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MMM\2019\UIF\Unauthorised\"/>
    </mc:Choice>
  </mc:AlternateContent>
  <xr:revisionPtr revIDLastSave="0" documentId="13_ncr:1_{A81A4EF9-2A11-43A8-9D43-8247EC0A42B7}" xr6:coauthVersionLast="41" xr6:coauthVersionMax="41" xr10:uidLastSave="{00000000-0000-0000-0000-000000000000}"/>
  <bookViews>
    <workbookView xWindow="-108" yWindow="-108" windowWidth="23256" windowHeight="12576" tabRatio="806" activeTab="4" xr2:uid="{00000000-000D-0000-FFFF-FFFF00000000}"/>
  </bookViews>
  <sheets>
    <sheet name="Summary" sheetId="4" r:id="rId1"/>
    <sheet name="Cost Centre" sheetId="11" r:id="rId2"/>
    <sheet name="TB 2019" sheetId="15" r:id="rId3"/>
    <sheet name="Pivoted expenditure" sheetId="18" r:id="rId4"/>
    <sheet name="Unauthorised expenditure" sheetId="17" r:id="rId5"/>
  </sheets>
  <externalReferences>
    <externalReference r:id="rId6"/>
  </externalReferences>
  <definedNames>
    <definedName name="_xlnm._FilterDatabase" localSheetId="1" hidden="1">'Cost Centre'!$A$1:$C$272</definedName>
    <definedName name="_xlnm._FilterDatabase" localSheetId="2" hidden="1">'TB 2019'!$A$1:$P$13986</definedName>
    <definedName name="_xlnm._FilterDatabase" localSheetId="4" hidden="1">'Unauthorised expenditure'!$A$4:$F$18</definedName>
  </definedNames>
  <calcPr calcId="191029"/>
  <pivotCaches>
    <pivotCache cacheId="28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2" i="17" l="1"/>
  <c r="J3" i="15" l="1"/>
  <c r="J4" i="15"/>
  <c r="J5" i="15"/>
  <c r="J6" i="15"/>
  <c r="J7" i="15"/>
  <c r="J8" i="15"/>
  <c r="J9" i="15"/>
  <c r="J10" i="15"/>
  <c r="J11" i="15"/>
  <c r="J12" i="15"/>
  <c r="J13" i="15"/>
  <c r="J14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53" i="15"/>
  <c r="J54" i="15"/>
  <c r="J55" i="15"/>
  <c r="J56" i="15"/>
  <c r="J57" i="15"/>
  <c r="J58" i="15"/>
  <c r="J59" i="15"/>
  <c r="J60" i="15"/>
  <c r="J61" i="15"/>
  <c r="J62" i="15"/>
  <c r="J63" i="15"/>
  <c r="J64" i="15"/>
  <c r="J65" i="15"/>
  <c r="J66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5" i="15"/>
  <c r="J96" i="15"/>
  <c r="J97" i="15"/>
  <c r="J98" i="15"/>
  <c r="J99" i="15"/>
  <c r="J100" i="15"/>
  <c r="J101" i="15"/>
  <c r="J102" i="15"/>
  <c r="J103" i="15"/>
  <c r="J104" i="15"/>
  <c r="J105" i="15"/>
  <c r="J106" i="15"/>
  <c r="J107" i="15"/>
  <c r="J108" i="15"/>
  <c r="J109" i="15"/>
  <c r="J110" i="15"/>
  <c r="J111" i="15"/>
  <c r="J112" i="15"/>
  <c r="J113" i="15"/>
  <c r="J114" i="15"/>
  <c r="J115" i="15"/>
  <c r="J116" i="15"/>
  <c r="J117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J147" i="15"/>
  <c r="J148" i="15"/>
  <c r="J149" i="15"/>
  <c r="J150" i="15"/>
  <c r="J151" i="15"/>
  <c r="J152" i="15"/>
  <c r="J153" i="15"/>
  <c r="J154" i="15"/>
  <c r="J155" i="15"/>
  <c r="J156" i="15"/>
  <c r="J157" i="15"/>
  <c r="J158" i="15"/>
  <c r="J159" i="15"/>
  <c r="J160" i="15"/>
  <c r="J161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J211" i="15"/>
  <c r="J212" i="15"/>
  <c r="J213" i="15"/>
  <c r="J214" i="15"/>
  <c r="J215" i="15"/>
  <c r="J216" i="15"/>
  <c r="J217" i="15"/>
  <c r="J218" i="15"/>
  <c r="J219" i="15"/>
  <c r="J220" i="15"/>
  <c r="J221" i="15"/>
  <c r="J222" i="15"/>
  <c r="J223" i="15"/>
  <c r="J224" i="15"/>
  <c r="J225" i="15"/>
  <c r="J226" i="15"/>
  <c r="J227" i="15"/>
  <c r="J228" i="15"/>
  <c r="J229" i="15"/>
  <c r="J230" i="15"/>
  <c r="J231" i="15"/>
  <c r="J232" i="15"/>
  <c r="J233" i="15"/>
  <c r="J234" i="15"/>
  <c r="J235" i="15"/>
  <c r="J236" i="15"/>
  <c r="J237" i="15"/>
  <c r="J238" i="15"/>
  <c r="J239" i="15"/>
  <c r="J240" i="15"/>
  <c r="J241" i="15"/>
  <c r="J242" i="15"/>
  <c r="J243" i="15"/>
  <c r="J244" i="15"/>
  <c r="J245" i="15"/>
  <c r="J246" i="15"/>
  <c r="J247" i="15"/>
  <c r="J248" i="15"/>
  <c r="J249" i="15"/>
  <c r="J250" i="15"/>
  <c r="J251" i="15"/>
  <c r="J252" i="15"/>
  <c r="J253" i="15"/>
  <c r="J254" i="15"/>
  <c r="J255" i="15"/>
  <c r="J256" i="15"/>
  <c r="J257" i="15"/>
  <c r="J258" i="15"/>
  <c r="J259" i="15"/>
  <c r="J260" i="15"/>
  <c r="J261" i="15"/>
  <c r="J262" i="15"/>
  <c r="J263" i="15"/>
  <c r="J264" i="15"/>
  <c r="J265" i="15"/>
  <c r="J266" i="15"/>
  <c r="J267" i="15"/>
  <c r="J268" i="15"/>
  <c r="J269" i="15"/>
  <c r="J270" i="15"/>
  <c r="J271" i="15"/>
  <c r="J272" i="15"/>
  <c r="J273" i="15"/>
  <c r="J274" i="15"/>
  <c r="J275" i="15"/>
  <c r="J276" i="15"/>
  <c r="J277" i="15"/>
  <c r="J278" i="15"/>
  <c r="J279" i="15"/>
  <c r="J280" i="15"/>
  <c r="J281" i="15"/>
  <c r="J282" i="15"/>
  <c r="J283" i="15"/>
  <c r="J284" i="15"/>
  <c r="J285" i="15"/>
  <c r="J286" i="15"/>
  <c r="J287" i="15"/>
  <c r="J288" i="15"/>
  <c r="J289" i="15"/>
  <c r="J290" i="15"/>
  <c r="J291" i="15"/>
  <c r="J292" i="15"/>
  <c r="J293" i="15"/>
  <c r="J294" i="15"/>
  <c r="J295" i="15"/>
  <c r="J296" i="15"/>
  <c r="J297" i="15"/>
  <c r="J298" i="15"/>
  <c r="J299" i="15"/>
  <c r="J300" i="15"/>
  <c r="J301" i="15"/>
  <c r="J302" i="15"/>
  <c r="J303" i="15"/>
  <c r="J304" i="15"/>
  <c r="J305" i="15"/>
  <c r="J306" i="15"/>
  <c r="J307" i="15"/>
  <c r="J308" i="15"/>
  <c r="J309" i="15"/>
  <c r="J310" i="15"/>
  <c r="J311" i="15"/>
  <c r="J312" i="15"/>
  <c r="J313" i="15"/>
  <c r="J314" i="15"/>
  <c r="J315" i="15"/>
  <c r="J316" i="15"/>
  <c r="J317" i="15"/>
  <c r="J318" i="15"/>
  <c r="J319" i="15"/>
  <c r="J320" i="15"/>
  <c r="J321" i="15"/>
  <c r="J322" i="15"/>
  <c r="J323" i="15"/>
  <c r="J324" i="15"/>
  <c r="J325" i="15"/>
  <c r="J326" i="15"/>
  <c r="J327" i="15"/>
  <c r="J328" i="15"/>
  <c r="J329" i="15"/>
  <c r="J330" i="15"/>
  <c r="J331" i="15"/>
  <c r="J332" i="15"/>
  <c r="J333" i="15"/>
  <c r="J334" i="15"/>
  <c r="J335" i="15"/>
  <c r="J336" i="15"/>
  <c r="J337" i="15"/>
  <c r="J338" i="15"/>
  <c r="J339" i="15"/>
  <c r="J340" i="15"/>
  <c r="J341" i="15"/>
  <c r="J342" i="15"/>
  <c r="J343" i="15"/>
  <c r="J344" i="15"/>
  <c r="J345" i="15"/>
  <c r="J346" i="15"/>
  <c r="J347" i="15"/>
  <c r="J348" i="15"/>
  <c r="J349" i="15"/>
  <c r="J350" i="15"/>
  <c r="J351" i="15"/>
  <c r="J352" i="15"/>
  <c r="J353" i="15"/>
  <c r="J354" i="15"/>
  <c r="J355" i="15"/>
  <c r="J356" i="15"/>
  <c r="J357" i="15"/>
  <c r="J358" i="15"/>
  <c r="J359" i="15"/>
  <c r="J360" i="15"/>
  <c r="J361" i="15"/>
  <c r="J362" i="15"/>
  <c r="J363" i="15"/>
  <c r="J364" i="15"/>
  <c r="J365" i="15"/>
  <c r="J366" i="15"/>
  <c r="J367" i="15"/>
  <c r="J368" i="15"/>
  <c r="J369" i="15"/>
  <c r="J370" i="15"/>
  <c r="J371" i="15"/>
  <c r="J372" i="15"/>
  <c r="J373" i="15"/>
  <c r="J374" i="15"/>
  <c r="J375" i="15"/>
  <c r="J376" i="15"/>
  <c r="J377" i="15"/>
  <c r="J378" i="15"/>
  <c r="J379" i="15"/>
  <c r="J380" i="15"/>
  <c r="J381" i="15"/>
  <c r="J382" i="15"/>
  <c r="J383" i="15"/>
  <c r="J384" i="15"/>
  <c r="J385" i="15"/>
  <c r="J386" i="15"/>
  <c r="J387" i="15"/>
  <c r="J388" i="15"/>
  <c r="J389" i="15"/>
  <c r="J390" i="15"/>
  <c r="J391" i="15"/>
  <c r="J392" i="15"/>
  <c r="J393" i="15"/>
  <c r="J394" i="15"/>
  <c r="J395" i="15"/>
  <c r="J396" i="15"/>
  <c r="J397" i="15"/>
  <c r="J398" i="15"/>
  <c r="J399" i="15"/>
  <c r="J400" i="15"/>
  <c r="J401" i="15"/>
  <c r="J402" i="15"/>
  <c r="J403" i="15"/>
  <c r="J404" i="15"/>
  <c r="J405" i="15"/>
  <c r="J406" i="15"/>
  <c r="J407" i="15"/>
  <c r="J408" i="15"/>
  <c r="J409" i="15"/>
  <c r="J410" i="15"/>
  <c r="J411" i="15"/>
  <c r="J412" i="15"/>
  <c r="J413" i="15"/>
  <c r="J414" i="15"/>
  <c r="J415" i="15"/>
  <c r="J416" i="15"/>
  <c r="J417" i="15"/>
  <c r="J418" i="15"/>
  <c r="J419" i="15"/>
  <c r="J420" i="15"/>
  <c r="J421" i="15"/>
  <c r="J422" i="15"/>
  <c r="J423" i="15"/>
  <c r="J424" i="15"/>
  <c r="J425" i="15"/>
  <c r="J426" i="15"/>
  <c r="J427" i="15"/>
  <c r="J428" i="15"/>
  <c r="J429" i="15"/>
  <c r="J430" i="15"/>
  <c r="J431" i="15"/>
  <c r="J432" i="15"/>
  <c r="J433" i="15"/>
  <c r="J434" i="15"/>
  <c r="J435" i="15"/>
  <c r="J436" i="15"/>
  <c r="J437" i="15"/>
  <c r="J438" i="15"/>
  <c r="J439" i="15"/>
  <c r="J440" i="15"/>
  <c r="J441" i="15"/>
  <c r="J442" i="15"/>
  <c r="J443" i="15"/>
  <c r="J444" i="15"/>
  <c r="J445" i="15"/>
  <c r="J446" i="15"/>
  <c r="J447" i="15"/>
  <c r="J448" i="15"/>
  <c r="J449" i="15"/>
  <c r="J450" i="15"/>
  <c r="J451" i="15"/>
  <c r="J452" i="15"/>
  <c r="J453" i="15"/>
  <c r="J454" i="15"/>
  <c r="J455" i="15"/>
  <c r="J456" i="15"/>
  <c r="J457" i="15"/>
  <c r="J458" i="15"/>
  <c r="J459" i="15"/>
  <c r="J460" i="15"/>
  <c r="J461" i="15"/>
  <c r="J462" i="15"/>
  <c r="J463" i="15"/>
  <c r="J464" i="15"/>
  <c r="J465" i="15"/>
  <c r="J466" i="15"/>
  <c r="J467" i="15"/>
  <c r="J468" i="15"/>
  <c r="J469" i="15"/>
  <c r="J470" i="15"/>
  <c r="J471" i="15"/>
  <c r="J472" i="15"/>
  <c r="J473" i="15"/>
  <c r="J474" i="15"/>
  <c r="J475" i="15"/>
  <c r="J476" i="15"/>
  <c r="J477" i="15"/>
  <c r="J478" i="15"/>
  <c r="J479" i="15"/>
  <c r="J480" i="15"/>
  <c r="J481" i="15"/>
  <c r="J482" i="15"/>
  <c r="J483" i="15"/>
  <c r="J484" i="15"/>
  <c r="J485" i="15"/>
  <c r="J486" i="15"/>
  <c r="J487" i="15"/>
  <c r="J488" i="15"/>
  <c r="J489" i="15"/>
  <c r="J490" i="15"/>
  <c r="J491" i="15"/>
  <c r="J492" i="15"/>
  <c r="J493" i="15"/>
  <c r="J494" i="15"/>
  <c r="J495" i="15"/>
  <c r="J496" i="15"/>
  <c r="J497" i="15"/>
  <c r="J498" i="15"/>
  <c r="J499" i="15"/>
  <c r="J500" i="15"/>
  <c r="J501" i="15"/>
  <c r="J502" i="15"/>
  <c r="J503" i="15"/>
  <c r="J504" i="15"/>
  <c r="J505" i="15"/>
  <c r="J506" i="15"/>
  <c r="J507" i="15"/>
  <c r="J508" i="15"/>
  <c r="J509" i="15"/>
  <c r="J510" i="15"/>
  <c r="J511" i="15"/>
  <c r="J512" i="15"/>
  <c r="J513" i="15"/>
  <c r="J514" i="15"/>
  <c r="J515" i="15"/>
  <c r="J516" i="15"/>
  <c r="J517" i="15"/>
  <c r="J518" i="15"/>
  <c r="J519" i="15"/>
  <c r="J520" i="15"/>
  <c r="J521" i="15"/>
  <c r="J522" i="15"/>
  <c r="J523" i="15"/>
  <c r="J524" i="15"/>
  <c r="J525" i="15"/>
  <c r="J526" i="15"/>
  <c r="J527" i="15"/>
  <c r="J528" i="15"/>
  <c r="J529" i="15"/>
  <c r="J530" i="15"/>
  <c r="J531" i="15"/>
  <c r="J532" i="15"/>
  <c r="J533" i="15"/>
  <c r="J534" i="15"/>
  <c r="J535" i="15"/>
  <c r="J536" i="15"/>
  <c r="J537" i="15"/>
  <c r="J538" i="15"/>
  <c r="J539" i="15"/>
  <c r="J540" i="15"/>
  <c r="J541" i="15"/>
  <c r="J542" i="15"/>
  <c r="J543" i="15"/>
  <c r="J544" i="15"/>
  <c r="J545" i="15"/>
  <c r="J546" i="15"/>
  <c r="J547" i="15"/>
  <c r="J548" i="15"/>
  <c r="J549" i="15"/>
  <c r="J550" i="15"/>
  <c r="J551" i="15"/>
  <c r="J552" i="15"/>
  <c r="J553" i="15"/>
  <c r="J554" i="15"/>
  <c r="J555" i="15"/>
  <c r="J556" i="15"/>
  <c r="J557" i="15"/>
  <c r="J558" i="15"/>
  <c r="J559" i="15"/>
  <c r="J560" i="15"/>
  <c r="J561" i="15"/>
  <c r="J562" i="15"/>
  <c r="J563" i="15"/>
  <c r="J564" i="15"/>
  <c r="J565" i="15"/>
  <c r="J566" i="15"/>
  <c r="J567" i="15"/>
  <c r="J568" i="15"/>
  <c r="J569" i="15"/>
  <c r="J570" i="15"/>
  <c r="J571" i="15"/>
  <c r="J572" i="15"/>
  <c r="J573" i="15"/>
  <c r="J574" i="15"/>
  <c r="J575" i="15"/>
  <c r="J576" i="15"/>
  <c r="J577" i="15"/>
  <c r="J578" i="15"/>
  <c r="J579" i="15"/>
  <c r="J580" i="15"/>
  <c r="J581" i="15"/>
  <c r="J582" i="15"/>
  <c r="J583" i="15"/>
  <c r="J584" i="15"/>
  <c r="J585" i="15"/>
  <c r="J586" i="15"/>
  <c r="J587" i="15"/>
  <c r="J588" i="15"/>
  <c r="J589" i="15"/>
  <c r="J590" i="15"/>
  <c r="J591" i="15"/>
  <c r="J592" i="15"/>
  <c r="J593" i="15"/>
  <c r="J594" i="15"/>
  <c r="J595" i="15"/>
  <c r="J596" i="15"/>
  <c r="J597" i="15"/>
  <c r="J598" i="15"/>
  <c r="J599" i="15"/>
  <c r="J600" i="15"/>
  <c r="J601" i="15"/>
  <c r="J602" i="15"/>
  <c r="J603" i="15"/>
  <c r="J604" i="15"/>
  <c r="J605" i="15"/>
  <c r="J606" i="15"/>
  <c r="J607" i="15"/>
  <c r="J608" i="15"/>
  <c r="J609" i="15"/>
  <c r="J610" i="15"/>
  <c r="J611" i="15"/>
  <c r="J612" i="15"/>
  <c r="J613" i="15"/>
  <c r="J614" i="15"/>
  <c r="J615" i="15"/>
  <c r="J616" i="15"/>
  <c r="J617" i="15"/>
  <c r="J618" i="15"/>
  <c r="J619" i="15"/>
  <c r="J620" i="15"/>
  <c r="J621" i="15"/>
  <c r="J622" i="15"/>
  <c r="J623" i="15"/>
  <c r="J624" i="15"/>
  <c r="J625" i="15"/>
  <c r="J626" i="15"/>
  <c r="J627" i="15"/>
  <c r="J628" i="15"/>
  <c r="J629" i="15"/>
  <c r="J630" i="15"/>
  <c r="J631" i="15"/>
  <c r="J632" i="15"/>
  <c r="J633" i="15"/>
  <c r="J634" i="15"/>
  <c r="J635" i="15"/>
  <c r="J636" i="15"/>
  <c r="J637" i="15"/>
  <c r="J638" i="15"/>
  <c r="J639" i="15"/>
  <c r="J640" i="15"/>
  <c r="J641" i="15"/>
  <c r="J642" i="15"/>
  <c r="J643" i="15"/>
  <c r="J644" i="15"/>
  <c r="J645" i="15"/>
  <c r="J646" i="15"/>
  <c r="J647" i="15"/>
  <c r="J648" i="15"/>
  <c r="J649" i="15"/>
  <c r="J650" i="15"/>
  <c r="J651" i="15"/>
  <c r="J652" i="15"/>
  <c r="J653" i="15"/>
  <c r="J654" i="15"/>
  <c r="J655" i="15"/>
  <c r="J656" i="15"/>
  <c r="J657" i="15"/>
  <c r="J658" i="15"/>
  <c r="J659" i="15"/>
  <c r="J660" i="15"/>
  <c r="J661" i="15"/>
  <c r="J662" i="15"/>
  <c r="J663" i="15"/>
  <c r="J664" i="15"/>
  <c r="J665" i="15"/>
  <c r="J666" i="15"/>
  <c r="J667" i="15"/>
  <c r="J668" i="15"/>
  <c r="J669" i="15"/>
  <c r="J670" i="15"/>
  <c r="J671" i="15"/>
  <c r="J672" i="15"/>
  <c r="J673" i="15"/>
  <c r="J674" i="15"/>
  <c r="J675" i="15"/>
  <c r="J676" i="15"/>
  <c r="J677" i="15"/>
  <c r="J678" i="15"/>
  <c r="J679" i="15"/>
  <c r="J680" i="15"/>
  <c r="J681" i="15"/>
  <c r="J682" i="15"/>
  <c r="J683" i="15"/>
  <c r="J684" i="15"/>
  <c r="J685" i="15"/>
  <c r="J686" i="15"/>
  <c r="J687" i="15"/>
  <c r="J688" i="15"/>
  <c r="J689" i="15"/>
  <c r="J690" i="15"/>
  <c r="J691" i="15"/>
  <c r="J692" i="15"/>
  <c r="J693" i="15"/>
  <c r="J694" i="15"/>
  <c r="J695" i="15"/>
  <c r="J696" i="15"/>
  <c r="J697" i="15"/>
  <c r="J698" i="15"/>
  <c r="J699" i="15"/>
  <c r="J700" i="15"/>
  <c r="J701" i="15"/>
  <c r="J702" i="15"/>
  <c r="J703" i="15"/>
  <c r="J704" i="15"/>
  <c r="J705" i="15"/>
  <c r="J706" i="15"/>
  <c r="J707" i="15"/>
  <c r="J708" i="15"/>
  <c r="J709" i="15"/>
  <c r="J710" i="15"/>
  <c r="J711" i="15"/>
  <c r="J712" i="15"/>
  <c r="J713" i="15"/>
  <c r="J714" i="15"/>
  <c r="J715" i="15"/>
  <c r="J716" i="15"/>
  <c r="J717" i="15"/>
  <c r="J718" i="15"/>
  <c r="J719" i="15"/>
  <c r="J720" i="15"/>
  <c r="J721" i="15"/>
  <c r="J722" i="15"/>
  <c r="J723" i="15"/>
  <c r="J724" i="15"/>
  <c r="J725" i="15"/>
  <c r="J726" i="15"/>
  <c r="J727" i="15"/>
  <c r="J728" i="15"/>
  <c r="J729" i="15"/>
  <c r="J730" i="15"/>
  <c r="J731" i="15"/>
  <c r="J732" i="15"/>
  <c r="J733" i="15"/>
  <c r="J734" i="15"/>
  <c r="J735" i="15"/>
  <c r="J736" i="15"/>
  <c r="J737" i="15"/>
  <c r="J738" i="15"/>
  <c r="J739" i="15"/>
  <c r="J740" i="15"/>
  <c r="J741" i="15"/>
  <c r="J742" i="15"/>
  <c r="J743" i="15"/>
  <c r="J744" i="15"/>
  <c r="J745" i="15"/>
  <c r="J746" i="15"/>
  <c r="J747" i="15"/>
  <c r="J748" i="15"/>
  <c r="J749" i="15"/>
  <c r="J750" i="15"/>
  <c r="J751" i="15"/>
  <c r="J752" i="15"/>
  <c r="J753" i="15"/>
  <c r="J754" i="15"/>
  <c r="J755" i="15"/>
  <c r="J756" i="15"/>
  <c r="J757" i="15"/>
  <c r="J758" i="15"/>
  <c r="J759" i="15"/>
  <c r="J760" i="15"/>
  <c r="J761" i="15"/>
  <c r="J762" i="15"/>
  <c r="J763" i="15"/>
  <c r="J764" i="15"/>
  <c r="J765" i="15"/>
  <c r="J766" i="15"/>
  <c r="J767" i="15"/>
  <c r="J768" i="15"/>
  <c r="J769" i="15"/>
  <c r="J770" i="15"/>
  <c r="J771" i="15"/>
  <c r="J772" i="15"/>
  <c r="J773" i="15"/>
  <c r="J774" i="15"/>
  <c r="J775" i="15"/>
  <c r="J776" i="15"/>
  <c r="J777" i="15"/>
  <c r="J778" i="15"/>
  <c r="J779" i="15"/>
  <c r="J780" i="15"/>
  <c r="J781" i="15"/>
  <c r="J782" i="15"/>
  <c r="J783" i="15"/>
  <c r="J784" i="15"/>
  <c r="J785" i="15"/>
  <c r="J786" i="15"/>
  <c r="J787" i="15"/>
  <c r="J788" i="15"/>
  <c r="J789" i="15"/>
  <c r="J790" i="15"/>
  <c r="J791" i="15"/>
  <c r="J792" i="15"/>
  <c r="J793" i="15"/>
  <c r="J794" i="15"/>
  <c r="J795" i="15"/>
  <c r="J796" i="15"/>
  <c r="J797" i="15"/>
  <c r="J798" i="15"/>
  <c r="J799" i="15"/>
  <c r="J800" i="15"/>
  <c r="J801" i="15"/>
  <c r="J802" i="15"/>
  <c r="J803" i="15"/>
  <c r="J804" i="15"/>
  <c r="J805" i="15"/>
  <c r="J806" i="15"/>
  <c r="J807" i="15"/>
  <c r="J808" i="15"/>
  <c r="J809" i="15"/>
  <c r="J810" i="15"/>
  <c r="J811" i="15"/>
  <c r="J812" i="15"/>
  <c r="J813" i="15"/>
  <c r="J814" i="15"/>
  <c r="J815" i="15"/>
  <c r="J816" i="15"/>
  <c r="J817" i="15"/>
  <c r="J818" i="15"/>
  <c r="J819" i="15"/>
  <c r="J820" i="15"/>
  <c r="J821" i="15"/>
  <c r="J822" i="15"/>
  <c r="J823" i="15"/>
  <c r="J824" i="15"/>
  <c r="J825" i="15"/>
  <c r="J826" i="15"/>
  <c r="J827" i="15"/>
  <c r="J828" i="15"/>
  <c r="J829" i="15"/>
  <c r="J830" i="15"/>
  <c r="J831" i="15"/>
  <c r="J832" i="15"/>
  <c r="J833" i="15"/>
  <c r="J834" i="15"/>
  <c r="J835" i="15"/>
  <c r="J836" i="15"/>
  <c r="J837" i="15"/>
  <c r="J838" i="15"/>
  <c r="J839" i="15"/>
  <c r="J840" i="15"/>
  <c r="J841" i="15"/>
  <c r="J842" i="15"/>
  <c r="J843" i="15"/>
  <c r="J844" i="15"/>
  <c r="J845" i="15"/>
  <c r="J846" i="15"/>
  <c r="J847" i="15"/>
  <c r="J848" i="15"/>
  <c r="J849" i="15"/>
  <c r="J850" i="15"/>
  <c r="J851" i="15"/>
  <c r="J852" i="15"/>
  <c r="J853" i="15"/>
  <c r="J854" i="15"/>
  <c r="J855" i="15"/>
  <c r="J856" i="15"/>
  <c r="J857" i="15"/>
  <c r="J858" i="15"/>
  <c r="J859" i="15"/>
  <c r="J860" i="15"/>
  <c r="J861" i="15"/>
  <c r="J862" i="15"/>
  <c r="J863" i="15"/>
  <c r="J864" i="15"/>
  <c r="J865" i="15"/>
  <c r="J866" i="15"/>
  <c r="J867" i="15"/>
  <c r="J868" i="15"/>
  <c r="J869" i="15"/>
  <c r="J870" i="15"/>
  <c r="J871" i="15"/>
  <c r="J872" i="15"/>
  <c r="J873" i="15"/>
  <c r="J874" i="15"/>
  <c r="J875" i="15"/>
  <c r="J876" i="15"/>
  <c r="J877" i="15"/>
  <c r="J878" i="15"/>
  <c r="J879" i="15"/>
  <c r="J880" i="15"/>
  <c r="J881" i="15"/>
  <c r="J882" i="15"/>
  <c r="J883" i="15"/>
  <c r="J884" i="15"/>
  <c r="J885" i="15"/>
  <c r="J886" i="15"/>
  <c r="J887" i="15"/>
  <c r="J888" i="15"/>
  <c r="J889" i="15"/>
  <c r="J890" i="15"/>
  <c r="J891" i="15"/>
  <c r="J892" i="15"/>
  <c r="J893" i="15"/>
  <c r="J894" i="15"/>
  <c r="J895" i="15"/>
  <c r="J896" i="15"/>
  <c r="J897" i="15"/>
  <c r="J898" i="15"/>
  <c r="J899" i="15"/>
  <c r="J900" i="15"/>
  <c r="J901" i="15"/>
  <c r="J902" i="15"/>
  <c r="J903" i="15"/>
  <c r="J904" i="15"/>
  <c r="J905" i="15"/>
  <c r="J906" i="15"/>
  <c r="J907" i="15"/>
  <c r="J908" i="15"/>
  <c r="J909" i="15"/>
  <c r="J910" i="15"/>
  <c r="J911" i="15"/>
  <c r="J912" i="15"/>
  <c r="J913" i="15"/>
  <c r="J914" i="15"/>
  <c r="J915" i="15"/>
  <c r="J916" i="15"/>
  <c r="J917" i="15"/>
  <c r="J918" i="15"/>
  <c r="J919" i="15"/>
  <c r="J920" i="15"/>
  <c r="J921" i="15"/>
  <c r="J922" i="15"/>
  <c r="J923" i="15"/>
  <c r="J924" i="15"/>
  <c r="J925" i="15"/>
  <c r="J926" i="15"/>
  <c r="J927" i="15"/>
  <c r="J928" i="15"/>
  <c r="J929" i="15"/>
  <c r="J930" i="15"/>
  <c r="J931" i="15"/>
  <c r="J932" i="15"/>
  <c r="J933" i="15"/>
  <c r="J934" i="15"/>
  <c r="J935" i="15"/>
  <c r="J936" i="15"/>
  <c r="J937" i="15"/>
  <c r="J938" i="15"/>
  <c r="J939" i="15"/>
  <c r="J940" i="15"/>
  <c r="J941" i="15"/>
  <c r="J942" i="15"/>
  <c r="J943" i="15"/>
  <c r="J944" i="15"/>
  <c r="J945" i="15"/>
  <c r="J946" i="15"/>
  <c r="J947" i="15"/>
  <c r="J948" i="15"/>
  <c r="J949" i="15"/>
  <c r="J950" i="15"/>
  <c r="J951" i="15"/>
  <c r="J952" i="15"/>
  <c r="J953" i="15"/>
  <c r="J954" i="15"/>
  <c r="J955" i="15"/>
  <c r="J956" i="15"/>
  <c r="J957" i="15"/>
  <c r="J958" i="15"/>
  <c r="J959" i="15"/>
  <c r="J960" i="15"/>
  <c r="J961" i="15"/>
  <c r="J962" i="15"/>
  <c r="J963" i="15"/>
  <c r="J964" i="15"/>
  <c r="J965" i="15"/>
  <c r="J966" i="15"/>
  <c r="J967" i="15"/>
  <c r="J968" i="15"/>
  <c r="J969" i="15"/>
  <c r="J970" i="15"/>
  <c r="J971" i="15"/>
  <c r="J972" i="15"/>
  <c r="J973" i="15"/>
  <c r="J974" i="15"/>
  <c r="J975" i="15"/>
  <c r="J976" i="15"/>
  <c r="J977" i="15"/>
  <c r="J978" i="15"/>
  <c r="J979" i="15"/>
  <c r="J980" i="15"/>
  <c r="J981" i="15"/>
  <c r="J982" i="15"/>
  <c r="J983" i="15"/>
  <c r="J984" i="15"/>
  <c r="J985" i="15"/>
  <c r="J986" i="15"/>
  <c r="J987" i="15"/>
  <c r="J988" i="15"/>
  <c r="J989" i="15"/>
  <c r="J990" i="15"/>
  <c r="J991" i="15"/>
  <c r="J992" i="15"/>
  <c r="J993" i="15"/>
  <c r="J994" i="15"/>
  <c r="J995" i="15"/>
  <c r="J996" i="15"/>
  <c r="J997" i="15"/>
  <c r="J998" i="15"/>
  <c r="J999" i="15"/>
  <c r="J1000" i="15"/>
  <c r="J1001" i="15"/>
  <c r="J1002" i="15"/>
  <c r="J1003" i="15"/>
  <c r="J1004" i="15"/>
  <c r="J1005" i="15"/>
  <c r="J1006" i="15"/>
  <c r="J1007" i="15"/>
  <c r="J1008" i="15"/>
  <c r="J1009" i="15"/>
  <c r="J1010" i="15"/>
  <c r="J1011" i="15"/>
  <c r="J1012" i="15"/>
  <c r="J1013" i="15"/>
  <c r="J1014" i="15"/>
  <c r="J1015" i="15"/>
  <c r="J1016" i="15"/>
  <c r="J1017" i="15"/>
  <c r="J1018" i="15"/>
  <c r="J1019" i="15"/>
  <c r="J1020" i="15"/>
  <c r="J1021" i="15"/>
  <c r="J1022" i="15"/>
  <c r="J1023" i="15"/>
  <c r="J1024" i="15"/>
  <c r="J1025" i="15"/>
  <c r="J1026" i="15"/>
  <c r="J1027" i="15"/>
  <c r="J1028" i="15"/>
  <c r="J1029" i="15"/>
  <c r="J1030" i="15"/>
  <c r="J1031" i="15"/>
  <c r="J1032" i="15"/>
  <c r="J1033" i="15"/>
  <c r="J1034" i="15"/>
  <c r="J1035" i="15"/>
  <c r="J1036" i="15"/>
  <c r="J1037" i="15"/>
  <c r="J1038" i="15"/>
  <c r="J1039" i="15"/>
  <c r="J1040" i="15"/>
  <c r="J1041" i="15"/>
  <c r="J1042" i="15"/>
  <c r="J1043" i="15"/>
  <c r="J1044" i="15"/>
  <c r="J1045" i="15"/>
  <c r="J1046" i="15"/>
  <c r="J1047" i="15"/>
  <c r="J1048" i="15"/>
  <c r="J1049" i="15"/>
  <c r="J1050" i="15"/>
  <c r="J1051" i="15"/>
  <c r="J1052" i="15"/>
  <c r="J1053" i="15"/>
  <c r="J1054" i="15"/>
  <c r="J1055" i="15"/>
  <c r="J1056" i="15"/>
  <c r="J1057" i="15"/>
  <c r="J1058" i="15"/>
  <c r="J1059" i="15"/>
  <c r="J1060" i="15"/>
  <c r="J1061" i="15"/>
  <c r="J1062" i="15"/>
  <c r="J1063" i="15"/>
  <c r="J1064" i="15"/>
  <c r="J1065" i="15"/>
  <c r="J1066" i="15"/>
  <c r="J1067" i="15"/>
  <c r="J1068" i="15"/>
  <c r="J1069" i="15"/>
  <c r="J1070" i="15"/>
  <c r="J1071" i="15"/>
  <c r="J1072" i="15"/>
  <c r="J1073" i="15"/>
  <c r="J1074" i="15"/>
  <c r="J1075" i="15"/>
  <c r="J1076" i="15"/>
  <c r="J1077" i="15"/>
  <c r="J1078" i="15"/>
  <c r="J1079" i="15"/>
  <c r="J1080" i="15"/>
  <c r="J1081" i="15"/>
  <c r="J1082" i="15"/>
  <c r="J1083" i="15"/>
  <c r="J1084" i="15"/>
  <c r="J1085" i="15"/>
  <c r="J1086" i="15"/>
  <c r="J1087" i="15"/>
  <c r="J1088" i="15"/>
  <c r="J1089" i="15"/>
  <c r="J1090" i="15"/>
  <c r="J1091" i="15"/>
  <c r="J1092" i="15"/>
  <c r="J1093" i="15"/>
  <c r="J1094" i="15"/>
  <c r="J1095" i="15"/>
  <c r="J1096" i="15"/>
  <c r="J1097" i="15"/>
  <c r="J1098" i="15"/>
  <c r="J1099" i="15"/>
  <c r="J1100" i="15"/>
  <c r="J1101" i="15"/>
  <c r="J1102" i="15"/>
  <c r="J1103" i="15"/>
  <c r="J1104" i="15"/>
  <c r="J1105" i="15"/>
  <c r="J1106" i="15"/>
  <c r="J1107" i="15"/>
  <c r="J1108" i="15"/>
  <c r="J1109" i="15"/>
  <c r="J1110" i="15"/>
  <c r="J1111" i="15"/>
  <c r="J1112" i="15"/>
  <c r="J1113" i="15"/>
  <c r="J1114" i="15"/>
  <c r="J1115" i="15"/>
  <c r="J1116" i="15"/>
  <c r="J1117" i="15"/>
  <c r="J1118" i="15"/>
  <c r="J1119" i="15"/>
  <c r="J1120" i="15"/>
  <c r="J1121" i="15"/>
  <c r="J1122" i="15"/>
  <c r="J1123" i="15"/>
  <c r="J1124" i="15"/>
  <c r="J1125" i="15"/>
  <c r="J1126" i="15"/>
  <c r="J1127" i="15"/>
  <c r="J1128" i="15"/>
  <c r="J1129" i="15"/>
  <c r="J1130" i="15"/>
  <c r="J1131" i="15"/>
  <c r="J1132" i="15"/>
  <c r="J1133" i="15"/>
  <c r="J1134" i="15"/>
  <c r="J1135" i="15"/>
  <c r="J1136" i="15"/>
  <c r="J1137" i="15"/>
  <c r="J1138" i="15"/>
  <c r="J1139" i="15"/>
  <c r="J1140" i="15"/>
  <c r="J1141" i="15"/>
  <c r="J1142" i="15"/>
  <c r="J1143" i="15"/>
  <c r="J1144" i="15"/>
  <c r="J1145" i="15"/>
  <c r="J1146" i="15"/>
  <c r="J1147" i="15"/>
  <c r="J1148" i="15"/>
  <c r="J1149" i="15"/>
  <c r="J1150" i="15"/>
  <c r="J1151" i="15"/>
  <c r="J1152" i="15"/>
  <c r="J1153" i="15"/>
  <c r="J1154" i="15"/>
  <c r="J1155" i="15"/>
  <c r="J1156" i="15"/>
  <c r="J1157" i="15"/>
  <c r="J1158" i="15"/>
  <c r="J1159" i="15"/>
  <c r="J1160" i="15"/>
  <c r="J1161" i="15"/>
  <c r="J1162" i="15"/>
  <c r="J1163" i="15"/>
  <c r="J1164" i="15"/>
  <c r="J1165" i="15"/>
  <c r="J1166" i="15"/>
  <c r="J1167" i="15"/>
  <c r="J1168" i="15"/>
  <c r="J1169" i="15"/>
  <c r="J1170" i="15"/>
  <c r="J1171" i="15"/>
  <c r="J1172" i="15"/>
  <c r="J1173" i="15"/>
  <c r="J1174" i="15"/>
  <c r="J1175" i="15"/>
  <c r="J1176" i="15"/>
  <c r="J1177" i="15"/>
  <c r="J1178" i="15"/>
  <c r="J1179" i="15"/>
  <c r="J1180" i="15"/>
  <c r="J1181" i="15"/>
  <c r="J1182" i="15"/>
  <c r="J1183" i="15"/>
  <c r="J1184" i="15"/>
  <c r="J1185" i="15"/>
  <c r="J1186" i="15"/>
  <c r="J1187" i="15"/>
  <c r="J1188" i="15"/>
  <c r="J1189" i="15"/>
  <c r="J1190" i="15"/>
  <c r="J1191" i="15"/>
  <c r="J1192" i="15"/>
  <c r="J1193" i="15"/>
  <c r="J1194" i="15"/>
  <c r="J1195" i="15"/>
  <c r="J1196" i="15"/>
  <c r="J1197" i="15"/>
  <c r="J1198" i="15"/>
  <c r="J1199" i="15"/>
  <c r="J1200" i="15"/>
  <c r="J1201" i="15"/>
  <c r="J1202" i="15"/>
  <c r="J1203" i="15"/>
  <c r="J1204" i="15"/>
  <c r="J1205" i="15"/>
  <c r="J1206" i="15"/>
  <c r="J1207" i="15"/>
  <c r="J1208" i="15"/>
  <c r="J1209" i="15"/>
  <c r="J1210" i="15"/>
  <c r="J1211" i="15"/>
  <c r="J1212" i="15"/>
  <c r="J1213" i="15"/>
  <c r="J1214" i="15"/>
  <c r="J1215" i="15"/>
  <c r="J1216" i="15"/>
  <c r="J1217" i="15"/>
  <c r="J1218" i="15"/>
  <c r="J1219" i="15"/>
  <c r="J1220" i="15"/>
  <c r="J1221" i="15"/>
  <c r="J1222" i="15"/>
  <c r="J1223" i="15"/>
  <c r="J1224" i="15"/>
  <c r="J1225" i="15"/>
  <c r="J1226" i="15"/>
  <c r="J1227" i="15"/>
  <c r="J1228" i="15"/>
  <c r="J1229" i="15"/>
  <c r="J1230" i="15"/>
  <c r="J1231" i="15"/>
  <c r="J1232" i="15"/>
  <c r="J1233" i="15"/>
  <c r="J1234" i="15"/>
  <c r="J1235" i="15"/>
  <c r="J1236" i="15"/>
  <c r="J1237" i="15"/>
  <c r="J1238" i="15"/>
  <c r="J1239" i="15"/>
  <c r="J1240" i="15"/>
  <c r="J1241" i="15"/>
  <c r="J1242" i="15"/>
  <c r="J1243" i="15"/>
  <c r="J1244" i="15"/>
  <c r="J1245" i="15"/>
  <c r="J1246" i="15"/>
  <c r="J1247" i="15"/>
  <c r="J1248" i="15"/>
  <c r="J1249" i="15"/>
  <c r="J1250" i="15"/>
  <c r="J1251" i="15"/>
  <c r="J1252" i="15"/>
  <c r="J1253" i="15"/>
  <c r="J1254" i="15"/>
  <c r="J1255" i="15"/>
  <c r="J1256" i="15"/>
  <c r="J1257" i="15"/>
  <c r="J1258" i="15"/>
  <c r="J1259" i="15"/>
  <c r="J1260" i="15"/>
  <c r="J1261" i="15"/>
  <c r="J1262" i="15"/>
  <c r="J1263" i="15"/>
  <c r="J1264" i="15"/>
  <c r="J1265" i="15"/>
  <c r="J1266" i="15"/>
  <c r="J1267" i="15"/>
  <c r="J1268" i="15"/>
  <c r="J1269" i="15"/>
  <c r="J1270" i="15"/>
  <c r="J1271" i="15"/>
  <c r="J1272" i="15"/>
  <c r="J1273" i="15"/>
  <c r="J1274" i="15"/>
  <c r="J1275" i="15"/>
  <c r="J1276" i="15"/>
  <c r="J1277" i="15"/>
  <c r="J1278" i="15"/>
  <c r="J1279" i="15"/>
  <c r="J1280" i="15"/>
  <c r="J1281" i="15"/>
  <c r="J1282" i="15"/>
  <c r="J1283" i="15"/>
  <c r="J1284" i="15"/>
  <c r="J1285" i="15"/>
  <c r="J1286" i="15"/>
  <c r="J1287" i="15"/>
  <c r="J1288" i="15"/>
  <c r="J1289" i="15"/>
  <c r="J1290" i="15"/>
  <c r="J1291" i="15"/>
  <c r="J1292" i="15"/>
  <c r="J1293" i="15"/>
  <c r="J1294" i="15"/>
  <c r="J1295" i="15"/>
  <c r="J1296" i="15"/>
  <c r="J1297" i="15"/>
  <c r="J1298" i="15"/>
  <c r="J1299" i="15"/>
  <c r="J1300" i="15"/>
  <c r="J1301" i="15"/>
  <c r="J1302" i="15"/>
  <c r="J1303" i="15"/>
  <c r="J1304" i="15"/>
  <c r="J1305" i="15"/>
  <c r="J1306" i="15"/>
  <c r="J1307" i="15"/>
  <c r="J1308" i="15"/>
  <c r="J1309" i="15"/>
  <c r="J1310" i="15"/>
  <c r="J1311" i="15"/>
  <c r="J1312" i="15"/>
  <c r="J1313" i="15"/>
  <c r="J1314" i="15"/>
  <c r="J1315" i="15"/>
  <c r="J1316" i="15"/>
  <c r="J1317" i="15"/>
  <c r="J1318" i="15"/>
  <c r="J1319" i="15"/>
  <c r="J1320" i="15"/>
  <c r="J1321" i="15"/>
  <c r="J1322" i="15"/>
  <c r="J1323" i="15"/>
  <c r="J1324" i="15"/>
  <c r="J1325" i="15"/>
  <c r="J1326" i="15"/>
  <c r="J1327" i="15"/>
  <c r="J1328" i="15"/>
  <c r="J1329" i="15"/>
  <c r="J1330" i="15"/>
  <c r="J1331" i="15"/>
  <c r="J1332" i="15"/>
  <c r="J1333" i="15"/>
  <c r="J1334" i="15"/>
  <c r="J1335" i="15"/>
  <c r="J1336" i="15"/>
  <c r="J1337" i="15"/>
  <c r="J1338" i="15"/>
  <c r="J1339" i="15"/>
  <c r="J1340" i="15"/>
  <c r="J1341" i="15"/>
  <c r="J1342" i="15"/>
  <c r="J1343" i="15"/>
  <c r="J1344" i="15"/>
  <c r="J1345" i="15"/>
  <c r="J1346" i="15"/>
  <c r="J1347" i="15"/>
  <c r="J1348" i="15"/>
  <c r="J1349" i="15"/>
  <c r="J1350" i="15"/>
  <c r="J1351" i="15"/>
  <c r="J1352" i="15"/>
  <c r="J1353" i="15"/>
  <c r="J1354" i="15"/>
  <c r="J1355" i="15"/>
  <c r="J1356" i="15"/>
  <c r="J1357" i="15"/>
  <c r="J1358" i="15"/>
  <c r="J1359" i="15"/>
  <c r="J1360" i="15"/>
  <c r="J1361" i="15"/>
  <c r="J1362" i="15"/>
  <c r="J1363" i="15"/>
  <c r="J1364" i="15"/>
  <c r="J1365" i="15"/>
  <c r="J1366" i="15"/>
  <c r="J1367" i="15"/>
  <c r="J1368" i="15"/>
  <c r="J1369" i="15"/>
  <c r="J1370" i="15"/>
  <c r="J1371" i="15"/>
  <c r="J1372" i="15"/>
  <c r="J1373" i="15"/>
  <c r="J1374" i="15"/>
  <c r="J1375" i="15"/>
  <c r="J1376" i="15"/>
  <c r="J1377" i="15"/>
  <c r="J1378" i="15"/>
  <c r="J1379" i="15"/>
  <c r="J1380" i="15"/>
  <c r="J1381" i="15"/>
  <c r="J1382" i="15"/>
  <c r="J1383" i="15"/>
  <c r="J1384" i="15"/>
  <c r="J1385" i="15"/>
  <c r="J1386" i="15"/>
  <c r="J1387" i="15"/>
  <c r="J1388" i="15"/>
  <c r="J1389" i="15"/>
  <c r="J1390" i="15"/>
  <c r="J1391" i="15"/>
  <c r="J1392" i="15"/>
  <c r="J1393" i="15"/>
  <c r="J1394" i="15"/>
  <c r="J1395" i="15"/>
  <c r="J1396" i="15"/>
  <c r="J1397" i="15"/>
  <c r="J1398" i="15"/>
  <c r="J1399" i="15"/>
  <c r="J1400" i="15"/>
  <c r="J1401" i="15"/>
  <c r="J1402" i="15"/>
  <c r="J1403" i="15"/>
  <c r="J1404" i="15"/>
  <c r="J1405" i="15"/>
  <c r="J1406" i="15"/>
  <c r="J1407" i="15"/>
  <c r="J1408" i="15"/>
  <c r="J1409" i="15"/>
  <c r="J1410" i="15"/>
  <c r="J1411" i="15"/>
  <c r="J1412" i="15"/>
  <c r="J1413" i="15"/>
  <c r="J1414" i="15"/>
  <c r="J1415" i="15"/>
  <c r="J1416" i="15"/>
  <c r="J1417" i="15"/>
  <c r="J1418" i="15"/>
  <c r="J1419" i="15"/>
  <c r="J1420" i="15"/>
  <c r="J1421" i="15"/>
  <c r="J1422" i="15"/>
  <c r="J1423" i="15"/>
  <c r="J1424" i="15"/>
  <c r="J1425" i="15"/>
  <c r="J1426" i="15"/>
  <c r="J1427" i="15"/>
  <c r="J1428" i="15"/>
  <c r="J1429" i="15"/>
  <c r="J1430" i="15"/>
  <c r="J1431" i="15"/>
  <c r="J1432" i="15"/>
  <c r="J1433" i="15"/>
  <c r="J1434" i="15"/>
  <c r="J1435" i="15"/>
  <c r="J1436" i="15"/>
  <c r="J1437" i="15"/>
  <c r="J1438" i="15"/>
  <c r="J1439" i="15"/>
  <c r="J1440" i="15"/>
  <c r="J1441" i="15"/>
  <c r="J1442" i="15"/>
  <c r="J1443" i="15"/>
  <c r="J1444" i="15"/>
  <c r="J1445" i="15"/>
  <c r="J1446" i="15"/>
  <c r="J1447" i="15"/>
  <c r="J1448" i="15"/>
  <c r="J1449" i="15"/>
  <c r="J1450" i="15"/>
  <c r="J1451" i="15"/>
  <c r="J1452" i="15"/>
  <c r="J1453" i="15"/>
  <c r="J1454" i="15"/>
  <c r="J1455" i="15"/>
  <c r="J1456" i="15"/>
  <c r="J1457" i="15"/>
  <c r="J1458" i="15"/>
  <c r="J1459" i="15"/>
  <c r="J1460" i="15"/>
  <c r="J1461" i="15"/>
  <c r="J1462" i="15"/>
  <c r="J1463" i="15"/>
  <c r="J1464" i="15"/>
  <c r="J1465" i="15"/>
  <c r="J1466" i="15"/>
  <c r="J1467" i="15"/>
  <c r="J1468" i="15"/>
  <c r="J1469" i="15"/>
  <c r="J1470" i="15"/>
  <c r="J1471" i="15"/>
  <c r="J1472" i="15"/>
  <c r="J1473" i="15"/>
  <c r="J1474" i="15"/>
  <c r="J1475" i="15"/>
  <c r="J1476" i="15"/>
  <c r="J1477" i="15"/>
  <c r="J1478" i="15"/>
  <c r="J1479" i="15"/>
  <c r="J1480" i="15"/>
  <c r="J1481" i="15"/>
  <c r="J1482" i="15"/>
  <c r="J1483" i="15"/>
  <c r="J1484" i="15"/>
  <c r="J1485" i="15"/>
  <c r="J1486" i="15"/>
  <c r="J1487" i="15"/>
  <c r="J1488" i="15"/>
  <c r="J1489" i="15"/>
  <c r="J1490" i="15"/>
  <c r="J1491" i="15"/>
  <c r="J1492" i="15"/>
  <c r="J1493" i="15"/>
  <c r="J1494" i="15"/>
  <c r="J1495" i="15"/>
  <c r="J1496" i="15"/>
  <c r="J1497" i="15"/>
  <c r="J1498" i="15"/>
  <c r="J1499" i="15"/>
  <c r="J1500" i="15"/>
  <c r="J1501" i="15"/>
  <c r="J1502" i="15"/>
  <c r="J1503" i="15"/>
  <c r="J1504" i="15"/>
  <c r="J1505" i="15"/>
  <c r="J1506" i="15"/>
  <c r="J1507" i="15"/>
  <c r="J1508" i="15"/>
  <c r="J1509" i="15"/>
  <c r="J1510" i="15"/>
  <c r="J1511" i="15"/>
  <c r="J1512" i="15"/>
  <c r="J1513" i="15"/>
  <c r="J1514" i="15"/>
  <c r="J1515" i="15"/>
  <c r="J1516" i="15"/>
  <c r="J1517" i="15"/>
  <c r="J1518" i="15"/>
  <c r="J1519" i="15"/>
  <c r="J1520" i="15"/>
  <c r="J1521" i="15"/>
  <c r="J1522" i="15"/>
  <c r="J1523" i="15"/>
  <c r="J1524" i="15"/>
  <c r="J1525" i="15"/>
  <c r="J1526" i="15"/>
  <c r="J1527" i="15"/>
  <c r="J1528" i="15"/>
  <c r="J1529" i="15"/>
  <c r="J1530" i="15"/>
  <c r="J1531" i="15"/>
  <c r="J1532" i="15"/>
  <c r="J1533" i="15"/>
  <c r="J1534" i="15"/>
  <c r="J1535" i="15"/>
  <c r="J1536" i="15"/>
  <c r="J1537" i="15"/>
  <c r="J1538" i="15"/>
  <c r="J1539" i="15"/>
  <c r="J1540" i="15"/>
  <c r="J1541" i="15"/>
  <c r="J1542" i="15"/>
  <c r="J1543" i="15"/>
  <c r="J1544" i="15"/>
  <c r="J1545" i="15"/>
  <c r="J1546" i="15"/>
  <c r="J1547" i="15"/>
  <c r="J1548" i="15"/>
  <c r="J1549" i="15"/>
  <c r="J1550" i="15"/>
  <c r="J1551" i="15"/>
  <c r="J1552" i="15"/>
  <c r="J1553" i="15"/>
  <c r="J1554" i="15"/>
  <c r="J1555" i="15"/>
  <c r="J1556" i="15"/>
  <c r="J1557" i="15"/>
  <c r="J1558" i="15"/>
  <c r="J1559" i="15"/>
  <c r="J1560" i="15"/>
  <c r="J1561" i="15"/>
  <c r="J1562" i="15"/>
  <c r="J1563" i="15"/>
  <c r="J1564" i="15"/>
  <c r="J1565" i="15"/>
  <c r="J1566" i="15"/>
  <c r="J1567" i="15"/>
  <c r="J1568" i="15"/>
  <c r="J1569" i="15"/>
  <c r="J1570" i="15"/>
  <c r="J1571" i="15"/>
  <c r="J1572" i="15"/>
  <c r="J1573" i="15"/>
  <c r="J1574" i="15"/>
  <c r="J1575" i="15"/>
  <c r="J1576" i="15"/>
  <c r="J1577" i="15"/>
  <c r="J1578" i="15"/>
  <c r="J1579" i="15"/>
  <c r="J1580" i="15"/>
  <c r="J1581" i="15"/>
  <c r="J1582" i="15"/>
  <c r="J1583" i="15"/>
  <c r="J1584" i="15"/>
  <c r="J1585" i="15"/>
  <c r="J1586" i="15"/>
  <c r="J1587" i="15"/>
  <c r="J1588" i="15"/>
  <c r="J1589" i="15"/>
  <c r="J1590" i="15"/>
  <c r="J1591" i="15"/>
  <c r="J1592" i="15"/>
  <c r="J1593" i="15"/>
  <c r="J1594" i="15"/>
  <c r="J1595" i="15"/>
  <c r="J1596" i="15"/>
  <c r="J1597" i="15"/>
  <c r="J1598" i="15"/>
  <c r="J1599" i="15"/>
  <c r="J1600" i="15"/>
  <c r="J1601" i="15"/>
  <c r="J1602" i="15"/>
  <c r="J1603" i="15"/>
  <c r="J1604" i="15"/>
  <c r="J1605" i="15"/>
  <c r="J1606" i="15"/>
  <c r="J1607" i="15"/>
  <c r="J1608" i="15"/>
  <c r="J1609" i="15"/>
  <c r="J1610" i="15"/>
  <c r="J1611" i="15"/>
  <c r="J1612" i="15"/>
  <c r="J1613" i="15"/>
  <c r="J1614" i="15"/>
  <c r="J1615" i="15"/>
  <c r="J1616" i="15"/>
  <c r="J1617" i="15"/>
  <c r="J1618" i="15"/>
  <c r="J1619" i="15"/>
  <c r="J1620" i="15"/>
  <c r="J1621" i="15"/>
  <c r="J1622" i="15"/>
  <c r="J1623" i="15"/>
  <c r="J1624" i="15"/>
  <c r="J1625" i="15"/>
  <c r="J1626" i="15"/>
  <c r="J1627" i="15"/>
  <c r="J1628" i="15"/>
  <c r="J1629" i="15"/>
  <c r="J1630" i="15"/>
  <c r="J1631" i="15"/>
  <c r="J1632" i="15"/>
  <c r="J1633" i="15"/>
  <c r="J1634" i="15"/>
  <c r="J1635" i="15"/>
  <c r="J1636" i="15"/>
  <c r="J1637" i="15"/>
  <c r="J1638" i="15"/>
  <c r="J1639" i="15"/>
  <c r="J1640" i="15"/>
  <c r="J1641" i="15"/>
  <c r="J1642" i="15"/>
  <c r="J1643" i="15"/>
  <c r="J1644" i="15"/>
  <c r="J1645" i="15"/>
  <c r="J1646" i="15"/>
  <c r="J1647" i="15"/>
  <c r="J1648" i="15"/>
  <c r="J1649" i="15"/>
  <c r="J1650" i="15"/>
  <c r="J1651" i="15"/>
  <c r="J1652" i="15"/>
  <c r="J1653" i="15"/>
  <c r="J1654" i="15"/>
  <c r="J1655" i="15"/>
  <c r="J1656" i="15"/>
  <c r="J1657" i="15"/>
  <c r="J1658" i="15"/>
  <c r="J1659" i="15"/>
  <c r="J1660" i="15"/>
  <c r="J1661" i="15"/>
  <c r="J1662" i="15"/>
  <c r="J1663" i="15"/>
  <c r="J1664" i="15"/>
  <c r="J1665" i="15"/>
  <c r="J1666" i="15"/>
  <c r="J1667" i="15"/>
  <c r="J1668" i="15"/>
  <c r="J1669" i="15"/>
  <c r="J1670" i="15"/>
  <c r="J1671" i="15"/>
  <c r="J1672" i="15"/>
  <c r="J1673" i="15"/>
  <c r="J1674" i="15"/>
  <c r="J1675" i="15"/>
  <c r="J1676" i="15"/>
  <c r="J1677" i="15"/>
  <c r="J1678" i="15"/>
  <c r="J1679" i="15"/>
  <c r="J1680" i="15"/>
  <c r="J1681" i="15"/>
  <c r="J1682" i="15"/>
  <c r="J1683" i="15"/>
  <c r="J1684" i="15"/>
  <c r="J1685" i="15"/>
  <c r="J1686" i="15"/>
  <c r="J1687" i="15"/>
  <c r="J1688" i="15"/>
  <c r="J1689" i="15"/>
  <c r="J1690" i="15"/>
  <c r="J1691" i="15"/>
  <c r="J1692" i="15"/>
  <c r="J1693" i="15"/>
  <c r="J1694" i="15"/>
  <c r="J1695" i="15"/>
  <c r="J1696" i="15"/>
  <c r="J1697" i="15"/>
  <c r="J1698" i="15"/>
  <c r="J1699" i="15"/>
  <c r="J1700" i="15"/>
  <c r="J1701" i="15"/>
  <c r="J1702" i="15"/>
  <c r="J1703" i="15"/>
  <c r="J1704" i="15"/>
  <c r="J1705" i="15"/>
  <c r="J1706" i="15"/>
  <c r="J1707" i="15"/>
  <c r="J1708" i="15"/>
  <c r="J1709" i="15"/>
  <c r="J1710" i="15"/>
  <c r="J1711" i="15"/>
  <c r="J1712" i="15"/>
  <c r="J1713" i="15"/>
  <c r="J1714" i="15"/>
  <c r="J1715" i="15"/>
  <c r="J1716" i="15"/>
  <c r="J1717" i="15"/>
  <c r="J1718" i="15"/>
  <c r="J1719" i="15"/>
  <c r="J1720" i="15"/>
  <c r="J1721" i="15"/>
  <c r="J1722" i="15"/>
  <c r="J1723" i="15"/>
  <c r="J1724" i="15"/>
  <c r="J1725" i="15"/>
  <c r="J1726" i="15"/>
  <c r="J1727" i="15"/>
  <c r="J1728" i="15"/>
  <c r="J1729" i="15"/>
  <c r="J1730" i="15"/>
  <c r="J1731" i="15"/>
  <c r="J1732" i="15"/>
  <c r="J1733" i="15"/>
  <c r="J1734" i="15"/>
  <c r="J1735" i="15"/>
  <c r="J1736" i="15"/>
  <c r="J1737" i="15"/>
  <c r="J1738" i="15"/>
  <c r="J1739" i="15"/>
  <c r="J1740" i="15"/>
  <c r="J1741" i="15"/>
  <c r="J1742" i="15"/>
  <c r="J1743" i="15"/>
  <c r="J1744" i="15"/>
  <c r="J1745" i="15"/>
  <c r="J1746" i="15"/>
  <c r="J1747" i="15"/>
  <c r="J1748" i="15"/>
  <c r="J1749" i="15"/>
  <c r="J1750" i="15"/>
  <c r="J1751" i="15"/>
  <c r="J1752" i="15"/>
  <c r="J1753" i="15"/>
  <c r="J1754" i="15"/>
  <c r="J1755" i="15"/>
  <c r="J1756" i="15"/>
  <c r="J1757" i="15"/>
  <c r="J1758" i="15"/>
  <c r="J1759" i="15"/>
  <c r="J1760" i="15"/>
  <c r="J1761" i="15"/>
  <c r="J1762" i="15"/>
  <c r="J1763" i="15"/>
  <c r="J1764" i="15"/>
  <c r="J1765" i="15"/>
  <c r="J1766" i="15"/>
  <c r="J1767" i="15"/>
  <c r="J1768" i="15"/>
  <c r="J1769" i="15"/>
  <c r="J1770" i="15"/>
  <c r="J1771" i="15"/>
  <c r="J1772" i="15"/>
  <c r="J1773" i="15"/>
  <c r="J1774" i="15"/>
  <c r="J1775" i="15"/>
  <c r="J1776" i="15"/>
  <c r="J1777" i="15"/>
  <c r="J1778" i="15"/>
  <c r="J1779" i="15"/>
  <c r="J1780" i="15"/>
  <c r="J1781" i="15"/>
  <c r="J1782" i="15"/>
  <c r="J1783" i="15"/>
  <c r="J1784" i="15"/>
  <c r="J1785" i="15"/>
  <c r="J1786" i="15"/>
  <c r="J1787" i="15"/>
  <c r="J1788" i="15"/>
  <c r="J1789" i="15"/>
  <c r="J1790" i="15"/>
  <c r="J1791" i="15"/>
  <c r="J1792" i="15"/>
  <c r="J1793" i="15"/>
  <c r="J1794" i="15"/>
  <c r="J1795" i="15"/>
  <c r="J1796" i="15"/>
  <c r="J1797" i="15"/>
  <c r="J1798" i="15"/>
  <c r="J1799" i="15"/>
  <c r="J1800" i="15"/>
  <c r="J1801" i="15"/>
  <c r="J1802" i="15"/>
  <c r="J1803" i="15"/>
  <c r="J1804" i="15"/>
  <c r="J1805" i="15"/>
  <c r="J1806" i="15"/>
  <c r="J1807" i="15"/>
  <c r="J1808" i="15"/>
  <c r="J1809" i="15"/>
  <c r="J1810" i="15"/>
  <c r="J1811" i="15"/>
  <c r="J1812" i="15"/>
  <c r="J1813" i="15"/>
  <c r="J1814" i="15"/>
  <c r="J1815" i="15"/>
  <c r="J1816" i="15"/>
  <c r="J1817" i="15"/>
  <c r="J1818" i="15"/>
  <c r="J1819" i="15"/>
  <c r="J1820" i="15"/>
  <c r="J1821" i="15"/>
  <c r="J1822" i="15"/>
  <c r="J1823" i="15"/>
  <c r="J1824" i="15"/>
  <c r="J1825" i="15"/>
  <c r="J1826" i="15"/>
  <c r="J1827" i="15"/>
  <c r="J1828" i="15"/>
  <c r="J1829" i="15"/>
  <c r="J1830" i="15"/>
  <c r="J1831" i="15"/>
  <c r="J1832" i="15"/>
  <c r="J1833" i="15"/>
  <c r="J1834" i="15"/>
  <c r="J1835" i="15"/>
  <c r="J1836" i="15"/>
  <c r="J1837" i="15"/>
  <c r="J1838" i="15"/>
  <c r="J1839" i="15"/>
  <c r="J1840" i="15"/>
  <c r="J1841" i="15"/>
  <c r="J1842" i="15"/>
  <c r="J1843" i="15"/>
  <c r="J1844" i="15"/>
  <c r="J1845" i="15"/>
  <c r="J1846" i="15"/>
  <c r="J1847" i="15"/>
  <c r="J1848" i="15"/>
  <c r="J1849" i="15"/>
  <c r="J1850" i="15"/>
  <c r="J1851" i="15"/>
  <c r="J1852" i="15"/>
  <c r="J1853" i="15"/>
  <c r="J1854" i="15"/>
  <c r="J1855" i="15"/>
  <c r="J1856" i="15"/>
  <c r="J1857" i="15"/>
  <c r="J1858" i="15"/>
  <c r="J1859" i="15"/>
  <c r="J1860" i="15"/>
  <c r="J1861" i="15"/>
  <c r="J1862" i="15"/>
  <c r="J1863" i="15"/>
  <c r="J1864" i="15"/>
  <c r="J1865" i="15"/>
  <c r="J1866" i="15"/>
  <c r="J1867" i="15"/>
  <c r="J1868" i="15"/>
  <c r="J1869" i="15"/>
  <c r="J1870" i="15"/>
  <c r="J1871" i="15"/>
  <c r="J1872" i="15"/>
  <c r="J1873" i="15"/>
  <c r="J1874" i="15"/>
  <c r="J1875" i="15"/>
  <c r="J1876" i="15"/>
  <c r="J1877" i="15"/>
  <c r="J1878" i="15"/>
  <c r="J1879" i="15"/>
  <c r="J1880" i="15"/>
  <c r="J1881" i="15"/>
  <c r="J1882" i="15"/>
  <c r="J1883" i="15"/>
  <c r="J1884" i="15"/>
  <c r="J1885" i="15"/>
  <c r="J1886" i="15"/>
  <c r="J1887" i="15"/>
  <c r="J1888" i="15"/>
  <c r="J1889" i="15"/>
  <c r="J1890" i="15"/>
  <c r="J1891" i="15"/>
  <c r="J1892" i="15"/>
  <c r="J1893" i="15"/>
  <c r="J1894" i="15"/>
  <c r="J1895" i="15"/>
  <c r="J1896" i="15"/>
  <c r="J1897" i="15"/>
  <c r="J1898" i="15"/>
  <c r="J1899" i="15"/>
  <c r="J1900" i="15"/>
  <c r="J1901" i="15"/>
  <c r="J1902" i="15"/>
  <c r="J1903" i="15"/>
  <c r="J1904" i="15"/>
  <c r="J1905" i="15"/>
  <c r="J1906" i="15"/>
  <c r="J1907" i="15"/>
  <c r="J1908" i="15"/>
  <c r="J1909" i="15"/>
  <c r="J1910" i="15"/>
  <c r="J1911" i="15"/>
  <c r="J1912" i="15"/>
  <c r="J1913" i="15"/>
  <c r="J1914" i="15"/>
  <c r="J1915" i="15"/>
  <c r="J1916" i="15"/>
  <c r="J1917" i="15"/>
  <c r="J1918" i="15"/>
  <c r="J1919" i="15"/>
  <c r="J1920" i="15"/>
  <c r="J1921" i="15"/>
  <c r="J1922" i="15"/>
  <c r="J1923" i="15"/>
  <c r="J1924" i="15"/>
  <c r="J1925" i="15"/>
  <c r="J1926" i="15"/>
  <c r="J1927" i="15"/>
  <c r="J1928" i="15"/>
  <c r="J1929" i="15"/>
  <c r="J1930" i="15"/>
  <c r="J1931" i="15"/>
  <c r="J1932" i="15"/>
  <c r="J1933" i="15"/>
  <c r="J1934" i="15"/>
  <c r="J1935" i="15"/>
  <c r="J1936" i="15"/>
  <c r="J1937" i="15"/>
  <c r="J1938" i="15"/>
  <c r="J1939" i="15"/>
  <c r="J1940" i="15"/>
  <c r="J1941" i="15"/>
  <c r="J1942" i="15"/>
  <c r="J1943" i="15"/>
  <c r="J1944" i="15"/>
  <c r="J1945" i="15"/>
  <c r="J1946" i="15"/>
  <c r="J1947" i="15"/>
  <c r="J1948" i="15"/>
  <c r="J1949" i="15"/>
  <c r="J1950" i="15"/>
  <c r="J1951" i="15"/>
  <c r="J1952" i="15"/>
  <c r="J1953" i="15"/>
  <c r="J1954" i="15"/>
  <c r="J1955" i="15"/>
  <c r="J1956" i="15"/>
  <c r="J1957" i="15"/>
  <c r="J1958" i="15"/>
  <c r="J1959" i="15"/>
  <c r="J1960" i="15"/>
  <c r="J1961" i="15"/>
  <c r="J1962" i="15"/>
  <c r="J1963" i="15"/>
  <c r="J1964" i="15"/>
  <c r="J1965" i="15"/>
  <c r="J1966" i="15"/>
  <c r="J1967" i="15"/>
  <c r="J1968" i="15"/>
  <c r="J1969" i="15"/>
  <c r="J1970" i="15"/>
  <c r="J1971" i="15"/>
  <c r="J1972" i="15"/>
  <c r="J1973" i="15"/>
  <c r="J1974" i="15"/>
  <c r="J1975" i="15"/>
  <c r="J1976" i="15"/>
  <c r="J1977" i="15"/>
  <c r="J1978" i="15"/>
  <c r="J1979" i="15"/>
  <c r="J1980" i="15"/>
  <c r="J1981" i="15"/>
  <c r="J1982" i="15"/>
  <c r="J1983" i="15"/>
  <c r="J1984" i="15"/>
  <c r="J1985" i="15"/>
  <c r="J1986" i="15"/>
  <c r="J1987" i="15"/>
  <c r="J1988" i="15"/>
  <c r="J1989" i="15"/>
  <c r="J1990" i="15"/>
  <c r="J1991" i="15"/>
  <c r="J1992" i="15"/>
  <c r="J1993" i="15"/>
  <c r="J1994" i="15"/>
  <c r="J1995" i="15"/>
  <c r="J1996" i="15"/>
  <c r="J1997" i="15"/>
  <c r="J1998" i="15"/>
  <c r="J1999" i="15"/>
  <c r="J2000" i="15"/>
  <c r="J2001" i="15"/>
  <c r="J2002" i="15"/>
  <c r="J2003" i="15"/>
  <c r="J2004" i="15"/>
  <c r="J2005" i="15"/>
  <c r="J2006" i="15"/>
  <c r="J2007" i="15"/>
  <c r="J2008" i="15"/>
  <c r="J2009" i="15"/>
  <c r="J2010" i="15"/>
  <c r="J2011" i="15"/>
  <c r="J2012" i="15"/>
  <c r="J2013" i="15"/>
  <c r="J2014" i="15"/>
  <c r="J2015" i="15"/>
  <c r="J2016" i="15"/>
  <c r="J2017" i="15"/>
  <c r="J2018" i="15"/>
  <c r="J2019" i="15"/>
  <c r="J2020" i="15"/>
  <c r="J2021" i="15"/>
  <c r="J2022" i="15"/>
  <c r="J2023" i="15"/>
  <c r="J2024" i="15"/>
  <c r="J2025" i="15"/>
  <c r="J2026" i="15"/>
  <c r="J2027" i="15"/>
  <c r="J2028" i="15"/>
  <c r="J2029" i="15"/>
  <c r="J2030" i="15"/>
  <c r="J2031" i="15"/>
  <c r="J2032" i="15"/>
  <c r="J2033" i="15"/>
  <c r="J2034" i="15"/>
  <c r="J2035" i="15"/>
  <c r="J2036" i="15"/>
  <c r="J2037" i="15"/>
  <c r="J2038" i="15"/>
  <c r="J2039" i="15"/>
  <c r="J2040" i="15"/>
  <c r="J2041" i="15"/>
  <c r="J2042" i="15"/>
  <c r="J2043" i="15"/>
  <c r="J2044" i="15"/>
  <c r="J2045" i="15"/>
  <c r="J2046" i="15"/>
  <c r="J2047" i="15"/>
  <c r="J2048" i="15"/>
  <c r="J2049" i="15"/>
  <c r="J2050" i="15"/>
  <c r="J2051" i="15"/>
  <c r="J2052" i="15"/>
  <c r="J2053" i="15"/>
  <c r="J2054" i="15"/>
  <c r="J2055" i="15"/>
  <c r="J2056" i="15"/>
  <c r="J2057" i="15"/>
  <c r="J2058" i="15"/>
  <c r="J2059" i="15"/>
  <c r="J2060" i="15"/>
  <c r="J2061" i="15"/>
  <c r="J2062" i="15"/>
  <c r="J2063" i="15"/>
  <c r="J2064" i="15"/>
  <c r="J2065" i="15"/>
  <c r="J2066" i="15"/>
  <c r="J2067" i="15"/>
  <c r="J2068" i="15"/>
  <c r="J2069" i="15"/>
  <c r="J2070" i="15"/>
  <c r="J2071" i="15"/>
  <c r="J2072" i="15"/>
  <c r="J2073" i="15"/>
  <c r="J2074" i="15"/>
  <c r="J2075" i="15"/>
  <c r="J2076" i="15"/>
  <c r="J2077" i="15"/>
  <c r="J2078" i="15"/>
  <c r="J2079" i="15"/>
  <c r="J2080" i="15"/>
  <c r="J2081" i="15"/>
  <c r="J2082" i="15"/>
  <c r="J2083" i="15"/>
  <c r="J2084" i="15"/>
  <c r="J2085" i="15"/>
  <c r="J2086" i="15"/>
  <c r="J2087" i="15"/>
  <c r="J2088" i="15"/>
  <c r="J2089" i="15"/>
  <c r="J2090" i="15"/>
  <c r="J2091" i="15"/>
  <c r="J2092" i="15"/>
  <c r="J2093" i="15"/>
  <c r="J2094" i="15"/>
  <c r="J2095" i="15"/>
  <c r="J2096" i="15"/>
  <c r="J2097" i="15"/>
  <c r="J2098" i="15"/>
  <c r="J2099" i="15"/>
  <c r="J2100" i="15"/>
  <c r="J2101" i="15"/>
  <c r="J2102" i="15"/>
  <c r="J2103" i="15"/>
  <c r="J2104" i="15"/>
  <c r="J2105" i="15"/>
  <c r="J2106" i="15"/>
  <c r="J2107" i="15"/>
  <c r="J2108" i="15"/>
  <c r="J2109" i="15"/>
  <c r="J2110" i="15"/>
  <c r="J2111" i="15"/>
  <c r="J2112" i="15"/>
  <c r="J2113" i="15"/>
  <c r="J2114" i="15"/>
  <c r="J2115" i="15"/>
  <c r="J2116" i="15"/>
  <c r="J2117" i="15"/>
  <c r="J2118" i="15"/>
  <c r="J2119" i="15"/>
  <c r="J2120" i="15"/>
  <c r="J2121" i="15"/>
  <c r="J2122" i="15"/>
  <c r="J2123" i="15"/>
  <c r="J2124" i="15"/>
  <c r="J2125" i="15"/>
  <c r="J2126" i="15"/>
  <c r="J2127" i="15"/>
  <c r="J2128" i="15"/>
  <c r="J2129" i="15"/>
  <c r="J2130" i="15"/>
  <c r="J2131" i="15"/>
  <c r="J2132" i="15"/>
  <c r="J2133" i="15"/>
  <c r="J2134" i="15"/>
  <c r="J2135" i="15"/>
  <c r="J2136" i="15"/>
  <c r="J2137" i="15"/>
  <c r="J2138" i="15"/>
  <c r="J2139" i="15"/>
  <c r="J2140" i="15"/>
  <c r="J2141" i="15"/>
  <c r="J2142" i="15"/>
  <c r="J2143" i="15"/>
  <c r="J2144" i="15"/>
  <c r="J2145" i="15"/>
  <c r="J2146" i="15"/>
  <c r="J2147" i="15"/>
  <c r="J2148" i="15"/>
  <c r="J2149" i="15"/>
  <c r="J2150" i="15"/>
  <c r="J2151" i="15"/>
  <c r="J2152" i="15"/>
  <c r="J2153" i="15"/>
  <c r="J2154" i="15"/>
  <c r="J2155" i="15"/>
  <c r="J2156" i="15"/>
  <c r="J2157" i="15"/>
  <c r="J2158" i="15"/>
  <c r="J2159" i="15"/>
  <c r="J2160" i="15"/>
  <c r="J2161" i="15"/>
  <c r="J2162" i="15"/>
  <c r="J2163" i="15"/>
  <c r="J2164" i="15"/>
  <c r="J2165" i="15"/>
  <c r="J2166" i="15"/>
  <c r="J2167" i="15"/>
  <c r="J2168" i="15"/>
  <c r="J2169" i="15"/>
  <c r="J2170" i="15"/>
  <c r="J2171" i="15"/>
  <c r="J2172" i="15"/>
  <c r="J2173" i="15"/>
  <c r="J2174" i="15"/>
  <c r="J2175" i="15"/>
  <c r="J2176" i="15"/>
  <c r="J2177" i="15"/>
  <c r="J2178" i="15"/>
  <c r="J2179" i="15"/>
  <c r="J2180" i="15"/>
  <c r="J2181" i="15"/>
  <c r="J2182" i="15"/>
  <c r="J2183" i="15"/>
  <c r="J2184" i="15"/>
  <c r="J2185" i="15"/>
  <c r="J2186" i="15"/>
  <c r="J2187" i="15"/>
  <c r="J2188" i="15"/>
  <c r="J2189" i="15"/>
  <c r="J2190" i="15"/>
  <c r="J2191" i="15"/>
  <c r="J2192" i="15"/>
  <c r="J2193" i="15"/>
  <c r="J2194" i="15"/>
  <c r="J2195" i="15"/>
  <c r="J2196" i="15"/>
  <c r="J2197" i="15"/>
  <c r="J2198" i="15"/>
  <c r="J2199" i="15"/>
  <c r="J2200" i="15"/>
  <c r="J2201" i="15"/>
  <c r="J2202" i="15"/>
  <c r="J2203" i="15"/>
  <c r="J2204" i="15"/>
  <c r="J2205" i="15"/>
  <c r="J2206" i="15"/>
  <c r="J2207" i="15"/>
  <c r="J2208" i="15"/>
  <c r="J2209" i="15"/>
  <c r="J2210" i="15"/>
  <c r="J2211" i="15"/>
  <c r="J2212" i="15"/>
  <c r="J2213" i="15"/>
  <c r="J2214" i="15"/>
  <c r="J2215" i="15"/>
  <c r="J2216" i="15"/>
  <c r="J2217" i="15"/>
  <c r="J2218" i="15"/>
  <c r="J2219" i="15"/>
  <c r="J2220" i="15"/>
  <c r="J2221" i="15"/>
  <c r="J2222" i="15"/>
  <c r="J2223" i="15"/>
  <c r="J2224" i="15"/>
  <c r="J2225" i="15"/>
  <c r="J2226" i="15"/>
  <c r="J2227" i="15"/>
  <c r="J2228" i="15"/>
  <c r="J2229" i="15"/>
  <c r="J2230" i="15"/>
  <c r="J2231" i="15"/>
  <c r="J2232" i="15"/>
  <c r="J2233" i="15"/>
  <c r="J2234" i="15"/>
  <c r="J2235" i="15"/>
  <c r="J2236" i="15"/>
  <c r="J2237" i="15"/>
  <c r="J2238" i="15"/>
  <c r="J2239" i="15"/>
  <c r="J2240" i="15"/>
  <c r="J2241" i="15"/>
  <c r="J2242" i="15"/>
  <c r="J2243" i="15"/>
  <c r="J2244" i="15"/>
  <c r="J2245" i="15"/>
  <c r="J2246" i="15"/>
  <c r="J2247" i="15"/>
  <c r="J2248" i="15"/>
  <c r="J2249" i="15"/>
  <c r="J2250" i="15"/>
  <c r="J2251" i="15"/>
  <c r="J2252" i="15"/>
  <c r="J2253" i="15"/>
  <c r="J2254" i="15"/>
  <c r="J2255" i="15"/>
  <c r="J2256" i="15"/>
  <c r="J2257" i="15"/>
  <c r="J2258" i="15"/>
  <c r="J2259" i="15"/>
  <c r="J2260" i="15"/>
  <c r="J2261" i="15"/>
  <c r="J2262" i="15"/>
  <c r="J2263" i="15"/>
  <c r="J2264" i="15"/>
  <c r="J2265" i="15"/>
  <c r="J2266" i="15"/>
  <c r="J2267" i="15"/>
  <c r="J2268" i="15"/>
  <c r="J2269" i="15"/>
  <c r="J2270" i="15"/>
  <c r="J2271" i="15"/>
  <c r="J2272" i="15"/>
  <c r="J2273" i="15"/>
  <c r="J2274" i="15"/>
  <c r="J2275" i="15"/>
  <c r="J2276" i="15"/>
  <c r="J2277" i="15"/>
  <c r="J2278" i="15"/>
  <c r="J2279" i="15"/>
  <c r="J2280" i="15"/>
  <c r="J2281" i="15"/>
  <c r="J2282" i="15"/>
  <c r="J2283" i="15"/>
  <c r="J2284" i="15"/>
  <c r="J2285" i="15"/>
  <c r="J2286" i="15"/>
  <c r="J2287" i="15"/>
  <c r="J2288" i="15"/>
  <c r="J2289" i="15"/>
  <c r="J2290" i="15"/>
  <c r="J2291" i="15"/>
  <c r="J2292" i="15"/>
  <c r="J2293" i="15"/>
  <c r="J2294" i="15"/>
  <c r="J2295" i="15"/>
  <c r="J2296" i="15"/>
  <c r="J2297" i="15"/>
  <c r="J2298" i="15"/>
  <c r="J2299" i="15"/>
  <c r="J2300" i="15"/>
  <c r="J2301" i="15"/>
  <c r="J2302" i="15"/>
  <c r="J2303" i="15"/>
  <c r="J2304" i="15"/>
  <c r="J2305" i="15"/>
  <c r="J2306" i="15"/>
  <c r="J2307" i="15"/>
  <c r="J2308" i="15"/>
  <c r="J2309" i="15"/>
  <c r="J2310" i="15"/>
  <c r="J2311" i="15"/>
  <c r="J2312" i="15"/>
  <c r="J2313" i="15"/>
  <c r="J2314" i="15"/>
  <c r="J2315" i="15"/>
  <c r="J2316" i="15"/>
  <c r="J2317" i="15"/>
  <c r="J2318" i="15"/>
  <c r="J2319" i="15"/>
  <c r="J2320" i="15"/>
  <c r="J2321" i="15"/>
  <c r="J2322" i="15"/>
  <c r="J2323" i="15"/>
  <c r="J2324" i="15"/>
  <c r="J2325" i="15"/>
  <c r="J2326" i="15"/>
  <c r="J2327" i="15"/>
  <c r="J2328" i="15"/>
  <c r="J2329" i="15"/>
  <c r="J2330" i="15"/>
  <c r="J2331" i="15"/>
  <c r="J2332" i="15"/>
  <c r="J2333" i="15"/>
  <c r="J2334" i="15"/>
  <c r="J2335" i="15"/>
  <c r="J2336" i="15"/>
  <c r="J2337" i="15"/>
  <c r="J2338" i="15"/>
  <c r="J2339" i="15"/>
  <c r="J2340" i="15"/>
  <c r="J2341" i="15"/>
  <c r="J2342" i="15"/>
  <c r="J2343" i="15"/>
  <c r="J2344" i="15"/>
  <c r="J2345" i="15"/>
  <c r="J2346" i="15"/>
  <c r="J2347" i="15"/>
  <c r="J2348" i="15"/>
  <c r="J2349" i="15"/>
  <c r="J2350" i="15"/>
  <c r="J2351" i="15"/>
  <c r="J2352" i="15"/>
  <c r="J2353" i="15"/>
  <c r="J2354" i="15"/>
  <c r="J2355" i="15"/>
  <c r="J2356" i="15"/>
  <c r="J2357" i="15"/>
  <c r="J2358" i="15"/>
  <c r="J2359" i="15"/>
  <c r="J2360" i="15"/>
  <c r="J2361" i="15"/>
  <c r="J2362" i="15"/>
  <c r="J2363" i="15"/>
  <c r="J2364" i="15"/>
  <c r="J2365" i="15"/>
  <c r="J2366" i="15"/>
  <c r="J2367" i="15"/>
  <c r="J2368" i="15"/>
  <c r="J2369" i="15"/>
  <c r="J2370" i="15"/>
  <c r="J2371" i="15"/>
  <c r="J2372" i="15"/>
  <c r="J2373" i="15"/>
  <c r="J2374" i="15"/>
  <c r="J2375" i="15"/>
  <c r="J2376" i="15"/>
  <c r="J2377" i="15"/>
  <c r="J2378" i="15"/>
  <c r="J2379" i="15"/>
  <c r="J2380" i="15"/>
  <c r="J2381" i="15"/>
  <c r="J2382" i="15"/>
  <c r="J2383" i="15"/>
  <c r="J2384" i="15"/>
  <c r="J2385" i="15"/>
  <c r="J2386" i="15"/>
  <c r="J2387" i="15"/>
  <c r="J2388" i="15"/>
  <c r="J2389" i="15"/>
  <c r="J2390" i="15"/>
  <c r="J2391" i="15"/>
  <c r="J2392" i="15"/>
  <c r="J2393" i="15"/>
  <c r="J2394" i="15"/>
  <c r="J2395" i="15"/>
  <c r="J2396" i="15"/>
  <c r="J2397" i="15"/>
  <c r="J2398" i="15"/>
  <c r="J2399" i="15"/>
  <c r="J2400" i="15"/>
  <c r="J2401" i="15"/>
  <c r="J2402" i="15"/>
  <c r="J2403" i="15"/>
  <c r="J2404" i="15"/>
  <c r="J2405" i="15"/>
  <c r="J2406" i="15"/>
  <c r="J2407" i="15"/>
  <c r="J2408" i="15"/>
  <c r="J2409" i="15"/>
  <c r="J2410" i="15"/>
  <c r="J2411" i="15"/>
  <c r="J2412" i="15"/>
  <c r="J2413" i="15"/>
  <c r="J2414" i="15"/>
  <c r="J2415" i="15"/>
  <c r="J2416" i="15"/>
  <c r="J2417" i="15"/>
  <c r="J2418" i="15"/>
  <c r="J2419" i="15"/>
  <c r="J2420" i="15"/>
  <c r="J2421" i="15"/>
  <c r="J2422" i="15"/>
  <c r="J2423" i="15"/>
  <c r="J2424" i="15"/>
  <c r="J2425" i="15"/>
  <c r="J2426" i="15"/>
  <c r="J2427" i="15"/>
  <c r="J2428" i="15"/>
  <c r="J2429" i="15"/>
  <c r="J2430" i="15"/>
  <c r="J2431" i="15"/>
  <c r="J2432" i="15"/>
  <c r="J2433" i="15"/>
  <c r="J2434" i="15"/>
  <c r="J2435" i="15"/>
  <c r="J2436" i="15"/>
  <c r="J2437" i="15"/>
  <c r="J2438" i="15"/>
  <c r="J2439" i="15"/>
  <c r="J2440" i="15"/>
  <c r="J2441" i="15"/>
  <c r="J2442" i="15"/>
  <c r="J2443" i="15"/>
  <c r="J2444" i="15"/>
  <c r="J2445" i="15"/>
  <c r="J2446" i="15"/>
  <c r="J2447" i="15"/>
  <c r="J2448" i="15"/>
  <c r="J2449" i="15"/>
  <c r="J2450" i="15"/>
  <c r="J2451" i="15"/>
  <c r="J2452" i="15"/>
  <c r="J2453" i="15"/>
  <c r="J2454" i="15"/>
  <c r="J2455" i="15"/>
  <c r="J2456" i="15"/>
  <c r="J2457" i="15"/>
  <c r="J2458" i="15"/>
  <c r="J2459" i="15"/>
  <c r="J2460" i="15"/>
  <c r="J2461" i="15"/>
  <c r="J2462" i="15"/>
  <c r="J2463" i="15"/>
  <c r="J2464" i="15"/>
  <c r="J2465" i="15"/>
  <c r="J2466" i="15"/>
  <c r="J2467" i="15"/>
  <c r="J2468" i="15"/>
  <c r="J2469" i="15"/>
  <c r="J2470" i="15"/>
  <c r="J2471" i="15"/>
  <c r="J2472" i="15"/>
  <c r="J2473" i="15"/>
  <c r="J2474" i="15"/>
  <c r="J2475" i="15"/>
  <c r="J2476" i="15"/>
  <c r="J2477" i="15"/>
  <c r="J2478" i="15"/>
  <c r="J2479" i="15"/>
  <c r="J2480" i="15"/>
  <c r="J2481" i="15"/>
  <c r="J2482" i="15"/>
  <c r="J2483" i="15"/>
  <c r="J2484" i="15"/>
  <c r="J2485" i="15"/>
  <c r="J2486" i="15"/>
  <c r="J2487" i="15"/>
  <c r="J2488" i="15"/>
  <c r="J2489" i="15"/>
  <c r="J2490" i="15"/>
  <c r="J2491" i="15"/>
  <c r="J2492" i="15"/>
  <c r="J2493" i="15"/>
  <c r="J2494" i="15"/>
  <c r="J2495" i="15"/>
  <c r="J2496" i="15"/>
  <c r="J2497" i="15"/>
  <c r="J2498" i="15"/>
  <c r="J2499" i="15"/>
  <c r="J2500" i="15"/>
  <c r="J2501" i="15"/>
  <c r="J2502" i="15"/>
  <c r="J2503" i="15"/>
  <c r="J2504" i="15"/>
  <c r="J2505" i="15"/>
  <c r="J2506" i="15"/>
  <c r="J2507" i="15"/>
  <c r="J2508" i="15"/>
  <c r="J2509" i="15"/>
  <c r="J2510" i="15"/>
  <c r="J2511" i="15"/>
  <c r="J2512" i="15"/>
  <c r="J2513" i="15"/>
  <c r="J2514" i="15"/>
  <c r="J2515" i="15"/>
  <c r="J2516" i="15"/>
  <c r="J2517" i="15"/>
  <c r="J2518" i="15"/>
  <c r="J2519" i="15"/>
  <c r="J2520" i="15"/>
  <c r="J2521" i="15"/>
  <c r="J2522" i="15"/>
  <c r="J2523" i="15"/>
  <c r="J2524" i="15"/>
  <c r="J2525" i="15"/>
  <c r="J2526" i="15"/>
  <c r="J2527" i="15"/>
  <c r="J2528" i="15"/>
  <c r="J2529" i="15"/>
  <c r="J2530" i="15"/>
  <c r="J2531" i="15"/>
  <c r="J2532" i="15"/>
  <c r="J2533" i="15"/>
  <c r="J2534" i="15"/>
  <c r="J2535" i="15"/>
  <c r="J2536" i="15"/>
  <c r="J2537" i="15"/>
  <c r="J2538" i="15"/>
  <c r="J2539" i="15"/>
  <c r="J2540" i="15"/>
  <c r="J2541" i="15"/>
  <c r="J2542" i="15"/>
  <c r="J2543" i="15"/>
  <c r="J2544" i="15"/>
  <c r="J2545" i="15"/>
  <c r="J2546" i="15"/>
  <c r="J2547" i="15"/>
  <c r="J2548" i="15"/>
  <c r="J2549" i="15"/>
  <c r="J2550" i="15"/>
  <c r="J2551" i="15"/>
  <c r="J2552" i="15"/>
  <c r="J2553" i="15"/>
  <c r="J2554" i="15"/>
  <c r="J2555" i="15"/>
  <c r="J2556" i="15"/>
  <c r="J2557" i="15"/>
  <c r="J2558" i="15"/>
  <c r="J2559" i="15"/>
  <c r="J2560" i="15"/>
  <c r="J2561" i="15"/>
  <c r="J2562" i="15"/>
  <c r="J2563" i="15"/>
  <c r="J2564" i="15"/>
  <c r="J2565" i="15"/>
  <c r="J2566" i="15"/>
  <c r="J2567" i="15"/>
  <c r="J2568" i="15"/>
  <c r="J2569" i="15"/>
  <c r="J2570" i="15"/>
  <c r="J2571" i="15"/>
  <c r="J2572" i="15"/>
  <c r="J2573" i="15"/>
  <c r="J2574" i="15"/>
  <c r="J2575" i="15"/>
  <c r="J2576" i="15"/>
  <c r="J2577" i="15"/>
  <c r="J2578" i="15"/>
  <c r="J2579" i="15"/>
  <c r="J2580" i="15"/>
  <c r="J2581" i="15"/>
  <c r="J2582" i="15"/>
  <c r="J2583" i="15"/>
  <c r="J2584" i="15"/>
  <c r="J2585" i="15"/>
  <c r="J2586" i="15"/>
  <c r="J2587" i="15"/>
  <c r="J2588" i="15"/>
  <c r="J2589" i="15"/>
  <c r="J2590" i="15"/>
  <c r="J2591" i="15"/>
  <c r="J2592" i="15"/>
  <c r="J2593" i="15"/>
  <c r="J2594" i="15"/>
  <c r="J2595" i="15"/>
  <c r="J2596" i="15"/>
  <c r="J2597" i="15"/>
  <c r="J2598" i="15"/>
  <c r="J2599" i="15"/>
  <c r="J2600" i="15"/>
  <c r="J2601" i="15"/>
  <c r="J2602" i="15"/>
  <c r="J2603" i="15"/>
  <c r="J2604" i="15"/>
  <c r="J2605" i="15"/>
  <c r="J2606" i="15"/>
  <c r="J2607" i="15"/>
  <c r="J2608" i="15"/>
  <c r="J2609" i="15"/>
  <c r="J2610" i="15"/>
  <c r="J2611" i="15"/>
  <c r="J2612" i="15"/>
  <c r="J2613" i="15"/>
  <c r="J2614" i="15"/>
  <c r="J2615" i="15"/>
  <c r="J2616" i="15"/>
  <c r="J2617" i="15"/>
  <c r="J2618" i="15"/>
  <c r="J2619" i="15"/>
  <c r="J2620" i="15"/>
  <c r="J2621" i="15"/>
  <c r="J2622" i="15"/>
  <c r="J2623" i="15"/>
  <c r="J2624" i="15"/>
  <c r="J2625" i="15"/>
  <c r="J2626" i="15"/>
  <c r="J2627" i="15"/>
  <c r="J2628" i="15"/>
  <c r="J2629" i="15"/>
  <c r="J2630" i="15"/>
  <c r="J2631" i="15"/>
  <c r="J2632" i="15"/>
  <c r="J2633" i="15"/>
  <c r="J2634" i="15"/>
  <c r="J2635" i="15"/>
  <c r="J2636" i="15"/>
  <c r="J2637" i="15"/>
  <c r="J2638" i="15"/>
  <c r="J2639" i="15"/>
  <c r="J2640" i="15"/>
  <c r="J2641" i="15"/>
  <c r="J2642" i="15"/>
  <c r="J2643" i="15"/>
  <c r="J2644" i="15"/>
  <c r="J2645" i="15"/>
  <c r="J2646" i="15"/>
  <c r="J2647" i="15"/>
  <c r="J2648" i="15"/>
  <c r="J2649" i="15"/>
  <c r="J2650" i="15"/>
  <c r="J2651" i="15"/>
  <c r="J2652" i="15"/>
  <c r="J2653" i="15"/>
  <c r="J2654" i="15"/>
  <c r="J2655" i="15"/>
  <c r="J2656" i="15"/>
  <c r="J2657" i="15"/>
  <c r="J2658" i="15"/>
  <c r="J2659" i="15"/>
  <c r="J2660" i="15"/>
  <c r="J2661" i="15"/>
  <c r="J2662" i="15"/>
  <c r="J2663" i="15"/>
  <c r="J2664" i="15"/>
  <c r="J2665" i="15"/>
  <c r="J2666" i="15"/>
  <c r="J2667" i="15"/>
  <c r="J2668" i="15"/>
  <c r="J2669" i="15"/>
  <c r="J2670" i="15"/>
  <c r="J2671" i="15"/>
  <c r="J2672" i="15"/>
  <c r="J2673" i="15"/>
  <c r="J2674" i="15"/>
  <c r="J2675" i="15"/>
  <c r="J2676" i="15"/>
  <c r="J2677" i="15"/>
  <c r="J2678" i="15"/>
  <c r="J2679" i="15"/>
  <c r="J2680" i="15"/>
  <c r="J2681" i="15"/>
  <c r="J2682" i="15"/>
  <c r="J2683" i="15"/>
  <c r="J2684" i="15"/>
  <c r="J2685" i="15"/>
  <c r="J2686" i="15"/>
  <c r="J2687" i="15"/>
  <c r="J2688" i="15"/>
  <c r="J2689" i="15"/>
  <c r="J2690" i="15"/>
  <c r="J2691" i="15"/>
  <c r="J2692" i="15"/>
  <c r="J2693" i="15"/>
  <c r="J2694" i="15"/>
  <c r="J2695" i="15"/>
  <c r="J2696" i="15"/>
  <c r="J2697" i="15"/>
  <c r="J2698" i="15"/>
  <c r="J2699" i="15"/>
  <c r="J2700" i="15"/>
  <c r="J2701" i="15"/>
  <c r="J2702" i="15"/>
  <c r="J2703" i="15"/>
  <c r="J2704" i="15"/>
  <c r="J2705" i="15"/>
  <c r="J2706" i="15"/>
  <c r="J2707" i="15"/>
  <c r="J2708" i="15"/>
  <c r="J2709" i="15"/>
  <c r="J2710" i="15"/>
  <c r="J2711" i="15"/>
  <c r="J2712" i="15"/>
  <c r="J2713" i="15"/>
  <c r="J2714" i="15"/>
  <c r="J2715" i="15"/>
  <c r="J2716" i="15"/>
  <c r="J2717" i="15"/>
  <c r="J2718" i="15"/>
  <c r="J2719" i="15"/>
  <c r="J2720" i="15"/>
  <c r="J2721" i="15"/>
  <c r="J2722" i="15"/>
  <c r="J2723" i="15"/>
  <c r="J2724" i="15"/>
  <c r="J2725" i="15"/>
  <c r="J2726" i="15"/>
  <c r="J2727" i="15"/>
  <c r="J2728" i="15"/>
  <c r="J2729" i="15"/>
  <c r="J2730" i="15"/>
  <c r="J2731" i="15"/>
  <c r="J2732" i="15"/>
  <c r="J2733" i="15"/>
  <c r="J2734" i="15"/>
  <c r="J2735" i="15"/>
  <c r="J2736" i="15"/>
  <c r="J2737" i="15"/>
  <c r="J2738" i="15"/>
  <c r="J2739" i="15"/>
  <c r="J2740" i="15"/>
  <c r="J2741" i="15"/>
  <c r="J2742" i="15"/>
  <c r="J2743" i="15"/>
  <c r="J2744" i="15"/>
  <c r="J2745" i="15"/>
  <c r="J2746" i="15"/>
  <c r="J2747" i="15"/>
  <c r="J2748" i="15"/>
  <c r="J2749" i="15"/>
  <c r="J2750" i="15"/>
  <c r="J2751" i="15"/>
  <c r="J2752" i="15"/>
  <c r="J2753" i="15"/>
  <c r="J2754" i="15"/>
  <c r="J2755" i="15"/>
  <c r="J2756" i="15"/>
  <c r="J2757" i="15"/>
  <c r="J2758" i="15"/>
  <c r="J2759" i="15"/>
  <c r="J2760" i="15"/>
  <c r="J2761" i="15"/>
  <c r="J2762" i="15"/>
  <c r="J2763" i="15"/>
  <c r="J2764" i="15"/>
  <c r="J2765" i="15"/>
  <c r="J2766" i="15"/>
  <c r="J2767" i="15"/>
  <c r="J2768" i="15"/>
  <c r="J2769" i="15"/>
  <c r="J2770" i="15"/>
  <c r="J2771" i="15"/>
  <c r="J2772" i="15"/>
  <c r="J2773" i="15"/>
  <c r="J2774" i="15"/>
  <c r="J2775" i="15"/>
  <c r="J2776" i="15"/>
  <c r="J2777" i="15"/>
  <c r="J2778" i="15"/>
  <c r="J2779" i="15"/>
  <c r="J2780" i="15"/>
  <c r="J2781" i="15"/>
  <c r="J2782" i="15"/>
  <c r="J2783" i="15"/>
  <c r="J2784" i="15"/>
  <c r="J2785" i="15"/>
  <c r="J2786" i="15"/>
  <c r="J2787" i="15"/>
  <c r="J2788" i="15"/>
  <c r="J2789" i="15"/>
  <c r="J2790" i="15"/>
  <c r="J2791" i="15"/>
  <c r="J2792" i="15"/>
  <c r="J2793" i="15"/>
  <c r="J2794" i="15"/>
  <c r="J2795" i="15"/>
  <c r="J2796" i="15"/>
  <c r="J2797" i="15"/>
  <c r="J2798" i="15"/>
  <c r="J2799" i="15"/>
  <c r="J2800" i="15"/>
  <c r="J2801" i="15"/>
  <c r="J2802" i="15"/>
  <c r="J2803" i="15"/>
  <c r="J2804" i="15"/>
  <c r="J2805" i="15"/>
  <c r="J2806" i="15"/>
  <c r="J2807" i="15"/>
  <c r="J2808" i="15"/>
  <c r="J2809" i="15"/>
  <c r="J2810" i="15"/>
  <c r="J2811" i="15"/>
  <c r="J2812" i="15"/>
  <c r="J2813" i="15"/>
  <c r="J2814" i="15"/>
  <c r="J2815" i="15"/>
  <c r="J2816" i="15"/>
  <c r="J2817" i="15"/>
  <c r="J2818" i="15"/>
  <c r="J2819" i="15"/>
  <c r="J2820" i="15"/>
  <c r="J2821" i="15"/>
  <c r="J2822" i="15"/>
  <c r="J2823" i="15"/>
  <c r="J2824" i="15"/>
  <c r="J2825" i="15"/>
  <c r="J2826" i="15"/>
  <c r="J2827" i="15"/>
  <c r="J2828" i="15"/>
  <c r="J2829" i="15"/>
  <c r="J2830" i="15"/>
  <c r="J2831" i="15"/>
  <c r="J2832" i="15"/>
  <c r="J2833" i="15"/>
  <c r="J2834" i="15"/>
  <c r="J2835" i="15"/>
  <c r="J2836" i="15"/>
  <c r="J2837" i="15"/>
  <c r="J2838" i="15"/>
  <c r="J2839" i="15"/>
  <c r="J2840" i="15"/>
  <c r="J2841" i="15"/>
  <c r="J2842" i="15"/>
  <c r="J2843" i="15"/>
  <c r="J2844" i="15"/>
  <c r="J2845" i="15"/>
  <c r="J2846" i="15"/>
  <c r="J2847" i="15"/>
  <c r="J2848" i="15"/>
  <c r="J2849" i="15"/>
  <c r="J2850" i="15"/>
  <c r="J2851" i="15"/>
  <c r="J2852" i="15"/>
  <c r="J2853" i="15"/>
  <c r="J2854" i="15"/>
  <c r="J2855" i="15"/>
  <c r="J2856" i="15"/>
  <c r="J2857" i="15"/>
  <c r="J2858" i="15"/>
  <c r="J2859" i="15"/>
  <c r="J2860" i="15"/>
  <c r="J2861" i="15"/>
  <c r="J2862" i="15"/>
  <c r="J2863" i="15"/>
  <c r="J2864" i="15"/>
  <c r="J2865" i="15"/>
  <c r="J2866" i="15"/>
  <c r="J2867" i="15"/>
  <c r="J2868" i="15"/>
  <c r="J2869" i="15"/>
  <c r="J2870" i="15"/>
  <c r="J2871" i="15"/>
  <c r="J2872" i="15"/>
  <c r="J2873" i="15"/>
  <c r="J2874" i="15"/>
  <c r="J2875" i="15"/>
  <c r="J2876" i="15"/>
  <c r="J2877" i="15"/>
  <c r="J2878" i="15"/>
  <c r="J2879" i="15"/>
  <c r="J2880" i="15"/>
  <c r="J2881" i="15"/>
  <c r="J2882" i="15"/>
  <c r="J2883" i="15"/>
  <c r="J2884" i="15"/>
  <c r="J2885" i="15"/>
  <c r="J2886" i="15"/>
  <c r="J2887" i="15"/>
  <c r="J2888" i="15"/>
  <c r="J2889" i="15"/>
  <c r="J2890" i="15"/>
  <c r="J2891" i="15"/>
  <c r="J2892" i="15"/>
  <c r="J2893" i="15"/>
  <c r="J2894" i="15"/>
  <c r="J2895" i="15"/>
  <c r="J2896" i="15"/>
  <c r="J2897" i="15"/>
  <c r="J2898" i="15"/>
  <c r="J2899" i="15"/>
  <c r="J2900" i="15"/>
  <c r="J2901" i="15"/>
  <c r="J2902" i="15"/>
  <c r="J2903" i="15"/>
  <c r="J2904" i="15"/>
  <c r="J2905" i="15"/>
  <c r="J2906" i="15"/>
  <c r="J2907" i="15"/>
  <c r="J2908" i="15"/>
  <c r="J2909" i="15"/>
  <c r="J2910" i="15"/>
  <c r="J2911" i="15"/>
  <c r="J2912" i="15"/>
  <c r="J2913" i="15"/>
  <c r="J2914" i="15"/>
  <c r="J2915" i="15"/>
  <c r="J2916" i="15"/>
  <c r="J2917" i="15"/>
  <c r="J2918" i="15"/>
  <c r="J2919" i="15"/>
  <c r="J2920" i="15"/>
  <c r="J2921" i="15"/>
  <c r="J2922" i="15"/>
  <c r="J2923" i="15"/>
  <c r="J2924" i="15"/>
  <c r="J2925" i="15"/>
  <c r="J2926" i="15"/>
  <c r="J2927" i="15"/>
  <c r="J2928" i="15"/>
  <c r="J2929" i="15"/>
  <c r="J2930" i="15"/>
  <c r="J2931" i="15"/>
  <c r="J2932" i="15"/>
  <c r="J2933" i="15"/>
  <c r="J2934" i="15"/>
  <c r="J2935" i="15"/>
  <c r="J2936" i="15"/>
  <c r="J2937" i="15"/>
  <c r="J2938" i="15"/>
  <c r="J2939" i="15"/>
  <c r="J2940" i="15"/>
  <c r="J2941" i="15"/>
  <c r="J2942" i="15"/>
  <c r="J2943" i="15"/>
  <c r="J2944" i="15"/>
  <c r="J2945" i="15"/>
  <c r="J2946" i="15"/>
  <c r="J2947" i="15"/>
  <c r="J2948" i="15"/>
  <c r="J2949" i="15"/>
  <c r="J2950" i="15"/>
  <c r="J2951" i="15"/>
  <c r="J2952" i="15"/>
  <c r="J2953" i="15"/>
  <c r="J2954" i="15"/>
  <c r="J2955" i="15"/>
  <c r="J2956" i="15"/>
  <c r="J2957" i="15"/>
  <c r="J2958" i="15"/>
  <c r="J2959" i="15"/>
  <c r="J2960" i="15"/>
  <c r="J2961" i="15"/>
  <c r="J2962" i="15"/>
  <c r="J2963" i="15"/>
  <c r="J2964" i="15"/>
  <c r="J2965" i="15"/>
  <c r="J2966" i="15"/>
  <c r="J2967" i="15"/>
  <c r="J2968" i="15"/>
  <c r="J2969" i="15"/>
  <c r="J2970" i="15"/>
  <c r="J2971" i="15"/>
  <c r="J2972" i="15"/>
  <c r="J2973" i="15"/>
  <c r="J2974" i="15"/>
  <c r="J2975" i="15"/>
  <c r="J2976" i="15"/>
  <c r="J2977" i="15"/>
  <c r="J2978" i="15"/>
  <c r="J2979" i="15"/>
  <c r="J2980" i="15"/>
  <c r="J2981" i="15"/>
  <c r="J2982" i="15"/>
  <c r="J2983" i="15"/>
  <c r="J2984" i="15"/>
  <c r="J2985" i="15"/>
  <c r="J2986" i="15"/>
  <c r="J2987" i="15"/>
  <c r="J2988" i="15"/>
  <c r="J2989" i="15"/>
  <c r="J2990" i="15"/>
  <c r="J2991" i="15"/>
  <c r="J2992" i="15"/>
  <c r="J2993" i="15"/>
  <c r="J2994" i="15"/>
  <c r="J2995" i="15"/>
  <c r="J2996" i="15"/>
  <c r="J2997" i="15"/>
  <c r="J2998" i="15"/>
  <c r="J2999" i="15"/>
  <c r="J3000" i="15"/>
  <c r="J3001" i="15"/>
  <c r="J3002" i="15"/>
  <c r="J3003" i="15"/>
  <c r="J3004" i="15"/>
  <c r="J3005" i="15"/>
  <c r="J3006" i="15"/>
  <c r="J3007" i="15"/>
  <c r="J3008" i="15"/>
  <c r="J3009" i="15"/>
  <c r="J3010" i="15"/>
  <c r="J3011" i="15"/>
  <c r="J3012" i="15"/>
  <c r="J3013" i="15"/>
  <c r="J3014" i="15"/>
  <c r="J3015" i="15"/>
  <c r="J3016" i="15"/>
  <c r="J3017" i="15"/>
  <c r="J3018" i="15"/>
  <c r="J3019" i="15"/>
  <c r="J3020" i="15"/>
  <c r="J3021" i="15"/>
  <c r="J3022" i="15"/>
  <c r="J3023" i="15"/>
  <c r="J3024" i="15"/>
  <c r="J3025" i="15"/>
  <c r="J3026" i="15"/>
  <c r="J3027" i="15"/>
  <c r="J3028" i="15"/>
  <c r="J3029" i="15"/>
  <c r="J3030" i="15"/>
  <c r="J3031" i="15"/>
  <c r="J3032" i="15"/>
  <c r="J3033" i="15"/>
  <c r="J3034" i="15"/>
  <c r="J3035" i="15"/>
  <c r="J3036" i="15"/>
  <c r="J3037" i="15"/>
  <c r="J3038" i="15"/>
  <c r="J3039" i="15"/>
  <c r="J3040" i="15"/>
  <c r="J3041" i="15"/>
  <c r="J3042" i="15"/>
  <c r="J3043" i="15"/>
  <c r="J3044" i="15"/>
  <c r="J3045" i="15"/>
  <c r="J3046" i="15"/>
  <c r="J3047" i="15"/>
  <c r="J3048" i="15"/>
  <c r="J3049" i="15"/>
  <c r="J3050" i="15"/>
  <c r="J3051" i="15"/>
  <c r="J3052" i="15"/>
  <c r="J3053" i="15"/>
  <c r="J3054" i="15"/>
  <c r="J3055" i="15"/>
  <c r="J3056" i="15"/>
  <c r="J3057" i="15"/>
  <c r="J3058" i="15"/>
  <c r="J3059" i="15"/>
  <c r="J3060" i="15"/>
  <c r="J3061" i="15"/>
  <c r="J3062" i="15"/>
  <c r="J3063" i="15"/>
  <c r="J3064" i="15"/>
  <c r="J3065" i="15"/>
  <c r="J3066" i="15"/>
  <c r="J3067" i="15"/>
  <c r="J3068" i="15"/>
  <c r="J3069" i="15"/>
  <c r="J3070" i="15"/>
  <c r="J3071" i="15"/>
  <c r="J3072" i="15"/>
  <c r="J3073" i="15"/>
  <c r="J3074" i="15"/>
  <c r="J3075" i="15"/>
  <c r="J3076" i="15"/>
  <c r="J3077" i="15"/>
  <c r="J3078" i="15"/>
  <c r="J3079" i="15"/>
  <c r="J3080" i="15"/>
  <c r="J3081" i="15"/>
  <c r="J3082" i="15"/>
  <c r="J3083" i="15"/>
  <c r="J3084" i="15"/>
  <c r="J3085" i="15"/>
  <c r="J3086" i="15"/>
  <c r="J3087" i="15"/>
  <c r="J3088" i="15"/>
  <c r="J3089" i="15"/>
  <c r="J3090" i="15"/>
  <c r="J3091" i="15"/>
  <c r="J3092" i="15"/>
  <c r="J3093" i="15"/>
  <c r="J3094" i="15"/>
  <c r="J3095" i="15"/>
  <c r="J3096" i="15"/>
  <c r="J3097" i="15"/>
  <c r="J3098" i="15"/>
  <c r="J3099" i="15"/>
  <c r="J3100" i="15"/>
  <c r="J3101" i="15"/>
  <c r="J3102" i="15"/>
  <c r="J3103" i="15"/>
  <c r="J3104" i="15"/>
  <c r="J3105" i="15"/>
  <c r="J3106" i="15"/>
  <c r="J3107" i="15"/>
  <c r="J3108" i="15"/>
  <c r="J3109" i="15"/>
  <c r="J3110" i="15"/>
  <c r="J3111" i="15"/>
  <c r="J3112" i="15"/>
  <c r="J3113" i="15"/>
  <c r="J3114" i="15"/>
  <c r="J3115" i="15"/>
  <c r="J3116" i="15"/>
  <c r="J3117" i="15"/>
  <c r="J3118" i="15"/>
  <c r="J3119" i="15"/>
  <c r="J3120" i="15"/>
  <c r="J3121" i="15"/>
  <c r="J3122" i="15"/>
  <c r="J3123" i="15"/>
  <c r="J3124" i="15"/>
  <c r="J3125" i="15"/>
  <c r="J3126" i="15"/>
  <c r="J3127" i="15"/>
  <c r="J3128" i="15"/>
  <c r="J3129" i="15"/>
  <c r="J3130" i="15"/>
  <c r="J3131" i="15"/>
  <c r="J3132" i="15"/>
  <c r="J3133" i="15"/>
  <c r="J3134" i="15"/>
  <c r="J3135" i="15"/>
  <c r="J3136" i="15"/>
  <c r="J3137" i="15"/>
  <c r="J3138" i="15"/>
  <c r="J3139" i="15"/>
  <c r="J3140" i="15"/>
  <c r="J3141" i="15"/>
  <c r="J3142" i="15"/>
  <c r="J3143" i="15"/>
  <c r="J3144" i="15"/>
  <c r="J3145" i="15"/>
  <c r="J3146" i="15"/>
  <c r="J3147" i="15"/>
  <c r="J3148" i="15"/>
  <c r="J3149" i="15"/>
  <c r="J3150" i="15"/>
  <c r="J3151" i="15"/>
  <c r="J3152" i="15"/>
  <c r="J3153" i="15"/>
  <c r="J3154" i="15"/>
  <c r="J3155" i="15"/>
  <c r="J3156" i="15"/>
  <c r="J3157" i="15"/>
  <c r="J3158" i="15"/>
  <c r="J3159" i="15"/>
  <c r="J3160" i="15"/>
  <c r="J3161" i="15"/>
  <c r="J3162" i="15"/>
  <c r="J3163" i="15"/>
  <c r="J3164" i="15"/>
  <c r="J3165" i="15"/>
  <c r="J3166" i="15"/>
  <c r="J3167" i="15"/>
  <c r="J3168" i="15"/>
  <c r="J3169" i="15"/>
  <c r="J3170" i="15"/>
  <c r="J3171" i="15"/>
  <c r="J3172" i="15"/>
  <c r="J3173" i="15"/>
  <c r="J3174" i="15"/>
  <c r="J3175" i="15"/>
  <c r="J3176" i="15"/>
  <c r="J3177" i="15"/>
  <c r="J3178" i="15"/>
  <c r="J3179" i="15"/>
  <c r="J3180" i="15"/>
  <c r="J3181" i="15"/>
  <c r="J3182" i="15"/>
  <c r="J3183" i="15"/>
  <c r="J3184" i="15"/>
  <c r="J3185" i="15"/>
  <c r="J3186" i="15"/>
  <c r="J3187" i="15"/>
  <c r="J3188" i="15"/>
  <c r="J3189" i="15"/>
  <c r="J3190" i="15"/>
  <c r="J3191" i="15"/>
  <c r="J3192" i="15"/>
  <c r="J3193" i="15"/>
  <c r="J3194" i="15"/>
  <c r="J3195" i="15"/>
  <c r="J3196" i="15"/>
  <c r="J3197" i="15"/>
  <c r="J3198" i="15"/>
  <c r="J3199" i="15"/>
  <c r="J3200" i="15"/>
  <c r="J3201" i="15"/>
  <c r="J3202" i="15"/>
  <c r="J3203" i="15"/>
  <c r="J3204" i="15"/>
  <c r="J3205" i="15"/>
  <c r="J3206" i="15"/>
  <c r="J3207" i="15"/>
  <c r="J3208" i="15"/>
  <c r="J3209" i="15"/>
  <c r="J3210" i="15"/>
  <c r="J3211" i="15"/>
  <c r="J3212" i="15"/>
  <c r="J3213" i="15"/>
  <c r="J3214" i="15"/>
  <c r="J3215" i="15"/>
  <c r="J3216" i="15"/>
  <c r="J3217" i="15"/>
  <c r="J3218" i="15"/>
  <c r="J3219" i="15"/>
  <c r="J3220" i="15"/>
  <c r="J3221" i="15"/>
  <c r="J3222" i="15"/>
  <c r="J3223" i="15"/>
  <c r="J3224" i="15"/>
  <c r="J3225" i="15"/>
  <c r="J3226" i="15"/>
  <c r="J3227" i="15"/>
  <c r="J3228" i="15"/>
  <c r="J3229" i="15"/>
  <c r="J3230" i="15"/>
  <c r="J3231" i="15"/>
  <c r="J3232" i="15"/>
  <c r="J3233" i="15"/>
  <c r="J3234" i="15"/>
  <c r="J3235" i="15"/>
  <c r="J3236" i="15"/>
  <c r="J3237" i="15"/>
  <c r="J3238" i="15"/>
  <c r="J3239" i="15"/>
  <c r="J3240" i="15"/>
  <c r="J3241" i="15"/>
  <c r="J3242" i="15"/>
  <c r="J3243" i="15"/>
  <c r="J3244" i="15"/>
  <c r="J3245" i="15"/>
  <c r="J3246" i="15"/>
  <c r="J3247" i="15"/>
  <c r="J3248" i="15"/>
  <c r="J3249" i="15"/>
  <c r="J3250" i="15"/>
  <c r="J3251" i="15"/>
  <c r="J3252" i="15"/>
  <c r="J3253" i="15"/>
  <c r="J3254" i="15"/>
  <c r="J3255" i="15"/>
  <c r="J3256" i="15"/>
  <c r="J3257" i="15"/>
  <c r="J3258" i="15"/>
  <c r="J3259" i="15"/>
  <c r="J3260" i="15"/>
  <c r="J3261" i="15"/>
  <c r="J3262" i="15"/>
  <c r="J3263" i="15"/>
  <c r="J3264" i="15"/>
  <c r="J3265" i="15"/>
  <c r="J3266" i="15"/>
  <c r="J3267" i="15"/>
  <c r="J3268" i="15"/>
  <c r="J3269" i="15"/>
  <c r="J3270" i="15"/>
  <c r="J3271" i="15"/>
  <c r="J3272" i="15"/>
  <c r="J3273" i="15"/>
  <c r="J3274" i="15"/>
  <c r="J3275" i="15"/>
  <c r="J3276" i="15"/>
  <c r="J3277" i="15"/>
  <c r="J3278" i="15"/>
  <c r="J3279" i="15"/>
  <c r="J3280" i="15"/>
  <c r="J3281" i="15"/>
  <c r="J3282" i="15"/>
  <c r="J3283" i="15"/>
  <c r="J3284" i="15"/>
  <c r="J3285" i="15"/>
  <c r="J3286" i="15"/>
  <c r="J3287" i="15"/>
  <c r="J3288" i="15"/>
  <c r="J3289" i="15"/>
  <c r="J3290" i="15"/>
  <c r="J3291" i="15"/>
  <c r="J3292" i="15"/>
  <c r="J3293" i="15"/>
  <c r="J3294" i="15"/>
  <c r="J3295" i="15"/>
  <c r="J3296" i="15"/>
  <c r="J3297" i="15"/>
  <c r="J3298" i="15"/>
  <c r="J3299" i="15"/>
  <c r="J3300" i="15"/>
  <c r="J3301" i="15"/>
  <c r="J3302" i="15"/>
  <c r="J3303" i="15"/>
  <c r="J3304" i="15"/>
  <c r="J3305" i="15"/>
  <c r="J3306" i="15"/>
  <c r="J3307" i="15"/>
  <c r="J3308" i="15"/>
  <c r="J3309" i="15"/>
  <c r="J3310" i="15"/>
  <c r="J3311" i="15"/>
  <c r="J3312" i="15"/>
  <c r="J3313" i="15"/>
  <c r="J3314" i="15"/>
  <c r="J3315" i="15"/>
  <c r="J3316" i="15"/>
  <c r="J3317" i="15"/>
  <c r="J3318" i="15"/>
  <c r="J3319" i="15"/>
  <c r="J3320" i="15"/>
  <c r="J3321" i="15"/>
  <c r="J3322" i="15"/>
  <c r="J3323" i="15"/>
  <c r="J3324" i="15"/>
  <c r="J3325" i="15"/>
  <c r="J3326" i="15"/>
  <c r="J3327" i="15"/>
  <c r="J3328" i="15"/>
  <c r="J3329" i="15"/>
  <c r="J3330" i="15"/>
  <c r="J3331" i="15"/>
  <c r="J3332" i="15"/>
  <c r="J3333" i="15"/>
  <c r="J3334" i="15"/>
  <c r="J3335" i="15"/>
  <c r="J3336" i="15"/>
  <c r="J3337" i="15"/>
  <c r="J3338" i="15"/>
  <c r="J3339" i="15"/>
  <c r="J3340" i="15"/>
  <c r="J3341" i="15"/>
  <c r="J3342" i="15"/>
  <c r="J3343" i="15"/>
  <c r="J3344" i="15"/>
  <c r="J3345" i="15"/>
  <c r="J3346" i="15"/>
  <c r="J3347" i="15"/>
  <c r="J3348" i="15"/>
  <c r="J3349" i="15"/>
  <c r="J3350" i="15"/>
  <c r="J3351" i="15"/>
  <c r="J3352" i="15"/>
  <c r="J3353" i="15"/>
  <c r="J3354" i="15"/>
  <c r="J3355" i="15"/>
  <c r="J3356" i="15"/>
  <c r="J3357" i="15"/>
  <c r="J3358" i="15"/>
  <c r="J3359" i="15"/>
  <c r="J3360" i="15"/>
  <c r="J3361" i="15"/>
  <c r="J3362" i="15"/>
  <c r="J3363" i="15"/>
  <c r="J3364" i="15"/>
  <c r="J3365" i="15"/>
  <c r="J3366" i="15"/>
  <c r="J3367" i="15"/>
  <c r="J3368" i="15"/>
  <c r="J3369" i="15"/>
  <c r="J3370" i="15"/>
  <c r="J3371" i="15"/>
  <c r="J3372" i="15"/>
  <c r="J3373" i="15"/>
  <c r="J3374" i="15"/>
  <c r="J3375" i="15"/>
  <c r="J3376" i="15"/>
  <c r="J3377" i="15"/>
  <c r="J3378" i="15"/>
  <c r="J3379" i="15"/>
  <c r="J3380" i="15"/>
  <c r="J3381" i="15"/>
  <c r="J3382" i="15"/>
  <c r="J3383" i="15"/>
  <c r="J3384" i="15"/>
  <c r="J3385" i="15"/>
  <c r="J3386" i="15"/>
  <c r="J3387" i="15"/>
  <c r="J3388" i="15"/>
  <c r="J3389" i="15"/>
  <c r="J3390" i="15"/>
  <c r="J3391" i="15"/>
  <c r="J3392" i="15"/>
  <c r="J3393" i="15"/>
  <c r="J3394" i="15"/>
  <c r="J3395" i="15"/>
  <c r="J3396" i="15"/>
  <c r="J3397" i="15"/>
  <c r="J3398" i="15"/>
  <c r="J3399" i="15"/>
  <c r="J3400" i="15"/>
  <c r="J3401" i="15"/>
  <c r="J3402" i="15"/>
  <c r="J3403" i="15"/>
  <c r="J3404" i="15"/>
  <c r="J3405" i="15"/>
  <c r="J3406" i="15"/>
  <c r="J3407" i="15"/>
  <c r="J3408" i="15"/>
  <c r="J3409" i="15"/>
  <c r="J3410" i="15"/>
  <c r="J3411" i="15"/>
  <c r="J3412" i="15"/>
  <c r="J3413" i="15"/>
  <c r="J3414" i="15"/>
  <c r="J3415" i="15"/>
  <c r="J3416" i="15"/>
  <c r="J3417" i="15"/>
  <c r="J3418" i="15"/>
  <c r="J3419" i="15"/>
  <c r="J3420" i="15"/>
  <c r="J3421" i="15"/>
  <c r="J3422" i="15"/>
  <c r="J3423" i="15"/>
  <c r="J3424" i="15"/>
  <c r="J3425" i="15"/>
  <c r="J3426" i="15"/>
  <c r="J3427" i="15"/>
  <c r="J3428" i="15"/>
  <c r="J3429" i="15"/>
  <c r="J3430" i="15"/>
  <c r="J3431" i="15"/>
  <c r="J3432" i="15"/>
  <c r="J3433" i="15"/>
  <c r="J3434" i="15"/>
  <c r="J3435" i="15"/>
  <c r="J3436" i="15"/>
  <c r="J3437" i="15"/>
  <c r="J3438" i="15"/>
  <c r="J3439" i="15"/>
  <c r="J3440" i="15"/>
  <c r="J3441" i="15"/>
  <c r="J3442" i="15"/>
  <c r="J3443" i="15"/>
  <c r="J3444" i="15"/>
  <c r="J3445" i="15"/>
  <c r="J3446" i="15"/>
  <c r="J3447" i="15"/>
  <c r="J3448" i="15"/>
  <c r="J3449" i="15"/>
  <c r="J3450" i="15"/>
  <c r="J3451" i="15"/>
  <c r="J3452" i="15"/>
  <c r="J3453" i="15"/>
  <c r="J3454" i="15"/>
  <c r="J3455" i="15"/>
  <c r="J3456" i="15"/>
  <c r="J3457" i="15"/>
  <c r="J3458" i="15"/>
  <c r="J3459" i="15"/>
  <c r="J3460" i="15"/>
  <c r="J3461" i="15"/>
  <c r="J3462" i="15"/>
  <c r="J3463" i="15"/>
  <c r="J3464" i="15"/>
  <c r="J3465" i="15"/>
  <c r="J3466" i="15"/>
  <c r="J3467" i="15"/>
  <c r="J3468" i="15"/>
  <c r="J3469" i="15"/>
  <c r="J3470" i="15"/>
  <c r="J3471" i="15"/>
  <c r="J3472" i="15"/>
  <c r="J3473" i="15"/>
  <c r="J3474" i="15"/>
  <c r="J3475" i="15"/>
  <c r="J3476" i="15"/>
  <c r="J3477" i="15"/>
  <c r="J3478" i="15"/>
  <c r="J3479" i="15"/>
  <c r="J3480" i="15"/>
  <c r="J3481" i="15"/>
  <c r="J3482" i="15"/>
  <c r="J3483" i="15"/>
  <c r="J3484" i="15"/>
  <c r="J3485" i="15"/>
  <c r="J3486" i="15"/>
  <c r="J3487" i="15"/>
  <c r="J3488" i="15"/>
  <c r="J3489" i="15"/>
  <c r="J3490" i="15"/>
  <c r="J3491" i="15"/>
  <c r="J3492" i="15"/>
  <c r="J3493" i="15"/>
  <c r="J3494" i="15"/>
  <c r="J3495" i="15"/>
  <c r="J3496" i="15"/>
  <c r="J3497" i="15"/>
  <c r="J3498" i="15"/>
  <c r="J3499" i="15"/>
  <c r="J3500" i="15"/>
  <c r="J3501" i="15"/>
  <c r="J3502" i="15"/>
  <c r="J3503" i="15"/>
  <c r="J3504" i="15"/>
  <c r="J3505" i="15"/>
  <c r="J3506" i="15"/>
  <c r="J3507" i="15"/>
  <c r="J3508" i="15"/>
  <c r="J3509" i="15"/>
  <c r="J3510" i="15"/>
  <c r="J3511" i="15"/>
  <c r="J3512" i="15"/>
  <c r="J3513" i="15"/>
  <c r="J3514" i="15"/>
  <c r="J3515" i="15"/>
  <c r="J3516" i="15"/>
  <c r="J3517" i="15"/>
  <c r="J3518" i="15"/>
  <c r="J3519" i="15"/>
  <c r="J3520" i="15"/>
  <c r="J3521" i="15"/>
  <c r="J3522" i="15"/>
  <c r="J3523" i="15"/>
  <c r="J3524" i="15"/>
  <c r="J3525" i="15"/>
  <c r="J3526" i="15"/>
  <c r="J3527" i="15"/>
  <c r="J3528" i="15"/>
  <c r="J3529" i="15"/>
  <c r="J3530" i="15"/>
  <c r="J3531" i="15"/>
  <c r="J3532" i="15"/>
  <c r="J3533" i="15"/>
  <c r="J3534" i="15"/>
  <c r="J3535" i="15"/>
  <c r="J3536" i="15"/>
  <c r="J3537" i="15"/>
  <c r="J3538" i="15"/>
  <c r="J3539" i="15"/>
  <c r="J3540" i="15"/>
  <c r="J3541" i="15"/>
  <c r="J3542" i="15"/>
  <c r="J3543" i="15"/>
  <c r="J3544" i="15"/>
  <c r="J3545" i="15"/>
  <c r="J3546" i="15"/>
  <c r="J3547" i="15"/>
  <c r="J3548" i="15"/>
  <c r="J3549" i="15"/>
  <c r="J3550" i="15"/>
  <c r="J3551" i="15"/>
  <c r="J3552" i="15"/>
  <c r="J3553" i="15"/>
  <c r="J3554" i="15"/>
  <c r="J3555" i="15"/>
  <c r="J3556" i="15"/>
  <c r="J3557" i="15"/>
  <c r="J3558" i="15"/>
  <c r="J3559" i="15"/>
  <c r="J3560" i="15"/>
  <c r="J3561" i="15"/>
  <c r="J3562" i="15"/>
  <c r="J3563" i="15"/>
  <c r="J3564" i="15"/>
  <c r="J3565" i="15"/>
  <c r="J3566" i="15"/>
  <c r="J3567" i="15"/>
  <c r="J3568" i="15"/>
  <c r="J3569" i="15"/>
  <c r="J3570" i="15"/>
  <c r="J3571" i="15"/>
  <c r="J3572" i="15"/>
  <c r="J3573" i="15"/>
  <c r="J3574" i="15"/>
  <c r="J3575" i="15"/>
  <c r="J3576" i="15"/>
  <c r="J3577" i="15"/>
  <c r="J3578" i="15"/>
  <c r="J3579" i="15"/>
  <c r="J3580" i="15"/>
  <c r="J3581" i="15"/>
  <c r="J3582" i="15"/>
  <c r="J3583" i="15"/>
  <c r="J3584" i="15"/>
  <c r="J3585" i="15"/>
  <c r="J3586" i="15"/>
  <c r="J3587" i="15"/>
  <c r="J3588" i="15"/>
  <c r="J3589" i="15"/>
  <c r="J3590" i="15"/>
  <c r="J3591" i="15"/>
  <c r="J3592" i="15"/>
  <c r="J3593" i="15"/>
  <c r="J3594" i="15"/>
  <c r="J3595" i="15"/>
  <c r="J3596" i="15"/>
  <c r="J3597" i="15"/>
  <c r="J3598" i="15"/>
  <c r="J3599" i="15"/>
  <c r="J3600" i="15"/>
  <c r="J3601" i="15"/>
  <c r="J3602" i="15"/>
  <c r="J3603" i="15"/>
  <c r="J3604" i="15"/>
  <c r="J3605" i="15"/>
  <c r="J3606" i="15"/>
  <c r="J3607" i="15"/>
  <c r="J3608" i="15"/>
  <c r="J3609" i="15"/>
  <c r="J3610" i="15"/>
  <c r="J3611" i="15"/>
  <c r="J3612" i="15"/>
  <c r="J3613" i="15"/>
  <c r="J3614" i="15"/>
  <c r="J3615" i="15"/>
  <c r="J3616" i="15"/>
  <c r="J3617" i="15"/>
  <c r="J3618" i="15"/>
  <c r="J3619" i="15"/>
  <c r="J3620" i="15"/>
  <c r="J3621" i="15"/>
  <c r="J3622" i="15"/>
  <c r="J3623" i="15"/>
  <c r="J3624" i="15"/>
  <c r="J3625" i="15"/>
  <c r="J3626" i="15"/>
  <c r="J3627" i="15"/>
  <c r="J3628" i="15"/>
  <c r="J3629" i="15"/>
  <c r="J3630" i="15"/>
  <c r="J3631" i="15"/>
  <c r="J3632" i="15"/>
  <c r="J3633" i="15"/>
  <c r="J3634" i="15"/>
  <c r="J3635" i="15"/>
  <c r="J3636" i="15"/>
  <c r="J3637" i="15"/>
  <c r="J3638" i="15"/>
  <c r="J3639" i="15"/>
  <c r="J3640" i="15"/>
  <c r="J3641" i="15"/>
  <c r="J3642" i="15"/>
  <c r="J3643" i="15"/>
  <c r="J3644" i="15"/>
  <c r="J3645" i="15"/>
  <c r="J3646" i="15"/>
  <c r="J3647" i="15"/>
  <c r="J3648" i="15"/>
  <c r="J3649" i="15"/>
  <c r="J3650" i="15"/>
  <c r="J3651" i="15"/>
  <c r="J3652" i="15"/>
  <c r="J3653" i="15"/>
  <c r="J3654" i="15"/>
  <c r="J3655" i="15"/>
  <c r="J3656" i="15"/>
  <c r="J3657" i="15"/>
  <c r="J3658" i="15"/>
  <c r="J3659" i="15"/>
  <c r="J3660" i="15"/>
  <c r="J3661" i="15"/>
  <c r="J3662" i="15"/>
  <c r="J3663" i="15"/>
  <c r="J3664" i="15"/>
  <c r="J3665" i="15"/>
  <c r="J3666" i="15"/>
  <c r="J3667" i="15"/>
  <c r="J3668" i="15"/>
  <c r="J3669" i="15"/>
  <c r="J3670" i="15"/>
  <c r="J3671" i="15"/>
  <c r="J3672" i="15"/>
  <c r="J3673" i="15"/>
  <c r="J3674" i="15"/>
  <c r="J3675" i="15"/>
  <c r="J3676" i="15"/>
  <c r="J3677" i="15"/>
  <c r="J3678" i="15"/>
  <c r="J3679" i="15"/>
  <c r="J3680" i="15"/>
  <c r="J3681" i="15"/>
  <c r="J3682" i="15"/>
  <c r="J3683" i="15"/>
  <c r="J3684" i="15"/>
  <c r="J3685" i="15"/>
  <c r="J3686" i="15"/>
  <c r="J3687" i="15"/>
  <c r="J3688" i="15"/>
  <c r="J3689" i="15"/>
  <c r="J3690" i="15"/>
  <c r="J3691" i="15"/>
  <c r="J3692" i="15"/>
  <c r="J3693" i="15"/>
  <c r="J3694" i="15"/>
  <c r="J3695" i="15"/>
  <c r="J3696" i="15"/>
  <c r="J3697" i="15"/>
  <c r="J3698" i="15"/>
  <c r="J3699" i="15"/>
  <c r="J3700" i="15"/>
  <c r="J3701" i="15"/>
  <c r="J3702" i="15"/>
  <c r="J3703" i="15"/>
  <c r="J3704" i="15"/>
  <c r="J3705" i="15"/>
  <c r="J3706" i="15"/>
  <c r="J3707" i="15"/>
  <c r="J3708" i="15"/>
  <c r="J3709" i="15"/>
  <c r="J3710" i="15"/>
  <c r="J3711" i="15"/>
  <c r="J3712" i="15"/>
  <c r="J3713" i="15"/>
  <c r="J3714" i="15"/>
  <c r="J3715" i="15"/>
  <c r="J3716" i="15"/>
  <c r="J3717" i="15"/>
  <c r="J3718" i="15"/>
  <c r="J3719" i="15"/>
  <c r="J3720" i="15"/>
  <c r="J3721" i="15"/>
  <c r="J3722" i="15"/>
  <c r="J3723" i="15"/>
  <c r="J3724" i="15"/>
  <c r="J3725" i="15"/>
  <c r="J3726" i="15"/>
  <c r="J3727" i="15"/>
  <c r="J3728" i="15"/>
  <c r="J3729" i="15"/>
  <c r="J3730" i="15"/>
  <c r="J3731" i="15"/>
  <c r="J3732" i="15"/>
  <c r="J3733" i="15"/>
  <c r="J3734" i="15"/>
  <c r="J3735" i="15"/>
  <c r="J3736" i="15"/>
  <c r="J3737" i="15"/>
  <c r="J3738" i="15"/>
  <c r="J3739" i="15"/>
  <c r="J3740" i="15"/>
  <c r="J3741" i="15"/>
  <c r="J3742" i="15"/>
  <c r="J3743" i="15"/>
  <c r="J3744" i="15"/>
  <c r="J3745" i="15"/>
  <c r="J3746" i="15"/>
  <c r="J3747" i="15"/>
  <c r="J3748" i="15"/>
  <c r="J3749" i="15"/>
  <c r="J3750" i="15"/>
  <c r="J3751" i="15"/>
  <c r="J3752" i="15"/>
  <c r="J3753" i="15"/>
  <c r="J3754" i="15"/>
  <c r="J3755" i="15"/>
  <c r="J3756" i="15"/>
  <c r="J3757" i="15"/>
  <c r="J3758" i="15"/>
  <c r="J3759" i="15"/>
  <c r="J3760" i="15"/>
  <c r="J3761" i="15"/>
  <c r="J3762" i="15"/>
  <c r="J3763" i="15"/>
  <c r="J3764" i="15"/>
  <c r="J3765" i="15"/>
  <c r="J3766" i="15"/>
  <c r="J3767" i="15"/>
  <c r="J3768" i="15"/>
  <c r="J3769" i="15"/>
  <c r="J3770" i="15"/>
  <c r="J3771" i="15"/>
  <c r="J3772" i="15"/>
  <c r="J3773" i="15"/>
  <c r="J3774" i="15"/>
  <c r="J3775" i="15"/>
  <c r="J3776" i="15"/>
  <c r="J3777" i="15"/>
  <c r="J3778" i="15"/>
  <c r="J3779" i="15"/>
  <c r="J3780" i="15"/>
  <c r="J3781" i="15"/>
  <c r="J3782" i="15"/>
  <c r="J3783" i="15"/>
  <c r="J3784" i="15"/>
  <c r="J3785" i="15"/>
  <c r="J3786" i="15"/>
  <c r="J3787" i="15"/>
  <c r="J3788" i="15"/>
  <c r="J3789" i="15"/>
  <c r="J3790" i="15"/>
  <c r="J3791" i="15"/>
  <c r="J3792" i="15"/>
  <c r="J3793" i="15"/>
  <c r="J3794" i="15"/>
  <c r="J3795" i="15"/>
  <c r="J3796" i="15"/>
  <c r="J3797" i="15"/>
  <c r="J3798" i="15"/>
  <c r="J3799" i="15"/>
  <c r="J3800" i="15"/>
  <c r="J3801" i="15"/>
  <c r="J3802" i="15"/>
  <c r="J3803" i="15"/>
  <c r="J3804" i="15"/>
  <c r="J3805" i="15"/>
  <c r="J3806" i="15"/>
  <c r="J3807" i="15"/>
  <c r="J3808" i="15"/>
  <c r="J3809" i="15"/>
  <c r="J3810" i="15"/>
  <c r="J3811" i="15"/>
  <c r="J3812" i="15"/>
  <c r="J3813" i="15"/>
  <c r="J3814" i="15"/>
  <c r="J3815" i="15"/>
  <c r="J3816" i="15"/>
  <c r="J3817" i="15"/>
  <c r="J3818" i="15"/>
  <c r="J3819" i="15"/>
  <c r="J3820" i="15"/>
  <c r="J3821" i="15"/>
  <c r="J3822" i="15"/>
  <c r="J3823" i="15"/>
  <c r="J3824" i="15"/>
  <c r="J3825" i="15"/>
  <c r="J3826" i="15"/>
  <c r="J3827" i="15"/>
  <c r="J3828" i="15"/>
  <c r="J3829" i="15"/>
  <c r="J3830" i="15"/>
  <c r="J3831" i="15"/>
  <c r="J3832" i="15"/>
  <c r="J3833" i="15"/>
  <c r="J3834" i="15"/>
  <c r="J3835" i="15"/>
  <c r="J3836" i="15"/>
  <c r="J3837" i="15"/>
  <c r="J3838" i="15"/>
  <c r="J3839" i="15"/>
  <c r="J3840" i="15"/>
  <c r="J3841" i="15"/>
  <c r="J3842" i="15"/>
  <c r="J3843" i="15"/>
  <c r="J3844" i="15"/>
  <c r="J3845" i="15"/>
  <c r="J3846" i="15"/>
  <c r="J3847" i="15"/>
  <c r="J3848" i="15"/>
  <c r="J3849" i="15"/>
  <c r="J3850" i="15"/>
  <c r="J3851" i="15"/>
  <c r="J3852" i="15"/>
  <c r="J3853" i="15"/>
  <c r="J3854" i="15"/>
  <c r="J3855" i="15"/>
  <c r="J3856" i="15"/>
  <c r="J3857" i="15"/>
  <c r="J3858" i="15"/>
  <c r="J3859" i="15"/>
  <c r="J3860" i="15"/>
  <c r="J3861" i="15"/>
  <c r="J3862" i="15"/>
  <c r="J3863" i="15"/>
  <c r="J3864" i="15"/>
  <c r="J3865" i="15"/>
  <c r="J3866" i="15"/>
  <c r="J3867" i="15"/>
  <c r="J3868" i="15"/>
  <c r="J3869" i="15"/>
  <c r="J3870" i="15"/>
  <c r="J3871" i="15"/>
  <c r="J3872" i="15"/>
  <c r="J3873" i="15"/>
  <c r="J3874" i="15"/>
  <c r="J3875" i="15"/>
  <c r="J3876" i="15"/>
  <c r="J3877" i="15"/>
  <c r="J3878" i="15"/>
  <c r="J3879" i="15"/>
  <c r="J3880" i="15"/>
  <c r="J3881" i="15"/>
  <c r="J3882" i="15"/>
  <c r="J3883" i="15"/>
  <c r="J3884" i="15"/>
  <c r="J3885" i="15"/>
  <c r="J3886" i="15"/>
  <c r="J3887" i="15"/>
  <c r="J3888" i="15"/>
  <c r="J3889" i="15"/>
  <c r="J3890" i="15"/>
  <c r="J3891" i="15"/>
  <c r="J3892" i="15"/>
  <c r="J3893" i="15"/>
  <c r="J3894" i="15"/>
  <c r="J3895" i="15"/>
  <c r="J3896" i="15"/>
  <c r="J3897" i="15"/>
  <c r="J3898" i="15"/>
  <c r="J3899" i="15"/>
  <c r="J3900" i="15"/>
  <c r="J3901" i="15"/>
  <c r="J3902" i="15"/>
  <c r="J3903" i="15"/>
  <c r="J3904" i="15"/>
  <c r="J3905" i="15"/>
  <c r="J3906" i="15"/>
  <c r="J3907" i="15"/>
  <c r="J3908" i="15"/>
  <c r="J3909" i="15"/>
  <c r="J3910" i="15"/>
  <c r="J3911" i="15"/>
  <c r="J3912" i="15"/>
  <c r="J3913" i="15"/>
  <c r="J3914" i="15"/>
  <c r="J3915" i="15"/>
  <c r="J3916" i="15"/>
  <c r="J3917" i="15"/>
  <c r="J3918" i="15"/>
  <c r="J3919" i="15"/>
  <c r="J3920" i="15"/>
  <c r="J3921" i="15"/>
  <c r="J3922" i="15"/>
  <c r="J3923" i="15"/>
  <c r="J3924" i="15"/>
  <c r="J3925" i="15"/>
  <c r="J3926" i="15"/>
  <c r="J3927" i="15"/>
  <c r="J3928" i="15"/>
  <c r="J3929" i="15"/>
  <c r="J3930" i="15"/>
  <c r="J3931" i="15"/>
  <c r="J3932" i="15"/>
  <c r="J3933" i="15"/>
  <c r="J3934" i="15"/>
  <c r="J3935" i="15"/>
  <c r="J3936" i="15"/>
  <c r="J3937" i="15"/>
  <c r="J3938" i="15"/>
  <c r="J3939" i="15"/>
  <c r="J3940" i="15"/>
  <c r="J3941" i="15"/>
  <c r="J3942" i="15"/>
  <c r="J3943" i="15"/>
  <c r="J3944" i="15"/>
  <c r="J3945" i="15"/>
  <c r="J3946" i="15"/>
  <c r="J3947" i="15"/>
  <c r="J3948" i="15"/>
  <c r="J3949" i="15"/>
  <c r="J3950" i="15"/>
  <c r="J3951" i="15"/>
  <c r="J3952" i="15"/>
  <c r="J3953" i="15"/>
  <c r="J3954" i="15"/>
  <c r="J3955" i="15"/>
  <c r="J3956" i="15"/>
  <c r="J3957" i="15"/>
  <c r="J3958" i="15"/>
  <c r="J3959" i="15"/>
  <c r="J3960" i="15"/>
  <c r="J3961" i="15"/>
  <c r="J3962" i="15"/>
  <c r="J3963" i="15"/>
  <c r="J3964" i="15"/>
  <c r="J3965" i="15"/>
  <c r="J3966" i="15"/>
  <c r="J3967" i="15"/>
  <c r="J3968" i="15"/>
  <c r="J3969" i="15"/>
  <c r="J3970" i="15"/>
  <c r="J3971" i="15"/>
  <c r="J3972" i="15"/>
  <c r="J3973" i="15"/>
  <c r="J3974" i="15"/>
  <c r="J3975" i="15"/>
  <c r="J3976" i="15"/>
  <c r="J3977" i="15"/>
  <c r="J3978" i="15"/>
  <c r="J3979" i="15"/>
  <c r="J3980" i="15"/>
  <c r="J3981" i="15"/>
  <c r="J3982" i="15"/>
  <c r="J3983" i="15"/>
  <c r="J3984" i="15"/>
  <c r="J3985" i="15"/>
  <c r="J3986" i="15"/>
  <c r="J3987" i="15"/>
  <c r="J3988" i="15"/>
  <c r="J3989" i="15"/>
  <c r="J3990" i="15"/>
  <c r="J3991" i="15"/>
  <c r="J3992" i="15"/>
  <c r="J3993" i="15"/>
  <c r="J3994" i="15"/>
  <c r="J3995" i="15"/>
  <c r="J3996" i="15"/>
  <c r="J3997" i="15"/>
  <c r="J3998" i="15"/>
  <c r="J3999" i="15"/>
  <c r="J4000" i="15"/>
  <c r="J4001" i="15"/>
  <c r="J4002" i="15"/>
  <c r="J4003" i="15"/>
  <c r="J4004" i="15"/>
  <c r="J4005" i="15"/>
  <c r="J4006" i="15"/>
  <c r="J4007" i="15"/>
  <c r="J4008" i="15"/>
  <c r="J4009" i="15"/>
  <c r="J4010" i="15"/>
  <c r="J4011" i="15"/>
  <c r="J4012" i="15"/>
  <c r="J4013" i="15"/>
  <c r="J4014" i="15"/>
  <c r="J4015" i="15"/>
  <c r="J4016" i="15"/>
  <c r="J4017" i="15"/>
  <c r="J4018" i="15"/>
  <c r="J4019" i="15"/>
  <c r="J4020" i="15"/>
  <c r="J4021" i="15"/>
  <c r="J4022" i="15"/>
  <c r="J4023" i="15"/>
  <c r="J4024" i="15"/>
  <c r="J4025" i="15"/>
  <c r="J4026" i="15"/>
  <c r="J4027" i="15"/>
  <c r="J4028" i="15"/>
  <c r="J4029" i="15"/>
  <c r="J4030" i="15"/>
  <c r="J4031" i="15"/>
  <c r="J4032" i="15"/>
  <c r="J4033" i="15"/>
  <c r="J4034" i="15"/>
  <c r="J4035" i="15"/>
  <c r="J4036" i="15"/>
  <c r="J4037" i="15"/>
  <c r="J4038" i="15"/>
  <c r="J4039" i="15"/>
  <c r="J4040" i="15"/>
  <c r="J4041" i="15"/>
  <c r="J4042" i="15"/>
  <c r="J4043" i="15"/>
  <c r="J4044" i="15"/>
  <c r="J4045" i="15"/>
  <c r="J4046" i="15"/>
  <c r="J4047" i="15"/>
  <c r="J4048" i="15"/>
  <c r="J4049" i="15"/>
  <c r="J4050" i="15"/>
  <c r="J4051" i="15"/>
  <c r="J4052" i="15"/>
  <c r="J4053" i="15"/>
  <c r="J4054" i="15"/>
  <c r="J4055" i="15"/>
  <c r="J4056" i="15"/>
  <c r="J4057" i="15"/>
  <c r="J4058" i="15"/>
  <c r="J4059" i="15"/>
  <c r="J4060" i="15"/>
  <c r="J4061" i="15"/>
  <c r="J4062" i="15"/>
  <c r="J4063" i="15"/>
  <c r="J4064" i="15"/>
  <c r="J4065" i="15"/>
  <c r="J4066" i="15"/>
  <c r="J4067" i="15"/>
  <c r="J4068" i="15"/>
  <c r="J4069" i="15"/>
  <c r="J4070" i="15"/>
  <c r="J4071" i="15"/>
  <c r="J4072" i="15"/>
  <c r="J4073" i="15"/>
  <c r="J4074" i="15"/>
  <c r="J4075" i="15"/>
  <c r="J4076" i="15"/>
  <c r="J4077" i="15"/>
  <c r="J4078" i="15"/>
  <c r="J4079" i="15"/>
  <c r="J4080" i="15"/>
  <c r="J4081" i="15"/>
  <c r="J4082" i="15"/>
  <c r="J4083" i="15"/>
  <c r="J4084" i="15"/>
  <c r="J4085" i="15"/>
  <c r="J4086" i="15"/>
  <c r="J4087" i="15"/>
  <c r="J4088" i="15"/>
  <c r="J4089" i="15"/>
  <c r="J4090" i="15"/>
  <c r="J4091" i="15"/>
  <c r="J4092" i="15"/>
  <c r="J4093" i="15"/>
  <c r="J4094" i="15"/>
  <c r="J4095" i="15"/>
  <c r="J4096" i="15"/>
  <c r="J4097" i="15"/>
  <c r="J4098" i="15"/>
  <c r="J4099" i="15"/>
  <c r="J4100" i="15"/>
  <c r="J4101" i="15"/>
  <c r="J4102" i="15"/>
  <c r="J4103" i="15"/>
  <c r="J4104" i="15"/>
  <c r="J4105" i="15"/>
  <c r="J4106" i="15"/>
  <c r="J4107" i="15"/>
  <c r="J4108" i="15"/>
  <c r="J4109" i="15"/>
  <c r="J4110" i="15"/>
  <c r="J4111" i="15"/>
  <c r="J4112" i="15"/>
  <c r="J4113" i="15"/>
  <c r="J4114" i="15"/>
  <c r="J4115" i="15"/>
  <c r="J4116" i="15"/>
  <c r="J4117" i="15"/>
  <c r="J4118" i="15"/>
  <c r="J4119" i="15"/>
  <c r="J4120" i="15"/>
  <c r="J4121" i="15"/>
  <c r="J4122" i="15"/>
  <c r="J4123" i="15"/>
  <c r="J4124" i="15"/>
  <c r="J4125" i="15"/>
  <c r="J4126" i="15"/>
  <c r="J4127" i="15"/>
  <c r="J4128" i="15"/>
  <c r="J4129" i="15"/>
  <c r="J4130" i="15"/>
  <c r="J4131" i="15"/>
  <c r="J4132" i="15"/>
  <c r="J4133" i="15"/>
  <c r="J4134" i="15"/>
  <c r="J4135" i="15"/>
  <c r="J4136" i="15"/>
  <c r="J4137" i="15"/>
  <c r="J4138" i="15"/>
  <c r="J4139" i="15"/>
  <c r="J4140" i="15"/>
  <c r="J4141" i="15"/>
  <c r="J4142" i="15"/>
  <c r="J4143" i="15"/>
  <c r="J4144" i="15"/>
  <c r="J4145" i="15"/>
  <c r="J4146" i="15"/>
  <c r="J4147" i="15"/>
  <c r="J4148" i="15"/>
  <c r="J4149" i="15"/>
  <c r="J4150" i="15"/>
  <c r="J4151" i="15"/>
  <c r="J4152" i="15"/>
  <c r="J4153" i="15"/>
  <c r="J4154" i="15"/>
  <c r="J4155" i="15"/>
  <c r="J4156" i="15"/>
  <c r="J4157" i="15"/>
  <c r="J4158" i="15"/>
  <c r="J4159" i="15"/>
  <c r="J4160" i="15"/>
  <c r="J4161" i="15"/>
  <c r="J4162" i="15"/>
  <c r="J4163" i="15"/>
  <c r="J4164" i="15"/>
  <c r="J4165" i="15"/>
  <c r="J4166" i="15"/>
  <c r="J4167" i="15"/>
  <c r="J4168" i="15"/>
  <c r="J4169" i="15"/>
  <c r="J4170" i="15"/>
  <c r="J4171" i="15"/>
  <c r="J4172" i="15"/>
  <c r="J4173" i="15"/>
  <c r="J4174" i="15"/>
  <c r="J4175" i="15"/>
  <c r="J4176" i="15"/>
  <c r="J4177" i="15"/>
  <c r="J4178" i="15"/>
  <c r="J4179" i="15"/>
  <c r="J4180" i="15"/>
  <c r="J4181" i="15"/>
  <c r="J4182" i="15"/>
  <c r="J4183" i="15"/>
  <c r="J4184" i="15"/>
  <c r="J4185" i="15"/>
  <c r="J4186" i="15"/>
  <c r="J4187" i="15"/>
  <c r="J4188" i="15"/>
  <c r="J4189" i="15"/>
  <c r="J4190" i="15"/>
  <c r="J4191" i="15"/>
  <c r="J4192" i="15"/>
  <c r="J4193" i="15"/>
  <c r="J4194" i="15"/>
  <c r="J4195" i="15"/>
  <c r="J4196" i="15"/>
  <c r="J4197" i="15"/>
  <c r="J4198" i="15"/>
  <c r="J4199" i="15"/>
  <c r="J4200" i="15"/>
  <c r="J4201" i="15"/>
  <c r="J4202" i="15"/>
  <c r="J4203" i="15"/>
  <c r="J4204" i="15"/>
  <c r="J4205" i="15"/>
  <c r="J4206" i="15"/>
  <c r="J4207" i="15"/>
  <c r="J4208" i="15"/>
  <c r="J4209" i="15"/>
  <c r="J4210" i="15"/>
  <c r="J4211" i="15"/>
  <c r="J4212" i="15"/>
  <c r="J4213" i="15"/>
  <c r="J4214" i="15"/>
  <c r="J4215" i="15"/>
  <c r="J4216" i="15"/>
  <c r="J4217" i="15"/>
  <c r="J4218" i="15"/>
  <c r="J4219" i="15"/>
  <c r="J4220" i="15"/>
  <c r="J4221" i="15"/>
  <c r="J4222" i="15"/>
  <c r="J4223" i="15"/>
  <c r="J4224" i="15"/>
  <c r="J4225" i="15"/>
  <c r="J4226" i="15"/>
  <c r="J4227" i="15"/>
  <c r="J4228" i="15"/>
  <c r="J4229" i="15"/>
  <c r="J4230" i="15"/>
  <c r="J4231" i="15"/>
  <c r="J4232" i="15"/>
  <c r="J4233" i="15"/>
  <c r="J4234" i="15"/>
  <c r="J4235" i="15"/>
  <c r="J4236" i="15"/>
  <c r="J4237" i="15"/>
  <c r="J4238" i="15"/>
  <c r="J4239" i="15"/>
  <c r="J4240" i="15"/>
  <c r="J4241" i="15"/>
  <c r="J4242" i="15"/>
  <c r="J4243" i="15"/>
  <c r="J4244" i="15"/>
  <c r="J4245" i="15"/>
  <c r="J4246" i="15"/>
  <c r="J4247" i="15"/>
  <c r="J4248" i="15"/>
  <c r="J4249" i="15"/>
  <c r="J4250" i="15"/>
  <c r="J4251" i="15"/>
  <c r="J4252" i="15"/>
  <c r="J4253" i="15"/>
  <c r="J4254" i="15"/>
  <c r="J4255" i="15"/>
  <c r="J4256" i="15"/>
  <c r="J4257" i="15"/>
  <c r="J4258" i="15"/>
  <c r="J4259" i="15"/>
  <c r="J4260" i="15"/>
  <c r="J4261" i="15"/>
  <c r="J4262" i="15"/>
  <c r="J4263" i="15"/>
  <c r="J4264" i="15"/>
  <c r="J4265" i="15"/>
  <c r="J4266" i="15"/>
  <c r="J4267" i="15"/>
  <c r="J4268" i="15"/>
  <c r="J4269" i="15"/>
  <c r="J4270" i="15"/>
  <c r="J4271" i="15"/>
  <c r="J4272" i="15"/>
  <c r="J4273" i="15"/>
  <c r="J4274" i="15"/>
  <c r="J4275" i="15"/>
  <c r="J4276" i="15"/>
  <c r="J4277" i="15"/>
  <c r="J4278" i="15"/>
  <c r="J4279" i="15"/>
  <c r="J4280" i="15"/>
  <c r="J4281" i="15"/>
  <c r="J4282" i="15"/>
  <c r="J4283" i="15"/>
  <c r="J4284" i="15"/>
  <c r="J4285" i="15"/>
  <c r="J4286" i="15"/>
  <c r="J4287" i="15"/>
  <c r="J4288" i="15"/>
  <c r="J4289" i="15"/>
  <c r="J4290" i="15"/>
  <c r="J4291" i="15"/>
  <c r="J4292" i="15"/>
  <c r="J4293" i="15"/>
  <c r="J4294" i="15"/>
  <c r="J4295" i="15"/>
  <c r="J4296" i="15"/>
  <c r="J4297" i="15"/>
  <c r="J4298" i="15"/>
  <c r="J4299" i="15"/>
  <c r="J4300" i="15"/>
  <c r="J4301" i="15"/>
  <c r="J4302" i="15"/>
  <c r="J4303" i="15"/>
  <c r="J4304" i="15"/>
  <c r="J4305" i="15"/>
  <c r="J4306" i="15"/>
  <c r="J4307" i="15"/>
  <c r="J4308" i="15"/>
  <c r="J4309" i="15"/>
  <c r="J4310" i="15"/>
  <c r="J4311" i="15"/>
  <c r="J4312" i="15"/>
  <c r="J4313" i="15"/>
  <c r="J4314" i="15"/>
  <c r="J4315" i="15"/>
  <c r="J4316" i="15"/>
  <c r="J4317" i="15"/>
  <c r="J4318" i="15"/>
  <c r="J4319" i="15"/>
  <c r="J4320" i="15"/>
  <c r="J4321" i="15"/>
  <c r="J4322" i="15"/>
  <c r="J4323" i="15"/>
  <c r="J4324" i="15"/>
  <c r="J4325" i="15"/>
  <c r="J4326" i="15"/>
  <c r="J4327" i="15"/>
  <c r="J4328" i="15"/>
  <c r="J4329" i="15"/>
  <c r="J4330" i="15"/>
  <c r="J4331" i="15"/>
  <c r="J4332" i="15"/>
  <c r="J4333" i="15"/>
  <c r="J4334" i="15"/>
  <c r="J4335" i="15"/>
  <c r="J4336" i="15"/>
  <c r="J4337" i="15"/>
  <c r="J4338" i="15"/>
  <c r="J4339" i="15"/>
  <c r="J4340" i="15"/>
  <c r="J4341" i="15"/>
  <c r="J4342" i="15"/>
  <c r="J4343" i="15"/>
  <c r="J4344" i="15"/>
  <c r="J4345" i="15"/>
  <c r="J4346" i="15"/>
  <c r="J4347" i="15"/>
  <c r="J4348" i="15"/>
  <c r="J4349" i="15"/>
  <c r="J4350" i="15"/>
  <c r="J4351" i="15"/>
  <c r="J4352" i="15"/>
  <c r="J4353" i="15"/>
  <c r="J4354" i="15"/>
  <c r="J4355" i="15"/>
  <c r="J4356" i="15"/>
  <c r="J4357" i="15"/>
  <c r="J4358" i="15"/>
  <c r="J4359" i="15"/>
  <c r="J4360" i="15"/>
  <c r="J4361" i="15"/>
  <c r="J4362" i="15"/>
  <c r="J4363" i="15"/>
  <c r="J4364" i="15"/>
  <c r="J4365" i="15"/>
  <c r="J4366" i="15"/>
  <c r="J4367" i="15"/>
  <c r="J4368" i="15"/>
  <c r="J4369" i="15"/>
  <c r="J4370" i="15"/>
  <c r="J4371" i="15"/>
  <c r="J4372" i="15"/>
  <c r="J4373" i="15"/>
  <c r="J4374" i="15"/>
  <c r="J4375" i="15"/>
  <c r="J4376" i="15"/>
  <c r="J4377" i="15"/>
  <c r="J4378" i="15"/>
  <c r="J4379" i="15"/>
  <c r="J4380" i="15"/>
  <c r="J4381" i="15"/>
  <c r="J4382" i="15"/>
  <c r="J4383" i="15"/>
  <c r="J4384" i="15"/>
  <c r="J4385" i="15"/>
  <c r="J4386" i="15"/>
  <c r="J4387" i="15"/>
  <c r="J4388" i="15"/>
  <c r="J4389" i="15"/>
  <c r="J4390" i="15"/>
  <c r="J4391" i="15"/>
  <c r="J4392" i="15"/>
  <c r="J4393" i="15"/>
  <c r="J4394" i="15"/>
  <c r="J4395" i="15"/>
  <c r="J4396" i="15"/>
  <c r="J4397" i="15"/>
  <c r="J4398" i="15"/>
  <c r="J4399" i="15"/>
  <c r="J4400" i="15"/>
  <c r="J4401" i="15"/>
  <c r="J4402" i="15"/>
  <c r="J4403" i="15"/>
  <c r="J4404" i="15"/>
  <c r="J4405" i="15"/>
  <c r="J4406" i="15"/>
  <c r="J4407" i="15"/>
  <c r="J4408" i="15"/>
  <c r="J4409" i="15"/>
  <c r="J4410" i="15"/>
  <c r="J4411" i="15"/>
  <c r="J4412" i="15"/>
  <c r="J4413" i="15"/>
  <c r="J4414" i="15"/>
  <c r="J4415" i="15"/>
  <c r="J4416" i="15"/>
  <c r="J4417" i="15"/>
  <c r="J4418" i="15"/>
  <c r="J4419" i="15"/>
  <c r="J4420" i="15"/>
  <c r="J4421" i="15"/>
  <c r="J4422" i="15"/>
  <c r="J4423" i="15"/>
  <c r="J4424" i="15"/>
  <c r="J4425" i="15"/>
  <c r="J4426" i="15"/>
  <c r="J4427" i="15"/>
  <c r="J4428" i="15"/>
  <c r="J4429" i="15"/>
  <c r="J4430" i="15"/>
  <c r="J4431" i="15"/>
  <c r="J4432" i="15"/>
  <c r="J4433" i="15"/>
  <c r="J4434" i="15"/>
  <c r="J4435" i="15"/>
  <c r="J4436" i="15"/>
  <c r="J4437" i="15"/>
  <c r="J4438" i="15"/>
  <c r="J4439" i="15"/>
  <c r="J4440" i="15"/>
  <c r="J4441" i="15"/>
  <c r="J4442" i="15"/>
  <c r="J4443" i="15"/>
  <c r="J4444" i="15"/>
  <c r="J4445" i="15"/>
  <c r="J4446" i="15"/>
  <c r="J4447" i="15"/>
  <c r="J4448" i="15"/>
  <c r="J4449" i="15"/>
  <c r="J4450" i="15"/>
  <c r="J4451" i="15"/>
  <c r="J4452" i="15"/>
  <c r="J4453" i="15"/>
  <c r="J4454" i="15"/>
  <c r="J4455" i="15"/>
  <c r="J4456" i="15"/>
  <c r="J4457" i="15"/>
  <c r="J4458" i="15"/>
  <c r="J4459" i="15"/>
  <c r="J4460" i="15"/>
  <c r="J4461" i="15"/>
  <c r="J4462" i="15"/>
  <c r="J4463" i="15"/>
  <c r="J4464" i="15"/>
  <c r="J4465" i="15"/>
  <c r="J4466" i="15"/>
  <c r="J4467" i="15"/>
  <c r="J4468" i="15"/>
  <c r="J4469" i="15"/>
  <c r="J4470" i="15"/>
  <c r="J4471" i="15"/>
  <c r="J4472" i="15"/>
  <c r="J4473" i="15"/>
  <c r="J4474" i="15"/>
  <c r="J4475" i="15"/>
  <c r="J4476" i="15"/>
  <c r="J4477" i="15"/>
  <c r="J4478" i="15"/>
  <c r="J4479" i="15"/>
  <c r="J4480" i="15"/>
  <c r="J4481" i="15"/>
  <c r="J4482" i="15"/>
  <c r="J4483" i="15"/>
  <c r="J4484" i="15"/>
  <c r="J4485" i="15"/>
  <c r="J4486" i="15"/>
  <c r="J4487" i="15"/>
  <c r="J4488" i="15"/>
  <c r="J4489" i="15"/>
  <c r="J4490" i="15"/>
  <c r="J4491" i="15"/>
  <c r="J4492" i="15"/>
  <c r="J4493" i="15"/>
  <c r="J4494" i="15"/>
  <c r="J4495" i="15"/>
  <c r="J4496" i="15"/>
  <c r="J4497" i="15"/>
  <c r="J4498" i="15"/>
  <c r="J4499" i="15"/>
  <c r="J4500" i="15"/>
  <c r="J4501" i="15"/>
  <c r="J4502" i="15"/>
  <c r="J4503" i="15"/>
  <c r="J4504" i="15"/>
  <c r="J4505" i="15"/>
  <c r="J4506" i="15"/>
  <c r="J4507" i="15"/>
  <c r="J4508" i="15"/>
  <c r="J4509" i="15"/>
  <c r="J4510" i="15"/>
  <c r="J4511" i="15"/>
  <c r="J4512" i="15"/>
  <c r="J4513" i="15"/>
  <c r="J4514" i="15"/>
  <c r="J4515" i="15"/>
  <c r="J4516" i="15"/>
  <c r="J4517" i="15"/>
  <c r="J4518" i="15"/>
  <c r="J4519" i="15"/>
  <c r="J4520" i="15"/>
  <c r="J4521" i="15"/>
  <c r="J4522" i="15"/>
  <c r="J4523" i="15"/>
  <c r="J4524" i="15"/>
  <c r="J4525" i="15"/>
  <c r="J4526" i="15"/>
  <c r="J4527" i="15"/>
  <c r="J4528" i="15"/>
  <c r="J4529" i="15"/>
  <c r="J4530" i="15"/>
  <c r="J4531" i="15"/>
  <c r="J4532" i="15"/>
  <c r="J4533" i="15"/>
  <c r="J4534" i="15"/>
  <c r="J4535" i="15"/>
  <c r="J4536" i="15"/>
  <c r="J4537" i="15"/>
  <c r="J4538" i="15"/>
  <c r="J4539" i="15"/>
  <c r="J4540" i="15"/>
  <c r="J4541" i="15"/>
  <c r="J4542" i="15"/>
  <c r="J4543" i="15"/>
  <c r="J4544" i="15"/>
  <c r="J4545" i="15"/>
  <c r="J4546" i="15"/>
  <c r="J4547" i="15"/>
  <c r="J4548" i="15"/>
  <c r="J4549" i="15"/>
  <c r="J4550" i="15"/>
  <c r="J4551" i="15"/>
  <c r="J4552" i="15"/>
  <c r="J4553" i="15"/>
  <c r="J4554" i="15"/>
  <c r="J4555" i="15"/>
  <c r="J4556" i="15"/>
  <c r="J4557" i="15"/>
  <c r="J4558" i="15"/>
  <c r="J4559" i="15"/>
  <c r="J4560" i="15"/>
  <c r="J4561" i="15"/>
  <c r="J4562" i="15"/>
  <c r="J4563" i="15"/>
  <c r="J4564" i="15"/>
  <c r="J4565" i="15"/>
  <c r="J4566" i="15"/>
  <c r="J4567" i="15"/>
  <c r="J4568" i="15"/>
  <c r="J4569" i="15"/>
  <c r="J4570" i="15"/>
  <c r="J4571" i="15"/>
  <c r="J4572" i="15"/>
  <c r="J4573" i="15"/>
  <c r="J4574" i="15"/>
  <c r="J4575" i="15"/>
  <c r="J4576" i="15"/>
  <c r="J4577" i="15"/>
  <c r="J4578" i="15"/>
  <c r="J4579" i="15"/>
  <c r="J4580" i="15"/>
  <c r="J4581" i="15"/>
  <c r="J4582" i="15"/>
  <c r="J4583" i="15"/>
  <c r="J4584" i="15"/>
  <c r="J4585" i="15"/>
  <c r="J4586" i="15"/>
  <c r="J4587" i="15"/>
  <c r="J4588" i="15"/>
  <c r="J4589" i="15"/>
  <c r="J4590" i="15"/>
  <c r="J4591" i="15"/>
  <c r="J4592" i="15"/>
  <c r="J4593" i="15"/>
  <c r="J4594" i="15"/>
  <c r="J4595" i="15"/>
  <c r="J4596" i="15"/>
  <c r="J4597" i="15"/>
  <c r="J4598" i="15"/>
  <c r="J4599" i="15"/>
  <c r="J4600" i="15"/>
  <c r="J4601" i="15"/>
  <c r="J4602" i="15"/>
  <c r="J4603" i="15"/>
  <c r="J4604" i="15"/>
  <c r="J4605" i="15"/>
  <c r="J4606" i="15"/>
  <c r="J4607" i="15"/>
  <c r="J4608" i="15"/>
  <c r="J4609" i="15"/>
  <c r="J4610" i="15"/>
  <c r="J4611" i="15"/>
  <c r="J4612" i="15"/>
  <c r="J4613" i="15"/>
  <c r="J4614" i="15"/>
  <c r="J4615" i="15"/>
  <c r="J4616" i="15"/>
  <c r="J4617" i="15"/>
  <c r="J4618" i="15"/>
  <c r="J4619" i="15"/>
  <c r="J4620" i="15"/>
  <c r="J4621" i="15"/>
  <c r="J4622" i="15"/>
  <c r="J4623" i="15"/>
  <c r="J4624" i="15"/>
  <c r="J4625" i="15"/>
  <c r="J4626" i="15"/>
  <c r="J4627" i="15"/>
  <c r="J4628" i="15"/>
  <c r="J4629" i="15"/>
  <c r="J4630" i="15"/>
  <c r="J4631" i="15"/>
  <c r="J4632" i="15"/>
  <c r="J4633" i="15"/>
  <c r="J4634" i="15"/>
  <c r="J4635" i="15"/>
  <c r="J4636" i="15"/>
  <c r="J4637" i="15"/>
  <c r="J4638" i="15"/>
  <c r="J4639" i="15"/>
  <c r="J4640" i="15"/>
  <c r="J4641" i="15"/>
  <c r="J4642" i="15"/>
  <c r="J4643" i="15"/>
  <c r="J4644" i="15"/>
  <c r="J4645" i="15"/>
  <c r="J4646" i="15"/>
  <c r="J4647" i="15"/>
  <c r="J4648" i="15"/>
  <c r="J4649" i="15"/>
  <c r="J4650" i="15"/>
  <c r="J4651" i="15"/>
  <c r="J4652" i="15"/>
  <c r="J4653" i="15"/>
  <c r="J4654" i="15"/>
  <c r="J4655" i="15"/>
  <c r="J4656" i="15"/>
  <c r="J4657" i="15"/>
  <c r="J4658" i="15"/>
  <c r="J4659" i="15"/>
  <c r="J4660" i="15"/>
  <c r="J4661" i="15"/>
  <c r="J4662" i="15"/>
  <c r="J4663" i="15"/>
  <c r="J4664" i="15"/>
  <c r="J4665" i="15"/>
  <c r="J4666" i="15"/>
  <c r="J4667" i="15"/>
  <c r="J4668" i="15"/>
  <c r="J4669" i="15"/>
  <c r="J4670" i="15"/>
  <c r="J4671" i="15"/>
  <c r="J4672" i="15"/>
  <c r="J4673" i="15"/>
  <c r="J4674" i="15"/>
  <c r="J4675" i="15"/>
  <c r="J4676" i="15"/>
  <c r="J4677" i="15"/>
  <c r="J4678" i="15"/>
  <c r="J4679" i="15"/>
  <c r="J4680" i="15"/>
  <c r="J4681" i="15"/>
  <c r="J4682" i="15"/>
  <c r="J4683" i="15"/>
  <c r="J4684" i="15"/>
  <c r="J4685" i="15"/>
  <c r="J4686" i="15"/>
  <c r="J4687" i="15"/>
  <c r="J4688" i="15"/>
  <c r="J4689" i="15"/>
  <c r="J4690" i="15"/>
  <c r="J4691" i="15"/>
  <c r="J4692" i="15"/>
  <c r="J4693" i="15"/>
  <c r="J4694" i="15"/>
  <c r="J4695" i="15"/>
  <c r="J4696" i="15"/>
  <c r="J4697" i="15"/>
  <c r="J4698" i="15"/>
  <c r="J4699" i="15"/>
  <c r="J4700" i="15"/>
  <c r="J4701" i="15"/>
  <c r="J4702" i="15"/>
  <c r="J4703" i="15"/>
  <c r="J4704" i="15"/>
  <c r="J4705" i="15"/>
  <c r="J4706" i="15"/>
  <c r="J4707" i="15"/>
  <c r="J4708" i="15"/>
  <c r="J4709" i="15"/>
  <c r="J4710" i="15"/>
  <c r="J4711" i="15"/>
  <c r="J4712" i="15"/>
  <c r="J4713" i="15"/>
  <c r="J4714" i="15"/>
  <c r="J4715" i="15"/>
  <c r="J4716" i="15"/>
  <c r="J4717" i="15"/>
  <c r="J4718" i="15"/>
  <c r="J4719" i="15"/>
  <c r="J4720" i="15"/>
  <c r="J4721" i="15"/>
  <c r="J4722" i="15"/>
  <c r="J4723" i="15"/>
  <c r="J4724" i="15"/>
  <c r="J4725" i="15"/>
  <c r="J4726" i="15"/>
  <c r="J4727" i="15"/>
  <c r="J4728" i="15"/>
  <c r="J4729" i="15"/>
  <c r="J4730" i="15"/>
  <c r="J4731" i="15"/>
  <c r="J4732" i="15"/>
  <c r="J4733" i="15"/>
  <c r="J4734" i="15"/>
  <c r="J4735" i="15"/>
  <c r="J4736" i="15"/>
  <c r="J4737" i="15"/>
  <c r="J4738" i="15"/>
  <c r="J4739" i="15"/>
  <c r="J4740" i="15"/>
  <c r="J4741" i="15"/>
  <c r="J4742" i="15"/>
  <c r="J4743" i="15"/>
  <c r="J4744" i="15"/>
  <c r="J4745" i="15"/>
  <c r="J4746" i="15"/>
  <c r="J4747" i="15"/>
  <c r="J4748" i="15"/>
  <c r="J4749" i="15"/>
  <c r="J4750" i="15"/>
  <c r="J4751" i="15"/>
  <c r="J4752" i="15"/>
  <c r="J4753" i="15"/>
  <c r="J4754" i="15"/>
  <c r="J4755" i="15"/>
  <c r="J4756" i="15"/>
  <c r="J4757" i="15"/>
  <c r="J4758" i="15"/>
  <c r="J4759" i="15"/>
  <c r="J4760" i="15"/>
  <c r="J4761" i="15"/>
  <c r="J4762" i="15"/>
  <c r="J4763" i="15"/>
  <c r="J4764" i="15"/>
  <c r="J4765" i="15"/>
  <c r="J4766" i="15"/>
  <c r="J4767" i="15"/>
  <c r="J4768" i="15"/>
  <c r="J4769" i="15"/>
  <c r="J4770" i="15"/>
  <c r="J4771" i="15"/>
  <c r="J4772" i="15"/>
  <c r="J4773" i="15"/>
  <c r="J4774" i="15"/>
  <c r="J4775" i="15"/>
  <c r="J4776" i="15"/>
  <c r="J4777" i="15"/>
  <c r="J4778" i="15"/>
  <c r="J4779" i="15"/>
  <c r="J4780" i="15"/>
  <c r="J4781" i="15"/>
  <c r="J4782" i="15"/>
  <c r="J4783" i="15"/>
  <c r="J4784" i="15"/>
  <c r="J4785" i="15"/>
  <c r="J4786" i="15"/>
  <c r="J4787" i="15"/>
  <c r="J4788" i="15"/>
  <c r="J4789" i="15"/>
  <c r="J4790" i="15"/>
  <c r="J4791" i="15"/>
  <c r="J4792" i="15"/>
  <c r="J4793" i="15"/>
  <c r="J4794" i="15"/>
  <c r="J4795" i="15"/>
  <c r="J4796" i="15"/>
  <c r="J4797" i="15"/>
  <c r="J4798" i="15"/>
  <c r="J4799" i="15"/>
  <c r="J4800" i="15"/>
  <c r="J4801" i="15"/>
  <c r="J4802" i="15"/>
  <c r="J4803" i="15"/>
  <c r="J4804" i="15"/>
  <c r="J4805" i="15"/>
  <c r="J4806" i="15"/>
  <c r="J4807" i="15"/>
  <c r="J4808" i="15"/>
  <c r="J4809" i="15"/>
  <c r="J4810" i="15"/>
  <c r="J4811" i="15"/>
  <c r="J4812" i="15"/>
  <c r="J4813" i="15"/>
  <c r="J4814" i="15"/>
  <c r="J4815" i="15"/>
  <c r="J4816" i="15"/>
  <c r="J4817" i="15"/>
  <c r="J4818" i="15"/>
  <c r="J4819" i="15"/>
  <c r="J4820" i="15"/>
  <c r="J4821" i="15"/>
  <c r="J4822" i="15"/>
  <c r="J4823" i="15"/>
  <c r="J4824" i="15"/>
  <c r="J4825" i="15"/>
  <c r="J4826" i="15"/>
  <c r="J4827" i="15"/>
  <c r="J4828" i="15"/>
  <c r="J4829" i="15"/>
  <c r="J4830" i="15"/>
  <c r="J4831" i="15"/>
  <c r="J4832" i="15"/>
  <c r="J4833" i="15"/>
  <c r="J4834" i="15"/>
  <c r="J4835" i="15"/>
  <c r="J4836" i="15"/>
  <c r="J4837" i="15"/>
  <c r="J4838" i="15"/>
  <c r="J4839" i="15"/>
  <c r="J4840" i="15"/>
  <c r="J4841" i="15"/>
  <c r="J4842" i="15"/>
  <c r="J4843" i="15"/>
  <c r="J4844" i="15"/>
  <c r="J4845" i="15"/>
  <c r="J4846" i="15"/>
  <c r="J4847" i="15"/>
  <c r="J4848" i="15"/>
  <c r="J4849" i="15"/>
  <c r="J4850" i="15"/>
  <c r="J4851" i="15"/>
  <c r="J4852" i="15"/>
  <c r="J4853" i="15"/>
  <c r="J4854" i="15"/>
  <c r="J4855" i="15"/>
  <c r="J4856" i="15"/>
  <c r="J4857" i="15"/>
  <c r="J4858" i="15"/>
  <c r="J4859" i="15"/>
  <c r="J4860" i="15"/>
  <c r="J4861" i="15"/>
  <c r="J4862" i="15"/>
  <c r="J4863" i="15"/>
  <c r="J4864" i="15"/>
  <c r="J4865" i="15"/>
  <c r="J4866" i="15"/>
  <c r="J4867" i="15"/>
  <c r="J4868" i="15"/>
  <c r="J4869" i="15"/>
  <c r="J4870" i="15"/>
  <c r="J4871" i="15"/>
  <c r="J4872" i="15"/>
  <c r="J4873" i="15"/>
  <c r="J4874" i="15"/>
  <c r="J4875" i="15"/>
  <c r="J4876" i="15"/>
  <c r="J4877" i="15"/>
  <c r="J4878" i="15"/>
  <c r="J4879" i="15"/>
  <c r="J4880" i="15"/>
  <c r="J4881" i="15"/>
  <c r="J4882" i="15"/>
  <c r="J4883" i="15"/>
  <c r="J4884" i="15"/>
  <c r="J4885" i="15"/>
  <c r="J4886" i="15"/>
  <c r="J4887" i="15"/>
  <c r="J4888" i="15"/>
  <c r="J4889" i="15"/>
  <c r="J4890" i="15"/>
  <c r="J4891" i="15"/>
  <c r="J4892" i="15"/>
  <c r="J4893" i="15"/>
  <c r="J4894" i="15"/>
  <c r="J4895" i="15"/>
  <c r="J4896" i="15"/>
  <c r="J4897" i="15"/>
  <c r="J4898" i="15"/>
  <c r="J4899" i="15"/>
  <c r="J4900" i="15"/>
  <c r="J4901" i="15"/>
  <c r="J4902" i="15"/>
  <c r="J4903" i="15"/>
  <c r="J4904" i="15"/>
  <c r="J4905" i="15"/>
  <c r="J4906" i="15"/>
  <c r="J4907" i="15"/>
  <c r="J4908" i="15"/>
  <c r="J4909" i="15"/>
  <c r="J4910" i="15"/>
  <c r="J4911" i="15"/>
  <c r="J4912" i="15"/>
  <c r="J4913" i="15"/>
  <c r="J4914" i="15"/>
  <c r="J4915" i="15"/>
  <c r="J4916" i="15"/>
  <c r="J4917" i="15"/>
  <c r="J4918" i="15"/>
  <c r="J4919" i="15"/>
  <c r="J4920" i="15"/>
  <c r="J4921" i="15"/>
  <c r="J4922" i="15"/>
  <c r="J4923" i="15"/>
  <c r="J4924" i="15"/>
  <c r="J4925" i="15"/>
  <c r="J4926" i="15"/>
  <c r="J4927" i="15"/>
  <c r="J4928" i="15"/>
  <c r="J4929" i="15"/>
  <c r="J4930" i="15"/>
  <c r="J4931" i="15"/>
  <c r="J4932" i="15"/>
  <c r="J4933" i="15"/>
  <c r="J4934" i="15"/>
  <c r="J4935" i="15"/>
  <c r="J4936" i="15"/>
  <c r="J4937" i="15"/>
  <c r="J4938" i="15"/>
  <c r="J4939" i="15"/>
  <c r="J4940" i="15"/>
  <c r="J4941" i="15"/>
  <c r="J4942" i="15"/>
  <c r="J4943" i="15"/>
  <c r="J4944" i="15"/>
  <c r="J4945" i="15"/>
  <c r="J4946" i="15"/>
  <c r="J4947" i="15"/>
  <c r="J4948" i="15"/>
  <c r="J4949" i="15"/>
  <c r="J4950" i="15"/>
  <c r="J4951" i="15"/>
  <c r="J4952" i="15"/>
  <c r="J4953" i="15"/>
  <c r="J4954" i="15"/>
  <c r="J4955" i="15"/>
  <c r="J4956" i="15"/>
  <c r="J4957" i="15"/>
  <c r="J4958" i="15"/>
  <c r="J4959" i="15"/>
  <c r="J4960" i="15"/>
  <c r="J4961" i="15"/>
  <c r="J4962" i="15"/>
  <c r="J4963" i="15"/>
  <c r="J4964" i="15"/>
  <c r="J4965" i="15"/>
  <c r="J4966" i="15"/>
  <c r="J4967" i="15"/>
  <c r="J4968" i="15"/>
  <c r="J4969" i="15"/>
  <c r="J4970" i="15"/>
  <c r="J4971" i="15"/>
  <c r="J4972" i="15"/>
  <c r="J4973" i="15"/>
  <c r="J4974" i="15"/>
  <c r="J4975" i="15"/>
  <c r="J4976" i="15"/>
  <c r="J4977" i="15"/>
  <c r="J4978" i="15"/>
  <c r="J4979" i="15"/>
  <c r="J4980" i="15"/>
  <c r="J4981" i="15"/>
  <c r="J4982" i="15"/>
  <c r="J4983" i="15"/>
  <c r="J4984" i="15"/>
  <c r="J4985" i="15"/>
  <c r="J4986" i="15"/>
  <c r="J4987" i="15"/>
  <c r="J4988" i="15"/>
  <c r="J4989" i="15"/>
  <c r="J4990" i="15"/>
  <c r="J4991" i="15"/>
  <c r="J4992" i="15"/>
  <c r="J4993" i="15"/>
  <c r="J4994" i="15"/>
  <c r="J4995" i="15"/>
  <c r="J4996" i="15"/>
  <c r="J4997" i="15"/>
  <c r="J4998" i="15"/>
  <c r="J4999" i="15"/>
  <c r="J5000" i="15"/>
  <c r="J5001" i="15"/>
  <c r="J5002" i="15"/>
  <c r="J5003" i="15"/>
  <c r="J5004" i="15"/>
  <c r="J5005" i="15"/>
  <c r="J5006" i="15"/>
  <c r="J5007" i="15"/>
  <c r="J5008" i="15"/>
  <c r="J5009" i="15"/>
  <c r="J5010" i="15"/>
  <c r="J5011" i="15"/>
  <c r="J5012" i="15"/>
  <c r="J5013" i="15"/>
  <c r="J5014" i="15"/>
  <c r="J5015" i="15"/>
  <c r="J5016" i="15"/>
  <c r="J5017" i="15"/>
  <c r="J5018" i="15"/>
  <c r="J5019" i="15"/>
  <c r="J5020" i="15"/>
  <c r="J5021" i="15"/>
  <c r="J5022" i="15"/>
  <c r="J5023" i="15"/>
  <c r="J5024" i="15"/>
  <c r="J5025" i="15"/>
  <c r="J5026" i="15"/>
  <c r="J5027" i="15"/>
  <c r="J5028" i="15"/>
  <c r="J5029" i="15"/>
  <c r="J5030" i="15"/>
  <c r="J5031" i="15"/>
  <c r="J5032" i="15"/>
  <c r="J5033" i="15"/>
  <c r="J5034" i="15"/>
  <c r="J5035" i="15"/>
  <c r="J5036" i="15"/>
  <c r="J5037" i="15"/>
  <c r="J5038" i="15"/>
  <c r="J5039" i="15"/>
  <c r="J5040" i="15"/>
  <c r="J5041" i="15"/>
  <c r="J5042" i="15"/>
  <c r="J5043" i="15"/>
  <c r="J5044" i="15"/>
  <c r="J5045" i="15"/>
  <c r="J5046" i="15"/>
  <c r="J5047" i="15"/>
  <c r="J5048" i="15"/>
  <c r="J5049" i="15"/>
  <c r="J5050" i="15"/>
  <c r="J5051" i="15"/>
  <c r="J5052" i="15"/>
  <c r="J5053" i="15"/>
  <c r="J5054" i="15"/>
  <c r="J5055" i="15"/>
  <c r="J5056" i="15"/>
  <c r="J5057" i="15"/>
  <c r="J5058" i="15"/>
  <c r="J5059" i="15"/>
  <c r="J5060" i="15"/>
  <c r="J5061" i="15"/>
  <c r="J5062" i="15"/>
  <c r="J5063" i="15"/>
  <c r="J5064" i="15"/>
  <c r="J5065" i="15"/>
  <c r="J5066" i="15"/>
  <c r="J5067" i="15"/>
  <c r="J5068" i="15"/>
  <c r="J5069" i="15"/>
  <c r="J5070" i="15"/>
  <c r="J5071" i="15"/>
  <c r="J5072" i="15"/>
  <c r="J5073" i="15"/>
  <c r="J5074" i="15"/>
  <c r="J5075" i="15"/>
  <c r="J5076" i="15"/>
  <c r="J5077" i="15"/>
  <c r="J5078" i="15"/>
  <c r="J5079" i="15"/>
  <c r="J5080" i="15"/>
  <c r="J5081" i="15"/>
  <c r="J5082" i="15"/>
  <c r="J5083" i="15"/>
  <c r="J5084" i="15"/>
  <c r="J5085" i="15"/>
  <c r="J5086" i="15"/>
  <c r="J5087" i="15"/>
  <c r="J5088" i="15"/>
  <c r="J5089" i="15"/>
  <c r="J5090" i="15"/>
  <c r="J5091" i="15"/>
  <c r="J5092" i="15"/>
  <c r="J5093" i="15"/>
  <c r="J5094" i="15"/>
  <c r="J5095" i="15"/>
  <c r="J5096" i="15"/>
  <c r="J5097" i="15"/>
  <c r="J5098" i="15"/>
  <c r="J5099" i="15"/>
  <c r="J5100" i="15"/>
  <c r="J5101" i="15"/>
  <c r="J5102" i="15"/>
  <c r="J5103" i="15"/>
  <c r="J5104" i="15"/>
  <c r="J5105" i="15"/>
  <c r="J5106" i="15"/>
  <c r="J5107" i="15"/>
  <c r="J5108" i="15"/>
  <c r="J5109" i="15"/>
  <c r="J5110" i="15"/>
  <c r="J5111" i="15"/>
  <c r="J5112" i="15"/>
  <c r="J5113" i="15"/>
  <c r="J5114" i="15"/>
  <c r="J5115" i="15"/>
  <c r="J5116" i="15"/>
  <c r="J5117" i="15"/>
  <c r="J5118" i="15"/>
  <c r="J5119" i="15"/>
  <c r="J5120" i="15"/>
  <c r="J5121" i="15"/>
  <c r="J5122" i="15"/>
  <c r="J5123" i="15"/>
  <c r="J5124" i="15"/>
  <c r="J5125" i="15"/>
  <c r="J5126" i="15"/>
  <c r="J5127" i="15"/>
  <c r="J5128" i="15"/>
  <c r="J5129" i="15"/>
  <c r="J5130" i="15"/>
  <c r="J5131" i="15"/>
  <c r="J5132" i="15"/>
  <c r="J5133" i="15"/>
  <c r="J5134" i="15"/>
  <c r="J5135" i="15"/>
  <c r="J5136" i="15"/>
  <c r="J5137" i="15"/>
  <c r="J5138" i="15"/>
  <c r="J5139" i="15"/>
  <c r="J5140" i="15"/>
  <c r="J5141" i="15"/>
  <c r="J5142" i="15"/>
  <c r="J5143" i="15"/>
  <c r="J5144" i="15"/>
  <c r="J5145" i="15"/>
  <c r="J5146" i="15"/>
  <c r="J5147" i="15"/>
  <c r="J5148" i="15"/>
  <c r="J5149" i="15"/>
  <c r="J5150" i="15"/>
  <c r="J5151" i="15"/>
  <c r="J5152" i="15"/>
  <c r="J5153" i="15"/>
  <c r="J5154" i="15"/>
  <c r="J5155" i="15"/>
  <c r="J5156" i="15"/>
  <c r="J5157" i="15"/>
  <c r="J5158" i="15"/>
  <c r="J5159" i="15"/>
  <c r="J5160" i="15"/>
  <c r="J5161" i="15"/>
  <c r="J5162" i="15"/>
  <c r="J5163" i="15"/>
  <c r="J5164" i="15"/>
  <c r="J5165" i="15"/>
  <c r="J5166" i="15"/>
  <c r="J5167" i="15"/>
  <c r="J5168" i="15"/>
  <c r="J5169" i="15"/>
  <c r="J5170" i="15"/>
  <c r="J5171" i="15"/>
  <c r="J5172" i="15"/>
  <c r="J5173" i="15"/>
  <c r="J5174" i="15"/>
  <c r="J5175" i="15"/>
  <c r="J5176" i="15"/>
  <c r="J5177" i="15"/>
  <c r="J5178" i="15"/>
  <c r="J5179" i="15"/>
  <c r="J5180" i="15"/>
  <c r="J5181" i="15"/>
  <c r="J5182" i="15"/>
  <c r="J5183" i="15"/>
  <c r="J5184" i="15"/>
  <c r="J5185" i="15"/>
  <c r="J5186" i="15"/>
  <c r="J5187" i="15"/>
  <c r="J5188" i="15"/>
  <c r="J5189" i="15"/>
  <c r="J5190" i="15"/>
  <c r="J5191" i="15"/>
  <c r="J5192" i="15"/>
  <c r="J5193" i="15"/>
  <c r="J5194" i="15"/>
  <c r="J5195" i="15"/>
  <c r="J5196" i="15"/>
  <c r="J5197" i="15"/>
  <c r="J5198" i="15"/>
  <c r="J5199" i="15"/>
  <c r="J5200" i="15"/>
  <c r="J5201" i="15"/>
  <c r="J5202" i="15"/>
  <c r="J5203" i="15"/>
  <c r="J5204" i="15"/>
  <c r="J5205" i="15"/>
  <c r="J5206" i="15"/>
  <c r="J5207" i="15"/>
  <c r="J5208" i="15"/>
  <c r="J5209" i="15"/>
  <c r="J5210" i="15"/>
  <c r="J5211" i="15"/>
  <c r="J5212" i="15"/>
  <c r="J5213" i="15"/>
  <c r="J5214" i="15"/>
  <c r="J5215" i="15"/>
  <c r="J5216" i="15"/>
  <c r="J5217" i="15"/>
  <c r="J5218" i="15"/>
  <c r="J5219" i="15"/>
  <c r="J5220" i="15"/>
  <c r="J5221" i="15"/>
  <c r="J5222" i="15"/>
  <c r="J5223" i="15"/>
  <c r="J5224" i="15"/>
  <c r="J5225" i="15"/>
  <c r="J5226" i="15"/>
  <c r="J5227" i="15"/>
  <c r="J5228" i="15"/>
  <c r="J5229" i="15"/>
  <c r="J5230" i="15"/>
  <c r="J5231" i="15"/>
  <c r="J5232" i="15"/>
  <c r="J5233" i="15"/>
  <c r="J5234" i="15"/>
  <c r="J5235" i="15"/>
  <c r="J5236" i="15"/>
  <c r="J5237" i="15"/>
  <c r="J5238" i="15"/>
  <c r="J5239" i="15"/>
  <c r="J5240" i="15"/>
  <c r="J5241" i="15"/>
  <c r="J5242" i="15"/>
  <c r="J5243" i="15"/>
  <c r="J5244" i="15"/>
  <c r="J5245" i="15"/>
  <c r="J5246" i="15"/>
  <c r="J5247" i="15"/>
  <c r="J5248" i="15"/>
  <c r="J5249" i="15"/>
  <c r="J5250" i="15"/>
  <c r="J5251" i="15"/>
  <c r="J5252" i="15"/>
  <c r="J5253" i="15"/>
  <c r="J5254" i="15"/>
  <c r="J5255" i="15"/>
  <c r="J5256" i="15"/>
  <c r="J5257" i="15"/>
  <c r="J5258" i="15"/>
  <c r="J5259" i="15"/>
  <c r="J5260" i="15"/>
  <c r="J5261" i="15"/>
  <c r="J5262" i="15"/>
  <c r="J5263" i="15"/>
  <c r="J5264" i="15"/>
  <c r="J5265" i="15"/>
  <c r="J5266" i="15"/>
  <c r="J5267" i="15"/>
  <c r="J5268" i="15"/>
  <c r="J5269" i="15"/>
  <c r="J5270" i="15"/>
  <c r="J5271" i="15"/>
  <c r="J5272" i="15"/>
  <c r="J5273" i="15"/>
  <c r="J5274" i="15"/>
  <c r="J5275" i="15"/>
  <c r="J5276" i="15"/>
  <c r="J5277" i="15"/>
  <c r="J5278" i="15"/>
  <c r="J5279" i="15"/>
  <c r="J5280" i="15"/>
  <c r="J5281" i="15"/>
  <c r="J5282" i="15"/>
  <c r="J5283" i="15"/>
  <c r="J5284" i="15"/>
  <c r="J5285" i="15"/>
  <c r="J5286" i="15"/>
  <c r="J5287" i="15"/>
  <c r="J5288" i="15"/>
  <c r="J5289" i="15"/>
  <c r="J5290" i="15"/>
  <c r="J5291" i="15"/>
  <c r="J5292" i="15"/>
  <c r="J5293" i="15"/>
  <c r="J5294" i="15"/>
  <c r="J5295" i="15"/>
  <c r="J5296" i="15"/>
  <c r="J5297" i="15"/>
  <c r="J5298" i="15"/>
  <c r="J5299" i="15"/>
  <c r="J5300" i="15"/>
  <c r="J5301" i="15"/>
  <c r="J5302" i="15"/>
  <c r="J5303" i="15"/>
  <c r="J5304" i="15"/>
  <c r="J5305" i="15"/>
  <c r="J5306" i="15"/>
  <c r="J5307" i="15"/>
  <c r="J5308" i="15"/>
  <c r="J5309" i="15"/>
  <c r="J5310" i="15"/>
  <c r="J5311" i="15"/>
  <c r="J5312" i="15"/>
  <c r="J5313" i="15"/>
  <c r="J5314" i="15"/>
  <c r="J5315" i="15"/>
  <c r="J5316" i="15"/>
  <c r="J5317" i="15"/>
  <c r="J5318" i="15"/>
  <c r="J5319" i="15"/>
  <c r="J5320" i="15"/>
  <c r="J5321" i="15"/>
  <c r="J5322" i="15"/>
  <c r="J5323" i="15"/>
  <c r="J5324" i="15"/>
  <c r="J5325" i="15"/>
  <c r="J5326" i="15"/>
  <c r="J5327" i="15"/>
  <c r="J5328" i="15"/>
  <c r="J5329" i="15"/>
  <c r="J5330" i="15"/>
  <c r="J5331" i="15"/>
  <c r="J5332" i="15"/>
  <c r="J5333" i="15"/>
  <c r="J5334" i="15"/>
  <c r="J5335" i="15"/>
  <c r="J5336" i="15"/>
  <c r="J5337" i="15"/>
  <c r="J5338" i="15"/>
  <c r="J5339" i="15"/>
  <c r="J5340" i="15"/>
  <c r="J5341" i="15"/>
  <c r="J5342" i="15"/>
  <c r="J5343" i="15"/>
  <c r="J5344" i="15"/>
  <c r="J5345" i="15"/>
  <c r="J5346" i="15"/>
  <c r="J5347" i="15"/>
  <c r="J5348" i="15"/>
  <c r="J5349" i="15"/>
  <c r="J5350" i="15"/>
  <c r="J5351" i="15"/>
  <c r="J5352" i="15"/>
  <c r="J5353" i="15"/>
  <c r="J5354" i="15"/>
  <c r="J5355" i="15"/>
  <c r="J5356" i="15"/>
  <c r="J5357" i="15"/>
  <c r="J5358" i="15"/>
  <c r="J5359" i="15"/>
  <c r="J5360" i="15"/>
  <c r="J5361" i="15"/>
  <c r="J5362" i="15"/>
  <c r="J5363" i="15"/>
  <c r="J5364" i="15"/>
  <c r="J5365" i="15"/>
  <c r="J5366" i="15"/>
  <c r="J5367" i="15"/>
  <c r="J5368" i="15"/>
  <c r="J5369" i="15"/>
  <c r="J5370" i="15"/>
  <c r="J5371" i="15"/>
  <c r="J5372" i="15"/>
  <c r="J5373" i="15"/>
  <c r="J5374" i="15"/>
  <c r="J5375" i="15"/>
  <c r="J5376" i="15"/>
  <c r="J5377" i="15"/>
  <c r="J5378" i="15"/>
  <c r="J5379" i="15"/>
  <c r="J5380" i="15"/>
  <c r="J5381" i="15"/>
  <c r="J5382" i="15"/>
  <c r="J5383" i="15"/>
  <c r="J5384" i="15"/>
  <c r="J5385" i="15"/>
  <c r="J5386" i="15"/>
  <c r="J5387" i="15"/>
  <c r="J5388" i="15"/>
  <c r="J5389" i="15"/>
  <c r="J5390" i="15"/>
  <c r="J5391" i="15"/>
  <c r="J5392" i="15"/>
  <c r="J5393" i="15"/>
  <c r="J5394" i="15"/>
  <c r="J5395" i="15"/>
  <c r="J5396" i="15"/>
  <c r="J5397" i="15"/>
  <c r="J5398" i="15"/>
  <c r="J5399" i="15"/>
  <c r="J5400" i="15"/>
  <c r="J5401" i="15"/>
  <c r="J5402" i="15"/>
  <c r="J5403" i="15"/>
  <c r="J5404" i="15"/>
  <c r="J5405" i="15"/>
  <c r="J5406" i="15"/>
  <c r="J5407" i="15"/>
  <c r="J5408" i="15"/>
  <c r="J5409" i="15"/>
  <c r="J5410" i="15"/>
  <c r="J5411" i="15"/>
  <c r="J5412" i="15"/>
  <c r="J5413" i="15"/>
  <c r="J5414" i="15"/>
  <c r="J5415" i="15"/>
  <c r="J5416" i="15"/>
  <c r="J5417" i="15"/>
  <c r="J5418" i="15"/>
  <c r="J5419" i="15"/>
  <c r="J5420" i="15"/>
  <c r="J5421" i="15"/>
  <c r="J5422" i="15"/>
  <c r="J5423" i="15"/>
  <c r="J5424" i="15"/>
  <c r="J5425" i="15"/>
  <c r="J5426" i="15"/>
  <c r="J5427" i="15"/>
  <c r="J5428" i="15"/>
  <c r="J5429" i="15"/>
  <c r="J5430" i="15"/>
  <c r="J5431" i="15"/>
  <c r="J5432" i="15"/>
  <c r="J5433" i="15"/>
  <c r="J5434" i="15"/>
  <c r="J5435" i="15"/>
  <c r="J5436" i="15"/>
  <c r="J5437" i="15"/>
  <c r="J5438" i="15"/>
  <c r="J5439" i="15"/>
  <c r="J5440" i="15"/>
  <c r="J5441" i="15"/>
  <c r="J5442" i="15"/>
  <c r="J5443" i="15"/>
  <c r="J5444" i="15"/>
  <c r="J5445" i="15"/>
  <c r="J5446" i="15"/>
  <c r="J5447" i="15"/>
  <c r="J5448" i="15"/>
  <c r="J5449" i="15"/>
  <c r="J5450" i="15"/>
  <c r="J5451" i="15"/>
  <c r="J5452" i="15"/>
  <c r="J5453" i="15"/>
  <c r="J5454" i="15"/>
  <c r="J5455" i="15"/>
  <c r="J5456" i="15"/>
  <c r="J5457" i="15"/>
  <c r="J5458" i="15"/>
  <c r="J5459" i="15"/>
  <c r="J5460" i="15"/>
  <c r="J5461" i="15"/>
  <c r="J5462" i="15"/>
  <c r="J5463" i="15"/>
  <c r="J5464" i="15"/>
  <c r="J5465" i="15"/>
  <c r="J5466" i="15"/>
  <c r="J5467" i="15"/>
  <c r="J5468" i="15"/>
  <c r="J5469" i="15"/>
  <c r="J5470" i="15"/>
  <c r="J5471" i="15"/>
  <c r="J5472" i="15"/>
  <c r="J5473" i="15"/>
  <c r="J5474" i="15"/>
  <c r="J5475" i="15"/>
  <c r="J5476" i="15"/>
  <c r="J5477" i="15"/>
  <c r="J5478" i="15"/>
  <c r="J5479" i="15"/>
  <c r="J5480" i="15"/>
  <c r="J5481" i="15"/>
  <c r="J5482" i="15"/>
  <c r="J5483" i="15"/>
  <c r="J5484" i="15"/>
  <c r="J5485" i="15"/>
  <c r="J5486" i="15"/>
  <c r="J5487" i="15"/>
  <c r="J5488" i="15"/>
  <c r="J5489" i="15"/>
  <c r="J5490" i="15"/>
  <c r="J5491" i="15"/>
  <c r="J5492" i="15"/>
  <c r="J5493" i="15"/>
  <c r="J5494" i="15"/>
  <c r="J5495" i="15"/>
  <c r="J5496" i="15"/>
  <c r="J5497" i="15"/>
  <c r="J5498" i="15"/>
  <c r="J5499" i="15"/>
  <c r="J5500" i="15"/>
  <c r="J5501" i="15"/>
  <c r="J5502" i="15"/>
  <c r="J5503" i="15"/>
  <c r="J5504" i="15"/>
  <c r="J5505" i="15"/>
  <c r="J5506" i="15"/>
  <c r="J5507" i="15"/>
  <c r="J5508" i="15"/>
  <c r="J5509" i="15"/>
  <c r="J5510" i="15"/>
  <c r="J5511" i="15"/>
  <c r="J5512" i="15"/>
  <c r="J5513" i="15"/>
  <c r="J5514" i="15"/>
  <c r="J5515" i="15"/>
  <c r="J5516" i="15"/>
  <c r="J5517" i="15"/>
  <c r="J5518" i="15"/>
  <c r="J5519" i="15"/>
  <c r="J5520" i="15"/>
  <c r="J5521" i="15"/>
  <c r="J5522" i="15"/>
  <c r="J5523" i="15"/>
  <c r="J5524" i="15"/>
  <c r="J5525" i="15"/>
  <c r="J5526" i="15"/>
  <c r="J5527" i="15"/>
  <c r="J5528" i="15"/>
  <c r="J5529" i="15"/>
  <c r="J5530" i="15"/>
  <c r="J5531" i="15"/>
  <c r="J5532" i="15"/>
  <c r="J5533" i="15"/>
  <c r="J5534" i="15"/>
  <c r="J5535" i="15"/>
  <c r="J5536" i="15"/>
  <c r="J5537" i="15"/>
  <c r="J5538" i="15"/>
  <c r="J5539" i="15"/>
  <c r="J5540" i="15"/>
  <c r="J5541" i="15"/>
  <c r="J5542" i="15"/>
  <c r="J5543" i="15"/>
  <c r="J5544" i="15"/>
  <c r="J5545" i="15"/>
  <c r="J5546" i="15"/>
  <c r="J5547" i="15"/>
  <c r="J5548" i="15"/>
  <c r="J5549" i="15"/>
  <c r="J5550" i="15"/>
  <c r="J5551" i="15"/>
  <c r="J5552" i="15"/>
  <c r="J5553" i="15"/>
  <c r="J5554" i="15"/>
  <c r="J5555" i="15"/>
  <c r="J5556" i="15"/>
  <c r="J5557" i="15"/>
  <c r="J5558" i="15"/>
  <c r="J5559" i="15"/>
  <c r="J5560" i="15"/>
  <c r="J5561" i="15"/>
  <c r="J5562" i="15"/>
  <c r="J5563" i="15"/>
  <c r="J5564" i="15"/>
  <c r="J5565" i="15"/>
  <c r="J5566" i="15"/>
  <c r="J5567" i="15"/>
  <c r="J5568" i="15"/>
  <c r="J5569" i="15"/>
  <c r="J5570" i="15"/>
  <c r="J5571" i="15"/>
  <c r="J5572" i="15"/>
  <c r="J5573" i="15"/>
  <c r="J5574" i="15"/>
  <c r="J5575" i="15"/>
  <c r="J5576" i="15"/>
  <c r="J5577" i="15"/>
  <c r="J5578" i="15"/>
  <c r="J5579" i="15"/>
  <c r="J5580" i="15"/>
  <c r="J5581" i="15"/>
  <c r="J5582" i="15"/>
  <c r="J5583" i="15"/>
  <c r="J5584" i="15"/>
  <c r="J5585" i="15"/>
  <c r="J5586" i="15"/>
  <c r="J5587" i="15"/>
  <c r="J5588" i="15"/>
  <c r="J5589" i="15"/>
  <c r="J5590" i="15"/>
  <c r="J5591" i="15"/>
  <c r="J5592" i="15"/>
  <c r="J5593" i="15"/>
  <c r="J5594" i="15"/>
  <c r="J5595" i="15"/>
  <c r="J5596" i="15"/>
  <c r="J5597" i="15"/>
  <c r="J5598" i="15"/>
  <c r="J5599" i="15"/>
  <c r="J5600" i="15"/>
  <c r="J5601" i="15"/>
  <c r="J5602" i="15"/>
  <c r="J5603" i="15"/>
  <c r="J5604" i="15"/>
  <c r="J5605" i="15"/>
  <c r="J5606" i="15"/>
  <c r="J5607" i="15"/>
  <c r="J5608" i="15"/>
  <c r="J5609" i="15"/>
  <c r="J5610" i="15"/>
  <c r="J5611" i="15"/>
  <c r="J5612" i="15"/>
  <c r="J5613" i="15"/>
  <c r="J5614" i="15"/>
  <c r="J5615" i="15"/>
  <c r="J5616" i="15"/>
  <c r="J5617" i="15"/>
  <c r="J5618" i="15"/>
  <c r="J5619" i="15"/>
  <c r="J5620" i="15"/>
  <c r="J5621" i="15"/>
  <c r="J5622" i="15"/>
  <c r="J5623" i="15"/>
  <c r="J5624" i="15"/>
  <c r="J5625" i="15"/>
  <c r="J5626" i="15"/>
  <c r="J5627" i="15"/>
  <c r="J5628" i="15"/>
  <c r="J5629" i="15"/>
  <c r="J5630" i="15"/>
  <c r="J5631" i="15"/>
  <c r="J5632" i="15"/>
  <c r="J5633" i="15"/>
  <c r="J5634" i="15"/>
  <c r="J5635" i="15"/>
  <c r="J5636" i="15"/>
  <c r="J5637" i="15"/>
  <c r="J5638" i="15"/>
  <c r="J5639" i="15"/>
  <c r="J5640" i="15"/>
  <c r="J5641" i="15"/>
  <c r="J5642" i="15"/>
  <c r="J5643" i="15"/>
  <c r="J5644" i="15"/>
  <c r="J5645" i="15"/>
  <c r="J5646" i="15"/>
  <c r="J5647" i="15"/>
  <c r="J5648" i="15"/>
  <c r="J5649" i="15"/>
  <c r="J5650" i="15"/>
  <c r="J5651" i="15"/>
  <c r="J5652" i="15"/>
  <c r="J5653" i="15"/>
  <c r="J5654" i="15"/>
  <c r="J5655" i="15"/>
  <c r="J5656" i="15"/>
  <c r="J5657" i="15"/>
  <c r="J5658" i="15"/>
  <c r="J5659" i="15"/>
  <c r="J5660" i="15"/>
  <c r="J5661" i="15"/>
  <c r="J5662" i="15"/>
  <c r="J5663" i="15"/>
  <c r="J5664" i="15"/>
  <c r="J5665" i="15"/>
  <c r="J5666" i="15"/>
  <c r="J5667" i="15"/>
  <c r="J5668" i="15"/>
  <c r="J5669" i="15"/>
  <c r="J5670" i="15"/>
  <c r="J5671" i="15"/>
  <c r="J5672" i="15"/>
  <c r="J5673" i="15"/>
  <c r="J5674" i="15"/>
  <c r="J5675" i="15"/>
  <c r="J5676" i="15"/>
  <c r="J5677" i="15"/>
  <c r="J5678" i="15"/>
  <c r="J5679" i="15"/>
  <c r="J5680" i="15"/>
  <c r="J5681" i="15"/>
  <c r="J5682" i="15"/>
  <c r="J5683" i="15"/>
  <c r="J5684" i="15"/>
  <c r="J5685" i="15"/>
  <c r="J5686" i="15"/>
  <c r="J5687" i="15"/>
  <c r="J5688" i="15"/>
  <c r="J5689" i="15"/>
  <c r="J5690" i="15"/>
  <c r="J5691" i="15"/>
  <c r="J5692" i="15"/>
  <c r="J5693" i="15"/>
  <c r="J5694" i="15"/>
  <c r="J5695" i="15"/>
  <c r="J5696" i="15"/>
  <c r="J5697" i="15"/>
  <c r="J5698" i="15"/>
  <c r="J5699" i="15"/>
  <c r="J5700" i="15"/>
  <c r="J5701" i="15"/>
  <c r="J5702" i="15"/>
  <c r="J5703" i="15"/>
  <c r="J5704" i="15"/>
  <c r="J5705" i="15"/>
  <c r="J5706" i="15"/>
  <c r="J5707" i="15"/>
  <c r="J5708" i="15"/>
  <c r="J5709" i="15"/>
  <c r="J5710" i="15"/>
  <c r="J5711" i="15"/>
  <c r="J5712" i="15"/>
  <c r="J5713" i="15"/>
  <c r="J5714" i="15"/>
  <c r="J5715" i="15"/>
  <c r="J5716" i="15"/>
  <c r="J5717" i="15"/>
  <c r="J5718" i="15"/>
  <c r="J5719" i="15"/>
  <c r="J5720" i="15"/>
  <c r="J5721" i="15"/>
  <c r="J5722" i="15"/>
  <c r="J5723" i="15"/>
  <c r="J5724" i="15"/>
  <c r="J5725" i="15"/>
  <c r="J5726" i="15"/>
  <c r="J5727" i="15"/>
  <c r="J5728" i="15"/>
  <c r="J5729" i="15"/>
  <c r="J5730" i="15"/>
  <c r="J5731" i="15"/>
  <c r="J5732" i="15"/>
  <c r="J5733" i="15"/>
  <c r="J5734" i="15"/>
  <c r="J5735" i="15"/>
  <c r="J5736" i="15"/>
  <c r="J5737" i="15"/>
  <c r="J5738" i="15"/>
  <c r="J5739" i="15"/>
  <c r="J5740" i="15"/>
  <c r="J5741" i="15"/>
  <c r="J5742" i="15"/>
  <c r="J5743" i="15"/>
  <c r="J5744" i="15"/>
  <c r="J5745" i="15"/>
  <c r="J5746" i="15"/>
  <c r="J5747" i="15"/>
  <c r="J5748" i="15"/>
  <c r="J5749" i="15"/>
  <c r="J5750" i="15"/>
  <c r="J5751" i="15"/>
  <c r="J5752" i="15"/>
  <c r="J5753" i="15"/>
  <c r="J5754" i="15"/>
  <c r="J5755" i="15"/>
  <c r="J5756" i="15"/>
  <c r="J5757" i="15"/>
  <c r="J5758" i="15"/>
  <c r="J5759" i="15"/>
  <c r="J5760" i="15"/>
  <c r="J5761" i="15"/>
  <c r="J5762" i="15"/>
  <c r="J5763" i="15"/>
  <c r="J5764" i="15"/>
  <c r="J5765" i="15"/>
  <c r="J5766" i="15"/>
  <c r="J5767" i="15"/>
  <c r="J5768" i="15"/>
  <c r="J5769" i="15"/>
  <c r="J5770" i="15"/>
  <c r="J5771" i="15"/>
  <c r="J5772" i="15"/>
  <c r="J5773" i="15"/>
  <c r="J5774" i="15"/>
  <c r="J5775" i="15"/>
  <c r="J5776" i="15"/>
  <c r="J5777" i="15"/>
  <c r="J5778" i="15"/>
  <c r="J5779" i="15"/>
  <c r="J5780" i="15"/>
  <c r="J5781" i="15"/>
  <c r="J5782" i="15"/>
  <c r="J5783" i="15"/>
  <c r="J5784" i="15"/>
  <c r="J5785" i="15"/>
  <c r="J5786" i="15"/>
  <c r="J5787" i="15"/>
  <c r="J5788" i="15"/>
  <c r="J5789" i="15"/>
  <c r="J5790" i="15"/>
  <c r="J5791" i="15"/>
  <c r="J5792" i="15"/>
  <c r="J5793" i="15"/>
  <c r="J5794" i="15"/>
  <c r="J5795" i="15"/>
  <c r="J5796" i="15"/>
  <c r="J5797" i="15"/>
  <c r="J5798" i="15"/>
  <c r="J5799" i="15"/>
  <c r="J5800" i="15"/>
  <c r="J5801" i="15"/>
  <c r="J5802" i="15"/>
  <c r="J5803" i="15"/>
  <c r="J5804" i="15"/>
  <c r="J5805" i="15"/>
  <c r="J5806" i="15"/>
  <c r="J5807" i="15"/>
  <c r="J5808" i="15"/>
  <c r="J5809" i="15"/>
  <c r="J5810" i="15"/>
  <c r="J5811" i="15"/>
  <c r="J5812" i="15"/>
  <c r="J5813" i="15"/>
  <c r="J5814" i="15"/>
  <c r="J5815" i="15"/>
  <c r="J5816" i="15"/>
  <c r="J5817" i="15"/>
  <c r="J5818" i="15"/>
  <c r="J5819" i="15"/>
  <c r="J5820" i="15"/>
  <c r="J5821" i="15"/>
  <c r="J5822" i="15"/>
  <c r="J5823" i="15"/>
  <c r="J5824" i="15"/>
  <c r="J5825" i="15"/>
  <c r="J5826" i="15"/>
  <c r="J5827" i="15"/>
  <c r="J5828" i="15"/>
  <c r="J5829" i="15"/>
  <c r="J5830" i="15"/>
  <c r="J5831" i="15"/>
  <c r="J5832" i="15"/>
  <c r="J5833" i="15"/>
  <c r="J5834" i="15"/>
  <c r="J5835" i="15"/>
  <c r="J5836" i="15"/>
  <c r="J5837" i="15"/>
  <c r="J5838" i="15"/>
  <c r="J5839" i="15"/>
  <c r="J5840" i="15"/>
  <c r="J5841" i="15"/>
  <c r="J5842" i="15"/>
  <c r="J5843" i="15"/>
  <c r="J5844" i="15"/>
  <c r="J5845" i="15"/>
  <c r="J5846" i="15"/>
  <c r="J5847" i="15"/>
  <c r="J5848" i="15"/>
  <c r="J5849" i="15"/>
  <c r="J5850" i="15"/>
  <c r="J5851" i="15"/>
  <c r="J5852" i="15"/>
  <c r="J5853" i="15"/>
  <c r="J5854" i="15"/>
  <c r="J5855" i="15"/>
  <c r="J5856" i="15"/>
  <c r="J5857" i="15"/>
  <c r="J5858" i="15"/>
  <c r="J5859" i="15"/>
  <c r="J5860" i="15"/>
  <c r="J5861" i="15"/>
  <c r="J5862" i="15"/>
  <c r="J5863" i="15"/>
  <c r="J5864" i="15"/>
  <c r="J5865" i="15"/>
  <c r="J5866" i="15"/>
  <c r="J5867" i="15"/>
  <c r="J5868" i="15"/>
  <c r="J5869" i="15"/>
  <c r="J5870" i="15"/>
  <c r="J5871" i="15"/>
  <c r="J5872" i="15"/>
  <c r="J5873" i="15"/>
  <c r="J5874" i="15"/>
  <c r="J5875" i="15"/>
  <c r="J5876" i="15"/>
  <c r="J5877" i="15"/>
  <c r="J5878" i="15"/>
  <c r="J5879" i="15"/>
  <c r="J5880" i="15"/>
  <c r="J5881" i="15"/>
  <c r="J5882" i="15"/>
  <c r="J5883" i="15"/>
  <c r="J5884" i="15"/>
  <c r="J5885" i="15"/>
  <c r="J5886" i="15"/>
  <c r="J5887" i="15"/>
  <c r="J5888" i="15"/>
  <c r="J5889" i="15"/>
  <c r="J5890" i="15"/>
  <c r="J5891" i="15"/>
  <c r="J5892" i="15"/>
  <c r="J5893" i="15"/>
  <c r="J5894" i="15"/>
  <c r="J5895" i="15"/>
  <c r="J5896" i="15"/>
  <c r="J5897" i="15"/>
  <c r="J5898" i="15"/>
  <c r="J5899" i="15"/>
  <c r="J5900" i="15"/>
  <c r="J5901" i="15"/>
  <c r="J5902" i="15"/>
  <c r="J5903" i="15"/>
  <c r="J5904" i="15"/>
  <c r="J5905" i="15"/>
  <c r="J5906" i="15"/>
  <c r="J5907" i="15"/>
  <c r="J5908" i="15"/>
  <c r="J5909" i="15"/>
  <c r="J5910" i="15"/>
  <c r="J5911" i="15"/>
  <c r="J5912" i="15"/>
  <c r="J5913" i="15"/>
  <c r="J5914" i="15"/>
  <c r="J5915" i="15"/>
  <c r="J5916" i="15"/>
  <c r="J5917" i="15"/>
  <c r="J5918" i="15"/>
  <c r="J5919" i="15"/>
  <c r="J5920" i="15"/>
  <c r="J5921" i="15"/>
  <c r="J5922" i="15"/>
  <c r="J5923" i="15"/>
  <c r="J5924" i="15"/>
  <c r="J5925" i="15"/>
  <c r="J5926" i="15"/>
  <c r="J5927" i="15"/>
  <c r="J5928" i="15"/>
  <c r="J5929" i="15"/>
  <c r="J5930" i="15"/>
  <c r="J5931" i="15"/>
  <c r="J5932" i="15"/>
  <c r="J5933" i="15"/>
  <c r="J5934" i="15"/>
  <c r="J5935" i="15"/>
  <c r="J5936" i="15"/>
  <c r="J5937" i="15"/>
  <c r="J5938" i="15"/>
  <c r="J5939" i="15"/>
  <c r="J5940" i="15"/>
  <c r="J5941" i="15"/>
  <c r="J5942" i="15"/>
  <c r="J5943" i="15"/>
  <c r="J5944" i="15"/>
  <c r="J5945" i="15"/>
  <c r="J5946" i="15"/>
  <c r="J5947" i="15"/>
  <c r="J5948" i="15"/>
  <c r="J5949" i="15"/>
  <c r="J5950" i="15"/>
  <c r="J5951" i="15"/>
  <c r="J5952" i="15"/>
  <c r="J5953" i="15"/>
  <c r="J5954" i="15"/>
  <c r="J5955" i="15"/>
  <c r="J5956" i="15"/>
  <c r="J5957" i="15"/>
  <c r="J5958" i="15"/>
  <c r="J5959" i="15"/>
  <c r="J5960" i="15"/>
  <c r="J5961" i="15"/>
  <c r="J5962" i="15"/>
  <c r="J5963" i="15"/>
  <c r="J5964" i="15"/>
  <c r="J5965" i="15"/>
  <c r="J5966" i="15"/>
  <c r="J5967" i="15"/>
  <c r="J5968" i="15"/>
  <c r="J5969" i="15"/>
  <c r="J5970" i="15"/>
  <c r="J5971" i="15"/>
  <c r="J5972" i="15"/>
  <c r="J5973" i="15"/>
  <c r="J5974" i="15"/>
  <c r="J5975" i="15"/>
  <c r="J5976" i="15"/>
  <c r="J5977" i="15"/>
  <c r="J5978" i="15"/>
  <c r="J5979" i="15"/>
  <c r="J5980" i="15"/>
  <c r="J5981" i="15"/>
  <c r="J5982" i="15"/>
  <c r="J5983" i="15"/>
  <c r="J5984" i="15"/>
  <c r="J5985" i="15"/>
  <c r="J5986" i="15"/>
  <c r="J5987" i="15"/>
  <c r="J5988" i="15"/>
  <c r="J5989" i="15"/>
  <c r="J5990" i="15"/>
  <c r="J5991" i="15"/>
  <c r="J5992" i="15"/>
  <c r="J5993" i="15"/>
  <c r="J5994" i="15"/>
  <c r="J5995" i="15"/>
  <c r="J5996" i="15"/>
  <c r="J5997" i="15"/>
  <c r="J5998" i="15"/>
  <c r="J5999" i="15"/>
  <c r="J6000" i="15"/>
  <c r="J6001" i="15"/>
  <c r="J6002" i="15"/>
  <c r="J6003" i="15"/>
  <c r="J6004" i="15"/>
  <c r="J6005" i="15"/>
  <c r="J6006" i="15"/>
  <c r="J6007" i="15"/>
  <c r="J6008" i="15"/>
  <c r="J6009" i="15"/>
  <c r="J6010" i="15"/>
  <c r="J6011" i="15"/>
  <c r="J6012" i="15"/>
  <c r="J6013" i="15"/>
  <c r="J6014" i="15"/>
  <c r="J6015" i="15"/>
  <c r="J6016" i="15"/>
  <c r="J6017" i="15"/>
  <c r="J6018" i="15"/>
  <c r="J6019" i="15"/>
  <c r="J6020" i="15"/>
  <c r="J6021" i="15"/>
  <c r="J6022" i="15"/>
  <c r="J6023" i="15"/>
  <c r="J6024" i="15"/>
  <c r="J6025" i="15"/>
  <c r="J6026" i="15"/>
  <c r="J6027" i="15"/>
  <c r="J6028" i="15"/>
  <c r="J6029" i="15"/>
  <c r="J6030" i="15"/>
  <c r="J6031" i="15"/>
  <c r="J6032" i="15"/>
  <c r="J6033" i="15"/>
  <c r="J6034" i="15"/>
  <c r="J6035" i="15"/>
  <c r="J6036" i="15"/>
  <c r="J6037" i="15"/>
  <c r="J6038" i="15"/>
  <c r="J6039" i="15"/>
  <c r="J6040" i="15"/>
  <c r="J6041" i="15"/>
  <c r="J6042" i="15"/>
  <c r="J6043" i="15"/>
  <c r="J6044" i="15"/>
  <c r="J6045" i="15"/>
  <c r="J6046" i="15"/>
  <c r="J6047" i="15"/>
  <c r="J6048" i="15"/>
  <c r="J6049" i="15"/>
  <c r="J6050" i="15"/>
  <c r="J6051" i="15"/>
  <c r="J6052" i="15"/>
  <c r="J6053" i="15"/>
  <c r="J6054" i="15"/>
  <c r="J6055" i="15"/>
  <c r="J6056" i="15"/>
  <c r="J6057" i="15"/>
  <c r="J6058" i="15"/>
  <c r="J6059" i="15"/>
  <c r="J6060" i="15"/>
  <c r="J6061" i="15"/>
  <c r="J6062" i="15"/>
  <c r="J6063" i="15"/>
  <c r="J6064" i="15"/>
  <c r="J6065" i="15"/>
  <c r="J6066" i="15"/>
  <c r="J6067" i="15"/>
  <c r="J6068" i="15"/>
  <c r="J6069" i="15"/>
  <c r="J6070" i="15"/>
  <c r="J6071" i="15"/>
  <c r="J6072" i="15"/>
  <c r="J6073" i="15"/>
  <c r="J6074" i="15"/>
  <c r="J6075" i="15"/>
  <c r="J6076" i="15"/>
  <c r="J6077" i="15"/>
  <c r="J6078" i="15"/>
  <c r="J6079" i="15"/>
  <c r="J6080" i="15"/>
  <c r="J6081" i="15"/>
  <c r="J6082" i="15"/>
  <c r="J6083" i="15"/>
  <c r="J6084" i="15"/>
  <c r="J6085" i="15"/>
  <c r="J6086" i="15"/>
  <c r="J6087" i="15"/>
  <c r="J6088" i="15"/>
  <c r="J6089" i="15"/>
  <c r="J6090" i="15"/>
  <c r="J6091" i="15"/>
  <c r="J6092" i="15"/>
  <c r="J6093" i="15"/>
  <c r="J6094" i="15"/>
  <c r="J6095" i="15"/>
  <c r="J6096" i="15"/>
  <c r="J6097" i="15"/>
  <c r="J6098" i="15"/>
  <c r="J6099" i="15"/>
  <c r="J6100" i="15"/>
  <c r="J6101" i="15"/>
  <c r="J6102" i="15"/>
  <c r="J6103" i="15"/>
  <c r="J6104" i="15"/>
  <c r="J6105" i="15"/>
  <c r="J6106" i="15"/>
  <c r="J6107" i="15"/>
  <c r="J6108" i="15"/>
  <c r="J6109" i="15"/>
  <c r="J6110" i="15"/>
  <c r="J6111" i="15"/>
  <c r="J6112" i="15"/>
  <c r="J6113" i="15"/>
  <c r="J6114" i="15"/>
  <c r="J6115" i="15"/>
  <c r="J6116" i="15"/>
  <c r="J6117" i="15"/>
  <c r="J6118" i="15"/>
  <c r="J6119" i="15"/>
  <c r="J6120" i="15"/>
  <c r="J6121" i="15"/>
  <c r="J6122" i="15"/>
  <c r="J6123" i="15"/>
  <c r="J6124" i="15"/>
  <c r="J6125" i="15"/>
  <c r="J6126" i="15"/>
  <c r="J6127" i="15"/>
  <c r="J6128" i="15"/>
  <c r="J6129" i="15"/>
  <c r="J6130" i="15"/>
  <c r="J6131" i="15"/>
  <c r="J6132" i="15"/>
  <c r="J6133" i="15"/>
  <c r="J6134" i="15"/>
  <c r="J6135" i="15"/>
  <c r="J6136" i="15"/>
  <c r="J6137" i="15"/>
  <c r="J6138" i="15"/>
  <c r="J6139" i="15"/>
  <c r="J6140" i="15"/>
  <c r="J6141" i="15"/>
  <c r="J6142" i="15"/>
  <c r="J6143" i="15"/>
  <c r="J6144" i="15"/>
  <c r="J6145" i="15"/>
  <c r="J6146" i="15"/>
  <c r="J6147" i="15"/>
  <c r="J6148" i="15"/>
  <c r="J6149" i="15"/>
  <c r="J6150" i="15"/>
  <c r="J6151" i="15"/>
  <c r="J6152" i="15"/>
  <c r="J6153" i="15"/>
  <c r="J6154" i="15"/>
  <c r="J6155" i="15"/>
  <c r="J6156" i="15"/>
  <c r="J6157" i="15"/>
  <c r="J6158" i="15"/>
  <c r="J6159" i="15"/>
  <c r="J6160" i="15"/>
  <c r="J6161" i="15"/>
  <c r="J6162" i="15"/>
  <c r="J6163" i="15"/>
  <c r="J6164" i="15"/>
  <c r="J6165" i="15"/>
  <c r="J6166" i="15"/>
  <c r="J6167" i="15"/>
  <c r="J6168" i="15"/>
  <c r="J6169" i="15"/>
  <c r="J6170" i="15"/>
  <c r="J6171" i="15"/>
  <c r="J6172" i="15"/>
  <c r="J6173" i="15"/>
  <c r="J6174" i="15"/>
  <c r="J6175" i="15"/>
  <c r="J6176" i="15"/>
  <c r="J6177" i="15"/>
  <c r="J6178" i="15"/>
  <c r="J6179" i="15"/>
  <c r="J6180" i="15"/>
  <c r="J6181" i="15"/>
  <c r="J6182" i="15"/>
  <c r="J6183" i="15"/>
  <c r="J6184" i="15"/>
  <c r="J6185" i="15"/>
  <c r="J6186" i="15"/>
  <c r="J6187" i="15"/>
  <c r="J6188" i="15"/>
  <c r="J6189" i="15"/>
  <c r="J6190" i="15"/>
  <c r="J6191" i="15"/>
  <c r="J6192" i="15"/>
  <c r="J6193" i="15"/>
  <c r="J6194" i="15"/>
  <c r="J6195" i="15"/>
  <c r="J6196" i="15"/>
  <c r="J6197" i="15"/>
  <c r="J6198" i="15"/>
  <c r="J6199" i="15"/>
  <c r="J6200" i="15"/>
  <c r="J6201" i="15"/>
  <c r="J6202" i="15"/>
  <c r="J6203" i="15"/>
  <c r="J6204" i="15"/>
  <c r="J6205" i="15"/>
  <c r="J6206" i="15"/>
  <c r="J6207" i="15"/>
  <c r="J6208" i="15"/>
  <c r="J6209" i="15"/>
  <c r="J6210" i="15"/>
  <c r="J6211" i="15"/>
  <c r="J6212" i="15"/>
  <c r="J6213" i="15"/>
  <c r="J6214" i="15"/>
  <c r="J6215" i="15"/>
  <c r="J6216" i="15"/>
  <c r="J6217" i="15"/>
  <c r="J6218" i="15"/>
  <c r="J6219" i="15"/>
  <c r="J6220" i="15"/>
  <c r="J6221" i="15"/>
  <c r="J6222" i="15"/>
  <c r="J6223" i="15"/>
  <c r="J6224" i="15"/>
  <c r="J6225" i="15"/>
  <c r="J6226" i="15"/>
  <c r="J6227" i="15"/>
  <c r="J6228" i="15"/>
  <c r="J6229" i="15"/>
  <c r="J6230" i="15"/>
  <c r="J6231" i="15"/>
  <c r="J6232" i="15"/>
  <c r="J6233" i="15"/>
  <c r="J6234" i="15"/>
  <c r="J6235" i="15"/>
  <c r="J6236" i="15"/>
  <c r="J6237" i="15"/>
  <c r="J6238" i="15"/>
  <c r="J6239" i="15"/>
  <c r="J6240" i="15"/>
  <c r="J6241" i="15"/>
  <c r="J6242" i="15"/>
  <c r="J6243" i="15"/>
  <c r="J6244" i="15"/>
  <c r="J6245" i="15"/>
  <c r="J6246" i="15"/>
  <c r="J6247" i="15"/>
  <c r="J6248" i="15"/>
  <c r="J6249" i="15"/>
  <c r="J6250" i="15"/>
  <c r="J6251" i="15"/>
  <c r="J6252" i="15"/>
  <c r="J6253" i="15"/>
  <c r="J6254" i="15"/>
  <c r="J6255" i="15"/>
  <c r="J6256" i="15"/>
  <c r="J6257" i="15"/>
  <c r="J6258" i="15"/>
  <c r="J6259" i="15"/>
  <c r="J6260" i="15"/>
  <c r="J6261" i="15"/>
  <c r="J6262" i="15"/>
  <c r="J6263" i="15"/>
  <c r="J6264" i="15"/>
  <c r="J6265" i="15"/>
  <c r="J6266" i="15"/>
  <c r="J6267" i="15"/>
  <c r="J6268" i="15"/>
  <c r="J6269" i="15"/>
  <c r="J6270" i="15"/>
  <c r="J6271" i="15"/>
  <c r="J6272" i="15"/>
  <c r="J6273" i="15"/>
  <c r="J6274" i="15"/>
  <c r="J6275" i="15"/>
  <c r="J6276" i="15"/>
  <c r="J6277" i="15"/>
  <c r="J6278" i="15"/>
  <c r="J6279" i="15"/>
  <c r="J6280" i="15"/>
  <c r="J6281" i="15"/>
  <c r="J6282" i="15"/>
  <c r="J6283" i="15"/>
  <c r="J6284" i="15"/>
  <c r="J6285" i="15"/>
  <c r="J6286" i="15"/>
  <c r="J6287" i="15"/>
  <c r="J6288" i="15"/>
  <c r="J6289" i="15"/>
  <c r="J6290" i="15"/>
  <c r="J6291" i="15"/>
  <c r="J6292" i="15"/>
  <c r="J6293" i="15"/>
  <c r="J6294" i="15"/>
  <c r="J6295" i="15"/>
  <c r="J6296" i="15"/>
  <c r="J6297" i="15"/>
  <c r="J6298" i="15"/>
  <c r="J6299" i="15"/>
  <c r="J6300" i="15"/>
  <c r="J6301" i="15"/>
  <c r="J6302" i="15"/>
  <c r="J6303" i="15"/>
  <c r="J6304" i="15"/>
  <c r="J6305" i="15"/>
  <c r="J6306" i="15"/>
  <c r="J6307" i="15"/>
  <c r="J6308" i="15"/>
  <c r="J6309" i="15"/>
  <c r="J6310" i="15"/>
  <c r="J6311" i="15"/>
  <c r="J6312" i="15"/>
  <c r="J6313" i="15"/>
  <c r="J6314" i="15"/>
  <c r="J6315" i="15"/>
  <c r="J6316" i="15"/>
  <c r="J6317" i="15"/>
  <c r="J6318" i="15"/>
  <c r="J6319" i="15"/>
  <c r="J6320" i="15"/>
  <c r="J6321" i="15"/>
  <c r="J6322" i="15"/>
  <c r="J6323" i="15"/>
  <c r="J6324" i="15"/>
  <c r="J6325" i="15"/>
  <c r="J6326" i="15"/>
  <c r="J6327" i="15"/>
  <c r="J6328" i="15"/>
  <c r="J6329" i="15"/>
  <c r="J6330" i="15"/>
  <c r="J6331" i="15"/>
  <c r="J6332" i="15"/>
  <c r="J6333" i="15"/>
  <c r="J6334" i="15"/>
  <c r="J6335" i="15"/>
  <c r="J6336" i="15"/>
  <c r="J6337" i="15"/>
  <c r="J6338" i="15"/>
  <c r="J6339" i="15"/>
  <c r="J6340" i="15"/>
  <c r="J6341" i="15"/>
  <c r="J6342" i="15"/>
  <c r="J6343" i="15"/>
  <c r="J6344" i="15"/>
  <c r="J6345" i="15"/>
  <c r="J6346" i="15"/>
  <c r="J6347" i="15"/>
  <c r="J6348" i="15"/>
  <c r="J6349" i="15"/>
  <c r="J6350" i="15"/>
  <c r="J6351" i="15"/>
  <c r="J6352" i="15"/>
  <c r="J6353" i="15"/>
  <c r="J6354" i="15"/>
  <c r="J6355" i="15"/>
  <c r="J6356" i="15"/>
  <c r="J6357" i="15"/>
  <c r="J6358" i="15"/>
  <c r="J6359" i="15"/>
  <c r="J6360" i="15"/>
  <c r="J6361" i="15"/>
  <c r="J6362" i="15"/>
  <c r="J6363" i="15"/>
  <c r="J6364" i="15"/>
  <c r="J6365" i="15"/>
  <c r="J6366" i="15"/>
  <c r="J6367" i="15"/>
  <c r="J6368" i="15"/>
  <c r="J6369" i="15"/>
  <c r="J6370" i="15"/>
  <c r="J6371" i="15"/>
  <c r="J6372" i="15"/>
  <c r="J6373" i="15"/>
  <c r="J6374" i="15"/>
  <c r="J6375" i="15"/>
  <c r="J6376" i="15"/>
  <c r="J6377" i="15"/>
  <c r="J6378" i="15"/>
  <c r="J6379" i="15"/>
  <c r="J6380" i="15"/>
  <c r="J6381" i="15"/>
  <c r="J6382" i="15"/>
  <c r="J6383" i="15"/>
  <c r="J6384" i="15"/>
  <c r="J6385" i="15"/>
  <c r="J6386" i="15"/>
  <c r="J6387" i="15"/>
  <c r="J6388" i="15"/>
  <c r="J6389" i="15"/>
  <c r="J6390" i="15"/>
  <c r="J6391" i="15"/>
  <c r="J6392" i="15"/>
  <c r="J6393" i="15"/>
  <c r="J6394" i="15"/>
  <c r="J6395" i="15"/>
  <c r="J6396" i="15"/>
  <c r="J6397" i="15"/>
  <c r="J6398" i="15"/>
  <c r="J6399" i="15"/>
  <c r="J6400" i="15"/>
  <c r="J6401" i="15"/>
  <c r="J6402" i="15"/>
  <c r="J6403" i="15"/>
  <c r="J6404" i="15"/>
  <c r="J6405" i="15"/>
  <c r="J6406" i="15"/>
  <c r="J6407" i="15"/>
  <c r="J6408" i="15"/>
  <c r="J6409" i="15"/>
  <c r="J6410" i="15"/>
  <c r="J6411" i="15"/>
  <c r="J6412" i="15"/>
  <c r="J6413" i="15"/>
  <c r="J6414" i="15"/>
  <c r="J6415" i="15"/>
  <c r="J6416" i="15"/>
  <c r="J6417" i="15"/>
  <c r="J6418" i="15"/>
  <c r="J6419" i="15"/>
  <c r="J6420" i="15"/>
  <c r="J6421" i="15"/>
  <c r="J6422" i="15"/>
  <c r="J6423" i="15"/>
  <c r="J6424" i="15"/>
  <c r="J6425" i="15"/>
  <c r="J6426" i="15"/>
  <c r="J6427" i="15"/>
  <c r="J6428" i="15"/>
  <c r="J6429" i="15"/>
  <c r="J6430" i="15"/>
  <c r="J6431" i="15"/>
  <c r="J6432" i="15"/>
  <c r="J6433" i="15"/>
  <c r="J6434" i="15"/>
  <c r="J6435" i="15"/>
  <c r="J6436" i="15"/>
  <c r="J6437" i="15"/>
  <c r="J6438" i="15"/>
  <c r="J6439" i="15"/>
  <c r="J6440" i="15"/>
  <c r="J6441" i="15"/>
  <c r="J6442" i="15"/>
  <c r="J6443" i="15"/>
  <c r="J6444" i="15"/>
  <c r="J6445" i="15"/>
  <c r="J6446" i="15"/>
  <c r="J6447" i="15"/>
  <c r="J6448" i="15"/>
  <c r="J6449" i="15"/>
  <c r="J6450" i="15"/>
  <c r="J6451" i="15"/>
  <c r="J6452" i="15"/>
  <c r="J6453" i="15"/>
  <c r="J6454" i="15"/>
  <c r="J6455" i="15"/>
  <c r="J6456" i="15"/>
  <c r="J6457" i="15"/>
  <c r="J6458" i="15"/>
  <c r="J6459" i="15"/>
  <c r="J6460" i="15"/>
  <c r="J6461" i="15"/>
  <c r="J6462" i="15"/>
  <c r="J6463" i="15"/>
  <c r="J6464" i="15"/>
  <c r="J6465" i="15"/>
  <c r="J6466" i="15"/>
  <c r="J6467" i="15"/>
  <c r="J6468" i="15"/>
  <c r="J6469" i="15"/>
  <c r="J6470" i="15"/>
  <c r="J6471" i="15"/>
  <c r="J6472" i="15"/>
  <c r="J6473" i="15"/>
  <c r="J6474" i="15"/>
  <c r="J6475" i="15"/>
  <c r="J6476" i="15"/>
  <c r="J6477" i="15"/>
  <c r="J6478" i="15"/>
  <c r="J6479" i="15"/>
  <c r="J6480" i="15"/>
  <c r="J6481" i="15"/>
  <c r="J6482" i="15"/>
  <c r="J6483" i="15"/>
  <c r="J6484" i="15"/>
  <c r="J6485" i="15"/>
  <c r="J6486" i="15"/>
  <c r="J6487" i="15"/>
  <c r="J6488" i="15"/>
  <c r="J6489" i="15"/>
  <c r="J6490" i="15"/>
  <c r="J6491" i="15"/>
  <c r="J6492" i="15"/>
  <c r="J6493" i="15"/>
  <c r="J6494" i="15"/>
  <c r="J6495" i="15"/>
  <c r="J6496" i="15"/>
  <c r="J6497" i="15"/>
  <c r="J6498" i="15"/>
  <c r="J6499" i="15"/>
  <c r="J6500" i="15"/>
  <c r="J6501" i="15"/>
  <c r="J6502" i="15"/>
  <c r="J6503" i="15"/>
  <c r="J6504" i="15"/>
  <c r="J6505" i="15"/>
  <c r="J6506" i="15"/>
  <c r="J6507" i="15"/>
  <c r="J6508" i="15"/>
  <c r="J6509" i="15"/>
  <c r="J6510" i="15"/>
  <c r="J6511" i="15"/>
  <c r="J6512" i="15"/>
  <c r="J6513" i="15"/>
  <c r="J6514" i="15"/>
  <c r="J6515" i="15"/>
  <c r="J6516" i="15"/>
  <c r="J6517" i="15"/>
  <c r="J6518" i="15"/>
  <c r="J6519" i="15"/>
  <c r="J6520" i="15"/>
  <c r="J6521" i="15"/>
  <c r="J6522" i="15"/>
  <c r="J6523" i="15"/>
  <c r="J6524" i="15"/>
  <c r="J6525" i="15"/>
  <c r="J6526" i="15"/>
  <c r="J6527" i="15"/>
  <c r="J6528" i="15"/>
  <c r="J6529" i="15"/>
  <c r="J6530" i="15"/>
  <c r="J6531" i="15"/>
  <c r="J6532" i="15"/>
  <c r="J6533" i="15"/>
  <c r="J6534" i="15"/>
  <c r="J6535" i="15"/>
  <c r="J6536" i="15"/>
  <c r="J6537" i="15"/>
  <c r="J6538" i="15"/>
  <c r="J6539" i="15"/>
  <c r="J6540" i="15"/>
  <c r="J6541" i="15"/>
  <c r="J6542" i="15"/>
  <c r="J6543" i="15"/>
  <c r="J6544" i="15"/>
  <c r="J6545" i="15"/>
  <c r="J6546" i="15"/>
  <c r="J6547" i="15"/>
  <c r="J6548" i="15"/>
  <c r="J6549" i="15"/>
  <c r="J6550" i="15"/>
  <c r="J6551" i="15"/>
  <c r="J6552" i="15"/>
  <c r="J6553" i="15"/>
  <c r="J6554" i="15"/>
  <c r="J6555" i="15"/>
  <c r="J6556" i="15"/>
  <c r="J6557" i="15"/>
  <c r="J6558" i="15"/>
  <c r="J6559" i="15"/>
  <c r="J6560" i="15"/>
  <c r="J6561" i="15"/>
  <c r="J6562" i="15"/>
  <c r="J6563" i="15"/>
  <c r="J6564" i="15"/>
  <c r="J6565" i="15"/>
  <c r="J6566" i="15"/>
  <c r="J6567" i="15"/>
  <c r="J6568" i="15"/>
  <c r="J6569" i="15"/>
  <c r="J6570" i="15"/>
  <c r="J6571" i="15"/>
  <c r="J6572" i="15"/>
  <c r="J6573" i="15"/>
  <c r="J6574" i="15"/>
  <c r="J6575" i="15"/>
  <c r="J6576" i="15"/>
  <c r="J6577" i="15"/>
  <c r="J6578" i="15"/>
  <c r="J6579" i="15"/>
  <c r="J6580" i="15"/>
  <c r="J6581" i="15"/>
  <c r="J6582" i="15"/>
  <c r="J6583" i="15"/>
  <c r="J6584" i="15"/>
  <c r="J6585" i="15"/>
  <c r="J6586" i="15"/>
  <c r="J6587" i="15"/>
  <c r="J6588" i="15"/>
  <c r="J6589" i="15"/>
  <c r="J6590" i="15"/>
  <c r="J6591" i="15"/>
  <c r="J6592" i="15"/>
  <c r="J6593" i="15"/>
  <c r="J6594" i="15"/>
  <c r="J6595" i="15"/>
  <c r="J6596" i="15"/>
  <c r="J6597" i="15"/>
  <c r="J6598" i="15"/>
  <c r="J6599" i="15"/>
  <c r="J6600" i="15"/>
  <c r="J6601" i="15"/>
  <c r="J6602" i="15"/>
  <c r="J6603" i="15"/>
  <c r="J6604" i="15"/>
  <c r="J6605" i="15"/>
  <c r="J6606" i="15"/>
  <c r="J6607" i="15"/>
  <c r="J6608" i="15"/>
  <c r="J6609" i="15"/>
  <c r="J6610" i="15"/>
  <c r="J6611" i="15"/>
  <c r="J6612" i="15"/>
  <c r="J6613" i="15"/>
  <c r="J6614" i="15"/>
  <c r="J6615" i="15"/>
  <c r="J6616" i="15"/>
  <c r="J6617" i="15"/>
  <c r="J6618" i="15"/>
  <c r="J6619" i="15"/>
  <c r="J6620" i="15"/>
  <c r="J6621" i="15"/>
  <c r="J6622" i="15"/>
  <c r="J6623" i="15"/>
  <c r="J6624" i="15"/>
  <c r="J6625" i="15"/>
  <c r="J6626" i="15"/>
  <c r="J6627" i="15"/>
  <c r="J6628" i="15"/>
  <c r="J6629" i="15"/>
  <c r="J6630" i="15"/>
  <c r="J6631" i="15"/>
  <c r="J6632" i="15"/>
  <c r="J6633" i="15"/>
  <c r="J6634" i="15"/>
  <c r="J6635" i="15"/>
  <c r="J6636" i="15"/>
  <c r="J6637" i="15"/>
  <c r="J6638" i="15"/>
  <c r="J6639" i="15"/>
  <c r="J6640" i="15"/>
  <c r="J6641" i="15"/>
  <c r="J6642" i="15"/>
  <c r="J6643" i="15"/>
  <c r="J6644" i="15"/>
  <c r="J6645" i="15"/>
  <c r="J6646" i="15"/>
  <c r="J6647" i="15"/>
  <c r="J6648" i="15"/>
  <c r="J6649" i="15"/>
  <c r="J6650" i="15"/>
  <c r="J6651" i="15"/>
  <c r="J6652" i="15"/>
  <c r="J6653" i="15"/>
  <c r="J6654" i="15"/>
  <c r="J6655" i="15"/>
  <c r="J6656" i="15"/>
  <c r="J6657" i="15"/>
  <c r="J6658" i="15"/>
  <c r="J6659" i="15"/>
  <c r="J6660" i="15"/>
  <c r="J6661" i="15"/>
  <c r="J6662" i="15"/>
  <c r="J6663" i="15"/>
  <c r="J6664" i="15"/>
  <c r="J6665" i="15"/>
  <c r="J6666" i="15"/>
  <c r="J6667" i="15"/>
  <c r="J6668" i="15"/>
  <c r="J6669" i="15"/>
  <c r="J6670" i="15"/>
  <c r="J6671" i="15"/>
  <c r="J6672" i="15"/>
  <c r="J6673" i="15"/>
  <c r="J6674" i="15"/>
  <c r="J6675" i="15"/>
  <c r="J6676" i="15"/>
  <c r="J6677" i="15"/>
  <c r="J6678" i="15"/>
  <c r="J6679" i="15"/>
  <c r="J6680" i="15"/>
  <c r="J6681" i="15"/>
  <c r="J6682" i="15"/>
  <c r="J6683" i="15"/>
  <c r="J6684" i="15"/>
  <c r="J6685" i="15"/>
  <c r="J6686" i="15"/>
  <c r="J6687" i="15"/>
  <c r="J6688" i="15"/>
  <c r="J6689" i="15"/>
  <c r="J6690" i="15"/>
  <c r="J6691" i="15"/>
  <c r="J6692" i="15"/>
  <c r="J6693" i="15"/>
  <c r="J6694" i="15"/>
  <c r="J6695" i="15"/>
  <c r="J6696" i="15"/>
  <c r="J6697" i="15"/>
  <c r="J6698" i="15"/>
  <c r="J6699" i="15"/>
  <c r="J6700" i="15"/>
  <c r="J6701" i="15"/>
  <c r="J6702" i="15"/>
  <c r="J6703" i="15"/>
  <c r="J6704" i="15"/>
  <c r="J6705" i="15"/>
  <c r="J6706" i="15"/>
  <c r="J6707" i="15"/>
  <c r="J6708" i="15"/>
  <c r="J6709" i="15"/>
  <c r="J6710" i="15"/>
  <c r="J6711" i="15"/>
  <c r="J6712" i="15"/>
  <c r="J6713" i="15"/>
  <c r="J6714" i="15"/>
  <c r="J6715" i="15"/>
  <c r="J6716" i="15"/>
  <c r="J6717" i="15"/>
  <c r="J6718" i="15"/>
  <c r="J6719" i="15"/>
  <c r="J6720" i="15"/>
  <c r="J6721" i="15"/>
  <c r="J6722" i="15"/>
  <c r="J6723" i="15"/>
  <c r="J6724" i="15"/>
  <c r="J6725" i="15"/>
  <c r="J6726" i="15"/>
  <c r="J6727" i="15"/>
  <c r="J6728" i="15"/>
  <c r="J6729" i="15"/>
  <c r="J6730" i="15"/>
  <c r="J6731" i="15"/>
  <c r="J6732" i="15"/>
  <c r="J6733" i="15"/>
  <c r="J6734" i="15"/>
  <c r="J6735" i="15"/>
  <c r="J6736" i="15"/>
  <c r="J6737" i="15"/>
  <c r="J6738" i="15"/>
  <c r="J6739" i="15"/>
  <c r="J6740" i="15"/>
  <c r="J6741" i="15"/>
  <c r="J6742" i="15"/>
  <c r="J6743" i="15"/>
  <c r="J6744" i="15"/>
  <c r="J6745" i="15"/>
  <c r="J6746" i="15"/>
  <c r="J6747" i="15"/>
  <c r="J6748" i="15"/>
  <c r="J6749" i="15"/>
  <c r="J6750" i="15"/>
  <c r="J6751" i="15"/>
  <c r="J6752" i="15"/>
  <c r="J6753" i="15"/>
  <c r="J6754" i="15"/>
  <c r="J6755" i="15"/>
  <c r="J6756" i="15"/>
  <c r="J6757" i="15"/>
  <c r="J6758" i="15"/>
  <c r="J6759" i="15"/>
  <c r="J6760" i="15"/>
  <c r="J6761" i="15"/>
  <c r="J6762" i="15"/>
  <c r="J6763" i="15"/>
  <c r="J6764" i="15"/>
  <c r="J6765" i="15"/>
  <c r="J6766" i="15"/>
  <c r="J6767" i="15"/>
  <c r="J6768" i="15"/>
  <c r="J6769" i="15"/>
  <c r="J6770" i="15"/>
  <c r="J6771" i="15"/>
  <c r="J6772" i="15"/>
  <c r="J6773" i="15"/>
  <c r="J6774" i="15"/>
  <c r="J6775" i="15"/>
  <c r="J6776" i="15"/>
  <c r="J6777" i="15"/>
  <c r="J6778" i="15"/>
  <c r="J6779" i="15"/>
  <c r="J6780" i="15"/>
  <c r="J6781" i="15"/>
  <c r="J6782" i="15"/>
  <c r="J6783" i="15"/>
  <c r="J6784" i="15"/>
  <c r="J6785" i="15"/>
  <c r="J6786" i="15"/>
  <c r="J6787" i="15"/>
  <c r="J6788" i="15"/>
  <c r="J6789" i="15"/>
  <c r="J6790" i="15"/>
  <c r="J6791" i="15"/>
  <c r="J6792" i="15"/>
  <c r="J6793" i="15"/>
  <c r="J6794" i="15"/>
  <c r="J6795" i="15"/>
  <c r="J6796" i="15"/>
  <c r="J6797" i="15"/>
  <c r="J6798" i="15"/>
  <c r="J6799" i="15"/>
  <c r="J6800" i="15"/>
  <c r="J6801" i="15"/>
  <c r="J6802" i="15"/>
  <c r="J6803" i="15"/>
  <c r="J6804" i="15"/>
  <c r="J6805" i="15"/>
  <c r="J6806" i="15"/>
  <c r="J6807" i="15"/>
  <c r="J6808" i="15"/>
  <c r="J6809" i="15"/>
  <c r="J6810" i="15"/>
  <c r="J6811" i="15"/>
  <c r="J6812" i="15"/>
  <c r="J6813" i="15"/>
  <c r="J6814" i="15"/>
  <c r="J6815" i="15"/>
  <c r="J6816" i="15"/>
  <c r="J6817" i="15"/>
  <c r="J6818" i="15"/>
  <c r="J6819" i="15"/>
  <c r="J6820" i="15"/>
  <c r="J6821" i="15"/>
  <c r="J6822" i="15"/>
  <c r="J6823" i="15"/>
  <c r="J6824" i="15"/>
  <c r="J6825" i="15"/>
  <c r="J6826" i="15"/>
  <c r="J6827" i="15"/>
  <c r="J6828" i="15"/>
  <c r="J6829" i="15"/>
  <c r="J6830" i="15"/>
  <c r="J6831" i="15"/>
  <c r="J6832" i="15"/>
  <c r="J6833" i="15"/>
  <c r="J6834" i="15"/>
  <c r="J6835" i="15"/>
  <c r="J6836" i="15"/>
  <c r="J6837" i="15"/>
  <c r="J6838" i="15"/>
  <c r="J6839" i="15"/>
  <c r="J6840" i="15"/>
  <c r="J6841" i="15"/>
  <c r="J6842" i="15"/>
  <c r="J6843" i="15"/>
  <c r="J6844" i="15"/>
  <c r="J6845" i="15"/>
  <c r="J6846" i="15"/>
  <c r="J6847" i="15"/>
  <c r="J6848" i="15"/>
  <c r="J6849" i="15"/>
  <c r="J6850" i="15"/>
  <c r="J6851" i="15"/>
  <c r="J6852" i="15"/>
  <c r="J6853" i="15"/>
  <c r="J6854" i="15"/>
  <c r="J6855" i="15"/>
  <c r="J6856" i="15"/>
  <c r="J6857" i="15"/>
  <c r="J6858" i="15"/>
  <c r="J6859" i="15"/>
  <c r="J6860" i="15"/>
  <c r="J6861" i="15"/>
  <c r="J6862" i="15"/>
  <c r="J6863" i="15"/>
  <c r="J6864" i="15"/>
  <c r="J6865" i="15"/>
  <c r="J6866" i="15"/>
  <c r="J6867" i="15"/>
  <c r="J6868" i="15"/>
  <c r="J6869" i="15"/>
  <c r="J6870" i="15"/>
  <c r="J6871" i="15"/>
  <c r="J6872" i="15"/>
  <c r="J6873" i="15"/>
  <c r="J6874" i="15"/>
  <c r="J6875" i="15"/>
  <c r="J6876" i="15"/>
  <c r="J6877" i="15"/>
  <c r="J6878" i="15"/>
  <c r="J6879" i="15"/>
  <c r="J6880" i="15"/>
  <c r="J6881" i="15"/>
  <c r="J6882" i="15"/>
  <c r="J6883" i="15"/>
  <c r="J6884" i="15"/>
  <c r="J6885" i="15"/>
  <c r="J6886" i="15"/>
  <c r="J6887" i="15"/>
  <c r="J6888" i="15"/>
  <c r="J6889" i="15"/>
  <c r="J6890" i="15"/>
  <c r="J6891" i="15"/>
  <c r="J6892" i="15"/>
  <c r="J6893" i="15"/>
  <c r="J6894" i="15"/>
  <c r="J6895" i="15"/>
  <c r="J6896" i="15"/>
  <c r="J6897" i="15"/>
  <c r="J6898" i="15"/>
  <c r="J6899" i="15"/>
  <c r="J6900" i="15"/>
  <c r="J6901" i="15"/>
  <c r="J6902" i="15"/>
  <c r="J6903" i="15"/>
  <c r="J6904" i="15"/>
  <c r="J6905" i="15"/>
  <c r="J6906" i="15"/>
  <c r="J6907" i="15"/>
  <c r="J6908" i="15"/>
  <c r="J6909" i="15"/>
  <c r="J6910" i="15"/>
  <c r="J6911" i="15"/>
  <c r="J6912" i="15"/>
  <c r="J6913" i="15"/>
  <c r="J6914" i="15"/>
  <c r="J6915" i="15"/>
  <c r="J6916" i="15"/>
  <c r="J6917" i="15"/>
  <c r="J6918" i="15"/>
  <c r="J6919" i="15"/>
  <c r="J6920" i="15"/>
  <c r="J6921" i="15"/>
  <c r="J6922" i="15"/>
  <c r="J6923" i="15"/>
  <c r="J6924" i="15"/>
  <c r="J6925" i="15"/>
  <c r="J6926" i="15"/>
  <c r="J6927" i="15"/>
  <c r="J6928" i="15"/>
  <c r="J6929" i="15"/>
  <c r="J6930" i="15"/>
  <c r="J6931" i="15"/>
  <c r="J6932" i="15"/>
  <c r="J6933" i="15"/>
  <c r="J6934" i="15"/>
  <c r="J6935" i="15"/>
  <c r="J6936" i="15"/>
  <c r="J6937" i="15"/>
  <c r="J6938" i="15"/>
  <c r="J6939" i="15"/>
  <c r="J6940" i="15"/>
  <c r="J6941" i="15"/>
  <c r="J6942" i="15"/>
  <c r="J6943" i="15"/>
  <c r="J6944" i="15"/>
  <c r="J6945" i="15"/>
  <c r="J6946" i="15"/>
  <c r="J6947" i="15"/>
  <c r="J6948" i="15"/>
  <c r="J6949" i="15"/>
  <c r="J6950" i="15"/>
  <c r="J6951" i="15"/>
  <c r="J6952" i="15"/>
  <c r="J6953" i="15"/>
  <c r="J6954" i="15"/>
  <c r="J6955" i="15"/>
  <c r="J6956" i="15"/>
  <c r="J6957" i="15"/>
  <c r="J6958" i="15"/>
  <c r="J6959" i="15"/>
  <c r="J6960" i="15"/>
  <c r="J6961" i="15"/>
  <c r="J6962" i="15"/>
  <c r="J6963" i="15"/>
  <c r="J6964" i="15"/>
  <c r="J6965" i="15"/>
  <c r="J6966" i="15"/>
  <c r="J6967" i="15"/>
  <c r="J6968" i="15"/>
  <c r="J6969" i="15"/>
  <c r="J6970" i="15"/>
  <c r="J6971" i="15"/>
  <c r="J6972" i="15"/>
  <c r="J6973" i="15"/>
  <c r="J6974" i="15"/>
  <c r="J6975" i="15"/>
  <c r="J6976" i="15"/>
  <c r="J6977" i="15"/>
  <c r="J6978" i="15"/>
  <c r="J6979" i="15"/>
  <c r="J6980" i="15"/>
  <c r="J6981" i="15"/>
  <c r="J6982" i="15"/>
  <c r="J6983" i="15"/>
  <c r="J6984" i="15"/>
  <c r="J6985" i="15"/>
  <c r="J6986" i="15"/>
  <c r="J6987" i="15"/>
  <c r="J6988" i="15"/>
  <c r="J6989" i="15"/>
  <c r="J6990" i="15"/>
  <c r="J6991" i="15"/>
  <c r="J6992" i="15"/>
  <c r="J6993" i="15"/>
  <c r="J6994" i="15"/>
  <c r="J6995" i="15"/>
  <c r="J6996" i="15"/>
  <c r="J6997" i="15"/>
  <c r="J6998" i="15"/>
  <c r="J6999" i="15"/>
  <c r="J7000" i="15"/>
  <c r="J7001" i="15"/>
  <c r="J7002" i="15"/>
  <c r="J7003" i="15"/>
  <c r="J7004" i="15"/>
  <c r="J7005" i="15"/>
  <c r="J7006" i="15"/>
  <c r="J7007" i="15"/>
  <c r="J7008" i="15"/>
  <c r="J7009" i="15"/>
  <c r="J7010" i="15"/>
  <c r="J7011" i="15"/>
  <c r="J7012" i="15"/>
  <c r="J7013" i="15"/>
  <c r="J7014" i="15"/>
  <c r="J7015" i="15"/>
  <c r="J7016" i="15"/>
  <c r="J7017" i="15"/>
  <c r="J7018" i="15"/>
  <c r="J7019" i="15"/>
  <c r="J7020" i="15"/>
  <c r="J7021" i="15"/>
  <c r="J7022" i="15"/>
  <c r="J7023" i="15"/>
  <c r="J7024" i="15"/>
  <c r="J7025" i="15"/>
  <c r="J7026" i="15"/>
  <c r="J7027" i="15"/>
  <c r="J7028" i="15"/>
  <c r="J7029" i="15"/>
  <c r="J7030" i="15"/>
  <c r="J7031" i="15"/>
  <c r="J7032" i="15"/>
  <c r="J7033" i="15"/>
  <c r="J7034" i="15"/>
  <c r="J7035" i="15"/>
  <c r="J7036" i="15"/>
  <c r="J7037" i="15"/>
  <c r="J7038" i="15"/>
  <c r="J7039" i="15"/>
  <c r="J7040" i="15"/>
  <c r="J7041" i="15"/>
  <c r="J7042" i="15"/>
  <c r="J7043" i="15"/>
  <c r="J7044" i="15"/>
  <c r="J7045" i="15"/>
  <c r="J7046" i="15"/>
  <c r="J7047" i="15"/>
  <c r="J7048" i="15"/>
  <c r="J7049" i="15"/>
  <c r="J7050" i="15"/>
  <c r="J7051" i="15"/>
  <c r="J7052" i="15"/>
  <c r="J7053" i="15"/>
  <c r="J7054" i="15"/>
  <c r="J7055" i="15"/>
  <c r="J7056" i="15"/>
  <c r="J7057" i="15"/>
  <c r="J7058" i="15"/>
  <c r="J7059" i="15"/>
  <c r="J7060" i="15"/>
  <c r="J7061" i="15"/>
  <c r="J7062" i="15"/>
  <c r="J7063" i="15"/>
  <c r="J7064" i="15"/>
  <c r="J7065" i="15"/>
  <c r="J7066" i="15"/>
  <c r="J7067" i="15"/>
  <c r="J7068" i="15"/>
  <c r="J7069" i="15"/>
  <c r="J7070" i="15"/>
  <c r="J7071" i="15"/>
  <c r="J7072" i="15"/>
  <c r="J7073" i="15"/>
  <c r="J7074" i="15"/>
  <c r="J7075" i="15"/>
  <c r="J7076" i="15"/>
  <c r="J7077" i="15"/>
  <c r="J7078" i="15"/>
  <c r="J7079" i="15"/>
  <c r="J7080" i="15"/>
  <c r="J7081" i="15"/>
  <c r="J7082" i="15"/>
  <c r="J7083" i="15"/>
  <c r="J7084" i="15"/>
  <c r="J7085" i="15"/>
  <c r="J7086" i="15"/>
  <c r="J7087" i="15"/>
  <c r="J7088" i="15"/>
  <c r="J7089" i="15"/>
  <c r="J7090" i="15"/>
  <c r="J7091" i="15"/>
  <c r="J7092" i="15"/>
  <c r="J7093" i="15"/>
  <c r="J7094" i="15"/>
  <c r="J7095" i="15"/>
  <c r="J7096" i="15"/>
  <c r="J7097" i="15"/>
  <c r="J7098" i="15"/>
  <c r="J7099" i="15"/>
  <c r="J7100" i="15"/>
  <c r="J7101" i="15"/>
  <c r="J7102" i="15"/>
  <c r="J7103" i="15"/>
  <c r="J7104" i="15"/>
  <c r="J7105" i="15"/>
  <c r="J7106" i="15"/>
  <c r="J7107" i="15"/>
  <c r="J7108" i="15"/>
  <c r="J7109" i="15"/>
  <c r="J7110" i="15"/>
  <c r="J7111" i="15"/>
  <c r="J7112" i="15"/>
  <c r="J7113" i="15"/>
  <c r="J7114" i="15"/>
  <c r="J7115" i="15"/>
  <c r="J7116" i="15"/>
  <c r="J7117" i="15"/>
  <c r="J7118" i="15"/>
  <c r="J7119" i="15"/>
  <c r="J7120" i="15"/>
  <c r="J7121" i="15"/>
  <c r="J7122" i="15"/>
  <c r="J7123" i="15"/>
  <c r="J7124" i="15"/>
  <c r="J7125" i="15"/>
  <c r="J7126" i="15"/>
  <c r="J7127" i="15"/>
  <c r="J7128" i="15"/>
  <c r="J7129" i="15"/>
  <c r="J7130" i="15"/>
  <c r="J7131" i="15"/>
  <c r="J7132" i="15"/>
  <c r="J7133" i="15"/>
  <c r="J7134" i="15"/>
  <c r="J7135" i="15"/>
  <c r="J7136" i="15"/>
  <c r="J7137" i="15"/>
  <c r="J7138" i="15"/>
  <c r="J7139" i="15"/>
  <c r="J7140" i="15"/>
  <c r="J7141" i="15"/>
  <c r="J7142" i="15"/>
  <c r="J7143" i="15"/>
  <c r="J7144" i="15"/>
  <c r="J7145" i="15"/>
  <c r="J7146" i="15"/>
  <c r="J7147" i="15"/>
  <c r="J7148" i="15"/>
  <c r="J7149" i="15"/>
  <c r="J7150" i="15"/>
  <c r="J7151" i="15"/>
  <c r="J7152" i="15"/>
  <c r="J7153" i="15"/>
  <c r="J7154" i="15"/>
  <c r="J7155" i="15"/>
  <c r="J7156" i="15"/>
  <c r="J7157" i="15"/>
  <c r="J7158" i="15"/>
  <c r="J7159" i="15"/>
  <c r="J7160" i="15"/>
  <c r="J7161" i="15"/>
  <c r="J7162" i="15"/>
  <c r="J7163" i="15"/>
  <c r="J7164" i="15"/>
  <c r="J7165" i="15"/>
  <c r="J7166" i="15"/>
  <c r="J7167" i="15"/>
  <c r="J7168" i="15"/>
  <c r="J7169" i="15"/>
  <c r="J7170" i="15"/>
  <c r="J7171" i="15"/>
  <c r="J7172" i="15"/>
  <c r="J7173" i="15"/>
  <c r="J7174" i="15"/>
  <c r="J7175" i="15"/>
  <c r="J7176" i="15"/>
  <c r="J7177" i="15"/>
  <c r="J7178" i="15"/>
  <c r="J7179" i="15"/>
  <c r="J7180" i="15"/>
  <c r="J7181" i="15"/>
  <c r="J7182" i="15"/>
  <c r="J7183" i="15"/>
  <c r="J7184" i="15"/>
  <c r="J7185" i="15"/>
  <c r="J7186" i="15"/>
  <c r="J7187" i="15"/>
  <c r="J7188" i="15"/>
  <c r="J7189" i="15"/>
  <c r="J7190" i="15"/>
  <c r="J7191" i="15"/>
  <c r="J7192" i="15"/>
  <c r="J7193" i="15"/>
  <c r="J7194" i="15"/>
  <c r="J7195" i="15"/>
  <c r="J7196" i="15"/>
  <c r="J7197" i="15"/>
  <c r="J7198" i="15"/>
  <c r="J7199" i="15"/>
  <c r="J7200" i="15"/>
  <c r="J7201" i="15"/>
  <c r="J7202" i="15"/>
  <c r="J7203" i="15"/>
  <c r="J7204" i="15"/>
  <c r="J7205" i="15"/>
  <c r="J7206" i="15"/>
  <c r="J7207" i="15"/>
  <c r="J7208" i="15"/>
  <c r="J7209" i="15"/>
  <c r="J7210" i="15"/>
  <c r="J7211" i="15"/>
  <c r="J7212" i="15"/>
  <c r="J7213" i="15"/>
  <c r="J7214" i="15"/>
  <c r="J7215" i="15"/>
  <c r="J7216" i="15"/>
  <c r="J7217" i="15"/>
  <c r="J7218" i="15"/>
  <c r="J7219" i="15"/>
  <c r="J7220" i="15"/>
  <c r="J7221" i="15"/>
  <c r="J7222" i="15"/>
  <c r="J7223" i="15"/>
  <c r="J7224" i="15"/>
  <c r="J7225" i="15"/>
  <c r="J7226" i="15"/>
  <c r="J7227" i="15"/>
  <c r="J7228" i="15"/>
  <c r="J7229" i="15"/>
  <c r="J7230" i="15"/>
  <c r="J7231" i="15"/>
  <c r="J7232" i="15"/>
  <c r="J7233" i="15"/>
  <c r="J7234" i="15"/>
  <c r="J7235" i="15"/>
  <c r="J7236" i="15"/>
  <c r="J7237" i="15"/>
  <c r="J7238" i="15"/>
  <c r="J7239" i="15"/>
  <c r="J7240" i="15"/>
  <c r="J7241" i="15"/>
  <c r="J7242" i="15"/>
  <c r="J7243" i="15"/>
  <c r="J7244" i="15"/>
  <c r="J7245" i="15"/>
  <c r="J7246" i="15"/>
  <c r="J7247" i="15"/>
  <c r="J7248" i="15"/>
  <c r="J7249" i="15"/>
  <c r="J7250" i="15"/>
  <c r="J7251" i="15"/>
  <c r="J7252" i="15"/>
  <c r="J7253" i="15"/>
  <c r="J7254" i="15"/>
  <c r="J7255" i="15"/>
  <c r="J7256" i="15"/>
  <c r="J7257" i="15"/>
  <c r="J7258" i="15"/>
  <c r="J7259" i="15"/>
  <c r="J7260" i="15"/>
  <c r="J7261" i="15"/>
  <c r="J7262" i="15"/>
  <c r="J7263" i="15"/>
  <c r="J7264" i="15"/>
  <c r="J7265" i="15"/>
  <c r="J7266" i="15"/>
  <c r="J7267" i="15"/>
  <c r="J7268" i="15"/>
  <c r="J7269" i="15"/>
  <c r="J7270" i="15"/>
  <c r="J7271" i="15"/>
  <c r="J7272" i="15"/>
  <c r="J7273" i="15"/>
  <c r="J7274" i="15"/>
  <c r="J7275" i="15"/>
  <c r="J7276" i="15"/>
  <c r="J7277" i="15"/>
  <c r="J7278" i="15"/>
  <c r="J7279" i="15"/>
  <c r="J7280" i="15"/>
  <c r="J7281" i="15"/>
  <c r="J7282" i="15"/>
  <c r="J7283" i="15"/>
  <c r="J7284" i="15"/>
  <c r="J7285" i="15"/>
  <c r="J7286" i="15"/>
  <c r="J7287" i="15"/>
  <c r="J7288" i="15"/>
  <c r="J7289" i="15"/>
  <c r="J7290" i="15"/>
  <c r="J7291" i="15"/>
  <c r="J7292" i="15"/>
  <c r="J7293" i="15"/>
  <c r="J7294" i="15"/>
  <c r="J7295" i="15"/>
  <c r="J7296" i="15"/>
  <c r="J7297" i="15"/>
  <c r="J7298" i="15"/>
  <c r="J7299" i="15"/>
  <c r="J7300" i="15"/>
  <c r="J7301" i="15"/>
  <c r="J7302" i="15"/>
  <c r="J7303" i="15"/>
  <c r="J7304" i="15"/>
  <c r="J7305" i="15"/>
  <c r="J7306" i="15"/>
  <c r="J7307" i="15"/>
  <c r="J7308" i="15"/>
  <c r="J7309" i="15"/>
  <c r="J7310" i="15"/>
  <c r="J7311" i="15"/>
  <c r="J7312" i="15"/>
  <c r="J7313" i="15"/>
  <c r="J7314" i="15"/>
  <c r="J7315" i="15"/>
  <c r="J7316" i="15"/>
  <c r="J7317" i="15"/>
  <c r="J7318" i="15"/>
  <c r="J7319" i="15"/>
  <c r="J7320" i="15"/>
  <c r="J7321" i="15"/>
  <c r="J7322" i="15"/>
  <c r="J7323" i="15"/>
  <c r="J7324" i="15"/>
  <c r="J7325" i="15"/>
  <c r="J7326" i="15"/>
  <c r="J7327" i="15"/>
  <c r="J7328" i="15"/>
  <c r="J7329" i="15"/>
  <c r="J7330" i="15"/>
  <c r="J7331" i="15"/>
  <c r="J7332" i="15"/>
  <c r="J7333" i="15"/>
  <c r="J7334" i="15"/>
  <c r="J7335" i="15"/>
  <c r="J7336" i="15"/>
  <c r="J7337" i="15"/>
  <c r="J7338" i="15"/>
  <c r="J7339" i="15"/>
  <c r="J7340" i="15"/>
  <c r="J7341" i="15"/>
  <c r="J7342" i="15"/>
  <c r="J7343" i="15"/>
  <c r="J7344" i="15"/>
  <c r="J7345" i="15"/>
  <c r="J7346" i="15"/>
  <c r="J7347" i="15"/>
  <c r="J7348" i="15"/>
  <c r="J7349" i="15"/>
  <c r="J7350" i="15"/>
  <c r="J7351" i="15"/>
  <c r="J7352" i="15"/>
  <c r="J7353" i="15"/>
  <c r="J7354" i="15"/>
  <c r="J7355" i="15"/>
  <c r="J7356" i="15"/>
  <c r="J7357" i="15"/>
  <c r="J7358" i="15"/>
  <c r="J7359" i="15"/>
  <c r="J7360" i="15"/>
  <c r="J7361" i="15"/>
  <c r="J7362" i="15"/>
  <c r="J7363" i="15"/>
  <c r="J7364" i="15"/>
  <c r="J7365" i="15"/>
  <c r="J7366" i="15"/>
  <c r="J7367" i="15"/>
  <c r="J7368" i="15"/>
  <c r="J7369" i="15"/>
  <c r="J7370" i="15"/>
  <c r="J7371" i="15"/>
  <c r="J7372" i="15"/>
  <c r="J7373" i="15"/>
  <c r="J7374" i="15"/>
  <c r="J7375" i="15"/>
  <c r="J7376" i="15"/>
  <c r="J7377" i="15"/>
  <c r="J7378" i="15"/>
  <c r="J7379" i="15"/>
  <c r="J7380" i="15"/>
  <c r="J7381" i="15"/>
  <c r="J7382" i="15"/>
  <c r="J7383" i="15"/>
  <c r="J7384" i="15"/>
  <c r="J7385" i="15"/>
  <c r="J7386" i="15"/>
  <c r="J7387" i="15"/>
  <c r="J7388" i="15"/>
  <c r="J7389" i="15"/>
  <c r="J7390" i="15"/>
  <c r="J7391" i="15"/>
  <c r="J7392" i="15"/>
  <c r="J7393" i="15"/>
  <c r="J7394" i="15"/>
  <c r="J7395" i="15"/>
  <c r="J7396" i="15"/>
  <c r="J7397" i="15"/>
  <c r="J7398" i="15"/>
  <c r="J7399" i="15"/>
  <c r="J7400" i="15"/>
  <c r="J7401" i="15"/>
  <c r="J7402" i="15"/>
  <c r="J7403" i="15"/>
  <c r="J7404" i="15"/>
  <c r="J7405" i="15"/>
  <c r="J7406" i="15"/>
  <c r="J7407" i="15"/>
  <c r="J7408" i="15"/>
  <c r="J7409" i="15"/>
  <c r="J7410" i="15"/>
  <c r="J7411" i="15"/>
  <c r="J7412" i="15"/>
  <c r="J7413" i="15"/>
  <c r="J7414" i="15"/>
  <c r="J7415" i="15"/>
  <c r="J7416" i="15"/>
  <c r="J7417" i="15"/>
  <c r="J7418" i="15"/>
  <c r="J7419" i="15"/>
  <c r="J7420" i="15"/>
  <c r="J7421" i="15"/>
  <c r="J7422" i="15"/>
  <c r="J7423" i="15"/>
  <c r="J7424" i="15"/>
  <c r="J7425" i="15"/>
  <c r="J7426" i="15"/>
  <c r="J7427" i="15"/>
  <c r="J7428" i="15"/>
  <c r="J7429" i="15"/>
  <c r="J7430" i="15"/>
  <c r="J7431" i="15"/>
  <c r="J7432" i="15"/>
  <c r="J7433" i="15"/>
  <c r="J7434" i="15"/>
  <c r="J7435" i="15"/>
  <c r="J7436" i="15"/>
  <c r="J7437" i="15"/>
  <c r="J7438" i="15"/>
  <c r="J7439" i="15"/>
  <c r="J7440" i="15"/>
  <c r="J7441" i="15"/>
  <c r="J7442" i="15"/>
  <c r="J7443" i="15"/>
  <c r="J7444" i="15"/>
  <c r="J7445" i="15"/>
  <c r="J7446" i="15"/>
  <c r="J7447" i="15"/>
  <c r="J7448" i="15"/>
  <c r="J7449" i="15"/>
  <c r="J7450" i="15"/>
  <c r="J7451" i="15"/>
  <c r="J7452" i="15"/>
  <c r="J7453" i="15"/>
  <c r="J7454" i="15"/>
  <c r="J7455" i="15"/>
  <c r="J7456" i="15"/>
  <c r="J7457" i="15"/>
  <c r="J7458" i="15"/>
  <c r="J7459" i="15"/>
  <c r="J7460" i="15"/>
  <c r="J7461" i="15"/>
  <c r="J7462" i="15"/>
  <c r="J7463" i="15"/>
  <c r="J7464" i="15"/>
  <c r="J7465" i="15"/>
  <c r="J7466" i="15"/>
  <c r="J7467" i="15"/>
  <c r="J7468" i="15"/>
  <c r="J7469" i="15"/>
  <c r="J7470" i="15"/>
  <c r="J7471" i="15"/>
  <c r="J7472" i="15"/>
  <c r="J7473" i="15"/>
  <c r="J7474" i="15"/>
  <c r="J7475" i="15"/>
  <c r="J7476" i="15"/>
  <c r="J7477" i="15"/>
  <c r="J7478" i="15"/>
  <c r="J7479" i="15"/>
  <c r="J7480" i="15"/>
  <c r="J7481" i="15"/>
  <c r="J7482" i="15"/>
  <c r="J7483" i="15"/>
  <c r="J7484" i="15"/>
  <c r="J7485" i="15"/>
  <c r="J7486" i="15"/>
  <c r="J7487" i="15"/>
  <c r="J7488" i="15"/>
  <c r="J7489" i="15"/>
  <c r="J7490" i="15"/>
  <c r="J7491" i="15"/>
  <c r="J7492" i="15"/>
  <c r="J7493" i="15"/>
  <c r="J7494" i="15"/>
  <c r="J7495" i="15"/>
  <c r="J7496" i="15"/>
  <c r="J7497" i="15"/>
  <c r="J7498" i="15"/>
  <c r="J7499" i="15"/>
  <c r="J7500" i="15"/>
  <c r="J7501" i="15"/>
  <c r="J7502" i="15"/>
  <c r="J7503" i="15"/>
  <c r="J7504" i="15"/>
  <c r="J7505" i="15"/>
  <c r="J7506" i="15"/>
  <c r="J7507" i="15"/>
  <c r="J7508" i="15"/>
  <c r="J7509" i="15"/>
  <c r="J7510" i="15"/>
  <c r="J7511" i="15"/>
  <c r="J7512" i="15"/>
  <c r="J7513" i="15"/>
  <c r="J7514" i="15"/>
  <c r="J7515" i="15"/>
  <c r="J7516" i="15"/>
  <c r="J7517" i="15"/>
  <c r="J7518" i="15"/>
  <c r="J7519" i="15"/>
  <c r="J7520" i="15"/>
  <c r="J7521" i="15"/>
  <c r="J7522" i="15"/>
  <c r="J7523" i="15"/>
  <c r="J7524" i="15"/>
  <c r="J7525" i="15"/>
  <c r="J7526" i="15"/>
  <c r="J7527" i="15"/>
  <c r="J7528" i="15"/>
  <c r="J7529" i="15"/>
  <c r="J7530" i="15"/>
  <c r="J7531" i="15"/>
  <c r="J7532" i="15"/>
  <c r="J7533" i="15"/>
  <c r="J7534" i="15"/>
  <c r="J7535" i="15"/>
  <c r="J7536" i="15"/>
  <c r="J7537" i="15"/>
  <c r="J7538" i="15"/>
  <c r="J7539" i="15"/>
  <c r="J7540" i="15"/>
  <c r="J7541" i="15"/>
  <c r="J7542" i="15"/>
  <c r="J7543" i="15"/>
  <c r="J7544" i="15"/>
  <c r="J7545" i="15"/>
  <c r="J7546" i="15"/>
  <c r="J7547" i="15"/>
  <c r="J7548" i="15"/>
  <c r="J7549" i="15"/>
  <c r="J7550" i="15"/>
  <c r="J7551" i="15"/>
  <c r="J7552" i="15"/>
  <c r="J7553" i="15"/>
  <c r="J7554" i="15"/>
  <c r="J7555" i="15"/>
  <c r="J7556" i="15"/>
  <c r="J7557" i="15"/>
  <c r="J7558" i="15"/>
  <c r="J7559" i="15"/>
  <c r="J7560" i="15"/>
  <c r="J7561" i="15"/>
  <c r="J7562" i="15"/>
  <c r="J7563" i="15"/>
  <c r="J7564" i="15"/>
  <c r="J7565" i="15"/>
  <c r="J7566" i="15"/>
  <c r="J7567" i="15"/>
  <c r="J7568" i="15"/>
  <c r="J7569" i="15"/>
  <c r="J7570" i="15"/>
  <c r="J7571" i="15"/>
  <c r="J7572" i="15"/>
  <c r="J7573" i="15"/>
  <c r="J7574" i="15"/>
  <c r="J7575" i="15"/>
  <c r="J7576" i="15"/>
  <c r="J7577" i="15"/>
  <c r="J7578" i="15"/>
  <c r="J7579" i="15"/>
  <c r="J7580" i="15"/>
  <c r="J7581" i="15"/>
  <c r="J7582" i="15"/>
  <c r="J7583" i="15"/>
  <c r="J7584" i="15"/>
  <c r="J7585" i="15"/>
  <c r="J7586" i="15"/>
  <c r="J7587" i="15"/>
  <c r="J7588" i="15"/>
  <c r="J7589" i="15"/>
  <c r="J7590" i="15"/>
  <c r="J7591" i="15"/>
  <c r="J7592" i="15"/>
  <c r="J7593" i="15"/>
  <c r="J7594" i="15"/>
  <c r="J7595" i="15"/>
  <c r="J7596" i="15"/>
  <c r="J7597" i="15"/>
  <c r="J7598" i="15"/>
  <c r="J7599" i="15"/>
  <c r="J7600" i="15"/>
  <c r="J7601" i="15"/>
  <c r="J7602" i="15"/>
  <c r="J7603" i="15"/>
  <c r="J7604" i="15"/>
  <c r="J7605" i="15"/>
  <c r="J7606" i="15"/>
  <c r="J7607" i="15"/>
  <c r="J7608" i="15"/>
  <c r="J7609" i="15"/>
  <c r="J7610" i="15"/>
  <c r="J7611" i="15"/>
  <c r="J7612" i="15"/>
  <c r="J7613" i="15"/>
  <c r="J7614" i="15"/>
  <c r="J7615" i="15"/>
  <c r="J7616" i="15"/>
  <c r="J7617" i="15"/>
  <c r="J7618" i="15"/>
  <c r="J7619" i="15"/>
  <c r="J7620" i="15"/>
  <c r="J7621" i="15"/>
  <c r="J7622" i="15"/>
  <c r="J7623" i="15"/>
  <c r="J7624" i="15"/>
  <c r="J7625" i="15"/>
  <c r="J7626" i="15"/>
  <c r="J7627" i="15"/>
  <c r="J7628" i="15"/>
  <c r="J7629" i="15"/>
  <c r="J7630" i="15"/>
  <c r="J7631" i="15"/>
  <c r="J7632" i="15"/>
  <c r="J7633" i="15"/>
  <c r="J7634" i="15"/>
  <c r="J7635" i="15"/>
  <c r="J7636" i="15"/>
  <c r="J7637" i="15"/>
  <c r="J7638" i="15"/>
  <c r="J7639" i="15"/>
  <c r="J7640" i="15"/>
  <c r="J7641" i="15"/>
  <c r="J7642" i="15"/>
  <c r="J7643" i="15"/>
  <c r="J7644" i="15"/>
  <c r="J7645" i="15"/>
  <c r="J7646" i="15"/>
  <c r="J7647" i="15"/>
  <c r="J7648" i="15"/>
  <c r="J7649" i="15"/>
  <c r="J7650" i="15"/>
  <c r="J7651" i="15"/>
  <c r="J7652" i="15"/>
  <c r="J7653" i="15"/>
  <c r="J7654" i="15"/>
  <c r="J7655" i="15"/>
  <c r="J7656" i="15"/>
  <c r="J7657" i="15"/>
  <c r="J7658" i="15"/>
  <c r="J7659" i="15"/>
  <c r="J7660" i="15"/>
  <c r="J7661" i="15"/>
  <c r="J7662" i="15"/>
  <c r="J7663" i="15"/>
  <c r="J7664" i="15"/>
  <c r="J7665" i="15"/>
  <c r="J7666" i="15"/>
  <c r="J7667" i="15"/>
  <c r="J7668" i="15"/>
  <c r="J7669" i="15"/>
  <c r="J7670" i="15"/>
  <c r="J7671" i="15"/>
  <c r="J7672" i="15"/>
  <c r="J7673" i="15"/>
  <c r="J7674" i="15"/>
  <c r="J7675" i="15"/>
  <c r="J7676" i="15"/>
  <c r="J7677" i="15"/>
  <c r="J7678" i="15"/>
  <c r="J7679" i="15"/>
  <c r="J7680" i="15"/>
  <c r="J7681" i="15"/>
  <c r="J7682" i="15"/>
  <c r="J7683" i="15"/>
  <c r="J7684" i="15"/>
  <c r="J7685" i="15"/>
  <c r="J7686" i="15"/>
  <c r="J7687" i="15"/>
  <c r="J7688" i="15"/>
  <c r="J7689" i="15"/>
  <c r="J7690" i="15"/>
  <c r="J7691" i="15"/>
  <c r="J7692" i="15"/>
  <c r="J7693" i="15"/>
  <c r="J7694" i="15"/>
  <c r="J7695" i="15"/>
  <c r="J7696" i="15"/>
  <c r="J7697" i="15"/>
  <c r="J7698" i="15"/>
  <c r="J7699" i="15"/>
  <c r="J7700" i="15"/>
  <c r="J7701" i="15"/>
  <c r="J7702" i="15"/>
  <c r="J7703" i="15"/>
  <c r="J7704" i="15"/>
  <c r="J7705" i="15"/>
  <c r="J7706" i="15"/>
  <c r="J7707" i="15"/>
  <c r="J7708" i="15"/>
  <c r="J7709" i="15"/>
  <c r="J7710" i="15"/>
  <c r="J7711" i="15"/>
  <c r="J7712" i="15"/>
  <c r="J7713" i="15"/>
  <c r="J7714" i="15"/>
  <c r="J7715" i="15"/>
  <c r="J7716" i="15"/>
  <c r="J7717" i="15"/>
  <c r="J7718" i="15"/>
  <c r="J7719" i="15"/>
  <c r="J7720" i="15"/>
  <c r="J7721" i="15"/>
  <c r="J7722" i="15"/>
  <c r="J7723" i="15"/>
  <c r="J7724" i="15"/>
  <c r="J7725" i="15"/>
  <c r="J7726" i="15"/>
  <c r="J7727" i="15"/>
  <c r="J7728" i="15"/>
  <c r="J7729" i="15"/>
  <c r="J7730" i="15"/>
  <c r="J7731" i="15"/>
  <c r="J7732" i="15"/>
  <c r="J7733" i="15"/>
  <c r="J7734" i="15"/>
  <c r="J7735" i="15"/>
  <c r="J7736" i="15"/>
  <c r="J7737" i="15"/>
  <c r="J7738" i="15"/>
  <c r="J7739" i="15"/>
  <c r="J7740" i="15"/>
  <c r="J7741" i="15"/>
  <c r="J7742" i="15"/>
  <c r="J7743" i="15"/>
  <c r="J7744" i="15"/>
  <c r="J7745" i="15"/>
  <c r="J7746" i="15"/>
  <c r="J7747" i="15"/>
  <c r="J7748" i="15"/>
  <c r="J7749" i="15"/>
  <c r="J7750" i="15"/>
  <c r="J7751" i="15"/>
  <c r="J7752" i="15"/>
  <c r="J7753" i="15"/>
  <c r="J7754" i="15"/>
  <c r="J7755" i="15"/>
  <c r="J7756" i="15"/>
  <c r="J7757" i="15"/>
  <c r="J7758" i="15"/>
  <c r="J7759" i="15"/>
  <c r="J7760" i="15"/>
  <c r="J7761" i="15"/>
  <c r="J7762" i="15"/>
  <c r="J7763" i="15"/>
  <c r="J7764" i="15"/>
  <c r="J7765" i="15"/>
  <c r="J7766" i="15"/>
  <c r="J7767" i="15"/>
  <c r="J7768" i="15"/>
  <c r="J7769" i="15"/>
  <c r="J7770" i="15"/>
  <c r="J7771" i="15"/>
  <c r="J7772" i="15"/>
  <c r="J7773" i="15"/>
  <c r="J7774" i="15"/>
  <c r="J7775" i="15"/>
  <c r="J7776" i="15"/>
  <c r="J7777" i="15"/>
  <c r="J7778" i="15"/>
  <c r="J7779" i="15"/>
  <c r="J7780" i="15"/>
  <c r="J7781" i="15"/>
  <c r="J7782" i="15"/>
  <c r="J7783" i="15"/>
  <c r="J7784" i="15"/>
  <c r="J7785" i="15"/>
  <c r="J7786" i="15"/>
  <c r="J7787" i="15"/>
  <c r="J7788" i="15"/>
  <c r="J7789" i="15"/>
  <c r="J7790" i="15"/>
  <c r="J7791" i="15"/>
  <c r="J7792" i="15"/>
  <c r="J7793" i="15"/>
  <c r="J7794" i="15"/>
  <c r="J7795" i="15"/>
  <c r="J7796" i="15"/>
  <c r="J7797" i="15"/>
  <c r="J7798" i="15"/>
  <c r="J7799" i="15"/>
  <c r="J7800" i="15"/>
  <c r="J7801" i="15"/>
  <c r="J7802" i="15"/>
  <c r="J7803" i="15"/>
  <c r="J7804" i="15"/>
  <c r="J7805" i="15"/>
  <c r="J7806" i="15"/>
  <c r="J7807" i="15"/>
  <c r="J7808" i="15"/>
  <c r="J7809" i="15"/>
  <c r="J7810" i="15"/>
  <c r="J7811" i="15"/>
  <c r="J7812" i="15"/>
  <c r="J7813" i="15"/>
  <c r="J7814" i="15"/>
  <c r="J7815" i="15"/>
  <c r="J7816" i="15"/>
  <c r="J7817" i="15"/>
  <c r="J7818" i="15"/>
  <c r="J7819" i="15"/>
  <c r="J7820" i="15"/>
  <c r="J7821" i="15"/>
  <c r="J7822" i="15"/>
  <c r="J7823" i="15"/>
  <c r="J7824" i="15"/>
  <c r="J7825" i="15"/>
  <c r="J7826" i="15"/>
  <c r="J7827" i="15"/>
  <c r="J7828" i="15"/>
  <c r="J7829" i="15"/>
  <c r="J7830" i="15"/>
  <c r="J7831" i="15"/>
  <c r="J7832" i="15"/>
  <c r="J7833" i="15"/>
  <c r="J7834" i="15"/>
  <c r="J7835" i="15"/>
  <c r="J7836" i="15"/>
  <c r="J7837" i="15"/>
  <c r="J7838" i="15"/>
  <c r="J7839" i="15"/>
  <c r="J7840" i="15"/>
  <c r="J7841" i="15"/>
  <c r="J7842" i="15"/>
  <c r="J7843" i="15"/>
  <c r="J7844" i="15"/>
  <c r="J7845" i="15"/>
  <c r="J7846" i="15"/>
  <c r="J7847" i="15"/>
  <c r="J7848" i="15"/>
  <c r="J7849" i="15"/>
  <c r="J7850" i="15"/>
  <c r="J7851" i="15"/>
  <c r="J7852" i="15"/>
  <c r="J7853" i="15"/>
  <c r="J7854" i="15"/>
  <c r="J7855" i="15"/>
  <c r="J7856" i="15"/>
  <c r="J7857" i="15"/>
  <c r="J7858" i="15"/>
  <c r="J7859" i="15"/>
  <c r="J7860" i="15"/>
  <c r="J7861" i="15"/>
  <c r="J7862" i="15"/>
  <c r="J7863" i="15"/>
  <c r="J7864" i="15"/>
  <c r="J7865" i="15"/>
  <c r="J7866" i="15"/>
  <c r="J7867" i="15"/>
  <c r="J7868" i="15"/>
  <c r="J7869" i="15"/>
  <c r="J7870" i="15"/>
  <c r="J7871" i="15"/>
  <c r="J7872" i="15"/>
  <c r="J7873" i="15"/>
  <c r="J7874" i="15"/>
  <c r="J7875" i="15"/>
  <c r="J7876" i="15"/>
  <c r="J7877" i="15"/>
  <c r="J7878" i="15"/>
  <c r="J7879" i="15"/>
  <c r="J7880" i="15"/>
  <c r="J7881" i="15"/>
  <c r="J7882" i="15"/>
  <c r="J7883" i="15"/>
  <c r="J7884" i="15"/>
  <c r="J7885" i="15"/>
  <c r="J7886" i="15"/>
  <c r="J7887" i="15"/>
  <c r="J7888" i="15"/>
  <c r="J7889" i="15"/>
  <c r="J7890" i="15"/>
  <c r="J7891" i="15"/>
  <c r="J7892" i="15"/>
  <c r="J7893" i="15"/>
  <c r="J7894" i="15"/>
  <c r="J7895" i="15"/>
  <c r="J7896" i="15"/>
  <c r="J7897" i="15"/>
  <c r="J7898" i="15"/>
  <c r="J7899" i="15"/>
  <c r="J7900" i="15"/>
  <c r="J7901" i="15"/>
  <c r="J7902" i="15"/>
  <c r="J7903" i="15"/>
  <c r="J7904" i="15"/>
  <c r="J7905" i="15"/>
  <c r="J7906" i="15"/>
  <c r="J7907" i="15"/>
  <c r="J7908" i="15"/>
  <c r="J7909" i="15"/>
  <c r="J7910" i="15"/>
  <c r="J7911" i="15"/>
  <c r="J7912" i="15"/>
  <c r="J7913" i="15"/>
  <c r="J7914" i="15"/>
  <c r="J7915" i="15"/>
  <c r="J7916" i="15"/>
  <c r="J7917" i="15"/>
  <c r="J7918" i="15"/>
  <c r="J7919" i="15"/>
  <c r="J7920" i="15"/>
  <c r="J7921" i="15"/>
  <c r="J7922" i="15"/>
  <c r="J7923" i="15"/>
  <c r="J7924" i="15"/>
  <c r="J7925" i="15"/>
  <c r="J7926" i="15"/>
  <c r="J7927" i="15"/>
  <c r="J7928" i="15"/>
  <c r="J7929" i="15"/>
  <c r="J7930" i="15"/>
  <c r="J7931" i="15"/>
  <c r="J7932" i="15"/>
  <c r="J7933" i="15"/>
  <c r="J7934" i="15"/>
  <c r="J7935" i="15"/>
  <c r="J7936" i="15"/>
  <c r="J7937" i="15"/>
  <c r="J7938" i="15"/>
  <c r="J7939" i="15"/>
  <c r="J7940" i="15"/>
  <c r="J7941" i="15"/>
  <c r="J7942" i="15"/>
  <c r="J7943" i="15"/>
  <c r="J7944" i="15"/>
  <c r="J7945" i="15"/>
  <c r="J7946" i="15"/>
  <c r="J7947" i="15"/>
  <c r="J7948" i="15"/>
  <c r="J7949" i="15"/>
  <c r="J7950" i="15"/>
  <c r="J7951" i="15"/>
  <c r="J7952" i="15"/>
  <c r="J7953" i="15"/>
  <c r="J7954" i="15"/>
  <c r="J7955" i="15"/>
  <c r="J7956" i="15"/>
  <c r="J7957" i="15"/>
  <c r="J7958" i="15"/>
  <c r="J7959" i="15"/>
  <c r="J7960" i="15"/>
  <c r="J7961" i="15"/>
  <c r="J7962" i="15"/>
  <c r="J7963" i="15"/>
  <c r="J7964" i="15"/>
  <c r="J7965" i="15"/>
  <c r="J7966" i="15"/>
  <c r="J7967" i="15"/>
  <c r="J7968" i="15"/>
  <c r="J7969" i="15"/>
  <c r="J7970" i="15"/>
  <c r="J7971" i="15"/>
  <c r="J7972" i="15"/>
  <c r="J7973" i="15"/>
  <c r="J7974" i="15"/>
  <c r="J7975" i="15"/>
  <c r="J7976" i="15"/>
  <c r="J7977" i="15"/>
  <c r="J7978" i="15"/>
  <c r="J7979" i="15"/>
  <c r="J7980" i="15"/>
  <c r="J7981" i="15"/>
  <c r="J7982" i="15"/>
  <c r="J7983" i="15"/>
  <c r="J7984" i="15"/>
  <c r="J7985" i="15"/>
  <c r="J7986" i="15"/>
  <c r="J7987" i="15"/>
  <c r="J7988" i="15"/>
  <c r="J7989" i="15"/>
  <c r="J7990" i="15"/>
  <c r="J7991" i="15"/>
  <c r="J7992" i="15"/>
  <c r="J7993" i="15"/>
  <c r="J7994" i="15"/>
  <c r="J7995" i="15"/>
  <c r="J7996" i="15"/>
  <c r="J7997" i="15"/>
  <c r="J7998" i="15"/>
  <c r="J7999" i="15"/>
  <c r="J8000" i="15"/>
  <c r="J8001" i="15"/>
  <c r="J8002" i="15"/>
  <c r="J8003" i="15"/>
  <c r="J8004" i="15"/>
  <c r="J8005" i="15"/>
  <c r="J8006" i="15"/>
  <c r="J8007" i="15"/>
  <c r="J8008" i="15"/>
  <c r="J8009" i="15"/>
  <c r="J8010" i="15"/>
  <c r="J8011" i="15"/>
  <c r="J8012" i="15"/>
  <c r="J8013" i="15"/>
  <c r="J8014" i="15"/>
  <c r="J8015" i="15"/>
  <c r="J8016" i="15"/>
  <c r="J8017" i="15"/>
  <c r="J8018" i="15"/>
  <c r="J8019" i="15"/>
  <c r="J8020" i="15"/>
  <c r="J8021" i="15"/>
  <c r="J8022" i="15"/>
  <c r="J8023" i="15"/>
  <c r="J8024" i="15"/>
  <c r="J8025" i="15"/>
  <c r="J8026" i="15"/>
  <c r="J8027" i="15"/>
  <c r="J8028" i="15"/>
  <c r="J8029" i="15"/>
  <c r="J8030" i="15"/>
  <c r="J8031" i="15"/>
  <c r="J8032" i="15"/>
  <c r="J8033" i="15"/>
  <c r="J8034" i="15"/>
  <c r="J8035" i="15"/>
  <c r="J8036" i="15"/>
  <c r="J8037" i="15"/>
  <c r="J8038" i="15"/>
  <c r="J8039" i="15"/>
  <c r="J8040" i="15"/>
  <c r="J8041" i="15"/>
  <c r="J8042" i="15"/>
  <c r="J8043" i="15"/>
  <c r="J8044" i="15"/>
  <c r="J8045" i="15"/>
  <c r="J8046" i="15"/>
  <c r="J8047" i="15"/>
  <c r="J8048" i="15"/>
  <c r="J8049" i="15"/>
  <c r="J8050" i="15"/>
  <c r="J8051" i="15"/>
  <c r="J8052" i="15"/>
  <c r="J8053" i="15"/>
  <c r="J8054" i="15"/>
  <c r="J8055" i="15"/>
  <c r="J8056" i="15"/>
  <c r="J8057" i="15"/>
  <c r="J8058" i="15"/>
  <c r="J8059" i="15"/>
  <c r="J8060" i="15"/>
  <c r="J8061" i="15"/>
  <c r="J8062" i="15"/>
  <c r="J8063" i="15"/>
  <c r="J8064" i="15"/>
  <c r="J8065" i="15"/>
  <c r="J8066" i="15"/>
  <c r="J8067" i="15"/>
  <c r="J8068" i="15"/>
  <c r="J8069" i="15"/>
  <c r="J8070" i="15"/>
  <c r="J8071" i="15"/>
  <c r="J8072" i="15"/>
  <c r="J8073" i="15"/>
  <c r="J8074" i="15"/>
  <c r="J8075" i="15"/>
  <c r="J8076" i="15"/>
  <c r="J8077" i="15"/>
  <c r="J8078" i="15"/>
  <c r="J8079" i="15"/>
  <c r="J8080" i="15"/>
  <c r="J8081" i="15"/>
  <c r="J8082" i="15"/>
  <c r="J8083" i="15"/>
  <c r="J8084" i="15"/>
  <c r="J8085" i="15"/>
  <c r="J8086" i="15"/>
  <c r="J8087" i="15"/>
  <c r="J8088" i="15"/>
  <c r="J8089" i="15"/>
  <c r="J8090" i="15"/>
  <c r="J8091" i="15"/>
  <c r="J8092" i="15"/>
  <c r="J8093" i="15"/>
  <c r="J8094" i="15"/>
  <c r="J8095" i="15"/>
  <c r="J8096" i="15"/>
  <c r="J8097" i="15"/>
  <c r="J8098" i="15"/>
  <c r="J8099" i="15"/>
  <c r="J8100" i="15"/>
  <c r="J8101" i="15"/>
  <c r="J8102" i="15"/>
  <c r="J8103" i="15"/>
  <c r="J8104" i="15"/>
  <c r="J8105" i="15"/>
  <c r="J8106" i="15"/>
  <c r="J8107" i="15"/>
  <c r="J8108" i="15"/>
  <c r="J8109" i="15"/>
  <c r="J8110" i="15"/>
  <c r="J8111" i="15"/>
  <c r="J8112" i="15"/>
  <c r="J8113" i="15"/>
  <c r="J8114" i="15"/>
  <c r="J8115" i="15"/>
  <c r="J8116" i="15"/>
  <c r="J8117" i="15"/>
  <c r="J8118" i="15"/>
  <c r="J8119" i="15"/>
  <c r="J8120" i="15"/>
  <c r="J8121" i="15"/>
  <c r="J8122" i="15"/>
  <c r="J8123" i="15"/>
  <c r="J8124" i="15"/>
  <c r="J8125" i="15"/>
  <c r="J8126" i="15"/>
  <c r="J8127" i="15"/>
  <c r="J8128" i="15"/>
  <c r="J8129" i="15"/>
  <c r="J8130" i="15"/>
  <c r="J8131" i="15"/>
  <c r="J8132" i="15"/>
  <c r="J8133" i="15"/>
  <c r="J8134" i="15"/>
  <c r="J8135" i="15"/>
  <c r="J8136" i="15"/>
  <c r="J8137" i="15"/>
  <c r="J8138" i="15"/>
  <c r="J8139" i="15"/>
  <c r="J8140" i="15"/>
  <c r="J8141" i="15"/>
  <c r="J8142" i="15"/>
  <c r="J8143" i="15"/>
  <c r="J8144" i="15"/>
  <c r="J8145" i="15"/>
  <c r="J8146" i="15"/>
  <c r="J8147" i="15"/>
  <c r="J8148" i="15"/>
  <c r="J8149" i="15"/>
  <c r="J8150" i="15"/>
  <c r="J8151" i="15"/>
  <c r="J8152" i="15"/>
  <c r="J8153" i="15"/>
  <c r="J8154" i="15"/>
  <c r="J8155" i="15"/>
  <c r="J8156" i="15"/>
  <c r="J8157" i="15"/>
  <c r="J8158" i="15"/>
  <c r="J8159" i="15"/>
  <c r="J8160" i="15"/>
  <c r="J8161" i="15"/>
  <c r="J8162" i="15"/>
  <c r="J8163" i="15"/>
  <c r="J8164" i="15"/>
  <c r="J8165" i="15"/>
  <c r="J8166" i="15"/>
  <c r="J8167" i="15"/>
  <c r="J8168" i="15"/>
  <c r="J8169" i="15"/>
  <c r="J8170" i="15"/>
  <c r="J8171" i="15"/>
  <c r="J8172" i="15"/>
  <c r="J8173" i="15"/>
  <c r="J8174" i="15"/>
  <c r="J8175" i="15"/>
  <c r="J8176" i="15"/>
  <c r="J8177" i="15"/>
  <c r="J8178" i="15"/>
  <c r="J8179" i="15"/>
  <c r="J8180" i="15"/>
  <c r="J8181" i="15"/>
  <c r="J8182" i="15"/>
  <c r="J8183" i="15"/>
  <c r="J8184" i="15"/>
  <c r="J8185" i="15"/>
  <c r="J8186" i="15"/>
  <c r="J8187" i="15"/>
  <c r="J8188" i="15"/>
  <c r="J8189" i="15"/>
  <c r="J8190" i="15"/>
  <c r="J8191" i="15"/>
  <c r="J8192" i="15"/>
  <c r="J8193" i="15"/>
  <c r="J8194" i="15"/>
  <c r="J8195" i="15"/>
  <c r="J8196" i="15"/>
  <c r="J8197" i="15"/>
  <c r="J8198" i="15"/>
  <c r="J8199" i="15"/>
  <c r="J8200" i="15"/>
  <c r="J8201" i="15"/>
  <c r="J8202" i="15"/>
  <c r="J8203" i="15"/>
  <c r="J8204" i="15"/>
  <c r="J8205" i="15"/>
  <c r="J8206" i="15"/>
  <c r="J8207" i="15"/>
  <c r="J8208" i="15"/>
  <c r="J8209" i="15"/>
  <c r="J8210" i="15"/>
  <c r="J8211" i="15"/>
  <c r="J8212" i="15"/>
  <c r="J8213" i="15"/>
  <c r="J8214" i="15"/>
  <c r="J8215" i="15"/>
  <c r="J8216" i="15"/>
  <c r="J8217" i="15"/>
  <c r="J8218" i="15"/>
  <c r="J8219" i="15"/>
  <c r="J8220" i="15"/>
  <c r="J8221" i="15"/>
  <c r="J8222" i="15"/>
  <c r="J8223" i="15"/>
  <c r="J8224" i="15"/>
  <c r="J8225" i="15"/>
  <c r="J8226" i="15"/>
  <c r="J8227" i="15"/>
  <c r="J8228" i="15"/>
  <c r="J8229" i="15"/>
  <c r="J8230" i="15"/>
  <c r="J8231" i="15"/>
  <c r="J8232" i="15"/>
  <c r="J8233" i="15"/>
  <c r="J8234" i="15"/>
  <c r="J8235" i="15"/>
  <c r="J8236" i="15"/>
  <c r="J8237" i="15"/>
  <c r="J8238" i="15"/>
  <c r="J8239" i="15"/>
  <c r="J8240" i="15"/>
  <c r="J8241" i="15"/>
  <c r="J8242" i="15"/>
  <c r="J8243" i="15"/>
  <c r="J8244" i="15"/>
  <c r="J8245" i="15"/>
  <c r="J8246" i="15"/>
  <c r="J8247" i="15"/>
  <c r="J8248" i="15"/>
  <c r="J8249" i="15"/>
  <c r="J8250" i="15"/>
  <c r="J8251" i="15"/>
  <c r="J8252" i="15"/>
  <c r="J8253" i="15"/>
  <c r="J8254" i="15"/>
  <c r="J8255" i="15"/>
  <c r="J8256" i="15"/>
  <c r="J8257" i="15"/>
  <c r="J8258" i="15"/>
  <c r="J8259" i="15"/>
  <c r="J8260" i="15"/>
  <c r="J8261" i="15"/>
  <c r="J8262" i="15"/>
  <c r="J8263" i="15"/>
  <c r="J8264" i="15"/>
  <c r="J8265" i="15"/>
  <c r="J8266" i="15"/>
  <c r="J8267" i="15"/>
  <c r="J8268" i="15"/>
  <c r="J8269" i="15"/>
  <c r="J8270" i="15"/>
  <c r="J8271" i="15"/>
  <c r="J8272" i="15"/>
  <c r="J8273" i="15"/>
  <c r="J8274" i="15"/>
  <c r="J8275" i="15"/>
  <c r="J8276" i="15"/>
  <c r="J8277" i="15"/>
  <c r="J8278" i="15"/>
  <c r="J8279" i="15"/>
  <c r="J8280" i="15"/>
  <c r="J8281" i="15"/>
  <c r="J8282" i="15"/>
  <c r="J8283" i="15"/>
  <c r="J8284" i="15"/>
  <c r="J8285" i="15"/>
  <c r="J8286" i="15"/>
  <c r="J8287" i="15"/>
  <c r="J8288" i="15"/>
  <c r="J8289" i="15"/>
  <c r="J8290" i="15"/>
  <c r="J8291" i="15"/>
  <c r="J8292" i="15"/>
  <c r="J8293" i="15"/>
  <c r="J8294" i="15"/>
  <c r="J8295" i="15"/>
  <c r="J8296" i="15"/>
  <c r="J8297" i="15"/>
  <c r="J8298" i="15"/>
  <c r="J8299" i="15"/>
  <c r="J8300" i="15"/>
  <c r="J8301" i="15"/>
  <c r="J8302" i="15"/>
  <c r="J8303" i="15"/>
  <c r="J8304" i="15"/>
  <c r="J8305" i="15"/>
  <c r="J8306" i="15"/>
  <c r="J8307" i="15"/>
  <c r="J8308" i="15"/>
  <c r="J8309" i="15"/>
  <c r="J8310" i="15"/>
  <c r="J8311" i="15"/>
  <c r="J8312" i="15"/>
  <c r="J8313" i="15"/>
  <c r="J8314" i="15"/>
  <c r="J8315" i="15"/>
  <c r="J8316" i="15"/>
  <c r="J8317" i="15"/>
  <c r="J8318" i="15"/>
  <c r="J8319" i="15"/>
  <c r="J8320" i="15"/>
  <c r="J8321" i="15"/>
  <c r="J8322" i="15"/>
  <c r="J8323" i="15"/>
  <c r="J8324" i="15"/>
  <c r="J8325" i="15"/>
  <c r="J8326" i="15"/>
  <c r="J8327" i="15"/>
  <c r="J8328" i="15"/>
  <c r="J8329" i="15"/>
  <c r="J8330" i="15"/>
  <c r="J8331" i="15"/>
  <c r="J8332" i="15"/>
  <c r="J8333" i="15"/>
  <c r="J8334" i="15"/>
  <c r="J8335" i="15"/>
  <c r="J8336" i="15"/>
  <c r="J8337" i="15"/>
  <c r="J8338" i="15"/>
  <c r="J8339" i="15"/>
  <c r="J8340" i="15"/>
  <c r="J8341" i="15"/>
  <c r="J8342" i="15"/>
  <c r="J8343" i="15"/>
  <c r="J8344" i="15"/>
  <c r="J8345" i="15"/>
  <c r="J8346" i="15"/>
  <c r="J8347" i="15"/>
  <c r="J8348" i="15"/>
  <c r="J8349" i="15"/>
  <c r="J8350" i="15"/>
  <c r="J8351" i="15"/>
  <c r="J8352" i="15"/>
  <c r="J8353" i="15"/>
  <c r="J8354" i="15"/>
  <c r="J8355" i="15"/>
  <c r="J8356" i="15"/>
  <c r="J8357" i="15"/>
  <c r="J8358" i="15"/>
  <c r="J8359" i="15"/>
  <c r="J8360" i="15"/>
  <c r="J8361" i="15"/>
  <c r="J8362" i="15"/>
  <c r="J8363" i="15"/>
  <c r="J8364" i="15"/>
  <c r="J8365" i="15"/>
  <c r="J8366" i="15"/>
  <c r="J8367" i="15"/>
  <c r="J8368" i="15"/>
  <c r="J8369" i="15"/>
  <c r="J8370" i="15"/>
  <c r="J8371" i="15"/>
  <c r="J8372" i="15"/>
  <c r="J8373" i="15"/>
  <c r="J8374" i="15"/>
  <c r="J8375" i="15"/>
  <c r="J8376" i="15"/>
  <c r="J8377" i="15"/>
  <c r="J8378" i="15"/>
  <c r="J8379" i="15"/>
  <c r="J8380" i="15"/>
  <c r="J8381" i="15"/>
  <c r="J8382" i="15"/>
  <c r="J8383" i="15"/>
  <c r="J8384" i="15"/>
  <c r="J8385" i="15"/>
  <c r="J8386" i="15"/>
  <c r="J8387" i="15"/>
  <c r="J8388" i="15"/>
  <c r="J8389" i="15"/>
  <c r="J8390" i="15"/>
  <c r="J8391" i="15"/>
  <c r="J8392" i="15"/>
  <c r="J8393" i="15"/>
  <c r="J8394" i="15"/>
  <c r="J8395" i="15"/>
  <c r="J8396" i="15"/>
  <c r="J8397" i="15"/>
  <c r="J8398" i="15"/>
  <c r="J8399" i="15"/>
  <c r="J8400" i="15"/>
  <c r="J8401" i="15"/>
  <c r="J8402" i="15"/>
  <c r="J8403" i="15"/>
  <c r="J8404" i="15"/>
  <c r="J8405" i="15"/>
  <c r="J8406" i="15"/>
  <c r="J8407" i="15"/>
  <c r="J8408" i="15"/>
  <c r="J8409" i="15"/>
  <c r="J8410" i="15"/>
  <c r="J8411" i="15"/>
  <c r="J8412" i="15"/>
  <c r="J8413" i="15"/>
  <c r="J8414" i="15"/>
  <c r="J8415" i="15"/>
  <c r="J8416" i="15"/>
  <c r="J8417" i="15"/>
  <c r="J8418" i="15"/>
  <c r="J8419" i="15"/>
  <c r="J8420" i="15"/>
  <c r="J8421" i="15"/>
  <c r="J8422" i="15"/>
  <c r="J8423" i="15"/>
  <c r="J8424" i="15"/>
  <c r="J8425" i="15"/>
  <c r="J8426" i="15"/>
  <c r="J8427" i="15"/>
  <c r="J8428" i="15"/>
  <c r="J8429" i="15"/>
  <c r="J8430" i="15"/>
  <c r="J8431" i="15"/>
  <c r="J8432" i="15"/>
  <c r="J8433" i="15"/>
  <c r="J8434" i="15"/>
  <c r="J8435" i="15"/>
  <c r="J8436" i="15"/>
  <c r="J8437" i="15"/>
  <c r="J8438" i="15"/>
  <c r="J8439" i="15"/>
  <c r="J8440" i="15"/>
  <c r="J8441" i="15"/>
  <c r="J8442" i="15"/>
  <c r="J8443" i="15"/>
  <c r="J8444" i="15"/>
  <c r="J8445" i="15"/>
  <c r="J8446" i="15"/>
  <c r="J8447" i="15"/>
  <c r="J8448" i="15"/>
  <c r="J8449" i="15"/>
  <c r="J8450" i="15"/>
  <c r="J8451" i="15"/>
  <c r="J8452" i="15"/>
  <c r="J8453" i="15"/>
  <c r="J8454" i="15"/>
  <c r="J8455" i="15"/>
  <c r="J8456" i="15"/>
  <c r="J8457" i="15"/>
  <c r="J8458" i="15"/>
  <c r="J8459" i="15"/>
  <c r="J8460" i="15"/>
  <c r="J8461" i="15"/>
  <c r="J8462" i="15"/>
  <c r="J8463" i="15"/>
  <c r="J8464" i="15"/>
  <c r="J8465" i="15"/>
  <c r="J8466" i="15"/>
  <c r="J8467" i="15"/>
  <c r="J8468" i="15"/>
  <c r="J8469" i="15"/>
  <c r="J8470" i="15"/>
  <c r="J8471" i="15"/>
  <c r="J8472" i="15"/>
  <c r="J8473" i="15"/>
  <c r="J8474" i="15"/>
  <c r="J8475" i="15"/>
  <c r="J8476" i="15"/>
  <c r="J8477" i="15"/>
  <c r="J8478" i="15"/>
  <c r="J8479" i="15"/>
  <c r="J8480" i="15"/>
  <c r="J8481" i="15"/>
  <c r="J8482" i="15"/>
  <c r="J8483" i="15"/>
  <c r="J8484" i="15"/>
  <c r="J8485" i="15"/>
  <c r="J8486" i="15"/>
  <c r="J8487" i="15"/>
  <c r="J8488" i="15"/>
  <c r="J8489" i="15"/>
  <c r="J8490" i="15"/>
  <c r="J8491" i="15"/>
  <c r="J8492" i="15"/>
  <c r="J8493" i="15"/>
  <c r="J8494" i="15"/>
  <c r="J8495" i="15"/>
  <c r="J8496" i="15"/>
  <c r="J8497" i="15"/>
  <c r="J8498" i="15"/>
  <c r="J8499" i="15"/>
  <c r="J8500" i="15"/>
  <c r="J8501" i="15"/>
  <c r="J8502" i="15"/>
  <c r="J8503" i="15"/>
  <c r="J8504" i="15"/>
  <c r="J8505" i="15"/>
  <c r="J8506" i="15"/>
  <c r="J8507" i="15"/>
  <c r="J8508" i="15"/>
  <c r="J8509" i="15"/>
  <c r="J8510" i="15"/>
  <c r="J8511" i="15"/>
  <c r="J8512" i="15"/>
  <c r="J8513" i="15"/>
  <c r="J8514" i="15"/>
  <c r="J8515" i="15"/>
  <c r="J8516" i="15"/>
  <c r="J8517" i="15"/>
  <c r="J8518" i="15"/>
  <c r="J8519" i="15"/>
  <c r="J8520" i="15"/>
  <c r="J8521" i="15"/>
  <c r="J8522" i="15"/>
  <c r="J8523" i="15"/>
  <c r="J8524" i="15"/>
  <c r="J8525" i="15"/>
  <c r="J8526" i="15"/>
  <c r="J8527" i="15"/>
  <c r="J8528" i="15"/>
  <c r="J8529" i="15"/>
  <c r="J8530" i="15"/>
  <c r="J8531" i="15"/>
  <c r="J8532" i="15"/>
  <c r="J8533" i="15"/>
  <c r="J8534" i="15"/>
  <c r="J8535" i="15"/>
  <c r="J8536" i="15"/>
  <c r="J8537" i="15"/>
  <c r="J8538" i="15"/>
  <c r="J8539" i="15"/>
  <c r="J8540" i="15"/>
  <c r="J8541" i="15"/>
  <c r="J8542" i="15"/>
  <c r="J8543" i="15"/>
  <c r="J8544" i="15"/>
  <c r="J8545" i="15"/>
  <c r="J8546" i="15"/>
  <c r="J8547" i="15"/>
  <c r="J8548" i="15"/>
  <c r="J8549" i="15"/>
  <c r="J8550" i="15"/>
  <c r="J8551" i="15"/>
  <c r="J8552" i="15"/>
  <c r="J8553" i="15"/>
  <c r="J8554" i="15"/>
  <c r="J8555" i="15"/>
  <c r="J8556" i="15"/>
  <c r="J8557" i="15"/>
  <c r="J8558" i="15"/>
  <c r="J8559" i="15"/>
  <c r="J8560" i="15"/>
  <c r="J8561" i="15"/>
  <c r="J8562" i="15"/>
  <c r="J8563" i="15"/>
  <c r="J8564" i="15"/>
  <c r="J8565" i="15"/>
  <c r="J8566" i="15"/>
  <c r="J8567" i="15"/>
  <c r="J8568" i="15"/>
  <c r="J8569" i="15"/>
  <c r="J8570" i="15"/>
  <c r="J8571" i="15"/>
  <c r="J8572" i="15"/>
  <c r="J8573" i="15"/>
  <c r="J8574" i="15"/>
  <c r="J8575" i="15"/>
  <c r="J8576" i="15"/>
  <c r="J8577" i="15"/>
  <c r="J8578" i="15"/>
  <c r="J8579" i="15"/>
  <c r="J8580" i="15"/>
  <c r="J8581" i="15"/>
  <c r="J8582" i="15"/>
  <c r="J8583" i="15"/>
  <c r="J8584" i="15"/>
  <c r="J8585" i="15"/>
  <c r="J8586" i="15"/>
  <c r="J8587" i="15"/>
  <c r="J8588" i="15"/>
  <c r="J8589" i="15"/>
  <c r="J8590" i="15"/>
  <c r="J8591" i="15"/>
  <c r="J8592" i="15"/>
  <c r="J8593" i="15"/>
  <c r="J8594" i="15"/>
  <c r="J8595" i="15"/>
  <c r="J8596" i="15"/>
  <c r="J8597" i="15"/>
  <c r="J8598" i="15"/>
  <c r="J8599" i="15"/>
  <c r="J8600" i="15"/>
  <c r="J8601" i="15"/>
  <c r="J8602" i="15"/>
  <c r="J8603" i="15"/>
  <c r="J8604" i="15"/>
  <c r="J8605" i="15"/>
  <c r="J8606" i="15"/>
  <c r="J8607" i="15"/>
  <c r="J8608" i="15"/>
  <c r="J8609" i="15"/>
  <c r="J8610" i="15"/>
  <c r="J8611" i="15"/>
  <c r="J8612" i="15"/>
  <c r="J8613" i="15"/>
  <c r="J8614" i="15"/>
  <c r="J8615" i="15"/>
  <c r="J8616" i="15"/>
  <c r="J8617" i="15"/>
  <c r="J8618" i="15"/>
  <c r="J8619" i="15"/>
  <c r="J8620" i="15"/>
  <c r="J8621" i="15"/>
  <c r="J8622" i="15"/>
  <c r="J8623" i="15"/>
  <c r="J8624" i="15"/>
  <c r="J8625" i="15"/>
  <c r="J8626" i="15"/>
  <c r="J8627" i="15"/>
  <c r="J8628" i="15"/>
  <c r="J8629" i="15"/>
  <c r="J8630" i="15"/>
  <c r="J8631" i="15"/>
  <c r="J8632" i="15"/>
  <c r="J8633" i="15"/>
  <c r="J8634" i="15"/>
  <c r="J8635" i="15"/>
  <c r="J8636" i="15"/>
  <c r="J8637" i="15"/>
  <c r="J8638" i="15"/>
  <c r="J8639" i="15"/>
  <c r="J8640" i="15"/>
  <c r="J8641" i="15"/>
  <c r="J8642" i="15"/>
  <c r="J8643" i="15"/>
  <c r="J8644" i="15"/>
  <c r="J8645" i="15"/>
  <c r="J8646" i="15"/>
  <c r="J8647" i="15"/>
  <c r="J8648" i="15"/>
  <c r="J8649" i="15"/>
  <c r="J8650" i="15"/>
  <c r="J8651" i="15"/>
  <c r="J8652" i="15"/>
  <c r="J8653" i="15"/>
  <c r="J8654" i="15"/>
  <c r="J8655" i="15"/>
  <c r="J8656" i="15"/>
  <c r="J8657" i="15"/>
  <c r="J8658" i="15"/>
  <c r="J8659" i="15"/>
  <c r="J8660" i="15"/>
  <c r="J8661" i="15"/>
  <c r="J8662" i="15"/>
  <c r="J8663" i="15"/>
  <c r="J8664" i="15"/>
  <c r="J8665" i="15"/>
  <c r="J8666" i="15"/>
  <c r="J8667" i="15"/>
  <c r="J8668" i="15"/>
  <c r="J8669" i="15"/>
  <c r="J8670" i="15"/>
  <c r="J8671" i="15"/>
  <c r="J8672" i="15"/>
  <c r="J8673" i="15"/>
  <c r="J8674" i="15"/>
  <c r="J8675" i="15"/>
  <c r="J8676" i="15"/>
  <c r="J8677" i="15"/>
  <c r="J8678" i="15"/>
  <c r="J8679" i="15"/>
  <c r="J8680" i="15"/>
  <c r="J8681" i="15"/>
  <c r="J8682" i="15"/>
  <c r="J8683" i="15"/>
  <c r="J8684" i="15"/>
  <c r="J8685" i="15"/>
  <c r="J8686" i="15"/>
  <c r="J8687" i="15"/>
  <c r="J8688" i="15"/>
  <c r="J8689" i="15"/>
  <c r="J8690" i="15"/>
  <c r="J8691" i="15"/>
  <c r="J8692" i="15"/>
  <c r="J8693" i="15"/>
  <c r="J8694" i="15"/>
  <c r="J8695" i="15"/>
  <c r="J8696" i="15"/>
  <c r="J8697" i="15"/>
  <c r="J8698" i="15"/>
  <c r="J8699" i="15"/>
  <c r="J8700" i="15"/>
  <c r="J8701" i="15"/>
  <c r="J8702" i="15"/>
  <c r="J8703" i="15"/>
  <c r="J8704" i="15"/>
  <c r="J8705" i="15"/>
  <c r="J8706" i="15"/>
  <c r="J8707" i="15"/>
  <c r="J8708" i="15"/>
  <c r="J8709" i="15"/>
  <c r="J8710" i="15"/>
  <c r="J8711" i="15"/>
  <c r="J8712" i="15"/>
  <c r="J8713" i="15"/>
  <c r="J8714" i="15"/>
  <c r="J8715" i="15"/>
  <c r="J8716" i="15"/>
  <c r="J8717" i="15"/>
  <c r="J8718" i="15"/>
  <c r="J8719" i="15"/>
  <c r="J8720" i="15"/>
  <c r="J8721" i="15"/>
  <c r="J8722" i="15"/>
  <c r="J8723" i="15"/>
  <c r="J8724" i="15"/>
  <c r="J8725" i="15"/>
  <c r="J8726" i="15"/>
  <c r="J8727" i="15"/>
  <c r="J8728" i="15"/>
  <c r="J8729" i="15"/>
  <c r="J8730" i="15"/>
  <c r="J8731" i="15"/>
  <c r="J8732" i="15"/>
  <c r="J8733" i="15"/>
  <c r="J8734" i="15"/>
  <c r="J8735" i="15"/>
  <c r="J8736" i="15"/>
  <c r="J8737" i="15"/>
  <c r="J8738" i="15"/>
  <c r="J8739" i="15"/>
  <c r="J8740" i="15"/>
  <c r="J8741" i="15"/>
  <c r="J8742" i="15"/>
  <c r="J8743" i="15"/>
  <c r="J8744" i="15"/>
  <c r="J8745" i="15"/>
  <c r="J8746" i="15"/>
  <c r="J8747" i="15"/>
  <c r="J8748" i="15"/>
  <c r="J8749" i="15"/>
  <c r="J8750" i="15"/>
  <c r="J8751" i="15"/>
  <c r="J8752" i="15"/>
  <c r="J8753" i="15"/>
  <c r="J8754" i="15"/>
  <c r="J8755" i="15"/>
  <c r="J8756" i="15"/>
  <c r="J8757" i="15"/>
  <c r="J8758" i="15"/>
  <c r="J8759" i="15"/>
  <c r="J8760" i="15"/>
  <c r="J8761" i="15"/>
  <c r="J8762" i="15"/>
  <c r="J8763" i="15"/>
  <c r="J8764" i="15"/>
  <c r="J8765" i="15"/>
  <c r="J8766" i="15"/>
  <c r="J8767" i="15"/>
  <c r="J8768" i="15"/>
  <c r="J8769" i="15"/>
  <c r="J8770" i="15"/>
  <c r="J8771" i="15"/>
  <c r="J8772" i="15"/>
  <c r="J8773" i="15"/>
  <c r="J8774" i="15"/>
  <c r="J8775" i="15"/>
  <c r="J8776" i="15"/>
  <c r="J8777" i="15"/>
  <c r="J8778" i="15"/>
  <c r="J8779" i="15"/>
  <c r="J8780" i="15"/>
  <c r="J8781" i="15"/>
  <c r="J8782" i="15"/>
  <c r="J8783" i="15"/>
  <c r="J8784" i="15"/>
  <c r="J8785" i="15"/>
  <c r="J8786" i="15"/>
  <c r="J8787" i="15"/>
  <c r="J8788" i="15"/>
  <c r="J8789" i="15"/>
  <c r="J8790" i="15"/>
  <c r="J8791" i="15"/>
  <c r="J8792" i="15"/>
  <c r="J8793" i="15"/>
  <c r="J8794" i="15"/>
  <c r="J8795" i="15"/>
  <c r="J8796" i="15"/>
  <c r="J8797" i="15"/>
  <c r="J8798" i="15"/>
  <c r="J8799" i="15"/>
  <c r="J8800" i="15"/>
  <c r="J8801" i="15"/>
  <c r="J8802" i="15"/>
  <c r="J8803" i="15"/>
  <c r="J8804" i="15"/>
  <c r="J8805" i="15"/>
  <c r="J8806" i="15"/>
  <c r="J8807" i="15"/>
  <c r="J8808" i="15"/>
  <c r="J8809" i="15"/>
  <c r="J8810" i="15"/>
  <c r="J8811" i="15"/>
  <c r="J8812" i="15"/>
  <c r="J8813" i="15"/>
  <c r="J8814" i="15"/>
  <c r="J8815" i="15"/>
  <c r="J8816" i="15"/>
  <c r="J8817" i="15"/>
  <c r="J8818" i="15"/>
  <c r="J8819" i="15"/>
  <c r="J8820" i="15"/>
  <c r="J8821" i="15"/>
  <c r="J8822" i="15"/>
  <c r="J8823" i="15"/>
  <c r="J8824" i="15"/>
  <c r="J8825" i="15"/>
  <c r="J8826" i="15"/>
  <c r="J8827" i="15"/>
  <c r="J8828" i="15"/>
  <c r="J8829" i="15"/>
  <c r="J8830" i="15"/>
  <c r="J8831" i="15"/>
  <c r="J8832" i="15"/>
  <c r="J8833" i="15"/>
  <c r="J8834" i="15"/>
  <c r="J8835" i="15"/>
  <c r="J8836" i="15"/>
  <c r="J8837" i="15"/>
  <c r="J8838" i="15"/>
  <c r="J8839" i="15"/>
  <c r="J8840" i="15"/>
  <c r="J8841" i="15"/>
  <c r="J8842" i="15"/>
  <c r="J8843" i="15"/>
  <c r="J8844" i="15"/>
  <c r="J8845" i="15"/>
  <c r="J8846" i="15"/>
  <c r="J8847" i="15"/>
  <c r="J8848" i="15"/>
  <c r="J8849" i="15"/>
  <c r="J8850" i="15"/>
  <c r="J8851" i="15"/>
  <c r="J8852" i="15"/>
  <c r="J8853" i="15"/>
  <c r="J8854" i="15"/>
  <c r="J8855" i="15"/>
  <c r="J8856" i="15"/>
  <c r="J8857" i="15"/>
  <c r="J8858" i="15"/>
  <c r="J8859" i="15"/>
  <c r="J8860" i="15"/>
  <c r="J8861" i="15"/>
  <c r="J8862" i="15"/>
  <c r="J8863" i="15"/>
  <c r="J8864" i="15"/>
  <c r="J8865" i="15"/>
  <c r="J8866" i="15"/>
  <c r="J8867" i="15"/>
  <c r="J8868" i="15"/>
  <c r="J8869" i="15"/>
  <c r="J8870" i="15"/>
  <c r="J8871" i="15"/>
  <c r="J8872" i="15"/>
  <c r="J8873" i="15"/>
  <c r="J8874" i="15"/>
  <c r="J8875" i="15"/>
  <c r="J8876" i="15"/>
  <c r="J8877" i="15"/>
  <c r="J8878" i="15"/>
  <c r="J8879" i="15"/>
  <c r="J8880" i="15"/>
  <c r="J8881" i="15"/>
  <c r="J8882" i="15"/>
  <c r="J8883" i="15"/>
  <c r="J8884" i="15"/>
  <c r="J8885" i="15"/>
  <c r="J8886" i="15"/>
  <c r="J8887" i="15"/>
  <c r="J8888" i="15"/>
  <c r="J8889" i="15"/>
  <c r="J8890" i="15"/>
  <c r="J8891" i="15"/>
  <c r="J8892" i="15"/>
  <c r="J8893" i="15"/>
  <c r="J8894" i="15"/>
  <c r="J8895" i="15"/>
  <c r="J8896" i="15"/>
  <c r="J8897" i="15"/>
  <c r="J8898" i="15"/>
  <c r="J8899" i="15"/>
  <c r="J8900" i="15"/>
  <c r="J8901" i="15"/>
  <c r="J8902" i="15"/>
  <c r="J8903" i="15"/>
  <c r="J8904" i="15"/>
  <c r="J8905" i="15"/>
  <c r="J8906" i="15"/>
  <c r="J8907" i="15"/>
  <c r="J8908" i="15"/>
  <c r="J8909" i="15"/>
  <c r="J8910" i="15"/>
  <c r="J8911" i="15"/>
  <c r="J8912" i="15"/>
  <c r="J8913" i="15"/>
  <c r="J8914" i="15"/>
  <c r="J8915" i="15"/>
  <c r="J8916" i="15"/>
  <c r="J8917" i="15"/>
  <c r="J8918" i="15"/>
  <c r="J8919" i="15"/>
  <c r="J8920" i="15"/>
  <c r="J8921" i="15"/>
  <c r="J8922" i="15"/>
  <c r="J8923" i="15"/>
  <c r="J8924" i="15"/>
  <c r="J8925" i="15"/>
  <c r="J8926" i="15"/>
  <c r="J8927" i="15"/>
  <c r="J8928" i="15"/>
  <c r="J8929" i="15"/>
  <c r="J8930" i="15"/>
  <c r="J8931" i="15"/>
  <c r="J8932" i="15"/>
  <c r="J8933" i="15"/>
  <c r="J8934" i="15"/>
  <c r="J8935" i="15"/>
  <c r="J8936" i="15"/>
  <c r="J8937" i="15"/>
  <c r="J8938" i="15"/>
  <c r="J8939" i="15"/>
  <c r="J8940" i="15"/>
  <c r="J8941" i="15"/>
  <c r="J8942" i="15"/>
  <c r="J8943" i="15"/>
  <c r="J8944" i="15"/>
  <c r="J8945" i="15"/>
  <c r="J8946" i="15"/>
  <c r="J8947" i="15"/>
  <c r="J8948" i="15"/>
  <c r="J8949" i="15"/>
  <c r="J8950" i="15"/>
  <c r="J8951" i="15"/>
  <c r="J8952" i="15"/>
  <c r="J8953" i="15"/>
  <c r="J8954" i="15"/>
  <c r="J8955" i="15"/>
  <c r="J8956" i="15"/>
  <c r="J8957" i="15"/>
  <c r="J8958" i="15"/>
  <c r="J8959" i="15"/>
  <c r="J8960" i="15"/>
  <c r="J8961" i="15"/>
  <c r="J8962" i="15"/>
  <c r="J8963" i="15"/>
  <c r="J8964" i="15"/>
  <c r="J8965" i="15"/>
  <c r="J8966" i="15"/>
  <c r="J8967" i="15"/>
  <c r="J8968" i="15"/>
  <c r="J8969" i="15"/>
  <c r="J8970" i="15"/>
  <c r="J8971" i="15"/>
  <c r="J8972" i="15"/>
  <c r="J8973" i="15"/>
  <c r="J8974" i="15"/>
  <c r="J8975" i="15"/>
  <c r="J8976" i="15"/>
  <c r="J8977" i="15"/>
  <c r="J8978" i="15"/>
  <c r="J8979" i="15"/>
  <c r="J8980" i="15"/>
  <c r="J8981" i="15"/>
  <c r="J8982" i="15"/>
  <c r="J8983" i="15"/>
  <c r="J8984" i="15"/>
  <c r="J8985" i="15"/>
  <c r="J8986" i="15"/>
  <c r="J8987" i="15"/>
  <c r="J8988" i="15"/>
  <c r="J8989" i="15"/>
  <c r="J8990" i="15"/>
  <c r="J8991" i="15"/>
  <c r="J8992" i="15"/>
  <c r="J8993" i="15"/>
  <c r="J8994" i="15"/>
  <c r="J8995" i="15"/>
  <c r="J8996" i="15"/>
  <c r="J8997" i="15"/>
  <c r="J8998" i="15"/>
  <c r="J8999" i="15"/>
  <c r="J9000" i="15"/>
  <c r="J9001" i="15"/>
  <c r="J9002" i="15"/>
  <c r="J9003" i="15"/>
  <c r="J9004" i="15"/>
  <c r="J9005" i="15"/>
  <c r="J9006" i="15"/>
  <c r="J9007" i="15"/>
  <c r="J9008" i="15"/>
  <c r="J9009" i="15"/>
  <c r="J9010" i="15"/>
  <c r="J9011" i="15"/>
  <c r="J9012" i="15"/>
  <c r="J9013" i="15"/>
  <c r="J9014" i="15"/>
  <c r="J9015" i="15"/>
  <c r="J9016" i="15"/>
  <c r="J9017" i="15"/>
  <c r="J9018" i="15"/>
  <c r="J9019" i="15"/>
  <c r="J9020" i="15"/>
  <c r="J9021" i="15"/>
  <c r="J9022" i="15"/>
  <c r="J9023" i="15"/>
  <c r="J9024" i="15"/>
  <c r="J9025" i="15"/>
  <c r="J9026" i="15"/>
  <c r="J9027" i="15"/>
  <c r="J9028" i="15"/>
  <c r="J9029" i="15"/>
  <c r="J9030" i="15"/>
  <c r="J9031" i="15"/>
  <c r="J9032" i="15"/>
  <c r="J9033" i="15"/>
  <c r="J9034" i="15"/>
  <c r="J9035" i="15"/>
  <c r="J9036" i="15"/>
  <c r="J9037" i="15"/>
  <c r="J9038" i="15"/>
  <c r="J9039" i="15"/>
  <c r="J9040" i="15"/>
  <c r="J9041" i="15"/>
  <c r="J9042" i="15"/>
  <c r="J9043" i="15"/>
  <c r="J9044" i="15"/>
  <c r="J9045" i="15"/>
  <c r="J9046" i="15"/>
  <c r="J9047" i="15"/>
  <c r="J9048" i="15"/>
  <c r="J9049" i="15"/>
  <c r="J9050" i="15"/>
  <c r="J9051" i="15"/>
  <c r="J9052" i="15"/>
  <c r="J9053" i="15"/>
  <c r="J9054" i="15"/>
  <c r="J9055" i="15"/>
  <c r="J9056" i="15"/>
  <c r="J9057" i="15"/>
  <c r="J9058" i="15"/>
  <c r="J9059" i="15"/>
  <c r="J9060" i="15"/>
  <c r="J9061" i="15"/>
  <c r="J9062" i="15"/>
  <c r="J9063" i="15"/>
  <c r="J9064" i="15"/>
  <c r="J9065" i="15"/>
  <c r="J9066" i="15"/>
  <c r="J9067" i="15"/>
  <c r="J9068" i="15"/>
  <c r="J9069" i="15"/>
  <c r="J9070" i="15"/>
  <c r="J9071" i="15"/>
  <c r="J9072" i="15"/>
  <c r="J9073" i="15"/>
  <c r="J9074" i="15"/>
  <c r="J9075" i="15"/>
  <c r="J9076" i="15"/>
  <c r="J9077" i="15"/>
  <c r="J9078" i="15"/>
  <c r="J9079" i="15"/>
  <c r="J9080" i="15"/>
  <c r="J9081" i="15"/>
  <c r="J9082" i="15"/>
  <c r="J9083" i="15"/>
  <c r="J9084" i="15"/>
  <c r="J9085" i="15"/>
  <c r="J9086" i="15"/>
  <c r="J9087" i="15"/>
  <c r="J9088" i="15"/>
  <c r="J9089" i="15"/>
  <c r="J9090" i="15"/>
  <c r="J9091" i="15"/>
  <c r="J9092" i="15"/>
  <c r="J9093" i="15"/>
  <c r="J9094" i="15"/>
  <c r="J9095" i="15"/>
  <c r="J9096" i="15"/>
  <c r="J9097" i="15"/>
  <c r="J9098" i="15"/>
  <c r="J9099" i="15"/>
  <c r="J9100" i="15"/>
  <c r="J9101" i="15"/>
  <c r="J9102" i="15"/>
  <c r="J9103" i="15"/>
  <c r="J9104" i="15"/>
  <c r="J9105" i="15"/>
  <c r="J9106" i="15"/>
  <c r="J9107" i="15"/>
  <c r="J9108" i="15"/>
  <c r="J9109" i="15"/>
  <c r="J9110" i="15"/>
  <c r="J9111" i="15"/>
  <c r="J9112" i="15"/>
  <c r="J9113" i="15"/>
  <c r="J9114" i="15"/>
  <c r="J9115" i="15"/>
  <c r="J9116" i="15"/>
  <c r="J9117" i="15"/>
  <c r="J9118" i="15"/>
  <c r="J9119" i="15"/>
  <c r="J9120" i="15"/>
  <c r="J9121" i="15"/>
  <c r="J9122" i="15"/>
  <c r="J9123" i="15"/>
  <c r="J9124" i="15"/>
  <c r="J9125" i="15"/>
  <c r="J9126" i="15"/>
  <c r="J9127" i="15"/>
  <c r="J9128" i="15"/>
  <c r="J9129" i="15"/>
  <c r="J9130" i="15"/>
  <c r="J9131" i="15"/>
  <c r="J9132" i="15"/>
  <c r="J9133" i="15"/>
  <c r="J9134" i="15"/>
  <c r="J9135" i="15"/>
  <c r="J9136" i="15"/>
  <c r="J9137" i="15"/>
  <c r="J9138" i="15"/>
  <c r="J9139" i="15"/>
  <c r="J9140" i="15"/>
  <c r="J9141" i="15"/>
  <c r="J9142" i="15"/>
  <c r="J9143" i="15"/>
  <c r="J9144" i="15"/>
  <c r="J9145" i="15"/>
  <c r="J9146" i="15"/>
  <c r="J9147" i="15"/>
  <c r="J9148" i="15"/>
  <c r="J9149" i="15"/>
  <c r="J9150" i="15"/>
  <c r="J9151" i="15"/>
  <c r="J9152" i="15"/>
  <c r="J9153" i="15"/>
  <c r="J9154" i="15"/>
  <c r="J9155" i="15"/>
  <c r="J9156" i="15"/>
  <c r="J9157" i="15"/>
  <c r="J9158" i="15"/>
  <c r="J9159" i="15"/>
  <c r="J9160" i="15"/>
  <c r="J9161" i="15"/>
  <c r="J9162" i="15"/>
  <c r="J9163" i="15"/>
  <c r="J9164" i="15"/>
  <c r="J9165" i="15"/>
  <c r="J9166" i="15"/>
  <c r="J9167" i="15"/>
  <c r="J9168" i="15"/>
  <c r="J9169" i="15"/>
  <c r="J9170" i="15"/>
  <c r="J9171" i="15"/>
  <c r="J9172" i="15"/>
  <c r="J9173" i="15"/>
  <c r="J9174" i="15"/>
  <c r="J9175" i="15"/>
  <c r="J9176" i="15"/>
  <c r="J9177" i="15"/>
  <c r="J9178" i="15"/>
  <c r="J9179" i="15"/>
  <c r="J9180" i="15"/>
  <c r="J9181" i="15"/>
  <c r="J9182" i="15"/>
  <c r="J9183" i="15"/>
  <c r="J9184" i="15"/>
  <c r="J9185" i="15"/>
  <c r="J9186" i="15"/>
  <c r="J9187" i="15"/>
  <c r="J9188" i="15"/>
  <c r="J9189" i="15"/>
  <c r="J9190" i="15"/>
  <c r="J9191" i="15"/>
  <c r="J9192" i="15"/>
  <c r="J9193" i="15"/>
  <c r="J9194" i="15"/>
  <c r="J9195" i="15"/>
  <c r="J9196" i="15"/>
  <c r="J9197" i="15"/>
  <c r="J9198" i="15"/>
  <c r="J9199" i="15"/>
  <c r="J9200" i="15"/>
  <c r="J9201" i="15"/>
  <c r="J9202" i="15"/>
  <c r="J9203" i="15"/>
  <c r="J9204" i="15"/>
  <c r="J9205" i="15"/>
  <c r="J9206" i="15"/>
  <c r="J9207" i="15"/>
  <c r="J9208" i="15"/>
  <c r="J9209" i="15"/>
  <c r="J9210" i="15"/>
  <c r="J9211" i="15"/>
  <c r="J9212" i="15"/>
  <c r="J9213" i="15"/>
  <c r="J9214" i="15"/>
  <c r="J9215" i="15"/>
  <c r="J9216" i="15"/>
  <c r="J9217" i="15"/>
  <c r="J9218" i="15"/>
  <c r="J9219" i="15"/>
  <c r="J9220" i="15"/>
  <c r="J9221" i="15"/>
  <c r="J9222" i="15"/>
  <c r="J9223" i="15"/>
  <c r="J9224" i="15"/>
  <c r="J9225" i="15"/>
  <c r="J9226" i="15"/>
  <c r="J9227" i="15"/>
  <c r="J9228" i="15"/>
  <c r="J9229" i="15"/>
  <c r="J9230" i="15"/>
  <c r="J9231" i="15"/>
  <c r="J9232" i="15"/>
  <c r="J9233" i="15"/>
  <c r="J9234" i="15"/>
  <c r="J9235" i="15"/>
  <c r="J9236" i="15"/>
  <c r="J9237" i="15"/>
  <c r="J9238" i="15"/>
  <c r="J9239" i="15"/>
  <c r="J9240" i="15"/>
  <c r="J9241" i="15"/>
  <c r="J9242" i="15"/>
  <c r="J9243" i="15"/>
  <c r="J9244" i="15"/>
  <c r="J9245" i="15"/>
  <c r="J9246" i="15"/>
  <c r="J9247" i="15"/>
  <c r="J9248" i="15"/>
  <c r="J9249" i="15"/>
  <c r="J9250" i="15"/>
  <c r="J9251" i="15"/>
  <c r="J9252" i="15"/>
  <c r="J9253" i="15"/>
  <c r="J9254" i="15"/>
  <c r="J9255" i="15"/>
  <c r="J9256" i="15"/>
  <c r="J9257" i="15"/>
  <c r="J9258" i="15"/>
  <c r="J9259" i="15"/>
  <c r="J9260" i="15"/>
  <c r="J9261" i="15"/>
  <c r="J9262" i="15"/>
  <c r="J9263" i="15"/>
  <c r="J9264" i="15"/>
  <c r="J9265" i="15"/>
  <c r="J9266" i="15"/>
  <c r="J9267" i="15"/>
  <c r="J9268" i="15"/>
  <c r="J9269" i="15"/>
  <c r="J9270" i="15"/>
  <c r="J9271" i="15"/>
  <c r="J9272" i="15"/>
  <c r="J9273" i="15"/>
  <c r="J9274" i="15"/>
  <c r="J9275" i="15"/>
  <c r="J9276" i="15"/>
  <c r="J9277" i="15"/>
  <c r="J9278" i="15"/>
  <c r="J9279" i="15"/>
  <c r="J9280" i="15"/>
  <c r="J9281" i="15"/>
  <c r="J9282" i="15"/>
  <c r="J9283" i="15"/>
  <c r="J9284" i="15"/>
  <c r="J9285" i="15"/>
  <c r="J9286" i="15"/>
  <c r="J9287" i="15"/>
  <c r="J9288" i="15"/>
  <c r="J9289" i="15"/>
  <c r="J9290" i="15"/>
  <c r="J9291" i="15"/>
  <c r="J9292" i="15"/>
  <c r="J9293" i="15"/>
  <c r="J9294" i="15"/>
  <c r="J9295" i="15"/>
  <c r="J9296" i="15"/>
  <c r="J9297" i="15"/>
  <c r="J9298" i="15"/>
  <c r="J9299" i="15"/>
  <c r="J9300" i="15"/>
  <c r="J9301" i="15"/>
  <c r="J9302" i="15"/>
  <c r="J9303" i="15"/>
  <c r="J9304" i="15"/>
  <c r="J9305" i="15"/>
  <c r="J9306" i="15"/>
  <c r="J9307" i="15"/>
  <c r="J9308" i="15"/>
  <c r="J9309" i="15"/>
  <c r="J9310" i="15"/>
  <c r="J9311" i="15"/>
  <c r="J9312" i="15"/>
  <c r="J9313" i="15"/>
  <c r="J9314" i="15"/>
  <c r="J9315" i="15"/>
  <c r="J9316" i="15"/>
  <c r="J9317" i="15"/>
  <c r="J9318" i="15"/>
  <c r="J9319" i="15"/>
  <c r="J9320" i="15"/>
  <c r="J9321" i="15"/>
  <c r="J9322" i="15"/>
  <c r="J9323" i="15"/>
  <c r="J9324" i="15"/>
  <c r="J9325" i="15"/>
  <c r="J9326" i="15"/>
  <c r="J9327" i="15"/>
  <c r="J9328" i="15"/>
  <c r="J9329" i="15"/>
  <c r="J9330" i="15"/>
  <c r="J9331" i="15"/>
  <c r="J9332" i="15"/>
  <c r="J9333" i="15"/>
  <c r="J9334" i="15"/>
  <c r="J9335" i="15"/>
  <c r="J9336" i="15"/>
  <c r="J9337" i="15"/>
  <c r="J9338" i="15"/>
  <c r="J9339" i="15"/>
  <c r="J9340" i="15"/>
  <c r="J9341" i="15"/>
  <c r="J9342" i="15"/>
  <c r="J9343" i="15"/>
  <c r="J9344" i="15"/>
  <c r="J9345" i="15"/>
  <c r="J9346" i="15"/>
  <c r="J9347" i="15"/>
  <c r="J9348" i="15"/>
  <c r="J9349" i="15"/>
  <c r="J9350" i="15"/>
  <c r="J9351" i="15"/>
  <c r="J9352" i="15"/>
  <c r="J9353" i="15"/>
  <c r="J9354" i="15"/>
  <c r="J9355" i="15"/>
  <c r="J9356" i="15"/>
  <c r="J9357" i="15"/>
  <c r="J9358" i="15"/>
  <c r="J9359" i="15"/>
  <c r="J9360" i="15"/>
  <c r="J9361" i="15"/>
  <c r="J9362" i="15"/>
  <c r="J9363" i="15"/>
  <c r="J9364" i="15"/>
  <c r="J9365" i="15"/>
  <c r="J9366" i="15"/>
  <c r="J9367" i="15"/>
  <c r="J9368" i="15"/>
  <c r="J9369" i="15"/>
  <c r="J9370" i="15"/>
  <c r="J9371" i="15"/>
  <c r="J9372" i="15"/>
  <c r="J9373" i="15"/>
  <c r="J9374" i="15"/>
  <c r="J9375" i="15"/>
  <c r="J9376" i="15"/>
  <c r="J9377" i="15"/>
  <c r="J9378" i="15"/>
  <c r="J9379" i="15"/>
  <c r="J9380" i="15"/>
  <c r="J9381" i="15"/>
  <c r="J9382" i="15"/>
  <c r="J9383" i="15"/>
  <c r="J9384" i="15"/>
  <c r="J9385" i="15"/>
  <c r="J9386" i="15"/>
  <c r="J9387" i="15"/>
  <c r="J9388" i="15"/>
  <c r="J9389" i="15"/>
  <c r="J9390" i="15"/>
  <c r="J9391" i="15"/>
  <c r="J9392" i="15"/>
  <c r="J9393" i="15"/>
  <c r="J9394" i="15"/>
  <c r="J9395" i="15"/>
  <c r="J9396" i="15"/>
  <c r="J9397" i="15"/>
  <c r="J9398" i="15"/>
  <c r="J9399" i="15"/>
  <c r="J9400" i="15"/>
  <c r="J9401" i="15"/>
  <c r="J9402" i="15"/>
  <c r="J9403" i="15"/>
  <c r="J9404" i="15"/>
  <c r="J9405" i="15"/>
  <c r="J9406" i="15"/>
  <c r="J9407" i="15"/>
  <c r="J9408" i="15"/>
  <c r="J9409" i="15"/>
  <c r="J9410" i="15"/>
  <c r="J9411" i="15"/>
  <c r="J9412" i="15"/>
  <c r="J9413" i="15"/>
  <c r="J9414" i="15"/>
  <c r="J9415" i="15"/>
  <c r="J9416" i="15"/>
  <c r="J9417" i="15"/>
  <c r="J9418" i="15"/>
  <c r="J9419" i="15"/>
  <c r="J9420" i="15"/>
  <c r="J9421" i="15"/>
  <c r="J9422" i="15"/>
  <c r="J9423" i="15"/>
  <c r="J9424" i="15"/>
  <c r="J9425" i="15"/>
  <c r="J9426" i="15"/>
  <c r="J9427" i="15"/>
  <c r="J9428" i="15"/>
  <c r="J9429" i="15"/>
  <c r="J9430" i="15"/>
  <c r="J9431" i="15"/>
  <c r="J9432" i="15"/>
  <c r="J9433" i="15"/>
  <c r="J9434" i="15"/>
  <c r="J9435" i="15"/>
  <c r="J9436" i="15"/>
  <c r="J9437" i="15"/>
  <c r="J9438" i="15"/>
  <c r="J9439" i="15"/>
  <c r="J9440" i="15"/>
  <c r="J9441" i="15"/>
  <c r="J9442" i="15"/>
  <c r="J9443" i="15"/>
  <c r="J9444" i="15"/>
  <c r="J9445" i="15"/>
  <c r="J9446" i="15"/>
  <c r="J9447" i="15"/>
  <c r="J9448" i="15"/>
  <c r="J9449" i="15"/>
  <c r="J9450" i="15"/>
  <c r="J9451" i="15"/>
  <c r="J9452" i="15"/>
  <c r="J9453" i="15"/>
  <c r="J9454" i="15"/>
  <c r="J9455" i="15"/>
  <c r="J9456" i="15"/>
  <c r="J9457" i="15"/>
  <c r="J9458" i="15"/>
  <c r="J9459" i="15"/>
  <c r="J9460" i="15"/>
  <c r="J9461" i="15"/>
  <c r="J9462" i="15"/>
  <c r="J9463" i="15"/>
  <c r="J9464" i="15"/>
  <c r="J9465" i="15"/>
  <c r="J9466" i="15"/>
  <c r="J9467" i="15"/>
  <c r="J9468" i="15"/>
  <c r="J9469" i="15"/>
  <c r="J9470" i="15"/>
  <c r="J9471" i="15"/>
  <c r="J9472" i="15"/>
  <c r="J9473" i="15"/>
  <c r="J9474" i="15"/>
  <c r="J9475" i="15"/>
  <c r="J9476" i="15"/>
  <c r="J9477" i="15"/>
  <c r="J9478" i="15"/>
  <c r="J9479" i="15"/>
  <c r="J9480" i="15"/>
  <c r="J9481" i="15"/>
  <c r="J9482" i="15"/>
  <c r="J9483" i="15"/>
  <c r="J9484" i="15"/>
  <c r="J9485" i="15"/>
  <c r="J9486" i="15"/>
  <c r="J9487" i="15"/>
  <c r="J9488" i="15"/>
  <c r="J9489" i="15"/>
  <c r="J9490" i="15"/>
  <c r="J9491" i="15"/>
  <c r="J9492" i="15"/>
  <c r="J9493" i="15"/>
  <c r="J9494" i="15"/>
  <c r="J9495" i="15"/>
  <c r="J9496" i="15"/>
  <c r="J9497" i="15"/>
  <c r="J9498" i="15"/>
  <c r="J9499" i="15"/>
  <c r="J9500" i="15"/>
  <c r="J9501" i="15"/>
  <c r="J9502" i="15"/>
  <c r="J9503" i="15"/>
  <c r="J9504" i="15"/>
  <c r="J9505" i="15"/>
  <c r="J9506" i="15"/>
  <c r="J9507" i="15"/>
  <c r="J9508" i="15"/>
  <c r="J9509" i="15"/>
  <c r="J9510" i="15"/>
  <c r="J9511" i="15"/>
  <c r="J9512" i="15"/>
  <c r="J9513" i="15"/>
  <c r="J9514" i="15"/>
  <c r="J9515" i="15"/>
  <c r="J9516" i="15"/>
  <c r="J9517" i="15"/>
  <c r="J9518" i="15"/>
  <c r="J9519" i="15"/>
  <c r="J9520" i="15"/>
  <c r="J9521" i="15"/>
  <c r="J9522" i="15"/>
  <c r="J9523" i="15"/>
  <c r="J9524" i="15"/>
  <c r="J9525" i="15"/>
  <c r="J9526" i="15"/>
  <c r="J9527" i="15"/>
  <c r="J9528" i="15"/>
  <c r="J9529" i="15"/>
  <c r="J9530" i="15"/>
  <c r="J9531" i="15"/>
  <c r="J9532" i="15"/>
  <c r="J9533" i="15"/>
  <c r="J9534" i="15"/>
  <c r="J9535" i="15"/>
  <c r="J9536" i="15"/>
  <c r="J9537" i="15"/>
  <c r="J9538" i="15"/>
  <c r="J9539" i="15"/>
  <c r="J9540" i="15"/>
  <c r="J9541" i="15"/>
  <c r="J9542" i="15"/>
  <c r="J9543" i="15"/>
  <c r="J9544" i="15"/>
  <c r="J9545" i="15"/>
  <c r="J9546" i="15"/>
  <c r="J9547" i="15"/>
  <c r="J9548" i="15"/>
  <c r="J9549" i="15"/>
  <c r="J9550" i="15"/>
  <c r="J9551" i="15"/>
  <c r="J9552" i="15"/>
  <c r="J9553" i="15"/>
  <c r="J9554" i="15"/>
  <c r="J9555" i="15"/>
  <c r="J9556" i="15"/>
  <c r="J9557" i="15"/>
  <c r="J9558" i="15"/>
  <c r="J9559" i="15"/>
  <c r="J9560" i="15"/>
  <c r="J9561" i="15"/>
  <c r="J9562" i="15"/>
  <c r="J9563" i="15"/>
  <c r="J9564" i="15"/>
  <c r="J9565" i="15"/>
  <c r="J9566" i="15"/>
  <c r="J9567" i="15"/>
  <c r="J9568" i="15"/>
  <c r="J9569" i="15"/>
  <c r="J9570" i="15"/>
  <c r="J9571" i="15"/>
  <c r="J9572" i="15"/>
  <c r="J9573" i="15"/>
  <c r="J9574" i="15"/>
  <c r="J9575" i="15"/>
  <c r="J9576" i="15"/>
  <c r="J9577" i="15"/>
  <c r="J9578" i="15"/>
  <c r="J9579" i="15"/>
  <c r="J9580" i="15"/>
  <c r="J9581" i="15"/>
  <c r="J9582" i="15"/>
  <c r="J9583" i="15"/>
  <c r="J9584" i="15"/>
  <c r="J9585" i="15"/>
  <c r="J9586" i="15"/>
  <c r="J9587" i="15"/>
  <c r="J9588" i="15"/>
  <c r="J9589" i="15"/>
  <c r="J9590" i="15"/>
  <c r="J9591" i="15"/>
  <c r="J9592" i="15"/>
  <c r="J9593" i="15"/>
  <c r="J9594" i="15"/>
  <c r="J9595" i="15"/>
  <c r="J9596" i="15"/>
  <c r="J9597" i="15"/>
  <c r="J9598" i="15"/>
  <c r="J9599" i="15"/>
  <c r="J9600" i="15"/>
  <c r="J9601" i="15"/>
  <c r="J9602" i="15"/>
  <c r="J9603" i="15"/>
  <c r="J9604" i="15"/>
  <c r="J9605" i="15"/>
  <c r="J9606" i="15"/>
  <c r="J9607" i="15"/>
  <c r="J9608" i="15"/>
  <c r="J9609" i="15"/>
  <c r="J9610" i="15"/>
  <c r="J9611" i="15"/>
  <c r="J9612" i="15"/>
  <c r="J9613" i="15"/>
  <c r="J9614" i="15"/>
  <c r="J9615" i="15"/>
  <c r="J9616" i="15"/>
  <c r="J9617" i="15"/>
  <c r="J9618" i="15"/>
  <c r="J9619" i="15"/>
  <c r="J9620" i="15"/>
  <c r="J9621" i="15"/>
  <c r="J9622" i="15"/>
  <c r="J9623" i="15"/>
  <c r="J9624" i="15"/>
  <c r="J9625" i="15"/>
  <c r="J9626" i="15"/>
  <c r="J9627" i="15"/>
  <c r="J9628" i="15"/>
  <c r="J9629" i="15"/>
  <c r="J9630" i="15"/>
  <c r="J9631" i="15"/>
  <c r="J9632" i="15"/>
  <c r="J9633" i="15"/>
  <c r="J9634" i="15"/>
  <c r="J9635" i="15"/>
  <c r="J9636" i="15"/>
  <c r="J9637" i="15"/>
  <c r="J9638" i="15"/>
  <c r="J9639" i="15"/>
  <c r="J9640" i="15"/>
  <c r="J9641" i="15"/>
  <c r="J9642" i="15"/>
  <c r="J9643" i="15"/>
  <c r="J9644" i="15"/>
  <c r="J9645" i="15"/>
  <c r="J9646" i="15"/>
  <c r="J9647" i="15"/>
  <c r="J9648" i="15"/>
  <c r="J9649" i="15"/>
  <c r="J9650" i="15"/>
  <c r="J9651" i="15"/>
  <c r="J9652" i="15"/>
  <c r="J9653" i="15"/>
  <c r="J9654" i="15"/>
  <c r="J9655" i="15"/>
  <c r="J9656" i="15"/>
  <c r="J9657" i="15"/>
  <c r="J9658" i="15"/>
  <c r="J9659" i="15"/>
  <c r="J9660" i="15"/>
  <c r="J9661" i="15"/>
  <c r="J9662" i="15"/>
  <c r="J9663" i="15"/>
  <c r="J9664" i="15"/>
  <c r="J9665" i="15"/>
  <c r="J9666" i="15"/>
  <c r="J9667" i="15"/>
  <c r="J9668" i="15"/>
  <c r="J9669" i="15"/>
  <c r="J9670" i="15"/>
  <c r="J9671" i="15"/>
  <c r="J9672" i="15"/>
  <c r="J9673" i="15"/>
  <c r="J9674" i="15"/>
  <c r="J9675" i="15"/>
  <c r="J9676" i="15"/>
  <c r="J9677" i="15"/>
  <c r="J9678" i="15"/>
  <c r="J9679" i="15"/>
  <c r="J9680" i="15"/>
  <c r="J9681" i="15"/>
  <c r="J9682" i="15"/>
  <c r="J9683" i="15"/>
  <c r="J9684" i="15"/>
  <c r="J9685" i="15"/>
  <c r="J9686" i="15"/>
  <c r="J9687" i="15"/>
  <c r="J9688" i="15"/>
  <c r="J9689" i="15"/>
  <c r="J9690" i="15"/>
  <c r="J9691" i="15"/>
  <c r="J9692" i="15"/>
  <c r="J9693" i="15"/>
  <c r="J9694" i="15"/>
  <c r="J9695" i="15"/>
  <c r="J9696" i="15"/>
  <c r="J9697" i="15"/>
  <c r="J9698" i="15"/>
  <c r="J9699" i="15"/>
  <c r="J9700" i="15"/>
  <c r="J9701" i="15"/>
  <c r="J9702" i="15"/>
  <c r="J9703" i="15"/>
  <c r="J9704" i="15"/>
  <c r="J9705" i="15"/>
  <c r="J9706" i="15"/>
  <c r="J9707" i="15"/>
  <c r="J9708" i="15"/>
  <c r="J9709" i="15"/>
  <c r="J9710" i="15"/>
  <c r="J9711" i="15"/>
  <c r="J9712" i="15"/>
  <c r="J9713" i="15"/>
  <c r="J9714" i="15"/>
  <c r="J9715" i="15"/>
  <c r="J9716" i="15"/>
  <c r="J9717" i="15"/>
  <c r="J9718" i="15"/>
  <c r="J9719" i="15"/>
  <c r="J9720" i="15"/>
  <c r="J9721" i="15"/>
  <c r="J9722" i="15"/>
  <c r="J9723" i="15"/>
  <c r="J9724" i="15"/>
  <c r="J9725" i="15"/>
  <c r="J9726" i="15"/>
  <c r="J9727" i="15"/>
  <c r="J9728" i="15"/>
  <c r="J9729" i="15"/>
  <c r="J9730" i="15"/>
  <c r="J9731" i="15"/>
  <c r="J9732" i="15"/>
  <c r="J9733" i="15"/>
  <c r="J9734" i="15"/>
  <c r="J9735" i="15"/>
  <c r="J9736" i="15"/>
  <c r="J9737" i="15"/>
  <c r="J9738" i="15"/>
  <c r="J9739" i="15"/>
  <c r="J9740" i="15"/>
  <c r="J9741" i="15"/>
  <c r="J9742" i="15"/>
  <c r="J9743" i="15"/>
  <c r="J9744" i="15"/>
  <c r="J9745" i="15"/>
  <c r="J9746" i="15"/>
  <c r="J9747" i="15"/>
  <c r="J9748" i="15"/>
  <c r="J9749" i="15"/>
  <c r="J9750" i="15"/>
  <c r="J9751" i="15"/>
  <c r="J9752" i="15"/>
  <c r="J9753" i="15"/>
  <c r="J9754" i="15"/>
  <c r="J9755" i="15"/>
  <c r="J9756" i="15"/>
  <c r="J9757" i="15"/>
  <c r="J9758" i="15"/>
  <c r="J9759" i="15"/>
  <c r="J9760" i="15"/>
  <c r="J9761" i="15"/>
  <c r="J9762" i="15"/>
  <c r="J9763" i="15"/>
  <c r="J9764" i="15"/>
  <c r="J9765" i="15"/>
  <c r="J9766" i="15"/>
  <c r="J9767" i="15"/>
  <c r="J9768" i="15"/>
  <c r="J9769" i="15"/>
  <c r="J9770" i="15"/>
  <c r="J9771" i="15"/>
  <c r="J9772" i="15"/>
  <c r="J9773" i="15"/>
  <c r="J9774" i="15"/>
  <c r="J9775" i="15"/>
  <c r="J9776" i="15"/>
  <c r="J9777" i="15"/>
  <c r="J9778" i="15"/>
  <c r="J9779" i="15"/>
  <c r="J9780" i="15"/>
  <c r="J9781" i="15"/>
  <c r="J9782" i="15"/>
  <c r="J9783" i="15"/>
  <c r="J9784" i="15"/>
  <c r="J9785" i="15"/>
  <c r="J9786" i="15"/>
  <c r="J9787" i="15"/>
  <c r="J9788" i="15"/>
  <c r="J9789" i="15"/>
  <c r="J9790" i="15"/>
  <c r="J9791" i="15"/>
  <c r="J9792" i="15"/>
  <c r="J9793" i="15"/>
  <c r="J9794" i="15"/>
  <c r="J9795" i="15"/>
  <c r="J9796" i="15"/>
  <c r="J9797" i="15"/>
  <c r="J9798" i="15"/>
  <c r="J9799" i="15"/>
  <c r="J9800" i="15"/>
  <c r="J9801" i="15"/>
  <c r="J9802" i="15"/>
  <c r="J9803" i="15"/>
  <c r="J9804" i="15"/>
  <c r="J9805" i="15"/>
  <c r="J9806" i="15"/>
  <c r="J9807" i="15"/>
  <c r="J9808" i="15"/>
  <c r="J9809" i="15"/>
  <c r="J9810" i="15"/>
  <c r="J9811" i="15"/>
  <c r="J9812" i="15"/>
  <c r="J9813" i="15"/>
  <c r="J9814" i="15"/>
  <c r="J9815" i="15"/>
  <c r="J9816" i="15"/>
  <c r="J9817" i="15"/>
  <c r="J9818" i="15"/>
  <c r="J9819" i="15"/>
  <c r="J9820" i="15"/>
  <c r="J9821" i="15"/>
  <c r="J9822" i="15"/>
  <c r="J9823" i="15"/>
  <c r="J9824" i="15"/>
  <c r="J9825" i="15"/>
  <c r="J9826" i="15"/>
  <c r="J9827" i="15"/>
  <c r="J9828" i="15"/>
  <c r="J9829" i="15"/>
  <c r="J9830" i="15"/>
  <c r="J9831" i="15"/>
  <c r="J9832" i="15"/>
  <c r="J9833" i="15"/>
  <c r="J9834" i="15"/>
  <c r="J9835" i="15"/>
  <c r="J9836" i="15"/>
  <c r="J9837" i="15"/>
  <c r="J9838" i="15"/>
  <c r="J9839" i="15"/>
  <c r="J9840" i="15"/>
  <c r="J9841" i="15"/>
  <c r="J9842" i="15"/>
  <c r="J9843" i="15"/>
  <c r="J9844" i="15"/>
  <c r="J9845" i="15"/>
  <c r="J9846" i="15"/>
  <c r="J9847" i="15"/>
  <c r="J9848" i="15"/>
  <c r="J9849" i="15"/>
  <c r="J9850" i="15"/>
  <c r="J9851" i="15"/>
  <c r="J9852" i="15"/>
  <c r="J9853" i="15"/>
  <c r="J9854" i="15"/>
  <c r="J9855" i="15"/>
  <c r="J9856" i="15"/>
  <c r="J9857" i="15"/>
  <c r="J9858" i="15"/>
  <c r="J9859" i="15"/>
  <c r="J9860" i="15"/>
  <c r="J9861" i="15"/>
  <c r="J9862" i="15"/>
  <c r="J9863" i="15"/>
  <c r="J9864" i="15"/>
  <c r="J9865" i="15"/>
  <c r="J9866" i="15"/>
  <c r="J9867" i="15"/>
  <c r="J9868" i="15"/>
  <c r="J9869" i="15"/>
  <c r="J9870" i="15"/>
  <c r="J9871" i="15"/>
  <c r="J9872" i="15"/>
  <c r="J9873" i="15"/>
  <c r="J9874" i="15"/>
  <c r="J9875" i="15"/>
  <c r="J9876" i="15"/>
  <c r="J9877" i="15"/>
  <c r="J9878" i="15"/>
  <c r="J9879" i="15"/>
  <c r="J9880" i="15"/>
  <c r="J9881" i="15"/>
  <c r="J9882" i="15"/>
  <c r="J9883" i="15"/>
  <c r="J9884" i="15"/>
  <c r="J9885" i="15"/>
  <c r="J9886" i="15"/>
  <c r="J9887" i="15"/>
  <c r="J9888" i="15"/>
  <c r="J9889" i="15"/>
  <c r="J9890" i="15"/>
  <c r="J9891" i="15"/>
  <c r="J9892" i="15"/>
  <c r="J9893" i="15"/>
  <c r="J9894" i="15"/>
  <c r="J9895" i="15"/>
  <c r="J9896" i="15"/>
  <c r="J9897" i="15"/>
  <c r="J9898" i="15"/>
  <c r="J9899" i="15"/>
  <c r="J9900" i="15"/>
  <c r="J9901" i="15"/>
  <c r="J9902" i="15"/>
  <c r="J9903" i="15"/>
  <c r="J9904" i="15"/>
  <c r="J9905" i="15"/>
  <c r="J9906" i="15"/>
  <c r="J9907" i="15"/>
  <c r="J9908" i="15"/>
  <c r="J9909" i="15"/>
  <c r="J9910" i="15"/>
  <c r="J9911" i="15"/>
  <c r="J9912" i="15"/>
  <c r="J9913" i="15"/>
  <c r="J9914" i="15"/>
  <c r="J9915" i="15"/>
  <c r="J9916" i="15"/>
  <c r="J9917" i="15"/>
  <c r="J9918" i="15"/>
  <c r="J9919" i="15"/>
  <c r="J9920" i="15"/>
  <c r="J9921" i="15"/>
  <c r="J9922" i="15"/>
  <c r="J9923" i="15"/>
  <c r="J9924" i="15"/>
  <c r="J9925" i="15"/>
  <c r="J9926" i="15"/>
  <c r="J9927" i="15"/>
  <c r="J9928" i="15"/>
  <c r="J9929" i="15"/>
  <c r="J9930" i="15"/>
  <c r="J9931" i="15"/>
  <c r="J9932" i="15"/>
  <c r="J9933" i="15"/>
  <c r="J9934" i="15"/>
  <c r="J9935" i="15"/>
  <c r="J9936" i="15"/>
  <c r="J9937" i="15"/>
  <c r="J9938" i="15"/>
  <c r="J9939" i="15"/>
  <c r="J9940" i="15"/>
  <c r="J9941" i="15"/>
  <c r="J9942" i="15"/>
  <c r="J9943" i="15"/>
  <c r="J9944" i="15"/>
  <c r="J9945" i="15"/>
  <c r="J9946" i="15"/>
  <c r="J9947" i="15"/>
  <c r="J9948" i="15"/>
  <c r="J9949" i="15"/>
  <c r="J9950" i="15"/>
  <c r="J9951" i="15"/>
  <c r="J9952" i="15"/>
  <c r="J9953" i="15"/>
  <c r="J9954" i="15"/>
  <c r="J9955" i="15"/>
  <c r="J9956" i="15"/>
  <c r="J9957" i="15"/>
  <c r="J9958" i="15"/>
  <c r="J9959" i="15"/>
  <c r="J9960" i="15"/>
  <c r="J9961" i="15"/>
  <c r="J9962" i="15"/>
  <c r="J9963" i="15"/>
  <c r="J9964" i="15"/>
  <c r="J9965" i="15"/>
  <c r="J9966" i="15"/>
  <c r="J9967" i="15"/>
  <c r="J9968" i="15"/>
  <c r="J9969" i="15"/>
  <c r="J9970" i="15"/>
  <c r="J9971" i="15"/>
  <c r="J9972" i="15"/>
  <c r="J9973" i="15"/>
  <c r="J9974" i="15"/>
  <c r="J9975" i="15"/>
  <c r="J9976" i="15"/>
  <c r="J9977" i="15"/>
  <c r="J9978" i="15"/>
  <c r="J9979" i="15"/>
  <c r="J9980" i="15"/>
  <c r="J9981" i="15"/>
  <c r="J9982" i="15"/>
  <c r="J9983" i="15"/>
  <c r="J9984" i="15"/>
  <c r="J9985" i="15"/>
  <c r="J9986" i="15"/>
  <c r="J9987" i="15"/>
  <c r="J9988" i="15"/>
  <c r="J9989" i="15"/>
  <c r="J9990" i="15"/>
  <c r="J9991" i="15"/>
  <c r="J9992" i="15"/>
  <c r="J9993" i="15"/>
  <c r="J9994" i="15"/>
  <c r="J9995" i="15"/>
  <c r="J9996" i="15"/>
  <c r="J9997" i="15"/>
  <c r="J9998" i="15"/>
  <c r="J9999" i="15"/>
  <c r="J10000" i="15"/>
  <c r="J10001" i="15"/>
  <c r="J10002" i="15"/>
  <c r="J10003" i="15"/>
  <c r="J10004" i="15"/>
  <c r="J10005" i="15"/>
  <c r="J10006" i="15"/>
  <c r="J10007" i="15"/>
  <c r="J10008" i="15"/>
  <c r="J10009" i="15"/>
  <c r="J10010" i="15"/>
  <c r="J10011" i="15"/>
  <c r="J10012" i="15"/>
  <c r="J10013" i="15"/>
  <c r="J10014" i="15"/>
  <c r="J10015" i="15"/>
  <c r="J10016" i="15"/>
  <c r="J10017" i="15"/>
  <c r="J10018" i="15"/>
  <c r="J10019" i="15"/>
  <c r="J10020" i="15"/>
  <c r="J10021" i="15"/>
  <c r="J10022" i="15"/>
  <c r="J10023" i="15"/>
  <c r="J10024" i="15"/>
  <c r="J10025" i="15"/>
  <c r="J10026" i="15"/>
  <c r="J10027" i="15"/>
  <c r="J10028" i="15"/>
  <c r="J10029" i="15"/>
  <c r="J10030" i="15"/>
  <c r="J10031" i="15"/>
  <c r="J10032" i="15"/>
  <c r="J10033" i="15"/>
  <c r="J10034" i="15"/>
  <c r="J10035" i="15"/>
  <c r="J10036" i="15"/>
  <c r="J10037" i="15"/>
  <c r="J10038" i="15"/>
  <c r="J10039" i="15"/>
  <c r="J10040" i="15"/>
  <c r="J10041" i="15"/>
  <c r="J10042" i="15"/>
  <c r="J10043" i="15"/>
  <c r="J10044" i="15"/>
  <c r="J10045" i="15"/>
  <c r="J10046" i="15"/>
  <c r="J10047" i="15"/>
  <c r="J10048" i="15"/>
  <c r="J10049" i="15"/>
  <c r="J10050" i="15"/>
  <c r="J10051" i="15"/>
  <c r="J10052" i="15"/>
  <c r="J10053" i="15"/>
  <c r="J10054" i="15"/>
  <c r="J10055" i="15"/>
  <c r="J10056" i="15"/>
  <c r="J10057" i="15"/>
  <c r="J10058" i="15"/>
  <c r="J10059" i="15"/>
  <c r="J10060" i="15"/>
  <c r="J10061" i="15"/>
  <c r="J10062" i="15"/>
  <c r="J10063" i="15"/>
  <c r="J10064" i="15"/>
  <c r="J10065" i="15"/>
  <c r="J10066" i="15"/>
  <c r="J10067" i="15"/>
  <c r="J10068" i="15"/>
  <c r="J10069" i="15"/>
  <c r="J10070" i="15"/>
  <c r="J10071" i="15"/>
  <c r="J10072" i="15"/>
  <c r="J10073" i="15"/>
  <c r="J10074" i="15"/>
  <c r="J10075" i="15"/>
  <c r="J10076" i="15"/>
  <c r="J10077" i="15"/>
  <c r="J10078" i="15"/>
  <c r="J10079" i="15"/>
  <c r="J10080" i="15"/>
  <c r="J10081" i="15"/>
  <c r="J10082" i="15"/>
  <c r="J10083" i="15"/>
  <c r="J10084" i="15"/>
  <c r="J10085" i="15"/>
  <c r="J10086" i="15"/>
  <c r="J10087" i="15"/>
  <c r="J10088" i="15"/>
  <c r="J10089" i="15"/>
  <c r="J10090" i="15"/>
  <c r="J10091" i="15"/>
  <c r="J10092" i="15"/>
  <c r="J10093" i="15"/>
  <c r="J10094" i="15"/>
  <c r="J10095" i="15"/>
  <c r="J10096" i="15"/>
  <c r="J10097" i="15"/>
  <c r="J10098" i="15"/>
  <c r="J10099" i="15"/>
  <c r="J10100" i="15"/>
  <c r="J10101" i="15"/>
  <c r="J10102" i="15"/>
  <c r="J10103" i="15"/>
  <c r="J10104" i="15"/>
  <c r="J10105" i="15"/>
  <c r="J10106" i="15"/>
  <c r="J10107" i="15"/>
  <c r="J10108" i="15"/>
  <c r="J10109" i="15"/>
  <c r="J10110" i="15"/>
  <c r="J10111" i="15"/>
  <c r="J10112" i="15"/>
  <c r="J10113" i="15"/>
  <c r="J10114" i="15"/>
  <c r="J10115" i="15"/>
  <c r="J10116" i="15"/>
  <c r="J10117" i="15"/>
  <c r="J10118" i="15"/>
  <c r="J10119" i="15"/>
  <c r="J10120" i="15"/>
  <c r="J10121" i="15"/>
  <c r="J10122" i="15"/>
  <c r="J10123" i="15"/>
  <c r="J10124" i="15"/>
  <c r="J10125" i="15"/>
  <c r="J10126" i="15"/>
  <c r="J10127" i="15"/>
  <c r="J10128" i="15"/>
  <c r="J10129" i="15"/>
  <c r="J10130" i="15"/>
  <c r="J10131" i="15"/>
  <c r="J10132" i="15"/>
  <c r="J10133" i="15"/>
  <c r="J10134" i="15"/>
  <c r="J10135" i="15"/>
  <c r="J10136" i="15"/>
  <c r="J10137" i="15"/>
  <c r="J10138" i="15"/>
  <c r="J10139" i="15"/>
  <c r="J10140" i="15"/>
  <c r="J10141" i="15"/>
  <c r="J10142" i="15"/>
  <c r="J10143" i="15"/>
  <c r="J10144" i="15"/>
  <c r="J10145" i="15"/>
  <c r="J10146" i="15"/>
  <c r="J10147" i="15"/>
  <c r="J10148" i="15"/>
  <c r="J10149" i="15"/>
  <c r="J10150" i="15"/>
  <c r="J10151" i="15"/>
  <c r="J10152" i="15"/>
  <c r="J10153" i="15"/>
  <c r="J10154" i="15"/>
  <c r="J10155" i="15"/>
  <c r="J10156" i="15"/>
  <c r="J10157" i="15"/>
  <c r="J10158" i="15"/>
  <c r="J10159" i="15"/>
  <c r="J10160" i="15"/>
  <c r="J10161" i="15"/>
  <c r="J10162" i="15"/>
  <c r="J10163" i="15"/>
  <c r="J10164" i="15"/>
  <c r="J10165" i="15"/>
  <c r="J10166" i="15"/>
  <c r="J10167" i="15"/>
  <c r="J10168" i="15"/>
  <c r="J10169" i="15"/>
  <c r="J10170" i="15"/>
  <c r="J10171" i="15"/>
  <c r="J10172" i="15"/>
  <c r="J10173" i="15"/>
  <c r="J10174" i="15"/>
  <c r="J10175" i="15"/>
  <c r="J10176" i="15"/>
  <c r="J10177" i="15"/>
  <c r="J10178" i="15"/>
  <c r="J10179" i="15"/>
  <c r="J10180" i="15"/>
  <c r="J10181" i="15"/>
  <c r="J10182" i="15"/>
  <c r="J10183" i="15"/>
  <c r="J10184" i="15"/>
  <c r="J10185" i="15"/>
  <c r="J10186" i="15"/>
  <c r="J10187" i="15"/>
  <c r="J10188" i="15"/>
  <c r="J10189" i="15"/>
  <c r="J10190" i="15"/>
  <c r="J10191" i="15"/>
  <c r="J10192" i="15"/>
  <c r="J10193" i="15"/>
  <c r="J10194" i="15"/>
  <c r="J10195" i="15"/>
  <c r="J10196" i="15"/>
  <c r="J10197" i="15"/>
  <c r="J10198" i="15"/>
  <c r="J10199" i="15"/>
  <c r="J10200" i="15"/>
  <c r="J10201" i="15"/>
  <c r="J10202" i="15"/>
  <c r="J10203" i="15"/>
  <c r="J10204" i="15"/>
  <c r="J10205" i="15"/>
  <c r="J10206" i="15"/>
  <c r="J10207" i="15"/>
  <c r="J10208" i="15"/>
  <c r="J10209" i="15"/>
  <c r="J10210" i="15"/>
  <c r="J10211" i="15"/>
  <c r="J10212" i="15"/>
  <c r="J10213" i="15"/>
  <c r="J10214" i="15"/>
  <c r="J10215" i="15"/>
  <c r="J10216" i="15"/>
  <c r="J10217" i="15"/>
  <c r="J10218" i="15"/>
  <c r="J10219" i="15"/>
  <c r="J10220" i="15"/>
  <c r="J10221" i="15"/>
  <c r="J10222" i="15"/>
  <c r="J10223" i="15"/>
  <c r="J10224" i="15"/>
  <c r="J10225" i="15"/>
  <c r="J10226" i="15"/>
  <c r="J10227" i="15"/>
  <c r="J10228" i="15"/>
  <c r="J10229" i="15"/>
  <c r="J10230" i="15"/>
  <c r="J10231" i="15"/>
  <c r="J10232" i="15"/>
  <c r="J10233" i="15"/>
  <c r="J10234" i="15"/>
  <c r="J10235" i="15"/>
  <c r="J10236" i="15"/>
  <c r="J10237" i="15"/>
  <c r="J10238" i="15"/>
  <c r="J10239" i="15"/>
  <c r="J10240" i="15"/>
  <c r="J10241" i="15"/>
  <c r="J10242" i="15"/>
  <c r="J10243" i="15"/>
  <c r="J10244" i="15"/>
  <c r="J10245" i="15"/>
  <c r="J10246" i="15"/>
  <c r="J10247" i="15"/>
  <c r="J10248" i="15"/>
  <c r="J10249" i="15"/>
  <c r="J10250" i="15"/>
  <c r="J10251" i="15"/>
  <c r="J10252" i="15"/>
  <c r="J10253" i="15"/>
  <c r="J10254" i="15"/>
  <c r="J10255" i="15"/>
  <c r="J10256" i="15"/>
  <c r="J10257" i="15"/>
  <c r="J10258" i="15"/>
  <c r="J10259" i="15"/>
  <c r="J10260" i="15"/>
  <c r="J10261" i="15"/>
  <c r="J10262" i="15"/>
  <c r="J10263" i="15"/>
  <c r="J10264" i="15"/>
  <c r="J10265" i="15"/>
  <c r="J10266" i="15"/>
  <c r="J10267" i="15"/>
  <c r="J10268" i="15"/>
  <c r="J10269" i="15"/>
  <c r="J10270" i="15"/>
  <c r="J10271" i="15"/>
  <c r="J10272" i="15"/>
  <c r="J10273" i="15"/>
  <c r="J10274" i="15"/>
  <c r="J10275" i="15"/>
  <c r="J10276" i="15"/>
  <c r="J10277" i="15"/>
  <c r="J10278" i="15"/>
  <c r="J10279" i="15"/>
  <c r="J10280" i="15"/>
  <c r="J10281" i="15"/>
  <c r="J10282" i="15"/>
  <c r="J10283" i="15"/>
  <c r="J10284" i="15"/>
  <c r="J10285" i="15"/>
  <c r="J10286" i="15"/>
  <c r="J10287" i="15"/>
  <c r="J10288" i="15"/>
  <c r="J10289" i="15"/>
  <c r="J10290" i="15"/>
  <c r="J10291" i="15"/>
  <c r="J10292" i="15"/>
  <c r="J10293" i="15"/>
  <c r="J10294" i="15"/>
  <c r="J10295" i="15"/>
  <c r="J10296" i="15"/>
  <c r="J10297" i="15"/>
  <c r="J10298" i="15"/>
  <c r="J10299" i="15"/>
  <c r="J10300" i="15"/>
  <c r="J10301" i="15"/>
  <c r="J10302" i="15"/>
  <c r="J10303" i="15"/>
  <c r="J10304" i="15"/>
  <c r="J10305" i="15"/>
  <c r="J10306" i="15"/>
  <c r="J10307" i="15"/>
  <c r="J10308" i="15"/>
  <c r="J10309" i="15"/>
  <c r="J10310" i="15"/>
  <c r="J10311" i="15"/>
  <c r="J10312" i="15"/>
  <c r="J10313" i="15"/>
  <c r="J10314" i="15"/>
  <c r="J10315" i="15"/>
  <c r="J10316" i="15"/>
  <c r="J10317" i="15"/>
  <c r="J10318" i="15"/>
  <c r="J10319" i="15"/>
  <c r="J10320" i="15"/>
  <c r="J10321" i="15"/>
  <c r="J10322" i="15"/>
  <c r="J10323" i="15"/>
  <c r="J10324" i="15"/>
  <c r="J10325" i="15"/>
  <c r="J10326" i="15"/>
  <c r="J10327" i="15"/>
  <c r="J10328" i="15"/>
  <c r="J10329" i="15"/>
  <c r="J10330" i="15"/>
  <c r="J10331" i="15"/>
  <c r="J10332" i="15"/>
  <c r="J10333" i="15"/>
  <c r="J10334" i="15"/>
  <c r="J10335" i="15"/>
  <c r="J10336" i="15"/>
  <c r="J10337" i="15"/>
  <c r="J10338" i="15"/>
  <c r="J10339" i="15"/>
  <c r="J10340" i="15"/>
  <c r="J10341" i="15"/>
  <c r="J10342" i="15"/>
  <c r="J10343" i="15"/>
  <c r="J10344" i="15"/>
  <c r="J10345" i="15"/>
  <c r="J10346" i="15"/>
  <c r="J10347" i="15"/>
  <c r="J10348" i="15"/>
  <c r="J10349" i="15"/>
  <c r="J10350" i="15"/>
  <c r="J10351" i="15"/>
  <c r="J10352" i="15"/>
  <c r="J10353" i="15"/>
  <c r="J10354" i="15"/>
  <c r="J10355" i="15"/>
  <c r="J10356" i="15"/>
  <c r="J10357" i="15"/>
  <c r="J10358" i="15"/>
  <c r="J10359" i="15"/>
  <c r="J10360" i="15"/>
  <c r="J10361" i="15"/>
  <c r="J10362" i="15"/>
  <c r="J10363" i="15"/>
  <c r="J10364" i="15"/>
  <c r="J10365" i="15"/>
  <c r="J10366" i="15"/>
  <c r="J10367" i="15"/>
  <c r="J10368" i="15"/>
  <c r="J10369" i="15"/>
  <c r="J10370" i="15"/>
  <c r="J10371" i="15"/>
  <c r="J10372" i="15"/>
  <c r="J10373" i="15"/>
  <c r="J10374" i="15"/>
  <c r="J10375" i="15"/>
  <c r="J10376" i="15"/>
  <c r="J10377" i="15"/>
  <c r="J10378" i="15"/>
  <c r="J10379" i="15"/>
  <c r="J10380" i="15"/>
  <c r="J10381" i="15"/>
  <c r="J10382" i="15"/>
  <c r="J10383" i="15"/>
  <c r="J10384" i="15"/>
  <c r="J10385" i="15"/>
  <c r="J10386" i="15"/>
  <c r="J10387" i="15"/>
  <c r="J10388" i="15"/>
  <c r="J10389" i="15"/>
  <c r="J10390" i="15"/>
  <c r="J10391" i="15"/>
  <c r="J10392" i="15"/>
  <c r="J10393" i="15"/>
  <c r="J10394" i="15"/>
  <c r="J10395" i="15"/>
  <c r="J10396" i="15"/>
  <c r="J10397" i="15"/>
  <c r="J10398" i="15"/>
  <c r="J10399" i="15"/>
  <c r="J10400" i="15"/>
  <c r="J10401" i="15"/>
  <c r="J10402" i="15"/>
  <c r="J10403" i="15"/>
  <c r="J10404" i="15"/>
  <c r="J10405" i="15"/>
  <c r="J10406" i="15"/>
  <c r="J10407" i="15"/>
  <c r="J10408" i="15"/>
  <c r="J10409" i="15"/>
  <c r="J10410" i="15"/>
  <c r="J10411" i="15"/>
  <c r="J10412" i="15"/>
  <c r="J10413" i="15"/>
  <c r="J10414" i="15"/>
  <c r="J10415" i="15"/>
  <c r="J10416" i="15"/>
  <c r="J10417" i="15"/>
  <c r="J10418" i="15"/>
  <c r="J10419" i="15"/>
  <c r="J10420" i="15"/>
  <c r="J10421" i="15"/>
  <c r="J10422" i="15"/>
  <c r="J10423" i="15"/>
  <c r="J10424" i="15"/>
  <c r="J10425" i="15"/>
  <c r="J10426" i="15"/>
  <c r="J10427" i="15"/>
  <c r="J10428" i="15"/>
  <c r="J10429" i="15"/>
  <c r="J10430" i="15"/>
  <c r="J10431" i="15"/>
  <c r="J10432" i="15"/>
  <c r="J10433" i="15"/>
  <c r="J10434" i="15"/>
  <c r="J10435" i="15"/>
  <c r="J10436" i="15"/>
  <c r="J10437" i="15"/>
  <c r="J10438" i="15"/>
  <c r="J10439" i="15"/>
  <c r="J10440" i="15"/>
  <c r="J10441" i="15"/>
  <c r="J10442" i="15"/>
  <c r="J10443" i="15"/>
  <c r="J10444" i="15"/>
  <c r="J10445" i="15"/>
  <c r="J10446" i="15"/>
  <c r="J10447" i="15"/>
  <c r="J10448" i="15"/>
  <c r="J10449" i="15"/>
  <c r="J10450" i="15"/>
  <c r="J10451" i="15"/>
  <c r="J10452" i="15"/>
  <c r="J10453" i="15"/>
  <c r="J10454" i="15"/>
  <c r="J10455" i="15"/>
  <c r="J10456" i="15"/>
  <c r="J10457" i="15"/>
  <c r="J10458" i="15"/>
  <c r="J10459" i="15"/>
  <c r="J10460" i="15"/>
  <c r="J10461" i="15"/>
  <c r="J10462" i="15"/>
  <c r="J10463" i="15"/>
  <c r="J10464" i="15"/>
  <c r="J10465" i="15"/>
  <c r="J10466" i="15"/>
  <c r="J10467" i="15"/>
  <c r="J10468" i="15"/>
  <c r="J10469" i="15"/>
  <c r="J10470" i="15"/>
  <c r="J10471" i="15"/>
  <c r="J10472" i="15"/>
  <c r="J10473" i="15"/>
  <c r="J10474" i="15"/>
  <c r="J10475" i="15"/>
  <c r="J10476" i="15"/>
  <c r="J10477" i="15"/>
  <c r="J10478" i="15"/>
  <c r="J10479" i="15"/>
  <c r="J10480" i="15"/>
  <c r="J10481" i="15"/>
  <c r="J10482" i="15"/>
  <c r="J10483" i="15"/>
  <c r="J10484" i="15"/>
  <c r="J10485" i="15"/>
  <c r="J10486" i="15"/>
  <c r="J10487" i="15"/>
  <c r="J10488" i="15"/>
  <c r="J10489" i="15"/>
  <c r="J10490" i="15"/>
  <c r="J10491" i="15"/>
  <c r="J10492" i="15"/>
  <c r="J10493" i="15"/>
  <c r="J10494" i="15"/>
  <c r="J10495" i="15"/>
  <c r="J10496" i="15"/>
  <c r="J10497" i="15"/>
  <c r="J10498" i="15"/>
  <c r="J10499" i="15"/>
  <c r="J10500" i="15"/>
  <c r="J10501" i="15"/>
  <c r="J10502" i="15"/>
  <c r="J10503" i="15"/>
  <c r="J10504" i="15"/>
  <c r="J10505" i="15"/>
  <c r="J10506" i="15"/>
  <c r="J10507" i="15"/>
  <c r="J10508" i="15"/>
  <c r="J10509" i="15"/>
  <c r="J10510" i="15"/>
  <c r="J10511" i="15"/>
  <c r="J10512" i="15"/>
  <c r="J10513" i="15"/>
  <c r="J10514" i="15"/>
  <c r="J10515" i="15"/>
  <c r="J10516" i="15"/>
  <c r="J10517" i="15"/>
  <c r="J10518" i="15"/>
  <c r="J10519" i="15"/>
  <c r="J10520" i="15"/>
  <c r="J10521" i="15"/>
  <c r="J10522" i="15"/>
  <c r="J10523" i="15"/>
  <c r="J10524" i="15"/>
  <c r="J10525" i="15"/>
  <c r="J10526" i="15"/>
  <c r="J10527" i="15"/>
  <c r="J10528" i="15"/>
  <c r="J10529" i="15"/>
  <c r="J10530" i="15"/>
  <c r="J10531" i="15"/>
  <c r="J10532" i="15"/>
  <c r="J10533" i="15"/>
  <c r="J10534" i="15"/>
  <c r="J10535" i="15"/>
  <c r="J10536" i="15"/>
  <c r="J10537" i="15"/>
  <c r="J10538" i="15"/>
  <c r="J10539" i="15"/>
  <c r="J10540" i="15"/>
  <c r="J10541" i="15"/>
  <c r="J10542" i="15"/>
  <c r="J10543" i="15"/>
  <c r="J10544" i="15"/>
  <c r="J10545" i="15"/>
  <c r="J10546" i="15"/>
  <c r="J10547" i="15"/>
  <c r="J10548" i="15"/>
  <c r="J10549" i="15"/>
  <c r="J10550" i="15"/>
  <c r="J10551" i="15"/>
  <c r="J10552" i="15"/>
  <c r="J10553" i="15"/>
  <c r="J10554" i="15"/>
  <c r="J10555" i="15"/>
  <c r="J10556" i="15"/>
  <c r="J10557" i="15"/>
  <c r="J10558" i="15"/>
  <c r="J10559" i="15"/>
  <c r="J10560" i="15"/>
  <c r="J10561" i="15"/>
  <c r="J10562" i="15"/>
  <c r="J10563" i="15"/>
  <c r="J10564" i="15"/>
  <c r="J10565" i="15"/>
  <c r="J10566" i="15"/>
  <c r="J10567" i="15"/>
  <c r="J10568" i="15"/>
  <c r="J10569" i="15"/>
  <c r="J10570" i="15"/>
  <c r="J10571" i="15"/>
  <c r="J10572" i="15"/>
  <c r="J10573" i="15"/>
  <c r="J10574" i="15"/>
  <c r="J10575" i="15"/>
  <c r="J10576" i="15"/>
  <c r="J10577" i="15"/>
  <c r="J10578" i="15"/>
  <c r="J10579" i="15"/>
  <c r="J10580" i="15"/>
  <c r="J10581" i="15"/>
  <c r="J10582" i="15"/>
  <c r="J10583" i="15"/>
  <c r="J10584" i="15"/>
  <c r="J10585" i="15"/>
  <c r="J10586" i="15"/>
  <c r="J10587" i="15"/>
  <c r="J10588" i="15"/>
  <c r="J10589" i="15"/>
  <c r="J10590" i="15"/>
  <c r="J10591" i="15"/>
  <c r="J10592" i="15"/>
  <c r="J10593" i="15"/>
  <c r="J10594" i="15"/>
  <c r="J10595" i="15"/>
  <c r="J10596" i="15"/>
  <c r="J10597" i="15"/>
  <c r="J10598" i="15"/>
  <c r="J10599" i="15"/>
  <c r="J10600" i="15"/>
  <c r="J10601" i="15"/>
  <c r="J10602" i="15"/>
  <c r="J10603" i="15"/>
  <c r="J10604" i="15"/>
  <c r="J10605" i="15"/>
  <c r="J10606" i="15"/>
  <c r="J10607" i="15"/>
  <c r="J10608" i="15"/>
  <c r="J10609" i="15"/>
  <c r="J10610" i="15"/>
  <c r="J10611" i="15"/>
  <c r="J10612" i="15"/>
  <c r="J10613" i="15"/>
  <c r="J10614" i="15"/>
  <c r="J10615" i="15"/>
  <c r="J10616" i="15"/>
  <c r="J10617" i="15"/>
  <c r="J10618" i="15"/>
  <c r="J10619" i="15"/>
  <c r="J10620" i="15"/>
  <c r="J10621" i="15"/>
  <c r="J10622" i="15"/>
  <c r="J10623" i="15"/>
  <c r="J10624" i="15"/>
  <c r="J10625" i="15"/>
  <c r="J10626" i="15"/>
  <c r="J10627" i="15"/>
  <c r="J10628" i="15"/>
  <c r="J10629" i="15"/>
  <c r="J10630" i="15"/>
  <c r="J10631" i="15"/>
  <c r="J10632" i="15"/>
  <c r="J10633" i="15"/>
  <c r="J10634" i="15"/>
  <c r="J10635" i="15"/>
  <c r="J10636" i="15"/>
  <c r="J10637" i="15"/>
  <c r="J10638" i="15"/>
  <c r="J10639" i="15"/>
  <c r="J10640" i="15"/>
  <c r="J10641" i="15"/>
  <c r="J10642" i="15"/>
  <c r="J10643" i="15"/>
  <c r="J10644" i="15"/>
  <c r="J10645" i="15"/>
  <c r="J10646" i="15"/>
  <c r="J10647" i="15"/>
  <c r="J10648" i="15"/>
  <c r="J10649" i="15"/>
  <c r="J10650" i="15"/>
  <c r="J10651" i="15"/>
  <c r="J10652" i="15"/>
  <c r="J10653" i="15"/>
  <c r="J10654" i="15"/>
  <c r="J10655" i="15"/>
  <c r="J10656" i="15"/>
  <c r="J10657" i="15"/>
  <c r="J10658" i="15"/>
  <c r="J10659" i="15"/>
  <c r="J10660" i="15"/>
  <c r="J10661" i="15"/>
  <c r="J10662" i="15"/>
  <c r="J10663" i="15"/>
  <c r="J10664" i="15"/>
  <c r="J10665" i="15"/>
  <c r="J10666" i="15"/>
  <c r="J10667" i="15"/>
  <c r="J10668" i="15"/>
  <c r="J10669" i="15"/>
  <c r="J10670" i="15"/>
  <c r="J10671" i="15"/>
  <c r="J10672" i="15"/>
  <c r="J10673" i="15"/>
  <c r="J10674" i="15"/>
  <c r="J10675" i="15"/>
  <c r="J10676" i="15"/>
  <c r="J10677" i="15"/>
  <c r="J10678" i="15"/>
  <c r="J10679" i="15"/>
  <c r="J10680" i="15"/>
  <c r="J10681" i="15"/>
  <c r="J10682" i="15"/>
  <c r="J10683" i="15"/>
  <c r="J10684" i="15"/>
  <c r="J10685" i="15"/>
  <c r="J10686" i="15"/>
  <c r="J10687" i="15"/>
  <c r="J10688" i="15"/>
  <c r="J10689" i="15"/>
  <c r="J10690" i="15"/>
  <c r="J10691" i="15"/>
  <c r="J10692" i="15"/>
  <c r="J10693" i="15"/>
  <c r="J10694" i="15"/>
  <c r="J10695" i="15"/>
  <c r="J10696" i="15"/>
  <c r="J10697" i="15"/>
  <c r="J10698" i="15"/>
  <c r="J10699" i="15"/>
  <c r="J10700" i="15"/>
  <c r="J10701" i="15"/>
  <c r="J10702" i="15"/>
  <c r="J10703" i="15"/>
  <c r="J10704" i="15"/>
  <c r="J10705" i="15"/>
  <c r="J10706" i="15"/>
  <c r="J10707" i="15"/>
  <c r="J10708" i="15"/>
  <c r="J10709" i="15"/>
  <c r="J10710" i="15"/>
  <c r="J10711" i="15"/>
  <c r="J10712" i="15"/>
  <c r="J10713" i="15"/>
  <c r="J10714" i="15"/>
  <c r="J10715" i="15"/>
  <c r="J10716" i="15"/>
  <c r="J10717" i="15"/>
  <c r="J10718" i="15"/>
  <c r="J10719" i="15"/>
  <c r="J10720" i="15"/>
  <c r="J10721" i="15"/>
  <c r="J10722" i="15"/>
  <c r="J10723" i="15"/>
  <c r="J10724" i="15"/>
  <c r="J10725" i="15"/>
  <c r="J10726" i="15"/>
  <c r="J10727" i="15"/>
  <c r="J10728" i="15"/>
  <c r="J10729" i="15"/>
  <c r="J10730" i="15"/>
  <c r="J10731" i="15"/>
  <c r="J10732" i="15"/>
  <c r="J10733" i="15"/>
  <c r="J10734" i="15"/>
  <c r="J10735" i="15"/>
  <c r="J10736" i="15"/>
  <c r="J10737" i="15"/>
  <c r="J10738" i="15"/>
  <c r="J10739" i="15"/>
  <c r="J10740" i="15"/>
  <c r="J10741" i="15"/>
  <c r="J10742" i="15"/>
  <c r="J10743" i="15"/>
  <c r="J10744" i="15"/>
  <c r="J10745" i="15"/>
  <c r="J10746" i="15"/>
  <c r="J10747" i="15"/>
  <c r="J10748" i="15"/>
  <c r="J10749" i="15"/>
  <c r="J10750" i="15"/>
  <c r="J10751" i="15"/>
  <c r="J10752" i="15"/>
  <c r="J10753" i="15"/>
  <c r="J10754" i="15"/>
  <c r="J10755" i="15"/>
  <c r="J10756" i="15"/>
  <c r="J10757" i="15"/>
  <c r="J10758" i="15"/>
  <c r="J10759" i="15"/>
  <c r="J10760" i="15"/>
  <c r="J10761" i="15"/>
  <c r="J10762" i="15"/>
  <c r="J10763" i="15"/>
  <c r="J10764" i="15"/>
  <c r="J10765" i="15"/>
  <c r="J10766" i="15"/>
  <c r="J10767" i="15"/>
  <c r="J10768" i="15"/>
  <c r="J10769" i="15"/>
  <c r="J10770" i="15"/>
  <c r="J10771" i="15"/>
  <c r="J10772" i="15"/>
  <c r="J10773" i="15"/>
  <c r="J10774" i="15"/>
  <c r="J10775" i="15"/>
  <c r="J10776" i="15"/>
  <c r="J10777" i="15"/>
  <c r="J10778" i="15"/>
  <c r="J10779" i="15"/>
  <c r="J10780" i="15"/>
  <c r="J10781" i="15"/>
  <c r="J10782" i="15"/>
  <c r="J10783" i="15"/>
  <c r="J10784" i="15"/>
  <c r="J10785" i="15"/>
  <c r="J10786" i="15"/>
  <c r="J10787" i="15"/>
  <c r="J10788" i="15"/>
  <c r="J10789" i="15"/>
  <c r="J10790" i="15"/>
  <c r="J10791" i="15"/>
  <c r="J10792" i="15"/>
  <c r="J10793" i="15"/>
  <c r="J10794" i="15"/>
  <c r="J10795" i="15"/>
  <c r="J10796" i="15"/>
  <c r="J10797" i="15"/>
  <c r="J10798" i="15"/>
  <c r="J10799" i="15"/>
  <c r="J10800" i="15"/>
  <c r="J10801" i="15"/>
  <c r="J10802" i="15"/>
  <c r="J10803" i="15"/>
  <c r="J10804" i="15"/>
  <c r="J10805" i="15"/>
  <c r="J10806" i="15"/>
  <c r="J10807" i="15"/>
  <c r="J10808" i="15"/>
  <c r="J10809" i="15"/>
  <c r="J10810" i="15"/>
  <c r="J10811" i="15"/>
  <c r="J10812" i="15"/>
  <c r="J10813" i="15"/>
  <c r="J10814" i="15"/>
  <c r="J10815" i="15"/>
  <c r="J10816" i="15"/>
  <c r="J10817" i="15"/>
  <c r="J10818" i="15"/>
  <c r="J10819" i="15"/>
  <c r="J10820" i="15"/>
  <c r="J10821" i="15"/>
  <c r="J10822" i="15"/>
  <c r="J10823" i="15"/>
  <c r="J10824" i="15"/>
  <c r="J10825" i="15"/>
  <c r="J10826" i="15"/>
  <c r="J10827" i="15"/>
  <c r="J10828" i="15"/>
  <c r="J10829" i="15"/>
  <c r="J10830" i="15"/>
  <c r="J10831" i="15"/>
  <c r="J10832" i="15"/>
  <c r="J10833" i="15"/>
  <c r="J10834" i="15"/>
  <c r="J10835" i="15"/>
  <c r="J10836" i="15"/>
  <c r="J10837" i="15"/>
  <c r="J10838" i="15"/>
  <c r="J10839" i="15"/>
  <c r="J10840" i="15"/>
  <c r="J10841" i="15"/>
  <c r="J10842" i="15"/>
  <c r="J10843" i="15"/>
  <c r="J10844" i="15"/>
  <c r="J10845" i="15"/>
  <c r="J10846" i="15"/>
  <c r="J10847" i="15"/>
  <c r="J10848" i="15"/>
  <c r="J10849" i="15"/>
  <c r="J10850" i="15"/>
  <c r="J10851" i="15"/>
  <c r="J10852" i="15"/>
  <c r="J10853" i="15"/>
  <c r="J10854" i="15"/>
  <c r="J10855" i="15"/>
  <c r="J10856" i="15"/>
  <c r="J10857" i="15"/>
  <c r="J10858" i="15"/>
  <c r="J10859" i="15"/>
  <c r="J10860" i="15"/>
  <c r="J10861" i="15"/>
  <c r="J10862" i="15"/>
  <c r="J10863" i="15"/>
  <c r="J10864" i="15"/>
  <c r="J10865" i="15"/>
  <c r="J10866" i="15"/>
  <c r="J10867" i="15"/>
  <c r="J10868" i="15"/>
  <c r="J10869" i="15"/>
  <c r="J10870" i="15"/>
  <c r="J10871" i="15"/>
  <c r="J10872" i="15"/>
  <c r="J10873" i="15"/>
  <c r="J10874" i="15"/>
  <c r="J10875" i="15"/>
  <c r="J10876" i="15"/>
  <c r="J10877" i="15"/>
  <c r="J10878" i="15"/>
  <c r="J10879" i="15"/>
  <c r="J10880" i="15"/>
  <c r="J10881" i="15"/>
  <c r="J10882" i="15"/>
  <c r="J10883" i="15"/>
  <c r="J10884" i="15"/>
  <c r="J10885" i="15"/>
  <c r="J10886" i="15"/>
  <c r="J10887" i="15"/>
  <c r="J10888" i="15"/>
  <c r="J10889" i="15"/>
  <c r="J10890" i="15"/>
  <c r="J10891" i="15"/>
  <c r="J10892" i="15"/>
  <c r="J10893" i="15"/>
  <c r="J10894" i="15"/>
  <c r="J10895" i="15"/>
  <c r="J10896" i="15"/>
  <c r="J10897" i="15"/>
  <c r="J10898" i="15"/>
  <c r="J10899" i="15"/>
  <c r="J10900" i="15"/>
  <c r="J10901" i="15"/>
  <c r="J10902" i="15"/>
  <c r="J10903" i="15"/>
  <c r="J10904" i="15"/>
  <c r="J10905" i="15"/>
  <c r="J10906" i="15"/>
  <c r="J10907" i="15"/>
  <c r="J10908" i="15"/>
  <c r="J10909" i="15"/>
  <c r="J10910" i="15"/>
  <c r="J10911" i="15"/>
  <c r="J10912" i="15"/>
  <c r="J10913" i="15"/>
  <c r="J10914" i="15"/>
  <c r="J10915" i="15"/>
  <c r="J10916" i="15"/>
  <c r="J10917" i="15"/>
  <c r="J10918" i="15"/>
  <c r="J10919" i="15"/>
  <c r="J10920" i="15"/>
  <c r="J10921" i="15"/>
  <c r="J10922" i="15"/>
  <c r="J10923" i="15"/>
  <c r="J10924" i="15"/>
  <c r="J10925" i="15"/>
  <c r="J10926" i="15"/>
  <c r="J10927" i="15"/>
  <c r="J10928" i="15"/>
  <c r="J10929" i="15"/>
  <c r="J10930" i="15"/>
  <c r="J10931" i="15"/>
  <c r="J10932" i="15"/>
  <c r="J10933" i="15"/>
  <c r="J10934" i="15"/>
  <c r="J10935" i="15"/>
  <c r="J10936" i="15"/>
  <c r="J10937" i="15"/>
  <c r="J10938" i="15"/>
  <c r="J10939" i="15"/>
  <c r="J10940" i="15"/>
  <c r="J10941" i="15"/>
  <c r="J10942" i="15"/>
  <c r="J10943" i="15"/>
  <c r="J10944" i="15"/>
  <c r="J10945" i="15"/>
  <c r="J10946" i="15"/>
  <c r="J10947" i="15"/>
  <c r="J10948" i="15"/>
  <c r="J10949" i="15"/>
  <c r="J10950" i="15"/>
  <c r="J10951" i="15"/>
  <c r="J10952" i="15"/>
  <c r="J10953" i="15"/>
  <c r="J10954" i="15"/>
  <c r="J10955" i="15"/>
  <c r="J10956" i="15"/>
  <c r="J10957" i="15"/>
  <c r="J10958" i="15"/>
  <c r="J10959" i="15"/>
  <c r="J10960" i="15"/>
  <c r="J10961" i="15"/>
  <c r="J10962" i="15"/>
  <c r="J10963" i="15"/>
  <c r="J10964" i="15"/>
  <c r="J10965" i="15"/>
  <c r="J10966" i="15"/>
  <c r="J10967" i="15"/>
  <c r="J10968" i="15"/>
  <c r="J10969" i="15"/>
  <c r="J10970" i="15"/>
  <c r="J10971" i="15"/>
  <c r="J10972" i="15"/>
  <c r="J10973" i="15"/>
  <c r="J10974" i="15"/>
  <c r="J10975" i="15"/>
  <c r="J10976" i="15"/>
  <c r="J10977" i="15"/>
  <c r="J10978" i="15"/>
  <c r="J10979" i="15"/>
  <c r="J10980" i="15"/>
  <c r="J10981" i="15"/>
  <c r="J10982" i="15"/>
  <c r="J10983" i="15"/>
  <c r="J10984" i="15"/>
  <c r="J10985" i="15"/>
  <c r="J10986" i="15"/>
  <c r="J10987" i="15"/>
  <c r="J10988" i="15"/>
  <c r="J10989" i="15"/>
  <c r="J10990" i="15"/>
  <c r="J10991" i="15"/>
  <c r="J10992" i="15"/>
  <c r="J10993" i="15"/>
  <c r="J10994" i="15"/>
  <c r="J10995" i="15"/>
  <c r="J10996" i="15"/>
  <c r="J10997" i="15"/>
  <c r="J10998" i="15"/>
  <c r="J10999" i="15"/>
  <c r="J11000" i="15"/>
  <c r="J11001" i="15"/>
  <c r="J11002" i="15"/>
  <c r="J11003" i="15"/>
  <c r="J11004" i="15"/>
  <c r="J11005" i="15"/>
  <c r="J11006" i="15"/>
  <c r="J11007" i="15"/>
  <c r="J11008" i="15"/>
  <c r="J11009" i="15"/>
  <c r="J11010" i="15"/>
  <c r="J11011" i="15"/>
  <c r="J11012" i="15"/>
  <c r="J11013" i="15"/>
  <c r="J11014" i="15"/>
  <c r="J11015" i="15"/>
  <c r="J11016" i="15"/>
  <c r="J11017" i="15"/>
  <c r="J11018" i="15"/>
  <c r="J11019" i="15"/>
  <c r="J11020" i="15"/>
  <c r="J11021" i="15"/>
  <c r="J11022" i="15"/>
  <c r="J11023" i="15"/>
  <c r="J11024" i="15"/>
  <c r="J11025" i="15"/>
  <c r="J11026" i="15"/>
  <c r="J11027" i="15"/>
  <c r="J11028" i="15"/>
  <c r="J11029" i="15"/>
  <c r="J11030" i="15"/>
  <c r="J11031" i="15"/>
  <c r="J11032" i="15"/>
  <c r="J11033" i="15"/>
  <c r="J11034" i="15"/>
  <c r="J11035" i="15"/>
  <c r="J11036" i="15"/>
  <c r="J11037" i="15"/>
  <c r="J11038" i="15"/>
  <c r="J11039" i="15"/>
  <c r="J11040" i="15"/>
  <c r="J11041" i="15"/>
  <c r="J11042" i="15"/>
  <c r="J11043" i="15"/>
  <c r="J11044" i="15"/>
  <c r="J11045" i="15"/>
  <c r="J11046" i="15"/>
  <c r="J11047" i="15"/>
  <c r="J11048" i="15"/>
  <c r="J11049" i="15"/>
  <c r="J11050" i="15"/>
  <c r="J11051" i="15"/>
  <c r="J11052" i="15"/>
  <c r="J11053" i="15"/>
  <c r="J11054" i="15"/>
  <c r="J11055" i="15"/>
  <c r="J11056" i="15"/>
  <c r="J11057" i="15"/>
  <c r="J11058" i="15"/>
  <c r="J11059" i="15"/>
  <c r="J11060" i="15"/>
  <c r="J11061" i="15"/>
  <c r="J11062" i="15"/>
  <c r="J11063" i="15"/>
  <c r="J11064" i="15"/>
  <c r="J11065" i="15"/>
  <c r="J11066" i="15"/>
  <c r="J11067" i="15"/>
  <c r="J11068" i="15"/>
  <c r="J11069" i="15"/>
  <c r="J11070" i="15"/>
  <c r="J11071" i="15"/>
  <c r="J11072" i="15"/>
  <c r="J11073" i="15"/>
  <c r="J11074" i="15"/>
  <c r="J11075" i="15"/>
  <c r="J11076" i="15"/>
  <c r="J11077" i="15"/>
  <c r="J11078" i="15"/>
  <c r="J11079" i="15"/>
  <c r="J11080" i="15"/>
  <c r="J11081" i="15"/>
  <c r="J11082" i="15"/>
  <c r="J11083" i="15"/>
  <c r="J11084" i="15"/>
  <c r="J11085" i="15"/>
  <c r="J11086" i="15"/>
  <c r="J11087" i="15"/>
  <c r="J11088" i="15"/>
  <c r="J11089" i="15"/>
  <c r="J11090" i="15"/>
  <c r="J11091" i="15"/>
  <c r="J11092" i="15"/>
  <c r="J11093" i="15"/>
  <c r="J11094" i="15"/>
  <c r="J11095" i="15"/>
  <c r="J11096" i="15"/>
  <c r="J11097" i="15"/>
  <c r="J11098" i="15"/>
  <c r="J11099" i="15"/>
  <c r="J11100" i="15"/>
  <c r="J11101" i="15"/>
  <c r="J11102" i="15"/>
  <c r="J11103" i="15"/>
  <c r="J11104" i="15"/>
  <c r="J11105" i="15"/>
  <c r="J11106" i="15"/>
  <c r="J11107" i="15"/>
  <c r="J11108" i="15"/>
  <c r="J11109" i="15"/>
  <c r="J11110" i="15"/>
  <c r="J11111" i="15"/>
  <c r="J11112" i="15"/>
  <c r="J11113" i="15"/>
  <c r="J11114" i="15"/>
  <c r="J11115" i="15"/>
  <c r="J11116" i="15"/>
  <c r="J11117" i="15"/>
  <c r="J11118" i="15"/>
  <c r="J11119" i="15"/>
  <c r="J11120" i="15"/>
  <c r="J11121" i="15"/>
  <c r="J11122" i="15"/>
  <c r="J11123" i="15"/>
  <c r="J11124" i="15"/>
  <c r="J11125" i="15"/>
  <c r="J11126" i="15"/>
  <c r="J11127" i="15"/>
  <c r="J11128" i="15"/>
  <c r="J11129" i="15"/>
  <c r="J11130" i="15"/>
  <c r="J11131" i="15"/>
  <c r="J11132" i="15"/>
  <c r="J11133" i="15"/>
  <c r="J11134" i="15"/>
  <c r="J11135" i="15"/>
  <c r="J11136" i="15"/>
  <c r="J11137" i="15"/>
  <c r="J11138" i="15"/>
  <c r="J11139" i="15"/>
  <c r="J11140" i="15"/>
  <c r="J11141" i="15"/>
  <c r="J11142" i="15"/>
  <c r="J11143" i="15"/>
  <c r="J11144" i="15"/>
  <c r="J11145" i="15"/>
  <c r="J11146" i="15"/>
  <c r="J11147" i="15"/>
  <c r="J11148" i="15"/>
  <c r="J11149" i="15"/>
  <c r="J11150" i="15"/>
  <c r="J11151" i="15"/>
  <c r="J11152" i="15"/>
  <c r="J11153" i="15"/>
  <c r="J11154" i="15"/>
  <c r="J11155" i="15"/>
  <c r="J11156" i="15"/>
  <c r="J11157" i="15"/>
  <c r="J11158" i="15"/>
  <c r="J11159" i="15"/>
  <c r="J11160" i="15"/>
  <c r="J11161" i="15"/>
  <c r="J11162" i="15"/>
  <c r="J11163" i="15"/>
  <c r="J11164" i="15"/>
  <c r="J11165" i="15"/>
  <c r="J11166" i="15"/>
  <c r="J11167" i="15"/>
  <c r="J11168" i="15"/>
  <c r="J11169" i="15"/>
  <c r="J11170" i="15"/>
  <c r="J11171" i="15"/>
  <c r="J11172" i="15"/>
  <c r="J11173" i="15"/>
  <c r="J11174" i="15"/>
  <c r="J11175" i="15"/>
  <c r="J11176" i="15"/>
  <c r="J11177" i="15"/>
  <c r="J11178" i="15"/>
  <c r="J11179" i="15"/>
  <c r="J11180" i="15"/>
  <c r="J11181" i="15"/>
  <c r="J11182" i="15"/>
  <c r="J11183" i="15"/>
  <c r="J11184" i="15"/>
  <c r="J11185" i="15"/>
  <c r="J11186" i="15"/>
  <c r="J11187" i="15"/>
  <c r="J11188" i="15"/>
  <c r="J11189" i="15"/>
  <c r="J11190" i="15"/>
  <c r="J11191" i="15"/>
  <c r="J11192" i="15"/>
  <c r="J11193" i="15"/>
  <c r="J11194" i="15"/>
  <c r="J11195" i="15"/>
  <c r="J11196" i="15"/>
  <c r="J11197" i="15"/>
  <c r="J11198" i="15"/>
  <c r="J11199" i="15"/>
  <c r="J11200" i="15"/>
  <c r="J11201" i="15"/>
  <c r="J11202" i="15"/>
  <c r="J11203" i="15"/>
  <c r="J11204" i="15"/>
  <c r="J11205" i="15"/>
  <c r="J11206" i="15"/>
  <c r="J11207" i="15"/>
  <c r="J11208" i="15"/>
  <c r="J11209" i="15"/>
  <c r="J11210" i="15"/>
  <c r="J11211" i="15"/>
  <c r="J11212" i="15"/>
  <c r="J11213" i="15"/>
  <c r="J11214" i="15"/>
  <c r="J11215" i="15"/>
  <c r="J11216" i="15"/>
  <c r="J11217" i="15"/>
  <c r="J11218" i="15"/>
  <c r="J11219" i="15"/>
  <c r="J11220" i="15"/>
  <c r="J11221" i="15"/>
  <c r="J11222" i="15"/>
  <c r="J11223" i="15"/>
  <c r="J11224" i="15"/>
  <c r="J11225" i="15"/>
  <c r="J11226" i="15"/>
  <c r="J11227" i="15"/>
  <c r="J11228" i="15"/>
  <c r="J11229" i="15"/>
  <c r="J11230" i="15"/>
  <c r="J11231" i="15"/>
  <c r="J11232" i="15"/>
  <c r="J11233" i="15"/>
  <c r="J11234" i="15"/>
  <c r="J11235" i="15"/>
  <c r="J11236" i="15"/>
  <c r="J11237" i="15"/>
  <c r="J11238" i="15"/>
  <c r="J11239" i="15"/>
  <c r="J11240" i="15"/>
  <c r="J11241" i="15"/>
  <c r="J11242" i="15"/>
  <c r="J11243" i="15"/>
  <c r="J11244" i="15"/>
  <c r="J11245" i="15"/>
  <c r="J11246" i="15"/>
  <c r="J11247" i="15"/>
  <c r="J11248" i="15"/>
  <c r="J11249" i="15"/>
  <c r="J11250" i="15"/>
  <c r="J11251" i="15"/>
  <c r="J11252" i="15"/>
  <c r="J11253" i="15"/>
  <c r="J11254" i="15"/>
  <c r="J11255" i="15"/>
  <c r="J11256" i="15"/>
  <c r="J11257" i="15"/>
  <c r="J11258" i="15"/>
  <c r="J11259" i="15"/>
  <c r="J11260" i="15"/>
  <c r="J11261" i="15"/>
  <c r="J11262" i="15"/>
  <c r="J11263" i="15"/>
  <c r="J11264" i="15"/>
  <c r="J11265" i="15"/>
  <c r="J11266" i="15"/>
  <c r="J11267" i="15"/>
  <c r="J11268" i="15"/>
  <c r="J11269" i="15"/>
  <c r="J11270" i="15"/>
  <c r="J11271" i="15"/>
  <c r="J11272" i="15"/>
  <c r="J11273" i="15"/>
  <c r="J11274" i="15"/>
  <c r="J11275" i="15"/>
  <c r="J11276" i="15"/>
  <c r="J11277" i="15"/>
  <c r="J11278" i="15"/>
  <c r="J11279" i="15"/>
  <c r="J11280" i="15"/>
  <c r="J11281" i="15"/>
  <c r="J11282" i="15"/>
  <c r="J11283" i="15"/>
  <c r="J11284" i="15"/>
  <c r="J11285" i="15"/>
  <c r="J11286" i="15"/>
  <c r="J11287" i="15"/>
  <c r="J11288" i="15"/>
  <c r="J11289" i="15"/>
  <c r="J11290" i="15"/>
  <c r="J11291" i="15"/>
  <c r="J11292" i="15"/>
  <c r="J11293" i="15"/>
  <c r="J11294" i="15"/>
  <c r="J11295" i="15"/>
  <c r="J11296" i="15"/>
  <c r="J11297" i="15"/>
  <c r="J11298" i="15"/>
  <c r="J11299" i="15"/>
  <c r="J11300" i="15"/>
  <c r="J11301" i="15"/>
  <c r="J11302" i="15"/>
  <c r="J11303" i="15"/>
  <c r="J11304" i="15"/>
  <c r="J11305" i="15"/>
  <c r="J11306" i="15"/>
  <c r="J11307" i="15"/>
  <c r="J11308" i="15"/>
  <c r="J11309" i="15"/>
  <c r="J11310" i="15"/>
  <c r="J11311" i="15"/>
  <c r="J11312" i="15"/>
  <c r="J11313" i="15"/>
  <c r="J11314" i="15"/>
  <c r="J11315" i="15"/>
  <c r="J11316" i="15"/>
  <c r="J11317" i="15"/>
  <c r="J11318" i="15"/>
  <c r="J11319" i="15"/>
  <c r="J11320" i="15"/>
  <c r="J11321" i="15"/>
  <c r="J11322" i="15"/>
  <c r="J11323" i="15"/>
  <c r="J11324" i="15"/>
  <c r="J11325" i="15"/>
  <c r="J11326" i="15"/>
  <c r="J11327" i="15"/>
  <c r="J11328" i="15"/>
  <c r="J11329" i="15"/>
  <c r="J11330" i="15"/>
  <c r="J11331" i="15"/>
  <c r="J11332" i="15"/>
  <c r="J11333" i="15"/>
  <c r="J11334" i="15"/>
  <c r="J11335" i="15"/>
  <c r="J11336" i="15"/>
  <c r="J11337" i="15"/>
  <c r="J11338" i="15"/>
  <c r="J11339" i="15"/>
  <c r="J11340" i="15"/>
  <c r="J11341" i="15"/>
  <c r="J11342" i="15"/>
  <c r="J11343" i="15"/>
  <c r="J11344" i="15"/>
  <c r="J11345" i="15"/>
  <c r="J11346" i="15"/>
  <c r="J11347" i="15"/>
  <c r="J11348" i="15"/>
  <c r="J11349" i="15"/>
  <c r="J11350" i="15"/>
  <c r="J11351" i="15"/>
  <c r="J11352" i="15"/>
  <c r="J11353" i="15"/>
  <c r="J11354" i="15"/>
  <c r="J11355" i="15"/>
  <c r="J11356" i="15"/>
  <c r="J11357" i="15"/>
  <c r="J11358" i="15"/>
  <c r="J11359" i="15"/>
  <c r="J11360" i="15"/>
  <c r="J11361" i="15"/>
  <c r="J11362" i="15"/>
  <c r="J11363" i="15"/>
  <c r="J11364" i="15"/>
  <c r="J11365" i="15"/>
  <c r="J11366" i="15"/>
  <c r="J11367" i="15"/>
  <c r="J11368" i="15"/>
  <c r="J11369" i="15"/>
  <c r="J11370" i="15"/>
  <c r="J11371" i="15"/>
  <c r="J11372" i="15"/>
  <c r="J11373" i="15"/>
  <c r="J11374" i="15"/>
  <c r="J11375" i="15"/>
  <c r="J11376" i="15"/>
  <c r="J11377" i="15"/>
  <c r="J11378" i="15"/>
  <c r="J11379" i="15"/>
  <c r="J11380" i="15"/>
  <c r="J11381" i="15"/>
  <c r="J11382" i="15"/>
  <c r="J11383" i="15"/>
  <c r="J11384" i="15"/>
  <c r="J11385" i="15"/>
  <c r="J11386" i="15"/>
  <c r="J11387" i="15"/>
  <c r="J11388" i="15"/>
  <c r="J11389" i="15"/>
  <c r="J11390" i="15"/>
  <c r="J11391" i="15"/>
  <c r="J11392" i="15"/>
  <c r="J11393" i="15"/>
  <c r="J11394" i="15"/>
  <c r="J11395" i="15"/>
  <c r="J11396" i="15"/>
  <c r="J11397" i="15"/>
  <c r="J11398" i="15"/>
  <c r="J11399" i="15"/>
  <c r="J11400" i="15"/>
  <c r="J11401" i="15"/>
  <c r="J11402" i="15"/>
  <c r="J11403" i="15"/>
  <c r="J11404" i="15"/>
  <c r="J11405" i="15"/>
  <c r="J11406" i="15"/>
  <c r="J11407" i="15"/>
  <c r="J11408" i="15"/>
  <c r="J11409" i="15"/>
  <c r="J11410" i="15"/>
  <c r="J11411" i="15"/>
  <c r="J11412" i="15"/>
  <c r="J11413" i="15"/>
  <c r="J11414" i="15"/>
  <c r="J11415" i="15"/>
  <c r="J11416" i="15"/>
  <c r="J11417" i="15"/>
  <c r="J11418" i="15"/>
  <c r="J11419" i="15"/>
  <c r="J11420" i="15"/>
  <c r="J11421" i="15"/>
  <c r="J11422" i="15"/>
  <c r="J11423" i="15"/>
  <c r="J11424" i="15"/>
  <c r="J11425" i="15"/>
  <c r="J11426" i="15"/>
  <c r="J11427" i="15"/>
  <c r="J11428" i="15"/>
  <c r="J11429" i="15"/>
  <c r="J11430" i="15"/>
  <c r="J11431" i="15"/>
  <c r="J11432" i="15"/>
  <c r="J11433" i="15"/>
  <c r="J11434" i="15"/>
  <c r="J11435" i="15"/>
  <c r="J11436" i="15"/>
  <c r="J11437" i="15"/>
  <c r="J11438" i="15"/>
  <c r="J11439" i="15"/>
  <c r="J11440" i="15"/>
  <c r="J11441" i="15"/>
  <c r="J11442" i="15"/>
  <c r="J11443" i="15"/>
  <c r="J11444" i="15"/>
  <c r="J11445" i="15"/>
  <c r="J11446" i="15"/>
  <c r="J11447" i="15"/>
  <c r="J11448" i="15"/>
  <c r="J11449" i="15"/>
  <c r="J11450" i="15"/>
  <c r="J11451" i="15"/>
  <c r="J11452" i="15"/>
  <c r="J11453" i="15"/>
  <c r="J11454" i="15"/>
  <c r="J11455" i="15"/>
  <c r="J11456" i="15"/>
  <c r="J11457" i="15"/>
  <c r="J11458" i="15"/>
  <c r="J11459" i="15"/>
  <c r="J11460" i="15"/>
  <c r="J11461" i="15"/>
  <c r="J11462" i="15"/>
  <c r="J11463" i="15"/>
  <c r="J11464" i="15"/>
  <c r="J11465" i="15"/>
  <c r="J11466" i="15"/>
  <c r="J11467" i="15"/>
  <c r="J11468" i="15"/>
  <c r="J11469" i="15"/>
  <c r="J11470" i="15"/>
  <c r="J11471" i="15"/>
  <c r="J11472" i="15"/>
  <c r="J11473" i="15"/>
  <c r="J11474" i="15"/>
  <c r="J11475" i="15"/>
  <c r="J11476" i="15"/>
  <c r="J11477" i="15"/>
  <c r="J11478" i="15"/>
  <c r="J11479" i="15"/>
  <c r="J11480" i="15"/>
  <c r="J11481" i="15"/>
  <c r="J11482" i="15"/>
  <c r="J11483" i="15"/>
  <c r="J11484" i="15"/>
  <c r="J11485" i="15"/>
  <c r="J11486" i="15"/>
  <c r="J11487" i="15"/>
  <c r="J11488" i="15"/>
  <c r="J11489" i="15"/>
  <c r="J11490" i="15"/>
  <c r="J11491" i="15"/>
  <c r="J11492" i="15"/>
  <c r="J11493" i="15"/>
  <c r="J11494" i="15"/>
  <c r="J11495" i="15"/>
  <c r="J11496" i="15"/>
  <c r="J11497" i="15"/>
  <c r="J11498" i="15"/>
  <c r="J11499" i="15"/>
  <c r="J11500" i="15"/>
  <c r="J11501" i="15"/>
  <c r="J11502" i="15"/>
  <c r="J11503" i="15"/>
  <c r="J11504" i="15"/>
  <c r="J11505" i="15"/>
  <c r="J11506" i="15"/>
  <c r="J11507" i="15"/>
  <c r="J11508" i="15"/>
  <c r="J11509" i="15"/>
  <c r="J11510" i="15"/>
  <c r="J11511" i="15"/>
  <c r="J11512" i="15"/>
  <c r="J11513" i="15"/>
  <c r="J11514" i="15"/>
  <c r="J11515" i="15"/>
  <c r="J11516" i="15"/>
  <c r="J11517" i="15"/>
  <c r="J11518" i="15"/>
  <c r="J11519" i="15"/>
  <c r="J11520" i="15"/>
  <c r="J11521" i="15"/>
  <c r="J11522" i="15"/>
  <c r="J11523" i="15"/>
  <c r="J11524" i="15"/>
  <c r="J11525" i="15"/>
  <c r="J11526" i="15"/>
  <c r="J11527" i="15"/>
  <c r="J11528" i="15"/>
  <c r="J11529" i="15"/>
  <c r="J11530" i="15"/>
  <c r="J11531" i="15"/>
  <c r="J11532" i="15"/>
  <c r="J11533" i="15"/>
  <c r="J11534" i="15"/>
  <c r="J11535" i="15"/>
  <c r="J11536" i="15"/>
  <c r="J11537" i="15"/>
  <c r="J11538" i="15"/>
  <c r="J11539" i="15"/>
  <c r="J11540" i="15"/>
  <c r="J11541" i="15"/>
  <c r="J11542" i="15"/>
  <c r="J11543" i="15"/>
  <c r="J11544" i="15"/>
  <c r="J11545" i="15"/>
  <c r="J11546" i="15"/>
  <c r="J11547" i="15"/>
  <c r="J11548" i="15"/>
  <c r="J11549" i="15"/>
  <c r="J11550" i="15"/>
  <c r="J11551" i="15"/>
  <c r="J11552" i="15"/>
  <c r="J11553" i="15"/>
  <c r="J11554" i="15"/>
  <c r="J11555" i="15"/>
  <c r="J11556" i="15"/>
  <c r="J11557" i="15"/>
  <c r="J11558" i="15"/>
  <c r="J11559" i="15"/>
  <c r="J11560" i="15"/>
  <c r="J11561" i="15"/>
  <c r="J11562" i="15"/>
  <c r="J11563" i="15"/>
  <c r="J11564" i="15"/>
  <c r="J11565" i="15"/>
  <c r="J11566" i="15"/>
  <c r="J11567" i="15"/>
  <c r="J11568" i="15"/>
  <c r="J11569" i="15"/>
  <c r="J11570" i="15"/>
  <c r="J11571" i="15"/>
  <c r="J11572" i="15"/>
  <c r="J11573" i="15"/>
  <c r="J11574" i="15"/>
  <c r="J11575" i="15"/>
  <c r="J11576" i="15"/>
  <c r="J11577" i="15"/>
  <c r="J11578" i="15"/>
  <c r="J11579" i="15"/>
  <c r="J11580" i="15"/>
  <c r="J11581" i="15"/>
  <c r="J11582" i="15"/>
  <c r="J11583" i="15"/>
  <c r="J11584" i="15"/>
  <c r="J11585" i="15"/>
  <c r="J11586" i="15"/>
  <c r="J11587" i="15"/>
  <c r="J11588" i="15"/>
  <c r="J11589" i="15"/>
  <c r="J11590" i="15"/>
  <c r="J11591" i="15"/>
  <c r="J11592" i="15"/>
  <c r="J11593" i="15"/>
  <c r="J11594" i="15"/>
  <c r="J11595" i="15"/>
  <c r="J11596" i="15"/>
  <c r="J11597" i="15"/>
  <c r="J11598" i="15"/>
  <c r="J11599" i="15"/>
  <c r="J11600" i="15"/>
  <c r="J11601" i="15"/>
  <c r="J11602" i="15"/>
  <c r="J11603" i="15"/>
  <c r="J11604" i="15"/>
  <c r="J11605" i="15"/>
  <c r="J11606" i="15"/>
  <c r="J11607" i="15"/>
  <c r="J11608" i="15"/>
  <c r="J11609" i="15"/>
  <c r="J11610" i="15"/>
  <c r="J11611" i="15"/>
  <c r="J11612" i="15"/>
  <c r="J11613" i="15"/>
  <c r="J11614" i="15"/>
  <c r="J11615" i="15"/>
  <c r="J11616" i="15"/>
  <c r="J11617" i="15"/>
  <c r="J11618" i="15"/>
  <c r="J11619" i="15"/>
  <c r="J11620" i="15"/>
  <c r="J11621" i="15"/>
  <c r="J11622" i="15"/>
  <c r="J11623" i="15"/>
  <c r="J11624" i="15"/>
  <c r="J11625" i="15"/>
  <c r="J11626" i="15"/>
  <c r="J11627" i="15"/>
  <c r="J11628" i="15"/>
  <c r="J11629" i="15"/>
  <c r="J11630" i="15"/>
  <c r="J11631" i="15"/>
  <c r="J11632" i="15"/>
  <c r="J11633" i="15"/>
  <c r="J11634" i="15"/>
  <c r="J11635" i="15"/>
  <c r="J11636" i="15"/>
  <c r="J11637" i="15"/>
  <c r="J11638" i="15"/>
  <c r="J11639" i="15"/>
  <c r="J11640" i="15"/>
  <c r="J11641" i="15"/>
  <c r="J11642" i="15"/>
  <c r="J11643" i="15"/>
  <c r="J11644" i="15"/>
  <c r="J11645" i="15"/>
  <c r="J11646" i="15"/>
  <c r="J11647" i="15"/>
  <c r="J11648" i="15"/>
  <c r="J11649" i="15"/>
  <c r="J11650" i="15"/>
  <c r="J11651" i="15"/>
  <c r="J11652" i="15"/>
  <c r="J11653" i="15"/>
  <c r="J11654" i="15"/>
  <c r="J11655" i="15"/>
  <c r="J11656" i="15"/>
  <c r="J11657" i="15"/>
  <c r="J11658" i="15"/>
  <c r="J11659" i="15"/>
  <c r="J11660" i="15"/>
  <c r="J11661" i="15"/>
  <c r="J11662" i="15"/>
  <c r="J11663" i="15"/>
  <c r="J11664" i="15"/>
  <c r="J11665" i="15"/>
  <c r="J11666" i="15"/>
  <c r="J11667" i="15"/>
  <c r="J11668" i="15"/>
  <c r="J11669" i="15"/>
  <c r="J11670" i="15"/>
  <c r="J11671" i="15"/>
  <c r="J11672" i="15"/>
  <c r="J11673" i="15"/>
  <c r="J11674" i="15"/>
  <c r="J11675" i="15"/>
  <c r="J11676" i="15"/>
  <c r="J11677" i="15"/>
  <c r="J11678" i="15"/>
  <c r="J11679" i="15"/>
  <c r="J11680" i="15"/>
  <c r="J11681" i="15"/>
  <c r="J11682" i="15"/>
  <c r="J11683" i="15"/>
  <c r="J11684" i="15"/>
  <c r="J11685" i="15"/>
  <c r="J11686" i="15"/>
  <c r="J11687" i="15"/>
  <c r="J11688" i="15"/>
  <c r="J11689" i="15"/>
  <c r="J11690" i="15"/>
  <c r="J11691" i="15"/>
  <c r="J11692" i="15"/>
  <c r="J11693" i="15"/>
  <c r="J11694" i="15"/>
  <c r="J11695" i="15"/>
  <c r="J11696" i="15"/>
  <c r="J11697" i="15"/>
  <c r="J11698" i="15"/>
  <c r="J11699" i="15"/>
  <c r="J11700" i="15"/>
  <c r="J11701" i="15"/>
  <c r="J11702" i="15"/>
  <c r="J11703" i="15"/>
  <c r="J11704" i="15"/>
  <c r="J11705" i="15"/>
  <c r="J11706" i="15"/>
  <c r="J11707" i="15"/>
  <c r="J11708" i="15"/>
  <c r="J11709" i="15"/>
  <c r="J11710" i="15"/>
  <c r="J11711" i="15"/>
  <c r="J11712" i="15"/>
  <c r="J11713" i="15"/>
  <c r="J11714" i="15"/>
  <c r="J11715" i="15"/>
  <c r="J11716" i="15"/>
  <c r="J11717" i="15"/>
  <c r="J11718" i="15"/>
  <c r="J11719" i="15"/>
  <c r="J11720" i="15"/>
  <c r="J11721" i="15"/>
  <c r="J11722" i="15"/>
  <c r="J11723" i="15"/>
  <c r="J11724" i="15"/>
  <c r="J11725" i="15"/>
  <c r="J11726" i="15"/>
  <c r="J11727" i="15"/>
  <c r="J11728" i="15"/>
  <c r="J11729" i="15"/>
  <c r="J11730" i="15"/>
  <c r="J11731" i="15"/>
  <c r="J11732" i="15"/>
  <c r="J11733" i="15"/>
  <c r="J11734" i="15"/>
  <c r="J11735" i="15"/>
  <c r="J11736" i="15"/>
  <c r="J11737" i="15"/>
  <c r="J11738" i="15"/>
  <c r="J11739" i="15"/>
  <c r="J11740" i="15"/>
  <c r="J11741" i="15"/>
  <c r="J11742" i="15"/>
  <c r="J11743" i="15"/>
  <c r="J11744" i="15"/>
  <c r="J11745" i="15"/>
  <c r="J11746" i="15"/>
  <c r="J11747" i="15"/>
  <c r="J11748" i="15"/>
  <c r="J11749" i="15"/>
  <c r="J11750" i="15"/>
  <c r="J11751" i="15"/>
  <c r="J11752" i="15"/>
  <c r="J11753" i="15"/>
  <c r="J11754" i="15"/>
  <c r="J11755" i="15"/>
  <c r="J11756" i="15"/>
  <c r="J11757" i="15"/>
  <c r="J11758" i="15"/>
  <c r="J11759" i="15"/>
  <c r="J11760" i="15"/>
  <c r="J11761" i="15"/>
  <c r="J11762" i="15"/>
  <c r="J11763" i="15"/>
  <c r="J11764" i="15"/>
  <c r="J11765" i="15"/>
  <c r="J11766" i="15"/>
  <c r="J11767" i="15"/>
  <c r="J11768" i="15"/>
  <c r="J11769" i="15"/>
  <c r="J11770" i="15"/>
  <c r="J11771" i="15"/>
  <c r="J11772" i="15"/>
  <c r="J11773" i="15"/>
  <c r="J11774" i="15"/>
  <c r="J11775" i="15"/>
  <c r="J11776" i="15"/>
  <c r="J11777" i="15"/>
  <c r="J11778" i="15"/>
  <c r="J11779" i="15"/>
  <c r="J11780" i="15"/>
  <c r="J11781" i="15"/>
  <c r="J11782" i="15"/>
  <c r="J11783" i="15"/>
  <c r="J11784" i="15"/>
  <c r="J11785" i="15"/>
  <c r="J11786" i="15"/>
  <c r="J11787" i="15"/>
  <c r="J11788" i="15"/>
  <c r="J11789" i="15"/>
  <c r="J11790" i="15"/>
  <c r="J11791" i="15"/>
  <c r="J11792" i="15"/>
  <c r="J11793" i="15"/>
  <c r="J11794" i="15"/>
  <c r="J11795" i="15"/>
  <c r="J11796" i="15"/>
  <c r="J11797" i="15"/>
  <c r="J11798" i="15"/>
  <c r="J11799" i="15"/>
  <c r="J11800" i="15"/>
  <c r="J11801" i="15"/>
  <c r="J11802" i="15"/>
  <c r="J11803" i="15"/>
  <c r="J11804" i="15"/>
  <c r="J11805" i="15"/>
  <c r="J11806" i="15"/>
  <c r="J11807" i="15"/>
  <c r="J11808" i="15"/>
  <c r="J11809" i="15"/>
  <c r="J11810" i="15"/>
  <c r="J11811" i="15"/>
  <c r="J11812" i="15"/>
  <c r="J11813" i="15"/>
  <c r="J11814" i="15"/>
  <c r="J11815" i="15"/>
  <c r="J11816" i="15"/>
  <c r="J11817" i="15"/>
  <c r="J11818" i="15"/>
  <c r="J11819" i="15"/>
  <c r="J11820" i="15"/>
  <c r="J11821" i="15"/>
  <c r="J11822" i="15"/>
  <c r="J11823" i="15"/>
  <c r="J11824" i="15"/>
  <c r="J11825" i="15"/>
  <c r="J11826" i="15"/>
  <c r="J11827" i="15"/>
  <c r="J11828" i="15"/>
  <c r="J11829" i="15"/>
  <c r="J11830" i="15"/>
  <c r="J11831" i="15"/>
  <c r="J11832" i="15"/>
  <c r="J11833" i="15"/>
  <c r="J11834" i="15"/>
  <c r="J11835" i="15"/>
  <c r="J11836" i="15"/>
  <c r="J11837" i="15"/>
  <c r="J11838" i="15"/>
  <c r="J11839" i="15"/>
  <c r="J11840" i="15"/>
  <c r="J11841" i="15"/>
  <c r="J11842" i="15"/>
  <c r="J11843" i="15"/>
  <c r="J11844" i="15"/>
  <c r="J11845" i="15"/>
  <c r="J11846" i="15"/>
  <c r="J11847" i="15"/>
  <c r="J11848" i="15"/>
  <c r="J11849" i="15"/>
  <c r="J11850" i="15"/>
  <c r="J11851" i="15"/>
  <c r="J11852" i="15"/>
  <c r="J11853" i="15"/>
  <c r="J11854" i="15"/>
  <c r="J11855" i="15"/>
  <c r="J11856" i="15"/>
  <c r="J11857" i="15"/>
  <c r="J11858" i="15"/>
  <c r="J11859" i="15"/>
  <c r="J11860" i="15"/>
  <c r="J11861" i="15"/>
  <c r="J11862" i="15"/>
  <c r="J11863" i="15"/>
  <c r="J11864" i="15"/>
  <c r="J11865" i="15"/>
  <c r="J11866" i="15"/>
  <c r="J11867" i="15"/>
  <c r="J11868" i="15"/>
  <c r="J11869" i="15"/>
  <c r="J11870" i="15"/>
  <c r="J11871" i="15"/>
  <c r="J11872" i="15"/>
  <c r="J11873" i="15"/>
  <c r="J11874" i="15"/>
  <c r="J11875" i="15"/>
  <c r="J11876" i="15"/>
  <c r="J11877" i="15"/>
  <c r="J11878" i="15"/>
  <c r="J11879" i="15"/>
  <c r="J11880" i="15"/>
  <c r="J11881" i="15"/>
  <c r="J11882" i="15"/>
  <c r="J11883" i="15"/>
  <c r="J11884" i="15"/>
  <c r="J11885" i="15"/>
  <c r="J11886" i="15"/>
  <c r="J11887" i="15"/>
  <c r="J11888" i="15"/>
  <c r="J11889" i="15"/>
  <c r="J11890" i="15"/>
  <c r="J11891" i="15"/>
  <c r="J11892" i="15"/>
  <c r="J11893" i="15"/>
  <c r="J11894" i="15"/>
  <c r="J11895" i="15"/>
  <c r="J11896" i="15"/>
  <c r="J11897" i="15"/>
  <c r="J11898" i="15"/>
  <c r="J11899" i="15"/>
  <c r="J11900" i="15"/>
  <c r="J11901" i="15"/>
  <c r="J11902" i="15"/>
  <c r="J11903" i="15"/>
  <c r="J11904" i="15"/>
  <c r="J11905" i="15"/>
  <c r="J11906" i="15"/>
  <c r="J11907" i="15"/>
  <c r="J11908" i="15"/>
  <c r="J11909" i="15"/>
  <c r="J11910" i="15"/>
  <c r="J11911" i="15"/>
  <c r="J11912" i="15"/>
  <c r="J11913" i="15"/>
  <c r="J11914" i="15"/>
  <c r="J11915" i="15"/>
  <c r="J11916" i="15"/>
  <c r="J11917" i="15"/>
  <c r="J11918" i="15"/>
  <c r="J11919" i="15"/>
  <c r="J11920" i="15"/>
  <c r="J11921" i="15"/>
  <c r="J11922" i="15"/>
  <c r="J11923" i="15"/>
  <c r="J11924" i="15"/>
  <c r="J11925" i="15"/>
  <c r="J11926" i="15"/>
  <c r="J11927" i="15"/>
  <c r="J11928" i="15"/>
  <c r="J11929" i="15"/>
  <c r="J11930" i="15"/>
  <c r="J11931" i="15"/>
  <c r="J11932" i="15"/>
  <c r="J11933" i="15"/>
  <c r="J11934" i="15"/>
  <c r="J11935" i="15"/>
  <c r="J11936" i="15"/>
  <c r="J11937" i="15"/>
  <c r="J11938" i="15"/>
  <c r="J11939" i="15"/>
  <c r="J11940" i="15"/>
  <c r="J11941" i="15"/>
  <c r="J11942" i="15"/>
  <c r="J11943" i="15"/>
  <c r="J11944" i="15"/>
  <c r="J11945" i="15"/>
  <c r="J11946" i="15"/>
  <c r="J11947" i="15"/>
  <c r="J11948" i="15"/>
  <c r="J11949" i="15"/>
  <c r="J11950" i="15"/>
  <c r="J11951" i="15"/>
  <c r="J11952" i="15"/>
  <c r="J11953" i="15"/>
  <c r="J11954" i="15"/>
  <c r="J11955" i="15"/>
  <c r="J11956" i="15"/>
  <c r="J11957" i="15"/>
  <c r="J11958" i="15"/>
  <c r="J11959" i="15"/>
  <c r="J11960" i="15"/>
  <c r="J11961" i="15"/>
  <c r="J11962" i="15"/>
  <c r="J11963" i="15"/>
  <c r="J11964" i="15"/>
  <c r="J11965" i="15"/>
  <c r="J11966" i="15"/>
  <c r="J11967" i="15"/>
  <c r="J11968" i="15"/>
  <c r="J11969" i="15"/>
  <c r="J11970" i="15"/>
  <c r="J11971" i="15"/>
  <c r="J11972" i="15"/>
  <c r="J11973" i="15"/>
  <c r="J11974" i="15"/>
  <c r="J11975" i="15"/>
  <c r="J11976" i="15"/>
  <c r="J11977" i="15"/>
  <c r="J11978" i="15"/>
  <c r="J11979" i="15"/>
  <c r="J11980" i="15"/>
  <c r="J11981" i="15"/>
  <c r="J11982" i="15"/>
  <c r="J11983" i="15"/>
  <c r="J11984" i="15"/>
  <c r="J11985" i="15"/>
  <c r="J11986" i="15"/>
  <c r="J11987" i="15"/>
  <c r="J11988" i="15"/>
  <c r="J11989" i="15"/>
  <c r="J11990" i="15"/>
  <c r="J11991" i="15"/>
  <c r="J11992" i="15"/>
  <c r="J11993" i="15"/>
  <c r="J11994" i="15"/>
  <c r="J11995" i="15"/>
  <c r="J11996" i="15"/>
  <c r="J11997" i="15"/>
  <c r="J11998" i="15"/>
  <c r="J11999" i="15"/>
  <c r="J12000" i="15"/>
  <c r="J12001" i="15"/>
  <c r="J12002" i="15"/>
  <c r="J12003" i="15"/>
  <c r="J12004" i="15"/>
  <c r="J12005" i="15"/>
  <c r="J12006" i="15"/>
  <c r="J12007" i="15"/>
  <c r="J12008" i="15"/>
  <c r="J12009" i="15"/>
  <c r="J12010" i="15"/>
  <c r="J12011" i="15"/>
  <c r="J12012" i="15"/>
  <c r="J12013" i="15"/>
  <c r="J12014" i="15"/>
  <c r="J12015" i="15"/>
  <c r="J12016" i="15"/>
  <c r="J12017" i="15"/>
  <c r="J12018" i="15"/>
  <c r="J12019" i="15"/>
  <c r="J12020" i="15"/>
  <c r="J12021" i="15"/>
  <c r="J12022" i="15"/>
  <c r="J12023" i="15"/>
  <c r="J12024" i="15"/>
  <c r="J12025" i="15"/>
  <c r="J12026" i="15"/>
  <c r="J12027" i="15"/>
  <c r="J12028" i="15"/>
  <c r="J12029" i="15"/>
  <c r="J12030" i="15"/>
  <c r="J12031" i="15"/>
  <c r="J12032" i="15"/>
  <c r="J12033" i="15"/>
  <c r="J12034" i="15"/>
  <c r="J12035" i="15"/>
  <c r="J12036" i="15"/>
  <c r="J12037" i="15"/>
  <c r="J12038" i="15"/>
  <c r="J12039" i="15"/>
  <c r="J12040" i="15"/>
  <c r="J12041" i="15"/>
  <c r="J12042" i="15"/>
  <c r="J12043" i="15"/>
  <c r="J12044" i="15"/>
  <c r="J12045" i="15"/>
  <c r="J12046" i="15"/>
  <c r="J12047" i="15"/>
  <c r="J12048" i="15"/>
  <c r="J12049" i="15"/>
  <c r="J12050" i="15"/>
  <c r="J12051" i="15"/>
  <c r="J12052" i="15"/>
  <c r="J12053" i="15"/>
  <c r="J12054" i="15"/>
  <c r="J12055" i="15"/>
  <c r="J12056" i="15"/>
  <c r="J12057" i="15"/>
  <c r="J12058" i="15"/>
  <c r="J12059" i="15"/>
  <c r="J12060" i="15"/>
  <c r="J12061" i="15"/>
  <c r="J12062" i="15"/>
  <c r="J12063" i="15"/>
  <c r="J12064" i="15"/>
  <c r="J12065" i="15"/>
  <c r="J12066" i="15"/>
  <c r="J12067" i="15"/>
  <c r="J12068" i="15"/>
  <c r="J12069" i="15"/>
  <c r="J12070" i="15"/>
  <c r="J12071" i="15"/>
  <c r="J12072" i="15"/>
  <c r="J12073" i="15"/>
  <c r="J12074" i="15"/>
  <c r="J12075" i="15"/>
  <c r="J12076" i="15"/>
  <c r="J12077" i="15"/>
  <c r="J12078" i="15"/>
  <c r="J12079" i="15"/>
  <c r="J12080" i="15"/>
  <c r="J12081" i="15"/>
  <c r="J12082" i="15"/>
  <c r="J12083" i="15"/>
  <c r="J12084" i="15"/>
  <c r="J12085" i="15"/>
  <c r="J12086" i="15"/>
  <c r="J12087" i="15"/>
  <c r="J12088" i="15"/>
  <c r="J12089" i="15"/>
  <c r="J12090" i="15"/>
  <c r="J12091" i="15"/>
  <c r="J12092" i="15"/>
  <c r="J12093" i="15"/>
  <c r="J12094" i="15"/>
  <c r="J12095" i="15"/>
  <c r="J12096" i="15"/>
  <c r="J12097" i="15"/>
  <c r="J12098" i="15"/>
  <c r="J12099" i="15"/>
  <c r="J12100" i="15"/>
  <c r="J12101" i="15"/>
  <c r="J12102" i="15"/>
  <c r="J12103" i="15"/>
  <c r="J12104" i="15"/>
  <c r="J12105" i="15"/>
  <c r="J12106" i="15"/>
  <c r="J12107" i="15"/>
  <c r="J12108" i="15"/>
  <c r="J12109" i="15"/>
  <c r="J12110" i="15"/>
  <c r="J12111" i="15"/>
  <c r="J12112" i="15"/>
  <c r="J12113" i="15"/>
  <c r="J12114" i="15"/>
  <c r="J12115" i="15"/>
  <c r="J12116" i="15"/>
  <c r="J12117" i="15"/>
  <c r="J12118" i="15"/>
  <c r="J12119" i="15"/>
  <c r="J12120" i="15"/>
  <c r="J12121" i="15"/>
  <c r="J12122" i="15"/>
  <c r="J12123" i="15"/>
  <c r="J12124" i="15"/>
  <c r="J12125" i="15"/>
  <c r="J12126" i="15"/>
  <c r="J12127" i="15"/>
  <c r="J12128" i="15"/>
  <c r="J12129" i="15"/>
  <c r="J12130" i="15"/>
  <c r="J12131" i="15"/>
  <c r="J12132" i="15"/>
  <c r="J12133" i="15"/>
  <c r="J12134" i="15"/>
  <c r="J12135" i="15"/>
  <c r="J12136" i="15"/>
  <c r="J12137" i="15"/>
  <c r="J12138" i="15"/>
  <c r="J12139" i="15"/>
  <c r="J12140" i="15"/>
  <c r="J12141" i="15"/>
  <c r="J12142" i="15"/>
  <c r="J12143" i="15"/>
  <c r="J12144" i="15"/>
  <c r="J12145" i="15"/>
  <c r="J12146" i="15"/>
  <c r="J12147" i="15"/>
  <c r="J12148" i="15"/>
  <c r="J12149" i="15"/>
  <c r="J12150" i="15"/>
  <c r="J12151" i="15"/>
  <c r="J12152" i="15"/>
  <c r="J12153" i="15"/>
  <c r="J12154" i="15"/>
  <c r="J12155" i="15"/>
  <c r="J12156" i="15"/>
  <c r="J12157" i="15"/>
  <c r="J12158" i="15"/>
  <c r="J12159" i="15"/>
  <c r="J12160" i="15"/>
  <c r="J12161" i="15"/>
  <c r="J12162" i="15"/>
  <c r="J12163" i="15"/>
  <c r="J12164" i="15"/>
  <c r="J12165" i="15"/>
  <c r="J12166" i="15"/>
  <c r="J12167" i="15"/>
  <c r="J12168" i="15"/>
  <c r="J12169" i="15"/>
  <c r="J12170" i="15"/>
  <c r="J12171" i="15"/>
  <c r="J12172" i="15"/>
  <c r="J12173" i="15"/>
  <c r="J12174" i="15"/>
  <c r="J12175" i="15"/>
  <c r="J12176" i="15"/>
  <c r="J12177" i="15"/>
  <c r="J12178" i="15"/>
  <c r="J12179" i="15"/>
  <c r="J12180" i="15"/>
  <c r="J12181" i="15"/>
  <c r="J12182" i="15"/>
  <c r="J12183" i="15"/>
  <c r="J12184" i="15"/>
  <c r="J12185" i="15"/>
  <c r="J12186" i="15"/>
  <c r="J12187" i="15"/>
  <c r="J12188" i="15"/>
  <c r="J12189" i="15"/>
  <c r="J12190" i="15"/>
  <c r="J12191" i="15"/>
  <c r="J12192" i="15"/>
  <c r="J12193" i="15"/>
  <c r="J12194" i="15"/>
  <c r="J12195" i="15"/>
  <c r="J12196" i="15"/>
  <c r="J12197" i="15"/>
  <c r="J12198" i="15"/>
  <c r="J12199" i="15"/>
  <c r="J12200" i="15"/>
  <c r="J12201" i="15"/>
  <c r="J12202" i="15"/>
  <c r="J12203" i="15"/>
  <c r="J12204" i="15"/>
  <c r="J12205" i="15"/>
  <c r="J12206" i="15"/>
  <c r="J12207" i="15"/>
  <c r="J12208" i="15"/>
  <c r="J12209" i="15"/>
  <c r="J12210" i="15"/>
  <c r="J12211" i="15"/>
  <c r="J12212" i="15"/>
  <c r="J12213" i="15"/>
  <c r="J12214" i="15"/>
  <c r="J12215" i="15"/>
  <c r="J12216" i="15"/>
  <c r="J12217" i="15"/>
  <c r="J12218" i="15"/>
  <c r="J12219" i="15"/>
  <c r="J12220" i="15"/>
  <c r="J12221" i="15"/>
  <c r="J12222" i="15"/>
  <c r="J12223" i="15"/>
  <c r="J12224" i="15"/>
  <c r="J12225" i="15"/>
  <c r="J12226" i="15"/>
  <c r="J12227" i="15"/>
  <c r="J12228" i="15"/>
  <c r="J12229" i="15"/>
  <c r="J12230" i="15"/>
  <c r="J12231" i="15"/>
  <c r="J12232" i="15"/>
  <c r="J12233" i="15"/>
  <c r="J12234" i="15"/>
  <c r="J12235" i="15"/>
  <c r="J12236" i="15"/>
  <c r="J12237" i="15"/>
  <c r="J12238" i="15"/>
  <c r="J12239" i="15"/>
  <c r="J12240" i="15"/>
  <c r="J12241" i="15"/>
  <c r="J12242" i="15"/>
  <c r="J12243" i="15"/>
  <c r="J12244" i="15"/>
  <c r="J12245" i="15"/>
  <c r="J12246" i="15"/>
  <c r="J12247" i="15"/>
  <c r="J12248" i="15"/>
  <c r="J12249" i="15"/>
  <c r="J12250" i="15"/>
  <c r="J12251" i="15"/>
  <c r="J12252" i="15"/>
  <c r="J12253" i="15"/>
  <c r="J12254" i="15"/>
  <c r="J12255" i="15"/>
  <c r="J12256" i="15"/>
  <c r="J12257" i="15"/>
  <c r="J12258" i="15"/>
  <c r="J12259" i="15"/>
  <c r="J12260" i="15"/>
  <c r="J12261" i="15"/>
  <c r="J12262" i="15"/>
  <c r="J12263" i="15"/>
  <c r="J12264" i="15"/>
  <c r="J12265" i="15"/>
  <c r="J12266" i="15"/>
  <c r="J12267" i="15"/>
  <c r="J12268" i="15"/>
  <c r="J12269" i="15"/>
  <c r="J12270" i="15"/>
  <c r="J12271" i="15"/>
  <c r="J12272" i="15"/>
  <c r="J12273" i="15"/>
  <c r="J12274" i="15"/>
  <c r="J12275" i="15"/>
  <c r="J12276" i="15"/>
  <c r="J12277" i="15"/>
  <c r="J12278" i="15"/>
  <c r="J12279" i="15"/>
  <c r="J12280" i="15"/>
  <c r="J12281" i="15"/>
  <c r="J12282" i="15"/>
  <c r="J12283" i="15"/>
  <c r="J12284" i="15"/>
  <c r="J12285" i="15"/>
  <c r="J12286" i="15"/>
  <c r="J12287" i="15"/>
  <c r="J12288" i="15"/>
  <c r="J12289" i="15"/>
  <c r="J12290" i="15"/>
  <c r="J12291" i="15"/>
  <c r="J12292" i="15"/>
  <c r="J12293" i="15"/>
  <c r="J12294" i="15"/>
  <c r="J12295" i="15"/>
  <c r="J12296" i="15"/>
  <c r="J12297" i="15"/>
  <c r="J12298" i="15"/>
  <c r="J12299" i="15"/>
  <c r="J12300" i="15"/>
  <c r="J12301" i="15"/>
  <c r="J12302" i="15"/>
  <c r="J12303" i="15"/>
  <c r="J12304" i="15"/>
  <c r="J12305" i="15"/>
  <c r="J12306" i="15"/>
  <c r="J12307" i="15"/>
  <c r="J12308" i="15"/>
  <c r="J12309" i="15"/>
  <c r="J12310" i="15"/>
  <c r="J12311" i="15"/>
  <c r="J12312" i="15"/>
  <c r="J12313" i="15"/>
  <c r="J12314" i="15"/>
  <c r="J12315" i="15"/>
  <c r="J12316" i="15"/>
  <c r="J12317" i="15"/>
  <c r="J12318" i="15"/>
  <c r="J12319" i="15"/>
  <c r="J12320" i="15"/>
  <c r="J12321" i="15"/>
  <c r="J12322" i="15"/>
  <c r="J12323" i="15"/>
  <c r="J12324" i="15"/>
  <c r="J12325" i="15"/>
  <c r="J12326" i="15"/>
  <c r="J12327" i="15"/>
  <c r="J12328" i="15"/>
  <c r="J12329" i="15"/>
  <c r="J12330" i="15"/>
  <c r="J12331" i="15"/>
  <c r="J12332" i="15"/>
  <c r="J12333" i="15"/>
  <c r="J12334" i="15"/>
  <c r="J12335" i="15"/>
  <c r="J12336" i="15"/>
  <c r="J12337" i="15"/>
  <c r="J12338" i="15"/>
  <c r="J12339" i="15"/>
  <c r="J12340" i="15"/>
  <c r="J12341" i="15"/>
  <c r="J12342" i="15"/>
  <c r="J12343" i="15"/>
  <c r="J12344" i="15"/>
  <c r="J12345" i="15"/>
  <c r="J12346" i="15"/>
  <c r="J12347" i="15"/>
  <c r="J12348" i="15"/>
  <c r="J12349" i="15"/>
  <c r="J12350" i="15"/>
  <c r="J12351" i="15"/>
  <c r="J12352" i="15"/>
  <c r="J12353" i="15"/>
  <c r="J12354" i="15"/>
  <c r="J12355" i="15"/>
  <c r="J12356" i="15"/>
  <c r="J12357" i="15"/>
  <c r="J12358" i="15"/>
  <c r="J12359" i="15"/>
  <c r="J12360" i="15"/>
  <c r="J12361" i="15"/>
  <c r="J12362" i="15"/>
  <c r="J12363" i="15"/>
  <c r="J12364" i="15"/>
  <c r="J12365" i="15"/>
  <c r="J12366" i="15"/>
  <c r="J12367" i="15"/>
  <c r="J12368" i="15"/>
  <c r="J12369" i="15"/>
  <c r="J12370" i="15"/>
  <c r="J12371" i="15"/>
  <c r="J12372" i="15"/>
  <c r="J12373" i="15"/>
  <c r="J12374" i="15"/>
  <c r="J12375" i="15"/>
  <c r="J12376" i="15"/>
  <c r="J12377" i="15"/>
  <c r="J12378" i="15"/>
  <c r="J12379" i="15"/>
  <c r="J12380" i="15"/>
  <c r="J12381" i="15"/>
  <c r="J12382" i="15"/>
  <c r="J12383" i="15"/>
  <c r="J12384" i="15"/>
  <c r="J12385" i="15"/>
  <c r="J12386" i="15"/>
  <c r="J12387" i="15"/>
  <c r="J12388" i="15"/>
  <c r="J12389" i="15"/>
  <c r="J12390" i="15"/>
  <c r="J12391" i="15"/>
  <c r="J12392" i="15"/>
  <c r="J12393" i="15"/>
  <c r="J12394" i="15"/>
  <c r="J12395" i="15"/>
  <c r="J12396" i="15"/>
  <c r="J12397" i="15"/>
  <c r="J12398" i="15"/>
  <c r="J12399" i="15"/>
  <c r="J12400" i="15"/>
  <c r="J12401" i="15"/>
  <c r="J12402" i="15"/>
  <c r="J12403" i="15"/>
  <c r="J12404" i="15"/>
  <c r="J12405" i="15"/>
  <c r="J12406" i="15"/>
  <c r="J12407" i="15"/>
  <c r="J12408" i="15"/>
  <c r="J12409" i="15"/>
  <c r="J12410" i="15"/>
  <c r="J12411" i="15"/>
  <c r="J12412" i="15"/>
  <c r="J12413" i="15"/>
  <c r="J12414" i="15"/>
  <c r="J12415" i="15"/>
  <c r="J12416" i="15"/>
  <c r="J12417" i="15"/>
  <c r="J12418" i="15"/>
  <c r="J12419" i="15"/>
  <c r="J12420" i="15"/>
  <c r="J12421" i="15"/>
  <c r="J12422" i="15"/>
  <c r="J12423" i="15"/>
  <c r="J12424" i="15"/>
  <c r="J12425" i="15"/>
  <c r="J12426" i="15"/>
  <c r="J12427" i="15"/>
  <c r="J12428" i="15"/>
  <c r="J12429" i="15"/>
  <c r="J12430" i="15"/>
  <c r="J12431" i="15"/>
  <c r="J12432" i="15"/>
  <c r="J12433" i="15"/>
  <c r="J12434" i="15"/>
  <c r="J12435" i="15"/>
  <c r="J12436" i="15"/>
  <c r="J12437" i="15"/>
  <c r="J12438" i="15"/>
  <c r="J12439" i="15"/>
  <c r="J12440" i="15"/>
  <c r="J12441" i="15"/>
  <c r="J12442" i="15"/>
  <c r="J12443" i="15"/>
  <c r="J12444" i="15"/>
  <c r="J12445" i="15"/>
  <c r="J12446" i="15"/>
  <c r="J12447" i="15"/>
  <c r="J12448" i="15"/>
  <c r="J12449" i="15"/>
  <c r="J12450" i="15"/>
  <c r="J12451" i="15"/>
  <c r="J12452" i="15"/>
  <c r="J12453" i="15"/>
  <c r="J12454" i="15"/>
  <c r="J12455" i="15"/>
  <c r="J12456" i="15"/>
  <c r="J12457" i="15"/>
  <c r="J12458" i="15"/>
  <c r="J12459" i="15"/>
  <c r="J12460" i="15"/>
  <c r="J12461" i="15"/>
  <c r="J12462" i="15"/>
  <c r="J12463" i="15"/>
  <c r="J12464" i="15"/>
  <c r="J12465" i="15"/>
  <c r="J12466" i="15"/>
  <c r="J12467" i="15"/>
  <c r="J12468" i="15"/>
  <c r="J12469" i="15"/>
  <c r="J12470" i="15"/>
  <c r="J12471" i="15"/>
  <c r="J12472" i="15"/>
  <c r="J12473" i="15"/>
  <c r="J12474" i="15"/>
  <c r="J12475" i="15"/>
  <c r="J12476" i="15"/>
  <c r="J12477" i="15"/>
  <c r="J12478" i="15"/>
  <c r="J12479" i="15"/>
  <c r="J12480" i="15"/>
  <c r="J12481" i="15"/>
  <c r="J12482" i="15"/>
  <c r="J12483" i="15"/>
  <c r="J12484" i="15"/>
  <c r="J12485" i="15"/>
  <c r="J12486" i="15"/>
  <c r="J12487" i="15"/>
  <c r="J12488" i="15"/>
  <c r="J12489" i="15"/>
  <c r="J12490" i="15"/>
  <c r="J12491" i="15"/>
  <c r="J12492" i="15"/>
  <c r="J12493" i="15"/>
  <c r="J12494" i="15"/>
  <c r="J12495" i="15"/>
  <c r="J12496" i="15"/>
  <c r="J12497" i="15"/>
  <c r="J12498" i="15"/>
  <c r="J12499" i="15"/>
  <c r="J12500" i="15"/>
  <c r="J12501" i="15"/>
  <c r="J12502" i="15"/>
  <c r="J12503" i="15"/>
  <c r="J12504" i="15"/>
  <c r="J12505" i="15"/>
  <c r="J12506" i="15"/>
  <c r="J12507" i="15"/>
  <c r="J12508" i="15"/>
  <c r="J12509" i="15"/>
  <c r="J12510" i="15"/>
  <c r="J12511" i="15"/>
  <c r="J12512" i="15"/>
  <c r="J12513" i="15"/>
  <c r="J12514" i="15"/>
  <c r="J12515" i="15"/>
  <c r="J12516" i="15"/>
  <c r="J12517" i="15"/>
  <c r="J12518" i="15"/>
  <c r="J12519" i="15"/>
  <c r="J12520" i="15"/>
  <c r="J12521" i="15"/>
  <c r="J12522" i="15"/>
  <c r="J12523" i="15"/>
  <c r="J12524" i="15"/>
  <c r="J12525" i="15"/>
  <c r="J12526" i="15"/>
  <c r="J12527" i="15"/>
  <c r="J12528" i="15"/>
  <c r="J12529" i="15"/>
  <c r="J12530" i="15"/>
  <c r="J12531" i="15"/>
  <c r="J12532" i="15"/>
  <c r="J12533" i="15"/>
  <c r="J12534" i="15"/>
  <c r="J12535" i="15"/>
  <c r="J12536" i="15"/>
  <c r="J12537" i="15"/>
  <c r="J12538" i="15"/>
  <c r="J12539" i="15"/>
  <c r="J12540" i="15"/>
  <c r="J12541" i="15"/>
  <c r="J12542" i="15"/>
  <c r="J12543" i="15"/>
  <c r="J12544" i="15"/>
  <c r="J12545" i="15"/>
  <c r="J12546" i="15"/>
  <c r="J12547" i="15"/>
  <c r="J12548" i="15"/>
  <c r="J12549" i="15"/>
  <c r="J12550" i="15"/>
  <c r="J12551" i="15"/>
  <c r="J12552" i="15"/>
  <c r="J12553" i="15"/>
  <c r="J12554" i="15"/>
  <c r="J12555" i="15"/>
  <c r="J12556" i="15"/>
  <c r="J12557" i="15"/>
  <c r="J12558" i="15"/>
  <c r="J12559" i="15"/>
  <c r="J12560" i="15"/>
  <c r="J12561" i="15"/>
  <c r="J12562" i="15"/>
  <c r="J12563" i="15"/>
  <c r="J12564" i="15"/>
  <c r="J12565" i="15"/>
  <c r="J12566" i="15"/>
  <c r="J12567" i="15"/>
  <c r="J12568" i="15"/>
  <c r="J12569" i="15"/>
  <c r="J12570" i="15"/>
  <c r="J12571" i="15"/>
  <c r="J12572" i="15"/>
  <c r="J12573" i="15"/>
  <c r="J12574" i="15"/>
  <c r="J12575" i="15"/>
  <c r="J12576" i="15"/>
  <c r="J12577" i="15"/>
  <c r="J12578" i="15"/>
  <c r="J12579" i="15"/>
  <c r="J12580" i="15"/>
  <c r="J12581" i="15"/>
  <c r="J12582" i="15"/>
  <c r="J12583" i="15"/>
  <c r="J12584" i="15"/>
  <c r="J12585" i="15"/>
  <c r="J12586" i="15"/>
  <c r="J12587" i="15"/>
  <c r="J12588" i="15"/>
  <c r="J12589" i="15"/>
  <c r="J12590" i="15"/>
  <c r="J12591" i="15"/>
  <c r="J12592" i="15"/>
  <c r="J12593" i="15"/>
  <c r="J12594" i="15"/>
  <c r="J12595" i="15"/>
  <c r="J12596" i="15"/>
  <c r="J12597" i="15"/>
  <c r="J12598" i="15"/>
  <c r="J12599" i="15"/>
  <c r="J12600" i="15"/>
  <c r="J12601" i="15"/>
  <c r="J12602" i="15"/>
  <c r="J12603" i="15"/>
  <c r="J12604" i="15"/>
  <c r="J12605" i="15"/>
  <c r="J12606" i="15"/>
  <c r="J12607" i="15"/>
  <c r="J12608" i="15"/>
  <c r="J12609" i="15"/>
  <c r="J12610" i="15"/>
  <c r="J12611" i="15"/>
  <c r="J12612" i="15"/>
  <c r="J12613" i="15"/>
  <c r="J12614" i="15"/>
  <c r="J12615" i="15"/>
  <c r="J12616" i="15"/>
  <c r="J12617" i="15"/>
  <c r="J12618" i="15"/>
  <c r="J12619" i="15"/>
  <c r="J12620" i="15"/>
  <c r="J12621" i="15"/>
  <c r="J12622" i="15"/>
  <c r="J12623" i="15"/>
  <c r="J12624" i="15"/>
  <c r="J12625" i="15"/>
  <c r="J12626" i="15"/>
  <c r="J12627" i="15"/>
  <c r="J12628" i="15"/>
  <c r="J12629" i="15"/>
  <c r="J12630" i="15"/>
  <c r="J12631" i="15"/>
  <c r="J12632" i="15"/>
  <c r="J12633" i="15"/>
  <c r="J12634" i="15"/>
  <c r="J12635" i="15"/>
  <c r="J12636" i="15"/>
  <c r="J12637" i="15"/>
  <c r="J12638" i="15"/>
  <c r="J12639" i="15"/>
  <c r="J12640" i="15"/>
  <c r="J12641" i="15"/>
  <c r="J12642" i="15"/>
  <c r="J12643" i="15"/>
  <c r="J12644" i="15"/>
  <c r="J12645" i="15"/>
  <c r="J12646" i="15"/>
  <c r="J12647" i="15"/>
  <c r="J12648" i="15"/>
  <c r="J12649" i="15"/>
  <c r="J12650" i="15"/>
  <c r="J12651" i="15"/>
  <c r="J12652" i="15"/>
  <c r="J12653" i="15"/>
  <c r="J12654" i="15"/>
  <c r="J12655" i="15"/>
  <c r="J12656" i="15"/>
  <c r="J12657" i="15"/>
  <c r="J12658" i="15"/>
  <c r="J12659" i="15"/>
  <c r="J12660" i="15"/>
  <c r="J12661" i="15"/>
  <c r="J12662" i="15"/>
  <c r="J12663" i="15"/>
  <c r="J12664" i="15"/>
  <c r="J12665" i="15"/>
  <c r="J12666" i="15"/>
  <c r="J12667" i="15"/>
  <c r="J12668" i="15"/>
  <c r="J12669" i="15"/>
  <c r="J12670" i="15"/>
  <c r="J12671" i="15"/>
  <c r="J12672" i="15"/>
  <c r="J12673" i="15"/>
  <c r="J12674" i="15"/>
  <c r="J12675" i="15"/>
  <c r="J12676" i="15"/>
  <c r="J12677" i="15"/>
  <c r="J12678" i="15"/>
  <c r="J12679" i="15"/>
  <c r="J12680" i="15"/>
  <c r="J12681" i="15"/>
  <c r="J12682" i="15"/>
  <c r="J12683" i="15"/>
  <c r="J12684" i="15"/>
  <c r="J12685" i="15"/>
  <c r="J12686" i="15"/>
  <c r="J12687" i="15"/>
  <c r="J12688" i="15"/>
  <c r="J12689" i="15"/>
  <c r="J12690" i="15"/>
  <c r="J12691" i="15"/>
  <c r="J12692" i="15"/>
  <c r="J12693" i="15"/>
  <c r="J12694" i="15"/>
  <c r="J12695" i="15"/>
  <c r="J12696" i="15"/>
  <c r="J12697" i="15"/>
  <c r="J12698" i="15"/>
  <c r="J12699" i="15"/>
  <c r="J12700" i="15"/>
  <c r="J12701" i="15"/>
  <c r="J12702" i="15"/>
  <c r="J12703" i="15"/>
  <c r="J12704" i="15"/>
  <c r="J12705" i="15"/>
  <c r="J12706" i="15"/>
  <c r="J12707" i="15"/>
  <c r="J12708" i="15"/>
  <c r="J12709" i="15"/>
  <c r="J12710" i="15"/>
  <c r="J12711" i="15"/>
  <c r="J12712" i="15"/>
  <c r="J12713" i="15"/>
  <c r="J12714" i="15"/>
  <c r="J12715" i="15"/>
  <c r="J12716" i="15"/>
  <c r="J12717" i="15"/>
  <c r="J12718" i="15"/>
  <c r="J12719" i="15"/>
  <c r="J12720" i="15"/>
  <c r="J12721" i="15"/>
  <c r="J12722" i="15"/>
  <c r="J12723" i="15"/>
  <c r="J12724" i="15"/>
  <c r="J12725" i="15"/>
  <c r="J12726" i="15"/>
  <c r="J12727" i="15"/>
  <c r="J12728" i="15"/>
  <c r="J12729" i="15"/>
  <c r="J12730" i="15"/>
  <c r="J12731" i="15"/>
  <c r="J12732" i="15"/>
  <c r="J12733" i="15"/>
  <c r="J12734" i="15"/>
  <c r="J12735" i="15"/>
  <c r="J12736" i="15"/>
  <c r="J12737" i="15"/>
  <c r="J12738" i="15"/>
  <c r="J12739" i="15"/>
  <c r="J12740" i="15"/>
  <c r="J12741" i="15"/>
  <c r="J12742" i="15"/>
  <c r="J12743" i="15"/>
  <c r="J12744" i="15"/>
  <c r="J12745" i="15"/>
  <c r="J12746" i="15"/>
  <c r="J12747" i="15"/>
  <c r="J12748" i="15"/>
  <c r="J12749" i="15"/>
  <c r="J12750" i="15"/>
  <c r="J12751" i="15"/>
  <c r="J12752" i="15"/>
  <c r="J12753" i="15"/>
  <c r="J12754" i="15"/>
  <c r="J12755" i="15"/>
  <c r="J12756" i="15"/>
  <c r="J12757" i="15"/>
  <c r="J12758" i="15"/>
  <c r="J12759" i="15"/>
  <c r="J12760" i="15"/>
  <c r="J12761" i="15"/>
  <c r="J12762" i="15"/>
  <c r="J12763" i="15"/>
  <c r="J12764" i="15"/>
  <c r="J12765" i="15"/>
  <c r="J12766" i="15"/>
  <c r="J12767" i="15"/>
  <c r="J12768" i="15"/>
  <c r="J12769" i="15"/>
  <c r="J12770" i="15"/>
  <c r="J12771" i="15"/>
  <c r="J12772" i="15"/>
  <c r="J12773" i="15"/>
  <c r="J12774" i="15"/>
  <c r="J12775" i="15"/>
  <c r="J12776" i="15"/>
  <c r="J12777" i="15"/>
  <c r="J12778" i="15"/>
  <c r="J12779" i="15"/>
  <c r="J12780" i="15"/>
  <c r="J12781" i="15"/>
  <c r="J12782" i="15"/>
  <c r="J12783" i="15"/>
  <c r="J12784" i="15"/>
  <c r="J12785" i="15"/>
  <c r="J12786" i="15"/>
  <c r="J12787" i="15"/>
  <c r="J12788" i="15"/>
  <c r="J12789" i="15"/>
  <c r="J12790" i="15"/>
  <c r="J12791" i="15"/>
  <c r="J12792" i="15"/>
  <c r="J12793" i="15"/>
  <c r="J12794" i="15"/>
  <c r="J12795" i="15"/>
  <c r="J12796" i="15"/>
  <c r="J12797" i="15"/>
  <c r="J12798" i="15"/>
  <c r="J12799" i="15"/>
  <c r="J12800" i="15"/>
  <c r="J12801" i="15"/>
  <c r="J12802" i="15"/>
  <c r="J12803" i="15"/>
  <c r="J12804" i="15"/>
  <c r="J12805" i="15"/>
  <c r="J12806" i="15"/>
  <c r="J12807" i="15"/>
  <c r="J12808" i="15"/>
  <c r="J12809" i="15"/>
  <c r="J12810" i="15"/>
  <c r="J12811" i="15"/>
  <c r="J12812" i="15"/>
  <c r="J12813" i="15"/>
  <c r="J12814" i="15"/>
  <c r="J12815" i="15"/>
  <c r="J12816" i="15"/>
  <c r="J12817" i="15"/>
  <c r="J12818" i="15"/>
  <c r="J12819" i="15"/>
  <c r="J12820" i="15"/>
  <c r="J12821" i="15"/>
  <c r="J12822" i="15"/>
  <c r="J12823" i="15"/>
  <c r="J12824" i="15"/>
  <c r="J12825" i="15"/>
  <c r="J12826" i="15"/>
  <c r="J12827" i="15"/>
  <c r="J12828" i="15"/>
  <c r="J12829" i="15"/>
  <c r="J12830" i="15"/>
  <c r="J12831" i="15"/>
  <c r="J12832" i="15"/>
  <c r="J12833" i="15"/>
  <c r="J12834" i="15"/>
  <c r="J12835" i="15"/>
  <c r="J12836" i="15"/>
  <c r="J12837" i="15"/>
  <c r="J12838" i="15"/>
  <c r="J12839" i="15"/>
  <c r="J12840" i="15"/>
  <c r="J12841" i="15"/>
  <c r="J12842" i="15"/>
  <c r="J12843" i="15"/>
  <c r="J12844" i="15"/>
  <c r="J12845" i="15"/>
  <c r="J12846" i="15"/>
  <c r="J12847" i="15"/>
  <c r="J12848" i="15"/>
  <c r="J12849" i="15"/>
  <c r="J12850" i="15"/>
  <c r="J12851" i="15"/>
  <c r="J12852" i="15"/>
  <c r="J12853" i="15"/>
  <c r="J12854" i="15"/>
  <c r="J12855" i="15"/>
  <c r="J12856" i="15"/>
  <c r="J12857" i="15"/>
  <c r="J12858" i="15"/>
  <c r="J12859" i="15"/>
  <c r="J12860" i="15"/>
  <c r="J12861" i="15"/>
  <c r="J12862" i="15"/>
  <c r="J12863" i="15"/>
  <c r="J12864" i="15"/>
  <c r="J12865" i="15"/>
  <c r="J12866" i="15"/>
  <c r="J12867" i="15"/>
  <c r="J12868" i="15"/>
  <c r="J12869" i="15"/>
  <c r="J12870" i="15"/>
  <c r="J12871" i="15"/>
  <c r="J12872" i="15"/>
  <c r="J12873" i="15"/>
  <c r="J12874" i="15"/>
  <c r="J12875" i="15"/>
  <c r="J12876" i="15"/>
  <c r="J12877" i="15"/>
  <c r="J12878" i="15"/>
  <c r="J12879" i="15"/>
  <c r="J12880" i="15"/>
  <c r="J12881" i="15"/>
  <c r="J12882" i="15"/>
  <c r="J12883" i="15"/>
  <c r="J12884" i="15"/>
  <c r="J12885" i="15"/>
  <c r="J12886" i="15"/>
  <c r="J12887" i="15"/>
  <c r="J12888" i="15"/>
  <c r="J12889" i="15"/>
  <c r="J12890" i="15"/>
  <c r="J12891" i="15"/>
  <c r="J12892" i="15"/>
  <c r="J12893" i="15"/>
  <c r="J12894" i="15"/>
  <c r="J12895" i="15"/>
  <c r="J12896" i="15"/>
  <c r="J12897" i="15"/>
  <c r="J12898" i="15"/>
  <c r="J12899" i="15"/>
  <c r="J12900" i="15"/>
  <c r="J12901" i="15"/>
  <c r="J12902" i="15"/>
  <c r="J12903" i="15"/>
  <c r="J12904" i="15"/>
  <c r="J12905" i="15"/>
  <c r="J12906" i="15"/>
  <c r="J12907" i="15"/>
  <c r="J12908" i="15"/>
  <c r="J12909" i="15"/>
  <c r="J12910" i="15"/>
  <c r="J12911" i="15"/>
  <c r="J12912" i="15"/>
  <c r="J12913" i="15"/>
  <c r="J12914" i="15"/>
  <c r="J12915" i="15"/>
  <c r="J12916" i="15"/>
  <c r="J12917" i="15"/>
  <c r="J12918" i="15"/>
  <c r="J12919" i="15"/>
  <c r="J12920" i="15"/>
  <c r="J12921" i="15"/>
  <c r="J12922" i="15"/>
  <c r="J12923" i="15"/>
  <c r="J12924" i="15"/>
  <c r="J12925" i="15"/>
  <c r="J12926" i="15"/>
  <c r="J12927" i="15"/>
  <c r="J12928" i="15"/>
  <c r="J12929" i="15"/>
  <c r="J12930" i="15"/>
  <c r="J12931" i="15"/>
  <c r="J12932" i="15"/>
  <c r="J12933" i="15"/>
  <c r="J12934" i="15"/>
  <c r="J12935" i="15"/>
  <c r="J12936" i="15"/>
  <c r="J12937" i="15"/>
  <c r="J12938" i="15"/>
  <c r="J12939" i="15"/>
  <c r="J12940" i="15"/>
  <c r="J12941" i="15"/>
  <c r="J12942" i="15"/>
  <c r="J12943" i="15"/>
  <c r="J12944" i="15"/>
  <c r="J12945" i="15"/>
  <c r="J12946" i="15"/>
  <c r="J12947" i="15"/>
  <c r="J12948" i="15"/>
  <c r="J12949" i="15"/>
  <c r="J12950" i="15"/>
  <c r="J12951" i="15"/>
  <c r="J12952" i="15"/>
  <c r="J12953" i="15"/>
  <c r="J12954" i="15"/>
  <c r="J12955" i="15"/>
  <c r="J12956" i="15"/>
  <c r="J12957" i="15"/>
  <c r="J12958" i="15"/>
  <c r="J12959" i="15"/>
  <c r="J12960" i="15"/>
  <c r="J12961" i="15"/>
  <c r="J12962" i="15"/>
  <c r="J12963" i="15"/>
  <c r="J12964" i="15"/>
  <c r="J12965" i="15"/>
  <c r="J12966" i="15"/>
  <c r="J12967" i="15"/>
  <c r="J12968" i="15"/>
  <c r="J12969" i="15"/>
  <c r="J12970" i="15"/>
  <c r="J12971" i="15"/>
  <c r="J12972" i="15"/>
  <c r="J12973" i="15"/>
  <c r="J12974" i="15"/>
  <c r="J12975" i="15"/>
  <c r="J12976" i="15"/>
  <c r="J12977" i="15"/>
  <c r="J12978" i="15"/>
  <c r="J12979" i="15"/>
  <c r="J12980" i="15"/>
  <c r="J12981" i="15"/>
  <c r="J12982" i="15"/>
  <c r="J12983" i="15"/>
  <c r="J12984" i="15"/>
  <c r="J12985" i="15"/>
  <c r="J12986" i="15"/>
  <c r="J12987" i="15"/>
  <c r="J12988" i="15"/>
  <c r="J12989" i="15"/>
  <c r="J12990" i="15"/>
  <c r="J12991" i="15"/>
  <c r="J12992" i="15"/>
  <c r="J12993" i="15"/>
  <c r="J12994" i="15"/>
  <c r="J12995" i="15"/>
  <c r="J12996" i="15"/>
  <c r="J12997" i="15"/>
  <c r="J12998" i="15"/>
  <c r="J12999" i="15"/>
  <c r="J13000" i="15"/>
  <c r="J13001" i="15"/>
  <c r="J13002" i="15"/>
  <c r="J13003" i="15"/>
  <c r="J13004" i="15"/>
  <c r="J13005" i="15"/>
  <c r="J13006" i="15"/>
  <c r="J13007" i="15"/>
  <c r="J13008" i="15"/>
  <c r="J13009" i="15"/>
  <c r="J13010" i="15"/>
  <c r="J13011" i="15"/>
  <c r="J13012" i="15"/>
  <c r="J13013" i="15"/>
  <c r="J13014" i="15"/>
  <c r="J13015" i="15"/>
  <c r="J13016" i="15"/>
  <c r="J13017" i="15"/>
  <c r="J13018" i="15"/>
  <c r="J13019" i="15"/>
  <c r="J13020" i="15"/>
  <c r="J13021" i="15"/>
  <c r="J13022" i="15"/>
  <c r="J13023" i="15"/>
  <c r="J13024" i="15"/>
  <c r="J13025" i="15"/>
  <c r="J13026" i="15"/>
  <c r="J13027" i="15"/>
  <c r="J13028" i="15"/>
  <c r="J13029" i="15"/>
  <c r="J13030" i="15"/>
  <c r="J13031" i="15"/>
  <c r="J13032" i="15"/>
  <c r="J13033" i="15"/>
  <c r="J13034" i="15"/>
  <c r="J13035" i="15"/>
  <c r="J13036" i="15"/>
  <c r="J13037" i="15"/>
  <c r="J13038" i="15"/>
  <c r="J13039" i="15"/>
  <c r="J13040" i="15"/>
  <c r="J13041" i="15"/>
  <c r="J13042" i="15"/>
  <c r="J13043" i="15"/>
  <c r="J13044" i="15"/>
  <c r="J13045" i="15"/>
  <c r="J13046" i="15"/>
  <c r="J13047" i="15"/>
  <c r="J13048" i="15"/>
  <c r="J13049" i="15"/>
  <c r="J13050" i="15"/>
  <c r="J13051" i="15"/>
  <c r="J13052" i="15"/>
  <c r="J13053" i="15"/>
  <c r="J13054" i="15"/>
  <c r="J13055" i="15"/>
  <c r="J13056" i="15"/>
  <c r="J13057" i="15"/>
  <c r="J13058" i="15"/>
  <c r="J13059" i="15"/>
  <c r="J13060" i="15"/>
  <c r="J13061" i="15"/>
  <c r="J13062" i="15"/>
  <c r="J13063" i="15"/>
  <c r="J13064" i="15"/>
  <c r="J13065" i="15"/>
  <c r="J13066" i="15"/>
  <c r="J13067" i="15"/>
  <c r="J13068" i="15"/>
  <c r="J13069" i="15"/>
  <c r="J13070" i="15"/>
  <c r="J13071" i="15"/>
  <c r="J13072" i="15"/>
  <c r="J13073" i="15"/>
  <c r="J13074" i="15"/>
  <c r="J13075" i="15"/>
  <c r="J13076" i="15"/>
  <c r="J13077" i="15"/>
  <c r="J13078" i="15"/>
  <c r="J13079" i="15"/>
  <c r="J13080" i="15"/>
  <c r="J13081" i="15"/>
  <c r="J13082" i="15"/>
  <c r="J13083" i="15"/>
  <c r="J13084" i="15"/>
  <c r="J13085" i="15"/>
  <c r="J13086" i="15"/>
  <c r="J13087" i="15"/>
  <c r="J13088" i="15"/>
  <c r="J13089" i="15"/>
  <c r="J13090" i="15"/>
  <c r="J13091" i="15"/>
  <c r="J13092" i="15"/>
  <c r="J13093" i="15"/>
  <c r="J13094" i="15"/>
  <c r="J13095" i="15"/>
  <c r="J13096" i="15"/>
  <c r="J13097" i="15"/>
  <c r="J13098" i="15"/>
  <c r="J13099" i="15"/>
  <c r="J13100" i="15"/>
  <c r="J13101" i="15"/>
  <c r="J13102" i="15"/>
  <c r="J13103" i="15"/>
  <c r="J13104" i="15"/>
  <c r="J13105" i="15"/>
  <c r="J13106" i="15"/>
  <c r="J13107" i="15"/>
  <c r="J13108" i="15"/>
  <c r="J13109" i="15"/>
  <c r="J13110" i="15"/>
  <c r="J13111" i="15"/>
  <c r="J13112" i="15"/>
  <c r="J13113" i="15"/>
  <c r="J13114" i="15"/>
  <c r="J13115" i="15"/>
  <c r="J13116" i="15"/>
  <c r="J13117" i="15"/>
  <c r="J13118" i="15"/>
  <c r="J13119" i="15"/>
  <c r="J13120" i="15"/>
  <c r="J13121" i="15"/>
  <c r="J13122" i="15"/>
  <c r="J13123" i="15"/>
  <c r="J13124" i="15"/>
  <c r="J13125" i="15"/>
  <c r="J13126" i="15"/>
  <c r="J13127" i="15"/>
  <c r="J13128" i="15"/>
  <c r="J13129" i="15"/>
  <c r="J13130" i="15"/>
  <c r="J13131" i="15"/>
  <c r="J13132" i="15"/>
  <c r="J13133" i="15"/>
  <c r="J13134" i="15"/>
  <c r="J13135" i="15"/>
  <c r="J13136" i="15"/>
  <c r="J13137" i="15"/>
  <c r="J13138" i="15"/>
  <c r="J13139" i="15"/>
  <c r="J13140" i="15"/>
  <c r="J13141" i="15"/>
  <c r="J13142" i="15"/>
  <c r="J13143" i="15"/>
  <c r="J13144" i="15"/>
  <c r="J13145" i="15"/>
  <c r="J13146" i="15"/>
  <c r="J13147" i="15"/>
  <c r="J13148" i="15"/>
  <c r="J13149" i="15"/>
  <c r="J13150" i="15"/>
  <c r="J13151" i="15"/>
  <c r="J13152" i="15"/>
  <c r="J13153" i="15"/>
  <c r="J13154" i="15"/>
  <c r="J13155" i="15"/>
  <c r="J13156" i="15"/>
  <c r="J13157" i="15"/>
  <c r="J13158" i="15"/>
  <c r="J13159" i="15"/>
  <c r="J13160" i="15"/>
  <c r="J13161" i="15"/>
  <c r="J13162" i="15"/>
  <c r="J13163" i="15"/>
  <c r="J13164" i="15"/>
  <c r="J13165" i="15"/>
  <c r="J13166" i="15"/>
  <c r="J13167" i="15"/>
  <c r="J13168" i="15"/>
  <c r="J13169" i="15"/>
  <c r="J13170" i="15"/>
  <c r="J13171" i="15"/>
  <c r="J13172" i="15"/>
  <c r="J13173" i="15"/>
  <c r="J13174" i="15"/>
  <c r="J13175" i="15"/>
  <c r="J13176" i="15"/>
  <c r="J13177" i="15"/>
  <c r="J13178" i="15"/>
  <c r="J13179" i="15"/>
  <c r="J13180" i="15"/>
  <c r="J13181" i="15"/>
  <c r="J13182" i="15"/>
  <c r="J13183" i="15"/>
  <c r="J13184" i="15"/>
  <c r="J13185" i="15"/>
  <c r="J13186" i="15"/>
  <c r="J13187" i="15"/>
  <c r="J13188" i="15"/>
  <c r="J13189" i="15"/>
  <c r="J13190" i="15"/>
  <c r="J13191" i="15"/>
  <c r="J13192" i="15"/>
  <c r="J13193" i="15"/>
  <c r="J13194" i="15"/>
  <c r="J13195" i="15"/>
  <c r="J13196" i="15"/>
  <c r="J13197" i="15"/>
  <c r="J13198" i="15"/>
  <c r="J13199" i="15"/>
  <c r="J13200" i="15"/>
  <c r="J13201" i="15"/>
  <c r="J13202" i="15"/>
  <c r="J13203" i="15"/>
  <c r="J13204" i="15"/>
  <c r="J13205" i="15"/>
  <c r="J13206" i="15"/>
  <c r="J13207" i="15"/>
  <c r="J13208" i="15"/>
  <c r="J13209" i="15"/>
  <c r="J13210" i="15"/>
  <c r="J13211" i="15"/>
  <c r="J13212" i="15"/>
  <c r="J13213" i="15"/>
  <c r="J13214" i="15"/>
  <c r="J13215" i="15"/>
  <c r="J13216" i="15"/>
  <c r="J13217" i="15"/>
  <c r="J13218" i="15"/>
  <c r="J13219" i="15"/>
  <c r="J13220" i="15"/>
  <c r="J13221" i="15"/>
  <c r="J13222" i="15"/>
  <c r="J13223" i="15"/>
  <c r="J13224" i="15"/>
  <c r="J13225" i="15"/>
  <c r="J13226" i="15"/>
  <c r="J13227" i="15"/>
  <c r="J13228" i="15"/>
  <c r="J13229" i="15"/>
  <c r="J13230" i="15"/>
  <c r="J13231" i="15"/>
  <c r="J13232" i="15"/>
  <c r="J13233" i="15"/>
  <c r="J13234" i="15"/>
  <c r="J13235" i="15"/>
  <c r="J13236" i="15"/>
  <c r="J13237" i="15"/>
  <c r="J13238" i="15"/>
  <c r="J13239" i="15"/>
  <c r="J13240" i="15"/>
  <c r="J13241" i="15"/>
  <c r="J13242" i="15"/>
  <c r="J13243" i="15"/>
  <c r="J13244" i="15"/>
  <c r="J13245" i="15"/>
  <c r="J13246" i="15"/>
  <c r="J13247" i="15"/>
  <c r="J13248" i="15"/>
  <c r="J13249" i="15"/>
  <c r="J13250" i="15"/>
  <c r="J13251" i="15"/>
  <c r="J13252" i="15"/>
  <c r="J13253" i="15"/>
  <c r="J13254" i="15"/>
  <c r="J13255" i="15"/>
  <c r="J13256" i="15"/>
  <c r="J13257" i="15"/>
  <c r="J13258" i="15"/>
  <c r="J13259" i="15"/>
  <c r="J13260" i="15"/>
  <c r="J13261" i="15"/>
  <c r="J13262" i="15"/>
  <c r="J13263" i="15"/>
  <c r="J13264" i="15"/>
  <c r="J13265" i="15"/>
  <c r="J13266" i="15"/>
  <c r="J13267" i="15"/>
  <c r="J13268" i="15"/>
  <c r="J13269" i="15"/>
  <c r="J13270" i="15"/>
  <c r="J13271" i="15"/>
  <c r="J13272" i="15"/>
  <c r="J13273" i="15"/>
  <c r="J13274" i="15"/>
  <c r="J13275" i="15"/>
  <c r="J13276" i="15"/>
  <c r="J13277" i="15"/>
  <c r="J13278" i="15"/>
  <c r="J13279" i="15"/>
  <c r="J13280" i="15"/>
  <c r="J13281" i="15"/>
  <c r="J13282" i="15"/>
  <c r="J13283" i="15"/>
  <c r="J13284" i="15"/>
  <c r="J13285" i="15"/>
  <c r="J13286" i="15"/>
  <c r="J13287" i="15"/>
  <c r="J13288" i="15"/>
  <c r="J13289" i="15"/>
  <c r="J13290" i="15"/>
  <c r="J13291" i="15"/>
  <c r="J13292" i="15"/>
  <c r="J13293" i="15"/>
  <c r="J13294" i="15"/>
  <c r="J13295" i="15"/>
  <c r="J13296" i="15"/>
  <c r="J13297" i="15"/>
  <c r="J13298" i="15"/>
  <c r="J13299" i="15"/>
  <c r="J13300" i="15"/>
  <c r="J13301" i="15"/>
  <c r="J13302" i="15"/>
  <c r="J13303" i="15"/>
  <c r="J13304" i="15"/>
  <c r="J13305" i="15"/>
  <c r="J13306" i="15"/>
  <c r="J13307" i="15"/>
  <c r="J13308" i="15"/>
  <c r="J13309" i="15"/>
  <c r="J13310" i="15"/>
  <c r="J13311" i="15"/>
  <c r="J13312" i="15"/>
  <c r="J13313" i="15"/>
  <c r="J13314" i="15"/>
  <c r="J13315" i="15"/>
  <c r="J13316" i="15"/>
  <c r="J13317" i="15"/>
  <c r="J13318" i="15"/>
  <c r="J13319" i="15"/>
  <c r="J13320" i="15"/>
  <c r="J13321" i="15"/>
  <c r="J13322" i="15"/>
  <c r="J13323" i="15"/>
  <c r="J13324" i="15"/>
  <c r="J13325" i="15"/>
  <c r="J13326" i="15"/>
  <c r="J13327" i="15"/>
  <c r="J13328" i="15"/>
  <c r="J13329" i="15"/>
  <c r="J13330" i="15"/>
  <c r="J13331" i="15"/>
  <c r="J13332" i="15"/>
  <c r="J13333" i="15"/>
  <c r="J13334" i="15"/>
  <c r="J13335" i="15"/>
  <c r="J13336" i="15"/>
  <c r="J13337" i="15"/>
  <c r="J13338" i="15"/>
  <c r="J13339" i="15"/>
  <c r="J13340" i="15"/>
  <c r="J13341" i="15"/>
  <c r="J13342" i="15"/>
  <c r="J13343" i="15"/>
  <c r="J13344" i="15"/>
  <c r="J13345" i="15"/>
  <c r="J13346" i="15"/>
  <c r="J13347" i="15"/>
  <c r="J13348" i="15"/>
  <c r="J13349" i="15"/>
  <c r="J13350" i="15"/>
  <c r="J13351" i="15"/>
  <c r="J13352" i="15"/>
  <c r="J13353" i="15"/>
  <c r="J13354" i="15"/>
  <c r="J13355" i="15"/>
  <c r="J13356" i="15"/>
  <c r="J13357" i="15"/>
  <c r="J13358" i="15"/>
  <c r="J13359" i="15"/>
  <c r="J13360" i="15"/>
  <c r="J13361" i="15"/>
  <c r="J13362" i="15"/>
  <c r="J13363" i="15"/>
  <c r="J13364" i="15"/>
  <c r="J13365" i="15"/>
  <c r="J13366" i="15"/>
  <c r="J13367" i="15"/>
  <c r="J13368" i="15"/>
  <c r="J13369" i="15"/>
  <c r="J13370" i="15"/>
  <c r="J13371" i="15"/>
  <c r="J13372" i="15"/>
  <c r="J13373" i="15"/>
  <c r="J13374" i="15"/>
  <c r="J13375" i="15"/>
  <c r="J13376" i="15"/>
  <c r="J13377" i="15"/>
  <c r="J13378" i="15"/>
  <c r="J13379" i="15"/>
  <c r="J13380" i="15"/>
  <c r="J13381" i="15"/>
  <c r="J13382" i="15"/>
  <c r="J13383" i="15"/>
  <c r="J13384" i="15"/>
  <c r="J13385" i="15"/>
  <c r="J13386" i="15"/>
  <c r="J13387" i="15"/>
  <c r="J13388" i="15"/>
  <c r="J13389" i="15"/>
  <c r="J13390" i="15"/>
  <c r="J13391" i="15"/>
  <c r="J13392" i="15"/>
  <c r="J13393" i="15"/>
  <c r="J13394" i="15"/>
  <c r="J13395" i="15"/>
  <c r="J13396" i="15"/>
  <c r="J13397" i="15"/>
  <c r="J13398" i="15"/>
  <c r="J13399" i="15"/>
  <c r="J13400" i="15"/>
  <c r="J13401" i="15"/>
  <c r="J13402" i="15"/>
  <c r="J13403" i="15"/>
  <c r="J13404" i="15"/>
  <c r="J13405" i="15"/>
  <c r="J13406" i="15"/>
  <c r="J13407" i="15"/>
  <c r="J13408" i="15"/>
  <c r="J13409" i="15"/>
  <c r="J13410" i="15"/>
  <c r="J13411" i="15"/>
  <c r="J13412" i="15"/>
  <c r="J13413" i="15"/>
  <c r="J13414" i="15"/>
  <c r="J13415" i="15"/>
  <c r="J13416" i="15"/>
  <c r="J13417" i="15"/>
  <c r="J13418" i="15"/>
  <c r="J13419" i="15"/>
  <c r="J13420" i="15"/>
  <c r="J13421" i="15"/>
  <c r="J13422" i="15"/>
  <c r="J13423" i="15"/>
  <c r="J13424" i="15"/>
  <c r="J13425" i="15"/>
  <c r="J13426" i="15"/>
  <c r="J13427" i="15"/>
  <c r="J13428" i="15"/>
  <c r="J13429" i="15"/>
  <c r="J13430" i="15"/>
  <c r="J13431" i="15"/>
  <c r="J13432" i="15"/>
  <c r="J13433" i="15"/>
  <c r="J13434" i="15"/>
  <c r="J13435" i="15"/>
  <c r="J13436" i="15"/>
  <c r="J13437" i="15"/>
  <c r="J13438" i="15"/>
  <c r="J13439" i="15"/>
  <c r="J13440" i="15"/>
  <c r="J13441" i="15"/>
  <c r="J13442" i="15"/>
  <c r="J13443" i="15"/>
  <c r="J13444" i="15"/>
  <c r="J13445" i="15"/>
  <c r="J13446" i="15"/>
  <c r="J13447" i="15"/>
  <c r="J13448" i="15"/>
  <c r="J13449" i="15"/>
  <c r="J13450" i="15"/>
  <c r="J13451" i="15"/>
  <c r="J13452" i="15"/>
  <c r="J13453" i="15"/>
  <c r="J13454" i="15"/>
  <c r="J13455" i="15"/>
  <c r="J13456" i="15"/>
  <c r="J13457" i="15"/>
  <c r="J13458" i="15"/>
  <c r="J13459" i="15"/>
  <c r="J13460" i="15"/>
  <c r="J13461" i="15"/>
  <c r="J13462" i="15"/>
  <c r="J13463" i="15"/>
  <c r="J13464" i="15"/>
  <c r="J13465" i="15"/>
  <c r="J13466" i="15"/>
  <c r="J13467" i="15"/>
  <c r="J13468" i="15"/>
  <c r="J13469" i="15"/>
  <c r="J13470" i="15"/>
  <c r="J13471" i="15"/>
  <c r="J13472" i="15"/>
  <c r="J13473" i="15"/>
  <c r="J13474" i="15"/>
  <c r="J13475" i="15"/>
  <c r="J13476" i="15"/>
  <c r="J13477" i="15"/>
  <c r="J13478" i="15"/>
  <c r="J13479" i="15"/>
  <c r="J13480" i="15"/>
  <c r="J13481" i="15"/>
  <c r="J13482" i="15"/>
  <c r="J13483" i="15"/>
  <c r="J13484" i="15"/>
  <c r="J13485" i="15"/>
  <c r="J13486" i="15"/>
  <c r="J13487" i="15"/>
  <c r="J13488" i="15"/>
  <c r="J13489" i="15"/>
  <c r="J13490" i="15"/>
  <c r="J13491" i="15"/>
  <c r="J13492" i="15"/>
  <c r="J13493" i="15"/>
  <c r="J13494" i="15"/>
  <c r="J13495" i="15"/>
  <c r="J13496" i="15"/>
  <c r="J13497" i="15"/>
  <c r="J13498" i="15"/>
  <c r="J13499" i="15"/>
  <c r="J13500" i="15"/>
  <c r="J13501" i="15"/>
  <c r="J13502" i="15"/>
  <c r="J13503" i="15"/>
  <c r="J13504" i="15"/>
  <c r="J13505" i="15"/>
  <c r="J13506" i="15"/>
  <c r="J13507" i="15"/>
  <c r="J13508" i="15"/>
  <c r="J13509" i="15"/>
  <c r="J13510" i="15"/>
  <c r="J13511" i="15"/>
  <c r="J13512" i="15"/>
  <c r="J13513" i="15"/>
  <c r="J13514" i="15"/>
  <c r="J13515" i="15"/>
  <c r="J13516" i="15"/>
  <c r="J13517" i="15"/>
  <c r="J13518" i="15"/>
  <c r="J13519" i="15"/>
  <c r="J13520" i="15"/>
  <c r="J13521" i="15"/>
  <c r="J13522" i="15"/>
  <c r="J13523" i="15"/>
  <c r="J13524" i="15"/>
  <c r="J13525" i="15"/>
  <c r="J13526" i="15"/>
  <c r="J13527" i="15"/>
  <c r="J13528" i="15"/>
  <c r="J13529" i="15"/>
  <c r="J13530" i="15"/>
  <c r="J13531" i="15"/>
  <c r="J13532" i="15"/>
  <c r="J13533" i="15"/>
  <c r="J13534" i="15"/>
  <c r="J13535" i="15"/>
  <c r="J13536" i="15"/>
  <c r="J13537" i="15"/>
  <c r="J13538" i="15"/>
  <c r="J13539" i="15"/>
  <c r="J13540" i="15"/>
  <c r="J13541" i="15"/>
  <c r="J13542" i="15"/>
  <c r="J13543" i="15"/>
  <c r="J13544" i="15"/>
  <c r="J13545" i="15"/>
  <c r="J13546" i="15"/>
  <c r="J13547" i="15"/>
  <c r="J13548" i="15"/>
  <c r="J13549" i="15"/>
  <c r="J13550" i="15"/>
  <c r="J13551" i="15"/>
  <c r="J13552" i="15"/>
  <c r="J13553" i="15"/>
  <c r="J13554" i="15"/>
  <c r="J13555" i="15"/>
  <c r="J13556" i="15"/>
  <c r="J13557" i="15"/>
  <c r="J13558" i="15"/>
  <c r="J13559" i="15"/>
  <c r="J13560" i="15"/>
  <c r="J13561" i="15"/>
  <c r="J13562" i="15"/>
  <c r="J13563" i="15"/>
  <c r="J13564" i="15"/>
  <c r="J13565" i="15"/>
  <c r="J13566" i="15"/>
  <c r="J13567" i="15"/>
  <c r="J13568" i="15"/>
  <c r="J13569" i="15"/>
  <c r="J13570" i="15"/>
  <c r="J13571" i="15"/>
  <c r="J13572" i="15"/>
  <c r="J13573" i="15"/>
  <c r="J13574" i="15"/>
  <c r="J13575" i="15"/>
  <c r="J13576" i="15"/>
  <c r="J13577" i="15"/>
  <c r="J13578" i="15"/>
  <c r="J13579" i="15"/>
  <c r="J13580" i="15"/>
  <c r="J13581" i="15"/>
  <c r="J13582" i="15"/>
  <c r="J13583" i="15"/>
  <c r="J13584" i="15"/>
  <c r="J13585" i="15"/>
  <c r="J13586" i="15"/>
  <c r="J13587" i="15"/>
  <c r="J13588" i="15"/>
  <c r="J13589" i="15"/>
  <c r="J13590" i="15"/>
  <c r="J13591" i="15"/>
  <c r="J13592" i="15"/>
  <c r="J13593" i="15"/>
  <c r="J13594" i="15"/>
  <c r="J13595" i="15"/>
  <c r="J13596" i="15"/>
  <c r="J13597" i="15"/>
  <c r="J13598" i="15"/>
  <c r="J13599" i="15"/>
  <c r="J13600" i="15"/>
  <c r="J13601" i="15"/>
  <c r="J13602" i="15"/>
  <c r="J13603" i="15"/>
  <c r="J13604" i="15"/>
  <c r="J13605" i="15"/>
  <c r="J13606" i="15"/>
  <c r="J13607" i="15"/>
  <c r="J13608" i="15"/>
  <c r="J13609" i="15"/>
  <c r="J13610" i="15"/>
  <c r="J13611" i="15"/>
  <c r="J13612" i="15"/>
  <c r="J13613" i="15"/>
  <c r="J13614" i="15"/>
  <c r="J13615" i="15"/>
  <c r="J13616" i="15"/>
  <c r="J13617" i="15"/>
  <c r="J13618" i="15"/>
  <c r="J13619" i="15"/>
  <c r="J13620" i="15"/>
  <c r="J13621" i="15"/>
  <c r="J13622" i="15"/>
  <c r="J13623" i="15"/>
  <c r="J13624" i="15"/>
  <c r="J13625" i="15"/>
  <c r="J13626" i="15"/>
  <c r="J13627" i="15"/>
  <c r="J13628" i="15"/>
  <c r="J13629" i="15"/>
  <c r="J13630" i="15"/>
  <c r="J13631" i="15"/>
  <c r="J13632" i="15"/>
  <c r="J13633" i="15"/>
  <c r="J13634" i="15"/>
  <c r="J13635" i="15"/>
  <c r="J13636" i="15"/>
  <c r="J13637" i="15"/>
  <c r="J13638" i="15"/>
  <c r="J13639" i="15"/>
  <c r="J13640" i="15"/>
  <c r="J13641" i="15"/>
  <c r="J13642" i="15"/>
  <c r="J13643" i="15"/>
  <c r="J13644" i="15"/>
  <c r="J13645" i="15"/>
  <c r="J13646" i="15"/>
  <c r="J13647" i="15"/>
  <c r="J13648" i="15"/>
  <c r="J13649" i="15"/>
  <c r="J13650" i="15"/>
  <c r="J13651" i="15"/>
  <c r="J13652" i="15"/>
  <c r="J13653" i="15"/>
  <c r="J13654" i="15"/>
  <c r="J13655" i="15"/>
  <c r="J13656" i="15"/>
  <c r="J13657" i="15"/>
  <c r="J13658" i="15"/>
  <c r="J13659" i="15"/>
  <c r="J13660" i="15"/>
  <c r="J13661" i="15"/>
  <c r="J13662" i="15"/>
  <c r="J13663" i="15"/>
  <c r="J13664" i="15"/>
  <c r="J13665" i="15"/>
  <c r="J13666" i="15"/>
  <c r="J13667" i="15"/>
  <c r="J13668" i="15"/>
  <c r="J13669" i="15"/>
  <c r="J13670" i="15"/>
  <c r="J13671" i="15"/>
  <c r="J13672" i="15"/>
  <c r="J13673" i="15"/>
  <c r="J13674" i="15"/>
  <c r="J13675" i="15"/>
  <c r="J13676" i="15"/>
  <c r="J13677" i="15"/>
  <c r="J13678" i="15"/>
  <c r="J13679" i="15"/>
  <c r="J13680" i="15"/>
  <c r="J13681" i="15"/>
  <c r="J13682" i="15"/>
  <c r="J13683" i="15"/>
  <c r="J13684" i="15"/>
  <c r="J13685" i="15"/>
  <c r="J13686" i="15"/>
  <c r="J13687" i="15"/>
  <c r="J13688" i="15"/>
  <c r="J13689" i="15"/>
  <c r="J13690" i="15"/>
  <c r="J13691" i="15"/>
  <c r="J13692" i="15"/>
  <c r="J13693" i="15"/>
  <c r="J13694" i="15"/>
  <c r="J13695" i="15"/>
  <c r="J13696" i="15"/>
  <c r="J13697" i="15"/>
  <c r="J13698" i="15"/>
  <c r="J13699" i="15"/>
  <c r="J13700" i="15"/>
  <c r="J13701" i="15"/>
  <c r="J13702" i="15"/>
  <c r="J13703" i="15"/>
  <c r="J13704" i="15"/>
  <c r="J13705" i="15"/>
  <c r="J13706" i="15"/>
  <c r="J13707" i="15"/>
  <c r="J13708" i="15"/>
  <c r="J13709" i="15"/>
  <c r="J13710" i="15"/>
  <c r="J13711" i="15"/>
  <c r="J13712" i="15"/>
  <c r="J13713" i="15"/>
  <c r="J13714" i="15"/>
  <c r="J13715" i="15"/>
  <c r="J13716" i="15"/>
  <c r="J13717" i="15"/>
  <c r="J13718" i="15"/>
  <c r="J13719" i="15"/>
  <c r="J13720" i="15"/>
  <c r="J13721" i="15"/>
  <c r="J13722" i="15"/>
  <c r="J13723" i="15"/>
  <c r="J13724" i="15"/>
  <c r="J13725" i="15"/>
  <c r="J13726" i="15"/>
  <c r="J13727" i="15"/>
  <c r="J13728" i="15"/>
  <c r="J13729" i="15"/>
  <c r="J13730" i="15"/>
  <c r="J13731" i="15"/>
  <c r="J13732" i="15"/>
  <c r="J13733" i="15"/>
  <c r="J13734" i="15"/>
  <c r="J13735" i="15"/>
  <c r="J13736" i="15"/>
  <c r="J13737" i="15"/>
  <c r="J13738" i="15"/>
  <c r="J13739" i="15"/>
  <c r="J13740" i="15"/>
  <c r="J13741" i="15"/>
  <c r="J13742" i="15"/>
  <c r="J13743" i="15"/>
  <c r="J13744" i="15"/>
  <c r="J13745" i="15"/>
  <c r="J13746" i="15"/>
  <c r="J13747" i="15"/>
  <c r="J13748" i="15"/>
  <c r="J13749" i="15"/>
  <c r="J13750" i="15"/>
  <c r="J13751" i="15"/>
  <c r="J13752" i="15"/>
  <c r="J13753" i="15"/>
  <c r="J13754" i="15"/>
  <c r="J13755" i="15"/>
  <c r="J13756" i="15"/>
  <c r="J13757" i="15"/>
  <c r="J13758" i="15"/>
  <c r="J13759" i="15"/>
  <c r="J13760" i="15"/>
  <c r="J13761" i="15"/>
  <c r="J13762" i="15"/>
  <c r="J13763" i="15"/>
  <c r="J13764" i="15"/>
  <c r="J13765" i="15"/>
  <c r="J13766" i="15"/>
  <c r="J13767" i="15"/>
  <c r="J13768" i="15"/>
  <c r="J13769" i="15"/>
  <c r="J13770" i="15"/>
  <c r="J13771" i="15"/>
  <c r="J13772" i="15"/>
  <c r="J13773" i="15"/>
  <c r="J13774" i="15"/>
  <c r="J13775" i="15"/>
  <c r="J13776" i="15"/>
  <c r="J13777" i="15"/>
  <c r="J13778" i="15"/>
  <c r="J13779" i="15"/>
  <c r="J13780" i="15"/>
  <c r="J13781" i="15"/>
  <c r="J13782" i="15"/>
  <c r="J13783" i="15"/>
  <c r="J13784" i="15"/>
  <c r="J13785" i="15"/>
  <c r="J13786" i="15"/>
  <c r="J13787" i="15"/>
  <c r="J13788" i="15"/>
  <c r="J13789" i="15"/>
  <c r="J13790" i="15"/>
  <c r="J13791" i="15"/>
  <c r="J13792" i="15"/>
  <c r="J13793" i="15"/>
  <c r="J13794" i="15"/>
  <c r="J13795" i="15"/>
  <c r="J13796" i="15"/>
  <c r="J13797" i="15"/>
  <c r="J13798" i="15"/>
  <c r="J13799" i="15"/>
  <c r="J13800" i="15"/>
  <c r="J13801" i="15"/>
  <c r="J13802" i="15"/>
  <c r="J13803" i="15"/>
  <c r="J13804" i="15"/>
  <c r="J13805" i="15"/>
  <c r="J13806" i="15"/>
  <c r="J13807" i="15"/>
  <c r="J13808" i="15"/>
  <c r="J13809" i="15"/>
  <c r="J13810" i="15"/>
  <c r="J13811" i="15"/>
  <c r="J13812" i="15"/>
  <c r="J13813" i="15"/>
  <c r="J13814" i="15"/>
  <c r="J13815" i="15"/>
  <c r="J13816" i="15"/>
  <c r="J13817" i="15"/>
  <c r="J13818" i="15"/>
  <c r="J13819" i="15"/>
  <c r="J13820" i="15"/>
  <c r="J13821" i="15"/>
  <c r="J13822" i="15"/>
  <c r="J13823" i="15"/>
  <c r="J13824" i="15"/>
  <c r="J13825" i="15"/>
  <c r="J13826" i="15"/>
  <c r="J13827" i="15"/>
  <c r="J13828" i="15"/>
  <c r="J13829" i="15"/>
  <c r="J13830" i="15"/>
  <c r="J13831" i="15"/>
  <c r="J13832" i="15"/>
  <c r="J13833" i="15"/>
  <c r="J13834" i="15"/>
  <c r="J13835" i="15"/>
  <c r="J13836" i="15"/>
  <c r="J13837" i="15"/>
  <c r="J13838" i="15"/>
  <c r="J13839" i="15"/>
  <c r="J13840" i="15"/>
  <c r="J13841" i="15"/>
  <c r="J13842" i="15"/>
  <c r="J13843" i="15"/>
  <c r="J13844" i="15"/>
  <c r="J13845" i="15"/>
  <c r="J13846" i="15"/>
  <c r="J13847" i="15"/>
  <c r="J13848" i="15"/>
  <c r="J13849" i="15"/>
  <c r="J13850" i="15"/>
  <c r="J13851" i="15"/>
  <c r="J13852" i="15"/>
  <c r="J13853" i="15"/>
  <c r="J13854" i="15"/>
  <c r="J13855" i="15"/>
  <c r="J13856" i="15"/>
  <c r="J13857" i="15"/>
  <c r="J13858" i="15"/>
  <c r="J13859" i="15"/>
  <c r="J13860" i="15"/>
  <c r="J13861" i="15"/>
  <c r="J13862" i="15"/>
  <c r="J13863" i="15"/>
  <c r="J13864" i="15"/>
  <c r="J13865" i="15"/>
  <c r="J13866" i="15"/>
  <c r="J13867" i="15"/>
  <c r="J13868" i="15"/>
  <c r="J13869" i="15"/>
  <c r="J13870" i="15"/>
  <c r="J13871" i="15"/>
  <c r="J13872" i="15"/>
  <c r="J13873" i="15"/>
  <c r="J13874" i="15"/>
  <c r="J13875" i="15"/>
  <c r="J13876" i="15"/>
  <c r="J13877" i="15"/>
  <c r="J13878" i="15"/>
  <c r="J13879" i="15"/>
  <c r="J13880" i="15"/>
  <c r="J13881" i="15"/>
  <c r="J13882" i="15"/>
  <c r="J13883" i="15"/>
  <c r="J13884" i="15"/>
  <c r="J13885" i="15"/>
  <c r="J13886" i="15"/>
  <c r="J13887" i="15"/>
  <c r="J13888" i="15"/>
  <c r="J13889" i="15"/>
  <c r="J13890" i="15"/>
  <c r="J13891" i="15"/>
  <c r="J13892" i="15"/>
  <c r="J13893" i="15"/>
  <c r="J13894" i="15"/>
  <c r="J13895" i="15"/>
  <c r="J13896" i="15"/>
  <c r="J13897" i="15"/>
  <c r="J13898" i="15"/>
  <c r="J13899" i="15"/>
  <c r="J13900" i="15"/>
  <c r="J13901" i="15"/>
  <c r="J13902" i="15"/>
  <c r="J13903" i="15"/>
  <c r="J13904" i="15"/>
  <c r="J13905" i="15"/>
  <c r="J13906" i="15"/>
  <c r="J13907" i="15"/>
  <c r="J13908" i="15"/>
  <c r="J13909" i="15"/>
  <c r="J13910" i="15"/>
  <c r="J13911" i="15"/>
  <c r="J13912" i="15"/>
  <c r="J13913" i="15"/>
  <c r="J13914" i="15"/>
  <c r="J13915" i="15"/>
  <c r="J13916" i="15"/>
  <c r="J13917" i="15"/>
  <c r="J13918" i="15"/>
  <c r="J13919" i="15"/>
  <c r="J13920" i="15"/>
  <c r="J13921" i="15"/>
  <c r="J13922" i="15"/>
  <c r="J13923" i="15"/>
  <c r="J13924" i="15"/>
  <c r="J13925" i="15"/>
  <c r="J13926" i="15"/>
  <c r="J13927" i="15"/>
  <c r="J13928" i="15"/>
  <c r="J13929" i="15"/>
  <c r="J13930" i="15"/>
  <c r="J13931" i="15"/>
  <c r="J13932" i="15"/>
  <c r="J13933" i="15"/>
  <c r="J13934" i="15"/>
  <c r="J13935" i="15"/>
  <c r="J13936" i="15"/>
  <c r="J13937" i="15"/>
  <c r="J13938" i="15"/>
  <c r="J13939" i="15"/>
  <c r="J13940" i="15"/>
  <c r="J13941" i="15"/>
  <c r="J13942" i="15"/>
  <c r="J13943" i="15"/>
  <c r="J13944" i="15"/>
  <c r="J13945" i="15"/>
  <c r="J13946" i="15"/>
  <c r="J13947" i="15"/>
  <c r="J13948" i="15"/>
  <c r="J13949" i="15"/>
  <c r="J13950" i="15"/>
  <c r="J13951" i="15"/>
  <c r="J13952" i="15"/>
  <c r="J13953" i="15"/>
  <c r="J13954" i="15"/>
  <c r="J13955" i="15"/>
  <c r="J13956" i="15"/>
  <c r="J13957" i="15"/>
  <c r="J13958" i="15"/>
  <c r="J13959" i="15"/>
  <c r="J13960" i="15"/>
  <c r="J13961" i="15"/>
  <c r="J13962" i="15"/>
  <c r="J13963" i="15"/>
  <c r="J13964" i="15"/>
  <c r="J13965" i="15"/>
  <c r="J13966" i="15"/>
  <c r="J13967" i="15"/>
  <c r="J13968" i="15"/>
  <c r="J13969" i="15"/>
  <c r="J13970" i="15"/>
  <c r="J13971" i="15"/>
  <c r="J13972" i="15"/>
  <c r="J13973" i="15"/>
  <c r="J13974" i="15"/>
  <c r="J13975" i="15"/>
  <c r="J13976" i="15"/>
  <c r="J13977" i="15"/>
  <c r="J13978" i="15"/>
  <c r="J13979" i="15"/>
  <c r="J13980" i="15"/>
  <c r="J13981" i="15"/>
  <c r="J13982" i="15"/>
  <c r="J13983" i="15"/>
  <c r="J13984" i="15"/>
  <c r="J13985" i="15"/>
  <c r="J13986" i="15"/>
  <c r="J2" i="15"/>
  <c r="D6" i="17" l="1"/>
  <c r="D7" i="17"/>
  <c r="D8" i="17"/>
  <c r="D9" i="17"/>
  <c r="D10" i="17"/>
  <c r="D11" i="17"/>
  <c r="D12" i="17"/>
  <c r="D13" i="17"/>
  <c r="D14" i="17"/>
  <c r="D15" i="17"/>
  <c r="D16" i="17"/>
  <c r="D17" i="17"/>
  <c r="D18" i="17"/>
  <c r="D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5" i="17"/>
  <c r="B2" i="15"/>
  <c r="B3" i="15"/>
  <c r="B4" i="15"/>
  <c r="B5" i="15"/>
  <c r="B6" i="15"/>
  <c r="B7" i="15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B103" i="15"/>
  <c r="B104" i="15"/>
  <c r="B105" i="15"/>
  <c r="B106" i="15"/>
  <c r="B107" i="15"/>
  <c r="B108" i="15"/>
  <c r="B109" i="15"/>
  <c r="B110" i="15"/>
  <c r="B111" i="15"/>
  <c r="B112" i="15"/>
  <c r="B113" i="15"/>
  <c r="B114" i="15"/>
  <c r="B115" i="15"/>
  <c r="B116" i="15"/>
  <c r="B117" i="15"/>
  <c r="B118" i="15"/>
  <c r="B119" i="15"/>
  <c r="B120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139" i="15"/>
  <c r="B14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B159" i="15"/>
  <c r="B160" i="15"/>
  <c r="B161" i="15"/>
  <c r="B162" i="15"/>
  <c r="B163" i="15"/>
  <c r="B164" i="15"/>
  <c r="B165" i="15"/>
  <c r="B166" i="15"/>
  <c r="B167" i="15"/>
  <c r="B168" i="15"/>
  <c r="B169" i="15"/>
  <c r="B170" i="15"/>
  <c r="B171" i="15"/>
  <c r="B172" i="15"/>
  <c r="B173" i="15"/>
  <c r="B174" i="15"/>
  <c r="B175" i="15"/>
  <c r="B176" i="15"/>
  <c r="B177" i="15"/>
  <c r="B178" i="15"/>
  <c r="B179" i="15"/>
  <c r="B180" i="15"/>
  <c r="B181" i="15"/>
  <c r="B182" i="15"/>
  <c r="B183" i="15"/>
  <c r="B184" i="15"/>
  <c r="B185" i="15"/>
  <c r="B186" i="15"/>
  <c r="B187" i="15"/>
  <c r="B188" i="15"/>
  <c r="B189" i="15"/>
  <c r="B190" i="15"/>
  <c r="B191" i="15"/>
  <c r="B192" i="15"/>
  <c r="B193" i="15"/>
  <c r="B194" i="15"/>
  <c r="B195" i="15"/>
  <c r="B196" i="15"/>
  <c r="B197" i="15"/>
  <c r="B198" i="15"/>
  <c r="B199" i="15"/>
  <c r="B200" i="15"/>
  <c r="B201" i="15"/>
  <c r="B202" i="15"/>
  <c r="B203" i="15"/>
  <c r="B204" i="15"/>
  <c r="B205" i="15"/>
  <c r="B206" i="15"/>
  <c r="B207" i="15"/>
  <c r="B208" i="15"/>
  <c r="B209" i="15"/>
  <c r="B210" i="15"/>
  <c r="B211" i="15"/>
  <c r="B212" i="15"/>
  <c r="B213" i="15"/>
  <c r="B214" i="15"/>
  <c r="B215" i="15"/>
  <c r="B216" i="15"/>
  <c r="B217" i="15"/>
  <c r="B218" i="15"/>
  <c r="B219" i="15"/>
  <c r="B220" i="15"/>
  <c r="B221" i="15"/>
  <c r="B222" i="15"/>
  <c r="B223" i="15"/>
  <c r="B224" i="15"/>
  <c r="B225" i="15"/>
  <c r="B226" i="15"/>
  <c r="B227" i="15"/>
  <c r="B228" i="15"/>
  <c r="B229" i="15"/>
  <c r="B230" i="15"/>
  <c r="B231" i="15"/>
  <c r="B232" i="15"/>
  <c r="B233" i="15"/>
  <c r="B234" i="15"/>
  <c r="B235" i="15"/>
  <c r="B236" i="15"/>
  <c r="B237" i="15"/>
  <c r="B238" i="15"/>
  <c r="B239" i="15"/>
  <c r="B240" i="15"/>
  <c r="B241" i="15"/>
  <c r="B242" i="15"/>
  <c r="B243" i="15"/>
  <c r="B244" i="15"/>
  <c r="B245" i="15"/>
  <c r="B246" i="15"/>
  <c r="B247" i="15"/>
  <c r="B248" i="15"/>
  <c r="B249" i="15"/>
  <c r="B250" i="15"/>
  <c r="B251" i="15"/>
  <c r="B252" i="15"/>
  <c r="B253" i="15"/>
  <c r="B254" i="15"/>
  <c r="B255" i="15"/>
  <c r="B256" i="15"/>
  <c r="B257" i="15"/>
  <c r="B258" i="15"/>
  <c r="B259" i="15"/>
  <c r="B260" i="15"/>
  <c r="B261" i="15"/>
  <c r="B262" i="15"/>
  <c r="B263" i="15"/>
  <c r="B264" i="15"/>
  <c r="B265" i="15"/>
  <c r="B266" i="15"/>
  <c r="B267" i="15"/>
  <c r="B268" i="15"/>
  <c r="B269" i="15"/>
  <c r="B270" i="15"/>
  <c r="B271" i="15"/>
  <c r="B272" i="15"/>
  <c r="B273" i="15"/>
  <c r="B274" i="15"/>
  <c r="B275" i="15"/>
  <c r="B276" i="15"/>
  <c r="B277" i="15"/>
  <c r="B278" i="15"/>
  <c r="B279" i="15"/>
  <c r="B280" i="15"/>
  <c r="B281" i="15"/>
  <c r="B282" i="15"/>
  <c r="B283" i="15"/>
  <c r="B284" i="15"/>
  <c r="B285" i="15"/>
  <c r="B286" i="15"/>
  <c r="B287" i="15"/>
  <c r="B288" i="15"/>
  <c r="B289" i="15"/>
  <c r="B290" i="15"/>
  <c r="B291" i="15"/>
  <c r="B292" i="15"/>
  <c r="B293" i="15"/>
  <c r="B294" i="15"/>
  <c r="B295" i="15"/>
  <c r="B296" i="15"/>
  <c r="B297" i="15"/>
  <c r="B298" i="15"/>
  <c r="B299" i="15"/>
  <c r="B300" i="15"/>
  <c r="B301" i="15"/>
  <c r="B302" i="15"/>
  <c r="B303" i="15"/>
  <c r="B304" i="15"/>
  <c r="B305" i="15"/>
  <c r="B306" i="15"/>
  <c r="B307" i="15"/>
  <c r="B308" i="15"/>
  <c r="B309" i="15"/>
  <c r="B310" i="15"/>
  <c r="B311" i="15"/>
  <c r="B312" i="15"/>
  <c r="B313" i="15"/>
  <c r="B314" i="15"/>
  <c r="B315" i="15"/>
  <c r="B316" i="15"/>
  <c r="B317" i="15"/>
  <c r="B318" i="15"/>
  <c r="B319" i="15"/>
  <c r="B320" i="15"/>
  <c r="B321" i="15"/>
  <c r="B322" i="15"/>
  <c r="B323" i="15"/>
  <c r="B324" i="15"/>
  <c r="B325" i="15"/>
  <c r="B326" i="15"/>
  <c r="B327" i="15"/>
  <c r="B328" i="15"/>
  <c r="B329" i="15"/>
  <c r="B330" i="15"/>
  <c r="B331" i="15"/>
  <c r="B332" i="15"/>
  <c r="B333" i="15"/>
  <c r="B334" i="15"/>
  <c r="B335" i="15"/>
  <c r="B336" i="15"/>
  <c r="B337" i="15"/>
  <c r="B338" i="15"/>
  <c r="B339" i="15"/>
  <c r="B340" i="15"/>
  <c r="B341" i="15"/>
  <c r="B342" i="15"/>
  <c r="B343" i="15"/>
  <c r="B344" i="15"/>
  <c r="B345" i="15"/>
  <c r="B346" i="15"/>
  <c r="B347" i="15"/>
  <c r="B348" i="15"/>
  <c r="B349" i="15"/>
  <c r="B350" i="15"/>
  <c r="B351" i="15"/>
  <c r="B352" i="15"/>
  <c r="B353" i="15"/>
  <c r="B354" i="15"/>
  <c r="B355" i="15"/>
  <c r="B356" i="15"/>
  <c r="B357" i="15"/>
  <c r="B358" i="15"/>
  <c r="B359" i="15"/>
  <c r="B360" i="15"/>
  <c r="B361" i="15"/>
  <c r="B362" i="15"/>
  <c r="B363" i="15"/>
  <c r="B364" i="15"/>
  <c r="B365" i="15"/>
  <c r="B366" i="15"/>
  <c r="B367" i="15"/>
  <c r="B368" i="15"/>
  <c r="B369" i="15"/>
  <c r="B370" i="15"/>
  <c r="B371" i="15"/>
  <c r="B372" i="15"/>
  <c r="B373" i="15"/>
  <c r="B374" i="15"/>
  <c r="B375" i="15"/>
  <c r="B376" i="15"/>
  <c r="B377" i="15"/>
  <c r="B378" i="15"/>
  <c r="B379" i="15"/>
  <c r="B380" i="15"/>
  <c r="B381" i="15"/>
  <c r="B382" i="15"/>
  <c r="B383" i="15"/>
  <c r="B384" i="15"/>
  <c r="B385" i="15"/>
  <c r="B386" i="15"/>
  <c r="B387" i="15"/>
  <c r="B388" i="15"/>
  <c r="B389" i="15"/>
  <c r="B390" i="15"/>
  <c r="B391" i="15"/>
  <c r="B392" i="15"/>
  <c r="B393" i="15"/>
  <c r="B394" i="15"/>
  <c r="B395" i="15"/>
  <c r="B396" i="15"/>
  <c r="B397" i="15"/>
  <c r="B398" i="15"/>
  <c r="B399" i="15"/>
  <c r="B400" i="15"/>
  <c r="B401" i="15"/>
  <c r="B402" i="15"/>
  <c r="B403" i="15"/>
  <c r="B404" i="15"/>
  <c r="B405" i="15"/>
  <c r="B406" i="15"/>
  <c r="B407" i="15"/>
  <c r="B408" i="15"/>
  <c r="B409" i="15"/>
  <c r="B410" i="15"/>
  <c r="B411" i="15"/>
  <c r="B412" i="15"/>
  <c r="B413" i="15"/>
  <c r="B414" i="15"/>
  <c r="B415" i="15"/>
  <c r="B416" i="15"/>
  <c r="B417" i="15"/>
  <c r="B418" i="15"/>
  <c r="B419" i="15"/>
  <c r="B420" i="15"/>
  <c r="B421" i="15"/>
  <c r="B422" i="15"/>
  <c r="B423" i="15"/>
  <c r="B424" i="15"/>
  <c r="B425" i="15"/>
  <c r="B426" i="15"/>
  <c r="B427" i="15"/>
  <c r="B428" i="15"/>
  <c r="B429" i="15"/>
  <c r="B430" i="15"/>
  <c r="B431" i="15"/>
  <c r="B432" i="15"/>
  <c r="B433" i="15"/>
  <c r="B434" i="15"/>
  <c r="B435" i="15"/>
  <c r="B436" i="15"/>
  <c r="B437" i="15"/>
  <c r="B438" i="15"/>
  <c r="B439" i="15"/>
  <c r="B440" i="15"/>
  <c r="B441" i="15"/>
  <c r="B442" i="15"/>
  <c r="B443" i="15"/>
  <c r="B444" i="15"/>
  <c r="B445" i="15"/>
  <c r="B446" i="15"/>
  <c r="B447" i="15"/>
  <c r="B448" i="15"/>
  <c r="B449" i="15"/>
  <c r="B450" i="15"/>
  <c r="B451" i="15"/>
  <c r="B452" i="15"/>
  <c r="B453" i="15"/>
  <c r="B454" i="15"/>
  <c r="B455" i="15"/>
  <c r="B456" i="15"/>
  <c r="B457" i="15"/>
  <c r="B458" i="15"/>
  <c r="B459" i="15"/>
  <c r="B460" i="15"/>
  <c r="B461" i="15"/>
  <c r="B462" i="15"/>
  <c r="B463" i="15"/>
  <c r="B464" i="15"/>
  <c r="B465" i="15"/>
  <c r="B466" i="15"/>
  <c r="B467" i="15"/>
  <c r="B468" i="15"/>
  <c r="B469" i="15"/>
  <c r="B470" i="15"/>
  <c r="B471" i="15"/>
  <c r="B472" i="15"/>
  <c r="B473" i="15"/>
  <c r="B474" i="15"/>
  <c r="B475" i="15"/>
  <c r="B476" i="15"/>
  <c r="B477" i="15"/>
  <c r="B478" i="15"/>
  <c r="B479" i="15"/>
  <c r="B480" i="15"/>
  <c r="B481" i="15"/>
  <c r="B482" i="15"/>
  <c r="B483" i="15"/>
  <c r="B484" i="15"/>
  <c r="B485" i="15"/>
  <c r="B486" i="15"/>
  <c r="B487" i="15"/>
  <c r="B488" i="15"/>
  <c r="B489" i="15"/>
  <c r="B490" i="15"/>
  <c r="B491" i="15"/>
  <c r="B492" i="15"/>
  <c r="B493" i="15"/>
  <c r="B494" i="15"/>
  <c r="B495" i="15"/>
  <c r="B496" i="15"/>
  <c r="B497" i="15"/>
  <c r="B498" i="15"/>
  <c r="B499" i="15"/>
  <c r="B500" i="15"/>
  <c r="B501" i="15"/>
  <c r="B502" i="15"/>
  <c r="B503" i="15"/>
  <c r="B504" i="15"/>
  <c r="B505" i="15"/>
  <c r="B506" i="15"/>
  <c r="B507" i="15"/>
  <c r="B508" i="15"/>
  <c r="B509" i="15"/>
  <c r="B510" i="15"/>
  <c r="B511" i="15"/>
  <c r="B512" i="15"/>
  <c r="B513" i="15"/>
  <c r="B514" i="15"/>
  <c r="B515" i="15"/>
  <c r="B516" i="15"/>
  <c r="B517" i="15"/>
  <c r="B518" i="15"/>
  <c r="B519" i="15"/>
  <c r="B520" i="15"/>
  <c r="B521" i="15"/>
  <c r="B522" i="15"/>
  <c r="B523" i="15"/>
  <c r="B524" i="15"/>
  <c r="B525" i="15"/>
  <c r="B526" i="15"/>
  <c r="B527" i="15"/>
  <c r="B528" i="15"/>
  <c r="B529" i="15"/>
  <c r="B530" i="15"/>
  <c r="B531" i="15"/>
  <c r="B532" i="15"/>
  <c r="B533" i="15"/>
  <c r="B534" i="15"/>
  <c r="B535" i="15"/>
  <c r="B536" i="15"/>
  <c r="B537" i="15"/>
  <c r="B538" i="15"/>
  <c r="B539" i="15"/>
  <c r="B540" i="15"/>
  <c r="B541" i="15"/>
  <c r="B542" i="15"/>
  <c r="B543" i="15"/>
  <c r="B544" i="15"/>
  <c r="B545" i="15"/>
  <c r="B546" i="15"/>
  <c r="B547" i="15"/>
  <c r="B548" i="15"/>
  <c r="B549" i="15"/>
  <c r="B550" i="15"/>
  <c r="B551" i="15"/>
  <c r="B552" i="15"/>
  <c r="B553" i="15"/>
  <c r="B554" i="15"/>
  <c r="B555" i="15"/>
  <c r="B556" i="15"/>
  <c r="B557" i="15"/>
  <c r="B558" i="15"/>
  <c r="B559" i="15"/>
  <c r="B560" i="15"/>
  <c r="B561" i="15"/>
  <c r="B562" i="15"/>
  <c r="B563" i="15"/>
  <c r="B564" i="15"/>
  <c r="B565" i="15"/>
  <c r="B566" i="15"/>
  <c r="B567" i="15"/>
  <c r="B568" i="15"/>
  <c r="B569" i="15"/>
  <c r="B570" i="15"/>
  <c r="B571" i="15"/>
  <c r="B572" i="15"/>
  <c r="B573" i="15"/>
  <c r="B574" i="15"/>
  <c r="B575" i="15"/>
  <c r="B576" i="15"/>
  <c r="B577" i="15"/>
  <c r="B578" i="15"/>
  <c r="B579" i="15"/>
  <c r="B580" i="15"/>
  <c r="B581" i="15"/>
  <c r="B582" i="15"/>
  <c r="B583" i="15"/>
  <c r="B584" i="15"/>
  <c r="B585" i="15"/>
  <c r="B586" i="15"/>
  <c r="B587" i="15"/>
  <c r="B588" i="15"/>
  <c r="B589" i="15"/>
  <c r="B590" i="15"/>
  <c r="B591" i="15"/>
  <c r="B592" i="15"/>
  <c r="B593" i="15"/>
  <c r="B594" i="15"/>
  <c r="B595" i="15"/>
  <c r="B596" i="15"/>
  <c r="B597" i="15"/>
  <c r="B598" i="15"/>
  <c r="B599" i="15"/>
  <c r="B600" i="15"/>
  <c r="B601" i="15"/>
  <c r="B602" i="15"/>
  <c r="B603" i="15"/>
  <c r="B604" i="15"/>
  <c r="B605" i="15"/>
  <c r="B606" i="15"/>
  <c r="B607" i="15"/>
  <c r="B608" i="15"/>
  <c r="B609" i="15"/>
  <c r="B610" i="15"/>
  <c r="B611" i="15"/>
  <c r="B612" i="15"/>
  <c r="B613" i="15"/>
  <c r="B614" i="15"/>
  <c r="B615" i="15"/>
  <c r="B616" i="15"/>
  <c r="B617" i="15"/>
  <c r="B618" i="15"/>
  <c r="B619" i="15"/>
  <c r="B620" i="15"/>
  <c r="B621" i="15"/>
  <c r="B622" i="15"/>
  <c r="B623" i="15"/>
  <c r="B624" i="15"/>
  <c r="B625" i="15"/>
  <c r="B626" i="15"/>
  <c r="B627" i="15"/>
  <c r="B628" i="15"/>
  <c r="B629" i="15"/>
  <c r="B630" i="15"/>
  <c r="B631" i="15"/>
  <c r="B632" i="15"/>
  <c r="B633" i="15"/>
  <c r="B634" i="15"/>
  <c r="B635" i="15"/>
  <c r="B636" i="15"/>
  <c r="B637" i="15"/>
  <c r="B638" i="15"/>
  <c r="B639" i="15"/>
  <c r="B640" i="15"/>
  <c r="B641" i="15"/>
  <c r="B642" i="15"/>
  <c r="B643" i="15"/>
  <c r="B644" i="15"/>
  <c r="B645" i="15"/>
  <c r="B646" i="15"/>
  <c r="B647" i="15"/>
  <c r="B648" i="15"/>
  <c r="B649" i="15"/>
  <c r="B650" i="15"/>
  <c r="B651" i="15"/>
  <c r="B652" i="15"/>
  <c r="B653" i="15"/>
  <c r="B654" i="15"/>
  <c r="B655" i="15"/>
  <c r="B656" i="15"/>
  <c r="B657" i="15"/>
  <c r="B658" i="15"/>
  <c r="B659" i="15"/>
  <c r="B660" i="15"/>
  <c r="B661" i="15"/>
  <c r="B662" i="15"/>
  <c r="B663" i="15"/>
  <c r="B664" i="15"/>
  <c r="B665" i="15"/>
  <c r="B666" i="15"/>
  <c r="B667" i="15"/>
  <c r="B668" i="15"/>
  <c r="B669" i="15"/>
  <c r="B670" i="15"/>
  <c r="B671" i="15"/>
  <c r="B672" i="15"/>
  <c r="B673" i="15"/>
  <c r="B674" i="15"/>
  <c r="B675" i="15"/>
  <c r="B676" i="15"/>
  <c r="B677" i="15"/>
  <c r="B678" i="15"/>
  <c r="B679" i="15"/>
  <c r="B680" i="15"/>
  <c r="B681" i="15"/>
  <c r="B682" i="15"/>
  <c r="B683" i="15"/>
  <c r="B684" i="15"/>
  <c r="B685" i="15"/>
  <c r="B686" i="15"/>
  <c r="B687" i="15"/>
  <c r="B688" i="15"/>
  <c r="B689" i="15"/>
  <c r="B690" i="15"/>
  <c r="B691" i="15"/>
  <c r="B692" i="15"/>
  <c r="B693" i="15"/>
  <c r="B694" i="15"/>
  <c r="B695" i="15"/>
  <c r="B696" i="15"/>
  <c r="B697" i="15"/>
  <c r="B698" i="15"/>
  <c r="B699" i="15"/>
  <c r="B700" i="15"/>
  <c r="B701" i="15"/>
  <c r="B702" i="15"/>
  <c r="B703" i="15"/>
  <c r="B704" i="15"/>
  <c r="B705" i="15"/>
  <c r="B706" i="15"/>
  <c r="B707" i="15"/>
  <c r="B708" i="15"/>
  <c r="B709" i="15"/>
  <c r="B710" i="15"/>
  <c r="B711" i="15"/>
  <c r="B712" i="15"/>
  <c r="B713" i="15"/>
  <c r="B714" i="15"/>
  <c r="B715" i="15"/>
  <c r="B716" i="15"/>
  <c r="B717" i="15"/>
  <c r="B718" i="15"/>
  <c r="B719" i="15"/>
  <c r="B720" i="15"/>
  <c r="B721" i="15"/>
  <c r="B722" i="15"/>
  <c r="B723" i="15"/>
  <c r="B724" i="15"/>
  <c r="B725" i="15"/>
  <c r="B726" i="15"/>
  <c r="B727" i="15"/>
  <c r="B728" i="15"/>
  <c r="B729" i="15"/>
  <c r="B730" i="15"/>
  <c r="B731" i="15"/>
  <c r="B732" i="15"/>
  <c r="B733" i="15"/>
  <c r="B734" i="15"/>
  <c r="B735" i="15"/>
  <c r="B736" i="15"/>
  <c r="B737" i="15"/>
  <c r="B738" i="15"/>
  <c r="B739" i="15"/>
  <c r="B740" i="15"/>
  <c r="B741" i="15"/>
  <c r="B742" i="15"/>
  <c r="B743" i="15"/>
  <c r="B744" i="15"/>
  <c r="B745" i="15"/>
  <c r="B746" i="15"/>
  <c r="B747" i="15"/>
  <c r="B748" i="15"/>
  <c r="B749" i="15"/>
  <c r="B750" i="15"/>
  <c r="B751" i="15"/>
  <c r="B752" i="15"/>
  <c r="B753" i="15"/>
  <c r="B754" i="15"/>
  <c r="B755" i="15"/>
  <c r="B756" i="15"/>
  <c r="B757" i="15"/>
  <c r="B758" i="15"/>
  <c r="B759" i="15"/>
  <c r="B760" i="15"/>
  <c r="B761" i="15"/>
  <c r="B762" i="15"/>
  <c r="B763" i="15"/>
  <c r="B764" i="15"/>
  <c r="B765" i="15"/>
  <c r="B766" i="15"/>
  <c r="B767" i="15"/>
  <c r="B768" i="15"/>
  <c r="B769" i="15"/>
  <c r="B770" i="15"/>
  <c r="B771" i="15"/>
  <c r="B772" i="15"/>
  <c r="B773" i="15"/>
  <c r="B774" i="15"/>
  <c r="B775" i="15"/>
  <c r="B776" i="15"/>
  <c r="B777" i="15"/>
  <c r="B778" i="15"/>
  <c r="B779" i="15"/>
  <c r="B780" i="15"/>
  <c r="B781" i="15"/>
  <c r="B782" i="15"/>
  <c r="B783" i="15"/>
  <c r="B784" i="15"/>
  <c r="B785" i="15"/>
  <c r="B786" i="15"/>
  <c r="B787" i="15"/>
  <c r="B788" i="15"/>
  <c r="B789" i="15"/>
  <c r="B790" i="15"/>
  <c r="B791" i="15"/>
  <c r="B792" i="15"/>
  <c r="B793" i="15"/>
  <c r="B794" i="15"/>
  <c r="B795" i="15"/>
  <c r="B796" i="15"/>
  <c r="B797" i="15"/>
  <c r="B798" i="15"/>
  <c r="B799" i="15"/>
  <c r="B800" i="15"/>
  <c r="B801" i="15"/>
  <c r="B802" i="15"/>
  <c r="B803" i="15"/>
  <c r="B804" i="15"/>
  <c r="B805" i="15"/>
  <c r="B806" i="15"/>
  <c r="B807" i="15"/>
  <c r="B808" i="15"/>
  <c r="B809" i="15"/>
  <c r="B810" i="15"/>
  <c r="B811" i="15"/>
  <c r="B812" i="15"/>
  <c r="B813" i="15"/>
  <c r="B814" i="15"/>
  <c r="B815" i="15"/>
  <c r="B816" i="15"/>
  <c r="B817" i="15"/>
  <c r="B818" i="15"/>
  <c r="B819" i="15"/>
  <c r="B820" i="15"/>
  <c r="B821" i="15"/>
  <c r="B822" i="15"/>
  <c r="B823" i="15"/>
  <c r="B824" i="15"/>
  <c r="B825" i="15"/>
  <c r="B826" i="15"/>
  <c r="B827" i="15"/>
  <c r="B828" i="15"/>
  <c r="B829" i="15"/>
  <c r="B830" i="15"/>
  <c r="B831" i="15"/>
  <c r="B832" i="15"/>
  <c r="B833" i="15"/>
  <c r="B834" i="15"/>
  <c r="B835" i="15"/>
  <c r="B836" i="15"/>
  <c r="B837" i="15"/>
  <c r="B838" i="15"/>
  <c r="B839" i="15"/>
  <c r="B840" i="15"/>
  <c r="B841" i="15"/>
  <c r="B842" i="15"/>
  <c r="B843" i="15"/>
  <c r="B844" i="15"/>
  <c r="B845" i="15"/>
  <c r="B846" i="15"/>
  <c r="B847" i="15"/>
  <c r="B848" i="15"/>
  <c r="B849" i="15"/>
  <c r="B850" i="15"/>
  <c r="B851" i="15"/>
  <c r="B852" i="15"/>
  <c r="B853" i="15"/>
  <c r="B854" i="15"/>
  <c r="B855" i="15"/>
  <c r="B856" i="15"/>
  <c r="B857" i="15"/>
  <c r="B858" i="15"/>
  <c r="B859" i="15"/>
  <c r="B860" i="15"/>
  <c r="B861" i="15"/>
  <c r="B862" i="15"/>
  <c r="B863" i="15"/>
  <c r="B864" i="15"/>
  <c r="B865" i="15"/>
  <c r="B866" i="15"/>
  <c r="B867" i="15"/>
  <c r="B868" i="15"/>
  <c r="B869" i="15"/>
  <c r="B870" i="15"/>
  <c r="B871" i="15"/>
  <c r="B872" i="15"/>
  <c r="B873" i="15"/>
  <c r="B874" i="15"/>
  <c r="B875" i="15"/>
  <c r="B876" i="15"/>
  <c r="B877" i="15"/>
  <c r="B878" i="15"/>
  <c r="B879" i="15"/>
  <c r="B880" i="15"/>
  <c r="B881" i="15"/>
  <c r="B882" i="15"/>
  <c r="B883" i="15"/>
  <c r="B884" i="15"/>
  <c r="B885" i="15"/>
  <c r="B886" i="15"/>
  <c r="B887" i="15"/>
  <c r="B888" i="15"/>
  <c r="B889" i="15"/>
  <c r="B890" i="15"/>
  <c r="B891" i="15"/>
  <c r="B892" i="15"/>
  <c r="B893" i="15"/>
  <c r="B894" i="15"/>
  <c r="B895" i="15"/>
  <c r="B896" i="15"/>
  <c r="B897" i="15"/>
  <c r="B898" i="15"/>
  <c r="B899" i="15"/>
  <c r="B900" i="15"/>
  <c r="B901" i="15"/>
  <c r="B902" i="15"/>
  <c r="B903" i="15"/>
  <c r="B904" i="15"/>
  <c r="B905" i="15"/>
  <c r="B906" i="15"/>
  <c r="B907" i="15"/>
  <c r="B908" i="15"/>
  <c r="B909" i="15"/>
  <c r="B910" i="15"/>
  <c r="B911" i="15"/>
  <c r="B912" i="15"/>
  <c r="B913" i="15"/>
  <c r="B914" i="15"/>
  <c r="B915" i="15"/>
  <c r="B916" i="15"/>
  <c r="B917" i="15"/>
  <c r="B918" i="15"/>
  <c r="B919" i="15"/>
  <c r="B920" i="15"/>
  <c r="B921" i="15"/>
  <c r="B922" i="15"/>
  <c r="B923" i="15"/>
  <c r="B924" i="15"/>
  <c r="B925" i="15"/>
  <c r="B926" i="15"/>
  <c r="B927" i="15"/>
  <c r="B928" i="15"/>
  <c r="B929" i="15"/>
  <c r="B930" i="15"/>
  <c r="B931" i="15"/>
  <c r="B932" i="15"/>
  <c r="B933" i="15"/>
  <c r="B934" i="15"/>
  <c r="B935" i="15"/>
  <c r="B936" i="15"/>
  <c r="B937" i="15"/>
  <c r="B938" i="15"/>
  <c r="B939" i="15"/>
  <c r="B940" i="15"/>
  <c r="B941" i="15"/>
  <c r="B942" i="15"/>
  <c r="B943" i="15"/>
  <c r="B944" i="15"/>
  <c r="B945" i="15"/>
  <c r="B946" i="15"/>
  <c r="B947" i="15"/>
  <c r="B948" i="15"/>
  <c r="B949" i="15"/>
  <c r="B950" i="15"/>
  <c r="B951" i="15"/>
  <c r="B952" i="15"/>
  <c r="B953" i="15"/>
  <c r="B954" i="15"/>
  <c r="B955" i="15"/>
  <c r="B956" i="15"/>
  <c r="B957" i="15"/>
  <c r="B958" i="15"/>
  <c r="B959" i="15"/>
  <c r="B960" i="15"/>
  <c r="B961" i="15"/>
  <c r="B962" i="15"/>
  <c r="B963" i="15"/>
  <c r="B964" i="15"/>
  <c r="B965" i="15"/>
  <c r="B966" i="15"/>
  <c r="B967" i="15"/>
  <c r="B968" i="15"/>
  <c r="B969" i="15"/>
  <c r="B970" i="15"/>
  <c r="B971" i="15"/>
  <c r="B972" i="15"/>
  <c r="B973" i="15"/>
  <c r="B974" i="15"/>
  <c r="B975" i="15"/>
  <c r="B976" i="15"/>
  <c r="B977" i="15"/>
  <c r="B978" i="15"/>
  <c r="B979" i="15"/>
  <c r="B980" i="15"/>
  <c r="B981" i="15"/>
  <c r="B982" i="15"/>
  <c r="B983" i="15"/>
  <c r="B984" i="15"/>
  <c r="B985" i="15"/>
  <c r="B986" i="15"/>
  <c r="B987" i="15"/>
  <c r="B988" i="15"/>
  <c r="B989" i="15"/>
  <c r="B990" i="15"/>
  <c r="B991" i="15"/>
  <c r="B992" i="15"/>
  <c r="B993" i="15"/>
  <c r="B994" i="15"/>
  <c r="B995" i="15"/>
  <c r="B996" i="15"/>
  <c r="B997" i="15"/>
  <c r="B998" i="15"/>
  <c r="B999" i="15"/>
  <c r="B1000" i="15"/>
  <c r="B1001" i="15"/>
  <c r="B1002" i="15"/>
  <c r="B1003" i="15"/>
  <c r="B1004" i="15"/>
  <c r="B1005" i="15"/>
  <c r="B1006" i="15"/>
  <c r="B1007" i="15"/>
  <c r="B1008" i="15"/>
  <c r="B1009" i="15"/>
  <c r="B1010" i="15"/>
  <c r="B1011" i="15"/>
  <c r="B1012" i="15"/>
  <c r="B1013" i="15"/>
  <c r="B1014" i="15"/>
  <c r="B1015" i="15"/>
  <c r="B1016" i="15"/>
  <c r="B1017" i="15"/>
  <c r="B1018" i="15"/>
  <c r="B1019" i="15"/>
  <c r="B1020" i="15"/>
  <c r="B1021" i="15"/>
  <c r="B1022" i="15"/>
  <c r="B1023" i="15"/>
  <c r="B1024" i="15"/>
  <c r="B1025" i="15"/>
  <c r="B1026" i="15"/>
  <c r="B1027" i="15"/>
  <c r="B1028" i="15"/>
  <c r="B1029" i="15"/>
  <c r="B1030" i="15"/>
  <c r="B1031" i="15"/>
  <c r="B1032" i="15"/>
  <c r="B1033" i="15"/>
  <c r="B1034" i="15"/>
  <c r="B1035" i="15"/>
  <c r="B1036" i="15"/>
  <c r="B1037" i="15"/>
  <c r="B1038" i="15"/>
  <c r="B1039" i="15"/>
  <c r="B1040" i="15"/>
  <c r="B1041" i="15"/>
  <c r="B1042" i="15"/>
  <c r="B1043" i="15"/>
  <c r="B1044" i="15"/>
  <c r="B1045" i="15"/>
  <c r="B1046" i="15"/>
  <c r="B1047" i="15"/>
  <c r="B1048" i="15"/>
  <c r="B1049" i="15"/>
  <c r="B1050" i="15"/>
  <c r="B1051" i="15"/>
  <c r="B1052" i="15"/>
  <c r="B1053" i="15"/>
  <c r="B1054" i="15"/>
  <c r="B1055" i="15"/>
  <c r="B1056" i="15"/>
  <c r="B1057" i="15"/>
  <c r="B1058" i="15"/>
  <c r="B1059" i="15"/>
  <c r="B1060" i="15"/>
  <c r="B1061" i="15"/>
  <c r="B1062" i="15"/>
  <c r="B1063" i="15"/>
  <c r="B1064" i="15"/>
  <c r="B1065" i="15"/>
  <c r="B1066" i="15"/>
  <c r="B1067" i="15"/>
  <c r="B1068" i="15"/>
  <c r="B1069" i="15"/>
  <c r="B1070" i="15"/>
  <c r="B1071" i="15"/>
  <c r="B1072" i="15"/>
  <c r="B1073" i="15"/>
  <c r="B1074" i="15"/>
  <c r="B1075" i="15"/>
  <c r="B1076" i="15"/>
  <c r="B1077" i="15"/>
  <c r="B1078" i="15"/>
  <c r="B1079" i="15"/>
  <c r="B1080" i="15"/>
  <c r="B1081" i="15"/>
  <c r="B1082" i="15"/>
  <c r="B1083" i="15"/>
  <c r="B1084" i="15"/>
  <c r="B1085" i="15"/>
  <c r="B1086" i="15"/>
  <c r="B1087" i="15"/>
  <c r="B1088" i="15"/>
  <c r="B1089" i="15"/>
  <c r="B1090" i="15"/>
  <c r="B1091" i="15"/>
  <c r="B1092" i="15"/>
  <c r="B1093" i="15"/>
  <c r="B1094" i="15"/>
  <c r="B1095" i="15"/>
  <c r="B1096" i="15"/>
  <c r="B1097" i="15"/>
  <c r="B1098" i="15"/>
  <c r="B1099" i="15"/>
  <c r="B1100" i="15"/>
  <c r="B1101" i="15"/>
  <c r="B1102" i="15"/>
  <c r="B1103" i="15"/>
  <c r="B1104" i="15"/>
  <c r="B1105" i="15"/>
  <c r="B1106" i="15"/>
  <c r="B1107" i="15"/>
  <c r="B1108" i="15"/>
  <c r="B1109" i="15"/>
  <c r="B1110" i="15"/>
  <c r="B1111" i="15"/>
  <c r="B1112" i="15"/>
  <c r="B1113" i="15"/>
  <c r="B1114" i="15"/>
  <c r="B1115" i="15"/>
  <c r="B1116" i="15"/>
  <c r="B1117" i="15"/>
  <c r="B1118" i="15"/>
  <c r="B1119" i="15"/>
  <c r="B1120" i="15"/>
  <c r="B1121" i="15"/>
  <c r="B1122" i="15"/>
  <c r="B1123" i="15"/>
  <c r="B1124" i="15"/>
  <c r="B1125" i="15"/>
  <c r="B1126" i="15"/>
  <c r="B1127" i="15"/>
  <c r="B1128" i="15"/>
  <c r="B1129" i="15"/>
  <c r="B1130" i="15"/>
  <c r="B1131" i="15"/>
  <c r="B1132" i="15"/>
  <c r="B1133" i="15"/>
  <c r="B1134" i="15"/>
  <c r="B1135" i="15"/>
  <c r="B1136" i="15"/>
  <c r="B1137" i="15"/>
  <c r="B1138" i="15"/>
  <c r="B1139" i="15"/>
  <c r="B1140" i="15"/>
  <c r="B1141" i="15"/>
  <c r="B1142" i="15"/>
  <c r="B1143" i="15"/>
  <c r="B1144" i="15"/>
  <c r="B1145" i="15"/>
  <c r="B1146" i="15"/>
  <c r="B1147" i="15"/>
  <c r="B1148" i="15"/>
  <c r="B1149" i="15"/>
  <c r="B1150" i="15"/>
  <c r="B1151" i="15"/>
  <c r="B1152" i="15"/>
  <c r="B1153" i="15"/>
  <c r="B1154" i="15"/>
  <c r="B1155" i="15"/>
  <c r="B1156" i="15"/>
  <c r="B1157" i="15"/>
  <c r="B1158" i="15"/>
  <c r="B1159" i="15"/>
  <c r="B1160" i="15"/>
  <c r="B1161" i="15"/>
  <c r="B1162" i="15"/>
  <c r="B1163" i="15"/>
  <c r="B1164" i="15"/>
  <c r="B1165" i="15"/>
  <c r="B1166" i="15"/>
  <c r="B1167" i="15"/>
  <c r="B1168" i="15"/>
  <c r="B1169" i="15"/>
  <c r="B1170" i="15"/>
  <c r="B1171" i="15"/>
  <c r="B1172" i="15"/>
  <c r="B1173" i="15"/>
  <c r="B1174" i="15"/>
  <c r="B1175" i="15"/>
  <c r="B1176" i="15"/>
  <c r="B1177" i="15"/>
  <c r="B1178" i="15"/>
  <c r="B1179" i="15"/>
  <c r="B1180" i="15"/>
  <c r="B1181" i="15"/>
  <c r="B1182" i="15"/>
  <c r="B1183" i="15"/>
  <c r="B1184" i="15"/>
  <c r="B1185" i="15"/>
  <c r="B1186" i="15"/>
  <c r="B1187" i="15"/>
  <c r="B1188" i="15"/>
  <c r="B1189" i="15"/>
  <c r="B1190" i="15"/>
  <c r="B1191" i="15"/>
  <c r="B1192" i="15"/>
  <c r="B1193" i="15"/>
  <c r="B1194" i="15"/>
  <c r="B1195" i="15"/>
  <c r="B1196" i="15"/>
  <c r="B1197" i="15"/>
  <c r="B1198" i="15"/>
  <c r="B1199" i="15"/>
  <c r="B1200" i="15"/>
  <c r="B1201" i="15"/>
  <c r="B1202" i="15"/>
  <c r="B1203" i="15"/>
  <c r="B1204" i="15"/>
  <c r="B1205" i="15"/>
  <c r="B1206" i="15"/>
  <c r="B1207" i="15"/>
  <c r="B1208" i="15"/>
  <c r="B1209" i="15"/>
  <c r="B1210" i="15"/>
  <c r="B1211" i="15"/>
  <c r="B1212" i="15"/>
  <c r="B1213" i="15"/>
  <c r="B1214" i="15"/>
  <c r="B1215" i="15"/>
  <c r="B1216" i="15"/>
  <c r="B1217" i="15"/>
  <c r="B1218" i="15"/>
  <c r="B1219" i="15"/>
  <c r="B1220" i="15"/>
  <c r="B1221" i="15"/>
  <c r="B1222" i="15"/>
  <c r="B1223" i="15"/>
  <c r="B1224" i="15"/>
  <c r="B1225" i="15"/>
  <c r="B1226" i="15"/>
  <c r="B1227" i="15"/>
  <c r="B1228" i="15"/>
  <c r="B1229" i="15"/>
  <c r="B1230" i="15"/>
  <c r="B1231" i="15"/>
  <c r="B1232" i="15"/>
  <c r="B1233" i="15"/>
  <c r="B1234" i="15"/>
  <c r="B1235" i="15"/>
  <c r="B1236" i="15"/>
  <c r="B1237" i="15"/>
  <c r="B1238" i="15"/>
  <c r="B1239" i="15"/>
  <c r="B1240" i="15"/>
  <c r="B1241" i="15"/>
  <c r="B1242" i="15"/>
  <c r="B1243" i="15"/>
  <c r="B1244" i="15"/>
  <c r="B1245" i="15"/>
  <c r="B1246" i="15"/>
  <c r="B1247" i="15"/>
  <c r="B1248" i="15"/>
  <c r="B1249" i="15"/>
  <c r="B1250" i="15"/>
  <c r="B1251" i="15"/>
  <c r="B1252" i="15"/>
  <c r="B1253" i="15"/>
  <c r="B1254" i="15"/>
  <c r="B1255" i="15"/>
  <c r="B1256" i="15"/>
  <c r="B1257" i="15"/>
  <c r="B1258" i="15"/>
  <c r="B1259" i="15"/>
  <c r="B1260" i="15"/>
  <c r="B1261" i="15"/>
  <c r="B1262" i="15"/>
  <c r="B1263" i="15"/>
  <c r="B1264" i="15"/>
  <c r="B1265" i="15"/>
  <c r="B1266" i="15"/>
  <c r="B1267" i="15"/>
  <c r="B1268" i="15"/>
  <c r="B1269" i="15"/>
  <c r="B1270" i="15"/>
  <c r="B1271" i="15"/>
  <c r="B1272" i="15"/>
  <c r="B1273" i="15"/>
  <c r="B1274" i="15"/>
  <c r="B1275" i="15"/>
  <c r="B1276" i="15"/>
  <c r="B1277" i="15"/>
  <c r="B1278" i="15"/>
  <c r="B1279" i="15"/>
  <c r="B1280" i="15"/>
  <c r="B1281" i="15"/>
  <c r="B1282" i="15"/>
  <c r="B1283" i="15"/>
  <c r="B1284" i="15"/>
  <c r="B1285" i="15"/>
  <c r="B1286" i="15"/>
  <c r="B1287" i="15"/>
  <c r="B1288" i="15"/>
  <c r="B1289" i="15"/>
  <c r="B1290" i="15"/>
  <c r="B1291" i="15"/>
  <c r="B1292" i="15"/>
  <c r="B1293" i="15"/>
  <c r="B1294" i="15"/>
  <c r="B1295" i="15"/>
  <c r="B1296" i="15"/>
  <c r="B1297" i="15"/>
  <c r="B1298" i="15"/>
  <c r="B1299" i="15"/>
  <c r="B1300" i="15"/>
  <c r="B1301" i="15"/>
  <c r="B1302" i="15"/>
  <c r="B1303" i="15"/>
  <c r="B1304" i="15"/>
  <c r="B1305" i="15"/>
  <c r="B1306" i="15"/>
  <c r="B1307" i="15"/>
  <c r="B1308" i="15"/>
  <c r="B1309" i="15"/>
  <c r="B1310" i="15"/>
  <c r="B1311" i="15"/>
  <c r="B1312" i="15"/>
  <c r="B1313" i="15"/>
  <c r="B1314" i="15"/>
  <c r="B1315" i="15"/>
  <c r="B1316" i="15"/>
  <c r="B1317" i="15"/>
  <c r="B1318" i="15"/>
  <c r="B1319" i="15"/>
  <c r="B1320" i="15"/>
  <c r="B1321" i="15"/>
  <c r="B1322" i="15"/>
  <c r="B1323" i="15"/>
  <c r="B1324" i="15"/>
  <c r="B1325" i="15"/>
  <c r="B1326" i="15"/>
  <c r="B1327" i="15"/>
  <c r="B1328" i="15"/>
  <c r="B1329" i="15"/>
  <c r="B1330" i="15"/>
  <c r="B1331" i="15"/>
  <c r="B1332" i="15"/>
  <c r="B1333" i="15"/>
  <c r="B1334" i="15"/>
  <c r="B1335" i="15"/>
  <c r="B1336" i="15"/>
  <c r="B1337" i="15"/>
  <c r="B1338" i="15"/>
  <c r="B1339" i="15"/>
  <c r="B1340" i="15"/>
  <c r="B1341" i="15"/>
  <c r="B1342" i="15"/>
  <c r="B1343" i="15"/>
  <c r="B1344" i="15"/>
  <c r="B1345" i="15"/>
  <c r="B1346" i="15"/>
  <c r="B1347" i="15"/>
  <c r="B1348" i="15"/>
  <c r="B1349" i="15"/>
  <c r="B1350" i="15"/>
  <c r="B1351" i="15"/>
  <c r="B1352" i="15"/>
  <c r="B1353" i="15"/>
  <c r="B1354" i="15"/>
  <c r="B1355" i="15"/>
  <c r="B1356" i="15"/>
  <c r="B1357" i="15"/>
  <c r="B1358" i="15"/>
  <c r="B1359" i="15"/>
  <c r="B1360" i="15"/>
  <c r="B1361" i="15"/>
  <c r="B1362" i="15"/>
  <c r="B1363" i="15"/>
  <c r="B1364" i="15"/>
  <c r="B1365" i="15"/>
  <c r="B1366" i="15"/>
  <c r="B1367" i="15"/>
  <c r="B1368" i="15"/>
  <c r="B1369" i="15"/>
  <c r="B1370" i="15"/>
  <c r="B1371" i="15"/>
  <c r="B1372" i="15"/>
  <c r="B1373" i="15"/>
  <c r="B1374" i="15"/>
  <c r="B1375" i="15"/>
  <c r="B1376" i="15"/>
  <c r="B1377" i="15"/>
  <c r="B1378" i="15"/>
  <c r="B1379" i="15"/>
  <c r="B1380" i="15"/>
  <c r="B1381" i="15"/>
  <c r="B1382" i="15"/>
  <c r="B1383" i="15"/>
  <c r="B1384" i="15"/>
  <c r="B1385" i="15"/>
  <c r="B1386" i="15"/>
  <c r="B1387" i="15"/>
  <c r="B1388" i="15"/>
  <c r="B1389" i="15"/>
  <c r="B1390" i="15"/>
  <c r="B1391" i="15"/>
  <c r="B1392" i="15"/>
  <c r="B1393" i="15"/>
  <c r="B1394" i="15"/>
  <c r="B1395" i="15"/>
  <c r="B1396" i="15"/>
  <c r="B1397" i="15"/>
  <c r="B1398" i="15"/>
  <c r="B1399" i="15"/>
  <c r="B1400" i="15"/>
  <c r="B1401" i="15"/>
  <c r="B1402" i="15"/>
  <c r="B1403" i="15"/>
  <c r="B1404" i="15"/>
  <c r="B1405" i="15"/>
  <c r="B1406" i="15"/>
  <c r="B1407" i="15"/>
  <c r="B1408" i="15"/>
  <c r="B1409" i="15"/>
  <c r="B1410" i="15"/>
  <c r="B1411" i="15"/>
  <c r="B1412" i="15"/>
  <c r="B1413" i="15"/>
  <c r="B1414" i="15"/>
  <c r="B1415" i="15"/>
  <c r="B1416" i="15"/>
  <c r="B1417" i="15"/>
  <c r="B1418" i="15"/>
  <c r="B1419" i="15"/>
  <c r="B1420" i="15"/>
  <c r="B1421" i="15"/>
  <c r="B1422" i="15"/>
  <c r="B1423" i="15"/>
  <c r="B1424" i="15"/>
  <c r="B1425" i="15"/>
  <c r="B1426" i="15"/>
  <c r="B1427" i="15"/>
  <c r="B1428" i="15"/>
  <c r="B1429" i="15"/>
  <c r="B1430" i="15"/>
  <c r="B1431" i="15"/>
  <c r="B1432" i="15"/>
  <c r="B1433" i="15"/>
  <c r="B1434" i="15"/>
  <c r="B1435" i="15"/>
  <c r="B1436" i="15"/>
  <c r="B1437" i="15"/>
  <c r="B1438" i="15"/>
  <c r="B1439" i="15"/>
  <c r="B1440" i="15"/>
  <c r="B1441" i="15"/>
  <c r="B1442" i="15"/>
  <c r="B1443" i="15"/>
  <c r="B1444" i="15"/>
  <c r="B1445" i="15"/>
  <c r="B1446" i="15"/>
  <c r="B1447" i="15"/>
  <c r="B1448" i="15"/>
  <c r="B1449" i="15"/>
  <c r="B1450" i="15"/>
  <c r="B1451" i="15"/>
  <c r="B1452" i="15"/>
  <c r="B1453" i="15"/>
  <c r="B1454" i="15"/>
  <c r="B1455" i="15"/>
  <c r="B1456" i="15"/>
  <c r="B1457" i="15"/>
  <c r="B1458" i="15"/>
  <c r="B1459" i="15"/>
  <c r="B1460" i="15"/>
  <c r="B1461" i="15"/>
  <c r="B1462" i="15"/>
  <c r="B1463" i="15"/>
  <c r="B1464" i="15"/>
  <c r="B1465" i="15"/>
  <c r="B1466" i="15"/>
  <c r="B1467" i="15"/>
  <c r="B1468" i="15"/>
  <c r="B1469" i="15"/>
  <c r="B1470" i="15"/>
  <c r="B1471" i="15"/>
  <c r="B1472" i="15"/>
  <c r="B1473" i="15"/>
  <c r="B1474" i="15"/>
  <c r="B1475" i="15"/>
  <c r="B1476" i="15"/>
  <c r="B1477" i="15"/>
  <c r="B1478" i="15"/>
  <c r="B1479" i="15"/>
  <c r="B1480" i="15"/>
  <c r="B1481" i="15"/>
  <c r="B1482" i="15"/>
  <c r="B1483" i="15"/>
  <c r="B1484" i="15"/>
  <c r="B1485" i="15"/>
  <c r="B1486" i="15"/>
  <c r="B1487" i="15"/>
  <c r="B1488" i="15"/>
  <c r="B1489" i="15"/>
  <c r="B1490" i="15"/>
  <c r="B1491" i="15"/>
  <c r="B1492" i="15"/>
  <c r="B1493" i="15"/>
  <c r="B1494" i="15"/>
  <c r="B1495" i="15"/>
  <c r="B1496" i="15"/>
  <c r="B1497" i="15"/>
  <c r="B1498" i="15"/>
  <c r="B1499" i="15"/>
  <c r="B1500" i="15"/>
  <c r="B1501" i="15"/>
  <c r="B1502" i="15"/>
  <c r="B1503" i="15"/>
  <c r="B1504" i="15"/>
  <c r="B1505" i="15"/>
  <c r="B1506" i="15"/>
  <c r="B1507" i="15"/>
  <c r="B1508" i="15"/>
  <c r="B1509" i="15"/>
  <c r="B1510" i="15"/>
  <c r="B1511" i="15"/>
  <c r="B1512" i="15"/>
  <c r="B1513" i="15"/>
  <c r="B1514" i="15"/>
  <c r="B1515" i="15"/>
  <c r="B1516" i="15"/>
  <c r="B1517" i="15"/>
  <c r="B1518" i="15"/>
  <c r="B1519" i="15"/>
  <c r="B1520" i="15"/>
  <c r="B1521" i="15"/>
  <c r="B1522" i="15"/>
  <c r="B1523" i="15"/>
  <c r="B1524" i="15"/>
  <c r="B1525" i="15"/>
  <c r="B1526" i="15"/>
  <c r="B1527" i="15"/>
  <c r="B1528" i="15"/>
  <c r="B1529" i="15"/>
  <c r="B1530" i="15"/>
  <c r="B1531" i="15"/>
  <c r="B1532" i="15"/>
  <c r="B1533" i="15"/>
  <c r="B1534" i="15"/>
  <c r="B1535" i="15"/>
  <c r="B1536" i="15"/>
  <c r="B1537" i="15"/>
  <c r="B1538" i="15"/>
  <c r="B1539" i="15"/>
  <c r="B1540" i="15"/>
  <c r="B1541" i="15"/>
  <c r="B1542" i="15"/>
  <c r="B1543" i="15"/>
  <c r="B1544" i="15"/>
  <c r="B1545" i="15"/>
  <c r="B1546" i="15"/>
  <c r="B1547" i="15"/>
  <c r="B1548" i="15"/>
  <c r="B1549" i="15"/>
  <c r="B1550" i="15"/>
  <c r="B1551" i="15"/>
  <c r="B1552" i="15"/>
  <c r="B1553" i="15"/>
  <c r="B1554" i="15"/>
  <c r="B1555" i="15"/>
  <c r="B1556" i="15"/>
  <c r="B1557" i="15"/>
  <c r="B1558" i="15"/>
  <c r="B1559" i="15"/>
  <c r="B1560" i="15"/>
  <c r="B1561" i="15"/>
  <c r="B1562" i="15"/>
  <c r="B1563" i="15"/>
  <c r="B1564" i="15"/>
  <c r="B1565" i="15"/>
  <c r="B1566" i="15"/>
  <c r="B1567" i="15"/>
  <c r="B1568" i="15"/>
  <c r="B1569" i="15"/>
  <c r="B1570" i="15"/>
  <c r="B1571" i="15"/>
  <c r="B1572" i="15"/>
  <c r="B1573" i="15"/>
  <c r="B1574" i="15"/>
  <c r="B1575" i="15"/>
  <c r="B1576" i="15"/>
  <c r="B1577" i="15"/>
  <c r="B1578" i="15"/>
  <c r="B1579" i="15"/>
  <c r="B1580" i="15"/>
  <c r="B1581" i="15"/>
  <c r="B1582" i="15"/>
  <c r="B1583" i="15"/>
  <c r="B1584" i="15"/>
  <c r="B1585" i="15"/>
  <c r="B1586" i="15"/>
  <c r="B1587" i="15"/>
  <c r="B1588" i="15"/>
  <c r="B1589" i="15"/>
  <c r="B1590" i="15"/>
  <c r="B1591" i="15"/>
  <c r="B1592" i="15"/>
  <c r="B1593" i="15"/>
  <c r="B1594" i="15"/>
  <c r="B1595" i="15"/>
  <c r="B1596" i="15"/>
  <c r="B1597" i="15"/>
  <c r="B1598" i="15"/>
  <c r="B1599" i="15"/>
  <c r="B1600" i="15"/>
  <c r="B1601" i="15"/>
  <c r="B1602" i="15"/>
  <c r="B1603" i="15"/>
  <c r="B1604" i="15"/>
  <c r="B1605" i="15"/>
  <c r="B1606" i="15"/>
  <c r="B1607" i="15"/>
  <c r="B1608" i="15"/>
  <c r="B1609" i="15"/>
  <c r="B1610" i="15"/>
  <c r="B1611" i="15"/>
  <c r="B1612" i="15"/>
  <c r="B1613" i="15"/>
  <c r="B1614" i="15"/>
  <c r="B1615" i="15"/>
  <c r="B1616" i="15"/>
  <c r="B1617" i="15"/>
  <c r="B1618" i="15"/>
  <c r="B1619" i="15"/>
  <c r="B1620" i="15"/>
  <c r="B1621" i="15"/>
  <c r="B1622" i="15"/>
  <c r="B1623" i="15"/>
  <c r="B1624" i="15"/>
  <c r="B1625" i="15"/>
  <c r="B1626" i="15"/>
  <c r="B1627" i="15"/>
  <c r="B1628" i="15"/>
  <c r="B1629" i="15"/>
  <c r="B1630" i="15"/>
  <c r="B1631" i="15"/>
  <c r="B1632" i="15"/>
  <c r="B1633" i="15"/>
  <c r="B1634" i="15"/>
  <c r="B1635" i="15"/>
  <c r="B1636" i="15"/>
  <c r="B1637" i="15"/>
  <c r="B1638" i="15"/>
  <c r="B1639" i="15"/>
  <c r="B1640" i="15"/>
  <c r="B1641" i="15"/>
  <c r="B1642" i="15"/>
  <c r="B1643" i="15"/>
  <c r="B1644" i="15"/>
  <c r="B1645" i="15"/>
  <c r="B1646" i="15"/>
  <c r="B1647" i="15"/>
  <c r="B1648" i="15"/>
  <c r="B1649" i="15"/>
  <c r="B1650" i="15"/>
  <c r="B1651" i="15"/>
  <c r="B1652" i="15"/>
  <c r="B1653" i="15"/>
  <c r="B1654" i="15"/>
  <c r="B1655" i="15"/>
  <c r="B1656" i="15"/>
  <c r="B1657" i="15"/>
  <c r="B1658" i="15"/>
  <c r="B1659" i="15"/>
  <c r="B1660" i="15"/>
  <c r="B1661" i="15"/>
  <c r="B1662" i="15"/>
  <c r="B1663" i="15"/>
  <c r="B1664" i="15"/>
  <c r="B1665" i="15"/>
  <c r="B1666" i="15"/>
  <c r="B1667" i="15"/>
  <c r="B1668" i="15"/>
  <c r="B1669" i="15"/>
  <c r="B1670" i="15"/>
  <c r="B1671" i="15"/>
  <c r="B1672" i="15"/>
  <c r="B1673" i="15"/>
  <c r="B1674" i="15"/>
  <c r="B1675" i="15"/>
  <c r="B1676" i="15"/>
  <c r="B1677" i="15"/>
  <c r="B1678" i="15"/>
  <c r="B1679" i="15"/>
  <c r="B1680" i="15"/>
  <c r="B1681" i="15"/>
  <c r="B1682" i="15"/>
  <c r="B1683" i="15"/>
  <c r="B1684" i="15"/>
  <c r="B1685" i="15"/>
  <c r="B1686" i="15"/>
  <c r="B1687" i="15"/>
  <c r="B1688" i="15"/>
  <c r="B1689" i="15"/>
  <c r="B1690" i="15"/>
  <c r="B1691" i="15"/>
  <c r="B1692" i="15"/>
  <c r="B1693" i="15"/>
  <c r="B1694" i="15"/>
  <c r="B1695" i="15"/>
  <c r="B1696" i="15"/>
  <c r="B1697" i="15"/>
  <c r="B1698" i="15"/>
  <c r="B1699" i="15"/>
  <c r="B1700" i="15"/>
  <c r="B1701" i="15"/>
  <c r="B1702" i="15"/>
  <c r="B1703" i="15"/>
  <c r="B1704" i="15"/>
  <c r="B1705" i="15"/>
  <c r="B1706" i="15"/>
  <c r="B1707" i="15"/>
  <c r="B1708" i="15"/>
  <c r="B1709" i="15"/>
  <c r="B1710" i="15"/>
  <c r="B1711" i="15"/>
  <c r="B1712" i="15"/>
  <c r="B1713" i="15"/>
  <c r="B1714" i="15"/>
  <c r="B1715" i="15"/>
  <c r="B1716" i="15"/>
  <c r="B1717" i="15"/>
  <c r="B1718" i="15"/>
  <c r="B1719" i="15"/>
  <c r="B1720" i="15"/>
  <c r="B1721" i="15"/>
  <c r="B1722" i="15"/>
  <c r="B1723" i="15"/>
  <c r="B1724" i="15"/>
  <c r="B1725" i="15"/>
  <c r="B1726" i="15"/>
  <c r="B1727" i="15"/>
  <c r="B1728" i="15"/>
  <c r="B1729" i="15"/>
  <c r="B1730" i="15"/>
  <c r="B1731" i="15"/>
  <c r="B1732" i="15"/>
  <c r="B1733" i="15"/>
  <c r="B1734" i="15"/>
  <c r="B1735" i="15"/>
  <c r="B1736" i="15"/>
  <c r="B1737" i="15"/>
  <c r="B1738" i="15"/>
  <c r="B1739" i="15"/>
  <c r="B1740" i="15"/>
  <c r="B1741" i="15"/>
  <c r="B1742" i="15"/>
  <c r="B1743" i="15"/>
  <c r="B1744" i="15"/>
  <c r="B1745" i="15"/>
  <c r="B1746" i="15"/>
  <c r="B1747" i="15"/>
  <c r="B1748" i="15"/>
  <c r="B1749" i="15"/>
  <c r="B1750" i="15"/>
  <c r="B1751" i="15"/>
  <c r="B1752" i="15"/>
  <c r="B1753" i="15"/>
  <c r="B1754" i="15"/>
  <c r="B1755" i="15"/>
  <c r="B1756" i="15"/>
  <c r="B1757" i="15"/>
  <c r="B1758" i="15"/>
  <c r="B1759" i="15"/>
  <c r="B1760" i="15"/>
  <c r="B1761" i="15"/>
  <c r="B1762" i="15"/>
  <c r="B1763" i="15"/>
  <c r="B1764" i="15"/>
  <c r="B1765" i="15"/>
  <c r="B1766" i="15"/>
  <c r="B1767" i="15"/>
  <c r="B1768" i="15"/>
  <c r="B1769" i="15"/>
  <c r="B1770" i="15"/>
  <c r="B1771" i="15"/>
  <c r="B1772" i="15"/>
  <c r="B1773" i="15"/>
  <c r="B1774" i="15"/>
  <c r="B1775" i="15"/>
  <c r="B1776" i="15"/>
  <c r="B1777" i="15"/>
  <c r="B1778" i="15"/>
  <c r="B1779" i="15"/>
  <c r="B1780" i="15"/>
  <c r="B1781" i="15"/>
  <c r="B1782" i="15"/>
  <c r="B1783" i="15"/>
  <c r="B1784" i="15"/>
  <c r="B1785" i="15"/>
  <c r="B1786" i="15"/>
  <c r="B1787" i="15"/>
  <c r="B1788" i="15"/>
  <c r="B1789" i="15"/>
  <c r="B1790" i="15"/>
  <c r="B1791" i="15"/>
  <c r="B1792" i="15"/>
  <c r="B1793" i="15"/>
  <c r="B1794" i="15"/>
  <c r="B1795" i="15"/>
  <c r="B1796" i="15"/>
  <c r="B1797" i="15"/>
  <c r="B1798" i="15"/>
  <c r="B1799" i="15"/>
  <c r="B1800" i="15"/>
  <c r="B1801" i="15"/>
  <c r="B1802" i="15"/>
  <c r="B1803" i="15"/>
  <c r="B1804" i="15"/>
  <c r="B1805" i="15"/>
  <c r="B1806" i="15"/>
  <c r="B1807" i="15"/>
  <c r="B1808" i="15"/>
  <c r="B1809" i="15"/>
  <c r="B1810" i="15"/>
  <c r="B1811" i="15"/>
  <c r="B1812" i="15"/>
  <c r="B1813" i="15"/>
  <c r="B1814" i="15"/>
  <c r="B1815" i="15"/>
  <c r="B1816" i="15"/>
  <c r="B1817" i="15"/>
  <c r="B1818" i="15"/>
  <c r="B1819" i="15"/>
  <c r="B1820" i="15"/>
  <c r="B1821" i="15"/>
  <c r="B1822" i="15"/>
  <c r="B1823" i="15"/>
  <c r="B1824" i="15"/>
  <c r="B1825" i="15"/>
  <c r="B1826" i="15"/>
  <c r="B1827" i="15"/>
  <c r="B1828" i="15"/>
  <c r="B1829" i="15"/>
  <c r="B1830" i="15"/>
  <c r="B1831" i="15"/>
  <c r="B1832" i="15"/>
  <c r="B1833" i="15"/>
  <c r="B1834" i="15"/>
  <c r="B1835" i="15"/>
  <c r="B1836" i="15"/>
  <c r="B1837" i="15"/>
  <c r="B1838" i="15"/>
  <c r="B1839" i="15"/>
  <c r="B1840" i="15"/>
  <c r="B1841" i="15"/>
  <c r="B1842" i="15"/>
  <c r="B1843" i="15"/>
  <c r="B1844" i="15"/>
  <c r="B1845" i="15"/>
  <c r="B1846" i="15"/>
  <c r="B1847" i="15"/>
  <c r="B1848" i="15"/>
  <c r="B1849" i="15"/>
  <c r="B1850" i="15"/>
  <c r="B1851" i="15"/>
  <c r="B1852" i="15"/>
  <c r="B1853" i="15"/>
  <c r="B1854" i="15"/>
  <c r="B1855" i="15"/>
  <c r="B1856" i="15"/>
  <c r="B1857" i="15"/>
  <c r="B1858" i="15"/>
  <c r="B1859" i="15"/>
  <c r="B1860" i="15"/>
  <c r="B1861" i="15"/>
  <c r="B1862" i="15"/>
  <c r="B1863" i="15"/>
  <c r="B1864" i="15"/>
  <c r="B1865" i="15"/>
  <c r="B1866" i="15"/>
  <c r="B1867" i="15"/>
  <c r="B1868" i="15"/>
  <c r="B1869" i="15"/>
  <c r="B1870" i="15"/>
  <c r="B1871" i="15"/>
  <c r="B1872" i="15"/>
  <c r="B1873" i="15"/>
  <c r="B1874" i="15"/>
  <c r="B1875" i="15"/>
  <c r="B1876" i="15"/>
  <c r="B1877" i="15"/>
  <c r="B1878" i="15"/>
  <c r="B1879" i="15"/>
  <c r="B1880" i="15"/>
  <c r="B1881" i="15"/>
  <c r="B1882" i="15"/>
  <c r="B1883" i="15"/>
  <c r="B1884" i="15"/>
  <c r="B1885" i="15"/>
  <c r="B1886" i="15"/>
  <c r="B1887" i="15"/>
  <c r="B1888" i="15"/>
  <c r="B1889" i="15"/>
  <c r="B1890" i="15"/>
  <c r="B1891" i="15"/>
  <c r="B1892" i="15"/>
  <c r="B1893" i="15"/>
  <c r="B1894" i="15"/>
  <c r="B1895" i="15"/>
  <c r="B1896" i="15"/>
  <c r="B1897" i="15"/>
  <c r="B1898" i="15"/>
  <c r="B1899" i="15"/>
  <c r="B1900" i="15"/>
  <c r="B1901" i="15"/>
  <c r="B1902" i="15"/>
  <c r="B1903" i="15"/>
  <c r="B1904" i="15"/>
  <c r="B1905" i="15"/>
  <c r="B1906" i="15"/>
  <c r="B1907" i="15"/>
  <c r="B1908" i="15"/>
  <c r="B1909" i="15"/>
  <c r="B1910" i="15"/>
  <c r="B1911" i="15"/>
  <c r="B1912" i="15"/>
  <c r="B1913" i="15"/>
  <c r="B1914" i="15"/>
  <c r="B1915" i="15"/>
  <c r="B1916" i="15"/>
  <c r="B1917" i="15"/>
  <c r="B1918" i="15"/>
  <c r="B1919" i="15"/>
  <c r="B1920" i="15"/>
  <c r="B1921" i="15"/>
  <c r="B1922" i="15"/>
  <c r="B1923" i="15"/>
  <c r="B1924" i="15"/>
  <c r="B1925" i="15"/>
  <c r="B1926" i="15"/>
  <c r="B1927" i="15"/>
  <c r="B1928" i="15"/>
  <c r="B1929" i="15"/>
  <c r="B1930" i="15"/>
  <c r="B1931" i="15"/>
  <c r="B1932" i="15"/>
  <c r="B1933" i="15"/>
  <c r="B1934" i="15"/>
  <c r="B1935" i="15"/>
  <c r="B1936" i="15"/>
  <c r="B1937" i="15"/>
  <c r="B1938" i="15"/>
  <c r="B1939" i="15"/>
  <c r="B1940" i="15"/>
  <c r="B1941" i="15"/>
  <c r="B1942" i="15"/>
  <c r="B1943" i="15"/>
  <c r="B1944" i="15"/>
  <c r="B1945" i="15"/>
  <c r="B1946" i="15"/>
  <c r="B1947" i="15"/>
  <c r="B1948" i="15"/>
  <c r="B1949" i="15"/>
  <c r="B1950" i="15"/>
  <c r="B1951" i="15"/>
  <c r="B1952" i="15"/>
  <c r="B1953" i="15"/>
  <c r="B1954" i="15"/>
  <c r="B1955" i="15"/>
  <c r="B1956" i="15"/>
  <c r="B1957" i="15"/>
  <c r="B1958" i="15"/>
  <c r="B1959" i="15"/>
  <c r="B1960" i="15"/>
  <c r="B1961" i="15"/>
  <c r="B1962" i="15"/>
  <c r="B1963" i="15"/>
  <c r="B1964" i="15"/>
  <c r="B1965" i="15"/>
  <c r="B1966" i="15"/>
  <c r="B1967" i="15"/>
  <c r="B1968" i="15"/>
  <c r="B1969" i="15"/>
  <c r="B1970" i="15"/>
  <c r="B1971" i="15"/>
  <c r="B1972" i="15"/>
  <c r="B1973" i="15"/>
  <c r="B1974" i="15"/>
  <c r="B1975" i="15"/>
  <c r="B1976" i="15"/>
  <c r="B1977" i="15"/>
  <c r="B1978" i="15"/>
  <c r="B1979" i="15"/>
  <c r="B1980" i="15"/>
  <c r="B1981" i="15"/>
  <c r="B1982" i="15"/>
  <c r="B1983" i="15"/>
  <c r="B1984" i="15"/>
  <c r="B1985" i="15"/>
  <c r="B1986" i="15"/>
  <c r="B1987" i="15"/>
  <c r="B1988" i="15"/>
  <c r="B1989" i="15"/>
  <c r="B1990" i="15"/>
  <c r="B1991" i="15"/>
  <c r="B1992" i="15"/>
  <c r="B1993" i="15"/>
  <c r="B1994" i="15"/>
  <c r="B1995" i="15"/>
  <c r="B1996" i="15"/>
  <c r="B1997" i="15"/>
  <c r="B1998" i="15"/>
  <c r="B1999" i="15"/>
  <c r="B2000" i="15"/>
  <c r="B2001" i="15"/>
  <c r="B2002" i="15"/>
  <c r="B2003" i="15"/>
  <c r="B2004" i="15"/>
  <c r="B2005" i="15"/>
  <c r="B2006" i="15"/>
  <c r="B2007" i="15"/>
  <c r="B2008" i="15"/>
  <c r="B2009" i="15"/>
  <c r="B2010" i="15"/>
  <c r="B2011" i="15"/>
  <c r="B2012" i="15"/>
  <c r="B2013" i="15"/>
  <c r="B2014" i="15"/>
  <c r="B2015" i="15"/>
  <c r="B2016" i="15"/>
  <c r="B2017" i="15"/>
  <c r="B2018" i="15"/>
  <c r="B2019" i="15"/>
  <c r="B2020" i="15"/>
  <c r="B2021" i="15"/>
  <c r="B2022" i="15"/>
  <c r="B2023" i="15"/>
  <c r="B2024" i="15"/>
  <c r="B2025" i="15"/>
  <c r="B2026" i="15"/>
  <c r="B2027" i="15"/>
  <c r="B2028" i="15"/>
  <c r="B2029" i="15"/>
  <c r="B2030" i="15"/>
  <c r="B2031" i="15"/>
  <c r="B2032" i="15"/>
  <c r="B2033" i="15"/>
  <c r="B2034" i="15"/>
  <c r="B2035" i="15"/>
  <c r="B2036" i="15"/>
  <c r="B2037" i="15"/>
  <c r="B2038" i="15"/>
  <c r="B2039" i="15"/>
  <c r="B2040" i="15"/>
  <c r="B2041" i="15"/>
  <c r="B2042" i="15"/>
  <c r="B2043" i="15"/>
  <c r="B2044" i="15"/>
  <c r="B2045" i="15"/>
  <c r="B2046" i="15"/>
  <c r="B2047" i="15"/>
  <c r="B2048" i="15"/>
  <c r="B2049" i="15"/>
  <c r="B2050" i="15"/>
  <c r="B2051" i="15"/>
  <c r="B2052" i="15"/>
  <c r="B2053" i="15"/>
  <c r="B2054" i="15"/>
  <c r="B2055" i="15"/>
  <c r="B2056" i="15"/>
  <c r="B2057" i="15"/>
  <c r="B2058" i="15"/>
  <c r="B2059" i="15"/>
  <c r="B2060" i="15"/>
  <c r="B2061" i="15"/>
  <c r="B2062" i="15"/>
  <c r="B2063" i="15"/>
  <c r="B2064" i="15"/>
  <c r="B2065" i="15"/>
  <c r="B2066" i="15"/>
  <c r="B2067" i="15"/>
  <c r="B2068" i="15"/>
  <c r="B2069" i="15"/>
  <c r="B2070" i="15"/>
  <c r="B2071" i="15"/>
  <c r="B2072" i="15"/>
  <c r="B2073" i="15"/>
  <c r="B2074" i="15"/>
  <c r="B2075" i="15"/>
  <c r="B2076" i="15"/>
  <c r="B2077" i="15"/>
  <c r="B2078" i="15"/>
  <c r="B2079" i="15"/>
  <c r="B2080" i="15"/>
  <c r="B2081" i="15"/>
  <c r="B2082" i="15"/>
  <c r="B2083" i="15"/>
  <c r="B2084" i="15"/>
  <c r="B2085" i="15"/>
  <c r="B2086" i="15"/>
  <c r="B2087" i="15"/>
  <c r="B2088" i="15"/>
  <c r="B2089" i="15"/>
  <c r="B2090" i="15"/>
  <c r="B2091" i="15"/>
  <c r="B2092" i="15"/>
  <c r="B2093" i="15"/>
  <c r="B2094" i="15"/>
  <c r="B2095" i="15"/>
  <c r="B2096" i="15"/>
  <c r="B2097" i="15"/>
  <c r="B2098" i="15"/>
  <c r="B2099" i="15"/>
  <c r="B2100" i="15"/>
  <c r="B2101" i="15"/>
  <c r="B2102" i="15"/>
  <c r="B2103" i="15"/>
  <c r="B2104" i="15"/>
  <c r="B2105" i="15"/>
  <c r="B2106" i="15"/>
  <c r="B2107" i="15"/>
  <c r="B2108" i="15"/>
  <c r="B2109" i="15"/>
  <c r="B2110" i="15"/>
  <c r="B2111" i="15"/>
  <c r="B2112" i="15"/>
  <c r="B2113" i="15"/>
  <c r="B2114" i="15"/>
  <c r="B2115" i="15"/>
  <c r="B2116" i="15"/>
  <c r="B2117" i="15"/>
  <c r="B2118" i="15"/>
  <c r="B2119" i="15"/>
  <c r="B2120" i="15"/>
  <c r="B2121" i="15"/>
  <c r="B2122" i="15"/>
  <c r="B2123" i="15"/>
  <c r="B2124" i="15"/>
  <c r="B2125" i="15"/>
  <c r="B2126" i="15"/>
  <c r="B2127" i="15"/>
  <c r="B2128" i="15"/>
  <c r="B2129" i="15"/>
  <c r="B2130" i="15"/>
  <c r="B2131" i="15"/>
  <c r="B2132" i="15"/>
  <c r="B2133" i="15"/>
  <c r="B2134" i="15"/>
  <c r="B2135" i="15"/>
  <c r="B2136" i="15"/>
  <c r="B2137" i="15"/>
  <c r="B2138" i="15"/>
  <c r="B2139" i="15"/>
  <c r="B2140" i="15"/>
  <c r="B2141" i="15"/>
  <c r="B2142" i="15"/>
  <c r="B2143" i="15"/>
  <c r="B2144" i="15"/>
  <c r="B2145" i="15"/>
  <c r="B2146" i="15"/>
  <c r="B2147" i="15"/>
  <c r="B2148" i="15"/>
  <c r="B2149" i="15"/>
  <c r="B2150" i="15"/>
  <c r="B2151" i="15"/>
  <c r="B2152" i="15"/>
  <c r="B2153" i="15"/>
  <c r="B2154" i="15"/>
  <c r="B2155" i="15"/>
  <c r="B2156" i="15"/>
  <c r="B2157" i="15"/>
  <c r="B2158" i="15"/>
  <c r="B2159" i="15"/>
  <c r="B2160" i="15"/>
  <c r="B2161" i="15"/>
  <c r="B2162" i="15"/>
  <c r="B2163" i="15"/>
  <c r="B2164" i="15"/>
  <c r="B2165" i="15"/>
  <c r="B2166" i="15"/>
  <c r="B2167" i="15"/>
  <c r="B2168" i="15"/>
  <c r="B2169" i="15"/>
  <c r="B2170" i="15"/>
  <c r="B2171" i="15"/>
  <c r="B2172" i="15"/>
  <c r="B2173" i="15"/>
  <c r="B2174" i="15"/>
  <c r="B2175" i="15"/>
  <c r="B2176" i="15"/>
  <c r="B2177" i="15"/>
  <c r="B2178" i="15"/>
  <c r="B2179" i="15"/>
  <c r="B2180" i="15"/>
  <c r="B2181" i="15"/>
  <c r="B2182" i="15"/>
  <c r="B2183" i="15"/>
  <c r="B2184" i="15"/>
  <c r="B2185" i="15"/>
  <c r="B2186" i="15"/>
  <c r="B2187" i="15"/>
  <c r="B2188" i="15"/>
  <c r="B2189" i="15"/>
  <c r="B2190" i="15"/>
  <c r="B2191" i="15"/>
  <c r="B2192" i="15"/>
  <c r="B2193" i="15"/>
  <c r="B2194" i="15"/>
  <c r="B2195" i="15"/>
  <c r="B2196" i="15"/>
  <c r="B2197" i="15"/>
  <c r="B2198" i="15"/>
  <c r="B2199" i="15"/>
  <c r="B2200" i="15"/>
  <c r="B2201" i="15"/>
  <c r="B2202" i="15"/>
  <c r="B2203" i="15"/>
  <c r="B2204" i="15"/>
  <c r="B2205" i="15"/>
  <c r="B2206" i="15"/>
  <c r="B2207" i="15"/>
  <c r="B2208" i="15"/>
  <c r="B2209" i="15"/>
  <c r="B2210" i="15"/>
  <c r="B2211" i="15"/>
  <c r="B2212" i="15"/>
  <c r="B2213" i="15"/>
  <c r="B2214" i="15"/>
  <c r="B2215" i="15"/>
  <c r="B2216" i="15"/>
  <c r="B2217" i="15"/>
  <c r="B2218" i="15"/>
  <c r="B2219" i="15"/>
  <c r="B2220" i="15"/>
  <c r="B2221" i="15"/>
  <c r="B2222" i="15"/>
  <c r="B2223" i="15"/>
  <c r="B2224" i="15"/>
  <c r="B2225" i="15"/>
  <c r="B2226" i="15"/>
  <c r="B2227" i="15"/>
  <c r="B2228" i="15"/>
  <c r="B2229" i="15"/>
  <c r="B2230" i="15"/>
  <c r="B2231" i="15"/>
  <c r="B2232" i="15"/>
  <c r="B2233" i="15"/>
  <c r="B2234" i="15"/>
  <c r="B2235" i="15"/>
  <c r="B2236" i="15"/>
  <c r="B2237" i="15"/>
  <c r="B2238" i="15"/>
  <c r="B2239" i="15"/>
  <c r="B2240" i="15"/>
  <c r="B2241" i="15"/>
  <c r="B2242" i="15"/>
  <c r="B2243" i="15"/>
  <c r="B2244" i="15"/>
  <c r="B2245" i="15"/>
  <c r="B2246" i="15"/>
  <c r="B2247" i="15"/>
  <c r="B2248" i="15"/>
  <c r="B2249" i="15"/>
  <c r="B2250" i="15"/>
  <c r="B2251" i="15"/>
  <c r="B2252" i="15"/>
  <c r="B2253" i="15"/>
  <c r="B2254" i="15"/>
  <c r="B2255" i="15"/>
  <c r="B2256" i="15"/>
  <c r="B2257" i="15"/>
  <c r="B2258" i="15"/>
  <c r="B2259" i="15"/>
  <c r="B2260" i="15"/>
  <c r="B2261" i="15"/>
  <c r="B2262" i="15"/>
  <c r="B2263" i="15"/>
  <c r="B2264" i="15"/>
  <c r="B2265" i="15"/>
  <c r="B2266" i="15"/>
  <c r="B2267" i="15"/>
  <c r="B2268" i="15"/>
  <c r="B2269" i="15"/>
  <c r="B2270" i="15"/>
  <c r="B2271" i="15"/>
  <c r="B2272" i="15"/>
  <c r="B2273" i="15"/>
  <c r="B2274" i="15"/>
  <c r="B2275" i="15"/>
  <c r="B2276" i="15"/>
  <c r="B2277" i="15"/>
  <c r="B2278" i="15"/>
  <c r="B2279" i="15"/>
  <c r="B2280" i="15"/>
  <c r="B2281" i="15"/>
  <c r="B2282" i="15"/>
  <c r="B2283" i="15"/>
  <c r="B2284" i="15"/>
  <c r="B2285" i="15"/>
  <c r="B2286" i="15"/>
  <c r="B2287" i="15"/>
  <c r="B2288" i="15"/>
  <c r="B2289" i="15"/>
  <c r="B2290" i="15"/>
  <c r="B2291" i="15"/>
  <c r="B2292" i="15"/>
  <c r="B2293" i="15"/>
  <c r="B2294" i="15"/>
  <c r="B2295" i="15"/>
  <c r="B2296" i="15"/>
  <c r="B2297" i="15"/>
  <c r="B2298" i="15"/>
  <c r="B2299" i="15"/>
  <c r="B2300" i="15"/>
  <c r="B2301" i="15"/>
  <c r="B2302" i="15"/>
  <c r="B2303" i="15"/>
  <c r="B2304" i="15"/>
  <c r="B2305" i="15"/>
  <c r="B2306" i="15"/>
  <c r="B2307" i="15"/>
  <c r="B2308" i="15"/>
  <c r="B2309" i="15"/>
  <c r="B2310" i="15"/>
  <c r="B2311" i="15"/>
  <c r="B2312" i="15"/>
  <c r="B2313" i="15"/>
  <c r="B2314" i="15"/>
  <c r="B2315" i="15"/>
  <c r="B2316" i="15"/>
  <c r="B2317" i="15"/>
  <c r="B2318" i="15"/>
  <c r="B2319" i="15"/>
  <c r="B2320" i="15"/>
  <c r="B2321" i="15"/>
  <c r="B2322" i="15"/>
  <c r="B2323" i="15"/>
  <c r="B2324" i="15"/>
  <c r="B2325" i="15"/>
  <c r="B2326" i="15"/>
  <c r="B2327" i="15"/>
  <c r="B2328" i="15"/>
  <c r="B2329" i="15"/>
  <c r="B2330" i="15"/>
  <c r="B2331" i="15"/>
  <c r="B2332" i="15"/>
  <c r="B2333" i="15"/>
  <c r="B2334" i="15"/>
  <c r="B2335" i="15"/>
  <c r="B2336" i="15"/>
  <c r="B2337" i="15"/>
  <c r="B2338" i="15"/>
  <c r="B2339" i="15"/>
  <c r="B2340" i="15"/>
  <c r="B2341" i="15"/>
  <c r="B2342" i="15"/>
  <c r="B2343" i="15"/>
  <c r="B2344" i="15"/>
  <c r="B2345" i="15"/>
  <c r="B2346" i="15"/>
  <c r="B2347" i="15"/>
  <c r="B2348" i="15"/>
  <c r="B2349" i="15"/>
  <c r="B2350" i="15"/>
  <c r="B2351" i="15"/>
  <c r="B2352" i="15"/>
  <c r="B2353" i="15"/>
  <c r="B2354" i="15"/>
  <c r="B2355" i="15"/>
  <c r="B2356" i="15"/>
  <c r="B2357" i="15"/>
  <c r="B2358" i="15"/>
  <c r="B2359" i="15"/>
  <c r="B2360" i="15"/>
  <c r="B2361" i="15"/>
  <c r="B2362" i="15"/>
  <c r="B2363" i="15"/>
  <c r="B2364" i="15"/>
  <c r="B2365" i="15"/>
  <c r="B2366" i="15"/>
  <c r="B2367" i="15"/>
  <c r="B2368" i="15"/>
  <c r="B2369" i="15"/>
  <c r="B2370" i="15"/>
  <c r="B2371" i="15"/>
  <c r="B2372" i="15"/>
  <c r="B2373" i="15"/>
  <c r="B2374" i="15"/>
  <c r="B2375" i="15"/>
  <c r="B2376" i="15"/>
  <c r="B2377" i="15"/>
  <c r="B2378" i="15"/>
  <c r="B2379" i="15"/>
  <c r="B2380" i="15"/>
  <c r="B2381" i="15"/>
  <c r="B2382" i="15"/>
  <c r="B2383" i="15"/>
  <c r="B2384" i="15"/>
  <c r="B2385" i="15"/>
  <c r="B2386" i="15"/>
  <c r="B2387" i="15"/>
  <c r="B2388" i="15"/>
  <c r="B2389" i="15"/>
  <c r="B2390" i="15"/>
  <c r="B2391" i="15"/>
  <c r="B2392" i="15"/>
  <c r="B2393" i="15"/>
  <c r="B2394" i="15"/>
  <c r="B2395" i="15"/>
  <c r="B2396" i="15"/>
  <c r="B2397" i="15"/>
  <c r="B2398" i="15"/>
  <c r="B2399" i="15"/>
  <c r="B2400" i="15"/>
  <c r="B2401" i="15"/>
  <c r="B2402" i="15"/>
  <c r="B2403" i="15"/>
  <c r="B2404" i="15"/>
  <c r="B2405" i="15"/>
  <c r="B2406" i="15"/>
  <c r="B2407" i="15"/>
  <c r="B2408" i="15"/>
  <c r="B2409" i="15"/>
  <c r="B2410" i="15"/>
  <c r="B2411" i="15"/>
  <c r="B2412" i="15"/>
  <c r="B2413" i="15"/>
  <c r="B2414" i="15"/>
  <c r="B2415" i="15"/>
  <c r="B2416" i="15"/>
  <c r="B2417" i="15"/>
  <c r="B2418" i="15"/>
  <c r="B2419" i="15"/>
  <c r="B2420" i="15"/>
  <c r="B2421" i="15"/>
  <c r="B2422" i="15"/>
  <c r="B2423" i="15"/>
  <c r="B2424" i="15"/>
  <c r="B2425" i="15"/>
  <c r="B2426" i="15"/>
  <c r="B2427" i="15"/>
  <c r="B2428" i="15"/>
  <c r="B2429" i="15"/>
  <c r="B2430" i="15"/>
  <c r="B2431" i="15"/>
  <c r="B2432" i="15"/>
  <c r="B2433" i="15"/>
  <c r="B2434" i="15"/>
  <c r="B2435" i="15"/>
  <c r="B2436" i="15"/>
  <c r="B2437" i="15"/>
  <c r="B2438" i="15"/>
  <c r="B2439" i="15"/>
  <c r="B2440" i="15"/>
  <c r="B2441" i="15"/>
  <c r="B2442" i="15"/>
  <c r="B2443" i="15"/>
  <c r="B2444" i="15"/>
  <c r="B2445" i="15"/>
  <c r="B2446" i="15"/>
  <c r="B2447" i="15"/>
  <c r="B2448" i="15"/>
  <c r="B2449" i="15"/>
  <c r="B2450" i="15"/>
  <c r="B2451" i="15"/>
  <c r="B2452" i="15"/>
  <c r="B2453" i="15"/>
  <c r="B2454" i="15"/>
  <c r="B2455" i="15"/>
  <c r="B2456" i="15"/>
  <c r="B2457" i="15"/>
  <c r="B2458" i="15"/>
  <c r="B2459" i="15"/>
  <c r="B2460" i="15"/>
  <c r="B2461" i="15"/>
  <c r="B2462" i="15"/>
  <c r="B2463" i="15"/>
  <c r="B2464" i="15"/>
  <c r="B2465" i="15"/>
  <c r="B2466" i="15"/>
  <c r="B2467" i="15"/>
  <c r="B2468" i="15"/>
  <c r="B2469" i="15"/>
  <c r="B2470" i="15"/>
  <c r="B2471" i="15"/>
  <c r="B2472" i="15"/>
  <c r="B2473" i="15"/>
  <c r="B2474" i="15"/>
  <c r="B2475" i="15"/>
  <c r="B2476" i="15"/>
  <c r="B2477" i="15"/>
  <c r="B2478" i="15"/>
  <c r="B2479" i="15"/>
  <c r="B2480" i="15"/>
  <c r="B2481" i="15"/>
  <c r="B2482" i="15"/>
  <c r="B2483" i="15"/>
  <c r="B2484" i="15"/>
  <c r="B2485" i="15"/>
  <c r="B2486" i="15"/>
  <c r="B2487" i="15"/>
  <c r="B2488" i="15"/>
  <c r="B2489" i="15"/>
  <c r="B2490" i="15"/>
  <c r="B2491" i="15"/>
  <c r="B2492" i="15"/>
  <c r="B2493" i="15"/>
  <c r="B2494" i="15"/>
  <c r="B2495" i="15"/>
  <c r="B2496" i="15"/>
  <c r="B2497" i="15"/>
  <c r="B2498" i="15"/>
  <c r="B2499" i="15"/>
  <c r="B2500" i="15"/>
  <c r="B2501" i="15"/>
  <c r="B2502" i="15"/>
  <c r="B2503" i="15"/>
  <c r="B2504" i="15"/>
  <c r="B2505" i="15"/>
  <c r="B2506" i="15"/>
  <c r="B2507" i="15"/>
  <c r="B2508" i="15"/>
  <c r="B2509" i="15"/>
  <c r="B2510" i="15"/>
  <c r="B2511" i="15"/>
  <c r="B2512" i="15"/>
  <c r="B2513" i="15"/>
  <c r="B2514" i="15"/>
  <c r="B2515" i="15"/>
  <c r="B2516" i="15"/>
  <c r="B2517" i="15"/>
  <c r="B2518" i="15"/>
  <c r="B2519" i="15"/>
  <c r="B2520" i="15"/>
  <c r="B2521" i="15"/>
  <c r="B2522" i="15"/>
  <c r="B2523" i="15"/>
  <c r="B2524" i="15"/>
  <c r="B2525" i="15"/>
  <c r="B2526" i="15"/>
  <c r="B2527" i="15"/>
  <c r="B2528" i="15"/>
  <c r="B2529" i="15"/>
  <c r="B2530" i="15"/>
  <c r="B2531" i="15"/>
  <c r="B2532" i="15"/>
  <c r="B2533" i="15"/>
  <c r="B2534" i="15"/>
  <c r="B2535" i="15"/>
  <c r="B2536" i="15"/>
  <c r="B2537" i="15"/>
  <c r="B2538" i="15"/>
  <c r="B2539" i="15"/>
  <c r="B2540" i="15"/>
  <c r="B2541" i="15"/>
  <c r="B2542" i="15"/>
  <c r="B2543" i="15"/>
  <c r="B2544" i="15"/>
  <c r="B2545" i="15"/>
  <c r="B2546" i="15"/>
  <c r="B2547" i="15"/>
  <c r="B2548" i="15"/>
  <c r="B2549" i="15"/>
  <c r="B2550" i="15"/>
  <c r="B2551" i="15"/>
  <c r="B2552" i="15"/>
  <c r="B2553" i="15"/>
  <c r="B2554" i="15"/>
  <c r="B2555" i="15"/>
  <c r="B2556" i="15"/>
  <c r="B2557" i="15"/>
  <c r="B2558" i="15"/>
  <c r="B2559" i="15"/>
  <c r="B2560" i="15"/>
  <c r="B2561" i="15"/>
  <c r="B2562" i="15"/>
  <c r="B2563" i="15"/>
  <c r="B2564" i="15"/>
  <c r="B2565" i="15"/>
  <c r="B2566" i="15"/>
  <c r="B2567" i="15"/>
  <c r="B2568" i="15"/>
  <c r="B2569" i="15"/>
  <c r="B2570" i="15"/>
  <c r="B2571" i="15"/>
  <c r="B2572" i="15"/>
  <c r="B2573" i="15"/>
  <c r="B2574" i="15"/>
  <c r="B2575" i="15"/>
  <c r="B2576" i="15"/>
  <c r="B2577" i="15"/>
  <c r="B2578" i="15"/>
  <c r="B2579" i="15"/>
  <c r="B2580" i="15"/>
  <c r="B2581" i="15"/>
  <c r="B2582" i="15"/>
  <c r="B2583" i="15"/>
  <c r="B2584" i="15"/>
  <c r="B2585" i="15"/>
  <c r="B2586" i="15"/>
  <c r="B2587" i="15"/>
  <c r="B2588" i="15"/>
  <c r="B2589" i="15"/>
  <c r="B2590" i="15"/>
  <c r="B2591" i="15"/>
  <c r="B2592" i="15"/>
  <c r="B2593" i="15"/>
  <c r="B2594" i="15"/>
  <c r="B2595" i="15"/>
  <c r="B2596" i="15"/>
  <c r="B2597" i="15"/>
  <c r="B2598" i="15"/>
  <c r="B2599" i="15"/>
  <c r="B2600" i="15"/>
  <c r="B2601" i="15"/>
  <c r="B2602" i="15"/>
  <c r="B2603" i="15"/>
  <c r="B2604" i="15"/>
  <c r="B2605" i="15"/>
  <c r="B2606" i="15"/>
  <c r="B2607" i="15"/>
  <c r="B2608" i="15"/>
  <c r="B2609" i="15"/>
  <c r="B2610" i="15"/>
  <c r="B2611" i="15"/>
  <c r="B2612" i="15"/>
  <c r="B2613" i="15"/>
  <c r="B2614" i="15"/>
  <c r="B2615" i="15"/>
  <c r="B2616" i="15"/>
  <c r="B2617" i="15"/>
  <c r="B2618" i="15"/>
  <c r="B2619" i="15"/>
  <c r="B2620" i="15"/>
  <c r="B2621" i="15"/>
  <c r="B2622" i="15"/>
  <c r="B2623" i="15"/>
  <c r="B2624" i="15"/>
  <c r="B2625" i="15"/>
  <c r="B2626" i="15"/>
  <c r="B2627" i="15"/>
  <c r="B2628" i="15"/>
  <c r="B2629" i="15"/>
  <c r="B2630" i="15"/>
  <c r="B2631" i="15"/>
  <c r="B2632" i="15"/>
  <c r="B2633" i="15"/>
  <c r="B2634" i="15"/>
  <c r="B2635" i="15"/>
  <c r="B2636" i="15"/>
  <c r="B2637" i="15"/>
  <c r="B2638" i="15"/>
  <c r="B2639" i="15"/>
  <c r="B2640" i="15"/>
  <c r="B2641" i="15"/>
  <c r="B2642" i="15"/>
  <c r="B2643" i="15"/>
  <c r="B2644" i="15"/>
  <c r="B2645" i="15"/>
  <c r="B2646" i="15"/>
  <c r="B2647" i="15"/>
  <c r="B2648" i="15"/>
  <c r="B2649" i="15"/>
  <c r="B2650" i="15"/>
  <c r="B2651" i="15"/>
  <c r="B2652" i="15"/>
  <c r="B2653" i="15"/>
  <c r="B2654" i="15"/>
  <c r="B2655" i="15"/>
  <c r="B2656" i="15"/>
  <c r="B2657" i="15"/>
  <c r="B2658" i="15"/>
  <c r="B2659" i="15"/>
  <c r="B2660" i="15"/>
  <c r="B2661" i="15"/>
  <c r="B2662" i="15"/>
  <c r="B2663" i="15"/>
  <c r="B2664" i="15"/>
  <c r="B2665" i="15"/>
  <c r="B2666" i="15"/>
  <c r="B2667" i="15"/>
  <c r="B2668" i="15"/>
  <c r="B2669" i="15"/>
  <c r="B2670" i="15"/>
  <c r="B2671" i="15"/>
  <c r="B2672" i="15"/>
  <c r="B2673" i="15"/>
  <c r="B2674" i="15"/>
  <c r="B2675" i="15"/>
  <c r="B2676" i="15"/>
  <c r="B2677" i="15"/>
  <c r="B2678" i="15"/>
  <c r="B2679" i="15"/>
  <c r="B2680" i="15"/>
  <c r="B2681" i="15"/>
  <c r="B2682" i="15"/>
  <c r="B2683" i="15"/>
  <c r="B2684" i="15"/>
  <c r="B2685" i="15"/>
  <c r="B2686" i="15"/>
  <c r="B2687" i="15"/>
  <c r="B2688" i="15"/>
  <c r="B2689" i="15"/>
  <c r="B2690" i="15"/>
  <c r="B2691" i="15"/>
  <c r="B2692" i="15"/>
  <c r="B2693" i="15"/>
  <c r="B2694" i="15"/>
  <c r="B2695" i="15"/>
  <c r="B2696" i="15"/>
  <c r="B2697" i="15"/>
  <c r="B2698" i="15"/>
  <c r="B2699" i="15"/>
  <c r="B2700" i="15"/>
  <c r="B2701" i="15"/>
  <c r="B2702" i="15"/>
  <c r="B2703" i="15"/>
  <c r="B2704" i="15"/>
  <c r="B2705" i="15"/>
  <c r="B2706" i="15"/>
  <c r="B2707" i="15"/>
  <c r="B2708" i="15"/>
  <c r="B2709" i="15"/>
  <c r="B2710" i="15"/>
  <c r="B2711" i="15"/>
  <c r="B2712" i="15"/>
  <c r="B2713" i="15"/>
  <c r="B2714" i="15"/>
  <c r="B2715" i="15"/>
  <c r="B2716" i="15"/>
  <c r="B2717" i="15"/>
  <c r="B2718" i="15"/>
  <c r="B2719" i="15"/>
  <c r="B2720" i="15"/>
  <c r="B2721" i="15"/>
  <c r="B2722" i="15"/>
  <c r="B2723" i="15"/>
  <c r="B2724" i="15"/>
  <c r="B2725" i="15"/>
  <c r="B2726" i="15"/>
  <c r="B2727" i="15"/>
  <c r="B2728" i="15"/>
  <c r="B2729" i="15"/>
  <c r="B2730" i="15"/>
  <c r="B2731" i="15"/>
  <c r="B2732" i="15"/>
  <c r="B2733" i="15"/>
  <c r="B2734" i="15"/>
  <c r="B2735" i="15"/>
  <c r="B2736" i="15"/>
  <c r="B2737" i="15"/>
  <c r="B2738" i="15"/>
  <c r="B2739" i="15"/>
  <c r="B2740" i="15"/>
  <c r="B2741" i="15"/>
  <c r="B2742" i="15"/>
  <c r="B2743" i="15"/>
  <c r="B2744" i="15"/>
  <c r="B2745" i="15"/>
  <c r="B2746" i="15"/>
  <c r="B2747" i="15"/>
  <c r="B2748" i="15"/>
  <c r="B2749" i="15"/>
  <c r="B2750" i="15"/>
  <c r="B2751" i="15"/>
  <c r="B2752" i="15"/>
  <c r="B2753" i="15"/>
  <c r="B2754" i="15"/>
  <c r="B2755" i="15"/>
  <c r="B2756" i="15"/>
  <c r="B2757" i="15"/>
  <c r="B2758" i="15"/>
  <c r="B2759" i="15"/>
  <c r="B2760" i="15"/>
  <c r="B2761" i="15"/>
  <c r="B2762" i="15"/>
  <c r="B2763" i="15"/>
  <c r="B2764" i="15"/>
  <c r="B2765" i="15"/>
  <c r="B2766" i="15"/>
  <c r="B2767" i="15"/>
  <c r="B2768" i="15"/>
  <c r="B2769" i="15"/>
  <c r="B2770" i="15"/>
  <c r="B2771" i="15"/>
  <c r="B2772" i="15"/>
  <c r="B2773" i="15"/>
  <c r="B2774" i="15"/>
  <c r="B2775" i="15"/>
  <c r="B2776" i="15"/>
  <c r="B2777" i="15"/>
  <c r="B2778" i="15"/>
  <c r="B2779" i="15"/>
  <c r="B2780" i="15"/>
  <c r="B2781" i="15"/>
  <c r="B2782" i="15"/>
  <c r="B2783" i="15"/>
  <c r="B2784" i="15"/>
  <c r="B2785" i="15"/>
  <c r="B2786" i="15"/>
  <c r="B2787" i="15"/>
  <c r="B2788" i="15"/>
  <c r="B2789" i="15"/>
  <c r="B2790" i="15"/>
  <c r="B2791" i="15"/>
  <c r="B2792" i="15"/>
  <c r="B2793" i="15"/>
  <c r="B2794" i="15"/>
  <c r="B2795" i="15"/>
  <c r="B2796" i="15"/>
  <c r="B2797" i="15"/>
  <c r="B2798" i="15"/>
  <c r="B2799" i="15"/>
  <c r="B2800" i="15"/>
  <c r="B2801" i="15"/>
  <c r="B2802" i="15"/>
  <c r="B2803" i="15"/>
  <c r="B2804" i="15"/>
  <c r="B2805" i="15"/>
  <c r="B2806" i="15"/>
  <c r="B2807" i="15"/>
  <c r="B2808" i="15"/>
  <c r="B2809" i="15"/>
  <c r="B2810" i="15"/>
  <c r="B2811" i="15"/>
  <c r="B2812" i="15"/>
  <c r="B2813" i="15"/>
  <c r="B2814" i="15"/>
  <c r="B2815" i="15"/>
  <c r="B2816" i="15"/>
  <c r="B2817" i="15"/>
  <c r="B2818" i="15"/>
  <c r="B2819" i="15"/>
  <c r="B2820" i="15"/>
  <c r="B2821" i="15"/>
  <c r="B2822" i="15"/>
  <c r="B2823" i="15"/>
  <c r="B2824" i="15"/>
  <c r="B2825" i="15"/>
  <c r="B2826" i="15"/>
  <c r="B2827" i="15"/>
  <c r="B2828" i="15"/>
  <c r="B2829" i="15"/>
  <c r="B2830" i="15"/>
  <c r="B2831" i="15"/>
  <c r="B2832" i="15"/>
  <c r="B2833" i="15"/>
  <c r="B2834" i="15"/>
  <c r="B2835" i="15"/>
  <c r="B2836" i="15"/>
  <c r="B2837" i="15"/>
  <c r="B2838" i="15"/>
  <c r="B2839" i="15"/>
  <c r="B2840" i="15"/>
  <c r="B2841" i="15"/>
  <c r="B2842" i="15"/>
  <c r="B2843" i="15"/>
  <c r="B2844" i="15"/>
  <c r="B2845" i="15"/>
  <c r="B2846" i="15"/>
  <c r="B2847" i="15"/>
  <c r="B2848" i="15"/>
  <c r="B2849" i="15"/>
  <c r="B2850" i="15"/>
  <c r="B2851" i="15"/>
  <c r="B2852" i="15"/>
  <c r="B2853" i="15"/>
  <c r="B2854" i="15"/>
  <c r="B2855" i="15"/>
  <c r="B2856" i="15"/>
  <c r="B2857" i="15"/>
  <c r="B2858" i="15"/>
  <c r="B2859" i="15"/>
  <c r="B2860" i="15"/>
  <c r="B2861" i="15"/>
  <c r="B2862" i="15"/>
  <c r="B2863" i="15"/>
  <c r="B2864" i="15"/>
  <c r="B2865" i="15"/>
  <c r="B2866" i="15"/>
  <c r="B2867" i="15"/>
  <c r="B2868" i="15"/>
  <c r="B2869" i="15"/>
  <c r="B2870" i="15"/>
  <c r="B2871" i="15"/>
  <c r="B2872" i="15"/>
  <c r="B2873" i="15"/>
  <c r="B2874" i="15"/>
  <c r="B2875" i="15"/>
  <c r="B2876" i="15"/>
  <c r="B2877" i="15"/>
  <c r="B2878" i="15"/>
  <c r="B2879" i="15"/>
  <c r="B2880" i="15"/>
  <c r="B2881" i="15"/>
  <c r="B2882" i="15"/>
  <c r="B2883" i="15"/>
  <c r="B2884" i="15"/>
  <c r="B2885" i="15"/>
  <c r="B2886" i="15"/>
  <c r="B2887" i="15"/>
  <c r="B2888" i="15"/>
  <c r="B2889" i="15"/>
  <c r="B2890" i="15"/>
  <c r="B2891" i="15"/>
  <c r="B2892" i="15"/>
  <c r="B2893" i="15"/>
  <c r="B2894" i="15"/>
  <c r="B2895" i="15"/>
  <c r="B2896" i="15"/>
  <c r="B2897" i="15"/>
  <c r="B2898" i="15"/>
  <c r="B2899" i="15"/>
  <c r="B2900" i="15"/>
  <c r="B2901" i="15"/>
  <c r="B2902" i="15"/>
  <c r="B2903" i="15"/>
  <c r="B2904" i="15"/>
  <c r="B2905" i="15"/>
  <c r="B2906" i="15"/>
  <c r="B2907" i="15"/>
  <c r="B2908" i="15"/>
  <c r="B2909" i="15"/>
  <c r="B2910" i="15"/>
  <c r="B2911" i="15"/>
  <c r="B2912" i="15"/>
  <c r="B2913" i="15"/>
  <c r="B2914" i="15"/>
  <c r="B2915" i="15"/>
  <c r="B2916" i="15"/>
  <c r="B2917" i="15"/>
  <c r="B2918" i="15"/>
  <c r="B2919" i="15"/>
  <c r="B2920" i="15"/>
  <c r="B2921" i="15"/>
  <c r="B2922" i="15"/>
  <c r="B2923" i="15"/>
  <c r="B2924" i="15"/>
  <c r="B2925" i="15"/>
  <c r="B2926" i="15"/>
  <c r="B2927" i="15"/>
  <c r="B2928" i="15"/>
  <c r="B2929" i="15"/>
  <c r="B2930" i="15"/>
  <c r="B2931" i="15"/>
  <c r="B2932" i="15"/>
  <c r="B2933" i="15"/>
  <c r="B2934" i="15"/>
  <c r="B2935" i="15"/>
  <c r="B2936" i="15"/>
  <c r="B2937" i="15"/>
  <c r="B2938" i="15"/>
  <c r="B2939" i="15"/>
  <c r="B2940" i="15"/>
  <c r="B2941" i="15"/>
  <c r="B2942" i="15"/>
  <c r="B2943" i="15"/>
  <c r="B2944" i="15"/>
  <c r="B2945" i="15"/>
  <c r="B2946" i="15"/>
  <c r="B2947" i="15"/>
  <c r="B2948" i="15"/>
  <c r="B2949" i="15"/>
  <c r="B2950" i="15"/>
  <c r="B2951" i="15"/>
  <c r="B2952" i="15"/>
  <c r="B2953" i="15"/>
  <c r="B2954" i="15"/>
  <c r="B2955" i="15"/>
  <c r="B2956" i="15"/>
  <c r="B2957" i="15"/>
  <c r="B2958" i="15"/>
  <c r="B2959" i="15"/>
  <c r="B2960" i="15"/>
  <c r="B2961" i="15"/>
  <c r="B2962" i="15"/>
  <c r="B2963" i="15"/>
  <c r="B2964" i="15"/>
  <c r="B2965" i="15"/>
  <c r="B2966" i="15"/>
  <c r="B2967" i="15"/>
  <c r="B2968" i="15"/>
  <c r="B2969" i="15"/>
  <c r="B2970" i="15"/>
  <c r="B2971" i="15"/>
  <c r="B2972" i="15"/>
  <c r="B2973" i="15"/>
  <c r="B2974" i="15"/>
  <c r="B2975" i="15"/>
  <c r="B2976" i="15"/>
  <c r="B2977" i="15"/>
  <c r="B2978" i="15"/>
  <c r="B2979" i="15"/>
  <c r="B2980" i="15"/>
  <c r="B2981" i="15"/>
  <c r="B2982" i="15"/>
  <c r="B2983" i="15"/>
  <c r="B2984" i="15"/>
  <c r="B2985" i="15"/>
  <c r="B2986" i="15"/>
  <c r="B2987" i="15"/>
  <c r="B2988" i="15"/>
  <c r="B2989" i="15"/>
  <c r="B2990" i="15"/>
  <c r="B2991" i="15"/>
  <c r="B2992" i="15"/>
  <c r="B2993" i="15"/>
  <c r="B2994" i="15"/>
  <c r="B2995" i="15"/>
  <c r="B2996" i="15"/>
  <c r="B2997" i="15"/>
  <c r="B2998" i="15"/>
  <c r="B2999" i="15"/>
  <c r="B3000" i="15"/>
  <c r="B3001" i="15"/>
  <c r="B3002" i="15"/>
  <c r="B3003" i="15"/>
  <c r="B3004" i="15"/>
  <c r="B3005" i="15"/>
  <c r="B3006" i="15"/>
  <c r="B3007" i="15"/>
  <c r="B3008" i="15"/>
  <c r="B3009" i="15"/>
  <c r="B3010" i="15"/>
  <c r="B3011" i="15"/>
  <c r="B3012" i="15"/>
  <c r="B3013" i="15"/>
  <c r="B3014" i="15"/>
  <c r="B3015" i="15"/>
  <c r="B3016" i="15"/>
  <c r="B3017" i="15"/>
  <c r="B3018" i="15"/>
  <c r="B3019" i="15"/>
  <c r="B3020" i="15"/>
  <c r="B3021" i="15"/>
  <c r="B3022" i="15"/>
  <c r="B3023" i="15"/>
  <c r="B3024" i="15"/>
  <c r="B3025" i="15"/>
  <c r="B3026" i="15"/>
  <c r="B3027" i="15"/>
  <c r="B3028" i="15"/>
  <c r="B3029" i="15"/>
  <c r="B3030" i="15"/>
  <c r="B3031" i="15"/>
  <c r="B3032" i="15"/>
  <c r="B3033" i="15"/>
  <c r="B3034" i="15"/>
  <c r="B3035" i="15"/>
  <c r="B3036" i="15"/>
  <c r="B3037" i="15"/>
  <c r="B3038" i="15"/>
  <c r="B3039" i="15"/>
  <c r="B3040" i="15"/>
  <c r="B3041" i="15"/>
  <c r="B3042" i="15"/>
  <c r="B3043" i="15"/>
  <c r="B3044" i="15"/>
  <c r="B3045" i="15"/>
  <c r="B3046" i="15"/>
  <c r="B3047" i="15"/>
  <c r="B3048" i="15"/>
  <c r="B3049" i="15"/>
  <c r="B3050" i="15"/>
  <c r="B3051" i="15"/>
  <c r="B3052" i="15"/>
  <c r="B3053" i="15"/>
  <c r="B3054" i="15"/>
  <c r="B3055" i="15"/>
  <c r="B3056" i="15"/>
  <c r="B3057" i="15"/>
  <c r="B3058" i="15"/>
  <c r="B3059" i="15"/>
  <c r="B3060" i="15"/>
  <c r="B3061" i="15"/>
  <c r="B3062" i="15"/>
  <c r="B3063" i="15"/>
  <c r="B3064" i="15"/>
  <c r="B3065" i="15"/>
  <c r="B3066" i="15"/>
  <c r="B3067" i="15"/>
  <c r="B3068" i="15"/>
  <c r="B3069" i="15"/>
  <c r="B3070" i="15"/>
  <c r="B3071" i="15"/>
  <c r="B3072" i="15"/>
  <c r="B3073" i="15"/>
  <c r="B3074" i="15"/>
  <c r="B3075" i="15"/>
  <c r="B3076" i="15"/>
  <c r="B3077" i="15"/>
  <c r="B3078" i="15"/>
  <c r="B3079" i="15"/>
  <c r="B3080" i="15"/>
  <c r="B3081" i="15"/>
  <c r="B3082" i="15"/>
  <c r="B3083" i="15"/>
  <c r="B3084" i="15"/>
  <c r="B3085" i="15"/>
  <c r="B3086" i="15"/>
  <c r="B3087" i="15"/>
  <c r="B3088" i="15"/>
  <c r="B3089" i="15"/>
  <c r="B3090" i="15"/>
  <c r="B3091" i="15"/>
  <c r="B3092" i="15"/>
  <c r="B3093" i="15"/>
  <c r="B3094" i="15"/>
  <c r="B3095" i="15"/>
  <c r="B3096" i="15"/>
  <c r="B3097" i="15"/>
  <c r="B3098" i="15"/>
  <c r="B3099" i="15"/>
  <c r="B3100" i="15"/>
  <c r="B3101" i="15"/>
  <c r="B3102" i="15"/>
  <c r="B3103" i="15"/>
  <c r="B3104" i="15"/>
  <c r="B3105" i="15"/>
  <c r="B3106" i="15"/>
  <c r="B3107" i="15"/>
  <c r="B3108" i="15"/>
  <c r="B3109" i="15"/>
  <c r="B3110" i="15"/>
  <c r="B3111" i="15"/>
  <c r="B3112" i="15"/>
  <c r="B3113" i="15"/>
  <c r="B3114" i="15"/>
  <c r="B3115" i="15"/>
  <c r="B3116" i="15"/>
  <c r="B3117" i="15"/>
  <c r="B3118" i="15"/>
  <c r="B3119" i="15"/>
  <c r="B3120" i="15"/>
  <c r="B3121" i="15"/>
  <c r="B3122" i="15"/>
  <c r="B3123" i="15"/>
  <c r="B3124" i="15"/>
  <c r="B3125" i="15"/>
  <c r="B3126" i="15"/>
  <c r="B3127" i="15"/>
  <c r="B3128" i="15"/>
  <c r="B3129" i="15"/>
  <c r="B3130" i="15"/>
  <c r="B3131" i="15"/>
  <c r="B3132" i="15"/>
  <c r="B3133" i="15"/>
  <c r="B3134" i="15"/>
  <c r="B3135" i="15"/>
  <c r="B3136" i="15"/>
  <c r="B3137" i="15"/>
  <c r="B3138" i="15"/>
  <c r="B3139" i="15"/>
  <c r="B3140" i="15"/>
  <c r="B3141" i="15"/>
  <c r="B3142" i="15"/>
  <c r="B3143" i="15"/>
  <c r="B3144" i="15"/>
  <c r="B3145" i="15"/>
  <c r="B3146" i="15"/>
  <c r="B3147" i="15"/>
  <c r="B3148" i="15"/>
  <c r="B3149" i="15"/>
  <c r="B3150" i="15"/>
  <c r="B3151" i="15"/>
  <c r="B3152" i="15"/>
  <c r="B3153" i="15"/>
  <c r="B3154" i="15"/>
  <c r="B3155" i="15"/>
  <c r="B3156" i="15"/>
  <c r="B3157" i="15"/>
  <c r="B3158" i="15"/>
  <c r="B3159" i="15"/>
  <c r="B3160" i="15"/>
  <c r="B3161" i="15"/>
  <c r="B3162" i="15"/>
  <c r="B3163" i="15"/>
  <c r="B3164" i="15"/>
  <c r="B3165" i="15"/>
  <c r="B3166" i="15"/>
  <c r="B3167" i="15"/>
  <c r="B3168" i="15"/>
  <c r="B3169" i="15"/>
  <c r="B3170" i="15"/>
  <c r="B3171" i="15"/>
  <c r="B3172" i="15"/>
  <c r="B3173" i="15"/>
  <c r="B3174" i="15"/>
  <c r="B3175" i="15"/>
  <c r="B3176" i="15"/>
  <c r="B3177" i="15"/>
  <c r="B3178" i="15"/>
  <c r="B3179" i="15"/>
  <c r="B3180" i="15"/>
  <c r="B3181" i="15"/>
  <c r="B3182" i="15"/>
  <c r="B3183" i="15"/>
  <c r="B3184" i="15"/>
  <c r="B3185" i="15"/>
  <c r="B3186" i="15"/>
  <c r="B3187" i="15"/>
  <c r="B3188" i="15"/>
  <c r="B3189" i="15"/>
  <c r="B3190" i="15"/>
  <c r="B3191" i="15"/>
  <c r="B3192" i="15"/>
  <c r="B3193" i="15"/>
  <c r="B3194" i="15"/>
  <c r="B3195" i="15"/>
  <c r="B3196" i="15"/>
  <c r="B3197" i="15"/>
  <c r="B3198" i="15"/>
  <c r="B3199" i="15"/>
  <c r="B3200" i="15"/>
  <c r="B3201" i="15"/>
  <c r="B3202" i="15"/>
  <c r="B3203" i="15"/>
  <c r="B3204" i="15"/>
  <c r="B3205" i="15"/>
  <c r="B3206" i="15"/>
  <c r="B3207" i="15"/>
  <c r="B3208" i="15"/>
  <c r="B3209" i="15"/>
  <c r="B3210" i="15"/>
  <c r="B3211" i="15"/>
  <c r="B3212" i="15"/>
  <c r="B3213" i="15"/>
  <c r="B3214" i="15"/>
  <c r="B3215" i="15"/>
  <c r="B3216" i="15"/>
  <c r="B3217" i="15"/>
  <c r="B3218" i="15"/>
  <c r="B3219" i="15"/>
  <c r="B3220" i="15"/>
  <c r="B3221" i="15"/>
  <c r="B3222" i="15"/>
  <c r="B3223" i="15"/>
  <c r="B3224" i="15"/>
  <c r="B3225" i="15"/>
  <c r="B3226" i="15"/>
  <c r="B3227" i="15"/>
  <c r="B3228" i="15"/>
  <c r="B3229" i="15"/>
  <c r="B3230" i="15"/>
  <c r="B3231" i="15"/>
  <c r="B3232" i="15"/>
  <c r="B3233" i="15"/>
  <c r="B3234" i="15"/>
  <c r="B3235" i="15"/>
  <c r="B3236" i="15"/>
  <c r="B3237" i="15"/>
  <c r="B3238" i="15"/>
  <c r="B3239" i="15"/>
  <c r="B3240" i="15"/>
  <c r="B3241" i="15"/>
  <c r="B3242" i="15"/>
  <c r="B3243" i="15"/>
  <c r="B3244" i="15"/>
  <c r="B3245" i="15"/>
  <c r="B3246" i="15"/>
  <c r="B3247" i="15"/>
  <c r="B3248" i="15"/>
  <c r="B3249" i="15"/>
  <c r="B3250" i="15"/>
  <c r="B3251" i="15"/>
  <c r="B3252" i="15"/>
  <c r="B3253" i="15"/>
  <c r="B3254" i="15"/>
  <c r="B3255" i="15"/>
  <c r="B3256" i="15"/>
  <c r="B3257" i="15"/>
  <c r="B3258" i="15"/>
  <c r="B3259" i="15"/>
  <c r="B3260" i="15"/>
  <c r="B3261" i="15"/>
  <c r="B3262" i="15"/>
  <c r="B3263" i="15"/>
  <c r="B3264" i="15"/>
  <c r="B3265" i="15"/>
  <c r="B3266" i="15"/>
  <c r="B3267" i="15"/>
  <c r="B3268" i="15"/>
  <c r="B3269" i="15"/>
  <c r="B3270" i="15"/>
  <c r="B3271" i="15"/>
  <c r="B3272" i="15"/>
  <c r="B3273" i="15"/>
  <c r="B3274" i="15"/>
  <c r="B3275" i="15"/>
  <c r="B3276" i="15"/>
  <c r="B3277" i="15"/>
  <c r="B3278" i="15"/>
  <c r="B3279" i="15"/>
  <c r="B3280" i="15"/>
  <c r="B3281" i="15"/>
  <c r="B3282" i="15"/>
  <c r="B3283" i="15"/>
  <c r="B3284" i="15"/>
  <c r="B3285" i="15"/>
  <c r="B3286" i="15"/>
  <c r="B3287" i="15"/>
  <c r="B3288" i="15"/>
  <c r="B3289" i="15"/>
  <c r="B3290" i="15"/>
  <c r="B3291" i="15"/>
  <c r="B3292" i="15"/>
  <c r="B3293" i="15"/>
  <c r="B3294" i="15"/>
  <c r="B3295" i="15"/>
  <c r="B3296" i="15"/>
  <c r="B3297" i="15"/>
  <c r="B3298" i="15"/>
  <c r="B3299" i="15"/>
  <c r="B3300" i="15"/>
  <c r="B3301" i="15"/>
  <c r="B3302" i="15"/>
  <c r="B3303" i="15"/>
  <c r="B3304" i="15"/>
  <c r="B3305" i="15"/>
  <c r="B3306" i="15"/>
  <c r="B3307" i="15"/>
  <c r="B3308" i="15"/>
  <c r="B3309" i="15"/>
  <c r="B3310" i="15"/>
  <c r="B3311" i="15"/>
  <c r="B3312" i="15"/>
  <c r="B3313" i="15"/>
  <c r="B3314" i="15"/>
  <c r="B3315" i="15"/>
  <c r="B3316" i="15"/>
  <c r="B3317" i="15"/>
  <c r="B3318" i="15"/>
  <c r="B3319" i="15"/>
  <c r="B3320" i="15"/>
  <c r="B3321" i="15"/>
  <c r="B3322" i="15"/>
  <c r="B3323" i="15"/>
  <c r="B3324" i="15"/>
  <c r="B3325" i="15"/>
  <c r="B3326" i="15"/>
  <c r="B3327" i="15"/>
  <c r="B3328" i="15"/>
  <c r="B3329" i="15"/>
  <c r="B3330" i="15"/>
  <c r="B3331" i="15"/>
  <c r="B3332" i="15"/>
  <c r="B3333" i="15"/>
  <c r="B3334" i="15"/>
  <c r="B3335" i="15"/>
  <c r="B3336" i="15"/>
  <c r="B3337" i="15"/>
  <c r="B3338" i="15"/>
  <c r="B3339" i="15"/>
  <c r="B3340" i="15"/>
  <c r="B3341" i="15"/>
  <c r="B3342" i="15"/>
  <c r="B3343" i="15"/>
  <c r="B3344" i="15"/>
  <c r="B3345" i="15"/>
  <c r="B3346" i="15"/>
  <c r="B3347" i="15"/>
  <c r="B3348" i="15"/>
  <c r="B3349" i="15"/>
  <c r="B3350" i="15"/>
  <c r="B3351" i="15"/>
  <c r="B3352" i="15"/>
  <c r="B3353" i="15"/>
  <c r="B3354" i="15"/>
  <c r="B3355" i="15"/>
  <c r="B3356" i="15"/>
  <c r="B3357" i="15"/>
  <c r="B3358" i="15"/>
  <c r="B3359" i="15"/>
  <c r="B3360" i="15"/>
  <c r="B3361" i="15"/>
  <c r="B3362" i="15"/>
  <c r="B3363" i="15"/>
  <c r="B3364" i="15"/>
  <c r="B3365" i="15"/>
  <c r="B3366" i="15"/>
  <c r="B3367" i="15"/>
  <c r="B3368" i="15"/>
  <c r="B3369" i="15"/>
  <c r="B3370" i="15"/>
  <c r="B3371" i="15"/>
  <c r="B3372" i="15"/>
  <c r="B3373" i="15"/>
  <c r="B3374" i="15"/>
  <c r="B3375" i="15"/>
  <c r="B3376" i="15"/>
  <c r="B3377" i="15"/>
  <c r="B3378" i="15"/>
  <c r="B3379" i="15"/>
  <c r="B3380" i="15"/>
  <c r="B3381" i="15"/>
  <c r="B3382" i="15"/>
  <c r="B3383" i="15"/>
  <c r="B3384" i="15"/>
  <c r="B3385" i="15"/>
  <c r="B3386" i="15"/>
  <c r="B3387" i="15"/>
  <c r="B3388" i="15"/>
  <c r="B3389" i="15"/>
  <c r="B3390" i="15"/>
  <c r="B3391" i="15"/>
  <c r="B3392" i="15"/>
  <c r="B3393" i="15"/>
  <c r="B3394" i="15"/>
  <c r="B3395" i="15"/>
  <c r="B3396" i="15"/>
  <c r="B3397" i="15"/>
  <c r="B3398" i="15"/>
  <c r="B3399" i="15"/>
  <c r="B3400" i="15"/>
  <c r="B3401" i="15"/>
  <c r="B3402" i="15"/>
  <c r="B3403" i="15"/>
  <c r="B3404" i="15"/>
  <c r="B3405" i="15"/>
  <c r="B3406" i="15"/>
  <c r="B3407" i="15"/>
  <c r="B3408" i="15"/>
  <c r="B3409" i="15"/>
  <c r="B3410" i="15"/>
  <c r="B3411" i="15"/>
  <c r="B3412" i="15"/>
  <c r="B3413" i="15"/>
  <c r="B3414" i="15"/>
  <c r="B3415" i="15"/>
  <c r="B3416" i="15"/>
  <c r="B3417" i="15"/>
  <c r="B3418" i="15"/>
  <c r="B3419" i="15"/>
  <c r="B3420" i="15"/>
  <c r="B3421" i="15"/>
  <c r="B3422" i="15"/>
  <c r="B3423" i="15"/>
  <c r="B3424" i="15"/>
  <c r="B3425" i="15"/>
  <c r="B3426" i="15"/>
  <c r="B3427" i="15"/>
  <c r="B3428" i="15"/>
  <c r="B3429" i="15"/>
  <c r="B3430" i="15"/>
  <c r="B3431" i="15"/>
  <c r="B3432" i="15"/>
  <c r="B3433" i="15"/>
  <c r="B3434" i="15"/>
  <c r="B3435" i="15"/>
  <c r="B3436" i="15"/>
  <c r="B3437" i="15"/>
  <c r="B3438" i="15"/>
  <c r="B3439" i="15"/>
  <c r="B3440" i="15"/>
  <c r="B3441" i="15"/>
  <c r="B3442" i="15"/>
  <c r="B3443" i="15"/>
  <c r="B3444" i="15"/>
  <c r="B3445" i="15"/>
  <c r="B3446" i="15"/>
  <c r="B3447" i="15"/>
  <c r="B3448" i="15"/>
  <c r="B3449" i="15"/>
  <c r="B3450" i="15"/>
  <c r="B3451" i="15"/>
  <c r="B3452" i="15"/>
  <c r="B3453" i="15"/>
  <c r="B3454" i="15"/>
  <c r="B3455" i="15"/>
  <c r="B3456" i="15"/>
  <c r="B3457" i="15"/>
  <c r="B3458" i="15"/>
  <c r="B3459" i="15"/>
  <c r="B3460" i="15"/>
  <c r="B3461" i="15"/>
  <c r="B3462" i="15"/>
  <c r="B3463" i="15"/>
  <c r="B3464" i="15"/>
  <c r="B3465" i="15"/>
  <c r="B3466" i="15"/>
  <c r="B3467" i="15"/>
  <c r="B3468" i="15"/>
  <c r="B3469" i="15"/>
  <c r="B3470" i="15"/>
  <c r="B3471" i="15"/>
  <c r="B3472" i="15"/>
  <c r="B3473" i="15"/>
  <c r="B3474" i="15"/>
  <c r="B3475" i="15"/>
  <c r="B3476" i="15"/>
  <c r="B3477" i="15"/>
  <c r="B3478" i="15"/>
  <c r="B3479" i="15"/>
  <c r="B3480" i="15"/>
  <c r="B3481" i="15"/>
  <c r="B3482" i="15"/>
  <c r="B3483" i="15"/>
  <c r="B3484" i="15"/>
  <c r="B3485" i="15"/>
  <c r="B3486" i="15"/>
  <c r="B3487" i="15"/>
  <c r="B3488" i="15"/>
  <c r="B3489" i="15"/>
  <c r="B3490" i="15"/>
  <c r="B3491" i="15"/>
  <c r="B3492" i="15"/>
  <c r="B3493" i="15"/>
  <c r="B3494" i="15"/>
  <c r="B3495" i="15"/>
  <c r="B3496" i="15"/>
  <c r="B3497" i="15"/>
  <c r="B3498" i="15"/>
  <c r="B3499" i="15"/>
  <c r="B3500" i="15"/>
  <c r="B3501" i="15"/>
  <c r="B3502" i="15"/>
  <c r="B3503" i="15"/>
  <c r="B3504" i="15"/>
  <c r="B3505" i="15"/>
  <c r="B3506" i="15"/>
  <c r="B3507" i="15"/>
  <c r="B3508" i="15"/>
  <c r="B3509" i="15"/>
  <c r="B3510" i="15"/>
  <c r="B3511" i="15"/>
  <c r="B3512" i="15"/>
  <c r="B3513" i="15"/>
  <c r="B3514" i="15"/>
  <c r="B3515" i="15"/>
  <c r="B3516" i="15"/>
  <c r="B3517" i="15"/>
  <c r="B3518" i="15"/>
  <c r="B3519" i="15"/>
  <c r="B3520" i="15"/>
  <c r="B3521" i="15"/>
  <c r="B3522" i="15"/>
  <c r="B3523" i="15"/>
  <c r="B3524" i="15"/>
  <c r="B3525" i="15"/>
  <c r="B3526" i="15"/>
  <c r="B3527" i="15"/>
  <c r="B3528" i="15"/>
  <c r="B3529" i="15"/>
  <c r="B3530" i="15"/>
  <c r="B3531" i="15"/>
  <c r="B3532" i="15"/>
  <c r="B3533" i="15"/>
  <c r="B3534" i="15"/>
  <c r="B3535" i="15"/>
  <c r="B3536" i="15"/>
  <c r="B3537" i="15"/>
  <c r="B3538" i="15"/>
  <c r="B3539" i="15"/>
  <c r="B3540" i="15"/>
  <c r="B3541" i="15"/>
  <c r="B3542" i="15"/>
  <c r="B3543" i="15"/>
  <c r="B3544" i="15"/>
  <c r="B3545" i="15"/>
  <c r="B3546" i="15"/>
  <c r="B3547" i="15"/>
  <c r="B3548" i="15"/>
  <c r="B3549" i="15"/>
  <c r="B3550" i="15"/>
  <c r="B3551" i="15"/>
  <c r="B3552" i="15"/>
  <c r="B3553" i="15"/>
  <c r="B3554" i="15"/>
  <c r="B3555" i="15"/>
  <c r="B3556" i="15"/>
  <c r="B3557" i="15"/>
  <c r="B3558" i="15"/>
  <c r="B3559" i="15"/>
  <c r="B3560" i="15"/>
  <c r="B3561" i="15"/>
  <c r="B3562" i="15"/>
  <c r="B3563" i="15"/>
  <c r="B3564" i="15"/>
  <c r="B3565" i="15"/>
  <c r="B3566" i="15"/>
  <c r="B3567" i="15"/>
  <c r="B3568" i="15"/>
  <c r="B3569" i="15"/>
  <c r="B3570" i="15"/>
  <c r="B3571" i="15"/>
  <c r="B3572" i="15"/>
  <c r="B3573" i="15"/>
  <c r="B3574" i="15"/>
  <c r="B3575" i="15"/>
  <c r="B3576" i="15"/>
  <c r="B3577" i="15"/>
  <c r="B3578" i="15"/>
  <c r="B3579" i="15"/>
  <c r="B3580" i="15"/>
  <c r="B3581" i="15"/>
  <c r="B3582" i="15"/>
  <c r="B3583" i="15"/>
  <c r="B3584" i="15"/>
  <c r="B3585" i="15"/>
  <c r="B3586" i="15"/>
  <c r="B3587" i="15"/>
  <c r="B3588" i="15"/>
  <c r="B3589" i="15"/>
  <c r="B3590" i="15"/>
  <c r="B3591" i="15"/>
  <c r="B3592" i="15"/>
  <c r="B3593" i="15"/>
  <c r="B3594" i="15"/>
  <c r="B3595" i="15"/>
  <c r="B3596" i="15"/>
  <c r="B3597" i="15"/>
  <c r="B3598" i="15"/>
  <c r="B3599" i="15"/>
  <c r="B3600" i="15"/>
  <c r="B3601" i="15"/>
  <c r="B3602" i="15"/>
  <c r="B3603" i="15"/>
  <c r="B3604" i="15"/>
  <c r="B3605" i="15"/>
  <c r="B3606" i="15"/>
  <c r="B3607" i="15"/>
  <c r="B3608" i="15"/>
  <c r="B3609" i="15"/>
  <c r="B3610" i="15"/>
  <c r="B3611" i="15"/>
  <c r="B3612" i="15"/>
  <c r="B3613" i="15"/>
  <c r="B3614" i="15"/>
  <c r="B3615" i="15"/>
  <c r="B3616" i="15"/>
  <c r="B3617" i="15"/>
  <c r="B3618" i="15"/>
  <c r="B3619" i="15"/>
  <c r="B3620" i="15"/>
  <c r="B3621" i="15"/>
  <c r="B3622" i="15"/>
  <c r="B3623" i="15"/>
  <c r="B3624" i="15"/>
  <c r="B3625" i="15"/>
  <c r="B3626" i="15"/>
  <c r="B3627" i="15"/>
  <c r="B3628" i="15"/>
  <c r="B3629" i="15"/>
  <c r="B3630" i="15"/>
  <c r="B3631" i="15"/>
  <c r="B3632" i="15"/>
  <c r="B3633" i="15"/>
  <c r="B3634" i="15"/>
  <c r="B3635" i="15"/>
  <c r="B3636" i="15"/>
  <c r="B3637" i="15"/>
  <c r="B3638" i="15"/>
  <c r="B3639" i="15"/>
  <c r="B3640" i="15"/>
  <c r="B3641" i="15"/>
  <c r="B3642" i="15"/>
  <c r="B3643" i="15"/>
  <c r="B3644" i="15"/>
  <c r="B3645" i="15"/>
  <c r="B3646" i="15"/>
  <c r="B3647" i="15"/>
  <c r="B3648" i="15"/>
  <c r="B3649" i="15"/>
  <c r="B3650" i="15"/>
  <c r="B3651" i="15"/>
  <c r="B3652" i="15"/>
  <c r="B3653" i="15"/>
  <c r="B3654" i="15"/>
  <c r="B3655" i="15"/>
  <c r="B3656" i="15"/>
  <c r="B3657" i="15"/>
  <c r="B3658" i="15"/>
  <c r="B3659" i="15"/>
  <c r="B3660" i="15"/>
  <c r="B3661" i="15"/>
  <c r="B3662" i="15"/>
  <c r="B3663" i="15"/>
  <c r="B3664" i="15"/>
  <c r="B3665" i="15"/>
  <c r="B3666" i="15"/>
  <c r="B3667" i="15"/>
  <c r="B3668" i="15"/>
  <c r="B3669" i="15"/>
  <c r="B3670" i="15"/>
  <c r="B3671" i="15"/>
  <c r="B3672" i="15"/>
  <c r="B3673" i="15"/>
  <c r="B3674" i="15"/>
  <c r="B3675" i="15"/>
  <c r="B3676" i="15"/>
  <c r="B3677" i="15"/>
  <c r="B3678" i="15"/>
  <c r="B3679" i="15"/>
  <c r="B3680" i="15"/>
  <c r="B3681" i="15"/>
  <c r="B3682" i="15"/>
  <c r="B3683" i="15"/>
  <c r="B3684" i="15"/>
  <c r="B3685" i="15"/>
  <c r="B3686" i="15"/>
  <c r="B3687" i="15"/>
  <c r="B3688" i="15"/>
  <c r="B3689" i="15"/>
  <c r="B3690" i="15"/>
  <c r="B3691" i="15"/>
  <c r="B3692" i="15"/>
  <c r="B3693" i="15"/>
  <c r="B3694" i="15"/>
  <c r="B3695" i="15"/>
  <c r="B3696" i="15"/>
  <c r="B3697" i="15"/>
  <c r="B3698" i="15"/>
  <c r="B3699" i="15"/>
  <c r="B3700" i="15"/>
  <c r="B3701" i="15"/>
  <c r="B3702" i="15"/>
  <c r="B3703" i="15"/>
  <c r="B3704" i="15"/>
  <c r="B3705" i="15"/>
  <c r="B3706" i="15"/>
  <c r="B3707" i="15"/>
  <c r="B3708" i="15"/>
  <c r="B3709" i="15"/>
  <c r="B3710" i="15"/>
  <c r="B3711" i="15"/>
  <c r="B3712" i="15"/>
  <c r="B3713" i="15"/>
  <c r="B3714" i="15"/>
  <c r="B3715" i="15"/>
  <c r="B3716" i="15"/>
  <c r="B3717" i="15"/>
  <c r="B3718" i="15"/>
  <c r="B3719" i="15"/>
  <c r="B3720" i="15"/>
  <c r="B3721" i="15"/>
  <c r="B3722" i="15"/>
  <c r="B3723" i="15"/>
  <c r="B3724" i="15"/>
  <c r="B3725" i="15"/>
  <c r="B3726" i="15"/>
  <c r="B3727" i="15"/>
  <c r="B3728" i="15"/>
  <c r="B3729" i="15"/>
  <c r="B3730" i="15"/>
  <c r="B3731" i="15"/>
  <c r="B3732" i="15"/>
  <c r="B3733" i="15"/>
  <c r="B3734" i="15"/>
  <c r="B3735" i="15"/>
  <c r="B3736" i="15"/>
  <c r="B3737" i="15"/>
  <c r="B3738" i="15"/>
  <c r="B3739" i="15"/>
  <c r="B3740" i="15"/>
  <c r="B3741" i="15"/>
  <c r="B3742" i="15"/>
  <c r="B3743" i="15"/>
  <c r="B3744" i="15"/>
  <c r="B3745" i="15"/>
  <c r="B3746" i="15"/>
  <c r="B3747" i="15"/>
  <c r="B3748" i="15"/>
  <c r="B3749" i="15"/>
  <c r="B3750" i="15"/>
  <c r="B3751" i="15"/>
  <c r="B3752" i="15"/>
  <c r="B3753" i="15"/>
  <c r="B3754" i="15"/>
  <c r="B3755" i="15"/>
  <c r="B3756" i="15"/>
  <c r="B3757" i="15"/>
  <c r="B3758" i="15"/>
  <c r="B3759" i="15"/>
  <c r="B3760" i="15"/>
  <c r="B3761" i="15"/>
  <c r="B3762" i="15"/>
  <c r="B3763" i="15"/>
  <c r="B3764" i="15"/>
  <c r="B3765" i="15"/>
  <c r="B3766" i="15"/>
  <c r="B3767" i="15"/>
  <c r="B3768" i="15"/>
  <c r="B3769" i="15"/>
  <c r="B3770" i="15"/>
  <c r="B3771" i="15"/>
  <c r="B3772" i="15"/>
  <c r="B3773" i="15"/>
  <c r="B3774" i="15"/>
  <c r="B3775" i="15"/>
  <c r="B3776" i="15"/>
  <c r="B3777" i="15"/>
  <c r="B3778" i="15"/>
  <c r="B3779" i="15"/>
  <c r="B3780" i="15"/>
  <c r="B3781" i="15"/>
  <c r="B3782" i="15"/>
  <c r="B3783" i="15"/>
  <c r="B3784" i="15"/>
  <c r="B3785" i="15"/>
  <c r="B3786" i="15"/>
  <c r="B3787" i="15"/>
  <c r="B3788" i="15"/>
  <c r="B3789" i="15"/>
  <c r="B3790" i="15"/>
  <c r="B3791" i="15"/>
  <c r="B3792" i="15"/>
  <c r="B3793" i="15"/>
  <c r="B3794" i="15"/>
  <c r="B3795" i="15"/>
  <c r="B3796" i="15"/>
  <c r="B3797" i="15"/>
  <c r="B3798" i="15"/>
  <c r="B3799" i="15"/>
  <c r="B3800" i="15"/>
  <c r="B3801" i="15"/>
  <c r="B3802" i="15"/>
  <c r="B3803" i="15"/>
  <c r="B3804" i="15"/>
  <c r="B3805" i="15"/>
  <c r="B3806" i="15"/>
  <c r="B3807" i="15"/>
  <c r="B3808" i="15"/>
  <c r="B3809" i="15"/>
  <c r="B3810" i="15"/>
  <c r="B3811" i="15"/>
  <c r="B3812" i="15"/>
  <c r="B3813" i="15"/>
  <c r="B3814" i="15"/>
  <c r="B3815" i="15"/>
  <c r="B3816" i="15"/>
  <c r="B3817" i="15"/>
  <c r="B3818" i="15"/>
  <c r="B3819" i="15"/>
  <c r="B3820" i="15"/>
  <c r="B3821" i="15"/>
  <c r="B3822" i="15"/>
  <c r="B3823" i="15"/>
  <c r="B3824" i="15"/>
  <c r="B3825" i="15"/>
  <c r="B3826" i="15"/>
  <c r="B3827" i="15"/>
  <c r="B3828" i="15"/>
  <c r="B3829" i="15"/>
  <c r="B3830" i="15"/>
  <c r="B3831" i="15"/>
  <c r="B3832" i="15"/>
  <c r="B3833" i="15"/>
  <c r="B3834" i="15"/>
  <c r="B3835" i="15"/>
  <c r="B3836" i="15"/>
  <c r="B3837" i="15"/>
  <c r="B3838" i="15"/>
  <c r="B3839" i="15"/>
  <c r="B3840" i="15"/>
  <c r="B3841" i="15"/>
  <c r="B3842" i="15"/>
  <c r="B3843" i="15"/>
  <c r="B3844" i="15"/>
  <c r="B3845" i="15"/>
  <c r="B3846" i="15"/>
  <c r="B3847" i="15"/>
  <c r="B3848" i="15"/>
  <c r="B3849" i="15"/>
  <c r="B3850" i="15"/>
  <c r="B3851" i="15"/>
  <c r="B3852" i="15"/>
  <c r="B3853" i="15"/>
  <c r="B3854" i="15"/>
  <c r="B3855" i="15"/>
  <c r="B3856" i="15"/>
  <c r="B3857" i="15"/>
  <c r="B3858" i="15"/>
  <c r="B3859" i="15"/>
  <c r="B3860" i="15"/>
  <c r="B3861" i="15"/>
  <c r="B3862" i="15"/>
  <c r="B3863" i="15"/>
  <c r="B3864" i="15"/>
  <c r="B3865" i="15"/>
  <c r="B3866" i="15"/>
  <c r="B3867" i="15"/>
  <c r="B3868" i="15"/>
  <c r="B3869" i="15"/>
  <c r="B3870" i="15"/>
  <c r="B3871" i="15"/>
  <c r="B3872" i="15"/>
  <c r="B3873" i="15"/>
  <c r="B3874" i="15"/>
  <c r="B3875" i="15"/>
  <c r="B3876" i="15"/>
  <c r="B3877" i="15"/>
  <c r="B3878" i="15"/>
  <c r="B3879" i="15"/>
  <c r="B3880" i="15"/>
  <c r="B3881" i="15"/>
  <c r="B3882" i="15"/>
  <c r="B3883" i="15"/>
  <c r="B3884" i="15"/>
  <c r="B3885" i="15"/>
  <c r="B3886" i="15"/>
  <c r="B3887" i="15"/>
  <c r="B3888" i="15"/>
  <c r="B3889" i="15"/>
  <c r="B3890" i="15"/>
  <c r="B3891" i="15"/>
  <c r="B3892" i="15"/>
  <c r="B3893" i="15"/>
  <c r="B3894" i="15"/>
  <c r="B3895" i="15"/>
  <c r="B3896" i="15"/>
  <c r="B3897" i="15"/>
  <c r="B3898" i="15"/>
  <c r="B3899" i="15"/>
  <c r="B3900" i="15"/>
  <c r="B3901" i="15"/>
  <c r="B3902" i="15"/>
  <c r="B3903" i="15"/>
  <c r="B3904" i="15"/>
  <c r="B3905" i="15"/>
  <c r="B3906" i="15"/>
  <c r="B3907" i="15"/>
  <c r="B3908" i="15"/>
  <c r="B3909" i="15"/>
  <c r="B3910" i="15"/>
  <c r="B3911" i="15"/>
  <c r="B3912" i="15"/>
  <c r="B3913" i="15"/>
  <c r="B3914" i="15"/>
  <c r="B3915" i="15"/>
  <c r="B3916" i="15"/>
  <c r="B3917" i="15"/>
  <c r="B3918" i="15"/>
  <c r="B3919" i="15"/>
  <c r="B3920" i="15"/>
  <c r="B3921" i="15"/>
  <c r="B3922" i="15"/>
  <c r="B3923" i="15"/>
  <c r="B3924" i="15"/>
  <c r="B3925" i="15"/>
  <c r="B3926" i="15"/>
  <c r="B3927" i="15"/>
  <c r="B3928" i="15"/>
  <c r="B3929" i="15"/>
  <c r="B3930" i="15"/>
  <c r="B3931" i="15"/>
  <c r="B3932" i="15"/>
  <c r="B3933" i="15"/>
  <c r="B3934" i="15"/>
  <c r="B3935" i="15"/>
  <c r="B3936" i="15"/>
  <c r="B3937" i="15"/>
  <c r="B3938" i="15"/>
  <c r="B3939" i="15"/>
  <c r="B3940" i="15"/>
  <c r="B3941" i="15"/>
  <c r="B3942" i="15"/>
  <c r="B3943" i="15"/>
  <c r="B3944" i="15"/>
  <c r="B3945" i="15"/>
  <c r="B3946" i="15"/>
  <c r="B3947" i="15"/>
  <c r="B3948" i="15"/>
  <c r="B3949" i="15"/>
  <c r="B3950" i="15"/>
  <c r="B3951" i="15"/>
  <c r="B3952" i="15"/>
  <c r="B3953" i="15"/>
  <c r="B3954" i="15"/>
  <c r="B3955" i="15"/>
  <c r="B3956" i="15"/>
  <c r="B3957" i="15"/>
  <c r="B3958" i="15"/>
  <c r="B3959" i="15"/>
  <c r="B3960" i="15"/>
  <c r="B3961" i="15"/>
  <c r="B3962" i="15"/>
  <c r="B3963" i="15"/>
  <c r="B3964" i="15"/>
  <c r="B3965" i="15"/>
  <c r="B3966" i="15"/>
  <c r="B3967" i="15"/>
  <c r="B3968" i="15"/>
  <c r="B3969" i="15"/>
  <c r="B3970" i="15"/>
  <c r="B3971" i="15"/>
  <c r="B3972" i="15"/>
  <c r="B3973" i="15"/>
  <c r="B3974" i="15"/>
  <c r="B3975" i="15"/>
  <c r="B3976" i="15"/>
  <c r="B3977" i="15"/>
  <c r="B3978" i="15"/>
  <c r="B3979" i="15"/>
  <c r="B3980" i="15"/>
  <c r="B3981" i="15"/>
  <c r="B3982" i="15"/>
  <c r="B3983" i="15"/>
  <c r="B3984" i="15"/>
  <c r="B3985" i="15"/>
  <c r="B3986" i="15"/>
  <c r="B3987" i="15"/>
  <c r="B3988" i="15"/>
  <c r="B3989" i="15"/>
  <c r="B3990" i="15"/>
  <c r="B3991" i="15"/>
  <c r="B3992" i="15"/>
  <c r="B3993" i="15"/>
  <c r="B3994" i="15"/>
  <c r="B3995" i="15"/>
  <c r="B3996" i="15"/>
  <c r="B3997" i="15"/>
  <c r="B3998" i="15"/>
  <c r="B3999" i="15"/>
  <c r="B4000" i="15"/>
  <c r="B4001" i="15"/>
  <c r="B4002" i="15"/>
  <c r="B4003" i="15"/>
  <c r="B4004" i="15"/>
  <c r="B4005" i="15"/>
  <c r="B4006" i="15"/>
  <c r="B4007" i="15"/>
  <c r="B4008" i="15"/>
  <c r="B4009" i="15"/>
  <c r="B4010" i="15"/>
  <c r="B4011" i="15"/>
  <c r="B4012" i="15"/>
  <c r="B4013" i="15"/>
  <c r="B4014" i="15"/>
  <c r="B4015" i="15"/>
  <c r="B4016" i="15"/>
  <c r="B4017" i="15"/>
  <c r="B4018" i="15"/>
  <c r="B4019" i="15"/>
  <c r="B4020" i="15"/>
  <c r="B4021" i="15"/>
  <c r="B4022" i="15"/>
  <c r="B4023" i="15"/>
  <c r="B4024" i="15"/>
  <c r="B4025" i="15"/>
  <c r="B4026" i="15"/>
  <c r="B4027" i="15"/>
  <c r="B4028" i="15"/>
  <c r="B4029" i="15"/>
  <c r="B4030" i="15"/>
  <c r="B4031" i="15"/>
  <c r="B4032" i="15"/>
  <c r="B4033" i="15"/>
  <c r="B4034" i="15"/>
  <c r="B4035" i="15"/>
  <c r="B4036" i="15"/>
  <c r="B4037" i="15"/>
  <c r="B4038" i="15"/>
  <c r="B4039" i="15"/>
  <c r="B4040" i="15"/>
  <c r="B4041" i="15"/>
  <c r="B4042" i="15"/>
  <c r="B4043" i="15"/>
  <c r="B4044" i="15"/>
  <c r="B4045" i="15"/>
  <c r="B4046" i="15"/>
  <c r="B4047" i="15"/>
  <c r="B4048" i="15"/>
  <c r="B4049" i="15"/>
  <c r="B4050" i="15"/>
  <c r="B4051" i="15"/>
  <c r="B4052" i="15"/>
  <c r="B4053" i="15"/>
  <c r="B4054" i="15"/>
  <c r="B4055" i="15"/>
  <c r="B4056" i="15"/>
  <c r="B4057" i="15"/>
  <c r="B4058" i="15"/>
  <c r="B4059" i="15"/>
  <c r="B4060" i="15"/>
  <c r="B4061" i="15"/>
  <c r="B4062" i="15"/>
  <c r="B4063" i="15"/>
  <c r="B4064" i="15"/>
  <c r="B4065" i="15"/>
  <c r="B4066" i="15"/>
  <c r="B4067" i="15"/>
  <c r="B4068" i="15"/>
  <c r="B4069" i="15"/>
  <c r="B4070" i="15"/>
  <c r="B4071" i="15"/>
  <c r="B4072" i="15"/>
  <c r="B4073" i="15"/>
  <c r="B4074" i="15"/>
  <c r="B4075" i="15"/>
  <c r="B4076" i="15"/>
  <c r="B4077" i="15"/>
  <c r="B4078" i="15"/>
  <c r="B4079" i="15"/>
  <c r="B4080" i="15"/>
  <c r="B4081" i="15"/>
  <c r="B4082" i="15"/>
  <c r="B4083" i="15"/>
  <c r="B4084" i="15"/>
  <c r="B4085" i="15"/>
  <c r="B4086" i="15"/>
  <c r="B4087" i="15"/>
  <c r="B4088" i="15"/>
  <c r="B4089" i="15"/>
  <c r="B4090" i="15"/>
  <c r="B4091" i="15"/>
  <c r="B4092" i="15"/>
  <c r="B4093" i="15"/>
  <c r="B4094" i="15"/>
  <c r="B4095" i="15"/>
  <c r="B4096" i="15"/>
  <c r="B4097" i="15"/>
  <c r="B4098" i="15"/>
  <c r="B4099" i="15"/>
  <c r="B4100" i="15"/>
  <c r="B4101" i="15"/>
  <c r="B4102" i="15"/>
  <c r="B4103" i="15"/>
  <c r="B4104" i="15"/>
  <c r="B4105" i="15"/>
  <c r="B4106" i="15"/>
  <c r="B4107" i="15"/>
  <c r="B4108" i="15"/>
  <c r="B4109" i="15"/>
  <c r="B4110" i="15"/>
  <c r="B4111" i="15"/>
  <c r="B4112" i="15"/>
  <c r="B4113" i="15"/>
  <c r="B4114" i="15"/>
  <c r="B4115" i="15"/>
  <c r="B4116" i="15"/>
  <c r="B4117" i="15"/>
  <c r="B4118" i="15"/>
  <c r="B4119" i="15"/>
  <c r="B4120" i="15"/>
  <c r="B4121" i="15"/>
  <c r="B4122" i="15"/>
  <c r="B4123" i="15"/>
  <c r="B4124" i="15"/>
  <c r="B4125" i="15"/>
  <c r="B4126" i="15"/>
  <c r="B4127" i="15"/>
  <c r="B4128" i="15"/>
  <c r="B4129" i="15"/>
  <c r="B4130" i="15"/>
  <c r="B4131" i="15"/>
  <c r="B4132" i="15"/>
  <c r="B4133" i="15"/>
  <c r="B4134" i="15"/>
  <c r="B4135" i="15"/>
  <c r="B4136" i="15"/>
  <c r="B4137" i="15"/>
  <c r="B4138" i="15"/>
  <c r="B4139" i="15"/>
  <c r="B4140" i="15"/>
  <c r="B4141" i="15"/>
  <c r="B4142" i="15"/>
  <c r="B4143" i="15"/>
  <c r="B4144" i="15"/>
  <c r="B4145" i="15"/>
  <c r="B4146" i="15"/>
  <c r="B4147" i="15"/>
  <c r="B4148" i="15"/>
  <c r="B4149" i="15"/>
  <c r="B4150" i="15"/>
  <c r="B4151" i="15"/>
  <c r="B4152" i="15"/>
  <c r="B4153" i="15"/>
  <c r="B4154" i="15"/>
  <c r="B4155" i="15"/>
  <c r="B4156" i="15"/>
  <c r="B4157" i="15"/>
  <c r="B4158" i="15"/>
  <c r="B4159" i="15"/>
  <c r="B4160" i="15"/>
  <c r="B4161" i="15"/>
  <c r="B4162" i="15"/>
  <c r="B4163" i="15"/>
  <c r="B4164" i="15"/>
  <c r="B4165" i="15"/>
  <c r="B4166" i="15"/>
  <c r="B4167" i="15"/>
  <c r="B4168" i="15"/>
  <c r="B4169" i="15"/>
  <c r="B4170" i="15"/>
  <c r="B4171" i="15"/>
  <c r="B4172" i="15"/>
  <c r="B4173" i="15"/>
  <c r="B4174" i="15"/>
  <c r="B4175" i="15"/>
  <c r="B4176" i="15"/>
  <c r="B4177" i="15"/>
  <c r="B4178" i="15"/>
  <c r="B4179" i="15"/>
  <c r="B4180" i="15"/>
  <c r="B4181" i="15"/>
  <c r="B4182" i="15"/>
  <c r="B4183" i="15"/>
  <c r="B4184" i="15"/>
  <c r="B4185" i="15"/>
  <c r="B4186" i="15"/>
  <c r="B4187" i="15"/>
  <c r="B4188" i="15"/>
  <c r="B4189" i="15"/>
  <c r="B4190" i="15"/>
  <c r="B4191" i="15"/>
  <c r="B4192" i="15"/>
  <c r="B4193" i="15"/>
  <c r="B4194" i="15"/>
  <c r="B4195" i="15"/>
  <c r="B4196" i="15"/>
  <c r="B4197" i="15"/>
  <c r="B4198" i="15"/>
  <c r="B4199" i="15"/>
  <c r="B4200" i="15"/>
  <c r="B4201" i="15"/>
  <c r="B4202" i="15"/>
  <c r="B4203" i="15"/>
  <c r="B4204" i="15"/>
  <c r="B4205" i="15"/>
  <c r="B4206" i="15"/>
  <c r="B4207" i="15"/>
  <c r="B4208" i="15"/>
  <c r="B4209" i="15"/>
  <c r="B4210" i="15"/>
  <c r="B4211" i="15"/>
  <c r="B4212" i="15"/>
  <c r="B4213" i="15"/>
  <c r="B4214" i="15"/>
  <c r="B4215" i="15"/>
  <c r="B4216" i="15"/>
  <c r="B4217" i="15"/>
  <c r="B4218" i="15"/>
  <c r="B4219" i="15"/>
  <c r="B4220" i="15"/>
  <c r="B4221" i="15"/>
  <c r="B4222" i="15"/>
  <c r="B4223" i="15"/>
  <c r="B4224" i="15"/>
  <c r="B4225" i="15"/>
  <c r="B4226" i="15"/>
  <c r="B4227" i="15"/>
  <c r="B4228" i="15"/>
  <c r="B4229" i="15"/>
  <c r="B4230" i="15"/>
  <c r="B4231" i="15"/>
  <c r="B4232" i="15"/>
  <c r="B4233" i="15"/>
  <c r="B4234" i="15"/>
  <c r="B4235" i="15"/>
  <c r="B4236" i="15"/>
  <c r="B4237" i="15"/>
  <c r="B4238" i="15"/>
  <c r="B4239" i="15"/>
  <c r="B4240" i="15"/>
  <c r="B4241" i="15"/>
  <c r="B4242" i="15"/>
  <c r="B4243" i="15"/>
  <c r="B4244" i="15"/>
  <c r="B4245" i="15"/>
  <c r="B4246" i="15"/>
  <c r="B4247" i="15"/>
  <c r="B4248" i="15"/>
  <c r="B4249" i="15"/>
  <c r="B4250" i="15"/>
  <c r="B4251" i="15"/>
  <c r="B4252" i="15"/>
  <c r="B4253" i="15"/>
  <c r="B4254" i="15"/>
  <c r="B4255" i="15"/>
  <c r="B4256" i="15"/>
  <c r="B4257" i="15"/>
  <c r="B4258" i="15"/>
  <c r="B4259" i="15"/>
  <c r="B4260" i="15"/>
  <c r="B4261" i="15"/>
  <c r="B4262" i="15"/>
  <c r="B4263" i="15"/>
  <c r="B4264" i="15"/>
  <c r="B4265" i="15"/>
  <c r="B4266" i="15"/>
  <c r="B4267" i="15"/>
  <c r="B4268" i="15"/>
  <c r="B4269" i="15"/>
  <c r="B4270" i="15"/>
  <c r="B4271" i="15"/>
  <c r="B4272" i="15"/>
  <c r="B4273" i="15"/>
  <c r="B4274" i="15"/>
  <c r="B4275" i="15"/>
  <c r="B4276" i="15"/>
  <c r="B4277" i="15"/>
  <c r="B4278" i="15"/>
  <c r="B4279" i="15"/>
  <c r="B4280" i="15"/>
  <c r="B4281" i="15"/>
  <c r="B4282" i="15"/>
  <c r="B4283" i="15"/>
  <c r="B4284" i="15"/>
  <c r="B4285" i="15"/>
  <c r="B4286" i="15"/>
  <c r="B4287" i="15"/>
  <c r="B4288" i="15"/>
  <c r="B4289" i="15"/>
  <c r="B4290" i="15"/>
  <c r="B4291" i="15"/>
  <c r="B4292" i="15"/>
  <c r="B4293" i="15"/>
  <c r="B4294" i="15"/>
  <c r="B4295" i="15"/>
  <c r="B4296" i="15"/>
  <c r="B4297" i="15"/>
  <c r="B4298" i="15"/>
  <c r="B4299" i="15"/>
  <c r="B4300" i="15"/>
  <c r="B4301" i="15"/>
  <c r="B4302" i="15"/>
  <c r="B4303" i="15"/>
  <c r="B4304" i="15"/>
  <c r="B4305" i="15"/>
  <c r="B4306" i="15"/>
  <c r="B4307" i="15"/>
  <c r="B4308" i="15"/>
  <c r="B4309" i="15"/>
  <c r="B4310" i="15"/>
  <c r="B4311" i="15"/>
  <c r="B4312" i="15"/>
  <c r="B4313" i="15"/>
  <c r="B4314" i="15"/>
  <c r="B4315" i="15"/>
  <c r="B4316" i="15"/>
  <c r="B4317" i="15"/>
  <c r="B4318" i="15"/>
  <c r="B4319" i="15"/>
  <c r="B4320" i="15"/>
  <c r="B4321" i="15"/>
  <c r="B4322" i="15"/>
  <c r="B4323" i="15"/>
  <c r="B4324" i="15"/>
  <c r="B4325" i="15"/>
  <c r="B4326" i="15"/>
  <c r="B4327" i="15"/>
  <c r="B4328" i="15"/>
  <c r="B4329" i="15"/>
  <c r="B4330" i="15"/>
  <c r="B4331" i="15"/>
  <c r="B4332" i="15"/>
  <c r="B4333" i="15"/>
  <c r="B4334" i="15"/>
  <c r="B4335" i="15"/>
  <c r="B4336" i="15"/>
  <c r="B4337" i="15"/>
  <c r="B4338" i="15"/>
  <c r="B4339" i="15"/>
  <c r="B4340" i="15"/>
  <c r="B4341" i="15"/>
  <c r="B4342" i="15"/>
  <c r="B4343" i="15"/>
  <c r="B4344" i="15"/>
  <c r="B4345" i="15"/>
  <c r="B4346" i="15"/>
  <c r="B4347" i="15"/>
  <c r="B4348" i="15"/>
  <c r="B4349" i="15"/>
  <c r="B4350" i="15"/>
  <c r="B4351" i="15"/>
  <c r="B4352" i="15"/>
  <c r="B4353" i="15"/>
  <c r="B4354" i="15"/>
  <c r="B4355" i="15"/>
  <c r="B4356" i="15"/>
  <c r="B4357" i="15"/>
  <c r="B4358" i="15"/>
  <c r="B4359" i="15"/>
  <c r="B4360" i="15"/>
  <c r="B4361" i="15"/>
  <c r="B4362" i="15"/>
  <c r="B4363" i="15"/>
  <c r="B4364" i="15"/>
  <c r="B4365" i="15"/>
  <c r="B4366" i="15"/>
  <c r="B4367" i="15"/>
  <c r="B4368" i="15"/>
  <c r="B4369" i="15"/>
  <c r="B4370" i="15"/>
  <c r="B4371" i="15"/>
  <c r="B4372" i="15"/>
  <c r="B4373" i="15"/>
  <c r="B4374" i="15"/>
  <c r="B4375" i="15"/>
  <c r="B4376" i="15"/>
  <c r="B4377" i="15"/>
  <c r="B4378" i="15"/>
  <c r="B4379" i="15"/>
  <c r="B4380" i="15"/>
  <c r="B4381" i="15"/>
  <c r="B4382" i="15"/>
  <c r="B4383" i="15"/>
  <c r="B4384" i="15"/>
  <c r="B4385" i="15"/>
  <c r="B4386" i="15"/>
  <c r="B4387" i="15"/>
  <c r="B4388" i="15"/>
  <c r="B4389" i="15"/>
  <c r="B4390" i="15"/>
  <c r="B4391" i="15"/>
  <c r="B4392" i="15"/>
  <c r="B4393" i="15"/>
  <c r="B4394" i="15"/>
  <c r="B4395" i="15"/>
  <c r="B4396" i="15"/>
  <c r="B4397" i="15"/>
  <c r="B4398" i="15"/>
  <c r="B4399" i="15"/>
  <c r="B4400" i="15"/>
  <c r="B4401" i="15"/>
  <c r="B4402" i="15"/>
  <c r="B4403" i="15"/>
  <c r="B4404" i="15"/>
  <c r="B4405" i="15"/>
  <c r="B4406" i="15"/>
  <c r="B4407" i="15"/>
  <c r="B4408" i="15"/>
  <c r="B4409" i="15"/>
  <c r="B4410" i="15"/>
  <c r="B4411" i="15"/>
  <c r="B4412" i="15"/>
  <c r="B4413" i="15"/>
  <c r="B4414" i="15"/>
  <c r="B4415" i="15"/>
  <c r="B4416" i="15"/>
  <c r="B4417" i="15"/>
  <c r="B4418" i="15"/>
  <c r="B4419" i="15"/>
  <c r="B4420" i="15"/>
  <c r="B4421" i="15"/>
  <c r="B4422" i="15"/>
  <c r="B4423" i="15"/>
  <c r="B4424" i="15"/>
  <c r="B4425" i="15"/>
  <c r="B4426" i="15"/>
  <c r="B4427" i="15"/>
  <c r="B4428" i="15"/>
  <c r="B4429" i="15"/>
  <c r="B4430" i="15"/>
  <c r="B4431" i="15"/>
  <c r="B4432" i="15"/>
  <c r="B4433" i="15"/>
  <c r="B4434" i="15"/>
  <c r="B4435" i="15"/>
  <c r="B4436" i="15"/>
  <c r="B4437" i="15"/>
  <c r="B4438" i="15"/>
  <c r="B4439" i="15"/>
  <c r="B4440" i="15"/>
  <c r="B4441" i="15"/>
  <c r="B4442" i="15"/>
  <c r="B4443" i="15"/>
  <c r="B4444" i="15"/>
  <c r="B4445" i="15"/>
  <c r="B4446" i="15"/>
  <c r="B4447" i="15"/>
  <c r="B4448" i="15"/>
  <c r="B4449" i="15"/>
  <c r="B4450" i="15"/>
  <c r="B4451" i="15"/>
  <c r="B4452" i="15"/>
  <c r="B4453" i="15"/>
  <c r="B4454" i="15"/>
  <c r="B4455" i="15"/>
  <c r="B4456" i="15"/>
  <c r="B4457" i="15"/>
  <c r="B4458" i="15"/>
  <c r="B4459" i="15"/>
  <c r="B4460" i="15"/>
  <c r="B4461" i="15"/>
  <c r="B4462" i="15"/>
  <c r="B4463" i="15"/>
  <c r="B4464" i="15"/>
  <c r="B4465" i="15"/>
  <c r="B4466" i="15"/>
  <c r="B4467" i="15"/>
  <c r="B4468" i="15"/>
  <c r="B4469" i="15"/>
  <c r="B4470" i="15"/>
  <c r="B4471" i="15"/>
  <c r="B4472" i="15"/>
  <c r="B4473" i="15"/>
  <c r="B4474" i="15"/>
  <c r="B4475" i="15"/>
  <c r="B4476" i="15"/>
  <c r="B4477" i="15"/>
  <c r="B4478" i="15"/>
  <c r="B4479" i="15"/>
  <c r="B4480" i="15"/>
  <c r="B4481" i="15"/>
  <c r="B4482" i="15"/>
  <c r="B4483" i="15"/>
  <c r="B4484" i="15"/>
  <c r="B4485" i="15"/>
  <c r="B4486" i="15"/>
  <c r="B4487" i="15"/>
  <c r="B4488" i="15"/>
  <c r="B4489" i="15"/>
  <c r="B4490" i="15"/>
  <c r="B4491" i="15"/>
  <c r="B4492" i="15"/>
  <c r="B4493" i="15"/>
  <c r="B4494" i="15"/>
  <c r="B4495" i="15"/>
  <c r="B4496" i="15"/>
  <c r="B4497" i="15"/>
  <c r="B4498" i="15"/>
  <c r="B4499" i="15"/>
  <c r="B4500" i="15"/>
  <c r="B4501" i="15"/>
  <c r="B4502" i="15"/>
  <c r="B4503" i="15"/>
  <c r="B4504" i="15"/>
  <c r="B4505" i="15"/>
  <c r="B4506" i="15"/>
  <c r="B4507" i="15"/>
  <c r="B4508" i="15"/>
  <c r="B4509" i="15"/>
  <c r="B4510" i="15"/>
  <c r="B4511" i="15"/>
  <c r="B4512" i="15"/>
  <c r="B4513" i="15"/>
  <c r="B4514" i="15"/>
  <c r="B4515" i="15"/>
  <c r="B4516" i="15"/>
  <c r="B4517" i="15"/>
  <c r="B4518" i="15"/>
  <c r="B4519" i="15"/>
  <c r="B4520" i="15"/>
  <c r="B4521" i="15"/>
  <c r="B4522" i="15"/>
  <c r="B4523" i="15"/>
  <c r="B4524" i="15"/>
  <c r="B4525" i="15"/>
  <c r="B4526" i="15"/>
  <c r="B4527" i="15"/>
  <c r="B4528" i="15"/>
  <c r="B4529" i="15"/>
  <c r="B4530" i="15"/>
  <c r="B4531" i="15"/>
  <c r="B4532" i="15"/>
  <c r="B4533" i="15"/>
  <c r="B4534" i="15"/>
  <c r="B4535" i="15"/>
  <c r="B4536" i="15"/>
  <c r="B4537" i="15"/>
  <c r="B4538" i="15"/>
  <c r="B4539" i="15"/>
  <c r="B4540" i="15"/>
  <c r="B4541" i="15"/>
  <c r="B4542" i="15"/>
  <c r="B4543" i="15"/>
  <c r="B4544" i="15"/>
  <c r="B4545" i="15"/>
  <c r="B4546" i="15"/>
  <c r="B4547" i="15"/>
  <c r="B4548" i="15"/>
  <c r="B4549" i="15"/>
  <c r="B4550" i="15"/>
  <c r="B4551" i="15"/>
  <c r="B4552" i="15"/>
  <c r="B4553" i="15"/>
  <c r="B4554" i="15"/>
  <c r="B4555" i="15"/>
  <c r="B4556" i="15"/>
  <c r="B4557" i="15"/>
  <c r="B4558" i="15"/>
  <c r="B4559" i="15"/>
  <c r="B4560" i="15"/>
  <c r="B4561" i="15"/>
  <c r="B4562" i="15"/>
  <c r="B4563" i="15"/>
  <c r="B4564" i="15"/>
  <c r="B4565" i="15"/>
  <c r="B4566" i="15"/>
  <c r="B4567" i="15"/>
  <c r="B4568" i="15"/>
  <c r="B4569" i="15"/>
  <c r="B4570" i="15"/>
  <c r="B4571" i="15"/>
  <c r="B4572" i="15"/>
  <c r="B4573" i="15"/>
  <c r="B4574" i="15"/>
  <c r="B4575" i="15"/>
  <c r="B4576" i="15"/>
  <c r="B4577" i="15"/>
  <c r="B4578" i="15"/>
  <c r="B4579" i="15"/>
  <c r="B4580" i="15"/>
  <c r="B4581" i="15"/>
  <c r="B4582" i="15"/>
  <c r="B4583" i="15"/>
  <c r="B4584" i="15"/>
  <c r="B4585" i="15"/>
  <c r="B4586" i="15"/>
  <c r="B4587" i="15"/>
  <c r="B4588" i="15"/>
  <c r="B4589" i="15"/>
  <c r="B4590" i="15"/>
  <c r="B4591" i="15"/>
  <c r="B4592" i="15"/>
  <c r="B4593" i="15"/>
  <c r="B4594" i="15"/>
  <c r="B4595" i="15"/>
  <c r="B4596" i="15"/>
  <c r="B4597" i="15"/>
  <c r="B4598" i="15"/>
  <c r="B4599" i="15"/>
  <c r="B4600" i="15"/>
  <c r="B4601" i="15"/>
  <c r="B4602" i="15"/>
  <c r="B4603" i="15"/>
  <c r="B4604" i="15"/>
  <c r="B4605" i="15"/>
  <c r="B4606" i="15"/>
  <c r="B4607" i="15"/>
  <c r="B4608" i="15"/>
  <c r="B4609" i="15"/>
  <c r="B4610" i="15"/>
  <c r="B4611" i="15"/>
  <c r="B4612" i="15"/>
  <c r="B4613" i="15"/>
  <c r="B4614" i="15"/>
  <c r="B4615" i="15"/>
  <c r="B4616" i="15"/>
  <c r="B4617" i="15"/>
  <c r="B4618" i="15"/>
  <c r="B4619" i="15"/>
  <c r="B4620" i="15"/>
  <c r="B4621" i="15"/>
  <c r="B4622" i="15"/>
  <c r="B4623" i="15"/>
  <c r="B4624" i="15"/>
  <c r="B4625" i="15"/>
  <c r="B4626" i="15"/>
  <c r="B4627" i="15"/>
  <c r="B4628" i="15"/>
  <c r="B4629" i="15"/>
  <c r="B4630" i="15"/>
  <c r="B4631" i="15"/>
  <c r="B4632" i="15"/>
  <c r="B4633" i="15"/>
  <c r="B4634" i="15"/>
  <c r="B4635" i="15"/>
  <c r="B4636" i="15"/>
  <c r="B4637" i="15"/>
  <c r="B4638" i="15"/>
  <c r="B4639" i="15"/>
  <c r="B4640" i="15"/>
  <c r="B4641" i="15"/>
  <c r="B4642" i="15"/>
  <c r="B4643" i="15"/>
  <c r="B4644" i="15"/>
  <c r="B4645" i="15"/>
  <c r="B4646" i="15"/>
  <c r="B4647" i="15"/>
  <c r="B4648" i="15"/>
  <c r="B4649" i="15"/>
  <c r="B4650" i="15"/>
  <c r="B4651" i="15"/>
  <c r="B4652" i="15"/>
  <c r="B4653" i="15"/>
  <c r="B4654" i="15"/>
  <c r="B4655" i="15"/>
  <c r="B4656" i="15"/>
  <c r="B4657" i="15"/>
  <c r="B4658" i="15"/>
  <c r="B4659" i="15"/>
  <c r="B4660" i="15"/>
  <c r="B4661" i="15"/>
  <c r="B4662" i="15"/>
  <c r="B4663" i="15"/>
  <c r="B4664" i="15"/>
  <c r="B4665" i="15"/>
  <c r="B4666" i="15"/>
  <c r="B4667" i="15"/>
  <c r="B4668" i="15"/>
  <c r="B4669" i="15"/>
  <c r="B4670" i="15"/>
  <c r="B4671" i="15"/>
  <c r="B4672" i="15"/>
  <c r="B4673" i="15"/>
  <c r="B4674" i="15"/>
  <c r="B4675" i="15"/>
  <c r="B4676" i="15"/>
  <c r="B4677" i="15"/>
  <c r="B4678" i="15"/>
  <c r="B4679" i="15"/>
  <c r="B4680" i="15"/>
  <c r="B4681" i="15"/>
  <c r="B4682" i="15"/>
  <c r="B4683" i="15"/>
  <c r="B4684" i="15"/>
  <c r="B4685" i="15"/>
  <c r="B4686" i="15"/>
  <c r="B4687" i="15"/>
  <c r="B4688" i="15"/>
  <c r="B4689" i="15"/>
  <c r="B4690" i="15"/>
  <c r="B4691" i="15"/>
  <c r="B4692" i="15"/>
  <c r="B4693" i="15"/>
  <c r="B4694" i="15"/>
  <c r="B4695" i="15"/>
  <c r="B4696" i="15"/>
  <c r="B4697" i="15"/>
  <c r="B4698" i="15"/>
  <c r="B4699" i="15"/>
  <c r="B4700" i="15"/>
  <c r="B4701" i="15"/>
  <c r="B4702" i="15"/>
  <c r="B4703" i="15"/>
  <c r="B4704" i="15"/>
  <c r="B4705" i="15"/>
  <c r="B4706" i="15"/>
  <c r="B4707" i="15"/>
  <c r="B4708" i="15"/>
  <c r="B4709" i="15"/>
  <c r="B4710" i="15"/>
  <c r="B4711" i="15"/>
  <c r="B4712" i="15"/>
  <c r="B4713" i="15"/>
  <c r="B4714" i="15"/>
  <c r="B4715" i="15"/>
  <c r="B4716" i="15"/>
  <c r="B4717" i="15"/>
  <c r="B4718" i="15"/>
  <c r="B4719" i="15"/>
  <c r="B4720" i="15"/>
  <c r="B4721" i="15"/>
  <c r="B4722" i="15"/>
  <c r="B4723" i="15"/>
  <c r="B4724" i="15"/>
  <c r="B4725" i="15"/>
  <c r="B4726" i="15"/>
  <c r="B4727" i="15"/>
  <c r="B4728" i="15"/>
  <c r="B4729" i="15"/>
  <c r="B4730" i="15"/>
  <c r="B4731" i="15"/>
  <c r="B4732" i="15"/>
  <c r="B4733" i="15"/>
  <c r="B4734" i="15"/>
  <c r="B4735" i="15"/>
  <c r="B4736" i="15"/>
  <c r="B4737" i="15"/>
  <c r="B4738" i="15"/>
  <c r="B4739" i="15"/>
  <c r="B4740" i="15"/>
  <c r="B4741" i="15"/>
  <c r="B4742" i="15"/>
  <c r="B4743" i="15"/>
  <c r="B4744" i="15"/>
  <c r="B4745" i="15"/>
  <c r="B4746" i="15"/>
  <c r="B4747" i="15"/>
  <c r="B4748" i="15"/>
  <c r="B4749" i="15"/>
  <c r="B4750" i="15"/>
  <c r="B4751" i="15"/>
  <c r="B4752" i="15"/>
  <c r="B4753" i="15"/>
  <c r="B4754" i="15"/>
  <c r="B4755" i="15"/>
  <c r="B4756" i="15"/>
  <c r="B4757" i="15"/>
  <c r="B4758" i="15"/>
  <c r="B4759" i="15"/>
  <c r="B4760" i="15"/>
  <c r="B4761" i="15"/>
  <c r="B4762" i="15"/>
  <c r="B4763" i="15"/>
  <c r="B4764" i="15"/>
  <c r="B4765" i="15"/>
  <c r="B4766" i="15"/>
  <c r="B4767" i="15"/>
  <c r="B4768" i="15"/>
  <c r="B4769" i="15"/>
  <c r="B4770" i="15"/>
  <c r="B4771" i="15"/>
  <c r="B4772" i="15"/>
  <c r="B4773" i="15"/>
  <c r="B4774" i="15"/>
  <c r="B4775" i="15"/>
  <c r="B4776" i="15"/>
  <c r="B4777" i="15"/>
  <c r="B4778" i="15"/>
  <c r="B4779" i="15"/>
  <c r="B4780" i="15"/>
  <c r="B4781" i="15"/>
  <c r="B4782" i="15"/>
  <c r="B4783" i="15"/>
  <c r="B4784" i="15"/>
  <c r="B4785" i="15"/>
  <c r="B4786" i="15"/>
  <c r="B4787" i="15"/>
  <c r="B4788" i="15"/>
  <c r="B4789" i="15"/>
  <c r="B4790" i="15"/>
  <c r="B4791" i="15"/>
  <c r="B4792" i="15"/>
  <c r="B4793" i="15"/>
  <c r="B4794" i="15"/>
  <c r="B4795" i="15"/>
  <c r="B4796" i="15"/>
  <c r="B4797" i="15"/>
  <c r="B4798" i="15"/>
  <c r="B4799" i="15"/>
  <c r="B4800" i="15"/>
  <c r="B4801" i="15"/>
  <c r="B4802" i="15"/>
  <c r="B4803" i="15"/>
  <c r="B4804" i="15"/>
  <c r="B4805" i="15"/>
  <c r="B4806" i="15"/>
  <c r="B4807" i="15"/>
  <c r="B4808" i="15"/>
  <c r="B4809" i="15"/>
  <c r="B4810" i="15"/>
  <c r="B4811" i="15"/>
  <c r="B4812" i="15"/>
  <c r="B4813" i="15"/>
  <c r="B4814" i="15"/>
  <c r="B4815" i="15"/>
  <c r="B4816" i="15"/>
  <c r="B4817" i="15"/>
  <c r="B4818" i="15"/>
  <c r="B4819" i="15"/>
  <c r="B4820" i="15"/>
  <c r="B4821" i="15"/>
  <c r="B4822" i="15"/>
  <c r="B4823" i="15"/>
  <c r="B4824" i="15"/>
  <c r="B4825" i="15"/>
  <c r="B4826" i="15"/>
  <c r="B4827" i="15"/>
  <c r="B4828" i="15"/>
  <c r="B4829" i="15"/>
  <c r="B4830" i="15"/>
  <c r="B4831" i="15"/>
  <c r="B4832" i="15"/>
  <c r="B4833" i="15"/>
  <c r="B4834" i="15"/>
  <c r="B4835" i="15"/>
  <c r="B4836" i="15"/>
  <c r="B4837" i="15"/>
  <c r="B4838" i="15"/>
  <c r="B4839" i="15"/>
  <c r="B4840" i="15"/>
  <c r="B4841" i="15"/>
  <c r="B4842" i="15"/>
  <c r="B4843" i="15"/>
  <c r="B4844" i="15"/>
  <c r="B4845" i="15"/>
  <c r="B4846" i="15"/>
  <c r="B4847" i="15"/>
  <c r="B4848" i="15"/>
  <c r="B4849" i="15"/>
  <c r="B4850" i="15"/>
  <c r="B4851" i="15"/>
  <c r="B4852" i="15"/>
  <c r="B4853" i="15"/>
  <c r="B4854" i="15"/>
  <c r="B4855" i="15"/>
  <c r="B4856" i="15"/>
  <c r="B4857" i="15"/>
  <c r="B4858" i="15"/>
  <c r="B4859" i="15"/>
  <c r="B4860" i="15"/>
  <c r="B4861" i="15"/>
  <c r="B4862" i="15"/>
  <c r="B4863" i="15"/>
  <c r="B4864" i="15"/>
  <c r="B4865" i="15"/>
  <c r="B4866" i="15"/>
  <c r="B4867" i="15"/>
  <c r="B4868" i="15"/>
  <c r="B4869" i="15"/>
  <c r="B4870" i="15"/>
  <c r="B4871" i="15"/>
  <c r="B4872" i="15"/>
  <c r="B4873" i="15"/>
  <c r="B4874" i="15"/>
  <c r="B4875" i="15"/>
  <c r="B4876" i="15"/>
  <c r="B4877" i="15"/>
  <c r="B4878" i="15"/>
  <c r="B4879" i="15"/>
  <c r="B4880" i="15"/>
  <c r="B4881" i="15"/>
  <c r="B4882" i="15"/>
  <c r="B4883" i="15"/>
  <c r="B4884" i="15"/>
  <c r="B4885" i="15"/>
  <c r="B4886" i="15"/>
  <c r="B4887" i="15"/>
  <c r="B4888" i="15"/>
  <c r="B4889" i="15"/>
  <c r="B4890" i="15"/>
  <c r="B4891" i="15"/>
  <c r="B4892" i="15"/>
  <c r="B4893" i="15"/>
  <c r="B4894" i="15"/>
  <c r="B4895" i="15"/>
  <c r="B4896" i="15"/>
  <c r="B4897" i="15"/>
  <c r="B4898" i="15"/>
  <c r="B4899" i="15"/>
  <c r="B4900" i="15"/>
  <c r="B4901" i="15"/>
  <c r="B4902" i="15"/>
  <c r="B4903" i="15"/>
  <c r="B4904" i="15"/>
  <c r="B4905" i="15"/>
  <c r="B4906" i="15"/>
  <c r="B4907" i="15"/>
  <c r="B4908" i="15"/>
  <c r="B4909" i="15"/>
  <c r="B4910" i="15"/>
  <c r="B4911" i="15"/>
  <c r="B4912" i="15"/>
  <c r="B4913" i="15"/>
  <c r="B4914" i="15"/>
  <c r="B4915" i="15"/>
  <c r="B4916" i="15"/>
  <c r="B4917" i="15"/>
  <c r="B4918" i="15"/>
  <c r="B4919" i="15"/>
  <c r="B4920" i="15"/>
  <c r="B4921" i="15"/>
  <c r="B4922" i="15"/>
  <c r="B4923" i="15"/>
  <c r="B4924" i="15"/>
  <c r="B4925" i="15"/>
  <c r="B4926" i="15"/>
  <c r="B4927" i="15"/>
  <c r="B4928" i="15"/>
  <c r="B4929" i="15"/>
  <c r="B4930" i="15"/>
  <c r="B4931" i="15"/>
  <c r="B4932" i="15"/>
  <c r="B4933" i="15"/>
  <c r="B4934" i="15"/>
  <c r="B4935" i="15"/>
  <c r="B4936" i="15"/>
  <c r="B4937" i="15"/>
  <c r="B4938" i="15"/>
  <c r="B4939" i="15"/>
  <c r="B4940" i="15"/>
  <c r="B4941" i="15"/>
  <c r="B4942" i="15"/>
  <c r="B4943" i="15"/>
  <c r="B4944" i="15"/>
  <c r="B4945" i="15"/>
  <c r="B4946" i="15"/>
  <c r="B4947" i="15"/>
  <c r="B4948" i="15"/>
  <c r="B4949" i="15"/>
  <c r="B4950" i="15"/>
  <c r="B4951" i="15"/>
  <c r="B4952" i="15"/>
  <c r="B4953" i="15"/>
  <c r="B4954" i="15"/>
  <c r="B4955" i="15"/>
  <c r="B4956" i="15"/>
  <c r="B4957" i="15"/>
  <c r="B4958" i="15"/>
  <c r="B4959" i="15"/>
  <c r="B4960" i="15"/>
  <c r="B4961" i="15"/>
  <c r="B4962" i="15"/>
  <c r="B4963" i="15"/>
  <c r="B4964" i="15"/>
  <c r="B4965" i="15"/>
  <c r="B4966" i="15"/>
  <c r="B4967" i="15"/>
  <c r="B4968" i="15"/>
  <c r="B4969" i="15"/>
  <c r="B4970" i="15"/>
  <c r="B4971" i="15"/>
  <c r="B4972" i="15"/>
  <c r="B4973" i="15"/>
  <c r="B4974" i="15"/>
  <c r="B4975" i="15"/>
  <c r="B4976" i="15"/>
  <c r="B4977" i="15"/>
  <c r="B4978" i="15"/>
  <c r="B4979" i="15"/>
  <c r="B4980" i="15"/>
  <c r="B4981" i="15"/>
  <c r="B4982" i="15"/>
  <c r="B4983" i="15"/>
  <c r="B4984" i="15"/>
  <c r="B4985" i="15"/>
  <c r="B4986" i="15"/>
  <c r="B4987" i="15"/>
  <c r="B4988" i="15"/>
  <c r="B4989" i="15"/>
  <c r="B4990" i="15"/>
  <c r="B4991" i="15"/>
  <c r="B4992" i="15"/>
  <c r="B4993" i="15"/>
  <c r="B4994" i="15"/>
  <c r="B4995" i="15"/>
  <c r="B4996" i="15"/>
  <c r="B4997" i="15"/>
  <c r="B4998" i="15"/>
  <c r="B4999" i="15"/>
  <c r="B5000" i="15"/>
  <c r="B5001" i="15"/>
  <c r="B5002" i="15"/>
  <c r="B5003" i="15"/>
  <c r="B5004" i="15"/>
  <c r="B5005" i="15"/>
  <c r="B5006" i="15"/>
  <c r="B5007" i="15"/>
  <c r="B5008" i="15"/>
  <c r="B5009" i="15"/>
  <c r="B5010" i="15"/>
  <c r="B5011" i="15"/>
  <c r="B5012" i="15"/>
  <c r="B5013" i="15"/>
  <c r="B5014" i="15"/>
  <c r="B5015" i="15"/>
  <c r="B5016" i="15"/>
  <c r="B5017" i="15"/>
  <c r="B5018" i="15"/>
  <c r="B5019" i="15"/>
  <c r="B5020" i="15"/>
  <c r="B5021" i="15"/>
  <c r="B5022" i="15"/>
  <c r="B5023" i="15"/>
  <c r="B5024" i="15"/>
  <c r="B5025" i="15"/>
  <c r="B5026" i="15"/>
  <c r="B5027" i="15"/>
  <c r="B5028" i="15"/>
  <c r="B5029" i="15"/>
  <c r="B5030" i="15"/>
  <c r="B5031" i="15"/>
  <c r="B5032" i="15"/>
  <c r="B5033" i="15"/>
  <c r="B5034" i="15"/>
  <c r="B5035" i="15"/>
  <c r="B5036" i="15"/>
  <c r="B5037" i="15"/>
  <c r="B5038" i="15"/>
  <c r="B5039" i="15"/>
  <c r="B5040" i="15"/>
  <c r="B5041" i="15"/>
  <c r="B5042" i="15"/>
  <c r="B5043" i="15"/>
  <c r="B5044" i="15"/>
  <c r="B5045" i="15"/>
  <c r="B5046" i="15"/>
  <c r="B5047" i="15"/>
  <c r="B5048" i="15"/>
  <c r="B5049" i="15"/>
  <c r="B5050" i="15"/>
  <c r="B5051" i="15"/>
  <c r="B5052" i="15"/>
  <c r="B5053" i="15"/>
  <c r="B5054" i="15"/>
  <c r="B5055" i="15"/>
  <c r="B5056" i="15"/>
  <c r="B5057" i="15"/>
  <c r="B5058" i="15"/>
  <c r="B5059" i="15"/>
  <c r="B5060" i="15"/>
  <c r="B5061" i="15"/>
  <c r="B5062" i="15"/>
  <c r="B5063" i="15"/>
  <c r="B5064" i="15"/>
  <c r="B5065" i="15"/>
  <c r="B5066" i="15"/>
  <c r="B5067" i="15"/>
  <c r="B5068" i="15"/>
  <c r="B5069" i="15"/>
  <c r="B5070" i="15"/>
  <c r="B5071" i="15"/>
  <c r="B5072" i="15"/>
  <c r="B5073" i="15"/>
  <c r="B5074" i="15"/>
  <c r="B5075" i="15"/>
  <c r="B5076" i="15"/>
  <c r="B5077" i="15"/>
  <c r="B5078" i="15"/>
  <c r="B5079" i="15"/>
  <c r="B5080" i="15"/>
  <c r="B5081" i="15"/>
  <c r="B5082" i="15"/>
  <c r="B5083" i="15"/>
  <c r="B5084" i="15"/>
  <c r="B5085" i="15"/>
  <c r="B5086" i="15"/>
  <c r="B5087" i="15"/>
  <c r="B5088" i="15"/>
  <c r="B5089" i="15"/>
  <c r="B5090" i="15"/>
  <c r="B5091" i="15"/>
  <c r="B5092" i="15"/>
  <c r="B5093" i="15"/>
  <c r="B5094" i="15"/>
  <c r="B5095" i="15"/>
  <c r="B5096" i="15"/>
  <c r="B5097" i="15"/>
  <c r="B5098" i="15"/>
  <c r="B5099" i="15"/>
  <c r="B5100" i="15"/>
  <c r="B5101" i="15"/>
  <c r="B5102" i="15"/>
  <c r="B5103" i="15"/>
  <c r="B5104" i="15"/>
  <c r="B5105" i="15"/>
  <c r="B5106" i="15"/>
  <c r="B5107" i="15"/>
  <c r="B5108" i="15"/>
  <c r="B5109" i="15"/>
  <c r="B5110" i="15"/>
  <c r="B5111" i="15"/>
  <c r="B5112" i="15"/>
  <c r="B5113" i="15"/>
  <c r="B5114" i="15"/>
  <c r="B5115" i="15"/>
  <c r="B5116" i="15"/>
  <c r="B5117" i="15"/>
  <c r="B5118" i="15"/>
  <c r="B5119" i="15"/>
  <c r="B5120" i="15"/>
  <c r="B5121" i="15"/>
  <c r="B5122" i="15"/>
  <c r="B5123" i="15"/>
  <c r="B5124" i="15"/>
  <c r="B5125" i="15"/>
  <c r="B5126" i="15"/>
  <c r="B5127" i="15"/>
  <c r="B5128" i="15"/>
  <c r="B5129" i="15"/>
  <c r="B5130" i="15"/>
  <c r="B5131" i="15"/>
  <c r="B5132" i="15"/>
  <c r="B5133" i="15"/>
  <c r="B5134" i="15"/>
  <c r="B5135" i="15"/>
  <c r="B5136" i="15"/>
  <c r="B5137" i="15"/>
  <c r="B5138" i="15"/>
  <c r="B5139" i="15"/>
  <c r="B5140" i="15"/>
  <c r="B5141" i="15"/>
  <c r="B5142" i="15"/>
  <c r="B5143" i="15"/>
  <c r="B5144" i="15"/>
  <c r="B5145" i="15"/>
  <c r="B5146" i="15"/>
  <c r="B5147" i="15"/>
  <c r="B5148" i="15"/>
  <c r="B5149" i="15"/>
  <c r="B5150" i="15"/>
  <c r="B5151" i="15"/>
  <c r="B5152" i="15"/>
  <c r="B5153" i="15"/>
  <c r="B5154" i="15"/>
  <c r="B5155" i="15"/>
  <c r="B5156" i="15"/>
  <c r="B5157" i="15"/>
  <c r="B5158" i="15"/>
  <c r="B5159" i="15"/>
  <c r="B5160" i="15"/>
  <c r="B5161" i="15"/>
  <c r="B5162" i="15"/>
  <c r="B5163" i="15"/>
  <c r="B5164" i="15"/>
  <c r="B5165" i="15"/>
  <c r="B5166" i="15"/>
  <c r="B5167" i="15"/>
  <c r="B5168" i="15"/>
  <c r="B5169" i="15"/>
  <c r="B5170" i="15"/>
  <c r="B5171" i="15"/>
  <c r="B5172" i="15"/>
  <c r="B5173" i="15"/>
  <c r="B5174" i="15"/>
  <c r="B5175" i="15"/>
  <c r="B5176" i="15"/>
  <c r="B5177" i="15"/>
  <c r="B5178" i="15"/>
  <c r="B5179" i="15"/>
  <c r="B5180" i="15"/>
  <c r="B5181" i="15"/>
  <c r="B5182" i="15"/>
  <c r="B5183" i="15"/>
  <c r="B5184" i="15"/>
  <c r="B5185" i="15"/>
  <c r="B5186" i="15"/>
  <c r="B5187" i="15"/>
  <c r="B5188" i="15"/>
  <c r="B5189" i="15"/>
  <c r="B5190" i="15"/>
  <c r="B5191" i="15"/>
  <c r="B5192" i="15"/>
  <c r="B5193" i="15"/>
  <c r="B5194" i="15"/>
  <c r="B5195" i="15"/>
  <c r="B5196" i="15"/>
  <c r="B5197" i="15"/>
  <c r="B5198" i="15"/>
  <c r="B5199" i="15"/>
  <c r="B5200" i="15"/>
  <c r="B5201" i="15"/>
  <c r="B5202" i="15"/>
  <c r="B5203" i="15"/>
  <c r="B5204" i="15"/>
  <c r="B5205" i="15"/>
  <c r="B5206" i="15"/>
  <c r="B5207" i="15"/>
  <c r="B5208" i="15"/>
  <c r="B5209" i="15"/>
  <c r="B5210" i="15"/>
  <c r="B5211" i="15"/>
  <c r="B5212" i="15"/>
  <c r="B5213" i="15"/>
  <c r="B5214" i="15"/>
  <c r="B5215" i="15"/>
  <c r="B5216" i="15"/>
  <c r="B5217" i="15"/>
  <c r="B5218" i="15"/>
  <c r="B5219" i="15"/>
  <c r="B5220" i="15"/>
  <c r="B5221" i="15"/>
  <c r="B5222" i="15"/>
  <c r="B5223" i="15"/>
  <c r="B5224" i="15"/>
  <c r="B5225" i="15"/>
  <c r="B5226" i="15"/>
  <c r="B5227" i="15"/>
  <c r="B5228" i="15"/>
  <c r="B5229" i="15"/>
  <c r="B5230" i="15"/>
  <c r="B5231" i="15"/>
  <c r="B5232" i="15"/>
  <c r="B5233" i="15"/>
  <c r="B5234" i="15"/>
  <c r="B5235" i="15"/>
  <c r="B5236" i="15"/>
  <c r="B5237" i="15"/>
  <c r="B5238" i="15"/>
  <c r="B5239" i="15"/>
  <c r="B5240" i="15"/>
  <c r="B5241" i="15"/>
  <c r="B5242" i="15"/>
  <c r="B5243" i="15"/>
  <c r="B5244" i="15"/>
  <c r="B5245" i="15"/>
  <c r="B5246" i="15"/>
  <c r="B5247" i="15"/>
  <c r="B5248" i="15"/>
  <c r="B5249" i="15"/>
  <c r="B5250" i="15"/>
  <c r="B5251" i="15"/>
  <c r="B5252" i="15"/>
  <c r="B5253" i="15"/>
  <c r="B5254" i="15"/>
  <c r="B5255" i="15"/>
  <c r="B5256" i="15"/>
  <c r="B5257" i="15"/>
  <c r="B5258" i="15"/>
  <c r="B5259" i="15"/>
  <c r="B5260" i="15"/>
  <c r="B5261" i="15"/>
  <c r="B5262" i="15"/>
  <c r="B5263" i="15"/>
  <c r="B5264" i="15"/>
  <c r="B5265" i="15"/>
  <c r="B5266" i="15"/>
  <c r="B5267" i="15"/>
  <c r="B5268" i="15"/>
  <c r="B5269" i="15"/>
  <c r="B5270" i="15"/>
  <c r="B5271" i="15"/>
  <c r="B5272" i="15"/>
  <c r="B5273" i="15"/>
  <c r="B5274" i="15"/>
  <c r="B5275" i="15"/>
  <c r="B5276" i="15"/>
  <c r="B5277" i="15"/>
  <c r="B5278" i="15"/>
  <c r="B5279" i="15"/>
  <c r="B5280" i="15"/>
  <c r="B5281" i="15"/>
  <c r="B5282" i="15"/>
  <c r="B5283" i="15"/>
  <c r="B5284" i="15"/>
  <c r="B5285" i="15"/>
  <c r="B5286" i="15"/>
  <c r="B5287" i="15"/>
  <c r="B5288" i="15"/>
  <c r="B5289" i="15"/>
  <c r="B5290" i="15"/>
  <c r="B5291" i="15"/>
  <c r="B5292" i="15"/>
  <c r="B5293" i="15"/>
  <c r="B5294" i="15"/>
  <c r="B5295" i="15"/>
  <c r="B5296" i="15"/>
  <c r="B5297" i="15"/>
  <c r="B5298" i="15"/>
  <c r="B5299" i="15"/>
  <c r="B5300" i="15"/>
  <c r="B5301" i="15"/>
  <c r="B5302" i="15"/>
  <c r="B5303" i="15"/>
  <c r="B5304" i="15"/>
  <c r="B5305" i="15"/>
  <c r="B5306" i="15"/>
  <c r="B5307" i="15"/>
  <c r="B5308" i="15"/>
  <c r="B5309" i="15"/>
  <c r="B5310" i="15"/>
  <c r="B5311" i="15"/>
  <c r="B5312" i="15"/>
  <c r="B5313" i="15"/>
  <c r="B5314" i="15"/>
  <c r="B5315" i="15"/>
  <c r="B5316" i="15"/>
  <c r="B5317" i="15"/>
  <c r="B5318" i="15"/>
  <c r="B5319" i="15"/>
  <c r="B5320" i="15"/>
  <c r="B5321" i="15"/>
  <c r="B5322" i="15"/>
  <c r="B5323" i="15"/>
  <c r="B5324" i="15"/>
  <c r="B5325" i="15"/>
  <c r="B5326" i="15"/>
  <c r="B5327" i="15"/>
  <c r="B5328" i="15"/>
  <c r="B5329" i="15"/>
  <c r="B5330" i="15"/>
  <c r="B5331" i="15"/>
  <c r="B5332" i="15"/>
  <c r="B5333" i="15"/>
  <c r="B5334" i="15"/>
  <c r="B5335" i="15"/>
  <c r="B5336" i="15"/>
  <c r="B5337" i="15"/>
  <c r="B5338" i="15"/>
  <c r="B5339" i="15"/>
  <c r="B5340" i="15"/>
  <c r="B5341" i="15"/>
  <c r="B5342" i="15"/>
  <c r="B5343" i="15"/>
  <c r="B5344" i="15"/>
  <c r="B5345" i="15"/>
  <c r="B5346" i="15"/>
  <c r="B5347" i="15"/>
  <c r="B5348" i="15"/>
  <c r="B5349" i="15"/>
  <c r="B5350" i="15"/>
  <c r="B5351" i="15"/>
  <c r="B5352" i="15"/>
  <c r="B5353" i="15"/>
  <c r="B5354" i="15"/>
  <c r="B5355" i="15"/>
  <c r="B5356" i="15"/>
  <c r="B5357" i="15"/>
  <c r="B5358" i="15"/>
  <c r="B5359" i="15"/>
  <c r="B5360" i="15"/>
  <c r="B5361" i="15"/>
  <c r="B5362" i="15"/>
  <c r="B5363" i="15"/>
  <c r="B5364" i="15"/>
  <c r="B5365" i="15"/>
  <c r="B5366" i="15"/>
  <c r="B5367" i="15"/>
  <c r="B5368" i="15"/>
  <c r="B5369" i="15"/>
  <c r="B5370" i="15"/>
  <c r="B5371" i="15"/>
  <c r="B5372" i="15"/>
  <c r="B5373" i="15"/>
  <c r="B5374" i="15"/>
  <c r="B5375" i="15"/>
  <c r="B5376" i="15"/>
  <c r="B5377" i="15"/>
  <c r="B5378" i="15"/>
  <c r="B5379" i="15"/>
  <c r="B5380" i="15"/>
  <c r="B5381" i="15"/>
  <c r="B5382" i="15"/>
  <c r="B5383" i="15"/>
  <c r="B5384" i="15"/>
  <c r="B5385" i="15"/>
  <c r="B5386" i="15"/>
  <c r="B5387" i="15"/>
  <c r="B5388" i="15"/>
  <c r="B5389" i="15"/>
  <c r="B5390" i="15"/>
  <c r="B5391" i="15"/>
  <c r="B5392" i="15"/>
  <c r="B5393" i="15"/>
  <c r="B5394" i="15"/>
  <c r="B5395" i="15"/>
  <c r="B5396" i="15"/>
  <c r="B5397" i="15"/>
  <c r="B5398" i="15"/>
  <c r="B5399" i="15"/>
  <c r="B5400" i="15"/>
  <c r="B5401" i="15"/>
  <c r="B5402" i="15"/>
  <c r="B5403" i="15"/>
  <c r="B5404" i="15"/>
  <c r="B5405" i="15"/>
  <c r="B5406" i="15"/>
  <c r="B5407" i="15"/>
  <c r="B5408" i="15"/>
  <c r="B5409" i="15"/>
  <c r="B5410" i="15"/>
  <c r="B5411" i="15"/>
  <c r="B5412" i="15"/>
  <c r="B5413" i="15"/>
  <c r="B5414" i="15"/>
  <c r="B5415" i="15"/>
  <c r="B5416" i="15"/>
  <c r="B5417" i="15"/>
  <c r="B5418" i="15"/>
  <c r="B5419" i="15"/>
  <c r="B5420" i="15"/>
  <c r="B5421" i="15"/>
  <c r="B5422" i="15"/>
  <c r="B5423" i="15"/>
  <c r="B5424" i="15"/>
  <c r="B5425" i="15"/>
  <c r="B5426" i="15"/>
  <c r="B5427" i="15"/>
  <c r="B5428" i="15"/>
  <c r="B5429" i="15"/>
  <c r="B5430" i="15"/>
  <c r="B5431" i="15"/>
  <c r="B5432" i="15"/>
  <c r="B5433" i="15"/>
  <c r="B5434" i="15"/>
  <c r="B5435" i="15"/>
  <c r="B5436" i="15"/>
  <c r="B5437" i="15"/>
  <c r="B5438" i="15"/>
  <c r="B5439" i="15"/>
  <c r="B5440" i="15"/>
  <c r="B5441" i="15"/>
  <c r="B5442" i="15"/>
  <c r="B5443" i="15"/>
  <c r="B5444" i="15"/>
  <c r="B5445" i="15"/>
  <c r="B5446" i="15"/>
  <c r="B5447" i="15"/>
  <c r="B5448" i="15"/>
  <c r="B5449" i="15"/>
  <c r="B5450" i="15"/>
  <c r="B5451" i="15"/>
  <c r="B5452" i="15"/>
  <c r="B5453" i="15"/>
  <c r="B5454" i="15"/>
  <c r="B5455" i="15"/>
  <c r="B5456" i="15"/>
  <c r="B5457" i="15"/>
  <c r="B5458" i="15"/>
  <c r="B5459" i="15"/>
  <c r="B5460" i="15"/>
  <c r="B5461" i="15"/>
  <c r="B5462" i="15"/>
  <c r="B5463" i="15"/>
  <c r="B5464" i="15"/>
  <c r="B5465" i="15"/>
  <c r="B5466" i="15"/>
  <c r="B5467" i="15"/>
  <c r="B5468" i="15"/>
  <c r="B5469" i="15"/>
  <c r="B5470" i="15"/>
  <c r="B5471" i="15"/>
  <c r="B5472" i="15"/>
  <c r="B5473" i="15"/>
  <c r="B5474" i="15"/>
  <c r="B5475" i="15"/>
  <c r="B5476" i="15"/>
  <c r="B5477" i="15"/>
  <c r="B5478" i="15"/>
  <c r="B5479" i="15"/>
  <c r="B5480" i="15"/>
  <c r="B5481" i="15"/>
  <c r="B5482" i="15"/>
  <c r="B5483" i="15"/>
  <c r="B5484" i="15"/>
  <c r="B5485" i="15"/>
  <c r="B5486" i="15"/>
  <c r="B5487" i="15"/>
  <c r="B5488" i="15"/>
  <c r="B5489" i="15"/>
  <c r="B5490" i="15"/>
  <c r="B5491" i="15"/>
  <c r="B5492" i="15"/>
  <c r="B5493" i="15"/>
  <c r="B5494" i="15"/>
  <c r="B5495" i="15"/>
  <c r="B5496" i="15"/>
  <c r="B5497" i="15"/>
  <c r="B5498" i="15"/>
  <c r="B5499" i="15"/>
  <c r="B5500" i="15"/>
  <c r="B5501" i="15"/>
  <c r="B5502" i="15"/>
  <c r="B5503" i="15"/>
  <c r="B5504" i="15"/>
  <c r="B5505" i="15"/>
  <c r="B5506" i="15"/>
  <c r="B5507" i="15"/>
  <c r="B5508" i="15"/>
  <c r="B5509" i="15"/>
  <c r="B5510" i="15"/>
  <c r="B5511" i="15"/>
  <c r="B5512" i="15"/>
  <c r="B5513" i="15"/>
  <c r="B5514" i="15"/>
  <c r="B5515" i="15"/>
  <c r="B5516" i="15"/>
  <c r="B5517" i="15"/>
  <c r="B5518" i="15"/>
  <c r="B5519" i="15"/>
  <c r="B5520" i="15"/>
  <c r="B5521" i="15"/>
  <c r="B5522" i="15"/>
  <c r="B5523" i="15"/>
  <c r="B5524" i="15"/>
  <c r="B5525" i="15"/>
  <c r="B5526" i="15"/>
  <c r="B5527" i="15"/>
  <c r="B5528" i="15"/>
  <c r="B5529" i="15"/>
  <c r="B5530" i="15"/>
  <c r="B5531" i="15"/>
  <c r="B5532" i="15"/>
  <c r="B5533" i="15"/>
  <c r="B5534" i="15"/>
  <c r="B5535" i="15"/>
  <c r="B5536" i="15"/>
  <c r="B5537" i="15"/>
  <c r="B5538" i="15"/>
  <c r="B5539" i="15"/>
  <c r="B5540" i="15"/>
  <c r="B5541" i="15"/>
  <c r="B5542" i="15"/>
  <c r="B5543" i="15"/>
  <c r="B5544" i="15"/>
  <c r="B5545" i="15"/>
  <c r="B5546" i="15"/>
  <c r="B5547" i="15"/>
  <c r="B5548" i="15"/>
  <c r="B5549" i="15"/>
  <c r="B5550" i="15"/>
  <c r="B5551" i="15"/>
  <c r="B5552" i="15"/>
  <c r="B5553" i="15"/>
  <c r="B5554" i="15"/>
  <c r="B5555" i="15"/>
  <c r="B5556" i="15"/>
  <c r="B5557" i="15"/>
  <c r="B5558" i="15"/>
  <c r="B5559" i="15"/>
  <c r="B5560" i="15"/>
  <c r="B5561" i="15"/>
  <c r="B5562" i="15"/>
  <c r="B5563" i="15"/>
  <c r="B5564" i="15"/>
  <c r="B5565" i="15"/>
  <c r="B5566" i="15"/>
  <c r="B5567" i="15"/>
  <c r="B5568" i="15"/>
  <c r="B5569" i="15"/>
  <c r="B5570" i="15"/>
  <c r="B5571" i="15"/>
  <c r="B5572" i="15"/>
  <c r="B5573" i="15"/>
  <c r="B5574" i="15"/>
  <c r="B5575" i="15"/>
  <c r="B5576" i="15"/>
  <c r="B5577" i="15"/>
  <c r="B5578" i="15"/>
  <c r="B5579" i="15"/>
  <c r="B5580" i="15"/>
  <c r="B5581" i="15"/>
  <c r="B5582" i="15"/>
  <c r="B5583" i="15"/>
  <c r="B5584" i="15"/>
  <c r="B5585" i="15"/>
  <c r="B5586" i="15"/>
  <c r="B5587" i="15"/>
  <c r="B5588" i="15"/>
  <c r="B5589" i="15"/>
  <c r="B5590" i="15"/>
  <c r="B5591" i="15"/>
  <c r="B5592" i="15"/>
  <c r="B5593" i="15"/>
  <c r="B5594" i="15"/>
  <c r="B5595" i="15"/>
  <c r="B5596" i="15"/>
  <c r="B5597" i="15"/>
  <c r="B5598" i="15"/>
  <c r="B5599" i="15"/>
  <c r="B5600" i="15"/>
  <c r="B5601" i="15"/>
  <c r="B5602" i="15"/>
  <c r="B5603" i="15"/>
  <c r="B5604" i="15"/>
  <c r="B5605" i="15"/>
  <c r="B5606" i="15"/>
  <c r="B5607" i="15"/>
  <c r="B5608" i="15"/>
  <c r="B5609" i="15"/>
  <c r="B5610" i="15"/>
  <c r="B5611" i="15"/>
  <c r="B5612" i="15"/>
  <c r="B5613" i="15"/>
  <c r="B5614" i="15"/>
  <c r="B5615" i="15"/>
  <c r="B5616" i="15"/>
  <c r="B5617" i="15"/>
  <c r="B5618" i="15"/>
  <c r="B5619" i="15"/>
  <c r="B5620" i="15"/>
  <c r="B5621" i="15"/>
  <c r="B5622" i="15"/>
  <c r="B5623" i="15"/>
  <c r="B5624" i="15"/>
  <c r="B5625" i="15"/>
  <c r="B5626" i="15"/>
  <c r="B5627" i="15"/>
  <c r="B5628" i="15"/>
  <c r="B5629" i="15"/>
  <c r="B5630" i="15"/>
  <c r="B5631" i="15"/>
  <c r="B5632" i="15"/>
  <c r="B5633" i="15"/>
  <c r="B5634" i="15"/>
  <c r="B5635" i="15"/>
  <c r="B5636" i="15"/>
  <c r="B5637" i="15"/>
  <c r="B5638" i="15"/>
  <c r="B5639" i="15"/>
  <c r="B5640" i="15"/>
  <c r="B5641" i="15"/>
  <c r="B5642" i="15"/>
  <c r="B5643" i="15"/>
  <c r="B5644" i="15"/>
  <c r="B5645" i="15"/>
  <c r="B5646" i="15"/>
  <c r="B5647" i="15"/>
  <c r="B5648" i="15"/>
  <c r="B5649" i="15"/>
  <c r="B5650" i="15"/>
  <c r="B5651" i="15"/>
  <c r="B5652" i="15"/>
  <c r="B5653" i="15"/>
  <c r="B5654" i="15"/>
  <c r="B5655" i="15"/>
  <c r="B5656" i="15"/>
  <c r="B5657" i="15"/>
  <c r="B5658" i="15"/>
  <c r="B5659" i="15"/>
  <c r="B5660" i="15"/>
  <c r="B5661" i="15"/>
  <c r="B5662" i="15"/>
  <c r="B5663" i="15"/>
  <c r="B5664" i="15"/>
  <c r="B5665" i="15"/>
  <c r="B5666" i="15"/>
  <c r="B5667" i="15"/>
  <c r="B5668" i="15"/>
  <c r="B5669" i="15"/>
  <c r="B5670" i="15"/>
  <c r="B5671" i="15"/>
  <c r="B5672" i="15"/>
  <c r="B5673" i="15"/>
  <c r="B5674" i="15"/>
  <c r="B5675" i="15"/>
  <c r="B5676" i="15"/>
  <c r="B5677" i="15"/>
  <c r="B5678" i="15"/>
  <c r="B5679" i="15"/>
  <c r="B5680" i="15"/>
  <c r="B5681" i="15"/>
  <c r="B5682" i="15"/>
  <c r="B5683" i="15"/>
  <c r="B5684" i="15"/>
  <c r="B5685" i="15"/>
  <c r="B5686" i="15"/>
  <c r="B5687" i="15"/>
  <c r="B5688" i="15"/>
  <c r="B5689" i="15"/>
  <c r="B5690" i="15"/>
  <c r="B5691" i="15"/>
  <c r="B5692" i="15"/>
  <c r="B5693" i="15"/>
  <c r="B5694" i="15"/>
  <c r="B5695" i="15"/>
  <c r="B5696" i="15"/>
  <c r="B5697" i="15"/>
  <c r="B5698" i="15"/>
  <c r="B5699" i="15"/>
  <c r="B5700" i="15"/>
  <c r="B5701" i="15"/>
  <c r="B5702" i="15"/>
  <c r="B5703" i="15"/>
  <c r="B5704" i="15"/>
  <c r="B5705" i="15"/>
  <c r="B5706" i="15"/>
  <c r="B5707" i="15"/>
  <c r="B5708" i="15"/>
  <c r="B5709" i="15"/>
  <c r="B5710" i="15"/>
  <c r="B5711" i="15"/>
  <c r="B5712" i="15"/>
  <c r="B5713" i="15"/>
  <c r="B5714" i="15"/>
  <c r="B5715" i="15"/>
  <c r="B5716" i="15"/>
  <c r="B5717" i="15"/>
  <c r="B5718" i="15"/>
  <c r="B5719" i="15"/>
  <c r="B5720" i="15"/>
  <c r="B5721" i="15"/>
  <c r="B5722" i="15"/>
  <c r="B5723" i="15"/>
  <c r="B5724" i="15"/>
  <c r="B5725" i="15"/>
  <c r="B5726" i="15"/>
  <c r="B5727" i="15"/>
  <c r="B5728" i="15"/>
  <c r="B5729" i="15"/>
  <c r="B5730" i="15"/>
  <c r="B5731" i="15"/>
  <c r="B5732" i="15"/>
  <c r="B5733" i="15"/>
  <c r="B5734" i="15"/>
  <c r="B5735" i="15"/>
  <c r="B5736" i="15"/>
  <c r="B5737" i="15"/>
  <c r="B5738" i="15"/>
  <c r="B5739" i="15"/>
  <c r="B5740" i="15"/>
  <c r="B5741" i="15"/>
  <c r="B5742" i="15"/>
  <c r="B5743" i="15"/>
  <c r="B5744" i="15"/>
  <c r="B5745" i="15"/>
  <c r="B5746" i="15"/>
  <c r="B5747" i="15"/>
  <c r="B5748" i="15"/>
  <c r="B5749" i="15"/>
  <c r="B5750" i="15"/>
  <c r="B5751" i="15"/>
  <c r="B5752" i="15"/>
  <c r="B5753" i="15"/>
  <c r="B5754" i="15"/>
  <c r="B5755" i="15"/>
  <c r="B5756" i="15"/>
  <c r="B5757" i="15"/>
  <c r="B5758" i="15"/>
  <c r="B5759" i="15"/>
  <c r="B5760" i="15"/>
  <c r="B5761" i="15"/>
  <c r="B5762" i="15"/>
  <c r="B5763" i="15"/>
  <c r="B5764" i="15"/>
  <c r="B5765" i="15"/>
  <c r="B5766" i="15"/>
  <c r="B5767" i="15"/>
  <c r="B5768" i="15"/>
  <c r="B5769" i="15"/>
  <c r="B5770" i="15"/>
  <c r="B5771" i="15"/>
  <c r="B5772" i="15"/>
  <c r="B5773" i="15"/>
  <c r="B5774" i="15"/>
  <c r="B5775" i="15"/>
  <c r="B5776" i="15"/>
  <c r="B5777" i="15"/>
  <c r="B5778" i="15"/>
  <c r="B5779" i="15"/>
  <c r="B5780" i="15"/>
  <c r="B5781" i="15"/>
  <c r="B5782" i="15"/>
  <c r="B5783" i="15"/>
  <c r="B5784" i="15"/>
  <c r="B5785" i="15"/>
  <c r="B5786" i="15"/>
  <c r="B5787" i="15"/>
  <c r="B5788" i="15"/>
  <c r="B5789" i="15"/>
  <c r="B5790" i="15"/>
  <c r="B5791" i="15"/>
  <c r="B5792" i="15"/>
  <c r="B5793" i="15"/>
  <c r="B5794" i="15"/>
  <c r="B5795" i="15"/>
  <c r="B5796" i="15"/>
  <c r="B5797" i="15"/>
  <c r="B5798" i="15"/>
  <c r="B5799" i="15"/>
  <c r="B5800" i="15"/>
  <c r="B5801" i="15"/>
  <c r="B5802" i="15"/>
  <c r="B5803" i="15"/>
  <c r="B5804" i="15"/>
  <c r="B5805" i="15"/>
  <c r="B5806" i="15"/>
  <c r="B5807" i="15"/>
  <c r="B5808" i="15"/>
  <c r="B5809" i="15"/>
  <c r="B5810" i="15"/>
  <c r="B5811" i="15"/>
  <c r="B5812" i="15"/>
  <c r="B5813" i="15"/>
  <c r="B5814" i="15"/>
  <c r="B5815" i="15"/>
  <c r="B5816" i="15"/>
  <c r="B5817" i="15"/>
  <c r="B5818" i="15"/>
  <c r="B5819" i="15"/>
  <c r="B5820" i="15"/>
  <c r="B5821" i="15"/>
  <c r="B5822" i="15"/>
  <c r="B5823" i="15"/>
  <c r="B5824" i="15"/>
  <c r="B5825" i="15"/>
  <c r="B5826" i="15"/>
  <c r="B5827" i="15"/>
  <c r="B5828" i="15"/>
  <c r="B5829" i="15"/>
  <c r="B5830" i="15"/>
  <c r="B5831" i="15"/>
  <c r="B5832" i="15"/>
  <c r="B5833" i="15"/>
  <c r="B5834" i="15"/>
  <c r="B5835" i="15"/>
  <c r="B5836" i="15"/>
  <c r="B5837" i="15"/>
  <c r="B5838" i="15"/>
  <c r="B5839" i="15"/>
  <c r="B5840" i="15"/>
  <c r="B5841" i="15"/>
  <c r="B5842" i="15"/>
  <c r="B5843" i="15"/>
  <c r="B5844" i="15"/>
  <c r="B5845" i="15"/>
  <c r="B5846" i="15"/>
  <c r="B5847" i="15"/>
  <c r="B5848" i="15"/>
  <c r="B5849" i="15"/>
  <c r="B5850" i="15"/>
  <c r="B5851" i="15"/>
  <c r="B5852" i="15"/>
  <c r="B5853" i="15"/>
  <c r="B5854" i="15"/>
  <c r="B5855" i="15"/>
  <c r="B5856" i="15"/>
  <c r="B5857" i="15"/>
  <c r="B5858" i="15"/>
  <c r="B5859" i="15"/>
  <c r="B5860" i="15"/>
  <c r="B5861" i="15"/>
  <c r="B5862" i="15"/>
  <c r="B5863" i="15"/>
  <c r="B5864" i="15"/>
  <c r="B5865" i="15"/>
  <c r="B5866" i="15"/>
  <c r="B5867" i="15"/>
  <c r="B5868" i="15"/>
  <c r="B5869" i="15"/>
  <c r="B5870" i="15"/>
  <c r="B5871" i="15"/>
  <c r="B5872" i="15"/>
  <c r="B5873" i="15"/>
  <c r="B5874" i="15"/>
  <c r="B5875" i="15"/>
  <c r="B5876" i="15"/>
  <c r="B5877" i="15"/>
  <c r="B5878" i="15"/>
  <c r="B5879" i="15"/>
  <c r="B5880" i="15"/>
  <c r="B5881" i="15"/>
  <c r="B5882" i="15"/>
  <c r="B5883" i="15"/>
  <c r="B5884" i="15"/>
  <c r="B5885" i="15"/>
  <c r="B5886" i="15"/>
  <c r="B5887" i="15"/>
  <c r="B5888" i="15"/>
  <c r="B5889" i="15"/>
  <c r="B5890" i="15"/>
  <c r="B5891" i="15"/>
  <c r="B5892" i="15"/>
  <c r="B5893" i="15"/>
  <c r="B5894" i="15"/>
  <c r="B5895" i="15"/>
  <c r="B5896" i="15"/>
  <c r="B5897" i="15"/>
  <c r="B5898" i="15"/>
  <c r="B5899" i="15"/>
  <c r="B5900" i="15"/>
  <c r="B5901" i="15"/>
  <c r="B5902" i="15"/>
  <c r="B5903" i="15"/>
  <c r="B5904" i="15"/>
  <c r="B5905" i="15"/>
  <c r="B5906" i="15"/>
  <c r="B5907" i="15"/>
  <c r="B5908" i="15"/>
  <c r="B5909" i="15"/>
  <c r="B5910" i="15"/>
  <c r="B5911" i="15"/>
  <c r="B5912" i="15"/>
  <c r="B5913" i="15"/>
  <c r="B5914" i="15"/>
  <c r="B5915" i="15"/>
  <c r="B5916" i="15"/>
  <c r="B5917" i="15"/>
  <c r="B5918" i="15"/>
  <c r="B5919" i="15"/>
  <c r="B5920" i="15"/>
  <c r="B5921" i="15"/>
  <c r="B5922" i="15"/>
  <c r="B5923" i="15"/>
  <c r="B5924" i="15"/>
  <c r="B5925" i="15"/>
  <c r="B5926" i="15"/>
  <c r="B5927" i="15"/>
  <c r="B5928" i="15"/>
  <c r="B5929" i="15"/>
  <c r="B5930" i="15"/>
  <c r="B5931" i="15"/>
  <c r="B5932" i="15"/>
  <c r="B5933" i="15"/>
  <c r="B5934" i="15"/>
  <c r="B5935" i="15"/>
  <c r="B5936" i="15"/>
  <c r="B5937" i="15"/>
  <c r="B5938" i="15"/>
  <c r="B5939" i="15"/>
  <c r="B5940" i="15"/>
  <c r="B5941" i="15"/>
  <c r="B5942" i="15"/>
  <c r="B5943" i="15"/>
  <c r="B5944" i="15"/>
  <c r="B5945" i="15"/>
  <c r="B5946" i="15"/>
  <c r="B5947" i="15"/>
  <c r="B5948" i="15"/>
  <c r="B5949" i="15"/>
  <c r="B5950" i="15"/>
  <c r="B5951" i="15"/>
  <c r="B5952" i="15"/>
  <c r="B5953" i="15"/>
  <c r="B5954" i="15"/>
  <c r="B5955" i="15"/>
  <c r="B5956" i="15"/>
  <c r="B5957" i="15"/>
  <c r="B5958" i="15"/>
  <c r="B5959" i="15"/>
  <c r="B5960" i="15"/>
  <c r="B5961" i="15"/>
  <c r="B5962" i="15"/>
  <c r="B5963" i="15"/>
  <c r="B5964" i="15"/>
  <c r="B5965" i="15"/>
  <c r="B5966" i="15"/>
  <c r="B5967" i="15"/>
  <c r="B5968" i="15"/>
  <c r="B5969" i="15"/>
  <c r="B5970" i="15"/>
  <c r="B5971" i="15"/>
  <c r="B5972" i="15"/>
  <c r="B5973" i="15"/>
  <c r="B5974" i="15"/>
  <c r="B5975" i="15"/>
  <c r="B5976" i="15"/>
  <c r="B5977" i="15"/>
  <c r="B5978" i="15"/>
  <c r="B5979" i="15"/>
  <c r="B5980" i="15"/>
  <c r="B5981" i="15"/>
  <c r="B5982" i="15"/>
  <c r="B5983" i="15"/>
  <c r="B5984" i="15"/>
  <c r="B5985" i="15"/>
  <c r="B5986" i="15"/>
  <c r="B5987" i="15"/>
  <c r="B5988" i="15"/>
  <c r="B5989" i="15"/>
  <c r="B5990" i="15"/>
  <c r="B5991" i="15"/>
  <c r="B5992" i="15"/>
  <c r="B5993" i="15"/>
  <c r="B5994" i="15"/>
  <c r="B5995" i="15"/>
  <c r="B5996" i="15"/>
  <c r="B5997" i="15"/>
  <c r="B5998" i="15"/>
  <c r="B5999" i="15"/>
  <c r="B6000" i="15"/>
  <c r="B6001" i="15"/>
  <c r="B6002" i="15"/>
  <c r="B6003" i="15"/>
  <c r="B6004" i="15"/>
  <c r="B6005" i="15"/>
  <c r="B6006" i="15"/>
  <c r="B6007" i="15"/>
  <c r="B6008" i="15"/>
  <c r="B6009" i="15"/>
  <c r="B6010" i="15"/>
  <c r="B6011" i="15"/>
  <c r="B6012" i="15"/>
  <c r="B6013" i="15"/>
  <c r="B6014" i="15"/>
  <c r="B6015" i="15"/>
  <c r="B6016" i="15"/>
  <c r="B6017" i="15"/>
  <c r="B6018" i="15"/>
  <c r="B6019" i="15"/>
  <c r="B6020" i="15"/>
  <c r="B6021" i="15"/>
  <c r="B6022" i="15"/>
  <c r="B6023" i="15"/>
  <c r="B6024" i="15"/>
  <c r="B6025" i="15"/>
  <c r="B6026" i="15"/>
  <c r="B6027" i="15"/>
  <c r="B6028" i="15"/>
  <c r="B6029" i="15"/>
  <c r="B6030" i="15"/>
  <c r="B6031" i="15"/>
  <c r="B6032" i="15"/>
  <c r="B6033" i="15"/>
  <c r="B6034" i="15"/>
  <c r="B6035" i="15"/>
  <c r="B6036" i="15"/>
  <c r="B6037" i="15"/>
  <c r="B6038" i="15"/>
  <c r="B6039" i="15"/>
  <c r="B6040" i="15"/>
  <c r="B6041" i="15"/>
  <c r="B6042" i="15"/>
  <c r="B6043" i="15"/>
  <c r="B6044" i="15"/>
  <c r="B6045" i="15"/>
  <c r="B6046" i="15"/>
  <c r="B6047" i="15"/>
  <c r="B6048" i="15"/>
  <c r="B6049" i="15"/>
  <c r="B6050" i="15"/>
  <c r="B6051" i="15"/>
  <c r="B6052" i="15"/>
  <c r="B6053" i="15"/>
  <c r="B6054" i="15"/>
  <c r="B6055" i="15"/>
  <c r="B6056" i="15"/>
  <c r="B6057" i="15"/>
  <c r="B6058" i="15"/>
  <c r="B6059" i="15"/>
  <c r="B6060" i="15"/>
  <c r="B6061" i="15"/>
  <c r="B6062" i="15"/>
  <c r="B6063" i="15"/>
  <c r="B6064" i="15"/>
  <c r="B6065" i="15"/>
  <c r="B6066" i="15"/>
  <c r="B6067" i="15"/>
  <c r="B6068" i="15"/>
  <c r="B6069" i="15"/>
  <c r="B6070" i="15"/>
  <c r="B6071" i="15"/>
  <c r="B6072" i="15"/>
  <c r="B6073" i="15"/>
  <c r="B6074" i="15"/>
  <c r="B6075" i="15"/>
  <c r="B6076" i="15"/>
  <c r="B6077" i="15"/>
  <c r="B6078" i="15"/>
  <c r="B6079" i="15"/>
  <c r="B6080" i="15"/>
  <c r="B6081" i="15"/>
  <c r="B6082" i="15"/>
  <c r="B6083" i="15"/>
  <c r="B6084" i="15"/>
  <c r="B6085" i="15"/>
  <c r="B6086" i="15"/>
  <c r="B6087" i="15"/>
  <c r="B6088" i="15"/>
  <c r="B6089" i="15"/>
  <c r="B6090" i="15"/>
  <c r="B6091" i="15"/>
  <c r="B6092" i="15"/>
  <c r="B6093" i="15"/>
  <c r="B6094" i="15"/>
  <c r="B6095" i="15"/>
  <c r="B6096" i="15"/>
  <c r="B6097" i="15"/>
  <c r="B6098" i="15"/>
  <c r="B6099" i="15"/>
  <c r="B6100" i="15"/>
  <c r="B6101" i="15"/>
  <c r="B6102" i="15"/>
  <c r="B6103" i="15"/>
  <c r="B6104" i="15"/>
  <c r="B6105" i="15"/>
  <c r="B6106" i="15"/>
  <c r="B6107" i="15"/>
  <c r="B6108" i="15"/>
  <c r="B6109" i="15"/>
  <c r="B6110" i="15"/>
  <c r="B6111" i="15"/>
  <c r="B6112" i="15"/>
  <c r="B6113" i="15"/>
  <c r="B6114" i="15"/>
  <c r="B6115" i="15"/>
  <c r="B6116" i="15"/>
  <c r="B6117" i="15"/>
  <c r="B6118" i="15"/>
  <c r="B6119" i="15"/>
  <c r="B6120" i="15"/>
  <c r="B6121" i="15"/>
  <c r="B6122" i="15"/>
  <c r="B6123" i="15"/>
  <c r="B6124" i="15"/>
  <c r="B6125" i="15"/>
  <c r="B6126" i="15"/>
  <c r="B6127" i="15"/>
  <c r="B6128" i="15"/>
  <c r="B6129" i="15"/>
  <c r="B6130" i="15"/>
  <c r="B6131" i="15"/>
  <c r="B6132" i="15"/>
  <c r="B6133" i="15"/>
  <c r="B6134" i="15"/>
  <c r="B6135" i="15"/>
  <c r="B6136" i="15"/>
  <c r="B6137" i="15"/>
  <c r="B6138" i="15"/>
  <c r="B6139" i="15"/>
  <c r="B6140" i="15"/>
  <c r="B6141" i="15"/>
  <c r="B6142" i="15"/>
  <c r="B6143" i="15"/>
  <c r="B6144" i="15"/>
  <c r="B6145" i="15"/>
  <c r="B6146" i="15"/>
  <c r="B6147" i="15"/>
  <c r="B6148" i="15"/>
  <c r="B6149" i="15"/>
  <c r="B6150" i="15"/>
  <c r="B6151" i="15"/>
  <c r="B6152" i="15"/>
  <c r="B6153" i="15"/>
  <c r="B6154" i="15"/>
  <c r="B6155" i="15"/>
  <c r="B6156" i="15"/>
  <c r="B6157" i="15"/>
  <c r="B6158" i="15"/>
  <c r="B6159" i="15"/>
  <c r="B6160" i="15"/>
  <c r="B6161" i="15"/>
  <c r="B6162" i="15"/>
  <c r="B6163" i="15"/>
  <c r="B6164" i="15"/>
  <c r="B6165" i="15"/>
  <c r="B6166" i="15"/>
  <c r="B6167" i="15"/>
  <c r="B6168" i="15"/>
  <c r="B6169" i="15"/>
  <c r="B6170" i="15"/>
  <c r="B6171" i="15"/>
  <c r="B6172" i="15"/>
  <c r="B6173" i="15"/>
  <c r="B6174" i="15"/>
  <c r="B6175" i="15"/>
  <c r="B6176" i="15"/>
  <c r="B6177" i="15"/>
  <c r="B6178" i="15"/>
  <c r="B6179" i="15"/>
  <c r="B6180" i="15"/>
  <c r="B6181" i="15"/>
  <c r="B6182" i="15"/>
  <c r="B6183" i="15"/>
  <c r="B6184" i="15"/>
  <c r="B6185" i="15"/>
  <c r="B6186" i="15"/>
  <c r="B6187" i="15"/>
  <c r="B6188" i="15"/>
  <c r="B6189" i="15"/>
  <c r="B6190" i="15"/>
  <c r="B6191" i="15"/>
  <c r="B6192" i="15"/>
  <c r="B6193" i="15"/>
  <c r="B6194" i="15"/>
  <c r="B6195" i="15"/>
  <c r="B6196" i="15"/>
  <c r="B6197" i="15"/>
  <c r="B6198" i="15"/>
  <c r="B6199" i="15"/>
  <c r="B6200" i="15"/>
  <c r="B6201" i="15"/>
  <c r="B6202" i="15"/>
  <c r="B6203" i="15"/>
  <c r="B6204" i="15"/>
  <c r="B6205" i="15"/>
  <c r="B6206" i="15"/>
  <c r="B6207" i="15"/>
  <c r="B6208" i="15"/>
  <c r="B6209" i="15"/>
  <c r="B6210" i="15"/>
  <c r="B6211" i="15"/>
  <c r="B6212" i="15"/>
  <c r="B6213" i="15"/>
  <c r="B6214" i="15"/>
  <c r="B6215" i="15"/>
  <c r="B6216" i="15"/>
  <c r="B6217" i="15"/>
  <c r="B6218" i="15"/>
  <c r="B6219" i="15"/>
  <c r="B6220" i="15"/>
  <c r="B6221" i="15"/>
  <c r="B6222" i="15"/>
  <c r="B6223" i="15"/>
  <c r="B6224" i="15"/>
  <c r="B6225" i="15"/>
  <c r="B6226" i="15"/>
  <c r="B6227" i="15"/>
  <c r="B6228" i="15"/>
  <c r="B6229" i="15"/>
  <c r="B6230" i="15"/>
  <c r="B6231" i="15"/>
  <c r="B6232" i="15"/>
  <c r="B6233" i="15"/>
  <c r="B6234" i="15"/>
  <c r="B6235" i="15"/>
  <c r="B6236" i="15"/>
  <c r="B6237" i="15"/>
  <c r="B6238" i="15"/>
  <c r="B6239" i="15"/>
  <c r="B6240" i="15"/>
  <c r="B6241" i="15"/>
  <c r="B6242" i="15"/>
  <c r="B6243" i="15"/>
  <c r="B6244" i="15"/>
  <c r="B6245" i="15"/>
  <c r="B6246" i="15"/>
  <c r="B6247" i="15"/>
  <c r="B6248" i="15"/>
  <c r="B6249" i="15"/>
  <c r="B6250" i="15"/>
  <c r="B6251" i="15"/>
  <c r="B6252" i="15"/>
  <c r="B6253" i="15"/>
  <c r="B6254" i="15"/>
  <c r="B6255" i="15"/>
  <c r="B6256" i="15"/>
  <c r="B6257" i="15"/>
  <c r="B6258" i="15"/>
  <c r="B6259" i="15"/>
  <c r="B6260" i="15"/>
  <c r="B6261" i="15"/>
  <c r="B6262" i="15"/>
  <c r="B6263" i="15"/>
  <c r="B6264" i="15"/>
  <c r="B6265" i="15"/>
  <c r="B6266" i="15"/>
  <c r="B6267" i="15"/>
  <c r="B6268" i="15"/>
  <c r="B6269" i="15"/>
  <c r="B6270" i="15"/>
  <c r="B6271" i="15"/>
  <c r="B6272" i="15"/>
  <c r="B6273" i="15"/>
  <c r="B6274" i="15"/>
  <c r="B6275" i="15"/>
  <c r="B6276" i="15"/>
  <c r="B6277" i="15"/>
  <c r="B6278" i="15"/>
  <c r="B6279" i="15"/>
  <c r="B6280" i="15"/>
  <c r="B6281" i="15"/>
  <c r="B6282" i="15"/>
  <c r="B6283" i="15"/>
  <c r="B6284" i="15"/>
  <c r="B6285" i="15"/>
  <c r="B6286" i="15"/>
  <c r="B6287" i="15"/>
  <c r="B6288" i="15"/>
  <c r="B6289" i="15"/>
  <c r="B6290" i="15"/>
  <c r="B6291" i="15"/>
  <c r="B6292" i="15"/>
  <c r="B6293" i="15"/>
  <c r="B6294" i="15"/>
  <c r="B6295" i="15"/>
  <c r="B6296" i="15"/>
  <c r="B6297" i="15"/>
  <c r="B6298" i="15"/>
  <c r="B6299" i="15"/>
  <c r="B6300" i="15"/>
  <c r="B6301" i="15"/>
  <c r="B6302" i="15"/>
  <c r="B6303" i="15"/>
  <c r="B6304" i="15"/>
  <c r="B6305" i="15"/>
  <c r="B6306" i="15"/>
  <c r="B6307" i="15"/>
  <c r="B6308" i="15"/>
  <c r="B6309" i="15"/>
  <c r="B6310" i="15"/>
  <c r="B6311" i="15"/>
  <c r="B6312" i="15"/>
  <c r="B6313" i="15"/>
  <c r="B6314" i="15"/>
  <c r="B6315" i="15"/>
  <c r="B6316" i="15"/>
  <c r="B6317" i="15"/>
  <c r="B6318" i="15"/>
  <c r="B6319" i="15"/>
  <c r="B6320" i="15"/>
  <c r="B6321" i="15"/>
  <c r="B6322" i="15"/>
  <c r="B6323" i="15"/>
  <c r="B6324" i="15"/>
  <c r="B6325" i="15"/>
  <c r="B6326" i="15"/>
  <c r="B6327" i="15"/>
  <c r="B6328" i="15"/>
  <c r="B6329" i="15"/>
  <c r="B6330" i="15"/>
  <c r="B6331" i="15"/>
  <c r="B6332" i="15"/>
  <c r="B6333" i="15"/>
  <c r="B6334" i="15"/>
  <c r="B6335" i="15"/>
  <c r="B6336" i="15"/>
  <c r="B6337" i="15"/>
  <c r="B6338" i="15"/>
  <c r="B6339" i="15"/>
  <c r="B6340" i="15"/>
  <c r="B6341" i="15"/>
  <c r="B6342" i="15"/>
  <c r="B6343" i="15"/>
  <c r="B6344" i="15"/>
  <c r="B6345" i="15"/>
  <c r="B6346" i="15"/>
  <c r="B6347" i="15"/>
  <c r="B6348" i="15"/>
  <c r="B6349" i="15"/>
  <c r="B6350" i="15"/>
  <c r="B6351" i="15"/>
  <c r="B6352" i="15"/>
  <c r="B6353" i="15"/>
  <c r="B6354" i="15"/>
  <c r="B6355" i="15"/>
  <c r="B6356" i="15"/>
  <c r="B6357" i="15"/>
  <c r="B6358" i="15"/>
  <c r="B6359" i="15"/>
  <c r="B6360" i="15"/>
  <c r="B6361" i="15"/>
  <c r="B6362" i="15"/>
  <c r="B6363" i="15"/>
  <c r="B6364" i="15"/>
  <c r="B6365" i="15"/>
  <c r="B6366" i="15"/>
  <c r="B6367" i="15"/>
  <c r="B6368" i="15"/>
  <c r="B6369" i="15"/>
  <c r="B6370" i="15"/>
  <c r="B6371" i="15"/>
  <c r="B6372" i="15"/>
  <c r="B6373" i="15"/>
  <c r="B6374" i="15"/>
  <c r="B6375" i="15"/>
  <c r="B6376" i="15"/>
  <c r="B6377" i="15"/>
  <c r="B6378" i="15"/>
  <c r="B6379" i="15"/>
  <c r="B6380" i="15"/>
  <c r="B6381" i="15"/>
  <c r="B6382" i="15"/>
  <c r="B6383" i="15"/>
  <c r="B6384" i="15"/>
  <c r="B6385" i="15"/>
  <c r="B6386" i="15"/>
  <c r="B6387" i="15"/>
  <c r="B6388" i="15"/>
  <c r="B6389" i="15"/>
  <c r="B6390" i="15"/>
  <c r="B6391" i="15"/>
  <c r="B6392" i="15"/>
  <c r="B6393" i="15"/>
  <c r="B6394" i="15"/>
  <c r="B6395" i="15"/>
  <c r="B6396" i="15"/>
  <c r="B6397" i="15"/>
  <c r="B6398" i="15"/>
  <c r="B6399" i="15"/>
  <c r="B6400" i="15"/>
  <c r="B6401" i="15"/>
  <c r="B6402" i="15"/>
  <c r="B6403" i="15"/>
  <c r="B6404" i="15"/>
  <c r="B6405" i="15"/>
  <c r="B6406" i="15"/>
  <c r="B6407" i="15"/>
  <c r="B6408" i="15"/>
  <c r="B6409" i="15"/>
  <c r="B6410" i="15"/>
  <c r="B6411" i="15"/>
  <c r="B6412" i="15"/>
  <c r="B6413" i="15"/>
  <c r="B6414" i="15"/>
  <c r="B6415" i="15"/>
  <c r="B6416" i="15"/>
  <c r="B6417" i="15"/>
  <c r="B6418" i="15"/>
  <c r="B6419" i="15"/>
  <c r="B6420" i="15"/>
  <c r="B6421" i="15"/>
  <c r="B6422" i="15"/>
  <c r="B6423" i="15"/>
  <c r="B6424" i="15"/>
  <c r="B6425" i="15"/>
  <c r="B6426" i="15"/>
  <c r="B6427" i="15"/>
  <c r="B6428" i="15"/>
  <c r="B6429" i="15"/>
  <c r="B6430" i="15"/>
  <c r="B6431" i="15"/>
  <c r="B6432" i="15"/>
  <c r="B6433" i="15"/>
  <c r="B6434" i="15"/>
  <c r="B6435" i="15"/>
  <c r="B6436" i="15"/>
  <c r="B6437" i="15"/>
  <c r="B6438" i="15"/>
  <c r="B6439" i="15"/>
  <c r="B6440" i="15"/>
  <c r="B6441" i="15"/>
  <c r="B6442" i="15"/>
  <c r="B6443" i="15"/>
  <c r="B6444" i="15"/>
  <c r="B6445" i="15"/>
  <c r="B6446" i="15"/>
  <c r="B6447" i="15"/>
  <c r="B6448" i="15"/>
  <c r="B6449" i="15"/>
  <c r="B6450" i="15"/>
  <c r="B6451" i="15"/>
  <c r="B6452" i="15"/>
  <c r="B6453" i="15"/>
  <c r="B6454" i="15"/>
  <c r="B6455" i="15"/>
  <c r="B6456" i="15"/>
  <c r="B6457" i="15"/>
  <c r="B6458" i="15"/>
  <c r="B6459" i="15"/>
  <c r="B6460" i="15"/>
  <c r="B6461" i="15"/>
  <c r="B6462" i="15"/>
  <c r="B6463" i="15"/>
  <c r="B6464" i="15"/>
  <c r="B6465" i="15"/>
  <c r="B6466" i="15"/>
  <c r="B6467" i="15"/>
  <c r="B6468" i="15"/>
  <c r="B6469" i="15"/>
  <c r="B6470" i="15"/>
  <c r="B6471" i="15"/>
  <c r="B6472" i="15"/>
  <c r="B6473" i="15"/>
  <c r="B6474" i="15"/>
  <c r="B6475" i="15"/>
  <c r="B6476" i="15"/>
  <c r="B6477" i="15"/>
  <c r="B6478" i="15"/>
  <c r="B6479" i="15"/>
  <c r="B6480" i="15"/>
  <c r="B6481" i="15"/>
  <c r="B6482" i="15"/>
  <c r="B6483" i="15"/>
  <c r="B6484" i="15"/>
  <c r="B6485" i="15"/>
  <c r="B6486" i="15"/>
  <c r="B6487" i="15"/>
  <c r="B6488" i="15"/>
  <c r="B6489" i="15"/>
  <c r="B6490" i="15"/>
  <c r="B6491" i="15"/>
  <c r="B6492" i="15"/>
  <c r="B6493" i="15"/>
  <c r="B6494" i="15"/>
  <c r="B6495" i="15"/>
  <c r="B6496" i="15"/>
  <c r="B6497" i="15"/>
  <c r="B6498" i="15"/>
  <c r="B6499" i="15"/>
  <c r="B6500" i="15"/>
  <c r="B6501" i="15"/>
  <c r="B6502" i="15"/>
  <c r="B6503" i="15"/>
  <c r="B6504" i="15"/>
  <c r="B6505" i="15"/>
  <c r="B6506" i="15"/>
  <c r="B6507" i="15"/>
  <c r="B6508" i="15"/>
  <c r="B6509" i="15"/>
  <c r="B6510" i="15"/>
  <c r="B6511" i="15"/>
  <c r="B6512" i="15"/>
  <c r="B6513" i="15"/>
  <c r="B6514" i="15"/>
  <c r="B6515" i="15"/>
  <c r="B6516" i="15"/>
  <c r="B6517" i="15"/>
  <c r="B6518" i="15"/>
  <c r="B6519" i="15"/>
  <c r="B6520" i="15"/>
  <c r="B6521" i="15"/>
  <c r="B6522" i="15"/>
  <c r="B6523" i="15"/>
  <c r="B6524" i="15"/>
  <c r="B6525" i="15"/>
  <c r="B6526" i="15"/>
  <c r="B6527" i="15"/>
  <c r="B6528" i="15"/>
  <c r="B6529" i="15"/>
  <c r="B6530" i="15"/>
  <c r="B6531" i="15"/>
  <c r="B6532" i="15"/>
  <c r="B6533" i="15"/>
  <c r="B6534" i="15"/>
  <c r="B6535" i="15"/>
  <c r="B6536" i="15"/>
  <c r="B6537" i="15"/>
  <c r="B6538" i="15"/>
  <c r="B6539" i="15"/>
  <c r="B6540" i="15"/>
  <c r="B6541" i="15"/>
  <c r="B6542" i="15"/>
  <c r="B6543" i="15"/>
  <c r="B6544" i="15"/>
  <c r="B6545" i="15"/>
  <c r="B6546" i="15"/>
  <c r="B6547" i="15"/>
  <c r="B6548" i="15"/>
  <c r="B6549" i="15"/>
  <c r="B6550" i="15"/>
  <c r="B6551" i="15"/>
  <c r="B6552" i="15"/>
  <c r="B6553" i="15"/>
  <c r="B6554" i="15"/>
  <c r="B6555" i="15"/>
  <c r="B6556" i="15"/>
  <c r="B6557" i="15"/>
  <c r="B6558" i="15"/>
  <c r="B6559" i="15"/>
  <c r="B6560" i="15"/>
  <c r="B6561" i="15"/>
  <c r="B6562" i="15"/>
  <c r="B6563" i="15"/>
  <c r="B6564" i="15"/>
  <c r="B6565" i="15"/>
  <c r="B6566" i="15"/>
  <c r="B6567" i="15"/>
  <c r="B6568" i="15"/>
  <c r="B6569" i="15"/>
  <c r="B6570" i="15"/>
  <c r="B6571" i="15"/>
  <c r="B6572" i="15"/>
  <c r="B6573" i="15"/>
  <c r="B6574" i="15"/>
  <c r="B6575" i="15"/>
  <c r="B6576" i="15"/>
  <c r="B6577" i="15"/>
  <c r="B6578" i="15"/>
  <c r="B6579" i="15"/>
  <c r="B6580" i="15"/>
  <c r="B6581" i="15"/>
  <c r="B6582" i="15"/>
  <c r="B6583" i="15"/>
  <c r="B6584" i="15"/>
  <c r="B6585" i="15"/>
  <c r="B6586" i="15"/>
  <c r="B6587" i="15"/>
  <c r="B6588" i="15"/>
  <c r="B6589" i="15"/>
  <c r="B6590" i="15"/>
  <c r="B6591" i="15"/>
  <c r="B6592" i="15"/>
  <c r="B6593" i="15"/>
  <c r="B6594" i="15"/>
  <c r="B6595" i="15"/>
  <c r="B6596" i="15"/>
  <c r="B6597" i="15"/>
  <c r="B6598" i="15"/>
  <c r="B6599" i="15"/>
  <c r="B6600" i="15"/>
  <c r="B6601" i="15"/>
  <c r="B6602" i="15"/>
  <c r="B6603" i="15"/>
  <c r="B6604" i="15"/>
  <c r="B6605" i="15"/>
  <c r="B6606" i="15"/>
  <c r="B6607" i="15"/>
  <c r="B6608" i="15"/>
  <c r="B6609" i="15"/>
  <c r="B6610" i="15"/>
  <c r="B6611" i="15"/>
  <c r="B6612" i="15"/>
  <c r="B6613" i="15"/>
  <c r="B6614" i="15"/>
  <c r="B6615" i="15"/>
  <c r="B6616" i="15"/>
  <c r="B6617" i="15"/>
  <c r="B6618" i="15"/>
  <c r="B6619" i="15"/>
  <c r="B6620" i="15"/>
  <c r="B6621" i="15"/>
  <c r="B6622" i="15"/>
  <c r="B6623" i="15"/>
  <c r="B6624" i="15"/>
  <c r="B6625" i="15"/>
  <c r="B6626" i="15"/>
  <c r="B6627" i="15"/>
  <c r="B6628" i="15"/>
  <c r="B6629" i="15"/>
  <c r="B6630" i="15"/>
  <c r="B6631" i="15"/>
  <c r="B6632" i="15"/>
  <c r="B6633" i="15"/>
  <c r="B6634" i="15"/>
  <c r="B6635" i="15"/>
  <c r="B6636" i="15"/>
  <c r="B6637" i="15"/>
  <c r="B6638" i="15"/>
  <c r="B6639" i="15"/>
  <c r="B6640" i="15"/>
  <c r="B6641" i="15"/>
  <c r="B6642" i="15"/>
  <c r="B6643" i="15"/>
  <c r="B6644" i="15"/>
  <c r="B6645" i="15"/>
  <c r="B6646" i="15"/>
  <c r="B6647" i="15"/>
  <c r="B6648" i="15"/>
  <c r="B6649" i="15"/>
  <c r="B6650" i="15"/>
  <c r="B6651" i="15"/>
  <c r="B6652" i="15"/>
  <c r="B6653" i="15"/>
  <c r="B6654" i="15"/>
  <c r="B6655" i="15"/>
  <c r="B6656" i="15"/>
  <c r="B6657" i="15"/>
  <c r="B6658" i="15"/>
  <c r="B6659" i="15"/>
  <c r="B6660" i="15"/>
  <c r="B6661" i="15"/>
  <c r="B6662" i="15"/>
  <c r="B6663" i="15"/>
  <c r="B6664" i="15"/>
  <c r="B6665" i="15"/>
  <c r="B6666" i="15"/>
  <c r="B6667" i="15"/>
  <c r="B6668" i="15"/>
  <c r="B6669" i="15"/>
  <c r="B6670" i="15"/>
  <c r="B6671" i="15"/>
  <c r="B6672" i="15"/>
  <c r="B6673" i="15"/>
  <c r="B6674" i="15"/>
  <c r="B6675" i="15"/>
  <c r="B6676" i="15"/>
  <c r="B6677" i="15"/>
  <c r="B6678" i="15"/>
  <c r="B6679" i="15"/>
  <c r="B6680" i="15"/>
  <c r="B6681" i="15"/>
  <c r="B6682" i="15"/>
  <c r="B6683" i="15"/>
  <c r="B6684" i="15"/>
  <c r="B6685" i="15"/>
  <c r="B6686" i="15"/>
  <c r="B6687" i="15"/>
  <c r="B6688" i="15"/>
  <c r="B6689" i="15"/>
  <c r="B6690" i="15"/>
  <c r="B6691" i="15"/>
  <c r="B6692" i="15"/>
  <c r="B6693" i="15"/>
  <c r="B6694" i="15"/>
  <c r="B6695" i="15"/>
  <c r="B6696" i="15"/>
  <c r="B6697" i="15"/>
  <c r="B6698" i="15"/>
  <c r="B6699" i="15"/>
  <c r="B6700" i="15"/>
  <c r="B6701" i="15"/>
  <c r="B6702" i="15"/>
  <c r="B6703" i="15"/>
  <c r="B6704" i="15"/>
  <c r="B6705" i="15"/>
  <c r="B6706" i="15"/>
  <c r="B6707" i="15"/>
  <c r="B6708" i="15"/>
  <c r="B6709" i="15"/>
  <c r="B6710" i="15"/>
  <c r="B6711" i="15"/>
  <c r="B6712" i="15"/>
  <c r="B6713" i="15"/>
  <c r="B6714" i="15"/>
  <c r="B6715" i="15"/>
  <c r="B6716" i="15"/>
  <c r="B6717" i="15"/>
  <c r="B6718" i="15"/>
  <c r="B6719" i="15"/>
  <c r="B6720" i="15"/>
  <c r="B6721" i="15"/>
  <c r="B6722" i="15"/>
  <c r="B6723" i="15"/>
  <c r="B6724" i="15"/>
  <c r="B6725" i="15"/>
  <c r="B6726" i="15"/>
  <c r="B6727" i="15"/>
  <c r="B6728" i="15"/>
  <c r="B6729" i="15"/>
  <c r="B6730" i="15"/>
  <c r="B6731" i="15"/>
  <c r="B6732" i="15"/>
  <c r="B6733" i="15"/>
  <c r="B6734" i="15"/>
  <c r="B6735" i="15"/>
  <c r="B6736" i="15"/>
  <c r="B6737" i="15"/>
  <c r="B6738" i="15"/>
  <c r="B6739" i="15"/>
  <c r="B6740" i="15"/>
  <c r="B6741" i="15"/>
  <c r="B6742" i="15"/>
  <c r="B6743" i="15"/>
  <c r="B6744" i="15"/>
  <c r="B6745" i="15"/>
  <c r="B6746" i="15"/>
  <c r="B6747" i="15"/>
  <c r="B6748" i="15"/>
  <c r="B6749" i="15"/>
  <c r="B6750" i="15"/>
  <c r="B6751" i="15"/>
  <c r="B6752" i="15"/>
  <c r="B6753" i="15"/>
  <c r="B6754" i="15"/>
  <c r="B6755" i="15"/>
  <c r="B6756" i="15"/>
  <c r="B6757" i="15"/>
  <c r="B6758" i="15"/>
  <c r="B6759" i="15"/>
  <c r="B6760" i="15"/>
  <c r="B6761" i="15"/>
  <c r="B6762" i="15"/>
  <c r="B6763" i="15"/>
  <c r="B6764" i="15"/>
  <c r="B6765" i="15"/>
  <c r="B6766" i="15"/>
  <c r="B6767" i="15"/>
  <c r="B6768" i="15"/>
  <c r="B6769" i="15"/>
  <c r="B6770" i="15"/>
  <c r="B6771" i="15"/>
  <c r="B6772" i="15"/>
  <c r="B6773" i="15"/>
  <c r="B6774" i="15"/>
  <c r="B6775" i="15"/>
  <c r="B6776" i="15"/>
  <c r="B6777" i="15"/>
  <c r="B6778" i="15"/>
  <c r="B6779" i="15"/>
  <c r="B6780" i="15"/>
  <c r="B6781" i="15"/>
  <c r="B6782" i="15"/>
  <c r="B6783" i="15"/>
  <c r="B6784" i="15"/>
  <c r="B6785" i="15"/>
  <c r="B6786" i="15"/>
  <c r="B6787" i="15"/>
  <c r="B6788" i="15"/>
  <c r="B6789" i="15"/>
  <c r="B6790" i="15"/>
  <c r="B6791" i="15"/>
  <c r="B6792" i="15"/>
  <c r="B6793" i="15"/>
  <c r="B6794" i="15"/>
  <c r="B6795" i="15"/>
  <c r="B6796" i="15"/>
  <c r="B6797" i="15"/>
  <c r="B6798" i="15"/>
  <c r="B6799" i="15"/>
  <c r="B6800" i="15"/>
  <c r="B6801" i="15"/>
  <c r="B6802" i="15"/>
  <c r="B6803" i="15"/>
  <c r="B6804" i="15"/>
  <c r="B6805" i="15"/>
  <c r="B6806" i="15"/>
  <c r="B6807" i="15"/>
  <c r="B6808" i="15"/>
  <c r="B6809" i="15"/>
  <c r="B6810" i="15"/>
  <c r="B6811" i="15"/>
  <c r="B6812" i="15"/>
  <c r="B6813" i="15"/>
  <c r="B6814" i="15"/>
  <c r="B6815" i="15"/>
  <c r="B6816" i="15"/>
  <c r="B6817" i="15"/>
  <c r="B6818" i="15"/>
  <c r="B6819" i="15"/>
  <c r="B6820" i="15"/>
  <c r="B6821" i="15"/>
  <c r="B6822" i="15"/>
  <c r="B6823" i="15"/>
  <c r="B6824" i="15"/>
  <c r="B6825" i="15"/>
  <c r="B6826" i="15"/>
  <c r="B6827" i="15"/>
  <c r="B6828" i="15"/>
  <c r="B6829" i="15"/>
  <c r="B6830" i="15"/>
  <c r="B6831" i="15"/>
  <c r="B6832" i="15"/>
  <c r="B6833" i="15"/>
  <c r="B6834" i="15"/>
  <c r="B6835" i="15"/>
  <c r="B6836" i="15"/>
  <c r="B6837" i="15"/>
  <c r="B6838" i="15"/>
  <c r="B6839" i="15"/>
  <c r="B6840" i="15"/>
  <c r="B6841" i="15"/>
  <c r="B6842" i="15"/>
  <c r="B6843" i="15"/>
  <c r="B6844" i="15"/>
  <c r="B6845" i="15"/>
  <c r="B6846" i="15"/>
  <c r="B6847" i="15"/>
  <c r="B6848" i="15"/>
  <c r="B6849" i="15"/>
  <c r="B6850" i="15"/>
  <c r="B6851" i="15"/>
  <c r="B6852" i="15"/>
  <c r="B6853" i="15"/>
  <c r="B6854" i="15"/>
  <c r="B6855" i="15"/>
  <c r="B6856" i="15"/>
  <c r="B6857" i="15"/>
  <c r="B6858" i="15"/>
  <c r="B6859" i="15"/>
  <c r="B6860" i="15"/>
  <c r="B6861" i="15"/>
  <c r="B6862" i="15"/>
  <c r="B6863" i="15"/>
  <c r="B6864" i="15"/>
  <c r="B6865" i="15"/>
  <c r="B6866" i="15"/>
  <c r="B6867" i="15"/>
  <c r="B6868" i="15"/>
  <c r="B6869" i="15"/>
  <c r="B6870" i="15"/>
  <c r="B6871" i="15"/>
  <c r="B6872" i="15"/>
  <c r="B6873" i="15"/>
  <c r="B6874" i="15"/>
  <c r="B6875" i="15"/>
  <c r="B6876" i="15"/>
  <c r="B6877" i="15"/>
  <c r="B6878" i="15"/>
  <c r="B6879" i="15"/>
  <c r="B6880" i="15"/>
  <c r="B6881" i="15"/>
  <c r="B6882" i="15"/>
  <c r="B6883" i="15"/>
  <c r="B6884" i="15"/>
  <c r="B6885" i="15"/>
  <c r="B6886" i="15"/>
  <c r="B6887" i="15"/>
  <c r="B6888" i="15"/>
  <c r="B6889" i="15"/>
  <c r="B6890" i="15"/>
  <c r="B6891" i="15"/>
  <c r="B6892" i="15"/>
  <c r="B6893" i="15"/>
  <c r="B6894" i="15"/>
  <c r="B6895" i="15"/>
  <c r="B6896" i="15"/>
  <c r="B6897" i="15"/>
  <c r="B6898" i="15"/>
  <c r="B6899" i="15"/>
  <c r="B6900" i="15"/>
  <c r="B6901" i="15"/>
  <c r="B6902" i="15"/>
  <c r="B6903" i="15"/>
  <c r="B6904" i="15"/>
  <c r="B6905" i="15"/>
  <c r="B6906" i="15"/>
  <c r="B6907" i="15"/>
  <c r="B6908" i="15"/>
  <c r="B6909" i="15"/>
  <c r="B6910" i="15"/>
  <c r="B6911" i="15"/>
  <c r="B6912" i="15"/>
  <c r="B6913" i="15"/>
  <c r="B6914" i="15"/>
  <c r="B6915" i="15"/>
  <c r="B6916" i="15"/>
  <c r="B6917" i="15"/>
  <c r="B6918" i="15"/>
  <c r="B6919" i="15"/>
  <c r="B6920" i="15"/>
  <c r="B6921" i="15"/>
  <c r="B6922" i="15"/>
  <c r="B6923" i="15"/>
  <c r="B6924" i="15"/>
  <c r="B6925" i="15"/>
  <c r="B6926" i="15"/>
  <c r="B6927" i="15"/>
  <c r="B6928" i="15"/>
  <c r="B6929" i="15"/>
  <c r="B6930" i="15"/>
  <c r="B6931" i="15"/>
  <c r="B6932" i="15"/>
  <c r="B6933" i="15"/>
  <c r="B6934" i="15"/>
  <c r="B6935" i="15"/>
  <c r="B6936" i="15"/>
  <c r="B6937" i="15"/>
  <c r="B6938" i="15"/>
  <c r="B6939" i="15"/>
  <c r="B6940" i="15"/>
  <c r="B6941" i="15"/>
  <c r="B6942" i="15"/>
  <c r="B6943" i="15"/>
  <c r="B6944" i="15"/>
  <c r="B6945" i="15"/>
  <c r="B6946" i="15"/>
  <c r="B6947" i="15"/>
  <c r="B6948" i="15"/>
  <c r="B6949" i="15"/>
  <c r="B6950" i="15"/>
  <c r="B6951" i="15"/>
  <c r="B6952" i="15"/>
  <c r="B6953" i="15"/>
  <c r="B6954" i="15"/>
  <c r="B6955" i="15"/>
  <c r="B6956" i="15"/>
  <c r="B6957" i="15"/>
  <c r="B6958" i="15"/>
  <c r="B6959" i="15"/>
  <c r="B6960" i="15"/>
  <c r="B6961" i="15"/>
  <c r="B6962" i="15"/>
  <c r="B6963" i="15"/>
  <c r="B6964" i="15"/>
  <c r="B6965" i="15"/>
  <c r="B6966" i="15"/>
  <c r="B6967" i="15"/>
  <c r="B6968" i="15"/>
  <c r="B6969" i="15"/>
  <c r="B6970" i="15"/>
  <c r="B6971" i="15"/>
  <c r="B6972" i="15"/>
  <c r="B6973" i="15"/>
  <c r="B6974" i="15"/>
  <c r="B6975" i="15"/>
  <c r="B6976" i="15"/>
  <c r="B6977" i="15"/>
  <c r="B6978" i="15"/>
  <c r="B6979" i="15"/>
  <c r="B6980" i="15"/>
  <c r="B6981" i="15"/>
  <c r="B6982" i="15"/>
  <c r="B6983" i="15"/>
  <c r="B6984" i="15"/>
  <c r="B6985" i="15"/>
  <c r="B6986" i="15"/>
  <c r="B6987" i="15"/>
  <c r="B6988" i="15"/>
  <c r="B6989" i="15"/>
  <c r="B6990" i="15"/>
  <c r="B6991" i="15"/>
  <c r="B6992" i="15"/>
  <c r="B6993" i="15"/>
  <c r="B6994" i="15"/>
  <c r="B6995" i="15"/>
  <c r="B6996" i="15"/>
  <c r="B6997" i="15"/>
  <c r="B6998" i="15"/>
  <c r="B6999" i="15"/>
  <c r="B7000" i="15"/>
  <c r="B7001" i="15"/>
  <c r="B7002" i="15"/>
  <c r="B7003" i="15"/>
  <c r="B7004" i="15"/>
  <c r="B7005" i="15"/>
  <c r="B7006" i="15"/>
  <c r="B7007" i="15"/>
  <c r="B7008" i="15"/>
  <c r="B7009" i="15"/>
  <c r="B7010" i="15"/>
  <c r="B7011" i="15"/>
  <c r="B7012" i="15"/>
  <c r="B7013" i="15"/>
  <c r="B7014" i="15"/>
  <c r="B7015" i="15"/>
  <c r="B7016" i="15"/>
  <c r="B7017" i="15"/>
  <c r="B7018" i="15"/>
  <c r="B7019" i="15"/>
  <c r="B7020" i="15"/>
  <c r="B7021" i="15"/>
  <c r="B7022" i="15"/>
  <c r="B7023" i="15"/>
  <c r="B7024" i="15"/>
  <c r="B7025" i="15"/>
  <c r="B7026" i="15"/>
  <c r="B7027" i="15"/>
  <c r="B7028" i="15"/>
  <c r="B7029" i="15"/>
  <c r="B7030" i="15"/>
  <c r="B7031" i="15"/>
  <c r="B7032" i="15"/>
  <c r="B7033" i="15"/>
  <c r="B7034" i="15"/>
  <c r="B7035" i="15"/>
  <c r="B7036" i="15"/>
  <c r="B7037" i="15"/>
  <c r="B7038" i="15"/>
  <c r="B7039" i="15"/>
  <c r="B7040" i="15"/>
  <c r="B7041" i="15"/>
  <c r="B7042" i="15"/>
  <c r="B7043" i="15"/>
  <c r="B7044" i="15"/>
  <c r="B7045" i="15"/>
  <c r="B7046" i="15"/>
  <c r="B7047" i="15"/>
  <c r="B7048" i="15"/>
  <c r="B7049" i="15"/>
  <c r="B7050" i="15"/>
  <c r="B7051" i="15"/>
  <c r="B7052" i="15"/>
  <c r="B7053" i="15"/>
  <c r="B7054" i="15"/>
  <c r="B7055" i="15"/>
  <c r="B7056" i="15"/>
  <c r="B7057" i="15"/>
  <c r="B7058" i="15"/>
  <c r="B7059" i="15"/>
  <c r="B7060" i="15"/>
  <c r="B7061" i="15"/>
  <c r="B7062" i="15"/>
  <c r="B7063" i="15"/>
  <c r="B7064" i="15"/>
  <c r="B7065" i="15"/>
  <c r="B7066" i="15"/>
  <c r="B7067" i="15"/>
  <c r="B7068" i="15"/>
  <c r="B7069" i="15"/>
  <c r="B7070" i="15"/>
  <c r="B7071" i="15"/>
  <c r="B7072" i="15"/>
  <c r="B7073" i="15"/>
  <c r="B7074" i="15"/>
  <c r="B7075" i="15"/>
  <c r="B7076" i="15"/>
  <c r="B7077" i="15"/>
  <c r="B7078" i="15"/>
  <c r="B7079" i="15"/>
  <c r="B7080" i="15"/>
  <c r="B7081" i="15"/>
  <c r="B7082" i="15"/>
  <c r="B7083" i="15"/>
  <c r="B7084" i="15"/>
  <c r="B7085" i="15"/>
  <c r="B7086" i="15"/>
  <c r="B7087" i="15"/>
  <c r="B7088" i="15"/>
  <c r="B7089" i="15"/>
  <c r="B7090" i="15"/>
  <c r="B7091" i="15"/>
  <c r="B7092" i="15"/>
  <c r="B7093" i="15"/>
  <c r="B7094" i="15"/>
  <c r="B7095" i="15"/>
  <c r="B7096" i="15"/>
  <c r="B7097" i="15"/>
  <c r="B7098" i="15"/>
  <c r="B7099" i="15"/>
  <c r="B7100" i="15"/>
  <c r="B7101" i="15"/>
  <c r="B7102" i="15"/>
  <c r="B7103" i="15"/>
  <c r="B7104" i="15"/>
  <c r="B7105" i="15"/>
  <c r="B7106" i="15"/>
  <c r="B7107" i="15"/>
  <c r="B7108" i="15"/>
  <c r="B7109" i="15"/>
  <c r="B7110" i="15"/>
  <c r="B7111" i="15"/>
  <c r="B7112" i="15"/>
  <c r="B7113" i="15"/>
  <c r="B7114" i="15"/>
  <c r="B7115" i="15"/>
  <c r="B7116" i="15"/>
  <c r="B7117" i="15"/>
  <c r="B7118" i="15"/>
  <c r="B7119" i="15"/>
  <c r="B7120" i="15"/>
  <c r="B7121" i="15"/>
  <c r="B7122" i="15"/>
  <c r="B7123" i="15"/>
  <c r="B7124" i="15"/>
  <c r="B7125" i="15"/>
  <c r="B7126" i="15"/>
  <c r="B7127" i="15"/>
  <c r="B7128" i="15"/>
  <c r="B7129" i="15"/>
  <c r="B7130" i="15"/>
  <c r="B7131" i="15"/>
  <c r="B7132" i="15"/>
  <c r="B7133" i="15"/>
  <c r="B7134" i="15"/>
  <c r="B7135" i="15"/>
  <c r="B7136" i="15"/>
  <c r="B7137" i="15"/>
  <c r="B7138" i="15"/>
  <c r="B7139" i="15"/>
  <c r="B7140" i="15"/>
  <c r="B7141" i="15"/>
  <c r="B7142" i="15"/>
  <c r="B7143" i="15"/>
  <c r="B7144" i="15"/>
  <c r="B7145" i="15"/>
  <c r="B7146" i="15"/>
  <c r="B7147" i="15"/>
  <c r="B7148" i="15"/>
  <c r="B7149" i="15"/>
  <c r="B7150" i="15"/>
  <c r="B7151" i="15"/>
  <c r="B7152" i="15"/>
  <c r="B7153" i="15"/>
  <c r="B7154" i="15"/>
  <c r="B7155" i="15"/>
  <c r="B7156" i="15"/>
  <c r="B7157" i="15"/>
  <c r="B7158" i="15"/>
  <c r="B7159" i="15"/>
  <c r="B7160" i="15"/>
  <c r="B7161" i="15"/>
  <c r="B7162" i="15"/>
  <c r="B7163" i="15"/>
  <c r="B7164" i="15"/>
  <c r="B7165" i="15"/>
  <c r="B7166" i="15"/>
  <c r="B7167" i="15"/>
  <c r="B7168" i="15"/>
  <c r="B7169" i="15"/>
  <c r="B7170" i="15"/>
  <c r="B7171" i="15"/>
  <c r="B7172" i="15"/>
  <c r="B7173" i="15"/>
  <c r="B7174" i="15"/>
  <c r="B7175" i="15"/>
  <c r="B7176" i="15"/>
  <c r="B7177" i="15"/>
  <c r="B7178" i="15"/>
  <c r="B7179" i="15"/>
  <c r="B7180" i="15"/>
  <c r="B7181" i="15"/>
  <c r="B7182" i="15"/>
  <c r="B7183" i="15"/>
  <c r="B7184" i="15"/>
  <c r="B7185" i="15"/>
  <c r="B7186" i="15"/>
  <c r="B7187" i="15"/>
  <c r="B7188" i="15"/>
  <c r="B7189" i="15"/>
  <c r="B7190" i="15"/>
  <c r="B7191" i="15"/>
  <c r="B7192" i="15"/>
  <c r="B7193" i="15"/>
  <c r="B7194" i="15"/>
  <c r="B7195" i="15"/>
  <c r="B7196" i="15"/>
  <c r="B7197" i="15"/>
  <c r="B7198" i="15"/>
  <c r="B7199" i="15"/>
  <c r="B7200" i="15"/>
  <c r="B7201" i="15"/>
  <c r="B7202" i="15"/>
  <c r="B7203" i="15"/>
  <c r="B7204" i="15"/>
  <c r="B7205" i="15"/>
  <c r="B7206" i="15"/>
  <c r="B7207" i="15"/>
  <c r="B7208" i="15"/>
  <c r="B7209" i="15"/>
  <c r="B7210" i="15"/>
  <c r="B7211" i="15"/>
  <c r="B7212" i="15"/>
  <c r="B7213" i="15"/>
  <c r="B7214" i="15"/>
  <c r="B7215" i="15"/>
  <c r="B7216" i="15"/>
  <c r="B7217" i="15"/>
  <c r="B7218" i="15"/>
  <c r="B7219" i="15"/>
  <c r="B7220" i="15"/>
  <c r="B7221" i="15"/>
  <c r="B7222" i="15"/>
  <c r="B7223" i="15"/>
  <c r="B7224" i="15"/>
  <c r="B7225" i="15"/>
  <c r="B7226" i="15"/>
  <c r="B7227" i="15"/>
  <c r="B7228" i="15"/>
  <c r="B7229" i="15"/>
  <c r="B7230" i="15"/>
  <c r="B7231" i="15"/>
  <c r="B7232" i="15"/>
  <c r="B7233" i="15"/>
  <c r="B7234" i="15"/>
  <c r="B7235" i="15"/>
  <c r="B7236" i="15"/>
  <c r="B7237" i="15"/>
  <c r="B7238" i="15"/>
  <c r="B7239" i="15"/>
  <c r="B7240" i="15"/>
  <c r="B7241" i="15"/>
  <c r="B7242" i="15"/>
  <c r="B7243" i="15"/>
  <c r="B7244" i="15"/>
  <c r="B7245" i="15"/>
  <c r="B7246" i="15"/>
  <c r="B7247" i="15"/>
  <c r="B7248" i="15"/>
  <c r="B7249" i="15"/>
  <c r="B7250" i="15"/>
  <c r="B7251" i="15"/>
  <c r="B7252" i="15"/>
  <c r="B7253" i="15"/>
  <c r="B7254" i="15"/>
  <c r="B7255" i="15"/>
  <c r="B7256" i="15"/>
  <c r="B7257" i="15"/>
  <c r="B7258" i="15"/>
  <c r="B7259" i="15"/>
  <c r="B7260" i="15"/>
  <c r="B7261" i="15"/>
  <c r="B7262" i="15"/>
  <c r="B7263" i="15"/>
  <c r="B7264" i="15"/>
  <c r="B7265" i="15"/>
  <c r="B7266" i="15"/>
  <c r="B7267" i="15"/>
  <c r="B7268" i="15"/>
  <c r="B7269" i="15"/>
  <c r="B7270" i="15"/>
  <c r="B7271" i="15"/>
  <c r="B7272" i="15"/>
  <c r="B7273" i="15"/>
  <c r="B7274" i="15"/>
  <c r="B7275" i="15"/>
  <c r="B7276" i="15"/>
  <c r="B7277" i="15"/>
  <c r="B7278" i="15"/>
  <c r="B7279" i="15"/>
  <c r="B7280" i="15"/>
  <c r="B7281" i="15"/>
  <c r="B7282" i="15"/>
  <c r="B7283" i="15"/>
  <c r="B7284" i="15"/>
  <c r="B7285" i="15"/>
  <c r="B7286" i="15"/>
  <c r="B7287" i="15"/>
  <c r="B7288" i="15"/>
  <c r="B7289" i="15"/>
  <c r="B7290" i="15"/>
  <c r="B7291" i="15"/>
  <c r="B7292" i="15"/>
  <c r="B7293" i="15"/>
  <c r="B7294" i="15"/>
  <c r="B7295" i="15"/>
  <c r="B7296" i="15"/>
  <c r="B7297" i="15"/>
  <c r="B7298" i="15"/>
  <c r="B7299" i="15"/>
  <c r="B7300" i="15"/>
  <c r="B7301" i="15"/>
  <c r="B7302" i="15"/>
  <c r="B7303" i="15"/>
  <c r="B7304" i="15"/>
  <c r="B7305" i="15"/>
  <c r="B7306" i="15"/>
  <c r="B7307" i="15"/>
  <c r="B7308" i="15"/>
  <c r="B7309" i="15"/>
  <c r="B7310" i="15"/>
  <c r="B7311" i="15"/>
  <c r="B7312" i="15"/>
  <c r="B7313" i="15"/>
  <c r="B7314" i="15"/>
  <c r="B7315" i="15"/>
  <c r="B7316" i="15"/>
  <c r="B7317" i="15"/>
  <c r="B7318" i="15"/>
  <c r="B7319" i="15"/>
  <c r="B7320" i="15"/>
  <c r="B7321" i="15"/>
  <c r="B7322" i="15"/>
  <c r="B7323" i="15"/>
  <c r="B7324" i="15"/>
  <c r="B7325" i="15"/>
  <c r="B7326" i="15"/>
  <c r="B7327" i="15"/>
  <c r="B7328" i="15"/>
  <c r="B7329" i="15"/>
  <c r="B7330" i="15"/>
  <c r="B7331" i="15"/>
  <c r="B7332" i="15"/>
  <c r="B7333" i="15"/>
  <c r="B7334" i="15"/>
  <c r="B7335" i="15"/>
  <c r="B7336" i="15"/>
  <c r="B7337" i="15"/>
  <c r="B7338" i="15"/>
  <c r="B7339" i="15"/>
  <c r="B7340" i="15"/>
  <c r="B7341" i="15"/>
  <c r="B7342" i="15"/>
  <c r="B7343" i="15"/>
  <c r="B7344" i="15"/>
  <c r="B7345" i="15"/>
  <c r="B7346" i="15"/>
  <c r="B7347" i="15"/>
  <c r="B7348" i="15"/>
  <c r="B7349" i="15"/>
  <c r="B7350" i="15"/>
  <c r="B7351" i="15"/>
  <c r="B7352" i="15"/>
  <c r="B7353" i="15"/>
  <c r="B7354" i="15"/>
  <c r="B7355" i="15"/>
  <c r="B7356" i="15"/>
  <c r="B7357" i="15"/>
  <c r="B7358" i="15"/>
  <c r="B7359" i="15"/>
  <c r="B7360" i="15"/>
  <c r="B7361" i="15"/>
  <c r="B7362" i="15"/>
  <c r="B7363" i="15"/>
  <c r="B7364" i="15"/>
  <c r="B7365" i="15"/>
  <c r="B7366" i="15"/>
  <c r="B7367" i="15"/>
  <c r="B7368" i="15"/>
  <c r="B7369" i="15"/>
  <c r="B7370" i="15"/>
  <c r="B7371" i="15"/>
  <c r="B7372" i="15"/>
  <c r="B7373" i="15"/>
  <c r="B7374" i="15"/>
  <c r="B7375" i="15"/>
  <c r="B7376" i="15"/>
  <c r="B7377" i="15"/>
  <c r="B7378" i="15"/>
  <c r="B7379" i="15"/>
  <c r="B7380" i="15"/>
  <c r="B7381" i="15"/>
  <c r="B7382" i="15"/>
  <c r="B7383" i="15"/>
  <c r="B7384" i="15"/>
  <c r="B7385" i="15"/>
  <c r="B7386" i="15"/>
  <c r="B7387" i="15"/>
  <c r="B7388" i="15"/>
  <c r="B7389" i="15"/>
  <c r="B7390" i="15"/>
  <c r="B7391" i="15"/>
  <c r="B7392" i="15"/>
  <c r="B7393" i="15"/>
  <c r="B7394" i="15"/>
  <c r="B7395" i="15"/>
  <c r="B7396" i="15"/>
  <c r="B7397" i="15"/>
  <c r="B7398" i="15"/>
  <c r="B7399" i="15"/>
  <c r="B7400" i="15"/>
  <c r="B7401" i="15"/>
  <c r="B7402" i="15"/>
  <c r="B7403" i="15"/>
  <c r="B7404" i="15"/>
  <c r="B7405" i="15"/>
  <c r="B7406" i="15"/>
  <c r="B7407" i="15"/>
  <c r="B7408" i="15"/>
  <c r="B7409" i="15"/>
  <c r="B7410" i="15"/>
  <c r="B7411" i="15"/>
  <c r="B7412" i="15"/>
  <c r="B7413" i="15"/>
  <c r="B7414" i="15"/>
  <c r="B7415" i="15"/>
  <c r="B7416" i="15"/>
  <c r="B7417" i="15"/>
  <c r="B7418" i="15"/>
  <c r="B7419" i="15"/>
  <c r="B7420" i="15"/>
  <c r="B7421" i="15"/>
  <c r="B7422" i="15"/>
  <c r="B7423" i="15"/>
  <c r="B7424" i="15"/>
  <c r="B7425" i="15"/>
  <c r="B7426" i="15"/>
  <c r="B7427" i="15"/>
  <c r="B7428" i="15"/>
  <c r="B7429" i="15"/>
  <c r="B7430" i="15"/>
  <c r="B7431" i="15"/>
  <c r="B7432" i="15"/>
  <c r="B7433" i="15"/>
  <c r="B7434" i="15"/>
  <c r="B7435" i="15"/>
  <c r="B7436" i="15"/>
  <c r="B7437" i="15"/>
  <c r="B7438" i="15"/>
  <c r="B7439" i="15"/>
  <c r="B7440" i="15"/>
  <c r="B7441" i="15"/>
  <c r="B7442" i="15"/>
  <c r="B7443" i="15"/>
  <c r="B7444" i="15"/>
  <c r="B7445" i="15"/>
  <c r="B7446" i="15"/>
  <c r="B7447" i="15"/>
  <c r="B7448" i="15"/>
  <c r="B7449" i="15"/>
  <c r="B7450" i="15"/>
  <c r="B7451" i="15"/>
  <c r="B7452" i="15"/>
  <c r="B7453" i="15"/>
  <c r="B7454" i="15"/>
  <c r="B7455" i="15"/>
  <c r="B7456" i="15"/>
  <c r="B7457" i="15"/>
  <c r="B7458" i="15"/>
  <c r="B7459" i="15"/>
  <c r="B7460" i="15"/>
  <c r="B7461" i="15"/>
  <c r="B7462" i="15"/>
  <c r="B7463" i="15"/>
  <c r="B7464" i="15"/>
  <c r="B7465" i="15"/>
  <c r="B7466" i="15"/>
  <c r="B7467" i="15"/>
  <c r="B7468" i="15"/>
  <c r="B7469" i="15"/>
  <c r="B7470" i="15"/>
  <c r="B7471" i="15"/>
  <c r="B7472" i="15"/>
  <c r="B7473" i="15"/>
  <c r="B7474" i="15"/>
  <c r="B7475" i="15"/>
  <c r="B7476" i="15"/>
  <c r="B7477" i="15"/>
  <c r="B7478" i="15"/>
  <c r="B7479" i="15"/>
  <c r="B7480" i="15"/>
  <c r="B7481" i="15"/>
  <c r="B7482" i="15"/>
  <c r="B7483" i="15"/>
  <c r="B7484" i="15"/>
  <c r="B7485" i="15"/>
  <c r="B7486" i="15"/>
  <c r="B7487" i="15"/>
  <c r="B7488" i="15"/>
  <c r="B7489" i="15"/>
  <c r="B7490" i="15"/>
  <c r="B7491" i="15"/>
  <c r="B7492" i="15"/>
  <c r="B7493" i="15"/>
  <c r="B7494" i="15"/>
  <c r="B7495" i="15"/>
  <c r="B7496" i="15"/>
  <c r="B7497" i="15"/>
  <c r="B7498" i="15"/>
  <c r="B7499" i="15"/>
  <c r="B7500" i="15"/>
  <c r="B7501" i="15"/>
  <c r="B7502" i="15"/>
  <c r="B7503" i="15"/>
  <c r="B7504" i="15"/>
  <c r="B7505" i="15"/>
  <c r="B7506" i="15"/>
  <c r="B7507" i="15"/>
  <c r="B7508" i="15"/>
  <c r="B7509" i="15"/>
  <c r="B7510" i="15"/>
  <c r="B7511" i="15"/>
  <c r="B7512" i="15"/>
  <c r="B7513" i="15"/>
  <c r="B7514" i="15"/>
  <c r="B7515" i="15"/>
  <c r="B7516" i="15"/>
  <c r="B7517" i="15"/>
  <c r="B7518" i="15"/>
  <c r="B7519" i="15"/>
  <c r="B7520" i="15"/>
  <c r="B7521" i="15"/>
  <c r="B7522" i="15"/>
  <c r="B7523" i="15"/>
  <c r="B7524" i="15"/>
  <c r="B7525" i="15"/>
  <c r="B7526" i="15"/>
  <c r="B7527" i="15"/>
  <c r="B7528" i="15"/>
  <c r="B7529" i="15"/>
  <c r="B7530" i="15"/>
  <c r="B7531" i="15"/>
  <c r="B7532" i="15"/>
  <c r="B7533" i="15"/>
  <c r="B7534" i="15"/>
  <c r="B7535" i="15"/>
  <c r="B7536" i="15"/>
  <c r="B7537" i="15"/>
  <c r="B7538" i="15"/>
  <c r="B7539" i="15"/>
  <c r="B7540" i="15"/>
  <c r="B7541" i="15"/>
  <c r="B7542" i="15"/>
  <c r="B7543" i="15"/>
  <c r="B7544" i="15"/>
  <c r="B7545" i="15"/>
  <c r="B7546" i="15"/>
  <c r="B7547" i="15"/>
  <c r="B7548" i="15"/>
  <c r="B7549" i="15"/>
  <c r="B7550" i="15"/>
  <c r="B7551" i="15"/>
  <c r="B7552" i="15"/>
  <c r="B7553" i="15"/>
  <c r="B7554" i="15"/>
  <c r="B7555" i="15"/>
  <c r="B7556" i="15"/>
  <c r="B7557" i="15"/>
  <c r="B7558" i="15"/>
  <c r="B7559" i="15"/>
  <c r="B7560" i="15"/>
  <c r="B7561" i="15"/>
  <c r="B7562" i="15"/>
  <c r="B7563" i="15"/>
  <c r="B7564" i="15"/>
  <c r="B7565" i="15"/>
  <c r="B7566" i="15"/>
  <c r="B7567" i="15"/>
  <c r="B7568" i="15"/>
  <c r="B7569" i="15"/>
  <c r="B7570" i="15"/>
  <c r="B7571" i="15"/>
  <c r="B7572" i="15"/>
  <c r="B7573" i="15"/>
  <c r="B7574" i="15"/>
  <c r="B7575" i="15"/>
  <c r="B7576" i="15"/>
  <c r="B7577" i="15"/>
  <c r="B7578" i="15"/>
  <c r="B7579" i="15"/>
  <c r="B7580" i="15"/>
  <c r="B7581" i="15"/>
  <c r="B7582" i="15"/>
  <c r="B7583" i="15"/>
  <c r="B7584" i="15"/>
  <c r="B7585" i="15"/>
  <c r="B7586" i="15"/>
  <c r="B7587" i="15"/>
  <c r="B7588" i="15"/>
  <c r="B7589" i="15"/>
  <c r="B7590" i="15"/>
  <c r="B7591" i="15"/>
  <c r="B7592" i="15"/>
  <c r="B7593" i="15"/>
  <c r="B7594" i="15"/>
  <c r="B7595" i="15"/>
  <c r="B7596" i="15"/>
  <c r="B7597" i="15"/>
  <c r="B7598" i="15"/>
  <c r="B7599" i="15"/>
  <c r="B7600" i="15"/>
  <c r="B7601" i="15"/>
  <c r="B7602" i="15"/>
  <c r="B7603" i="15"/>
  <c r="B7604" i="15"/>
  <c r="B7605" i="15"/>
  <c r="B7606" i="15"/>
  <c r="B7607" i="15"/>
  <c r="B7608" i="15"/>
  <c r="B7609" i="15"/>
  <c r="B7610" i="15"/>
  <c r="B7611" i="15"/>
  <c r="B7612" i="15"/>
  <c r="B7613" i="15"/>
  <c r="B7614" i="15"/>
  <c r="B7615" i="15"/>
  <c r="B7616" i="15"/>
  <c r="B7617" i="15"/>
  <c r="B7618" i="15"/>
  <c r="B7619" i="15"/>
  <c r="B7620" i="15"/>
  <c r="B7621" i="15"/>
  <c r="B7622" i="15"/>
  <c r="B7623" i="15"/>
  <c r="B7624" i="15"/>
  <c r="B7625" i="15"/>
  <c r="B7626" i="15"/>
  <c r="B7627" i="15"/>
  <c r="B7628" i="15"/>
  <c r="B7629" i="15"/>
  <c r="B7630" i="15"/>
  <c r="B7631" i="15"/>
  <c r="B7632" i="15"/>
  <c r="B7633" i="15"/>
  <c r="B7634" i="15"/>
  <c r="B7635" i="15"/>
  <c r="B7636" i="15"/>
  <c r="B7637" i="15"/>
  <c r="B7638" i="15"/>
  <c r="B7639" i="15"/>
  <c r="B7640" i="15"/>
  <c r="B7641" i="15"/>
  <c r="B7642" i="15"/>
  <c r="B7643" i="15"/>
  <c r="B7644" i="15"/>
  <c r="B7645" i="15"/>
  <c r="B7646" i="15"/>
  <c r="B7647" i="15"/>
  <c r="B7648" i="15"/>
  <c r="B7649" i="15"/>
  <c r="B7650" i="15"/>
  <c r="B7651" i="15"/>
  <c r="B7652" i="15"/>
  <c r="B7653" i="15"/>
  <c r="B7654" i="15"/>
  <c r="B7655" i="15"/>
  <c r="B7656" i="15"/>
  <c r="B7657" i="15"/>
  <c r="B7658" i="15"/>
  <c r="B7659" i="15"/>
  <c r="B7660" i="15"/>
  <c r="B7661" i="15"/>
  <c r="B7662" i="15"/>
  <c r="B7663" i="15"/>
  <c r="B7664" i="15"/>
  <c r="B7665" i="15"/>
  <c r="B7666" i="15"/>
  <c r="B7667" i="15"/>
  <c r="B7668" i="15"/>
  <c r="B7669" i="15"/>
  <c r="B7670" i="15"/>
  <c r="B7671" i="15"/>
  <c r="B7672" i="15"/>
  <c r="B7673" i="15"/>
  <c r="B7674" i="15"/>
  <c r="B7675" i="15"/>
  <c r="B7676" i="15"/>
  <c r="B7677" i="15"/>
  <c r="B7678" i="15"/>
  <c r="B7679" i="15"/>
  <c r="B7680" i="15"/>
  <c r="B7681" i="15"/>
  <c r="B7682" i="15"/>
  <c r="B7683" i="15"/>
  <c r="B7684" i="15"/>
  <c r="B7685" i="15"/>
  <c r="B7686" i="15"/>
  <c r="B7687" i="15"/>
  <c r="B7688" i="15"/>
  <c r="B7689" i="15"/>
  <c r="B7690" i="15"/>
  <c r="B7691" i="15"/>
  <c r="B7692" i="15"/>
  <c r="B7693" i="15"/>
  <c r="B7694" i="15"/>
  <c r="B7695" i="15"/>
  <c r="B7696" i="15"/>
  <c r="B7697" i="15"/>
  <c r="B7698" i="15"/>
  <c r="B7699" i="15"/>
  <c r="B7700" i="15"/>
  <c r="B7701" i="15"/>
  <c r="B7702" i="15"/>
  <c r="B7703" i="15"/>
  <c r="B7704" i="15"/>
  <c r="B7705" i="15"/>
  <c r="B7706" i="15"/>
  <c r="B7707" i="15"/>
  <c r="B7708" i="15"/>
  <c r="B7709" i="15"/>
  <c r="B7710" i="15"/>
  <c r="B7711" i="15"/>
  <c r="B7712" i="15"/>
  <c r="B7713" i="15"/>
  <c r="B7714" i="15"/>
  <c r="B7715" i="15"/>
  <c r="B7716" i="15"/>
  <c r="B7717" i="15"/>
  <c r="B7718" i="15"/>
  <c r="B7719" i="15"/>
  <c r="B7720" i="15"/>
  <c r="B7721" i="15"/>
  <c r="B7722" i="15"/>
  <c r="B7723" i="15"/>
  <c r="B7724" i="15"/>
  <c r="B7725" i="15"/>
  <c r="B7726" i="15"/>
  <c r="B7727" i="15"/>
  <c r="B7728" i="15"/>
  <c r="B7729" i="15"/>
  <c r="B7730" i="15"/>
  <c r="B7731" i="15"/>
  <c r="B7732" i="15"/>
  <c r="B7733" i="15"/>
  <c r="B7734" i="15"/>
  <c r="B7735" i="15"/>
  <c r="B7736" i="15"/>
  <c r="B7737" i="15"/>
  <c r="B7738" i="15"/>
  <c r="B7739" i="15"/>
  <c r="B7740" i="15"/>
  <c r="B7741" i="15"/>
  <c r="B7742" i="15"/>
  <c r="B7743" i="15"/>
  <c r="B7744" i="15"/>
  <c r="B7745" i="15"/>
  <c r="B7746" i="15"/>
  <c r="B7747" i="15"/>
  <c r="B7748" i="15"/>
  <c r="B7749" i="15"/>
  <c r="B7750" i="15"/>
  <c r="B7751" i="15"/>
  <c r="B7752" i="15"/>
  <c r="B7753" i="15"/>
  <c r="B7754" i="15"/>
  <c r="B7755" i="15"/>
  <c r="B7756" i="15"/>
  <c r="B7757" i="15"/>
  <c r="B7758" i="15"/>
  <c r="B7759" i="15"/>
  <c r="B7760" i="15"/>
  <c r="B7761" i="15"/>
  <c r="B7762" i="15"/>
  <c r="B7763" i="15"/>
  <c r="B7764" i="15"/>
  <c r="B7765" i="15"/>
  <c r="B7766" i="15"/>
  <c r="B7767" i="15"/>
  <c r="B7768" i="15"/>
  <c r="B7769" i="15"/>
  <c r="B7770" i="15"/>
  <c r="B7771" i="15"/>
  <c r="B7772" i="15"/>
  <c r="B7773" i="15"/>
  <c r="B7774" i="15"/>
  <c r="B7775" i="15"/>
  <c r="B7776" i="15"/>
  <c r="B7777" i="15"/>
  <c r="B7778" i="15"/>
  <c r="B7779" i="15"/>
  <c r="B7780" i="15"/>
  <c r="B7781" i="15"/>
  <c r="B7782" i="15"/>
  <c r="B7783" i="15"/>
  <c r="B7784" i="15"/>
  <c r="B7785" i="15"/>
  <c r="B7786" i="15"/>
  <c r="B7787" i="15"/>
  <c r="B7788" i="15"/>
  <c r="B7789" i="15"/>
  <c r="B7790" i="15"/>
  <c r="B7791" i="15"/>
  <c r="B7792" i="15"/>
  <c r="B7793" i="15"/>
  <c r="B7794" i="15"/>
  <c r="B7795" i="15"/>
  <c r="B7796" i="15"/>
  <c r="B7797" i="15"/>
  <c r="B7798" i="15"/>
  <c r="B7799" i="15"/>
  <c r="B7800" i="15"/>
  <c r="B7801" i="15"/>
  <c r="B7802" i="15"/>
  <c r="B7803" i="15"/>
  <c r="B7804" i="15"/>
  <c r="B7805" i="15"/>
  <c r="B7806" i="15"/>
  <c r="B7807" i="15"/>
  <c r="B7808" i="15"/>
  <c r="B7809" i="15"/>
  <c r="B7810" i="15"/>
  <c r="B7811" i="15"/>
  <c r="B7812" i="15"/>
  <c r="B7813" i="15"/>
  <c r="B7814" i="15"/>
  <c r="B7815" i="15"/>
  <c r="B7816" i="15"/>
  <c r="B7817" i="15"/>
  <c r="B7818" i="15"/>
  <c r="B7819" i="15"/>
  <c r="B7820" i="15"/>
  <c r="B7821" i="15"/>
  <c r="B7822" i="15"/>
  <c r="B7823" i="15"/>
  <c r="B7824" i="15"/>
  <c r="B7825" i="15"/>
  <c r="B7826" i="15"/>
  <c r="B7827" i="15"/>
  <c r="B7828" i="15"/>
  <c r="B7829" i="15"/>
  <c r="B7830" i="15"/>
  <c r="B7831" i="15"/>
  <c r="B7832" i="15"/>
  <c r="B7833" i="15"/>
  <c r="B7834" i="15"/>
  <c r="B7835" i="15"/>
  <c r="B7836" i="15"/>
  <c r="B7837" i="15"/>
  <c r="B7838" i="15"/>
  <c r="B7839" i="15"/>
  <c r="B7840" i="15"/>
  <c r="B7841" i="15"/>
  <c r="B7842" i="15"/>
  <c r="B7843" i="15"/>
  <c r="B7844" i="15"/>
  <c r="B7845" i="15"/>
  <c r="B7846" i="15"/>
  <c r="B7847" i="15"/>
  <c r="B7848" i="15"/>
  <c r="B7849" i="15"/>
  <c r="B7850" i="15"/>
  <c r="B7851" i="15"/>
  <c r="B7852" i="15"/>
  <c r="B7853" i="15"/>
  <c r="B7854" i="15"/>
  <c r="B7855" i="15"/>
  <c r="B7856" i="15"/>
  <c r="B7857" i="15"/>
  <c r="B7858" i="15"/>
  <c r="B7859" i="15"/>
  <c r="B7860" i="15"/>
  <c r="B7861" i="15"/>
  <c r="B7862" i="15"/>
  <c r="B7863" i="15"/>
  <c r="B7864" i="15"/>
  <c r="B7865" i="15"/>
  <c r="B7866" i="15"/>
  <c r="B7867" i="15"/>
  <c r="B7868" i="15"/>
  <c r="B7869" i="15"/>
  <c r="B7870" i="15"/>
  <c r="B7871" i="15"/>
  <c r="B7872" i="15"/>
  <c r="B7873" i="15"/>
  <c r="B7874" i="15"/>
  <c r="B7875" i="15"/>
  <c r="B7876" i="15"/>
  <c r="B7877" i="15"/>
  <c r="B7878" i="15"/>
  <c r="B7879" i="15"/>
  <c r="B7880" i="15"/>
  <c r="B7881" i="15"/>
  <c r="B7882" i="15"/>
  <c r="B7883" i="15"/>
  <c r="B7884" i="15"/>
  <c r="B7885" i="15"/>
  <c r="B7886" i="15"/>
  <c r="B7887" i="15"/>
  <c r="B7888" i="15"/>
  <c r="B7889" i="15"/>
  <c r="B7890" i="15"/>
  <c r="B7891" i="15"/>
  <c r="B7892" i="15"/>
  <c r="B7893" i="15"/>
  <c r="B7894" i="15"/>
  <c r="B7895" i="15"/>
  <c r="B7896" i="15"/>
  <c r="B7897" i="15"/>
  <c r="B7898" i="15"/>
  <c r="B7899" i="15"/>
  <c r="B7900" i="15"/>
  <c r="B7901" i="15"/>
  <c r="B7902" i="15"/>
  <c r="B7903" i="15"/>
  <c r="B7904" i="15"/>
  <c r="B7905" i="15"/>
  <c r="B7906" i="15"/>
  <c r="B7907" i="15"/>
  <c r="B7908" i="15"/>
  <c r="B7909" i="15"/>
  <c r="B7910" i="15"/>
  <c r="B7911" i="15"/>
  <c r="B7912" i="15"/>
  <c r="B7913" i="15"/>
  <c r="B7914" i="15"/>
  <c r="B7915" i="15"/>
  <c r="B7916" i="15"/>
  <c r="B7917" i="15"/>
  <c r="B7918" i="15"/>
  <c r="B7919" i="15"/>
  <c r="B7920" i="15"/>
  <c r="B7921" i="15"/>
  <c r="B7922" i="15"/>
  <c r="B7923" i="15"/>
  <c r="B7924" i="15"/>
  <c r="B7925" i="15"/>
  <c r="B7926" i="15"/>
  <c r="B7927" i="15"/>
  <c r="B7928" i="15"/>
  <c r="B7929" i="15"/>
  <c r="B7930" i="15"/>
  <c r="B7931" i="15"/>
  <c r="B7932" i="15"/>
  <c r="B7933" i="15"/>
  <c r="B7934" i="15"/>
  <c r="B7935" i="15"/>
  <c r="B7936" i="15"/>
  <c r="B7937" i="15"/>
  <c r="B7938" i="15"/>
  <c r="B7939" i="15"/>
  <c r="B7940" i="15"/>
  <c r="B7941" i="15"/>
  <c r="B7942" i="15"/>
  <c r="B7943" i="15"/>
  <c r="B7944" i="15"/>
  <c r="B7945" i="15"/>
  <c r="B7946" i="15"/>
  <c r="B7947" i="15"/>
  <c r="B7948" i="15"/>
  <c r="B7949" i="15"/>
  <c r="B7950" i="15"/>
  <c r="B7951" i="15"/>
  <c r="B7952" i="15"/>
  <c r="B7953" i="15"/>
  <c r="B7954" i="15"/>
  <c r="B7955" i="15"/>
  <c r="B7956" i="15"/>
  <c r="B7957" i="15"/>
  <c r="B7958" i="15"/>
  <c r="B7959" i="15"/>
  <c r="B7960" i="15"/>
  <c r="B7961" i="15"/>
  <c r="B7962" i="15"/>
  <c r="B7963" i="15"/>
  <c r="B7964" i="15"/>
  <c r="B7965" i="15"/>
  <c r="B7966" i="15"/>
  <c r="B7967" i="15"/>
  <c r="B7968" i="15"/>
  <c r="B7969" i="15"/>
  <c r="B7970" i="15"/>
  <c r="B7971" i="15"/>
  <c r="B7972" i="15"/>
  <c r="B7973" i="15"/>
  <c r="B7974" i="15"/>
  <c r="B7975" i="15"/>
  <c r="B7976" i="15"/>
  <c r="B7977" i="15"/>
  <c r="B7978" i="15"/>
  <c r="B7979" i="15"/>
  <c r="B7980" i="15"/>
  <c r="B7981" i="15"/>
  <c r="B7982" i="15"/>
  <c r="B7983" i="15"/>
  <c r="B7984" i="15"/>
  <c r="B7985" i="15"/>
  <c r="B7986" i="15"/>
  <c r="B7987" i="15"/>
  <c r="B7988" i="15"/>
  <c r="B7989" i="15"/>
  <c r="B7990" i="15"/>
  <c r="B7991" i="15"/>
  <c r="B7992" i="15"/>
  <c r="B7993" i="15"/>
  <c r="B7994" i="15"/>
  <c r="B7995" i="15"/>
  <c r="B7996" i="15"/>
  <c r="B7997" i="15"/>
  <c r="B7998" i="15"/>
  <c r="B7999" i="15"/>
  <c r="B8000" i="15"/>
  <c r="B8001" i="15"/>
  <c r="B8002" i="15"/>
  <c r="B8003" i="15"/>
  <c r="B8004" i="15"/>
  <c r="B8005" i="15"/>
  <c r="B8006" i="15"/>
  <c r="B8007" i="15"/>
  <c r="B8008" i="15"/>
  <c r="B8009" i="15"/>
  <c r="B8010" i="15"/>
  <c r="B8011" i="15"/>
  <c r="B8012" i="15"/>
  <c r="B8013" i="15"/>
  <c r="B8014" i="15"/>
  <c r="B8015" i="15"/>
  <c r="B8016" i="15"/>
  <c r="B8017" i="15"/>
  <c r="B8018" i="15"/>
  <c r="B8019" i="15"/>
  <c r="B8020" i="15"/>
  <c r="B8021" i="15"/>
  <c r="B8022" i="15"/>
  <c r="B8023" i="15"/>
  <c r="B8024" i="15"/>
  <c r="B8025" i="15"/>
  <c r="B8026" i="15"/>
  <c r="B8027" i="15"/>
  <c r="B8028" i="15"/>
  <c r="B8029" i="15"/>
  <c r="B8030" i="15"/>
  <c r="B8031" i="15"/>
  <c r="B8032" i="15"/>
  <c r="B8033" i="15"/>
  <c r="B8034" i="15"/>
  <c r="B8035" i="15"/>
  <c r="B8036" i="15"/>
  <c r="B8037" i="15"/>
  <c r="B8038" i="15"/>
  <c r="B8039" i="15"/>
  <c r="B8040" i="15"/>
  <c r="B8041" i="15"/>
  <c r="B8042" i="15"/>
  <c r="B8043" i="15"/>
  <c r="B8044" i="15"/>
  <c r="B8045" i="15"/>
  <c r="B8046" i="15"/>
  <c r="B8047" i="15"/>
  <c r="B8048" i="15"/>
  <c r="B8049" i="15"/>
  <c r="B8050" i="15"/>
  <c r="B8051" i="15"/>
  <c r="B8052" i="15"/>
  <c r="B8053" i="15"/>
  <c r="B8054" i="15"/>
  <c r="B8055" i="15"/>
  <c r="B8056" i="15"/>
  <c r="B8057" i="15"/>
  <c r="B8058" i="15"/>
  <c r="B8059" i="15"/>
  <c r="B8060" i="15"/>
  <c r="B8061" i="15"/>
  <c r="B8062" i="15"/>
  <c r="B8063" i="15"/>
  <c r="B8064" i="15"/>
  <c r="B8065" i="15"/>
  <c r="B8066" i="15"/>
  <c r="B8067" i="15"/>
  <c r="B8068" i="15"/>
  <c r="B8069" i="15"/>
  <c r="B8070" i="15"/>
  <c r="B8071" i="15"/>
  <c r="B8072" i="15"/>
  <c r="B8073" i="15"/>
  <c r="B8074" i="15"/>
  <c r="B8075" i="15"/>
  <c r="B8076" i="15"/>
  <c r="B8077" i="15"/>
  <c r="B8078" i="15"/>
  <c r="B8079" i="15"/>
  <c r="B8080" i="15"/>
  <c r="B8081" i="15"/>
  <c r="B8082" i="15"/>
  <c r="B8083" i="15"/>
  <c r="B8084" i="15"/>
  <c r="B8085" i="15"/>
  <c r="B8086" i="15"/>
  <c r="B8087" i="15"/>
  <c r="B8088" i="15"/>
  <c r="B8089" i="15"/>
  <c r="B8090" i="15"/>
  <c r="B8091" i="15"/>
  <c r="B8092" i="15"/>
  <c r="B8093" i="15"/>
  <c r="B8094" i="15"/>
  <c r="B8095" i="15"/>
  <c r="B8096" i="15"/>
  <c r="B8097" i="15"/>
  <c r="B8098" i="15"/>
  <c r="B8099" i="15"/>
  <c r="B8100" i="15"/>
  <c r="B8101" i="15"/>
  <c r="B8102" i="15"/>
  <c r="B8103" i="15"/>
  <c r="B8104" i="15"/>
  <c r="B8105" i="15"/>
  <c r="B8106" i="15"/>
  <c r="B8107" i="15"/>
  <c r="B8108" i="15"/>
  <c r="B8109" i="15"/>
  <c r="B8110" i="15"/>
  <c r="B8111" i="15"/>
  <c r="B8112" i="15"/>
  <c r="B8113" i="15"/>
  <c r="B8114" i="15"/>
  <c r="B8115" i="15"/>
  <c r="B8116" i="15"/>
  <c r="B8117" i="15"/>
  <c r="B8118" i="15"/>
  <c r="B8119" i="15"/>
  <c r="B8120" i="15"/>
  <c r="B8121" i="15"/>
  <c r="B8122" i="15"/>
  <c r="B8123" i="15"/>
  <c r="B8124" i="15"/>
  <c r="B8125" i="15"/>
  <c r="B8126" i="15"/>
  <c r="B8127" i="15"/>
  <c r="B8128" i="15"/>
  <c r="B8129" i="15"/>
  <c r="B8130" i="15"/>
  <c r="B8131" i="15"/>
  <c r="B8132" i="15"/>
  <c r="B8133" i="15"/>
  <c r="B8134" i="15"/>
  <c r="B8135" i="15"/>
  <c r="B8136" i="15"/>
  <c r="B8137" i="15"/>
  <c r="B8138" i="15"/>
  <c r="B8139" i="15"/>
  <c r="B8140" i="15"/>
  <c r="B8141" i="15"/>
  <c r="B8142" i="15"/>
  <c r="B8143" i="15"/>
  <c r="B8144" i="15"/>
  <c r="B8145" i="15"/>
  <c r="B8146" i="15"/>
  <c r="B8147" i="15"/>
  <c r="B8148" i="15"/>
  <c r="B8149" i="15"/>
  <c r="B8150" i="15"/>
  <c r="B8151" i="15"/>
  <c r="B8152" i="15"/>
  <c r="B8153" i="15"/>
  <c r="B8154" i="15"/>
  <c r="B8155" i="15"/>
  <c r="B8156" i="15"/>
  <c r="B8157" i="15"/>
  <c r="B8158" i="15"/>
  <c r="B8159" i="15"/>
  <c r="B8160" i="15"/>
  <c r="B8161" i="15"/>
  <c r="B8162" i="15"/>
  <c r="B8163" i="15"/>
  <c r="B8164" i="15"/>
  <c r="B8165" i="15"/>
  <c r="B8166" i="15"/>
  <c r="B8167" i="15"/>
  <c r="B8168" i="15"/>
  <c r="B8169" i="15"/>
  <c r="B8170" i="15"/>
  <c r="B8171" i="15"/>
  <c r="B8172" i="15"/>
  <c r="B8173" i="15"/>
  <c r="B8174" i="15"/>
  <c r="B8175" i="15"/>
  <c r="B8176" i="15"/>
  <c r="B8177" i="15"/>
  <c r="B8178" i="15"/>
  <c r="B8179" i="15"/>
  <c r="B8180" i="15"/>
  <c r="B8181" i="15"/>
  <c r="B8182" i="15"/>
  <c r="B8183" i="15"/>
  <c r="B8184" i="15"/>
  <c r="B8185" i="15"/>
  <c r="B8186" i="15"/>
  <c r="B8187" i="15"/>
  <c r="B8188" i="15"/>
  <c r="B8189" i="15"/>
  <c r="B8190" i="15"/>
  <c r="B8191" i="15"/>
  <c r="B8192" i="15"/>
  <c r="B8193" i="15"/>
  <c r="B8194" i="15"/>
  <c r="B8195" i="15"/>
  <c r="B8196" i="15"/>
  <c r="B8197" i="15"/>
  <c r="B8198" i="15"/>
  <c r="B8199" i="15"/>
  <c r="B8200" i="15"/>
  <c r="B8201" i="15"/>
  <c r="B8202" i="15"/>
  <c r="B8203" i="15"/>
  <c r="B8204" i="15"/>
  <c r="B8205" i="15"/>
  <c r="B8206" i="15"/>
  <c r="B8207" i="15"/>
  <c r="B8208" i="15"/>
  <c r="B8209" i="15"/>
  <c r="B8210" i="15"/>
  <c r="B8211" i="15"/>
  <c r="B8212" i="15"/>
  <c r="B8213" i="15"/>
  <c r="B8214" i="15"/>
  <c r="B8215" i="15"/>
  <c r="B8216" i="15"/>
  <c r="B8217" i="15"/>
  <c r="B8218" i="15"/>
  <c r="B8219" i="15"/>
  <c r="B8220" i="15"/>
  <c r="B8221" i="15"/>
  <c r="B8222" i="15"/>
  <c r="B8223" i="15"/>
  <c r="B8224" i="15"/>
  <c r="B8225" i="15"/>
  <c r="B8226" i="15"/>
  <c r="B8227" i="15"/>
  <c r="B8228" i="15"/>
  <c r="B8229" i="15"/>
  <c r="B8230" i="15"/>
  <c r="B8231" i="15"/>
  <c r="B8232" i="15"/>
  <c r="B8233" i="15"/>
  <c r="B8234" i="15"/>
  <c r="B8235" i="15"/>
  <c r="B8236" i="15"/>
  <c r="B8237" i="15"/>
  <c r="B8238" i="15"/>
  <c r="B8239" i="15"/>
  <c r="B8240" i="15"/>
  <c r="B8241" i="15"/>
  <c r="B8242" i="15"/>
  <c r="B8243" i="15"/>
  <c r="B8244" i="15"/>
  <c r="B8245" i="15"/>
  <c r="B8246" i="15"/>
  <c r="B8247" i="15"/>
  <c r="B8248" i="15"/>
  <c r="B8249" i="15"/>
  <c r="B8250" i="15"/>
  <c r="B8251" i="15"/>
  <c r="B8252" i="15"/>
  <c r="B8253" i="15"/>
  <c r="B8254" i="15"/>
  <c r="B8255" i="15"/>
  <c r="B8256" i="15"/>
  <c r="B8257" i="15"/>
  <c r="B8258" i="15"/>
  <c r="B8259" i="15"/>
  <c r="B8260" i="15"/>
  <c r="B8261" i="15"/>
  <c r="B8262" i="15"/>
  <c r="B8263" i="15"/>
  <c r="B8264" i="15"/>
  <c r="B8265" i="15"/>
  <c r="B8266" i="15"/>
  <c r="B8267" i="15"/>
  <c r="B8268" i="15"/>
  <c r="B8269" i="15"/>
  <c r="B8270" i="15"/>
  <c r="B8271" i="15"/>
  <c r="B8272" i="15"/>
  <c r="B8273" i="15"/>
  <c r="B8274" i="15"/>
  <c r="B8275" i="15"/>
  <c r="B8276" i="15"/>
  <c r="B8277" i="15"/>
  <c r="B8278" i="15"/>
  <c r="B8279" i="15"/>
  <c r="B8280" i="15"/>
  <c r="B8281" i="15"/>
  <c r="B8282" i="15"/>
  <c r="B8283" i="15"/>
  <c r="B8284" i="15"/>
  <c r="B8285" i="15"/>
  <c r="B8286" i="15"/>
  <c r="B8287" i="15"/>
  <c r="B8288" i="15"/>
  <c r="B8289" i="15"/>
  <c r="B8290" i="15"/>
  <c r="B8291" i="15"/>
  <c r="B8292" i="15"/>
  <c r="B8293" i="15"/>
  <c r="B8294" i="15"/>
  <c r="B8295" i="15"/>
  <c r="B8296" i="15"/>
  <c r="B8297" i="15"/>
  <c r="B8298" i="15"/>
  <c r="B8299" i="15"/>
  <c r="B8300" i="15"/>
  <c r="B8301" i="15"/>
  <c r="B8302" i="15"/>
  <c r="B8303" i="15"/>
  <c r="B8304" i="15"/>
  <c r="B8305" i="15"/>
  <c r="B8306" i="15"/>
  <c r="B8307" i="15"/>
  <c r="B8308" i="15"/>
  <c r="B8309" i="15"/>
  <c r="B8310" i="15"/>
  <c r="B8311" i="15"/>
  <c r="B8312" i="15"/>
  <c r="B8313" i="15"/>
  <c r="B8314" i="15"/>
  <c r="B8315" i="15"/>
  <c r="B8316" i="15"/>
  <c r="B8317" i="15"/>
  <c r="B8318" i="15"/>
  <c r="B8319" i="15"/>
  <c r="B8320" i="15"/>
  <c r="B8321" i="15"/>
  <c r="B8322" i="15"/>
  <c r="B8323" i="15"/>
  <c r="B8324" i="15"/>
  <c r="B8325" i="15"/>
  <c r="B8326" i="15"/>
  <c r="B8327" i="15"/>
  <c r="B8328" i="15"/>
  <c r="B8329" i="15"/>
  <c r="B8330" i="15"/>
  <c r="B8331" i="15"/>
  <c r="B8332" i="15"/>
  <c r="B8333" i="15"/>
  <c r="B8334" i="15"/>
  <c r="B8335" i="15"/>
  <c r="B8336" i="15"/>
  <c r="B8337" i="15"/>
  <c r="B8338" i="15"/>
  <c r="B8339" i="15"/>
  <c r="B8340" i="15"/>
  <c r="B8341" i="15"/>
  <c r="B8342" i="15"/>
  <c r="B8343" i="15"/>
  <c r="B8344" i="15"/>
  <c r="B8345" i="15"/>
  <c r="B8346" i="15"/>
  <c r="B8347" i="15"/>
  <c r="B8348" i="15"/>
  <c r="B8349" i="15"/>
  <c r="B8350" i="15"/>
  <c r="B8351" i="15"/>
  <c r="B8352" i="15"/>
  <c r="B8353" i="15"/>
  <c r="B8354" i="15"/>
  <c r="B8355" i="15"/>
  <c r="B8356" i="15"/>
  <c r="B8357" i="15"/>
  <c r="B8358" i="15"/>
  <c r="B8359" i="15"/>
  <c r="B8360" i="15"/>
  <c r="B8361" i="15"/>
  <c r="B8362" i="15"/>
  <c r="B8363" i="15"/>
  <c r="B8364" i="15"/>
  <c r="B8365" i="15"/>
  <c r="B8366" i="15"/>
  <c r="B8367" i="15"/>
  <c r="B8368" i="15"/>
  <c r="B8369" i="15"/>
  <c r="B8370" i="15"/>
  <c r="B8371" i="15"/>
  <c r="B8372" i="15"/>
  <c r="B8373" i="15"/>
  <c r="B8374" i="15"/>
  <c r="B8375" i="15"/>
  <c r="B8376" i="15"/>
  <c r="B8377" i="15"/>
  <c r="B8378" i="15"/>
  <c r="B8379" i="15"/>
  <c r="B8380" i="15"/>
  <c r="B8381" i="15"/>
  <c r="B8382" i="15"/>
  <c r="B8383" i="15"/>
  <c r="B8384" i="15"/>
  <c r="B8385" i="15"/>
  <c r="B8386" i="15"/>
  <c r="B8387" i="15"/>
  <c r="B8388" i="15"/>
  <c r="B8389" i="15"/>
  <c r="B8390" i="15"/>
  <c r="B8391" i="15"/>
  <c r="B8392" i="15"/>
  <c r="B8393" i="15"/>
  <c r="B8394" i="15"/>
  <c r="B8395" i="15"/>
  <c r="B8396" i="15"/>
  <c r="B8397" i="15"/>
  <c r="B8398" i="15"/>
  <c r="B8399" i="15"/>
  <c r="B8400" i="15"/>
  <c r="B8401" i="15"/>
  <c r="B8402" i="15"/>
  <c r="B8403" i="15"/>
  <c r="B8404" i="15"/>
  <c r="B8405" i="15"/>
  <c r="B8406" i="15"/>
  <c r="B8407" i="15"/>
  <c r="B8408" i="15"/>
  <c r="B8409" i="15"/>
  <c r="B8410" i="15"/>
  <c r="B8411" i="15"/>
  <c r="B8412" i="15"/>
  <c r="B8413" i="15"/>
  <c r="B8414" i="15"/>
  <c r="B8415" i="15"/>
  <c r="B8416" i="15"/>
  <c r="B8417" i="15"/>
  <c r="B8418" i="15"/>
  <c r="B8419" i="15"/>
  <c r="B8420" i="15"/>
  <c r="B8421" i="15"/>
  <c r="B8422" i="15"/>
  <c r="B8423" i="15"/>
  <c r="B8424" i="15"/>
  <c r="B8425" i="15"/>
  <c r="B8426" i="15"/>
  <c r="B8427" i="15"/>
  <c r="B8428" i="15"/>
  <c r="B8429" i="15"/>
  <c r="B8430" i="15"/>
  <c r="B8431" i="15"/>
  <c r="B8432" i="15"/>
  <c r="B8433" i="15"/>
  <c r="B8434" i="15"/>
  <c r="B8435" i="15"/>
  <c r="B8436" i="15"/>
  <c r="B8437" i="15"/>
  <c r="B8438" i="15"/>
  <c r="B8439" i="15"/>
  <c r="B8440" i="15"/>
  <c r="B8441" i="15"/>
  <c r="B8442" i="15"/>
  <c r="B8443" i="15"/>
  <c r="B8444" i="15"/>
  <c r="B8445" i="15"/>
  <c r="B8446" i="15"/>
  <c r="B8447" i="15"/>
  <c r="B8448" i="15"/>
  <c r="B8449" i="15"/>
  <c r="B8450" i="15"/>
  <c r="B8451" i="15"/>
  <c r="B8452" i="15"/>
  <c r="B8453" i="15"/>
  <c r="B8454" i="15"/>
  <c r="B8455" i="15"/>
  <c r="B8456" i="15"/>
  <c r="B8457" i="15"/>
  <c r="B8458" i="15"/>
  <c r="B8459" i="15"/>
  <c r="B8460" i="15"/>
  <c r="B8461" i="15"/>
  <c r="B8462" i="15"/>
  <c r="B8463" i="15"/>
  <c r="B8464" i="15"/>
  <c r="B8465" i="15"/>
  <c r="B8466" i="15"/>
  <c r="B8467" i="15"/>
  <c r="B8468" i="15"/>
  <c r="B8469" i="15"/>
  <c r="B8470" i="15"/>
  <c r="B8471" i="15"/>
  <c r="B8472" i="15"/>
  <c r="B8473" i="15"/>
  <c r="B8474" i="15"/>
  <c r="B8475" i="15"/>
  <c r="B8476" i="15"/>
  <c r="B8477" i="15"/>
  <c r="B8478" i="15"/>
  <c r="B8479" i="15"/>
  <c r="B8480" i="15"/>
  <c r="B8481" i="15"/>
  <c r="B8482" i="15"/>
  <c r="B8483" i="15"/>
  <c r="B8484" i="15"/>
  <c r="B8485" i="15"/>
  <c r="B8486" i="15"/>
  <c r="B8487" i="15"/>
  <c r="B8488" i="15"/>
  <c r="B8489" i="15"/>
  <c r="B8490" i="15"/>
  <c r="B8491" i="15"/>
  <c r="B8492" i="15"/>
  <c r="B8493" i="15"/>
  <c r="B8494" i="15"/>
  <c r="B8495" i="15"/>
  <c r="B8496" i="15"/>
  <c r="B8497" i="15"/>
  <c r="B8498" i="15"/>
  <c r="B8499" i="15"/>
  <c r="B8500" i="15"/>
  <c r="B8501" i="15"/>
  <c r="B8502" i="15"/>
  <c r="B8503" i="15"/>
  <c r="B8504" i="15"/>
  <c r="B8505" i="15"/>
  <c r="B8506" i="15"/>
  <c r="B8507" i="15"/>
  <c r="B8508" i="15"/>
  <c r="B8509" i="15"/>
  <c r="B8510" i="15"/>
  <c r="B8511" i="15"/>
  <c r="B8512" i="15"/>
  <c r="B8513" i="15"/>
  <c r="B8514" i="15"/>
  <c r="B8515" i="15"/>
  <c r="B8516" i="15"/>
  <c r="B8517" i="15"/>
  <c r="B8518" i="15"/>
  <c r="B8519" i="15"/>
  <c r="B8520" i="15"/>
  <c r="B8521" i="15"/>
  <c r="B8522" i="15"/>
  <c r="B8523" i="15"/>
  <c r="B8524" i="15"/>
  <c r="B8525" i="15"/>
  <c r="B8526" i="15"/>
  <c r="B8527" i="15"/>
  <c r="B8528" i="15"/>
  <c r="B8529" i="15"/>
  <c r="B8530" i="15"/>
  <c r="B8531" i="15"/>
  <c r="B8532" i="15"/>
  <c r="B8533" i="15"/>
  <c r="B8534" i="15"/>
  <c r="B8535" i="15"/>
  <c r="B8536" i="15"/>
  <c r="B8537" i="15"/>
  <c r="B8538" i="15"/>
  <c r="B8539" i="15"/>
  <c r="B8540" i="15"/>
  <c r="B8541" i="15"/>
  <c r="B8542" i="15"/>
  <c r="B8543" i="15"/>
  <c r="B8544" i="15"/>
  <c r="B8545" i="15"/>
  <c r="B8546" i="15"/>
  <c r="B8547" i="15"/>
  <c r="B8548" i="15"/>
  <c r="B8549" i="15"/>
  <c r="B8550" i="15"/>
  <c r="B8551" i="15"/>
  <c r="B8552" i="15"/>
  <c r="B8553" i="15"/>
  <c r="B8554" i="15"/>
  <c r="B8555" i="15"/>
  <c r="B8556" i="15"/>
  <c r="B8557" i="15"/>
  <c r="B8558" i="15"/>
  <c r="B8559" i="15"/>
  <c r="B8560" i="15"/>
  <c r="B8561" i="15"/>
  <c r="B8562" i="15"/>
  <c r="B8563" i="15"/>
  <c r="B8564" i="15"/>
  <c r="B8565" i="15"/>
  <c r="B8566" i="15"/>
  <c r="B8567" i="15"/>
  <c r="B8568" i="15"/>
  <c r="B8569" i="15"/>
  <c r="B8570" i="15"/>
  <c r="B8571" i="15"/>
  <c r="B8572" i="15"/>
  <c r="B8573" i="15"/>
  <c r="B8574" i="15"/>
  <c r="B8575" i="15"/>
  <c r="B8576" i="15"/>
  <c r="B8577" i="15"/>
  <c r="B8578" i="15"/>
  <c r="B8579" i="15"/>
  <c r="B8580" i="15"/>
  <c r="B8581" i="15"/>
  <c r="B8582" i="15"/>
  <c r="B8583" i="15"/>
  <c r="B8584" i="15"/>
  <c r="B8585" i="15"/>
  <c r="B8586" i="15"/>
  <c r="B8587" i="15"/>
  <c r="B8588" i="15"/>
  <c r="B8589" i="15"/>
  <c r="B8590" i="15"/>
  <c r="B8591" i="15"/>
  <c r="B8592" i="15"/>
  <c r="B8593" i="15"/>
  <c r="B8594" i="15"/>
  <c r="B8595" i="15"/>
  <c r="B8596" i="15"/>
  <c r="B8597" i="15"/>
  <c r="B8598" i="15"/>
  <c r="B8599" i="15"/>
  <c r="B8600" i="15"/>
  <c r="B8601" i="15"/>
  <c r="B8602" i="15"/>
  <c r="B8603" i="15"/>
  <c r="B8604" i="15"/>
  <c r="B8605" i="15"/>
  <c r="B8606" i="15"/>
  <c r="B8607" i="15"/>
  <c r="B8608" i="15"/>
  <c r="B8609" i="15"/>
  <c r="B8610" i="15"/>
  <c r="B8611" i="15"/>
  <c r="B8612" i="15"/>
  <c r="B8613" i="15"/>
  <c r="B8614" i="15"/>
  <c r="B8615" i="15"/>
  <c r="B8616" i="15"/>
  <c r="B8617" i="15"/>
  <c r="B8618" i="15"/>
  <c r="B8619" i="15"/>
  <c r="B8620" i="15"/>
  <c r="B8621" i="15"/>
  <c r="B8622" i="15"/>
  <c r="B8623" i="15"/>
  <c r="B8624" i="15"/>
  <c r="B8625" i="15"/>
  <c r="B8626" i="15"/>
  <c r="B8627" i="15"/>
  <c r="B8628" i="15"/>
  <c r="B8629" i="15"/>
  <c r="B8630" i="15"/>
  <c r="B8631" i="15"/>
  <c r="B8632" i="15"/>
  <c r="B8633" i="15"/>
  <c r="B8634" i="15"/>
  <c r="B8635" i="15"/>
  <c r="B8636" i="15"/>
  <c r="B8637" i="15"/>
  <c r="B8638" i="15"/>
  <c r="B8639" i="15"/>
  <c r="B8640" i="15"/>
  <c r="B8641" i="15"/>
  <c r="B8642" i="15"/>
  <c r="B8643" i="15"/>
  <c r="B8644" i="15"/>
  <c r="B8645" i="15"/>
  <c r="B8646" i="15"/>
  <c r="B8647" i="15"/>
  <c r="B8648" i="15"/>
  <c r="B8649" i="15"/>
  <c r="B8650" i="15"/>
  <c r="B8651" i="15"/>
  <c r="B8652" i="15"/>
  <c r="B8653" i="15"/>
  <c r="B8654" i="15"/>
  <c r="B8655" i="15"/>
  <c r="B8656" i="15"/>
  <c r="B8657" i="15"/>
  <c r="B8658" i="15"/>
  <c r="B8659" i="15"/>
  <c r="B8660" i="15"/>
  <c r="B8661" i="15"/>
  <c r="B8662" i="15"/>
  <c r="B8663" i="15"/>
  <c r="B8664" i="15"/>
  <c r="B8665" i="15"/>
  <c r="B8666" i="15"/>
  <c r="B8667" i="15"/>
  <c r="B8668" i="15"/>
  <c r="B8669" i="15"/>
  <c r="B8670" i="15"/>
  <c r="B8671" i="15"/>
  <c r="B8672" i="15"/>
  <c r="B8673" i="15"/>
  <c r="B8674" i="15"/>
  <c r="B8675" i="15"/>
  <c r="B8676" i="15"/>
  <c r="B8677" i="15"/>
  <c r="B8678" i="15"/>
  <c r="B8679" i="15"/>
  <c r="B8680" i="15"/>
  <c r="B8681" i="15"/>
  <c r="B8682" i="15"/>
  <c r="B8683" i="15"/>
  <c r="B8684" i="15"/>
  <c r="B8685" i="15"/>
  <c r="B8686" i="15"/>
  <c r="B8687" i="15"/>
  <c r="B8688" i="15"/>
  <c r="B8689" i="15"/>
  <c r="B8690" i="15"/>
  <c r="B8691" i="15"/>
  <c r="B8692" i="15"/>
  <c r="B8693" i="15"/>
  <c r="B8694" i="15"/>
  <c r="B8695" i="15"/>
  <c r="B8696" i="15"/>
  <c r="B8697" i="15"/>
  <c r="B8698" i="15"/>
  <c r="B8699" i="15"/>
  <c r="B8700" i="15"/>
  <c r="B8701" i="15"/>
  <c r="B8702" i="15"/>
  <c r="B8703" i="15"/>
  <c r="B8704" i="15"/>
  <c r="B8705" i="15"/>
  <c r="B8706" i="15"/>
  <c r="B8707" i="15"/>
  <c r="B8708" i="15"/>
  <c r="B8709" i="15"/>
  <c r="B8710" i="15"/>
  <c r="B8711" i="15"/>
  <c r="B8712" i="15"/>
  <c r="B8713" i="15"/>
  <c r="B8714" i="15"/>
  <c r="B8715" i="15"/>
  <c r="B8716" i="15"/>
  <c r="B8717" i="15"/>
  <c r="B8718" i="15"/>
  <c r="B8719" i="15"/>
  <c r="B8720" i="15"/>
  <c r="B8721" i="15"/>
  <c r="B8722" i="15"/>
  <c r="B8723" i="15"/>
  <c r="B8724" i="15"/>
  <c r="B8725" i="15"/>
  <c r="B8726" i="15"/>
  <c r="B8727" i="15"/>
  <c r="B8728" i="15"/>
  <c r="B8729" i="15"/>
  <c r="B8730" i="15"/>
  <c r="B8731" i="15"/>
  <c r="B8732" i="15"/>
  <c r="B8733" i="15"/>
  <c r="B8734" i="15"/>
  <c r="B8735" i="15"/>
  <c r="B8736" i="15"/>
  <c r="B8737" i="15"/>
  <c r="B8738" i="15"/>
  <c r="B8739" i="15"/>
  <c r="B8740" i="15"/>
  <c r="B8741" i="15"/>
  <c r="B8742" i="15"/>
  <c r="B8743" i="15"/>
  <c r="B8744" i="15"/>
  <c r="B8745" i="15"/>
  <c r="B8746" i="15"/>
  <c r="B8747" i="15"/>
  <c r="B8748" i="15"/>
  <c r="B8749" i="15"/>
  <c r="B8750" i="15"/>
  <c r="B8751" i="15"/>
  <c r="B8752" i="15"/>
  <c r="B8753" i="15"/>
  <c r="B8754" i="15"/>
  <c r="B8755" i="15"/>
  <c r="B8756" i="15"/>
  <c r="B8757" i="15"/>
  <c r="B8758" i="15"/>
  <c r="B8759" i="15"/>
  <c r="B8760" i="15"/>
  <c r="B8761" i="15"/>
  <c r="B8762" i="15"/>
  <c r="B8763" i="15"/>
  <c r="B8764" i="15"/>
  <c r="B8765" i="15"/>
  <c r="B8766" i="15"/>
  <c r="B8767" i="15"/>
  <c r="B8768" i="15"/>
  <c r="B8769" i="15"/>
  <c r="B8770" i="15"/>
  <c r="B8771" i="15"/>
  <c r="B8772" i="15"/>
  <c r="B8773" i="15"/>
  <c r="B8774" i="15"/>
  <c r="B8775" i="15"/>
  <c r="B8776" i="15"/>
  <c r="B8777" i="15"/>
  <c r="B8778" i="15"/>
  <c r="B8779" i="15"/>
  <c r="B8780" i="15"/>
  <c r="B8781" i="15"/>
  <c r="B8782" i="15"/>
  <c r="B8783" i="15"/>
  <c r="B8784" i="15"/>
  <c r="B8785" i="15"/>
  <c r="B8786" i="15"/>
  <c r="B8787" i="15"/>
  <c r="B8788" i="15"/>
  <c r="B8789" i="15"/>
  <c r="B8790" i="15"/>
  <c r="B8791" i="15"/>
  <c r="B8792" i="15"/>
  <c r="B8793" i="15"/>
  <c r="B8794" i="15"/>
  <c r="B8795" i="15"/>
  <c r="B8796" i="15"/>
  <c r="B8797" i="15"/>
  <c r="B8798" i="15"/>
  <c r="B8799" i="15"/>
  <c r="B8800" i="15"/>
  <c r="B8801" i="15"/>
  <c r="B8802" i="15"/>
  <c r="B8803" i="15"/>
  <c r="B8804" i="15"/>
  <c r="B8805" i="15"/>
  <c r="B8806" i="15"/>
  <c r="B8807" i="15"/>
  <c r="B8808" i="15"/>
  <c r="B8809" i="15"/>
  <c r="B8810" i="15"/>
  <c r="B8811" i="15"/>
  <c r="B8812" i="15"/>
  <c r="B8813" i="15"/>
  <c r="B8814" i="15"/>
  <c r="B8815" i="15"/>
  <c r="B8816" i="15"/>
  <c r="B8817" i="15"/>
  <c r="B8818" i="15"/>
  <c r="B8819" i="15"/>
  <c r="B8820" i="15"/>
  <c r="B8821" i="15"/>
  <c r="B8822" i="15"/>
  <c r="B8823" i="15"/>
  <c r="B8824" i="15"/>
  <c r="B8825" i="15"/>
  <c r="B8826" i="15"/>
  <c r="B8827" i="15"/>
  <c r="B8828" i="15"/>
  <c r="B8829" i="15"/>
  <c r="B8830" i="15"/>
  <c r="B8831" i="15"/>
  <c r="B8832" i="15"/>
  <c r="B8833" i="15"/>
  <c r="B8834" i="15"/>
  <c r="B8835" i="15"/>
  <c r="B8836" i="15"/>
  <c r="B8837" i="15"/>
  <c r="B8838" i="15"/>
  <c r="B8839" i="15"/>
  <c r="B8840" i="15"/>
  <c r="B8841" i="15"/>
  <c r="B8842" i="15"/>
  <c r="B8843" i="15"/>
  <c r="B8844" i="15"/>
  <c r="B8845" i="15"/>
  <c r="B8846" i="15"/>
  <c r="B8847" i="15"/>
  <c r="B8848" i="15"/>
  <c r="B8849" i="15"/>
  <c r="B8850" i="15"/>
  <c r="B8851" i="15"/>
  <c r="B8852" i="15"/>
  <c r="B8853" i="15"/>
  <c r="B8854" i="15"/>
  <c r="B8855" i="15"/>
  <c r="B8856" i="15"/>
  <c r="B8857" i="15"/>
  <c r="B8858" i="15"/>
  <c r="B8859" i="15"/>
  <c r="B8860" i="15"/>
  <c r="B8861" i="15"/>
  <c r="B8862" i="15"/>
  <c r="B8863" i="15"/>
  <c r="B8864" i="15"/>
  <c r="B8865" i="15"/>
  <c r="B8866" i="15"/>
  <c r="B8867" i="15"/>
  <c r="B8868" i="15"/>
  <c r="B8869" i="15"/>
  <c r="B8870" i="15"/>
  <c r="B8871" i="15"/>
  <c r="B8872" i="15"/>
  <c r="B8873" i="15"/>
  <c r="B8874" i="15"/>
  <c r="B8875" i="15"/>
  <c r="B8876" i="15"/>
  <c r="B8877" i="15"/>
  <c r="B8878" i="15"/>
  <c r="B8879" i="15"/>
  <c r="B8880" i="15"/>
  <c r="B8881" i="15"/>
  <c r="B8882" i="15"/>
  <c r="B8883" i="15"/>
  <c r="B8884" i="15"/>
  <c r="B8885" i="15"/>
  <c r="B8886" i="15"/>
  <c r="B8887" i="15"/>
  <c r="B8888" i="15"/>
  <c r="B8889" i="15"/>
  <c r="B8890" i="15"/>
  <c r="B8891" i="15"/>
  <c r="B8892" i="15"/>
  <c r="B8893" i="15"/>
  <c r="B8894" i="15"/>
  <c r="B8895" i="15"/>
  <c r="B8896" i="15"/>
  <c r="B8897" i="15"/>
  <c r="B8898" i="15"/>
  <c r="B8899" i="15"/>
  <c r="B8900" i="15"/>
  <c r="B8901" i="15"/>
  <c r="B8902" i="15"/>
  <c r="B8903" i="15"/>
  <c r="B8904" i="15"/>
  <c r="B8905" i="15"/>
  <c r="B8906" i="15"/>
  <c r="B8907" i="15"/>
  <c r="B8908" i="15"/>
  <c r="B8909" i="15"/>
  <c r="B8910" i="15"/>
  <c r="B8911" i="15"/>
  <c r="B8912" i="15"/>
  <c r="B8913" i="15"/>
  <c r="B8914" i="15"/>
  <c r="B8915" i="15"/>
  <c r="B8916" i="15"/>
  <c r="B8917" i="15"/>
  <c r="B8918" i="15"/>
  <c r="B8919" i="15"/>
  <c r="B8920" i="15"/>
  <c r="B8921" i="15"/>
  <c r="B8922" i="15"/>
  <c r="B8923" i="15"/>
  <c r="B8924" i="15"/>
  <c r="B8925" i="15"/>
  <c r="B8926" i="15"/>
  <c r="B8927" i="15"/>
  <c r="B8928" i="15"/>
  <c r="B8929" i="15"/>
  <c r="B8930" i="15"/>
  <c r="B8931" i="15"/>
  <c r="B8932" i="15"/>
  <c r="B8933" i="15"/>
  <c r="B8934" i="15"/>
  <c r="B8935" i="15"/>
  <c r="B8936" i="15"/>
  <c r="B8937" i="15"/>
  <c r="B8938" i="15"/>
  <c r="B8939" i="15"/>
  <c r="B8940" i="15"/>
  <c r="B8941" i="15"/>
  <c r="B8942" i="15"/>
  <c r="B8943" i="15"/>
  <c r="B8944" i="15"/>
  <c r="B8945" i="15"/>
  <c r="B8946" i="15"/>
  <c r="B8947" i="15"/>
  <c r="B8948" i="15"/>
  <c r="B8949" i="15"/>
  <c r="B8950" i="15"/>
  <c r="B8951" i="15"/>
  <c r="B8952" i="15"/>
  <c r="B8953" i="15"/>
  <c r="B8954" i="15"/>
  <c r="B8955" i="15"/>
  <c r="B8956" i="15"/>
  <c r="B8957" i="15"/>
  <c r="B8958" i="15"/>
  <c r="B8959" i="15"/>
  <c r="B8960" i="15"/>
  <c r="B8961" i="15"/>
  <c r="B8962" i="15"/>
  <c r="B8963" i="15"/>
  <c r="B8964" i="15"/>
  <c r="B8965" i="15"/>
  <c r="B8966" i="15"/>
  <c r="B8967" i="15"/>
  <c r="B8968" i="15"/>
  <c r="B8969" i="15"/>
  <c r="B8970" i="15"/>
  <c r="B8971" i="15"/>
  <c r="B8972" i="15"/>
  <c r="B8973" i="15"/>
  <c r="B8974" i="15"/>
  <c r="B8975" i="15"/>
  <c r="B8976" i="15"/>
  <c r="B8977" i="15"/>
  <c r="B8978" i="15"/>
  <c r="B8979" i="15"/>
  <c r="B8980" i="15"/>
  <c r="B8981" i="15"/>
  <c r="B8982" i="15"/>
  <c r="B8983" i="15"/>
  <c r="B8984" i="15"/>
  <c r="B8985" i="15"/>
  <c r="B8986" i="15"/>
  <c r="B8987" i="15"/>
  <c r="B8988" i="15"/>
  <c r="B8989" i="15"/>
  <c r="B8990" i="15"/>
  <c r="B8991" i="15"/>
  <c r="B8992" i="15"/>
  <c r="B8993" i="15"/>
  <c r="B8994" i="15"/>
  <c r="B8995" i="15"/>
  <c r="B8996" i="15"/>
  <c r="B8997" i="15"/>
  <c r="B8998" i="15"/>
  <c r="B8999" i="15"/>
  <c r="B9000" i="15"/>
  <c r="B9001" i="15"/>
  <c r="B9002" i="15"/>
  <c r="B9003" i="15"/>
  <c r="B9004" i="15"/>
  <c r="B9005" i="15"/>
  <c r="B9006" i="15"/>
  <c r="B9007" i="15"/>
  <c r="B9008" i="15"/>
  <c r="B9009" i="15"/>
  <c r="B9010" i="15"/>
  <c r="B9011" i="15"/>
  <c r="B9012" i="15"/>
  <c r="B9013" i="15"/>
  <c r="B9014" i="15"/>
  <c r="B9015" i="15"/>
  <c r="B9016" i="15"/>
  <c r="B9017" i="15"/>
  <c r="B9018" i="15"/>
  <c r="B9019" i="15"/>
  <c r="B9020" i="15"/>
  <c r="B9021" i="15"/>
  <c r="B9022" i="15"/>
  <c r="B9023" i="15"/>
  <c r="B9024" i="15"/>
  <c r="B9025" i="15"/>
  <c r="B9026" i="15"/>
  <c r="B9027" i="15"/>
  <c r="B9028" i="15"/>
  <c r="B9029" i="15"/>
  <c r="B9030" i="15"/>
  <c r="B9031" i="15"/>
  <c r="B9032" i="15"/>
  <c r="B9033" i="15"/>
  <c r="B9034" i="15"/>
  <c r="B9035" i="15"/>
  <c r="B9036" i="15"/>
  <c r="B9037" i="15"/>
  <c r="B9038" i="15"/>
  <c r="B9039" i="15"/>
  <c r="B9040" i="15"/>
  <c r="B9041" i="15"/>
  <c r="B9042" i="15"/>
  <c r="B9043" i="15"/>
  <c r="B9044" i="15"/>
  <c r="B9045" i="15"/>
  <c r="B9046" i="15"/>
  <c r="B9047" i="15"/>
  <c r="B9048" i="15"/>
  <c r="B9049" i="15"/>
  <c r="B9050" i="15"/>
  <c r="B9051" i="15"/>
  <c r="B9052" i="15"/>
  <c r="B9053" i="15"/>
  <c r="B9054" i="15"/>
  <c r="B9055" i="15"/>
  <c r="B9056" i="15"/>
  <c r="B9057" i="15"/>
  <c r="B9058" i="15"/>
  <c r="B9059" i="15"/>
  <c r="B9060" i="15"/>
  <c r="B9061" i="15"/>
  <c r="B9062" i="15"/>
  <c r="B9063" i="15"/>
  <c r="B9064" i="15"/>
  <c r="B9065" i="15"/>
  <c r="B9066" i="15"/>
  <c r="B9067" i="15"/>
  <c r="B9068" i="15"/>
  <c r="B9069" i="15"/>
  <c r="B9070" i="15"/>
  <c r="B9071" i="15"/>
  <c r="B9072" i="15"/>
  <c r="B9073" i="15"/>
  <c r="B9074" i="15"/>
  <c r="B9075" i="15"/>
  <c r="B9076" i="15"/>
  <c r="B9077" i="15"/>
  <c r="B9078" i="15"/>
  <c r="B9079" i="15"/>
  <c r="B9080" i="15"/>
  <c r="B9081" i="15"/>
  <c r="B9082" i="15"/>
  <c r="B9083" i="15"/>
  <c r="B9084" i="15"/>
  <c r="B9085" i="15"/>
  <c r="B9086" i="15"/>
  <c r="B9087" i="15"/>
  <c r="B9088" i="15"/>
  <c r="B9089" i="15"/>
  <c r="B9090" i="15"/>
  <c r="B9091" i="15"/>
  <c r="B9092" i="15"/>
  <c r="B9093" i="15"/>
  <c r="B9094" i="15"/>
  <c r="B9095" i="15"/>
  <c r="B9096" i="15"/>
  <c r="B9097" i="15"/>
  <c r="B9098" i="15"/>
  <c r="B9099" i="15"/>
  <c r="B9100" i="15"/>
  <c r="B9101" i="15"/>
  <c r="B9102" i="15"/>
  <c r="B9103" i="15"/>
  <c r="B9104" i="15"/>
  <c r="B9105" i="15"/>
  <c r="B9106" i="15"/>
  <c r="B9107" i="15"/>
  <c r="B9108" i="15"/>
  <c r="B9109" i="15"/>
  <c r="B9110" i="15"/>
  <c r="B9111" i="15"/>
  <c r="B9112" i="15"/>
  <c r="B9113" i="15"/>
  <c r="B9114" i="15"/>
  <c r="B9115" i="15"/>
  <c r="B9116" i="15"/>
  <c r="B9117" i="15"/>
  <c r="B9118" i="15"/>
  <c r="B9119" i="15"/>
  <c r="B9120" i="15"/>
  <c r="B9121" i="15"/>
  <c r="B9122" i="15"/>
  <c r="B9123" i="15"/>
  <c r="B9124" i="15"/>
  <c r="B9125" i="15"/>
  <c r="B9126" i="15"/>
  <c r="B9127" i="15"/>
  <c r="B9128" i="15"/>
  <c r="B9129" i="15"/>
  <c r="B9130" i="15"/>
  <c r="B9131" i="15"/>
  <c r="B9132" i="15"/>
  <c r="B9133" i="15"/>
  <c r="B9134" i="15"/>
  <c r="B9135" i="15"/>
  <c r="B9136" i="15"/>
  <c r="B9137" i="15"/>
  <c r="B9138" i="15"/>
  <c r="B9139" i="15"/>
  <c r="B9140" i="15"/>
  <c r="B9141" i="15"/>
  <c r="B9142" i="15"/>
  <c r="B9143" i="15"/>
  <c r="B9144" i="15"/>
  <c r="B9145" i="15"/>
  <c r="B9146" i="15"/>
  <c r="B9147" i="15"/>
  <c r="B9148" i="15"/>
  <c r="B9149" i="15"/>
  <c r="B9150" i="15"/>
  <c r="B9151" i="15"/>
  <c r="B9152" i="15"/>
  <c r="B9153" i="15"/>
  <c r="B9154" i="15"/>
  <c r="B9155" i="15"/>
  <c r="B9156" i="15"/>
  <c r="B9157" i="15"/>
  <c r="B9158" i="15"/>
  <c r="B9159" i="15"/>
  <c r="B9160" i="15"/>
  <c r="B9161" i="15"/>
  <c r="B9162" i="15"/>
  <c r="B9163" i="15"/>
  <c r="B9164" i="15"/>
  <c r="B9165" i="15"/>
  <c r="B9166" i="15"/>
  <c r="B9167" i="15"/>
  <c r="B9168" i="15"/>
  <c r="B9169" i="15"/>
  <c r="B9170" i="15"/>
  <c r="B9171" i="15"/>
  <c r="B9172" i="15"/>
  <c r="B9173" i="15"/>
  <c r="B9174" i="15"/>
  <c r="B9175" i="15"/>
  <c r="B9176" i="15"/>
  <c r="B9177" i="15"/>
  <c r="B9178" i="15"/>
  <c r="B9179" i="15"/>
  <c r="B9180" i="15"/>
  <c r="B9181" i="15"/>
  <c r="B9182" i="15"/>
  <c r="B9183" i="15"/>
  <c r="B9184" i="15"/>
  <c r="B9185" i="15"/>
  <c r="B9186" i="15"/>
  <c r="B9187" i="15"/>
  <c r="B9188" i="15"/>
  <c r="B9189" i="15"/>
  <c r="B9190" i="15"/>
  <c r="B9191" i="15"/>
  <c r="B9192" i="15"/>
  <c r="B9193" i="15"/>
  <c r="B9194" i="15"/>
  <c r="B9195" i="15"/>
  <c r="B9196" i="15"/>
  <c r="B9197" i="15"/>
  <c r="B9198" i="15"/>
  <c r="B9199" i="15"/>
  <c r="B9200" i="15"/>
  <c r="B9201" i="15"/>
  <c r="B9202" i="15"/>
  <c r="B9203" i="15"/>
  <c r="B9204" i="15"/>
  <c r="B9205" i="15"/>
  <c r="B9206" i="15"/>
  <c r="B9207" i="15"/>
  <c r="B9208" i="15"/>
  <c r="B9209" i="15"/>
  <c r="B9210" i="15"/>
  <c r="B9211" i="15"/>
  <c r="B9212" i="15"/>
  <c r="B9213" i="15"/>
  <c r="B9214" i="15"/>
  <c r="B9215" i="15"/>
  <c r="B9216" i="15"/>
  <c r="B9217" i="15"/>
  <c r="B9218" i="15"/>
  <c r="B9219" i="15"/>
  <c r="B9220" i="15"/>
  <c r="B9221" i="15"/>
  <c r="B9222" i="15"/>
  <c r="B9223" i="15"/>
  <c r="B9224" i="15"/>
  <c r="B9225" i="15"/>
  <c r="B9226" i="15"/>
  <c r="B9227" i="15"/>
  <c r="B9228" i="15"/>
  <c r="B9229" i="15"/>
  <c r="B9230" i="15"/>
  <c r="B9231" i="15"/>
  <c r="B9232" i="15"/>
  <c r="B9233" i="15"/>
  <c r="B9234" i="15"/>
  <c r="B9235" i="15"/>
  <c r="B9236" i="15"/>
  <c r="B9237" i="15"/>
  <c r="B9238" i="15"/>
  <c r="B9239" i="15"/>
  <c r="B9240" i="15"/>
  <c r="B9241" i="15"/>
  <c r="B9242" i="15"/>
  <c r="B9243" i="15"/>
  <c r="B9244" i="15"/>
  <c r="B9245" i="15"/>
  <c r="B9246" i="15"/>
  <c r="B9247" i="15"/>
  <c r="B9248" i="15"/>
  <c r="B9249" i="15"/>
  <c r="B9250" i="15"/>
  <c r="B9251" i="15"/>
  <c r="B9252" i="15"/>
  <c r="B9253" i="15"/>
  <c r="B9254" i="15"/>
  <c r="B9255" i="15"/>
  <c r="B9256" i="15"/>
  <c r="B9257" i="15"/>
  <c r="B9258" i="15"/>
  <c r="B9259" i="15"/>
  <c r="B9260" i="15"/>
  <c r="B9261" i="15"/>
  <c r="B9262" i="15"/>
  <c r="B9263" i="15"/>
  <c r="B9264" i="15"/>
  <c r="B9265" i="15"/>
  <c r="B9266" i="15"/>
  <c r="B9267" i="15"/>
  <c r="B9268" i="15"/>
  <c r="B9269" i="15"/>
  <c r="B9270" i="15"/>
  <c r="B9271" i="15"/>
  <c r="B9272" i="15"/>
  <c r="B9273" i="15"/>
  <c r="B9274" i="15"/>
  <c r="B9275" i="15"/>
  <c r="B9276" i="15"/>
  <c r="B9277" i="15"/>
  <c r="B9278" i="15"/>
  <c r="B9279" i="15"/>
  <c r="B9280" i="15"/>
  <c r="B9281" i="15"/>
  <c r="B9282" i="15"/>
  <c r="B9283" i="15"/>
  <c r="B9284" i="15"/>
  <c r="B9285" i="15"/>
  <c r="B9286" i="15"/>
  <c r="B9287" i="15"/>
  <c r="B9288" i="15"/>
  <c r="B9289" i="15"/>
  <c r="B9290" i="15"/>
  <c r="B9291" i="15"/>
  <c r="B9292" i="15"/>
  <c r="B9293" i="15"/>
  <c r="B9294" i="15"/>
  <c r="B9295" i="15"/>
  <c r="B9296" i="15"/>
  <c r="B9297" i="15"/>
  <c r="B9298" i="15"/>
  <c r="B9299" i="15"/>
  <c r="B9300" i="15"/>
  <c r="B9301" i="15"/>
  <c r="B9302" i="15"/>
  <c r="B9303" i="15"/>
  <c r="B9304" i="15"/>
  <c r="B9305" i="15"/>
  <c r="B9306" i="15"/>
  <c r="B9307" i="15"/>
  <c r="B9308" i="15"/>
  <c r="B9309" i="15"/>
  <c r="B9310" i="15"/>
  <c r="B9311" i="15"/>
  <c r="B9312" i="15"/>
  <c r="B9313" i="15"/>
  <c r="B9314" i="15"/>
  <c r="B9315" i="15"/>
  <c r="B9316" i="15"/>
  <c r="B9317" i="15"/>
  <c r="B9318" i="15"/>
  <c r="B9319" i="15"/>
  <c r="B9320" i="15"/>
  <c r="B9321" i="15"/>
  <c r="B9322" i="15"/>
  <c r="B9323" i="15"/>
  <c r="B9324" i="15"/>
  <c r="B9325" i="15"/>
  <c r="B9326" i="15"/>
  <c r="B9327" i="15"/>
  <c r="B9328" i="15"/>
  <c r="B9329" i="15"/>
  <c r="B9330" i="15"/>
  <c r="B9331" i="15"/>
  <c r="B9332" i="15"/>
  <c r="B9333" i="15"/>
  <c r="B9334" i="15"/>
  <c r="B9335" i="15"/>
  <c r="B9336" i="15"/>
  <c r="B9337" i="15"/>
  <c r="B9338" i="15"/>
  <c r="B9339" i="15"/>
  <c r="B9340" i="15"/>
  <c r="B9341" i="15"/>
  <c r="B9342" i="15"/>
  <c r="B9343" i="15"/>
  <c r="B9344" i="15"/>
  <c r="B9345" i="15"/>
  <c r="B9346" i="15"/>
  <c r="B9347" i="15"/>
  <c r="B9348" i="15"/>
  <c r="B9349" i="15"/>
  <c r="B9350" i="15"/>
  <c r="B9351" i="15"/>
  <c r="B9352" i="15"/>
  <c r="B9353" i="15"/>
  <c r="B9354" i="15"/>
  <c r="B9355" i="15"/>
  <c r="B9356" i="15"/>
  <c r="B9357" i="15"/>
  <c r="B9358" i="15"/>
  <c r="B9359" i="15"/>
  <c r="B9360" i="15"/>
  <c r="B9361" i="15"/>
  <c r="B9362" i="15"/>
  <c r="B9363" i="15"/>
  <c r="B9364" i="15"/>
  <c r="B9365" i="15"/>
  <c r="B9366" i="15"/>
  <c r="B9367" i="15"/>
  <c r="B9368" i="15"/>
  <c r="B9369" i="15"/>
  <c r="B9370" i="15"/>
  <c r="B9371" i="15"/>
  <c r="B9372" i="15"/>
  <c r="B9373" i="15"/>
  <c r="B9374" i="15"/>
  <c r="B9375" i="15"/>
  <c r="B9376" i="15"/>
  <c r="B9377" i="15"/>
  <c r="B9378" i="15"/>
  <c r="B9379" i="15"/>
  <c r="B9380" i="15"/>
  <c r="B9381" i="15"/>
  <c r="B9382" i="15"/>
  <c r="B9383" i="15"/>
  <c r="B9384" i="15"/>
  <c r="B9385" i="15"/>
  <c r="B9386" i="15"/>
  <c r="B9387" i="15"/>
  <c r="B9388" i="15"/>
  <c r="B9389" i="15"/>
  <c r="B9390" i="15"/>
  <c r="B9391" i="15"/>
  <c r="B9392" i="15"/>
  <c r="B9393" i="15"/>
  <c r="B9394" i="15"/>
  <c r="B9395" i="15"/>
  <c r="B9396" i="15"/>
  <c r="B9397" i="15"/>
  <c r="B9398" i="15"/>
  <c r="B9399" i="15"/>
  <c r="B9400" i="15"/>
  <c r="B9401" i="15"/>
  <c r="B9402" i="15"/>
  <c r="B9403" i="15"/>
  <c r="B9404" i="15"/>
  <c r="B9405" i="15"/>
  <c r="B9406" i="15"/>
  <c r="B9407" i="15"/>
  <c r="B9408" i="15"/>
  <c r="B9409" i="15"/>
  <c r="B9410" i="15"/>
  <c r="B9411" i="15"/>
  <c r="B9412" i="15"/>
  <c r="B9413" i="15"/>
  <c r="B9414" i="15"/>
  <c r="B9415" i="15"/>
  <c r="B9416" i="15"/>
  <c r="B9417" i="15"/>
  <c r="B9418" i="15"/>
  <c r="B9419" i="15"/>
  <c r="B9420" i="15"/>
  <c r="B9421" i="15"/>
  <c r="B9422" i="15"/>
  <c r="B9423" i="15"/>
  <c r="B9424" i="15"/>
  <c r="B9425" i="15"/>
  <c r="B9426" i="15"/>
  <c r="B9427" i="15"/>
  <c r="B9428" i="15"/>
  <c r="B9429" i="15"/>
  <c r="B9430" i="15"/>
  <c r="B9431" i="15"/>
  <c r="B9432" i="15"/>
  <c r="B9433" i="15"/>
  <c r="B9434" i="15"/>
  <c r="B9435" i="15"/>
  <c r="B9436" i="15"/>
  <c r="B9437" i="15"/>
  <c r="B9438" i="15"/>
  <c r="B9439" i="15"/>
  <c r="B9440" i="15"/>
  <c r="B9441" i="15"/>
  <c r="B9442" i="15"/>
  <c r="B9443" i="15"/>
  <c r="B9444" i="15"/>
  <c r="B9445" i="15"/>
  <c r="B9446" i="15"/>
  <c r="B9447" i="15"/>
  <c r="B9448" i="15"/>
  <c r="B9449" i="15"/>
  <c r="B9450" i="15"/>
  <c r="B9451" i="15"/>
  <c r="B9452" i="15"/>
  <c r="B9453" i="15"/>
  <c r="B9454" i="15"/>
  <c r="B9455" i="15"/>
  <c r="B9456" i="15"/>
  <c r="B9457" i="15"/>
  <c r="B9458" i="15"/>
  <c r="B9459" i="15"/>
  <c r="B9460" i="15"/>
  <c r="B9461" i="15"/>
  <c r="B9462" i="15"/>
  <c r="B9463" i="15"/>
  <c r="B9464" i="15"/>
  <c r="B9465" i="15"/>
  <c r="B9466" i="15"/>
  <c r="B9467" i="15"/>
  <c r="B9468" i="15"/>
  <c r="B9469" i="15"/>
  <c r="B9470" i="15"/>
  <c r="B9471" i="15"/>
  <c r="B9472" i="15"/>
  <c r="B9473" i="15"/>
  <c r="B9474" i="15"/>
  <c r="B9475" i="15"/>
  <c r="B9476" i="15"/>
  <c r="B9477" i="15"/>
  <c r="B9478" i="15"/>
  <c r="B9479" i="15"/>
  <c r="B9480" i="15"/>
  <c r="B9481" i="15"/>
  <c r="B9482" i="15"/>
  <c r="B9483" i="15"/>
  <c r="B9484" i="15"/>
  <c r="B9485" i="15"/>
  <c r="B9486" i="15"/>
  <c r="B9487" i="15"/>
  <c r="B9488" i="15"/>
  <c r="B9489" i="15"/>
  <c r="B9490" i="15"/>
  <c r="B9491" i="15"/>
  <c r="B9492" i="15"/>
  <c r="B9493" i="15"/>
  <c r="B9494" i="15"/>
  <c r="B9495" i="15"/>
  <c r="B9496" i="15"/>
  <c r="B9497" i="15"/>
  <c r="B9498" i="15"/>
  <c r="B9499" i="15"/>
  <c r="B9500" i="15"/>
  <c r="B9501" i="15"/>
  <c r="B9502" i="15"/>
  <c r="B9503" i="15"/>
  <c r="B9504" i="15"/>
  <c r="B9505" i="15"/>
  <c r="B9506" i="15"/>
  <c r="B9507" i="15"/>
  <c r="B9508" i="15"/>
  <c r="B9509" i="15"/>
  <c r="B9510" i="15"/>
  <c r="B9511" i="15"/>
  <c r="B9512" i="15"/>
  <c r="B9513" i="15"/>
  <c r="B9514" i="15"/>
  <c r="B9515" i="15"/>
  <c r="B9516" i="15"/>
  <c r="B9517" i="15"/>
  <c r="B9518" i="15"/>
  <c r="B9519" i="15"/>
  <c r="B9520" i="15"/>
  <c r="B9521" i="15"/>
  <c r="B9522" i="15"/>
  <c r="B9523" i="15"/>
  <c r="B9524" i="15"/>
  <c r="B9525" i="15"/>
  <c r="B9526" i="15"/>
  <c r="B9527" i="15"/>
  <c r="B9528" i="15"/>
  <c r="B9529" i="15"/>
  <c r="B9530" i="15"/>
  <c r="B9531" i="15"/>
  <c r="B9532" i="15"/>
  <c r="B9533" i="15"/>
  <c r="B9534" i="15"/>
  <c r="B9535" i="15"/>
  <c r="B9536" i="15"/>
  <c r="B9537" i="15"/>
  <c r="B9538" i="15"/>
  <c r="B9539" i="15"/>
  <c r="B9540" i="15"/>
  <c r="B9541" i="15"/>
  <c r="B9542" i="15"/>
  <c r="B9543" i="15"/>
  <c r="B9544" i="15"/>
  <c r="B9545" i="15"/>
  <c r="B9546" i="15"/>
  <c r="B9547" i="15"/>
  <c r="B9548" i="15"/>
  <c r="B9549" i="15"/>
  <c r="B9550" i="15"/>
  <c r="B9551" i="15"/>
  <c r="B9552" i="15"/>
  <c r="B9553" i="15"/>
  <c r="B9554" i="15"/>
  <c r="B9555" i="15"/>
  <c r="B9556" i="15"/>
  <c r="B9557" i="15"/>
  <c r="B9558" i="15"/>
  <c r="B9559" i="15"/>
  <c r="B9560" i="15"/>
  <c r="B9561" i="15"/>
  <c r="B9562" i="15"/>
  <c r="B9563" i="15"/>
  <c r="B9564" i="15"/>
  <c r="B9565" i="15"/>
  <c r="B9566" i="15"/>
  <c r="B9567" i="15"/>
  <c r="B9568" i="15"/>
  <c r="B9569" i="15"/>
  <c r="B9570" i="15"/>
  <c r="B9571" i="15"/>
  <c r="B9572" i="15"/>
  <c r="B9573" i="15"/>
  <c r="B9574" i="15"/>
  <c r="B9575" i="15"/>
  <c r="B9576" i="15"/>
  <c r="B9577" i="15"/>
  <c r="B9578" i="15"/>
  <c r="B9579" i="15"/>
  <c r="B9580" i="15"/>
  <c r="B9581" i="15"/>
  <c r="B9582" i="15"/>
  <c r="B9583" i="15"/>
  <c r="B9584" i="15"/>
  <c r="B9585" i="15"/>
  <c r="B9586" i="15"/>
  <c r="B9587" i="15"/>
  <c r="B9588" i="15"/>
  <c r="B9589" i="15"/>
  <c r="B9590" i="15"/>
  <c r="B9591" i="15"/>
  <c r="B9592" i="15"/>
  <c r="B9593" i="15"/>
  <c r="B9594" i="15"/>
  <c r="B9595" i="15"/>
  <c r="B9596" i="15"/>
  <c r="B9597" i="15"/>
  <c r="B9598" i="15"/>
  <c r="B9599" i="15"/>
  <c r="B9600" i="15"/>
  <c r="B9601" i="15"/>
  <c r="B9602" i="15"/>
  <c r="B9603" i="15"/>
  <c r="B9604" i="15"/>
  <c r="B9605" i="15"/>
  <c r="B9606" i="15"/>
  <c r="B9607" i="15"/>
  <c r="B9608" i="15"/>
  <c r="B9609" i="15"/>
  <c r="B9610" i="15"/>
  <c r="B9611" i="15"/>
  <c r="B9612" i="15"/>
  <c r="B9613" i="15"/>
  <c r="B9614" i="15"/>
  <c r="B9615" i="15"/>
  <c r="B9616" i="15"/>
  <c r="B9617" i="15"/>
  <c r="B9618" i="15"/>
  <c r="B9619" i="15"/>
  <c r="B9620" i="15"/>
  <c r="B9621" i="15"/>
  <c r="B9622" i="15"/>
  <c r="B9623" i="15"/>
  <c r="B9624" i="15"/>
  <c r="B9625" i="15"/>
  <c r="B9626" i="15"/>
  <c r="B9627" i="15"/>
  <c r="B9628" i="15"/>
  <c r="B9629" i="15"/>
  <c r="B9630" i="15"/>
  <c r="B9631" i="15"/>
  <c r="B9632" i="15"/>
  <c r="B9633" i="15"/>
  <c r="B9634" i="15"/>
  <c r="B9635" i="15"/>
  <c r="B9636" i="15"/>
  <c r="B9637" i="15"/>
  <c r="B9638" i="15"/>
  <c r="B9639" i="15"/>
  <c r="B9640" i="15"/>
  <c r="B9641" i="15"/>
  <c r="B9642" i="15"/>
  <c r="B9643" i="15"/>
  <c r="B9644" i="15"/>
  <c r="B9645" i="15"/>
  <c r="B9646" i="15"/>
  <c r="B9647" i="15"/>
  <c r="B9648" i="15"/>
  <c r="B9649" i="15"/>
  <c r="B9650" i="15"/>
  <c r="B9651" i="15"/>
  <c r="B9652" i="15"/>
  <c r="B9653" i="15"/>
  <c r="B9654" i="15"/>
  <c r="B9655" i="15"/>
  <c r="B9656" i="15"/>
  <c r="B9657" i="15"/>
  <c r="B9658" i="15"/>
  <c r="B9659" i="15"/>
  <c r="B9660" i="15"/>
  <c r="B9661" i="15"/>
  <c r="B9662" i="15"/>
  <c r="B9663" i="15"/>
  <c r="B9664" i="15"/>
  <c r="B9665" i="15"/>
  <c r="B9666" i="15"/>
  <c r="B9667" i="15"/>
  <c r="B9668" i="15"/>
  <c r="B9669" i="15"/>
  <c r="B9670" i="15"/>
  <c r="B9671" i="15"/>
  <c r="B9672" i="15"/>
  <c r="B9673" i="15"/>
  <c r="B9674" i="15"/>
  <c r="B9675" i="15"/>
  <c r="B9676" i="15"/>
  <c r="B9677" i="15"/>
  <c r="B9678" i="15"/>
  <c r="B9679" i="15"/>
  <c r="B9680" i="15"/>
  <c r="B9681" i="15"/>
  <c r="B9682" i="15"/>
  <c r="B9683" i="15"/>
  <c r="B9684" i="15"/>
  <c r="B9685" i="15"/>
  <c r="B9686" i="15"/>
  <c r="B9687" i="15"/>
  <c r="B9688" i="15"/>
  <c r="B9689" i="15"/>
  <c r="B9690" i="15"/>
  <c r="B9691" i="15"/>
  <c r="B9692" i="15"/>
  <c r="B9693" i="15"/>
  <c r="B9694" i="15"/>
  <c r="B9695" i="15"/>
  <c r="B9696" i="15"/>
  <c r="B9697" i="15"/>
  <c r="B9698" i="15"/>
  <c r="B9699" i="15"/>
  <c r="B9700" i="15"/>
  <c r="B9701" i="15"/>
  <c r="B9702" i="15"/>
  <c r="B9703" i="15"/>
  <c r="B9704" i="15"/>
  <c r="B9705" i="15"/>
  <c r="B9706" i="15"/>
  <c r="B9707" i="15"/>
  <c r="B9708" i="15"/>
  <c r="B9709" i="15"/>
  <c r="B9710" i="15"/>
  <c r="B9711" i="15"/>
  <c r="B9712" i="15"/>
  <c r="B9713" i="15"/>
  <c r="B9714" i="15"/>
  <c r="B9715" i="15"/>
  <c r="B9716" i="15"/>
  <c r="B9717" i="15"/>
  <c r="B9718" i="15"/>
  <c r="B9719" i="15"/>
  <c r="B9720" i="15"/>
  <c r="B9721" i="15"/>
  <c r="B9722" i="15"/>
  <c r="B9723" i="15"/>
  <c r="B9724" i="15"/>
  <c r="B9725" i="15"/>
  <c r="B9726" i="15"/>
  <c r="B9727" i="15"/>
  <c r="B9728" i="15"/>
  <c r="B9729" i="15"/>
  <c r="B9730" i="15"/>
  <c r="B9731" i="15"/>
  <c r="B9732" i="15"/>
  <c r="B9733" i="15"/>
  <c r="B9734" i="15"/>
  <c r="B9735" i="15"/>
  <c r="B9736" i="15"/>
  <c r="B9737" i="15"/>
  <c r="B9738" i="15"/>
  <c r="B9739" i="15"/>
  <c r="B9740" i="15"/>
  <c r="B9741" i="15"/>
  <c r="B9742" i="15"/>
  <c r="B9743" i="15"/>
  <c r="B9744" i="15"/>
  <c r="B9745" i="15"/>
  <c r="B9746" i="15"/>
  <c r="B9747" i="15"/>
  <c r="B9748" i="15"/>
  <c r="B9749" i="15"/>
  <c r="B9750" i="15"/>
  <c r="B9751" i="15"/>
  <c r="B9752" i="15"/>
  <c r="B9753" i="15"/>
  <c r="B9754" i="15"/>
  <c r="B9755" i="15"/>
  <c r="B9756" i="15"/>
  <c r="B9757" i="15"/>
  <c r="B9758" i="15"/>
  <c r="B9759" i="15"/>
  <c r="B9760" i="15"/>
  <c r="B9761" i="15"/>
  <c r="B9762" i="15"/>
  <c r="B9763" i="15"/>
  <c r="B9764" i="15"/>
  <c r="B9765" i="15"/>
  <c r="B9766" i="15"/>
  <c r="B9767" i="15"/>
  <c r="B9768" i="15"/>
  <c r="B9769" i="15"/>
  <c r="B9770" i="15"/>
  <c r="B9771" i="15"/>
  <c r="B9772" i="15"/>
  <c r="B9773" i="15"/>
  <c r="B9774" i="15"/>
  <c r="B9775" i="15"/>
  <c r="B9776" i="15"/>
  <c r="B9777" i="15"/>
  <c r="B9778" i="15"/>
  <c r="B9779" i="15"/>
  <c r="B9780" i="15"/>
  <c r="B9781" i="15"/>
  <c r="B9782" i="15"/>
  <c r="B9783" i="15"/>
  <c r="B9784" i="15"/>
  <c r="B9785" i="15"/>
  <c r="B9786" i="15"/>
  <c r="B9787" i="15"/>
  <c r="B9788" i="15"/>
  <c r="B9789" i="15"/>
  <c r="B9790" i="15"/>
  <c r="B9791" i="15"/>
  <c r="B9792" i="15"/>
  <c r="B9793" i="15"/>
  <c r="B9794" i="15"/>
  <c r="B9795" i="15"/>
  <c r="B9796" i="15"/>
  <c r="B9797" i="15"/>
  <c r="B9798" i="15"/>
  <c r="B9799" i="15"/>
  <c r="B9800" i="15"/>
  <c r="B9801" i="15"/>
  <c r="B9802" i="15"/>
  <c r="B9803" i="15"/>
  <c r="B9804" i="15"/>
  <c r="B9805" i="15"/>
  <c r="B9806" i="15"/>
  <c r="B9807" i="15"/>
  <c r="B9808" i="15"/>
  <c r="B9809" i="15"/>
  <c r="B9810" i="15"/>
  <c r="B9811" i="15"/>
  <c r="B9812" i="15"/>
  <c r="B9813" i="15"/>
  <c r="B9814" i="15"/>
  <c r="B9815" i="15"/>
  <c r="B9816" i="15"/>
  <c r="B9817" i="15"/>
  <c r="B9818" i="15"/>
  <c r="B9819" i="15"/>
  <c r="B9820" i="15"/>
  <c r="B9821" i="15"/>
  <c r="B9822" i="15"/>
  <c r="B9823" i="15"/>
  <c r="B9824" i="15"/>
  <c r="B9825" i="15"/>
  <c r="B9826" i="15"/>
  <c r="B9827" i="15"/>
  <c r="B9828" i="15"/>
  <c r="B9829" i="15"/>
  <c r="B9830" i="15"/>
  <c r="B9831" i="15"/>
  <c r="B9832" i="15"/>
  <c r="B9833" i="15"/>
  <c r="B9834" i="15"/>
  <c r="B9835" i="15"/>
  <c r="B9836" i="15"/>
  <c r="B9837" i="15"/>
  <c r="B9838" i="15"/>
  <c r="B9839" i="15"/>
  <c r="B9840" i="15"/>
  <c r="B9841" i="15"/>
  <c r="B9842" i="15"/>
  <c r="B9843" i="15"/>
  <c r="B9844" i="15"/>
  <c r="B9845" i="15"/>
  <c r="B9846" i="15"/>
  <c r="B9847" i="15"/>
  <c r="B9848" i="15"/>
  <c r="B9849" i="15"/>
  <c r="B9850" i="15"/>
  <c r="B9851" i="15"/>
  <c r="B9852" i="15"/>
  <c r="B9853" i="15"/>
  <c r="B9854" i="15"/>
  <c r="B9855" i="15"/>
  <c r="B9856" i="15"/>
  <c r="B9857" i="15"/>
  <c r="B9858" i="15"/>
  <c r="B9859" i="15"/>
  <c r="B9860" i="15"/>
  <c r="B9861" i="15"/>
  <c r="B9862" i="15"/>
  <c r="B9863" i="15"/>
  <c r="B9864" i="15"/>
  <c r="B9865" i="15"/>
  <c r="B9866" i="15"/>
  <c r="B9867" i="15"/>
  <c r="B9868" i="15"/>
  <c r="B9869" i="15"/>
  <c r="B9870" i="15"/>
  <c r="B9871" i="15"/>
  <c r="B9872" i="15"/>
  <c r="B9873" i="15"/>
  <c r="B9874" i="15"/>
  <c r="B9875" i="15"/>
  <c r="B9876" i="15"/>
  <c r="B9877" i="15"/>
  <c r="B9878" i="15"/>
  <c r="B9879" i="15"/>
  <c r="B9880" i="15"/>
  <c r="B9881" i="15"/>
  <c r="B9882" i="15"/>
  <c r="B9883" i="15"/>
  <c r="B9884" i="15"/>
  <c r="B9885" i="15"/>
  <c r="B9886" i="15"/>
  <c r="B9887" i="15"/>
  <c r="B9888" i="15"/>
  <c r="B9889" i="15"/>
  <c r="B9890" i="15"/>
  <c r="B9891" i="15"/>
  <c r="B9892" i="15"/>
  <c r="B9893" i="15"/>
  <c r="B9894" i="15"/>
  <c r="B9895" i="15"/>
  <c r="B9896" i="15"/>
  <c r="B9897" i="15"/>
  <c r="B9898" i="15"/>
  <c r="B9899" i="15"/>
  <c r="B9900" i="15"/>
  <c r="B9901" i="15"/>
  <c r="B9902" i="15"/>
  <c r="B9903" i="15"/>
  <c r="B9904" i="15"/>
  <c r="B9905" i="15"/>
  <c r="B9906" i="15"/>
  <c r="B9907" i="15"/>
  <c r="B9908" i="15"/>
  <c r="B9909" i="15"/>
  <c r="B9910" i="15"/>
  <c r="B9911" i="15"/>
  <c r="B9912" i="15"/>
  <c r="B9913" i="15"/>
  <c r="B9914" i="15"/>
  <c r="B9915" i="15"/>
  <c r="B9916" i="15"/>
  <c r="B9917" i="15"/>
  <c r="B9918" i="15"/>
  <c r="B9919" i="15"/>
  <c r="B9920" i="15"/>
  <c r="B9921" i="15"/>
  <c r="B9922" i="15"/>
  <c r="B9923" i="15"/>
  <c r="B9924" i="15"/>
  <c r="B9925" i="15"/>
  <c r="B9926" i="15"/>
  <c r="B9927" i="15"/>
  <c r="B9928" i="15"/>
  <c r="B9929" i="15"/>
  <c r="B9930" i="15"/>
  <c r="B9931" i="15"/>
  <c r="B9932" i="15"/>
  <c r="B9933" i="15"/>
  <c r="B9934" i="15"/>
  <c r="B9935" i="15"/>
  <c r="B9936" i="15"/>
  <c r="B9937" i="15"/>
  <c r="B9938" i="15"/>
  <c r="B9939" i="15"/>
  <c r="B9940" i="15"/>
  <c r="B9941" i="15"/>
  <c r="B9942" i="15"/>
  <c r="B9943" i="15"/>
  <c r="B9944" i="15"/>
  <c r="B9945" i="15"/>
  <c r="B9946" i="15"/>
  <c r="B9947" i="15"/>
  <c r="B9948" i="15"/>
  <c r="B9949" i="15"/>
  <c r="B9950" i="15"/>
  <c r="B9951" i="15"/>
  <c r="B9952" i="15"/>
  <c r="B9953" i="15"/>
  <c r="B9954" i="15"/>
  <c r="B9955" i="15"/>
  <c r="B9956" i="15"/>
  <c r="B9957" i="15"/>
  <c r="B9958" i="15"/>
  <c r="B9959" i="15"/>
  <c r="B9960" i="15"/>
  <c r="B9961" i="15"/>
  <c r="B9962" i="15"/>
  <c r="B9963" i="15"/>
  <c r="B9964" i="15"/>
  <c r="B9965" i="15"/>
  <c r="B9966" i="15"/>
  <c r="B9967" i="15"/>
  <c r="B9968" i="15"/>
  <c r="B9969" i="15"/>
  <c r="B9970" i="15"/>
  <c r="B9971" i="15"/>
  <c r="B9972" i="15"/>
  <c r="B9973" i="15"/>
  <c r="B9974" i="15"/>
  <c r="B9975" i="15"/>
  <c r="B9976" i="15"/>
  <c r="B9977" i="15"/>
  <c r="B9978" i="15"/>
  <c r="B9979" i="15"/>
  <c r="B9980" i="15"/>
  <c r="B9981" i="15"/>
  <c r="B9982" i="15"/>
  <c r="B9983" i="15"/>
  <c r="B9984" i="15"/>
  <c r="B9985" i="15"/>
  <c r="B9986" i="15"/>
  <c r="B9987" i="15"/>
  <c r="B9988" i="15"/>
  <c r="B9989" i="15"/>
  <c r="B9990" i="15"/>
  <c r="B9991" i="15"/>
  <c r="B9992" i="15"/>
  <c r="B9993" i="15"/>
  <c r="B9994" i="15"/>
  <c r="B9995" i="15"/>
  <c r="B9996" i="15"/>
  <c r="B9997" i="15"/>
  <c r="B9998" i="15"/>
  <c r="B9999" i="15"/>
  <c r="B10000" i="15"/>
  <c r="B10001" i="15"/>
  <c r="B10002" i="15"/>
  <c r="B10003" i="15"/>
  <c r="B10004" i="15"/>
  <c r="B10005" i="15"/>
  <c r="B10006" i="15"/>
  <c r="B10007" i="15"/>
  <c r="B10008" i="15"/>
  <c r="B10009" i="15"/>
  <c r="B10010" i="15"/>
  <c r="B10011" i="15"/>
  <c r="B10012" i="15"/>
  <c r="B10013" i="15"/>
  <c r="B10014" i="15"/>
  <c r="B10015" i="15"/>
  <c r="B10016" i="15"/>
  <c r="B10017" i="15"/>
  <c r="B10018" i="15"/>
  <c r="B10019" i="15"/>
  <c r="B10020" i="15"/>
  <c r="B10021" i="15"/>
  <c r="B10022" i="15"/>
  <c r="B10023" i="15"/>
  <c r="B10024" i="15"/>
  <c r="B10025" i="15"/>
  <c r="B10026" i="15"/>
  <c r="B10027" i="15"/>
  <c r="B10028" i="15"/>
  <c r="B10029" i="15"/>
  <c r="B10030" i="15"/>
  <c r="B10031" i="15"/>
  <c r="B10032" i="15"/>
  <c r="B10033" i="15"/>
  <c r="B10034" i="15"/>
  <c r="B10035" i="15"/>
  <c r="B10036" i="15"/>
  <c r="B10037" i="15"/>
  <c r="B10038" i="15"/>
  <c r="B10039" i="15"/>
  <c r="B10040" i="15"/>
  <c r="B10041" i="15"/>
  <c r="B10042" i="15"/>
  <c r="B10043" i="15"/>
  <c r="B10044" i="15"/>
  <c r="B10045" i="15"/>
  <c r="B10046" i="15"/>
  <c r="B10047" i="15"/>
  <c r="B10048" i="15"/>
  <c r="B10049" i="15"/>
  <c r="B10050" i="15"/>
  <c r="B10051" i="15"/>
  <c r="B10052" i="15"/>
  <c r="B10053" i="15"/>
  <c r="B10054" i="15"/>
  <c r="B10055" i="15"/>
  <c r="B10056" i="15"/>
  <c r="B10057" i="15"/>
  <c r="B10058" i="15"/>
  <c r="B10059" i="15"/>
  <c r="B10060" i="15"/>
  <c r="B10061" i="15"/>
  <c r="B10062" i="15"/>
  <c r="B10063" i="15"/>
  <c r="B10064" i="15"/>
  <c r="B10065" i="15"/>
  <c r="B10066" i="15"/>
  <c r="B10067" i="15"/>
  <c r="B10068" i="15"/>
  <c r="B10069" i="15"/>
  <c r="B10070" i="15"/>
  <c r="B10071" i="15"/>
  <c r="B10072" i="15"/>
  <c r="B10073" i="15"/>
  <c r="B10074" i="15"/>
  <c r="B10075" i="15"/>
  <c r="B10076" i="15"/>
  <c r="B10077" i="15"/>
  <c r="B10078" i="15"/>
  <c r="B10079" i="15"/>
  <c r="B10080" i="15"/>
  <c r="B10081" i="15"/>
  <c r="B10082" i="15"/>
  <c r="B10083" i="15"/>
  <c r="B10084" i="15"/>
  <c r="B10085" i="15"/>
  <c r="B10086" i="15"/>
  <c r="B10087" i="15"/>
  <c r="B10088" i="15"/>
  <c r="B10089" i="15"/>
  <c r="B10090" i="15"/>
  <c r="B10091" i="15"/>
  <c r="B10092" i="15"/>
  <c r="B10093" i="15"/>
  <c r="B10094" i="15"/>
  <c r="B10095" i="15"/>
  <c r="B10096" i="15"/>
  <c r="B10097" i="15"/>
  <c r="B10098" i="15"/>
  <c r="B10099" i="15"/>
  <c r="B10100" i="15"/>
  <c r="B10101" i="15"/>
  <c r="B10102" i="15"/>
  <c r="B10103" i="15"/>
  <c r="B10104" i="15"/>
  <c r="B10105" i="15"/>
  <c r="B10106" i="15"/>
  <c r="B10107" i="15"/>
  <c r="B10108" i="15"/>
  <c r="B10109" i="15"/>
  <c r="B10110" i="15"/>
  <c r="B10111" i="15"/>
  <c r="B10112" i="15"/>
  <c r="B10113" i="15"/>
  <c r="B10114" i="15"/>
  <c r="B10115" i="15"/>
  <c r="B10116" i="15"/>
  <c r="B10117" i="15"/>
  <c r="B10118" i="15"/>
  <c r="B10119" i="15"/>
  <c r="B10120" i="15"/>
  <c r="B10121" i="15"/>
  <c r="B10122" i="15"/>
  <c r="B10123" i="15"/>
  <c r="B10124" i="15"/>
  <c r="B10125" i="15"/>
  <c r="B10126" i="15"/>
  <c r="B10127" i="15"/>
  <c r="B10128" i="15"/>
  <c r="B10129" i="15"/>
  <c r="B10130" i="15"/>
  <c r="B10131" i="15"/>
  <c r="B10132" i="15"/>
  <c r="B10133" i="15"/>
  <c r="B10134" i="15"/>
  <c r="B10135" i="15"/>
  <c r="B10136" i="15"/>
  <c r="B10137" i="15"/>
  <c r="B10138" i="15"/>
  <c r="B10139" i="15"/>
  <c r="B10140" i="15"/>
  <c r="B10141" i="15"/>
  <c r="B10142" i="15"/>
  <c r="B10143" i="15"/>
  <c r="B10144" i="15"/>
  <c r="B10145" i="15"/>
  <c r="B10146" i="15"/>
  <c r="B10147" i="15"/>
  <c r="B10148" i="15"/>
  <c r="B10149" i="15"/>
  <c r="B10150" i="15"/>
  <c r="B10151" i="15"/>
  <c r="B10152" i="15"/>
  <c r="B10153" i="15"/>
  <c r="B10154" i="15"/>
  <c r="B10155" i="15"/>
  <c r="B10156" i="15"/>
  <c r="B10157" i="15"/>
  <c r="B10158" i="15"/>
  <c r="B10159" i="15"/>
  <c r="B10160" i="15"/>
  <c r="B10161" i="15"/>
  <c r="B10162" i="15"/>
  <c r="B10163" i="15"/>
  <c r="B10164" i="15"/>
  <c r="B10165" i="15"/>
  <c r="B10166" i="15"/>
  <c r="B10167" i="15"/>
  <c r="B10168" i="15"/>
  <c r="B10169" i="15"/>
  <c r="B10170" i="15"/>
  <c r="B10171" i="15"/>
  <c r="B10172" i="15"/>
  <c r="B10173" i="15"/>
  <c r="B10174" i="15"/>
  <c r="B10175" i="15"/>
  <c r="B10176" i="15"/>
  <c r="B10177" i="15"/>
  <c r="B10178" i="15"/>
  <c r="B10179" i="15"/>
  <c r="B10180" i="15"/>
  <c r="B10181" i="15"/>
  <c r="B10182" i="15"/>
  <c r="B10183" i="15"/>
  <c r="B10184" i="15"/>
  <c r="B10185" i="15"/>
  <c r="B10186" i="15"/>
  <c r="B10187" i="15"/>
  <c r="B10188" i="15"/>
  <c r="B10189" i="15"/>
  <c r="B10190" i="15"/>
  <c r="B10191" i="15"/>
  <c r="B10192" i="15"/>
  <c r="B10193" i="15"/>
  <c r="B10194" i="15"/>
  <c r="B10195" i="15"/>
  <c r="B10196" i="15"/>
  <c r="B10197" i="15"/>
  <c r="B10198" i="15"/>
  <c r="B10199" i="15"/>
  <c r="B10200" i="15"/>
  <c r="B10201" i="15"/>
  <c r="B10202" i="15"/>
  <c r="B10203" i="15"/>
  <c r="B10204" i="15"/>
  <c r="B10205" i="15"/>
  <c r="B10206" i="15"/>
  <c r="B10207" i="15"/>
  <c r="B10208" i="15"/>
  <c r="B10209" i="15"/>
  <c r="B10210" i="15"/>
  <c r="B10211" i="15"/>
  <c r="B10212" i="15"/>
  <c r="B10213" i="15"/>
  <c r="B10214" i="15"/>
  <c r="B10215" i="15"/>
  <c r="B10216" i="15"/>
  <c r="B10217" i="15"/>
  <c r="B10218" i="15"/>
  <c r="B10219" i="15"/>
  <c r="B10220" i="15"/>
  <c r="B10221" i="15"/>
  <c r="B10222" i="15"/>
  <c r="B10223" i="15"/>
  <c r="B10224" i="15"/>
  <c r="B10225" i="15"/>
  <c r="B10226" i="15"/>
  <c r="B10227" i="15"/>
  <c r="B10228" i="15"/>
  <c r="B10229" i="15"/>
  <c r="B10230" i="15"/>
  <c r="B10231" i="15"/>
  <c r="B10232" i="15"/>
  <c r="B10233" i="15"/>
  <c r="B10234" i="15"/>
  <c r="B10235" i="15"/>
  <c r="B10236" i="15"/>
  <c r="B10237" i="15"/>
  <c r="B10238" i="15"/>
  <c r="B10239" i="15"/>
  <c r="B10240" i="15"/>
  <c r="B10241" i="15"/>
  <c r="B10242" i="15"/>
  <c r="B10243" i="15"/>
  <c r="B10244" i="15"/>
  <c r="B10245" i="15"/>
  <c r="B10246" i="15"/>
  <c r="B10247" i="15"/>
  <c r="B10248" i="15"/>
  <c r="B10249" i="15"/>
  <c r="B10250" i="15"/>
  <c r="B10251" i="15"/>
  <c r="B10252" i="15"/>
  <c r="B10253" i="15"/>
  <c r="B10254" i="15"/>
  <c r="B10255" i="15"/>
  <c r="B10256" i="15"/>
  <c r="B10257" i="15"/>
  <c r="B10258" i="15"/>
  <c r="B10259" i="15"/>
  <c r="B10260" i="15"/>
  <c r="B10261" i="15"/>
  <c r="B10262" i="15"/>
  <c r="B10263" i="15"/>
  <c r="B10264" i="15"/>
  <c r="B10265" i="15"/>
  <c r="B10266" i="15"/>
  <c r="B10267" i="15"/>
  <c r="B10268" i="15"/>
  <c r="B10269" i="15"/>
  <c r="B10270" i="15"/>
  <c r="B10271" i="15"/>
  <c r="B10272" i="15"/>
  <c r="B10273" i="15"/>
  <c r="B10274" i="15"/>
  <c r="B10275" i="15"/>
  <c r="B10276" i="15"/>
  <c r="B10277" i="15"/>
  <c r="B10278" i="15"/>
  <c r="B10279" i="15"/>
  <c r="B10280" i="15"/>
  <c r="B10281" i="15"/>
  <c r="B10282" i="15"/>
  <c r="B10283" i="15"/>
  <c r="B10284" i="15"/>
  <c r="B10285" i="15"/>
  <c r="B10286" i="15"/>
  <c r="B10287" i="15"/>
  <c r="B10288" i="15"/>
  <c r="B10289" i="15"/>
  <c r="B10290" i="15"/>
  <c r="B10291" i="15"/>
  <c r="B10292" i="15"/>
  <c r="B10293" i="15"/>
  <c r="B10294" i="15"/>
  <c r="B10295" i="15"/>
  <c r="B10296" i="15"/>
  <c r="B10297" i="15"/>
  <c r="B10298" i="15"/>
  <c r="B10299" i="15"/>
  <c r="B10300" i="15"/>
  <c r="B10301" i="15"/>
  <c r="B10302" i="15"/>
  <c r="B10303" i="15"/>
  <c r="B10304" i="15"/>
  <c r="B10305" i="15"/>
  <c r="B10306" i="15"/>
  <c r="B10307" i="15"/>
  <c r="B10308" i="15"/>
  <c r="B10309" i="15"/>
  <c r="B10310" i="15"/>
  <c r="B10311" i="15"/>
  <c r="B10312" i="15"/>
  <c r="B10313" i="15"/>
  <c r="B10314" i="15"/>
  <c r="B10315" i="15"/>
  <c r="B10316" i="15"/>
  <c r="B10317" i="15"/>
  <c r="B10318" i="15"/>
  <c r="B10319" i="15"/>
  <c r="B10320" i="15"/>
  <c r="B10321" i="15"/>
  <c r="B10322" i="15"/>
  <c r="B10323" i="15"/>
  <c r="B10324" i="15"/>
  <c r="B10325" i="15"/>
  <c r="B10326" i="15"/>
  <c r="B10327" i="15"/>
  <c r="B10328" i="15"/>
  <c r="B10329" i="15"/>
  <c r="B10330" i="15"/>
  <c r="B10331" i="15"/>
  <c r="B10332" i="15"/>
  <c r="B10333" i="15"/>
  <c r="B10334" i="15"/>
  <c r="B10335" i="15"/>
  <c r="B10336" i="15"/>
  <c r="B10337" i="15"/>
  <c r="B10338" i="15"/>
  <c r="B10339" i="15"/>
  <c r="B10340" i="15"/>
  <c r="B10341" i="15"/>
  <c r="B10342" i="15"/>
  <c r="B10343" i="15"/>
  <c r="B10344" i="15"/>
  <c r="B10345" i="15"/>
  <c r="B10346" i="15"/>
  <c r="B10347" i="15"/>
  <c r="B10348" i="15"/>
  <c r="B10349" i="15"/>
  <c r="B10350" i="15"/>
  <c r="B10351" i="15"/>
  <c r="B10352" i="15"/>
  <c r="B10353" i="15"/>
  <c r="B10354" i="15"/>
  <c r="B10355" i="15"/>
  <c r="B10356" i="15"/>
  <c r="B10357" i="15"/>
  <c r="B10358" i="15"/>
  <c r="B10359" i="15"/>
  <c r="B10360" i="15"/>
  <c r="B10361" i="15"/>
  <c r="B10362" i="15"/>
  <c r="B10363" i="15"/>
  <c r="B10364" i="15"/>
  <c r="B10365" i="15"/>
  <c r="B10366" i="15"/>
  <c r="B10367" i="15"/>
  <c r="B10368" i="15"/>
  <c r="B10369" i="15"/>
  <c r="B10370" i="15"/>
  <c r="B10371" i="15"/>
  <c r="B10372" i="15"/>
  <c r="B10373" i="15"/>
  <c r="B10374" i="15"/>
  <c r="B10375" i="15"/>
  <c r="B10376" i="15"/>
  <c r="B10377" i="15"/>
  <c r="B10378" i="15"/>
  <c r="B10379" i="15"/>
  <c r="B10380" i="15"/>
  <c r="B10381" i="15"/>
  <c r="B10382" i="15"/>
  <c r="B10383" i="15"/>
  <c r="B10384" i="15"/>
  <c r="B10385" i="15"/>
  <c r="B10386" i="15"/>
  <c r="B10387" i="15"/>
  <c r="B10388" i="15"/>
  <c r="B10389" i="15"/>
  <c r="B10390" i="15"/>
  <c r="B10391" i="15"/>
  <c r="B10392" i="15"/>
  <c r="B10393" i="15"/>
  <c r="B10394" i="15"/>
  <c r="B10395" i="15"/>
  <c r="B10396" i="15"/>
  <c r="B10397" i="15"/>
  <c r="B10398" i="15"/>
  <c r="B10399" i="15"/>
  <c r="B10400" i="15"/>
  <c r="B10401" i="15"/>
  <c r="B10402" i="15"/>
  <c r="B10403" i="15"/>
  <c r="B10404" i="15"/>
  <c r="B10405" i="15"/>
  <c r="B10406" i="15"/>
  <c r="B10407" i="15"/>
  <c r="B10408" i="15"/>
  <c r="B10409" i="15"/>
  <c r="B10410" i="15"/>
  <c r="B10411" i="15"/>
  <c r="B10412" i="15"/>
  <c r="B10413" i="15"/>
  <c r="B10414" i="15"/>
  <c r="B10415" i="15"/>
  <c r="B10416" i="15"/>
  <c r="B10417" i="15"/>
  <c r="B10418" i="15"/>
  <c r="B10419" i="15"/>
  <c r="B10420" i="15"/>
  <c r="B10421" i="15"/>
  <c r="B10422" i="15"/>
  <c r="B10423" i="15"/>
  <c r="B10424" i="15"/>
  <c r="B10425" i="15"/>
  <c r="B10426" i="15"/>
  <c r="B10427" i="15"/>
  <c r="B10428" i="15"/>
  <c r="B10429" i="15"/>
  <c r="B10430" i="15"/>
  <c r="B10431" i="15"/>
  <c r="B10432" i="15"/>
  <c r="B10433" i="15"/>
  <c r="B10434" i="15"/>
  <c r="B10435" i="15"/>
  <c r="B10436" i="15"/>
  <c r="B10437" i="15"/>
  <c r="B10438" i="15"/>
  <c r="B10439" i="15"/>
  <c r="B10440" i="15"/>
  <c r="B10441" i="15"/>
  <c r="B10442" i="15"/>
  <c r="B10443" i="15"/>
  <c r="B10444" i="15"/>
  <c r="B10445" i="15"/>
  <c r="B10446" i="15"/>
  <c r="B10447" i="15"/>
  <c r="B10448" i="15"/>
  <c r="B10449" i="15"/>
  <c r="B10450" i="15"/>
  <c r="B10451" i="15"/>
  <c r="B10452" i="15"/>
  <c r="B10453" i="15"/>
  <c r="B10454" i="15"/>
  <c r="B10455" i="15"/>
  <c r="B10456" i="15"/>
  <c r="B10457" i="15"/>
  <c r="B10458" i="15"/>
  <c r="B10459" i="15"/>
  <c r="B10460" i="15"/>
  <c r="B10461" i="15"/>
  <c r="B10462" i="15"/>
  <c r="B10463" i="15"/>
  <c r="B10464" i="15"/>
  <c r="B10465" i="15"/>
  <c r="B10466" i="15"/>
  <c r="B10467" i="15"/>
  <c r="B10468" i="15"/>
  <c r="B10469" i="15"/>
  <c r="B10470" i="15"/>
  <c r="B10471" i="15"/>
  <c r="B10472" i="15"/>
  <c r="B10473" i="15"/>
  <c r="B10474" i="15"/>
  <c r="B10475" i="15"/>
  <c r="B10476" i="15"/>
  <c r="B10477" i="15"/>
  <c r="B10478" i="15"/>
  <c r="B10479" i="15"/>
  <c r="B10480" i="15"/>
  <c r="B10481" i="15"/>
  <c r="B10482" i="15"/>
  <c r="B10483" i="15"/>
  <c r="B10484" i="15"/>
  <c r="B10485" i="15"/>
  <c r="B10486" i="15"/>
  <c r="B10487" i="15"/>
  <c r="B10488" i="15"/>
  <c r="B10489" i="15"/>
  <c r="B10490" i="15"/>
  <c r="B10491" i="15"/>
  <c r="B10492" i="15"/>
  <c r="B10493" i="15"/>
  <c r="B10494" i="15"/>
  <c r="B10495" i="15"/>
  <c r="B10496" i="15"/>
  <c r="B10497" i="15"/>
  <c r="B10498" i="15"/>
  <c r="B10499" i="15"/>
  <c r="B10500" i="15"/>
  <c r="B10501" i="15"/>
  <c r="B10502" i="15"/>
  <c r="B10503" i="15"/>
  <c r="B10504" i="15"/>
  <c r="B10505" i="15"/>
  <c r="B10506" i="15"/>
  <c r="B10507" i="15"/>
  <c r="B10508" i="15"/>
  <c r="B10509" i="15"/>
  <c r="B10510" i="15"/>
  <c r="B10511" i="15"/>
  <c r="B10512" i="15"/>
  <c r="B10513" i="15"/>
  <c r="B10514" i="15"/>
  <c r="B10515" i="15"/>
  <c r="B10516" i="15"/>
  <c r="B10517" i="15"/>
  <c r="B10518" i="15"/>
  <c r="B10519" i="15"/>
  <c r="B10520" i="15"/>
  <c r="B10521" i="15"/>
  <c r="B10522" i="15"/>
  <c r="B10523" i="15"/>
  <c r="B10524" i="15"/>
  <c r="B10525" i="15"/>
  <c r="B10526" i="15"/>
  <c r="B10527" i="15"/>
  <c r="B10528" i="15"/>
  <c r="B10529" i="15"/>
  <c r="B10530" i="15"/>
  <c r="B10531" i="15"/>
  <c r="B10532" i="15"/>
  <c r="B10533" i="15"/>
  <c r="B10534" i="15"/>
  <c r="B10535" i="15"/>
  <c r="B10536" i="15"/>
  <c r="B10537" i="15"/>
  <c r="B10538" i="15"/>
  <c r="B10539" i="15"/>
  <c r="B10540" i="15"/>
  <c r="B10541" i="15"/>
  <c r="B10542" i="15"/>
  <c r="B10543" i="15"/>
  <c r="B10544" i="15"/>
  <c r="B10545" i="15"/>
  <c r="B10546" i="15"/>
  <c r="B10547" i="15"/>
  <c r="B10548" i="15"/>
  <c r="B10549" i="15"/>
  <c r="B10550" i="15"/>
  <c r="B10551" i="15"/>
  <c r="B10552" i="15"/>
  <c r="B10553" i="15"/>
  <c r="B10554" i="15"/>
  <c r="B10555" i="15"/>
  <c r="B10556" i="15"/>
  <c r="B10557" i="15"/>
  <c r="B10558" i="15"/>
  <c r="B10559" i="15"/>
  <c r="B10560" i="15"/>
  <c r="B10561" i="15"/>
  <c r="B10562" i="15"/>
  <c r="B10563" i="15"/>
  <c r="B10564" i="15"/>
  <c r="B10565" i="15"/>
  <c r="B10566" i="15"/>
  <c r="B10567" i="15"/>
  <c r="B10568" i="15"/>
  <c r="B10569" i="15"/>
  <c r="B10570" i="15"/>
  <c r="B10571" i="15"/>
  <c r="B10572" i="15"/>
  <c r="B10573" i="15"/>
  <c r="B10574" i="15"/>
  <c r="B10575" i="15"/>
  <c r="B10576" i="15"/>
  <c r="B10577" i="15"/>
  <c r="B10578" i="15"/>
  <c r="B10579" i="15"/>
  <c r="B10580" i="15"/>
  <c r="B10581" i="15"/>
  <c r="B10582" i="15"/>
  <c r="B10583" i="15"/>
  <c r="B10584" i="15"/>
  <c r="B10585" i="15"/>
  <c r="B10586" i="15"/>
  <c r="B10587" i="15"/>
  <c r="B10588" i="15"/>
  <c r="B10589" i="15"/>
  <c r="B10590" i="15"/>
  <c r="B10591" i="15"/>
  <c r="B10592" i="15"/>
  <c r="B10593" i="15"/>
  <c r="B10594" i="15"/>
  <c r="B10595" i="15"/>
  <c r="B10596" i="15"/>
  <c r="B10597" i="15"/>
  <c r="B10598" i="15"/>
  <c r="B10599" i="15"/>
  <c r="B10600" i="15"/>
  <c r="B10601" i="15"/>
  <c r="B10602" i="15"/>
  <c r="B10603" i="15"/>
  <c r="B10604" i="15"/>
  <c r="B10605" i="15"/>
  <c r="B10606" i="15"/>
  <c r="B10607" i="15"/>
  <c r="B10608" i="15"/>
  <c r="B10609" i="15"/>
  <c r="B10610" i="15"/>
  <c r="B10611" i="15"/>
  <c r="B10612" i="15"/>
  <c r="B10613" i="15"/>
  <c r="B10614" i="15"/>
  <c r="B10615" i="15"/>
  <c r="B10616" i="15"/>
  <c r="B10617" i="15"/>
  <c r="B10618" i="15"/>
  <c r="B10619" i="15"/>
  <c r="B10620" i="15"/>
  <c r="B10621" i="15"/>
  <c r="B10622" i="15"/>
  <c r="B10623" i="15"/>
  <c r="B10624" i="15"/>
  <c r="B10625" i="15"/>
  <c r="B10626" i="15"/>
  <c r="B10627" i="15"/>
  <c r="B10628" i="15"/>
  <c r="B10629" i="15"/>
  <c r="B10630" i="15"/>
  <c r="B10631" i="15"/>
  <c r="B10632" i="15"/>
  <c r="B10633" i="15"/>
  <c r="B10634" i="15"/>
  <c r="B10635" i="15"/>
  <c r="B10636" i="15"/>
  <c r="B10637" i="15"/>
  <c r="B10638" i="15"/>
  <c r="B10639" i="15"/>
  <c r="B10640" i="15"/>
  <c r="B10641" i="15"/>
  <c r="B10642" i="15"/>
  <c r="B10643" i="15"/>
  <c r="B10644" i="15"/>
  <c r="B10645" i="15"/>
  <c r="B10646" i="15"/>
  <c r="B10647" i="15"/>
  <c r="B10648" i="15"/>
  <c r="B10649" i="15"/>
  <c r="B10650" i="15"/>
  <c r="B10651" i="15"/>
  <c r="B10652" i="15"/>
  <c r="B10653" i="15"/>
  <c r="B10654" i="15"/>
  <c r="B10655" i="15"/>
  <c r="B10656" i="15"/>
  <c r="B10657" i="15"/>
  <c r="B10658" i="15"/>
  <c r="B10659" i="15"/>
  <c r="B10660" i="15"/>
  <c r="B10661" i="15"/>
  <c r="B10662" i="15"/>
  <c r="B10663" i="15"/>
  <c r="B10664" i="15"/>
  <c r="B10665" i="15"/>
  <c r="B10666" i="15"/>
  <c r="B10667" i="15"/>
  <c r="B10668" i="15"/>
  <c r="B10669" i="15"/>
  <c r="B10670" i="15"/>
  <c r="B10671" i="15"/>
  <c r="B10672" i="15"/>
  <c r="B10673" i="15"/>
  <c r="B10674" i="15"/>
  <c r="B10675" i="15"/>
  <c r="B10676" i="15"/>
  <c r="B10677" i="15"/>
  <c r="B10678" i="15"/>
  <c r="B10679" i="15"/>
  <c r="B10680" i="15"/>
  <c r="B10681" i="15"/>
  <c r="B10682" i="15"/>
  <c r="B10683" i="15"/>
  <c r="B10684" i="15"/>
  <c r="B10685" i="15"/>
  <c r="B10686" i="15"/>
  <c r="B10687" i="15"/>
  <c r="B10688" i="15"/>
  <c r="B10689" i="15"/>
  <c r="B10690" i="15"/>
  <c r="B10691" i="15"/>
  <c r="B10692" i="15"/>
  <c r="B10693" i="15"/>
  <c r="B10694" i="15"/>
  <c r="B10695" i="15"/>
  <c r="B10696" i="15"/>
  <c r="B10697" i="15"/>
  <c r="B10698" i="15"/>
  <c r="B10699" i="15"/>
  <c r="B10700" i="15"/>
  <c r="B10701" i="15"/>
  <c r="B10702" i="15"/>
  <c r="B10703" i="15"/>
  <c r="B10704" i="15"/>
  <c r="B10705" i="15"/>
  <c r="B10706" i="15"/>
  <c r="B10707" i="15"/>
  <c r="B10708" i="15"/>
  <c r="B10709" i="15"/>
  <c r="B10710" i="15"/>
  <c r="B10711" i="15"/>
  <c r="B10712" i="15"/>
  <c r="B10713" i="15"/>
  <c r="B10714" i="15"/>
  <c r="B10715" i="15"/>
  <c r="B10716" i="15"/>
  <c r="B10717" i="15"/>
  <c r="B10718" i="15"/>
  <c r="B10719" i="15"/>
  <c r="B10720" i="15"/>
  <c r="B10721" i="15"/>
  <c r="B10722" i="15"/>
  <c r="B10723" i="15"/>
  <c r="B10724" i="15"/>
  <c r="B10725" i="15"/>
  <c r="B10726" i="15"/>
  <c r="B10727" i="15"/>
  <c r="B10728" i="15"/>
  <c r="B10729" i="15"/>
  <c r="B10730" i="15"/>
  <c r="B10731" i="15"/>
  <c r="B10732" i="15"/>
  <c r="B10733" i="15"/>
  <c r="B10734" i="15"/>
  <c r="B10735" i="15"/>
  <c r="B10736" i="15"/>
  <c r="B10737" i="15"/>
  <c r="B10738" i="15"/>
  <c r="B10739" i="15"/>
  <c r="B10740" i="15"/>
  <c r="B10741" i="15"/>
  <c r="B10742" i="15"/>
  <c r="B10743" i="15"/>
  <c r="B10744" i="15"/>
  <c r="B10745" i="15"/>
  <c r="B10746" i="15"/>
  <c r="B10747" i="15"/>
  <c r="B10748" i="15"/>
  <c r="B10749" i="15"/>
  <c r="B10750" i="15"/>
  <c r="B10751" i="15"/>
  <c r="B10752" i="15"/>
  <c r="B10753" i="15"/>
  <c r="B10754" i="15"/>
  <c r="B10755" i="15"/>
  <c r="B10756" i="15"/>
  <c r="B10757" i="15"/>
  <c r="B10758" i="15"/>
  <c r="B10759" i="15"/>
  <c r="B10760" i="15"/>
  <c r="B10761" i="15"/>
  <c r="B10762" i="15"/>
  <c r="B10763" i="15"/>
  <c r="B10764" i="15"/>
  <c r="B10765" i="15"/>
  <c r="B10766" i="15"/>
  <c r="B10767" i="15"/>
  <c r="B10768" i="15"/>
  <c r="B10769" i="15"/>
  <c r="B10770" i="15"/>
  <c r="B10771" i="15"/>
  <c r="B10772" i="15"/>
  <c r="B10773" i="15"/>
  <c r="B10774" i="15"/>
  <c r="B10775" i="15"/>
  <c r="B10776" i="15"/>
  <c r="B10777" i="15"/>
  <c r="B10778" i="15"/>
  <c r="B10779" i="15"/>
  <c r="B10780" i="15"/>
  <c r="B10781" i="15"/>
  <c r="B10782" i="15"/>
  <c r="B10783" i="15"/>
  <c r="B10784" i="15"/>
  <c r="B10785" i="15"/>
  <c r="B10786" i="15"/>
  <c r="B10787" i="15"/>
  <c r="B10788" i="15"/>
  <c r="B10789" i="15"/>
  <c r="B10790" i="15"/>
  <c r="B10791" i="15"/>
  <c r="B10792" i="15"/>
  <c r="B10793" i="15"/>
  <c r="B10794" i="15"/>
  <c r="B10795" i="15"/>
  <c r="B10796" i="15"/>
  <c r="B10797" i="15"/>
  <c r="B10798" i="15"/>
  <c r="B10799" i="15"/>
  <c r="B10800" i="15"/>
  <c r="B10801" i="15"/>
  <c r="B10802" i="15"/>
  <c r="B10803" i="15"/>
  <c r="B10804" i="15"/>
  <c r="B10805" i="15"/>
  <c r="B10806" i="15"/>
  <c r="B10807" i="15"/>
  <c r="B10808" i="15"/>
  <c r="B10809" i="15"/>
  <c r="B10810" i="15"/>
  <c r="B10811" i="15"/>
  <c r="B10812" i="15"/>
  <c r="B10813" i="15"/>
  <c r="B10814" i="15"/>
  <c r="B10815" i="15"/>
  <c r="B10816" i="15"/>
  <c r="B10817" i="15"/>
  <c r="B10818" i="15"/>
  <c r="B10819" i="15"/>
  <c r="B10820" i="15"/>
  <c r="B10821" i="15"/>
  <c r="B10822" i="15"/>
  <c r="B10823" i="15"/>
  <c r="B10824" i="15"/>
  <c r="B10825" i="15"/>
  <c r="B10826" i="15"/>
  <c r="B10827" i="15"/>
  <c r="B10828" i="15"/>
  <c r="B10829" i="15"/>
  <c r="B10830" i="15"/>
  <c r="B10831" i="15"/>
  <c r="B10832" i="15"/>
  <c r="B10833" i="15"/>
  <c r="B10834" i="15"/>
  <c r="B10835" i="15"/>
  <c r="B10836" i="15"/>
  <c r="B10837" i="15"/>
  <c r="B10838" i="15"/>
  <c r="B10839" i="15"/>
  <c r="B10840" i="15"/>
  <c r="B10841" i="15"/>
  <c r="B10842" i="15"/>
  <c r="B10843" i="15"/>
  <c r="B10844" i="15"/>
  <c r="B10845" i="15"/>
  <c r="B10846" i="15"/>
  <c r="B10847" i="15"/>
  <c r="B10848" i="15"/>
  <c r="B10849" i="15"/>
  <c r="B10850" i="15"/>
  <c r="B10851" i="15"/>
  <c r="B10852" i="15"/>
  <c r="B10853" i="15"/>
  <c r="B10854" i="15"/>
  <c r="B10855" i="15"/>
  <c r="B10856" i="15"/>
  <c r="B10857" i="15"/>
  <c r="B10858" i="15"/>
  <c r="B10859" i="15"/>
  <c r="B10860" i="15"/>
  <c r="B10861" i="15"/>
  <c r="B10862" i="15"/>
  <c r="B10863" i="15"/>
  <c r="B10864" i="15"/>
  <c r="B10865" i="15"/>
  <c r="B10866" i="15"/>
  <c r="B10867" i="15"/>
  <c r="B10868" i="15"/>
  <c r="B10869" i="15"/>
  <c r="B10870" i="15"/>
  <c r="B10871" i="15"/>
  <c r="B10872" i="15"/>
  <c r="B10873" i="15"/>
  <c r="B10874" i="15"/>
  <c r="B10875" i="15"/>
  <c r="B10876" i="15"/>
  <c r="B10877" i="15"/>
  <c r="B10878" i="15"/>
  <c r="B10879" i="15"/>
  <c r="B10880" i="15"/>
  <c r="B10881" i="15"/>
  <c r="B10882" i="15"/>
  <c r="B10883" i="15"/>
  <c r="B10884" i="15"/>
  <c r="B10885" i="15"/>
  <c r="B10886" i="15"/>
  <c r="B10887" i="15"/>
  <c r="B10888" i="15"/>
  <c r="B10889" i="15"/>
  <c r="B10890" i="15"/>
  <c r="B10891" i="15"/>
  <c r="B10892" i="15"/>
  <c r="B10893" i="15"/>
  <c r="B10894" i="15"/>
  <c r="B10895" i="15"/>
  <c r="B10896" i="15"/>
  <c r="B10897" i="15"/>
  <c r="B10898" i="15"/>
  <c r="B10899" i="15"/>
  <c r="B10900" i="15"/>
  <c r="B10901" i="15"/>
  <c r="B10902" i="15"/>
  <c r="B10903" i="15"/>
  <c r="B10904" i="15"/>
  <c r="B10905" i="15"/>
  <c r="B10906" i="15"/>
  <c r="B10907" i="15"/>
  <c r="B10908" i="15"/>
  <c r="B10909" i="15"/>
  <c r="B10910" i="15"/>
  <c r="B10911" i="15"/>
  <c r="B10912" i="15"/>
  <c r="B10913" i="15"/>
  <c r="B10914" i="15"/>
  <c r="B10915" i="15"/>
  <c r="B10916" i="15"/>
  <c r="B10917" i="15"/>
  <c r="B10918" i="15"/>
  <c r="B10919" i="15"/>
  <c r="B10920" i="15"/>
  <c r="B10921" i="15"/>
  <c r="B10922" i="15"/>
  <c r="B10923" i="15"/>
  <c r="B10924" i="15"/>
  <c r="B10925" i="15"/>
  <c r="B10926" i="15"/>
  <c r="B10927" i="15"/>
  <c r="B10928" i="15"/>
  <c r="B10929" i="15"/>
  <c r="B10930" i="15"/>
  <c r="B10931" i="15"/>
  <c r="B10932" i="15"/>
  <c r="B10933" i="15"/>
  <c r="B10934" i="15"/>
  <c r="B10935" i="15"/>
  <c r="B10936" i="15"/>
  <c r="B10937" i="15"/>
  <c r="B10938" i="15"/>
  <c r="B10939" i="15"/>
  <c r="B10940" i="15"/>
  <c r="B10941" i="15"/>
  <c r="B10942" i="15"/>
  <c r="B10943" i="15"/>
  <c r="B10944" i="15"/>
  <c r="B10945" i="15"/>
  <c r="B10946" i="15"/>
  <c r="B10947" i="15"/>
  <c r="B10948" i="15"/>
  <c r="B10949" i="15"/>
  <c r="B10950" i="15"/>
  <c r="B10951" i="15"/>
  <c r="B10952" i="15"/>
  <c r="B10953" i="15"/>
  <c r="B10954" i="15"/>
  <c r="B10955" i="15"/>
  <c r="B10956" i="15"/>
  <c r="B10957" i="15"/>
  <c r="B10958" i="15"/>
  <c r="B10959" i="15"/>
  <c r="B10960" i="15"/>
  <c r="B10961" i="15"/>
  <c r="B10962" i="15"/>
  <c r="B10963" i="15"/>
  <c r="B10964" i="15"/>
  <c r="B10965" i="15"/>
  <c r="B10966" i="15"/>
  <c r="B10967" i="15"/>
  <c r="B10968" i="15"/>
  <c r="B10969" i="15"/>
  <c r="B10970" i="15"/>
  <c r="B10971" i="15"/>
  <c r="B10972" i="15"/>
  <c r="B10973" i="15"/>
  <c r="B10974" i="15"/>
  <c r="B10975" i="15"/>
  <c r="B10976" i="15"/>
  <c r="B10977" i="15"/>
  <c r="B10978" i="15"/>
  <c r="B10979" i="15"/>
  <c r="B10980" i="15"/>
  <c r="B10981" i="15"/>
  <c r="B10982" i="15"/>
  <c r="B10983" i="15"/>
  <c r="B10984" i="15"/>
  <c r="B10985" i="15"/>
  <c r="B10986" i="15"/>
  <c r="B10987" i="15"/>
  <c r="B10988" i="15"/>
  <c r="B10989" i="15"/>
  <c r="B10990" i="15"/>
  <c r="B10991" i="15"/>
  <c r="B10992" i="15"/>
  <c r="B10993" i="15"/>
  <c r="B10994" i="15"/>
  <c r="B10995" i="15"/>
  <c r="B10996" i="15"/>
  <c r="B10997" i="15"/>
  <c r="B10998" i="15"/>
  <c r="B10999" i="15"/>
  <c r="B11000" i="15"/>
  <c r="B11001" i="15"/>
  <c r="B11002" i="15"/>
  <c r="B11003" i="15"/>
  <c r="B11004" i="15"/>
  <c r="B11005" i="15"/>
  <c r="B11006" i="15"/>
  <c r="B11007" i="15"/>
  <c r="B11008" i="15"/>
  <c r="B11009" i="15"/>
  <c r="B11010" i="15"/>
  <c r="B11011" i="15"/>
  <c r="B11012" i="15"/>
  <c r="B11013" i="15"/>
  <c r="B11014" i="15"/>
  <c r="B11015" i="15"/>
  <c r="B11016" i="15"/>
  <c r="B11017" i="15"/>
  <c r="B11018" i="15"/>
  <c r="B11019" i="15"/>
  <c r="B11020" i="15"/>
  <c r="B11021" i="15"/>
  <c r="B11022" i="15"/>
  <c r="B11023" i="15"/>
  <c r="B11024" i="15"/>
  <c r="B11025" i="15"/>
  <c r="B11026" i="15"/>
  <c r="B11027" i="15"/>
  <c r="B11028" i="15"/>
  <c r="B11029" i="15"/>
  <c r="B11030" i="15"/>
  <c r="B11031" i="15"/>
  <c r="B11032" i="15"/>
  <c r="B11033" i="15"/>
  <c r="B11034" i="15"/>
  <c r="B11035" i="15"/>
  <c r="B11036" i="15"/>
  <c r="B11037" i="15"/>
  <c r="B11038" i="15"/>
  <c r="B11039" i="15"/>
  <c r="B11040" i="15"/>
  <c r="B11041" i="15"/>
  <c r="B11042" i="15"/>
  <c r="B11043" i="15"/>
  <c r="B11044" i="15"/>
  <c r="B11045" i="15"/>
  <c r="B11046" i="15"/>
  <c r="B11047" i="15"/>
  <c r="B11048" i="15"/>
  <c r="B11049" i="15"/>
  <c r="B11050" i="15"/>
  <c r="B11051" i="15"/>
  <c r="B11052" i="15"/>
  <c r="B11053" i="15"/>
  <c r="B11054" i="15"/>
  <c r="B11055" i="15"/>
  <c r="B11056" i="15"/>
  <c r="B11057" i="15"/>
  <c r="B11058" i="15"/>
  <c r="B11059" i="15"/>
  <c r="B11060" i="15"/>
  <c r="B11061" i="15"/>
  <c r="B11062" i="15"/>
  <c r="B11063" i="15"/>
  <c r="B11064" i="15"/>
  <c r="B11065" i="15"/>
  <c r="B11066" i="15"/>
  <c r="B11067" i="15"/>
  <c r="B11068" i="15"/>
  <c r="B11069" i="15"/>
  <c r="B11070" i="15"/>
  <c r="B11071" i="15"/>
  <c r="B11072" i="15"/>
  <c r="B11073" i="15"/>
  <c r="B11074" i="15"/>
  <c r="B11075" i="15"/>
  <c r="B11076" i="15"/>
  <c r="B11077" i="15"/>
  <c r="B11078" i="15"/>
  <c r="B11079" i="15"/>
  <c r="B11080" i="15"/>
  <c r="B11081" i="15"/>
  <c r="B11082" i="15"/>
  <c r="B11083" i="15"/>
  <c r="B11084" i="15"/>
  <c r="B11085" i="15"/>
  <c r="B11086" i="15"/>
  <c r="B11087" i="15"/>
  <c r="B11088" i="15"/>
  <c r="B11089" i="15"/>
  <c r="B11090" i="15"/>
  <c r="B11091" i="15"/>
  <c r="B11092" i="15"/>
  <c r="B11093" i="15"/>
  <c r="B11094" i="15"/>
  <c r="B11095" i="15"/>
  <c r="B11096" i="15"/>
  <c r="B11097" i="15"/>
  <c r="B11098" i="15"/>
  <c r="B11099" i="15"/>
  <c r="B11100" i="15"/>
  <c r="B11101" i="15"/>
  <c r="B11102" i="15"/>
  <c r="B11103" i="15"/>
  <c r="B11104" i="15"/>
  <c r="B11105" i="15"/>
  <c r="B11106" i="15"/>
  <c r="B11107" i="15"/>
  <c r="B11108" i="15"/>
  <c r="B11109" i="15"/>
  <c r="B11110" i="15"/>
  <c r="B11111" i="15"/>
  <c r="B11112" i="15"/>
  <c r="B11113" i="15"/>
  <c r="B11114" i="15"/>
  <c r="B11115" i="15"/>
  <c r="B11116" i="15"/>
  <c r="B11117" i="15"/>
  <c r="B11118" i="15"/>
  <c r="B11119" i="15"/>
  <c r="B11120" i="15"/>
  <c r="B11121" i="15"/>
  <c r="B11122" i="15"/>
  <c r="B11123" i="15"/>
  <c r="B11124" i="15"/>
  <c r="B11125" i="15"/>
  <c r="B11126" i="15"/>
  <c r="B11127" i="15"/>
  <c r="B11128" i="15"/>
  <c r="B11129" i="15"/>
  <c r="B11130" i="15"/>
  <c r="B11131" i="15"/>
  <c r="B11132" i="15"/>
  <c r="B11133" i="15"/>
  <c r="B11134" i="15"/>
  <c r="B11135" i="15"/>
  <c r="B11136" i="15"/>
  <c r="B11137" i="15"/>
  <c r="B11138" i="15"/>
  <c r="B11139" i="15"/>
  <c r="B11140" i="15"/>
  <c r="B11141" i="15"/>
  <c r="B11142" i="15"/>
  <c r="B11143" i="15"/>
  <c r="B11144" i="15"/>
  <c r="B11145" i="15"/>
  <c r="B11146" i="15"/>
  <c r="B11147" i="15"/>
  <c r="B11148" i="15"/>
  <c r="B11149" i="15"/>
  <c r="B11150" i="15"/>
  <c r="B11151" i="15"/>
  <c r="B11152" i="15"/>
  <c r="B11153" i="15"/>
  <c r="B11154" i="15"/>
  <c r="B11155" i="15"/>
  <c r="B11156" i="15"/>
  <c r="B11157" i="15"/>
  <c r="B11158" i="15"/>
  <c r="B11159" i="15"/>
  <c r="B11160" i="15"/>
  <c r="B11161" i="15"/>
  <c r="B11162" i="15"/>
  <c r="B11163" i="15"/>
  <c r="B11164" i="15"/>
  <c r="B11165" i="15"/>
  <c r="B11166" i="15"/>
  <c r="B11167" i="15"/>
  <c r="B11168" i="15"/>
  <c r="B11169" i="15"/>
  <c r="B11170" i="15"/>
  <c r="B11171" i="15"/>
  <c r="B11172" i="15"/>
  <c r="B11173" i="15"/>
  <c r="B11174" i="15"/>
  <c r="B11175" i="15"/>
  <c r="B11176" i="15"/>
  <c r="B11177" i="15"/>
  <c r="B11178" i="15"/>
  <c r="B11179" i="15"/>
  <c r="B11180" i="15"/>
  <c r="B11181" i="15"/>
  <c r="B11182" i="15"/>
  <c r="B11183" i="15"/>
  <c r="B11184" i="15"/>
  <c r="B11185" i="15"/>
  <c r="B11186" i="15"/>
  <c r="B11187" i="15"/>
  <c r="B11188" i="15"/>
  <c r="B11189" i="15"/>
  <c r="B11190" i="15"/>
  <c r="B11191" i="15"/>
  <c r="B11192" i="15"/>
  <c r="B11193" i="15"/>
  <c r="B11194" i="15"/>
  <c r="B11195" i="15"/>
  <c r="B11196" i="15"/>
  <c r="B11197" i="15"/>
  <c r="B11198" i="15"/>
  <c r="B11199" i="15"/>
  <c r="B11200" i="15"/>
  <c r="B11201" i="15"/>
  <c r="B11202" i="15"/>
  <c r="B11203" i="15"/>
  <c r="B11204" i="15"/>
  <c r="B11205" i="15"/>
  <c r="B11206" i="15"/>
  <c r="B11207" i="15"/>
  <c r="B11208" i="15"/>
  <c r="B11209" i="15"/>
  <c r="B11210" i="15"/>
  <c r="B11211" i="15"/>
  <c r="B11212" i="15"/>
  <c r="B11213" i="15"/>
  <c r="B11214" i="15"/>
  <c r="B11215" i="15"/>
  <c r="B11216" i="15"/>
  <c r="B11217" i="15"/>
  <c r="B11218" i="15"/>
  <c r="B11219" i="15"/>
  <c r="B11220" i="15"/>
  <c r="B11221" i="15"/>
  <c r="B11222" i="15"/>
  <c r="B11223" i="15"/>
  <c r="B11224" i="15"/>
  <c r="B11225" i="15"/>
  <c r="B11226" i="15"/>
  <c r="B11227" i="15"/>
  <c r="B11228" i="15"/>
  <c r="B11229" i="15"/>
  <c r="B11230" i="15"/>
  <c r="B11231" i="15"/>
  <c r="B11232" i="15"/>
  <c r="B11233" i="15"/>
  <c r="B11234" i="15"/>
  <c r="B11235" i="15"/>
  <c r="B11236" i="15"/>
  <c r="B11237" i="15"/>
  <c r="B11238" i="15"/>
  <c r="B11239" i="15"/>
  <c r="B11240" i="15"/>
  <c r="B11241" i="15"/>
  <c r="B11242" i="15"/>
  <c r="B11243" i="15"/>
  <c r="B11244" i="15"/>
  <c r="B11245" i="15"/>
  <c r="B11246" i="15"/>
  <c r="B11247" i="15"/>
  <c r="B11248" i="15"/>
  <c r="B11249" i="15"/>
  <c r="B11250" i="15"/>
  <c r="B11251" i="15"/>
  <c r="B11252" i="15"/>
  <c r="B11253" i="15"/>
  <c r="B11254" i="15"/>
  <c r="B11255" i="15"/>
  <c r="B11256" i="15"/>
  <c r="B11257" i="15"/>
  <c r="B11258" i="15"/>
  <c r="B11259" i="15"/>
  <c r="B11260" i="15"/>
  <c r="B11261" i="15"/>
  <c r="B11262" i="15"/>
  <c r="B11263" i="15"/>
  <c r="B11264" i="15"/>
  <c r="B11265" i="15"/>
  <c r="B11266" i="15"/>
  <c r="B11267" i="15"/>
  <c r="B11268" i="15"/>
  <c r="B11269" i="15"/>
  <c r="B11270" i="15"/>
  <c r="B11271" i="15"/>
  <c r="B11272" i="15"/>
  <c r="B11273" i="15"/>
  <c r="B11274" i="15"/>
  <c r="B11275" i="15"/>
  <c r="B11276" i="15"/>
  <c r="B11277" i="15"/>
  <c r="B11278" i="15"/>
  <c r="B11279" i="15"/>
  <c r="B11280" i="15"/>
  <c r="B11281" i="15"/>
  <c r="B11282" i="15"/>
  <c r="B11283" i="15"/>
  <c r="B11284" i="15"/>
  <c r="B11285" i="15"/>
  <c r="B11286" i="15"/>
  <c r="B11287" i="15"/>
  <c r="B11288" i="15"/>
  <c r="B11289" i="15"/>
  <c r="B11290" i="15"/>
  <c r="B11291" i="15"/>
  <c r="B11292" i="15"/>
  <c r="B11293" i="15"/>
  <c r="B11294" i="15"/>
  <c r="B11295" i="15"/>
  <c r="B11296" i="15"/>
  <c r="B11297" i="15"/>
  <c r="B11298" i="15"/>
  <c r="B11299" i="15"/>
  <c r="B11300" i="15"/>
  <c r="B11301" i="15"/>
  <c r="B11302" i="15"/>
  <c r="B11303" i="15"/>
  <c r="B11304" i="15"/>
  <c r="B11305" i="15"/>
  <c r="B11306" i="15"/>
  <c r="B11307" i="15"/>
  <c r="B11308" i="15"/>
  <c r="B11309" i="15"/>
  <c r="B11310" i="15"/>
  <c r="B11311" i="15"/>
  <c r="B11312" i="15"/>
  <c r="B11313" i="15"/>
  <c r="B11314" i="15"/>
  <c r="B11315" i="15"/>
  <c r="B11316" i="15"/>
  <c r="B11317" i="15"/>
  <c r="B11318" i="15"/>
  <c r="B11319" i="15"/>
  <c r="B11320" i="15"/>
  <c r="B11321" i="15"/>
  <c r="B11322" i="15"/>
  <c r="B11323" i="15"/>
  <c r="B11324" i="15"/>
  <c r="B11325" i="15"/>
  <c r="B11326" i="15"/>
  <c r="B11327" i="15"/>
  <c r="B11328" i="15"/>
  <c r="B11329" i="15"/>
  <c r="B11330" i="15"/>
  <c r="B11331" i="15"/>
  <c r="B11332" i="15"/>
  <c r="B11333" i="15"/>
  <c r="B11334" i="15"/>
  <c r="B11335" i="15"/>
  <c r="B11336" i="15"/>
  <c r="B11337" i="15"/>
  <c r="B11338" i="15"/>
  <c r="B11339" i="15"/>
  <c r="B11340" i="15"/>
  <c r="B11341" i="15"/>
  <c r="B11342" i="15"/>
  <c r="B11343" i="15"/>
  <c r="B11344" i="15"/>
  <c r="B11345" i="15"/>
  <c r="B11346" i="15"/>
  <c r="B11347" i="15"/>
  <c r="B11348" i="15"/>
  <c r="B11349" i="15"/>
  <c r="B11350" i="15"/>
  <c r="B11351" i="15"/>
  <c r="B11352" i="15"/>
  <c r="B11353" i="15"/>
  <c r="B11354" i="15"/>
  <c r="B11355" i="15"/>
  <c r="B11356" i="15"/>
  <c r="B11357" i="15"/>
  <c r="B11358" i="15"/>
  <c r="B11359" i="15"/>
  <c r="B11360" i="15"/>
  <c r="B11361" i="15"/>
  <c r="B11362" i="15"/>
  <c r="B11363" i="15"/>
  <c r="B11364" i="15"/>
  <c r="B11365" i="15"/>
  <c r="B11366" i="15"/>
  <c r="B11367" i="15"/>
  <c r="B11368" i="15"/>
  <c r="B11369" i="15"/>
  <c r="B11370" i="15"/>
  <c r="B11371" i="15"/>
  <c r="B11372" i="15"/>
  <c r="B11373" i="15"/>
  <c r="B11374" i="15"/>
  <c r="B11375" i="15"/>
  <c r="B11376" i="15"/>
  <c r="B11377" i="15"/>
  <c r="B11378" i="15"/>
  <c r="B11379" i="15"/>
  <c r="B11380" i="15"/>
  <c r="B11381" i="15"/>
  <c r="B11382" i="15"/>
  <c r="B11383" i="15"/>
  <c r="B11384" i="15"/>
  <c r="B11385" i="15"/>
  <c r="B11386" i="15"/>
  <c r="B11387" i="15"/>
  <c r="B11388" i="15"/>
  <c r="B11389" i="15"/>
  <c r="B11390" i="15"/>
  <c r="B11391" i="15"/>
  <c r="B11392" i="15"/>
  <c r="B11393" i="15"/>
  <c r="B11394" i="15"/>
  <c r="B11395" i="15"/>
  <c r="B11396" i="15"/>
  <c r="B11397" i="15"/>
  <c r="B11398" i="15"/>
  <c r="B11399" i="15"/>
  <c r="B11400" i="15"/>
  <c r="B11401" i="15"/>
  <c r="B11402" i="15"/>
  <c r="B11403" i="15"/>
  <c r="B11404" i="15"/>
  <c r="B11405" i="15"/>
  <c r="B11406" i="15"/>
  <c r="B11407" i="15"/>
  <c r="B11408" i="15"/>
  <c r="B11409" i="15"/>
  <c r="B11410" i="15"/>
  <c r="B11411" i="15"/>
  <c r="B11412" i="15"/>
  <c r="B11413" i="15"/>
  <c r="B11414" i="15"/>
  <c r="B11415" i="15"/>
  <c r="B11416" i="15"/>
  <c r="B11417" i="15"/>
  <c r="B11418" i="15"/>
  <c r="B11419" i="15"/>
  <c r="B11420" i="15"/>
  <c r="B11421" i="15"/>
  <c r="B11422" i="15"/>
  <c r="B11423" i="15"/>
  <c r="B11424" i="15"/>
  <c r="B11425" i="15"/>
  <c r="B11426" i="15"/>
  <c r="B11427" i="15"/>
  <c r="B11428" i="15"/>
  <c r="B11429" i="15"/>
  <c r="B11430" i="15"/>
  <c r="B11431" i="15"/>
  <c r="B11432" i="15"/>
  <c r="B11433" i="15"/>
  <c r="B11434" i="15"/>
  <c r="B11435" i="15"/>
  <c r="B11436" i="15"/>
  <c r="B11437" i="15"/>
  <c r="B11438" i="15"/>
  <c r="B11439" i="15"/>
  <c r="B11440" i="15"/>
  <c r="B11441" i="15"/>
  <c r="B11442" i="15"/>
  <c r="B11443" i="15"/>
  <c r="B11444" i="15"/>
  <c r="B11445" i="15"/>
  <c r="B11446" i="15"/>
  <c r="B11447" i="15"/>
  <c r="B11448" i="15"/>
  <c r="B11449" i="15"/>
  <c r="B11450" i="15"/>
  <c r="B11451" i="15"/>
  <c r="B11452" i="15"/>
  <c r="B11453" i="15"/>
  <c r="B11454" i="15"/>
  <c r="B11455" i="15"/>
  <c r="B11456" i="15"/>
  <c r="B11457" i="15"/>
  <c r="B11458" i="15"/>
  <c r="B11459" i="15"/>
  <c r="B11460" i="15"/>
  <c r="B11461" i="15"/>
  <c r="B11462" i="15"/>
  <c r="B11463" i="15"/>
  <c r="B11464" i="15"/>
  <c r="B11465" i="15"/>
  <c r="B11466" i="15"/>
  <c r="B11467" i="15"/>
  <c r="B11468" i="15"/>
  <c r="B11469" i="15"/>
  <c r="B11470" i="15"/>
  <c r="B11471" i="15"/>
  <c r="B11472" i="15"/>
  <c r="B11473" i="15"/>
  <c r="B11474" i="15"/>
  <c r="B11475" i="15"/>
  <c r="B11476" i="15"/>
  <c r="B11477" i="15"/>
  <c r="B11478" i="15"/>
  <c r="B11479" i="15"/>
  <c r="B11480" i="15"/>
  <c r="B11481" i="15"/>
  <c r="B11482" i="15"/>
  <c r="B11483" i="15"/>
  <c r="B11484" i="15"/>
  <c r="B11485" i="15"/>
  <c r="B11486" i="15"/>
  <c r="B11487" i="15"/>
  <c r="B11488" i="15"/>
  <c r="B11489" i="15"/>
  <c r="B11490" i="15"/>
  <c r="B11491" i="15"/>
  <c r="B11492" i="15"/>
  <c r="B11493" i="15"/>
  <c r="B11494" i="15"/>
  <c r="B11495" i="15"/>
  <c r="B11496" i="15"/>
  <c r="B11497" i="15"/>
  <c r="B11498" i="15"/>
  <c r="B11499" i="15"/>
  <c r="B11500" i="15"/>
  <c r="B11501" i="15"/>
  <c r="B11502" i="15"/>
  <c r="B11503" i="15"/>
  <c r="B11504" i="15"/>
  <c r="B11505" i="15"/>
  <c r="B11506" i="15"/>
  <c r="B11507" i="15"/>
  <c r="B11508" i="15"/>
  <c r="B11509" i="15"/>
  <c r="B11510" i="15"/>
  <c r="B11511" i="15"/>
  <c r="B11512" i="15"/>
  <c r="B11513" i="15"/>
  <c r="B11514" i="15"/>
  <c r="B11515" i="15"/>
  <c r="B11516" i="15"/>
  <c r="B11517" i="15"/>
  <c r="B11518" i="15"/>
  <c r="B11519" i="15"/>
  <c r="B11520" i="15"/>
  <c r="B11521" i="15"/>
  <c r="B11522" i="15"/>
  <c r="B11523" i="15"/>
  <c r="B11524" i="15"/>
  <c r="B11525" i="15"/>
  <c r="B11526" i="15"/>
  <c r="B11527" i="15"/>
  <c r="B11528" i="15"/>
  <c r="B11529" i="15"/>
  <c r="B11530" i="15"/>
  <c r="B11531" i="15"/>
  <c r="B11532" i="15"/>
  <c r="B11533" i="15"/>
  <c r="B11534" i="15"/>
  <c r="B11535" i="15"/>
  <c r="B11536" i="15"/>
  <c r="B11537" i="15"/>
  <c r="B11538" i="15"/>
  <c r="B11539" i="15"/>
  <c r="B11540" i="15"/>
  <c r="B11541" i="15"/>
  <c r="B11542" i="15"/>
  <c r="B11543" i="15"/>
  <c r="B11544" i="15"/>
  <c r="B11545" i="15"/>
  <c r="B11546" i="15"/>
  <c r="B11547" i="15"/>
  <c r="B11548" i="15"/>
  <c r="B11549" i="15"/>
  <c r="B11550" i="15"/>
  <c r="B11551" i="15"/>
  <c r="B11552" i="15"/>
  <c r="B11553" i="15"/>
  <c r="B11554" i="15"/>
  <c r="B11555" i="15"/>
  <c r="B11556" i="15"/>
  <c r="B11557" i="15"/>
  <c r="B11558" i="15"/>
  <c r="B11559" i="15"/>
  <c r="B11560" i="15"/>
  <c r="B11561" i="15"/>
  <c r="B11562" i="15"/>
  <c r="B11563" i="15"/>
  <c r="B11564" i="15"/>
  <c r="B11565" i="15"/>
  <c r="B11566" i="15"/>
  <c r="B11567" i="15"/>
  <c r="B11568" i="15"/>
  <c r="B11569" i="15"/>
  <c r="B11570" i="15"/>
  <c r="B11571" i="15"/>
  <c r="B11572" i="15"/>
  <c r="B11573" i="15"/>
  <c r="B11574" i="15"/>
  <c r="B11575" i="15"/>
  <c r="B11576" i="15"/>
  <c r="B11577" i="15"/>
  <c r="B11578" i="15"/>
  <c r="B11579" i="15"/>
  <c r="B11580" i="15"/>
  <c r="B11581" i="15"/>
  <c r="B11582" i="15"/>
  <c r="B11583" i="15"/>
  <c r="B11584" i="15"/>
  <c r="B11585" i="15"/>
  <c r="B11586" i="15"/>
  <c r="B11587" i="15"/>
  <c r="B11588" i="15"/>
  <c r="B11589" i="15"/>
  <c r="B11590" i="15"/>
  <c r="B11591" i="15"/>
  <c r="B11592" i="15"/>
  <c r="B11593" i="15"/>
  <c r="B11594" i="15"/>
  <c r="B11595" i="15"/>
  <c r="B11596" i="15"/>
  <c r="B11597" i="15"/>
  <c r="B11598" i="15"/>
  <c r="B11599" i="15"/>
  <c r="B11600" i="15"/>
  <c r="B11601" i="15"/>
  <c r="B11602" i="15"/>
  <c r="B11603" i="15"/>
  <c r="B11604" i="15"/>
  <c r="B11605" i="15"/>
  <c r="B11606" i="15"/>
  <c r="B11607" i="15"/>
  <c r="B11608" i="15"/>
  <c r="B11609" i="15"/>
  <c r="B11610" i="15"/>
  <c r="B11611" i="15"/>
  <c r="B11612" i="15"/>
  <c r="B11613" i="15"/>
  <c r="B11614" i="15"/>
  <c r="B11615" i="15"/>
  <c r="B11616" i="15"/>
  <c r="B11617" i="15"/>
  <c r="B11618" i="15"/>
  <c r="B11619" i="15"/>
  <c r="B11620" i="15"/>
  <c r="B11621" i="15"/>
  <c r="B11622" i="15"/>
  <c r="B11623" i="15"/>
  <c r="B11624" i="15"/>
  <c r="B11625" i="15"/>
  <c r="B11626" i="15"/>
  <c r="B11627" i="15"/>
  <c r="B11628" i="15"/>
  <c r="B11629" i="15"/>
  <c r="B11630" i="15"/>
  <c r="B11631" i="15"/>
  <c r="B11632" i="15"/>
  <c r="B11633" i="15"/>
  <c r="B11634" i="15"/>
  <c r="B11635" i="15"/>
  <c r="B11636" i="15"/>
  <c r="B11637" i="15"/>
  <c r="B11638" i="15"/>
  <c r="B11639" i="15"/>
  <c r="B11640" i="15"/>
  <c r="B11641" i="15"/>
  <c r="B11642" i="15"/>
  <c r="B11643" i="15"/>
  <c r="B11644" i="15"/>
  <c r="B11645" i="15"/>
  <c r="B11646" i="15"/>
  <c r="B11647" i="15"/>
  <c r="B11648" i="15"/>
  <c r="B11649" i="15"/>
  <c r="B11650" i="15"/>
  <c r="B11651" i="15"/>
  <c r="B11652" i="15"/>
  <c r="B11653" i="15"/>
  <c r="B11654" i="15"/>
  <c r="B11655" i="15"/>
  <c r="B11656" i="15"/>
  <c r="B11657" i="15"/>
  <c r="B11658" i="15"/>
  <c r="B11659" i="15"/>
  <c r="B11660" i="15"/>
  <c r="B11661" i="15"/>
  <c r="B11662" i="15"/>
  <c r="B11663" i="15"/>
  <c r="B11664" i="15"/>
  <c r="B11665" i="15"/>
  <c r="B11666" i="15"/>
  <c r="B11667" i="15"/>
  <c r="B11668" i="15"/>
  <c r="B11669" i="15"/>
  <c r="B11670" i="15"/>
  <c r="B11671" i="15"/>
  <c r="B11672" i="15"/>
  <c r="B11673" i="15"/>
  <c r="B11674" i="15"/>
  <c r="B11675" i="15"/>
  <c r="B11676" i="15"/>
  <c r="B11677" i="15"/>
  <c r="B11678" i="15"/>
  <c r="B11679" i="15"/>
  <c r="B11680" i="15"/>
  <c r="B11681" i="15"/>
  <c r="B11682" i="15"/>
  <c r="B11683" i="15"/>
  <c r="B11684" i="15"/>
  <c r="B11685" i="15"/>
  <c r="B11686" i="15"/>
  <c r="B11687" i="15"/>
  <c r="B11688" i="15"/>
  <c r="B11689" i="15"/>
  <c r="B11690" i="15"/>
  <c r="B11691" i="15"/>
  <c r="B11692" i="15"/>
  <c r="B11693" i="15"/>
  <c r="B11694" i="15"/>
  <c r="B11695" i="15"/>
  <c r="B11696" i="15"/>
  <c r="B11697" i="15"/>
  <c r="B11698" i="15"/>
  <c r="B11699" i="15"/>
  <c r="B11700" i="15"/>
  <c r="B11701" i="15"/>
  <c r="B11702" i="15"/>
  <c r="B11703" i="15"/>
  <c r="B11704" i="15"/>
  <c r="B11705" i="15"/>
  <c r="B11706" i="15"/>
  <c r="B11707" i="15"/>
  <c r="B11708" i="15"/>
  <c r="B11709" i="15"/>
  <c r="B11710" i="15"/>
  <c r="B11711" i="15"/>
  <c r="B11712" i="15"/>
  <c r="B11713" i="15"/>
  <c r="B11714" i="15"/>
  <c r="B11715" i="15"/>
  <c r="B11716" i="15"/>
  <c r="B11717" i="15"/>
  <c r="B11718" i="15"/>
  <c r="B11719" i="15"/>
  <c r="B11720" i="15"/>
  <c r="B11721" i="15"/>
  <c r="B11722" i="15"/>
  <c r="B11723" i="15"/>
  <c r="B11724" i="15"/>
  <c r="B11725" i="15"/>
  <c r="B11726" i="15"/>
  <c r="B11727" i="15"/>
  <c r="B11728" i="15"/>
  <c r="B11729" i="15"/>
  <c r="B11730" i="15"/>
  <c r="B11731" i="15"/>
  <c r="B11732" i="15"/>
  <c r="B11733" i="15"/>
  <c r="B11734" i="15"/>
  <c r="B11735" i="15"/>
  <c r="B11736" i="15"/>
  <c r="B11737" i="15"/>
  <c r="B11738" i="15"/>
  <c r="B11739" i="15"/>
  <c r="B11740" i="15"/>
  <c r="B11741" i="15"/>
  <c r="B11742" i="15"/>
  <c r="B11743" i="15"/>
  <c r="B11744" i="15"/>
  <c r="B11745" i="15"/>
  <c r="B11746" i="15"/>
  <c r="B11747" i="15"/>
  <c r="B11748" i="15"/>
  <c r="B11749" i="15"/>
  <c r="B11750" i="15"/>
  <c r="B11751" i="15"/>
  <c r="B11752" i="15"/>
  <c r="B11753" i="15"/>
  <c r="B11754" i="15"/>
  <c r="B11755" i="15"/>
  <c r="B11756" i="15"/>
  <c r="B11757" i="15"/>
  <c r="B11758" i="15"/>
  <c r="B11759" i="15"/>
  <c r="B11760" i="15"/>
  <c r="B11761" i="15"/>
  <c r="B11762" i="15"/>
  <c r="B11763" i="15"/>
  <c r="B11764" i="15"/>
  <c r="B11765" i="15"/>
  <c r="B11766" i="15"/>
  <c r="B11767" i="15"/>
  <c r="B11768" i="15"/>
  <c r="B11769" i="15"/>
  <c r="B11770" i="15"/>
  <c r="B11771" i="15"/>
  <c r="B11772" i="15"/>
  <c r="B11773" i="15"/>
  <c r="B11774" i="15"/>
  <c r="B11775" i="15"/>
  <c r="B11776" i="15"/>
  <c r="B11777" i="15"/>
  <c r="B11778" i="15"/>
  <c r="B11779" i="15"/>
  <c r="B11780" i="15"/>
  <c r="B11781" i="15"/>
  <c r="B11782" i="15"/>
  <c r="B11783" i="15"/>
  <c r="B11784" i="15"/>
  <c r="B11785" i="15"/>
  <c r="B11786" i="15"/>
  <c r="B11787" i="15"/>
  <c r="B11788" i="15"/>
  <c r="B11789" i="15"/>
  <c r="B11790" i="15"/>
  <c r="B11791" i="15"/>
  <c r="B11792" i="15"/>
  <c r="B11793" i="15"/>
  <c r="B11794" i="15"/>
  <c r="B11795" i="15"/>
  <c r="B11796" i="15"/>
  <c r="B11797" i="15"/>
  <c r="B11798" i="15"/>
  <c r="B11799" i="15"/>
  <c r="B11800" i="15"/>
  <c r="B11801" i="15"/>
  <c r="B11802" i="15"/>
  <c r="B11803" i="15"/>
  <c r="B11804" i="15"/>
  <c r="B11805" i="15"/>
  <c r="B11806" i="15"/>
  <c r="B11807" i="15"/>
  <c r="B11808" i="15"/>
  <c r="B11809" i="15"/>
  <c r="B11810" i="15"/>
  <c r="B11811" i="15"/>
  <c r="B11812" i="15"/>
  <c r="B11813" i="15"/>
  <c r="B11814" i="15"/>
  <c r="B11815" i="15"/>
  <c r="B11816" i="15"/>
  <c r="B11817" i="15"/>
  <c r="B11818" i="15"/>
  <c r="B11819" i="15"/>
  <c r="B11820" i="15"/>
  <c r="B11821" i="15"/>
  <c r="B11822" i="15"/>
  <c r="B11823" i="15"/>
  <c r="B11824" i="15"/>
  <c r="B11825" i="15"/>
  <c r="B11826" i="15"/>
  <c r="B11827" i="15"/>
  <c r="B11828" i="15"/>
  <c r="B11829" i="15"/>
  <c r="B11830" i="15"/>
  <c r="B11831" i="15"/>
  <c r="B11832" i="15"/>
  <c r="B11833" i="15"/>
  <c r="B11834" i="15"/>
  <c r="B11835" i="15"/>
  <c r="B11836" i="15"/>
  <c r="B11837" i="15"/>
  <c r="B11838" i="15"/>
  <c r="B11839" i="15"/>
  <c r="B11840" i="15"/>
  <c r="B11841" i="15"/>
  <c r="B11842" i="15"/>
  <c r="B11843" i="15"/>
  <c r="B11844" i="15"/>
  <c r="B11845" i="15"/>
  <c r="B11846" i="15"/>
  <c r="B11847" i="15"/>
  <c r="B11848" i="15"/>
  <c r="B11849" i="15"/>
  <c r="B11850" i="15"/>
  <c r="B11851" i="15"/>
  <c r="B11852" i="15"/>
  <c r="B11853" i="15"/>
  <c r="B11854" i="15"/>
  <c r="B11855" i="15"/>
  <c r="B11856" i="15"/>
  <c r="B11857" i="15"/>
  <c r="B11858" i="15"/>
  <c r="B11859" i="15"/>
  <c r="B11860" i="15"/>
  <c r="B11861" i="15"/>
  <c r="B11862" i="15"/>
  <c r="B11863" i="15"/>
  <c r="B11864" i="15"/>
  <c r="B11865" i="15"/>
  <c r="B11866" i="15"/>
  <c r="B11867" i="15"/>
  <c r="B11868" i="15"/>
  <c r="B11869" i="15"/>
  <c r="B11870" i="15"/>
  <c r="B11871" i="15"/>
  <c r="B11872" i="15"/>
  <c r="B11873" i="15"/>
  <c r="B11874" i="15"/>
  <c r="B11875" i="15"/>
  <c r="B11876" i="15"/>
  <c r="B11877" i="15"/>
  <c r="B11878" i="15"/>
  <c r="B11879" i="15"/>
  <c r="B11880" i="15"/>
  <c r="B11881" i="15"/>
  <c r="B11882" i="15"/>
  <c r="B11883" i="15"/>
  <c r="B11884" i="15"/>
  <c r="B11885" i="15"/>
  <c r="B11886" i="15"/>
  <c r="B11887" i="15"/>
  <c r="B11888" i="15"/>
  <c r="B11889" i="15"/>
  <c r="B11890" i="15"/>
  <c r="B11891" i="15"/>
  <c r="B11892" i="15"/>
  <c r="B11893" i="15"/>
  <c r="B11894" i="15"/>
  <c r="B11895" i="15"/>
  <c r="B11896" i="15"/>
  <c r="B11897" i="15"/>
  <c r="B11898" i="15"/>
  <c r="B11899" i="15"/>
  <c r="B11900" i="15"/>
  <c r="B11901" i="15"/>
  <c r="B11902" i="15"/>
  <c r="B11903" i="15"/>
  <c r="B11904" i="15"/>
  <c r="B11905" i="15"/>
  <c r="B11906" i="15"/>
  <c r="B11907" i="15"/>
  <c r="B11908" i="15"/>
  <c r="B11909" i="15"/>
  <c r="B11910" i="15"/>
  <c r="B11911" i="15"/>
  <c r="B11912" i="15"/>
  <c r="B11913" i="15"/>
  <c r="B11914" i="15"/>
  <c r="B11915" i="15"/>
  <c r="B11916" i="15"/>
  <c r="B11917" i="15"/>
  <c r="B11918" i="15"/>
  <c r="B11919" i="15"/>
  <c r="B11920" i="15"/>
  <c r="B11921" i="15"/>
  <c r="B11922" i="15"/>
  <c r="B11923" i="15"/>
  <c r="B11924" i="15"/>
  <c r="B11925" i="15"/>
  <c r="B11926" i="15"/>
  <c r="B11927" i="15"/>
  <c r="B11928" i="15"/>
  <c r="B11929" i="15"/>
  <c r="B11930" i="15"/>
  <c r="B11931" i="15"/>
  <c r="B11932" i="15"/>
  <c r="B11933" i="15"/>
  <c r="B11934" i="15"/>
  <c r="B11935" i="15"/>
  <c r="B11936" i="15"/>
  <c r="B11937" i="15"/>
  <c r="B11938" i="15"/>
  <c r="B11939" i="15"/>
  <c r="B11940" i="15"/>
  <c r="B11941" i="15"/>
  <c r="B11942" i="15"/>
  <c r="B11943" i="15"/>
  <c r="B11944" i="15"/>
  <c r="B11945" i="15"/>
  <c r="B11946" i="15"/>
  <c r="B11947" i="15"/>
  <c r="B11948" i="15"/>
  <c r="B11949" i="15"/>
  <c r="B11950" i="15"/>
  <c r="B11951" i="15"/>
  <c r="B11952" i="15"/>
  <c r="B11953" i="15"/>
  <c r="B11954" i="15"/>
  <c r="B11955" i="15"/>
  <c r="B11956" i="15"/>
  <c r="B11957" i="15"/>
  <c r="B11958" i="15"/>
  <c r="B11959" i="15"/>
  <c r="B11960" i="15"/>
  <c r="B11961" i="15"/>
  <c r="B11962" i="15"/>
  <c r="B11963" i="15"/>
  <c r="B11964" i="15"/>
  <c r="B11965" i="15"/>
  <c r="B11966" i="15"/>
  <c r="B11967" i="15"/>
  <c r="B11968" i="15"/>
  <c r="B11969" i="15"/>
  <c r="B11970" i="15"/>
  <c r="B11971" i="15"/>
  <c r="B11972" i="15"/>
  <c r="B11973" i="15"/>
  <c r="B11974" i="15"/>
  <c r="B11975" i="15"/>
  <c r="B11976" i="15"/>
  <c r="B11977" i="15"/>
  <c r="B11978" i="15"/>
  <c r="B11979" i="15"/>
  <c r="B11980" i="15"/>
  <c r="B11981" i="15"/>
  <c r="B11982" i="15"/>
  <c r="B11983" i="15"/>
  <c r="B11984" i="15"/>
  <c r="B11985" i="15"/>
  <c r="B11986" i="15"/>
  <c r="B11987" i="15"/>
  <c r="B11988" i="15"/>
  <c r="B11989" i="15"/>
  <c r="B11990" i="15"/>
  <c r="B11991" i="15"/>
  <c r="B11992" i="15"/>
  <c r="B11993" i="15"/>
  <c r="B11994" i="15"/>
  <c r="B11995" i="15"/>
  <c r="B11996" i="15"/>
  <c r="B11997" i="15"/>
  <c r="B11998" i="15"/>
  <c r="B11999" i="15"/>
  <c r="B12000" i="15"/>
  <c r="B12001" i="15"/>
  <c r="B12002" i="15"/>
  <c r="B12003" i="15"/>
  <c r="B12004" i="15"/>
  <c r="B12005" i="15"/>
  <c r="B12006" i="15"/>
  <c r="B12007" i="15"/>
  <c r="B12008" i="15"/>
  <c r="B12009" i="15"/>
  <c r="B12010" i="15"/>
  <c r="B12011" i="15"/>
  <c r="B12012" i="15"/>
  <c r="B12013" i="15"/>
  <c r="B12014" i="15"/>
  <c r="B12015" i="15"/>
  <c r="B12016" i="15"/>
  <c r="B12017" i="15"/>
  <c r="B12018" i="15"/>
  <c r="B12019" i="15"/>
  <c r="B12020" i="15"/>
  <c r="B12021" i="15"/>
  <c r="B12022" i="15"/>
  <c r="B12023" i="15"/>
  <c r="B12024" i="15"/>
  <c r="B12025" i="15"/>
  <c r="B12026" i="15"/>
  <c r="B12027" i="15"/>
  <c r="B12028" i="15"/>
  <c r="B12029" i="15"/>
  <c r="B12030" i="15"/>
  <c r="B12031" i="15"/>
  <c r="B12032" i="15"/>
  <c r="B12033" i="15"/>
  <c r="B12034" i="15"/>
  <c r="B12035" i="15"/>
  <c r="B12036" i="15"/>
  <c r="B12037" i="15"/>
  <c r="B12038" i="15"/>
  <c r="B12039" i="15"/>
  <c r="B12040" i="15"/>
  <c r="B12041" i="15"/>
  <c r="B12042" i="15"/>
  <c r="B12043" i="15"/>
  <c r="B12044" i="15"/>
  <c r="B12045" i="15"/>
  <c r="B12046" i="15"/>
  <c r="B12047" i="15"/>
  <c r="B12048" i="15"/>
  <c r="B12049" i="15"/>
  <c r="B12050" i="15"/>
  <c r="B12051" i="15"/>
  <c r="B12052" i="15"/>
  <c r="B12053" i="15"/>
  <c r="B12054" i="15"/>
  <c r="B12055" i="15"/>
  <c r="B12056" i="15"/>
  <c r="B12057" i="15"/>
  <c r="B12058" i="15"/>
  <c r="B12059" i="15"/>
  <c r="B12060" i="15"/>
  <c r="B12061" i="15"/>
  <c r="B12062" i="15"/>
  <c r="B12063" i="15"/>
  <c r="B12064" i="15"/>
  <c r="B12065" i="15"/>
  <c r="B12066" i="15"/>
  <c r="B12067" i="15"/>
  <c r="B12068" i="15"/>
  <c r="B12069" i="15"/>
  <c r="B12070" i="15"/>
  <c r="B12071" i="15"/>
  <c r="B12072" i="15"/>
  <c r="B12073" i="15"/>
  <c r="B12074" i="15"/>
  <c r="B12075" i="15"/>
  <c r="B12076" i="15"/>
  <c r="B12077" i="15"/>
  <c r="B12078" i="15"/>
  <c r="B12079" i="15"/>
  <c r="B12080" i="15"/>
  <c r="B12081" i="15"/>
  <c r="B12082" i="15"/>
  <c r="B12083" i="15"/>
  <c r="B12084" i="15"/>
  <c r="B12085" i="15"/>
  <c r="B12086" i="15"/>
  <c r="B12087" i="15"/>
  <c r="B12088" i="15"/>
  <c r="B12089" i="15"/>
  <c r="B12090" i="15"/>
  <c r="B12091" i="15"/>
  <c r="B12092" i="15"/>
  <c r="B12093" i="15"/>
  <c r="B12094" i="15"/>
  <c r="B12095" i="15"/>
  <c r="B12096" i="15"/>
  <c r="B12097" i="15"/>
  <c r="B12098" i="15"/>
  <c r="B12099" i="15"/>
  <c r="B12100" i="15"/>
  <c r="B12101" i="15"/>
  <c r="B12102" i="15"/>
  <c r="B12103" i="15"/>
  <c r="B12104" i="15"/>
  <c r="B12105" i="15"/>
  <c r="B12106" i="15"/>
  <c r="B12107" i="15"/>
  <c r="B12108" i="15"/>
  <c r="B12109" i="15"/>
  <c r="B12110" i="15"/>
  <c r="B12111" i="15"/>
  <c r="B12112" i="15"/>
  <c r="B12113" i="15"/>
  <c r="B12114" i="15"/>
  <c r="B12115" i="15"/>
  <c r="B12116" i="15"/>
  <c r="B12117" i="15"/>
  <c r="B12118" i="15"/>
  <c r="B12119" i="15"/>
  <c r="B12120" i="15"/>
  <c r="B12121" i="15"/>
  <c r="B12122" i="15"/>
  <c r="B12123" i="15"/>
  <c r="B12124" i="15"/>
  <c r="B12125" i="15"/>
  <c r="B12126" i="15"/>
  <c r="B12127" i="15"/>
  <c r="B12128" i="15"/>
  <c r="B12129" i="15"/>
  <c r="B12130" i="15"/>
  <c r="B12131" i="15"/>
  <c r="B12132" i="15"/>
  <c r="B12133" i="15"/>
  <c r="B12134" i="15"/>
  <c r="B12135" i="15"/>
  <c r="B12136" i="15"/>
  <c r="B12137" i="15"/>
  <c r="B12138" i="15"/>
  <c r="B12139" i="15"/>
  <c r="B12140" i="15"/>
  <c r="B12141" i="15"/>
  <c r="B12142" i="15"/>
  <c r="B12143" i="15"/>
  <c r="B12144" i="15"/>
  <c r="B12145" i="15"/>
  <c r="B12146" i="15"/>
  <c r="B12147" i="15"/>
  <c r="B12148" i="15"/>
  <c r="B12149" i="15"/>
  <c r="B12150" i="15"/>
  <c r="B12151" i="15"/>
  <c r="B12152" i="15"/>
  <c r="B12153" i="15"/>
  <c r="B12154" i="15"/>
  <c r="B12155" i="15"/>
  <c r="B12156" i="15"/>
  <c r="B12157" i="15"/>
  <c r="B12158" i="15"/>
  <c r="B12159" i="15"/>
  <c r="B12160" i="15"/>
  <c r="B12161" i="15"/>
  <c r="B12162" i="15"/>
  <c r="B12163" i="15"/>
  <c r="B12164" i="15"/>
  <c r="B12165" i="15"/>
  <c r="B12166" i="15"/>
  <c r="B12167" i="15"/>
  <c r="B12168" i="15"/>
  <c r="B12169" i="15"/>
  <c r="B12170" i="15"/>
  <c r="B12171" i="15"/>
  <c r="B12172" i="15"/>
  <c r="B12173" i="15"/>
  <c r="B12174" i="15"/>
  <c r="B12175" i="15"/>
  <c r="B12176" i="15"/>
  <c r="B12177" i="15"/>
  <c r="B12178" i="15"/>
  <c r="B12179" i="15"/>
  <c r="B12180" i="15"/>
  <c r="B12181" i="15"/>
  <c r="B12182" i="15"/>
  <c r="B12183" i="15"/>
  <c r="B12184" i="15"/>
  <c r="B12185" i="15"/>
  <c r="B12186" i="15"/>
  <c r="B12187" i="15"/>
  <c r="B12188" i="15"/>
  <c r="B12189" i="15"/>
  <c r="B12190" i="15"/>
  <c r="B12191" i="15"/>
  <c r="B12192" i="15"/>
  <c r="B12193" i="15"/>
  <c r="B12194" i="15"/>
  <c r="B12195" i="15"/>
  <c r="B12196" i="15"/>
  <c r="B12197" i="15"/>
  <c r="B12198" i="15"/>
  <c r="B12199" i="15"/>
  <c r="B12200" i="15"/>
  <c r="B12201" i="15"/>
  <c r="B12202" i="15"/>
  <c r="B12203" i="15"/>
  <c r="B12204" i="15"/>
  <c r="B12205" i="15"/>
  <c r="B12206" i="15"/>
  <c r="B12207" i="15"/>
  <c r="B12208" i="15"/>
  <c r="B12209" i="15"/>
  <c r="B12210" i="15"/>
  <c r="B12211" i="15"/>
  <c r="B12212" i="15"/>
  <c r="B12213" i="15"/>
  <c r="B12214" i="15"/>
  <c r="B12215" i="15"/>
  <c r="B12216" i="15"/>
  <c r="B12217" i="15"/>
  <c r="B12218" i="15"/>
  <c r="B12219" i="15"/>
  <c r="B12220" i="15"/>
  <c r="B12221" i="15"/>
  <c r="B12222" i="15"/>
  <c r="B12223" i="15"/>
  <c r="B12224" i="15"/>
  <c r="B12225" i="15"/>
  <c r="B12226" i="15"/>
  <c r="B12227" i="15"/>
  <c r="B12228" i="15"/>
  <c r="B12229" i="15"/>
  <c r="B12230" i="15"/>
  <c r="B12231" i="15"/>
  <c r="B12232" i="15"/>
  <c r="B12233" i="15"/>
  <c r="B12234" i="15"/>
  <c r="B12235" i="15"/>
  <c r="B12236" i="15"/>
  <c r="B12237" i="15"/>
  <c r="B12238" i="15"/>
  <c r="B12239" i="15"/>
  <c r="B12240" i="15"/>
  <c r="B12241" i="15"/>
  <c r="B12242" i="15"/>
  <c r="B12243" i="15"/>
  <c r="B12244" i="15"/>
  <c r="B12245" i="15"/>
  <c r="B12246" i="15"/>
  <c r="B12247" i="15"/>
  <c r="B12248" i="15"/>
  <c r="B12249" i="15"/>
  <c r="B12250" i="15"/>
  <c r="B12251" i="15"/>
  <c r="B12252" i="15"/>
  <c r="B12253" i="15"/>
  <c r="B12254" i="15"/>
  <c r="B12255" i="15"/>
  <c r="B12256" i="15"/>
  <c r="B12257" i="15"/>
  <c r="B12258" i="15"/>
  <c r="B12259" i="15"/>
  <c r="B12260" i="15"/>
  <c r="B12261" i="15"/>
  <c r="B12262" i="15"/>
  <c r="B12263" i="15"/>
  <c r="B12264" i="15"/>
  <c r="B12265" i="15"/>
  <c r="B12266" i="15"/>
  <c r="B12267" i="15"/>
  <c r="B12268" i="15"/>
  <c r="B12269" i="15"/>
  <c r="B12270" i="15"/>
  <c r="B12271" i="15"/>
  <c r="B12272" i="15"/>
  <c r="B12273" i="15"/>
  <c r="B12274" i="15"/>
  <c r="B12275" i="15"/>
  <c r="B12276" i="15"/>
  <c r="B12277" i="15"/>
  <c r="B12278" i="15"/>
  <c r="B12279" i="15"/>
  <c r="B12280" i="15"/>
  <c r="B12281" i="15"/>
  <c r="B12282" i="15"/>
  <c r="B12283" i="15"/>
  <c r="B12284" i="15"/>
  <c r="B12285" i="15"/>
  <c r="B12286" i="15"/>
  <c r="B12287" i="15"/>
  <c r="B12288" i="15"/>
  <c r="B12289" i="15"/>
  <c r="B12290" i="15"/>
  <c r="B12291" i="15"/>
  <c r="B12292" i="15"/>
  <c r="B12293" i="15"/>
  <c r="B12294" i="15"/>
  <c r="B12295" i="15"/>
  <c r="B12296" i="15"/>
  <c r="B12297" i="15"/>
  <c r="B12298" i="15"/>
  <c r="B12299" i="15"/>
  <c r="B12300" i="15"/>
  <c r="B12301" i="15"/>
  <c r="B12302" i="15"/>
  <c r="B12303" i="15"/>
  <c r="B12304" i="15"/>
  <c r="B12305" i="15"/>
  <c r="B12306" i="15"/>
  <c r="B12307" i="15"/>
  <c r="B12308" i="15"/>
  <c r="B12309" i="15"/>
  <c r="B12310" i="15"/>
  <c r="B12311" i="15"/>
  <c r="B12312" i="15"/>
  <c r="B12313" i="15"/>
  <c r="B12314" i="15"/>
  <c r="B12315" i="15"/>
  <c r="B12316" i="15"/>
  <c r="B12317" i="15"/>
  <c r="B12318" i="15"/>
  <c r="B12319" i="15"/>
  <c r="B12320" i="15"/>
  <c r="B12321" i="15"/>
  <c r="B12322" i="15"/>
  <c r="B12323" i="15"/>
  <c r="B12324" i="15"/>
  <c r="B12325" i="15"/>
  <c r="B12326" i="15"/>
  <c r="B12327" i="15"/>
  <c r="B12328" i="15"/>
  <c r="B12329" i="15"/>
  <c r="B12330" i="15"/>
  <c r="B12331" i="15"/>
  <c r="B12332" i="15"/>
  <c r="B12333" i="15"/>
  <c r="B12334" i="15"/>
  <c r="B12335" i="15"/>
  <c r="B12336" i="15"/>
  <c r="B12337" i="15"/>
  <c r="B12338" i="15"/>
  <c r="B12339" i="15"/>
  <c r="B12340" i="15"/>
  <c r="B12341" i="15"/>
  <c r="B12342" i="15"/>
  <c r="B12343" i="15"/>
  <c r="B12344" i="15"/>
  <c r="B12345" i="15"/>
  <c r="B12346" i="15"/>
  <c r="B12347" i="15"/>
  <c r="B12348" i="15"/>
  <c r="B12349" i="15"/>
  <c r="B12350" i="15"/>
  <c r="B12351" i="15"/>
  <c r="B12352" i="15"/>
  <c r="B12353" i="15"/>
  <c r="B12354" i="15"/>
  <c r="B12355" i="15"/>
  <c r="B12356" i="15"/>
  <c r="B12357" i="15"/>
  <c r="B12358" i="15"/>
  <c r="B12359" i="15"/>
  <c r="B12360" i="15"/>
  <c r="B12361" i="15"/>
  <c r="B12362" i="15"/>
  <c r="B12363" i="15"/>
  <c r="B12364" i="15"/>
  <c r="B12365" i="15"/>
  <c r="B12366" i="15"/>
  <c r="B12367" i="15"/>
  <c r="B12368" i="15"/>
  <c r="B12369" i="15"/>
  <c r="B12370" i="15"/>
  <c r="B12371" i="15"/>
  <c r="B12372" i="15"/>
  <c r="B12373" i="15"/>
  <c r="B12374" i="15"/>
  <c r="B12375" i="15"/>
  <c r="B12376" i="15"/>
  <c r="B12377" i="15"/>
  <c r="B12378" i="15"/>
  <c r="B12379" i="15"/>
  <c r="B12380" i="15"/>
  <c r="B12381" i="15"/>
  <c r="B12382" i="15"/>
  <c r="B12383" i="15"/>
  <c r="B12384" i="15"/>
  <c r="B12385" i="15"/>
  <c r="B12386" i="15"/>
  <c r="B12387" i="15"/>
  <c r="B12388" i="15"/>
  <c r="B12389" i="15"/>
  <c r="B12390" i="15"/>
  <c r="B12391" i="15"/>
  <c r="B12392" i="15"/>
  <c r="B12393" i="15"/>
  <c r="B12394" i="15"/>
  <c r="B12395" i="15"/>
  <c r="B12396" i="15"/>
  <c r="B12397" i="15"/>
  <c r="B12398" i="15"/>
  <c r="B12399" i="15"/>
  <c r="B12400" i="15"/>
  <c r="B12401" i="15"/>
  <c r="B12402" i="15"/>
  <c r="B12403" i="15"/>
  <c r="B12404" i="15"/>
  <c r="B12405" i="15"/>
  <c r="B12406" i="15"/>
  <c r="B12407" i="15"/>
  <c r="B12408" i="15"/>
  <c r="B12409" i="15"/>
  <c r="B12410" i="15"/>
  <c r="B12411" i="15"/>
  <c r="B12412" i="15"/>
  <c r="B12413" i="15"/>
  <c r="B12414" i="15"/>
  <c r="B12415" i="15"/>
  <c r="B12416" i="15"/>
  <c r="B12417" i="15"/>
  <c r="B12418" i="15"/>
  <c r="B12419" i="15"/>
  <c r="B12420" i="15"/>
  <c r="B12421" i="15"/>
  <c r="B12422" i="15"/>
  <c r="B12423" i="15"/>
  <c r="B12424" i="15"/>
  <c r="B12425" i="15"/>
  <c r="B12426" i="15"/>
  <c r="B12427" i="15"/>
  <c r="B12428" i="15"/>
  <c r="B12429" i="15"/>
  <c r="B12430" i="15"/>
  <c r="B12431" i="15"/>
  <c r="B12432" i="15"/>
  <c r="B12433" i="15"/>
  <c r="B12434" i="15"/>
  <c r="B12435" i="15"/>
  <c r="B12436" i="15"/>
  <c r="B12437" i="15"/>
  <c r="B12438" i="15"/>
  <c r="B12439" i="15"/>
  <c r="B12440" i="15"/>
  <c r="B12441" i="15"/>
  <c r="B12442" i="15"/>
  <c r="B12443" i="15"/>
  <c r="B12444" i="15"/>
  <c r="B12445" i="15"/>
  <c r="B12446" i="15"/>
  <c r="B12447" i="15"/>
  <c r="B12448" i="15"/>
  <c r="B12449" i="15"/>
  <c r="B12450" i="15"/>
  <c r="B12451" i="15"/>
  <c r="B12452" i="15"/>
  <c r="B12453" i="15"/>
  <c r="B12454" i="15"/>
  <c r="B12455" i="15"/>
  <c r="B12456" i="15"/>
  <c r="B12457" i="15"/>
  <c r="B12458" i="15"/>
  <c r="B12459" i="15"/>
  <c r="B12460" i="15"/>
  <c r="B12461" i="15"/>
  <c r="B12462" i="15"/>
  <c r="B12463" i="15"/>
  <c r="B12464" i="15"/>
  <c r="B12465" i="15"/>
  <c r="B12466" i="15"/>
  <c r="B12467" i="15"/>
  <c r="B12468" i="15"/>
  <c r="B12469" i="15"/>
  <c r="B12470" i="15"/>
  <c r="B12471" i="15"/>
  <c r="B12472" i="15"/>
  <c r="B12473" i="15"/>
  <c r="B12474" i="15"/>
  <c r="B12475" i="15"/>
  <c r="B12476" i="15"/>
  <c r="B12477" i="15"/>
  <c r="B12478" i="15"/>
  <c r="B12479" i="15"/>
  <c r="B12480" i="15"/>
  <c r="B12481" i="15"/>
  <c r="B12482" i="15"/>
  <c r="B12483" i="15"/>
  <c r="B12484" i="15"/>
  <c r="B12485" i="15"/>
  <c r="B12486" i="15"/>
  <c r="B12487" i="15"/>
  <c r="B12488" i="15"/>
  <c r="B12489" i="15"/>
  <c r="B12490" i="15"/>
  <c r="B12491" i="15"/>
  <c r="B12492" i="15"/>
  <c r="B12493" i="15"/>
  <c r="B12494" i="15"/>
  <c r="B12495" i="15"/>
  <c r="B12496" i="15"/>
  <c r="B12497" i="15"/>
  <c r="B12498" i="15"/>
  <c r="B12499" i="15"/>
  <c r="B12500" i="15"/>
  <c r="B12501" i="15"/>
  <c r="B12502" i="15"/>
  <c r="B12503" i="15"/>
  <c r="B12504" i="15"/>
  <c r="B12505" i="15"/>
  <c r="B12506" i="15"/>
  <c r="B12507" i="15"/>
  <c r="B12508" i="15"/>
  <c r="B12509" i="15"/>
  <c r="B12510" i="15"/>
  <c r="B12511" i="15"/>
  <c r="B12512" i="15"/>
  <c r="B12513" i="15"/>
  <c r="B12514" i="15"/>
  <c r="B12515" i="15"/>
  <c r="B12516" i="15"/>
  <c r="B12517" i="15"/>
  <c r="B12518" i="15"/>
  <c r="B12519" i="15"/>
  <c r="B12520" i="15"/>
  <c r="B12521" i="15"/>
  <c r="B12522" i="15"/>
  <c r="B12523" i="15"/>
  <c r="B12524" i="15"/>
  <c r="B12525" i="15"/>
  <c r="B12526" i="15"/>
  <c r="B12527" i="15"/>
  <c r="B12528" i="15"/>
  <c r="B12529" i="15"/>
  <c r="B12530" i="15"/>
  <c r="B12531" i="15"/>
  <c r="B12532" i="15"/>
  <c r="B12533" i="15"/>
  <c r="B12534" i="15"/>
  <c r="B12535" i="15"/>
  <c r="B12536" i="15"/>
  <c r="B12537" i="15"/>
  <c r="B12538" i="15"/>
  <c r="B12539" i="15"/>
  <c r="B12540" i="15"/>
  <c r="B12541" i="15"/>
  <c r="B12542" i="15"/>
  <c r="B12543" i="15"/>
  <c r="B12544" i="15"/>
  <c r="B12545" i="15"/>
  <c r="B12546" i="15"/>
  <c r="B12547" i="15"/>
  <c r="B12548" i="15"/>
  <c r="B12549" i="15"/>
  <c r="B12550" i="15"/>
  <c r="B12551" i="15"/>
  <c r="B12552" i="15"/>
  <c r="B12553" i="15"/>
  <c r="B12554" i="15"/>
  <c r="B12555" i="15"/>
  <c r="B12556" i="15"/>
  <c r="B12557" i="15"/>
  <c r="B12558" i="15"/>
  <c r="B12559" i="15"/>
  <c r="B12560" i="15"/>
  <c r="B12561" i="15"/>
  <c r="B12562" i="15"/>
  <c r="B12563" i="15"/>
  <c r="B12564" i="15"/>
  <c r="B12565" i="15"/>
  <c r="B12566" i="15"/>
  <c r="B12567" i="15"/>
  <c r="B12568" i="15"/>
  <c r="B12569" i="15"/>
  <c r="B12570" i="15"/>
  <c r="B12571" i="15"/>
  <c r="B12572" i="15"/>
  <c r="B12573" i="15"/>
  <c r="B12574" i="15"/>
  <c r="B12575" i="15"/>
  <c r="B12576" i="15"/>
  <c r="B12577" i="15"/>
  <c r="B12578" i="15"/>
  <c r="B12579" i="15"/>
  <c r="B12580" i="15"/>
  <c r="B12581" i="15"/>
  <c r="B12582" i="15"/>
  <c r="B12583" i="15"/>
  <c r="B12584" i="15"/>
  <c r="B12585" i="15"/>
  <c r="B12586" i="15"/>
  <c r="B12587" i="15"/>
  <c r="B12588" i="15"/>
  <c r="B12589" i="15"/>
  <c r="B12590" i="15"/>
  <c r="B12591" i="15"/>
  <c r="B12592" i="15"/>
  <c r="B12593" i="15"/>
  <c r="B12594" i="15"/>
  <c r="B12595" i="15"/>
  <c r="B12596" i="15"/>
  <c r="B12597" i="15"/>
  <c r="B12598" i="15"/>
  <c r="B12599" i="15"/>
  <c r="B12600" i="15"/>
  <c r="B12601" i="15"/>
  <c r="B12602" i="15"/>
  <c r="B12603" i="15"/>
  <c r="B12604" i="15"/>
  <c r="B12605" i="15"/>
  <c r="B12606" i="15"/>
  <c r="B12607" i="15"/>
  <c r="B12608" i="15"/>
  <c r="B12609" i="15"/>
  <c r="B12610" i="15"/>
  <c r="B12611" i="15"/>
  <c r="B12612" i="15"/>
  <c r="B12613" i="15"/>
  <c r="B12614" i="15"/>
  <c r="B12615" i="15"/>
  <c r="B12616" i="15"/>
  <c r="B12617" i="15"/>
  <c r="B12618" i="15"/>
  <c r="B12619" i="15"/>
  <c r="B12620" i="15"/>
  <c r="B12621" i="15"/>
  <c r="B12622" i="15"/>
  <c r="B12623" i="15"/>
  <c r="B12624" i="15"/>
  <c r="B12625" i="15"/>
  <c r="B12626" i="15"/>
  <c r="B12627" i="15"/>
  <c r="B12628" i="15"/>
  <c r="B12629" i="15"/>
  <c r="B12630" i="15"/>
  <c r="B12631" i="15"/>
  <c r="B12632" i="15"/>
  <c r="B12633" i="15"/>
  <c r="B12634" i="15"/>
  <c r="B12635" i="15"/>
  <c r="B12636" i="15"/>
  <c r="B12637" i="15"/>
  <c r="B12638" i="15"/>
  <c r="B12639" i="15"/>
  <c r="B12640" i="15"/>
  <c r="B12641" i="15"/>
  <c r="B12642" i="15"/>
  <c r="B12643" i="15"/>
  <c r="B12644" i="15"/>
  <c r="B12645" i="15"/>
  <c r="B12646" i="15"/>
  <c r="B12647" i="15"/>
  <c r="B12648" i="15"/>
  <c r="B12649" i="15"/>
  <c r="B12650" i="15"/>
  <c r="B12651" i="15"/>
  <c r="B12652" i="15"/>
  <c r="B12653" i="15"/>
  <c r="B12654" i="15"/>
  <c r="B12655" i="15"/>
  <c r="B12656" i="15"/>
  <c r="B12657" i="15"/>
  <c r="B12658" i="15"/>
  <c r="B12659" i="15"/>
  <c r="B12660" i="15"/>
  <c r="B12661" i="15"/>
  <c r="B12662" i="15"/>
  <c r="B12663" i="15"/>
  <c r="B12664" i="15"/>
  <c r="B12665" i="15"/>
  <c r="B12666" i="15"/>
  <c r="B12667" i="15"/>
  <c r="B12668" i="15"/>
  <c r="B12669" i="15"/>
  <c r="B12670" i="15"/>
  <c r="B12671" i="15"/>
  <c r="B12672" i="15"/>
  <c r="B12673" i="15"/>
  <c r="B12674" i="15"/>
  <c r="B12675" i="15"/>
  <c r="B12676" i="15"/>
  <c r="B12677" i="15"/>
  <c r="B12678" i="15"/>
  <c r="B12679" i="15"/>
  <c r="B12680" i="15"/>
  <c r="B12681" i="15"/>
  <c r="B12682" i="15"/>
  <c r="B12683" i="15"/>
  <c r="B12684" i="15"/>
  <c r="B12685" i="15"/>
  <c r="B12686" i="15"/>
  <c r="B12687" i="15"/>
  <c r="B12688" i="15"/>
  <c r="B12689" i="15"/>
  <c r="B12690" i="15"/>
  <c r="B12691" i="15"/>
  <c r="B12692" i="15"/>
  <c r="B12693" i="15"/>
  <c r="B12694" i="15"/>
  <c r="B12695" i="15"/>
  <c r="B12696" i="15"/>
  <c r="B12697" i="15"/>
  <c r="B12698" i="15"/>
  <c r="B12699" i="15"/>
  <c r="B12700" i="15"/>
  <c r="B12701" i="15"/>
  <c r="B12702" i="15"/>
  <c r="B12703" i="15"/>
  <c r="B12704" i="15"/>
  <c r="B12705" i="15"/>
  <c r="B12706" i="15"/>
  <c r="B12707" i="15"/>
  <c r="B12708" i="15"/>
  <c r="B12709" i="15"/>
  <c r="B12710" i="15"/>
  <c r="B12711" i="15"/>
  <c r="B12712" i="15"/>
  <c r="B12713" i="15"/>
  <c r="B12714" i="15"/>
  <c r="B12715" i="15"/>
  <c r="B12716" i="15"/>
  <c r="B12717" i="15"/>
  <c r="B12718" i="15"/>
  <c r="B12719" i="15"/>
  <c r="B12720" i="15"/>
  <c r="B12721" i="15"/>
  <c r="B12722" i="15"/>
  <c r="B12723" i="15"/>
  <c r="B12724" i="15"/>
  <c r="B12725" i="15"/>
  <c r="B12726" i="15"/>
  <c r="B12727" i="15"/>
  <c r="B12728" i="15"/>
  <c r="B12729" i="15"/>
  <c r="B12730" i="15"/>
  <c r="B12731" i="15"/>
  <c r="B12732" i="15"/>
  <c r="B12733" i="15"/>
  <c r="B12734" i="15"/>
  <c r="B12735" i="15"/>
  <c r="B12736" i="15"/>
  <c r="B12737" i="15"/>
  <c r="B12738" i="15"/>
  <c r="B12739" i="15"/>
  <c r="B12740" i="15"/>
  <c r="B12741" i="15"/>
  <c r="B12742" i="15"/>
  <c r="B12743" i="15"/>
  <c r="B12744" i="15"/>
  <c r="B12745" i="15"/>
  <c r="B12746" i="15"/>
  <c r="B12747" i="15"/>
  <c r="B12748" i="15"/>
  <c r="B12749" i="15"/>
  <c r="B12750" i="15"/>
  <c r="B12751" i="15"/>
  <c r="B12752" i="15"/>
  <c r="B12753" i="15"/>
  <c r="B12754" i="15"/>
  <c r="B12755" i="15"/>
  <c r="B12756" i="15"/>
  <c r="B12757" i="15"/>
  <c r="B12758" i="15"/>
  <c r="B12759" i="15"/>
  <c r="B12760" i="15"/>
  <c r="B12761" i="15"/>
  <c r="B12762" i="15"/>
  <c r="B12763" i="15"/>
  <c r="B12764" i="15"/>
  <c r="B12765" i="15"/>
  <c r="B12766" i="15"/>
  <c r="B12767" i="15"/>
  <c r="B12768" i="15"/>
  <c r="B12769" i="15"/>
  <c r="B12770" i="15"/>
  <c r="B12771" i="15"/>
  <c r="B12772" i="15"/>
  <c r="B12773" i="15"/>
  <c r="B12774" i="15"/>
  <c r="B12775" i="15"/>
  <c r="B12776" i="15"/>
  <c r="B12777" i="15"/>
  <c r="B12778" i="15"/>
  <c r="B12779" i="15"/>
  <c r="B12780" i="15"/>
  <c r="B12781" i="15"/>
  <c r="B12782" i="15"/>
  <c r="B12783" i="15"/>
  <c r="B12784" i="15"/>
  <c r="B12785" i="15"/>
  <c r="B12786" i="15"/>
  <c r="B12787" i="15"/>
  <c r="B12788" i="15"/>
  <c r="B12789" i="15"/>
  <c r="B12790" i="15"/>
  <c r="B12791" i="15"/>
  <c r="B12792" i="15"/>
  <c r="B12793" i="15"/>
  <c r="B12794" i="15"/>
  <c r="B12795" i="15"/>
  <c r="B12796" i="15"/>
  <c r="B12797" i="15"/>
  <c r="B12798" i="15"/>
  <c r="B12799" i="15"/>
  <c r="B12800" i="15"/>
  <c r="B12801" i="15"/>
  <c r="B12802" i="15"/>
  <c r="B12803" i="15"/>
  <c r="B12804" i="15"/>
  <c r="B12805" i="15"/>
  <c r="B12806" i="15"/>
  <c r="B12807" i="15"/>
  <c r="B12808" i="15"/>
  <c r="B12809" i="15"/>
  <c r="B12810" i="15"/>
  <c r="B12811" i="15"/>
  <c r="B12812" i="15"/>
  <c r="B12813" i="15"/>
  <c r="B12814" i="15"/>
  <c r="B12815" i="15"/>
  <c r="B12816" i="15"/>
  <c r="B12817" i="15"/>
  <c r="B12818" i="15"/>
  <c r="B12819" i="15"/>
  <c r="B12820" i="15"/>
  <c r="B12821" i="15"/>
  <c r="B12822" i="15"/>
  <c r="B12823" i="15"/>
  <c r="B12824" i="15"/>
  <c r="B12825" i="15"/>
  <c r="B12826" i="15"/>
  <c r="B12827" i="15"/>
  <c r="B12828" i="15"/>
  <c r="B12829" i="15"/>
  <c r="B12830" i="15"/>
  <c r="B12831" i="15"/>
  <c r="B12832" i="15"/>
  <c r="B12833" i="15"/>
  <c r="B12834" i="15"/>
  <c r="B12835" i="15"/>
  <c r="B12836" i="15"/>
  <c r="B12837" i="15"/>
  <c r="B12838" i="15"/>
  <c r="B12839" i="15"/>
  <c r="B12840" i="15"/>
  <c r="B12841" i="15"/>
  <c r="B12842" i="15"/>
  <c r="B12843" i="15"/>
  <c r="B12844" i="15"/>
  <c r="B12845" i="15"/>
  <c r="B12846" i="15"/>
  <c r="B12847" i="15"/>
  <c r="B12848" i="15"/>
  <c r="B12849" i="15"/>
  <c r="B12850" i="15"/>
  <c r="B12851" i="15"/>
  <c r="B12852" i="15"/>
  <c r="B12853" i="15"/>
  <c r="B12854" i="15"/>
  <c r="B12855" i="15"/>
  <c r="B12856" i="15"/>
  <c r="B12857" i="15"/>
  <c r="B12858" i="15"/>
  <c r="B12859" i="15"/>
  <c r="B12860" i="15"/>
  <c r="B12861" i="15"/>
  <c r="B12862" i="15"/>
  <c r="B12863" i="15"/>
  <c r="B12864" i="15"/>
  <c r="B12865" i="15"/>
  <c r="B12866" i="15"/>
  <c r="B12867" i="15"/>
  <c r="B12868" i="15"/>
  <c r="B12869" i="15"/>
  <c r="B12870" i="15"/>
  <c r="B12871" i="15"/>
  <c r="B12872" i="15"/>
  <c r="B12873" i="15"/>
  <c r="B12874" i="15"/>
  <c r="B12875" i="15"/>
  <c r="B12876" i="15"/>
  <c r="B12877" i="15"/>
  <c r="B12878" i="15"/>
  <c r="B12879" i="15"/>
  <c r="B12880" i="15"/>
  <c r="B12881" i="15"/>
  <c r="B12882" i="15"/>
  <c r="B12883" i="15"/>
  <c r="B12884" i="15"/>
  <c r="B12885" i="15"/>
  <c r="B12886" i="15"/>
  <c r="B12887" i="15"/>
  <c r="B12888" i="15"/>
  <c r="B12889" i="15"/>
  <c r="B12890" i="15"/>
  <c r="B12891" i="15"/>
  <c r="B12892" i="15"/>
  <c r="B12893" i="15"/>
  <c r="B12894" i="15"/>
  <c r="B12895" i="15"/>
  <c r="B12896" i="15"/>
  <c r="B12897" i="15"/>
  <c r="B12898" i="15"/>
  <c r="B12899" i="15"/>
  <c r="B12900" i="15"/>
  <c r="B12901" i="15"/>
  <c r="B12902" i="15"/>
  <c r="B12903" i="15"/>
  <c r="B12904" i="15"/>
  <c r="B12905" i="15"/>
  <c r="B12906" i="15"/>
  <c r="B12907" i="15"/>
  <c r="B12908" i="15"/>
  <c r="B12909" i="15"/>
  <c r="B12910" i="15"/>
  <c r="B12911" i="15"/>
  <c r="B12912" i="15"/>
  <c r="B12913" i="15"/>
  <c r="B12914" i="15"/>
  <c r="B12915" i="15"/>
  <c r="B12916" i="15"/>
  <c r="B12917" i="15"/>
  <c r="B12918" i="15"/>
  <c r="B12919" i="15"/>
  <c r="B12920" i="15"/>
  <c r="B12921" i="15"/>
  <c r="B12922" i="15"/>
  <c r="B12923" i="15"/>
  <c r="B12924" i="15"/>
  <c r="B12925" i="15"/>
  <c r="B12926" i="15"/>
  <c r="B12927" i="15"/>
  <c r="B12928" i="15"/>
  <c r="B12929" i="15"/>
  <c r="B12930" i="15"/>
  <c r="B12931" i="15"/>
  <c r="B12932" i="15"/>
  <c r="B12933" i="15"/>
  <c r="B12934" i="15"/>
  <c r="B12935" i="15"/>
  <c r="B12936" i="15"/>
  <c r="B12937" i="15"/>
  <c r="B12938" i="15"/>
  <c r="B12939" i="15"/>
  <c r="B12940" i="15"/>
  <c r="B12941" i="15"/>
  <c r="B12942" i="15"/>
  <c r="B12943" i="15"/>
  <c r="B12944" i="15"/>
  <c r="B12945" i="15"/>
  <c r="B12946" i="15"/>
  <c r="B12947" i="15"/>
  <c r="B12948" i="15"/>
  <c r="B12949" i="15"/>
  <c r="B12950" i="15"/>
  <c r="B12951" i="15"/>
  <c r="B12952" i="15"/>
  <c r="B12953" i="15"/>
  <c r="B12954" i="15"/>
  <c r="B12955" i="15"/>
  <c r="B12956" i="15"/>
  <c r="B12957" i="15"/>
  <c r="B12958" i="15"/>
  <c r="B12959" i="15"/>
  <c r="B12960" i="15"/>
  <c r="B12961" i="15"/>
  <c r="B12962" i="15"/>
  <c r="B12963" i="15"/>
  <c r="B12964" i="15"/>
  <c r="B12965" i="15"/>
  <c r="B12966" i="15"/>
  <c r="B12967" i="15"/>
  <c r="B12968" i="15"/>
  <c r="B12969" i="15"/>
  <c r="B12970" i="15"/>
  <c r="B12971" i="15"/>
  <c r="B12972" i="15"/>
  <c r="B12973" i="15"/>
  <c r="B12974" i="15"/>
  <c r="B12975" i="15"/>
  <c r="B12976" i="15"/>
  <c r="B12977" i="15"/>
  <c r="B12978" i="15"/>
  <c r="B12979" i="15"/>
  <c r="B12980" i="15"/>
  <c r="B12981" i="15"/>
  <c r="B12982" i="15"/>
  <c r="B12983" i="15"/>
  <c r="B12984" i="15"/>
  <c r="B12985" i="15"/>
  <c r="B12986" i="15"/>
  <c r="B12987" i="15"/>
  <c r="B12988" i="15"/>
  <c r="B12989" i="15"/>
  <c r="B12990" i="15"/>
  <c r="B12991" i="15"/>
  <c r="B12992" i="15"/>
  <c r="B12993" i="15"/>
  <c r="B12994" i="15"/>
  <c r="B12995" i="15"/>
  <c r="B12996" i="15"/>
  <c r="B12997" i="15"/>
  <c r="B12998" i="15"/>
  <c r="B12999" i="15"/>
  <c r="B13000" i="15"/>
  <c r="B13001" i="15"/>
  <c r="B13002" i="15"/>
  <c r="B13003" i="15"/>
  <c r="B13004" i="15"/>
  <c r="B13005" i="15"/>
  <c r="B13006" i="15"/>
  <c r="B13007" i="15"/>
  <c r="B13008" i="15"/>
  <c r="B13009" i="15"/>
  <c r="B13010" i="15"/>
  <c r="B13011" i="15"/>
  <c r="B13012" i="15"/>
  <c r="B13013" i="15"/>
  <c r="B13014" i="15"/>
  <c r="B13015" i="15"/>
  <c r="B13016" i="15"/>
  <c r="B13017" i="15"/>
  <c r="B13018" i="15"/>
  <c r="B13019" i="15"/>
  <c r="B13020" i="15"/>
  <c r="B13021" i="15"/>
  <c r="B13022" i="15"/>
  <c r="B13023" i="15"/>
  <c r="B13024" i="15"/>
  <c r="B13025" i="15"/>
  <c r="B13026" i="15"/>
  <c r="B13027" i="15"/>
  <c r="B13028" i="15"/>
  <c r="B13029" i="15"/>
  <c r="B13030" i="15"/>
  <c r="B13031" i="15"/>
  <c r="B13032" i="15"/>
  <c r="B13033" i="15"/>
  <c r="B13034" i="15"/>
  <c r="B13035" i="15"/>
  <c r="B13036" i="15"/>
  <c r="B13037" i="15"/>
  <c r="B13038" i="15"/>
  <c r="B13039" i="15"/>
  <c r="B13040" i="15"/>
  <c r="B13041" i="15"/>
  <c r="B13042" i="15"/>
  <c r="B13043" i="15"/>
  <c r="B13044" i="15"/>
  <c r="B13045" i="15"/>
  <c r="B13046" i="15"/>
  <c r="B13047" i="15"/>
  <c r="B13048" i="15"/>
  <c r="B13049" i="15"/>
  <c r="B13050" i="15"/>
  <c r="B13051" i="15"/>
  <c r="B13052" i="15"/>
  <c r="B13053" i="15"/>
  <c r="B13054" i="15"/>
  <c r="B13055" i="15"/>
  <c r="B13056" i="15"/>
  <c r="B13057" i="15"/>
  <c r="B13058" i="15"/>
  <c r="B13059" i="15"/>
  <c r="B13060" i="15"/>
  <c r="B13061" i="15"/>
  <c r="B13062" i="15"/>
  <c r="B13063" i="15"/>
  <c r="B13064" i="15"/>
  <c r="B13065" i="15"/>
  <c r="B13066" i="15"/>
  <c r="B13067" i="15"/>
  <c r="B13068" i="15"/>
  <c r="B13069" i="15"/>
  <c r="B13070" i="15"/>
  <c r="B13071" i="15"/>
  <c r="B13072" i="15"/>
  <c r="B13073" i="15"/>
  <c r="B13074" i="15"/>
  <c r="B13075" i="15"/>
  <c r="B13076" i="15"/>
  <c r="B13077" i="15"/>
  <c r="B13078" i="15"/>
  <c r="B13079" i="15"/>
  <c r="B13080" i="15"/>
  <c r="B13081" i="15"/>
  <c r="B13082" i="15"/>
  <c r="B13083" i="15"/>
  <c r="B13084" i="15"/>
  <c r="B13085" i="15"/>
  <c r="B13086" i="15"/>
  <c r="B13087" i="15"/>
  <c r="B13088" i="15"/>
  <c r="B13089" i="15"/>
  <c r="B13090" i="15"/>
  <c r="B13091" i="15"/>
  <c r="B13092" i="15"/>
  <c r="B13093" i="15"/>
  <c r="B13094" i="15"/>
  <c r="B13095" i="15"/>
  <c r="B13096" i="15"/>
  <c r="B13097" i="15"/>
  <c r="B13098" i="15"/>
  <c r="B13099" i="15"/>
  <c r="B13100" i="15"/>
  <c r="B13101" i="15"/>
  <c r="B13102" i="15"/>
  <c r="B13103" i="15"/>
  <c r="B13104" i="15"/>
  <c r="B13105" i="15"/>
  <c r="B13106" i="15"/>
  <c r="B13107" i="15"/>
  <c r="B13108" i="15"/>
  <c r="B13109" i="15"/>
  <c r="B13110" i="15"/>
  <c r="B13111" i="15"/>
  <c r="B13112" i="15"/>
  <c r="B13113" i="15"/>
  <c r="B13114" i="15"/>
  <c r="B13115" i="15"/>
  <c r="B13116" i="15"/>
  <c r="B13117" i="15"/>
  <c r="B13118" i="15"/>
  <c r="B13119" i="15"/>
  <c r="B13120" i="15"/>
  <c r="B13121" i="15"/>
  <c r="B13122" i="15"/>
  <c r="B13123" i="15"/>
  <c r="B13124" i="15"/>
  <c r="B13125" i="15"/>
  <c r="B13126" i="15"/>
  <c r="B13127" i="15"/>
  <c r="B13128" i="15"/>
  <c r="B13129" i="15"/>
  <c r="B13130" i="15"/>
  <c r="B13131" i="15"/>
  <c r="B13132" i="15"/>
  <c r="B13133" i="15"/>
  <c r="B13134" i="15"/>
  <c r="B13135" i="15"/>
  <c r="B13136" i="15"/>
  <c r="B13137" i="15"/>
  <c r="B13138" i="15"/>
  <c r="B13139" i="15"/>
  <c r="B13140" i="15"/>
  <c r="B13141" i="15"/>
  <c r="B13142" i="15"/>
  <c r="B13143" i="15"/>
  <c r="B13144" i="15"/>
  <c r="B13145" i="15"/>
  <c r="B13146" i="15"/>
  <c r="B13147" i="15"/>
  <c r="B13148" i="15"/>
  <c r="B13149" i="15"/>
  <c r="B13150" i="15"/>
  <c r="B13151" i="15"/>
  <c r="B13152" i="15"/>
  <c r="B13153" i="15"/>
  <c r="B13154" i="15"/>
  <c r="B13155" i="15"/>
  <c r="B13156" i="15"/>
  <c r="B13157" i="15"/>
  <c r="B13158" i="15"/>
  <c r="B13159" i="15"/>
  <c r="B13160" i="15"/>
  <c r="B13161" i="15"/>
  <c r="B13162" i="15"/>
  <c r="B13163" i="15"/>
  <c r="B13164" i="15"/>
  <c r="B13165" i="15"/>
  <c r="B13166" i="15"/>
  <c r="B13167" i="15"/>
  <c r="B13168" i="15"/>
  <c r="B13169" i="15"/>
  <c r="B13170" i="15"/>
  <c r="B13171" i="15"/>
  <c r="B13172" i="15"/>
  <c r="B13173" i="15"/>
  <c r="B13174" i="15"/>
  <c r="B13175" i="15"/>
  <c r="B13176" i="15"/>
  <c r="B13177" i="15"/>
  <c r="B13178" i="15"/>
  <c r="B13179" i="15"/>
  <c r="B13180" i="15"/>
  <c r="B13181" i="15"/>
  <c r="B13182" i="15"/>
  <c r="B13183" i="15"/>
  <c r="B13184" i="15"/>
  <c r="B13185" i="15"/>
  <c r="B13186" i="15"/>
  <c r="B13187" i="15"/>
  <c r="B13188" i="15"/>
  <c r="B13189" i="15"/>
  <c r="B13190" i="15"/>
  <c r="B13191" i="15"/>
  <c r="B13192" i="15"/>
  <c r="B13193" i="15"/>
  <c r="B13194" i="15"/>
  <c r="B13195" i="15"/>
  <c r="B13196" i="15"/>
  <c r="B13197" i="15"/>
  <c r="B13198" i="15"/>
  <c r="B13199" i="15"/>
  <c r="B13200" i="15"/>
  <c r="B13201" i="15"/>
  <c r="B13202" i="15"/>
  <c r="B13203" i="15"/>
  <c r="B13204" i="15"/>
  <c r="B13205" i="15"/>
  <c r="B13206" i="15"/>
  <c r="B13207" i="15"/>
  <c r="B13208" i="15"/>
  <c r="B13209" i="15"/>
  <c r="B13210" i="15"/>
  <c r="B13211" i="15"/>
  <c r="B13212" i="15"/>
  <c r="B13213" i="15"/>
  <c r="B13214" i="15"/>
  <c r="B13215" i="15"/>
  <c r="B13216" i="15"/>
  <c r="B13217" i="15"/>
  <c r="B13218" i="15"/>
  <c r="B13219" i="15"/>
  <c r="B13220" i="15"/>
  <c r="B13221" i="15"/>
  <c r="B13222" i="15"/>
  <c r="B13223" i="15"/>
  <c r="B13224" i="15"/>
  <c r="B13225" i="15"/>
  <c r="B13226" i="15"/>
  <c r="B13227" i="15"/>
  <c r="B13228" i="15"/>
  <c r="B13229" i="15"/>
  <c r="B13230" i="15"/>
  <c r="B13231" i="15"/>
  <c r="B13232" i="15"/>
  <c r="B13233" i="15"/>
  <c r="B13234" i="15"/>
  <c r="B13235" i="15"/>
  <c r="B13236" i="15"/>
  <c r="B13237" i="15"/>
  <c r="B13238" i="15"/>
  <c r="B13239" i="15"/>
  <c r="B13240" i="15"/>
  <c r="B13241" i="15"/>
  <c r="B13242" i="15"/>
  <c r="B13243" i="15"/>
  <c r="B13244" i="15"/>
  <c r="B13245" i="15"/>
  <c r="B13246" i="15"/>
  <c r="B13247" i="15"/>
  <c r="B13248" i="15"/>
  <c r="B13249" i="15"/>
  <c r="B13250" i="15"/>
  <c r="B13251" i="15"/>
  <c r="B13252" i="15"/>
  <c r="B13253" i="15"/>
  <c r="B13254" i="15"/>
  <c r="B13255" i="15"/>
  <c r="B13256" i="15"/>
  <c r="B13257" i="15"/>
  <c r="B13258" i="15"/>
  <c r="B13259" i="15"/>
  <c r="B13260" i="15"/>
  <c r="B13261" i="15"/>
  <c r="B13262" i="15"/>
  <c r="B13263" i="15"/>
  <c r="B13264" i="15"/>
  <c r="B13265" i="15"/>
  <c r="B13266" i="15"/>
  <c r="B13267" i="15"/>
  <c r="B13268" i="15"/>
  <c r="B13269" i="15"/>
  <c r="B13270" i="15"/>
  <c r="B13271" i="15"/>
  <c r="B13272" i="15"/>
  <c r="B13273" i="15"/>
  <c r="B13274" i="15"/>
  <c r="B13275" i="15"/>
  <c r="B13276" i="15"/>
  <c r="B13277" i="15"/>
  <c r="B13278" i="15"/>
  <c r="B13279" i="15"/>
  <c r="B13280" i="15"/>
  <c r="B13281" i="15"/>
  <c r="B13282" i="15"/>
  <c r="B13283" i="15"/>
  <c r="B13284" i="15"/>
  <c r="B13285" i="15"/>
  <c r="B13286" i="15"/>
  <c r="B13287" i="15"/>
  <c r="B13288" i="15"/>
  <c r="B13289" i="15"/>
  <c r="B13290" i="15"/>
  <c r="B13291" i="15"/>
  <c r="B13292" i="15"/>
  <c r="B13293" i="15"/>
  <c r="B13294" i="15"/>
  <c r="B13295" i="15"/>
  <c r="B13296" i="15"/>
  <c r="B13297" i="15"/>
  <c r="B13298" i="15"/>
  <c r="B13299" i="15"/>
  <c r="B13300" i="15"/>
  <c r="B13301" i="15"/>
  <c r="B13302" i="15"/>
  <c r="B13303" i="15"/>
  <c r="B13304" i="15"/>
  <c r="B13305" i="15"/>
  <c r="B13306" i="15"/>
  <c r="B13307" i="15"/>
  <c r="B13308" i="15"/>
  <c r="B13309" i="15"/>
  <c r="B13310" i="15"/>
  <c r="B13311" i="15"/>
  <c r="B13312" i="15"/>
  <c r="B13313" i="15"/>
  <c r="B13314" i="15"/>
  <c r="B13315" i="15"/>
  <c r="B13316" i="15"/>
  <c r="B13317" i="15"/>
  <c r="B13318" i="15"/>
  <c r="B13319" i="15"/>
  <c r="B13320" i="15"/>
  <c r="B13321" i="15"/>
  <c r="B13322" i="15"/>
  <c r="B13323" i="15"/>
  <c r="B13324" i="15"/>
  <c r="B13325" i="15"/>
  <c r="B13326" i="15"/>
  <c r="B13327" i="15"/>
  <c r="B13328" i="15"/>
  <c r="B13329" i="15"/>
  <c r="B13330" i="15"/>
  <c r="B13331" i="15"/>
  <c r="B13332" i="15"/>
  <c r="B13333" i="15"/>
  <c r="B13334" i="15"/>
  <c r="B13335" i="15"/>
  <c r="B13336" i="15"/>
  <c r="B13337" i="15"/>
  <c r="B13338" i="15"/>
  <c r="B13339" i="15"/>
  <c r="B13340" i="15"/>
  <c r="B13341" i="15"/>
  <c r="B13342" i="15"/>
  <c r="B13343" i="15"/>
  <c r="B13344" i="15"/>
  <c r="B13345" i="15"/>
  <c r="B13346" i="15"/>
  <c r="B13347" i="15"/>
  <c r="B13348" i="15"/>
  <c r="B13349" i="15"/>
  <c r="B13350" i="15"/>
  <c r="B13351" i="15"/>
  <c r="B13352" i="15"/>
  <c r="B13353" i="15"/>
  <c r="B13354" i="15"/>
  <c r="B13355" i="15"/>
  <c r="B13356" i="15"/>
  <c r="B13357" i="15"/>
  <c r="B13358" i="15"/>
  <c r="B13359" i="15"/>
  <c r="B13360" i="15"/>
  <c r="B13361" i="15"/>
  <c r="B13362" i="15"/>
  <c r="B13363" i="15"/>
  <c r="B13364" i="15"/>
  <c r="B13365" i="15"/>
  <c r="B13366" i="15"/>
  <c r="B13367" i="15"/>
  <c r="B13368" i="15"/>
  <c r="B13369" i="15"/>
  <c r="B13370" i="15"/>
  <c r="B13371" i="15"/>
  <c r="B13372" i="15"/>
  <c r="B13373" i="15"/>
  <c r="B13374" i="15"/>
  <c r="B13375" i="15"/>
  <c r="B13376" i="15"/>
  <c r="B13377" i="15"/>
  <c r="B13378" i="15"/>
  <c r="B13379" i="15"/>
  <c r="B13380" i="15"/>
  <c r="B13381" i="15"/>
  <c r="B13382" i="15"/>
  <c r="B13383" i="15"/>
  <c r="B13384" i="15"/>
  <c r="B13385" i="15"/>
  <c r="B13386" i="15"/>
  <c r="B13387" i="15"/>
  <c r="B13388" i="15"/>
  <c r="B13389" i="15"/>
  <c r="B13390" i="15"/>
  <c r="B13391" i="15"/>
  <c r="B13392" i="15"/>
  <c r="B13393" i="15"/>
  <c r="B13394" i="15"/>
  <c r="B13395" i="15"/>
  <c r="B13396" i="15"/>
  <c r="B13397" i="15"/>
  <c r="B13398" i="15"/>
  <c r="B13399" i="15"/>
  <c r="B13400" i="15"/>
  <c r="B13401" i="15"/>
  <c r="B13402" i="15"/>
  <c r="B13403" i="15"/>
  <c r="B13404" i="15"/>
  <c r="B13405" i="15"/>
  <c r="B13406" i="15"/>
  <c r="B13407" i="15"/>
  <c r="B13408" i="15"/>
  <c r="B13409" i="15"/>
  <c r="B13410" i="15"/>
  <c r="B13411" i="15"/>
  <c r="B13412" i="15"/>
  <c r="B13413" i="15"/>
  <c r="B13414" i="15"/>
  <c r="B13415" i="15"/>
  <c r="B13416" i="15"/>
  <c r="B13417" i="15"/>
  <c r="B13418" i="15"/>
  <c r="B13419" i="15"/>
  <c r="B13420" i="15"/>
  <c r="B13421" i="15"/>
  <c r="B13422" i="15"/>
  <c r="B13423" i="15"/>
  <c r="B13424" i="15"/>
  <c r="B13425" i="15"/>
  <c r="B13426" i="15"/>
  <c r="B13427" i="15"/>
  <c r="B13428" i="15"/>
  <c r="B13429" i="15"/>
  <c r="B13430" i="15"/>
  <c r="B13431" i="15"/>
  <c r="B13432" i="15"/>
  <c r="B13433" i="15"/>
  <c r="B13434" i="15"/>
  <c r="B13435" i="15"/>
  <c r="B13436" i="15"/>
  <c r="B13437" i="15"/>
  <c r="B13438" i="15"/>
  <c r="B13439" i="15"/>
  <c r="B13440" i="15"/>
  <c r="B13441" i="15"/>
  <c r="B13442" i="15"/>
  <c r="B13443" i="15"/>
  <c r="B13444" i="15"/>
  <c r="B13445" i="15"/>
  <c r="B13446" i="15"/>
  <c r="B13447" i="15"/>
  <c r="B13448" i="15"/>
  <c r="B13449" i="15"/>
  <c r="B13450" i="15"/>
  <c r="B13451" i="15"/>
  <c r="B13452" i="15"/>
  <c r="B13453" i="15"/>
  <c r="B13454" i="15"/>
  <c r="B13455" i="15"/>
  <c r="B13456" i="15"/>
  <c r="B13457" i="15"/>
  <c r="B13458" i="15"/>
  <c r="B13459" i="15"/>
  <c r="B13460" i="15"/>
  <c r="B13461" i="15"/>
  <c r="B13462" i="15"/>
  <c r="B13463" i="15"/>
  <c r="B13464" i="15"/>
  <c r="B13465" i="15"/>
  <c r="B13466" i="15"/>
  <c r="B13467" i="15"/>
  <c r="B13468" i="15"/>
  <c r="B13469" i="15"/>
  <c r="B13470" i="15"/>
  <c r="B13471" i="15"/>
  <c r="B13472" i="15"/>
  <c r="B13473" i="15"/>
  <c r="B13474" i="15"/>
  <c r="B13475" i="15"/>
  <c r="B13476" i="15"/>
  <c r="B13477" i="15"/>
  <c r="B13478" i="15"/>
  <c r="B13479" i="15"/>
  <c r="B13480" i="15"/>
  <c r="B13481" i="15"/>
  <c r="B13482" i="15"/>
  <c r="B13483" i="15"/>
  <c r="B13484" i="15"/>
  <c r="B13485" i="15"/>
  <c r="B13486" i="15"/>
  <c r="B13487" i="15"/>
  <c r="B13488" i="15"/>
  <c r="B13489" i="15"/>
  <c r="B13490" i="15"/>
  <c r="B13491" i="15"/>
  <c r="B13492" i="15"/>
  <c r="B13493" i="15"/>
  <c r="B13494" i="15"/>
  <c r="B13495" i="15"/>
  <c r="B13496" i="15"/>
  <c r="B13497" i="15"/>
  <c r="B13498" i="15"/>
  <c r="B13499" i="15"/>
  <c r="B13500" i="15"/>
  <c r="B13501" i="15"/>
  <c r="B13502" i="15"/>
  <c r="B13503" i="15"/>
  <c r="B13504" i="15"/>
  <c r="B13505" i="15"/>
  <c r="B13506" i="15"/>
  <c r="B13507" i="15"/>
  <c r="B13508" i="15"/>
  <c r="B13509" i="15"/>
  <c r="B13510" i="15"/>
  <c r="B13511" i="15"/>
  <c r="B13512" i="15"/>
  <c r="B13513" i="15"/>
  <c r="B13514" i="15"/>
  <c r="B13515" i="15"/>
  <c r="B13516" i="15"/>
  <c r="B13517" i="15"/>
  <c r="B13518" i="15"/>
  <c r="B13519" i="15"/>
  <c r="B13520" i="15"/>
  <c r="B13521" i="15"/>
  <c r="B13522" i="15"/>
  <c r="B13523" i="15"/>
  <c r="B13524" i="15"/>
  <c r="B13525" i="15"/>
  <c r="B13526" i="15"/>
  <c r="B13527" i="15"/>
  <c r="B13528" i="15"/>
  <c r="B13529" i="15"/>
  <c r="B13530" i="15"/>
  <c r="B13531" i="15"/>
  <c r="B13532" i="15"/>
  <c r="B13533" i="15"/>
  <c r="B13534" i="15"/>
  <c r="B13535" i="15"/>
  <c r="B13536" i="15"/>
  <c r="B13537" i="15"/>
  <c r="B13538" i="15"/>
  <c r="B13539" i="15"/>
  <c r="B13540" i="15"/>
  <c r="B13541" i="15"/>
  <c r="B13542" i="15"/>
  <c r="B13543" i="15"/>
  <c r="B13544" i="15"/>
  <c r="B13545" i="15"/>
  <c r="B13546" i="15"/>
  <c r="B13547" i="15"/>
  <c r="B13548" i="15"/>
  <c r="B13549" i="15"/>
  <c r="B13550" i="15"/>
  <c r="B13551" i="15"/>
  <c r="B13552" i="15"/>
  <c r="B13553" i="15"/>
  <c r="B13554" i="15"/>
  <c r="B13555" i="15"/>
  <c r="B13556" i="15"/>
  <c r="B13557" i="15"/>
  <c r="B13558" i="15"/>
  <c r="B13559" i="15"/>
  <c r="B13560" i="15"/>
  <c r="B13561" i="15"/>
  <c r="B13562" i="15"/>
  <c r="B13563" i="15"/>
  <c r="B13564" i="15"/>
  <c r="B13565" i="15"/>
  <c r="B13566" i="15"/>
  <c r="B13567" i="15"/>
  <c r="B13568" i="15"/>
  <c r="B13569" i="15"/>
  <c r="B13570" i="15"/>
  <c r="B13571" i="15"/>
  <c r="B13572" i="15"/>
  <c r="B13573" i="15"/>
  <c r="B13574" i="15"/>
  <c r="B13575" i="15"/>
  <c r="B13576" i="15"/>
  <c r="B13577" i="15"/>
  <c r="B13578" i="15"/>
  <c r="B13579" i="15"/>
  <c r="B13580" i="15"/>
  <c r="B13581" i="15"/>
  <c r="B13582" i="15"/>
  <c r="B13583" i="15"/>
  <c r="B13584" i="15"/>
  <c r="B13585" i="15"/>
  <c r="B13586" i="15"/>
  <c r="B13587" i="15"/>
  <c r="B13588" i="15"/>
  <c r="B13589" i="15"/>
  <c r="B13590" i="15"/>
  <c r="B13591" i="15"/>
  <c r="B13592" i="15"/>
  <c r="B13593" i="15"/>
  <c r="B13594" i="15"/>
  <c r="B13595" i="15"/>
  <c r="B13596" i="15"/>
  <c r="B13597" i="15"/>
  <c r="B13598" i="15"/>
  <c r="B13599" i="15"/>
  <c r="B13600" i="15"/>
  <c r="B13601" i="15"/>
  <c r="B13602" i="15"/>
  <c r="B13603" i="15"/>
  <c r="B13604" i="15"/>
  <c r="B13605" i="15"/>
  <c r="B13606" i="15"/>
  <c r="B13607" i="15"/>
  <c r="B13608" i="15"/>
  <c r="B13609" i="15"/>
  <c r="B13610" i="15"/>
  <c r="B13611" i="15"/>
  <c r="B13612" i="15"/>
  <c r="B13613" i="15"/>
  <c r="B13614" i="15"/>
  <c r="B13615" i="15"/>
  <c r="B13616" i="15"/>
  <c r="B13617" i="15"/>
  <c r="B13618" i="15"/>
  <c r="B13619" i="15"/>
  <c r="B13620" i="15"/>
  <c r="B13621" i="15"/>
  <c r="B13622" i="15"/>
  <c r="B13623" i="15"/>
  <c r="B13624" i="15"/>
  <c r="B13625" i="15"/>
  <c r="B13626" i="15"/>
  <c r="B13627" i="15"/>
  <c r="B13628" i="15"/>
  <c r="B13629" i="15"/>
  <c r="B13630" i="15"/>
  <c r="B13631" i="15"/>
  <c r="B13632" i="15"/>
  <c r="B13633" i="15"/>
  <c r="B13634" i="15"/>
  <c r="B13635" i="15"/>
  <c r="B13636" i="15"/>
  <c r="B13637" i="15"/>
  <c r="B13638" i="15"/>
  <c r="B13639" i="15"/>
  <c r="B13640" i="15"/>
  <c r="B13641" i="15"/>
  <c r="B13642" i="15"/>
  <c r="B13643" i="15"/>
  <c r="B13644" i="15"/>
  <c r="B13645" i="15"/>
  <c r="B13646" i="15"/>
  <c r="B13647" i="15"/>
  <c r="B13648" i="15"/>
  <c r="B13649" i="15"/>
  <c r="B13650" i="15"/>
  <c r="B13651" i="15"/>
  <c r="B13652" i="15"/>
  <c r="B13653" i="15"/>
  <c r="B13654" i="15"/>
  <c r="B13655" i="15"/>
  <c r="B13656" i="15"/>
  <c r="B13657" i="15"/>
  <c r="B13658" i="15"/>
  <c r="B13659" i="15"/>
  <c r="B13660" i="15"/>
  <c r="B13661" i="15"/>
  <c r="B13662" i="15"/>
  <c r="B13663" i="15"/>
  <c r="B13664" i="15"/>
  <c r="B13665" i="15"/>
  <c r="B13666" i="15"/>
  <c r="B13667" i="15"/>
  <c r="B13668" i="15"/>
  <c r="B13669" i="15"/>
  <c r="B13670" i="15"/>
  <c r="B13671" i="15"/>
  <c r="B13672" i="15"/>
  <c r="B13673" i="15"/>
  <c r="B13674" i="15"/>
  <c r="B13675" i="15"/>
  <c r="B13676" i="15"/>
  <c r="B13677" i="15"/>
  <c r="B13678" i="15"/>
  <c r="B13679" i="15"/>
  <c r="B13680" i="15"/>
  <c r="B13681" i="15"/>
  <c r="B13682" i="15"/>
  <c r="B13683" i="15"/>
  <c r="B13684" i="15"/>
  <c r="B13685" i="15"/>
  <c r="B13686" i="15"/>
  <c r="B13687" i="15"/>
  <c r="B13688" i="15"/>
  <c r="B13689" i="15"/>
  <c r="B13690" i="15"/>
  <c r="B13691" i="15"/>
  <c r="B13692" i="15"/>
  <c r="B13693" i="15"/>
  <c r="B13694" i="15"/>
  <c r="B13695" i="15"/>
  <c r="B13696" i="15"/>
  <c r="B13697" i="15"/>
  <c r="B13698" i="15"/>
  <c r="B13699" i="15"/>
  <c r="B13700" i="15"/>
  <c r="B13701" i="15"/>
  <c r="B13702" i="15"/>
  <c r="B13703" i="15"/>
  <c r="B13704" i="15"/>
  <c r="B13705" i="15"/>
  <c r="B13706" i="15"/>
  <c r="B13707" i="15"/>
  <c r="B13708" i="15"/>
  <c r="B13709" i="15"/>
  <c r="B13710" i="15"/>
  <c r="B13711" i="15"/>
  <c r="B13712" i="15"/>
  <c r="B13713" i="15"/>
  <c r="B13714" i="15"/>
  <c r="B13715" i="15"/>
  <c r="B13716" i="15"/>
  <c r="B13717" i="15"/>
  <c r="B13718" i="15"/>
  <c r="B13719" i="15"/>
  <c r="B13720" i="15"/>
  <c r="B13721" i="15"/>
  <c r="B13722" i="15"/>
  <c r="B13723" i="15"/>
  <c r="B13724" i="15"/>
  <c r="B13725" i="15"/>
  <c r="B13726" i="15"/>
  <c r="B13727" i="15"/>
  <c r="B13728" i="15"/>
  <c r="B13729" i="15"/>
  <c r="B13730" i="15"/>
  <c r="B13731" i="15"/>
  <c r="B13732" i="15"/>
  <c r="B13733" i="15"/>
  <c r="B13734" i="15"/>
  <c r="B13735" i="15"/>
  <c r="B13736" i="15"/>
  <c r="B13737" i="15"/>
  <c r="B13738" i="15"/>
  <c r="B13739" i="15"/>
  <c r="B13740" i="15"/>
  <c r="B13741" i="15"/>
  <c r="B13742" i="15"/>
  <c r="B13743" i="15"/>
  <c r="B13744" i="15"/>
  <c r="B13745" i="15"/>
  <c r="B13746" i="15"/>
  <c r="B13747" i="15"/>
  <c r="B13748" i="15"/>
  <c r="B13749" i="15"/>
  <c r="B13750" i="15"/>
  <c r="B13751" i="15"/>
  <c r="B13752" i="15"/>
  <c r="B13753" i="15"/>
  <c r="B13754" i="15"/>
  <c r="B13755" i="15"/>
  <c r="B13756" i="15"/>
  <c r="B13757" i="15"/>
  <c r="B13758" i="15"/>
  <c r="B13759" i="15"/>
  <c r="B13760" i="15"/>
  <c r="B13761" i="15"/>
  <c r="B13762" i="15"/>
  <c r="B13763" i="15"/>
  <c r="B13764" i="15"/>
  <c r="B13765" i="15"/>
  <c r="B13766" i="15"/>
  <c r="B13767" i="15"/>
  <c r="B13768" i="15"/>
  <c r="B13769" i="15"/>
  <c r="B13770" i="15"/>
  <c r="B13771" i="15"/>
  <c r="B13772" i="15"/>
  <c r="B13773" i="15"/>
  <c r="B13774" i="15"/>
  <c r="B13775" i="15"/>
  <c r="B13776" i="15"/>
  <c r="B13777" i="15"/>
  <c r="B13778" i="15"/>
  <c r="B13779" i="15"/>
  <c r="B13780" i="15"/>
  <c r="B13781" i="15"/>
  <c r="B13782" i="15"/>
  <c r="B13783" i="15"/>
  <c r="B13784" i="15"/>
  <c r="B13785" i="15"/>
  <c r="B13786" i="15"/>
  <c r="B13787" i="15"/>
  <c r="B13788" i="15"/>
  <c r="B13789" i="15"/>
  <c r="B13790" i="15"/>
  <c r="B13791" i="15"/>
  <c r="B13792" i="15"/>
  <c r="B13793" i="15"/>
  <c r="B13794" i="15"/>
  <c r="B13795" i="15"/>
  <c r="B13796" i="15"/>
  <c r="B13797" i="15"/>
  <c r="B13798" i="15"/>
  <c r="B13799" i="15"/>
  <c r="B13800" i="15"/>
  <c r="B13801" i="15"/>
  <c r="B13802" i="15"/>
  <c r="B13803" i="15"/>
  <c r="B13804" i="15"/>
  <c r="B13805" i="15"/>
  <c r="B13806" i="15"/>
  <c r="B13807" i="15"/>
  <c r="B13808" i="15"/>
  <c r="B13809" i="15"/>
  <c r="B13810" i="15"/>
  <c r="B13811" i="15"/>
  <c r="B13812" i="15"/>
  <c r="B13813" i="15"/>
  <c r="B13814" i="15"/>
  <c r="B13815" i="15"/>
  <c r="B13816" i="15"/>
  <c r="B13817" i="15"/>
  <c r="B13818" i="15"/>
  <c r="B13819" i="15"/>
  <c r="B13820" i="15"/>
  <c r="B13821" i="15"/>
  <c r="B13822" i="15"/>
  <c r="B13823" i="15"/>
  <c r="B13824" i="15"/>
  <c r="B13825" i="15"/>
  <c r="B13826" i="15"/>
  <c r="B13827" i="15"/>
  <c r="B13828" i="15"/>
  <c r="B13829" i="15"/>
  <c r="B13830" i="15"/>
  <c r="B13831" i="15"/>
  <c r="B13832" i="15"/>
  <c r="B13833" i="15"/>
  <c r="B13834" i="15"/>
  <c r="B13835" i="15"/>
  <c r="B13836" i="15"/>
  <c r="B13837" i="15"/>
  <c r="B13838" i="15"/>
  <c r="B13839" i="15"/>
  <c r="B13840" i="15"/>
  <c r="B13841" i="15"/>
  <c r="B13842" i="15"/>
  <c r="B13843" i="15"/>
  <c r="B13844" i="15"/>
  <c r="B13845" i="15"/>
  <c r="B13846" i="15"/>
  <c r="B13847" i="15"/>
  <c r="B13848" i="15"/>
  <c r="B13849" i="15"/>
  <c r="B13850" i="15"/>
  <c r="B13851" i="15"/>
  <c r="B13852" i="15"/>
  <c r="B13853" i="15"/>
  <c r="B13854" i="15"/>
  <c r="B13855" i="15"/>
  <c r="B13856" i="15"/>
  <c r="B13857" i="15"/>
  <c r="B13858" i="15"/>
  <c r="B13859" i="15"/>
  <c r="B13860" i="15"/>
  <c r="B13861" i="15"/>
  <c r="B13862" i="15"/>
  <c r="B13863" i="15"/>
  <c r="B13864" i="15"/>
  <c r="B13865" i="15"/>
  <c r="B13866" i="15"/>
  <c r="B13867" i="15"/>
  <c r="B13868" i="15"/>
  <c r="B13869" i="15"/>
  <c r="B13870" i="15"/>
  <c r="B13871" i="15"/>
  <c r="B13872" i="15"/>
  <c r="B13873" i="15"/>
  <c r="B13874" i="15"/>
  <c r="B13875" i="15"/>
  <c r="B13876" i="15"/>
  <c r="B13877" i="15"/>
  <c r="B13878" i="15"/>
  <c r="B13879" i="15"/>
  <c r="B13880" i="15"/>
  <c r="B13881" i="15"/>
  <c r="B13882" i="15"/>
  <c r="B13883" i="15"/>
  <c r="B13884" i="15"/>
  <c r="B13885" i="15"/>
  <c r="B13886" i="15"/>
  <c r="B13887" i="15"/>
  <c r="B13888" i="15"/>
  <c r="B13889" i="15"/>
  <c r="B13890" i="15"/>
  <c r="B13891" i="15"/>
  <c r="B13892" i="15"/>
  <c r="B13893" i="15"/>
  <c r="B13894" i="15"/>
  <c r="B13895" i="15"/>
  <c r="B13896" i="15"/>
  <c r="B13897" i="15"/>
  <c r="B13898" i="15"/>
  <c r="B13899" i="15"/>
  <c r="B13900" i="15"/>
  <c r="B13901" i="15"/>
  <c r="B13902" i="15"/>
  <c r="B13903" i="15"/>
  <c r="B13904" i="15"/>
  <c r="B13905" i="15"/>
  <c r="B13906" i="15"/>
  <c r="B13907" i="15"/>
  <c r="B13908" i="15"/>
  <c r="B13909" i="15"/>
  <c r="B13910" i="15"/>
  <c r="B13911" i="15"/>
  <c r="B13912" i="15"/>
  <c r="B13913" i="15"/>
  <c r="B13914" i="15"/>
  <c r="B13915" i="15"/>
  <c r="B13916" i="15"/>
  <c r="B13917" i="15"/>
  <c r="B13918" i="15"/>
  <c r="B13919" i="15"/>
  <c r="B13920" i="15"/>
  <c r="B13921" i="15"/>
  <c r="B13922" i="15"/>
  <c r="B13923" i="15"/>
  <c r="B13924" i="15"/>
  <c r="B13925" i="15"/>
  <c r="B13926" i="15"/>
  <c r="B13927" i="15"/>
  <c r="B13928" i="15"/>
  <c r="B13929" i="15"/>
  <c r="B13930" i="15"/>
  <c r="B13931" i="15"/>
  <c r="B13932" i="15"/>
  <c r="B13933" i="15"/>
  <c r="B13934" i="15"/>
  <c r="B13935" i="15"/>
  <c r="B13936" i="15"/>
  <c r="B13937" i="15"/>
  <c r="B13938" i="15"/>
  <c r="B13939" i="15"/>
  <c r="B13940" i="15"/>
  <c r="B13941" i="15"/>
  <c r="B13942" i="15"/>
  <c r="B13943" i="15"/>
  <c r="B13944" i="15"/>
  <c r="B13945" i="15"/>
  <c r="B13946" i="15"/>
  <c r="B13947" i="15"/>
  <c r="B13948" i="15"/>
  <c r="B13949" i="15"/>
  <c r="B13950" i="15"/>
  <c r="B13951" i="15"/>
  <c r="B13952" i="15"/>
  <c r="B13953" i="15"/>
  <c r="B13954" i="15"/>
  <c r="B13955" i="15"/>
  <c r="B13956" i="15"/>
  <c r="B13957" i="15"/>
  <c r="B13958" i="15"/>
  <c r="B13959" i="15"/>
  <c r="B13960" i="15"/>
  <c r="B13961" i="15"/>
  <c r="B13962" i="15"/>
  <c r="B13963" i="15"/>
  <c r="B13964" i="15"/>
  <c r="B13965" i="15"/>
  <c r="B13966" i="15"/>
  <c r="B13967" i="15"/>
  <c r="B13968" i="15"/>
  <c r="B13969" i="15"/>
  <c r="B13970" i="15"/>
  <c r="B13971" i="15"/>
  <c r="B13972" i="15"/>
  <c r="B13973" i="15"/>
  <c r="B13974" i="15"/>
  <c r="B13975" i="15"/>
  <c r="B13976" i="15"/>
  <c r="B13977" i="15"/>
  <c r="B13978" i="15"/>
  <c r="B13979" i="15"/>
  <c r="B13980" i="15"/>
  <c r="B13981" i="15"/>
  <c r="B13982" i="15"/>
  <c r="B13983" i="15"/>
  <c r="B13984" i="15"/>
  <c r="B13985" i="15"/>
  <c r="B13986" i="15"/>
  <c r="C3" i="15"/>
  <c r="D3" i="15" s="1"/>
  <c r="C4" i="15"/>
  <c r="D4" i="15" s="1"/>
  <c r="C5" i="15"/>
  <c r="D5" i="15" s="1"/>
  <c r="C6" i="15"/>
  <c r="D6" i="15" s="1"/>
  <c r="C7" i="15"/>
  <c r="D7" i="15" s="1"/>
  <c r="C8" i="15"/>
  <c r="D8" i="15" s="1"/>
  <c r="C9" i="15"/>
  <c r="D9" i="15" s="1"/>
  <c r="C10" i="15"/>
  <c r="D10" i="15" s="1"/>
  <c r="C11" i="15"/>
  <c r="D11" i="15" s="1"/>
  <c r="C12" i="15"/>
  <c r="D12" i="15" s="1"/>
  <c r="C13" i="15"/>
  <c r="D13" i="15" s="1"/>
  <c r="C14" i="15"/>
  <c r="D14" i="15" s="1"/>
  <c r="C15" i="15"/>
  <c r="D15" i="15" s="1"/>
  <c r="C16" i="15"/>
  <c r="D16" i="15" s="1"/>
  <c r="C17" i="15"/>
  <c r="D17" i="15" s="1"/>
  <c r="C18" i="15"/>
  <c r="D18" i="15" s="1"/>
  <c r="C19" i="15"/>
  <c r="D19" i="15" s="1"/>
  <c r="C20" i="15"/>
  <c r="D20" i="15" s="1"/>
  <c r="C21" i="15"/>
  <c r="D21" i="15" s="1"/>
  <c r="C22" i="15"/>
  <c r="D22" i="15" s="1"/>
  <c r="C23" i="15"/>
  <c r="D23" i="15" s="1"/>
  <c r="C24" i="15"/>
  <c r="D24" i="15" s="1"/>
  <c r="C25" i="15"/>
  <c r="D25" i="15" s="1"/>
  <c r="C26" i="15"/>
  <c r="D26" i="15" s="1"/>
  <c r="C27" i="15"/>
  <c r="D27" i="15" s="1"/>
  <c r="C28" i="15"/>
  <c r="D28" i="15" s="1"/>
  <c r="C29" i="15"/>
  <c r="D29" i="15" s="1"/>
  <c r="C30" i="15"/>
  <c r="D30" i="15" s="1"/>
  <c r="C31" i="15"/>
  <c r="D31" i="15" s="1"/>
  <c r="C32" i="15"/>
  <c r="D32" i="15" s="1"/>
  <c r="C33" i="15"/>
  <c r="D33" i="15" s="1"/>
  <c r="C34" i="15"/>
  <c r="D34" i="15" s="1"/>
  <c r="C35" i="15"/>
  <c r="D35" i="15" s="1"/>
  <c r="C36" i="15"/>
  <c r="D36" i="15" s="1"/>
  <c r="C37" i="15"/>
  <c r="D37" i="15" s="1"/>
  <c r="C38" i="15"/>
  <c r="D38" i="15" s="1"/>
  <c r="C39" i="15"/>
  <c r="D39" i="15" s="1"/>
  <c r="C40" i="15"/>
  <c r="D40" i="15" s="1"/>
  <c r="C41" i="15"/>
  <c r="D41" i="15" s="1"/>
  <c r="C42" i="15"/>
  <c r="D42" i="15" s="1"/>
  <c r="C43" i="15"/>
  <c r="D43" i="15" s="1"/>
  <c r="C44" i="15"/>
  <c r="D44" i="15" s="1"/>
  <c r="C45" i="15"/>
  <c r="D45" i="15" s="1"/>
  <c r="C46" i="15"/>
  <c r="D46" i="15" s="1"/>
  <c r="C47" i="15"/>
  <c r="D47" i="15" s="1"/>
  <c r="C48" i="15"/>
  <c r="D48" i="15" s="1"/>
  <c r="C49" i="15"/>
  <c r="D49" i="15" s="1"/>
  <c r="C50" i="15"/>
  <c r="D50" i="15" s="1"/>
  <c r="C51" i="15"/>
  <c r="D51" i="15" s="1"/>
  <c r="C52" i="15"/>
  <c r="D52" i="15" s="1"/>
  <c r="C53" i="15"/>
  <c r="D53" i="15" s="1"/>
  <c r="C54" i="15"/>
  <c r="D54" i="15" s="1"/>
  <c r="C55" i="15"/>
  <c r="D55" i="15" s="1"/>
  <c r="C56" i="15"/>
  <c r="D56" i="15" s="1"/>
  <c r="C57" i="15"/>
  <c r="D57" i="15" s="1"/>
  <c r="C58" i="15"/>
  <c r="D58" i="15" s="1"/>
  <c r="C59" i="15"/>
  <c r="D59" i="15" s="1"/>
  <c r="C60" i="15"/>
  <c r="D60" i="15" s="1"/>
  <c r="C61" i="15"/>
  <c r="D61" i="15" s="1"/>
  <c r="C62" i="15"/>
  <c r="D62" i="15" s="1"/>
  <c r="C63" i="15"/>
  <c r="D63" i="15" s="1"/>
  <c r="C64" i="15"/>
  <c r="D64" i="15" s="1"/>
  <c r="C65" i="15"/>
  <c r="D65" i="15" s="1"/>
  <c r="C66" i="15"/>
  <c r="D66" i="15" s="1"/>
  <c r="C67" i="15"/>
  <c r="D67" i="15" s="1"/>
  <c r="C68" i="15"/>
  <c r="D68" i="15" s="1"/>
  <c r="C69" i="15"/>
  <c r="D69" i="15" s="1"/>
  <c r="C70" i="15"/>
  <c r="D70" i="15" s="1"/>
  <c r="C71" i="15"/>
  <c r="D71" i="15" s="1"/>
  <c r="C72" i="15"/>
  <c r="D72" i="15" s="1"/>
  <c r="C73" i="15"/>
  <c r="D73" i="15" s="1"/>
  <c r="C74" i="15"/>
  <c r="D74" i="15" s="1"/>
  <c r="C75" i="15"/>
  <c r="D75" i="15" s="1"/>
  <c r="C76" i="15"/>
  <c r="D76" i="15" s="1"/>
  <c r="C77" i="15"/>
  <c r="D77" i="15" s="1"/>
  <c r="C78" i="15"/>
  <c r="D78" i="15" s="1"/>
  <c r="C79" i="15"/>
  <c r="D79" i="15" s="1"/>
  <c r="C80" i="15"/>
  <c r="D80" i="15" s="1"/>
  <c r="C81" i="15"/>
  <c r="D81" i="15" s="1"/>
  <c r="C82" i="15"/>
  <c r="D82" i="15" s="1"/>
  <c r="C83" i="15"/>
  <c r="D83" i="15" s="1"/>
  <c r="C84" i="15"/>
  <c r="D84" i="15" s="1"/>
  <c r="C85" i="15"/>
  <c r="D85" i="15" s="1"/>
  <c r="C86" i="15"/>
  <c r="D86" i="15" s="1"/>
  <c r="C87" i="15"/>
  <c r="D87" i="15" s="1"/>
  <c r="C88" i="15"/>
  <c r="D88" i="15" s="1"/>
  <c r="C89" i="15"/>
  <c r="D89" i="15" s="1"/>
  <c r="C90" i="15"/>
  <c r="D90" i="15" s="1"/>
  <c r="C91" i="15"/>
  <c r="D91" i="15" s="1"/>
  <c r="C92" i="15"/>
  <c r="D92" i="15" s="1"/>
  <c r="C93" i="15"/>
  <c r="D93" i="15" s="1"/>
  <c r="C94" i="15"/>
  <c r="D94" i="15" s="1"/>
  <c r="C95" i="15"/>
  <c r="D95" i="15" s="1"/>
  <c r="C96" i="15"/>
  <c r="D96" i="15" s="1"/>
  <c r="C97" i="15"/>
  <c r="D97" i="15" s="1"/>
  <c r="C98" i="15"/>
  <c r="D98" i="15" s="1"/>
  <c r="C99" i="15"/>
  <c r="D99" i="15" s="1"/>
  <c r="C100" i="15"/>
  <c r="D100" i="15" s="1"/>
  <c r="C101" i="15"/>
  <c r="D101" i="15" s="1"/>
  <c r="C102" i="15"/>
  <c r="D102" i="15" s="1"/>
  <c r="C103" i="15"/>
  <c r="D103" i="15" s="1"/>
  <c r="C104" i="15"/>
  <c r="D104" i="15" s="1"/>
  <c r="C105" i="15"/>
  <c r="D105" i="15" s="1"/>
  <c r="C106" i="15"/>
  <c r="D106" i="15" s="1"/>
  <c r="C107" i="15"/>
  <c r="D107" i="15" s="1"/>
  <c r="C108" i="15"/>
  <c r="D108" i="15" s="1"/>
  <c r="C109" i="15"/>
  <c r="D109" i="15" s="1"/>
  <c r="C110" i="15"/>
  <c r="D110" i="15" s="1"/>
  <c r="C111" i="15"/>
  <c r="D111" i="15" s="1"/>
  <c r="C112" i="15"/>
  <c r="D112" i="15" s="1"/>
  <c r="C113" i="15"/>
  <c r="D113" i="15" s="1"/>
  <c r="C114" i="15"/>
  <c r="D114" i="15" s="1"/>
  <c r="C115" i="15"/>
  <c r="D115" i="15" s="1"/>
  <c r="C116" i="15"/>
  <c r="D116" i="15" s="1"/>
  <c r="C117" i="15"/>
  <c r="D117" i="15" s="1"/>
  <c r="C118" i="15"/>
  <c r="D118" i="15" s="1"/>
  <c r="C119" i="15"/>
  <c r="D119" i="15" s="1"/>
  <c r="C120" i="15"/>
  <c r="D120" i="15" s="1"/>
  <c r="C121" i="15"/>
  <c r="D121" i="15" s="1"/>
  <c r="C122" i="15"/>
  <c r="D122" i="15" s="1"/>
  <c r="C123" i="15"/>
  <c r="D123" i="15" s="1"/>
  <c r="C124" i="15"/>
  <c r="D124" i="15" s="1"/>
  <c r="C125" i="15"/>
  <c r="D125" i="15" s="1"/>
  <c r="C126" i="15"/>
  <c r="D126" i="15" s="1"/>
  <c r="C127" i="15"/>
  <c r="D127" i="15" s="1"/>
  <c r="C128" i="15"/>
  <c r="D128" i="15" s="1"/>
  <c r="C129" i="15"/>
  <c r="D129" i="15" s="1"/>
  <c r="C130" i="15"/>
  <c r="D130" i="15" s="1"/>
  <c r="C131" i="15"/>
  <c r="D131" i="15" s="1"/>
  <c r="C132" i="15"/>
  <c r="D132" i="15" s="1"/>
  <c r="C133" i="15"/>
  <c r="D133" i="15" s="1"/>
  <c r="C134" i="15"/>
  <c r="D134" i="15" s="1"/>
  <c r="C135" i="15"/>
  <c r="D135" i="15" s="1"/>
  <c r="C136" i="15"/>
  <c r="D136" i="15" s="1"/>
  <c r="C137" i="15"/>
  <c r="D137" i="15" s="1"/>
  <c r="C138" i="15"/>
  <c r="D138" i="15" s="1"/>
  <c r="C139" i="15"/>
  <c r="D139" i="15" s="1"/>
  <c r="C140" i="15"/>
  <c r="D140" i="15" s="1"/>
  <c r="C141" i="15"/>
  <c r="D141" i="15" s="1"/>
  <c r="C142" i="15"/>
  <c r="D142" i="15" s="1"/>
  <c r="C143" i="15"/>
  <c r="D143" i="15" s="1"/>
  <c r="C144" i="15"/>
  <c r="D144" i="15" s="1"/>
  <c r="C145" i="15"/>
  <c r="D145" i="15" s="1"/>
  <c r="C146" i="15"/>
  <c r="D146" i="15" s="1"/>
  <c r="C147" i="15"/>
  <c r="D147" i="15" s="1"/>
  <c r="C148" i="15"/>
  <c r="D148" i="15" s="1"/>
  <c r="C149" i="15"/>
  <c r="D149" i="15" s="1"/>
  <c r="C150" i="15"/>
  <c r="D150" i="15" s="1"/>
  <c r="C151" i="15"/>
  <c r="D151" i="15" s="1"/>
  <c r="C152" i="15"/>
  <c r="D152" i="15" s="1"/>
  <c r="C153" i="15"/>
  <c r="D153" i="15" s="1"/>
  <c r="C154" i="15"/>
  <c r="D154" i="15" s="1"/>
  <c r="C155" i="15"/>
  <c r="D155" i="15" s="1"/>
  <c r="C156" i="15"/>
  <c r="D156" i="15" s="1"/>
  <c r="C157" i="15"/>
  <c r="D157" i="15" s="1"/>
  <c r="C158" i="15"/>
  <c r="D158" i="15" s="1"/>
  <c r="C159" i="15"/>
  <c r="D159" i="15" s="1"/>
  <c r="C160" i="15"/>
  <c r="D160" i="15" s="1"/>
  <c r="C161" i="15"/>
  <c r="D161" i="15" s="1"/>
  <c r="C162" i="15"/>
  <c r="D162" i="15" s="1"/>
  <c r="C163" i="15"/>
  <c r="D163" i="15" s="1"/>
  <c r="C164" i="15"/>
  <c r="D164" i="15" s="1"/>
  <c r="C165" i="15"/>
  <c r="D165" i="15" s="1"/>
  <c r="C166" i="15"/>
  <c r="D166" i="15" s="1"/>
  <c r="C167" i="15"/>
  <c r="D167" i="15" s="1"/>
  <c r="C168" i="15"/>
  <c r="D168" i="15" s="1"/>
  <c r="C169" i="15"/>
  <c r="D169" i="15" s="1"/>
  <c r="C170" i="15"/>
  <c r="D170" i="15" s="1"/>
  <c r="C171" i="15"/>
  <c r="D171" i="15" s="1"/>
  <c r="C172" i="15"/>
  <c r="D172" i="15" s="1"/>
  <c r="C173" i="15"/>
  <c r="D173" i="15" s="1"/>
  <c r="C174" i="15"/>
  <c r="D174" i="15" s="1"/>
  <c r="C175" i="15"/>
  <c r="D175" i="15" s="1"/>
  <c r="C176" i="15"/>
  <c r="D176" i="15" s="1"/>
  <c r="C177" i="15"/>
  <c r="D177" i="15" s="1"/>
  <c r="C178" i="15"/>
  <c r="D178" i="15" s="1"/>
  <c r="C179" i="15"/>
  <c r="D179" i="15" s="1"/>
  <c r="C180" i="15"/>
  <c r="D180" i="15" s="1"/>
  <c r="C181" i="15"/>
  <c r="D181" i="15" s="1"/>
  <c r="C182" i="15"/>
  <c r="D182" i="15" s="1"/>
  <c r="C183" i="15"/>
  <c r="D183" i="15" s="1"/>
  <c r="C184" i="15"/>
  <c r="D184" i="15" s="1"/>
  <c r="C185" i="15"/>
  <c r="D185" i="15" s="1"/>
  <c r="C186" i="15"/>
  <c r="D186" i="15" s="1"/>
  <c r="C187" i="15"/>
  <c r="D187" i="15" s="1"/>
  <c r="C188" i="15"/>
  <c r="D188" i="15" s="1"/>
  <c r="C189" i="15"/>
  <c r="D189" i="15" s="1"/>
  <c r="C190" i="15"/>
  <c r="D190" i="15" s="1"/>
  <c r="C191" i="15"/>
  <c r="D191" i="15" s="1"/>
  <c r="C192" i="15"/>
  <c r="D192" i="15" s="1"/>
  <c r="C193" i="15"/>
  <c r="D193" i="15" s="1"/>
  <c r="C194" i="15"/>
  <c r="D194" i="15" s="1"/>
  <c r="C195" i="15"/>
  <c r="D195" i="15" s="1"/>
  <c r="C196" i="15"/>
  <c r="D196" i="15" s="1"/>
  <c r="C197" i="15"/>
  <c r="D197" i="15" s="1"/>
  <c r="C198" i="15"/>
  <c r="D198" i="15" s="1"/>
  <c r="C199" i="15"/>
  <c r="D199" i="15" s="1"/>
  <c r="C200" i="15"/>
  <c r="D200" i="15" s="1"/>
  <c r="C201" i="15"/>
  <c r="D201" i="15" s="1"/>
  <c r="C202" i="15"/>
  <c r="D202" i="15" s="1"/>
  <c r="C203" i="15"/>
  <c r="D203" i="15" s="1"/>
  <c r="C204" i="15"/>
  <c r="D204" i="15" s="1"/>
  <c r="C205" i="15"/>
  <c r="D205" i="15" s="1"/>
  <c r="C206" i="15"/>
  <c r="D206" i="15" s="1"/>
  <c r="C207" i="15"/>
  <c r="D207" i="15" s="1"/>
  <c r="C208" i="15"/>
  <c r="D208" i="15" s="1"/>
  <c r="C209" i="15"/>
  <c r="D209" i="15" s="1"/>
  <c r="C210" i="15"/>
  <c r="D210" i="15" s="1"/>
  <c r="C211" i="15"/>
  <c r="D211" i="15" s="1"/>
  <c r="C212" i="15"/>
  <c r="D212" i="15" s="1"/>
  <c r="C213" i="15"/>
  <c r="D213" i="15" s="1"/>
  <c r="C214" i="15"/>
  <c r="D214" i="15" s="1"/>
  <c r="C215" i="15"/>
  <c r="D215" i="15" s="1"/>
  <c r="C216" i="15"/>
  <c r="D216" i="15" s="1"/>
  <c r="C217" i="15"/>
  <c r="D217" i="15" s="1"/>
  <c r="C218" i="15"/>
  <c r="D218" i="15" s="1"/>
  <c r="C219" i="15"/>
  <c r="D219" i="15" s="1"/>
  <c r="C220" i="15"/>
  <c r="D220" i="15" s="1"/>
  <c r="C221" i="15"/>
  <c r="D221" i="15" s="1"/>
  <c r="C222" i="15"/>
  <c r="D222" i="15" s="1"/>
  <c r="C223" i="15"/>
  <c r="D223" i="15" s="1"/>
  <c r="C224" i="15"/>
  <c r="D224" i="15" s="1"/>
  <c r="C225" i="15"/>
  <c r="D225" i="15" s="1"/>
  <c r="C226" i="15"/>
  <c r="D226" i="15" s="1"/>
  <c r="C227" i="15"/>
  <c r="D227" i="15" s="1"/>
  <c r="C228" i="15"/>
  <c r="D228" i="15" s="1"/>
  <c r="C229" i="15"/>
  <c r="D229" i="15" s="1"/>
  <c r="C230" i="15"/>
  <c r="D230" i="15" s="1"/>
  <c r="C231" i="15"/>
  <c r="D231" i="15" s="1"/>
  <c r="C232" i="15"/>
  <c r="D232" i="15" s="1"/>
  <c r="C233" i="15"/>
  <c r="D233" i="15" s="1"/>
  <c r="C234" i="15"/>
  <c r="D234" i="15" s="1"/>
  <c r="C235" i="15"/>
  <c r="D235" i="15" s="1"/>
  <c r="C236" i="15"/>
  <c r="D236" i="15" s="1"/>
  <c r="C237" i="15"/>
  <c r="D237" i="15" s="1"/>
  <c r="C238" i="15"/>
  <c r="D238" i="15" s="1"/>
  <c r="C239" i="15"/>
  <c r="D239" i="15" s="1"/>
  <c r="C240" i="15"/>
  <c r="D240" i="15" s="1"/>
  <c r="C241" i="15"/>
  <c r="D241" i="15" s="1"/>
  <c r="C242" i="15"/>
  <c r="D242" i="15" s="1"/>
  <c r="C243" i="15"/>
  <c r="D243" i="15" s="1"/>
  <c r="C244" i="15"/>
  <c r="D244" i="15" s="1"/>
  <c r="C245" i="15"/>
  <c r="D245" i="15" s="1"/>
  <c r="C246" i="15"/>
  <c r="D246" i="15" s="1"/>
  <c r="C247" i="15"/>
  <c r="D247" i="15" s="1"/>
  <c r="C248" i="15"/>
  <c r="D248" i="15" s="1"/>
  <c r="C249" i="15"/>
  <c r="D249" i="15" s="1"/>
  <c r="C250" i="15"/>
  <c r="D250" i="15" s="1"/>
  <c r="C251" i="15"/>
  <c r="D251" i="15" s="1"/>
  <c r="C252" i="15"/>
  <c r="D252" i="15" s="1"/>
  <c r="C253" i="15"/>
  <c r="D253" i="15" s="1"/>
  <c r="C254" i="15"/>
  <c r="D254" i="15" s="1"/>
  <c r="C255" i="15"/>
  <c r="D255" i="15" s="1"/>
  <c r="C256" i="15"/>
  <c r="D256" i="15" s="1"/>
  <c r="C257" i="15"/>
  <c r="D257" i="15" s="1"/>
  <c r="C258" i="15"/>
  <c r="D258" i="15" s="1"/>
  <c r="C259" i="15"/>
  <c r="D259" i="15" s="1"/>
  <c r="C260" i="15"/>
  <c r="D260" i="15" s="1"/>
  <c r="C261" i="15"/>
  <c r="D261" i="15" s="1"/>
  <c r="C262" i="15"/>
  <c r="D262" i="15" s="1"/>
  <c r="C263" i="15"/>
  <c r="D263" i="15" s="1"/>
  <c r="C264" i="15"/>
  <c r="D264" i="15" s="1"/>
  <c r="C265" i="15"/>
  <c r="D265" i="15" s="1"/>
  <c r="C266" i="15"/>
  <c r="D266" i="15" s="1"/>
  <c r="C267" i="15"/>
  <c r="D267" i="15" s="1"/>
  <c r="C268" i="15"/>
  <c r="D268" i="15" s="1"/>
  <c r="C269" i="15"/>
  <c r="D269" i="15" s="1"/>
  <c r="C270" i="15"/>
  <c r="D270" i="15" s="1"/>
  <c r="C271" i="15"/>
  <c r="D271" i="15" s="1"/>
  <c r="C272" i="15"/>
  <c r="D272" i="15" s="1"/>
  <c r="C273" i="15"/>
  <c r="D273" i="15" s="1"/>
  <c r="C274" i="15"/>
  <c r="D274" i="15" s="1"/>
  <c r="C275" i="15"/>
  <c r="D275" i="15" s="1"/>
  <c r="C276" i="15"/>
  <c r="D276" i="15" s="1"/>
  <c r="C277" i="15"/>
  <c r="D277" i="15" s="1"/>
  <c r="C278" i="15"/>
  <c r="D278" i="15" s="1"/>
  <c r="C279" i="15"/>
  <c r="D279" i="15" s="1"/>
  <c r="C280" i="15"/>
  <c r="D280" i="15" s="1"/>
  <c r="C281" i="15"/>
  <c r="D281" i="15" s="1"/>
  <c r="C282" i="15"/>
  <c r="D282" i="15" s="1"/>
  <c r="C283" i="15"/>
  <c r="D283" i="15" s="1"/>
  <c r="C284" i="15"/>
  <c r="D284" i="15" s="1"/>
  <c r="C285" i="15"/>
  <c r="D285" i="15" s="1"/>
  <c r="C286" i="15"/>
  <c r="D286" i="15" s="1"/>
  <c r="C287" i="15"/>
  <c r="D287" i="15" s="1"/>
  <c r="C288" i="15"/>
  <c r="D288" i="15" s="1"/>
  <c r="C289" i="15"/>
  <c r="D289" i="15" s="1"/>
  <c r="C290" i="15"/>
  <c r="D290" i="15" s="1"/>
  <c r="C291" i="15"/>
  <c r="D291" i="15" s="1"/>
  <c r="C292" i="15"/>
  <c r="D292" i="15" s="1"/>
  <c r="C293" i="15"/>
  <c r="D293" i="15" s="1"/>
  <c r="C294" i="15"/>
  <c r="D294" i="15" s="1"/>
  <c r="C295" i="15"/>
  <c r="D295" i="15" s="1"/>
  <c r="C296" i="15"/>
  <c r="D296" i="15" s="1"/>
  <c r="C297" i="15"/>
  <c r="D297" i="15" s="1"/>
  <c r="C298" i="15"/>
  <c r="D298" i="15" s="1"/>
  <c r="C299" i="15"/>
  <c r="D299" i="15" s="1"/>
  <c r="C300" i="15"/>
  <c r="D300" i="15" s="1"/>
  <c r="C301" i="15"/>
  <c r="D301" i="15" s="1"/>
  <c r="C302" i="15"/>
  <c r="D302" i="15" s="1"/>
  <c r="C303" i="15"/>
  <c r="D303" i="15" s="1"/>
  <c r="C304" i="15"/>
  <c r="D304" i="15" s="1"/>
  <c r="C305" i="15"/>
  <c r="D305" i="15" s="1"/>
  <c r="C306" i="15"/>
  <c r="D306" i="15" s="1"/>
  <c r="C307" i="15"/>
  <c r="D307" i="15" s="1"/>
  <c r="C308" i="15"/>
  <c r="D308" i="15" s="1"/>
  <c r="C309" i="15"/>
  <c r="D309" i="15" s="1"/>
  <c r="C310" i="15"/>
  <c r="D310" i="15" s="1"/>
  <c r="C311" i="15"/>
  <c r="D311" i="15" s="1"/>
  <c r="C312" i="15"/>
  <c r="D312" i="15" s="1"/>
  <c r="C313" i="15"/>
  <c r="D313" i="15" s="1"/>
  <c r="C314" i="15"/>
  <c r="D314" i="15" s="1"/>
  <c r="C315" i="15"/>
  <c r="D315" i="15" s="1"/>
  <c r="C316" i="15"/>
  <c r="D316" i="15" s="1"/>
  <c r="C317" i="15"/>
  <c r="D317" i="15" s="1"/>
  <c r="C318" i="15"/>
  <c r="D318" i="15" s="1"/>
  <c r="C319" i="15"/>
  <c r="D319" i="15" s="1"/>
  <c r="C320" i="15"/>
  <c r="D320" i="15" s="1"/>
  <c r="C321" i="15"/>
  <c r="D321" i="15" s="1"/>
  <c r="C322" i="15"/>
  <c r="D322" i="15" s="1"/>
  <c r="C323" i="15"/>
  <c r="D323" i="15" s="1"/>
  <c r="C324" i="15"/>
  <c r="D324" i="15" s="1"/>
  <c r="C325" i="15"/>
  <c r="D325" i="15" s="1"/>
  <c r="C326" i="15"/>
  <c r="D326" i="15" s="1"/>
  <c r="C327" i="15"/>
  <c r="D327" i="15" s="1"/>
  <c r="C328" i="15"/>
  <c r="D328" i="15" s="1"/>
  <c r="C329" i="15"/>
  <c r="D329" i="15" s="1"/>
  <c r="C330" i="15"/>
  <c r="D330" i="15" s="1"/>
  <c r="C331" i="15"/>
  <c r="D331" i="15" s="1"/>
  <c r="C332" i="15"/>
  <c r="D332" i="15" s="1"/>
  <c r="C333" i="15"/>
  <c r="D333" i="15" s="1"/>
  <c r="C334" i="15"/>
  <c r="D334" i="15" s="1"/>
  <c r="C335" i="15"/>
  <c r="D335" i="15" s="1"/>
  <c r="C336" i="15"/>
  <c r="D336" i="15" s="1"/>
  <c r="C337" i="15"/>
  <c r="D337" i="15" s="1"/>
  <c r="C338" i="15"/>
  <c r="D338" i="15" s="1"/>
  <c r="C339" i="15"/>
  <c r="D339" i="15" s="1"/>
  <c r="C340" i="15"/>
  <c r="D340" i="15" s="1"/>
  <c r="C341" i="15"/>
  <c r="D341" i="15" s="1"/>
  <c r="C342" i="15"/>
  <c r="D342" i="15" s="1"/>
  <c r="C343" i="15"/>
  <c r="D343" i="15" s="1"/>
  <c r="C344" i="15"/>
  <c r="D344" i="15" s="1"/>
  <c r="C345" i="15"/>
  <c r="D345" i="15" s="1"/>
  <c r="C346" i="15"/>
  <c r="D346" i="15" s="1"/>
  <c r="C347" i="15"/>
  <c r="D347" i="15" s="1"/>
  <c r="C348" i="15"/>
  <c r="D348" i="15" s="1"/>
  <c r="C349" i="15"/>
  <c r="D349" i="15" s="1"/>
  <c r="C350" i="15"/>
  <c r="D350" i="15" s="1"/>
  <c r="C351" i="15"/>
  <c r="D351" i="15" s="1"/>
  <c r="C352" i="15"/>
  <c r="D352" i="15" s="1"/>
  <c r="C353" i="15"/>
  <c r="D353" i="15" s="1"/>
  <c r="C354" i="15"/>
  <c r="D354" i="15" s="1"/>
  <c r="C355" i="15"/>
  <c r="D355" i="15" s="1"/>
  <c r="C356" i="15"/>
  <c r="D356" i="15" s="1"/>
  <c r="C357" i="15"/>
  <c r="D357" i="15" s="1"/>
  <c r="C358" i="15"/>
  <c r="D358" i="15" s="1"/>
  <c r="C359" i="15"/>
  <c r="D359" i="15" s="1"/>
  <c r="C360" i="15"/>
  <c r="D360" i="15" s="1"/>
  <c r="C361" i="15"/>
  <c r="D361" i="15" s="1"/>
  <c r="C362" i="15"/>
  <c r="D362" i="15" s="1"/>
  <c r="C363" i="15"/>
  <c r="D363" i="15" s="1"/>
  <c r="C364" i="15"/>
  <c r="D364" i="15" s="1"/>
  <c r="C365" i="15"/>
  <c r="D365" i="15" s="1"/>
  <c r="C366" i="15"/>
  <c r="D366" i="15" s="1"/>
  <c r="C367" i="15"/>
  <c r="D367" i="15" s="1"/>
  <c r="C368" i="15"/>
  <c r="D368" i="15" s="1"/>
  <c r="C369" i="15"/>
  <c r="D369" i="15" s="1"/>
  <c r="C370" i="15"/>
  <c r="D370" i="15" s="1"/>
  <c r="C371" i="15"/>
  <c r="D371" i="15" s="1"/>
  <c r="C372" i="15"/>
  <c r="D372" i="15" s="1"/>
  <c r="C373" i="15"/>
  <c r="D373" i="15" s="1"/>
  <c r="C374" i="15"/>
  <c r="D374" i="15" s="1"/>
  <c r="C375" i="15"/>
  <c r="D375" i="15" s="1"/>
  <c r="C376" i="15"/>
  <c r="D376" i="15" s="1"/>
  <c r="C377" i="15"/>
  <c r="D377" i="15" s="1"/>
  <c r="C378" i="15"/>
  <c r="D378" i="15" s="1"/>
  <c r="C379" i="15"/>
  <c r="D379" i="15" s="1"/>
  <c r="C380" i="15"/>
  <c r="D380" i="15" s="1"/>
  <c r="C381" i="15"/>
  <c r="D381" i="15" s="1"/>
  <c r="C382" i="15"/>
  <c r="D382" i="15" s="1"/>
  <c r="C383" i="15"/>
  <c r="D383" i="15" s="1"/>
  <c r="C384" i="15"/>
  <c r="D384" i="15" s="1"/>
  <c r="C385" i="15"/>
  <c r="D385" i="15" s="1"/>
  <c r="C386" i="15"/>
  <c r="D386" i="15" s="1"/>
  <c r="C387" i="15"/>
  <c r="D387" i="15" s="1"/>
  <c r="C388" i="15"/>
  <c r="D388" i="15" s="1"/>
  <c r="C389" i="15"/>
  <c r="D389" i="15" s="1"/>
  <c r="C390" i="15"/>
  <c r="D390" i="15" s="1"/>
  <c r="C391" i="15"/>
  <c r="D391" i="15" s="1"/>
  <c r="C392" i="15"/>
  <c r="D392" i="15" s="1"/>
  <c r="C393" i="15"/>
  <c r="D393" i="15" s="1"/>
  <c r="C394" i="15"/>
  <c r="D394" i="15" s="1"/>
  <c r="C395" i="15"/>
  <c r="D395" i="15" s="1"/>
  <c r="C396" i="15"/>
  <c r="D396" i="15" s="1"/>
  <c r="C397" i="15"/>
  <c r="D397" i="15" s="1"/>
  <c r="C398" i="15"/>
  <c r="D398" i="15" s="1"/>
  <c r="C399" i="15"/>
  <c r="D399" i="15" s="1"/>
  <c r="C400" i="15"/>
  <c r="D400" i="15" s="1"/>
  <c r="C401" i="15"/>
  <c r="D401" i="15" s="1"/>
  <c r="C402" i="15"/>
  <c r="D402" i="15" s="1"/>
  <c r="C403" i="15"/>
  <c r="D403" i="15" s="1"/>
  <c r="C404" i="15"/>
  <c r="D404" i="15" s="1"/>
  <c r="C405" i="15"/>
  <c r="D405" i="15" s="1"/>
  <c r="C406" i="15"/>
  <c r="D406" i="15" s="1"/>
  <c r="C407" i="15"/>
  <c r="D407" i="15" s="1"/>
  <c r="C408" i="15"/>
  <c r="D408" i="15" s="1"/>
  <c r="C409" i="15"/>
  <c r="D409" i="15" s="1"/>
  <c r="C410" i="15"/>
  <c r="D410" i="15" s="1"/>
  <c r="C411" i="15"/>
  <c r="D411" i="15" s="1"/>
  <c r="C412" i="15"/>
  <c r="D412" i="15" s="1"/>
  <c r="C413" i="15"/>
  <c r="D413" i="15" s="1"/>
  <c r="C414" i="15"/>
  <c r="D414" i="15" s="1"/>
  <c r="C415" i="15"/>
  <c r="D415" i="15" s="1"/>
  <c r="C416" i="15"/>
  <c r="D416" i="15" s="1"/>
  <c r="C417" i="15"/>
  <c r="D417" i="15" s="1"/>
  <c r="C418" i="15"/>
  <c r="D418" i="15" s="1"/>
  <c r="C419" i="15"/>
  <c r="D419" i="15" s="1"/>
  <c r="C420" i="15"/>
  <c r="D420" i="15" s="1"/>
  <c r="C421" i="15"/>
  <c r="D421" i="15" s="1"/>
  <c r="C422" i="15"/>
  <c r="D422" i="15" s="1"/>
  <c r="C423" i="15"/>
  <c r="D423" i="15" s="1"/>
  <c r="C424" i="15"/>
  <c r="D424" i="15" s="1"/>
  <c r="C425" i="15"/>
  <c r="D425" i="15" s="1"/>
  <c r="C426" i="15"/>
  <c r="D426" i="15" s="1"/>
  <c r="C427" i="15"/>
  <c r="D427" i="15" s="1"/>
  <c r="C428" i="15"/>
  <c r="D428" i="15" s="1"/>
  <c r="C429" i="15"/>
  <c r="D429" i="15" s="1"/>
  <c r="C430" i="15"/>
  <c r="D430" i="15" s="1"/>
  <c r="C431" i="15"/>
  <c r="D431" i="15" s="1"/>
  <c r="C432" i="15"/>
  <c r="D432" i="15" s="1"/>
  <c r="C433" i="15"/>
  <c r="D433" i="15" s="1"/>
  <c r="C434" i="15"/>
  <c r="D434" i="15" s="1"/>
  <c r="C435" i="15"/>
  <c r="D435" i="15" s="1"/>
  <c r="C436" i="15"/>
  <c r="D436" i="15" s="1"/>
  <c r="C437" i="15"/>
  <c r="D437" i="15" s="1"/>
  <c r="C438" i="15"/>
  <c r="D438" i="15" s="1"/>
  <c r="C439" i="15"/>
  <c r="D439" i="15" s="1"/>
  <c r="C440" i="15"/>
  <c r="D440" i="15" s="1"/>
  <c r="C441" i="15"/>
  <c r="D441" i="15" s="1"/>
  <c r="C442" i="15"/>
  <c r="D442" i="15" s="1"/>
  <c r="C443" i="15"/>
  <c r="D443" i="15" s="1"/>
  <c r="C444" i="15"/>
  <c r="D444" i="15" s="1"/>
  <c r="C445" i="15"/>
  <c r="D445" i="15" s="1"/>
  <c r="C446" i="15"/>
  <c r="D446" i="15" s="1"/>
  <c r="C447" i="15"/>
  <c r="D447" i="15" s="1"/>
  <c r="C448" i="15"/>
  <c r="D448" i="15" s="1"/>
  <c r="C449" i="15"/>
  <c r="D449" i="15" s="1"/>
  <c r="C450" i="15"/>
  <c r="D450" i="15" s="1"/>
  <c r="C451" i="15"/>
  <c r="D451" i="15" s="1"/>
  <c r="C452" i="15"/>
  <c r="D452" i="15" s="1"/>
  <c r="C453" i="15"/>
  <c r="D453" i="15" s="1"/>
  <c r="C454" i="15"/>
  <c r="D454" i="15" s="1"/>
  <c r="C455" i="15"/>
  <c r="D455" i="15" s="1"/>
  <c r="C456" i="15"/>
  <c r="D456" i="15" s="1"/>
  <c r="C457" i="15"/>
  <c r="D457" i="15" s="1"/>
  <c r="C458" i="15"/>
  <c r="D458" i="15" s="1"/>
  <c r="C459" i="15"/>
  <c r="D459" i="15" s="1"/>
  <c r="C460" i="15"/>
  <c r="D460" i="15" s="1"/>
  <c r="C461" i="15"/>
  <c r="D461" i="15" s="1"/>
  <c r="C462" i="15"/>
  <c r="D462" i="15" s="1"/>
  <c r="C463" i="15"/>
  <c r="D463" i="15" s="1"/>
  <c r="C464" i="15"/>
  <c r="D464" i="15" s="1"/>
  <c r="C465" i="15"/>
  <c r="D465" i="15" s="1"/>
  <c r="C466" i="15"/>
  <c r="D466" i="15" s="1"/>
  <c r="C467" i="15"/>
  <c r="D467" i="15" s="1"/>
  <c r="C468" i="15"/>
  <c r="D468" i="15" s="1"/>
  <c r="C469" i="15"/>
  <c r="D469" i="15" s="1"/>
  <c r="C470" i="15"/>
  <c r="D470" i="15" s="1"/>
  <c r="C471" i="15"/>
  <c r="D471" i="15" s="1"/>
  <c r="C472" i="15"/>
  <c r="D472" i="15" s="1"/>
  <c r="C473" i="15"/>
  <c r="D473" i="15" s="1"/>
  <c r="C474" i="15"/>
  <c r="D474" i="15" s="1"/>
  <c r="C475" i="15"/>
  <c r="D475" i="15" s="1"/>
  <c r="C476" i="15"/>
  <c r="D476" i="15" s="1"/>
  <c r="C477" i="15"/>
  <c r="D477" i="15" s="1"/>
  <c r="C478" i="15"/>
  <c r="D478" i="15" s="1"/>
  <c r="C479" i="15"/>
  <c r="D479" i="15" s="1"/>
  <c r="C480" i="15"/>
  <c r="D480" i="15" s="1"/>
  <c r="C481" i="15"/>
  <c r="D481" i="15" s="1"/>
  <c r="C482" i="15"/>
  <c r="D482" i="15" s="1"/>
  <c r="C483" i="15"/>
  <c r="D483" i="15" s="1"/>
  <c r="C484" i="15"/>
  <c r="D484" i="15" s="1"/>
  <c r="C485" i="15"/>
  <c r="D485" i="15" s="1"/>
  <c r="C486" i="15"/>
  <c r="D486" i="15" s="1"/>
  <c r="C487" i="15"/>
  <c r="D487" i="15" s="1"/>
  <c r="C488" i="15"/>
  <c r="D488" i="15" s="1"/>
  <c r="C489" i="15"/>
  <c r="D489" i="15" s="1"/>
  <c r="C490" i="15"/>
  <c r="D490" i="15" s="1"/>
  <c r="C491" i="15"/>
  <c r="D491" i="15" s="1"/>
  <c r="C492" i="15"/>
  <c r="D492" i="15" s="1"/>
  <c r="C493" i="15"/>
  <c r="D493" i="15" s="1"/>
  <c r="C494" i="15"/>
  <c r="D494" i="15" s="1"/>
  <c r="C495" i="15"/>
  <c r="D495" i="15" s="1"/>
  <c r="C496" i="15"/>
  <c r="D496" i="15" s="1"/>
  <c r="C497" i="15"/>
  <c r="D497" i="15" s="1"/>
  <c r="C498" i="15"/>
  <c r="D498" i="15" s="1"/>
  <c r="C499" i="15"/>
  <c r="D499" i="15" s="1"/>
  <c r="C500" i="15"/>
  <c r="D500" i="15" s="1"/>
  <c r="C501" i="15"/>
  <c r="D501" i="15" s="1"/>
  <c r="C502" i="15"/>
  <c r="D502" i="15" s="1"/>
  <c r="C503" i="15"/>
  <c r="D503" i="15" s="1"/>
  <c r="C504" i="15"/>
  <c r="D504" i="15" s="1"/>
  <c r="C505" i="15"/>
  <c r="D505" i="15" s="1"/>
  <c r="C506" i="15"/>
  <c r="D506" i="15" s="1"/>
  <c r="C507" i="15"/>
  <c r="D507" i="15" s="1"/>
  <c r="C508" i="15"/>
  <c r="D508" i="15" s="1"/>
  <c r="C509" i="15"/>
  <c r="D509" i="15" s="1"/>
  <c r="C510" i="15"/>
  <c r="D510" i="15" s="1"/>
  <c r="C511" i="15"/>
  <c r="D511" i="15" s="1"/>
  <c r="C512" i="15"/>
  <c r="D512" i="15" s="1"/>
  <c r="C513" i="15"/>
  <c r="D513" i="15" s="1"/>
  <c r="C514" i="15"/>
  <c r="D514" i="15" s="1"/>
  <c r="C515" i="15"/>
  <c r="D515" i="15" s="1"/>
  <c r="C516" i="15"/>
  <c r="D516" i="15" s="1"/>
  <c r="C517" i="15"/>
  <c r="D517" i="15" s="1"/>
  <c r="C518" i="15"/>
  <c r="D518" i="15" s="1"/>
  <c r="C519" i="15"/>
  <c r="D519" i="15" s="1"/>
  <c r="C520" i="15"/>
  <c r="D520" i="15" s="1"/>
  <c r="C521" i="15"/>
  <c r="D521" i="15" s="1"/>
  <c r="C522" i="15"/>
  <c r="D522" i="15" s="1"/>
  <c r="C523" i="15"/>
  <c r="D523" i="15" s="1"/>
  <c r="C524" i="15"/>
  <c r="D524" i="15" s="1"/>
  <c r="C525" i="15"/>
  <c r="D525" i="15" s="1"/>
  <c r="C526" i="15"/>
  <c r="D526" i="15" s="1"/>
  <c r="C527" i="15"/>
  <c r="D527" i="15" s="1"/>
  <c r="C528" i="15"/>
  <c r="D528" i="15" s="1"/>
  <c r="C529" i="15"/>
  <c r="D529" i="15" s="1"/>
  <c r="C530" i="15"/>
  <c r="D530" i="15" s="1"/>
  <c r="C531" i="15"/>
  <c r="D531" i="15" s="1"/>
  <c r="C532" i="15"/>
  <c r="D532" i="15" s="1"/>
  <c r="C533" i="15"/>
  <c r="D533" i="15" s="1"/>
  <c r="C534" i="15"/>
  <c r="D534" i="15" s="1"/>
  <c r="C535" i="15"/>
  <c r="D535" i="15" s="1"/>
  <c r="C536" i="15"/>
  <c r="D536" i="15" s="1"/>
  <c r="C537" i="15"/>
  <c r="D537" i="15" s="1"/>
  <c r="C538" i="15"/>
  <c r="D538" i="15" s="1"/>
  <c r="C539" i="15"/>
  <c r="D539" i="15" s="1"/>
  <c r="C540" i="15"/>
  <c r="D540" i="15" s="1"/>
  <c r="C541" i="15"/>
  <c r="D541" i="15" s="1"/>
  <c r="C542" i="15"/>
  <c r="D542" i="15" s="1"/>
  <c r="C543" i="15"/>
  <c r="D543" i="15" s="1"/>
  <c r="C544" i="15"/>
  <c r="D544" i="15" s="1"/>
  <c r="C545" i="15"/>
  <c r="D545" i="15" s="1"/>
  <c r="C546" i="15"/>
  <c r="D546" i="15" s="1"/>
  <c r="C547" i="15"/>
  <c r="D547" i="15" s="1"/>
  <c r="C548" i="15"/>
  <c r="D548" i="15" s="1"/>
  <c r="C549" i="15"/>
  <c r="D549" i="15" s="1"/>
  <c r="C550" i="15"/>
  <c r="D550" i="15" s="1"/>
  <c r="C551" i="15"/>
  <c r="D551" i="15" s="1"/>
  <c r="C552" i="15"/>
  <c r="D552" i="15" s="1"/>
  <c r="C553" i="15"/>
  <c r="D553" i="15" s="1"/>
  <c r="C554" i="15"/>
  <c r="D554" i="15" s="1"/>
  <c r="C555" i="15"/>
  <c r="D555" i="15" s="1"/>
  <c r="C556" i="15"/>
  <c r="D556" i="15" s="1"/>
  <c r="C557" i="15"/>
  <c r="D557" i="15" s="1"/>
  <c r="C558" i="15"/>
  <c r="D558" i="15" s="1"/>
  <c r="C559" i="15"/>
  <c r="D559" i="15" s="1"/>
  <c r="C560" i="15"/>
  <c r="D560" i="15" s="1"/>
  <c r="C561" i="15"/>
  <c r="D561" i="15" s="1"/>
  <c r="C562" i="15"/>
  <c r="D562" i="15" s="1"/>
  <c r="C563" i="15"/>
  <c r="D563" i="15" s="1"/>
  <c r="C564" i="15"/>
  <c r="D564" i="15" s="1"/>
  <c r="C565" i="15"/>
  <c r="D565" i="15" s="1"/>
  <c r="C566" i="15"/>
  <c r="D566" i="15" s="1"/>
  <c r="C567" i="15"/>
  <c r="D567" i="15" s="1"/>
  <c r="C568" i="15"/>
  <c r="D568" i="15" s="1"/>
  <c r="C569" i="15"/>
  <c r="D569" i="15" s="1"/>
  <c r="C570" i="15"/>
  <c r="D570" i="15" s="1"/>
  <c r="C571" i="15"/>
  <c r="D571" i="15" s="1"/>
  <c r="C572" i="15"/>
  <c r="D572" i="15" s="1"/>
  <c r="C573" i="15"/>
  <c r="D573" i="15" s="1"/>
  <c r="C574" i="15"/>
  <c r="D574" i="15" s="1"/>
  <c r="C575" i="15"/>
  <c r="D575" i="15" s="1"/>
  <c r="C576" i="15"/>
  <c r="D576" i="15" s="1"/>
  <c r="C577" i="15"/>
  <c r="D577" i="15" s="1"/>
  <c r="C578" i="15"/>
  <c r="D578" i="15" s="1"/>
  <c r="C579" i="15"/>
  <c r="D579" i="15" s="1"/>
  <c r="C580" i="15"/>
  <c r="D580" i="15" s="1"/>
  <c r="C581" i="15"/>
  <c r="D581" i="15" s="1"/>
  <c r="C582" i="15"/>
  <c r="D582" i="15" s="1"/>
  <c r="C583" i="15"/>
  <c r="D583" i="15" s="1"/>
  <c r="C584" i="15"/>
  <c r="D584" i="15" s="1"/>
  <c r="C585" i="15"/>
  <c r="D585" i="15" s="1"/>
  <c r="C586" i="15"/>
  <c r="D586" i="15" s="1"/>
  <c r="C587" i="15"/>
  <c r="D587" i="15" s="1"/>
  <c r="C588" i="15"/>
  <c r="D588" i="15" s="1"/>
  <c r="C589" i="15"/>
  <c r="D589" i="15" s="1"/>
  <c r="C590" i="15"/>
  <c r="D590" i="15" s="1"/>
  <c r="C591" i="15"/>
  <c r="D591" i="15" s="1"/>
  <c r="C592" i="15"/>
  <c r="D592" i="15" s="1"/>
  <c r="C593" i="15"/>
  <c r="D593" i="15" s="1"/>
  <c r="C594" i="15"/>
  <c r="D594" i="15" s="1"/>
  <c r="C595" i="15"/>
  <c r="D595" i="15" s="1"/>
  <c r="C596" i="15"/>
  <c r="D596" i="15" s="1"/>
  <c r="C597" i="15"/>
  <c r="D597" i="15" s="1"/>
  <c r="C598" i="15"/>
  <c r="D598" i="15" s="1"/>
  <c r="C599" i="15"/>
  <c r="D599" i="15" s="1"/>
  <c r="C600" i="15"/>
  <c r="D600" i="15" s="1"/>
  <c r="C601" i="15"/>
  <c r="D601" i="15" s="1"/>
  <c r="C602" i="15"/>
  <c r="D602" i="15" s="1"/>
  <c r="C603" i="15"/>
  <c r="D603" i="15" s="1"/>
  <c r="C604" i="15"/>
  <c r="D604" i="15" s="1"/>
  <c r="C605" i="15"/>
  <c r="D605" i="15" s="1"/>
  <c r="C606" i="15"/>
  <c r="D606" i="15" s="1"/>
  <c r="C607" i="15"/>
  <c r="D607" i="15" s="1"/>
  <c r="C608" i="15"/>
  <c r="D608" i="15" s="1"/>
  <c r="C609" i="15"/>
  <c r="D609" i="15" s="1"/>
  <c r="C610" i="15"/>
  <c r="D610" i="15" s="1"/>
  <c r="C611" i="15"/>
  <c r="D611" i="15" s="1"/>
  <c r="C612" i="15"/>
  <c r="D612" i="15" s="1"/>
  <c r="C613" i="15"/>
  <c r="D613" i="15" s="1"/>
  <c r="C614" i="15"/>
  <c r="D614" i="15" s="1"/>
  <c r="C615" i="15"/>
  <c r="D615" i="15" s="1"/>
  <c r="C616" i="15"/>
  <c r="D616" i="15" s="1"/>
  <c r="C617" i="15"/>
  <c r="D617" i="15" s="1"/>
  <c r="C618" i="15"/>
  <c r="D618" i="15" s="1"/>
  <c r="C619" i="15"/>
  <c r="D619" i="15" s="1"/>
  <c r="C620" i="15"/>
  <c r="D620" i="15" s="1"/>
  <c r="C621" i="15"/>
  <c r="D621" i="15" s="1"/>
  <c r="C622" i="15"/>
  <c r="D622" i="15" s="1"/>
  <c r="C623" i="15"/>
  <c r="D623" i="15" s="1"/>
  <c r="C624" i="15"/>
  <c r="D624" i="15" s="1"/>
  <c r="C625" i="15"/>
  <c r="D625" i="15" s="1"/>
  <c r="C626" i="15"/>
  <c r="D626" i="15" s="1"/>
  <c r="C627" i="15"/>
  <c r="D627" i="15" s="1"/>
  <c r="C628" i="15"/>
  <c r="D628" i="15" s="1"/>
  <c r="C629" i="15"/>
  <c r="D629" i="15" s="1"/>
  <c r="C630" i="15"/>
  <c r="D630" i="15" s="1"/>
  <c r="C631" i="15"/>
  <c r="D631" i="15" s="1"/>
  <c r="C632" i="15"/>
  <c r="D632" i="15" s="1"/>
  <c r="C633" i="15"/>
  <c r="D633" i="15" s="1"/>
  <c r="C634" i="15"/>
  <c r="D634" i="15" s="1"/>
  <c r="C635" i="15"/>
  <c r="D635" i="15" s="1"/>
  <c r="C636" i="15"/>
  <c r="D636" i="15" s="1"/>
  <c r="C637" i="15"/>
  <c r="D637" i="15" s="1"/>
  <c r="C638" i="15"/>
  <c r="D638" i="15" s="1"/>
  <c r="C639" i="15"/>
  <c r="D639" i="15" s="1"/>
  <c r="C640" i="15"/>
  <c r="D640" i="15" s="1"/>
  <c r="C641" i="15"/>
  <c r="D641" i="15" s="1"/>
  <c r="C642" i="15"/>
  <c r="D642" i="15" s="1"/>
  <c r="C643" i="15"/>
  <c r="D643" i="15" s="1"/>
  <c r="C644" i="15"/>
  <c r="D644" i="15" s="1"/>
  <c r="C645" i="15"/>
  <c r="D645" i="15" s="1"/>
  <c r="C646" i="15"/>
  <c r="D646" i="15" s="1"/>
  <c r="C647" i="15"/>
  <c r="D647" i="15" s="1"/>
  <c r="C648" i="15"/>
  <c r="D648" i="15" s="1"/>
  <c r="C649" i="15"/>
  <c r="D649" i="15" s="1"/>
  <c r="C650" i="15"/>
  <c r="D650" i="15" s="1"/>
  <c r="C651" i="15"/>
  <c r="D651" i="15" s="1"/>
  <c r="C652" i="15"/>
  <c r="D652" i="15" s="1"/>
  <c r="C653" i="15"/>
  <c r="D653" i="15" s="1"/>
  <c r="C654" i="15"/>
  <c r="D654" i="15" s="1"/>
  <c r="C655" i="15"/>
  <c r="D655" i="15" s="1"/>
  <c r="C656" i="15"/>
  <c r="D656" i="15" s="1"/>
  <c r="C657" i="15"/>
  <c r="D657" i="15" s="1"/>
  <c r="C658" i="15"/>
  <c r="D658" i="15" s="1"/>
  <c r="C659" i="15"/>
  <c r="D659" i="15" s="1"/>
  <c r="C660" i="15"/>
  <c r="D660" i="15" s="1"/>
  <c r="C661" i="15"/>
  <c r="D661" i="15" s="1"/>
  <c r="C662" i="15"/>
  <c r="D662" i="15" s="1"/>
  <c r="C663" i="15"/>
  <c r="D663" i="15" s="1"/>
  <c r="C664" i="15"/>
  <c r="D664" i="15" s="1"/>
  <c r="C665" i="15"/>
  <c r="D665" i="15" s="1"/>
  <c r="C666" i="15"/>
  <c r="D666" i="15" s="1"/>
  <c r="C667" i="15"/>
  <c r="D667" i="15" s="1"/>
  <c r="C668" i="15"/>
  <c r="D668" i="15" s="1"/>
  <c r="C669" i="15"/>
  <c r="D669" i="15" s="1"/>
  <c r="C670" i="15"/>
  <c r="D670" i="15" s="1"/>
  <c r="C671" i="15"/>
  <c r="D671" i="15" s="1"/>
  <c r="C672" i="15"/>
  <c r="D672" i="15" s="1"/>
  <c r="C673" i="15"/>
  <c r="D673" i="15" s="1"/>
  <c r="C674" i="15"/>
  <c r="D674" i="15" s="1"/>
  <c r="C675" i="15"/>
  <c r="D675" i="15" s="1"/>
  <c r="C676" i="15"/>
  <c r="D676" i="15" s="1"/>
  <c r="C677" i="15"/>
  <c r="D677" i="15" s="1"/>
  <c r="C678" i="15"/>
  <c r="D678" i="15" s="1"/>
  <c r="C679" i="15"/>
  <c r="D679" i="15" s="1"/>
  <c r="C680" i="15"/>
  <c r="D680" i="15" s="1"/>
  <c r="C681" i="15"/>
  <c r="D681" i="15" s="1"/>
  <c r="C682" i="15"/>
  <c r="D682" i="15" s="1"/>
  <c r="C683" i="15"/>
  <c r="D683" i="15" s="1"/>
  <c r="C684" i="15"/>
  <c r="D684" i="15" s="1"/>
  <c r="C685" i="15"/>
  <c r="D685" i="15" s="1"/>
  <c r="C686" i="15"/>
  <c r="D686" i="15" s="1"/>
  <c r="C687" i="15"/>
  <c r="D687" i="15" s="1"/>
  <c r="C688" i="15"/>
  <c r="D688" i="15" s="1"/>
  <c r="C689" i="15"/>
  <c r="D689" i="15" s="1"/>
  <c r="C690" i="15"/>
  <c r="D690" i="15" s="1"/>
  <c r="C691" i="15"/>
  <c r="D691" i="15" s="1"/>
  <c r="C692" i="15"/>
  <c r="D692" i="15" s="1"/>
  <c r="C693" i="15"/>
  <c r="D693" i="15" s="1"/>
  <c r="C694" i="15"/>
  <c r="D694" i="15" s="1"/>
  <c r="C695" i="15"/>
  <c r="D695" i="15" s="1"/>
  <c r="C696" i="15"/>
  <c r="D696" i="15" s="1"/>
  <c r="C697" i="15"/>
  <c r="D697" i="15" s="1"/>
  <c r="C698" i="15"/>
  <c r="D698" i="15" s="1"/>
  <c r="C699" i="15"/>
  <c r="D699" i="15" s="1"/>
  <c r="C700" i="15"/>
  <c r="D700" i="15" s="1"/>
  <c r="C701" i="15"/>
  <c r="D701" i="15" s="1"/>
  <c r="C702" i="15"/>
  <c r="D702" i="15" s="1"/>
  <c r="C703" i="15"/>
  <c r="D703" i="15" s="1"/>
  <c r="C704" i="15"/>
  <c r="D704" i="15" s="1"/>
  <c r="C705" i="15"/>
  <c r="D705" i="15" s="1"/>
  <c r="C706" i="15"/>
  <c r="D706" i="15" s="1"/>
  <c r="C707" i="15"/>
  <c r="D707" i="15" s="1"/>
  <c r="C708" i="15"/>
  <c r="D708" i="15" s="1"/>
  <c r="C709" i="15"/>
  <c r="D709" i="15" s="1"/>
  <c r="C710" i="15"/>
  <c r="D710" i="15" s="1"/>
  <c r="C711" i="15"/>
  <c r="D711" i="15" s="1"/>
  <c r="C712" i="15"/>
  <c r="D712" i="15" s="1"/>
  <c r="C713" i="15"/>
  <c r="D713" i="15" s="1"/>
  <c r="C714" i="15"/>
  <c r="D714" i="15" s="1"/>
  <c r="C715" i="15"/>
  <c r="D715" i="15" s="1"/>
  <c r="C716" i="15"/>
  <c r="D716" i="15" s="1"/>
  <c r="C717" i="15"/>
  <c r="D717" i="15" s="1"/>
  <c r="C718" i="15"/>
  <c r="D718" i="15" s="1"/>
  <c r="C719" i="15"/>
  <c r="D719" i="15" s="1"/>
  <c r="C720" i="15"/>
  <c r="D720" i="15" s="1"/>
  <c r="C721" i="15"/>
  <c r="D721" i="15" s="1"/>
  <c r="C722" i="15"/>
  <c r="D722" i="15" s="1"/>
  <c r="C723" i="15"/>
  <c r="D723" i="15" s="1"/>
  <c r="C724" i="15"/>
  <c r="D724" i="15" s="1"/>
  <c r="C725" i="15"/>
  <c r="D725" i="15" s="1"/>
  <c r="C726" i="15"/>
  <c r="D726" i="15" s="1"/>
  <c r="C727" i="15"/>
  <c r="D727" i="15" s="1"/>
  <c r="C728" i="15"/>
  <c r="D728" i="15" s="1"/>
  <c r="C729" i="15"/>
  <c r="D729" i="15" s="1"/>
  <c r="C730" i="15"/>
  <c r="D730" i="15" s="1"/>
  <c r="C731" i="15"/>
  <c r="D731" i="15" s="1"/>
  <c r="C732" i="15"/>
  <c r="D732" i="15" s="1"/>
  <c r="C733" i="15"/>
  <c r="D733" i="15" s="1"/>
  <c r="C734" i="15"/>
  <c r="D734" i="15" s="1"/>
  <c r="C735" i="15"/>
  <c r="D735" i="15" s="1"/>
  <c r="C736" i="15"/>
  <c r="D736" i="15" s="1"/>
  <c r="C737" i="15"/>
  <c r="D737" i="15" s="1"/>
  <c r="C738" i="15"/>
  <c r="D738" i="15" s="1"/>
  <c r="C739" i="15"/>
  <c r="D739" i="15" s="1"/>
  <c r="C740" i="15"/>
  <c r="D740" i="15" s="1"/>
  <c r="C741" i="15"/>
  <c r="D741" i="15" s="1"/>
  <c r="C742" i="15"/>
  <c r="D742" i="15" s="1"/>
  <c r="C743" i="15"/>
  <c r="D743" i="15" s="1"/>
  <c r="C744" i="15"/>
  <c r="D744" i="15" s="1"/>
  <c r="C745" i="15"/>
  <c r="D745" i="15" s="1"/>
  <c r="C746" i="15"/>
  <c r="D746" i="15" s="1"/>
  <c r="C747" i="15"/>
  <c r="D747" i="15" s="1"/>
  <c r="C748" i="15"/>
  <c r="D748" i="15" s="1"/>
  <c r="C749" i="15"/>
  <c r="D749" i="15" s="1"/>
  <c r="C750" i="15"/>
  <c r="D750" i="15" s="1"/>
  <c r="C751" i="15"/>
  <c r="D751" i="15" s="1"/>
  <c r="C752" i="15"/>
  <c r="D752" i="15" s="1"/>
  <c r="C753" i="15"/>
  <c r="D753" i="15" s="1"/>
  <c r="C754" i="15"/>
  <c r="D754" i="15" s="1"/>
  <c r="C755" i="15"/>
  <c r="D755" i="15" s="1"/>
  <c r="C756" i="15"/>
  <c r="D756" i="15" s="1"/>
  <c r="C757" i="15"/>
  <c r="D757" i="15" s="1"/>
  <c r="C758" i="15"/>
  <c r="D758" i="15" s="1"/>
  <c r="C759" i="15"/>
  <c r="D759" i="15" s="1"/>
  <c r="C760" i="15"/>
  <c r="D760" i="15" s="1"/>
  <c r="C761" i="15"/>
  <c r="D761" i="15" s="1"/>
  <c r="C762" i="15"/>
  <c r="D762" i="15" s="1"/>
  <c r="C763" i="15"/>
  <c r="D763" i="15" s="1"/>
  <c r="C764" i="15"/>
  <c r="D764" i="15" s="1"/>
  <c r="C765" i="15"/>
  <c r="D765" i="15" s="1"/>
  <c r="C766" i="15"/>
  <c r="D766" i="15" s="1"/>
  <c r="C767" i="15"/>
  <c r="D767" i="15" s="1"/>
  <c r="C768" i="15"/>
  <c r="D768" i="15" s="1"/>
  <c r="C769" i="15"/>
  <c r="D769" i="15" s="1"/>
  <c r="C770" i="15"/>
  <c r="D770" i="15" s="1"/>
  <c r="C771" i="15"/>
  <c r="D771" i="15" s="1"/>
  <c r="C772" i="15"/>
  <c r="D772" i="15" s="1"/>
  <c r="C773" i="15"/>
  <c r="D773" i="15" s="1"/>
  <c r="C774" i="15"/>
  <c r="D774" i="15" s="1"/>
  <c r="C775" i="15"/>
  <c r="D775" i="15" s="1"/>
  <c r="C776" i="15"/>
  <c r="D776" i="15" s="1"/>
  <c r="C777" i="15"/>
  <c r="D777" i="15" s="1"/>
  <c r="C778" i="15"/>
  <c r="D778" i="15" s="1"/>
  <c r="C779" i="15"/>
  <c r="D779" i="15" s="1"/>
  <c r="C780" i="15"/>
  <c r="D780" i="15" s="1"/>
  <c r="C781" i="15"/>
  <c r="D781" i="15" s="1"/>
  <c r="C782" i="15"/>
  <c r="D782" i="15" s="1"/>
  <c r="C783" i="15"/>
  <c r="D783" i="15" s="1"/>
  <c r="C784" i="15"/>
  <c r="D784" i="15" s="1"/>
  <c r="C785" i="15"/>
  <c r="D785" i="15" s="1"/>
  <c r="C786" i="15"/>
  <c r="D786" i="15" s="1"/>
  <c r="C787" i="15"/>
  <c r="D787" i="15" s="1"/>
  <c r="C788" i="15"/>
  <c r="D788" i="15" s="1"/>
  <c r="C789" i="15"/>
  <c r="D789" i="15" s="1"/>
  <c r="C790" i="15"/>
  <c r="D790" i="15" s="1"/>
  <c r="C791" i="15"/>
  <c r="D791" i="15" s="1"/>
  <c r="C792" i="15"/>
  <c r="D792" i="15" s="1"/>
  <c r="C793" i="15"/>
  <c r="D793" i="15" s="1"/>
  <c r="C794" i="15"/>
  <c r="D794" i="15" s="1"/>
  <c r="C795" i="15"/>
  <c r="D795" i="15" s="1"/>
  <c r="C796" i="15"/>
  <c r="D796" i="15" s="1"/>
  <c r="C797" i="15"/>
  <c r="D797" i="15" s="1"/>
  <c r="C798" i="15"/>
  <c r="D798" i="15" s="1"/>
  <c r="C799" i="15"/>
  <c r="D799" i="15" s="1"/>
  <c r="C800" i="15"/>
  <c r="D800" i="15" s="1"/>
  <c r="C801" i="15"/>
  <c r="D801" i="15" s="1"/>
  <c r="C802" i="15"/>
  <c r="D802" i="15" s="1"/>
  <c r="C803" i="15"/>
  <c r="D803" i="15" s="1"/>
  <c r="C804" i="15"/>
  <c r="D804" i="15" s="1"/>
  <c r="C805" i="15"/>
  <c r="D805" i="15" s="1"/>
  <c r="C806" i="15"/>
  <c r="D806" i="15" s="1"/>
  <c r="C807" i="15"/>
  <c r="D807" i="15" s="1"/>
  <c r="C808" i="15"/>
  <c r="D808" i="15" s="1"/>
  <c r="C809" i="15"/>
  <c r="D809" i="15" s="1"/>
  <c r="C810" i="15"/>
  <c r="D810" i="15" s="1"/>
  <c r="C811" i="15"/>
  <c r="D811" i="15" s="1"/>
  <c r="C812" i="15"/>
  <c r="D812" i="15" s="1"/>
  <c r="C813" i="15"/>
  <c r="D813" i="15" s="1"/>
  <c r="C814" i="15"/>
  <c r="D814" i="15" s="1"/>
  <c r="C815" i="15"/>
  <c r="D815" i="15" s="1"/>
  <c r="C816" i="15"/>
  <c r="D816" i="15" s="1"/>
  <c r="C817" i="15"/>
  <c r="D817" i="15" s="1"/>
  <c r="C818" i="15"/>
  <c r="D818" i="15" s="1"/>
  <c r="C819" i="15"/>
  <c r="D819" i="15" s="1"/>
  <c r="C820" i="15"/>
  <c r="D820" i="15" s="1"/>
  <c r="C821" i="15"/>
  <c r="D821" i="15" s="1"/>
  <c r="C822" i="15"/>
  <c r="D822" i="15" s="1"/>
  <c r="C823" i="15"/>
  <c r="D823" i="15" s="1"/>
  <c r="C824" i="15"/>
  <c r="D824" i="15" s="1"/>
  <c r="C825" i="15"/>
  <c r="D825" i="15" s="1"/>
  <c r="C826" i="15"/>
  <c r="D826" i="15" s="1"/>
  <c r="C827" i="15"/>
  <c r="D827" i="15" s="1"/>
  <c r="C828" i="15"/>
  <c r="D828" i="15" s="1"/>
  <c r="C829" i="15"/>
  <c r="D829" i="15" s="1"/>
  <c r="C830" i="15"/>
  <c r="D830" i="15" s="1"/>
  <c r="C831" i="15"/>
  <c r="D831" i="15" s="1"/>
  <c r="C832" i="15"/>
  <c r="D832" i="15" s="1"/>
  <c r="C833" i="15"/>
  <c r="D833" i="15" s="1"/>
  <c r="C834" i="15"/>
  <c r="D834" i="15" s="1"/>
  <c r="C835" i="15"/>
  <c r="D835" i="15" s="1"/>
  <c r="C836" i="15"/>
  <c r="D836" i="15" s="1"/>
  <c r="C837" i="15"/>
  <c r="D837" i="15" s="1"/>
  <c r="C838" i="15"/>
  <c r="D838" i="15" s="1"/>
  <c r="C839" i="15"/>
  <c r="D839" i="15" s="1"/>
  <c r="C840" i="15"/>
  <c r="D840" i="15" s="1"/>
  <c r="C841" i="15"/>
  <c r="D841" i="15" s="1"/>
  <c r="C842" i="15"/>
  <c r="D842" i="15" s="1"/>
  <c r="C843" i="15"/>
  <c r="D843" i="15" s="1"/>
  <c r="C844" i="15"/>
  <c r="D844" i="15" s="1"/>
  <c r="C845" i="15"/>
  <c r="D845" i="15" s="1"/>
  <c r="C846" i="15"/>
  <c r="D846" i="15" s="1"/>
  <c r="C847" i="15"/>
  <c r="D847" i="15" s="1"/>
  <c r="C848" i="15"/>
  <c r="D848" i="15" s="1"/>
  <c r="C849" i="15"/>
  <c r="D849" i="15" s="1"/>
  <c r="C850" i="15"/>
  <c r="D850" i="15" s="1"/>
  <c r="C851" i="15"/>
  <c r="D851" i="15" s="1"/>
  <c r="C852" i="15"/>
  <c r="D852" i="15" s="1"/>
  <c r="C853" i="15"/>
  <c r="D853" i="15" s="1"/>
  <c r="C854" i="15"/>
  <c r="D854" i="15" s="1"/>
  <c r="C855" i="15"/>
  <c r="D855" i="15" s="1"/>
  <c r="C856" i="15"/>
  <c r="D856" i="15" s="1"/>
  <c r="C857" i="15"/>
  <c r="D857" i="15" s="1"/>
  <c r="C858" i="15"/>
  <c r="D858" i="15" s="1"/>
  <c r="C859" i="15"/>
  <c r="D859" i="15" s="1"/>
  <c r="C860" i="15"/>
  <c r="D860" i="15" s="1"/>
  <c r="C861" i="15"/>
  <c r="D861" i="15" s="1"/>
  <c r="C862" i="15"/>
  <c r="D862" i="15" s="1"/>
  <c r="C863" i="15"/>
  <c r="D863" i="15" s="1"/>
  <c r="C864" i="15"/>
  <c r="D864" i="15" s="1"/>
  <c r="C865" i="15"/>
  <c r="D865" i="15" s="1"/>
  <c r="C866" i="15"/>
  <c r="D866" i="15" s="1"/>
  <c r="C867" i="15"/>
  <c r="D867" i="15" s="1"/>
  <c r="C868" i="15"/>
  <c r="D868" i="15" s="1"/>
  <c r="C869" i="15"/>
  <c r="D869" i="15" s="1"/>
  <c r="C870" i="15"/>
  <c r="D870" i="15" s="1"/>
  <c r="C871" i="15"/>
  <c r="D871" i="15" s="1"/>
  <c r="C872" i="15"/>
  <c r="D872" i="15" s="1"/>
  <c r="C873" i="15"/>
  <c r="D873" i="15" s="1"/>
  <c r="C874" i="15"/>
  <c r="D874" i="15" s="1"/>
  <c r="C875" i="15"/>
  <c r="D875" i="15" s="1"/>
  <c r="C876" i="15"/>
  <c r="D876" i="15" s="1"/>
  <c r="C877" i="15"/>
  <c r="D877" i="15" s="1"/>
  <c r="C878" i="15"/>
  <c r="D878" i="15" s="1"/>
  <c r="C879" i="15"/>
  <c r="D879" i="15" s="1"/>
  <c r="C880" i="15"/>
  <c r="D880" i="15" s="1"/>
  <c r="C881" i="15"/>
  <c r="D881" i="15" s="1"/>
  <c r="C882" i="15"/>
  <c r="D882" i="15" s="1"/>
  <c r="C883" i="15"/>
  <c r="D883" i="15" s="1"/>
  <c r="C884" i="15"/>
  <c r="D884" i="15" s="1"/>
  <c r="C885" i="15"/>
  <c r="D885" i="15" s="1"/>
  <c r="C886" i="15"/>
  <c r="D886" i="15" s="1"/>
  <c r="C887" i="15"/>
  <c r="D887" i="15" s="1"/>
  <c r="C888" i="15"/>
  <c r="D888" i="15" s="1"/>
  <c r="C889" i="15"/>
  <c r="D889" i="15" s="1"/>
  <c r="C890" i="15"/>
  <c r="D890" i="15" s="1"/>
  <c r="C891" i="15"/>
  <c r="D891" i="15" s="1"/>
  <c r="C892" i="15"/>
  <c r="D892" i="15" s="1"/>
  <c r="C893" i="15"/>
  <c r="D893" i="15" s="1"/>
  <c r="C894" i="15"/>
  <c r="D894" i="15" s="1"/>
  <c r="C895" i="15"/>
  <c r="D895" i="15" s="1"/>
  <c r="C896" i="15"/>
  <c r="D896" i="15" s="1"/>
  <c r="C897" i="15"/>
  <c r="D897" i="15" s="1"/>
  <c r="C898" i="15"/>
  <c r="D898" i="15" s="1"/>
  <c r="C899" i="15"/>
  <c r="D899" i="15" s="1"/>
  <c r="C900" i="15"/>
  <c r="D900" i="15" s="1"/>
  <c r="C901" i="15"/>
  <c r="D901" i="15" s="1"/>
  <c r="C902" i="15"/>
  <c r="D902" i="15" s="1"/>
  <c r="C903" i="15"/>
  <c r="D903" i="15" s="1"/>
  <c r="C904" i="15"/>
  <c r="D904" i="15" s="1"/>
  <c r="C905" i="15"/>
  <c r="D905" i="15" s="1"/>
  <c r="C906" i="15"/>
  <c r="D906" i="15" s="1"/>
  <c r="C907" i="15"/>
  <c r="D907" i="15" s="1"/>
  <c r="C908" i="15"/>
  <c r="D908" i="15" s="1"/>
  <c r="C909" i="15"/>
  <c r="D909" i="15" s="1"/>
  <c r="C910" i="15"/>
  <c r="D910" i="15" s="1"/>
  <c r="C911" i="15"/>
  <c r="D911" i="15" s="1"/>
  <c r="C912" i="15"/>
  <c r="D912" i="15" s="1"/>
  <c r="C913" i="15"/>
  <c r="D913" i="15" s="1"/>
  <c r="C914" i="15"/>
  <c r="D914" i="15" s="1"/>
  <c r="C915" i="15"/>
  <c r="D915" i="15" s="1"/>
  <c r="C916" i="15"/>
  <c r="D916" i="15" s="1"/>
  <c r="C917" i="15"/>
  <c r="D917" i="15" s="1"/>
  <c r="C918" i="15"/>
  <c r="D918" i="15" s="1"/>
  <c r="C919" i="15"/>
  <c r="D919" i="15" s="1"/>
  <c r="C920" i="15"/>
  <c r="D920" i="15" s="1"/>
  <c r="C921" i="15"/>
  <c r="D921" i="15" s="1"/>
  <c r="C922" i="15"/>
  <c r="D922" i="15" s="1"/>
  <c r="C923" i="15"/>
  <c r="D923" i="15" s="1"/>
  <c r="C924" i="15"/>
  <c r="D924" i="15" s="1"/>
  <c r="C925" i="15"/>
  <c r="D925" i="15" s="1"/>
  <c r="C926" i="15"/>
  <c r="D926" i="15" s="1"/>
  <c r="C927" i="15"/>
  <c r="D927" i="15" s="1"/>
  <c r="C928" i="15"/>
  <c r="D928" i="15" s="1"/>
  <c r="C929" i="15"/>
  <c r="D929" i="15" s="1"/>
  <c r="C930" i="15"/>
  <c r="D930" i="15" s="1"/>
  <c r="C931" i="15"/>
  <c r="D931" i="15" s="1"/>
  <c r="C932" i="15"/>
  <c r="D932" i="15" s="1"/>
  <c r="C933" i="15"/>
  <c r="D933" i="15" s="1"/>
  <c r="C934" i="15"/>
  <c r="D934" i="15" s="1"/>
  <c r="C935" i="15"/>
  <c r="D935" i="15" s="1"/>
  <c r="C936" i="15"/>
  <c r="D936" i="15" s="1"/>
  <c r="C937" i="15"/>
  <c r="D937" i="15" s="1"/>
  <c r="C938" i="15"/>
  <c r="D938" i="15" s="1"/>
  <c r="C939" i="15"/>
  <c r="D939" i="15" s="1"/>
  <c r="C940" i="15"/>
  <c r="D940" i="15" s="1"/>
  <c r="C941" i="15"/>
  <c r="D941" i="15" s="1"/>
  <c r="C942" i="15"/>
  <c r="D942" i="15" s="1"/>
  <c r="C943" i="15"/>
  <c r="D943" i="15" s="1"/>
  <c r="C944" i="15"/>
  <c r="D944" i="15" s="1"/>
  <c r="C945" i="15"/>
  <c r="D945" i="15" s="1"/>
  <c r="C946" i="15"/>
  <c r="D946" i="15" s="1"/>
  <c r="C947" i="15"/>
  <c r="D947" i="15" s="1"/>
  <c r="C948" i="15"/>
  <c r="D948" i="15" s="1"/>
  <c r="C949" i="15"/>
  <c r="D949" i="15" s="1"/>
  <c r="C950" i="15"/>
  <c r="D950" i="15" s="1"/>
  <c r="C951" i="15"/>
  <c r="D951" i="15" s="1"/>
  <c r="C952" i="15"/>
  <c r="D952" i="15" s="1"/>
  <c r="C953" i="15"/>
  <c r="D953" i="15" s="1"/>
  <c r="C954" i="15"/>
  <c r="D954" i="15" s="1"/>
  <c r="C955" i="15"/>
  <c r="D955" i="15" s="1"/>
  <c r="C956" i="15"/>
  <c r="D956" i="15" s="1"/>
  <c r="C957" i="15"/>
  <c r="D957" i="15" s="1"/>
  <c r="C958" i="15"/>
  <c r="D958" i="15" s="1"/>
  <c r="C959" i="15"/>
  <c r="D959" i="15" s="1"/>
  <c r="C960" i="15"/>
  <c r="D960" i="15" s="1"/>
  <c r="C961" i="15"/>
  <c r="D961" i="15" s="1"/>
  <c r="C962" i="15"/>
  <c r="D962" i="15" s="1"/>
  <c r="C963" i="15"/>
  <c r="D963" i="15" s="1"/>
  <c r="C964" i="15"/>
  <c r="D964" i="15" s="1"/>
  <c r="C965" i="15"/>
  <c r="D965" i="15" s="1"/>
  <c r="C966" i="15"/>
  <c r="D966" i="15" s="1"/>
  <c r="C967" i="15"/>
  <c r="D967" i="15" s="1"/>
  <c r="C968" i="15"/>
  <c r="D968" i="15" s="1"/>
  <c r="C969" i="15"/>
  <c r="D969" i="15" s="1"/>
  <c r="C970" i="15"/>
  <c r="D970" i="15" s="1"/>
  <c r="C971" i="15"/>
  <c r="D971" i="15" s="1"/>
  <c r="C972" i="15"/>
  <c r="D972" i="15" s="1"/>
  <c r="C973" i="15"/>
  <c r="D973" i="15" s="1"/>
  <c r="C974" i="15"/>
  <c r="D974" i="15" s="1"/>
  <c r="C975" i="15"/>
  <c r="D975" i="15" s="1"/>
  <c r="C976" i="15"/>
  <c r="D976" i="15" s="1"/>
  <c r="C977" i="15"/>
  <c r="D977" i="15" s="1"/>
  <c r="C978" i="15"/>
  <c r="D978" i="15" s="1"/>
  <c r="C979" i="15"/>
  <c r="D979" i="15" s="1"/>
  <c r="C980" i="15"/>
  <c r="D980" i="15" s="1"/>
  <c r="C981" i="15"/>
  <c r="D981" i="15" s="1"/>
  <c r="C982" i="15"/>
  <c r="D982" i="15" s="1"/>
  <c r="C983" i="15"/>
  <c r="D983" i="15" s="1"/>
  <c r="C984" i="15"/>
  <c r="D984" i="15" s="1"/>
  <c r="C985" i="15"/>
  <c r="D985" i="15" s="1"/>
  <c r="C986" i="15"/>
  <c r="D986" i="15" s="1"/>
  <c r="C987" i="15"/>
  <c r="D987" i="15" s="1"/>
  <c r="C988" i="15"/>
  <c r="D988" i="15" s="1"/>
  <c r="C989" i="15"/>
  <c r="D989" i="15" s="1"/>
  <c r="C990" i="15"/>
  <c r="D990" i="15" s="1"/>
  <c r="C991" i="15"/>
  <c r="D991" i="15" s="1"/>
  <c r="C992" i="15"/>
  <c r="D992" i="15" s="1"/>
  <c r="C993" i="15"/>
  <c r="D993" i="15" s="1"/>
  <c r="C994" i="15"/>
  <c r="D994" i="15" s="1"/>
  <c r="C995" i="15"/>
  <c r="D995" i="15" s="1"/>
  <c r="C996" i="15"/>
  <c r="D996" i="15" s="1"/>
  <c r="C997" i="15"/>
  <c r="D997" i="15" s="1"/>
  <c r="C998" i="15"/>
  <c r="D998" i="15" s="1"/>
  <c r="C999" i="15"/>
  <c r="D999" i="15" s="1"/>
  <c r="C1000" i="15"/>
  <c r="D1000" i="15" s="1"/>
  <c r="C1001" i="15"/>
  <c r="D1001" i="15" s="1"/>
  <c r="C1002" i="15"/>
  <c r="D1002" i="15" s="1"/>
  <c r="C1003" i="15"/>
  <c r="D1003" i="15" s="1"/>
  <c r="C1004" i="15"/>
  <c r="D1004" i="15" s="1"/>
  <c r="C1005" i="15"/>
  <c r="D1005" i="15" s="1"/>
  <c r="C1006" i="15"/>
  <c r="D1006" i="15" s="1"/>
  <c r="C1007" i="15"/>
  <c r="D1007" i="15" s="1"/>
  <c r="C1008" i="15"/>
  <c r="D1008" i="15" s="1"/>
  <c r="C1009" i="15"/>
  <c r="D1009" i="15" s="1"/>
  <c r="C1010" i="15"/>
  <c r="D1010" i="15" s="1"/>
  <c r="C1011" i="15"/>
  <c r="D1011" i="15" s="1"/>
  <c r="C1012" i="15"/>
  <c r="D1012" i="15" s="1"/>
  <c r="C1013" i="15"/>
  <c r="D1013" i="15" s="1"/>
  <c r="C1014" i="15"/>
  <c r="D1014" i="15" s="1"/>
  <c r="C1015" i="15"/>
  <c r="D1015" i="15" s="1"/>
  <c r="C1016" i="15"/>
  <c r="D1016" i="15" s="1"/>
  <c r="C1017" i="15"/>
  <c r="D1017" i="15" s="1"/>
  <c r="C1018" i="15"/>
  <c r="D1018" i="15" s="1"/>
  <c r="C1019" i="15"/>
  <c r="D1019" i="15" s="1"/>
  <c r="C1020" i="15"/>
  <c r="D1020" i="15" s="1"/>
  <c r="C1021" i="15"/>
  <c r="D1021" i="15" s="1"/>
  <c r="C1022" i="15"/>
  <c r="D1022" i="15" s="1"/>
  <c r="C1023" i="15"/>
  <c r="D1023" i="15" s="1"/>
  <c r="C1024" i="15"/>
  <c r="D1024" i="15" s="1"/>
  <c r="C1025" i="15"/>
  <c r="D1025" i="15" s="1"/>
  <c r="C1026" i="15"/>
  <c r="D1026" i="15" s="1"/>
  <c r="C1027" i="15"/>
  <c r="D1027" i="15" s="1"/>
  <c r="C1028" i="15"/>
  <c r="D1028" i="15" s="1"/>
  <c r="C1029" i="15"/>
  <c r="D1029" i="15" s="1"/>
  <c r="C1030" i="15"/>
  <c r="D1030" i="15" s="1"/>
  <c r="C1031" i="15"/>
  <c r="D1031" i="15" s="1"/>
  <c r="C1032" i="15"/>
  <c r="D1032" i="15" s="1"/>
  <c r="C1033" i="15"/>
  <c r="D1033" i="15" s="1"/>
  <c r="C1034" i="15"/>
  <c r="D1034" i="15" s="1"/>
  <c r="C1035" i="15"/>
  <c r="D1035" i="15" s="1"/>
  <c r="C1036" i="15"/>
  <c r="D1036" i="15" s="1"/>
  <c r="C1037" i="15"/>
  <c r="D1037" i="15" s="1"/>
  <c r="C1038" i="15"/>
  <c r="D1038" i="15" s="1"/>
  <c r="C1039" i="15"/>
  <c r="D1039" i="15" s="1"/>
  <c r="C1040" i="15"/>
  <c r="D1040" i="15" s="1"/>
  <c r="C1041" i="15"/>
  <c r="D1041" i="15" s="1"/>
  <c r="C1042" i="15"/>
  <c r="D1042" i="15" s="1"/>
  <c r="C1043" i="15"/>
  <c r="D1043" i="15" s="1"/>
  <c r="C1044" i="15"/>
  <c r="D1044" i="15" s="1"/>
  <c r="C1045" i="15"/>
  <c r="D1045" i="15" s="1"/>
  <c r="C1046" i="15"/>
  <c r="D1046" i="15" s="1"/>
  <c r="C1047" i="15"/>
  <c r="D1047" i="15" s="1"/>
  <c r="C1048" i="15"/>
  <c r="D1048" i="15" s="1"/>
  <c r="C1049" i="15"/>
  <c r="D1049" i="15" s="1"/>
  <c r="C1050" i="15"/>
  <c r="D1050" i="15" s="1"/>
  <c r="C1051" i="15"/>
  <c r="D1051" i="15" s="1"/>
  <c r="C1052" i="15"/>
  <c r="D1052" i="15" s="1"/>
  <c r="C1053" i="15"/>
  <c r="D1053" i="15" s="1"/>
  <c r="C1054" i="15"/>
  <c r="D1054" i="15" s="1"/>
  <c r="C1055" i="15"/>
  <c r="D1055" i="15" s="1"/>
  <c r="C1056" i="15"/>
  <c r="D1056" i="15" s="1"/>
  <c r="C1057" i="15"/>
  <c r="D1057" i="15" s="1"/>
  <c r="C1058" i="15"/>
  <c r="D1058" i="15" s="1"/>
  <c r="C1059" i="15"/>
  <c r="D1059" i="15" s="1"/>
  <c r="C1060" i="15"/>
  <c r="D1060" i="15" s="1"/>
  <c r="C1061" i="15"/>
  <c r="D1061" i="15" s="1"/>
  <c r="C1062" i="15"/>
  <c r="D1062" i="15" s="1"/>
  <c r="C1063" i="15"/>
  <c r="D1063" i="15" s="1"/>
  <c r="C1064" i="15"/>
  <c r="D1064" i="15" s="1"/>
  <c r="C1065" i="15"/>
  <c r="D1065" i="15" s="1"/>
  <c r="C1066" i="15"/>
  <c r="D1066" i="15" s="1"/>
  <c r="C1067" i="15"/>
  <c r="D1067" i="15" s="1"/>
  <c r="C1068" i="15"/>
  <c r="D1068" i="15" s="1"/>
  <c r="C1069" i="15"/>
  <c r="D1069" i="15" s="1"/>
  <c r="C1070" i="15"/>
  <c r="D1070" i="15" s="1"/>
  <c r="C1071" i="15"/>
  <c r="D1071" i="15" s="1"/>
  <c r="C1072" i="15"/>
  <c r="D1072" i="15" s="1"/>
  <c r="C1073" i="15"/>
  <c r="D1073" i="15" s="1"/>
  <c r="C1074" i="15"/>
  <c r="D1074" i="15" s="1"/>
  <c r="C1075" i="15"/>
  <c r="D1075" i="15" s="1"/>
  <c r="C1076" i="15"/>
  <c r="D1076" i="15" s="1"/>
  <c r="C1077" i="15"/>
  <c r="D1077" i="15" s="1"/>
  <c r="C1078" i="15"/>
  <c r="D1078" i="15" s="1"/>
  <c r="C1079" i="15"/>
  <c r="D1079" i="15" s="1"/>
  <c r="C1080" i="15"/>
  <c r="D1080" i="15" s="1"/>
  <c r="C1081" i="15"/>
  <c r="D1081" i="15" s="1"/>
  <c r="C1082" i="15"/>
  <c r="D1082" i="15" s="1"/>
  <c r="C1083" i="15"/>
  <c r="D1083" i="15" s="1"/>
  <c r="C1084" i="15"/>
  <c r="D1084" i="15" s="1"/>
  <c r="C1085" i="15"/>
  <c r="D1085" i="15" s="1"/>
  <c r="C1086" i="15"/>
  <c r="D1086" i="15" s="1"/>
  <c r="C1087" i="15"/>
  <c r="D1087" i="15" s="1"/>
  <c r="C1088" i="15"/>
  <c r="D1088" i="15" s="1"/>
  <c r="C1089" i="15"/>
  <c r="D1089" i="15" s="1"/>
  <c r="C1090" i="15"/>
  <c r="D1090" i="15" s="1"/>
  <c r="C1091" i="15"/>
  <c r="D1091" i="15" s="1"/>
  <c r="C1092" i="15"/>
  <c r="D1092" i="15" s="1"/>
  <c r="C1093" i="15"/>
  <c r="D1093" i="15" s="1"/>
  <c r="C1094" i="15"/>
  <c r="D1094" i="15" s="1"/>
  <c r="C1095" i="15"/>
  <c r="D1095" i="15" s="1"/>
  <c r="C1096" i="15"/>
  <c r="D1096" i="15" s="1"/>
  <c r="C1097" i="15"/>
  <c r="D1097" i="15" s="1"/>
  <c r="C1098" i="15"/>
  <c r="D1098" i="15" s="1"/>
  <c r="C1099" i="15"/>
  <c r="D1099" i="15" s="1"/>
  <c r="C1100" i="15"/>
  <c r="D1100" i="15" s="1"/>
  <c r="C1101" i="15"/>
  <c r="D1101" i="15" s="1"/>
  <c r="C1102" i="15"/>
  <c r="D1102" i="15" s="1"/>
  <c r="C1103" i="15"/>
  <c r="D1103" i="15" s="1"/>
  <c r="C1104" i="15"/>
  <c r="D1104" i="15" s="1"/>
  <c r="C1105" i="15"/>
  <c r="D1105" i="15" s="1"/>
  <c r="C1106" i="15"/>
  <c r="D1106" i="15" s="1"/>
  <c r="C1107" i="15"/>
  <c r="D1107" i="15" s="1"/>
  <c r="C1108" i="15"/>
  <c r="D1108" i="15" s="1"/>
  <c r="C1109" i="15"/>
  <c r="D1109" i="15" s="1"/>
  <c r="C1110" i="15"/>
  <c r="D1110" i="15" s="1"/>
  <c r="C1111" i="15"/>
  <c r="D1111" i="15" s="1"/>
  <c r="C1112" i="15"/>
  <c r="D1112" i="15" s="1"/>
  <c r="C1113" i="15"/>
  <c r="D1113" i="15" s="1"/>
  <c r="C1114" i="15"/>
  <c r="D1114" i="15" s="1"/>
  <c r="C1115" i="15"/>
  <c r="D1115" i="15" s="1"/>
  <c r="C1116" i="15"/>
  <c r="D1116" i="15" s="1"/>
  <c r="C1117" i="15"/>
  <c r="D1117" i="15" s="1"/>
  <c r="C1118" i="15"/>
  <c r="D1118" i="15" s="1"/>
  <c r="C1119" i="15"/>
  <c r="D1119" i="15" s="1"/>
  <c r="C1120" i="15"/>
  <c r="D1120" i="15" s="1"/>
  <c r="C1121" i="15"/>
  <c r="D1121" i="15" s="1"/>
  <c r="C1122" i="15"/>
  <c r="D1122" i="15" s="1"/>
  <c r="C1123" i="15"/>
  <c r="D1123" i="15" s="1"/>
  <c r="C1124" i="15"/>
  <c r="D1124" i="15" s="1"/>
  <c r="C1125" i="15"/>
  <c r="D1125" i="15" s="1"/>
  <c r="C1126" i="15"/>
  <c r="D1126" i="15" s="1"/>
  <c r="C1127" i="15"/>
  <c r="D1127" i="15" s="1"/>
  <c r="C1128" i="15"/>
  <c r="D1128" i="15" s="1"/>
  <c r="C1129" i="15"/>
  <c r="D1129" i="15" s="1"/>
  <c r="C1130" i="15"/>
  <c r="D1130" i="15" s="1"/>
  <c r="C1131" i="15"/>
  <c r="D1131" i="15" s="1"/>
  <c r="C1132" i="15"/>
  <c r="D1132" i="15" s="1"/>
  <c r="C1133" i="15"/>
  <c r="D1133" i="15" s="1"/>
  <c r="C1134" i="15"/>
  <c r="D1134" i="15" s="1"/>
  <c r="C1135" i="15"/>
  <c r="D1135" i="15" s="1"/>
  <c r="C1136" i="15"/>
  <c r="D1136" i="15" s="1"/>
  <c r="C1137" i="15"/>
  <c r="D1137" i="15" s="1"/>
  <c r="C1138" i="15"/>
  <c r="D1138" i="15" s="1"/>
  <c r="C1139" i="15"/>
  <c r="D1139" i="15" s="1"/>
  <c r="C1140" i="15"/>
  <c r="D1140" i="15" s="1"/>
  <c r="C1141" i="15"/>
  <c r="D1141" i="15" s="1"/>
  <c r="C1142" i="15"/>
  <c r="D1142" i="15" s="1"/>
  <c r="C1143" i="15"/>
  <c r="D1143" i="15" s="1"/>
  <c r="C1144" i="15"/>
  <c r="D1144" i="15" s="1"/>
  <c r="C1145" i="15"/>
  <c r="D1145" i="15" s="1"/>
  <c r="C1146" i="15"/>
  <c r="D1146" i="15" s="1"/>
  <c r="C1147" i="15"/>
  <c r="D1147" i="15" s="1"/>
  <c r="C1148" i="15"/>
  <c r="D1148" i="15" s="1"/>
  <c r="C1149" i="15"/>
  <c r="D1149" i="15" s="1"/>
  <c r="C1150" i="15"/>
  <c r="D1150" i="15" s="1"/>
  <c r="C1151" i="15"/>
  <c r="D1151" i="15" s="1"/>
  <c r="C1152" i="15"/>
  <c r="D1152" i="15" s="1"/>
  <c r="C1153" i="15"/>
  <c r="D1153" i="15" s="1"/>
  <c r="C1154" i="15"/>
  <c r="D1154" i="15" s="1"/>
  <c r="C1155" i="15"/>
  <c r="D1155" i="15" s="1"/>
  <c r="C1156" i="15"/>
  <c r="D1156" i="15" s="1"/>
  <c r="C1157" i="15"/>
  <c r="D1157" i="15" s="1"/>
  <c r="C1158" i="15"/>
  <c r="D1158" i="15" s="1"/>
  <c r="C1159" i="15"/>
  <c r="D1159" i="15" s="1"/>
  <c r="C1160" i="15"/>
  <c r="D1160" i="15" s="1"/>
  <c r="C1161" i="15"/>
  <c r="D1161" i="15" s="1"/>
  <c r="C1162" i="15"/>
  <c r="D1162" i="15" s="1"/>
  <c r="C1163" i="15"/>
  <c r="D1163" i="15" s="1"/>
  <c r="C1164" i="15"/>
  <c r="D1164" i="15" s="1"/>
  <c r="C1165" i="15"/>
  <c r="D1165" i="15" s="1"/>
  <c r="C1166" i="15"/>
  <c r="D1166" i="15" s="1"/>
  <c r="C1167" i="15"/>
  <c r="D1167" i="15" s="1"/>
  <c r="C1168" i="15"/>
  <c r="D1168" i="15" s="1"/>
  <c r="C1169" i="15"/>
  <c r="D1169" i="15" s="1"/>
  <c r="C1170" i="15"/>
  <c r="D1170" i="15" s="1"/>
  <c r="C1171" i="15"/>
  <c r="D1171" i="15" s="1"/>
  <c r="C1172" i="15"/>
  <c r="D1172" i="15" s="1"/>
  <c r="C1173" i="15"/>
  <c r="D1173" i="15" s="1"/>
  <c r="C1174" i="15"/>
  <c r="D1174" i="15" s="1"/>
  <c r="C1175" i="15"/>
  <c r="D1175" i="15" s="1"/>
  <c r="C1176" i="15"/>
  <c r="D1176" i="15" s="1"/>
  <c r="C1177" i="15"/>
  <c r="D1177" i="15" s="1"/>
  <c r="C1178" i="15"/>
  <c r="D1178" i="15" s="1"/>
  <c r="C1179" i="15"/>
  <c r="D1179" i="15" s="1"/>
  <c r="C1180" i="15"/>
  <c r="D1180" i="15" s="1"/>
  <c r="C1181" i="15"/>
  <c r="D1181" i="15" s="1"/>
  <c r="C1182" i="15"/>
  <c r="D1182" i="15" s="1"/>
  <c r="C1183" i="15"/>
  <c r="D1183" i="15" s="1"/>
  <c r="C1184" i="15"/>
  <c r="D1184" i="15" s="1"/>
  <c r="C1185" i="15"/>
  <c r="D1185" i="15" s="1"/>
  <c r="C1186" i="15"/>
  <c r="D1186" i="15" s="1"/>
  <c r="C1187" i="15"/>
  <c r="D1187" i="15" s="1"/>
  <c r="C1188" i="15"/>
  <c r="D1188" i="15" s="1"/>
  <c r="C1189" i="15"/>
  <c r="D1189" i="15" s="1"/>
  <c r="C1190" i="15"/>
  <c r="D1190" i="15" s="1"/>
  <c r="C1191" i="15"/>
  <c r="D1191" i="15" s="1"/>
  <c r="C1192" i="15"/>
  <c r="D1192" i="15" s="1"/>
  <c r="C1193" i="15"/>
  <c r="D1193" i="15" s="1"/>
  <c r="C1194" i="15"/>
  <c r="D1194" i="15" s="1"/>
  <c r="C1195" i="15"/>
  <c r="D1195" i="15" s="1"/>
  <c r="C1196" i="15"/>
  <c r="D1196" i="15" s="1"/>
  <c r="C1197" i="15"/>
  <c r="D1197" i="15" s="1"/>
  <c r="C1198" i="15"/>
  <c r="D1198" i="15" s="1"/>
  <c r="C1199" i="15"/>
  <c r="D1199" i="15" s="1"/>
  <c r="C1200" i="15"/>
  <c r="D1200" i="15" s="1"/>
  <c r="C1201" i="15"/>
  <c r="D1201" i="15" s="1"/>
  <c r="C1202" i="15"/>
  <c r="D1202" i="15" s="1"/>
  <c r="C1203" i="15"/>
  <c r="D1203" i="15" s="1"/>
  <c r="C1204" i="15"/>
  <c r="D1204" i="15" s="1"/>
  <c r="C1205" i="15"/>
  <c r="D1205" i="15" s="1"/>
  <c r="C1206" i="15"/>
  <c r="D1206" i="15" s="1"/>
  <c r="C1207" i="15"/>
  <c r="D1207" i="15" s="1"/>
  <c r="C1208" i="15"/>
  <c r="D1208" i="15" s="1"/>
  <c r="C1209" i="15"/>
  <c r="D1209" i="15" s="1"/>
  <c r="C1210" i="15"/>
  <c r="D1210" i="15" s="1"/>
  <c r="C1211" i="15"/>
  <c r="D1211" i="15" s="1"/>
  <c r="C1212" i="15"/>
  <c r="D1212" i="15" s="1"/>
  <c r="C1213" i="15"/>
  <c r="D1213" i="15" s="1"/>
  <c r="C1214" i="15"/>
  <c r="D1214" i="15" s="1"/>
  <c r="C1215" i="15"/>
  <c r="D1215" i="15" s="1"/>
  <c r="C1216" i="15"/>
  <c r="D1216" i="15" s="1"/>
  <c r="C1217" i="15"/>
  <c r="D1217" i="15" s="1"/>
  <c r="C1218" i="15"/>
  <c r="D1218" i="15" s="1"/>
  <c r="C1219" i="15"/>
  <c r="D1219" i="15" s="1"/>
  <c r="C1220" i="15"/>
  <c r="D1220" i="15" s="1"/>
  <c r="C1221" i="15"/>
  <c r="D1221" i="15" s="1"/>
  <c r="C1222" i="15"/>
  <c r="D1222" i="15" s="1"/>
  <c r="C1223" i="15"/>
  <c r="D1223" i="15" s="1"/>
  <c r="C1224" i="15"/>
  <c r="D1224" i="15" s="1"/>
  <c r="C1225" i="15"/>
  <c r="D1225" i="15" s="1"/>
  <c r="C1226" i="15"/>
  <c r="D1226" i="15" s="1"/>
  <c r="C1227" i="15"/>
  <c r="D1227" i="15" s="1"/>
  <c r="C1228" i="15"/>
  <c r="D1228" i="15" s="1"/>
  <c r="C1229" i="15"/>
  <c r="D1229" i="15" s="1"/>
  <c r="C1230" i="15"/>
  <c r="D1230" i="15" s="1"/>
  <c r="C1231" i="15"/>
  <c r="D1231" i="15" s="1"/>
  <c r="C1232" i="15"/>
  <c r="D1232" i="15" s="1"/>
  <c r="C1233" i="15"/>
  <c r="D1233" i="15" s="1"/>
  <c r="C1234" i="15"/>
  <c r="D1234" i="15" s="1"/>
  <c r="C1235" i="15"/>
  <c r="D1235" i="15" s="1"/>
  <c r="C1236" i="15"/>
  <c r="D1236" i="15" s="1"/>
  <c r="C1237" i="15"/>
  <c r="D1237" i="15" s="1"/>
  <c r="C1238" i="15"/>
  <c r="D1238" i="15" s="1"/>
  <c r="C1239" i="15"/>
  <c r="D1239" i="15" s="1"/>
  <c r="C1240" i="15"/>
  <c r="D1240" i="15" s="1"/>
  <c r="C1241" i="15"/>
  <c r="D1241" i="15" s="1"/>
  <c r="C1242" i="15"/>
  <c r="D1242" i="15" s="1"/>
  <c r="C1243" i="15"/>
  <c r="D1243" i="15" s="1"/>
  <c r="C1244" i="15"/>
  <c r="D1244" i="15" s="1"/>
  <c r="C1245" i="15"/>
  <c r="D1245" i="15" s="1"/>
  <c r="C1246" i="15"/>
  <c r="D1246" i="15" s="1"/>
  <c r="C1247" i="15"/>
  <c r="D1247" i="15" s="1"/>
  <c r="C1248" i="15"/>
  <c r="D1248" i="15" s="1"/>
  <c r="C1249" i="15"/>
  <c r="D1249" i="15" s="1"/>
  <c r="C1250" i="15"/>
  <c r="D1250" i="15" s="1"/>
  <c r="C1251" i="15"/>
  <c r="D1251" i="15" s="1"/>
  <c r="C1252" i="15"/>
  <c r="D1252" i="15" s="1"/>
  <c r="C1253" i="15"/>
  <c r="D1253" i="15" s="1"/>
  <c r="C1254" i="15"/>
  <c r="D1254" i="15" s="1"/>
  <c r="C1255" i="15"/>
  <c r="D1255" i="15" s="1"/>
  <c r="C1256" i="15"/>
  <c r="D1256" i="15" s="1"/>
  <c r="C1257" i="15"/>
  <c r="D1257" i="15" s="1"/>
  <c r="C1258" i="15"/>
  <c r="D1258" i="15" s="1"/>
  <c r="C1259" i="15"/>
  <c r="D1259" i="15" s="1"/>
  <c r="C1260" i="15"/>
  <c r="D1260" i="15" s="1"/>
  <c r="C1261" i="15"/>
  <c r="D1261" i="15" s="1"/>
  <c r="C1262" i="15"/>
  <c r="D1262" i="15" s="1"/>
  <c r="C1263" i="15"/>
  <c r="D1263" i="15" s="1"/>
  <c r="C1264" i="15"/>
  <c r="D1264" i="15" s="1"/>
  <c r="C1265" i="15"/>
  <c r="D1265" i="15" s="1"/>
  <c r="C1266" i="15"/>
  <c r="D1266" i="15" s="1"/>
  <c r="C1267" i="15"/>
  <c r="D1267" i="15" s="1"/>
  <c r="C1268" i="15"/>
  <c r="D1268" i="15" s="1"/>
  <c r="C1269" i="15"/>
  <c r="D1269" i="15" s="1"/>
  <c r="C1270" i="15"/>
  <c r="D1270" i="15" s="1"/>
  <c r="C1271" i="15"/>
  <c r="D1271" i="15" s="1"/>
  <c r="C1272" i="15"/>
  <c r="D1272" i="15" s="1"/>
  <c r="C1273" i="15"/>
  <c r="D1273" i="15" s="1"/>
  <c r="C1274" i="15"/>
  <c r="D1274" i="15" s="1"/>
  <c r="C1275" i="15"/>
  <c r="D1275" i="15" s="1"/>
  <c r="C1276" i="15"/>
  <c r="D1276" i="15" s="1"/>
  <c r="C1277" i="15"/>
  <c r="D1277" i="15" s="1"/>
  <c r="C1278" i="15"/>
  <c r="D1278" i="15" s="1"/>
  <c r="C1279" i="15"/>
  <c r="D1279" i="15" s="1"/>
  <c r="C1280" i="15"/>
  <c r="D1280" i="15" s="1"/>
  <c r="C1281" i="15"/>
  <c r="D1281" i="15" s="1"/>
  <c r="C1282" i="15"/>
  <c r="D1282" i="15" s="1"/>
  <c r="C1283" i="15"/>
  <c r="D1283" i="15" s="1"/>
  <c r="C1284" i="15"/>
  <c r="D1284" i="15" s="1"/>
  <c r="C1285" i="15"/>
  <c r="D1285" i="15" s="1"/>
  <c r="C1286" i="15"/>
  <c r="D1286" i="15" s="1"/>
  <c r="C1287" i="15"/>
  <c r="D1287" i="15" s="1"/>
  <c r="C1288" i="15"/>
  <c r="D1288" i="15" s="1"/>
  <c r="C1289" i="15"/>
  <c r="D1289" i="15" s="1"/>
  <c r="C1290" i="15"/>
  <c r="D1290" i="15" s="1"/>
  <c r="C1291" i="15"/>
  <c r="D1291" i="15" s="1"/>
  <c r="C1292" i="15"/>
  <c r="D1292" i="15" s="1"/>
  <c r="C1293" i="15"/>
  <c r="D1293" i="15" s="1"/>
  <c r="C1294" i="15"/>
  <c r="D1294" i="15" s="1"/>
  <c r="C1295" i="15"/>
  <c r="D1295" i="15" s="1"/>
  <c r="C1296" i="15"/>
  <c r="D1296" i="15" s="1"/>
  <c r="C1297" i="15"/>
  <c r="D1297" i="15" s="1"/>
  <c r="C1298" i="15"/>
  <c r="D1298" i="15" s="1"/>
  <c r="C1299" i="15"/>
  <c r="D1299" i="15" s="1"/>
  <c r="C1300" i="15"/>
  <c r="D1300" i="15" s="1"/>
  <c r="C1301" i="15"/>
  <c r="D1301" i="15" s="1"/>
  <c r="C1302" i="15"/>
  <c r="D1302" i="15" s="1"/>
  <c r="C1303" i="15"/>
  <c r="D1303" i="15" s="1"/>
  <c r="C1304" i="15"/>
  <c r="D1304" i="15" s="1"/>
  <c r="C1305" i="15"/>
  <c r="D1305" i="15" s="1"/>
  <c r="C1306" i="15"/>
  <c r="D1306" i="15" s="1"/>
  <c r="C1307" i="15"/>
  <c r="D1307" i="15" s="1"/>
  <c r="C1308" i="15"/>
  <c r="D1308" i="15" s="1"/>
  <c r="C1309" i="15"/>
  <c r="D1309" i="15" s="1"/>
  <c r="C1310" i="15"/>
  <c r="D1310" i="15" s="1"/>
  <c r="C1311" i="15"/>
  <c r="D1311" i="15" s="1"/>
  <c r="C1312" i="15"/>
  <c r="D1312" i="15" s="1"/>
  <c r="C1313" i="15"/>
  <c r="D1313" i="15" s="1"/>
  <c r="C1314" i="15"/>
  <c r="D1314" i="15" s="1"/>
  <c r="C1315" i="15"/>
  <c r="D1315" i="15" s="1"/>
  <c r="C1316" i="15"/>
  <c r="D1316" i="15" s="1"/>
  <c r="C1317" i="15"/>
  <c r="D1317" i="15" s="1"/>
  <c r="C1318" i="15"/>
  <c r="D1318" i="15" s="1"/>
  <c r="C1319" i="15"/>
  <c r="D1319" i="15" s="1"/>
  <c r="C1320" i="15"/>
  <c r="D1320" i="15" s="1"/>
  <c r="C1321" i="15"/>
  <c r="D1321" i="15" s="1"/>
  <c r="C1322" i="15"/>
  <c r="D1322" i="15" s="1"/>
  <c r="C1323" i="15"/>
  <c r="D1323" i="15" s="1"/>
  <c r="C1324" i="15"/>
  <c r="D1324" i="15" s="1"/>
  <c r="C1325" i="15"/>
  <c r="D1325" i="15" s="1"/>
  <c r="C1326" i="15"/>
  <c r="D1326" i="15" s="1"/>
  <c r="C1327" i="15"/>
  <c r="D1327" i="15" s="1"/>
  <c r="C1328" i="15"/>
  <c r="D1328" i="15" s="1"/>
  <c r="C1329" i="15"/>
  <c r="D1329" i="15" s="1"/>
  <c r="C1330" i="15"/>
  <c r="D1330" i="15" s="1"/>
  <c r="C1331" i="15"/>
  <c r="D1331" i="15" s="1"/>
  <c r="C1332" i="15"/>
  <c r="D1332" i="15" s="1"/>
  <c r="C1333" i="15"/>
  <c r="D1333" i="15" s="1"/>
  <c r="C1334" i="15"/>
  <c r="D1334" i="15" s="1"/>
  <c r="C1335" i="15"/>
  <c r="D1335" i="15" s="1"/>
  <c r="C1336" i="15"/>
  <c r="D1336" i="15" s="1"/>
  <c r="C1337" i="15"/>
  <c r="D1337" i="15" s="1"/>
  <c r="C1338" i="15"/>
  <c r="D1338" i="15" s="1"/>
  <c r="C1339" i="15"/>
  <c r="D1339" i="15" s="1"/>
  <c r="C1340" i="15"/>
  <c r="D1340" i="15" s="1"/>
  <c r="C1341" i="15"/>
  <c r="D1341" i="15" s="1"/>
  <c r="C1342" i="15"/>
  <c r="D1342" i="15" s="1"/>
  <c r="C1343" i="15"/>
  <c r="D1343" i="15" s="1"/>
  <c r="C1344" i="15"/>
  <c r="D1344" i="15" s="1"/>
  <c r="C1345" i="15"/>
  <c r="D1345" i="15" s="1"/>
  <c r="C1346" i="15"/>
  <c r="D1346" i="15" s="1"/>
  <c r="C1347" i="15"/>
  <c r="D1347" i="15" s="1"/>
  <c r="C1348" i="15"/>
  <c r="D1348" i="15" s="1"/>
  <c r="C1349" i="15"/>
  <c r="D1349" i="15" s="1"/>
  <c r="C1350" i="15"/>
  <c r="D1350" i="15" s="1"/>
  <c r="C1351" i="15"/>
  <c r="D1351" i="15" s="1"/>
  <c r="C1352" i="15"/>
  <c r="D1352" i="15" s="1"/>
  <c r="C1353" i="15"/>
  <c r="D1353" i="15" s="1"/>
  <c r="C1354" i="15"/>
  <c r="D1354" i="15" s="1"/>
  <c r="C1355" i="15"/>
  <c r="D1355" i="15" s="1"/>
  <c r="C1356" i="15"/>
  <c r="D1356" i="15" s="1"/>
  <c r="C1357" i="15"/>
  <c r="D1357" i="15" s="1"/>
  <c r="C1358" i="15"/>
  <c r="D1358" i="15" s="1"/>
  <c r="C1359" i="15"/>
  <c r="D1359" i="15" s="1"/>
  <c r="C1360" i="15"/>
  <c r="D1360" i="15" s="1"/>
  <c r="C1361" i="15"/>
  <c r="D1361" i="15" s="1"/>
  <c r="C1362" i="15"/>
  <c r="D1362" i="15" s="1"/>
  <c r="C1363" i="15"/>
  <c r="D1363" i="15" s="1"/>
  <c r="C1364" i="15"/>
  <c r="D1364" i="15" s="1"/>
  <c r="C1365" i="15"/>
  <c r="D1365" i="15" s="1"/>
  <c r="C1366" i="15"/>
  <c r="D1366" i="15" s="1"/>
  <c r="C1367" i="15"/>
  <c r="D1367" i="15" s="1"/>
  <c r="C1368" i="15"/>
  <c r="D1368" i="15" s="1"/>
  <c r="C1369" i="15"/>
  <c r="D1369" i="15" s="1"/>
  <c r="C1370" i="15"/>
  <c r="D1370" i="15" s="1"/>
  <c r="C1371" i="15"/>
  <c r="D1371" i="15" s="1"/>
  <c r="C1372" i="15"/>
  <c r="D1372" i="15" s="1"/>
  <c r="C1373" i="15"/>
  <c r="D1373" i="15" s="1"/>
  <c r="C1374" i="15"/>
  <c r="D1374" i="15" s="1"/>
  <c r="C1375" i="15"/>
  <c r="D1375" i="15" s="1"/>
  <c r="C1376" i="15"/>
  <c r="D1376" i="15" s="1"/>
  <c r="C1377" i="15"/>
  <c r="D1377" i="15" s="1"/>
  <c r="C1378" i="15"/>
  <c r="D1378" i="15" s="1"/>
  <c r="C1379" i="15"/>
  <c r="D1379" i="15" s="1"/>
  <c r="C1380" i="15"/>
  <c r="D1380" i="15" s="1"/>
  <c r="C1381" i="15"/>
  <c r="D1381" i="15" s="1"/>
  <c r="C1382" i="15"/>
  <c r="D1382" i="15" s="1"/>
  <c r="C1383" i="15"/>
  <c r="D1383" i="15" s="1"/>
  <c r="C1384" i="15"/>
  <c r="D1384" i="15" s="1"/>
  <c r="C1385" i="15"/>
  <c r="D1385" i="15" s="1"/>
  <c r="C1386" i="15"/>
  <c r="D1386" i="15" s="1"/>
  <c r="C1387" i="15"/>
  <c r="D1387" i="15" s="1"/>
  <c r="C1388" i="15"/>
  <c r="D1388" i="15" s="1"/>
  <c r="C1389" i="15"/>
  <c r="D1389" i="15" s="1"/>
  <c r="C1390" i="15"/>
  <c r="D1390" i="15" s="1"/>
  <c r="C1391" i="15"/>
  <c r="D1391" i="15" s="1"/>
  <c r="C1392" i="15"/>
  <c r="D1392" i="15" s="1"/>
  <c r="C1393" i="15"/>
  <c r="D1393" i="15" s="1"/>
  <c r="C1394" i="15"/>
  <c r="D1394" i="15" s="1"/>
  <c r="C1395" i="15"/>
  <c r="D1395" i="15" s="1"/>
  <c r="C1396" i="15"/>
  <c r="D1396" i="15" s="1"/>
  <c r="C1397" i="15"/>
  <c r="D1397" i="15" s="1"/>
  <c r="C1398" i="15"/>
  <c r="D1398" i="15" s="1"/>
  <c r="C1399" i="15"/>
  <c r="D1399" i="15" s="1"/>
  <c r="C1400" i="15"/>
  <c r="D1400" i="15" s="1"/>
  <c r="C1401" i="15"/>
  <c r="D1401" i="15" s="1"/>
  <c r="C1402" i="15"/>
  <c r="D1402" i="15" s="1"/>
  <c r="C1403" i="15"/>
  <c r="D1403" i="15" s="1"/>
  <c r="C1404" i="15"/>
  <c r="D1404" i="15" s="1"/>
  <c r="C1405" i="15"/>
  <c r="D1405" i="15" s="1"/>
  <c r="C1406" i="15"/>
  <c r="D1406" i="15" s="1"/>
  <c r="C1407" i="15"/>
  <c r="D1407" i="15" s="1"/>
  <c r="C1408" i="15"/>
  <c r="D1408" i="15" s="1"/>
  <c r="C1409" i="15"/>
  <c r="D1409" i="15" s="1"/>
  <c r="C1410" i="15"/>
  <c r="D1410" i="15" s="1"/>
  <c r="C1411" i="15"/>
  <c r="D1411" i="15" s="1"/>
  <c r="C1412" i="15"/>
  <c r="D1412" i="15" s="1"/>
  <c r="C1413" i="15"/>
  <c r="D1413" i="15" s="1"/>
  <c r="C1414" i="15"/>
  <c r="D1414" i="15" s="1"/>
  <c r="C1415" i="15"/>
  <c r="D1415" i="15" s="1"/>
  <c r="C1416" i="15"/>
  <c r="D1416" i="15" s="1"/>
  <c r="C1417" i="15"/>
  <c r="D1417" i="15" s="1"/>
  <c r="C1418" i="15"/>
  <c r="D1418" i="15" s="1"/>
  <c r="C1419" i="15"/>
  <c r="D1419" i="15" s="1"/>
  <c r="C1420" i="15"/>
  <c r="D1420" i="15" s="1"/>
  <c r="C1421" i="15"/>
  <c r="D1421" i="15" s="1"/>
  <c r="C1422" i="15"/>
  <c r="D1422" i="15" s="1"/>
  <c r="C1423" i="15"/>
  <c r="D1423" i="15" s="1"/>
  <c r="C1424" i="15"/>
  <c r="D1424" i="15" s="1"/>
  <c r="C1425" i="15"/>
  <c r="D1425" i="15" s="1"/>
  <c r="C1426" i="15"/>
  <c r="D1426" i="15" s="1"/>
  <c r="C1427" i="15"/>
  <c r="D1427" i="15" s="1"/>
  <c r="C1428" i="15"/>
  <c r="D1428" i="15" s="1"/>
  <c r="C1429" i="15"/>
  <c r="D1429" i="15" s="1"/>
  <c r="C1430" i="15"/>
  <c r="D1430" i="15" s="1"/>
  <c r="C1431" i="15"/>
  <c r="D1431" i="15" s="1"/>
  <c r="C1432" i="15"/>
  <c r="D1432" i="15" s="1"/>
  <c r="C1433" i="15"/>
  <c r="D1433" i="15" s="1"/>
  <c r="C1434" i="15"/>
  <c r="D1434" i="15" s="1"/>
  <c r="C1435" i="15"/>
  <c r="D1435" i="15" s="1"/>
  <c r="C1436" i="15"/>
  <c r="D1436" i="15" s="1"/>
  <c r="C1437" i="15"/>
  <c r="D1437" i="15" s="1"/>
  <c r="C1438" i="15"/>
  <c r="D1438" i="15" s="1"/>
  <c r="C1439" i="15"/>
  <c r="D1439" i="15" s="1"/>
  <c r="C1440" i="15"/>
  <c r="D1440" i="15" s="1"/>
  <c r="C1441" i="15"/>
  <c r="D1441" i="15" s="1"/>
  <c r="C1442" i="15"/>
  <c r="D1442" i="15" s="1"/>
  <c r="C1443" i="15"/>
  <c r="D1443" i="15" s="1"/>
  <c r="C1444" i="15"/>
  <c r="D1444" i="15" s="1"/>
  <c r="C1445" i="15"/>
  <c r="D1445" i="15" s="1"/>
  <c r="C1446" i="15"/>
  <c r="D1446" i="15" s="1"/>
  <c r="C1447" i="15"/>
  <c r="D1447" i="15" s="1"/>
  <c r="C1448" i="15"/>
  <c r="D1448" i="15" s="1"/>
  <c r="C1449" i="15"/>
  <c r="D1449" i="15" s="1"/>
  <c r="C1450" i="15"/>
  <c r="D1450" i="15" s="1"/>
  <c r="C1451" i="15"/>
  <c r="D1451" i="15" s="1"/>
  <c r="C1452" i="15"/>
  <c r="D1452" i="15" s="1"/>
  <c r="C1453" i="15"/>
  <c r="D1453" i="15" s="1"/>
  <c r="C1454" i="15"/>
  <c r="D1454" i="15" s="1"/>
  <c r="C1455" i="15"/>
  <c r="D1455" i="15" s="1"/>
  <c r="C1456" i="15"/>
  <c r="D1456" i="15" s="1"/>
  <c r="C1457" i="15"/>
  <c r="D1457" i="15" s="1"/>
  <c r="C1458" i="15"/>
  <c r="D1458" i="15" s="1"/>
  <c r="C1459" i="15"/>
  <c r="D1459" i="15" s="1"/>
  <c r="C1460" i="15"/>
  <c r="D1460" i="15" s="1"/>
  <c r="C1461" i="15"/>
  <c r="D1461" i="15" s="1"/>
  <c r="C1462" i="15"/>
  <c r="D1462" i="15" s="1"/>
  <c r="C1463" i="15"/>
  <c r="D1463" i="15" s="1"/>
  <c r="C1464" i="15"/>
  <c r="D1464" i="15" s="1"/>
  <c r="C1465" i="15"/>
  <c r="D1465" i="15" s="1"/>
  <c r="C1466" i="15"/>
  <c r="D1466" i="15" s="1"/>
  <c r="C1467" i="15"/>
  <c r="D1467" i="15" s="1"/>
  <c r="C1468" i="15"/>
  <c r="D1468" i="15" s="1"/>
  <c r="C1469" i="15"/>
  <c r="D1469" i="15" s="1"/>
  <c r="C1470" i="15"/>
  <c r="D1470" i="15" s="1"/>
  <c r="C1471" i="15"/>
  <c r="D1471" i="15" s="1"/>
  <c r="C1472" i="15"/>
  <c r="D1472" i="15" s="1"/>
  <c r="C1473" i="15"/>
  <c r="D1473" i="15" s="1"/>
  <c r="C1474" i="15"/>
  <c r="D1474" i="15" s="1"/>
  <c r="C1475" i="15"/>
  <c r="D1475" i="15" s="1"/>
  <c r="C1476" i="15"/>
  <c r="D1476" i="15" s="1"/>
  <c r="C1477" i="15"/>
  <c r="D1477" i="15" s="1"/>
  <c r="C1478" i="15"/>
  <c r="D1478" i="15" s="1"/>
  <c r="C1479" i="15"/>
  <c r="D1479" i="15" s="1"/>
  <c r="C1480" i="15"/>
  <c r="D1480" i="15" s="1"/>
  <c r="C1481" i="15"/>
  <c r="D1481" i="15" s="1"/>
  <c r="C1482" i="15"/>
  <c r="D1482" i="15" s="1"/>
  <c r="C1483" i="15"/>
  <c r="D1483" i="15" s="1"/>
  <c r="C1484" i="15"/>
  <c r="D1484" i="15" s="1"/>
  <c r="C1485" i="15"/>
  <c r="D1485" i="15" s="1"/>
  <c r="C1486" i="15"/>
  <c r="D1486" i="15" s="1"/>
  <c r="C1487" i="15"/>
  <c r="D1487" i="15" s="1"/>
  <c r="C1488" i="15"/>
  <c r="D1488" i="15" s="1"/>
  <c r="C1489" i="15"/>
  <c r="D1489" i="15" s="1"/>
  <c r="C1490" i="15"/>
  <c r="D1490" i="15" s="1"/>
  <c r="C1491" i="15"/>
  <c r="D1491" i="15" s="1"/>
  <c r="C1492" i="15"/>
  <c r="D1492" i="15" s="1"/>
  <c r="C1493" i="15"/>
  <c r="D1493" i="15" s="1"/>
  <c r="C1494" i="15"/>
  <c r="D1494" i="15" s="1"/>
  <c r="C1495" i="15"/>
  <c r="D1495" i="15" s="1"/>
  <c r="C1496" i="15"/>
  <c r="D1496" i="15" s="1"/>
  <c r="C1497" i="15"/>
  <c r="D1497" i="15" s="1"/>
  <c r="C1498" i="15"/>
  <c r="D1498" i="15" s="1"/>
  <c r="C1499" i="15"/>
  <c r="D1499" i="15" s="1"/>
  <c r="C1500" i="15"/>
  <c r="D1500" i="15" s="1"/>
  <c r="C1501" i="15"/>
  <c r="D1501" i="15" s="1"/>
  <c r="C1502" i="15"/>
  <c r="D1502" i="15" s="1"/>
  <c r="C1503" i="15"/>
  <c r="D1503" i="15" s="1"/>
  <c r="C1504" i="15"/>
  <c r="D1504" i="15" s="1"/>
  <c r="C1505" i="15"/>
  <c r="D1505" i="15" s="1"/>
  <c r="C1506" i="15"/>
  <c r="D1506" i="15" s="1"/>
  <c r="C1507" i="15"/>
  <c r="D1507" i="15" s="1"/>
  <c r="C1508" i="15"/>
  <c r="D1508" i="15" s="1"/>
  <c r="C1509" i="15"/>
  <c r="D1509" i="15" s="1"/>
  <c r="C1510" i="15"/>
  <c r="D1510" i="15" s="1"/>
  <c r="C1511" i="15"/>
  <c r="D1511" i="15" s="1"/>
  <c r="C1512" i="15"/>
  <c r="D1512" i="15" s="1"/>
  <c r="C1513" i="15"/>
  <c r="D1513" i="15" s="1"/>
  <c r="C1514" i="15"/>
  <c r="D1514" i="15" s="1"/>
  <c r="C1515" i="15"/>
  <c r="D1515" i="15" s="1"/>
  <c r="C1516" i="15"/>
  <c r="D1516" i="15" s="1"/>
  <c r="C1517" i="15"/>
  <c r="D1517" i="15" s="1"/>
  <c r="C1518" i="15"/>
  <c r="D1518" i="15" s="1"/>
  <c r="C1519" i="15"/>
  <c r="D1519" i="15" s="1"/>
  <c r="C1520" i="15"/>
  <c r="D1520" i="15" s="1"/>
  <c r="C1521" i="15"/>
  <c r="D1521" i="15" s="1"/>
  <c r="C1522" i="15"/>
  <c r="D1522" i="15" s="1"/>
  <c r="C1523" i="15"/>
  <c r="D1523" i="15" s="1"/>
  <c r="C1524" i="15"/>
  <c r="D1524" i="15" s="1"/>
  <c r="C1525" i="15"/>
  <c r="D1525" i="15" s="1"/>
  <c r="C1526" i="15"/>
  <c r="D1526" i="15" s="1"/>
  <c r="C1527" i="15"/>
  <c r="D1527" i="15" s="1"/>
  <c r="C1528" i="15"/>
  <c r="D1528" i="15" s="1"/>
  <c r="C1529" i="15"/>
  <c r="D1529" i="15" s="1"/>
  <c r="C1530" i="15"/>
  <c r="D1530" i="15" s="1"/>
  <c r="C1531" i="15"/>
  <c r="D1531" i="15" s="1"/>
  <c r="C1532" i="15"/>
  <c r="D1532" i="15" s="1"/>
  <c r="C1533" i="15"/>
  <c r="D1533" i="15" s="1"/>
  <c r="C1534" i="15"/>
  <c r="D1534" i="15" s="1"/>
  <c r="C1535" i="15"/>
  <c r="D1535" i="15" s="1"/>
  <c r="C1536" i="15"/>
  <c r="D1536" i="15" s="1"/>
  <c r="C1537" i="15"/>
  <c r="D1537" i="15" s="1"/>
  <c r="C1538" i="15"/>
  <c r="D1538" i="15" s="1"/>
  <c r="C1539" i="15"/>
  <c r="D1539" i="15" s="1"/>
  <c r="C1540" i="15"/>
  <c r="D1540" i="15" s="1"/>
  <c r="C1541" i="15"/>
  <c r="D1541" i="15" s="1"/>
  <c r="C1542" i="15"/>
  <c r="D1542" i="15" s="1"/>
  <c r="C1543" i="15"/>
  <c r="D1543" i="15" s="1"/>
  <c r="C1544" i="15"/>
  <c r="D1544" i="15" s="1"/>
  <c r="C1545" i="15"/>
  <c r="D1545" i="15" s="1"/>
  <c r="C1546" i="15"/>
  <c r="D1546" i="15" s="1"/>
  <c r="C1547" i="15"/>
  <c r="D1547" i="15" s="1"/>
  <c r="C1548" i="15"/>
  <c r="D1548" i="15" s="1"/>
  <c r="C1549" i="15"/>
  <c r="D1549" i="15" s="1"/>
  <c r="C1550" i="15"/>
  <c r="D1550" i="15" s="1"/>
  <c r="C1551" i="15"/>
  <c r="D1551" i="15" s="1"/>
  <c r="C1552" i="15"/>
  <c r="D1552" i="15" s="1"/>
  <c r="C1553" i="15"/>
  <c r="D1553" i="15" s="1"/>
  <c r="C1554" i="15"/>
  <c r="D1554" i="15" s="1"/>
  <c r="C1555" i="15"/>
  <c r="D1555" i="15" s="1"/>
  <c r="C1556" i="15"/>
  <c r="D1556" i="15" s="1"/>
  <c r="C1557" i="15"/>
  <c r="D1557" i="15" s="1"/>
  <c r="C1558" i="15"/>
  <c r="D1558" i="15" s="1"/>
  <c r="C1559" i="15"/>
  <c r="D1559" i="15" s="1"/>
  <c r="C1560" i="15"/>
  <c r="D1560" i="15" s="1"/>
  <c r="C1561" i="15"/>
  <c r="D1561" i="15" s="1"/>
  <c r="C1562" i="15"/>
  <c r="D1562" i="15" s="1"/>
  <c r="C1563" i="15"/>
  <c r="D1563" i="15" s="1"/>
  <c r="C1564" i="15"/>
  <c r="D1564" i="15" s="1"/>
  <c r="C1565" i="15"/>
  <c r="D1565" i="15" s="1"/>
  <c r="C1566" i="15"/>
  <c r="D1566" i="15" s="1"/>
  <c r="C1567" i="15"/>
  <c r="D1567" i="15" s="1"/>
  <c r="C1568" i="15"/>
  <c r="D1568" i="15" s="1"/>
  <c r="C1569" i="15"/>
  <c r="D1569" i="15" s="1"/>
  <c r="C1570" i="15"/>
  <c r="D1570" i="15" s="1"/>
  <c r="C1571" i="15"/>
  <c r="D1571" i="15" s="1"/>
  <c r="C1572" i="15"/>
  <c r="D1572" i="15" s="1"/>
  <c r="C1573" i="15"/>
  <c r="D1573" i="15" s="1"/>
  <c r="C1574" i="15"/>
  <c r="D1574" i="15" s="1"/>
  <c r="C1575" i="15"/>
  <c r="D1575" i="15" s="1"/>
  <c r="C1576" i="15"/>
  <c r="D1576" i="15" s="1"/>
  <c r="C1577" i="15"/>
  <c r="D1577" i="15" s="1"/>
  <c r="C1578" i="15"/>
  <c r="D1578" i="15" s="1"/>
  <c r="C1579" i="15"/>
  <c r="D1579" i="15" s="1"/>
  <c r="C1580" i="15"/>
  <c r="D1580" i="15" s="1"/>
  <c r="C1581" i="15"/>
  <c r="D1581" i="15" s="1"/>
  <c r="C1582" i="15"/>
  <c r="D1582" i="15" s="1"/>
  <c r="C1583" i="15"/>
  <c r="D1583" i="15" s="1"/>
  <c r="C1584" i="15"/>
  <c r="D1584" i="15" s="1"/>
  <c r="C1585" i="15"/>
  <c r="D1585" i="15" s="1"/>
  <c r="C1586" i="15"/>
  <c r="D1586" i="15" s="1"/>
  <c r="C1587" i="15"/>
  <c r="D1587" i="15" s="1"/>
  <c r="C1588" i="15"/>
  <c r="D1588" i="15" s="1"/>
  <c r="C1589" i="15"/>
  <c r="D1589" i="15" s="1"/>
  <c r="C1590" i="15"/>
  <c r="D1590" i="15" s="1"/>
  <c r="C1591" i="15"/>
  <c r="D1591" i="15" s="1"/>
  <c r="C1592" i="15"/>
  <c r="D1592" i="15" s="1"/>
  <c r="C1593" i="15"/>
  <c r="D1593" i="15" s="1"/>
  <c r="C1594" i="15"/>
  <c r="D1594" i="15" s="1"/>
  <c r="C1595" i="15"/>
  <c r="D1595" i="15" s="1"/>
  <c r="C1596" i="15"/>
  <c r="D1596" i="15" s="1"/>
  <c r="C1597" i="15"/>
  <c r="D1597" i="15" s="1"/>
  <c r="C1598" i="15"/>
  <c r="D1598" i="15" s="1"/>
  <c r="C1599" i="15"/>
  <c r="D1599" i="15" s="1"/>
  <c r="C1600" i="15"/>
  <c r="D1600" i="15" s="1"/>
  <c r="C1601" i="15"/>
  <c r="D1601" i="15" s="1"/>
  <c r="C1602" i="15"/>
  <c r="D1602" i="15" s="1"/>
  <c r="C1603" i="15"/>
  <c r="D1603" i="15" s="1"/>
  <c r="C1604" i="15"/>
  <c r="D1604" i="15" s="1"/>
  <c r="C1605" i="15"/>
  <c r="D1605" i="15" s="1"/>
  <c r="C1606" i="15"/>
  <c r="D1606" i="15" s="1"/>
  <c r="C1607" i="15"/>
  <c r="D1607" i="15" s="1"/>
  <c r="C1608" i="15"/>
  <c r="D1608" i="15" s="1"/>
  <c r="C1609" i="15"/>
  <c r="D1609" i="15" s="1"/>
  <c r="C1610" i="15"/>
  <c r="D1610" i="15" s="1"/>
  <c r="C1611" i="15"/>
  <c r="D1611" i="15" s="1"/>
  <c r="C1612" i="15"/>
  <c r="D1612" i="15" s="1"/>
  <c r="C1613" i="15"/>
  <c r="D1613" i="15" s="1"/>
  <c r="C1614" i="15"/>
  <c r="D1614" i="15" s="1"/>
  <c r="C1615" i="15"/>
  <c r="D1615" i="15" s="1"/>
  <c r="C1616" i="15"/>
  <c r="D1616" i="15" s="1"/>
  <c r="C1617" i="15"/>
  <c r="D1617" i="15" s="1"/>
  <c r="C1618" i="15"/>
  <c r="D1618" i="15" s="1"/>
  <c r="C1619" i="15"/>
  <c r="D1619" i="15" s="1"/>
  <c r="C1620" i="15"/>
  <c r="D1620" i="15" s="1"/>
  <c r="C1621" i="15"/>
  <c r="D1621" i="15" s="1"/>
  <c r="C1622" i="15"/>
  <c r="D1622" i="15" s="1"/>
  <c r="C1623" i="15"/>
  <c r="D1623" i="15" s="1"/>
  <c r="C1624" i="15"/>
  <c r="D1624" i="15" s="1"/>
  <c r="C1625" i="15"/>
  <c r="D1625" i="15" s="1"/>
  <c r="C1626" i="15"/>
  <c r="D1626" i="15" s="1"/>
  <c r="C1627" i="15"/>
  <c r="D1627" i="15" s="1"/>
  <c r="C1628" i="15"/>
  <c r="D1628" i="15" s="1"/>
  <c r="C1629" i="15"/>
  <c r="D1629" i="15" s="1"/>
  <c r="C1630" i="15"/>
  <c r="D1630" i="15" s="1"/>
  <c r="C1631" i="15"/>
  <c r="D1631" i="15" s="1"/>
  <c r="C1632" i="15"/>
  <c r="D1632" i="15" s="1"/>
  <c r="C1633" i="15"/>
  <c r="D1633" i="15" s="1"/>
  <c r="C1634" i="15"/>
  <c r="D1634" i="15" s="1"/>
  <c r="C1635" i="15"/>
  <c r="D1635" i="15" s="1"/>
  <c r="C1636" i="15"/>
  <c r="D1636" i="15" s="1"/>
  <c r="C1637" i="15"/>
  <c r="D1637" i="15" s="1"/>
  <c r="C1638" i="15"/>
  <c r="D1638" i="15" s="1"/>
  <c r="C1639" i="15"/>
  <c r="D1639" i="15" s="1"/>
  <c r="C1640" i="15"/>
  <c r="D1640" i="15" s="1"/>
  <c r="C1641" i="15"/>
  <c r="D1641" i="15" s="1"/>
  <c r="C1642" i="15"/>
  <c r="D1642" i="15" s="1"/>
  <c r="C1643" i="15"/>
  <c r="D1643" i="15" s="1"/>
  <c r="C1644" i="15"/>
  <c r="D1644" i="15" s="1"/>
  <c r="C1645" i="15"/>
  <c r="D1645" i="15" s="1"/>
  <c r="C1646" i="15"/>
  <c r="D1646" i="15" s="1"/>
  <c r="C1647" i="15"/>
  <c r="D1647" i="15" s="1"/>
  <c r="C1648" i="15"/>
  <c r="D1648" i="15" s="1"/>
  <c r="C1649" i="15"/>
  <c r="D1649" i="15" s="1"/>
  <c r="C1650" i="15"/>
  <c r="D1650" i="15" s="1"/>
  <c r="C1651" i="15"/>
  <c r="D1651" i="15" s="1"/>
  <c r="C1652" i="15"/>
  <c r="D1652" i="15" s="1"/>
  <c r="C1653" i="15"/>
  <c r="D1653" i="15" s="1"/>
  <c r="C1654" i="15"/>
  <c r="D1654" i="15" s="1"/>
  <c r="C1655" i="15"/>
  <c r="D1655" i="15" s="1"/>
  <c r="C1656" i="15"/>
  <c r="D1656" i="15" s="1"/>
  <c r="C1657" i="15"/>
  <c r="D1657" i="15" s="1"/>
  <c r="C1658" i="15"/>
  <c r="D1658" i="15" s="1"/>
  <c r="C1659" i="15"/>
  <c r="D1659" i="15" s="1"/>
  <c r="C1660" i="15"/>
  <c r="D1660" i="15" s="1"/>
  <c r="C1661" i="15"/>
  <c r="D1661" i="15" s="1"/>
  <c r="C1662" i="15"/>
  <c r="D1662" i="15" s="1"/>
  <c r="C1663" i="15"/>
  <c r="D1663" i="15" s="1"/>
  <c r="C1664" i="15"/>
  <c r="D1664" i="15" s="1"/>
  <c r="C1665" i="15"/>
  <c r="D1665" i="15" s="1"/>
  <c r="C1666" i="15"/>
  <c r="D1666" i="15" s="1"/>
  <c r="C1667" i="15"/>
  <c r="D1667" i="15" s="1"/>
  <c r="C1668" i="15"/>
  <c r="D1668" i="15" s="1"/>
  <c r="C1669" i="15"/>
  <c r="D1669" i="15" s="1"/>
  <c r="C1670" i="15"/>
  <c r="D1670" i="15" s="1"/>
  <c r="C1671" i="15"/>
  <c r="D1671" i="15" s="1"/>
  <c r="C1672" i="15"/>
  <c r="D1672" i="15" s="1"/>
  <c r="C1673" i="15"/>
  <c r="D1673" i="15" s="1"/>
  <c r="C1674" i="15"/>
  <c r="D1674" i="15" s="1"/>
  <c r="C1675" i="15"/>
  <c r="D1675" i="15" s="1"/>
  <c r="C1676" i="15"/>
  <c r="D1676" i="15" s="1"/>
  <c r="C1677" i="15"/>
  <c r="D1677" i="15" s="1"/>
  <c r="C1678" i="15"/>
  <c r="D1678" i="15" s="1"/>
  <c r="C1679" i="15"/>
  <c r="D1679" i="15" s="1"/>
  <c r="C1680" i="15"/>
  <c r="D1680" i="15" s="1"/>
  <c r="C1681" i="15"/>
  <c r="D1681" i="15" s="1"/>
  <c r="C1682" i="15"/>
  <c r="D1682" i="15" s="1"/>
  <c r="C1683" i="15"/>
  <c r="D1683" i="15" s="1"/>
  <c r="C1684" i="15"/>
  <c r="D1684" i="15" s="1"/>
  <c r="C1685" i="15"/>
  <c r="D1685" i="15" s="1"/>
  <c r="C1686" i="15"/>
  <c r="D1686" i="15" s="1"/>
  <c r="C1687" i="15"/>
  <c r="D1687" i="15" s="1"/>
  <c r="C1688" i="15"/>
  <c r="D1688" i="15" s="1"/>
  <c r="C1689" i="15"/>
  <c r="D1689" i="15" s="1"/>
  <c r="C1690" i="15"/>
  <c r="D1690" i="15" s="1"/>
  <c r="C1691" i="15"/>
  <c r="D1691" i="15" s="1"/>
  <c r="C1692" i="15"/>
  <c r="D1692" i="15" s="1"/>
  <c r="C1693" i="15"/>
  <c r="D1693" i="15" s="1"/>
  <c r="C1694" i="15"/>
  <c r="D1694" i="15" s="1"/>
  <c r="C1695" i="15"/>
  <c r="D1695" i="15" s="1"/>
  <c r="C1696" i="15"/>
  <c r="D1696" i="15" s="1"/>
  <c r="C1697" i="15"/>
  <c r="D1697" i="15" s="1"/>
  <c r="C1698" i="15"/>
  <c r="D1698" i="15" s="1"/>
  <c r="C1699" i="15"/>
  <c r="D1699" i="15" s="1"/>
  <c r="C1700" i="15"/>
  <c r="D1700" i="15" s="1"/>
  <c r="C1701" i="15"/>
  <c r="D1701" i="15" s="1"/>
  <c r="C1702" i="15"/>
  <c r="D1702" i="15" s="1"/>
  <c r="C1703" i="15"/>
  <c r="D1703" i="15" s="1"/>
  <c r="C1704" i="15"/>
  <c r="D1704" i="15" s="1"/>
  <c r="C1705" i="15"/>
  <c r="D1705" i="15" s="1"/>
  <c r="C1706" i="15"/>
  <c r="D1706" i="15" s="1"/>
  <c r="C1707" i="15"/>
  <c r="D1707" i="15" s="1"/>
  <c r="C1708" i="15"/>
  <c r="D1708" i="15" s="1"/>
  <c r="C1709" i="15"/>
  <c r="D1709" i="15" s="1"/>
  <c r="C1710" i="15"/>
  <c r="D1710" i="15" s="1"/>
  <c r="C1711" i="15"/>
  <c r="D1711" i="15" s="1"/>
  <c r="C1712" i="15"/>
  <c r="D1712" i="15" s="1"/>
  <c r="C1713" i="15"/>
  <c r="D1713" i="15" s="1"/>
  <c r="C1714" i="15"/>
  <c r="D1714" i="15" s="1"/>
  <c r="C1715" i="15"/>
  <c r="D1715" i="15" s="1"/>
  <c r="C1716" i="15"/>
  <c r="D1716" i="15" s="1"/>
  <c r="C1717" i="15"/>
  <c r="D1717" i="15" s="1"/>
  <c r="C1718" i="15"/>
  <c r="D1718" i="15" s="1"/>
  <c r="C1719" i="15"/>
  <c r="D1719" i="15" s="1"/>
  <c r="C1720" i="15"/>
  <c r="D1720" i="15" s="1"/>
  <c r="C1721" i="15"/>
  <c r="D1721" i="15" s="1"/>
  <c r="C1722" i="15"/>
  <c r="D1722" i="15" s="1"/>
  <c r="C1723" i="15"/>
  <c r="D1723" i="15" s="1"/>
  <c r="C1724" i="15"/>
  <c r="D1724" i="15" s="1"/>
  <c r="C1725" i="15"/>
  <c r="D1725" i="15" s="1"/>
  <c r="C1726" i="15"/>
  <c r="D1726" i="15" s="1"/>
  <c r="C1727" i="15"/>
  <c r="D1727" i="15" s="1"/>
  <c r="C1728" i="15"/>
  <c r="D1728" i="15" s="1"/>
  <c r="C1729" i="15"/>
  <c r="D1729" i="15" s="1"/>
  <c r="C1730" i="15"/>
  <c r="D1730" i="15" s="1"/>
  <c r="C1731" i="15"/>
  <c r="D1731" i="15" s="1"/>
  <c r="C1732" i="15"/>
  <c r="D1732" i="15" s="1"/>
  <c r="C1733" i="15"/>
  <c r="D1733" i="15" s="1"/>
  <c r="C1734" i="15"/>
  <c r="D1734" i="15" s="1"/>
  <c r="C1735" i="15"/>
  <c r="D1735" i="15" s="1"/>
  <c r="C1736" i="15"/>
  <c r="D1736" i="15" s="1"/>
  <c r="C1737" i="15"/>
  <c r="D1737" i="15" s="1"/>
  <c r="C1738" i="15"/>
  <c r="D1738" i="15" s="1"/>
  <c r="C1739" i="15"/>
  <c r="D1739" i="15" s="1"/>
  <c r="C1740" i="15"/>
  <c r="D1740" i="15" s="1"/>
  <c r="C1741" i="15"/>
  <c r="D1741" i="15" s="1"/>
  <c r="C1742" i="15"/>
  <c r="D1742" i="15" s="1"/>
  <c r="C1743" i="15"/>
  <c r="D1743" i="15" s="1"/>
  <c r="C1744" i="15"/>
  <c r="D1744" i="15" s="1"/>
  <c r="C1745" i="15"/>
  <c r="D1745" i="15" s="1"/>
  <c r="C1746" i="15"/>
  <c r="D1746" i="15" s="1"/>
  <c r="C1747" i="15"/>
  <c r="D1747" i="15" s="1"/>
  <c r="C1748" i="15"/>
  <c r="D1748" i="15" s="1"/>
  <c r="C1749" i="15"/>
  <c r="D1749" i="15" s="1"/>
  <c r="C1750" i="15"/>
  <c r="D1750" i="15" s="1"/>
  <c r="C1751" i="15"/>
  <c r="D1751" i="15" s="1"/>
  <c r="C1752" i="15"/>
  <c r="D1752" i="15" s="1"/>
  <c r="C1753" i="15"/>
  <c r="D1753" i="15" s="1"/>
  <c r="C1754" i="15"/>
  <c r="D1754" i="15" s="1"/>
  <c r="C1755" i="15"/>
  <c r="D1755" i="15" s="1"/>
  <c r="C1756" i="15"/>
  <c r="D1756" i="15" s="1"/>
  <c r="C1757" i="15"/>
  <c r="D1757" i="15" s="1"/>
  <c r="C1758" i="15"/>
  <c r="D1758" i="15" s="1"/>
  <c r="C1759" i="15"/>
  <c r="D1759" i="15" s="1"/>
  <c r="C1760" i="15"/>
  <c r="D1760" i="15" s="1"/>
  <c r="C1761" i="15"/>
  <c r="D1761" i="15" s="1"/>
  <c r="C1762" i="15"/>
  <c r="D1762" i="15" s="1"/>
  <c r="C1763" i="15"/>
  <c r="D1763" i="15" s="1"/>
  <c r="C1764" i="15"/>
  <c r="D1764" i="15" s="1"/>
  <c r="C1765" i="15"/>
  <c r="D1765" i="15" s="1"/>
  <c r="C1766" i="15"/>
  <c r="D1766" i="15" s="1"/>
  <c r="C1767" i="15"/>
  <c r="D1767" i="15" s="1"/>
  <c r="C1768" i="15"/>
  <c r="D1768" i="15" s="1"/>
  <c r="C1769" i="15"/>
  <c r="D1769" i="15" s="1"/>
  <c r="C1770" i="15"/>
  <c r="D1770" i="15" s="1"/>
  <c r="C1771" i="15"/>
  <c r="D1771" i="15" s="1"/>
  <c r="C1772" i="15"/>
  <c r="D1772" i="15" s="1"/>
  <c r="C1773" i="15"/>
  <c r="D1773" i="15" s="1"/>
  <c r="C1774" i="15"/>
  <c r="D1774" i="15" s="1"/>
  <c r="C1775" i="15"/>
  <c r="D1775" i="15" s="1"/>
  <c r="C1776" i="15"/>
  <c r="D1776" i="15" s="1"/>
  <c r="C1777" i="15"/>
  <c r="D1777" i="15" s="1"/>
  <c r="C1778" i="15"/>
  <c r="D1778" i="15" s="1"/>
  <c r="C1779" i="15"/>
  <c r="D1779" i="15" s="1"/>
  <c r="C1780" i="15"/>
  <c r="D1780" i="15" s="1"/>
  <c r="C1781" i="15"/>
  <c r="D1781" i="15" s="1"/>
  <c r="C1782" i="15"/>
  <c r="D1782" i="15" s="1"/>
  <c r="C1783" i="15"/>
  <c r="D1783" i="15" s="1"/>
  <c r="C1784" i="15"/>
  <c r="D1784" i="15" s="1"/>
  <c r="C1785" i="15"/>
  <c r="D1785" i="15" s="1"/>
  <c r="C1786" i="15"/>
  <c r="D1786" i="15" s="1"/>
  <c r="C1787" i="15"/>
  <c r="D1787" i="15" s="1"/>
  <c r="C1788" i="15"/>
  <c r="D1788" i="15" s="1"/>
  <c r="C1789" i="15"/>
  <c r="D1789" i="15" s="1"/>
  <c r="C1790" i="15"/>
  <c r="D1790" i="15" s="1"/>
  <c r="C1791" i="15"/>
  <c r="D1791" i="15" s="1"/>
  <c r="C1792" i="15"/>
  <c r="D1792" i="15" s="1"/>
  <c r="C1793" i="15"/>
  <c r="D1793" i="15" s="1"/>
  <c r="C1794" i="15"/>
  <c r="D1794" i="15" s="1"/>
  <c r="C1795" i="15"/>
  <c r="D1795" i="15" s="1"/>
  <c r="C1796" i="15"/>
  <c r="D1796" i="15" s="1"/>
  <c r="C1797" i="15"/>
  <c r="D1797" i="15" s="1"/>
  <c r="C1798" i="15"/>
  <c r="D1798" i="15" s="1"/>
  <c r="C1799" i="15"/>
  <c r="D1799" i="15" s="1"/>
  <c r="C1800" i="15"/>
  <c r="D1800" i="15" s="1"/>
  <c r="C1801" i="15"/>
  <c r="D1801" i="15" s="1"/>
  <c r="C1802" i="15"/>
  <c r="D1802" i="15" s="1"/>
  <c r="C1803" i="15"/>
  <c r="D1803" i="15" s="1"/>
  <c r="C1804" i="15"/>
  <c r="D1804" i="15" s="1"/>
  <c r="C1805" i="15"/>
  <c r="D1805" i="15" s="1"/>
  <c r="C1806" i="15"/>
  <c r="D1806" i="15" s="1"/>
  <c r="C1807" i="15"/>
  <c r="D1807" i="15" s="1"/>
  <c r="C1808" i="15"/>
  <c r="D1808" i="15" s="1"/>
  <c r="C1809" i="15"/>
  <c r="D1809" i="15" s="1"/>
  <c r="C1810" i="15"/>
  <c r="D1810" i="15" s="1"/>
  <c r="C1811" i="15"/>
  <c r="D1811" i="15" s="1"/>
  <c r="C1812" i="15"/>
  <c r="D1812" i="15" s="1"/>
  <c r="C1813" i="15"/>
  <c r="D1813" i="15" s="1"/>
  <c r="C1814" i="15"/>
  <c r="D1814" i="15" s="1"/>
  <c r="C1815" i="15"/>
  <c r="D1815" i="15" s="1"/>
  <c r="C1816" i="15"/>
  <c r="D1816" i="15" s="1"/>
  <c r="C1817" i="15"/>
  <c r="D1817" i="15" s="1"/>
  <c r="C1818" i="15"/>
  <c r="D1818" i="15" s="1"/>
  <c r="C1819" i="15"/>
  <c r="D1819" i="15" s="1"/>
  <c r="C1820" i="15"/>
  <c r="D1820" i="15" s="1"/>
  <c r="C1821" i="15"/>
  <c r="D1821" i="15" s="1"/>
  <c r="C1822" i="15"/>
  <c r="D1822" i="15" s="1"/>
  <c r="C1823" i="15"/>
  <c r="D1823" i="15" s="1"/>
  <c r="C1824" i="15"/>
  <c r="D1824" i="15" s="1"/>
  <c r="C1825" i="15"/>
  <c r="D1825" i="15" s="1"/>
  <c r="C1826" i="15"/>
  <c r="D1826" i="15" s="1"/>
  <c r="C1827" i="15"/>
  <c r="D1827" i="15" s="1"/>
  <c r="C1828" i="15"/>
  <c r="D1828" i="15" s="1"/>
  <c r="C1829" i="15"/>
  <c r="D1829" i="15" s="1"/>
  <c r="C1830" i="15"/>
  <c r="D1830" i="15" s="1"/>
  <c r="C1831" i="15"/>
  <c r="D1831" i="15" s="1"/>
  <c r="C1832" i="15"/>
  <c r="D1832" i="15" s="1"/>
  <c r="C1833" i="15"/>
  <c r="D1833" i="15" s="1"/>
  <c r="C1834" i="15"/>
  <c r="D1834" i="15" s="1"/>
  <c r="C1835" i="15"/>
  <c r="D1835" i="15" s="1"/>
  <c r="C1836" i="15"/>
  <c r="D1836" i="15" s="1"/>
  <c r="C1837" i="15"/>
  <c r="D1837" i="15" s="1"/>
  <c r="C1838" i="15"/>
  <c r="D1838" i="15" s="1"/>
  <c r="C1839" i="15"/>
  <c r="D1839" i="15" s="1"/>
  <c r="C1840" i="15"/>
  <c r="D1840" i="15" s="1"/>
  <c r="C1841" i="15"/>
  <c r="D1841" i="15" s="1"/>
  <c r="C1842" i="15"/>
  <c r="D1842" i="15" s="1"/>
  <c r="C1843" i="15"/>
  <c r="D1843" i="15" s="1"/>
  <c r="C1844" i="15"/>
  <c r="D1844" i="15" s="1"/>
  <c r="C1845" i="15"/>
  <c r="D1845" i="15" s="1"/>
  <c r="C1846" i="15"/>
  <c r="D1846" i="15" s="1"/>
  <c r="C1847" i="15"/>
  <c r="D1847" i="15" s="1"/>
  <c r="C1848" i="15"/>
  <c r="D1848" i="15" s="1"/>
  <c r="C1849" i="15"/>
  <c r="D1849" i="15" s="1"/>
  <c r="C1850" i="15"/>
  <c r="D1850" i="15" s="1"/>
  <c r="C1851" i="15"/>
  <c r="D1851" i="15" s="1"/>
  <c r="C1852" i="15"/>
  <c r="D1852" i="15" s="1"/>
  <c r="C1853" i="15"/>
  <c r="D1853" i="15" s="1"/>
  <c r="C1854" i="15"/>
  <c r="D1854" i="15" s="1"/>
  <c r="C1855" i="15"/>
  <c r="D1855" i="15" s="1"/>
  <c r="C1856" i="15"/>
  <c r="D1856" i="15" s="1"/>
  <c r="C1857" i="15"/>
  <c r="D1857" i="15" s="1"/>
  <c r="C1858" i="15"/>
  <c r="D1858" i="15" s="1"/>
  <c r="C1859" i="15"/>
  <c r="D1859" i="15" s="1"/>
  <c r="C1860" i="15"/>
  <c r="D1860" i="15" s="1"/>
  <c r="C1861" i="15"/>
  <c r="D1861" i="15" s="1"/>
  <c r="C1862" i="15"/>
  <c r="D1862" i="15" s="1"/>
  <c r="C1863" i="15"/>
  <c r="D1863" i="15" s="1"/>
  <c r="C1864" i="15"/>
  <c r="D1864" i="15" s="1"/>
  <c r="C1865" i="15"/>
  <c r="D1865" i="15" s="1"/>
  <c r="C1866" i="15"/>
  <c r="D1866" i="15" s="1"/>
  <c r="C1867" i="15"/>
  <c r="D1867" i="15" s="1"/>
  <c r="C1868" i="15"/>
  <c r="D1868" i="15" s="1"/>
  <c r="C1869" i="15"/>
  <c r="D1869" i="15" s="1"/>
  <c r="C1870" i="15"/>
  <c r="D1870" i="15" s="1"/>
  <c r="C1871" i="15"/>
  <c r="D1871" i="15" s="1"/>
  <c r="C1872" i="15"/>
  <c r="D1872" i="15" s="1"/>
  <c r="C1873" i="15"/>
  <c r="D1873" i="15" s="1"/>
  <c r="C1874" i="15"/>
  <c r="D1874" i="15" s="1"/>
  <c r="C1875" i="15"/>
  <c r="D1875" i="15" s="1"/>
  <c r="C1876" i="15"/>
  <c r="D1876" i="15" s="1"/>
  <c r="C1877" i="15"/>
  <c r="D1877" i="15" s="1"/>
  <c r="C1878" i="15"/>
  <c r="D1878" i="15" s="1"/>
  <c r="C1879" i="15"/>
  <c r="D1879" i="15" s="1"/>
  <c r="C1880" i="15"/>
  <c r="D1880" i="15" s="1"/>
  <c r="C1881" i="15"/>
  <c r="D1881" i="15" s="1"/>
  <c r="C1882" i="15"/>
  <c r="D1882" i="15" s="1"/>
  <c r="C1883" i="15"/>
  <c r="D1883" i="15" s="1"/>
  <c r="C1884" i="15"/>
  <c r="D1884" i="15" s="1"/>
  <c r="C1885" i="15"/>
  <c r="D1885" i="15" s="1"/>
  <c r="C1886" i="15"/>
  <c r="D1886" i="15" s="1"/>
  <c r="C1887" i="15"/>
  <c r="D1887" i="15" s="1"/>
  <c r="C1888" i="15"/>
  <c r="D1888" i="15" s="1"/>
  <c r="C1889" i="15"/>
  <c r="D1889" i="15" s="1"/>
  <c r="C1890" i="15"/>
  <c r="D1890" i="15" s="1"/>
  <c r="C1891" i="15"/>
  <c r="D1891" i="15" s="1"/>
  <c r="C1892" i="15"/>
  <c r="D1892" i="15" s="1"/>
  <c r="C1893" i="15"/>
  <c r="D1893" i="15" s="1"/>
  <c r="C1894" i="15"/>
  <c r="D1894" i="15" s="1"/>
  <c r="C1895" i="15"/>
  <c r="D1895" i="15" s="1"/>
  <c r="C1896" i="15"/>
  <c r="D1896" i="15" s="1"/>
  <c r="C1897" i="15"/>
  <c r="D1897" i="15" s="1"/>
  <c r="C1898" i="15"/>
  <c r="D1898" i="15" s="1"/>
  <c r="C1899" i="15"/>
  <c r="D1899" i="15" s="1"/>
  <c r="C1900" i="15"/>
  <c r="D1900" i="15" s="1"/>
  <c r="C1901" i="15"/>
  <c r="D1901" i="15" s="1"/>
  <c r="C1902" i="15"/>
  <c r="D1902" i="15" s="1"/>
  <c r="C1903" i="15"/>
  <c r="D1903" i="15" s="1"/>
  <c r="C1904" i="15"/>
  <c r="D1904" i="15" s="1"/>
  <c r="C1905" i="15"/>
  <c r="D1905" i="15" s="1"/>
  <c r="C1906" i="15"/>
  <c r="D1906" i="15" s="1"/>
  <c r="C1907" i="15"/>
  <c r="D1907" i="15" s="1"/>
  <c r="C1908" i="15"/>
  <c r="D1908" i="15" s="1"/>
  <c r="C1909" i="15"/>
  <c r="D1909" i="15" s="1"/>
  <c r="C1910" i="15"/>
  <c r="D1910" i="15" s="1"/>
  <c r="C1911" i="15"/>
  <c r="D1911" i="15" s="1"/>
  <c r="C1912" i="15"/>
  <c r="D1912" i="15" s="1"/>
  <c r="C1913" i="15"/>
  <c r="D1913" i="15" s="1"/>
  <c r="C1914" i="15"/>
  <c r="D1914" i="15" s="1"/>
  <c r="C1915" i="15"/>
  <c r="D1915" i="15" s="1"/>
  <c r="C1916" i="15"/>
  <c r="D1916" i="15" s="1"/>
  <c r="C1917" i="15"/>
  <c r="D1917" i="15" s="1"/>
  <c r="C1918" i="15"/>
  <c r="D1918" i="15" s="1"/>
  <c r="C1919" i="15"/>
  <c r="D1919" i="15" s="1"/>
  <c r="C1920" i="15"/>
  <c r="D1920" i="15" s="1"/>
  <c r="C1921" i="15"/>
  <c r="D1921" i="15" s="1"/>
  <c r="C1922" i="15"/>
  <c r="D1922" i="15" s="1"/>
  <c r="C1923" i="15"/>
  <c r="D1923" i="15" s="1"/>
  <c r="C1924" i="15"/>
  <c r="D1924" i="15" s="1"/>
  <c r="C1925" i="15"/>
  <c r="D1925" i="15" s="1"/>
  <c r="C1926" i="15"/>
  <c r="D1926" i="15" s="1"/>
  <c r="C1927" i="15"/>
  <c r="D1927" i="15" s="1"/>
  <c r="C1928" i="15"/>
  <c r="D1928" i="15" s="1"/>
  <c r="C1929" i="15"/>
  <c r="D1929" i="15" s="1"/>
  <c r="C1930" i="15"/>
  <c r="D1930" i="15" s="1"/>
  <c r="C1931" i="15"/>
  <c r="D1931" i="15" s="1"/>
  <c r="C1932" i="15"/>
  <c r="D1932" i="15" s="1"/>
  <c r="C1933" i="15"/>
  <c r="D1933" i="15" s="1"/>
  <c r="C1934" i="15"/>
  <c r="D1934" i="15" s="1"/>
  <c r="C1935" i="15"/>
  <c r="D1935" i="15" s="1"/>
  <c r="C1936" i="15"/>
  <c r="D1936" i="15" s="1"/>
  <c r="C1937" i="15"/>
  <c r="D1937" i="15" s="1"/>
  <c r="C1938" i="15"/>
  <c r="D1938" i="15" s="1"/>
  <c r="C1939" i="15"/>
  <c r="D1939" i="15" s="1"/>
  <c r="C1940" i="15"/>
  <c r="D1940" i="15" s="1"/>
  <c r="C1941" i="15"/>
  <c r="D1941" i="15" s="1"/>
  <c r="C1942" i="15"/>
  <c r="D1942" i="15" s="1"/>
  <c r="C1943" i="15"/>
  <c r="D1943" i="15" s="1"/>
  <c r="C1944" i="15"/>
  <c r="D1944" i="15" s="1"/>
  <c r="C1945" i="15"/>
  <c r="D1945" i="15" s="1"/>
  <c r="C1946" i="15"/>
  <c r="D1946" i="15" s="1"/>
  <c r="C1947" i="15"/>
  <c r="D1947" i="15" s="1"/>
  <c r="C1948" i="15"/>
  <c r="D1948" i="15" s="1"/>
  <c r="C1949" i="15"/>
  <c r="D1949" i="15" s="1"/>
  <c r="C1950" i="15"/>
  <c r="D1950" i="15" s="1"/>
  <c r="C1951" i="15"/>
  <c r="D1951" i="15" s="1"/>
  <c r="C1952" i="15"/>
  <c r="D1952" i="15" s="1"/>
  <c r="C1953" i="15"/>
  <c r="D1953" i="15" s="1"/>
  <c r="C1954" i="15"/>
  <c r="D1954" i="15" s="1"/>
  <c r="C1955" i="15"/>
  <c r="D1955" i="15" s="1"/>
  <c r="C1956" i="15"/>
  <c r="D1956" i="15" s="1"/>
  <c r="C1957" i="15"/>
  <c r="D1957" i="15" s="1"/>
  <c r="C1958" i="15"/>
  <c r="D1958" i="15" s="1"/>
  <c r="C1959" i="15"/>
  <c r="D1959" i="15" s="1"/>
  <c r="C1960" i="15"/>
  <c r="D1960" i="15" s="1"/>
  <c r="C1961" i="15"/>
  <c r="D1961" i="15" s="1"/>
  <c r="C1962" i="15"/>
  <c r="D1962" i="15" s="1"/>
  <c r="C1963" i="15"/>
  <c r="D1963" i="15" s="1"/>
  <c r="C1964" i="15"/>
  <c r="D1964" i="15" s="1"/>
  <c r="C1965" i="15"/>
  <c r="D1965" i="15" s="1"/>
  <c r="C1966" i="15"/>
  <c r="D1966" i="15" s="1"/>
  <c r="C1967" i="15"/>
  <c r="D1967" i="15" s="1"/>
  <c r="C1968" i="15"/>
  <c r="D1968" i="15" s="1"/>
  <c r="C1969" i="15"/>
  <c r="D1969" i="15" s="1"/>
  <c r="C1970" i="15"/>
  <c r="D1970" i="15" s="1"/>
  <c r="C1971" i="15"/>
  <c r="D1971" i="15" s="1"/>
  <c r="C1972" i="15"/>
  <c r="D1972" i="15" s="1"/>
  <c r="C1973" i="15"/>
  <c r="D1973" i="15" s="1"/>
  <c r="C1974" i="15"/>
  <c r="D1974" i="15" s="1"/>
  <c r="C1975" i="15"/>
  <c r="D1975" i="15" s="1"/>
  <c r="C1976" i="15"/>
  <c r="D1976" i="15" s="1"/>
  <c r="C1977" i="15"/>
  <c r="D1977" i="15" s="1"/>
  <c r="C1978" i="15"/>
  <c r="D1978" i="15" s="1"/>
  <c r="C1979" i="15"/>
  <c r="D1979" i="15" s="1"/>
  <c r="C1980" i="15"/>
  <c r="D1980" i="15" s="1"/>
  <c r="C1981" i="15"/>
  <c r="D1981" i="15" s="1"/>
  <c r="C1982" i="15"/>
  <c r="D1982" i="15" s="1"/>
  <c r="C1983" i="15"/>
  <c r="D1983" i="15" s="1"/>
  <c r="C1984" i="15"/>
  <c r="D1984" i="15" s="1"/>
  <c r="C1985" i="15"/>
  <c r="D1985" i="15" s="1"/>
  <c r="C1986" i="15"/>
  <c r="D1986" i="15" s="1"/>
  <c r="C1987" i="15"/>
  <c r="D1987" i="15" s="1"/>
  <c r="C1988" i="15"/>
  <c r="D1988" i="15" s="1"/>
  <c r="C1989" i="15"/>
  <c r="D1989" i="15" s="1"/>
  <c r="C1990" i="15"/>
  <c r="D1990" i="15" s="1"/>
  <c r="C1991" i="15"/>
  <c r="D1991" i="15" s="1"/>
  <c r="C1992" i="15"/>
  <c r="D1992" i="15" s="1"/>
  <c r="C1993" i="15"/>
  <c r="D1993" i="15" s="1"/>
  <c r="C1994" i="15"/>
  <c r="D1994" i="15" s="1"/>
  <c r="C1995" i="15"/>
  <c r="D1995" i="15" s="1"/>
  <c r="C1996" i="15"/>
  <c r="D1996" i="15" s="1"/>
  <c r="C1997" i="15"/>
  <c r="D1997" i="15" s="1"/>
  <c r="C1998" i="15"/>
  <c r="D1998" i="15" s="1"/>
  <c r="C1999" i="15"/>
  <c r="D1999" i="15" s="1"/>
  <c r="C2000" i="15"/>
  <c r="D2000" i="15" s="1"/>
  <c r="C2001" i="15"/>
  <c r="D2001" i="15" s="1"/>
  <c r="C2002" i="15"/>
  <c r="D2002" i="15" s="1"/>
  <c r="C2003" i="15"/>
  <c r="D2003" i="15" s="1"/>
  <c r="C2004" i="15"/>
  <c r="D2004" i="15" s="1"/>
  <c r="C2005" i="15"/>
  <c r="D2005" i="15" s="1"/>
  <c r="C2006" i="15"/>
  <c r="D2006" i="15" s="1"/>
  <c r="C2007" i="15"/>
  <c r="D2007" i="15" s="1"/>
  <c r="C2008" i="15"/>
  <c r="D2008" i="15" s="1"/>
  <c r="C2009" i="15"/>
  <c r="D2009" i="15" s="1"/>
  <c r="C2010" i="15"/>
  <c r="D2010" i="15" s="1"/>
  <c r="C2011" i="15"/>
  <c r="D2011" i="15" s="1"/>
  <c r="C2012" i="15"/>
  <c r="D2012" i="15" s="1"/>
  <c r="C2013" i="15"/>
  <c r="D2013" i="15" s="1"/>
  <c r="C2014" i="15"/>
  <c r="D2014" i="15" s="1"/>
  <c r="C2015" i="15"/>
  <c r="D2015" i="15" s="1"/>
  <c r="C2016" i="15"/>
  <c r="D2016" i="15" s="1"/>
  <c r="C2017" i="15"/>
  <c r="D2017" i="15" s="1"/>
  <c r="C2018" i="15"/>
  <c r="D2018" i="15" s="1"/>
  <c r="C2019" i="15"/>
  <c r="D2019" i="15" s="1"/>
  <c r="C2020" i="15"/>
  <c r="D2020" i="15" s="1"/>
  <c r="C2021" i="15"/>
  <c r="D2021" i="15" s="1"/>
  <c r="C2022" i="15"/>
  <c r="D2022" i="15" s="1"/>
  <c r="C2023" i="15"/>
  <c r="D2023" i="15" s="1"/>
  <c r="C2024" i="15"/>
  <c r="D2024" i="15" s="1"/>
  <c r="C2025" i="15"/>
  <c r="D2025" i="15" s="1"/>
  <c r="C2026" i="15"/>
  <c r="D2026" i="15" s="1"/>
  <c r="C2027" i="15"/>
  <c r="D2027" i="15" s="1"/>
  <c r="C2028" i="15"/>
  <c r="D2028" i="15" s="1"/>
  <c r="C2029" i="15"/>
  <c r="D2029" i="15" s="1"/>
  <c r="C2030" i="15"/>
  <c r="D2030" i="15" s="1"/>
  <c r="C2031" i="15"/>
  <c r="D2031" i="15" s="1"/>
  <c r="C2032" i="15"/>
  <c r="D2032" i="15" s="1"/>
  <c r="C2033" i="15"/>
  <c r="D2033" i="15" s="1"/>
  <c r="C2034" i="15"/>
  <c r="D2034" i="15" s="1"/>
  <c r="C2035" i="15"/>
  <c r="D2035" i="15" s="1"/>
  <c r="C2036" i="15"/>
  <c r="D2036" i="15" s="1"/>
  <c r="C2037" i="15"/>
  <c r="D2037" i="15" s="1"/>
  <c r="C2038" i="15"/>
  <c r="D2038" i="15" s="1"/>
  <c r="C2039" i="15"/>
  <c r="D2039" i="15" s="1"/>
  <c r="C2040" i="15"/>
  <c r="D2040" i="15" s="1"/>
  <c r="C2041" i="15"/>
  <c r="D2041" i="15" s="1"/>
  <c r="C2042" i="15"/>
  <c r="D2042" i="15" s="1"/>
  <c r="C2043" i="15"/>
  <c r="D2043" i="15" s="1"/>
  <c r="C2044" i="15"/>
  <c r="D2044" i="15" s="1"/>
  <c r="C2045" i="15"/>
  <c r="D2045" i="15" s="1"/>
  <c r="C2046" i="15"/>
  <c r="D2046" i="15" s="1"/>
  <c r="C2047" i="15"/>
  <c r="D2047" i="15" s="1"/>
  <c r="C2048" i="15"/>
  <c r="D2048" i="15" s="1"/>
  <c r="C2049" i="15"/>
  <c r="D2049" i="15" s="1"/>
  <c r="C2050" i="15"/>
  <c r="D2050" i="15" s="1"/>
  <c r="C2051" i="15"/>
  <c r="D2051" i="15" s="1"/>
  <c r="C2052" i="15"/>
  <c r="D2052" i="15" s="1"/>
  <c r="C2053" i="15"/>
  <c r="D2053" i="15" s="1"/>
  <c r="C2054" i="15"/>
  <c r="D2054" i="15" s="1"/>
  <c r="C2055" i="15"/>
  <c r="D2055" i="15" s="1"/>
  <c r="C2056" i="15"/>
  <c r="D2056" i="15" s="1"/>
  <c r="C2057" i="15"/>
  <c r="D2057" i="15" s="1"/>
  <c r="C2058" i="15"/>
  <c r="D2058" i="15" s="1"/>
  <c r="C2059" i="15"/>
  <c r="D2059" i="15" s="1"/>
  <c r="C2060" i="15"/>
  <c r="D2060" i="15" s="1"/>
  <c r="C2061" i="15"/>
  <c r="D2061" i="15" s="1"/>
  <c r="C2062" i="15"/>
  <c r="D2062" i="15" s="1"/>
  <c r="C2063" i="15"/>
  <c r="D2063" i="15" s="1"/>
  <c r="C2064" i="15"/>
  <c r="D2064" i="15" s="1"/>
  <c r="C2065" i="15"/>
  <c r="D2065" i="15" s="1"/>
  <c r="C2066" i="15"/>
  <c r="D2066" i="15" s="1"/>
  <c r="C2067" i="15"/>
  <c r="D2067" i="15" s="1"/>
  <c r="C2068" i="15"/>
  <c r="D2068" i="15" s="1"/>
  <c r="C2069" i="15"/>
  <c r="D2069" i="15" s="1"/>
  <c r="C2070" i="15"/>
  <c r="D2070" i="15" s="1"/>
  <c r="C2071" i="15"/>
  <c r="D2071" i="15" s="1"/>
  <c r="C2072" i="15"/>
  <c r="D2072" i="15" s="1"/>
  <c r="C2073" i="15"/>
  <c r="D2073" i="15" s="1"/>
  <c r="C2074" i="15"/>
  <c r="D2074" i="15" s="1"/>
  <c r="C2075" i="15"/>
  <c r="D2075" i="15" s="1"/>
  <c r="C2076" i="15"/>
  <c r="D2076" i="15" s="1"/>
  <c r="C2077" i="15"/>
  <c r="D2077" i="15" s="1"/>
  <c r="C2078" i="15"/>
  <c r="D2078" i="15" s="1"/>
  <c r="C2079" i="15"/>
  <c r="D2079" i="15" s="1"/>
  <c r="C2080" i="15"/>
  <c r="D2080" i="15" s="1"/>
  <c r="C2081" i="15"/>
  <c r="D2081" i="15" s="1"/>
  <c r="C2082" i="15"/>
  <c r="D2082" i="15" s="1"/>
  <c r="C2083" i="15"/>
  <c r="D2083" i="15" s="1"/>
  <c r="C2084" i="15"/>
  <c r="D2084" i="15" s="1"/>
  <c r="C2085" i="15"/>
  <c r="D2085" i="15" s="1"/>
  <c r="C2086" i="15"/>
  <c r="D2086" i="15" s="1"/>
  <c r="C2087" i="15"/>
  <c r="D2087" i="15" s="1"/>
  <c r="C2088" i="15"/>
  <c r="D2088" i="15" s="1"/>
  <c r="C2089" i="15"/>
  <c r="D2089" i="15" s="1"/>
  <c r="C2090" i="15"/>
  <c r="D2090" i="15" s="1"/>
  <c r="C2091" i="15"/>
  <c r="D2091" i="15" s="1"/>
  <c r="C2092" i="15"/>
  <c r="D2092" i="15" s="1"/>
  <c r="C2093" i="15"/>
  <c r="D2093" i="15" s="1"/>
  <c r="C2094" i="15"/>
  <c r="D2094" i="15" s="1"/>
  <c r="C2095" i="15"/>
  <c r="D2095" i="15" s="1"/>
  <c r="C2096" i="15"/>
  <c r="D2096" i="15" s="1"/>
  <c r="C2097" i="15"/>
  <c r="D2097" i="15" s="1"/>
  <c r="C2098" i="15"/>
  <c r="D2098" i="15" s="1"/>
  <c r="C2099" i="15"/>
  <c r="D2099" i="15" s="1"/>
  <c r="C2100" i="15"/>
  <c r="D2100" i="15" s="1"/>
  <c r="C2101" i="15"/>
  <c r="D2101" i="15" s="1"/>
  <c r="C2102" i="15"/>
  <c r="D2102" i="15" s="1"/>
  <c r="C2103" i="15"/>
  <c r="D2103" i="15" s="1"/>
  <c r="C2104" i="15"/>
  <c r="D2104" i="15" s="1"/>
  <c r="C2105" i="15"/>
  <c r="D2105" i="15" s="1"/>
  <c r="C2106" i="15"/>
  <c r="D2106" i="15" s="1"/>
  <c r="C2107" i="15"/>
  <c r="D2107" i="15" s="1"/>
  <c r="C2108" i="15"/>
  <c r="D2108" i="15" s="1"/>
  <c r="C2109" i="15"/>
  <c r="D2109" i="15" s="1"/>
  <c r="C2110" i="15"/>
  <c r="D2110" i="15" s="1"/>
  <c r="C2111" i="15"/>
  <c r="D2111" i="15" s="1"/>
  <c r="C2112" i="15"/>
  <c r="D2112" i="15" s="1"/>
  <c r="C2113" i="15"/>
  <c r="D2113" i="15" s="1"/>
  <c r="C2114" i="15"/>
  <c r="D2114" i="15" s="1"/>
  <c r="C2115" i="15"/>
  <c r="D2115" i="15" s="1"/>
  <c r="C2116" i="15"/>
  <c r="D2116" i="15" s="1"/>
  <c r="C2117" i="15"/>
  <c r="D2117" i="15" s="1"/>
  <c r="C2118" i="15"/>
  <c r="D2118" i="15" s="1"/>
  <c r="C2119" i="15"/>
  <c r="D2119" i="15" s="1"/>
  <c r="C2120" i="15"/>
  <c r="D2120" i="15" s="1"/>
  <c r="C2121" i="15"/>
  <c r="D2121" i="15" s="1"/>
  <c r="C2122" i="15"/>
  <c r="D2122" i="15" s="1"/>
  <c r="C2123" i="15"/>
  <c r="D2123" i="15" s="1"/>
  <c r="C2124" i="15"/>
  <c r="D2124" i="15" s="1"/>
  <c r="C2125" i="15"/>
  <c r="D2125" i="15" s="1"/>
  <c r="C2126" i="15"/>
  <c r="D2126" i="15" s="1"/>
  <c r="C2127" i="15"/>
  <c r="D2127" i="15" s="1"/>
  <c r="C2128" i="15"/>
  <c r="D2128" i="15" s="1"/>
  <c r="C2129" i="15"/>
  <c r="D2129" i="15" s="1"/>
  <c r="C2130" i="15"/>
  <c r="D2130" i="15" s="1"/>
  <c r="C2131" i="15"/>
  <c r="D2131" i="15" s="1"/>
  <c r="C2132" i="15"/>
  <c r="D2132" i="15" s="1"/>
  <c r="C2133" i="15"/>
  <c r="D2133" i="15" s="1"/>
  <c r="C2134" i="15"/>
  <c r="D2134" i="15" s="1"/>
  <c r="C2135" i="15"/>
  <c r="D2135" i="15" s="1"/>
  <c r="C2136" i="15"/>
  <c r="D2136" i="15" s="1"/>
  <c r="C2137" i="15"/>
  <c r="D2137" i="15" s="1"/>
  <c r="C2138" i="15"/>
  <c r="D2138" i="15" s="1"/>
  <c r="C2139" i="15"/>
  <c r="D2139" i="15" s="1"/>
  <c r="C2140" i="15"/>
  <c r="D2140" i="15" s="1"/>
  <c r="C2141" i="15"/>
  <c r="D2141" i="15" s="1"/>
  <c r="C2142" i="15"/>
  <c r="D2142" i="15" s="1"/>
  <c r="C2143" i="15"/>
  <c r="D2143" i="15" s="1"/>
  <c r="C2144" i="15"/>
  <c r="D2144" i="15" s="1"/>
  <c r="C2145" i="15"/>
  <c r="D2145" i="15" s="1"/>
  <c r="C2146" i="15"/>
  <c r="D2146" i="15" s="1"/>
  <c r="C2147" i="15"/>
  <c r="D2147" i="15" s="1"/>
  <c r="C2148" i="15"/>
  <c r="D2148" i="15" s="1"/>
  <c r="C2149" i="15"/>
  <c r="D2149" i="15" s="1"/>
  <c r="C2150" i="15"/>
  <c r="D2150" i="15" s="1"/>
  <c r="C2151" i="15"/>
  <c r="D2151" i="15" s="1"/>
  <c r="C2152" i="15"/>
  <c r="D2152" i="15" s="1"/>
  <c r="C2153" i="15"/>
  <c r="D2153" i="15" s="1"/>
  <c r="C2154" i="15"/>
  <c r="D2154" i="15" s="1"/>
  <c r="C2155" i="15"/>
  <c r="D2155" i="15" s="1"/>
  <c r="C2156" i="15"/>
  <c r="D2156" i="15" s="1"/>
  <c r="C2157" i="15"/>
  <c r="D2157" i="15" s="1"/>
  <c r="C2158" i="15"/>
  <c r="D2158" i="15" s="1"/>
  <c r="C2159" i="15"/>
  <c r="D2159" i="15" s="1"/>
  <c r="C2160" i="15"/>
  <c r="D2160" i="15" s="1"/>
  <c r="C2161" i="15"/>
  <c r="D2161" i="15" s="1"/>
  <c r="C2162" i="15"/>
  <c r="D2162" i="15" s="1"/>
  <c r="C2163" i="15"/>
  <c r="D2163" i="15" s="1"/>
  <c r="C2164" i="15"/>
  <c r="D2164" i="15" s="1"/>
  <c r="C2165" i="15"/>
  <c r="D2165" i="15" s="1"/>
  <c r="C2166" i="15"/>
  <c r="D2166" i="15" s="1"/>
  <c r="C2167" i="15"/>
  <c r="D2167" i="15" s="1"/>
  <c r="C2168" i="15"/>
  <c r="D2168" i="15" s="1"/>
  <c r="C2169" i="15"/>
  <c r="D2169" i="15" s="1"/>
  <c r="C2170" i="15"/>
  <c r="D2170" i="15" s="1"/>
  <c r="C2171" i="15"/>
  <c r="D2171" i="15" s="1"/>
  <c r="C2172" i="15"/>
  <c r="D2172" i="15" s="1"/>
  <c r="C2173" i="15"/>
  <c r="D2173" i="15" s="1"/>
  <c r="C2174" i="15"/>
  <c r="D2174" i="15" s="1"/>
  <c r="C2175" i="15"/>
  <c r="D2175" i="15" s="1"/>
  <c r="C2176" i="15"/>
  <c r="D2176" i="15" s="1"/>
  <c r="C2177" i="15"/>
  <c r="D2177" i="15" s="1"/>
  <c r="C2178" i="15"/>
  <c r="D2178" i="15" s="1"/>
  <c r="C2179" i="15"/>
  <c r="D2179" i="15" s="1"/>
  <c r="C2180" i="15"/>
  <c r="D2180" i="15" s="1"/>
  <c r="C2181" i="15"/>
  <c r="D2181" i="15" s="1"/>
  <c r="C2182" i="15"/>
  <c r="D2182" i="15" s="1"/>
  <c r="C2183" i="15"/>
  <c r="D2183" i="15" s="1"/>
  <c r="C2184" i="15"/>
  <c r="D2184" i="15" s="1"/>
  <c r="C2185" i="15"/>
  <c r="D2185" i="15" s="1"/>
  <c r="C2186" i="15"/>
  <c r="D2186" i="15" s="1"/>
  <c r="C2187" i="15"/>
  <c r="D2187" i="15" s="1"/>
  <c r="C2188" i="15"/>
  <c r="D2188" i="15" s="1"/>
  <c r="C2189" i="15"/>
  <c r="D2189" i="15" s="1"/>
  <c r="C2190" i="15"/>
  <c r="D2190" i="15" s="1"/>
  <c r="C2191" i="15"/>
  <c r="D2191" i="15" s="1"/>
  <c r="C2192" i="15"/>
  <c r="D2192" i="15" s="1"/>
  <c r="C2193" i="15"/>
  <c r="D2193" i="15" s="1"/>
  <c r="C2194" i="15"/>
  <c r="D2194" i="15" s="1"/>
  <c r="C2195" i="15"/>
  <c r="D2195" i="15" s="1"/>
  <c r="C2196" i="15"/>
  <c r="D2196" i="15" s="1"/>
  <c r="C2197" i="15"/>
  <c r="D2197" i="15" s="1"/>
  <c r="C2198" i="15"/>
  <c r="D2198" i="15" s="1"/>
  <c r="C2199" i="15"/>
  <c r="D2199" i="15" s="1"/>
  <c r="C2200" i="15"/>
  <c r="D2200" i="15" s="1"/>
  <c r="C2201" i="15"/>
  <c r="D2201" i="15" s="1"/>
  <c r="C2202" i="15"/>
  <c r="D2202" i="15" s="1"/>
  <c r="C2203" i="15"/>
  <c r="D2203" i="15" s="1"/>
  <c r="C2204" i="15"/>
  <c r="D2204" i="15" s="1"/>
  <c r="C2205" i="15"/>
  <c r="D2205" i="15" s="1"/>
  <c r="C2206" i="15"/>
  <c r="D2206" i="15" s="1"/>
  <c r="C2207" i="15"/>
  <c r="D2207" i="15" s="1"/>
  <c r="C2208" i="15"/>
  <c r="D2208" i="15" s="1"/>
  <c r="C2209" i="15"/>
  <c r="D2209" i="15" s="1"/>
  <c r="C2210" i="15"/>
  <c r="D2210" i="15" s="1"/>
  <c r="C2211" i="15"/>
  <c r="D2211" i="15" s="1"/>
  <c r="C2212" i="15"/>
  <c r="D2212" i="15" s="1"/>
  <c r="C2213" i="15"/>
  <c r="D2213" i="15" s="1"/>
  <c r="C2214" i="15"/>
  <c r="D2214" i="15" s="1"/>
  <c r="C2215" i="15"/>
  <c r="D2215" i="15" s="1"/>
  <c r="C2216" i="15"/>
  <c r="D2216" i="15" s="1"/>
  <c r="C2217" i="15"/>
  <c r="D2217" i="15" s="1"/>
  <c r="C2218" i="15"/>
  <c r="D2218" i="15" s="1"/>
  <c r="C2219" i="15"/>
  <c r="D2219" i="15" s="1"/>
  <c r="C2220" i="15"/>
  <c r="D2220" i="15" s="1"/>
  <c r="C2221" i="15"/>
  <c r="D2221" i="15" s="1"/>
  <c r="C2222" i="15"/>
  <c r="D2222" i="15" s="1"/>
  <c r="C2223" i="15"/>
  <c r="D2223" i="15" s="1"/>
  <c r="C2224" i="15"/>
  <c r="D2224" i="15" s="1"/>
  <c r="C2225" i="15"/>
  <c r="D2225" i="15" s="1"/>
  <c r="C2226" i="15"/>
  <c r="D2226" i="15" s="1"/>
  <c r="C2227" i="15"/>
  <c r="D2227" i="15" s="1"/>
  <c r="C2228" i="15"/>
  <c r="D2228" i="15" s="1"/>
  <c r="C2229" i="15"/>
  <c r="D2229" i="15" s="1"/>
  <c r="C2230" i="15"/>
  <c r="D2230" i="15" s="1"/>
  <c r="C2231" i="15"/>
  <c r="D2231" i="15" s="1"/>
  <c r="C2232" i="15"/>
  <c r="D2232" i="15" s="1"/>
  <c r="C2233" i="15"/>
  <c r="D2233" i="15" s="1"/>
  <c r="C2234" i="15"/>
  <c r="D2234" i="15" s="1"/>
  <c r="C2235" i="15"/>
  <c r="D2235" i="15" s="1"/>
  <c r="C2236" i="15"/>
  <c r="D2236" i="15" s="1"/>
  <c r="C2237" i="15"/>
  <c r="D2237" i="15" s="1"/>
  <c r="C2238" i="15"/>
  <c r="D2238" i="15" s="1"/>
  <c r="C2239" i="15"/>
  <c r="D2239" i="15" s="1"/>
  <c r="C2240" i="15"/>
  <c r="D2240" i="15" s="1"/>
  <c r="C2241" i="15"/>
  <c r="D2241" i="15" s="1"/>
  <c r="C2242" i="15"/>
  <c r="D2242" i="15" s="1"/>
  <c r="C2243" i="15"/>
  <c r="D2243" i="15" s="1"/>
  <c r="C2244" i="15"/>
  <c r="D2244" i="15" s="1"/>
  <c r="C2245" i="15"/>
  <c r="D2245" i="15" s="1"/>
  <c r="C2246" i="15"/>
  <c r="D2246" i="15" s="1"/>
  <c r="C2247" i="15"/>
  <c r="D2247" i="15" s="1"/>
  <c r="C2248" i="15"/>
  <c r="D2248" i="15" s="1"/>
  <c r="C2249" i="15"/>
  <c r="D2249" i="15" s="1"/>
  <c r="C2250" i="15"/>
  <c r="D2250" i="15" s="1"/>
  <c r="C2251" i="15"/>
  <c r="D2251" i="15" s="1"/>
  <c r="C2252" i="15"/>
  <c r="D2252" i="15" s="1"/>
  <c r="C2253" i="15"/>
  <c r="D2253" i="15" s="1"/>
  <c r="C2254" i="15"/>
  <c r="D2254" i="15" s="1"/>
  <c r="C2255" i="15"/>
  <c r="D2255" i="15" s="1"/>
  <c r="C2256" i="15"/>
  <c r="D2256" i="15" s="1"/>
  <c r="C2257" i="15"/>
  <c r="D2257" i="15" s="1"/>
  <c r="C2258" i="15"/>
  <c r="D2258" i="15" s="1"/>
  <c r="C2259" i="15"/>
  <c r="D2259" i="15" s="1"/>
  <c r="C2260" i="15"/>
  <c r="D2260" i="15" s="1"/>
  <c r="C2261" i="15"/>
  <c r="D2261" i="15" s="1"/>
  <c r="C2262" i="15"/>
  <c r="D2262" i="15" s="1"/>
  <c r="C2263" i="15"/>
  <c r="D2263" i="15" s="1"/>
  <c r="C2264" i="15"/>
  <c r="D2264" i="15" s="1"/>
  <c r="C2265" i="15"/>
  <c r="D2265" i="15" s="1"/>
  <c r="C2266" i="15"/>
  <c r="D2266" i="15" s="1"/>
  <c r="C2267" i="15"/>
  <c r="D2267" i="15" s="1"/>
  <c r="C2268" i="15"/>
  <c r="D2268" i="15" s="1"/>
  <c r="C2269" i="15"/>
  <c r="D2269" i="15" s="1"/>
  <c r="C2270" i="15"/>
  <c r="D2270" i="15" s="1"/>
  <c r="C2271" i="15"/>
  <c r="D2271" i="15" s="1"/>
  <c r="C2272" i="15"/>
  <c r="D2272" i="15" s="1"/>
  <c r="C2273" i="15"/>
  <c r="D2273" i="15" s="1"/>
  <c r="C2274" i="15"/>
  <c r="D2274" i="15" s="1"/>
  <c r="C2275" i="15"/>
  <c r="D2275" i="15" s="1"/>
  <c r="C2276" i="15"/>
  <c r="D2276" i="15" s="1"/>
  <c r="C2277" i="15"/>
  <c r="D2277" i="15" s="1"/>
  <c r="C2278" i="15"/>
  <c r="D2278" i="15" s="1"/>
  <c r="C2279" i="15"/>
  <c r="D2279" i="15" s="1"/>
  <c r="C2280" i="15"/>
  <c r="D2280" i="15" s="1"/>
  <c r="C2281" i="15"/>
  <c r="D2281" i="15" s="1"/>
  <c r="C2282" i="15"/>
  <c r="D2282" i="15" s="1"/>
  <c r="C2283" i="15"/>
  <c r="D2283" i="15" s="1"/>
  <c r="C2284" i="15"/>
  <c r="D2284" i="15" s="1"/>
  <c r="C2285" i="15"/>
  <c r="D2285" i="15" s="1"/>
  <c r="C2286" i="15"/>
  <c r="D2286" i="15" s="1"/>
  <c r="C2287" i="15"/>
  <c r="D2287" i="15" s="1"/>
  <c r="C2288" i="15"/>
  <c r="D2288" i="15" s="1"/>
  <c r="C2289" i="15"/>
  <c r="D2289" i="15" s="1"/>
  <c r="C2290" i="15"/>
  <c r="D2290" i="15" s="1"/>
  <c r="C2291" i="15"/>
  <c r="D2291" i="15" s="1"/>
  <c r="C2292" i="15"/>
  <c r="D2292" i="15" s="1"/>
  <c r="C2293" i="15"/>
  <c r="D2293" i="15" s="1"/>
  <c r="C2294" i="15"/>
  <c r="D2294" i="15" s="1"/>
  <c r="C2295" i="15"/>
  <c r="D2295" i="15" s="1"/>
  <c r="C2296" i="15"/>
  <c r="D2296" i="15" s="1"/>
  <c r="C2297" i="15"/>
  <c r="D2297" i="15" s="1"/>
  <c r="C2298" i="15"/>
  <c r="D2298" i="15" s="1"/>
  <c r="C2299" i="15"/>
  <c r="D2299" i="15" s="1"/>
  <c r="C2300" i="15"/>
  <c r="D2300" i="15" s="1"/>
  <c r="C2301" i="15"/>
  <c r="D2301" i="15" s="1"/>
  <c r="C2302" i="15"/>
  <c r="D2302" i="15" s="1"/>
  <c r="C2303" i="15"/>
  <c r="D2303" i="15" s="1"/>
  <c r="C2304" i="15"/>
  <c r="D2304" i="15" s="1"/>
  <c r="C2305" i="15"/>
  <c r="D2305" i="15" s="1"/>
  <c r="C2306" i="15"/>
  <c r="D2306" i="15" s="1"/>
  <c r="C2307" i="15"/>
  <c r="D2307" i="15" s="1"/>
  <c r="C2308" i="15"/>
  <c r="D2308" i="15" s="1"/>
  <c r="C2309" i="15"/>
  <c r="D2309" i="15" s="1"/>
  <c r="C2310" i="15"/>
  <c r="D2310" i="15" s="1"/>
  <c r="C2311" i="15"/>
  <c r="D2311" i="15" s="1"/>
  <c r="C2312" i="15"/>
  <c r="D2312" i="15" s="1"/>
  <c r="C2313" i="15"/>
  <c r="D2313" i="15" s="1"/>
  <c r="C2314" i="15"/>
  <c r="D2314" i="15" s="1"/>
  <c r="C2315" i="15"/>
  <c r="D2315" i="15" s="1"/>
  <c r="C2316" i="15"/>
  <c r="D2316" i="15" s="1"/>
  <c r="C2317" i="15"/>
  <c r="D2317" i="15" s="1"/>
  <c r="C2318" i="15"/>
  <c r="D2318" i="15" s="1"/>
  <c r="C2319" i="15"/>
  <c r="D2319" i="15" s="1"/>
  <c r="C2320" i="15"/>
  <c r="D2320" i="15" s="1"/>
  <c r="C2321" i="15"/>
  <c r="D2321" i="15" s="1"/>
  <c r="C2322" i="15"/>
  <c r="D2322" i="15" s="1"/>
  <c r="C2323" i="15"/>
  <c r="D2323" i="15" s="1"/>
  <c r="C2324" i="15"/>
  <c r="D2324" i="15" s="1"/>
  <c r="C2325" i="15"/>
  <c r="D2325" i="15" s="1"/>
  <c r="C2326" i="15"/>
  <c r="D2326" i="15" s="1"/>
  <c r="C2327" i="15"/>
  <c r="D2327" i="15" s="1"/>
  <c r="C2328" i="15"/>
  <c r="D2328" i="15" s="1"/>
  <c r="C2329" i="15"/>
  <c r="D2329" i="15" s="1"/>
  <c r="C2330" i="15"/>
  <c r="D2330" i="15" s="1"/>
  <c r="C2331" i="15"/>
  <c r="D2331" i="15" s="1"/>
  <c r="C2332" i="15"/>
  <c r="D2332" i="15" s="1"/>
  <c r="C2333" i="15"/>
  <c r="D2333" i="15" s="1"/>
  <c r="C2334" i="15"/>
  <c r="D2334" i="15" s="1"/>
  <c r="C2335" i="15"/>
  <c r="D2335" i="15" s="1"/>
  <c r="C2336" i="15"/>
  <c r="D2336" i="15" s="1"/>
  <c r="C2337" i="15"/>
  <c r="D2337" i="15" s="1"/>
  <c r="C2338" i="15"/>
  <c r="D2338" i="15" s="1"/>
  <c r="C2339" i="15"/>
  <c r="D2339" i="15" s="1"/>
  <c r="C2340" i="15"/>
  <c r="D2340" i="15" s="1"/>
  <c r="C2341" i="15"/>
  <c r="D2341" i="15" s="1"/>
  <c r="C2342" i="15"/>
  <c r="D2342" i="15" s="1"/>
  <c r="C2343" i="15"/>
  <c r="D2343" i="15" s="1"/>
  <c r="C2344" i="15"/>
  <c r="D2344" i="15" s="1"/>
  <c r="C2345" i="15"/>
  <c r="D2345" i="15" s="1"/>
  <c r="C2346" i="15"/>
  <c r="D2346" i="15" s="1"/>
  <c r="C2347" i="15"/>
  <c r="D2347" i="15" s="1"/>
  <c r="C2348" i="15"/>
  <c r="D2348" i="15" s="1"/>
  <c r="C2349" i="15"/>
  <c r="D2349" i="15" s="1"/>
  <c r="C2350" i="15"/>
  <c r="D2350" i="15" s="1"/>
  <c r="C2351" i="15"/>
  <c r="D2351" i="15" s="1"/>
  <c r="C2352" i="15"/>
  <c r="D2352" i="15" s="1"/>
  <c r="C2353" i="15"/>
  <c r="D2353" i="15" s="1"/>
  <c r="C2354" i="15"/>
  <c r="D2354" i="15" s="1"/>
  <c r="C2355" i="15"/>
  <c r="D2355" i="15" s="1"/>
  <c r="C2356" i="15"/>
  <c r="D2356" i="15" s="1"/>
  <c r="C2357" i="15"/>
  <c r="D2357" i="15" s="1"/>
  <c r="C2358" i="15"/>
  <c r="D2358" i="15" s="1"/>
  <c r="C2359" i="15"/>
  <c r="D2359" i="15" s="1"/>
  <c r="C2360" i="15"/>
  <c r="D2360" i="15" s="1"/>
  <c r="C2361" i="15"/>
  <c r="D2361" i="15" s="1"/>
  <c r="C2362" i="15"/>
  <c r="D2362" i="15" s="1"/>
  <c r="C2363" i="15"/>
  <c r="D2363" i="15" s="1"/>
  <c r="C2364" i="15"/>
  <c r="D2364" i="15" s="1"/>
  <c r="C2365" i="15"/>
  <c r="D2365" i="15" s="1"/>
  <c r="C2366" i="15"/>
  <c r="D2366" i="15" s="1"/>
  <c r="C2367" i="15"/>
  <c r="D2367" i="15" s="1"/>
  <c r="C2368" i="15"/>
  <c r="D2368" i="15" s="1"/>
  <c r="C2369" i="15"/>
  <c r="D2369" i="15" s="1"/>
  <c r="C2370" i="15"/>
  <c r="D2370" i="15" s="1"/>
  <c r="C2371" i="15"/>
  <c r="D2371" i="15" s="1"/>
  <c r="C2372" i="15"/>
  <c r="D2372" i="15" s="1"/>
  <c r="C2373" i="15"/>
  <c r="D2373" i="15" s="1"/>
  <c r="C2374" i="15"/>
  <c r="D2374" i="15" s="1"/>
  <c r="C2375" i="15"/>
  <c r="D2375" i="15" s="1"/>
  <c r="C2376" i="15"/>
  <c r="D2376" i="15" s="1"/>
  <c r="C2377" i="15"/>
  <c r="D2377" i="15" s="1"/>
  <c r="C2378" i="15"/>
  <c r="D2378" i="15" s="1"/>
  <c r="C2379" i="15"/>
  <c r="D2379" i="15" s="1"/>
  <c r="C2380" i="15"/>
  <c r="D2380" i="15" s="1"/>
  <c r="C2381" i="15"/>
  <c r="D2381" i="15" s="1"/>
  <c r="C2382" i="15"/>
  <c r="D2382" i="15" s="1"/>
  <c r="C2383" i="15"/>
  <c r="D2383" i="15" s="1"/>
  <c r="C2384" i="15"/>
  <c r="D2384" i="15" s="1"/>
  <c r="C2385" i="15"/>
  <c r="D2385" i="15" s="1"/>
  <c r="C2386" i="15"/>
  <c r="D2386" i="15" s="1"/>
  <c r="C2387" i="15"/>
  <c r="D2387" i="15" s="1"/>
  <c r="C2388" i="15"/>
  <c r="D2388" i="15" s="1"/>
  <c r="C2389" i="15"/>
  <c r="D2389" i="15" s="1"/>
  <c r="C2390" i="15"/>
  <c r="D2390" i="15" s="1"/>
  <c r="C2391" i="15"/>
  <c r="D2391" i="15" s="1"/>
  <c r="C2392" i="15"/>
  <c r="D2392" i="15" s="1"/>
  <c r="C2393" i="15"/>
  <c r="D2393" i="15" s="1"/>
  <c r="C2394" i="15"/>
  <c r="D2394" i="15" s="1"/>
  <c r="C2395" i="15"/>
  <c r="D2395" i="15" s="1"/>
  <c r="C2396" i="15"/>
  <c r="D2396" i="15" s="1"/>
  <c r="C2397" i="15"/>
  <c r="D2397" i="15" s="1"/>
  <c r="C2398" i="15"/>
  <c r="D2398" i="15" s="1"/>
  <c r="C2399" i="15"/>
  <c r="D2399" i="15" s="1"/>
  <c r="C2400" i="15"/>
  <c r="D2400" i="15" s="1"/>
  <c r="C2401" i="15"/>
  <c r="D2401" i="15" s="1"/>
  <c r="C2402" i="15"/>
  <c r="D2402" i="15" s="1"/>
  <c r="C2403" i="15"/>
  <c r="D2403" i="15" s="1"/>
  <c r="C2404" i="15"/>
  <c r="D2404" i="15" s="1"/>
  <c r="C2405" i="15"/>
  <c r="D2405" i="15" s="1"/>
  <c r="C2406" i="15"/>
  <c r="D2406" i="15" s="1"/>
  <c r="C2407" i="15"/>
  <c r="D2407" i="15" s="1"/>
  <c r="C2408" i="15"/>
  <c r="D2408" i="15" s="1"/>
  <c r="C2409" i="15"/>
  <c r="D2409" i="15" s="1"/>
  <c r="C2410" i="15"/>
  <c r="D2410" i="15" s="1"/>
  <c r="C2411" i="15"/>
  <c r="D2411" i="15" s="1"/>
  <c r="C2412" i="15"/>
  <c r="D2412" i="15" s="1"/>
  <c r="C2413" i="15"/>
  <c r="D2413" i="15" s="1"/>
  <c r="C2414" i="15"/>
  <c r="D2414" i="15" s="1"/>
  <c r="C2415" i="15"/>
  <c r="D2415" i="15" s="1"/>
  <c r="C2416" i="15"/>
  <c r="D2416" i="15" s="1"/>
  <c r="C2417" i="15"/>
  <c r="D2417" i="15" s="1"/>
  <c r="C2418" i="15"/>
  <c r="D2418" i="15" s="1"/>
  <c r="C2419" i="15"/>
  <c r="D2419" i="15" s="1"/>
  <c r="C2420" i="15"/>
  <c r="D2420" i="15" s="1"/>
  <c r="C2421" i="15"/>
  <c r="D2421" i="15" s="1"/>
  <c r="C2422" i="15"/>
  <c r="D2422" i="15" s="1"/>
  <c r="C2423" i="15"/>
  <c r="D2423" i="15" s="1"/>
  <c r="C2424" i="15"/>
  <c r="D2424" i="15" s="1"/>
  <c r="C2425" i="15"/>
  <c r="D2425" i="15" s="1"/>
  <c r="C2426" i="15"/>
  <c r="D2426" i="15" s="1"/>
  <c r="C2427" i="15"/>
  <c r="D2427" i="15" s="1"/>
  <c r="C2428" i="15"/>
  <c r="D2428" i="15" s="1"/>
  <c r="C2429" i="15"/>
  <c r="D2429" i="15" s="1"/>
  <c r="C2430" i="15"/>
  <c r="D2430" i="15" s="1"/>
  <c r="C2431" i="15"/>
  <c r="D2431" i="15" s="1"/>
  <c r="C2432" i="15"/>
  <c r="D2432" i="15" s="1"/>
  <c r="C2433" i="15"/>
  <c r="D2433" i="15" s="1"/>
  <c r="C2434" i="15"/>
  <c r="D2434" i="15" s="1"/>
  <c r="C2435" i="15"/>
  <c r="D2435" i="15" s="1"/>
  <c r="C2436" i="15"/>
  <c r="D2436" i="15" s="1"/>
  <c r="C2437" i="15"/>
  <c r="D2437" i="15" s="1"/>
  <c r="C2438" i="15"/>
  <c r="D2438" i="15" s="1"/>
  <c r="C2439" i="15"/>
  <c r="D2439" i="15" s="1"/>
  <c r="C2440" i="15"/>
  <c r="D2440" i="15" s="1"/>
  <c r="C2441" i="15"/>
  <c r="D2441" i="15" s="1"/>
  <c r="C2442" i="15"/>
  <c r="D2442" i="15" s="1"/>
  <c r="C2443" i="15"/>
  <c r="D2443" i="15" s="1"/>
  <c r="C2444" i="15"/>
  <c r="D2444" i="15" s="1"/>
  <c r="C2445" i="15"/>
  <c r="D2445" i="15" s="1"/>
  <c r="C2446" i="15"/>
  <c r="D2446" i="15" s="1"/>
  <c r="C2447" i="15"/>
  <c r="D2447" i="15" s="1"/>
  <c r="C2448" i="15"/>
  <c r="D2448" i="15" s="1"/>
  <c r="C2449" i="15"/>
  <c r="D2449" i="15" s="1"/>
  <c r="C2450" i="15"/>
  <c r="D2450" i="15" s="1"/>
  <c r="C2451" i="15"/>
  <c r="D2451" i="15" s="1"/>
  <c r="C2452" i="15"/>
  <c r="D2452" i="15" s="1"/>
  <c r="C2453" i="15"/>
  <c r="D2453" i="15" s="1"/>
  <c r="C2454" i="15"/>
  <c r="D2454" i="15" s="1"/>
  <c r="C2455" i="15"/>
  <c r="D2455" i="15" s="1"/>
  <c r="C2456" i="15"/>
  <c r="D2456" i="15" s="1"/>
  <c r="C2457" i="15"/>
  <c r="D2457" i="15" s="1"/>
  <c r="C2458" i="15"/>
  <c r="D2458" i="15" s="1"/>
  <c r="C2459" i="15"/>
  <c r="D2459" i="15" s="1"/>
  <c r="C2460" i="15"/>
  <c r="D2460" i="15" s="1"/>
  <c r="C2461" i="15"/>
  <c r="D2461" i="15" s="1"/>
  <c r="C2462" i="15"/>
  <c r="D2462" i="15" s="1"/>
  <c r="C2463" i="15"/>
  <c r="D2463" i="15" s="1"/>
  <c r="C2464" i="15"/>
  <c r="D2464" i="15" s="1"/>
  <c r="C2465" i="15"/>
  <c r="D2465" i="15" s="1"/>
  <c r="C2466" i="15"/>
  <c r="D2466" i="15" s="1"/>
  <c r="C2467" i="15"/>
  <c r="D2467" i="15" s="1"/>
  <c r="C2468" i="15"/>
  <c r="D2468" i="15" s="1"/>
  <c r="C2469" i="15"/>
  <c r="D2469" i="15" s="1"/>
  <c r="C2470" i="15"/>
  <c r="D2470" i="15" s="1"/>
  <c r="C2471" i="15"/>
  <c r="D2471" i="15" s="1"/>
  <c r="C2472" i="15"/>
  <c r="D2472" i="15" s="1"/>
  <c r="C2473" i="15"/>
  <c r="D2473" i="15" s="1"/>
  <c r="C2474" i="15"/>
  <c r="D2474" i="15" s="1"/>
  <c r="C2475" i="15"/>
  <c r="D2475" i="15" s="1"/>
  <c r="C2476" i="15"/>
  <c r="D2476" i="15" s="1"/>
  <c r="C2477" i="15"/>
  <c r="D2477" i="15" s="1"/>
  <c r="C2478" i="15"/>
  <c r="D2478" i="15" s="1"/>
  <c r="C2479" i="15"/>
  <c r="D2479" i="15" s="1"/>
  <c r="C2480" i="15"/>
  <c r="D2480" i="15" s="1"/>
  <c r="C2481" i="15"/>
  <c r="D2481" i="15" s="1"/>
  <c r="C2482" i="15"/>
  <c r="D2482" i="15" s="1"/>
  <c r="C2483" i="15"/>
  <c r="D2483" i="15" s="1"/>
  <c r="C2484" i="15"/>
  <c r="D2484" i="15" s="1"/>
  <c r="C2485" i="15"/>
  <c r="D2485" i="15" s="1"/>
  <c r="C2486" i="15"/>
  <c r="D2486" i="15" s="1"/>
  <c r="C2487" i="15"/>
  <c r="D2487" i="15" s="1"/>
  <c r="C2488" i="15"/>
  <c r="D2488" i="15" s="1"/>
  <c r="C2489" i="15"/>
  <c r="D2489" i="15" s="1"/>
  <c r="C2490" i="15"/>
  <c r="D2490" i="15" s="1"/>
  <c r="C2491" i="15"/>
  <c r="D2491" i="15" s="1"/>
  <c r="C2492" i="15"/>
  <c r="D2492" i="15" s="1"/>
  <c r="C2493" i="15"/>
  <c r="D2493" i="15" s="1"/>
  <c r="C2494" i="15"/>
  <c r="D2494" i="15" s="1"/>
  <c r="C2495" i="15"/>
  <c r="D2495" i="15" s="1"/>
  <c r="C2496" i="15"/>
  <c r="D2496" i="15" s="1"/>
  <c r="C2497" i="15"/>
  <c r="D2497" i="15" s="1"/>
  <c r="C2498" i="15"/>
  <c r="D2498" i="15" s="1"/>
  <c r="C2499" i="15"/>
  <c r="D2499" i="15" s="1"/>
  <c r="C2500" i="15"/>
  <c r="D2500" i="15" s="1"/>
  <c r="C2501" i="15"/>
  <c r="D2501" i="15" s="1"/>
  <c r="C2502" i="15"/>
  <c r="D2502" i="15" s="1"/>
  <c r="C2503" i="15"/>
  <c r="D2503" i="15" s="1"/>
  <c r="C2504" i="15"/>
  <c r="D2504" i="15" s="1"/>
  <c r="C2505" i="15"/>
  <c r="D2505" i="15" s="1"/>
  <c r="C2506" i="15"/>
  <c r="D2506" i="15" s="1"/>
  <c r="C2507" i="15"/>
  <c r="D2507" i="15" s="1"/>
  <c r="C2508" i="15"/>
  <c r="D2508" i="15" s="1"/>
  <c r="C2509" i="15"/>
  <c r="D2509" i="15" s="1"/>
  <c r="C2510" i="15"/>
  <c r="D2510" i="15" s="1"/>
  <c r="C2511" i="15"/>
  <c r="D2511" i="15" s="1"/>
  <c r="C2512" i="15"/>
  <c r="D2512" i="15" s="1"/>
  <c r="C2513" i="15"/>
  <c r="D2513" i="15" s="1"/>
  <c r="C2514" i="15"/>
  <c r="D2514" i="15" s="1"/>
  <c r="C2515" i="15"/>
  <c r="D2515" i="15" s="1"/>
  <c r="C2516" i="15"/>
  <c r="D2516" i="15" s="1"/>
  <c r="C2517" i="15"/>
  <c r="D2517" i="15" s="1"/>
  <c r="C2518" i="15"/>
  <c r="D2518" i="15" s="1"/>
  <c r="C2519" i="15"/>
  <c r="D2519" i="15" s="1"/>
  <c r="C2520" i="15"/>
  <c r="D2520" i="15" s="1"/>
  <c r="C2521" i="15"/>
  <c r="D2521" i="15" s="1"/>
  <c r="C2522" i="15"/>
  <c r="D2522" i="15" s="1"/>
  <c r="C2523" i="15"/>
  <c r="D2523" i="15" s="1"/>
  <c r="C2524" i="15"/>
  <c r="D2524" i="15" s="1"/>
  <c r="C2525" i="15"/>
  <c r="D2525" i="15" s="1"/>
  <c r="C2526" i="15"/>
  <c r="D2526" i="15" s="1"/>
  <c r="C2527" i="15"/>
  <c r="D2527" i="15" s="1"/>
  <c r="C2528" i="15"/>
  <c r="D2528" i="15" s="1"/>
  <c r="C2529" i="15"/>
  <c r="D2529" i="15" s="1"/>
  <c r="C2530" i="15"/>
  <c r="D2530" i="15" s="1"/>
  <c r="C2531" i="15"/>
  <c r="D2531" i="15" s="1"/>
  <c r="C2532" i="15"/>
  <c r="D2532" i="15" s="1"/>
  <c r="C2533" i="15"/>
  <c r="D2533" i="15" s="1"/>
  <c r="C2534" i="15"/>
  <c r="D2534" i="15" s="1"/>
  <c r="C2535" i="15"/>
  <c r="D2535" i="15" s="1"/>
  <c r="C2536" i="15"/>
  <c r="D2536" i="15" s="1"/>
  <c r="C2537" i="15"/>
  <c r="D2537" i="15" s="1"/>
  <c r="C2538" i="15"/>
  <c r="D2538" i="15" s="1"/>
  <c r="C2539" i="15"/>
  <c r="D2539" i="15" s="1"/>
  <c r="C2540" i="15"/>
  <c r="D2540" i="15" s="1"/>
  <c r="C2541" i="15"/>
  <c r="D2541" i="15" s="1"/>
  <c r="C2542" i="15"/>
  <c r="D2542" i="15" s="1"/>
  <c r="C2543" i="15"/>
  <c r="D2543" i="15" s="1"/>
  <c r="C2544" i="15"/>
  <c r="D2544" i="15" s="1"/>
  <c r="C2545" i="15"/>
  <c r="D2545" i="15" s="1"/>
  <c r="C2546" i="15"/>
  <c r="D2546" i="15" s="1"/>
  <c r="C2547" i="15"/>
  <c r="D2547" i="15" s="1"/>
  <c r="C2548" i="15"/>
  <c r="D2548" i="15" s="1"/>
  <c r="C2549" i="15"/>
  <c r="D2549" i="15" s="1"/>
  <c r="C2550" i="15"/>
  <c r="D2550" i="15" s="1"/>
  <c r="C2551" i="15"/>
  <c r="D2551" i="15" s="1"/>
  <c r="C2552" i="15"/>
  <c r="D2552" i="15" s="1"/>
  <c r="C2553" i="15"/>
  <c r="D2553" i="15" s="1"/>
  <c r="C2554" i="15"/>
  <c r="D2554" i="15" s="1"/>
  <c r="C2555" i="15"/>
  <c r="D2555" i="15" s="1"/>
  <c r="C2556" i="15"/>
  <c r="D2556" i="15" s="1"/>
  <c r="C2557" i="15"/>
  <c r="D2557" i="15" s="1"/>
  <c r="C2558" i="15"/>
  <c r="D2558" i="15" s="1"/>
  <c r="C2559" i="15"/>
  <c r="D2559" i="15" s="1"/>
  <c r="C2560" i="15"/>
  <c r="D2560" i="15" s="1"/>
  <c r="C2561" i="15"/>
  <c r="D2561" i="15" s="1"/>
  <c r="C2562" i="15"/>
  <c r="D2562" i="15" s="1"/>
  <c r="C2563" i="15"/>
  <c r="D2563" i="15" s="1"/>
  <c r="C2564" i="15"/>
  <c r="D2564" i="15" s="1"/>
  <c r="C2565" i="15"/>
  <c r="D2565" i="15" s="1"/>
  <c r="C2566" i="15"/>
  <c r="D2566" i="15" s="1"/>
  <c r="C2567" i="15"/>
  <c r="D2567" i="15" s="1"/>
  <c r="C2568" i="15"/>
  <c r="D2568" i="15" s="1"/>
  <c r="C2569" i="15"/>
  <c r="D2569" i="15" s="1"/>
  <c r="C2570" i="15"/>
  <c r="D2570" i="15" s="1"/>
  <c r="C2571" i="15"/>
  <c r="D2571" i="15" s="1"/>
  <c r="C2572" i="15"/>
  <c r="D2572" i="15" s="1"/>
  <c r="C2573" i="15"/>
  <c r="D2573" i="15" s="1"/>
  <c r="C2574" i="15"/>
  <c r="D2574" i="15" s="1"/>
  <c r="C2575" i="15"/>
  <c r="D2575" i="15" s="1"/>
  <c r="C2576" i="15"/>
  <c r="D2576" i="15" s="1"/>
  <c r="C2577" i="15"/>
  <c r="D2577" i="15" s="1"/>
  <c r="C2578" i="15"/>
  <c r="D2578" i="15" s="1"/>
  <c r="C2579" i="15"/>
  <c r="D2579" i="15" s="1"/>
  <c r="C2580" i="15"/>
  <c r="D2580" i="15" s="1"/>
  <c r="C2581" i="15"/>
  <c r="D2581" i="15" s="1"/>
  <c r="C2582" i="15"/>
  <c r="D2582" i="15" s="1"/>
  <c r="C2583" i="15"/>
  <c r="D2583" i="15" s="1"/>
  <c r="C2584" i="15"/>
  <c r="D2584" i="15" s="1"/>
  <c r="C2585" i="15"/>
  <c r="D2585" i="15" s="1"/>
  <c r="C2586" i="15"/>
  <c r="D2586" i="15" s="1"/>
  <c r="C2587" i="15"/>
  <c r="D2587" i="15" s="1"/>
  <c r="C2588" i="15"/>
  <c r="D2588" i="15" s="1"/>
  <c r="C2589" i="15"/>
  <c r="D2589" i="15" s="1"/>
  <c r="C2590" i="15"/>
  <c r="D2590" i="15" s="1"/>
  <c r="C2591" i="15"/>
  <c r="D2591" i="15" s="1"/>
  <c r="C2592" i="15"/>
  <c r="D2592" i="15" s="1"/>
  <c r="C2593" i="15"/>
  <c r="D2593" i="15" s="1"/>
  <c r="C2594" i="15"/>
  <c r="D2594" i="15" s="1"/>
  <c r="C2595" i="15"/>
  <c r="D2595" i="15" s="1"/>
  <c r="C2596" i="15"/>
  <c r="D2596" i="15" s="1"/>
  <c r="C2597" i="15"/>
  <c r="D2597" i="15" s="1"/>
  <c r="C2598" i="15"/>
  <c r="D2598" i="15" s="1"/>
  <c r="C2599" i="15"/>
  <c r="D2599" i="15" s="1"/>
  <c r="C2600" i="15"/>
  <c r="D2600" i="15" s="1"/>
  <c r="C2601" i="15"/>
  <c r="D2601" i="15" s="1"/>
  <c r="C2602" i="15"/>
  <c r="D2602" i="15" s="1"/>
  <c r="C2603" i="15"/>
  <c r="D2603" i="15" s="1"/>
  <c r="C2604" i="15"/>
  <c r="D2604" i="15" s="1"/>
  <c r="C2605" i="15"/>
  <c r="D2605" i="15" s="1"/>
  <c r="C2606" i="15"/>
  <c r="D2606" i="15" s="1"/>
  <c r="C2607" i="15"/>
  <c r="D2607" i="15" s="1"/>
  <c r="C2608" i="15"/>
  <c r="D2608" i="15" s="1"/>
  <c r="C2609" i="15"/>
  <c r="D2609" i="15" s="1"/>
  <c r="C2610" i="15"/>
  <c r="D2610" i="15" s="1"/>
  <c r="C2611" i="15"/>
  <c r="D2611" i="15" s="1"/>
  <c r="C2612" i="15"/>
  <c r="D2612" i="15" s="1"/>
  <c r="C2613" i="15"/>
  <c r="D2613" i="15" s="1"/>
  <c r="C2614" i="15"/>
  <c r="D2614" i="15" s="1"/>
  <c r="C2615" i="15"/>
  <c r="D2615" i="15" s="1"/>
  <c r="C2616" i="15"/>
  <c r="D2616" i="15" s="1"/>
  <c r="C2617" i="15"/>
  <c r="D2617" i="15" s="1"/>
  <c r="C2618" i="15"/>
  <c r="D2618" i="15" s="1"/>
  <c r="C2619" i="15"/>
  <c r="D2619" i="15" s="1"/>
  <c r="C2620" i="15"/>
  <c r="D2620" i="15" s="1"/>
  <c r="C2621" i="15"/>
  <c r="D2621" i="15" s="1"/>
  <c r="C2622" i="15"/>
  <c r="D2622" i="15" s="1"/>
  <c r="C2623" i="15"/>
  <c r="D2623" i="15" s="1"/>
  <c r="C2624" i="15"/>
  <c r="D2624" i="15" s="1"/>
  <c r="C2625" i="15"/>
  <c r="D2625" i="15" s="1"/>
  <c r="C2626" i="15"/>
  <c r="D2626" i="15" s="1"/>
  <c r="C2627" i="15"/>
  <c r="D2627" i="15" s="1"/>
  <c r="C2628" i="15"/>
  <c r="D2628" i="15" s="1"/>
  <c r="C2629" i="15"/>
  <c r="D2629" i="15" s="1"/>
  <c r="C2630" i="15"/>
  <c r="D2630" i="15" s="1"/>
  <c r="C2631" i="15"/>
  <c r="D2631" i="15" s="1"/>
  <c r="C2632" i="15"/>
  <c r="D2632" i="15" s="1"/>
  <c r="C2633" i="15"/>
  <c r="D2633" i="15" s="1"/>
  <c r="C2634" i="15"/>
  <c r="D2634" i="15" s="1"/>
  <c r="C2635" i="15"/>
  <c r="D2635" i="15" s="1"/>
  <c r="C2636" i="15"/>
  <c r="D2636" i="15" s="1"/>
  <c r="C2637" i="15"/>
  <c r="D2637" i="15" s="1"/>
  <c r="C2638" i="15"/>
  <c r="D2638" i="15" s="1"/>
  <c r="C2639" i="15"/>
  <c r="D2639" i="15" s="1"/>
  <c r="C2640" i="15"/>
  <c r="D2640" i="15" s="1"/>
  <c r="C2641" i="15"/>
  <c r="D2641" i="15" s="1"/>
  <c r="C2642" i="15"/>
  <c r="D2642" i="15" s="1"/>
  <c r="C2643" i="15"/>
  <c r="D2643" i="15" s="1"/>
  <c r="C2644" i="15"/>
  <c r="D2644" i="15" s="1"/>
  <c r="C2645" i="15"/>
  <c r="D2645" i="15" s="1"/>
  <c r="C2646" i="15"/>
  <c r="D2646" i="15" s="1"/>
  <c r="C2647" i="15"/>
  <c r="D2647" i="15" s="1"/>
  <c r="C2648" i="15"/>
  <c r="D2648" i="15" s="1"/>
  <c r="C2649" i="15"/>
  <c r="D2649" i="15" s="1"/>
  <c r="C2650" i="15"/>
  <c r="D2650" i="15" s="1"/>
  <c r="C2651" i="15"/>
  <c r="D2651" i="15" s="1"/>
  <c r="C2652" i="15"/>
  <c r="D2652" i="15" s="1"/>
  <c r="C2653" i="15"/>
  <c r="D2653" i="15" s="1"/>
  <c r="C2654" i="15"/>
  <c r="D2654" i="15" s="1"/>
  <c r="C2655" i="15"/>
  <c r="D2655" i="15" s="1"/>
  <c r="C2656" i="15"/>
  <c r="D2656" i="15" s="1"/>
  <c r="C2657" i="15"/>
  <c r="D2657" i="15" s="1"/>
  <c r="C2658" i="15"/>
  <c r="D2658" i="15" s="1"/>
  <c r="C2659" i="15"/>
  <c r="D2659" i="15" s="1"/>
  <c r="C2660" i="15"/>
  <c r="D2660" i="15" s="1"/>
  <c r="C2661" i="15"/>
  <c r="D2661" i="15" s="1"/>
  <c r="C2662" i="15"/>
  <c r="D2662" i="15" s="1"/>
  <c r="C2663" i="15"/>
  <c r="D2663" i="15" s="1"/>
  <c r="C2664" i="15"/>
  <c r="D2664" i="15" s="1"/>
  <c r="C2665" i="15"/>
  <c r="D2665" i="15" s="1"/>
  <c r="C2666" i="15"/>
  <c r="D2666" i="15" s="1"/>
  <c r="C2667" i="15"/>
  <c r="D2667" i="15" s="1"/>
  <c r="C2668" i="15"/>
  <c r="D2668" i="15" s="1"/>
  <c r="C2669" i="15"/>
  <c r="D2669" i="15" s="1"/>
  <c r="C2670" i="15"/>
  <c r="D2670" i="15" s="1"/>
  <c r="C2671" i="15"/>
  <c r="D2671" i="15" s="1"/>
  <c r="C2672" i="15"/>
  <c r="D2672" i="15" s="1"/>
  <c r="C2673" i="15"/>
  <c r="D2673" i="15" s="1"/>
  <c r="C2674" i="15"/>
  <c r="D2674" i="15" s="1"/>
  <c r="C2675" i="15"/>
  <c r="D2675" i="15" s="1"/>
  <c r="C2676" i="15"/>
  <c r="D2676" i="15" s="1"/>
  <c r="C2677" i="15"/>
  <c r="D2677" i="15" s="1"/>
  <c r="C2678" i="15"/>
  <c r="D2678" i="15" s="1"/>
  <c r="C2679" i="15"/>
  <c r="D2679" i="15" s="1"/>
  <c r="C2680" i="15"/>
  <c r="D2680" i="15" s="1"/>
  <c r="C2681" i="15"/>
  <c r="D2681" i="15" s="1"/>
  <c r="C2682" i="15"/>
  <c r="D2682" i="15" s="1"/>
  <c r="C2683" i="15"/>
  <c r="D2683" i="15" s="1"/>
  <c r="C2684" i="15"/>
  <c r="D2684" i="15" s="1"/>
  <c r="C2685" i="15"/>
  <c r="D2685" i="15" s="1"/>
  <c r="C2686" i="15"/>
  <c r="D2686" i="15" s="1"/>
  <c r="C2687" i="15"/>
  <c r="D2687" i="15" s="1"/>
  <c r="C2688" i="15"/>
  <c r="D2688" i="15" s="1"/>
  <c r="C2689" i="15"/>
  <c r="D2689" i="15" s="1"/>
  <c r="C2690" i="15"/>
  <c r="D2690" i="15" s="1"/>
  <c r="C2691" i="15"/>
  <c r="D2691" i="15" s="1"/>
  <c r="C2692" i="15"/>
  <c r="D2692" i="15" s="1"/>
  <c r="C2693" i="15"/>
  <c r="D2693" i="15" s="1"/>
  <c r="C2694" i="15"/>
  <c r="D2694" i="15" s="1"/>
  <c r="C2695" i="15"/>
  <c r="D2695" i="15" s="1"/>
  <c r="C2696" i="15"/>
  <c r="D2696" i="15" s="1"/>
  <c r="C2697" i="15"/>
  <c r="D2697" i="15" s="1"/>
  <c r="C2698" i="15"/>
  <c r="D2698" i="15" s="1"/>
  <c r="C2699" i="15"/>
  <c r="D2699" i="15" s="1"/>
  <c r="C2700" i="15"/>
  <c r="D2700" i="15" s="1"/>
  <c r="C2701" i="15"/>
  <c r="D2701" i="15" s="1"/>
  <c r="C2702" i="15"/>
  <c r="D2702" i="15" s="1"/>
  <c r="C2703" i="15"/>
  <c r="D2703" i="15" s="1"/>
  <c r="C2704" i="15"/>
  <c r="D2704" i="15" s="1"/>
  <c r="C2705" i="15"/>
  <c r="D2705" i="15" s="1"/>
  <c r="C2706" i="15"/>
  <c r="D2706" i="15" s="1"/>
  <c r="C2707" i="15"/>
  <c r="D2707" i="15" s="1"/>
  <c r="C2708" i="15"/>
  <c r="D2708" i="15" s="1"/>
  <c r="C2709" i="15"/>
  <c r="D2709" i="15" s="1"/>
  <c r="C2710" i="15"/>
  <c r="D2710" i="15" s="1"/>
  <c r="C2711" i="15"/>
  <c r="D2711" i="15" s="1"/>
  <c r="C2712" i="15"/>
  <c r="D2712" i="15" s="1"/>
  <c r="C2713" i="15"/>
  <c r="D2713" i="15" s="1"/>
  <c r="C2714" i="15"/>
  <c r="D2714" i="15" s="1"/>
  <c r="C2715" i="15"/>
  <c r="D2715" i="15" s="1"/>
  <c r="C2716" i="15"/>
  <c r="D2716" i="15" s="1"/>
  <c r="C2717" i="15"/>
  <c r="D2717" i="15" s="1"/>
  <c r="C2718" i="15"/>
  <c r="D2718" i="15" s="1"/>
  <c r="C2719" i="15"/>
  <c r="D2719" i="15" s="1"/>
  <c r="C2720" i="15"/>
  <c r="D2720" i="15" s="1"/>
  <c r="C2721" i="15"/>
  <c r="D2721" i="15" s="1"/>
  <c r="C2722" i="15"/>
  <c r="D2722" i="15" s="1"/>
  <c r="C2723" i="15"/>
  <c r="D2723" i="15" s="1"/>
  <c r="C2724" i="15"/>
  <c r="D2724" i="15" s="1"/>
  <c r="C2725" i="15"/>
  <c r="D2725" i="15" s="1"/>
  <c r="C2726" i="15"/>
  <c r="D2726" i="15" s="1"/>
  <c r="C2727" i="15"/>
  <c r="D2727" i="15" s="1"/>
  <c r="C2728" i="15"/>
  <c r="D2728" i="15" s="1"/>
  <c r="C2729" i="15"/>
  <c r="D2729" i="15" s="1"/>
  <c r="C2730" i="15"/>
  <c r="D2730" i="15" s="1"/>
  <c r="C2731" i="15"/>
  <c r="D2731" i="15" s="1"/>
  <c r="C2732" i="15"/>
  <c r="D2732" i="15" s="1"/>
  <c r="C2733" i="15"/>
  <c r="D2733" i="15" s="1"/>
  <c r="C2734" i="15"/>
  <c r="D2734" i="15" s="1"/>
  <c r="C2735" i="15"/>
  <c r="D2735" i="15" s="1"/>
  <c r="C2736" i="15"/>
  <c r="D2736" i="15" s="1"/>
  <c r="C2737" i="15"/>
  <c r="D2737" i="15" s="1"/>
  <c r="C2738" i="15"/>
  <c r="D2738" i="15" s="1"/>
  <c r="C2739" i="15"/>
  <c r="D2739" i="15" s="1"/>
  <c r="C2740" i="15"/>
  <c r="D2740" i="15" s="1"/>
  <c r="C2741" i="15"/>
  <c r="D2741" i="15" s="1"/>
  <c r="C2742" i="15"/>
  <c r="D2742" i="15" s="1"/>
  <c r="C2743" i="15"/>
  <c r="D2743" i="15" s="1"/>
  <c r="C2744" i="15"/>
  <c r="D2744" i="15" s="1"/>
  <c r="C2745" i="15"/>
  <c r="D2745" i="15" s="1"/>
  <c r="C2746" i="15"/>
  <c r="D2746" i="15" s="1"/>
  <c r="C2747" i="15"/>
  <c r="D2747" i="15" s="1"/>
  <c r="C2748" i="15"/>
  <c r="D2748" i="15" s="1"/>
  <c r="C2749" i="15"/>
  <c r="D2749" i="15" s="1"/>
  <c r="C2750" i="15"/>
  <c r="D2750" i="15" s="1"/>
  <c r="C2751" i="15"/>
  <c r="D2751" i="15" s="1"/>
  <c r="C2752" i="15"/>
  <c r="D2752" i="15" s="1"/>
  <c r="C2753" i="15"/>
  <c r="D2753" i="15" s="1"/>
  <c r="C2754" i="15"/>
  <c r="D2754" i="15" s="1"/>
  <c r="C2755" i="15"/>
  <c r="D2755" i="15" s="1"/>
  <c r="C2756" i="15"/>
  <c r="D2756" i="15" s="1"/>
  <c r="C2757" i="15"/>
  <c r="D2757" i="15" s="1"/>
  <c r="C2758" i="15"/>
  <c r="D2758" i="15" s="1"/>
  <c r="C2759" i="15"/>
  <c r="D2759" i="15" s="1"/>
  <c r="C2760" i="15"/>
  <c r="D2760" i="15" s="1"/>
  <c r="C2761" i="15"/>
  <c r="D2761" i="15" s="1"/>
  <c r="C2762" i="15"/>
  <c r="D2762" i="15" s="1"/>
  <c r="C2763" i="15"/>
  <c r="D2763" i="15" s="1"/>
  <c r="C2764" i="15"/>
  <c r="D2764" i="15" s="1"/>
  <c r="C2765" i="15"/>
  <c r="D2765" i="15" s="1"/>
  <c r="C2766" i="15"/>
  <c r="D2766" i="15" s="1"/>
  <c r="C2767" i="15"/>
  <c r="D2767" i="15" s="1"/>
  <c r="C2768" i="15"/>
  <c r="D2768" i="15" s="1"/>
  <c r="C2769" i="15"/>
  <c r="D2769" i="15" s="1"/>
  <c r="C2770" i="15"/>
  <c r="D2770" i="15" s="1"/>
  <c r="C2771" i="15"/>
  <c r="D2771" i="15" s="1"/>
  <c r="C2772" i="15"/>
  <c r="D2772" i="15" s="1"/>
  <c r="C2773" i="15"/>
  <c r="D2773" i="15" s="1"/>
  <c r="C2774" i="15"/>
  <c r="D2774" i="15" s="1"/>
  <c r="C2775" i="15"/>
  <c r="D2775" i="15" s="1"/>
  <c r="C2776" i="15"/>
  <c r="D2776" i="15" s="1"/>
  <c r="C2777" i="15"/>
  <c r="D2777" i="15" s="1"/>
  <c r="C2778" i="15"/>
  <c r="D2778" i="15" s="1"/>
  <c r="C2779" i="15"/>
  <c r="D2779" i="15" s="1"/>
  <c r="C2780" i="15"/>
  <c r="D2780" i="15" s="1"/>
  <c r="C2781" i="15"/>
  <c r="D2781" i="15" s="1"/>
  <c r="C2782" i="15"/>
  <c r="D2782" i="15" s="1"/>
  <c r="C2783" i="15"/>
  <c r="D2783" i="15" s="1"/>
  <c r="C2784" i="15"/>
  <c r="D2784" i="15" s="1"/>
  <c r="C2785" i="15"/>
  <c r="D2785" i="15" s="1"/>
  <c r="C2786" i="15"/>
  <c r="D2786" i="15" s="1"/>
  <c r="C2787" i="15"/>
  <c r="D2787" i="15" s="1"/>
  <c r="C2788" i="15"/>
  <c r="D2788" i="15" s="1"/>
  <c r="C2789" i="15"/>
  <c r="D2789" i="15" s="1"/>
  <c r="C2790" i="15"/>
  <c r="D2790" i="15" s="1"/>
  <c r="C2791" i="15"/>
  <c r="D2791" i="15" s="1"/>
  <c r="C2792" i="15"/>
  <c r="D2792" i="15" s="1"/>
  <c r="C2793" i="15"/>
  <c r="D2793" i="15" s="1"/>
  <c r="C2794" i="15"/>
  <c r="D2794" i="15" s="1"/>
  <c r="C2795" i="15"/>
  <c r="D2795" i="15" s="1"/>
  <c r="C2796" i="15"/>
  <c r="D2796" i="15" s="1"/>
  <c r="C2797" i="15"/>
  <c r="D2797" i="15" s="1"/>
  <c r="C2798" i="15"/>
  <c r="D2798" i="15" s="1"/>
  <c r="C2799" i="15"/>
  <c r="D2799" i="15" s="1"/>
  <c r="C2800" i="15"/>
  <c r="D2800" i="15" s="1"/>
  <c r="C2801" i="15"/>
  <c r="D2801" i="15" s="1"/>
  <c r="C2802" i="15"/>
  <c r="D2802" i="15" s="1"/>
  <c r="C2803" i="15"/>
  <c r="D2803" i="15" s="1"/>
  <c r="C2804" i="15"/>
  <c r="D2804" i="15" s="1"/>
  <c r="C2805" i="15"/>
  <c r="D2805" i="15" s="1"/>
  <c r="C2806" i="15"/>
  <c r="D2806" i="15" s="1"/>
  <c r="C2807" i="15"/>
  <c r="D2807" i="15" s="1"/>
  <c r="C2808" i="15"/>
  <c r="D2808" i="15" s="1"/>
  <c r="C2809" i="15"/>
  <c r="D2809" i="15" s="1"/>
  <c r="C2810" i="15"/>
  <c r="D2810" i="15" s="1"/>
  <c r="C2811" i="15"/>
  <c r="D2811" i="15" s="1"/>
  <c r="C2812" i="15"/>
  <c r="D2812" i="15" s="1"/>
  <c r="C2813" i="15"/>
  <c r="D2813" i="15" s="1"/>
  <c r="C2814" i="15"/>
  <c r="D2814" i="15" s="1"/>
  <c r="C2815" i="15"/>
  <c r="D2815" i="15" s="1"/>
  <c r="C2816" i="15"/>
  <c r="D2816" i="15" s="1"/>
  <c r="C2817" i="15"/>
  <c r="D2817" i="15" s="1"/>
  <c r="C2818" i="15"/>
  <c r="D2818" i="15" s="1"/>
  <c r="C2819" i="15"/>
  <c r="D2819" i="15" s="1"/>
  <c r="C2820" i="15"/>
  <c r="D2820" i="15" s="1"/>
  <c r="C2821" i="15"/>
  <c r="D2821" i="15" s="1"/>
  <c r="C2822" i="15"/>
  <c r="D2822" i="15" s="1"/>
  <c r="C2823" i="15"/>
  <c r="D2823" i="15" s="1"/>
  <c r="C2824" i="15"/>
  <c r="D2824" i="15" s="1"/>
  <c r="C2825" i="15"/>
  <c r="D2825" i="15" s="1"/>
  <c r="C2826" i="15"/>
  <c r="D2826" i="15" s="1"/>
  <c r="C2827" i="15"/>
  <c r="D2827" i="15" s="1"/>
  <c r="C2828" i="15"/>
  <c r="D2828" i="15" s="1"/>
  <c r="C2829" i="15"/>
  <c r="D2829" i="15" s="1"/>
  <c r="C2830" i="15"/>
  <c r="D2830" i="15" s="1"/>
  <c r="C2831" i="15"/>
  <c r="D2831" i="15" s="1"/>
  <c r="C2832" i="15"/>
  <c r="D2832" i="15" s="1"/>
  <c r="C2833" i="15"/>
  <c r="D2833" i="15" s="1"/>
  <c r="C2834" i="15"/>
  <c r="D2834" i="15" s="1"/>
  <c r="C2835" i="15"/>
  <c r="D2835" i="15" s="1"/>
  <c r="C2836" i="15"/>
  <c r="D2836" i="15" s="1"/>
  <c r="C2837" i="15"/>
  <c r="D2837" i="15" s="1"/>
  <c r="C2838" i="15"/>
  <c r="D2838" i="15" s="1"/>
  <c r="C2839" i="15"/>
  <c r="D2839" i="15" s="1"/>
  <c r="C2840" i="15"/>
  <c r="D2840" i="15" s="1"/>
  <c r="C2841" i="15"/>
  <c r="D2841" i="15" s="1"/>
  <c r="C2842" i="15"/>
  <c r="D2842" i="15" s="1"/>
  <c r="C2843" i="15"/>
  <c r="D2843" i="15" s="1"/>
  <c r="C2844" i="15"/>
  <c r="D2844" i="15" s="1"/>
  <c r="C2845" i="15"/>
  <c r="D2845" i="15" s="1"/>
  <c r="C2846" i="15"/>
  <c r="D2846" i="15" s="1"/>
  <c r="C2847" i="15"/>
  <c r="D2847" i="15" s="1"/>
  <c r="C2848" i="15"/>
  <c r="D2848" i="15" s="1"/>
  <c r="C2849" i="15"/>
  <c r="D2849" i="15" s="1"/>
  <c r="C2850" i="15"/>
  <c r="D2850" i="15" s="1"/>
  <c r="C2851" i="15"/>
  <c r="D2851" i="15" s="1"/>
  <c r="C2852" i="15"/>
  <c r="D2852" i="15" s="1"/>
  <c r="C2853" i="15"/>
  <c r="D2853" i="15" s="1"/>
  <c r="C2854" i="15"/>
  <c r="D2854" i="15" s="1"/>
  <c r="C2855" i="15"/>
  <c r="D2855" i="15" s="1"/>
  <c r="C2856" i="15"/>
  <c r="D2856" i="15" s="1"/>
  <c r="C2857" i="15"/>
  <c r="D2857" i="15" s="1"/>
  <c r="C2858" i="15"/>
  <c r="D2858" i="15" s="1"/>
  <c r="C2859" i="15"/>
  <c r="D2859" i="15" s="1"/>
  <c r="C2860" i="15"/>
  <c r="D2860" i="15" s="1"/>
  <c r="C2861" i="15"/>
  <c r="D2861" i="15" s="1"/>
  <c r="C2862" i="15"/>
  <c r="D2862" i="15" s="1"/>
  <c r="C2863" i="15"/>
  <c r="D2863" i="15" s="1"/>
  <c r="C2864" i="15"/>
  <c r="D2864" i="15" s="1"/>
  <c r="C2865" i="15"/>
  <c r="D2865" i="15" s="1"/>
  <c r="C2866" i="15"/>
  <c r="D2866" i="15" s="1"/>
  <c r="C2867" i="15"/>
  <c r="D2867" i="15" s="1"/>
  <c r="C2868" i="15"/>
  <c r="D2868" i="15" s="1"/>
  <c r="C2869" i="15"/>
  <c r="D2869" i="15" s="1"/>
  <c r="C2870" i="15"/>
  <c r="D2870" i="15" s="1"/>
  <c r="C2871" i="15"/>
  <c r="D2871" i="15" s="1"/>
  <c r="C2872" i="15"/>
  <c r="D2872" i="15" s="1"/>
  <c r="C2873" i="15"/>
  <c r="D2873" i="15" s="1"/>
  <c r="C2874" i="15"/>
  <c r="D2874" i="15" s="1"/>
  <c r="C2875" i="15"/>
  <c r="D2875" i="15" s="1"/>
  <c r="C2876" i="15"/>
  <c r="D2876" i="15" s="1"/>
  <c r="C2877" i="15"/>
  <c r="D2877" i="15" s="1"/>
  <c r="C2878" i="15"/>
  <c r="D2878" i="15" s="1"/>
  <c r="C2879" i="15"/>
  <c r="D2879" i="15" s="1"/>
  <c r="C2880" i="15"/>
  <c r="D2880" i="15" s="1"/>
  <c r="C2881" i="15"/>
  <c r="D2881" i="15" s="1"/>
  <c r="C2882" i="15"/>
  <c r="D2882" i="15" s="1"/>
  <c r="C2883" i="15"/>
  <c r="D2883" i="15" s="1"/>
  <c r="C2884" i="15"/>
  <c r="D2884" i="15" s="1"/>
  <c r="C2885" i="15"/>
  <c r="D2885" i="15" s="1"/>
  <c r="C2886" i="15"/>
  <c r="D2886" i="15" s="1"/>
  <c r="C2887" i="15"/>
  <c r="D2887" i="15" s="1"/>
  <c r="C2888" i="15"/>
  <c r="D2888" i="15" s="1"/>
  <c r="C2889" i="15"/>
  <c r="D2889" i="15" s="1"/>
  <c r="C2890" i="15"/>
  <c r="D2890" i="15" s="1"/>
  <c r="C2891" i="15"/>
  <c r="D2891" i="15" s="1"/>
  <c r="C2892" i="15"/>
  <c r="D2892" i="15" s="1"/>
  <c r="C2893" i="15"/>
  <c r="D2893" i="15" s="1"/>
  <c r="C2894" i="15"/>
  <c r="D2894" i="15" s="1"/>
  <c r="C2895" i="15"/>
  <c r="D2895" i="15" s="1"/>
  <c r="C2896" i="15"/>
  <c r="D2896" i="15" s="1"/>
  <c r="C2897" i="15"/>
  <c r="D2897" i="15" s="1"/>
  <c r="C2898" i="15"/>
  <c r="D2898" i="15" s="1"/>
  <c r="C2899" i="15"/>
  <c r="D2899" i="15" s="1"/>
  <c r="C2900" i="15"/>
  <c r="D2900" i="15" s="1"/>
  <c r="C2901" i="15"/>
  <c r="D2901" i="15" s="1"/>
  <c r="C2902" i="15"/>
  <c r="D2902" i="15" s="1"/>
  <c r="C2903" i="15"/>
  <c r="D2903" i="15" s="1"/>
  <c r="C2904" i="15"/>
  <c r="D2904" i="15" s="1"/>
  <c r="C2905" i="15"/>
  <c r="D2905" i="15" s="1"/>
  <c r="C2906" i="15"/>
  <c r="D2906" i="15" s="1"/>
  <c r="C2907" i="15"/>
  <c r="D2907" i="15" s="1"/>
  <c r="C2908" i="15"/>
  <c r="D2908" i="15" s="1"/>
  <c r="C2909" i="15"/>
  <c r="D2909" i="15" s="1"/>
  <c r="C2910" i="15"/>
  <c r="D2910" i="15" s="1"/>
  <c r="C2911" i="15"/>
  <c r="D2911" i="15" s="1"/>
  <c r="C2912" i="15"/>
  <c r="D2912" i="15" s="1"/>
  <c r="C2913" i="15"/>
  <c r="D2913" i="15" s="1"/>
  <c r="C2914" i="15"/>
  <c r="D2914" i="15" s="1"/>
  <c r="C2915" i="15"/>
  <c r="D2915" i="15" s="1"/>
  <c r="C2916" i="15"/>
  <c r="D2916" i="15" s="1"/>
  <c r="C2917" i="15"/>
  <c r="D2917" i="15" s="1"/>
  <c r="C2918" i="15"/>
  <c r="D2918" i="15" s="1"/>
  <c r="C2919" i="15"/>
  <c r="D2919" i="15" s="1"/>
  <c r="C2920" i="15"/>
  <c r="D2920" i="15" s="1"/>
  <c r="C2921" i="15"/>
  <c r="D2921" i="15" s="1"/>
  <c r="C2922" i="15"/>
  <c r="D2922" i="15" s="1"/>
  <c r="C2923" i="15"/>
  <c r="D2923" i="15" s="1"/>
  <c r="C2924" i="15"/>
  <c r="D2924" i="15" s="1"/>
  <c r="C2925" i="15"/>
  <c r="D2925" i="15" s="1"/>
  <c r="C2926" i="15"/>
  <c r="D2926" i="15" s="1"/>
  <c r="C2927" i="15"/>
  <c r="D2927" i="15" s="1"/>
  <c r="C2928" i="15"/>
  <c r="D2928" i="15" s="1"/>
  <c r="C2929" i="15"/>
  <c r="D2929" i="15" s="1"/>
  <c r="C2930" i="15"/>
  <c r="D2930" i="15" s="1"/>
  <c r="C2931" i="15"/>
  <c r="D2931" i="15" s="1"/>
  <c r="C2932" i="15"/>
  <c r="D2932" i="15" s="1"/>
  <c r="C2933" i="15"/>
  <c r="D2933" i="15" s="1"/>
  <c r="C2934" i="15"/>
  <c r="D2934" i="15" s="1"/>
  <c r="C2935" i="15"/>
  <c r="D2935" i="15" s="1"/>
  <c r="C2936" i="15"/>
  <c r="D2936" i="15" s="1"/>
  <c r="C2937" i="15"/>
  <c r="D2937" i="15" s="1"/>
  <c r="C2938" i="15"/>
  <c r="D2938" i="15" s="1"/>
  <c r="C2939" i="15"/>
  <c r="D2939" i="15" s="1"/>
  <c r="C2940" i="15"/>
  <c r="D2940" i="15" s="1"/>
  <c r="C2941" i="15"/>
  <c r="D2941" i="15" s="1"/>
  <c r="C2942" i="15"/>
  <c r="D2942" i="15" s="1"/>
  <c r="C2943" i="15"/>
  <c r="D2943" i="15" s="1"/>
  <c r="C2944" i="15"/>
  <c r="D2944" i="15" s="1"/>
  <c r="C2945" i="15"/>
  <c r="D2945" i="15" s="1"/>
  <c r="C2946" i="15"/>
  <c r="D2946" i="15" s="1"/>
  <c r="C2947" i="15"/>
  <c r="D2947" i="15" s="1"/>
  <c r="C2948" i="15"/>
  <c r="D2948" i="15" s="1"/>
  <c r="C2949" i="15"/>
  <c r="D2949" i="15" s="1"/>
  <c r="C2950" i="15"/>
  <c r="D2950" i="15" s="1"/>
  <c r="C2951" i="15"/>
  <c r="D2951" i="15" s="1"/>
  <c r="C2952" i="15"/>
  <c r="D2952" i="15" s="1"/>
  <c r="C2953" i="15"/>
  <c r="D2953" i="15" s="1"/>
  <c r="C2954" i="15"/>
  <c r="D2954" i="15" s="1"/>
  <c r="C2955" i="15"/>
  <c r="D2955" i="15" s="1"/>
  <c r="C2956" i="15"/>
  <c r="D2956" i="15" s="1"/>
  <c r="C2957" i="15"/>
  <c r="D2957" i="15" s="1"/>
  <c r="C2958" i="15"/>
  <c r="D2958" i="15" s="1"/>
  <c r="C2959" i="15"/>
  <c r="D2959" i="15" s="1"/>
  <c r="C2960" i="15"/>
  <c r="D2960" i="15" s="1"/>
  <c r="C2961" i="15"/>
  <c r="D2961" i="15" s="1"/>
  <c r="C2962" i="15"/>
  <c r="D2962" i="15" s="1"/>
  <c r="C2963" i="15"/>
  <c r="D2963" i="15" s="1"/>
  <c r="C2964" i="15"/>
  <c r="D2964" i="15" s="1"/>
  <c r="C2965" i="15"/>
  <c r="D2965" i="15" s="1"/>
  <c r="C2966" i="15"/>
  <c r="D2966" i="15" s="1"/>
  <c r="C2967" i="15"/>
  <c r="D2967" i="15" s="1"/>
  <c r="C2968" i="15"/>
  <c r="D2968" i="15" s="1"/>
  <c r="C2969" i="15"/>
  <c r="D2969" i="15" s="1"/>
  <c r="C2970" i="15"/>
  <c r="D2970" i="15" s="1"/>
  <c r="C2971" i="15"/>
  <c r="D2971" i="15" s="1"/>
  <c r="C2972" i="15"/>
  <c r="D2972" i="15" s="1"/>
  <c r="C2973" i="15"/>
  <c r="D2973" i="15" s="1"/>
  <c r="C2974" i="15"/>
  <c r="D2974" i="15" s="1"/>
  <c r="C2975" i="15"/>
  <c r="D2975" i="15" s="1"/>
  <c r="C2976" i="15"/>
  <c r="D2976" i="15" s="1"/>
  <c r="C2977" i="15"/>
  <c r="D2977" i="15" s="1"/>
  <c r="C2978" i="15"/>
  <c r="D2978" i="15" s="1"/>
  <c r="C2979" i="15"/>
  <c r="D2979" i="15" s="1"/>
  <c r="C2980" i="15"/>
  <c r="D2980" i="15" s="1"/>
  <c r="C2981" i="15"/>
  <c r="D2981" i="15" s="1"/>
  <c r="C2982" i="15"/>
  <c r="D2982" i="15" s="1"/>
  <c r="C2983" i="15"/>
  <c r="D2983" i="15" s="1"/>
  <c r="C2984" i="15"/>
  <c r="D2984" i="15" s="1"/>
  <c r="C2985" i="15"/>
  <c r="D2985" i="15" s="1"/>
  <c r="C2986" i="15"/>
  <c r="D2986" i="15" s="1"/>
  <c r="C2987" i="15"/>
  <c r="D2987" i="15" s="1"/>
  <c r="C2988" i="15"/>
  <c r="D2988" i="15" s="1"/>
  <c r="C2989" i="15"/>
  <c r="D2989" i="15" s="1"/>
  <c r="C2990" i="15"/>
  <c r="D2990" i="15" s="1"/>
  <c r="C2991" i="15"/>
  <c r="D2991" i="15" s="1"/>
  <c r="C2992" i="15"/>
  <c r="D2992" i="15" s="1"/>
  <c r="C2993" i="15"/>
  <c r="D2993" i="15" s="1"/>
  <c r="C2994" i="15"/>
  <c r="D2994" i="15" s="1"/>
  <c r="C2995" i="15"/>
  <c r="D2995" i="15" s="1"/>
  <c r="C2996" i="15"/>
  <c r="D2996" i="15" s="1"/>
  <c r="C2997" i="15"/>
  <c r="D2997" i="15" s="1"/>
  <c r="C2998" i="15"/>
  <c r="D2998" i="15" s="1"/>
  <c r="C2999" i="15"/>
  <c r="D2999" i="15" s="1"/>
  <c r="C3000" i="15"/>
  <c r="D3000" i="15" s="1"/>
  <c r="C3001" i="15"/>
  <c r="D3001" i="15" s="1"/>
  <c r="C3002" i="15"/>
  <c r="D3002" i="15" s="1"/>
  <c r="C3003" i="15"/>
  <c r="D3003" i="15" s="1"/>
  <c r="C3004" i="15"/>
  <c r="D3004" i="15" s="1"/>
  <c r="C3005" i="15"/>
  <c r="D3005" i="15" s="1"/>
  <c r="C3006" i="15"/>
  <c r="D3006" i="15" s="1"/>
  <c r="C3007" i="15"/>
  <c r="D3007" i="15" s="1"/>
  <c r="C3008" i="15"/>
  <c r="D3008" i="15" s="1"/>
  <c r="C3009" i="15"/>
  <c r="D3009" i="15" s="1"/>
  <c r="C3010" i="15"/>
  <c r="D3010" i="15" s="1"/>
  <c r="C3011" i="15"/>
  <c r="D3011" i="15" s="1"/>
  <c r="C3012" i="15"/>
  <c r="D3012" i="15" s="1"/>
  <c r="C3013" i="15"/>
  <c r="D3013" i="15" s="1"/>
  <c r="C3014" i="15"/>
  <c r="D3014" i="15" s="1"/>
  <c r="C3015" i="15"/>
  <c r="D3015" i="15" s="1"/>
  <c r="C3016" i="15"/>
  <c r="D3016" i="15" s="1"/>
  <c r="C3017" i="15"/>
  <c r="D3017" i="15" s="1"/>
  <c r="C3018" i="15"/>
  <c r="D3018" i="15" s="1"/>
  <c r="C3019" i="15"/>
  <c r="D3019" i="15" s="1"/>
  <c r="C3020" i="15"/>
  <c r="D3020" i="15" s="1"/>
  <c r="C3021" i="15"/>
  <c r="D3021" i="15" s="1"/>
  <c r="C3022" i="15"/>
  <c r="D3022" i="15" s="1"/>
  <c r="C3023" i="15"/>
  <c r="D3023" i="15" s="1"/>
  <c r="C3024" i="15"/>
  <c r="D3024" i="15" s="1"/>
  <c r="C3025" i="15"/>
  <c r="D3025" i="15" s="1"/>
  <c r="C3026" i="15"/>
  <c r="D3026" i="15" s="1"/>
  <c r="C3027" i="15"/>
  <c r="D3027" i="15" s="1"/>
  <c r="C3028" i="15"/>
  <c r="D3028" i="15" s="1"/>
  <c r="C3029" i="15"/>
  <c r="D3029" i="15" s="1"/>
  <c r="C3030" i="15"/>
  <c r="D3030" i="15" s="1"/>
  <c r="C3031" i="15"/>
  <c r="D3031" i="15" s="1"/>
  <c r="C3032" i="15"/>
  <c r="D3032" i="15" s="1"/>
  <c r="C3033" i="15"/>
  <c r="D3033" i="15" s="1"/>
  <c r="C3034" i="15"/>
  <c r="D3034" i="15" s="1"/>
  <c r="C3035" i="15"/>
  <c r="D3035" i="15" s="1"/>
  <c r="C3036" i="15"/>
  <c r="D3036" i="15" s="1"/>
  <c r="C3037" i="15"/>
  <c r="D3037" i="15" s="1"/>
  <c r="C3038" i="15"/>
  <c r="D3038" i="15" s="1"/>
  <c r="C3039" i="15"/>
  <c r="D3039" i="15" s="1"/>
  <c r="C3040" i="15"/>
  <c r="D3040" i="15" s="1"/>
  <c r="C3041" i="15"/>
  <c r="D3041" i="15" s="1"/>
  <c r="C3042" i="15"/>
  <c r="D3042" i="15" s="1"/>
  <c r="C3043" i="15"/>
  <c r="D3043" i="15" s="1"/>
  <c r="C3044" i="15"/>
  <c r="D3044" i="15" s="1"/>
  <c r="C3045" i="15"/>
  <c r="D3045" i="15" s="1"/>
  <c r="C3046" i="15"/>
  <c r="D3046" i="15" s="1"/>
  <c r="C3047" i="15"/>
  <c r="D3047" i="15" s="1"/>
  <c r="C3048" i="15"/>
  <c r="D3048" i="15" s="1"/>
  <c r="C3049" i="15"/>
  <c r="D3049" i="15" s="1"/>
  <c r="C3050" i="15"/>
  <c r="D3050" i="15" s="1"/>
  <c r="C3051" i="15"/>
  <c r="D3051" i="15" s="1"/>
  <c r="C3052" i="15"/>
  <c r="D3052" i="15" s="1"/>
  <c r="C3053" i="15"/>
  <c r="D3053" i="15" s="1"/>
  <c r="C3054" i="15"/>
  <c r="D3054" i="15" s="1"/>
  <c r="C3055" i="15"/>
  <c r="D3055" i="15" s="1"/>
  <c r="C3056" i="15"/>
  <c r="D3056" i="15" s="1"/>
  <c r="C3057" i="15"/>
  <c r="D3057" i="15" s="1"/>
  <c r="C3058" i="15"/>
  <c r="D3058" i="15" s="1"/>
  <c r="C3059" i="15"/>
  <c r="D3059" i="15" s="1"/>
  <c r="C3060" i="15"/>
  <c r="D3060" i="15" s="1"/>
  <c r="C3061" i="15"/>
  <c r="D3061" i="15" s="1"/>
  <c r="C3062" i="15"/>
  <c r="D3062" i="15" s="1"/>
  <c r="C3063" i="15"/>
  <c r="D3063" i="15" s="1"/>
  <c r="C3064" i="15"/>
  <c r="D3064" i="15" s="1"/>
  <c r="C3065" i="15"/>
  <c r="D3065" i="15" s="1"/>
  <c r="C3066" i="15"/>
  <c r="D3066" i="15" s="1"/>
  <c r="C3067" i="15"/>
  <c r="D3067" i="15" s="1"/>
  <c r="C3068" i="15"/>
  <c r="D3068" i="15" s="1"/>
  <c r="C3069" i="15"/>
  <c r="D3069" i="15" s="1"/>
  <c r="C3070" i="15"/>
  <c r="D3070" i="15" s="1"/>
  <c r="C3071" i="15"/>
  <c r="D3071" i="15" s="1"/>
  <c r="C3072" i="15"/>
  <c r="D3072" i="15" s="1"/>
  <c r="C3073" i="15"/>
  <c r="D3073" i="15" s="1"/>
  <c r="C3074" i="15"/>
  <c r="D3074" i="15" s="1"/>
  <c r="C3075" i="15"/>
  <c r="D3075" i="15" s="1"/>
  <c r="C3076" i="15"/>
  <c r="D3076" i="15" s="1"/>
  <c r="C3077" i="15"/>
  <c r="D3077" i="15" s="1"/>
  <c r="C3078" i="15"/>
  <c r="D3078" i="15" s="1"/>
  <c r="C3079" i="15"/>
  <c r="D3079" i="15" s="1"/>
  <c r="C3080" i="15"/>
  <c r="D3080" i="15" s="1"/>
  <c r="C3081" i="15"/>
  <c r="D3081" i="15" s="1"/>
  <c r="C3082" i="15"/>
  <c r="D3082" i="15" s="1"/>
  <c r="C3083" i="15"/>
  <c r="D3083" i="15" s="1"/>
  <c r="C3084" i="15"/>
  <c r="D3084" i="15" s="1"/>
  <c r="C3085" i="15"/>
  <c r="D3085" i="15" s="1"/>
  <c r="C3086" i="15"/>
  <c r="D3086" i="15" s="1"/>
  <c r="C3087" i="15"/>
  <c r="D3087" i="15" s="1"/>
  <c r="C3088" i="15"/>
  <c r="D3088" i="15" s="1"/>
  <c r="C3089" i="15"/>
  <c r="D3089" i="15" s="1"/>
  <c r="C3090" i="15"/>
  <c r="D3090" i="15" s="1"/>
  <c r="C3091" i="15"/>
  <c r="D3091" i="15" s="1"/>
  <c r="C3092" i="15"/>
  <c r="D3092" i="15" s="1"/>
  <c r="C3093" i="15"/>
  <c r="D3093" i="15" s="1"/>
  <c r="C3094" i="15"/>
  <c r="D3094" i="15" s="1"/>
  <c r="C3095" i="15"/>
  <c r="D3095" i="15" s="1"/>
  <c r="C3096" i="15"/>
  <c r="D3096" i="15" s="1"/>
  <c r="C3097" i="15"/>
  <c r="D3097" i="15" s="1"/>
  <c r="C3098" i="15"/>
  <c r="D3098" i="15" s="1"/>
  <c r="C3099" i="15"/>
  <c r="D3099" i="15" s="1"/>
  <c r="C3100" i="15"/>
  <c r="D3100" i="15" s="1"/>
  <c r="C3101" i="15"/>
  <c r="D3101" i="15" s="1"/>
  <c r="C3102" i="15"/>
  <c r="D3102" i="15" s="1"/>
  <c r="C3103" i="15"/>
  <c r="D3103" i="15" s="1"/>
  <c r="C3104" i="15"/>
  <c r="D3104" i="15" s="1"/>
  <c r="C3105" i="15"/>
  <c r="D3105" i="15" s="1"/>
  <c r="C3106" i="15"/>
  <c r="D3106" i="15" s="1"/>
  <c r="C3107" i="15"/>
  <c r="D3107" i="15" s="1"/>
  <c r="C3108" i="15"/>
  <c r="D3108" i="15" s="1"/>
  <c r="C3109" i="15"/>
  <c r="D3109" i="15" s="1"/>
  <c r="C3110" i="15"/>
  <c r="D3110" i="15" s="1"/>
  <c r="C3111" i="15"/>
  <c r="D3111" i="15" s="1"/>
  <c r="C3112" i="15"/>
  <c r="D3112" i="15" s="1"/>
  <c r="C3113" i="15"/>
  <c r="D3113" i="15" s="1"/>
  <c r="C3114" i="15"/>
  <c r="D3114" i="15" s="1"/>
  <c r="C3115" i="15"/>
  <c r="D3115" i="15" s="1"/>
  <c r="C3116" i="15"/>
  <c r="D3116" i="15" s="1"/>
  <c r="C3117" i="15"/>
  <c r="D3117" i="15" s="1"/>
  <c r="C3118" i="15"/>
  <c r="D3118" i="15" s="1"/>
  <c r="C3119" i="15"/>
  <c r="D3119" i="15" s="1"/>
  <c r="C3120" i="15"/>
  <c r="D3120" i="15" s="1"/>
  <c r="C3121" i="15"/>
  <c r="D3121" i="15" s="1"/>
  <c r="C3122" i="15"/>
  <c r="D3122" i="15" s="1"/>
  <c r="C3123" i="15"/>
  <c r="D3123" i="15" s="1"/>
  <c r="C3124" i="15"/>
  <c r="D3124" i="15" s="1"/>
  <c r="C3125" i="15"/>
  <c r="D3125" i="15" s="1"/>
  <c r="C3126" i="15"/>
  <c r="D3126" i="15" s="1"/>
  <c r="C3127" i="15"/>
  <c r="D3127" i="15" s="1"/>
  <c r="C3128" i="15"/>
  <c r="D3128" i="15" s="1"/>
  <c r="C3129" i="15"/>
  <c r="D3129" i="15" s="1"/>
  <c r="C3130" i="15"/>
  <c r="D3130" i="15" s="1"/>
  <c r="C3131" i="15"/>
  <c r="D3131" i="15" s="1"/>
  <c r="C3132" i="15"/>
  <c r="D3132" i="15" s="1"/>
  <c r="C3133" i="15"/>
  <c r="D3133" i="15" s="1"/>
  <c r="C3134" i="15"/>
  <c r="D3134" i="15" s="1"/>
  <c r="C3135" i="15"/>
  <c r="D3135" i="15" s="1"/>
  <c r="C3136" i="15"/>
  <c r="D3136" i="15" s="1"/>
  <c r="C3137" i="15"/>
  <c r="D3137" i="15" s="1"/>
  <c r="C3138" i="15"/>
  <c r="D3138" i="15" s="1"/>
  <c r="C3139" i="15"/>
  <c r="D3139" i="15" s="1"/>
  <c r="C3140" i="15"/>
  <c r="D3140" i="15" s="1"/>
  <c r="C3141" i="15"/>
  <c r="D3141" i="15" s="1"/>
  <c r="C3142" i="15"/>
  <c r="D3142" i="15" s="1"/>
  <c r="C3143" i="15"/>
  <c r="D3143" i="15" s="1"/>
  <c r="C3144" i="15"/>
  <c r="D3144" i="15" s="1"/>
  <c r="C3145" i="15"/>
  <c r="D3145" i="15" s="1"/>
  <c r="C3146" i="15"/>
  <c r="D3146" i="15" s="1"/>
  <c r="C3147" i="15"/>
  <c r="D3147" i="15" s="1"/>
  <c r="C3148" i="15"/>
  <c r="D3148" i="15" s="1"/>
  <c r="C3149" i="15"/>
  <c r="D3149" i="15" s="1"/>
  <c r="C3150" i="15"/>
  <c r="D3150" i="15" s="1"/>
  <c r="C3151" i="15"/>
  <c r="D3151" i="15" s="1"/>
  <c r="C3152" i="15"/>
  <c r="D3152" i="15" s="1"/>
  <c r="C3153" i="15"/>
  <c r="D3153" i="15" s="1"/>
  <c r="C3154" i="15"/>
  <c r="D3154" i="15" s="1"/>
  <c r="C3155" i="15"/>
  <c r="D3155" i="15" s="1"/>
  <c r="C3156" i="15"/>
  <c r="D3156" i="15" s="1"/>
  <c r="C3157" i="15"/>
  <c r="D3157" i="15" s="1"/>
  <c r="C3158" i="15"/>
  <c r="D3158" i="15" s="1"/>
  <c r="C3159" i="15"/>
  <c r="D3159" i="15" s="1"/>
  <c r="C3160" i="15"/>
  <c r="D3160" i="15" s="1"/>
  <c r="C3161" i="15"/>
  <c r="D3161" i="15" s="1"/>
  <c r="C3162" i="15"/>
  <c r="D3162" i="15" s="1"/>
  <c r="C3163" i="15"/>
  <c r="D3163" i="15" s="1"/>
  <c r="C3164" i="15"/>
  <c r="D3164" i="15" s="1"/>
  <c r="C3165" i="15"/>
  <c r="D3165" i="15" s="1"/>
  <c r="C3166" i="15"/>
  <c r="D3166" i="15" s="1"/>
  <c r="C3167" i="15"/>
  <c r="D3167" i="15" s="1"/>
  <c r="C3168" i="15"/>
  <c r="D3168" i="15" s="1"/>
  <c r="C3169" i="15"/>
  <c r="D3169" i="15" s="1"/>
  <c r="C3170" i="15"/>
  <c r="D3170" i="15" s="1"/>
  <c r="C3171" i="15"/>
  <c r="D3171" i="15" s="1"/>
  <c r="C3172" i="15"/>
  <c r="D3172" i="15" s="1"/>
  <c r="C3173" i="15"/>
  <c r="D3173" i="15" s="1"/>
  <c r="C3174" i="15"/>
  <c r="D3174" i="15" s="1"/>
  <c r="C3175" i="15"/>
  <c r="D3175" i="15" s="1"/>
  <c r="C3176" i="15"/>
  <c r="D3176" i="15" s="1"/>
  <c r="C3177" i="15"/>
  <c r="D3177" i="15" s="1"/>
  <c r="C3178" i="15"/>
  <c r="D3178" i="15" s="1"/>
  <c r="C3179" i="15"/>
  <c r="D3179" i="15" s="1"/>
  <c r="C3180" i="15"/>
  <c r="D3180" i="15" s="1"/>
  <c r="C3181" i="15"/>
  <c r="D3181" i="15" s="1"/>
  <c r="C3182" i="15"/>
  <c r="D3182" i="15" s="1"/>
  <c r="C3183" i="15"/>
  <c r="D3183" i="15" s="1"/>
  <c r="C3184" i="15"/>
  <c r="D3184" i="15" s="1"/>
  <c r="C3185" i="15"/>
  <c r="D3185" i="15" s="1"/>
  <c r="C3186" i="15"/>
  <c r="D3186" i="15" s="1"/>
  <c r="C3187" i="15"/>
  <c r="D3187" i="15" s="1"/>
  <c r="C3188" i="15"/>
  <c r="D3188" i="15" s="1"/>
  <c r="C3189" i="15"/>
  <c r="D3189" i="15" s="1"/>
  <c r="C3190" i="15"/>
  <c r="D3190" i="15" s="1"/>
  <c r="C3191" i="15"/>
  <c r="D3191" i="15" s="1"/>
  <c r="C3192" i="15"/>
  <c r="D3192" i="15" s="1"/>
  <c r="C3193" i="15"/>
  <c r="D3193" i="15" s="1"/>
  <c r="C3194" i="15"/>
  <c r="D3194" i="15" s="1"/>
  <c r="C3195" i="15"/>
  <c r="D3195" i="15" s="1"/>
  <c r="C3196" i="15"/>
  <c r="D3196" i="15" s="1"/>
  <c r="C3197" i="15"/>
  <c r="D3197" i="15" s="1"/>
  <c r="C3198" i="15"/>
  <c r="D3198" i="15" s="1"/>
  <c r="C3199" i="15"/>
  <c r="D3199" i="15" s="1"/>
  <c r="C3200" i="15"/>
  <c r="D3200" i="15" s="1"/>
  <c r="C3201" i="15"/>
  <c r="D3201" i="15" s="1"/>
  <c r="C3202" i="15"/>
  <c r="D3202" i="15" s="1"/>
  <c r="C3203" i="15"/>
  <c r="D3203" i="15" s="1"/>
  <c r="C3204" i="15"/>
  <c r="D3204" i="15" s="1"/>
  <c r="C3205" i="15"/>
  <c r="D3205" i="15" s="1"/>
  <c r="C3206" i="15"/>
  <c r="D3206" i="15" s="1"/>
  <c r="C3207" i="15"/>
  <c r="D3207" i="15" s="1"/>
  <c r="C3208" i="15"/>
  <c r="D3208" i="15" s="1"/>
  <c r="C3209" i="15"/>
  <c r="D3209" i="15" s="1"/>
  <c r="C3210" i="15"/>
  <c r="D3210" i="15" s="1"/>
  <c r="C3211" i="15"/>
  <c r="D3211" i="15" s="1"/>
  <c r="C3212" i="15"/>
  <c r="D3212" i="15" s="1"/>
  <c r="C3213" i="15"/>
  <c r="D3213" i="15" s="1"/>
  <c r="C3214" i="15"/>
  <c r="D3214" i="15" s="1"/>
  <c r="C3215" i="15"/>
  <c r="D3215" i="15" s="1"/>
  <c r="C3216" i="15"/>
  <c r="D3216" i="15" s="1"/>
  <c r="C3217" i="15"/>
  <c r="D3217" i="15" s="1"/>
  <c r="C3218" i="15"/>
  <c r="D3218" i="15" s="1"/>
  <c r="C3219" i="15"/>
  <c r="D3219" i="15" s="1"/>
  <c r="C3220" i="15"/>
  <c r="D3220" i="15" s="1"/>
  <c r="C3221" i="15"/>
  <c r="D3221" i="15" s="1"/>
  <c r="C3222" i="15"/>
  <c r="D3222" i="15" s="1"/>
  <c r="C3223" i="15"/>
  <c r="D3223" i="15" s="1"/>
  <c r="C3224" i="15"/>
  <c r="D3224" i="15" s="1"/>
  <c r="C3225" i="15"/>
  <c r="D3225" i="15" s="1"/>
  <c r="C3226" i="15"/>
  <c r="D3226" i="15" s="1"/>
  <c r="C3227" i="15"/>
  <c r="D3227" i="15" s="1"/>
  <c r="C3228" i="15"/>
  <c r="D3228" i="15" s="1"/>
  <c r="C3229" i="15"/>
  <c r="D3229" i="15" s="1"/>
  <c r="C3230" i="15"/>
  <c r="D3230" i="15" s="1"/>
  <c r="C3231" i="15"/>
  <c r="D3231" i="15" s="1"/>
  <c r="C3232" i="15"/>
  <c r="D3232" i="15" s="1"/>
  <c r="C3233" i="15"/>
  <c r="D3233" i="15" s="1"/>
  <c r="C3234" i="15"/>
  <c r="D3234" i="15" s="1"/>
  <c r="C3235" i="15"/>
  <c r="D3235" i="15" s="1"/>
  <c r="C3236" i="15"/>
  <c r="D3236" i="15" s="1"/>
  <c r="C3237" i="15"/>
  <c r="D3237" i="15" s="1"/>
  <c r="C3238" i="15"/>
  <c r="D3238" i="15" s="1"/>
  <c r="C3239" i="15"/>
  <c r="D3239" i="15" s="1"/>
  <c r="C3240" i="15"/>
  <c r="D3240" i="15" s="1"/>
  <c r="C3241" i="15"/>
  <c r="D3241" i="15" s="1"/>
  <c r="C3242" i="15"/>
  <c r="D3242" i="15" s="1"/>
  <c r="C3243" i="15"/>
  <c r="D3243" i="15" s="1"/>
  <c r="C3244" i="15"/>
  <c r="D3244" i="15" s="1"/>
  <c r="C3245" i="15"/>
  <c r="D3245" i="15" s="1"/>
  <c r="C3246" i="15"/>
  <c r="D3246" i="15" s="1"/>
  <c r="C3247" i="15"/>
  <c r="D3247" i="15" s="1"/>
  <c r="C3248" i="15"/>
  <c r="D3248" i="15" s="1"/>
  <c r="C3249" i="15"/>
  <c r="D3249" i="15" s="1"/>
  <c r="C3250" i="15"/>
  <c r="D3250" i="15" s="1"/>
  <c r="C3251" i="15"/>
  <c r="D3251" i="15" s="1"/>
  <c r="C3252" i="15"/>
  <c r="D3252" i="15" s="1"/>
  <c r="C3253" i="15"/>
  <c r="D3253" i="15" s="1"/>
  <c r="C3254" i="15"/>
  <c r="D3254" i="15" s="1"/>
  <c r="C3255" i="15"/>
  <c r="D3255" i="15" s="1"/>
  <c r="C3256" i="15"/>
  <c r="D3256" i="15" s="1"/>
  <c r="C3257" i="15"/>
  <c r="D3257" i="15" s="1"/>
  <c r="C3258" i="15"/>
  <c r="D3258" i="15" s="1"/>
  <c r="C3259" i="15"/>
  <c r="D3259" i="15" s="1"/>
  <c r="C3260" i="15"/>
  <c r="D3260" i="15" s="1"/>
  <c r="C3261" i="15"/>
  <c r="D3261" i="15" s="1"/>
  <c r="C3262" i="15"/>
  <c r="D3262" i="15" s="1"/>
  <c r="C3263" i="15"/>
  <c r="D3263" i="15" s="1"/>
  <c r="C3264" i="15"/>
  <c r="D3264" i="15" s="1"/>
  <c r="C3265" i="15"/>
  <c r="D3265" i="15" s="1"/>
  <c r="C3266" i="15"/>
  <c r="D3266" i="15" s="1"/>
  <c r="C3267" i="15"/>
  <c r="D3267" i="15" s="1"/>
  <c r="C3268" i="15"/>
  <c r="D3268" i="15" s="1"/>
  <c r="C3269" i="15"/>
  <c r="D3269" i="15" s="1"/>
  <c r="C3270" i="15"/>
  <c r="D3270" i="15" s="1"/>
  <c r="C3271" i="15"/>
  <c r="D3271" i="15" s="1"/>
  <c r="C3272" i="15"/>
  <c r="D3272" i="15" s="1"/>
  <c r="C3273" i="15"/>
  <c r="D3273" i="15" s="1"/>
  <c r="C3274" i="15"/>
  <c r="D3274" i="15" s="1"/>
  <c r="C3275" i="15"/>
  <c r="D3275" i="15" s="1"/>
  <c r="C3276" i="15"/>
  <c r="D3276" i="15" s="1"/>
  <c r="C3277" i="15"/>
  <c r="D3277" i="15" s="1"/>
  <c r="C3278" i="15"/>
  <c r="D3278" i="15" s="1"/>
  <c r="C3279" i="15"/>
  <c r="D3279" i="15" s="1"/>
  <c r="C3280" i="15"/>
  <c r="D3280" i="15" s="1"/>
  <c r="C3281" i="15"/>
  <c r="D3281" i="15" s="1"/>
  <c r="C3282" i="15"/>
  <c r="D3282" i="15" s="1"/>
  <c r="C3283" i="15"/>
  <c r="D3283" i="15" s="1"/>
  <c r="C3284" i="15"/>
  <c r="D3284" i="15" s="1"/>
  <c r="C3285" i="15"/>
  <c r="D3285" i="15" s="1"/>
  <c r="C3286" i="15"/>
  <c r="D3286" i="15" s="1"/>
  <c r="C3287" i="15"/>
  <c r="D3287" i="15" s="1"/>
  <c r="C3288" i="15"/>
  <c r="D3288" i="15" s="1"/>
  <c r="C3289" i="15"/>
  <c r="D3289" i="15" s="1"/>
  <c r="C3290" i="15"/>
  <c r="D3290" i="15" s="1"/>
  <c r="C3291" i="15"/>
  <c r="D3291" i="15" s="1"/>
  <c r="C3292" i="15"/>
  <c r="D3292" i="15" s="1"/>
  <c r="C3293" i="15"/>
  <c r="D3293" i="15" s="1"/>
  <c r="C3294" i="15"/>
  <c r="D3294" i="15" s="1"/>
  <c r="C3295" i="15"/>
  <c r="D3295" i="15" s="1"/>
  <c r="C3296" i="15"/>
  <c r="D3296" i="15" s="1"/>
  <c r="C3297" i="15"/>
  <c r="D3297" i="15" s="1"/>
  <c r="C3298" i="15"/>
  <c r="D3298" i="15" s="1"/>
  <c r="C3299" i="15"/>
  <c r="D3299" i="15" s="1"/>
  <c r="C3300" i="15"/>
  <c r="D3300" i="15" s="1"/>
  <c r="C3301" i="15"/>
  <c r="D3301" i="15" s="1"/>
  <c r="C3302" i="15"/>
  <c r="D3302" i="15" s="1"/>
  <c r="C3303" i="15"/>
  <c r="D3303" i="15" s="1"/>
  <c r="C3304" i="15"/>
  <c r="D3304" i="15" s="1"/>
  <c r="C3305" i="15"/>
  <c r="D3305" i="15" s="1"/>
  <c r="C3306" i="15"/>
  <c r="D3306" i="15" s="1"/>
  <c r="C3307" i="15"/>
  <c r="D3307" i="15" s="1"/>
  <c r="C3308" i="15"/>
  <c r="D3308" i="15" s="1"/>
  <c r="C3309" i="15"/>
  <c r="D3309" i="15" s="1"/>
  <c r="C3310" i="15"/>
  <c r="D3310" i="15" s="1"/>
  <c r="C3311" i="15"/>
  <c r="D3311" i="15" s="1"/>
  <c r="C3312" i="15"/>
  <c r="D3312" i="15" s="1"/>
  <c r="C3313" i="15"/>
  <c r="D3313" i="15" s="1"/>
  <c r="C3314" i="15"/>
  <c r="D3314" i="15" s="1"/>
  <c r="C3315" i="15"/>
  <c r="D3315" i="15" s="1"/>
  <c r="C3316" i="15"/>
  <c r="D3316" i="15" s="1"/>
  <c r="C3317" i="15"/>
  <c r="D3317" i="15" s="1"/>
  <c r="C3318" i="15"/>
  <c r="D3318" i="15" s="1"/>
  <c r="C3319" i="15"/>
  <c r="D3319" i="15" s="1"/>
  <c r="C3320" i="15"/>
  <c r="D3320" i="15" s="1"/>
  <c r="C3321" i="15"/>
  <c r="D3321" i="15" s="1"/>
  <c r="C3322" i="15"/>
  <c r="D3322" i="15" s="1"/>
  <c r="C3323" i="15"/>
  <c r="D3323" i="15" s="1"/>
  <c r="C3324" i="15"/>
  <c r="D3324" i="15" s="1"/>
  <c r="C3325" i="15"/>
  <c r="D3325" i="15" s="1"/>
  <c r="C3326" i="15"/>
  <c r="D3326" i="15" s="1"/>
  <c r="C3327" i="15"/>
  <c r="D3327" i="15" s="1"/>
  <c r="C3328" i="15"/>
  <c r="D3328" i="15" s="1"/>
  <c r="C3329" i="15"/>
  <c r="D3329" i="15" s="1"/>
  <c r="C3330" i="15"/>
  <c r="D3330" i="15" s="1"/>
  <c r="C3331" i="15"/>
  <c r="D3331" i="15" s="1"/>
  <c r="C3332" i="15"/>
  <c r="D3332" i="15" s="1"/>
  <c r="C3333" i="15"/>
  <c r="D3333" i="15" s="1"/>
  <c r="C3334" i="15"/>
  <c r="D3334" i="15" s="1"/>
  <c r="C3335" i="15"/>
  <c r="D3335" i="15" s="1"/>
  <c r="C3336" i="15"/>
  <c r="D3336" i="15" s="1"/>
  <c r="C3337" i="15"/>
  <c r="D3337" i="15" s="1"/>
  <c r="C3338" i="15"/>
  <c r="D3338" i="15" s="1"/>
  <c r="C3339" i="15"/>
  <c r="D3339" i="15" s="1"/>
  <c r="C3340" i="15"/>
  <c r="D3340" i="15" s="1"/>
  <c r="C3341" i="15"/>
  <c r="D3341" i="15" s="1"/>
  <c r="C3342" i="15"/>
  <c r="D3342" i="15" s="1"/>
  <c r="C3343" i="15"/>
  <c r="D3343" i="15" s="1"/>
  <c r="C3344" i="15"/>
  <c r="D3344" i="15" s="1"/>
  <c r="C3345" i="15"/>
  <c r="D3345" i="15" s="1"/>
  <c r="C3346" i="15"/>
  <c r="D3346" i="15" s="1"/>
  <c r="C3347" i="15"/>
  <c r="D3347" i="15" s="1"/>
  <c r="C3348" i="15"/>
  <c r="D3348" i="15" s="1"/>
  <c r="C3349" i="15"/>
  <c r="D3349" i="15" s="1"/>
  <c r="C3350" i="15"/>
  <c r="D3350" i="15" s="1"/>
  <c r="C3351" i="15"/>
  <c r="D3351" i="15" s="1"/>
  <c r="C3352" i="15"/>
  <c r="D3352" i="15" s="1"/>
  <c r="C3353" i="15"/>
  <c r="D3353" i="15" s="1"/>
  <c r="C3354" i="15"/>
  <c r="D3354" i="15" s="1"/>
  <c r="C3355" i="15"/>
  <c r="D3355" i="15" s="1"/>
  <c r="C3356" i="15"/>
  <c r="D3356" i="15" s="1"/>
  <c r="C3357" i="15"/>
  <c r="D3357" i="15" s="1"/>
  <c r="C3358" i="15"/>
  <c r="D3358" i="15" s="1"/>
  <c r="C3359" i="15"/>
  <c r="D3359" i="15" s="1"/>
  <c r="C3360" i="15"/>
  <c r="D3360" i="15" s="1"/>
  <c r="C3361" i="15"/>
  <c r="D3361" i="15" s="1"/>
  <c r="C3362" i="15"/>
  <c r="D3362" i="15" s="1"/>
  <c r="C3363" i="15"/>
  <c r="D3363" i="15" s="1"/>
  <c r="C3364" i="15"/>
  <c r="D3364" i="15" s="1"/>
  <c r="C3365" i="15"/>
  <c r="D3365" i="15" s="1"/>
  <c r="C3366" i="15"/>
  <c r="D3366" i="15" s="1"/>
  <c r="C3367" i="15"/>
  <c r="D3367" i="15" s="1"/>
  <c r="C3368" i="15"/>
  <c r="D3368" i="15" s="1"/>
  <c r="C3369" i="15"/>
  <c r="D3369" i="15" s="1"/>
  <c r="C3370" i="15"/>
  <c r="D3370" i="15" s="1"/>
  <c r="C3371" i="15"/>
  <c r="D3371" i="15" s="1"/>
  <c r="C3372" i="15"/>
  <c r="D3372" i="15" s="1"/>
  <c r="C3373" i="15"/>
  <c r="D3373" i="15" s="1"/>
  <c r="C3374" i="15"/>
  <c r="D3374" i="15" s="1"/>
  <c r="C3375" i="15"/>
  <c r="D3375" i="15" s="1"/>
  <c r="C3376" i="15"/>
  <c r="D3376" i="15" s="1"/>
  <c r="C3377" i="15"/>
  <c r="D3377" i="15" s="1"/>
  <c r="C3378" i="15"/>
  <c r="D3378" i="15" s="1"/>
  <c r="C3379" i="15"/>
  <c r="D3379" i="15" s="1"/>
  <c r="C3380" i="15"/>
  <c r="D3380" i="15" s="1"/>
  <c r="C3381" i="15"/>
  <c r="D3381" i="15" s="1"/>
  <c r="C3382" i="15"/>
  <c r="D3382" i="15" s="1"/>
  <c r="C3383" i="15"/>
  <c r="D3383" i="15" s="1"/>
  <c r="C3384" i="15"/>
  <c r="D3384" i="15" s="1"/>
  <c r="C3385" i="15"/>
  <c r="D3385" i="15" s="1"/>
  <c r="C3386" i="15"/>
  <c r="D3386" i="15" s="1"/>
  <c r="C3387" i="15"/>
  <c r="D3387" i="15" s="1"/>
  <c r="C3388" i="15"/>
  <c r="D3388" i="15" s="1"/>
  <c r="C3389" i="15"/>
  <c r="D3389" i="15" s="1"/>
  <c r="C3390" i="15"/>
  <c r="D3390" i="15" s="1"/>
  <c r="C3391" i="15"/>
  <c r="D3391" i="15" s="1"/>
  <c r="C3392" i="15"/>
  <c r="D3392" i="15" s="1"/>
  <c r="C3393" i="15"/>
  <c r="D3393" i="15" s="1"/>
  <c r="C3394" i="15"/>
  <c r="D3394" i="15" s="1"/>
  <c r="C3395" i="15"/>
  <c r="D3395" i="15" s="1"/>
  <c r="C3396" i="15"/>
  <c r="D3396" i="15" s="1"/>
  <c r="C3397" i="15"/>
  <c r="D3397" i="15" s="1"/>
  <c r="C3398" i="15"/>
  <c r="D3398" i="15" s="1"/>
  <c r="C3399" i="15"/>
  <c r="D3399" i="15" s="1"/>
  <c r="C3400" i="15"/>
  <c r="D3400" i="15" s="1"/>
  <c r="C3401" i="15"/>
  <c r="D3401" i="15" s="1"/>
  <c r="C3402" i="15"/>
  <c r="D3402" i="15" s="1"/>
  <c r="C3403" i="15"/>
  <c r="D3403" i="15" s="1"/>
  <c r="C3404" i="15"/>
  <c r="D3404" i="15" s="1"/>
  <c r="C3405" i="15"/>
  <c r="D3405" i="15" s="1"/>
  <c r="C3406" i="15"/>
  <c r="D3406" i="15" s="1"/>
  <c r="C3407" i="15"/>
  <c r="D3407" i="15" s="1"/>
  <c r="C3408" i="15"/>
  <c r="D3408" i="15" s="1"/>
  <c r="C3409" i="15"/>
  <c r="D3409" i="15" s="1"/>
  <c r="C3410" i="15"/>
  <c r="D3410" i="15" s="1"/>
  <c r="C3411" i="15"/>
  <c r="D3411" i="15" s="1"/>
  <c r="C3412" i="15"/>
  <c r="D3412" i="15" s="1"/>
  <c r="C3413" i="15"/>
  <c r="D3413" i="15" s="1"/>
  <c r="C3414" i="15"/>
  <c r="D3414" i="15" s="1"/>
  <c r="C3415" i="15"/>
  <c r="D3415" i="15" s="1"/>
  <c r="C3416" i="15"/>
  <c r="D3416" i="15" s="1"/>
  <c r="C3417" i="15"/>
  <c r="D3417" i="15" s="1"/>
  <c r="C3418" i="15"/>
  <c r="D3418" i="15" s="1"/>
  <c r="C3419" i="15"/>
  <c r="D3419" i="15" s="1"/>
  <c r="C3420" i="15"/>
  <c r="D3420" i="15" s="1"/>
  <c r="C3421" i="15"/>
  <c r="D3421" i="15" s="1"/>
  <c r="C3422" i="15"/>
  <c r="D3422" i="15" s="1"/>
  <c r="C3423" i="15"/>
  <c r="D3423" i="15" s="1"/>
  <c r="C3424" i="15"/>
  <c r="D3424" i="15" s="1"/>
  <c r="C3425" i="15"/>
  <c r="D3425" i="15" s="1"/>
  <c r="C3426" i="15"/>
  <c r="D3426" i="15" s="1"/>
  <c r="C3427" i="15"/>
  <c r="D3427" i="15" s="1"/>
  <c r="C3428" i="15"/>
  <c r="D3428" i="15" s="1"/>
  <c r="C3429" i="15"/>
  <c r="D3429" i="15" s="1"/>
  <c r="C3430" i="15"/>
  <c r="D3430" i="15" s="1"/>
  <c r="C3431" i="15"/>
  <c r="D3431" i="15" s="1"/>
  <c r="C3432" i="15"/>
  <c r="D3432" i="15" s="1"/>
  <c r="C3433" i="15"/>
  <c r="D3433" i="15" s="1"/>
  <c r="C3434" i="15"/>
  <c r="D3434" i="15" s="1"/>
  <c r="C3435" i="15"/>
  <c r="D3435" i="15" s="1"/>
  <c r="C3436" i="15"/>
  <c r="D3436" i="15" s="1"/>
  <c r="C3437" i="15"/>
  <c r="D3437" i="15" s="1"/>
  <c r="C3438" i="15"/>
  <c r="D3438" i="15" s="1"/>
  <c r="C3439" i="15"/>
  <c r="D3439" i="15" s="1"/>
  <c r="C3440" i="15"/>
  <c r="D3440" i="15" s="1"/>
  <c r="C3441" i="15"/>
  <c r="D3441" i="15" s="1"/>
  <c r="C3442" i="15"/>
  <c r="D3442" i="15" s="1"/>
  <c r="C3443" i="15"/>
  <c r="D3443" i="15" s="1"/>
  <c r="C3444" i="15"/>
  <c r="D3444" i="15" s="1"/>
  <c r="C3445" i="15"/>
  <c r="D3445" i="15" s="1"/>
  <c r="C3446" i="15"/>
  <c r="D3446" i="15" s="1"/>
  <c r="C3447" i="15"/>
  <c r="D3447" i="15" s="1"/>
  <c r="C3448" i="15"/>
  <c r="D3448" i="15" s="1"/>
  <c r="C3449" i="15"/>
  <c r="D3449" i="15" s="1"/>
  <c r="C3450" i="15"/>
  <c r="D3450" i="15" s="1"/>
  <c r="C3451" i="15"/>
  <c r="D3451" i="15" s="1"/>
  <c r="C3452" i="15"/>
  <c r="D3452" i="15" s="1"/>
  <c r="C3453" i="15"/>
  <c r="D3453" i="15" s="1"/>
  <c r="C3454" i="15"/>
  <c r="D3454" i="15" s="1"/>
  <c r="C3455" i="15"/>
  <c r="D3455" i="15" s="1"/>
  <c r="C3456" i="15"/>
  <c r="D3456" i="15" s="1"/>
  <c r="C3457" i="15"/>
  <c r="D3457" i="15" s="1"/>
  <c r="C3458" i="15"/>
  <c r="D3458" i="15" s="1"/>
  <c r="C3459" i="15"/>
  <c r="D3459" i="15" s="1"/>
  <c r="C3460" i="15"/>
  <c r="D3460" i="15" s="1"/>
  <c r="C3461" i="15"/>
  <c r="D3461" i="15" s="1"/>
  <c r="C3462" i="15"/>
  <c r="D3462" i="15" s="1"/>
  <c r="C3463" i="15"/>
  <c r="D3463" i="15" s="1"/>
  <c r="C3464" i="15"/>
  <c r="D3464" i="15" s="1"/>
  <c r="C3465" i="15"/>
  <c r="D3465" i="15" s="1"/>
  <c r="C3466" i="15"/>
  <c r="D3466" i="15" s="1"/>
  <c r="C3467" i="15"/>
  <c r="D3467" i="15" s="1"/>
  <c r="C3468" i="15"/>
  <c r="D3468" i="15" s="1"/>
  <c r="C3469" i="15"/>
  <c r="D3469" i="15" s="1"/>
  <c r="C3470" i="15"/>
  <c r="D3470" i="15" s="1"/>
  <c r="C3471" i="15"/>
  <c r="D3471" i="15" s="1"/>
  <c r="C3472" i="15"/>
  <c r="D3472" i="15" s="1"/>
  <c r="C3473" i="15"/>
  <c r="D3473" i="15" s="1"/>
  <c r="C3474" i="15"/>
  <c r="D3474" i="15" s="1"/>
  <c r="C3475" i="15"/>
  <c r="D3475" i="15" s="1"/>
  <c r="C3476" i="15"/>
  <c r="D3476" i="15" s="1"/>
  <c r="C3477" i="15"/>
  <c r="D3477" i="15" s="1"/>
  <c r="C3478" i="15"/>
  <c r="D3478" i="15" s="1"/>
  <c r="C3479" i="15"/>
  <c r="D3479" i="15" s="1"/>
  <c r="C3480" i="15"/>
  <c r="D3480" i="15" s="1"/>
  <c r="C3481" i="15"/>
  <c r="D3481" i="15" s="1"/>
  <c r="C3482" i="15"/>
  <c r="D3482" i="15" s="1"/>
  <c r="C3483" i="15"/>
  <c r="D3483" i="15" s="1"/>
  <c r="C3484" i="15"/>
  <c r="D3484" i="15" s="1"/>
  <c r="C3485" i="15"/>
  <c r="D3485" i="15" s="1"/>
  <c r="C3486" i="15"/>
  <c r="D3486" i="15" s="1"/>
  <c r="C3487" i="15"/>
  <c r="D3487" i="15" s="1"/>
  <c r="C3488" i="15"/>
  <c r="D3488" i="15" s="1"/>
  <c r="C3489" i="15"/>
  <c r="D3489" i="15" s="1"/>
  <c r="C3490" i="15"/>
  <c r="D3490" i="15" s="1"/>
  <c r="C3491" i="15"/>
  <c r="D3491" i="15" s="1"/>
  <c r="C3492" i="15"/>
  <c r="D3492" i="15" s="1"/>
  <c r="C3493" i="15"/>
  <c r="D3493" i="15" s="1"/>
  <c r="C3494" i="15"/>
  <c r="D3494" i="15" s="1"/>
  <c r="C3495" i="15"/>
  <c r="D3495" i="15" s="1"/>
  <c r="C3496" i="15"/>
  <c r="D3496" i="15" s="1"/>
  <c r="C3497" i="15"/>
  <c r="D3497" i="15" s="1"/>
  <c r="C3498" i="15"/>
  <c r="D3498" i="15" s="1"/>
  <c r="C3499" i="15"/>
  <c r="D3499" i="15" s="1"/>
  <c r="C3500" i="15"/>
  <c r="D3500" i="15" s="1"/>
  <c r="C3501" i="15"/>
  <c r="D3501" i="15" s="1"/>
  <c r="C3502" i="15"/>
  <c r="D3502" i="15" s="1"/>
  <c r="C3503" i="15"/>
  <c r="D3503" i="15" s="1"/>
  <c r="C3504" i="15"/>
  <c r="D3504" i="15" s="1"/>
  <c r="C3505" i="15"/>
  <c r="D3505" i="15" s="1"/>
  <c r="C3506" i="15"/>
  <c r="D3506" i="15" s="1"/>
  <c r="C3507" i="15"/>
  <c r="D3507" i="15" s="1"/>
  <c r="C3508" i="15"/>
  <c r="D3508" i="15" s="1"/>
  <c r="C3509" i="15"/>
  <c r="D3509" i="15" s="1"/>
  <c r="C3510" i="15"/>
  <c r="D3510" i="15" s="1"/>
  <c r="C3511" i="15"/>
  <c r="D3511" i="15" s="1"/>
  <c r="C3512" i="15"/>
  <c r="D3512" i="15" s="1"/>
  <c r="C3513" i="15"/>
  <c r="D3513" i="15" s="1"/>
  <c r="C3514" i="15"/>
  <c r="D3514" i="15" s="1"/>
  <c r="C3515" i="15"/>
  <c r="D3515" i="15" s="1"/>
  <c r="C3516" i="15"/>
  <c r="D3516" i="15" s="1"/>
  <c r="C3517" i="15"/>
  <c r="D3517" i="15" s="1"/>
  <c r="C3518" i="15"/>
  <c r="D3518" i="15" s="1"/>
  <c r="C3519" i="15"/>
  <c r="D3519" i="15" s="1"/>
  <c r="C3520" i="15"/>
  <c r="D3520" i="15" s="1"/>
  <c r="C3521" i="15"/>
  <c r="D3521" i="15" s="1"/>
  <c r="C3522" i="15"/>
  <c r="D3522" i="15" s="1"/>
  <c r="C3523" i="15"/>
  <c r="D3523" i="15" s="1"/>
  <c r="C3524" i="15"/>
  <c r="D3524" i="15" s="1"/>
  <c r="C3525" i="15"/>
  <c r="D3525" i="15" s="1"/>
  <c r="C3526" i="15"/>
  <c r="D3526" i="15" s="1"/>
  <c r="C3527" i="15"/>
  <c r="D3527" i="15" s="1"/>
  <c r="C3528" i="15"/>
  <c r="D3528" i="15" s="1"/>
  <c r="C3529" i="15"/>
  <c r="D3529" i="15" s="1"/>
  <c r="C3530" i="15"/>
  <c r="D3530" i="15" s="1"/>
  <c r="C3531" i="15"/>
  <c r="D3531" i="15" s="1"/>
  <c r="C3532" i="15"/>
  <c r="D3532" i="15" s="1"/>
  <c r="C3533" i="15"/>
  <c r="D3533" i="15" s="1"/>
  <c r="C3534" i="15"/>
  <c r="D3534" i="15" s="1"/>
  <c r="C3535" i="15"/>
  <c r="D3535" i="15" s="1"/>
  <c r="C3536" i="15"/>
  <c r="D3536" i="15" s="1"/>
  <c r="C3537" i="15"/>
  <c r="D3537" i="15" s="1"/>
  <c r="C3538" i="15"/>
  <c r="D3538" i="15" s="1"/>
  <c r="C3539" i="15"/>
  <c r="D3539" i="15" s="1"/>
  <c r="C3540" i="15"/>
  <c r="D3540" i="15" s="1"/>
  <c r="C3541" i="15"/>
  <c r="D3541" i="15" s="1"/>
  <c r="C3542" i="15"/>
  <c r="D3542" i="15" s="1"/>
  <c r="C3543" i="15"/>
  <c r="D3543" i="15" s="1"/>
  <c r="C3544" i="15"/>
  <c r="D3544" i="15" s="1"/>
  <c r="C3545" i="15"/>
  <c r="D3545" i="15" s="1"/>
  <c r="C3546" i="15"/>
  <c r="D3546" i="15" s="1"/>
  <c r="C3547" i="15"/>
  <c r="D3547" i="15" s="1"/>
  <c r="C3548" i="15"/>
  <c r="D3548" i="15" s="1"/>
  <c r="C3549" i="15"/>
  <c r="D3549" i="15" s="1"/>
  <c r="C3550" i="15"/>
  <c r="D3550" i="15" s="1"/>
  <c r="C3551" i="15"/>
  <c r="D3551" i="15" s="1"/>
  <c r="C3552" i="15"/>
  <c r="D3552" i="15" s="1"/>
  <c r="C3553" i="15"/>
  <c r="D3553" i="15" s="1"/>
  <c r="C3554" i="15"/>
  <c r="D3554" i="15" s="1"/>
  <c r="C3555" i="15"/>
  <c r="D3555" i="15" s="1"/>
  <c r="C3556" i="15"/>
  <c r="D3556" i="15" s="1"/>
  <c r="C3557" i="15"/>
  <c r="D3557" i="15" s="1"/>
  <c r="C3558" i="15"/>
  <c r="D3558" i="15" s="1"/>
  <c r="C3559" i="15"/>
  <c r="D3559" i="15" s="1"/>
  <c r="C3560" i="15"/>
  <c r="D3560" i="15" s="1"/>
  <c r="C3561" i="15"/>
  <c r="D3561" i="15" s="1"/>
  <c r="C3562" i="15"/>
  <c r="D3562" i="15" s="1"/>
  <c r="C3563" i="15"/>
  <c r="D3563" i="15" s="1"/>
  <c r="C3564" i="15"/>
  <c r="D3564" i="15" s="1"/>
  <c r="C3565" i="15"/>
  <c r="D3565" i="15" s="1"/>
  <c r="C3566" i="15"/>
  <c r="D3566" i="15" s="1"/>
  <c r="C3567" i="15"/>
  <c r="D3567" i="15" s="1"/>
  <c r="C3568" i="15"/>
  <c r="D3568" i="15" s="1"/>
  <c r="C3569" i="15"/>
  <c r="D3569" i="15" s="1"/>
  <c r="C3570" i="15"/>
  <c r="D3570" i="15" s="1"/>
  <c r="C3571" i="15"/>
  <c r="D3571" i="15" s="1"/>
  <c r="C3572" i="15"/>
  <c r="D3572" i="15" s="1"/>
  <c r="C3573" i="15"/>
  <c r="D3573" i="15" s="1"/>
  <c r="C3574" i="15"/>
  <c r="D3574" i="15" s="1"/>
  <c r="C3575" i="15"/>
  <c r="D3575" i="15" s="1"/>
  <c r="C3576" i="15"/>
  <c r="D3576" i="15" s="1"/>
  <c r="C3577" i="15"/>
  <c r="D3577" i="15" s="1"/>
  <c r="C3578" i="15"/>
  <c r="D3578" i="15" s="1"/>
  <c r="C3579" i="15"/>
  <c r="D3579" i="15" s="1"/>
  <c r="C3580" i="15"/>
  <c r="D3580" i="15" s="1"/>
  <c r="C3581" i="15"/>
  <c r="D3581" i="15" s="1"/>
  <c r="C3582" i="15"/>
  <c r="D3582" i="15" s="1"/>
  <c r="C3583" i="15"/>
  <c r="D3583" i="15" s="1"/>
  <c r="C3584" i="15"/>
  <c r="D3584" i="15" s="1"/>
  <c r="C3585" i="15"/>
  <c r="D3585" i="15" s="1"/>
  <c r="C3586" i="15"/>
  <c r="D3586" i="15" s="1"/>
  <c r="C3587" i="15"/>
  <c r="D3587" i="15" s="1"/>
  <c r="C3588" i="15"/>
  <c r="D3588" i="15" s="1"/>
  <c r="C3589" i="15"/>
  <c r="D3589" i="15" s="1"/>
  <c r="C3590" i="15"/>
  <c r="D3590" i="15" s="1"/>
  <c r="C3591" i="15"/>
  <c r="D3591" i="15" s="1"/>
  <c r="C3592" i="15"/>
  <c r="D3592" i="15" s="1"/>
  <c r="C3593" i="15"/>
  <c r="D3593" i="15" s="1"/>
  <c r="C3594" i="15"/>
  <c r="D3594" i="15" s="1"/>
  <c r="C3595" i="15"/>
  <c r="D3595" i="15" s="1"/>
  <c r="C3596" i="15"/>
  <c r="D3596" i="15" s="1"/>
  <c r="C3597" i="15"/>
  <c r="D3597" i="15" s="1"/>
  <c r="C3598" i="15"/>
  <c r="D3598" i="15" s="1"/>
  <c r="C3599" i="15"/>
  <c r="D3599" i="15" s="1"/>
  <c r="C3600" i="15"/>
  <c r="D3600" i="15" s="1"/>
  <c r="C3601" i="15"/>
  <c r="D3601" i="15" s="1"/>
  <c r="C3602" i="15"/>
  <c r="D3602" i="15" s="1"/>
  <c r="C3603" i="15"/>
  <c r="D3603" i="15" s="1"/>
  <c r="C3604" i="15"/>
  <c r="D3604" i="15" s="1"/>
  <c r="C3605" i="15"/>
  <c r="D3605" i="15" s="1"/>
  <c r="C3606" i="15"/>
  <c r="D3606" i="15" s="1"/>
  <c r="C3607" i="15"/>
  <c r="D3607" i="15" s="1"/>
  <c r="C3608" i="15"/>
  <c r="D3608" i="15" s="1"/>
  <c r="C3609" i="15"/>
  <c r="D3609" i="15" s="1"/>
  <c r="C3610" i="15"/>
  <c r="D3610" i="15" s="1"/>
  <c r="C3611" i="15"/>
  <c r="D3611" i="15" s="1"/>
  <c r="C3612" i="15"/>
  <c r="D3612" i="15" s="1"/>
  <c r="C3613" i="15"/>
  <c r="D3613" i="15" s="1"/>
  <c r="C3614" i="15"/>
  <c r="D3614" i="15" s="1"/>
  <c r="C3615" i="15"/>
  <c r="D3615" i="15" s="1"/>
  <c r="C3616" i="15"/>
  <c r="D3616" i="15" s="1"/>
  <c r="C3617" i="15"/>
  <c r="D3617" i="15" s="1"/>
  <c r="C3618" i="15"/>
  <c r="D3618" i="15" s="1"/>
  <c r="C3619" i="15"/>
  <c r="D3619" i="15" s="1"/>
  <c r="C3620" i="15"/>
  <c r="D3620" i="15" s="1"/>
  <c r="C3621" i="15"/>
  <c r="D3621" i="15" s="1"/>
  <c r="C3622" i="15"/>
  <c r="D3622" i="15" s="1"/>
  <c r="C3623" i="15"/>
  <c r="D3623" i="15" s="1"/>
  <c r="C3624" i="15"/>
  <c r="D3624" i="15" s="1"/>
  <c r="C3625" i="15"/>
  <c r="D3625" i="15" s="1"/>
  <c r="C3626" i="15"/>
  <c r="D3626" i="15" s="1"/>
  <c r="C3627" i="15"/>
  <c r="D3627" i="15" s="1"/>
  <c r="C3628" i="15"/>
  <c r="D3628" i="15" s="1"/>
  <c r="C3629" i="15"/>
  <c r="D3629" i="15" s="1"/>
  <c r="C3630" i="15"/>
  <c r="D3630" i="15" s="1"/>
  <c r="C3631" i="15"/>
  <c r="D3631" i="15" s="1"/>
  <c r="C3632" i="15"/>
  <c r="D3632" i="15" s="1"/>
  <c r="C3633" i="15"/>
  <c r="D3633" i="15" s="1"/>
  <c r="C3634" i="15"/>
  <c r="D3634" i="15" s="1"/>
  <c r="C3635" i="15"/>
  <c r="D3635" i="15" s="1"/>
  <c r="C3636" i="15"/>
  <c r="D3636" i="15" s="1"/>
  <c r="C3637" i="15"/>
  <c r="D3637" i="15" s="1"/>
  <c r="C3638" i="15"/>
  <c r="D3638" i="15" s="1"/>
  <c r="C3639" i="15"/>
  <c r="D3639" i="15" s="1"/>
  <c r="C3640" i="15"/>
  <c r="D3640" i="15" s="1"/>
  <c r="C3641" i="15"/>
  <c r="D3641" i="15" s="1"/>
  <c r="C3642" i="15"/>
  <c r="D3642" i="15" s="1"/>
  <c r="C3643" i="15"/>
  <c r="D3643" i="15" s="1"/>
  <c r="C3644" i="15"/>
  <c r="D3644" i="15" s="1"/>
  <c r="C3645" i="15"/>
  <c r="D3645" i="15" s="1"/>
  <c r="C3646" i="15"/>
  <c r="D3646" i="15" s="1"/>
  <c r="C3647" i="15"/>
  <c r="D3647" i="15" s="1"/>
  <c r="C3648" i="15"/>
  <c r="D3648" i="15" s="1"/>
  <c r="C3649" i="15"/>
  <c r="D3649" i="15" s="1"/>
  <c r="C3650" i="15"/>
  <c r="D3650" i="15" s="1"/>
  <c r="C3651" i="15"/>
  <c r="D3651" i="15" s="1"/>
  <c r="C3652" i="15"/>
  <c r="D3652" i="15" s="1"/>
  <c r="C3653" i="15"/>
  <c r="D3653" i="15" s="1"/>
  <c r="C3654" i="15"/>
  <c r="D3654" i="15" s="1"/>
  <c r="C3655" i="15"/>
  <c r="D3655" i="15" s="1"/>
  <c r="C3656" i="15"/>
  <c r="D3656" i="15" s="1"/>
  <c r="C3657" i="15"/>
  <c r="D3657" i="15" s="1"/>
  <c r="C3658" i="15"/>
  <c r="D3658" i="15" s="1"/>
  <c r="C3659" i="15"/>
  <c r="D3659" i="15" s="1"/>
  <c r="C3660" i="15"/>
  <c r="D3660" i="15" s="1"/>
  <c r="C3661" i="15"/>
  <c r="D3661" i="15" s="1"/>
  <c r="C3662" i="15"/>
  <c r="D3662" i="15" s="1"/>
  <c r="C3663" i="15"/>
  <c r="D3663" i="15" s="1"/>
  <c r="C3664" i="15"/>
  <c r="D3664" i="15" s="1"/>
  <c r="C3665" i="15"/>
  <c r="D3665" i="15" s="1"/>
  <c r="C3666" i="15"/>
  <c r="D3666" i="15" s="1"/>
  <c r="C3667" i="15"/>
  <c r="D3667" i="15" s="1"/>
  <c r="C3668" i="15"/>
  <c r="D3668" i="15" s="1"/>
  <c r="C3669" i="15"/>
  <c r="D3669" i="15" s="1"/>
  <c r="C3670" i="15"/>
  <c r="D3670" i="15" s="1"/>
  <c r="C3671" i="15"/>
  <c r="D3671" i="15" s="1"/>
  <c r="C3672" i="15"/>
  <c r="D3672" i="15" s="1"/>
  <c r="C3673" i="15"/>
  <c r="D3673" i="15" s="1"/>
  <c r="C3674" i="15"/>
  <c r="D3674" i="15" s="1"/>
  <c r="C3675" i="15"/>
  <c r="D3675" i="15" s="1"/>
  <c r="C3676" i="15"/>
  <c r="D3676" i="15" s="1"/>
  <c r="C3677" i="15"/>
  <c r="D3677" i="15" s="1"/>
  <c r="C3678" i="15"/>
  <c r="D3678" i="15" s="1"/>
  <c r="C3679" i="15"/>
  <c r="D3679" i="15" s="1"/>
  <c r="C3680" i="15"/>
  <c r="D3680" i="15" s="1"/>
  <c r="C3681" i="15"/>
  <c r="D3681" i="15" s="1"/>
  <c r="C3682" i="15"/>
  <c r="D3682" i="15" s="1"/>
  <c r="C3683" i="15"/>
  <c r="D3683" i="15" s="1"/>
  <c r="C3684" i="15"/>
  <c r="D3684" i="15" s="1"/>
  <c r="C3685" i="15"/>
  <c r="D3685" i="15" s="1"/>
  <c r="C3686" i="15"/>
  <c r="D3686" i="15" s="1"/>
  <c r="C3687" i="15"/>
  <c r="D3687" i="15" s="1"/>
  <c r="C3688" i="15"/>
  <c r="D3688" i="15" s="1"/>
  <c r="C3689" i="15"/>
  <c r="D3689" i="15" s="1"/>
  <c r="C3690" i="15"/>
  <c r="D3690" i="15" s="1"/>
  <c r="C3691" i="15"/>
  <c r="D3691" i="15" s="1"/>
  <c r="C3692" i="15"/>
  <c r="D3692" i="15" s="1"/>
  <c r="C3693" i="15"/>
  <c r="D3693" i="15" s="1"/>
  <c r="C3694" i="15"/>
  <c r="D3694" i="15" s="1"/>
  <c r="C3695" i="15"/>
  <c r="D3695" i="15" s="1"/>
  <c r="C3696" i="15"/>
  <c r="D3696" i="15" s="1"/>
  <c r="C3697" i="15"/>
  <c r="D3697" i="15" s="1"/>
  <c r="C3698" i="15"/>
  <c r="D3698" i="15" s="1"/>
  <c r="C3699" i="15"/>
  <c r="D3699" i="15" s="1"/>
  <c r="C3700" i="15"/>
  <c r="D3700" i="15" s="1"/>
  <c r="C3701" i="15"/>
  <c r="D3701" i="15" s="1"/>
  <c r="C3702" i="15"/>
  <c r="D3702" i="15" s="1"/>
  <c r="C3703" i="15"/>
  <c r="D3703" i="15" s="1"/>
  <c r="C3704" i="15"/>
  <c r="D3704" i="15" s="1"/>
  <c r="C3705" i="15"/>
  <c r="D3705" i="15" s="1"/>
  <c r="C3706" i="15"/>
  <c r="D3706" i="15" s="1"/>
  <c r="C3707" i="15"/>
  <c r="D3707" i="15" s="1"/>
  <c r="C3708" i="15"/>
  <c r="D3708" i="15" s="1"/>
  <c r="C3709" i="15"/>
  <c r="D3709" i="15" s="1"/>
  <c r="C3710" i="15"/>
  <c r="D3710" i="15" s="1"/>
  <c r="C3711" i="15"/>
  <c r="D3711" i="15" s="1"/>
  <c r="C3712" i="15"/>
  <c r="D3712" i="15" s="1"/>
  <c r="C3713" i="15"/>
  <c r="D3713" i="15" s="1"/>
  <c r="C3714" i="15"/>
  <c r="D3714" i="15" s="1"/>
  <c r="C3715" i="15"/>
  <c r="D3715" i="15" s="1"/>
  <c r="C3716" i="15"/>
  <c r="D3716" i="15" s="1"/>
  <c r="C3717" i="15"/>
  <c r="D3717" i="15" s="1"/>
  <c r="C3718" i="15"/>
  <c r="D3718" i="15" s="1"/>
  <c r="C3719" i="15"/>
  <c r="D3719" i="15" s="1"/>
  <c r="C3720" i="15"/>
  <c r="D3720" i="15" s="1"/>
  <c r="C3721" i="15"/>
  <c r="D3721" i="15" s="1"/>
  <c r="C3722" i="15"/>
  <c r="D3722" i="15" s="1"/>
  <c r="C3723" i="15"/>
  <c r="D3723" i="15" s="1"/>
  <c r="C3724" i="15"/>
  <c r="D3724" i="15" s="1"/>
  <c r="C3725" i="15"/>
  <c r="D3725" i="15" s="1"/>
  <c r="C3726" i="15"/>
  <c r="D3726" i="15" s="1"/>
  <c r="C3727" i="15"/>
  <c r="D3727" i="15" s="1"/>
  <c r="C3728" i="15"/>
  <c r="D3728" i="15" s="1"/>
  <c r="C3729" i="15"/>
  <c r="D3729" i="15" s="1"/>
  <c r="C3730" i="15"/>
  <c r="D3730" i="15" s="1"/>
  <c r="C3731" i="15"/>
  <c r="D3731" i="15" s="1"/>
  <c r="C3732" i="15"/>
  <c r="D3732" i="15" s="1"/>
  <c r="C3733" i="15"/>
  <c r="D3733" i="15" s="1"/>
  <c r="C3734" i="15"/>
  <c r="D3734" i="15" s="1"/>
  <c r="C3735" i="15"/>
  <c r="D3735" i="15" s="1"/>
  <c r="C3736" i="15"/>
  <c r="D3736" i="15" s="1"/>
  <c r="C3737" i="15"/>
  <c r="D3737" i="15" s="1"/>
  <c r="C3738" i="15"/>
  <c r="D3738" i="15" s="1"/>
  <c r="C3739" i="15"/>
  <c r="D3739" i="15" s="1"/>
  <c r="C3740" i="15"/>
  <c r="D3740" i="15" s="1"/>
  <c r="C3741" i="15"/>
  <c r="D3741" i="15" s="1"/>
  <c r="C3742" i="15"/>
  <c r="D3742" i="15" s="1"/>
  <c r="C3743" i="15"/>
  <c r="D3743" i="15" s="1"/>
  <c r="C3744" i="15"/>
  <c r="D3744" i="15" s="1"/>
  <c r="C3745" i="15"/>
  <c r="D3745" i="15" s="1"/>
  <c r="C3746" i="15"/>
  <c r="D3746" i="15" s="1"/>
  <c r="C3747" i="15"/>
  <c r="D3747" i="15" s="1"/>
  <c r="C3748" i="15"/>
  <c r="D3748" i="15" s="1"/>
  <c r="C3749" i="15"/>
  <c r="D3749" i="15" s="1"/>
  <c r="C3750" i="15"/>
  <c r="D3750" i="15" s="1"/>
  <c r="C3751" i="15"/>
  <c r="D3751" i="15" s="1"/>
  <c r="C3752" i="15"/>
  <c r="D3752" i="15" s="1"/>
  <c r="C3753" i="15"/>
  <c r="D3753" i="15" s="1"/>
  <c r="C3754" i="15"/>
  <c r="D3754" i="15" s="1"/>
  <c r="C3755" i="15"/>
  <c r="D3755" i="15" s="1"/>
  <c r="C3756" i="15"/>
  <c r="D3756" i="15" s="1"/>
  <c r="C3757" i="15"/>
  <c r="D3757" i="15" s="1"/>
  <c r="C3758" i="15"/>
  <c r="D3758" i="15" s="1"/>
  <c r="C3759" i="15"/>
  <c r="D3759" i="15" s="1"/>
  <c r="C3760" i="15"/>
  <c r="D3760" i="15" s="1"/>
  <c r="C3761" i="15"/>
  <c r="D3761" i="15" s="1"/>
  <c r="C3762" i="15"/>
  <c r="D3762" i="15" s="1"/>
  <c r="C3763" i="15"/>
  <c r="D3763" i="15" s="1"/>
  <c r="C3764" i="15"/>
  <c r="D3764" i="15" s="1"/>
  <c r="C3765" i="15"/>
  <c r="D3765" i="15" s="1"/>
  <c r="C3766" i="15"/>
  <c r="D3766" i="15" s="1"/>
  <c r="C3767" i="15"/>
  <c r="D3767" i="15" s="1"/>
  <c r="C3768" i="15"/>
  <c r="D3768" i="15" s="1"/>
  <c r="C3769" i="15"/>
  <c r="D3769" i="15" s="1"/>
  <c r="C3770" i="15"/>
  <c r="D3770" i="15" s="1"/>
  <c r="C3771" i="15"/>
  <c r="D3771" i="15" s="1"/>
  <c r="C3772" i="15"/>
  <c r="D3772" i="15" s="1"/>
  <c r="C3773" i="15"/>
  <c r="D3773" i="15" s="1"/>
  <c r="C3774" i="15"/>
  <c r="D3774" i="15" s="1"/>
  <c r="C3775" i="15"/>
  <c r="D3775" i="15" s="1"/>
  <c r="C3776" i="15"/>
  <c r="D3776" i="15" s="1"/>
  <c r="C3777" i="15"/>
  <c r="D3777" i="15" s="1"/>
  <c r="C3778" i="15"/>
  <c r="D3778" i="15" s="1"/>
  <c r="C3779" i="15"/>
  <c r="D3779" i="15" s="1"/>
  <c r="C3780" i="15"/>
  <c r="D3780" i="15" s="1"/>
  <c r="C3781" i="15"/>
  <c r="D3781" i="15" s="1"/>
  <c r="C3782" i="15"/>
  <c r="D3782" i="15" s="1"/>
  <c r="C3783" i="15"/>
  <c r="D3783" i="15" s="1"/>
  <c r="C3784" i="15"/>
  <c r="D3784" i="15" s="1"/>
  <c r="C3785" i="15"/>
  <c r="D3785" i="15" s="1"/>
  <c r="C3786" i="15"/>
  <c r="D3786" i="15" s="1"/>
  <c r="C3787" i="15"/>
  <c r="D3787" i="15" s="1"/>
  <c r="C3788" i="15"/>
  <c r="D3788" i="15" s="1"/>
  <c r="C3789" i="15"/>
  <c r="D3789" i="15" s="1"/>
  <c r="C3790" i="15"/>
  <c r="D3790" i="15" s="1"/>
  <c r="C3791" i="15"/>
  <c r="D3791" i="15" s="1"/>
  <c r="C3792" i="15"/>
  <c r="D3792" i="15" s="1"/>
  <c r="C3793" i="15"/>
  <c r="D3793" i="15" s="1"/>
  <c r="C3794" i="15"/>
  <c r="D3794" i="15" s="1"/>
  <c r="C3795" i="15"/>
  <c r="D3795" i="15" s="1"/>
  <c r="C3796" i="15"/>
  <c r="D3796" i="15" s="1"/>
  <c r="C3797" i="15"/>
  <c r="D3797" i="15" s="1"/>
  <c r="C3798" i="15"/>
  <c r="D3798" i="15" s="1"/>
  <c r="C3799" i="15"/>
  <c r="D3799" i="15" s="1"/>
  <c r="C3800" i="15"/>
  <c r="D3800" i="15" s="1"/>
  <c r="C3801" i="15"/>
  <c r="D3801" i="15" s="1"/>
  <c r="C3802" i="15"/>
  <c r="D3802" i="15" s="1"/>
  <c r="C3803" i="15"/>
  <c r="D3803" i="15" s="1"/>
  <c r="C3804" i="15"/>
  <c r="D3804" i="15" s="1"/>
  <c r="C3805" i="15"/>
  <c r="D3805" i="15" s="1"/>
  <c r="C3806" i="15"/>
  <c r="D3806" i="15" s="1"/>
  <c r="C3807" i="15"/>
  <c r="D3807" i="15" s="1"/>
  <c r="C3808" i="15"/>
  <c r="D3808" i="15" s="1"/>
  <c r="C3809" i="15"/>
  <c r="D3809" i="15" s="1"/>
  <c r="C3810" i="15"/>
  <c r="D3810" i="15" s="1"/>
  <c r="C3811" i="15"/>
  <c r="D3811" i="15" s="1"/>
  <c r="C3812" i="15"/>
  <c r="D3812" i="15" s="1"/>
  <c r="C3813" i="15"/>
  <c r="D3813" i="15" s="1"/>
  <c r="C3814" i="15"/>
  <c r="D3814" i="15" s="1"/>
  <c r="C3815" i="15"/>
  <c r="D3815" i="15" s="1"/>
  <c r="C3816" i="15"/>
  <c r="D3816" i="15" s="1"/>
  <c r="C3817" i="15"/>
  <c r="D3817" i="15" s="1"/>
  <c r="C3818" i="15"/>
  <c r="D3818" i="15" s="1"/>
  <c r="C3819" i="15"/>
  <c r="D3819" i="15" s="1"/>
  <c r="C3820" i="15"/>
  <c r="D3820" i="15" s="1"/>
  <c r="C3821" i="15"/>
  <c r="D3821" i="15" s="1"/>
  <c r="C3822" i="15"/>
  <c r="D3822" i="15" s="1"/>
  <c r="C3823" i="15"/>
  <c r="D3823" i="15" s="1"/>
  <c r="C3824" i="15"/>
  <c r="D3824" i="15" s="1"/>
  <c r="C3825" i="15"/>
  <c r="D3825" i="15" s="1"/>
  <c r="C3826" i="15"/>
  <c r="D3826" i="15" s="1"/>
  <c r="C3827" i="15"/>
  <c r="D3827" i="15" s="1"/>
  <c r="C3828" i="15"/>
  <c r="D3828" i="15" s="1"/>
  <c r="C3829" i="15"/>
  <c r="D3829" i="15" s="1"/>
  <c r="C3830" i="15"/>
  <c r="D3830" i="15" s="1"/>
  <c r="C3831" i="15"/>
  <c r="D3831" i="15" s="1"/>
  <c r="C3832" i="15"/>
  <c r="D3832" i="15" s="1"/>
  <c r="C3833" i="15"/>
  <c r="D3833" i="15" s="1"/>
  <c r="C3834" i="15"/>
  <c r="D3834" i="15" s="1"/>
  <c r="C3835" i="15"/>
  <c r="D3835" i="15" s="1"/>
  <c r="C3836" i="15"/>
  <c r="D3836" i="15" s="1"/>
  <c r="C3837" i="15"/>
  <c r="D3837" i="15" s="1"/>
  <c r="C3838" i="15"/>
  <c r="D3838" i="15" s="1"/>
  <c r="C3839" i="15"/>
  <c r="D3839" i="15" s="1"/>
  <c r="C3840" i="15"/>
  <c r="D3840" i="15" s="1"/>
  <c r="C3841" i="15"/>
  <c r="D3841" i="15" s="1"/>
  <c r="C3842" i="15"/>
  <c r="D3842" i="15" s="1"/>
  <c r="C3843" i="15"/>
  <c r="D3843" i="15" s="1"/>
  <c r="C3844" i="15"/>
  <c r="D3844" i="15" s="1"/>
  <c r="C3845" i="15"/>
  <c r="D3845" i="15" s="1"/>
  <c r="C3846" i="15"/>
  <c r="D3846" i="15" s="1"/>
  <c r="C3847" i="15"/>
  <c r="D3847" i="15" s="1"/>
  <c r="C3848" i="15"/>
  <c r="D3848" i="15" s="1"/>
  <c r="C3849" i="15"/>
  <c r="D3849" i="15" s="1"/>
  <c r="C3850" i="15"/>
  <c r="D3850" i="15" s="1"/>
  <c r="C3851" i="15"/>
  <c r="D3851" i="15" s="1"/>
  <c r="C3852" i="15"/>
  <c r="D3852" i="15" s="1"/>
  <c r="C3853" i="15"/>
  <c r="D3853" i="15" s="1"/>
  <c r="C3854" i="15"/>
  <c r="D3854" i="15" s="1"/>
  <c r="C3855" i="15"/>
  <c r="D3855" i="15" s="1"/>
  <c r="C3856" i="15"/>
  <c r="D3856" i="15" s="1"/>
  <c r="C3857" i="15"/>
  <c r="D3857" i="15" s="1"/>
  <c r="C3858" i="15"/>
  <c r="D3858" i="15" s="1"/>
  <c r="C3859" i="15"/>
  <c r="D3859" i="15" s="1"/>
  <c r="C3860" i="15"/>
  <c r="D3860" i="15" s="1"/>
  <c r="C3861" i="15"/>
  <c r="D3861" i="15" s="1"/>
  <c r="C3862" i="15"/>
  <c r="D3862" i="15" s="1"/>
  <c r="C3863" i="15"/>
  <c r="D3863" i="15" s="1"/>
  <c r="C3864" i="15"/>
  <c r="D3864" i="15" s="1"/>
  <c r="C3865" i="15"/>
  <c r="D3865" i="15" s="1"/>
  <c r="C3866" i="15"/>
  <c r="D3866" i="15" s="1"/>
  <c r="C3867" i="15"/>
  <c r="D3867" i="15" s="1"/>
  <c r="C3868" i="15"/>
  <c r="D3868" i="15" s="1"/>
  <c r="C3869" i="15"/>
  <c r="D3869" i="15" s="1"/>
  <c r="C3870" i="15"/>
  <c r="D3870" i="15" s="1"/>
  <c r="C3871" i="15"/>
  <c r="D3871" i="15" s="1"/>
  <c r="C3872" i="15"/>
  <c r="D3872" i="15" s="1"/>
  <c r="C3873" i="15"/>
  <c r="D3873" i="15" s="1"/>
  <c r="C3874" i="15"/>
  <c r="D3874" i="15" s="1"/>
  <c r="C3875" i="15"/>
  <c r="D3875" i="15" s="1"/>
  <c r="C3876" i="15"/>
  <c r="D3876" i="15" s="1"/>
  <c r="C3877" i="15"/>
  <c r="D3877" i="15" s="1"/>
  <c r="C3878" i="15"/>
  <c r="D3878" i="15" s="1"/>
  <c r="C3879" i="15"/>
  <c r="D3879" i="15" s="1"/>
  <c r="C3880" i="15"/>
  <c r="D3880" i="15" s="1"/>
  <c r="C3881" i="15"/>
  <c r="D3881" i="15" s="1"/>
  <c r="C3882" i="15"/>
  <c r="D3882" i="15" s="1"/>
  <c r="C3883" i="15"/>
  <c r="D3883" i="15" s="1"/>
  <c r="C3884" i="15"/>
  <c r="D3884" i="15" s="1"/>
  <c r="C3885" i="15"/>
  <c r="D3885" i="15" s="1"/>
  <c r="C3886" i="15"/>
  <c r="D3886" i="15" s="1"/>
  <c r="C3887" i="15"/>
  <c r="D3887" i="15" s="1"/>
  <c r="C3888" i="15"/>
  <c r="D3888" i="15" s="1"/>
  <c r="C3889" i="15"/>
  <c r="D3889" i="15" s="1"/>
  <c r="C3890" i="15"/>
  <c r="D3890" i="15" s="1"/>
  <c r="C3891" i="15"/>
  <c r="D3891" i="15" s="1"/>
  <c r="C3892" i="15"/>
  <c r="D3892" i="15" s="1"/>
  <c r="C3893" i="15"/>
  <c r="D3893" i="15" s="1"/>
  <c r="C3894" i="15"/>
  <c r="D3894" i="15" s="1"/>
  <c r="C3895" i="15"/>
  <c r="D3895" i="15" s="1"/>
  <c r="C3896" i="15"/>
  <c r="D3896" i="15" s="1"/>
  <c r="C3897" i="15"/>
  <c r="D3897" i="15" s="1"/>
  <c r="C3898" i="15"/>
  <c r="D3898" i="15" s="1"/>
  <c r="C3899" i="15"/>
  <c r="D3899" i="15" s="1"/>
  <c r="C3900" i="15"/>
  <c r="D3900" i="15" s="1"/>
  <c r="C3901" i="15"/>
  <c r="D3901" i="15" s="1"/>
  <c r="C3902" i="15"/>
  <c r="D3902" i="15" s="1"/>
  <c r="C3903" i="15"/>
  <c r="D3903" i="15" s="1"/>
  <c r="C3904" i="15"/>
  <c r="D3904" i="15" s="1"/>
  <c r="C3905" i="15"/>
  <c r="D3905" i="15" s="1"/>
  <c r="C3906" i="15"/>
  <c r="D3906" i="15" s="1"/>
  <c r="C3907" i="15"/>
  <c r="D3907" i="15" s="1"/>
  <c r="C3908" i="15"/>
  <c r="D3908" i="15" s="1"/>
  <c r="C3909" i="15"/>
  <c r="D3909" i="15" s="1"/>
  <c r="C3910" i="15"/>
  <c r="D3910" i="15" s="1"/>
  <c r="C3911" i="15"/>
  <c r="D3911" i="15" s="1"/>
  <c r="C3912" i="15"/>
  <c r="D3912" i="15" s="1"/>
  <c r="C3913" i="15"/>
  <c r="D3913" i="15" s="1"/>
  <c r="C3914" i="15"/>
  <c r="D3914" i="15" s="1"/>
  <c r="C3915" i="15"/>
  <c r="D3915" i="15" s="1"/>
  <c r="C3916" i="15"/>
  <c r="D3916" i="15" s="1"/>
  <c r="C3917" i="15"/>
  <c r="D3917" i="15" s="1"/>
  <c r="C3918" i="15"/>
  <c r="D3918" i="15" s="1"/>
  <c r="C3919" i="15"/>
  <c r="D3919" i="15" s="1"/>
  <c r="C3920" i="15"/>
  <c r="D3920" i="15" s="1"/>
  <c r="C3921" i="15"/>
  <c r="D3921" i="15" s="1"/>
  <c r="C3922" i="15"/>
  <c r="D3922" i="15" s="1"/>
  <c r="C3923" i="15"/>
  <c r="D3923" i="15" s="1"/>
  <c r="C3924" i="15"/>
  <c r="D3924" i="15" s="1"/>
  <c r="C3925" i="15"/>
  <c r="D3925" i="15" s="1"/>
  <c r="C3926" i="15"/>
  <c r="D3926" i="15" s="1"/>
  <c r="C3927" i="15"/>
  <c r="D3927" i="15" s="1"/>
  <c r="C3928" i="15"/>
  <c r="D3928" i="15" s="1"/>
  <c r="C3929" i="15"/>
  <c r="D3929" i="15" s="1"/>
  <c r="C3930" i="15"/>
  <c r="D3930" i="15" s="1"/>
  <c r="C3931" i="15"/>
  <c r="D3931" i="15" s="1"/>
  <c r="C3932" i="15"/>
  <c r="D3932" i="15" s="1"/>
  <c r="C3933" i="15"/>
  <c r="D3933" i="15" s="1"/>
  <c r="C3934" i="15"/>
  <c r="D3934" i="15" s="1"/>
  <c r="C3935" i="15"/>
  <c r="D3935" i="15" s="1"/>
  <c r="C3936" i="15"/>
  <c r="D3936" i="15" s="1"/>
  <c r="C3937" i="15"/>
  <c r="D3937" i="15" s="1"/>
  <c r="C3938" i="15"/>
  <c r="D3938" i="15" s="1"/>
  <c r="C3939" i="15"/>
  <c r="D3939" i="15" s="1"/>
  <c r="C3940" i="15"/>
  <c r="D3940" i="15" s="1"/>
  <c r="C3941" i="15"/>
  <c r="D3941" i="15" s="1"/>
  <c r="C3942" i="15"/>
  <c r="D3942" i="15" s="1"/>
  <c r="C3943" i="15"/>
  <c r="D3943" i="15" s="1"/>
  <c r="C3944" i="15"/>
  <c r="D3944" i="15" s="1"/>
  <c r="C3945" i="15"/>
  <c r="D3945" i="15" s="1"/>
  <c r="C3946" i="15"/>
  <c r="D3946" i="15" s="1"/>
  <c r="C3947" i="15"/>
  <c r="D3947" i="15" s="1"/>
  <c r="C3948" i="15"/>
  <c r="D3948" i="15" s="1"/>
  <c r="C3949" i="15"/>
  <c r="D3949" i="15" s="1"/>
  <c r="C3950" i="15"/>
  <c r="D3950" i="15" s="1"/>
  <c r="C3951" i="15"/>
  <c r="D3951" i="15" s="1"/>
  <c r="C3952" i="15"/>
  <c r="D3952" i="15" s="1"/>
  <c r="C3953" i="15"/>
  <c r="D3953" i="15" s="1"/>
  <c r="C3954" i="15"/>
  <c r="D3954" i="15" s="1"/>
  <c r="C3955" i="15"/>
  <c r="D3955" i="15" s="1"/>
  <c r="C3956" i="15"/>
  <c r="D3956" i="15" s="1"/>
  <c r="C3957" i="15"/>
  <c r="D3957" i="15" s="1"/>
  <c r="C3958" i="15"/>
  <c r="D3958" i="15" s="1"/>
  <c r="C3959" i="15"/>
  <c r="D3959" i="15" s="1"/>
  <c r="C3960" i="15"/>
  <c r="D3960" i="15" s="1"/>
  <c r="C3961" i="15"/>
  <c r="D3961" i="15" s="1"/>
  <c r="C3962" i="15"/>
  <c r="D3962" i="15" s="1"/>
  <c r="C3963" i="15"/>
  <c r="D3963" i="15" s="1"/>
  <c r="C3964" i="15"/>
  <c r="D3964" i="15" s="1"/>
  <c r="C3965" i="15"/>
  <c r="D3965" i="15" s="1"/>
  <c r="C3966" i="15"/>
  <c r="D3966" i="15" s="1"/>
  <c r="C3967" i="15"/>
  <c r="D3967" i="15" s="1"/>
  <c r="C3968" i="15"/>
  <c r="D3968" i="15" s="1"/>
  <c r="C3969" i="15"/>
  <c r="D3969" i="15" s="1"/>
  <c r="C3970" i="15"/>
  <c r="D3970" i="15" s="1"/>
  <c r="C3971" i="15"/>
  <c r="D3971" i="15" s="1"/>
  <c r="C3972" i="15"/>
  <c r="D3972" i="15" s="1"/>
  <c r="C3973" i="15"/>
  <c r="D3973" i="15" s="1"/>
  <c r="C3974" i="15"/>
  <c r="D3974" i="15" s="1"/>
  <c r="C3975" i="15"/>
  <c r="D3975" i="15" s="1"/>
  <c r="C3976" i="15"/>
  <c r="D3976" i="15" s="1"/>
  <c r="C3977" i="15"/>
  <c r="D3977" i="15" s="1"/>
  <c r="C3978" i="15"/>
  <c r="D3978" i="15" s="1"/>
  <c r="C3979" i="15"/>
  <c r="D3979" i="15" s="1"/>
  <c r="C3980" i="15"/>
  <c r="D3980" i="15" s="1"/>
  <c r="C3981" i="15"/>
  <c r="D3981" i="15" s="1"/>
  <c r="C3982" i="15"/>
  <c r="D3982" i="15" s="1"/>
  <c r="C3983" i="15"/>
  <c r="D3983" i="15" s="1"/>
  <c r="C3984" i="15"/>
  <c r="D3984" i="15" s="1"/>
  <c r="C3985" i="15"/>
  <c r="D3985" i="15" s="1"/>
  <c r="C3986" i="15"/>
  <c r="D3986" i="15" s="1"/>
  <c r="C3987" i="15"/>
  <c r="D3987" i="15" s="1"/>
  <c r="C3988" i="15"/>
  <c r="D3988" i="15" s="1"/>
  <c r="C3989" i="15"/>
  <c r="D3989" i="15" s="1"/>
  <c r="C3990" i="15"/>
  <c r="D3990" i="15" s="1"/>
  <c r="C3991" i="15"/>
  <c r="D3991" i="15" s="1"/>
  <c r="C3992" i="15"/>
  <c r="D3992" i="15" s="1"/>
  <c r="C3993" i="15"/>
  <c r="D3993" i="15" s="1"/>
  <c r="C3994" i="15"/>
  <c r="D3994" i="15" s="1"/>
  <c r="C3995" i="15"/>
  <c r="D3995" i="15" s="1"/>
  <c r="C3996" i="15"/>
  <c r="D3996" i="15" s="1"/>
  <c r="C3997" i="15"/>
  <c r="D3997" i="15" s="1"/>
  <c r="C3998" i="15"/>
  <c r="D3998" i="15" s="1"/>
  <c r="C3999" i="15"/>
  <c r="D3999" i="15" s="1"/>
  <c r="C4000" i="15"/>
  <c r="D4000" i="15" s="1"/>
  <c r="C4001" i="15"/>
  <c r="D4001" i="15" s="1"/>
  <c r="C4002" i="15"/>
  <c r="D4002" i="15" s="1"/>
  <c r="C4003" i="15"/>
  <c r="D4003" i="15" s="1"/>
  <c r="C4004" i="15"/>
  <c r="D4004" i="15" s="1"/>
  <c r="C4005" i="15"/>
  <c r="D4005" i="15" s="1"/>
  <c r="C4006" i="15"/>
  <c r="D4006" i="15" s="1"/>
  <c r="C4007" i="15"/>
  <c r="D4007" i="15" s="1"/>
  <c r="C4008" i="15"/>
  <c r="D4008" i="15" s="1"/>
  <c r="C4009" i="15"/>
  <c r="D4009" i="15" s="1"/>
  <c r="C4010" i="15"/>
  <c r="D4010" i="15" s="1"/>
  <c r="C4011" i="15"/>
  <c r="D4011" i="15" s="1"/>
  <c r="C4012" i="15"/>
  <c r="D4012" i="15" s="1"/>
  <c r="C4013" i="15"/>
  <c r="D4013" i="15" s="1"/>
  <c r="C4014" i="15"/>
  <c r="D4014" i="15" s="1"/>
  <c r="C4015" i="15"/>
  <c r="D4015" i="15" s="1"/>
  <c r="C4016" i="15"/>
  <c r="D4016" i="15" s="1"/>
  <c r="C4017" i="15"/>
  <c r="D4017" i="15" s="1"/>
  <c r="C4018" i="15"/>
  <c r="D4018" i="15" s="1"/>
  <c r="C4019" i="15"/>
  <c r="D4019" i="15" s="1"/>
  <c r="C4020" i="15"/>
  <c r="D4020" i="15" s="1"/>
  <c r="C4021" i="15"/>
  <c r="D4021" i="15" s="1"/>
  <c r="C4022" i="15"/>
  <c r="D4022" i="15" s="1"/>
  <c r="C4023" i="15"/>
  <c r="D4023" i="15" s="1"/>
  <c r="C4024" i="15"/>
  <c r="D4024" i="15" s="1"/>
  <c r="C4025" i="15"/>
  <c r="D4025" i="15" s="1"/>
  <c r="C4026" i="15"/>
  <c r="D4026" i="15" s="1"/>
  <c r="C4027" i="15"/>
  <c r="D4027" i="15" s="1"/>
  <c r="C4028" i="15"/>
  <c r="D4028" i="15" s="1"/>
  <c r="C4029" i="15"/>
  <c r="D4029" i="15" s="1"/>
  <c r="C4030" i="15"/>
  <c r="D4030" i="15" s="1"/>
  <c r="C4031" i="15"/>
  <c r="D4031" i="15" s="1"/>
  <c r="C4032" i="15"/>
  <c r="D4032" i="15" s="1"/>
  <c r="C4033" i="15"/>
  <c r="D4033" i="15" s="1"/>
  <c r="C4034" i="15"/>
  <c r="D4034" i="15" s="1"/>
  <c r="C4035" i="15"/>
  <c r="D4035" i="15" s="1"/>
  <c r="C4036" i="15"/>
  <c r="D4036" i="15" s="1"/>
  <c r="C4037" i="15"/>
  <c r="D4037" i="15" s="1"/>
  <c r="C4038" i="15"/>
  <c r="D4038" i="15" s="1"/>
  <c r="C4039" i="15"/>
  <c r="D4039" i="15" s="1"/>
  <c r="C4040" i="15"/>
  <c r="D4040" i="15" s="1"/>
  <c r="C4041" i="15"/>
  <c r="D4041" i="15" s="1"/>
  <c r="C4042" i="15"/>
  <c r="D4042" i="15" s="1"/>
  <c r="C4043" i="15"/>
  <c r="D4043" i="15" s="1"/>
  <c r="C4044" i="15"/>
  <c r="D4044" i="15" s="1"/>
  <c r="C4045" i="15"/>
  <c r="D4045" i="15" s="1"/>
  <c r="C4046" i="15"/>
  <c r="D4046" i="15" s="1"/>
  <c r="C4047" i="15"/>
  <c r="D4047" i="15" s="1"/>
  <c r="C4048" i="15"/>
  <c r="D4048" i="15" s="1"/>
  <c r="C4049" i="15"/>
  <c r="D4049" i="15" s="1"/>
  <c r="C4050" i="15"/>
  <c r="D4050" i="15" s="1"/>
  <c r="C4051" i="15"/>
  <c r="D4051" i="15" s="1"/>
  <c r="C4052" i="15"/>
  <c r="D4052" i="15" s="1"/>
  <c r="C4053" i="15"/>
  <c r="D4053" i="15" s="1"/>
  <c r="C4054" i="15"/>
  <c r="D4054" i="15" s="1"/>
  <c r="C4055" i="15"/>
  <c r="D4055" i="15" s="1"/>
  <c r="C4056" i="15"/>
  <c r="D4056" i="15" s="1"/>
  <c r="C4057" i="15"/>
  <c r="D4057" i="15" s="1"/>
  <c r="C4058" i="15"/>
  <c r="D4058" i="15" s="1"/>
  <c r="C4059" i="15"/>
  <c r="D4059" i="15" s="1"/>
  <c r="C4060" i="15"/>
  <c r="D4060" i="15" s="1"/>
  <c r="C4061" i="15"/>
  <c r="D4061" i="15" s="1"/>
  <c r="C4062" i="15"/>
  <c r="D4062" i="15" s="1"/>
  <c r="C4063" i="15"/>
  <c r="D4063" i="15" s="1"/>
  <c r="C4064" i="15"/>
  <c r="D4064" i="15" s="1"/>
  <c r="C4065" i="15"/>
  <c r="D4065" i="15" s="1"/>
  <c r="C4066" i="15"/>
  <c r="D4066" i="15" s="1"/>
  <c r="C4067" i="15"/>
  <c r="D4067" i="15" s="1"/>
  <c r="C4068" i="15"/>
  <c r="D4068" i="15" s="1"/>
  <c r="C4069" i="15"/>
  <c r="D4069" i="15" s="1"/>
  <c r="C4070" i="15"/>
  <c r="D4070" i="15" s="1"/>
  <c r="C4071" i="15"/>
  <c r="D4071" i="15" s="1"/>
  <c r="C4072" i="15"/>
  <c r="D4072" i="15" s="1"/>
  <c r="C4073" i="15"/>
  <c r="D4073" i="15" s="1"/>
  <c r="C4074" i="15"/>
  <c r="D4074" i="15" s="1"/>
  <c r="C4075" i="15"/>
  <c r="D4075" i="15" s="1"/>
  <c r="C4076" i="15"/>
  <c r="D4076" i="15" s="1"/>
  <c r="C4077" i="15"/>
  <c r="D4077" i="15" s="1"/>
  <c r="C4078" i="15"/>
  <c r="D4078" i="15" s="1"/>
  <c r="C4079" i="15"/>
  <c r="D4079" i="15" s="1"/>
  <c r="C4080" i="15"/>
  <c r="D4080" i="15" s="1"/>
  <c r="C4081" i="15"/>
  <c r="D4081" i="15" s="1"/>
  <c r="C4082" i="15"/>
  <c r="D4082" i="15" s="1"/>
  <c r="C4083" i="15"/>
  <c r="D4083" i="15" s="1"/>
  <c r="C4084" i="15"/>
  <c r="D4084" i="15" s="1"/>
  <c r="C4085" i="15"/>
  <c r="D4085" i="15" s="1"/>
  <c r="C4086" i="15"/>
  <c r="D4086" i="15" s="1"/>
  <c r="C4087" i="15"/>
  <c r="D4087" i="15" s="1"/>
  <c r="C4088" i="15"/>
  <c r="D4088" i="15" s="1"/>
  <c r="C4089" i="15"/>
  <c r="D4089" i="15" s="1"/>
  <c r="C4090" i="15"/>
  <c r="D4090" i="15" s="1"/>
  <c r="C4091" i="15"/>
  <c r="D4091" i="15" s="1"/>
  <c r="C4092" i="15"/>
  <c r="D4092" i="15" s="1"/>
  <c r="C4093" i="15"/>
  <c r="D4093" i="15" s="1"/>
  <c r="C4094" i="15"/>
  <c r="D4094" i="15" s="1"/>
  <c r="C4095" i="15"/>
  <c r="D4095" i="15" s="1"/>
  <c r="C4096" i="15"/>
  <c r="D4096" i="15" s="1"/>
  <c r="C4097" i="15"/>
  <c r="D4097" i="15" s="1"/>
  <c r="C4098" i="15"/>
  <c r="D4098" i="15" s="1"/>
  <c r="C4099" i="15"/>
  <c r="D4099" i="15" s="1"/>
  <c r="C4100" i="15"/>
  <c r="D4100" i="15" s="1"/>
  <c r="C4101" i="15"/>
  <c r="D4101" i="15" s="1"/>
  <c r="C4102" i="15"/>
  <c r="D4102" i="15" s="1"/>
  <c r="C4103" i="15"/>
  <c r="D4103" i="15" s="1"/>
  <c r="C4104" i="15"/>
  <c r="D4104" i="15" s="1"/>
  <c r="C4105" i="15"/>
  <c r="D4105" i="15" s="1"/>
  <c r="C4106" i="15"/>
  <c r="D4106" i="15" s="1"/>
  <c r="C4107" i="15"/>
  <c r="D4107" i="15" s="1"/>
  <c r="C4108" i="15"/>
  <c r="D4108" i="15" s="1"/>
  <c r="C4109" i="15"/>
  <c r="D4109" i="15" s="1"/>
  <c r="C4110" i="15"/>
  <c r="D4110" i="15" s="1"/>
  <c r="C4111" i="15"/>
  <c r="D4111" i="15" s="1"/>
  <c r="C4112" i="15"/>
  <c r="D4112" i="15" s="1"/>
  <c r="C4113" i="15"/>
  <c r="D4113" i="15" s="1"/>
  <c r="C4114" i="15"/>
  <c r="D4114" i="15" s="1"/>
  <c r="C4115" i="15"/>
  <c r="D4115" i="15" s="1"/>
  <c r="C4116" i="15"/>
  <c r="D4116" i="15" s="1"/>
  <c r="C4117" i="15"/>
  <c r="D4117" i="15" s="1"/>
  <c r="C4118" i="15"/>
  <c r="D4118" i="15" s="1"/>
  <c r="C4119" i="15"/>
  <c r="D4119" i="15" s="1"/>
  <c r="C4120" i="15"/>
  <c r="D4120" i="15" s="1"/>
  <c r="C4121" i="15"/>
  <c r="D4121" i="15" s="1"/>
  <c r="C4122" i="15"/>
  <c r="D4122" i="15" s="1"/>
  <c r="C4123" i="15"/>
  <c r="D4123" i="15" s="1"/>
  <c r="C4124" i="15"/>
  <c r="D4124" i="15" s="1"/>
  <c r="C4125" i="15"/>
  <c r="D4125" i="15" s="1"/>
  <c r="C4126" i="15"/>
  <c r="D4126" i="15" s="1"/>
  <c r="C4127" i="15"/>
  <c r="D4127" i="15" s="1"/>
  <c r="C4128" i="15"/>
  <c r="D4128" i="15" s="1"/>
  <c r="C4129" i="15"/>
  <c r="D4129" i="15" s="1"/>
  <c r="C4130" i="15"/>
  <c r="D4130" i="15" s="1"/>
  <c r="C4131" i="15"/>
  <c r="D4131" i="15" s="1"/>
  <c r="C4132" i="15"/>
  <c r="D4132" i="15" s="1"/>
  <c r="C4133" i="15"/>
  <c r="D4133" i="15" s="1"/>
  <c r="C4134" i="15"/>
  <c r="D4134" i="15" s="1"/>
  <c r="C4135" i="15"/>
  <c r="D4135" i="15" s="1"/>
  <c r="C4136" i="15"/>
  <c r="D4136" i="15" s="1"/>
  <c r="C4137" i="15"/>
  <c r="D4137" i="15" s="1"/>
  <c r="C4138" i="15"/>
  <c r="D4138" i="15" s="1"/>
  <c r="C4139" i="15"/>
  <c r="D4139" i="15" s="1"/>
  <c r="C4140" i="15"/>
  <c r="D4140" i="15" s="1"/>
  <c r="C4141" i="15"/>
  <c r="D4141" i="15" s="1"/>
  <c r="C4142" i="15"/>
  <c r="D4142" i="15" s="1"/>
  <c r="C4143" i="15"/>
  <c r="D4143" i="15" s="1"/>
  <c r="C4144" i="15"/>
  <c r="D4144" i="15" s="1"/>
  <c r="C4145" i="15"/>
  <c r="D4145" i="15" s="1"/>
  <c r="C4146" i="15"/>
  <c r="D4146" i="15" s="1"/>
  <c r="C4147" i="15"/>
  <c r="D4147" i="15" s="1"/>
  <c r="C4148" i="15"/>
  <c r="D4148" i="15" s="1"/>
  <c r="C4149" i="15"/>
  <c r="D4149" i="15" s="1"/>
  <c r="C4150" i="15"/>
  <c r="D4150" i="15" s="1"/>
  <c r="C4151" i="15"/>
  <c r="D4151" i="15" s="1"/>
  <c r="C4152" i="15"/>
  <c r="D4152" i="15" s="1"/>
  <c r="C4153" i="15"/>
  <c r="D4153" i="15" s="1"/>
  <c r="C4154" i="15"/>
  <c r="D4154" i="15" s="1"/>
  <c r="C4155" i="15"/>
  <c r="D4155" i="15" s="1"/>
  <c r="C4156" i="15"/>
  <c r="D4156" i="15" s="1"/>
  <c r="C4157" i="15"/>
  <c r="D4157" i="15" s="1"/>
  <c r="C4158" i="15"/>
  <c r="D4158" i="15" s="1"/>
  <c r="C4159" i="15"/>
  <c r="D4159" i="15" s="1"/>
  <c r="C4160" i="15"/>
  <c r="D4160" i="15" s="1"/>
  <c r="C4161" i="15"/>
  <c r="D4161" i="15" s="1"/>
  <c r="C4162" i="15"/>
  <c r="D4162" i="15" s="1"/>
  <c r="C4163" i="15"/>
  <c r="D4163" i="15" s="1"/>
  <c r="C4164" i="15"/>
  <c r="D4164" i="15" s="1"/>
  <c r="C4165" i="15"/>
  <c r="D4165" i="15" s="1"/>
  <c r="C4166" i="15"/>
  <c r="D4166" i="15" s="1"/>
  <c r="C4167" i="15"/>
  <c r="D4167" i="15" s="1"/>
  <c r="C4168" i="15"/>
  <c r="D4168" i="15" s="1"/>
  <c r="C4169" i="15"/>
  <c r="D4169" i="15" s="1"/>
  <c r="C4170" i="15"/>
  <c r="D4170" i="15" s="1"/>
  <c r="C4171" i="15"/>
  <c r="D4171" i="15" s="1"/>
  <c r="C4172" i="15"/>
  <c r="D4172" i="15" s="1"/>
  <c r="C4173" i="15"/>
  <c r="D4173" i="15" s="1"/>
  <c r="C4174" i="15"/>
  <c r="D4174" i="15" s="1"/>
  <c r="C4175" i="15"/>
  <c r="D4175" i="15" s="1"/>
  <c r="C4176" i="15"/>
  <c r="D4176" i="15" s="1"/>
  <c r="C4177" i="15"/>
  <c r="D4177" i="15" s="1"/>
  <c r="C4178" i="15"/>
  <c r="D4178" i="15" s="1"/>
  <c r="C4179" i="15"/>
  <c r="D4179" i="15" s="1"/>
  <c r="C4180" i="15"/>
  <c r="D4180" i="15" s="1"/>
  <c r="C4181" i="15"/>
  <c r="D4181" i="15" s="1"/>
  <c r="C4182" i="15"/>
  <c r="D4182" i="15" s="1"/>
  <c r="C4183" i="15"/>
  <c r="D4183" i="15" s="1"/>
  <c r="C4184" i="15"/>
  <c r="D4184" i="15" s="1"/>
  <c r="C4185" i="15"/>
  <c r="D4185" i="15" s="1"/>
  <c r="C4186" i="15"/>
  <c r="D4186" i="15" s="1"/>
  <c r="C4187" i="15"/>
  <c r="D4187" i="15" s="1"/>
  <c r="C4188" i="15"/>
  <c r="D4188" i="15" s="1"/>
  <c r="C4189" i="15"/>
  <c r="D4189" i="15" s="1"/>
  <c r="C4190" i="15"/>
  <c r="D4190" i="15" s="1"/>
  <c r="C4191" i="15"/>
  <c r="D4191" i="15" s="1"/>
  <c r="C4192" i="15"/>
  <c r="D4192" i="15" s="1"/>
  <c r="C4193" i="15"/>
  <c r="D4193" i="15" s="1"/>
  <c r="C4194" i="15"/>
  <c r="D4194" i="15" s="1"/>
  <c r="C4195" i="15"/>
  <c r="D4195" i="15" s="1"/>
  <c r="C4196" i="15"/>
  <c r="D4196" i="15" s="1"/>
  <c r="C4197" i="15"/>
  <c r="D4197" i="15" s="1"/>
  <c r="C4198" i="15"/>
  <c r="D4198" i="15" s="1"/>
  <c r="C4199" i="15"/>
  <c r="D4199" i="15" s="1"/>
  <c r="C4200" i="15"/>
  <c r="D4200" i="15" s="1"/>
  <c r="C4201" i="15"/>
  <c r="D4201" i="15" s="1"/>
  <c r="C4202" i="15"/>
  <c r="D4202" i="15" s="1"/>
  <c r="C4203" i="15"/>
  <c r="D4203" i="15" s="1"/>
  <c r="C4204" i="15"/>
  <c r="D4204" i="15" s="1"/>
  <c r="C4205" i="15"/>
  <c r="D4205" i="15" s="1"/>
  <c r="C4206" i="15"/>
  <c r="D4206" i="15" s="1"/>
  <c r="C4207" i="15"/>
  <c r="D4207" i="15" s="1"/>
  <c r="C4208" i="15"/>
  <c r="D4208" i="15" s="1"/>
  <c r="C4209" i="15"/>
  <c r="D4209" i="15" s="1"/>
  <c r="C4210" i="15"/>
  <c r="D4210" i="15" s="1"/>
  <c r="C4211" i="15"/>
  <c r="D4211" i="15" s="1"/>
  <c r="C4212" i="15"/>
  <c r="D4212" i="15" s="1"/>
  <c r="C4213" i="15"/>
  <c r="D4213" i="15" s="1"/>
  <c r="C4214" i="15"/>
  <c r="D4214" i="15" s="1"/>
  <c r="C4215" i="15"/>
  <c r="D4215" i="15" s="1"/>
  <c r="C4216" i="15"/>
  <c r="D4216" i="15" s="1"/>
  <c r="C4217" i="15"/>
  <c r="D4217" i="15" s="1"/>
  <c r="C4218" i="15"/>
  <c r="D4218" i="15" s="1"/>
  <c r="C4219" i="15"/>
  <c r="D4219" i="15" s="1"/>
  <c r="C4220" i="15"/>
  <c r="D4220" i="15" s="1"/>
  <c r="C4221" i="15"/>
  <c r="D4221" i="15" s="1"/>
  <c r="C4222" i="15"/>
  <c r="D4222" i="15" s="1"/>
  <c r="C4223" i="15"/>
  <c r="D4223" i="15" s="1"/>
  <c r="C4224" i="15"/>
  <c r="D4224" i="15" s="1"/>
  <c r="C4225" i="15"/>
  <c r="D4225" i="15" s="1"/>
  <c r="C4226" i="15"/>
  <c r="D4226" i="15" s="1"/>
  <c r="C4227" i="15"/>
  <c r="D4227" i="15" s="1"/>
  <c r="C4228" i="15"/>
  <c r="D4228" i="15" s="1"/>
  <c r="C4229" i="15"/>
  <c r="D4229" i="15" s="1"/>
  <c r="C4230" i="15"/>
  <c r="D4230" i="15" s="1"/>
  <c r="C4231" i="15"/>
  <c r="D4231" i="15" s="1"/>
  <c r="C4232" i="15"/>
  <c r="D4232" i="15" s="1"/>
  <c r="C4233" i="15"/>
  <c r="D4233" i="15" s="1"/>
  <c r="C4234" i="15"/>
  <c r="D4234" i="15" s="1"/>
  <c r="C4235" i="15"/>
  <c r="D4235" i="15" s="1"/>
  <c r="C4236" i="15"/>
  <c r="D4236" i="15" s="1"/>
  <c r="C4237" i="15"/>
  <c r="D4237" i="15" s="1"/>
  <c r="C4238" i="15"/>
  <c r="D4238" i="15" s="1"/>
  <c r="C4239" i="15"/>
  <c r="D4239" i="15" s="1"/>
  <c r="C4240" i="15"/>
  <c r="D4240" i="15" s="1"/>
  <c r="C4241" i="15"/>
  <c r="D4241" i="15" s="1"/>
  <c r="C4242" i="15"/>
  <c r="D4242" i="15" s="1"/>
  <c r="C4243" i="15"/>
  <c r="D4243" i="15" s="1"/>
  <c r="C4244" i="15"/>
  <c r="D4244" i="15" s="1"/>
  <c r="C4245" i="15"/>
  <c r="D4245" i="15" s="1"/>
  <c r="C4246" i="15"/>
  <c r="D4246" i="15" s="1"/>
  <c r="C4247" i="15"/>
  <c r="D4247" i="15" s="1"/>
  <c r="C4248" i="15"/>
  <c r="D4248" i="15" s="1"/>
  <c r="C4249" i="15"/>
  <c r="D4249" i="15" s="1"/>
  <c r="C4250" i="15"/>
  <c r="D4250" i="15" s="1"/>
  <c r="C4251" i="15"/>
  <c r="D4251" i="15" s="1"/>
  <c r="C4252" i="15"/>
  <c r="D4252" i="15" s="1"/>
  <c r="C4253" i="15"/>
  <c r="D4253" i="15" s="1"/>
  <c r="C4254" i="15"/>
  <c r="D4254" i="15" s="1"/>
  <c r="C4255" i="15"/>
  <c r="D4255" i="15" s="1"/>
  <c r="C4256" i="15"/>
  <c r="D4256" i="15" s="1"/>
  <c r="C4257" i="15"/>
  <c r="D4257" i="15" s="1"/>
  <c r="C4258" i="15"/>
  <c r="D4258" i="15" s="1"/>
  <c r="C4259" i="15"/>
  <c r="D4259" i="15" s="1"/>
  <c r="C4260" i="15"/>
  <c r="D4260" i="15" s="1"/>
  <c r="C4261" i="15"/>
  <c r="D4261" i="15" s="1"/>
  <c r="C4262" i="15"/>
  <c r="D4262" i="15" s="1"/>
  <c r="C4263" i="15"/>
  <c r="D4263" i="15" s="1"/>
  <c r="C4264" i="15"/>
  <c r="D4264" i="15" s="1"/>
  <c r="C4265" i="15"/>
  <c r="D4265" i="15" s="1"/>
  <c r="C4266" i="15"/>
  <c r="D4266" i="15" s="1"/>
  <c r="C4267" i="15"/>
  <c r="D4267" i="15" s="1"/>
  <c r="C4268" i="15"/>
  <c r="D4268" i="15" s="1"/>
  <c r="C4269" i="15"/>
  <c r="D4269" i="15" s="1"/>
  <c r="C4270" i="15"/>
  <c r="D4270" i="15" s="1"/>
  <c r="C4271" i="15"/>
  <c r="D4271" i="15" s="1"/>
  <c r="C4272" i="15"/>
  <c r="D4272" i="15" s="1"/>
  <c r="C4273" i="15"/>
  <c r="D4273" i="15" s="1"/>
  <c r="C4274" i="15"/>
  <c r="D4274" i="15" s="1"/>
  <c r="C4275" i="15"/>
  <c r="D4275" i="15" s="1"/>
  <c r="C4276" i="15"/>
  <c r="D4276" i="15" s="1"/>
  <c r="C4277" i="15"/>
  <c r="D4277" i="15" s="1"/>
  <c r="C4278" i="15"/>
  <c r="D4278" i="15" s="1"/>
  <c r="C4279" i="15"/>
  <c r="D4279" i="15" s="1"/>
  <c r="C4280" i="15"/>
  <c r="D4280" i="15" s="1"/>
  <c r="C4281" i="15"/>
  <c r="D4281" i="15" s="1"/>
  <c r="C4282" i="15"/>
  <c r="D4282" i="15" s="1"/>
  <c r="C4283" i="15"/>
  <c r="D4283" i="15" s="1"/>
  <c r="C4284" i="15"/>
  <c r="D4284" i="15" s="1"/>
  <c r="C4285" i="15"/>
  <c r="D4285" i="15" s="1"/>
  <c r="C4286" i="15"/>
  <c r="D4286" i="15" s="1"/>
  <c r="C4287" i="15"/>
  <c r="D4287" i="15" s="1"/>
  <c r="C4288" i="15"/>
  <c r="D4288" i="15" s="1"/>
  <c r="C4289" i="15"/>
  <c r="D4289" i="15" s="1"/>
  <c r="C4290" i="15"/>
  <c r="D4290" i="15" s="1"/>
  <c r="C4291" i="15"/>
  <c r="D4291" i="15" s="1"/>
  <c r="C4292" i="15"/>
  <c r="D4292" i="15" s="1"/>
  <c r="C4293" i="15"/>
  <c r="D4293" i="15" s="1"/>
  <c r="C4294" i="15"/>
  <c r="D4294" i="15" s="1"/>
  <c r="C4295" i="15"/>
  <c r="D4295" i="15" s="1"/>
  <c r="C4296" i="15"/>
  <c r="D4296" i="15" s="1"/>
  <c r="C4297" i="15"/>
  <c r="D4297" i="15" s="1"/>
  <c r="C4298" i="15"/>
  <c r="D4298" i="15" s="1"/>
  <c r="C4299" i="15"/>
  <c r="D4299" i="15" s="1"/>
  <c r="C4300" i="15"/>
  <c r="D4300" i="15" s="1"/>
  <c r="C4301" i="15"/>
  <c r="D4301" i="15" s="1"/>
  <c r="C4302" i="15"/>
  <c r="D4302" i="15" s="1"/>
  <c r="C4303" i="15"/>
  <c r="D4303" i="15" s="1"/>
  <c r="C4304" i="15"/>
  <c r="D4304" i="15" s="1"/>
  <c r="C4305" i="15"/>
  <c r="D4305" i="15" s="1"/>
  <c r="C4306" i="15"/>
  <c r="D4306" i="15" s="1"/>
  <c r="C4307" i="15"/>
  <c r="D4307" i="15" s="1"/>
  <c r="C4308" i="15"/>
  <c r="D4308" i="15" s="1"/>
  <c r="C4309" i="15"/>
  <c r="D4309" i="15" s="1"/>
  <c r="C4310" i="15"/>
  <c r="D4310" i="15" s="1"/>
  <c r="C4311" i="15"/>
  <c r="D4311" i="15" s="1"/>
  <c r="C4312" i="15"/>
  <c r="D4312" i="15" s="1"/>
  <c r="C4313" i="15"/>
  <c r="D4313" i="15" s="1"/>
  <c r="C4314" i="15"/>
  <c r="D4314" i="15" s="1"/>
  <c r="C4315" i="15"/>
  <c r="D4315" i="15" s="1"/>
  <c r="C4316" i="15"/>
  <c r="D4316" i="15" s="1"/>
  <c r="C4317" i="15"/>
  <c r="D4317" i="15" s="1"/>
  <c r="C4318" i="15"/>
  <c r="D4318" i="15" s="1"/>
  <c r="C4319" i="15"/>
  <c r="D4319" i="15" s="1"/>
  <c r="C4320" i="15"/>
  <c r="D4320" i="15" s="1"/>
  <c r="C4321" i="15"/>
  <c r="D4321" i="15" s="1"/>
  <c r="C4322" i="15"/>
  <c r="D4322" i="15" s="1"/>
  <c r="C4323" i="15"/>
  <c r="D4323" i="15" s="1"/>
  <c r="C4324" i="15"/>
  <c r="D4324" i="15" s="1"/>
  <c r="C4325" i="15"/>
  <c r="D4325" i="15" s="1"/>
  <c r="C4326" i="15"/>
  <c r="D4326" i="15" s="1"/>
  <c r="C4327" i="15"/>
  <c r="D4327" i="15" s="1"/>
  <c r="C4328" i="15"/>
  <c r="D4328" i="15" s="1"/>
  <c r="C4329" i="15"/>
  <c r="D4329" i="15" s="1"/>
  <c r="C4330" i="15"/>
  <c r="D4330" i="15" s="1"/>
  <c r="C4331" i="15"/>
  <c r="D4331" i="15" s="1"/>
  <c r="C4332" i="15"/>
  <c r="D4332" i="15" s="1"/>
  <c r="C4333" i="15"/>
  <c r="D4333" i="15" s="1"/>
  <c r="C4334" i="15"/>
  <c r="D4334" i="15" s="1"/>
  <c r="C4335" i="15"/>
  <c r="D4335" i="15" s="1"/>
  <c r="C4336" i="15"/>
  <c r="D4336" i="15" s="1"/>
  <c r="C4337" i="15"/>
  <c r="D4337" i="15" s="1"/>
  <c r="C4338" i="15"/>
  <c r="D4338" i="15" s="1"/>
  <c r="C4339" i="15"/>
  <c r="D4339" i="15" s="1"/>
  <c r="C4340" i="15"/>
  <c r="D4340" i="15" s="1"/>
  <c r="C4341" i="15"/>
  <c r="D4341" i="15" s="1"/>
  <c r="C4342" i="15"/>
  <c r="D4342" i="15" s="1"/>
  <c r="C4343" i="15"/>
  <c r="D4343" i="15" s="1"/>
  <c r="C4344" i="15"/>
  <c r="D4344" i="15" s="1"/>
  <c r="C4345" i="15"/>
  <c r="D4345" i="15" s="1"/>
  <c r="C4346" i="15"/>
  <c r="D4346" i="15" s="1"/>
  <c r="C4347" i="15"/>
  <c r="D4347" i="15" s="1"/>
  <c r="C4348" i="15"/>
  <c r="D4348" i="15" s="1"/>
  <c r="C4349" i="15"/>
  <c r="D4349" i="15" s="1"/>
  <c r="C4350" i="15"/>
  <c r="D4350" i="15" s="1"/>
  <c r="C4351" i="15"/>
  <c r="D4351" i="15" s="1"/>
  <c r="C4352" i="15"/>
  <c r="D4352" i="15" s="1"/>
  <c r="C4353" i="15"/>
  <c r="D4353" i="15" s="1"/>
  <c r="C4354" i="15"/>
  <c r="D4354" i="15" s="1"/>
  <c r="C4355" i="15"/>
  <c r="D4355" i="15" s="1"/>
  <c r="C4356" i="15"/>
  <c r="D4356" i="15" s="1"/>
  <c r="C4357" i="15"/>
  <c r="D4357" i="15" s="1"/>
  <c r="C4358" i="15"/>
  <c r="D4358" i="15" s="1"/>
  <c r="C4359" i="15"/>
  <c r="D4359" i="15" s="1"/>
  <c r="C4360" i="15"/>
  <c r="D4360" i="15" s="1"/>
  <c r="C4361" i="15"/>
  <c r="D4361" i="15" s="1"/>
  <c r="C4362" i="15"/>
  <c r="D4362" i="15" s="1"/>
  <c r="C4363" i="15"/>
  <c r="D4363" i="15" s="1"/>
  <c r="C4364" i="15"/>
  <c r="D4364" i="15" s="1"/>
  <c r="C4365" i="15"/>
  <c r="D4365" i="15" s="1"/>
  <c r="C4366" i="15"/>
  <c r="D4366" i="15" s="1"/>
  <c r="C4367" i="15"/>
  <c r="D4367" i="15" s="1"/>
  <c r="C4368" i="15"/>
  <c r="D4368" i="15" s="1"/>
  <c r="C4369" i="15"/>
  <c r="D4369" i="15" s="1"/>
  <c r="C4370" i="15"/>
  <c r="D4370" i="15" s="1"/>
  <c r="C4371" i="15"/>
  <c r="D4371" i="15" s="1"/>
  <c r="C4372" i="15"/>
  <c r="D4372" i="15" s="1"/>
  <c r="C4373" i="15"/>
  <c r="D4373" i="15" s="1"/>
  <c r="C4374" i="15"/>
  <c r="D4374" i="15" s="1"/>
  <c r="C4375" i="15"/>
  <c r="D4375" i="15" s="1"/>
  <c r="C4376" i="15"/>
  <c r="D4376" i="15" s="1"/>
  <c r="C4377" i="15"/>
  <c r="D4377" i="15" s="1"/>
  <c r="C4378" i="15"/>
  <c r="D4378" i="15" s="1"/>
  <c r="C4379" i="15"/>
  <c r="D4379" i="15" s="1"/>
  <c r="C4380" i="15"/>
  <c r="D4380" i="15" s="1"/>
  <c r="C4381" i="15"/>
  <c r="D4381" i="15" s="1"/>
  <c r="C4382" i="15"/>
  <c r="D4382" i="15" s="1"/>
  <c r="C4383" i="15"/>
  <c r="D4383" i="15" s="1"/>
  <c r="C4384" i="15"/>
  <c r="D4384" i="15" s="1"/>
  <c r="C4385" i="15"/>
  <c r="D4385" i="15" s="1"/>
  <c r="C4386" i="15"/>
  <c r="D4386" i="15" s="1"/>
  <c r="C4387" i="15"/>
  <c r="D4387" i="15" s="1"/>
  <c r="C4388" i="15"/>
  <c r="D4388" i="15" s="1"/>
  <c r="C4389" i="15"/>
  <c r="D4389" i="15" s="1"/>
  <c r="C4390" i="15"/>
  <c r="D4390" i="15" s="1"/>
  <c r="C4391" i="15"/>
  <c r="D4391" i="15" s="1"/>
  <c r="C4392" i="15"/>
  <c r="D4392" i="15" s="1"/>
  <c r="C4393" i="15"/>
  <c r="D4393" i="15" s="1"/>
  <c r="C4394" i="15"/>
  <c r="D4394" i="15" s="1"/>
  <c r="C4395" i="15"/>
  <c r="D4395" i="15" s="1"/>
  <c r="C4396" i="15"/>
  <c r="D4396" i="15" s="1"/>
  <c r="C4397" i="15"/>
  <c r="D4397" i="15" s="1"/>
  <c r="C4398" i="15"/>
  <c r="D4398" i="15" s="1"/>
  <c r="C4399" i="15"/>
  <c r="D4399" i="15" s="1"/>
  <c r="C4400" i="15"/>
  <c r="D4400" i="15" s="1"/>
  <c r="C4401" i="15"/>
  <c r="D4401" i="15" s="1"/>
  <c r="C4402" i="15"/>
  <c r="D4402" i="15" s="1"/>
  <c r="C4403" i="15"/>
  <c r="D4403" i="15" s="1"/>
  <c r="C4404" i="15"/>
  <c r="D4404" i="15" s="1"/>
  <c r="C4405" i="15"/>
  <c r="D4405" i="15" s="1"/>
  <c r="C4406" i="15"/>
  <c r="D4406" i="15" s="1"/>
  <c r="C4407" i="15"/>
  <c r="D4407" i="15" s="1"/>
  <c r="C4408" i="15"/>
  <c r="D4408" i="15" s="1"/>
  <c r="C4409" i="15"/>
  <c r="D4409" i="15" s="1"/>
  <c r="C4410" i="15"/>
  <c r="D4410" i="15" s="1"/>
  <c r="C4411" i="15"/>
  <c r="D4411" i="15" s="1"/>
  <c r="C4412" i="15"/>
  <c r="D4412" i="15" s="1"/>
  <c r="C4413" i="15"/>
  <c r="D4413" i="15" s="1"/>
  <c r="C4414" i="15"/>
  <c r="D4414" i="15" s="1"/>
  <c r="C4415" i="15"/>
  <c r="D4415" i="15" s="1"/>
  <c r="C4416" i="15"/>
  <c r="D4416" i="15" s="1"/>
  <c r="C4417" i="15"/>
  <c r="D4417" i="15" s="1"/>
  <c r="C4418" i="15"/>
  <c r="D4418" i="15" s="1"/>
  <c r="C4419" i="15"/>
  <c r="D4419" i="15" s="1"/>
  <c r="C4420" i="15"/>
  <c r="D4420" i="15" s="1"/>
  <c r="C4421" i="15"/>
  <c r="D4421" i="15" s="1"/>
  <c r="C4422" i="15"/>
  <c r="D4422" i="15" s="1"/>
  <c r="C4423" i="15"/>
  <c r="D4423" i="15" s="1"/>
  <c r="C4424" i="15"/>
  <c r="D4424" i="15" s="1"/>
  <c r="C4425" i="15"/>
  <c r="D4425" i="15" s="1"/>
  <c r="C4426" i="15"/>
  <c r="D4426" i="15" s="1"/>
  <c r="C4427" i="15"/>
  <c r="D4427" i="15" s="1"/>
  <c r="C4428" i="15"/>
  <c r="D4428" i="15" s="1"/>
  <c r="C4429" i="15"/>
  <c r="D4429" i="15" s="1"/>
  <c r="C4430" i="15"/>
  <c r="D4430" i="15" s="1"/>
  <c r="C4431" i="15"/>
  <c r="D4431" i="15" s="1"/>
  <c r="C4432" i="15"/>
  <c r="D4432" i="15" s="1"/>
  <c r="C4433" i="15"/>
  <c r="D4433" i="15" s="1"/>
  <c r="C4434" i="15"/>
  <c r="D4434" i="15" s="1"/>
  <c r="C4435" i="15"/>
  <c r="D4435" i="15" s="1"/>
  <c r="C4436" i="15"/>
  <c r="D4436" i="15" s="1"/>
  <c r="C4437" i="15"/>
  <c r="D4437" i="15" s="1"/>
  <c r="C4438" i="15"/>
  <c r="D4438" i="15" s="1"/>
  <c r="C4439" i="15"/>
  <c r="D4439" i="15" s="1"/>
  <c r="C4440" i="15"/>
  <c r="D4440" i="15" s="1"/>
  <c r="C4441" i="15"/>
  <c r="D4441" i="15" s="1"/>
  <c r="C4442" i="15"/>
  <c r="D4442" i="15" s="1"/>
  <c r="C4443" i="15"/>
  <c r="D4443" i="15" s="1"/>
  <c r="C4444" i="15"/>
  <c r="D4444" i="15" s="1"/>
  <c r="C4445" i="15"/>
  <c r="D4445" i="15" s="1"/>
  <c r="C4446" i="15"/>
  <c r="D4446" i="15" s="1"/>
  <c r="C4447" i="15"/>
  <c r="D4447" i="15" s="1"/>
  <c r="C4448" i="15"/>
  <c r="D4448" i="15" s="1"/>
  <c r="C4449" i="15"/>
  <c r="D4449" i="15" s="1"/>
  <c r="C4450" i="15"/>
  <c r="D4450" i="15" s="1"/>
  <c r="C4451" i="15"/>
  <c r="D4451" i="15" s="1"/>
  <c r="C4452" i="15"/>
  <c r="D4452" i="15" s="1"/>
  <c r="C4453" i="15"/>
  <c r="D4453" i="15" s="1"/>
  <c r="C4454" i="15"/>
  <c r="D4454" i="15" s="1"/>
  <c r="C4455" i="15"/>
  <c r="D4455" i="15" s="1"/>
  <c r="C4456" i="15"/>
  <c r="D4456" i="15" s="1"/>
  <c r="C4457" i="15"/>
  <c r="D4457" i="15" s="1"/>
  <c r="C4458" i="15"/>
  <c r="D4458" i="15" s="1"/>
  <c r="C4459" i="15"/>
  <c r="D4459" i="15" s="1"/>
  <c r="C4460" i="15"/>
  <c r="D4460" i="15" s="1"/>
  <c r="C4461" i="15"/>
  <c r="D4461" i="15" s="1"/>
  <c r="C4462" i="15"/>
  <c r="D4462" i="15" s="1"/>
  <c r="C4463" i="15"/>
  <c r="D4463" i="15" s="1"/>
  <c r="C4464" i="15"/>
  <c r="D4464" i="15" s="1"/>
  <c r="C4465" i="15"/>
  <c r="D4465" i="15" s="1"/>
  <c r="C4466" i="15"/>
  <c r="D4466" i="15" s="1"/>
  <c r="C4467" i="15"/>
  <c r="D4467" i="15" s="1"/>
  <c r="C4468" i="15"/>
  <c r="D4468" i="15" s="1"/>
  <c r="C4469" i="15"/>
  <c r="D4469" i="15" s="1"/>
  <c r="C4470" i="15"/>
  <c r="D4470" i="15" s="1"/>
  <c r="C4471" i="15"/>
  <c r="D4471" i="15" s="1"/>
  <c r="C4472" i="15"/>
  <c r="D4472" i="15" s="1"/>
  <c r="C4473" i="15"/>
  <c r="D4473" i="15" s="1"/>
  <c r="C4474" i="15"/>
  <c r="D4474" i="15" s="1"/>
  <c r="C4475" i="15"/>
  <c r="D4475" i="15" s="1"/>
  <c r="C4476" i="15"/>
  <c r="D4476" i="15" s="1"/>
  <c r="C4477" i="15"/>
  <c r="D4477" i="15" s="1"/>
  <c r="C4478" i="15"/>
  <c r="D4478" i="15" s="1"/>
  <c r="C4479" i="15"/>
  <c r="D4479" i="15" s="1"/>
  <c r="C4480" i="15"/>
  <c r="D4480" i="15" s="1"/>
  <c r="C4481" i="15"/>
  <c r="D4481" i="15" s="1"/>
  <c r="C4482" i="15"/>
  <c r="D4482" i="15" s="1"/>
  <c r="C4483" i="15"/>
  <c r="D4483" i="15" s="1"/>
  <c r="C4484" i="15"/>
  <c r="D4484" i="15" s="1"/>
  <c r="C4485" i="15"/>
  <c r="D4485" i="15" s="1"/>
  <c r="C4486" i="15"/>
  <c r="D4486" i="15" s="1"/>
  <c r="C4487" i="15"/>
  <c r="D4487" i="15" s="1"/>
  <c r="C4488" i="15"/>
  <c r="D4488" i="15" s="1"/>
  <c r="C4489" i="15"/>
  <c r="D4489" i="15" s="1"/>
  <c r="C4490" i="15"/>
  <c r="D4490" i="15" s="1"/>
  <c r="C4491" i="15"/>
  <c r="D4491" i="15" s="1"/>
  <c r="C4492" i="15"/>
  <c r="D4492" i="15" s="1"/>
  <c r="C4493" i="15"/>
  <c r="D4493" i="15" s="1"/>
  <c r="C4494" i="15"/>
  <c r="D4494" i="15" s="1"/>
  <c r="C4495" i="15"/>
  <c r="D4495" i="15" s="1"/>
  <c r="C4496" i="15"/>
  <c r="D4496" i="15" s="1"/>
  <c r="C4497" i="15"/>
  <c r="D4497" i="15" s="1"/>
  <c r="C4498" i="15"/>
  <c r="D4498" i="15" s="1"/>
  <c r="C4499" i="15"/>
  <c r="D4499" i="15" s="1"/>
  <c r="C4500" i="15"/>
  <c r="D4500" i="15" s="1"/>
  <c r="C4501" i="15"/>
  <c r="D4501" i="15" s="1"/>
  <c r="C4502" i="15"/>
  <c r="D4502" i="15" s="1"/>
  <c r="C4503" i="15"/>
  <c r="D4503" i="15" s="1"/>
  <c r="C4504" i="15"/>
  <c r="D4504" i="15" s="1"/>
  <c r="C4505" i="15"/>
  <c r="D4505" i="15" s="1"/>
  <c r="C4506" i="15"/>
  <c r="D4506" i="15" s="1"/>
  <c r="C4507" i="15"/>
  <c r="D4507" i="15" s="1"/>
  <c r="C4508" i="15"/>
  <c r="D4508" i="15" s="1"/>
  <c r="C4509" i="15"/>
  <c r="D4509" i="15" s="1"/>
  <c r="C4510" i="15"/>
  <c r="D4510" i="15" s="1"/>
  <c r="C4511" i="15"/>
  <c r="D4511" i="15" s="1"/>
  <c r="C4512" i="15"/>
  <c r="D4512" i="15" s="1"/>
  <c r="C4513" i="15"/>
  <c r="D4513" i="15" s="1"/>
  <c r="C4514" i="15"/>
  <c r="D4514" i="15" s="1"/>
  <c r="C4515" i="15"/>
  <c r="D4515" i="15" s="1"/>
  <c r="C4516" i="15"/>
  <c r="D4516" i="15" s="1"/>
  <c r="C4517" i="15"/>
  <c r="D4517" i="15" s="1"/>
  <c r="C4518" i="15"/>
  <c r="D4518" i="15" s="1"/>
  <c r="C4519" i="15"/>
  <c r="D4519" i="15" s="1"/>
  <c r="C4520" i="15"/>
  <c r="D4520" i="15" s="1"/>
  <c r="C4521" i="15"/>
  <c r="D4521" i="15" s="1"/>
  <c r="C4522" i="15"/>
  <c r="D4522" i="15" s="1"/>
  <c r="C4523" i="15"/>
  <c r="D4523" i="15" s="1"/>
  <c r="C4524" i="15"/>
  <c r="D4524" i="15" s="1"/>
  <c r="C4525" i="15"/>
  <c r="D4525" i="15" s="1"/>
  <c r="C4526" i="15"/>
  <c r="D4526" i="15" s="1"/>
  <c r="C4527" i="15"/>
  <c r="D4527" i="15" s="1"/>
  <c r="C4528" i="15"/>
  <c r="D4528" i="15" s="1"/>
  <c r="C4529" i="15"/>
  <c r="D4529" i="15" s="1"/>
  <c r="C4530" i="15"/>
  <c r="D4530" i="15" s="1"/>
  <c r="C4531" i="15"/>
  <c r="D4531" i="15" s="1"/>
  <c r="C4532" i="15"/>
  <c r="D4532" i="15" s="1"/>
  <c r="C4533" i="15"/>
  <c r="D4533" i="15" s="1"/>
  <c r="C4534" i="15"/>
  <c r="D4534" i="15" s="1"/>
  <c r="C4535" i="15"/>
  <c r="D4535" i="15" s="1"/>
  <c r="C4536" i="15"/>
  <c r="D4536" i="15" s="1"/>
  <c r="C4537" i="15"/>
  <c r="D4537" i="15" s="1"/>
  <c r="C4538" i="15"/>
  <c r="D4538" i="15" s="1"/>
  <c r="C4539" i="15"/>
  <c r="D4539" i="15" s="1"/>
  <c r="C4540" i="15"/>
  <c r="D4540" i="15" s="1"/>
  <c r="C4541" i="15"/>
  <c r="D4541" i="15" s="1"/>
  <c r="C4542" i="15"/>
  <c r="D4542" i="15" s="1"/>
  <c r="C4543" i="15"/>
  <c r="D4543" i="15" s="1"/>
  <c r="C4544" i="15"/>
  <c r="D4544" i="15" s="1"/>
  <c r="C4545" i="15"/>
  <c r="D4545" i="15" s="1"/>
  <c r="C4546" i="15"/>
  <c r="D4546" i="15" s="1"/>
  <c r="C4547" i="15"/>
  <c r="D4547" i="15" s="1"/>
  <c r="C4548" i="15"/>
  <c r="D4548" i="15" s="1"/>
  <c r="C4549" i="15"/>
  <c r="D4549" i="15" s="1"/>
  <c r="C4550" i="15"/>
  <c r="D4550" i="15" s="1"/>
  <c r="C4551" i="15"/>
  <c r="D4551" i="15" s="1"/>
  <c r="C4552" i="15"/>
  <c r="D4552" i="15" s="1"/>
  <c r="C4553" i="15"/>
  <c r="D4553" i="15" s="1"/>
  <c r="C4554" i="15"/>
  <c r="D4554" i="15" s="1"/>
  <c r="C4555" i="15"/>
  <c r="D4555" i="15" s="1"/>
  <c r="C4556" i="15"/>
  <c r="D4556" i="15" s="1"/>
  <c r="C4557" i="15"/>
  <c r="D4557" i="15" s="1"/>
  <c r="C4558" i="15"/>
  <c r="D4558" i="15" s="1"/>
  <c r="C4559" i="15"/>
  <c r="D4559" i="15" s="1"/>
  <c r="C4560" i="15"/>
  <c r="D4560" i="15" s="1"/>
  <c r="C4561" i="15"/>
  <c r="D4561" i="15" s="1"/>
  <c r="C4562" i="15"/>
  <c r="D4562" i="15" s="1"/>
  <c r="C4563" i="15"/>
  <c r="D4563" i="15" s="1"/>
  <c r="C4564" i="15"/>
  <c r="D4564" i="15" s="1"/>
  <c r="C4565" i="15"/>
  <c r="D4565" i="15" s="1"/>
  <c r="C4566" i="15"/>
  <c r="D4566" i="15" s="1"/>
  <c r="C4567" i="15"/>
  <c r="D4567" i="15" s="1"/>
  <c r="C4568" i="15"/>
  <c r="D4568" i="15" s="1"/>
  <c r="C4569" i="15"/>
  <c r="D4569" i="15" s="1"/>
  <c r="C4570" i="15"/>
  <c r="D4570" i="15" s="1"/>
  <c r="C4571" i="15"/>
  <c r="D4571" i="15" s="1"/>
  <c r="C4572" i="15"/>
  <c r="D4572" i="15" s="1"/>
  <c r="C4573" i="15"/>
  <c r="D4573" i="15" s="1"/>
  <c r="C4574" i="15"/>
  <c r="D4574" i="15" s="1"/>
  <c r="C4575" i="15"/>
  <c r="D4575" i="15" s="1"/>
  <c r="C4576" i="15"/>
  <c r="D4576" i="15" s="1"/>
  <c r="C4577" i="15"/>
  <c r="D4577" i="15" s="1"/>
  <c r="C4578" i="15"/>
  <c r="D4578" i="15" s="1"/>
  <c r="C4579" i="15"/>
  <c r="D4579" i="15" s="1"/>
  <c r="C4580" i="15"/>
  <c r="D4580" i="15" s="1"/>
  <c r="C4581" i="15"/>
  <c r="D4581" i="15" s="1"/>
  <c r="C4582" i="15"/>
  <c r="D4582" i="15" s="1"/>
  <c r="C4583" i="15"/>
  <c r="D4583" i="15" s="1"/>
  <c r="C4584" i="15"/>
  <c r="D4584" i="15" s="1"/>
  <c r="C4585" i="15"/>
  <c r="D4585" i="15" s="1"/>
  <c r="C4586" i="15"/>
  <c r="D4586" i="15" s="1"/>
  <c r="C4587" i="15"/>
  <c r="D4587" i="15" s="1"/>
  <c r="C4588" i="15"/>
  <c r="D4588" i="15" s="1"/>
  <c r="C4589" i="15"/>
  <c r="D4589" i="15" s="1"/>
  <c r="C4590" i="15"/>
  <c r="D4590" i="15" s="1"/>
  <c r="C4591" i="15"/>
  <c r="D4591" i="15" s="1"/>
  <c r="C4592" i="15"/>
  <c r="D4592" i="15" s="1"/>
  <c r="C4593" i="15"/>
  <c r="D4593" i="15" s="1"/>
  <c r="C4594" i="15"/>
  <c r="D4594" i="15" s="1"/>
  <c r="C4595" i="15"/>
  <c r="D4595" i="15" s="1"/>
  <c r="C4596" i="15"/>
  <c r="D4596" i="15" s="1"/>
  <c r="C4597" i="15"/>
  <c r="D4597" i="15" s="1"/>
  <c r="C4598" i="15"/>
  <c r="D4598" i="15" s="1"/>
  <c r="C4599" i="15"/>
  <c r="D4599" i="15" s="1"/>
  <c r="C4600" i="15"/>
  <c r="D4600" i="15" s="1"/>
  <c r="C4601" i="15"/>
  <c r="D4601" i="15" s="1"/>
  <c r="C4602" i="15"/>
  <c r="D4602" i="15" s="1"/>
  <c r="C4603" i="15"/>
  <c r="D4603" i="15" s="1"/>
  <c r="C4604" i="15"/>
  <c r="D4604" i="15" s="1"/>
  <c r="C4605" i="15"/>
  <c r="D4605" i="15" s="1"/>
  <c r="C4606" i="15"/>
  <c r="D4606" i="15" s="1"/>
  <c r="C4607" i="15"/>
  <c r="D4607" i="15" s="1"/>
  <c r="C4608" i="15"/>
  <c r="D4608" i="15" s="1"/>
  <c r="C4609" i="15"/>
  <c r="D4609" i="15" s="1"/>
  <c r="C4610" i="15"/>
  <c r="D4610" i="15" s="1"/>
  <c r="C4611" i="15"/>
  <c r="D4611" i="15" s="1"/>
  <c r="C4612" i="15"/>
  <c r="D4612" i="15" s="1"/>
  <c r="C4613" i="15"/>
  <c r="D4613" i="15" s="1"/>
  <c r="C4614" i="15"/>
  <c r="D4614" i="15" s="1"/>
  <c r="C4615" i="15"/>
  <c r="D4615" i="15" s="1"/>
  <c r="C4616" i="15"/>
  <c r="D4616" i="15" s="1"/>
  <c r="C4617" i="15"/>
  <c r="D4617" i="15" s="1"/>
  <c r="C4618" i="15"/>
  <c r="D4618" i="15" s="1"/>
  <c r="C4619" i="15"/>
  <c r="D4619" i="15" s="1"/>
  <c r="C4620" i="15"/>
  <c r="D4620" i="15" s="1"/>
  <c r="C4621" i="15"/>
  <c r="D4621" i="15" s="1"/>
  <c r="C4622" i="15"/>
  <c r="D4622" i="15" s="1"/>
  <c r="C4623" i="15"/>
  <c r="D4623" i="15" s="1"/>
  <c r="C4624" i="15"/>
  <c r="D4624" i="15" s="1"/>
  <c r="C4625" i="15"/>
  <c r="D4625" i="15" s="1"/>
  <c r="C4626" i="15"/>
  <c r="D4626" i="15" s="1"/>
  <c r="C4627" i="15"/>
  <c r="D4627" i="15" s="1"/>
  <c r="C4628" i="15"/>
  <c r="D4628" i="15" s="1"/>
  <c r="C4629" i="15"/>
  <c r="D4629" i="15" s="1"/>
  <c r="C4630" i="15"/>
  <c r="D4630" i="15" s="1"/>
  <c r="C4631" i="15"/>
  <c r="D4631" i="15" s="1"/>
  <c r="C4632" i="15"/>
  <c r="D4632" i="15" s="1"/>
  <c r="C4633" i="15"/>
  <c r="D4633" i="15" s="1"/>
  <c r="C4634" i="15"/>
  <c r="D4634" i="15" s="1"/>
  <c r="C4635" i="15"/>
  <c r="D4635" i="15" s="1"/>
  <c r="C4636" i="15"/>
  <c r="D4636" i="15" s="1"/>
  <c r="C4637" i="15"/>
  <c r="D4637" i="15" s="1"/>
  <c r="C4638" i="15"/>
  <c r="D4638" i="15" s="1"/>
  <c r="C4639" i="15"/>
  <c r="D4639" i="15" s="1"/>
  <c r="C4640" i="15"/>
  <c r="D4640" i="15" s="1"/>
  <c r="C4641" i="15"/>
  <c r="D4641" i="15" s="1"/>
  <c r="C4642" i="15"/>
  <c r="D4642" i="15" s="1"/>
  <c r="C4643" i="15"/>
  <c r="D4643" i="15" s="1"/>
  <c r="C4644" i="15"/>
  <c r="D4644" i="15" s="1"/>
  <c r="C4645" i="15"/>
  <c r="D4645" i="15" s="1"/>
  <c r="C4646" i="15"/>
  <c r="D4646" i="15" s="1"/>
  <c r="C4647" i="15"/>
  <c r="D4647" i="15" s="1"/>
  <c r="C4648" i="15"/>
  <c r="D4648" i="15" s="1"/>
  <c r="C4649" i="15"/>
  <c r="D4649" i="15" s="1"/>
  <c r="C4650" i="15"/>
  <c r="D4650" i="15" s="1"/>
  <c r="C4651" i="15"/>
  <c r="D4651" i="15" s="1"/>
  <c r="C4652" i="15"/>
  <c r="D4652" i="15" s="1"/>
  <c r="C4653" i="15"/>
  <c r="D4653" i="15" s="1"/>
  <c r="C4654" i="15"/>
  <c r="D4654" i="15" s="1"/>
  <c r="C4655" i="15"/>
  <c r="D4655" i="15" s="1"/>
  <c r="C4656" i="15"/>
  <c r="D4656" i="15" s="1"/>
  <c r="C4657" i="15"/>
  <c r="D4657" i="15" s="1"/>
  <c r="C4658" i="15"/>
  <c r="D4658" i="15" s="1"/>
  <c r="C4659" i="15"/>
  <c r="D4659" i="15" s="1"/>
  <c r="C4660" i="15"/>
  <c r="D4660" i="15" s="1"/>
  <c r="C4661" i="15"/>
  <c r="D4661" i="15" s="1"/>
  <c r="C4662" i="15"/>
  <c r="D4662" i="15" s="1"/>
  <c r="C4663" i="15"/>
  <c r="D4663" i="15" s="1"/>
  <c r="C4664" i="15"/>
  <c r="D4664" i="15" s="1"/>
  <c r="C4665" i="15"/>
  <c r="D4665" i="15" s="1"/>
  <c r="C4666" i="15"/>
  <c r="D4666" i="15" s="1"/>
  <c r="C4667" i="15"/>
  <c r="D4667" i="15" s="1"/>
  <c r="C4668" i="15"/>
  <c r="D4668" i="15" s="1"/>
  <c r="C4669" i="15"/>
  <c r="D4669" i="15" s="1"/>
  <c r="C4670" i="15"/>
  <c r="D4670" i="15" s="1"/>
  <c r="C4671" i="15"/>
  <c r="D4671" i="15" s="1"/>
  <c r="C4672" i="15"/>
  <c r="D4672" i="15" s="1"/>
  <c r="C4673" i="15"/>
  <c r="D4673" i="15" s="1"/>
  <c r="C4674" i="15"/>
  <c r="D4674" i="15" s="1"/>
  <c r="C4675" i="15"/>
  <c r="D4675" i="15" s="1"/>
  <c r="C4676" i="15"/>
  <c r="D4676" i="15" s="1"/>
  <c r="C4677" i="15"/>
  <c r="D4677" i="15" s="1"/>
  <c r="C4678" i="15"/>
  <c r="D4678" i="15" s="1"/>
  <c r="C4679" i="15"/>
  <c r="D4679" i="15" s="1"/>
  <c r="C4680" i="15"/>
  <c r="D4680" i="15" s="1"/>
  <c r="C4681" i="15"/>
  <c r="D4681" i="15" s="1"/>
  <c r="C4682" i="15"/>
  <c r="D4682" i="15" s="1"/>
  <c r="C4683" i="15"/>
  <c r="D4683" i="15" s="1"/>
  <c r="C4684" i="15"/>
  <c r="D4684" i="15" s="1"/>
  <c r="C4685" i="15"/>
  <c r="D4685" i="15" s="1"/>
  <c r="C4686" i="15"/>
  <c r="D4686" i="15" s="1"/>
  <c r="C4687" i="15"/>
  <c r="D4687" i="15" s="1"/>
  <c r="C4688" i="15"/>
  <c r="D4688" i="15" s="1"/>
  <c r="C4689" i="15"/>
  <c r="D4689" i="15" s="1"/>
  <c r="C4690" i="15"/>
  <c r="D4690" i="15" s="1"/>
  <c r="C4691" i="15"/>
  <c r="D4691" i="15" s="1"/>
  <c r="C4692" i="15"/>
  <c r="D4692" i="15" s="1"/>
  <c r="C4693" i="15"/>
  <c r="D4693" i="15" s="1"/>
  <c r="C4694" i="15"/>
  <c r="D4694" i="15" s="1"/>
  <c r="C4695" i="15"/>
  <c r="D4695" i="15" s="1"/>
  <c r="C4696" i="15"/>
  <c r="D4696" i="15" s="1"/>
  <c r="C4697" i="15"/>
  <c r="D4697" i="15" s="1"/>
  <c r="C4698" i="15"/>
  <c r="D4698" i="15" s="1"/>
  <c r="C4699" i="15"/>
  <c r="D4699" i="15" s="1"/>
  <c r="C4700" i="15"/>
  <c r="D4700" i="15" s="1"/>
  <c r="C4701" i="15"/>
  <c r="D4701" i="15" s="1"/>
  <c r="C4702" i="15"/>
  <c r="D4702" i="15" s="1"/>
  <c r="C4703" i="15"/>
  <c r="D4703" i="15" s="1"/>
  <c r="C4704" i="15"/>
  <c r="D4704" i="15" s="1"/>
  <c r="C4705" i="15"/>
  <c r="D4705" i="15" s="1"/>
  <c r="C4706" i="15"/>
  <c r="D4706" i="15" s="1"/>
  <c r="C4707" i="15"/>
  <c r="D4707" i="15" s="1"/>
  <c r="C4708" i="15"/>
  <c r="D4708" i="15" s="1"/>
  <c r="C4709" i="15"/>
  <c r="D4709" i="15" s="1"/>
  <c r="C4710" i="15"/>
  <c r="D4710" i="15" s="1"/>
  <c r="C4711" i="15"/>
  <c r="D4711" i="15" s="1"/>
  <c r="C4712" i="15"/>
  <c r="D4712" i="15" s="1"/>
  <c r="C4713" i="15"/>
  <c r="D4713" i="15" s="1"/>
  <c r="C4714" i="15"/>
  <c r="D4714" i="15" s="1"/>
  <c r="C4715" i="15"/>
  <c r="D4715" i="15" s="1"/>
  <c r="C4716" i="15"/>
  <c r="D4716" i="15" s="1"/>
  <c r="C4717" i="15"/>
  <c r="D4717" i="15" s="1"/>
  <c r="C4718" i="15"/>
  <c r="D4718" i="15" s="1"/>
  <c r="C4719" i="15"/>
  <c r="D4719" i="15" s="1"/>
  <c r="C4720" i="15"/>
  <c r="D4720" i="15" s="1"/>
  <c r="C4721" i="15"/>
  <c r="D4721" i="15" s="1"/>
  <c r="C4722" i="15"/>
  <c r="D4722" i="15" s="1"/>
  <c r="C4723" i="15"/>
  <c r="D4723" i="15" s="1"/>
  <c r="C4724" i="15"/>
  <c r="D4724" i="15" s="1"/>
  <c r="C4725" i="15"/>
  <c r="D4725" i="15" s="1"/>
  <c r="C4726" i="15"/>
  <c r="D4726" i="15" s="1"/>
  <c r="C4727" i="15"/>
  <c r="D4727" i="15" s="1"/>
  <c r="C4728" i="15"/>
  <c r="D4728" i="15" s="1"/>
  <c r="C4729" i="15"/>
  <c r="D4729" i="15" s="1"/>
  <c r="C4730" i="15"/>
  <c r="D4730" i="15" s="1"/>
  <c r="C4731" i="15"/>
  <c r="D4731" i="15" s="1"/>
  <c r="C4732" i="15"/>
  <c r="D4732" i="15" s="1"/>
  <c r="C4733" i="15"/>
  <c r="D4733" i="15" s="1"/>
  <c r="C4734" i="15"/>
  <c r="D4734" i="15" s="1"/>
  <c r="C4735" i="15"/>
  <c r="D4735" i="15" s="1"/>
  <c r="C4736" i="15"/>
  <c r="D4736" i="15" s="1"/>
  <c r="C4737" i="15"/>
  <c r="D4737" i="15" s="1"/>
  <c r="C4738" i="15"/>
  <c r="D4738" i="15" s="1"/>
  <c r="C4739" i="15"/>
  <c r="D4739" i="15" s="1"/>
  <c r="C4740" i="15"/>
  <c r="D4740" i="15" s="1"/>
  <c r="C4741" i="15"/>
  <c r="D4741" i="15" s="1"/>
  <c r="C4742" i="15"/>
  <c r="D4742" i="15" s="1"/>
  <c r="C4743" i="15"/>
  <c r="D4743" i="15" s="1"/>
  <c r="C4744" i="15"/>
  <c r="D4744" i="15" s="1"/>
  <c r="C4745" i="15"/>
  <c r="D4745" i="15" s="1"/>
  <c r="C4746" i="15"/>
  <c r="D4746" i="15" s="1"/>
  <c r="C4747" i="15"/>
  <c r="D4747" i="15" s="1"/>
  <c r="C4748" i="15"/>
  <c r="D4748" i="15" s="1"/>
  <c r="C4749" i="15"/>
  <c r="D4749" i="15" s="1"/>
  <c r="C4750" i="15"/>
  <c r="D4750" i="15" s="1"/>
  <c r="C4751" i="15"/>
  <c r="D4751" i="15" s="1"/>
  <c r="C4752" i="15"/>
  <c r="D4752" i="15" s="1"/>
  <c r="C4753" i="15"/>
  <c r="D4753" i="15" s="1"/>
  <c r="C4754" i="15"/>
  <c r="D4754" i="15" s="1"/>
  <c r="C4755" i="15"/>
  <c r="D4755" i="15" s="1"/>
  <c r="C4756" i="15"/>
  <c r="D4756" i="15" s="1"/>
  <c r="C4757" i="15"/>
  <c r="D4757" i="15" s="1"/>
  <c r="C4758" i="15"/>
  <c r="D4758" i="15" s="1"/>
  <c r="C4759" i="15"/>
  <c r="D4759" i="15" s="1"/>
  <c r="C4760" i="15"/>
  <c r="D4760" i="15" s="1"/>
  <c r="C4761" i="15"/>
  <c r="D4761" i="15" s="1"/>
  <c r="C4762" i="15"/>
  <c r="D4762" i="15" s="1"/>
  <c r="C4763" i="15"/>
  <c r="D4763" i="15" s="1"/>
  <c r="C4764" i="15"/>
  <c r="D4764" i="15" s="1"/>
  <c r="C4765" i="15"/>
  <c r="D4765" i="15" s="1"/>
  <c r="C4766" i="15"/>
  <c r="D4766" i="15" s="1"/>
  <c r="C4767" i="15"/>
  <c r="D4767" i="15" s="1"/>
  <c r="C4768" i="15"/>
  <c r="D4768" i="15" s="1"/>
  <c r="C4769" i="15"/>
  <c r="D4769" i="15" s="1"/>
  <c r="C4770" i="15"/>
  <c r="D4770" i="15" s="1"/>
  <c r="C4771" i="15"/>
  <c r="D4771" i="15" s="1"/>
  <c r="C4772" i="15"/>
  <c r="D4772" i="15" s="1"/>
  <c r="C4773" i="15"/>
  <c r="D4773" i="15" s="1"/>
  <c r="C4774" i="15"/>
  <c r="D4774" i="15" s="1"/>
  <c r="C4775" i="15"/>
  <c r="D4775" i="15" s="1"/>
  <c r="C4776" i="15"/>
  <c r="D4776" i="15" s="1"/>
  <c r="C4777" i="15"/>
  <c r="D4777" i="15" s="1"/>
  <c r="C4778" i="15"/>
  <c r="D4778" i="15" s="1"/>
  <c r="C4779" i="15"/>
  <c r="D4779" i="15" s="1"/>
  <c r="C4780" i="15"/>
  <c r="D4780" i="15" s="1"/>
  <c r="C4781" i="15"/>
  <c r="D4781" i="15" s="1"/>
  <c r="C4782" i="15"/>
  <c r="D4782" i="15" s="1"/>
  <c r="C4783" i="15"/>
  <c r="D4783" i="15" s="1"/>
  <c r="C4784" i="15"/>
  <c r="D4784" i="15" s="1"/>
  <c r="C4785" i="15"/>
  <c r="D4785" i="15" s="1"/>
  <c r="C4786" i="15"/>
  <c r="D4786" i="15" s="1"/>
  <c r="C4787" i="15"/>
  <c r="D4787" i="15" s="1"/>
  <c r="C4788" i="15"/>
  <c r="D4788" i="15" s="1"/>
  <c r="C4789" i="15"/>
  <c r="D4789" i="15" s="1"/>
  <c r="C4790" i="15"/>
  <c r="D4790" i="15" s="1"/>
  <c r="C4791" i="15"/>
  <c r="D4791" i="15" s="1"/>
  <c r="C4792" i="15"/>
  <c r="D4792" i="15" s="1"/>
  <c r="C4793" i="15"/>
  <c r="D4793" i="15" s="1"/>
  <c r="C4794" i="15"/>
  <c r="D4794" i="15" s="1"/>
  <c r="C4795" i="15"/>
  <c r="D4795" i="15" s="1"/>
  <c r="C4796" i="15"/>
  <c r="D4796" i="15" s="1"/>
  <c r="C4797" i="15"/>
  <c r="D4797" i="15" s="1"/>
  <c r="C4798" i="15"/>
  <c r="D4798" i="15" s="1"/>
  <c r="C4799" i="15"/>
  <c r="D4799" i="15" s="1"/>
  <c r="C4800" i="15"/>
  <c r="D4800" i="15" s="1"/>
  <c r="C4801" i="15"/>
  <c r="D4801" i="15" s="1"/>
  <c r="C4802" i="15"/>
  <c r="D4802" i="15" s="1"/>
  <c r="C4803" i="15"/>
  <c r="D4803" i="15" s="1"/>
  <c r="C4804" i="15"/>
  <c r="D4804" i="15" s="1"/>
  <c r="C4805" i="15"/>
  <c r="D4805" i="15" s="1"/>
  <c r="C4806" i="15"/>
  <c r="D4806" i="15" s="1"/>
  <c r="C4807" i="15"/>
  <c r="D4807" i="15" s="1"/>
  <c r="C4808" i="15"/>
  <c r="D4808" i="15" s="1"/>
  <c r="C4809" i="15"/>
  <c r="D4809" i="15" s="1"/>
  <c r="C4810" i="15"/>
  <c r="D4810" i="15" s="1"/>
  <c r="C4811" i="15"/>
  <c r="D4811" i="15" s="1"/>
  <c r="C4812" i="15"/>
  <c r="D4812" i="15" s="1"/>
  <c r="C4813" i="15"/>
  <c r="D4813" i="15" s="1"/>
  <c r="C4814" i="15"/>
  <c r="D4814" i="15" s="1"/>
  <c r="C4815" i="15"/>
  <c r="D4815" i="15" s="1"/>
  <c r="C4816" i="15"/>
  <c r="D4816" i="15" s="1"/>
  <c r="C4817" i="15"/>
  <c r="D4817" i="15" s="1"/>
  <c r="C4818" i="15"/>
  <c r="D4818" i="15" s="1"/>
  <c r="C4819" i="15"/>
  <c r="D4819" i="15" s="1"/>
  <c r="C4820" i="15"/>
  <c r="D4820" i="15" s="1"/>
  <c r="C4821" i="15"/>
  <c r="D4821" i="15" s="1"/>
  <c r="C4822" i="15"/>
  <c r="D4822" i="15" s="1"/>
  <c r="C4823" i="15"/>
  <c r="D4823" i="15" s="1"/>
  <c r="C4824" i="15"/>
  <c r="D4824" i="15" s="1"/>
  <c r="C4825" i="15"/>
  <c r="D4825" i="15" s="1"/>
  <c r="C4826" i="15"/>
  <c r="D4826" i="15" s="1"/>
  <c r="C4827" i="15"/>
  <c r="D4827" i="15" s="1"/>
  <c r="C4828" i="15"/>
  <c r="D4828" i="15" s="1"/>
  <c r="C4829" i="15"/>
  <c r="D4829" i="15" s="1"/>
  <c r="C4830" i="15"/>
  <c r="D4830" i="15" s="1"/>
  <c r="C4831" i="15"/>
  <c r="D4831" i="15" s="1"/>
  <c r="C4832" i="15"/>
  <c r="D4832" i="15" s="1"/>
  <c r="C4833" i="15"/>
  <c r="D4833" i="15" s="1"/>
  <c r="C4834" i="15"/>
  <c r="D4834" i="15" s="1"/>
  <c r="C4835" i="15"/>
  <c r="D4835" i="15" s="1"/>
  <c r="C4836" i="15"/>
  <c r="D4836" i="15" s="1"/>
  <c r="C4837" i="15"/>
  <c r="D4837" i="15" s="1"/>
  <c r="C4838" i="15"/>
  <c r="D4838" i="15" s="1"/>
  <c r="C4839" i="15"/>
  <c r="D4839" i="15" s="1"/>
  <c r="C4840" i="15"/>
  <c r="D4840" i="15" s="1"/>
  <c r="C4841" i="15"/>
  <c r="D4841" i="15" s="1"/>
  <c r="C4842" i="15"/>
  <c r="D4842" i="15" s="1"/>
  <c r="C4843" i="15"/>
  <c r="D4843" i="15" s="1"/>
  <c r="C4844" i="15"/>
  <c r="D4844" i="15" s="1"/>
  <c r="C4845" i="15"/>
  <c r="D4845" i="15" s="1"/>
  <c r="C4846" i="15"/>
  <c r="D4846" i="15" s="1"/>
  <c r="C4847" i="15"/>
  <c r="D4847" i="15" s="1"/>
  <c r="C4848" i="15"/>
  <c r="D4848" i="15" s="1"/>
  <c r="C4849" i="15"/>
  <c r="D4849" i="15" s="1"/>
  <c r="C4850" i="15"/>
  <c r="D4850" i="15" s="1"/>
  <c r="C4851" i="15"/>
  <c r="D4851" i="15" s="1"/>
  <c r="C4852" i="15"/>
  <c r="D4852" i="15" s="1"/>
  <c r="C4853" i="15"/>
  <c r="D4853" i="15" s="1"/>
  <c r="C4854" i="15"/>
  <c r="D4854" i="15" s="1"/>
  <c r="C4855" i="15"/>
  <c r="D4855" i="15" s="1"/>
  <c r="C4856" i="15"/>
  <c r="D4856" i="15" s="1"/>
  <c r="C4857" i="15"/>
  <c r="D4857" i="15" s="1"/>
  <c r="C4858" i="15"/>
  <c r="D4858" i="15" s="1"/>
  <c r="C4859" i="15"/>
  <c r="D4859" i="15" s="1"/>
  <c r="C4860" i="15"/>
  <c r="D4860" i="15" s="1"/>
  <c r="C4861" i="15"/>
  <c r="D4861" i="15" s="1"/>
  <c r="C4862" i="15"/>
  <c r="D4862" i="15" s="1"/>
  <c r="C4863" i="15"/>
  <c r="D4863" i="15" s="1"/>
  <c r="C4864" i="15"/>
  <c r="D4864" i="15" s="1"/>
  <c r="C4865" i="15"/>
  <c r="D4865" i="15" s="1"/>
  <c r="C4866" i="15"/>
  <c r="D4866" i="15" s="1"/>
  <c r="C4867" i="15"/>
  <c r="D4867" i="15" s="1"/>
  <c r="C4868" i="15"/>
  <c r="D4868" i="15" s="1"/>
  <c r="C4869" i="15"/>
  <c r="D4869" i="15" s="1"/>
  <c r="C4870" i="15"/>
  <c r="D4870" i="15" s="1"/>
  <c r="C4871" i="15"/>
  <c r="D4871" i="15" s="1"/>
  <c r="C4872" i="15"/>
  <c r="D4872" i="15" s="1"/>
  <c r="C4873" i="15"/>
  <c r="D4873" i="15" s="1"/>
  <c r="C4874" i="15"/>
  <c r="D4874" i="15" s="1"/>
  <c r="C4875" i="15"/>
  <c r="D4875" i="15" s="1"/>
  <c r="C4876" i="15"/>
  <c r="D4876" i="15" s="1"/>
  <c r="C4877" i="15"/>
  <c r="D4877" i="15" s="1"/>
  <c r="C4878" i="15"/>
  <c r="D4878" i="15" s="1"/>
  <c r="C4879" i="15"/>
  <c r="D4879" i="15" s="1"/>
  <c r="C4880" i="15"/>
  <c r="D4880" i="15" s="1"/>
  <c r="C4881" i="15"/>
  <c r="D4881" i="15" s="1"/>
  <c r="C4882" i="15"/>
  <c r="D4882" i="15" s="1"/>
  <c r="C4883" i="15"/>
  <c r="D4883" i="15" s="1"/>
  <c r="C4884" i="15"/>
  <c r="D4884" i="15" s="1"/>
  <c r="C4885" i="15"/>
  <c r="D4885" i="15" s="1"/>
  <c r="C4886" i="15"/>
  <c r="D4886" i="15" s="1"/>
  <c r="C4887" i="15"/>
  <c r="D4887" i="15" s="1"/>
  <c r="C4888" i="15"/>
  <c r="D4888" i="15" s="1"/>
  <c r="C4889" i="15"/>
  <c r="D4889" i="15" s="1"/>
  <c r="C4890" i="15"/>
  <c r="D4890" i="15" s="1"/>
  <c r="C4891" i="15"/>
  <c r="D4891" i="15" s="1"/>
  <c r="C4892" i="15"/>
  <c r="D4892" i="15" s="1"/>
  <c r="C4893" i="15"/>
  <c r="D4893" i="15" s="1"/>
  <c r="C4894" i="15"/>
  <c r="D4894" i="15" s="1"/>
  <c r="C4895" i="15"/>
  <c r="D4895" i="15" s="1"/>
  <c r="C4896" i="15"/>
  <c r="D4896" i="15" s="1"/>
  <c r="C4897" i="15"/>
  <c r="D4897" i="15" s="1"/>
  <c r="C4898" i="15"/>
  <c r="D4898" i="15" s="1"/>
  <c r="C4899" i="15"/>
  <c r="D4899" i="15" s="1"/>
  <c r="C4900" i="15"/>
  <c r="D4900" i="15" s="1"/>
  <c r="C4901" i="15"/>
  <c r="D4901" i="15" s="1"/>
  <c r="C4902" i="15"/>
  <c r="D4902" i="15" s="1"/>
  <c r="C4903" i="15"/>
  <c r="D4903" i="15" s="1"/>
  <c r="C4904" i="15"/>
  <c r="D4904" i="15" s="1"/>
  <c r="C4905" i="15"/>
  <c r="D4905" i="15" s="1"/>
  <c r="C4906" i="15"/>
  <c r="D4906" i="15" s="1"/>
  <c r="C4907" i="15"/>
  <c r="D4907" i="15" s="1"/>
  <c r="C4908" i="15"/>
  <c r="D4908" i="15" s="1"/>
  <c r="C4909" i="15"/>
  <c r="D4909" i="15" s="1"/>
  <c r="C4910" i="15"/>
  <c r="D4910" i="15" s="1"/>
  <c r="C4911" i="15"/>
  <c r="D4911" i="15" s="1"/>
  <c r="C4912" i="15"/>
  <c r="D4912" i="15" s="1"/>
  <c r="C4913" i="15"/>
  <c r="D4913" i="15" s="1"/>
  <c r="C4914" i="15"/>
  <c r="D4914" i="15" s="1"/>
  <c r="C4915" i="15"/>
  <c r="D4915" i="15" s="1"/>
  <c r="C4916" i="15"/>
  <c r="D4916" i="15" s="1"/>
  <c r="C4917" i="15"/>
  <c r="D4917" i="15" s="1"/>
  <c r="C4918" i="15"/>
  <c r="D4918" i="15" s="1"/>
  <c r="C4919" i="15"/>
  <c r="D4919" i="15" s="1"/>
  <c r="C4920" i="15"/>
  <c r="D4920" i="15" s="1"/>
  <c r="C4921" i="15"/>
  <c r="D4921" i="15" s="1"/>
  <c r="C4922" i="15"/>
  <c r="D4922" i="15" s="1"/>
  <c r="C4923" i="15"/>
  <c r="D4923" i="15" s="1"/>
  <c r="C4924" i="15"/>
  <c r="D4924" i="15" s="1"/>
  <c r="C4925" i="15"/>
  <c r="D4925" i="15" s="1"/>
  <c r="C4926" i="15"/>
  <c r="D4926" i="15" s="1"/>
  <c r="C4927" i="15"/>
  <c r="D4927" i="15" s="1"/>
  <c r="C4928" i="15"/>
  <c r="D4928" i="15" s="1"/>
  <c r="C4929" i="15"/>
  <c r="D4929" i="15" s="1"/>
  <c r="C4930" i="15"/>
  <c r="D4930" i="15" s="1"/>
  <c r="C4931" i="15"/>
  <c r="D4931" i="15" s="1"/>
  <c r="C4932" i="15"/>
  <c r="D4932" i="15" s="1"/>
  <c r="C4933" i="15"/>
  <c r="D4933" i="15" s="1"/>
  <c r="C4934" i="15"/>
  <c r="D4934" i="15" s="1"/>
  <c r="C4935" i="15"/>
  <c r="D4935" i="15" s="1"/>
  <c r="C4936" i="15"/>
  <c r="D4936" i="15" s="1"/>
  <c r="C4937" i="15"/>
  <c r="D4937" i="15" s="1"/>
  <c r="C4938" i="15"/>
  <c r="D4938" i="15" s="1"/>
  <c r="C4939" i="15"/>
  <c r="D4939" i="15" s="1"/>
  <c r="C4940" i="15"/>
  <c r="D4940" i="15" s="1"/>
  <c r="C4941" i="15"/>
  <c r="D4941" i="15" s="1"/>
  <c r="C4942" i="15"/>
  <c r="D4942" i="15" s="1"/>
  <c r="C4943" i="15"/>
  <c r="D4943" i="15" s="1"/>
  <c r="C4944" i="15"/>
  <c r="D4944" i="15" s="1"/>
  <c r="C4945" i="15"/>
  <c r="D4945" i="15" s="1"/>
  <c r="C4946" i="15"/>
  <c r="D4946" i="15" s="1"/>
  <c r="C4947" i="15"/>
  <c r="D4947" i="15" s="1"/>
  <c r="C4948" i="15"/>
  <c r="D4948" i="15" s="1"/>
  <c r="C4949" i="15"/>
  <c r="D4949" i="15" s="1"/>
  <c r="C4950" i="15"/>
  <c r="D4950" i="15" s="1"/>
  <c r="C4951" i="15"/>
  <c r="D4951" i="15" s="1"/>
  <c r="C4952" i="15"/>
  <c r="D4952" i="15" s="1"/>
  <c r="C4953" i="15"/>
  <c r="D4953" i="15" s="1"/>
  <c r="C4954" i="15"/>
  <c r="D4954" i="15" s="1"/>
  <c r="C4955" i="15"/>
  <c r="D4955" i="15" s="1"/>
  <c r="C4956" i="15"/>
  <c r="D4956" i="15" s="1"/>
  <c r="C4957" i="15"/>
  <c r="D4957" i="15" s="1"/>
  <c r="C4958" i="15"/>
  <c r="D4958" i="15" s="1"/>
  <c r="C4959" i="15"/>
  <c r="D4959" i="15" s="1"/>
  <c r="C4960" i="15"/>
  <c r="D4960" i="15" s="1"/>
  <c r="C4961" i="15"/>
  <c r="D4961" i="15" s="1"/>
  <c r="C4962" i="15"/>
  <c r="D4962" i="15" s="1"/>
  <c r="C4963" i="15"/>
  <c r="D4963" i="15" s="1"/>
  <c r="C4964" i="15"/>
  <c r="D4964" i="15" s="1"/>
  <c r="C4965" i="15"/>
  <c r="D4965" i="15" s="1"/>
  <c r="C4966" i="15"/>
  <c r="D4966" i="15" s="1"/>
  <c r="C4967" i="15"/>
  <c r="D4967" i="15" s="1"/>
  <c r="C4968" i="15"/>
  <c r="D4968" i="15" s="1"/>
  <c r="C4969" i="15"/>
  <c r="D4969" i="15" s="1"/>
  <c r="C4970" i="15"/>
  <c r="D4970" i="15" s="1"/>
  <c r="C4971" i="15"/>
  <c r="D4971" i="15" s="1"/>
  <c r="C4972" i="15"/>
  <c r="D4972" i="15" s="1"/>
  <c r="C4973" i="15"/>
  <c r="D4973" i="15" s="1"/>
  <c r="C4974" i="15"/>
  <c r="D4974" i="15" s="1"/>
  <c r="C4975" i="15"/>
  <c r="D4975" i="15" s="1"/>
  <c r="C4976" i="15"/>
  <c r="D4976" i="15" s="1"/>
  <c r="C4977" i="15"/>
  <c r="D4977" i="15" s="1"/>
  <c r="C4978" i="15"/>
  <c r="D4978" i="15" s="1"/>
  <c r="C4979" i="15"/>
  <c r="D4979" i="15" s="1"/>
  <c r="C4980" i="15"/>
  <c r="D4980" i="15" s="1"/>
  <c r="C4981" i="15"/>
  <c r="D4981" i="15" s="1"/>
  <c r="C4982" i="15"/>
  <c r="D4982" i="15" s="1"/>
  <c r="C4983" i="15"/>
  <c r="D4983" i="15" s="1"/>
  <c r="C4984" i="15"/>
  <c r="D4984" i="15" s="1"/>
  <c r="C4985" i="15"/>
  <c r="D4985" i="15" s="1"/>
  <c r="C4986" i="15"/>
  <c r="D4986" i="15" s="1"/>
  <c r="C4987" i="15"/>
  <c r="D4987" i="15" s="1"/>
  <c r="C4988" i="15"/>
  <c r="D4988" i="15" s="1"/>
  <c r="C4989" i="15"/>
  <c r="D4989" i="15" s="1"/>
  <c r="C4990" i="15"/>
  <c r="D4990" i="15" s="1"/>
  <c r="C4991" i="15"/>
  <c r="D4991" i="15" s="1"/>
  <c r="C4992" i="15"/>
  <c r="D4992" i="15" s="1"/>
  <c r="C4993" i="15"/>
  <c r="D4993" i="15" s="1"/>
  <c r="C4994" i="15"/>
  <c r="D4994" i="15" s="1"/>
  <c r="C4995" i="15"/>
  <c r="D4995" i="15" s="1"/>
  <c r="C4996" i="15"/>
  <c r="D4996" i="15" s="1"/>
  <c r="C4997" i="15"/>
  <c r="D4997" i="15" s="1"/>
  <c r="C4998" i="15"/>
  <c r="D4998" i="15" s="1"/>
  <c r="C4999" i="15"/>
  <c r="D4999" i="15" s="1"/>
  <c r="C5000" i="15"/>
  <c r="D5000" i="15" s="1"/>
  <c r="C5001" i="15"/>
  <c r="D5001" i="15" s="1"/>
  <c r="C5002" i="15"/>
  <c r="D5002" i="15" s="1"/>
  <c r="C5003" i="15"/>
  <c r="D5003" i="15" s="1"/>
  <c r="C5004" i="15"/>
  <c r="D5004" i="15" s="1"/>
  <c r="C5005" i="15"/>
  <c r="D5005" i="15" s="1"/>
  <c r="C5006" i="15"/>
  <c r="D5006" i="15" s="1"/>
  <c r="C5007" i="15"/>
  <c r="D5007" i="15" s="1"/>
  <c r="C5008" i="15"/>
  <c r="D5008" i="15" s="1"/>
  <c r="C5009" i="15"/>
  <c r="D5009" i="15" s="1"/>
  <c r="C5010" i="15"/>
  <c r="D5010" i="15" s="1"/>
  <c r="C5011" i="15"/>
  <c r="D5011" i="15" s="1"/>
  <c r="C5012" i="15"/>
  <c r="D5012" i="15" s="1"/>
  <c r="C5013" i="15"/>
  <c r="D5013" i="15" s="1"/>
  <c r="C5014" i="15"/>
  <c r="D5014" i="15" s="1"/>
  <c r="C5015" i="15"/>
  <c r="D5015" i="15" s="1"/>
  <c r="C5016" i="15"/>
  <c r="D5016" i="15" s="1"/>
  <c r="C5017" i="15"/>
  <c r="D5017" i="15" s="1"/>
  <c r="C5018" i="15"/>
  <c r="D5018" i="15" s="1"/>
  <c r="C5019" i="15"/>
  <c r="D5019" i="15" s="1"/>
  <c r="C5020" i="15"/>
  <c r="D5020" i="15" s="1"/>
  <c r="C5021" i="15"/>
  <c r="D5021" i="15" s="1"/>
  <c r="C5022" i="15"/>
  <c r="D5022" i="15" s="1"/>
  <c r="C5023" i="15"/>
  <c r="D5023" i="15" s="1"/>
  <c r="C5024" i="15"/>
  <c r="D5024" i="15" s="1"/>
  <c r="C5025" i="15"/>
  <c r="D5025" i="15" s="1"/>
  <c r="C5026" i="15"/>
  <c r="D5026" i="15" s="1"/>
  <c r="C5027" i="15"/>
  <c r="D5027" i="15" s="1"/>
  <c r="C5028" i="15"/>
  <c r="D5028" i="15" s="1"/>
  <c r="C5029" i="15"/>
  <c r="D5029" i="15" s="1"/>
  <c r="C5030" i="15"/>
  <c r="D5030" i="15" s="1"/>
  <c r="C5031" i="15"/>
  <c r="D5031" i="15" s="1"/>
  <c r="C5032" i="15"/>
  <c r="D5032" i="15" s="1"/>
  <c r="C5033" i="15"/>
  <c r="D5033" i="15" s="1"/>
  <c r="C5034" i="15"/>
  <c r="D5034" i="15" s="1"/>
  <c r="C5035" i="15"/>
  <c r="D5035" i="15" s="1"/>
  <c r="C5036" i="15"/>
  <c r="D5036" i="15" s="1"/>
  <c r="C5037" i="15"/>
  <c r="D5037" i="15" s="1"/>
  <c r="C5038" i="15"/>
  <c r="D5038" i="15" s="1"/>
  <c r="C5039" i="15"/>
  <c r="D5039" i="15" s="1"/>
  <c r="C5040" i="15"/>
  <c r="D5040" i="15" s="1"/>
  <c r="C5041" i="15"/>
  <c r="D5041" i="15" s="1"/>
  <c r="C5042" i="15"/>
  <c r="D5042" i="15" s="1"/>
  <c r="C5043" i="15"/>
  <c r="D5043" i="15" s="1"/>
  <c r="C5044" i="15"/>
  <c r="D5044" i="15" s="1"/>
  <c r="C5045" i="15"/>
  <c r="D5045" i="15" s="1"/>
  <c r="C5046" i="15"/>
  <c r="D5046" i="15" s="1"/>
  <c r="C5047" i="15"/>
  <c r="D5047" i="15" s="1"/>
  <c r="C5048" i="15"/>
  <c r="D5048" i="15" s="1"/>
  <c r="C5049" i="15"/>
  <c r="D5049" i="15" s="1"/>
  <c r="C5050" i="15"/>
  <c r="D5050" i="15" s="1"/>
  <c r="C5051" i="15"/>
  <c r="D5051" i="15" s="1"/>
  <c r="C5052" i="15"/>
  <c r="D5052" i="15" s="1"/>
  <c r="C5053" i="15"/>
  <c r="D5053" i="15" s="1"/>
  <c r="C5054" i="15"/>
  <c r="D5054" i="15" s="1"/>
  <c r="C5055" i="15"/>
  <c r="D5055" i="15" s="1"/>
  <c r="C5056" i="15"/>
  <c r="D5056" i="15" s="1"/>
  <c r="C5057" i="15"/>
  <c r="D5057" i="15" s="1"/>
  <c r="C5058" i="15"/>
  <c r="D5058" i="15" s="1"/>
  <c r="C5059" i="15"/>
  <c r="D5059" i="15" s="1"/>
  <c r="C5060" i="15"/>
  <c r="D5060" i="15" s="1"/>
  <c r="C5061" i="15"/>
  <c r="D5061" i="15" s="1"/>
  <c r="C5062" i="15"/>
  <c r="D5062" i="15" s="1"/>
  <c r="C5063" i="15"/>
  <c r="D5063" i="15" s="1"/>
  <c r="C5064" i="15"/>
  <c r="D5064" i="15" s="1"/>
  <c r="C5065" i="15"/>
  <c r="D5065" i="15" s="1"/>
  <c r="C5066" i="15"/>
  <c r="D5066" i="15" s="1"/>
  <c r="C5067" i="15"/>
  <c r="D5067" i="15" s="1"/>
  <c r="C5068" i="15"/>
  <c r="D5068" i="15" s="1"/>
  <c r="C5069" i="15"/>
  <c r="D5069" i="15" s="1"/>
  <c r="C5070" i="15"/>
  <c r="D5070" i="15" s="1"/>
  <c r="C5071" i="15"/>
  <c r="D5071" i="15" s="1"/>
  <c r="C5072" i="15"/>
  <c r="D5072" i="15" s="1"/>
  <c r="C5073" i="15"/>
  <c r="D5073" i="15" s="1"/>
  <c r="C5074" i="15"/>
  <c r="D5074" i="15" s="1"/>
  <c r="C5075" i="15"/>
  <c r="D5075" i="15" s="1"/>
  <c r="C5076" i="15"/>
  <c r="D5076" i="15" s="1"/>
  <c r="C5077" i="15"/>
  <c r="D5077" i="15" s="1"/>
  <c r="C5078" i="15"/>
  <c r="D5078" i="15" s="1"/>
  <c r="C5079" i="15"/>
  <c r="D5079" i="15" s="1"/>
  <c r="C5080" i="15"/>
  <c r="D5080" i="15" s="1"/>
  <c r="C5081" i="15"/>
  <c r="D5081" i="15" s="1"/>
  <c r="C5082" i="15"/>
  <c r="D5082" i="15" s="1"/>
  <c r="C5083" i="15"/>
  <c r="D5083" i="15" s="1"/>
  <c r="C5084" i="15"/>
  <c r="D5084" i="15" s="1"/>
  <c r="C5085" i="15"/>
  <c r="D5085" i="15" s="1"/>
  <c r="C5086" i="15"/>
  <c r="D5086" i="15" s="1"/>
  <c r="C5087" i="15"/>
  <c r="D5087" i="15" s="1"/>
  <c r="C5088" i="15"/>
  <c r="D5088" i="15" s="1"/>
  <c r="C5089" i="15"/>
  <c r="D5089" i="15" s="1"/>
  <c r="C5090" i="15"/>
  <c r="D5090" i="15" s="1"/>
  <c r="C5091" i="15"/>
  <c r="D5091" i="15" s="1"/>
  <c r="C5092" i="15"/>
  <c r="D5092" i="15" s="1"/>
  <c r="C5093" i="15"/>
  <c r="D5093" i="15" s="1"/>
  <c r="C5094" i="15"/>
  <c r="D5094" i="15" s="1"/>
  <c r="C5095" i="15"/>
  <c r="D5095" i="15" s="1"/>
  <c r="C5096" i="15"/>
  <c r="D5096" i="15" s="1"/>
  <c r="C5097" i="15"/>
  <c r="D5097" i="15" s="1"/>
  <c r="C5098" i="15"/>
  <c r="D5098" i="15" s="1"/>
  <c r="C5099" i="15"/>
  <c r="D5099" i="15" s="1"/>
  <c r="C5100" i="15"/>
  <c r="D5100" i="15" s="1"/>
  <c r="C5101" i="15"/>
  <c r="D5101" i="15" s="1"/>
  <c r="C5102" i="15"/>
  <c r="D5102" i="15" s="1"/>
  <c r="C5103" i="15"/>
  <c r="D5103" i="15" s="1"/>
  <c r="C5104" i="15"/>
  <c r="D5104" i="15" s="1"/>
  <c r="C5105" i="15"/>
  <c r="D5105" i="15" s="1"/>
  <c r="C5106" i="15"/>
  <c r="D5106" i="15" s="1"/>
  <c r="C5107" i="15"/>
  <c r="D5107" i="15" s="1"/>
  <c r="C5108" i="15"/>
  <c r="D5108" i="15" s="1"/>
  <c r="C5109" i="15"/>
  <c r="D5109" i="15" s="1"/>
  <c r="C5110" i="15"/>
  <c r="D5110" i="15" s="1"/>
  <c r="C5111" i="15"/>
  <c r="D5111" i="15" s="1"/>
  <c r="C5112" i="15"/>
  <c r="D5112" i="15" s="1"/>
  <c r="C5113" i="15"/>
  <c r="D5113" i="15" s="1"/>
  <c r="C5114" i="15"/>
  <c r="D5114" i="15" s="1"/>
  <c r="C5115" i="15"/>
  <c r="D5115" i="15" s="1"/>
  <c r="C5116" i="15"/>
  <c r="D5116" i="15" s="1"/>
  <c r="C5117" i="15"/>
  <c r="D5117" i="15" s="1"/>
  <c r="C5118" i="15"/>
  <c r="D5118" i="15" s="1"/>
  <c r="C5119" i="15"/>
  <c r="D5119" i="15" s="1"/>
  <c r="C5120" i="15"/>
  <c r="D5120" i="15" s="1"/>
  <c r="C5121" i="15"/>
  <c r="D5121" i="15" s="1"/>
  <c r="C5122" i="15"/>
  <c r="D5122" i="15" s="1"/>
  <c r="C5123" i="15"/>
  <c r="D5123" i="15" s="1"/>
  <c r="C5124" i="15"/>
  <c r="D5124" i="15" s="1"/>
  <c r="C5125" i="15"/>
  <c r="D5125" i="15" s="1"/>
  <c r="C5126" i="15"/>
  <c r="D5126" i="15" s="1"/>
  <c r="C5127" i="15"/>
  <c r="D5127" i="15" s="1"/>
  <c r="C5128" i="15"/>
  <c r="D5128" i="15" s="1"/>
  <c r="C5129" i="15"/>
  <c r="D5129" i="15" s="1"/>
  <c r="C5130" i="15"/>
  <c r="D5130" i="15" s="1"/>
  <c r="C5131" i="15"/>
  <c r="D5131" i="15" s="1"/>
  <c r="C5132" i="15"/>
  <c r="D5132" i="15" s="1"/>
  <c r="C5133" i="15"/>
  <c r="D5133" i="15" s="1"/>
  <c r="C5134" i="15"/>
  <c r="D5134" i="15" s="1"/>
  <c r="C5135" i="15"/>
  <c r="D5135" i="15" s="1"/>
  <c r="C5136" i="15"/>
  <c r="D5136" i="15" s="1"/>
  <c r="C5137" i="15"/>
  <c r="D5137" i="15" s="1"/>
  <c r="C5138" i="15"/>
  <c r="D5138" i="15" s="1"/>
  <c r="C5139" i="15"/>
  <c r="D5139" i="15" s="1"/>
  <c r="C5140" i="15"/>
  <c r="D5140" i="15" s="1"/>
  <c r="C5141" i="15"/>
  <c r="D5141" i="15" s="1"/>
  <c r="C5142" i="15"/>
  <c r="D5142" i="15" s="1"/>
  <c r="C5143" i="15"/>
  <c r="D5143" i="15" s="1"/>
  <c r="C5144" i="15"/>
  <c r="D5144" i="15" s="1"/>
  <c r="C5145" i="15"/>
  <c r="D5145" i="15" s="1"/>
  <c r="C5146" i="15"/>
  <c r="D5146" i="15" s="1"/>
  <c r="C5147" i="15"/>
  <c r="D5147" i="15" s="1"/>
  <c r="C5148" i="15"/>
  <c r="D5148" i="15" s="1"/>
  <c r="C5149" i="15"/>
  <c r="D5149" i="15" s="1"/>
  <c r="C5150" i="15"/>
  <c r="D5150" i="15" s="1"/>
  <c r="C5151" i="15"/>
  <c r="D5151" i="15" s="1"/>
  <c r="C5152" i="15"/>
  <c r="D5152" i="15" s="1"/>
  <c r="C5153" i="15"/>
  <c r="D5153" i="15" s="1"/>
  <c r="C5154" i="15"/>
  <c r="D5154" i="15" s="1"/>
  <c r="C5155" i="15"/>
  <c r="D5155" i="15" s="1"/>
  <c r="C5156" i="15"/>
  <c r="D5156" i="15" s="1"/>
  <c r="C5157" i="15"/>
  <c r="D5157" i="15" s="1"/>
  <c r="C5158" i="15"/>
  <c r="D5158" i="15" s="1"/>
  <c r="C5159" i="15"/>
  <c r="D5159" i="15" s="1"/>
  <c r="C5160" i="15"/>
  <c r="D5160" i="15" s="1"/>
  <c r="C5161" i="15"/>
  <c r="D5161" i="15" s="1"/>
  <c r="C5162" i="15"/>
  <c r="D5162" i="15" s="1"/>
  <c r="C5163" i="15"/>
  <c r="D5163" i="15" s="1"/>
  <c r="C5164" i="15"/>
  <c r="D5164" i="15" s="1"/>
  <c r="C5165" i="15"/>
  <c r="D5165" i="15" s="1"/>
  <c r="C5166" i="15"/>
  <c r="D5166" i="15" s="1"/>
  <c r="C5167" i="15"/>
  <c r="D5167" i="15" s="1"/>
  <c r="C5168" i="15"/>
  <c r="D5168" i="15" s="1"/>
  <c r="C5169" i="15"/>
  <c r="D5169" i="15" s="1"/>
  <c r="C5170" i="15"/>
  <c r="D5170" i="15" s="1"/>
  <c r="C5171" i="15"/>
  <c r="D5171" i="15" s="1"/>
  <c r="C5172" i="15"/>
  <c r="D5172" i="15" s="1"/>
  <c r="C5173" i="15"/>
  <c r="D5173" i="15" s="1"/>
  <c r="C5174" i="15"/>
  <c r="D5174" i="15" s="1"/>
  <c r="C5175" i="15"/>
  <c r="D5175" i="15" s="1"/>
  <c r="C5176" i="15"/>
  <c r="D5176" i="15" s="1"/>
  <c r="C5177" i="15"/>
  <c r="D5177" i="15" s="1"/>
  <c r="C5178" i="15"/>
  <c r="D5178" i="15" s="1"/>
  <c r="C5179" i="15"/>
  <c r="D5179" i="15" s="1"/>
  <c r="C5180" i="15"/>
  <c r="D5180" i="15" s="1"/>
  <c r="C5181" i="15"/>
  <c r="D5181" i="15" s="1"/>
  <c r="C5182" i="15"/>
  <c r="D5182" i="15" s="1"/>
  <c r="C5183" i="15"/>
  <c r="D5183" i="15" s="1"/>
  <c r="C5184" i="15"/>
  <c r="D5184" i="15" s="1"/>
  <c r="C5185" i="15"/>
  <c r="D5185" i="15" s="1"/>
  <c r="C5186" i="15"/>
  <c r="D5186" i="15" s="1"/>
  <c r="C5187" i="15"/>
  <c r="D5187" i="15" s="1"/>
  <c r="C5188" i="15"/>
  <c r="D5188" i="15" s="1"/>
  <c r="C5189" i="15"/>
  <c r="D5189" i="15" s="1"/>
  <c r="C5190" i="15"/>
  <c r="D5190" i="15" s="1"/>
  <c r="C5191" i="15"/>
  <c r="D5191" i="15" s="1"/>
  <c r="C5192" i="15"/>
  <c r="D5192" i="15" s="1"/>
  <c r="C5193" i="15"/>
  <c r="D5193" i="15" s="1"/>
  <c r="C5194" i="15"/>
  <c r="D5194" i="15" s="1"/>
  <c r="C5195" i="15"/>
  <c r="D5195" i="15" s="1"/>
  <c r="C5196" i="15"/>
  <c r="D5196" i="15" s="1"/>
  <c r="C5197" i="15"/>
  <c r="D5197" i="15" s="1"/>
  <c r="C5198" i="15"/>
  <c r="D5198" i="15" s="1"/>
  <c r="C5199" i="15"/>
  <c r="D5199" i="15" s="1"/>
  <c r="C5200" i="15"/>
  <c r="D5200" i="15" s="1"/>
  <c r="C5201" i="15"/>
  <c r="D5201" i="15" s="1"/>
  <c r="C5202" i="15"/>
  <c r="D5202" i="15" s="1"/>
  <c r="C5203" i="15"/>
  <c r="D5203" i="15" s="1"/>
  <c r="C5204" i="15"/>
  <c r="D5204" i="15" s="1"/>
  <c r="C5205" i="15"/>
  <c r="D5205" i="15" s="1"/>
  <c r="C5206" i="15"/>
  <c r="D5206" i="15" s="1"/>
  <c r="C5207" i="15"/>
  <c r="D5207" i="15" s="1"/>
  <c r="C5208" i="15"/>
  <c r="D5208" i="15" s="1"/>
  <c r="C5209" i="15"/>
  <c r="D5209" i="15" s="1"/>
  <c r="C5210" i="15"/>
  <c r="D5210" i="15" s="1"/>
  <c r="C5211" i="15"/>
  <c r="D5211" i="15" s="1"/>
  <c r="C5212" i="15"/>
  <c r="D5212" i="15" s="1"/>
  <c r="C5213" i="15"/>
  <c r="D5213" i="15" s="1"/>
  <c r="C5214" i="15"/>
  <c r="D5214" i="15" s="1"/>
  <c r="C5215" i="15"/>
  <c r="D5215" i="15" s="1"/>
  <c r="C5216" i="15"/>
  <c r="D5216" i="15" s="1"/>
  <c r="C5217" i="15"/>
  <c r="D5217" i="15" s="1"/>
  <c r="C5218" i="15"/>
  <c r="D5218" i="15" s="1"/>
  <c r="C5219" i="15"/>
  <c r="D5219" i="15" s="1"/>
  <c r="C5220" i="15"/>
  <c r="D5220" i="15" s="1"/>
  <c r="C5221" i="15"/>
  <c r="D5221" i="15" s="1"/>
  <c r="C5222" i="15"/>
  <c r="D5222" i="15" s="1"/>
  <c r="C5223" i="15"/>
  <c r="D5223" i="15" s="1"/>
  <c r="C5224" i="15"/>
  <c r="D5224" i="15" s="1"/>
  <c r="C5225" i="15"/>
  <c r="D5225" i="15" s="1"/>
  <c r="C5226" i="15"/>
  <c r="D5226" i="15" s="1"/>
  <c r="C5227" i="15"/>
  <c r="D5227" i="15" s="1"/>
  <c r="C5228" i="15"/>
  <c r="D5228" i="15" s="1"/>
  <c r="C5229" i="15"/>
  <c r="D5229" i="15" s="1"/>
  <c r="C5230" i="15"/>
  <c r="D5230" i="15" s="1"/>
  <c r="C5231" i="15"/>
  <c r="D5231" i="15" s="1"/>
  <c r="C5232" i="15"/>
  <c r="D5232" i="15" s="1"/>
  <c r="C5233" i="15"/>
  <c r="D5233" i="15" s="1"/>
  <c r="C5234" i="15"/>
  <c r="D5234" i="15" s="1"/>
  <c r="C5235" i="15"/>
  <c r="D5235" i="15" s="1"/>
  <c r="C5236" i="15"/>
  <c r="D5236" i="15" s="1"/>
  <c r="C5237" i="15"/>
  <c r="D5237" i="15" s="1"/>
  <c r="C5238" i="15"/>
  <c r="D5238" i="15" s="1"/>
  <c r="C5239" i="15"/>
  <c r="D5239" i="15" s="1"/>
  <c r="C5240" i="15"/>
  <c r="D5240" i="15" s="1"/>
  <c r="C5241" i="15"/>
  <c r="D5241" i="15" s="1"/>
  <c r="C5242" i="15"/>
  <c r="D5242" i="15" s="1"/>
  <c r="C5243" i="15"/>
  <c r="D5243" i="15" s="1"/>
  <c r="C5244" i="15"/>
  <c r="D5244" i="15" s="1"/>
  <c r="C5245" i="15"/>
  <c r="D5245" i="15" s="1"/>
  <c r="C5246" i="15"/>
  <c r="D5246" i="15" s="1"/>
  <c r="C5247" i="15"/>
  <c r="D5247" i="15" s="1"/>
  <c r="C5248" i="15"/>
  <c r="D5248" i="15" s="1"/>
  <c r="C5249" i="15"/>
  <c r="D5249" i="15" s="1"/>
  <c r="C5250" i="15"/>
  <c r="D5250" i="15" s="1"/>
  <c r="C5251" i="15"/>
  <c r="D5251" i="15" s="1"/>
  <c r="C5252" i="15"/>
  <c r="D5252" i="15" s="1"/>
  <c r="C5253" i="15"/>
  <c r="D5253" i="15" s="1"/>
  <c r="C5254" i="15"/>
  <c r="D5254" i="15" s="1"/>
  <c r="C5255" i="15"/>
  <c r="D5255" i="15" s="1"/>
  <c r="C5256" i="15"/>
  <c r="D5256" i="15" s="1"/>
  <c r="C5257" i="15"/>
  <c r="D5257" i="15" s="1"/>
  <c r="C5258" i="15"/>
  <c r="D5258" i="15" s="1"/>
  <c r="C5259" i="15"/>
  <c r="D5259" i="15" s="1"/>
  <c r="C5260" i="15"/>
  <c r="D5260" i="15" s="1"/>
  <c r="C5261" i="15"/>
  <c r="D5261" i="15" s="1"/>
  <c r="C5262" i="15"/>
  <c r="D5262" i="15" s="1"/>
  <c r="C5263" i="15"/>
  <c r="D5263" i="15" s="1"/>
  <c r="C5264" i="15"/>
  <c r="D5264" i="15" s="1"/>
  <c r="C5265" i="15"/>
  <c r="D5265" i="15" s="1"/>
  <c r="C5266" i="15"/>
  <c r="D5266" i="15" s="1"/>
  <c r="C5267" i="15"/>
  <c r="D5267" i="15" s="1"/>
  <c r="C5268" i="15"/>
  <c r="D5268" i="15" s="1"/>
  <c r="C5269" i="15"/>
  <c r="D5269" i="15" s="1"/>
  <c r="C5270" i="15"/>
  <c r="D5270" i="15" s="1"/>
  <c r="C5271" i="15"/>
  <c r="D5271" i="15" s="1"/>
  <c r="C5272" i="15"/>
  <c r="D5272" i="15" s="1"/>
  <c r="C5273" i="15"/>
  <c r="D5273" i="15" s="1"/>
  <c r="C5274" i="15"/>
  <c r="D5274" i="15" s="1"/>
  <c r="C5275" i="15"/>
  <c r="D5275" i="15" s="1"/>
  <c r="C5276" i="15"/>
  <c r="D5276" i="15" s="1"/>
  <c r="C5277" i="15"/>
  <c r="D5277" i="15" s="1"/>
  <c r="C5278" i="15"/>
  <c r="D5278" i="15" s="1"/>
  <c r="C5279" i="15"/>
  <c r="D5279" i="15" s="1"/>
  <c r="C5280" i="15"/>
  <c r="D5280" i="15" s="1"/>
  <c r="C5281" i="15"/>
  <c r="D5281" i="15" s="1"/>
  <c r="C5282" i="15"/>
  <c r="D5282" i="15" s="1"/>
  <c r="C5283" i="15"/>
  <c r="D5283" i="15" s="1"/>
  <c r="C5284" i="15"/>
  <c r="D5284" i="15" s="1"/>
  <c r="C5285" i="15"/>
  <c r="D5285" i="15" s="1"/>
  <c r="C5286" i="15"/>
  <c r="D5286" i="15" s="1"/>
  <c r="C5287" i="15"/>
  <c r="D5287" i="15" s="1"/>
  <c r="C5288" i="15"/>
  <c r="D5288" i="15" s="1"/>
  <c r="C5289" i="15"/>
  <c r="D5289" i="15" s="1"/>
  <c r="C5290" i="15"/>
  <c r="D5290" i="15" s="1"/>
  <c r="C5291" i="15"/>
  <c r="D5291" i="15" s="1"/>
  <c r="C5292" i="15"/>
  <c r="D5292" i="15" s="1"/>
  <c r="C5293" i="15"/>
  <c r="D5293" i="15" s="1"/>
  <c r="C5294" i="15"/>
  <c r="D5294" i="15" s="1"/>
  <c r="C5295" i="15"/>
  <c r="D5295" i="15" s="1"/>
  <c r="C5296" i="15"/>
  <c r="D5296" i="15" s="1"/>
  <c r="C5297" i="15"/>
  <c r="D5297" i="15" s="1"/>
  <c r="C5298" i="15"/>
  <c r="D5298" i="15" s="1"/>
  <c r="C5299" i="15"/>
  <c r="D5299" i="15" s="1"/>
  <c r="C5300" i="15"/>
  <c r="D5300" i="15" s="1"/>
  <c r="C5301" i="15"/>
  <c r="D5301" i="15" s="1"/>
  <c r="C5302" i="15"/>
  <c r="D5302" i="15" s="1"/>
  <c r="C5303" i="15"/>
  <c r="D5303" i="15" s="1"/>
  <c r="C5304" i="15"/>
  <c r="D5304" i="15" s="1"/>
  <c r="C5305" i="15"/>
  <c r="D5305" i="15" s="1"/>
  <c r="C5306" i="15"/>
  <c r="D5306" i="15" s="1"/>
  <c r="C5307" i="15"/>
  <c r="D5307" i="15" s="1"/>
  <c r="C5308" i="15"/>
  <c r="D5308" i="15" s="1"/>
  <c r="C5309" i="15"/>
  <c r="D5309" i="15" s="1"/>
  <c r="C5310" i="15"/>
  <c r="D5310" i="15" s="1"/>
  <c r="C5311" i="15"/>
  <c r="D5311" i="15" s="1"/>
  <c r="C5312" i="15"/>
  <c r="D5312" i="15" s="1"/>
  <c r="C5313" i="15"/>
  <c r="D5313" i="15" s="1"/>
  <c r="C5314" i="15"/>
  <c r="D5314" i="15" s="1"/>
  <c r="C5315" i="15"/>
  <c r="D5315" i="15" s="1"/>
  <c r="C5316" i="15"/>
  <c r="D5316" i="15" s="1"/>
  <c r="C5317" i="15"/>
  <c r="D5317" i="15" s="1"/>
  <c r="C5318" i="15"/>
  <c r="D5318" i="15" s="1"/>
  <c r="C5319" i="15"/>
  <c r="D5319" i="15" s="1"/>
  <c r="C5320" i="15"/>
  <c r="D5320" i="15" s="1"/>
  <c r="C5321" i="15"/>
  <c r="D5321" i="15" s="1"/>
  <c r="C5322" i="15"/>
  <c r="D5322" i="15" s="1"/>
  <c r="C5323" i="15"/>
  <c r="D5323" i="15" s="1"/>
  <c r="C5324" i="15"/>
  <c r="D5324" i="15" s="1"/>
  <c r="C5325" i="15"/>
  <c r="D5325" i="15" s="1"/>
  <c r="C5326" i="15"/>
  <c r="D5326" i="15" s="1"/>
  <c r="C5327" i="15"/>
  <c r="D5327" i="15" s="1"/>
  <c r="C5328" i="15"/>
  <c r="D5328" i="15" s="1"/>
  <c r="C5329" i="15"/>
  <c r="D5329" i="15" s="1"/>
  <c r="C5330" i="15"/>
  <c r="D5330" i="15" s="1"/>
  <c r="C5331" i="15"/>
  <c r="D5331" i="15" s="1"/>
  <c r="C5332" i="15"/>
  <c r="D5332" i="15" s="1"/>
  <c r="C5333" i="15"/>
  <c r="D5333" i="15" s="1"/>
  <c r="C5334" i="15"/>
  <c r="D5334" i="15" s="1"/>
  <c r="C5335" i="15"/>
  <c r="D5335" i="15" s="1"/>
  <c r="C5336" i="15"/>
  <c r="D5336" i="15" s="1"/>
  <c r="C5337" i="15"/>
  <c r="D5337" i="15" s="1"/>
  <c r="C5338" i="15"/>
  <c r="D5338" i="15" s="1"/>
  <c r="C5339" i="15"/>
  <c r="D5339" i="15" s="1"/>
  <c r="C5340" i="15"/>
  <c r="D5340" i="15" s="1"/>
  <c r="C5341" i="15"/>
  <c r="D5341" i="15" s="1"/>
  <c r="C5342" i="15"/>
  <c r="D5342" i="15" s="1"/>
  <c r="C5343" i="15"/>
  <c r="D5343" i="15" s="1"/>
  <c r="C5344" i="15"/>
  <c r="D5344" i="15" s="1"/>
  <c r="C5345" i="15"/>
  <c r="D5345" i="15" s="1"/>
  <c r="C5346" i="15"/>
  <c r="D5346" i="15" s="1"/>
  <c r="C5347" i="15"/>
  <c r="D5347" i="15" s="1"/>
  <c r="C5348" i="15"/>
  <c r="D5348" i="15" s="1"/>
  <c r="C5349" i="15"/>
  <c r="D5349" i="15" s="1"/>
  <c r="C5350" i="15"/>
  <c r="D5350" i="15" s="1"/>
  <c r="C5351" i="15"/>
  <c r="D5351" i="15" s="1"/>
  <c r="C5352" i="15"/>
  <c r="D5352" i="15" s="1"/>
  <c r="C5353" i="15"/>
  <c r="D5353" i="15" s="1"/>
  <c r="C5354" i="15"/>
  <c r="D5354" i="15" s="1"/>
  <c r="C5355" i="15"/>
  <c r="D5355" i="15" s="1"/>
  <c r="C5356" i="15"/>
  <c r="D5356" i="15" s="1"/>
  <c r="C5357" i="15"/>
  <c r="D5357" i="15" s="1"/>
  <c r="C5358" i="15"/>
  <c r="D5358" i="15" s="1"/>
  <c r="C5359" i="15"/>
  <c r="D5359" i="15" s="1"/>
  <c r="C5360" i="15"/>
  <c r="D5360" i="15" s="1"/>
  <c r="C5361" i="15"/>
  <c r="D5361" i="15" s="1"/>
  <c r="C5362" i="15"/>
  <c r="D5362" i="15" s="1"/>
  <c r="C5363" i="15"/>
  <c r="D5363" i="15" s="1"/>
  <c r="C5364" i="15"/>
  <c r="D5364" i="15" s="1"/>
  <c r="C5365" i="15"/>
  <c r="D5365" i="15" s="1"/>
  <c r="C5366" i="15"/>
  <c r="D5366" i="15" s="1"/>
  <c r="C5367" i="15"/>
  <c r="D5367" i="15" s="1"/>
  <c r="C5368" i="15"/>
  <c r="D5368" i="15" s="1"/>
  <c r="C5369" i="15"/>
  <c r="D5369" i="15" s="1"/>
  <c r="C5370" i="15"/>
  <c r="D5370" i="15" s="1"/>
  <c r="C5371" i="15"/>
  <c r="D5371" i="15" s="1"/>
  <c r="C5372" i="15"/>
  <c r="D5372" i="15" s="1"/>
  <c r="C5373" i="15"/>
  <c r="D5373" i="15" s="1"/>
  <c r="C5374" i="15"/>
  <c r="D5374" i="15" s="1"/>
  <c r="C5375" i="15"/>
  <c r="D5375" i="15" s="1"/>
  <c r="C5376" i="15"/>
  <c r="D5376" i="15" s="1"/>
  <c r="C5377" i="15"/>
  <c r="D5377" i="15" s="1"/>
  <c r="C5378" i="15"/>
  <c r="D5378" i="15" s="1"/>
  <c r="C5379" i="15"/>
  <c r="D5379" i="15" s="1"/>
  <c r="C5380" i="15"/>
  <c r="D5380" i="15" s="1"/>
  <c r="C5381" i="15"/>
  <c r="D5381" i="15" s="1"/>
  <c r="C5382" i="15"/>
  <c r="D5382" i="15" s="1"/>
  <c r="C5383" i="15"/>
  <c r="D5383" i="15" s="1"/>
  <c r="C5384" i="15"/>
  <c r="D5384" i="15" s="1"/>
  <c r="C5385" i="15"/>
  <c r="D5385" i="15" s="1"/>
  <c r="C5386" i="15"/>
  <c r="D5386" i="15" s="1"/>
  <c r="C5387" i="15"/>
  <c r="D5387" i="15" s="1"/>
  <c r="C5388" i="15"/>
  <c r="D5388" i="15" s="1"/>
  <c r="C5389" i="15"/>
  <c r="D5389" i="15" s="1"/>
  <c r="C5390" i="15"/>
  <c r="D5390" i="15" s="1"/>
  <c r="C5391" i="15"/>
  <c r="D5391" i="15" s="1"/>
  <c r="C5392" i="15"/>
  <c r="D5392" i="15" s="1"/>
  <c r="C5393" i="15"/>
  <c r="D5393" i="15" s="1"/>
  <c r="C5394" i="15"/>
  <c r="D5394" i="15" s="1"/>
  <c r="C5395" i="15"/>
  <c r="D5395" i="15" s="1"/>
  <c r="C5396" i="15"/>
  <c r="D5396" i="15" s="1"/>
  <c r="C5397" i="15"/>
  <c r="D5397" i="15" s="1"/>
  <c r="C5398" i="15"/>
  <c r="D5398" i="15" s="1"/>
  <c r="C5399" i="15"/>
  <c r="D5399" i="15" s="1"/>
  <c r="C5400" i="15"/>
  <c r="D5400" i="15" s="1"/>
  <c r="C5401" i="15"/>
  <c r="D5401" i="15" s="1"/>
  <c r="C5402" i="15"/>
  <c r="D5402" i="15" s="1"/>
  <c r="C5403" i="15"/>
  <c r="D5403" i="15" s="1"/>
  <c r="C5404" i="15"/>
  <c r="D5404" i="15" s="1"/>
  <c r="C5405" i="15"/>
  <c r="D5405" i="15" s="1"/>
  <c r="C5406" i="15"/>
  <c r="D5406" i="15" s="1"/>
  <c r="C5407" i="15"/>
  <c r="D5407" i="15" s="1"/>
  <c r="C5408" i="15"/>
  <c r="D5408" i="15" s="1"/>
  <c r="C5409" i="15"/>
  <c r="D5409" i="15" s="1"/>
  <c r="C5410" i="15"/>
  <c r="D5410" i="15" s="1"/>
  <c r="C5411" i="15"/>
  <c r="D5411" i="15" s="1"/>
  <c r="C5412" i="15"/>
  <c r="D5412" i="15" s="1"/>
  <c r="C5413" i="15"/>
  <c r="D5413" i="15" s="1"/>
  <c r="C5414" i="15"/>
  <c r="D5414" i="15" s="1"/>
  <c r="C5415" i="15"/>
  <c r="D5415" i="15" s="1"/>
  <c r="C5416" i="15"/>
  <c r="D5416" i="15" s="1"/>
  <c r="C5417" i="15"/>
  <c r="D5417" i="15" s="1"/>
  <c r="C5418" i="15"/>
  <c r="D5418" i="15" s="1"/>
  <c r="C5419" i="15"/>
  <c r="D5419" i="15" s="1"/>
  <c r="C5420" i="15"/>
  <c r="D5420" i="15" s="1"/>
  <c r="C5421" i="15"/>
  <c r="D5421" i="15" s="1"/>
  <c r="C5422" i="15"/>
  <c r="D5422" i="15" s="1"/>
  <c r="C5423" i="15"/>
  <c r="D5423" i="15" s="1"/>
  <c r="C5424" i="15"/>
  <c r="D5424" i="15" s="1"/>
  <c r="C5425" i="15"/>
  <c r="D5425" i="15" s="1"/>
  <c r="C5426" i="15"/>
  <c r="D5426" i="15" s="1"/>
  <c r="C5427" i="15"/>
  <c r="D5427" i="15" s="1"/>
  <c r="C5428" i="15"/>
  <c r="D5428" i="15" s="1"/>
  <c r="C5429" i="15"/>
  <c r="D5429" i="15" s="1"/>
  <c r="C5430" i="15"/>
  <c r="D5430" i="15" s="1"/>
  <c r="C5431" i="15"/>
  <c r="D5431" i="15" s="1"/>
  <c r="C5432" i="15"/>
  <c r="D5432" i="15" s="1"/>
  <c r="C5433" i="15"/>
  <c r="D5433" i="15" s="1"/>
  <c r="C5434" i="15"/>
  <c r="D5434" i="15" s="1"/>
  <c r="C5435" i="15"/>
  <c r="D5435" i="15" s="1"/>
  <c r="C5436" i="15"/>
  <c r="D5436" i="15" s="1"/>
  <c r="C5437" i="15"/>
  <c r="D5437" i="15" s="1"/>
  <c r="C5438" i="15"/>
  <c r="D5438" i="15" s="1"/>
  <c r="C5439" i="15"/>
  <c r="D5439" i="15" s="1"/>
  <c r="C5440" i="15"/>
  <c r="D5440" i="15" s="1"/>
  <c r="C5441" i="15"/>
  <c r="D5441" i="15" s="1"/>
  <c r="C5442" i="15"/>
  <c r="D5442" i="15" s="1"/>
  <c r="C5443" i="15"/>
  <c r="D5443" i="15" s="1"/>
  <c r="C5444" i="15"/>
  <c r="D5444" i="15" s="1"/>
  <c r="C5445" i="15"/>
  <c r="D5445" i="15" s="1"/>
  <c r="C5446" i="15"/>
  <c r="D5446" i="15" s="1"/>
  <c r="C5447" i="15"/>
  <c r="D5447" i="15" s="1"/>
  <c r="C5448" i="15"/>
  <c r="D5448" i="15" s="1"/>
  <c r="C5449" i="15"/>
  <c r="D5449" i="15" s="1"/>
  <c r="C5450" i="15"/>
  <c r="D5450" i="15" s="1"/>
  <c r="C5451" i="15"/>
  <c r="D5451" i="15" s="1"/>
  <c r="C5452" i="15"/>
  <c r="D5452" i="15" s="1"/>
  <c r="C5453" i="15"/>
  <c r="D5453" i="15" s="1"/>
  <c r="C5454" i="15"/>
  <c r="D5454" i="15" s="1"/>
  <c r="C5455" i="15"/>
  <c r="D5455" i="15" s="1"/>
  <c r="C5456" i="15"/>
  <c r="D5456" i="15" s="1"/>
  <c r="C5457" i="15"/>
  <c r="D5457" i="15" s="1"/>
  <c r="C5458" i="15"/>
  <c r="D5458" i="15" s="1"/>
  <c r="C5459" i="15"/>
  <c r="D5459" i="15" s="1"/>
  <c r="C5460" i="15"/>
  <c r="D5460" i="15" s="1"/>
  <c r="C5461" i="15"/>
  <c r="D5461" i="15" s="1"/>
  <c r="C5462" i="15"/>
  <c r="D5462" i="15" s="1"/>
  <c r="C5463" i="15"/>
  <c r="D5463" i="15" s="1"/>
  <c r="C5464" i="15"/>
  <c r="D5464" i="15" s="1"/>
  <c r="C5465" i="15"/>
  <c r="D5465" i="15" s="1"/>
  <c r="C5466" i="15"/>
  <c r="D5466" i="15" s="1"/>
  <c r="C5467" i="15"/>
  <c r="D5467" i="15" s="1"/>
  <c r="C5468" i="15"/>
  <c r="D5468" i="15" s="1"/>
  <c r="C5469" i="15"/>
  <c r="D5469" i="15" s="1"/>
  <c r="C5470" i="15"/>
  <c r="D5470" i="15" s="1"/>
  <c r="C5471" i="15"/>
  <c r="D5471" i="15" s="1"/>
  <c r="C5472" i="15"/>
  <c r="D5472" i="15" s="1"/>
  <c r="C5473" i="15"/>
  <c r="D5473" i="15" s="1"/>
  <c r="C5474" i="15"/>
  <c r="D5474" i="15" s="1"/>
  <c r="C5475" i="15"/>
  <c r="D5475" i="15" s="1"/>
  <c r="C5476" i="15"/>
  <c r="D5476" i="15" s="1"/>
  <c r="C5477" i="15"/>
  <c r="D5477" i="15" s="1"/>
  <c r="C5478" i="15"/>
  <c r="D5478" i="15" s="1"/>
  <c r="C5479" i="15"/>
  <c r="D5479" i="15" s="1"/>
  <c r="C5480" i="15"/>
  <c r="D5480" i="15" s="1"/>
  <c r="C5481" i="15"/>
  <c r="D5481" i="15" s="1"/>
  <c r="C5482" i="15"/>
  <c r="D5482" i="15" s="1"/>
  <c r="C5483" i="15"/>
  <c r="D5483" i="15" s="1"/>
  <c r="C5484" i="15"/>
  <c r="D5484" i="15" s="1"/>
  <c r="C5485" i="15"/>
  <c r="D5485" i="15" s="1"/>
  <c r="C5486" i="15"/>
  <c r="D5486" i="15" s="1"/>
  <c r="C5487" i="15"/>
  <c r="D5487" i="15" s="1"/>
  <c r="C5488" i="15"/>
  <c r="D5488" i="15" s="1"/>
  <c r="C5489" i="15"/>
  <c r="D5489" i="15" s="1"/>
  <c r="C5490" i="15"/>
  <c r="D5490" i="15" s="1"/>
  <c r="C5491" i="15"/>
  <c r="D5491" i="15" s="1"/>
  <c r="C5492" i="15"/>
  <c r="D5492" i="15" s="1"/>
  <c r="C5493" i="15"/>
  <c r="D5493" i="15" s="1"/>
  <c r="C5494" i="15"/>
  <c r="D5494" i="15" s="1"/>
  <c r="C5495" i="15"/>
  <c r="D5495" i="15" s="1"/>
  <c r="C5496" i="15"/>
  <c r="D5496" i="15" s="1"/>
  <c r="C5497" i="15"/>
  <c r="D5497" i="15" s="1"/>
  <c r="C5498" i="15"/>
  <c r="D5498" i="15" s="1"/>
  <c r="C5499" i="15"/>
  <c r="D5499" i="15" s="1"/>
  <c r="C5500" i="15"/>
  <c r="D5500" i="15" s="1"/>
  <c r="C5501" i="15"/>
  <c r="D5501" i="15" s="1"/>
  <c r="C5502" i="15"/>
  <c r="D5502" i="15" s="1"/>
  <c r="C5503" i="15"/>
  <c r="D5503" i="15" s="1"/>
  <c r="C5504" i="15"/>
  <c r="D5504" i="15" s="1"/>
  <c r="C5505" i="15"/>
  <c r="D5505" i="15" s="1"/>
  <c r="C5506" i="15"/>
  <c r="D5506" i="15" s="1"/>
  <c r="C5507" i="15"/>
  <c r="D5507" i="15" s="1"/>
  <c r="C5508" i="15"/>
  <c r="D5508" i="15" s="1"/>
  <c r="C5509" i="15"/>
  <c r="D5509" i="15" s="1"/>
  <c r="C5510" i="15"/>
  <c r="D5510" i="15" s="1"/>
  <c r="C5511" i="15"/>
  <c r="D5511" i="15" s="1"/>
  <c r="C5512" i="15"/>
  <c r="D5512" i="15" s="1"/>
  <c r="C5513" i="15"/>
  <c r="D5513" i="15" s="1"/>
  <c r="C5514" i="15"/>
  <c r="D5514" i="15" s="1"/>
  <c r="C5515" i="15"/>
  <c r="D5515" i="15" s="1"/>
  <c r="C5516" i="15"/>
  <c r="D5516" i="15" s="1"/>
  <c r="C5517" i="15"/>
  <c r="D5517" i="15" s="1"/>
  <c r="C5518" i="15"/>
  <c r="D5518" i="15" s="1"/>
  <c r="C5519" i="15"/>
  <c r="D5519" i="15" s="1"/>
  <c r="C5520" i="15"/>
  <c r="D5520" i="15" s="1"/>
  <c r="C5521" i="15"/>
  <c r="D5521" i="15" s="1"/>
  <c r="C5522" i="15"/>
  <c r="D5522" i="15" s="1"/>
  <c r="C5523" i="15"/>
  <c r="D5523" i="15" s="1"/>
  <c r="C5524" i="15"/>
  <c r="D5524" i="15" s="1"/>
  <c r="C5525" i="15"/>
  <c r="D5525" i="15" s="1"/>
  <c r="C5526" i="15"/>
  <c r="D5526" i="15" s="1"/>
  <c r="C5527" i="15"/>
  <c r="D5527" i="15" s="1"/>
  <c r="C5528" i="15"/>
  <c r="D5528" i="15" s="1"/>
  <c r="C5529" i="15"/>
  <c r="D5529" i="15" s="1"/>
  <c r="C5530" i="15"/>
  <c r="D5530" i="15" s="1"/>
  <c r="C5531" i="15"/>
  <c r="D5531" i="15" s="1"/>
  <c r="C5532" i="15"/>
  <c r="D5532" i="15" s="1"/>
  <c r="C5533" i="15"/>
  <c r="D5533" i="15" s="1"/>
  <c r="C5534" i="15"/>
  <c r="D5534" i="15" s="1"/>
  <c r="C5535" i="15"/>
  <c r="D5535" i="15" s="1"/>
  <c r="C5536" i="15"/>
  <c r="D5536" i="15" s="1"/>
  <c r="C5537" i="15"/>
  <c r="D5537" i="15" s="1"/>
  <c r="C5538" i="15"/>
  <c r="D5538" i="15" s="1"/>
  <c r="C5539" i="15"/>
  <c r="D5539" i="15" s="1"/>
  <c r="C5540" i="15"/>
  <c r="D5540" i="15" s="1"/>
  <c r="C5541" i="15"/>
  <c r="D5541" i="15" s="1"/>
  <c r="C5542" i="15"/>
  <c r="D5542" i="15" s="1"/>
  <c r="C5543" i="15"/>
  <c r="D5543" i="15" s="1"/>
  <c r="C5544" i="15"/>
  <c r="D5544" i="15" s="1"/>
  <c r="C5545" i="15"/>
  <c r="D5545" i="15" s="1"/>
  <c r="C5546" i="15"/>
  <c r="D5546" i="15" s="1"/>
  <c r="C5547" i="15"/>
  <c r="D5547" i="15" s="1"/>
  <c r="C5548" i="15"/>
  <c r="D5548" i="15" s="1"/>
  <c r="C5549" i="15"/>
  <c r="D5549" i="15" s="1"/>
  <c r="C5550" i="15"/>
  <c r="D5550" i="15" s="1"/>
  <c r="C5551" i="15"/>
  <c r="D5551" i="15" s="1"/>
  <c r="C5552" i="15"/>
  <c r="D5552" i="15" s="1"/>
  <c r="C5553" i="15"/>
  <c r="D5553" i="15" s="1"/>
  <c r="C5554" i="15"/>
  <c r="D5554" i="15" s="1"/>
  <c r="C5555" i="15"/>
  <c r="D5555" i="15" s="1"/>
  <c r="C5556" i="15"/>
  <c r="D5556" i="15" s="1"/>
  <c r="C5557" i="15"/>
  <c r="D5557" i="15" s="1"/>
  <c r="C5558" i="15"/>
  <c r="D5558" i="15" s="1"/>
  <c r="C5559" i="15"/>
  <c r="D5559" i="15" s="1"/>
  <c r="C5560" i="15"/>
  <c r="D5560" i="15" s="1"/>
  <c r="C5561" i="15"/>
  <c r="D5561" i="15" s="1"/>
  <c r="C5562" i="15"/>
  <c r="D5562" i="15" s="1"/>
  <c r="C5563" i="15"/>
  <c r="D5563" i="15" s="1"/>
  <c r="C5564" i="15"/>
  <c r="D5564" i="15" s="1"/>
  <c r="C5565" i="15"/>
  <c r="D5565" i="15" s="1"/>
  <c r="C5566" i="15"/>
  <c r="D5566" i="15" s="1"/>
  <c r="C5567" i="15"/>
  <c r="D5567" i="15" s="1"/>
  <c r="C5568" i="15"/>
  <c r="D5568" i="15" s="1"/>
  <c r="C5569" i="15"/>
  <c r="D5569" i="15" s="1"/>
  <c r="C5570" i="15"/>
  <c r="D5570" i="15" s="1"/>
  <c r="C5571" i="15"/>
  <c r="D5571" i="15" s="1"/>
  <c r="C5572" i="15"/>
  <c r="D5572" i="15" s="1"/>
  <c r="C5573" i="15"/>
  <c r="D5573" i="15" s="1"/>
  <c r="C5574" i="15"/>
  <c r="D5574" i="15" s="1"/>
  <c r="C5575" i="15"/>
  <c r="D5575" i="15" s="1"/>
  <c r="C5576" i="15"/>
  <c r="D5576" i="15" s="1"/>
  <c r="C5577" i="15"/>
  <c r="D5577" i="15" s="1"/>
  <c r="C5578" i="15"/>
  <c r="D5578" i="15" s="1"/>
  <c r="C5579" i="15"/>
  <c r="D5579" i="15" s="1"/>
  <c r="C5580" i="15"/>
  <c r="D5580" i="15" s="1"/>
  <c r="C5581" i="15"/>
  <c r="D5581" i="15" s="1"/>
  <c r="C5582" i="15"/>
  <c r="D5582" i="15" s="1"/>
  <c r="C5583" i="15"/>
  <c r="D5583" i="15" s="1"/>
  <c r="C5584" i="15"/>
  <c r="D5584" i="15" s="1"/>
  <c r="C5585" i="15"/>
  <c r="D5585" i="15" s="1"/>
  <c r="C5586" i="15"/>
  <c r="D5586" i="15" s="1"/>
  <c r="C5587" i="15"/>
  <c r="D5587" i="15" s="1"/>
  <c r="C5588" i="15"/>
  <c r="D5588" i="15" s="1"/>
  <c r="C5589" i="15"/>
  <c r="D5589" i="15" s="1"/>
  <c r="C5590" i="15"/>
  <c r="D5590" i="15" s="1"/>
  <c r="C5591" i="15"/>
  <c r="D5591" i="15" s="1"/>
  <c r="C5592" i="15"/>
  <c r="D5592" i="15" s="1"/>
  <c r="C5593" i="15"/>
  <c r="D5593" i="15" s="1"/>
  <c r="C5594" i="15"/>
  <c r="D5594" i="15" s="1"/>
  <c r="C5595" i="15"/>
  <c r="D5595" i="15" s="1"/>
  <c r="C5596" i="15"/>
  <c r="D5596" i="15" s="1"/>
  <c r="C5597" i="15"/>
  <c r="D5597" i="15" s="1"/>
  <c r="C5598" i="15"/>
  <c r="D5598" i="15" s="1"/>
  <c r="C5599" i="15"/>
  <c r="D5599" i="15" s="1"/>
  <c r="C5600" i="15"/>
  <c r="D5600" i="15" s="1"/>
  <c r="C5601" i="15"/>
  <c r="D5601" i="15" s="1"/>
  <c r="C5602" i="15"/>
  <c r="D5602" i="15" s="1"/>
  <c r="C5603" i="15"/>
  <c r="D5603" i="15" s="1"/>
  <c r="C5604" i="15"/>
  <c r="D5604" i="15" s="1"/>
  <c r="C5605" i="15"/>
  <c r="D5605" i="15" s="1"/>
  <c r="C5606" i="15"/>
  <c r="D5606" i="15" s="1"/>
  <c r="C5607" i="15"/>
  <c r="D5607" i="15" s="1"/>
  <c r="C5608" i="15"/>
  <c r="D5608" i="15" s="1"/>
  <c r="C5609" i="15"/>
  <c r="D5609" i="15" s="1"/>
  <c r="C5610" i="15"/>
  <c r="D5610" i="15" s="1"/>
  <c r="C5611" i="15"/>
  <c r="D5611" i="15" s="1"/>
  <c r="C5612" i="15"/>
  <c r="D5612" i="15" s="1"/>
  <c r="C5613" i="15"/>
  <c r="D5613" i="15" s="1"/>
  <c r="C5614" i="15"/>
  <c r="D5614" i="15" s="1"/>
  <c r="C5615" i="15"/>
  <c r="D5615" i="15" s="1"/>
  <c r="C5616" i="15"/>
  <c r="D5616" i="15" s="1"/>
  <c r="C5617" i="15"/>
  <c r="D5617" i="15" s="1"/>
  <c r="C5618" i="15"/>
  <c r="D5618" i="15" s="1"/>
  <c r="C5619" i="15"/>
  <c r="D5619" i="15" s="1"/>
  <c r="C5620" i="15"/>
  <c r="D5620" i="15" s="1"/>
  <c r="C5621" i="15"/>
  <c r="D5621" i="15" s="1"/>
  <c r="C5622" i="15"/>
  <c r="D5622" i="15" s="1"/>
  <c r="C5623" i="15"/>
  <c r="D5623" i="15" s="1"/>
  <c r="C5624" i="15"/>
  <c r="D5624" i="15" s="1"/>
  <c r="C5625" i="15"/>
  <c r="D5625" i="15" s="1"/>
  <c r="C5626" i="15"/>
  <c r="D5626" i="15" s="1"/>
  <c r="C5627" i="15"/>
  <c r="D5627" i="15" s="1"/>
  <c r="C5628" i="15"/>
  <c r="D5628" i="15" s="1"/>
  <c r="C5629" i="15"/>
  <c r="D5629" i="15" s="1"/>
  <c r="C5630" i="15"/>
  <c r="D5630" i="15" s="1"/>
  <c r="C5631" i="15"/>
  <c r="D5631" i="15" s="1"/>
  <c r="C5632" i="15"/>
  <c r="D5632" i="15" s="1"/>
  <c r="C5633" i="15"/>
  <c r="D5633" i="15" s="1"/>
  <c r="C5634" i="15"/>
  <c r="D5634" i="15" s="1"/>
  <c r="C5635" i="15"/>
  <c r="D5635" i="15" s="1"/>
  <c r="C5636" i="15"/>
  <c r="D5636" i="15" s="1"/>
  <c r="C5637" i="15"/>
  <c r="D5637" i="15" s="1"/>
  <c r="C5638" i="15"/>
  <c r="D5638" i="15" s="1"/>
  <c r="C5639" i="15"/>
  <c r="D5639" i="15" s="1"/>
  <c r="C5640" i="15"/>
  <c r="D5640" i="15" s="1"/>
  <c r="C5641" i="15"/>
  <c r="D5641" i="15" s="1"/>
  <c r="C5642" i="15"/>
  <c r="D5642" i="15" s="1"/>
  <c r="C5643" i="15"/>
  <c r="D5643" i="15" s="1"/>
  <c r="C5644" i="15"/>
  <c r="D5644" i="15" s="1"/>
  <c r="C5645" i="15"/>
  <c r="D5645" i="15" s="1"/>
  <c r="C5646" i="15"/>
  <c r="D5646" i="15" s="1"/>
  <c r="C5647" i="15"/>
  <c r="D5647" i="15" s="1"/>
  <c r="C5648" i="15"/>
  <c r="D5648" i="15" s="1"/>
  <c r="C5649" i="15"/>
  <c r="D5649" i="15" s="1"/>
  <c r="C5650" i="15"/>
  <c r="D5650" i="15" s="1"/>
  <c r="C5651" i="15"/>
  <c r="D5651" i="15" s="1"/>
  <c r="C5652" i="15"/>
  <c r="D5652" i="15" s="1"/>
  <c r="C5653" i="15"/>
  <c r="D5653" i="15" s="1"/>
  <c r="C5654" i="15"/>
  <c r="D5654" i="15" s="1"/>
  <c r="C5655" i="15"/>
  <c r="D5655" i="15" s="1"/>
  <c r="C5656" i="15"/>
  <c r="D5656" i="15" s="1"/>
  <c r="C5657" i="15"/>
  <c r="D5657" i="15" s="1"/>
  <c r="C5658" i="15"/>
  <c r="D5658" i="15" s="1"/>
  <c r="C5659" i="15"/>
  <c r="D5659" i="15" s="1"/>
  <c r="C5660" i="15"/>
  <c r="D5660" i="15" s="1"/>
  <c r="C5661" i="15"/>
  <c r="D5661" i="15" s="1"/>
  <c r="C5662" i="15"/>
  <c r="D5662" i="15" s="1"/>
  <c r="C5663" i="15"/>
  <c r="D5663" i="15" s="1"/>
  <c r="C5664" i="15"/>
  <c r="D5664" i="15" s="1"/>
  <c r="C5665" i="15"/>
  <c r="D5665" i="15" s="1"/>
  <c r="C5666" i="15"/>
  <c r="D5666" i="15" s="1"/>
  <c r="C5667" i="15"/>
  <c r="D5667" i="15" s="1"/>
  <c r="C5668" i="15"/>
  <c r="D5668" i="15" s="1"/>
  <c r="C5669" i="15"/>
  <c r="D5669" i="15" s="1"/>
  <c r="C5670" i="15"/>
  <c r="D5670" i="15" s="1"/>
  <c r="C5671" i="15"/>
  <c r="D5671" i="15" s="1"/>
  <c r="C5672" i="15"/>
  <c r="D5672" i="15" s="1"/>
  <c r="C5673" i="15"/>
  <c r="D5673" i="15" s="1"/>
  <c r="C5674" i="15"/>
  <c r="D5674" i="15" s="1"/>
  <c r="C5675" i="15"/>
  <c r="D5675" i="15" s="1"/>
  <c r="C5676" i="15"/>
  <c r="D5676" i="15" s="1"/>
  <c r="C5677" i="15"/>
  <c r="D5677" i="15" s="1"/>
  <c r="C5678" i="15"/>
  <c r="D5678" i="15" s="1"/>
  <c r="C5679" i="15"/>
  <c r="D5679" i="15" s="1"/>
  <c r="C5680" i="15"/>
  <c r="D5680" i="15" s="1"/>
  <c r="C5681" i="15"/>
  <c r="D5681" i="15" s="1"/>
  <c r="C5682" i="15"/>
  <c r="D5682" i="15" s="1"/>
  <c r="C5683" i="15"/>
  <c r="D5683" i="15" s="1"/>
  <c r="C5684" i="15"/>
  <c r="D5684" i="15" s="1"/>
  <c r="C5685" i="15"/>
  <c r="D5685" i="15" s="1"/>
  <c r="C5686" i="15"/>
  <c r="D5686" i="15" s="1"/>
  <c r="C5687" i="15"/>
  <c r="D5687" i="15" s="1"/>
  <c r="C5688" i="15"/>
  <c r="D5688" i="15" s="1"/>
  <c r="C5689" i="15"/>
  <c r="D5689" i="15" s="1"/>
  <c r="C5690" i="15"/>
  <c r="D5690" i="15" s="1"/>
  <c r="C5691" i="15"/>
  <c r="D5691" i="15" s="1"/>
  <c r="C5692" i="15"/>
  <c r="D5692" i="15" s="1"/>
  <c r="C5693" i="15"/>
  <c r="D5693" i="15" s="1"/>
  <c r="C5694" i="15"/>
  <c r="D5694" i="15" s="1"/>
  <c r="C5695" i="15"/>
  <c r="D5695" i="15" s="1"/>
  <c r="C5696" i="15"/>
  <c r="D5696" i="15" s="1"/>
  <c r="C5697" i="15"/>
  <c r="D5697" i="15" s="1"/>
  <c r="C5698" i="15"/>
  <c r="D5698" i="15" s="1"/>
  <c r="C5699" i="15"/>
  <c r="D5699" i="15" s="1"/>
  <c r="C5700" i="15"/>
  <c r="D5700" i="15" s="1"/>
  <c r="C5701" i="15"/>
  <c r="D5701" i="15" s="1"/>
  <c r="C5702" i="15"/>
  <c r="D5702" i="15" s="1"/>
  <c r="C5703" i="15"/>
  <c r="D5703" i="15" s="1"/>
  <c r="C5704" i="15"/>
  <c r="D5704" i="15" s="1"/>
  <c r="C5705" i="15"/>
  <c r="D5705" i="15" s="1"/>
  <c r="C5706" i="15"/>
  <c r="D5706" i="15" s="1"/>
  <c r="C5707" i="15"/>
  <c r="D5707" i="15" s="1"/>
  <c r="C5708" i="15"/>
  <c r="D5708" i="15" s="1"/>
  <c r="C5709" i="15"/>
  <c r="D5709" i="15" s="1"/>
  <c r="C5710" i="15"/>
  <c r="D5710" i="15" s="1"/>
  <c r="C5711" i="15"/>
  <c r="D5711" i="15" s="1"/>
  <c r="C5712" i="15"/>
  <c r="D5712" i="15" s="1"/>
  <c r="C5713" i="15"/>
  <c r="D5713" i="15" s="1"/>
  <c r="C5714" i="15"/>
  <c r="D5714" i="15" s="1"/>
  <c r="C5715" i="15"/>
  <c r="D5715" i="15" s="1"/>
  <c r="C5716" i="15"/>
  <c r="D5716" i="15" s="1"/>
  <c r="C5717" i="15"/>
  <c r="D5717" i="15" s="1"/>
  <c r="C5718" i="15"/>
  <c r="D5718" i="15" s="1"/>
  <c r="C5719" i="15"/>
  <c r="D5719" i="15" s="1"/>
  <c r="C5720" i="15"/>
  <c r="D5720" i="15" s="1"/>
  <c r="C5721" i="15"/>
  <c r="D5721" i="15" s="1"/>
  <c r="C5722" i="15"/>
  <c r="D5722" i="15" s="1"/>
  <c r="C5723" i="15"/>
  <c r="D5723" i="15" s="1"/>
  <c r="C5724" i="15"/>
  <c r="D5724" i="15" s="1"/>
  <c r="C5725" i="15"/>
  <c r="D5725" i="15" s="1"/>
  <c r="C5726" i="15"/>
  <c r="D5726" i="15" s="1"/>
  <c r="C5727" i="15"/>
  <c r="D5727" i="15" s="1"/>
  <c r="C5728" i="15"/>
  <c r="D5728" i="15" s="1"/>
  <c r="C5729" i="15"/>
  <c r="D5729" i="15" s="1"/>
  <c r="C5730" i="15"/>
  <c r="D5730" i="15" s="1"/>
  <c r="C5731" i="15"/>
  <c r="D5731" i="15" s="1"/>
  <c r="C5732" i="15"/>
  <c r="D5732" i="15" s="1"/>
  <c r="C5733" i="15"/>
  <c r="D5733" i="15" s="1"/>
  <c r="C5734" i="15"/>
  <c r="D5734" i="15" s="1"/>
  <c r="C5735" i="15"/>
  <c r="D5735" i="15" s="1"/>
  <c r="C5736" i="15"/>
  <c r="D5736" i="15" s="1"/>
  <c r="C5737" i="15"/>
  <c r="D5737" i="15" s="1"/>
  <c r="C5738" i="15"/>
  <c r="D5738" i="15" s="1"/>
  <c r="C5739" i="15"/>
  <c r="D5739" i="15" s="1"/>
  <c r="C5740" i="15"/>
  <c r="D5740" i="15" s="1"/>
  <c r="C5741" i="15"/>
  <c r="D5741" i="15" s="1"/>
  <c r="C5742" i="15"/>
  <c r="D5742" i="15" s="1"/>
  <c r="C5743" i="15"/>
  <c r="D5743" i="15" s="1"/>
  <c r="C5744" i="15"/>
  <c r="D5744" i="15" s="1"/>
  <c r="C5745" i="15"/>
  <c r="D5745" i="15" s="1"/>
  <c r="C5746" i="15"/>
  <c r="D5746" i="15" s="1"/>
  <c r="C5747" i="15"/>
  <c r="D5747" i="15" s="1"/>
  <c r="C5748" i="15"/>
  <c r="D5748" i="15" s="1"/>
  <c r="C5749" i="15"/>
  <c r="D5749" i="15" s="1"/>
  <c r="C5750" i="15"/>
  <c r="D5750" i="15" s="1"/>
  <c r="C5751" i="15"/>
  <c r="D5751" i="15" s="1"/>
  <c r="C5752" i="15"/>
  <c r="D5752" i="15" s="1"/>
  <c r="C5753" i="15"/>
  <c r="D5753" i="15" s="1"/>
  <c r="C5754" i="15"/>
  <c r="D5754" i="15" s="1"/>
  <c r="C5755" i="15"/>
  <c r="D5755" i="15" s="1"/>
  <c r="C5756" i="15"/>
  <c r="D5756" i="15" s="1"/>
  <c r="C5757" i="15"/>
  <c r="D5757" i="15" s="1"/>
  <c r="C5758" i="15"/>
  <c r="D5758" i="15" s="1"/>
  <c r="C5759" i="15"/>
  <c r="D5759" i="15" s="1"/>
  <c r="C5760" i="15"/>
  <c r="D5760" i="15" s="1"/>
  <c r="C5761" i="15"/>
  <c r="D5761" i="15" s="1"/>
  <c r="C5762" i="15"/>
  <c r="D5762" i="15" s="1"/>
  <c r="C5763" i="15"/>
  <c r="D5763" i="15" s="1"/>
  <c r="C5764" i="15"/>
  <c r="D5764" i="15" s="1"/>
  <c r="C5765" i="15"/>
  <c r="D5765" i="15" s="1"/>
  <c r="C5766" i="15"/>
  <c r="D5766" i="15" s="1"/>
  <c r="C5767" i="15"/>
  <c r="D5767" i="15" s="1"/>
  <c r="C5768" i="15"/>
  <c r="D5768" i="15" s="1"/>
  <c r="C5769" i="15"/>
  <c r="D5769" i="15" s="1"/>
  <c r="C5770" i="15"/>
  <c r="D5770" i="15" s="1"/>
  <c r="C5771" i="15"/>
  <c r="D5771" i="15" s="1"/>
  <c r="C5772" i="15"/>
  <c r="D5772" i="15" s="1"/>
  <c r="C5773" i="15"/>
  <c r="D5773" i="15" s="1"/>
  <c r="C5774" i="15"/>
  <c r="D5774" i="15" s="1"/>
  <c r="C5775" i="15"/>
  <c r="D5775" i="15" s="1"/>
  <c r="C5776" i="15"/>
  <c r="D5776" i="15" s="1"/>
  <c r="C5777" i="15"/>
  <c r="D5777" i="15" s="1"/>
  <c r="C5778" i="15"/>
  <c r="D5778" i="15" s="1"/>
  <c r="C5779" i="15"/>
  <c r="D5779" i="15" s="1"/>
  <c r="C5780" i="15"/>
  <c r="D5780" i="15" s="1"/>
  <c r="C5781" i="15"/>
  <c r="D5781" i="15" s="1"/>
  <c r="C5782" i="15"/>
  <c r="D5782" i="15" s="1"/>
  <c r="C5783" i="15"/>
  <c r="D5783" i="15" s="1"/>
  <c r="C5784" i="15"/>
  <c r="D5784" i="15" s="1"/>
  <c r="C5785" i="15"/>
  <c r="D5785" i="15" s="1"/>
  <c r="C5786" i="15"/>
  <c r="D5786" i="15" s="1"/>
  <c r="C5787" i="15"/>
  <c r="D5787" i="15" s="1"/>
  <c r="C5788" i="15"/>
  <c r="D5788" i="15" s="1"/>
  <c r="C5789" i="15"/>
  <c r="D5789" i="15" s="1"/>
  <c r="C5790" i="15"/>
  <c r="D5790" i="15" s="1"/>
  <c r="C5791" i="15"/>
  <c r="D5791" i="15" s="1"/>
  <c r="C5792" i="15"/>
  <c r="D5792" i="15" s="1"/>
  <c r="C5793" i="15"/>
  <c r="D5793" i="15" s="1"/>
  <c r="C5794" i="15"/>
  <c r="D5794" i="15" s="1"/>
  <c r="C5795" i="15"/>
  <c r="D5795" i="15" s="1"/>
  <c r="C5796" i="15"/>
  <c r="D5796" i="15" s="1"/>
  <c r="C5797" i="15"/>
  <c r="D5797" i="15" s="1"/>
  <c r="C5798" i="15"/>
  <c r="D5798" i="15" s="1"/>
  <c r="C5799" i="15"/>
  <c r="D5799" i="15" s="1"/>
  <c r="C5800" i="15"/>
  <c r="D5800" i="15" s="1"/>
  <c r="C5801" i="15"/>
  <c r="D5801" i="15" s="1"/>
  <c r="C5802" i="15"/>
  <c r="D5802" i="15" s="1"/>
  <c r="C5803" i="15"/>
  <c r="D5803" i="15" s="1"/>
  <c r="C5804" i="15"/>
  <c r="D5804" i="15" s="1"/>
  <c r="C5805" i="15"/>
  <c r="D5805" i="15" s="1"/>
  <c r="C5806" i="15"/>
  <c r="D5806" i="15" s="1"/>
  <c r="C5807" i="15"/>
  <c r="D5807" i="15" s="1"/>
  <c r="C5808" i="15"/>
  <c r="D5808" i="15" s="1"/>
  <c r="C5809" i="15"/>
  <c r="D5809" i="15" s="1"/>
  <c r="C5810" i="15"/>
  <c r="D5810" i="15" s="1"/>
  <c r="C5811" i="15"/>
  <c r="D5811" i="15" s="1"/>
  <c r="C5812" i="15"/>
  <c r="D5812" i="15" s="1"/>
  <c r="C5813" i="15"/>
  <c r="D5813" i="15" s="1"/>
  <c r="C5814" i="15"/>
  <c r="D5814" i="15" s="1"/>
  <c r="C5815" i="15"/>
  <c r="D5815" i="15" s="1"/>
  <c r="C5816" i="15"/>
  <c r="D5816" i="15" s="1"/>
  <c r="C5817" i="15"/>
  <c r="D5817" i="15" s="1"/>
  <c r="C5818" i="15"/>
  <c r="D5818" i="15" s="1"/>
  <c r="C5819" i="15"/>
  <c r="D5819" i="15" s="1"/>
  <c r="C5820" i="15"/>
  <c r="D5820" i="15" s="1"/>
  <c r="C5821" i="15"/>
  <c r="D5821" i="15" s="1"/>
  <c r="C5822" i="15"/>
  <c r="D5822" i="15" s="1"/>
  <c r="C5823" i="15"/>
  <c r="D5823" i="15" s="1"/>
  <c r="C5824" i="15"/>
  <c r="D5824" i="15" s="1"/>
  <c r="C5825" i="15"/>
  <c r="D5825" i="15" s="1"/>
  <c r="C5826" i="15"/>
  <c r="D5826" i="15" s="1"/>
  <c r="C5827" i="15"/>
  <c r="D5827" i="15" s="1"/>
  <c r="C5828" i="15"/>
  <c r="D5828" i="15" s="1"/>
  <c r="C5829" i="15"/>
  <c r="D5829" i="15" s="1"/>
  <c r="C5830" i="15"/>
  <c r="D5830" i="15" s="1"/>
  <c r="C5831" i="15"/>
  <c r="D5831" i="15" s="1"/>
  <c r="C5832" i="15"/>
  <c r="D5832" i="15" s="1"/>
  <c r="C5833" i="15"/>
  <c r="D5833" i="15" s="1"/>
  <c r="C5834" i="15"/>
  <c r="D5834" i="15" s="1"/>
  <c r="C5835" i="15"/>
  <c r="D5835" i="15" s="1"/>
  <c r="C5836" i="15"/>
  <c r="D5836" i="15" s="1"/>
  <c r="C5837" i="15"/>
  <c r="D5837" i="15" s="1"/>
  <c r="C5838" i="15"/>
  <c r="D5838" i="15" s="1"/>
  <c r="C5839" i="15"/>
  <c r="D5839" i="15" s="1"/>
  <c r="C5840" i="15"/>
  <c r="D5840" i="15" s="1"/>
  <c r="C5841" i="15"/>
  <c r="D5841" i="15" s="1"/>
  <c r="C5842" i="15"/>
  <c r="D5842" i="15" s="1"/>
  <c r="C5843" i="15"/>
  <c r="D5843" i="15" s="1"/>
  <c r="C5844" i="15"/>
  <c r="D5844" i="15" s="1"/>
  <c r="C5845" i="15"/>
  <c r="D5845" i="15" s="1"/>
  <c r="C5846" i="15"/>
  <c r="D5846" i="15" s="1"/>
  <c r="C5847" i="15"/>
  <c r="D5847" i="15" s="1"/>
  <c r="C5848" i="15"/>
  <c r="D5848" i="15" s="1"/>
  <c r="C5849" i="15"/>
  <c r="D5849" i="15" s="1"/>
  <c r="C5850" i="15"/>
  <c r="D5850" i="15" s="1"/>
  <c r="C5851" i="15"/>
  <c r="D5851" i="15" s="1"/>
  <c r="C5852" i="15"/>
  <c r="D5852" i="15" s="1"/>
  <c r="C5853" i="15"/>
  <c r="D5853" i="15" s="1"/>
  <c r="C5854" i="15"/>
  <c r="D5854" i="15" s="1"/>
  <c r="C5855" i="15"/>
  <c r="D5855" i="15" s="1"/>
  <c r="C5856" i="15"/>
  <c r="D5856" i="15" s="1"/>
  <c r="C5857" i="15"/>
  <c r="D5857" i="15" s="1"/>
  <c r="C5858" i="15"/>
  <c r="D5858" i="15" s="1"/>
  <c r="C5859" i="15"/>
  <c r="D5859" i="15" s="1"/>
  <c r="C5860" i="15"/>
  <c r="D5860" i="15" s="1"/>
  <c r="C5861" i="15"/>
  <c r="D5861" i="15" s="1"/>
  <c r="C5862" i="15"/>
  <c r="D5862" i="15" s="1"/>
  <c r="C5863" i="15"/>
  <c r="D5863" i="15" s="1"/>
  <c r="C5864" i="15"/>
  <c r="D5864" i="15" s="1"/>
  <c r="C5865" i="15"/>
  <c r="D5865" i="15" s="1"/>
  <c r="C5866" i="15"/>
  <c r="D5866" i="15" s="1"/>
  <c r="C5867" i="15"/>
  <c r="D5867" i="15" s="1"/>
  <c r="C5868" i="15"/>
  <c r="D5868" i="15" s="1"/>
  <c r="C5869" i="15"/>
  <c r="D5869" i="15" s="1"/>
  <c r="C5870" i="15"/>
  <c r="D5870" i="15" s="1"/>
  <c r="C5871" i="15"/>
  <c r="D5871" i="15" s="1"/>
  <c r="C5872" i="15"/>
  <c r="D5872" i="15" s="1"/>
  <c r="C5873" i="15"/>
  <c r="D5873" i="15" s="1"/>
  <c r="C5874" i="15"/>
  <c r="D5874" i="15" s="1"/>
  <c r="C5875" i="15"/>
  <c r="D5875" i="15" s="1"/>
  <c r="C5876" i="15"/>
  <c r="D5876" i="15" s="1"/>
  <c r="C5877" i="15"/>
  <c r="D5877" i="15" s="1"/>
  <c r="C5878" i="15"/>
  <c r="D5878" i="15" s="1"/>
  <c r="C5879" i="15"/>
  <c r="D5879" i="15" s="1"/>
  <c r="C5880" i="15"/>
  <c r="D5880" i="15" s="1"/>
  <c r="C5881" i="15"/>
  <c r="D5881" i="15" s="1"/>
  <c r="C5882" i="15"/>
  <c r="D5882" i="15" s="1"/>
  <c r="C5883" i="15"/>
  <c r="D5883" i="15" s="1"/>
  <c r="C5884" i="15"/>
  <c r="D5884" i="15" s="1"/>
  <c r="C5885" i="15"/>
  <c r="D5885" i="15" s="1"/>
  <c r="C5886" i="15"/>
  <c r="D5886" i="15" s="1"/>
  <c r="C5887" i="15"/>
  <c r="D5887" i="15" s="1"/>
  <c r="C5888" i="15"/>
  <c r="D5888" i="15" s="1"/>
  <c r="C5889" i="15"/>
  <c r="D5889" i="15" s="1"/>
  <c r="C5890" i="15"/>
  <c r="D5890" i="15" s="1"/>
  <c r="C5891" i="15"/>
  <c r="D5891" i="15" s="1"/>
  <c r="C5892" i="15"/>
  <c r="D5892" i="15" s="1"/>
  <c r="C5893" i="15"/>
  <c r="D5893" i="15" s="1"/>
  <c r="C5894" i="15"/>
  <c r="D5894" i="15" s="1"/>
  <c r="C5895" i="15"/>
  <c r="D5895" i="15" s="1"/>
  <c r="C5896" i="15"/>
  <c r="D5896" i="15" s="1"/>
  <c r="C5897" i="15"/>
  <c r="D5897" i="15" s="1"/>
  <c r="C5898" i="15"/>
  <c r="D5898" i="15" s="1"/>
  <c r="C5899" i="15"/>
  <c r="D5899" i="15" s="1"/>
  <c r="C5900" i="15"/>
  <c r="D5900" i="15" s="1"/>
  <c r="C5901" i="15"/>
  <c r="D5901" i="15" s="1"/>
  <c r="C5902" i="15"/>
  <c r="D5902" i="15" s="1"/>
  <c r="C5903" i="15"/>
  <c r="D5903" i="15" s="1"/>
  <c r="C5904" i="15"/>
  <c r="D5904" i="15" s="1"/>
  <c r="C5905" i="15"/>
  <c r="D5905" i="15" s="1"/>
  <c r="C5906" i="15"/>
  <c r="D5906" i="15" s="1"/>
  <c r="C5907" i="15"/>
  <c r="D5907" i="15" s="1"/>
  <c r="C5908" i="15"/>
  <c r="D5908" i="15" s="1"/>
  <c r="C5909" i="15"/>
  <c r="D5909" i="15" s="1"/>
  <c r="C5910" i="15"/>
  <c r="D5910" i="15" s="1"/>
  <c r="C5911" i="15"/>
  <c r="D5911" i="15" s="1"/>
  <c r="C5912" i="15"/>
  <c r="D5912" i="15" s="1"/>
  <c r="C5913" i="15"/>
  <c r="D5913" i="15" s="1"/>
  <c r="C5914" i="15"/>
  <c r="D5914" i="15" s="1"/>
  <c r="C5915" i="15"/>
  <c r="D5915" i="15" s="1"/>
  <c r="C5916" i="15"/>
  <c r="D5916" i="15" s="1"/>
  <c r="C5917" i="15"/>
  <c r="D5917" i="15" s="1"/>
  <c r="C5918" i="15"/>
  <c r="D5918" i="15" s="1"/>
  <c r="C5919" i="15"/>
  <c r="D5919" i="15" s="1"/>
  <c r="C5920" i="15"/>
  <c r="D5920" i="15" s="1"/>
  <c r="C5921" i="15"/>
  <c r="D5921" i="15" s="1"/>
  <c r="C5922" i="15"/>
  <c r="D5922" i="15" s="1"/>
  <c r="C5923" i="15"/>
  <c r="D5923" i="15" s="1"/>
  <c r="C5924" i="15"/>
  <c r="D5924" i="15" s="1"/>
  <c r="C5925" i="15"/>
  <c r="D5925" i="15" s="1"/>
  <c r="C5926" i="15"/>
  <c r="D5926" i="15" s="1"/>
  <c r="C5927" i="15"/>
  <c r="D5927" i="15" s="1"/>
  <c r="C5928" i="15"/>
  <c r="D5928" i="15" s="1"/>
  <c r="C5929" i="15"/>
  <c r="D5929" i="15" s="1"/>
  <c r="C5930" i="15"/>
  <c r="D5930" i="15" s="1"/>
  <c r="C5931" i="15"/>
  <c r="D5931" i="15" s="1"/>
  <c r="C5932" i="15"/>
  <c r="D5932" i="15" s="1"/>
  <c r="C5933" i="15"/>
  <c r="D5933" i="15" s="1"/>
  <c r="C5934" i="15"/>
  <c r="D5934" i="15" s="1"/>
  <c r="C5935" i="15"/>
  <c r="D5935" i="15" s="1"/>
  <c r="C5936" i="15"/>
  <c r="D5936" i="15" s="1"/>
  <c r="C5937" i="15"/>
  <c r="D5937" i="15" s="1"/>
  <c r="C5938" i="15"/>
  <c r="D5938" i="15" s="1"/>
  <c r="C5939" i="15"/>
  <c r="D5939" i="15" s="1"/>
  <c r="C5940" i="15"/>
  <c r="D5940" i="15" s="1"/>
  <c r="C5941" i="15"/>
  <c r="D5941" i="15" s="1"/>
  <c r="C5942" i="15"/>
  <c r="D5942" i="15" s="1"/>
  <c r="C5943" i="15"/>
  <c r="D5943" i="15" s="1"/>
  <c r="C5944" i="15"/>
  <c r="D5944" i="15" s="1"/>
  <c r="C5945" i="15"/>
  <c r="D5945" i="15" s="1"/>
  <c r="C5946" i="15"/>
  <c r="D5946" i="15" s="1"/>
  <c r="C5947" i="15"/>
  <c r="D5947" i="15" s="1"/>
  <c r="C5948" i="15"/>
  <c r="D5948" i="15" s="1"/>
  <c r="C5949" i="15"/>
  <c r="D5949" i="15" s="1"/>
  <c r="C5950" i="15"/>
  <c r="D5950" i="15" s="1"/>
  <c r="C5951" i="15"/>
  <c r="D5951" i="15" s="1"/>
  <c r="C5952" i="15"/>
  <c r="D5952" i="15" s="1"/>
  <c r="C5953" i="15"/>
  <c r="D5953" i="15" s="1"/>
  <c r="C5954" i="15"/>
  <c r="D5954" i="15" s="1"/>
  <c r="C5955" i="15"/>
  <c r="D5955" i="15" s="1"/>
  <c r="C5956" i="15"/>
  <c r="D5956" i="15" s="1"/>
  <c r="C5957" i="15"/>
  <c r="D5957" i="15" s="1"/>
  <c r="C5958" i="15"/>
  <c r="D5958" i="15" s="1"/>
  <c r="C5959" i="15"/>
  <c r="D5959" i="15" s="1"/>
  <c r="C5960" i="15"/>
  <c r="D5960" i="15" s="1"/>
  <c r="C5961" i="15"/>
  <c r="D5961" i="15" s="1"/>
  <c r="C5962" i="15"/>
  <c r="D5962" i="15" s="1"/>
  <c r="C5963" i="15"/>
  <c r="D5963" i="15" s="1"/>
  <c r="C5964" i="15"/>
  <c r="D5964" i="15" s="1"/>
  <c r="C5965" i="15"/>
  <c r="D5965" i="15" s="1"/>
  <c r="C5966" i="15"/>
  <c r="D5966" i="15" s="1"/>
  <c r="C5967" i="15"/>
  <c r="D5967" i="15" s="1"/>
  <c r="C5968" i="15"/>
  <c r="D5968" i="15" s="1"/>
  <c r="C5969" i="15"/>
  <c r="D5969" i="15" s="1"/>
  <c r="C5970" i="15"/>
  <c r="D5970" i="15" s="1"/>
  <c r="C5971" i="15"/>
  <c r="D5971" i="15" s="1"/>
  <c r="C5972" i="15"/>
  <c r="D5972" i="15" s="1"/>
  <c r="C5973" i="15"/>
  <c r="D5973" i="15" s="1"/>
  <c r="C5974" i="15"/>
  <c r="D5974" i="15" s="1"/>
  <c r="C5975" i="15"/>
  <c r="D5975" i="15" s="1"/>
  <c r="C5976" i="15"/>
  <c r="D5976" i="15" s="1"/>
  <c r="C5977" i="15"/>
  <c r="D5977" i="15" s="1"/>
  <c r="C5978" i="15"/>
  <c r="D5978" i="15" s="1"/>
  <c r="C5979" i="15"/>
  <c r="D5979" i="15" s="1"/>
  <c r="C5980" i="15"/>
  <c r="D5980" i="15" s="1"/>
  <c r="C5981" i="15"/>
  <c r="D5981" i="15" s="1"/>
  <c r="C5982" i="15"/>
  <c r="D5982" i="15" s="1"/>
  <c r="C5983" i="15"/>
  <c r="D5983" i="15" s="1"/>
  <c r="C5984" i="15"/>
  <c r="D5984" i="15" s="1"/>
  <c r="C5985" i="15"/>
  <c r="D5985" i="15" s="1"/>
  <c r="C5986" i="15"/>
  <c r="D5986" i="15" s="1"/>
  <c r="C5987" i="15"/>
  <c r="D5987" i="15" s="1"/>
  <c r="C5988" i="15"/>
  <c r="D5988" i="15" s="1"/>
  <c r="C5989" i="15"/>
  <c r="D5989" i="15" s="1"/>
  <c r="C5990" i="15"/>
  <c r="D5990" i="15" s="1"/>
  <c r="C5991" i="15"/>
  <c r="D5991" i="15" s="1"/>
  <c r="C5992" i="15"/>
  <c r="D5992" i="15" s="1"/>
  <c r="C5993" i="15"/>
  <c r="D5993" i="15" s="1"/>
  <c r="C5994" i="15"/>
  <c r="D5994" i="15" s="1"/>
  <c r="C5995" i="15"/>
  <c r="D5995" i="15" s="1"/>
  <c r="C5996" i="15"/>
  <c r="D5996" i="15" s="1"/>
  <c r="C5997" i="15"/>
  <c r="D5997" i="15" s="1"/>
  <c r="C5998" i="15"/>
  <c r="D5998" i="15" s="1"/>
  <c r="C5999" i="15"/>
  <c r="D5999" i="15" s="1"/>
  <c r="C6000" i="15"/>
  <c r="D6000" i="15" s="1"/>
  <c r="C6001" i="15"/>
  <c r="D6001" i="15" s="1"/>
  <c r="C6002" i="15"/>
  <c r="D6002" i="15" s="1"/>
  <c r="C6003" i="15"/>
  <c r="D6003" i="15" s="1"/>
  <c r="C6004" i="15"/>
  <c r="D6004" i="15" s="1"/>
  <c r="C6005" i="15"/>
  <c r="D6005" i="15" s="1"/>
  <c r="C6006" i="15"/>
  <c r="D6006" i="15" s="1"/>
  <c r="C6007" i="15"/>
  <c r="D6007" i="15" s="1"/>
  <c r="C6008" i="15"/>
  <c r="D6008" i="15" s="1"/>
  <c r="C6009" i="15"/>
  <c r="D6009" i="15" s="1"/>
  <c r="C6010" i="15"/>
  <c r="D6010" i="15" s="1"/>
  <c r="C6011" i="15"/>
  <c r="D6011" i="15" s="1"/>
  <c r="C6012" i="15"/>
  <c r="D6012" i="15" s="1"/>
  <c r="C6013" i="15"/>
  <c r="D6013" i="15" s="1"/>
  <c r="C6014" i="15"/>
  <c r="D6014" i="15" s="1"/>
  <c r="C6015" i="15"/>
  <c r="D6015" i="15" s="1"/>
  <c r="C6016" i="15"/>
  <c r="D6016" i="15" s="1"/>
  <c r="C6017" i="15"/>
  <c r="D6017" i="15" s="1"/>
  <c r="C6018" i="15"/>
  <c r="D6018" i="15" s="1"/>
  <c r="C6019" i="15"/>
  <c r="D6019" i="15" s="1"/>
  <c r="C6020" i="15"/>
  <c r="D6020" i="15" s="1"/>
  <c r="C6021" i="15"/>
  <c r="D6021" i="15" s="1"/>
  <c r="C6022" i="15"/>
  <c r="D6022" i="15" s="1"/>
  <c r="C6023" i="15"/>
  <c r="D6023" i="15" s="1"/>
  <c r="C6024" i="15"/>
  <c r="D6024" i="15" s="1"/>
  <c r="C6025" i="15"/>
  <c r="D6025" i="15" s="1"/>
  <c r="C6026" i="15"/>
  <c r="D6026" i="15" s="1"/>
  <c r="C6027" i="15"/>
  <c r="D6027" i="15" s="1"/>
  <c r="C6028" i="15"/>
  <c r="D6028" i="15" s="1"/>
  <c r="C6029" i="15"/>
  <c r="D6029" i="15" s="1"/>
  <c r="C6030" i="15"/>
  <c r="D6030" i="15" s="1"/>
  <c r="C6031" i="15"/>
  <c r="D6031" i="15" s="1"/>
  <c r="C6032" i="15"/>
  <c r="D6032" i="15" s="1"/>
  <c r="C6033" i="15"/>
  <c r="D6033" i="15" s="1"/>
  <c r="C6034" i="15"/>
  <c r="D6034" i="15" s="1"/>
  <c r="C6035" i="15"/>
  <c r="D6035" i="15" s="1"/>
  <c r="C6036" i="15"/>
  <c r="D6036" i="15" s="1"/>
  <c r="C6037" i="15"/>
  <c r="D6037" i="15" s="1"/>
  <c r="C6038" i="15"/>
  <c r="D6038" i="15" s="1"/>
  <c r="C6039" i="15"/>
  <c r="D6039" i="15" s="1"/>
  <c r="C6040" i="15"/>
  <c r="D6040" i="15" s="1"/>
  <c r="C6041" i="15"/>
  <c r="D6041" i="15" s="1"/>
  <c r="C6042" i="15"/>
  <c r="D6042" i="15" s="1"/>
  <c r="C6043" i="15"/>
  <c r="D6043" i="15" s="1"/>
  <c r="C6044" i="15"/>
  <c r="D6044" i="15" s="1"/>
  <c r="C6045" i="15"/>
  <c r="D6045" i="15" s="1"/>
  <c r="C6046" i="15"/>
  <c r="D6046" i="15" s="1"/>
  <c r="C6047" i="15"/>
  <c r="D6047" i="15" s="1"/>
  <c r="C6048" i="15"/>
  <c r="D6048" i="15" s="1"/>
  <c r="C6049" i="15"/>
  <c r="D6049" i="15" s="1"/>
  <c r="C6050" i="15"/>
  <c r="D6050" i="15" s="1"/>
  <c r="C6051" i="15"/>
  <c r="D6051" i="15" s="1"/>
  <c r="C6052" i="15"/>
  <c r="D6052" i="15" s="1"/>
  <c r="C6053" i="15"/>
  <c r="D6053" i="15" s="1"/>
  <c r="C6054" i="15"/>
  <c r="D6054" i="15" s="1"/>
  <c r="C6055" i="15"/>
  <c r="D6055" i="15" s="1"/>
  <c r="C6056" i="15"/>
  <c r="D6056" i="15" s="1"/>
  <c r="C6057" i="15"/>
  <c r="D6057" i="15" s="1"/>
  <c r="C6058" i="15"/>
  <c r="D6058" i="15" s="1"/>
  <c r="C6059" i="15"/>
  <c r="D6059" i="15" s="1"/>
  <c r="C6060" i="15"/>
  <c r="D6060" i="15" s="1"/>
  <c r="C6061" i="15"/>
  <c r="D6061" i="15" s="1"/>
  <c r="C6062" i="15"/>
  <c r="D6062" i="15" s="1"/>
  <c r="C6063" i="15"/>
  <c r="D6063" i="15" s="1"/>
  <c r="C6064" i="15"/>
  <c r="D6064" i="15" s="1"/>
  <c r="C6065" i="15"/>
  <c r="D6065" i="15" s="1"/>
  <c r="C6066" i="15"/>
  <c r="D6066" i="15" s="1"/>
  <c r="C6067" i="15"/>
  <c r="D6067" i="15" s="1"/>
  <c r="C6068" i="15"/>
  <c r="D6068" i="15" s="1"/>
  <c r="C6069" i="15"/>
  <c r="D6069" i="15" s="1"/>
  <c r="C6070" i="15"/>
  <c r="D6070" i="15" s="1"/>
  <c r="C6071" i="15"/>
  <c r="D6071" i="15" s="1"/>
  <c r="C6072" i="15"/>
  <c r="D6072" i="15" s="1"/>
  <c r="C6073" i="15"/>
  <c r="D6073" i="15" s="1"/>
  <c r="C6074" i="15"/>
  <c r="D6074" i="15" s="1"/>
  <c r="C6075" i="15"/>
  <c r="D6075" i="15" s="1"/>
  <c r="C6076" i="15"/>
  <c r="D6076" i="15" s="1"/>
  <c r="C6077" i="15"/>
  <c r="D6077" i="15" s="1"/>
  <c r="C6078" i="15"/>
  <c r="D6078" i="15" s="1"/>
  <c r="C6079" i="15"/>
  <c r="D6079" i="15" s="1"/>
  <c r="C6080" i="15"/>
  <c r="D6080" i="15" s="1"/>
  <c r="C6081" i="15"/>
  <c r="D6081" i="15" s="1"/>
  <c r="C6082" i="15"/>
  <c r="D6082" i="15" s="1"/>
  <c r="C6083" i="15"/>
  <c r="D6083" i="15" s="1"/>
  <c r="C6084" i="15"/>
  <c r="D6084" i="15" s="1"/>
  <c r="C6085" i="15"/>
  <c r="D6085" i="15" s="1"/>
  <c r="C6086" i="15"/>
  <c r="D6086" i="15" s="1"/>
  <c r="C6087" i="15"/>
  <c r="D6087" i="15" s="1"/>
  <c r="C6088" i="15"/>
  <c r="D6088" i="15" s="1"/>
  <c r="C6089" i="15"/>
  <c r="D6089" i="15" s="1"/>
  <c r="C6090" i="15"/>
  <c r="D6090" i="15" s="1"/>
  <c r="C6091" i="15"/>
  <c r="D6091" i="15" s="1"/>
  <c r="C6092" i="15"/>
  <c r="D6092" i="15" s="1"/>
  <c r="C6093" i="15"/>
  <c r="D6093" i="15" s="1"/>
  <c r="C6094" i="15"/>
  <c r="D6094" i="15" s="1"/>
  <c r="C6095" i="15"/>
  <c r="D6095" i="15" s="1"/>
  <c r="C6096" i="15"/>
  <c r="D6096" i="15" s="1"/>
  <c r="C6097" i="15"/>
  <c r="D6097" i="15" s="1"/>
  <c r="C6098" i="15"/>
  <c r="D6098" i="15" s="1"/>
  <c r="C6099" i="15"/>
  <c r="D6099" i="15" s="1"/>
  <c r="C6100" i="15"/>
  <c r="D6100" i="15" s="1"/>
  <c r="C6101" i="15"/>
  <c r="D6101" i="15" s="1"/>
  <c r="C6102" i="15"/>
  <c r="D6102" i="15" s="1"/>
  <c r="C6103" i="15"/>
  <c r="D6103" i="15" s="1"/>
  <c r="C6104" i="15"/>
  <c r="D6104" i="15" s="1"/>
  <c r="C6105" i="15"/>
  <c r="D6105" i="15" s="1"/>
  <c r="C6106" i="15"/>
  <c r="D6106" i="15" s="1"/>
  <c r="C6107" i="15"/>
  <c r="D6107" i="15" s="1"/>
  <c r="C6108" i="15"/>
  <c r="D6108" i="15" s="1"/>
  <c r="C6109" i="15"/>
  <c r="D6109" i="15" s="1"/>
  <c r="C6110" i="15"/>
  <c r="D6110" i="15" s="1"/>
  <c r="C6111" i="15"/>
  <c r="D6111" i="15" s="1"/>
  <c r="C6112" i="15"/>
  <c r="D6112" i="15" s="1"/>
  <c r="C6113" i="15"/>
  <c r="D6113" i="15" s="1"/>
  <c r="C6114" i="15"/>
  <c r="D6114" i="15" s="1"/>
  <c r="C6115" i="15"/>
  <c r="D6115" i="15" s="1"/>
  <c r="C6116" i="15"/>
  <c r="D6116" i="15" s="1"/>
  <c r="C6117" i="15"/>
  <c r="D6117" i="15" s="1"/>
  <c r="C6118" i="15"/>
  <c r="D6118" i="15" s="1"/>
  <c r="C6119" i="15"/>
  <c r="D6119" i="15" s="1"/>
  <c r="C6120" i="15"/>
  <c r="D6120" i="15" s="1"/>
  <c r="C6121" i="15"/>
  <c r="D6121" i="15" s="1"/>
  <c r="C6122" i="15"/>
  <c r="D6122" i="15" s="1"/>
  <c r="C6123" i="15"/>
  <c r="D6123" i="15" s="1"/>
  <c r="C6124" i="15"/>
  <c r="D6124" i="15" s="1"/>
  <c r="C6125" i="15"/>
  <c r="D6125" i="15" s="1"/>
  <c r="C6126" i="15"/>
  <c r="D6126" i="15" s="1"/>
  <c r="C6127" i="15"/>
  <c r="D6127" i="15" s="1"/>
  <c r="C6128" i="15"/>
  <c r="D6128" i="15" s="1"/>
  <c r="C6129" i="15"/>
  <c r="D6129" i="15" s="1"/>
  <c r="C6130" i="15"/>
  <c r="D6130" i="15" s="1"/>
  <c r="C6131" i="15"/>
  <c r="D6131" i="15" s="1"/>
  <c r="C6132" i="15"/>
  <c r="D6132" i="15" s="1"/>
  <c r="C6133" i="15"/>
  <c r="D6133" i="15" s="1"/>
  <c r="C6134" i="15"/>
  <c r="D6134" i="15" s="1"/>
  <c r="C6135" i="15"/>
  <c r="D6135" i="15" s="1"/>
  <c r="C6136" i="15"/>
  <c r="D6136" i="15" s="1"/>
  <c r="C6137" i="15"/>
  <c r="D6137" i="15" s="1"/>
  <c r="C6138" i="15"/>
  <c r="D6138" i="15" s="1"/>
  <c r="C6139" i="15"/>
  <c r="D6139" i="15" s="1"/>
  <c r="C6140" i="15"/>
  <c r="D6140" i="15" s="1"/>
  <c r="C6141" i="15"/>
  <c r="D6141" i="15" s="1"/>
  <c r="C6142" i="15"/>
  <c r="D6142" i="15" s="1"/>
  <c r="C6143" i="15"/>
  <c r="D6143" i="15" s="1"/>
  <c r="C6144" i="15"/>
  <c r="D6144" i="15" s="1"/>
  <c r="C6145" i="15"/>
  <c r="D6145" i="15" s="1"/>
  <c r="C6146" i="15"/>
  <c r="D6146" i="15" s="1"/>
  <c r="C6147" i="15"/>
  <c r="D6147" i="15" s="1"/>
  <c r="C6148" i="15"/>
  <c r="D6148" i="15" s="1"/>
  <c r="C6149" i="15"/>
  <c r="D6149" i="15" s="1"/>
  <c r="C6150" i="15"/>
  <c r="D6150" i="15" s="1"/>
  <c r="C6151" i="15"/>
  <c r="D6151" i="15" s="1"/>
  <c r="C6152" i="15"/>
  <c r="D6152" i="15" s="1"/>
  <c r="C6153" i="15"/>
  <c r="D6153" i="15" s="1"/>
  <c r="C6154" i="15"/>
  <c r="D6154" i="15" s="1"/>
  <c r="C6155" i="15"/>
  <c r="D6155" i="15" s="1"/>
  <c r="C6156" i="15"/>
  <c r="D6156" i="15" s="1"/>
  <c r="C6157" i="15"/>
  <c r="D6157" i="15" s="1"/>
  <c r="C6158" i="15"/>
  <c r="D6158" i="15" s="1"/>
  <c r="C6159" i="15"/>
  <c r="D6159" i="15" s="1"/>
  <c r="C6160" i="15"/>
  <c r="D6160" i="15" s="1"/>
  <c r="C6161" i="15"/>
  <c r="D6161" i="15" s="1"/>
  <c r="C6162" i="15"/>
  <c r="D6162" i="15" s="1"/>
  <c r="C6163" i="15"/>
  <c r="D6163" i="15" s="1"/>
  <c r="C6164" i="15"/>
  <c r="D6164" i="15" s="1"/>
  <c r="C6165" i="15"/>
  <c r="D6165" i="15" s="1"/>
  <c r="C6166" i="15"/>
  <c r="D6166" i="15" s="1"/>
  <c r="C6167" i="15"/>
  <c r="D6167" i="15" s="1"/>
  <c r="C6168" i="15"/>
  <c r="D6168" i="15" s="1"/>
  <c r="C6169" i="15"/>
  <c r="D6169" i="15" s="1"/>
  <c r="C6170" i="15"/>
  <c r="D6170" i="15" s="1"/>
  <c r="C6171" i="15"/>
  <c r="D6171" i="15" s="1"/>
  <c r="C6172" i="15"/>
  <c r="D6172" i="15" s="1"/>
  <c r="C6173" i="15"/>
  <c r="D6173" i="15" s="1"/>
  <c r="C6174" i="15"/>
  <c r="D6174" i="15" s="1"/>
  <c r="C6175" i="15"/>
  <c r="D6175" i="15" s="1"/>
  <c r="C6176" i="15"/>
  <c r="D6176" i="15" s="1"/>
  <c r="C6177" i="15"/>
  <c r="D6177" i="15" s="1"/>
  <c r="C6178" i="15"/>
  <c r="D6178" i="15" s="1"/>
  <c r="C6179" i="15"/>
  <c r="D6179" i="15" s="1"/>
  <c r="C6180" i="15"/>
  <c r="D6180" i="15" s="1"/>
  <c r="C6181" i="15"/>
  <c r="D6181" i="15" s="1"/>
  <c r="C6182" i="15"/>
  <c r="D6182" i="15" s="1"/>
  <c r="C6183" i="15"/>
  <c r="D6183" i="15" s="1"/>
  <c r="C6184" i="15"/>
  <c r="D6184" i="15" s="1"/>
  <c r="C6185" i="15"/>
  <c r="D6185" i="15" s="1"/>
  <c r="C6186" i="15"/>
  <c r="D6186" i="15" s="1"/>
  <c r="C6187" i="15"/>
  <c r="D6187" i="15" s="1"/>
  <c r="C6188" i="15"/>
  <c r="D6188" i="15" s="1"/>
  <c r="C6189" i="15"/>
  <c r="D6189" i="15" s="1"/>
  <c r="C6190" i="15"/>
  <c r="D6190" i="15" s="1"/>
  <c r="C6191" i="15"/>
  <c r="D6191" i="15" s="1"/>
  <c r="C6192" i="15"/>
  <c r="D6192" i="15" s="1"/>
  <c r="C6193" i="15"/>
  <c r="D6193" i="15" s="1"/>
  <c r="C6194" i="15"/>
  <c r="D6194" i="15" s="1"/>
  <c r="C6195" i="15"/>
  <c r="D6195" i="15" s="1"/>
  <c r="C6196" i="15"/>
  <c r="D6196" i="15" s="1"/>
  <c r="C6197" i="15"/>
  <c r="D6197" i="15" s="1"/>
  <c r="C6198" i="15"/>
  <c r="D6198" i="15" s="1"/>
  <c r="C6199" i="15"/>
  <c r="D6199" i="15" s="1"/>
  <c r="C6200" i="15"/>
  <c r="D6200" i="15" s="1"/>
  <c r="C6201" i="15"/>
  <c r="D6201" i="15" s="1"/>
  <c r="C6202" i="15"/>
  <c r="D6202" i="15" s="1"/>
  <c r="C6203" i="15"/>
  <c r="D6203" i="15" s="1"/>
  <c r="C6204" i="15"/>
  <c r="D6204" i="15" s="1"/>
  <c r="C6205" i="15"/>
  <c r="D6205" i="15" s="1"/>
  <c r="C6206" i="15"/>
  <c r="D6206" i="15" s="1"/>
  <c r="C6207" i="15"/>
  <c r="D6207" i="15" s="1"/>
  <c r="C6208" i="15"/>
  <c r="D6208" i="15" s="1"/>
  <c r="C6209" i="15"/>
  <c r="D6209" i="15" s="1"/>
  <c r="C6210" i="15"/>
  <c r="D6210" i="15" s="1"/>
  <c r="C6211" i="15"/>
  <c r="D6211" i="15" s="1"/>
  <c r="C6212" i="15"/>
  <c r="D6212" i="15" s="1"/>
  <c r="C6213" i="15"/>
  <c r="D6213" i="15" s="1"/>
  <c r="C6214" i="15"/>
  <c r="D6214" i="15" s="1"/>
  <c r="C6215" i="15"/>
  <c r="D6215" i="15" s="1"/>
  <c r="C6216" i="15"/>
  <c r="D6216" i="15" s="1"/>
  <c r="C6217" i="15"/>
  <c r="D6217" i="15" s="1"/>
  <c r="C6218" i="15"/>
  <c r="D6218" i="15" s="1"/>
  <c r="C6219" i="15"/>
  <c r="D6219" i="15" s="1"/>
  <c r="C6220" i="15"/>
  <c r="D6220" i="15" s="1"/>
  <c r="C6221" i="15"/>
  <c r="D6221" i="15" s="1"/>
  <c r="C6222" i="15"/>
  <c r="D6222" i="15" s="1"/>
  <c r="C6223" i="15"/>
  <c r="D6223" i="15" s="1"/>
  <c r="C6224" i="15"/>
  <c r="D6224" i="15" s="1"/>
  <c r="C6225" i="15"/>
  <c r="D6225" i="15" s="1"/>
  <c r="C6226" i="15"/>
  <c r="D6226" i="15" s="1"/>
  <c r="C6227" i="15"/>
  <c r="D6227" i="15" s="1"/>
  <c r="C6228" i="15"/>
  <c r="D6228" i="15" s="1"/>
  <c r="C6229" i="15"/>
  <c r="D6229" i="15" s="1"/>
  <c r="C6230" i="15"/>
  <c r="D6230" i="15" s="1"/>
  <c r="C6231" i="15"/>
  <c r="D6231" i="15" s="1"/>
  <c r="C6232" i="15"/>
  <c r="D6232" i="15" s="1"/>
  <c r="C6233" i="15"/>
  <c r="D6233" i="15" s="1"/>
  <c r="C6234" i="15"/>
  <c r="D6234" i="15" s="1"/>
  <c r="C6235" i="15"/>
  <c r="D6235" i="15" s="1"/>
  <c r="C6236" i="15"/>
  <c r="D6236" i="15" s="1"/>
  <c r="C6237" i="15"/>
  <c r="D6237" i="15" s="1"/>
  <c r="C6238" i="15"/>
  <c r="D6238" i="15" s="1"/>
  <c r="C6239" i="15"/>
  <c r="D6239" i="15" s="1"/>
  <c r="C6240" i="15"/>
  <c r="D6240" i="15" s="1"/>
  <c r="C6241" i="15"/>
  <c r="D6241" i="15" s="1"/>
  <c r="C6242" i="15"/>
  <c r="D6242" i="15" s="1"/>
  <c r="C6243" i="15"/>
  <c r="D6243" i="15" s="1"/>
  <c r="C6244" i="15"/>
  <c r="D6244" i="15" s="1"/>
  <c r="C6245" i="15"/>
  <c r="D6245" i="15" s="1"/>
  <c r="C6246" i="15"/>
  <c r="D6246" i="15" s="1"/>
  <c r="C6247" i="15"/>
  <c r="D6247" i="15" s="1"/>
  <c r="C6248" i="15"/>
  <c r="D6248" i="15" s="1"/>
  <c r="C6249" i="15"/>
  <c r="D6249" i="15" s="1"/>
  <c r="C6250" i="15"/>
  <c r="D6250" i="15" s="1"/>
  <c r="C6251" i="15"/>
  <c r="D6251" i="15" s="1"/>
  <c r="C6252" i="15"/>
  <c r="D6252" i="15" s="1"/>
  <c r="C6253" i="15"/>
  <c r="D6253" i="15" s="1"/>
  <c r="C6254" i="15"/>
  <c r="D6254" i="15" s="1"/>
  <c r="C6255" i="15"/>
  <c r="D6255" i="15" s="1"/>
  <c r="C6256" i="15"/>
  <c r="D6256" i="15" s="1"/>
  <c r="C6257" i="15"/>
  <c r="D6257" i="15" s="1"/>
  <c r="C6258" i="15"/>
  <c r="D6258" i="15" s="1"/>
  <c r="C6259" i="15"/>
  <c r="D6259" i="15" s="1"/>
  <c r="C6260" i="15"/>
  <c r="D6260" i="15" s="1"/>
  <c r="C6261" i="15"/>
  <c r="D6261" i="15" s="1"/>
  <c r="C6262" i="15"/>
  <c r="D6262" i="15" s="1"/>
  <c r="C6263" i="15"/>
  <c r="D6263" i="15" s="1"/>
  <c r="C6264" i="15"/>
  <c r="D6264" i="15" s="1"/>
  <c r="C6265" i="15"/>
  <c r="D6265" i="15" s="1"/>
  <c r="C6266" i="15"/>
  <c r="D6266" i="15" s="1"/>
  <c r="C6267" i="15"/>
  <c r="D6267" i="15" s="1"/>
  <c r="C6268" i="15"/>
  <c r="D6268" i="15" s="1"/>
  <c r="C6269" i="15"/>
  <c r="D6269" i="15" s="1"/>
  <c r="C6270" i="15"/>
  <c r="D6270" i="15" s="1"/>
  <c r="C6271" i="15"/>
  <c r="D6271" i="15" s="1"/>
  <c r="C6272" i="15"/>
  <c r="D6272" i="15" s="1"/>
  <c r="C6273" i="15"/>
  <c r="D6273" i="15" s="1"/>
  <c r="C6274" i="15"/>
  <c r="D6274" i="15" s="1"/>
  <c r="C6275" i="15"/>
  <c r="D6275" i="15" s="1"/>
  <c r="C6276" i="15"/>
  <c r="D6276" i="15" s="1"/>
  <c r="C6277" i="15"/>
  <c r="D6277" i="15" s="1"/>
  <c r="C6278" i="15"/>
  <c r="D6278" i="15" s="1"/>
  <c r="C6279" i="15"/>
  <c r="D6279" i="15" s="1"/>
  <c r="C6280" i="15"/>
  <c r="D6280" i="15" s="1"/>
  <c r="C6281" i="15"/>
  <c r="D6281" i="15" s="1"/>
  <c r="C6282" i="15"/>
  <c r="D6282" i="15" s="1"/>
  <c r="C6283" i="15"/>
  <c r="D6283" i="15" s="1"/>
  <c r="C6284" i="15"/>
  <c r="D6284" i="15" s="1"/>
  <c r="C6285" i="15"/>
  <c r="D6285" i="15" s="1"/>
  <c r="C6286" i="15"/>
  <c r="D6286" i="15" s="1"/>
  <c r="C6287" i="15"/>
  <c r="D6287" i="15" s="1"/>
  <c r="C6288" i="15"/>
  <c r="D6288" i="15" s="1"/>
  <c r="C6289" i="15"/>
  <c r="D6289" i="15" s="1"/>
  <c r="C6290" i="15"/>
  <c r="D6290" i="15" s="1"/>
  <c r="C6291" i="15"/>
  <c r="D6291" i="15" s="1"/>
  <c r="C6292" i="15"/>
  <c r="D6292" i="15" s="1"/>
  <c r="C6293" i="15"/>
  <c r="D6293" i="15" s="1"/>
  <c r="C6294" i="15"/>
  <c r="D6294" i="15" s="1"/>
  <c r="C6295" i="15"/>
  <c r="D6295" i="15" s="1"/>
  <c r="C6296" i="15"/>
  <c r="D6296" i="15" s="1"/>
  <c r="C6297" i="15"/>
  <c r="D6297" i="15" s="1"/>
  <c r="C6298" i="15"/>
  <c r="D6298" i="15" s="1"/>
  <c r="C6299" i="15"/>
  <c r="D6299" i="15" s="1"/>
  <c r="C6300" i="15"/>
  <c r="D6300" i="15" s="1"/>
  <c r="C6301" i="15"/>
  <c r="D6301" i="15" s="1"/>
  <c r="C6302" i="15"/>
  <c r="D6302" i="15" s="1"/>
  <c r="C6303" i="15"/>
  <c r="D6303" i="15" s="1"/>
  <c r="C6304" i="15"/>
  <c r="D6304" i="15" s="1"/>
  <c r="C6305" i="15"/>
  <c r="D6305" i="15" s="1"/>
  <c r="C6306" i="15"/>
  <c r="D6306" i="15" s="1"/>
  <c r="C6307" i="15"/>
  <c r="D6307" i="15" s="1"/>
  <c r="C6308" i="15"/>
  <c r="D6308" i="15" s="1"/>
  <c r="C6309" i="15"/>
  <c r="D6309" i="15" s="1"/>
  <c r="C6310" i="15"/>
  <c r="D6310" i="15" s="1"/>
  <c r="C6311" i="15"/>
  <c r="D6311" i="15" s="1"/>
  <c r="C6312" i="15"/>
  <c r="D6312" i="15" s="1"/>
  <c r="C6313" i="15"/>
  <c r="D6313" i="15" s="1"/>
  <c r="C6314" i="15"/>
  <c r="D6314" i="15" s="1"/>
  <c r="C6315" i="15"/>
  <c r="D6315" i="15" s="1"/>
  <c r="C6316" i="15"/>
  <c r="D6316" i="15" s="1"/>
  <c r="C6317" i="15"/>
  <c r="D6317" i="15" s="1"/>
  <c r="C6318" i="15"/>
  <c r="D6318" i="15" s="1"/>
  <c r="C6319" i="15"/>
  <c r="D6319" i="15" s="1"/>
  <c r="C6320" i="15"/>
  <c r="D6320" i="15" s="1"/>
  <c r="C6321" i="15"/>
  <c r="D6321" i="15" s="1"/>
  <c r="C6322" i="15"/>
  <c r="D6322" i="15" s="1"/>
  <c r="C6323" i="15"/>
  <c r="D6323" i="15" s="1"/>
  <c r="C6324" i="15"/>
  <c r="D6324" i="15" s="1"/>
  <c r="C6325" i="15"/>
  <c r="D6325" i="15" s="1"/>
  <c r="C6326" i="15"/>
  <c r="D6326" i="15" s="1"/>
  <c r="C6327" i="15"/>
  <c r="D6327" i="15" s="1"/>
  <c r="C6328" i="15"/>
  <c r="D6328" i="15" s="1"/>
  <c r="C6329" i="15"/>
  <c r="D6329" i="15" s="1"/>
  <c r="C6330" i="15"/>
  <c r="D6330" i="15" s="1"/>
  <c r="C6331" i="15"/>
  <c r="D6331" i="15" s="1"/>
  <c r="C6332" i="15"/>
  <c r="D6332" i="15" s="1"/>
  <c r="C6333" i="15"/>
  <c r="D6333" i="15" s="1"/>
  <c r="C6334" i="15"/>
  <c r="D6334" i="15" s="1"/>
  <c r="C6335" i="15"/>
  <c r="D6335" i="15" s="1"/>
  <c r="C6336" i="15"/>
  <c r="D6336" i="15" s="1"/>
  <c r="C6337" i="15"/>
  <c r="D6337" i="15" s="1"/>
  <c r="C6338" i="15"/>
  <c r="D6338" i="15" s="1"/>
  <c r="C6339" i="15"/>
  <c r="D6339" i="15" s="1"/>
  <c r="C6340" i="15"/>
  <c r="D6340" i="15" s="1"/>
  <c r="C6341" i="15"/>
  <c r="D6341" i="15" s="1"/>
  <c r="C6342" i="15"/>
  <c r="D6342" i="15" s="1"/>
  <c r="C6343" i="15"/>
  <c r="D6343" i="15" s="1"/>
  <c r="C6344" i="15"/>
  <c r="D6344" i="15" s="1"/>
  <c r="C6345" i="15"/>
  <c r="D6345" i="15" s="1"/>
  <c r="C6346" i="15"/>
  <c r="D6346" i="15" s="1"/>
  <c r="C6347" i="15"/>
  <c r="D6347" i="15" s="1"/>
  <c r="C6348" i="15"/>
  <c r="D6348" i="15" s="1"/>
  <c r="C6349" i="15"/>
  <c r="D6349" i="15" s="1"/>
  <c r="C6350" i="15"/>
  <c r="D6350" i="15" s="1"/>
  <c r="C6351" i="15"/>
  <c r="D6351" i="15" s="1"/>
  <c r="C6352" i="15"/>
  <c r="D6352" i="15" s="1"/>
  <c r="C6353" i="15"/>
  <c r="D6353" i="15" s="1"/>
  <c r="C6354" i="15"/>
  <c r="D6354" i="15" s="1"/>
  <c r="C6355" i="15"/>
  <c r="D6355" i="15" s="1"/>
  <c r="C6356" i="15"/>
  <c r="D6356" i="15" s="1"/>
  <c r="C6357" i="15"/>
  <c r="D6357" i="15" s="1"/>
  <c r="C6358" i="15"/>
  <c r="D6358" i="15" s="1"/>
  <c r="C6359" i="15"/>
  <c r="D6359" i="15" s="1"/>
  <c r="C6360" i="15"/>
  <c r="D6360" i="15" s="1"/>
  <c r="C6361" i="15"/>
  <c r="D6361" i="15" s="1"/>
  <c r="C6362" i="15"/>
  <c r="D6362" i="15" s="1"/>
  <c r="C6363" i="15"/>
  <c r="D6363" i="15" s="1"/>
  <c r="C6364" i="15"/>
  <c r="D6364" i="15" s="1"/>
  <c r="C6365" i="15"/>
  <c r="D6365" i="15" s="1"/>
  <c r="C6366" i="15"/>
  <c r="D6366" i="15" s="1"/>
  <c r="C6367" i="15"/>
  <c r="D6367" i="15" s="1"/>
  <c r="C6368" i="15"/>
  <c r="D6368" i="15" s="1"/>
  <c r="C6369" i="15"/>
  <c r="D6369" i="15" s="1"/>
  <c r="C6370" i="15"/>
  <c r="D6370" i="15" s="1"/>
  <c r="C6371" i="15"/>
  <c r="D6371" i="15" s="1"/>
  <c r="C6372" i="15"/>
  <c r="D6372" i="15" s="1"/>
  <c r="C6373" i="15"/>
  <c r="D6373" i="15" s="1"/>
  <c r="C6374" i="15"/>
  <c r="D6374" i="15" s="1"/>
  <c r="C6375" i="15"/>
  <c r="D6375" i="15" s="1"/>
  <c r="C6376" i="15"/>
  <c r="D6376" i="15" s="1"/>
  <c r="C6377" i="15"/>
  <c r="D6377" i="15" s="1"/>
  <c r="C6378" i="15"/>
  <c r="D6378" i="15" s="1"/>
  <c r="C6379" i="15"/>
  <c r="D6379" i="15" s="1"/>
  <c r="C6380" i="15"/>
  <c r="D6380" i="15" s="1"/>
  <c r="C6381" i="15"/>
  <c r="D6381" i="15" s="1"/>
  <c r="C6382" i="15"/>
  <c r="D6382" i="15" s="1"/>
  <c r="C6383" i="15"/>
  <c r="D6383" i="15" s="1"/>
  <c r="C6384" i="15"/>
  <c r="D6384" i="15" s="1"/>
  <c r="C6385" i="15"/>
  <c r="D6385" i="15" s="1"/>
  <c r="C6386" i="15"/>
  <c r="D6386" i="15" s="1"/>
  <c r="C6387" i="15"/>
  <c r="D6387" i="15" s="1"/>
  <c r="C6388" i="15"/>
  <c r="D6388" i="15" s="1"/>
  <c r="C6389" i="15"/>
  <c r="D6389" i="15" s="1"/>
  <c r="C6390" i="15"/>
  <c r="D6390" i="15" s="1"/>
  <c r="C6391" i="15"/>
  <c r="D6391" i="15" s="1"/>
  <c r="C6392" i="15"/>
  <c r="D6392" i="15" s="1"/>
  <c r="C6393" i="15"/>
  <c r="D6393" i="15" s="1"/>
  <c r="C6394" i="15"/>
  <c r="D6394" i="15" s="1"/>
  <c r="C6395" i="15"/>
  <c r="D6395" i="15" s="1"/>
  <c r="C6396" i="15"/>
  <c r="D6396" i="15" s="1"/>
  <c r="C6397" i="15"/>
  <c r="D6397" i="15" s="1"/>
  <c r="C6398" i="15"/>
  <c r="D6398" i="15" s="1"/>
  <c r="C6399" i="15"/>
  <c r="D6399" i="15" s="1"/>
  <c r="C6400" i="15"/>
  <c r="D6400" i="15" s="1"/>
  <c r="C6401" i="15"/>
  <c r="D6401" i="15" s="1"/>
  <c r="C6402" i="15"/>
  <c r="D6402" i="15" s="1"/>
  <c r="C6403" i="15"/>
  <c r="D6403" i="15" s="1"/>
  <c r="C6404" i="15"/>
  <c r="D6404" i="15" s="1"/>
  <c r="C6405" i="15"/>
  <c r="D6405" i="15" s="1"/>
  <c r="C6406" i="15"/>
  <c r="D6406" i="15" s="1"/>
  <c r="C6407" i="15"/>
  <c r="D6407" i="15" s="1"/>
  <c r="C6408" i="15"/>
  <c r="D6408" i="15" s="1"/>
  <c r="C6409" i="15"/>
  <c r="D6409" i="15" s="1"/>
  <c r="C6410" i="15"/>
  <c r="D6410" i="15" s="1"/>
  <c r="C6411" i="15"/>
  <c r="D6411" i="15" s="1"/>
  <c r="C6412" i="15"/>
  <c r="D6412" i="15" s="1"/>
  <c r="C6413" i="15"/>
  <c r="D6413" i="15" s="1"/>
  <c r="C6414" i="15"/>
  <c r="D6414" i="15" s="1"/>
  <c r="C6415" i="15"/>
  <c r="D6415" i="15" s="1"/>
  <c r="C6416" i="15"/>
  <c r="D6416" i="15" s="1"/>
  <c r="C6417" i="15"/>
  <c r="D6417" i="15" s="1"/>
  <c r="C6418" i="15"/>
  <c r="D6418" i="15" s="1"/>
  <c r="C6419" i="15"/>
  <c r="D6419" i="15" s="1"/>
  <c r="C6420" i="15"/>
  <c r="D6420" i="15" s="1"/>
  <c r="C6421" i="15"/>
  <c r="D6421" i="15" s="1"/>
  <c r="C6422" i="15"/>
  <c r="D6422" i="15" s="1"/>
  <c r="C6423" i="15"/>
  <c r="D6423" i="15" s="1"/>
  <c r="C6424" i="15"/>
  <c r="D6424" i="15" s="1"/>
  <c r="C6425" i="15"/>
  <c r="D6425" i="15" s="1"/>
  <c r="C6426" i="15"/>
  <c r="D6426" i="15" s="1"/>
  <c r="C6427" i="15"/>
  <c r="D6427" i="15" s="1"/>
  <c r="C6428" i="15"/>
  <c r="D6428" i="15" s="1"/>
  <c r="C6429" i="15"/>
  <c r="D6429" i="15" s="1"/>
  <c r="C6430" i="15"/>
  <c r="D6430" i="15" s="1"/>
  <c r="C6431" i="15"/>
  <c r="D6431" i="15" s="1"/>
  <c r="C6432" i="15"/>
  <c r="D6432" i="15" s="1"/>
  <c r="C6433" i="15"/>
  <c r="D6433" i="15" s="1"/>
  <c r="C6434" i="15"/>
  <c r="D6434" i="15" s="1"/>
  <c r="C6435" i="15"/>
  <c r="D6435" i="15" s="1"/>
  <c r="C6436" i="15"/>
  <c r="D6436" i="15" s="1"/>
  <c r="C6437" i="15"/>
  <c r="D6437" i="15" s="1"/>
  <c r="C6438" i="15"/>
  <c r="D6438" i="15" s="1"/>
  <c r="C6439" i="15"/>
  <c r="D6439" i="15" s="1"/>
  <c r="C6440" i="15"/>
  <c r="D6440" i="15" s="1"/>
  <c r="C6441" i="15"/>
  <c r="D6441" i="15" s="1"/>
  <c r="C6442" i="15"/>
  <c r="D6442" i="15" s="1"/>
  <c r="C6443" i="15"/>
  <c r="D6443" i="15" s="1"/>
  <c r="C6444" i="15"/>
  <c r="D6444" i="15" s="1"/>
  <c r="C6445" i="15"/>
  <c r="D6445" i="15" s="1"/>
  <c r="C6446" i="15"/>
  <c r="D6446" i="15" s="1"/>
  <c r="C6447" i="15"/>
  <c r="D6447" i="15" s="1"/>
  <c r="C6448" i="15"/>
  <c r="D6448" i="15" s="1"/>
  <c r="C6449" i="15"/>
  <c r="D6449" i="15" s="1"/>
  <c r="C6450" i="15"/>
  <c r="D6450" i="15" s="1"/>
  <c r="C6451" i="15"/>
  <c r="D6451" i="15" s="1"/>
  <c r="C6452" i="15"/>
  <c r="D6452" i="15" s="1"/>
  <c r="C6453" i="15"/>
  <c r="D6453" i="15" s="1"/>
  <c r="C6454" i="15"/>
  <c r="D6454" i="15" s="1"/>
  <c r="C6455" i="15"/>
  <c r="D6455" i="15" s="1"/>
  <c r="C6456" i="15"/>
  <c r="D6456" i="15" s="1"/>
  <c r="C6457" i="15"/>
  <c r="D6457" i="15" s="1"/>
  <c r="C6458" i="15"/>
  <c r="D6458" i="15" s="1"/>
  <c r="C6459" i="15"/>
  <c r="D6459" i="15" s="1"/>
  <c r="C6460" i="15"/>
  <c r="D6460" i="15" s="1"/>
  <c r="C6461" i="15"/>
  <c r="D6461" i="15" s="1"/>
  <c r="C6462" i="15"/>
  <c r="D6462" i="15" s="1"/>
  <c r="C6463" i="15"/>
  <c r="D6463" i="15" s="1"/>
  <c r="C6464" i="15"/>
  <c r="D6464" i="15" s="1"/>
  <c r="C6465" i="15"/>
  <c r="D6465" i="15" s="1"/>
  <c r="C6466" i="15"/>
  <c r="D6466" i="15" s="1"/>
  <c r="C6467" i="15"/>
  <c r="D6467" i="15" s="1"/>
  <c r="C6468" i="15"/>
  <c r="D6468" i="15" s="1"/>
  <c r="C6469" i="15"/>
  <c r="D6469" i="15" s="1"/>
  <c r="C6470" i="15"/>
  <c r="D6470" i="15" s="1"/>
  <c r="C6471" i="15"/>
  <c r="D6471" i="15" s="1"/>
  <c r="C6472" i="15"/>
  <c r="D6472" i="15" s="1"/>
  <c r="C6473" i="15"/>
  <c r="D6473" i="15" s="1"/>
  <c r="C6474" i="15"/>
  <c r="D6474" i="15" s="1"/>
  <c r="C6475" i="15"/>
  <c r="D6475" i="15" s="1"/>
  <c r="C6476" i="15"/>
  <c r="D6476" i="15" s="1"/>
  <c r="C6477" i="15"/>
  <c r="D6477" i="15" s="1"/>
  <c r="C6478" i="15"/>
  <c r="D6478" i="15" s="1"/>
  <c r="C6479" i="15"/>
  <c r="D6479" i="15" s="1"/>
  <c r="C6480" i="15"/>
  <c r="D6480" i="15" s="1"/>
  <c r="C6481" i="15"/>
  <c r="D6481" i="15" s="1"/>
  <c r="C6482" i="15"/>
  <c r="D6482" i="15" s="1"/>
  <c r="C6483" i="15"/>
  <c r="D6483" i="15" s="1"/>
  <c r="C6484" i="15"/>
  <c r="D6484" i="15" s="1"/>
  <c r="C6485" i="15"/>
  <c r="D6485" i="15" s="1"/>
  <c r="C6486" i="15"/>
  <c r="D6486" i="15" s="1"/>
  <c r="C6487" i="15"/>
  <c r="D6487" i="15" s="1"/>
  <c r="C6488" i="15"/>
  <c r="D6488" i="15" s="1"/>
  <c r="C6489" i="15"/>
  <c r="D6489" i="15" s="1"/>
  <c r="C6490" i="15"/>
  <c r="D6490" i="15" s="1"/>
  <c r="C6491" i="15"/>
  <c r="D6491" i="15" s="1"/>
  <c r="C6492" i="15"/>
  <c r="D6492" i="15" s="1"/>
  <c r="C6493" i="15"/>
  <c r="D6493" i="15" s="1"/>
  <c r="C6494" i="15"/>
  <c r="D6494" i="15" s="1"/>
  <c r="C6495" i="15"/>
  <c r="D6495" i="15" s="1"/>
  <c r="C6496" i="15"/>
  <c r="D6496" i="15" s="1"/>
  <c r="C6497" i="15"/>
  <c r="D6497" i="15" s="1"/>
  <c r="C6498" i="15"/>
  <c r="D6498" i="15" s="1"/>
  <c r="C6499" i="15"/>
  <c r="D6499" i="15" s="1"/>
  <c r="C6500" i="15"/>
  <c r="D6500" i="15" s="1"/>
  <c r="C6501" i="15"/>
  <c r="D6501" i="15" s="1"/>
  <c r="C6502" i="15"/>
  <c r="D6502" i="15" s="1"/>
  <c r="C6503" i="15"/>
  <c r="D6503" i="15" s="1"/>
  <c r="C6504" i="15"/>
  <c r="D6504" i="15" s="1"/>
  <c r="C6505" i="15"/>
  <c r="D6505" i="15" s="1"/>
  <c r="C6506" i="15"/>
  <c r="D6506" i="15" s="1"/>
  <c r="C6507" i="15"/>
  <c r="D6507" i="15" s="1"/>
  <c r="C6508" i="15"/>
  <c r="D6508" i="15" s="1"/>
  <c r="C6509" i="15"/>
  <c r="D6509" i="15" s="1"/>
  <c r="C6510" i="15"/>
  <c r="D6510" i="15" s="1"/>
  <c r="C6511" i="15"/>
  <c r="D6511" i="15" s="1"/>
  <c r="C6512" i="15"/>
  <c r="D6512" i="15" s="1"/>
  <c r="C6513" i="15"/>
  <c r="D6513" i="15" s="1"/>
  <c r="C6514" i="15"/>
  <c r="D6514" i="15" s="1"/>
  <c r="C6515" i="15"/>
  <c r="D6515" i="15" s="1"/>
  <c r="C6516" i="15"/>
  <c r="D6516" i="15" s="1"/>
  <c r="C6517" i="15"/>
  <c r="D6517" i="15" s="1"/>
  <c r="C6518" i="15"/>
  <c r="D6518" i="15" s="1"/>
  <c r="C6519" i="15"/>
  <c r="D6519" i="15" s="1"/>
  <c r="C6520" i="15"/>
  <c r="D6520" i="15" s="1"/>
  <c r="C6521" i="15"/>
  <c r="D6521" i="15" s="1"/>
  <c r="C6522" i="15"/>
  <c r="D6522" i="15" s="1"/>
  <c r="C6523" i="15"/>
  <c r="D6523" i="15" s="1"/>
  <c r="C6524" i="15"/>
  <c r="D6524" i="15" s="1"/>
  <c r="C6525" i="15"/>
  <c r="D6525" i="15" s="1"/>
  <c r="C6526" i="15"/>
  <c r="D6526" i="15" s="1"/>
  <c r="C6527" i="15"/>
  <c r="D6527" i="15" s="1"/>
  <c r="C6528" i="15"/>
  <c r="D6528" i="15" s="1"/>
  <c r="C6529" i="15"/>
  <c r="D6529" i="15" s="1"/>
  <c r="C6530" i="15"/>
  <c r="D6530" i="15" s="1"/>
  <c r="C6531" i="15"/>
  <c r="D6531" i="15" s="1"/>
  <c r="C6532" i="15"/>
  <c r="D6532" i="15" s="1"/>
  <c r="C6533" i="15"/>
  <c r="D6533" i="15" s="1"/>
  <c r="C6534" i="15"/>
  <c r="D6534" i="15" s="1"/>
  <c r="C6535" i="15"/>
  <c r="D6535" i="15" s="1"/>
  <c r="C6536" i="15"/>
  <c r="D6536" i="15" s="1"/>
  <c r="C6537" i="15"/>
  <c r="D6537" i="15" s="1"/>
  <c r="C6538" i="15"/>
  <c r="D6538" i="15" s="1"/>
  <c r="C6539" i="15"/>
  <c r="D6539" i="15" s="1"/>
  <c r="C6540" i="15"/>
  <c r="D6540" i="15" s="1"/>
  <c r="C6541" i="15"/>
  <c r="D6541" i="15" s="1"/>
  <c r="C6542" i="15"/>
  <c r="D6542" i="15" s="1"/>
  <c r="C6543" i="15"/>
  <c r="D6543" i="15" s="1"/>
  <c r="C6544" i="15"/>
  <c r="D6544" i="15" s="1"/>
  <c r="C6545" i="15"/>
  <c r="D6545" i="15" s="1"/>
  <c r="C6546" i="15"/>
  <c r="D6546" i="15" s="1"/>
  <c r="C6547" i="15"/>
  <c r="D6547" i="15" s="1"/>
  <c r="C6548" i="15"/>
  <c r="D6548" i="15" s="1"/>
  <c r="C6549" i="15"/>
  <c r="D6549" i="15" s="1"/>
  <c r="C6550" i="15"/>
  <c r="D6550" i="15" s="1"/>
  <c r="C6551" i="15"/>
  <c r="D6551" i="15" s="1"/>
  <c r="C6552" i="15"/>
  <c r="D6552" i="15" s="1"/>
  <c r="C6553" i="15"/>
  <c r="D6553" i="15" s="1"/>
  <c r="C6554" i="15"/>
  <c r="D6554" i="15" s="1"/>
  <c r="C6555" i="15"/>
  <c r="D6555" i="15" s="1"/>
  <c r="C6556" i="15"/>
  <c r="D6556" i="15" s="1"/>
  <c r="C6557" i="15"/>
  <c r="D6557" i="15" s="1"/>
  <c r="C6558" i="15"/>
  <c r="D6558" i="15" s="1"/>
  <c r="C6559" i="15"/>
  <c r="D6559" i="15" s="1"/>
  <c r="C6560" i="15"/>
  <c r="D6560" i="15" s="1"/>
  <c r="C6561" i="15"/>
  <c r="D6561" i="15" s="1"/>
  <c r="C6562" i="15"/>
  <c r="D6562" i="15" s="1"/>
  <c r="C6563" i="15"/>
  <c r="D6563" i="15" s="1"/>
  <c r="C6564" i="15"/>
  <c r="D6564" i="15" s="1"/>
  <c r="C6565" i="15"/>
  <c r="D6565" i="15" s="1"/>
  <c r="C6566" i="15"/>
  <c r="D6566" i="15" s="1"/>
  <c r="C6567" i="15"/>
  <c r="D6567" i="15" s="1"/>
  <c r="C6568" i="15"/>
  <c r="D6568" i="15" s="1"/>
  <c r="C6569" i="15"/>
  <c r="D6569" i="15" s="1"/>
  <c r="C6570" i="15"/>
  <c r="D6570" i="15" s="1"/>
  <c r="C6571" i="15"/>
  <c r="D6571" i="15" s="1"/>
  <c r="C6572" i="15"/>
  <c r="D6572" i="15" s="1"/>
  <c r="C6573" i="15"/>
  <c r="D6573" i="15" s="1"/>
  <c r="C6574" i="15"/>
  <c r="D6574" i="15" s="1"/>
  <c r="C6575" i="15"/>
  <c r="D6575" i="15" s="1"/>
  <c r="C6576" i="15"/>
  <c r="D6576" i="15" s="1"/>
  <c r="C6577" i="15"/>
  <c r="D6577" i="15" s="1"/>
  <c r="C6578" i="15"/>
  <c r="D6578" i="15" s="1"/>
  <c r="C6579" i="15"/>
  <c r="D6579" i="15" s="1"/>
  <c r="C6580" i="15"/>
  <c r="D6580" i="15" s="1"/>
  <c r="C6581" i="15"/>
  <c r="D6581" i="15" s="1"/>
  <c r="C6582" i="15"/>
  <c r="D6582" i="15" s="1"/>
  <c r="C6583" i="15"/>
  <c r="D6583" i="15" s="1"/>
  <c r="C6584" i="15"/>
  <c r="D6584" i="15" s="1"/>
  <c r="C6585" i="15"/>
  <c r="D6585" i="15" s="1"/>
  <c r="C6586" i="15"/>
  <c r="D6586" i="15" s="1"/>
  <c r="C6587" i="15"/>
  <c r="D6587" i="15" s="1"/>
  <c r="C6588" i="15"/>
  <c r="D6588" i="15" s="1"/>
  <c r="C6589" i="15"/>
  <c r="D6589" i="15" s="1"/>
  <c r="C6590" i="15"/>
  <c r="D6590" i="15" s="1"/>
  <c r="C6591" i="15"/>
  <c r="D6591" i="15" s="1"/>
  <c r="C6592" i="15"/>
  <c r="D6592" i="15" s="1"/>
  <c r="C6593" i="15"/>
  <c r="D6593" i="15" s="1"/>
  <c r="C6594" i="15"/>
  <c r="D6594" i="15" s="1"/>
  <c r="C6595" i="15"/>
  <c r="D6595" i="15" s="1"/>
  <c r="C6596" i="15"/>
  <c r="D6596" i="15" s="1"/>
  <c r="C6597" i="15"/>
  <c r="D6597" i="15" s="1"/>
  <c r="C6598" i="15"/>
  <c r="D6598" i="15" s="1"/>
  <c r="C6599" i="15"/>
  <c r="D6599" i="15" s="1"/>
  <c r="C6600" i="15"/>
  <c r="D6600" i="15" s="1"/>
  <c r="C6601" i="15"/>
  <c r="D6601" i="15" s="1"/>
  <c r="C6602" i="15"/>
  <c r="D6602" i="15" s="1"/>
  <c r="C6603" i="15"/>
  <c r="D6603" i="15" s="1"/>
  <c r="C6604" i="15"/>
  <c r="D6604" i="15" s="1"/>
  <c r="C6605" i="15"/>
  <c r="D6605" i="15" s="1"/>
  <c r="C6606" i="15"/>
  <c r="D6606" i="15" s="1"/>
  <c r="C6607" i="15"/>
  <c r="D6607" i="15" s="1"/>
  <c r="C6608" i="15"/>
  <c r="D6608" i="15" s="1"/>
  <c r="C6609" i="15"/>
  <c r="D6609" i="15" s="1"/>
  <c r="C6610" i="15"/>
  <c r="D6610" i="15" s="1"/>
  <c r="C6611" i="15"/>
  <c r="D6611" i="15" s="1"/>
  <c r="C6612" i="15"/>
  <c r="D6612" i="15" s="1"/>
  <c r="C6613" i="15"/>
  <c r="D6613" i="15" s="1"/>
  <c r="C6614" i="15"/>
  <c r="D6614" i="15" s="1"/>
  <c r="C6615" i="15"/>
  <c r="D6615" i="15" s="1"/>
  <c r="C6616" i="15"/>
  <c r="D6616" i="15" s="1"/>
  <c r="C6617" i="15"/>
  <c r="D6617" i="15" s="1"/>
  <c r="C6618" i="15"/>
  <c r="D6618" i="15" s="1"/>
  <c r="C6619" i="15"/>
  <c r="D6619" i="15" s="1"/>
  <c r="C6620" i="15"/>
  <c r="D6620" i="15" s="1"/>
  <c r="C6621" i="15"/>
  <c r="D6621" i="15" s="1"/>
  <c r="C6622" i="15"/>
  <c r="D6622" i="15" s="1"/>
  <c r="C6623" i="15"/>
  <c r="D6623" i="15" s="1"/>
  <c r="C6624" i="15"/>
  <c r="D6624" i="15" s="1"/>
  <c r="C6625" i="15"/>
  <c r="D6625" i="15" s="1"/>
  <c r="C6626" i="15"/>
  <c r="D6626" i="15" s="1"/>
  <c r="C6627" i="15"/>
  <c r="D6627" i="15" s="1"/>
  <c r="C6628" i="15"/>
  <c r="D6628" i="15" s="1"/>
  <c r="C6629" i="15"/>
  <c r="D6629" i="15" s="1"/>
  <c r="C6630" i="15"/>
  <c r="D6630" i="15" s="1"/>
  <c r="C6631" i="15"/>
  <c r="D6631" i="15" s="1"/>
  <c r="C6632" i="15"/>
  <c r="D6632" i="15" s="1"/>
  <c r="C6633" i="15"/>
  <c r="D6633" i="15" s="1"/>
  <c r="C6634" i="15"/>
  <c r="D6634" i="15" s="1"/>
  <c r="C6635" i="15"/>
  <c r="D6635" i="15" s="1"/>
  <c r="C6636" i="15"/>
  <c r="D6636" i="15" s="1"/>
  <c r="C6637" i="15"/>
  <c r="D6637" i="15" s="1"/>
  <c r="C6638" i="15"/>
  <c r="D6638" i="15" s="1"/>
  <c r="C6639" i="15"/>
  <c r="D6639" i="15" s="1"/>
  <c r="C6640" i="15"/>
  <c r="D6640" i="15" s="1"/>
  <c r="C6641" i="15"/>
  <c r="D6641" i="15" s="1"/>
  <c r="C6642" i="15"/>
  <c r="D6642" i="15" s="1"/>
  <c r="C6643" i="15"/>
  <c r="D6643" i="15" s="1"/>
  <c r="C6644" i="15"/>
  <c r="D6644" i="15" s="1"/>
  <c r="C6645" i="15"/>
  <c r="D6645" i="15" s="1"/>
  <c r="C6646" i="15"/>
  <c r="D6646" i="15" s="1"/>
  <c r="C6647" i="15"/>
  <c r="D6647" i="15" s="1"/>
  <c r="C6648" i="15"/>
  <c r="D6648" i="15" s="1"/>
  <c r="C6649" i="15"/>
  <c r="D6649" i="15" s="1"/>
  <c r="C6650" i="15"/>
  <c r="D6650" i="15" s="1"/>
  <c r="C6651" i="15"/>
  <c r="D6651" i="15" s="1"/>
  <c r="C6652" i="15"/>
  <c r="D6652" i="15" s="1"/>
  <c r="C6653" i="15"/>
  <c r="D6653" i="15" s="1"/>
  <c r="C6654" i="15"/>
  <c r="D6654" i="15" s="1"/>
  <c r="C6655" i="15"/>
  <c r="D6655" i="15" s="1"/>
  <c r="C6656" i="15"/>
  <c r="D6656" i="15" s="1"/>
  <c r="C6657" i="15"/>
  <c r="D6657" i="15" s="1"/>
  <c r="C6658" i="15"/>
  <c r="D6658" i="15" s="1"/>
  <c r="C6659" i="15"/>
  <c r="D6659" i="15" s="1"/>
  <c r="C6660" i="15"/>
  <c r="D6660" i="15" s="1"/>
  <c r="C6661" i="15"/>
  <c r="D6661" i="15" s="1"/>
  <c r="C6662" i="15"/>
  <c r="D6662" i="15" s="1"/>
  <c r="C6663" i="15"/>
  <c r="D6663" i="15" s="1"/>
  <c r="C6664" i="15"/>
  <c r="D6664" i="15" s="1"/>
  <c r="C6665" i="15"/>
  <c r="D6665" i="15" s="1"/>
  <c r="C6666" i="15"/>
  <c r="D6666" i="15" s="1"/>
  <c r="C6667" i="15"/>
  <c r="D6667" i="15" s="1"/>
  <c r="C6668" i="15"/>
  <c r="D6668" i="15" s="1"/>
  <c r="C6669" i="15"/>
  <c r="D6669" i="15" s="1"/>
  <c r="C6670" i="15"/>
  <c r="D6670" i="15" s="1"/>
  <c r="C6671" i="15"/>
  <c r="D6671" i="15" s="1"/>
  <c r="C6672" i="15"/>
  <c r="D6672" i="15" s="1"/>
  <c r="C6673" i="15"/>
  <c r="D6673" i="15" s="1"/>
  <c r="C6674" i="15"/>
  <c r="D6674" i="15" s="1"/>
  <c r="C6675" i="15"/>
  <c r="D6675" i="15" s="1"/>
  <c r="C6676" i="15"/>
  <c r="D6676" i="15" s="1"/>
  <c r="C6677" i="15"/>
  <c r="D6677" i="15" s="1"/>
  <c r="C6678" i="15"/>
  <c r="D6678" i="15" s="1"/>
  <c r="C6679" i="15"/>
  <c r="D6679" i="15" s="1"/>
  <c r="C6680" i="15"/>
  <c r="D6680" i="15" s="1"/>
  <c r="C6681" i="15"/>
  <c r="D6681" i="15" s="1"/>
  <c r="C6682" i="15"/>
  <c r="D6682" i="15" s="1"/>
  <c r="C6683" i="15"/>
  <c r="D6683" i="15" s="1"/>
  <c r="C6684" i="15"/>
  <c r="D6684" i="15" s="1"/>
  <c r="C6685" i="15"/>
  <c r="D6685" i="15" s="1"/>
  <c r="C6686" i="15"/>
  <c r="D6686" i="15" s="1"/>
  <c r="C6687" i="15"/>
  <c r="D6687" i="15" s="1"/>
  <c r="C6688" i="15"/>
  <c r="D6688" i="15" s="1"/>
  <c r="C6689" i="15"/>
  <c r="D6689" i="15" s="1"/>
  <c r="C6690" i="15"/>
  <c r="D6690" i="15" s="1"/>
  <c r="C6691" i="15"/>
  <c r="D6691" i="15" s="1"/>
  <c r="C6692" i="15"/>
  <c r="D6692" i="15" s="1"/>
  <c r="C6693" i="15"/>
  <c r="D6693" i="15" s="1"/>
  <c r="C6694" i="15"/>
  <c r="D6694" i="15" s="1"/>
  <c r="C6695" i="15"/>
  <c r="D6695" i="15" s="1"/>
  <c r="C6696" i="15"/>
  <c r="D6696" i="15" s="1"/>
  <c r="C6697" i="15"/>
  <c r="D6697" i="15" s="1"/>
  <c r="C6698" i="15"/>
  <c r="D6698" i="15" s="1"/>
  <c r="C6699" i="15"/>
  <c r="D6699" i="15" s="1"/>
  <c r="C6700" i="15"/>
  <c r="D6700" i="15" s="1"/>
  <c r="C6701" i="15"/>
  <c r="D6701" i="15" s="1"/>
  <c r="C6702" i="15"/>
  <c r="D6702" i="15" s="1"/>
  <c r="C6703" i="15"/>
  <c r="D6703" i="15" s="1"/>
  <c r="C6704" i="15"/>
  <c r="D6704" i="15" s="1"/>
  <c r="C6705" i="15"/>
  <c r="D6705" i="15" s="1"/>
  <c r="C6706" i="15"/>
  <c r="D6706" i="15" s="1"/>
  <c r="C6707" i="15"/>
  <c r="D6707" i="15" s="1"/>
  <c r="C6708" i="15"/>
  <c r="D6708" i="15" s="1"/>
  <c r="C6709" i="15"/>
  <c r="D6709" i="15" s="1"/>
  <c r="C6710" i="15"/>
  <c r="D6710" i="15" s="1"/>
  <c r="C6711" i="15"/>
  <c r="D6711" i="15" s="1"/>
  <c r="C6712" i="15"/>
  <c r="D6712" i="15" s="1"/>
  <c r="C6713" i="15"/>
  <c r="D6713" i="15" s="1"/>
  <c r="C6714" i="15"/>
  <c r="D6714" i="15" s="1"/>
  <c r="C6715" i="15"/>
  <c r="D6715" i="15" s="1"/>
  <c r="C6716" i="15"/>
  <c r="D6716" i="15" s="1"/>
  <c r="C6717" i="15"/>
  <c r="D6717" i="15" s="1"/>
  <c r="C6718" i="15"/>
  <c r="D6718" i="15" s="1"/>
  <c r="C6719" i="15"/>
  <c r="D6719" i="15" s="1"/>
  <c r="C6720" i="15"/>
  <c r="D6720" i="15" s="1"/>
  <c r="C6721" i="15"/>
  <c r="D6721" i="15" s="1"/>
  <c r="C6722" i="15"/>
  <c r="D6722" i="15" s="1"/>
  <c r="C6723" i="15"/>
  <c r="D6723" i="15" s="1"/>
  <c r="C6724" i="15"/>
  <c r="D6724" i="15" s="1"/>
  <c r="C6725" i="15"/>
  <c r="D6725" i="15" s="1"/>
  <c r="C6726" i="15"/>
  <c r="D6726" i="15" s="1"/>
  <c r="C6727" i="15"/>
  <c r="D6727" i="15" s="1"/>
  <c r="C6728" i="15"/>
  <c r="D6728" i="15" s="1"/>
  <c r="C6729" i="15"/>
  <c r="D6729" i="15" s="1"/>
  <c r="C6730" i="15"/>
  <c r="D6730" i="15" s="1"/>
  <c r="C6731" i="15"/>
  <c r="D6731" i="15" s="1"/>
  <c r="C6732" i="15"/>
  <c r="D6732" i="15" s="1"/>
  <c r="C6733" i="15"/>
  <c r="D6733" i="15" s="1"/>
  <c r="C6734" i="15"/>
  <c r="D6734" i="15" s="1"/>
  <c r="C6735" i="15"/>
  <c r="D6735" i="15" s="1"/>
  <c r="C6736" i="15"/>
  <c r="D6736" i="15" s="1"/>
  <c r="C6737" i="15"/>
  <c r="D6737" i="15" s="1"/>
  <c r="C6738" i="15"/>
  <c r="D6738" i="15" s="1"/>
  <c r="C6739" i="15"/>
  <c r="D6739" i="15" s="1"/>
  <c r="C6740" i="15"/>
  <c r="D6740" i="15" s="1"/>
  <c r="C6741" i="15"/>
  <c r="D6741" i="15" s="1"/>
  <c r="C6742" i="15"/>
  <c r="D6742" i="15" s="1"/>
  <c r="C6743" i="15"/>
  <c r="D6743" i="15" s="1"/>
  <c r="C6744" i="15"/>
  <c r="D6744" i="15" s="1"/>
  <c r="C6745" i="15"/>
  <c r="D6745" i="15" s="1"/>
  <c r="C6746" i="15"/>
  <c r="D6746" i="15" s="1"/>
  <c r="C6747" i="15"/>
  <c r="D6747" i="15" s="1"/>
  <c r="C6748" i="15"/>
  <c r="D6748" i="15" s="1"/>
  <c r="C6749" i="15"/>
  <c r="D6749" i="15" s="1"/>
  <c r="C6750" i="15"/>
  <c r="D6750" i="15" s="1"/>
  <c r="C6751" i="15"/>
  <c r="D6751" i="15" s="1"/>
  <c r="C6752" i="15"/>
  <c r="D6752" i="15" s="1"/>
  <c r="C6753" i="15"/>
  <c r="D6753" i="15" s="1"/>
  <c r="C6754" i="15"/>
  <c r="D6754" i="15" s="1"/>
  <c r="C6755" i="15"/>
  <c r="D6755" i="15" s="1"/>
  <c r="C6756" i="15"/>
  <c r="D6756" i="15" s="1"/>
  <c r="C6757" i="15"/>
  <c r="D6757" i="15" s="1"/>
  <c r="C6758" i="15"/>
  <c r="D6758" i="15" s="1"/>
  <c r="C6759" i="15"/>
  <c r="D6759" i="15" s="1"/>
  <c r="C6760" i="15"/>
  <c r="D6760" i="15" s="1"/>
  <c r="C6761" i="15"/>
  <c r="D6761" i="15" s="1"/>
  <c r="C6762" i="15"/>
  <c r="D6762" i="15" s="1"/>
  <c r="C6763" i="15"/>
  <c r="D6763" i="15" s="1"/>
  <c r="C6764" i="15"/>
  <c r="D6764" i="15" s="1"/>
  <c r="C6765" i="15"/>
  <c r="D6765" i="15" s="1"/>
  <c r="C6766" i="15"/>
  <c r="D6766" i="15" s="1"/>
  <c r="C6767" i="15"/>
  <c r="D6767" i="15" s="1"/>
  <c r="C6768" i="15"/>
  <c r="D6768" i="15" s="1"/>
  <c r="C6769" i="15"/>
  <c r="D6769" i="15" s="1"/>
  <c r="C6770" i="15"/>
  <c r="D6770" i="15" s="1"/>
  <c r="C6771" i="15"/>
  <c r="D6771" i="15" s="1"/>
  <c r="C6772" i="15"/>
  <c r="D6772" i="15" s="1"/>
  <c r="C6773" i="15"/>
  <c r="D6773" i="15" s="1"/>
  <c r="C6774" i="15"/>
  <c r="D6774" i="15" s="1"/>
  <c r="C6775" i="15"/>
  <c r="D6775" i="15" s="1"/>
  <c r="C6776" i="15"/>
  <c r="D6776" i="15" s="1"/>
  <c r="C6777" i="15"/>
  <c r="D6777" i="15" s="1"/>
  <c r="C6778" i="15"/>
  <c r="D6778" i="15" s="1"/>
  <c r="C6779" i="15"/>
  <c r="D6779" i="15" s="1"/>
  <c r="C6780" i="15"/>
  <c r="D6780" i="15" s="1"/>
  <c r="C6781" i="15"/>
  <c r="D6781" i="15" s="1"/>
  <c r="C6782" i="15"/>
  <c r="D6782" i="15" s="1"/>
  <c r="C6783" i="15"/>
  <c r="D6783" i="15" s="1"/>
  <c r="C6784" i="15"/>
  <c r="D6784" i="15" s="1"/>
  <c r="C6785" i="15"/>
  <c r="D6785" i="15" s="1"/>
  <c r="C6786" i="15"/>
  <c r="D6786" i="15" s="1"/>
  <c r="C6787" i="15"/>
  <c r="D6787" i="15" s="1"/>
  <c r="C6788" i="15"/>
  <c r="D6788" i="15" s="1"/>
  <c r="C6789" i="15"/>
  <c r="D6789" i="15" s="1"/>
  <c r="C6790" i="15"/>
  <c r="D6790" i="15" s="1"/>
  <c r="C6791" i="15"/>
  <c r="D6791" i="15" s="1"/>
  <c r="C6792" i="15"/>
  <c r="D6792" i="15" s="1"/>
  <c r="C6793" i="15"/>
  <c r="D6793" i="15" s="1"/>
  <c r="C6794" i="15"/>
  <c r="D6794" i="15" s="1"/>
  <c r="C6795" i="15"/>
  <c r="D6795" i="15" s="1"/>
  <c r="C6796" i="15"/>
  <c r="D6796" i="15" s="1"/>
  <c r="C6797" i="15"/>
  <c r="D6797" i="15" s="1"/>
  <c r="C6798" i="15"/>
  <c r="D6798" i="15" s="1"/>
  <c r="C6799" i="15"/>
  <c r="D6799" i="15" s="1"/>
  <c r="C6800" i="15"/>
  <c r="D6800" i="15" s="1"/>
  <c r="C6801" i="15"/>
  <c r="D6801" i="15" s="1"/>
  <c r="C6802" i="15"/>
  <c r="D6802" i="15" s="1"/>
  <c r="C6803" i="15"/>
  <c r="D6803" i="15" s="1"/>
  <c r="C6804" i="15"/>
  <c r="D6804" i="15" s="1"/>
  <c r="C6805" i="15"/>
  <c r="D6805" i="15" s="1"/>
  <c r="C6806" i="15"/>
  <c r="D6806" i="15" s="1"/>
  <c r="C6807" i="15"/>
  <c r="D6807" i="15" s="1"/>
  <c r="C6808" i="15"/>
  <c r="D6808" i="15" s="1"/>
  <c r="C6809" i="15"/>
  <c r="D6809" i="15" s="1"/>
  <c r="C6810" i="15"/>
  <c r="D6810" i="15" s="1"/>
  <c r="C6811" i="15"/>
  <c r="D6811" i="15" s="1"/>
  <c r="C6812" i="15"/>
  <c r="D6812" i="15" s="1"/>
  <c r="C6813" i="15"/>
  <c r="D6813" i="15" s="1"/>
  <c r="C6814" i="15"/>
  <c r="D6814" i="15" s="1"/>
  <c r="C6815" i="15"/>
  <c r="D6815" i="15" s="1"/>
  <c r="C6816" i="15"/>
  <c r="D6816" i="15" s="1"/>
  <c r="C6817" i="15"/>
  <c r="D6817" i="15" s="1"/>
  <c r="C6818" i="15"/>
  <c r="D6818" i="15" s="1"/>
  <c r="C6819" i="15"/>
  <c r="D6819" i="15" s="1"/>
  <c r="C6820" i="15"/>
  <c r="D6820" i="15" s="1"/>
  <c r="C6821" i="15"/>
  <c r="D6821" i="15" s="1"/>
  <c r="C6822" i="15"/>
  <c r="D6822" i="15" s="1"/>
  <c r="C6823" i="15"/>
  <c r="D6823" i="15" s="1"/>
  <c r="C6824" i="15"/>
  <c r="D6824" i="15" s="1"/>
  <c r="C6825" i="15"/>
  <c r="D6825" i="15" s="1"/>
  <c r="C6826" i="15"/>
  <c r="D6826" i="15" s="1"/>
  <c r="C6827" i="15"/>
  <c r="D6827" i="15" s="1"/>
  <c r="C6828" i="15"/>
  <c r="D6828" i="15" s="1"/>
  <c r="C6829" i="15"/>
  <c r="D6829" i="15" s="1"/>
  <c r="C6830" i="15"/>
  <c r="D6830" i="15" s="1"/>
  <c r="C6831" i="15"/>
  <c r="D6831" i="15" s="1"/>
  <c r="C6832" i="15"/>
  <c r="D6832" i="15" s="1"/>
  <c r="C6833" i="15"/>
  <c r="D6833" i="15" s="1"/>
  <c r="C6834" i="15"/>
  <c r="D6834" i="15" s="1"/>
  <c r="C6835" i="15"/>
  <c r="D6835" i="15" s="1"/>
  <c r="C6836" i="15"/>
  <c r="D6836" i="15" s="1"/>
  <c r="C6837" i="15"/>
  <c r="D6837" i="15" s="1"/>
  <c r="C6838" i="15"/>
  <c r="D6838" i="15" s="1"/>
  <c r="C6839" i="15"/>
  <c r="D6839" i="15" s="1"/>
  <c r="C6840" i="15"/>
  <c r="D6840" i="15" s="1"/>
  <c r="C6841" i="15"/>
  <c r="D6841" i="15" s="1"/>
  <c r="C6842" i="15"/>
  <c r="D6842" i="15" s="1"/>
  <c r="C6843" i="15"/>
  <c r="D6843" i="15" s="1"/>
  <c r="C6844" i="15"/>
  <c r="D6844" i="15" s="1"/>
  <c r="C6845" i="15"/>
  <c r="D6845" i="15" s="1"/>
  <c r="C6846" i="15"/>
  <c r="D6846" i="15" s="1"/>
  <c r="C6847" i="15"/>
  <c r="D6847" i="15" s="1"/>
  <c r="C6848" i="15"/>
  <c r="D6848" i="15" s="1"/>
  <c r="C6849" i="15"/>
  <c r="D6849" i="15" s="1"/>
  <c r="C6850" i="15"/>
  <c r="D6850" i="15" s="1"/>
  <c r="C6851" i="15"/>
  <c r="D6851" i="15" s="1"/>
  <c r="C6852" i="15"/>
  <c r="D6852" i="15" s="1"/>
  <c r="C6853" i="15"/>
  <c r="D6853" i="15" s="1"/>
  <c r="C6854" i="15"/>
  <c r="D6854" i="15" s="1"/>
  <c r="C6855" i="15"/>
  <c r="D6855" i="15" s="1"/>
  <c r="C6856" i="15"/>
  <c r="D6856" i="15" s="1"/>
  <c r="C6857" i="15"/>
  <c r="D6857" i="15" s="1"/>
  <c r="C6858" i="15"/>
  <c r="D6858" i="15" s="1"/>
  <c r="C6859" i="15"/>
  <c r="D6859" i="15" s="1"/>
  <c r="C6860" i="15"/>
  <c r="D6860" i="15" s="1"/>
  <c r="C6861" i="15"/>
  <c r="D6861" i="15" s="1"/>
  <c r="C6862" i="15"/>
  <c r="D6862" i="15" s="1"/>
  <c r="C6863" i="15"/>
  <c r="D6863" i="15" s="1"/>
  <c r="C6864" i="15"/>
  <c r="D6864" i="15" s="1"/>
  <c r="C6865" i="15"/>
  <c r="D6865" i="15" s="1"/>
  <c r="C6866" i="15"/>
  <c r="D6866" i="15" s="1"/>
  <c r="C6867" i="15"/>
  <c r="D6867" i="15" s="1"/>
  <c r="C6868" i="15"/>
  <c r="D6868" i="15" s="1"/>
  <c r="C6869" i="15"/>
  <c r="D6869" i="15" s="1"/>
  <c r="C6870" i="15"/>
  <c r="D6870" i="15" s="1"/>
  <c r="C6871" i="15"/>
  <c r="D6871" i="15" s="1"/>
  <c r="C6872" i="15"/>
  <c r="D6872" i="15" s="1"/>
  <c r="C6873" i="15"/>
  <c r="D6873" i="15" s="1"/>
  <c r="C6874" i="15"/>
  <c r="D6874" i="15" s="1"/>
  <c r="C6875" i="15"/>
  <c r="D6875" i="15" s="1"/>
  <c r="C6876" i="15"/>
  <c r="D6876" i="15" s="1"/>
  <c r="C6877" i="15"/>
  <c r="D6877" i="15" s="1"/>
  <c r="C6878" i="15"/>
  <c r="D6878" i="15" s="1"/>
  <c r="C6879" i="15"/>
  <c r="D6879" i="15" s="1"/>
  <c r="C6880" i="15"/>
  <c r="D6880" i="15" s="1"/>
  <c r="C6881" i="15"/>
  <c r="D6881" i="15" s="1"/>
  <c r="C6882" i="15"/>
  <c r="D6882" i="15" s="1"/>
  <c r="C6883" i="15"/>
  <c r="D6883" i="15" s="1"/>
  <c r="C6884" i="15"/>
  <c r="D6884" i="15" s="1"/>
  <c r="C6885" i="15"/>
  <c r="D6885" i="15" s="1"/>
  <c r="C6886" i="15"/>
  <c r="D6886" i="15" s="1"/>
  <c r="C6887" i="15"/>
  <c r="D6887" i="15" s="1"/>
  <c r="C6888" i="15"/>
  <c r="D6888" i="15" s="1"/>
  <c r="C6889" i="15"/>
  <c r="D6889" i="15" s="1"/>
  <c r="C6890" i="15"/>
  <c r="D6890" i="15" s="1"/>
  <c r="C6891" i="15"/>
  <c r="D6891" i="15" s="1"/>
  <c r="C6892" i="15"/>
  <c r="D6892" i="15" s="1"/>
  <c r="C6893" i="15"/>
  <c r="D6893" i="15" s="1"/>
  <c r="C6894" i="15"/>
  <c r="D6894" i="15" s="1"/>
  <c r="C6895" i="15"/>
  <c r="D6895" i="15" s="1"/>
  <c r="C6896" i="15"/>
  <c r="D6896" i="15" s="1"/>
  <c r="C6897" i="15"/>
  <c r="D6897" i="15" s="1"/>
  <c r="C6898" i="15"/>
  <c r="D6898" i="15" s="1"/>
  <c r="C6899" i="15"/>
  <c r="D6899" i="15" s="1"/>
  <c r="C6900" i="15"/>
  <c r="D6900" i="15" s="1"/>
  <c r="C6901" i="15"/>
  <c r="D6901" i="15" s="1"/>
  <c r="C6902" i="15"/>
  <c r="D6902" i="15" s="1"/>
  <c r="C6903" i="15"/>
  <c r="D6903" i="15" s="1"/>
  <c r="C6904" i="15"/>
  <c r="D6904" i="15" s="1"/>
  <c r="C6905" i="15"/>
  <c r="D6905" i="15" s="1"/>
  <c r="C6906" i="15"/>
  <c r="D6906" i="15" s="1"/>
  <c r="C6907" i="15"/>
  <c r="D6907" i="15" s="1"/>
  <c r="C6908" i="15"/>
  <c r="D6908" i="15" s="1"/>
  <c r="C6909" i="15"/>
  <c r="D6909" i="15" s="1"/>
  <c r="C6910" i="15"/>
  <c r="D6910" i="15" s="1"/>
  <c r="C6911" i="15"/>
  <c r="D6911" i="15" s="1"/>
  <c r="C6912" i="15"/>
  <c r="D6912" i="15" s="1"/>
  <c r="C6913" i="15"/>
  <c r="D6913" i="15" s="1"/>
  <c r="C6914" i="15"/>
  <c r="D6914" i="15" s="1"/>
  <c r="C6915" i="15"/>
  <c r="D6915" i="15" s="1"/>
  <c r="C6916" i="15"/>
  <c r="D6916" i="15" s="1"/>
  <c r="C6917" i="15"/>
  <c r="D6917" i="15" s="1"/>
  <c r="C6918" i="15"/>
  <c r="D6918" i="15" s="1"/>
  <c r="C6919" i="15"/>
  <c r="D6919" i="15" s="1"/>
  <c r="C6920" i="15"/>
  <c r="D6920" i="15" s="1"/>
  <c r="C6921" i="15"/>
  <c r="D6921" i="15" s="1"/>
  <c r="C6922" i="15"/>
  <c r="D6922" i="15" s="1"/>
  <c r="C6923" i="15"/>
  <c r="D6923" i="15" s="1"/>
  <c r="C6924" i="15"/>
  <c r="D6924" i="15" s="1"/>
  <c r="C6925" i="15"/>
  <c r="D6925" i="15" s="1"/>
  <c r="C6926" i="15"/>
  <c r="D6926" i="15" s="1"/>
  <c r="C6927" i="15"/>
  <c r="D6927" i="15" s="1"/>
  <c r="C6928" i="15"/>
  <c r="D6928" i="15" s="1"/>
  <c r="C6929" i="15"/>
  <c r="D6929" i="15" s="1"/>
  <c r="C6930" i="15"/>
  <c r="D6930" i="15" s="1"/>
  <c r="C6931" i="15"/>
  <c r="D6931" i="15" s="1"/>
  <c r="C6932" i="15"/>
  <c r="D6932" i="15" s="1"/>
  <c r="C6933" i="15"/>
  <c r="D6933" i="15" s="1"/>
  <c r="C6934" i="15"/>
  <c r="D6934" i="15" s="1"/>
  <c r="C6935" i="15"/>
  <c r="D6935" i="15" s="1"/>
  <c r="C6936" i="15"/>
  <c r="D6936" i="15" s="1"/>
  <c r="C6937" i="15"/>
  <c r="D6937" i="15" s="1"/>
  <c r="C6938" i="15"/>
  <c r="D6938" i="15" s="1"/>
  <c r="C6939" i="15"/>
  <c r="D6939" i="15" s="1"/>
  <c r="C6940" i="15"/>
  <c r="D6940" i="15" s="1"/>
  <c r="C6941" i="15"/>
  <c r="D6941" i="15" s="1"/>
  <c r="C6942" i="15"/>
  <c r="D6942" i="15" s="1"/>
  <c r="C6943" i="15"/>
  <c r="D6943" i="15" s="1"/>
  <c r="C6944" i="15"/>
  <c r="D6944" i="15" s="1"/>
  <c r="C6945" i="15"/>
  <c r="D6945" i="15" s="1"/>
  <c r="C6946" i="15"/>
  <c r="D6946" i="15" s="1"/>
  <c r="C6947" i="15"/>
  <c r="D6947" i="15" s="1"/>
  <c r="C6948" i="15"/>
  <c r="D6948" i="15" s="1"/>
  <c r="C6949" i="15"/>
  <c r="D6949" i="15" s="1"/>
  <c r="C6950" i="15"/>
  <c r="D6950" i="15" s="1"/>
  <c r="C6951" i="15"/>
  <c r="D6951" i="15" s="1"/>
  <c r="C6952" i="15"/>
  <c r="D6952" i="15" s="1"/>
  <c r="C6953" i="15"/>
  <c r="D6953" i="15" s="1"/>
  <c r="C6954" i="15"/>
  <c r="D6954" i="15" s="1"/>
  <c r="C6955" i="15"/>
  <c r="D6955" i="15" s="1"/>
  <c r="C6956" i="15"/>
  <c r="D6956" i="15" s="1"/>
  <c r="C6957" i="15"/>
  <c r="D6957" i="15" s="1"/>
  <c r="C6958" i="15"/>
  <c r="D6958" i="15" s="1"/>
  <c r="C6959" i="15"/>
  <c r="D6959" i="15" s="1"/>
  <c r="C6960" i="15"/>
  <c r="D6960" i="15" s="1"/>
  <c r="C6961" i="15"/>
  <c r="D6961" i="15" s="1"/>
  <c r="C6962" i="15"/>
  <c r="D6962" i="15" s="1"/>
  <c r="C6963" i="15"/>
  <c r="D6963" i="15" s="1"/>
  <c r="C6964" i="15"/>
  <c r="D6964" i="15" s="1"/>
  <c r="C6965" i="15"/>
  <c r="D6965" i="15" s="1"/>
  <c r="C6966" i="15"/>
  <c r="D6966" i="15" s="1"/>
  <c r="C6967" i="15"/>
  <c r="D6967" i="15" s="1"/>
  <c r="C6968" i="15"/>
  <c r="D6968" i="15" s="1"/>
  <c r="C6969" i="15"/>
  <c r="D6969" i="15" s="1"/>
  <c r="C6970" i="15"/>
  <c r="D6970" i="15" s="1"/>
  <c r="C6971" i="15"/>
  <c r="D6971" i="15" s="1"/>
  <c r="C6972" i="15"/>
  <c r="D6972" i="15" s="1"/>
  <c r="C6973" i="15"/>
  <c r="D6973" i="15" s="1"/>
  <c r="C6974" i="15"/>
  <c r="D6974" i="15" s="1"/>
  <c r="C6975" i="15"/>
  <c r="D6975" i="15" s="1"/>
  <c r="C6976" i="15"/>
  <c r="D6976" i="15" s="1"/>
  <c r="C6977" i="15"/>
  <c r="D6977" i="15" s="1"/>
  <c r="C6978" i="15"/>
  <c r="D6978" i="15" s="1"/>
  <c r="C6979" i="15"/>
  <c r="D6979" i="15" s="1"/>
  <c r="C6980" i="15"/>
  <c r="D6980" i="15" s="1"/>
  <c r="C6981" i="15"/>
  <c r="D6981" i="15" s="1"/>
  <c r="C6982" i="15"/>
  <c r="D6982" i="15" s="1"/>
  <c r="C6983" i="15"/>
  <c r="D6983" i="15" s="1"/>
  <c r="C6984" i="15"/>
  <c r="D6984" i="15" s="1"/>
  <c r="C6985" i="15"/>
  <c r="D6985" i="15" s="1"/>
  <c r="C6986" i="15"/>
  <c r="D6986" i="15" s="1"/>
  <c r="C6987" i="15"/>
  <c r="D6987" i="15" s="1"/>
  <c r="C6988" i="15"/>
  <c r="D6988" i="15" s="1"/>
  <c r="C6989" i="15"/>
  <c r="D6989" i="15" s="1"/>
  <c r="C6990" i="15"/>
  <c r="D6990" i="15" s="1"/>
  <c r="C6991" i="15"/>
  <c r="D6991" i="15" s="1"/>
  <c r="C6992" i="15"/>
  <c r="D6992" i="15" s="1"/>
  <c r="C6993" i="15"/>
  <c r="D6993" i="15" s="1"/>
  <c r="C6994" i="15"/>
  <c r="D6994" i="15" s="1"/>
  <c r="C6995" i="15"/>
  <c r="D6995" i="15" s="1"/>
  <c r="C6996" i="15"/>
  <c r="D6996" i="15" s="1"/>
  <c r="C6997" i="15"/>
  <c r="D6997" i="15" s="1"/>
  <c r="C6998" i="15"/>
  <c r="D6998" i="15" s="1"/>
  <c r="C6999" i="15"/>
  <c r="D6999" i="15" s="1"/>
  <c r="C7000" i="15"/>
  <c r="D7000" i="15" s="1"/>
  <c r="C7001" i="15"/>
  <c r="D7001" i="15" s="1"/>
  <c r="C7002" i="15"/>
  <c r="D7002" i="15" s="1"/>
  <c r="C7003" i="15"/>
  <c r="D7003" i="15" s="1"/>
  <c r="C7004" i="15"/>
  <c r="D7004" i="15" s="1"/>
  <c r="C7005" i="15"/>
  <c r="D7005" i="15" s="1"/>
  <c r="C7006" i="15"/>
  <c r="D7006" i="15" s="1"/>
  <c r="C7007" i="15"/>
  <c r="D7007" i="15" s="1"/>
  <c r="C7008" i="15"/>
  <c r="D7008" i="15" s="1"/>
  <c r="C7009" i="15"/>
  <c r="D7009" i="15" s="1"/>
  <c r="C7010" i="15"/>
  <c r="D7010" i="15" s="1"/>
  <c r="C7011" i="15"/>
  <c r="D7011" i="15" s="1"/>
  <c r="C7012" i="15"/>
  <c r="D7012" i="15" s="1"/>
  <c r="C7013" i="15"/>
  <c r="D7013" i="15" s="1"/>
  <c r="C7014" i="15"/>
  <c r="D7014" i="15" s="1"/>
  <c r="C7015" i="15"/>
  <c r="D7015" i="15" s="1"/>
  <c r="C7016" i="15"/>
  <c r="D7016" i="15" s="1"/>
  <c r="C7017" i="15"/>
  <c r="D7017" i="15" s="1"/>
  <c r="C7018" i="15"/>
  <c r="D7018" i="15" s="1"/>
  <c r="C7019" i="15"/>
  <c r="D7019" i="15" s="1"/>
  <c r="C7020" i="15"/>
  <c r="D7020" i="15" s="1"/>
  <c r="C7021" i="15"/>
  <c r="D7021" i="15" s="1"/>
  <c r="C7022" i="15"/>
  <c r="D7022" i="15" s="1"/>
  <c r="C7023" i="15"/>
  <c r="D7023" i="15" s="1"/>
  <c r="C7024" i="15"/>
  <c r="D7024" i="15" s="1"/>
  <c r="C7025" i="15"/>
  <c r="D7025" i="15" s="1"/>
  <c r="C7026" i="15"/>
  <c r="D7026" i="15" s="1"/>
  <c r="C7027" i="15"/>
  <c r="D7027" i="15" s="1"/>
  <c r="C7028" i="15"/>
  <c r="D7028" i="15" s="1"/>
  <c r="C7029" i="15"/>
  <c r="D7029" i="15" s="1"/>
  <c r="C7030" i="15"/>
  <c r="D7030" i="15" s="1"/>
  <c r="C7031" i="15"/>
  <c r="D7031" i="15" s="1"/>
  <c r="C7032" i="15"/>
  <c r="D7032" i="15" s="1"/>
  <c r="C7033" i="15"/>
  <c r="D7033" i="15" s="1"/>
  <c r="C7034" i="15"/>
  <c r="D7034" i="15" s="1"/>
  <c r="C7035" i="15"/>
  <c r="D7035" i="15" s="1"/>
  <c r="C7036" i="15"/>
  <c r="D7036" i="15" s="1"/>
  <c r="C7037" i="15"/>
  <c r="D7037" i="15" s="1"/>
  <c r="C7038" i="15"/>
  <c r="D7038" i="15" s="1"/>
  <c r="C7039" i="15"/>
  <c r="D7039" i="15" s="1"/>
  <c r="C7040" i="15"/>
  <c r="D7040" i="15" s="1"/>
  <c r="C7041" i="15"/>
  <c r="D7041" i="15" s="1"/>
  <c r="C7042" i="15"/>
  <c r="D7042" i="15" s="1"/>
  <c r="C7043" i="15"/>
  <c r="D7043" i="15" s="1"/>
  <c r="C7044" i="15"/>
  <c r="D7044" i="15" s="1"/>
  <c r="C7045" i="15"/>
  <c r="D7045" i="15" s="1"/>
  <c r="C7046" i="15"/>
  <c r="D7046" i="15" s="1"/>
  <c r="C7047" i="15"/>
  <c r="D7047" i="15" s="1"/>
  <c r="C7048" i="15"/>
  <c r="D7048" i="15" s="1"/>
  <c r="C7049" i="15"/>
  <c r="D7049" i="15" s="1"/>
  <c r="C7050" i="15"/>
  <c r="D7050" i="15" s="1"/>
  <c r="C7051" i="15"/>
  <c r="D7051" i="15" s="1"/>
  <c r="C7052" i="15"/>
  <c r="D7052" i="15" s="1"/>
  <c r="C7053" i="15"/>
  <c r="D7053" i="15" s="1"/>
  <c r="C7054" i="15"/>
  <c r="D7054" i="15" s="1"/>
  <c r="C7055" i="15"/>
  <c r="D7055" i="15" s="1"/>
  <c r="C7056" i="15"/>
  <c r="D7056" i="15" s="1"/>
  <c r="C7057" i="15"/>
  <c r="D7057" i="15" s="1"/>
  <c r="C7058" i="15"/>
  <c r="D7058" i="15" s="1"/>
  <c r="C7059" i="15"/>
  <c r="D7059" i="15" s="1"/>
  <c r="C7060" i="15"/>
  <c r="D7060" i="15" s="1"/>
  <c r="C7061" i="15"/>
  <c r="D7061" i="15" s="1"/>
  <c r="C7062" i="15"/>
  <c r="D7062" i="15" s="1"/>
  <c r="C7063" i="15"/>
  <c r="D7063" i="15" s="1"/>
  <c r="C7064" i="15"/>
  <c r="D7064" i="15" s="1"/>
  <c r="C7065" i="15"/>
  <c r="D7065" i="15" s="1"/>
  <c r="C7066" i="15"/>
  <c r="D7066" i="15" s="1"/>
  <c r="C7067" i="15"/>
  <c r="D7067" i="15" s="1"/>
  <c r="C7068" i="15"/>
  <c r="D7068" i="15" s="1"/>
  <c r="C7069" i="15"/>
  <c r="D7069" i="15" s="1"/>
  <c r="C7070" i="15"/>
  <c r="D7070" i="15" s="1"/>
  <c r="C7071" i="15"/>
  <c r="D7071" i="15" s="1"/>
  <c r="C7072" i="15"/>
  <c r="D7072" i="15" s="1"/>
  <c r="C7073" i="15"/>
  <c r="D7073" i="15" s="1"/>
  <c r="C7074" i="15"/>
  <c r="D7074" i="15" s="1"/>
  <c r="C7075" i="15"/>
  <c r="D7075" i="15" s="1"/>
  <c r="C7076" i="15"/>
  <c r="D7076" i="15" s="1"/>
  <c r="C7077" i="15"/>
  <c r="D7077" i="15" s="1"/>
  <c r="C7078" i="15"/>
  <c r="D7078" i="15" s="1"/>
  <c r="C7079" i="15"/>
  <c r="D7079" i="15" s="1"/>
  <c r="C7080" i="15"/>
  <c r="D7080" i="15" s="1"/>
  <c r="C7081" i="15"/>
  <c r="D7081" i="15" s="1"/>
  <c r="C7082" i="15"/>
  <c r="D7082" i="15" s="1"/>
  <c r="C7083" i="15"/>
  <c r="D7083" i="15" s="1"/>
  <c r="C7084" i="15"/>
  <c r="D7084" i="15" s="1"/>
  <c r="C7085" i="15"/>
  <c r="D7085" i="15" s="1"/>
  <c r="C7086" i="15"/>
  <c r="D7086" i="15" s="1"/>
  <c r="C7087" i="15"/>
  <c r="D7087" i="15" s="1"/>
  <c r="C7088" i="15"/>
  <c r="D7088" i="15" s="1"/>
  <c r="C7089" i="15"/>
  <c r="D7089" i="15" s="1"/>
  <c r="C7090" i="15"/>
  <c r="D7090" i="15" s="1"/>
  <c r="C7091" i="15"/>
  <c r="D7091" i="15" s="1"/>
  <c r="C7092" i="15"/>
  <c r="D7092" i="15" s="1"/>
  <c r="C7093" i="15"/>
  <c r="D7093" i="15" s="1"/>
  <c r="C7094" i="15"/>
  <c r="D7094" i="15" s="1"/>
  <c r="C7095" i="15"/>
  <c r="D7095" i="15" s="1"/>
  <c r="C7096" i="15"/>
  <c r="D7096" i="15" s="1"/>
  <c r="C7097" i="15"/>
  <c r="D7097" i="15" s="1"/>
  <c r="C7098" i="15"/>
  <c r="D7098" i="15" s="1"/>
  <c r="C7099" i="15"/>
  <c r="D7099" i="15" s="1"/>
  <c r="C7100" i="15"/>
  <c r="D7100" i="15" s="1"/>
  <c r="C7101" i="15"/>
  <c r="D7101" i="15" s="1"/>
  <c r="C7102" i="15"/>
  <c r="D7102" i="15" s="1"/>
  <c r="C7103" i="15"/>
  <c r="D7103" i="15" s="1"/>
  <c r="C7104" i="15"/>
  <c r="D7104" i="15" s="1"/>
  <c r="C7105" i="15"/>
  <c r="D7105" i="15" s="1"/>
  <c r="C7106" i="15"/>
  <c r="D7106" i="15" s="1"/>
  <c r="C7107" i="15"/>
  <c r="D7107" i="15" s="1"/>
  <c r="C7108" i="15"/>
  <c r="D7108" i="15" s="1"/>
  <c r="C7109" i="15"/>
  <c r="D7109" i="15" s="1"/>
  <c r="C7110" i="15"/>
  <c r="D7110" i="15" s="1"/>
  <c r="C7111" i="15"/>
  <c r="D7111" i="15" s="1"/>
  <c r="C7112" i="15"/>
  <c r="D7112" i="15" s="1"/>
  <c r="C7113" i="15"/>
  <c r="D7113" i="15" s="1"/>
  <c r="C7114" i="15"/>
  <c r="D7114" i="15" s="1"/>
  <c r="C7115" i="15"/>
  <c r="D7115" i="15" s="1"/>
  <c r="C7116" i="15"/>
  <c r="D7116" i="15" s="1"/>
  <c r="C7117" i="15"/>
  <c r="D7117" i="15" s="1"/>
  <c r="C7118" i="15"/>
  <c r="D7118" i="15" s="1"/>
  <c r="C7119" i="15"/>
  <c r="D7119" i="15" s="1"/>
  <c r="C7120" i="15"/>
  <c r="D7120" i="15" s="1"/>
  <c r="C7121" i="15"/>
  <c r="D7121" i="15" s="1"/>
  <c r="C7122" i="15"/>
  <c r="D7122" i="15" s="1"/>
  <c r="C7123" i="15"/>
  <c r="D7123" i="15" s="1"/>
  <c r="C7124" i="15"/>
  <c r="D7124" i="15" s="1"/>
  <c r="C7125" i="15"/>
  <c r="D7125" i="15" s="1"/>
  <c r="C7126" i="15"/>
  <c r="D7126" i="15" s="1"/>
  <c r="C7127" i="15"/>
  <c r="D7127" i="15" s="1"/>
  <c r="C7128" i="15"/>
  <c r="D7128" i="15" s="1"/>
  <c r="C7129" i="15"/>
  <c r="D7129" i="15" s="1"/>
  <c r="C7130" i="15"/>
  <c r="D7130" i="15" s="1"/>
  <c r="C7131" i="15"/>
  <c r="D7131" i="15" s="1"/>
  <c r="C7132" i="15"/>
  <c r="D7132" i="15" s="1"/>
  <c r="C7133" i="15"/>
  <c r="D7133" i="15" s="1"/>
  <c r="C7134" i="15"/>
  <c r="D7134" i="15" s="1"/>
  <c r="C7135" i="15"/>
  <c r="D7135" i="15" s="1"/>
  <c r="C7136" i="15"/>
  <c r="D7136" i="15" s="1"/>
  <c r="C7137" i="15"/>
  <c r="D7137" i="15" s="1"/>
  <c r="C7138" i="15"/>
  <c r="D7138" i="15" s="1"/>
  <c r="C7139" i="15"/>
  <c r="D7139" i="15" s="1"/>
  <c r="C7140" i="15"/>
  <c r="D7140" i="15" s="1"/>
  <c r="C7141" i="15"/>
  <c r="D7141" i="15" s="1"/>
  <c r="C7142" i="15"/>
  <c r="D7142" i="15" s="1"/>
  <c r="C7143" i="15"/>
  <c r="D7143" i="15" s="1"/>
  <c r="C7144" i="15"/>
  <c r="D7144" i="15" s="1"/>
  <c r="C7145" i="15"/>
  <c r="D7145" i="15" s="1"/>
  <c r="C7146" i="15"/>
  <c r="D7146" i="15" s="1"/>
  <c r="C7147" i="15"/>
  <c r="D7147" i="15" s="1"/>
  <c r="C7148" i="15"/>
  <c r="D7148" i="15" s="1"/>
  <c r="C7149" i="15"/>
  <c r="D7149" i="15" s="1"/>
  <c r="C7150" i="15"/>
  <c r="D7150" i="15" s="1"/>
  <c r="C7151" i="15"/>
  <c r="D7151" i="15" s="1"/>
  <c r="C7152" i="15"/>
  <c r="D7152" i="15" s="1"/>
  <c r="C7153" i="15"/>
  <c r="D7153" i="15" s="1"/>
  <c r="C7154" i="15"/>
  <c r="D7154" i="15" s="1"/>
  <c r="C7155" i="15"/>
  <c r="D7155" i="15" s="1"/>
  <c r="C7156" i="15"/>
  <c r="D7156" i="15" s="1"/>
  <c r="C7157" i="15"/>
  <c r="D7157" i="15" s="1"/>
  <c r="C7158" i="15"/>
  <c r="D7158" i="15" s="1"/>
  <c r="C7159" i="15"/>
  <c r="D7159" i="15" s="1"/>
  <c r="C7160" i="15"/>
  <c r="D7160" i="15" s="1"/>
  <c r="C7161" i="15"/>
  <c r="D7161" i="15" s="1"/>
  <c r="C7162" i="15"/>
  <c r="D7162" i="15" s="1"/>
  <c r="C7163" i="15"/>
  <c r="D7163" i="15" s="1"/>
  <c r="C7164" i="15"/>
  <c r="D7164" i="15" s="1"/>
  <c r="C7165" i="15"/>
  <c r="D7165" i="15" s="1"/>
  <c r="C7166" i="15"/>
  <c r="D7166" i="15" s="1"/>
  <c r="C7167" i="15"/>
  <c r="D7167" i="15" s="1"/>
  <c r="C7168" i="15"/>
  <c r="D7168" i="15" s="1"/>
  <c r="C7169" i="15"/>
  <c r="D7169" i="15" s="1"/>
  <c r="C7170" i="15"/>
  <c r="D7170" i="15" s="1"/>
  <c r="C7171" i="15"/>
  <c r="D7171" i="15" s="1"/>
  <c r="C7172" i="15"/>
  <c r="D7172" i="15" s="1"/>
  <c r="C7173" i="15"/>
  <c r="D7173" i="15" s="1"/>
  <c r="C7174" i="15"/>
  <c r="D7174" i="15" s="1"/>
  <c r="C7175" i="15"/>
  <c r="D7175" i="15" s="1"/>
  <c r="C7176" i="15"/>
  <c r="D7176" i="15" s="1"/>
  <c r="C7177" i="15"/>
  <c r="D7177" i="15" s="1"/>
  <c r="C7178" i="15"/>
  <c r="D7178" i="15" s="1"/>
  <c r="C7179" i="15"/>
  <c r="D7179" i="15" s="1"/>
  <c r="C7180" i="15"/>
  <c r="D7180" i="15" s="1"/>
  <c r="C7181" i="15"/>
  <c r="D7181" i="15" s="1"/>
  <c r="C7182" i="15"/>
  <c r="D7182" i="15" s="1"/>
  <c r="C7183" i="15"/>
  <c r="D7183" i="15" s="1"/>
  <c r="C7184" i="15"/>
  <c r="D7184" i="15" s="1"/>
  <c r="C7185" i="15"/>
  <c r="D7185" i="15" s="1"/>
  <c r="C7186" i="15"/>
  <c r="D7186" i="15" s="1"/>
  <c r="C7187" i="15"/>
  <c r="D7187" i="15" s="1"/>
  <c r="C7188" i="15"/>
  <c r="D7188" i="15" s="1"/>
  <c r="C7189" i="15"/>
  <c r="D7189" i="15" s="1"/>
  <c r="C7190" i="15"/>
  <c r="D7190" i="15" s="1"/>
  <c r="C7191" i="15"/>
  <c r="D7191" i="15" s="1"/>
  <c r="C7192" i="15"/>
  <c r="D7192" i="15" s="1"/>
  <c r="C7193" i="15"/>
  <c r="D7193" i="15" s="1"/>
  <c r="C7194" i="15"/>
  <c r="D7194" i="15" s="1"/>
  <c r="C7195" i="15"/>
  <c r="D7195" i="15" s="1"/>
  <c r="C7196" i="15"/>
  <c r="D7196" i="15" s="1"/>
  <c r="C7197" i="15"/>
  <c r="D7197" i="15" s="1"/>
  <c r="C7198" i="15"/>
  <c r="D7198" i="15" s="1"/>
  <c r="C7199" i="15"/>
  <c r="D7199" i="15" s="1"/>
  <c r="C7200" i="15"/>
  <c r="D7200" i="15" s="1"/>
  <c r="C7201" i="15"/>
  <c r="D7201" i="15" s="1"/>
  <c r="C7202" i="15"/>
  <c r="D7202" i="15" s="1"/>
  <c r="C7203" i="15"/>
  <c r="D7203" i="15" s="1"/>
  <c r="C7204" i="15"/>
  <c r="D7204" i="15" s="1"/>
  <c r="C7205" i="15"/>
  <c r="D7205" i="15" s="1"/>
  <c r="C7206" i="15"/>
  <c r="D7206" i="15" s="1"/>
  <c r="C7207" i="15"/>
  <c r="D7207" i="15" s="1"/>
  <c r="C7208" i="15"/>
  <c r="D7208" i="15" s="1"/>
  <c r="C7209" i="15"/>
  <c r="D7209" i="15" s="1"/>
  <c r="C7210" i="15"/>
  <c r="D7210" i="15" s="1"/>
  <c r="C7211" i="15"/>
  <c r="D7211" i="15" s="1"/>
  <c r="C7212" i="15"/>
  <c r="D7212" i="15" s="1"/>
  <c r="C7213" i="15"/>
  <c r="D7213" i="15" s="1"/>
  <c r="C7214" i="15"/>
  <c r="D7214" i="15" s="1"/>
  <c r="C7215" i="15"/>
  <c r="D7215" i="15" s="1"/>
  <c r="C7216" i="15"/>
  <c r="D7216" i="15" s="1"/>
  <c r="C7217" i="15"/>
  <c r="D7217" i="15" s="1"/>
  <c r="C7218" i="15"/>
  <c r="D7218" i="15" s="1"/>
  <c r="C7219" i="15"/>
  <c r="D7219" i="15" s="1"/>
  <c r="C7220" i="15"/>
  <c r="D7220" i="15" s="1"/>
  <c r="C7221" i="15"/>
  <c r="D7221" i="15" s="1"/>
  <c r="C7222" i="15"/>
  <c r="D7222" i="15" s="1"/>
  <c r="C7223" i="15"/>
  <c r="D7223" i="15" s="1"/>
  <c r="C7224" i="15"/>
  <c r="D7224" i="15" s="1"/>
  <c r="C7225" i="15"/>
  <c r="D7225" i="15" s="1"/>
  <c r="C7226" i="15"/>
  <c r="D7226" i="15" s="1"/>
  <c r="C7227" i="15"/>
  <c r="D7227" i="15" s="1"/>
  <c r="C7228" i="15"/>
  <c r="D7228" i="15" s="1"/>
  <c r="C7229" i="15"/>
  <c r="D7229" i="15" s="1"/>
  <c r="C7230" i="15"/>
  <c r="D7230" i="15" s="1"/>
  <c r="C7231" i="15"/>
  <c r="D7231" i="15" s="1"/>
  <c r="C7232" i="15"/>
  <c r="D7232" i="15" s="1"/>
  <c r="C7233" i="15"/>
  <c r="D7233" i="15" s="1"/>
  <c r="C7234" i="15"/>
  <c r="D7234" i="15" s="1"/>
  <c r="C7235" i="15"/>
  <c r="D7235" i="15" s="1"/>
  <c r="C7236" i="15"/>
  <c r="D7236" i="15" s="1"/>
  <c r="C7237" i="15"/>
  <c r="D7237" i="15" s="1"/>
  <c r="C7238" i="15"/>
  <c r="D7238" i="15" s="1"/>
  <c r="C7239" i="15"/>
  <c r="D7239" i="15" s="1"/>
  <c r="C7240" i="15"/>
  <c r="D7240" i="15" s="1"/>
  <c r="C7241" i="15"/>
  <c r="D7241" i="15" s="1"/>
  <c r="C7242" i="15"/>
  <c r="D7242" i="15" s="1"/>
  <c r="C7243" i="15"/>
  <c r="D7243" i="15" s="1"/>
  <c r="C7244" i="15"/>
  <c r="D7244" i="15" s="1"/>
  <c r="C7245" i="15"/>
  <c r="D7245" i="15" s="1"/>
  <c r="C7246" i="15"/>
  <c r="D7246" i="15" s="1"/>
  <c r="C7247" i="15"/>
  <c r="D7247" i="15" s="1"/>
  <c r="C7248" i="15"/>
  <c r="D7248" i="15" s="1"/>
  <c r="C7249" i="15"/>
  <c r="D7249" i="15" s="1"/>
  <c r="C7250" i="15"/>
  <c r="D7250" i="15" s="1"/>
  <c r="C7251" i="15"/>
  <c r="D7251" i="15" s="1"/>
  <c r="C7252" i="15"/>
  <c r="D7252" i="15" s="1"/>
  <c r="C7253" i="15"/>
  <c r="D7253" i="15" s="1"/>
  <c r="C7254" i="15"/>
  <c r="D7254" i="15" s="1"/>
  <c r="C7255" i="15"/>
  <c r="D7255" i="15" s="1"/>
  <c r="C7256" i="15"/>
  <c r="D7256" i="15" s="1"/>
  <c r="C7257" i="15"/>
  <c r="D7257" i="15" s="1"/>
  <c r="C7258" i="15"/>
  <c r="D7258" i="15" s="1"/>
  <c r="C7259" i="15"/>
  <c r="D7259" i="15" s="1"/>
  <c r="C7260" i="15"/>
  <c r="D7260" i="15" s="1"/>
  <c r="C7261" i="15"/>
  <c r="D7261" i="15" s="1"/>
  <c r="C7262" i="15"/>
  <c r="D7262" i="15" s="1"/>
  <c r="C7263" i="15"/>
  <c r="D7263" i="15" s="1"/>
  <c r="C7264" i="15"/>
  <c r="D7264" i="15" s="1"/>
  <c r="C7265" i="15"/>
  <c r="D7265" i="15" s="1"/>
  <c r="C7266" i="15"/>
  <c r="D7266" i="15" s="1"/>
  <c r="C7267" i="15"/>
  <c r="D7267" i="15" s="1"/>
  <c r="C7268" i="15"/>
  <c r="D7268" i="15" s="1"/>
  <c r="C7269" i="15"/>
  <c r="D7269" i="15" s="1"/>
  <c r="C7270" i="15"/>
  <c r="D7270" i="15" s="1"/>
  <c r="C7271" i="15"/>
  <c r="D7271" i="15" s="1"/>
  <c r="C7272" i="15"/>
  <c r="D7272" i="15" s="1"/>
  <c r="C7273" i="15"/>
  <c r="D7273" i="15" s="1"/>
  <c r="C7274" i="15"/>
  <c r="D7274" i="15" s="1"/>
  <c r="C7275" i="15"/>
  <c r="D7275" i="15" s="1"/>
  <c r="C7276" i="15"/>
  <c r="D7276" i="15" s="1"/>
  <c r="C7277" i="15"/>
  <c r="D7277" i="15" s="1"/>
  <c r="C7278" i="15"/>
  <c r="D7278" i="15" s="1"/>
  <c r="C7279" i="15"/>
  <c r="D7279" i="15" s="1"/>
  <c r="C7280" i="15"/>
  <c r="D7280" i="15" s="1"/>
  <c r="C7281" i="15"/>
  <c r="D7281" i="15" s="1"/>
  <c r="C7282" i="15"/>
  <c r="D7282" i="15" s="1"/>
  <c r="C7283" i="15"/>
  <c r="D7283" i="15" s="1"/>
  <c r="C7284" i="15"/>
  <c r="D7284" i="15" s="1"/>
  <c r="C7285" i="15"/>
  <c r="D7285" i="15" s="1"/>
  <c r="C7286" i="15"/>
  <c r="D7286" i="15" s="1"/>
  <c r="C7287" i="15"/>
  <c r="D7287" i="15" s="1"/>
  <c r="C7288" i="15"/>
  <c r="D7288" i="15" s="1"/>
  <c r="C7289" i="15"/>
  <c r="D7289" i="15" s="1"/>
  <c r="C7290" i="15"/>
  <c r="D7290" i="15" s="1"/>
  <c r="C7291" i="15"/>
  <c r="D7291" i="15" s="1"/>
  <c r="C7292" i="15"/>
  <c r="D7292" i="15" s="1"/>
  <c r="C7293" i="15"/>
  <c r="D7293" i="15" s="1"/>
  <c r="C7294" i="15"/>
  <c r="D7294" i="15" s="1"/>
  <c r="C7295" i="15"/>
  <c r="D7295" i="15" s="1"/>
  <c r="C7296" i="15"/>
  <c r="D7296" i="15" s="1"/>
  <c r="C7297" i="15"/>
  <c r="D7297" i="15" s="1"/>
  <c r="C7298" i="15"/>
  <c r="D7298" i="15" s="1"/>
  <c r="C7299" i="15"/>
  <c r="D7299" i="15" s="1"/>
  <c r="C7300" i="15"/>
  <c r="D7300" i="15" s="1"/>
  <c r="C7301" i="15"/>
  <c r="D7301" i="15" s="1"/>
  <c r="C7302" i="15"/>
  <c r="D7302" i="15" s="1"/>
  <c r="C7303" i="15"/>
  <c r="D7303" i="15" s="1"/>
  <c r="C7304" i="15"/>
  <c r="D7304" i="15" s="1"/>
  <c r="C7305" i="15"/>
  <c r="D7305" i="15" s="1"/>
  <c r="C7306" i="15"/>
  <c r="D7306" i="15" s="1"/>
  <c r="C7307" i="15"/>
  <c r="D7307" i="15" s="1"/>
  <c r="C7308" i="15"/>
  <c r="D7308" i="15" s="1"/>
  <c r="C7309" i="15"/>
  <c r="D7309" i="15" s="1"/>
  <c r="C7310" i="15"/>
  <c r="D7310" i="15" s="1"/>
  <c r="C7311" i="15"/>
  <c r="D7311" i="15" s="1"/>
  <c r="C7312" i="15"/>
  <c r="D7312" i="15" s="1"/>
  <c r="C7313" i="15"/>
  <c r="D7313" i="15" s="1"/>
  <c r="C7314" i="15"/>
  <c r="D7314" i="15" s="1"/>
  <c r="C7315" i="15"/>
  <c r="D7315" i="15" s="1"/>
  <c r="C7316" i="15"/>
  <c r="D7316" i="15" s="1"/>
  <c r="C7317" i="15"/>
  <c r="D7317" i="15" s="1"/>
  <c r="C7318" i="15"/>
  <c r="D7318" i="15" s="1"/>
  <c r="C7319" i="15"/>
  <c r="D7319" i="15" s="1"/>
  <c r="C7320" i="15"/>
  <c r="D7320" i="15" s="1"/>
  <c r="C7321" i="15"/>
  <c r="D7321" i="15" s="1"/>
  <c r="C7322" i="15"/>
  <c r="D7322" i="15" s="1"/>
  <c r="C7323" i="15"/>
  <c r="D7323" i="15" s="1"/>
  <c r="C7324" i="15"/>
  <c r="D7324" i="15" s="1"/>
  <c r="C7325" i="15"/>
  <c r="D7325" i="15" s="1"/>
  <c r="C7326" i="15"/>
  <c r="D7326" i="15" s="1"/>
  <c r="C7327" i="15"/>
  <c r="D7327" i="15" s="1"/>
  <c r="C7328" i="15"/>
  <c r="D7328" i="15" s="1"/>
  <c r="C7329" i="15"/>
  <c r="D7329" i="15" s="1"/>
  <c r="C7330" i="15"/>
  <c r="D7330" i="15" s="1"/>
  <c r="C7331" i="15"/>
  <c r="D7331" i="15" s="1"/>
  <c r="C7332" i="15"/>
  <c r="D7332" i="15" s="1"/>
  <c r="C7333" i="15"/>
  <c r="D7333" i="15" s="1"/>
  <c r="C7334" i="15"/>
  <c r="D7334" i="15" s="1"/>
  <c r="C7335" i="15"/>
  <c r="D7335" i="15" s="1"/>
  <c r="C7336" i="15"/>
  <c r="D7336" i="15" s="1"/>
  <c r="C7337" i="15"/>
  <c r="D7337" i="15" s="1"/>
  <c r="C7338" i="15"/>
  <c r="D7338" i="15" s="1"/>
  <c r="C7339" i="15"/>
  <c r="D7339" i="15" s="1"/>
  <c r="C7340" i="15"/>
  <c r="D7340" i="15" s="1"/>
  <c r="C7341" i="15"/>
  <c r="D7341" i="15" s="1"/>
  <c r="C7342" i="15"/>
  <c r="D7342" i="15" s="1"/>
  <c r="C7343" i="15"/>
  <c r="D7343" i="15" s="1"/>
  <c r="C7344" i="15"/>
  <c r="D7344" i="15" s="1"/>
  <c r="C7345" i="15"/>
  <c r="D7345" i="15" s="1"/>
  <c r="C7346" i="15"/>
  <c r="D7346" i="15" s="1"/>
  <c r="C7347" i="15"/>
  <c r="D7347" i="15" s="1"/>
  <c r="C7348" i="15"/>
  <c r="D7348" i="15" s="1"/>
  <c r="C7349" i="15"/>
  <c r="D7349" i="15" s="1"/>
  <c r="C7350" i="15"/>
  <c r="D7350" i="15" s="1"/>
  <c r="C7351" i="15"/>
  <c r="D7351" i="15" s="1"/>
  <c r="C7352" i="15"/>
  <c r="D7352" i="15" s="1"/>
  <c r="C7353" i="15"/>
  <c r="D7353" i="15" s="1"/>
  <c r="C7354" i="15"/>
  <c r="D7354" i="15" s="1"/>
  <c r="C7355" i="15"/>
  <c r="D7355" i="15" s="1"/>
  <c r="C7356" i="15"/>
  <c r="D7356" i="15" s="1"/>
  <c r="C7357" i="15"/>
  <c r="D7357" i="15" s="1"/>
  <c r="C7358" i="15"/>
  <c r="D7358" i="15" s="1"/>
  <c r="C7359" i="15"/>
  <c r="D7359" i="15" s="1"/>
  <c r="C7360" i="15"/>
  <c r="D7360" i="15" s="1"/>
  <c r="C7361" i="15"/>
  <c r="D7361" i="15" s="1"/>
  <c r="C7362" i="15"/>
  <c r="D7362" i="15" s="1"/>
  <c r="C7363" i="15"/>
  <c r="D7363" i="15" s="1"/>
  <c r="C7364" i="15"/>
  <c r="D7364" i="15" s="1"/>
  <c r="C7365" i="15"/>
  <c r="D7365" i="15" s="1"/>
  <c r="C7366" i="15"/>
  <c r="D7366" i="15" s="1"/>
  <c r="C7367" i="15"/>
  <c r="D7367" i="15" s="1"/>
  <c r="C7368" i="15"/>
  <c r="D7368" i="15" s="1"/>
  <c r="C7369" i="15"/>
  <c r="D7369" i="15" s="1"/>
  <c r="C7370" i="15"/>
  <c r="D7370" i="15" s="1"/>
  <c r="C7371" i="15"/>
  <c r="D7371" i="15" s="1"/>
  <c r="C7372" i="15"/>
  <c r="D7372" i="15" s="1"/>
  <c r="C7373" i="15"/>
  <c r="D7373" i="15" s="1"/>
  <c r="C7374" i="15"/>
  <c r="D7374" i="15" s="1"/>
  <c r="C7375" i="15"/>
  <c r="D7375" i="15" s="1"/>
  <c r="C7376" i="15"/>
  <c r="D7376" i="15" s="1"/>
  <c r="C7377" i="15"/>
  <c r="D7377" i="15" s="1"/>
  <c r="C7378" i="15"/>
  <c r="D7378" i="15" s="1"/>
  <c r="C7379" i="15"/>
  <c r="D7379" i="15" s="1"/>
  <c r="C7380" i="15"/>
  <c r="D7380" i="15" s="1"/>
  <c r="C7381" i="15"/>
  <c r="D7381" i="15" s="1"/>
  <c r="C7382" i="15"/>
  <c r="D7382" i="15" s="1"/>
  <c r="C7383" i="15"/>
  <c r="D7383" i="15" s="1"/>
  <c r="C7384" i="15"/>
  <c r="D7384" i="15" s="1"/>
  <c r="C7385" i="15"/>
  <c r="D7385" i="15" s="1"/>
  <c r="C7386" i="15"/>
  <c r="D7386" i="15" s="1"/>
  <c r="C7387" i="15"/>
  <c r="D7387" i="15" s="1"/>
  <c r="C7388" i="15"/>
  <c r="D7388" i="15" s="1"/>
  <c r="C7389" i="15"/>
  <c r="D7389" i="15" s="1"/>
  <c r="C7390" i="15"/>
  <c r="D7390" i="15" s="1"/>
  <c r="C7391" i="15"/>
  <c r="D7391" i="15" s="1"/>
  <c r="C7392" i="15"/>
  <c r="D7392" i="15" s="1"/>
  <c r="C7393" i="15"/>
  <c r="D7393" i="15" s="1"/>
  <c r="C7394" i="15"/>
  <c r="D7394" i="15" s="1"/>
  <c r="C7395" i="15"/>
  <c r="D7395" i="15" s="1"/>
  <c r="C7396" i="15"/>
  <c r="D7396" i="15" s="1"/>
  <c r="C7397" i="15"/>
  <c r="D7397" i="15" s="1"/>
  <c r="C7398" i="15"/>
  <c r="D7398" i="15" s="1"/>
  <c r="C7399" i="15"/>
  <c r="D7399" i="15" s="1"/>
  <c r="C7400" i="15"/>
  <c r="D7400" i="15" s="1"/>
  <c r="C7401" i="15"/>
  <c r="D7401" i="15" s="1"/>
  <c r="C7402" i="15"/>
  <c r="D7402" i="15" s="1"/>
  <c r="C7403" i="15"/>
  <c r="D7403" i="15" s="1"/>
  <c r="C7404" i="15"/>
  <c r="D7404" i="15" s="1"/>
  <c r="C7405" i="15"/>
  <c r="D7405" i="15" s="1"/>
  <c r="C7406" i="15"/>
  <c r="D7406" i="15" s="1"/>
  <c r="C7407" i="15"/>
  <c r="D7407" i="15" s="1"/>
  <c r="C7408" i="15"/>
  <c r="D7408" i="15" s="1"/>
  <c r="C7409" i="15"/>
  <c r="D7409" i="15" s="1"/>
  <c r="C7410" i="15"/>
  <c r="D7410" i="15" s="1"/>
  <c r="C7411" i="15"/>
  <c r="D7411" i="15" s="1"/>
  <c r="C7412" i="15"/>
  <c r="D7412" i="15" s="1"/>
  <c r="C7413" i="15"/>
  <c r="D7413" i="15" s="1"/>
  <c r="C7414" i="15"/>
  <c r="D7414" i="15" s="1"/>
  <c r="C7415" i="15"/>
  <c r="D7415" i="15" s="1"/>
  <c r="C7416" i="15"/>
  <c r="D7416" i="15" s="1"/>
  <c r="C7417" i="15"/>
  <c r="D7417" i="15" s="1"/>
  <c r="C7418" i="15"/>
  <c r="D7418" i="15" s="1"/>
  <c r="C7419" i="15"/>
  <c r="D7419" i="15" s="1"/>
  <c r="C7420" i="15"/>
  <c r="D7420" i="15" s="1"/>
  <c r="C7421" i="15"/>
  <c r="D7421" i="15" s="1"/>
  <c r="C7422" i="15"/>
  <c r="D7422" i="15" s="1"/>
  <c r="C7423" i="15"/>
  <c r="D7423" i="15" s="1"/>
  <c r="C7424" i="15"/>
  <c r="D7424" i="15" s="1"/>
  <c r="C7425" i="15"/>
  <c r="D7425" i="15" s="1"/>
  <c r="C7426" i="15"/>
  <c r="D7426" i="15" s="1"/>
  <c r="C7427" i="15"/>
  <c r="D7427" i="15" s="1"/>
  <c r="C7428" i="15"/>
  <c r="D7428" i="15" s="1"/>
  <c r="C7429" i="15"/>
  <c r="D7429" i="15" s="1"/>
  <c r="C7430" i="15"/>
  <c r="D7430" i="15" s="1"/>
  <c r="C7431" i="15"/>
  <c r="D7431" i="15" s="1"/>
  <c r="C7432" i="15"/>
  <c r="D7432" i="15" s="1"/>
  <c r="C7433" i="15"/>
  <c r="D7433" i="15" s="1"/>
  <c r="C7434" i="15"/>
  <c r="D7434" i="15" s="1"/>
  <c r="C7435" i="15"/>
  <c r="D7435" i="15" s="1"/>
  <c r="C7436" i="15"/>
  <c r="D7436" i="15" s="1"/>
  <c r="C7437" i="15"/>
  <c r="D7437" i="15" s="1"/>
  <c r="C7438" i="15"/>
  <c r="D7438" i="15" s="1"/>
  <c r="C7439" i="15"/>
  <c r="D7439" i="15" s="1"/>
  <c r="C7440" i="15"/>
  <c r="D7440" i="15" s="1"/>
  <c r="C7441" i="15"/>
  <c r="D7441" i="15" s="1"/>
  <c r="C7442" i="15"/>
  <c r="D7442" i="15" s="1"/>
  <c r="C7443" i="15"/>
  <c r="D7443" i="15" s="1"/>
  <c r="C7444" i="15"/>
  <c r="D7444" i="15" s="1"/>
  <c r="C7445" i="15"/>
  <c r="D7445" i="15" s="1"/>
  <c r="C7446" i="15"/>
  <c r="D7446" i="15" s="1"/>
  <c r="C7447" i="15"/>
  <c r="D7447" i="15" s="1"/>
  <c r="C7448" i="15"/>
  <c r="D7448" i="15" s="1"/>
  <c r="C7449" i="15"/>
  <c r="D7449" i="15" s="1"/>
  <c r="C7450" i="15"/>
  <c r="D7450" i="15" s="1"/>
  <c r="C7451" i="15"/>
  <c r="D7451" i="15" s="1"/>
  <c r="C7452" i="15"/>
  <c r="D7452" i="15" s="1"/>
  <c r="C7453" i="15"/>
  <c r="D7453" i="15" s="1"/>
  <c r="C7454" i="15"/>
  <c r="D7454" i="15" s="1"/>
  <c r="C7455" i="15"/>
  <c r="D7455" i="15" s="1"/>
  <c r="C7456" i="15"/>
  <c r="D7456" i="15" s="1"/>
  <c r="C7457" i="15"/>
  <c r="D7457" i="15" s="1"/>
  <c r="C7458" i="15"/>
  <c r="D7458" i="15" s="1"/>
  <c r="C7459" i="15"/>
  <c r="D7459" i="15" s="1"/>
  <c r="C7460" i="15"/>
  <c r="D7460" i="15" s="1"/>
  <c r="C7461" i="15"/>
  <c r="D7461" i="15" s="1"/>
  <c r="C7462" i="15"/>
  <c r="D7462" i="15" s="1"/>
  <c r="C7463" i="15"/>
  <c r="D7463" i="15" s="1"/>
  <c r="C7464" i="15"/>
  <c r="D7464" i="15" s="1"/>
  <c r="C7465" i="15"/>
  <c r="D7465" i="15" s="1"/>
  <c r="C7466" i="15"/>
  <c r="D7466" i="15" s="1"/>
  <c r="C7467" i="15"/>
  <c r="D7467" i="15" s="1"/>
  <c r="C7468" i="15"/>
  <c r="D7468" i="15" s="1"/>
  <c r="C7469" i="15"/>
  <c r="D7469" i="15" s="1"/>
  <c r="C7470" i="15"/>
  <c r="D7470" i="15" s="1"/>
  <c r="C7471" i="15"/>
  <c r="D7471" i="15" s="1"/>
  <c r="C7472" i="15"/>
  <c r="D7472" i="15" s="1"/>
  <c r="C7473" i="15"/>
  <c r="D7473" i="15" s="1"/>
  <c r="C7474" i="15"/>
  <c r="D7474" i="15" s="1"/>
  <c r="C7475" i="15"/>
  <c r="D7475" i="15" s="1"/>
  <c r="C7476" i="15"/>
  <c r="D7476" i="15" s="1"/>
  <c r="C7477" i="15"/>
  <c r="D7477" i="15" s="1"/>
  <c r="C7478" i="15"/>
  <c r="D7478" i="15" s="1"/>
  <c r="C7479" i="15"/>
  <c r="D7479" i="15" s="1"/>
  <c r="C7480" i="15"/>
  <c r="D7480" i="15" s="1"/>
  <c r="C7481" i="15"/>
  <c r="D7481" i="15" s="1"/>
  <c r="C7482" i="15"/>
  <c r="D7482" i="15" s="1"/>
  <c r="C7483" i="15"/>
  <c r="D7483" i="15" s="1"/>
  <c r="C7484" i="15"/>
  <c r="D7484" i="15" s="1"/>
  <c r="C7485" i="15"/>
  <c r="D7485" i="15" s="1"/>
  <c r="C7486" i="15"/>
  <c r="D7486" i="15" s="1"/>
  <c r="C7487" i="15"/>
  <c r="D7487" i="15" s="1"/>
  <c r="C7488" i="15"/>
  <c r="D7488" i="15" s="1"/>
  <c r="C7489" i="15"/>
  <c r="D7489" i="15" s="1"/>
  <c r="C7490" i="15"/>
  <c r="D7490" i="15" s="1"/>
  <c r="C7491" i="15"/>
  <c r="D7491" i="15" s="1"/>
  <c r="C7492" i="15"/>
  <c r="D7492" i="15" s="1"/>
  <c r="C7493" i="15"/>
  <c r="D7493" i="15" s="1"/>
  <c r="C7494" i="15"/>
  <c r="D7494" i="15" s="1"/>
  <c r="C7495" i="15"/>
  <c r="D7495" i="15" s="1"/>
  <c r="C7496" i="15"/>
  <c r="D7496" i="15" s="1"/>
  <c r="C7497" i="15"/>
  <c r="D7497" i="15" s="1"/>
  <c r="C7498" i="15"/>
  <c r="D7498" i="15" s="1"/>
  <c r="C7499" i="15"/>
  <c r="D7499" i="15" s="1"/>
  <c r="C7500" i="15"/>
  <c r="D7500" i="15" s="1"/>
  <c r="C7501" i="15"/>
  <c r="D7501" i="15" s="1"/>
  <c r="C7502" i="15"/>
  <c r="D7502" i="15" s="1"/>
  <c r="C7503" i="15"/>
  <c r="D7503" i="15" s="1"/>
  <c r="C7504" i="15"/>
  <c r="D7504" i="15" s="1"/>
  <c r="C7505" i="15"/>
  <c r="D7505" i="15" s="1"/>
  <c r="C7506" i="15"/>
  <c r="D7506" i="15" s="1"/>
  <c r="C7507" i="15"/>
  <c r="D7507" i="15" s="1"/>
  <c r="C7508" i="15"/>
  <c r="D7508" i="15" s="1"/>
  <c r="C7509" i="15"/>
  <c r="D7509" i="15" s="1"/>
  <c r="C7510" i="15"/>
  <c r="D7510" i="15" s="1"/>
  <c r="C7511" i="15"/>
  <c r="D7511" i="15" s="1"/>
  <c r="C7512" i="15"/>
  <c r="D7512" i="15" s="1"/>
  <c r="C7513" i="15"/>
  <c r="D7513" i="15" s="1"/>
  <c r="C7514" i="15"/>
  <c r="D7514" i="15" s="1"/>
  <c r="C7515" i="15"/>
  <c r="D7515" i="15" s="1"/>
  <c r="C7516" i="15"/>
  <c r="D7516" i="15" s="1"/>
  <c r="C7517" i="15"/>
  <c r="D7517" i="15" s="1"/>
  <c r="C7518" i="15"/>
  <c r="D7518" i="15" s="1"/>
  <c r="C7519" i="15"/>
  <c r="D7519" i="15" s="1"/>
  <c r="C7520" i="15"/>
  <c r="D7520" i="15" s="1"/>
  <c r="C7521" i="15"/>
  <c r="D7521" i="15" s="1"/>
  <c r="C7522" i="15"/>
  <c r="D7522" i="15" s="1"/>
  <c r="C7523" i="15"/>
  <c r="D7523" i="15" s="1"/>
  <c r="C7524" i="15"/>
  <c r="D7524" i="15" s="1"/>
  <c r="C7525" i="15"/>
  <c r="D7525" i="15" s="1"/>
  <c r="C7526" i="15"/>
  <c r="D7526" i="15" s="1"/>
  <c r="C7527" i="15"/>
  <c r="D7527" i="15" s="1"/>
  <c r="C7528" i="15"/>
  <c r="D7528" i="15" s="1"/>
  <c r="C7529" i="15"/>
  <c r="D7529" i="15" s="1"/>
  <c r="C7530" i="15"/>
  <c r="D7530" i="15" s="1"/>
  <c r="C7531" i="15"/>
  <c r="D7531" i="15" s="1"/>
  <c r="C7532" i="15"/>
  <c r="D7532" i="15" s="1"/>
  <c r="C7533" i="15"/>
  <c r="D7533" i="15" s="1"/>
  <c r="C7534" i="15"/>
  <c r="D7534" i="15" s="1"/>
  <c r="C7535" i="15"/>
  <c r="D7535" i="15" s="1"/>
  <c r="C7536" i="15"/>
  <c r="D7536" i="15" s="1"/>
  <c r="C7537" i="15"/>
  <c r="D7537" i="15" s="1"/>
  <c r="C7538" i="15"/>
  <c r="D7538" i="15" s="1"/>
  <c r="C7539" i="15"/>
  <c r="D7539" i="15" s="1"/>
  <c r="C7540" i="15"/>
  <c r="D7540" i="15" s="1"/>
  <c r="C7541" i="15"/>
  <c r="D7541" i="15" s="1"/>
  <c r="C7542" i="15"/>
  <c r="D7542" i="15" s="1"/>
  <c r="C7543" i="15"/>
  <c r="D7543" i="15" s="1"/>
  <c r="C7544" i="15"/>
  <c r="D7544" i="15" s="1"/>
  <c r="C7545" i="15"/>
  <c r="D7545" i="15" s="1"/>
  <c r="C7546" i="15"/>
  <c r="D7546" i="15" s="1"/>
  <c r="C7547" i="15"/>
  <c r="D7547" i="15" s="1"/>
  <c r="C7548" i="15"/>
  <c r="D7548" i="15" s="1"/>
  <c r="C7549" i="15"/>
  <c r="D7549" i="15" s="1"/>
  <c r="C7550" i="15"/>
  <c r="D7550" i="15" s="1"/>
  <c r="C7551" i="15"/>
  <c r="D7551" i="15" s="1"/>
  <c r="C7552" i="15"/>
  <c r="D7552" i="15" s="1"/>
  <c r="C7553" i="15"/>
  <c r="D7553" i="15" s="1"/>
  <c r="C7554" i="15"/>
  <c r="D7554" i="15" s="1"/>
  <c r="C7555" i="15"/>
  <c r="D7555" i="15" s="1"/>
  <c r="C7556" i="15"/>
  <c r="D7556" i="15" s="1"/>
  <c r="C7557" i="15"/>
  <c r="D7557" i="15" s="1"/>
  <c r="C7558" i="15"/>
  <c r="D7558" i="15" s="1"/>
  <c r="C7559" i="15"/>
  <c r="D7559" i="15" s="1"/>
  <c r="C7560" i="15"/>
  <c r="D7560" i="15" s="1"/>
  <c r="C7561" i="15"/>
  <c r="D7561" i="15" s="1"/>
  <c r="C7562" i="15"/>
  <c r="D7562" i="15" s="1"/>
  <c r="C7563" i="15"/>
  <c r="D7563" i="15" s="1"/>
  <c r="C7564" i="15"/>
  <c r="D7564" i="15" s="1"/>
  <c r="C7565" i="15"/>
  <c r="D7565" i="15" s="1"/>
  <c r="C7566" i="15"/>
  <c r="D7566" i="15" s="1"/>
  <c r="C7567" i="15"/>
  <c r="D7567" i="15" s="1"/>
  <c r="C7568" i="15"/>
  <c r="D7568" i="15" s="1"/>
  <c r="C7569" i="15"/>
  <c r="D7569" i="15" s="1"/>
  <c r="C7570" i="15"/>
  <c r="D7570" i="15" s="1"/>
  <c r="C7571" i="15"/>
  <c r="D7571" i="15" s="1"/>
  <c r="C7572" i="15"/>
  <c r="D7572" i="15" s="1"/>
  <c r="C7573" i="15"/>
  <c r="D7573" i="15" s="1"/>
  <c r="C7574" i="15"/>
  <c r="D7574" i="15" s="1"/>
  <c r="C7575" i="15"/>
  <c r="D7575" i="15" s="1"/>
  <c r="C7576" i="15"/>
  <c r="D7576" i="15" s="1"/>
  <c r="C7577" i="15"/>
  <c r="D7577" i="15" s="1"/>
  <c r="C7578" i="15"/>
  <c r="D7578" i="15" s="1"/>
  <c r="C7579" i="15"/>
  <c r="D7579" i="15" s="1"/>
  <c r="C7580" i="15"/>
  <c r="D7580" i="15" s="1"/>
  <c r="C7581" i="15"/>
  <c r="D7581" i="15" s="1"/>
  <c r="C7582" i="15"/>
  <c r="D7582" i="15" s="1"/>
  <c r="C7583" i="15"/>
  <c r="D7583" i="15" s="1"/>
  <c r="C7584" i="15"/>
  <c r="D7584" i="15" s="1"/>
  <c r="C7585" i="15"/>
  <c r="D7585" i="15" s="1"/>
  <c r="C7586" i="15"/>
  <c r="D7586" i="15" s="1"/>
  <c r="C7587" i="15"/>
  <c r="D7587" i="15" s="1"/>
  <c r="C7588" i="15"/>
  <c r="D7588" i="15" s="1"/>
  <c r="C7589" i="15"/>
  <c r="D7589" i="15" s="1"/>
  <c r="C7590" i="15"/>
  <c r="D7590" i="15" s="1"/>
  <c r="C7591" i="15"/>
  <c r="D7591" i="15" s="1"/>
  <c r="C7592" i="15"/>
  <c r="D7592" i="15" s="1"/>
  <c r="C7593" i="15"/>
  <c r="D7593" i="15" s="1"/>
  <c r="C7594" i="15"/>
  <c r="D7594" i="15" s="1"/>
  <c r="C7595" i="15"/>
  <c r="D7595" i="15" s="1"/>
  <c r="C7596" i="15"/>
  <c r="D7596" i="15" s="1"/>
  <c r="C7597" i="15"/>
  <c r="D7597" i="15" s="1"/>
  <c r="C7598" i="15"/>
  <c r="D7598" i="15" s="1"/>
  <c r="C7599" i="15"/>
  <c r="D7599" i="15" s="1"/>
  <c r="C7600" i="15"/>
  <c r="D7600" i="15" s="1"/>
  <c r="C7601" i="15"/>
  <c r="D7601" i="15" s="1"/>
  <c r="C7602" i="15"/>
  <c r="D7602" i="15" s="1"/>
  <c r="C7603" i="15"/>
  <c r="D7603" i="15" s="1"/>
  <c r="C7604" i="15"/>
  <c r="D7604" i="15" s="1"/>
  <c r="C7605" i="15"/>
  <c r="D7605" i="15" s="1"/>
  <c r="C7606" i="15"/>
  <c r="D7606" i="15" s="1"/>
  <c r="C7607" i="15"/>
  <c r="D7607" i="15" s="1"/>
  <c r="C7608" i="15"/>
  <c r="D7608" i="15" s="1"/>
  <c r="C7609" i="15"/>
  <c r="D7609" i="15" s="1"/>
  <c r="C7610" i="15"/>
  <c r="D7610" i="15" s="1"/>
  <c r="C7611" i="15"/>
  <c r="D7611" i="15" s="1"/>
  <c r="C7612" i="15"/>
  <c r="D7612" i="15" s="1"/>
  <c r="C7613" i="15"/>
  <c r="D7613" i="15" s="1"/>
  <c r="C7614" i="15"/>
  <c r="D7614" i="15" s="1"/>
  <c r="C7615" i="15"/>
  <c r="D7615" i="15" s="1"/>
  <c r="C7616" i="15"/>
  <c r="D7616" i="15" s="1"/>
  <c r="C7617" i="15"/>
  <c r="D7617" i="15" s="1"/>
  <c r="C7618" i="15"/>
  <c r="D7618" i="15" s="1"/>
  <c r="C7619" i="15"/>
  <c r="D7619" i="15" s="1"/>
  <c r="C7620" i="15"/>
  <c r="D7620" i="15" s="1"/>
  <c r="C7621" i="15"/>
  <c r="D7621" i="15" s="1"/>
  <c r="C7622" i="15"/>
  <c r="D7622" i="15" s="1"/>
  <c r="C7623" i="15"/>
  <c r="D7623" i="15" s="1"/>
  <c r="C7624" i="15"/>
  <c r="D7624" i="15" s="1"/>
  <c r="C7625" i="15"/>
  <c r="D7625" i="15" s="1"/>
  <c r="C7626" i="15"/>
  <c r="D7626" i="15" s="1"/>
  <c r="C7627" i="15"/>
  <c r="D7627" i="15" s="1"/>
  <c r="C7628" i="15"/>
  <c r="D7628" i="15" s="1"/>
  <c r="C7629" i="15"/>
  <c r="D7629" i="15" s="1"/>
  <c r="C7630" i="15"/>
  <c r="D7630" i="15" s="1"/>
  <c r="C7631" i="15"/>
  <c r="D7631" i="15" s="1"/>
  <c r="C7632" i="15"/>
  <c r="D7632" i="15" s="1"/>
  <c r="C7633" i="15"/>
  <c r="D7633" i="15" s="1"/>
  <c r="C7634" i="15"/>
  <c r="D7634" i="15" s="1"/>
  <c r="C7635" i="15"/>
  <c r="D7635" i="15" s="1"/>
  <c r="C7636" i="15"/>
  <c r="D7636" i="15" s="1"/>
  <c r="C7637" i="15"/>
  <c r="D7637" i="15" s="1"/>
  <c r="C7638" i="15"/>
  <c r="D7638" i="15" s="1"/>
  <c r="C7639" i="15"/>
  <c r="D7639" i="15" s="1"/>
  <c r="C7640" i="15"/>
  <c r="D7640" i="15" s="1"/>
  <c r="C7641" i="15"/>
  <c r="D7641" i="15" s="1"/>
  <c r="C7642" i="15"/>
  <c r="D7642" i="15" s="1"/>
  <c r="C7643" i="15"/>
  <c r="D7643" i="15" s="1"/>
  <c r="C7644" i="15"/>
  <c r="D7644" i="15" s="1"/>
  <c r="C7645" i="15"/>
  <c r="D7645" i="15" s="1"/>
  <c r="C7646" i="15"/>
  <c r="D7646" i="15" s="1"/>
  <c r="C7647" i="15"/>
  <c r="D7647" i="15" s="1"/>
  <c r="C7648" i="15"/>
  <c r="D7648" i="15" s="1"/>
  <c r="C7649" i="15"/>
  <c r="D7649" i="15" s="1"/>
  <c r="C7650" i="15"/>
  <c r="D7650" i="15" s="1"/>
  <c r="C7651" i="15"/>
  <c r="D7651" i="15" s="1"/>
  <c r="C7652" i="15"/>
  <c r="D7652" i="15" s="1"/>
  <c r="C7653" i="15"/>
  <c r="D7653" i="15" s="1"/>
  <c r="C7654" i="15"/>
  <c r="D7654" i="15" s="1"/>
  <c r="C7655" i="15"/>
  <c r="D7655" i="15" s="1"/>
  <c r="C7656" i="15"/>
  <c r="D7656" i="15" s="1"/>
  <c r="C7657" i="15"/>
  <c r="D7657" i="15" s="1"/>
  <c r="C7658" i="15"/>
  <c r="D7658" i="15" s="1"/>
  <c r="C7659" i="15"/>
  <c r="D7659" i="15" s="1"/>
  <c r="C7660" i="15"/>
  <c r="D7660" i="15" s="1"/>
  <c r="C7661" i="15"/>
  <c r="D7661" i="15" s="1"/>
  <c r="C7662" i="15"/>
  <c r="D7662" i="15" s="1"/>
  <c r="C7663" i="15"/>
  <c r="D7663" i="15" s="1"/>
  <c r="C7664" i="15"/>
  <c r="D7664" i="15" s="1"/>
  <c r="C7665" i="15"/>
  <c r="D7665" i="15" s="1"/>
  <c r="C7666" i="15"/>
  <c r="D7666" i="15" s="1"/>
  <c r="C7667" i="15"/>
  <c r="D7667" i="15" s="1"/>
  <c r="C7668" i="15"/>
  <c r="D7668" i="15" s="1"/>
  <c r="C7669" i="15"/>
  <c r="D7669" i="15" s="1"/>
  <c r="C7670" i="15"/>
  <c r="D7670" i="15" s="1"/>
  <c r="C7671" i="15"/>
  <c r="D7671" i="15" s="1"/>
  <c r="C7672" i="15"/>
  <c r="D7672" i="15" s="1"/>
  <c r="C7673" i="15"/>
  <c r="D7673" i="15" s="1"/>
  <c r="C7674" i="15"/>
  <c r="D7674" i="15" s="1"/>
  <c r="C7675" i="15"/>
  <c r="D7675" i="15" s="1"/>
  <c r="C7676" i="15"/>
  <c r="D7676" i="15" s="1"/>
  <c r="C7677" i="15"/>
  <c r="D7677" i="15" s="1"/>
  <c r="C7678" i="15"/>
  <c r="D7678" i="15" s="1"/>
  <c r="C7679" i="15"/>
  <c r="D7679" i="15" s="1"/>
  <c r="C7680" i="15"/>
  <c r="D7680" i="15" s="1"/>
  <c r="C7681" i="15"/>
  <c r="D7681" i="15" s="1"/>
  <c r="C7682" i="15"/>
  <c r="D7682" i="15" s="1"/>
  <c r="C7683" i="15"/>
  <c r="D7683" i="15" s="1"/>
  <c r="C7684" i="15"/>
  <c r="D7684" i="15" s="1"/>
  <c r="C7685" i="15"/>
  <c r="D7685" i="15" s="1"/>
  <c r="C7686" i="15"/>
  <c r="D7686" i="15" s="1"/>
  <c r="C7687" i="15"/>
  <c r="D7687" i="15" s="1"/>
  <c r="C7688" i="15"/>
  <c r="D7688" i="15" s="1"/>
  <c r="C7689" i="15"/>
  <c r="D7689" i="15" s="1"/>
  <c r="C7690" i="15"/>
  <c r="D7690" i="15" s="1"/>
  <c r="C7691" i="15"/>
  <c r="D7691" i="15" s="1"/>
  <c r="C7692" i="15"/>
  <c r="D7692" i="15" s="1"/>
  <c r="C7693" i="15"/>
  <c r="D7693" i="15" s="1"/>
  <c r="C7694" i="15"/>
  <c r="D7694" i="15" s="1"/>
  <c r="C7695" i="15"/>
  <c r="D7695" i="15" s="1"/>
  <c r="C7696" i="15"/>
  <c r="D7696" i="15" s="1"/>
  <c r="C7697" i="15"/>
  <c r="D7697" i="15" s="1"/>
  <c r="C7698" i="15"/>
  <c r="D7698" i="15" s="1"/>
  <c r="C7699" i="15"/>
  <c r="D7699" i="15" s="1"/>
  <c r="C7700" i="15"/>
  <c r="D7700" i="15" s="1"/>
  <c r="C7701" i="15"/>
  <c r="D7701" i="15" s="1"/>
  <c r="C7702" i="15"/>
  <c r="D7702" i="15" s="1"/>
  <c r="C7703" i="15"/>
  <c r="D7703" i="15" s="1"/>
  <c r="C7704" i="15"/>
  <c r="D7704" i="15" s="1"/>
  <c r="C7705" i="15"/>
  <c r="D7705" i="15" s="1"/>
  <c r="C7706" i="15"/>
  <c r="D7706" i="15" s="1"/>
  <c r="C7707" i="15"/>
  <c r="D7707" i="15" s="1"/>
  <c r="C7708" i="15"/>
  <c r="D7708" i="15" s="1"/>
  <c r="C7709" i="15"/>
  <c r="D7709" i="15" s="1"/>
  <c r="C7710" i="15"/>
  <c r="D7710" i="15" s="1"/>
  <c r="C7711" i="15"/>
  <c r="D7711" i="15" s="1"/>
  <c r="C7712" i="15"/>
  <c r="D7712" i="15" s="1"/>
  <c r="C7713" i="15"/>
  <c r="D7713" i="15" s="1"/>
  <c r="C7714" i="15"/>
  <c r="D7714" i="15" s="1"/>
  <c r="C7715" i="15"/>
  <c r="D7715" i="15" s="1"/>
  <c r="C7716" i="15"/>
  <c r="D7716" i="15" s="1"/>
  <c r="C7717" i="15"/>
  <c r="D7717" i="15" s="1"/>
  <c r="C7718" i="15"/>
  <c r="D7718" i="15" s="1"/>
  <c r="C7719" i="15"/>
  <c r="D7719" i="15" s="1"/>
  <c r="C7720" i="15"/>
  <c r="D7720" i="15" s="1"/>
  <c r="C7721" i="15"/>
  <c r="D7721" i="15" s="1"/>
  <c r="C7722" i="15"/>
  <c r="D7722" i="15" s="1"/>
  <c r="C7723" i="15"/>
  <c r="D7723" i="15" s="1"/>
  <c r="C7724" i="15"/>
  <c r="D7724" i="15" s="1"/>
  <c r="C7725" i="15"/>
  <c r="D7725" i="15" s="1"/>
  <c r="C7726" i="15"/>
  <c r="D7726" i="15" s="1"/>
  <c r="C7727" i="15"/>
  <c r="D7727" i="15" s="1"/>
  <c r="C7728" i="15"/>
  <c r="D7728" i="15" s="1"/>
  <c r="C7729" i="15"/>
  <c r="D7729" i="15" s="1"/>
  <c r="C7730" i="15"/>
  <c r="D7730" i="15" s="1"/>
  <c r="C7731" i="15"/>
  <c r="D7731" i="15" s="1"/>
  <c r="C7732" i="15"/>
  <c r="D7732" i="15" s="1"/>
  <c r="C7733" i="15"/>
  <c r="D7733" i="15" s="1"/>
  <c r="C7734" i="15"/>
  <c r="D7734" i="15" s="1"/>
  <c r="C7735" i="15"/>
  <c r="D7735" i="15" s="1"/>
  <c r="C7736" i="15"/>
  <c r="D7736" i="15" s="1"/>
  <c r="C7737" i="15"/>
  <c r="D7737" i="15" s="1"/>
  <c r="C7738" i="15"/>
  <c r="D7738" i="15" s="1"/>
  <c r="C7739" i="15"/>
  <c r="D7739" i="15" s="1"/>
  <c r="C7740" i="15"/>
  <c r="D7740" i="15" s="1"/>
  <c r="C7741" i="15"/>
  <c r="D7741" i="15" s="1"/>
  <c r="C7742" i="15"/>
  <c r="D7742" i="15" s="1"/>
  <c r="C7743" i="15"/>
  <c r="D7743" i="15" s="1"/>
  <c r="C7744" i="15"/>
  <c r="D7744" i="15" s="1"/>
  <c r="C7745" i="15"/>
  <c r="D7745" i="15" s="1"/>
  <c r="C7746" i="15"/>
  <c r="D7746" i="15" s="1"/>
  <c r="C7747" i="15"/>
  <c r="D7747" i="15" s="1"/>
  <c r="C7748" i="15"/>
  <c r="D7748" i="15" s="1"/>
  <c r="C7749" i="15"/>
  <c r="D7749" i="15" s="1"/>
  <c r="C7750" i="15"/>
  <c r="D7750" i="15" s="1"/>
  <c r="C7751" i="15"/>
  <c r="D7751" i="15" s="1"/>
  <c r="C7752" i="15"/>
  <c r="D7752" i="15" s="1"/>
  <c r="C7753" i="15"/>
  <c r="D7753" i="15" s="1"/>
  <c r="C7754" i="15"/>
  <c r="D7754" i="15" s="1"/>
  <c r="C7755" i="15"/>
  <c r="D7755" i="15" s="1"/>
  <c r="C7756" i="15"/>
  <c r="D7756" i="15" s="1"/>
  <c r="C7757" i="15"/>
  <c r="D7757" i="15" s="1"/>
  <c r="C7758" i="15"/>
  <c r="D7758" i="15" s="1"/>
  <c r="C7759" i="15"/>
  <c r="D7759" i="15" s="1"/>
  <c r="C7760" i="15"/>
  <c r="D7760" i="15" s="1"/>
  <c r="C7761" i="15"/>
  <c r="D7761" i="15" s="1"/>
  <c r="C7762" i="15"/>
  <c r="D7762" i="15" s="1"/>
  <c r="C7763" i="15"/>
  <c r="D7763" i="15" s="1"/>
  <c r="C7764" i="15"/>
  <c r="D7764" i="15" s="1"/>
  <c r="C7765" i="15"/>
  <c r="D7765" i="15" s="1"/>
  <c r="C7766" i="15"/>
  <c r="D7766" i="15" s="1"/>
  <c r="C7767" i="15"/>
  <c r="D7767" i="15" s="1"/>
  <c r="C7768" i="15"/>
  <c r="D7768" i="15" s="1"/>
  <c r="C7769" i="15"/>
  <c r="D7769" i="15" s="1"/>
  <c r="C7770" i="15"/>
  <c r="D7770" i="15" s="1"/>
  <c r="C7771" i="15"/>
  <c r="D7771" i="15" s="1"/>
  <c r="C7772" i="15"/>
  <c r="D7772" i="15" s="1"/>
  <c r="C7773" i="15"/>
  <c r="D7773" i="15" s="1"/>
  <c r="C7774" i="15"/>
  <c r="D7774" i="15" s="1"/>
  <c r="C7775" i="15"/>
  <c r="D7775" i="15" s="1"/>
  <c r="C7776" i="15"/>
  <c r="D7776" i="15" s="1"/>
  <c r="C7777" i="15"/>
  <c r="D7777" i="15" s="1"/>
  <c r="C7778" i="15"/>
  <c r="D7778" i="15" s="1"/>
  <c r="C7779" i="15"/>
  <c r="D7779" i="15" s="1"/>
  <c r="C7780" i="15"/>
  <c r="D7780" i="15" s="1"/>
  <c r="C7781" i="15"/>
  <c r="D7781" i="15" s="1"/>
  <c r="C7782" i="15"/>
  <c r="D7782" i="15" s="1"/>
  <c r="C7783" i="15"/>
  <c r="D7783" i="15" s="1"/>
  <c r="C7784" i="15"/>
  <c r="D7784" i="15" s="1"/>
  <c r="C7785" i="15"/>
  <c r="D7785" i="15" s="1"/>
  <c r="C7786" i="15"/>
  <c r="D7786" i="15" s="1"/>
  <c r="C7787" i="15"/>
  <c r="D7787" i="15" s="1"/>
  <c r="C7788" i="15"/>
  <c r="D7788" i="15" s="1"/>
  <c r="C7789" i="15"/>
  <c r="D7789" i="15" s="1"/>
  <c r="C7790" i="15"/>
  <c r="D7790" i="15" s="1"/>
  <c r="C7791" i="15"/>
  <c r="D7791" i="15" s="1"/>
  <c r="C7792" i="15"/>
  <c r="D7792" i="15" s="1"/>
  <c r="C7793" i="15"/>
  <c r="D7793" i="15" s="1"/>
  <c r="C7794" i="15"/>
  <c r="D7794" i="15" s="1"/>
  <c r="C7795" i="15"/>
  <c r="D7795" i="15" s="1"/>
  <c r="C7796" i="15"/>
  <c r="D7796" i="15" s="1"/>
  <c r="C7797" i="15"/>
  <c r="D7797" i="15" s="1"/>
  <c r="C7798" i="15"/>
  <c r="D7798" i="15" s="1"/>
  <c r="C7799" i="15"/>
  <c r="D7799" i="15" s="1"/>
  <c r="C7800" i="15"/>
  <c r="D7800" i="15" s="1"/>
  <c r="C7801" i="15"/>
  <c r="D7801" i="15" s="1"/>
  <c r="C7802" i="15"/>
  <c r="D7802" i="15" s="1"/>
  <c r="C7803" i="15"/>
  <c r="D7803" i="15" s="1"/>
  <c r="C7804" i="15"/>
  <c r="D7804" i="15" s="1"/>
  <c r="C7805" i="15"/>
  <c r="D7805" i="15" s="1"/>
  <c r="C7806" i="15"/>
  <c r="D7806" i="15" s="1"/>
  <c r="C7807" i="15"/>
  <c r="D7807" i="15" s="1"/>
  <c r="C7808" i="15"/>
  <c r="D7808" i="15" s="1"/>
  <c r="C7809" i="15"/>
  <c r="D7809" i="15" s="1"/>
  <c r="C7810" i="15"/>
  <c r="D7810" i="15" s="1"/>
  <c r="C7811" i="15"/>
  <c r="D7811" i="15" s="1"/>
  <c r="C7812" i="15"/>
  <c r="D7812" i="15" s="1"/>
  <c r="C7813" i="15"/>
  <c r="D7813" i="15" s="1"/>
  <c r="C7814" i="15"/>
  <c r="D7814" i="15" s="1"/>
  <c r="C7815" i="15"/>
  <c r="D7815" i="15" s="1"/>
  <c r="C7816" i="15"/>
  <c r="D7816" i="15" s="1"/>
  <c r="C7817" i="15"/>
  <c r="D7817" i="15" s="1"/>
  <c r="C7818" i="15"/>
  <c r="D7818" i="15" s="1"/>
  <c r="C7819" i="15"/>
  <c r="D7819" i="15" s="1"/>
  <c r="C7820" i="15"/>
  <c r="D7820" i="15" s="1"/>
  <c r="C7821" i="15"/>
  <c r="D7821" i="15" s="1"/>
  <c r="C7822" i="15"/>
  <c r="D7822" i="15" s="1"/>
  <c r="C7823" i="15"/>
  <c r="D7823" i="15" s="1"/>
  <c r="C7824" i="15"/>
  <c r="D7824" i="15" s="1"/>
  <c r="C7825" i="15"/>
  <c r="D7825" i="15" s="1"/>
  <c r="C7826" i="15"/>
  <c r="D7826" i="15" s="1"/>
  <c r="C7827" i="15"/>
  <c r="D7827" i="15" s="1"/>
  <c r="C7828" i="15"/>
  <c r="D7828" i="15" s="1"/>
  <c r="C7829" i="15"/>
  <c r="D7829" i="15" s="1"/>
  <c r="C7830" i="15"/>
  <c r="D7830" i="15" s="1"/>
  <c r="C7831" i="15"/>
  <c r="D7831" i="15" s="1"/>
  <c r="C7832" i="15"/>
  <c r="D7832" i="15" s="1"/>
  <c r="C7833" i="15"/>
  <c r="D7833" i="15" s="1"/>
  <c r="C7834" i="15"/>
  <c r="D7834" i="15" s="1"/>
  <c r="C7835" i="15"/>
  <c r="D7835" i="15" s="1"/>
  <c r="C7836" i="15"/>
  <c r="D7836" i="15" s="1"/>
  <c r="C7837" i="15"/>
  <c r="D7837" i="15" s="1"/>
  <c r="C7838" i="15"/>
  <c r="D7838" i="15" s="1"/>
  <c r="C7839" i="15"/>
  <c r="D7839" i="15" s="1"/>
  <c r="C7840" i="15"/>
  <c r="D7840" i="15" s="1"/>
  <c r="C7841" i="15"/>
  <c r="D7841" i="15" s="1"/>
  <c r="C7842" i="15"/>
  <c r="D7842" i="15" s="1"/>
  <c r="C7843" i="15"/>
  <c r="D7843" i="15" s="1"/>
  <c r="C7844" i="15"/>
  <c r="D7844" i="15" s="1"/>
  <c r="C7845" i="15"/>
  <c r="D7845" i="15" s="1"/>
  <c r="C7846" i="15"/>
  <c r="D7846" i="15" s="1"/>
  <c r="C7847" i="15"/>
  <c r="D7847" i="15" s="1"/>
  <c r="C7848" i="15"/>
  <c r="D7848" i="15" s="1"/>
  <c r="C7849" i="15"/>
  <c r="D7849" i="15" s="1"/>
  <c r="C7850" i="15"/>
  <c r="D7850" i="15" s="1"/>
  <c r="C7851" i="15"/>
  <c r="D7851" i="15" s="1"/>
  <c r="C7852" i="15"/>
  <c r="D7852" i="15" s="1"/>
  <c r="C7853" i="15"/>
  <c r="D7853" i="15" s="1"/>
  <c r="C7854" i="15"/>
  <c r="D7854" i="15" s="1"/>
  <c r="C7855" i="15"/>
  <c r="D7855" i="15" s="1"/>
  <c r="C7856" i="15"/>
  <c r="D7856" i="15" s="1"/>
  <c r="C7857" i="15"/>
  <c r="D7857" i="15" s="1"/>
  <c r="C7858" i="15"/>
  <c r="D7858" i="15" s="1"/>
  <c r="C7859" i="15"/>
  <c r="D7859" i="15" s="1"/>
  <c r="C7860" i="15"/>
  <c r="D7860" i="15" s="1"/>
  <c r="C7861" i="15"/>
  <c r="D7861" i="15" s="1"/>
  <c r="C7862" i="15"/>
  <c r="D7862" i="15" s="1"/>
  <c r="C7863" i="15"/>
  <c r="D7863" i="15" s="1"/>
  <c r="C7864" i="15"/>
  <c r="D7864" i="15" s="1"/>
  <c r="C7865" i="15"/>
  <c r="D7865" i="15" s="1"/>
  <c r="C7866" i="15"/>
  <c r="D7866" i="15" s="1"/>
  <c r="C7867" i="15"/>
  <c r="D7867" i="15" s="1"/>
  <c r="C7868" i="15"/>
  <c r="D7868" i="15" s="1"/>
  <c r="C7869" i="15"/>
  <c r="D7869" i="15" s="1"/>
  <c r="C7870" i="15"/>
  <c r="D7870" i="15" s="1"/>
  <c r="C7871" i="15"/>
  <c r="D7871" i="15" s="1"/>
  <c r="C7872" i="15"/>
  <c r="D7872" i="15" s="1"/>
  <c r="C7873" i="15"/>
  <c r="D7873" i="15" s="1"/>
  <c r="C7874" i="15"/>
  <c r="D7874" i="15" s="1"/>
  <c r="C7875" i="15"/>
  <c r="D7875" i="15" s="1"/>
  <c r="C7876" i="15"/>
  <c r="D7876" i="15" s="1"/>
  <c r="C7877" i="15"/>
  <c r="D7877" i="15" s="1"/>
  <c r="C7878" i="15"/>
  <c r="D7878" i="15" s="1"/>
  <c r="C7879" i="15"/>
  <c r="D7879" i="15" s="1"/>
  <c r="C7880" i="15"/>
  <c r="D7880" i="15" s="1"/>
  <c r="C7881" i="15"/>
  <c r="D7881" i="15" s="1"/>
  <c r="C7882" i="15"/>
  <c r="D7882" i="15" s="1"/>
  <c r="C7883" i="15"/>
  <c r="D7883" i="15" s="1"/>
  <c r="C7884" i="15"/>
  <c r="D7884" i="15" s="1"/>
  <c r="C7885" i="15"/>
  <c r="D7885" i="15" s="1"/>
  <c r="C7886" i="15"/>
  <c r="D7886" i="15" s="1"/>
  <c r="C7887" i="15"/>
  <c r="D7887" i="15" s="1"/>
  <c r="C7888" i="15"/>
  <c r="D7888" i="15" s="1"/>
  <c r="C7889" i="15"/>
  <c r="D7889" i="15" s="1"/>
  <c r="C7890" i="15"/>
  <c r="D7890" i="15" s="1"/>
  <c r="C7891" i="15"/>
  <c r="D7891" i="15" s="1"/>
  <c r="C7892" i="15"/>
  <c r="D7892" i="15" s="1"/>
  <c r="C7893" i="15"/>
  <c r="D7893" i="15" s="1"/>
  <c r="C7894" i="15"/>
  <c r="D7894" i="15" s="1"/>
  <c r="C7895" i="15"/>
  <c r="D7895" i="15" s="1"/>
  <c r="C7896" i="15"/>
  <c r="D7896" i="15" s="1"/>
  <c r="C7897" i="15"/>
  <c r="D7897" i="15" s="1"/>
  <c r="C7898" i="15"/>
  <c r="D7898" i="15" s="1"/>
  <c r="C7899" i="15"/>
  <c r="D7899" i="15" s="1"/>
  <c r="C7900" i="15"/>
  <c r="D7900" i="15" s="1"/>
  <c r="C7901" i="15"/>
  <c r="D7901" i="15" s="1"/>
  <c r="C7902" i="15"/>
  <c r="D7902" i="15" s="1"/>
  <c r="C7903" i="15"/>
  <c r="D7903" i="15" s="1"/>
  <c r="C7904" i="15"/>
  <c r="D7904" i="15" s="1"/>
  <c r="C7905" i="15"/>
  <c r="D7905" i="15" s="1"/>
  <c r="C7906" i="15"/>
  <c r="D7906" i="15" s="1"/>
  <c r="C7907" i="15"/>
  <c r="D7907" i="15" s="1"/>
  <c r="C7908" i="15"/>
  <c r="D7908" i="15" s="1"/>
  <c r="C7909" i="15"/>
  <c r="D7909" i="15" s="1"/>
  <c r="C7910" i="15"/>
  <c r="D7910" i="15" s="1"/>
  <c r="C7911" i="15"/>
  <c r="D7911" i="15" s="1"/>
  <c r="C7912" i="15"/>
  <c r="D7912" i="15" s="1"/>
  <c r="C7913" i="15"/>
  <c r="D7913" i="15" s="1"/>
  <c r="C7914" i="15"/>
  <c r="D7914" i="15" s="1"/>
  <c r="C7915" i="15"/>
  <c r="D7915" i="15" s="1"/>
  <c r="C7916" i="15"/>
  <c r="D7916" i="15" s="1"/>
  <c r="C7917" i="15"/>
  <c r="D7917" i="15" s="1"/>
  <c r="C7918" i="15"/>
  <c r="D7918" i="15" s="1"/>
  <c r="C7919" i="15"/>
  <c r="D7919" i="15" s="1"/>
  <c r="C7920" i="15"/>
  <c r="D7920" i="15" s="1"/>
  <c r="C7921" i="15"/>
  <c r="D7921" i="15" s="1"/>
  <c r="C7922" i="15"/>
  <c r="D7922" i="15" s="1"/>
  <c r="C7923" i="15"/>
  <c r="D7923" i="15" s="1"/>
  <c r="C7924" i="15"/>
  <c r="D7924" i="15" s="1"/>
  <c r="C7925" i="15"/>
  <c r="D7925" i="15" s="1"/>
  <c r="C7926" i="15"/>
  <c r="D7926" i="15" s="1"/>
  <c r="C7927" i="15"/>
  <c r="D7927" i="15" s="1"/>
  <c r="C7928" i="15"/>
  <c r="D7928" i="15" s="1"/>
  <c r="C7929" i="15"/>
  <c r="D7929" i="15" s="1"/>
  <c r="C7930" i="15"/>
  <c r="D7930" i="15" s="1"/>
  <c r="C7931" i="15"/>
  <c r="D7931" i="15" s="1"/>
  <c r="C7932" i="15"/>
  <c r="D7932" i="15" s="1"/>
  <c r="C7933" i="15"/>
  <c r="D7933" i="15" s="1"/>
  <c r="C7934" i="15"/>
  <c r="D7934" i="15" s="1"/>
  <c r="C7935" i="15"/>
  <c r="D7935" i="15" s="1"/>
  <c r="C7936" i="15"/>
  <c r="D7936" i="15" s="1"/>
  <c r="C7937" i="15"/>
  <c r="D7937" i="15" s="1"/>
  <c r="C7938" i="15"/>
  <c r="D7938" i="15" s="1"/>
  <c r="C7939" i="15"/>
  <c r="D7939" i="15" s="1"/>
  <c r="C7940" i="15"/>
  <c r="D7940" i="15" s="1"/>
  <c r="C7941" i="15"/>
  <c r="D7941" i="15" s="1"/>
  <c r="C7942" i="15"/>
  <c r="D7942" i="15" s="1"/>
  <c r="C7943" i="15"/>
  <c r="D7943" i="15" s="1"/>
  <c r="C7944" i="15"/>
  <c r="D7944" i="15" s="1"/>
  <c r="C7945" i="15"/>
  <c r="D7945" i="15" s="1"/>
  <c r="C7946" i="15"/>
  <c r="D7946" i="15" s="1"/>
  <c r="C7947" i="15"/>
  <c r="D7947" i="15" s="1"/>
  <c r="C7948" i="15"/>
  <c r="D7948" i="15" s="1"/>
  <c r="C7949" i="15"/>
  <c r="D7949" i="15" s="1"/>
  <c r="C7950" i="15"/>
  <c r="D7950" i="15" s="1"/>
  <c r="C7951" i="15"/>
  <c r="D7951" i="15" s="1"/>
  <c r="C7952" i="15"/>
  <c r="D7952" i="15" s="1"/>
  <c r="C7953" i="15"/>
  <c r="D7953" i="15" s="1"/>
  <c r="C7954" i="15"/>
  <c r="D7954" i="15" s="1"/>
  <c r="C7955" i="15"/>
  <c r="D7955" i="15" s="1"/>
  <c r="C7956" i="15"/>
  <c r="D7956" i="15" s="1"/>
  <c r="C7957" i="15"/>
  <c r="D7957" i="15" s="1"/>
  <c r="C7958" i="15"/>
  <c r="D7958" i="15" s="1"/>
  <c r="C7959" i="15"/>
  <c r="D7959" i="15" s="1"/>
  <c r="C7960" i="15"/>
  <c r="D7960" i="15" s="1"/>
  <c r="C7961" i="15"/>
  <c r="D7961" i="15" s="1"/>
  <c r="C7962" i="15"/>
  <c r="D7962" i="15" s="1"/>
  <c r="C7963" i="15"/>
  <c r="D7963" i="15" s="1"/>
  <c r="C7964" i="15"/>
  <c r="D7964" i="15" s="1"/>
  <c r="C7965" i="15"/>
  <c r="D7965" i="15" s="1"/>
  <c r="C7966" i="15"/>
  <c r="D7966" i="15" s="1"/>
  <c r="C7967" i="15"/>
  <c r="D7967" i="15" s="1"/>
  <c r="C7968" i="15"/>
  <c r="D7968" i="15" s="1"/>
  <c r="C7969" i="15"/>
  <c r="D7969" i="15" s="1"/>
  <c r="C7970" i="15"/>
  <c r="D7970" i="15" s="1"/>
  <c r="C7971" i="15"/>
  <c r="D7971" i="15" s="1"/>
  <c r="C7972" i="15"/>
  <c r="D7972" i="15" s="1"/>
  <c r="C7973" i="15"/>
  <c r="D7973" i="15" s="1"/>
  <c r="C7974" i="15"/>
  <c r="D7974" i="15" s="1"/>
  <c r="C7975" i="15"/>
  <c r="D7975" i="15" s="1"/>
  <c r="C7976" i="15"/>
  <c r="D7976" i="15" s="1"/>
  <c r="C7977" i="15"/>
  <c r="D7977" i="15" s="1"/>
  <c r="C7978" i="15"/>
  <c r="D7978" i="15" s="1"/>
  <c r="C7979" i="15"/>
  <c r="D7979" i="15" s="1"/>
  <c r="C7980" i="15"/>
  <c r="D7980" i="15" s="1"/>
  <c r="C7981" i="15"/>
  <c r="D7981" i="15" s="1"/>
  <c r="C7982" i="15"/>
  <c r="D7982" i="15" s="1"/>
  <c r="C7983" i="15"/>
  <c r="D7983" i="15" s="1"/>
  <c r="C7984" i="15"/>
  <c r="D7984" i="15" s="1"/>
  <c r="C7985" i="15"/>
  <c r="D7985" i="15" s="1"/>
  <c r="C7986" i="15"/>
  <c r="D7986" i="15" s="1"/>
  <c r="C7987" i="15"/>
  <c r="D7987" i="15" s="1"/>
  <c r="C7988" i="15"/>
  <c r="D7988" i="15" s="1"/>
  <c r="C7989" i="15"/>
  <c r="D7989" i="15" s="1"/>
  <c r="C7990" i="15"/>
  <c r="D7990" i="15" s="1"/>
  <c r="C7991" i="15"/>
  <c r="D7991" i="15" s="1"/>
  <c r="C7992" i="15"/>
  <c r="D7992" i="15" s="1"/>
  <c r="C7993" i="15"/>
  <c r="D7993" i="15" s="1"/>
  <c r="C7994" i="15"/>
  <c r="D7994" i="15" s="1"/>
  <c r="C7995" i="15"/>
  <c r="D7995" i="15" s="1"/>
  <c r="C7996" i="15"/>
  <c r="D7996" i="15" s="1"/>
  <c r="C7997" i="15"/>
  <c r="D7997" i="15" s="1"/>
  <c r="C7998" i="15"/>
  <c r="D7998" i="15" s="1"/>
  <c r="C7999" i="15"/>
  <c r="D7999" i="15" s="1"/>
  <c r="C8000" i="15"/>
  <c r="D8000" i="15" s="1"/>
  <c r="C8001" i="15"/>
  <c r="D8001" i="15" s="1"/>
  <c r="C8002" i="15"/>
  <c r="D8002" i="15" s="1"/>
  <c r="C8003" i="15"/>
  <c r="D8003" i="15" s="1"/>
  <c r="C8004" i="15"/>
  <c r="D8004" i="15" s="1"/>
  <c r="C8005" i="15"/>
  <c r="D8005" i="15" s="1"/>
  <c r="C8006" i="15"/>
  <c r="D8006" i="15" s="1"/>
  <c r="C8007" i="15"/>
  <c r="D8007" i="15" s="1"/>
  <c r="C8008" i="15"/>
  <c r="D8008" i="15" s="1"/>
  <c r="C8009" i="15"/>
  <c r="D8009" i="15" s="1"/>
  <c r="C8010" i="15"/>
  <c r="D8010" i="15" s="1"/>
  <c r="C8011" i="15"/>
  <c r="D8011" i="15" s="1"/>
  <c r="C8012" i="15"/>
  <c r="D8012" i="15" s="1"/>
  <c r="C8013" i="15"/>
  <c r="D8013" i="15" s="1"/>
  <c r="C8014" i="15"/>
  <c r="D8014" i="15" s="1"/>
  <c r="C8015" i="15"/>
  <c r="D8015" i="15" s="1"/>
  <c r="C8016" i="15"/>
  <c r="D8016" i="15" s="1"/>
  <c r="C8017" i="15"/>
  <c r="D8017" i="15" s="1"/>
  <c r="C8018" i="15"/>
  <c r="D8018" i="15" s="1"/>
  <c r="C8019" i="15"/>
  <c r="D8019" i="15" s="1"/>
  <c r="C8020" i="15"/>
  <c r="D8020" i="15" s="1"/>
  <c r="C8021" i="15"/>
  <c r="D8021" i="15" s="1"/>
  <c r="C8022" i="15"/>
  <c r="D8022" i="15" s="1"/>
  <c r="C8023" i="15"/>
  <c r="D8023" i="15" s="1"/>
  <c r="C8024" i="15"/>
  <c r="D8024" i="15" s="1"/>
  <c r="C8025" i="15"/>
  <c r="D8025" i="15" s="1"/>
  <c r="C8026" i="15"/>
  <c r="D8026" i="15" s="1"/>
  <c r="C8027" i="15"/>
  <c r="D8027" i="15" s="1"/>
  <c r="C8028" i="15"/>
  <c r="D8028" i="15" s="1"/>
  <c r="C8029" i="15"/>
  <c r="D8029" i="15" s="1"/>
  <c r="C8030" i="15"/>
  <c r="D8030" i="15" s="1"/>
  <c r="C8031" i="15"/>
  <c r="D8031" i="15" s="1"/>
  <c r="C8032" i="15"/>
  <c r="D8032" i="15" s="1"/>
  <c r="C8033" i="15"/>
  <c r="D8033" i="15" s="1"/>
  <c r="C8034" i="15"/>
  <c r="D8034" i="15" s="1"/>
  <c r="C8035" i="15"/>
  <c r="D8035" i="15" s="1"/>
  <c r="C8036" i="15"/>
  <c r="D8036" i="15" s="1"/>
  <c r="C8037" i="15"/>
  <c r="D8037" i="15" s="1"/>
  <c r="C8038" i="15"/>
  <c r="D8038" i="15" s="1"/>
  <c r="C8039" i="15"/>
  <c r="D8039" i="15" s="1"/>
  <c r="C8040" i="15"/>
  <c r="D8040" i="15" s="1"/>
  <c r="C8041" i="15"/>
  <c r="D8041" i="15" s="1"/>
  <c r="C8042" i="15"/>
  <c r="D8042" i="15" s="1"/>
  <c r="C8043" i="15"/>
  <c r="D8043" i="15" s="1"/>
  <c r="C8044" i="15"/>
  <c r="D8044" i="15" s="1"/>
  <c r="C8045" i="15"/>
  <c r="D8045" i="15" s="1"/>
  <c r="C8046" i="15"/>
  <c r="D8046" i="15" s="1"/>
  <c r="C8047" i="15"/>
  <c r="D8047" i="15" s="1"/>
  <c r="C8048" i="15"/>
  <c r="D8048" i="15" s="1"/>
  <c r="C8049" i="15"/>
  <c r="D8049" i="15" s="1"/>
  <c r="C8050" i="15"/>
  <c r="D8050" i="15" s="1"/>
  <c r="C8051" i="15"/>
  <c r="D8051" i="15" s="1"/>
  <c r="C8052" i="15"/>
  <c r="D8052" i="15" s="1"/>
  <c r="C8053" i="15"/>
  <c r="D8053" i="15" s="1"/>
  <c r="C8054" i="15"/>
  <c r="D8054" i="15" s="1"/>
  <c r="C8055" i="15"/>
  <c r="D8055" i="15" s="1"/>
  <c r="C8056" i="15"/>
  <c r="D8056" i="15" s="1"/>
  <c r="C8057" i="15"/>
  <c r="D8057" i="15" s="1"/>
  <c r="C8058" i="15"/>
  <c r="D8058" i="15" s="1"/>
  <c r="C8059" i="15"/>
  <c r="D8059" i="15" s="1"/>
  <c r="C8060" i="15"/>
  <c r="D8060" i="15" s="1"/>
  <c r="C8061" i="15"/>
  <c r="D8061" i="15" s="1"/>
  <c r="C8062" i="15"/>
  <c r="D8062" i="15" s="1"/>
  <c r="C8063" i="15"/>
  <c r="D8063" i="15" s="1"/>
  <c r="C8064" i="15"/>
  <c r="D8064" i="15" s="1"/>
  <c r="C8065" i="15"/>
  <c r="D8065" i="15" s="1"/>
  <c r="C8066" i="15"/>
  <c r="D8066" i="15" s="1"/>
  <c r="C8067" i="15"/>
  <c r="D8067" i="15" s="1"/>
  <c r="C8068" i="15"/>
  <c r="D8068" i="15" s="1"/>
  <c r="C8069" i="15"/>
  <c r="D8069" i="15" s="1"/>
  <c r="C8070" i="15"/>
  <c r="D8070" i="15" s="1"/>
  <c r="C8071" i="15"/>
  <c r="D8071" i="15" s="1"/>
  <c r="C8072" i="15"/>
  <c r="D8072" i="15" s="1"/>
  <c r="C8073" i="15"/>
  <c r="D8073" i="15" s="1"/>
  <c r="C8074" i="15"/>
  <c r="D8074" i="15" s="1"/>
  <c r="C8075" i="15"/>
  <c r="D8075" i="15" s="1"/>
  <c r="C8076" i="15"/>
  <c r="D8076" i="15" s="1"/>
  <c r="C8077" i="15"/>
  <c r="D8077" i="15" s="1"/>
  <c r="C8078" i="15"/>
  <c r="D8078" i="15" s="1"/>
  <c r="C8079" i="15"/>
  <c r="D8079" i="15" s="1"/>
  <c r="C8080" i="15"/>
  <c r="D8080" i="15" s="1"/>
  <c r="C8081" i="15"/>
  <c r="D8081" i="15" s="1"/>
  <c r="C8082" i="15"/>
  <c r="D8082" i="15" s="1"/>
  <c r="C8083" i="15"/>
  <c r="D8083" i="15" s="1"/>
  <c r="C8084" i="15"/>
  <c r="D8084" i="15" s="1"/>
  <c r="C8085" i="15"/>
  <c r="D8085" i="15" s="1"/>
  <c r="C8086" i="15"/>
  <c r="D8086" i="15" s="1"/>
  <c r="C8087" i="15"/>
  <c r="D8087" i="15" s="1"/>
  <c r="C8088" i="15"/>
  <c r="D8088" i="15" s="1"/>
  <c r="C8089" i="15"/>
  <c r="D8089" i="15" s="1"/>
  <c r="C8090" i="15"/>
  <c r="D8090" i="15" s="1"/>
  <c r="C8091" i="15"/>
  <c r="D8091" i="15" s="1"/>
  <c r="C8092" i="15"/>
  <c r="D8092" i="15" s="1"/>
  <c r="C8093" i="15"/>
  <c r="D8093" i="15" s="1"/>
  <c r="C8094" i="15"/>
  <c r="D8094" i="15" s="1"/>
  <c r="C8095" i="15"/>
  <c r="D8095" i="15" s="1"/>
  <c r="C8096" i="15"/>
  <c r="D8096" i="15" s="1"/>
  <c r="C8097" i="15"/>
  <c r="D8097" i="15" s="1"/>
  <c r="C8098" i="15"/>
  <c r="D8098" i="15" s="1"/>
  <c r="C8099" i="15"/>
  <c r="D8099" i="15" s="1"/>
  <c r="C8100" i="15"/>
  <c r="D8100" i="15" s="1"/>
  <c r="C8101" i="15"/>
  <c r="D8101" i="15" s="1"/>
  <c r="C8102" i="15"/>
  <c r="D8102" i="15" s="1"/>
  <c r="C8103" i="15"/>
  <c r="D8103" i="15" s="1"/>
  <c r="C8104" i="15"/>
  <c r="D8104" i="15" s="1"/>
  <c r="C8105" i="15"/>
  <c r="D8105" i="15" s="1"/>
  <c r="C8106" i="15"/>
  <c r="D8106" i="15" s="1"/>
  <c r="C8107" i="15"/>
  <c r="D8107" i="15" s="1"/>
  <c r="C8108" i="15"/>
  <c r="D8108" i="15" s="1"/>
  <c r="C8109" i="15"/>
  <c r="D8109" i="15" s="1"/>
  <c r="C8110" i="15"/>
  <c r="D8110" i="15" s="1"/>
  <c r="C8111" i="15"/>
  <c r="D8111" i="15" s="1"/>
  <c r="C8112" i="15"/>
  <c r="D8112" i="15" s="1"/>
  <c r="C8113" i="15"/>
  <c r="D8113" i="15" s="1"/>
  <c r="C8114" i="15"/>
  <c r="D8114" i="15" s="1"/>
  <c r="C8115" i="15"/>
  <c r="D8115" i="15" s="1"/>
  <c r="C8116" i="15"/>
  <c r="D8116" i="15" s="1"/>
  <c r="C8117" i="15"/>
  <c r="D8117" i="15" s="1"/>
  <c r="C8118" i="15"/>
  <c r="D8118" i="15" s="1"/>
  <c r="C8119" i="15"/>
  <c r="D8119" i="15" s="1"/>
  <c r="C8120" i="15"/>
  <c r="D8120" i="15" s="1"/>
  <c r="C8121" i="15"/>
  <c r="D8121" i="15" s="1"/>
  <c r="C8122" i="15"/>
  <c r="D8122" i="15" s="1"/>
  <c r="C8123" i="15"/>
  <c r="D8123" i="15" s="1"/>
  <c r="C8124" i="15"/>
  <c r="D8124" i="15" s="1"/>
  <c r="C8125" i="15"/>
  <c r="D8125" i="15" s="1"/>
  <c r="C8126" i="15"/>
  <c r="D8126" i="15" s="1"/>
  <c r="C8127" i="15"/>
  <c r="D8127" i="15" s="1"/>
  <c r="C8128" i="15"/>
  <c r="D8128" i="15" s="1"/>
  <c r="C8129" i="15"/>
  <c r="D8129" i="15" s="1"/>
  <c r="C8130" i="15"/>
  <c r="D8130" i="15" s="1"/>
  <c r="C8131" i="15"/>
  <c r="D8131" i="15" s="1"/>
  <c r="C8132" i="15"/>
  <c r="D8132" i="15" s="1"/>
  <c r="C8133" i="15"/>
  <c r="D8133" i="15" s="1"/>
  <c r="C8134" i="15"/>
  <c r="D8134" i="15" s="1"/>
  <c r="C8135" i="15"/>
  <c r="D8135" i="15" s="1"/>
  <c r="C8136" i="15"/>
  <c r="D8136" i="15" s="1"/>
  <c r="C8137" i="15"/>
  <c r="D8137" i="15" s="1"/>
  <c r="C8138" i="15"/>
  <c r="D8138" i="15" s="1"/>
  <c r="C8139" i="15"/>
  <c r="D8139" i="15" s="1"/>
  <c r="C8140" i="15"/>
  <c r="D8140" i="15" s="1"/>
  <c r="C8141" i="15"/>
  <c r="D8141" i="15" s="1"/>
  <c r="C8142" i="15"/>
  <c r="D8142" i="15" s="1"/>
  <c r="C8143" i="15"/>
  <c r="D8143" i="15" s="1"/>
  <c r="C8144" i="15"/>
  <c r="D8144" i="15" s="1"/>
  <c r="C8145" i="15"/>
  <c r="D8145" i="15" s="1"/>
  <c r="C8146" i="15"/>
  <c r="D8146" i="15" s="1"/>
  <c r="C8147" i="15"/>
  <c r="D8147" i="15" s="1"/>
  <c r="C8148" i="15"/>
  <c r="D8148" i="15" s="1"/>
  <c r="C8149" i="15"/>
  <c r="D8149" i="15" s="1"/>
  <c r="C8150" i="15"/>
  <c r="D8150" i="15" s="1"/>
  <c r="C8151" i="15"/>
  <c r="D8151" i="15" s="1"/>
  <c r="C8152" i="15"/>
  <c r="D8152" i="15" s="1"/>
  <c r="C8153" i="15"/>
  <c r="D8153" i="15" s="1"/>
  <c r="C8154" i="15"/>
  <c r="D8154" i="15" s="1"/>
  <c r="C8155" i="15"/>
  <c r="D8155" i="15" s="1"/>
  <c r="C8156" i="15"/>
  <c r="D8156" i="15" s="1"/>
  <c r="C8157" i="15"/>
  <c r="D8157" i="15" s="1"/>
  <c r="C8158" i="15"/>
  <c r="D8158" i="15" s="1"/>
  <c r="C8159" i="15"/>
  <c r="D8159" i="15" s="1"/>
  <c r="C8160" i="15"/>
  <c r="D8160" i="15" s="1"/>
  <c r="C8161" i="15"/>
  <c r="D8161" i="15" s="1"/>
  <c r="C8162" i="15"/>
  <c r="D8162" i="15" s="1"/>
  <c r="C8163" i="15"/>
  <c r="D8163" i="15" s="1"/>
  <c r="C8164" i="15"/>
  <c r="D8164" i="15" s="1"/>
  <c r="C8165" i="15"/>
  <c r="D8165" i="15" s="1"/>
  <c r="C8166" i="15"/>
  <c r="D8166" i="15" s="1"/>
  <c r="C8167" i="15"/>
  <c r="D8167" i="15" s="1"/>
  <c r="C8168" i="15"/>
  <c r="D8168" i="15" s="1"/>
  <c r="C8169" i="15"/>
  <c r="D8169" i="15" s="1"/>
  <c r="C8170" i="15"/>
  <c r="D8170" i="15" s="1"/>
  <c r="C8171" i="15"/>
  <c r="D8171" i="15" s="1"/>
  <c r="C8172" i="15"/>
  <c r="D8172" i="15" s="1"/>
  <c r="C8173" i="15"/>
  <c r="D8173" i="15" s="1"/>
  <c r="C8174" i="15"/>
  <c r="D8174" i="15" s="1"/>
  <c r="C8175" i="15"/>
  <c r="D8175" i="15" s="1"/>
  <c r="C8176" i="15"/>
  <c r="D8176" i="15" s="1"/>
  <c r="C8177" i="15"/>
  <c r="D8177" i="15" s="1"/>
  <c r="C8178" i="15"/>
  <c r="D8178" i="15" s="1"/>
  <c r="C8179" i="15"/>
  <c r="D8179" i="15" s="1"/>
  <c r="C8180" i="15"/>
  <c r="D8180" i="15" s="1"/>
  <c r="C8181" i="15"/>
  <c r="D8181" i="15" s="1"/>
  <c r="C8182" i="15"/>
  <c r="D8182" i="15" s="1"/>
  <c r="C8183" i="15"/>
  <c r="D8183" i="15" s="1"/>
  <c r="C8184" i="15"/>
  <c r="D8184" i="15" s="1"/>
  <c r="C8185" i="15"/>
  <c r="D8185" i="15" s="1"/>
  <c r="C8186" i="15"/>
  <c r="D8186" i="15" s="1"/>
  <c r="C8187" i="15"/>
  <c r="D8187" i="15" s="1"/>
  <c r="C8188" i="15"/>
  <c r="D8188" i="15" s="1"/>
  <c r="C8189" i="15"/>
  <c r="D8189" i="15" s="1"/>
  <c r="C8190" i="15"/>
  <c r="D8190" i="15" s="1"/>
  <c r="C8191" i="15"/>
  <c r="D8191" i="15" s="1"/>
  <c r="C8192" i="15"/>
  <c r="D8192" i="15" s="1"/>
  <c r="C8193" i="15"/>
  <c r="D8193" i="15" s="1"/>
  <c r="C8194" i="15"/>
  <c r="D8194" i="15" s="1"/>
  <c r="C8195" i="15"/>
  <c r="D8195" i="15" s="1"/>
  <c r="C8196" i="15"/>
  <c r="D8196" i="15" s="1"/>
  <c r="C8197" i="15"/>
  <c r="D8197" i="15" s="1"/>
  <c r="C8198" i="15"/>
  <c r="D8198" i="15" s="1"/>
  <c r="C8199" i="15"/>
  <c r="D8199" i="15" s="1"/>
  <c r="C8200" i="15"/>
  <c r="D8200" i="15" s="1"/>
  <c r="C8201" i="15"/>
  <c r="D8201" i="15" s="1"/>
  <c r="C8202" i="15"/>
  <c r="D8202" i="15" s="1"/>
  <c r="C8203" i="15"/>
  <c r="D8203" i="15" s="1"/>
  <c r="C8204" i="15"/>
  <c r="D8204" i="15" s="1"/>
  <c r="C8205" i="15"/>
  <c r="D8205" i="15" s="1"/>
  <c r="C8206" i="15"/>
  <c r="D8206" i="15" s="1"/>
  <c r="C8207" i="15"/>
  <c r="D8207" i="15" s="1"/>
  <c r="C8208" i="15"/>
  <c r="D8208" i="15" s="1"/>
  <c r="C8209" i="15"/>
  <c r="D8209" i="15" s="1"/>
  <c r="C8210" i="15"/>
  <c r="D8210" i="15" s="1"/>
  <c r="C8211" i="15"/>
  <c r="D8211" i="15" s="1"/>
  <c r="C8212" i="15"/>
  <c r="D8212" i="15" s="1"/>
  <c r="C8213" i="15"/>
  <c r="D8213" i="15" s="1"/>
  <c r="C8214" i="15"/>
  <c r="D8214" i="15" s="1"/>
  <c r="C8215" i="15"/>
  <c r="D8215" i="15" s="1"/>
  <c r="C8216" i="15"/>
  <c r="D8216" i="15" s="1"/>
  <c r="C8217" i="15"/>
  <c r="D8217" i="15" s="1"/>
  <c r="C8218" i="15"/>
  <c r="D8218" i="15" s="1"/>
  <c r="C8219" i="15"/>
  <c r="D8219" i="15" s="1"/>
  <c r="C8220" i="15"/>
  <c r="D8220" i="15" s="1"/>
  <c r="C8221" i="15"/>
  <c r="D8221" i="15" s="1"/>
  <c r="C8222" i="15"/>
  <c r="D8222" i="15" s="1"/>
  <c r="C8223" i="15"/>
  <c r="D8223" i="15" s="1"/>
  <c r="C8224" i="15"/>
  <c r="D8224" i="15" s="1"/>
  <c r="C8225" i="15"/>
  <c r="D8225" i="15" s="1"/>
  <c r="C8226" i="15"/>
  <c r="D8226" i="15" s="1"/>
  <c r="C8227" i="15"/>
  <c r="D8227" i="15" s="1"/>
  <c r="C8228" i="15"/>
  <c r="D8228" i="15" s="1"/>
  <c r="C8229" i="15"/>
  <c r="D8229" i="15" s="1"/>
  <c r="C8230" i="15"/>
  <c r="D8230" i="15" s="1"/>
  <c r="C8231" i="15"/>
  <c r="D8231" i="15" s="1"/>
  <c r="C8232" i="15"/>
  <c r="D8232" i="15" s="1"/>
  <c r="C8233" i="15"/>
  <c r="D8233" i="15" s="1"/>
  <c r="C8234" i="15"/>
  <c r="D8234" i="15" s="1"/>
  <c r="C8235" i="15"/>
  <c r="D8235" i="15" s="1"/>
  <c r="C8236" i="15"/>
  <c r="D8236" i="15" s="1"/>
  <c r="C8237" i="15"/>
  <c r="D8237" i="15" s="1"/>
  <c r="C8238" i="15"/>
  <c r="D8238" i="15" s="1"/>
  <c r="C8239" i="15"/>
  <c r="D8239" i="15" s="1"/>
  <c r="C8240" i="15"/>
  <c r="D8240" i="15" s="1"/>
  <c r="C8241" i="15"/>
  <c r="D8241" i="15" s="1"/>
  <c r="C8242" i="15"/>
  <c r="D8242" i="15" s="1"/>
  <c r="C8243" i="15"/>
  <c r="D8243" i="15" s="1"/>
  <c r="C8244" i="15"/>
  <c r="D8244" i="15" s="1"/>
  <c r="C8245" i="15"/>
  <c r="D8245" i="15" s="1"/>
  <c r="C8246" i="15"/>
  <c r="D8246" i="15" s="1"/>
  <c r="C8247" i="15"/>
  <c r="D8247" i="15" s="1"/>
  <c r="C8248" i="15"/>
  <c r="D8248" i="15" s="1"/>
  <c r="C8249" i="15"/>
  <c r="D8249" i="15" s="1"/>
  <c r="C8250" i="15"/>
  <c r="D8250" i="15" s="1"/>
  <c r="C8251" i="15"/>
  <c r="D8251" i="15" s="1"/>
  <c r="C8252" i="15"/>
  <c r="D8252" i="15" s="1"/>
  <c r="C8253" i="15"/>
  <c r="D8253" i="15" s="1"/>
  <c r="C8254" i="15"/>
  <c r="D8254" i="15" s="1"/>
  <c r="C8255" i="15"/>
  <c r="D8255" i="15" s="1"/>
  <c r="C8256" i="15"/>
  <c r="D8256" i="15" s="1"/>
  <c r="C8257" i="15"/>
  <c r="D8257" i="15" s="1"/>
  <c r="C8258" i="15"/>
  <c r="D8258" i="15" s="1"/>
  <c r="C8259" i="15"/>
  <c r="D8259" i="15" s="1"/>
  <c r="C8260" i="15"/>
  <c r="D8260" i="15" s="1"/>
  <c r="C8261" i="15"/>
  <c r="D8261" i="15" s="1"/>
  <c r="C8262" i="15"/>
  <c r="D8262" i="15" s="1"/>
  <c r="C8263" i="15"/>
  <c r="D8263" i="15" s="1"/>
  <c r="C8264" i="15"/>
  <c r="D8264" i="15" s="1"/>
  <c r="C8265" i="15"/>
  <c r="D8265" i="15" s="1"/>
  <c r="C8266" i="15"/>
  <c r="D8266" i="15" s="1"/>
  <c r="C8267" i="15"/>
  <c r="D8267" i="15" s="1"/>
  <c r="C8268" i="15"/>
  <c r="D8268" i="15" s="1"/>
  <c r="C8269" i="15"/>
  <c r="D8269" i="15" s="1"/>
  <c r="C8270" i="15"/>
  <c r="D8270" i="15" s="1"/>
  <c r="C8271" i="15"/>
  <c r="D8271" i="15" s="1"/>
  <c r="C8272" i="15"/>
  <c r="D8272" i="15" s="1"/>
  <c r="C8273" i="15"/>
  <c r="D8273" i="15" s="1"/>
  <c r="C8274" i="15"/>
  <c r="D8274" i="15" s="1"/>
  <c r="C8275" i="15"/>
  <c r="D8275" i="15" s="1"/>
  <c r="C8276" i="15"/>
  <c r="D8276" i="15" s="1"/>
  <c r="C8277" i="15"/>
  <c r="D8277" i="15" s="1"/>
  <c r="C8278" i="15"/>
  <c r="D8278" i="15" s="1"/>
  <c r="C8279" i="15"/>
  <c r="D8279" i="15" s="1"/>
  <c r="C8280" i="15"/>
  <c r="D8280" i="15" s="1"/>
  <c r="C8281" i="15"/>
  <c r="D8281" i="15" s="1"/>
  <c r="C8282" i="15"/>
  <c r="D8282" i="15" s="1"/>
  <c r="C8283" i="15"/>
  <c r="D8283" i="15" s="1"/>
  <c r="C8284" i="15"/>
  <c r="D8284" i="15" s="1"/>
  <c r="C8285" i="15"/>
  <c r="D8285" i="15" s="1"/>
  <c r="C8286" i="15"/>
  <c r="D8286" i="15" s="1"/>
  <c r="C8287" i="15"/>
  <c r="D8287" i="15" s="1"/>
  <c r="C8288" i="15"/>
  <c r="D8288" i="15" s="1"/>
  <c r="C8289" i="15"/>
  <c r="D8289" i="15" s="1"/>
  <c r="C8290" i="15"/>
  <c r="D8290" i="15" s="1"/>
  <c r="C8291" i="15"/>
  <c r="D8291" i="15" s="1"/>
  <c r="C8292" i="15"/>
  <c r="D8292" i="15" s="1"/>
  <c r="C8293" i="15"/>
  <c r="D8293" i="15" s="1"/>
  <c r="C8294" i="15"/>
  <c r="D8294" i="15" s="1"/>
  <c r="C8295" i="15"/>
  <c r="D8295" i="15" s="1"/>
  <c r="C8296" i="15"/>
  <c r="D8296" i="15" s="1"/>
  <c r="C8297" i="15"/>
  <c r="D8297" i="15" s="1"/>
  <c r="C8298" i="15"/>
  <c r="D8298" i="15" s="1"/>
  <c r="C8299" i="15"/>
  <c r="D8299" i="15" s="1"/>
  <c r="C8300" i="15"/>
  <c r="D8300" i="15" s="1"/>
  <c r="C8301" i="15"/>
  <c r="D8301" i="15" s="1"/>
  <c r="C8302" i="15"/>
  <c r="D8302" i="15" s="1"/>
  <c r="C8303" i="15"/>
  <c r="D8303" i="15" s="1"/>
  <c r="C8304" i="15"/>
  <c r="D8304" i="15" s="1"/>
  <c r="C8305" i="15"/>
  <c r="D8305" i="15" s="1"/>
  <c r="C8306" i="15"/>
  <c r="D8306" i="15" s="1"/>
  <c r="C8307" i="15"/>
  <c r="D8307" i="15" s="1"/>
  <c r="C8308" i="15"/>
  <c r="D8308" i="15" s="1"/>
  <c r="C8309" i="15"/>
  <c r="D8309" i="15" s="1"/>
  <c r="C8310" i="15"/>
  <c r="D8310" i="15" s="1"/>
  <c r="C8311" i="15"/>
  <c r="D8311" i="15" s="1"/>
  <c r="C8312" i="15"/>
  <c r="D8312" i="15" s="1"/>
  <c r="C8313" i="15"/>
  <c r="D8313" i="15" s="1"/>
  <c r="C8314" i="15"/>
  <c r="D8314" i="15" s="1"/>
  <c r="C8315" i="15"/>
  <c r="D8315" i="15" s="1"/>
  <c r="C8316" i="15"/>
  <c r="D8316" i="15" s="1"/>
  <c r="C8317" i="15"/>
  <c r="D8317" i="15" s="1"/>
  <c r="C8318" i="15"/>
  <c r="D8318" i="15" s="1"/>
  <c r="C8319" i="15"/>
  <c r="D8319" i="15" s="1"/>
  <c r="C8320" i="15"/>
  <c r="D8320" i="15" s="1"/>
  <c r="C8321" i="15"/>
  <c r="D8321" i="15" s="1"/>
  <c r="C8322" i="15"/>
  <c r="D8322" i="15" s="1"/>
  <c r="C8323" i="15"/>
  <c r="D8323" i="15" s="1"/>
  <c r="C8324" i="15"/>
  <c r="D8324" i="15" s="1"/>
  <c r="C8325" i="15"/>
  <c r="D8325" i="15" s="1"/>
  <c r="C8326" i="15"/>
  <c r="D8326" i="15" s="1"/>
  <c r="C8327" i="15"/>
  <c r="D8327" i="15" s="1"/>
  <c r="C8328" i="15"/>
  <c r="D8328" i="15" s="1"/>
  <c r="C8329" i="15"/>
  <c r="D8329" i="15" s="1"/>
  <c r="C8330" i="15"/>
  <c r="D8330" i="15" s="1"/>
  <c r="C8331" i="15"/>
  <c r="D8331" i="15" s="1"/>
  <c r="C8332" i="15"/>
  <c r="D8332" i="15" s="1"/>
  <c r="C8333" i="15"/>
  <c r="D8333" i="15" s="1"/>
  <c r="C8334" i="15"/>
  <c r="D8334" i="15" s="1"/>
  <c r="C8335" i="15"/>
  <c r="D8335" i="15" s="1"/>
  <c r="C8336" i="15"/>
  <c r="D8336" i="15" s="1"/>
  <c r="C8337" i="15"/>
  <c r="D8337" i="15" s="1"/>
  <c r="C8338" i="15"/>
  <c r="D8338" i="15" s="1"/>
  <c r="C8339" i="15"/>
  <c r="D8339" i="15" s="1"/>
  <c r="C8340" i="15"/>
  <c r="D8340" i="15" s="1"/>
  <c r="C8341" i="15"/>
  <c r="D8341" i="15" s="1"/>
  <c r="C8342" i="15"/>
  <c r="D8342" i="15" s="1"/>
  <c r="C8343" i="15"/>
  <c r="D8343" i="15" s="1"/>
  <c r="C8344" i="15"/>
  <c r="D8344" i="15" s="1"/>
  <c r="C8345" i="15"/>
  <c r="D8345" i="15" s="1"/>
  <c r="C8346" i="15"/>
  <c r="D8346" i="15" s="1"/>
  <c r="C8347" i="15"/>
  <c r="D8347" i="15" s="1"/>
  <c r="C8348" i="15"/>
  <c r="D8348" i="15" s="1"/>
  <c r="C8349" i="15"/>
  <c r="D8349" i="15" s="1"/>
  <c r="C8350" i="15"/>
  <c r="D8350" i="15" s="1"/>
  <c r="C8351" i="15"/>
  <c r="D8351" i="15" s="1"/>
  <c r="C8352" i="15"/>
  <c r="D8352" i="15" s="1"/>
  <c r="C8353" i="15"/>
  <c r="D8353" i="15" s="1"/>
  <c r="C8354" i="15"/>
  <c r="D8354" i="15" s="1"/>
  <c r="C8355" i="15"/>
  <c r="D8355" i="15" s="1"/>
  <c r="C8356" i="15"/>
  <c r="D8356" i="15" s="1"/>
  <c r="C8357" i="15"/>
  <c r="D8357" i="15" s="1"/>
  <c r="C8358" i="15"/>
  <c r="D8358" i="15" s="1"/>
  <c r="C8359" i="15"/>
  <c r="D8359" i="15" s="1"/>
  <c r="C8360" i="15"/>
  <c r="D8360" i="15" s="1"/>
  <c r="C8361" i="15"/>
  <c r="D8361" i="15" s="1"/>
  <c r="C8362" i="15"/>
  <c r="D8362" i="15" s="1"/>
  <c r="C8363" i="15"/>
  <c r="D8363" i="15" s="1"/>
  <c r="C8364" i="15"/>
  <c r="D8364" i="15" s="1"/>
  <c r="C8365" i="15"/>
  <c r="D8365" i="15" s="1"/>
  <c r="C8366" i="15"/>
  <c r="D8366" i="15" s="1"/>
  <c r="C8367" i="15"/>
  <c r="D8367" i="15" s="1"/>
  <c r="C8368" i="15"/>
  <c r="D8368" i="15" s="1"/>
  <c r="C8369" i="15"/>
  <c r="D8369" i="15" s="1"/>
  <c r="C8370" i="15"/>
  <c r="D8370" i="15" s="1"/>
  <c r="C8371" i="15"/>
  <c r="D8371" i="15" s="1"/>
  <c r="C8372" i="15"/>
  <c r="D8372" i="15" s="1"/>
  <c r="C8373" i="15"/>
  <c r="D8373" i="15" s="1"/>
  <c r="C8374" i="15"/>
  <c r="D8374" i="15" s="1"/>
  <c r="C8375" i="15"/>
  <c r="D8375" i="15" s="1"/>
  <c r="C8376" i="15"/>
  <c r="D8376" i="15" s="1"/>
  <c r="C8377" i="15"/>
  <c r="D8377" i="15" s="1"/>
  <c r="C8378" i="15"/>
  <c r="D8378" i="15" s="1"/>
  <c r="C8379" i="15"/>
  <c r="D8379" i="15" s="1"/>
  <c r="C8380" i="15"/>
  <c r="D8380" i="15" s="1"/>
  <c r="C8381" i="15"/>
  <c r="D8381" i="15" s="1"/>
  <c r="C8382" i="15"/>
  <c r="D8382" i="15" s="1"/>
  <c r="C8383" i="15"/>
  <c r="D8383" i="15" s="1"/>
  <c r="C8384" i="15"/>
  <c r="D8384" i="15" s="1"/>
  <c r="C8385" i="15"/>
  <c r="D8385" i="15" s="1"/>
  <c r="C8386" i="15"/>
  <c r="D8386" i="15" s="1"/>
  <c r="C8387" i="15"/>
  <c r="D8387" i="15" s="1"/>
  <c r="C8388" i="15"/>
  <c r="D8388" i="15" s="1"/>
  <c r="C8389" i="15"/>
  <c r="D8389" i="15" s="1"/>
  <c r="C8390" i="15"/>
  <c r="D8390" i="15" s="1"/>
  <c r="C8391" i="15"/>
  <c r="D8391" i="15" s="1"/>
  <c r="C8392" i="15"/>
  <c r="D8392" i="15" s="1"/>
  <c r="C8393" i="15"/>
  <c r="D8393" i="15" s="1"/>
  <c r="C8394" i="15"/>
  <c r="D8394" i="15" s="1"/>
  <c r="C8395" i="15"/>
  <c r="D8395" i="15" s="1"/>
  <c r="C8396" i="15"/>
  <c r="D8396" i="15" s="1"/>
  <c r="C8397" i="15"/>
  <c r="D8397" i="15" s="1"/>
  <c r="C8398" i="15"/>
  <c r="D8398" i="15" s="1"/>
  <c r="C8399" i="15"/>
  <c r="D8399" i="15" s="1"/>
  <c r="C8400" i="15"/>
  <c r="D8400" i="15" s="1"/>
  <c r="C8401" i="15"/>
  <c r="D8401" i="15" s="1"/>
  <c r="C8402" i="15"/>
  <c r="D8402" i="15" s="1"/>
  <c r="C8403" i="15"/>
  <c r="D8403" i="15" s="1"/>
  <c r="C8404" i="15"/>
  <c r="D8404" i="15" s="1"/>
  <c r="C8405" i="15"/>
  <c r="D8405" i="15" s="1"/>
  <c r="C8406" i="15"/>
  <c r="D8406" i="15" s="1"/>
  <c r="C8407" i="15"/>
  <c r="D8407" i="15" s="1"/>
  <c r="C8408" i="15"/>
  <c r="D8408" i="15" s="1"/>
  <c r="C8409" i="15"/>
  <c r="D8409" i="15" s="1"/>
  <c r="C8410" i="15"/>
  <c r="D8410" i="15" s="1"/>
  <c r="C8411" i="15"/>
  <c r="D8411" i="15" s="1"/>
  <c r="C8412" i="15"/>
  <c r="D8412" i="15" s="1"/>
  <c r="C8413" i="15"/>
  <c r="D8413" i="15" s="1"/>
  <c r="C8414" i="15"/>
  <c r="D8414" i="15" s="1"/>
  <c r="C8415" i="15"/>
  <c r="D8415" i="15" s="1"/>
  <c r="C8416" i="15"/>
  <c r="D8416" i="15" s="1"/>
  <c r="C8417" i="15"/>
  <c r="D8417" i="15" s="1"/>
  <c r="C8418" i="15"/>
  <c r="D8418" i="15" s="1"/>
  <c r="C8419" i="15"/>
  <c r="D8419" i="15" s="1"/>
  <c r="C8420" i="15"/>
  <c r="D8420" i="15" s="1"/>
  <c r="C8421" i="15"/>
  <c r="D8421" i="15" s="1"/>
  <c r="C8422" i="15"/>
  <c r="D8422" i="15" s="1"/>
  <c r="C8423" i="15"/>
  <c r="D8423" i="15" s="1"/>
  <c r="C8424" i="15"/>
  <c r="D8424" i="15" s="1"/>
  <c r="C8425" i="15"/>
  <c r="D8425" i="15" s="1"/>
  <c r="C8426" i="15"/>
  <c r="D8426" i="15" s="1"/>
  <c r="C8427" i="15"/>
  <c r="D8427" i="15" s="1"/>
  <c r="C8428" i="15"/>
  <c r="D8428" i="15" s="1"/>
  <c r="C8429" i="15"/>
  <c r="D8429" i="15" s="1"/>
  <c r="C8430" i="15"/>
  <c r="D8430" i="15" s="1"/>
  <c r="C8431" i="15"/>
  <c r="D8431" i="15" s="1"/>
  <c r="C8432" i="15"/>
  <c r="D8432" i="15" s="1"/>
  <c r="C8433" i="15"/>
  <c r="D8433" i="15" s="1"/>
  <c r="C8434" i="15"/>
  <c r="D8434" i="15" s="1"/>
  <c r="C8435" i="15"/>
  <c r="D8435" i="15" s="1"/>
  <c r="C8436" i="15"/>
  <c r="D8436" i="15" s="1"/>
  <c r="C8437" i="15"/>
  <c r="D8437" i="15" s="1"/>
  <c r="C8438" i="15"/>
  <c r="D8438" i="15" s="1"/>
  <c r="C8439" i="15"/>
  <c r="D8439" i="15" s="1"/>
  <c r="C8440" i="15"/>
  <c r="D8440" i="15" s="1"/>
  <c r="C8441" i="15"/>
  <c r="D8441" i="15" s="1"/>
  <c r="C8442" i="15"/>
  <c r="D8442" i="15" s="1"/>
  <c r="C8443" i="15"/>
  <c r="D8443" i="15" s="1"/>
  <c r="C8444" i="15"/>
  <c r="D8444" i="15" s="1"/>
  <c r="C8445" i="15"/>
  <c r="D8445" i="15" s="1"/>
  <c r="C8446" i="15"/>
  <c r="D8446" i="15" s="1"/>
  <c r="C8447" i="15"/>
  <c r="D8447" i="15" s="1"/>
  <c r="C8448" i="15"/>
  <c r="D8448" i="15" s="1"/>
  <c r="C8449" i="15"/>
  <c r="D8449" i="15" s="1"/>
  <c r="C8450" i="15"/>
  <c r="D8450" i="15" s="1"/>
  <c r="C8451" i="15"/>
  <c r="D8451" i="15" s="1"/>
  <c r="C8452" i="15"/>
  <c r="D8452" i="15" s="1"/>
  <c r="C8453" i="15"/>
  <c r="D8453" i="15" s="1"/>
  <c r="C8454" i="15"/>
  <c r="D8454" i="15" s="1"/>
  <c r="C8455" i="15"/>
  <c r="D8455" i="15" s="1"/>
  <c r="C8456" i="15"/>
  <c r="D8456" i="15" s="1"/>
  <c r="C8457" i="15"/>
  <c r="D8457" i="15" s="1"/>
  <c r="C8458" i="15"/>
  <c r="D8458" i="15" s="1"/>
  <c r="C8459" i="15"/>
  <c r="D8459" i="15" s="1"/>
  <c r="C8460" i="15"/>
  <c r="D8460" i="15" s="1"/>
  <c r="C8461" i="15"/>
  <c r="D8461" i="15" s="1"/>
  <c r="C8462" i="15"/>
  <c r="D8462" i="15" s="1"/>
  <c r="C8463" i="15"/>
  <c r="D8463" i="15" s="1"/>
  <c r="C8464" i="15"/>
  <c r="D8464" i="15" s="1"/>
  <c r="C8465" i="15"/>
  <c r="D8465" i="15" s="1"/>
  <c r="C8466" i="15"/>
  <c r="D8466" i="15" s="1"/>
  <c r="C8467" i="15"/>
  <c r="D8467" i="15" s="1"/>
  <c r="C8468" i="15"/>
  <c r="D8468" i="15" s="1"/>
  <c r="C8469" i="15"/>
  <c r="D8469" i="15" s="1"/>
  <c r="C8470" i="15"/>
  <c r="D8470" i="15" s="1"/>
  <c r="C8471" i="15"/>
  <c r="D8471" i="15" s="1"/>
  <c r="C8472" i="15"/>
  <c r="D8472" i="15" s="1"/>
  <c r="C8473" i="15"/>
  <c r="D8473" i="15" s="1"/>
  <c r="C8474" i="15"/>
  <c r="D8474" i="15" s="1"/>
  <c r="C8475" i="15"/>
  <c r="D8475" i="15" s="1"/>
  <c r="C8476" i="15"/>
  <c r="D8476" i="15" s="1"/>
  <c r="C8477" i="15"/>
  <c r="D8477" i="15" s="1"/>
  <c r="C8478" i="15"/>
  <c r="D8478" i="15" s="1"/>
  <c r="C8479" i="15"/>
  <c r="D8479" i="15" s="1"/>
  <c r="C8480" i="15"/>
  <c r="D8480" i="15" s="1"/>
  <c r="C8481" i="15"/>
  <c r="D8481" i="15" s="1"/>
  <c r="C8482" i="15"/>
  <c r="D8482" i="15" s="1"/>
  <c r="C8483" i="15"/>
  <c r="D8483" i="15" s="1"/>
  <c r="C8484" i="15"/>
  <c r="D8484" i="15" s="1"/>
  <c r="C8485" i="15"/>
  <c r="D8485" i="15" s="1"/>
  <c r="C8486" i="15"/>
  <c r="D8486" i="15" s="1"/>
  <c r="C8487" i="15"/>
  <c r="D8487" i="15" s="1"/>
  <c r="C8488" i="15"/>
  <c r="D8488" i="15" s="1"/>
  <c r="C8489" i="15"/>
  <c r="D8489" i="15" s="1"/>
  <c r="C8490" i="15"/>
  <c r="D8490" i="15" s="1"/>
  <c r="C8491" i="15"/>
  <c r="D8491" i="15" s="1"/>
  <c r="C8492" i="15"/>
  <c r="D8492" i="15" s="1"/>
  <c r="C8493" i="15"/>
  <c r="D8493" i="15" s="1"/>
  <c r="C8494" i="15"/>
  <c r="D8494" i="15" s="1"/>
  <c r="C8495" i="15"/>
  <c r="D8495" i="15" s="1"/>
  <c r="C8496" i="15"/>
  <c r="D8496" i="15" s="1"/>
  <c r="C8497" i="15"/>
  <c r="D8497" i="15" s="1"/>
  <c r="C8498" i="15"/>
  <c r="D8498" i="15" s="1"/>
  <c r="C8499" i="15"/>
  <c r="D8499" i="15" s="1"/>
  <c r="C8500" i="15"/>
  <c r="D8500" i="15" s="1"/>
  <c r="C8501" i="15"/>
  <c r="D8501" i="15" s="1"/>
  <c r="C8502" i="15"/>
  <c r="D8502" i="15" s="1"/>
  <c r="C8503" i="15"/>
  <c r="D8503" i="15" s="1"/>
  <c r="C8504" i="15"/>
  <c r="D8504" i="15" s="1"/>
  <c r="C8505" i="15"/>
  <c r="D8505" i="15" s="1"/>
  <c r="C8506" i="15"/>
  <c r="D8506" i="15" s="1"/>
  <c r="C8507" i="15"/>
  <c r="D8507" i="15" s="1"/>
  <c r="C8508" i="15"/>
  <c r="D8508" i="15" s="1"/>
  <c r="C8509" i="15"/>
  <c r="D8509" i="15" s="1"/>
  <c r="C8510" i="15"/>
  <c r="D8510" i="15" s="1"/>
  <c r="C8511" i="15"/>
  <c r="D8511" i="15" s="1"/>
  <c r="C8512" i="15"/>
  <c r="D8512" i="15" s="1"/>
  <c r="C8513" i="15"/>
  <c r="D8513" i="15" s="1"/>
  <c r="C8514" i="15"/>
  <c r="D8514" i="15" s="1"/>
  <c r="C8515" i="15"/>
  <c r="D8515" i="15" s="1"/>
  <c r="C8516" i="15"/>
  <c r="D8516" i="15" s="1"/>
  <c r="C8517" i="15"/>
  <c r="D8517" i="15" s="1"/>
  <c r="C8518" i="15"/>
  <c r="D8518" i="15" s="1"/>
  <c r="C8519" i="15"/>
  <c r="D8519" i="15" s="1"/>
  <c r="C8520" i="15"/>
  <c r="D8520" i="15" s="1"/>
  <c r="C8521" i="15"/>
  <c r="D8521" i="15" s="1"/>
  <c r="C8522" i="15"/>
  <c r="D8522" i="15" s="1"/>
  <c r="C8523" i="15"/>
  <c r="D8523" i="15" s="1"/>
  <c r="C8524" i="15"/>
  <c r="D8524" i="15" s="1"/>
  <c r="C8525" i="15"/>
  <c r="D8525" i="15" s="1"/>
  <c r="C8526" i="15"/>
  <c r="D8526" i="15" s="1"/>
  <c r="C8527" i="15"/>
  <c r="D8527" i="15" s="1"/>
  <c r="C8528" i="15"/>
  <c r="D8528" i="15" s="1"/>
  <c r="C8529" i="15"/>
  <c r="D8529" i="15" s="1"/>
  <c r="C8530" i="15"/>
  <c r="D8530" i="15" s="1"/>
  <c r="C8531" i="15"/>
  <c r="D8531" i="15" s="1"/>
  <c r="C8532" i="15"/>
  <c r="D8532" i="15" s="1"/>
  <c r="C8533" i="15"/>
  <c r="D8533" i="15" s="1"/>
  <c r="C8534" i="15"/>
  <c r="D8534" i="15" s="1"/>
  <c r="C8535" i="15"/>
  <c r="D8535" i="15" s="1"/>
  <c r="C8536" i="15"/>
  <c r="D8536" i="15" s="1"/>
  <c r="C8537" i="15"/>
  <c r="D8537" i="15" s="1"/>
  <c r="C8538" i="15"/>
  <c r="D8538" i="15" s="1"/>
  <c r="C8539" i="15"/>
  <c r="D8539" i="15" s="1"/>
  <c r="C8540" i="15"/>
  <c r="D8540" i="15" s="1"/>
  <c r="C8541" i="15"/>
  <c r="D8541" i="15" s="1"/>
  <c r="C8542" i="15"/>
  <c r="D8542" i="15" s="1"/>
  <c r="C8543" i="15"/>
  <c r="D8543" i="15" s="1"/>
  <c r="C8544" i="15"/>
  <c r="D8544" i="15" s="1"/>
  <c r="C8545" i="15"/>
  <c r="D8545" i="15" s="1"/>
  <c r="C8546" i="15"/>
  <c r="D8546" i="15" s="1"/>
  <c r="C8547" i="15"/>
  <c r="D8547" i="15" s="1"/>
  <c r="C8548" i="15"/>
  <c r="D8548" i="15" s="1"/>
  <c r="C8549" i="15"/>
  <c r="D8549" i="15" s="1"/>
  <c r="C8550" i="15"/>
  <c r="D8550" i="15" s="1"/>
  <c r="C8551" i="15"/>
  <c r="D8551" i="15" s="1"/>
  <c r="C8552" i="15"/>
  <c r="D8552" i="15" s="1"/>
  <c r="C8553" i="15"/>
  <c r="D8553" i="15" s="1"/>
  <c r="C8554" i="15"/>
  <c r="D8554" i="15" s="1"/>
  <c r="C8555" i="15"/>
  <c r="D8555" i="15" s="1"/>
  <c r="C8556" i="15"/>
  <c r="D8556" i="15" s="1"/>
  <c r="C8557" i="15"/>
  <c r="D8557" i="15" s="1"/>
  <c r="C8558" i="15"/>
  <c r="D8558" i="15" s="1"/>
  <c r="C8559" i="15"/>
  <c r="D8559" i="15" s="1"/>
  <c r="C8560" i="15"/>
  <c r="D8560" i="15" s="1"/>
  <c r="C8561" i="15"/>
  <c r="D8561" i="15" s="1"/>
  <c r="C8562" i="15"/>
  <c r="D8562" i="15" s="1"/>
  <c r="C8563" i="15"/>
  <c r="D8563" i="15" s="1"/>
  <c r="C8564" i="15"/>
  <c r="D8564" i="15" s="1"/>
  <c r="C8565" i="15"/>
  <c r="D8565" i="15" s="1"/>
  <c r="C8566" i="15"/>
  <c r="D8566" i="15" s="1"/>
  <c r="C8567" i="15"/>
  <c r="D8567" i="15" s="1"/>
  <c r="C8568" i="15"/>
  <c r="D8568" i="15" s="1"/>
  <c r="C8569" i="15"/>
  <c r="D8569" i="15" s="1"/>
  <c r="C8570" i="15"/>
  <c r="D8570" i="15" s="1"/>
  <c r="C8571" i="15"/>
  <c r="D8571" i="15" s="1"/>
  <c r="C8572" i="15"/>
  <c r="D8572" i="15" s="1"/>
  <c r="C8573" i="15"/>
  <c r="D8573" i="15" s="1"/>
  <c r="C8574" i="15"/>
  <c r="D8574" i="15" s="1"/>
  <c r="C8575" i="15"/>
  <c r="D8575" i="15" s="1"/>
  <c r="C8576" i="15"/>
  <c r="D8576" i="15" s="1"/>
  <c r="C8577" i="15"/>
  <c r="D8577" i="15" s="1"/>
  <c r="C8578" i="15"/>
  <c r="D8578" i="15" s="1"/>
  <c r="C8579" i="15"/>
  <c r="D8579" i="15" s="1"/>
  <c r="C8580" i="15"/>
  <c r="D8580" i="15" s="1"/>
  <c r="C8581" i="15"/>
  <c r="D8581" i="15" s="1"/>
  <c r="C8582" i="15"/>
  <c r="D8582" i="15" s="1"/>
  <c r="C8583" i="15"/>
  <c r="D8583" i="15" s="1"/>
  <c r="C8584" i="15"/>
  <c r="D8584" i="15" s="1"/>
  <c r="C8585" i="15"/>
  <c r="D8585" i="15" s="1"/>
  <c r="C8586" i="15"/>
  <c r="D8586" i="15" s="1"/>
  <c r="C8587" i="15"/>
  <c r="D8587" i="15" s="1"/>
  <c r="C8588" i="15"/>
  <c r="D8588" i="15" s="1"/>
  <c r="C8589" i="15"/>
  <c r="D8589" i="15" s="1"/>
  <c r="C8590" i="15"/>
  <c r="D8590" i="15" s="1"/>
  <c r="C8591" i="15"/>
  <c r="D8591" i="15" s="1"/>
  <c r="C8592" i="15"/>
  <c r="D8592" i="15" s="1"/>
  <c r="C8593" i="15"/>
  <c r="D8593" i="15" s="1"/>
  <c r="C8594" i="15"/>
  <c r="D8594" i="15" s="1"/>
  <c r="C8595" i="15"/>
  <c r="D8595" i="15" s="1"/>
  <c r="C8596" i="15"/>
  <c r="D8596" i="15" s="1"/>
  <c r="C8597" i="15"/>
  <c r="D8597" i="15" s="1"/>
  <c r="C8598" i="15"/>
  <c r="D8598" i="15" s="1"/>
  <c r="C8599" i="15"/>
  <c r="D8599" i="15" s="1"/>
  <c r="C8600" i="15"/>
  <c r="D8600" i="15" s="1"/>
  <c r="C8601" i="15"/>
  <c r="D8601" i="15" s="1"/>
  <c r="C8602" i="15"/>
  <c r="D8602" i="15" s="1"/>
  <c r="C8603" i="15"/>
  <c r="D8603" i="15" s="1"/>
  <c r="C8604" i="15"/>
  <c r="D8604" i="15" s="1"/>
  <c r="C8605" i="15"/>
  <c r="D8605" i="15" s="1"/>
  <c r="C8606" i="15"/>
  <c r="D8606" i="15" s="1"/>
  <c r="C8607" i="15"/>
  <c r="D8607" i="15" s="1"/>
  <c r="C8608" i="15"/>
  <c r="D8608" i="15" s="1"/>
  <c r="C8609" i="15"/>
  <c r="D8609" i="15" s="1"/>
  <c r="C8610" i="15"/>
  <c r="D8610" i="15" s="1"/>
  <c r="C8611" i="15"/>
  <c r="D8611" i="15" s="1"/>
  <c r="C8612" i="15"/>
  <c r="D8612" i="15" s="1"/>
  <c r="C8613" i="15"/>
  <c r="D8613" i="15" s="1"/>
  <c r="C8614" i="15"/>
  <c r="D8614" i="15" s="1"/>
  <c r="C8615" i="15"/>
  <c r="D8615" i="15" s="1"/>
  <c r="C8616" i="15"/>
  <c r="D8616" i="15" s="1"/>
  <c r="C8617" i="15"/>
  <c r="D8617" i="15" s="1"/>
  <c r="C8618" i="15"/>
  <c r="D8618" i="15" s="1"/>
  <c r="C8619" i="15"/>
  <c r="D8619" i="15" s="1"/>
  <c r="C8620" i="15"/>
  <c r="D8620" i="15" s="1"/>
  <c r="C8621" i="15"/>
  <c r="D8621" i="15" s="1"/>
  <c r="C8622" i="15"/>
  <c r="D8622" i="15" s="1"/>
  <c r="C8623" i="15"/>
  <c r="D8623" i="15" s="1"/>
  <c r="C8624" i="15"/>
  <c r="D8624" i="15" s="1"/>
  <c r="C8625" i="15"/>
  <c r="D8625" i="15" s="1"/>
  <c r="C8626" i="15"/>
  <c r="D8626" i="15" s="1"/>
  <c r="C8627" i="15"/>
  <c r="D8627" i="15" s="1"/>
  <c r="C8628" i="15"/>
  <c r="D8628" i="15" s="1"/>
  <c r="C8629" i="15"/>
  <c r="D8629" i="15" s="1"/>
  <c r="C8630" i="15"/>
  <c r="D8630" i="15" s="1"/>
  <c r="C8631" i="15"/>
  <c r="D8631" i="15" s="1"/>
  <c r="C8632" i="15"/>
  <c r="D8632" i="15" s="1"/>
  <c r="C8633" i="15"/>
  <c r="D8633" i="15" s="1"/>
  <c r="C8634" i="15"/>
  <c r="D8634" i="15" s="1"/>
  <c r="C8635" i="15"/>
  <c r="D8635" i="15" s="1"/>
  <c r="C8636" i="15"/>
  <c r="D8636" i="15" s="1"/>
  <c r="C8637" i="15"/>
  <c r="D8637" i="15" s="1"/>
  <c r="C8638" i="15"/>
  <c r="D8638" i="15" s="1"/>
  <c r="C8639" i="15"/>
  <c r="D8639" i="15" s="1"/>
  <c r="C8640" i="15"/>
  <c r="D8640" i="15" s="1"/>
  <c r="C8641" i="15"/>
  <c r="D8641" i="15" s="1"/>
  <c r="C8642" i="15"/>
  <c r="D8642" i="15" s="1"/>
  <c r="C8643" i="15"/>
  <c r="D8643" i="15" s="1"/>
  <c r="C8644" i="15"/>
  <c r="D8644" i="15" s="1"/>
  <c r="C8645" i="15"/>
  <c r="D8645" i="15" s="1"/>
  <c r="C8646" i="15"/>
  <c r="D8646" i="15" s="1"/>
  <c r="C8647" i="15"/>
  <c r="D8647" i="15" s="1"/>
  <c r="C8648" i="15"/>
  <c r="D8648" i="15" s="1"/>
  <c r="C8649" i="15"/>
  <c r="D8649" i="15" s="1"/>
  <c r="C8650" i="15"/>
  <c r="D8650" i="15" s="1"/>
  <c r="C8651" i="15"/>
  <c r="D8651" i="15" s="1"/>
  <c r="C8652" i="15"/>
  <c r="D8652" i="15" s="1"/>
  <c r="C8653" i="15"/>
  <c r="D8653" i="15" s="1"/>
  <c r="C8654" i="15"/>
  <c r="D8654" i="15" s="1"/>
  <c r="C8655" i="15"/>
  <c r="D8655" i="15" s="1"/>
  <c r="C8656" i="15"/>
  <c r="D8656" i="15" s="1"/>
  <c r="C8657" i="15"/>
  <c r="D8657" i="15" s="1"/>
  <c r="C8658" i="15"/>
  <c r="D8658" i="15" s="1"/>
  <c r="C8659" i="15"/>
  <c r="D8659" i="15" s="1"/>
  <c r="C8660" i="15"/>
  <c r="D8660" i="15" s="1"/>
  <c r="C8661" i="15"/>
  <c r="D8661" i="15" s="1"/>
  <c r="C8662" i="15"/>
  <c r="D8662" i="15" s="1"/>
  <c r="C8663" i="15"/>
  <c r="D8663" i="15" s="1"/>
  <c r="C8664" i="15"/>
  <c r="D8664" i="15" s="1"/>
  <c r="C8665" i="15"/>
  <c r="D8665" i="15" s="1"/>
  <c r="C8666" i="15"/>
  <c r="D8666" i="15" s="1"/>
  <c r="C8667" i="15"/>
  <c r="D8667" i="15" s="1"/>
  <c r="C8668" i="15"/>
  <c r="D8668" i="15" s="1"/>
  <c r="C8669" i="15"/>
  <c r="D8669" i="15" s="1"/>
  <c r="C8670" i="15"/>
  <c r="D8670" i="15" s="1"/>
  <c r="C8671" i="15"/>
  <c r="D8671" i="15" s="1"/>
  <c r="C8672" i="15"/>
  <c r="D8672" i="15" s="1"/>
  <c r="C8673" i="15"/>
  <c r="D8673" i="15" s="1"/>
  <c r="C8674" i="15"/>
  <c r="D8674" i="15" s="1"/>
  <c r="C8675" i="15"/>
  <c r="D8675" i="15" s="1"/>
  <c r="C8676" i="15"/>
  <c r="D8676" i="15" s="1"/>
  <c r="C8677" i="15"/>
  <c r="D8677" i="15" s="1"/>
  <c r="C8678" i="15"/>
  <c r="D8678" i="15" s="1"/>
  <c r="C8679" i="15"/>
  <c r="D8679" i="15" s="1"/>
  <c r="C8680" i="15"/>
  <c r="D8680" i="15" s="1"/>
  <c r="C8681" i="15"/>
  <c r="D8681" i="15" s="1"/>
  <c r="C8682" i="15"/>
  <c r="D8682" i="15" s="1"/>
  <c r="C8683" i="15"/>
  <c r="D8683" i="15" s="1"/>
  <c r="C8684" i="15"/>
  <c r="D8684" i="15" s="1"/>
  <c r="C8685" i="15"/>
  <c r="D8685" i="15" s="1"/>
  <c r="C8686" i="15"/>
  <c r="D8686" i="15" s="1"/>
  <c r="C8687" i="15"/>
  <c r="D8687" i="15" s="1"/>
  <c r="C8688" i="15"/>
  <c r="D8688" i="15" s="1"/>
  <c r="C8689" i="15"/>
  <c r="D8689" i="15" s="1"/>
  <c r="C8690" i="15"/>
  <c r="D8690" i="15" s="1"/>
  <c r="C8691" i="15"/>
  <c r="D8691" i="15" s="1"/>
  <c r="C8692" i="15"/>
  <c r="D8692" i="15" s="1"/>
  <c r="C8693" i="15"/>
  <c r="D8693" i="15" s="1"/>
  <c r="C8694" i="15"/>
  <c r="D8694" i="15" s="1"/>
  <c r="C8695" i="15"/>
  <c r="D8695" i="15" s="1"/>
  <c r="C8696" i="15"/>
  <c r="D8696" i="15" s="1"/>
  <c r="C8697" i="15"/>
  <c r="D8697" i="15" s="1"/>
  <c r="C8698" i="15"/>
  <c r="D8698" i="15" s="1"/>
  <c r="C8699" i="15"/>
  <c r="D8699" i="15" s="1"/>
  <c r="C8700" i="15"/>
  <c r="D8700" i="15" s="1"/>
  <c r="C8701" i="15"/>
  <c r="D8701" i="15" s="1"/>
  <c r="C8702" i="15"/>
  <c r="D8702" i="15" s="1"/>
  <c r="C8703" i="15"/>
  <c r="D8703" i="15" s="1"/>
  <c r="C8704" i="15"/>
  <c r="D8704" i="15" s="1"/>
  <c r="C8705" i="15"/>
  <c r="D8705" i="15" s="1"/>
  <c r="C8706" i="15"/>
  <c r="D8706" i="15" s="1"/>
  <c r="C8707" i="15"/>
  <c r="D8707" i="15" s="1"/>
  <c r="C8708" i="15"/>
  <c r="D8708" i="15" s="1"/>
  <c r="C8709" i="15"/>
  <c r="D8709" i="15" s="1"/>
  <c r="C8710" i="15"/>
  <c r="D8710" i="15" s="1"/>
  <c r="C8711" i="15"/>
  <c r="D8711" i="15" s="1"/>
  <c r="C8712" i="15"/>
  <c r="D8712" i="15" s="1"/>
  <c r="C8713" i="15"/>
  <c r="D8713" i="15" s="1"/>
  <c r="C8714" i="15"/>
  <c r="D8714" i="15" s="1"/>
  <c r="C8715" i="15"/>
  <c r="D8715" i="15" s="1"/>
  <c r="C8716" i="15"/>
  <c r="D8716" i="15" s="1"/>
  <c r="C8717" i="15"/>
  <c r="D8717" i="15" s="1"/>
  <c r="C8718" i="15"/>
  <c r="D8718" i="15" s="1"/>
  <c r="C8719" i="15"/>
  <c r="D8719" i="15" s="1"/>
  <c r="C8720" i="15"/>
  <c r="D8720" i="15" s="1"/>
  <c r="C8721" i="15"/>
  <c r="D8721" i="15" s="1"/>
  <c r="C8722" i="15"/>
  <c r="D8722" i="15" s="1"/>
  <c r="C8723" i="15"/>
  <c r="D8723" i="15" s="1"/>
  <c r="C8724" i="15"/>
  <c r="D8724" i="15" s="1"/>
  <c r="C8725" i="15"/>
  <c r="D8725" i="15" s="1"/>
  <c r="C8726" i="15"/>
  <c r="D8726" i="15" s="1"/>
  <c r="C8727" i="15"/>
  <c r="D8727" i="15" s="1"/>
  <c r="C8728" i="15"/>
  <c r="D8728" i="15" s="1"/>
  <c r="C8729" i="15"/>
  <c r="D8729" i="15" s="1"/>
  <c r="C8730" i="15"/>
  <c r="D8730" i="15" s="1"/>
  <c r="C8731" i="15"/>
  <c r="D8731" i="15" s="1"/>
  <c r="C8732" i="15"/>
  <c r="D8732" i="15" s="1"/>
  <c r="C8733" i="15"/>
  <c r="D8733" i="15" s="1"/>
  <c r="C8734" i="15"/>
  <c r="D8734" i="15" s="1"/>
  <c r="C8735" i="15"/>
  <c r="D8735" i="15" s="1"/>
  <c r="C8736" i="15"/>
  <c r="D8736" i="15" s="1"/>
  <c r="C8737" i="15"/>
  <c r="D8737" i="15" s="1"/>
  <c r="C8738" i="15"/>
  <c r="D8738" i="15" s="1"/>
  <c r="C8739" i="15"/>
  <c r="D8739" i="15" s="1"/>
  <c r="C8740" i="15"/>
  <c r="D8740" i="15" s="1"/>
  <c r="C8741" i="15"/>
  <c r="D8741" i="15" s="1"/>
  <c r="C8742" i="15"/>
  <c r="D8742" i="15" s="1"/>
  <c r="C8743" i="15"/>
  <c r="D8743" i="15" s="1"/>
  <c r="C8744" i="15"/>
  <c r="D8744" i="15" s="1"/>
  <c r="C8745" i="15"/>
  <c r="D8745" i="15" s="1"/>
  <c r="C8746" i="15"/>
  <c r="D8746" i="15" s="1"/>
  <c r="C8747" i="15"/>
  <c r="D8747" i="15" s="1"/>
  <c r="C8748" i="15"/>
  <c r="D8748" i="15" s="1"/>
  <c r="C8749" i="15"/>
  <c r="D8749" i="15" s="1"/>
  <c r="C8750" i="15"/>
  <c r="D8750" i="15" s="1"/>
  <c r="C8751" i="15"/>
  <c r="D8751" i="15" s="1"/>
  <c r="C8752" i="15"/>
  <c r="D8752" i="15" s="1"/>
  <c r="C8753" i="15"/>
  <c r="D8753" i="15" s="1"/>
  <c r="C8754" i="15"/>
  <c r="D8754" i="15" s="1"/>
  <c r="C8755" i="15"/>
  <c r="D8755" i="15" s="1"/>
  <c r="C8756" i="15"/>
  <c r="D8756" i="15" s="1"/>
  <c r="C8757" i="15"/>
  <c r="D8757" i="15" s="1"/>
  <c r="C8758" i="15"/>
  <c r="D8758" i="15" s="1"/>
  <c r="C8759" i="15"/>
  <c r="D8759" i="15" s="1"/>
  <c r="C8760" i="15"/>
  <c r="D8760" i="15" s="1"/>
  <c r="C8761" i="15"/>
  <c r="D8761" i="15" s="1"/>
  <c r="C8762" i="15"/>
  <c r="D8762" i="15" s="1"/>
  <c r="C8763" i="15"/>
  <c r="D8763" i="15" s="1"/>
  <c r="C8764" i="15"/>
  <c r="D8764" i="15" s="1"/>
  <c r="C8765" i="15"/>
  <c r="D8765" i="15" s="1"/>
  <c r="C8766" i="15"/>
  <c r="D8766" i="15" s="1"/>
  <c r="C8767" i="15"/>
  <c r="D8767" i="15" s="1"/>
  <c r="C8768" i="15"/>
  <c r="D8768" i="15" s="1"/>
  <c r="C8769" i="15"/>
  <c r="D8769" i="15" s="1"/>
  <c r="C8770" i="15"/>
  <c r="D8770" i="15" s="1"/>
  <c r="C8771" i="15"/>
  <c r="D8771" i="15" s="1"/>
  <c r="C8772" i="15"/>
  <c r="D8772" i="15" s="1"/>
  <c r="C8773" i="15"/>
  <c r="D8773" i="15" s="1"/>
  <c r="C8774" i="15"/>
  <c r="D8774" i="15" s="1"/>
  <c r="C8775" i="15"/>
  <c r="D8775" i="15" s="1"/>
  <c r="C8776" i="15"/>
  <c r="D8776" i="15" s="1"/>
  <c r="C8777" i="15"/>
  <c r="D8777" i="15" s="1"/>
  <c r="C8778" i="15"/>
  <c r="D8778" i="15" s="1"/>
  <c r="C8779" i="15"/>
  <c r="D8779" i="15" s="1"/>
  <c r="C8780" i="15"/>
  <c r="D8780" i="15" s="1"/>
  <c r="C8781" i="15"/>
  <c r="D8781" i="15" s="1"/>
  <c r="C8782" i="15"/>
  <c r="D8782" i="15" s="1"/>
  <c r="C8783" i="15"/>
  <c r="D8783" i="15" s="1"/>
  <c r="C8784" i="15"/>
  <c r="D8784" i="15" s="1"/>
  <c r="C8785" i="15"/>
  <c r="D8785" i="15" s="1"/>
  <c r="C8786" i="15"/>
  <c r="D8786" i="15" s="1"/>
  <c r="C8787" i="15"/>
  <c r="D8787" i="15" s="1"/>
  <c r="C8788" i="15"/>
  <c r="D8788" i="15" s="1"/>
  <c r="C8789" i="15"/>
  <c r="D8789" i="15" s="1"/>
  <c r="C8790" i="15"/>
  <c r="D8790" i="15" s="1"/>
  <c r="C8791" i="15"/>
  <c r="D8791" i="15" s="1"/>
  <c r="C8792" i="15"/>
  <c r="D8792" i="15" s="1"/>
  <c r="C8793" i="15"/>
  <c r="D8793" i="15" s="1"/>
  <c r="C8794" i="15"/>
  <c r="D8794" i="15" s="1"/>
  <c r="C8795" i="15"/>
  <c r="D8795" i="15" s="1"/>
  <c r="C8796" i="15"/>
  <c r="D8796" i="15" s="1"/>
  <c r="C8797" i="15"/>
  <c r="D8797" i="15" s="1"/>
  <c r="C8798" i="15"/>
  <c r="D8798" i="15" s="1"/>
  <c r="C8799" i="15"/>
  <c r="D8799" i="15" s="1"/>
  <c r="C8800" i="15"/>
  <c r="D8800" i="15" s="1"/>
  <c r="C8801" i="15"/>
  <c r="D8801" i="15" s="1"/>
  <c r="C8802" i="15"/>
  <c r="D8802" i="15" s="1"/>
  <c r="C8803" i="15"/>
  <c r="D8803" i="15" s="1"/>
  <c r="C8804" i="15"/>
  <c r="D8804" i="15" s="1"/>
  <c r="C8805" i="15"/>
  <c r="D8805" i="15" s="1"/>
  <c r="C8806" i="15"/>
  <c r="D8806" i="15" s="1"/>
  <c r="C8807" i="15"/>
  <c r="D8807" i="15" s="1"/>
  <c r="C8808" i="15"/>
  <c r="D8808" i="15" s="1"/>
  <c r="C8809" i="15"/>
  <c r="D8809" i="15" s="1"/>
  <c r="C8810" i="15"/>
  <c r="D8810" i="15" s="1"/>
  <c r="C8811" i="15"/>
  <c r="D8811" i="15" s="1"/>
  <c r="C8812" i="15"/>
  <c r="D8812" i="15" s="1"/>
  <c r="C8813" i="15"/>
  <c r="D8813" i="15" s="1"/>
  <c r="C8814" i="15"/>
  <c r="D8814" i="15" s="1"/>
  <c r="C8815" i="15"/>
  <c r="D8815" i="15" s="1"/>
  <c r="C8816" i="15"/>
  <c r="D8816" i="15" s="1"/>
  <c r="C8817" i="15"/>
  <c r="D8817" i="15" s="1"/>
  <c r="C8818" i="15"/>
  <c r="D8818" i="15" s="1"/>
  <c r="C8819" i="15"/>
  <c r="D8819" i="15" s="1"/>
  <c r="C8820" i="15"/>
  <c r="D8820" i="15" s="1"/>
  <c r="C8821" i="15"/>
  <c r="D8821" i="15" s="1"/>
  <c r="C8822" i="15"/>
  <c r="D8822" i="15" s="1"/>
  <c r="C8823" i="15"/>
  <c r="D8823" i="15" s="1"/>
  <c r="C8824" i="15"/>
  <c r="D8824" i="15" s="1"/>
  <c r="C8825" i="15"/>
  <c r="D8825" i="15" s="1"/>
  <c r="C8826" i="15"/>
  <c r="D8826" i="15" s="1"/>
  <c r="C8827" i="15"/>
  <c r="D8827" i="15" s="1"/>
  <c r="C8828" i="15"/>
  <c r="D8828" i="15" s="1"/>
  <c r="C8829" i="15"/>
  <c r="D8829" i="15" s="1"/>
  <c r="C8830" i="15"/>
  <c r="D8830" i="15" s="1"/>
  <c r="C8831" i="15"/>
  <c r="D8831" i="15" s="1"/>
  <c r="C8832" i="15"/>
  <c r="D8832" i="15" s="1"/>
  <c r="C8833" i="15"/>
  <c r="D8833" i="15" s="1"/>
  <c r="C8834" i="15"/>
  <c r="D8834" i="15" s="1"/>
  <c r="C8835" i="15"/>
  <c r="D8835" i="15" s="1"/>
  <c r="C8836" i="15"/>
  <c r="D8836" i="15" s="1"/>
  <c r="C8837" i="15"/>
  <c r="D8837" i="15" s="1"/>
  <c r="C8838" i="15"/>
  <c r="D8838" i="15" s="1"/>
  <c r="C8839" i="15"/>
  <c r="D8839" i="15" s="1"/>
  <c r="C8840" i="15"/>
  <c r="D8840" i="15" s="1"/>
  <c r="C8841" i="15"/>
  <c r="D8841" i="15" s="1"/>
  <c r="C8842" i="15"/>
  <c r="D8842" i="15" s="1"/>
  <c r="C8843" i="15"/>
  <c r="D8843" i="15" s="1"/>
  <c r="C8844" i="15"/>
  <c r="D8844" i="15" s="1"/>
  <c r="C8845" i="15"/>
  <c r="D8845" i="15" s="1"/>
  <c r="C8846" i="15"/>
  <c r="D8846" i="15" s="1"/>
  <c r="C8847" i="15"/>
  <c r="D8847" i="15" s="1"/>
  <c r="C8848" i="15"/>
  <c r="D8848" i="15" s="1"/>
  <c r="C8849" i="15"/>
  <c r="D8849" i="15" s="1"/>
  <c r="C8850" i="15"/>
  <c r="D8850" i="15" s="1"/>
  <c r="C8851" i="15"/>
  <c r="D8851" i="15" s="1"/>
  <c r="C8852" i="15"/>
  <c r="D8852" i="15" s="1"/>
  <c r="C8853" i="15"/>
  <c r="D8853" i="15" s="1"/>
  <c r="C8854" i="15"/>
  <c r="D8854" i="15" s="1"/>
  <c r="C8855" i="15"/>
  <c r="D8855" i="15" s="1"/>
  <c r="C8856" i="15"/>
  <c r="D8856" i="15" s="1"/>
  <c r="C8857" i="15"/>
  <c r="D8857" i="15" s="1"/>
  <c r="C8858" i="15"/>
  <c r="D8858" i="15" s="1"/>
  <c r="C8859" i="15"/>
  <c r="D8859" i="15" s="1"/>
  <c r="C8860" i="15"/>
  <c r="D8860" i="15" s="1"/>
  <c r="C8861" i="15"/>
  <c r="D8861" i="15" s="1"/>
  <c r="C8862" i="15"/>
  <c r="D8862" i="15" s="1"/>
  <c r="C8863" i="15"/>
  <c r="D8863" i="15" s="1"/>
  <c r="C8864" i="15"/>
  <c r="D8864" i="15" s="1"/>
  <c r="C8865" i="15"/>
  <c r="D8865" i="15" s="1"/>
  <c r="C8866" i="15"/>
  <c r="D8866" i="15" s="1"/>
  <c r="C8867" i="15"/>
  <c r="D8867" i="15" s="1"/>
  <c r="C8868" i="15"/>
  <c r="D8868" i="15" s="1"/>
  <c r="C8869" i="15"/>
  <c r="D8869" i="15" s="1"/>
  <c r="C8870" i="15"/>
  <c r="D8870" i="15" s="1"/>
  <c r="C8871" i="15"/>
  <c r="D8871" i="15" s="1"/>
  <c r="C8872" i="15"/>
  <c r="D8872" i="15" s="1"/>
  <c r="C8873" i="15"/>
  <c r="D8873" i="15" s="1"/>
  <c r="C8874" i="15"/>
  <c r="D8874" i="15" s="1"/>
  <c r="C8875" i="15"/>
  <c r="D8875" i="15" s="1"/>
  <c r="C8876" i="15"/>
  <c r="D8876" i="15" s="1"/>
  <c r="C8877" i="15"/>
  <c r="D8877" i="15" s="1"/>
  <c r="C8878" i="15"/>
  <c r="D8878" i="15" s="1"/>
  <c r="C8879" i="15"/>
  <c r="D8879" i="15" s="1"/>
  <c r="C8880" i="15"/>
  <c r="D8880" i="15" s="1"/>
  <c r="C8881" i="15"/>
  <c r="D8881" i="15" s="1"/>
  <c r="C8882" i="15"/>
  <c r="D8882" i="15" s="1"/>
  <c r="C8883" i="15"/>
  <c r="D8883" i="15" s="1"/>
  <c r="C8884" i="15"/>
  <c r="D8884" i="15" s="1"/>
  <c r="C8885" i="15"/>
  <c r="D8885" i="15" s="1"/>
  <c r="C8886" i="15"/>
  <c r="D8886" i="15" s="1"/>
  <c r="C8887" i="15"/>
  <c r="D8887" i="15" s="1"/>
  <c r="C8888" i="15"/>
  <c r="D8888" i="15" s="1"/>
  <c r="C8889" i="15"/>
  <c r="D8889" i="15" s="1"/>
  <c r="C8890" i="15"/>
  <c r="D8890" i="15" s="1"/>
  <c r="C8891" i="15"/>
  <c r="D8891" i="15" s="1"/>
  <c r="C8892" i="15"/>
  <c r="D8892" i="15" s="1"/>
  <c r="C8893" i="15"/>
  <c r="D8893" i="15" s="1"/>
  <c r="C8894" i="15"/>
  <c r="D8894" i="15" s="1"/>
  <c r="C8895" i="15"/>
  <c r="D8895" i="15" s="1"/>
  <c r="C8896" i="15"/>
  <c r="D8896" i="15" s="1"/>
  <c r="C8897" i="15"/>
  <c r="D8897" i="15" s="1"/>
  <c r="C8898" i="15"/>
  <c r="D8898" i="15" s="1"/>
  <c r="C8899" i="15"/>
  <c r="D8899" i="15" s="1"/>
  <c r="C8900" i="15"/>
  <c r="D8900" i="15" s="1"/>
  <c r="C8901" i="15"/>
  <c r="D8901" i="15" s="1"/>
  <c r="C8902" i="15"/>
  <c r="D8902" i="15" s="1"/>
  <c r="C8903" i="15"/>
  <c r="D8903" i="15" s="1"/>
  <c r="C8904" i="15"/>
  <c r="D8904" i="15" s="1"/>
  <c r="C8905" i="15"/>
  <c r="D8905" i="15" s="1"/>
  <c r="C8906" i="15"/>
  <c r="D8906" i="15" s="1"/>
  <c r="C8907" i="15"/>
  <c r="D8907" i="15" s="1"/>
  <c r="C8908" i="15"/>
  <c r="D8908" i="15" s="1"/>
  <c r="C8909" i="15"/>
  <c r="D8909" i="15" s="1"/>
  <c r="C8910" i="15"/>
  <c r="D8910" i="15" s="1"/>
  <c r="C8911" i="15"/>
  <c r="D8911" i="15" s="1"/>
  <c r="C8912" i="15"/>
  <c r="D8912" i="15" s="1"/>
  <c r="C8913" i="15"/>
  <c r="D8913" i="15" s="1"/>
  <c r="C8914" i="15"/>
  <c r="D8914" i="15" s="1"/>
  <c r="C8915" i="15"/>
  <c r="D8915" i="15" s="1"/>
  <c r="C8916" i="15"/>
  <c r="D8916" i="15" s="1"/>
  <c r="C8917" i="15"/>
  <c r="D8917" i="15" s="1"/>
  <c r="C8918" i="15"/>
  <c r="D8918" i="15" s="1"/>
  <c r="C8919" i="15"/>
  <c r="D8919" i="15" s="1"/>
  <c r="C8920" i="15"/>
  <c r="D8920" i="15" s="1"/>
  <c r="C8921" i="15"/>
  <c r="D8921" i="15" s="1"/>
  <c r="C8922" i="15"/>
  <c r="D8922" i="15" s="1"/>
  <c r="C8923" i="15"/>
  <c r="D8923" i="15" s="1"/>
  <c r="C8924" i="15"/>
  <c r="D8924" i="15" s="1"/>
  <c r="C8925" i="15"/>
  <c r="D8925" i="15" s="1"/>
  <c r="C8926" i="15"/>
  <c r="D8926" i="15" s="1"/>
  <c r="C8927" i="15"/>
  <c r="D8927" i="15" s="1"/>
  <c r="C8928" i="15"/>
  <c r="D8928" i="15" s="1"/>
  <c r="C8929" i="15"/>
  <c r="D8929" i="15" s="1"/>
  <c r="C8930" i="15"/>
  <c r="D8930" i="15" s="1"/>
  <c r="C8931" i="15"/>
  <c r="D8931" i="15" s="1"/>
  <c r="C8932" i="15"/>
  <c r="D8932" i="15" s="1"/>
  <c r="C8933" i="15"/>
  <c r="D8933" i="15" s="1"/>
  <c r="C8934" i="15"/>
  <c r="D8934" i="15" s="1"/>
  <c r="C8935" i="15"/>
  <c r="D8935" i="15" s="1"/>
  <c r="C8936" i="15"/>
  <c r="D8936" i="15" s="1"/>
  <c r="C8937" i="15"/>
  <c r="D8937" i="15" s="1"/>
  <c r="C8938" i="15"/>
  <c r="D8938" i="15" s="1"/>
  <c r="C8939" i="15"/>
  <c r="D8939" i="15" s="1"/>
  <c r="C8940" i="15"/>
  <c r="D8940" i="15" s="1"/>
  <c r="C8941" i="15"/>
  <c r="D8941" i="15" s="1"/>
  <c r="C8942" i="15"/>
  <c r="D8942" i="15" s="1"/>
  <c r="C8943" i="15"/>
  <c r="D8943" i="15" s="1"/>
  <c r="C8944" i="15"/>
  <c r="D8944" i="15" s="1"/>
  <c r="C8945" i="15"/>
  <c r="D8945" i="15" s="1"/>
  <c r="C8946" i="15"/>
  <c r="D8946" i="15" s="1"/>
  <c r="C8947" i="15"/>
  <c r="D8947" i="15" s="1"/>
  <c r="C8948" i="15"/>
  <c r="D8948" i="15" s="1"/>
  <c r="C8949" i="15"/>
  <c r="D8949" i="15" s="1"/>
  <c r="C8950" i="15"/>
  <c r="D8950" i="15" s="1"/>
  <c r="C8951" i="15"/>
  <c r="D8951" i="15" s="1"/>
  <c r="C8952" i="15"/>
  <c r="D8952" i="15" s="1"/>
  <c r="C8953" i="15"/>
  <c r="D8953" i="15" s="1"/>
  <c r="C8954" i="15"/>
  <c r="D8954" i="15" s="1"/>
  <c r="C8955" i="15"/>
  <c r="D8955" i="15" s="1"/>
  <c r="C8956" i="15"/>
  <c r="D8956" i="15" s="1"/>
  <c r="C8957" i="15"/>
  <c r="D8957" i="15" s="1"/>
  <c r="C8958" i="15"/>
  <c r="D8958" i="15" s="1"/>
  <c r="C8959" i="15"/>
  <c r="D8959" i="15" s="1"/>
  <c r="C8960" i="15"/>
  <c r="D8960" i="15" s="1"/>
  <c r="C8961" i="15"/>
  <c r="D8961" i="15" s="1"/>
  <c r="C8962" i="15"/>
  <c r="D8962" i="15" s="1"/>
  <c r="C8963" i="15"/>
  <c r="D8963" i="15" s="1"/>
  <c r="C8964" i="15"/>
  <c r="D8964" i="15" s="1"/>
  <c r="C8965" i="15"/>
  <c r="D8965" i="15" s="1"/>
  <c r="C8966" i="15"/>
  <c r="D8966" i="15" s="1"/>
  <c r="C8967" i="15"/>
  <c r="D8967" i="15" s="1"/>
  <c r="C8968" i="15"/>
  <c r="D8968" i="15" s="1"/>
  <c r="C8969" i="15"/>
  <c r="D8969" i="15" s="1"/>
  <c r="C8970" i="15"/>
  <c r="D8970" i="15" s="1"/>
  <c r="C8971" i="15"/>
  <c r="D8971" i="15" s="1"/>
  <c r="C8972" i="15"/>
  <c r="D8972" i="15" s="1"/>
  <c r="C8973" i="15"/>
  <c r="D8973" i="15" s="1"/>
  <c r="C8974" i="15"/>
  <c r="D8974" i="15" s="1"/>
  <c r="C8975" i="15"/>
  <c r="D8975" i="15" s="1"/>
  <c r="C8976" i="15"/>
  <c r="D8976" i="15" s="1"/>
  <c r="C8977" i="15"/>
  <c r="D8977" i="15" s="1"/>
  <c r="C8978" i="15"/>
  <c r="D8978" i="15" s="1"/>
  <c r="C8979" i="15"/>
  <c r="D8979" i="15" s="1"/>
  <c r="C8980" i="15"/>
  <c r="D8980" i="15" s="1"/>
  <c r="C8981" i="15"/>
  <c r="D8981" i="15" s="1"/>
  <c r="C8982" i="15"/>
  <c r="D8982" i="15" s="1"/>
  <c r="C8983" i="15"/>
  <c r="D8983" i="15" s="1"/>
  <c r="C8984" i="15"/>
  <c r="D8984" i="15" s="1"/>
  <c r="C8985" i="15"/>
  <c r="D8985" i="15" s="1"/>
  <c r="C8986" i="15"/>
  <c r="D8986" i="15" s="1"/>
  <c r="C8987" i="15"/>
  <c r="D8987" i="15" s="1"/>
  <c r="C8988" i="15"/>
  <c r="D8988" i="15" s="1"/>
  <c r="C8989" i="15"/>
  <c r="D8989" i="15" s="1"/>
  <c r="C8990" i="15"/>
  <c r="D8990" i="15" s="1"/>
  <c r="C8991" i="15"/>
  <c r="D8991" i="15" s="1"/>
  <c r="C8992" i="15"/>
  <c r="D8992" i="15" s="1"/>
  <c r="C8993" i="15"/>
  <c r="D8993" i="15" s="1"/>
  <c r="C8994" i="15"/>
  <c r="D8994" i="15" s="1"/>
  <c r="C8995" i="15"/>
  <c r="D8995" i="15" s="1"/>
  <c r="C8996" i="15"/>
  <c r="D8996" i="15" s="1"/>
  <c r="C8997" i="15"/>
  <c r="D8997" i="15" s="1"/>
  <c r="C8998" i="15"/>
  <c r="D8998" i="15" s="1"/>
  <c r="C8999" i="15"/>
  <c r="D8999" i="15" s="1"/>
  <c r="C9000" i="15"/>
  <c r="D9000" i="15" s="1"/>
  <c r="C9001" i="15"/>
  <c r="D9001" i="15" s="1"/>
  <c r="C9002" i="15"/>
  <c r="D9002" i="15" s="1"/>
  <c r="C9003" i="15"/>
  <c r="D9003" i="15" s="1"/>
  <c r="C9004" i="15"/>
  <c r="D9004" i="15" s="1"/>
  <c r="C9005" i="15"/>
  <c r="D9005" i="15" s="1"/>
  <c r="C9006" i="15"/>
  <c r="D9006" i="15" s="1"/>
  <c r="C9007" i="15"/>
  <c r="D9007" i="15" s="1"/>
  <c r="C9008" i="15"/>
  <c r="D9008" i="15" s="1"/>
  <c r="C9009" i="15"/>
  <c r="D9009" i="15" s="1"/>
  <c r="C9010" i="15"/>
  <c r="D9010" i="15" s="1"/>
  <c r="C9011" i="15"/>
  <c r="D9011" i="15" s="1"/>
  <c r="C9012" i="15"/>
  <c r="D9012" i="15" s="1"/>
  <c r="C9013" i="15"/>
  <c r="D9013" i="15" s="1"/>
  <c r="C9014" i="15"/>
  <c r="D9014" i="15" s="1"/>
  <c r="C9015" i="15"/>
  <c r="D9015" i="15" s="1"/>
  <c r="C9016" i="15"/>
  <c r="D9016" i="15" s="1"/>
  <c r="C9017" i="15"/>
  <c r="D9017" i="15" s="1"/>
  <c r="C9018" i="15"/>
  <c r="D9018" i="15" s="1"/>
  <c r="C9019" i="15"/>
  <c r="D9019" i="15" s="1"/>
  <c r="C9020" i="15"/>
  <c r="D9020" i="15" s="1"/>
  <c r="C9021" i="15"/>
  <c r="D9021" i="15" s="1"/>
  <c r="C9022" i="15"/>
  <c r="D9022" i="15" s="1"/>
  <c r="C9023" i="15"/>
  <c r="D9023" i="15" s="1"/>
  <c r="C9024" i="15"/>
  <c r="D9024" i="15" s="1"/>
  <c r="C9025" i="15"/>
  <c r="D9025" i="15" s="1"/>
  <c r="C9026" i="15"/>
  <c r="D9026" i="15" s="1"/>
  <c r="C9027" i="15"/>
  <c r="D9027" i="15" s="1"/>
  <c r="C9028" i="15"/>
  <c r="D9028" i="15" s="1"/>
  <c r="C9029" i="15"/>
  <c r="D9029" i="15" s="1"/>
  <c r="C9030" i="15"/>
  <c r="D9030" i="15" s="1"/>
  <c r="C9031" i="15"/>
  <c r="D9031" i="15" s="1"/>
  <c r="C9032" i="15"/>
  <c r="D9032" i="15" s="1"/>
  <c r="C9033" i="15"/>
  <c r="D9033" i="15" s="1"/>
  <c r="C9034" i="15"/>
  <c r="D9034" i="15" s="1"/>
  <c r="C9035" i="15"/>
  <c r="D9035" i="15" s="1"/>
  <c r="C9036" i="15"/>
  <c r="D9036" i="15" s="1"/>
  <c r="C9037" i="15"/>
  <c r="D9037" i="15" s="1"/>
  <c r="C9038" i="15"/>
  <c r="D9038" i="15" s="1"/>
  <c r="C9039" i="15"/>
  <c r="D9039" i="15" s="1"/>
  <c r="C9040" i="15"/>
  <c r="D9040" i="15" s="1"/>
  <c r="C9041" i="15"/>
  <c r="D9041" i="15" s="1"/>
  <c r="C9042" i="15"/>
  <c r="D9042" i="15" s="1"/>
  <c r="C9043" i="15"/>
  <c r="D9043" i="15" s="1"/>
  <c r="C9044" i="15"/>
  <c r="D9044" i="15" s="1"/>
  <c r="C9045" i="15"/>
  <c r="D9045" i="15" s="1"/>
  <c r="C9046" i="15"/>
  <c r="D9046" i="15" s="1"/>
  <c r="C9047" i="15"/>
  <c r="D9047" i="15" s="1"/>
  <c r="C9048" i="15"/>
  <c r="D9048" i="15" s="1"/>
  <c r="C9049" i="15"/>
  <c r="D9049" i="15" s="1"/>
  <c r="C9050" i="15"/>
  <c r="D9050" i="15" s="1"/>
  <c r="C9051" i="15"/>
  <c r="D9051" i="15" s="1"/>
  <c r="C9052" i="15"/>
  <c r="D9052" i="15" s="1"/>
  <c r="C9053" i="15"/>
  <c r="D9053" i="15" s="1"/>
  <c r="C9054" i="15"/>
  <c r="D9054" i="15" s="1"/>
  <c r="C9055" i="15"/>
  <c r="D9055" i="15" s="1"/>
  <c r="C9056" i="15"/>
  <c r="D9056" i="15" s="1"/>
  <c r="C9057" i="15"/>
  <c r="D9057" i="15" s="1"/>
  <c r="C9058" i="15"/>
  <c r="D9058" i="15" s="1"/>
  <c r="C9059" i="15"/>
  <c r="D9059" i="15" s="1"/>
  <c r="C9060" i="15"/>
  <c r="D9060" i="15" s="1"/>
  <c r="C9061" i="15"/>
  <c r="D9061" i="15" s="1"/>
  <c r="C9062" i="15"/>
  <c r="D9062" i="15" s="1"/>
  <c r="C9063" i="15"/>
  <c r="D9063" i="15" s="1"/>
  <c r="C9064" i="15"/>
  <c r="D9064" i="15" s="1"/>
  <c r="C9065" i="15"/>
  <c r="D9065" i="15" s="1"/>
  <c r="C9066" i="15"/>
  <c r="D9066" i="15" s="1"/>
  <c r="C9067" i="15"/>
  <c r="D9067" i="15" s="1"/>
  <c r="C9068" i="15"/>
  <c r="D9068" i="15" s="1"/>
  <c r="C9069" i="15"/>
  <c r="D9069" i="15" s="1"/>
  <c r="C9070" i="15"/>
  <c r="D9070" i="15" s="1"/>
  <c r="C9071" i="15"/>
  <c r="D9071" i="15" s="1"/>
  <c r="C9072" i="15"/>
  <c r="D9072" i="15" s="1"/>
  <c r="C9073" i="15"/>
  <c r="D9073" i="15" s="1"/>
  <c r="C9074" i="15"/>
  <c r="D9074" i="15" s="1"/>
  <c r="C9075" i="15"/>
  <c r="D9075" i="15" s="1"/>
  <c r="C9076" i="15"/>
  <c r="D9076" i="15" s="1"/>
  <c r="C9077" i="15"/>
  <c r="D9077" i="15" s="1"/>
  <c r="C9078" i="15"/>
  <c r="D9078" i="15" s="1"/>
  <c r="C9079" i="15"/>
  <c r="D9079" i="15" s="1"/>
  <c r="C9080" i="15"/>
  <c r="D9080" i="15" s="1"/>
  <c r="C9081" i="15"/>
  <c r="D9081" i="15" s="1"/>
  <c r="C9082" i="15"/>
  <c r="D9082" i="15" s="1"/>
  <c r="C9083" i="15"/>
  <c r="D9083" i="15" s="1"/>
  <c r="C9084" i="15"/>
  <c r="D9084" i="15" s="1"/>
  <c r="C9085" i="15"/>
  <c r="D9085" i="15" s="1"/>
  <c r="C9086" i="15"/>
  <c r="D9086" i="15" s="1"/>
  <c r="C9087" i="15"/>
  <c r="D9087" i="15" s="1"/>
  <c r="C9088" i="15"/>
  <c r="D9088" i="15" s="1"/>
  <c r="C9089" i="15"/>
  <c r="D9089" i="15" s="1"/>
  <c r="C9090" i="15"/>
  <c r="D9090" i="15" s="1"/>
  <c r="C9091" i="15"/>
  <c r="D9091" i="15" s="1"/>
  <c r="C9092" i="15"/>
  <c r="D9092" i="15" s="1"/>
  <c r="C9093" i="15"/>
  <c r="D9093" i="15" s="1"/>
  <c r="C9094" i="15"/>
  <c r="D9094" i="15" s="1"/>
  <c r="C9095" i="15"/>
  <c r="D9095" i="15" s="1"/>
  <c r="C9096" i="15"/>
  <c r="D9096" i="15" s="1"/>
  <c r="C9097" i="15"/>
  <c r="D9097" i="15" s="1"/>
  <c r="C9098" i="15"/>
  <c r="D9098" i="15" s="1"/>
  <c r="C9099" i="15"/>
  <c r="D9099" i="15" s="1"/>
  <c r="C9100" i="15"/>
  <c r="D9100" i="15" s="1"/>
  <c r="C9101" i="15"/>
  <c r="D9101" i="15" s="1"/>
  <c r="C9102" i="15"/>
  <c r="D9102" i="15" s="1"/>
  <c r="C9103" i="15"/>
  <c r="D9103" i="15" s="1"/>
  <c r="C9104" i="15"/>
  <c r="D9104" i="15" s="1"/>
  <c r="C9105" i="15"/>
  <c r="D9105" i="15" s="1"/>
  <c r="C9106" i="15"/>
  <c r="D9106" i="15" s="1"/>
  <c r="C9107" i="15"/>
  <c r="D9107" i="15" s="1"/>
  <c r="C9108" i="15"/>
  <c r="D9108" i="15" s="1"/>
  <c r="C9109" i="15"/>
  <c r="D9109" i="15" s="1"/>
  <c r="C9110" i="15"/>
  <c r="D9110" i="15" s="1"/>
  <c r="C9111" i="15"/>
  <c r="D9111" i="15" s="1"/>
  <c r="C9112" i="15"/>
  <c r="D9112" i="15" s="1"/>
  <c r="C9113" i="15"/>
  <c r="D9113" i="15" s="1"/>
  <c r="C9114" i="15"/>
  <c r="D9114" i="15" s="1"/>
  <c r="C9115" i="15"/>
  <c r="D9115" i="15" s="1"/>
  <c r="C9116" i="15"/>
  <c r="D9116" i="15" s="1"/>
  <c r="C9117" i="15"/>
  <c r="D9117" i="15" s="1"/>
  <c r="C9118" i="15"/>
  <c r="D9118" i="15" s="1"/>
  <c r="C9119" i="15"/>
  <c r="D9119" i="15" s="1"/>
  <c r="C9120" i="15"/>
  <c r="D9120" i="15" s="1"/>
  <c r="C9121" i="15"/>
  <c r="D9121" i="15" s="1"/>
  <c r="C9122" i="15"/>
  <c r="D9122" i="15" s="1"/>
  <c r="C9123" i="15"/>
  <c r="D9123" i="15" s="1"/>
  <c r="C9124" i="15"/>
  <c r="D9124" i="15" s="1"/>
  <c r="C9125" i="15"/>
  <c r="D9125" i="15" s="1"/>
  <c r="C9126" i="15"/>
  <c r="D9126" i="15" s="1"/>
  <c r="C9127" i="15"/>
  <c r="D9127" i="15" s="1"/>
  <c r="C9128" i="15"/>
  <c r="D9128" i="15" s="1"/>
  <c r="C9129" i="15"/>
  <c r="D9129" i="15" s="1"/>
  <c r="C9130" i="15"/>
  <c r="D9130" i="15" s="1"/>
  <c r="C9131" i="15"/>
  <c r="D9131" i="15" s="1"/>
  <c r="C9132" i="15"/>
  <c r="D9132" i="15" s="1"/>
  <c r="C9133" i="15"/>
  <c r="D9133" i="15" s="1"/>
  <c r="C9134" i="15"/>
  <c r="D9134" i="15" s="1"/>
  <c r="C9135" i="15"/>
  <c r="D9135" i="15" s="1"/>
  <c r="C9136" i="15"/>
  <c r="D9136" i="15" s="1"/>
  <c r="C9137" i="15"/>
  <c r="D9137" i="15" s="1"/>
  <c r="C9138" i="15"/>
  <c r="D9138" i="15" s="1"/>
  <c r="C9139" i="15"/>
  <c r="D9139" i="15" s="1"/>
  <c r="C9140" i="15"/>
  <c r="D9140" i="15" s="1"/>
  <c r="C9141" i="15"/>
  <c r="D9141" i="15" s="1"/>
  <c r="C9142" i="15"/>
  <c r="D9142" i="15" s="1"/>
  <c r="C9143" i="15"/>
  <c r="D9143" i="15" s="1"/>
  <c r="C9144" i="15"/>
  <c r="D9144" i="15" s="1"/>
  <c r="C9145" i="15"/>
  <c r="D9145" i="15" s="1"/>
  <c r="C9146" i="15"/>
  <c r="D9146" i="15" s="1"/>
  <c r="C9147" i="15"/>
  <c r="D9147" i="15" s="1"/>
  <c r="C9148" i="15"/>
  <c r="D9148" i="15" s="1"/>
  <c r="C9149" i="15"/>
  <c r="D9149" i="15" s="1"/>
  <c r="C9150" i="15"/>
  <c r="D9150" i="15" s="1"/>
  <c r="C9151" i="15"/>
  <c r="D9151" i="15" s="1"/>
  <c r="C9152" i="15"/>
  <c r="D9152" i="15" s="1"/>
  <c r="C9153" i="15"/>
  <c r="D9153" i="15" s="1"/>
  <c r="C9154" i="15"/>
  <c r="D9154" i="15" s="1"/>
  <c r="C9155" i="15"/>
  <c r="D9155" i="15" s="1"/>
  <c r="C9156" i="15"/>
  <c r="D9156" i="15" s="1"/>
  <c r="C9157" i="15"/>
  <c r="D9157" i="15" s="1"/>
  <c r="C9158" i="15"/>
  <c r="D9158" i="15" s="1"/>
  <c r="C9159" i="15"/>
  <c r="D9159" i="15" s="1"/>
  <c r="C9160" i="15"/>
  <c r="D9160" i="15" s="1"/>
  <c r="C9161" i="15"/>
  <c r="D9161" i="15" s="1"/>
  <c r="C9162" i="15"/>
  <c r="D9162" i="15" s="1"/>
  <c r="C9163" i="15"/>
  <c r="D9163" i="15" s="1"/>
  <c r="C9164" i="15"/>
  <c r="D9164" i="15" s="1"/>
  <c r="C9165" i="15"/>
  <c r="D9165" i="15" s="1"/>
  <c r="C9166" i="15"/>
  <c r="D9166" i="15" s="1"/>
  <c r="C9167" i="15"/>
  <c r="D9167" i="15" s="1"/>
  <c r="C9168" i="15"/>
  <c r="D9168" i="15" s="1"/>
  <c r="C9169" i="15"/>
  <c r="D9169" i="15" s="1"/>
  <c r="C9170" i="15"/>
  <c r="D9170" i="15" s="1"/>
  <c r="C9171" i="15"/>
  <c r="D9171" i="15" s="1"/>
  <c r="C9172" i="15"/>
  <c r="D9172" i="15" s="1"/>
  <c r="C9173" i="15"/>
  <c r="D9173" i="15" s="1"/>
  <c r="C9174" i="15"/>
  <c r="D9174" i="15" s="1"/>
  <c r="C9175" i="15"/>
  <c r="D9175" i="15" s="1"/>
  <c r="C9176" i="15"/>
  <c r="D9176" i="15" s="1"/>
  <c r="C9177" i="15"/>
  <c r="D9177" i="15" s="1"/>
  <c r="C9178" i="15"/>
  <c r="D9178" i="15" s="1"/>
  <c r="C9179" i="15"/>
  <c r="D9179" i="15" s="1"/>
  <c r="C9180" i="15"/>
  <c r="D9180" i="15" s="1"/>
  <c r="C9181" i="15"/>
  <c r="D9181" i="15" s="1"/>
  <c r="C9182" i="15"/>
  <c r="D9182" i="15" s="1"/>
  <c r="C9183" i="15"/>
  <c r="D9183" i="15" s="1"/>
  <c r="C9184" i="15"/>
  <c r="D9184" i="15" s="1"/>
  <c r="C9185" i="15"/>
  <c r="D9185" i="15" s="1"/>
  <c r="C9186" i="15"/>
  <c r="D9186" i="15" s="1"/>
  <c r="C9187" i="15"/>
  <c r="D9187" i="15" s="1"/>
  <c r="C9188" i="15"/>
  <c r="D9188" i="15" s="1"/>
  <c r="C9189" i="15"/>
  <c r="D9189" i="15" s="1"/>
  <c r="C9190" i="15"/>
  <c r="D9190" i="15" s="1"/>
  <c r="C9191" i="15"/>
  <c r="D9191" i="15" s="1"/>
  <c r="C9192" i="15"/>
  <c r="D9192" i="15" s="1"/>
  <c r="C9193" i="15"/>
  <c r="D9193" i="15" s="1"/>
  <c r="C9194" i="15"/>
  <c r="D9194" i="15" s="1"/>
  <c r="C9195" i="15"/>
  <c r="D9195" i="15" s="1"/>
  <c r="C9196" i="15"/>
  <c r="D9196" i="15" s="1"/>
  <c r="C9197" i="15"/>
  <c r="D9197" i="15" s="1"/>
  <c r="C9198" i="15"/>
  <c r="D9198" i="15" s="1"/>
  <c r="C9199" i="15"/>
  <c r="D9199" i="15" s="1"/>
  <c r="C9200" i="15"/>
  <c r="D9200" i="15" s="1"/>
  <c r="C9201" i="15"/>
  <c r="D9201" i="15" s="1"/>
  <c r="C9202" i="15"/>
  <c r="D9202" i="15" s="1"/>
  <c r="C9203" i="15"/>
  <c r="D9203" i="15" s="1"/>
  <c r="C9204" i="15"/>
  <c r="D9204" i="15" s="1"/>
  <c r="C9205" i="15"/>
  <c r="D9205" i="15" s="1"/>
  <c r="C9206" i="15"/>
  <c r="D9206" i="15" s="1"/>
  <c r="C9207" i="15"/>
  <c r="D9207" i="15" s="1"/>
  <c r="C9208" i="15"/>
  <c r="D9208" i="15" s="1"/>
  <c r="C9209" i="15"/>
  <c r="D9209" i="15" s="1"/>
  <c r="C9210" i="15"/>
  <c r="D9210" i="15" s="1"/>
  <c r="C9211" i="15"/>
  <c r="D9211" i="15" s="1"/>
  <c r="C9212" i="15"/>
  <c r="D9212" i="15" s="1"/>
  <c r="C9213" i="15"/>
  <c r="D9213" i="15" s="1"/>
  <c r="C9214" i="15"/>
  <c r="D9214" i="15" s="1"/>
  <c r="C9215" i="15"/>
  <c r="D9215" i="15" s="1"/>
  <c r="C9216" i="15"/>
  <c r="D9216" i="15" s="1"/>
  <c r="C9217" i="15"/>
  <c r="D9217" i="15" s="1"/>
  <c r="C9218" i="15"/>
  <c r="D9218" i="15" s="1"/>
  <c r="C9219" i="15"/>
  <c r="D9219" i="15" s="1"/>
  <c r="C9220" i="15"/>
  <c r="D9220" i="15" s="1"/>
  <c r="C9221" i="15"/>
  <c r="D9221" i="15" s="1"/>
  <c r="C9222" i="15"/>
  <c r="D9222" i="15" s="1"/>
  <c r="C9223" i="15"/>
  <c r="D9223" i="15" s="1"/>
  <c r="C9224" i="15"/>
  <c r="D9224" i="15" s="1"/>
  <c r="C9225" i="15"/>
  <c r="D9225" i="15" s="1"/>
  <c r="C9226" i="15"/>
  <c r="D9226" i="15" s="1"/>
  <c r="C9227" i="15"/>
  <c r="D9227" i="15" s="1"/>
  <c r="C9228" i="15"/>
  <c r="D9228" i="15" s="1"/>
  <c r="C9229" i="15"/>
  <c r="D9229" i="15" s="1"/>
  <c r="C9230" i="15"/>
  <c r="D9230" i="15" s="1"/>
  <c r="C9231" i="15"/>
  <c r="D9231" i="15" s="1"/>
  <c r="C9232" i="15"/>
  <c r="D9232" i="15" s="1"/>
  <c r="C9233" i="15"/>
  <c r="D9233" i="15" s="1"/>
  <c r="C9234" i="15"/>
  <c r="D9234" i="15" s="1"/>
  <c r="C9235" i="15"/>
  <c r="D9235" i="15" s="1"/>
  <c r="C9236" i="15"/>
  <c r="D9236" i="15" s="1"/>
  <c r="C9237" i="15"/>
  <c r="D9237" i="15" s="1"/>
  <c r="C9238" i="15"/>
  <c r="D9238" i="15" s="1"/>
  <c r="C9239" i="15"/>
  <c r="D9239" i="15" s="1"/>
  <c r="C9240" i="15"/>
  <c r="D9240" i="15" s="1"/>
  <c r="C9241" i="15"/>
  <c r="D9241" i="15" s="1"/>
  <c r="C9242" i="15"/>
  <c r="D9242" i="15" s="1"/>
  <c r="C9243" i="15"/>
  <c r="D9243" i="15" s="1"/>
  <c r="C9244" i="15"/>
  <c r="D9244" i="15" s="1"/>
  <c r="C9245" i="15"/>
  <c r="D9245" i="15" s="1"/>
  <c r="C9246" i="15"/>
  <c r="D9246" i="15" s="1"/>
  <c r="C9247" i="15"/>
  <c r="D9247" i="15" s="1"/>
  <c r="C9248" i="15"/>
  <c r="D9248" i="15" s="1"/>
  <c r="C9249" i="15"/>
  <c r="D9249" i="15" s="1"/>
  <c r="C9250" i="15"/>
  <c r="D9250" i="15" s="1"/>
  <c r="C9251" i="15"/>
  <c r="D9251" i="15" s="1"/>
  <c r="C9252" i="15"/>
  <c r="D9252" i="15" s="1"/>
  <c r="C9253" i="15"/>
  <c r="D9253" i="15" s="1"/>
  <c r="C9254" i="15"/>
  <c r="D9254" i="15" s="1"/>
  <c r="C9255" i="15"/>
  <c r="D9255" i="15" s="1"/>
  <c r="C9256" i="15"/>
  <c r="D9256" i="15" s="1"/>
  <c r="C9257" i="15"/>
  <c r="D9257" i="15" s="1"/>
  <c r="C9258" i="15"/>
  <c r="D9258" i="15" s="1"/>
  <c r="C9259" i="15"/>
  <c r="D9259" i="15" s="1"/>
  <c r="C9260" i="15"/>
  <c r="D9260" i="15" s="1"/>
  <c r="C9261" i="15"/>
  <c r="D9261" i="15" s="1"/>
  <c r="C9262" i="15"/>
  <c r="D9262" i="15" s="1"/>
  <c r="C9263" i="15"/>
  <c r="D9263" i="15" s="1"/>
  <c r="C9264" i="15"/>
  <c r="D9264" i="15" s="1"/>
  <c r="C9265" i="15"/>
  <c r="D9265" i="15" s="1"/>
  <c r="C9266" i="15"/>
  <c r="D9266" i="15" s="1"/>
  <c r="C9267" i="15"/>
  <c r="D9267" i="15" s="1"/>
  <c r="C9268" i="15"/>
  <c r="D9268" i="15" s="1"/>
  <c r="C9269" i="15"/>
  <c r="D9269" i="15" s="1"/>
  <c r="C9270" i="15"/>
  <c r="D9270" i="15" s="1"/>
  <c r="C9271" i="15"/>
  <c r="D9271" i="15" s="1"/>
  <c r="C9272" i="15"/>
  <c r="D9272" i="15" s="1"/>
  <c r="C9273" i="15"/>
  <c r="D9273" i="15" s="1"/>
  <c r="C9274" i="15"/>
  <c r="D9274" i="15" s="1"/>
  <c r="C9275" i="15"/>
  <c r="D9275" i="15" s="1"/>
  <c r="C9276" i="15"/>
  <c r="D9276" i="15" s="1"/>
  <c r="C9277" i="15"/>
  <c r="D9277" i="15" s="1"/>
  <c r="C9278" i="15"/>
  <c r="D9278" i="15" s="1"/>
  <c r="C9279" i="15"/>
  <c r="D9279" i="15" s="1"/>
  <c r="C9280" i="15"/>
  <c r="D9280" i="15" s="1"/>
  <c r="C9281" i="15"/>
  <c r="D9281" i="15" s="1"/>
  <c r="C9282" i="15"/>
  <c r="D9282" i="15" s="1"/>
  <c r="C9283" i="15"/>
  <c r="D9283" i="15" s="1"/>
  <c r="C9284" i="15"/>
  <c r="D9284" i="15" s="1"/>
  <c r="C9285" i="15"/>
  <c r="D9285" i="15" s="1"/>
  <c r="C9286" i="15"/>
  <c r="D9286" i="15" s="1"/>
  <c r="C9287" i="15"/>
  <c r="D9287" i="15" s="1"/>
  <c r="C9288" i="15"/>
  <c r="D9288" i="15" s="1"/>
  <c r="C9289" i="15"/>
  <c r="D9289" i="15" s="1"/>
  <c r="C9290" i="15"/>
  <c r="D9290" i="15" s="1"/>
  <c r="C9291" i="15"/>
  <c r="D9291" i="15" s="1"/>
  <c r="C9292" i="15"/>
  <c r="D9292" i="15" s="1"/>
  <c r="C9293" i="15"/>
  <c r="D9293" i="15" s="1"/>
  <c r="C9294" i="15"/>
  <c r="D9294" i="15" s="1"/>
  <c r="C9295" i="15"/>
  <c r="D9295" i="15" s="1"/>
  <c r="C9296" i="15"/>
  <c r="D9296" i="15" s="1"/>
  <c r="C9297" i="15"/>
  <c r="D9297" i="15" s="1"/>
  <c r="C9298" i="15"/>
  <c r="D9298" i="15" s="1"/>
  <c r="C9299" i="15"/>
  <c r="D9299" i="15" s="1"/>
  <c r="C9300" i="15"/>
  <c r="D9300" i="15" s="1"/>
  <c r="C9301" i="15"/>
  <c r="D9301" i="15" s="1"/>
  <c r="C9302" i="15"/>
  <c r="D9302" i="15" s="1"/>
  <c r="C9303" i="15"/>
  <c r="D9303" i="15" s="1"/>
  <c r="C9304" i="15"/>
  <c r="D9304" i="15" s="1"/>
  <c r="C9305" i="15"/>
  <c r="D9305" i="15" s="1"/>
  <c r="C9306" i="15"/>
  <c r="D9306" i="15" s="1"/>
  <c r="C9307" i="15"/>
  <c r="D9307" i="15" s="1"/>
  <c r="C9308" i="15"/>
  <c r="D9308" i="15" s="1"/>
  <c r="C9309" i="15"/>
  <c r="D9309" i="15" s="1"/>
  <c r="C9310" i="15"/>
  <c r="D9310" i="15" s="1"/>
  <c r="C9311" i="15"/>
  <c r="D9311" i="15" s="1"/>
  <c r="C9312" i="15"/>
  <c r="D9312" i="15" s="1"/>
  <c r="C9313" i="15"/>
  <c r="D9313" i="15" s="1"/>
  <c r="C9314" i="15"/>
  <c r="D9314" i="15" s="1"/>
  <c r="C9315" i="15"/>
  <c r="D9315" i="15" s="1"/>
  <c r="C9316" i="15"/>
  <c r="D9316" i="15" s="1"/>
  <c r="C9317" i="15"/>
  <c r="D9317" i="15" s="1"/>
  <c r="C9318" i="15"/>
  <c r="D9318" i="15" s="1"/>
  <c r="C9319" i="15"/>
  <c r="D9319" i="15" s="1"/>
  <c r="C9320" i="15"/>
  <c r="D9320" i="15" s="1"/>
  <c r="C9321" i="15"/>
  <c r="D9321" i="15" s="1"/>
  <c r="C9322" i="15"/>
  <c r="D9322" i="15" s="1"/>
  <c r="C9323" i="15"/>
  <c r="D9323" i="15" s="1"/>
  <c r="C9324" i="15"/>
  <c r="D9324" i="15" s="1"/>
  <c r="C9325" i="15"/>
  <c r="D9325" i="15" s="1"/>
  <c r="C9326" i="15"/>
  <c r="D9326" i="15" s="1"/>
  <c r="C9327" i="15"/>
  <c r="D9327" i="15" s="1"/>
  <c r="C9328" i="15"/>
  <c r="D9328" i="15" s="1"/>
  <c r="C9329" i="15"/>
  <c r="D9329" i="15" s="1"/>
  <c r="C9330" i="15"/>
  <c r="D9330" i="15" s="1"/>
  <c r="C9331" i="15"/>
  <c r="D9331" i="15" s="1"/>
  <c r="C9332" i="15"/>
  <c r="D9332" i="15" s="1"/>
  <c r="C9333" i="15"/>
  <c r="D9333" i="15" s="1"/>
  <c r="C9334" i="15"/>
  <c r="D9334" i="15" s="1"/>
  <c r="C9335" i="15"/>
  <c r="D9335" i="15" s="1"/>
  <c r="C9336" i="15"/>
  <c r="D9336" i="15" s="1"/>
  <c r="C9337" i="15"/>
  <c r="D9337" i="15" s="1"/>
  <c r="C9338" i="15"/>
  <c r="D9338" i="15" s="1"/>
  <c r="C9339" i="15"/>
  <c r="D9339" i="15" s="1"/>
  <c r="C9340" i="15"/>
  <c r="D9340" i="15" s="1"/>
  <c r="C9341" i="15"/>
  <c r="D9341" i="15" s="1"/>
  <c r="C9342" i="15"/>
  <c r="D9342" i="15" s="1"/>
  <c r="C9343" i="15"/>
  <c r="D9343" i="15" s="1"/>
  <c r="C9344" i="15"/>
  <c r="D9344" i="15" s="1"/>
  <c r="C9345" i="15"/>
  <c r="D9345" i="15" s="1"/>
  <c r="C9346" i="15"/>
  <c r="D9346" i="15" s="1"/>
  <c r="C9347" i="15"/>
  <c r="D9347" i="15" s="1"/>
  <c r="C9348" i="15"/>
  <c r="D9348" i="15" s="1"/>
  <c r="C9349" i="15"/>
  <c r="D9349" i="15" s="1"/>
  <c r="C9350" i="15"/>
  <c r="D9350" i="15" s="1"/>
  <c r="C9351" i="15"/>
  <c r="D9351" i="15" s="1"/>
  <c r="C9352" i="15"/>
  <c r="D9352" i="15" s="1"/>
  <c r="C9353" i="15"/>
  <c r="D9353" i="15" s="1"/>
  <c r="C9354" i="15"/>
  <c r="D9354" i="15" s="1"/>
  <c r="C9355" i="15"/>
  <c r="D9355" i="15" s="1"/>
  <c r="C9356" i="15"/>
  <c r="D9356" i="15" s="1"/>
  <c r="C9357" i="15"/>
  <c r="D9357" i="15" s="1"/>
  <c r="C9358" i="15"/>
  <c r="D9358" i="15" s="1"/>
  <c r="C9359" i="15"/>
  <c r="D9359" i="15" s="1"/>
  <c r="C9360" i="15"/>
  <c r="D9360" i="15" s="1"/>
  <c r="C9361" i="15"/>
  <c r="D9361" i="15" s="1"/>
  <c r="C9362" i="15"/>
  <c r="D9362" i="15" s="1"/>
  <c r="C9363" i="15"/>
  <c r="D9363" i="15" s="1"/>
  <c r="C9364" i="15"/>
  <c r="D9364" i="15" s="1"/>
  <c r="C9365" i="15"/>
  <c r="D9365" i="15" s="1"/>
  <c r="C9366" i="15"/>
  <c r="D9366" i="15" s="1"/>
  <c r="C9367" i="15"/>
  <c r="D9367" i="15" s="1"/>
  <c r="C9368" i="15"/>
  <c r="D9368" i="15" s="1"/>
  <c r="C9369" i="15"/>
  <c r="D9369" i="15" s="1"/>
  <c r="C9370" i="15"/>
  <c r="D9370" i="15" s="1"/>
  <c r="C9371" i="15"/>
  <c r="D9371" i="15" s="1"/>
  <c r="C9372" i="15"/>
  <c r="D9372" i="15" s="1"/>
  <c r="C9373" i="15"/>
  <c r="D9373" i="15" s="1"/>
  <c r="C9374" i="15"/>
  <c r="D9374" i="15" s="1"/>
  <c r="C9375" i="15"/>
  <c r="D9375" i="15" s="1"/>
  <c r="C9376" i="15"/>
  <c r="D9376" i="15" s="1"/>
  <c r="C9377" i="15"/>
  <c r="D9377" i="15" s="1"/>
  <c r="C9378" i="15"/>
  <c r="D9378" i="15" s="1"/>
  <c r="C9379" i="15"/>
  <c r="D9379" i="15" s="1"/>
  <c r="C9380" i="15"/>
  <c r="D9380" i="15" s="1"/>
  <c r="C9381" i="15"/>
  <c r="D9381" i="15" s="1"/>
  <c r="C9382" i="15"/>
  <c r="D9382" i="15" s="1"/>
  <c r="C9383" i="15"/>
  <c r="D9383" i="15" s="1"/>
  <c r="C9384" i="15"/>
  <c r="D9384" i="15" s="1"/>
  <c r="C9385" i="15"/>
  <c r="D9385" i="15" s="1"/>
  <c r="C9386" i="15"/>
  <c r="D9386" i="15" s="1"/>
  <c r="C9387" i="15"/>
  <c r="D9387" i="15" s="1"/>
  <c r="C9388" i="15"/>
  <c r="D9388" i="15" s="1"/>
  <c r="C9389" i="15"/>
  <c r="D9389" i="15" s="1"/>
  <c r="C9390" i="15"/>
  <c r="D9390" i="15" s="1"/>
  <c r="C9391" i="15"/>
  <c r="D9391" i="15" s="1"/>
  <c r="C9392" i="15"/>
  <c r="D9392" i="15" s="1"/>
  <c r="C9393" i="15"/>
  <c r="D9393" i="15" s="1"/>
  <c r="C9394" i="15"/>
  <c r="D9394" i="15" s="1"/>
  <c r="C9395" i="15"/>
  <c r="D9395" i="15" s="1"/>
  <c r="C9396" i="15"/>
  <c r="D9396" i="15" s="1"/>
  <c r="C9397" i="15"/>
  <c r="D9397" i="15" s="1"/>
  <c r="C9398" i="15"/>
  <c r="D9398" i="15" s="1"/>
  <c r="C9399" i="15"/>
  <c r="D9399" i="15" s="1"/>
  <c r="C9400" i="15"/>
  <c r="D9400" i="15" s="1"/>
  <c r="C9401" i="15"/>
  <c r="D9401" i="15" s="1"/>
  <c r="C9402" i="15"/>
  <c r="D9402" i="15" s="1"/>
  <c r="C9403" i="15"/>
  <c r="D9403" i="15" s="1"/>
  <c r="C9404" i="15"/>
  <c r="D9404" i="15" s="1"/>
  <c r="C9405" i="15"/>
  <c r="D9405" i="15" s="1"/>
  <c r="C9406" i="15"/>
  <c r="D9406" i="15" s="1"/>
  <c r="C9407" i="15"/>
  <c r="D9407" i="15" s="1"/>
  <c r="C9408" i="15"/>
  <c r="D9408" i="15" s="1"/>
  <c r="C9409" i="15"/>
  <c r="D9409" i="15" s="1"/>
  <c r="C9410" i="15"/>
  <c r="D9410" i="15" s="1"/>
  <c r="C9411" i="15"/>
  <c r="D9411" i="15" s="1"/>
  <c r="C9412" i="15"/>
  <c r="D9412" i="15" s="1"/>
  <c r="C9413" i="15"/>
  <c r="D9413" i="15" s="1"/>
  <c r="C9414" i="15"/>
  <c r="D9414" i="15" s="1"/>
  <c r="C9415" i="15"/>
  <c r="D9415" i="15" s="1"/>
  <c r="C9416" i="15"/>
  <c r="D9416" i="15" s="1"/>
  <c r="C9417" i="15"/>
  <c r="D9417" i="15" s="1"/>
  <c r="C9418" i="15"/>
  <c r="D9418" i="15" s="1"/>
  <c r="C9419" i="15"/>
  <c r="D9419" i="15" s="1"/>
  <c r="C9420" i="15"/>
  <c r="D9420" i="15" s="1"/>
  <c r="C9421" i="15"/>
  <c r="D9421" i="15" s="1"/>
  <c r="C9422" i="15"/>
  <c r="D9422" i="15" s="1"/>
  <c r="C9423" i="15"/>
  <c r="D9423" i="15" s="1"/>
  <c r="C9424" i="15"/>
  <c r="D9424" i="15" s="1"/>
  <c r="C9425" i="15"/>
  <c r="D9425" i="15" s="1"/>
  <c r="C9426" i="15"/>
  <c r="D9426" i="15" s="1"/>
  <c r="C9427" i="15"/>
  <c r="D9427" i="15" s="1"/>
  <c r="C9428" i="15"/>
  <c r="D9428" i="15" s="1"/>
  <c r="C9429" i="15"/>
  <c r="D9429" i="15" s="1"/>
  <c r="C9430" i="15"/>
  <c r="D9430" i="15" s="1"/>
  <c r="C9431" i="15"/>
  <c r="D9431" i="15" s="1"/>
  <c r="C9432" i="15"/>
  <c r="D9432" i="15" s="1"/>
  <c r="C9433" i="15"/>
  <c r="D9433" i="15" s="1"/>
  <c r="C9434" i="15"/>
  <c r="D9434" i="15" s="1"/>
  <c r="C9435" i="15"/>
  <c r="D9435" i="15" s="1"/>
  <c r="C9436" i="15"/>
  <c r="D9436" i="15" s="1"/>
  <c r="C9437" i="15"/>
  <c r="D9437" i="15" s="1"/>
  <c r="C9438" i="15"/>
  <c r="D9438" i="15" s="1"/>
  <c r="C9439" i="15"/>
  <c r="D9439" i="15" s="1"/>
  <c r="C9440" i="15"/>
  <c r="D9440" i="15" s="1"/>
  <c r="C9441" i="15"/>
  <c r="D9441" i="15" s="1"/>
  <c r="C9442" i="15"/>
  <c r="D9442" i="15" s="1"/>
  <c r="C9443" i="15"/>
  <c r="D9443" i="15" s="1"/>
  <c r="C9444" i="15"/>
  <c r="D9444" i="15" s="1"/>
  <c r="C9445" i="15"/>
  <c r="D9445" i="15" s="1"/>
  <c r="C9446" i="15"/>
  <c r="D9446" i="15" s="1"/>
  <c r="C9447" i="15"/>
  <c r="D9447" i="15" s="1"/>
  <c r="C9448" i="15"/>
  <c r="D9448" i="15" s="1"/>
  <c r="C9449" i="15"/>
  <c r="D9449" i="15" s="1"/>
  <c r="C9450" i="15"/>
  <c r="D9450" i="15" s="1"/>
  <c r="C9451" i="15"/>
  <c r="D9451" i="15" s="1"/>
  <c r="C9452" i="15"/>
  <c r="D9452" i="15" s="1"/>
  <c r="C9453" i="15"/>
  <c r="D9453" i="15" s="1"/>
  <c r="C9454" i="15"/>
  <c r="D9454" i="15" s="1"/>
  <c r="C9455" i="15"/>
  <c r="D9455" i="15" s="1"/>
  <c r="C9456" i="15"/>
  <c r="D9456" i="15" s="1"/>
  <c r="C9457" i="15"/>
  <c r="D9457" i="15" s="1"/>
  <c r="C9458" i="15"/>
  <c r="D9458" i="15" s="1"/>
  <c r="C9459" i="15"/>
  <c r="D9459" i="15" s="1"/>
  <c r="C9460" i="15"/>
  <c r="D9460" i="15" s="1"/>
  <c r="C9461" i="15"/>
  <c r="D9461" i="15" s="1"/>
  <c r="C9462" i="15"/>
  <c r="D9462" i="15" s="1"/>
  <c r="C9463" i="15"/>
  <c r="D9463" i="15" s="1"/>
  <c r="C9464" i="15"/>
  <c r="D9464" i="15" s="1"/>
  <c r="C9465" i="15"/>
  <c r="D9465" i="15" s="1"/>
  <c r="C9466" i="15"/>
  <c r="D9466" i="15" s="1"/>
  <c r="C9467" i="15"/>
  <c r="D9467" i="15" s="1"/>
  <c r="C9468" i="15"/>
  <c r="D9468" i="15" s="1"/>
  <c r="C9469" i="15"/>
  <c r="D9469" i="15" s="1"/>
  <c r="C9470" i="15"/>
  <c r="D9470" i="15" s="1"/>
  <c r="C9471" i="15"/>
  <c r="D9471" i="15" s="1"/>
  <c r="C9472" i="15"/>
  <c r="D9472" i="15" s="1"/>
  <c r="C9473" i="15"/>
  <c r="D9473" i="15" s="1"/>
  <c r="C9474" i="15"/>
  <c r="D9474" i="15" s="1"/>
  <c r="C9475" i="15"/>
  <c r="D9475" i="15" s="1"/>
  <c r="C9476" i="15"/>
  <c r="D9476" i="15" s="1"/>
  <c r="C9477" i="15"/>
  <c r="D9477" i="15" s="1"/>
  <c r="C9478" i="15"/>
  <c r="D9478" i="15" s="1"/>
  <c r="C9479" i="15"/>
  <c r="D9479" i="15" s="1"/>
  <c r="C9480" i="15"/>
  <c r="D9480" i="15" s="1"/>
  <c r="C9481" i="15"/>
  <c r="D9481" i="15" s="1"/>
  <c r="C9482" i="15"/>
  <c r="D9482" i="15" s="1"/>
  <c r="C9483" i="15"/>
  <c r="D9483" i="15" s="1"/>
  <c r="C9484" i="15"/>
  <c r="D9484" i="15" s="1"/>
  <c r="C9485" i="15"/>
  <c r="D9485" i="15" s="1"/>
  <c r="C9486" i="15"/>
  <c r="D9486" i="15" s="1"/>
  <c r="C9487" i="15"/>
  <c r="D9487" i="15" s="1"/>
  <c r="C9488" i="15"/>
  <c r="D9488" i="15" s="1"/>
  <c r="C9489" i="15"/>
  <c r="D9489" i="15" s="1"/>
  <c r="C9490" i="15"/>
  <c r="D9490" i="15" s="1"/>
  <c r="C9491" i="15"/>
  <c r="D9491" i="15" s="1"/>
  <c r="C9492" i="15"/>
  <c r="D9492" i="15" s="1"/>
  <c r="C9493" i="15"/>
  <c r="D9493" i="15" s="1"/>
  <c r="C9494" i="15"/>
  <c r="D9494" i="15" s="1"/>
  <c r="C9495" i="15"/>
  <c r="D9495" i="15" s="1"/>
  <c r="C9496" i="15"/>
  <c r="D9496" i="15" s="1"/>
  <c r="C9497" i="15"/>
  <c r="D9497" i="15" s="1"/>
  <c r="C9498" i="15"/>
  <c r="D9498" i="15" s="1"/>
  <c r="C9499" i="15"/>
  <c r="D9499" i="15" s="1"/>
  <c r="C9500" i="15"/>
  <c r="D9500" i="15" s="1"/>
  <c r="C9501" i="15"/>
  <c r="D9501" i="15" s="1"/>
  <c r="C9502" i="15"/>
  <c r="D9502" i="15" s="1"/>
  <c r="C9503" i="15"/>
  <c r="D9503" i="15" s="1"/>
  <c r="C9504" i="15"/>
  <c r="D9504" i="15" s="1"/>
  <c r="C9505" i="15"/>
  <c r="D9505" i="15" s="1"/>
  <c r="C9506" i="15"/>
  <c r="D9506" i="15" s="1"/>
  <c r="C9507" i="15"/>
  <c r="D9507" i="15" s="1"/>
  <c r="C9508" i="15"/>
  <c r="D9508" i="15" s="1"/>
  <c r="C9509" i="15"/>
  <c r="D9509" i="15" s="1"/>
  <c r="C9510" i="15"/>
  <c r="D9510" i="15" s="1"/>
  <c r="C9511" i="15"/>
  <c r="D9511" i="15" s="1"/>
  <c r="C9512" i="15"/>
  <c r="D9512" i="15" s="1"/>
  <c r="C9513" i="15"/>
  <c r="D9513" i="15" s="1"/>
  <c r="C9514" i="15"/>
  <c r="D9514" i="15" s="1"/>
  <c r="C9515" i="15"/>
  <c r="D9515" i="15" s="1"/>
  <c r="C9516" i="15"/>
  <c r="D9516" i="15" s="1"/>
  <c r="C9517" i="15"/>
  <c r="D9517" i="15" s="1"/>
  <c r="C9518" i="15"/>
  <c r="D9518" i="15" s="1"/>
  <c r="C9519" i="15"/>
  <c r="D9519" i="15" s="1"/>
  <c r="C9520" i="15"/>
  <c r="D9520" i="15" s="1"/>
  <c r="C9521" i="15"/>
  <c r="D9521" i="15" s="1"/>
  <c r="C9522" i="15"/>
  <c r="D9522" i="15" s="1"/>
  <c r="C9523" i="15"/>
  <c r="D9523" i="15" s="1"/>
  <c r="C9524" i="15"/>
  <c r="D9524" i="15" s="1"/>
  <c r="C9525" i="15"/>
  <c r="D9525" i="15" s="1"/>
  <c r="C9526" i="15"/>
  <c r="D9526" i="15" s="1"/>
  <c r="C9527" i="15"/>
  <c r="D9527" i="15" s="1"/>
  <c r="C9528" i="15"/>
  <c r="D9528" i="15" s="1"/>
  <c r="C9529" i="15"/>
  <c r="D9529" i="15" s="1"/>
  <c r="C9530" i="15"/>
  <c r="D9530" i="15" s="1"/>
  <c r="C9531" i="15"/>
  <c r="D9531" i="15" s="1"/>
  <c r="C9532" i="15"/>
  <c r="D9532" i="15" s="1"/>
  <c r="C9533" i="15"/>
  <c r="D9533" i="15" s="1"/>
  <c r="C9534" i="15"/>
  <c r="D9534" i="15" s="1"/>
  <c r="C9535" i="15"/>
  <c r="D9535" i="15" s="1"/>
  <c r="C9536" i="15"/>
  <c r="D9536" i="15" s="1"/>
  <c r="C9537" i="15"/>
  <c r="D9537" i="15" s="1"/>
  <c r="C9538" i="15"/>
  <c r="D9538" i="15" s="1"/>
  <c r="C9539" i="15"/>
  <c r="D9539" i="15" s="1"/>
  <c r="C9540" i="15"/>
  <c r="D9540" i="15" s="1"/>
  <c r="C9541" i="15"/>
  <c r="D9541" i="15" s="1"/>
  <c r="C9542" i="15"/>
  <c r="D9542" i="15" s="1"/>
  <c r="C9543" i="15"/>
  <c r="D9543" i="15" s="1"/>
  <c r="C9544" i="15"/>
  <c r="D9544" i="15" s="1"/>
  <c r="C9545" i="15"/>
  <c r="D9545" i="15" s="1"/>
  <c r="C9546" i="15"/>
  <c r="D9546" i="15" s="1"/>
  <c r="C9547" i="15"/>
  <c r="D9547" i="15" s="1"/>
  <c r="C9548" i="15"/>
  <c r="D9548" i="15" s="1"/>
  <c r="C9549" i="15"/>
  <c r="D9549" i="15" s="1"/>
  <c r="C9550" i="15"/>
  <c r="D9550" i="15" s="1"/>
  <c r="C9551" i="15"/>
  <c r="D9551" i="15" s="1"/>
  <c r="C9552" i="15"/>
  <c r="D9552" i="15" s="1"/>
  <c r="C9553" i="15"/>
  <c r="D9553" i="15" s="1"/>
  <c r="C9554" i="15"/>
  <c r="D9554" i="15" s="1"/>
  <c r="C9555" i="15"/>
  <c r="D9555" i="15" s="1"/>
  <c r="C9556" i="15"/>
  <c r="D9556" i="15" s="1"/>
  <c r="C9557" i="15"/>
  <c r="D9557" i="15" s="1"/>
  <c r="C9558" i="15"/>
  <c r="D9558" i="15" s="1"/>
  <c r="C9559" i="15"/>
  <c r="D9559" i="15" s="1"/>
  <c r="C9560" i="15"/>
  <c r="D9560" i="15" s="1"/>
  <c r="C9561" i="15"/>
  <c r="D9561" i="15" s="1"/>
  <c r="C9562" i="15"/>
  <c r="D9562" i="15" s="1"/>
  <c r="C9563" i="15"/>
  <c r="D9563" i="15" s="1"/>
  <c r="C9564" i="15"/>
  <c r="D9564" i="15" s="1"/>
  <c r="C9565" i="15"/>
  <c r="D9565" i="15" s="1"/>
  <c r="C9566" i="15"/>
  <c r="D9566" i="15" s="1"/>
  <c r="C9567" i="15"/>
  <c r="D9567" i="15" s="1"/>
  <c r="C9568" i="15"/>
  <c r="D9568" i="15" s="1"/>
  <c r="C9569" i="15"/>
  <c r="D9569" i="15" s="1"/>
  <c r="C9570" i="15"/>
  <c r="D9570" i="15" s="1"/>
  <c r="C9571" i="15"/>
  <c r="D9571" i="15" s="1"/>
  <c r="C9572" i="15"/>
  <c r="D9572" i="15" s="1"/>
  <c r="C9573" i="15"/>
  <c r="D9573" i="15" s="1"/>
  <c r="C9574" i="15"/>
  <c r="D9574" i="15" s="1"/>
  <c r="C9575" i="15"/>
  <c r="D9575" i="15" s="1"/>
  <c r="C9576" i="15"/>
  <c r="D9576" i="15" s="1"/>
  <c r="C9577" i="15"/>
  <c r="D9577" i="15" s="1"/>
  <c r="C9578" i="15"/>
  <c r="D9578" i="15" s="1"/>
  <c r="C9579" i="15"/>
  <c r="D9579" i="15" s="1"/>
  <c r="C9580" i="15"/>
  <c r="D9580" i="15" s="1"/>
  <c r="C9581" i="15"/>
  <c r="D9581" i="15" s="1"/>
  <c r="C9582" i="15"/>
  <c r="D9582" i="15" s="1"/>
  <c r="C9583" i="15"/>
  <c r="D9583" i="15" s="1"/>
  <c r="C9584" i="15"/>
  <c r="D9584" i="15" s="1"/>
  <c r="C9585" i="15"/>
  <c r="D9585" i="15" s="1"/>
  <c r="C9586" i="15"/>
  <c r="D9586" i="15" s="1"/>
  <c r="C9587" i="15"/>
  <c r="D9587" i="15" s="1"/>
  <c r="C9588" i="15"/>
  <c r="D9588" i="15" s="1"/>
  <c r="C9589" i="15"/>
  <c r="D9589" i="15" s="1"/>
  <c r="C9590" i="15"/>
  <c r="D9590" i="15" s="1"/>
  <c r="C9591" i="15"/>
  <c r="D9591" i="15" s="1"/>
  <c r="C9592" i="15"/>
  <c r="D9592" i="15" s="1"/>
  <c r="C9593" i="15"/>
  <c r="D9593" i="15" s="1"/>
  <c r="C9594" i="15"/>
  <c r="D9594" i="15" s="1"/>
  <c r="C9595" i="15"/>
  <c r="D9595" i="15" s="1"/>
  <c r="C9596" i="15"/>
  <c r="D9596" i="15" s="1"/>
  <c r="C9597" i="15"/>
  <c r="D9597" i="15" s="1"/>
  <c r="C9598" i="15"/>
  <c r="D9598" i="15" s="1"/>
  <c r="C9599" i="15"/>
  <c r="D9599" i="15" s="1"/>
  <c r="C9600" i="15"/>
  <c r="D9600" i="15" s="1"/>
  <c r="C9601" i="15"/>
  <c r="D9601" i="15" s="1"/>
  <c r="C9602" i="15"/>
  <c r="D9602" i="15" s="1"/>
  <c r="C9603" i="15"/>
  <c r="D9603" i="15" s="1"/>
  <c r="C9604" i="15"/>
  <c r="D9604" i="15" s="1"/>
  <c r="C9605" i="15"/>
  <c r="D9605" i="15" s="1"/>
  <c r="C9606" i="15"/>
  <c r="D9606" i="15" s="1"/>
  <c r="C9607" i="15"/>
  <c r="D9607" i="15" s="1"/>
  <c r="C9608" i="15"/>
  <c r="D9608" i="15" s="1"/>
  <c r="C9609" i="15"/>
  <c r="D9609" i="15" s="1"/>
  <c r="C9610" i="15"/>
  <c r="D9610" i="15" s="1"/>
  <c r="C9611" i="15"/>
  <c r="D9611" i="15" s="1"/>
  <c r="C9612" i="15"/>
  <c r="D9612" i="15" s="1"/>
  <c r="C9613" i="15"/>
  <c r="D9613" i="15" s="1"/>
  <c r="C9614" i="15"/>
  <c r="D9614" i="15" s="1"/>
  <c r="C9615" i="15"/>
  <c r="D9615" i="15" s="1"/>
  <c r="C9616" i="15"/>
  <c r="D9616" i="15" s="1"/>
  <c r="C9617" i="15"/>
  <c r="D9617" i="15" s="1"/>
  <c r="C9618" i="15"/>
  <c r="D9618" i="15" s="1"/>
  <c r="C9619" i="15"/>
  <c r="D9619" i="15" s="1"/>
  <c r="C9620" i="15"/>
  <c r="D9620" i="15" s="1"/>
  <c r="C9621" i="15"/>
  <c r="D9621" i="15" s="1"/>
  <c r="C9622" i="15"/>
  <c r="D9622" i="15" s="1"/>
  <c r="C9623" i="15"/>
  <c r="D9623" i="15" s="1"/>
  <c r="C9624" i="15"/>
  <c r="D9624" i="15" s="1"/>
  <c r="C9625" i="15"/>
  <c r="D9625" i="15" s="1"/>
  <c r="C9626" i="15"/>
  <c r="D9626" i="15" s="1"/>
  <c r="C9627" i="15"/>
  <c r="D9627" i="15" s="1"/>
  <c r="C9628" i="15"/>
  <c r="D9628" i="15" s="1"/>
  <c r="C9629" i="15"/>
  <c r="D9629" i="15" s="1"/>
  <c r="C9630" i="15"/>
  <c r="D9630" i="15" s="1"/>
  <c r="C9631" i="15"/>
  <c r="D9631" i="15" s="1"/>
  <c r="C9632" i="15"/>
  <c r="D9632" i="15" s="1"/>
  <c r="C9633" i="15"/>
  <c r="D9633" i="15" s="1"/>
  <c r="C9634" i="15"/>
  <c r="D9634" i="15" s="1"/>
  <c r="C9635" i="15"/>
  <c r="D9635" i="15" s="1"/>
  <c r="C9636" i="15"/>
  <c r="D9636" i="15" s="1"/>
  <c r="C9637" i="15"/>
  <c r="D9637" i="15" s="1"/>
  <c r="C9638" i="15"/>
  <c r="D9638" i="15" s="1"/>
  <c r="C9639" i="15"/>
  <c r="D9639" i="15" s="1"/>
  <c r="C9640" i="15"/>
  <c r="D9640" i="15" s="1"/>
  <c r="C9641" i="15"/>
  <c r="D9641" i="15" s="1"/>
  <c r="C9642" i="15"/>
  <c r="D9642" i="15" s="1"/>
  <c r="C9643" i="15"/>
  <c r="D9643" i="15" s="1"/>
  <c r="C9644" i="15"/>
  <c r="D9644" i="15" s="1"/>
  <c r="C9645" i="15"/>
  <c r="D9645" i="15" s="1"/>
  <c r="C9646" i="15"/>
  <c r="D9646" i="15" s="1"/>
  <c r="C9647" i="15"/>
  <c r="D9647" i="15" s="1"/>
  <c r="C9648" i="15"/>
  <c r="D9648" i="15" s="1"/>
  <c r="C9649" i="15"/>
  <c r="D9649" i="15" s="1"/>
  <c r="C9650" i="15"/>
  <c r="D9650" i="15" s="1"/>
  <c r="C9651" i="15"/>
  <c r="D9651" i="15" s="1"/>
  <c r="C9652" i="15"/>
  <c r="D9652" i="15" s="1"/>
  <c r="C9653" i="15"/>
  <c r="D9653" i="15" s="1"/>
  <c r="C9654" i="15"/>
  <c r="D9654" i="15" s="1"/>
  <c r="C9655" i="15"/>
  <c r="D9655" i="15" s="1"/>
  <c r="C9656" i="15"/>
  <c r="D9656" i="15" s="1"/>
  <c r="C9657" i="15"/>
  <c r="D9657" i="15" s="1"/>
  <c r="C9658" i="15"/>
  <c r="D9658" i="15" s="1"/>
  <c r="C9659" i="15"/>
  <c r="D9659" i="15" s="1"/>
  <c r="C9660" i="15"/>
  <c r="D9660" i="15" s="1"/>
  <c r="C9661" i="15"/>
  <c r="D9661" i="15" s="1"/>
  <c r="C9662" i="15"/>
  <c r="D9662" i="15" s="1"/>
  <c r="C9663" i="15"/>
  <c r="D9663" i="15" s="1"/>
  <c r="C9664" i="15"/>
  <c r="D9664" i="15" s="1"/>
  <c r="C9665" i="15"/>
  <c r="D9665" i="15" s="1"/>
  <c r="C9666" i="15"/>
  <c r="D9666" i="15" s="1"/>
  <c r="C9667" i="15"/>
  <c r="D9667" i="15" s="1"/>
  <c r="C9668" i="15"/>
  <c r="D9668" i="15" s="1"/>
  <c r="C9669" i="15"/>
  <c r="D9669" i="15" s="1"/>
  <c r="C9670" i="15"/>
  <c r="D9670" i="15" s="1"/>
  <c r="C9671" i="15"/>
  <c r="D9671" i="15" s="1"/>
  <c r="C9672" i="15"/>
  <c r="D9672" i="15" s="1"/>
  <c r="C9673" i="15"/>
  <c r="D9673" i="15" s="1"/>
  <c r="C9674" i="15"/>
  <c r="D9674" i="15" s="1"/>
  <c r="C9675" i="15"/>
  <c r="D9675" i="15" s="1"/>
  <c r="C9676" i="15"/>
  <c r="D9676" i="15" s="1"/>
  <c r="C9677" i="15"/>
  <c r="D9677" i="15" s="1"/>
  <c r="C9678" i="15"/>
  <c r="D9678" i="15" s="1"/>
  <c r="C9679" i="15"/>
  <c r="D9679" i="15" s="1"/>
  <c r="C9680" i="15"/>
  <c r="D9680" i="15" s="1"/>
  <c r="C9681" i="15"/>
  <c r="D9681" i="15" s="1"/>
  <c r="C9682" i="15"/>
  <c r="D9682" i="15" s="1"/>
  <c r="C9683" i="15"/>
  <c r="D9683" i="15" s="1"/>
  <c r="C9684" i="15"/>
  <c r="D9684" i="15" s="1"/>
  <c r="C9685" i="15"/>
  <c r="D9685" i="15" s="1"/>
  <c r="C9686" i="15"/>
  <c r="D9686" i="15" s="1"/>
  <c r="C9687" i="15"/>
  <c r="D9687" i="15" s="1"/>
  <c r="C9688" i="15"/>
  <c r="D9688" i="15" s="1"/>
  <c r="C9689" i="15"/>
  <c r="D9689" i="15" s="1"/>
  <c r="C9690" i="15"/>
  <c r="D9690" i="15" s="1"/>
  <c r="C9691" i="15"/>
  <c r="D9691" i="15" s="1"/>
  <c r="C9692" i="15"/>
  <c r="D9692" i="15" s="1"/>
  <c r="C9693" i="15"/>
  <c r="D9693" i="15" s="1"/>
  <c r="C9694" i="15"/>
  <c r="D9694" i="15" s="1"/>
  <c r="C9695" i="15"/>
  <c r="D9695" i="15" s="1"/>
  <c r="C9696" i="15"/>
  <c r="D9696" i="15" s="1"/>
  <c r="C9697" i="15"/>
  <c r="D9697" i="15" s="1"/>
  <c r="C9698" i="15"/>
  <c r="D9698" i="15" s="1"/>
  <c r="C9699" i="15"/>
  <c r="D9699" i="15" s="1"/>
  <c r="C9700" i="15"/>
  <c r="D9700" i="15" s="1"/>
  <c r="C9701" i="15"/>
  <c r="D9701" i="15" s="1"/>
  <c r="C9702" i="15"/>
  <c r="D9702" i="15" s="1"/>
  <c r="C9703" i="15"/>
  <c r="D9703" i="15" s="1"/>
  <c r="C9704" i="15"/>
  <c r="D9704" i="15" s="1"/>
  <c r="C9705" i="15"/>
  <c r="D9705" i="15" s="1"/>
  <c r="C9706" i="15"/>
  <c r="D9706" i="15" s="1"/>
  <c r="C9707" i="15"/>
  <c r="D9707" i="15" s="1"/>
  <c r="C9708" i="15"/>
  <c r="D9708" i="15" s="1"/>
  <c r="C9709" i="15"/>
  <c r="D9709" i="15" s="1"/>
  <c r="C9710" i="15"/>
  <c r="D9710" i="15" s="1"/>
  <c r="C9711" i="15"/>
  <c r="D9711" i="15" s="1"/>
  <c r="C9712" i="15"/>
  <c r="D9712" i="15" s="1"/>
  <c r="C9713" i="15"/>
  <c r="D9713" i="15" s="1"/>
  <c r="C9714" i="15"/>
  <c r="D9714" i="15" s="1"/>
  <c r="C9715" i="15"/>
  <c r="D9715" i="15" s="1"/>
  <c r="C9716" i="15"/>
  <c r="D9716" i="15" s="1"/>
  <c r="C9717" i="15"/>
  <c r="D9717" i="15" s="1"/>
  <c r="C9718" i="15"/>
  <c r="D9718" i="15" s="1"/>
  <c r="C9719" i="15"/>
  <c r="D9719" i="15" s="1"/>
  <c r="C9720" i="15"/>
  <c r="D9720" i="15" s="1"/>
  <c r="C9721" i="15"/>
  <c r="D9721" i="15" s="1"/>
  <c r="C9722" i="15"/>
  <c r="D9722" i="15" s="1"/>
  <c r="C9723" i="15"/>
  <c r="D9723" i="15" s="1"/>
  <c r="C9724" i="15"/>
  <c r="D9724" i="15" s="1"/>
  <c r="C9725" i="15"/>
  <c r="D9725" i="15" s="1"/>
  <c r="C9726" i="15"/>
  <c r="D9726" i="15" s="1"/>
  <c r="C9727" i="15"/>
  <c r="D9727" i="15" s="1"/>
  <c r="C9728" i="15"/>
  <c r="D9728" i="15" s="1"/>
  <c r="C9729" i="15"/>
  <c r="D9729" i="15" s="1"/>
  <c r="C9730" i="15"/>
  <c r="D9730" i="15" s="1"/>
  <c r="C9731" i="15"/>
  <c r="D9731" i="15" s="1"/>
  <c r="C9732" i="15"/>
  <c r="D9732" i="15" s="1"/>
  <c r="C9733" i="15"/>
  <c r="D9733" i="15" s="1"/>
  <c r="C9734" i="15"/>
  <c r="D9734" i="15" s="1"/>
  <c r="C9735" i="15"/>
  <c r="D9735" i="15" s="1"/>
  <c r="C9736" i="15"/>
  <c r="D9736" i="15" s="1"/>
  <c r="C9737" i="15"/>
  <c r="D9737" i="15" s="1"/>
  <c r="C9738" i="15"/>
  <c r="D9738" i="15" s="1"/>
  <c r="C9739" i="15"/>
  <c r="D9739" i="15" s="1"/>
  <c r="C9740" i="15"/>
  <c r="D9740" i="15" s="1"/>
  <c r="C9741" i="15"/>
  <c r="D9741" i="15" s="1"/>
  <c r="C9742" i="15"/>
  <c r="D9742" i="15" s="1"/>
  <c r="C9743" i="15"/>
  <c r="D9743" i="15" s="1"/>
  <c r="C9744" i="15"/>
  <c r="D9744" i="15" s="1"/>
  <c r="C9745" i="15"/>
  <c r="D9745" i="15" s="1"/>
  <c r="C9746" i="15"/>
  <c r="D9746" i="15" s="1"/>
  <c r="C9747" i="15"/>
  <c r="D9747" i="15" s="1"/>
  <c r="C9748" i="15"/>
  <c r="D9748" i="15" s="1"/>
  <c r="C9749" i="15"/>
  <c r="D9749" i="15" s="1"/>
  <c r="C9750" i="15"/>
  <c r="D9750" i="15" s="1"/>
  <c r="C9751" i="15"/>
  <c r="D9751" i="15" s="1"/>
  <c r="C9752" i="15"/>
  <c r="D9752" i="15" s="1"/>
  <c r="C9753" i="15"/>
  <c r="D9753" i="15" s="1"/>
  <c r="C9754" i="15"/>
  <c r="D9754" i="15" s="1"/>
  <c r="C9755" i="15"/>
  <c r="D9755" i="15" s="1"/>
  <c r="C9756" i="15"/>
  <c r="D9756" i="15" s="1"/>
  <c r="C9757" i="15"/>
  <c r="D9757" i="15" s="1"/>
  <c r="C9758" i="15"/>
  <c r="D9758" i="15" s="1"/>
  <c r="C9759" i="15"/>
  <c r="D9759" i="15" s="1"/>
  <c r="C9760" i="15"/>
  <c r="D9760" i="15" s="1"/>
  <c r="C9761" i="15"/>
  <c r="D9761" i="15" s="1"/>
  <c r="C9762" i="15"/>
  <c r="D9762" i="15" s="1"/>
  <c r="C9763" i="15"/>
  <c r="D9763" i="15" s="1"/>
  <c r="C9764" i="15"/>
  <c r="D9764" i="15" s="1"/>
  <c r="C9765" i="15"/>
  <c r="D9765" i="15" s="1"/>
  <c r="C9766" i="15"/>
  <c r="D9766" i="15" s="1"/>
  <c r="C9767" i="15"/>
  <c r="D9767" i="15" s="1"/>
  <c r="C9768" i="15"/>
  <c r="D9768" i="15" s="1"/>
  <c r="C9769" i="15"/>
  <c r="D9769" i="15" s="1"/>
  <c r="C9770" i="15"/>
  <c r="D9770" i="15" s="1"/>
  <c r="C9771" i="15"/>
  <c r="D9771" i="15" s="1"/>
  <c r="C9772" i="15"/>
  <c r="D9772" i="15" s="1"/>
  <c r="C9773" i="15"/>
  <c r="D9773" i="15" s="1"/>
  <c r="C9774" i="15"/>
  <c r="D9774" i="15" s="1"/>
  <c r="C9775" i="15"/>
  <c r="D9775" i="15" s="1"/>
  <c r="C9776" i="15"/>
  <c r="D9776" i="15" s="1"/>
  <c r="C9777" i="15"/>
  <c r="D9777" i="15" s="1"/>
  <c r="C9778" i="15"/>
  <c r="D9778" i="15" s="1"/>
  <c r="C9779" i="15"/>
  <c r="D9779" i="15" s="1"/>
  <c r="C9780" i="15"/>
  <c r="D9780" i="15" s="1"/>
  <c r="C9781" i="15"/>
  <c r="D9781" i="15" s="1"/>
  <c r="C9782" i="15"/>
  <c r="D9782" i="15" s="1"/>
  <c r="C9783" i="15"/>
  <c r="D9783" i="15" s="1"/>
  <c r="C9784" i="15"/>
  <c r="D9784" i="15" s="1"/>
  <c r="C9785" i="15"/>
  <c r="D9785" i="15" s="1"/>
  <c r="C9786" i="15"/>
  <c r="D9786" i="15" s="1"/>
  <c r="C9787" i="15"/>
  <c r="D9787" i="15" s="1"/>
  <c r="C9788" i="15"/>
  <c r="D9788" i="15" s="1"/>
  <c r="C9789" i="15"/>
  <c r="D9789" i="15" s="1"/>
  <c r="C9790" i="15"/>
  <c r="D9790" i="15" s="1"/>
  <c r="C9791" i="15"/>
  <c r="D9791" i="15" s="1"/>
  <c r="C9792" i="15"/>
  <c r="D9792" i="15" s="1"/>
  <c r="C9793" i="15"/>
  <c r="D9793" i="15" s="1"/>
  <c r="C9794" i="15"/>
  <c r="D9794" i="15" s="1"/>
  <c r="C9795" i="15"/>
  <c r="D9795" i="15" s="1"/>
  <c r="C9796" i="15"/>
  <c r="D9796" i="15" s="1"/>
  <c r="C9797" i="15"/>
  <c r="D9797" i="15" s="1"/>
  <c r="C9798" i="15"/>
  <c r="D9798" i="15" s="1"/>
  <c r="C9799" i="15"/>
  <c r="D9799" i="15" s="1"/>
  <c r="C9800" i="15"/>
  <c r="D9800" i="15" s="1"/>
  <c r="C9801" i="15"/>
  <c r="D9801" i="15" s="1"/>
  <c r="C9802" i="15"/>
  <c r="D9802" i="15" s="1"/>
  <c r="C9803" i="15"/>
  <c r="D9803" i="15" s="1"/>
  <c r="C9804" i="15"/>
  <c r="D9804" i="15" s="1"/>
  <c r="C9805" i="15"/>
  <c r="D9805" i="15" s="1"/>
  <c r="C9806" i="15"/>
  <c r="D9806" i="15" s="1"/>
  <c r="C9807" i="15"/>
  <c r="D9807" i="15" s="1"/>
  <c r="C9808" i="15"/>
  <c r="D9808" i="15" s="1"/>
  <c r="C9809" i="15"/>
  <c r="D9809" i="15" s="1"/>
  <c r="C9810" i="15"/>
  <c r="D9810" i="15" s="1"/>
  <c r="C9811" i="15"/>
  <c r="D9811" i="15" s="1"/>
  <c r="C9812" i="15"/>
  <c r="D9812" i="15" s="1"/>
  <c r="C9813" i="15"/>
  <c r="D9813" i="15" s="1"/>
  <c r="C9814" i="15"/>
  <c r="D9814" i="15" s="1"/>
  <c r="C9815" i="15"/>
  <c r="D9815" i="15" s="1"/>
  <c r="C9816" i="15"/>
  <c r="D9816" i="15" s="1"/>
  <c r="C9817" i="15"/>
  <c r="D9817" i="15" s="1"/>
  <c r="C9818" i="15"/>
  <c r="D9818" i="15" s="1"/>
  <c r="C9819" i="15"/>
  <c r="D9819" i="15" s="1"/>
  <c r="C9820" i="15"/>
  <c r="D9820" i="15" s="1"/>
  <c r="C9821" i="15"/>
  <c r="D9821" i="15" s="1"/>
  <c r="C9822" i="15"/>
  <c r="D9822" i="15" s="1"/>
  <c r="C9823" i="15"/>
  <c r="D9823" i="15" s="1"/>
  <c r="C9824" i="15"/>
  <c r="D9824" i="15" s="1"/>
  <c r="C9825" i="15"/>
  <c r="D9825" i="15" s="1"/>
  <c r="C9826" i="15"/>
  <c r="D9826" i="15" s="1"/>
  <c r="C9827" i="15"/>
  <c r="D9827" i="15" s="1"/>
  <c r="C9828" i="15"/>
  <c r="D9828" i="15" s="1"/>
  <c r="C9829" i="15"/>
  <c r="D9829" i="15" s="1"/>
  <c r="C9830" i="15"/>
  <c r="D9830" i="15" s="1"/>
  <c r="C9831" i="15"/>
  <c r="D9831" i="15" s="1"/>
  <c r="C9832" i="15"/>
  <c r="D9832" i="15" s="1"/>
  <c r="C9833" i="15"/>
  <c r="D9833" i="15" s="1"/>
  <c r="C9834" i="15"/>
  <c r="D9834" i="15" s="1"/>
  <c r="C9835" i="15"/>
  <c r="D9835" i="15" s="1"/>
  <c r="C9836" i="15"/>
  <c r="D9836" i="15" s="1"/>
  <c r="C9837" i="15"/>
  <c r="D9837" i="15" s="1"/>
  <c r="C9838" i="15"/>
  <c r="D9838" i="15" s="1"/>
  <c r="C9839" i="15"/>
  <c r="D9839" i="15" s="1"/>
  <c r="C9840" i="15"/>
  <c r="D9840" i="15" s="1"/>
  <c r="C9841" i="15"/>
  <c r="D9841" i="15" s="1"/>
  <c r="C9842" i="15"/>
  <c r="D9842" i="15" s="1"/>
  <c r="C9843" i="15"/>
  <c r="D9843" i="15" s="1"/>
  <c r="C9844" i="15"/>
  <c r="D9844" i="15" s="1"/>
  <c r="C9845" i="15"/>
  <c r="D9845" i="15" s="1"/>
  <c r="C9846" i="15"/>
  <c r="D9846" i="15" s="1"/>
  <c r="C9847" i="15"/>
  <c r="D9847" i="15" s="1"/>
  <c r="C9848" i="15"/>
  <c r="D9848" i="15" s="1"/>
  <c r="C9849" i="15"/>
  <c r="D9849" i="15" s="1"/>
  <c r="C9850" i="15"/>
  <c r="D9850" i="15" s="1"/>
  <c r="C9851" i="15"/>
  <c r="D9851" i="15" s="1"/>
  <c r="C9852" i="15"/>
  <c r="D9852" i="15" s="1"/>
  <c r="C9853" i="15"/>
  <c r="D9853" i="15" s="1"/>
  <c r="C9854" i="15"/>
  <c r="D9854" i="15" s="1"/>
  <c r="C9855" i="15"/>
  <c r="D9855" i="15" s="1"/>
  <c r="C9856" i="15"/>
  <c r="D9856" i="15" s="1"/>
  <c r="C9857" i="15"/>
  <c r="D9857" i="15" s="1"/>
  <c r="C9858" i="15"/>
  <c r="D9858" i="15" s="1"/>
  <c r="C9859" i="15"/>
  <c r="D9859" i="15" s="1"/>
  <c r="C9860" i="15"/>
  <c r="D9860" i="15" s="1"/>
  <c r="C9861" i="15"/>
  <c r="D9861" i="15" s="1"/>
  <c r="C9862" i="15"/>
  <c r="D9862" i="15" s="1"/>
  <c r="C9863" i="15"/>
  <c r="D9863" i="15" s="1"/>
  <c r="C9864" i="15"/>
  <c r="D9864" i="15" s="1"/>
  <c r="C9865" i="15"/>
  <c r="D9865" i="15" s="1"/>
  <c r="C9866" i="15"/>
  <c r="D9866" i="15" s="1"/>
  <c r="C9867" i="15"/>
  <c r="D9867" i="15" s="1"/>
  <c r="C9868" i="15"/>
  <c r="D9868" i="15" s="1"/>
  <c r="C9869" i="15"/>
  <c r="D9869" i="15" s="1"/>
  <c r="C9870" i="15"/>
  <c r="D9870" i="15" s="1"/>
  <c r="C9871" i="15"/>
  <c r="D9871" i="15" s="1"/>
  <c r="C9872" i="15"/>
  <c r="D9872" i="15" s="1"/>
  <c r="C9873" i="15"/>
  <c r="D9873" i="15" s="1"/>
  <c r="C9874" i="15"/>
  <c r="D9874" i="15" s="1"/>
  <c r="C9875" i="15"/>
  <c r="D9875" i="15" s="1"/>
  <c r="C9876" i="15"/>
  <c r="D9876" i="15" s="1"/>
  <c r="C9877" i="15"/>
  <c r="D9877" i="15" s="1"/>
  <c r="C9878" i="15"/>
  <c r="D9878" i="15" s="1"/>
  <c r="C9879" i="15"/>
  <c r="D9879" i="15" s="1"/>
  <c r="C9880" i="15"/>
  <c r="D9880" i="15" s="1"/>
  <c r="C9881" i="15"/>
  <c r="D9881" i="15" s="1"/>
  <c r="C9882" i="15"/>
  <c r="D9882" i="15" s="1"/>
  <c r="C9883" i="15"/>
  <c r="D9883" i="15" s="1"/>
  <c r="C9884" i="15"/>
  <c r="D9884" i="15" s="1"/>
  <c r="C9885" i="15"/>
  <c r="D9885" i="15" s="1"/>
  <c r="C9886" i="15"/>
  <c r="D9886" i="15" s="1"/>
  <c r="C9887" i="15"/>
  <c r="D9887" i="15" s="1"/>
  <c r="C9888" i="15"/>
  <c r="D9888" i="15" s="1"/>
  <c r="C9889" i="15"/>
  <c r="D9889" i="15" s="1"/>
  <c r="C9890" i="15"/>
  <c r="D9890" i="15" s="1"/>
  <c r="C9891" i="15"/>
  <c r="D9891" i="15" s="1"/>
  <c r="C9892" i="15"/>
  <c r="D9892" i="15" s="1"/>
  <c r="C9893" i="15"/>
  <c r="D9893" i="15" s="1"/>
  <c r="C9894" i="15"/>
  <c r="D9894" i="15" s="1"/>
  <c r="C9895" i="15"/>
  <c r="D9895" i="15" s="1"/>
  <c r="C9896" i="15"/>
  <c r="D9896" i="15" s="1"/>
  <c r="C9897" i="15"/>
  <c r="D9897" i="15" s="1"/>
  <c r="C9898" i="15"/>
  <c r="D9898" i="15" s="1"/>
  <c r="C9899" i="15"/>
  <c r="D9899" i="15" s="1"/>
  <c r="C9900" i="15"/>
  <c r="D9900" i="15" s="1"/>
  <c r="C9901" i="15"/>
  <c r="D9901" i="15" s="1"/>
  <c r="C9902" i="15"/>
  <c r="D9902" i="15" s="1"/>
  <c r="C9903" i="15"/>
  <c r="D9903" i="15" s="1"/>
  <c r="C9904" i="15"/>
  <c r="D9904" i="15" s="1"/>
  <c r="C9905" i="15"/>
  <c r="D9905" i="15" s="1"/>
  <c r="C9906" i="15"/>
  <c r="D9906" i="15" s="1"/>
  <c r="C9907" i="15"/>
  <c r="D9907" i="15" s="1"/>
  <c r="C9908" i="15"/>
  <c r="D9908" i="15" s="1"/>
  <c r="C9909" i="15"/>
  <c r="D9909" i="15" s="1"/>
  <c r="C9910" i="15"/>
  <c r="D9910" i="15" s="1"/>
  <c r="C9911" i="15"/>
  <c r="D9911" i="15" s="1"/>
  <c r="C9912" i="15"/>
  <c r="D9912" i="15" s="1"/>
  <c r="C9913" i="15"/>
  <c r="D9913" i="15" s="1"/>
  <c r="C9914" i="15"/>
  <c r="D9914" i="15" s="1"/>
  <c r="C9915" i="15"/>
  <c r="D9915" i="15" s="1"/>
  <c r="C9916" i="15"/>
  <c r="D9916" i="15" s="1"/>
  <c r="C9917" i="15"/>
  <c r="D9917" i="15" s="1"/>
  <c r="C9918" i="15"/>
  <c r="D9918" i="15" s="1"/>
  <c r="C9919" i="15"/>
  <c r="D9919" i="15" s="1"/>
  <c r="C9920" i="15"/>
  <c r="D9920" i="15" s="1"/>
  <c r="C9921" i="15"/>
  <c r="D9921" i="15" s="1"/>
  <c r="C9922" i="15"/>
  <c r="D9922" i="15" s="1"/>
  <c r="C9923" i="15"/>
  <c r="D9923" i="15" s="1"/>
  <c r="C9924" i="15"/>
  <c r="D9924" i="15" s="1"/>
  <c r="C9925" i="15"/>
  <c r="D9925" i="15" s="1"/>
  <c r="C9926" i="15"/>
  <c r="D9926" i="15" s="1"/>
  <c r="C9927" i="15"/>
  <c r="D9927" i="15" s="1"/>
  <c r="C9928" i="15"/>
  <c r="D9928" i="15" s="1"/>
  <c r="C9929" i="15"/>
  <c r="D9929" i="15" s="1"/>
  <c r="C9930" i="15"/>
  <c r="D9930" i="15" s="1"/>
  <c r="C9931" i="15"/>
  <c r="D9931" i="15" s="1"/>
  <c r="C9932" i="15"/>
  <c r="D9932" i="15" s="1"/>
  <c r="C9933" i="15"/>
  <c r="D9933" i="15" s="1"/>
  <c r="C9934" i="15"/>
  <c r="D9934" i="15" s="1"/>
  <c r="C9935" i="15"/>
  <c r="D9935" i="15" s="1"/>
  <c r="C9936" i="15"/>
  <c r="D9936" i="15" s="1"/>
  <c r="C9937" i="15"/>
  <c r="D9937" i="15" s="1"/>
  <c r="C9938" i="15"/>
  <c r="D9938" i="15" s="1"/>
  <c r="C9939" i="15"/>
  <c r="D9939" i="15" s="1"/>
  <c r="C9940" i="15"/>
  <c r="D9940" i="15" s="1"/>
  <c r="C9941" i="15"/>
  <c r="D9941" i="15" s="1"/>
  <c r="C9942" i="15"/>
  <c r="D9942" i="15" s="1"/>
  <c r="C9943" i="15"/>
  <c r="D9943" i="15" s="1"/>
  <c r="C9944" i="15"/>
  <c r="D9944" i="15" s="1"/>
  <c r="C9945" i="15"/>
  <c r="D9945" i="15" s="1"/>
  <c r="C9946" i="15"/>
  <c r="D9946" i="15" s="1"/>
  <c r="C9947" i="15"/>
  <c r="D9947" i="15" s="1"/>
  <c r="C9948" i="15"/>
  <c r="D9948" i="15" s="1"/>
  <c r="C9949" i="15"/>
  <c r="D9949" i="15" s="1"/>
  <c r="C9950" i="15"/>
  <c r="D9950" i="15" s="1"/>
  <c r="C9951" i="15"/>
  <c r="D9951" i="15" s="1"/>
  <c r="C9952" i="15"/>
  <c r="D9952" i="15" s="1"/>
  <c r="C9953" i="15"/>
  <c r="D9953" i="15" s="1"/>
  <c r="C9954" i="15"/>
  <c r="D9954" i="15" s="1"/>
  <c r="C9955" i="15"/>
  <c r="D9955" i="15" s="1"/>
  <c r="C9956" i="15"/>
  <c r="D9956" i="15" s="1"/>
  <c r="C9957" i="15"/>
  <c r="D9957" i="15" s="1"/>
  <c r="C9958" i="15"/>
  <c r="D9958" i="15" s="1"/>
  <c r="C9959" i="15"/>
  <c r="D9959" i="15" s="1"/>
  <c r="C9960" i="15"/>
  <c r="D9960" i="15" s="1"/>
  <c r="C9961" i="15"/>
  <c r="D9961" i="15" s="1"/>
  <c r="C9962" i="15"/>
  <c r="D9962" i="15" s="1"/>
  <c r="C9963" i="15"/>
  <c r="D9963" i="15" s="1"/>
  <c r="C9964" i="15"/>
  <c r="D9964" i="15" s="1"/>
  <c r="C9965" i="15"/>
  <c r="D9965" i="15" s="1"/>
  <c r="C9966" i="15"/>
  <c r="D9966" i="15" s="1"/>
  <c r="C9967" i="15"/>
  <c r="D9967" i="15" s="1"/>
  <c r="C9968" i="15"/>
  <c r="D9968" i="15" s="1"/>
  <c r="C9969" i="15"/>
  <c r="D9969" i="15" s="1"/>
  <c r="C9970" i="15"/>
  <c r="D9970" i="15" s="1"/>
  <c r="C9971" i="15"/>
  <c r="D9971" i="15" s="1"/>
  <c r="C9972" i="15"/>
  <c r="D9972" i="15" s="1"/>
  <c r="C9973" i="15"/>
  <c r="D9973" i="15" s="1"/>
  <c r="C9974" i="15"/>
  <c r="D9974" i="15" s="1"/>
  <c r="C9975" i="15"/>
  <c r="D9975" i="15" s="1"/>
  <c r="C9976" i="15"/>
  <c r="D9976" i="15" s="1"/>
  <c r="C9977" i="15"/>
  <c r="D9977" i="15" s="1"/>
  <c r="C9978" i="15"/>
  <c r="D9978" i="15" s="1"/>
  <c r="C9979" i="15"/>
  <c r="D9979" i="15" s="1"/>
  <c r="C9980" i="15"/>
  <c r="D9980" i="15" s="1"/>
  <c r="C9981" i="15"/>
  <c r="D9981" i="15" s="1"/>
  <c r="C9982" i="15"/>
  <c r="D9982" i="15" s="1"/>
  <c r="C9983" i="15"/>
  <c r="D9983" i="15" s="1"/>
  <c r="C9984" i="15"/>
  <c r="D9984" i="15" s="1"/>
  <c r="C9985" i="15"/>
  <c r="D9985" i="15" s="1"/>
  <c r="C9986" i="15"/>
  <c r="D9986" i="15" s="1"/>
  <c r="C9987" i="15"/>
  <c r="D9987" i="15" s="1"/>
  <c r="C9988" i="15"/>
  <c r="D9988" i="15" s="1"/>
  <c r="C9989" i="15"/>
  <c r="D9989" i="15" s="1"/>
  <c r="C9990" i="15"/>
  <c r="D9990" i="15" s="1"/>
  <c r="C9991" i="15"/>
  <c r="D9991" i="15" s="1"/>
  <c r="C9992" i="15"/>
  <c r="D9992" i="15" s="1"/>
  <c r="C9993" i="15"/>
  <c r="D9993" i="15" s="1"/>
  <c r="C9994" i="15"/>
  <c r="D9994" i="15" s="1"/>
  <c r="C9995" i="15"/>
  <c r="D9995" i="15" s="1"/>
  <c r="C9996" i="15"/>
  <c r="D9996" i="15" s="1"/>
  <c r="C9997" i="15"/>
  <c r="D9997" i="15" s="1"/>
  <c r="C9998" i="15"/>
  <c r="D9998" i="15" s="1"/>
  <c r="C9999" i="15"/>
  <c r="D9999" i="15" s="1"/>
  <c r="C10000" i="15"/>
  <c r="D10000" i="15" s="1"/>
  <c r="C10001" i="15"/>
  <c r="D10001" i="15" s="1"/>
  <c r="C10002" i="15"/>
  <c r="D10002" i="15" s="1"/>
  <c r="C10003" i="15"/>
  <c r="D10003" i="15" s="1"/>
  <c r="C10004" i="15"/>
  <c r="D10004" i="15" s="1"/>
  <c r="C10005" i="15"/>
  <c r="D10005" i="15" s="1"/>
  <c r="C10006" i="15"/>
  <c r="D10006" i="15" s="1"/>
  <c r="C10007" i="15"/>
  <c r="D10007" i="15" s="1"/>
  <c r="C10008" i="15"/>
  <c r="D10008" i="15" s="1"/>
  <c r="C10009" i="15"/>
  <c r="D10009" i="15" s="1"/>
  <c r="C10010" i="15"/>
  <c r="D10010" i="15" s="1"/>
  <c r="C10011" i="15"/>
  <c r="D10011" i="15" s="1"/>
  <c r="C10012" i="15"/>
  <c r="D10012" i="15" s="1"/>
  <c r="C10013" i="15"/>
  <c r="D10013" i="15" s="1"/>
  <c r="C10014" i="15"/>
  <c r="D10014" i="15" s="1"/>
  <c r="C10015" i="15"/>
  <c r="D10015" i="15" s="1"/>
  <c r="C10016" i="15"/>
  <c r="D10016" i="15" s="1"/>
  <c r="C10017" i="15"/>
  <c r="D10017" i="15" s="1"/>
  <c r="C10018" i="15"/>
  <c r="D10018" i="15" s="1"/>
  <c r="C10019" i="15"/>
  <c r="D10019" i="15" s="1"/>
  <c r="C10020" i="15"/>
  <c r="D10020" i="15" s="1"/>
  <c r="C10021" i="15"/>
  <c r="D10021" i="15" s="1"/>
  <c r="C10022" i="15"/>
  <c r="D10022" i="15" s="1"/>
  <c r="C10023" i="15"/>
  <c r="D10023" i="15" s="1"/>
  <c r="C10024" i="15"/>
  <c r="D10024" i="15" s="1"/>
  <c r="C10025" i="15"/>
  <c r="D10025" i="15" s="1"/>
  <c r="C10026" i="15"/>
  <c r="D10026" i="15" s="1"/>
  <c r="C10027" i="15"/>
  <c r="D10027" i="15" s="1"/>
  <c r="C10028" i="15"/>
  <c r="D10028" i="15" s="1"/>
  <c r="C10029" i="15"/>
  <c r="D10029" i="15" s="1"/>
  <c r="C10030" i="15"/>
  <c r="D10030" i="15" s="1"/>
  <c r="C10031" i="15"/>
  <c r="D10031" i="15" s="1"/>
  <c r="C10032" i="15"/>
  <c r="D10032" i="15" s="1"/>
  <c r="C10033" i="15"/>
  <c r="D10033" i="15" s="1"/>
  <c r="C10034" i="15"/>
  <c r="D10034" i="15" s="1"/>
  <c r="C10035" i="15"/>
  <c r="D10035" i="15" s="1"/>
  <c r="C10036" i="15"/>
  <c r="D10036" i="15" s="1"/>
  <c r="C10037" i="15"/>
  <c r="D10037" i="15" s="1"/>
  <c r="C10038" i="15"/>
  <c r="D10038" i="15" s="1"/>
  <c r="C10039" i="15"/>
  <c r="D10039" i="15" s="1"/>
  <c r="C10040" i="15"/>
  <c r="D10040" i="15" s="1"/>
  <c r="C10041" i="15"/>
  <c r="D10041" i="15" s="1"/>
  <c r="C10042" i="15"/>
  <c r="D10042" i="15" s="1"/>
  <c r="C10043" i="15"/>
  <c r="D10043" i="15" s="1"/>
  <c r="C10044" i="15"/>
  <c r="D10044" i="15" s="1"/>
  <c r="C10045" i="15"/>
  <c r="D10045" i="15" s="1"/>
  <c r="C10046" i="15"/>
  <c r="D10046" i="15" s="1"/>
  <c r="C10047" i="15"/>
  <c r="D10047" i="15" s="1"/>
  <c r="C10048" i="15"/>
  <c r="D10048" i="15" s="1"/>
  <c r="C10049" i="15"/>
  <c r="D10049" i="15" s="1"/>
  <c r="C10050" i="15"/>
  <c r="D10050" i="15" s="1"/>
  <c r="C10051" i="15"/>
  <c r="D10051" i="15" s="1"/>
  <c r="C10052" i="15"/>
  <c r="D10052" i="15" s="1"/>
  <c r="C10053" i="15"/>
  <c r="D10053" i="15" s="1"/>
  <c r="C10054" i="15"/>
  <c r="D10054" i="15" s="1"/>
  <c r="C10055" i="15"/>
  <c r="D10055" i="15" s="1"/>
  <c r="C10056" i="15"/>
  <c r="D10056" i="15" s="1"/>
  <c r="C10057" i="15"/>
  <c r="D10057" i="15" s="1"/>
  <c r="C10058" i="15"/>
  <c r="D10058" i="15" s="1"/>
  <c r="C10059" i="15"/>
  <c r="D10059" i="15" s="1"/>
  <c r="C10060" i="15"/>
  <c r="D10060" i="15" s="1"/>
  <c r="C10061" i="15"/>
  <c r="D10061" i="15" s="1"/>
  <c r="C10062" i="15"/>
  <c r="D10062" i="15" s="1"/>
  <c r="C10063" i="15"/>
  <c r="D10063" i="15" s="1"/>
  <c r="C10064" i="15"/>
  <c r="D10064" i="15" s="1"/>
  <c r="C10065" i="15"/>
  <c r="D10065" i="15" s="1"/>
  <c r="C10066" i="15"/>
  <c r="D10066" i="15" s="1"/>
  <c r="C10067" i="15"/>
  <c r="D10067" i="15" s="1"/>
  <c r="C10068" i="15"/>
  <c r="D10068" i="15" s="1"/>
  <c r="C10069" i="15"/>
  <c r="D10069" i="15" s="1"/>
  <c r="C10070" i="15"/>
  <c r="D10070" i="15" s="1"/>
  <c r="C10071" i="15"/>
  <c r="D10071" i="15" s="1"/>
  <c r="C10072" i="15"/>
  <c r="D10072" i="15" s="1"/>
  <c r="C10073" i="15"/>
  <c r="D10073" i="15" s="1"/>
  <c r="C10074" i="15"/>
  <c r="D10074" i="15" s="1"/>
  <c r="C10075" i="15"/>
  <c r="D10075" i="15" s="1"/>
  <c r="C10076" i="15"/>
  <c r="D10076" i="15" s="1"/>
  <c r="C10077" i="15"/>
  <c r="D10077" i="15" s="1"/>
  <c r="C10078" i="15"/>
  <c r="D10078" i="15" s="1"/>
  <c r="C10079" i="15"/>
  <c r="D10079" i="15" s="1"/>
  <c r="C10080" i="15"/>
  <c r="D10080" i="15" s="1"/>
  <c r="C10081" i="15"/>
  <c r="D10081" i="15" s="1"/>
  <c r="C10082" i="15"/>
  <c r="D10082" i="15" s="1"/>
  <c r="C10083" i="15"/>
  <c r="D10083" i="15" s="1"/>
  <c r="C10084" i="15"/>
  <c r="D10084" i="15" s="1"/>
  <c r="C10085" i="15"/>
  <c r="D10085" i="15" s="1"/>
  <c r="C10086" i="15"/>
  <c r="D10086" i="15" s="1"/>
  <c r="C10087" i="15"/>
  <c r="D10087" i="15" s="1"/>
  <c r="C10088" i="15"/>
  <c r="D10088" i="15" s="1"/>
  <c r="C10089" i="15"/>
  <c r="D10089" i="15" s="1"/>
  <c r="C10090" i="15"/>
  <c r="D10090" i="15" s="1"/>
  <c r="C10091" i="15"/>
  <c r="D10091" i="15" s="1"/>
  <c r="C10092" i="15"/>
  <c r="D10092" i="15" s="1"/>
  <c r="C10093" i="15"/>
  <c r="D10093" i="15" s="1"/>
  <c r="C10094" i="15"/>
  <c r="D10094" i="15" s="1"/>
  <c r="C10095" i="15"/>
  <c r="D10095" i="15" s="1"/>
  <c r="C10096" i="15"/>
  <c r="D10096" i="15" s="1"/>
  <c r="C10097" i="15"/>
  <c r="D10097" i="15" s="1"/>
  <c r="C10098" i="15"/>
  <c r="D10098" i="15" s="1"/>
  <c r="C10099" i="15"/>
  <c r="D10099" i="15" s="1"/>
  <c r="C10100" i="15"/>
  <c r="D10100" i="15" s="1"/>
  <c r="C10101" i="15"/>
  <c r="D10101" i="15" s="1"/>
  <c r="C10102" i="15"/>
  <c r="D10102" i="15" s="1"/>
  <c r="C10103" i="15"/>
  <c r="D10103" i="15" s="1"/>
  <c r="C10104" i="15"/>
  <c r="D10104" i="15" s="1"/>
  <c r="C10105" i="15"/>
  <c r="D10105" i="15" s="1"/>
  <c r="C10106" i="15"/>
  <c r="D10106" i="15" s="1"/>
  <c r="C10107" i="15"/>
  <c r="D10107" i="15" s="1"/>
  <c r="C10108" i="15"/>
  <c r="D10108" i="15" s="1"/>
  <c r="C10109" i="15"/>
  <c r="D10109" i="15" s="1"/>
  <c r="C10110" i="15"/>
  <c r="D10110" i="15" s="1"/>
  <c r="C10111" i="15"/>
  <c r="D10111" i="15" s="1"/>
  <c r="C10112" i="15"/>
  <c r="D10112" i="15" s="1"/>
  <c r="C10113" i="15"/>
  <c r="D10113" i="15" s="1"/>
  <c r="C10114" i="15"/>
  <c r="D10114" i="15" s="1"/>
  <c r="C10115" i="15"/>
  <c r="D10115" i="15" s="1"/>
  <c r="C10116" i="15"/>
  <c r="D10116" i="15" s="1"/>
  <c r="C10117" i="15"/>
  <c r="D10117" i="15" s="1"/>
  <c r="C10118" i="15"/>
  <c r="D10118" i="15" s="1"/>
  <c r="C10119" i="15"/>
  <c r="D10119" i="15" s="1"/>
  <c r="C10120" i="15"/>
  <c r="D10120" i="15" s="1"/>
  <c r="C10121" i="15"/>
  <c r="D10121" i="15" s="1"/>
  <c r="C10122" i="15"/>
  <c r="D10122" i="15" s="1"/>
  <c r="C10123" i="15"/>
  <c r="D10123" i="15" s="1"/>
  <c r="C10124" i="15"/>
  <c r="D10124" i="15" s="1"/>
  <c r="C10125" i="15"/>
  <c r="D10125" i="15" s="1"/>
  <c r="C10126" i="15"/>
  <c r="D10126" i="15" s="1"/>
  <c r="C10127" i="15"/>
  <c r="D10127" i="15" s="1"/>
  <c r="C10128" i="15"/>
  <c r="D10128" i="15" s="1"/>
  <c r="C10129" i="15"/>
  <c r="D10129" i="15" s="1"/>
  <c r="C10130" i="15"/>
  <c r="D10130" i="15" s="1"/>
  <c r="C10131" i="15"/>
  <c r="D10131" i="15" s="1"/>
  <c r="C10132" i="15"/>
  <c r="D10132" i="15" s="1"/>
  <c r="C10133" i="15"/>
  <c r="D10133" i="15" s="1"/>
  <c r="C10134" i="15"/>
  <c r="D10134" i="15" s="1"/>
  <c r="C10135" i="15"/>
  <c r="D10135" i="15" s="1"/>
  <c r="C10136" i="15"/>
  <c r="D10136" i="15" s="1"/>
  <c r="C10137" i="15"/>
  <c r="D10137" i="15" s="1"/>
  <c r="C10138" i="15"/>
  <c r="D10138" i="15" s="1"/>
  <c r="C10139" i="15"/>
  <c r="D10139" i="15" s="1"/>
  <c r="C10140" i="15"/>
  <c r="D10140" i="15" s="1"/>
  <c r="C10141" i="15"/>
  <c r="D10141" i="15" s="1"/>
  <c r="C10142" i="15"/>
  <c r="D10142" i="15" s="1"/>
  <c r="C10143" i="15"/>
  <c r="D10143" i="15" s="1"/>
  <c r="C10144" i="15"/>
  <c r="D10144" i="15" s="1"/>
  <c r="C10145" i="15"/>
  <c r="D10145" i="15" s="1"/>
  <c r="C10146" i="15"/>
  <c r="D10146" i="15" s="1"/>
  <c r="C10147" i="15"/>
  <c r="D10147" i="15" s="1"/>
  <c r="C10148" i="15"/>
  <c r="D10148" i="15" s="1"/>
  <c r="C10149" i="15"/>
  <c r="D10149" i="15" s="1"/>
  <c r="C10150" i="15"/>
  <c r="D10150" i="15" s="1"/>
  <c r="C10151" i="15"/>
  <c r="D10151" i="15" s="1"/>
  <c r="C10152" i="15"/>
  <c r="D10152" i="15" s="1"/>
  <c r="C10153" i="15"/>
  <c r="D10153" i="15" s="1"/>
  <c r="C10154" i="15"/>
  <c r="D10154" i="15" s="1"/>
  <c r="C10155" i="15"/>
  <c r="D10155" i="15" s="1"/>
  <c r="C10156" i="15"/>
  <c r="D10156" i="15" s="1"/>
  <c r="C10157" i="15"/>
  <c r="D10157" i="15" s="1"/>
  <c r="C10158" i="15"/>
  <c r="D10158" i="15" s="1"/>
  <c r="C10159" i="15"/>
  <c r="D10159" i="15" s="1"/>
  <c r="C10160" i="15"/>
  <c r="D10160" i="15" s="1"/>
  <c r="C10161" i="15"/>
  <c r="D10161" i="15" s="1"/>
  <c r="C10162" i="15"/>
  <c r="D10162" i="15" s="1"/>
  <c r="C10163" i="15"/>
  <c r="D10163" i="15" s="1"/>
  <c r="C10164" i="15"/>
  <c r="D10164" i="15" s="1"/>
  <c r="C10165" i="15"/>
  <c r="D10165" i="15" s="1"/>
  <c r="C10166" i="15"/>
  <c r="D10166" i="15" s="1"/>
  <c r="C10167" i="15"/>
  <c r="D10167" i="15" s="1"/>
  <c r="C10168" i="15"/>
  <c r="D10168" i="15" s="1"/>
  <c r="C10169" i="15"/>
  <c r="D10169" i="15" s="1"/>
  <c r="C10170" i="15"/>
  <c r="D10170" i="15" s="1"/>
  <c r="C10171" i="15"/>
  <c r="D10171" i="15" s="1"/>
  <c r="C10172" i="15"/>
  <c r="D10172" i="15" s="1"/>
  <c r="C10173" i="15"/>
  <c r="D10173" i="15" s="1"/>
  <c r="C10174" i="15"/>
  <c r="D10174" i="15" s="1"/>
  <c r="C10175" i="15"/>
  <c r="D10175" i="15" s="1"/>
  <c r="C10176" i="15"/>
  <c r="D10176" i="15" s="1"/>
  <c r="C10177" i="15"/>
  <c r="D10177" i="15" s="1"/>
  <c r="C10178" i="15"/>
  <c r="D10178" i="15" s="1"/>
  <c r="C10179" i="15"/>
  <c r="D10179" i="15" s="1"/>
  <c r="C10180" i="15"/>
  <c r="D10180" i="15" s="1"/>
  <c r="C10181" i="15"/>
  <c r="D10181" i="15" s="1"/>
  <c r="C10182" i="15"/>
  <c r="D10182" i="15" s="1"/>
  <c r="C10183" i="15"/>
  <c r="D10183" i="15" s="1"/>
  <c r="C10184" i="15"/>
  <c r="D10184" i="15" s="1"/>
  <c r="C10185" i="15"/>
  <c r="D10185" i="15" s="1"/>
  <c r="C10186" i="15"/>
  <c r="D10186" i="15" s="1"/>
  <c r="C10187" i="15"/>
  <c r="D10187" i="15" s="1"/>
  <c r="C10188" i="15"/>
  <c r="D10188" i="15" s="1"/>
  <c r="C10189" i="15"/>
  <c r="D10189" i="15" s="1"/>
  <c r="C10190" i="15"/>
  <c r="D10190" i="15" s="1"/>
  <c r="C10191" i="15"/>
  <c r="D10191" i="15" s="1"/>
  <c r="C10192" i="15"/>
  <c r="D10192" i="15" s="1"/>
  <c r="C10193" i="15"/>
  <c r="D10193" i="15" s="1"/>
  <c r="C10194" i="15"/>
  <c r="D10194" i="15" s="1"/>
  <c r="C10195" i="15"/>
  <c r="D10195" i="15" s="1"/>
  <c r="C10196" i="15"/>
  <c r="D10196" i="15" s="1"/>
  <c r="C10197" i="15"/>
  <c r="D10197" i="15" s="1"/>
  <c r="C10198" i="15"/>
  <c r="D10198" i="15" s="1"/>
  <c r="C10199" i="15"/>
  <c r="D10199" i="15" s="1"/>
  <c r="C10200" i="15"/>
  <c r="D10200" i="15" s="1"/>
  <c r="C10201" i="15"/>
  <c r="D10201" i="15" s="1"/>
  <c r="C10202" i="15"/>
  <c r="D10202" i="15" s="1"/>
  <c r="C10203" i="15"/>
  <c r="D10203" i="15" s="1"/>
  <c r="C10204" i="15"/>
  <c r="D10204" i="15" s="1"/>
  <c r="C10205" i="15"/>
  <c r="D10205" i="15" s="1"/>
  <c r="C10206" i="15"/>
  <c r="D10206" i="15" s="1"/>
  <c r="C10207" i="15"/>
  <c r="D10207" i="15" s="1"/>
  <c r="C10208" i="15"/>
  <c r="D10208" i="15" s="1"/>
  <c r="C10209" i="15"/>
  <c r="D10209" i="15" s="1"/>
  <c r="C10210" i="15"/>
  <c r="D10210" i="15" s="1"/>
  <c r="C10211" i="15"/>
  <c r="D10211" i="15" s="1"/>
  <c r="C10212" i="15"/>
  <c r="D10212" i="15" s="1"/>
  <c r="C10213" i="15"/>
  <c r="D10213" i="15" s="1"/>
  <c r="C10214" i="15"/>
  <c r="D10214" i="15" s="1"/>
  <c r="C10215" i="15"/>
  <c r="D10215" i="15" s="1"/>
  <c r="C10216" i="15"/>
  <c r="D10216" i="15" s="1"/>
  <c r="C10217" i="15"/>
  <c r="D10217" i="15" s="1"/>
  <c r="C10218" i="15"/>
  <c r="D10218" i="15" s="1"/>
  <c r="C10219" i="15"/>
  <c r="D10219" i="15" s="1"/>
  <c r="C10220" i="15"/>
  <c r="D10220" i="15" s="1"/>
  <c r="C10221" i="15"/>
  <c r="D10221" i="15" s="1"/>
  <c r="C10222" i="15"/>
  <c r="D10222" i="15" s="1"/>
  <c r="C10223" i="15"/>
  <c r="D10223" i="15" s="1"/>
  <c r="C10224" i="15"/>
  <c r="D10224" i="15" s="1"/>
  <c r="C10225" i="15"/>
  <c r="D10225" i="15" s="1"/>
  <c r="C10226" i="15"/>
  <c r="D10226" i="15" s="1"/>
  <c r="C10227" i="15"/>
  <c r="D10227" i="15" s="1"/>
  <c r="C10228" i="15"/>
  <c r="D10228" i="15" s="1"/>
  <c r="C10229" i="15"/>
  <c r="D10229" i="15" s="1"/>
  <c r="C10230" i="15"/>
  <c r="D10230" i="15" s="1"/>
  <c r="C10231" i="15"/>
  <c r="D10231" i="15" s="1"/>
  <c r="C10232" i="15"/>
  <c r="D10232" i="15" s="1"/>
  <c r="C10233" i="15"/>
  <c r="D10233" i="15" s="1"/>
  <c r="C10234" i="15"/>
  <c r="D10234" i="15" s="1"/>
  <c r="C10235" i="15"/>
  <c r="D10235" i="15" s="1"/>
  <c r="C10236" i="15"/>
  <c r="D10236" i="15" s="1"/>
  <c r="C10237" i="15"/>
  <c r="D10237" i="15" s="1"/>
  <c r="C10238" i="15"/>
  <c r="D10238" i="15" s="1"/>
  <c r="C10239" i="15"/>
  <c r="D10239" i="15" s="1"/>
  <c r="C10240" i="15"/>
  <c r="D10240" i="15" s="1"/>
  <c r="C10241" i="15"/>
  <c r="D10241" i="15" s="1"/>
  <c r="C10242" i="15"/>
  <c r="D10242" i="15" s="1"/>
  <c r="C10243" i="15"/>
  <c r="D10243" i="15" s="1"/>
  <c r="C10244" i="15"/>
  <c r="D10244" i="15" s="1"/>
  <c r="C10245" i="15"/>
  <c r="D10245" i="15" s="1"/>
  <c r="C10246" i="15"/>
  <c r="D10246" i="15" s="1"/>
  <c r="C10247" i="15"/>
  <c r="D10247" i="15" s="1"/>
  <c r="C10248" i="15"/>
  <c r="D10248" i="15" s="1"/>
  <c r="C10249" i="15"/>
  <c r="D10249" i="15" s="1"/>
  <c r="C10250" i="15"/>
  <c r="D10250" i="15" s="1"/>
  <c r="C10251" i="15"/>
  <c r="D10251" i="15" s="1"/>
  <c r="C10252" i="15"/>
  <c r="D10252" i="15" s="1"/>
  <c r="C10253" i="15"/>
  <c r="D10253" i="15" s="1"/>
  <c r="C10254" i="15"/>
  <c r="D10254" i="15" s="1"/>
  <c r="C10255" i="15"/>
  <c r="D10255" i="15" s="1"/>
  <c r="C10256" i="15"/>
  <c r="D10256" i="15" s="1"/>
  <c r="C10257" i="15"/>
  <c r="D10257" i="15" s="1"/>
  <c r="C10258" i="15"/>
  <c r="D10258" i="15" s="1"/>
  <c r="C10259" i="15"/>
  <c r="D10259" i="15" s="1"/>
  <c r="C10260" i="15"/>
  <c r="D10260" i="15" s="1"/>
  <c r="C10261" i="15"/>
  <c r="D10261" i="15" s="1"/>
  <c r="C10262" i="15"/>
  <c r="D10262" i="15" s="1"/>
  <c r="C10263" i="15"/>
  <c r="D10263" i="15" s="1"/>
  <c r="C10264" i="15"/>
  <c r="D10264" i="15" s="1"/>
  <c r="C10265" i="15"/>
  <c r="D10265" i="15" s="1"/>
  <c r="C10266" i="15"/>
  <c r="D10266" i="15" s="1"/>
  <c r="C10267" i="15"/>
  <c r="D10267" i="15" s="1"/>
  <c r="C10268" i="15"/>
  <c r="D10268" i="15" s="1"/>
  <c r="C10269" i="15"/>
  <c r="D10269" i="15" s="1"/>
  <c r="C10270" i="15"/>
  <c r="D10270" i="15" s="1"/>
  <c r="C10271" i="15"/>
  <c r="D10271" i="15" s="1"/>
  <c r="C10272" i="15"/>
  <c r="D10272" i="15" s="1"/>
  <c r="C10273" i="15"/>
  <c r="D10273" i="15" s="1"/>
  <c r="C10274" i="15"/>
  <c r="D10274" i="15" s="1"/>
  <c r="C10275" i="15"/>
  <c r="D10275" i="15" s="1"/>
  <c r="C10276" i="15"/>
  <c r="D10276" i="15" s="1"/>
  <c r="C10277" i="15"/>
  <c r="D10277" i="15" s="1"/>
  <c r="C10278" i="15"/>
  <c r="D10278" i="15" s="1"/>
  <c r="C10279" i="15"/>
  <c r="D10279" i="15" s="1"/>
  <c r="C10280" i="15"/>
  <c r="D10280" i="15" s="1"/>
  <c r="C10281" i="15"/>
  <c r="D10281" i="15" s="1"/>
  <c r="C10282" i="15"/>
  <c r="D10282" i="15" s="1"/>
  <c r="C10283" i="15"/>
  <c r="D10283" i="15" s="1"/>
  <c r="C10284" i="15"/>
  <c r="D10284" i="15" s="1"/>
  <c r="C10285" i="15"/>
  <c r="D10285" i="15" s="1"/>
  <c r="C10286" i="15"/>
  <c r="D10286" i="15" s="1"/>
  <c r="C10287" i="15"/>
  <c r="D10287" i="15" s="1"/>
  <c r="C10288" i="15"/>
  <c r="D10288" i="15" s="1"/>
  <c r="C10289" i="15"/>
  <c r="D10289" i="15" s="1"/>
  <c r="C10290" i="15"/>
  <c r="D10290" i="15" s="1"/>
  <c r="C10291" i="15"/>
  <c r="D10291" i="15" s="1"/>
  <c r="C10292" i="15"/>
  <c r="D10292" i="15" s="1"/>
  <c r="C10293" i="15"/>
  <c r="D10293" i="15" s="1"/>
  <c r="C10294" i="15"/>
  <c r="D10294" i="15" s="1"/>
  <c r="C10295" i="15"/>
  <c r="D10295" i="15" s="1"/>
  <c r="C10296" i="15"/>
  <c r="D10296" i="15" s="1"/>
  <c r="C10297" i="15"/>
  <c r="D10297" i="15" s="1"/>
  <c r="C10298" i="15"/>
  <c r="D10298" i="15" s="1"/>
  <c r="C10299" i="15"/>
  <c r="D10299" i="15" s="1"/>
  <c r="C10300" i="15"/>
  <c r="D10300" i="15" s="1"/>
  <c r="C10301" i="15"/>
  <c r="D10301" i="15" s="1"/>
  <c r="C10302" i="15"/>
  <c r="D10302" i="15" s="1"/>
  <c r="C10303" i="15"/>
  <c r="D10303" i="15" s="1"/>
  <c r="C10304" i="15"/>
  <c r="D10304" i="15" s="1"/>
  <c r="C10305" i="15"/>
  <c r="D10305" i="15" s="1"/>
  <c r="C10306" i="15"/>
  <c r="D10306" i="15" s="1"/>
  <c r="C10307" i="15"/>
  <c r="D10307" i="15" s="1"/>
  <c r="C10308" i="15"/>
  <c r="D10308" i="15" s="1"/>
  <c r="C10309" i="15"/>
  <c r="D10309" i="15" s="1"/>
  <c r="C10310" i="15"/>
  <c r="D10310" i="15" s="1"/>
  <c r="C10311" i="15"/>
  <c r="D10311" i="15" s="1"/>
  <c r="C10312" i="15"/>
  <c r="D10312" i="15" s="1"/>
  <c r="C10313" i="15"/>
  <c r="D10313" i="15" s="1"/>
  <c r="C10314" i="15"/>
  <c r="D10314" i="15" s="1"/>
  <c r="C10315" i="15"/>
  <c r="D10315" i="15" s="1"/>
  <c r="C10316" i="15"/>
  <c r="D10316" i="15" s="1"/>
  <c r="C10317" i="15"/>
  <c r="D10317" i="15" s="1"/>
  <c r="C10318" i="15"/>
  <c r="D10318" i="15" s="1"/>
  <c r="C10319" i="15"/>
  <c r="D10319" i="15" s="1"/>
  <c r="C10320" i="15"/>
  <c r="D10320" i="15" s="1"/>
  <c r="C10321" i="15"/>
  <c r="D10321" i="15" s="1"/>
  <c r="C10322" i="15"/>
  <c r="D10322" i="15" s="1"/>
  <c r="C10323" i="15"/>
  <c r="D10323" i="15" s="1"/>
  <c r="C10324" i="15"/>
  <c r="D10324" i="15" s="1"/>
  <c r="C10325" i="15"/>
  <c r="D10325" i="15" s="1"/>
  <c r="C10326" i="15"/>
  <c r="D10326" i="15" s="1"/>
  <c r="C10327" i="15"/>
  <c r="D10327" i="15" s="1"/>
  <c r="C10328" i="15"/>
  <c r="D10328" i="15" s="1"/>
  <c r="C10329" i="15"/>
  <c r="D10329" i="15" s="1"/>
  <c r="C10330" i="15"/>
  <c r="D10330" i="15" s="1"/>
  <c r="C10331" i="15"/>
  <c r="D10331" i="15" s="1"/>
  <c r="C10332" i="15"/>
  <c r="D10332" i="15" s="1"/>
  <c r="C10333" i="15"/>
  <c r="D10333" i="15" s="1"/>
  <c r="C10334" i="15"/>
  <c r="D10334" i="15" s="1"/>
  <c r="C10335" i="15"/>
  <c r="D10335" i="15" s="1"/>
  <c r="C10336" i="15"/>
  <c r="D10336" i="15" s="1"/>
  <c r="C10337" i="15"/>
  <c r="D10337" i="15" s="1"/>
  <c r="C10338" i="15"/>
  <c r="D10338" i="15" s="1"/>
  <c r="C10339" i="15"/>
  <c r="D10339" i="15" s="1"/>
  <c r="C10340" i="15"/>
  <c r="D10340" i="15" s="1"/>
  <c r="C10341" i="15"/>
  <c r="D10341" i="15" s="1"/>
  <c r="C10342" i="15"/>
  <c r="D10342" i="15" s="1"/>
  <c r="C10343" i="15"/>
  <c r="D10343" i="15" s="1"/>
  <c r="C10344" i="15"/>
  <c r="D10344" i="15" s="1"/>
  <c r="C10345" i="15"/>
  <c r="D10345" i="15" s="1"/>
  <c r="C10346" i="15"/>
  <c r="D10346" i="15" s="1"/>
  <c r="C10347" i="15"/>
  <c r="D10347" i="15" s="1"/>
  <c r="C10348" i="15"/>
  <c r="D10348" i="15" s="1"/>
  <c r="C10349" i="15"/>
  <c r="D10349" i="15" s="1"/>
  <c r="C10350" i="15"/>
  <c r="D10350" i="15" s="1"/>
  <c r="C10351" i="15"/>
  <c r="D10351" i="15" s="1"/>
  <c r="C10352" i="15"/>
  <c r="D10352" i="15" s="1"/>
  <c r="C10353" i="15"/>
  <c r="D10353" i="15" s="1"/>
  <c r="C10354" i="15"/>
  <c r="D10354" i="15" s="1"/>
  <c r="C10355" i="15"/>
  <c r="D10355" i="15" s="1"/>
  <c r="C10356" i="15"/>
  <c r="D10356" i="15" s="1"/>
  <c r="C10357" i="15"/>
  <c r="D10357" i="15" s="1"/>
  <c r="C10358" i="15"/>
  <c r="D10358" i="15" s="1"/>
  <c r="C10359" i="15"/>
  <c r="D10359" i="15" s="1"/>
  <c r="C10360" i="15"/>
  <c r="D10360" i="15" s="1"/>
  <c r="C10361" i="15"/>
  <c r="D10361" i="15" s="1"/>
  <c r="C10362" i="15"/>
  <c r="D10362" i="15" s="1"/>
  <c r="C10363" i="15"/>
  <c r="D10363" i="15" s="1"/>
  <c r="C10364" i="15"/>
  <c r="D10364" i="15" s="1"/>
  <c r="C10365" i="15"/>
  <c r="D10365" i="15" s="1"/>
  <c r="C10366" i="15"/>
  <c r="D10366" i="15" s="1"/>
  <c r="C10367" i="15"/>
  <c r="D10367" i="15" s="1"/>
  <c r="C10368" i="15"/>
  <c r="D10368" i="15" s="1"/>
  <c r="C10369" i="15"/>
  <c r="D10369" i="15" s="1"/>
  <c r="C10370" i="15"/>
  <c r="D10370" i="15" s="1"/>
  <c r="C10371" i="15"/>
  <c r="D10371" i="15" s="1"/>
  <c r="C10372" i="15"/>
  <c r="D10372" i="15" s="1"/>
  <c r="C10373" i="15"/>
  <c r="D10373" i="15" s="1"/>
  <c r="C10374" i="15"/>
  <c r="D10374" i="15" s="1"/>
  <c r="C10375" i="15"/>
  <c r="D10375" i="15" s="1"/>
  <c r="C10376" i="15"/>
  <c r="D10376" i="15" s="1"/>
  <c r="C10377" i="15"/>
  <c r="D10377" i="15" s="1"/>
  <c r="C10378" i="15"/>
  <c r="D10378" i="15" s="1"/>
  <c r="C10379" i="15"/>
  <c r="D10379" i="15" s="1"/>
  <c r="C10380" i="15"/>
  <c r="D10380" i="15" s="1"/>
  <c r="C10381" i="15"/>
  <c r="D10381" i="15" s="1"/>
  <c r="C10382" i="15"/>
  <c r="D10382" i="15" s="1"/>
  <c r="C10383" i="15"/>
  <c r="D10383" i="15" s="1"/>
  <c r="C10384" i="15"/>
  <c r="D10384" i="15" s="1"/>
  <c r="C10385" i="15"/>
  <c r="D10385" i="15" s="1"/>
  <c r="C10386" i="15"/>
  <c r="D10386" i="15" s="1"/>
  <c r="C10387" i="15"/>
  <c r="D10387" i="15" s="1"/>
  <c r="C10388" i="15"/>
  <c r="D10388" i="15" s="1"/>
  <c r="C10389" i="15"/>
  <c r="D10389" i="15" s="1"/>
  <c r="C10390" i="15"/>
  <c r="D10390" i="15" s="1"/>
  <c r="C10391" i="15"/>
  <c r="D10391" i="15" s="1"/>
  <c r="C10392" i="15"/>
  <c r="D10392" i="15" s="1"/>
  <c r="C10393" i="15"/>
  <c r="D10393" i="15" s="1"/>
  <c r="C10394" i="15"/>
  <c r="D10394" i="15" s="1"/>
  <c r="C10395" i="15"/>
  <c r="D10395" i="15" s="1"/>
  <c r="C10396" i="15"/>
  <c r="D10396" i="15" s="1"/>
  <c r="C10397" i="15"/>
  <c r="D10397" i="15" s="1"/>
  <c r="C10398" i="15"/>
  <c r="D10398" i="15" s="1"/>
  <c r="C10399" i="15"/>
  <c r="D10399" i="15" s="1"/>
  <c r="C10400" i="15"/>
  <c r="D10400" i="15" s="1"/>
  <c r="C10401" i="15"/>
  <c r="D10401" i="15" s="1"/>
  <c r="C10402" i="15"/>
  <c r="D10402" i="15" s="1"/>
  <c r="C10403" i="15"/>
  <c r="D10403" i="15" s="1"/>
  <c r="C10404" i="15"/>
  <c r="D10404" i="15" s="1"/>
  <c r="C10405" i="15"/>
  <c r="D10405" i="15" s="1"/>
  <c r="C10406" i="15"/>
  <c r="D10406" i="15" s="1"/>
  <c r="C10407" i="15"/>
  <c r="D10407" i="15" s="1"/>
  <c r="C10408" i="15"/>
  <c r="D10408" i="15" s="1"/>
  <c r="C10409" i="15"/>
  <c r="D10409" i="15" s="1"/>
  <c r="C10410" i="15"/>
  <c r="D10410" i="15" s="1"/>
  <c r="C10411" i="15"/>
  <c r="D10411" i="15" s="1"/>
  <c r="C10412" i="15"/>
  <c r="D10412" i="15" s="1"/>
  <c r="C10413" i="15"/>
  <c r="D10413" i="15" s="1"/>
  <c r="C10414" i="15"/>
  <c r="D10414" i="15" s="1"/>
  <c r="C10415" i="15"/>
  <c r="D10415" i="15" s="1"/>
  <c r="C10416" i="15"/>
  <c r="D10416" i="15" s="1"/>
  <c r="C10417" i="15"/>
  <c r="D10417" i="15" s="1"/>
  <c r="C10418" i="15"/>
  <c r="D10418" i="15" s="1"/>
  <c r="C10419" i="15"/>
  <c r="D10419" i="15" s="1"/>
  <c r="C10420" i="15"/>
  <c r="D10420" i="15" s="1"/>
  <c r="C10421" i="15"/>
  <c r="D10421" i="15" s="1"/>
  <c r="C10422" i="15"/>
  <c r="D10422" i="15" s="1"/>
  <c r="C10423" i="15"/>
  <c r="D10423" i="15" s="1"/>
  <c r="C10424" i="15"/>
  <c r="D10424" i="15" s="1"/>
  <c r="C10425" i="15"/>
  <c r="D10425" i="15" s="1"/>
  <c r="C10426" i="15"/>
  <c r="D10426" i="15" s="1"/>
  <c r="C10427" i="15"/>
  <c r="D10427" i="15" s="1"/>
  <c r="C10428" i="15"/>
  <c r="D10428" i="15" s="1"/>
  <c r="C10429" i="15"/>
  <c r="D10429" i="15" s="1"/>
  <c r="C10430" i="15"/>
  <c r="D10430" i="15" s="1"/>
  <c r="C10431" i="15"/>
  <c r="D10431" i="15" s="1"/>
  <c r="C10432" i="15"/>
  <c r="D10432" i="15" s="1"/>
  <c r="C10433" i="15"/>
  <c r="D10433" i="15" s="1"/>
  <c r="C10434" i="15"/>
  <c r="D10434" i="15" s="1"/>
  <c r="C10435" i="15"/>
  <c r="D10435" i="15" s="1"/>
  <c r="C10436" i="15"/>
  <c r="D10436" i="15" s="1"/>
  <c r="C10437" i="15"/>
  <c r="D10437" i="15" s="1"/>
  <c r="C10438" i="15"/>
  <c r="D10438" i="15" s="1"/>
  <c r="C10439" i="15"/>
  <c r="D10439" i="15" s="1"/>
  <c r="C10440" i="15"/>
  <c r="D10440" i="15" s="1"/>
  <c r="C10441" i="15"/>
  <c r="D10441" i="15" s="1"/>
  <c r="C10442" i="15"/>
  <c r="D10442" i="15" s="1"/>
  <c r="C10443" i="15"/>
  <c r="D10443" i="15" s="1"/>
  <c r="C10444" i="15"/>
  <c r="D10444" i="15" s="1"/>
  <c r="C10445" i="15"/>
  <c r="D10445" i="15" s="1"/>
  <c r="C10446" i="15"/>
  <c r="D10446" i="15" s="1"/>
  <c r="C10447" i="15"/>
  <c r="D10447" i="15" s="1"/>
  <c r="C10448" i="15"/>
  <c r="D10448" i="15" s="1"/>
  <c r="C10449" i="15"/>
  <c r="D10449" i="15" s="1"/>
  <c r="C10450" i="15"/>
  <c r="D10450" i="15" s="1"/>
  <c r="C10451" i="15"/>
  <c r="D10451" i="15" s="1"/>
  <c r="C10452" i="15"/>
  <c r="D10452" i="15" s="1"/>
  <c r="C10453" i="15"/>
  <c r="D10453" i="15" s="1"/>
  <c r="C10454" i="15"/>
  <c r="D10454" i="15" s="1"/>
  <c r="C10455" i="15"/>
  <c r="D10455" i="15" s="1"/>
  <c r="C10456" i="15"/>
  <c r="D10456" i="15" s="1"/>
  <c r="C10457" i="15"/>
  <c r="D10457" i="15" s="1"/>
  <c r="C10458" i="15"/>
  <c r="D10458" i="15" s="1"/>
  <c r="C10459" i="15"/>
  <c r="D10459" i="15" s="1"/>
  <c r="C10460" i="15"/>
  <c r="D10460" i="15" s="1"/>
  <c r="C10461" i="15"/>
  <c r="D10461" i="15" s="1"/>
  <c r="C10462" i="15"/>
  <c r="D10462" i="15" s="1"/>
  <c r="C10463" i="15"/>
  <c r="D10463" i="15" s="1"/>
  <c r="C10464" i="15"/>
  <c r="D10464" i="15" s="1"/>
  <c r="C10465" i="15"/>
  <c r="D10465" i="15" s="1"/>
  <c r="C10466" i="15"/>
  <c r="D10466" i="15" s="1"/>
  <c r="C10467" i="15"/>
  <c r="D10467" i="15" s="1"/>
  <c r="C10468" i="15"/>
  <c r="D10468" i="15" s="1"/>
  <c r="C10469" i="15"/>
  <c r="D10469" i="15" s="1"/>
  <c r="C10470" i="15"/>
  <c r="D10470" i="15" s="1"/>
  <c r="C10471" i="15"/>
  <c r="D10471" i="15" s="1"/>
  <c r="C10472" i="15"/>
  <c r="D10472" i="15" s="1"/>
  <c r="C10473" i="15"/>
  <c r="D10473" i="15" s="1"/>
  <c r="C10474" i="15"/>
  <c r="D10474" i="15" s="1"/>
  <c r="C10475" i="15"/>
  <c r="D10475" i="15" s="1"/>
  <c r="C10476" i="15"/>
  <c r="D10476" i="15" s="1"/>
  <c r="C10477" i="15"/>
  <c r="D10477" i="15" s="1"/>
  <c r="C10478" i="15"/>
  <c r="D10478" i="15" s="1"/>
  <c r="C10479" i="15"/>
  <c r="D10479" i="15" s="1"/>
  <c r="C10480" i="15"/>
  <c r="D10480" i="15" s="1"/>
  <c r="C10481" i="15"/>
  <c r="D10481" i="15" s="1"/>
  <c r="C10482" i="15"/>
  <c r="D10482" i="15" s="1"/>
  <c r="C10483" i="15"/>
  <c r="D10483" i="15" s="1"/>
  <c r="C10484" i="15"/>
  <c r="D10484" i="15" s="1"/>
  <c r="C10485" i="15"/>
  <c r="D10485" i="15" s="1"/>
  <c r="C10486" i="15"/>
  <c r="D10486" i="15" s="1"/>
  <c r="C10487" i="15"/>
  <c r="D10487" i="15" s="1"/>
  <c r="C10488" i="15"/>
  <c r="D10488" i="15" s="1"/>
  <c r="C10489" i="15"/>
  <c r="D10489" i="15" s="1"/>
  <c r="C10490" i="15"/>
  <c r="D10490" i="15" s="1"/>
  <c r="C10491" i="15"/>
  <c r="D10491" i="15" s="1"/>
  <c r="C10492" i="15"/>
  <c r="D10492" i="15" s="1"/>
  <c r="C10493" i="15"/>
  <c r="D10493" i="15" s="1"/>
  <c r="C10494" i="15"/>
  <c r="D10494" i="15" s="1"/>
  <c r="C10495" i="15"/>
  <c r="D10495" i="15" s="1"/>
  <c r="C10496" i="15"/>
  <c r="D10496" i="15" s="1"/>
  <c r="C10497" i="15"/>
  <c r="D10497" i="15" s="1"/>
  <c r="C10498" i="15"/>
  <c r="D10498" i="15" s="1"/>
  <c r="C10499" i="15"/>
  <c r="D10499" i="15" s="1"/>
  <c r="C10500" i="15"/>
  <c r="D10500" i="15" s="1"/>
  <c r="C10501" i="15"/>
  <c r="D10501" i="15" s="1"/>
  <c r="C10502" i="15"/>
  <c r="D10502" i="15" s="1"/>
  <c r="C10503" i="15"/>
  <c r="D10503" i="15" s="1"/>
  <c r="C10504" i="15"/>
  <c r="D10504" i="15" s="1"/>
  <c r="C10505" i="15"/>
  <c r="D10505" i="15" s="1"/>
  <c r="C10506" i="15"/>
  <c r="D10506" i="15" s="1"/>
  <c r="C10507" i="15"/>
  <c r="D10507" i="15" s="1"/>
  <c r="C10508" i="15"/>
  <c r="D10508" i="15" s="1"/>
  <c r="C10509" i="15"/>
  <c r="D10509" i="15" s="1"/>
  <c r="C10510" i="15"/>
  <c r="D10510" i="15" s="1"/>
  <c r="C10511" i="15"/>
  <c r="D10511" i="15" s="1"/>
  <c r="C10512" i="15"/>
  <c r="D10512" i="15" s="1"/>
  <c r="C10513" i="15"/>
  <c r="D10513" i="15" s="1"/>
  <c r="C10514" i="15"/>
  <c r="D10514" i="15" s="1"/>
  <c r="C10515" i="15"/>
  <c r="D10515" i="15" s="1"/>
  <c r="C10516" i="15"/>
  <c r="D10516" i="15" s="1"/>
  <c r="C10517" i="15"/>
  <c r="D10517" i="15" s="1"/>
  <c r="C10518" i="15"/>
  <c r="D10518" i="15" s="1"/>
  <c r="C10519" i="15"/>
  <c r="D10519" i="15" s="1"/>
  <c r="C10520" i="15"/>
  <c r="D10520" i="15" s="1"/>
  <c r="C10521" i="15"/>
  <c r="D10521" i="15" s="1"/>
  <c r="C10522" i="15"/>
  <c r="D10522" i="15" s="1"/>
  <c r="C10523" i="15"/>
  <c r="D10523" i="15" s="1"/>
  <c r="C10524" i="15"/>
  <c r="D10524" i="15" s="1"/>
  <c r="C10525" i="15"/>
  <c r="D10525" i="15" s="1"/>
  <c r="C10526" i="15"/>
  <c r="D10526" i="15" s="1"/>
  <c r="C10527" i="15"/>
  <c r="D10527" i="15" s="1"/>
  <c r="C10528" i="15"/>
  <c r="D10528" i="15" s="1"/>
  <c r="C10529" i="15"/>
  <c r="D10529" i="15" s="1"/>
  <c r="C10530" i="15"/>
  <c r="D10530" i="15" s="1"/>
  <c r="C10531" i="15"/>
  <c r="D10531" i="15" s="1"/>
  <c r="C10532" i="15"/>
  <c r="D10532" i="15" s="1"/>
  <c r="C10533" i="15"/>
  <c r="D10533" i="15" s="1"/>
  <c r="C10534" i="15"/>
  <c r="D10534" i="15" s="1"/>
  <c r="C10535" i="15"/>
  <c r="D10535" i="15" s="1"/>
  <c r="C10536" i="15"/>
  <c r="D10536" i="15" s="1"/>
  <c r="C10537" i="15"/>
  <c r="D10537" i="15" s="1"/>
  <c r="C10538" i="15"/>
  <c r="D10538" i="15" s="1"/>
  <c r="C10539" i="15"/>
  <c r="D10539" i="15" s="1"/>
  <c r="C10540" i="15"/>
  <c r="D10540" i="15" s="1"/>
  <c r="C10541" i="15"/>
  <c r="D10541" i="15" s="1"/>
  <c r="C10542" i="15"/>
  <c r="D10542" i="15" s="1"/>
  <c r="C10543" i="15"/>
  <c r="D10543" i="15" s="1"/>
  <c r="C10544" i="15"/>
  <c r="D10544" i="15" s="1"/>
  <c r="C10545" i="15"/>
  <c r="D10545" i="15" s="1"/>
  <c r="C10546" i="15"/>
  <c r="D10546" i="15" s="1"/>
  <c r="C10547" i="15"/>
  <c r="D10547" i="15" s="1"/>
  <c r="C10548" i="15"/>
  <c r="D10548" i="15" s="1"/>
  <c r="C10549" i="15"/>
  <c r="D10549" i="15" s="1"/>
  <c r="C10550" i="15"/>
  <c r="D10550" i="15" s="1"/>
  <c r="C10551" i="15"/>
  <c r="D10551" i="15" s="1"/>
  <c r="C10552" i="15"/>
  <c r="D10552" i="15" s="1"/>
  <c r="C10553" i="15"/>
  <c r="D10553" i="15" s="1"/>
  <c r="C10554" i="15"/>
  <c r="D10554" i="15" s="1"/>
  <c r="C10555" i="15"/>
  <c r="D10555" i="15" s="1"/>
  <c r="C10556" i="15"/>
  <c r="D10556" i="15" s="1"/>
  <c r="C10557" i="15"/>
  <c r="D10557" i="15" s="1"/>
  <c r="C10558" i="15"/>
  <c r="D10558" i="15" s="1"/>
  <c r="C10559" i="15"/>
  <c r="D10559" i="15" s="1"/>
  <c r="C10560" i="15"/>
  <c r="D10560" i="15" s="1"/>
  <c r="C10561" i="15"/>
  <c r="D10561" i="15" s="1"/>
  <c r="C10562" i="15"/>
  <c r="D10562" i="15" s="1"/>
  <c r="C10563" i="15"/>
  <c r="D10563" i="15" s="1"/>
  <c r="C10564" i="15"/>
  <c r="D10564" i="15" s="1"/>
  <c r="C10565" i="15"/>
  <c r="D10565" i="15" s="1"/>
  <c r="C10566" i="15"/>
  <c r="D10566" i="15" s="1"/>
  <c r="C10567" i="15"/>
  <c r="D10567" i="15" s="1"/>
  <c r="C10568" i="15"/>
  <c r="D10568" i="15" s="1"/>
  <c r="C10569" i="15"/>
  <c r="D10569" i="15" s="1"/>
  <c r="C10570" i="15"/>
  <c r="D10570" i="15" s="1"/>
  <c r="C10571" i="15"/>
  <c r="D10571" i="15" s="1"/>
  <c r="C10572" i="15"/>
  <c r="D10572" i="15" s="1"/>
  <c r="C10573" i="15"/>
  <c r="D10573" i="15" s="1"/>
  <c r="C10574" i="15"/>
  <c r="D10574" i="15" s="1"/>
  <c r="C10575" i="15"/>
  <c r="D10575" i="15" s="1"/>
  <c r="C10576" i="15"/>
  <c r="D10576" i="15" s="1"/>
  <c r="C10577" i="15"/>
  <c r="D10577" i="15" s="1"/>
  <c r="C10578" i="15"/>
  <c r="D10578" i="15" s="1"/>
  <c r="C10579" i="15"/>
  <c r="D10579" i="15" s="1"/>
  <c r="C10580" i="15"/>
  <c r="D10580" i="15" s="1"/>
  <c r="C10581" i="15"/>
  <c r="D10581" i="15" s="1"/>
  <c r="C10582" i="15"/>
  <c r="D10582" i="15" s="1"/>
  <c r="C10583" i="15"/>
  <c r="D10583" i="15" s="1"/>
  <c r="C10584" i="15"/>
  <c r="D10584" i="15" s="1"/>
  <c r="C10585" i="15"/>
  <c r="D10585" i="15" s="1"/>
  <c r="C10586" i="15"/>
  <c r="D10586" i="15" s="1"/>
  <c r="C10587" i="15"/>
  <c r="D10587" i="15" s="1"/>
  <c r="C10588" i="15"/>
  <c r="D10588" i="15" s="1"/>
  <c r="C10589" i="15"/>
  <c r="D10589" i="15" s="1"/>
  <c r="C10590" i="15"/>
  <c r="D10590" i="15" s="1"/>
  <c r="C10591" i="15"/>
  <c r="D10591" i="15" s="1"/>
  <c r="C10592" i="15"/>
  <c r="D10592" i="15" s="1"/>
  <c r="C10593" i="15"/>
  <c r="D10593" i="15" s="1"/>
  <c r="C10594" i="15"/>
  <c r="D10594" i="15" s="1"/>
  <c r="C10595" i="15"/>
  <c r="D10595" i="15" s="1"/>
  <c r="C10596" i="15"/>
  <c r="D10596" i="15" s="1"/>
  <c r="C10597" i="15"/>
  <c r="D10597" i="15" s="1"/>
  <c r="C10598" i="15"/>
  <c r="D10598" i="15" s="1"/>
  <c r="C10599" i="15"/>
  <c r="D10599" i="15" s="1"/>
  <c r="C10600" i="15"/>
  <c r="D10600" i="15" s="1"/>
  <c r="C10601" i="15"/>
  <c r="D10601" i="15" s="1"/>
  <c r="C10602" i="15"/>
  <c r="D10602" i="15" s="1"/>
  <c r="C10603" i="15"/>
  <c r="D10603" i="15" s="1"/>
  <c r="C10604" i="15"/>
  <c r="D10604" i="15" s="1"/>
  <c r="C10605" i="15"/>
  <c r="D10605" i="15" s="1"/>
  <c r="C10606" i="15"/>
  <c r="D10606" i="15" s="1"/>
  <c r="C10607" i="15"/>
  <c r="D10607" i="15" s="1"/>
  <c r="C10608" i="15"/>
  <c r="D10608" i="15" s="1"/>
  <c r="C10609" i="15"/>
  <c r="D10609" i="15" s="1"/>
  <c r="C10610" i="15"/>
  <c r="D10610" i="15" s="1"/>
  <c r="C10611" i="15"/>
  <c r="D10611" i="15" s="1"/>
  <c r="C10612" i="15"/>
  <c r="D10612" i="15" s="1"/>
  <c r="C10613" i="15"/>
  <c r="D10613" i="15" s="1"/>
  <c r="C10614" i="15"/>
  <c r="D10614" i="15" s="1"/>
  <c r="C10615" i="15"/>
  <c r="D10615" i="15" s="1"/>
  <c r="C10616" i="15"/>
  <c r="D10616" i="15" s="1"/>
  <c r="C10617" i="15"/>
  <c r="D10617" i="15" s="1"/>
  <c r="C10618" i="15"/>
  <c r="D10618" i="15" s="1"/>
  <c r="C10619" i="15"/>
  <c r="D10619" i="15" s="1"/>
  <c r="C10620" i="15"/>
  <c r="D10620" i="15" s="1"/>
  <c r="C10621" i="15"/>
  <c r="D10621" i="15" s="1"/>
  <c r="C10622" i="15"/>
  <c r="D10622" i="15" s="1"/>
  <c r="C10623" i="15"/>
  <c r="D10623" i="15" s="1"/>
  <c r="C10624" i="15"/>
  <c r="D10624" i="15" s="1"/>
  <c r="C10625" i="15"/>
  <c r="D10625" i="15" s="1"/>
  <c r="C10626" i="15"/>
  <c r="D10626" i="15" s="1"/>
  <c r="C10627" i="15"/>
  <c r="D10627" i="15" s="1"/>
  <c r="C10628" i="15"/>
  <c r="D10628" i="15" s="1"/>
  <c r="C10629" i="15"/>
  <c r="D10629" i="15" s="1"/>
  <c r="C10630" i="15"/>
  <c r="D10630" i="15" s="1"/>
  <c r="C10631" i="15"/>
  <c r="D10631" i="15" s="1"/>
  <c r="C10632" i="15"/>
  <c r="D10632" i="15" s="1"/>
  <c r="C10633" i="15"/>
  <c r="D10633" i="15" s="1"/>
  <c r="C10634" i="15"/>
  <c r="D10634" i="15" s="1"/>
  <c r="C10635" i="15"/>
  <c r="D10635" i="15" s="1"/>
  <c r="C10636" i="15"/>
  <c r="D10636" i="15" s="1"/>
  <c r="C10637" i="15"/>
  <c r="D10637" i="15" s="1"/>
  <c r="C10638" i="15"/>
  <c r="D10638" i="15" s="1"/>
  <c r="C10639" i="15"/>
  <c r="D10639" i="15" s="1"/>
  <c r="C10640" i="15"/>
  <c r="D10640" i="15" s="1"/>
  <c r="C10641" i="15"/>
  <c r="D10641" i="15" s="1"/>
  <c r="C10642" i="15"/>
  <c r="D10642" i="15" s="1"/>
  <c r="C10643" i="15"/>
  <c r="D10643" i="15" s="1"/>
  <c r="C10644" i="15"/>
  <c r="D10644" i="15" s="1"/>
  <c r="C10645" i="15"/>
  <c r="D10645" i="15" s="1"/>
  <c r="C10646" i="15"/>
  <c r="D10646" i="15" s="1"/>
  <c r="C10647" i="15"/>
  <c r="D10647" i="15" s="1"/>
  <c r="C10648" i="15"/>
  <c r="D10648" i="15" s="1"/>
  <c r="C10649" i="15"/>
  <c r="D10649" i="15" s="1"/>
  <c r="C10650" i="15"/>
  <c r="D10650" i="15" s="1"/>
  <c r="C10651" i="15"/>
  <c r="D10651" i="15" s="1"/>
  <c r="C10652" i="15"/>
  <c r="D10652" i="15" s="1"/>
  <c r="C10653" i="15"/>
  <c r="D10653" i="15" s="1"/>
  <c r="C10654" i="15"/>
  <c r="D10654" i="15" s="1"/>
  <c r="C10655" i="15"/>
  <c r="D10655" i="15" s="1"/>
  <c r="C10656" i="15"/>
  <c r="D10656" i="15" s="1"/>
  <c r="C10657" i="15"/>
  <c r="D10657" i="15" s="1"/>
  <c r="C10658" i="15"/>
  <c r="D10658" i="15" s="1"/>
  <c r="C10659" i="15"/>
  <c r="D10659" i="15" s="1"/>
  <c r="C10660" i="15"/>
  <c r="D10660" i="15" s="1"/>
  <c r="C10661" i="15"/>
  <c r="D10661" i="15" s="1"/>
  <c r="C10662" i="15"/>
  <c r="D10662" i="15" s="1"/>
  <c r="C10663" i="15"/>
  <c r="D10663" i="15" s="1"/>
  <c r="C10664" i="15"/>
  <c r="D10664" i="15" s="1"/>
  <c r="C10665" i="15"/>
  <c r="D10665" i="15" s="1"/>
  <c r="C10666" i="15"/>
  <c r="D10666" i="15" s="1"/>
  <c r="C10667" i="15"/>
  <c r="D10667" i="15" s="1"/>
  <c r="C10668" i="15"/>
  <c r="D10668" i="15" s="1"/>
  <c r="C10669" i="15"/>
  <c r="D10669" i="15" s="1"/>
  <c r="C10670" i="15"/>
  <c r="D10670" i="15" s="1"/>
  <c r="C10671" i="15"/>
  <c r="D10671" i="15" s="1"/>
  <c r="C10672" i="15"/>
  <c r="D10672" i="15" s="1"/>
  <c r="C10673" i="15"/>
  <c r="D10673" i="15" s="1"/>
  <c r="C10674" i="15"/>
  <c r="D10674" i="15" s="1"/>
  <c r="C10675" i="15"/>
  <c r="D10675" i="15" s="1"/>
  <c r="C10676" i="15"/>
  <c r="D10676" i="15" s="1"/>
  <c r="C10677" i="15"/>
  <c r="D10677" i="15" s="1"/>
  <c r="C10678" i="15"/>
  <c r="D10678" i="15" s="1"/>
  <c r="C10679" i="15"/>
  <c r="D10679" i="15" s="1"/>
  <c r="C10680" i="15"/>
  <c r="D10680" i="15" s="1"/>
  <c r="C10681" i="15"/>
  <c r="D10681" i="15" s="1"/>
  <c r="C10682" i="15"/>
  <c r="D10682" i="15" s="1"/>
  <c r="C10683" i="15"/>
  <c r="D10683" i="15" s="1"/>
  <c r="C10684" i="15"/>
  <c r="D10684" i="15" s="1"/>
  <c r="C10685" i="15"/>
  <c r="D10685" i="15" s="1"/>
  <c r="C10686" i="15"/>
  <c r="D10686" i="15" s="1"/>
  <c r="C10687" i="15"/>
  <c r="D10687" i="15" s="1"/>
  <c r="C10688" i="15"/>
  <c r="D10688" i="15" s="1"/>
  <c r="C10689" i="15"/>
  <c r="D10689" i="15" s="1"/>
  <c r="C10690" i="15"/>
  <c r="D10690" i="15" s="1"/>
  <c r="C10691" i="15"/>
  <c r="D10691" i="15" s="1"/>
  <c r="C10692" i="15"/>
  <c r="D10692" i="15" s="1"/>
  <c r="C10693" i="15"/>
  <c r="D10693" i="15" s="1"/>
  <c r="C10694" i="15"/>
  <c r="D10694" i="15" s="1"/>
  <c r="C10695" i="15"/>
  <c r="D10695" i="15" s="1"/>
  <c r="C10696" i="15"/>
  <c r="D10696" i="15" s="1"/>
  <c r="C10697" i="15"/>
  <c r="D10697" i="15" s="1"/>
  <c r="C10698" i="15"/>
  <c r="D10698" i="15" s="1"/>
  <c r="C10699" i="15"/>
  <c r="D10699" i="15" s="1"/>
  <c r="C10700" i="15"/>
  <c r="D10700" i="15" s="1"/>
  <c r="C10701" i="15"/>
  <c r="D10701" i="15" s="1"/>
  <c r="C10702" i="15"/>
  <c r="D10702" i="15" s="1"/>
  <c r="C10703" i="15"/>
  <c r="D10703" i="15" s="1"/>
  <c r="C10704" i="15"/>
  <c r="D10704" i="15" s="1"/>
  <c r="C10705" i="15"/>
  <c r="D10705" i="15" s="1"/>
  <c r="C10706" i="15"/>
  <c r="D10706" i="15" s="1"/>
  <c r="C10707" i="15"/>
  <c r="D10707" i="15" s="1"/>
  <c r="C10708" i="15"/>
  <c r="D10708" i="15" s="1"/>
  <c r="C10709" i="15"/>
  <c r="D10709" i="15" s="1"/>
  <c r="C10710" i="15"/>
  <c r="D10710" i="15" s="1"/>
  <c r="C10711" i="15"/>
  <c r="D10711" i="15" s="1"/>
  <c r="C10712" i="15"/>
  <c r="D10712" i="15" s="1"/>
  <c r="C10713" i="15"/>
  <c r="D10713" i="15" s="1"/>
  <c r="C10714" i="15"/>
  <c r="D10714" i="15" s="1"/>
  <c r="C10715" i="15"/>
  <c r="D10715" i="15" s="1"/>
  <c r="C10716" i="15"/>
  <c r="D10716" i="15" s="1"/>
  <c r="C10717" i="15"/>
  <c r="D10717" i="15" s="1"/>
  <c r="C10718" i="15"/>
  <c r="D10718" i="15" s="1"/>
  <c r="C10719" i="15"/>
  <c r="D10719" i="15" s="1"/>
  <c r="C10720" i="15"/>
  <c r="D10720" i="15" s="1"/>
  <c r="C10721" i="15"/>
  <c r="D10721" i="15" s="1"/>
  <c r="C10722" i="15"/>
  <c r="D10722" i="15" s="1"/>
  <c r="C10723" i="15"/>
  <c r="D10723" i="15" s="1"/>
  <c r="C10724" i="15"/>
  <c r="D10724" i="15" s="1"/>
  <c r="C10725" i="15"/>
  <c r="D10725" i="15" s="1"/>
  <c r="C10726" i="15"/>
  <c r="D10726" i="15" s="1"/>
  <c r="C10727" i="15"/>
  <c r="D10727" i="15" s="1"/>
  <c r="C10728" i="15"/>
  <c r="D10728" i="15" s="1"/>
  <c r="C10729" i="15"/>
  <c r="D10729" i="15" s="1"/>
  <c r="C10730" i="15"/>
  <c r="D10730" i="15" s="1"/>
  <c r="C10731" i="15"/>
  <c r="D10731" i="15" s="1"/>
  <c r="C10732" i="15"/>
  <c r="D10732" i="15" s="1"/>
  <c r="C10733" i="15"/>
  <c r="D10733" i="15" s="1"/>
  <c r="C10734" i="15"/>
  <c r="D10734" i="15" s="1"/>
  <c r="C10735" i="15"/>
  <c r="D10735" i="15" s="1"/>
  <c r="C10736" i="15"/>
  <c r="D10736" i="15" s="1"/>
  <c r="C10737" i="15"/>
  <c r="D10737" i="15" s="1"/>
  <c r="C10738" i="15"/>
  <c r="D10738" i="15" s="1"/>
  <c r="C10739" i="15"/>
  <c r="D10739" i="15" s="1"/>
  <c r="C10740" i="15"/>
  <c r="D10740" i="15" s="1"/>
  <c r="C10741" i="15"/>
  <c r="D10741" i="15" s="1"/>
  <c r="C10742" i="15"/>
  <c r="D10742" i="15" s="1"/>
  <c r="C10743" i="15"/>
  <c r="D10743" i="15" s="1"/>
  <c r="C10744" i="15"/>
  <c r="D10744" i="15" s="1"/>
  <c r="C10745" i="15"/>
  <c r="D10745" i="15" s="1"/>
  <c r="C10746" i="15"/>
  <c r="D10746" i="15" s="1"/>
  <c r="C10747" i="15"/>
  <c r="D10747" i="15" s="1"/>
  <c r="C10748" i="15"/>
  <c r="D10748" i="15" s="1"/>
  <c r="C10749" i="15"/>
  <c r="D10749" i="15" s="1"/>
  <c r="C10750" i="15"/>
  <c r="D10750" i="15" s="1"/>
  <c r="C10751" i="15"/>
  <c r="D10751" i="15" s="1"/>
  <c r="C10752" i="15"/>
  <c r="D10752" i="15" s="1"/>
  <c r="C10753" i="15"/>
  <c r="D10753" i="15" s="1"/>
  <c r="C10754" i="15"/>
  <c r="D10754" i="15" s="1"/>
  <c r="C10755" i="15"/>
  <c r="D10755" i="15" s="1"/>
  <c r="C10756" i="15"/>
  <c r="D10756" i="15" s="1"/>
  <c r="C10757" i="15"/>
  <c r="D10757" i="15" s="1"/>
  <c r="C10758" i="15"/>
  <c r="D10758" i="15" s="1"/>
  <c r="C10759" i="15"/>
  <c r="D10759" i="15" s="1"/>
  <c r="C10760" i="15"/>
  <c r="D10760" i="15" s="1"/>
  <c r="C10761" i="15"/>
  <c r="D10761" i="15" s="1"/>
  <c r="C10762" i="15"/>
  <c r="D10762" i="15" s="1"/>
  <c r="C10763" i="15"/>
  <c r="D10763" i="15" s="1"/>
  <c r="C10764" i="15"/>
  <c r="D10764" i="15" s="1"/>
  <c r="C10765" i="15"/>
  <c r="D10765" i="15" s="1"/>
  <c r="C10766" i="15"/>
  <c r="D10766" i="15" s="1"/>
  <c r="C10767" i="15"/>
  <c r="D10767" i="15" s="1"/>
  <c r="C10768" i="15"/>
  <c r="D10768" i="15" s="1"/>
  <c r="C10769" i="15"/>
  <c r="D10769" i="15" s="1"/>
  <c r="C10770" i="15"/>
  <c r="D10770" i="15" s="1"/>
  <c r="C10771" i="15"/>
  <c r="D10771" i="15" s="1"/>
  <c r="C10772" i="15"/>
  <c r="D10772" i="15" s="1"/>
  <c r="C10773" i="15"/>
  <c r="D10773" i="15" s="1"/>
  <c r="C10774" i="15"/>
  <c r="D10774" i="15" s="1"/>
  <c r="C10775" i="15"/>
  <c r="D10775" i="15" s="1"/>
  <c r="C10776" i="15"/>
  <c r="D10776" i="15" s="1"/>
  <c r="C10777" i="15"/>
  <c r="D10777" i="15" s="1"/>
  <c r="C10778" i="15"/>
  <c r="D10778" i="15" s="1"/>
  <c r="C10779" i="15"/>
  <c r="D10779" i="15" s="1"/>
  <c r="C10780" i="15"/>
  <c r="D10780" i="15" s="1"/>
  <c r="C10781" i="15"/>
  <c r="D10781" i="15" s="1"/>
  <c r="C10782" i="15"/>
  <c r="D10782" i="15" s="1"/>
  <c r="C10783" i="15"/>
  <c r="D10783" i="15" s="1"/>
  <c r="C10784" i="15"/>
  <c r="D10784" i="15" s="1"/>
  <c r="C10785" i="15"/>
  <c r="D10785" i="15" s="1"/>
  <c r="C10786" i="15"/>
  <c r="D10786" i="15" s="1"/>
  <c r="C10787" i="15"/>
  <c r="D10787" i="15" s="1"/>
  <c r="C10788" i="15"/>
  <c r="D10788" i="15" s="1"/>
  <c r="C10789" i="15"/>
  <c r="D10789" i="15" s="1"/>
  <c r="C10790" i="15"/>
  <c r="D10790" i="15" s="1"/>
  <c r="C10791" i="15"/>
  <c r="D10791" i="15" s="1"/>
  <c r="C10792" i="15"/>
  <c r="D10792" i="15" s="1"/>
  <c r="C10793" i="15"/>
  <c r="D10793" i="15" s="1"/>
  <c r="C10794" i="15"/>
  <c r="D10794" i="15" s="1"/>
  <c r="C10795" i="15"/>
  <c r="D10795" i="15" s="1"/>
  <c r="C10796" i="15"/>
  <c r="D10796" i="15" s="1"/>
  <c r="C10797" i="15"/>
  <c r="D10797" i="15" s="1"/>
  <c r="C10798" i="15"/>
  <c r="D10798" i="15" s="1"/>
  <c r="C10799" i="15"/>
  <c r="D10799" i="15" s="1"/>
  <c r="C10800" i="15"/>
  <c r="D10800" i="15" s="1"/>
  <c r="C10801" i="15"/>
  <c r="D10801" i="15" s="1"/>
  <c r="C10802" i="15"/>
  <c r="D10802" i="15" s="1"/>
  <c r="C10803" i="15"/>
  <c r="D10803" i="15" s="1"/>
  <c r="C10804" i="15"/>
  <c r="D10804" i="15" s="1"/>
  <c r="C10805" i="15"/>
  <c r="D10805" i="15" s="1"/>
  <c r="C10806" i="15"/>
  <c r="D10806" i="15" s="1"/>
  <c r="C10807" i="15"/>
  <c r="D10807" i="15" s="1"/>
  <c r="C10808" i="15"/>
  <c r="D10808" i="15" s="1"/>
  <c r="C10809" i="15"/>
  <c r="D10809" i="15" s="1"/>
  <c r="C10810" i="15"/>
  <c r="D10810" i="15" s="1"/>
  <c r="C10811" i="15"/>
  <c r="D10811" i="15" s="1"/>
  <c r="C10812" i="15"/>
  <c r="D10812" i="15" s="1"/>
  <c r="C10813" i="15"/>
  <c r="D10813" i="15" s="1"/>
  <c r="C10814" i="15"/>
  <c r="D10814" i="15" s="1"/>
  <c r="C10815" i="15"/>
  <c r="D10815" i="15" s="1"/>
  <c r="C10816" i="15"/>
  <c r="D10816" i="15" s="1"/>
  <c r="C10817" i="15"/>
  <c r="D10817" i="15" s="1"/>
  <c r="C10818" i="15"/>
  <c r="D10818" i="15" s="1"/>
  <c r="C10819" i="15"/>
  <c r="D10819" i="15" s="1"/>
  <c r="C10820" i="15"/>
  <c r="D10820" i="15" s="1"/>
  <c r="C10821" i="15"/>
  <c r="D10821" i="15" s="1"/>
  <c r="C10822" i="15"/>
  <c r="D10822" i="15" s="1"/>
  <c r="C10823" i="15"/>
  <c r="D10823" i="15" s="1"/>
  <c r="C10824" i="15"/>
  <c r="D10824" i="15" s="1"/>
  <c r="C10825" i="15"/>
  <c r="D10825" i="15" s="1"/>
  <c r="C10826" i="15"/>
  <c r="D10826" i="15" s="1"/>
  <c r="C10827" i="15"/>
  <c r="D10827" i="15" s="1"/>
  <c r="C10828" i="15"/>
  <c r="D10828" i="15" s="1"/>
  <c r="C10829" i="15"/>
  <c r="D10829" i="15" s="1"/>
  <c r="C10830" i="15"/>
  <c r="D10830" i="15" s="1"/>
  <c r="C10831" i="15"/>
  <c r="D10831" i="15" s="1"/>
  <c r="C10832" i="15"/>
  <c r="D10832" i="15" s="1"/>
  <c r="C10833" i="15"/>
  <c r="D10833" i="15" s="1"/>
  <c r="C10834" i="15"/>
  <c r="D10834" i="15" s="1"/>
  <c r="C10835" i="15"/>
  <c r="D10835" i="15" s="1"/>
  <c r="C10836" i="15"/>
  <c r="D10836" i="15" s="1"/>
  <c r="C10837" i="15"/>
  <c r="D10837" i="15" s="1"/>
  <c r="C10838" i="15"/>
  <c r="D10838" i="15" s="1"/>
  <c r="C10839" i="15"/>
  <c r="D10839" i="15" s="1"/>
  <c r="C10840" i="15"/>
  <c r="D10840" i="15" s="1"/>
  <c r="C10841" i="15"/>
  <c r="D10841" i="15" s="1"/>
  <c r="C10842" i="15"/>
  <c r="D10842" i="15" s="1"/>
  <c r="C10843" i="15"/>
  <c r="D10843" i="15" s="1"/>
  <c r="C10844" i="15"/>
  <c r="D10844" i="15" s="1"/>
  <c r="C10845" i="15"/>
  <c r="D10845" i="15" s="1"/>
  <c r="C10846" i="15"/>
  <c r="D10846" i="15" s="1"/>
  <c r="C10847" i="15"/>
  <c r="D10847" i="15" s="1"/>
  <c r="C10848" i="15"/>
  <c r="D10848" i="15" s="1"/>
  <c r="C10849" i="15"/>
  <c r="D10849" i="15" s="1"/>
  <c r="C10850" i="15"/>
  <c r="D10850" i="15" s="1"/>
  <c r="C10851" i="15"/>
  <c r="D10851" i="15" s="1"/>
  <c r="C10852" i="15"/>
  <c r="D10852" i="15" s="1"/>
  <c r="C10853" i="15"/>
  <c r="D10853" i="15" s="1"/>
  <c r="C10854" i="15"/>
  <c r="D10854" i="15" s="1"/>
  <c r="C10855" i="15"/>
  <c r="D10855" i="15" s="1"/>
  <c r="C10856" i="15"/>
  <c r="D10856" i="15" s="1"/>
  <c r="C10857" i="15"/>
  <c r="D10857" i="15" s="1"/>
  <c r="C10858" i="15"/>
  <c r="D10858" i="15" s="1"/>
  <c r="C10859" i="15"/>
  <c r="D10859" i="15" s="1"/>
  <c r="C10860" i="15"/>
  <c r="D10860" i="15" s="1"/>
  <c r="C10861" i="15"/>
  <c r="D10861" i="15" s="1"/>
  <c r="C10862" i="15"/>
  <c r="D10862" i="15" s="1"/>
  <c r="C10863" i="15"/>
  <c r="D10863" i="15" s="1"/>
  <c r="C10864" i="15"/>
  <c r="D10864" i="15" s="1"/>
  <c r="C10865" i="15"/>
  <c r="D10865" i="15" s="1"/>
  <c r="C10866" i="15"/>
  <c r="D10866" i="15" s="1"/>
  <c r="C10867" i="15"/>
  <c r="D10867" i="15" s="1"/>
  <c r="C10868" i="15"/>
  <c r="D10868" i="15" s="1"/>
  <c r="C10869" i="15"/>
  <c r="D10869" i="15" s="1"/>
  <c r="C10870" i="15"/>
  <c r="D10870" i="15" s="1"/>
  <c r="C10871" i="15"/>
  <c r="D10871" i="15" s="1"/>
  <c r="C10872" i="15"/>
  <c r="D10872" i="15" s="1"/>
  <c r="C10873" i="15"/>
  <c r="D10873" i="15" s="1"/>
  <c r="C10874" i="15"/>
  <c r="D10874" i="15" s="1"/>
  <c r="C10875" i="15"/>
  <c r="D10875" i="15" s="1"/>
  <c r="C10876" i="15"/>
  <c r="D10876" i="15" s="1"/>
  <c r="C10877" i="15"/>
  <c r="D10877" i="15" s="1"/>
  <c r="C10878" i="15"/>
  <c r="D10878" i="15" s="1"/>
  <c r="C10879" i="15"/>
  <c r="D10879" i="15" s="1"/>
  <c r="C10880" i="15"/>
  <c r="D10880" i="15" s="1"/>
  <c r="C10881" i="15"/>
  <c r="D10881" i="15" s="1"/>
  <c r="C10882" i="15"/>
  <c r="D10882" i="15" s="1"/>
  <c r="C10883" i="15"/>
  <c r="D10883" i="15" s="1"/>
  <c r="C10884" i="15"/>
  <c r="D10884" i="15" s="1"/>
  <c r="C10885" i="15"/>
  <c r="D10885" i="15" s="1"/>
  <c r="C10886" i="15"/>
  <c r="D10886" i="15" s="1"/>
  <c r="C10887" i="15"/>
  <c r="D10887" i="15" s="1"/>
  <c r="C10888" i="15"/>
  <c r="D10888" i="15" s="1"/>
  <c r="C10889" i="15"/>
  <c r="D10889" i="15" s="1"/>
  <c r="C10890" i="15"/>
  <c r="D10890" i="15" s="1"/>
  <c r="C10891" i="15"/>
  <c r="D10891" i="15" s="1"/>
  <c r="C10892" i="15"/>
  <c r="D10892" i="15" s="1"/>
  <c r="C10893" i="15"/>
  <c r="D10893" i="15" s="1"/>
  <c r="C10894" i="15"/>
  <c r="D10894" i="15" s="1"/>
  <c r="C10895" i="15"/>
  <c r="D10895" i="15" s="1"/>
  <c r="C10896" i="15"/>
  <c r="D10896" i="15" s="1"/>
  <c r="C10897" i="15"/>
  <c r="D10897" i="15" s="1"/>
  <c r="C10898" i="15"/>
  <c r="D10898" i="15" s="1"/>
  <c r="C10899" i="15"/>
  <c r="D10899" i="15" s="1"/>
  <c r="C10900" i="15"/>
  <c r="D10900" i="15" s="1"/>
  <c r="C10901" i="15"/>
  <c r="D10901" i="15" s="1"/>
  <c r="C10902" i="15"/>
  <c r="D10902" i="15" s="1"/>
  <c r="C10903" i="15"/>
  <c r="D10903" i="15" s="1"/>
  <c r="C10904" i="15"/>
  <c r="D10904" i="15" s="1"/>
  <c r="C10905" i="15"/>
  <c r="D10905" i="15" s="1"/>
  <c r="C10906" i="15"/>
  <c r="D10906" i="15" s="1"/>
  <c r="C10907" i="15"/>
  <c r="D10907" i="15" s="1"/>
  <c r="C10908" i="15"/>
  <c r="D10908" i="15" s="1"/>
  <c r="C10909" i="15"/>
  <c r="D10909" i="15" s="1"/>
  <c r="C10910" i="15"/>
  <c r="D10910" i="15" s="1"/>
  <c r="C10911" i="15"/>
  <c r="D10911" i="15" s="1"/>
  <c r="C10912" i="15"/>
  <c r="D10912" i="15" s="1"/>
  <c r="C10913" i="15"/>
  <c r="D10913" i="15" s="1"/>
  <c r="C10914" i="15"/>
  <c r="D10914" i="15" s="1"/>
  <c r="C10915" i="15"/>
  <c r="D10915" i="15" s="1"/>
  <c r="C10916" i="15"/>
  <c r="D10916" i="15" s="1"/>
  <c r="C10917" i="15"/>
  <c r="D10917" i="15" s="1"/>
  <c r="C10918" i="15"/>
  <c r="D10918" i="15" s="1"/>
  <c r="C10919" i="15"/>
  <c r="D10919" i="15" s="1"/>
  <c r="C10920" i="15"/>
  <c r="D10920" i="15" s="1"/>
  <c r="C10921" i="15"/>
  <c r="D10921" i="15" s="1"/>
  <c r="C10922" i="15"/>
  <c r="D10922" i="15" s="1"/>
  <c r="C10923" i="15"/>
  <c r="D10923" i="15" s="1"/>
  <c r="C10924" i="15"/>
  <c r="D10924" i="15" s="1"/>
  <c r="C10925" i="15"/>
  <c r="D10925" i="15" s="1"/>
  <c r="C10926" i="15"/>
  <c r="D10926" i="15" s="1"/>
  <c r="C10927" i="15"/>
  <c r="D10927" i="15" s="1"/>
  <c r="C10928" i="15"/>
  <c r="D10928" i="15" s="1"/>
  <c r="C10929" i="15"/>
  <c r="D10929" i="15" s="1"/>
  <c r="C10930" i="15"/>
  <c r="D10930" i="15" s="1"/>
  <c r="C10931" i="15"/>
  <c r="D10931" i="15" s="1"/>
  <c r="C10932" i="15"/>
  <c r="D10932" i="15" s="1"/>
  <c r="C10933" i="15"/>
  <c r="D10933" i="15" s="1"/>
  <c r="C10934" i="15"/>
  <c r="D10934" i="15" s="1"/>
  <c r="C10935" i="15"/>
  <c r="D10935" i="15" s="1"/>
  <c r="C10936" i="15"/>
  <c r="D10936" i="15" s="1"/>
  <c r="C10937" i="15"/>
  <c r="D10937" i="15" s="1"/>
  <c r="C10938" i="15"/>
  <c r="D10938" i="15" s="1"/>
  <c r="C10939" i="15"/>
  <c r="D10939" i="15" s="1"/>
  <c r="C10940" i="15"/>
  <c r="D10940" i="15" s="1"/>
  <c r="C10941" i="15"/>
  <c r="D10941" i="15" s="1"/>
  <c r="C10942" i="15"/>
  <c r="D10942" i="15" s="1"/>
  <c r="C10943" i="15"/>
  <c r="D10943" i="15" s="1"/>
  <c r="C10944" i="15"/>
  <c r="D10944" i="15" s="1"/>
  <c r="C10945" i="15"/>
  <c r="D10945" i="15" s="1"/>
  <c r="C10946" i="15"/>
  <c r="D10946" i="15" s="1"/>
  <c r="C10947" i="15"/>
  <c r="D10947" i="15" s="1"/>
  <c r="C10948" i="15"/>
  <c r="D10948" i="15" s="1"/>
  <c r="C10949" i="15"/>
  <c r="D10949" i="15" s="1"/>
  <c r="C10950" i="15"/>
  <c r="D10950" i="15" s="1"/>
  <c r="C10951" i="15"/>
  <c r="D10951" i="15" s="1"/>
  <c r="C10952" i="15"/>
  <c r="D10952" i="15" s="1"/>
  <c r="C10953" i="15"/>
  <c r="D10953" i="15" s="1"/>
  <c r="C10954" i="15"/>
  <c r="D10954" i="15" s="1"/>
  <c r="C10955" i="15"/>
  <c r="D10955" i="15" s="1"/>
  <c r="C10956" i="15"/>
  <c r="D10956" i="15" s="1"/>
  <c r="C10957" i="15"/>
  <c r="D10957" i="15" s="1"/>
  <c r="C10958" i="15"/>
  <c r="D10958" i="15" s="1"/>
  <c r="C10959" i="15"/>
  <c r="D10959" i="15" s="1"/>
  <c r="C10960" i="15"/>
  <c r="D10960" i="15" s="1"/>
  <c r="C10961" i="15"/>
  <c r="D10961" i="15" s="1"/>
  <c r="C10962" i="15"/>
  <c r="D10962" i="15" s="1"/>
  <c r="C10963" i="15"/>
  <c r="D10963" i="15" s="1"/>
  <c r="C10964" i="15"/>
  <c r="D10964" i="15" s="1"/>
  <c r="C10965" i="15"/>
  <c r="D10965" i="15" s="1"/>
  <c r="C10966" i="15"/>
  <c r="D10966" i="15" s="1"/>
  <c r="C10967" i="15"/>
  <c r="D10967" i="15" s="1"/>
  <c r="C10968" i="15"/>
  <c r="D10968" i="15" s="1"/>
  <c r="C10969" i="15"/>
  <c r="D10969" i="15" s="1"/>
  <c r="C10970" i="15"/>
  <c r="D10970" i="15" s="1"/>
  <c r="C10971" i="15"/>
  <c r="D10971" i="15" s="1"/>
  <c r="C10972" i="15"/>
  <c r="D10972" i="15" s="1"/>
  <c r="C10973" i="15"/>
  <c r="D10973" i="15" s="1"/>
  <c r="C10974" i="15"/>
  <c r="D10974" i="15" s="1"/>
  <c r="C10975" i="15"/>
  <c r="D10975" i="15" s="1"/>
  <c r="C10976" i="15"/>
  <c r="D10976" i="15" s="1"/>
  <c r="C10977" i="15"/>
  <c r="D10977" i="15" s="1"/>
  <c r="C10978" i="15"/>
  <c r="D10978" i="15" s="1"/>
  <c r="C10979" i="15"/>
  <c r="D10979" i="15" s="1"/>
  <c r="C10980" i="15"/>
  <c r="D10980" i="15" s="1"/>
  <c r="C10981" i="15"/>
  <c r="D10981" i="15" s="1"/>
  <c r="C10982" i="15"/>
  <c r="D10982" i="15" s="1"/>
  <c r="C10983" i="15"/>
  <c r="D10983" i="15" s="1"/>
  <c r="C10984" i="15"/>
  <c r="D10984" i="15" s="1"/>
  <c r="C10985" i="15"/>
  <c r="D10985" i="15" s="1"/>
  <c r="C10986" i="15"/>
  <c r="D10986" i="15" s="1"/>
  <c r="C10987" i="15"/>
  <c r="D10987" i="15" s="1"/>
  <c r="C10988" i="15"/>
  <c r="D10988" i="15" s="1"/>
  <c r="C10989" i="15"/>
  <c r="D10989" i="15" s="1"/>
  <c r="C10990" i="15"/>
  <c r="D10990" i="15" s="1"/>
  <c r="C10991" i="15"/>
  <c r="D10991" i="15" s="1"/>
  <c r="C10992" i="15"/>
  <c r="D10992" i="15" s="1"/>
  <c r="C10993" i="15"/>
  <c r="D10993" i="15" s="1"/>
  <c r="C10994" i="15"/>
  <c r="D10994" i="15" s="1"/>
  <c r="C10995" i="15"/>
  <c r="D10995" i="15" s="1"/>
  <c r="C10996" i="15"/>
  <c r="D10996" i="15" s="1"/>
  <c r="C10997" i="15"/>
  <c r="D10997" i="15" s="1"/>
  <c r="C10998" i="15"/>
  <c r="D10998" i="15" s="1"/>
  <c r="C10999" i="15"/>
  <c r="D10999" i="15" s="1"/>
  <c r="C11000" i="15"/>
  <c r="D11000" i="15" s="1"/>
  <c r="C11001" i="15"/>
  <c r="D11001" i="15" s="1"/>
  <c r="C11002" i="15"/>
  <c r="D11002" i="15" s="1"/>
  <c r="C11003" i="15"/>
  <c r="D11003" i="15" s="1"/>
  <c r="C11004" i="15"/>
  <c r="D11004" i="15" s="1"/>
  <c r="C11005" i="15"/>
  <c r="D11005" i="15" s="1"/>
  <c r="C11006" i="15"/>
  <c r="D11006" i="15" s="1"/>
  <c r="C11007" i="15"/>
  <c r="D11007" i="15" s="1"/>
  <c r="C11008" i="15"/>
  <c r="D11008" i="15" s="1"/>
  <c r="C11009" i="15"/>
  <c r="D11009" i="15" s="1"/>
  <c r="C11010" i="15"/>
  <c r="D11010" i="15" s="1"/>
  <c r="C11011" i="15"/>
  <c r="D11011" i="15" s="1"/>
  <c r="C11012" i="15"/>
  <c r="D11012" i="15" s="1"/>
  <c r="C11013" i="15"/>
  <c r="D11013" i="15" s="1"/>
  <c r="C11014" i="15"/>
  <c r="D11014" i="15" s="1"/>
  <c r="C11015" i="15"/>
  <c r="D11015" i="15" s="1"/>
  <c r="C11016" i="15"/>
  <c r="D11016" i="15" s="1"/>
  <c r="C11017" i="15"/>
  <c r="D11017" i="15" s="1"/>
  <c r="C11018" i="15"/>
  <c r="D11018" i="15" s="1"/>
  <c r="C11019" i="15"/>
  <c r="D11019" i="15" s="1"/>
  <c r="C11020" i="15"/>
  <c r="D11020" i="15" s="1"/>
  <c r="C11021" i="15"/>
  <c r="D11021" i="15" s="1"/>
  <c r="C11022" i="15"/>
  <c r="D11022" i="15" s="1"/>
  <c r="C11023" i="15"/>
  <c r="D11023" i="15" s="1"/>
  <c r="C11024" i="15"/>
  <c r="D11024" i="15" s="1"/>
  <c r="C11025" i="15"/>
  <c r="D11025" i="15" s="1"/>
  <c r="C11026" i="15"/>
  <c r="D11026" i="15" s="1"/>
  <c r="C11027" i="15"/>
  <c r="D11027" i="15" s="1"/>
  <c r="C11028" i="15"/>
  <c r="D11028" i="15" s="1"/>
  <c r="C11029" i="15"/>
  <c r="D11029" i="15" s="1"/>
  <c r="C11030" i="15"/>
  <c r="D11030" i="15" s="1"/>
  <c r="C11031" i="15"/>
  <c r="D11031" i="15" s="1"/>
  <c r="C11032" i="15"/>
  <c r="D11032" i="15" s="1"/>
  <c r="C11033" i="15"/>
  <c r="D11033" i="15" s="1"/>
  <c r="C11034" i="15"/>
  <c r="D11034" i="15" s="1"/>
  <c r="C11035" i="15"/>
  <c r="D11035" i="15" s="1"/>
  <c r="C11036" i="15"/>
  <c r="D11036" i="15" s="1"/>
  <c r="C11037" i="15"/>
  <c r="D11037" i="15" s="1"/>
  <c r="C11038" i="15"/>
  <c r="D11038" i="15" s="1"/>
  <c r="C11039" i="15"/>
  <c r="D11039" i="15" s="1"/>
  <c r="C11040" i="15"/>
  <c r="D11040" i="15" s="1"/>
  <c r="C11041" i="15"/>
  <c r="D11041" i="15" s="1"/>
  <c r="C11042" i="15"/>
  <c r="D11042" i="15" s="1"/>
  <c r="C11043" i="15"/>
  <c r="D11043" i="15" s="1"/>
  <c r="C11044" i="15"/>
  <c r="D11044" i="15" s="1"/>
  <c r="C11045" i="15"/>
  <c r="D11045" i="15" s="1"/>
  <c r="C11046" i="15"/>
  <c r="D11046" i="15" s="1"/>
  <c r="C11047" i="15"/>
  <c r="D11047" i="15" s="1"/>
  <c r="C11048" i="15"/>
  <c r="D11048" i="15" s="1"/>
  <c r="C11049" i="15"/>
  <c r="D11049" i="15" s="1"/>
  <c r="C11050" i="15"/>
  <c r="D11050" i="15" s="1"/>
  <c r="C11051" i="15"/>
  <c r="D11051" i="15" s="1"/>
  <c r="C11052" i="15"/>
  <c r="D11052" i="15" s="1"/>
  <c r="C11053" i="15"/>
  <c r="D11053" i="15" s="1"/>
  <c r="C11054" i="15"/>
  <c r="D11054" i="15" s="1"/>
  <c r="C11055" i="15"/>
  <c r="D11055" i="15" s="1"/>
  <c r="C11056" i="15"/>
  <c r="D11056" i="15" s="1"/>
  <c r="C11057" i="15"/>
  <c r="D11057" i="15" s="1"/>
  <c r="C11058" i="15"/>
  <c r="D11058" i="15" s="1"/>
  <c r="C11059" i="15"/>
  <c r="D11059" i="15" s="1"/>
  <c r="C11060" i="15"/>
  <c r="D11060" i="15" s="1"/>
  <c r="C11061" i="15"/>
  <c r="D11061" i="15" s="1"/>
  <c r="C11062" i="15"/>
  <c r="D11062" i="15" s="1"/>
  <c r="C11063" i="15"/>
  <c r="D11063" i="15" s="1"/>
  <c r="C11064" i="15"/>
  <c r="D11064" i="15" s="1"/>
  <c r="C11065" i="15"/>
  <c r="D11065" i="15" s="1"/>
  <c r="C11066" i="15"/>
  <c r="D11066" i="15" s="1"/>
  <c r="C11067" i="15"/>
  <c r="D11067" i="15" s="1"/>
  <c r="C11068" i="15"/>
  <c r="D11068" i="15" s="1"/>
  <c r="C11069" i="15"/>
  <c r="D11069" i="15" s="1"/>
  <c r="C11070" i="15"/>
  <c r="D11070" i="15" s="1"/>
  <c r="C11071" i="15"/>
  <c r="D11071" i="15" s="1"/>
  <c r="C11072" i="15"/>
  <c r="D11072" i="15" s="1"/>
  <c r="C11073" i="15"/>
  <c r="D11073" i="15" s="1"/>
  <c r="C11074" i="15"/>
  <c r="D11074" i="15" s="1"/>
  <c r="C11075" i="15"/>
  <c r="D11075" i="15" s="1"/>
  <c r="C11076" i="15"/>
  <c r="D11076" i="15" s="1"/>
  <c r="C11077" i="15"/>
  <c r="D11077" i="15" s="1"/>
  <c r="C11078" i="15"/>
  <c r="D11078" i="15" s="1"/>
  <c r="C11079" i="15"/>
  <c r="D11079" i="15" s="1"/>
  <c r="C11080" i="15"/>
  <c r="D11080" i="15" s="1"/>
  <c r="C11081" i="15"/>
  <c r="D11081" i="15" s="1"/>
  <c r="C11082" i="15"/>
  <c r="D11082" i="15" s="1"/>
  <c r="C11083" i="15"/>
  <c r="D11083" i="15" s="1"/>
  <c r="C11084" i="15"/>
  <c r="D11084" i="15" s="1"/>
  <c r="C11085" i="15"/>
  <c r="D11085" i="15" s="1"/>
  <c r="C11086" i="15"/>
  <c r="D11086" i="15" s="1"/>
  <c r="C11087" i="15"/>
  <c r="D11087" i="15" s="1"/>
  <c r="C11088" i="15"/>
  <c r="D11088" i="15" s="1"/>
  <c r="C11089" i="15"/>
  <c r="D11089" i="15" s="1"/>
  <c r="C11090" i="15"/>
  <c r="D11090" i="15" s="1"/>
  <c r="C11091" i="15"/>
  <c r="D11091" i="15" s="1"/>
  <c r="C11092" i="15"/>
  <c r="D11092" i="15" s="1"/>
  <c r="C11093" i="15"/>
  <c r="D11093" i="15" s="1"/>
  <c r="C11094" i="15"/>
  <c r="D11094" i="15" s="1"/>
  <c r="C11095" i="15"/>
  <c r="D11095" i="15" s="1"/>
  <c r="C11096" i="15"/>
  <c r="D11096" i="15" s="1"/>
  <c r="C11097" i="15"/>
  <c r="D11097" i="15" s="1"/>
  <c r="C11098" i="15"/>
  <c r="D11098" i="15" s="1"/>
  <c r="C11099" i="15"/>
  <c r="D11099" i="15" s="1"/>
  <c r="C11100" i="15"/>
  <c r="D11100" i="15" s="1"/>
  <c r="C11101" i="15"/>
  <c r="D11101" i="15" s="1"/>
  <c r="C11102" i="15"/>
  <c r="D11102" i="15" s="1"/>
  <c r="C11103" i="15"/>
  <c r="D11103" i="15" s="1"/>
  <c r="C11104" i="15"/>
  <c r="D11104" i="15" s="1"/>
  <c r="C11105" i="15"/>
  <c r="D11105" i="15" s="1"/>
  <c r="C11106" i="15"/>
  <c r="D11106" i="15" s="1"/>
  <c r="C11107" i="15"/>
  <c r="D11107" i="15" s="1"/>
  <c r="C11108" i="15"/>
  <c r="D11108" i="15" s="1"/>
  <c r="C11109" i="15"/>
  <c r="D11109" i="15" s="1"/>
  <c r="C11110" i="15"/>
  <c r="D11110" i="15" s="1"/>
  <c r="C11111" i="15"/>
  <c r="D11111" i="15" s="1"/>
  <c r="C11112" i="15"/>
  <c r="D11112" i="15" s="1"/>
  <c r="C11113" i="15"/>
  <c r="D11113" i="15" s="1"/>
  <c r="C11114" i="15"/>
  <c r="D11114" i="15" s="1"/>
  <c r="C11115" i="15"/>
  <c r="D11115" i="15" s="1"/>
  <c r="C11116" i="15"/>
  <c r="D11116" i="15" s="1"/>
  <c r="C11117" i="15"/>
  <c r="D11117" i="15" s="1"/>
  <c r="C11118" i="15"/>
  <c r="D11118" i="15" s="1"/>
  <c r="C11119" i="15"/>
  <c r="D11119" i="15" s="1"/>
  <c r="C11120" i="15"/>
  <c r="D11120" i="15" s="1"/>
  <c r="C11121" i="15"/>
  <c r="D11121" i="15" s="1"/>
  <c r="C11122" i="15"/>
  <c r="D11122" i="15" s="1"/>
  <c r="C11123" i="15"/>
  <c r="D11123" i="15" s="1"/>
  <c r="C11124" i="15"/>
  <c r="D11124" i="15" s="1"/>
  <c r="C11125" i="15"/>
  <c r="D11125" i="15" s="1"/>
  <c r="C11126" i="15"/>
  <c r="D11126" i="15" s="1"/>
  <c r="C11127" i="15"/>
  <c r="D11127" i="15" s="1"/>
  <c r="C11128" i="15"/>
  <c r="D11128" i="15" s="1"/>
  <c r="C11129" i="15"/>
  <c r="D11129" i="15" s="1"/>
  <c r="C11130" i="15"/>
  <c r="D11130" i="15" s="1"/>
  <c r="C11131" i="15"/>
  <c r="D11131" i="15" s="1"/>
  <c r="C11132" i="15"/>
  <c r="D11132" i="15" s="1"/>
  <c r="C11133" i="15"/>
  <c r="D11133" i="15" s="1"/>
  <c r="C11134" i="15"/>
  <c r="D11134" i="15" s="1"/>
  <c r="C11135" i="15"/>
  <c r="D11135" i="15" s="1"/>
  <c r="C11136" i="15"/>
  <c r="D11136" i="15" s="1"/>
  <c r="C11137" i="15"/>
  <c r="D11137" i="15" s="1"/>
  <c r="C11138" i="15"/>
  <c r="D11138" i="15" s="1"/>
  <c r="C11139" i="15"/>
  <c r="D11139" i="15" s="1"/>
  <c r="C11140" i="15"/>
  <c r="D11140" i="15" s="1"/>
  <c r="C11141" i="15"/>
  <c r="D11141" i="15" s="1"/>
  <c r="C11142" i="15"/>
  <c r="D11142" i="15" s="1"/>
  <c r="C11143" i="15"/>
  <c r="D11143" i="15" s="1"/>
  <c r="C11144" i="15"/>
  <c r="D11144" i="15" s="1"/>
  <c r="C11145" i="15"/>
  <c r="D11145" i="15" s="1"/>
  <c r="C11146" i="15"/>
  <c r="D11146" i="15" s="1"/>
  <c r="C11147" i="15"/>
  <c r="D11147" i="15" s="1"/>
  <c r="C11148" i="15"/>
  <c r="D11148" i="15" s="1"/>
  <c r="C11149" i="15"/>
  <c r="D11149" i="15" s="1"/>
  <c r="C11150" i="15"/>
  <c r="D11150" i="15" s="1"/>
  <c r="C11151" i="15"/>
  <c r="D11151" i="15" s="1"/>
  <c r="C11152" i="15"/>
  <c r="D11152" i="15" s="1"/>
  <c r="C11153" i="15"/>
  <c r="D11153" i="15" s="1"/>
  <c r="C11154" i="15"/>
  <c r="D11154" i="15" s="1"/>
  <c r="C11155" i="15"/>
  <c r="D11155" i="15" s="1"/>
  <c r="C11156" i="15"/>
  <c r="D11156" i="15" s="1"/>
  <c r="C11157" i="15"/>
  <c r="D11157" i="15" s="1"/>
  <c r="C11158" i="15"/>
  <c r="D11158" i="15" s="1"/>
  <c r="C11159" i="15"/>
  <c r="D11159" i="15" s="1"/>
  <c r="C11160" i="15"/>
  <c r="D11160" i="15" s="1"/>
  <c r="C11161" i="15"/>
  <c r="D11161" i="15" s="1"/>
  <c r="C11162" i="15"/>
  <c r="D11162" i="15" s="1"/>
  <c r="C11163" i="15"/>
  <c r="D11163" i="15" s="1"/>
  <c r="C11164" i="15"/>
  <c r="D11164" i="15" s="1"/>
  <c r="C11165" i="15"/>
  <c r="D11165" i="15" s="1"/>
  <c r="C11166" i="15"/>
  <c r="D11166" i="15" s="1"/>
  <c r="C11167" i="15"/>
  <c r="D11167" i="15" s="1"/>
  <c r="C11168" i="15"/>
  <c r="D11168" i="15" s="1"/>
  <c r="C11169" i="15"/>
  <c r="D11169" i="15" s="1"/>
  <c r="C11170" i="15"/>
  <c r="D11170" i="15" s="1"/>
  <c r="C11171" i="15"/>
  <c r="D11171" i="15" s="1"/>
  <c r="C11172" i="15"/>
  <c r="D11172" i="15" s="1"/>
  <c r="C11173" i="15"/>
  <c r="D11173" i="15" s="1"/>
  <c r="C11174" i="15"/>
  <c r="D11174" i="15" s="1"/>
  <c r="C11175" i="15"/>
  <c r="D11175" i="15" s="1"/>
  <c r="C11176" i="15"/>
  <c r="D11176" i="15" s="1"/>
  <c r="C11177" i="15"/>
  <c r="D11177" i="15" s="1"/>
  <c r="C11178" i="15"/>
  <c r="D11178" i="15" s="1"/>
  <c r="C11179" i="15"/>
  <c r="D11179" i="15" s="1"/>
  <c r="C11180" i="15"/>
  <c r="D11180" i="15" s="1"/>
  <c r="C11181" i="15"/>
  <c r="D11181" i="15" s="1"/>
  <c r="C11182" i="15"/>
  <c r="D11182" i="15" s="1"/>
  <c r="C11183" i="15"/>
  <c r="D11183" i="15" s="1"/>
  <c r="C11184" i="15"/>
  <c r="D11184" i="15" s="1"/>
  <c r="C11185" i="15"/>
  <c r="D11185" i="15" s="1"/>
  <c r="C11186" i="15"/>
  <c r="D11186" i="15" s="1"/>
  <c r="C11187" i="15"/>
  <c r="D11187" i="15" s="1"/>
  <c r="C11188" i="15"/>
  <c r="D11188" i="15" s="1"/>
  <c r="C11189" i="15"/>
  <c r="D11189" i="15" s="1"/>
  <c r="C11190" i="15"/>
  <c r="D11190" i="15" s="1"/>
  <c r="C11191" i="15"/>
  <c r="D11191" i="15" s="1"/>
  <c r="C11192" i="15"/>
  <c r="D11192" i="15" s="1"/>
  <c r="C11193" i="15"/>
  <c r="D11193" i="15" s="1"/>
  <c r="C11194" i="15"/>
  <c r="D11194" i="15" s="1"/>
  <c r="C11195" i="15"/>
  <c r="D11195" i="15" s="1"/>
  <c r="C11196" i="15"/>
  <c r="D11196" i="15" s="1"/>
  <c r="C11197" i="15"/>
  <c r="D11197" i="15" s="1"/>
  <c r="C11198" i="15"/>
  <c r="D11198" i="15" s="1"/>
  <c r="C11199" i="15"/>
  <c r="D11199" i="15" s="1"/>
  <c r="C11200" i="15"/>
  <c r="D11200" i="15" s="1"/>
  <c r="C11201" i="15"/>
  <c r="D11201" i="15" s="1"/>
  <c r="C11202" i="15"/>
  <c r="D11202" i="15" s="1"/>
  <c r="C11203" i="15"/>
  <c r="D11203" i="15" s="1"/>
  <c r="C11204" i="15"/>
  <c r="D11204" i="15" s="1"/>
  <c r="C11205" i="15"/>
  <c r="D11205" i="15" s="1"/>
  <c r="C11206" i="15"/>
  <c r="D11206" i="15" s="1"/>
  <c r="C11207" i="15"/>
  <c r="D11207" i="15" s="1"/>
  <c r="C11208" i="15"/>
  <c r="D11208" i="15" s="1"/>
  <c r="C11209" i="15"/>
  <c r="D11209" i="15" s="1"/>
  <c r="C11210" i="15"/>
  <c r="D11210" i="15" s="1"/>
  <c r="C11211" i="15"/>
  <c r="D11211" i="15" s="1"/>
  <c r="C11212" i="15"/>
  <c r="D11212" i="15" s="1"/>
  <c r="C11213" i="15"/>
  <c r="D11213" i="15" s="1"/>
  <c r="C11214" i="15"/>
  <c r="D11214" i="15" s="1"/>
  <c r="C11215" i="15"/>
  <c r="D11215" i="15" s="1"/>
  <c r="C11216" i="15"/>
  <c r="D11216" i="15" s="1"/>
  <c r="C11217" i="15"/>
  <c r="D11217" i="15" s="1"/>
  <c r="C11218" i="15"/>
  <c r="D11218" i="15" s="1"/>
  <c r="C11219" i="15"/>
  <c r="D11219" i="15" s="1"/>
  <c r="C11220" i="15"/>
  <c r="D11220" i="15" s="1"/>
  <c r="C11221" i="15"/>
  <c r="D11221" i="15" s="1"/>
  <c r="C11222" i="15"/>
  <c r="D11222" i="15" s="1"/>
  <c r="C11223" i="15"/>
  <c r="D11223" i="15" s="1"/>
  <c r="C11224" i="15"/>
  <c r="D11224" i="15" s="1"/>
  <c r="C11225" i="15"/>
  <c r="D11225" i="15" s="1"/>
  <c r="C11226" i="15"/>
  <c r="D11226" i="15" s="1"/>
  <c r="C11227" i="15"/>
  <c r="D11227" i="15" s="1"/>
  <c r="C11228" i="15"/>
  <c r="D11228" i="15" s="1"/>
  <c r="C11229" i="15"/>
  <c r="D11229" i="15" s="1"/>
  <c r="C11230" i="15"/>
  <c r="D11230" i="15" s="1"/>
  <c r="C11231" i="15"/>
  <c r="D11231" i="15" s="1"/>
  <c r="C11232" i="15"/>
  <c r="D11232" i="15" s="1"/>
  <c r="C11233" i="15"/>
  <c r="D11233" i="15" s="1"/>
  <c r="C11234" i="15"/>
  <c r="D11234" i="15" s="1"/>
  <c r="C11235" i="15"/>
  <c r="D11235" i="15" s="1"/>
  <c r="C11236" i="15"/>
  <c r="D11236" i="15" s="1"/>
  <c r="C11237" i="15"/>
  <c r="D11237" i="15" s="1"/>
  <c r="C11238" i="15"/>
  <c r="D11238" i="15" s="1"/>
  <c r="C11239" i="15"/>
  <c r="D11239" i="15" s="1"/>
  <c r="C11240" i="15"/>
  <c r="D11240" i="15" s="1"/>
  <c r="C11241" i="15"/>
  <c r="D11241" i="15" s="1"/>
  <c r="C11242" i="15"/>
  <c r="D11242" i="15" s="1"/>
  <c r="C11243" i="15"/>
  <c r="D11243" i="15" s="1"/>
  <c r="C11244" i="15"/>
  <c r="D11244" i="15" s="1"/>
  <c r="C11245" i="15"/>
  <c r="D11245" i="15" s="1"/>
  <c r="C11246" i="15"/>
  <c r="D11246" i="15" s="1"/>
  <c r="C11247" i="15"/>
  <c r="D11247" i="15" s="1"/>
  <c r="C11248" i="15"/>
  <c r="D11248" i="15" s="1"/>
  <c r="C11249" i="15"/>
  <c r="D11249" i="15" s="1"/>
  <c r="C11250" i="15"/>
  <c r="D11250" i="15" s="1"/>
  <c r="C11251" i="15"/>
  <c r="D11251" i="15" s="1"/>
  <c r="C11252" i="15"/>
  <c r="D11252" i="15" s="1"/>
  <c r="C11253" i="15"/>
  <c r="D11253" i="15" s="1"/>
  <c r="C11254" i="15"/>
  <c r="D11254" i="15" s="1"/>
  <c r="C11255" i="15"/>
  <c r="D11255" i="15" s="1"/>
  <c r="C11256" i="15"/>
  <c r="D11256" i="15" s="1"/>
  <c r="C11257" i="15"/>
  <c r="D11257" i="15" s="1"/>
  <c r="C11258" i="15"/>
  <c r="D11258" i="15" s="1"/>
  <c r="C11259" i="15"/>
  <c r="D11259" i="15" s="1"/>
  <c r="C11260" i="15"/>
  <c r="D11260" i="15" s="1"/>
  <c r="C11261" i="15"/>
  <c r="D11261" i="15" s="1"/>
  <c r="C11262" i="15"/>
  <c r="D11262" i="15" s="1"/>
  <c r="C11263" i="15"/>
  <c r="D11263" i="15" s="1"/>
  <c r="C11264" i="15"/>
  <c r="D11264" i="15" s="1"/>
  <c r="C11265" i="15"/>
  <c r="D11265" i="15" s="1"/>
  <c r="C11266" i="15"/>
  <c r="D11266" i="15" s="1"/>
  <c r="C11267" i="15"/>
  <c r="D11267" i="15" s="1"/>
  <c r="C11268" i="15"/>
  <c r="D11268" i="15" s="1"/>
  <c r="C11269" i="15"/>
  <c r="D11269" i="15" s="1"/>
  <c r="C11270" i="15"/>
  <c r="D11270" i="15" s="1"/>
  <c r="C11271" i="15"/>
  <c r="D11271" i="15" s="1"/>
  <c r="C11272" i="15"/>
  <c r="D11272" i="15" s="1"/>
  <c r="C11273" i="15"/>
  <c r="D11273" i="15" s="1"/>
  <c r="C11274" i="15"/>
  <c r="D11274" i="15" s="1"/>
  <c r="C11275" i="15"/>
  <c r="D11275" i="15" s="1"/>
  <c r="C11276" i="15"/>
  <c r="D11276" i="15" s="1"/>
  <c r="C11277" i="15"/>
  <c r="D11277" i="15" s="1"/>
  <c r="C11278" i="15"/>
  <c r="D11278" i="15" s="1"/>
  <c r="C11279" i="15"/>
  <c r="D11279" i="15" s="1"/>
  <c r="C11280" i="15"/>
  <c r="D11280" i="15" s="1"/>
  <c r="C11281" i="15"/>
  <c r="D11281" i="15" s="1"/>
  <c r="C11282" i="15"/>
  <c r="D11282" i="15" s="1"/>
  <c r="C11283" i="15"/>
  <c r="D11283" i="15" s="1"/>
  <c r="C11284" i="15"/>
  <c r="D11284" i="15" s="1"/>
  <c r="C11285" i="15"/>
  <c r="D11285" i="15" s="1"/>
  <c r="C11286" i="15"/>
  <c r="D11286" i="15" s="1"/>
  <c r="C11287" i="15"/>
  <c r="D11287" i="15" s="1"/>
  <c r="C11288" i="15"/>
  <c r="D11288" i="15" s="1"/>
  <c r="C11289" i="15"/>
  <c r="D11289" i="15" s="1"/>
  <c r="C11290" i="15"/>
  <c r="D11290" i="15" s="1"/>
  <c r="C11291" i="15"/>
  <c r="D11291" i="15" s="1"/>
  <c r="C11292" i="15"/>
  <c r="D11292" i="15" s="1"/>
  <c r="C11293" i="15"/>
  <c r="D11293" i="15" s="1"/>
  <c r="C11294" i="15"/>
  <c r="D11294" i="15" s="1"/>
  <c r="C11295" i="15"/>
  <c r="D11295" i="15" s="1"/>
  <c r="C11296" i="15"/>
  <c r="D11296" i="15" s="1"/>
  <c r="C11297" i="15"/>
  <c r="D11297" i="15" s="1"/>
  <c r="C11298" i="15"/>
  <c r="D11298" i="15" s="1"/>
  <c r="C11299" i="15"/>
  <c r="D11299" i="15" s="1"/>
  <c r="C11300" i="15"/>
  <c r="D11300" i="15" s="1"/>
  <c r="C11301" i="15"/>
  <c r="D11301" i="15" s="1"/>
  <c r="C11302" i="15"/>
  <c r="D11302" i="15" s="1"/>
  <c r="C11303" i="15"/>
  <c r="D11303" i="15" s="1"/>
  <c r="C11304" i="15"/>
  <c r="D11304" i="15" s="1"/>
  <c r="C11305" i="15"/>
  <c r="D11305" i="15" s="1"/>
  <c r="C11306" i="15"/>
  <c r="D11306" i="15" s="1"/>
  <c r="C11307" i="15"/>
  <c r="D11307" i="15" s="1"/>
  <c r="C11308" i="15"/>
  <c r="D11308" i="15" s="1"/>
  <c r="C11309" i="15"/>
  <c r="D11309" i="15" s="1"/>
  <c r="C11310" i="15"/>
  <c r="D11310" i="15" s="1"/>
  <c r="C11311" i="15"/>
  <c r="D11311" i="15" s="1"/>
  <c r="C11312" i="15"/>
  <c r="D11312" i="15" s="1"/>
  <c r="C11313" i="15"/>
  <c r="D11313" i="15" s="1"/>
  <c r="C11314" i="15"/>
  <c r="D11314" i="15" s="1"/>
  <c r="C11315" i="15"/>
  <c r="D11315" i="15" s="1"/>
  <c r="C11316" i="15"/>
  <c r="D11316" i="15" s="1"/>
  <c r="C11317" i="15"/>
  <c r="D11317" i="15" s="1"/>
  <c r="C11318" i="15"/>
  <c r="D11318" i="15" s="1"/>
  <c r="C11319" i="15"/>
  <c r="D11319" i="15" s="1"/>
  <c r="C11320" i="15"/>
  <c r="D11320" i="15" s="1"/>
  <c r="C11321" i="15"/>
  <c r="D11321" i="15" s="1"/>
  <c r="C11322" i="15"/>
  <c r="D11322" i="15" s="1"/>
  <c r="C11323" i="15"/>
  <c r="D11323" i="15" s="1"/>
  <c r="C11324" i="15"/>
  <c r="D11324" i="15" s="1"/>
  <c r="C11325" i="15"/>
  <c r="D11325" i="15" s="1"/>
  <c r="C11326" i="15"/>
  <c r="D11326" i="15" s="1"/>
  <c r="C11327" i="15"/>
  <c r="D11327" i="15" s="1"/>
  <c r="C11328" i="15"/>
  <c r="D11328" i="15" s="1"/>
  <c r="C11329" i="15"/>
  <c r="D11329" i="15" s="1"/>
  <c r="C11330" i="15"/>
  <c r="D11330" i="15" s="1"/>
  <c r="C11331" i="15"/>
  <c r="D11331" i="15" s="1"/>
  <c r="C11332" i="15"/>
  <c r="D11332" i="15" s="1"/>
  <c r="C11333" i="15"/>
  <c r="D11333" i="15" s="1"/>
  <c r="C11334" i="15"/>
  <c r="D11334" i="15" s="1"/>
  <c r="C11335" i="15"/>
  <c r="D11335" i="15" s="1"/>
  <c r="C11336" i="15"/>
  <c r="D11336" i="15" s="1"/>
  <c r="C11337" i="15"/>
  <c r="D11337" i="15" s="1"/>
  <c r="C11338" i="15"/>
  <c r="D11338" i="15" s="1"/>
  <c r="C11339" i="15"/>
  <c r="D11339" i="15" s="1"/>
  <c r="C11340" i="15"/>
  <c r="D11340" i="15" s="1"/>
  <c r="C11341" i="15"/>
  <c r="D11341" i="15" s="1"/>
  <c r="C11342" i="15"/>
  <c r="D11342" i="15" s="1"/>
  <c r="C11343" i="15"/>
  <c r="D11343" i="15" s="1"/>
  <c r="C11344" i="15"/>
  <c r="D11344" i="15" s="1"/>
  <c r="C11345" i="15"/>
  <c r="D11345" i="15" s="1"/>
  <c r="C11346" i="15"/>
  <c r="D11346" i="15" s="1"/>
  <c r="C11347" i="15"/>
  <c r="D11347" i="15" s="1"/>
  <c r="C11348" i="15"/>
  <c r="D11348" i="15" s="1"/>
  <c r="C11349" i="15"/>
  <c r="D11349" i="15" s="1"/>
  <c r="C11350" i="15"/>
  <c r="D11350" i="15" s="1"/>
  <c r="C11351" i="15"/>
  <c r="D11351" i="15" s="1"/>
  <c r="C11352" i="15"/>
  <c r="D11352" i="15" s="1"/>
  <c r="C11353" i="15"/>
  <c r="D11353" i="15" s="1"/>
  <c r="C11354" i="15"/>
  <c r="D11354" i="15" s="1"/>
  <c r="C11355" i="15"/>
  <c r="D11355" i="15" s="1"/>
  <c r="C11356" i="15"/>
  <c r="D11356" i="15" s="1"/>
  <c r="C11357" i="15"/>
  <c r="D11357" i="15" s="1"/>
  <c r="C11358" i="15"/>
  <c r="D11358" i="15" s="1"/>
  <c r="C11359" i="15"/>
  <c r="D11359" i="15" s="1"/>
  <c r="C11360" i="15"/>
  <c r="D11360" i="15" s="1"/>
  <c r="C11361" i="15"/>
  <c r="D11361" i="15" s="1"/>
  <c r="C11362" i="15"/>
  <c r="D11362" i="15" s="1"/>
  <c r="C11363" i="15"/>
  <c r="D11363" i="15" s="1"/>
  <c r="C11364" i="15"/>
  <c r="D11364" i="15" s="1"/>
  <c r="C11365" i="15"/>
  <c r="D11365" i="15" s="1"/>
  <c r="C11366" i="15"/>
  <c r="D11366" i="15" s="1"/>
  <c r="C11367" i="15"/>
  <c r="D11367" i="15" s="1"/>
  <c r="C11368" i="15"/>
  <c r="D11368" i="15" s="1"/>
  <c r="C11369" i="15"/>
  <c r="D11369" i="15" s="1"/>
  <c r="C11370" i="15"/>
  <c r="D11370" i="15" s="1"/>
  <c r="C11371" i="15"/>
  <c r="D11371" i="15" s="1"/>
  <c r="C11372" i="15"/>
  <c r="D11372" i="15" s="1"/>
  <c r="C11373" i="15"/>
  <c r="D11373" i="15" s="1"/>
  <c r="C11374" i="15"/>
  <c r="D11374" i="15" s="1"/>
  <c r="C11375" i="15"/>
  <c r="D11375" i="15" s="1"/>
  <c r="C11376" i="15"/>
  <c r="D11376" i="15" s="1"/>
  <c r="C11377" i="15"/>
  <c r="D11377" i="15" s="1"/>
  <c r="C11378" i="15"/>
  <c r="D11378" i="15" s="1"/>
  <c r="C11379" i="15"/>
  <c r="D11379" i="15" s="1"/>
  <c r="C11380" i="15"/>
  <c r="D11380" i="15" s="1"/>
  <c r="C11381" i="15"/>
  <c r="D11381" i="15" s="1"/>
  <c r="C11382" i="15"/>
  <c r="D11382" i="15" s="1"/>
  <c r="C11383" i="15"/>
  <c r="D11383" i="15" s="1"/>
  <c r="C11384" i="15"/>
  <c r="D11384" i="15" s="1"/>
  <c r="C11385" i="15"/>
  <c r="D11385" i="15" s="1"/>
  <c r="C11386" i="15"/>
  <c r="D11386" i="15" s="1"/>
  <c r="C11387" i="15"/>
  <c r="D11387" i="15" s="1"/>
  <c r="C11388" i="15"/>
  <c r="D11388" i="15" s="1"/>
  <c r="C11389" i="15"/>
  <c r="D11389" i="15" s="1"/>
  <c r="C11390" i="15"/>
  <c r="D11390" i="15" s="1"/>
  <c r="C11391" i="15"/>
  <c r="D11391" i="15" s="1"/>
  <c r="C11392" i="15"/>
  <c r="D11392" i="15" s="1"/>
  <c r="C11393" i="15"/>
  <c r="D11393" i="15" s="1"/>
  <c r="C11394" i="15"/>
  <c r="D11394" i="15" s="1"/>
  <c r="C11395" i="15"/>
  <c r="D11395" i="15" s="1"/>
  <c r="C11396" i="15"/>
  <c r="D11396" i="15" s="1"/>
  <c r="C11397" i="15"/>
  <c r="D11397" i="15" s="1"/>
  <c r="C11398" i="15"/>
  <c r="D11398" i="15" s="1"/>
  <c r="C11399" i="15"/>
  <c r="D11399" i="15" s="1"/>
  <c r="C11400" i="15"/>
  <c r="D11400" i="15" s="1"/>
  <c r="C11401" i="15"/>
  <c r="D11401" i="15" s="1"/>
  <c r="C11402" i="15"/>
  <c r="D11402" i="15" s="1"/>
  <c r="C11403" i="15"/>
  <c r="D11403" i="15" s="1"/>
  <c r="C11404" i="15"/>
  <c r="D11404" i="15" s="1"/>
  <c r="C11405" i="15"/>
  <c r="D11405" i="15" s="1"/>
  <c r="C11406" i="15"/>
  <c r="D11406" i="15" s="1"/>
  <c r="C11407" i="15"/>
  <c r="D11407" i="15" s="1"/>
  <c r="C11408" i="15"/>
  <c r="D11408" i="15" s="1"/>
  <c r="C11409" i="15"/>
  <c r="D11409" i="15" s="1"/>
  <c r="C11410" i="15"/>
  <c r="D11410" i="15" s="1"/>
  <c r="C11411" i="15"/>
  <c r="D11411" i="15" s="1"/>
  <c r="C11412" i="15"/>
  <c r="D11412" i="15" s="1"/>
  <c r="C11413" i="15"/>
  <c r="D11413" i="15" s="1"/>
  <c r="C11414" i="15"/>
  <c r="D11414" i="15" s="1"/>
  <c r="C11415" i="15"/>
  <c r="D11415" i="15" s="1"/>
  <c r="C11416" i="15"/>
  <c r="D11416" i="15" s="1"/>
  <c r="C11417" i="15"/>
  <c r="D11417" i="15" s="1"/>
  <c r="C11418" i="15"/>
  <c r="D11418" i="15" s="1"/>
  <c r="C11419" i="15"/>
  <c r="D11419" i="15" s="1"/>
  <c r="C11420" i="15"/>
  <c r="D11420" i="15" s="1"/>
  <c r="C11421" i="15"/>
  <c r="D11421" i="15" s="1"/>
  <c r="C11422" i="15"/>
  <c r="D11422" i="15" s="1"/>
  <c r="C11423" i="15"/>
  <c r="D11423" i="15" s="1"/>
  <c r="C11424" i="15"/>
  <c r="D11424" i="15" s="1"/>
  <c r="C11425" i="15"/>
  <c r="D11425" i="15" s="1"/>
  <c r="C11426" i="15"/>
  <c r="D11426" i="15" s="1"/>
  <c r="C11427" i="15"/>
  <c r="D11427" i="15" s="1"/>
  <c r="C11428" i="15"/>
  <c r="D11428" i="15" s="1"/>
  <c r="C11429" i="15"/>
  <c r="D11429" i="15" s="1"/>
  <c r="C11430" i="15"/>
  <c r="D11430" i="15" s="1"/>
  <c r="C11431" i="15"/>
  <c r="D11431" i="15" s="1"/>
  <c r="C11432" i="15"/>
  <c r="D11432" i="15" s="1"/>
  <c r="C11433" i="15"/>
  <c r="D11433" i="15" s="1"/>
  <c r="C11434" i="15"/>
  <c r="D11434" i="15" s="1"/>
  <c r="C11435" i="15"/>
  <c r="D11435" i="15" s="1"/>
  <c r="C11436" i="15"/>
  <c r="D11436" i="15" s="1"/>
  <c r="C11437" i="15"/>
  <c r="D11437" i="15" s="1"/>
  <c r="C11438" i="15"/>
  <c r="D11438" i="15" s="1"/>
  <c r="C11439" i="15"/>
  <c r="D11439" i="15" s="1"/>
  <c r="C11440" i="15"/>
  <c r="D11440" i="15" s="1"/>
  <c r="C11441" i="15"/>
  <c r="D11441" i="15" s="1"/>
  <c r="C11442" i="15"/>
  <c r="D11442" i="15" s="1"/>
  <c r="C11443" i="15"/>
  <c r="D11443" i="15" s="1"/>
  <c r="C11444" i="15"/>
  <c r="D11444" i="15" s="1"/>
  <c r="C11445" i="15"/>
  <c r="D11445" i="15" s="1"/>
  <c r="C11446" i="15"/>
  <c r="D11446" i="15" s="1"/>
  <c r="C11447" i="15"/>
  <c r="D11447" i="15" s="1"/>
  <c r="C11448" i="15"/>
  <c r="D11448" i="15" s="1"/>
  <c r="C11449" i="15"/>
  <c r="D11449" i="15" s="1"/>
  <c r="C11450" i="15"/>
  <c r="D11450" i="15" s="1"/>
  <c r="C11451" i="15"/>
  <c r="D11451" i="15" s="1"/>
  <c r="C11452" i="15"/>
  <c r="D11452" i="15" s="1"/>
  <c r="C11453" i="15"/>
  <c r="D11453" i="15" s="1"/>
  <c r="C11454" i="15"/>
  <c r="D11454" i="15" s="1"/>
  <c r="C11455" i="15"/>
  <c r="D11455" i="15" s="1"/>
  <c r="C11456" i="15"/>
  <c r="D11456" i="15" s="1"/>
  <c r="C11457" i="15"/>
  <c r="D11457" i="15" s="1"/>
  <c r="C11458" i="15"/>
  <c r="D11458" i="15" s="1"/>
  <c r="C11459" i="15"/>
  <c r="D11459" i="15" s="1"/>
  <c r="C11460" i="15"/>
  <c r="D11460" i="15" s="1"/>
  <c r="C11461" i="15"/>
  <c r="D11461" i="15" s="1"/>
  <c r="C11462" i="15"/>
  <c r="D11462" i="15" s="1"/>
  <c r="C11463" i="15"/>
  <c r="D11463" i="15" s="1"/>
  <c r="C11464" i="15"/>
  <c r="D11464" i="15" s="1"/>
  <c r="C11465" i="15"/>
  <c r="D11465" i="15" s="1"/>
  <c r="C11466" i="15"/>
  <c r="D11466" i="15" s="1"/>
  <c r="C11467" i="15"/>
  <c r="D11467" i="15" s="1"/>
  <c r="C11468" i="15"/>
  <c r="D11468" i="15" s="1"/>
  <c r="C11469" i="15"/>
  <c r="D11469" i="15" s="1"/>
  <c r="C11470" i="15"/>
  <c r="D11470" i="15" s="1"/>
  <c r="C11471" i="15"/>
  <c r="D11471" i="15" s="1"/>
  <c r="C11472" i="15"/>
  <c r="D11472" i="15" s="1"/>
  <c r="C11473" i="15"/>
  <c r="D11473" i="15" s="1"/>
  <c r="C11474" i="15"/>
  <c r="D11474" i="15" s="1"/>
  <c r="C11475" i="15"/>
  <c r="D11475" i="15" s="1"/>
  <c r="C11476" i="15"/>
  <c r="D11476" i="15" s="1"/>
  <c r="C11477" i="15"/>
  <c r="D11477" i="15" s="1"/>
  <c r="C11478" i="15"/>
  <c r="D11478" i="15" s="1"/>
  <c r="C11479" i="15"/>
  <c r="D11479" i="15" s="1"/>
  <c r="C11480" i="15"/>
  <c r="D11480" i="15" s="1"/>
  <c r="C11481" i="15"/>
  <c r="D11481" i="15" s="1"/>
  <c r="C11482" i="15"/>
  <c r="D11482" i="15" s="1"/>
  <c r="C11483" i="15"/>
  <c r="D11483" i="15" s="1"/>
  <c r="C11484" i="15"/>
  <c r="D11484" i="15" s="1"/>
  <c r="C11485" i="15"/>
  <c r="D11485" i="15" s="1"/>
  <c r="C11486" i="15"/>
  <c r="D11486" i="15" s="1"/>
  <c r="C11487" i="15"/>
  <c r="D11487" i="15" s="1"/>
  <c r="C11488" i="15"/>
  <c r="D11488" i="15" s="1"/>
  <c r="C11489" i="15"/>
  <c r="D11489" i="15" s="1"/>
  <c r="C11490" i="15"/>
  <c r="D11490" i="15" s="1"/>
  <c r="C11491" i="15"/>
  <c r="D11491" i="15" s="1"/>
  <c r="C11492" i="15"/>
  <c r="D11492" i="15" s="1"/>
  <c r="C11493" i="15"/>
  <c r="D11493" i="15" s="1"/>
  <c r="C11494" i="15"/>
  <c r="D11494" i="15" s="1"/>
  <c r="C11495" i="15"/>
  <c r="D11495" i="15" s="1"/>
  <c r="C11496" i="15"/>
  <c r="D11496" i="15" s="1"/>
  <c r="C11497" i="15"/>
  <c r="D11497" i="15" s="1"/>
  <c r="C11498" i="15"/>
  <c r="D11498" i="15" s="1"/>
  <c r="C11499" i="15"/>
  <c r="D11499" i="15" s="1"/>
  <c r="C11500" i="15"/>
  <c r="D11500" i="15" s="1"/>
  <c r="C11501" i="15"/>
  <c r="D11501" i="15" s="1"/>
  <c r="C11502" i="15"/>
  <c r="D11502" i="15" s="1"/>
  <c r="C11503" i="15"/>
  <c r="D11503" i="15" s="1"/>
  <c r="C11504" i="15"/>
  <c r="D11504" i="15" s="1"/>
  <c r="C11505" i="15"/>
  <c r="D11505" i="15" s="1"/>
  <c r="C11506" i="15"/>
  <c r="D11506" i="15" s="1"/>
  <c r="C11507" i="15"/>
  <c r="D11507" i="15" s="1"/>
  <c r="C11508" i="15"/>
  <c r="D11508" i="15" s="1"/>
  <c r="C11509" i="15"/>
  <c r="D11509" i="15" s="1"/>
  <c r="C11510" i="15"/>
  <c r="D11510" i="15" s="1"/>
  <c r="C11511" i="15"/>
  <c r="D11511" i="15" s="1"/>
  <c r="C11512" i="15"/>
  <c r="D11512" i="15" s="1"/>
  <c r="C11513" i="15"/>
  <c r="D11513" i="15" s="1"/>
  <c r="C11514" i="15"/>
  <c r="D11514" i="15" s="1"/>
  <c r="C11515" i="15"/>
  <c r="D11515" i="15" s="1"/>
  <c r="C11516" i="15"/>
  <c r="D11516" i="15" s="1"/>
  <c r="C11517" i="15"/>
  <c r="D11517" i="15" s="1"/>
  <c r="C11518" i="15"/>
  <c r="D11518" i="15" s="1"/>
  <c r="C11519" i="15"/>
  <c r="D11519" i="15" s="1"/>
  <c r="C11520" i="15"/>
  <c r="D11520" i="15" s="1"/>
  <c r="C11521" i="15"/>
  <c r="D11521" i="15" s="1"/>
  <c r="C11522" i="15"/>
  <c r="D11522" i="15" s="1"/>
  <c r="C11523" i="15"/>
  <c r="D11523" i="15" s="1"/>
  <c r="C11524" i="15"/>
  <c r="D11524" i="15" s="1"/>
  <c r="C11525" i="15"/>
  <c r="D11525" i="15" s="1"/>
  <c r="C11526" i="15"/>
  <c r="D11526" i="15" s="1"/>
  <c r="C11527" i="15"/>
  <c r="D11527" i="15" s="1"/>
  <c r="C11528" i="15"/>
  <c r="D11528" i="15" s="1"/>
  <c r="C11529" i="15"/>
  <c r="D11529" i="15" s="1"/>
  <c r="C11530" i="15"/>
  <c r="D11530" i="15" s="1"/>
  <c r="C11531" i="15"/>
  <c r="D11531" i="15" s="1"/>
  <c r="C11532" i="15"/>
  <c r="D11532" i="15" s="1"/>
  <c r="C11533" i="15"/>
  <c r="D11533" i="15" s="1"/>
  <c r="C11534" i="15"/>
  <c r="D11534" i="15" s="1"/>
  <c r="C11535" i="15"/>
  <c r="D11535" i="15" s="1"/>
  <c r="C11536" i="15"/>
  <c r="D11536" i="15" s="1"/>
  <c r="C11537" i="15"/>
  <c r="D11537" i="15" s="1"/>
  <c r="C11538" i="15"/>
  <c r="D11538" i="15" s="1"/>
  <c r="C11539" i="15"/>
  <c r="D11539" i="15" s="1"/>
  <c r="C11540" i="15"/>
  <c r="D11540" i="15" s="1"/>
  <c r="C11541" i="15"/>
  <c r="D11541" i="15" s="1"/>
  <c r="C11542" i="15"/>
  <c r="D11542" i="15" s="1"/>
  <c r="C11543" i="15"/>
  <c r="D11543" i="15" s="1"/>
  <c r="C11544" i="15"/>
  <c r="D11544" i="15" s="1"/>
  <c r="C11545" i="15"/>
  <c r="D11545" i="15" s="1"/>
  <c r="C11546" i="15"/>
  <c r="D11546" i="15" s="1"/>
  <c r="C11547" i="15"/>
  <c r="D11547" i="15" s="1"/>
  <c r="C11548" i="15"/>
  <c r="D11548" i="15" s="1"/>
  <c r="C11549" i="15"/>
  <c r="D11549" i="15" s="1"/>
  <c r="C11550" i="15"/>
  <c r="D11550" i="15" s="1"/>
  <c r="C11551" i="15"/>
  <c r="D11551" i="15" s="1"/>
  <c r="C11552" i="15"/>
  <c r="D11552" i="15" s="1"/>
  <c r="C11553" i="15"/>
  <c r="D11553" i="15" s="1"/>
  <c r="C11554" i="15"/>
  <c r="D11554" i="15" s="1"/>
  <c r="C11555" i="15"/>
  <c r="D11555" i="15" s="1"/>
  <c r="C11556" i="15"/>
  <c r="D11556" i="15" s="1"/>
  <c r="C11557" i="15"/>
  <c r="D11557" i="15" s="1"/>
  <c r="C11558" i="15"/>
  <c r="D11558" i="15" s="1"/>
  <c r="C11559" i="15"/>
  <c r="D11559" i="15" s="1"/>
  <c r="C11560" i="15"/>
  <c r="D11560" i="15" s="1"/>
  <c r="C11561" i="15"/>
  <c r="D11561" i="15" s="1"/>
  <c r="C11562" i="15"/>
  <c r="D11562" i="15" s="1"/>
  <c r="C11563" i="15"/>
  <c r="D11563" i="15" s="1"/>
  <c r="C11564" i="15"/>
  <c r="D11564" i="15" s="1"/>
  <c r="C11565" i="15"/>
  <c r="D11565" i="15" s="1"/>
  <c r="C11566" i="15"/>
  <c r="D11566" i="15" s="1"/>
  <c r="C11567" i="15"/>
  <c r="D11567" i="15" s="1"/>
  <c r="C11568" i="15"/>
  <c r="D11568" i="15" s="1"/>
  <c r="C11569" i="15"/>
  <c r="D11569" i="15" s="1"/>
  <c r="C11570" i="15"/>
  <c r="D11570" i="15" s="1"/>
  <c r="C11571" i="15"/>
  <c r="D11571" i="15" s="1"/>
  <c r="C11572" i="15"/>
  <c r="D11572" i="15" s="1"/>
  <c r="C11573" i="15"/>
  <c r="D11573" i="15" s="1"/>
  <c r="C11574" i="15"/>
  <c r="D11574" i="15" s="1"/>
  <c r="C11575" i="15"/>
  <c r="D11575" i="15" s="1"/>
  <c r="C11576" i="15"/>
  <c r="D11576" i="15" s="1"/>
  <c r="C11577" i="15"/>
  <c r="D11577" i="15" s="1"/>
  <c r="C11578" i="15"/>
  <c r="D11578" i="15" s="1"/>
  <c r="C11579" i="15"/>
  <c r="D11579" i="15" s="1"/>
  <c r="C11580" i="15"/>
  <c r="D11580" i="15" s="1"/>
  <c r="C11581" i="15"/>
  <c r="D11581" i="15" s="1"/>
  <c r="C11582" i="15"/>
  <c r="D11582" i="15" s="1"/>
  <c r="C11583" i="15"/>
  <c r="D11583" i="15" s="1"/>
  <c r="C11584" i="15"/>
  <c r="D11584" i="15" s="1"/>
  <c r="C11585" i="15"/>
  <c r="D11585" i="15" s="1"/>
  <c r="C11586" i="15"/>
  <c r="D11586" i="15" s="1"/>
  <c r="C11587" i="15"/>
  <c r="D11587" i="15" s="1"/>
  <c r="C11588" i="15"/>
  <c r="D11588" i="15" s="1"/>
  <c r="C11589" i="15"/>
  <c r="D11589" i="15" s="1"/>
  <c r="C11590" i="15"/>
  <c r="D11590" i="15" s="1"/>
  <c r="C11591" i="15"/>
  <c r="D11591" i="15" s="1"/>
  <c r="C11592" i="15"/>
  <c r="D11592" i="15" s="1"/>
  <c r="C11593" i="15"/>
  <c r="D11593" i="15" s="1"/>
  <c r="C11594" i="15"/>
  <c r="D11594" i="15" s="1"/>
  <c r="C11595" i="15"/>
  <c r="D11595" i="15" s="1"/>
  <c r="C11596" i="15"/>
  <c r="D11596" i="15" s="1"/>
  <c r="C11597" i="15"/>
  <c r="D11597" i="15" s="1"/>
  <c r="C11598" i="15"/>
  <c r="D11598" i="15" s="1"/>
  <c r="C11599" i="15"/>
  <c r="D11599" i="15" s="1"/>
  <c r="C11600" i="15"/>
  <c r="D11600" i="15" s="1"/>
  <c r="C11601" i="15"/>
  <c r="D11601" i="15" s="1"/>
  <c r="C11602" i="15"/>
  <c r="D11602" i="15" s="1"/>
  <c r="C11603" i="15"/>
  <c r="D11603" i="15" s="1"/>
  <c r="C11604" i="15"/>
  <c r="D11604" i="15" s="1"/>
  <c r="C11605" i="15"/>
  <c r="D11605" i="15" s="1"/>
  <c r="C11606" i="15"/>
  <c r="D11606" i="15" s="1"/>
  <c r="C11607" i="15"/>
  <c r="D11607" i="15" s="1"/>
  <c r="C11608" i="15"/>
  <c r="D11608" i="15" s="1"/>
  <c r="C11609" i="15"/>
  <c r="D11609" i="15" s="1"/>
  <c r="C11610" i="15"/>
  <c r="D11610" i="15" s="1"/>
  <c r="C11611" i="15"/>
  <c r="D11611" i="15" s="1"/>
  <c r="C11612" i="15"/>
  <c r="D11612" i="15" s="1"/>
  <c r="C11613" i="15"/>
  <c r="D11613" i="15" s="1"/>
  <c r="C11614" i="15"/>
  <c r="D11614" i="15" s="1"/>
  <c r="C11615" i="15"/>
  <c r="D11615" i="15" s="1"/>
  <c r="C11616" i="15"/>
  <c r="D11616" i="15" s="1"/>
  <c r="C11617" i="15"/>
  <c r="D11617" i="15" s="1"/>
  <c r="C11618" i="15"/>
  <c r="D11618" i="15" s="1"/>
  <c r="C11619" i="15"/>
  <c r="D11619" i="15" s="1"/>
  <c r="C11620" i="15"/>
  <c r="D11620" i="15" s="1"/>
  <c r="C11621" i="15"/>
  <c r="D11621" i="15" s="1"/>
  <c r="C11622" i="15"/>
  <c r="D11622" i="15" s="1"/>
  <c r="C11623" i="15"/>
  <c r="D11623" i="15" s="1"/>
  <c r="C11624" i="15"/>
  <c r="D11624" i="15" s="1"/>
  <c r="C11625" i="15"/>
  <c r="D11625" i="15" s="1"/>
  <c r="C11626" i="15"/>
  <c r="D11626" i="15" s="1"/>
  <c r="C11627" i="15"/>
  <c r="D11627" i="15" s="1"/>
  <c r="C11628" i="15"/>
  <c r="D11628" i="15" s="1"/>
  <c r="C11629" i="15"/>
  <c r="D11629" i="15" s="1"/>
  <c r="C11630" i="15"/>
  <c r="D11630" i="15" s="1"/>
  <c r="C11631" i="15"/>
  <c r="D11631" i="15" s="1"/>
  <c r="C11632" i="15"/>
  <c r="D11632" i="15" s="1"/>
  <c r="C11633" i="15"/>
  <c r="D11633" i="15" s="1"/>
  <c r="C11634" i="15"/>
  <c r="D11634" i="15" s="1"/>
  <c r="C11635" i="15"/>
  <c r="D11635" i="15" s="1"/>
  <c r="C11636" i="15"/>
  <c r="D11636" i="15" s="1"/>
  <c r="C11637" i="15"/>
  <c r="D11637" i="15" s="1"/>
  <c r="C11638" i="15"/>
  <c r="D11638" i="15" s="1"/>
  <c r="C11639" i="15"/>
  <c r="D11639" i="15" s="1"/>
  <c r="C11640" i="15"/>
  <c r="D11640" i="15" s="1"/>
  <c r="C11641" i="15"/>
  <c r="D11641" i="15" s="1"/>
  <c r="C11642" i="15"/>
  <c r="D11642" i="15" s="1"/>
  <c r="C11643" i="15"/>
  <c r="D11643" i="15" s="1"/>
  <c r="C11644" i="15"/>
  <c r="D11644" i="15" s="1"/>
  <c r="C11645" i="15"/>
  <c r="D11645" i="15" s="1"/>
  <c r="C11646" i="15"/>
  <c r="D11646" i="15" s="1"/>
  <c r="C11647" i="15"/>
  <c r="D11647" i="15" s="1"/>
  <c r="C11648" i="15"/>
  <c r="D11648" i="15" s="1"/>
  <c r="C11649" i="15"/>
  <c r="D11649" i="15" s="1"/>
  <c r="C11650" i="15"/>
  <c r="D11650" i="15" s="1"/>
  <c r="C11651" i="15"/>
  <c r="D11651" i="15" s="1"/>
  <c r="C11652" i="15"/>
  <c r="D11652" i="15" s="1"/>
  <c r="C11653" i="15"/>
  <c r="D11653" i="15" s="1"/>
  <c r="C11654" i="15"/>
  <c r="D11654" i="15" s="1"/>
  <c r="C11655" i="15"/>
  <c r="D11655" i="15" s="1"/>
  <c r="C11656" i="15"/>
  <c r="D11656" i="15" s="1"/>
  <c r="C11657" i="15"/>
  <c r="D11657" i="15" s="1"/>
  <c r="C11658" i="15"/>
  <c r="D11658" i="15" s="1"/>
  <c r="C11659" i="15"/>
  <c r="D11659" i="15" s="1"/>
  <c r="C11660" i="15"/>
  <c r="D11660" i="15" s="1"/>
  <c r="C11661" i="15"/>
  <c r="D11661" i="15" s="1"/>
  <c r="C11662" i="15"/>
  <c r="D11662" i="15" s="1"/>
  <c r="C11663" i="15"/>
  <c r="D11663" i="15" s="1"/>
  <c r="C11664" i="15"/>
  <c r="D11664" i="15" s="1"/>
  <c r="C11665" i="15"/>
  <c r="D11665" i="15" s="1"/>
  <c r="C11666" i="15"/>
  <c r="D11666" i="15" s="1"/>
  <c r="C11667" i="15"/>
  <c r="D11667" i="15" s="1"/>
  <c r="C11668" i="15"/>
  <c r="D11668" i="15" s="1"/>
  <c r="C11669" i="15"/>
  <c r="D11669" i="15" s="1"/>
  <c r="C11670" i="15"/>
  <c r="D11670" i="15" s="1"/>
  <c r="C11671" i="15"/>
  <c r="D11671" i="15" s="1"/>
  <c r="C11672" i="15"/>
  <c r="D11672" i="15" s="1"/>
  <c r="C11673" i="15"/>
  <c r="D11673" i="15" s="1"/>
  <c r="C11674" i="15"/>
  <c r="D11674" i="15" s="1"/>
  <c r="C11675" i="15"/>
  <c r="D11675" i="15" s="1"/>
  <c r="C11676" i="15"/>
  <c r="D11676" i="15" s="1"/>
  <c r="C11677" i="15"/>
  <c r="D11677" i="15" s="1"/>
  <c r="C11678" i="15"/>
  <c r="D11678" i="15" s="1"/>
  <c r="C11679" i="15"/>
  <c r="D11679" i="15" s="1"/>
  <c r="C11680" i="15"/>
  <c r="D11680" i="15" s="1"/>
  <c r="C11681" i="15"/>
  <c r="D11681" i="15" s="1"/>
  <c r="C11682" i="15"/>
  <c r="D11682" i="15" s="1"/>
  <c r="C11683" i="15"/>
  <c r="D11683" i="15" s="1"/>
  <c r="C11684" i="15"/>
  <c r="D11684" i="15" s="1"/>
  <c r="C11685" i="15"/>
  <c r="D11685" i="15" s="1"/>
  <c r="C11686" i="15"/>
  <c r="D11686" i="15" s="1"/>
  <c r="C11687" i="15"/>
  <c r="D11687" i="15" s="1"/>
  <c r="C11688" i="15"/>
  <c r="D11688" i="15" s="1"/>
  <c r="C11689" i="15"/>
  <c r="D11689" i="15" s="1"/>
  <c r="C11690" i="15"/>
  <c r="D11690" i="15" s="1"/>
  <c r="C11691" i="15"/>
  <c r="D11691" i="15" s="1"/>
  <c r="C11692" i="15"/>
  <c r="D11692" i="15" s="1"/>
  <c r="C11693" i="15"/>
  <c r="D11693" i="15" s="1"/>
  <c r="C11694" i="15"/>
  <c r="D11694" i="15" s="1"/>
  <c r="C11695" i="15"/>
  <c r="D11695" i="15" s="1"/>
  <c r="C11696" i="15"/>
  <c r="D11696" i="15" s="1"/>
  <c r="C11697" i="15"/>
  <c r="D11697" i="15" s="1"/>
  <c r="C11698" i="15"/>
  <c r="D11698" i="15" s="1"/>
  <c r="C11699" i="15"/>
  <c r="D11699" i="15" s="1"/>
  <c r="C11700" i="15"/>
  <c r="D11700" i="15" s="1"/>
  <c r="C11701" i="15"/>
  <c r="D11701" i="15" s="1"/>
  <c r="C11702" i="15"/>
  <c r="D11702" i="15" s="1"/>
  <c r="C11703" i="15"/>
  <c r="D11703" i="15" s="1"/>
  <c r="C11704" i="15"/>
  <c r="D11704" i="15" s="1"/>
  <c r="C11705" i="15"/>
  <c r="D11705" i="15" s="1"/>
  <c r="C11706" i="15"/>
  <c r="D11706" i="15" s="1"/>
  <c r="C11707" i="15"/>
  <c r="D11707" i="15" s="1"/>
  <c r="C11708" i="15"/>
  <c r="D11708" i="15" s="1"/>
  <c r="C11709" i="15"/>
  <c r="D11709" i="15" s="1"/>
  <c r="C11710" i="15"/>
  <c r="D11710" i="15" s="1"/>
  <c r="C11711" i="15"/>
  <c r="D11711" i="15" s="1"/>
  <c r="C11712" i="15"/>
  <c r="D11712" i="15" s="1"/>
  <c r="C11713" i="15"/>
  <c r="D11713" i="15" s="1"/>
  <c r="C11714" i="15"/>
  <c r="D11714" i="15" s="1"/>
  <c r="C11715" i="15"/>
  <c r="D11715" i="15" s="1"/>
  <c r="C11716" i="15"/>
  <c r="D11716" i="15" s="1"/>
  <c r="C11717" i="15"/>
  <c r="D11717" i="15" s="1"/>
  <c r="C11718" i="15"/>
  <c r="D11718" i="15" s="1"/>
  <c r="C11719" i="15"/>
  <c r="D11719" i="15" s="1"/>
  <c r="C11720" i="15"/>
  <c r="D11720" i="15" s="1"/>
  <c r="C11721" i="15"/>
  <c r="D11721" i="15" s="1"/>
  <c r="C11722" i="15"/>
  <c r="D11722" i="15" s="1"/>
  <c r="C11723" i="15"/>
  <c r="D11723" i="15" s="1"/>
  <c r="C11724" i="15"/>
  <c r="D11724" i="15" s="1"/>
  <c r="C11725" i="15"/>
  <c r="D11725" i="15" s="1"/>
  <c r="C11726" i="15"/>
  <c r="D11726" i="15" s="1"/>
  <c r="C11727" i="15"/>
  <c r="D11727" i="15" s="1"/>
  <c r="C11728" i="15"/>
  <c r="D11728" i="15" s="1"/>
  <c r="C11729" i="15"/>
  <c r="D11729" i="15" s="1"/>
  <c r="C11730" i="15"/>
  <c r="D11730" i="15" s="1"/>
  <c r="C11731" i="15"/>
  <c r="D11731" i="15" s="1"/>
  <c r="C11732" i="15"/>
  <c r="D11732" i="15" s="1"/>
  <c r="C11733" i="15"/>
  <c r="D11733" i="15" s="1"/>
  <c r="C11734" i="15"/>
  <c r="D11734" i="15" s="1"/>
  <c r="C11735" i="15"/>
  <c r="D11735" i="15" s="1"/>
  <c r="C11736" i="15"/>
  <c r="D11736" i="15" s="1"/>
  <c r="C11737" i="15"/>
  <c r="D11737" i="15" s="1"/>
  <c r="C11738" i="15"/>
  <c r="D11738" i="15" s="1"/>
  <c r="C11739" i="15"/>
  <c r="D11739" i="15" s="1"/>
  <c r="C11740" i="15"/>
  <c r="D11740" i="15" s="1"/>
  <c r="C11741" i="15"/>
  <c r="D11741" i="15" s="1"/>
  <c r="C11742" i="15"/>
  <c r="D11742" i="15" s="1"/>
  <c r="C11743" i="15"/>
  <c r="D11743" i="15" s="1"/>
  <c r="C11744" i="15"/>
  <c r="D11744" i="15" s="1"/>
  <c r="C11745" i="15"/>
  <c r="D11745" i="15" s="1"/>
  <c r="C11746" i="15"/>
  <c r="D11746" i="15" s="1"/>
  <c r="C11747" i="15"/>
  <c r="D11747" i="15" s="1"/>
  <c r="C11748" i="15"/>
  <c r="D11748" i="15" s="1"/>
  <c r="C11749" i="15"/>
  <c r="D11749" i="15" s="1"/>
  <c r="C11750" i="15"/>
  <c r="D11750" i="15" s="1"/>
  <c r="C11751" i="15"/>
  <c r="D11751" i="15" s="1"/>
  <c r="C11752" i="15"/>
  <c r="D11752" i="15" s="1"/>
  <c r="C11753" i="15"/>
  <c r="D11753" i="15" s="1"/>
  <c r="C11754" i="15"/>
  <c r="D11754" i="15" s="1"/>
  <c r="C11755" i="15"/>
  <c r="D11755" i="15" s="1"/>
  <c r="C11756" i="15"/>
  <c r="D11756" i="15" s="1"/>
  <c r="C11757" i="15"/>
  <c r="D11757" i="15" s="1"/>
  <c r="C11758" i="15"/>
  <c r="D11758" i="15" s="1"/>
  <c r="C11759" i="15"/>
  <c r="D11759" i="15" s="1"/>
  <c r="C11760" i="15"/>
  <c r="D11760" i="15" s="1"/>
  <c r="C11761" i="15"/>
  <c r="D11761" i="15" s="1"/>
  <c r="C11762" i="15"/>
  <c r="D11762" i="15" s="1"/>
  <c r="C11763" i="15"/>
  <c r="D11763" i="15" s="1"/>
  <c r="C11764" i="15"/>
  <c r="D11764" i="15" s="1"/>
  <c r="C11765" i="15"/>
  <c r="D11765" i="15" s="1"/>
  <c r="C11766" i="15"/>
  <c r="D11766" i="15" s="1"/>
  <c r="C11767" i="15"/>
  <c r="D11767" i="15" s="1"/>
  <c r="C11768" i="15"/>
  <c r="D11768" i="15" s="1"/>
  <c r="C11769" i="15"/>
  <c r="D11769" i="15" s="1"/>
  <c r="C11770" i="15"/>
  <c r="D11770" i="15" s="1"/>
  <c r="C11771" i="15"/>
  <c r="D11771" i="15" s="1"/>
  <c r="C11772" i="15"/>
  <c r="D11772" i="15" s="1"/>
  <c r="C11773" i="15"/>
  <c r="D11773" i="15" s="1"/>
  <c r="C11774" i="15"/>
  <c r="D11774" i="15" s="1"/>
  <c r="C11775" i="15"/>
  <c r="D11775" i="15" s="1"/>
  <c r="C11776" i="15"/>
  <c r="D11776" i="15" s="1"/>
  <c r="C11777" i="15"/>
  <c r="D11777" i="15" s="1"/>
  <c r="C11778" i="15"/>
  <c r="D11778" i="15" s="1"/>
  <c r="C11779" i="15"/>
  <c r="D11779" i="15" s="1"/>
  <c r="C11780" i="15"/>
  <c r="D11780" i="15" s="1"/>
  <c r="C11781" i="15"/>
  <c r="D11781" i="15" s="1"/>
  <c r="C11782" i="15"/>
  <c r="D11782" i="15" s="1"/>
  <c r="C11783" i="15"/>
  <c r="D11783" i="15" s="1"/>
  <c r="C11784" i="15"/>
  <c r="D11784" i="15" s="1"/>
  <c r="C11785" i="15"/>
  <c r="D11785" i="15" s="1"/>
  <c r="C11786" i="15"/>
  <c r="D11786" i="15" s="1"/>
  <c r="C11787" i="15"/>
  <c r="D11787" i="15" s="1"/>
  <c r="C11788" i="15"/>
  <c r="D11788" i="15" s="1"/>
  <c r="C11789" i="15"/>
  <c r="D11789" i="15" s="1"/>
  <c r="C11790" i="15"/>
  <c r="D11790" i="15" s="1"/>
  <c r="C11791" i="15"/>
  <c r="D11791" i="15" s="1"/>
  <c r="C11792" i="15"/>
  <c r="D11792" i="15" s="1"/>
  <c r="C11793" i="15"/>
  <c r="D11793" i="15" s="1"/>
  <c r="C11794" i="15"/>
  <c r="D11794" i="15" s="1"/>
  <c r="C11795" i="15"/>
  <c r="D11795" i="15" s="1"/>
  <c r="C11796" i="15"/>
  <c r="D11796" i="15" s="1"/>
  <c r="C11797" i="15"/>
  <c r="D11797" i="15" s="1"/>
  <c r="C11798" i="15"/>
  <c r="D11798" i="15" s="1"/>
  <c r="C11799" i="15"/>
  <c r="D11799" i="15" s="1"/>
  <c r="C11800" i="15"/>
  <c r="D11800" i="15" s="1"/>
  <c r="C11801" i="15"/>
  <c r="D11801" i="15" s="1"/>
  <c r="C11802" i="15"/>
  <c r="D11802" i="15" s="1"/>
  <c r="C11803" i="15"/>
  <c r="D11803" i="15" s="1"/>
  <c r="C11804" i="15"/>
  <c r="D11804" i="15" s="1"/>
  <c r="C11805" i="15"/>
  <c r="D11805" i="15" s="1"/>
  <c r="C11806" i="15"/>
  <c r="D11806" i="15" s="1"/>
  <c r="C11807" i="15"/>
  <c r="D11807" i="15" s="1"/>
  <c r="C11808" i="15"/>
  <c r="D11808" i="15" s="1"/>
  <c r="C11809" i="15"/>
  <c r="D11809" i="15" s="1"/>
  <c r="C11810" i="15"/>
  <c r="D11810" i="15" s="1"/>
  <c r="C11811" i="15"/>
  <c r="D11811" i="15" s="1"/>
  <c r="C11812" i="15"/>
  <c r="D11812" i="15" s="1"/>
  <c r="C11813" i="15"/>
  <c r="D11813" i="15" s="1"/>
  <c r="C11814" i="15"/>
  <c r="D11814" i="15" s="1"/>
  <c r="C11815" i="15"/>
  <c r="D11815" i="15" s="1"/>
  <c r="C11816" i="15"/>
  <c r="D11816" i="15" s="1"/>
  <c r="C11817" i="15"/>
  <c r="D11817" i="15" s="1"/>
  <c r="C11818" i="15"/>
  <c r="D11818" i="15" s="1"/>
  <c r="C11819" i="15"/>
  <c r="D11819" i="15" s="1"/>
  <c r="C11820" i="15"/>
  <c r="D11820" i="15" s="1"/>
  <c r="C11821" i="15"/>
  <c r="D11821" i="15" s="1"/>
  <c r="C11822" i="15"/>
  <c r="D11822" i="15" s="1"/>
  <c r="C11823" i="15"/>
  <c r="D11823" i="15" s="1"/>
  <c r="C11824" i="15"/>
  <c r="D11824" i="15" s="1"/>
  <c r="C11825" i="15"/>
  <c r="D11825" i="15" s="1"/>
  <c r="C11826" i="15"/>
  <c r="D11826" i="15" s="1"/>
  <c r="C11827" i="15"/>
  <c r="D11827" i="15" s="1"/>
  <c r="C11828" i="15"/>
  <c r="D11828" i="15" s="1"/>
  <c r="C11829" i="15"/>
  <c r="D11829" i="15" s="1"/>
  <c r="C11830" i="15"/>
  <c r="D11830" i="15" s="1"/>
  <c r="C11831" i="15"/>
  <c r="D11831" i="15" s="1"/>
  <c r="C11832" i="15"/>
  <c r="D11832" i="15" s="1"/>
  <c r="C11833" i="15"/>
  <c r="D11833" i="15" s="1"/>
  <c r="C11834" i="15"/>
  <c r="D11834" i="15" s="1"/>
  <c r="C11835" i="15"/>
  <c r="D11835" i="15" s="1"/>
  <c r="C11836" i="15"/>
  <c r="D11836" i="15" s="1"/>
  <c r="C11837" i="15"/>
  <c r="D11837" i="15" s="1"/>
  <c r="C11838" i="15"/>
  <c r="D11838" i="15" s="1"/>
  <c r="C11839" i="15"/>
  <c r="D11839" i="15" s="1"/>
  <c r="C11840" i="15"/>
  <c r="D11840" i="15" s="1"/>
  <c r="C11841" i="15"/>
  <c r="D11841" i="15" s="1"/>
  <c r="C11842" i="15"/>
  <c r="D11842" i="15" s="1"/>
  <c r="C11843" i="15"/>
  <c r="D11843" i="15" s="1"/>
  <c r="C11844" i="15"/>
  <c r="D11844" i="15" s="1"/>
  <c r="C11845" i="15"/>
  <c r="D11845" i="15" s="1"/>
  <c r="C11846" i="15"/>
  <c r="D11846" i="15" s="1"/>
  <c r="C11847" i="15"/>
  <c r="D11847" i="15" s="1"/>
  <c r="C11848" i="15"/>
  <c r="D11848" i="15" s="1"/>
  <c r="C11849" i="15"/>
  <c r="D11849" i="15" s="1"/>
  <c r="C11850" i="15"/>
  <c r="D11850" i="15" s="1"/>
  <c r="C11851" i="15"/>
  <c r="D11851" i="15" s="1"/>
  <c r="C11852" i="15"/>
  <c r="D11852" i="15" s="1"/>
  <c r="C11853" i="15"/>
  <c r="D11853" i="15" s="1"/>
  <c r="C11854" i="15"/>
  <c r="D11854" i="15" s="1"/>
  <c r="C11855" i="15"/>
  <c r="D11855" i="15" s="1"/>
  <c r="C11856" i="15"/>
  <c r="D11856" i="15" s="1"/>
  <c r="C11857" i="15"/>
  <c r="D11857" i="15" s="1"/>
  <c r="C11858" i="15"/>
  <c r="D11858" i="15" s="1"/>
  <c r="C11859" i="15"/>
  <c r="D11859" i="15" s="1"/>
  <c r="C11860" i="15"/>
  <c r="D11860" i="15" s="1"/>
  <c r="C11861" i="15"/>
  <c r="D11861" i="15" s="1"/>
  <c r="C11862" i="15"/>
  <c r="D11862" i="15" s="1"/>
  <c r="C11863" i="15"/>
  <c r="D11863" i="15" s="1"/>
  <c r="C11864" i="15"/>
  <c r="D11864" i="15" s="1"/>
  <c r="C11865" i="15"/>
  <c r="D11865" i="15" s="1"/>
  <c r="C11866" i="15"/>
  <c r="D11866" i="15" s="1"/>
  <c r="C11867" i="15"/>
  <c r="D11867" i="15" s="1"/>
  <c r="C11868" i="15"/>
  <c r="D11868" i="15" s="1"/>
  <c r="C11869" i="15"/>
  <c r="D11869" i="15" s="1"/>
  <c r="C11870" i="15"/>
  <c r="D11870" i="15" s="1"/>
  <c r="C11871" i="15"/>
  <c r="D11871" i="15" s="1"/>
  <c r="C11872" i="15"/>
  <c r="D11872" i="15" s="1"/>
  <c r="C11873" i="15"/>
  <c r="D11873" i="15" s="1"/>
  <c r="C11874" i="15"/>
  <c r="D11874" i="15" s="1"/>
  <c r="C11875" i="15"/>
  <c r="D11875" i="15" s="1"/>
  <c r="C11876" i="15"/>
  <c r="D11876" i="15" s="1"/>
  <c r="C11877" i="15"/>
  <c r="D11877" i="15" s="1"/>
  <c r="C11878" i="15"/>
  <c r="D11878" i="15" s="1"/>
  <c r="C11879" i="15"/>
  <c r="D11879" i="15" s="1"/>
  <c r="C11880" i="15"/>
  <c r="D11880" i="15" s="1"/>
  <c r="C11881" i="15"/>
  <c r="D11881" i="15" s="1"/>
  <c r="C11882" i="15"/>
  <c r="D11882" i="15" s="1"/>
  <c r="C11883" i="15"/>
  <c r="D11883" i="15" s="1"/>
  <c r="C11884" i="15"/>
  <c r="D11884" i="15" s="1"/>
  <c r="C11885" i="15"/>
  <c r="D11885" i="15" s="1"/>
  <c r="C11886" i="15"/>
  <c r="D11886" i="15" s="1"/>
  <c r="C11887" i="15"/>
  <c r="D11887" i="15" s="1"/>
  <c r="C11888" i="15"/>
  <c r="D11888" i="15" s="1"/>
  <c r="C11889" i="15"/>
  <c r="D11889" i="15" s="1"/>
  <c r="C11890" i="15"/>
  <c r="D11890" i="15" s="1"/>
  <c r="C11891" i="15"/>
  <c r="D11891" i="15" s="1"/>
  <c r="C11892" i="15"/>
  <c r="D11892" i="15" s="1"/>
  <c r="C11893" i="15"/>
  <c r="D11893" i="15" s="1"/>
  <c r="C11894" i="15"/>
  <c r="D11894" i="15" s="1"/>
  <c r="C11895" i="15"/>
  <c r="D11895" i="15" s="1"/>
  <c r="C11896" i="15"/>
  <c r="D11896" i="15" s="1"/>
  <c r="C11897" i="15"/>
  <c r="D11897" i="15" s="1"/>
  <c r="C11898" i="15"/>
  <c r="D11898" i="15" s="1"/>
  <c r="C11899" i="15"/>
  <c r="D11899" i="15" s="1"/>
  <c r="C11900" i="15"/>
  <c r="D11900" i="15" s="1"/>
  <c r="C11901" i="15"/>
  <c r="D11901" i="15" s="1"/>
  <c r="C11902" i="15"/>
  <c r="D11902" i="15" s="1"/>
  <c r="C11903" i="15"/>
  <c r="D11903" i="15" s="1"/>
  <c r="C11904" i="15"/>
  <c r="D11904" i="15" s="1"/>
  <c r="C11905" i="15"/>
  <c r="D11905" i="15" s="1"/>
  <c r="C11906" i="15"/>
  <c r="D11906" i="15" s="1"/>
  <c r="C11907" i="15"/>
  <c r="D11907" i="15" s="1"/>
  <c r="C11908" i="15"/>
  <c r="D11908" i="15" s="1"/>
  <c r="C11909" i="15"/>
  <c r="D11909" i="15" s="1"/>
  <c r="C11910" i="15"/>
  <c r="D11910" i="15" s="1"/>
  <c r="C11911" i="15"/>
  <c r="D11911" i="15" s="1"/>
  <c r="C11912" i="15"/>
  <c r="D11912" i="15" s="1"/>
  <c r="C11913" i="15"/>
  <c r="D11913" i="15" s="1"/>
  <c r="C11914" i="15"/>
  <c r="D11914" i="15" s="1"/>
  <c r="C11915" i="15"/>
  <c r="D11915" i="15" s="1"/>
  <c r="C11916" i="15"/>
  <c r="D11916" i="15" s="1"/>
  <c r="C11917" i="15"/>
  <c r="D11917" i="15" s="1"/>
  <c r="C11918" i="15"/>
  <c r="D11918" i="15" s="1"/>
  <c r="C11919" i="15"/>
  <c r="D11919" i="15" s="1"/>
  <c r="C11920" i="15"/>
  <c r="D11920" i="15" s="1"/>
  <c r="C11921" i="15"/>
  <c r="D11921" i="15" s="1"/>
  <c r="C11922" i="15"/>
  <c r="D11922" i="15" s="1"/>
  <c r="C11923" i="15"/>
  <c r="D11923" i="15" s="1"/>
  <c r="C11924" i="15"/>
  <c r="D11924" i="15" s="1"/>
  <c r="C11925" i="15"/>
  <c r="D11925" i="15" s="1"/>
  <c r="C11926" i="15"/>
  <c r="D11926" i="15" s="1"/>
  <c r="C11927" i="15"/>
  <c r="D11927" i="15" s="1"/>
  <c r="C11928" i="15"/>
  <c r="D11928" i="15" s="1"/>
  <c r="C11929" i="15"/>
  <c r="D11929" i="15" s="1"/>
  <c r="C11930" i="15"/>
  <c r="D11930" i="15" s="1"/>
  <c r="C11931" i="15"/>
  <c r="D11931" i="15" s="1"/>
  <c r="C11932" i="15"/>
  <c r="D11932" i="15" s="1"/>
  <c r="C11933" i="15"/>
  <c r="D11933" i="15" s="1"/>
  <c r="C11934" i="15"/>
  <c r="D11934" i="15" s="1"/>
  <c r="C11935" i="15"/>
  <c r="D11935" i="15" s="1"/>
  <c r="C11936" i="15"/>
  <c r="D11936" i="15" s="1"/>
  <c r="C11937" i="15"/>
  <c r="D11937" i="15" s="1"/>
  <c r="C11938" i="15"/>
  <c r="D11938" i="15" s="1"/>
  <c r="C11939" i="15"/>
  <c r="D11939" i="15" s="1"/>
  <c r="C11940" i="15"/>
  <c r="D11940" i="15" s="1"/>
  <c r="C11941" i="15"/>
  <c r="D11941" i="15" s="1"/>
  <c r="C11942" i="15"/>
  <c r="D11942" i="15" s="1"/>
  <c r="C11943" i="15"/>
  <c r="D11943" i="15" s="1"/>
  <c r="C11944" i="15"/>
  <c r="D11944" i="15" s="1"/>
  <c r="C11945" i="15"/>
  <c r="D11945" i="15" s="1"/>
  <c r="C11946" i="15"/>
  <c r="D11946" i="15" s="1"/>
  <c r="C11947" i="15"/>
  <c r="D11947" i="15" s="1"/>
  <c r="C11948" i="15"/>
  <c r="D11948" i="15" s="1"/>
  <c r="C11949" i="15"/>
  <c r="D11949" i="15" s="1"/>
  <c r="C11950" i="15"/>
  <c r="D11950" i="15" s="1"/>
  <c r="C11951" i="15"/>
  <c r="D11951" i="15" s="1"/>
  <c r="C11952" i="15"/>
  <c r="D11952" i="15" s="1"/>
  <c r="C11953" i="15"/>
  <c r="D11953" i="15" s="1"/>
  <c r="C11954" i="15"/>
  <c r="D11954" i="15" s="1"/>
  <c r="C11955" i="15"/>
  <c r="D11955" i="15" s="1"/>
  <c r="C11956" i="15"/>
  <c r="D11956" i="15" s="1"/>
  <c r="C11957" i="15"/>
  <c r="D11957" i="15" s="1"/>
  <c r="C11958" i="15"/>
  <c r="D11958" i="15" s="1"/>
  <c r="C11959" i="15"/>
  <c r="D11959" i="15" s="1"/>
  <c r="C11960" i="15"/>
  <c r="D11960" i="15" s="1"/>
  <c r="C11961" i="15"/>
  <c r="D11961" i="15" s="1"/>
  <c r="C11962" i="15"/>
  <c r="D11962" i="15" s="1"/>
  <c r="C11963" i="15"/>
  <c r="D11963" i="15" s="1"/>
  <c r="C11964" i="15"/>
  <c r="D11964" i="15" s="1"/>
  <c r="C11965" i="15"/>
  <c r="D11965" i="15" s="1"/>
  <c r="C11966" i="15"/>
  <c r="D11966" i="15" s="1"/>
  <c r="C11967" i="15"/>
  <c r="D11967" i="15" s="1"/>
  <c r="C11968" i="15"/>
  <c r="D11968" i="15" s="1"/>
  <c r="C11969" i="15"/>
  <c r="D11969" i="15" s="1"/>
  <c r="C11970" i="15"/>
  <c r="D11970" i="15" s="1"/>
  <c r="C11971" i="15"/>
  <c r="D11971" i="15" s="1"/>
  <c r="C11972" i="15"/>
  <c r="D11972" i="15" s="1"/>
  <c r="C11973" i="15"/>
  <c r="D11973" i="15" s="1"/>
  <c r="C11974" i="15"/>
  <c r="D11974" i="15" s="1"/>
  <c r="C11975" i="15"/>
  <c r="D11975" i="15" s="1"/>
  <c r="C11976" i="15"/>
  <c r="D11976" i="15" s="1"/>
  <c r="C11977" i="15"/>
  <c r="D11977" i="15" s="1"/>
  <c r="C11978" i="15"/>
  <c r="D11978" i="15" s="1"/>
  <c r="C11979" i="15"/>
  <c r="D11979" i="15" s="1"/>
  <c r="C11980" i="15"/>
  <c r="D11980" i="15" s="1"/>
  <c r="C11981" i="15"/>
  <c r="D11981" i="15" s="1"/>
  <c r="C11982" i="15"/>
  <c r="D11982" i="15" s="1"/>
  <c r="C11983" i="15"/>
  <c r="D11983" i="15" s="1"/>
  <c r="C11984" i="15"/>
  <c r="D11984" i="15" s="1"/>
  <c r="C11985" i="15"/>
  <c r="D11985" i="15" s="1"/>
  <c r="C11986" i="15"/>
  <c r="D11986" i="15" s="1"/>
  <c r="C11987" i="15"/>
  <c r="D11987" i="15" s="1"/>
  <c r="C11988" i="15"/>
  <c r="D11988" i="15" s="1"/>
  <c r="C11989" i="15"/>
  <c r="D11989" i="15" s="1"/>
  <c r="C11990" i="15"/>
  <c r="D11990" i="15" s="1"/>
  <c r="C11991" i="15"/>
  <c r="D11991" i="15" s="1"/>
  <c r="C11992" i="15"/>
  <c r="D11992" i="15" s="1"/>
  <c r="C11993" i="15"/>
  <c r="D11993" i="15" s="1"/>
  <c r="C11994" i="15"/>
  <c r="D11994" i="15" s="1"/>
  <c r="C11995" i="15"/>
  <c r="D11995" i="15" s="1"/>
  <c r="C11996" i="15"/>
  <c r="D11996" i="15" s="1"/>
  <c r="C11997" i="15"/>
  <c r="D11997" i="15" s="1"/>
  <c r="C11998" i="15"/>
  <c r="D11998" i="15" s="1"/>
  <c r="C11999" i="15"/>
  <c r="D11999" i="15" s="1"/>
  <c r="C12000" i="15"/>
  <c r="D12000" i="15" s="1"/>
  <c r="C12001" i="15"/>
  <c r="D12001" i="15" s="1"/>
  <c r="C12002" i="15"/>
  <c r="D12002" i="15" s="1"/>
  <c r="C12003" i="15"/>
  <c r="D12003" i="15" s="1"/>
  <c r="C12004" i="15"/>
  <c r="D12004" i="15" s="1"/>
  <c r="C12005" i="15"/>
  <c r="D12005" i="15" s="1"/>
  <c r="C12006" i="15"/>
  <c r="D12006" i="15" s="1"/>
  <c r="C12007" i="15"/>
  <c r="D12007" i="15" s="1"/>
  <c r="C12008" i="15"/>
  <c r="D12008" i="15" s="1"/>
  <c r="C12009" i="15"/>
  <c r="D12009" i="15" s="1"/>
  <c r="C12010" i="15"/>
  <c r="D12010" i="15" s="1"/>
  <c r="C12011" i="15"/>
  <c r="D12011" i="15" s="1"/>
  <c r="C12012" i="15"/>
  <c r="D12012" i="15" s="1"/>
  <c r="C12013" i="15"/>
  <c r="D12013" i="15" s="1"/>
  <c r="C12014" i="15"/>
  <c r="D12014" i="15" s="1"/>
  <c r="C12015" i="15"/>
  <c r="D12015" i="15" s="1"/>
  <c r="C12016" i="15"/>
  <c r="D12016" i="15" s="1"/>
  <c r="C12017" i="15"/>
  <c r="D12017" i="15" s="1"/>
  <c r="C12018" i="15"/>
  <c r="D12018" i="15" s="1"/>
  <c r="C12019" i="15"/>
  <c r="D12019" i="15" s="1"/>
  <c r="C12020" i="15"/>
  <c r="D12020" i="15" s="1"/>
  <c r="C12021" i="15"/>
  <c r="D12021" i="15" s="1"/>
  <c r="C12022" i="15"/>
  <c r="D12022" i="15" s="1"/>
  <c r="C12023" i="15"/>
  <c r="D12023" i="15" s="1"/>
  <c r="C12024" i="15"/>
  <c r="D12024" i="15" s="1"/>
  <c r="C12025" i="15"/>
  <c r="D12025" i="15" s="1"/>
  <c r="C12026" i="15"/>
  <c r="D12026" i="15" s="1"/>
  <c r="C12027" i="15"/>
  <c r="D12027" i="15" s="1"/>
  <c r="C12028" i="15"/>
  <c r="D12028" i="15" s="1"/>
  <c r="C12029" i="15"/>
  <c r="D12029" i="15" s="1"/>
  <c r="C12030" i="15"/>
  <c r="D12030" i="15" s="1"/>
  <c r="C12031" i="15"/>
  <c r="D12031" i="15" s="1"/>
  <c r="C12032" i="15"/>
  <c r="D12032" i="15" s="1"/>
  <c r="C12033" i="15"/>
  <c r="D12033" i="15" s="1"/>
  <c r="C12034" i="15"/>
  <c r="D12034" i="15" s="1"/>
  <c r="C12035" i="15"/>
  <c r="D12035" i="15" s="1"/>
  <c r="C12036" i="15"/>
  <c r="D12036" i="15" s="1"/>
  <c r="C12037" i="15"/>
  <c r="D12037" i="15" s="1"/>
  <c r="C12038" i="15"/>
  <c r="D12038" i="15" s="1"/>
  <c r="C12039" i="15"/>
  <c r="D12039" i="15" s="1"/>
  <c r="C12040" i="15"/>
  <c r="D12040" i="15" s="1"/>
  <c r="C12041" i="15"/>
  <c r="D12041" i="15" s="1"/>
  <c r="C12042" i="15"/>
  <c r="D12042" i="15" s="1"/>
  <c r="C12043" i="15"/>
  <c r="D12043" i="15" s="1"/>
  <c r="C12044" i="15"/>
  <c r="D12044" i="15" s="1"/>
  <c r="C12045" i="15"/>
  <c r="D12045" i="15" s="1"/>
  <c r="C12046" i="15"/>
  <c r="D12046" i="15" s="1"/>
  <c r="C12047" i="15"/>
  <c r="D12047" i="15" s="1"/>
  <c r="C12048" i="15"/>
  <c r="D12048" i="15" s="1"/>
  <c r="C12049" i="15"/>
  <c r="D12049" i="15" s="1"/>
  <c r="C12050" i="15"/>
  <c r="D12050" i="15" s="1"/>
  <c r="C12051" i="15"/>
  <c r="D12051" i="15" s="1"/>
  <c r="C12052" i="15"/>
  <c r="D12052" i="15" s="1"/>
  <c r="C12053" i="15"/>
  <c r="D12053" i="15" s="1"/>
  <c r="C12054" i="15"/>
  <c r="D12054" i="15" s="1"/>
  <c r="C12055" i="15"/>
  <c r="D12055" i="15" s="1"/>
  <c r="C12056" i="15"/>
  <c r="D12056" i="15" s="1"/>
  <c r="C12057" i="15"/>
  <c r="D12057" i="15" s="1"/>
  <c r="C12058" i="15"/>
  <c r="D12058" i="15" s="1"/>
  <c r="C12059" i="15"/>
  <c r="D12059" i="15" s="1"/>
  <c r="C12060" i="15"/>
  <c r="D12060" i="15" s="1"/>
  <c r="C12061" i="15"/>
  <c r="D12061" i="15" s="1"/>
  <c r="C12062" i="15"/>
  <c r="D12062" i="15" s="1"/>
  <c r="C12063" i="15"/>
  <c r="D12063" i="15" s="1"/>
  <c r="C12064" i="15"/>
  <c r="D12064" i="15" s="1"/>
  <c r="C12065" i="15"/>
  <c r="D12065" i="15" s="1"/>
  <c r="C12066" i="15"/>
  <c r="D12066" i="15" s="1"/>
  <c r="C12067" i="15"/>
  <c r="D12067" i="15" s="1"/>
  <c r="C12068" i="15"/>
  <c r="D12068" i="15" s="1"/>
  <c r="C12069" i="15"/>
  <c r="D12069" i="15" s="1"/>
  <c r="C12070" i="15"/>
  <c r="D12070" i="15" s="1"/>
  <c r="C12071" i="15"/>
  <c r="D12071" i="15" s="1"/>
  <c r="C12072" i="15"/>
  <c r="D12072" i="15" s="1"/>
  <c r="C12073" i="15"/>
  <c r="D12073" i="15" s="1"/>
  <c r="C12074" i="15"/>
  <c r="D12074" i="15" s="1"/>
  <c r="C12075" i="15"/>
  <c r="D12075" i="15" s="1"/>
  <c r="C12076" i="15"/>
  <c r="D12076" i="15" s="1"/>
  <c r="C12077" i="15"/>
  <c r="D12077" i="15" s="1"/>
  <c r="C12078" i="15"/>
  <c r="D12078" i="15" s="1"/>
  <c r="C12079" i="15"/>
  <c r="D12079" i="15" s="1"/>
  <c r="C12080" i="15"/>
  <c r="D12080" i="15" s="1"/>
  <c r="C12081" i="15"/>
  <c r="D12081" i="15" s="1"/>
  <c r="C12082" i="15"/>
  <c r="D12082" i="15" s="1"/>
  <c r="C12083" i="15"/>
  <c r="D12083" i="15" s="1"/>
  <c r="C12084" i="15"/>
  <c r="D12084" i="15" s="1"/>
  <c r="C12085" i="15"/>
  <c r="D12085" i="15" s="1"/>
  <c r="C12086" i="15"/>
  <c r="D12086" i="15" s="1"/>
  <c r="C12087" i="15"/>
  <c r="D12087" i="15" s="1"/>
  <c r="C12088" i="15"/>
  <c r="D12088" i="15" s="1"/>
  <c r="C12089" i="15"/>
  <c r="D12089" i="15" s="1"/>
  <c r="C12090" i="15"/>
  <c r="D12090" i="15" s="1"/>
  <c r="C12091" i="15"/>
  <c r="D12091" i="15" s="1"/>
  <c r="C12092" i="15"/>
  <c r="D12092" i="15" s="1"/>
  <c r="C12093" i="15"/>
  <c r="D12093" i="15" s="1"/>
  <c r="C12094" i="15"/>
  <c r="D12094" i="15" s="1"/>
  <c r="C12095" i="15"/>
  <c r="D12095" i="15" s="1"/>
  <c r="C12096" i="15"/>
  <c r="D12096" i="15" s="1"/>
  <c r="C12097" i="15"/>
  <c r="D12097" i="15" s="1"/>
  <c r="C12098" i="15"/>
  <c r="D12098" i="15" s="1"/>
  <c r="C12099" i="15"/>
  <c r="D12099" i="15" s="1"/>
  <c r="C12100" i="15"/>
  <c r="D12100" i="15" s="1"/>
  <c r="C12101" i="15"/>
  <c r="D12101" i="15" s="1"/>
  <c r="C12102" i="15"/>
  <c r="D12102" i="15" s="1"/>
  <c r="C12103" i="15"/>
  <c r="D12103" i="15" s="1"/>
  <c r="C12104" i="15"/>
  <c r="D12104" i="15" s="1"/>
  <c r="C12105" i="15"/>
  <c r="D12105" i="15" s="1"/>
  <c r="C12106" i="15"/>
  <c r="D12106" i="15" s="1"/>
  <c r="C12107" i="15"/>
  <c r="D12107" i="15" s="1"/>
  <c r="C12108" i="15"/>
  <c r="D12108" i="15" s="1"/>
  <c r="C12109" i="15"/>
  <c r="D12109" i="15" s="1"/>
  <c r="C12110" i="15"/>
  <c r="D12110" i="15" s="1"/>
  <c r="C12111" i="15"/>
  <c r="D12111" i="15" s="1"/>
  <c r="C12112" i="15"/>
  <c r="D12112" i="15" s="1"/>
  <c r="C12113" i="15"/>
  <c r="D12113" i="15" s="1"/>
  <c r="C12114" i="15"/>
  <c r="D12114" i="15" s="1"/>
  <c r="C12115" i="15"/>
  <c r="D12115" i="15" s="1"/>
  <c r="C12116" i="15"/>
  <c r="D12116" i="15" s="1"/>
  <c r="C12117" i="15"/>
  <c r="D12117" i="15" s="1"/>
  <c r="C12118" i="15"/>
  <c r="D12118" i="15" s="1"/>
  <c r="C12119" i="15"/>
  <c r="D12119" i="15" s="1"/>
  <c r="C12120" i="15"/>
  <c r="D12120" i="15" s="1"/>
  <c r="C12121" i="15"/>
  <c r="D12121" i="15" s="1"/>
  <c r="C12122" i="15"/>
  <c r="D12122" i="15" s="1"/>
  <c r="C12123" i="15"/>
  <c r="D12123" i="15" s="1"/>
  <c r="C12124" i="15"/>
  <c r="D12124" i="15" s="1"/>
  <c r="C12125" i="15"/>
  <c r="D12125" i="15" s="1"/>
  <c r="C12126" i="15"/>
  <c r="D12126" i="15" s="1"/>
  <c r="C12127" i="15"/>
  <c r="D12127" i="15" s="1"/>
  <c r="C12128" i="15"/>
  <c r="D12128" i="15" s="1"/>
  <c r="C12129" i="15"/>
  <c r="D12129" i="15" s="1"/>
  <c r="C12130" i="15"/>
  <c r="D12130" i="15" s="1"/>
  <c r="C12131" i="15"/>
  <c r="D12131" i="15" s="1"/>
  <c r="C12132" i="15"/>
  <c r="D12132" i="15" s="1"/>
  <c r="C12133" i="15"/>
  <c r="D12133" i="15" s="1"/>
  <c r="C12134" i="15"/>
  <c r="D12134" i="15" s="1"/>
  <c r="C12135" i="15"/>
  <c r="D12135" i="15" s="1"/>
  <c r="C12136" i="15"/>
  <c r="D12136" i="15" s="1"/>
  <c r="C12137" i="15"/>
  <c r="D12137" i="15" s="1"/>
  <c r="C12138" i="15"/>
  <c r="D12138" i="15" s="1"/>
  <c r="C12139" i="15"/>
  <c r="D12139" i="15" s="1"/>
  <c r="C12140" i="15"/>
  <c r="D12140" i="15" s="1"/>
  <c r="C12141" i="15"/>
  <c r="D12141" i="15" s="1"/>
  <c r="C12142" i="15"/>
  <c r="D12142" i="15" s="1"/>
  <c r="C12143" i="15"/>
  <c r="D12143" i="15" s="1"/>
  <c r="C12144" i="15"/>
  <c r="D12144" i="15" s="1"/>
  <c r="C12145" i="15"/>
  <c r="D12145" i="15" s="1"/>
  <c r="C12146" i="15"/>
  <c r="D12146" i="15" s="1"/>
  <c r="C12147" i="15"/>
  <c r="D12147" i="15" s="1"/>
  <c r="C12148" i="15"/>
  <c r="D12148" i="15" s="1"/>
  <c r="C12149" i="15"/>
  <c r="D12149" i="15" s="1"/>
  <c r="C12150" i="15"/>
  <c r="D12150" i="15" s="1"/>
  <c r="C12151" i="15"/>
  <c r="D12151" i="15" s="1"/>
  <c r="C12152" i="15"/>
  <c r="D12152" i="15" s="1"/>
  <c r="C12153" i="15"/>
  <c r="D12153" i="15" s="1"/>
  <c r="C12154" i="15"/>
  <c r="D12154" i="15" s="1"/>
  <c r="C12155" i="15"/>
  <c r="D12155" i="15" s="1"/>
  <c r="C12156" i="15"/>
  <c r="D12156" i="15" s="1"/>
  <c r="C12157" i="15"/>
  <c r="D12157" i="15" s="1"/>
  <c r="C12158" i="15"/>
  <c r="D12158" i="15" s="1"/>
  <c r="C12159" i="15"/>
  <c r="D12159" i="15" s="1"/>
  <c r="C12160" i="15"/>
  <c r="D12160" i="15" s="1"/>
  <c r="C12161" i="15"/>
  <c r="D12161" i="15" s="1"/>
  <c r="C12162" i="15"/>
  <c r="D12162" i="15" s="1"/>
  <c r="C12163" i="15"/>
  <c r="D12163" i="15" s="1"/>
  <c r="C12164" i="15"/>
  <c r="D12164" i="15" s="1"/>
  <c r="C12165" i="15"/>
  <c r="D12165" i="15" s="1"/>
  <c r="C12166" i="15"/>
  <c r="D12166" i="15" s="1"/>
  <c r="C12167" i="15"/>
  <c r="D12167" i="15" s="1"/>
  <c r="C12168" i="15"/>
  <c r="D12168" i="15" s="1"/>
  <c r="C12169" i="15"/>
  <c r="D12169" i="15" s="1"/>
  <c r="C12170" i="15"/>
  <c r="D12170" i="15" s="1"/>
  <c r="C12171" i="15"/>
  <c r="D12171" i="15" s="1"/>
  <c r="C12172" i="15"/>
  <c r="D12172" i="15" s="1"/>
  <c r="C12173" i="15"/>
  <c r="D12173" i="15" s="1"/>
  <c r="C12174" i="15"/>
  <c r="D12174" i="15" s="1"/>
  <c r="C12175" i="15"/>
  <c r="D12175" i="15" s="1"/>
  <c r="C12176" i="15"/>
  <c r="D12176" i="15" s="1"/>
  <c r="C12177" i="15"/>
  <c r="D12177" i="15" s="1"/>
  <c r="C12178" i="15"/>
  <c r="D12178" i="15" s="1"/>
  <c r="C12179" i="15"/>
  <c r="D12179" i="15" s="1"/>
  <c r="C12180" i="15"/>
  <c r="D12180" i="15" s="1"/>
  <c r="C12181" i="15"/>
  <c r="D12181" i="15" s="1"/>
  <c r="C12182" i="15"/>
  <c r="D12182" i="15" s="1"/>
  <c r="C12183" i="15"/>
  <c r="D12183" i="15" s="1"/>
  <c r="C12184" i="15"/>
  <c r="D12184" i="15" s="1"/>
  <c r="C12185" i="15"/>
  <c r="D12185" i="15" s="1"/>
  <c r="C12186" i="15"/>
  <c r="D12186" i="15" s="1"/>
  <c r="C12187" i="15"/>
  <c r="D12187" i="15" s="1"/>
  <c r="C12188" i="15"/>
  <c r="D12188" i="15" s="1"/>
  <c r="C12189" i="15"/>
  <c r="D12189" i="15" s="1"/>
  <c r="C12190" i="15"/>
  <c r="D12190" i="15" s="1"/>
  <c r="C12191" i="15"/>
  <c r="D12191" i="15" s="1"/>
  <c r="C12192" i="15"/>
  <c r="D12192" i="15" s="1"/>
  <c r="C12193" i="15"/>
  <c r="D12193" i="15" s="1"/>
  <c r="C12194" i="15"/>
  <c r="D12194" i="15" s="1"/>
  <c r="C12195" i="15"/>
  <c r="D12195" i="15" s="1"/>
  <c r="C12196" i="15"/>
  <c r="D12196" i="15" s="1"/>
  <c r="C12197" i="15"/>
  <c r="D12197" i="15" s="1"/>
  <c r="C12198" i="15"/>
  <c r="D12198" i="15" s="1"/>
  <c r="C12199" i="15"/>
  <c r="D12199" i="15" s="1"/>
  <c r="C12200" i="15"/>
  <c r="D12200" i="15" s="1"/>
  <c r="C12201" i="15"/>
  <c r="D12201" i="15" s="1"/>
  <c r="C12202" i="15"/>
  <c r="D12202" i="15" s="1"/>
  <c r="C12203" i="15"/>
  <c r="D12203" i="15" s="1"/>
  <c r="C12204" i="15"/>
  <c r="D12204" i="15" s="1"/>
  <c r="C12205" i="15"/>
  <c r="D12205" i="15" s="1"/>
  <c r="C12206" i="15"/>
  <c r="D12206" i="15" s="1"/>
  <c r="C12207" i="15"/>
  <c r="D12207" i="15" s="1"/>
  <c r="C12208" i="15"/>
  <c r="D12208" i="15" s="1"/>
  <c r="C12209" i="15"/>
  <c r="D12209" i="15" s="1"/>
  <c r="C12210" i="15"/>
  <c r="D12210" i="15" s="1"/>
  <c r="C12211" i="15"/>
  <c r="D12211" i="15" s="1"/>
  <c r="C12212" i="15"/>
  <c r="D12212" i="15" s="1"/>
  <c r="C12213" i="15"/>
  <c r="D12213" i="15" s="1"/>
  <c r="C12214" i="15"/>
  <c r="D12214" i="15" s="1"/>
  <c r="C12215" i="15"/>
  <c r="D12215" i="15" s="1"/>
  <c r="C12216" i="15"/>
  <c r="D12216" i="15" s="1"/>
  <c r="C12217" i="15"/>
  <c r="D12217" i="15" s="1"/>
  <c r="C12218" i="15"/>
  <c r="D12218" i="15" s="1"/>
  <c r="C12219" i="15"/>
  <c r="D12219" i="15" s="1"/>
  <c r="C12220" i="15"/>
  <c r="D12220" i="15" s="1"/>
  <c r="C12221" i="15"/>
  <c r="D12221" i="15" s="1"/>
  <c r="C12222" i="15"/>
  <c r="D12222" i="15" s="1"/>
  <c r="C12223" i="15"/>
  <c r="D12223" i="15" s="1"/>
  <c r="C12224" i="15"/>
  <c r="D12224" i="15" s="1"/>
  <c r="C12225" i="15"/>
  <c r="D12225" i="15" s="1"/>
  <c r="C12226" i="15"/>
  <c r="D12226" i="15" s="1"/>
  <c r="C12227" i="15"/>
  <c r="D12227" i="15" s="1"/>
  <c r="C12228" i="15"/>
  <c r="D12228" i="15" s="1"/>
  <c r="C12229" i="15"/>
  <c r="D12229" i="15" s="1"/>
  <c r="C12230" i="15"/>
  <c r="D12230" i="15" s="1"/>
  <c r="C12231" i="15"/>
  <c r="D12231" i="15" s="1"/>
  <c r="C12232" i="15"/>
  <c r="D12232" i="15" s="1"/>
  <c r="C12233" i="15"/>
  <c r="D12233" i="15" s="1"/>
  <c r="C12234" i="15"/>
  <c r="D12234" i="15" s="1"/>
  <c r="C12235" i="15"/>
  <c r="D12235" i="15" s="1"/>
  <c r="C12236" i="15"/>
  <c r="D12236" i="15" s="1"/>
  <c r="C12237" i="15"/>
  <c r="D12237" i="15" s="1"/>
  <c r="C12238" i="15"/>
  <c r="D12238" i="15" s="1"/>
  <c r="C12239" i="15"/>
  <c r="D12239" i="15" s="1"/>
  <c r="C12240" i="15"/>
  <c r="D12240" i="15" s="1"/>
  <c r="C12241" i="15"/>
  <c r="D12241" i="15" s="1"/>
  <c r="C12242" i="15"/>
  <c r="D12242" i="15" s="1"/>
  <c r="C12243" i="15"/>
  <c r="D12243" i="15" s="1"/>
  <c r="C12244" i="15"/>
  <c r="D12244" i="15" s="1"/>
  <c r="C12245" i="15"/>
  <c r="D12245" i="15" s="1"/>
  <c r="C12246" i="15"/>
  <c r="D12246" i="15" s="1"/>
  <c r="C12247" i="15"/>
  <c r="D12247" i="15" s="1"/>
  <c r="C12248" i="15"/>
  <c r="D12248" i="15" s="1"/>
  <c r="C12249" i="15"/>
  <c r="D12249" i="15" s="1"/>
  <c r="C12250" i="15"/>
  <c r="D12250" i="15" s="1"/>
  <c r="C12251" i="15"/>
  <c r="D12251" i="15" s="1"/>
  <c r="C12252" i="15"/>
  <c r="D12252" i="15" s="1"/>
  <c r="C12253" i="15"/>
  <c r="D12253" i="15" s="1"/>
  <c r="C12254" i="15"/>
  <c r="D12254" i="15" s="1"/>
  <c r="C12255" i="15"/>
  <c r="D12255" i="15" s="1"/>
  <c r="C12256" i="15"/>
  <c r="D12256" i="15" s="1"/>
  <c r="C12257" i="15"/>
  <c r="D12257" i="15" s="1"/>
  <c r="C12258" i="15"/>
  <c r="D12258" i="15" s="1"/>
  <c r="C12259" i="15"/>
  <c r="D12259" i="15" s="1"/>
  <c r="C12260" i="15"/>
  <c r="D12260" i="15" s="1"/>
  <c r="C12261" i="15"/>
  <c r="D12261" i="15" s="1"/>
  <c r="C12262" i="15"/>
  <c r="D12262" i="15" s="1"/>
  <c r="C12263" i="15"/>
  <c r="D12263" i="15" s="1"/>
  <c r="C12264" i="15"/>
  <c r="D12264" i="15" s="1"/>
  <c r="C12265" i="15"/>
  <c r="D12265" i="15" s="1"/>
  <c r="C12266" i="15"/>
  <c r="D12266" i="15" s="1"/>
  <c r="C12267" i="15"/>
  <c r="D12267" i="15" s="1"/>
  <c r="C12268" i="15"/>
  <c r="D12268" i="15" s="1"/>
  <c r="C12269" i="15"/>
  <c r="D12269" i="15" s="1"/>
  <c r="C12270" i="15"/>
  <c r="D12270" i="15" s="1"/>
  <c r="C12271" i="15"/>
  <c r="D12271" i="15" s="1"/>
  <c r="C12272" i="15"/>
  <c r="D12272" i="15" s="1"/>
  <c r="C12273" i="15"/>
  <c r="D12273" i="15" s="1"/>
  <c r="C12274" i="15"/>
  <c r="D12274" i="15" s="1"/>
  <c r="C12275" i="15"/>
  <c r="D12275" i="15" s="1"/>
  <c r="C12276" i="15"/>
  <c r="D12276" i="15" s="1"/>
  <c r="C12277" i="15"/>
  <c r="D12277" i="15" s="1"/>
  <c r="C12278" i="15"/>
  <c r="D12278" i="15" s="1"/>
  <c r="C12279" i="15"/>
  <c r="D12279" i="15" s="1"/>
  <c r="C12280" i="15"/>
  <c r="D12280" i="15" s="1"/>
  <c r="C12281" i="15"/>
  <c r="D12281" i="15" s="1"/>
  <c r="C12282" i="15"/>
  <c r="D12282" i="15" s="1"/>
  <c r="C12283" i="15"/>
  <c r="D12283" i="15" s="1"/>
  <c r="C12284" i="15"/>
  <c r="D12284" i="15" s="1"/>
  <c r="C12285" i="15"/>
  <c r="D12285" i="15" s="1"/>
  <c r="C12286" i="15"/>
  <c r="D12286" i="15" s="1"/>
  <c r="C12287" i="15"/>
  <c r="D12287" i="15" s="1"/>
  <c r="C12288" i="15"/>
  <c r="D12288" i="15" s="1"/>
  <c r="C12289" i="15"/>
  <c r="D12289" i="15" s="1"/>
  <c r="C12290" i="15"/>
  <c r="D12290" i="15" s="1"/>
  <c r="C12291" i="15"/>
  <c r="D12291" i="15" s="1"/>
  <c r="C12292" i="15"/>
  <c r="D12292" i="15" s="1"/>
  <c r="C12293" i="15"/>
  <c r="D12293" i="15" s="1"/>
  <c r="C12294" i="15"/>
  <c r="D12294" i="15" s="1"/>
  <c r="C12295" i="15"/>
  <c r="D12295" i="15" s="1"/>
  <c r="C12296" i="15"/>
  <c r="D12296" i="15" s="1"/>
  <c r="C12297" i="15"/>
  <c r="D12297" i="15" s="1"/>
  <c r="C12298" i="15"/>
  <c r="D12298" i="15" s="1"/>
  <c r="C12299" i="15"/>
  <c r="D12299" i="15" s="1"/>
  <c r="C12300" i="15"/>
  <c r="D12300" i="15" s="1"/>
  <c r="C12301" i="15"/>
  <c r="D12301" i="15" s="1"/>
  <c r="C12302" i="15"/>
  <c r="D12302" i="15" s="1"/>
  <c r="C12303" i="15"/>
  <c r="D12303" i="15" s="1"/>
  <c r="C12304" i="15"/>
  <c r="D12304" i="15" s="1"/>
  <c r="C12305" i="15"/>
  <c r="D12305" i="15" s="1"/>
  <c r="C12306" i="15"/>
  <c r="D12306" i="15" s="1"/>
  <c r="C12307" i="15"/>
  <c r="D12307" i="15" s="1"/>
  <c r="C12308" i="15"/>
  <c r="D12308" i="15" s="1"/>
  <c r="C12309" i="15"/>
  <c r="D12309" i="15" s="1"/>
  <c r="C12310" i="15"/>
  <c r="D12310" i="15" s="1"/>
  <c r="C12311" i="15"/>
  <c r="D12311" i="15" s="1"/>
  <c r="C12312" i="15"/>
  <c r="D12312" i="15" s="1"/>
  <c r="C12313" i="15"/>
  <c r="D12313" i="15" s="1"/>
  <c r="C12314" i="15"/>
  <c r="D12314" i="15" s="1"/>
  <c r="C12315" i="15"/>
  <c r="D12315" i="15" s="1"/>
  <c r="C12316" i="15"/>
  <c r="D12316" i="15" s="1"/>
  <c r="C12317" i="15"/>
  <c r="D12317" i="15" s="1"/>
  <c r="C12318" i="15"/>
  <c r="D12318" i="15" s="1"/>
  <c r="C12319" i="15"/>
  <c r="D12319" i="15" s="1"/>
  <c r="C12320" i="15"/>
  <c r="D12320" i="15" s="1"/>
  <c r="C12321" i="15"/>
  <c r="D12321" i="15" s="1"/>
  <c r="C12322" i="15"/>
  <c r="D12322" i="15" s="1"/>
  <c r="C12323" i="15"/>
  <c r="D12323" i="15" s="1"/>
  <c r="C12324" i="15"/>
  <c r="D12324" i="15" s="1"/>
  <c r="C12325" i="15"/>
  <c r="D12325" i="15" s="1"/>
  <c r="C12326" i="15"/>
  <c r="D12326" i="15" s="1"/>
  <c r="C12327" i="15"/>
  <c r="D12327" i="15" s="1"/>
  <c r="C12328" i="15"/>
  <c r="D12328" i="15" s="1"/>
  <c r="C12329" i="15"/>
  <c r="D12329" i="15" s="1"/>
  <c r="C12330" i="15"/>
  <c r="D12330" i="15" s="1"/>
  <c r="C12331" i="15"/>
  <c r="D12331" i="15" s="1"/>
  <c r="C12332" i="15"/>
  <c r="D12332" i="15" s="1"/>
  <c r="C12333" i="15"/>
  <c r="D12333" i="15" s="1"/>
  <c r="C12334" i="15"/>
  <c r="D12334" i="15" s="1"/>
  <c r="C12335" i="15"/>
  <c r="D12335" i="15" s="1"/>
  <c r="C12336" i="15"/>
  <c r="D12336" i="15" s="1"/>
  <c r="C12337" i="15"/>
  <c r="D12337" i="15" s="1"/>
  <c r="C12338" i="15"/>
  <c r="D12338" i="15" s="1"/>
  <c r="C12339" i="15"/>
  <c r="D12339" i="15" s="1"/>
  <c r="C12340" i="15"/>
  <c r="D12340" i="15" s="1"/>
  <c r="C12341" i="15"/>
  <c r="D12341" i="15" s="1"/>
  <c r="C12342" i="15"/>
  <c r="D12342" i="15" s="1"/>
  <c r="C12343" i="15"/>
  <c r="D12343" i="15" s="1"/>
  <c r="C12344" i="15"/>
  <c r="D12344" i="15" s="1"/>
  <c r="C12345" i="15"/>
  <c r="D12345" i="15" s="1"/>
  <c r="C12346" i="15"/>
  <c r="D12346" i="15" s="1"/>
  <c r="C12347" i="15"/>
  <c r="D12347" i="15" s="1"/>
  <c r="C12348" i="15"/>
  <c r="D12348" i="15" s="1"/>
  <c r="C12349" i="15"/>
  <c r="D12349" i="15" s="1"/>
  <c r="C12350" i="15"/>
  <c r="D12350" i="15" s="1"/>
  <c r="C12351" i="15"/>
  <c r="D12351" i="15" s="1"/>
  <c r="C12352" i="15"/>
  <c r="D12352" i="15" s="1"/>
  <c r="C12353" i="15"/>
  <c r="D12353" i="15" s="1"/>
  <c r="C12354" i="15"/>
  <c r="D12354" i="15" s="1"/>
  <c r="C12355" i="15"/>
  <c r="D12355" i="15" s="1"/>
  <c r="C12356" i="15"/>
  <c r="D12356" i="15" s="1"/>
  <c r="C12357" i="15"/>
  <c r="D12357" i="15" s="1"/>
  <c r="C12358" i="15"/>
  <c r="D12358" i="15" s="1"/>
  <c r="C12359" i="15"/>
  <c r="D12359" i="15" s="1"/>
  <c r="C12360" i="15"/>
  <c r="D12360" i="15" s="1"/>
  <c r="C12361" i="15"/>
  <c r="D12361" i="15" s="1"/>
  <c r="C12362" i="15"/>
  <c r="D12362" i="15" s="1"/>
  <c r="C12363" i="15"/>
  <c r="D12363" i="15" s="1"/>
  <c r="C12364" i="15"/>
  <c r="D12364" i="15" s="1"/>
  <c r="C12365" i="15"/>
  <c r="D12365" i="15" s="1"/>
  <c r="C12366" i="15"/>
  <c r="D12366" i="15" s="1"/>
  <c r="C12367" i="15"/>
  <c r="D12367" i="15" s="1"/>
  <c r="C12368" i="15"/>
  <c r="D12368" i="15" s="1"/>
  <c r="C12369" i="15"/>
  <c r="D12369" i="15" s="1"/>
  <c r="C12370" i="15"/>
  <c r="D12370" i="15" s="1"/>
  <c r="C12371" i="15"/>
  <c r="D12371" i="15" s="1"/>
  <c r="C12372" i="15"/>
  <c r="D12372" i="15" s="1"/>
  <c r="C12373" i="15"/>
  <c r="D12373" i="15" s="1"/>
  <c r="C12374" i="15"/>
  <c r="D12374" i="15" s="1"/>
  <c r="C12375" i="15"/>
  <c r="D12375" i="15" s="1"/>
  <c r="C12376" i="15"/>
  <c r="D12376" i="15" s="1"/>
  <c r="C12377" i="15"/>
  <c r="D12377" i="15" s="1"/>
  <c r="C12378" i="15"/>
  <c r="D12378" i="15" s="1"/>
  <c r="C12379" i="15"/>
  <c r="D12379" i="15" s="1"/>
  <c r="C12380" i="15"/>
  <c r="D12380" i="15" s="1"/>
  <c r="C12381" i="15"/>
  <c r="D12381" i="15" s="1"/>
  <c r="C12382" i="15"/>
  <c r="D12382" i="15" s="1"/>
  <c r="C12383" i="15"/>
  <c r="D12383" i="15" s="1"/>
  <c r="C12384" i="15"/>
  <c r="D12384" i="15" s="1"/>
  <c r="C12385" i="15"/>
  <c r="D12385" i="15" s="1"/>
  <c r="C12386" i="15"/>
  <c r="D12386" i="15" s="1"/>
  <c r="C12387" i="15"/>
  <c r="D12387" i="15" s="1"/>
  <c r="C12388" i="15"/>
  <c r="D12388" i="15" s="1"/>
  <c r="C12389" i="15"/>
  <c r="D12389" i="15" s="1"/>
  <c r="C12390" i="15"/>
  <c r="D12390" i="15" s="1"/>
  <c r="C12391" i="15"/>
  <c r="D12391" i="15" s="1"/>
  <c r="C12392" i="15"/>
  <c r="D12392" i="15" s="1"/>
  <c r="C12393" i="15"/>
  <c r="D12393" i="15" s="1"/>
  <c r="C12394" i="15"/>
  <c r="D12394" i="15" s="1"/>
  <c r="C12395" i="15"/>
  <c r="D12395" i="15" s="1"/>
  <c r="C12396" i="15"/>
  <c r="D12396" i="15" s="1"/>
  <c r="C12397" i="15"/>
  <c r="D12397" i="15" s="1"/>
  <c r="C12398" i="15"/>
  <c r="D12398" i="15" s="1"/>
  <c r="C12399" i="15"/>
  <c r="D12399" i="15" s="1"/>
  <c r="C12400" i="15"/>
  <c r="D12400" i="15" s="1"/>
  <c r="C12401" i="15"/>
  <c r="D12401" i="15" s="1"/>
  <c r="C12402" i="15"/>
  <c r="D12402" i="15" s="1"/>
  <c r="C12403" i="15"/>
  <c r="D12403" i="15" s="1"/>
  <c r="C12404" i="15"/>
  <c r="D12404" i="15" s="1"/>
  <c r="C12405" i="15"/>
  <c r="D12405" i="15" s="1"/>
  <c r="C12406" i="15"/>
  <c r="D12406" i="15" s="1"/>
  <c r="C12407" i="15"/>
  <c r="D12407" i="15" s="1"/>
  <c r="C12408" i="15"/>
  <c r="D12408" i="15" s="1"/>
  <c r="C12409" i="15"/>
  <c r="D12409" i="15" s="1"/>
  <c r="C12410" i="15"/>
  <c r="D12410" i="15" s="1"/>
  <c r="C12411" i="15"/>
  <c r="D12411" i="15" s="1"/>
  <c r="C12412" i="15"/>
  <c r="D12412" i="15" s="1"/>
  <c r="C12413" i="15"/>
  <c r="D12413" i="15" s="1"/>
  <c r="C12414" i="15"/>
  <c r="D12414" i="15" s="1"/>
  <c r="C12415" i="15"/>
  <c r="D12415" i="15" s="1"/>
  <c r="C12416" i="15"/>
  <c r="D12416" i="15" s="1"/>
  <c r="C12417" i="15"/>
  <c r="D12417" i="15" s="1"/>
  <c r="C12418" i="15"/>
  <c r="D12418" i="15" s="1"/>
  <c r="C12419" i="15"/>
  <c r="D12419" i="15" s="1"/>
  <c r="C12420" i="15"/>
  <c r="D12420" i="15" s="1"/>
  <c r="C12421" i="15"/>
  <c r="D12421" i="15" s="1"/>
  <c r="C12422" i="15"/>
  <c r="D12422" i="15" s="1"/>
  <c r="C12423" i="15"/>
  <c r="D12423" i="15" s="1"/>
  <c r="C12424" i="15"/>
  <c r="D12424" i="15" s="1"/>
  <c r="C12425" i="15"/>
  <c r="D12425" i="15" s="1"/>
  <c r="C12426" i="15"/>
  <c r="D12426" i="15" s="1"/>
  <c r="C12427" i="15"/>
  <c r="D12427" i="15" s="1"/>
  <c r="C12428" i="15"/>
  <c r="D12428" i="15" s="1"/>
  <c r="C12429" i="15"/>
  <c r="D12429" i="15" s="1"/>
  <c r="C12430" i="15"/>
  <c r="D12430" i="15" s="1"/>
  <c r="C12431" i="15"/>
  <c r="D12431" i="15" s="1"/>
  <c r="C12432" i="15"/>
  <c r="D12432" i="15" s="1"/>
  <c r="C12433" i="15"/>
  <c r="D12433" i="15" s="1"/>
  <c r="C12434" i="15"/>
  <c r="D12434" i="15" s="1"/>
  <c r="C12435" i="15"/>
  <c r="D12435" i="15" s="1"/>
  <c r="C12436" i="15"/>
  <c r="D12436" i="15" s="1"/>
  <c r="C12437" i="15"/>
  <c r="D12437" i="15" s="1"/>
  <c r="C12438" i="15"/>
  <c r="D12438" i="15" s="1"/>
  <c r="C12439" i="15"/>
  <c r="D12439" i="15" s="1"/>
  <c r="C12440" i="15"/>
  <c r="D12440" i="15" s="1"/>
  <c r="C12441" i="15"/>
  <c r="D12441" i="15" s="1"/>
  <c r="C12442" i="15"/>
  <c r="D12442" i="15" s="1"/>
  <c r="C12443" i="15"/>
  <c r="D12443" i="15" s="1"/>
  <c r="C12444" i="15"/>
  <c r="D12444" i="15" s="1"/>
  <c r="C12445" i="15"/>
  <c r="D12445" i="15" s="1"/>
  <c r="C12446" i="15"/>
  <c r="D12446" i="15" s="1"/>
  <c r="C12447" i="15"/>
  <c r="D12447" i="15" s="1"/>
  <c r="C12448" i="15"/>
  <c r="D12448" i="15" s="1"/>
  <c r="C12449" i="15"/>
  <c r="D12449" i="15" s="1"/>
  <c r="C12450" i="15"/>
  <c r="D12450" i="15" s="1"/>
  <c r="C12451" i="15"/>
  <c r="D12451" i="15" s="1"/>
  <c r="C12452" i="15"/>
  <c r="D12452" i="15" s="1"/>
  <c r="C12453" i="15"/>
  <c r="D12453" i="15" s="1"/>
  <c r="C12454" i="15"/>
  <c r="D12454" i="15" s="1"/>
  <c r="C12455" i="15"/>
  <c r="D12455" i="15" s="1"/>
  <c r="C12456" i="15"/>
  <c r="D12456" i="15" s="1"/>
  <c r="C12457" i="15"/>
  <c r="D12457" i="15" s="1"/>
  <c r="C12458" i="15"/>
  <c r="D12458" i="15" s="1"/>
  <c r="C12459" i="15"/>
  <c r="D12459" i="15" s="1"/>
  <c r="C12460" i="15"/>
  <c r="D12460" i="15" s="1"/>
  <c r="C12461" i="15"/>
  <c r="D12461" i="15" s="1"/>
  <c r="C12462" i="15"/>
  <c r="D12462" i="15" s="1"/>
  <c r="C12463" i="15"/>
  <c r="D12463" i="15" s="1"/>
  <c r="C12464" i="15"/>
  <c r="D12464" i="15" s="1"/>
  <c r="C12465" i="15"/>
  <c r="D12465" i="15" s="1"/>
  <c r="C12466" i="15"/>
  <c r="D12466" i="15" s="1"/>
  <c r="C12467" i="15"/>
  <c r="D12467" i="15" s="1"/>
  <c r="C12468" i="15"/>
  <c r="D12468" i="15" s="1"/>
  <c r="C12469" i="15"/>
  <c r="D12469" i="15" s="1"/>
  <c r="C12470" i="15"/>
  <c r="D12470" i="15" s="1"/>
  <c r="C12471" i="15"/>
  <c r="D12471" i="15" s="1"/>
  <c r="C12472" i="15"/>
  <c r="D12472" i="15" s="1"/>
  <c r="C12473" i="15"/>
  <c r="D12473" i="15" s="1"/>
  <c r="C12474" i="15"/>
  <c r="D12474" i="15" s="1"/>
  <c r="C12475" i="15"/>
  <c r="D12475" i="15" s="1"/>
  <c r="C12476" i="15"/>
  <c r="D12476" i="15" s="1"/>
  <c r="C12477" i="15"/>
  <c r="D12477" i="15" s="1"/>
  <c r="C12478" i="15"/>
  <c r="D12478" i="15" s="1"/>
  <c r="C12479" i="15"/>
  <c r="D12479" i="15" s="1"/>
  <c r="C12480" i="15"/>
  <c r="D12480" i="15" s="1"/>
  <c r="C12481" i="15"/>
  <c r="D12481" i="15" s="1"/>
  <c r="C12482" i="15"/>
  <c r="D12482" i="15" s="1"/>
  <c r="C12483" i="15"/>
  <c r="D12483" i="15" s="1"/>
  <c r="C12484" i="15"/>
  <c r="D12484" i="15" s="1"/>
  <c r="C12485" i="15"/>
  <c r="D12485" i="15" s="1"/>
  <c r="C12486" i="15"/>
  <c r="D12486" i="15" s="1"/>
  <c r="C12487" i="15"/>
  <c r="D12487" i="15" s="1"/>
  <c r="C12488" i="15"/>
  <c r="D12488" i="15" s="1"/>
  <c r="C12489" i="15"/>
  <c r="D12489" i="15" s="1"/>
  <c r="C12490" i="15"/>
  <c r="D12490" i="15" s="1"/>
  <c r="C12491" i="15"/>
  <c r="D12491" i="15" s="1"/>
  <c r="C12492" i="15"/>
  <c r="D12492" i="15" s="1"/>
  <c r="C12493" i="15"/>
  <c r="D12493" i="15" s="1"/>
  <c r="C12494" i="15"/>
  <c r="D12494" i="15" s="1"/>
  <c r="C12495" i="15"/>
  <c r="D12495" i="15" s="1"/>
  <c r="C12496" i="15"/>
  <c r="D12496" i="15" s="1"/>
  <c r="C12497" i="15"/>
  <c r="D12497" i="15" s="1"/>
  <c r="C12498" i="15"/>
  <c r="D12498" i="15" s="1"/>
  <c r="C12499" i="15"/>
  <c r="D12499" i="15" s="1"/>
  <c r="C12500" i="15"/>
  <c r="D12500" i="15" s="1"/>
  <c r="C12501" i="15"/>
  <c r="D12501" i="15" s="1"/>
  <c r="C12502" i="15"/>
  <c r="D12502" i="15" s="1"/>
  <c r="C12503" i="15"/>
  <c r="D12503" i="15" s="1"/>
  <c r="C12504" i="15"/>
  <c r="D12504" i="15" s="1"/>
  <c r="C12505" i="15"/>
  <c r="D12505" i="15" s="1"/>
  <c r="C12506" i="15"/>
  <c r="D12506" i="15" s="1"/>
  <c r="C12507" i="15"/>
  <c r="D12507" i="15" s="1"/>
  <c r="C12508" i="15"/>
  <c r="D12508" i="15" s="1"/>
  <c r="C12509" i="15"/>
  <c r="D12509" i="15" s="1"/>
  <c r="C12510" i="15"/>
  <c r="D12510" i="15" s="1"/>
  <c r="C12511" i="15"/>
  <c r="D12511" i="15" s="1"/>
  <c r="C12512" i="15"/>
  <c r="D12512" i="15" s="1"/>
  <c r="C12513" i="15"/>
  <c r="D12513" i="15" s="1"/>
  <c r="C12514" i="15"/>
  <c r="D12514" i="15" s="1"/>
  <c r="C12515" i="15"/>
  <c r="D12515" i="15" s="1"/>
  <c r="C12516" i="15"/>
  <c r="D12516" i="15" s="1"/>
  <c r="C12517" i="15"/>
  <c r="D12517" i="15" s="1"/>
  <c r="C12518" i="15"/>
  <c r="D12518" i="15" s="1"/>
  <c r="C12519" i="15"/>
  <c r="D12519" i="15" s="1"/>
  <c r="C12520" i="15"/>
  <c r="D12520" i="15" s="1"/>
  <c r="C12521" i="15"/>
  <c r="D12521" i="15" s="1"/>
  <c r="C12522" i="15"/>
  <c r="D12522" i="15" s="1"/>
  <c r="C12523" i="15"/>
  <c r="D12523" i="15" s="1"/>
  <c r="C12524" i="15"/>
  <c r="D12524" i="15" s="1"/>
  <c r="C12525" i="15"/>
  <c r="D12525" i="15" s="1"/>
  <c r="C12526" i="15"/>
  <c r="D12526" i="15" s="1"/>
  <c r="C12527" i="15"/>
  <c r="D12527" i="15" s="1"/>
  <c r="C12528" i="15"/>
  <c r="D12528" i="15" s="1"/>
  <c r="C12529" i="15"/>
  <c r="D12529" i="15" s="1"/>
  <c r="C12530" i="15"/>
  <c r="D12530" i="15" s="1"/>
  <c r="C12531" i="15"/>
  <c r="D12531" i="15" s="1"/>
  <c r="C12532" i="15"/>
  <c r="D12532" i="15" s="1"/>
  <c r="C12533" i="15"/>
  <c r="D12533" i="15" s="1"/>
  <c r="C12534" i="15"/>
  <c r="D12534" i="15" s="1"/>
  <c r="C12535" i="15"/>
  <c r="D12535" i="15" s="1"/>
  <c r="C12536" i="15"/>
  <c r="D12536" i="15" s="1"/>
  <c r="C12537" i="15"/>
  <c r="D12537" i="15" s="1"/>
  <c r="C12538" i="15"/>
  <c r="D12538" i="15" s="1"/>
  <c r="C12539" i="15"/>
  <c r="D12539" i="15" s="1"/>
  <c r="C12540" i="15"/>
  <c r="D12540" i="15" s="1"/>
  <c r="C12541" i="15"/>
  <c r="D12541" i="15" s="1"/>
  <c r="C12542" i="15"/>
  <c r="D12542" i="15" s="1"/>
  <c r="C12543" i="15"/>
  <c r="D12543" i="15" s="1"/>
  <c r="C12544" i="15"/>
  <c r="D12544" i="15" s="1"/>
  <c r="C12545" i="15"/>
  <c r="D12545" i="15" s="1"/>
  <c r="C12546" i="15"/>
  <c r="D12546" i="15" s="1"/>
  <c r="C12547" i="15"/>
  <c r="D12547" i="15" s="1"/>
  <c r="C12548" i="15"/>
  <c r="D12548" i="15" s="1"/>
  <c r="C12549" i="15"/>
  <c r="D12549" i="15" s="1"/>
  <c r="C12550" i="15"/>
  <c r="D12550" i="15" s="1"/>
  <c r="C12551" i="15"/>
  <c r="D12551" i="15" s="1"/>
  <c r="C12552" i="15"/>
  <c r="D12552" i="15" s="1"/>
  <c r="C12553" i="15"/>
  <c r="D12553" i="15" s="1"/>
  <c r="C12554" i="15"/>
  <c r="D12554" i="15" s="1"/>
  <c r="C12555" i="15"/>
  <c r="D12555" i="15" s="1"/>
  <c r="C12556" i="15"/>
  <c r="D12556" i="15" s="1"/>
  <c r="C12557" i="15"/>
  <c r="D12557" i="15" s="1"/>
  <c r="C12558" i="15"/>
  <c r="D12558" i="15" s="1"/>
  <c r="C12559" i="15"/>
  <c r="D12559" i="15" s="1"/>
  <c r="C12560" i="15"/>
  <c r="D12560" i="15" s="1"/>
  <c r="C12561" i="15"/>
  <c r="D12561" i="15" s="1"/>
  <c r="C12562" i="15"/>
  <c r="D12562" i="15" s="1"/>
  <c r="C12563" i="15"/>
  <c r="D12563" i="15" s="1"/>
  <c r="C12564" i="15"/>
  <c r="D12564" i="15" s="1"/>
  <c r="C12565" i="15"/>
  <c r="D12565" i="15" s="1"/>
  <c r="C12566" i="15"/>
  <c r="D12566" i="15" s="1"/>
  <c r="C12567" i="15"/>
  <c r="D12567" i="15" s="1"/>
  <c r="C12568" i="15"/>
  <c r="D12568" i="15" s="1"/>
  <c r="C12569" i="15"/>
  <c r="D12569" i="15" s="1"/>
  <c r="C12570" i="15"/>
  <c r="D12570" i="15" s="1"/>
  <c r="C12571" i="15"/>
  <c r="D12571" i="15" s="1"/>
  <c r="C12572" i="15"/>
  <c r="D12572" i="15" s="1"/>
  <c r="C12573" i="15"/>
  <c r="D12573" i="15" s="1"/>
  <c r="C12574" i="15"/>
  <c r="D12574" i="15" s="1"/>
  <c r="C12575" i="15"/>
  <c r="D12575" i="15" s="1"/>
  <c r="C12576" i="15"/>
  <c r="D12576" i="15" s="1"/>
  <c r="C12577" i="15"/>
  <c r="D12577" i="15" s="1"/>
  <c r="C12578" i="15"/>
  <c r="D12578" i="15" s="1"/>
  <c r="C12579" i="15"/>
  <c r="D12579" i="15" s="1"/>
  <c r="C12580" i="15"/>
  <c r="D12580" i="15" s="1"/>
  <c r="C12581" i="15"/>
  <c r="D12581" i="15" s="1"/>
  <c r="C12582" i="15"/>
  <c r="D12582" i="15" s="1"/>
  <c r="C12583" i="15"/>
  <c r="D12583" i="15" s="1"/>
  <c r="C12584" i="15"/>
  <c r="D12584" i="15" s="1"/>
  <c r="C12585" i="15"/>
  <c r="D12585" i="15" s="1"/>
  <c r="C12586" i="15"/>
  <c r="D12586" i="15" s="1"/>
  <c r="C12587" i="15"/>
  <c r="D12587" i="15" s="1"/>
  <c r="C12588" i="15"/>
  <c r="D12588" i="15" s="1"/>
  <c r="C12589" i="15"/>
  <c r="D12589" i="15" s="1"/>
  <c r="C12590" i="15"/>
  <c r="D12590" i="15" s="1"/>
  <c r="C12591" i="15"/>
  <c r="D12591" i="15" s="1"/>
  <c r="C12592" i="15"/>
  <c r="D12592" i="15" s="1"/>
  <c r="C12593" i="15"/>
  <c r="D12593" i="15" s="1"/>
  <c r="C12594" i="15"/>
  <c r="D12594" i="15" s="1"/>
  <c r="C12595" i="15"/>
  <c r="D12595" i="15" s="1"/>
  <c r="C12596" i="15"/>
  <c r="D12596" i="15" s="1"/>
  <c r="C12597" i="15"/>
  <c r="D12597" i="15" s="1"/>
  <c r="C12598" i="15"/>
  <c r="D12598" i="15" s="1"/>
  <c r="C12599" i="15"/>
  <c r="D12599" i="15" s="1"/>
  <c r="C12600" i="15"/>
  <c r="D12600" i="15" s="1"/>
  <c r="C12601" i="15"/>
  <c r="D12601" i="15" s="1"/>
  <c r="C12602" i="15"/>
  <c r="D12602" i="15" s="1"/>
  <c r="C12603" i="15"/>
  <c r="D12603" i="15" s="1"/>
  <c r="C12604" i="15"/>
  <c r="D12604" i="15" s="1"/>
  <c r="C12605" i="15"/>
  <c r="D12605" i="15" s="1"/>
  <c r="C12606" i="15"/>
  <c r="D12606" i="15" s="1"/>
  <c r="C12607" i="15"/>
  <c r="D12607" i="15" s="1"/>
  <c r="C12608" i="15"/>
  <c r="D12608" i="15" s="1"/>
  <c r="C12609" i="15"/>
  <c r="D12609" i="15" s="1"/>
  <c r="C12610" i="15"/>
  <c r="D12610" i="15" s="1"/>
  <c r="C12611" i="15"/>
  <c r="D12611" i="15" s="1"/>
  <c r="C12612" i="15"/>
  <c r="D12612" i="15" s="1"/>
  <c r="C12613" i="15"/>
  <c r="D12613" i="15" s="1"/>
  <c r="C12614" i="15"/>
  <c r="D12614" i="15" s="1"/>
  <c r="C12615" i="15"/>
  <c r="D12615" i="15" s="1"/>
  <c r="C12616" i="15"/>
  <c r="D12616" i="15" s="1"/>
  <c r="C12617" i="15"/>
  <c r="D12617" i="15" s="1"/>
  <c r="C12618" i="15"/>
  <c r="D12618" i="15" s="1"/>
  <c r="C12619" i="15"/>
  <c r="D12619" i="15" s="1"/>
  <c r="C12620" i="15"/>
  <c r="D12620" i="15" s="1"/>
  <c r="C12621" i="15"/>
  <c r="D12621" i="15" s="1"/>
  <c r="C12622" i="15"/>
  <c r="D12622" i="15" s="1"/>
  <c r="C12623" i="15"/>
  <c r="D12623" i="15" s="1"/>
  <c r="C12624" i="15"/>
  <c r="D12624" i="15" s="1"/>
  <c r="C12625" i="15"/>
  <c r="D12625" i="15" s="1"/>
  <c r="C12626" i="15"/>
  <c r="D12626" i="15" s="1"/>
  <c r="C12627" i="15"/>
  <c r="D12627" i="15" s="1"/>
  <c r="C12628" i="15"/>
  <c r="D12628" i="15" s="1"/>
  <c r="C12629" i="15"/>
  <c r="D12629" i="15" s="1"/>
  <c r="C12630" i="15"/>
  <c r="D12630" i="15" s="1"/>
  <c r="C12631" i="15"/>
  <c r="D12631" i="15" s="1"/>
  <c r="C12632" i="15"/>
  <c r="D12632" i="15" s="1"/>
  <c r="C12633" i="15"/>
  <c r="D12633" i="15" s="1"/>
  <c r="C12634" i="15"/>
  <c r="D12634" i="15" s="1"/>
  <c r="C12635" i="15"/>
  <c r="D12635" i="15" s="1"/>
  <c r="C12636" i="15"/>
  <c r="D12636" i="15" s="1"/>
  <c r="C12637" i="15"/>
  <c r="D12637" i="15" s="1"/>
  <c r="C12638" i="15"/>
  <c r="D12638" i="15" s="1"/>
  <c r="C12639" i="15"/>
  <c r="D12639" i="15" s="1"/>
  <c r="C12640" i="15"/>
  <c r="D12640" i="15" s="1"/>
  <c r="C12641" i="15"/>
  <c r="D12641" i="15" s="1"/>
  <c r="C12642" i="15"/>
  <c r="D12642" i="15" s="1"/>
  <c r="C12643" i="15"/>
  <c r="D12643" i="15" s="1"/>
  <c r="C12644" i="15"/>
  <c r="D12644" i="15" s="1"/>
  <c r="C12645" i="15"/>
  <c r="D12645" i="15" s="1"/>
  <c r="C12646" i="15"/>
  <c r="D12646" i="15" s="1"/>
  <c r="C12647" i="15"/>
  <c r="D12647" i="15" s="1"/>
  <c r="C12648" i="15"/>
  <c r="D12648" i="15" s="1"/>
  <c r="C12649" i="15"/>
  <c r="D12649" i="15" s="1"/>
  <c r="C12650" i="15"/>
  <c r="D12650" i="15" s="1"/>
  <c r="C12651" i="15"/>
  <c r="D12651" i="15" s="1"/>
  <c r="C12652" i="15"/>
  <c r="D12652" i="15" s="1"/>
  <c r="C12653" i="15"/>
  <c r="D12653" i="15" s="1"/>
  <c r="C12654" i="15"/>
  <c r="D12654" i="15" s="1"/>
  <c r="C12655" i="15"/>
  <c r="D12655" i="15" s="1"/>
  <c r="C12656" i="15"/>
  <c r="D12656" i="15" s="1"/>
  <c r="C12657" i="15"/>
  <c r="D12657" i="15" s="1"/>
  <c r="C12658" i="15"/>
  <c r="D12658" i="15" s="1"/>
  <c r="C12659" i="15"/>
  <c r="D12659" i="15" s="1"/>
  <c r="C12660" i="15"/>
  <c r="D12660" i="15" s="1"/>
  <c r="C12661" i="15"/>
  <c r="D12661" i="15" s="1"/>
  <c r="C12662" i="15"/>
  <c r="D12662" i="15" s="1"/>
  <c r="C12663" i="15"/>
  <c r="D12663" i="15" s="1"/>
  <c r="C12664" i="15"/>
  <c r="D12664" i="15" s="1"/>
  <c r="C12665" i="15"/>
  <c r="D12665" i="15" s="1"/>
  <c r="C12666" i="15"/>
  <c r="D12666" i="15" s="1"/>
  <c r="C12667" i="15"/>
  <c r="D12667" i="15" s="1"/>
  <c r="C12668" i="15"/>
  <c r="D12668" i="15" s="1"/>
  <c r="C12669" i="15"/>
  <c r="D12669" i="15" s="1"/>
  <c r="C12670" i="15"/>
  <c r="D12670" i="15" s="1"/>
  <c r="C12671" i="15"/>
  <c r="D12671" i="15" s="1"/>
  <c r="C12672" i="15"/>
  <c r="D12672" i="15" s="1"/>
  <c r="C12673" i="15"/>
  <c r="D12673" i="15" s="1"/>
  <c r="C12674" i="15"/>
  <c r="D12674" i="15" s="1"/>
  <c r="C12675" i="15"/>
  <c r="D12675" i="15" s="1"/>
  <c r="C12676" i="15"/>
  <c r="D12676" i="15" s="1"/>
  <c r="C12677" i="15"/>
  <c r="D12677" i="15" s="1"/>
  <c r="C12678" i="15"/>
  <c r="D12678" i="15" s="1"/>
  <c r="C12679" i="15"/>
  <c r="D12679" i="15" s="1"/>
  <c r="C12680" i="15"/>
  <c r="D12680" i="15" s="1"/>
  <c r="C12681" i="15"/>
  <c r="D12681" i="15" s="1"/>
  <c r="C12682" i="15"/>
  <c r="D12682" i="15" s="1"/>
  <c r="C12683" i="15"/>
  <c r="D12683" i="15" s="1"/>
  <c r="C12684" i="15"/>
  <c r="D12684" i="15" s="1"/>
  <c r="C12685" i="15"/>
  <c r="D12685" i="15" s="1"/>
  <c r="C12686" i="15"/>
  <c r="D12686" i="15" s="1"/>
  <c r="C12687" i="15"/>
  <c r="D12687" i="15" s="1"/>
  <c r="C12688" i="15"/>
  <c r="D12688" i="15" s="1"/>
  <c r="C12689" i="15"/>
  <c r="D12689" i="15" s="1"/>
  <c r="C12690" i="15"/>
  <c r="D12690" i="15" s="1"/>
  <c r="C12691" i="15"/>
  <c r="D12691" i="15" s="1"/>
  <c r="C12692" i="15"/>
  <c r="D12692" i="15" s="1"/>
  <c r="C12693" i="15"/>
  <c r="D12693" i="15" s="1"/>
  <c r="C12694" i="15"/>
  <c r="D12694" i="15" s="1"/>
  <c r="C12695" i="15"/>
  <c r="D12695" i="15" s="1"/>
  <c r="C12696" i="15"/>
  <c r="D12696" i="15" s="1"/>
  <c r="C12697" i="15"/>
  <c r="D12697" i="15" s="1"/>
  <c r="C12698" i="15"/>
  <c r="D12698" i="15" s="1"/>
  <c r="C12699" i="15"/>
  <c r="D12699" i="15" s="1"/>
  <c r="C12700" i="15"/>
  <c r="D12700" i="15" s="1"/>
  <c r="C12701" i="15"/>
  <c r="D12701" i="15" s="1"/>
  <c r="C12702" i="15"/>
  <c r="D12702" i="15" s="1"/>
  <c r="C12703" i="15"/>
  <c r="D12703" i="15" s="1"/>
  <c r="C12704" i="15"/>
  <c r="D12704" i="15" s="1"/>
  <c r="C12705" i="15"/>
  <c r="D12705" i="15" s="1"/>
  <c r="C12706" i="15"/>
  <c r="D12706" i="15" s="1"/>
  <c r="C12707" i="15"/>
  <c r="D12707" i="15" s="1"/>
  <c r="C12708" i="15"/>
  <c r="D12708" i="15" s="1"/>
  <c r="C12709" i="15"/>
  <c r="D12709" i="15" s="1"/>
  <c r="C12710" i="15"/>
  <c r="D12710" i="15" s="1"/>
  <c r="C12711" i="15"/>
  <c r="D12711" i="15" s="1"/>
  <c r="C12712" i="15"/>
  <c r="D12712" i="15" s="1"/>
  <c r="C12713" i="15"/>
  <c r="D12713" i="15" s="1"/>
  <c r="C12714" i="15"/>
  <c r="D12714" i="15" s="1"/>
  <c r="C12715" i="15"/>
  <c r="D12715" i="15" s="1"/>
  <c r="C12716" i="15"/>
  <c r="D12716" i="15" s="1"/>
  <c r="C12717" i="15"/>
  <c r="D12717" i="15" s="1"/>
  <c r="C12718" i="15"/>
  <c r="D12718" i="15" s="1"/>
  <c r="C12719" i="15"/>
  <c r="D12719" i="15" s="1"/>
  <c r="C12720" i="15"/>
  <c r="D12720" i="15" s="1"/>
  <c r="C12721" i="15"/>
  <c r="D12721" i="15" s="1"/>
  <c r="C12722" i="15"/>
  <c r="D12722" i="15" s="1"/>
  <c r="C12723" i="15"/>
  <c r="D12723" i="15" s="1"/>
  <c r="C12724" i="15"/>
  <c r="D12724" i="15" s="1"/>
  <c r="C12725" i="15"/>
  <c r="D12725" i="15" s="1"/>
  <c r="C12726" i="15"/>
  <c r="D12726" i="15" s="1"/>
  <c r="C12727" i="15"/>
  <c r="D12727" i="15" s="1"/>
  <c r="C12728" i="15"/>
  <c r="D12728" i="15" s="1"/>
  <c r="C12729" i="15"/>
  <c r="D12729" i="15" s="1"/>
  <c r="C12730" i="15"/>
  <c r="D12730" i="15" s="1"/>
  <c r="C12731" i="15"/>
  <c r="D12731" i="15" s="1"/>
  <c r="C12732" i="15"/>
  <c r="D12732" i="15" s="1"/>
  <c r="C12733" i="15"/>
  <c r="D12733" i="15" s="1"/>
  <c r="C12734" i="15"/>
  <c r="D12734" i="15" s="1"/>
  <c r="C12735" i="15"/>
  <c r="D12735" i="15" s="1"/>
  <c r="C12736" i="15"/>
  <c r="D12736" i="15" s="1"/>
  <c r="C12737" i="15"/>
  <c r="D12737" i="15" s="1"/>
  <c r="C12738" i="15"/>
  <c r="D12738" i="15" s="1"/>
  <c r="C12739" i="15"/>
  <c r="D12739" i="15" s="1"/>
  <c r="C12740" i="15"/>
  <c r="D12740" i="15" s="1"/>
  <c r="C12741" i="15"/>
  <c r="D12741" i="15" s="1"/>
  <c r="C12742" i="15"/>
  <c r="D12742" i="15" s="1"/>
  <c r="C12743" i="15"/>
  <c r="D12743" i="15" s="1"/>
  <c r="C12744" i="15"/>
  <c r="D12744" i="15" s="1"/>
  <c r="C12745" i="15"/>
  <c r="D12745" i="15" s="1"/>
  <c r="C12746" i="15"/>
  <c r="D12746" i="15" s="1"/>
  <c r="C12747" i="15"/>
  <c r="D12747" i="15" s="1"/>
  <c r="C12748" i="15"/>
  <c r="D12748" i="15" s="1"/>
  <c r="C12749" i="15"/>
  <c r="D12749" i="15" s="1"/>
  <c r="C12750" i="15"/>
  <c r="D12750" i="15" s="1"/>
  <c r="C12751" i="15"/>
  <c r="D12751" i="15" s="1"/>
  <c r="C12752" i="15"/>
  <c r="D12752" i="15" s="1"/>
  <c r="C12753" i="15"/>
  <c r="D12753" i="15" s="1"/>
  <c r="C12754" i="15"/>
  <c r="D12754" i="15" s="1"/>
  <c r="C12755" i="15"/>
  <c r="D12755" i="15" s="1"/>
  <c r="C12756" i="15"/>
  <c r="D12756" i="15" s="1"/>
  <c r="C12757" i="15"/>
  <c r="D12757" i="15" s="1"/>
  <c r="C12758" i="15"/>
  <c r="D12758" i="15" s="1"/>
  <c r="C12759" i="15"/>
  <c r="D12759" i="15" s="1"/>
  <c r="C12760" i="15"/>
  <c r="D12760" i="15" s="1"/>
  <c r="C12761" i="15"/>
  <c r="D12761" i="15" s="1"/>
  <c r="C12762" i="15"/>
  <c r="D12762" i="15" s="1"/>
  <c r="C12763" i="15"/>
  <c r="D12763" i="15" s="1"/>
  <c r="C12764" i="15"/>
  <c r="D12764" i="15" s="1"/>
  <c r="C12765" i="15"/>
  <c r="D12765" i="15" s="1"/>
  <c r="C12766" i="15"/>
  <c r="D12766" i="15" s="1"/>
  <c r="C12767" i="15"/>
  <c r="D12767" i="15" s="1"/>
  <c r="C12768" i="15"/>
  <c r="D12768" i="15" s="1"/>
  <c r="C12769" i="15"/>
  <c r="D12769" i="15" s="1"/>
  <c r="C12770" i="15"/>
  <c r="D12770" i="15" s="1"/>
  <c r="C12771" i="15"/>
  <c r="D12771" i="15" s="1"/>
  <c r="C12772" i="15"/>
  <c r="D12772" i="15" s="1"/>
  <c r="C12773" i="15"/>
  <c r="D12773" i="15" s="1"/>
  <c r="C12774" i="15"/>
  <c r="D12774" i="15" s="1"/>
  <c r="C12775" i="15"/>
  <c r="D12775" i="15" s="1"/>
  <c r="C12776" i="15"/>
  <c r="D12776" i="15" s="1"/>
  <c r="C12777" i="15"/>
  <c r="D12777" i="15" s="1"/>
  <c r="C12778" i="15"/>
  <c r="D12778" i="15" s="1"/>
  <c r="C12779" i="15"/>
  <c r="D12779" i="15" s="1"/>
  <c r="C12780" i="15"/>
  <c r="D12780" i="15" s="1"/>
  <c r="C12781" i="15"/>
  <c r="D12781" i="15" s="1"/>
  <c r="C12782" i="15"/>
  <c r="D12782" i="15" s="1"/>
  <c r="C12783" i="15"/>
  <c r="D12783" i="15" s="1"/>
  <c r="C12784" i="15"/>
  <c r="D12784" i="15" s="1"/>
  <c r="C12785" i="15"/>
  <c r="D12785" i="15" s="1"/>
  <c r="C12786" i="15"/>
  <c r="D12786" i="15" s="1"/>
  <c r="C12787" i="15"/>
  <c r="D12787" i="15" s="1"/>
  <c r="C12788" i="15"/>
  <c r="D12788" i="15" s="1"/>
  <c r="C12789" i="15"/>
  <c r="D12789" i="15" s="1"/>
  <c r="C12790" i="15"/>
  <c r="D12790" i="15" s="1"/>
  <c r="C12791" i="15"/>
  <c r="D12791" i="15" s="1"/>
  <c r="C12792" i="15"/>
  <c r="D12792" i="15" s="1"/>
  <c r="C12793" i="15"/>
  <c r="D12793" i="15" s="1"/>
  <c r="C12794" i="15"/>
  <c r="D12794" i="15" s="1"/>
  <c r="C12795" i="15"/>
  <c r="D12795" i="15" s="1"/>
  <c r="C12796" i="15"/>
  <c r="D12796" i="15" s="1"/>
  <c r="C12797" i="15"/>
  <c r="D12797" i="15" s="1"/>
  <c r="C12798" i="15"/>
  <c r="D12798" i="15" s="1"/>
  <c r="C12799" i="15"/>
  <c r="D12799" i="15" s="1"/>
  <c r="C12800" i="15"/>
  <c r="D12800" i="15" s="1"/>
  <c r="C12801" i="15"/>
  <c r="D12801" i="15" s="1"/>
  <c r="C12802" i="15"/>
  <c r="D12802" i="15" s="1"/>
  <c r="C12803" i="15"/>
  <c r="D12803" i="15" s="1"/>
  <c r="C12804" i="15"/>
  <c r="D12804" i="15" s="1"/>
  <c r="C12805" i="15"/>
  <c r="D12805" i="15" s="1"/>
  <c r="C12806" i="15"/>
  <c r="D12806" i="15" s="1"/>
  <c r="C12807" i="15"/>
  <c r="D12807" i="15" s="1"/>
  <c r="C12808" i="15"/>
  <c r="D12808" i="15" s="1"/>
  <c r="C12809" i="15"/>
  <c r="D12809" i="15" s="1"/>
  <c r="C12810" i="15"/>
  <c r="D12810" i="15" s="1"/>
  <c r="C12811" i="15"/>
  <c r="D12811" i="15" s="1"/>
  <c r="C12812" i="15"/>
  <c r="D12812" i="15" s="1"/>
  <c r="C12813" i="15"/>
  <c r="D12813" i="15" s="1"/>
  <c r="C12814" i="15"/>
  <c r="D12814" i="15" s="1"/>
  <c r="C12815" i="15"/>
  <c r="D12815" i="15" s="1"/>
  <c r="C12816" i="15"/>
  <c r="D12816" i="15" s="1"/>
  <c r="C12817" i="15"/>
  <c r="D12817" i="15" s="1"/>
  <c r="C12818" i="15"/>
  <c r="D12818" i="15" s="1"/>
  <c r="C12819" i="15"/>
  <c r="D12819" i="15" s="1"/>
  <c r="C12820" i="15"/>
  <c r="D12820" i="15" s="1"/>
  <c r="C12821" i="15"/>
  <c r="D12821" i="15" s="1"/>
  <c r="C12822" i="15"/>
  <c r="D12822" i="15" s="1"/>
  <c r="C12823" i="15"/>
  <c r="D12823" i="15" s="1"/>
  <c r="C12824" i="15"/>
  <c r="D12824" i="15" s="1"/>
  <c r="C12825" i="15"/>
  <c r="D12825" i="15" s="1"/>
  <c r="C12826" i="15"/>
  <c r="D12826" i="15" s="1"/>
  <c r="C12827" i="15"/>
  <c r="D12827" i="15" s="1"/>
  <c r="C12828" i="15"/>
  <c r="D12828" i="15" s="1"/>
  <c r="C12829" i="15"/>
  <c r="D12829" i="15" s="1"/>
  <c r="C12830" i="15"/>
  <c r="D12830" i="15" s="1"/>
  <c r="C12831" i="15"/>
  <c r="D12831" i="15" s="1"/>
  <c r="C12832" i="15"/>
  <c r="D12832" i="15" s="1"/>
  <c r="C12833" i="15"/>
  <c r="D12833" i="15" s="1"/>
  <c r="C12834" i="15"/>
  <c r="D12834" i="15" s="1"/>
  <c r="C12835" i="15"/>
  <c r="D12835" i="15" s="1"/>
  <c r="C12836" i="15"/>
  <c r="D12836" i="15" s="1"/>
  <c r="C12837" i="15"/>
  <c r="D12837" i="15" s="1"/>
  <c r="C12838" i="15"/>
  <c r="D12838" i="15" s="1"/>
  <c r="C12839" i="15"/>
  <c r="D12839" i="15" s="1"/>
  <c r="C12840" i="15"/>
  <c r="D12840" i="15" s="1"/>
  <c r="C12841" i="15"/>
  <c r="D12841" i="15" s="1"/>
  <c r="C12842" i="15"/>
  <c r="D12842" i="15" s="1"/>
  <c r="C12843" i="15"/>
  <c r="D12843" i="15" s="1"/>
  <c r="C12844" i="15"/>
  <c r="D12844" i="15" s="1"/>
  <c r="C12845" i="15"/>
  <c r="D12845" i="15" s="1"/>
  <c r="C12846" i="15"/>
  <c r="D12846" i="15" s="1"/>
  <c r="C12847" i="15"/>
  <c r="D12847" i="15" s="1"/>
  <c r="C12848" i="15"/>
  <c r="D12848" i="15" s="1"/>
  <c r="C12849" i="15"/>
  <c r="D12849" i="15" s="1"/>
  <c r="C12850" i="15"/>
  <c r="D12850" i="15" s="1"/>
  <c r="C12851" i="15"/>
  <c r="D12851" i="15" s="1"/>
  <c r="C12852" i="15"/>
  <c r="D12852" i="15" s="1"/>
  <c r="C12853" i="15"/>
  <c r="D12853" i="15" s="1"/>
  <c r="C12854" i="15"/>
  <c r="D12854" i="15" s="1"/>
  <c r="C12855" i="15"/>
  <c r="D12855" i="15" s="1"/>
  <c r="C12856" i="15"/>
  <c r="D12856" i="15" s="1"/>
  <c r="C12857" i="15"/>
  <c r="D12857" i="15" s="1"/>
  <c r="C12858" i="15"/>
  <c r="D12858" i="15" s="1"/>
  <c r="C12859" i="15"/>
  <c r="D12859" i="15" s="1"/>
  <c r="C12860" i="15"/>
  <c r="D12860" i="15" s="1"/>
  <c r="C12861" i="15"/>
  <c r="D12861" i="15" s="1"/>
  <c r="C12862" i="15"/>
  <c r="D12862" i="15" s="1"/>
  <c r="C12863" i="15"/>
  <c r="D12863" i="15" s="1"/>
  <c r="C12864" i="15"/>
  <c r="D12864" i="15" s="1"/>
  <c r="C12865" i="15"/>
  <c r="D12865" i="15" s="1"/>
  <c r="C12866" i="15"/>
  <c r="D12866" i="15" s="1"/>
  <c r="C12867" i="15"/>
  <c r="D12867" i="15" s="1"/>
  <c r="C12868" i="15"/>
  <c r="D12868" i="15" s="1"/>
  <c r="C12869" i="15"/>
  <c r="D12869" i="15" s="1"/>
  <c r="C12870" i="15"/>
  <c r="D12870" i="15" s="1"/>
  <c r="C12871" i="15"/>
  <c r="D12871" i="15" s="1"/>
  <c r="C12872" i="15"/>
  <c r="D12872" i="15" s="1"/>
  <c r="C12873" i="15"/>
  <c r="D12873" i="15" s="1"/>
  <c r="C12874" i="15"/>
  <c r="D12874" i="15" s="1"/>
  <c r="C12875" i="15"/>
  <c r="D12875" i="15" s="1"/>
  <c r="C12876" i="15"/>
  <c r="D12876" i="15" s="1"/>
  <c r="C12877" i="15"/>
  <c r="D12877" i="15" s="1"/>
  <c r="C12878" i="15"/>
  <c r="D12878" i="15" s="1"/>
  <c r="C12879" i="15"/>
  <c r="D12879" i="15" s="1"/>
  <c r="C12880" i="15"/>
  <c r="D12880" i="15" s="1"/>
  <c r="C12881" i="15"/>
  <c r="D12881" i="15" s="1"/>
  <c r="C12882" i="15"/>
  <c r="D12882" i="15" s="1"/>
  <c r="C12883" i="15"/>
  <c r="D12883" i="15" s="1"/>
  <c r="C12884" i="15"/>
  <c r="D12884" i="15" s="1"/>
  <c r="C12885" i="15"/>
  <c r="D12885" i="15" s="1"/>
  <c r="C12886" i="15"/>
  <c r="D12886" i="15" s="1"/>
  <c r="C12887" i="15"/>
  <c r="D12887" i="15" s="1"/>
  <c r="C12888" i="15"/>
  <c r="D12888" i="15" s="1"/>
  <c r="C12889" i="15"/>
  <c r="D12889" i="15" s="1"/>
  <c r="C12890" i="15"/>
  <c r="D12890" i="15" s="1"/>
  <c r="C12891" i="15"/>
  <c r="D12891" i="15" s="1"/>
  <c r="C12892" i="15"/>
  <c r="D12892" i="15" s="1"/>
  <c r="C12893" i="15"/>
  <c r="D12893" i="15" s="1"/>
  <c r="C12894" i="15"/>
  <c r="D12894" i="15" s="1"/>
  <c r="C12895" i="15"/>
  <c r="D12895" i="15" s="1"/>
  <c r="C12896" i="15"/>
  <c r="D12896" i="15" s="1"/>
  <c r="C12897" i="15"/>
  <c r="D12897" i="15" s="1"/>
  <c r="C12898" i="15"/>
  <c r="D12898" i="15" s="1"/>
  <c r="C12899" i="15"/>
  <c r="D12899" i="15" s="1"/>
  <c r="C12900" i="15"/>
  <c r="D12900" i="15" s="1"/>
  <c r="C12901" i="15"/>
  <c r="D12901" i="15" s="1"/>
  <c r="C12902" i="15"/>
  <c r="D12902" i="15" s="1"/>
  <c r="C12903" i="15"/>
  <c r="D12903" i="15" s="1"/>
  <c r="C12904" i="15"/>
  <c r="D12904" i="15" s="1"/>
  <c r="C12905" i="15"/>
  <c r="D12905" i="15" s="1"/>
  <c r="C12906" i="15"/>
  <c r="D12906" i="15" s="1"/>
  <c r="C12907" i="15"/>
  <c r="D12907" i="15" s="1"/>
  <c r="C12908" i="15"/>
  <c r="D12908" i="15" s="1"/>
  <c r="C12909" i="15"/>
  <c r="D12909" i="15" s="1"/>
  <c r="C12910" i="15"/>
  <c r="D12910" i="15" s="1"/>
  <c r="C12911" i="15"/>
  <c r="D12911" i="15" s="1"/>
  <c r="C12912" i="15"/>
  <c r="D12912" i="15" s="1"/>
  <c r="C12913" i="15"/>
  <c r="D12913" i="15" s="1"/>
  <c r="C12914" i="15"/>
  <c r="D12914" i="15" s="1"/>
  <c r="C12915" i="15"/>
  <c r="D12915" i="15" s="1"/>
  <c r="C12916" i="15"/>
  <c r="D12916" i="15" s="1"/>
  <c r="C12917" i="15"/>
  <c r="D12917" i="15" s="1"/>
  <c r="C12918" i="15"/>
  <c r="D12918" i="15" s="1"/>
  <c r="C12919" i="15"/>
  <c r="D12919" i="15" s="1"/>
  <c r="C12920" i="15"/>
  <c r="D12920" i="15" s="1"/>
  <c r="C12921" i="15"/>
  <c r="D12921" i="15" s="1"/>
  <c r="C12922" i="15"/>
  <c r="D12922" i="15" s="1"/>
  <c r="C12923" i="15"/>
  <c r="D12923" i="15" s="1"/>
  <c r="C12924" i="15"/>
  <c r="D12924" i="15" s="1"/>
  <c r="C12925" i="15"/>
  <c r="D12925" i="15" s="1"/>
  <c r="C12926" i="15"/>
  <c r="D12926" i="15" s="1"/>
  <c r="C12927" i="15"/>
  <c r="D12927" i="15" s="1"/>
  <c r="C12928" i="15"/>
  <c r="D12928" i="15" s="1"/>
  <c r="C12929" i="15"/>
  <c r="D12929" i="15" s="1"/>
  <c r="C12930" i="15"/>
  <c r="D12930" i="15" s="1"/>
  <c r="C12931" i="15"/>
  <c r="D12931" i="15" s="1"/>
  <c r="C12932" i="15"/>
  <c r="D12932" i="15" s="1"/>
  <c r="C12933" i="15"/>
  <c r="D12933" i="15" s="1"/>
  <c r="C12934" i="15"/>
  <c r="D12934" i="15" s="1"/>
  <c r="C12935" i="15"/>
  <c r="D12935" i="15" s="1"/>
  <c r="C12936" i="15"/>
  <c r="D12936" i="15" s="1"/>
  <c r="C12937" i="15"/>
  <c r="D12937" i="15" s="1"/>
  <c r="C12938" i="15"/>
  <c r="D12938" i="15" s="1"/>
  <c r="C12939" i="15"/>
  <c r="D12939" i="15" s="1"/>
  <c r="C12940" i="15"/>
  <c r="D12940" i="15" s="1"/>
  <c r="C12941" i="15"/>
  <c r="D12941" i="15" s="1"/>
  <c r="C12942" i="15"/>
  <c r="D12942" i="15" s="1"/>
  <c r="C12943" i="15"/>
  <c r="D12943" i="15" s="1"/>
  <c r="C12944" i="15"/>
  <c r="D12944" i="15" s="1"/>
  <c r="C12945" i="15"/>
  <c r="D12945" i="15" s="1"/>
  <c r="C12946" i="15"/>
  <c r="D12946" i="15" s="1"/>
  <c r="C12947" i="15"/>
  <c r="D12947" i="15" s="1"/>
  <c r="C12948" i="15"/>
  <c r="D12948" i="15" s="1"/>
  <c r="C12949" i="15"/>
  <c r="D12949" i="15" s="1"/>
  <c r="C12950" i="15"/>
  <c r="D12950" i="15" s="1"/>
  <c r="C12951" i="15"/>
  <c r="D12951" i="15" s="1"/>
  <c r="C12952" i="15"/>
  <c r="D12952" i="15" s="1"/>
  <c r="C12953" i="15"/>
  <c r="D12953" i="15" s="1"/>
  <c r="C12954" i="15"/>
  <c r="D12954" i="15" s="1"/>
  <c r="C12955" i="15"/>
  <c r="D12955" i="15" s="1"/>
  <c r="C12956" i="15"/>
  <c r="D12956" i="15" s="1"/>
  <c r="C12957" i="15"/>
  <c r="D12957" i="15" s="1"/>
  <c r="C12958" i="15"/>
  <c r="D12958" i="15" s="1"/>
  <c r="C12959" i="15"/>
  <c r="D12959" i="15" s="1"/>
  <c r="C12960" i="15"/>
  <c r="D12960" i="15" s="1"/>
  <c r="C12961" i="15"/>
  <c r="D12961" i="15" s="1"/>
  <c r="C12962" i="15"/>
  <c r="D12962" i="15" s="1"/>
  <c r="C12963" i="15"/>
  <c r="D12963" i="15" s="1"/>
  <c r="C12964" i="15"/>
  <c r="D12964" i="15" s="1"/>
  <c r="C12965" i="15"/>
  <c r="D12965" i="15" s="1"/>
  <c r="C12966" i="15"/>
  <c r="D12966" i="15" s="1"/>
  <c r="C12967" i="15"/>
  <c r="D12967" i="15" s="1"/>
  <c r="C12968" i="15"/>
  <c r="D12968" i="15" s="1"/>
  <c r="C12969" i="15"/>
  <c r="D12969" i="15" s="1"/>
  <c r="C12970" i="15"/>
  <c r="D12970" i="15" s="1"/>
  <c r="C12971" i="15"/>
  <c r="D12971" i="15" s="1"/>
  <c r="C12972" i="15"/>
  <c r="D12972" i="15" s="1"/>
  <c r="C12973" i="15"/>
  <c r="D12973" i="15" s="1"/>
  <c r="C12974" i="15"/>
  <c r="D12974" i="15" s="1"/>
  <c r="C12975" i="15"/>
  <c r="D12975" i="15" s="1"/>
  <c r="C12976" i="15"/>
  <c r="D12976" i="15" s="1"/>
  <c r="C12977" i="15"/>
  <c r="D12977" i="15" s="1"/>
  <c r="C12978" i="15"/>
  <c r="D12978" i="15" s="1"/>
  <c r="C12979" i="15"/>
  <c r="D12979" i="15" s="1"/>
  <c r="C12980" i="15"/>
  <c r="D12980" i="15" s="1"/>
  <c r="C12981" i="15"/>
  <c r="D12981" i="15" s="1"/>
  <c r="C12982" i="15"/>
  <c r="D12982" i="15" s="1"/>
  <c r="C12983" i="15"/>
  <c r="D12983" i="15" s="1"/>
  <c r="C12984" i="15"/>
  <c r="D12984" i="15" s="1"/>
  <c r="C12985" i="15"/>
  <c r="D12985" i="15" s="1"/>
  <c r="C12986" i="15"/>
  <c r="D12986" i="15" s="1"/>
  <c r="C12987" i="15"/>
  <c r="D12987" i="15" s="1"/>
  <c r="C12988" i="15"/>
  <c r="D12988" i="15" s="1"/>
  <c r="C12989" i="15"/>
  <c r="D12989" i="15" s="1"/>
  <c r="C12990" i="15"/>
  <c r="D12990" i="15" s="1"/>
  <c r="C12991" i="15"/>
  <c r="D12991" i="15" s="1"/>
  <c r="C12992" i="15"/>
  <c r="D12992" i="15" s="1"/>
  <c r="C12993" i="15"/>
  <c r="D12993" i="15" s="1"/>
  <c r="C12994" i="15"/>
  <c r="D12994" i="15" s="1"/>
  <c r="C12995" i="15"/>
  <c r="D12995" i="15" s="1"/>
  <c r="C12996" i="15"/>
  <c r="D12996" i="15" s="1"/>
  <c r="C12997" i="15"/>
  <c r="D12997" i="15" s="1"/>
  <c r="C12998" i="15"/>
  <c r="D12998" i="15" s="1"/>
  <c r="C12999" i="15"/>
  <c r="D12999" i="15" s="1"/>
  <c r="C13000" i="15"/>
  <c r="D13000" i="15" s="1"/>
  <c r="C13001" i="15"/>
  <c r="D13001" i="15" s="1"/>
  <c r="C13002" i="15"/>
  <c r="D13002" i="15" s="1"/>
  <c r="C13003" i="15"/>
  <c r="D13003" i="15" s="1"/>
  <c r="C13004" i="15"/>
  <c r="D13004" i="15" s="1"/>
  <c r="C13005" i="15"/>
  <c r="D13005" i="15" s="1"/>
  <c r="C13006" i="15"/>
  <c r="D13006" i="15" s="1"/>
  <c r="C13007" i="15"/>
  <c r="D13007" i="15" s="1"/>
  <c r="C13008" i="15"/>
  <c r="D13008" i="15" s="1"/>
  <c r="C13009" i="15"/>
  <c r="D13009" i="15" s="1"/>
  <c r="C13010" i="15"/>
  <c r="D13010" i="15" s="1"/>
  <c r="C13011" i="15"/>
  <c r="D13011" i="15" s="1"/>
  <c r="C13012" i="15"/>
  <c r="D13012" i="15" s="1"/>
  <c r="C13013" i="15"/>
  <c r="D13013" i="15" s="1"/>
  <c r="C13014" i="15"/>
  <c r="D13014" i="15" s="1"/>
  <c r="C13015" i="15"/>
  <c r="D13015" i="15" s="1"/>
  <c r="C13016" i="15"/>
  <c r="D13016" i="15" s="1"/>
  <c r="C13017" i="15"/>
  <c r="D13017" i="15" s="1"/>
  <c r="C13018" i="15"/>
  <c r="D13018" i="15" s="1"/>
  <c r="C13019" i="15"/>
  <c r="D13019" i="15" s="1"/>
  <c r="C13020" i="15"/>
  <c r="D13020" i="15" s="1"/>
  <c r="C13021" i="15"/>
  <c r="D13021" i="15" s="1"/>
  <c r="C13022" i="15"/>
  <c r="D13022" i="15" s="1"/>
  <c r="C13023" i="15"/>
  <c r="D13023" i="15" s="1"/>
  <c r="C13024" i="15"/>
  <c r="D13024" i="15" s="1"/>
  <c r="C13025" i="15"/>
  <c r="D13025" i="15" s="1"/>
  <c r="C13026" i="15"/>
  <c r="D13026" i="15" s="1"/>
  <c r="C13027" i="15"/>
  <c r="D13027" i="15" s="1"/>
  <c r="C13028" i="15"/>
  <c r="D13028" i="15" s="1"/>
  <c r="C13029" i="15"/>
  <c r="D13029" i="15" s="1"/>
  <c r="C13030" i="15"/>
  <c r="D13030" i="15" s="1"/>
  <c r="C13031" i="15"/>
  <c r="D13031" i="15" s="1"/>
  <c r="C13032" i="15"/>
  <c r="D13032" i="15" s="1"/>
  <c r="C13033" i="15"/>
  <c r="D13033" i="15" s="1"/>
  <c r="C13034" i="15"/>
  <c r="D13034" i="15" s="1"/>
  <c r="C13035" i="15"/>
  <c r="D13035" i="15" s="1"/>
  <c r="C13036" i="15"/>
  <c r="D13036" i="15" s="1"/>
  <c r="C13037" i="15"/>
  <c r="D13037" i="15" s="1"/>
  <c r="C13038" i="15"/>
  <c r="D13038" i="15" s="1"/>
  <c r="C13039" i="15"/>
  <c r="D13039" i="15" s="1"/>
  <c r="C13040" i="15"/>
  <c r="D13040" i="15" s="1"/>
  <c r="C13041" i="15"/>
  <c r="D13041" i="15" s="1"/>
  <c r="C13042" i="15"/>
  <c r="D13042" i="15" s="1"/>
  <c r="C13043" i="15"/>
  <c r="D13043" i="15" s="1"/>
  <c r="C13044" i="15"/>
  <c r="D13044" i="15" s="1"/>
  <c r="C13045" i="15"/>
  <c r="D13045" i="15" s="1"/>
  <c r="C13046" i="15"/>
  <c r="D13046" i="15" s="1"/>
  <c r="C13047" i="15"/>
  <c r="D13047" i="15" s="1"/>
  <c r="C13048" i="15"/>
  <c r="D13048" i="15" s="1"/>
  <c r="C13049" i="15"/>
  <c r="D13049" i="15" s="1"/>
  <c r="C13050" i="15"/>
  <c r="D13050" i="15" s="1"/>
  <c r="C13051" i="15"/>
  <c r="D13051" i="15" s="1"/>
  <c r="C13052" i="15"/>
  <c r="D13052" i="15" s="1"/>
  <c r="C13053" i="15"/>
  <c r="D13053" i="15" s="1"/>
  <c r="C13054" i="15"/>
  <c r="D13054" i="15" s="1"/>
  <c r="C13055" i="15"/>
  <c r="D13055" i="15" s="1"/>
  <c r="C13056" i="15"/>
  <c r="D13056" i="15" s="1"/>
  <c r="C13057" i="15"/>
  <c r="D13057" i="15" s="1"/>
  <c r="C13058" i="15"/>
  <c r="D13058" i="15" s="1"/>
  <c r="C13059" i="15"/>
  <c r="D13059" i="15" s="1"/>
  <c r="C13060" i="15"/>
  <c r="D13060" i="15" s="1"/>
  <c r="C13061" i="15"/>
  <c r="D13061" i="15" s="1"/>
  <c r="C13062" i="15"/>
  <c r="D13062" i="15" s="1"/>
  <c r="C13063" i="15"/>
  <c r="D13063" i="15" s="1"/>
  <c r="C13064" i="15"/>
  <c r="D13064" i="15" s="1"/>
  <c r="C13065" i="15"/>
  <c r="D13065" i="15" s="1"/>
  <c r="C13066" i="15"/>
  <c r="D13066" i="15" s="1"/>
  <c r="C13067" i="15"/>
  <c r="D13067" i="15" s="1"/>
  <c r="C13068" i="15"/>
  <c r="D13068" i="15" s="1"/>
  <c r="C13069" i="15"/>
  <c r="D13069" i="15" s="1"/>
  <c r="C13070" i="15"/>
  <c r="D13070" i="15" s="1"/>
  <c r="C13071" i="15"/>
  <c r="D13071" i="15" s="1"/>
  <c r="C13072" i="15"/>
  <c r="D13072" i="15" s="1"/>
  <c r="C13073" i="15"/>
  <c r="D13073" i="15" s="1"/>
  <c r="C13074" i="15"/>
  <c r="D13074" i="15" s="1"/>
  <c r="C13075" i="15"/>
  <c r="D13075" i="15" s="1"/>
  <c r="C13076" i="15"/>
  <c r="D13076" i="15" s="1"/>
  <c r="C13077" i="15"/>
  <c r="D13077" i="15" s="1"/>
  <c r="C13078" i="15"/>
  <c r="D13078" i="15" s="1"/>
  <c r="C13079" i="15"/>
  <c r="D13079" i="15" s="1"/>
  <c r="C13080" i="15"/>
  <c r="D13080" i="15" s="1"/>
  <c r="C13081" i="15"/>
  <c r="D13081" i="15" s="1"/>
  <c r="C13082" i="15"/>
  <c r="D13082" i="15" s="1"/>
  <c r="C13083" i="15"/>
  <c r="D13083" i="15" s="1"/>
  <c r="C13084" i="15"/>
  <c r="D13084" i="15" s="1"/>
  <c r="C13085" i="15"/>
  <c r="D13085" i="15" s="1"/>
  <c r="C13086" i="15"/>
  <c r="D13086" i="15" s="1"/>
  <c r="C13087" i="15"/>
  <c r="D13087" i="15" s="1"/>
  <c r="C13088" i="15"/>
  <c r="D13088" i="15" s="1"/>
  <c r="C13089" i="15"/>
  <c r="D13089" i="15" s="1"/>
  <c r="C13090" i="15"/>
  <c r="D13090" i="15" s="1"/>
  <c r="C13091" i="15"/>
  <c r="D13091" i="15" s="1"/>
  <c r="C13092" i="15"/>
  <c r="D13092" i="15" s="1"/>
  <c r="C13093" i="15"/>
  <c r="D13093" i="15" s="1"/>
  <c r="C13094" i="15"/>
  <c r="D13094" i="15" s="1"/>
  <c r="C13095" i="15"/>
  <c r="D13095" i="15" s="1"/>
  <c r="C13096" i="15"/>
  <c r="D13096" i="15" s="1"/>
  <c r="C13097" i="15"/>
  <c r="D13097" i="15" s="1"/>
  <c r="C13098" i="15"/>
  <c r="D13098" i="15" s="1"/>
  <c r="C13099" i="15"/>
  <c r="D13099" i="15" s="1"/>
  <c r="C13100" i="15"/>
  <c r="D13100" i="15" s="1"/>
  <c r="C13101" i="15"/>
  <c r="D13101" i="15" s="1"/>
  <c r="C13102" i="15"/>
  <c r="D13102" i="15" s="1"/>
  <c r="C13103" i="15"/>
  <c r="D13103" i="15" s="1"/>
  <c r="C13104" i="15"/>
  <c r="D13104" i="15" s="1"/>
  <c r="C13105" i="15"/>
  <c r="D13105" i="15" s="1"/>
  <c r="C13106" i="15"/>
  <c r="D13106" i="15" s="1"/>
  <c r="C13107" i="15"/>
  <c r="D13107" i="15" s="1"/>
  <c r="C13108" i="15"/>
  <c r="D13108" i="15" s="1"/>
  <c r="C13109" i="15"/>
  <c r="D13109" i="15" s="1"/>
  <c r="C13110" i="15"/>
  <c r="D13110" i="15" s="1"/>
  <c r="C13111" i="15"/>
  <c r="D13111" i="15" s="1"/>
  <c r="C13112" i="15"/>
  <c r="D13112" i="15" s="1"/>
  <c r="C13113" i="15"/>
  <c r="D13113" i="15" s="1"/>
  <c r="C13114" i="15"/>
  <c r="D13114" i="15" s="1"/>
  <c r="C13115" i="15"/>
  <c r="D13115" i="15" s="1"/>
  <c r="C13116" i="15"/>
  <c r="D13116" i="15" s="1"/>
  <c r="C13117" i="15"/>
  <c r="D13117" i="15" s="1"/>
  <c r="C13118" i="15"/>
  <c r="D13118" i="15" s="1"/>
  <c r="C13119" i="15"/>
  <c r="D13119" i="15" s="1"/>
  <c r="C13120" i="15"/>
  <c r="D13120" i="15" s="1"/>
  <c r="C13121" i="15"/>
  <c r="D13121" i="15" s="1"/>
  <c r="C13122" i="15"/>
  <c r="D13122" i="15" s="1"/>
  <c r="C13123" i="15"/>
  <c r="D13123" i="15" s="1"/>
  <c r="C13124" i="15"/>
  <c r="D13124" i="15" s="1"/>
  <c r="C13125" i="15"/>
  <c r="D13125" i="15" s="1"/>
  <c r="C13126" i="15"/>
  <c r="D13126" i="15" s="1"/>
  <c r="C13127" i="15"/>
  <c r="D13127" i="15" s="1"/>
  <c r="C13128" i="15"/>
  <c r="D13128" i="15" s="1"/>
  <c r="C13129" i="15"/>
  <c r="D13129" i="15" s="1"/>
  <c r="C13130" i="15"/>
  <c r="D13130" i="15" s="1"/>
  <c r="C13131" i="15"/>
  <c r="D13131" i="15" s="1"/>
  <c r="C13132" i="15"/>
  <c r="D13132" i="15" s="1"/>
  <c r="C13133" i="15"/>
  <c r="D13133" i="15" s="1"/>
  <c r="C13134" i="15"/>
  <c r="D13134" i="15" s="1"/>
  <c r="C13135" i="15"/>
  <c r="D13135" i="15" s="1"/>
  <c r="C13136" i="15"/>
  <c r="D13136" i="15" s="1"/>
  <c r="C13137" i="15"/>
  <c r="D13137" i="15" s="1"/>
  <c r="C13138" i="15"/>
  <c r="D13138" i="15" s="1"/>
  <c r="C13139" i="15"/>
  <c r="D13139" i="15" s="1"/>
  <c r="C13140" i="15"/>
  <c r="D13140" i="15" s="1"/>
  <c r="C13141" i="15"/>
  <c r="D13141" i="15" s="1"/>
  <c r="C13142" i="15"/>
  <c r="D13142" i="15" s="1"/>
  <c r="C13143" i="15"/>
  <c r="D13143" i="15" s="1"/>
  <c r="C13144" i="15"/>
  <c r="D13144" i="15" s="1"/>
  <c r="C13145" i="15"/>
  <c r="D13145" i="15" s="1"/>
  <c r="C13146" i="15"/>
  <c r="D13146" i="15" s="1"/>
  <c r="C13147" i="15"/>
  <c r="D13147" i="15" s="1"/>
  <c r="C13148" i="15"/>
  <c r="D13148" i="15" s="1"/>
  <c r="C13149" i="15"/>
  <c r="D13149" i="15" s="1"/>
  <c r="C13150" i="15"/>
  <c r="D13150" i="15" s="1"/>
  <c r="C13151" i="15"/>
  <c r="D13151" i="15" s="1"/>
  <c r="C13152" i="15"/>
  <c r="D13152" i="15" s="1"/>
  <c r="C13153" i="15"/>
  <c r="D13153" i="15" s="1"/>
  <c r="C13154" i="15"/>
  <c r="D13154" i="15" s="1"/>
  <c r="C13155" i="15"/>
  <c r="D13155" i="15" s="1"/>
  <c r="C13156" i="15"/>
  <c r="D13156" i="15" s="1"/>
  <c r="C13157" i="15"/>
  <c r="D13157" i="15" s="1"/>
  <c r="C13158" i="15"/>
  <c r="D13158" i="15" s="1"/>
  <c r="C13159" i="15"/>
  <c r="D13159" i="15" s="1"/>
  <c r="C13160" i="15"/>
  <c r="D13160" i="15" s="1"/>
  <c r="C13161" i="15"/>
  <c r="D13161" i="15" s="1"/>
  <c r="C13162" i="15"/>
  <c r="D13162" i="15" s="1"/>
  <c r="C13163" i="15"/>
  <c r="D13163" i="15" s="1"/>
  <c r="C13164" i="15"/>
  <c r="D13164" i="15" s="1"/>
  <c r="C13165" i="15"/>
  <c r="D13165" i="15" s="1"/>
  <c r="C13166" i="15"/>
  <c r="D13166" i="15" s="1"/>
  <c r="C13167" i="15"/>
  <c r="D13167" i="15" s="1"/>
  <c r="C13168" i="15"/>
  <c r="D13168" i="15" s="1"/>
  <c r="C13169" i="15"/>
  <c r="D13169" i="15" s="1"/>
  <c r="C13170" i="15"/>
  <c r="D13170" i="15" s="1"/>
  <c r="C13171" i="15"/>
  <c r="D13171" i="15" s="1"/>
  <c r="C13172" i="15"/>
  <c r="D13172" i="15" s="1"/>
  <c r="C13173" i="15"/>
  <c r="D13173" i="15" s="1"/>
  <c r="C13174" i="15"/>
  <c r="D13174" i="15" s="1"/>
  <c r="C13175" i="15"/>
  <c r="D13175" i="15" s="1"/>
  <c r="C13176" i="15"/>
  <c r="D13176" i="15" s="1"/>
  <c r="C13177" i="15"/>
  <c r="D13177" i="15" s="1"/>
  <c r="C13178" i="15"/>
  <c r="D13178" i="15" s="1"/>
  <c r="C13179" i="15"/>
  <c r="D13179" i="15" s="1"/>
  <c r="C13180" i="15"/>
  <c r="D13180" i="15" s="1"/>
  <c r="C13181" i="15"/>
  <c r="D13181" i="15" s="1"/>
  <c r="C13182" i="15"/>
  <c r="D13182" i="15" s="1"/>
  <c r="C13183" i="15"/>
  <c r="D13183" i="15" s="1"/>
  <c r="C13184" i="15"/>
  <c r="D13184" i="15" s="1"/>
  <c r="C13185" i="15"/>
  <c r="D13185" i="15" s="1"/>
  <c r="C13186" i="15"/>
  <c r="D13186" i="15" s="1"/>
  <c r="C13187" i="15"/>
  <c r="D13187" i="15" s="1"/>
  <c r="C13188" i="15"/>
  <c r="D13188" i="15" s="1"/>
  <c r="C13189" i="15"/>
  <c r="D13189" i="15" s="1"/>
  <c r="C13190" i="15"/>
  <c r="D13190" i="15" s="1"/>
  <c r="C13191" i="15"/>
  <c r="D13191" i="15" s="1"/>
  <c r="C13192" i="15"/>
  <c r="D13192" i="15" s="1"/>
  <c r="C13193" i="15"/>
  <c r="D13193" i="15" s="1"/>
  <c r="C13194" i="15"/>
  <c r="D13194" i="15" s="1"/>
  <c r="C13195" i="15"/>
  <c r="D13195" i="15" s="1"/>
  <c r="C13196" i="15"/>
  <c r="D13196" i="15" s="1"/>
  <c r="C13197" i="15"/>
  <c r="D13197" i="15" s="1"/>
  <c r="C13198" i="15"/>
  <c r="D13198" i="15" s="1"/>
  <c r="C13199" i="15"/>
  <c r="D13199" i="15" s="1"/>
  <c r="C13200" i="15"/>
  <c r="D13200" i="15" s="1"/>
  <c r="C13201" i="15"/>
  <c r="D13201" i="15" s="1"/>
  <c r="C13202" i="15"/>
  <c r="D13202" i="15" s="1"/>
  <c r="C13203" i="15"/>
  <c r="D13203" i="15" s="1"/>
  <c r="C13204" i="15"/>
  <c r="D13204" i="15" s="1"/>
  <c r="C13205" i="15"/>
  <c r="D13205" i="15" s="1"/>
  <c r="C13206" i="15"/>
  <c r="D13206" i="15" s="1"/>
  <c r="C13207" i="15"/>
  <c r="D13207" i="15" s="1"/>
  <c r="C13208" i="15"/>
  <c r="D13208" i="15" s="1"/>
  <c r="C13209" i="15"/>
  <c r="D13209" i="15" s="1"/>
  <c r="C13210" i="15"/>
  <c r="D13210" i="15" s="1"/>
  <c r="C13211" i="15"/>
  <c r="D13211" i="15" s="1"/>
  <c r="C13212" i="15"/>
  <c r="D13212" i="15" s="1"/>
  <c r="C13213" i="15"/>
  <c r="D13213" i="15" s="1"/>
  <c r="C13214" i="15"/>
  <c r="D13214" i="15" s="1"/>
  <c r="C13215" i="15"/>
  <c r="D13215" i="15" s="1"/>
  <c r="C13216" i="15"/>
  <c r="D13216" i="15" s="1"/>
  <c r="C13217" i="15"/>
  <c r="D13217" i="15" s="1"/>
  <c r="C13218" i="15"/>
  <c r="D13218" i="15" s="1"/>
  <c r="C13219" i="15"/>
  <c r="D13219" i="15" s="1"/>
  <c r="C13220" i="15"/>
  <c r="D13220" i="15" s="1"/>
  <c r="C13221" i="15"/>
  <c r="D13221" i="15" s="1"/>
  <c r="C13222" i="15"/>
  <c r="D13222" i="15" s="1"/>
  <c r="C13223" i="15"/>
  <c r="D13223" i="15" s="1"/>
  <c r="C13224" i="15"/>
  <c r="D13224" i="15" s="1"/>
  <c r="C13225" i="15"/>
  <c r="D13225" i="15" s="1"/>
  <c r="C13226" i="15"/>
  <c r="D13226" i="15" s="1"/>
  <c r="C13227" i="15"/>
  <c r="D13227" i="15" s="1"/>
  <c r="C13228" i="15"/>
  <c r="D13228" i="15" s="1"/>
  <c r="C13229" i="15"/>
  <c r="D13229" i="15" s="1"/>
  <c r="C13230" i="15"/>
  <c r="D13230" i="15" s="1"/>
  <c r="C13231" i="15"/>
  <c r="D13231" i="15" s="1"/>
  <c r="C13232" i="15"/>
  <c r="D13232" i="15" s="1"/>
  <c r="C13233" i="15"/>
  <c r="D13233" i="15" s="1"/>
  <c r="C13234" i="15"/>
  <c r="D13234" i="15" s="1"/>
  <c r="C13235" i="15"/>
  <c r="D13235" i="15" s="1"/>
  <c r="C13236" i="15"/>
  <c r="D13236" i="15" s="1"/>
  <c r="C13237" i="15"/>
  <c r="D13237" i="15" s="1"/>
  <c r="C13238" i="15"/>
  <c r="D13238" i="15" s="1"/>
  <c r="C13239" i="15"/>
  <c r="D13239" i="15" s="1"/>
  <c r="C13240" i="15"/>
  <c r="D13240" i="15" s="1"/>
  <c r="C13241" i="15"/>
  <c r="D13241" i="15" s="1"/>
  <c r="C13242" i="15"/>
  <c r="D13242" i="15" s="1"/>
  <c r="C13243" i="15"/>
  <c r="D13243" i="15" s="1"/>
  <c r="C13244" i="15"/>
  <c r="D13244" i="15" s="1"/>
  <c r="C13245" i="15"/>
  <c r="D13245" i="15" s="1"/>
  <c r="C13246" i="15"/>
  <c r="D13246" i="15" s="1"/>
  <c r="C13247" i="15"/>
  <c r="D13247" i="15" s="1"/>
  <c r="C13248" i="15"/>
  <c r="D13248" i="15" s="1"/>
  <c r="C13249" i="15"/>
  <c r="D13249" i="15" s="1"/>
  <c r="C13250" i="15"/>
  <c r="D13250" i="15" s="1"/>
  <c r="C13251" i="15"/>
  <c r="D13251" i="15" s="1"/>
  <c r="C13252" i="15"/>
  <c r="D13252" i="15" s="1"/>
  <c r="C13253" i="15"/>
  <c r="D13253" i="15" s="1"/>
  <c r="C13254" i="15"/>
  <c r="D13254" i="15" s="1"/>
  <c r="C13255" i="15"/>
  <c r="D13255" i="15" s="1"/>
  <c r="C13256" i="15"/>
  <c r="D13256" i="15" s="1"/>
  <c r="C13257" i="15"/>
  <c r="D13257" i="15" s="1"/>
  <c r="C13258" i="15"/>
  <c r="D13258" i="15" s="1"/>
  <c r="C13259" i="15"/>
  <c r="D13259" i="15" s="1"/>
  <c r="C13260" i="15"/>
  <c r="D13260" i="15" s="1"/>
  <c r="C13261" i="15"/>
  <c r="D13261" i="15" s="1"/>
  <c r="C13262" i="15"/>
  <c r="D13262" i="15" s="1"/>
  <c r="C13263" i="15"/>
  <c r="D13263" i="15" s="1"/>
  <c r="C13264" i="15"/>
  <c r="D13264" i="15" s="1"/>
  <c r="C13265" i="15"/>
  <c r="D13265" i="15" s="1"/>
  <c r="C13266" i="15"/>
  <c r="D13266" i="15" s="1"/>
  <c r="C13267" i="15"/>
  <c r="D13267" i="15" s="1"/>
  <c r="C13268" i="15"/>
  <c r="D13268" i="15" s="1"/>
  <c r="C13269" i="15"/>
  <c r="D13269" i="15" s="1"/>
  <c r="C13270" i="15"/>
  <c r="D13270" i="15" s="1"/>
  <c r="C13271" i="15"/>
  <c r="D13271" i="15" s="1"/>
  <c r="C13272" i="15"/>
  <c r="D13272" i="15" s="1"/>
  <c r="C13273" i="15"/>
  <c r="D13273" i="15" s="1"/>
  <c r="C13274" i="15"/>
  <c r="D13274" i="15" s="1"/>
  <c r="C13275" i="15"/>
  <c r="D13275" i="15" s="1"/>
  <c r="C13276" i="15"/>
  <c r="D13276" i="15" s="1"/>
  <c r="C13277" i="15"/>
  <c r="D13277" i="15" s="1"/>
  <c r="C13278" i="15"/>
  <c r="D13278" i="15" s="1"/>
  <c r="C13279" i="15"/>
  <c r="D13279" i="15" s="1"/>
  <c r="C13280" i="15"/>
  <c r="D13280" i="15" s="1"/>
  <c r="C13281" i="15"/>
  <c r="D13281" i="15" s="1"/>
  <c r="C13282" i="15"/>
  <c r="D13282" i="15" s="1"/>
  <c r="C13283" i="15"/>
  <c r="D13283" i="15" s="1"/>
  <c r="C13284" i="15"/>
  <c r="D13284" i="15" s="1"/>
  <c r="C13285" i="15"/>
  <c r="D13285" i="15" s="1"/>
  <c r="C13286" i="15"/>
  <c r="D13286" i="15" s="1"/>
  <c r="C13287" i="15"/>
  <c r="D13287" i="15" s="1"/>
  <c r="C13288" i="15"/>
  <c r="D13288" i="15" s="1"/>
  <c r="C13289" i="15"/>
  <c r="D13289" i="15" s="1"/>
  <c r="C13290" i="15"/>
  <c r="D13290" i="15" s="1"/>
  <c r="C13291" i="15"/>
  <c r="D13291" i="15" s="1"/>
  <c r="C13292" i="15"/>
  <c r="D13292" i="15" s="1"/>
  <c r="C13293" i="15"/>
  <c r="D13293" i="15" s="1"/>
  <c r="C13294" i="15"/>
  <c r="D13294" i="15" s="1"/>
  <c r="C13295" i="15"/>
  <c r="D13295" i="15" s="1"/>
  <c r="C13296" i="15"/>
  <c r="D13296" i="15" s="1"/>
  <c r="C13297" i="15"/>
  <c r="D13297" i="15" s="1"/>
  <c r="C13298" i="15"/>
  <c r="D13298" i="15" s="1"/>
  <c r="C13299" i="15"/>
  <c r="D13299" i="15" s="1"/>
  <c r="C13300" i="15"/>
  <c r="D13300" i="15" s="1"/>
  <c r="C13301" i="15"/>
  <c r="D13301" i="15" s="1"/>
  <c r="C13302" i="15"/>
  <c r="D13302" i="15" s="1"/>
  <c r="C13303" i="15"/>
  <c r="D13303" i="15" s="1"/>
  <c r="C13304" i="15"/>
  <c r="D13304" i="15" s="1"/>
  <c r="C13305" i="15"/>
  <c r="D13305" i="15" s="1"/>
  <c r="C13306" i="15"/>
  <c r="D13306" i="15" s="1"/>
  <c r="C13307" i="15"/>
  <c r="D13307" i="15" s="1"/>
  <c r="C13308" i="15"/>
  <c r="D13308" i="15" s="1"/>
  <c r="C13309" i="15"/>
  <c r="D13309" i="15" s="1"/>
  <c r="C13310" i="15"/>
  <c r="D13310" i="15" s="1"/>
  <c r="C13311" i="15"/>
  <c r="D13311" i="15" s="1"/>
  <c r="C13312" i="15"/>
  <c r="D13312" i="15" s="1"/>
  <c r="C13313" i="15"/>
  <c r="D13313" i="15" s="1"/>
  <c r="C13314" i="15"/>
  <c r="D13314" i="15" s="1"/>
  <c r="C13315" i="15"/>
  <c r="D13315" i="15" s="1"/>
  <c r="C13316" i="15"/>
  <c r="D13316" i="15" s="1"/>
  <c r="C13317" i="15"/>
  <c r="D13317" i="15" s="1"/>
  <c r="C13318" i="15"/>
  <c r="D13318" i="15" s="1"/>
  <c r="C13319" i="15"/>
  <c r="D13319" i="15" s="1"/>
  <c r="C13320" i="15"/>
  <c r="D13320" i="15" s="1"/>
  <c r="C13321" i="15"/>
  <c r="D13321" i="15" s="1"/>
  <c r="C13322" i="15"/>
  <c r="D13322" i="15" s="1"/>
  <c r="C13323" i="15"/>
  <c r="D13323" i="15" s="1"/>
  <c r="C13324" i="15"/>
  <c r="D13324" i="15" s="1"/>
  <c r="C13325" i="15"/>
  <c r="D13325" i="15" s="1"/>
  <c r="C13326" i="15"/>
  <c r="D13326" i="15" s="1"/>
  <c r="C13327" i="15"/>
  <c r="D13327" i="15" s="1"/>
  <c r="C13328" i="15"/>
  <c r="D13328" i="15" s="1"/>
  <c r="C13329" i="15"/>
  <c r="D13329" i="15" s="1"/>
  <c r="C13330" i="15"/>
  <c r="D13330" i="15" s="1"/>
  <c r="C13331" i="15"/>
  <c r="D13331" i="15" s="1"/>
  <c r="C13332" i="15"/>
  <c r="D13332" i="15" s="1"/>
  <c r="C13333" i="15"/>
  <c r="D13333" i="15" s="1"/>
  <c r="C13334" i="15"/>
  <c r="D13334" i="15" s="1"/>
  <c r="C13335" i="15"/>
  <c r="D13335" i="15" s="1"/>
  <c r="C13336" i="15"/>
  <c r="D13336" i="15" s="1"/>
  <c r="C13337" i="15"/>
  <c r="D13337" i="15" s="1"/>
  <c r="C13338" i="15"/>
  <c r="D13338" i="15" s="1"/>
  <c r="C13339" i="15"/>
  <c r="D13339" i="15" s="1"/>
  <c r="C13340" i="15"/>
  <c r="D13340" i="15" s="1"/>
  <c r="C13341" i="15"/>
  <c r="D13341" i="15" s="1"/>
  <c r="C13342" i="15"/>
  <c r="D13342" i="15" s="1"/>
  <c r="C13343" i="15"/>
  <c r="D13343" i="15" s="1"/>
  <c r="C13344" i="15"/>
  <c r="D13344" i="15" s="1"/>
  <c r="C13345" i="15"/>
  <c r="D13345" i="15" s="1"/>
  <c r="C13346" i="15"/>
  <c r="D13346" i="15" s="1"/>
  <c r="C13347" i="15"/>
  <c r="D13347" i="15" s="1"/>
  <c r="C13348" i="15"/>
  <c r="D13348" i="15" s="1"/>
  <c r="C13349" i="15"/>
  <c r="D13349" i="15" s="1"/>
  <c r="C13350" i="15"/>
  <c r="D13350" i="15" s="1"/>
  <c r="C13351" i="15"/>
  <c r="D13351" i="15" s="1"/>
  <c r="C13352" i="15"/>
  <c r="D13352" i="15" s="1"/>
  <c r="C13353" i="15"/>
  <c r="D13353" i="15" s="1"/>
  <c r="C13354" i="15"/>
  <c r="D13354" i="15" s="1"/>
  <c r="C13355" i="15"/>
  <c r="D13355" i="15" s="1"/>
  <c r="C13356" i="15"/>
  <c r="D13356" i="15" s="1"/>
  <c r="C13357" i="15"/>
  <c r="D13357" i="15" s="1"/>
  <c r="C13358" i="15"/>
  <c r="D13358" i="15" s="1"/>
  <c r="C13359" i="15"/>
  <c r="D13359" i="15" s="1"/>
  <c r="C13360" i="15"/>
  <c r="D13360" i="15" s="1"/>
  <c r="C13361" i="15"/>
  <c r="D13361" i="15" s="1"/>
  <c r="C13362" i="15"/>
  <c r="D13362" i="15" s="1"/>
  <c r="C13363" i="15"/>
  <c r="D13363" i="15" s="1"/>
  <c r="C13364" i="15"/>
  <c r="D13364" i="15" s="1"/>
  <c r="C13365" i="15"/>
  <c r="D13365" i="15" s="1"/>
  <c r="C13366" i="15"/>
  <c r="D13366" i="15" s="1"/>
  <c r="C13367" i="15"/>
  <c r="D13367" i="15" s="1"/>
  <c r="C13368" i="15"/>
  <c r="D13368" i="15" s="1"/>
  <c r="C13369" i="15"/>
  <c r="D13369" i="15" s="1"/>
  <c r="C13370" i="15"/>
  <c r="D13370" i="15" s="1"/>
  <c r="C13371" i="15"/>
  <c r="D13371" i="15" s="1"/>
  <c r="C13372" i="15"/>
  <c r="D13372" i="15" s="1"/>
  <c r="C13373" i="15"/>
  <c r="D13373" i="15" s="1"/>
  <c r="C13374" i="15"/>
  <c r="D13374" i="15" s="1"/>
  <c r="C13375" i="15"/>
  <c r="D13375" i="15" s="1"/>
  <c r="C13376" i="15"/>
  <c r="D13376" i="15" s="1"/>
  <c r="C13377" i="15"/>
  <c r="D13377" i="15" s="1"/>
  <c r="C13378" i="15"/>
  <c r="D13378" i="15" s="1"/>
  <c r="C13379" i="15"/>
  <c r="D13379" i="15" s="1"/>
  <c r="C13380" i="15"/>
  <c r="D13380" i="15" s="1"/>
  <c r="C13381" i="15"/>
  <c r="D13381" i="15" s="1"/>
  <c r="C13382" i="15"/>
  <c r="D13382" i="15" s="1"/>
  <c r="C13383" i="15"/>
  <c r="D13383" i="15" s="1"/>
  <c r="C13384" i="15"/>
  <c r="D13384" i="15" s="1"/>
  <c r="C13385" i="15"/>
  <c r="D13385" i="15" s="1"/>
  <c r="C13386" i="15"/>
  <c r="D13386" i="15" s="1"/>
  <c r="C13387" i="15"/>
  <c r="D13387" i="15" s="1"/>
  <c r="C13388" i="15"/>
  <c r="D13388" i="15" s="1"/>
  <c r="C13389" i="15"/>
  <c r="D13389" i="15" s="1"/>
  <c r="C13390" i="15"/>
  <c r="D13390" i="15" s="1"/>
  <c r="C13391" i="15"/>
  <c r="D13391" i="15" s="1"/>
  <c r="C13392" i="15"/>
  <c r="D13392" i="15" s="1"/>
  <c r="C13393" i="15"/>
  <c r="D13393" i="15" s="1"/>
  <c r="C13394" i="15"/>
  <c r="D13394" i="15" s="1"/>
  <c r="C13395" i="15"/>
  <c r="D13395" i="15" s="1"/>
  <c r="C13396" i="15"/>
  <c r="D13396" i="15" s="1"/>
  <c r="C13397" i="15"/>
  <c r="D13397" i="15" s="1"/>
  <c r="C13398" i="15"/>
  <c r="D13398" i="15" s="1"/>
  <c r="C13399" i="15"/>
  <c r="D13399" i="15" s="1"/>
  <c r="C13400" i="15"/>
  <c r="D13400" i="15" s="1"/>
  <c r="C13401" i="15"/>
  <c r="D13401" i="15" s="1"/>
  <c r="C13402" i="15"/>
  <c r="D13402" i="15" s="1"/>
  <c r="C13403" i="15"/>
  <c r="D13403" i="15" s="1"/>
  <c r="C13404" i="15"/>
  <c r="D13404" i="15" s="1"/>
  <c r="C13405" i="15"/>
  <c r="D13405" i="15" s="1"/>
  <c r="C13406" i="15"/>
  <c r="D13406" i="15" s="1"/>
  <c r="C13407" i="15"/>
  <c r="D13407" i="15" s="1"/>
  <c r="C13408" i="15"/>
  <c r="D13408" i="15" s="1"/>
  <c r="C13409" i="15"/>
  <c r="D13409" i="15" s="1"/>
  <c r="C13410" i="15"/>
  <c r="D13410" i="15" s="1"/>
  <c r="C13411" i="15"/>
  <c r="D13411" i="15" s="1"/>
  <c r="C13412" i="15"/>
  <c r="D13412" i="15" s="1"/>
  <c r="C13413" i="15"/>
  <c r="D13413" i="15" s="1"/>
  <c r="C13414" i="15"/>
  <c r="D13414" i="15" s="1"/>
  <c r="C13415" i="15"/>
  <c r="D13415" i="15" s="1"/>
  <c r="C13416" i="15"/>
  <c r="D13416" i="15" s="1"/>
  <c r="C13417" i="15"/>
  <c r="D13417" i="15" s="1"/>
  <c r="C13418" i="15"/>
  <c r="D13418" i="15" s="1"/>
  <c r="C13419" i="15"/>
  <c r="D13419" i="15" s="1"/>
  <c r="C13420" i="15"/>
  <c r="D13420" i="15" s="1"/>
  <c r="C13421" i="15"/>
  <c r="D13421" i="15" s="1"/>
  <c r="C13422" i="15"/>
  <c r="D13422" i="15" s="1"/>
  <c r="C13423" i="15"/>
  <c r="D13423" i="15" s="1"/>
  <c r="C13424" i="15"/>
  <c r="D13424" i="15" s="1"/>
  <c r="C13425" i="15"/>
  <c r="D13425" i="15" s="1"/>
  <c r="C13426" i="15"/>
  <c r="D13426" i="15" s="1"/>
  <c r="C13427" i="15"/>
  <c r="D13427" i="15" s="1"/>
  <c r="C13428" i="15"/>
  <c r="D13428" i="15" s="1"/>
  <c r="C13429" i="15"/>
  <c r="D13429" i="15" s="1"/>
  <c r="C13430" i="15"/>
  <c r="D13430" i="15" s="1"/>
  <c r="C13431" i="15"/>
  <c r="D13431" i="15" s="1"/>
  <c r="C13432" i="15"/>
  <c r="D13432" i="15" s="1"/>
  <c r="C13433" i="15"/>
  <c r="D13433" i="15" s="1"/>
  <c r="C13434" i="15"/>
  <c r="D13434" i="15" s="1"/>
  <c r="C13435" i="15"/>
  <c r="D13435" i="15" s="1"/>
  <c r="C13436" i="15"/>
  <c r="D13436" i="15" s="1"/>
  <c r="C13437" i="15"/>
  <c r="D13437" i="15" s="1"/>
  <c r="C13438" i="15"/>
  <c r="D13438" i="15" s="1"/>
  <c r="C13439" i="15"/>
  <c r="D13439" i="15" s="1"/>
  <c r="C13440" i="15"/>
  <c r="D13440" i="15" s="1"/>
  <c r="C13441" i="15"/>
  <c r="D13441" i="15" s="1"/>
  <c r="C13442" i="15"/>
  <c r="D13442" i="15" s="1"/>
  <c r="C13443" i="15"/>
  <c r="D13443" i="15" s="1"/>
  <c r="C13444" i="15"/>
  <c r="D13444" i="15" s="1"/>
  <c r="C13445" i="15"/>
  <c r="D13445" i="15" s="1"/>
  <c r="C13446" i="15"/>
  <c r="D13446" i="15" s="1"/>
  <c r="C13447" i="15"/>
  <c r="D13447" i="15" s="1"/>
  <c r="C13448" i="15"/>
  <c r="D13448" i="15" s="1"/>
  <c r="C13449" i="15"/>
  <c r="D13449" i="15" s="1"/>
  <c r="C13450" i="15"/>
  <c r="D13450" i="15" s="1"/>
  <c r="C13451" i="15"/>
  <c r="D13451" i="15" s="1"/>
  <c r="C13452" i="15"/>
  <c r="D13452" i="15" s="1"/>
  <c r="C13453" i="15"/>
  <c r="D13453" i="15" s="1"/>
  <c r="C13454" i="15"/>
  <c r="D13454" i="15" s="1"/>
  <c r="C13455" i="15"/>
  <c r="D13455" i="15" s="1"/>
  <c r="C13456" i="15"/>
  <c r="D13456" i="15" s="1"/>
  <c r="C13457" i="15"/>
  <c r="D13457" i="15" s="1"/>
  <c r="C13458" i="15"/>
  <c r="D13458" i="15" s="1"/>
  <c r="C13459" i="15"/>
  <c r="D13459" i="15" s="1"/>
  <c r="C13460" i="15"/>
  <c r="D13460" i="15" s="1"/>
  <c r="C13461" i="15"/>
  <c r="D13461" i="15" s="1"/>
  <c r="C13462" i="15"/>
  <c r="D13462" i="15" s="1"/>
  <c r="C13463" i="15"/>
  <c r="D13463" i="15" s="1"/>
  <c r="C13464" i="15"/>
  <c r="D13464" i="15" s="1"/>
  <c r="C13465" i="15"/>
  <c r="D13465" i="15" s="1"/>
  <c r="C13466" i="15"/>
  <c r="D13466" i="15" s="1"/>
  <c r="C13467" i="15"/>
  <c r="D13467" i="15" s="1"/>
  <c r="C13468" i="15"/>
  <c r="D13468" i="15" s="1"/>
  <c r="C13469" i="15"/>
  <c r="D13469" i="15" s="1"/>
  <c r="C13470" i="15"/>
  <c r="D13470" i="15" s="1"/>
  <c r="C13471" i="15"/>
  <c r="D13471" i="15" s="1"/>
  <c r="C13472" i="15"/>
  <c r="D13472" i="15" s="1"/>
  <c r="C13473" i="15"/>
  <c r="D13473" i="15" s="1"/>
  <c r="C13474" i="15"/>
  <c r="D13474" i="15" s="1"/>
  <c r="C13475" i="15"/>
  <c r="D13475" i="15" s="1"/>
  <c r="C13476" i="15"/>
  <c r="D13476" i="15" s="1"/>
  <c r="C13477" i="15"/>
  <c r="D13477" i="15" s="1"/>
  <c r="C13478" i="15"/>
  <c r="D13478" i="15" s="1"/>
  <c r="C13479" i="15"/>
  <c r="D13479" i="15" s="1"/>
  <c r="C13480" i="15"/>
  <c r="D13480" i="15" s="1"/>
  <c r="C13481" i="15"/>
  <c r="D13481" i="15" s="1"/>
  <c r="C13482" i="15"/>
  <c r="D13482" i="15" s="1"/>
  <c r="C13483" i="15"/>
  <c r="D13483" i="15" s="1"/>
  <c r="C13484" i="15"/>
  <c r="D13484" i="15" s="1"/>
  <c r="C13485" i="15"/>
  <c r="D13485" i="15" s="1"/>
  <c r="C13486" i="15"/>
  <c r="D13486" i="15" s="1"/>
  <c r="C13487" i="15"/>
  <c r="D13487" i="15" s="1"/>
  <c r="C13488" i="15"/>
  <c r="D13488" i="15" s="1"/>
  <c r="C13489" i="15"/>
  <c r="D13489" i="15" s="1"/>
  <c r="C13490" i="15"/>
  <c r="D13490" i="15" s="1"/>
  <c r="C13491" i="15"/>
  <c r="D13491" i="15" s="1"/>
  <c r="C13492" i="15"/>
  <c r="D13492" i="15" s="1"/>
  <c r="C13493" i="15"/>
  <c r="D13493" i="15" s="1"/>
  <c r="C13494" i="15"/>
  <c r="D13494" i="15" s="1"/>
  <c r="C13495" i="15"/>
  <c r="D13495" i="15" s="1"/>
  <c r="C13496" i="15"/>
  <c r="D13496" i="15" s="1"/>
  <c r="C13497" i="15"/>
  <c r="D13497" i="15" s="1"/>
  <c r="C13498" i="15"/>
  <c r="D13498" i="15" s="1"/>
  <c r="C13499" i="15"/>
  <c r="D13499" i="15" s="1"/>
  <c r="C13500" i="15"/>
  <c r="D13500" i="15" s="1"/>
  <c r="C13501" i="15"/>
  <c r="D13501" i="15" s="1"/>
  <c r="C13502" i="15"/>
  <c r="D13502" i="15" s="1"/>
  <c r="C13503" i="15"/>
  <c r="D13503" i="15" s="1"/>
  <c r="C13504" i="15"/>
  <c r="D13504" i="15" s="1"/>
  <c r="C13505" i="15"/>
  <c r="D13505" i="15" s="1"/>
  <c r="C13506" i="15"/>
  <c r="D13506" i="15" s="1"/>
  <c r="C13507" i="15"/>
  <c r="D13507" i="15" s="1"/>
  <c r="C13508" i="15"/>
  <c r="D13508" i="15" s="1"/>
  <c r="C13509" i="15"/>
  <c r="D13509" i="15" s="1"/>
  <c r="C13510" i="15"/>
  <c r="D13510" i="15" s="1"/>
  <c r="C13511" i="15"/>
  <c r="D13511" i="15" s="1"/>
  <c r="C13512" i="15"/>
  <c r="D13512" i="15" s="1"/>
  <c r="C13513" i="15"/>
  <c r="D13513" i="15" s="1"/>
  <c r="C13514" i="15"/>
  <c r="D13514" i="15" s="1"/>
  <c r="C13515" i="15"/>
  <c r="D13515" i="15" s="1"/>
  <c r="C13516" i="15"/>
  <c r="D13516" i="15" s="1"/>
  <c r="C13517" i="15"/>
  <c r="D13517" i="15" s="1"/>
  <c r="C13518" i="15"/>
  <c r="D13518" i="15" s="1"/>
  <c r="C13519" i="15"/>
  <c r="D13519" i="15" s="1"/>
  <c r="C13520" i="15"/>
  <c r="D13520" i="15" s="1"/>
  <c r="C13521" i="15"/>
  <c r="D13521" i="15" s="1"/>
  <c r="C13522" i="15"/>
  <c r="D13522" i="15" s="1"/>
  <c r="C13523" i="15"/>
  <c r="D13523" i="15" s="1"/>
  <c r="C13524" i="15"/>
  <c r="D13524" i="15" s="1"/>
  <c r="C13525" i="15"/>
  <c r="D13525" i="15" s="1"/>
  <c r="C13526" i="15"/>
  <c r="D13526" i="15" s="1"/>
  <c r="C13527" i="15"/>
  <c r="D13527" i="15" s="1"/>
  <c r="C13528" i="15"/>
  <c r="D13528" i="15" s="1"/>
  <c r="C13529" i="15"/>
  <c r="D13529" i="15" s="1"/>
  <c r="C13530" i="15"/>
  <c r="D13530" i="15" s="1"/>
  <c r="C13531" i="15"/>
  <c r="D13531" i="15" s="1"/>
  <c r="C13532" i="15"/>
  <c r="D13532" i="15" s="1"/>
  <c r="C13533" i="15"/>
  <c r="D13533" i="15" s="1"/>
  <c r="C13534" i="15"/>
  <c r="D13534" i="15" s="1"/>
  <c r="C13535" i="15"/>
  <c r="D13535" i="15" s="1"/>
  <c r="C13536" i="15"/>
  <c r="D13536" i="15" s="1"/>
  <c r="C13537" i="15"/>
  <c r="D13537" i="15" s="1"/>
  <c r="C13538" i="15"/>
  <c r="D13538" i="15" s="1"/>
  <c r="C13539" i="15"/>
  <c r="D13539" i="15" s="1"/>
  <c r="C13540" i="15"/>
  <c r="D13540" i="15" s="1"/>
  <c r="C13541" i="15"/>
  <c r="D13541" i="15" s="1"/>
  <c r="C13542" i="15"/>
  <c r="D13542" i="15" s="1"/>
  <c r="C13543" i="15"/>
  <c r="D13543" i="15" s="1"/>
  <c r="C13544" i="15"/>
  <c r="D13544" i="15" s="1"/>
  <c r="C13545" i="15"/>
  <c r="D13545" i="15" s="1"/>
  <c r="C13546" i="15"/>
  <c r="D13546" i="15" s="1"/>
  <c r="C13547" i="15"/>
  <c r="D13547" i="15" s="1"/>
  <c r="C13548" i="15"/>
  <c r="D13548" i="15" s="1"/>
  <c r="C13549" i="15"/>
  <c r="D13549" i="15" s="1"/>
  <c r="C13550" i="15"/>
  <c r="D13550" i="15" s="1"/>
  <c r="C13551" i="15"/>
  <c r="D13551" i="15" s="1"/>
  <c r="C13552" i="15"/>
  <c r="D13552" i="15" s="1"/>
  <c r="C13553" i="15"/>
  <c r="D13553" i="15" s="1"/>
  <c r="C13554" i="15"/>
  <c r="D13554" i="15" s="1"/>
  <c r="C13555" i="15"/>
  <c r="D13555" i="15" s="1"/>
  <c r="C13556" i="15"/>
  <c r="D13556" i="15" s="1"/>
  <c r="C13557" i="15"/>
  <c r="D13557" i="15" s="1"/>
  <c r="C13558" i="15"/>
  <c r="D13558" i="15" s="1"/>
  <c r="C13559" i="15"/>
  <c r="D13559" i="15" s="1"/>
  <c r="C13560" i="15"/>
  <c r="D13560" i="15" s="1"/>
  <c r="C13561" i="15"/>
  <c r="D13561" i="15" s="1"/>
  <c r="C13562" i="15"/>
  <c r="D13562" i="15" s="1"/>
  <c r="C13563" i="15"/>
  <c r="D13563" i="15" s="1"/>
  <c r="C13564" i="15"/>
  <c r="D13564" i="15" s="1"/>
  <c r="C13565" i="15"/>
  <c r="D13565" i="15" s="1"/>
  <c r="C13566" i="15"/>
  <c r="D13566" i="15" s="1"/>
  <c r="C13567" i="15"/>
  <c r="D13567" i="15" s="1"/>
  <c r="C13568" i="15"/>
  <c r="D13568" i="15" s="1"/>
  <c r="C13569" i="15"/>
  <c r="D13569" i="15" s="1"/>
  <c r="C13570" i="15"/>
  <c r="D13570" i="15" s="1"/>
  <c r="C13571" i="15"/>
  <c r="D13571" i="15" s="1"/>
  <c r="C13572" i="15"/>
  <c r="D13572" i="15" s="1"/>
  <c r="C13573" i="15"/>
  <c r="D13573" i="15" s="1"/>
  <c r="C13574" i="15"/>
  <c r="D13574" i="15" s="1"/>
  <c r="C13575" i="15"/>
  <c r="D13575" i="15" s="1"/>
  <c r="C13576" i="15"/>
  <c r="D13576" i="15" s="1"/>
  <c r="C13577" i="15"/>
  <c r="D13577" i="15" s="1"/>
  <c r="C13578" i="15"/>
  <c r="D13578" i="15" s="1"/>
  <c r="C13579" i="15"/>
  <c r="D13579" i="15" s="1"/>
  <c r="C13580" i="15"/>
  <c r="D13580" i="15" s="1"/>
  <c r="C13581" i="15"/>
  <c r="D13581" i="15" s="1"/>
  <c r="C13582" i="15"/>
  <c r="D13582" i="15" s="1"/>
  <c r="C13583" i="15"/>
  <c r="D13583" i="15" s="1"/>
  <c r="C13584" i="15"/>
  <c r="D13584" i="15" s="1"/>
  <c r="C13585" i="15"/>
  <c r="D13585" i="15" s="1"/>
  <c r="C13586" i="15"/>
  <c r="D13586" i="15" s="1"/>
  <c r="C13587" i="15"/>
  <c r="D13587" i="15" s="1"/>
  <c r="C13588" i="15"/>
  <c r="D13588" i="15" s="1"/>
  <c r="C13589" i="15"/>
  <c r="D13589" i="15" s="1"/>
  <c r="C13590" i="15"/>
  <c r="D13590" i="15" s="1"/>
  <c r="C13591" i="15"/>
  <c r="D13591" i="15" s="1"/>
  <c r="C13592" i="15"/>
  <c r="D13592" i="15" s="1"/>
  <c r="C13593" i="15"/>
  <c r="D13593" i="15" s="1"/>
  <c r="C13594" i="15"/>
  <c r="D13594" i="15" s="1"/>
  <c r="C13595" i="15"/>
  <c r="D13595" i="15" s="1"/>
  <c r="C13596" i="15"/>
  <c r="D13596" i="15" s="1"/>
  <c r="C13597" i="15"/>
  <c r="D13597" i="15" s="1"/>
  <c r="C13598" i="15"/>
  <c r="D13598" i="15" s="1"/>
  <c r="C13599" i="15"/>
  <c r="D13599" i="15" s="1"/>
  <c r="C13600" i="15"/>
  <c r="D13600" i="15" s="1"/>
  <c r="C13601" i="15"/>
  <c r="D13601" i="15" s="1"/>
  <c r="C13602" i="15"/>
  <c r="D13602" i="15" s="1"/>
  <c r="C13603" i="15"/>
  <c r="D13603" i="15" s="1"/>
  <c r="C13604" i="15"/>
  <c r="D13604" i="15" s="1"/>
  <c r="C13605" i="15"/>
  <c r="D13605" i="15" s="1"/>
  <c r="C13606" i="15"/>
  <c r="D13606" i="15" s="1"/>
  <c r="C13607" i="15"/>
  <c r="D13607" i="15" s="1"/>
  <c r="C13608" i="15"/>
  <c r="D13608" i="15" s="1"/>
  <c r="C13609" i="15"/>
  <c r="D13609" i="15" s="1"/>
  <c r="C13610" i="15"/>
  <c r="D13610" i="15" s="1"/>
  <c r="C13611" i="15"/>
  <c r="D13611" i="15" s="1"/>
  <c r="C13612" i="15"/>
  <c r="D13612" i="15" s="1"/>
  <c r="C13613" i="15"/>
  <c r="D13613" i="15" s="1"/>
  <c r="C13614" i="15"/>
  <c r="D13614" i="15" s="1"/>
  <c r="C13615" i="15"/>
  <c r="D13615" i="15" s="1"/>
  <c r="C13616" i="15"/>
  <c r="D13616" i="15" s="1"/>
  <c r="C13617" i="15"/>
  <c r="D13617" i="15" s="1"/>
  <c r="C13618" i="15"/>
  <c r="D13618" i="15" s="1"/>
  <c r="C13619" i="15"/>
  <c r="D13619" i="15" s="1"/>
  <c r="C13620" i="15"/>
  <c r="D13620" i="15" s="1"/>
  <c r="C13621" i="15"/>
  <c r="D13621" i="15" s="1"/>
  <c r="C13622" i="15"/>
  <c r="D13622" i="15" s="1"/>
  <c r="C13623" i="15"/>
  <c r="D13623" i="15" s="1"/>
  <c r="C13624" i="15"/>
  <c r="D13624" i="15" s="1"/>
  <c r="C13625" i="15"/>
  <c r="D13625" i="15" s="1"/>
  <c r="C13626" i="15"/>
  <c r="D13626" i="15" s="1"/>
  <c r="C13627" i="15"/>
  <c r="D13627" i="15" s="1"/>
  <c r="C13628" i="15"/>
  <c r="D13628" i="15" s="1"/>
  <c r="C13629" i="15"/>
  <c r="D13629" i="15" s="1"/>
  <c r="C13630" i="15"/>
  <c r="D13630" i="15" s="1"/>
  <c r="C13631" i="15"/>
  <c r="D13631" i="15" s="1"/>
  <c r="C13632" i="15"/>
  <c r="D13632" i="15" s="1"/>
  <c r="C13633" i="15"/>
  <c r="D13633" i="15" s="1"/>
  <c r="C13634" i="15"/>
  <c r="D13634" i="15" s="1"/>
  <c r="C13635" i="15"/>
  <c r="D13635" i="15" s="1"/>
  <c r="C13636" i="15"/>
  <c r="D13636" i="15" s="1"/>
  <c r="C13637" i="15"/>
  <c r="D13637" i="15" s="1"/>
  <c r="C13638" i="15"/>
  <c r="D13638" i="15" s="1"/>
  <c r="C13639" i="15"/>
  <c r="D13639" i="15" s="1"/>
  <c r="C13640" i="15"/>
  <c r="D13640" i="15" s="1"/>
  <c r="C13641" i="15"/>
  <c r="D13641" i="15" s="1"/>
  <c r="C13642" i="15"/>
  <c r="D13642" i="15" s="1"/>
  <c r="C13643" i="15"/>
  <c r="D13643" i="15" s="1"/>
  <c r="C13644" i="15"/>
  <c r="D13644" i="15" s="1"/>
  <c r="C13645" i="15"/>
  <c r="D13645" i="15" s="1"/>
  <c r="C13646" i="15"/>
  <c r="D13646" i="15" s="1"/>
  <c r="C13647" i="15"/>
  <c r="D13647" i="15" s="1"/>
  <c r="C13648" i="15"/>
  <c r="D13648" i="15" s="1"/>
  <c r="C13649" i="15"/>
  <c r="D13649" i="15" s="1"/>
  <c r="C13650" i="15"/>
  <c r="D13650" i="15" s="1"/>
  <c r="C13651" i="15"/>
  <c r="D13651" i="15" s="1"/>
  <c r="C13652" i="15"/>
  <c r="D13652" i="15" s="1"/>
  <c r="C13653" i="15"/>
  <c r="D13653" i="15" s="1"/>
  <c r="C13654" i="15"/>
  <c r="D13654" i="15" s="1"/>
  <c r="C13655" i="15"/>
  <c r="D13655" i="15" s="1"/>
  <c r="C13656" i="15"/>
  <c r="D13656" i="15" s="1"/>
  <c r="C13657" i="15"/>
  <c r="D13657" i="15" s="1"/>
  <c r="C13658" i="15"/>
  <c r="D13658" i="15" s="1"/>
  <c r="C13659" i="15"/>
  <c r="D13659" i="15" s="1"/>
  <c r="C13660" i="15"/>
  <c r="D13660" i="15" s="1"/>
  <c r="C13661" i="15"/>
  <c r="D13661" i="15" s="1"/>
  <c r="C13662" i="15"/>
  <c r="D13662" i="15" s="1"/>
  <c r="C13663" i="15"/>
  <c r="D13663" i="15" s="1"/>
  <c r="C13664" i="15"/>
  <c r="D13664" i="15" s="1"/>
  <c r="C13665" i="15"/>
  <c r="D13665" i="15" s="1"/>
  <c r="C13666" i="15"/>
  <c r="D13666" i="15" s="1"/>
  <c r="C13667" i="15"/>
  <c r="D13667" i="15" s="1"/>
  <c r="C13668" i="15"/>
  <c r="D13668" i="15" s="1"/>
  <c r="C13669" i="15"/>
  <c r="D13669" i="15" s="1"/>
  <c r="C13670" i="15"/>
  <c r="D13670" i="15" s="1"/>
  <c r="C13671" i="15"/>
  <c r="D13671" i="15" s="1"/>
  <c r="C13672" i="15"/>
  <c r="D13672" i="15" s="1"/>
  <c r="C13673" i="15"/>
  <c r="D13673" i="15" s="1"/>
  <c r="C13674" i="15"/>
  <c r="D13674" i="15" s="1"/>
  <c r="C13675" i="15"/>
  <c r="D13675" i="15" s="1"/>
  <c r="C13676" i="15"/>
  <c r="D13676" i="15" s="1"/>
  <c r="C13677" i="15"/>
  <c r="D13677" i="15" s="1"/>
  <c r="C13678" i="15"/>
  <c r="D13678" i="15" s="1"/>
  <c r="C13679" i="15"/>
  <c r="D13679" i="15" s="1"/>
  <c r="C13680" i="15"/>
  <c r="D13680" i="15" s="1"/>
  <c r="C13681" i="15"/>
  <c r="D13681" i="15" s="1"/>
  <c r="C13682" i="15"/>
  <c r="D13682" i="15" s="1"/>
  <c r="C13683" i="15"/>
  <c r="D13683" i="15" s="1"/>
  <c r="C13684" i="15"/>
  <c r="D13684" i="15" s="1"/>
  <c r="C13685" i="15"/>
  <c r="D13685" i="15" s="1"/>
  <c r="C13686" i="15"/>
  <c r="D13686" i="15" s="1"/>
  <c r="C13687" i="15"/>
  <c r="D13687" i="15" s="1"/>
  <c r="C13688" i="15"/>
  <c r="D13688" i="15" s="1"/>
  <c r="C13689" i="15"/>
  <c r="D13689" i="15" s="1"/>
  <c r="C13690" i="15"/>
  <c r="D13690" i="15" s="1"/>
  <c r="C13691" i="15"/>
  <c r="D13691" i="15" s="1"/>
  <c r="C13692" i="15"/>
  <c r="D13692" i="15" s="1"/>
  <c r="C13693" i="15"/>
  <c r="D13693" i="15" s="1"/>
  <c r="C13694" i="15"/>
  <c r="D13694" i="15" s="1"/>
  <c r="C13695" i="15"/>
  <c r="D13695" i="15" s="1"/>
  <c r="C13696" i="15"/>
  <c r="D13696" i="15" s="1"/>
  <c r="C13697" i="15"/>
  <c r="D13697" i="15" s="1"/>
  <c r="C13698" i="15"/>
  <c r="D13698" i="15" s="1"/>
  <c r="C13699" i="15"/>
  <c r="D13699" i="15" s="1"/>
  <c r="C13700" i="15"/>
  <c r="D13700" i="15" s="1"/>
  <c r="C13701" i="15"/>
  <c r="D13701" i="15" s="1"/>
  <c r="C13702" i="15"/>
  <c r="D13702" i="15" s="1"/>
  <c r="C13703" i="15"/>
  <c r="D13703" i="15" s="1"/>
  <c r="C13704" i="15"/>
  <c r="D13704" i="15" s="1"/>
  <c r="C13705" i="15"/>
  <c r="D13705" i="15" s="1"/>
  <c r="C13706" i="15"/>
  <c r="D13706" i="15" s="1"/>
  <c r="C13707" i="15"/>
  <c r="D13707" i="15" s="1"/>
  <c r="C13708" i="15"/>
  <c r="D13708" i="15" s="1"/>
  <c r="C13709" i="15"/>
  <c r="D13709" i="15" s="1"/>
  <c r="C13710" i="15"/>
  <c r="D13710" i="15" s="1"/>
  <c r="C13711" i="15"/>
  <c r="D13711" i="15" s="1"/>
  <c r="C13712" i="15"/>
  <c r="D13712" i="15" s="1"/>
  <c r="C13713" i="15"/>
  <c r="D13713" i="15" s="1"/>
  <c r="C13714" i="15"/>
  <c r="D13714" i="15" s="1"/>
  <c r="C13715" i="15"/>
  <c r="D13715" i="15" s="1"/>
  <c r="C13716" i="15"/>
  <c r="D13716" i="15" s="1"/>
  <c r="C13717" i="15"/>
  <c r="D13717" i="15" s="1"/>
  <c r="C13718" i="15"/>
  <c r="D13718" i="15" s="1"/>
  <c r="C13719" i="15"/>
  <c r="D13719" i="15" s="1"/>
  <c r="C13720" i="15"/>
  <c r="D13720" i="15" s="1"/>
  <c r="C13721" i="15"/>
  <c r="D13721" i="15" s="1"/>
  <c r="C13722" i="15"/>
  <c r="D13722" i="15" s="1"/>
  <c r="C13723" i="15"/>
  <c r="D13723" i="15" s="1"/>
  <c r="C13724" i="15"/>
  <c r="D13724" i="15" s="1"/>
  <c r="C13725" i="15"/>
  <c r="D13725" i="15" s="1"/>
  <c r="C13726" i="15"/>
  <c r="D13726" i="15" s="1"/>
  <c r="C13727" i="15"/>
  <c r="D13727" i="15" s="1"/>
  <c r="C13728" i="15"/>
  <c r="D13728" i="15" s="1"/>
  <c r="C13729" i="15"/>
  <c r="D13729" i="15" s="1"/>
  <c r="C13730" i="15"/>
  <c r="D13730" i="15" s="1"/>
  <c r="C13731" i="15"/>
  <c r="D13731" i="15" s="1"/>
  <c r="C13732" i="15"/>
  <c r="D13732" i="15" s="1"/>
  <c r="C13733" i="15"/>
  <c r="D13733" i="15" s="1"/>
  <c r="C13734" i="15"/>
  <c r="D13734" i="15" s="1"/>
  <c r="C13735" i="15"/>
  <c r="D13735" i="15" s="1"/>
  <c r="C13736" i="15"/>
  <c r="D13736" i="15" s="1"/>
  <c r="C13737" i="15"/>
  <c r="D13737" i="15" s="1"/>
  <c r="C13738" i="15"/>
  <c r="D13738" i="15" s="1"/>
  <c r="C13739" i="15"/>
  <c r="D13739" i="15" s="1"/>
  <c r="C13740" i="15"/>
  <c r="D13740" i="15" s="1"/>
  <c r="C13741" i="15"/>
  <c r="D13741" i="15" s="1"/>
  <c r="C13742" i="15"/>
  <c r="D13742" i="15" s="1"/>
  <c r="C13743" i="15"/>
  <c r="D13743" i="15" s="1"/>
  <c r="C13744" i="15"/>
  <c r="D13744" i="15" s="1"/>
  <c r="C13745" i="15"/>
  <c r="D13745" i="15" s="1"/>
  <c r="C13746" i="15"/>
  <c r="D13746" i="15" s="1"/>
  <c r="C13747" i="15"/>
  <c r="D13747" i="15" s="1"/>
  <c r="C13748" i="15"/>
  <c r="D13748" i="15" s="1"/>
  <c r="C13749" i="15"/>
  <c r="D13749" i="15" s="1"/>
  <c r="C13750" i="15"/>
  <c r="D13750" i="15" s="1"/>
  <c r="C13751" i="15"/>
  <c r="D13751" i="15" s="1"/>
  <c r="C13752" i="15"/>
  <c r="D13752" i="15" s="1"/>
  <c r="C13753" i="15"/>
  <c r="D13753" i="15" s="1"/>
  <c r="C13754" i="15"/>
  <c r="D13754" i="15" s="1"/>
  <c r="C13755" i="15"/>
  <c r="D13755" i="15" s="1"/>
  <c r="C13756" i="15"/>
  <c r="D13756" i="15" s="1"/>
  <c r="C13757" i="15"/>
  <c r="D13757" i="15" s="1"/>
  <c r="C13758" i="15"/>
  <c r="D13758" i="15" s="1"/>
  <c r="C13759" i="15"/>
  <c r="D13759" i="15" s="1"/>
  <c r="C13760" i="15"/>
  <c r="D13760" i="15" s="1"/>
  <c r="C13761" i="15"/>
  <c r="D13761" i="15" s="1"/>
  <c r="C13762" i="15"/>
  <c r="D13762" i="15" s="1"/>
  <c r="C13763" i="15"/>
  <c r="D13763" i="15" s="1"/>
  <c r="C13764" i="15"/>
  <c r="D13764" i="15" s="1"/>
  <c r="C13765" i="15"/>
  <c r="D13765" i="15" s="1"/>
  <c r="C13766" i="15"/>
  <c r="D13766" i="15" s="1"/>
  <c r="C13767" i="15"/>
  <c r="D13767" i="15" s="1"/>
  <c r="C13768" i="15"/>
  <c r="D13768" i="15" s="1"/>
  <c r="C13769" i="15"/>
  <c r="D13769" i="15" s="1"/>
  <c r="C13770" i="15"/>
  <c r="D13770" i="15" s="1"/>
  <c r="C13771" i="15"/>
  <c r="D13771" i="15" s="1"/>
  <c r="C13772" i="15"/>
  <c r="D13772" i="15" s="1"/>
  <c r="C13773" i="15"/>
  <c r="D13773" i="15" s="1"/>
  <c r="C13774" i="15"/>
  <c r="D13774" i="15" s="1"/>
  <c r="C13775" i="15"/>
  <c r="D13775" i="15" s="1"/>
  <c r="C13776" i="15"/>
  <c r="D13776" i="15" s="1"/>
  <c r="C13777" i="15"/>
  <c r="D13777" i="15" s="1"/>
  <c r="C13778" i="15"/>
  <c r="D13778" i="15" s="1"/>
  <c r="C13779" i="15"/>
  <c r="D13779" i="15" s="1"/>
  <c r="C13780" i="15"/>
  <c r="D13780" i="15" s="1"/>
  <c r="C13781" i="15"/>
  <c r="D13781" i="15" s="1"/>
  <c r="C13782" i="15"/>
  <c r="D13782" i="15" s="1"/>
  <c r="C13783" i="15"/>
  <c r="D13783" i="15" s="1"/>
  <c r="C13784" i="15"/>
  <c r="D13784" i="15" s="1"/>
  <c r="C13785" i="15"/>
  <c r="D13785" i="15" s="1"/>
  <c r="C13786" i="15"/>
  <c r="D13786" i="15" s="1"/>
  <c r="C13787" i="15"/>
  <c r="D13787" i="15" s="1"/>
  <c r="C13788" i="15"/>
  <c r="D13788" i="15" s="1"/>
  <c r="C13789" i="15"/>
  <c r="D13789" i="15" s="1"/>
  <c r="C13790" i="15"/>
  <c r="D13790" i="15" s="1"/>
  <c r="C13791" i="15"/>
  <c r="D13791" i="15" s="1"/>
  <c r="C13792" i="15"/>
  <c r="D13792" i="15" s="1"/>
  <c r="C13793" i="15"/>
  <c r="D13793" i="15" s="1"/>
  <c r="C13794" i="15"/>
  <c r="D13794" i="15" s="1"/>
  <c r="C13795" i="15"/>
  <c r="D13795" i="15" s="1"/>
  <c r="C13796" i="15"/>
  <c r="D13796" i="15" s="1"/>
  <c r="C13797" i="15"/>
  <c r="D13797" i="15" s="1"/>
  <c r="C13798" i="15"/>
  <c r="D13798" i="15" s="1"/>
  <c r="C13799" i="15"/>
  <c r="D13799" i="15" s="1"/>
  <c r="C13800" i="15"/>
  <c r="D13800" i="15" s="1"/>
  <c r="C13801" i="15"/>
  <c r="D13801" i="15" s="1"/>
  <c r="C13802" i="15"/>
  <c r="D13802" i="15" s="1"/>
  <c r="C13803" i="15"/>
  <c r="D13803" i="15" s="1"/>
  <c r="C13804" i="15"/>
  <c r="D13804" i="15" s="1"/>
  <c r="C13805" i="15"/>
  <c r="D13805" i="15" s="1"/>
  <c r="C13806" i="15"/>
  <c r="D13806" i="15" s="1"/>
  <c r="C13807" i="15"/>
  <c r="D13807" i="15" s="1"/>
  <c r="C13808" i="15"/>
  <c r="D13808" i="15" s="1"/>
  <c r="C13809" i="15"/>
  <c r="D13809" i="15" s="1"/>
  <c r="C13810" i="15"/>
  <c r="D13810" i="15" s="1"/>
  <c r="C13811" i="15"/>
  <c r="D13811" i="15" s="1"/>
  <c r="C13812" i="15"/>
  <c r="D13812" i="15" s="1"/>
  <c r="C13813" i="15"/>
  <c r="D13813" i="15" s="1"/>
  <c r="C13814" i="15"/>
  <c r="D13814" i="15" s="1"/>
  <c r="C13815" i="15"/>
  <c r="D13815" i="15" s="1"/>
  <c r="C13816" i="15"/>
  <c r="D13816" i="15" s="1"/>
  <c r="C13817" i="15"/>
  <c r="D13817" i="15" s="1"/>
  <c r="C13818" i="15"/>
  <c r="D13818" i="15" s="1"/>
  <c r="C13819" i="15"/>
  <c r="D13819" i="15" s="1"/>
  <c r="C13820" i="15"/>
  <c r="D13820" i="15" s="1"/>
  <c r="C13821" i="15"/>
  <c r="D13821" i="15" s="1"/>
  <c r="C13822" i="15"/>
  <c r="D13822" i="15" s="1"/>
  <c r="C13823" i="15"/>
  <c r="D13823" i="15" s="1"/>
  <c r="C13824" i="15"/>
  <c r="D13824" i="15" s="1"/>
  <c r="C13825" i="15"/>
  <c r="D13825" i="15" s="1"/>
  <c r="C13826" i="15"/>
  <c r="D13826" i="15" s="1"/>
  <c r="C13827" i="15"/>
  <c r="D13827" i="15" s="1"/>
  <c r="C13828" i="15"/>
  <c r="D13828" i="15" s="1"/>
  <c r="C13829" i="15"/>
  <c r="D13829" i="15" s="1"/>
  <c r="C13830" i="15"/>
  <c r="D13830" i="15" s="1"/>
  <c r="C13831" i="15"/>
  <c r="D13831" i="15" s="1"/>
  <c r="C13832" i="15"/>
  <c r="D13832" i="15" s="1"/>
  <c r="C13833" i="15"/>
  <c r="D13833" i="15" s="1"/>
  <c r="C13834" i="15"/>
  <c r="D13834" i="15" s="1"/>
  <c r="C13835" i="15"/>
  <c r="D13835" i="15" s="1"/>
  <c r="C13836" i="15"/>
  <c r="D13836" i="15" s="1"/>
  <c r="C13837" i="15"/>
  <c r="D13837" i="15" s="1"/>
  <c r="C13838" i="15"/>
  <c r="D13838" i="15" s="1"/>
  <c r="C13839" i="15"/>
  <c r="D13839" i="15" s="1"/>
  <c r="C13840" i="15"/>
  <c r="D13840" i="15" s="1"/>
  <c r="C13841" i="15"/>
  <c r="D13841" i="15" s="1"/>
  <c r="C13842" i="15"/>
  <c r="D13842" i="15" s="1"/>
  <c r="C13843" i="15"/>
  <c r="D13843" i="15" s="1"/>
  <c r="C13844" i="15"/>
  <c r="D13844" i="15" s="1"/>
  <c r="C13845" i="15"/>
  <c r="D13845" i="15" s="1"/>
  <c r="C13846" i="15"/>
  <c r="D13846" i="15" s="1"/>
  <c r="C13847" i="15"/>
  <c r="D13847" i="15" s="1"/>
  <c r="C13848" i="15"/>
  <c r="D13848" i="15" s="1"/>
  <c r="C13849" i="15"/>
  <c r="D13849" i="15" s="1"/>
  <c r="C13850" i="15"/>
  <c r="D13850" i="15" s="1"/>
  <c r="C13851" i="15"/>
  <c r="D13851" i="15" s="1"/>
  <c r="C13852" i="15"/>
  <c r="D13852" i="15" s="1"/>
  <c r="C13853" i="15"/>
  <c r="D13853" i="15" s="1"/>
  <c r="C13854" i="15"/>
  <c r="D13854" i="15" s="1"/>
  <c r="C13855" i="15"/>
  <c r="D13855" i="15" s="1"/>
  <c r="C13856" i="15"/>
  <c r="D13856" i="15" s="1"/>
  <c r="C13857" i="15"/>
  <c r="D13857" i="15" s="1"/>
  <c r="C13858" i="15"/>
  <c r="D13858" i="15" s="1"/>
  <c r="C13859" i="15"/>
  <c r="D13859" i="15" s="1"/>
  <c r="C13860" i="15"/>
  <c r="D13860" i="15" s="1"/>
  <c r="C13861" i="15"/>
  <c r="D13861" i="15" s="1"/>
  <c r="C13862" i="15"/>
  <c r="D13862" i="15" s="1"/>
  <c r="C13863" i="15"/>
  <c r="D13863" i="15" s="1"/>
  <c r="C13864" i="15"/>
  <c r="D13864" i="15" s="1"/>
  <c r="C13865" i="15"/>
  <c r="D13865" i="15" s="1"/>
  <c r="C13866" i="15"/>
  <c r="D13866" i="15" s="1"/>
  <c r="C13867" i="15"/>
  <c r="D13867" i="15" s="1"/>
  <c r="C13868" i="15"/>
  <c r="D13868" i="15" s="1"/>
  <c r="C13869" i="15"/>
  <c r="D13869" i="15" s="1"/>
  <c r="C13870" i="15"/>
  <c r="D13870" i="15" s="1"/>
  <c r="C13871" i="15"/>
  <c r="D13871" i="15" s="1"/>
  <c r="C13872" i="15"/>
  <c r="D13872" i="15" s="1"/>
  <c r="C13873" i="15"/>
  <c r="D13873" i="15" s="1"/>
  <c r="C13874" i="15"/>
  <c r="D13874" i="15" s="1"/>
  <c r="C13875" i="15"/>
  <c r="D13875" i="15" s="1"/>
  <c r="C13876" i="15"/>
  <c r="D13876" i="15" s="1"/>
  <c r="C13877" i="15"/>
  <c r="D13877" i="15" s="1"/>
  <c r="C13878" i="15"/>
  <c r="D13878" i="15" s="1"/>
  <c r="C13879" i="15"/>
  <c r="D13879" i="15" s="1"/>
  <c r="C13880" i="15"/>
  <c r="D13880" i="15" s="1"/>
  <c r="C13881" i="15"/>
  <c r="D13881" i="15" s="1"/>
  <c r="C13882" i="15"/>
  <c r="D13882" i="15" s="1"/>
  <c r="C13883" i="15"/>
  <c r="D13883" i="15" s="1"/>
  <c r="C13884" i="15"/>
  <c r="D13884" i="15" s="1"/>
  <c r="C13885" i="15"/>
  <c r="D13885" i="15" s="1"/>
  <c r="C13886" i="15"/>
  <c r="D13886" i="15" s="1"/>
  <c r="C13887" i="15"/>
  <c r="D13887" i="15" s="1"/>
  <c r="C13888" i="15"/>
  <c r="D13888" i="15" s="1"/>
  <c r="C13889" i="15"/>
  <c r="D13889" i="15" s="1"/>
  <c r="C13890" i="15"/>
  <c r="D13890" i="15" s="1"/>
  <c r="C13891" i="15"/>
  <c r="D13891" i="15" s="1"/>
  <c r="C13892" i="15"/>
  <c r="D13892" i="15" s="1"/>
  <c r="C13893" i="15"/>
  <c r="D13893" i="15" s="1"/>
  <c r="C13894" i="15"/>
  <c r="D13894" i="15" s="1"/>
  <c r="C13895" i="15"/>
  <c r="D13895" i="15" s="1"/>
  <c r="C13896" i="15"/>
  <c r="D13896" i="15" s="1"/>
  <c r="C13897" i="15"/>
  <c r="D13897" i="15" s="1"/>
  <c r="C13898" i="15"/>
  <c r="D13898" i="15" s="1"/>
  <c r="C13899" i="15"/>
  <c r="D13899" i="15" s="1"/>
  <c r="C13900" i="15"/>
  <c r="D13900" i="15" s="1"/>
  <c r="C13901" i="15"/>
  <c r="D13901" i="15" s="1"/>
  <c r="C13902" i="15"/>
  <c r="D13902" i="15" s="1"/>
  <c r="C13903" i="15"/>
  <c r="D13903" i="15" s="1"/>
  <c r="C13904" i="15"/>
  <c r="D13904" i="15" s="1"/>
  <c r="C13905" i="15"/>
  <c r="D13905" i="15" s="1"/>
  <c r="C13906" i="15"/>
  <c r="D13906" i="15" s="1"/>
  <c r="C13907" i="15"/>
  <c r="D13907" i="15" s="1"/>
  <c r="C13908" i="15"/>
  <c r="D13908" i="15" s="1"/>
  <c r="C13909" i="15"/>
  <c r="D13909" i="15" s="1"/>
  <c r="C13910" i="15"/>
  <c r="D13910" i="15" s="1"/>
  <c r="C13911" i="15"/>
  <c r="D13911" i="15" s="1"/>
  <c r="C13912" i="15"/>
  <c r="D13912" i="15" s="1"/>
  <c r="C13913" i="15"/>
  <c r="D13913" i="15" s="1"/>
  <c r="C13914" i="15"/>
  <c r="D13914" i="15" s="1"/>
  <c r="C13915" i="15"/>
  <c r="D13915" i="15" s="1"/>
  <c r="C13916" i="15"/>
  <c r="D13916" i="15" s="1"/>
  <c r="C13917" i="15"/>
  <c r="D13917" i="15" s="1"/>
  <c r="C13918" i="15"/>
  <c r="D13918" i="15" s="1"/>
  <c r="C13919" i="15"/>
  <c r="D13919" i="15" s="1"/>
  <c r="C13920" i="15"/>
  <c r="D13920" i="15" s="1"/>
  <c r="C13921" i="15"/>
  <c r="D13921" i="15" s="1"/>
  <c r="C13922" i="15"/>
  <c r="D13922" i="15" s="1"/>
  <c r="C13923" i="15"/>
  <c r="D13923" i="15" s="1"/>
  <c r="C13924" i="15"/>
  <c r="D13924" i="15" s="1"/>
  <c r="C13925" i="15"/>
  <c r="D13925" i="15" s="1"/>
  <c r="C13926" i="15"/>
  <c r="D13926" i="15" s="1"/>
  <c r="C13927" i="15"/>
  <c r="D13927" i="15" s="1"/>
  <c r="C13928" i="15"/>
  <c r="D13928" i="15" s="1"/>
  <c r="C13929" i="15"/>
  <c r="D13929" i="15" s="1"/>
  <c r="C13930" i="15"/>
  <c r="D13930" i="15" s="1"/>
  <c r="C13931" i="15"/>
  <c r="D13931" i="15" s="1"/>
  <c r="C13932" i="15"/>
  <c r="D13932" i="15" s="1"/>
  <c r="C13933" i="15"/>
  <c r="D13933" i="15" s="1"/>
  <c r="C13934" i="15"/>
  <c r="D13934" i="15" s="1"/>
  <c r="C13935" i="15"/>
  <c r="D13935" i="15" s="1"/>
  <c r="C13936" i="15"/>
  <c r="D13936" i="15" s="1"/>
  <c r="C13937" i="15"/>
  <c r="D13937" i="15" s="1"/>
  <c r="C13938" i="15"/>
  <c r="D13938" i="15" s="1"/>
  <c r="C13939" i="15"/>
  <c r="D13939" i="15" s="1"/>
  <c r="C13940" i="15"/>
  <c r="D13940" i="15" s="1"/>
  <c r="C13941" i="15"/>
  <c r="D13941" i="15" s="1"/>
  <c r="C13942" i="15"/>
  <c r="D13942" i="15" s="1"/>
  <c r="C13943" i="15"/>
  <c r="D13943" i="15" s="1"/>
  <c r="C13944" i="15"/>
  <c r="D13944" i="15" s="1"/>
  <c r="C13945" i="15"/>
  <c r="D13945" i="15" s="1"/>
  <c r="C13946" i="15"/>
  <c r="D13946" i="15" s="1"/>
  <c r="C13947" i="15"/>
  <c r="D13947" i="15" s="1"/>
  <c r="C13948" i="15"/>
  <c r="D13948" i="15" s="1"/>
  <c r="C13949" i="15"/>
  <c r="D13949" i="15" s="1"/>
  <c r="C13950" i="15"/>
  <c r="D13950" i="15" s="1"/>
  <c r="C13951" i="15"/>
  <c r="D13951" i="15" s="1"/>
  <c r="C13952" i="15"/>
  <c r="D13952" i="15" s="1"/>
  <c r="C13953" i="15"/>
  <c r="D13953" i="15" s="1"/>
  <c r="C13954" i="15"/>
  <c r="D13954" i="15" s="1"/>
  <c r="C13955" i="15"/>
  <c r="D13955" i="15" s="1"/>
  <c r="C13956" i="15"/>
  <c r="D13956" i="15" s="1"/>
  <c r="C13957" i="15"/>
  <c r="D13957" i="15" s="1"/>
  <c r="C13958" i="15"/>
  <c r="D13958" i="15" s="1"/>
  <c r="C13959" i="15"/>
  <c r="D13959" i="15" s="1"/>
  <c r="C13960" i="15"/>
  <c r="D13960" i="15" s="1"/>
  <c r="C13961" i="15"/>
  <c r="D13961" i="15" s="1"/>
  <c r="C13962" i="15"/>
  <c r="D13962" i="15" s="1"/>
  <c r="C13963" i="15"/>
  <c r="D13963" i="15" s="1"/>
  <c r="C13964" i="15"/>
  <c r="D13964" i="15" s="1"/>
  <c r="C13965" i="15"/>
  <c r="D13965" i="15" s="1"/>
  <c r="C13966" i="15"/>
  <c r="D13966" i="15" s="1"/>
  <c r="C13967" i="15"/>
  <c r="D13967" i="15" s="1"/>
  <c r="C13968" i="15"/>
  <c r="D13968" i="15" s="1"/>
  <c r="C13969" i="15"/>
  <c r="D13969" i="15" s="1"/>
  <c r="C13970" i="15"/>
  <c r="D13970" i="15" s="1"/>
  <c r="C13971" i="15"/>
  <c r="D13971" i="15" s="1"/>
  <c r="C13972" i="15"/>
  <c r="D13972" i="15" s="1"/>
  <c r="C13973" i="15"/>
  <c r="D13973" i="15" s="1"/>
  <c r="C13974" i="15"/>
  <c r="D13974" i="15" s="1"/>
  <c r="C13975" i="15"/>
  <c r="D13975" i="15" s="1"/>
  <c r="C13976" i="15"/>
  <c r="D13976" i="15" s="1"/>
  <c r="C13977" i="15"/>
  <c r="D13977" i="15" s="1"/>
  <c r="C13978" i="15"/>
  <c r="D13978" i="15" s="1"/>
  <c r="C13979" i="15"/>
  <c r="D13979" i="15" s="1"/>
  <c r="C13980" i="15"/>
  <c r="D13980" i="15" s="1"/>
  <c r="C13981" i="15"/>
  <c r="D13981" i="15" s="1"/>
  <c r="C13982" i="15"/>
  <c r="D13982" i="15" s="1"/>
  <c r="C13983" i="15"/>
  <c r="D13983" i="15" s="1"/>
  <c r="C13984" i="15"/>
  <c r="D13984" i="15" s="1"/>
  <c r="C13985" i="15"/>
  <c r="D13985" i="15" s="1"/>
  <c r="C13986" i="15"/>
  <c r="D13986" i="15" s="1"/>
  <c r="C2" i="15"/>
  <c r="D2" i="15" s="1"/>
  <c r="E13986" i="15"/>
  <c r="E13985" i="15"/>
  <c r="E13984" i="15"/>
  <c r="E13983" i="15"/>
  <c r="E13982" i="15"/>
  <c r="E13981" i="15"/>
  <c r="E13980" i="15"/>
  <c r="E13979" i="15"/>
  <c r="E13978" i="15"/>
  <c r="E13977" i="15"/>
  <c r="E13976" i="15"/>
  <c r="E13975" i="15"/>
  <c r="E13974" i="15"/>
  <c r="E13973" i="15"/>
  <c r="E13972" i="15"/>
  <c r="E13971" i="15"/>
  <c r="E13970" i="15"/>
  <c r="E13969" i="15"/>
  <c r="E13968" i="15"/>
  <c r="E13967" i="15"/>
  <c r="E13966" i="15"/>
  <c r="E13965" i="15"/>
  <c r="E13964" i="15"/>
  <c r="E13963" i="15"/>
  <c r="E13962" i="15"/>
  <c r="E13961" i="15"/>
  <c r="E13960" i="15"/>
  <c r="E13959" i="15"/>
  <c r="E13958" i="15"/>
  <c r="E13957" i="15"/>
  <c r="E13956" i="15"/>
  <c r="E13955" i="15"/>
  <c r="E13954" i="15"/>
  <c r="E13953" i="15"/>
  <c r="E13952" i="15"/>
  <c r="E13951" i="15"/>
  <c r="E13947" i="15"/>
  <c r="E13946" i="15"/>
  <c r="E13945" i="15"/>
  <c r="E13944" i="15"/>
  <c r="E13943" i="15"/>
  <c r="E13942" i="15"/>
  <c r="E13941" i="15"/>
  <c r="E13940" i="15"/>
  <c r="E13939" i="15"/>
  <c r="E13938" i="15"/>
  <c r="E13937" i="15"/>
  <c r="E13936" i="15"/>
  <c r="E13935" i="15"/>
  <c r="E13934" i="15"/>
  <c r="E13933" i="15"/>
  <c r="E13932" i="15"/>
  <c r="E13931" i="15"/>
  <c r="E13930" i="15"/>
  <c r="E13929" i="15"/>
  <c r="E13928" i="15"/>
  <c r="E13927" i="15"/>
  <c r="E13926" i="15"/>
  <c r="E13925" i="15"/>
  <c r="E13924" i="15"/>
  <c r="E13923" i="15"/>
  <c r="E13922" i="15"/>
  <c r="E13921" i="15"/>
  <c r="E13920" i="15"/>
  <c r="E13919" i="15"/>
  <c r="E13918" i="15"/>
  <c r="E13917" i="15"/>
  <c r="E13916" i="15"/>
  <c r="E13915" i="15"/>
  <c r="E13914" i="15"/>
  <c r="E13913" i="15"/>
  <c r="E13912" i="15"/>
  <c r="E13911" i="15"/>
  <c r="E13910" i="15"/>
  <c r="E13909" i="15"/>
  <c r="E13908" i="15"/>
  <c r="E13907" i="15"/>
  <c r="E13906" i="15"/>
  <c r="E13905" i="15"/>
  <c r="E13904" i="15"/>
  <c r="E13903" i="15"/>
  <c r="E13902" i="15"/>
  <c r="E13901" i="15"/>
  <c r="E13900" i="15"/>
  <c r="E13899" i="15"/>
  <c r="E13898" i="15"/>
  <c r="E13897" i="15"/>
  <c r="E13896" i="15"/>
  <c r="E13895" i="15"/>
  <c r="E13894" i="15"/>
  <c r="E13893" i="15"/>
  <c r="E13892" i="15"/>
  <c r="E13891" i="15"/>
  <c r="E13890" i="15"/>
  <c r="E13889" i="15"/>
  <c r="E13888" i="15"/>
  <c r="E13887" i="15"/>
  <c r="E13886" i="15"/>
  <c r="E13885" i="15"/>
  <c r="E13884" i="15"/>
  <c r="E13883" i="15"/>
  <c r="E13882" i="15"/>
  <c r="E13881" i="15"/>
  <c r="E13880" i="15"/>
  <c r="E13879" i="15"/>
  <c r="E13878" i="15"/>
  <c r="E13877" i="15"/>
  <c r="E13876" i="15"/>
  <c r="E13875" i="15"/>
  <c r="E13874" i="15"/>
  <c r="E13873" i="15"/>
  <c r="E13872" i="15"/>
  <c r="E13871" i="15"/>
  <c r="E13870" i="15"/>
  <c r="E13869" i="15"/>
  <c r="E13868" i="15"/>
  <c r="E13867" i="15"/>
  <c r="E13866" i="15"/>
  <c r="E13865" i="15"/>
  <c r="E13864" i="15"/>
  <c r="E13863" i="15"/>
  <c r="E13862" i="15"/>
  <c r="E13861" i="15"/>
  <c r="E13860" i="15"/>
  <c r="E13859" i="15"/>
  <c r="E13858" i="15"/>
  <c r="E13857" i="15"/>
  <c r="E13856" i="15"/>
  <c r="E13855" i="15"/>
  <c r="E13854" i="15"/>
  <c r="E13853" i="15"/>
  <c r="E13852" i="15"/>
  <c r="E13851" i="15"/>
  <c r="E13850" i="15"/>
  <c r="E13849" i="15"/>
  <c r="E13848" i="15"/>
  <c r="E13847" i="15"/>
  <c r="E13846" i="15"/>
  <c r="E13845" i="15"/>
  <c r="E13844" i="15"/>
  <c r="E13843" i="15"/>
  <c r="E13842" i="15"/>
  <c r="E13841" i="15"/>
  <c r="E13840" i="15"/>
  <c r="E13839" i="15"/>
  <c r="E13838" i="15"/>
  <c r="E13837" i="15"/>
  <c r="E13836" i="15"/>
  <c r="E13835" i="15"/>
  <c r="E13834" i="15"/>
  <c r="E13833" i="15"/>
  <c r="E13832" i="15"/>
  <c r="E13831" i="15"/>
  <c r="E13830" i="15"/>
  <c r="E13829" i="15"/>
  <c r="E13828" i="15"/>
  <c r="E13827" i="15"/>
  <c r="E13826" i="15"/>
  <c r="E13825" i="15"/>
  <c r="E13824" i="15"/>
  <c r="E13823" i="15"/>
  <c r="E13822" i="15"/>
  <c r="E13821" i="15"/>
  <c r="E13820" i="15"/>
  <c r="E13819" i="15"/>
  <c r="E13818" i="15"/>
  <c r="E13817" i="15"/>
  <c r="E13816" i="15"/>
  <c r="E13815" i="15"/>
  <c r="E13814" i="15"/>
  <c r="E13813" i="15"/>
  <c r="E13812" i="15"/>
  <c r="E13811" i="15"/>
  <c r="E13810" i="15"/>
  <c r="E13809" i="15"/>
  <c r="E13808" i="15"/>
  <c r="E13807" i="15"/>
  <c r="E13806" i="15"/>
  <c r="E13805" i="15"/>
  <c r="E13804" i="15"/>
  <c r="E13803" i="15"/>
  <c r="E13802" i="15"/>
  <c r="E13801" i="15"/>
  <c r="E13800" i="15"/>
  <c r="E13799" i="15"/>
  <c r="E13798" i="15"/>
  <c r="E13797" i="15"/>
  <c r="E13796" i="15"/>
  <c r="E13795" i="15"/>
  <c r="E13794" i="15"/>
  <c r="E13793" i="15"/>
  <c r="E13792" i="15"/>
  <c r="E13791" i="15"/>
  <c r="E13790" i="15"/>
  <c r="E13789" i="15"/>
  <c r="E13788" i="15"/>
  <c r="E13787" i="15"/>
  <c r="E13786" i="15"/>
  <c r="E13785" i="15"/>
  <c r="E13784" i="15"/>
  <c r="E13783" i="15"/>
  <c r="E13782" i="15"/>
  <c r="E13781" i="15"/>
  <c r="E13780" i="15"/>
  <c r="E13779" i="15"/>
  <c r="E13778" i="15"/>
  <c r="E13777" i="15"/>
  <c r="E13776" i="15"/>
  <c r="E13775" i="15"/>
  <c r="E13774" i="15"/>
  <c r="E13773" i="15"/>
  <c r="E13772" i="15"/>
  <c r="E13771" i="15"/>
  <c r="E13770" i="15"/>
  <c r="E13769" i="15"/>
  <c r="E13768" i="15"/>
  <c r="E13767" i="15"/>
  <c r="E13766" i="15"/>
  <c r="E13765" i="15"/>
  <c r="E13764" i="15"/>
  <c r="E13763" i="15"/>
  <c r="E13762" i="15"/>
  <c r="E13761" i="15"/>
  <c r="E13760" i="15"/>
  <c r="E13759" i="15"/>
  <c r="E13758" i="15"/>
  <c r="E13757" i="15"/>
  <c r="E13756" i="15"/>
  <c r="E13755" i="15"/>
  <c r="E13754" i="15"/>
  <c r="E13753" i="15"/>
  <c r="E13752" i="15"/>
  <c r="E13751" i="15"/>
  <c r="E13750" i="15"/>
  <c r="E13749" i="15"/>
  <c r="E13748" i="15"/>
  <c r="E13747" i="15"/>
  <c r="E13746" i="15"/>
  <c r="E13745" i="15"/>
  <c r="E13744" i="15"/>
  <c r="E13743" i="15"/>
  <c r="E13742" i="15"/>
  <c r="E13741" i="15"/>
  <c r="E13740" i="15"/>
  <c r="E13739" i="15"/>
  <c r="E13738" i="15"/>
  <c r="E13737" i="15"/>
  <c r="E13736" i="15"/>
  <c r="E13735" i="15"/>
  <c r="E13734" i="15"/>
  <c r="E13733" i="15"/>
  <c r="E13732" i="15"/>
  <c r="E13731" i="15"/>
  <c r="E13730" i="15"/>
  <c r="E13729" i="15"/>
  <c r="E13728" i="15"/>
  <c r="E13727" i="15"/>
  <c r="E13726" i="15"/>
  <c r="E13725" i="15"/>
  <c r="E13724" i="15"/>
  <c r="E13723" i="15"/>
  <c r="E13722" i="15"/>
  <c r="E13721" i="15"/>
  <c r="E13720" i="15"/>
  <c r="E13719" i="15"/>
  <c r="E13718" i="15"/>
  <c r="E13717" i="15"/>
  <c r="E13716" i="15"/>
  <c r="E13715" i="15"/>
  <c r="E13714" i="15"/>
  <c r="E13713" i="15"/>
  <c r="E13712" i="15"/>
  <c r="E13711" i="15"/>
  <c r="E13710" i="15"/>
  <c r="E13709" i="15"/>
  <c r="E13708" i="15"/>
  <c r="E13707" i="15"/>
  <c r="E13706" i="15"/>
  <c r="E13705" i="15"/>
  <c r="E13704" i="15"/>
  <c r="E13703" i="15"/>
  <c r="E13702" i="15"/>
  <c r="E13701" i="15"/>
  <c r="E13700" i="15"/>
  <c r="E13699" i="15"/>
  <c r="E13698" i="15"/>
  <c r="E13697" i="15"/>
  <c r="E13696" i="15"/>
  <c r="E13695" i="15"/>
  <c r="E13694" i="15"/>
  <c r="E13693" i="15"/>
  <c r="E13692" i="15"/>
  <c r="E13691" i="15"/>
  <c r="E13690" i="15"/>
  <c r="E13689" i="15"/>
  <c r="E13688" i="15"/>
  <c r="E13687" i="15"/>
  <c r="E13686" i="15"/>
  <c r="E13685" i="15"/>
  <c r="E13684" i="15"/>
  <c r="E13683" i="15"/>
  <c r="E13682" i="15"/>
  <c r="E13681" i="15"/>
  <c r="E13680" i="15"/>
  <c r="E13679" i="15"/>
  <c r="E13678" i="15"/>
  <c r="E13677" i="15"/>
  <c r="E13676" i="15"/>
  <c r="E13675" i="15"/>
  <c r="E13674" i="15"/>
  <c r="E13673" i="15"/>
  <c r="E13672" i="15"/>
  <c r="E13671" i="15"/>
  <c r="E13670" i="15"/>
  <c r="E13669" i="15"/>
  <c r="E13668" i="15"/>
  <c r="E13667" i="15"/>
  <c r="E13666" i="15"/>
  <c r="E13665" i="15"/>
  <c r="E13664" i="15"/>
  <c r="E13663" i="15"/>
  <c r="E13662" i="15"/>
  <c r="E13661" i="15"/>
  <c r="E13660" i="15"/>
  <c r="E13659" i="15"/>
  <c r="E13658" i="15"/>
  <c r="E13657" i="15"/>
  <c r="E13656" i="15"/>
  <c r="E13655" i="15"/>
  <c r="E13654" i="15"/>
  <c r="E13653" i="15"/>
  <c r="E13652" i="15"/>
  <c r="E13651" i="15"/>
  <c r="E13650" i="15"/>
  <c r="E13649" i="15"/>
  <c r="E13648" i="15"/>
  <c r="E13647" i="15"/>
  <c r="E13646" i="15"/>
  <c r="E13645" i="15"/>
  <c r="E13644" i="15"/>
  <c r="E13643" i="15"/>
  <c r="E13642" i="15"/>
  <c r="E13641" i="15"/>
  <c r="E13640" i="15"/>
  <c r="E13639" i="15"/>
  <c r="E13638" i="15"/>
  <c r="E13637" i="15"/>
  <c r="E13636" i="15"/>
  <c r="E13635" i="15"/>
  <c r="E13634" i="15"/>
  <c r="E13633" i="15"/>
  <c r="E13632" i="15"/>
  <c r="E13631" i="15"/>
  <c r="E13630" i="15"/>
  <c r="E13629" i="15"/>
  <c r="E13628" i="15"/>
  <c r="E13627" i="15"/>
  <c r="E13626" i="15"/>
  <c r="E13625" i="15"/>
  <c r="E13624" i="15"/>
  <c r="E13623" i="15"/>
  <c r="E13622" i="15"/>
  <c r="E13621" i="15"/>
  <c r="E13620" i="15"/>
  <c r="E13619" i="15"/>
  <c r="E13618" i="15"/>
  <c r="E13617" i="15"/>
  <c r="E13616" i="15"/>
  <c r="E13615" i="15"/>
  <c r="E13614" i="15"/>
  <c r="E13613" i="15"/>
  <c r="E13612" i="15"/>
  <c r="E13611" i="15"/>
  <c r="E13610" i="15"/>
  <c r="E13609" i="15"/>
  <c r="E13608" i="15"/>
  <c r="E13607" i="15"/>
  <c r="E13606" i="15"/>
  <c r="E13605" i="15"/>
  <c r="E13604" i="15"/>
  <c r="E13603" i="15"/>
  <c r="E13602" i="15"/>
  <c r="E13601" i="15"/>
  <c r="E13600" i="15"/>
  <c r="E13599" i="15"/>
  <c r="E13598" i="15"/>
  <c r="E13597" i="15"/>
  <c r="E13596" i="15"/>
  <c r="E13595" i="15"/>
  <c r="E13594" i="15"/>
  <c r="E13593" i="15"/>
  <c r="E13592" i="15"/>
  <c r="E13591" i="15"/>
  <c r="E13590" i="15"/>
  <c r="E13589" i="15"/>
  <c r="E13588" i="15"/>
  <c r="E13587" i="15"/>
  <c r="E13586" i="15"/>
  <c r="E13585" i="15"/>
  <c r="E13584" i="15"/>
  <c r="E13583" i="15"/>
  <c r="E13582" i="15"/>
  <c r="E13581" i="15"/>
  <c r="E13580" i="15"/>
  <c r="E13579" i="15"/>
  <c r="E13578" i="15"/>
  <c r="E13577" i="15"/>
  <c r="E13576" i="15"/>
  <c r="E13575" i="15"/>
  <c r="E13574" i="15"/>
  <c r="E13573" i="15"/>
  <c r="E13572" i="15"/>
  <c r="E13571" i="15"/>
  <c r="E13570" i="15"/>
  <c r="E13569" i="15"/>
  <c r="E13568" i="15"/>
  <c r="E13567" i="15"/>
  <c r="E13566" i="15"/>
  <c r="E13565" i="15"/>
  <c r="E13564" i="15"/>
  <c r="E13563" i="15"/>
  <c r="E13562" i="15"/>
  <c r="E13561" i="15"/>
  <c r="E13560" i="15"/>
  <c r="E13559" i="15"/>
  <c r="E13558" i="15"/>
  <c r="E13557" i="15"/>
  <c r="E13556" i="15"/>
  <c r="E13555" i="15"/>
  <c r="E13554" i="15"/>
  <c r="E13553" i="15"/>
  <c r="E13552" i="15"/>
  <c r="E13551" i="15"/>
  <c r="E13550" i="15"/>
  <c r="E13549" i="15"/>
  <c r="E13548" i="15"/>
  <c r="E13547" i="15"/>
  <c r="E13546" i="15"/>
  <c r="E13545" i="15"/>
  <c r="E13544" i="15"/>
  <c r="E13543" i="15"/>
  <c r="E13542" i="15"/>
  <c r="E13541" i="15"/>
  <c r="E13540" i="15"/>
  <c r="E13539" i="15"/>
  <c r="E13538" i="15"/>
  <c r="E13537" i="15"/>
  <c r="E13536" i="15"/>
  <c r="E13535" i="15"/>
  <c r="E13534" i="15"/>
  <c r="E13533" i="15"/>
  <c r="E13532" i="15"/>
  <c r="E13531" i="15"/>
  <c r="E13530" i="15"/>
  <c r="E13529" i="15"/>
  <c r="E13528" i="15"/>
  <c r="E13527" i="15"/>
  <c r="E13526" i="15"/>
  <c r="E13525" i="15"/>
  <c r="E13524" i="15"/>
  <c r="E13523" i="15"/>
  <c r="E13522" i="15"/>
  <c r="E13521" i="15"/>
  <c r="E13520" i="15"/>
  <c r="E13519" i="15"/>
  <c r="E13518" i="15"/>
  <c r="E13517" i="15"/>
  <c r="E13516" i="15"/>
  <c r="E13515" i="15"/>
  <c r="E13514" i="15"/>
  <c r="E13513" i="15"/>
  <c r="E13512" i="15"/>
  <c r="E13511" i="15"/>
  <c r="E13510" i="15"/>
  <c r="E13509" i="15"/>
  <c r="E13508" i="15"/>
  <c r="E13507" i="15"/>
  <c r="E13506" i="15"/>
  <c r="E13505" i="15"/>
  <c r="E13504" i="15"/>
  <c r="E13503" i="15"/>
  <c r="E13502" i="15"/>
  <c r="E13501" i="15"/>
  <c r="E13500" i="15"/>
  <c r="E13499" i="15"/>
  <c r="E13498" i="15"/>
  <c r="E13497" i="15"/>
  <c r="E13496" i="15"/>
  <c r="E13495" i="15"/>
  <c r="E13494" i="15"/>
  <c r="E13493" i="15"/>
  <c r="E13492" i="15"/>
  <c r="E13491" i="15"/>
  <c r="E13490" i="15"/>
  <c r="E13489" i="15"/>
  <c r="E13488" i="15"/>
  <c r="E13487" i="15"/>
  <c r="E13486" i="15"/>
  <c r="E13485" i="15"/>
  <c r="E13484" i="15"/>
  <c r="E13483" i="15"/>
  <c r="E13482" i="15"/>
  <c r="E13481" i="15"/>
  <c r="E13480" i="15"/>
  <c r="E13479" i="15"/>
  <c r="E13478" i="15"/>
  <c r="E13477" i="15"/>
  <c r="E13476" i="15"/>
  <c r="E13475" i="15"/>
  <c r="E13474" i="15"/>
  <c r="E13473" i="15"/>
  <c r="E13472" i="15"/>
  <c r="E13471" i="15"/>
  <c r="E13470" i="15"/>
  <c r="E13469" i="15"/>
  <c r="E13468" i="15"/>
  <c r="E13467" i="15"/>
  <c r="E13466" i="15"/>
  <c r="E13465" i="15"/>
  <c r="E13464" i="15"/>
  <c r="E13463" i="15"/>
  <c r="E13462" i="15"/>
  <c r="E13461" i="15"/>
  <c r="E13460" i="15"/>
  <c r="E13459" i="15"/>
  <c r="E13458" i="15"/>
  <c r="E13457" i="15"/>
  <c r="E13456" i="15"/>
  <c r="E13455" i="15"/>
  <c r="E13454" i="15"/>
  <c r="E13453" i="15"/>
  <c r="E13452" i="15"/>
  <c r="E13451" i="15"/>
  <c r="E13450" i="15"/>
  <c r="E13449" i="15"/>
  <c r="E13448" i="15"/>
  <c r="E13447" i="15"/>
  <c r="E13446" i="15"/>
  <c r="E13445" i="15"/>
  <c r="E13444" i="15"/>
  <c r="E13443" i="15"/>
  <c r="E13442" i="15"/>
  <c r="E13441" i="15"/>
  <c r="E13440" i="15"/>
  <c r="E13439" i="15"/>
  <c r="E13438" i="15"/>
  <c r="E13437" i="15"/>
  <c r="E13427" i="15"/>
  <c r="E13425" i="15"/>
  <c r="E13423" i="15"/>
  <c r="E13421" i="15"/>
  <c r="E13420" i="15"/>
  <c r="E13419" i="15"/>
  <c r="E13418" i="15"/>
  <c r="E13417" i="15"/>
  <c r="E13416" i="15"/>
  <c r="E13415" i="15"/>
  <c r="E13414" i="15"/>
  <c r="E13413" i="15"/>
  <c r="E13412" i="15"/>
  <c r="E13411" i="15"/>
  <c r="E13410" i="15"/>
  <c r="E13409" i="15"/>
  <c r="E13408" i="15"/>
  <c r="E13407" i="15"/>
  <c r="E13406" i="15"/>
  <c r="E13405" i="15"/>
  <c r="E13404" i="15"/>
  <c r="E13403" i="15"/>
  <c r="E13402" i="15"/>
  <c r="E13401" i="15"/>
  <c r="E13400" i="15"/>
  <c r="E13399" i="15"/>
  <c r="E13398" i="15"/>
  <c r="E13397" i="15"/>
  <c r="E13396" i="15"/>
  <c r="E13395" i="15"/>
  <c r="E13394" i="15"/>
  <c r="E13393" i="15"/>
  <c r="E13392" i="15"/>
  <c r="E13391" i="15"/>
  <c r="E13390" i="15"/>
  <c r="E13389" i="15"/>
  <c r="E13388" i="15"/>
  <c r="E13387" i="15"/>
  <c r="E13386" i="15"/>
  <c r="E13385" i="15"/>
  <c r="E13384" i="15"/>
  <c r="E13383" i="15"/>
  <c r="E13382" i="15"/>
  <c r="E13381" i="15"/>
  <c r="E13380" i="15"/>
  <c r="E13379" i="15"/>
  <c r="E13378" i="15"/>
  <c r="E13377" i="15"/>
  <c r="E13376" i="15"/>
  <c r="E13375" i="15"/>
  <c r="E13374" i="15"/>
  <c r="E13373" i="15"/>
  <c r="E13372" i="15"/>
  <c r="E13371" i="15"/>
  <c r="E13370" i="15"/>
  <c r="E13369" i="15"/>
  <c r="E13368" i="15"/>
  <c r="E13367" i="15"/>
  <c r="E13366" i="15"/>
  <c r="E13365" i="15"/>
  <c r="E13364" i="15"/>
  <c r="E13363" i="15"/>
  <c r="E13362" i="15"/>
  <c r="E13361" i="15"/>
  <c r="E13360" i="15"/>
  <c r="E13359" i="15"/>
  <c r="E13358" i="15"/>
  <c r="E13357" i="15"/>
  <c r="E13356" i="15"/>
  <c r="E13355" i="15"/>
  <c r="E13354" i="15"/>
  <c r="E13353" i="15"/>
  <c r="E13352" i="15"/>
  <c r="E13351" i="15"/>
  <c r="E13350" i="15"/>
  <c r="E13349" i="15"/>
  <c r="E13348" i="15"/>
  <c r="E13347" i="15"/>
  <c r="E13346" i="15"/>
  <c r="E13345" i="15"/>
  <c r="E13344" i="15"/>
  <c r="E13343" i="15"/>
  <c r="E13342" i="15"/>
  <c r="E13341" i="15"/>
  <c r="E13340" i="15"/>
  <c r="E13339" i="15"/>
  <c r="E13338" i="15"/>
  <c r="E13337" i="15"/>
  <c r="E13336" i="15"/>
  <c r="E13335" i="15"/>
  <c r="E13334" i="15"/>
  <c r="E13333" i="15"/>
  <c r="E13332" i="15"/>
  <c r="E13331" i="15"/>
  <c r="E13330" i="15"/>
  <c r="E13329" i="15"/>
  <c r="E13328" i="15"/>
  <c r="E13327" i="15"/>
  <c r="E13326" i="15"/>
  <c r="E13325" i="15"/>
  <c r="E13324" i="15"/>
  <c r="E13323" i="15"/>
  <c r="E13322" i="15"/>
  <c r="E13321" i="15"/>
  <c r="E13320" i="15"/>
  <c r="E13319" i="15"/>
  <c r="E13318" i="15"/>
  <c r="E13317" i="15"/>
  <c r="E13316" i="15"/>
  <c r="E13315" i="15"/>
  <c r="E13314" i="15"/>
  <c r="E13313" i="15"/>
  <c r="E13312" i="15"/>
  <c r="E13311" i="15"/>
  <c r="E13310" i="15"/>
  <c r="E13309" i="15"/>
  <c r="E13308" i="15"/>
  <c r="E13307" i="15"/>
  <c r="E13306" i="15"/>
  <c r="E13305" i="15"/>
  <c r="E13304" i="15"/>
  <c r="E13303" i="15"/>
  <c r="E13302" i="15"/>
  <c r="E13301" i="15"/>
  <c r="E13300" i="15"/>
  <c r="E13299" i="15"/>
  <c r="E13298" i="15"/>
  <c r="E13297" i="15"/>
  <c r="E13296" i="15"/>
  <c r="E13295" i="15"/>
  <c r="E13294" i="15"/>
  <c r="E13293" i="15"/>
  <c r="E13292" i="15"/>
  <c r="E13291" i="15"/>
  <c r="E13290" i="15"/>
  <c r="E13289" i="15"/>
  <c r="E13288" i="15"/>
  <c r="E13287" i="15"/>
  <c r="E13286" i="15"/>
  <c r="E13285" i="15"/>
  <c r="E13284" i="15"/>
  <c r="E13283" i="15"/>
  <c r="E13282" i="15"/>
  <c r="E13281" i="15"/>
  <c r="E13280" i="15"/>
  <c r="E13279" i="15"/>
  <c r="E13278" i="15"/>
  <c r="E13277" i="15"/>
  <c r="E13276" i="15"/>
  <c r="E13275" i="15"/>
  <c r="E13274" i="15"/>
  <c r="E13273" i="15"/>
  <c r="E13272" i="15"/>
  <c r="E13271" i="15"/>
  <c r="E13270" i="15"/>
  <c r="E13269" i="15"/>
  <c r="E13268" i="15"/>
  <c r="E13267" i="15"/>
  <c r="E13266" i="15"/>
  <c r="E13265" i="15"/>
  <c r="E13264" i="15"/>
  <c r="E13263" i="15"/>
  <c r="E13262" i="15"/>
  <c r="E13261" i="15"/>
  <c r="E13260" i="15"/>
  <c r="E13259" i="15"/>
  <c r="E13258" i="15"/>
  <c r="E13257" i="15"/>
  <c r="E13256" i="15"/>
  <c r="E13255" i="15"/>
  <c r="E13254" i="15"/>
  <c r="E13253" i="15"/>
  <c r="E13252" i="15"/>
  <c r="E13251" i="15"/>
  <c r="E13250" i="15"/>
  <c r="E13249" i="15"/>
  <c r="E13248" i="15"/>
  <c r="E13247" i="15"/>
  <c r="E13246" i="15"/>
  <c r="E13245" i="15"/>
  <c r="E13244" i="15"/>
  <c r="E13243" i="15"/>
  <c r="E13242" i="15"/>
  <c r="E13241" i="15"/>
  <c r="E13240" i="15"/>
  <c r="E13239" i="15"/>
  <c r="E13238" i="15"/>
  <c r="E13237" i="15"/>
  <c r="E13236" i="15"/>
  <c r="E13235" i="15"/>
  <c r="E13234" i="15"/>
  <c r="E13233" i="15"/>
  <c r="E13232" i="15"/>
  <c r="E13231" i="15"/>
  <c r="E13230" i="15"/>
  <c r="E13229" i="15"/>
  <c r="E13228" i="15"/>
  <c r="E13227" i="15"/>
  <c r="E13226" i="15"/>
  <c r="E13225" i="15"/>
  <c r="E13224" i="15"/>
  <c r="E13223" i="15"/>
  <c r="E13222" i="15"/>
  <c r="E13221" i="15"/>
  <c r="E13220" i="15"/>
  <c r="E13219" i="15"/>
  <c r="E13218" i="15"/>
  <c r="E13217" i="15"/>
  <c r="E13216" i="15"/>
  <c r="E13215" i="15"/>
  <c r="E13214" i="15"/>
  <c r="E13213" i="15"/>
  <c r="E13212" i="15"/>
  <c r="E13211" i="15"/>
  <c r="E13210" i="15"/>
  <c r="E13209" i="15"/>
  <c r="E13208" i="15"/>
  <c r="E13207" i="15"/>
  <c r="E13206" i="15"/>
  <c r="E13205" i="15"/>
  <c r="E13204" i="15"/>
  <c r="E13203" i="15"/>
  <c r="E13202" i="15"/>
  <c r="E13201" i="15"/>
  <c r="E13200" i="15"/>
  <c r="E13199" i="15"/>
  <c r="E13198" i="15"/>
  <c r="E13197" i="15"/>
  <c r="E13196" i="15"/>
  <c r="E13195" i="15"/>
  <c r="E13194" i="15"/>
  <c r="E13193" i="15"/>
  <c r="E13192" i="15"/>
  <c r="E13191" i="15"/>
  <c r="E13190" i="15"/>
  <c r="E13189" i="15"/>
  <c r="E13188" i="15"/>
  <c r="E13187" i="15"/>
  <c r="E13186" i="15"/>
  <c r="E13185" i="15"/>
  <c r="E13184" i="15"/>
  <c r="E13183" i="15"/>
  <c r="E13182" i="15"/>
  <c r="E13181" i="15"/>
  <c r="E13180" i="15"/>
  <c r="E13179" i="15"/>
  <c r="E13178" i="15"/>
  <c r="E13177" i="15"/>
  <c r="E13176" i="15"/>
  <c r="E13175" i="15"/>
  <c r="E13174" i="15"/>
  <c r="E13173" i="15"/>
  <c r="E13172" i="15"/>
  <c r="E13171" i="15"/>
  <c r="E13170" i="15"/>
  <c r="E13169" i="15"/>
  <c r="E13168" i="15"/>
  <c r="E13167" i="15"/>
  <c r="E13166" i="15"/>
  <c r="E13165" i="15"/>
  <c r="E13164" i="15"/>
  <c r="E13163" i="15"/>
  <c r="E13162" i="15"/>
  <c r="E13161" i="15"/>
  <c r="E13160" i="15"/>
  <c r="E13159" i="15"/>
  <c r="E13158" i="15"/>
  <c r="E13157" i="15"/>
  <c r="E13156" i="15"/>
  <c r="E13155" i="15"/>
  <c r="E13154" i="15"/>
  <c r="E13153" i="15"/>
  <c r="E13152" i="15"/>
  <c r="E13151" i="15"/>
  <c r="E13150" i="15"/>
  <c r="E13149" i="15"/>
  <c r="E13148" i="15"/>
  <c r="E13147" i="15"/>
  <c r="E13146" i="15"/>
  <c r="E13145" i="15"/>
  <c r="E13144" i="15"/>
  <c r="E13143" i="15"/>
  <c r="E13142" i="15"/>
  <c r="E13141" i="15"/>
  <c r="E13140" i="15"/>
  <c r="E13139" i="15"/>
  <c r="E13138" i="15"/>
  <c r="E13137" i="15"/>
  <c r="E13136" i="15"/>
  <c r="E13135" i="15"/>
  <c r="E13134" i="15"/>
  <c r="E13133" i="15"/>
  <c r="E13132" i="15"/>
  <c r="E13131" i="15"/>
  <c r="E13130" i="15"/>
  <c r="E13129" i="15"/>
  <c r="E13128" i="15"/>
  <c r="E13127" i="15"/>
  <c r="E13126" i="15"/>
  <c r="E13125" i="15"/>
  <c r="E13124" i="15"/>
  <c r="E13123" i="15"/>
  <c r="E13122" i="15"/>
  <c r="E13121" i="15"/>
  <c r="E13120" i="15"/>
  <c r="E13119" i="15"/>
  <c r="E13118" i="15"/>
  <c r="E13117" i="15"/>
  <c r="E13116" i="15"/>
  <c r="E13115" i="15"/>
  <c r="E13114" i="15"/>
  <c r="E13113" i="15"/>
  <c r="E13112" i="15"/>
  <c r="E13111" i="15"/>
  <c r="E13110" i="15"/>
  <c r="E13109" i="15"/>
  <c r="E13108" i="15"/>
  <c r="E13107" i="15"/>
  <c r="E13106" i="15"/>
  <c r="E13105" i="15"/>
  <c r="E13104" i="15"/>
  <c r="E13103" i="15"/>
  <c r="E13102" i="15"/>
  <c r="E13101" i="15"/>
  <c r="E13100" i="15"/>
  <c r="E13099" i="15"/>
  <c r="E13098" i="15"/>
  <c r="E13097" i="15"/>
  <c r="E13096" i="15"/>
  <c r="E13095" i="15"/>
  <c r="E13094" i="15"/>
  <c r="E13093" i="15"/>
  <c r="E13092" i="15"/>
  <c r="E13091" i="15"/>
  <c r="E13090" i="15"/>
  <c r="E13089" i="15"/>
  <c r="E13088" i="15"/>
  <c r="E13087" i="15"/>
  <c r="E13086" i="15"/>
  <c r="E13085" i="15"/>
  <c r="E13084" i="15"/>
  <c r="E13083" i="15"/>
  <c r="E13082" i="15"/>
  <c r="E13081" i="15"/>
  <c r="E13080" i="15"/>
  <c r="E13079" i="15"/>
  <c r="E13078" i="15"/>
  <c r="E13077" i="15"/>
  <c r="E13076" i="15"/>
  <c r="E13075" i="15"/>
  <c r="E13074" i="15"/>
  <c r="E13073" i="15"/>
  <c r="E13072" i="15"/>
  <c r="E13071" i="15"/>
  <c r="E13070" i="15"/>
  <c r="E13069" i="15"/>
  <c r="E13068" i="15"/>
  <c r="E13067" i="15"/>
  <c r="E13066" i="15"/>
  <c r="E13065" i="15"/>
  <c r="E13064" i="15"/>
  <c r="E13063" i="15"/>
  <c r="E13062" i="15"/>
  <c r="E13061" i="15"/>
  <c r="E13060" i="15"/>
  <c r="E13059" i="15"/>
  <c r="E13058" i="15"/>
  <c r="E13057" i="15"/>
  <c r="E13056" i="15"/>
  <c r="E13055" i="15"/>
  <c r="E13054" i="15"/>
  <c r="E13053" i="15"/>
  <c r="E13052" i="15"/>
  <c r="E13051" i="15"/>
  <c r="E13050" i="15"/>
  <c r="E13049" i="15"/>
  <c r="E13048" i="15"/>
  <c r="E13047" i="15"/>
  <c r="E13046" i="15"/>
  <c r="E13045" i="15"/>
  <c r="E13044" i="15"/>
  <c r="E13043" i="15"/>
  <c r="E13042" i="15"/>
  <c r="E13041" i="15"/>
  <c r="E13040" i="15"/>
  <c r="E13039" i="15"/>
  <c r="E13038" i="15"/>
  <c r="E13037" i="15"/>
  <c r="E13036" i="15"/>
  <c r="E13035" i="15"/>
  <c r="E13034" i="15"/>
  <c r="E13033" i="15"/>
  <c r="E13032" i="15"/>
  <c r="E13031" i="15"/>
  <c r="E13030" i="15"/>
  <c r="E13029" i="15"/>
  <c r="E13028" i="15"/>
  <c r="E13027" i="15"/>
  <c r="E13026" i="15"/>
  <c r="E13025" i="15"/>
  <c r="E13024" i="15"/>
  <c r="E13023" i="15"/>
  <c r="E13022" i="15"/>
  <c r="E13021" i="15"/>
  <c r="E13020" i="15"/>
  <c r="E13019" i="15"/>
  <c r="E13018" i="15"/>
  <c r="E13017" i="15"/>
  <c r="E13016" i="15"/>
  <c r="E13015" i="15"/>
  <c r="E13014" i="15"/>
  <c r="E13013" i="15"/>
  <c r="E13012" i="15"/>
  <c r="E13011" i="15"/>
  <c r="E13010" i="15"/>
  <c r="E13009" i="15"/>
  <c r="E13008" i="15"/>
  <c r="E13007" i="15"/>
  <c r="E13006" i="15"/>
  <c r="E13005" i="15"/>
  <c r="E13004" i="15"/>
  <c r="E13003" i="15"/>
  <c r="E13002" i="15"/>
  <c r="E13001" i="15"/>
  <c r="E13000" i="15"/>
  <c r="E12999" i="15"/>
  <c r="E12998" i="15"/>
  <c r="E12997" i="15"/>
  <c r="E12996" i="15"/>
  <c r="E12995" i="15"/>
  <c r="E12994" i="15"/>
  <c r="E12993" i="15"/>
  <c r="E12992" i="15"/>
  <c r="E12991" i="15"/>
  <c r="E12990" i="15"/>
  <c r="E12989" i="15"/>
  <c r="E12988" i="15"/>
  <c r="E12987" i="15"/>
  <c r="E12986" i="15"/>
  <c r="E12985" i="15"/>
  <c r="E12984" i="15"/>
  <c r="E12983" i="15"/>
  <c r="E12982" i="15"/>
  <c r="E12981" i="15"/>
  <c r="E12980" i="15"/>
  <c r="E12979" i="15"/>
  <c r="E12978" i="15"/>
  <c r="E12977" i="15"/>
  <c r="E12976" i="15"/>
  <c r="E12975" i="15"/>
  <c r="E12974" i="15"/>
  <c r="E12973" i="15"/>
  <c r="E12972" i="15"/>
  <c r="E12971" i="15"/>
  <c r="E12970" i="15"/>
  <c r="E12969" i="15"/>
  <c r="E12968" i="15"/>
  <c r="E12967" i="15"/>
  <c r="E12966" i="15"/>
  <c r="E12965" i="15"/>
  <c r="E12964" i="15"/>
  <c r="E12963" i="15"/>
  <c r="E12962" i="15"/>
  <c r="E12961" i="15"/>
  <c r="E12955" i="15"/>
  <c r="E12953" i="15"/>
  <c r="E12952" i="15"/>
  <c r="E12951" i="15"/>
  <c r="E12950" i="15"/>
  <c r="E12949" i="15"/>
  <c r="E12948" i="15"/>
  <c r="E12947" i="15"/>
  <c r="E12946" i="15"/>
  <c r="E12945" i="15"/>
  <c r="E12944" i="15"/>
  <c r="E12943" i="15"/>
  <c r="E12942" i="15"/>
  <c r="E12941" i="15"/>
  <c r="E12940" i="15"/>
  <c r="E12939" i="15"/>
  <c r="E12938" i="15"/>
  <c r="E12937" i="15"/>
  <c r="E12936" i="15"/>
  <c r="E12935" i="15"/>
  <c r="E12934" i="15"/>
  <c r="E12933" i="15"/>
  <c r="E12932" i="15"/>
  <c r="E12931" i="15"/>
  <c r="E12930" i="15"/>
  <c r="E12929" i="15"/>
  <c r="E12928" i="15"/>
  <c r="E12927" i="15"/>
  <c r="E12926" i="15"/>
  <c r="E12925" i="15"/>
  <c r="E12924" i="15"/>
  <c r="E12923" i="15"/>
  <c r="E12922" i="15"/>
  <c r="E12921" i="15"/>
  <c r="E12920" i="15"/>
  <c r="E12919" i="15"/>
  <c r="E12918" i="15"/>
  <c r="E12917" i="15"/>
  <c r="E12916" i="15"/>
  <c r="E12915" i="15"/>
  <c r="E12914" i="15"/>
  <c r="E12913" i="15"/>
  <c r="E12912" i="15"/>
  <c r="E12911" i="15"/>
  <c r="E12910" i="15"/>
  <c r="E12909" i="15"/>
  <c r="E12908" i="15"/>
  <c r="E12907" i="15"/>
  <c r="E12906" i="15"/>
  <c r="E12905" i="15"/>
  <c r="E12904" i="15"/>
  <c r="E12903" i="15"/>
  <c r="E12902" i="15"/>
  <c r="E12901" i="15"/>
  <c r="E12900" i="15"/>
  <c r="E12899" i="15"/>
  <c r="E12898" i="15"/>
  <c r="E12897" i="15"/>
  <c r="E12896" i="15"/>
  <c r="E12895" i="15"/>
  <c r="E12894" i="15"/>
  <c r="E12893" i="15"/>
  <c r="E12892" i="15"/>
  <c r="E12891" i="15"/>
  <c r="E12890" i="15"/>
  <c r="E12889" i="15"/>
  <c r="E12888" i="15"/>
  <c r="E12887" i="15"/>
  <c r="E12886" i="15"/>
  <c r="E12885" i="15"/>
  <c r="E12884" i="15"/>
  <c r="E12883" i="15"/>
  <c r="E12882" i="15"/>
  <c r="E12881" i="15"/>
  <c r="E12880" i="15"/>
  <c r="E12879" i="15"/>
  <c r="E12878" i="15"/>
  <c r="E12877" i="15"/>
  <c r="E12876" i="15"/>
  <c r="E12875" i="15"/>
  <c r="E12874" i="15"/>
  <c r="E12873" i="15"/>
  <c r="E12872" i="15"/>
  <c r="E12871" i="15"/>
  <c r="E12870" i="15"/>
  <c r="E12869" i="15"/>
  <c r="E12868" i="15"/>
  <c r="E12867" i="15"/>
  <c r="E12866" i="15"/>
  <c r="E12865" i="15"/>
  <c r="E12864" i="15"/>
  <c r="E12863" i="15"/>
  <c r="E12862" i="15"/>
  <c r="E12861" i="15"/>
  <c r="E12860" i="15"/>
  <c r="E12859" i="15"/>
  <c r="E12858" i="15"/>
  <c r="E12857" i="15"/>
  <c r="E12856" i="15"/>
  <c r="E12855" i="15"/>
  <c r="E12854" i="15"/>
  <c r="E12853" i="15"/>
  <c r="E12852" i="15"/>
  <c r="E12851" i="15"/>
  <c r="E12850" i="15"/>
  <c r="E12849" i="15"/>
  <c r="E12848" i="15"/>
  <c r="E12847" i="15"/>
  <c r="E12846" i="15"/>
  <c r="E12845" i="15"/>
  <c r="E12844" i="15"/>
  <c r="E12843" i="15"/>
  <c r="E12842" i="15"/>
  <c r="E12841" i="15"/>
  <c r="E12840" i="15"/>
  <c r="E12839" i="15"/>
  <c r="E12838" i="15"/>
  <c r="E12837" i="15"/>
  <c r="E12836" i="15"/>
  <c r="E12835" i="15"/>
  <c r="E12834" i="15"/>
  <c r="E12833" i="15"/>
  <c r="E12832" i="15"/>
  <c r="E12831" i="15"/>
  <c r="E12830" i="15"/>
  <c r="E12829" i="15"/>
  <c r="E12828" i="15"/>
  <c r="E12827" i="15"/>
  <c r="E12826" i="15"/>
  <c r="E12825" i="15"/>
  <c r="E12824" i="15"/>
  <c r="E12823" i="15"/>
  <c r="E12822" i="15"/>
  <c r="E12821" i="15"/>
  <c r="E12820" i="15"/>
  <c r="E12819" i="15"/>
  <c r="E12818" i="15"/>
  <c r="E12817" i="15"/>
  <c r="E12816" i="15"/>
  <c r="E12815" i="15"/>
  <c r="E12814" i="15"/>
  <c r="E12813" i="15"/>
  <c r="E12812" i="15"/>
  <c r="E12811" i="15"/>
  <c r="E12810" i="15"/>
  <c r="E12809" i="15"/>
  <c r="E12808" i="15"/>
  <c r="E12807" i="15"/>
  <c r="E12806" i="15"/>
  <c r="E12805" i="15"/>
  <c r="E12804" i="15"/>
  <c r="E12803" i="15"/>
  <c r="E12802" i="15"/>
  <c r="E12801" i="15"/>
  <c r="E12800" i="15"/>
  <c r="E12799" i="15"/>
  <c r="E12798" i="15"/>
  <c r="E12797" i="15"/>
  <c r="E12796" i="15"/>
  <c r="E12795" i="15"/>
  <c r="E12794" i="15"/>
  <c r="E12793" i="15"/>
  <c r="E12792" i="15"/>
  <c r="E12791" i="15"/>
  <c r="E12790" i="15"/>
  <c r="E12789" i="15"/>
  <c r="E12788" i="15"/>
  <c r="E12787" i="15"/>
  <c r="E12786" i="15"/>
  <c r="E12785" i="15"/>
  <c r="E12784" i="15"/>
  <c r="E12783" i="15"/>
  <c r="E12782" i="15"/>
  <c r="E12781" i="15"/>
  <c r="E12780" i="15"/>
  <c r="E12779" i="15"/>
  <c r="E12778" i="15"/>
  <c r="E12777" i="15"/>
  <c r="E12776" i="15"/>
  <c r="E12775" i="15"/>
  <c r="E12774" i="15"/>
  <c r="E12773" i="15"/>
  <c r="E12772" i="15"/>
  <c r="E12771" i="15"/>
  <c r="E12770" i="15"/>
  <c r="E12769" i="15"/>
  <c r="E12768" i="15"/>
  <c r="E12767" i="15"/>
  <c r="E12766" i="15"/>
  <c r="E12765" i="15"/>
  <c r="E12764" i="15"/>
  <c r="E12763" i="15"/>
  <c r="E12762" i="15"/>
  <c r="E12761" i="15"/>
  <c r="E12760" i="15"/>
  <c r="E12759" i="15"/>
  <c r="E12758" i="15"/>
  <c r="E12757" i="15"/>
  <c r="E12756" i="15"/>
  <c r="E12755" i="15"/>
  <c r="E12754" i="15"/>
  <c r="E12753" i="15"/>
  <c r="E12752" i="15"/>
  <c r="E12751" i="15"/>
  <c r="E12750" i="15"/>
  <c r="E12749" i="15"/>
  <c r="E12748" i="15"/>
  <c r="E12747" i="15"/>
  <c r="E12746" i="15"/>
  <c r="E12745" i="15"/>
  <c r="E12744" i="15"/>
  <c r="E12743" i="15"/>
  <c r="E12742" i="15"/>
  <c r="E12741" i="15"/>
  <c r="E12740" i="15"/>
  <c r="E12739" i="15"/>
  <c r="E12738" i="15"/>
  <c r="E12737" i="15"/>
  <c r="E12736" i="15"/>
  <c r="E12735" i="15"/>
  <c r="E12734" i="15"/>
  <c r="E12733" i="15"/>
  <c r="E12732" i="15"/>
  <c r="E12731" i="15"/>
  <c r="E12730" i="15"/>
  <c r="E12729" i="15"/>
  <c r="E12728" i="15"/>
  <c r="E12727" i="15"/>
  <c r="E12726" i="15"/>
  <c r="E12725" i="15"/>
  <c r="E12724" i="15"/>
  <c r="E12723" i="15"/>
  <c r="E12722" i="15"/>
  <c r="E12721" i="15"/>
  <c r="E12720" i="15"/>
  <c r="E12719" i="15"/>
  <c r="E12718" i="15"/>
  <c r="E12717" i="15"/>
  <c r="E12716" i="15"/>
  <c r="E12715" i="15"/>
  <c r="E12714" i="15"/>
  <c r="E12713" i="15"/>
  <c r="E12712" i="15"/>
  <c r="E12711" i="15"/>
  <c r="E12710" i="15"/>
  <c r="E12709" i="15"/>
  <c r="E12708" i="15"/>
  <c r="E12707" i="15"/>
  <c r="E12706" i="15"/>
  <c r="E12705" i="15"/>
  <c r="E12704" i="15"/>
  <c r="E12703" i="15"/>
  <c r="E12702" i="15"/>
  <c r="E12701" i="15"/>
  <c r="E12700" i="15"/>
  <c r="E12699" i="15"/>
  <c r="E12698" i="15"/>
  <c r="E12697" i="15"/>
  <c r="E12696" i="15"/>
  <c r="E12695" i="15"/>
  <c r="E12694" i="15"/>
  <c r="E12693" i="15"/>
  <c r="E12692" i="15"/>
  <c r="E12691" i="15"/>
  <c r="E12690" i="15"/>
  <c r="E12689" i="15"/>
  <c r="E12688" i="15"/>
  <c r="E12687" i="15"/>
  <c r="E12686" i="15"/>
  <c r="E12685" i="15"/>
  <c r="E12684" i="15"/>
  <c r="E12683" i="15"/>
  <c r="E12682" i="15"/>
  <c r="E12681" i="15"/>
  <c r="E12680" i="15"/>
  <c r="E12679" i="15"/>
  <c r="E12678" i="15"/>
  <c r="E12677" i="15"/>
  <c r="E12676" i="15"/>
  <c r="E12675" i="15"/>
  <c r="E12674" i="15"/>
  <c r="E12673" i="15"/>
  <c r="E12672" i="15"/>
  <c r="E12671" i="15"/>
  <c r="E12670" i="15"/>
  <c r="E12669" i="15"/>
  <c r="E12668" i="15"/>
  <c r="E12667" i="15"/>
  <c r="E12666" i="15"/>
  <c r="E12665" i="15"/>
  <c r="E12664" i="15"/>
  <c r="E12663" i="15"/>
  <c r="E12662" i="15"/>
  <c r="E12661" i="15"/>
  <c r="E12660" i="15"/>
  <c r="E12659" i="15"/>
  <c r="E12658" i="15"/>
  <c r="E12657" i="15"/>
  <c r="E12656" i="15"/>
  <c r="E12655" i="15"/>
  <c r="E12654" i="15"/>
  <c r="E12653" i="15"/>
  <c r="E12652" i="15"/>
  <c r="E12651" i="15"/>
  <c r="E12650" i="15"/>
  <c r="E12649" i="15"/>
  <c r="E12648" i="15"/>
  <c r="E12647" i="15"/>
  <c r="E12646" i="15"/>
  <c r="E12645" i="15"/>
  <c r="E12644" i="15"/>
  <c r="E12643" i="15"/>
  <c r="E12642" i="15"/>
  <c r="E12641" i="15"/>
  <c r="E12640" i="15"/>
  <c r="E12639" i="15"/>
  <c r="E12638" i="15"/>
  <c r="E12637" i="15"/>
  <c r="E12636" i="15"/>
  <c r="E12635" i="15"/>
  <c r="E12634" i="15"/>
  <c r="E12633" i="15"/>
  <c r="E12632" i="15"/>
  <c r="E12631" i="15"/>
  <c r="E12630" i="15"/>
  <c r="E12629" i="15"/>
  <c r="E12628" i="15"/>
  <c r="E12627" i="15"/>
  <c r="E12626" i="15"/>
  <c r="E12625" i="15"/>
  <c r="E12624" i="15"/>
  <c r="E12623" i="15"/>
  <c r="E12622" i="15"/>
  <c r="E12621" i="15"/>
  <c r="E12620" i="15"/>
  <c r="E12619" i="15"/>
  <c r="E12618" i="15"/>
  <c r="E12617" i="15"/>
  <c r="E12616" i="15"/>
  <c r="E12615" i="15"/>
  <c r="E12614" i="15"/>
  <c r="E12613" i="15"/>
  <c r="E12612" i="15"/>
  <c r="E12611" i="15"/>
  <c r="E12610" i="15"/>
  <c r="E12609" i="15"/>
  <c r="E12608" i="15"/>
  <c r="E12607" i="15"/>
  <c r="E12606" i="15"/>
  <c r="E12605" i="15"/>
  <c r="E12604" i="15"/>
  <c r="E12603" i="15"/>
  <c r="E12602" i="15"/>
  <c r="E12601" i="15"/>
  <c r="E12600" i="15"/>
  <c r="E12599" i="15"/>
  <c r="E12598" i="15"/>
  <c r="E12597" i="15"/>
  <c r="E12596" i="15"/>
  <c r="E12595" i="15"/>
  <c r="E12594" i="15"/>
  <c r="E12593" i="15"/>
  <c r="E12592" i="15"/>
  <c r="E12591" i="15"/>
  <c r="E12590" i="15"/>
  <c r="E12589" i="15"/>
  <c r="E12588" i="15"/>
  <c r="E12587" i="15"/>
  <c r="E12586" i="15"/>
  <c r="E12585" i="15"/>
  <c r="E12584" i="15"/>
  <c r="E12583" i="15"/>
  <c r="E12582" i="15"/>
  <c r="E12581" i="15"/>
  <c r="E12580" i="15"/>
  <c r="E12579" i="15"/>
  <c r="E12578" i="15"/>
  <c r="E12577" i="15"/>
  <c r="E12576" i="15"/>
  <c r="E12575" i="15"/>
  <c r="E12574" i="15"/>
  <c r="E12573" i="15"/>
  <c r="E12572" i="15"/>
  <c r="E12571" i="15"/>
  <c r="E12570" i="15"/>
  <c r="E12569" i="15"/>
  <c r="E12568" i="15"/>
  <c r="E12567" i="15"/>
  <c r="E12566" i="15"/>
  <c r="E12565" i="15"/>
  <c r="E12564" i="15"/>
  <c r="E12563" i="15"/>
  <c r="E12562" i="15"/>
  <c r="E12561" i="15"/>
  <c r="E12560" i="15"/>
  <c r="E12559" i="15"/>
  <c r="E12558" i="15"/>
  <c r="E12557" i="15"/>
  <c r="E12556" i="15"/>
  <c r="E12555" i="15"/>
  <c r="E12554" i="15"/>
  <c r="E12553" i="15"/>
  <c r="E12552" i="15"/>
  <c r="E12551" i="15"/>
  <c r="E12550" i="15"/>
  <c r="E12549" i="15"/>
  <c r="E12548" i="15"/>
  <c r="E12547" i="15"/>
  <c r="E12546" i="15"/>
  <c r="E12545" i="15"/>
  <c r="E12544" i="15"/>
  <c r="E12543" i="15"/>
  <c r="E12542" i="15"/>
  <c r="E12541" i="15"/>
  <c r="E12540" i="15"/>
  <c r="E12539" i="15"/>
  <c r="E12538" i="15"/>
  <c r="E12537" i="15"/>
  <c r="E12536" i="15"/>
  <c r="E12535" i="15"/>
  <c r="E12534" i="15"/>
  <c r="E12533" i="15"/>
  <c r="E12532" i="15"/>
  <c r="E12531" i="15"/>
  <c r="E12530" i="15"/>
  <c r="E12529" i="15"/>
  <c r="E12528" i="15"/>
  <c r="E12527" i="15"/>
  <c r="E12526" i="15"/>
  <c r="E12525" i="15"/>
  <c r="E12524" i="15"/>
  <c r="E12523" i="15"/>
  <c r="E12522" i="15"/>
  <c r="E12521" i="15"/>
  <c r="E12520" i="15"/>
  <c r="E12519" i="15"/>
  <c r="E12518" i="15"/>
  <c r="E12517" i="15"/>
  <c r="E12516" i="15"/>
  <c r="E12515" i="15"/>
  <c r="E12514" i="15"/>
  <c r="E12513" i="15"/>
  <c r="E12512" i="15"/>
  <c r="E12511" i="15"/>
  <c r="E12510" i="15"/>
  <c r="E12509" i="15"/>
  <c r="E12508" i="15"/>
  <c r="E12507" i="15"/>
  <c r="E12506" i="15"/>
  <c r="E12505" i="15"/>
  <c r="E12504" i="15"/>
  <c r="E12503" i="15"/>
  <c r="E12502" i="15"/>
  <c r="E12501" i="15"/>
  <c r="E12500" i="15"/>
  <c r="E12499" i="15"/>
  <c r="E12498" i="15"/>
  <c r="E12497" i="15"/>
  <c r="E12496" i="15"/>
  <c r="E12495" i="15"/>
  <c r="E12494" i="15"/>
  <c r="E12493" i="15"/>
  <c r="E12492" i="15"/>
  <c r="E12491" i="15"/>
  <c r="E12490" i="15"/>
  <c r="E12489" i="15"/>
  <c r="E12488" i="15"/>
  <c r="E12487" i="15"/>
  <c r="E12486" i="15"/>
  <c r="E12485" i="15"/>
  <c r="E12484" i="15"/>
  <c r="E12483" i="15"/>
  <c r="E12482" i="15"/>
  <c r="E12481" i="15"/>
  <c r="E12480" i="15"/>
  <c r="E12479" i="15"/>
  <c r="E12478" i="15"/>
  <c r="E12477" i="15"/>
  <c r="E12476" i="15"/>
  <c r="E12475" i="15"/>
  <c r="E12474" i="15"/>
  <c r="E12473" i="15"/>
  <c r="E12472" i="15"/>
  <c r="E12471" i="15"/>
  <c r="E12470" i="15"/>
  <c r="E12469" i="15"/>
  <c r="E12468" i="15"/>
  <c r="E12467" i="15"/>
  <c r="E12466" i="15"/>
  <c r="E12465" i="15"/>
  <c r="E12464" i="15"/>
  <c r="E12463" i="15"/>
  <c r="E12462" i="15"/>
  <c r="E12461" i="15"/>
  <c r="E12460" i="15"/>
  <c r="E12459" i="15"/>
  <c r="E12458" i="15"/>
  <c r="E12457" i="15"/>
  <c r="E12456" i="15"/>
  <c r="E12455" i="15"/>
  <c r="E12454" i="15"/>
  <c r="E12453" i="15"/>
  <c r="E12452" i="15"/>
  <c r="E12451" i="15"/>
  <c r="E12450" i="15"/>
  <c r="E12449" i="15"/>
  <c r="E12448" i="15"/>
  <c r="E12447" i="15"/>
  <c r="E12446" i="15"/>
  <c r="E12445" i="15"/>
  <c r="E12444" i="15"/>
  <c r="E12443" i="15"/>
  <c r="E12442" i="15"/>
  <c r="E12441" i="15"/>
  <c r="E12440" i="15"/>
  <c r="E12439" i="15"/>
  <c r="E12438" i="15"/>
  <c r="E12437" i="15"/>
  <c r="E12436" i="15"/>
  <c r="E12435" i="15"/>
  <c r="E12434" i="15"/>
  <c r="E12433" i="15"/>
  <c r="E12432" i="15"/>
  <c r="E12431" i="15"/>
  <c r="E12430" i="15"/>
  <c r="E12429" i="15"/>
  <c r="E12428" i="15"/>
  <c r="E12427" i="15"/>
  <c r="E12426" i="15"/>
  <c r="E12425" i="15"/>
  <c r="E12424" i="15"/>
  <c r="E12423" i="15"/>
  <c r="E12422" i="15"/>
  <c r="E12421" i="15"/>
  <c r="E12420" i="15"/>
  <c r="E12419" i="15"/>
  <c r="E12418" i="15"/>
  <c r="E12417" i="15"/>
  <c r="E12416" i="15"/>
  <c r="E12415" i="15"/>
  <c r="E12414" i="15"/>
  <c r="E12413" i="15"/>
  <c r="E12412" i="15"/>
  <c r="E12411" i="15"/>
  <c r="E12410" i="15"/>
  <c r="E12409" i="15"/>
  <c r="E12408" i="15"/>
  <c r="E12407" i="15"/>
  <c r="E12406" i="15"/>
  <c r="E12405" i="15"/>
  <c r="E12404" i="15"/>
  <c r="E12403" i="15"/>
  <c r="E12402" i="15"/>
  <c r="E12401" i="15"/>
  <c r="E12400" i="15"/>
  <c r="E12399" i="15"/>
  <c r="E12398" i="15"/>
  <c r="E12397" i="15"/>
  <c r="E12396" i="15"/>
  <c r="E12395" i="15"/>
  <c r="E12394" i="15"/>
  <c r="E12393" i="15"/>
  <c r="E12392" i="15"/>
  <c r="E12391" i="15"/>
  <c r="E12390" i="15"/>
  <c r="E12389" i="15"/>
  <c r="E12388" i="15"/>
  <c r="E12387" i="15"/>
  <c r="E12386" i="15"/>
  <c r="E12385" i="15"/>
  <c r="E12384" i="15"/>
  <c r="E12383" i="15"/>
  <c r="E12382" i="15"/>
  <c r="E12381" i="15"/>
  <c r="E12380" i="15"/>
  <c r="E12379" i="15"/>
  <c r="E12378" i="15"/>
  <c r="E12377" i="15"/>
  <c r="E12376" i="15"/>
  <c r="E12375" i="15"/>
  <c r="E12374" i="15"/>
  <c r="E12373" i="15"/>
  <c r="E12372" i="15"/>
  <c r="E12371" i="15"/>
  <c r="E12370" i="15"/>
  <c r="E12369" i="15"/>
  <c r="E12368" i="15"/>
  <c r="E12367" i="15"/>
  <c r="E12366" i="15"/>
  <c r="E12365" i="15"/>
  <c r="E12364" i="15"/>
  <c r="E12363" i="15"/>
  <c r="E12362" i="15"/>
  <c r="E12361" i="15"/>
  <c r="E12360" i="15"/>
  <c r="E12359" i="15"/>
  <c r="E12358" i="15"/>
  <c r="E12357" i="15"/>
  <c r="E12356" i="15"/>
  <c r="E12355" i="15"/>
  <c r="E12354" i="15"/>
  <c r="E12353" i="15"/>
  <c r="E12352" i="15"/>
  <c r="E12351" i="15"/>
  <c r="E12350" i="15"/>
  <c r="E12349" i="15"/>
  <c r="E12348" i="15"/>
  <c r="E12347" i="15"/>
  <c r="E12346" i="15"/>
  <c r="E12345" i="15"/>
  <c r="E12344" i="15"/>
  <c r="E12343" i="15"/>
  <c r="E12342" i="15"/>
  <c r="E12341" i="15"/>
  <c r="E12340" i="15"/>
  <c r="E12339" i="15"/>
  <c r="E12338" i="15"/>
  <c r="E12337" i="15"/>
  <c r="E12336" i="15"/>
  <c r="E12335" i="15"/>
  <c r="E12334" i="15"/>
  <c r="E12333" i="15"/>
  <c r="E12332" i="15"/>
  <c r="E12331" i="15"/>
  <c r="E12330" i="15"/>
  <c r="E12329" i="15"/>
  <c r="E12328" i="15"/>
  <c r="E12327" i="15"/>
  <c r="E12326" i="15"/>
  <c r="E12325" i="15"/>
  <c r="E12324" i="15"/>
  <c r="E12323" i="15"/>
  <c r="E12322" i="15"/>
  <c r="E12321" i="15"/>
  <c r="E12320" i="15"/>
  <c r="E12319" i="15"/>
  <c r="E12318" i="15"/>
  <c r="E12317" i="15"/>
  <c r="E12316" i="15"/>
  <c r="E12315" i="15"/>
  <c r="E12314" i="15"/>
  <c r="E12313" i="15"/>
  <c r="E12312" i="15"/>
  <c r="E12311" i="15"/>
  <c r="E12310" i="15"/>
  <c r="E12309" i="15"/>
  <c r="E12308" i="15"/>
  <c r="E12307" i="15"/>
  <c r="E12306" i="15"/>
  <c r="E12305" i="15"/>
  <c r="E12304" i="15"/>
  <c r="E12303" i="15"/>
  <c r="E12302" i="15"/>
  <c r="E12301" i="15"/>
  <c r="E12300" i="15"/>
  <c r="E12299" i="15"/>
  <c r="E12298" i="15"/>
  <c r="E12297" i="15"/>
  <c r="E12296" i="15"/>
  <c r="E12295" i="15"/>
  <c r="E12294" i="15"/>
  <c r="E12293" i="15"/>
  <c r="E12292" i="15"/>
  <c r="E12291" i="15"/>
  <c r="E12290" i="15"/>
  <c r="E12289" i="15"/>
  <c r="E12288" i="15"/>
  <c r="E12287" i="15"/>
  <c r="E12286" i="15"/>
  <c r="E12285" i="15"/>
  <c r="E12284" i="15"/>
  <c r="E12283" i="15"/>
  <c r="E12282" i="15"/>
  <c r="E12281" i="15"/>
  <c r="E12280" i="15"/>
  <c r="E12279" i="15"/>
  <c r="E12278" i="15"/>
  <c r="E12277" i="15"/>
  <c r="E12276" i="15"/>
  <c r="E12275" i="15"/>
  <c r="E12274" i="15"/>
  <c r="E12273" i="15"/>
  <c r="E12272" i="15"/>
  <c r="E12271" i="15"/>
  <c r="E12270" i="15"/>
  <c r="E12269" i="15"/>
  <c r="E12268" i="15"/>
  <c r="E12267" i="15"/>
  <c r="E12266" i="15"/>
  <c r="E12265" i="15"/>
  <c r="E12262" i="15"/>
  <c r="E12261" i="15"/>
  <c r="E12260" i="15"/>
  <c r="E12259" i="15"/>
  <c r="E12258" i="15"/>
  <c r="E12257" i="15"/>
  <c r="E12256" i="15"/>
  <c r="E12255" i="15"/>
  <c r="E12254" i="15"/>
  <c r="E12253" i="15"/>
  <c r="E12252" i="15"/>
  <c r="E12251" i="15"/>
  <c r="E12250" i="15"/>
  <c r="E12249" i="15"/>
  <c r="E12248" i="15"/>
  <c r="E12247" i="15"/>
  <c r="E12246" i="15"/>
  <c r="E12245" i="15"/>
  <c r="E12244" i="15"/>
  <c r="E12243" i="15"/>
  <c r="E12242" i="15"/>
  <c r="E12241" i="15"/>
  <c r="E12240" i="15"/>
  <c r="E12239" i="15"/>
  <c r="E12238" i="15"/>
  <c r="E12237" i="15"/>
  <c r="E12236" i="15"/>
  <c r="E12235" i="15"/>
  <c r="E12234" i="15"/>
  <c r="E12233" i="15"/>
  <c r="E12232" i="15"/>
  <c r="E12231" i="15"/>
  <c r="E12230" i="15"/>
  <c r="E12229" i="15"/>
  <c r="E12228" i="15"/>
  <c r="E12227" i="15"/>
  <c r="E12226" i="15"/>
  <c r="E12225" i="15"/>
  <c r="E12224" i="15"/>
  <c r="E12223" i="15"/>
  <c r="E12222" i="15"/>
  <c r="E12221" i="15"/>
  <c r="E12220" i="15"/>
  <c r="E12219" i="15"/>
  <c r="E12218" i="15"/>
  <c r="E12217" i="15"/>
  <c r="E12216" i="15"/>
  <c r="E12215" i="15"/>
  <c r="E12214" i="15"/>
  <c r="E12213" i="15"/>
  <c r="E12212" i="15"/>
  <c r="E12211" i="15"/>
  <c r="E12210" i="15"/>
  <c r="E12209" i="15"/>
  <c r="E12208" i="15"/>
  <c r="E12207" i="15"/>
  <c r="E12206" i="15"/>
  <c r="E12205" i="15"/>
  <c r="E12204" i="15"/>
  <c r="E12203" i="15"/>
  <c r="E12202" i="15"/>
  <c r="E12201" i="15"/>
  <c r="E12200" i="15"/>
  <c r="E12199" i="15"/>
  <c r="E12198" i="15"/>
  <c r="E12197" i="15"/>
  <c r="E12196" i="15"/>
  <c r="E12195" i="15"/>
  <c r="E12194" i="15"/>
  <c r="E12193" i="15"/>
  <c r="E12192" i="15"/>
  <c r="E12191" i="15"/>
  <c r="E12190" i="15"/>
  <c r="E12189" i="15"/>
  <c r="E12188" i="15"/>
  <c r="E12187" i="15"/>
  <c r="E12186" i="15"/>
  <c r="E12185" i="15"/>
  <c r="E12184" i="15"/>
  <c r="E12183" i="15"/>
  <c r="E12182" i="15"/>
  <c r="E12181" i="15"/>
  <c r="E12180" i="15"/>
  <c r="E12179" i="15"/>
  <c r="E12178" i="15"/>
  <c r="E12177" i="15"/>
  <c r="E12176" i="15"/>
  <c r="E12175" i="15"/>
  <c r="E12174" i="15"/>
  <c r="E12173" i="15"/>
  <c r="E12172" i="15"/>
  <c r="E12171" i="15"/>
  <c r="E12167" i="15"/>
  <c r="E12166" i="15"/>
  <c r="E12165" i="15"/>
  <c r="E12164" i="15"/>
  <c r="E12163" i="15"/>
  <c r="E12162" i="15"/>
  <c r="E12161" i="15"/>
  <c r="E12160" i="15"/>
  <c r="E12159" i="15"/>
  <c r="E12158" i="15"/>
  <c r="E12157" i="15"/>
  <c r="E12156" i="15"/>
  <c r="E12155" i="15"/>
  <c r="E12154" i="15"/>
  <c r="E12153" i="15"/>
  <c r="E12152" i="15"/>
  <c r="E12151" i="15"/>
  <c r="E12150" i="15"/>
  <c r="E12149" i="15"/>
  <c r="E12148" i="15"/>
  <c r="E12147" i="15"/>
  <c r="E12146" i="15"/>
  <c r="E12145" i="15"/>
  <c r="E12144" i="15"/>
  <c r="E12143" i="15"/>
  <c r="E12142" i="15"/>
  <c r="E12141" i="15"/>
  <c r="E12140" i="15"/>
  <c r="E12139" i="15"/>
  <c r="E12138" i="15"/>
  <c r="E12137" i="15"/>
  <c r="E12136" i="15"/>
  <c r="E12135" i="15"/>
  <c r="E12134" i="15"/>
  <c r="E12133" i="15"/>
  <c r="E12132" i="15"/>
  <c r="E12131" i="15"/>
  <c r="E12130" i="15"/>
  <c r="E12129" i="15"/>
  <c r="E12128" i="15"/>
  <c r="E12127" i="15"/>
  <c r="E12126" i="15"/>
  <c r="E12125" i="15"/>
  <c r="E12124" i="15"/>
  <c r="E12123" i="15"/>
  <c r="E12122" i="15"/>
  <c r="E12121" i="15"/>
  <c r="E12120" i="15"/>
  <c r="E12119" i="15"/>
  <c r="E12118" i="15"/>
  <c r="E12117" i="15"/>
  <c r="E12116" i="15"/>
  <c r="E12115" i="15"/>
  <c r="E12114" i="15"/>
  <c r="E12113" i="15"/>
  <c r="E12112" i="15"/>
  <c r="E12111" i="15"/>
  <c r="E12110" i="15"/>
  <c r="E12109" i="15"/>
  <c r="E12108" i="15"/>
  <c r="E12107" i="15"/>
  <c r="E12106" i="15"/>
  <c r="E12105" i="15"/>
  <c r="E12104" i="15"/>
  <c r="E12103" i="15"/>
  <c r="E12102" i="15"/>
  <c r="E12101" i="15"/>
  <c r="E12100" i="15"/>
  <c r="E12099" i="15"/>
  <c r="E12098" i="15"/>
  <c r="E12097" i="15"/>
  <c r="E12096" i="15"/>
  <c r="E12095" i="15"/>
  <c r="E12094" i="15"/>
  <c r="E12093" i="15"/>
  <c r="E12092" i="15"/>
  <c r="E12091" i="15"/>
  <c r="E12090" i="15"/>
  <c r="E12089" i="15"/>
  <c r="E12088" i="15"/>
  <c r="E12087" i="15"/>
  <c r="E12086" i="15"/>
  <c r="E12085" i="15"/>
  <c r="E12084" i="15"/>
  <c r="E12083" i="15"/>
  <c r="E12082" i="15"/>
  <c r="E12081" i="15"/>
  <c r="E12080" i="15"/>
  <c r="E12079" i="15"/>
  <c r="E12078" i="15"/>
  <c r="E12077" i="15"/>
  <c r="E12076" i="15"/>
  <c r="E12075" i="15"/>
  <c r="E12074" i="15"/>
  <c r="E12073" i="15"/>
  <c r="E12072" i="15"/>
  <c r="E12071" i="15"/>
  <c r="E12070" i="15"/>
  <c r="E12069" i="15"/>
  <c r="E12068" i="15"/>
  <c r="E12067" i="15"/>
  <c r="E12066" i="15"/>
  <c r="E12065" i="15"/>
  <c r="E12064" i="15"/>
  <c r="E12063" i="15"/>
  <c r="E12062" i="15"/>
  <c r="E12061" i="15"/>
  <c r="E12060" i="15"/>
  <c r="E12059" i="15"/>
  <c r="E12058" i="15"/>
  <c r="E12057" i="15"/>
  <c r="E12056" i="15"/>
  <c r="E12055" i="15"/>
  <c r="E12054" i="15"/>
  <c r="E12053" i="15"/>
  <c r="E12052" i="15"/>
  <c r="E12051" i="15"/>
  <c r="E12050" i="15"/>
  <c r="E12049" i="15"/>
  <c r="E12048" i="15"/>
  <c r="E12047" i="15"/>
  <c r="E12046" i="15"/>
  <c r="E12045" i="15"/>
  <c r="E12044" i="15"/>
  <c r="E12043" i="15"/>
  <c r="E12042" i="15"/>
  <c r="E12041" i="15"/>
  <c r="E12040" i="15"/>
  <c r="E12039" i="15"/>
  <c r="E12038" i="15"/>
  <c r="E12037" i="15"/>
  <c r="E12036" i="15"/>
  <c r="E12035" i="15"/>
  <c r="E12034" i="15"/>
  <c r="E12033" i="15"/>
  <c r="E12032" i="15"/>
  <c r="E12031" i="15"/>
  <c r="E12030" i="15"/>
  <c r="E12029" i="15"/>
  <c r="E12028" i="15"/>
  <c r="E12027" i="15"/>
  <c r="E12026" i="15"/>
  <c r="E12025" i="15"/>
  <c r="E12024" i="15"/>
  <c r="E12023" i="15"/>
  <c r="E12022" i="15"/>
  <c r="E12021" i="15"/>
  <c r="E12020" i="15"/>
  <c r="E12019" i="15"/>
  <c r="E12018" i="15"/>
  <c r="E12017" i="15"/>
  <c r="E12016" i="15"/>
  <c r="E12015" i="15"/>
  <c r="E12014" i="15"/>
  <c r="E12013" i="15"/>
  <c r="E12012" i="15"/>
  <c r="E12011" i="15"/>
  <c r="E12010" i="15"/>
  <c r="E12009" i="15"/>
  <c r="E12008" i="15"/>
  <c r="E12007" i="15"/>
  <c r="E12006" i="15"/>
  <c r="E12005" i="15"/>
  <c r="E12004" i="15"/>
  <c r="E12003" i="15"/>
  <c r="E12002" i="15"/>
  <c r="E12001" i="15"/>
  <c r="E12000" i="15"/>
  <c r="E11999" i="15"/>
  <c r="E11998" i="15"/>
  <c r="E11997" i="15"/>
  <c r="E11996" i="15"/>
  <c r="E11995" i="15"/>
  <c r="E11994" i="15"/>
  <c r="E11993" i="15"/>
  <c r="E11992" i="15"/>
  <c r="E11991" i="15"/>
  <c r="E11990" i="15"/>
  <c r="E11989" i="15"/>
  <c r="E11988" i="15"/>
  <c r="E11987" i="15"/>
  <c r="E11986" i="15"/>
  <c r="E11985" i="15"/>
  <c r="E11984" i="15"/>
  <c r="E11983" i="15"/>
  <c r="E11982" i="15"/>
  <c r="E11981" i="15"/>
  <c r="E11980" i="15"/>
  <c r="E11979" i="15"/>
  <c r="E11978" i="15"/>
  <c r="E11977" i="15"/>
  <c r="E11976" i="15"/>
  <c r="E11975" i="15"/>
  <c r="E11974" i="15"/>
  <c r="E11973" i="15"/>
  <c r="E11972" i="15"/>
  <c r="E11971" i="15"/>
  <c r="E11970" i="15"/>
  <c r="E11969" i="15"/>
  <c r="E11967" i="15"/>
  <c r="E11963" i="15"/>
  <c r="E11962" i="15"/>
  <c r="E11961" i="15"/>
  <c r="E11960" i="15"/>
  <c r="E11959" i="15"/>
  <c r="E11958" i="15"/>
  <c r="E11957" i="15"/>
  <c r="E11956" i="15"/>
  <c r="E11955" i="15"/>
  <c r="E11954" i="15"/>
  <c r="E11953" i="15"/>
  <c r="E11952" i="15"/>
  <c r="E11951" i="15"/>
  <c r="E11950" i="15"/>
  <c r="E11949" i="15"/>
  <c r="E11948" i="15"/>
  <c r="E11947" i="15"/>
  <c r="E11946" i="15"/>
  <c r="E11945" i="15"/>
  <c r="E11944" i="15"/>
  <c r="E11943" i="15"/>
  <c r="E11942" i="15"/>
  <c r="E11941" i="15"/>
  <c r="E11940" i="15"/>
  <c r="E11939" i="15"/>
  <c r="E11938" i="15"/>
  <c r="E11937" i="15"/>
  <c r="E11936" i="15"/>
  <c r="E11935" i="15"/>
  <c r="E11934" i="15"/>
  <c r="E11933" i="15"/>
  <c r="E11932" i="15"/>
  <c r="E11931" i="15"/>
  <c r="E11930" i="15"/>
  <c r="E11929" i="15"/>
  <c r="E11928" i="15"/>
  <c r="E11927" i="15"/>
  <c r="E11926" i="15"/>
  <c r="E11925" i="15"/>
  <c r="E11924" i="15"/>
  <c r="E11923" i="15"/>
  <c r="E11922" i="15"/>
  <c r="E11921" i="15"/>
  <c r="E11920" i="15"/>
  <c r="E11919" i="15"/>
  <c r="E11918" i="15"/>
  <c r="E11917" i="15"/>
  <c r="E11916" i="15"/>
  <c r="E11915" i="15"/>
  <c r="E11914" i="15"/>
  <c r="E11913" i="15"/>
  <c r="E11912" i="15"/>
  <c r="E11911" i="15"/>
  <c r="E11910" i="15"/>
  <c r="E11909" i="15"/>
  <c r="E11908" i="15"/>
  <c r="E11907" i="15"/>
  <c r="E11906" i="15"/>
  <c r="E11905" i="15"/>
  <c r="E11904" i="15"/>
  <c r="E11903" i="15"/>
  <c r="E11902" i="15"/>
  <c r="E11901" i="15"/>
  <c r="E11900" i="15"/>
  <c r="E11899" i="15"/>
  <c r="E11898" i="15"/>
  <c r="E11897" i="15"/>
  <c r="E11896" i="15"/>
  <c r="E11895" i="15"/>
  <c r="E11894" i="15"/>
  <c r="E11893" i="15"/>
  <c r="E11892" i="15"/>
  <c r="E11891" i="15"/>
  <c r="E11890" i="15"/>
  <c r="E11889" i="15"/>
  <c r="E11888" i="15"/>
  <c r="E11887" i="15"/>
  <c r="E11886" i="15"/>
  <c r="E11885" i="15"/>
  <c r="E11884" i="15"/>
  <c r="E11883" i="15"/>
  <c r="E11882" i="15"/>
  <c r="E11881" i="15"/>
  <c r="E11880" i="15"/>
  <c r="E11879" i="15"/>
  <c r="E11878" i="15"/>
  <c r="E11877" i="15"/>
  <c r="E11876" i="15"/>
  <c r="E11875" i="15"/>
  <c r="E11874" i="15"/>
  <c r="E11873" i="15"/>
  <c r="E11872" i="15"/>
  <c r="E11871" i="15"/>
  <c r="E11870" i="15"/>
  <c r="E11869" i="15"/>
  <c r="E11868" i="15"/>
  <c r="E11867" i="15"/>
  <c r="E11866" i="15"/>
  <c r="E11865" i="15"/>
  <c r="E11864" i="15"/>
  <c r="E11863" i="15"/>
  <c r="E11862" i="15"/>
  <c r="E11861" i="15"/>
  <c r="E11860" i="15"/>
  <c r="E11859" i="15"/>
  <c r="E11858" i="15"/>
  <c r="E11857" i="15"/>
  <c r="E11856" i="15"/>
  <c r="E11855" i="15"/>
  <c r="E11854" i="15"/>
  <c r="E11853" i="15"/>
  <c r="E11852" i="15"/>
  <c r="E11851" i="15"/>
  <c r="E11850" i="15"/>
  <c r="E11849" i="15"/>
  <c r="E11848" i="15"/>
  <c r="E11847" i="15"/>
  <c r="E11846" i="15"/>
  <c r="E11845" i="15"/>
  <c r="E11844" i="15"/>
  <c r="E11843" i="15"/>
  <c r="E11842" i="15"/>
  <c r="E11841" i="15"/>
  <c r="E11840" i="15"/>
  <c r="E11839" i="15"/>
  <c r="E11838" i="15"/>
  <c r="E11837" i="15"/>
  <c r="E11836" i="15"/>
  <c r="E11835" i="15"/>
  <c r="E11834" i="15"/>
  <c r="E11833" i="15"/>
  <c r="E11832" i="15"/>
  <c r="E11831" i="15"/>
  <c r="E11830" i="15"/>
  <c r="E11829" i="15"/>
  <c r="E11828" i="15"/>
  <c r="E11827" i="15"/>
  <c r="E11826" i="15"/>
  <c r="E11825" i="15"/>
  <c r="E11824" i="15"/>
  <c r="E11823" i="15"/>
  <c r="E11822" i="15"/>
  <c r="E11821" i="15"/>
  <c r="E11820" i="15"/>
  <c r="E11819" i="15"/>
  <c r="E11818" i="15"/>
  <c r="E11817" i="15"/>
  <c r="E11816" i="15"/>
  <c r="E11815" i="15"/>
  <c r="E11814" i="15"/>
  <c r="E11813" i="15"/>
  <c r="E11812" i="15"/>
  <c r="E11811" i="15"/>
  <c r="E11810" i="15"/>
  <c r="E11809" i="15"/>
  <c r="E11808" i="15"/>
  <c r="E11807" i="15"/>
  <c r="E11806" i="15"/>
  <c r="E11805" i="15"/>
  <c r="E11804" i="15"/>
  <c r="E11803" i="15"/>
  <c r="E11802" i="15"/>
  <c r="E11801" i="15"/>
  <c r="E11800" i="15"/>
  <c r="E11799" i="15"/>
  <c r="E11798" i="15"/>
  <c r="E11797" i="15"/>
  <c r="E11796" i="15"/>
  <c r="E11795" i="15"/>
  <c r="E11794" i="15"/>
  <c r="E11793" i="15"/>
  <c r="E11792" i="15"/>
  <c r="E11791" i="15"/>
  <c r="E11790" i="15"/>
  <c r="E11789" i="15"/>
  <c r="E11788" i="15"/>
  <c r="E11787" i="15"/>
  <c r="E11786" i="15"/>
  <c r="E11785" i="15"/>
  <c r="E11784" i="15"/>
  <c r="E11783" i="15"/>
  <c r="E11782" i="15"/>
  <c r="E11781" i="15"/>
  <c r="E11780" i="15"/>
  <c r="E11779" i="15"/>
  <c r="E11778" i="15"/>
  <c r="E11777" i="15"/>
  <c r="E11776" i="15"/>
  <c r="E11775" i="15"/>
  <c r="E11774" i="15"/>
  <c r="E11773" i="15"/>
  <c r="E11772" i="15"/>
  <c r="E11771" i="15"/>
  <c r="E11770" i="15"/>
  <c r="E11769" i="15"/>
  <c r="E11768" i="15"/>
  <c r="E11767" i="15"/>
  <c r="E11766" i="15"/>
  <c r="E11765" i="15"/>
  <c r="E11764" i="15"/>
  <c r="E11763" i="15"/>
  <c r="E11762" i="15"/>
  <c r="E11761" i="15"/>
  <c r="E11760" i="15"/>
  <c r="E11759" i="15"/>
  <c r="E11758" i="15"/>
  <c r="E11757" i="15"/>
  <c r="E11756" i="15"/>
  <c r="E11755" i="15"/>
  <c r="E11754" i="15"/>
  <c r="E11753" i="15"/>
  <c r="E11752" i="15"/>
  <c r="E11751" i="15"/>
  <c r="E11750" i="15"/>
  <c r="E11749" i="15"/>
  <c r="E11748" i="15"/>
  <c r="E11747" i="15"/>
  <c r="E11746" i="15"/>
  <c r="E11745" i="15"/>
  <c r="E11744" i="15"/>
  <c r="E11743" i="15"/>
  <c r="E11742" i="15"/>
  <c r="E11741" i="15"/>
  <c r="E11740" i="15"/>
  <c r="E11739" i="15"/>
  <c r="E11738" i="15"/>
  <c r="E11737" i="15"/>
  <c r="E11736" i="15"/>
  <c r="E11735" i="15"/>
  <c r="E11734" i="15"/>
  <c r="E11733" i="15"/>
  <c r="E11732" i="15"/>
  <c r="E11731" i="15"/>
  <c r="E11730" i="15"/>
  <c r="E11729" i="15"/>
  <c r="E11728" i="15"/>
  <c r="E11727" i="15"/>
  <c r="E11726" i="15"/>
  <c r="E11725" i="15"/>
  <c r="E11724" i="15"/>
  <c r="E11723" i="15"/>
  <c r="E11722" i="15"/>
  <c r="E11721" i="15"/>
  <c r="E11720" i="15"/>
  <c r="E11719" i="15"/>
  <c r="E11718" i="15"/>
  <c r="E11717" i="15"/>
  <c r="E11716" i="15"/>
  <c r="E11715" i="15"/>
  <c r="E11714" i="15"/>
  <c r="E11713" i="15"/>
  <c r="E11712" i="15"/>
  <c r="E11711" i="15"/>
  <c r="E11710" i="15"/>
  <c r="E11709" i="15"/>
  <c r="E11708" i="15"/>
  <c r="E11707" i="15"/>
  <c r="E11706" i="15"/>
  <c r="E11705" i="15"/>
  <c r="E11704" i="15"/>
  <c r="E11703" i="15"/>
  <c r="E11702" i="15"/>
  <c r="E11701" i="15"/>
  <c r="E11700" i="15"/>
  <c r="E11699" i="15"/>
  <c r="E11698" i="15"/>
  <c r="E11697" i="15"/>
  <c r="E11696" i="15"/>
  <c r="E11695" i="15"/>
  <c r="E11694" i="15"/>
  <c r="E11693" i="15"/>
  <c r="E11692" i="15"/>
  <c r="E11691" i="15"/>
  <c r="E11690" i="15"/>
  <c r="E11689" i="15"/>
  <c r="E11688" i="15"/>
  <c r="E11687" i="15"/>
  <c r="E11686" i="15"/>
  <c r="E11685" i="15"/>
  <c r="E11684" i="15"/>
  <c r="E11683" i="15"/>
  <c r="E11682" i="15"/>
  <c r="E11681" i="15"/>
  <c r="E11680" i="15"/>
  <c r="E11679" i="15"/>
  <c r="E11678" i="15"/>
  <c r="E11677" i="15"/>
  <c r="E11676" i="15"/>
  <c r="E11675" i="15"/>
  <c r="E11674" i="15"/>
  <c r="E11673" i="15"/>
  <c r="E11672" i="15"/>
  <c r="E11671" i="15"/>
  <c r="E11670" i="15"/>
  <c r="E11669" i="15"/>
  <c r="E11668" i="15"/>
  <c r="E11667" i="15"/>
  <c r="E11666" i="15"/>
  <c r="E11665" i="15"/>
  <c r="E11664" i="15"/>
  <c r="E11663" i="15"/>
  <c r="E11662" i="15"/>
  <c r="E11661" i="15"/>
  <c r="E11660" i="15"/>
  <c r="E11659" i="15"/>
  <c r="E11658" i="15"/>
  <c r="E11657" i="15"/>
  <c r="E11656" i="15"/>
  <c r="E11655" i="15"/>
  <c r="E11654" i="15"/>
  <c r="E11653" i="15"/>
  <c r="E11652" i="15"/>
  <c r="E11651" i="15"/>
  <c r="E11650" i="15"/>
  <c r="E11649" i="15"/>
  <c r="E11648" i="15"/>
  <c r="E11647" i="15"/>
  <c r="E11646" i="15"/>
  <c r="E11645" i="15"/>
  <c r="E11644" i="15"/>
  <c r="E11643" i="15"/>
  <c r="E11642" i="15"/>
  <c r="E11641" i="15"/>
  <c r="E11640" i="15"/>
  <c r="E11639" i="15"/>
  <c r="E11638" i="15"/>
  <c r="E11637" i="15"/>
  <c r="E11636" i="15"/>
  <c r="E11635" i="15"/>
  <c r="E11634" i="15"/>
  <c r="E11633" i="15"/>
  <c r="E11632" i="15"/>
  <c r="E11631" i="15"/>
  <c r="E11630" i="15"/>
  <c r="E11629" i="15"/>
  <c r="E11628" i="15"/>
  <c r="E11627" i="15"/>
  <c r="E11626" i="15"/>
  <c r="E11625" i="15"/>
  <c r="E11624" i="15"/>
  <c r="E11623" i="15"/>
  <c r="E11622" i="15"/>
  <c r="E11621" i="15"/>
  <c r="E11620" i="15"/>
  <c r="E11619" i="15"/>
  <c r="E11618" i="15"/>
  <c r="E11617" i="15"/>
  <c r="E11616" i="15"/>
  <c r="E11615" i="15"/>
  <c r="E11614" i="15"/>
  <c r="E11613" i="15"/>
  <c r="E11612" i="15"/>
  <c r="E11611" i="15"/>
  <c r="E11610" i="15"/>
  <c r="E11609" i="15"/>
  <c r="E11608" i="15"/>
  <c r="E11607" i="15"/>
  <c r="E11606" i="15"/>
  <c r="E11605" i="15"/>
  <c r="E11604" i="15"/>
  <c r="E11603" i="15"/>
  <c r="E11602" i="15"/>
  <c r="E11601" i="15"/>
  <c r="E11600" i="15"/>
  <c r="E11599" i="15"/>
  <c r="E11598" i="15"/>
  <c r="E11597" i="15"/>
  <c r="E11596" i="15"/>
  <c r="E11595" i="15"/>
  <c r="E11594" i="15"/>
  <c r="E11593" i="15"/>
  <c r="E11592" i="15"/>
  <c r="E11591" i="15"/>
  <c r="E11590" i="15"/>
  <c r="E11589" i="15"/>
  <c r="E11588" i="15"/>
  <c r="E11587" i="15"/>
  <c r="E11586" i="15"/>
  <c r="E11585" i="15"/>
  <c r="E11584" i="15"/>
  <c r="E11583" i="15"/>
  <c r="E11582" i="15"/>
  <c r="E11581" i="15"/>
  <c r="E11580" i="15"/>
  <c r="E11579" i="15"/>
  <c r="E11578" i="15"/>
  <c r="E11577" i="15"/>
  <c r="E11576" i="15"/>
  <c r="E11575" i="15"/>
  <c r="E11574" i="15"/>
  <c r="E11573" i="15"/>
  <c r="E11572" i="15"/>
  <c r="E11571" i="15"/>
  <c r="E11570" i="15"/>
  <c r="E11569" i="15"/>
  <c r="E11568" i="15"/>
  <c r="E11567" i="15"/>
  <c r="E11566" i="15"/>
  <c r="E11565" i="15"/>
  <c r="E11564" i="15"/>
  <c r="E11563" i="15"/>
  <c r="E11562" i="15"/>
  <c r="E11561" i="15"/>
  <c r="E11560" i="15"/>
  <c r="E11559" i="15"/>
  <c r="E11558" i="15"/>
  <c r="E11557" i="15"/>
  <c r="E11556" i="15"/>
  <c r="E11555" i="15"/>
  <c r="E11554" i="15"/>
  <c r="E11553" i="15"/>
  <c r="E11552" i="15"/>
  <c r="E11551" i="15"/>
  <c r="E11550" i="15"/>
  <c r="E11549" i="15"/>
  <c r="E11548" i="15"/>
  <c r="E11547" i="15"/>
  <c r="E11546" i="15"/>
  <c r="E11545" i="15"/>
  <c r="E11544" i="15"/>
  <c r="E11543" i="15"/>
  <c r="E11542" i="15"/>
  <c r="E11541" i="15"/>
  <c r="E11540" i="15"/>
  <c r="E11539" i="15"/>
  <c r="E11538" i="15"/>
  <c r="E11537" i="15"/>
  <c r="E11536" i="15"/>
  <c r="E11535" i="15"/>
  <c r="E11534" i="15"/>
  <c r="E11533" i="15"/>
  <c r="E11532" i="15"/>
  <c r="E11531" i="15"/>
  <c r="E11530" i="15"/>
  <c r="E11529" i="15"/>
  <c r="E11528" i="15"/>
  <c r="E11527" i="15"/>
  <c r="E11526" i="15"/>
  <c r="E11525" i="15"/>
  <c r="E11524" i="15"/>
  <c r="E11523" i="15"/>
  <c r="E11522" i="15"/>
  <c r="E11521" i="15"/>
  <c r="E11520" i="15"/>
  <c r="E11519" i="15"/>
  <c r="E11518" i="15"/>
  <c r="E11517" i="15"/>
  <c r="E11516" i="15"/>
  <c r="E11515" i="15"/>
  <c r="E11514" i="15"/>
  <c r="E11513" i="15"/>
  <c r="E11512" i="15"/>
  <c r="E11511" i="15"/>
  <c r="E11510" i="15"/>
  <c r="E11506" i="15"/>
  <c r="E11505" i="15"/>
  <c r="E11504" i="15"/>
  <c r="E11503" i="15"/>
  <c r="E11502" i="15"/>
  <c r="E11501" i="15"/>
  <c r="E11500" i="15"/>
  <c r="E11499" i="15"/>
  <c r="E11498" i="15"/>
  <c r="E11497" i="15"/>
  <c r="E11496" i="15"/>
  <c r="E11495" i="15"/>
  <c r="E11494" i="15"/>
  <c r="E11493" i="15"/>
  <c r="E11492" i="15"/>
  <c r="E11491" i="15"/>
  <c r="E11490" i="15"/>
  <c r="E11489" i="15"/>
  <c r="E11488" i="15"/>
  <c r="E11487" i="15"/>
  <c r="E11486" i="15"/>
  <c r="E11485" i="15"/>
  <c r="E11484" i="15"/>
  <c r="E11483" i="15"/>
  <c r="E11482" i="15"/>
  <c r="E11481" i="15"/>
  <c r="E11480" i="15"/>
  <c r="E11479" i="15"/>
  <c r="E11478" i="15"/>
  <c r="E11477" i="15"/>
  <c r="E11476" i="15"/>
  <c r="E11475" i="15"/>
  <c r="E11474" i="15"/>
  <c r="E11473" i="15"/>
  <c r="E11472" i="15"/>
  <c r="E11471" i="15"/>
  <c r="E11470" i="15"/>
  <c r="E11469" i="15"/>
  <c r="E11468" i="15"/>
  <c r="E11467" i="15"/>
  <c r="E11466" i="15"/>
  <c r="E11465" i="15"/>
  <c r="E11464" i="15"/>
  <c r="E11463" i="15"/>
  <c r="E11462" i="15"/>
  <c r="E11461" i="15"/>
  <c r="E11460" i="15"/>
  <c r="E11459" i="15"/>
  <c r="E11458" i="15"/>
  <c r="E11457" i="15"/>
  <c r="E11456" i="15"/>
  <c r="E11455" i="15"/>
  <c r="E11454" i="15"/>
  <c r="E11453" i="15"/>
  <c r="E11452" i="15"/>
  <c r="E11451" i="15"/>
  <c r="E11450" i="15"/>
  <c r="E11449" i="15"/>
  <c r="E11448" i="15"/>
  <c r="E11447" i="15"/>
  <c r="E11446" i="15"/>
  <c r="E11445" i="15"/>
  <c r="E11444" i="15"/>
  <c r="E11443" i="15"/>
  <c r="E11442" i="15"/>
  <c r="E11441" i="15"/>
  <c r="E11440" i="15"/>
  <c r="E11439" i="15"/>
  <c r="E11438" i="15"/>
  <c r="E11437" i="15"/>
  <c r="E11436" i="15"/>
  <c r="E11435" i="15"/>
  <c r="E11434" i="15"/>
  <c r="E11433" i="15"/>
  <c r="E11432" i="15"/>
  <c r="E11431" i="15"/>
  <c r="E11430" i="15"/>
  <c r="E11429" i="15"/>
  <c r="E11428" i="15"/>
  <c r="E11427" i="15"/>
  <c r="E11426" i="15"/>
  <c r="E11425" i="15"/>
  <c r="E11424" i="15"/>
  <c r="E11423" i="15"/>
  <c r="E11422" i="15"/>
  <c r="E11421" i="15"/>
  <c r="E11420" i="15"/>
  <c r="E11419" i="15"/>
  <c r="E11418" i="15"/>
  <c r="E11417" i="15"/>
  <c r="E11416" i="15"/>
  <c r="E11415" i="15"/>
  <c r="E11414" i="15"/>
  <c r="E11413" i="15"/>
  <c r="E11412" i="15"/>
  <c r="E11411" i="15"/>
  <c r="E11410" i="15"/>
  <c r="E11406" i="15"/>
  <c r="E11405" i="15"/>
  <c r="E11404" i="15"/>
  <c r="E11403" i="15"/>
  <c r="E11402" i="15"/>
  <c r="E11401" i="15"/>
  <c r="E11400" i="15"/>
  <c r="E11399" i="15"/>
  <c r="E11398" i="15"/>
  <c r="E11397" i="15"/>
  <c r="E11396" i="15"/>
  <c r="E11395" i="15"/>
  <c r="E11394" i="15"/>
  <c r="E11393" i="15"/>
  <c r="E11392" i="15"/>
  <c r="E11391" i="15"/>
  <c r="E11390" i="15"/>
  <c r="E11389" i="15"/>
  <c r="E11388" i="15"/>
  <c r="E11387" i="15"/>
  <c r="E11386" i="15"/>
  <c r="E11385" i="15"/>
  <c r="E11384" i="15"/>
  <c r="E11383" i="15"/>
  <c r="E11382" i="15"/>
  <c r="E11381" i="15"/>
  <c r="E11380" i="15"/>
  <c r="E11379" i="15"/>
  <c r="E11378" i="15"/>
  <c r="E11377" i="15"/>
  <c r="E11376" i="15"/>
  <c r="E11375" i="15"/>
  <c r="E11374" i="15"/>
  <c r="E11373" i="15"/>
  <c r="E11372" i="15"/>
  <c r="E11371" i="15"/>
  <c r="E11370" i="15"/>
  <c r="E11369" i="15"/>
  <c r="E11368" i="15"/>
  <c r="E11367" i="15"/>
  <c r="E11366" i="15"/>
  <c r="E11365" i="15"/>
  <c r="E11364" i="15"/>
  <c r="E11363" i="15"/>
  <c r="E11362" i="15"/>
  <c r="E11361" i="15"/>
  <c r="E11360" i="15"/>
  <c r="E11359" i="15"/>
  <c r="E11358" i="15"/>
  <c r="E11357" i="15"/>
  <c r="E11356" i="15"/>
  <c r="E11355" i="15"/>
  <c r="E11354" i="15"/>
  <c r="E11353" i="15"/>
  <c r="E11352" i="15"/>
  <c r="E11351" i="15"/>
  <c r="E11350" i="15"/>
  <c r="E11349" i="15"/>
  <c r="E11348" i="15"/>
  <c r="E11347" i="15"/>
  <c r="E11346" i="15"/>
  <c r="E11345" i="15"/>
  <c r="E11344" i="15"/>
  <c r="E11343" i="15"/>
  <c r="E11342" i="15"/>
  <c r="E11341" i="15"/>
  <c r="E11340" i="15"/>
  <c r="E11339" i="15"/>
  <c r="E11338" i="15"/>
  <c r="E11337" i="15"/>
  <c r="E11336" i="15"/>
  <c r="E11335" i="15"/>
  <c r="E11334" i="15"/>
  <c r="E11333" i="15"/>
  <c r="E11332" i="15"/>
  <c r="E11331" i="15"/>
  <c r="E11330" i="15"/>
  <c r="E11329" i="15"/>
  <c r="E11328" i="15"/>
  <c r="E11327" i="15"/>
  <c r="E11326" i="15"/>
  <c r="E11325" i="15"/>
  <c r="E11324" i="15"/>
  <c r="E11323" i="15"/>
  <c r="E11322" i="15"/>
  <c r="E11321" i="15"/>
  <c r="E11320" i="15"/>
  <c r="E11319" i="15"/>
  <c r="E11318" i="15"/>
  <c r="E11317" i="15"/>
  <c r="E11316" i="15"/>
  <c r="E11315" i="15"/>
  <c r="E11314" i="15"/>
  <c r="E11313" i="15"/>
  <c r="E11312" i="15"/>
  <c r="E11311" i="15"/>
  <c r="E11310" i="15"/>
  <c r="E11309" i="15"/>
  <c r="E11308" i="15"/>
  <c r="E11307" i="15"/>
  <c r="E11306" i="15"/>
  <c r="E11305" i="15"/>
  <c r="E11304" i="15"/>
  <c r="E11303" i="15"/>
  <c r="E11302" i="15"/>
  <c r="E11301" i="15"/>
  <c r="E11300" i="15"/>
  <c r="E11299" i="15"/>
  <c r="E11293" i="15"/>
  <c r="E11292" i="15"/>
  <c r="E11291" i="15"/>
  <c r="E11290" i="15"/>
  <c r="E11289" i="15"/>
  <c r="E11288" i="15"/>
  <c r="E11287" i="15"/>
  <c r="E11286" i="15"/>
  <c r="E11285" i="15"/>
  <c r="E11284" i="15"/>
  <c r="E11283" i="15"/>
  <c r="E11282" i="15"/>
  <c r="E11281" i="15"/>
  <c r="E11280" i="15"/>
  <c r="E11279" i="15"/>
  <c r="E11278" i="15"/>
  <c r="E11277" i="15"/>
  <c r="E11276" i="15"/>
  <c r="E11275" i="15"/>
  <c r="E11274" i="15"/>
  <c r="E11273" i="15"/>
  <c r="E11272" i="15"/>
  <c r="E11271" i="15"/>
  <c r="E11270" i="15"/>
  <c r="E11269" i="15"/>
  <c r="E11268" i="15"/>
  <c r="E11267" i="15"/>
  <c r="E11266" i="15"/>
  <c r="E11265" i="15"/>
  <c r="E11264" i="15"/>
  <c r="E11263" i="15"/>
  <c r="E11262" i="15"/>
  <c r="E11261" i="15"/>
  <c r="E11260" i="15"/>
  <c r="E11259" i="15"/>
  <c r="E11258" i="15"/>
  <c r="E11257" i="15"/>
  <c r="E11256" i="15"/>
  <c r="E11255" i="15"/>
  <c r="E11254" i="15"/>
  <c r="E11253" i="15"/>
  <c r="E11252" i="15"/>
  <c r="E11251" i="15"/>
  <c r="E11250" i="15"/>
  <c r="E11249" i="15"/>
  <c r="E11248" i="15"/>
  <c r="E11247" i="15"/>
  <c r="E11246" i="15"/>
  <c r="E11245" i="15"/>
  <c r="E11244" i="15"/>
  <c r="E11243" i="15"/>
  <c r="E11242" i="15"/>
  <c r="E11241" i="15"/>
  <c r="E11240" i="15"/>
  <c r="E11239" i="15"/>
  <c r="E11238" i="15"/>
  <c r="E11237" i="15"/>
  <c r="E11236" i="15"/>
  <c r="E11235" i="15"/>
  <c r="E11234" i="15"/>
  <c r="E11233" i="15"/>
  <c r="E11232" i="15"/>
  <c r="E11231" i="15"/>
  <c r="E11230" i="15"/>
  <c r="E11229" i="15"/>
  <c r="E11228" i="15"/>
  <c r="E11227" i="15"/>
  <c r="E11226" i="15"/>
  <c r="E11225" i="15"/>
  <c r="E11224" i="15"/>
  <c r="E11223" i="15"/>
  <c r="E11222" i="15"/>
  <c r="E11221" i="15"/>
  <c r="E11220" i="15"/>
  <c r="E11219" i="15"/>
  <c r="E11218" i="15"/>
  <c r="E11217" i="15"/>
  <c r="E11216" i="15"/>
  <c r="E11215" i="15"/>
  <c r="E11214" i="15"/>
  <c r="E11213" i="15"/>
  <c r="E11212" i="15"/>
  <c r="E11211" i="15"/>
  <c r="E11210" i="15"/>
  <c r="E11209" i="15"/>
  <c r="E11208" i="15"/>
  <c r="E11207" i="15"/>
  <c r="E11206" i="15"/>
  <c r="E11205" i="15"/>
  <c r="E11204" i="15"/>
  <c r="E11203" i="15"/>
  <c r="E11202" i="15"/>
  <c r="E11201" i="15"/>
  <c r="E11200" i="15"/>
  <c r="E11199" i="15"/>
  <c r="E11198" i="15"/>
  <c r="E11197" i="15"/>
  <c r="E11196" i="15"/>
  <c r="E11195" i="15"/>
  <c r="E11194" i="15"/>
  <c r="E11193" i="15"/>
  <c r="E11192" i="15"/>
  <c r="E11191" i="15"/>
  <c r="E11190" i="15"/>
  <c r="E11189" i="15"/>
  <c r="E11188" i="15"/>
  <c r="E11187" i="15"/>
  <c r="E11186" i="15"/>
  <c r="E11185" i="15"/>
  <c r="E11184" i="15"/>
  <c r="E11183" i="15"/>
  <c r="E11182" i="15"/>
  <c r="E11181" i="15"/>
  <c r="E11180" i="15"/>
  <c r="E11179" i="15"/>
  <c r="E11178" i="15"/>
  <c r="E11177" i="15"/>
  <c r="E11176" i="15"/>
  <c r="E11175" i="15"/>
  <c r="E11174" i="15"/>
  <c r="E11173" i="15"/>
  <c r="E11172" i="15"/>
  <c r="E11171" i="15"/>
  <c r="E11170" i="15"/>
  <c r="E11169" i="15"/>
  <c r="E11168" i="15"/>
  <c r="E11167" i="15"/>
  <c r="E11166" i="15"/>
  <c r="E11165" i="15"/>
  <c r="E11164" i="15"/>
  <c r="E11163" i="15"/>
  <c r="E11162" i="15"/>
  <c r="E11161" i="15"/>
  <c r="E11160" i="15"/>
  <c r="E11159" i="15"/>
  <c r="E11158" i="15"/>
  <c r="E11157" i="15"/>
  <c r="E11156" i="15"/>
  <c r="E11155" i="15"/>
  <c r="E11154" i="15"/>
  <c r="E11153" i="15"/>
  <c r="E11152" i="15"/>
  <c r="E11151" i="15"/>
  <c r="E11150" i="15"/>
  <c r="E11149" i="15"/>
  <c r="E11148" i="15"/>
  <c r="E11147" i="15"/>
  <c r="E11146" i="15"/>
  <c r="E11145" i="15"/>
  <c r="E11144" i="15"/>
  <c r="E11143" i="15"/>
  <c r="E11142" i="15"/>
  <c r="E11141" i="15"/>
  <c r="E11140" i="15"/>
  <c r="E11139" i="15"/>
  <c r="E11138" i="15"/>
  <c r="E11137" i="15"/>
  <c r="E11136" i="15"/>
  <c r="E11135" i="15"/>
  <c r="E11134" i="15"/>
  <c r="E11133" i="15"/>
  <c r="E11132" i="15"/>
  <c r="E11131" i="15"/>
  <c r="E11130" i="15"/>
  <c r="E11129" i="15"/>
  <c r="E11128" i="15"/>
  <c r="E11127" i="15"/>
  <c r="E11126" i="15"/>
  <c r="E11125" i="15"/>
  <c r="E11124" i="15"/>
  <c r="E11123" i="15"/>
  <c r="E11122" i="15"/>
  <c r="E11121" i="15"/>
  <c r="E11120" i="15"/>
  <c r="E11119" i="15"/>
  <c r="E11118" i="15"/>
  <c r="E11117" i="15"/>
  <c r="E11116" i="15"/>
  <c r="E11115" i="15"/>
  <c r="E11114" i="15"/>
  <c r="E11113" i="15"/>
  <c r="E11112" i="15"/>
  <c r="E11111" i="15"/>
  <c r="E11110" i="15"/>
  <c r="E11109" i="15"/>
  <c r="E11108" i="15"/>
  <c r="E11107" i="15"/>
  <c r="E11106" i="15"/>
  <c r="E11105" i="15"/>
  <c r="E11104" i="15"/>
  <c r="E11103" i="15"/>
  <c r="E11102" i="15"/>
  <c r="E11101" i="15"/>
  <c r="E11100" i="15"/>
  <c r="E11099" i="15"/>
  <c r="E11098" i="15"/>
  <c r="E11097" i="15"/>
  <c r="E11096" i="15"/>
  <c r="E11095" i="15"/>
  <c r="E11094" i="15"/>
  <c r="E11093" i="15"/>
  <c r="E11092" i="15"/>
  <c r="E11091" i="15"/>
  <c r="E11090" i="15"/>
  <c r="E11089" i="15"/>
  <c r="E11088" i="15"/>
  <c r="E11087" i="15"/>
  <c r="E11086" i="15"/>
  <c r="E11085" i="15"/>
  <c r="E11084" i="15"/>
  <c r="E11083" i="15"/>
  <c r="E11082" i="15"/>
  <c r="E11081" i="15"/>
  <c r="E11080" i="15"/>
  <c r="E11079" i="15"/>
  <c r="E11078" i="15"/>
  <c r="E11077" i="15"/>
  <c r="E11076" i="15"/>
  <c r="E11075" i="15"/>
  <c r="E11074" i="15"/>
  <c r="E11073" i="15"/>
  <c r="E11072" i="15"/>
  <c r="E11071" i="15"/>
  <c r="E11070" i="15"/>
  <c r="E11069" i="15"/>
  <c r="E11068" i="15"/>
  <c r="E11067" i="15"/>
  <c r="E11066" i="15"/>
  <c r="E11065" i="15"/>
  <c r="E11064" i="15"/>
  <c r="E11063" i="15"/>
  <c r="E11062" i="15"/>
  <c r="E11061" i="15"/>
  <c r="E11060" i="15"/>
  <c r="E11059" i="15"/>
  <c r="E11058" i="15"/>
  <c r="E11057" i="15"/>
  <c r="E11056" i="15"/>
  <c r="E11055" i="15"/>
  <c r="E11054" i="15"/>
  <c r="E11053" i="15"/>
  <c r="E11052" i="15"/>
  <c r="E11051" i="15"/>
  <c r="E11050" i="15"/>
  <c r="E11049" i="15"/>
  <c r="E11048" i="15"/>
  <c r="E11047" i="15"/>
  <c r="E11046" i="15"/>
  <c r="E11045" i="15"/>
  <c r="E11044" i="15"/>
  <c r="E11043" i="15"/>
  <c r="E11042" i="15"/>
  <c r="E11041" i="15"/>
  <c r="E11040" i="15"/>
  <c r="E11039" i="15"/>
  <c r="E11038" i="15"/>
  <c r="E11037" i="15"/>
  <c r="E11036" i="15"/>
  <c r="E11035" i="15"/>
  <c r="E11034" i="15"/>
  <c r="E11033" i="15"/>
  <c r="E11032" i="15"/>
  <c r="E11031" i="15"/>
  <c r="E11030" i="15"/>
  <c r="E11029" i="15"/>
  <c r="E11028" i="15"/>
  <c r="E11027" i="15"/>
  <c r="E11026" i="15"/>
  <c r="E11025" i="15"/>
  <c r="E11024" i="15"/>
  <c r="E11023" i="15"/>
  <c r="E11022" i="15"/>
  <c r="E11021" i="15"/>
  <c r="E11020" i="15"/>
  <c r="E11019" i="15"/>
  <c r="E11018" i="15"/>
  <c r="E11017" i="15"/>
  <c r="E11016" i="15"/>
  <c r="E11015" i="15"/>
  <c r="E11014" i="15"/>
  <c r="E11013" i="15"/>
  <c r="E11012" i="15"/>
  <c r="E11011" i="15"/>
  <c r="E11010" i="15"/>
  <c r="E11009" i="15"/>
  <c r="E11008" i="15"/>
  <c r="E11007" i="15"/>
  <c r="E11006" i="15"/>
  <c r="E11005" i="15"/>
  <c r="E11004" i="15"/>
  <c r="E11003" i="15"/>
  <c r="E11002" i="15"/>
  <c r="E11001" i="15"/>
  <c r="E11000" i="15"/>
  <c r="E10999" i="15"/>
  <c r="E10998" i="15"/>
  <c r="E10997" i="15"/>
  <c r="E10996" i="15"/>
  <c r="E10995" i="15"/>
  <c r="E10994" i="15"/>
  <c r="E10993" i="15"/>
  <c r="E10992" i="15"/>
  <c r="E10991" i="15"/>
  <c r="E10990" i="15"/>
  <c r="E10989" i="15"/>
  <c r="E10988" i="15"/>
  <c r="E10987" i="15"/>
  <c r="E10986" i="15"/>
  <c r="E10985" i="15"/>
  <c r="E10984" i="15"/>
  <c r="E10983" i="15"/>
  <c r="E10982" i="15"/>
  <c r="E10981" i="15"/>
  <c r="E10980" i="15"/>
  <c r="E10979" i="15"/>
  <c r="E10978" i="15"/>
  <c r="E10977" i="15"/>
  <c r="E10976" i="15"/>
  <c r="E10975" i="15"/>
  <c r="E10974" i="15"/>
  <c r="E10973" i="15"/>
  <c r="E10972" i="15"/>
  <c r="E10971" i="15"/>
  <c r="E10970" i="15"/>
  <c r="E10969" i="15"/>
  <c r="E10968" i="15"/>
  <c r="E10967" i="15"/>
  <c r="E10966" i="15"/>
  <c r="E10965" i="15"/>
  <c r="E10964" i="15"/>
  <c r="E10963" i="15"/>
  <c r="E10962" i="15"/>
  <c r="E10961" i="15"/>
  <c r="E10960" i="15"/>
  <c r="E10959" i="15"/>
  <c r="E10958" i="15"/>
  <c r="E10957" i="15"/>
  <c r="E10956" i="15"/>
  <c r="E10955" i="15"/>
  <c r="E10954" i="15"/>
  <c r="E10953" i="15"/>
  <c r="E10952" i="15"/>
  <c r="E10951" i="15"/>
  <c r="E10950" i="15"/>
  <c r="E10949" i="15"/>
  <c r="E10948" i="15"/>
  <c r="E10947" i="15"/>
  <c r="E10946" i="15"/>
  <c r="E10945" i="15"/>
  <c r="E10944" i="15"/>
  <c r="E10943" i="15"/>
  <c r="E10942" i="15"/>
  <c r="E10941" i="15"/>
  <c r="E10940" i="15"/>
  <c r="E10939" i="15"/>
  <c r="E10938" i="15"/>
  <c r="E10937" i="15"/>
  <c r="E10936" i="15"/>
  <c r="E10935" i="15"/>
  <c r="E10934" i="15"/>
  <c r="E10933" i="15"/>
  <c r="E10932" i="15"/>
  <c r="E10931" i="15"/>
  <c r="E10930" i="15"/>
  <c r="E10929" i="15"/>
  <c r="E10928" i="15"/>
  <c r="E10927" i="15"/>
  <c r="E10926" i="15"/>
  <c r="E10925" i="15"/>
  <c r="E10924" i="15"/>
  <c r="E10923" i="15"/>
  <c r="E10922" i="15"/>
  <c r="E10921" i="15"/>
  <c r="E10920" i="15"/>
  <c r="E10919" i="15"/>
  <c r="E10918" i="15"/>
  <c r="E10917" i="15"/>
  <c r="E10916" i="15"/>
  <c r="E10915" i="15"/>
  <c r="E10914" i="15"/>
  <c r="E10913" i="15"/>
  <c r="E10912" i="15"/>
  <c r="E10911" i="15"/>
  <c r="E10910" i="15"/>
  <c r="E10909" i="15"/>
  <c r="E10908" i="15"/>
  <c r="E10907" i="15"/>
  <c r="E10906" i="15"/>
  <c r="E10905" i="15"/>
  <c r="E10904" i="15"/>
  <c r="E10903" i="15"/>
  <c r="E10902" i="15"/>
  <c r="E10901" i="15"/>
  <c r="E10900" i="15"/>
  <c r="E10899" i="15"/>
  <c r="E10898" i="15"/>
  <c r="E10897" i="15"/>
  <c r="E10896" i="15"/>
  <c r="E10895" i="15"/>
  <c r="E10894" i="15"/>
  <c r="E10893" i="15"/>
  <c r="E10892" i="15"/>
  <c r="E10891" i="15"/>
  <c r="E10883" i="15"/>
  <c r="E10881" i="15"/>
  <c r="E10879" i="15"/>
  <c r="E10878" i="15"/>
  <c r="E10877" i="15"/>
  <c r="E10876" i="15"/>
  <c r="E10875" i="15"/>
  <c r="E10874" i="15"/>
  <c r="E10873" i="15"/>
  <c r="E10872" i="15"/>
  <c r="E10871" i="15"/>
  <c r="E10870" i="15"/>
  <c r="E10869" i="15"/>
  <c r="E10868" i="15"/>
  <c r="E10867" i="15"/>
  <c r="E10866" i="15"/>
  <c r="E10865" i="15"/>
  <c r="E10864" i="15"/>
  <c r="E10863" i="15"/>
  <c r="E10862" i="15"/>
  <c r="E10861" i="15"/>
  <c r="E10860" i="15"/>
  <c r="E10859" i="15"/>
  <c r="E10858" i="15"/>
  <c r="E10857" i="15"/>
  <c r="E10856" i="15"/>
  <c r="E10855" i="15"/>
  <c r="E10854" i="15"/>
  <c r="E10853" i="15"/>
  <c r="E10852" i="15"/>
  <c r="E10851" i="15"/>
  <c r="E10850" i="15"/>
  <c r="E10849" i="15"/>
  <c r="E10848" i="15"/>
  <c r="E10847" i="15"/>
  <c r="E10846" i="15"/>
  <c r="E10845" i="15"/>
  <c r="E10844" i="15"/>
  <c r="E10843" i="15"/>
  <c r="E10842" i="15"/>
  <c r="E10841" i="15"/>
  <c r="E10840" i="15"/>
  <c r="E10839" i="15"/>
  <c r="E10838" i="15"/>
  <c r="E10837" i="15"/>
  <c r="E10836" i="15"/>
  <c r="E10835" i="15"/>
  <c r="E10834" i="15"/>
  <c r="E10833" i="15"/>
  <c r="E10832" i="15"/>
  <c r="E10831" i="15"/>
  <c r="E10830" i="15"/>
  <c r="E10829" i="15"/>
  <c r="E10828" i="15"/>
  <c r="E10827" i="15"/>
  <c r="E10826" i="15"/>
  <c r="E10825" i="15"/>
  <c r="E10824" i="15"/>
  <c r="E10823" i="15"/>
  <c r="E10822" i="15"/>
  <c r="E10821" i="15"/>
  <c r="E10820" i="15"/>
  <c r="E10819" i="15"/>
  <c r="E10818" i="15"/>
  <c r="E10817" i="15"/>
  <c r="E10816" i="15"/>
  <c r="E10815" i="15"/>
  <c r="E10814" i="15"/>
  <c r="E10813" i="15"/>
  <c r="E10812" i="15"/>
  <c r="E10811" i="15"/>
  <c r="E10810" i="15"/>
  <c r="E10809" i="15"/>
  <c r="E10808" i="15"/>
  <c r="E10807" i="15"/>
  <c r="E10806" i="15"/>
  <c r="E10805" i="15"/>
  <c r="E10804" i="15"/>
  <c r="E10803" i="15"/>
  <c r="E10802" i="15"/>
  <c r="E10801" i="15"/>
  <c r="E10800" i="15"/>
  <c r="E10799" i="15"/>
  <c r="E10798" i="15"/>
  <c r="E10797" i="15"/>
  <c r="E10796" i="15"/>
  <c r="E10795" i="15"/>
  <c r="E10794" i="15"/>
  <c r="E10793" i="15"/>
  <c r="E10792" i="15"/>
  <c r="E10791" i="15"/>
  <c r="E10790" i="15"/>
  <c r="E10789" i="15"/>
  <c r="E10788" i="15"/>
  <c r="E10787" i="15"/>
  <c r="E10786" i="15"/>
  <c r="E10785" i="15"/>
  <c r="E10784" i="15"/>
  <c r="E10783" i="15"/>
  <c r="E10782" i="15"/>
  <c r="E10781" i="15"/>
  <c r="E10780" i="15"/>
  <c r="E10779" i="15"/>
  <c r="E10778" i="15"/>
  <c r="E10777" i="15"/>
  <c r="E10776" i="15"/>
  <c r="E10775" i="15"/>
  <c r="E10774" i="15"/>
  <c r="E10773" i="15"/>
  <c r="E10772" i="15"/>
  <c r="E10771" i="15"/>
  <c r="E10770" i="15"/>
  <c r="E10769" i="15"/>
  <c r="E10768" i="15"/>
  <c r="E10767" i="15"/>
  <c r="E10766" i="15"/>
  <c r="E10765" i="15"/>
  <c r="E10764" i="15"/>
  <c r="E10763" i="15"/>
  <c r="E10762" i="15"/>
  <c r="E10761" i="15"/>
  <c r="E10760" i="15"/>
  <c r="E10759" i="15"/>
  <c r="E10758" i="15"/>
  <c r="E10757" i="15"/>
  <c r="E10756" i="15"/>
  <c r="E10755" i="15"/>
  <c r="E10754" i="15"/>
  <c r="E10753" i="15"/>
  <c r="E10752" i="15"/>
  <c r="E10751" i="15"/>
  <c r="E10750" i="15"/>
  <c r="E10749" i="15"/>
  <c r="E10748" i="15"/>
  <c r="E10747" i="15"/>
  <c r="E10746" i="15"/>
  <c r="E10745" i="15"/>
  <c r="E10744" i="15"/>
  <c r="E10743" i="15"/>
  <c r="E10742" i="15"/>
  <c r="E10741" i="15"/>
  <c r="E10740" i="15"/>
  <c r="E10739" i="15"/>
  <c r="E10738" i="15"/>
  <c r="E10737" i="15"/>
  <c r="E10736" i="15"/>
  <c r="E10735" i="15"/>
  <c r="E10734" i="15"/>
  <c r="E10733" i="15"/>
  <c r="E10732" i="15"/>
  <c r="E10731" i="15"/>
  <c r="E10730" i="15"/>
  <c r="E10729" i="15"/>
  <c r="E10728" i="15"/>
  <c r="E10727" i="15"/>
  <c r="E10726" i="15"/>
  <c r="E10725" i="15"/>
  <c r="E10724" i="15"/>
  <c r="E10723" i="15"/>
  <c r="E10722" i="15"/>
  <c r="E10721" i="15"/>
  <c r="E10720" i="15"/>
  <c r="E10719" i="15"/>
  <c r="E10718" i="15"/>
  <c r="E10717" i="15"/>
  <c r="E10716" i="15"/>
  <c r="E10715" i="15"/>
  <c r="E10714" i="15"/>
  <c r="E10713" i="15"/>
  <c r="E10712" i="15"/>
  <c r="E10711" i="15"/>
  <c r="E10710" i="15"/>
  <c r="E10709" i="15"/>
  <c r="E10708" i="15"/>
  <c r="E10707" i="15"/>
  <c r="E10706" i="15"/>
  <c r="E10705" i="15"/>
  <c r="E10704" i="15"/>
  <c r="E10703" i="15"/>
  <c r="E10702" i="15"/>
  <c r="E10701" i="15"/>
  <c r="E10700" i="15"/>
  <c r="E10699" i="15"/>
  <c r="E10698" i="15"/>
  <c r="E10697" i="15"/>
  <c r="E10696" i="15"/>
  <c r="E10695" i="15"/>
  <c r="E10694" i="15"/>
  <c r="E10693" i="15"/>
  <c r="E10692" i="15"/>
  <c r="E10691" i="15"/>
  <c r="E10690" i="15"/>
  <c r="E10689" i="15"/>
  <c r="E10688" i="15"/>
  <c r="E10687" i="15"/>
  <c r="E10686" i="15"/>
  <c r="E10685" i="15"/>
  <c r="E10684" i="15"/>
  <c r="E10683" i="15"/>
  <c r="E10682" i="15"/>
  <c r="E10681" i="15"/>
  <c r="E10680" i="15"/>
  <c r="E10679" i="15"/>
  <c r="E10678" i="15"/>
  <c r="E10677" i="15"/>
  <c r="E10676" i="15"/>
  <c r="E10675" i="15"/>
  <c r="E10674" i="15"/>
  <c r="E10673" i="15"/>
  <c r="E10672" i="15"/>
  <c r="E10671" i="15"/>
  <c r="E10670" i="15"/>
  <c r="E10669" i="15"/>
  <c r="E10668" i="15"/>
  <c r="E10667" i="15"/>
  <c r="E10666" i="15"/>
  <c r="E10665" i="15"/>
  <c r="E10664" i="15"/>
  <c r="E10663" i="15"/>
  <c r="E10662" i="15"/>
  <c r="E10661" i="15"/>
  <c r="E10660" i="15"/>
  <c r="E10659" i="15"/>
  <c r="E10658" i="15"/>
  <c r="E10657" i="15"/>
  <c r="E10656" i="15"/>
  <c r="E10655" i="15"/>
  <c r="E10654" i="15"/>
  <c r="E10653" i="15"/>
  <c r="E10652" i="15"/>
  <c r="E10651" i="15"/>
  <c r="E10650" i="15"/>
  <c r="E10649" i="15"/>
  <c r="E10648" i="15"/>
  <c r="E10647" i="15"/>
  <c r="E10646" i="15"/>
  <c r="E10645" i="15"/>
  <c r="E10644" i="15"/>
  <c r="E10643" i="15"/>
  <c r="E10642" i="15"/>
  <c r="E10641" i="15"/>
  <c r="E10640" i="15"/>
  <c r="E10639" i="15"/>
  <c r="E10638" i="15"/>
  <c r="E10637" i="15"/>
  <c r="E10636" i="15"/>
  <c r="E10632" i="15"/>
  <c r="E10631" i="15"/>
  <c r="E10630" i="15"/>
  <c r="E10629" i="15"/>
  <c r="E10628" i="15"/>
  <c r="E10627" i="15"/>
  <c r="E10626" i="15"/>
  <c r="E10625" i="15"/>
  <c r="E10624" i="15"/>
  <c r="E10623" i="15"/>
  <c r="E10622" i="15"/>
  <c r="E10621" i="15"/>
  <c r="E10620" i="15"/>
  <c r="E10619" i="15"/>
  <c r="E10618" i="15"/>
  <c r="E10617" i="15"/>
  <c r="E10616" i="15"/>
  <c r="E10615" i="15"/>
  <c r="E10614" i="15"/>
  <c r="E10613" i="15"/>
  <c r="E10612" i="15"/>
  <c r="E10611" i="15"/>
  <c r="E10610" i="15"/>
  <c r="E10609" i="15"/>
  <c r="E10608" i="15"/>
  <c r="E10607" i="15"/>
  <c r="E10606" i="15"/>
  <c r="E10605" i="15"/>
  <c r="E10604" i="15"/>
  <c r="E10603" i="15"/>
  <c r="E10602" i="15"/>
  <c r="E10601" i="15"/>
  <c r="E10600" i="15"/>
  <c r="E10599" i="15"/>
  <c r="E10598" i="15"/>
  <c r="E10597" i="15"/>
  <c r="E10596" i="15"/>
  <c r="E10595" i="15"/>
  <c r="E10594" i="15"/>
  <c r="E10593" i="15"/>
  <c r="E10592" i="15"/>
  <c r="E10591" i="15"/>
  <c r="E10590" i="15"/>
  <c r="E10589" i="15"/>
  <c r="E10588" i="15"/>
  <c r="E10587" i="15"/>
  <c r="E10586" i="15"/>
  <c r="E10585" i="15"/>
  <c r="E10584" i="15"/>
  <c r="E10583" i="15"/>
  <c r="E10582" i="15"/>
  <c r="E10581" i="15"/>
  <c r="E10580" i="15"/>
  <c r="E10579" i="15"/>
  <c r="E10578" i="15"/>
  <c r="E10577" i="15"/>
  <c r="E10576" i="15"/>
  <c r="E10575" i="15"/>
  <c r="E10574" i="15"/>
  <c r="E10573" i="15"/>
  <c r="E10572" i="15"/>
  <c r="E10571" i="15"/>
  <c r="E10570" i="15"/>
  <c r="E10569" i="15"/>
  <c r="E10568" i="15"/>
  <c r="E10567" i="15"/>
  <c r="E10566" i="15"/>
  <c r="E10565" i="15"/>
  <c r="E10564" i="15"/>
  <c r="E10563" i="15"/>
  <c r="E10562" i="15"/>
  <c r="E10561" i="15"/>
  <c r="E10560" i="15"/>
  <c r="E10559" i="15"/>
  <c r="E10558" i="15"/>
  <c r="E10557" i="15"/>
  <c r="E10556" i="15"/>
  <c r="E10555" i="15"/>
  <c r="E10554" i="15"/>
  <c r="E10553" i="15"/>
  <c r="E10552" i="15"/>
  <c r="E10551" i="15"/>
  <c r="E10550" i="15"/>
  <c r="E10549" i="15"/>
  <c r="E10548" i="15"/>
  <c r="E10547" i="15"/>
  <c r="E10546" i="15"/>
  <c r="E10545" i="15"/>
  <c r="E10544" i="15"/>
  <c r="E10543" i="15"/>
  <c r="E10542" i="15"/>
  <c r="E10541" i="15"/>
  <c r="E10540" i="15"/>
  <c r="E10539" i="15"/>
  <c r="E10538" i="15"/>
  <c r="E10537" i="15"/>
  <c r="E10536" i="15"/>
  <c r="E10535" i="15"/>
  <c r="E10534" i="15"/>
  <c r="E10533" i="15"/>
  <c r="E10532" i="15"/>
  <c r="E10531" i="15"/>
  <c r="E10530" i="15"/>
  <c r="E10529" i="15"/>
  <c r="E10528" i="15"/>
  <c r="E10527" i="15"/>
  <c r="E10526" i="15"/>
  <c r="E10525" i="15"/>
  <c r="E10523" i="15"/>
  <c r="E10522" i="15"/>
  <c r="E10521" i="15"/>
  <c r="E10520" i="15"/>
  <c r="E10519" i="15"/>
  <c r="E10518" i="15"/>
  <c r="E10517" i="15"/>
  <c r="E10516" i="15"/>
  <c r="E10515" i="15"/>
  <c r="E10514" i="15"/>
  <c r="E10513" i="15"/>
  <c r="E10512" i="15"/>
  <c r="E10511" i="15"/>
  <c r="E10510" i="15"/>
  <c r="E10509" i="15"/>
  <c r="E10508" i="15"/>
  <c r="E10507" i="15"/>
  <c r="E10506" i="15"/>
  <c r="E10505" i="15"/>
  <c r="E10504" i="15"/>
  <c r="E10503" i="15"/>
  <c r="E10502" i="15"/>
  <c r="E10501" i="15"/>
  <c r="E10500" i="15"/>
  <c r="E10499" i="15"/>
  <c r="E10498" i="15"/>
  <c r="E10497" i="15"/>
  <c r="E10496" i="15"/>
  <c r="E10495" i="15"/>
  <c r="E10494" i="15"/>
  <c r="E10493" i="15"/>
  <c r="E10492" i="15"/>
  <c r="E10491" i="15"/>
  <c r="E10490" i="15"/>
  <c r="E10489" i="15"/>
  <c r="E10488" i="15"/>
  <c r="E10487" i="15"/>
  <c r="E10486" i="15"/>
  <c r="E10485" i="15"/>
  <c r="E10484" i="15"/>
  <c r="E10483" i="15"/>
  <c r="E10482" i="15"/>
  <c r="E10481" i="15"/>
  <c r="E10480" i="15"/>
  <c r="E10479" i="15"/>
  <c r="E10478" i="15"/>
  <c r="E10477" i="15"/>
  <c r="E10476" i="15"/>
  <c r="E10475" i="15"/>
  <c r="E10474" i="15"/>
  <c r="E10473" i="15"/>
  <c r="E10472" i="15"/>
  <c r="E10471" i="15"/>
  <c r="E10470" i="15"/>
  <c r="E10469" i="15"/>
  <c r="E10468" i="15"/>
  <c r="E10467" i="15"/>
  <c r="E10466" i="15"/>
  <c r="E10465" i="15"/>
  <c r="E10464" i="15"/>
  <c r="E10463" i="15"/>
  <c r="E10462" i="15"/>
  <c r="E10461" i="15"/>
  <c r="E10460" i="15"/>
  <c r="E10459" i="15"/>
  <c r="E10458" i="15"/>
  <c r="E10457" i="15"/>
  <c r="E10456" i="15"/>
  <c r="E10455" i="15"/>
  <c r="E10454" i="15"/>
  <c r="E10453" i="15"/>
  <c r="E10452" i="15"/>
  <c r="E10451" i="15"/>
  <c r="E10450" i="15"/>
  <c r="E10449" i="15"/>
  <c r="E10448" i="15"/>
  <c r="E10447" i="15"/>
  <c r="E10446" i="15"/>
  <c r="E10445" i="15"/>
  <c r="E10444" i="15"/>
  <c r="E10443" i="15"/>
  <c r="E10442" i="15"/>
  <c r="E10441" i="15"/>
  <c r="E10440" i="15"/>
  <c r="E10439" i="15"/>
  <c r="E10438" i="15"/>
  <c r="E10437" i="15"/>
  <c r="E10436" i="15"/>
  <c r="E10435" i="15"/>
  <c r="E10434" i="15"/>
  <c r="E10433" i="15"/>
  <c r="E10432" i="15"/>
  <c r="E10431" i="15"/>
  <c r="E10430" i="15"/>
  <c r="E10429" i="15"/>
  <c r="E10428" i="15"/>
  <c r="E10427" i="15"/>
  <c r="E10426" i="15"/>
  <c r="E10425" i="15"/>
  <c r="E10424" i="15"/>
  <c r="E10423" i="15"/>
  <c r="E10422" i="15"/>
  <c r="E10421" i="15"/>
  <c r="E10420" i="15"/>
  <c r="E10419" i="15"/>
  <c r="E10418" i="15"/>
  <c r="E10417" i="15"/>
  <c r="E10416" i="15"/>
  <c r="E10415" i="15"/>
  <c r="E10414" i="15"/>
  <c r="E10413" i="15"/>
  <c r="E10412" i="15"/>
  <c r="E10411" i="15"/>
  <c r="E10410" i="15"/>
  <c r="E10409" i="15"/>
  <c r="E10408" i="15"/>
  <c r="E10407" i="15"/>
  <c r="E10406" i="15"/>
  <c r="E10405" i="15"/>
  <c r="E10404" i="15"/>
  <c r="E10403" i="15"/>
  <c r="E10402" i="15"/>
  <c r="E10401" i="15"/>
  <c r="E10400" i="15"/>
  <c r="E10399" i="15"/>
  <c r="E10398" i="15"/>
  <c r="E10397" i="15"/>
  <c r="E10396" i="15"/>
  <c r="E10395" i="15"/>
  <c r="E10394" i="15"/>
  <c r="E10393" i="15"/>
  <c r="E10392" i="15"/>
  <c r="E10391" i="15"/>
  <c r="E10390" i="15"/>
  <c r="E10389" i="15"/>
  <c r="E10388" i="15"/>
  <c r="E10387" i="15"/>
  <c r="E10386" i="15"/>
  <c r="E10385" i="15"/>
  <c r="E10384" i="15"/>
  <c r="E10383" i="15"/>
  <c r="E10382" i="15"/>
  <c r="E10381" i="15"/>
  <c r="E10380" i="15"/>
  <c r="E10379" i="15"/>
  <c r="E10378" i="15"/>
  <c r="E10377" i="15"/>
  <c r="E10376" i="15"/>
  <c r="E10375" i="15"/>
  <c r="E10374" i="15"/>
  <c r="E10373" i="15"/>
  <c r="E10372" i="15"/>
  <c r="E10371" i="15"/>
  <c r="E10370" i="15"/>
  <c r="E10369" i="15"/>
  <c r="E10368" i="15"/>
  <c r="E10367" i="15"/>
  <c r="E10366" i="15"/>
  <c r="E10365" i="15"/>
  <c r="E10364" i="15"/>
  <c r="E10363" i="15"/>
  <c r="E10362" i="15"/>
  <c r="E10361" i="15"/>
  <c r="E10360" i="15"/>
  <c r="E10359" i="15"/>
  <c r="E10358" i="15"/>
  <c r="E10357" i="15"/>
  <c r="E10356" i="15"/>
  <c r="E10355" i="15"/>
  <c r="E10354" i="15"/>
  <c r="E10353" i="15"/>
  <c r="E10352" i="15"/>
  <c r="E10351" i="15"/>
  <c r="E10350" i="15"/>
  <c r="E10349" i="15"/>
  <c r="E10348" i="15"/>
  <c r="E10347" i="15"/>
  <c r="E10346" i="15"/>
  <c r="E10345" i="15"/>
  <c r="E10344" i="15"/>
  <c r="E10343" i="15"/>
  <c r="E10342" i="15"/>
  <c r="E10341" i="15"/>
  <c r="E10340" i="15"/>
  <c r="E10339" i="15"/>
  <c r="E10338" i="15"/>
  <c r="E10337" i="15"/>
  <c r="E10336" i="15"/>
  <c r="E10335" i="15"/>
  <c r="E10334" i="15"/>
  <c r="E10333" i="15"/>
  <c r="E10332" i="15"/>
  <c r="E10331" i="15"/>
  <c r="E10330" i="15"/>
  <c r="E10329" i="15"/>
  <c r="E10328" i="15"/>
  <c r="E10327" i="15"/>
  <c r="E10326" i="15"/>
  <c r="E10325" i="15"/>
  <c r="E10324" i="15"/>
  <c r="E10323" i="15"/>
  <c r="E10322" i="15"/>
  <c r="E10321" i="15"/>
  <c r="E10320" i="15"/>
  <c r="E10319" i="15"/>
  <c r="E10318" i="15"/>
  <c r="E10317" i="15"/>
  <c r="E10316" i="15"/>
  <c r="E10315" i="15"/>
  <c r="E10314" i="15"/>
  <c r="E10313" i="15"/>
  <c r="E10312" i="15"/>
  <c r="E10311" i="15"/>
  <c r="E10310" i="15"/>
  <c r="E10309" i="15"/>
  <c r="E10308" i="15"/>
  <c r="E10307" i="15"/>
  <c r="E10306" i="15"/>
  <c r="E10305" i="15"/>
  <c r="E10304" i="15"/>
  <c r="E10303" i="15"/>
  <c r="E10302" i="15"/>
  <c r="E10301" i="15"/>
  <c r="E10300" i="15"/>
  <c r="E10299" i="15"/>
  <c r="E10298" i="15"/>
  <c r="E10297" i="15"/>
  <c r="E10296" i="15"/>
  <c r="E10295" i="15"/>
  <c r="E10294" i="15"/>
  <c r="E10293" i="15"/>
  <c r="E10292" i="15"/>
  <c r="E10291" i="15"/>
  <c r="E10290" i="15"/>
  <c r="E10289" i="15"/>
  <c r="E10288" i="15"/>
  <c r="E10287" i="15"/>
  <c r="E10286" i="15"/>
  <c r="E10285" i="15"/>
  <c r="E10284" i="15"/>
  <c r="E10283" i="15"/>
  <c r="E10282" i="15"/>
  <c r="E10281" i="15"/>
  <c r="E10280" i="15"/>
  <c r="E10279" i="15"/>
  <c r="E10278" i="15"/>
  <c r="E10277" i="15"/>
  <c r="E10276" i="15"/>
  <c r="E10275" i="15"/>
  <c r="E10274" i="15"/>
  <c r="E10273" i="15"/>
  <c r="E10272" i="15"/>
  <c r="E10271" i="15"/>
  <c r="E10270" i="15"/>
  <c r="E10269" i="15"/>
  <c r="E10268" i="15"/>
  <c r="E10267" i="15"/>
  <c r="E10266" i="15"/>
  <c r="E10265" i="15"/>
  <c r="E10264" i="15"/>
  <c r="E10263" i="15"/>
  <c r="E10262" i="15"/>
  <c r="E10261" i="15"/>
  <c r="E10260" i="15"/>
  <c r="E10259" i="15"/>
  <c r="E10258" i="15"/>
  <c r="E10257" i="15"/>
  <c r="E10256" i="15"/>
  <c r="E10255" i="15"/>
  <c r="E10254" i="15"/>
  <c r="E10253" i="15"/>
  <c r="E10252" i="15"/>
  <c r="E10251" i="15"/>
  <c r="E10250" i="15"/>
  <c r="E10249" i="15"/>
  <c r="E10248" i="15"/>
  <c r="E10247" i="15"/>
  <c r="E10246" i="15"/>
  <c r="E10245" i="15"/>
  <c r="E10244" i="15"/>
  <c r="E10243" i="15"/>
  <c r="E10242" i="15"/>
  <c r="E10241" i="15"/>
  <c r="E10240" i="15"/>
  <c r="E10239" i="15"/>
  <c r="E10238" i="15"/>
  <c r="E10237" i="15"/>
  <c r="E10236" i="15"/>
  <c r="E10235" i="15"/>
  <c r="E10234" i="15"/>
  <c r="E10233" i="15"/>
  <c r="E10232" i="15"/>
  <c r="E10231" i="15"/>
  <c r="E10230" i="15"/>
  <c r="E10229" i="15"/>
  <c r="E10228" i="15"/>
  <c r="E10227" i="15"/>
  <c r="E10226" i="15"/>
  <c r="E10225" i="15"/>
  <c r="E10224" i="15"/>
  <c r="E10223" i="15"/>
  <c r="E10222" i="15"/>
  <c r="E10221" i="15"/>
  <c r="E10220" i="15"/>
  <c r="E10219" i="15"/>
  <c r="E10218" i="15"/>
  <c r="E10217" i="15"/>
  <c r="E10216" i="15"/>
  <c r="E10215" i="15"/>
  <c r="E10214" i="15"/>
  <c r="E10213" i="15"/>
  <c r="E10212" i="15"/>
  <c r="E10211" i="15"/>
  <c r="E10210" i="15"/>
  <c r="E10209" i="15"/>
  <c r="E10208" i="15"/>
  <c r="E10207" i="15"/>
  <c r="E10206" i="15"/>
  <c r="E10205" i="15"/>
  <c r="E10204" i="15"/>
  <c r="E10203" i="15"/>
  <c r="E10202" i="15"/>
  <c r="E10201" i="15"/>
  <c r="E10200" i="15"/>
  <c r="E10199" i="15"/>
  <c r="E10198" i="15"/>
  <c r="E10197" i="15"/>
  <c r="E10196" i="15"/>
  <c r="E10195" i="15"/>
  <c r="E10194" i="15"/>
  <c r="E10193" i="15"/>
  <c r="E10192" i="15"/>
  <c r="E10191" i="15"/>
  <c r="E10190" i="15"/>
  <c r="E10189" i="15"/>
  <c r="E10188" i="15"/>
  <c r="E10187" i="15"/>
  <c r="E10186" i="15"/>
  <c r="E10185" i="15"/>
  <c r="E10184" i="15"/>
  <c r="E10183" i="15"/>
  <c r="E10182" i="15"/>
  <c r="E10181" i="15"/>
  <c r="E10180" i="15"/>
  <c r="E10179" i="15"/>
  <c r="E10178" i="15"/>
  <c r="E10177" i="15"/>
  <c r="E10176" i="15"/>
  <c r="E10175" i="15"/>
  <c r="E10174" i="15"/>
  <c r="E10173" i="15"/>
  <c r="E10172" i="15"/>
  <c r="E10171" i="15"/>
  <c r="E10170" i="15"/>
  <c r="E10169" i="15"/>
  <c r="E10168" i="15"/>
  <c r="E10167" i="15"/>
  <c r="E10166" i="15"/>
  <c r="E10165" i="15"/>
  <c r="E10164" i="15"/>
  <c r="E10163" i="15"/>
  <c r="E10162" i="15"/>
  <c r="E10161" i="15"/>
  <c r="E10160" i="15"/>
  <c r="E10159" i="15"/>
  <c r="E10158" i="15"/>
  <c r="E10157" i="15"/>
  <c r="E10156" i="15"/>
  <c r="E10155" i="15"/>
  <c r="E10154" i="15"/>
  <c r="E10153" i="15"/>
  <c r="E10152" i="15"/>
  <c r="E10151" i="15"/>
  <c r="E10150" i="15"/>
  <c r="E10149" i="15"/>
  <c r="E10148" i="15"/>
  <c r="E10147" i="15"/>
  <c r="E10146" i="15"/>
  <c r="E10145" i="15"/>
  <c r="E10144" i="15"/>
  <c r="E10143" i="15"/>
  <c r="E10142" i="15"/>
  <c r="E10141" i="15"/>
  <c r="E10140" i="15"/>
  <c r="E10139" i="15"/>
  <c r="E10138" i="15"/>
  <c r="E10137" i="15"/>
  <c r="E10136" i="15"/>
  <c r="E10135" i="15"/>
  <c r="E10134" i="15"/>
  <c r="E10133" i="15"/>
  <c r="E10132" i="15"/>
  <c r="E10131" i="15"/>
  <c r="E10130" i="15"/>
  <c r="E10129" i="15"/>
  <c r="E10128" i="15"/>
  <c r="E10127" i="15"/>
  <c r="E10126" i="15"/>
  <c r="E10125" i="15"/>
  <c r="E10124" i="15"/>
  <c r="E10123" i="15"/>
  <c r="E10122" i="15"/>
  <c r="E10121" i="15"/>
  <c r="E10120" i="15"/>
  <c r="E10119" i="15"/>
  <c r="E10118" i="15"/>
  <c r="E10117" i="15"/>
  <c r="E10116" i="15"/>
  <c r="E10115" i="15"/>
  <c r="E10114" i="15"/>
  <c r="E10113" i="15"/>
  <c r="E10112" i="15"/>
  <c r="E10111" i="15"/>
  <c r="E10110" i="15"/>
  <c r="E10109" i="15"/>
  <c r="E10108" i="15"/>
  <c r="E10107" i="15"/>
  <c r="E10106" i="15"/>
  <c r="E10105" i="15"/>
  <c r="E10104" i="15"/>
  <c r="E10103" i="15"/>
  <c r="E10102" i="15"/>
  <c r="E10101" i="15"/>
  <c r="E10100" i="15"/>
  <c r="E10099" i="15"/>
  <c r="E10098" i="15"/>
  <c r="E10097" i="15"/>
  <c r="E10096" i="15"/>
  <c r="E10095" i="15"/>
  <c r="E10094" i="15"/>
  <c r="E10093" i="15"/>
  <c r="E10092" i="15"/>
  <c r="E10091" i="15"/>
  <c r="E10090" i="15"/>
  <c r="E10089" i="15"/>
  <c r="E10088" i="15"/>
  <c r="E10087" i="15"/>
  <c r="E10086" i="15"/>
  <c r="E10085" i="15"/>
  <c r="E10084" i="15"/>
  <c r="E10083" i="15"/>
  <c r="E10082" i="15"/>
  <c r="E10081" i="15"/>
  <c r="E10080" i="15"/>
  <c r="E10079" i="15"/>
  <c r="E10078" i="15"/>
  <c r="E10077" i="15"/>
  <c r="E10076" i="15"/>
  <c r="E10075" i="15"/>
  <c r="E10074" i="15"/>
  <c r="E10073" i="15"/>
  <c r="E10072" i="15"/>
  <c r="E10071" i="15"/>
  <c r="E10070" i="15"/>
  <c r="E10069" i="15"/>
  <c r="E10068" i="15"/>
  <c r="E10067" i="15"/>
  <c r="E10066" i="15"/>
  <c r="E10065" i="15"/>
  <c r="E10064" i="15"/>
  <c r="E10063" i="15"/>
  <c r="E10062" i="15"/>
  <c r="E10061" i="15"/>
  <c r="E10060" i="15"/>
  <c r="E10059" i="15"/>
  <c r="E10058" i="15"/>
  <c r="E10057" i="15"/>
  <c r="E10056" i="15"/>
  <c r="E10055" i="15"/>
  <c r="E10054" i="15"/>
  <c r="E10053" i="15"/>
  <c r="E10052" i="15"/>
  <c r="E10051" i="15"/>
  <c r="E10050" i="15"/>
  <c r="E10049" i="15"/>
  <c r="E10048" i="15"/>
  <c r="E10047" i="15"/>
  <c r="E10046" i="15"/>
  <c r="E10045" i="15"/>
  <c r="E10040" i="15"/>
  <c r="E10039" i="15"/>
  <c r="E10038" i="15"/>
  <c r="E10037" i="15"/>
  <c r="E10036" i="15"/>
  <c r="E10035" i="15"/>
  <c r="E10034" i="15"/>
  <c r="E10033" i="15"/>
  <c r="E10032" i="15"/>
  <c r="E10031" i="15"/>
  <c r="E10030" i="15"/>
  <c r="E10029" i="15"/>
  <c r="E10028" i="15"/>
  <c r="E10027" i="15"/>
  <c r="E10026" i="15"/>
  <c r="E10025" i="15"/>
  <c r="E10024" i="15"/>
  <c r="E10023" i="15"/>
  <c r="E10022" i="15"/>
  <c r="E10021" i="15"/>
  <c r="E10020" i="15"/>
  <c r="E10019" i="15"/>
  <c r="E10018" i="15"/>
  <c r="E10017" i="15"/>
  <c r="E10016" i="15"/>
  <c r="E10015" i="15"/>
  <c r="E10014" i="15"/>
  <c r="E10013" i="15"/>
  <c r="E10012" i="15"/>
  <c r="E10011" i="15"/>
  <c r="E10010" i="15"/>
  <c r="E10009" i="15"/>
  <c r="E10008" i="15"/>
  <c r="E10007" i="15"/>
  <c r="E10006" i="15"/>
  <c r="E10005" i="15"/>
  <c r="E10004" i="15"/>
  <c r="E10003" i="15"/>
  <c r="E10002" i="15"/>
  <c r="E10001" i="15"/>
  <c r="E10000" i="15"/>
  <c r="E9999" i="15"/>
  <c r="E9998" i="15"/>
  <c r="E9997" i="15"/>
  <c r="E9996" i="15"/>
  <c r="E9995" i="15"/>
  <c r="E9994" i="15"/>
  <c r="E9993" i="15"/>
  <c r="E9992" i="15"/>
  <c r="E9991" i="15"/>
  <c r="E9990" i="15"/>
  <c r="E9989" i="15"/>
  <c r="E9988" i="15"/>
  <c r="E9987" i="15"/>
  <c r="E9986" i="15"/>
  <c r="E9985" i="15"/>
  <c r="E9984" i="15"/>
  <c r="E9983" i="15"/>
  <c r="E9982" i="15"/>
  <c r="E9981" i="15"/>
  <c r="E9980" i="15"/>
  <c r="E9979" i="15"/>
  <c r="E9978" i="15"/>
  <c r="E9977" i="15"/>
  <c r="E9976" i="15"/>
  <c r="E9975" i="15"/>
  <c r="E9974" i="15"/>
  <c r="E9973" i="15"/>
  <c r="E9972" i="15"/>
  <c r="E9971" i="15"/>
  <c r="E9970" i="15"/>
  <c r="E9969" i="15"/>
  <c r="E9968" i="15"/>
  <c r="E9967" i="15"/>
  <c r="E9966" i="15"/>
  <c r="E9965" i="15"/>
  <c r="E9964" i="15"/>
  <c r="E9963" i="15"/>
  <c r="E9962" i="15"/>
  <c r="E9961" i="15"/>
  <c r="E9960" i="15"/>
  <c r="E9959" i="15"/>
  <c r="E9958" i="15"/>
  <c r="E9957" i="15"/>
  <c r="E9956" i="15"/>
  <c r="E9955" i="15"/>
  <c r="E9954" i="15"/>
  <c r="E9953" i="15"/>
  <c r="E9952" i="15"/>
  <c r="E9951" i="15"/>
  <c r="E9950" i="15"/>
  <c r="E9949" i="15"/>
  <c r="E9948" i="15"/>
  <c r="E9947" i="15"/>
  <c r="E9946" i="15"/>
  <c r="E9945" i="15"/>
  <c r="E9944" i="15"/>
  <c r="E9943" i="15"/>
  <c r="E9942" i="15"/>
  <c r="E9941" i="15"/>
  <c r="E9940" i="15"/>
  <c r="E9939" i="15"/>
  <c r="E9938" i="15"/>
  <c r="E9937" i="15"/>
  <c r="E9936" i="15"/>
  <c r="E9935" i="15"/>
  <c r="E9934" i="15"/>
  <c r="E9933" i="15"/>
  <c r="E9932" i="15"/>
  <c r="E9931" i="15"/>
  <c r="E9930" i="15"/>
  <c r="E9929" i="15"/>
  <c r="E9928" i="15"/>
  <c r="E9927" i="15"/>
  <c r="E9926" i="15"/>
  <c r="E9925" i="15"/>
  <c r="E9924" i="15"/>
  <c r="E9923" i="15"/>
  <c r="E9922" i="15"/>
  <c r="E9921" i="15"/>
  <c r="E9920" i="15"/>
  <c r="E9919" i="15"/>
  <c r="E9918" i="15"/>
  <c r="E9917" i="15"/>
  <c r="E9916" i="15"/>
  <c r="E9915" i="15"/>
  <c r="E9914" i="15"/>
  <c r="E9913" i="15"/>
  <c r="E9912" i="15"/>
  <c r="E9911" i="15"/>
  <c r="E9910" i="15"/>
  <c r="E9909" i="15"/>
  <c r="E9908" i="15"/>
  <c r="E9907" i="15"/>
  <c r="E9906" i="15"/>
  <c r="E9905" i="15"/>
  <c r="E9904" i="15"/>
  <c r="E9903" i="15"/>
  <c r="E9902" i="15"/>
  <c r="E9901" i="15"/>
  <c r="E9900" i="15"/>
  <c r="E9899" i="15"/>
  <c r="E9898" i="15"/>
  <c r="E9897" i="15"/>
  <c r="E9896" i="15"/>
  <c r="E9895" i="15"/>
  <c r="E9894" i="15"/>
  <c r="E9893" i="15"/>
  <c r="E9892" i="15"/>
  <c r="E9891" i="15"/>
  <c r="E9890" i="15"/>
  <c r="E9889" i="15"/>
  <c r="E9888" i="15"/>
  <c r="E9887" i="15"/>
  <c r="E9886" i="15"/>
  <c r="E9885" i="15"/>
  <c r="E9884" i="15"/>
  <c r="E9883" i="15"/>
  <c r="E9882" i="15"/>
  <c r="E9881" i="15"/>
  <c r="E9880" i="15"/>
  <c r="E9879" i="15"/>
  <c r="E9878" i="15"/>
  <c r="E9877" i="15"/>
  <c r="E9876" i="15"/>
  <c r="E9875" i="15"/>
  <c r="E9874" i="15"/>
  <c r="E9873" i="15"/>
  <c r="E9872" i="15"/>
  <c r="E9871" i="15"/>
  <c r="E9870" i="15"/>
  <c r="E9869" i="15"/>
  <c r="E9868" i="15"/>
  <c r="E9867" i="15"/>
  <c r="E9866" i="15"/>
  <c r="E9865" i="15"/>
  <c r="E9864" i="15"/>
  <c r="E9863" i="15"/>
  <c r="E9862" i="15"/>
  <c r="E9861" i="15"/>
  <c r="E9860" i="15"/>
  <c r="E9859" i="15"/>
  <c r="E9858" i="15"/>
  <c r="E9857" i="15"/>
  <c r="E9856" i="15"/>
  <c r="E9855" i="15"/>
  <c r="E9854" i="15"/>
  <c r="E9853" i="15"/>
  <c r="E9852" i="15"/>
  <c r="E9851" i="15"/>
  <c r="E9850" i="15"/>
  <c r="E9849" i="15"/>
  <c r="E9848" i="15"/>
  <c r="E9847" i="15"/>
  <c r="E9846" i="15"/>
  <c r="E9845" i="15"/>
  <c r="E9844" i="15"/>
  <c r="E9843" i="15"/>
  <c r="E9842" i="15"/>
  <c r="E9841" i="15"/>
  <c r="E9840" i="15"/>
  <c r="E9839" i="15"/>
  <c r="E9838" i="15"/>
  <c r="E9837" i="15"/>
  <c r="E9836" i="15"/>
  <c r="E9835" i="15"/>
  <c r="E9834" i="15"/>
  <c r="E9833" i="15"/>
  <c r="E9832" i="15"/>
  <c r="E9831" i="15"/>
  <c r="E9830" i="15"/>
  <c r="E9829" i="15"/>
  <c r="E9828" i="15"/>
  <c r="E9827" i="15"/>
  <c r="E9826" i="15"/>
  <c r="E9825" i="15"/>
  <c r="E9824" i="15"/>
  <c r="E9823" i="15"/>
  <c r="E9822" i="15"/>
  <c r="E9821" i="15"/>
  <c r="E9820" i="15"/>
  <c r="E9819" i="15"/>
  <c r="E9818" i="15"/>
  <c r="E9817" i="15"/>
  <c r="E9816" i="15"/>
  <c r="E9815" i="15"/>
  <c r="E9814" i="15"/>
  <c r="E9813" i="15"/>
  <c r="E9812" i="15"/>
  <c r="E9811" i="15"/>
  <c r="E9810" i="15"/>
  <c r="E9809" i="15"/>
  <c r="E9808" i="15"/>
  <c r="E9807" i="15"/>
  <c r="E9806" i="15"/>
  <c r="E9805" i="15"/>
  <c r="E9804" i="15"/>
  <c r="E9803" i="15"/>
  <c r="E9802" i="15"/>
  <c r="E9801" i="15"/>
  <c r="E9800" i="15"/>
  <c r="E9799" i="15"/>
  <c r="E9798" i="15"/>
  <c r="E9797" i="15"/>
  <c r="E9796" i="15"/>
  <c r="E9795" i="15"/>
  <c r="E9794" i="15"/>
  <c r="E9793" i="15"/>
  <c r="E9792" i="15"/>
  <c r="E9791" i="15"/>
  <c r="E9790" i="15"/>
  <c r="E9789" i="15"/>
  <c r="E9788" i="15"/>
  <c r="E9787" i="15"/>
  <c r="E9786" i="15"/>
  <c r="E9785" i="15"/>
  <c r="E9784" i="15"/>
  <c r="E9783" i="15"/>
  <c r="E9782" i="15"/>
  <c r="E9778" i="15"/>
  <c r="E9776" i="15"/>
  <c r="E9775" i="15"/>
  <c r="E9774" i="15"/>
  <c r="E9773" i="15"/>
  <c r="E9772" i="15"/>
  <c r="E9771" i="15"/>
  <c r="E9770" i="15"/>
  <c r="E9769" i="15"/>
  <c r="E9768" i="15"/>
  <c r="E9767" i="15"/>
  <c r="E9766" i="15"/>
  <c r="E9765" i="15"/>
  <c r="E9764" i="15"/>
  <c r="E9763" i="15"/>
  <c r="E9762" i="15"/>
  <c r="E9761" i="15"/>
  <c r="E9760" i="15"/>
  <c r="E9759" i="15"/>
  <c r="E9758" i="15"/>
  <c r="E9757" i="15"/>
  <c r="E9756" i="15"/>
  <c r="E9755" i="15"/>
  <c r="E9754" i="15"/>
  <c r="E9753" i="15"/>
  <c r="E9752" i="15"/>
  <c r="E9751" i="15"/>
  <c r="E9750" i="15"/>
  <c r="E9749" i="15"/>
  <c r="E9748" i="15"/>
  <c r="E9747" i="15"/>
  <c r="E9746" i="15"/>
  <c r="E9745" i="15"/>
  <c r="E9744" i="15"/>
  <c r="E9743" i="15"/>
  <c r="E9742" i="15"/>
  <c r="E9741" i="15"/>
  <c r="E9740" i="15"/>
  <c r="E9739" i="15"/>
  <c r="E9738" i="15"/>
  <c r="E9737" i="15"/>
  <c r="E9736" i="15"/>
  <c r="E9735" i="15"/>
  <c r="E9734" i="15"/>
  <c r="E9733" i="15"/>
  <c r="E9732" i="15"/>
  <c r="E9731" i="15"/>
  <c r="E9730" i="15"/>
  <c r="E9729" i="15"/>
  <c r="E9728" i="15"/>
  <c r="E9727" i="15"/>
  <c r="E9726" i="15"/>
  <c r="E9725" i="15"/>
  <c r="E9724" i="15"/>
  <c r="E9723" i="15"/>
  <c r="E9722" i="15"/>
  <c r="E9721" i="15"/>
  <c r="E9720" i="15"/>
  <c r="E9719" i="15"/>
  <c r="E9718" i="15"/>
  <c r="E9717" i="15"/>
  <c r="E9716" i="15"/>
  <c r="E9715" i="15"/>
  <c r="E9714" i="15"/>
  <c r="E9713" i="15"/>
  <c r="E9712" i="15"/>
  <c r="E9711" i="15"/>
  <c r="E9710" i="15"/>
  <c r="E9709" i="15"/>
  <c r="E9708" i="15"/>
  <c r="E9707" i="15"/>
  <c r="E9706" i="15"/>
  <c r="E9705" i="15"/>
  <c r="E9704" i="15"/>
  <c r="E9703" i="15"/>
  <c r="E9702" i="15"/>
  <c r="E9701" i="15"/>
  <c r="E9700" i="15"/>
  <c r="E9699" i="15"/>
  <c r="E9698" i="15"/>
  <c r="E9697" i="15"/>
  <c r="E9696" i="15"/>
  <c r="E9695" i="15"/>
  <c r="E9694" i="15"/>
  <c r="E9693" i="15"/>
  <c r="E9692" i="15"/>
  <c r="E9691" i="15"/>
  <c r="E9690" i="15"/>
  <c r="E9689" i="15"/>
  <c r="E9688" i="15"/>
  <c r="E9687" i="15"/>
  <c r="E9686" i="15"/>
  <c r="E9685" i="15"/>
  <c r="E9684" i="15"/>
  <c r="E9683" i="15"/>
  <c r="E9682" i="15"/>
  <c r="E9681" i="15"/>
  <c r="E9680" i="15"/>
  <c r="E9679" i="15"/>
  <c r="E9678" i="15"/>
  <c r="E9677" i="15"/>
  <c r="E9676" i="15"/>
  <c r="E9675" i="15"/>
  <c r="E9674" i="15"/>
  <c r="E9673" i="15"/>
  <c r="E9672" i="15"/>
  <c r="E9671" i="15"/>
  <c r="E9670" i="15"/>
  <c r="E9669" i="15"/>
  <c r="E9668" i="15"/>
  <c r="E9667" i="15"/>
  <c r="E9666" i="15"/>
  <c r="E9665" i="15"/>
  <c r="E9664" i="15"/>
  <c r="E9663" i="15"/>
  <c r="E9662" i="15"/>
  <c r="E9661" i="15"/>
  <c r="E9660" i="15"/>
  <c r="E9659" i="15"/>
  <c r="E9658" i="15"/>
  <c r="E9657" i="15"/>
  <c r="E9656" i="15"/>
  <c r="E9655" i="15"/>
  <c r="E9654" i="15"/>
  <c r="E9653" i="15"/>
  <c r="E9652" i="15"/>
  <c r="E9651" i="15"/>
  <c r="E9650" i="15"/>
  <c r="E9649" i="15"/>
  <c r="E9648" i="15"/>
  <c r="E9647" i="15"/>
  <c r="E9646" i="15"/>
  <c r="E9645" i="15"/>
  <c r="E9644" i="15"/>
  <c r="E9643" i="15"/>
  <c r="E9642" i="15"/>
  <c r="E9641" i="15"/>
  <c r="E9640" i="15"/>
  <c r="E9639" i="15"/>
  <c r="E9638" i="15"/>
  <c r="E9637" i="15"/>
  <c r="E9636" i="15"/>
  <c r="E9635" i="15"/>
  <c r="E9634" i="15"/>
  <c r="E9633" i="15"/>
  <c r="E9632" i="15"/>
  <c r="E9631" i="15"/>
  <c r="E9630" i="15"/>
  <c r="E9629" i="15"/>
  <c r="E9628" i="15"/>
  <c r="E9627" i="15"/>
  <c r="E9626" i="15"/>
  <c r="E9625" i="15"/>
  <c r="E9624" i="15"/>
  <c r="E9623" i="15"/>
  <c r="E9622" i="15"/>
  <c r="E9621" i="15"/>
  <c r="E9620" i="15"/>
  <c r="E9619" i="15"/>
  <c r="E9618" i="15"/>
  <c r="E9617" i="15"/>
  <c r="E9616" i="15"/>
  <c r="E9615" i="15"/>
  <c r="E9614" i="15"/>
  <c r="E9613" i="15"/>
  <c r="E9612" i="15"/>
  <c r="E9611" i="15"/>
  <c r="E9610" i="15"/>
  <c r="E9609" i="15"/>
  <c r="E9608" i="15"/>
  <c r="E9607" i="15"/>
  <c r="E9606" i="15"/>
  <c r="E9605" i="15"/>
  <c r="E9604" i="15"/>
  <c r="E9603" i="15"/>
  <c r="E9602" i="15"/>
  <c r="E9601" i="15"/>
  <c r="E9600" i="15"/>
  <c r="E9599" i="15"/>
  <c r="E9598" i="15"/>
  <c r="E9597" i="15"/>
  <c r="E9596" i="15"/>
  <c r="E9595" i="15"/>
  <c r="E9594" i="15"/>
  <c r="E9593" i="15"/>
  <c r="E9592" i="15"/>
  <c r="E9591" i="15"/>
  <c r="E9590" i="15"/>
  <c r="E9589" i="15"/>
  <c r="E9588" i="15"/>
  <c r="E9587" i="15"/>
  <c r="E9586" i="15"/>
  <c r="E9585" i="15"/>
  <c r="E9584" i="15"/>
  <c r="E9583" i="15"/>
  <c r="E9582" i="15"/>
  <c r="E9581" i="15"/>
  <c r="E9580" i="15"/>
  <c r="E9579" i="15"/>
  <c r="E9578" i="15"/>
  <c r="E9577" i="15"/>
  <c r="E9576" i="15"/>
  <c r="E9575" i="15"/>
  <c r="E9574" i="15"/>
  <c r="E9573" i="15"/>
  <c r="E9572" i="15"/>
  <c r="E9571" i="15"/>
  <c r="E9570" i="15"/>
  <c r="E9569" i="15"/>
  <c r="E9568" i="15"/>
  <c r="E9567" i="15"/>
  <c r="E9566" i="15"/>
  <c r="E9565" i="15"/>
  <c r="E9564" i="15"/>
  <c r="E9563" i="15"/>
  <c r="E9562" i="15"/>
  <c r="E9561" i="15"/>
  <c r="E9560" i="15"/>
  <c r="E9559" i="15"/>
  <c r="E9558" i="15"/>
  <c r="E9557" i="15"/>
  <c r="E9556" i="15"/>
  <c r="E9555" i="15"/>
  <c r="E9554" i="15"/>
  <c r="E9553" i="15"/>
  <c r="E9552" i="15"/>
  <c r="E9551" i="15"/>
  <c r="E9550" i="15"/>
  <c r="E9549" i="15"/>
  <c r="E9548" i="15"/>
  <c r="E9547" i="15"/>
  <c r="E9546" i="15"/>
  <c r="E9545" i="15"/>
  <c r="E9544" i="15"/>
  <c r="E9543" i="15"/>
  <c r="E9542" i="15"/>
  <c r="E9541" i="15"/>
  <c r="E9540" i="15"/>
  <c r="E9539" i="15"/>
  <c r="E9538" i="15"/>
  <c r="E9537" i="15"/>
  <c r="E9536" i="15"/>
  <c r="E9535" i="15"/>
  <c r="E9534" i="15"/>
  <c r="E9533" i="15"/>
  <c r="E9532" i="15"/>
  <c r="E9531" i="15"/>
  <c r="E9530" i="15"/>
  <c r="E9529" i="15"/>
  <c r="E9528" i="15"/>
  <c r="E9527" i="15"/>
  <c r="E9526" i="15"/>
  <c r="E9525" i="15"/>
  <c r="E9524" i="15"/>
  <c r="E9523" i="15"/>
  <c r="E9522" i="15"/>
  <c r="E9521" i="15"/>
  <c r="E9520" i="15"/>
  <c r="E9519" i="15"/>
  <c r="E9518" i="15"/>
  <c r="E9517" i="15"/>
  <c r="E9516" i="15"/>
  <c r="E9515" i="15"/>
  <c r="E9514" i="15"/>
  <c r="E9513" i="15"/>
  <c r="E9512" i="15"/>
  <c r="E9511" i="15"/>
  <c r="E9510" i="15"/>
  <c r="E9509" i="15"/>
  <c r="E9508" i="15"/>
  <c r="E9507" i="15"/>
  <c r="E9506" i="15"/>
  <c r="E9505" i="15"/>
  <c r="E9504" i="15"/>
  <c r="E9503" i="15"/>
  <c r="E9502" i="15"/>
  <c r="E9501" i="15"/>
  <c r="E9500" i="15"/>
  <c r="E9499" i="15"/>
  <c r="E9498" i="15"/>
  <c r="E9497" i="15"/>
  <c r="E9496" i="15"/>
  <c r="E9495" i="15"/>
  <c r="E9494" i="15"/>
  <c r="E9493" i="15"/>
  <c r="E9492" i="15"/>
  <c r="E9491" i="15"/>
  <c r="E9490" i="15"/>
  <c r="E9489" i="15"/>
  <c r="E9488" i="15"/>
  <c r="E9487" i="15"/>
  <c r="E9486" i="15"/>
  <c r="E9485" i="15"/>
  <c r="E9484" i="15"/>
  <c r="E9483" i="15"/>
  <c r="E9482" i="15"/>
  <c r="E9481" i="15"/>
  <c r="E9480" i="15"/>
  <c r="E9479" i="15"/>
  <c r="E9478" i="15"/>
  <c r="E9477" i="15"/>
  <c r="E9476" i="15"/>
  <c r="E9475" i="15"/>
  <c r="E9474" i="15"/>
  <c r="E9473" i="15"/>
  <c r="E9472" i="15"/>
  <c r="E9471" i="15"/>
  <c r="E9470" i="15"/>
  <c r="E9469" i="15"/>
  <c r="E9468" i="15"/>
  <c r="E9467" i="15"/>
  <c r="E9466" i="15"/>
  <c r="E9465" i="15"/>
  <c r="E9464" i="15"/>
  <c r="E9463" i="15"/>
  <c r="E9462" i="15"/>
  <c r="E9461" i="15"/>
  <c r="E9460" i="15"/>
  <c r="E9459" i="15"/>
  <c r="E9458" i="15"/>
  <c r="E9457" i="15"/>
  <c r="E9456" i="15"/>
  <c r="E9455" i="15"/>
  <c r="E9454" i="15"/>
  <c r="E9453" i="15"/>
  <c r="E9452" i="15"/>
  <c r="E9451" i="15"/>
  <c r="E9450" i="15"/>
  <c r="E9449" i="15"/>
  <c r="E9448" i="15"/>
  <c r="E9447" i="15"/>
  <c r="E9446" i="15"/>
  <c r="E9445" i="15"/>
  <c r="E9444" i="15"/>
  <c r="E9443" i="15"/>
  <c r="E9442" i="15"/>
  <c r="E9441" i="15"/>
  <c r="E9440" i="15"/>
  <c r="E9439" i="15"/>
  <c r="E9438" i="15"/>
  <c r="E9437" i="15"/>
  <c r="E9436" i="15"/>
  <c r="E9435" i="15"/>
  <c r="E9434" i="15"/>
  <c r="E9433" i="15"/>
  <c r="E9432" i="15"/>
  <c r="E9431" i="15"/>
  <c r="E9430" i="15"/>
  <c r="E9429" i="15"/>
  <c r="E9428" i="15"/>
  <c r="E9427" i="15"/>
  <c r="E9426" i="15"/>
  <c r="E9425" i="15"/>
  <c r="E9424" i="15"/>
  <c r="E9423" i="15"/>
  <c r="E9422" i="15"/>
  <c r="E9421" i="15"/>
  <c r="E9420" i="15"/>
  <c r="E9419" i="15"/>
  <c r="E9418" i="15"/>
  <c r="E9417" i="15"/>
  <c r="E9416" i="15"/>
  <c r="E9415" i="15"/>
  <c r="E9414" i="15"/>
  <c r="E9413" i="15"/>
  <c r="E9412" i="15"/>
  <c r="E9411" i="15"/>
  <c r="E9410" i="15"/>
  <c r="E9409" i="15"/>
  <c r="E9408" i="15"/>
  <c r="E9407" i="15"/>
  <c r="E9406" i="15"/>
  <c r="E9405" i="15"/>
  <c r="E9404" i="15"/>
  <c r="E9403" i="15"/>
  <c r="E9402" i="15"/>
  <c r="E9401" i="15"/>
  <c r="E9400" i="15"/>
  <c r="E9399" i="15"/>
  <c r="E9398" i="15"/>
  <c r="E9397" i="15"/>
  <c r="E9396" i="15"/>
  <c r="E9395" i="15"/>
  <c r="E9394" i="15"/>
  <c r="E9393" i="15"/>
  <c r="E9392" i="15"/>
  <c r="E9391" i="15"/>
  <c r="E9390" i="15"/>
  <c r="E9389" i="15"/>
  <c r="E9388" i="15"/>
  <c r="E9387" i="15"/>
  <c r="E9386" i="15"/>
  <c r="E9385" i="15"/>
  <c r="E9384" i="15"/>
  <c r="E9383" i="15"/>
  <c r="E9382" i="15"/>
  <c r="E9381" i="15"/>
  <c r="E9380" i="15"/>
  <c r="E9379" i="15"/>
  <c r="E9378" i="15"/>
  <c r="E9377" i="15"/>
  <c r="E9376" i="15"/>
  <c r="E9375" i="15"/>
  <c r="E9374" i="15"/>
  <c r="E9373" i="15"/>
  <c r="E9372" i="15"/>
  <c r="E9371" i="15"/>
  <c r="E9370" i="15"/>
  <c r="E9369" i="15"/>
  <c r="E9368" i="15"/>
  <c r="E9367" i="15"/>
  <c r="E9366" i="15"/>
  <c r="E9365" i="15"/>
  <c r="E9364" i="15"/>
  <c r="E9363" i="15"/>
  <c r="E9362" i="15"/>
  <c r="E9361" i="15"/>
  <c r="E9360" i="15"/>
  <c r="E9359" i="15"/>
  <c r="E9358" i="15"/>
  <c r="E9357" i="15"/>
  <c r="E9356" i="15"/>
  <c r="E9355" i="15"/>
  <c r="E9354" i="15"/>
  <c r="E9353" i="15"/>
  <c r="E9352" i="15"/>
  <c r="E9351" i="15"/>
  <c r="E9350" i="15"/>
  <c r="E9349" i="15"/>
  <c r="E9348" i="15"/>
  <c r="E9347" i="15"/>
  <c r="E9346" i="15"/>
  <c r="E9345" i="15"/>
  <c r="E9344" i="15"/>
  <c r="E9343" i="15"/>
  <c r="E9342" i="15"/>
  <c r="E9341" i="15"/>
  <c r="E9340" i="15"/>
  <c r="E9339" i="15"/>
  <c r="E9338" i="15"/>
  <c r="E9337" i="15"/>
  <c r="E9336" i="15"/>
  <c r="E9335" i="15"/>
  <c r="E9334" i="15"/>
  <c r="E9333" i="15"/>
  <c r="E9332" i="15"/>
  <c r="E9331" i="15"/>
  <c r="E9330" i="15"/>
  <c r="E9329" i="15"/>
  <c r="E9328" i="15"/>
  <c r="E9327" i="15"/>
  <c r="E9326" i="15"/>
  <c r="E9325" i="15"/>
  <c r="E9324" i="15"/>
  <c r="E9323" i="15"/>
  <c r="E9322" i="15"/>
  <c r="E9321" i="15"/>
  <c r="E9320" i="15"/>
  <c r="E9319" i="15"/>
  <c r="E9318" i="15"/>
  <c r="E9317" i="15"/>
  <c r="E9316" i="15"/>
  <c r="E9315" i="15"/>
  <c r="E9314" i="15"/>
  <c r="E9313" i="15"/>
  <c r="E9312" i="15"/>
  <c r="E9311" i="15"/>
  <c r="E9310" i="15"/>
  <c r="E9309" i="15"/>
  <c r="E9308" i="15"/>
  <c r="E9307" i="15"/>
  <c r="E9306" i="15"/>
  <c r="E9305" i="15"/>
  <c r="E9304" i="15"/>
  <c r="E9303" i="15"/>
  <c r="E9302" i="15"/>
  <c r="E9301" i="15"/>
  <c r="E9300" i="15"/>
  <c r="E9299" i="15"/>
  <c r="E9298" i="15"/>
  <c r="E9297" i="15"/>
  <c r="E9296" i="15"/>
  <c r="E9295" i="15"/>
  <c r="E9294" i="15"/>
  <c r="E9293" i="15"/>
  <c r="E9292" i="15"/>
  <c r="E9291" i="15"/>
  <c r="E9290" i="15"/>
  <c r="E9289" i="15"/>
  <c r="E9288" i="15"/>
  <c r="E9287" i="15"/>
  <c r="E9286" i="15"/>
  <c r="E9285" i="15"/>
  <c r="E9284" i="15"/>
  <c r="E9283" i="15"/>
  <c r="E9282" i="15"/>
  <c r="E9281" i="15"/>
  <c r="E9280" i="15"/>
  <c r="E9279" i="15"/>
  <c r="E9278" i="15"/>
  <c r="E9277" i="15"/>
  <c r="E9276" i="15"/>
  <c r="E9275" i="15"/>
  <c r="E9274" i="15"/>
  <c r="E9273" i="15"/>
  <c r="E9272" i="15"/>
  <c r="E9271" i="15"/>
  <c r="E9270" i="15"/>
  <c r="E9269" i="15"/>
  <c r="E9265" i="15"/>
  <c r="E9264" i="15"/>
  <c r="E9263" i="15"/>
  <c r="E9262" i="15"/>
  <c r="E9261" i="15"/>
  <c r="E9260" i="15"/>
  <c r="E9259" i="15"/>
  <c r="E9258" i="15"/>
  <c r="E9257" i="15"/>
  <c r="E9256" i="15"/>
  <c r="E9255" i="15"/>
  <c r="E9254" i="15"/>
  <c r="E9253" i="15"/>
  <c r="E9252" i="15"/>
  <c r="E9251" i="15"/>
  <c r="E9250" i="15"/>
  <c r="E9249" i="15"/>
  <c r="E9248" i="15"/>
  <c r="E9247" i="15"/>
  <c r="E9246" i="15"/>
  <c r="E9245" i="15"/>
  <c r="E9244" i="15"/>
  <c r="E9243" i="15"/>
  <c r="E9242" i="15"/>
  <c r="E9241" i="15"/>
  <c r="E9240" i="15"/>
  <c r="E9239" i="15"/>
  <c r="E9238" i="15"/>
  <c r="E9237" i="15"/>
  <c r="E9236" i="15"/>
  <c r="E9235" i="15"/>
  <c r="E9234" i="15"/>
  <c r="E9233" i="15"/>
  <c r="E9232" i="15"/>
  <c r="E9231" i="15"/>
  <c r="E9230" i="15"/>
  <c r="E9229" i="15"/>
  <c r="E9228" i="15"/>
  <c r="E9227" i="15"/>
  <c r="E9226" i="15"/>
  <c r="E9225" i="15"/>
  <c r="E9224" i="15"/>
  <c r="E9223" i="15"/>
  <c r="E9222" i="15"/>
  <c r="E9221" i="15"/>
  <c r="E9220" i="15"/>
  <c r="E9219" i="15"/>
  <c r="E9218" i="15"/>
  <c r="E9217" i="15"/>
  <c r="E9216" i="15"/>
  <c r="E9215" i="15"/>
  <c r="E9214" i="15"/>
  <c r="E9213" i="15"/>
  <c r="E9212" i="15"/>
  <c r="E9211" i="15"/>
  <c r="E9210" i="15"/>
  <c r="E9209" i="15"/>
  <c r="E9208" i="15"/>
  <c r="E9207" i="15"/>
  <c r="E9206" i="15"/>
  <c r="E9205" i="15"/>
  <c r="E9204" i="15"/>
  <c r="E9203" i="15"/>
  <c r="E9202" i="15"/>
  <c r="E9201" i="15"/>
  <c r="E9200" i="15"/>
  <c r="E9199" i="15"/>
  <c r="E9198" i="15"/>
  <c r="E9197" i="15"/>
  <c r="E9196" i="15"/>
  <c r="E9195" i="15"/>
  <c r="E9194" i="15"/>
  <c r="E9193" i="15"/>
  <c r="E9192" i="15"/>
  <c r="E9191" i="15"/>
  <c r="E9190" i="15"/>
  <c r="E9189" i="15"/>
  <c r="E9188" i="15"/>
  <c r="E9187" i="15"/>
  <c r="E9186" i="15"/>
  <c r="E9185" i="15"/>
  <c r="E9184" i="15"/>
  <c r="E9183" i="15"/>
  <c r="E9182" i="15"/>
  <c r="E9181" i="15"/>
  <c r="E9180" i="15"/>
  <c r="E9176" i="15"/>
  <c r="E9175" i="15"/>
  <c r="E9174" i="15"/>
  <c r="E9173" i="15"/>
  <c r="E9172" i="15"/>
  <c r="E9171" i="15"/>
  <c r="E9170" i="15"/>
  <c r="E9169" i="15"/>
  <c r="E9168" i="15"/>
  <c r="E9167" i="15"/>
  <c r="E9166" i="15"/>
  <c r="E9165" i="15"/>
  <c r="E9164" i="15"/>
  <c r="E9163" i="15"/>
  <c r="E9162" i="15"/>
  <c r="E9161" i="15"/>
  <c r="E9160" i="15"/>
  <c r="E9159" i="15"/>
  <c r="E9158" i="15"/>
  <c r="E9157" i="15"/>
  <c r="E9156" i="15"/>
  <c r="E9155" i="15"/>
  <c r="E9154" i="15"/>
  <c r="E9153" i="15"/>
  <c r="E9152" i="15"/>
  <c r="E9151" i="15"/>
  <c r="E9150" i="15"/>
  <c r="E9149" i="15"/>
  <c r="E9148" i="15"/>
  <c r="E9147" i="15"/>
  <c r="E9146" i="15"/>
  <c r="E9145" i="15"/>
  <c r="E9144" i="15"/>
  <c r="E9143" i="15"/>
  <c r="E9142" i="15"/>
  <c r="E9141" i="15"/>
  <c r="E9140" i="15"/>
  <c r="E9139" i="15"/>
  <c r="E9138" i="15"/>
  <c r="E9137" i="15"/>
  <c r="E9136" i="15"/>
  <c r="E9135" i="15"/>
  <c r="E9134" i="15"/>
  <c r="E9133" i="15"/>
  <c r="E9132" i="15"/>
  <c r="E9131" i="15"/>
  <c r="E9130" i="15"/>
  <c r="E9129" i="15"/>
  <c r="E9128" i="15"/>
  <c r="E9127" i="15"/>
  <c r="E9126" i="15"/>
  <c r="E9125" i="15"/>
  <c r="E9124" i="15"/>
  <c r="E9123" i="15"/>
  <c r="E9122" i="15"/>
  <c r="E9121" i="15"/>
  <c r="E9120" i="15"/>
  <c r="E9119" i="15"/>
  <c r="E9118" i="15"/>
  <c r="E9117" i="15"/>
  <c r="E9116" i="15"/>
  <c r="E9115" i="15"/>
  <c r="E9114" i="15"/>
  <c r="E9113" i="15"/>
  <c r="E9112" i="15"/>
  <c r="E9111" i="15"/>
  <c r="E9110" i="15"/>
  <c r="E9109" i="15"/>
  <c r="E9108" i="15"/>
  <c r="E9107" i="15"/>
  <c r="E9106" i="15"/>
  <c r="E9105" i="15"/>
  <c r="E9104" i="15"/>
  <c r="E9103" i="15"/>
  <c r="E9102" i="15"/>
  <c r="E9098" i="15"/>
  <c r="E9097" i="15"/>
  <c r="E9096" i="15"/>
  <c r="E9095" i="15"/>
  <c r="E9094" i="15"/>
  <c r="E9093" i="15"/>
  <c r="E9092" i="15"/>
  <c r="E9091" i="15"/>
  <c r="E9090" i="15"/>
  <c r="E9089" i="15"/>
  <c r="E9088" i="15"/>
  <c r="E9087" i="15"/>
  <c r="E9086" i="15"/>
  <c r="E9085" i="15"/>
  <c r="E9084" i="15"/>
  <c r="E9083" i="15"/>
  <c r="E9082" i="15"/>
  <c r="E9081" i="15"/>
  <c r="E9080" i="15"/>
  <c r="E9079" i="15"/>
  <c r="E9078" i="15"/>
  <c r="E9077" i="15"/>
  <c r="E9076" i="15"/>
  <c r="E9075" i="15"/>
  <c r="E9074" i="15"/>
  <c r="E9073" i="15"/>
  <c r="E9072" i="15"/>
  <c r="E9071" i="15"/>
  <c r="E9070" i="15"/>
  <c r="E9069" i="15"/>
  <c r="E9068" i="15"/>
  <c r="E9067" i="15"/>
  <c r="E9066" i="15"/>
  <c r="E9065" i="15"/>
  <c r="E9064" i="15"/>
  <c r="E9063" i="15"/>
  <c r="E9062" i="15"/>
  <c r="E9061" i="15"/>
  <c r="E9060" i="15"/>
  <c r="E9059" i="15"/>
  <c r="E9058" i="15"/>
  <c r="E9057" i="15"/>
  <c r="E9056" i="15"/>
  <c r="E9055" i="15"/>
  <c r="E9054" i="15"/>
  <c r="E9053" i="15"/>
  <c r="E9052" i="15"/>
  <c r="E9051" i="15"/>
  <c r="E9050" i="15"/>
  <c r="E9049" i="15"/>
  <c r="E9048" i="15"/>
  <c r="E9047" i="15"/>
  <c r="E9046" i="15"/>
  <c r="E9045" i="15"/>
  <c r="E9044" i="15"/>
  <c r="E9043" i="15"/>
  <c r="E9042" i="15"/>
  <c r="E9041" i="15"/>
  <c r="E9040" i="15"/>
  <c r="E9039" i="15"/>
  <c r="E9038" i="15"/>
  <c r="E9037" i="15"/>
  <c r="E9036" i="15"/>
  <c r="E9035" i="15"/>
  <c r="E9034" i="15"/>
  <c r="E9033" i="15"/>
  <c r="E9032" i="15"/>
  <c r="E9031" i="15"/>
  <c r="E9030" i="15"/>
  <c r="E9029" i="15"/>
  <c r="E9028" i="15"/>
  <c r="E9027" i="15"/>
  <c r="E9026" i="15"/>
  <c r="E9025" i="15"/>
  <c r="E9024" i="15"/>
  <c r="E9023" i="15"/>
  <c r="E9022" i="15"/>
  <c r="E9021" i="15"/>
  <c r="E9020" i="15"/>
  <c r="E9019" i="15"/>
  <c r="E9018" i="15"/>
  <c r="E9017" i="15"/>
  <c r="E9016" i="15"/>
  <c r="E9015" i="15"/>
  <c r="E9014" i="15"/>
  <c r="E9013" i="15"/>
  <c r="E9012" i="15"/>
  <c r="E9011" i="15"/>
  <c r="E9010" i="15"/>
  <c r="E9009" i="15"/>
  <c r="E9008" i="15"/>
  <c r="E9007" i="15"/>
  <c r="E9006" i="15"/>
  <c r="E9005" i="15"/>
  <c r="E9004" i="15"/>
  <c r="E9003" i="15"/>
  <c r="E9002" i="15"/>
  <c r="E9001" i="15"/>
  <c r="E9000" i="15"/>
  <c r="E8999" i="15"/>
  <c r="E8998" i="15"/>
  <c r="E8997" i="15"/>
  <c r="E8996" i="15"/>
  <c r="E8995" i="15"/>
  <c r="E8994" i="15"/>
  <c r="E8993" i="15"/>
  <c r="E8992" i="15"/>
  <c r="E8991" i="15"/>
  <c r="E8990" i="15"/>
  <c r="E8989" i="15"/>
  <c r="E8988" i="15"/>
  <c r="E8987" i="15"/>
  <c r="E8986" i="15"/>
  <c r="E8985" i="15"/>
  <c r="E8984" i="15"/>
  <c r="E8983" i="15"/>
  <c r="E8982" i="15"/>
  <c r="E8981" i="15"/>
  <c r="E8980" i="15"/>
  <c r="E8979" i="15"/>
  <c r="E8978" i="15"/>
  <c r="E8977" i="15"/>
  <c r="E8976" i="15"/>
  <c r="E8975" i="15"/>
  <c r="E8974" i="15"/>
  <c r="E8973" i="15"/>
  <c r="E8972" i="15"/>
  <c r="E8971" i="15"/>
  <c r="E8970" i="15"/>
  <c r="E8969" i="15"/>
  <c r="E8968" i="15"/>
  <c r="E8967" i="15"/>
  <c r="E8966" i="15"/>
  <c r="E8965" i="15"/>
  <c r="E8964" i="15"/>
  <c r="E8963" i="15"/>
  <c r="E8962" i="15"/>
  <c r="E8961" i="15"/>
  <c r="E8960" i="15"/>
  <c r="E8959" i="15"/>
  <c r="E8958" i="15"/>
  <c r="E8957" i="15"/>
  <c r="E8956" i="15"/>
  <c r="E8955" i="15"/>
  <c r="E8954" i="15"/>
  <c r="E8953" i="15"/>
  <c r="E8952" i="15"/>
  <c r="E8951" i="15"/>
  <c r="E8950" i="15"/>
  <c r="E8949" i="15"/>
  <c r="E8948" i="15"/>
  <c r="E8947" i="15"/>
  <c r="E8946" i="15"/>
  <c r="E8945" i="15"/>
  <c r="E8944" i="15"/>
  <c r="E8943" i="15"/>
  <c r="E8942" i="15"/>
  <c r="E8941" i="15"/>
  <c r="E8940" i="15"/>
  <c r="E8939" i="15"/>
  <c r="E8938" i="15"/>
  <c r="E8937" i="15"/>
  <c r="E8936" i="15"/>
  <c r="E8935" i="15"/>
  <c r="E8934" i="15"/>
  <c r="E8933" i="15"/>
  <c r="E8932" i="15"/>
  <c r="E8931" i="15"/>
  <c r="E8930" i="15"/>
  <c r="E8929" i="15"/>
  <c r="E8928" i="15"/>
  <c r="E8927" i="15"/>
  <c r="E8926" i="15"/>
  <c r="E8925" i="15"/>
  <c r="E8924" i="15"/>
  <c r="E8923" i="15"/>
  <c r="E8922" i="15"/>
  <c r="E8921" i="15"/>
  <c r="E8920" i="15"/>
  <c r="E8919" i="15"/>
  <c r="E8918" i="15"/>
  <c r="E8917" i="15"/>
  <c r="E8916" i="15"/>
  <c r="E8915" i="15"/>
  <c r="E8914" i="15"/>
  <c r="E8913" i="15"/>
  <c r="E8912" i="15"/>
  <c r="E8911" i="15"/>
  <c r="E8910" i="15"/>
  <c r="E8909" i="15"/>
  <c r="E8908" i="15"/>
  <c r="E8907" i="15"/>
  <c r="E8906" i="15"/>
  <c r="E8905" i="15"/>
  <c r="E8904" i="15"/>
  <c r="E8903" i="15"/>
  <c r="E8902" i="15"/>
  <c r="E8901" i="15"/>
  <c r="E8900" i="15"/>
  <c r="E8899" i="15"/>
  <c r="E8898" i="15"/>
  <c r="E8897" i="15"/>
  <c r="E8896" i="15"/>
  <c r="E8895" i="15"/>
  <c r="E8894" i="15"/>
  <c r="E8893" i="15"/>
  <c r="E8892" i="15"/>
  <c r="E8891" i="15"/>
  <c r="E8890" i="15"/>
  <c r="E8889" i="15"/>
  <c r="E8888" i="15"/>
  <c r="E8887" i="15"/>
  <c r="E8886" i="15"/>
  <c r="E8885" i="15"/>
  <c r="E8884" i="15"/>
  <c r="E8883" i="15"/>
  <c r="E8877" i="15"/>
  <c r="E8875" i="15"/>
  <c r="E8874" i="15"/>
  <c r="E8873" i="15"/>
  <c r="E8872" i="15"/>
  <c r="E8871" i="15"/>
  <c r="E8870" i="15"/>
  <c r="E8869" i="15"/>
  <c r="E8868" i="15"/>
  <c r="E8867" i="15"/>
  <c r="E8866" i="15"/>
  <c r="E8865" i="15"/>
  <c r="E8864" i="15"/>
  <c r="E8863" i="15"/>
  <c r="E8862" i="15"/>
  <c r="E8861" i="15"/>
  <c r="E8860" i="15"/>
  <c r="E8859" i="15"/>
  <c r="E8858" i="15"/>
  <c r="E8857" i="15"/>
  <c r="E8856" i="15"/>
  <c r="E8855" i="15"/>
  <c r="E8854" i="15"/>
  <c r="E8853" i="15"/>
  <c r="E8852" i="15"/>
  <c r="E8851" i="15"/>
  <c r="E8850" i="15"/>
  <c r="E8849" i="15"/>
  <c r="E8848" i="15"/>
  <c r="E8847" i="15"/>
  <c r="E8846" i="15"/>
  <c r="E8845" i="15"/>
  <c r="E8844" i="15"/>
  <c r="E8843" i="15"/>
  <c r="E8842" i="15"/>
  <c r="E8841" i="15"/>
  <c r="E8840" i="15"/>
  <c r="E8839" i="15"/>
  <c r="E8838" i="15"/>
  <c r="E8837" i="15"/>
  <c r="E8836" i="15"/>
  <c r="E8835" i="15"/>
  <c r="E8834" i="15"/>
  <c r="E8833" i="15"/>
  <c r="E8832" i="15"/>
  <c r="E8831" i="15"/>
  <c r="E8830" i="15"/>
  <c r="E8829" i="15"/>
  <c r="E8828" i="15"/>
  <c r="E8827" i="15"/>
  <c r="E8826" i="15"/>
  <c r="E8825" i="15"/>
  <c r="E8824" i="15"/>
  <c r="E8823" i="15"/>
  <c r="E8822" i="15"/>
  <c r="E8821" i="15"/>
  <c r="E8820" i="15"/>
  <c r="E8819" i="15"/>
  <c r="E8818" i="15"/>
  <c r="E8817" i="15"/>
  <c r="E8816" i="15"/>
  <c r="E8815" i="15"/>
  <c r="E8814" i="15"/>
  <c r="E8813" i="15"/>
  <c r="E8812" i="15"/>
  <c r="E8811" i="15"/>
  <c r="E8810" i="15"/>
  <c r="E8809" i="15"/>
  <c r="E8808" i="15"/>
  <c r="E8807" i="15"/>
  <c r="E8803" i="15"/>
  <c r="E8802" i="15"/>
  <c r="E8801" i="15"/>
  <c r="E8800" i="15"/>
  <c r="E8799" i="15"/>
  <c r="E8798" i="15"/>
  <c r="E8797" i="15"/>
  <c r="E8796" i="15"/>
  <c r="E8795" i="15"/>
  <c r="E8794" i="15"/>
  <c r="E8793" i="15"/>
  <c r="E8792" i="15"/>
  <c r="E8791" i="15"/>
  <c r="E8790" i="15"/>
  <c r="E8789" i="15"/>
  <c r="E8788" i="15"/>
  <c r="E8787" i="15"/>
  <c r="E8786" i="15"/>
  <c r="E8785" i="15"/>
  <c r="E8784" i="15"/>
  <c r="E8783" i="15"/>
  <c r="E8782" i="15"/>
  <c r="E8781" i="15"/>
  <c r="E8780" i="15"/>
  <c r="E8779" i="15"/>
  <c r="E8778" i="15"/>
  <c r="E8777" i="15"/>
  <c r="E8776" i="15"/>
  <c r="E8775" i="15"/>
  <c r="E8774" i="15"/>
  <c r="E8773" i="15"/>
  <c r="E8772" i="15"/>
  <c r="E8771" i="15"/>
  <c r="E8770" i="15"/>
  <c r="E8769" i="15"/>
  <c r="E8768" i="15"/>
  <c r="E8767" i="15"/>
  <c r="E8766" i="15"/>
  <c r="E8765" i="15"/>
  <c r="E8764" i="15"/>
  <c r="E8763" i="15"/>
  <c r="E8762" i="15"/>
  <c r="E8761" i="15"/>
  <c r="E8760" i="15"/>
  <c r="E8759" i="15"/>
  <c r="E8758" i="15"/>
  <c r="E8757" i="15"/>
  <c r="E8756" i="15"/>
  <c r="E8755" i="15"/>
  <c r="E8754" i="15"/>
  <c r="E8753" i="15"/>
  <c r="E8752" i="15"/>
  <c r="E8751" i="15"/>
  <c r="E8750" i="15"/>
  <c r="E8749" i="15"/>
  <c r="E8748" i="15"/>
  <c r="E8747" i="15"/>
  <c r="E8746" i="15"/>
  <c r="E8745" i="15"/>
  <c r="E8744" i="15"/>
  <c r="E8743" i="15"/>
  <c r="E8742" i="15"/>
  <c r="E8741" i="15"/>
  <c r="E8740" i="15"/>
  <c r="E8739" i="15"/>
  <c r="E8738" i="15"/>
  <c r="E8737" i="15"/>
  <c r="E8736" i="15"/>
  <c r="E8735" i="15"/>
  <c r="E8734" i="15"/>
  <c r="E8733" i="15"/>
  <c r="E8732" i="15"/>
  <c r="E8731" i="15"/>
  <c r="E8730" i="15"/>
  <c r="E8729" i="15"/>
  <c r="E8728" i="15"/>
  <c r="E8727" i="15"/>
  <c r="E8726" i="15"/>
  <c r="E8725" i="15"/>
  <c r="E8724" i="15"/>
  <c r="E8723" i="15"/>
  <c r="E8717" i="15"/>
  <c r="E8715" i="15"/>
  <c r="E8714" i="15"/>
  <c r="E8713" i="15"/>
  <c r="E8712" i="15"/>
  <c r="E8711" i="15"/>
  <c r="E8710" i="15"/>
  <c r="E8709" i="15"/>
  <c r="E8708" i="15"/>
  <c r="E8707" i="15"/>
  <c r="E8706" i="15"/>
  <c r="E8705" i="15"/>
  <c r="E8704" i="15"/>
  <c r="E8703" i="15"/>
  <c r="E8702" i="15"/>
  <c r="E8701" i="15"/>
  <c r="E8700" i="15"/>
  <c r="E8699" i="15"/>
  <c r="E8698" i="15"/>
  <c r="E8697" i="15"/>
  <c r="E8696" i="15"/>
  <c r="E8695" i="15"/>
  <c r="E8694" i="15"/>
  <c r="E8693" i="15"/>
  <c r="E8692" i="15"/>
  <c r="E8691" i="15"/>
  <c r="E8690" i="15"/>
  <c r="E8689" i="15"/>
  <c r="E8688" i="15"/>
  <c r="E8687" i="15"/>
  <c r="E8686" i="15"/>
  <c r="E8685" i="15"/>
  <c r="E8684" i="15"/>
  <c r="E8683" i="15"/>
  <c r="E8682" i="15"/>
  <c r="E8681" i="15"/>
  <c r="E8680" i="15"/>
  <c r="E8679" i="15"/>
  <c r="E8678" i="15"/>
  <c r="E8677" i="15"/>
  <c r="E8676" i="15"/>
  <c r="E8675" i="15"/>
  <c r="E8674" i="15"/>
  <c r="E8673" i="15"/>
  <c r="E8672" i="15"/>
  <c r="E8671" i="15"/>
  <c r="E8670" i="15"/>
  <c r="E8669" i="15"/>
  <c r="E8668" i="15"/>
  <c r="E8667" i="15"/>
  <c r="E8666" i="15"/>
  <c r="E8665" i="15"/>
  <c r="E8664" i="15"/>
  <c r="E8663" i="15"/>
  <c r="E8662" i="15"/>
  <c r="E8661" i="15"/>
  <c r="E8660" i="15"/>
  <c r="E8659" i="15"/>
  <c r="E8658" i="15"/>
  <c r="E8657" i="15"/>
  <c r="E8656" i="15"/>
  <c r="E8655" i="15"/>
  <c r="E8654" i="15"/>
  <c r="E8653" i="15"/>
  <c r="E8652" i="15"/>
  <c r="E8651" i="15"/>
  <c r="E8650" i="15"/>
  <c r="E8649" i="15"/>
  <c r="E8648" i="15"/>
  <c r="E8647" i="15"/>
  <c r="E8646" i="15"/>
  <c r="E8645" i="15"/>
  <c r="E8644" i="15"/>
  <c r="E8643" i="15"/>
  <c r="E8642" i="15"/>
  <c r="E8641" i="15"/>
  <c r="E8640" i="15"/>
  <c r="E8639" i="15"/>
  <c r="E8638" i="15"/>
  <c r="E8637" i="15"/>
  <c r="E8636" i="15"/>
  <c r="E8635" i="15"/>
  <c r="E8634" i="15"/>
  <c r="E8633" i="15"/>
  <c r="E8627" i="15"/>
  <c r="E8625" i="15"/>
  <c r="E8624" i="15"/>
  <c r="E8623" i="15"/>
  <c r="E8622" i="15"/>
  <c r="E8621" i="15"/>
  <c r="E8620" i="15"/>
  <c r="E8619" i="15"/>
  <c r="E8618" i="15"/>
  <c r="E8617" i="15"/>
  <c r="E8616" i="15"/>
  <c r="E8615" i="15"/>
  <c r="E8614" i="15"/>
  <c r="E8613" i="15"/>
  <c r="E8612" i="15"/>
  <c r="E8611" i="15"/>
  <c r="E8610" i="15"/>
  <c r="E8609" i="15"/>
  <c r="E8608" i="15"/>
  <c r="E8607" i="15"/>
  <c r="E8606" i="15"/>
  <c r="E8605" i="15"/>
  <c r="E8604" i="15"/>
  <c r="E8603" i="15"/>
  <c r="E8602" i="15"/>
  <c r="E8601" i="15"/>
  <c r="E8600" i="15"/>
  <c r="E8599" i="15"/>
  <c r="E8598" i="15"/>
  <c r="E8597" i="15"/>
  <c r="E8596" i="15"/>
  <c r="E8595" i="15"/>
  <c r="E8594" i="15"/>
  <c r="E8593" i="15"/>
  <c r="E8592" i="15"/>
  <c r="E8591" i="15"/>
  <c r="E8590" i="15"/>
  <c r="E8589" i="15"/>
  <c r="E8588" i="15"/>
  <c r="E8587" i="15"/>
  <c r="E8586" i="15"/>
  <c r="E8585" i="15"/>
  <c r="E8584" i="15"/>
  <c r="E8583" i="15"/>
  <c r="E8582" i="15"/>
  <c r="E8581" i="15"/>
  <c r="E8580" i="15"/>
  <c r="E8579" i="15"/>
  <c r="E8578" i="15"/>
  <c r="E8577" i="15"/>
  <c r="E8576" i="15"/>
  <c r="E8575" i="15"/>
  <c r="E8574" i="15"/>
  <c r="E8573" i="15"/>
  <c r="E8572" i="15"/>
  <c r="E8571" i="15"/>
  <c r="E8570" i="15"/>
  <c r="E8569" i="15"/>
  <c r="E8568" i="15"/>
  <c r="E8567" i="15"/>
  <c r="E8566" i="15"/>
  <c r="E8565" i="15"/>
  <c r="E8564" i="15"/>
  <c r="E8563" i="15"/>
  <c r="E8562" i="15"/>
  <c r="E8561" i="15"/>
  <c r="E8560" i="15"/>
  <c r="E8559" i="15"/>
  <c r="E8558" i="15"/>
  <c r="E8557" i="15"/>
  <c r="E8556" i="15"/>
  <c r="E8555" i="15"/>
  <c r="E8554" i="15"/>
  <c r="E8553" i="15"/>
  <c r="E8552" i="15"/>
  <c r="E8551" i="15"/>
  <c r="E8550" i="15"/>
  <c r="E8549" i="15"/>
  <c r="E8548" i="15"/>
  <c r="E8547" i="15"/>
  <c r="E8546" i="15"/>
  <c r="E8545" i="15"/>
  <c r="E8544" i="15"/>
  <c r="E8543" i="15"/>
  <c r="E8542" i="15"/>
  <c r="E8541" i="15"/>
  <c r="E8540" i="15"/>
  <c r="E8539" i="15"/>
  <c r="E8538" i="15"/>
  <c r="E8537" i="15"/>
  <c r="E8536" i="15"/>
  <c r="E8535" i="15"/>
  <c r="E8534" i="15"/>
  <c r="E8533" i="15"/>
  <c r="E8532" i="15"/>
  <c r="E8531" i="15"/>
  <c r="E8530" i="15"/>
  <c r="E8529" i="15"/>
  <c r="E8528" i="15"/>
  <c r="E8527" i="15"/>
  <c r="E8526" i="15"/>
  <c r="E8525" i="15"/>
  <c r="E8524" i="15"/>
  <c r="E8523" i="15"/>
  <c r="E8522" i="15"/>
  <c r="E8521" i="15"/>
  <c r="E8520" i="15"/>
  <c r="E8519" i="15"/>
  <c r="E8518" i="15"/>
  <c r="E8517" i="15"/>
  <c r="E8516" i="15"/>
  <c r="E8515" i="15"/>
  <c r="E8514" i="15"/>
  <c r="E8513" i="15"/>
  <c r="E8512" i="15"/>
  <c r="E8511" i="15"/>
  <c r="E8510" i="15"/>
  <c r="E8509" i="15"/>
  <c r="E8508" i="15"/>
  <c r="E8507" i="15"/>
  <c r="E8506" i="15"/>
  <c r="E8505" i="15"/>
  <c r="E8504" i="15"/>
  <c r="E8503" i="15"/>
  <c r="E8502" i="15"/>
  <c r="E8501" i="15"/>
  <c r="E8500" i="15"/>
  <c r="E8499" i="15"/>
  <c r="E8498" i="15"/>
  <c r="E8497" i="15"/>
  <c r="E8496" i="15"/>
  <c r="E8495" i="15"/>
  <c r="E8494" i="15"/>
  <c r="E8493" i="15"/>
  <c r="E8492" i="15"/>
  <c r="E8491" i="15"/>
  <c r="E8490" i="15"/>
  <c r="E8489" i="15"/>
  <c r="E8488" i="15"/>
  <c r="E8487" i="15"/>
  <c r="E8486" i="15"/>
  <c r="E8485" i="15"/>
  <c r="E8484" i="15"/>
  <c r="E8483" i="15"/>
  <c r="E8482" i="15"/>
  <c r="E8481" i="15"/>
  <c r="E8478" i="15"/>
  <c r="E8477" i="15"/>
  <c r="E8476" i="15"/>
  <c r="E8475" i="15"/>
  <c r="E8474" i="15"/>
  <c r="E8473" i="15"/>
  <c r="E8472" i="15"/>
  <c r="E8471" i="15"/>
  <c r="E8470" i="15"/>
  <c r="E8469" i="15"/>
  <c r="E8468" i="15"/>
  <c r="E8467" i="15"/>
  <c r="E8466" i="15"/>
  <c r="E8465" i="15"/>
  <c r="E8464" i="15"/>
  <c r="E8463" i="15"/>
  <c r="E8462" i="15"/>
  <c r="E8461" i="15"/>
  <c r="E8460" i="15"/>
  <c r="E8459" i="15"/>
  <c r="E8458" i="15"/>
  <c r="E8457" i="15"/>
  <c r="E8456" i="15"/>
  <c r="E8455" i="15"/>
  <c r="E8454" i="15"/>
  <c r="E8453" i="15"/>
  <c r="E8452" i="15"/>
  <c r="E8451" i="15"/>
  <c r="E8450" i="15"/>
  <c r="E8449" i="15"/>
  <c r="E8448" i="15"/>
  <c r="E8447" i="15"/>
  <c r="E8446" i="15"/>
  <c r="E8445" i="15"/>
  <c r="E8444" i="15"/>
  <c r="E8443" i="15"/>
  <c r="E8442" i="15"/>
  <c r="E8441" i="15"/>
  <c r="E8440" i="15"/>
  <c r="E8439" i="15"/>
  <c r="E8438" i="15"/>
  <c r="E8437" i="15"/>
  <c r="E8436" i="15"/>
  <c r="E8435" i="15"/>
  <c r="E8434" i="15"/>
  <c r="E8433" i="15"/>
  <c r="E8432" i="15"/>
  <c r="E8431" i="15"/>
  <c r="E8430" i="15"/>
  <c r="E8429" i="15"/>
  <c r="E8428" i="15"/>
  <c r="E8427" i="15"/>
  <c r="E8426" i="15"/>
  <c r="E8425" i="15"/>
  <c r="E8424" i="15"/>
  <c r="E8423" i="15"/>
  <c r="E8422" i="15"/>
  <c r="E8421" i="15"/>
  <c r="E8420" i="15"/>
  <c r="E8419" i="15"/>
  <c r="E8418" i="15"/>
  <c r="E8417" i="15"/>
  <c r="E8416" i="15"/>
  <c r="E8415" i="15"/>
  <c r="E8414" i="15"/>
  <c r="E8413" i="15"/>
  <c r="E8412" i="15"/>
  <c r="E8411" i="15"/>
  <c r="E8410" i="15"/>
  <c r="E8409" i="15"/>
  <c r="E8408" i="15"/>
  <c r="E8407" i="15"/>
  <c r="E8406" i="15"/>
  <c r="E8405" i="15"/>
  <c r="E8404" i="15"/>
  <c r="E8403" i="15"/>
  <c r="E8402" i="15"/>
  <c r="E8401" i="15"/>
  <c r="E8400" i="15"/>
  <c r="E8399" i="15"/>
  <c r="E8398" i="15"/>
  <c r="E8397" i="15"/>
  <c r="E8396" i="15"/>
  <c r="E8395" i="15"/>
  <c r="E8394" i="15"/>
  <c r="E8393" i="15"/>
  <c r="E8392" i="15"/>
  <c r="E8391" i="15"/>
  <c r="E8390" i="15"/>
  <c r="E8389" i="15"/>
  <c r="E8388" i="15"/>
  <c r="E8387" i="15"/>
  <c r="E8386" i="15"/>
  <c r="E8385" i="15"/>
  <c r="E8384" i="15"/>
  <c r="E8383" i="15"/>
  <c r="E8382" i="15"/>
  <c r="E8381" i="15"/>
  <c r="E8380" i="15"/>
  <c r="E8379" i="15"/>
  <c r="E8378" i="15"/>
  <c r="E8377" i="15"/>
  <c r="E8376" i="15"/>
  <c r="E8375" i="15"/>
  <c r="E8374" i="15"/>
  <c r="E8373" i="15"/>
  <c r="E8372" i="15"/>
  <c r="E8371" i="15"/>
  <c r="E8370" i="15"/>
  <c r="E8369" i="15"/>
  <c r="E8368" i="15"/>
  <c r="E8367" i="15"/>
  <c r="E8366" i="15"/>
  <c r="E8365" i="15"/>
  <c r="E8364" i="15"/>
  <c r="E8363" i="15"/>
  <c r="E8362" i="15"/>
  <c r="E8361" i="15"/>
  <c r="E8360" i="15"/>
  <c r="E8359" i="15"/>
  <c r="E8358" i="15"/>
  <c r="E8357" i="15"/>
  <c r="E8356" i="15"/>
  <c r="E8355" i="15"/>
  <c r="E8354" i="15"/>
  <c r="E8353" i="15"/>
  <c r="E8352" i="15"/>
  <c r="E8351" i="15"/>
  <c r="E8350" i="15"/>
  <c r="E8349" i="15"/>
  <c r="E8348" i="15"/>
  <c r="E8347" i="15"/>
  <c r="E8346" i="15"/>
  <c r="E8345" i="15"/>
  <c r="E8344" i="15"/>
  <c r="E8343" i="15"/>
  <c r="E8342" i="15"/>
  <c r="E8341" i="15"/>
  <c r="E8340" i="15"/>
  <c r="E8339" i="15"/>
  <c r="E8338" i="15"/>
  <c r="E8337" i="15"/>
  <c r="E8336" i="15"/>
  <c r="E8335" i="15"/>
  <c r="E8334" i="15"/>
  <c r="E8333" i="15"/>
  <c r="E8332" i="15"/>
  <c r="E8331" i="15"/>
  <c r="E8330" i="15"/>
  <c r="E8329" i="15"/>
  <c r="E8328" i="15"/>
  <c r="E8327" i="15"/>
  <c r="E8326" i="15"/>
  <c r="E8325" i="15"/>
  <c r="E8324" i="15"/>
  <c r="E8323" i="15"/>
  <c r="E8322" i="15"/>
  <c r="E8321" i="15"/>
  <c r="E8320" i="15"/>
  <c r="E8319" i="15"/>
  <c r="E8318" i="15"/>
  <c r="E8317" i="15"/>
  <c r="E8316" i="15"/>
  <c r="E8315" i="15"/>
  <c r="E8314" i="15"/>
  <c r="E8313" i="15"/>
  <c r="E8312" i="15"/>
  <c r="E8311" i="15"/>
  <c r="E8310" i="15"/>
  <c r="E8309" i="15"/>
  <c r="E8308" i="15"/>
  <c r="E8307" i="15"/>
  <c r="E8306" i="15"/>
  <c r="E8305" i="15"/>
  <c r="E8304" i="15"/>
  <c r="E8303" i="15"/>
  <c r="E8302" i="15"/>
  <c r="E8301" i="15"/>
  <c r="E8300" i="15"/>
  <c r="E8299" i="15"/>
  <c r="E8298" i="15"/>
  <c r="E8297" i="15"/>
  <c r="E8296" i="15"/>
  <c r="E8295" i="15"/>
  <c r="E8294" i="15"/>
  <c r="E8293" i="15"/>
  <c r="E8292" i="15"/>
  <c r="E8291" i="15"/>
  <c r="E8290" i="15"/>
  <c r="E8289" i="15"/>
  <c r="E8288" i="15"/>
  <c r="E8287" i="15"/>
  <c r="E8286" i="15"/>
  <c r="E8285" i="15"/>
  <c r="E8284" i="15"/>
  <c r="E8283" i="15"/>
  <c r="E8282" i="15"/>
  <c r="E8281" i="15"/>
  <c r="E8280" i="15"/>
  <c r="E8279" i="15"/>
  <c r="E8278" i="15"/>
  <c r="E8277" i="15"/>
  <c r="E8276" i="15"/>
  <c r="E8275" i="15"/>
  <c r="E8274" i="15"/>
  <c r="E8273" i="15"/>
  <c r="E8272" i="15"/>
  <c r="E8271" i="15"/>
  <c r="E8270" i="15"/>
  <c r="E8269" i="15"/>
  <c r="E8268" i="15"/>
  <c r="E8267" i="15"/>
  <c r="E8266" i="15"/>
  <c r="E8265" i="15"/>
  <c r="E8264" i="15"/>
  <c r="E8263" i="15"/>
  <c r="E8262" i="15"/>
  <c r="E8261" i="15"/>
  <c r="E8260" i="15"/>
  <c r="E8259" i="15"/>
  <c r="E8258" i="15"/>
  <c r="E8257" i="15"/>
  <c r="E8256" i="15"/>
  <c r="E8255" i="15"/>
  <c r="E8254" i="15"/>
  <c r="E8253" i="15"/>
  <c r="E8252" i="15"/>
  <c r="E8251" i="15"/>
  <c r="E8250" i="15"/>
  <c r="E8249" i="15"/>
  <c r="E8248" i="15"/>
  <c r="E8247" i="15"/>
  <c r="E8246" i="15"/>
  <c r="E8245" i="15"/>
  <c r="E8244" i="15"/>
  <c r="E8243" i="15"/>
  <c r="E8242" i="15"/>
  <c r="E8241" i="15"/>
  <c r="E8240" i="15"/>
  <c r="E8239" i="15"/>
  <c r="E8238" i="15"/>
  <c r="E8237" i="15"/>
  <c r="E8236" i="15"/>
  <c r="E8235" i="15"/>
  <c r="E8234" i="15"/>
  <c r="E8233" i="15"/>
  <c r="E8232" i="15"/>
  <c r="E8231" i="15"/>
  <c r="E8230" i="15"/>
  <c r="E8229" i="15"/>
  <c r="E8228" i="15"/>
  <c r="E8227" i="15"/>
  <c r="E8226" i="15"/>
  <c r="E8225" i="15"/>
  <c r="E8224" i="15"/>
  <c r="E8223" i="15"/>
  <c r="E8222" i="15"/>
  <c r="E8221" i="15"/>
  <c r="E8220" i="15"/>
  <c r="E8219" i="15"/>
  <c r="E8218" i="15"/>
  <c r="E8217" i="15"/>
  <c r="E8216" i="15"/>
  <c r="E8215" i="15"/>
  <c r="E8214" i="15"/>
  <c r="E8213" i="15"/>
  <c r="E8212" i="15"/>
  <c r="E8211" i="15"/>
  <c r="E8210" i="15"/>
  <c r="E8209" i="15"/>
  <c r="E8208" i="15"/>
  <c r="E8207" i="15"/>
  <c r="E8206" i="15"/>
  <c r="E8205" i="15"/>
  <c r="E8204" i="15"/>
  <c r="E8203" i="15"/>
  <c r="E8202" i="15"/>
  <c r="E8201" i="15"/>
  <c r="E8200" i="15"/>
  <c r="E8199" i="15"/>
  <c r="E8198" i="15"/>
  <c r="E8197" i="15"/>
  <c r="E8196" i="15"/>
  <c r="E8195" i="15"/>
  <c r="E8194" i="15"/>
  <c r="E8193" i="15"/>
  <c r="E8192" i="15"/>
  <c r="E8191" i="15"/>
  <c r="E8190" i="15"/>
  <c r="E8189" i="15"/>
  <c r="E8188" i="15"/>
  <c r="E8187" i="15"/>
  <c r="E8186" i="15"/>
  <c r="E8185" i="15"/>
  <c r="E8184" i="15"/>
  <c r="E8183" i="15"/>
  <c r="E8182" i="15"/>
  <c r="E8181" i="15"/>
  <c r="E8180" i="15"/>
  <c r="E8179" i="15"/>
  <c r="E8178" i="15"/>
  <c r="E8177" i="15"/>
  <c r="E8176" i="15"/>
  <c r="E8175" i="15"/>
  <c r="E8174" i="15"/>
  <c r="E8173" i="15"/>
  <c r="E8172" i="15"/>
  <c r="E8171" i="15"/>
  <c r="E8170" i="15"/>
  <c r="E8169" i="15"/>
  <c r="E8168" i="15"/>
  <c r="E8167" i="15"/>
  <c r="E8166" i="15"/>
  <c r="E8165" i="15"/>
  <c r="E8164" i="15"/>
  <c r="E8163" i="15"/>
  <c r="E8162" i="15"/>
  <c r="E8161" i="15"/>
  <c r="E8160" i="15"/>
  <c r="E8159" i="15"/>
  <c r="E8158" i="15"/>
  <c r="E8157" i="15"/>
  <c r="E8156" i="15"/>
  <c r="E8155" i="15"/>
  <c r="E8154" i="15"/>
  <c r="E8153" i="15"/>
  <c r="E8152" i="15"/>
  <c r="E8151" i="15"/>
  <c r="E8150" i="15"/>
  <c r="E8149" i="15"/>
  <c r="E8148" i="15"/>
  <c r="E8147" i="15"/>
  <c r="E8146" i="15"/>
  <c r="E8145" i="15"/>
  <c r="E8144" i="15"/>
  <c r="E8143" i="15"/>
  <c r="E8142" i="15"/>
  <c r="E8141" i="15"/>
  <c r="E8140" i="15"/>
  <c r="E8139" i="15"/>
  <c r="E8138" i="15"/>
  <c r="E8137" i="15"/>
  <c r="E8136" i="15"/>
  <c r="E8135" i="15"/>
  <c r="E8134" i="15"/>
  <c r="E8133" i="15"/>
  <c r="E8132" i="15"/>
  <c r="E8131" i="15"/>
  <c r="E8130" i="15"/>
  <c r="E8129" i="15"/>
  <c r="E8128" i="15"/>
  <c r="E8127" i="15"/>
  <c r="E8126" i="15"/>
  <c r="E8125" i="15"/>
  <c r="E8124" i="15"/>
  <c r="E8123" i="15"/>
  <c r="E8122" i="15"/>
  <c r="E8121" i="15"/>
  <c r="E8120" i="15"/>
  <c r="E8119" i="15"/>
  <c r="E8118" i="15"/>
  <c r="E8117" i="15"/>
  <c r="E8116" i="15"/>
  <c r="E8115" i="15"/>
  <c r="E8114" i="15"/>
  <c r="E8113" i="15"/>
  <c r="E8112" i="15"/>
  <c r="E8111" i="15"/>
  <c r="E8110" i="15"/>
  <c r="E8109" i="15"/>
  <c r="E8108" i="15"/>
  <c r="E8107" i="15"/>
  <c r="E8106" i="15"/>
  <c r="E8105" i="15"/>
  <c r="E8104" i="15"/>
  <c r="E8103" i="15"/>
  <c r="E8102" i="15"/>
  <c r="E8101" i="15"/>
  <c r="E8100" i="15"/>
  <c r="E8099" i="15"/>
  <c r="E8098" i="15"/>
  <c r="E8097" i="15"/>
  <c r="E8096" i="15"/>
  <c r="E8095" i="15"/>
  <c r="E8094" i="15"/>
  <c r="E8093" i="15"/>
  <c r="E8092" i="15"/>
  <c r="E8091" i="15"/>
  <c r="E8090" i="15"/>
  <c r="E8089" i="15"/>
  <c r="E8088" i="15"/>
  <c r="E8087" i="15"/>
  <c r="E8086" i="15"/>
  <c r="E8085" i="15"/>
  <c r="E8084" i="15"/>
  <c r="E8083" i="15"/>
  <c r="E8082" i="15"/>
  <c r="E8081" i="15"/>
  <c r="E8080" i="15"/>
  <c r="E8079" i="15"/>
  <c r="E8078" i="15"/>
  <c r="E8077" i="15"/>
  <c r="E8076" i="15"/>
  <c r="E8075" i="15"/>
  <c r="E8074" i="15"/>
  <c r="E8073" i="15"/>
  <c r="E8072" i="15"/>
  <c r="E8071" i="15"/>
  <c r="E8070" i="15"/>
  <c r="E8069" i="15"/>
  <c r="E8068" i="15"/>
  <c r="E8067" i="15"/>
  <c r="E8066" i="15"/>
  <c r="E8065" i="15"/>
  <c r="E8064" i="15"/>
  <c r="E8063" i="15"/>
  <c r="E8062" i="15"/>
  <c r="E8061" i="15"/>
  <c r="E8060" i="15"/>
  <c r="E8059" i="15"/>
  <c r="E8058" i="15"/>
  <c r="E8057" i="15"/>
  <c r="E8056" i="15"/>
  <c r="E8055" i="15"/>
  <c r="E8054" i="15"/>
  <c r="E8053" i="15"/>
  <c r="E8052" i="15"/>
  <c r="E8051" i="15"/>
  <c r="E8050" i="15"/>
  <c r="E8049" i="15"/>
  <c r="E8048" i="15"/>
  <c r="E8047" i="15"/>
  <c r="E8046" i="15"/>
  <c r="E8045" i="15"/>
  <c r="E8044" i="15"/>
  <c r="E8043" i="15"/>
  <c r="E8042" i="15"/>
  <c r="E8041" i="15"/>
  <c r="E8040" i="15"/>
  <c r="E8039" i="15"/>
  <c r="E8038" i="15"/>
  <c r="E8037" i="15"/>
  <c r="E8036" i="15"/>
  <c r="E8035" i="15"/>
  <c r="E8034" i="15"/>
  <c r="E8033" i="15"/>
  <c r="E8032" i="15"/>
  <c r="E8031" i="15"/>
  <c r="E8030" i="15"/>
  <c r="E8029" i="15"/>
  <c r="E8028" i="15"/>
  <c r="E8027" i="15"/>
  <c r="E8026" i="15"/>
  <c r="E8025" i="15"/>
  <c r="E8024" i="15"/>
  <c r="E8023" i="15"/>
  <c r="E8022" i="15"/>
  <c r="E8021" i="15"/>
  <c r="E8020" i="15"/>
  <c r="E8019" i="15"/>
  <c r="E8018" i="15"/>
  <c r="E8017" i="15"/>
  <c r="E8016" i="15"/>
  <c r="E8015" i="15"/>
  <c r="E8014" i="15"/>
  <c r="E8013" i="15"/>
  <c r="E8012" i="15"/>
  <c r="E8011" i="15"/>
  <c r="E8010" i="15"/>
  <c r="E8009" i="15"/>
  <c r="E8008" i="15"/>
  <c r="E8007" i="15"/>
  <c r="E8006" i="15"/>
  <c r="E8005" i="15"/>
  <c r="E8004" i="15"/>
  <c r="E8003" i="15"/>
  <c r="E8002" i="15"/>
  <c r="E8001" i="15"/>
  <c r="E8000" i="15"/>
  <c r="E7999" i="15"/>
  <c r="E7998" i="15"/>
  <c r="E7997" i="15"/>
  <c r="E7996" i="15"/>
  <c r="E7995" i="15"/>
  <c r="E7994" i="15"/>
  <c r="E7993" i="15"/>
  <c r="E7992" i="15"/>
  <c r="E7991" i="15"/>
  <c r="E7990" i="15"/>
  <c r="E7989" i="15"/>
  <c r="E7988" i="15"/>
  <c r="E7987" i="15"/>
  <c r="E7986" i="15"/>
  <c r="E7985" i="15"/>
  <c r="E7984" i="15"/>
  <c r="E7983" i="15"/>
  <c r="E7982" i="15"/>
  <c r="E7981" i="15"/>
  <c r="E7980" i="15"/>
  <c r="E7979" i="15"/>
  <c r="E7978" i="15"/>
  <c r="E7977" i="15"/>
  <c r="E7976" i="15"/>
  <c r="E7975" i="15"/>
  <c r="E7974" i="15"/>
  <c r="E7973" i="15"/>
  <c r="E7972" i="15"/>
  <c r="E7971" i="15"/>
  <c r="E7970" i="15"/>
  <c r="E7969" i="15"/>
  <c r="E7968" i="15"/>
  <c r="E7967" i="15"/>
  <c r="E7966" i="15"/>
  <c r="E7965" i="15"/>
  <c r="E7964" i="15"/>
  <c r="E7963" i="15"/>
  <c r="E7962" i="15"/>
  <c r="E7961" i="15"/>
  <c r="E7960" i="15"/>
  <c r="E7959" i="15"/>
  <c r="E7958" i="15"/>
  <c r="E7957" i="15"/>
  <c r="E7956" i="15"/>
  <c r="E7955" i="15"/>
  <c r="E7954" i="15"/>
  <c r="E7953" i="15"/>
  <c r="E7952" i="15"/>
  <c r="E7951" i="15"/>
  <c r="E7950" i="15"/>
  <c r="E7949" i="15"/>
  <c r="E7948" i="15"/>
  <c r="E7947" i="15"/>
  <c r="E7946" i="15"/>
  <c r="E7945" i="15"/>
  <c r="E7944" i="15"/>
  <c r="E7943" i="15"/>
  <c r="E7942" i="15"/>
  <c r="E7941" i="15"/>
  <c r="E7940" i="15"/>
  <c r="E7939" i="15"/>
  <c r="E7938" i="15"/>
  <c r="E7937" i="15"/>
  <c r="E7936" i="15"/>
  <c r="E7935" i="15"/>
  <c r="E7934" i="15"/>
  <c r="E7933" i="15"/>
  <c r="E7932" i="15"/>
  <c r="E7931" i="15"/>
  <c r="E7930" i="15"/>
  <c r="E7929" i="15"/>
  <c r="E7928" i="15"/>
  <c r="E7927" i="15"/>
  <c r="E7926" i="15"/>
  <c r="E7925" i="15"/>
  <c r="E7924" i="15"/>
  <c r="E7923" i="15"/>
  <c r="E7922" i="15"/>
  <c r="E7921" i="15"/>
  <c r="E7920" i="15"/>
  <c r="E7919" i="15"/>
  <c r="E7918" i="15"/>
  <c r="E7917" i="15"/>
  <c r="E7916" i="15"/>
  <c r="E7915" i="15"/>
  <c r="E7914" i="15"/>
  <c r="E7913" i="15"/>
  <c r="E7912" i="15"/>
  <c r="E7911" i="15"/>
  <c r="E7910" i="15"/>
  <c r="E7909" i="15"/>
  <c r="E7908" i="15"/>
  <c r="E7907" i="15"/>
  <c r="E7906" i="15"/>
  <c r="E7905" i="15"/>
  <c r="E7904" i="15"/>
  <c r="E7903" i="15"/>
  <c r="E7902" i="15"/>
  <c r="E7901" i="15"/>
  <c r="E7900" i="15"/>
  <c r="E7899" i="15"/>
  <c r="E7898" i="15"/>
  <c r="E7897" i="15"/>
  <c r="E7896" i="15"/>
  <c r="E7895" i="15"/>
  <c r="E7894" i="15"/>
  <c r="E7893" i="15"/>
  <c r="E7892" i="15"/>
  <c r="E7891" i="15"/>
  <c r="E7890" i="15"/>
  <c r="E7889" i="15"/>
  <c r="E7888" i="15"/>
  <c r="E7887" i="15"/>
  <c r="E7886" i="15"/>
  <c r="E7885" i="15"/>
  <c r="E7884" i="15"/>
  <c r="E7883" i="15"/>
  <c r="E7882" i="15"/>
  <c r="E7881" i="15"/>
  <c r="E7880" i="15"/>
  <c r="E7879" i="15"/>
  <c r="E7878" i="15"/>
  <c r="E7877" i="15"/>
  <c r="E7876" i="15"/>
  <c r="E7875" i="15"/>
  <c r="E7874" i="15"/>
  <c r="E7873" i="15"/>
  <c r="E7872" i="15"/>
  <c r="E7871" i="15"/>
  <c r="E7870" i="15"/>
  <c r="E7869" i="15"/>
  <c r="E7868" i="15"/>
  <c r="E7867" i="15"/>
  <c r="E7866" i="15"/>
  <c r="E7865" i="15"/>
  <c r="E7864" i="15"/>
  <c r="E7863" i="15"/>
  <c r="E7862" i="15"/>
  <c r="E7861" i="15"/>
  <c r="E7860" i="15"/>
  <c r="E7859" i="15"/>
  <c r="E7858" i="15"/>
  <c r="E7857" i="15"/>
  <c r="E7856" i="15"/>
  <c r="E7855" i="15"/>
  <c r="E7854" i="15"/>
  <c r="E7853" i="15"/>
  <c r="E7852" i="15"/>
  <c r="E7851" i="15"/>
  <c r="E7850" i="15"/>
  <c r="E7849" i="15"/>
  <c r="E7848" i="15"/>
  <c r="E7847" i="15"/>
  <c r="E7846" i="15"/>
  <c r="E7845" i="15"/>
  <c r="E7844" i="15"/>
  <c r="E7843" i="15"/>
  <c r="E7842" i="15"/>
  <c r="E7841" i="15"/>
  <c r="E7840" i="15"/>
  <c r="E7839" i="15"/>
  <c r="E7838" i="15"/>
  <c r="E7837" i="15"/>
  <c r="E7836" i="15"/>
  <c r="E7835" i="15"/>
  <c r="E7834" i="15"/>
  <c r="E7833" i="15"/>
  <c r="E7832" i="15"/>
  <c r="E7831" i="15"/>
  <c r="E7830" i="15"/>
  <c r="E7829" i="15"/>
  <c r="E7828" i="15"/>
  <c r="E7827" i="15"/>
  <c r="E7826" i="15"/>
  <c r="E7825" i="15"/>
  <c r="E7824" i="15"/>
  <c r="E7823" i="15"/>
  <c r="E7822" i="15"/>
  <c r="E7821" i="15"/>
  <c r="E7820" i="15"/>
  <c r="E7819" i="15"/>
  <c r="E7818" i="15"/>
  <c r="E7817" i="15"/>
  <c r="E7816" i="15"/>
  <c r="E7815" i="15"/>
  <c r="E7814" i="15"/>
  <c r="E7808" i="15"/>
  <c r="E7806" i="15"/>
  <c r="E7805" i="15"/>
  <c r="E7804" i="15"/>
  <c r="E7803" i="15"/>
  <c r="E7802" i="15"/>
  <c r="E7801" i="15"/>
  <c r="E7800" i="15"/>
  <c r="E7799" i="15"/>
  <c r="E7798" i="15"/>
  <c r="E7797" i="15"/>
  <c r="E7796" i="15"/>
  <c r="E7795" i="15"/>
  <c r="E7794" i="15"/>
  <c r="E7793" i="15"/>
  <c r="E7792" i="15"/>
  <c r="E7791" i="15"/>
  <c r="E7790" i="15"/>
  <c r="E7789" i="15"/>
  <c r="E7788" i="15"/>
  <c r="E7787" i="15"/>
  <c r="E7786" i="15"/>
  <c r="E7785" i="15"/>
  <c r="E7784" i="15"/>
  <c r="E7783" i="15"/>
  <c r="E7782" i="15"/>
  <c r="E7781" i="15"/>
  <c r="E7780" i="15"/>
  <c r="E7779" i="15"/>
  <c r="E7778" i="15"/>
  <c r="E7777" i="15"/>
  <c r="E7776" i="15"/>
  <c r="E7775" i="15"/>
  <c r="E7774" i="15"/>
  <c r="E7773" i="15"/>
  <c r="E7772" i="15"/>
  <c r="E7771" i="15"/>
  <c r="E7770" i="15"/>
  <c r="E7769" i="15"/>
  <c r="E7768" i="15"/>
  <c r="E7767" i="15"/>
  <c r="E7766" i="15"/>
  <c r="E7765" i="15"/>
  <c r="E7764" i="15"/>
  <c r="E7763" i="15"/>
  <c r="E7762" i="15"/>
  <c r="E7761" i="15"/>
  <c r="E7760" i="15"/>
  <c r="E7759" i="15"/>
  <c r="E7758" i="15"/>
  <c r="E7757" i="15"/>
  <c r="E7756" i="15"/>
  <c r="E7755" i="15"/>
  <c r="E7754" i="15"/>
  <c r="E7753" i="15"/>
  <c r="E7752" i="15"/>
  <c r="E7751" i="15"/>
  <c r="E7750" i="15"/>
  <c r="E7749" i="15"/>
  <c r="E7748" i="15"/>
  <c r="E7747" i="15"/>
  <c r="E7746" i="15"/>
  <c r="E7745" i="15"/>
  <c r="E7744" i="15"/>
  <c r="E7743" i="15"/>
  <c r="E7742" i="15"/>
  <c r="E7741" i="15"/>
  <c r="E7740" i="15"/>
  <c r="E7739" i="15"/>
  <c r="E7738" i="15"/>
  <c r="E7737" i="15"/>
  <c r="E7736" i="15"/>
  <c r="E7735" i="15"/>
  <c r="E7734" i="15"/>
  <c r="E7733" i="15"/>
  <c r="E7732" i="15"/>
  <c r="E7731" i="15"/>
  <c r="E7730" i="15"/>
  <c r="E7729" i="15"/>
  <c r="E7728" i="15"/>
  <c r="E7727" i="15"/>
  <c r="E7726" i="15"/>
  <c r="E7725" i="15"/>
  <c r="E7724" i="15"/>
  <c r="E7723" i="15"/>
  <c r="E7722" i="15"/>
  <c r="E7721" i="15"/>
  <c r="E7720" i="15"/>
  <c r="E7719" i="15"/>
  <c r="E7718" i="15"/>
  <c r="E7717" i="15"/>
  <c r="E7716" i="15"/>
  <c r="E7715" i="15"/>
  <c r="E7714" i="15"/>
  <c r="E7713" i="15"/>
  <c r="E7712" i="15"/>
  <c r="E7711" i="15"/>
  <c r="E7710" i="15"/>
  <c r="E7709" i="15"/>
  <c r="E7708" i="15"/>
  <c r="E7707" i="15"/>
  <c r="E7706" i="15"/>
  <c r="E7705" i="15"/>
  <c r="E7704" i="15"/>
  <c r="E7703" i="15"/>
  <c r="E7702" i="15"/>
  <c r="E7701" i="15"/>
  <c r="E7700" i="15"/>
  <c r="E7699" i="15"/>
  <c r="E7698" i="15"/>
  <c r="E7697" i="15"/>
  <c r="E7696" i="15"/>
  <c r="E7695" i="15"/>
  <c r="E7694" i="15"/>
  <c r="E7693" i="15"/>
  <c r="E7692" i="15"/>
  <c r="E7691" i="15"/>
  <c r="E7690" i="15"/>
  <c r="E7689" i="15"/>
  <c r="E7688" i="15"/>
  <c r="E7687" i="15"/>
  <c r="E7686" i="15"/>
  <c r="E7685" i="15"/>
  <c r="E7684" i="15"/>
  <c r="E7683" i="15"/>
  <c r="E7682" i="15"/>
  <c r="E7681" i="15"/>
  <c r="E7680" i="15"/>
  <c r="E7679" i="15"/>
  <c r="E7678" i="15"/>
  <c r="E7677" i="15"/>
  <c r="E7676" i="15"/>
  <c r="E7675" i="15"/>
  <c r="E7674" i="15"/>
  <c r="E7673" i="15"/>
  <c r="E7672" i="15"/>
  <c r="E7671" i="15"/>
  <c r="E7670" i="15"/>
  <c r="E7669" i="15"/>
  <c r="E7668" i="15"/>
  <c r="E7667" i="15"/>
  <c r="E7666" i="15"/>
  <c r="E7665" i="15"/>
  <c r="E7664" i="15"/>
  <c r="E7663" i="15"/>
  <c r="E7662" i="15"/>
  <c r="E7661" i="15"/>
  <c r="E7660" i="15"/>
  <c r="E7659" i="15"/>
  <c r="E7658" i="15"/>
  <c r="E7657" i="15"/>
  <c r="E7656" i="15"/>
  <c r="E7655" i="15"/>
  <c r="E7654" i="15"/>
  <c r="E7653" i="15"/>
  <c r="E7652" i="15"/>
  <c r="E7651" i="15"/>
  <c r="E7650" i="15"/>
  <c r="E7649" i="15"/>
  <c r="E7648" i="15"/>
  <c r="E7647" i="15"/>
  <c r="E7646" i="15"/>
  <c r="E7645" i="15"/>
  <c r="E7644" i="15"/>
  <c r="E7643" i="15"/>
  <c r="E7642" i="15"/>
  <c r="E7641" i="15"/>
  <c r="E7640" i="15"/>
  <c r="E7639" i="15"/>
  <c r="E7638" i="15"/>
  <c r="E7637" i="15"/>
  <c r="E7636" i="15"/>
  <c r="E7635" i="15"/>
  <c r="E7634" i="15"/>
  <c r="E7633" i="15"/>
  <c r="E7632" i="15"/>
  <c r="E7631" i="15"/>
  <c r="E7630" i="15"/>
  <c r="E7629" i="15"/>
  <c r="E7628" i="15"/>
  <c r="E7627" i="15"/>
  <c r="E7626" i="15"/>
  <c r="E7625" i="15"/>
  <c r="E7624" i="15"/>
  <c r="E7616" i="15"/>
  <c r="E7614" i="15"/>
  <c r="E7612" i="15"/>
  <c r="E7610" i="15"/>
  <c r="E7608" i="15"/>
  <c r="E7607" i="15"/>
  <c r="E7606" i="15"/>
  <c r="E7605" i="15"/>
  <c r="E7604" i="15"/>
  <c r="E7603" i="15"/>
  <c r="E7602" i="15"/>
  <c r="E7601" i="15"/>
  <c r="E7600" i="15"/>
  <c r="E7599" i="15"/>
  <c r="E7598" i="15"/>
  <c r="E7597" i="15"/>
  <c r="E7596" i="15"/>
  <c r="E7595" i="15"/>
  <c r="E7594" i="15"/>
  <c r="E7593" i="15"/>
  <c r="E7592" i="15"/>
  <c r="E7591" i="15"/>
  <c r="E7590" i="15"/>
  <c r="E7589" i="15"/>
  <c r="E7588" i="15"/>
  <c r="E7587" i="15"/>
  <c r="E7586" i="15"/>
  <c r="E7585" i="15"/>
  <c r="E7584" i="15"/>
  <c r="E7583" i="15"/>
  <c r="E7582" i="15"/>
  <c r="E7581" i="15"/>
  <c r="E7580" i="15"/>
  <c r="E7579" i="15"/>
  <c r="E7578" i="15"/>
  <c r="E7577" i="15"/>
  <c r="E7576" i="15"/>
  <c r="E7575" i="15"/>
  <c r="E7574" i="15"/>
  <c r="E7573" i="15"/>
  <c r="E7572" i="15"/>
  <c r="E7571" i="15"/>
  <c r="E7570" i="15"/>
  <c r="E7569" i="15"/>
  <c r="E7568" i="15"/>
  <c r="E7567" i="15"/>
  <c r="E7566" i="15"/>
  <c r="E7565" i="15"/>
  <c r="E7564" i="15"/>
  <c r="E7563" i="15"/>
  <c r="E7562" i="15"/>
  <c r="E7561" i="15"/>
  <c r="E7560" i="15"/>
  <c r="E7559" i="15"/>
  <c r="E7558" i="15"/>
  <c r="E7557" i="15"/>
  <c r="E7556" i="15"/>
  <c r="E7555" i="15"/>
  <c r="E7554" i="15"/>
  <c r="E7553" i="15"/>
  <c r="E7552" i="15"/>
  <c r="E7551" i="15"/>
  <c r="E7550" i="15"/>
  <c r="E7549" i="15"/>
  <c r="E7548" i="15"/>
  <c r="E7547" i="15"/>
  <c r="E7546" i="15"/>
  <c r="E7545" i="15"/>
  <c r="E7544" i="15"/>
  <c r="E7543" i="15"/>
  <c r="E7542" i="15"/>
  <c r="E7541" i="15"/>
  <c r="E7540" i="15"/>
  <c r="E7539" i="15"/>
  <c r="E7538" i="15"/>
  <c r="E7537" i="15"/>
  <c r="E7536" i="15"/>
  <c r="E7535" i="15"/>
  <c r="E7534" i="15"/>
  <c r="E7533" i="15"/>
  <c r="E7532" i="15"/>
  <c r="E7531" i="15"/>
  <c r="E7530" i="15"/>
  <c r="E7529" i="15"/>
  <c r="E7528" i="15"/>
  <c r="E7527" i="15"/>
  <c r="E7526" i="15"/>
  <c r="E7525" i="15"/>
  <c r="E7524" i="15"/>
  <c r="E7523" i="15"/>
  <c r="E7522" i="15"/>
  <c r="E7521" i="15"/>
  <c r="E7520" i="15"/>
  <c r="E7519" i="15"/>
  <c r="E7518" i="15"/>
  <c r="E7517" i="15"/>
  <c r="E7516" i="15"/>
  <c r="E7515" i="15"/>
  <c r="E7514" i="15"/>
  <c r="E7513" i="15"/>
  <c r="E7512" i="15"/>
  <c r="E7511" i="15"/>
  <c r="E7510" i="15"/>
  <c r="E7509" i="15"/>
  <c r="E7508" i="15"/>
  <c r="E7507" i="15"/>
  <c r="E7506" i="15"/>
  <c r="E7505" i="15"/>
  <c r="E7504" i="15"/>
  <c r="E7503" i="15"/>
  <c r="E7502" i="15"/>
  <c r="E7501" i="15"/>
  <c r="E7500" i="15"/>
  <c r="E7499" i="15"/>
  <c r="E7498" i="15"/>
  <c r="E7497" i="15"/>
  <c r="E7496" i="15"/>
  <c r="E7495" i="15"/>
  <c r="E7494" i="15"/>
  <c r="E7493" i="15"/>
  <c r="E7492" i="15"/>
  <c r="E7491" i="15"/>
  <c r="E7490" i="15"/>
  <c r="E7489" i="15"/>
  <c r="E7485" i="15"/>
  <c r="E7484" i="15"/>
  <c r="E7483" i="15"/>
  <c r="E7482" i="15"/>
  <c r="E7481" i="15"/>
  <c r="E7480" i="15"/>
  <c r="E7479" i="15"/>
  <c r="E7478" i="15"/>
  <c r="E7477" i="15"/>
  <c r="E7476" i="15"/>
  <c r="E7475" i="15"/>
  <c r="E7474" i="15"/>
  <c r="E7473" i="15"/>
  <c r="E7472" i="15"/>
  <c r="E7471" i="15"/>
  <c r="E7470" i="15"/>
  <c r="E7469" i="15"/>
  <c r="E7468" i="15"/>
  <c r="E7467" i="15"/>
  <c r="E7466" i="15"/>
  <c r="E7465" i="15"/>
  <c r="E7464" i="15"/>
  <c r="E7463" i="15"/>
  <c r="E7462" i="15"/>
  <c r="E7461" i="15"/>
  <c r="E7460" i="15"/>
  <c r="E7459" i="15"/>
  <c r="E7458" i="15"/>
  <c r="E7457" i="15"/>
  <c r="E7456" i="15"/>
  <c r="E7455" i="15"/>
  <c r="E7454" i="15"/>
  <c r="E7453" i="15"/>
  <c r="E7452" i="15"/>
  <c r="E7451" i="15"/>
  <c r="E7450" i="15"/>
  <c r="E7449" i="15"/>
  <c r="E7448" i="15"/>
  <c r="E7447" i="15"/>
  <c r="E7446" i="15"/>
  <c r="E7445" i="15"/>
  <c r="E7444" i="15"/>
  <c r="E7443" i="15"/>
  <c r="E7442" i="15"/>
  <c r="E7441" i="15"/>
  <c r="E7440" i="15"/>
  <c r="E7439" i="15"/>
  <c r="E7438" i="15"/>
  <c r="E7437" i="15"/>
  <c r="E7436" i="15"/>
  <c r="E7435" i="15"/>
  <c r="E7434" i="15"/>
  <c r="E7433" i="15"/>
  <c r="E7432" i="15"/>
  <c r="E7431" i="15"/>
  <c r="E7430" i="15"/>
  <c r="E7429" i="15"/>
  <c r="E7428" i="15"/>
  <c r="E7427" i="15"/>
  <c r="E7426" i="15"/>
  <c r="E7425" i="15"/>
  <c r="E7424" i="15"/>
  <c r="E7423" i="15"/>
  <c r="E7422" i="15"/>
  <c r="E7421" i="15"/>
  <c r="E7420" i="15"/>
  <c r="E7419" i="15"/>
  <c r="E7418" i="15"/>
  <c r="E7417" i="15"/>
  <c r="E7416" i="15"/>
  <c r="E7415" i="15"/>
  <c r="E7414" i="15"/>
  <c r="E7413" i="15"/>
  <c r="E7412" i="15"/>
  <c r="E7411" i="15"/>
  <c r="E7410" i="15"/>
  <c r="E7409" i="15"/>
  <c r="E7408" i="15"/>
  <c r="E7407" i="15"/>
  <c r="E7406" i="15"/>
  <c r="E7405" i="15"/>
  <c r="E7404" i="15"/>
  <c r="E7403" i="15"/>
  <c r="E7402" i="15"/>
  <c r="E7401" i="15"/>
  <c r="E7400" i="15"/>
  <c r="E7399" i="15"/>
  <c r="E7398" i="15"/>
  <c r="E7397" i="15"/>
  <c r="E7396" i="15"/>
  <c r="E7395" i="15"/>
  <c r="E7394" i="15"/>
  <c r="E7393" i="15"/>
  <c r="E7392" i="15"/>
  <c r="E7391" i="15"/>
  <c r="E7390" i="15"/>
  <c r="E7389" i="15"/>
  <c r="E7388" i="15"/>
  <c r="E7387" i="15"/>
  <c r="E7386" i="15"/>
  <c r="E7385" i="15"/>
  <c r="E7384" i="15"/>
  <c r="E7383" i="15"/>
  <c r="E7382" i="15"/>
  <c r="E7381" i="15"/>
  <c r="E7380" i="15"/>
  <c r="E7379" i="15"/>
  <c r="E7378" i="15"/>
  <c r="E7377" i="15"/>
  <c r="E7376" i="15"/>
  <c r="E7375" i="15"/>
  <c r="E7374" i="15"/>
  <c r="E7373" i="15"/>
  <c r="E7372" i="15"/>
  <c r="E7371" i="15"/>
  <c r="E7370" i="15"/>
  <c r="E7369" i="15"/>
  <c r="E7368" i="15"/>
  <c r="E7367" i="15"/>
  <c r="E7366" i="15"/>
  <c r="E7365" i="15"/>
  <c r="E7364" i="15"/>
  <c r="E7363" i="15"/>
  <c r="E7362" i="15"/>
  <c r="E7361" i="15"/>
  <c r="E7360" i="15"/>
  <c r="E7359" i="15"/>
  <c r="E7358" i="15"/>
  <c r="E7357" i="15"/>
  <c r="E7356" i="15"/>
  <c r="E7355" i="15"/>
  <c r="E7354" i="15"/>
  <c r="E7353" i="15"/>
  <c r="E7352" i="15"/>
  <c r="E7351" i="15"/>
  <c r="E7350" i="15"/>
  <c r="E7349" i="15"/>
  <c r="E7348" i="15"/>
  <c r="E7347" i="15"/>
  <c r="E7346" i="15"/>
  <c r="E7345" i="15"/>
  <c r="E7344" i="15"/>
  <c r="E7343" i="15"/>
  <c r="E7342" i="15"/>
  <c r="E7341" i="15"/>
  <c r="E7340" i="15"/>
  <c r="E7339" i="15"/>
  <c r="E7338" i="15"/>
  <c r="E7337" i="15"/>
  <c r="E7336" i="15"/>
  <c r="E7335" i="15"/>
  <c r="E7334" i="15"/>
  <c r="E7333" i="15"/>
  <c r="E7332" i="15"/>
  <c r="E7331" i="15"/>
  <c r="E7330" i="15"/>
  <c r="E7329" i="15"/>
  <c r="E7328" i="15"/>
  <c r="E7327" i="15"/>
  <c r="E7326" i="15"/>
  <c r="E7320" i="15"/>
  <c r="E7318" i="15"/>
  <c r="E7317" i="15"/>
  <c r="E7316" i="15"/>
  <c r="E7315" i="15"/>
  <c r="E7314" i="15"/>
  <c r="E7313" i="15"/>
  <c r="E7312" i="15"/>
  <c r="E7311" i="15"/>
  <c r="E7310" i="15"/>
  <c r="E7309" i="15"/>
  <c r="E7308" i="15"/>
  <c r="E7307" i="15"/>
  <c r="E7306" i="15"/>
  <c r="E7305" i="15"/>
  <c r="E7304" i="15"/>
  <c r="E7303" i="15"/>
  <c r="E7302" i="15"/>
  <c r="E7301" i="15"/>
  <c r="E7300" i="15"/>
  <c r="E7299" i="15"/>
  <c r="E7298" i="15"/>
  <c r="E7297" i="15"/>
  <c r="E7296" i="15"/>
  <c r="E7295" i="15"/>
  <c r="E7294" i="15"/>
  <c r="E7293" i="15"/>
  <c r="E7292" i="15"/>
  <c r="E7291" i="15"/>
  <c r="E7290" i="15"/>
  <c r="E7289" i="15"/>
  <c r="E7288" i="15"/>
  <c r="E7287" i="15"/>
  <c r="E7286" i="15"/>
  <c r="E7285" i="15"/>
  <c r="E7284" i="15"/>
  <c r="E7283" i="15"/>
  <c r="E7282" i="15"/>
  <c r="E7281" i="15"/>
  <c r="E7280" i="15"/>
  <c r="E7279" i="15"/>
  <c r="E7278" i="15"/>
  <c r="E7277" i="15"/>
  <c r="E7276" i="15"/>
  <c r="E7275" i="15"/>
  <c r="E7274" i="15"/>
  <c r="E7273" i="15"/>
  <c r="E7272" i="15"/>
  <c r="E7271" i="15"/>
  <c r="E7270" i="15"/>
  <c r="E7269" i="15"/>
  <c r="E7268" i="15"/>
  <c r="E7267" i="15"/>
  <c r="E7266" i="15"/>
  <c r="E7265" i="15"/>
  <c r="E7264" i="15"/>
  <c r="E7263" i="15"/>
  <c r="E7262" i="15"/>
  <c r="E7261" i="15"/>
  <c r="E7260" i="15"/>
  <c r="E7259" i="15"/>
  <c r="E7258" i="15"/>
  <c r="E7257" i="15"/>
  <c r="E7256" i="15"/>
  <c r="E7255" i="15"/>
  <c r="E7254" i="15"/>
  <c r="E7253" i="15"/>
  <c r="E7252" i="15"/>
  <c r="E7251" i="15"/>
  <c r="E7250" i="15"/>
  <c r="E7249" i="15"/>
  <c r="E7248" i="15"/>
  <c r="E7247" i="15"/>
  <c r="E7246" i="15"/>
  <c r="E7245" i="15"/>
  <c r="E7244" i="15"/>
  <c r="E7243" i="15"/>
  <c r="E7242" i="15"/>
  <c r="E7241" i="15"/>
  <c r="E7240" i="15"/>
  <c r="E7239" i="15"/>
  <c r="E7238" i="15"/>
  <c r="E7237" i="15"/>
  <c r="E7236" i="15"/>
  <c r="E7235" i="15"/>
  <c r="E7234" i="15"/>
  <c r="E7233" i="15"/>
  <c r="E7232" i="15"/>
  <c r="E7231" i="15"/>
  <c r="E7230" i="15"/>
  <c r="E7229" i="15"/>
  <c r="E7228" i="15"/>
  <c r="E7227" i="15"/>
  <c r="E7226" i="15"/>
  <c r="E7225" i="15"/>
  <c r="E7224" i="15"/>
  <c r="E7223" i="15"/>
  <c r="E7222" i="15"/>
  <c r="E7221" i="15"/>
  <c r="E7220" i="15"/>
  <c r="E7219" i="15"/>
  <c r="E7218" i="15"/>
  <c r="E7217" i="15"/>
  <c r="E7216" i="15"/>
  <c r="E7215" i="15"/>
  <c r="E7214" i="15"/>
  <c r="E7213" i="15"/>
  <c r="E7212" i="15"/>
  <c r="E7211" i="15"/>
  <c r="E7210" i="15"/>
  <c r="E7209" i="15"/>
  <c r="E7208" i="15"/>
  <c r="E7207" i="15"/>
  <c r="E7206" i="15"/>
  <c r="E7205" i="15"/>
  <c r="E7204" i="15"/>
  <c r="E7203" i="15"/>
  <c r="E7202" i="15"/>
  <c r="E7201" i="15"/>
  <c r="E7200" i="15"/>
  <c r="E7199" i="15"/>
  <c r="E7198" i="15"/>
  <c r="E7197" i="15"/>
  <c r="E7196" i="15"/>
  <c r="E7195" i="15"/>
  <c r="E7194" i="15"/>
  <c r="E7193" i="15"/>
  <c r="E7192" i="15"/>
  <c r="E7191" i="15"/>
  <c r="E7190" i="15"/>
  <c r="E7189" i="15"/>
  <c r="E7188" i="15"/>
  <c r="E7187" i="15"/>
  <c r="E7186" i="15"/>
  <c r="E7185" i="15"/>
  <c r="E7184" i="15"/>
  <c r="E7178" i="15"/>
  <c r="E7176" i="15"/>
  <c r="E7175" i="15"/>
  <c r="E7174" i="15"/>
  <c r="E7173" i="15"/>
  <c r="E7172" i="15"/>
  <c r="E7171" i="15"/>
  <c r="E7170" i="15"/>
  <c r="E7169" i="15"/>
  <c r="E7168" i="15"/>
  <c r="E7167" i="15"/>
  <c r="E7166" i="15"/>
  <c r="E7165" i="15"/>
  <c r="E7164" i="15"/>
  <c r="E7163" i="15"/>
  <c r="E7162" i="15"/>
  <c r="E7161" i="15"/>
  <c r="E7160" i="15"/>
  <c r="E7159" i="15"/>
  <c r="E7158" i="15"/>
  <c r="E7157" i="15"/>
  <c r="E7156" i="15"/>
  <c r="E7155" i="15"/>
  <c r="E7154" i="15"/>
  <c r="E7153" i="15"/>
  <c r="E7152" i="15"/>
  <c r="E7151" i="15"/>
  <c r="E7150" i="15"/>
  <c r="E7149" i="15"/>
  <c r="E7148" i="15"/>
  <c r="E7147" i="15"/>
  <c r="E7146" i="15"/>
  <c r="E7145" i="15"/>
  <c r="E7144" i="15"/>
  <c r="E7143" i="15"/>
  <c r="E7142" i="15"/>
  <c r="E7141" i="15"/>
  <c r="E7140" i="15"/>
  <c r="E7139" i="15"/>
  <c r="E7138" i="15"/>
  <c r="E7137" i="15"/>
  <c r="E7136" i="15"/>
  <c r="E7135" i="15"/>
  <c r="E7134" i="15"/>
  <c r="E7133" i="15"/>
  <c r="E7132" i="15"/>
  <c r="E7131" i="15"/>
  <c r="E7130" i="15"/>
  <c r="E7129" i="15"/>
  <c r="E7128" i="15"/>
  <c r="E7127" i="15"/>
  <c r="E7126" i="15"/>
  <c r="E7125" i="15"/>
  <c r="E7124" i="15"/>
  <c r="E7123" i="15"/>
  <c r="E7122" i="15"/>
  <c r="E7121" i="15"/>
  <c r="E7120" i="15"/>
  <c r="E7119" i="15"/>
  <c r="E7118" i="15"/>
  <c r="E7117" i="15"/>
  <c r="E7116" i="15"/>
  <c r="E7115" i="15"/>
  <c r="E7114" i="15"/>
  <c r="E7113" i="15"/>
  <c r="E7112" i="15"/>
  <c r="E7111" i="15"/>
  <c r="E7110" i="15"/>
  <c r="E7109" i="15"/>
  <c r="E7108" i="15"/>
  <c r="E7107" i="15"/>
  <c r="E7106" i="15"/>
  <c r="E7105" i="15"/>
  <c r="E7104" i="15"/>
  <c r="E7103" i="15"/>
  <c r="E7102" i="15"/>
  <c r="E7101" i="15"/>
  <c r="E7100" i="15"/>
  <c r="E7099" i="15"/>
  <c r="E7098" i="15"/>
  <c r="E7097" i="15"/>
  <c r="E7096" i="15"/>
  <c r="E7095" i="15"/>
  <c r="E7094" i="15"/>
  <c r="E7093" i="15"/>
  <c r="E7092" i="15"/>
  <c r="E7091" i="15"/>
  <c r="E7090" i="15"/>
  <c r="E7089" i="15"/>
  <c r="E7088" i="15"/>
  <c r="E7087" i="15"/>
  <c r="E7086" i="15"/>
  <c r="E7085" i="15"/>
  <c r="E7084" i="15"/>
  <c r="E7083" i="15"/>
  <c r="E7082" i="15"/>
  <c r="E7081" i="15"/>
  <c r="E7080" i="15"/>
  <c r="E7079" i="15"/>
  <c r="E7078" i="15"/>
  <c r="E7077" i="15"/>
  <c r="E7076" i="15"/>
  <c r="E7075" i="15"/>
  <c r="E7074" i="15"/>
  <c r="E7070" i="15"/>
  <c r="E7069" i="15"/>
  <c r="E7068" i="15"/>
  <c r="E7067" i="15"/>
  <c r="E7066" i="15"/>
  <c r="E7065" i="15"/>
  <c r="E7064" i="15"/>
  <c r="E7063" i="15"/>
  <c r="E7062" i="15"/>
  <c r="E7061" i="15"/>
  <c r="E7060" i="15"/>
  <c r="E7059" i="15"/>
  <c r="E7058" i="15"/>
  <c r="E7057" i="15"/>
  <c r="E7056" i="15"/>
  <c r="E7055" i="15"/>
  <c r="E7054" i="15"/>
  <c r="E7053" i="15"/>
  <c r="E7052" i="15"/>
  <c r="E7051" i="15"/>
  <c r="E7050" i="15"/>
  <c r="E7049" i="15"/>
  <c r="E7048" i="15"/>
  <c r="E7047" i="15"/>
  <c r="E7046" i="15"/>
  <c r="E7045" i="15"/>
  <c r="E7044" i="15"/>
  <c r="E7043" i="15"/>
  <c r="E7042" i="15"/>
  <c r="E7041" i="15"/>
  <c r="E7040" i="15"/>
  <c r="E7039" i="15"/>
  <c r="E7038" i="15"/>
  <c r="E7037" i="15"/>
  <c r="E7036" i="15"/>
  <c r="E7035" i="15"/>
  <c r="E7034" i="15"/>
  <c r="E7033" i="15"/>
  <c r="E7032" i="15"/>
  <c r="E7031" i="15"/>
  <c r="E7030" i="15"/>
  <c r="E7026" i="15"/>
  <c r="E7025" i="15"/>
  <c r="E7024" i="15"/>
  <c r="E7023" i="15"/>
  <c r="E7022" i="15"/>
  <c r="E7021" i="15"/>
  <c r="E7020" i="15"/>
  <c r="E7019" i="15"/>
  <c r="E7018" i="15"/>
  <c r="E7017" i="15"/>
  <c r="E7016" i="15"/>
  <c r="E7015" i="15"/>
  <c r="E7014" i="15"/>
  <c r="E7013" i="15"/>
  <c r="E7012" i="15"/>
  <c r="E7011" i="15"/>
  <c r="E7010" i="15"/>
  <c r="E7009" i="15"/>
  <c r="E7008" i="15"/>
  <c r="E7007" i="15"/>
  <c r="E7006" i="15"/>
  <c r="E7005" i="15"/>
  <c r="E7004" i="15"/>
  <c r="E7003" i="15"/>
  <c r="E7002" i="15"/>
  <c r="E7001" i="15"/>
  <c r="E7000" i="15"/>
  <c r="E6999" i="15"/>
  <c r="E6998" i="15"/>
  <c r="E6997" i="15"/>
  <c r="E6996" i="15"/>
  <c r="E6995" i="15"/>
  <c r="E6994" i="15"/>
  <c r="E6993" i="15"/>
  <c r="E6992" i="15"/>
  <c r="E6991" i="15"/>
  <c r="E6990" i="15"/>
  <c r="E6989" i="15"/>
  <c r="E6988" i="15"/>
  <c r="E6987" i="15"/>
  <c r="E6986" i="15"/>
  <c r="E6985" i="15"/>
  <c r="E6984" i="15"/>
  <c r="E6983" i="15"/>
  <c r="E6982" i="15"/>
  <c r="E6981" i="15"/>
  <c r="E6980" i="15"/>
  <c r="E6979" i="15"/>
  <c r="E6978" i="15"/>
  <c r="E6977" i="15"/>
  <c r="E6976" i="15"/>
  <c r="E6975" i="15"/>
  <c r="E6974" i="15"/>
  <c r="E6973" i="15"/>
  <c r="E6972" i="15"/>
  <c r="E6971" i="15"/>
  <c r="E6970" i="15"/>
  <c r="E6969" i="15"/>
  <c r="E6968" i="15"/>
  <c r="E6967" i="15"/>
  <c r="E6963" i="15"/>
  <c r="E6962" i="15"/>
  <c r="E6961" i="15"/>
  <c r="E6960" i="15"/>
  <c r="E6959" i="15"/>
  <c r="E6958" i="15"/>
  <c r="E6957" i="15"/>
  <c r="E6956" i="15"/>
  <c r="E6955" i="15"/>
  <c r="E6954" i="15"/>
  <c r="E6953" i="15"/>
  <c r="E6952" i="15"/>
  <c r="E6951" i="15"/>
  <c r="E6950" i="15"/>
  <c r="E6949" i="15"/>
  <c r="E6948" i="15"/>
  <c r="E6947" i="15"/>
  <c r="E6946" i="15"/>
  <c r="E6945" i="15"/>
  <c r="E6944" i="15"/>
  <c r="E6943" i="15"/>
  <c r="E6942" i="15"/>
  <c r="E6941" i="15"/>
  <c r="E6940" i="15"/>
  <c r="E6939" i="15"/>
  <c r="E6938" i="15"/>
  <c r="E6937" i="15"/>
  <c r="E6936" i="15"/>
  <c r="E6935" i="15"/>
  <c r="E6934" i="15"/>
  <c r="E6933" i="15"/>
  <c r="E6932" i="15"/>
  <c r="E6931" i="15"/>
  <c r="E6930" i="15"/>
  <c r="E6929" i="15"/>
  <c r="E6928" i="15"/>
  <c r="E6927" i="15"/>
  <c r="E6926" i="15"/>
  <c r="E6925" i="15"/>
  <c r="E6924" i="15"/>
  <c r="E6923" i="15"/>
  <c r="E6922" i="15"/>
  <c r="E6921" i="15"/>
  <c r="E6920" i="15"/>
  <c r="E6919" i="15"/>
  <c r="E6918" i="15"/>
  <c r="E6917" i="15"/>
  <c r="E6916" i="15"/>
  <c r="E6915" i="15"/>
  <c r="E6914" i="15"/>
  <c r="E6913" i="15"/>
  <c r="E6912" i="15"/>
  <c r="E6911" i="15"/>
  <c r="E6910" i="15"/>
  <c r="E6909" i="15"/>
  <c r="E6908" i="15"/>
  <c r="E6907" i="15"/>
  <c r="E6906" i="15"/>
  <c r="E6905" i="15"/>
  <c r="E6904" i="15"/>
  <c r="E6903" i="15"/>
  <c r="E6902" i="15"/>
  <c r="E6901" i="15"/>
  <c r="E6900" i="15"/>
  <c r="E6899" i="15"/>
  <c r="E6898" i="15"/>
  <c r="E6897" i="15"/>
  <c r="E6896" i="15"/>
  <c r="E6895" i="15"/>
  <c r="E6894" i="15"/>
  <c r="E6893" i="15"/>
  <c r="E6892" i="15"/>
  <c r="E6891" i="15"/>
  <c r="E6890" i="15"/>
  <c r="E6889" i="15"/>
  <c r="E6888" i="15"/>
  <c r="E6887" i="15"/>
  <c r="E6886" i="15"/>
  <c r="E6885" i="15"/>
  <c r="E6884" i="15"/>
  <c r="E6883" i="15"/>
  <c r="E6882" i="15"/>
  <c r="E6881" i="15"/>
  <c r="E6880" i="15"/>
  <c r="E6879" i="15"/>
  <c r="E6878" i="15"/>
  <c r="E6877" i="15"/>
  <c r="E6876" i="15"/>
  <c r="E6875" i="15"/>
  <c r="E6874" i="15"/>
  <c r="E6873" i="15"/>
  <c r="E6872" i="15"/>
  <c r="E6871" i="15"/>
  <c r="E6870" i="15"/>
  <c r="E6869" i="15"/>
  <c r="E6868" i="15"/>
  <c r="E6867" i="15"/>
  <c r="E6866" i="15"/>
  <c r="E6865" i="15"/>
  <c r="E6864" i="15"/>
  <c r="E6863" i="15"/>
  <c r="E6862" i="15"/>
  <c r="E6861" i="15"/>
  <c r="E6860" i="15"/>
  <c r="E6859" i="15"/>
  <c r="E6858" i="15"/>
  <c r="E6857" i="15"/>
  <c r="E6856" i="15"/>
  <c r="E6855" i="15"/>
  <c r="E6854" i="15"/>
  <c r="E6853" i="15"/>
  <c r="E6852" i="15"/>
  <c r="E6851" i="15"/>
  <c r="E6850" i="15"/>
  <c r="E6849" i="15"/>
  <c r="E6848" i="15"/>
  <c r="E6847" i="15"/>
  <c r="E6846" i="15"/>
  <c r="E6845" i="15"/>
  <c r="E6844" i="15"/>
  <c r="E6843" i="15"/>
  <c r="E6842" i="15"/>
  <c r="E6841" i="15"/>
  <c r="E6840" i="15"/>
  <c r="E6839" i="15"/>
  <c r="E6838" i="15"/>
  <c r="E6834" i="15"/>
  <c r="E6832" i="15"/>
  <c r="E6831" i="15"/>
  <c r="E6830" i="15"/>
  <c r="E6829" i="15"/>
  <c r="E6828" i="15"/>
  <c r="E6827" i="15"/>
  <c r="E6826" i="15"/>
  <c r="E6825" i="15"/>
  <c r="E6824" i="15"/>
  <c r="E6823" i="15"/>
  <c r="E6822" i="15"/>
  <c r="E6821" i="15"/>
  <c r="E6820" i="15"/>
  <c r="E6819" i="15"/>
  <c r="E6818" i="15"/>
  <c r="E6817" i="15"/>
  <c r="E6816" i="15"/>
  <c r="E6815" i="15"/>
  <c r="E6814" i="15"/>
  <c r="E6813" i="15"/>
  <c r="E6812" i="15"/>
  <c r="E6811" i="15"/>
  <c r="E6810" i="15"/>
  <c r="E6809" i="15"/>
  <c r="E6808" i="15"/>
  <c r="E6807" i="15"/>
  <c r="E6806" i="15"/>
  <c r="E6805" i="15"/>
  <c r="E6804" i="15"/>
  <c r="E6803" i="15"/>
  <c r="E6802" i="15"/>
  <c r="E6801" i="15"/>
  <c r="E6800" i="15"/>
  <c r="E6799" i="15"/>
  <c r="E6798" i="15"/>
  <c r="E6797" i="15"/>
  <c r="E6796" i="15"/>
  <c r="E6795" i="15"/>
  <c r="E6794" i="15"/>
  <c r="E6793" i="15"/>
  <c r="E6792" i="15"/>
  <c r="E6791" i="15"/>
  <c r="E6790" i="15"/>
  <c r="E6789" i="15"/>
  <c r="E6788" i="15"/>
  <c r="E6787" i="15"/>
  <c r="E6786" i="15"/>
  <c r="E6785" i="15"/>
  <c r="E6784" i="15"/>
  <c r="E6783" i="15"/>
  <c r="E6782" i="15"/>
  <c r="E6781" i="15"/>
  <c r="E6780" i="15"/>
  <c r="E6779" i="15"/>
  <c r="E6778" i="15"/>
  <c r="E6777" i="15"/>
  <c r="E6776" i="15"/>
  <c r="E6775" i="15"/>
  <c r="E6774" i="15"/>
  <c r="E6773" i="15"/>
  <c r="E6772" i="15"/>
  <c r="E6771" i="15"/>
  <c r="E6770" i="15"/>
  <c r="E6769" i="15"/>
  <c r="E6768" i="15"/>
  <c r="E6767" i="15"/>
  <c r="E6766" i="15"/>
  <c r="E6765" i="15"/>
  <c r="E6764" i="15"/>
  <c r="E6763" i="15"/>
  <c r="E6762" i="15"/>
  <c r="E6761" i="15"/>
  <c r="E6760" i="15"/>
  <c r="E6759" i="15"/>
  <c r="E6758" i="15"/>
  <c r="E6757" i="15"/>
  <c r="E6756" i="15"/>
  <c r="E6755" i="15"/>
  <c r="E6754" i="15"/>
  <c r="E6753" i="15"/>
  <c r="E6752" i="15"/>
  <c r="E6751" i="15"/>
  <c r="E6750" i="15"/>
  <c r="E6749" i="15"/>
  <c r="E6748" i="15"/>
  <c r="E6747" i="15"/>
  <c r="E6746" i="15"/>
  <c r="E6745" i="15"/>
  <c r="E6744" i="15"/>
  <c r="E6743" i="15"/>
  <c r="E6742" i="15"/>
  <c r="E6741" i="15"/>
  <c r="E6740" i="15"/>
  <c r="E6739" i="15"/>
  <c r="E6738" i="15"/>
  <c r="E6737" i="15"/>
  <c r="E6736" i="15"/>
  <c r="E6735" i="15"/>
  <c r="E6734" i="15"/>
  <c r="E6733" i="15"/>
  <c r="E6732" i="15"/>
  <c r="E6731" i="15"/>
  <c r="E6730" i="15"/>
  <c r="E6729" i="15"/>
  <c r="E6728" i="15"/>
  <c r="E6727" i="15"/>
  <c r="E6726" i="15"/>
  <c r="E6725" i="15"/>
  <c r="E6724" i="15"/>
  <c r="E6723" i="15"/>
  <c r="E6722" i="15"/>
  <c r="E6721" i="15"/>
  <c r="E6720" i="15"/>
  <c r="E6719" i="15"/>
  <c r="E6718" i="15"/>
  <c r="E6717" i="15"/>
  <c r="E6716" i="15"/>
  <c r="E6715" i="15"/>
  <c r="E6714" i="15"/>
  <c r="E6713" i="15"/>
  <c r="E6712" i="15"/>
  <c r="E6711" i="15"/>
  <c r="E6710" i="15"/>
  <c r="E6709" i="15"/>
  <c r="E6708" i="15"/>
  <c r="E6707" i="15"/>
  <c r="E6706" i="15"/>
  <c r="E6705" i="15"/>
  <c r="E6704" i="15"/>
  <c r="E6703" i="15"/>
  <c r="E6702" i="15"/>
  <c r="E6701" i="15"/>
  <c r="E6700" i="15"/>
  <c r="E6699" i="15"/>
  <c r="E6698" i="15"/>
  <c r="E6697" i="15"/>
  <c r="E6696" i="15"/>
  <c r="E6695" i="15"/>
  <c r="E6694" i="15"/>
  <c r="E6693" i="15"/>
  <c r="E6692" i="15"/>
  <c r="E6691" i="15"/>
  <c r="E6690" i="15"/>
  <c r="E6689" i="15"/>
  <c r="E6688" i="15"/>
  <c r="E6687" i="15"/>
  <c r="E6686" i="15"/>
  <c r="E6685" i="15"/>
  <c r="E6684" i="15"/>
  <c r="E6683" i="15"/>
  <c r="E6682" i="15"/>
  <c r="E6681" i="15"/>
  <c r="E6680" i="15"/>
  <c r="E6679" i="15"/>
  <c r="E6678" i="15"/>
  <c r="E6677" i="15"/>
  <c r="E6676" i="15"/>
  <c r="E6675" i="15"/>
  <c r="E6674" i="15"/>
  <c r="E6673" i="15"/>
  <c r="E6672" i="15"/>
  <c r="E6671" i="15"/>
  <c r="E6670" i="15"/>
  <c r="E6669" i="15"/>
  <c r="E6668" i="15"/>
  <c r="E6667" i="15"/>
  <c r="E6666" i="15"/>
  <c r="E6665" i="15"/>
  <c r="E6664" i="15"/>
  <c r="E6663" i="15"/>
  <c r="E6662" i="15"/>
  <c r="E6661" i="15"/>
  <c r="E6660" i="15"/>
  <c r="E6659" i="15"/>
  <c r="E6658" i="15"/>
  <c r="E6657" i="15"/>
  <c r="E6656" i="15"/>
  <c r="E6655" i="15"/>
  <c r="E6654" i="15"/>
  <c r="E6653" i="15"/>
  <c r="E6652" i="15"/>
  <c r="E6651" i="15"/>
  <c r="E6650" i="15"/>
  <c r="E6649" i="15"/>
  <c r="E6648" i="15"/>
  <c r="E6647" i="15"/>
  <c r="E6646" i="15"/>
  <c r="E6645" i="15"/>
  <c r="E6644" i="15"/>
  <c r="E6643" i="15"/>
  <c r="E6642" i="15"/>
  <c r="E6641" i="15"/>
  <c r="E6640" i="15"/>
  <c r="E6639" i="15"/>
  <c r="E6638" i="15"/>
  <c r="E6637" i="15"/>
  <c r="E6636" i="15"/>
  <c r="E6635" i="15"/>
  <c r="E6634" i="15"/>
  <c r="E6633" i="15"/>
  <c r="E6632" i="15"/>
  <c r="E6631" i="15"/>
  <c r="E6630" i="15"/>
  <c r="E6629" i="15"/>
  <c r="E6628" i="15"/>
  <c r="E6627" i="15"/>
  <c r="E6626" i="15"/>
  <c r="E6625" i="15"/>
  <c r="E6624" i="15"/>
  <c r="E6623" i="15"/>
  <c r="E6622" i="15"/>
  <c r="E6621" i="15"/>
  <c r="E6620" i="15"/>
  <c r="E6619" i="15"/>
  <c r="E6618" i="15"/>
  <c r="E6617" i="15"/>
  <c r="E6616" i="15"/>
  <c r="E6615" i="15"/>
  <c r="E6614" i="15"/>
  <c r="E6613" i="15"/>
  <c r="E6612" i="15"/>
  <c r="E6611" i="15"/>
  <c r="E6605" i="15"/>
  <c r="E6603" i="15"/>
  <c r="E6601" i="15"/>
  <c r="E6600" i="15"/>
  <c r="E6599" i="15"/>
  <c r="E6598" i="15"/>
  <c r="E6597" i="15"/>
  <c r="E6596" i="15"/>
  <c r="E6595" i="15"/>
  <c r="E6594" i="15"/>
  <c r="E6593" i="15"/>
  <c r="E6592" i="15"/>
  <c r="E6591" i="15"/>
  <c r="E6590" i="15"/>
  <c r="E6589" i="15"/>
  <c r="E6588" i="15"/>
  <c r="E6587" i="15"/>
  <c r="E6586" i="15"/>
  <c r="E6585" i="15"/>
  <c r="E6584" i="15"/>
  <c r="E6583" i="15"/>
  <c r="E6582" i="15"/>
  <c r="E6581" i="15"/>
  <c r="E6580" i="15"/>
  <c r="E6579" i="15"/>
  <c r="E6578" i="15"/>
  <c r="E6577" i="15"/>
  <c r="E6576" i="15"/>
  <c r="E6575" i="15"/>
  <c r="E6574" i="15"/>
  <c r="E6573" i="15"/>
  <c r="E6572" i="15"/>
  <c r="E6571" i="15"/>
  <c r="E6570" i="15"/>
  <c r="E6569" i="15"/>
  <c r="E6568" i="15"/>
  <c r="E6567" i="15"/>
  <c r="E6566" i="15"/>
  <c r="E6565" i="15"/>
  <c r="E6564" i="15"/>
  <c r="E6563" i="15"/>
  <c r="E6562" i="15"/>
  <c r="E6561" i="15"/>
  <c r="E6560" i="15"/>
  <c r="E6559" i="15"/>
  <c r="E6558" i="15"/>
  <c r="E6557" i="15"/>
  <c r="E6556" i="15"/>
  <c r="E6555" i="15"/>
  <c r="E6554" i="15"/>
  <c r="E6553" i="15"/>
  <c r="E6552" i="15"/>
  <c r="E6551" i="15"/>
  <c r="E6550" i="15"/>
  <c r="E6549" i="15"/>
  <c r="E6548" i="15"/>
  <c r="E6547" i="15"/>
  <c r="E6546" i="15"/>
  <c r="E6545" i="15"/>
  <c r="E6544" i="15"/>
  <c r="E6543" i="15"/>
  <c r="E6542" i="15"/>
  <c r="E6541" i="15"/>
  <c r="E6540" i="15"/>
  <c r="E6539" i="15"/>
  <c r="E6538" i="15"/>
  <c r="E6537" i="15"/>
  <c r="E6536" i="15"/>
  <c r="E6535" i="15"/>
  <c r="E6534" i="15"/>
  <c r="E6533" i="15"/>
  <c r="E6532" i="15"/>
  <c r="E6531" i="15"/>
  <c r="E6530" i="15"/>
  <c r="E6529" i="15"/>
  <c r="E6528" i="15"/>
  <c r="E6527" i="15"/>
  <c r="E6526" i="15"/>
  <c r="E6525" i="15"/>
  <c r="E6524" i="15"/>
  <c r="E6523" i="15"/>
  <c r="E6522" i="15"/>
  <c r="E6521" i="15"/>
  <c r="E6520" i="15"/>
  <c r="E6519" i="15"/>
  <c r="E6518" i="15"/>
  <c r="E6517" i="15"/>
  <c r="E6516" i="15"/>
  <c r="E6515" i="15"/>
  <c r="E6514" i="15"/>
  <c r="E6513" i="15"/>
  <c r="E6512" i="15"/>
  <c r="E6511" i="15"/>
  <c r="E6510" i="15"/>
  <c r="E6509" i="15"/>
  <c r="E6508" i="15"/>
  <c r="E6507" i="15"/>
  <c r="E6506" i="15"/>
  <c r="E6505" i="15"/>
  <c r="E6504" i="15"/>
  <c r="E6503" i="15"/>
  <c r="E6502" i="15"/>
  <c r="E6501" i="15"/>
  <c r="E6500" i="15"/>
  <c r="E6499" i="15"/>
  <c r="E6498" i="15"/>
  <c r="E6497" i="15"/>
  <c r="E6496" i="15"/>
  <c r="E6495" i="15"/>
  <c r="E6494" i="15"/>
  <c r="E6493" i="15"/>
  <c r="E6492" i="15"/>
  <c r="E6491" i="15"/>
  <c r="E6490" i="15"/>
  <c r="E6489" i="15"/>
  <c r="E6488" i="15"/>
  <c r="E6487" i="15"/>
  <c r="E6486" i="15"/>
  <c r="E6485" i="15"/>
  <c r="E6484" i="15"/>
  <c r="E6483" i="15"/>
  <c r="E6482" i="15"/>
  <c r="E6481" i="15"/>
  <c r="E6477" i="15"/>
  <c r="E6476" i="15"/>
  <c r="E6475" i="15"/>
  <c r="E6474" i="15"/>
  <c r="E6473" i="15"/>
  <c r="E6472" i="15"/>
  <c r="E6471" i="15"/>
  <c r="E6470" i="15"/>
  <c r="E6469" i="15"/>
  <c r="E6468" i="15"/>
  <c r="E6467" i="15"/>
  <c r="E6466" i="15"/>
  <c r="E6465" i="15"/>
  <c r="E6464" i="15"/>
  <c r="E6463" i="15"/>
  <c r="E6462" i="15"/>
  <c r="E6461" i="15"/>
  <c r="E6460" i="15"/>
  <c r="E6459" i="15"/>
  <c r="E6458" i="15"/>
  <c r="E6457" i="15"/>
  <c r="E6456" i="15"/>
  <c r="E6455" i="15"/>
  <c r="E6454" i="15"/>
  <c r="E6453" i="15"/>
  <c r="E6452" i="15"/>
  <c r="E6451" i="15"/>
  <c r="E6450" i="15"/>
  <c r="E6449" i="15"/>
  <c r="E6448" i="15"/>
  <c r="E6447" i="15"/>
  <c r="E6446" i="15"/>
  <c r="E6445" i="15"/>
  <c r="E6444" i="15"/>
  <c r="E6443" i="15"/>
  <c r="E6442" i="15"/>
  <c r="E6441" i="15"/>
  <c r="E6440" i="15"/>
  <c r="E6439" i="15"/>
  <c r="E6438" i="15"/>
  <c r="E6437" i="15"/>
  <c r="E6436" i="15"/>
  <c r="E6435" i="15"/>
  <c r="E6434" i="15"/>
  <c r="E6433" i="15"/>
  <c r="E6432" i="15"/>
  <c r="E6431" i="15"/>
  <c r="E6430" i="15"/>
  <c r="E6429" i="15"/>
  <c r="E6428" i="15"/>
  <c r="E6427" i="15"/>
  <c r="E6426" i="15"/>
  <c r="E6425" i="15"/>
  <c r="E6424" i="15"/>
  <c r="E6423" i="15"/>
  <c r="E6422" i="15"/>
  <c r="E6421" i="15"/>
  <c r="E6420" i="15"/>
  <c r="E6419" i="15"/>
  <c r="E6418" i="15"/>
  <c r="E6417" i="15"/>
  <c r="E6416" i="15"/>
  <c r="E6415" i="15"/>
  <c r="E6414" i="15"/>
  <c r="E6413" i="15"/>
  <c r="E6412" i="15"/>
  <c r="E6411" i="15"/>
  <c r="E6410" i="15"/>
  <c r="E6409" i="15"/>
  <c r="E6408" i="15"/>
  <c r="E6407" i="15"/>
  <c r="E6406" i="15"/>
  <c r="E6405" i="15"/>
  <c r="E6404" i="15"/>
  <c r="E6403" i="15"/>
  <c r="E6402" i="15"/>
  <c r="E6401" i="15"/>
  <c r="E6400" i="15"/>
  <c r="E6399" i="15"/>
  <c r="E6398" i="15"/>
  <c r="E6397" i="15"/>
  <c r="E6396" i="15"/>
  <c r="E6395" i="15"/>
  <c r="E6394" i="15"/>
  <c r="E6393" i="15"/>
  <c r="E6392" i="15"/>
  <c r="E6391" i="15"/>
  <c r="E6390" i="15"/>
  <c r="E6389" i="15"/>
  <c r="E6388" i="15"/>
  <c r="E6387" i="15"/>
  <c r="E6386" i="15"/>
  <c r="E6385" i="15"/>
  <c r="E6384" i="15"/>
  <c r="E6383" i="15"/>
  <c r="E6382" i="15"/>
  <c r="E6381" i="15"/>
  <c r="E6380" i="15"/>
  <c r="E6379" i="15"/>
  <c r="E6378" i="15"/>
  <c r="E6377" i="15"/>
  <c r="E6376" i="15"/>
  <c r="E6375" i="15"/>
  <c r="E6374" i="15"/>
  <c r="E6373" i="15"/>
  <c r="E6372" i="15"/>
  <c r="E6371" i="15"/>
  <c r="E6370" i="15"/>
  <c r="E6369" i="15"/>
  <c r="E6368" i="15"/>
  <c r="E6367" i="15"/>
  <c r="E6366" i="15"/>
  <c r="E6365" i="15"/>
  <c r="E6364" i="15"/>
  <c r="E6363" i="15"/>
  <c r="E6362" i="15"/>
  <c r="E6361" i="15"/>
  <c r="E6360" i="15"/>
  <c r="E6359" i="15"/>
  <c r="E6358" i="15"/>
  <c r="E6357" i="15"/>
  <c r="E6356" i="15"/>
  <c r="E6355" i="15"/>
  <c r="E6354" i="15"/>
  <c r="E6353" i="15"/>
  <c r="E6352" i="15"/>
  <c r="E6351" i="15"/>
  <c r="E6350" i="15"/>
  <c r="E6349" i="15"/>
  <c r="E6348" i="15"/>
  <c r="E6347" i="15"/>
  <c r="E6346" i="15"/>
  <c r="E6345" i="15"/>
  <c r="E6344" i="15"/>
  <c r="E6343" i="15"/>
  <c r="E6342" i="15"/>
  <c r="E6341" i="15"/>
  <c r="E6340" i="15"/>
  <c r="E6339" i="15"/>
  <c r="E6338" i="15"/>
  <c r="E6337" i="15"/>
  <c r="E6336" i="15"/>
  <c r="E6335" i="15"/>
  <c r="E6334" i="15"/>
  <c r="E6333" i="15"/>
  <c r="E6332" i="15"/>
  <c r="E6331" i="15"/>
  <c r="E6330" i="15"/>
  <c r="E6329" i="15"/>
  <c r="E6328" i="15"/>
  <c r="E6327" i="15"/>
  <c r="E6326" i="15"/>
  <c r="E6325" i="15"/>
  <c r="E6324" i="15"/>
  <c r="E6323" i="15"/>
  <c r="E6322" i="15"/>
  <c r="E6321" i="15"/>
  <c r="E6320" i="15"/>
  <c r="E6319" i="15"/>
  <c r="E6318" i="15"/>
  <c r="E6317" i="15"/>
  <c r="E6316" i="15"/>
  <c r="E6315" i="15"/>
  <c r="E6314" i="15"/>
  <c r="E6313" i="15"/>
  <c r="E6312" i="15"/>
  <c r="E6311" i="15"/>
  <c r="E6310" i="15"/>
  <c r="E6309" i="15"/>
  <c r="E6308" i="15"/>
  <c r="E6307" i="15"/>
  <c r="E6306" i="15"/>
  <c r="E6305" i="15"/>
  <c r="E6304" i="15"/>
  <c r="E6303" i="15"/>
  <c r="E6302" i="15"/>
  <c r="E6301" i="15"/>
  <c r="E6300" i="15"/>
  <c r="E6299" i="15"/>
  <c r="E6298" i="15"/>
  <c r="E6297" i="15"/>
  <c r="E6296" i="15"/>
  <c r="E6295" i="15"/>
  <c r="E6294" i="15"/>
  <c r="E6293" i="15"/>
  <c r="E6292" i="15"/>
  <c r="E6291" i="15"/>
  <c r="E6290" i="15"/>
  <c r="E6289" i="15"/>
  <c r="E6288" i="15"/>
  <c r="E6287" i="15"/>
  <c r="E6286" i="15"/>
  <c r="E6285" i="15"/>
  <c r="E6284" i="15"/>
  <c r="E6283" i="15"/>
  <c r="E6282" i="15"/>
  <c r="E6281" i="15"/>
  <c r="E6280" i="15"/>
  <c r="E6279" i="15"/>
  <c r="E6278" i="15"/>
  <c r="E6277" i="15"/>
  <c r="E6276" i="15"/>
  <c r="E6275" i="15"/>
  <c r="E6274" i="15"/>
  <c r="E6273" i="15"/>
  <c r="E6272" i="15"/>
  <c r="E6271" i="15"/>
  <c r="E6270" i="15"/>
  <c r="E6269" i="15"/>
  <c r="E6268" i="15"/>
  <c r="E6267" i="15"/>
  <c r="E6266" i="15"/>
  <c r="E6265" i="15"/>
  <c r="E6264" i="15"/>
  <c r="E6263" i="15"/>
  <c r="E6262" i="15"/>
  <c r="E6261" i="15"/>
  <c r="E6260" i="15"/>
  <c r="E6259" i="15"/>
  <c r="E6258" i="15"/>
  <c r="E6257" i="15"/>
  <c r="E6256" i="15"/>
  <c r="E6255" i="15"/>
  <c r="E6254" i="15"/>
  <c r="E6253" i="15"/>
  <c r="E6252" i="15"/>
  <c r="E6251" i="15"/>
  <c r="E6250" i="15"/>
  <c r="E6249" i="15"/>
  <c r="E6248" i="15"/>
  <c r="E6247" i="15"/>
  <c r="E6246" i="15"/>
  <c r="E6245" i="15"/>
  <c r="E6244" i="15"/>
  <c r="E6243" i="15"/>
  <c r="E6242" i="15"/>
  <c r="E6241" i="15"/>
  <c r="E6240" i="15"/>
  <c r="E6239" i="15"/>
  <c r="E6238" i="15"/>
  <c r="E6237" i="15"/>
  <c r="E6236" i="15"/>
  <c r="E6235" i="15"/>
  <c r="E6234" i="15"/>
  <c r="E6233" i="15"/>
  <c r="E6232" i="15"/>
  <c r="E6231" i="15"/>
  <c r="E6230" i="15"/>
  <c r="E6229" i="15"/>
  <c r="E6228" i="15"/>
  <c r="E6227" i="15"/>
  <c r="E6226" i="15"/>
  <c r="E6225" i="15"/>
  <c r="E6224" i="15"/>
  <c r="E6223" i="15"/>
  <c r="E6222" i="15"/>
  <c r="E6221" i="15"/>
  <c r="E6220" i="15"/>
  <c r="E6219" i="15"/>
  <c r="E6218" i="15"/>
  <c r="E6217" i="15"/>
  <c r="E6216" i="15"/>
  <c r="E6215" i="15"/>
  <c r="E6214" i="15"/>
  <c r="E6213" i="15"/>
  <c r="E6212" i="15"/>
  <c r="E6211" i="15"/>
  <c r="E6210" i="15"/>
  <c r="E6209" i="15"/>
  <c r="E6208" i="15"/>
  <c r="E6207" i="15"/>
  <c r="E6206" i="15"/>
  <c r="E6205" i="15"/>
  <c r="E6204" i="15"/>
  <c r="E6203" i="15"/>
  <c r="E6202" i="15"/>
  <c r="E6201" i="15"/>
  <c r="E6200" i="15"/>
  <c r="E6199" i="15"/>
  <c r="E6198" i="15"/>
  <c r="E6197" i="15"/>
  <c r="E6196" i="15"/>
  <c r="E6195" i="15"/>
  <c r="E6194" i="15"/>
  <c r="E6193" i="15"/>
  <c r="E6192" i="15"/>
  <c r="E6191" i="15"/>
  <c r="E6190" i="15"/>
  <c r="E6189" i="15"/>
  <c r="E6188" i="15"/>
  <c r="E6187" i="15"/>
  <c r="E6186" i="15"/>
  <c r="E6185" i="15"/>
  <c r="E6184" i="15"/>
  <c r="E6183" i="15"/>
  <c r="E6182" i="15"/>
  <c r="E6181" i="15"/>
  <c r="E6180" i="15"/>
  <c r="E6179" i="15"/>
  <c r="E6178" i="15"/>
  <c r="E6177" i="15"/>
  <c r="E6176" i="15"/>
  <c r="E6175" i="15"/>
  <c r="E6174" i="15"/>
  <c r="E6173" i="15"/>
  <c r="E6172" i="15"/>
  <c r="E6171" i="15"/>
  <c r="E6170" i="15"/>
  <c r="E6169" i="15"/>
  <c r="E6168" i="15"/>
  <c r="E6167" i="15"/>
  <c r="E6166" i="15"/>
  <c r="E6165" i="15"/>
  <c r="E6164" i="15"/>
  <c r="E6163" i="15"/>
  <c r="E6162" i="15"/>
  <c r="E6161" i="15"/>
  <c r="E6160" i="15"/>
  <c r="E6159" i="15"/>
  <c r="E6158" i="15"/>
  <c r="E6157" i="15"/>
  <c r="E6156" i="15"/>
  <c r="E6155" i="15"/>
  <c r="E6154" i="15"/>
  <c r="E6153" i="15"/>
  <c r="E6152" i="15"/>
  <c r="E6151" i="15"/>
  <c r="E6150" i="15"/>
  <c r="E6149" i="15"/>
  <c r="E6148" i="15"/>
  <c r="E6147" i="15"/>
  <c r="E6146" i="15"/>
  <c r="E6145" i="15"/>
  <c r="E6144" i="15"/>
  <c r="E6143" i="15"/>
  <c r="E6142" i="15"/>
  <c r="E6141" i="15"/>
  <c r="E6140" i="15"/>
  <c r="E6139" i="15"/>
  <c r="E6138" i="15"/>
  <c r="E6137" i="15"/>
  <c r="E6136" i="15"/>
  <c r="E6135" i="15"/>
  <c r="E6134" i="15"/>
  <c r="E6133" i="15"/>
  <c r="E6132" i="15"/>
  <c r="E6131" i="15"/>
  <c r="E6130" i="15"/>
  <c r="E6129" i="15"/>
  <c r="E6128" i="15"/>
  <c r="E6127" i="15"/>
  <c r="E6126" i="15"/>
  <c r="E6125" i="15"/>
  <c r="E6124" i="15"/>
  <c r="E6123" i="15"/>
  <c r="E6122" i="15"/>
  <c r="E6121" i="15"/>
  <c r="E6120" i="15"/>
  <c r="E6119" i="15"/>
  <c r="E6118" i="15"/>
  <c r="E6117" i="15"/>
  <c r="E6116" i="15"/>
  <c r="E6115" i="15"/>
  <c r="E6114" i="15"/>
  <c r="E6113" i="15"/>
  <c r="E6112" i="15"/>
  <c r="E6111" i="15"/>
  <c r="E6110" i="15"/>
  <c r="E6109" i="15"/>
  <c r="E6108" i="15"/>
  <c r="E6107" i="15"/>
  <c r="E6106" i="15"/>
  <c r="E6105" i="15"/>
  <c r="E6104" i="15"/>
  <c r="E6103" i="15"/>
  <c r="E6102" i="15"/>
  <c r="E6101" i="15"/>
  <c r="E6100" i="15"/>
  <c r="E6099" i="15"/>
  <c r="E6098" i="15"/>
  <c r="E6097" i="15"/>
  <c r="E6096" i="15"/>
  <c r="E6095" i="15"/>
  <c r="E6094" i="15"/>
  <c r="E6093" i="15"/>
  <c r="E6092" i="15"/>
  <c r="E6091" i="15"/>
  <c r="E6090" i="15"/>
  <c r="E6089" i="15"/>
  <c r="E6088" i="15"/>
  <c r="E6087" i="15"/>
  <c r="E6086" i="15"/>
  <c r="E6085" i="15"/>
  <c r="E6084" i="15"/>
  <c r="E6083" i="15"/>
  <c r="E6082" i="15"/>
  <c r="E6081" i="15"/>
  <c r="E6080" i="15"/>
  <c r="E6079" i="15"/>
  <c r="E6078" i="15"/>
  <c r="E6077" i="15"/>
  <c r="E6076" i="15"/>
  <c r="E6075" i="15"/>
  <c r="E6074" i="15"/>
  <c r="E6073" i="15"/>
  <c r="E6072" i="15"/>
  <c r="E6071" i="15"/>
  <c r="E6070" i="15"/>
  <c r="E6069" i="15"/>
  <c r="E6068" i="15"/>
  <c r="E6067" i="15"/>
  <c r="E6066" i="15"/>
  <c r="E6065" i="15"/>
  <c r="E6064" i="15"/>
  <c r="E6063" i="15"/>
  <c r="E6062" i="15"/>
  <c r="E6061" i="15"/>
  <c r="E6060" i="15"/>
  <c r="E6059" i="15"/>
  <c r="E6058" i="15"/>
  <c r="E6057" i="15"/>
  <c r="E6056" i="15"/>
  <c r="E6055" i="15"/>
  <c r="E6054" i="15"/>
  <c r="E6053" i="15"/>
  <c r="E6052" i="15"/>
  <c r="E6051" i="15"/>
  <c r="E6050" i="15"/>
  <c r="E6049" i="15"/>
  <c r="E6048" i="15"/>
  <c r="E6047" i="15"/>
  <c r="E6046" i="15"/>
  <c r="E6045" i="15"/>
  <c r="E6044" i="15"/>
  <c r="E6043" i="15"/>
  <c r="E6042" i="15"/>
  <c r="E6041" i="15"/>
  <c r="E6040" i="15"/>
  <c r="E6039" i="15"/>
  <c r="E6038" i="15"/>
  <c r="E6037" i="15"/>
  <c r="E6036" i="15"/>
  <c r="E6035" i="15"/>
  <c r="E6034" i="15"/>
  <c r="E6033" i="15"/>
  <c r="E6032" i="15"/>
  <c r="E6031" i="15"/>
  <c r="E6030" i="15"/>
  <c r="E6029" i="15"/>
  <c r="E6028" i="15"/>
  <c r="E6027" i="15"/>
  <c r="E6026" i="15"/>
  <c r="E6025" i="15"/>
  <c r="E6024" i="15"/>
  <c r="E6023" i="15"/>
  <c r="E6022" i="15"/>
  <c r="E6021" i="15"/>
  <c r="E6020" i="15"/>
  <c r="E6019" i="15"/>
  <c r="E6018" i="15"/>
  <c r="E6017" i="15"/>
  <c r="E6016" i="15"/>
  <c r="E6015" i="15"/>
  <c r="E6014" i="15"/>
  <c r="E6013" i="15"/>
  <c r="E6012" i="15"/>
  <c r="E6011" i="15"/>
  <c r="E6010" i="15"/>
  <c r="E6009" i="15"/>
  <c r="E6008" i="15"/>
  <c r="E6007" i="15"/>
  <c r="E6006" i="15"/>
  <c r="E6005" i="15"/>
  <c r="E6004" i="15"/>
  <c r="E6003" i="15"/>
  <c r="E6002" i="15"/>
  <c r="E6001" i="15"/>
  <c r="E6000" i="15"/>
  <c r="E5999" i="15"/>
  <c r="E5998" i="15"/>
  <c r="E5997" i="15"/>
  <c r="E5996" i="15"/>
  <c r="E5995" i="15"/>
  <c r="E5994" i="15"/>
  <c r="E5993" i="15"/>
  <c r="E5992" i="15"/>
  <c r="E5991" i="15"/>
  <c r="E5990" i="15"/>
  <c r="E5989" i="15"/>
  <c r="E5988" i="15"/>
  <c r="E5987" i="15"/>
  <c r="E5986" i="15"/>
  <c r="E5985" i="15"/>
  <c r="E5984" i="15"/>
  <c r="E5983" i="15"/>
  <c r="E5982" i="15"/>
  <c r="E5981" i="15"/>
  <c r="E5980" i="15"/>
  <c r="E5979" i="15"/>
  <c r="E5978" i="15"/>
  <c r="E5977" i="15"/>
  <c r="E5976" i="15"/>
  <c r="E5975" i="15"/>
  <c r="E5974" i="15"/>
  <c r="E5973" i="15"/>
  <c r="E5972" i="15"/>
  <c r="E5971" i="15"/>
  <c r="E5970" i="15"/>
  <c r="E5969" i="15"/>
  <c r="E5968" i="15"/>
  <c r="E5967" i="15"/>
  <c r="E5966" i="15"/>
  <c r="E5965" i="15"/>
  <c r="E5964" i="15"/>
  <c r="E5963" i="15"/>
  <c r="E5962" i="15"/>
  <c r="E5961" i="15"/>
  <c r="E5960" i="15"/>
  <c r="E5959" i="15"/>
  <c r="E5958" i="15"/>
  <c r="E5957" i="15"/>
  <c r="E5956" i="15"/>
  <c r="E5955" i="15"/>
  <c r="E5954" i="15"/>
  <c r="E5953" i="15"/>
  <c r="E5952" i="15"/>
  <c r="E5951" i="15"/>
  <c r="E5950" i="15"/>
  <c r="E5949" i="15"/>
  <c r="E5948" i="15"/>
  <c r="E5947" i="15"/>
  <c r="E5946" i="15"/>
  <c r="E5945" i="15"/>
  <c r="E5944" i="15"/>
  <c r="E5943" i="15"/>
  <c r="E5942" i="15"/>
  <c r="E5941" i="15"/>
  <c r="E5940" i="15"/>
  <c r="E5939" i="15"/>
  <c r="E5938" i="15"/>
  <c r="E5937" i="15"/>
  <c r="E5936" i="15"/>
  <c r="E5935" i="15"/>
  <c r="E5934" i="15"/>
  <c r="E5933" i="15"/>
  <c r="E5932" i="15"/>
  <c r="E5931" i="15"/>
  <c r="E5930" i="15"/>
  <c r="E5929" i="15"/>
  <c r="E5928" i="15"/>
  <c r="E5927" i="15"/>
  <c r="E5926" i="15"/>
  <c r="E5925" i="15"/>
  <c r="E5924" i="15"/>
  <c r="E5923" i="15"/>
  <c r="E5922" i="15"/>
  <c r="E5921" i="15"/>
  <c r="E5920" i="15"/>
  <c r="E5919" i="15"/>
  <c r="E5918" i="15"/>
  <c r="E5917" i="15"/>
  <c r="E5916" i="15"/>
  <c r="E5915" i="15"/>
  <c r="E5914" i="15"/>
  <c r="E5913" i="15"/>
  <c r="E5912" i="15"/>
  <c r="E5911" i="15"/>
  <c r="E5910" i="15"/>
  <c r="E5909" i="15"/>
  <c r="E5908" i="15"/>
  <c r="E5907" i="15"/>
  <c r="E5906" i="15"/>
  <c r="E5905" i="15"/>
  <c r="E5904" i="15"/>
  <c r="E5903" i="15"/>
  <c r="E5902" i="15"/>
  <c r="E5898" i="15"/>
  <c r="E5897" i="15"/>
  <c r="E5896" i="15"/>
  <c r="E5895" i="15"/>
  <c r="E5894" i="15"/>
  <c r="E5893" i="15"/>
  <c r="E5892" i="15"/>
  <c r="E5891" i="15"/>
  <c r="E5890" i="15"/>
  <c r="E5889" i="15"/>
  <c r="E5888" i="15"/>
  <c r="E5887" i="15"/>
  <c r="E5886" i="15"/>
  <c r="E5885" i="15"/>
  <c r="E5884" i="15"/>
  <c r="E5883" i="15"/>
  <c r="E5882" i="15"/>
  <c r="E5881" i="15"/>
  <c r="E5880" i="15"/>
  <c r="E5879" i="15"/>
  <c r="E5878" i="15"/>
  <c r="E5877" i="15"/>
  <c r="E5876" i="15"/>
  <c r="E5875" i="15"/>
  <c r="E5874" i="15"/>
  <c r="E5873" i="15"/>
  <c r="E5872" i="15"/>
  <c r="E5871" i="15"/>
  <c r="E5870" i="15"/>
  <c r="E5869" i="15"/>
  <c r="E5868" i="15"/>
  <c r="E5867" i="15"/>
  <c r="E5866" i="15"/>
  <c r="E5865" i="15"/>
  <c r="E5864" i="15"/>
  <c r="E5863" i="15"/>
  <c r="E5862" i="15"/>
  <c r="E5861" i="15"/>
  <c r="E5860" i="15"/>
  <c r="E5859" i="15"/>
  <c r="E5858" i="15"/>
  <c r="E5857" i="15"/>
  <c r="E5856" i="15"/>
  <c r="E5855" i="15"/>
  <c r="E5854" i="15"/>
  <c r="E5853" i="15"/>
  <c r="E5852" i="15"/>
  <c r="E5851" i="15"/>
  <c r="E5850" i="15"/>
  <c r="E5849" i="15"/>
  <c r="E5848" i="15"/>
  <c r="E5847" i="15"/>
  <c r="E5846" i="15"/>
  <c r="E5845" i="15"/>
  <c r="E5844" i="15"/>
  <c r="E5843" i="15"/>
  <c r="E5842" i="15"/>
  <c r="E5841" i="15"/>
  <c r="E5840" i="15"/>
  <c r="E5839" i="15"/>
  <c r="E5838" i="15"/>
  <c r="E5837" i="15"/>
  <c r="E5836" i="15"/>
  <c r="E5835" i="15"/>
  <c r="E5834" i="15"/>
  <c r="E5833" i="15"/>
  <c r="E5832" i="15"/>
  <c r="E5831" i="15"/>
  <c r="E5830" i="15"/>
  <c r="E5829" i="15"/>
  <c r="E5828" i="15"/>
  <c r="E5827" i="15"/>
  <c r="E5826" i="15"/>
  <c r="E5825" i="15"/>
  <c r="E5824" i="15"/>
  <c r="E5823" i="15"/>
  <c r="E5822" i="15"/>
  <c r="E5821" i="15"/>
  <c r="E5820" i="15"/>
  <c r="E5819" i="15"/>
  <c r="E5818" i="15"/>
  <c r="E5817" i="15"/>
  <c r="E5816" i="15"/>
  <c r="E5815" i="15"/>
  <c r="E5814" i="15"/>
  <c r="E5813" i="15"/>
  <c r="E5812" i="15"/>
  <c r="E5811" i="15"/>
  <c r="E5810" i="15"/>
  <c r="E5809" i="15"/>
  <c r="E5808" i="15"/>
  <c r="E5807" i="15"/>
  <c r="E5806" i="15"/>
  <c r="E5805" i="15"/>
  <c r="E5804" i="15"/>
  <c r="E5803" i="15"/>
  <c r="E5802" i="15"/>
  <c r="E5801" i="15"/>
  <c r="E5800" i="15"/>
  <c r="E5799" i="15"/>
  <c r="E5798" i="15"/>
  <c r="E5797" i="15"/>
  <c r="E5796" i="15"/>
  <c r="E5795" i="15"/>
  <c r="E5794" i="15"/>
  <c r="E5793" i="15"/>
  <c r="E5792" i="15"/>
  <c r="E5791" i="15"/>
  <c r="E5790" i="15"/>
  <c r="E5789" i="15"/>
  <c r="E5788" i="15"/>
  <c r="E5787" i="15"/>
  <c r="E5786" i="15"/>
  <c r="E5785" i="15"/>
  <c r="E5784" i="15"/>
  <c r="E5783" i="15"/>
  <c r="E5782" i="15"/>
  <c r="E5781" i="15"/>
  <c r="E5780" i="15"/>
  <c r="E5779" i="15"/>
  <c r="E5778" i="15"/>
  <c r="E5777" i="15"/>
  <c r="E5776" i="15"/>
  <c r="E5775" i="15"/>
  <c r="E5774" i="15"/>
  <c r="E5773" i="15"/>
  <c r="E5772" i="15"/>
  <c r="E5771" i="15"/>
  <c r="E5770" i="15"/>
  <c r="E5769" i="15"/>
  <c r="E5768" i="15"/>
  <c r="E5767" i="15"/>
  <c r="E5766" i="15"/>
  <c r="E5765" i="15"/>
  <c r="E5764" i="15"/>
  <c r="E5763" i="15"/>
  <c r="E5762" i="15"/>
  <c r="E5761" i="15"/>
  <c r="E5760" i="15"/>
  <c r="E5759" i="15"/>
  <c r="E5758" i="15"/>
  <c r="E5757" i="15"/>
  <c r="E5756" i="15"/>
  <c r="E5755" i="15"/>
  <c r="E5754" i="15"/>
  <c r="E5753" i="15"/>
  <c r="E5752" i="15"/>
  <c r="E5751" i="15"/>
  <c r="E5750" i="15"/>
  <c r="E5749" i="15"/>
  <c r="E5748" i="15"/>
  <c r="E5747" i="15"/>
  <c r="E5746" i="15"/>
  <c r="E5745" i="15"/>
  <c r="E5744" i="15"/>
  <c r="E5743" i="15"/>
  <c r="E5742" i="15"/>
  <c r="E5741" i="15"/>
  <c r="E5740" i="15"/>
  <c r="E5739" i="15"/>
  <c r="E5738" i="15"/>
  <c r="E5737" i="15"/>
  <c r="E5736" i="15"/>
  <c r="E5735" i="15"/>
  <c r="E5734" i="15"/>
  <c r="E5733" i="15"/>
  <c r="E5732" i="15"/>
  <c r="E5731" i="15"/>
  <c r="E5730" i="15"/>
  <c r="E5729" i="15"/>
  <c r="E5728" i="15"/>
  <c r="E5727" i="15"/>
  <c r="E5726" i="15"/>
  <c r="E5725" i="15"/>
  <c r="E5724" i="15"/>
  <c r="E5723" i="15"/>
  <c r="E5722" i="15"/>
  <c r="E5721" i="15"/>
  <c r="E5720" i="15"/>
  <c r="E5719" i="15"/>
  <c r="E5718" i="15"/>
  <c r="E5717" i="15"/>
  <c r="E5716" i="15"/>
  <c r="E5715" i="15"/>
  <c r="E5711" i="15"/>
  <c r="E5710" i="15"/>
  <c r="E5709" i="15"/>
  <c r="E5708" i="15"/>
  <c r="E5707" i="15"/>
  <c r="E5706" i="15"/>
  <c r="E5705" i="15"/>
  <c r="E5704" i="15"/>
  <c r="E5703" i="15"/>
  <c r="E5702" i="15"/>
  <c r="E5701" i="15"/>
  <c r="E5700" i="15"/>
  <c r="E5699" i="15"/>
  <c r="E5698" i="15"/>
  <c r="E5697" i="15"/>
  <c r="E5696" i="15"/>
  <c r="E5695" i="15"/>
  <c r="E5694" i="15"/>
  <c r="E5693" i="15"/>
  <c r="E5692" i="15"/>
  <c r="E5691" i="15"/>
  <c r="E5690" i="15"/>
  <c r="E5689" i="15"/>
  <c r="E5688" i="15"/>
  <c r="E5687" i="15"/>
  <c r="E5686" i="15"/>
  <c r="E5685" i="15"/>
  <c r="E5684" i="15"/>
  <c r="E5683" i="15"/>
  <c r="E5682" i="15"/>
  <c r="E5681" i="15"/>
  <c r="E5680" i="15"/>
  <c r="E5679" i="15"/>
  <c r="E5678" i="15"/>
  <c r="E5677" i="15"/>
  <c r="E5676" i="15"/>
  <c r="E5675" i="15"/>
  <c r="E5674" i="15"/>
  <c r="E5673" i="15"/>
  <c r="E5672" i="15"/>
  <c r="E5671" i="15"/>
  <c r="E5670" i="15"/>
  <c r="E5669" i="15"/>
  <c r="E5668" i="15"/>
  <c r="E5667" i="15"/>
  <c r="E5666" i="15"/>
  <c r="E5665" i="15"/>
  <c r="E5664" i="15"/>
  <c r="E5663" i="15"/>
  <c r="E5662" i="15"/>
  <c r="E5661" i="15"/>
  <c r="E5660" i="15"/>
  <c r="E5659" i="15"/>
  <c r="E5658" i="15"/>
  <c r="E5657" i="15"/>
  <c r="E5656" i="15"/>
  <c r="E5655" i="15"/>
  <c r="E5654" i="15"/>
  <c r="E5653" i="15"/>
  <c r="E5652" i="15"/>
  <c r="E5651" i="15"/>
  <c r="E5650" i="15"/>
  <c r="E5649" i="15"/>
  <c r="E5648" i="15"/>
  <c r="E5647" i="15"/>
  <c r="E5646" i="15"/>
  <c r="E5645" i="15"/>
  <c r="E5644" i="15"/>
  <c r="E5643" i="15"/>
  <c r="E5642" i="15"/>
  <c r="E5641" i="15"/>
  <c r="E5640" i="15"/>
  <c r="E5639" i="15"/>
  <c r="E5638" i="15"/>
  <c r="E5637" i="15"/>
  <c r="E5636" i="15"/>
  <c r="E5635" i="15"/>
  <c r="E5634" i="15"/>
  <c r="E5633" i="15"/>
  <c r="E5632" i="15"/>
  <c r="E5631" i="15"/>
  <c r="E5630" i="15"/>
  <c r="E5629" i="15"/>
  <c r="E5628" i="15"/>
  <c r="E5627" i="15"/>
  <c r="E5626" i="15"/>
  <c r="E5625" i="15"/>
  <c r="E5624" i="15"/>
  <c r="E5623" i="15"/>
  <c r="E5622" i="15"/>
  <c r="E5621" i="15"/>
  <c r="E5620" i="15"/>
  <c r="E5619" i="15"/>
  <c r="E5618" i="15"/>
  <c r="E5617" i="15"/>
  <c r="E5616" i="15"/>
  <c r="E5615" i="15"/>
  <c r="E5614" i="15"/>
  <c r="E5613" i="15"/>
  <c r="E5612" i="15"/>
  <c r="E5611" i="15"/>
  <c r="E5610" i="15"/>
  <c r="E5609" i="15"/>
  <c r="E5608" i="15"/>
  <c r="E5607" i="15"/>
  <c r="E5606" i="15"/>
  <c r="E5605" i="15"/>
  <c r="E5604" i="15"/>
  <c r="E5603" i="15"/>
  <c r="E5602" i="15"/>
  <c r="E5601" i="15"/>
  <c r="E5600" i="15"/>
  <c r="E5599" i="15"/>
  <c r="E5598" i="15"/>
  <c r="E5597" i="15"/>
  <c r="E5596" i="15"/>
  <c r="E5595" i="15"/>
  <c r="E5594" i="15"/>
  <c r="E5593" i="15"/>
  <c r="E5592" i="15"/>
  <c r="E5591" i="15"/>
  <c r="E5590" i="15"/>
  <c r="E5589" i="15"/>
  <c r="E5588" i="15"/>
  <c r="E5587" i="15"/>
  <c r="E5586" i="15"/>
  <c r="E5585" i="15"/>
  <c r="E5579" i="15"/>
  <c r="E5577" i="15"/>
  <c r="E5576" i="15"/>
  <c r="E5575" i="15"/>
  <c r="E5574" i="15"/>
  <c r="E5573" i="15"/>
  <c r="E5572" i="15"/>
  <c r="E5571" i="15"/>
  <c r="E5570" i="15"/>
  <c r="E5569" i="15"/>
  <c r="E5568" i="15"/>
  <c r="E5567" i="15"/>
  <c r="E5566" i="15"/>
  <c r="E5565" i="15"/>
  <c r="E5564" i="15"/>
  <c r="E5563" i="15"/>
  <c r="E5562" i="15"/>
  <c r="E5561" i="15"/>
  <c r="E5560" i="15"/>
  <c r="E5559" i="15"/>
  <c r="E5558" i="15"/>
  <c r="E5557" i="15"/>
  <c r="E5556" i="15"/>
  <c r="E5555" i="15"/>
  <c r="E5554" i="15"/>
  <c r="E5553" i="15"/>
  <c r="E5552" i="15"/>
  <c r="E5551" i="15"/>
  <c r="E5550" i="15"/>
  <c r="E5549" i="15"/>
  <c r="E5548" i="15"/>
  <c r="E5547" i="15"/>
  <c r="E5546" i="15"/>
  <c r="E5545" i="15"/>
  <c r="E5544" i="15"/>
  <c r="E5543" i="15"/>
  <c r="E5542" i="15"/>
  <c r="E5541" i="15"/>
  <c r="E5540" i="15"/>
  <c r="E5539" i="15"/>
  <c r="E5538" i="15"/>
  <c r="E5537" i="15"/>
  <c r="E5536" i="15"/>
  <c r="E5535" i="15"/>
  <c r="E5534" i="15"/>
  <c r="E5533" i="15"/>
  <c r="E5532" i="15"/>
  <c r="E5531" i="15"/>
  <c r="E5530" i="15"/>
  <c r="E5529" i="15"/>
  <c r="E5528" i="15"/>
  <c r="E5527" i="15"/>
  <c r="E5526" i="15"/>
  <c r="E5525" i="15"/>
  <c r="E5524" i="15"/>
  <c r="E5523" i="15"/>
  <c r="E5522" i="15"/>
  <c r="E5521" i="15"/>
  <c r="E5520" i="15"/>
  <c r="E5519" i="15"/>
  <c r="E5518" i="15"/>
  <c r="E5517" i="15"/>
  <c r="E5516" i="15"/>
  <c r="E5515" i="15"/>
  <c r="E5514" i="15"/>
  <c r="E5513" i="15"/>
  <c r="E5512" i="15"/>
  <c r="E5511" i="15"/>
  <c r="E5510" i="15"/>
  <c r="E5509" i="15"/>
  <c r="E5508" i="15"/>
  <c r="E5507" i="15"/>
  <c r="E5506" i="15"/>
  <c r="E5505" i="15"/>
  <c r="E5504" i="15"/>
  <c r="E5503" i="15"/>
  <c r="E5502" i="15"/>
  <c r="E5501" i="15"/>
  <c r="E5500" i="15"/>
  <c r="E5499" i="15"/>
  <c r="E5498" i="15"/>
  <c r="E5497" i="15"/>
  <c r="E5496" i="15"/>
  <c r="E5495" i="15"/>
  <c r="E5494" i="15"/>
  <c r="E5493" i="15"/>
  <c r="E5492" i="15"/>
  <c r="E5491" i="15"/>
  <c r="E5490" i="15"/>
  <c r="E5489" i="15"/>
  <c r="E5488" i="15"/>
  <c r="E5487" i="15"/>
  <c r="E5486" i="15"/>
  <c r="E5485" i="15"/>
  <c r="E5484" i="15"/>
  <c r="E5483" i="15"/>
  <c r="E5482" i="15"/>
  <c r="E5481" i="15"/>
  <c r="E5480" i="15"/>
  <c r="E5479" i="15"/>
  <c r="E5478" i="15"/>
  <c r="E5477" i="15"/>
  <c r="E5476" i="15"/>
  <c r="E5475" i="15"/>
  <c r="E5474" i="15"/>
  <c r="E5473" i="15"/>
  <c r="E5472" i="15"/>
  <c r="E5471" i="15"/>
  <c r="E5470" i="15"/>
  <c r="E5469" i="15"/>
  <c r="E5468" i="15"/>
  <c r="E5467" i="15"/>
  <c r="E5466" i="15"/>
  <c r="E5465" i="15"/>
  <c r="E5464" i="15"/>
  <c r="E5463" i="15"/>
  <c r="E5462" i="15"/>
  <c r="E5461" i="15"/>
  <c r="E5460" i="15"/>
  <c r="E5459" i="15"/>
  <c r="E5458" i="15"/>
  <c r="E5457" i="15"/>
  <c r="E5456" i="15"/>
  <c r="E5455" i="15"/>
  <c r="E5454" i="15"/>
  <c r="E5453" i="15"/>
  <c r="E5452" i="15"/>
  <c r="E5451" i="15"/>
  <c r="E5450" i="15"/>
  <c r="E5449" i="15"/>
  <c r="E5448" i="15"/>
  <c r="E5447" i="15"/>
  <c r="E5446" i="15"/>
  <c r="E5445" i="15"/>
  <c r="E5444" i="15"/>
  <c r="E5443" i="15"/>
  <c r="E5442" i="15"/>
  <c r="E5441" i="15"/>
  <c r="E5440" i="15"/>
  <c r="E5439" i="15"/>
  <c r="E5438" i="15"/>
  <c r="E5437" i="15"/>
  <c r="E5436" i="15"/>
  <c r="E5430" i="15"/>
  <c r="E5428" i="15"/>
  <c r="E5427" i="15"/>
  <c r="E5426" i="15"/>
  <c r="E5425" i="15"/>
  <c r="E5424" i="15"/>
  <c r="E5423" i="15"/>
  <c r="E5422" i="15"/>
  <c r="E5421" i="15"/>
  <c r="E5420" i="15"/>
  <c r="E5419" i="15"/>
  <c r="E5418" i="15"/>
  <c r="E5417" i="15"/>
  <c r="E5416" i="15"/>
  <c r="E5415" i="15"/>
  <c r="E5414" i="15"/>
  <c r="E5413" i="15"/>
  <c r="E5412" i="15"/>
  <c r="E5411" i="15"/>
  <c r="E5410" i="15"/>
  <c r="E5409" i="15"/>
  <c r="E5408" i="15"/>
  <c r="E5407" i="15"/>
  <c r="E5406" i="15"/>
  <c r="E5405" i="15"/>
  <c r="E5404" i="15"/>
  <c r="E5403" i="15"/>
  <c r="E5402" i="15"/>
  <c r="E5401" i="15"/>
  <c r="E5400" i="15"/>
  <c r="E5399" i="15"/>
  <c r="E5398" i="15"/>
  <c r="E5397" i="15"/>
  <c r="E5396" i="15"/>
  <c r="E5395" i="15"/>
  <c r="E5394" i="15"/>
  <c r="E5393" i="15"/>
  <c r="E5392" i="15"/>
  <c r="E5391" i="15"/>
  <c r="E5390" i="15"/>
  <c r="E5389" i="15"/>
  <c r="E5388" i="15"/>
  <c r="E5387" i="15"/>
  <c r="E5386" i="15"/>
  <c r="E5385" i="15"/>
  <c r="E5384" i="15"/>
  <c r="E5383" i="15"/>
  <c r="E5382" i="15"/>
  <c r="E5381" i="15"/>
  <c r="E5380" i="15"/>
  <c r="E5379" i="15"/>
  <c r="E5378" i="15"/>
  <c r="E5377" i="15"/>
  <c r="E5376" i="15"/>
  <c r="E5375" i="15"/>
  <c r="E5374" i="15"/>
  <c r="E5373" i="15"/>
  <c r="E5372" i="15"/>
  <c r="E5371" i="15"/>
  <c r="E5370" i="15"/>
  <c r="E5369" i="15"/>
  <c r="E5368" i="15"/>
  <c r="E5367" i="15"/>
  <c r="E5366" i="15"/>
  <c r="E5365" i="15"/>
  <c r="E5364" i="15"/>
  <c r="E5363" i="15"/>
  <c r="E5362" i="15"/>
  <c r="E5361" i="15"/>
  <c r="E5360" i="15"/>
  <c r="E5359" i="15"/>
  <c r="E5358" i="15"/>
  <c r="E5357" i="15"/>
  <c r="E5356" i="15"/>
  <c r="E5355" i="15"/>
  <c r="E5354" i="15"/>
  <c r="E5353" i="15"/>
  <c r="E5352" i="15"/>
  <c r="E5351" i="15"/>
  <c r="E5350" i="15"/>
  <c r="E5349" i="15"/>
  <c r="E5348" i="15"/>
  <c r="E5347" i="15"/>
  <c r="E5346" i="15"/>
  <c r="E5345" i="15"/>
  <c r="E5344" i="15"/>
  <c r="E5343" i="15"/>
  <c r="E5342" i="15"/>
  <c r="E5341" i="15"/>
  <c r="E5340" i="15"/>
  <c r="E5339" i="15"/>
  <c r="E5338" i="15"/>
  <c r="E5337" i="15"/>
  <c r="E5336" i="15"/>
  <c r="E5335" i="15"/>
  <c r="E5334" i="15"/>
  <c r="E5333" i="15"/>
  <c r="E5332" i="15"/>
  <c r="E5331" i="15"/>
  <c r="E5330" i="15"/>
  <c r="E5329" i="15"/>
  <c r="E5328" i="15"/>
  <c r="E5327" i="15"/>
  <c r="E5326" i="15"/>
  <c r="E5325" i="15"/>
  <c r="E5324" i="15"/>
  <c r="E5323" i="15"/>
  <c r="E5322" i="15"/>
  <c r="E5321" i="15"/>
  <c r="E5320" i="15"/>
  <c r="E5319" i="15"/>
  <c r="E5318" i="15"/>
  <c r="E5317" i="15"/>
  <c r="E5316" i="15"/>
  <c r="E5315" i="15"/>
  <c r="E5314" i="15"/>
  <c r="E5313" i="15"/>
  <c r="E5312" i="15"/>
  <c r="E5311" i="15"/>
  <c r="E5310" i="15"/>
  <c r="E5309" i="15"/>
  <c r="E5308" i="15"/>
  <c r="E5307" i="15"/>
  <c r="E5306" i="15"/>
  <c r="E5305" i="15"/>
  <c r="E5304" i="15"/>
  <c r="E5303" i="15"/>
  <c r="E5302" i="15"/>
  <c r="E5301" i="15"/>
  <c r="E5300" i="15"/>
  <c r="E5299" i="15"/>
  <c r="E5298" i="15"/>
  <c r="E5297" i="15"/>
  <c r="E5296" i="15"/>
  <c r="E5295" i="15"/>
  <c r="E5294" i="15"/>
  <c r="E5293" i="15"/>
  <c r="E5292" i="15"/>
  <c r="E5291" i="15"/>
  <c r="E5290" i="15"/>
  <c r="E5289" i="15"/>
  <c r="E5288" i="15"/>
  <c r="E5287" i="15"/>
  <c r="E5286" i="15"/>
  <c r="E5285" i="15"/>
  <c r="E5284" i="15"/>
  <c r="E5283" i="15"/>
  <c r="E5282" i="15"/>
  <c r="E5281" i="15"/>
  <c r="E5280" i="15"/>
  <c r="E5279" i="15"/>
  <c r="E5278" i="15"/>
  <c r="E5277" i="15"/>
  <c r="E5276" i="15"/>
  <c r="E5275" i="15"/>
  <c r="E5274" i="15"/>
  <c r="E5273" i="15"/>
  <c r="E5272" i="15"/>
  <c r="E5271" i="15"/>
  <c r="E5270" i="15"/>
  <c r="E5269" i="15"/>
  <c r="E5268" i="15"/>
  <c r="E5267" i="15"/>
  <c r="E5266" i="15"/>
  <c r="E5265" i="15"/>
  <c r="E5264" i="15"/>
  <c r="E5263" i="15"/>
  <c r="E5262" i="15"/>
  <c r="E5261" i="15"/>
  <c r="E5260" i="15"/>
  <c r="E5259" i="15"/>
  <c r="E5258" i="15"/>
  <c r="E5257" i="15"/>
  <c r="E5256" i="15"/>
  <c r="E5255" i="15"/>
  <c r="E5254" i="15"/>
  <c r="E5253" i="15"/>
  <c r="E5252" i="15"/>
  <c r="E5251" i="15"/>
  <c r="E5250" i="15"/>
  <c r="E5242" i="15"/>
  <c r="E5240" i="15"/>
  <c r="E5238" i="15"/>
  <c r="E5237" i="15"/>
  <c r="E5236" i="15"/>
  <c r="E5235" i="15"/>
  <c r="E5234" i="15"/>
  <c r="E5233" i="15"/>
  <c r="E5232" i="15"/>
  <c r="E5231" i="15"/>
  <c r="E5230" i="15"/>
  <c r="E5229" i="15"/>
  <c r="E5228" i="15"/>
  <c r="E5227" i="15"/>
  <c r="E5226" i="15"/>
  <c r="E5225" i="15"/>
  <c r="E5224" i="15"/>
  <c r="E5223" i="15"/>
  <c r="E5222" i="15"/>
  <c r="E5221" i="15"/>
  <c r="E5220" i="15"/>
  <c r="E5219" i="15"/>
  <c r="E5218" i="15"/>
  <c r="E5217" i="15"/>
  <c r="E5216" i="15"/>
  <c r="E5215" i="15"/>
  <c r="E5214" i="15"/>
  <c r="E5213" i="15"/>
  <c r="E5212" i="15"/>
  <c r="E5211" i="15"/>
  <c r="E5210" i="15"/>
  <c r="E5209" i="15"/>
  <c r="E5208" i="15"/>
  <c r="E5207" i="15"/>
  <c r="E5206" i="15"/>
  <c r="E5205" i="15"/>
  <c r="E5204" i="15"/>
  <c r="E5203" i="15"/>
  <c r="E5202" i="15"/>
  <c r="E5201" i="15"/>
  <c r="E5200" i="15"/>
  <c r="E5199" i="15"/>
  <c r="E5198" i="15"/>
  <c r="E5197" i="15"/>
  <c r="E5196" i="15"/>
  <c r="E5195" i="15"/>
  <c r="E5194" i="15"/>
  <c r="E5193" i="15"/>
  <c r="E5192" i="15"/>
  <c r="E5191" i="15"/>
  <c r="E5190" i="15"/>
  <c r="E5189" i="15"/>
  <c r="E5188" i="15"/>
  <c r="E5187" i="15"/>
  <c r="E5186" i="15"/>
  <c r="E5185" i="15"/>
  <c r="E5184" i="15"/>
  <c r="E5183" i="15"/>
  <c r="E5182" i="15"/>
  <c r="E5181" i="15"/>
  <c r="E5180" i="15"/>
  <c r="E5179" i="15"/>
  <c r="E5178" i="15"/>
  <c r="E5177" i="15"/>
  <c r="E5176" i="15"/>
  <c r="E5175" i="15"/>
  <c r="E5174" i="15"/>
  <c r="E5173" i="15"/>
  <c r="E5172" i="15"/>
  <c r="E5171" i="15"/>
  <c r="E5170" i="15"/>
  <c r="E5169" i="15"/>
  <c r="E5168" i="15"/>
  <c r="E5167" i="15"/>
  <c r="E5166" i="15"/>
  <c r="E5165" i="15"/>
  <c r="E5164" i="15"/>
  <c r="E5163" i="15"/>
  <c r="E5162" i="15"/>
  <c r="E5161" i="15"/>
  <c r="E5160" i="15"/>
  <c r="E5159" i="15"/>
  <c r="E5158" i="15"/>
  <c r="E5157" i="15"/>
  <c r="E5156" i="15"/>
  <c r="E5155" i="15"/>
  <c r="E5154" i="15"/>
  <c r="E5153" i="15"/>
  <c r="E5152" i="15"/>
  <c r="E5151" i="15"/>
  <c r="E5150" i="15"/>
  <c r="E5149" i="15"/>
  <c r="E5148" i="15"/>
  <c r="E5147" i="15"/>
  <c r="E5146" i="15"/>
  <c r="E5145" i="15"/>
  <c r="E5144" i="15"/>
  <c r="E5143" i="15"/>
  <c r="E5142" i="15"/>
  <c r="E5141" i="15"/>
  <c r="E5140" i="15"/>
  <c r="E5139" i="15"/>
  <c r="E5138" i="15"/>
  <c r="E5137" i="15"/>
  <c r="E5136" i="15"/>
  <c r="E5135" i="15"/>
  <c r="E5134" i="15"/>
  <c r="E5133" i="15"/>
  <c r="E5132" i="15"/>
  <c r="E5131" i="15"/>
  <c r="E5130" i="15"/>
  <c r="E5129" i="15"/>
  <c r="E5128" i="15"/>
  <c r="E5127" i="15"/>
  <c r="E5126" i="15"/>
  <c r="E5125" i="15"/>
  <c r="E5124" i="15"/>
  <c r="E5123" i="15"/>
  <c r="E5122" i="15"/>
  <c r="E5121" i="15"/>
  <c r="E5120" i="15"/>
  <c r="E5119" i="15"/>
  <c r="E5118" i="15"/>
  <c r="E5117" i="15"/>
  <c r="E5116" i="15"/>
  <c r="E5115" i="15"/>
  <c r="E5114" i="15"/>
  <c r="E5113" i="15"/>
  <c r="E5112" i="15"/>
  <c r="E5111" i="15"/>
  <c r="E5110" i="15"/>
  <c r="E5109" i="15"/>
  <c r="E5108" i="15"/>
  <c r="E5107" i="15"/>
  <c r="E5106" i="15"/>
  <c r="E5105" i="15"/>
  <c r="E5104" i="15"/>
  <c r="E5103" i="15"/>
  <c r="E5102" i="15"/>
  <c r="E5101" i="15"/>
  <c r="E5100" i="15"/>
  <c r="E5099" i="15"/>
  <c r="E5098" i="15"/>
  <c r="E5097" i="15"/>
  <c r="E5096" i="15"/>
  <c r="E5095" i="15"/>
  <c r="E5094" i="15"/>
  <c r="E5093" i="15"/>
  <c r="E5092" i="15"/>
  <c r="E5091" i="15"/>
  <c r="E5090" i="15"/>
  <c r="E5089" i="15"/>
  <c r="E5088" i="15"/>
  <c r="E5087" i="15"/>
  <c r="E5086" i="15"/>
  <c r="E5085" i="15"/>
  <c r="E5084" i="15"/>
  <c r="E5083" i="15"/>
  <c r="E5082" i="15"/>
  <c r="E5081" i="15"/>
  <c r="E5080" i="15"/>
  <c r="E5079" i="15"/>
  <c r="E5078" i="15"/>
  <c r="E5077" i="15"/>
  <c r="E5076" i="15"/>
  <c r="E5075" i="15"/>
  <c r="E5074" i="15"/>
  <c r="E5073" i="15"/>
  <c r="E5072" i="15"/>
  <c r="E5071" i="15"/>
  <c r="E5067" i="15"/>
  <c r="E5066" i="15"/>
  <c r="E5065" i="15"/>
  <c r="E5064" i="15"/>
  <c r="E5063" i="15"/>
  <c r="E5062" i="15"/>
  <c r="E5061" i="15"/>
  <c r="E5060" i="15"/>
  <c r="E5059" i="15"/>
  <c r="E5058" i="15"/>
  <c r="E5057" i="15"/>
  <c r="E5056" i="15"/>
  <c r="E5055" i="15"/>
  <c r="E5054" i="15"/>
  <c r="E5053" i="15"/>
  <c r="E5052" i="15"/>
  <c r="E5051" i="15"/>
  <c r="E5050" i="15"/>
  <c r="E5049" i="15"/>
  <c r="E5048" i="15"/>
  <c r="E5047" i="15"/>
  <c r="E5046" i="15"/>
  <c r="E5045" i="15"/>
  <c r="E5044" i="15"/>
  <c r="E5043" i="15"/>
  <c r="E5042" i="15"/>
  <c r="E5041" i="15"/>
  <c r="E5040" i="15"/>
  <c r="E5039" i="15"/>
  <c r="E5038" i="15"/>
  <c r="E5037" i="15"/>
  <c r="E5036" i="15"/>
  <c r="E5035" i="15"/>
  <c r="E5034" i="15"/>
  <c r="E5033" i="15"/>
  <c r="E5032" i="15"/>
  <c r="E5031" i="15"/>
  <c r="E5030" i="15"/>
  <c r="E5029" i="15"/>
  <c r="E5028" i="15"/>
  <c r="E5027" i="15"/>
  <c r="E5026" i="15"/>
  <c r="E5025" i="15"/>
  <c r="E5024" i="15"/>
  <c r="E5023" i="15"/>
  <c r="E5022" i="15"/>
  <c r="E5021" i="15"/>
  <c r="E5020" i="15"/>
  <c r="E5019" i="15"/>
  <c r="E5018" i="15"/>
  <c r="E5017" i="15"/>
  <c r="E5016" i="15"/>
  <c r="E5015" i="15"/>
  <c r="E5014" i="15"/>
  <c r="E5013" i="15"/>
  <c r="E5012" i="15"/>
  <c r="E5011" i="15"/>
  <c r="E5010" i="15"/>
  <c r="E5009" i="15"/>
  <c r="E5008" i="15"/>
  <c r="E5007" i="15"/>
  <c r="E5006" i="15"/>
  <c r="E5005" i="15"/>
  <c r="E5004" i="15"/>
  <c r="E5003" i="15"/>
  <c r="E5002" i="15"/>
  <c r="E5001" i="15"/>
  <c r="E5000" i="15"/>
  <c r="E4999" i="15"/>
  <c r="E4998" i="15"/>
  <c r="E4997" i="15"/>
  <c r="E4996" i="15"/>
  <c r="E4995" i="15"/>
  <c r="E4994" i="15"/>
  <c r="E4993" i="15"/>
  <c r="E4992" i="15"/>
  <c r="E4991" i="15"/>
  <c r="E4990" i="15"/>
  <c r="E4989" i="15"/>
  <c r="E4988" i="15"/>
  <c r="E4987" i="15"/>
  <c r="E4986" i="15"/>
  <c r="E4985" i="15"/>
  <c r="E4984" i="15"/>
  <c r="E4983" i="15"/>
  <c r="E4982" i="15"/>
  <c r="E4981" i="15"/>
  <c r="E4980" i="15"/>
  <c r="E4979" i="15"/>
  <c r="E4978" i="15"/>
  <c r="E4977" i="15"/>
  <c r="E4976" i="15"/>
  <c r="E4975" i="15"/>
  <c r="E4974" i="15"/>
  <c r="E4973" i="15"/>
  <c r="E4972" i="15"/>
  <c r="E4971" i="15"/>
  <c r="E4970" i="15"/>
  <c r="E4969" i="15"/>
  <c r="E4968" i="15"/>
  <c r="E4967" i="15"/>
  <c r="E4966" i="15"/>
  <c r="E4965" i="15"/>
  <c r="E4964" i="15"/>
  <c r="E4963" i="15"/>
  <c r="E4962" i="15"/>
  <c r="E4961" i="15"/>
  <c r="E4960" i="15"/>
  <c r="E4959" i="15"/>
  <c r="E4958" i="15"/>
  <c r="E4957" i="15"/>
  <c r="E4956" i="15"/>
  <c r="E4955" i="15"/>
  <c r="E4954" i="15"/>
  <c r="E4953" i="15"/>
  <c r="E4952" i="15"/>
  <c r="E4951" i="15"/>
  <c r="E4950" i="15"/>
  <c r="E4949" i="15"/>
  <c r="E4948" i="15"/>
  <c r="E4947" i="15"/>
  <c r="E4946" i="15"/>
  <c r="E4945" i="15"/>
  <c r="E4944" i="15"/>
  <c r="E4943" i="15"/>
  <c r="E4942" i="15"/>
  <c r="E4941" i="15"/>
  <c r="E4940" i="15"/>
  <c r="E4939" i="15"/>
  <c r="E4938" i="15"/>
  <c r="E4937" i="15"/>
  <c r="E4936" i="15"/>
  <c r="E4935" i="15"/>
  <c r="E4934" i="15"/>
  <c r="E4933" i="15"/>
  <c r="E4932" i="15"/>
  <c r="E4931" i="15"/>
  <c r="E4930" i="15"/>
  <c r="E4929" i="15"/>
  <c r="E4928" i="15"/>
  <c r="E4927" i="15"/>
  <c r="E4926" i="15"/>
  <c r="E4925" i="15"/>
  <c r="E4924" i="15"/>
  <c r="E4923" i="15"/>
  <c r="E4922" i="15"/>
  <c r="E4921" i="15"/>
  <c r="E4920" i="15"/>
  <c r="E4919" i="15"/>
  <c r="E4918" i="15"/>
  <c r="E4917" i="15"/>
  <c r="E4916" i="15"/>
  <c r="E4915" i="15"/>
  <c r="E4914" i="15"/>
  <c r="E4913" i="15"/>
  <c r="E4912" i="15"/>
  <c r="E4911" i="15"/>
  <c r="E4910" i="15"/>
  <c r="E4904" i="15"/>
  <c r="E4902" i="15"/>
  <c r="E4901" i="15"/>
  <c r="E4900" i="15"/>
  <c r="E4899" i="15"/>
  <c r="E4898" i="15"/>
  <c r="E4897" i="15"/>
  <c r="E4896" i="15"/>
  <c r="E4895" i="15"/>
  <c r="E4894" i="15"/>
  <c r="E4893" i="15"/>
  <c r="E4892" i="15"/>
  <c r="E4891" i="15"/>
  <c r="E4890" i="15"/>
  <c r="E4889" i="15"/>
  <c r="E4888" i="15"/>
  <c r="E4887" i="15"/>
  <c r="E4886" i="15"/>
  <c r="E4885" i="15"/>
  <c r="E4884" i="15"/>
  <c r="E4883" i="15"/>
  <c r="E4882" i="15"/>
  <c r="E4881" i="15"/>
  <c r="E4880" i="15"/>
  <c r="E4879" i="15"/>
  <c r="E4878" i="15"/>
  <c r="E4877" i="15"/>
  <c r="E4876" i="15"/>
  <c r="E4875" i="15"/>
  <c r="E4874" i="15"/>
  <c r="E4873" i="15"/>
  <c r="E4872" i="15"/>
  <c r="E4871" i="15"/>
  <c r="E4870" i="15"/>
  <c r="E4869" i="15"/>
  <c r="E4868" i="15"/>
  <c r="E4867" i="15"/>
  <c r="E4866" i="15"/>
  <c r="E4865" i="15"/>
  <c r="E4864" i="15"/>
  <c r="E4863" i="15"/>
  <c r="E4862" i="15"/>
  <c r="E4861" i="15"/>
  <c r="E4860" i="15"/>
  <c r="E4859" i="15"/>
  <c r="E4858" i="15"/>
  <c r="E4857" i="15"/>
  <c r="E4856" i="15"/>
  <c r="E4855" i="15"/>
  <c r="E4854" i="15"/>
  <c r="E4853" i="15"/>
  <c r="E4852" i="15"/>
  <c r="E4851" i="15"/>
  <c r="E4850" i="15"/>
  <c r="E4849" i="15"/>
  <c r="E4848" i="15"/>
  <c r="E4847" i="15"/>
  <c r="E4846" i="15"/>
  <c r="E4845" i="15"/>
  <c r="E4844" i="15"/>
  <c r="E4843" i="15"/>
  <c r="E4842" i="15"/>
  <c r="E4841" i="15"/>
  <c r="E4840" i="15"/>
  <c r="E4839" i="15"/>
  <c r="E4838" i="15"/>
  <c r="E4837" i="15"/>
  <c r="E4836" i="15"/>
  <c r="E4835" i="15"/>
  <c r="E4834" i="15"/>
  <c r="E4833" i="15"/>
  <c r="E4832" i="15"/>
  <c r="E4831" i="15"/>
  <c r="E4830" i="15"/>
  <c r="E4829" i="15"/>
  <c r="E4828" i="15"/>
  <c r="E4827" i="15"/>
  <c r="E4826" i="15"/>
  <c r="E4825" i="15"/>
  <c r="E4824" i="15"/>
  <c r="E4823" i="15"/>
  <c r="E4822" i="15"/>
  <c r="E4821" i="15"/>
  <c r="E4820" i="15"/>
  <c r="E4819" i="15"/>
  <c r="E4818" i="15"/>
  <c r="E4817" i="15"/>
  <c r="E4816" i="15"/>
  <c r="E4815" i="15"/>
  <c r="E4814" i="15"/>
  <c r="E4813" i="15"/>
  <c r="E4812" i="15"/>
  <c r="E4811" i="15"/>
  <c r="E4810" i="15"/>
  <c r="E4809" i="15"/>
  <c r="E4808" i="15"/>
  <c r="E4807" i="15"/>
  <c r="E4806" i="15"/>
  <c r="E4805" i="15"/>
  <c r="E4804" i="15"/>
  <c r="E4803" i="15"/>
  <c r="E4802" i="15"/>
  <c r="E4801" i="15"/>
  <c r="E4800" i="15"/>
  <c r="E4799" i="15"/>
  <c r="E4798" i="15"/>
  <c r="E4797" i="15"/>
  <c r="E4796" i="15"/>
  <c r="E4795" i="15"/>
  <c r="E4794" i="15"/>
  <c r="E4793" i="15"/>
  <c r="E4792" i="15"/>
  <c r="E4791" i="15"/>
  <c r="E4790" i="15"/>
  <c r="E4789" i="15"/>
  <c r="E4788" i="15"/>
  <c r="E4787" i="15"/>
  <c r="E4786" i="15"/>
  <c r="E4785" i="15"/>
  <c r="E4784" i="15"/>
  <c r="E4783" i="15"/>
  <c r="E4782" i="15"/>
  <c r="E4781" i="15"/>
  <c r="E4780" i="15"/>
  <c r="E4779" i="15"/>
  <c r="E4778" i="15"/>
  <c r="E4777" i="15"/>
  <c r="E4776" i="15"/>
  <c r="E4775" i="15"/>
  <c r="E4774" i="15"/>
  <c r="E4773" i="15"/>
  <c r="E4772" i="15"/>
  <c r="E4771" i="15"/>
  <c r="E4770" i="15"/>
  <c r="E4769" i="15"/>
  <c r="E4768" i="15"/>
  <c r="E4767" i="15"/>
  <c r="E4766" i="15"/>
  <c r="E4765" i="15"/>
  <c r="E4764" i="15"/>
  <c r="E4763" i="15"/>
  <c r="E4762" i="15"/>
  <c r="E4761" i="15"/>
  <c r="E4760" i="15"/>
  <c r="E4759" i="15"/>
  <c r="E4758" i="15"/>
  <c r="E4757" i="15"/>
  <c r="E4756" i="15"/>
  <c r="E4755" i="15"/>
  <c r="E4754" i="15"/>
  <c r="E4753" i="15"/>
  <c r="E4752" i="15"/>
  <c r="E4751" i="15"/>
  <c r="E4750" i="15"/>
  <c r="E4749" i="15"/>
  <c r="E4748" i="15"/>
  <c r="E4747" i="15"/>
  <c r="E4746" i="15"/>
  <c r="E4745" i="15"/>
  <c r="E4744" i="15"/>
  <c r="E4743" i="15"/>
  <c r="E4742" i="15"/>
  <c r="E4741" i="15"/>
  <c r="E4740" i="15"/>
  <c r="E4739" i="15"/>
  <c r="E4738" i="15"/>
  <c r="E4737" i="15"/>
  <c r="E4736" i="15"/>
  <c r="E4735" i="15"/>
  <c r="E4734" i="15"/>
  <c r="E4733" i="15"/>
  <c r="E4732" i="15"/>
  <c r="E4731" i="15"/>
  <c r="E4730" i="15"/>
  <c r="E4729" i="15"/>
  <c r="E4728" i="15"/>
  <c r="E4727" i="15"/>
  <c r="E4726" i="15"/>
  <c r="E4725" i="15"/>
  <c r="E4724" i="15"/>
  <c r="E4723" i="15"/>
  <c r="E4722" i="15"/>
  <c r="E4721" i="15"/>
  <c r="E4720" i="15"/>
  <c r="E4719" i="15"/>
  <c r="E4718" i="15"/>
  <c r="E4717" i="15"/>
  <c r="E4716" i="15"/>
  <c r="E4715" i="15"/>
  <c r="E4714" i="15"/>
  <c r="E4713" i="15"/>
  <c r="E4712" i="15"/>
  <c r="E4711" i="15"/>
  <c r="E4710" i="15"/>
  <c r="E4709" i="15"/>
  <c r="E4708" i="15"/>
  <c r="E4707" i="15"/>
  <c r="E4706" i="15"/>
  <c r="E4705" i="15"/>
  <c r="E4704" i="15"/>
  <c r="E4703" i="15"/>
  <c r="E4702" i="15"/>
  <c r="E4701" i="15"/>
  <c r="E4700" i="15"/>
  <c r="E4699" i="15"/>
  <c r="E4698" i="15"/>
  <c r="E4697" i="15"/>
  <c r="E4696" i="15"/>
  <c r="E4695" i="15"/>
  <c r="E4694" i="15"/>
  <c r="E4693" i="15"/>
  <c r="E4692" i="15"/>
  <c r="E4691" i="15"/>
  <c r="E4690" i="15"/>
  <c r="E4689" i="15"/>
  <c r="E4688" i="15"/>
  <c r="E4687" i="15"/>
  <c r="E4679" i="15"/>
  <c r="E4677" i="15"/>
  <c r="E4675" i="15"/>
  <c r="E4674" i="15"/>
  <c r="E4673" i="15"/>
  <c r="E4672" i="15"/>
  <c r="E4671" i="15"/>
  <c r="E4670" i="15"/>
  <c r="E4669" i="15"/>
  <c r="E4668" i="15"/>
  <c r="E4667" i="15"/>
  <c r="E4666" i="15"/>
  <c r="E4665" i="15"/>
  <c r="E4664" i="15"/>
  <c r="E4663" i="15"/>
  <c r="E4662" i="15"/>
  <c r="E4661" i="15"/>
  <c r="E4660" i="15"/>
  <c r="E4659" i="15"/>
  <c r="E4658" i="15"/>
  <c r="E4657" i="15"/>
  <c r="E4656" i="15"/>
  <c r="E4655" i="15"/>
  <c r="E4654" i="15"/>
  <c r="E4653" i="15"/>
  <c r="E4652" i="15"/>
  <c r="E4651" i="15"/>
  <c r="E4650" i="15"/>
  <c r="E4649" i="15"/>
  <c r="E4648" i="15"/>
  <c r="E4647" i="15"/>
  <c r="E4646" i="15"/>
  <c r="E4645" i="15"/>
  <c r="E4644" i="15"/>
  <c r="E4643" i="15"/>
  <c r="E4642" i="15"/>
  <c r="E4641" i="15"/>
  <c r="E4640" i="15"/>
  <c r="E4639" i="15"/>
  <c r="E4638" i="15"/>
  <c r="E4637" i="15"/>
  <c r="E4636" i="15"/>
  <c r="E4635" i="15"/>
  <c r="E4634" i="15"/>
  <c r="E4633" i="15"/>
  <c r="E4632" i="15"/>
  <c r="E4631" i="15"/>
  <c r="E4630" i="15"/>
  <c r="E4629" i="15"/>
  <c r="E4628" i="15"/>
  <c r="E4627" i="15"/>
  <c r="E4626" i="15"/>
  <c r="E4625" i="15"/>
  <c r="E4624" i="15"/>
  <c r="E4623" i="15"/>
  <c r="E4622" i="15"/>
  <c r="E4621" i="15"/>
  <c r="E4620" i="15"/>
  <c r="E4619" i="15"/>
  <c r="E4618" i="15"/>
  <c r="E4617" i="15"/>
  <c r="E4616" i="15"/>
  <c r="E4615" i="15"/>
  <c r="E4614" i="15"/>
  <c r="E4613" i="15"/>
  <c r="E4612" i="15"/>
  <c r="E4611" i="15"/>
  <c r="E4610" i="15"/>
  <c r="E4609" i="15"/>
  <c r="E4608" i="15"/>
  <c r="E4607" i="15"/>
  <c r="E4606" i="15"/>
  <c r="E4605" i="15"/>
  <c r="E4604" i="15"/>
  <c r="E4603" i="15"/>
  <c r="E4602" i="15"/>
  <c r="E4601" i="15"/>
  <c r="E4600" i="15"/>
  <c r="E4599" i="15"/>
  <c r="E4598" i="15"/>
  <c r="E4597" i="15"/>
  <c r="E4596" i="15"/>
  <c r="E4595" i="15"/>
  <c r="E4594" i="15"/>
  <c r="E4593" i="15"/>
  <c r="E4592" i="15"/>
  <c r="E4591" i="15"/>
  <c r="E4590" i="15"/>
  <c r="E4589" i="15"/>
  <c r="E4588" i="15"/>
  <c r="E4587" i="15"/>
  <c r="E4586" i="15"/>
  <c r="E4585" i="15"/>
  <c r="E4584" i="15"/>
  <c r="E4583" i="15"/>
  <c r="E4582" i="15"/>
  <c r="E4581" i="15"/>
  <c r="E4580" i="15"/>
  <c r="E4579" i="15"/>
  <c r="E4578" i="15"/>
  <c r="E4577" i="15"/>
  <c r="E4576" i="15"/>
  <c r="E4575" i="15"/>
  <c r="E4574" i="15"/>
  <c r="E4573" i="15"/>
  <c r="E4572" i="15"/>
  <c r="E4571" i="15"/>
  <c r="E4570" i="15"/>
  <c r="E4569" i="15"/>
  <c r="E4568" i="15"/>
  <c r="E4567" i="15"/>
  <c r="E4566" i="15"/>
  <c r="E4565" i="15"/>
  <c r="E4564" i="15"/>
  <c r="E4563" i="15"/>
  <c r="E4562" i="15"/>
  <c r="E4561" i="15"/>
  <c r="E4560" i="15"/>
  <c r="E4559" i="15"/>
  <c r="E4558" i="15"/>
  <c r="E4557" i="15"/>
  <c r="E4556" i="15"/>
  <c r="E4555" i="15"/>
  <c r="E4554" i="15"/>
  <c r="E4553" i="15"/>
  <c r="E4552" i="15"/>
  <c r="E4551" i="15"/>
  <c r="E4550" i="15"/>
  <c r="E4549" i="15"/>
  <c r="E4548" i="15"/>
  <c r="E4547" i="15"/>
  <c r="E4546" i="15"/>
  <c r="E4545" i="15"/>
  <c r="E4544" i="15"/>
  <c r="E4543" i="15"/>
  <c r="E4542" i="15"/>
  <c r="E4541" i="15"/>
  <c r="E4540" i="15"/>
  <c r="E4539" i="15"/>
  <c r="E4538" i="15"/>
  <c r="E4537" i="15"/>
  <c r="E4531" i="15"/>
  <c r="E4529" i="15"/>
  <c r="E4527" i="15"/>
  <c r="E4526" i="15"/>
  <c r="E4525" i="15"/>
  <c r="E4524" i="15"/>
  <c r="E4523" i="15"/>
  <c r="E4522" i="15"/>
  <c r="E4521" i="15"/>
  <c r="E4520" i="15"/>
  <c r="E4519" i="15"/>
  <c r="E4518" i="15"/>
  <c r="E4517" i="15"/>
  <c r="E4516" i="15"/>
  <c r="E4515" i="15"/>
  <c r="E4514" i="15"/>
  <c r="E4513" i="15"/>
  <c r="E4512" i="15"/>
  <c r="E4511" i="15"/>
  <c r="E4510" i="15"/>
  <c r="E4509" i="15"/>
  <c r="E4508" i="15"/>
  <c r="E4507" i="15"/>
  <c r="E4506" i="15"/>
  <c r="E4505" i="15"/>
  <c r="E4504" i="15"/>
  <c r="E4503" i="15"/>
  <c r="E4502" i="15"/>
  <c r="E4501" i="15"/>
  <c r="E4500" i="15"/>
  <c r="E4499" i="15"/>
  <c r="E4498" i="15"/>
  <c r="E4497" i="15"/>
  <c r="E4496" i="15"/>
  <c r="E4495" i="15"/>
  <c r="E4494" i="15"/>
  <c r="E4493" i="15"/>
  <c r="E4492" i="15"/>
  <c r="E4491" i="15"/>
  <c r="E4490" i="15"/>
  <c r="E4489" i="15"/>
  <c r="E4488" i="15"/>
  <c r="E4487" i="15"/>
  <c r="E4486" i="15"/>
  <c r="E4485" i="15"/>
  <c r="E4484" i="15"/>
  <c r="E4483" i="15"/>
  <c r="E4482" i="15"/>
  <c r="E4481" i="15"/>
  <c r="E4480" i="15"/>
  <c r="E4479" i="15"/>
  <c r="E4478" i="15"/>
  <c r="E4477" i="15"/>
  <c r="E4476" i="15"/>
  <c r="E4475" i="15"/>
  <c r="E4474" i="15"/>
  <c r="E4473" i="15"/>
  <c r="E4472" i="15"/>
  <c r="E4471" i="15"/>
  <c r="E4470" i="15"/>
  <c r="E4469" i="15"/>
  <c r="E4468" i="15"/>
  <c r="E4467" i="15"/>
  <c r="E4466" i="15"/>
  <c r="E4465" i="15"/>
  <c r="E4464" i="15"/>
  <c r="E4463" i="15"/>
  <c r="E4462" i="15"/>
  <c r="E4461" i="15"/>
  <c r="E4460" i="15"/>
  <c r="E4459" i="15"/>
  <c r="E4458" i="15"/>
  <c r="E4457" i="15"/>
  <c r="E4456" i="15"/>
  <c r="E4455" i="15"/>
  <c r="E4454" i="15"/>
  <c r="E4453" i="15"/>
  <c r="E4452" i="15"/>
  <c r="E4451" i="15"/>
  <c r="E4450" i="15"/>
  <c r="E4449" i="15"/>
  <c r="E4448" i="15"/>
  <c r="E4447" i="15"/>
  <c r="E4446" i="15"/>
  <c r="E4445" i="15"/>
  <c r="E4444" i="15"/>
  <c r="E4443" i="15"/>
  <c r="E4442" i="15"/>
  <c r="E4441" i="15"/>
  <c r="E4440" i="15"/>
  <c r="E4439" i="15"/>
  <c r="E4438" i="15"/>
  <c r="E4437" i="15"/>
  <c r="E4436" i="15"/>
  <c r="E4435" i="15"/>
  <c r="E4434" i="15"/>
  <c r="E4433" i="15"/>
  <c r="E4432" i="15"/>
  <c r="E4431" i="15"/>
  <c r="E4430" i="15"/>
  <c r="E4429" i="15"/>
  <c r="E4428" i="15"/>
  <c r="E4427" i="15"/>
  <c r="E4426" i="15"/>
  <c r="E4425" i="15"/>
  <c r="E4424" i="15"/>
  <c r="E4423" i="15"/>
  <c r="E4422" i="15"/>
  <c r="E4421" i="15"/>
  <c r="E4420" i="15"/>
  <c r="E4419" i="15"/>
  <c r="E4418" i="15"/>
  <c r="E4417" i="15"/>
  <c r="E4416" i="15"/>
  <c r="E4415" i="15"/>
  <c r="E4414" i="15"/>
  <c r="E4413" i="15"/>
  <c r="E4412" i="15"/>
  <c r="E4411" i="15"/>
  <c r="E4410" i="15"/>
  <c r="E4409" i="15"/>
  <c r="E4408" i="15"/>
  <c r="E4407" i="15"/>
  <c r="E4406" i="15"/>
  <c r="E4405" i="15"/>
  <c r="E4404" i="15"/>
  <c r="E4403" i="15"/>
  <c r="E4402" i="15"/>
  <c r="E4401" i="15"/>
  <c r="E4400" i="15"/>
  <c r="E4399" i="15"/>
  <c r="E4398" i="15"/>
  <c r="E4397" i="15"/>
  <c r="E4396" i="15"/>
  <c r="E4395" i="15"/>
  <c r="E4394" i="15"/>
  <c r="E4393" i="15"/>
  <c r="E4392" i="15"/>
  <c r="E4391" i="15"/>
  <c r="E4390" i="15"/>
  <c r="E4389" i="15"/>
  <c r="E4388" i="15"/>
  <c r="E4387" i="15"/>
  <c r="E4386" i="15"/>
  <c r="E4385" i="15"/>
  <c r="E4384" i="15"/>
  <c r="E4383" i="15"/>
  <c r="E4382" i="15"/>
  <c r="E4381" i="15"/>
  <c r="E4380" i="15"/>
  <c r="E4379" i="15"/>
  <c r="E4378" i="15"/>
  <c r="E4377" i="15"/>
  <c r="E4376" i="15"/>
  <c r="E4372" i="15"/>
  <c r="E4371" i="15"/>
  <c r="E4370" i="15"/>
  <c r="E4369" i="15"/>
  <c r="E4368" i="15"/>
  <c r="E4367" i="15"/>
  <c r="E4366" i="15"/>
  <c r="E4365" i="15"/>
  <c r="E4364" i="15"/>
  <c r="E4363" i="15"/>
  <c r="E4362" i="15"/>
  <c r="E4361" i="15"/>
  <c r="E4360" i="15"/>
  <c r="E4359" i="15"/>
  <c r="E4358" i="15"/>
  <c r="E4357" i="15"/>
  <c r="E4356" i="15"/>
  <c r="E4355" i="15"/>
  <c r="E4354" i="15"/>
  <c r="E4353" i="15"/>
  <c r="E4352" i="15"/>
  <c r="E4351" i="15"/>
  <c r="E4350" i="15"/>
  <c r="E4349" i="15"/>
  <c r="E4348" i="15"/>
  <c r="E4347" i="15"/>
  <c r="E4346" i="15"/>
  <c r="E4345" i="15"/>
  <c r="E4344" i="15"/>
  <c r="E4343" i="15"/>
  <c r="E4342" i="15"/>
  <c r="E4341" i="15"/>
  <c r="E4340" i="15"/>
  <c r="E4339" i="15"/>
  <c r="E4338" i="15"/>
  <c r="E4337" i="15"/>
  <c r="E4336" i="15"/>
  <c r="E4335" i="15"/>
  <c r="E4334" i="15"/>
  <c r="E4333" i="15"/>
  <c r="E4332" i="15"/>
  <c r="E4331" i="15"/>
  <c r="E4330" i="15"/>
  <c r="E4329" i="15"/>
  <c r="E4328" i="15"/>
  <c r="E4327" i="15"/>
  <c r="E4326" i="15"/>
  <c r="E4325" i="15"/>
  <c r="E4324" i="15"/>
  <c r="E4323" i="15"/>
  <c r="E4322" i="15"/>
  <c r="E4321" i="15"/>
  <c r="E4320" i="15"/>
  <c r="E4319" i="15"/>
  <c r="E4318" i="15"/>
  <c r="E4317" i="15"/>
  <c r="E4316" i="15"/>
  <c r="E4315" i="15"/>
  <c r="E4314" i="15"/>
  <c r="E4313" i="15"/>
  <c r="E4312" i="15"/>
  <c r="E4311" i="15"/>
  <c r="E4310" i="15"/>
  <c r="E4309" i="15"/>
  <c r="E4308" i="15"/>
  <c r="E4307" i="15"/>
  <c r="E4306" i="15"/>
  <c r="E4305" i="15"/>
  <c r="E4304" i="15"/>
  <c r="E4303" i="15"/>
  <c r="E4302" i="15"/>
  <c r="E4301" i="15"/>
  <c r="E4300" i="15"/>
  <c r="E4299" i="15"/>
  <c r="E4298" i="15"/>
  <c r="E4297" i="15"/>
  <c r="E4296" i="15"/>
  <c r="E4295" i="15"/>
  <c r="E4294" i="15"/>
  <c r="E4293" i="15"/>
  <c r="E4292" i="15"/>
  <c r="E4291" i="15"/>
  <c r="E4290" i="15"/>
  <c r="E4289" i="15"/>
  <c r="E4288" i="15"/>
  <c r="E4287" i="15"/>
  <c r="E4286" i="15"/>
  <c r="E4285" i="15"/>
  <c r="E4284" i="15"/>
  <c r="E4283" i="15"/>
  <c r="E4282" i="15"/>
  <c r="E4281" i="15"/>
  <c r="E4280" i="15"/>
  <c r="E4279" i="15"/>
  <c r="E4278" i="15"/>
  <c r="E4277" i="15"/>
  <c r="E4276" i="15"/>
  <c r="E4275" i="15"/>
  <c r="E4274" i="15"/>
  <c r="E4273" i="15"/>
  <c r="E4272" i="15"/>
  <c r="E4271" i="15"/>
  <c r="E4270" i="15"/>
  <c r="E4269" i="15"/>
  <c r="E4268" i="15"/>
  <c r="E4267" i="15"/>
  <c r="E4266" i="15"/>
  <c r="E4265" i="15"/>
  <c r="E4264" i="15"/>
  <c r="E4263" i="15"/>
  <c r="E4262" i="15"/>
  <c r="E4261" i="15"/>
  <c r="E4260" i="15"/>
  <c r="E4259" i="15"/>
  <c r="E4258" i="15"/>
  <c r="E4257" i="15"/>
  <c r="E4256" i="15"/>
  <c r="E4255" i="15"/>
  <c r="E4254" i="15"/>
  <c r="E4253" i="15"/>
  <c r="E4252" i="15"/>
  <c r="E4251" i="15"/>
  <c r="E4250" i="15"/>
  <c r="E4249" i="15"/>
  <c r="E4248" i="15"/>
  <c r="E4247" i="15"/>
  <c r="E4246" i="15"/>
  <c r="E4245" i="15"/>
  <c r="E4244" i="15"/>
  <c r="E4243" i="15"/>
  <c r="E4242" i="15"/>
  <c r="E4241" i="15"/>
  <c r="E4240" i="15"/>
  <c r="E4239" i="15"/>
  <c r="E4238" i="15"/>
  <c r="E4237" i="15"/>
  <c r="E4236" i="15"/>
  <c r="E4235" i="15"/>
  <c r="E4234" i="15"/>
  <c r="E4233" i="15"/>
  <c r="E4232" i="15"/>
  <c r="E4231" i="15"/>
  <c r="E4230" i="15"/>
  <c r="E4229" i="15"/>
  <c r="E4228" i="15"/>
  <c r="E4227" i="15"/>
  <c r="E4226" i="15"/>
  <c r="E4225" i="15"/>
  <c r="E4224" i="15"/>
  <c r="E4223" i="15"/>
  <c r="E4222" i="15"/>
  <c r="E4221" i="15"/>
  <c r="E4220" i="15"/>
  <c r="E4219" i="15"/>
  <c r="E4218" i="15"/>
  <c r="E4217" i="15"/>
  <c r="E4216" i="15"/>
  <c r="E4215" i="15"/>
  <c r="E4214" i="15"/>
  <c r="E4213" i="15"/>
  <c r="E4212" i="15"/>
  <c r="E4211" i="15"/>
  <c r="E4210" i="15"/>
  <c r="E4209" i="15"/>
  <c r="E4208" i="15"/>
  <c r="E4207" i="15"/>
  <c r="E4206" i="15"/>
  <c r="E4205" i="15"/>
  <c r="E4204" i="15"/>
  <c r="E4203" i="15"/>
  <c r="E4202" i="15"/>
  <c r="E4201" i="15"/>
  <c r="E4200" i="15"/>
  <c r="E4199" i="15"/>
  <c r="E4198" i="15"/>
  <c r="E4197" i="15"/>
  <c r="E4196" i="15"/>
  <c r="E4195" i="15"/>
  <c r="E4191" i="15"/>
  <c r="E4190" i="15"/>
  <c r="E4189" i="15"/>
  <c r="E4188" i="15"/>
  <c r="E4187" i="15"/>
  <c r="E4186" i="15"/>
  <c r="E4185" i="15"/>
  <c r="E4184" i="15"/>
  <c r="E4183" i="15"/>
  <c r="E4182" i="15"/>
  <c r="E4181" i="15"/>
  <c r="E4180" i="15"/>
  <c r="E4179" i="15"/>
  <c r="E4178" i="15"/>
  <c r="E4177" i="15"/>
  <c r="E4176" i="15"/>
  <c r="E4175" i="15"/>
  <c r="E4174" i="15"/>
  <c r="E4173" i="15"/>
  <c r="E4172" i="15"/>
  <c r="E4171" i="15"/>
  <c r="E4170" i="15"/>
  <c r="E4169" i="15"/>
  <c r="E4168" i="15"/>
  <c r="E4167" i="15"/>
  <c r="E4166" i="15"/>
  <c r="E4165" i="15"/>
  <c r="E4164" i="15"/>
  <c r="E4163" i="15"/>
  <c r="E4162" i="15"/>
  <c r="E4161" i="15"/>
  <c r="E4160" i="15"/>
  <c r="E4159" i="15"/>
  <c r="E4158" i="15"/>
  <c r="E4157" i="15"/>
  <c r="E4156" i="15"/>
  <c r="E4155" i="15"/>
  <c r="E4154" i="15"/>
  <c r="E4153" i="15"/>
  <c r="E4152" i="15"/>
  <c r="E4151" i="15"/>
  <c r="E4150" i="15"/>
  <c r="E4149" i="15"/>
  <c r="E4148" i="15"/>
  <c r="E4147" i="15"/>
  <c r="E4146" i="15"/>
  <c r="E4145" i="15"/>
  <c r="E4144" i="15"/>
  <c r="E4143" i="15"/>
  <c r="E4142" i="15"/>
  <c r="E4141" i="15"/>
  <c r="E4140" i="15"/>
  <c r="E4139" i="15"/>
  <c r="E4138" i="15"/>
  <c r="E4137" i="15"/>
  <c r="E4136" i="15"/>
  <c r="E4135" i="15"/>
  <c r="E4134" i="15"/>
  <c r="E4133" i="15"/>
  <c r="E4132" i="15"/>
  <c r="E4131" i="15"/>
  <c r="E4130" i="15"/>
  <c r="E4129" i="15"/>
  <c r="E4128" i="15"/>
  <c r="E4127" i="15"/>
  <c r="E4126" i="15"/>
  <c r="E4125" i="15"/>
  <c r="E4124" i="15"/>
  <c r="E4123" i="15"/>
  <c r="E4122" i="15"/>
  <c r="E4121" i="15"/>
  <c r="E4120" i="15"/>
  <c r="E4119" i="15"/>
  <c r="E4118" i="15"/>
  <c r="E4117" i="15"/>
  <c r="E4116" i="15"/>
  <c r="E4115" i="15"/>
  <c r="E4114" i="15"/>
  <c r="E4113" i="15"/>
  <c r="E4112" i="15"/>
  <c r="E4111" i="15"/>
  <c r="E4110" i="15"/>
  <c r="E4109" i="15"/>
  <c r="E4108" i="15"/>
  <c r="E4107" i="15"/>
  <c r="E4106" i="15"/>
  <c r="E4105" i="15"/>
  <c r="E4104" i="15"/>
  <c r="E4103" i="15"/>
  <c r="E4102" i="15"/>
  <c r="E4101" i="15"/>
  <c r="E4100" i="15"/>
  <c r="E4099" i="15"/>
  <c r="E4098" i="15"/>
  <c r="E4097" i="15"/>
  <c r="E4096" i="15"/>
  <c r="E4095" i="15"/>
  <c r="E4094" i="15"/>
  <c r="E4093" i="15"/>
  <c r="E4092" i="15"/>
  <c r="E4091" i="15"/>
  <c r="E4090" i="15"/>
  <c r="E4089" i="15"/>
  <c r="E4088" i="15"/>
  <c r="E4087" i="15"/>
  <c r="E4086" i="15"/>
  <c r="E4085" i="15"/>
  <c r="E4084" i="15"/>
  <c r="E4083" i="15"/>
  <c r="E4082" i="15"/>
  <c r="E4081" i="15"/>
  <c r="E4080" i="15"/>
  <c r="E4074" i="15"/>
  <c r="E4072" i="15"/>
  <c r="E4071" i="15"/>
  <c r="E4070" i="15"/>
  <c r="E4069" i="15"/>
  <c r="E4068" i="15"/>
  <c r="E4067" i="15"/>
  <c r="E4066" i="15"/>
  <c r="E4065" i="15"/>
  <c r="E4064" i="15"/>
  <c r="E4063" i="15"/>
  <c r="E4062" i="15"/>
  <c r="E4061" i="15"/>
  <c r="E4060" i="15"/>
  <c r="E4059" i="15"/>
  <c r="E4058" i="15"/>
  <c r="E4057" i="15"/>
  <c r="E4056" i="15"/>
  <c r="E4055" i="15"/>
  <c r="E4054" i="15"/>
  <c r="E4053" i="15"/>
  <c r="E4052" i="15"/>
  <c r="E4051" i="15"/>
  <c r="E4050" i="15"/>
  <c r="E4049" i="15"/>
  <c r="E4048" i="15"/>
  <c r="E4047" i="15"/>
  <c r="E4046" i="15"/>
  <c r="E4045" i="15"/>
  <c r="E4044" i="15"/>
  <c r="E4043" i="15"/>
  <c r="E4042" i="15"/>
  <c r="E4041" i="15"/>
  <c r="E4040" i="15"/>
  <c r="E4039" i="15"/>
  <c r="E4038" i="15"/>
  <c r="E4037" i="15"/>
  <c r="E4036" i="15"/>
  <c r="E4035" i="15"/>
  <c r="E4034" i="15"/>
  <c r="E4033" i="15"/>
  <c r="E4032" i="15"/>
  <c r="E4031" i="15"/>
  <c r="E4030" i="15"/>
  <c r="E4029" i="15"/>
  <c r="E4028" i="15"/>
  <c r="E4027" i="15"/>
  <c r="E4026" i="15"/>
  <c r="E4025" i="15"/>
  <c r="E4024" i="15"/>
  <c r="E4023" i="15"/>
  <c r="E4022" i="15"/>
  <c r="E4021" i="15"/>
  <c r="E4020" i="15"/>
  <c r="E4019" i="15"/>
  <c r="E4018" i="15"/>
  <c r="E4017" i="15"/>
  <c r="E4016" i="15"/>
  <c r="E4015" i="15"/>
  <c r="E4014" i="15"/>
  <c r="E4013" i="15"/>
  <c r="E4012" i="15"/>
  <c r="E4011" i="15"/>
  <c r="E4010" i="15"/>
  <c r="E4009" i="15"/>
  <c r="E4008" i="15"/>
  <c r="E4007" i="15"/>
  <c r="E4006" i="15"/>
  <c r="E4005" i="15"/>
  <c r="E4004" i="15"/>
  <c r="E4003" i="15"/>
  <c r="E4002" i="15"/>
  <c r="E4001" i="15"/>
  <c r="E4000" i="15"/>
  <c r="E3999" i="15"/>
  <c r="E3998" i="15"/>
  <c r="E3997" i="15"/>
  <c r="E3996" i="15"/>
  <c r="E3995" i="15"/>
  <c r="E3994" i="15"/>
  <c r="E3993" i="15"/>
  <c r="E3992" i="15"/>
  <c r="E3991" i="15"/>
  <c r="E3990" i="15"/>
  <c r="E3989" i="15"/>
  <c r="E3988" i="15"/>
  <c r="E3987" i="15"/>
  <c r="E3986" i="15"/>
  <c r="E3985" i="15"/>
  <c r="E3984" i="15"/>
  <c r="E3983" i="15"/>
  <c r="E3982" i="15"/>
  <c r="E3981" i="15"/>
  <c r="E3980" i="15"/>
  <c r="E3979" i="15"/>
  <c r="E3978" i="15"/>
  <c r="E3977" i="15"/>
  <c r="E3976" i="15"/>
  <c r="E3975" i="15"/>
  <c r="E3974" i="15"/>
  <c r="E3973" i="15"/>
  <c r="E3972" i="15"/>
  <c r="E3971" i="15"/>
  <c r="E3970" i="15"/>
  <c r="E3969" i="15"/>
  <c r="E3968" i="15"/>
  <c r="E3967" i="15"/>
  <c r="E3966" i="15"/>
  <c r="E3965" i="15"/>
  <c r="E3964" i="15"/>
  <c r="E3963" i="15"/>
  <c r="E3962" i="15"/>
  <c r="E3961" i="15"/>
  <c r="E3960" i="15"/>
  <c r="E3959" i="15"/>
  <c r="E3958" i="15"/>
  <c r="E3957" i="15"/>
  <c r="E3956" i="15"/>
  <c r="E3955" i="15"/>
  <c r="E3954" i="15"/>
  <c r="E3953" i="15"/>
  <c r="E3952" i="15"/>
  <c r="E3951" i="15"/>
  <c r="E3950" i="15"/>
  <c r="E3949" i="15"/>
  <c r="E3948" i="15"/>
  <c r="E3947" i="15"/>
  <c r="E3946" i="15"/>
  <c r="E3945" i="15"/>
  <c r="E3944" i="15"/>
  <c r="E3943" i="15"/>
  <c r="E3942" i="15"/>
  <c r="E3941" i="15"/>
  <c r="E3940" i="15"/>
  <c r="E3939" i="15"/>
  <c r="E3938" i="15"/>
  <c r="E3937" i="15"/>
  <c r="E3936" i="15"/>
  <c r="E3935" i="15"/>
  <c r="E3934" i="15"/>
  <c r="E3933" i="15"/>
  <c r="E3932" i="15"/>
  <c r="E3931" i="15"/>
  <c r="E3930" i="15"/>
  <c r="E3929" i="15"/>
  <c r="E3925" i="15"/>
  <c r="E3924" i="15"/>
  <c r="E3923" i="15"/>
  <c r="E3922" i="15"/>
  <c r="E3921" i="15"/>
  <c r="E3920" i="15"/>
  <c r="E3919" i="15"/>
  <c r="E3918" i="15"/>
  <c r="E3917" i="15"/>
  <c r="E3916" i="15"/>
  <c r="E3915" i="15"/>
  <c r="E3914" i="15"/>
  <c r="E3913" i="15"/>
  <c r="E3912" i="15"/>
  <c r="E3911" i="15"/>
  <c r="E3910" i="15"/>
  <c r="E3909" i="15"/>
  <c r="E3908" i="15"/>
  <c r="E3907" i="15"/>
  <c r="E3906" i="15"/>
  <c r="E3905" i="15"/>
  <c r="E3904" i="15"/>
  <c r="E3903" i="15"/>
  <c r="E3902" i="15"/>
  <c r="E3901" i="15"/>
  <c r="E3900" i="15"/>
  <c r="E3899" i="15"/>
  <c r="E3898" i="15"/>
  <c r="E3897" i="15"/>
  <c r="E3896" i="15"/>
  <c r="E3895" i="15"/>
  <c r="E3894" i="15"/>
  <c r="E3893" i="15"/>
  <c r="E3892" i="15"/>
  <c r="E3891" i="15"/>
  <c r="E3890" i="15"/>
  <c r="E3889" i="15"/>
  <c r="E3888" i="15"/>
  <c r="E3887" i="15"/>
  <c r="E3886" i="15"/>
  <c r="E3885" i="15"/>
  <c r="E3884" i="15"/>
  <c r="E3883" i="15"/>
  <c r="E3882" i="15"/>
  <c r="E3881" i="15"/>
  <c r="E3880" i="15"/>
  <c r="E3879" i="15"/>
  <c r="E3878" i="15"/>
  <c r="E3877" i="15"/>
  <c r="E3876" i="15"/>
  <c r="E3875" i="15"/>
  <c r="E3874" i="15"/>
  <c r="E3873" i="15"/>
  <c r="E3872" i="15"/>
  <c r="E3871" i="15"/>
  <c r="E3870" i="15"/>
  <c r="E3869" i="15"/>
  <c r="E3868" i="15"/>
  <c r="E3867" i="15"/>
  <c r="E3866" i="15"/>
  <c r="E3865" i="15"/>
  <c r="E3864" i="15"/>
  <c r="E3863" i="15"/>
  <c r="E3862" i="15"/>
  <c r="E3861" i="15"/>
  <c r="E3860" i="15"/>
  <c r="E3859" i="15"/>
  <c r="E3858" i="15"/>
  <c r="E3857" i="15"/>
  <c r="E3856" i="15"/>
  <c r="E3855" i="15"/>
  <c r="E3854" i="15"/>
  <c r="E3853" i="15"/>
  <c r="E3852" i="15"/>
  <c r="E3851" i="15"/>
  <c r="E3850" i="15"/>
  <c r="E3849" i="15"/>
  <c r="E3848" i="15"/>
  <c r="E3847" i="15"/>
  <c r="E3846" i="15"/>
  <c r="E3845" i="15"/>
  <c r="E3844" i="15"/>
  <c r="E3843" i="15"/>
  <c r="E3842" i="15"/>
  <c r="E3841" i="15"/>
  <c r="E3840" i="15"/>
  <c r="E3839" i="15"/>
  <c r="E3838" i="15"/>
  <c r="E3837" i="15"/>
  <c r="E3836" i="15"/>
  <c r="E3835" i="15"/>
  <c r="E3834" i="15"/>
  <c r="E3833" i="15"/>
  <c r="E3832" i="15"/>
  <c r="E3831" i="15"/>
  <c r="E3830" i="15"/>
  <c r="E3829" i="15"/>
  <c r="E3828" i="15"/>
  <c r="E3827" i="15"/>
  <c r="E3826" i="15"/>
  <c r="E3825" i="15"/>
  <c r="E3824" i="15"/>
  <c r="E3823" i="15"/>
  <c r="E3822" i="15"/>
  <c r="E3821" i="15"/>
  <c r="E3820" i="15"/>
  <c r="E3819" i="15"/>
  <c r="E3818" i="15"/>
  <c r="E3817" i="15"/>
  <c r="E3816" i="15"/>
  <c r="E3815" i="15"/>
  <c r="E3814" i="15"/>
  <c r="E3813" i="15"/>
  <c r="E3812" i="15"/>
  <c r="E3811" i="15"/>
  <c r="E3810" i="15"/>
  <c r="E3809" i="15"/>
  <c r="E3808" i="15"/>
  <c r="E3807" i="15"/>
  <c r="E3806" i="15"/>
  <c r="E3805" i="15"/>
  <c r="E3804" i="15"/>
  <c r="E3803" i="15"/>
  <c r="E3802" i="15"/>
  <c r="E3801" i="15"/>
  <c r="E3800" i="15"/>
  <c r="E3799" i="15"/>
  <c r="E3798" i="15"/>
  <c r="E3797" i="15"/>
  <c r="E3796" i="15"/>
  <c r="E3795" i="15"/>
  <c r="E3794" i="15"/>
  <c r="E3793" i="15"/>
  <c r="E3792" i="15"/>
  <c r="E3791" i="15"/>
  <c r="E3790" i="15"/>
  <c r="E3789" i="15"/>
  <c r="E3788" i="15"/>
  <c r="E3787" i="15"/>
  <c r="E3786" i="15"/>
  <c r="E3785" i="15"/>
  <c r="E3784" i="15"/>
  <c r="E3783" i="15"/>
  <c r="E3782" i="15"/>
  <c r="E3781" i="15"/>
  <c r="E3780" i="15"/>
  <c r="E3779" i="15"/>
  <c r="E3778" i="15"/>
  <c r="E3777" i="15"/>
  <c r="E3776" i="15"/>
  <c r="E3775" i="15"/>
  <c r="E3774" i="15"/>
  <c r="E3773" i="15"/>
  <c r="E3772" i="15"/>
  <c r="E3771" i="15"/>
  <c r="E3770" i="15"/>
  <c r="E3769" i="15"/>
  <c r="E3768" i="15"/>
  <c r="E3767" i="15"/>
  <c r="E3766" i="15"/>
  <c r="E3765" i="15"/>
  <c r="E3764" i="15"/>
  <c r="E3763" i="15"/>
  <c r="E3762" i="15"/>
  <c r="E3761" i="15"/>
  <c r="E3760" i="15"/>
  <c r="E3759" i="15"/>
  <c r="E3758" i="15"/>
  <c r="E3757" i="15"/>
  <c r="E3756" i="15"/>
  <c r="E3755" i="15"/>
  <c r="E3754" i="15"/>
  <c r="E3753" i="15"/>
  <c r="E3752" i="15"/>
  <c r="E3751" i="15"/>
  <c r="E3750" i="15"/>
  <c r="E3749" i="15"/>
  <c r="E3748" i="15"/>
  <c r="E3747" i="15"/>
  <c r="E3746" i="15"/>
  <c r="E3745" i="15"/>
  <c r="E3744" i="15"/>
  <c r="E3743" i="15"/>
  <c r="E3742" i="15"/>
  <c r="E3741" i="15"/>
  <c r="E3740" i="15"/>
  <c r="E3739" i="15"/>
  <c r="E3738" i="15"/>
  <c r="E3737" i="15"/>
  <c r="E3736" i="15"/>
  <c r="E3735" i="15"/>
  <c r="E3734" i="15"/>
  <c r="E3733" i="15"/>
  <c r="E3732" i="15"/>
  <c r="E3731" i="15"/>
  <c r="E3730" i="15"/>
  <c r="E3729" i="15"/>
  <c r="E3728" i="15"/>
  <c r="E3727" i="15"/>
  <c r="E3726" i="15"/>
  <c r="E3725" i="15"/>
  <c r="E3724" i="15"/>
  <c r="E3723" i="15"/>
  <c r="E3722" i="15"/>
  <c r="E3721" i="15"/>
  <c r="E3720" i="15"/>
  <c r="E3719" i="15"/>
  <c r="E3718" i="15"/>
  <c r="E3717" i="15"/>
  <c r="E3716" i="15"/>
  <c r="E3715" i="15"/>
  <c r="E3714" i="15"/>
  <c r="E3713" i="15"/>
  <c r="E3712" i="15"/>
  <c r="E3711" i="15"/>
  <c r="E3710" i="15"/>
  <c r="E3709" i="15"/>
  <c r="E3708" i="15"/>
  <c r="E3707" i="15"/>
  <c r="E3706" i="15"/>
  <c r="E3705" i="15"/>
  <c r="E3704" i="15"/>
  <c r="E3703" i="15"/>
  <c r="E3702" i="15"/>
  <c r="E3701" i="15"/>
  <c r="E3700" i="15"/>
  <c r="E3699" i="15"/>
  <c r="E3698" i="15"/>
  <c r="E3697" i="15"/>
  <c r="E3696" i="15"/>
  <c r="E3695" i="15"/>
  <c r="E3694" i="15"/>
  <c r="E3693" i="15"/>
  <c r="E3692" i="15"/>
  <c r="E3691" i="15"/>
  <c r="E3690" i="15"/>
  <c r="E3689" i="15"/>
  <c r="E3688" i="15"/>
  <c r="E3687" i="15"/>
  <c r="E3686" i="15"/>
  <c r="E3685" i="15"/>
  <c r="E3684" i="15"/>
  <c r="E3683" i="15"/>
  <c r="E3682" i="15"/>
  <c r="E3681" i="15"/>
  <c r="E3680" i="15"/>
  <c r="E3679" i="15"/>
  <c r="E3678" i="15"/>
  <c r="E3677" i="15"/>
  <c r="E3676" i="15"/>
  <c r="E3675" i="15"/>
  <c r="E3674" i="15"/>
  <c r="E3673" i="15"/>
  <c r="E3672" i="15"/>
  <c r="E3671" i="15"/>
  <c r="E3670" i="15"/>
  <c r="E3669" i="15"/>
  <c r="E3668" i="15"/>
  <c r="E3667" i="15"/>
  <c r="E3666" i="15"/>
  <c r="E3665" i="15"/>
  <c r="E3664" i="15"/>
  <c r="E3663" i="15"/>
  <c r="E3662" i="15"/>
  <c r="E3661" i="15"/>
  <c r="E3660" i="15"/>
  <c r="E3659" i="15"/>
  <c r="E3658" i="15"/>
  <c r="E3657" i="15"/>
  <c r="E3656" i="15"/>
  <c r="E3655" i="15"/>
  <c r="E3654" i="15"/>
  <c r="E3653" i="15"/>
  <c r="E3652" i="15"/>
  <c r="E3651" i="15"/>
  <c r="E3650" i="15"/>
  <c r="E3649" i="15"/>
  <c r="E3648" i="15"/>
  <c r="E3647" i="15"/>
  <c r="E3646" i="15"/>
  <c r="E3645" i="15"/>
  <c r="E3644" i="15"/>
  <c r="E3643" i="15"/>
  <c r="E3642" i="15"/>
  <c r="E3641" i="15"/>
  <c r="E3640" i="15"/>
  <c r="E3639" i="15"/>
  <c r="E3638" i="15"/>
  <c r="E3637" i="15"/>
  <c r="E3636" i="15"/>
  <c r="E3635" i="15"/>
  <c r="E3634" i="15"/>
  <c r="E3633" i="15"/>
  <c r="E3632" i="15"/>
  <c r="E3631" i="15"/>
  <c r="E3630" i="15"/>
  <c r="E3629" i="15"/>
  <c r="E3628" i="15"/>
  <c r="E3627" i="15"/>
  <c r="E3626" i="15"/>
  <c r="E3625" i="15"/>
  <c r="E3624" i="15"/>
  <c r="E3623" i="15"/>
  <c r="E3622" i="15"/>
  <c r="E3621" i="15"/>
  <c r="E3620" i="15"/>
  <c r="E3619" i="15"/>
  <c r="E3618" i="15"/>
  <c r="E3617" i="15"/>
  <c r="E3616" i="15"/>
  <c r="E3615" i="15"/>
  <c r="E3614" i="15"/>
  <c r="E3613" i="15"/>
  <c r="E3612" i="15"/>
  <c r="E3611" i="15"/>
  <c r="E3610" i="15"/>
  <c r="E3609" i="15"/>
  <c r="E3608" i="15"/>
  <c r="E3607" i="15"/>
  <c r="E3606" i="15"/>
  <c r="E3605" i="15"/>
  <c r="E3604" i="15"/>
  <c r="E3603" i="15"/>
  <c r="E3602" i="15"/>
  <c r="E3601" i="15"/>
  <c r="E3600" i="15"/>
  <c r="E3599" i="15"/>
  <c r="E3598" i="15"/>
  <c r="E3597" i="15"/>
  <c r="E3596" i="15"/>
  <c r="E3595" i="15"/>
  <c r="E3594" i="15"/>
  <c r="E3593" i="15"/>
  <c r="E3592" i="15"/>
  <c r="E3591" i="15"/>
  <c r="E3590" i="15"/>
  <c r="E3589" i="15"/>
  <c r="E3588" i="15"/>
  <c r="E3587" i="15"/>
  <c r="E3586" i="15"/>
  <c r="E3585" i="15"/>
  <c r="E3584" i="15"/>
  <c r="E3583" i="15"/>
  <c r="E3582" i="15"/>
  <c r="E3581" i="15"/>
  <c r="E3580" i="15"/>
  <c r="E3579" i="15"/>
  <c r="E3578" i="15"/>
  <c r="E3577" i="15"/>
  <c r="E3576" i="15"/>
  <c r="E3575" i="15"/>
  <c r="E3574" i="15"/>
  <c r="E3573" i="15"/>
  <c r="E3572" i="15"/>
  <c r="E3571" i="15"/>
  <c r="E3570" i="15"/>
  <c r="E3569" i="15"/>
  <c r="E3568" i="15"/>
  <c r="E3567" i="15"/>
  <c r="E3566" i="15"/>
  <c r="E3565" i="15"/>
  <c r="E3564" i="15"/>
  <c r="E3563" i="15"/>
  <c r="E3562" i="15"/>
  <c r="E3561" i="15"/>
  <c r="E3560" i="15"/>
  <c r="E3559" i="15"/>
  <c r="E3558" i="15"/>
  <c r="E3557" i="15"/>
  <c r="E3556" i="15"/>
  <c r="E3555" i="15"/>
  <c r="E3554" i="15"/>
  <c r="E3553" i="15"/>
  <c r="E3552" i="15"/>
  <c r="E3551" i="15"/>
  <c r="E3550" i="15"/>
  <c r="E3549" i="15"/>
  <c r="E3548" i="15"/>
  <c r="E3547" i="15"/>
  <c r="E3546" i="15"/>
  <c r="E3545" i="15"/>
  <c r="E3544" i="15"/>
  <c r="E3543" i="15"/>
  <c r="E3542" i="15"/>
  <c r="E3541" i="15"/>
  <c r="E3540" i="15"/>
  <c r="E3539" i="15"/>
  <c r="E3538" i="15"/>
  <c r="E3537" i="15"/>
  <c r="E3536" i="15"/>
  <c r="E3535" i="15"/>
  <c r="E3534" i="15"/>
  <c r="E3533" i="15"/>
  <c r="E3532" i="15"/>
  <c r="E3531" i="15"/>
  <c r="E3530" i="15"/>
  <c r="E3529" i="15"/>
  <c r="E3528" i="15"/>
  <c r="E3527" i="15"/>
  <c r="E3526" i="15"/>
  <c r="E3525" i="15"/>
  <c r="E3524" i="15"/>
  <c r="E3523" i="15"/>
  <c r="E3522" i="15"/>
  <c r="E3521" i="15"/>
  <c r="E3520" i="15"/>
  <c r="E3519" i="15"/>
  <c r="E3518" i="15"/>
  <c r="E3517" i="15"/>
  <c r="E3516" i="15"/>
  <c r="E3515" i="15"/>
  <c r="E3514" i="15"/>
  <c r="E3513" i="15"/>
  <c r="E3512" i="15"/>
  <c r="E3511" i="15"/>
  <c r="E3510" i="15"/>
  <c r="E3509" i="15"/>
  <c r="E3508" i="15"/>
  <c r="E3507" i="15"/>
  <c r="E3506" i="15"/>
  <c r="E3505" i="15"/>
  <c r="E3504" i="15"/>
  <c r="E3503" i="15"/>
  <c r="E3502" i="15"/>
  <c r="E3501" i="15"/>
  <c r="E3500" i="15"/>
  <c r="E3499" i="15"/>
  <c r="E3498" i="15"/>
  <c r="E3497" i="15"/>
  <c r="E3496" i="15"/>
  <c r="E3495" i="15"/>
  <c r="E3494" i="15"/>
  <c r="E3493" i="15"/>
  <c r="E3492" i="15"/>
  <c r="E3491" i="15"/>
  <c r="E3490" i="15"/>
  <c r="E3489" i="15"/>
  <c r="E3488" i="15"/>
  <c r="E3487" i="15"/>
  <c r="E3486" i="15"/>
  <c r="E3485" i="15"/>
  <c r="E3484" i="15"/>
  <c r="E3483" i="15"/>
  <c r="E3482" i="15"/>
  <c r="E3481" i="15"/>
  <c r="E3480" i="15"/>
  <c r="E3479" i="15"/>
  <c r="E3478" i="15"/>
  <c r="E3477" i="15"/>
  <c r="E3476" i="15"/>
  <c r="E3475" i="15"/>
  <c r="E3474" i="15"/>
  <c r="E3473" i="15"/>
  <c r="E3472" i="15"/>
  <c r="E3471" i="15"/>
  <c r="E3470" i="15"/>
  <c r="E3469" i="15"/>
  <c r="E3468" i="15"/>
  <c r="E3467" i="15"/>
  <c r="E3466" i="15"/>
  <c r="E3465" i="15"/>
  <c r="E3464" i="15"/>
  <c r="E3463" i="15"/>
  <c r="E3462" i="15"/>
  <c r="E3461" i="15"/>
  <c r="E3460" i="15"/>
  <c r="E3459" i="15"/>
  <c r="E3458" i="15"/>
  <c r="E3457" i="15"/>
  <c r="E3456" i="15"/>
  <c r="E3455" i="15"/>
  <c r="E3454" i="15"/>
  <c r="E3453" i="15"/>
  <c r="E3452" i="15"/>
  <c r="E3451" i="15"/>
  <c r="E3450" i="15"/>
  <c r="E3449" i="15"/>
  <c r="E3448" i="15"/>
  <c r="E3447" i="15"/>
  <c r="E3446" i="15"/>
  <c r="E3445" i="15"/>
  <c r="E3444" i="15"/>
  <c r="E3443" i="15"/>
  <c r="E3442" i="15"/>
  <c r="E3441" i="15"/>
  <c r="E3440" i="15"/>
  <c r="E3439" i="15"/>
  <c r="E3438" i="15"/>
  <c r="E3437" i="15"/>
  <c r="E3436" i="15"/>
  <c r="E3435" i="15"/>
  <c r="E3434" i="15"/>
  <c r="E3433" i="15"/>
  <c r="E3432" i="15"/>
  <c r="E3431" i="15"/>
  <c r="E3430" i="15"/>
  <c r="E3429" i="15"/>
  <c r="E3428" i="15"/>
  <c r="E3427" i="15"/>
  <c r="E3426" i="15"/>
  <c r="E3425" i="15"/>
  <c r="E3424" i="15"/>
  <c r="E3423" i="15"/>
  <c r="E3422" i="15"/>
  <c r="E3421" i="15"/>
  <c r="E3420" i="15"/>
  <c r="E3419" i="15"/>
  <c r="E3418" i="15"/>
  <c r="E3417" i="15"/>
  <c r="E3416" i="15"/>
  <c r="E3415" i="15"/>
  <c r="E3414" i="15"/>
  <c r="E3413" i="15"/>
  <c r="E3412" i="15"/>
  <c r="E3411" i="15"/>
  <c r="E3410" i="15"/>
  <c r="E3409" i="15"/>
  <c r="E3408" i="15"/>
  <c r="E3407" i="15"/>
  <c r="E3406" i="15"/>
  <c r="E3405" i="15"/>
  <c r="E3404" i="15"/>
  <c r="E3403" i="15"/>
  <c r="E3402" i="15"/>
  <c r="E3401" i="15"/>
  <c r="E3400" i="15"/>
  <c r="E3399" i="15"/>
  <c r="E3398" i="15"/>
  <c r="E3397" i="15"/>
  <c r="E3396" i="15"/>
  <c r="E3395" i="15"/>
  <c r="E3394" i="15"/>
  <c r="E3393" i="15"/>
  <c r="E3392" i="15"/>
  <c r="E3391" i="15"/>
  <c r="E3390" i="15"/>
  <c r="E3389" i="15"/>
  <c r="E3388" i="15"/>
  <c r="E3387" i="15"/>
  <c r="E3386" i="15"/>
  <c r="E3385" i="15"/>
  <c r="E3384" i="15"/>
  <c r="E3383" i="15"/>
  <c r="E3382" i="15"/>
  <c r="E3381" i="15"/>
  <c r="E3380" i="15"/>
  <c r="E3379" i="15"/>
  <c r="E3378" i="15"/>
  <c r="E3377" i="15"/>
  <c r="E3376" i="15"/>
  <c r="E3375" i="15"/>
  <c r="E3374" i="15"/>
  <c r="E3373" i="15"/>
  <c r="E3372" i="15"/>
  <c r="E3371" i="15"/>
  <c r="E3370" i="15"/>
  <c r="E3369" i="15"/>
  <c r="E3368" i="15"/>
  <c r="E3367" i="15"/>
  <c r="E3366" i="15"/>
  <c r="E3365" i="15"/>
  <c r="E3364" i="15"/>
  <c r="E3363" i="15"/>
  <c r="E3362" i="15"/>
  <c r="E3361" i="15"/>
  <c r="E3360" i="15"/>
  <c r="E3354" i="15"/>
  <c r="E3352" i="15"/>
  <c r="E3351" i="15"/>
  <c r="E3350" i="15"/>
  <c r="E3349" i="15"/>
  <c r="E3348" i="15"/>
  <c r="E3347" i="15"/>
  <c r="E3346" i="15"/>
  <c r="E3345" i="15"/>
  <c r="E3344" i="15"/>
  <c r="E3343" i="15"/>
  <c r="E3342" i="15"/>
  <c r="E3341" i="15"/>
  <c r="E3340" i="15"/>
  <c r="E3339" i="15"/>
  <c r="E3338" i="15"/>
  <c r="E3337" i="15"/>
  <c r="E3336" i="15"/>
  <c r="E3335" i="15"/>
  <c r="E3334" i="15"/>
  <c r="E3333" i="15"/>
  <c r="E3332" i="15"/>
  <c r="E3331" i="15"/>
  <c r="E3330" i="15"/>
  <c r="E3329" i="15"/>
  <c r="E3328" i="15"/>
  <c r="E3327" i="15"/>
  <c r="E3326" i="15"/>
  <c r="E3325" i="15"/>
  <c r="E3324" i="15"/>
  <c r="E3323" i="15"/>
  <c r="E3322" i="15"/>
  <c r="E3321" i="15"/>
  <c r="E3320" i="15"/>
  <c r="E3319" i="15"/>
  <c r="E3318" i="15"/>
  <c r="E3317" i="15"/>
  <c r="E3316" i="15"/>
  <c r="E3315" i="15"/>
  <c r="E3314" i="15"/>
  <c r="E3313" i="15"/>
  <c r="E3312" i="15"/>
  <c r="E3311" i="15"/>
  <c r="E3310" i="15"/>
  <c r="E3309" i="15"/>
  <c r="E3308" i="15"/>
  <c r="E3307" i="15"/>
  <c r="E3306" i="15"/>
  <c r="E3305" i="15"/>
  <c r="E3304" i="15"/>
  <c r="E3303" i="15"/>
  <c r="E3302" i="15"/>
  <c r="E3301" i="15"/>
  <c r="E3300" i="15"/>
  <c r="E3299" i="15"/>
  <c r="E3298" i="15"/>
  <c r="E3297" i="15"/>
  <c r="E3296" i="15"/>
  <c r="E3295" i="15"/>
  <c r="E3294" i="15"/>
  <c r="E3293" i="15"/>
  <c r="E3292" i="15"/>
  <c r="E3291" i="15"/>
  <c r="E3290" i="15"/>
  <c r="E3289" i="15"/>
  <c r="E3288" i="15"/>
  <c r="E3287" i="15"/>
  <c r="E3286" i="15"/>
  <c r="E3285" i="15"/>
  <c r="E3284" i="15"/>
  <c r="E3283" i="15"/>
  <c r="E3282" i="15"/>
  <c r="E3281" i="15"/>
  <c r="E3280" i="15"/>
  <c r="E3279" i="15"/>
  <c r="E3278" i="15"/>
  <c r="E3277" i="15"/>
  <c r="E3276" i="15"/>
  <c r="E3275" i="15"/>
  <c r="E3274" i="15"/>
  <c r="E3273" i="15"/>
  <c r="E3267" i="15"/>
  <c r="E3265" i="15"/>
  <c r="E3264" i="15"/>
  <c r="E3263" i="15"/>
  <c r="E3262" i="15"/>
  <c r="E3261" i="15"/>
  <c r="E3260" i="15"/>
  <c r="E3259" i="15"/>
  <c r="E3258" i="15"/>
  <c r="E3257" i="15"/>
  <c r="E3256" i="15"/>
  <c r="E3255" i="15"/>
  <c r="E3254" i="15"/>
  <c r="E3253" i="15"/>
  <c r="E3252" i="15"/>
  <c r="E3251" i="15"/>
  <c r="E3250" i="15"/>
  <c r="E3249" i="15"/>
  <c r="E3248" i="15"/>
  <c r="E3247" i="15"/>
  <c r="E3246" i="15"/>
  <c r="E3245" i="15"/>
  <c r="E3244" i="15"/>
  <c r="E3243" i="15"/>
  <c r="E3242" i="15"/>
  <c r="E3241" i="15"/>
  <c r="E3240" i="15"/>
  <c r="E3239" i="15"/>
  <c r="E3238" i="15"/>
  <c r="E3237" i="15"/>
  <c r="E3236" i="15"/>
  <c r="E3235" i="15"/>
  <c r="E3234" i="15"/>
  <c r="E3233" i="15"/>
  <c r="E3232" i="15"/>
  <c r="E3231" i="15"/>
  <c r="E3230" i="15"/>
  <c r="E3229" i="15"/>
  <c r="E3228" i="15"/>
  <c r="E3227" i="15"/>
  <c r="E3226" i="15"/>
  <c r="E3225" i="15"/>
  <c r="E3224" i="15"/>
  <c r="E3223" i="15"/>
  <c r="E3222" i="15"/>
  <c r="E3221" i="15"/>
  <c r="E3220" i="15"/>
  <c r="E3219" i="15"/>
  <c r="E3218" i="15"/>
  <c r="E3217" i="15"/>
  <c r="E3216" i="15"/>
  <c r="E3215" i="15"/>
  <c r="E3214" i="15"/>
  <c r="E3213" i="15"/>
  <c r="E3212" i="15"/>
  <c r="E3211" i="15"/>
  <c r="E3210" i="15"/>
  <c r="E3209" i="15"/>
  <c r="E3208" i="15"/>
  <c r="E3207" i="15"/>
  <c r="E3206" i="15"/>
  <c r="E3205" i="15"/>
  <c r="E3204" i="15"/>
  <c r="E3203" i="15"/>
  <c r="E3202" i="15"/>
  <c r="E3201" i="15"/>
  <c r="E3200" i="15"/>
  <c r="E3199" i="15"/>
  <c r="E3198" i="15"/>
  <c r="E3197" i="15"/>
  <c r="E3196" i="15"/>
  <c r="E3195" i="15"/>
  <c r="E3194" i="15"/>
  <c r="E3193" i="15"/>
  <c r="E3192" i="15"/>
  <c r="E3191" i="15"/>
  <c r="E3190" i="15"/>
  <c r="E3189" i="15"/>
  <c r="E3188" i="15"/>
  <c r="E3187" i="15"/>
  <c r="E3186" i="15"/>
  <c r="E3185" i="15"/>
  <c r="E3184" i="15"/>
  <c r="E3183" i="15"/>
  <c r="E3182" i="15"/>
  <c r="E3181" i="15"/>
  <c r="E3180" i="15"/>
  <c r="E3179" i="15"/>
  <c r="E3178" i="15"/>
  <c r="E3177" i="15"/>
  <c r="E3176" i="15"/>
  <c r="E3175" i="15"/>
  <c r="E3174" i="15"/>
  <c r="E3173" i="15"/>
  <c r="E3172" i="15"/>
  <c r="E3171" i="15"/>
  <c r="E3170" i="15"/>
  <c r="E3169" i="15"/>
  <c r="E3168" i="15"/>
  <c r="E3167" i="15"/>
  <c r="E3166" i="15"/>
  <c r="E3165" i="15"/>
  <c r="E3164" i="15"/>
  <c r="E3163" i="15"/>
  <c r="E3162" i="15"/>
  <c r="E3161" i="15"/>
  <c r="E3160" i="15"/>
  <c r="E3159" i="15"/>
  <c r="E3158" i="15"/>
  <c r="E3157" i="15"/>
  <c r="E3156" i="15"/>
  <c r="E3155" i="15"/>
  <c r="E3154" i="15"/>
  <c r="E3153" i="15"/>
  <c r="E3152" i="15"/>
  <c r="E3151" i="15"/>
  <c r="E3150" i="15"/>
  <c r="E3149" i="15"/>
  <c r="E3148" i="15"/>
  <c r="E3147" i="15"/>
  <c r="E3146" i="15"/>
  <c r="E3145" i="15"/>
  <c r="E3144" i="15"/>
  <c r="E3143" i="15"/>
  <c r="E3142" i="15"/>
  <c r="E3141" i="15"/>
  <c r="E3140" i="15"/>
  <c r="E3139" i="15"/>
  <c r="E3138" i="15"/>
  <c r="E3137" i="15"/>
  <c r="E3136" i="15"/>
  <c r="E3135" i="15"/>
  <c r="E3134" i="15"/>
  <c r="E3133" i="15"/>
  <c r="E3132" i="15"/>
  <c r="E3131" i="15"/>
  <c r="E3130" i="15"/>
  <c r="E3129" i="15"/>
  <c r="E3128" i="15"/>
  <c r="E3127" i="15"/>
  <c r="E3126" i="15"/>
  <c r="E3125" i="15"/>
  <c r="E3124" i="15"/>
  <c r="E3123" i="15"/>
  <c r="E3122" i="15"/>
  <c r="E3121" i="15"/>
  <c r="E3120" i="15"/>
  <c r="E3119" i="15"/>
  <c r="E3118" i="15"/>
  <c r="E3117" i="15"/>
  <c r="E3116" i="15"/>
  <c r="E3115" i="15"/>
  <c r="E3114" i="15"/>
  <c r="E3113" i="15"/>
  <c r="E3112" i="15"/>
  <c r="E3111" i="15"/>
  <c r="E3110" i="15"/>
  <c r="E3109" i="15"/>
  <c r="E3108" i="15"/>
  <c r="E3107" i="15"/>
  <c r="E3106" i="15"/>
  <c r="E3105" i="15"/>
  <c r="E3104" i="15"/>
  <c r="E3103" i="15"/>
  <c r="E3102" i="15"/>
  <c r="E3101" i="15"/>
  <c r="E3100" i="15"/>
  <c r="E3099" i="15"/>
  <c r="E3098" i="15"/>
  <c r="E3097" i="15"/>
  <c r="E3096" i="15"/>
  <c r="E3095" i="15"/>
  <c r="E3094" i="15"/>
  <c r="E3093" i="15"/>
  <c r="E3092" i="15"/>
  <c r="E3091" i="15"/>
  <c r="E3090" i="15"/>
  <c r="E3089" i="15"/>
  <c r="E3088" i="15"/>
  <c r="E3087" i="15"/>
  <c r="E3086" i="15"/>
  <c r="E3085" i="15"/>
  <c r="E3084" i="15"/>
  <c r="E3083" i="15"/>
  <c r="E3082" i="15"/>
  <c r="E3081" i="15"/>
  <c r="E3080" i="15"/>
  <c r="E3079" i="15"/>
  <c r="E3078" i="15"/>
  <c r="E3077" i="15"/>
  <c r="E3076" i="15"/>
  <c r="E3075" i="15"/>
  <c r="E3074" i="15"/>
  <c r="E3073" i="15"/>
  <c r="E3072" i="15"/>
  <c r="E3071" i="15"/>
  <c r="E3070" i="15"/>
  <c r="E3069" i="15"/>
  <c r="E3068" i="15"/>
  <c r="E3067" i="15"/>
  <c r="E3066" i="15"/>
  <c r="E3065" i="15"/>
  <c r="E3064" i="15"/>
  <c r="E3063" i="15"/>
  <c r="E3062" i="15"/>
  <c r="E3061" i="15"/>
  <c r="E3060" i="15"/>
  <c r="E3059" i="15"/>
  <c r="E3058" i="15"/>
  <c r="E3057" i="15"/>
  <c r="E3056" i="15"/>
  <c r="E3055" i="15"/>
  <c r="E3054" i="15"/>
  <c r="E3053" i="15"/>
  <c r="E3052" i="15"/>
  <c r="E3051" i="15"/>
  <c r="E3050" i="15"/>
  <c r="E3049" i="15"/>
  <c r="E3048" i="15"/>
  <c r="E3047" i="15"/>
  <c r="E3046" i="15"/>
  <c r="E3045" i="15"/>
  <c r="E3044" i="15"/>
  <c r="E3043" i="15"/>
  <c r="E3042" i="15"/>
  <c r="E3041" i="15"/>
  <c r="E3040" i="15"/>
  <c r="E3039" i="15"/>
  <c r="E3038" i="15"/>
  <c r="E3037" i="15"/>
  <c r="E3036" i="15"/>
  <c r="E3035" i="15"/>
  <c r="E3034" i="15"/>
  <c r="E3033" i="15"/>
  <c r="E3032" i="15"/>
  <c r="E3031" i="15"/>
  <c r="E3030" i="15"/>
  <c r="E3029" i="15"/>
  <c r="E3028" i="15"/>
  <c r="E3027" i="15"/>
  <c r="E3026" i="15"/>
  <c r="E3025" i="15"/>
  <c r="E3024" i="15"/>
  <c r="E3023" i="15"/>
  <c r="E3022" i="15"/>
  <c r="E3021" i="15"/>
  <c r="E3020" i="15"/>
  <c r="E3019" i="15"/>
  <c r="E3018" i="15"/>
  <c r="E3017" i="15"/>
  <c r="E3016" i="15"/>
  <c r="E3015" i="15"/>
  <c r="E3014" i="15"/>
  <c r="E3013" i="15"/>
  <c r="E3012" i="15"/>
  <c r="E3011" i="15"/>
  <c r="E3010" i="15"/>
  <c r="E3009" i="15"/>
  <c r="E3008" i="15"/>
  <c r="E3007" i="15"/>
  <c r="E3006" i="15"/>
  <c r="E3005" i="15"/>
  <c r="E3004" i="15"/>
  <c r="E3003" i="15"/>
  <c r="E3002" i="15"/>
  <c r="E3001" i="15"/>
  <c r="E3000" i="15"/>
  <c r="E2999" i="15"/>
  <c r="E2998" i="15"/>
  <c r="E2997" i="15"/>
  <c r="E2996" i="15"/>
  <c r="E2995" i="15"/>
  <c r="E2994" i="15"/>
  <c r="E2993" i="15"/>
  <c r="E2992" i="15"/>
  <c r="E2991" i="15"/>
  <c r="E2990" i="15"/>
  <c r="E2989" i="15"/>
  <c r="E2988" i="15"/>
  <c r="E2987" i="15"/>
  <c r="E2986" i="15"/>
  <c r="E2985" i="15"/>
  <c r="E2984" i="15"/>
  <c r="E2983" i="15"/>
  <c r="E2982" i="15"/>
  <c r="E2981" i="15"/>
  <c r="E2980" i="15"/>
  <c r="E2979" i="15"/>
  <c r="E2978" i="15"/>
  <c r="E2977" i="15"/>
  <c r="E2976" i="15"/>
  <c r="E2975" i="15"/>
  <c r="E2974" i="15"/>
  <c r="E2973" i="15"/>
  <c r="E2972" i="15"/>
  <c r="E2971" i="15"/>
  <c r="E2970" i="15"/>
  <c r="E2969" i="15"/>
  <c r="E2968" i="15"/>
  <c r="E2967" i="15"/>
  <c r="E2966" i="15"/>
  <c r="E2965" i="15"/>
  <c r="E2964" i="15"/>
  <c r="E2963" i="15"/>
  <c r="E2962" i="15"/>
  <c r="E2961" i="15"/>
  <c r="E2960" i="15"/>
  <c r="E2959" i="15"/>
  <c r="E2958" i="15"/>
  <c r="E2957" i="15"/>
  <c r="E2956" i="15"/>
  <c r="E2955" i="15"/>
  <c r="E2954" i="15"/>
  <c r="E2953" i="15"/>
  <c r="E2952" i="15"/>
  <c r="E2951" i="15"/>
  <c r="E2950" i="15"/>
  <c r="E2949" i="15"/>
  <c r="E2948" i="15"/>
  <c r="E2947" i="15"/>
  <c r="E2946" i="15"/>
  <c r="E2945" i="15"/>
  <c r="E2944" i="15"/>
  <c r="E2943" i="15"/>
  <c r="E2942" i="15"/>
  <c r="E2941" i="15"/>
  <c r="E2940" i="15"/>
  <c r="E2939" i="15"/>
  <c r="E2938" i="15"/>
  <c r="E2937" i="15"/>
  <c r="E2936" i="15"/>
  <c r="E2935" i="15"/>
  <c r="E2934" i="15"/>
  <c r="E2933" i="15"/>
  <c r="E2932" i="15"/>
  <c r="E2931" i="15"/>
  <c r="E2930" i="15"/>
  <c r="E2929" i="15"/>
  <c r="E2928" i="15"/>
  <c r="E2927" i="15"/>
  <c r="E2926" i="15"/>
  <c r="E2925" i="15"/>
  <c r="E2924" i="15"/>
  <c r="E2923" i="15"/>
  <c r="E2922" i="15"/>
  <c r="E2921" i="15"/>
  <c r="E2920" i="15"/>
  <c r="E2919" i="15"/>
  <c r="E2918" i="15"/>
  <c r="E2917" i="15"/>
  <c r="E2916" i="15"/>
  <c r="E2915" i="15"/>
  <c r="E2914" i="15"/>
  <c r="E2913" i="15"/>
  <c r="E2912" i="15"/>
  <c r="E2911" i="15"/>
  <c r="E2910" i="15"/>
  <c r="E2909" i="15"/>
  <c r="E2908" i="15"/>
  <c r="E2907" i="15"/>
  <c r="E2906" i="15"/>
  <c r="E2905" i="15"/>
  <c r="E2904" i="15"/>
  <c r="E2903" i="15"/>
  <c r="E2902" i="15"/>
  <c r="E2901" i="15"/>
  <c r="E2900" i="15"/>
  <c r="E2899" i="15"/>
  <c r="E2898" i="15"/>
  <c r="E2897" i="15"/>
  <c r="E2896" i="15"/>
  <c r="E2895" i="15"/>
  <c r="E2894" i="15"/>
  <c r="E2893" i="15"/>
  <c r="E2892" i="15"/>
  <c r="E2891" i="15"/>
  <c r="E2890" i="15"/>
  <c r="E2889" i="15"/>
  <c r="E2888" i="15"/>
  <c r="E2886" i="15"/>
  <c r="E2885" i="15"/>
  <c r="E2884" i="15"/>
  <c r="E2883" i="15"/>
  <c r="E2882" i="15"/>
  <c r="E2881" i="15"/>
  <c r="E2880" i="15"/>
  <c r="E2879" i="15"/>
  <c r="E2878" i="15"/>
  <c r="E2877" i="15"/>
  <c r="E2876" i="15"/>
  <c r="E2875" i="15"/>
  <c r="E2874" i="15"/>
  <c r="E2873" i="15"/>
  <c r="E2872" i="15"/>
  <c r="E2871" i="15"/>
  <c r="E2870" i="15"/>
  <c r="E2869" i="15"/>
  <c r="E2868" i="15"/>
  <c r="E2867" i="15"/>
  <c r="E2866" i="15"/>
  <c r="E2865" i="15"/>
  <c r="E2864" i="15"/>
  <c r="E2863" i="15"/>
  <c r="E2862" i="15"/>
  <c r="E2861" i="15"/>
  <c r="E2860" i="15"/>
  <c r="E2859" i="15"/>
  <c r="E2858" i="15"/>
  <c r="E2857" i="15"/>
  <c r="E2856" i="15"/>
  <c r="E2855" i="15"/>
  <c r="E2854" i="15"/>
  <c r="E2853" i="15"/>
  <c r="E2852" i="15"/>
  <c r="E2851" i="15"/>
  <c r="E2850" i="15"/>
  <c r="E2849" i="15"/>
  <c r="E2848" i="15"/>
  <c r="E2847" i="15"/>
  <c r="E2846" i="15"/>
  <c r="E2845" i="15"/>
  <c r="E2844" i="15"/>
  <c r="E2843" i="15"/>
  <c r="E2842" i="15"/>
  <c r="E2841" i="15"/>
  <c r="E2840" i="15"/>
  <c r="E2839" i="15"/>
  <c r="E2838" i="15"/>
  <c r="E2837" i="15"/>
  <c r="E2836" i="15"/>
  <c r="E2835" i="15"/>
  <c r="E2834" i="15"/>
  <c r="E2833" i="15"/>
  <c r="E2832" i="15"/>
  <c r="E2831" i="15"/>
  <c r="E2830" i="15"/>
  <c r="E2829" i="15"/>
  <c r="E2828" i="15"/>
  <c r="E2827" i="15"/>
  <c r="E2826" i="15"/>
  <c r="E2825" i="15"/>
  <c r="E2824" i="15"/>
  <c r="E2823" i="15"/>
  <c r="E2822" i="15"/>
  <c r="E2821" i="15"/>
  <c r="E2820" i="15"/>
  <c r="E2819" i="15"/>
  <c r="E2818" i="15"/>
  <c r="E2817" i="15"/>
  <c r="E2816" i="15"/>
  <c r="E2815" i="15"/>
  <c r="E2814" i="15"/>
  <c r="E2813" i="15"/>
  <c r="E2812" i="15"/>
  <c r="E2811" i="15"/>
  <c r="E2810" i="15"/>
  <c r="E2809" i="15"/>
  <c r="E2808" i="15"/>
  <c r="E2807" i="15"/>
  <c r="E2806" i="15"/>
  <c r="E2805" i="15"/>
  <c r="E2804" i="15"/>
  <c r="E2803" i="15"/>
  <c r="E2802" i="15"/>
  <c r="E2801" i="15"/>
  <c r="E2800" i="15"/>
  <c r="E2799" i="15"/>
  <c r="E2798" i="15"/>
  <c r="E2797" i="15"/>
  <c r="E2796" i="15"/>
  <c r="E2795" i="15"/>
  <c r="E2794" i="15"/>
  <c r="E2793" i="15"/>
  <c r="E2792" i="15"/>
  <c r="E2791" i="15"/>
  <c r="E2790" i="15"/>
  <c r="E2789" i="15"/>
  <c r="E2788" i="15"/>
  <c r="E2787" i="15"/>
  <c r="E2786" i="15"/>
  <c r="E2785" i="15"/>
  <c r="E2784" i="15"/>
  <c r="E2783" i="15"/>
  <c r="E2782" i="15"/>
  <c r="E2781" i="15"/>
  <c r="E2780" i="15"/>
  <c r="E2779" i="15"/>
  <c r="E2778" i="15"/>
  <c r="E2777" i="15"/>
  <c r="E2776" i="15"/>
  <c r="E2775" i="15"/>
  <c r="E2774" i="15"/>
  <c r="E2773" i="15"/>
  <c r="E2772" i="15"/>
  <c r="E2771" i="15"/>
  <c r="E2770" i="15"/>
  <c r="E2769" i="15"/>
  <c r="E2768" i="15"/>
  <c r="E2767" i="15"/>
  <c r="E2766" i="15"/>
  <c r="E2765" i="15"/>
  <c r="E2764" i="15"/>
  <c r="E2763" i="15"/>
  <c r="E2762" i="15"/>
  <c r="E2761" i="15"/>
  <c r="E2760" i="15"/>
  <c r="E2759" i="15"/>
  <c r="E2758" i="15"/>
  <c r="E2757" i="15"/>
  <c r="E2756" i="15"/>
  <c r="E2755" i="15"/>
  <c r="E2754" i="15"/>
  <c r="E2753" i="15"/>
  <c r="E2752" i="15"/>
  <c r="E2751" i="15"/>
  <c r="E2750" i="15"/>
  <c r="E2749" i="15"/>
  <c r="E2748" i="15"/>
  <c r="E2747" i="15"/>
  <c r="E2746" i="15"/>
  <c r="E2745" i="15"/>
  <c r="E2744" i="15"/>
  <c r="E2743" i="15"/>
  <c r="E2742" i="15"/>
  <c r="E2741" i="15"/>
  <c r="E2740" i="15"/>
  <c r="E2739" i="15"/>
  <c r="E2738" i="15"/>
  <c r="E2737" i="15"/>
  <c r="E2736" i="15"/>
  <c r="E2735" i="15"/>
  <c r="E2734" i="15"/>
  <c r="E2733" i="15"/>
  <c r="E2732" i="15"/>
  <c r="E2731" i="15"/>
  <c r="E2730" i="15"/>
  <c r="E2729" i="15"/>
  <c r="E2728" i="15"/>
  <c r="E2727" i="15"/>
  <c r="E2726" i="15"/>
  <c r="E2725" i="15"/>
  <c r="E2724" i="15"/>
  <c r="E2723" i="15"/>
  <c r="E2722" i="15"/>
  <c r="E2721" i="15"/>
  <c r="E2720" i="15"/>
  <c r="E2719" i="15"/>
  <c r="E2718" i="15"/>
  <c r="E2717" i="15"/>
  <c r="E2716" i="15"/>
  <c r="E2715" i="15"/>
  <c r="E2714" i="15"/>
  <c r="E2713" i="15"/>
  <c r="E2712" i="15"/>
  <c r="E2711" i="15"/>
  <c r="E2710" i="15"/>
  <c r="E2709" i="15"/>
  <c r="E2708" i="15"/>
  <c r="E2707" i="15"/>
  <c r="E2706" i="15"/>
  <c r="E2705" i="15"/>
  <c r="E2704" i="15"/>
  <c r="E2703" i="15"/>
  <c r="E2702" i="15"/>
  <c r="E2701" i="15"/>
  <c r="E2700" i="15"/>
  <c r="E2699" i="15"/>
  <c r="E2698" i="15"/>
  <c r="E2697" i="15"/>
  <c r="E2696" i="15"/>
  <c r="E2695" i="15"/>
  <c r="E2694" i="15"/>
  <c r="E2693" i="15"/>
  <c r="E2692" i="15"/>
  <c r="E2691" i="15"/>
  <c r="E2690" i="15"/>
  <c r="E2689" i="15"/>
  <c r="E2688" i="15"/>
  <c r="E2687" i="15"/>
  <c r="E2686" i="15"/>
  <c r="E2685" i="15"/>
  <c r="E2684" i="15"/>
  <c r="E2683" i="15"/>
  <c r="E2682" i="15"/>
  <c r="E2681" i="15"/>
  <c r="E2680" i="15"/>
  <c r="E2679" i="15"/>
  <c r="E2678" i="15"/>
  <c r="E2677" i="15"/>
  <c r="E2676" i="15"/>
  <c r="E2675" i="15"/>
  <c r="E2674" i="15"/>
  <c r="E2673" i="15"/>
  <c r="E2672" i="15"/>
  <c r="E2671" i="15"/>
  <c r="E2670" i="15"/>
  <c r="E2669" i="15"/>
  <c r="E2668" i="15"/>
  <c r="E2667" i="15"/>
  <c r="E2666" i="15"/>
  <c r="E2665" i="15"/>
  <c r="E2664" i="15"/>
  <c r="E2663" i="15"/>
  <c r="E2662" i="15"/>
  <c r="E2661" i="15"/>
  <c r="E2660" i="15"/>
  <c r="E2659" i="15"/>
  <c r="E2658" i="15"/>
  <c r="E2657" i="15"/>
  <c r="E2656" i="15"/>
  <c r="E2655" i="15"/>
  <c r="E2654" i="15"/>
  <c r="E2653" i="15"/>
  <c r="E2652" i="15"/>
  <c r="E2651" i="15"/>
  <c r="E2650" i="15"/>
  <c r="E2649" i="15"/>
  <c r="E2648" i="15"/>
  <c r="E2647" i="15"/>
  <c r="E2646" i="15"/>
  <c r="E2645" i="15"/>
  <c r="E2644" i="15"/>
  <c r="E2643" i="15"/>
  <c r="E2642" i="15"/>
  <c r="E2641" i="15"/>
  <c r="E2640" i="15"/>
  <c r="E2639" i="15"/>
  <c r="E2638" i="15"/>
  <c r="E2637" i="15"/>
  <c r="E2636" i="15"/>
  <c r="E2635" i="15"/>
  <c r="E2634" i="15"/>
  <c r="E2633" i="15"/>
  <c r="E2632" i="15"/>
  <c r="E2631" i="15"/>
  <c r="E2630" i="15"/>
  <c r="E2629" i="15"/>
  <c r="E2628" i="15"/>
  <c r="E2627" i="15"/>
  <c r="E2626" i="15"/>
  <c r="E2625" i="15"/>
  <c r="E2624" i="15"/>
  <c r="E2623" i="15"/>
  <c r="E2622" i="15"/>
  <c r="E2621" i="15"/>
  <c r="E2620" i="15"/>
  <c r="E2619" i="15"/>
  <c r="E2618" i="15"/>
  <c r="E2617" i="15"/>
  <c r="E2616" i="15"/>
  <c r="E2615" i="15"/>
  <c r="E2614" i="15"/>
  <c r="E2613" i="15"/>
  <c r="E2612" i="15"/>
  <c r="E2611" i="15"/>
  <c r="E2610" i="15"/>
  <c r="E2609" i="15"/>
  <c r="E2608" i="15"/>
  <c r="E2607" i="15"/>
  <c r="E2606" i="15"/>
  <c r="E2605" i="15"/>
  <c r="E2604" i="15"/>
  <c r="E2603" i="15"/>
  <c r="E2602" i="15"/>
  <c r="E2601" i="15"/>
  <c r="E2600" i="15"/>
  <c r="E2599" i="15"/>
  <c r="E2598" i="15"/>
  <c r="E2597" i="15"/>
  <c r="E2596" i="15"/>
  <c r="E2595" i="15"/>
  <c r="E2594" i="15"/>
  <c r="E2593" i="15"/>
  <c r="E2592" i="15"/>
  <c r="E2591" i="15"/>
  <c r="E2590" i="15"/>
  <c r="E2589" i="15"/>
  <c r="E2588" i="15"/>
  <c r="E2587" i="15"/>
  <c r="E2586" i="15"/>
  <c r="E2585" i="15"/>
  <c r="E2584" i="15"/>
  <c r="E2583" i="15"/>
  <c r="E2582" i="15"/>
  <c r="E2581" i="15"/>
  <c r="E2580" i="15"/>
  <c r="E2579" i="15"/>
  <c r="E2578" i="15"/>
  <c r="E2577" i="15"/>
  <c r="E2576" i="15"/>
  <c r="E2575" i="15"/>
  <c r="E2574" i="15"/>
  <c r="E2573" i="15"/>
  <c r="E2572" i="15"/>
  <c r="E2571" i="15"/>
  <c r="E2570" i="15"/>
  <c r="E2569" i="15"/>
  <c r="E2568" i="15"/>
  <c r="E2567" i="15"/>
  <c r="E2566" i="15"/>
  <c r="E2565" i="15"/>
  <c r="E2564" i="15"/>
  <c r="E2563" i="15"/>
  <c r="E2562" i="15"/>
  <c r="E2561" i="15"/>
  <c r="E2560" i="15"/>
  <c r="E2559" i="15"/>
  <c r="E2558" i="15"/>
  <c r="E2557" i="15"/>
  <c r="E2556" i="15"/>
  <c r="E2555" i="15"/>
  <c r="E2554" i="15"/>
  <c r="E2553" i="15"/>
  <c r="E2552" i="15"/>
  <c r="E2551" i="15"/>
  <c r="E2550" i="15"/>
  <c r="E2549" i="15"/>
  <c r="E2548" i="15"/>
  <c r="E2547" i="15"/>
  <c r="E2546" i="15"/>
  <c r="E2545" i="15"/>
  <c r="E2544" i="15"/>
  <c r="E2543" i="15"/>
  <c r="E2542" i="15"/>
  <c r="E2541" i="15"/>
  <c r="E2540" i="15"/>
  <c r="E2539" i="15"/>
  <c r="E2538" i="15"/>
  <c r="E2537" i="15"/>
  <c r="E2536" i="15"/>
  <c r="E2535" i="15"/>
  <c r="E2534" i="15"/>
  <c r="E2533" i="15"/>
  <c r="E2532" i="15"/>
  <c r="E2531" i="15"/>
  <c r="E2530" i="15"/>
  <c r="E2529" i="15"/>
  <c r="E2528" i="15"/>
  <c r="E2527" i="15"/>
  <c r="E2526" i="15"/>
  <c r="E2525" i="15"/>
  <c r="E2524" i="15"/>
  <c r="E2523" i="15"/>
  <c r="E2522" i="15"/>
  <c r="E2521" i="15"/>
  <c r="E2520" i="15"/>
  <c r="E2519" i="15"/>
  <c r="E2518" i="15"/>
  <c r="E2517" i="15"/>
  <c r="E2516" i="15"/>
  <c r="E2515" i="15"/>
  <c r="E2514" i="15"/>
  <c r="E2513" i="15"/>
  <c r="E2512" i="15"/>
  <c r="E2511" i="15"/>
  <c r="E2510" i="15"/>
  <c r="E2509" i="15"/>
  <c r="E2508" i="15"/>
  <c r="E2507" i="15"/>
  <c r="E2506" i="15"/>
  <c r="E2505" i="15"/>
  <c r="E2504" i="15"/>
  <c r="E2503" i="15"/>
  <c r="E2502" i="15"/>
  <c r="E2501" i="15"/>
  <c r="E2500" i="15"/>
  <c r="E2499" i="15"/>
  <c r="E2498" i="15"/>
  <c r="E2497" i="15"/>
  <c r="E2496" i="15"/>
  <c r="E2495" i="15"/>
  <c r="E2494" i="15"/>
  <c r="E2493" i="15"/>
  <c r="E2492" i="15"/>
  <c r="E2491" i="15"/>
  <c r="E2490" i="15"/>
  <c r="E2489" i="15"/>
  <c r="E2488" i="15"/>
  <c r="E2487" i="15"/>
  <c r="E2486" i="15"/>
  <c r="E2485" i="15"/>
  <c r="E2484" i="15"/>
  <c r="E2483" i="15"/>
  <c r="E2482" i="15"/>
  <c r="E2481" i="15"/>
  <c r="E2480" i="15"/>
  <c r="E2479" i="15"/>
  <c r="E2478" i="15"/>
  <c r="E2477" i="15"/>
  <c r="E2476" i="15"/>
  <c r="E2475" i="15"/>
  <c r="E2474" i="15"/>
  <c r="E2473" i="15"/>
  <c r="E2472" i="15"/>
  <c r="E2471" i="15"/>
  <c r="E2470" i="15"/>
  <c r="E2469" i="15"/>
  <c r="E2468" i="15"/>
  <c r="E2467" i="15"/>
  <c r="E2466" i="15"/>
  <c r="E2465" i="15"/>
  <c r="E2464" i="15"/>
  <c r="E2463" i="15"/>
  <c r="E2462" i="15"/>
  <c r="E2461" i="15"/>
  <c r="E2460" i="15"/>
  <c r="E2459" i="15"/>
  <c r="E2458" i="15"/>
  <c r="E2457" i="15"/>
  <c r="E2456" i="15"/>
  <c r="E2455" i="15"/>
  <c r="E2454" i="15"/>
  <c r="E2453" i="15"/>
  <c r="E2452" i="15"/>
  <c r="E2451" i="15"/>
  <c r="E2450" i="15"/>
  <c r="E2449" i="15"/>
  <c r="E2448" i="15"/>
  <c r="E2447" i="15"/>
  <c r="E2446" i="15"/>
  <c r="E2445" i="15"/>
  <c r="E2444" i="15"/>
  <c r="E2443" i="15"/>
  <c r="E2442" i="15"/>
  <c r="E2441" i="15"/>
  <c r="E2440" i="15"/>
  <c r="E2439" i="15"/>
  <c r="E2438" i="15"/>
  <c r="E2437" i="15"/>
  <c r="E2436" i="15"/>
  <c r="E2435" i="15"/>
  <c r="E2434" i="15"/>
  <c r="E2433" i="15"/>
  <c r="E2432" i="15"/>
  <c r="E2431" i="15"/>
  <c r="E2430" i="15"/>
  <c r="E2429" i="15"/>
  <c r="E2428" i="15"/>
  <c r="E2427" i="15"/>
  <c r="E2426" i="15"/>
  <c r="E2425" i="15"/>
  <c r="E2424" i="15"/>
  <c r="E2423" i="15"/>
  <c r="E2422" i="15"/>
  <c r="E2421" i="15"/>
  <c r="E2420" i="15"/>
  <c r="E2419" i="15"/>
  <c r="E2418" i="15"/>
  <c r="E2417" i="15"/>
  <c r="E2416" i="15"/>
  <c r="E2415" i="15"/>
  <c r="E2414" i="15"/>
  <c r="E2413" i="15"/>
  <c r="E2412" i="15"/>
  <c r="E2411" i="15"/>
  <c r="E2410" i="15"/>
  <c r="E2409" i="15"/>
  <c r="E2408" i="15"/>
  <c r="E2407" i="15"/>
  <c r="E2406" i="15"/>
  <c r="E2405" i="15"/>
  <c r="E2404" i="15"/>
  <c r="E2403" i="15"/>
  <c r="E2402" i="15"/>
  <c r="E2401" i="15"/>
  <c r="E2400" i="15"/>
  <c r="E2399" i="15"/>
  <c r="E2398" i="15"/>
  <c r="E2397" i="15"/>
  <c r="E2396" i="15"/>
  <c r="E2395" i="15"/>
  <c r="E2394" i="15"/>
  <c r="E2393" i="15"/>
  <c r="E2392" i="15"/>
  <c r="E2391" i="15"/>
  <c r="E2390" i="15"/>
  <c r="E2389" i="15"/>
  <c r="E2388" i="15"/>
  <c r="E2387" i="15"/>
  <c r="E2386" i="15"/>
  <c r="E2385" i="15"/>
  <c r="E2384" i="15"/>
  <c r="E2383" i="15"/>
  <c r="E2382" i="15"/>
  <c r="E2381" i="15"/>
  <c r="E2380" i="15"/>
  <c r="E2379" i="15"/>
  <c r="E2378" i="15"/>
  <c r="E2377" i="15"/>
  <c r="E2376" i="15"/>
  <c r="E2375" i="15"/>
  <c r="E2374" i="15"/>
  <c r="E2373" i="15"/>
  <c r="E2372" i="15"/>
  <c r="E2371" i="15"/>
  <c r="E2370" i="15"/>
  <c r="E2369" i="15"/>
  <c r="E2368" i="15"/>
  <c r="E2367" i="15"/>
  <c r="E2366" i="15"/>
  <c r="E2365" i="15"/>
  <c r="E2364" i="15"/>
  <c r="E2363" i="15"/>
  <c r="E2362" i="15"/>
  <c r="E2361" i="15"/>
  <c r="E2360" i="15"/>
  <c r="E2359" i="15"/>
  <c r="E2358" i="15"/>
  <c r="E2357" i="15"/>
  <c r="E2356" i="15"/>
  <c r="E2355" i="15"/>
  <c r="E2354" i="15"/>
  <c r="E2353" i="15"/>
  <c r="E2352" i="15"/>
  <c r="E2351" i="15"/>
  <c r="E2350" i="15"/>
  <c r="E2349" i="15"/>
  <c r="E2348" i="15"/>
  <c r="E2347" i="15"/>
  <c r="E2346" i="15"/>
  <c r="E2345" i="15"/>
  <c r="E2344" i="15"/>
  <c r="E2343" i="15"/>
  <c r="E2342" i="15"/>
  <c r="E2341" i="15"/>
  <c r="E2340" i="15"/>
  <c r="E2339" i="15"/>
  <c r="E2338" i="15"/>
  <c r="E2337" i="15"/>
  <c r="E2336" i="15"/>
  <c r="E2335" i="15"/>
  <c r="E2334" i="15"/>
  <c r="E2333" i="15"/>
  <c r="E2332" i="15"/>
  <c r="E2331" i="15"/>
  <c r="E2330" i="15"/>
  <c r="E2329" i="15"/>
  <c r="E2328" i="15"/>
  <c r="E2327" i="15"/>
  <c r="E2326" i="15"/>
  <c r="E2325" i="15"/>
  <c r="E2324" i="15"/>
  <c r="E2323" i="15"/>
  <c r="E2322" i="15"/>
  <c r="E2321" i="15"/>
  <c r="E2320" i="15"/>
  <c r="E2319" i="15"/>
  <c r="E2318" i="15"/>
  <c r="E2317" i="15"/>
  <c r="E2316" i="15"/>
  <c r="E2315" i="15"/>
  <c r="E2314" i="15"/>
  <c r="E2313" i="15"/>
  <c r="E2312" i="15"/>
  <c r="E2311" i="15"/>
  <c r="E2310" i="15"/>
  <c r="E2309" i="15"/>
  <c r="E2308" i="15"/>
  <c r="E2307" i="15"/>
  <c r="E2306" i="15"/>
  <c r="E2305" i="15"/>
  <c r="E2304" i="15"/>
  <c r="E2303" i="15"/>
  <c r="E2302" i="15"/>
  <c r="E2301" i="15"/>
  <c r="E2300" i="15"/>
  <c r="E2299" i="15"/>
  <c r="E2298" i="15"/>
  <c r="E2297" i="15"/>
  <c r="E2296" i="15"/>
  <c r="E2295" i="15"/>
  <c r="E2294" i="15"/>
  <c r="E2293" i="15"/>
  <c r="E2292" i="15"/>
  <c r="E2291" i="15"/>
  <c r="E2290" i="15"/>
  <c r="E2289" i="15"/>
  <c r="E2288" i="15"/>
  <c r="E2287" i="15"/>
  <c r="E2286" i="15"/>
  <c r="E2285" i="15"/>
  <c r="E2284" i="15"/>
  <c r="E2283" i="15"/>
  <c r="E2282" i="15"/>
  <c r="E2281" i="15"/>
  <c r="E2280" i="15"/>
  <c r="E2279" i="15"/>
  <c r="E2278" i="15"/>
  <c r="E2277" i="15"/>
  <c r="E2276" i="15"/>
  <c r="E2275" i="15"/>
  <c r="E2274" i="15"/>
  <c r="E2273" i="15"/>
  <c r="E2272" i="15"/>
  <c r="E2271" i="15"/>
  <c r="E2270" i="15"/>
  <c r="E2269" i="15"/>
  <c r="E2268" i="15"/>
  <c r="E2267" i="15"/>
  <c r="E2266" i="15"/>
  <c r="E2265" i="15"/>
  <c r="E2264" i="15"/>
  <c r="E2263" i="15"/>
  <c r="E2262" i="15"/>
  <c r="E2261" i="15"/>
  <c r="E2260" i="15"/>
  <c r="E2259" i="15"/>
  <c r="E2258" i="15"/>
  <c r="E2257" i="15"/>
  <c r="E2256" i="15"/>
  <c r="E2255" i="15"/>
  <c r="E2254" i="15"/>
  <c r="E2253" i="15"/>
  <c r="E2252" i="15"/>
  <c r="E2251" i="15"/>
  <c r="E2250" i="15"/>
  <c r="E2249" i="15"/>
  <c r="E2248" i="15"/>
  <c r="E2247" i="15"/>
  <c r="E2246" i="15"/>
  <c r="E2245" i="15"/>
  <c r="E2244" i="15"/>
  <c r="E2243" i="15"/>
  <c r="E2242" i="15"/>
  <c r="E2241" i="15"/>
  <c r="E2240" i="15"/>
  <c r="E2239" i="15"/>
  <c r="E2238" i="15"/>
  <c r="E2237" i="15"/>
  <c r="E2236" i="15"/>
  <c r="E2235" i="15"/>
  <c r="E2234" i="15"/>
  <c r="E2233" i="15"/>
  <c r="E2232" i="15"/>
  <c r="E2231" i="15"/>
  <c r="E2230" i="15"/>
  <c r="E2229" i="15"/>
  <c r="E2228" i="15"/>
  <c r="E2227" i="15"/>
  <c r="E2226" i="15"/>
  <c r="E2225" i="15"/>
  <c r="E2224" i="15"/>
  <c r="E2223" i="15"/>
  <c r="E2222" i="15"/>
  <c r="E2221" i="15"/>
  <c r="E2220" i="15"/>
  <c r="E2219" i="15"/>
  <c r="E2218" i="15"/>
  <c r="E2217" i="15"/>
  <c r="E2216" i="15"/>
  <c r="E2215" i="15"/>
  <c r="E2214" i="15"/>
  <c r="E2213" i="15"/>
  <c r="E2212" i="15"/>
  <c r="E2211" i="15"/>
  <c r="E2210" i="15"/>
  <c r="E2209" i="15"/>
  <c r="E2208" i="15"/>
  <c r="E2207" i="15"/>
  <c r="E2206" i="15"/>
  <c r="E2205" i="15"/>
  <c r="E2204" i="15"/>
  <c r="E2203" i="15"/>
  <c r="E2202" i="15"/>
  <c r="E2201" i="15"/>
  <c r="E2200" i="15"/>
  <c r="E2199" i="15"/>
  <c r="E2198" i="15"/>
  <c r="E2197" i="15"/>
  <c r="E2196" i="15"/>
  <c r="E2195" i="15"/>
  <c r="E2194" i="15"/>
  <c r="E2193" i="15"/>
  <c r="E2192" i="15"/>
  <c r="E2191" i="15"/>
  <c r="E2190" i="15"/>
  <c r="E2189" i="15"/>
  <c r="E2188" i="15"/>
  <c r="E2187" i="15"/>
  <c r="E2186" i="15"/>
  <c r="E2185" i="15"/>
  <c r="E2184" i="15"/>
  <c r="E2183" i="15"/>
  <c r="E2182" i="15"/>
  <c r="E2181" i="15"/>
  <c r="E2180" i="15"/>
  <c r="E2179" i="15"/>
  <c r="E2178" i="15"/>
  <c r="E2177" i="15"/>
  <c r="E2176" i="15"/>
  <c r="E2175" i="15"/>
  <c r="E2174" i="15"/>
  <c r="E2173" i="15"/>
  <c r="E2161" i="15"/>
  <c r="E2159" i="15"/>
  <c r="E2157" i="15"/>
  <c r="E2156" i="15"/>
  <c r="E2155" i="15"/>
  <c r="E2154" i="15"/>
  <c r="E2153" i="15"/>
  <c r="E2152" i="15"/>
  <c r="E2151" i="15"/>
  <c r="E2150" i="15"/>
  <c r="E2149" i="15"/>
  <c r="E2148" i="15"/>
  <c r="E2147" i="15"/>
  <c r="E2146" i="15"/>
  <c r="E2145" i="15"/>
  <c r="E2144" i="15"/>
  <c r="E2143" i="15"/>
  <c r="E2142" i="15"/>
  <c r="E2141" i="15"/>
  <c r="E2140" i="15"/>
  <c r="E2139" i="15"/>
  <c r="E2138" i="15"/>
  <c r="E2137" i="15"/>
  <c r="E2136" i="15"/>
  <c r="E2135" i="15"/>
  <c r="E2134" i="15"/>
  <c r="E2133" i="15"/>
  <c r="E2132" i="15"/>
  <c r="E2131" i="15"/>
  <c r="E2130" i="15"/>
  <c r="E2129" i="15"/>
  <c r="E2128" i="15"/>
  <c r="E2127" i="15"/>
  <c r="E2126" i="15"/>
  <c r="E2125" i="15"/>
  <c r="E2124" i="15"/>
  <c r="E2123" i="15"/>
  <c r="E2122" i="15"/>
  <c r="E2121" i="15"/>
  <c r="E2120" i="15"/>
  <c r="E2119" i="15"/>
  <c r="E2118" i="15"/>
  <c r="E2117" i="15"/>
  <c r="E2116" i="15"/>
  <c r="E2115" i="15"/>
  <c r="E2114" i="15"/>
  <c r="E2113" i="15"/>
  <c r="E2112" i="15"/>
  <c r="E2111" i="15"/>
  <c r="E2110" i="15"/>
  <c r="E2109" i="15"/>
  <c r="E2108" i="15"/>
  <c r="E2107" i="15"/>
  <c r="E2106" i="15"/>
  <c r="E2105" i="15"/>
  <c r="E2104" i="15"/>
  <c r="E2103" i="15"/>
  <c r="E2102" i="15"/>
  <c r="E2101" i="15"/>
  <c r="E2100" i="15"/>
  <c r="E2099" i="15"/>
  <c r="E2098" i="15"/>
  <c r="E2097" i="15"/>
  <c r="E2096" i="15"/>
  <c r="E2095" i="15"/>
  <c r="E2094" i="15"/>
  <c r="E2093" i="15"/>
  <c r="E2092" i="15"/>
  <c r="E2091" i="15"/>
  <c r="E2090" i="15"/>
  <c r="E2089" i="15"/>
  <c r="E2088" i="15"/>
  <c r="E2087" i="15"/>
  <c r="E2086" i="15"/>
  <c r="E2085" i="15"/>
  <c r="E2084" i="15"/>
  <c r="E2083" i="15"/>
  <c r="E2082" i="15"/>
  <c r="E2081" i="15"/>
  <c r="E2080" i="15"/>
  <c r="E2079" i="15"/>
  <c r="E2078" i="15"/>
  <c r="E2077" i="15"/>
  <c r="E2076" i="15"/>
  <c r="E2075" i="15"/>
  <c r="E2074" i="15"/>
  <c r="E2073" i="15"/>
  <c r="E2072" i="15"/>
  <c r="E2071" i="15"/>
  <c r="E2070" i="15"/>
  <c r="E2069" i="15"/>
  <c r="E2068" i="15"/>
  <c r="E2067" i="15"/>
  <c r="E2066" i="15"/>
  <c r="E2065" i="15"/>
  <c r="E2064" i="15"/>
  <c r="E2063" i="15"/>
  <c r="E2062" i="15"/>
  <c r="E2061" i="15"/>
  <c r="E2060" i="15"/>
  <c r="E2059" i="15"/>
  <c r="E2058" i="15"/>
  <c r="E2057" i="15"/>
  <c r="E2056" i="15"/>
  <c r="E2055" i="15"/>
  <c r="E2054" i="15"/>
  <c r="E2053" i="15"/>
  <c r="E2052" i="15"/>
  <c r="E2051" i="15"/>
  <c r="E2050" i="15"/>
  <c r="E2049" i="15"/>
  <c r="E2048" i="15"/>
  <c r="E2047" i="15"/>
  <c r="E2046" i="15"/>
  <c r="E2045" i="15"/>
  <c r="E2044" i="15"/>
  <c r="E2043" i="15"/>
  <c r="E2042" i="15"/>
  <c r="E2041" i="15"/>
  <c r="E2040" i="15"/>
  <c r="E2039" i="15"/>
  <c r="E2038" i="15"/>
  <c r="E2037" i="15"/>
  <c r="E2036" i="15"/>
  <c r="E2035" i="15"/>
  <c r="E2034" i="15"/>
  <c r="E2033" i="15"/>
  <c r="E2032" i="15"/>
  <c r="E2031" i="15"/>
  <c r="E2030" i="15"/>
  <c r="E2029" i="15"/>
  <c r="E2028" i="15"/>
  <c r="E2027" i="15"/>
  <c r="E2026" i="15"/>
  <c r="E2025" i="15"/>
  <c r="E2024" i="15"/>
  <c r="E2023" i="15"/>
  <c r="E2022" i="15"/>
  <c r="E2021" i="15"/>
  <c r="E2020" i="15"/>
  <c r="E2019" i="15"/>
  <c r="E2018" i="15"/>
  <c r="E2017" i="15"/>
  <c r="E2016" i="15"/>
  <c r="E2015" i="15"/>
  <c r="E2014" i="15"/>
  <c r="E2013" i="15"/>
  <c r="E2012" i="15"/>
  <c r="E2011" i="15"/>
  <c r="E2010" i="15"/>
  <c r="E2009" i="15"/>
  <c r="E2008" i="15"/>
  <c r="E2007" i="15"/>
  <c r="E2006" i="15"/>
  <c r="E2005" i="15"/>
  <c r="E2004" i="15"/>
  <c r="E2003" i="15"/>
  <c r="E2002" i="15"/>
  <c r="E2001" i="15"/>
  <c r="E2000" i="15"/>
  <c r="E1999" i="15"/>
  <c r="E1998" i="15"/>
  <c r="E1997" i="15"/>
  <c r="E1996" i="15"/>
  <c r="E1995" i="15"/>
  <c r="E1994" i="15"/>
  <c r="E1993" i="15"/>
  <c r="E1992" i="15"/>
  <c r="E1991" i="15"/>
  <c r="E1990" i="15"/>
  <c r="E1989" i="15"/>
  <c r="E1988" i="15"/>
  <c r="E1987" i="15"/>
  <c r="E1986" i="15"/>
  <c r="E1985" i="15"/>
  <c r="E1984" i="15"/>
  <c r="E1983" i="15"/>
  <c r="E1982" i="15"/>
  <c r="E1981" i="15"/>
  <c r="E1980" i="15"/>
  <c r="E1979" i="15"/>
  <c r="E1978" i="15"/>
  <c r="E1977" i="15"/>
  <c r="E1976" i="15"/>
  <c r="E1975" i="15"/>
  <c r="E1974" i="15"/>
  <c r="E1973" i="15"/>
  <c r="E1972" i="15"/>
  <c r="E1971" i="15"/>
  <c r="E1970" i="15"/>
  <c r="E1969" i="15"/>
  <c r="E1968" i="15"/>
  <c r="E1967" i="15"/>
  <c r="E1966" i="15"/>
  <c r="E1965" i="15"/>
  <c r="E1964" i="15"/>
  <c r="E1963" i="15"/>
  <c r="E1962" i="15"/>
  <c r="E1961" i="15"/>
  <c r="E1960" i="15"/>
  <c r="E1959" i="15"/>
  <c r="E1958" i="15"/>
  <c r="E1957" i="15"/>
  <c r="E1956" i="15"/>
  <c r="E1955" i="15"/>
  <c r="E1954" i="15"/>
  <c r="E1953" i="15"/>
  <c r="E1952" i="15"/>
  <c r="E1951" i="15"/>
  <c r="E1950" i="15"/>
  <c r="E1949" i="15"/>
  <c r="E1948" i="15"/>
  <c r="E1947" i="15"/>
  <c r="E1946" i="15"/>
  <c r="E1945" i="15"/>
  <c r="E1944" i="15"/>
  <c r="E1943" i="15"/>
  <c r="E1942" i="15"/>
  <c r="E1941" i="15"/>
  <c r="E1940" i="15"/>
  <c r="E1939" i="15"/>
  <c r="E1938" i="15"/>
  <c r="E1937" i="15"/>
  <c r="E1936" i="15"/>
  <c r="E1935" i="15"/>
  <c r="E1934" i="15"/>
  <c r="E1933" i="15"/>
  <c r="E1932" i="15"/>
  <c r="E1931" i="15"/>
  <c r="E1930" i="15"/>
  <c r="E1929" i="15"/>
  <c r="E1928" i="15"/>
  <c r="E1927" i="15"/>
  <c r="E1926" i="15"/>
  <c r="E1925" i="15"/>
  <c r="E1924" i="15"/>
  <c r="E1923" i="15"/>
  <c r="E1922" i="15"/>
  <c r="E1921" i="15"/>
  <c r="E1920" i="15"/>
  <c r="E1919" i="15"/>
  <c r="E1918" i="15"/>
  <c r="E1917" i="15"/>
  <c r="E1916" i="15"/>
  <c r="E1915" i="15"/>
  <c r="E1914" i="15"/>
  <c r="E1906" i="15"/>
  <c r="E1904" i="15"/>
  <c r="E1902" i="15"/>
  <c r="E1901" i="15"/>
  <c r="E1900" i="15"/>
  <c r="E1899" i="15"/>
  <c r="E1898" i="15"/>
  <c r="E1897" i="15"/>
  <c r="E1896" i="15"/>
  <c r="E1895" i="15"/>
  <c r="E1894" i="15"/>
  <c r="E1893" i="15"/>
  <c r="E1892" i="15"/>
  <c r="E1891" i="15"/>
  <c r="E1890" i="15"/>
  <c r="E1889" i="15"/>
  <c r="E1888" i="15"/>
  <c r="E1887" i="15"/>
  <c r="E1886" i="15"/>
  <c r="E1885" i="15"/>
  <c r="E1884" i="15"/>
  <c r="E1883" i="15"/>
  <c r="E1882" i="15"/>
  <c r="E1881" i="15"/>
  <c r="E1880" i="15"/>
  <c r="E1879" i="15"/>
  <c r="E1878" i="15"/>
  <c r="E1877" i="15"/>
  <c r="E1876" i="15"/>
  <c r="E1875" i="15"/>
  <c r="E1874" i="15"/>
  <c r="E1873" i="15"/>
  <c r="E1872" i="15"/>
  <c r="E1871" i="15"/>
  <c r="E1870" i="15"/>
  <c r="E1869" i="15"/>
  <c r="E1868" i="15"/>
  <c r="E1867" i="15"/>
  <c r="E1866" i="15"/>
  <c r="E1865" i="15"/>
  <c r="E1864" i="15"/>
  <c r="E1863" i="15"/>
  <c r="E1862" i="15"/>
  <c r="E1861" i="15"/>
  <c r="E1860" i="15"/>
  <c r="E1859" i="15"/>
  <c r="E1858" i="15"/>
  <c r="E1857" i="15"/>
  <c r="E1856" i="15"/>
  <c r="E1855" i="15"/>
  <c r="E1854" i="15"/>
  <c r="E1853" i="15"/>
  <c r="E1852" i="15"/>
  <c r="E1851" i="15"/>
  <c r="E1850" i="15"/>
  <c r="E1849" i="15"/>
  <c r="E1848" i="15"/>
  <c r="E1847" i="15"/>
  <c r="E1846" i="15"/>
  <c r="E1845" i="15"/>
  <c r="E1844" i="15"/>
  <c r="E1843" i="15"/>
  <c r="E1842" i="15"/>
  <c r="E1841" i="15"/>
  <c r="E1840" i="15"/>
  <c r="E1839" i="15"/>
  <c r="E1838" i="15"/>
  <c r="E1837" i="15"/>
  <c r="E1836" i="15"/>
  <c r="E1835" i="15"/>
  <c r="E1834" i="15"/>
  <c r="E1833" i="15"/>
  <c r="E1832" i="15"/>
  <c r="E1831" i="15"/>
  <c r="E1830" i="15"/>
  <c r="E1829" i="15"/>
  <c r="E1828" i="15"/>
  <c r="E1827" i="15"/>
  <c r="E1826" i="15"/>
  <c r="E1825" i="15"/>
  <c r="E1824" i="15"/>
  <c r="E1823" i="15"/>
  <c r="E1822" i="15"/>
  <c r="E1821" i="15"/>
  <c r="E1820" i="15"/>
  <c r="E1819" i="15"/>
  <c r="E1818" i="15"/>
  <c r="E1817" i="15"/>
  <c r="E1816" i="15"/>
  <c r="E1815" i="15"/>
  <c r="E1814" i="15"/>
  <c r="E1813" i="15"/>
  <c r="E1812" i="15"/>
  <c r="E1811" i="15"/>
  <c r="E1810" i="15"/>
  <c r="E1809" i="15"/>
  <c r="E1808" i="15"/>
  <c r="E1807" i="15"/>
  <c r="E1806" i="15"/>
  <c r="E1805" i="15"/>
  <c r="E1804" i="15"/>
  <c r="E1803" i="15"/>
  <c r="E1802" i="15"/>
  <c r="E1801" i="15"/>
  <c r="E1800" i="15"/>
  <c r="E1799" i="15"/>
  <c r="E1798" i="15"/>
  <c r="E1797" i="15"/>
  <c r="E1796" i="15"/>
  <c r="E1795" i="15"/>
  <c r="E1794" i="15"/>
  <c r="E1793" i="15"/>
  <c r="E1792" i="15"/>
  <c r="E1791" i="15"/>
  <c r="E1790" i="15"/>
  <c r="E1789" i="15"/>
  <c r="E1788" i="15"/>
  <c r="E1787" i="15"/>
  <c r="E1786" i="15"/>
  <c r="E1785" i="15"/>
  <c r="E1784" i="15"/>
  <c r="E1783" i="15"/>
  <c r="E1782" i="15"/>
  <c r="E1781" i="15"/>
  <c r="E1780" i="15"/>
  <c r="E1779" i="15"/>
  <c r="E1778" i="15"/>
  <c r="E1777" i="15"/>
  <c r="E1776" i="15"/>
  <c r="E1775" i="15"/>
  <c r="E1774" i="15"/>
  <c r="E1773" i="15"/>
  <c r="E1772" i="15"/>
  <c r="E1771" i="15"/>
  <c r="E1770" i="15"/>
  <c r="E1769" i="15"/>
  <c r="E1768" i="15"/>
  <c r="E1767" i="15"/>
  <c r="E1766" i="15"/>
  <c r="E1765" i="15"/>
  <c r="E1764" i="15"/>
  <c r="E1763" i="15"/>
  <c r="E1762" i="15"/>
  <c r="E1761" i="15"/>
  <c r="E1760" i="15"/>
  <c r="E1759" i="15"/>
  <c r="E1758" i="15"/>
  <c r="E1757" i="15"/>
  <c r="E1756" i="15"/>
  <c r="E1755" i="15"/>
  <c r="E1754" i="15"/>
  <c r="E1753" i="15"/>
  <c r="E1752" i="15"/>
  <c r="E1751" i="15"/>
  <c r="E1750" i="15"/>
  <c r="E1749" i="15"/>
  <c r="E1748" i="15"/>
  <c r="E1747" i="15"/>
  <c r="E1746" i="15"/>
  <c r="E1745" i="15"/>
  <c r="E1744" i="15"/>
  <c r="E1743" i="15"/>
  <c r="E1742" i="15"/>
  <c r="E1741" i="15"/>
  <c r="E1740" i="15"/>
  <c r="E1739" i="15"/>
  <c r="E1738" i="15"/>
  <c r="E1737" i="15"/>
  <c r="E1736" i="15"/>
  <c r="E1735" i="15"/>
  <c r="E1734" i="15"/>
  <c r="E1733" i="15"/>
  <c r="E1732" i="15"/>
  <c r="E1731" i="15"/>
  <c r="E1730" i="15"/>
  <c r="E1729" i="15"/>
  <c r="E1728" i="15"/>
  <c r="E1727" i="15"/>
  <c r="E1726" i="15"/>
  <c r="E1725" i="15"/>
  <c r="E1724" i="15"/>
  <c r="E1723" i="15"/>
  <c r="E1722" i="15"/>
  <c r="E1721" i="15"/>
  <c r="E1720" i="15"/>
  <c r="E1719" i="15"/>
  <c r="E1718" i="15"/>
  <c r="E1717" i="15"/>
  <c r="E1716" i="15"/>
  <c r="E1715" i="15"/>
  <c r="E1714" i="15"/>
  <c r="E1713" i="15"/>
  <c r="E1712" i="15"/>
  <c r="E1711" i="15"/>
  <c r="E1710" i="15"/>
  <c r="E1709" i="15"/>
  <c r="E1708" i="15"/>
  <c r="E1707" i="15"/>
  <c r="E1706" i="15"/>
  <c r="E1705" i="15"/>
  <c r="E1704" i="15"/>
  <c r="E1703" i="15"/>
  <c r="E1702" i="15"/>
  <c r="E1701" i="15"/>
  <c r="E1700" i="15"/>
  <c r="E1699" i="15"/>
  <c r="E1698" i="15"/>
  <c r="E1697" i="15"/>
  <c r="E1696" i="15"/>
  <c r="E1695" i="15"/>
  <c r="E1694" i="15"/>
  <c r="E1693" i="15"/>
  <c r="E1692" i="15"/>
  <c r="E1691" i="15"/>
  <c r="E1690" i="15"/>
  <c r="E1689" i="15"/>
  <c r="E1688" i="15"/>
  <c r="E1687" i="15"/>
  <c r="E1686" i="15"/>
  <c r="E1685" i="15"/>
  <c r="E1684" i="15"/>
  <c r="E1683" i="15"/>
  <c r="E1682" i="15"/>
  <c r="E1681" i="15"/>
  <c r="E1680" i="15"/>
  <c r="E1679" i="15"/>
  <c r="E1678" i="15"/>
  <c r="E1677" i="15"/>
  <c r="E1676" i="15"/>
  <c r="E1675" i="15"/>
  <c r="E1674" i="15"/>
  <c r="E1673" i="15"/>
  <c r="E1672" i="15"/>
  <c r="E1671" i="15"/>
  <c r="E1670" i="15"/>
  <c r="E1669" i="15"/>
  <c r="E1668" i="15"/>
  <c r="E1667" i="15"/>
  <c r="E1666" i="15"/>
  <c r="E1665" i="15"/>
  <c r="E1664" i="15"/>
  <c r="E1663" i="15"/>
  <c r="E1662" i="15"/>
  <c r="E1661" i="15"/>
  <c r="E1660" i="15"/>
  <c r="E1659" i="15"/>
  <c r="E1658" i="15"/>
  <c r="E1657" i="15"/>
  <c r="E1656" i="15"/>
  <c r="E1655" i="15"/>
  <c r="E1654" i="15"/>
  <c r="E1653" i="15"/>
  <c r="E1652" i="15"/>
  <c r="E1651" i="15"/>
  <c r="E1650" i="15"/>
  <c r="E1649" i="15"/>
  <c r="E1648" i="15"/>
  <c r="E1647" i="15"/>
  <c r="E1646" i="15"/>
  <c r="E1645" i="15"/>
  <c r="E1644" i="15"/>
  <c r="E1643" i="15"/>
  <c r="E1642" i="15"/>
  <c r="E1641" i="15"/>
  <c r="E1640" i="15"/>
  <c r="E1639" i="15"/>
  <c r="E1638" i="15"/>
  <c r="E1637" i="15"/>
  <c r="E1636" i="15"/>
  <c r="E1635" i="15"/>
  <c r="E1634" i="15"/>
  <c r="E1633" i="15"/>
  <c r="E1632" i="15"/>
  <c r="E1631" i="15"/>
  <c r="E1630" i="15"/>
  <c r="E1629" i="15"/>
  <c r="E1628" i="15"/>
  <c r="E1627" i="15"/>
  <c r="E1626" i="15"/>
  <c r="E1625" i="15"/>
  <c r="E1624" i="15"/>
  <c r="E1623" i="15"/>
  <c r="E1622" i="15"/>
  <c r="E1621" i="15"/>
  <c r="E1620" i="15"/>
  <c r="E1619" i="15"/>
  <c r="E1618" i="15"/>
  <c r="E1617" i="15"/>
  <c r="E1616" i="15"/>
  <c r="E1615" i="15"/>
  <c r="E1614" i="15"/>
  <c r="E1613" i="15"/>
  <c r="E1612" i="15"/>
  <c r="E1611" i="15"/>
  <c r="E1610" i="15"/>
  <c r="E1606" i="15"/>
  <c r="E1605" i="15"/>
  <c r="E1604" i="15"/>
  <c r="E1603" i="15"/>
  <c r="E1602" i="15"/>
  <c r="E1601" i="15"/>
  <c r="E1600" i="15"/>
  <c r="E1599" i="15"/>
  <c r="E1598" i="15"/>
  <c r="E1597" i="15"/>
  <c r="E1596" i="15"/>
  <c r="E1595" i="15"/>
  <c r="E1594" i="15"/>
  <c r="E1593" i="15"/>
  <c r="E1592" i="15"/>
  <c r="E1591" i="15"/>
  <c r="E1590" i="15"/>
  <c r="E1589" i="15"/>
  <c r="E1588" i="15"/>
  <c r="E1587" i="15"/>
  <c r="E1586" i="15"/>
  <c r="E1585" i="15"/>
  <c r="E1584" i="15"/>
  <c r="E1583" i="15"/>
  <c r="E1582" i="15"/>
  <c r="E1581" i="15"/>
  <c r="E1580" i="15"/>
  <c r="E1579" i="15"/>
  <c r="E1578" i="15"/>
  <c r="E1577" i="15"/>
  <c r="E1576" i="15"/>
  <c r="E1575" i="15"/>
  <c r="E1574" i="15"/>
  <c r="E1573" i="15"/>
  <c r="E1572" i="15"/>
  <c r="E1571" i="15"/>
  <c r="E1570" i="15"/>
  <c r="E1569" i="15"/>
  <c r="E1568" i="15"/>
  <c r="E1567" i="15"/>
  <c r="E1566" i="15"/>
  <c r="E1565" i="15"/>
  <c r="E1564" i="15"/>
  <c r="E1563" i="15"/>
  <c r="E1562" i="15"/>
  <c r="E1561" i="15"/>
  <c r="E1560" i="15"/>
  <c r="E1559" i="15"/>
  <c r="E1558" i="15"/>
  <c r="E1557" i="15"/>
  <c r="E1556" i="15"/>
  <c r="E1555" i="15"/>
  <c r="E1554" i="15"/>
  <c r="E1553" i="15"/>
  <c r="E1552" i="15"/>
  <c r="E1551" i="15"/>
  <c r="E1550" i="15"/>
  <c r="E1549" i="15"/>
  <c r="E1548" i="15"/>
  <c r="E1547" i="15"/>
  <c r="E1546" i="15"/>
  <c r="E1545" i="15"/>
  <c r="E1544" i="15"/>
  <c r="E1543" i="15"/>
  <c r="E1542" i="15"/>
  <c r="E1541" i="15"/>
  <c r="E1540" i="15"/>
  <c r="E1539" i="15"/>
  <c r="E1538" i="15"/>
  <c r="E1537" i="15"/>
  <c r="E1536" i="15"/>
  <c r="E1535" i="15"/>
  <c r="E1534" i="15"/>
  <c r="E1533" i="15"/>
  <c r="E1532" i="15"/>
  <c r="E1531" i="15"/>
  <c r="E1530" i="15"/>
  <c r="E1529" i="15"/>
  <c r="E1528" i="15"/>
  <c r="E1527" i="15"/>
  <c r="E1526" i="15"/>
  <c r="E1525" i="15"/>
  <c r="E1524" i="15"/>
  <c r="E1523" i="15"/>
  <c r="E1522" i="15"/>
  <c r="E1521" i="15"/>
  <c r="E1520" i="15"/>
  <c r="E1519" i="15"/>
  <c r="E1518" i="15"/>
  <c r="E1517" i="15"/>
  <c r="E1516" i="15"/>
  <c r="E1515" i="15"/>
  <c r="E1514" i="15"/>
  <c r="E1513" i="15"/>
  <c r="E1512" i="15"/>
  <c r="E1511" i="15"/>
  <c r="E1510" i="15"/>
  <c r="E1509" i="15"/>
  <c r="E1508" i="15"/>
  <c r="E1507" i="15"/>
  <c r="E1506" i="15"/>
  <c r="E1505" i="15"/>
  <c r="E1504" i="15"/>
  <c r="E1503" i="15"/>
  <c r="E1502" i="15"/>
  <c r="E1501" i="15"/>
  <c r="E1500" i="15"/>
  <c r="E1499" i="15"/>
  <c r="E1498" i="15"/>
  <c r="E1497" i="15"/>
  <c r="E1496" i="15"/>
  <c r="E1495" i="15"/>
  <c r="E1494" i="15"/>
  <c r="E1493" i="15"/>
  <c r="E1492" i="15"/>
  <c r="E1491" i="15"/>
  <c r="E1490" i="15"/>
  <c r="E1489" i="15"/>
  <c r="E1488" i="15"/>
  <c r="E1487" i="15"/>
  <c r="E1486" i="15"/>
  <c r="E1485" i="15"/>
  <c r="E1484" i="15"/>
  <c r="E1483" i="15"/>
  <c r="E1482" i="15"/>
  <c r="E1481" i="15"/>
  <c r="E1480" i="15"/>
  <c r="E1479" i="15"/>
  <c r="E1478" i="15"/>
  <c r="E1477" i="15"/>
  <c r="E1476" i="15"/>
  <c r="E1475" i="15"/>
  <c r="E1474" i="15"/>
  <c r="E1473" i="15"/>
  <c r="E1472" i="15"/>
  <c r="E1471" i="15"/>
  <c r="E1470" i="15"/>
  <c r="E1469" i="15"/>
  <c r="E1468" i="15"/>
  <c r="E1467" i="15"/>
  <c r="E1466" i="15"/>
  <c r="E1465" i="15"/>
  <c r="E1464" i="15"/>
  <c r="E1463" i="15"/>
  <c r="E1462" i="15"/>
  <c r="E1461" i="15"/>
  <c r="E1460" i="15"/>
  <c r="E1459" i="15"/>
  <c r="E1458" i="15"/>
  <c r="E1457" i="15"/>
  <c r="E1456" i="15"/>
  <c r="E1455" i="15"/>
  <c r="E1454" i="15"/>
  <c r="E1453" i="15"/>
  <c r="E1452" i="15"/>
  <c r="E1451" i="15"/>
  <c r="E1450" i="15"/>
  <c r="E1449" i="15"/>
  <c r="E1448" i="15"/>
  <c r="E1447" i="15"/>
  <c r="E1446" i="15"/>
  <c r="E1445" i="15"/>
  <c r="E1444" i="15"/>
  <c r="E1443" i="15"/>
  <c r="E1442" i="15"/>
  <c r="E1441" i="15"/>
  <c r="E1440" i="15"/>
  <c r="E1439" i="15"/>
  <c r="E1438" i="15"/>
  <c r="E1437" i="15"/>
  <c r="E1436" i="15"/>
  <c r="E1435" i="15"/>
  <c r="E1434" i="15"/>
  <c r="E1433" i="15"/>
  <c r="E1432" i="15"/>
  <c r="E1431" i="15"/>
  <c r="E1430" i="15"/>
  <c r="E1429" i="15"/>
  <c r="E1428" i="15"/>
  <c r="E1427" i="15"/>
  <c r="E1426" i="15"/>
  <c r="E1425" i="15"/>
  <c r="E1424" i="15"/>
  <c r="E1423" i="15"/>
  <c r="E1422" i="15"/>
  <c r="E1421" i="15"/>
  <c r="E1420" i="15"/>
  <c r="E1419" i="15"/>
  <c r="E1418" i="15"/>
  <c r="E1417" i="15"/>
  <c r="E1416" i="15"/>
  <c r="E1415" i="15"/>
  <c r="E1414" i="15"/>
  <c r="E1413" i="15"/>
  <c r="E1412" i="15"/>
  <c r="E1411" i="15"/>
  <c r="E1410" i="15"/>
  <c r="E1409" i="15"/>
  <c r="E1408" i="15"/>
  <c r="E1407" i="15"/>
  <c r="E1406" i="15"/>
  <c r="E1405" i="15"/>
  <c r="E1404" i="15"/>
  <c r="E1403" i="15"/>
  <c r="E1402" i="15"/>
  <c r="E1401" i="15"/>
  <c r="E1400" i="15"/>
  <c r="E1399" i="15"/>
  <c r="E1398" i="15"/>
  <c r="E1397" i="15"/>
  <c r="E1396" i="15"/>
  <c r="E1395" i="15"/>
  <c r="E1394" i="15"/>
  <c r="E1393" i="15"/>
  <c r="E1392" i="15"/>
  <c r="E1391" i="15"/>
  <c r="E1390" i="15"/>
  <c r="E1389" i="15"/>
  <c r="E1388" i="15"/>
  <c r="E1387" i="15"/>
  <c r="E1386" i="15"/>
  <c r="E1385" i="15"/>
  <c r="E1384" i="15"/>
  <c r="E1383" i="15"/>
  <c r="E1382" i="15"/>
  <c r="E1381" i="15"/>
  <c r="E1380" i="15"/>
  <c r="E1379" i="15"/>
  <c r="E1378" i="15"/>
  <c r="E1377" i="15"/>
  <c r="E1376" i="15"/>
  <c r="E1375" i="15"/>
  <c r="E1374" i="15"/>
  <c r="E1373" i="15"/>
  <c r="E1372" i="15"/>
  <c r="E1371" i="15"/>
  <c r="E1370" i="15"/>
  <c r="E1369" i="15"/>
  <c r="E1368" i="15"/>
  <c r="E1367" i="15"/>
  <c r="E1366" i="15"/>
  <c r="E1365" i="15"/>
  <c r="E1364" i="15"/>
  <c r="E1363" i="15"/>
  <c r="E1362" i="15"/>
  <c r="E1361" i="15"/>
  <c r="E1360" i="15"/>
  <c r="E1359" i="15"/>
  <c r="E1358" i="15"/>
  <c r="E1357" i="15"/>
  <c r="E1356" i="15"/>
  <c r="E1355" i="15"/>
  <c r="E1354" i="15"/>
  <c r="E1353" i="15"/>
  <c r="E1352" i="15"/>
  <c r="E1351" i="15"/>
  <c r="E1350" i="15"/>
  <c r="E1349" i="15"/>
  <c r="E1348" i="15"/>
  <c r="E1347" i="15"/>
  <c r="E1346" i="15"/>
  <c r="E1345" i="15"/>
  <c r="E1344" i="15"/>
  <c r="E1343" i="15"/>
  <c r="E1342" i="15"/>
  <c r="E1341" i="15"/>
  <c r="E1340" i="15"/>
  <c r="E1339" i="15"/>
  <c r="E1338" i="15"/>
  <c r="E1337" i="15"/>
  <c r="E1336" i="15"/>
  <c r="E1335" i="15"/>
  <c r="E1334" i="15"/>
  <c r="E1333" i="15"/>
  <c r="E1332" i="15"/>
  <c r="E1331" i="15"/>
  <c r="E1330" i="15"/>
  <c r="E1329" i="15"/>
  <c r="E1328" i="15"/>
  <c r="E1327" i="15"/>
  <c r="E1326" i="15"/>
  <c r="E1325" i="15"/>
  <c r="E1324" i="15"/>
  <c r="E1323" i="15"/>
  <c r="E1322" i="15"/>
  <c r="E1321" i="15"/>
  <c r="E1320" i="15"/>
  <c r="E1319" i="15"/>
  <c r="E1318" i="15"/>
  <c r="E1317" i="15"/>
  <c r="E1316" i="15"/>
  <c r="E1315" i="15"/>
  <c r="E1314" i="15"/>
  <c r="E1313" i="15"/>
  <c r="E1312" i="15"/>
  <c r="E1311" i="15"/>
  <c r="E1310" i="15"/>
  <c r="E1309" i="15"/>
  <c r="E1308" i="15"/>
  <c r="E1307" i="15"/>
  <c r="E1306" i="15"/>
  <c r="E1305" i="15"/>
  <c r="E1304" i="15"/>
  <c r="E1303" i="15"/>
  <c r="E1302" i="15"/>
  <c r="E1301" i="15"/>
  <c r="E1300" i="15"/>
  <c r="E1299" i="15"/>
  <c r="E1298" i="15"/>
  <c r="E1297" i="15"/>
  <c r="E1296" i="15"/>
  <c r="E1295" i="15"/>
  <c r="E1294" i="15"/>
  <c r="E1293" i="15"/>
  <c r="E1292" i="15"/>
  <c r="E1291" i="15"/>
  <c r="E1290" i="15"/>
  <c r="E1289" i="15"/>
  <c r="E1288" i="15"/>
  <c r="E1287" i="15"/>
  <c r="E1286" i="15"/>
  <c r="E1285" i="15"/>
  <c r="E1284" i="15"/>
  <c r="E1283" i="15"/>
  <c r="E1282" i="15"/>
  <c r="E1281" i="15"/>
  <c r="E1280" i="15"/>
  <c r="E1279" i="15"/>
  <c r="E1278" i="15"/>
  <c r="E1277" i="15"/>
  <c r="E1276" i="15"/>
  <c r="E1275" i="15"/>
  <c r="E1274" i="15"/>
  <c r="E1273" i="15"/>
  <c r="E1272" i="15"/>
  <c r="E1271" i="15"/>
  <c r="E1270" i="15"/>
  <c r="E1269" i="15"/>
  <c r="E1268" i="15"/>
  <c r="E1267" i="15"/>
  <c r="E1266" i="15"/>
  <c r="E1265" i="15"/>
  <c r="E1264" i="15"/>
  <c r="E1263" i="15"/>
  <c r="E1262" i="15"/>
  <c r="E1261" i="15"/>
  <c r="E1260" i="15"/>
  <c r="E1259" i="15"/>
  <c r="E1258" i="15"/>
  <c r="E1257" i="15"/>
  <c r="E1256" i="15"/>
  <c r="E1255" i="15"/>
  <c r="E1254" i="15"/>
  <c r="E1253" i="15"/>
  <c r="E1252" i="15"/>
  <c r="E1251" i="15"/>
  <c r="E1250" i="15"/>
  <c r="E1249" i="15"/>
  <c r="E1248" i="15"/>
  <c r="E1247" i="15"/>
  <c r="E1246" i="15"/>
  <c r="E1245" i="15"/>
  <c r="E1244" i="15"/>
  <c r="E1243" i="15"/>
  <c r="E1242" i="15"/>
  <c r="E1241" i="15"/>
  <c r="E1240" i="15"/>
  <c r="E1239" i="15"/>
  <c r="E1238" i="15"/>
  <c r="E1237" i="15"/>
  <c r="E1236" i="15"/>
  <c r="E1235" i="15"/>
  <c r="E1234" i="15"/>
  <c r="E1233" i="15"/>
  <c r="E1232" i="15"/>
  <c r="E1231" i="15"/>
  <c r="E1230" i="15"/>
  <c r="E1229" i="15"/>
  <c r="E1228" i="15"/>
  <c r="E1227" i="15"/>
  <c r="E1226" i="15"/>
  <c r="E1225" i="15"/>
  <c r="E1224" i="15"/>
  <c r="E1223" i="15"/>
  <c r="E1222" i="15"/>
  <c r="E1221" i="15"/>
  <c r="E1220" i="15"/>
  <c r="E1219" i="15"/>
  <c r="E1218" i="15"/>
  <c r="E1217" i="15"/>
  <c r="E1216" i="15"/>
  <c r="E1215" i="15"/>
  <c r="E1214" i="15"/>
  <c r="E1213" i="15"/>
  <c r="E1212" i="15"/>
  <c r="E1211" i="15"/>
  <c r="E1210" i="15"/>
  <c r="E1209" i="15"/>
  <c r="E1208" i="15"/>
  <c r="E1207" i="15"/>
  <c r="E1206" i="15"/>
  <c r="E1205" i="15"/>
  <c r="E1204" i="15"/>
  <c r="E1203" i="15"/>
  <c r="E1202" i="15"/>
  <c r="E1201" i="15"/>
  <c r="E1200" i="15"/>
  <c r="E1199" i="15"/>
  <c r="E1198" i="15"/>
  <c r="E1197" i="15"/>
  <c r="E1196" i="15"/>
  <c r="E1195" i="15"/>
  <c r="E1194" i="15"/>
  <c r="E1193" i="15"/>
  <c r="E1192" i="15"/>
  <c r="E1191" i="15"/>
  <c r="E1190" i="15"/>
  <c r="E1189" i="15"/>
  <c r="E1188" i="15"/>
  <c r="E1187" i="15"/>
  <c r="E1186" i="15"/>
  <c r="E1185" i="15"/>
  <c r="E1184" i="15"/>
  <c r="E1183" i="15"/>
  <c r="E1182" i="15"/>
  <c r="E1181" i="15"/>
  <c r="E1180" i="15"/>
  <c r="E1179" i="15"/>
  <c r="E1178" i="15"/>
  <c r="E1177" i="15"/>
  <c r="E1176" i="15"/>
  <c r="E1175" i="15"/>
  <c r="E1174" i="15"/>
  <c r="E1173" i="15"/>
  <c r="E1172" i="15"/>
  <c r="E1171" i="15"/>
  <c r="E1170" i="15"/>
  <c r="E1169" i="15"/>
  <c r="E1168" i="15"/>
  <c r="E1167" i="15"/>
  <c r="E1166" i="15"/>
  <c r="E1165" i="15"/>
  <c r="E1164" i="15"/>
  <c r="E1163" i="15"/>
  <c r="E1162" i="15"/>
  <c r="E1161" i="15"/>
  <c r="E1160" i="15"/>
  <c r="E1159" i="15"/>
  <c r="E1158" i="15"/>
  <c r="E1157" i="15"/>
  <c r="E1156" i="15"/>
  <c r="E1155" i="15"/>
  <c r="E1154" i="15"/>
  <c r="E1153" i="15"/>
  <c r="E1152" i="15"/>
  <c r="E1151" i="15"/>
  <c r="E1150" i="15"/>
  <c r="E1149" i="15"/>
  <c r="E1148" i="15"/>
  <c r="E1147" i="15"/>
  <c r="E1146" i="15"/>
  <c r="E1145" i="15"/>
  <c r="E1144" i="15"/>
  <c r="E1143" i="15"/>
  <c r="E1139" i="15"/>
  <c r="E1138" i="15"/>
  <c r="E1137" i="15"/>
  <c r="E1136" i="15"/>
  <c r="E1135" i="15"/>
  <c r="E1134" i="15"/>
  <c r="E1133" i="15"/>
  <c r="E1132" i="15"/>
  <c r="E1131" i="15"/>
  <c r="E1130" i="15"/>
  <c r="E1129" i="15"/>
  <c r="E1128" i="15"/>
  <c r="E1127" i="15"/>
  <c r="E1126" i="15"/>
  <c r="E1125" i="15"/>
  <c r="E1124" i="15"/>
  <c r="E1123" i="15"/>
  <c r="E1122" i="15"/>
  <c r="E1121" i="15"/>
  <c r="E1120" i="15"/>
  <c r="E1119" i="15"/>
  <c r="E1118" i="15"/>
  <c r="E1117" i="15"/>
  <c r="E1116" i="15"/>
  <c r="E1115" i="15"/>
  <c r="E1114" i="15"/>
  <c r="E1113" i="15"/>
  <c r="E1112" i="15"/>
  <c r="E1111" i="15"/>
  <c r="E1110" i="15"/>
  <c r="E1109" i="15"/>
  <c r="E1108" i="15"/>
  <c r="E1107" i="15"/>
  <c r="E1106" i="15"/>
  <c r="E1105" i="15"/>
  <c r="E1104" i="15"/>
  <c r="E1103" i="15"/>
  <c r="E1102" i="15"/>
  <c r="E1101" i="15"/>
  <c r="E1100" i="15"/>
  <c r="E1099" i="15"/>
  <c r="E1098" i="15"/>
  <c r="E1097" i="15"/>
  <c r="E1096" i="15"/>
  <c r="E1095" i="15"/>
  <c r="E1094" i="15"/>
  <c r="E1093" i="15"/>
  <c r="E1092" i="15"/>
  <c r="E1091" i="15"/>
  <c r="E1090" i="15"/>
  <c r="E1089" i="15"/>
  <c r="E1088" i="15"/>
  <c r="E1087" i="15"/>
  <c r="E1086" i="15"/>
  <c r="E1085" i="15"/>
  <c r="E1084" i="15"/>
  <c r="E1083" i="15"/>
  <c r="E1082" i="15"/>
  <c r="E1081" i="15"/>
  <c r="E1080" i="15"/>
  <c r="E1079" i="15"/>
  <c r="E1078" i="15"/>
  <c r="E1077" i="15"/>
  <c r="E1076" i="15"/>
  <c r="E1075" i="15"/>
  <c r="E1074" i="15"/>
  <c r="E1073" i="15"/>
  <c r="E1072" i="15"/>
  <c r="E1071" i="15"/>
  <c r="E1070" i="15"/>
  <c r="E1069" i="15"/>
  <c r="E1068" i="15"/>
  <c r="E1067" i="15"/>
  <c r="E1066" i="15"/>
  <c r="E1065" i="15"/>
  <c r="E1064" i="15"/>
  <c r="E1063" i="15"/>
  <c r="E1062" i="15"/>
  <c r="E1061" i="15"/>
  <c r="E1060" i="15"/>
  <c r="E1059" i="15"/>
  <c r="E1058" i="15"/>
  <c r="E1057" i="15"/>
  <c r="E1056" i="15"/>
  <c r="E1055" i="15"/>
  <c r="E1054" i="15"/>
  <c r="E1053" i="15"/>
  <c r="E1052" i="15"/>
  <c r="E1051" i="15"/>
  <c r="E1050" i="15"/>
  <c r="E1049" i="15"/>
  <c r="E1048" i="15"/>
  <c r="E1047" i="15"/>
  <c r="E1046" i="15"/>
  <c r="E1045" i="15"/>
  <c r="E1044" i="15"/>
  <c r="E1043" i="15"/>
  <c r="E1042" i="15"/>
  <c r="E1041" i="15"/>
  <c r="E1040" i="15"/>
  <c r="E1039" i="15"/>
  <c r="E1038" i="15"/>
  <c r="E1037" i="15"/>
  <c r="E1036" i="15"/>
  <c r="E1035" i="15"/>
  <c r="E1034" i="15"/>
  <c r="E1033" i="15"/>
  <c r="E1032" i="15"/>
  <c r="E1031" i="15"/>
  <c r="E1030" i="15"/>
  <c r="E1029" i="15"/>
  <c r="E1028" i="15"/>
  <c r="E1027" i="15"/>
  <c r="E1026" i="15"/>
  <c r="E1025" i="15"/>
  <c r="E1024" i="15"/>
  <c r="E1023" i="15"/>
  <c r="E1022" i="15"/>
  <c r="E1021" i="15"/>
  <c r="E1020" i="15"/>
  <c r="E1019" i="15"/>
  <c r="E1018" i="15"/>
  <c r="E1017" i="15"/>
  <c r="E1016" i="15"/>
  <c r="E1015" i="15"/>
  <c r="E1014" i="15"/>
  <c r="E1013" i="15"/>
  <c r="E1012" i="15"/>
  <c r="E1011" i="15"/>
  <c r="E1010" i="15"/>
  <c r="E1009" i="15"/>
  <c r="E1008" i="15"/>
  <c r="E1007" i="15"/>
  <c r="E1006" i="15"/>
  <c r="E1005" i="15"/>
  <c r="E1004" i="15"/>
  <c r="E1003" i="15"/>
  <c r="E1002" i="15"/>
  <c r="E1001" i="15"/>
  <c r="E1000" i="15"/>
  <c r="E999" i="15"/>
  <c r="E998" i="15"/>
  <c r="E997" i="15"/>
  <c r="E996" i="15"/>
  <c r="E995" i="15"/>
  <c r="E994" i="15"/>
  <c r="E993" i="15"/>
  <c r="E992" i="15"/>
  <c r="E991" i="15"/>
  <c r="E990" i="15"/>
  <c r="E989" i="15"/>
  <c r="E988" i="15"/>
  <c r="E987" i="15"/>
  <c r="E986" i="15"/>
  <c r="E985" i="15"/>
  <c r="E984" i="15"/>
  <c r="E983" i="15"/>
  <c r="E982" i="15"/>
  <c r="E981" i="15"/>
  <c r="E980" i="15"/>
  <c r="E979" i="15"/>
  <c r="E978" i="15"/>
  <c r="E977" i="15"/>
  <c r="E976" i="15"/>
  <c r="E975" i="15"/>
  <c r="E974" i="15"/>
  <c r="E973" i="15"/>
  <c r="E972" i="15"/>
  <c r="E971" i="15"/>
  <c r="E970" i="15"/>
  <c r="E969" i="15"/>
  <c r="E968" i="15"/>
  <c r="E967" i="15"/>
  <c r="E966" i="15"/>
  <c r="E965" i="15"/>
  <c r="E964" i="15"/>
  <c r="E963" i="15"/>
  <c r="E962" i="15"/>
  <c r="E961" i="15"/>
  <c r="E960" i="15"/>
  <c r="E959" i="15"/>
  <c r="E958" i="15"/>
  <c r="E957" i="15"/>
  <c r="E956" i="15"/>
  <c r="E955" i="15"/>
  <c r="E954" i="15"/>
  <c r="E953" i="15"/>
  <c r="E952" i="15"/>
  <c r="E951" i="15"/>
  <c r="E950" i="15"/>
  <c r="E949" i="15"/>
  <c r="E948" i="15"/>
  <c r="E947" i="15"/>
  <c r="E946" i="15"/>
  <c r="E945" i="15"/>
  <c r="E944" i="15"/>
  <c r="E943" i="15"/>
  <c r="E942" i="15"/>
  <c r="E941" i="15"/>
  <c r="E940" i="15"/>
  <c r="E939" i="15"/>
  <c r="E938" i="15"/>
  <c r="E937" i="15"/>
  <c r="E936" i="15"/>
  <c r="E935" i="15"/>
  <c r="E934" i="15"/>
  <c r="E933" i="15"/>
  <c r="E932" i="15"/>
  <c r="E931" i="15"/>
  <c r="E930" i="15"/>
  <c r="E929" i="15"/>
  <c r="E928" i="15"/>
  <c r="E927" i="15"/>
  <c r="E926" i="15"/>
  <c r="E925" i="15"/>
  <c r="E924" i="15"/>
  <c r="E923" i="15"/>
  <c r="E922" i="15"/>
  <c r="E921" i="15"/>
  <c r="E920" i="15"/>
  <c r="E919" i="15"/>
  <c r="E918" i="15"/>
  <c r="E917" i="15"/>
  <c r="E916" i="15"/>
  <c r="E915" i="15"/>
  <c r="E914" i="15"/>
  <c r="E913" i="15"/>
  <c r="E912" i="15"/>
  <c r="E911" i="15"/>
  <c r="E910" i="15"/>
  <c r="E909" i="15"/>
  <c r="E908" i="15"/>
  <c r="E907" i="15"/>
  <c r="E906" i="15"/>
  <c r="E905" i="15"/>
  <c r="E904" i="15"/>
  <c r="E903" i="15"/>
  <c r="E902" i="15"/>
  <c r="E901" i="15"/>
  <c r="E900" i="15"/>
  <c r="E899" i="15"/>
  <c r="E898" i="15"/>
  <c r="E897" i="15"/>
  <c r="E896" i="15"/>
  <c r="E895" i="15"/>
  <c r="E894" i="15"/>
  <c r="E893" i="15"/>
  <c r="E892" i="15"/>
  <c r="E891" i="15"/>
  <c r="E890" i="15"/>
  <c r="E889" i="15"/>
  <c r="E888" i="15"/>
  <c r="E887" i="15"/>
  <c r="E886" i="15"/>
  <c r="E885" i="15"/>
  <c r="E884" i="15"/>
  <c r="E883" i="15"/>
  <c r="E882" i="15"/>
  <c r="E881" i="15"/>
  <c r="E880" i="15"/>
  <c r="E879" i="15"/>
  <c r="E878" i="15"/>
  <c r="E877" i="15"/>
  <c r="E876" i="15"/>
  <c r="E875" i="15"/>
  <c r="E874" i="15"/>
  <c r="E873" i="15"/>
  <c r="E872" i="15"/>
  <c r="E871" i="15"/>
  <c r="E870" i="15"/>
  <c r="E869" i="15"/>
  <c r="E868" i="15"/>
  <c r="E867" i="15"/>
  <c r="E866" i="15"/>
  <c r="E865" i="15"/>
  <c r="E864" i="15"/>
  <c r="E863" i="15"/>
  <c r="E862" i="15"/>
  <c r="E861" i="15"/>
  <c r="E860" i="15"/>
  <c r="E859" i="15"/>
  <c r="E858" i="15"/>
  <c r="E857" i="15"/>
  <c r="E856" i="15"/>
  <c r="E855" i="15"/>
  <c r="E854" i="15"/>
  <c r="E853" i="15"/>
  <c r="E852" i="15"/>
  <c r="E851" i="15"/>
  <c r="E850" i="15"/>
  <c r="E849" i="15"/>
  <c r="E848" i="15"/>
  <c r="E847" i="15"/>
  <c r="E846" i="15"/>
  <c r="E845" i="15"/>
  <c r="E844" i="15"/>
  <c r="E843" i="15"/>
  <c r="E842" i="15"/>
  <c r="E841" i="15"/>
  <c r="E840" i="15"/>
  <c r="E839" i="15"/>
  <c r="E838" i="15"/>
  <c r="E837" i="15"/>
  <c r="E836" i="15"/>
  <c r="E835" i="15"/>
  <c r="E834" i="15"/>
  <c r="E833" i="15"/>
  <c r="E832" i="15"/>
  <c r="E831" i="15"/>
  <c r="E830" i="15"/>
  <c r="E829" i="15"/>
  <c r="E828" i="15"/>
  <c r="E827" i="15"/>
  <c r="E826" i="15"/>
  <c r="E825" i="15"/>
  <c r="E824" i="15"/>
  <c r="E823" i="15"/>
  <c r="E822" i="15"/>
  <c r="E821" i="15"/>
  <c r="E820" i="15"/>
  <c r="E819" i="15"/>
  <c r="E818" i="15"/>
  <c r="E817" i="15"/>
  <c r="E816" i="15"/>
  <c r="E815" i="15"/>
  <c r="E814" i="15"/>
  <c r="E813" i="15"/>
  <c r="E812" i="15"/>
  <c r="E811" i="15"/>
  <c r="E810" i="15"/>
  <c r="E809" i="15"/>
  <c r="E808" i="15"/>
  <c r="E807" i="15"/>
  <c r="E806" i="15"/>
  <c r="E805" i="15"/>
  <c r="E804" i="15"/>
  <c r="E803" i="15"/>
  <c r="E802" i="15"/>
  <c r="E801" i="15"/>
  <c r="E800" i="15"/>
  <c r="E799" i="15"/>
  <c r="E798" i="15"/>
  <c r="E797" i="15"/>
  <c r="E796" i="15"/>
  <c r="E795" i="15"/>
  <c r="E794" i="15"/>
  <c r="E793" i="15"/>
  <c r="E792" i="15"/>
  <c r="E791" i="15"/>
  <c r="E790" i="15"/>
  <c r="E789" i="15"/>
  <c r="E788" i="15"/>
  <c r="E787" i="15"/>
  <c r="E786" i="15"/>
  <c r="E785" i="15"/>
  <c r="E784" i="15"/>
  <c r="E783" i="15"/>
  <c r="E782" i="15"/>
  <c r="E781" i="15"/>
  <c r="E780" i="15"/>
  <c r="E779" i="15"/>
  <c r="E778" i="15"/>
  <c r="E777" i="15"/>
  <c r="E776" i="15"/>
  <c r="E775" i="15"/>
  <c r="E774" i="15"/>
  <c r="E773" i="15"/>
  <c r="E772" i="15"/>
  <c r="E771" i="15"/>
  <c r="E770" i="15"/>
  <c r="E769" i="15"/>
  <c r="E768" i="15"/>
  <c r="E767" i="15"/>
  <c r="E766" i="15"/>
  <c r="E765" i="15"/>
  <c r="E764" i="15"/>
  <c r="E763" i="15"/>
  <c r="E762" i="15"/>
  <c r="E761" i="15"/>
  <c r="E760" i="15"/>
  <c r="E759" i="15"/>
  <c r="E758" i="15"/>
  <c r="E757" i="15"/>
  <c r="E756" i="15"/>
  <c r="E755" i="15"/>
  <c r="E754" i="15"/>
  <c r="E753" i="15"/>
  <c r="E752" i="15"/>
  <c r="E751" i="15"/>
  <c r="E750" i="15"/>
  <c r="E749" i="15"/>
  <c r="E748" i="15"/>
  <c r="E747" i="15"/>
  <c r="E746" i="15"/>
  <c r="E745" i="15"/>
  <c r="E744" i="15"/>
  <c r="E743" i="15"/>
  <c r="E742" i="15"/>
  <c r="E741" i="15"/>
  <c r="E740" i="15"/>
  <c r="E739" i="15"/>
  <c r="E738" i="15"/>
  <c r="E737" i="15"/>
  <c r="E736" i="15"/>
  <c r="E735" i="15"/>
  <c r="E734" i="15"/>
  <c r="E733" i="15"/>
  <c r="E732" i="15"/>
  <c r="E731" i="15"/>
  <c r="E730" i="15"/>
  <c r="E729" i="15"/>
  <c r="E728" i="15"/>
  <c r="E727" i="15"/>
  <c r="E726" i="15"/>
  <c r="E725" i="15"/>
  <c r="E724" i="15"/>
  <c r="E723" i="15"/>
  <c r="E722" i="15"/>
  <c r="E721" i="15"/>
  <c r="E720" i="15"/>
  <c r="E719" i="15"/>
  <c r="E718" i="15"/>
  <c r="E717" i="15"/>
  <c r="E716" i="15"/>
  <c r="E715" i="15"/>
  <c r="E714" i="15"/>
  <c r="E713" i="15"/>
  <c r="E712" i="15"/>
  <c r="E711" i="15"/>
  <c r="E710" i="15"/>
  <c r="E709" i="15"/>
  <c r="E708" i="15"/>
  <c r="E707" i="15"/>
  <c r="E706" i="15"/>
  <c r="E705" i="15"/>
  <c r="E704" i="15"/>
  <c r="E703" i="15"/>
  <c r="E702" i="15"/>
  <c r="E701" i="15"/>
  <c r="E700" i="15"/>
  <c r="E699" i="15"/>
  <c r="E698" i="15"/>
  <c r="E697" i="15"/>
  <c r="E696" i="15"/>
  <c r="E695" i="15"/>
  <c r="E694" i="15"/>
  <c r="E693" i="15"/>
  <c r="E692" i="15"/>
  <c r="E691" i="15"/>
  <c r="E690" i="15"/>
  <c r="E689" i="15"/>
  <c r="E688" i="15"/>
  <c r="E687" i="15"/>
  <c r="E686" i="15"/>
  <c r="E685" i="15"/>
  <c r="E684" i="15"/>
  <c r="E683" i="15"/>
  <c r="E682" i="15"/>
  <c r="E681" i="15"/>
  <c r="E680" i="15"/>
  <c r="E679" i="15"/>
  <c r="E678" i="15"/>
  <c r="E677" i="15"/>
  <c r="E676" i="15"/>
  <c r="E675" i="15"/>
  <c r="E674" i="15"/>
  <c r="E673" i="15"/>
  <c r="E672" i="15"/>
  <c r="E671" i="15"/>
  <c r="E670" i="15"/>
  <c r="E669" i="15"/>
  <c r="E668" i="15"/>
  <c r="E667" i="15"/>
  <c r="E666" i="15"/>
  <c r="E665" i="15"/>
  <c r="E664" i="15"/>
  <c r="E663" i="15"/>
  <c r="E662" i="15"/>
  <c r="E661" i="15"/>
  <c r="E660" i="15"/>
  <c r="E659" i="15"/>
  <c r="E658" i="15"/>
  <c r="E657" i="15"/>
  <c r="E656" i="15"/>
  <c r="E655" i="15"/>
  <c r="E654" i="15"/>
  <c r="E653" i="15"/>
  <c r="E652" i="15"/>
  <c r="E651" i="15"/>
  <c r="E650" i="15"/>
  <c r="E649" i="15"/>
  <c r="E648" i="15"/>
  <c r="E647" i="15"/>
  <c r="E646" i="15"/>
  <c r="E645" i="15"/>
  <c r="E644" i="15"/>
  <c r="E643" i="15"/>
  <c r="E642" i="15"/>
  <c r="E641" i="15"/>
  <c r="E640" i="15"/>
  <c r="E639" i="15"/>
  <c r="E638" i="15"/>
  <c r="E637" i="15"/>
  <c r="E636" i="15"/>
  <c r="E635" i="15"/>
  <c r="E634" i="15"/>
  <c r="E633" i="15"/>
  <c r="E632" i="15"/>
  <c r="E631" i="15"/>
  <c r="E630" i="15"/>
  <c r="E629" i="15"/>
  <c r="E628" i="15"/>
  <c r="E627" i="15"/>
  <c r="E626" i="15"/>
  <c r="E625" i="15"/>
  <c r="E624" i="15"/>
  <c r="E623" i="15"/>
  <c r="E622" i="15"/>
  <c r="E621" i="15"/>
  <c r="E620" i="15"/>
  <c r="E619" i="15"/>
  <c r="E618" i="15"/>
  <c r="E617" i="15"/>
  <c r="E616" i="15"/>
  <c r="E615" i="15"/>
  <c r="E614" i="15"/>
  <c r="E613" i="15"/>
  <c r="E612" i="15"/>
  <c r="E611" i="15"/>
  <c r="E610" i="15"/>
  <c r="E609" i="15"/>
  <c r="E608" i="15"/>
  <c r="E607" i="15"/>
  <c r="E606" i="15"/>
  <c r="E605" i="15"/>
  <c r="E604" i="15"/>
  <c r="E603" i="15"/>
  <c r="E602" i="15"/>
  <c r="E601" i="15"/>
  <c r="E600" i="15"/>
  <c r="E599" i="15"/>
  <c r="E598" i="15"/>
  <c r="E597" i="15"/>
  <c r="E596" i="15"/>
  <c r="E595" i="15"/>
  <c r="E594" i="15"/>
  <c r="E593" i="15"/>
  <c r="E592" i="15"/>
  <c r="E591" i="15"/>
  <c r="E590" i="15"/>
  <c r="E589" i="15"/>
  <c r="E588" i="15"/>
  <c r="E587" i="15"/>
  <c r="E586" i="15"/>
  <c r="E585" i="15"/>
  <c r="E584" i="15"/>
  <c r="E583" i="15"/>
  <c r="E582" i="15"/>
  <c r="E581" i="15"/>
  <c r="E580" i="15"/>
  <c r="E579" i="15"/>
  <c r="E578" i="15"/>
  <c r="E577" i="15"/>
  <c r="E576" i="15"/>
  <c r="E575" i="15"/>
  <c r="E574" i="15"/>
  <c r="E573" i="15"/>
  <c r="E572" i="15"/>
  <c r="E571" i="15"/>
  <c r="E570" i="15"/>
  <c r="E569" i="15"/>
  <c r="E568" i="15"/>
  <c r="E567" i="15"/>
  <c r="E566" i="15"/>
  <c r="E565" i="15"/>
  <c r="E564" i="15"/>
  <c r="E563" i="15"/>
  <c r="E562" i="15"/>
  <c r="E561" i="15"/>
  <c r="E560" i="15"/>
  <c r="E559" i="15"/>
  <c r="E558" i="15"/>
  <c r="E557" i="15"/>
  <c r="E556" i="15"/>
  <c r="E555" i="15"/>
  <c r="E554" i="15"/>
  <c r="E553" i="15"/>
  <c r="E552" i="15"/>
  <c r="E551" i="15"/>
  <c r="E550" i="15"/>
  <c r="E549" i="15"/>
  <c r="E548" i="15"/>
  <c r="E547" i="15"/>
  <c r="E546" i="15"/>
  <c r="E545" i="15"/>
  <c r="E544" i="15"/>
  <c r="E543" i="15"/>
  <c r="E542" i="15"/>
  <c r="E541" i="15"/>
  <c r="E540" i="15"/>
  <c r="E539" i="15"/>
  <c r="E538" i="15"/>
  <c r="E537" i="15"/>
  <c r="E536" i="15"/>
  <c r="E535" i="15"/>
  <c r="E534" i="15"/>
  <c r="E533" i="15"/>
  <c r="E532" i="15"/>
  <c r="E531" i="15"/>
  <c r="E530" i="15"/>
  <c r="E529" i="15"/>
  <c r="E528" i="15"/>
  <c r="E527" i="15"/>
  <c r="E526" i="15"/>
  <c r="E525" i="15"/>
  <c r="E524" i="15"/>
  <c r="E523" i="15"/>
  <c r="E522" i="15"/>
  <c r="E521" i="15"/>
  <c r="E520" i="15"/>
  <c r="E519" i="15"/>
  <c r="E518" i="15"/>
  <c r="E517" i="15"/>
  <c r="E516" i="15"/>
  <c r="E515" i="15"/>
  <c r="E514" i="15"/>
  <c r="E513" i="15"/>
  <c r="E512" i="15"/>
  <c r="E511" i="15"/>
  <c r="E510" i="15"/>
  <c r="E509" i="15"/>
  <c r="E508" i="15"/>
  <c r="E507" i="15"/>
  <c r="E506" i="15"/>
  <c r="E505" i="15"/>
  <c r="E504" i="15"/>
  <c r="E503" i="15"/>
  <c r="E502" i="15"/>
  <c r="E501" i="15"/>
  <c r="E500" i="15"/>
  <c r="E499" i="15"/>
  <c r="E498" i="15"/>
  <c r="E497" i="15"/>
  <c r="E496" i="15"/>
  <c r="E495" i="15"/>
  <c r="E494" i="15"/>
  <c r="E493" i="15"/>
  <c r="E492" i="15"/>
  <c r="E491" i="15"/>
  <c r="E490" i="15"/>
  <c r="E489" i="15"/>
  <c r="E488" i="15"/>
  <c r="E487" i="15"/>
  <c r="E486" i="15"/>
  <c r="E485" i="15"/>
  <c r="E484" i="15"/>
  <c r="E483" i="15"/>
  <c r="E482" i="15"/>
  <c r="E481" i="15"/>
  <c r="E480" i="15"/>
  <c r="E479" i="15"/>
  <c r="E478" i="15"/>
  <c r="E477" i="15"/>
  <c r="E476" i="15"/>
  <c r="E475" i="15"/>
  <c r="E474" i="15"/>
  <c r="E473" i="15"/>
  <c r="E472" i="15"/>
  <c r="E471" i="15"/>
  <c r="E470" i="15"/>
  <c r="E469" i="15"/>
  <c r="E468" i="15"/>
  <c r="E467" i="15"/>
  <c r="E466" i="15"/>
  <c r="E465" i="15"/>
  <c r="E464" i="15"/>
  <c r="E463" i="15"/>
  <c r="E462" i="15"/>
  <c r="E461" i="15"/>
  <c r="E460" i="15"/>
  <c r="E459" i="15"/>
  <c r="E458" i="15"/>
  <c r="E457" i="15"/>
  <c r="E456" i="15"/>
  <c r="E455" i="15"/>
  <c r="E454" i="15"/>
  <c r="E453" i="15"/>
  <c r="E452" i="15"/>
  <c r="E451" i="15"/>
  <c r="E450" i="15"/>
  <c r="E449" i="15"/>
  <c r="E448" i="15"/>
  <c r="E447" i="15"/>
  <c r="E446" i="15"/>
  <c r="E445" i="15"/>
  <c r="E444" i="15"/>
  <c r="E443" i="15"/>
  <c r="E442" i="15"/>
  <c r="E441" i="15"/>
  <c r="E440" i="15"/>
  <c r="E439" i="15"/>
  <c r="E438" i="15"/>
  <c r="E437" i="15"/>
  <c r="E436" i="15"/>
  <c r="E435" i="15"/>
  <c r="E434" i="15"/>
  <c r="E433" i="15"/>
  <c r="E432" i="15"/>
  <c r="E431" i="15"/>
  <c r="E430" i="15"/>
  <c r="E429" i="15"/>
  <c r="E428" i="15"/>
  <c r="E427" i="15"/>
  <c r="E426" i="15"/>
  <c r="E425" i="15"/>
  <c r="E424" i="15"/>
  <c r="E423" i="15"/>
  <c r="E422" i="15"/>
  <c r="E421" i="15"/>
  <c r="E420" i="15"/>
  <c r="E419" i="15"/>
  <c r="E418" i="15"/>
  <c r="E417" i="15"/>
  <c r="E416" i="15"/>
  <c r="E415" i="15"/>
  <c r="E414" i="15"/>
  <c r="E413" i="15"/>
  <c r="E412" i="15"/>
  <c r="E411" i="15"/>
  <c r="E410" i="15"/>
  <c r="E409" i="15"/>
  <c r="E408" i="15"/>
  <c r="E407" i="15"/>
  <c r="E406" i="15"/>
  <c r="E405" i="15"/>
  <c r="E404" i="15"/>
  <c r="E403" i="15"/>
  <c r="E402" i="15"/>
  <c r="E401" i="15"/>
  <c r="E400" i="15"/>
  <c r="E399" i="15"/>
  <c r="E398" i="15"/>
  <c r="E397" i="15"/>
  <c r="E396" i="15"/>
  <c r="E395" i="15"/>
  <c r="E394" i="15"/>
  <c r="E393" i="15"/>
  <c r="E392" i="15"/>
  <c r="E391" i="15"/>
  <c r="E390" i="15"/>
  <c r="E389" i="15"/>
  <c r="E388" i="15"/>
  <c r="E387" i="15"/>
  <c r="E386" i="15"/>
  <c r="E385" i="15"/>
  <c r="E384" i="15"/>
  <c r="E383" i="15"/>
  <c r="E382" i="15"/>
  <c r="E381" i="15"/>
  <c r="E380" i="15"/>
  <c r="E379" i="15"/>
  <c r="E378" i="15"/>
  <c r="E377" i="15"/>
  <c r="E376" i="15"/>
  <c r="E375" i="15"/>
  <c r="E374" i="15"/>
  <c r="E373" i="15"/>
  <c r="E372" i="15"/>
  <c r="E371" i="15"/>
  <c r="E370" i="15"/>
  <c r="E369" i="15"/>
  <c r="E368" i="15"/>
  <c r="E367" i="15"/>
  <c r="E366" i="15"/>
  <c r="E365" i="15"/>
  <c r="E364" i="15"/>
  <c r="E363" i="15"/>
  <c r="E362" i="15"/>
  <c r="E361" i="15"/>
  <c r="E360" i="15"/>
  <c r="E359" i="15"/>
  <c r="E358" i="15"/>
  <c r="E357" i="15"/>
  <c r="E356" i="15"/>
  <c r="E355" i="15"/>
  <c r="E354" i="15"/>
  <c r="E353" i="15"/>
  <c r="E352" i="15"/>
  <c r="E351" i="15"/>
  <c r="E350" i="15"/>
  <c r="E349" i="15"/>
  <c r="E348" i="15"/>
  <c r="E347" i="15"/>
  <c r="E346" i="15"/>
  <c r="E345" i="15"/>
  <c r="E344" i="15"/>
  <c r="E343" i="15"/>
  <c r="E342" i="15"/>
  <c r="E341" i="15"/>
  <c r="E340" i="15"/>
  <c r="E339" i="15"/>
  <c r="E338" i="15"/>
  <c r="E337" i="15"/>
  <c r="E336" i="15"/>
  <c r="E335" i="15"/>
  <c r="E334" i="15"/>
  <c r="E333" i="15"/>
  <c r="E332" i="15"/>
  <c r="E331" i="15"/>
  <c r="E330" i="15"/>
  <c r="E329" i="15"/>
  <c r="E328" i="15"/>
  <c r="E327" i="15"/>
  <c r="E326" i="15"/>
  <c r="E325" i="15"/>
  <c r="E324" i="15"/>
  <c r="E323" i="15"/>
  <c r="E322" i="15"/>
  <c r="E321" i="15"/>
  <c r="E320" i="15"/>
  <c r="E319" i="15"/>
  <c r="E318" i="15"/>
  <c r="E317" i="15"/>
  <c r="E316" i="15"/>
  <c r="E315" i="15"/>
  <c r="E314" i="15"/>
  <c r="E313" i="15"/>
  <c r="E312" i="15"/>
  <c r="E311" i="15"/>
  <c r="E310" i="15"/>
  <c r="E309" i="15"/>
  <c r="E308" i="15"/>
  <c r="E307" i="15"/>
  <c r="E306" i="15"/>
  <c r="E305" i="15"/>
  <c r="E304" i="15"/>
  <c r="E303" i="15"/>
  <c r="E302" i="15"/>
  <c r="E301" i="15"/>
  <c r="E300" i="15"/>
  <c r="E299" i="15"/>
  <c r="E298" i="15"/>
  <c r="E297" i="15"/>
  <c r="E296" i="15"/>
  <c r="E295" i="15"/>
  <c r="E294" i="15"/>
  <c r="E293" i="15"/>
  <c r="E292" i="15"/>
  <c r="E291" i="15"/>
  <c r="E290" i="15"/>
  <c r="E289" i="15"/>
  <c r="E288" i="15"/>
  <c r="E287" i="15"/>
  <c r="E286" i="15"/>
  <c r="E285" i="15"/>
  <c r="E284" i="15"/>
  <c r="E283" i="15"/>
  <c r="E282" i="15"/>
  <c r="E281" i="15"/>
  <c r="E280" i="15"/>
  <c r="E279" i="15"/>
  <c r="E278" i="15"/>
  <c r="E277" i="15"/>
  <c r="E276" i="15"/>
  <c r="E275" i="15"/>
  <c r="E274" i="15"/>
  <c r="E273" i="15"/>
  <c r="E272" i="15"/>
  <c r="E271" i="15"/>
  <c r="E270" i="15"/>
  <c r="E269" i="15"/>
  <c r="E268" i="15"/>
  <c r="E267" i="15"/>
  <c r="E266" i="15"/>
  <c r="E265" i="15"/>
  <c r="E264" i="15"/>
  <c r="E263" i="15"/>
  <c r="E262" i="15"/>
  <c r="E261" i="15"/>
  <c r="E260" i="15"/>
  <c r="E259" i="15"/>
  <c r="E258" i="15"/>
  <c r="E257" i="15"/>
  <c r="E256" i="15"/>
  <c r="E255" i="15"/>
  <c r="E254" i="15"/>
  <c r="E253" i="15"/>
  <c r="E252" i="15"/>
  <c r="E251" i="15"/>
  <c r="E250" i="15"/>
  <c r="E249" i="15"/>
  <c r="E248" i="15"/>
  <c r="E247" i="15"/>
  <c r="E246" i="15"/>
  <c r="E245" i="15"/>
  <c r="E244" i="15"/>
  <c r="E243" i="15"/>
  <c r="E242" i="15"/>
  <c r="E241" i="15"/>
  <c r="E240" i="15"/>
  <c r="E239" i="15"/>
  <c r="E238" i="15"/>
  <c r="E237" i="15"/>
  <c r="E236" i="15"/>
  <c r="E235" i="15"/>
  <c r="E234" i="15"/>
  <c r="E233" i="15"/>
  <c r="E232" i="15"/>
  <c r="E231" i="15"/>
  <c r="E230" i="15"/>
  <c r="E229" i="15"/>
  <c r="E228" i="15"/>
  <c r="E227" i="15"/>
  <c r="E226" i="15"/>
  <c r="E225" i="15"/>
  <c r="E224" i="15"/>
  <c r="E223" i="15"/>
  <c r="E222" i="15"/>
  <c r="E221" i="15"/>
  <c r="E220" i="15"/>
  <c r="E219" i="15"/>
  <c r="E218" i="15"/>
  <c r="E217" i="15"/>
  <c r="E216" i="15"/>
  <c r="E215" i="15"/>
  <c r="E214" i="15"/>
  <c r="E213" i="15"/>
  <c r="E212" i="15"/>
  <c r="E211" i="15"/>
  <c r="E210" i="15"/>
  <c r="E209" i="15"/>
  <c r="E208" i="15"/>
  <c r="E207" i="15"/>
  <c r="E206" i="15"/>
  <c r="E205" i="15"/>
  <c r="E204" i="15"/>
  <c r="E203" i="15"/>
  <c r="E202" i="15"/>
  <c r="E201" i="15"/>
  <c r="E200" i="15"/>
  <c r="E199" i="15"/>
  <c r="E198" i="15"/>
  <c r="E197" i="15"/>
  <c r="E196" i="15"/>
  <c r="E195" i="15"/>
  <c r="E194" i="15"/>
  <c r="E193" i="15"/>
  <c r="E192" i="15"/>
  <c r="E191" i="15"/>
  <c r="E190" i="15"/>
  <c r="E189" i="15"/>
  <c r="E188" i="15"/>
  <c r="E187" i="15"/>
  <c r="E186" i="15"/>
  <c r="E185" i="15"/>
  <c r="E184" i="15"/>
  <c r="E183" i="15"/>
  <c r="E182" i="15"/>
  <c r="E181" i="15"/>
  <c r="E180" i="15"/>
  <c r="E179" i="15"/>
  <c r="E175" i="15"/>
  <c r="E174" i="15"/>
  <c r="E173" i="15"/>
  <c r="E172" i="15"/>
  <c r="E171" i="15"/>
  <c r="E170" i="15"/>
  <c r="E169" i="15"/>
  <c r="E168" i="15"/>
  <c r="E167" i="15"/>
  <c r="E166" i="15"/>
  <c r="E165" i="15"/>
  <c r="E164" i="15"/>
  <c r="E163" i="15"/>
  <c r="E162" i="15"/>
  <c r="E161" i="15"/>
  <c r="E160" i="15"/>
  <c r="E159" i="15"/>
  <c r="E158" i="15"/>
  <c r="E157" i="15"/>
  <c r="E156" i="15"/>
  <c r="E155" i="15"/>
  <c r="E154" i="15"/>
  <c r="E153" i="15"/>
  <c r="E152" i="15"/>
  <c r="E151" i="15"/>
  <c r="E150" i="15"/>
  <c r="E149" i="15"/>
  <c r="E148" i="15"/>
  <c r="E147" i="15"/>
  <c r="E146" i="15"/>
  <c r="E145" i="15"/>
  <c r="E144" i="15"/>
  <c r="E143" i="15"/>
  <c r="E142" i="15"/>
  <c r="E141" i="15"/>
  <c r="E140" i="15"/>
  <c r="E139" i="15"/>
  <c r="E138" i="15"/>
  <c r="E137" i="15"/>
  <c r="E136" i="15"/>
  <c r="E135" i="15"/>
  <c r="E134" i="15"/>
  <c r="E133" i="15"/>
  <c r="E132" i="15"/>
  <c r="E131" i="15"/>
  <c r="E130" i="15"/>
  <c r="E129" i="15"/>
  <c r="E128" i="15"/>
  <c r="E127" i="15"/>
  <c r="E126" i="15"/>
  <c r="E125" i="15"/>
  <c r="E124" i="15"/>
  <c r="E123" i="15"/>
  <c r="E122" i="15"/>
  <c r="E121" i="15"/>
  <c r="E120" i="15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9" i="15"/>
  <c r="E8" i="15"/>
  <c r="E7" i="15"/>
  <c r="E6" i="15"/>
  <c r="E5" i="15"/>
  <c r="E4" i="15"/>
  <c r="E3" i="15"/>
  <c r="E2" i="15"/>
  <c r="E16" i="17" l="1"/>
  <c r="F16" i="17" s="1"/>
  <c r="E8" i="17"/>
  <c r="F8" i="17" s="1"/>
  <c r="E15" i="17"/>
  <c r="F15" i="17" s="1"/>
  <c r="E7" i="17"/>
  <c r="F7" i="17" s="1"/>
  <c r="E13" i="17"/>
  <c r="F13" i="17" s="1"/>
  <c r="E12" i="17"/>
  <c r="F12" i="17" s="1"/>
  <c r="C20" i="17"/>
  <c r="E18" i="17"/>
  <c r="F18" i="17" s="1"/>
  <c r="E10" i="17"/>
  <c r="F10" i="17" s="1"/>
  <c r="E11" i="17"/>
  <c r="F11" i="17" s="1"/>
  <c r="E17" i="17"/>
  <c r="F17" i="17" s="1"/>
  <c r="E9" i="17"/>
  <c r="F9" i="17" s="1"/>
  <c r="E14" i="17"/>
  <c r="F14" i="17" s="1"/>
  <c r="E6" i="17"/>
  <c r="F6" i="17" s="1"/>
  <c r="D20" i="17"/>
  <c r="E5" i="17"/>
  <c r="E23" i="17" l="1"/>
  <c r="F5" i="17"/>
  <c r="E22" i="17" s="1"/>
  <c r="C28" i="17" s="1"/>
  <c r="E20" i="17"/>
</calcChain>
</file>

<file path=xl/sharedStrings.xml><?xml version="1.0" encoding="utf-8"?>
<sst xmlns="http://schemas.openxmlformats.org/spreadsheetml/2006/main" count="98649" uniqueCount="17059">
  <si>
    <t>Office of the City Manager</t>
  </si>
  <si>
    <t>Corporate Services</t>
  </si>
  <si>
    <t>Finance</t>
  </si>
  <si>
    <t>Miscellaneous Services</t>
  </si>
  <si>
    <t>Actual Expenditure</t>
  </si>
  <si>
    <t>Variance</t>
  </si>
  <si>
    <t>Account No</t>
  </si>
  <si>
    <t>Description</t>
  </si>
  <si>
    <t>Balance</t>
  </si>
  <si>
    <t>Acc Type</t>
  </si>
  <si>
    <t xml:space="preserve">P  </t>
  </si>
  <si>
    <t xml:space="preserve">ENTRANCE FEES                                     </t>
  </si>
  <si>
    <t xml:space="preserve">PARKING FEES                                      </t>
  </si>
  <si>
    <t>Date:</t>
  </si>
  <si>
    <t>Client:</t>
  </si>
  <si>
    <t>Mangaung Local Municipality</t>
  </si>
  <si>
    <t>Year end:</t>
  </si>
  <si>
    <t>Subject:</t>
  </si>
  <si>
    <t>Mangaung Local Municipality contract person:</t>
  </si>
  <si>
    <t>Name</t>
  </si>
  <si>
    <t>Position</t>
  </si>
  <si>
    <t>Room Number</t>
  </si>
  <si>
    <t>Conclusion:</t>
  </si>
  <si>
    <t>Unauthorised expenditure</t>
  </si>
  <si>
    <t>Allison Adams</t>
  </si>
  <si>
    <t>Manager: Accounting</t>
  </si>
  <si>
    <t>Compilation of schedule</t>
  </si>
  <si>
    <t>Objective:</t>
  </si>
  <si>
    <t>Procedures Performed:</t>
  </si>
  <si>
    <t>Determine the unauthorised expenditure per directorate.</t>
  </si>
  <si>
    <t>Prepare the disclosure of Unauthorised expenditure per directorate.</t>
  </si>
  <si>
    <t>Obtain reasons for over expenditure</t>
  </si>
  <si>
    <t>AFS</t>
  </si>
  <si>
    <t>Budget vs Actual Expenditure:</t>
  </si>
  <si>
    <t>Directorate</t>
  </si>
  <si>
    <t>Disclosure:</t>
  </si>
  <si>
    <t>Unauthorised expenditure:</t>
  </si>
  <si>
    <t>Current year - Unauthorised expenditure</t>
  </si>
  <si>
    <t xml:space="preserve">      Budget</t>
  </si>
  <si>
    <t>The unauthorised expenditure was appropriately disclosed</t>
  </si>
  <si>
    <t>Executive Mayor</t>
  </si>
  <si>
    <t>Planning</t>
  </si>
  <si>
    <t>Economic and Rural Development</t>
  </si>
  <si>
    <t>Engineering services</t>
  </si>
  <si>
    <t>Water services</t>
  </si>
  <si>
    <t>Waste and Fleet Management Services</t>
  </si>
  <si>
    <t>Human Settlement and Housing</t>
  </si>
  <si>
    <t>Strategic projects and service delivery regulation</t>
  </si>
  <si>
    <t xml:space="preserve">MS: SAL &amp; ALL: BASIC SALARY &amp; WAGES               </t>
  </si>
  <si>
    <t xml:space="preserve">MS: SAL &amp; ALL: PERFORMANCE BASED BONUSES          </t>
  </si>
  <si>
    <t xml:space="preserve">MS: ALL - ACCOMMODATION/TRVL/INCIDENTAL           </t>
  </si>
  <si>
    <t xml:space="preserve">MS: ALL - CELLULAR &amp; TELEPHONE                    </t>
  </si>
  <si>
    <t xml:space="preserve">MS: HB &amp; INC: HOUSING BENEFITS                    </t>
  </si>
  <si>
    <t xml:space="preserve">MS: HB &amp; INC: LAUNDRY                             </t>
  </si>
  <si>
    <t xml:space="preserve">MS: HB &amp; INC: RENTAL SUBSIDY                      </t>
  </si>
  <si>
    <t xml:space="preserve">MS: ALL - TRAVEL OR MOTOR VEHICLE                 </t>
  </si>
  <si>
    <t xml:space="preserve">MS: OVERTIME - NON STRUCTURED                     </t>
  </si>
  <si>
    <t xml:space="preserve">MS: OVERTIME - STRUCTURED                         </t>
  </si>
  <si>
    <t xml:space="preserve">MS: PAYMENTS - SHIFT ADD REMUNERATION             </t>
  </si>
  <si>
    <t xml:space="preserve">MS: OVERTIME - NIGHT SHIFT                        </t>
  </si>
  <si>
    <t xml:space="preserve">MS: SRB - ACTING ALLOWANCE                        </t>
  </si>
  <si>
    <t xml:space="preserve">MS: SRB - ANNUAL BONUS                            </t>
  </si>
  <si>
    <t xml:space="preserve">MS: SRB - LONG SERVICE AWARD                      </t>
  </si>
  <si>
    <t xml:space="preserve">MS: SRB - STANDBY ALLOWANCE                       </t>
  </si>
  <si>
    <t xml:space="preserve">MS: SRB - UNIFORM/SPEC/PROTEC CLOTHING            </t>
  </si>
  <si>
    <t xml:space="preserve">MS: SRB - ENTERTAINMENT                           </t>
  </si>
  <si>
    <t xml:space="preserve">MS: SRB - NON PENSIONABLE                         </t>
  </si>
  <si>
    <t xml:space="preserve">MS: SOC CONTR - BARGAINING COUNCIL                </t>
  </si>
  <si>
    <t xml:space="preserve">MS: SOC CONTR - GROUP LIFE INSURANCE              </t>
  </si>
  <si>
    <t xml:space="preserve">MS: SOC CONTR - PENSION                           </t>
  </si>
  <si>
    <t xml:space="preserve">MS: SOC CONTR - UNEMPLOYMENT INSUR FUND           </t>
  </si>
  <si>
    <t xml:space="preserve">MS: PRB - MED: PAST SERVICE COST                  </t>
  </si>
  <si>
    <t xml:space="preserve">MS: PRB - PENS: DEF CONTRIBUT FUND EXP            </t>
  </si>
  <si>
    <t xml:space="preserve">OS: CATERING SERVICES                             </t>
  </si>
  <si>
    <t xml:space="preserve">OS: CATERING SERVICES(MARKETING PROJECTS          </t>
  </si>
  <si>
    <t xml:space="preserve">OS: CATERING SERVICES ( GENERAL)                  </t>
  </si>
  <si>
    <t xml:space="preserve">C&amp;PS: B&amp;A HUMAN RESOURCES                         </t>
  </si>
  <si>
    <t xml:space="preserve">C&amp;PS: B&amp;A HUMAN RESOURCES ( GENERAL)              </t>
  </si>
  <si>
    <t xml:space="preserve">C&amp;PS: B&amp;A PROJECT MANAGEMENT                      </t>
  </si>
  <si>
    <t xml:space="preserve">CONTR: EVENT PROMOTERS                            </t>
  </si>
  <si>
    <t xml:space="preserve">CONTR: EVENT PROMOTERS (GENERAL)                  </t>
  </si>
  <si>
    <t xml:space="preserve">OC:ADV/PUB/MARK - CORP &amp; MUN ACT ( GEN A          </t>
  </si>
  <si>
    <t xml:space="preserve">OC: COMM - CELL CONTRACT (SUBS &amp; CALLS)           </t>
  </si>
  <si>
    <t xml:space="preserve">OC: COMM - LICENCES (RADIO &amp; TELEVISION)          </t>
  </si>
  <si>
    <t xml:space="preserve">OC: COMM - POSTAGE/STAMPS/FRANKING MACH           </t>
  </si>
  <si>
    <t xml:space="preserve">OC: COMM - RADIO &amp; TV TRANSMISSIONS               </t>
  </si>
  <si>
    <t xml:space="preserve">OC: COMM - PHONE FAX TELEGRAPH &amp; TELEX            </t>
  </si>
  <si>
    <t xml:space="preserve">OC: INSUR UNDER - PREMIUMS                        </t>
  </si>
  <si>
    <t xml:space="preserve">OC: PRINTING &amp; PUBLICATIONS                       </t>
  </si>
  <si>
    <t xml:space="preserve">OC: PRINTING &amp; PUBLICATIONS (MARKETING)           </t>
  </si>
  <si>
    <t xml:space="preserve">OC: PRINTING &amp; PUBLICATIONS (PRINTING GE          </t>
  </si>
  <si>
    <t xml:space="preserve">OC: PROF BODIES M/SHIP &amp; SUBS(OTHER)              </t>
  </si>
  <si>
    <t xml:space="preserve">OC: REG FEES NATIONAL                             </t>
  </si>
  <si>
    <t xml:space="preserve">OC: SKILLS DEVELOPMENT FUND LEVY                  </t>
  </si>
  <si>
    <t xml:space="preserve">OC: TRANSPORT - EVENTS                            </t>
  </si>
  <si>
    <t xml:space="preserve">OC: TRANSPORT - EVENTS (GENERAL)                  </t>
  </si>
  <si>
    <t xml:space="preserve">OC: T&amp;S DOM - ACCOMMODATION (MAYORAL PRO          </t>
  </si>
  <si>
    <t xml:space="preserve">OC: T&amp;S DOM - ACCOMMODATION(TRAIN / INTE          </t>
  </si>
  <si>
    <t xml:space="preserve">OC: T&amp;S DOM - ACCOMMODATION(S&amp;T) (GENERA          </t>
  </si>
  <si>
    <t xml:space="preserve">OC: T&amp;S DOM - DAILY ALLOWANCE (MAYORAL P          </t>
  </si>
  <si>
    <t xml:space="preserve">OC: T&amp;S DOM - DAILY ALLOWANCE (MARKETING          </t>
  </si>
  <si>
    <t xml:space="preserve">OC: T&amp;S DOM - DAILY ALLOWANCE(TRAINING/I          </t>
  </si>
  <si>
    <t xml:space="preserve">OC: T&amp;S DOM - DAILY ALLOWANCE (GENERAL)           </t>
  </si>
  <si>
    <t xml:space="preserve">OC: T&amp;S DOM - FOOD &amp; BEVERAGE (SERVED)            </t>
  </si>
  <si>
    <t xml:space="preserve">OC: T&amp;S DOM - INCIDENTAL COST                     </t>
  </si>
  <si>
    <t xml:space="preserve">OC: T&amp;S DOM TRP - WITHOUT OPR CAR RENTAL          </t>
  </si>
  <si>
    <t xml:space="preserve">OC: T&amp;S DOM - WITHOUT OPR CAR RENTAL(MAY          </t>
  </si>
  <si>
    <t xml:space="preserve">OC: T&amp;S DOM - WITHOUT OPR CAR RENTAL(MAR          </t>
  </si>
  <si>
    <t xml:space="preserve">OC: T&amp;S DOM - WITHOUT OPR CAR RENTAL(TRA          </t>
  </si>
  <si>
    <t xml:space="preserve">OC: T&amp;S DOM - WITHOUT OPR CAR RENTAL(GEN          </t>
  </si>
  <si>
    <t xml:space="preserve">OC: T&amp;S DOM TRP - W/OUT OPR OWN TRANSPRT          </t>
  </si>
  <si>
    <t xml:space="preserve">OC: T&amp;S DOM TRP - WITH OPER OTH TRP PROV          </t>
  </si>
  <si>
    <t xml:space="preserve">OC: T&amp;S DOM PUB TRP - AIR TRANSPORT(MAYO          </t>
  </si>
  <si>
    <t xml:space="preserve">OC: T&amp;S DOM PUB TRP - AIR TRANSPORT(MARK          </t>
  </si>
  <si>
    <t xml:space="preserve">OC: T&amp;S DOM PUB TRP - AIR TRANSPORT(TRAI          </t>
  </si>
  <si>
    <t xml:space="preserve">OC: T&amp;S DOM PUB TRP - AIR TRANSPORT(GENE          </t>
  </si>
  <si>
    <t xml:space="preserve">INV - CONSUMABLE STORES - STANDARD RATED          </t>
  </si>
  <si>
    <t xml:space="preserve">INVENTORY - MATERIALS &amp; SUPPLIES                  </t>
  </si>
  <si>
    <t xml:space="preserve">INVENTORY - MATERIALS &amp; SUPPLIES(PRINT&amp;           </t>
  </si>
  <si>
    <t xml:space="preserve">INVENTORY - MATERIALS &amp; SUPPLIES(SPARES&amp;          </t>
  </si>
  <si>
    <t xml:space="preserve">C&amp;PS: B&amp;A AUDIT COMMITTEE                         </t>
  </si>
  <si>
    <t xml:space="preserve">C&amp;PS: B&amp;A COMMUNICATIONS                          </t>
  </si>
  <si>
    <t xml:space="preserve">C&amp;PS: B&amp;A FORENSIC INVESTIGATORS                  </t>
  </si>
  <si>
    <t xml:space="preserve">OC:ADV/PUB/MARK - CORP &amp; MUN ACTIV(OTHER          </t>
  </si>
  <si>
    <t xml:space="preserve">OC: COMM - RENT PRIVATE BAG &amp; POSTAL BOX          </t>
  </si>
  <si>
    <t xml:space="preserve">OC: EXT COM SERV PROV - DATA LINES                </t>
  </si>
  <si>
    <t xml:space="preserve">OC: EXT COM SERV PROV - INTERNET CHARGE           </t>
  </si>
  <si>
    <t xml:space="preserve">OC: EXT COM SERV PROV - SYSTEM ADVISER            </t>
  </si>
  <si>
    <t xml:space="preserve">OC: LIC - VEHICLE LIC &amp; REGISTRATIONS             </t>
  </si>
  <si>
    <t xml:space="preserve">OC: MANAGEMENT FEE                                </t>
  </si>
  <si>
    <t xml:space="preserve">OC: PRINTING &amp; PUBLICATIONS (TRAINING)            </t>
  </si>
  <si>
    <t xml:space="preserve">OC: UNIFORM &amp; PROTECTIVE CLOTHING                 </t>
  </si>
  <si>
    <t xml:space="preserve">OC: WORKMEN'S COMPENSATION FUND                   </t>
  </si>
  <si>
    <t xml:space="preserve">INVENTORY - MATERIALS &amp; SUPPLIES(GENERAL          </t>
  </si>
  <si>
    <t xml:space="preserve">INVENTORY - MATERIALS &amp; SUPPLIES(STOCK &amp;          </t>
  </si>
  <si>
    <t xml:space="preserve">OPR LEASES: MACHINERY &amp; EQUIPMENT                 </t>
  </si>
  <si>
    <t xml:space="preserve">C&amp;PS: B&amp;A RESEARCH &amp; ADVISORY                     </t>
  </si>
  <si>
    <t xml:space="preserve">C&amp;PS: B&amp;A COMMISSIONS &amp; COMMITTEES                </t>
  </si>
  <si>
    <t xml:space="preserve">OC: EXT COM SERV PROV - S/WARE LICENCES           </t>
  </si>
  <si>
    <t xml:space="preserve">OS: CATERING SERVICES( COUNCILLOR)                </t>
  </si>
  <si>
    <t xml:space="preserve">OS: CATERING SERVICES( MAYORAL PROJECTS)          </t>
  </si>
  <si>
    <t xml:space="preserve">OS: CATERING SERVICES(COMMUNITY PROJECTS          </t>
  </si>
  <si>
    <t xml:space="preserve">OS: CATERING SERVICES(WARD PROJECTS)              </t>
  </si>
  <si>
    <t xml:space="preserve">OS: CATERING SERVICES (COUNCIL MEETINGS)          </t>
  </si>
  <si>
    <t xml:space="preserve">OS: CATERING SERVICES (COMMITTEES)                </t>
  </si>
  <si>
    <t xml:space="preserve">CONTR: CATERING SERVICES                          </t>
  </si>
  <si>
    <t xml:space="preserve">CONTR: ELEC BY OTH - RELIABILITY CHARGES          </t>
  </si>
  <si>
    <t xml:space="preserve">CONTR: ELECTRICAL                                 </t>
  </si>
  <si>
    <t xml:space="preserve">CONTR: PLANTS FLOWERS &amp; OTH DECORATIONS           </t>
  </si>
  <si>
    <t xml:space="preserve">CONTR: SEWERAGE SERVICES                          </t>
  </si>
  <si>
    <t xml:space="preserve">CONTR: STAGE &amp; SOUND CREW                         </t>
  </si>
  <si>
    <t xml:space="preserve">OC: ACHIEVEMENTS &amp; AWARDS                         </t>
  </si>
  <si>
    <t xml:space="preserve">OC:ADV/PUB/MARK - CORP &amp; MUN ACTIV(WARD           </t>
  </si>
  <si>
    <t xml:space="preserve">OC:ADV/PUB/MARK - CORP &amp; MUN ACTIV(COM A          </t>
  </si>
  <si>
    <t xml:space="preserve">OC:ADV/PUB/MARK - GIFTS &amp; PROMO ITEMS             </t>
  </si>
  <si>
    <t xml:space="preserve">OC: BURSARIES (EMPLOYEES)                         </t>
  </si>
  <si>
    <t xml:space="preserve">OC: DRIVERS LICENCES &amp; PERMITS                    </t>
  </si>
  <si>
    <t xml:space="preserve">OC: ENTERTAINMENT -  COUNCILLORS                  </t>
  </si>
  <si>
    <t xml:space="preserve">OC: LIC - PERFORMING ARTS                         </t>
  </si>
  <si>
    <t xml:space="preserve">OC: OFFICE DECORATIONS                            </t>
  </si>
  <si>
    <t xml:space="preserve">OC: REG FEESPROF &amp; REGULATORY BODIES              </t>
  </si>
  <si>
    <t xml:space="preserve">OC: REG FEESPROF &amp; REGULAT BODIES(SMME C          </t>
  </si>
  <si>
    <t xml:space="preserve">OC: REMUNERATION TO WARD COMMITTEES               </t>
  </si>
  <si>
    <t xml:space="preserve">OC: RESETTLEMENT COST                             </t>
  </si>
  <si>
    <t xml:space="preserve">OC: TOLL GATE FEES                                </t>
  </si>
  <si>
    <t xml:space="preserve">OC: TRANSPORT - EVENTS (COMMUNITY PROJ)           </t>
  </si>
  <si>
    <t xml:space="preserve">OC: TRANSPORT - EVENTS ( WARD PROJ)               </t>
  </si>
  <si>
    <t xml:space="preserve">OC: TRANSPORT - MUNICIPAL ACTIVITIES              </t>
  </si>
  <si>
    <t xml:space="preserve">OC: INTERCOMPANY/PARENT-SUBSIDIARY TRANS          </t>
  </si>
  <si>
    <t xml:space="preserve">OC: INDIGENT RELIEF                               </t>
  </si>
  <si>
    <t xml:space="preserve">INVENTORY - MATERIALS &amp; SUPPLIES(FUEL CO          </t>
  </si>
  <si>
    <t xml:space="preserve">INVENTORY - MATERIALS &amp; SUPPLIES(MAYOR P          </t>
  </si>
  <si>
    <t xml:space="preserve">INVENTORY - MATERIALS &amp; SUPPLIES(COUNCIL          </t>
  </si>
  <si>
    <t xml:space="preserve">INVENTORY - MATERIALS &amp; SUPPLIES(CROCKER          </t>
  </si>
  <si>
    <t xml:space="preserve">INVENTORY - MATERIALS &amp; SUPPLIES(LIB MAT          </t>
  </si>
  <si>
    <t xml:space="preserve">INVENTORY - MATERIALS &amp; SUPPLIES(PHOTO M          </t>
  </si>
  <si>
    <t xml:space="preserve">INVENTORY - MATERIALS &amp; SUPPLIES(VISUAL           </t>
  </si>
  <si>
    <t xml:space="preserve">INVENTORY - MATERIALS &amp; SUPPLIES(COM PRO          </t>
  </si>
  <si>
    <t xml:space="preserve">INVENTORY - MATERIALS &amp; SUPPLIES(FESTIVA          </t>
  </si>
  <si>
    <t xml:space="preserve">INVENTORY - MATERIALS &amp; SUPPLIES(VOTERS)          </t>
  </si>
  <si>
    <t xml:space="preserve">CONTR: TRANSPORTATION CONTRACTOR                  </t>
  </si>
  <si>
    <t xml:space="preserve">OC: COURIER &amp; DELIVERY SERVICES                   </t>
  </si>
  <si>
    <t xml:space="preserve">OS: B&amp;A COMMISSIONS &amp; COMMITTEES                  </t>
  </si>
  <si>
    <t xml:space="preserve">OS: B&amp;A PROJECT MANAGEMENT                        </t>
  </si>
  <si>
    <t xml:space="preserve">OC: T&amp;S FOREIGN - ACCOMMODATION                   </t>
  </si>
  <si>
    <t xml:space="preserve">OC: T&amp;S FOREIGN - DAILY ALLOWANCE                 </t>
  </si>
  <si>
    <t xml:space="preserve">OC: T&amp;S FOREIGN - FOOD &amp; BEVERAGE                 </t>
  </si>
  <si>
    <t xml:space="preserve">OC: T&amp;S FOREIGN - INCIDENTAL COST                 </t>
  </si>
  <si>
    <t xml:space="preserve">OC: T&amp;S FOREIGN  TRP - NO OPR CAR RENTAL          </t>
  </si>
  <si>
    <t xml:space="preserve">OC: T&amp;S FOREIGN  TRP - NO OPR CAR RENT(M          </t>
  </si>
  <si>
    <t xml:space="preserve">OC: T&amp;S FOREIGN  TRP - WITH ORP TRP PROV          </t>
  </si>
  <si>
    <t xml:space="preserve">OC: T&amp;S FOREIGN  PUB TRP - AIR TRANSPORT          </t>
  </si>
  <si>
    <t xml:space="preserve">OC: T&amp;S FOREIGN  PUB TRP - RAILWAY TRANS          </t>
  </si>
  <si>
    <t xml:space="preserve">OC: T&amp;S FOREIGN  PUB TRP - ROAD TRANSP            </t>
  </si>
  <si>
    <t xml:space="preserve">OC: T&amp;S FOREIGN  PUB TRP - WATER TRANSP           </t>
  </si>
  <si>
    <t xml:space="preserve">NON-PROF: OTHER NON-PROFIT INSTI                  </t>
  </si>
  <si>
    <t xml:space="preserve">OS: BURIAL SERVICES                               </t>
  </si>
  <si>
    <t xml:space="preserve">NATIONAL REVENUE FUND: EQUITABLE SHARE            </t>
  </si>
  <si>
    <t xml:space="preserve">NON PROF: UNSPECIFIED                             </t>
  </si>
  <si>
    <t xml:space="preserve">OC: TRANSPORT - FUNERALS                          </t>
  </si>
  <si>
    <t xml:space="preserve">OC: TRANSPORT - PATIENTS &amp; CORPSE                 </t>
  </si>
  <si>
    <t xml:space="preserve">C&amp;PS: B&amp;A ORGANISATIONAL                          </t>
  </si>
  <si>
    <t xml:space="preserve">NAT DPT AGEN - NAT SKILLS FUND                    </t>
  </si>
  <si>
    <t xml:space="preserve">ACADEMIC SERVICES: FORMAL TRAINING(GENER          </t>
  </si>
  <si>
    <t xml:space="preserve">PHOTOCOPIES &amp; FAXES                               </t>
  </si>
  <si>
    <t xml:space="preserve">CONTR: MAINT OF EQUIP(GENERAL)                    </t>
  </si>
  <si>
    <t xml:space="preserve">OC: FIREARM HANDLING FEES                         </t>
  </si>
  <si>
    <t xml:space="preserve">OS: B&amp;A QUALIFICATION VERIFICATION                </t>
  </si>
  <si>
    <t xml:space="preserve">OC: SYSTEM ACCESS &amp; INFORMATION FEES              </t>
  </si>
  <si>
    <t xml:space="preserve">INVENTORY - MATERIALS &amp; SUPPLIES(CHEMICA          </t>
  </si>
  <si>
    <t xml:space="preserve">NAT DPT AGEN - TRAIN &amp; DEVEL PRAC SETA            </t>
  </si>
  <si>
    <t xml:space="preserve">COMMISSION: INSURANCE                             </t>
  </si>
  <si>
    <t xml:space="preserve">C&amp;PS: B&amp;A MEDICAL EXAMINATIONS                    </t>
  </si>
  <si>
    <t xml:space="preserve">OPR LEASES: TRANSPORT ASSETS                      </t>
  </si>
  <si>
    <t xml:space="preserve">INTERCOMPANY/PARENT-SUBSID TRANSACTIONS           </t>
  </si>
  <si>
    <t xml:space="preserve">OS: B&amp;A BUSINESS &amp; FINANCIAL MANAGEMENT           </t>
  </si>
  <si>
    <t xml:space="preserve">OC: BC/FAC/C FEES - BANK ACCOUNTS                 </t>
  </si>
  <si>
    <t xml:space="preserve">CONTR: INSPECTION FEES                            </t>
  </si>
  <si>
    <t xml:space="preserve">OC: CLEAN SERV - LAUNDRY SERVICES                 </t>
  </si>
  <si>
    <t xml:space="preserve">OC: LIC - LICENCE AGENCY FEES                     </t>
  </si>
  <si>
    <t xml:space="preserve">INVENTORY - MATERIALS &amp; SUPPLIES(MEDICAL          </t>
  </si>
  <si>
    <t xml:space="preserve">INVENTORY - MATERIALS &amp; SUPPLIES(VACCINA          </t>
  </si>
  <si>
    <t xml:space="preserve">C&amp;PS: LEGAL COST ADVICE &amp; LITIGATION              </t>
  </si>
  <si>
    <t xml:space="preserve">C&amp;PS: LEGAL COST ISSUE OF SUMMONS                 </t>
  </si>
  <si>
    <t xml:space="preserve">C&amp;PS: LEGAL COST COLLECTION                       </t>
  </si>
  <si>
    <t xml:space="preserve">OS: SECURITY SERVICES                             </t>
  </si>
  <si>
    <t xml:space="preserve">CONTR: GRADING OF SPORT FIELDS                    </t>
  </si>
  <si>
    <t xml:space="preserve">CONTR:  MAINT OF BUILDINGS &amp; FACILITIES           </t>
  </si>
  <si>
    <t xml:space="preserve">CONTR: MAINTENANCE OF UNSPECIFIED ASSETS          </t>
  </si>
  <si>
    <t xml:space="preserve">CONTR: TRANSPORT CONTRACTOR( CASH)                </t>
  </si>
  <si>
    <t xml:space="preserve">OC: MUNICIPAL SERVICES                            </t>
  </si>
  <si>
    <t xml:space="preserve">OC: MUNICIPAL SERVICES(WATER)                     </t>
  </si>
  <si>
    <t xml:space="preserve">OC: MUNICIPAL SERVICES(ELEC)                      </t>
  </si>
  <si>
    <t xml:space="preserve">N-M-R PPE: CONT BUILD - EXC RESIDENT ( H          </t>
  </si>
  <si>
    <t xml:space="preserve">C&amp;PS: B&amp;A OCCUPATIONAL HEALTH &amp; SAFE              </t>
  </si>
  <si>
    <t xml:space="preserve">C&amp;PS: I&amp;P ARCHITECTURAL                           </t>
  </si>
  <si>
    <t xml:space="preserve">C&amp;PS: I&amp;P LAND &amp; QUANTITY SURVEYORS               </t>
  </si>
  <si>
    <t xml:space="preserve">CONTR: FIRE SERVICES                              </t>
  </si>
  <si>
    <t xml:space="preserve">CONTR: GAS                                        </t>
  </si>
  <si>
    <t xml:space="preserve">OS: TRANSLATORS &amp; INTERPRETERS                    </t>
  </si>
  <si>
    <t xml:space="preserve">OS: CALL CENTRE                                   </t>
  </si>
  <si>
    <t xml:space="preserve">OC: EXT COM SERV PROV - WIRELESS NETWORK          </t>
  </si>
  <si>
    <t xml:space="preserve">OC: STORAGE OF FILES (ARCHIVING)                  </t>
  </si>
  <si>
    <t xml:space="preserve">FORFEITS: UNCLAIMED MONEY                         </t>
  </si>
  <si>
    <t xml:space="preserve">INTER: RECEIV - HOUSING LAND SALES                </t>
  </si>
  <si>
    <t xml:space="preserve">INTER: RECEIV - SERVICE CHARGES                   </t>
  </si>
  <si>
    <t xml:space="preserve">INTER: RECEIV - SPORTING &amp; OTHER BODIES           </t>
  </si>
  <si>
    <t xml:space="preserve">INTER: RECEIV - WASTE MANAGEMENT                  </t>
  </si>
  <si>
    <t xml:space="preserve">INTER: RECEIV - WASTE WATER MANAGEMENT            </t>
  </si>
  <si>
    <t xml:space="preserve">INTER: RECEIV - WATER                             </t>
  </si>
  <si>
    <t xml:space="preserve">INTER: SHORT TERM INVEST &amp; CALL ACCOUNTS          </t>
  </si>
  <si>
    <t xml:space="preserve">INT DIV &amp; RENT LAND -INT: REC-PROP RATES          </t>
  </si>
  <si>
    <t xml:space="preserve">DIVIDENDS: EXTERNAL INVESTMENTS                   </t>
  </si>
  <si>
    <t xml:space="preserve">ADMINISTRATIVE HANDLING FEES                      </t>
  </si>
  <si>
    <t xml:space="preserve">ADMINISTRATIVE HANDLING FEES (BANK CHARG          </t>
  </si>
  <si>
    <t xml:space="preserve">ADMINISTRATIVE HANDLING FEES (ADMIN COST          </t>
  </si>
  <si>
    <t xml:space="preserve">COMMISSION: INSURANCE CLIAM RECOV                 </t>
  </si>
  <si>
    <t xml:space="preserve">OBJECTIONS &amp; APPEALS                              </t>
  </si>
  <si>
    <t xml:space="preserve">SALE OF: PUBLICATION - TENDER DOCUMENTS           </t>
  </si>
  <si>
    <t xml:space="preserve">SALE OF SCRAP WASTE &amp; OTH: SCRAP                  </t>
  </si>
  <si>
    <t xml:space="preserve">VALUATION SERVICES                                </t>
  </si>
  <si>
    <t xml:space="preserve">VALUATION SERVICES (RATES)                        </t>
  </si>
  <si>
    <t xml:space="preserve">VALUATION SERVICES (GENERAL)                      </t>
  </si>
  <si>
    <t xml:space="preserve">OS: B&amp;A VALUER                                    </t>
  </si>
  <si>
    <t xml:space="preserve">OS: METER MANAGEMENT                              </t>
  </si>
  <si>
    <t xml:space="preserve">C&amp;PS: B&amp;A ACCOUNTANTS &amp; AUDITORS                  </t>
  </si>
  <si>
    <t xml:space="preserve">C&amp;PS: B&amp;A QUALIFICATION VERIFICATION              </t>
  </si>
  <si>
    <t xml:space="preserve">CONTR: TRACING AGENTS &amp; DEBT COLLECTORS           </t>
  </si>
  <si>
    <t xml:space="preserve">OC: BC/FAC/C FEES - FLT&amp;OTH CT/DT CARDS           </t>
  </si>
  <si>
    <t xml:space="preserve">OC: COMM - SMS BULK MESSAGE SERVICE               </t>
  </si>
  <si>
    <t xml:space="preserve">OC: DEEDS                                         </t>
  </si>
  <si>
    <t xml:space="preserve">OC: DEEDS(GENERAL)                                </t>
  </si>
  <si>
    <t xml:space="preserve">OC: MAN FEE CREDIT (ADMIN SERV 1503200)           </t>
  </si>
  <si>
    <t xml:space="preserve">OC: MANAGEMENT FEE ( METER READ 3115)             </t>
  </si>
  <si>
    <t xml:space="preserve">OC: MUNICIPAL SERVICES(SAN)                       </t>
  </si>
  <si>
    <t xml:space="preserve">OC: MUNICIPAL SERVICES(RATES)                     </t>
  </si>
  <si>
    <t xml:space="preserve">OPR LEASES: BUILDINGS(PAY POINTS)                 </t>
  </si>
  <si>
    <t xml:space="preserve">OPR LEASES: FURNITURE &amp; OFFICE EQUIPMENT          </t>
  </si>
  <si>
    <t xml:space="preserve">BAD DEBTS WRITTEN OFF                             </t>
  </si>
  <si>
    <t xml:space="preserve">C&amp;PS: B&amp;A BUSINESS &amp; FIN MANAGEMENT               </t>
  </si>
  <si>
    <t xml:space="preserve">OC: MAN FEE CREDIT ( WATER 1503125)               </t>
  </si>
  <si>
    <t xml:space="preserve">BUSINESS &amp; COMMERCIAL PROPERTIES                  </t>
  </si>
  <si>
    <t xml:space="preserve">COMMUNAL LAND:  BUSINESS &amp; COMMERCIAL             </t>
  </si>
  <si>
    <t xml:space="preserve">COMMUNAL LAND: FARM PROPERTY                      </t>
  </si>
  <si>
    <t xml:space="preserve">COMMUNAL LAND: OTHER                              </t>
  </si>
  <si>
    <t xml:space="preserve">COMMUNAL LAND: RESIDENTIAL                        </t>
  </si>
  <si>
    <t xml:space="preserve">COMMUNAL LAND: SMALL HOLDINGS                     </t>
  </si>
  <si>
    <t xml:space="preserve">FARM PROPERTIES: AGRICULTURAL PURPOSES            </t>
  </si>
  <si>
    <t xml:space="preserve">FARM PROPERTIES: BUSINESS &amp; COMMERCIAL            </t>
  </si>
  <si>
    <t xml:space="preserve">FARM PROPERTIES: INDUSTRIAL PURPOSES              </t>
  </si>
  <si>
    <t xml:space="preserve">FARM PROPERTIES: RESIDENTIAL PROPERTIES           </t>
  </si>
  <si>
    <t xml:space="preserve">FARM PROP: OTH PURPOSES THAN THE ABOVE            </t>
  </si>
  <si>
    <t xml:space="preserve">FARM PROPERTIES NOT USED FOR ANY PURPOSE          </t>
  </si>
  <si>
    <t xml:space="preserve">FORMAL &amp; INFORMAL SETTLEMENTS                     </t>
  </si>
  <si>
    <t xml:space="preserve">INDUSTRIAL PROPERTIES                             </t>
  </si>
  <si>
    <t xml:space="preserve">MINING PROPERTIES                                 </t>
  </si>
  <si>
    <t xml:space="preserve">MUNICIPAL PROPERTIES                              </t>
  </si>
  <si>
    <t xml:space="preserve">NATIONAL MONUMENT PROPERTIES                      </t>
  </si>
  <si>
    <t xml:space="preserve">PRIV OWNED TOWNS SERVICED BY THE OWNER            </t>
  </si>
  <si>
    <t xml:space="preserve">PROTECTED AREAS                                   </t>
  </si>
  <si>
    <t xml:space="preserve">PUBLIC BENEFIT ORGANISATIONS                      </t>
  </si>
  <si>
    <t xml:space="preserve">PUBLIC SERVICE INFRASTRUCTURE                     </t>
  </si>
  <si>
    <t xml:space="preserve">RESIDENTIAL PROPERTIES:  DEVELOPED                </t>
  </si>
  <si>
    <t xml:space="preserve">RESIDENTIAL PROPERTIES: VACANT LAND               </t>
  </si>
  <si>
    <t xml:space="preserve">RES/REDIST PROP COMMUNAL PROP ASSOC ACT           </t>
  </si>
  <si>
    <t xml:space="preserve">RES/REDIST LAND ASS/RESITUT LAND RIGHTS           </t>
  </si>
  <si>
    <t xml:space="preserve">SMALL HOLDINGS: AGRICULTURAL PURPOSES             </t>
  </si>
  <si>
    <t xml:space="preserve">SMALL HOLDINGS: BUSIN &amp; COMMER PURPOSES           </t>
  </si>
  <si>
    <t xml:space="preserve">SMALL HOLDINGS: INDUSTRIAL PURPOSES               </t>
  </si>
  <si>
    <t xml:space="preserve">SMALL HOLD: PURP OTH THAN ABOVE SPECIFY           </t>
  </si>
  <si>
    <t xml:space="preserve">SMALL HOLDINGS:  RESIDENTIAL PURPOSES             </t>
  </si>
  <si>
    <t xml:space="preserve">STATE-OWNED PROPERTIES                            </t>
  </si>
  <si>
    <t xml:space="preserve">STATE TRUST LAND                                  </t>
  </si>
  <si>
    <t xml:space="preserve">AGRICULTURAL PROPERTY                             </t>
  </si>
  <si>
    <t xml:space="preserve">MULTIPLE PURPOSES                                 </t>
  </si>
  <si>
    <t xml:space="preserve">OTHER CATEGORIES                                  </t>
  </si>
  <si>
    <t xml:space="preserve">OC: CASH DISCOUNT                                 </t>
  </si>
  <si>
    <t xml:space="preserve">LIBRARY FEES: LOAN FEES                           </t>
  </si>
  <si>
    <t xml:space="preserve">LIBRARY FEES: LOAN FEES (ADD BOOKS &amp; RES          </t>
  </si>
  <si>
    <t xml:space="preserve">LIBRARY FEES: LOAN FEES ( INTER LOANS)            </t>
  </si>
  <si>
    <t xml:space="preserve">LIBRARY FEES: LOAN FEES (GENERAL)                 </t>
  </si>
  <si>
    <t xml:space="preserve">SALE OF: PUBLICATION - BOOKS                      </t>
  </si>
  <si>
    <t xml:space="preserve">CONTR: PRESER/RESTOR/DISMANT/CLEAN SERV           </t>
  </si>
  <si>
    <t xml:space="preserve">CONTR: SAFEGUARD &amp; SECURITY                       </t>
  </si>
  <si>
    <t xml:space="preserve">OC: EXT COM SERV PROV - REMOTE SERVR ACC          </t>
  </si>
  <si>
    <t xml:space="preserve">HEALTH SERVICES                                   </t>
  </si>
  <si>
    <t xml:space="preserve">HEALTH SERVICES ( INNIATION SCHOOL)               </t>
  </si>
  <si>
    <t xml:space="preserve">OS: TRANSPORT SERVICES                            </t>
  </si>
  <si>
    <t xml:space="preserve">OS: VETERINARY SERVICES                           </t>
  </si>
  <si>
    <t xml:space="preserve">INVENTORY - WATER                                 </t>
  </si>
  <si>
    <t xml:space="preserve">INVENTORY - AGRICULTURAL                          </t>
  </si>
  <si>
    <t xml:space="preserve">OS: MEDICAL WASTE REMOVAL                         </t>
  </si>
  <si>
    <t xml:space="preserve">HEALTH CERTIFICATES                               </t>
  </si>
  <si>
    <t xml:space="preserve">HEALTH CERTIFICATES(AIR EMMISION LIC)             </t>
  </si>
  <si>
    <t xml:space="preserve">HEALTH CERTIFICATES(FOOD PREM/ REG)               </t>
  </si>
  <si>
    <t xml:space="preserve">TRADING                                           </t>
  </si>
  <si>
    <t xml:space="preserve">TRADING (BUS LIC/ HAWKERS )                       </t>
  </si>
  <si>
    <t xml:space="preserve">C&amp;PS: B&amp;A QUALITY CONTROL                         </t>
  </si>
  <si>
    <t xml:space="preserve">C&amp;PS: LAB SERV WATER                              </t>
  </si>
  <si>
    <t xml:space="preserve">AIR CONDITIONING5013-32-1-55-3305                 </t>
  </si>
  <si>
    <t xml:space="preserve">INVENTORY - MATERIALS &amp; SUPPLIES(R&amp;M)             </t>
  </si>
  <si>
    <t xml:space="preserve">C&amp;PS: LAB SERV MEDICAL                            </t>
  </si>
  <si>
    <t xml:space="preserve">FIRE SERVICES                                     </t>
  </si>
  <si>
    <t xml:space="preserve">FIRE SERVICES (GENERAL)                           </t>
  </si>
  <si>
    <t xml:space="preserve">FIRE SERVICES ( CHEMICALS/ EQUIPMENT)             </t>
  </si>
  <si>
    <t xml:space="preserve">INVENTORY - FINISHED GOODS                        </t>
  </si>
  <si>
    <t xml:space="preserve">FINES: LAW ENFORCEMENT                            </t>
  </si>
  <si>
    <t xml:space="preserve">FINES: POUND FEES                                 </t>
  </si>
  <si>
    <t xml:space="preserve">FINES: TRAFFIC - COURT FINES                      </t>
  </si>
  <si>
    <t xml:space="preserve">FINES: TRAFFIC - MUNICIPAL                        </t>
  </si>
  <si>
    <t xml:space="preserve">FINES: TRAFFIC - COUNCILLORS                      </t>
  </si>
  <si>
    <t xml:space="preserve">REQ INFO - ACCIDENT REPORTS                       </t>
  </si>
  <si>
    <t xml:space="preserve">ESCORT FEES                                       </t>
  </si>
  <si>
    <t xml:space="preserve">OS: TRAFFIC FINES MANAGEMENT                      </t>
  </si>
  <si>
    <t xml:space="preserve">CONTR: HAULAGE                                    </t>
  </si>
  <si>
    <t xml:space="preserve">OC: BC/FAC/C FEES - THIRD PARTIES                 </t>
  </si>
  <si>
    <t xml:space="preserve">BULK WATER PURCHASES                              </t>
  </si>
  <si>
    <t xml:space="preserve">N-M-R PPE: CONT BUILD - EXC RESIDENT ( L          </t>
  </si>
  <si>
    <t xml:space="preserve">CONTR: GARDENING SERVICES                         </t>
  </si>
  <si>
    <t xml:space="preserve">CONTR: GARDENING SERVICES (SMME CONT)             </t>
  </si>
  <si>
    <t xml:space="preserve">CEMETERY &amp; BURIAL                                 </t>
  </si>
  <si>
    <t xml:space="preserve">CEMETERY &amp; BURIAL ( GRAVE PLOTS)                  </t>
  </si>
  <si>
    <t xml:space="preserve">CEMETERY &amp; BURIAL ( CREMATION FEES)               </t>
  </si>
  <si>
    <t xml:space="preserve">OS: BURIAL SERVICES ( GRAVE DIGGING)              </t>
  </si>
  <si>
    <t xml:space="preserve">OS: REMOVAL OF STRUCT &amp; ILLEGAL SIGNS             </t>
  </si>
  <si>
    <t xml:space="preserve">C&amp;PS: B&amp;A BOARD MEMBER                            </t>
  </si>
  <si>
    <t xml:space="preserve">C&amp;PS: I&amp;P GEOINFORMATIC SERVICES                  </t>
  </si>
  <si>
    <t xml:space="preserve">C&amp;PS: I&amp;P TOWN PLANNER                            </t>
  </si>
  <si>
    <t xml:space="preserve">C&amp;PS: I&amp;P TOWN PLANNER(ENVIRONMENTAL)             </t>
  </si>
  <si>
    <t xml:space="preserve">C&amp;PS: I&amp;P TOWN PLANNER( FRAMEWORK)                </t>
  </si>
  <si>
    <t xml:space="preserve">C&amp;PS: I&amp;P TOWN PLANNER(URBAN SPACES)              </t>
  </si>
  <si>
    <t xml:space="preserve">INT PAID BOR: ANNUITY LOANS                       </t>
  </si>
  <si>
    <t xml:space="preserve">PLAN &amp; DEV: REMOVAL OF RESTRICTIONS               </t>
  </si>
  <si>
    <t xml:space="preserve">PLAN &amp; DEV: TOWN PLANNING &amp; SERVITUDES            </t>
  </si>
  <si>
    <t xml:space="preserve">PLAN &amp; DEV: TOWN PLAN &amp; SERVIT( T/SHIP E          </t>
  </si>
  <si>
    <t xml:space="preserve">PLAN &amp; DEV: TOWN PLAN &amp; SERVIT ( AMED PL          </t>
  </si>
  <si>
    <t xml:space="preserve">PLAN &amp; DEV: TOWN PLAN &amp; SERVIT (APPLIC R          </t>
  </si>
  <si>
    <t xml:space="preserve">PLAN &amp; DEV: TOWN PLAN &amp; SERVIT ( SPEC CO          </t>
  </si>
  <si>
    <t xml:space="preserve">PLAN &amp; DEV: TOWN PLAN &amp; SERVIT (SUB&amp;CONS          </t>
  </si>
  <si>
    <t xml:space="preserve">PLAN &amp; DEV: TOWN PLAN &amp; SERVIT ( ZONE CE          </t>
  </si>
  <si>
    <t xml:space="preserve">HOARDING (COLLECTING/STORING)                     </t>
  </si>
  <si>
    <t xml:space="preserve">DEMOLITION APPLICATION FEES                       </t>
  </si>
  <si>
    <t xml:space="preserve">PLAN &amp; DEV: BUILDING PLAN APPROVAL                </t>
  </si>
  <si>
    <t xml:space="preserve">PLAN &amp; DEV: BUILDING PLAN APPROVAL( RETU          </t>
  </si>
  <si>
    <t xml:space="preserve">PLAN &amp; DEV: OCCUPATION CERTIFICATES               </t>
  </si>
  <si>
    <t xml:space="preserve">ADVERTISEMENTS                                    </t>
  </si>
  <si>
    <t xml:space="preserve">ADVERTISEMENTS ( SIGNS)                           </t>
  </si>
  <si>
    <t xml:space="preserve">ELEC: JOINT POLE USAGE                            </t>
  </si>
  <si>
    <t xml:space="preserve">N-M-R PPE: CONT - MACHINERY/EQUIPMENT             </t>
  </si>
  <si>
    <t xml:space="preserve">N-M-R PPE: AD HOC - MACHINERY/EQUIPMENT           </t>
  </si>
  <si>
    <t xml:space="preserve">PLAN &amp; DEV: BUILDING PLAN CLAUSE LEVY             </t>
  </si>
  <si>
    <t xml:space="preserve">PLAN &amp; DEV: BUILDING PLAN CLAUSE LEVY (           </t>
  </si>
  <si>
    <t xml:space="preserve">CONTR: MANAGEMENT - INFORMAL SETTLEMENTS          </t>
  </si>
  <si>
    <t xml:space="preserve">OC: MANAGEMENT FEE (ADMIN CH WATER 3105)          </t>
  </si>
  <si>
    <t xml:space="preserve">OS: ELECTRICAL                                    </t>
  </si>
  <si>
    <t xml:space="preserve">OS: LITTER PICKING &amp; STREET CLEANING              </t>
  </si>
  <si>
    <t xml:space="preserve">OS: REFUSE REMOVAL                                </t>
  </si>
  <si>
    <t xml:space="preserve">OS: REFUSE REMOVAL (TEMP WORKER SOLID WA          </t>
  </si>
  <si>
    <t xml:space="preserve">OS: REFUSE REMOVAL (DOOR TO DOOR)                 </t>
  </si>
  <si>
    <t xml:space="preserve">C&amp;PS: B&amp;A BUSINESS &amp; FIN MANAGE (GENERAL          </t>
  </si>
  <si>
    <t xml:space="preserve">CONTR: AUDIO-VISUAL SERVICES                      </t>
  </si>
  <si>
    <t xml:space="preserve">CONTR: BORE WATERHOLE DRILLING                    </t>
  </si>
  <si>
    <t xml:space="preserve">CONTR: MAINT OF EQUIP(TYRES &amp; TUBES)              </t>
  </si>
  <si>
    <t xml:space="preserve">CONTR: MAINT OF EQUIP(VALVES)                     </t>
  </si>
  <si>
    <t xml:space="preserve">OC: AUDIT COST:  EXTERNAL                         </t>
  </si>
  <si>
    <t xml:space="preserve">OC: COMMISSION - THIRD PARTY VENDORS              </t>
  </si>
  <si>
    <t xml:space="preserve">OC: CONTR TO PROV - REHAB LANDFILL SITES          </t>
  </si>
  <si>
    <t xml:space="preserve">OC: INSUR UNDER - EXCESS PAYMENTS                 </t>
  </si>
  <si>
    <t xml:space="preserve">OC: WATER RESOURCE MANAGEMENT CHARGES             </t>
  </si>
  <si>
    <t xml:space="preserve">OC: VEHICLE TRACKING                              </t>
  </si>
  <si>
    <t xml:space="preserve">OC: VEHICLE TRACKING(FLEET SYSTEM)                </t>
  </si>
  <si>
    <t xml:space="preserve">OC: WET FUEL                                      </t>
  </si>
  <si>
    <t xml:space="preserve">FREE SERVICES ELECTRICITY1183-02-1-21-16          </t>
  </si>
  <si>
    <t xml:space="preserve">NATIONAL ELECT PROGRAMME1183-02-1-21-183          </t>
  </si>
  <si>
    <t xml:space="preserve">INT PAID BOR: DERIVATIVE FINAN LIABILITY          </t>
  </si>
  <si>
    <t xml:space="preserve">INT PAID: FINANCE LEASES                          </t>
  </si>
  <si>
    <t xml:space="preserve">INT PAID: FINANCE LEASES(VEHICLES)                </t>
  </si>
  <si>
    <t xml:space="preserve">INT PAID: OVERDUE ACCOUNTS                        </t>
  </si>
  <si>
    <t xml:space="preserve">INT PAID: DEPOSITS                                </t>
  </si>
  <si>
    <t xml:space="preserve">WASTE WATER MANG: TREATMENT OF EFFLUENT           </t>
  </si>
  <si>
    <t xml:space="preserve">WASTE WATER MANG: SANITATION CHARGES              </t>
  </si>
  <si>
    <t xml:space="preserve">WASTE WATER MANG: INDUSTRIAL WASTE WATER          </t>
  </si>
  <si>
    <t xml:space="preserve">WASTE WATER MANG: CONNECTION/RECONNECTIO          </t>
  </si>
  <si>
    <t xml:space="preserve">WASTE WATER M: PUMP/REMOVAL WASTE WATER           </t>
  </si>
  <si>
    <t xml:space="preserve">WATER: CONNECTION/RECONNECTION                    </t>
  </si>
  <si>
    <t xml:space="preserve">WATER: SALE - CONVENTIONAL                        </t>
  </si>
  <si>
    <t xml:space="preserve">WATER: SALE - PREPAID                             </t>
  </si>
  <si>
    <t xml:space="preserve">WATER: AGRICULTURAL &amp; RURAL WATER SERV            </t>
  </si>
  <si>
    <t xml:space="preserve">WATER: URBAN HIGHER LEVEL SERVICE                 </t>
  </si>
  <si>
    <t xml:space="preserve">WATER: INDUSTRIAL WATER                           </t>
  </si>
  <si>
    <t xml:space="preserve">WATER: AVAILABILITY CHARGES                       </t>
  </si>
  <si>
    <t xml:space="preserve">WASTE MANGEMENT: DISPOSAL FACILITIES              </t>
  </si>
  <si>
    <t xml:space="preserve">WASTE MANGEMENT: REFUSE REMOVAL                   </t>
  </si>
  <si>
    <t xml:space="preserve">WASTE MANGEMENT: WASTE BINS                       </t>
  </si>
  <si>
    <t xml:space="preserve">NATIONAL REVENUE FUND: FUEL LEVY                  </t>
  </si>
  <si>
    <t xml:space="preserve">NAT DPT AGEN - MUNICIPAL DEMARCAT BOARD           </t>
  </si>
  <si>
    <t xml:space="preserve">RENT ON LAND: LAND - GRAZING FEES                 </t>
  </si>
  <si>
    <t xml:space="preserve">RENT ON LAND: LAND - UNDEVELOPED LAND             </t>
  </si>
  <si>
    <t xml:space="preserve">RENT LAND: RENT - SERVITUDES                      </t>
  </si>
  <si>
    <t xml:space="preserve">PENALTIES: DISCONNECTION FEES                     </t>
  </si>
  <si>
    <t xml:space="preserve">PLAN &amp; DEV: CLEARANCE CERTIFICATES                </t>
  </si>
  <si>
    <t>Naledi</t>
  </si>
  <si>
    <t xml:space="preserve">PPE FURNITURE &amp; OFFICE EQUIPMENT - GAINS          </t>
  </si>
  <si>
    <t xml:space="preserve">PPE FURNITURE &amp; OFF EQUIPMENT - LOSSES            </t>
  </si>
  <si>
    <t xml:space="preserve">PPE MACHINERY &amp; EQUIPMENT - GAINS                 </t>
  </si>
  <si>
    <t xml:space="preserve">PPE MACHINERY &amp; EQUIPMENT - LOSSES                </t>
  </si>
  <si>
    <t xml:space="preserve">PPE TRANSPORT ASSETS - GAINS                      </t>
  </si>
  <si>
    <t xml:space="preserve">PPE TRANSPORT ASSETS - LOSSES                     </t>
  </si>
  <si>
    <t xml:space="preserve">FVA: INVESTMENTS - GAINS                          </t>
  </si>
  <si>
    <t xml:space="preserve">FVA: INVESTMENTS - LOSSES                         </t>
  </si>
  <si>
    <t xml:space="preserve">IL: INTANGIBLE ASSETS                             </t>
  </si>
  <si>
    <t xml:space="preserve">IL PPE: COMPUTER EQUIPMENT                        </t>
  </si>
  <si>
    <t xml:space="preserve">IL PPE: FURNITURE &amp; OFFICE EQUIPMENT              </t>
  </si>
  <si>
    <t xml:space="preserve">IL PPE: MACHINERY &amp; EQUIPMENT                     </t>
  </si>
  <si>
    <t xml:space="preserve">IL PPE: TRANSPORT ASSETS                          </t>
  </si>
  <si>
    <t xml:space="preserve">RIL: INTANGIBLE ASSETS                            </t>
  </si>
  <si>
    <t xml:space="preserve">RIL PPE: COMPUTER EQUIPMENT                       </t>
  </si>
  <si>
    <t xml:space="preserve">RIL PPE: FURNITURE &amp; OFFICE EQUIPMENT             </t>
  </si>
  <si>
    <t xml:space="preserve">RIL PPE: MACHINERY &amp; EQUIPMENT                    </t>
  </si>
  <si>
    <t xml:space="preserve">RIL PPE: TRANSPORT ASSETS                         </t>
  </si>
  <si>
    <t xml:space="preserve">GP </t>
  </si>
  <si>
    <t>21018100010ZZZZZZZ11</t>
  </si>
  <si>
    <t xml:space="preserve">ACC SUR/(DEF): OPENING BALANCE                    </t>
  </si>
  <si>
    <t>21018100020ZZZZZZZ11</t>
  </si>
  <si>
    <t xml:space="preserve">ACC SUR/(DEF): CHANGES IN ACC POLICY              </t>
  </si>
  <si>
    <t>21018100030ZZZZZZZ11</t>
  </si>
  <si>
    <t xml:space="preserve">ACC SUR/(DEF): CORREC PRIOR PERIOD ERROR          </t>
  </si>
  <si>
    <t>21018100040ZZZZZZZ11</t>
  </si>
  <si>
    <t xml:space="preserve">ACC SUR/(DEF): TRF TO/FROM ACCUM SURPLUS          </t>
  </si>
  <si>
    <t>21018100050ZZZZZZZ11</t>
  </si>
  <si>
    <t xml:space="preserve">ACC SUR/(DEF): TRF TO/FROM RESERVES               </t>
  </si>
  <si>
    <t xml:space="preserve">IL: INVESTMENT PROPERTY                           </t>
  </si>
  <si>
    <t xml:space="preserve">IL PPE: BUILDINGS                                 </t>
  </si>
  <si>
    <t xml:space="preserve">RIL PPE: BUILDINGS                                </t>
  </si>
  <si>
    <t>22018100010ZZZZZZZ11</t>
  </si>
  <si>
    <t>22018100020ZZZZZZZ11</t>
  </si>
  <si>
    <t>22018100030ZZZZZZZ11</t>
  </si>
  <si>
    <t>22018100040ZZZZZZZ11</t>
  </si>
  <si>
    <t>22018100050ZZZZZZZ11</t>
  </si>
  <si>
    <t>22038100010ZZZZZZZ11</t>
  </si>
  <si>
    <t>22038100020ZZZZZZZ11</t>
  </si>
  <si>
    <t>22038100030ZZZZZZZ11</t>
  </si>
  <si>
    <t>22038100040ZZZZZZZ11</t>
  </si>
  <si>
    <t>22038100050ZZZZZZZ11</t>
  </si>
  <si>
    <t>22056680010ZZZZZZZ11</t>
  </si>
  <si>
    <t>22058100010ZZZZZZZ11</t>
  </si>
  <si>
    <t>22058100020ZZZZZZZ11</t>
  </si>
  <si>
    <t>22058100030ZZZZZZZ11</t>
  </si>
  <si>
    <t>22058100040ZZZZZZZ11</t>
  </si>
  <si>
    <t>22058100050ZZZZZZZ11</t>
  </si>
  <si>
    <t>22078100010ZZZZZZZ11</t>
  </si>
  <si>
    <t>22078100020ZZZZZZZ11</t>
  </si>
  <si>
    <t>22078100030ZZZZZZZ11</t>
  </si>
  <si>
    <t>22078100040ZZZZZZZ11</t>
  </si>
  <si>
    <t>22078100050ZZZZZZZ11</t>
  </si>
  <si>
    <t>25018100010ZZZZZZZ11</t>
  </si>
  <si>
    <t>25018100020ZZZZZZZ11</t>
  </si>
  <si>
    <t>25018100030ZZZZZZZ11</t>
  </si>
  <si>
    <t>25018100040ZZZZZZZ11</t>
  </si>
  <si>
    <t>25018100050ZZZZZZZ11</t>
  </si>
  <si>
    <t>25118100010ZZZZZZZ11</t>
  </si>
  <si>
    <t>25118100020ZZZZZZZ11</t>
  </si>
  <si>
    <t>25118100030ZZZZZZZ11</t>
  </si>
  <si>
    <t>25118100040ZZZZZZZ11</t>
  </si>
  <si>
    <t>25118100050ZZZZZZZ11</t>
  </si>
  <si>
    <t>25218100010ZZZZZZZ11</t>
  </si>
  <si>
    <t>25218100020ZZZZZZZ11</t>
  </si>
  <si>
    <t>25218100030ZZZZZZZ11</t>
  </si>
  <si>
    <t>25218100040ZZZZZZZ11</t>
  </si>
  <si>
    <t>25218100050ZZZZZZZ11</t>
  </si>
  <si>
    <t xml:space="preserve">IL: BIOLOGICAL ASSETS                             </t>
  </si>
  <si>
    <t xml:space="preserve">IL: HERITAGE ASSETS                               </t>
  </si>
  <si>
    <t xml:space="preserve">IL: NON SPECIFIC ACCOUNTS                         </t>
  </si>
  <si>
    <t xml:space="preserve">RIL: BIOLOGICAL ASSETS                            </t>
  </si>
  <si>
    <t xml:space="preserve">RIL: HERITAGE ASSETS                              </t>
  </si>
  <si>
    <t xml:space="preserve">RIL: INVESTMENT PROPERTY                          </t>
  </si>
  <si>
    <t xml:space="preserve">RIL: NON SPECIFIC ACCOUNTS                        </t>
  </si>
  <si>
    <t>29018100010ZZZZZZZ11</t>
  </si>
  <si>
    <t>29018100020ZZZZZZZ11</t>
  </si>
  <si>
    <t>29018100030ZZZZZZZ11</t>
  </si>
  <si>
    <t>29018100040ZZZZZZZ11</t>
  </si>
  <si>
    <t>29018100050ZZZZZZZ11</t>
  </si>
  <si>
    <t>29028100010ZZZZZZZ11</t>
  </si>
  <si>
    <t>29028100020ZZZZZZZ11</t>
  </si>
  <si>
    <t>29028100030ZZZZZZZ11</t>
  </si>
  <si>
    <t>29028100040ZZZZZZZ11</t>
  </si>
  <si>
    <t>29028100050ZZZZZZZ11</t>
  </si>
  <si>
    <t>29038100010ZZZZZZZ11</t>
  </si>
  <si>
    <t>29038100020ZZZZZZZ11</t>
  </si>
  <si>
    <t>29038100030ZZZZZZZ11</t>
  </si>
  <si>
    <t>29038100040ZZZZZZZ11</t>
  </si>
  <si>
    <t>29038100050ZZZZZZZ11</t>
  </si>
  <si>
    <t>29118100010ZZZZZZZ11</t>
  </si>
  <si>
    <t>29118100020ZZZZZZZ11</t>
  </si>
  <si>
    <t>29118100030ZZZZZZZ11</t>
  </si>
  <si>
    <t>29118100040ZZZZZZZ11</t>
  </si>
  <si>
    <t>29118100050ZZZZZZZ11</t>
  </si>
  <si>
    <t>29128100010ZZZZZZZ11</t>
  </si>
  <si>
    <t>29128100020ZZZZZZZ11</t>
  </si>
  <si>
    <t>29128100030ZZZZZZZ11</t>
  </si>
  <si>
    <t>29128100040ZZZZZZZ11</t>
  </si>
  <si>
    <t>29128100050ZZZZZZZ11</t>
  </si>
  <si>
    <t>29138100010ZZZZZZZ11</t>
  </si>
  <si>
    <t>29138100020ZZZZZZZ11</t>
  </si>
  <si>
    <t>29138100030ZZZZZZZ11</t>
  </si>
  <si>
    <t>29138100040ZZZZZZZ11</t>
  </si>
  <si>
    <t>29138100050ZZZZZZZ11</t>
  </si>
  <si>
    <t>29148100010ZZZZZZZ11</t>
  </si>
  <si>
    <t>29148100020ZZZZZZZ11</t>
  </si>
  <si>
    <t>29148100030ZZZZZZZ11</t>
  </si>
  <si>
    <t>29148100040ZZZZZZZ11</t>
  </si>
  <si>
    <t>29148100050ZZZZZZZ11</t>
  </si>
  <si>
    <t>29158100010ZZZZZZZ11</t>
  </si>
  <si>
    <t>29158100020ZZZZZZZ11</t>
  </si>
  <si>
    <t>29158100030ZZZZZZZ11</t>
  </si>
  <si>
    <t>29158100040ZZZZZZZ11</t>
  </si>
  <si>
    <t>29158100050ZZZZZZZ11</t>
  </si>
  <si>
    <t>29168100010ZZZZZZZ11</t>
  </si>
  <si>
    <t>29168100020ZZZZZZZ11</t>
  </si>
  <si>
    <t>29168100030ZZZZZZZ11</t>
  </si>
  <si>
    <t>29168100040ZZZZZZZ11</t>
  </si>
  <si>
    <t>29168100050ZZZZZZZ11</t>
  </si>
  <si>
    <t>29178100010ZZZZZZZ11</t>
  </si>
  <si>
    <t>29178100020ZZZZZZZ11</t>
  </si>
  <si>
    <t>29178100030ZZZZZZZ11</t>
  </si>
  <si>
    <t>29178100040ZZZZZZZ11</t>
  </si>
  <si>
    <t>29178100050ZZZZZZZ11</t>
  </si>
  <si>
    <t>29188100010ZZZZZZZ11</t>
  </si>
  <si>
    <t>29188100020ZZZZZZZ11</t>
  </si>
  <si>
    <t>29188100030ZZZZZZZ11</t>
  </si>
  <si>
    <t>29188100040ZZZZZZZ11</t>
  </si>
  <si>
    <t>29188100050ZZZZZZZ11</t>
  </si>
  <si>
    <t>29218100010ZZZZZZZ11</t>
  </si>
  <si>
    <t>29218100020ZZZZZZZ11</t>
  </si>
  <si>
    <t>29218100030ZZZZZZZ11</t>
  </si>
  <si>
    <t>29218100040ZZZZZZZ11</t>
  </si>
  <si>
    <t>29218100050ZZZZZZZ11</t>
  </si>
  <si>
    <t>31018100010ZZZZZZZ11</t>
  </si>
  <si>
    <t>31018100020ZZZZZZZ11</t>
  </si>
  <si>
    <t>31018100030ZZZZZZZ11</t>
  </si>
  <si>
    <t>31018100040ZZZZZZZ11</t>
  </si>
  <si>
    <t>31018100050ZZZZZZZ11</t>
  </si>
  <si>
    <t>32018100010ZZZZZZZ11</t>
  </si>
  <si>
    <t>32018100020ZZZZZZZ11</t>
  </si>
  <si>
    <t>32018100030ZZZZZZZ11</t>
  </si>
  <si>
    <t>32018100040ZZZZZZZ11</t>
  </si>
  <si>
    <t>32018100050ZZZZZZZ11</t>
  </si>
  <si>
    <t>32028100010ZZZZZZZ11</t>
  </si>
  <si>
    <t>32028100020ZZZZZZZ11</t>
  </si>
  <si>
    <t>32028100030ZZZZZZZ11</t>
  </si>
  <si>
    <t>32028100040ZZZZZZZ11</t>
  </si>
  <si>
    <t>32028100050ZZZZZZZ11</t>
  </si>
  <si>
    <t>32038100010ZZZZZZZ11</t>
  </si>
  <si>
    <t>32038100020ZZZZZZZ11</t>
  </si>
  <si>
    <t>32038100030ZZZZZZZ11</t>
  </si>
  <si>
    <t>32038100040ZZZZZZZ11</t>
  </si>
  <si>
    <t>32038100050ZZZZZZZ11</t>
  </si>
  <si>
    <t>32048100010ZZZZZZZ11</t>
  </si>
  <si>
    <t>32048100020ZZZZZZZ11</t>
  </si>
  <si>
    <t>32048100030ZZZZZZZ11</t>
  </si>
  <si>
    <t>32048100040ZZZZZZZ11</t>
  </si>
  <si>
    <t>32048100050ZZZZZZZ11</t>
  </si>
  <si>
    <t>33015650910ZZZZZZZ11</t>
  </si>
  <si>
    <t xml:space="preserve">SERV CHG - OPENING BALANCE                        </t>
  </si>
  <si>
    <t>33015650920ZZZZZZZ11</t>
  </si>
  <si>
    <t xml:space="preserve">SERV CHG - MONTHLY BILLING                        </t>
  </si>
  <si>
    <t>33015651110ZZZZZZZ11</t>
  </si>
  <si>
    <t xml:space="preserve">SERV CHG: IMP - OPENING BALANCE                   </t>
  </si>
  <si>
    <t>33015651130ZZZZZZZ11</t>
  </si>
  <si>
    <t xml:space="preserve">SERV CHG: IMP - ADJUSTMENTS                       </t>
  </si>
  <si>
    <t>33015651140ZZZZZZZ11</t>
  </si>
  <si>
    <t xml:space="preserve">SERV CHG: IMP - REVERSAL                          </t>
  </si>
  <si>
    <t>33016801510ZZZZZZZ11</t>
  </si>
  <si>
    <t>33018100010ZZZZZZZ11</t>
  </si>
  <si>
    <t>33018100020ZZZZZZZ11</t>
  </si>
  <si>
    <t>33018100030ZZZZZZZ11</t>
  </si>
  <si>
    <t>33018100040ZZZZZZZ11</t>
  </si>
  <si>
    <t>33018100050ZZZZZZZ11</t>
  </si>
  <si>
    <t>33028100010ZZZZZZZ11</t>
  </si>
  <si>
    <t>33028100020ZZZZZZZ11</t>
  </si>
  <si>
    <t>33028100030ZZZZZZZ11</t>
  </si>
  <si>
    <t>33028100040ZZZZZZZ11</t>
  </si>
  <si>
    <t>33028100050ZZZZZZZ11</t>
  </si>
  <si>
    <t>33038100010ZZZZZZZ11</t>
  </si>
  <si>
    <t>33038100020ZZZZZZZ11</t>
  </si>
  <si>
    <t>33038100030ZZZZZZZ11</t>
  </si>
  <si>
    <t>33038100040ZZZZZZZ11</t>
  </si>
  <si>
    <t>33038100050ZZZZZZZ11</t>
  </si>
  <si>
    <t>33048100010ZZZZZZZ11</t>
  </si>
  <si>
    <t>33048100020ZZZZZZZ11</t>
  </si>
  <si>
    <t>33048100030ZZZZZZZ11</t>
  </si>
  <si>
    <t>33048100040ZZZZZZZ11</t>
  </si>
  <si>
    <t>33048100050ZZZZZZZ11</t>
  </si>
  <si>
    <t>33055650910ZZZZZZZ11</t>
  </si>
  <si>
    <t>33055650920ZZZZZZZ11</t>
  </si>
  <si>
    <t>33057706010ZZZZZZZ11</t>
  </si>
  <si>
    <t>33057706020ZZZZZZZ11</t>
  </si>
  <si>
    <t>33058100010ZZZZZZZ11</t>
  </si>
  <si>
    <t>33058100020ZZZZZZZ11</t>
  </si>
  <si>
    <t>33058100030ZZZZZZZ11</t>
  </si>
  <si>
    <t>33058100040ZZZZZZZ11</t>
  </si>
  <si>
    <t>33058100050ZZZZZZZ11</t>
  </si>
  <si>
    <t>33068100010ZZZZZZZ11</t>
  </si>
  <si>
    <t>33068100020ZZZZZZZ11</t>
  </si>
  <si>
    <t>33068100030ZZZZZZZ11</t>
  </si>
  <si>
    <t>33068100040ZZZZZZZ11</t>
  </si>
  <si>
    <t>33068100050ZZZZZZZ11</t>
  </si>
  <si>
    <t>33078100010ZZZZZZZ11</t>
  </si>
  <si>
    <t>33078100020ZZZZZZZ11</t>
  </si>
  <si>
    <t>33078100030ZZZZZZZ11</t>
  </si>
  <si>
    <t>33078100040ZZZZZZZ11</t>
  </si>
  <si>
    <t>33078100050ZZZZZZZ11</t>
  </si>
  <si>
    <t>33088100010ZZZZZZZ11</t>
  </si>
  <si>
    <t>33088100020ZZZZZZZ11</t>
  </si>
  <si>
    <t>33088100030ZZZZZZZ11</t>
  </si>
  <si>
    <t>33088100040ZZZZZZZ11</t>
  </si>
  <si>
    <t>33088100050ZZZZZZZ11</t>
  </si>
  <si>
    <t>33098100010ZZZZZZZ11</t>
  </si>
  <si>
    <t>33098100020ZZZZZZZ11</t>
  </si>
  <si>
    <t>33098100030ZZZZZZZ11</t>
  </si>
  <si>
    <t>33098100040ZZZZZZZ11</t>
  </si>
  <si>
    <t>33098100050ZZZZZZZ11</t>
  </si>
  <si>
    <t>36018100010ZZZZZZZ11</t>
  </si>
  <si>
    <t>36018100020ZZZZZZZ11</t>
  </si>
  <si>
    <t>36018100030ZZZZZZZ11</t>
  </si>
  <si>
    <t>36018100040ZZZZZZZ11</t>
  </si>
  <si>
    <t>36018100050ZZZZZZZ11</t>
  </si>
  <si>
    <t>36218100010ZZZZZZZ11</t>
  </si>
  <si>
    <t>36218100020ZZZZZZZ11</t>
  </si>
  <si>
    <t>36218100030ZZZZZZZ11</t>
  </si>
  <si>
    <t>36218100040ZZZZZZZ11</t>
  </si>
  <si>
    <t>36218100050ZZZZZZZ11</t>
  </si>
  <si>
    <t xml:space="preserve">FVA: INVESTMENT PROPERTY - GAINS                  </t>
  </si>
  <si>
    <t xml:space="preserve">FVA: INVESTMENT PROPERTY - LOSSES                 </t>
  </si>
  <si>
    <t xml:space="preserve">CONSTRUCTION OF 20X30 SWIMMING POOL THAB          </t>
  </si>
  <si>
    <t xml:space="preserve">HERITAGE ASSETS - GAINS                           </t>
  </si>
  <si>
    <t xml:space="preserve">HERITAGE ASSETS - LOSSES                          </t>
  </si>
  <si>
    <t xml:space="preserve">PPE LAND - GAINS                                  </t>
  </si>
  <si>
    <t xml:space="preserve">PPE LAND - LOSSES                                 </t>
  </si>
  <si>
    <t xml:space="preserve">SERV CHG - PRIOR PERIOD CORREC &amp; ADJUST           </t>
  </si>
  <si>
    <t xml:space="preserve">SERV CHG - COLLECTIONS                            </t>
  </si>
  <si>
    <t xml:space="preserve">REHABILITATION OF FREEDOM SQUARE SPORT C          </t>
  </si>
  <si>
    <t xml:space="preserve">UPGRADING OF BILLY MURISON STADIUM                </t>
  </si>
  <si>
    <t xml:space="preserve">JOHNSON BENDILE STADIUM: CONSTRUCTION             </t>
  </si>
  <si>
    <t>37036456010ZZZZZZZ11</t>
  </si>
  <si>
    <t>37036456030ZZZZZZZ11</t>
  </si>
  <si>
    <t>37036456040ZZZZZZZ11</t>
  </si>
  <si>
    <t>37036456050ZZZZZZZ11</t>
  </si>
  <si>
    <t>37036456060ZZZZZZZ11</t>
  </si>
  <si>
    <t>37036456070ZZZZZZZ11</t>
  </si>
  <si>
    <t>37036456080ZZZZZZZ11</t>
  </si>
  <si>
    <t>37036456210ZZZZZZZ11</t>
  </si>
  <si>
    <t>37036456220ZZZZZZZ11</t>
  </si>
  <si>
    <t>37036456230ZZZZZZZ11</t>
  </si>
  <si>
    <t>37036456240ZZZZZZZ11</t>
  </si>
  <si>
    <t>37036456250ZZZZZZZ11</t>
  </si>
  <si>
    <t>37036456310ZZZZZZZ11</t>
  </si>
  <si>
    <t>37036456320ZZZZZZZ11</t>
  </si>
  <si>
    <t>37036456330ZZZZZZZ11</t>
  </si>
  <si>
    <t>37036456340ZZZZZZZ11</t>
  </si>
  <si>
    <t xml:space="preserve">REHABILITATION OF ARTHER NATHAN SWIMMING          </t>
  </si>
  <si>
    <t>37036680010ZZZZZZZ11</t>
  </si>
  <si>
    <t>37038100010ZZZZZZZ11</t>
  </si>
  <si>
    <t>37038100020ZZZZZZZ11</t>
  </si>
  <si>
    <t>37038100030ZZZZZZZ11</t>
  </si>
  <si>
    <t>37038100040ZZZZZZZ11</t>
  </si>
  <si>
    <t>37038100050ZZZZZZZ11</t>
  </si>
  <si>
    <t>38018100010ZZZZZZZ11</t>
  </si>
  <si>
    <t>38018100020ZZZZZZZ11</t>
  </si>
  <si>
    <t>38018100030ZZZZZZZ11</t>
  </si>
  <si>
    <t>38018100040ZZZZZZZ11</t>
  </si>
  <si>
    <t>38018100050ZZZZZZZ11</t>
  </si>
  <si>
    <t>38118100010ZZZZZZZ11</t>
  </si>
  <si>
    <t>38118100020ZZZZZZZ11</t>
  </si>
  <si>
    <t>38118100030ZZZZZZZ11</t>
  </si>
  <si>
    <t>38118100040ZZZZZZZ11</t>
  </si>
  <si>
    <t>38118100050ZZZZZZZ11</t>
  </si>
  <si>
    <t>39016191410ZZZZZZZ11</t>
  </si>
  <si>
    <t>39016191430ZZZZZZZ11</t>
  </si>
  <si>
    <t>39016191440ZZZZZZZ11</t>
  </si>
  <si>
    <t>39016191450ZZZZZZZ11</t>
  </si>
  <si>
    <t>39016191460ZZZZZZZ11</t>
  </si>
  <si>
    <t>39016191470ZZZZZZZ11</t>
  </si>
  <si>
    <t>39016191610ZZZZZZZ11</t>
  </si>
  <si>
    <t>39016191620ZZZZZZZ11</t>
  </si>
  <si>
    <t>39016191630ZZZZZZZ11</t>
  </si>
  <si>
    <t>39016191640ZZZZZZZ11</t>
  </si>
  <si>
    <t>39016191710ZZZZZZZ11</t>
  </si>
  <si>
    <t>39016191720ZZZZZZZ11</t>
  </si>
  <si>
    <t>39016191730ZZZZZZZ11</t>
  </si>
  <si>
    <t>39016191740ZZZZZZZ11</t>
  </si>
  <si>
    <t>39016456010ZZZZZZZ11</t>
  </si>
  <si>
    <t xml:space="preserve">RADIO LINKS                                       </t>
  </si>
  <si>
    <t>39016456030ZZZZZZZ11</t>
  </si>
  <si>
    <t>39016456040ZZZZZZZ11</t>
  </si>
  <si>
    <t>39016456050ZZZZZZZ11</t>
  </si>
  <si>
    <t>39016456060ZZZZZZZ11</t>
  </si>
  <si>
    <t>39016456070ZZZZZZZ11</t>
  </si>
  <si>
    <t>39016456080ZZZZZZZ11</t>
  </si>
  <si>
    <t>39016456210ZZZZZZZ11</t>
  </si>
  <si>
    <t>39016456220ZZZZZZZ11</t>
  </si>
  <si>
    <t>39016456230ZZZZZZZ11</t>
  </si>
  <si>
    <t>39016456240ZZZZZZZ11</t>
  </si>
  <si>
    <t>39016456250ZZZZZZZ11</t>
  </si>
  <si>
    <t>39016456310ZZZZZZZ11</t>
  </si>
  <si>
    <t>39016456320ZZZZZZZ11</t>
  </si>
  <si>
    <t>39016456330ZZZZZZZ11</t>
  </si>
  <si>
    <t>39016456340ZZZZZZZ11</t>
  </si>
  <si>
    <t xml:space="preserve">DESKTOPS AND LAPTOPS                              </t>
  </si>
  <si>
    <t xml:space="preserve">DATA CENTRE INFRUSTRUCTURE                        </t>
  </si>
  <si>
    <t>39016680010ZZZZZZZ11</t>
  </si>
  <si>
    <t>39218100010ZZZZZZZ11</t>
  </si>
  <si>
    <t>39218100020ZZZZZZZ11</t>
  </si>
  <si>
    <t>39218100030ZZZZZZZ11</t>
  </si>
  <si>
    <t>39218100040ZZZZZZZ11</t>
  </si>
  <si>
    <t>39218100050ZZZZZZZ11</t>
  </si>
  <si>
    <t>39318100010ZZZZZZZ11</t>
  </si>
  <si>
    <t>39318100020ZZZZZZZ11</t>
  </si>
  <si>
    <t>39318100030ZZZZZZZ11</t>
  </si>
  <si>
    <t>39318100040ZZZZZZZ11</t>
  </si>
  <si>
    <t>39318100050ZZZZZZZ11</t>
  </si>
  <si>
    <t xml:space="preserve">IL: PROPERTY RATES                                </t>
  </si>
  <si>
    <t>41018100010ZZZZZZZ11</t>
  </si>
  <si>
    <t>41018100020ZZZZZZZ11</t>
  </si>
  <si>
    <t>41018100030ZZZZZZZ11</t>
  </si>
  <si>
    <t>41018100040ZZZZZZZ11</t>
  </si>
  <si>
    <t>41018100050ZZZZZZZ11</t>
  </si>
  <si>
    <t>42015020010ZZZZZZZ11</t>
  </si>
  <si>
    <t>42015020020ZZZZZZZ11</t>
  </si>
  <si>
    <t>42015020030ZZZZZZZ11</t>
  </si>
  <si>
    <t>42015020040ZZZZZZZ11</t>
  </si>
  <si>
    <t>42015020050ZZZZZZZ11</t>
  </si>
  <si>
    <t xml:space="preserve">IMPR OVER PAY CONTR: OPENING BALANCE              </t>
  </si>
  <si>
    <t xml:space="preserve">IMPR OVER PAY CONTR: ADJUSTMENT                   </t>
  </si>
  <si>
    <t xml:space="preserve">IMPR OVER PAY CONTR: REVERSAL                     </t>
  </si>
  <si>
    <t>42018100010ZZZZZZZ11</t>
  </si>
  <si>
    <t>42018100020ZZZZZZZ11</t>
  </si>
  <si>
    <t>42018100030ZZZZZZZ11</t>
  </si>
  <si>
    <t>42018100040ZZZZZZZ11</t>
  </si>
  <si>
    <t>42018100050ZZZZZZZ11</t>
  </si>
  <si>
    <t>42028100010ZZZZZZZ11</t>
  </si>
  <si>
    <t>42028100020ZZZZZZZ11</t>
  </si>
  <si>
    <t>42028100030ZZZZZZZ11</t>
  </si>
  <si>
    <t>42028100040ZZZZZZZ11</t>
  </si>
  <si>
    <t>42028100050ZZZZZZZ11</t>
  </si>
  <si>
    <t>43018100010ZZZZZZZ11</t>
  </si>
  <si>
    <t>43018100020ZZZZZZZ11</t>
  </si>
  <si>
    <t>43018100030ZZZZZZZ11</t>
  </si>
  <si>
    <t>43018100040ZZZZZZZ11</t>
  </si>
  <si>
    <t>43018100050ZZZZZZZ11</t>
  </si>
  <si>
    <t>43028100010ZZZZZZZ11</t>
  </si>
  <si>
    <t>43028100020ZZZZZZZ11</t>
  </si>
  <si>
    <t>43028100030ZZZZZZZ11</t>
  </si>
  <si>
    <t>43028100040ZZZZZZZ11</t>
  </si>
  <si>
    <t>43028100050ZZZZZZZ11</t>
  </si>
  <si>
    <t>43038100010ZZZZZZZ11</t>
  </si>
  <si>
    <t>43038100020ZZZZZZZ11</t>
  </si>
  <si>
    <t>43038100030ZZZZZZZ11</t>
  </si>
  <si>
    <t>43038100040ZZZZZZZ11</t>
  </si>
  <si>
    <t>43038100050ZZZZZZZ11</t>
  </si>
  <si>
    <t>43048100010ZZZZZZZ11</t>
  </si>
  <si>
    <t>43048100020ZZZZZZZ11</t>
  </si>
  <si>
    <t>43048100030ZZZZZZZ11</t>
  </si>
  <si>
    <t>43048100040ZZZZZZZ11</t>
  </si>
  <si>
    <t>43048100050ZZZZZZZ11</t>
  </si>
  <si>
    <t>44018100010ZZZZZZZ11</t>
  </si>
  <si>
    <t>44018100020ZZZZZZZ11</t>
  </si>
  <si>
    <t>44018100030ZZZZZZZ11</t>
  </si>
  <si>
    <t>44018100040ZZZZZZZ11</t>
  </si>
  <si>
    <t>44018100050ZZZZZZZ11</t>
  </si>
  <si>
    <t>44028100010ZZZZZZZ11</t>
  </si>
  <si>
    <t>44028100020ZZZZZZZ11</t>
  </si>
  <si>
    <t>44028100030ZZZZZZZ11</t>
  </si>
  <si>
    <t>44028100040ZZZZZZZ11</t>
  </si>
  <si>
    <t>44028100050ZZZZZZZ11</t>
  </si>
  <si>
    <t>44058100010ZZZZZZZ11</t>
  </si>
  <si>
    <t>44058100020ZZZZZZZ11</t>
  </si>
  <si>
    <t>44058100030ZZZZZZZ11</t>
  </si>
  <si>
    <t>44058100040ZZZZZZZ11</t>
  </si>
  <si>
    <t>44058100050ZZZZZZZ11</t>
  </si>
  <si>
    <t>44068100010ZZZZZZZ11</t>
  </si>
  <si>
    <t>44068100020ZZZZZZZ11</t>
  </si>
  <si>
    <t>44068100030ZZZZZZZ11</t>
  </si>
  <si>
    <t>44068100040ZZZZZZZ11</t>
  </si>
  <si>
    <t>44068100050ZZZZZZZ11</t>
  </si>
  <si>
    <t>44078100010ZZZZZZZ11</t>
  </si>
  <si>
    <t>44078100020ZZZZZZZ11</t>
  </si>
  <si>
    <t>44078100030ZZZZZZZ11</t>
  </si>
  <si>
    <t>44078100040ZZZZZZZ11</t>
  </si>
  <si>
    <t>44078100050ZZZZZZZ11</t>
  </si>
  <si>
    <t>44118100010ZZZZZZZ11</t>
  </si>
  <si>
    <t>44118100020ZZZZZZZ11</t>
  </si>
  <si>
    <t>44118100030ZZZZZZZ11</t>
  </si>
  <si>
    <t>44118100040ZZZZZZZ11</t>
  </si>
  <si>
    <t>44118100050ZZZZZZZ11</t>
  </si>
  <si>
    <t>44128100010ZZZZZZZ11</t>
  </si>
  <si>
    <t>44128100020ZZZZZZZ11</t>
  </si>
  <si>
    <t>44128100030ZZZZZZZ11</t>
  </si>
  <si>
    <t>44128100040ZZZZZZZ11</t>
  </si>
  <si>
    <t>44128100050ZZZZZZZ11</t>
  </si>
  <si>
    <t>45016456010ZZZZZZZ11</t>
  </si>
  <si>
    <t>45016456030ZZZZZZZ11</t>
  </si>
  <si>
    <t>45016456040ZZZZZZZ11</t>
  </si>
  <si>
    <t>45016456050ZZZZZZZ11</t>
  </si>
  <si>
    <t>45016456060ZZZZZZZ11</t>
  </si>
  <si>
    <t>45016456070ZZZZZZZ11</t>
  </si>
  <si>
    <t>45016456080ZZZZZZZ11</t>
  </si>
  <si>
    <t>45016456210ZZZZZZZ11</t>
  </si>
  <si>
    <t>45016456220ZZZZZZZ11</t>
  </si>
  <si>
    <t>45016456230ZZZZZZZ11</t>
  </si>
  <si>
    <t>45016456240ZZZZZZZ11</t>
  </si>
  <si>
    <t>45016456250ZZZZZZZ11</t>
  </si>
  <si>
    <t>45016456310ZZZZZZZ11</t>
  </si>
  <si>
    <t>45016456320ZZZZZZZ11</t>
  </si>
  <si>
    <t>45016456330ZZZZZZZ11</t>
  </si>
  <si>
    <t>45016456340ZZZZZZZ11</t>
  </si>
  <si>
    <t>45016460010ZZZZZZZ11</t>
  </si>
  <si>
    <t>45016460030ZZZZZZZ11</t>
  </si>
  <si>
    <t>45016460040ZZZZZZZ11</t>
  </si>
  <si>
    <t>45016460050ZZZZZZZ11</t>
  </si>
  <si>
    <t>45016460060ZZZZZZZ11</t>
  </si>
  <si>
    <t>45016460070ZZZZZZZ11</t>
  </si>
  <si>
    <t>45016460080ZZZZZZZ11</t>
  </si>
  <si>
    <t>45016460210ZZZZZZZ11</t>
  </si>
  <si>
    <t>45016460220ZZZZZZZ11</t>
  </si>
  <si>
    <t>45016460230ZZZZZZZ11</t>
  </si>
  <si>
    <t>45016460240ZZZZZZZ11</t>
  </si>
  <si>
    <t>45016460250ZZZZZZZ11</t>
  </si>
  <si>
    <t>45016460310ZZZZZZZ11</t>
  </si>
  <si>
    <t>45016460320ZZZZZZZ11</t>
  </si>
  <si>
    <t>45016460330ZZZZZZZ11</t>
  </si>
  <si>
    <t>45016460340ZZZZZZZ11</t>
  </si>
  <si>
    <t>45016680010ZZZZZZZ11</t>
  </si>
  <si>
    <t>45018100010ZZZZZZZ11</t>
  </si>
  <si>
    <t>45018100020ZZZZZZZ11</t>
  </si>
  <si>
    <t>45018100030ZZZZZZZ11</t>
  </si>
  <si>
    <t>45018100040ZZZZZZZ11</t>
  </si>
  <si>
    <t>45018100050ZZZZZZZ11</t>
  </si>
  <si>
    <t>45026456010ZZZZZZZ11</t>
  </si>
  <si>
    <t>45026456030ZZZZZZZ11</t>
  </si>
  <si>
    <t>45026456040ZZZZZZZ11</t>
  </si>
  <si>
    <t>45026456050ZZZZZZZ11</t>
  </si>
  <si>
    <t>45026456060ZZZZZZZ11</t>
  </si>
  <si>
    <t>45026456070ZZZZZZZ11</t>
  </si>
  <si>
    <t>45026456080ZZZZZZZ11</t>
  </si>
  <si>
    <t>45026456210ZZZZZZZ11</t>
  </si>
  <si>
    <t>45026456220ZZZZZZZ11</t>
  </si>
  <si>
    <t>45026456230ZZZZZZZ11</t>
  </si>
  <si>
    <t>45026456240ZZZZZZZ11</t>
  </si>
  <si>
    <t>45026456250ZZZZZZZ11</t>
  </si>
  <si>
    <t>45026456310ZZZZZZZ11</t>
  </si>
  <si>
    <t>45026456320ZZZZZZZ11</t>
  </si>
  <si>
    <t>45026456330ZZZZZZZ11</t>
  </si>
  <si>
    <t>45026456340ZZZZZZZ11</t>
  </si>
  <si>
    <t>45026460010ZZZZZZZ11</t>
  </si>
  <si>
    <t>45026460030ZZZZZZZ11</t>
  </si>
  <si>
    <t>45026460040ZZZZZZZ11</t>
  </si>
  <si>
    <t>45026460050ZZZZZZZ11</t>
  </si>
  <si>
    <t>45026460060ZZZZZZZ11</t>
  </si>
  <si>
    <t>45026460070ZZZZZZZ11</t>
  </si>
  <si>
    <t>45026460080ZZZZZZZ11</t>
  </si>
  <si>
    <t>45026460210ZZZZZZZ11</t>
  </si>
  <si>
    <t>45026460220ZZZZZZZ11</t>
  </si>
  <si>
    <t>45026460230ZZZZZZZ11</t>
  </si>
  <si>
    <t>45026460240ZZZZZZZ11</t>
  </si>
  <si>
    <t>45026460250ZZZZZZZ11</t>
  </si>
  <si>
    <t>45026460310ZZZZZZZ11</t>
  </si>
  <si>
    <t>45026460320ZZZZZZZ11</t>
  </si>
  <si>
    <t>45026460330ZZZZZZZ11</t>
  </si>
  <si>
    <t>45026460340ZZZZZZZ11</t>
  </si>
  <si>
    <t>45026680010ZZZZZZZ11</t>
  </si>
  <si>
    <t>45028100010ZZZZZZZ11</t>
  </si>
  <si>
    <t>45028100020ZZZZZZZ11</t>
  </si>
  <si>
    <t>45028100030ZZZZZZZ11</t>
  </si>
  <si>
    <t>45028100040ZZZZZZZ11</t>
  </si>
  <si>
    <t>45028100050ZZZZZZZ11</t>
  </si>
  <si>
    <t>46018100010ZZZZZZZ11</t>
  </si>
  <si>
    <t>46018100020ZZZZZZZ11</t>
  </si>
  <si>
    <t>46018100030ZZZZZZZ11</t>
  </si>
  <si>
    <t>46018100040ZZZZZZZ11</t>
  </si>
  <si>
    <t>46018100050ZZZZZZZ11</t>
  </si>
  <si>
    <t>46028100010ZZZZZZZ11</t>
  </si>
  <si>
    <t>46028100020ZZZZZZZ11</t>
  </si>
  <si>
    <t>46028100030ZZZZZZZ11</t>
  </si>
  <si>
    <t>46028100040ZZZZZZZ11</t>
  </si>
  <si>
    <t>46028100050ZZZZZZZ11</t>
  </si>
  <si>
    <t>48015210010ZZZZZZZ11</t>
  </si>
  <si>
    <t>48015210020ZZZZZZZ11</t>
  </si>
  <si>
    <t>48015210030ZZZZZZZ11</t>
  </si>
  <si>
    <t>48015210040ZZZZZZZ11</t>
  </si>
  <si>
    <t>48015210050ZZZZZZZ11</t>
  </si>
  <si>
    <t>48015210210ZZZZZZZ11</t>
  </si>
  <si>
    <t>48015210230ZZZZZZZ11</t>
  </si>
  <si>
    <t>48015210240ZZZZZZZ11</t>
  </si>
  <si>
    <t>48015211610ZZZZZZZ11</t>
  </si>
  <si>
    <t>48015211620ZZZZZZZ11</t>
  </si>
  <si>
    <t>48015211630ZZZZZZZ11</t>
  </si>
  <si>
    <t>48015211640ZZZZZZZ11</t>
  </si>
  <si>
    <t>48015211650ZZZZZZZ11</t>
  </si>
  <si>
    <t>48015211810ZZZZZZZ11</t>
  </si>
  <si>
    <t>48015211830ZZZZZZZ11</t>
  </si>
  <si>
    <t>48015211840ZZZZZZZ11</t>
  </si>
  <si>
    <t>48015213110ZZZZZZZ11</t>
  </si>
  <si>
    <t xml:space="preserve">FOR/INFOR SETTL - OPENING BALANCE                 </t>
  </si>
  <si>
    <t>48015213120ZZZZZZZ11</t>
  </si>
  <si>
    <t>48015213130ZZZZZZZ11</t>
  </si>
  <si>
    <t xml:space="preserve">FOR/INFOR SETTL - PRIOR PER CORREC &amp; ADJ          </t>
  </si>
  <si>
    <t>48015213140ZZZZZZZ11</t>
  </si>
  <si>
    <t xml:space="preserve">FOR/INFOR SETTL - COLLECTIONS                     </t>
  </si>
  <si>
    <t>48015213150ZZZZZZZ11</t>
  </si>
  <si>
    <t>48015213310ZZZZZZZ11</t>
  </si>
  <si>
    <t xml:space="preserve">FOR/INFOR SETTL: IMP - OPENING BALANCE            </t>
  </si>
  <si>
    <t>48015213330ZZZZZZZ11</t>
  </si>
  <si>
    <t xml:space="preserve">FOR/INFOR SETTL: IMP - ADJUSTMENTS                </t>
  </si>
  <si>
    <t>48015213340ZZZZZZZ11</t>
  </si>
  <si>
    <t xml:space="preserve">FOR/INFOR SETTL: IMP - REVERSAL                   </t>
  </si>
  <si>
    <t>48015213410ZZZZZZZ11</t>
  </si>
  <si>
    <t xml:space="preserve">INDUS PROP - OPENING BALANCE                      </t>
  </si>
  <si>
    <t>48015213420ZZZZZZZ11</t>
  </si>
  <si>
    <t>48015213430ZZZZZZZ11</t>
  </si>
  <si>
    <t xml:space="preserve">INDUS PROP - PRIOR PERIOD CORREC &amp; ADJ            </t>
  </si>
  <si>
    <t>48015213440ZZZZZZZ11</t>
  </si>
  <si>
    <t xml:space="preserve">INDUS PROP - COLLECTIONS                          </t>
  </si>
  <si>
    <t>48015213450ZZZZZZZ11</t>
  </si>
  <si>
    <t>48015213610ZZZZZZZ11</t>
  </si>
  <si>
    <t xml:space="preserve">INDUS PROP: IMP - OPENING BALANCE                 </t>
  </si>
  <si>
    <t>48015213630ZZZZZZZ11</t>
  </si>
  <si>
    <t xml:space="preserve">INDUS PROP: IMP - ADJUSTMENTS                     </t>
  </si>
  <si>
    <t>48015213640ZZZZZZZ11</t>
  </si>
  <si>
    <t xml:space="preserve">INDUS PROP: IMP - REVERSAL                        </t>
  </si>
  <si>
    <t>48015213710ZZZZZZZ11</t>
  </si>
  <si>
    <t xml:space="preserve">MUNI PROP - OPENING BALANCE                       </t>
  </si>
  <si>
    <t>48015213720ZZZZZZZ11</t>
  </si>
  <si>
    <t>48015213730ZZZZZZZ11</t>
  </si>
  <si>
    <t xml:space="preserve">MUNI PROP - PRIOR PERIOD CORREC &amp; ADJ             </t>
  </si>
  <si>
    <t>48015213740ZZZZZZZ11</t>
  </si>
  <si>
    <t xml:space="preserve">MUNI PROP - COLLECTIONS                           </t>
  </si>
  <si>
    <t>48015213750ZZZZZZZ11</t>
  </si>
  <si>
    <t>48015213910ZZZZZZZ11</t>
  </si>
  <si>
    <t xml:space="preserve">MUNI PROP: IMP - OPENING BALANCE                  </t>
  </si>
  <si>
    <t>48015213930ZZZZZZZ11</t>
  </si>
  <si>
    <t xml:space="preserve">MUNI PROP: IMP - ADJUSTMENTS                      </t>
  </si>
  <si>
    <t>48015213940ZZZZZZZ11</t>
  </si>
  <si>
    <t xml:space="preserve">MUNI PROP: IMP - REVERSAL                         </t>
  </si>
  <si>
    <t>48015214010ZZZZZZZ11</t>
  </si>
  <si>
    <t xml:space="preserve">NAT MONU PROP - OPENING BALANCE                   </t>
  </si>
  <si>
    <t>48015214020ZZZZZZZ11</t>
  </si>
  <si>
    <t>48015214030ZZZZZZZ11</t>
  </si>
  <si>
    <t xml:space="preserve">NAT MONU PROP - PRIOR PERD CORREC &amp; ADJ           </t>
  </si>
  <si>
    <t>48015214040ZZZZZZZ11</t>
  </si>
  <si>
    <t xml:space="preserve">NAT MONU PROP - COLLECTIONS                       </t>
  </si>
  <si>
    <t>48015214050ZZZZZZZ11</t>
  </si>
  <si>
    <t>48015214210ZZZZZZZ11</t>
  </si>
  <si>
    <t xml:space="preserve">NAT MONU PRP: IMP - OPENING BALANCE               </t>
  </si>
  <si>
    <t>48015214230ZZZZZZZ11</t>
  </si>
  <si>
    <t xml:space="preserve">NAT MONU PRP: IMP - ADJUSTMENTS                   </t>
  </si>
  <si>
    <t>48015214240ZZZZZZZ11</t>
  </si>
  <si>
    <t xml:space="preserve">NAT MONU PRP: IMP - REVERSAL                      </t>
  </si>
  <si>
    <t>48015214310ZZZZZZZ11</t>
  </si>
  <si>
    <t xml:space="preserve">PRI OWNED - OPENING BALANCE                       </t>
  </si>
  <si>
    <t>48015214320ZZZZZZZ11</t>
  </si>
  <si>
    <t>48015214330ZZZZZZZ11</t>
  </si>
  <si>
    <t xml:space="preserve">PRI OWNED - PRIOR PERIOD CORREC &amp; ADJ             </t>
  </si>
  <si>
    <t>48015214340ZZZZZZZ11</t>
  </si>
  <si>
    <t xml:space="preserve">PRI OWNED - COLLECTIONS                           </t>
  </si>
  <si>
    <t>48015214350ZZZZZZZ11</t>
  </si>
  <si>
    <t>48015214510ZZZZZZZ11</t>
  </si>
  <si>
    <t xml:space="preserve">PRI OWNED: IMP - OPENING BALANCE                  </t>
  </si>
  <si>
    <t>48015214530ZZZZZZZ11</t>
  </si>
  <si>
    <t xml:space="preserve">PRI OWNED: IMP - ADJUSTMENTS                      </t>
  </si>
  <si>
    <t>48015214540ZZZZZZZ11</t>
  </si>
  <si>
    <t xml:space="preserve">PRI OWNED: IMP - REVERSAL                         </t>
  </si>
  <si>
    <t>48015214610ZZZZZZZ11</t>
  </si>
  <si>
    <t xml:space="preserve">PROTEC AREAS - OPENING BALANCE                    </t>
  </si>
  <si>
    <t>48015214620ZZZZZZZ11</t>
  </si>
  <si>
    <t>48015214630ZZZZZZZ11</t>
  </si>
  <si>
    <t xml:space="preserve">PROTEC AREAS - PRIOR PERIOD CORREC &amp; ADJ          </t>
  </si>
  <si>
    <t>48015214640ZZZZZZZ11</t>
  </si>
  <si>
    <t xml:space="preserve">PROTEC AREAS - COLLECTIONS                        </t>
  </si>
  <si>
    <t>48015214650ZZZZZZZ11</t>
  </si>
  <si>
    <t>48015214810ZZZZZZZ11</t>
  </si>
  <si>
    <t xml:space="preserve">PROTEC AREAS: IMP - OPENING BALANCE               </t>
  </si>
  <si>
    <t>48015214830ZZZZZZZ11</t>
  </si>
  <si>
    <t xml:space="preserve">PROTEC AREAS: IMP - ADJUSTMENTS                   </t>
  </si>
  <si>
    <t>48015214840ZZZZZZZ11</t>
  </si>
  <si>
    <t xml:space="preserve">PROTEC AREAS: IMP - REVERSAL                      </t>
  </si>
  <si>
    <t>48015214910ZZZZZZZ11</t>
  </si>
  <si>
    <t xml:space="preserve">PUB BEN ORG - OPENING BALANCE                     </t>
  </si>
  <si>
    <t>48015214920ZZZZZZZ11</t>
  </si>
  <si>
    <t>48015214930ZZZZZZZ11</t>
  </si>
  <si>
    <t xml:space="preserve">PUB BEN ORG - PRIOR PERIOD CORREC &amp; ADJ           </t>
  </si>
  <si>
    <t>48015214940ZZZZZZZ11</t>
  </si>
  <si>
    <t xml:space="preserve">PUB BEN ORG - COLLECTIONS                         </t>
  </si>
  <si>
    <t>48015214950ZZZZZZZ11</t>
  </si>
  <si>
    <t>48015215110ZZZZZZZ11</t>
  </si>
  <si>
    <t xml:space="preserve">PUB BEN ORG: IMP - OPENING BALANCE                </t>
  </si>
  <si>
    <t>48015215130ZZZZZZZ11</t>
  </si>
  <si>
    <t xml:space="preserve">PUB BEN ORG: IMP - ADJUSTMENTS                    </t>
  </si>
  <si>
    <t>48015215140ZZZZZZZ11</t>
  </si>
  <si>
    <t xml:space="preserve">PUB BEN ORG: IMP - REVERSAL                       </t>
  </si>
  <si>
    <t>48015215210ZZZZZZZ11</t>
  </si>
  <si>
    <t xml:space="preserve">PUB SERV INFRA - OPENING BALANCE                  </t>
  </si>
  <si>
    <t>48015215220ZZZZZZZ11</t>
  </si>
  <si>
    <t>48015215230ZZZZZZZ11</t>
  </si>
  <si>
    <t xml:space="preserve">PUB SERV INFRA - PRIOR PERIOD COR &amp; ADJ           </t>
  </si>
  <si>
    <t>48015215240ZZZZZZZ11</t>
  </si>
  <si>
    <t xml:space="preserve">PUB SERV INFRA - COLLECTIONS                      </t>
  </si>
  <si>
    <t>48015215250ZZZZZZZ11</t>
  </si>
  <si>
    <t>48015215410ZZZZZZZ11</t>
  </si>
  <si>
    <t xml:space="preserve">PUB SERV INFRA: IMP - OPENING BALANCE             </t>
  </si>
  <si>
    <t>48015215430ZZZZZZZ11</t>
  </si>
  <si>
    <t xml:space="preserve">PUB SERV INFRA: IMP - ADJUSTMENTS                 </t>
  </si>
  <si>
    <t>48015215440ZZZZZZZ11</t>
  </si>
  <si>
    <t xml:space="preserve">PUB SERV INFRA: IMP - REVERSAL                    </t>
  </si>
  <si>
    <t>48015215610ZZZZZZZ11</t>
  </si>
  <si>
    <t xml:space="preserve">RES DEV - OPENING BALANCE                         </t>
  </si>
  <si>
    <t>48015215620ZZZZZZZ11</t>
  </si>
  <si>
    <t>48015215630ZZZZZZZ11</t>
  </si>
  <si>
    <t xml:space="preserve">RES DEV - PRIOR PERIOD CORREC &amp; ADJ               </t>
  </si>
  <si>
    <t>48015215640ZZZZZZZ11</t>
  </si>
  <si>
    <t xml:space="preserve">RES DEV - COLLECTIONS                             </t>
  </si>
  <si>
    <t>48015215650ZZZZZZZ11</t>
  </si>
  <si>
    <t>48015215810ZZZZZZZ11</t>
  </si>
  <si>
    <t xml:space="preserve">RES DEV:IMP - OPENING BALANCE                     </t>
  </si>
  <si>
    <t>48015215830ZZZZZZZ11</t>
  </si>
  <si>
    <t xml:space="preserve">RES DEV:IMP - ADJUSTMENTS                         </t>
  </si>
  <si>
    <t>48015215840ZZZZZZZ11</t>
  </si>
  <si>
    <t xml:space="preserve">RES DEV:IMP - REVERSAL                            </t>
  </si>
  <si>
    <t>48015216010ZZZZZZZ11</t>
  </si>
  <si>
    <t xml:space="preserve">RES VAC LAND - OPENING BALANCE                    </t>
  </si>
  <si>
    <t>48015216020ZZZZZZZ11</t>
  </si>
  <si>
    <t>48015216030ZZZZZZZ11</t>
  </si>
  <si>
    <t xml:space="preserve">RES VAC LAND - PRIOR PERIOD CORREC &amp; ADJ          </t>
  </si>
  <si>
    <t>48015216040ZZZZZZZ11</t>
  </si>
  <si>
    <t xml:space="preserve">RES VAC LAND - COLLECTIONS                        </t>
  </si>
  <si>
    <t>48015216050ZZZZZZZ11</t>
  </si>
  <si>
    <t>48015216210ZZZZZZZ11</t>
  </si>
  <si>
    <t xml:space="preserve">RES VAC LAND: IMP - OPENING BALANCE               </t>
  </si>
  <si>
    <t>48015216230ZZZZZZZ11</t>
  </si>
  <si>
    <t xml:space="preserve">RES VAC LAND: IMP - ADJUSTMENTS                   </t>
  </si>
  <si>
    <t>48015216240ZZZZZZZ11</t>
  </si>
  <si>
    <t xml:space="preserve">RES VAC LAND: IMP - REVERSAL                      </t>
  </si>
  <si>
    <t>48015217110ZZZZZZZ11</t>
  </si>
  <si>
    <t xml:space="preserve">SH: AGRI PURP - OPENING BALANCE                   </t>
  </si>
  <si>
    <t>48015217120ZZZZZZZ11</t>
  </si>
  <si>
    <t>48015217130ZZZZZZZ11</t>
  </si>
  <si>
    <t xml:space="preserve">SH: AGRI PURP - PRIOR PERIOD CORRE &amp; ADJ          </t>
  </si>
  <si>
    <t>48015217140ZZZZZZZ11</t>
  </si>
  <si>
    <t xml:space="preserve">SH: AGRI PURP - COLLECTIONS                       </t>
  </si>
  <si>
    <t>48015217150ZZZZZZZ11</t>
  </si>
  <si>
    <t>48015217310ZZZZZZZ11</t>
  </si>
  <si>
    <t xml:space="preserve">SH: AGRI PURP: IMP - OPENING BALANCE              </t>
  </si>
  <si>
    <t>48015217330ZZZZZZZ11</t>
  </si>
  <si>
    <t xml:space="preserve">SH: AGRI PURP: IMP - ADJUSTMENTS                  </t>
  </si>
  <si>
    <t>48015217340ZZZZZZZ11</t>
  </si>
  <si>
    <t xml:space="preserve">SH: AGRI PURP: IMP - REVERSAL                     </t>
  </si>
  <si>
    <t>48015217410ZZZZZZZ11</t>
  </si>
  <si>
    <t xml:space="preserve">SH: BUS &amp; COMMER - OPENING BALANCE                </t>
  </si>
  <si>
    <t>48015217420ZZZZZZZ11</t>
  </si>
  <si>
    <t>48015217430ZZZZZZZ11</t>
  </si>
  <si>
    <t xml:space="preserve">SH: BUS &amp; COMMER - PRIOR PERD COR &amp; ADJ           </t>
  </si>
  <si>
    <t>48015217440ZZZZZZZ11</t>
  </si>
  <si>
    <t xml:space="preserve">SH: BUS &amp; COMMER - COLLECTIONS                    </t>
  </si>
  <si>
    <t>48015217450ZZZZZZZ11</t>
  </si>
  <si>
    <t>48015217610ZZZZZZZ11</t>
  </si>
  <si>
    <t xml:space="preserve">SH: BUS &amp; COM: IMP - OPENING BALANCE              </t>
  </si>
  <si>
    <t>48015217630ZZZZZZZ11</t>
  </si>
  <si>
    <t xml:space="preserve">SH: BUS &amp; COM: IMP - ADJUSTMENTS                  </t>
  </si>
  <si>
    <t>48015217640ZZZZZZZ11</t>
  </si>
  <si>
    <t xml:space="preserve">SH: BUS &amp; COM: IMP - REVERSAL                     </t>
  </si>
  <si>
    <t>48015217710ZZZZZZZ11</t>
  </si>
  <si>
    <t xml:space="preserve">SH: INDUS PURP - OPENING BALANCE                  </t>
  </si>
  <si>
    <t>48015217720ZZZZZZZ11</t>
  </si>
  <si>
    <t>48015217730ZZZZZZZ11</t>
  </si>
  <si>
    <t xml:space="preserve">SH: INDUS PURP - PRIOR PERIOD CORR &amp; ADJ          </t>
  </si>
  <si>
    <t>48015217740ZZZZZZZ11</t>
  </si>
  <si>
    <t xml:space="preserve">SH: INDUS PURP - COLLECTIONS                      </t>
  </si>
  <si>
    <t>48015217750ZZZZZZZ11</t>
  </si>
  <si>
    <t>48015217910ZZZZZZZ11</t>
  </si>
  <si>
    <t xml:space="preserve">SH: INDUS PURP: IMP - OPENING BALANCE             </t>
  </si>
  <si>
    <t>48015217930ZZZZZZZ11</t>
  </si>
  <si>
    <t xml:space="preserve">SH: INDUS PURP: IMP - ADJUSTMENTS                 </t>
  </si>
  <si>
    <t>48015217940ZZZZZZZ11</t>
  </si>
  <si>
    <t xml:space="preserve">SH: INDUS PURP: IMP - REVERSAL                    </t>
  </si>
  <si>
    <t>48015218010ZZZZZZZ11</t>
  </si>
  <si>
    <t xml:space="preserve">SH: RESID PURP - OPENING BALANCE                  </t>
  </si>
  <si>
    <t>48015218020ZZZZZZZ11</t>
  </si>
  <si>
    <t>48015218030ZZZZZZZ11</t>
  </si>
  <si>
    <t xml:space="preserve">SH: RESID PURP - PRIOR PERIOD CORR &amp; ADJ          </t>
  </si>
  <si>
    <t>48015218040ZZZZZZZ11</t>
  </si>
  <si>
    <t xml:space="preserve">SH: RESID PURP - COLLECTIONS                      </t>
  </si>
  <si>
    <t>48015218050ZZZZZZZ11</t>
  </si>
  <si>
    <t>48015218210ZZZZZZZ11</t>
  </si>
  <si>
    <t xml:space="preserve">SH: RESID PURP: IMP - OPENING BALANCE             </t>
  </si>
  <si>
    <t>48015218230ZZZZZZZ11</t>
  </si>
  <si>
    <t xml:space="preserve">SH: RESID PURP: IMP - ADJUSTMENTS                 </t>
  </si>
  <si>
    <t>48015218240ZZZZZZZ11</t>
  </si>
  <si>
    <t xml:space="preserve">SH: RESID PURP: IMP - REVERSAL                    </t>
  </si>
  <si>
    <t>48015218710ZZZZZZZ11</t>
  </si>
  <si>
    <t xml:space="preserve">NAT GOVERN - OPENING BALANCE                      </t>
  </si>
  <si>
    <t>48015218720ZZZZZZZ11</t>
  </si>
  <si>
    <t>48015218730ZZZZZZZ11</t>
  </si>
  <si>
    <t xml:space="preserve">NAT GOVERN - PRIOR PERIOD CORREC &amp; ADJ            </t>
  </si>
  <si>
    <t>48015218740ZZZZZZZ11</t>
  </si>
  <si>
    <t xml:space="preserve">NAT GOVERN - COLLECTIONS                          </t>
  </si>
  <si>
    <t>48015218750ZZZZZZZ11</t>
  </si>
  <si>
    <t>48015218910ZZZZZZZ11</t>
  </si>
  <si>
    <t xml:space="preserve">NAT GOVERN: IMP - OPENING BALANCE                 </t>
  </si>
  <si>
    <t>48015218930ZZZZZZZ11</t>
  </si>
  <si>
    <t xml:space="preserve">NAT GOVERN: IMP - ADJUSTMENTS                     </t>
  </si>
  <si>
    <t>48015218940ZZZZZZZ11</t>
  </si>
  <si>
    <t xml:space="preserve">NAT GOVERN: IMP - REVERSAL                        </t>
  </si>
  <si>
    <t>48015219010ZZZZZZZ11</t>
  </si>
  <si>
    <t xml:space="preserve">PROV GOVERN - OPENING BALANCE                     </t>
  </si>
  <si>
    <t>48015219020ZZZZZZZ11</t>
  </si>
  <si>
    <t>48015219030ZZZZZZZ11</t>
  </si>
  <si>
    <t xml:space="preserve">PROV GOVERN - PRIOR PERIOD CORREC &amp; ADJ           </t>
  </si>
  <si>
    <t>48015219040ZZZZZZZ11</t>
  </si>
  <si>
    <t xml:space="preserve">PROV GOVERN - COLLECTIONS                         </t>
  </si>
  <si>
    <t>48015219050ZZZZZZZ11</t>
  </si>
  <si>
    <t>48015219210ZZZZZZZ11</t>
  </si>
  <si>
    <t xml:space="preserve">PROV GOVERN: IMP - OPENING BALANCE                </t>
  </si>
  <si>
    <t>48015219230ZZZZZZZ11</t>
  </si>
  <si>
    <t xml:space="preserve">PROV GOVERN: IMP - ADJUSTMENTS                    </t>
  </si>
  <si>
    <t>48015219240ZZZZZZZ11</t>
  </si>
  <si>
    <t xml:space="preserve">PROV GOVERN: IMP - REVERSAL                       </t>
  </si>
  <si>
    <t>48015219310ZZZZZZZ11</t>
  </si>
  <si>
    <t xml:space="preserve">STATE TRUST - OPENING BALANCE                     </t>
  </si>
  <si>
    <t>48015219320ZZZZZZZ11</t>
  </si>
  <si>
    <t>48015219330ZZZZZZZ11</t>
  </si>
  <si>
    <t xml:space="preserve">STATE TRUST - PRIOR PERIOD CORREC &amp; ADJ           </t>
  </si>
  <si>
    <t>48015219340ZZZZZZZ11</t>
  </si>
  <si>
    <t xml:space="preserve">STATE TRUST - COLLECTIONS                         </t>
  </si>
  <si>
    <t>48015219350ZZZZZZZ11</t>
  </si>
  <si>
    <t>48015219510ZZZZZZZ11</t>
  </si>
  <si>
    <t xml:space="preserve">STATE TRUST: IMP - OPENING BALANCE                </t>
  </si>
  <si>
    <t>48015219530ZZZZZZZ11</t>
  </si>
  <si>
    <t xml:space="preserve">STATE TRUST: IMP - ADJUSTMENTS                    </t>
  </si>
  <si>
    <t>48015219540ZZZZZZZ11</t>
  </si>
  <si>
    <t xml:space="preserve">STATE TRUST: IMP - REVERSAL                       </t>
  </si>
  <si>
    <t>48018100010ZZZZZZZ11</t>
  </si>
  <si>
    <t>48018100020ZZZZZZZ11</t>
  </si>
  <si>
    <t>48018100030ZZZZZZZ11</t>
  </si>
  <si>
    <t>48018100040ZZZZZZZ11</t>
  </si>
  <si>
    <t>48018100050ZZZZZZZ11</t>
  </si>
  <si>
    <t xml:space="preserve">IL PPE: ZOO MARINE &amp; NON-BIOLOGICAL               </t>
  </si>
  <si>
    <t xml:space="preserve">RIL PPE: ZOO MARINE &amp; NON-BIOLOGICAL              </t>
  </si>
  <si>
    <t>51016460010ZZZZZZZ11</t>
  </si>
  <si>
    <t>51016460030ZZZZZZZ11</t>
  </si>
  <si>
    <t>51016460040ZZZZZZZ11</t>
  </si>
  <si>
    <t>51016460050ZZZZZZZ11</t>
  </si>
  <si>
    <t>51016460060ZZZZZZZ11</t>
  </si>
  <si>
    <t>51016460070ZZZZZZZ11</t>
  </si>
  <si>
    <t>51016460080ZZZZZZZ11</t>
  </si>
  <si>
    <t>51016460210ZZZZZZZ11</t>
  </si>
  <si>
    <t>51016460220ZZZZZZZ11</t>
  </si>
  <si>
    <t>51016460230ZZZZZZZ11</t>
  </si>
  <si>
    <t>51016460240ZZZZZZZ11</t>
  </si>
  <si>
    <t>51016460250ZZZZZZZ11</t>
  </si>
  <si>
    <t>51016460310ZZZZZZZ11</t>
  </si>
  <si>
    <t>51016460320ZZZZZZZ11</t>
  </si>
  <si>
    <t>51016460330ZZZZZZZ11</t>
  </si>
  <si>
    <t>51016460340ZZZZZZZ11</t>
  </si>
  <si>
    <t>51016680010ZZZZZZZ11</t>
  </si>
  <si>
    <t>51018100010ZZZZZZZ11</t>
  </si>
  <si>
    <t>51018100020ZZZZZZZ11</t>
  </si>
  <si>
    <t>51018100030ZZZZZZZ11</t>
  </si>
  <si>
    <t>51018100040ZZZZZZZ11</t>
  </si>
  <si>
    <t>51018100050ZZZZZZZ11</t>
  </si>
  <si>
    <t>52118100010ZZZZZZZ11</t>
  </si>
  <si>
    <t>52118100020ZZZZZZZ11</t>
  </si>
  <si>
    <t>52118100030ZZZZZZZ11</t>
  </si>
  <si>
    <t>52118100040ZZZZZZZ11</t>
  </si>
  <si>
    <t>52118100050ZZZZZZZ11</t>
  </si>
  <si>
    <t>52218100010ZZZZZZZ11</t>
  </si>
  <si>
    <t>52218100020ZZZZZZZ11</t>
  </si>
  <si>
    <t>52218100030ZZZZZZZ11</t>
  </si>
  <si>
    <t>52218100040ZZZZZZZ11</t>
  </si>
  <si>
    <t>52218100050ZZZZZZZ11</t>
  </si>
  <si>
    <t>52228100010ZZZZZZZ11</t>
  </si>
  <si>
    <t>52228100020ZZZZZZZ11</t>
  </si>
  <si>
    <t>52228100030ZZZZZZZ11</t>
  </si>
  <si>
    <t>52228100040ZZZZZZZ11</t>
  </si>
  <si>
    <t>52228100050ZZZZZZZ11</t>
  </si>
  <si>
    <t>52318100010ZZZZZZZ11</t>
  </si>
  <si>
    <t>52318100020ZZZZZZZ11</t>
  </si>
  <si>
    <t>52318100030ZZZZZZZ11</t>
  </si>
  <si>
    <t>52318100040ZZZZZZZ11</t>
  </si>
  <si>
    <t>52318100050ZZZZZZZ11</t>
  </si>
  <si>
    <t>52326680010ZZZZZZZ11</t>
  </si>
  <si>
    <t>52328100010ZZZZZZZ11</t>
  </si>
  <si>
    <t>52328100020ZZZZZZZ11</t>
  </si>
  <si>
    <t>52328100030ZZZZZZZ11</t>
  </si>
  <si>
    <t>52328100040ZZZZZZZ11</t>
  </si>
  <si>
    <t>52328100050ZZZZZZZ11</t>
  </si>
  <si>
    <t>52418100010ZZZZZZZ11</t>
  </si>
  <si>
    <t>52418100020ZZZZZZZ11</t>
  </si>
  <si>
    <t>52418100030ZZZZZZZ11</t>
  </si>
  <si>
    <t>52418100040ZZZZZZZ11</t>
  </si>
  <si>
    <t>52418100050ZZZZZZZ11</t>
  </si>
  <si>
    <t>52518100010ZZZZZZZ11</t>
  </si>
  <si>
    <t>52518100020ZZZZZZZ11</t>
  </si>
  <si>
    <t>52518100030ZZZZZZZ11</t>
  </si>
  <si>
    <t>52518100040ZZZZZZZ11</t>
  </si>
  <si>
    <t>52518100050ZZZZZZZ11</t>
  </si>
  <si>
    <t>52618100010ZZZZZZZ11</t>
  </si>
  <si>
    <t>52618100020ZZZZZZZ11</t>
  </si>
  <si>
    <t>52618100030ZZZZZZZ11</t>
  </si>
  <si>
    <t>52618100040ZZZZZZZ11</t>
  </si>
  <si>
    <t>52618100050ZZZZZZZ11</t>
  </si>
  <si>
    <t>52818100010ZZZZZZZ11</t>
  </si>
  <si>
    <t>52818100020ZZZZZZZ11</t>
  </si>
  <si>
    <t>52818100030ZZZZZZZ11</t>
  </si>
  <si>
    <t>52818100040ZZZZZZZ11</t>
  </si>
  <si>
    <t>52818100050ZZZZZZZ11</t>
  </si>
  <si>
    <t>54018100010ZZZZZZZ11</t>
  </si>
  <si>
    <t>54018100020ZZZZZZZ11</t>
  </si>
  <si>
    <t>54018100030ZZZZZZZ11</t>
  </si>
  <si>
    <t>54018100040ZZZZZZZ11</t>
  </si>
  <si>
    <t>54018100050ZZZZZZZ11</t>
  </si>
  <si>
    <t>54216456010ZZZZZZZ11</t>
  </si>
  <si>
    <t>54216456030ZZZZZZZ11</t>
  </si>
  <si>
    <t>54216456040ZZZZZZZ11</t>
  </si>
  <si>
    <t>54216456050ZZZZZZZ11</t>
  </si>
  <si>
    <t>54216456060ZZZZZZZ11</t>
  </si>
  <si>
    <t>54216456070ZZZZZZZ11</t>
  </si>
  <si>
    <t>54216456080ZZZZZZZ11</t>
  </si>
  <si>
    <t>54216456210ZZZZZZZ11</t>
  </si>
  <si>
    <t>54216456220ZZZZZZZ11</t>
  </si>
  <si>
    <t>54216456230ZZZZZZZ11</t>
  </si>
  <si>
    <t>54216456240ZZZZZZZ11</t>
  </si>
  <si>
    <t>54216456250ZZZZZZZ11</t>
  </si>
  <si>
    <t>54216456310ZZZZZZZ11</t>
  </si>
  <si>
    <t>54216456320ZZZZZZZ11</t>
  </si>
  <si>
    <t>54216456330ZZZZZZZ11</t>
  </si>
  <si>
    <t>54216456340ZZZZZZZ11</t>
  </si>
  <si>
    <t xml:space="preserve">FIRE STATION BOTSHABELO                           </t>
  </si>
  <si>
    <t>54216680010ZZZZZZZ11</t>
  </si>
  <si>
    <t>54218100010ZZZZZZZ11</t>
  </si>
  <si>
    <t>54218100020ZZZZZZZ11</t>
  </si>
  <si>
    <t>54218100030ZZZZZZZ11</t>
  </si>
  <si>
    <t>54218100040ZZZZZZZ11</t>
  </si>
  <si>
    <t>54218100050ZZZZZZZ11</t>
  </si>
  <si>
    <t>55018100010ZZZZZZZ11</t>
  </si>
  <si>
    <t>55018100020ZZZZZZZ11</t>
  </si>
  <si>
    <t>55018100030ZZZZZZZ11</t>
  </si>
  <si>
    <t>55018100040ZZZZZZZ11</t>
  </si>
  <si>
    <t>55018100050ZZZZZZZ11</t>
  </si>
  <si>
    <t>55116456010ZZZZZZZ11</t>
  </si>
  <si>
    <t>55116456030ZZZZZZZ11</t>
  </si>
  <si>
    <t>55116456040ZZZZZZZ11</t>
  </si>
  <si>
    <t>55116456050ZZZZZZZ11</t>
  </si>
  <si>
    <t>55116456060ZZZZZZZ11</t>
  </si>
  <si>
    <t>55116456070ZZZZZZZ11</t>
  </si>
  <si>
    <t>55116456080ZZZZZZZ11</t>
  </si>
  <si>
    <t>55116456210ZZZZZZZ11</t>
  </si>
  <si>
    <t>55116456220ZZZZZZZ11</t>
  </si>
  <si>
    <t>55116456230ZZZZZZZ11</t>
  </si>
  <si>
    <t>55116456240ZZZZZZZ11</t>
  </si>
  <si>
    <t>55116456250ZZZZZZZ11</t>
  </si>
  <si>
    <t>55116456310ZZZZZZZ11</t>
  </si>
  <si>
    <t>55116456320ZZZZZZZ11</t>
  </si>
  <si>
    <t>55116456330ZZZZZZZ11</t>
  </si>
  <si>
    <t>55116456340ZZZZZZZ11</t>
  </si>
  <si>
    <t>55116680010ZZZZZZZ11</t>
  </si>
  <si>
    <t>55118100010ZZZZZZZ11</t>
  </si>
  <si>
    <t>55118100020ZZZZZZZ11</t>
  </si>
  <si>
    <t>55118100030ZZZZZZZ11</t>
  </si>
  <si>
    <t>55118100040ZZZZZZZ11</t>
  </si>
  <si>
    <t>55118100050ZZZZZZZ11</t>
  </si>
  <si>
    <t>55158100010ZZZZZZZ11</t>
  </si>
  <si>
    <t>55158100020ZZZZZZZ11</t>
  </si>
  <si>
    <t>55158100030ZZZZZZZ11</t>
  </si>
  <si>
    <t>55158100040ZZZZZZZ11</t>
  </si>
  <si>
    <t>55158100050ZZZZZZZ11</t>
  </si>
  <si>
    <t>55168100010ZZZZZZZ11</t>
  </si>
  <si>
    <t>55168100020ZZZZZZZ11</t>
  </si>
  <si>
    <t>55168100030ZZZZZZZ11</t>
  </si>
  <si>
    <t>55168100040ZZZZZZZ11</t>
  </si>
  <si>
    <t>55168100050ZZZZZZZ11</t>
  </si>
  <si>
    <t>55178100010ZZZZZZZ11</t>
  </si>
  <si>
    <t>55178100020ZZZZZZZ11</t>
  </si>
  <si>
    <t>55178100030ZZZZZZZ11</t>
  </si>
  <si>
    <t>55178100040ZZZZZZZ11</t>
  </si>
  <si>
    <t>55178100050ZZZZZZZ11</t>
  </si>
  <si>
    <t>55416456010ZZZZZZZ11</t>
  </si>
  <si>
    <t xml:space="preserve">CCTV                                              </t>
  </si>
  <si>
    <t>55416456030ZZZZZZZ11</t>
  </si>
  <si>
    <t>55416456040ZZZZZZZ11</t>
  </si>
  <si>
    <t>55416456050ZZZZZZZ11</t>
  </si>
  <si>
    <t>55416456060ZZZZZZZ11</t>
  </si>
  <si>
    <t>55416456070ZZZZZZZ11</t>
  </si>
  <si>
    <t>55416456080ZZZZZZZ11</t>
  </si>
  <si>
    <t>55416456210ZZZZZZZ11</t>
  </si>
  <si>
    <t>55416456220ZZZZZZZ11</t>
  </si>
  <si>
    <t>55416456230ZZZZZZZ11</t>
  </si>
  <si>
    <t>55416456240ZZZZZZZ11</t>
  </si>
  <si>
    <t>55416456250ZZZZZZZ11</t>
  </si>
  <si>
    <t>55416456310ZZZZZZZ11</t>
  </si>
  <si>
    <t>55416456320ZZZZZZZ11</t>
  </si>
  <si>
    <t>55416456330ZZZZZZZ11</t>
  </si>
  <si>
    <t>55416456340ZZZZZZZ11</t>
  </si>
  <si>
    <t>55416680010ZZZZZZZ11</t>
  </si>
  <si>
    <t>55418100010ZZZZZZZ11</t>
  </si>
  <si>
    <t>55418100020ZZZZZZZ11</t>
  </si>
  <si>
    <t>55418100030ZZZZZZZ11</t>
  </si>
  <si>
    <t>55418100040ZZZZZZZ11</t>
  </si>
  <si>
    <t>55418100050ZZZZZZZ11</t>
  </si>
  <si>
    <t>56216680010ZZZZZZZ11</t>
  </si>
  <si>
    <t>56218100010ZZZZZZZ11</t>
  </si>
  <si>
    <t>56218100020ZZZZZZZ11</t>
  </si>
  <si>
    <t>56218100030ZZZZZZZ11</t>
  </si>
  <si>
    <t>56218100040ZZZZZZZ11</t>
  </si>
  <si>
    <t>56218100050ZZZZZZZ11</t>
  </si>
  <si>
    <t>56316680010ZZZZZZZ11</t>
  </si>
  <si>
    <t>56318100010ZZZZZZZ11</t>
  </si>
  <si>
    <t>56318100020ZZZZZZZ11</t>
  </si>
  <si>
    <t>56318100030ZZZZZZZ11</t>
  </si>
  <si>
    <t>56318100040ZZZZZZZ11</t>
  </si>
  <si>
    <t>56318100050ZZZZZZZ11</t>
  </si>
  <si>
    <t>56418100010ZZZZZZZ11</t>
  </si>
  <si>
    <t>56418100020ZZZZZZZ11</t>
  </si>
  <si>
    <t>56418100030ZZZZZZZ11</t>
  </si>
  <si>
    <t>56418100040ZZZZZZZ11</t>
  </si>
  <si>
    <t>56418100050ZZZZZZZ11</t>
  </si>
  <si>
    <t>56616680010ZZZZZZZ11</t>
  </si>
  <si>
    <t>56618100010ZZZZZZZ11</t>
  </si>
  <si>
    <t>56618100020ZZZZZZZ11</t>
  </si>
  <si>
    <t>56618100030ZZZZZZZ11</t>
  </si>
  <si>
    <t>56618100040ZZZZZZZ11</t>
  </si>
  <si>
    <t>56618100050ZZZZZZZ11</t>
  </si>
  <si>
    <t>56628100010ZZZZZZZ11</t>
  </si>
  <si>
    <t>56628100020ZZZZZZZ11</t>
  </si>
  <si>
    <t>56628100030ZZZZZZZ11</t>
  </si>
  <si>
    <t>56628100040ZZZZZZZ11</t>
  </si>
  <si>
    <t>56628100050ZZZZZZZ11</t>
  </si>
  <si>
    <t>56638100010ZZZZZZZ11</t>
  </si>
  <si>
    <t>56638100020ZZZZZZZ11</t>
  </si>
  <si>
    <t>56638100030ZZZZZZZ11</t>
  </si>
  <si>
    <t>56638100040ZZZZZZZ11</t>
  </si>
  <si>
    <t>56638100050ZZZZZZZ11</t>
  </si>
  <si>
    <t>57018100010ZZZZZZZ11</t>
  </si>
  <si>
    <t>57018100020ZZZZZZZ11</t>
  </si>
  <si>
    <t>57018100030ZZZZZZZ11</t>
  </si>
  <si>
    <t>57018100040ZZZZZZZ11</t>
  </si>
  <si>
    <t>57018100050ZZZZZZZ11</t>
  </si>
  <si>
    <t>57118100010ZZZZZZZ11</t>
  </si>
  <si>
    <t>57118100020ZZZZZZZ11</t>
  </si>
  <si>
    <t>57118100030ZZZZZZZ11</t>
  </si>
  <si>
    <t>57118100040ZZZZZZZ11</t>
  </si>
  <si>
    <t>57118100050ZZZZZZZ11</t>
  </si>
  <si>
    <t>57218100010ZZZZZZZ11</t>
  </si>
  <si>
    <t>57218100020ZZZZZZZ11</t>
  </si>
  <si>
    <t>57218100030ZZZZZZZ11</t>
  </si>
  <si>
    <t>57218100040ZZZZZZZ11</t>
  </si>
  <si>
    <t>57218100050ZZZZZZZ11</t>
  </si>
  <si>
    <t>61016680010ZZZZZZZ11</t>
  </si>
  <si>
    <t>61018100010ZZZZZZZ11</t>
  </si>
  <si>
    <t>61018100020ZZZZZZZ11</t>
  </si>
  <si>
    <t>61018100030ZZZZZZZ11</t>
  </si>
  <si>
    <t>61018100040ZZZZZZZ11</t>
  </si>
  <si>
    <t>61018100050ZZZZZZZ11</t>
  </si>
  <si>
    <t>62118100010ZZZZZZZ11</t>
  </si>
  <si>
    <t>62118100020ZZZZZZZ11</t>
  </si>
  <si>
    <t>62118100030ZZZZZZZ11</t>
  </si>
  <si>
    <t>62118100040ZZZZZZZ11</t>
  </si>
  <si>
    <t>62118100050ZZZZZZZ11</t>
  </si>
  <si>
    <t xml:space="preserve">TOWNSHIP STABLISHMENT BOTSHABELO                  </t>
  </si>
  <si>
    <t xml:space="preserve">TOWNSHIP STABLISHMENT BOTSHABELO WEST EX          </t>
  </si>
  <si>
    <t>62126680010ZZZZZZZ11</t>
  </si>
  <si>
    <t>62128100010ZZZZZZZ11</t>
  </si>
  <si>
    <t>62128100020ZZZZZZZ11</t>
  </si>
  <si>
    <t>62128100030ZZZZZZZ11</t>
  </si>
  <si>
    <t>62128100040ZZZZZZZ11</t>
  </si>
  <si>
    <t>62128100050ZZZZZZZ11</t>
  </si>
  <si>
    <t>62138100010ZZZZZZZ11</t>
  </si>
  <si>
    <t>62138100020ZZZZZZZ11</t>
  </si>
  <si>
    <t>62138100030ZZZZZZZ11</t>
  </si>
  <si>
    <t>62138100040ZZZZZZZ11</t>
  </si>
  <si>
    <t>62138100050ZZZZZZZ11</t>
  </si>
  <si>
    <t>62218100010ZZZZZZZ11</t>
  </si>
  <si>
    <t>62218100020ZZZZZZZ11</t>
  </si>
  <si>
    <t>62218100030ZZZZZZZ11</t>
  </si>
  <si>
    <t>62218100040ZZZZZZZ11</t>
  </si>
  <si>
    <t>62218100050ZZZZZZZ11</t>
  </si>
  <si>
    <t>62228100010ZZZZZZZ11</t>
  </si>
  <si>
    <t>62228100020ZZZZZZZ11</t>
  </si>
  <si>
    <t>62228100030ZZZZZZZ11</t>
  </si>
  <si>
    <t>62228100040ZZZZZZZ11</t>
  </si>
  <si>
    <t>62228100050ZZZZZZZ11</t>
  </si>
  <si>
    <t>62238100010ZZZZZZZ11</t>
  </si>
  <si>
    <t>62238100020ZZZZZZZ11</t>
  </si>
  <si>
    <t>62238100030ZZZZZZZ11</t>
  </si>
  <si>
    <t>62238100040ZZZZZZZ11</t>
  </si>
  <si>
    <t>62238100050ZZZZZZZ11</t>
  </si>
  <si>
    <t>62248100010ZZZZZZZ11</t>
  </si>
  <si>
    <t>62248100020ZZZZZZZ11</t>
  </si>
  <si>
    <t>62248100030ZZZZZZZ11</t>
  </si>
  <si>
    <t>62248100040ZZZZZZZ11</t>
  </si>
  <si>
    <t>62248100050ZZZZZZZ11</t>
  </si>
  <si>
    <t>62318100010ZZZZZZZ11</t>
  </si>
  <si>
    <t>62318100020ZZZZZZZ11</t>
  </si>
  <si>
    <t>62318100030ZZZZZZZ11</t>
  </si>
  <si>
    <t>62318100040ZZZZZZZ11</t>
  </si>
  <si>
    <t>62318100050ZZZZZZZ11</t>
  </si>
  <si>
    <t>62328100010ZZZZZZZ11</t>
  </si>
  <si>
    <t>62328100020ZZZZZZZ11</t>
  </si>
  <si>
    <t>62328100030ZZZZZZZ11</t>
  </si>
  <si>
    <t>62328100040ZZZZZZZ11</t>
  </si>
  <si>
    <t>62328100050ZZZZZZZ11</t>
  </si>
  <si>
    <t>62338100010ZZZZZZZ11</t>
  </si>
  <si>
    <t>62338100020ZZZZZZZ11</t>
  </si>
  <si>
    <t>62338100030ZZZZZZZ11</t>
  </si>
  <si>
    <t>62338100040ZZZZZZZ11</t>
  </si>
  <si>
    <t>62338100050ZZZZZZZ11</t>
  </si>
  <si>
    <t>62416456010ZZZZZZZ11</t>
  </si>
  <si>
    <t>62416456030ZZZZZZZ11</t>
  </si>
  <si>
    <t>62416456040ZZZZZZZ11</t>
  </si>
  <si>
    <t>62416456050ZZZZZZZ11</t>
  </si>
  <si>
    <t>62416456060ZZZZZZZ11</t>
  </si>
  <si>
    <t>62416456070ZZZZZZZ11</t>
  </si>
  <si>
    <t>62416456080ZZZZZZZ11</t>
  </si>
  <si>
    <t>62416456210ZZZZZZZ11</t>
  </si>
  <si>
    <t>62416456220ZZZZZZZ11</t>
  </si>
  <si>
    <t>62416456230ZZZZZZZ11</t>
  </si>
  <si>
    <t>62416456240ZZZZZZZ11</t>
  </si>
  <si>
    <t>62416456250ZZZZZZZ11</t>
  </si>
  <si>
    <t>62416456310ZZZZZZZ11</t>
  </si>
  <si>
    <t>62416456320ZZZZZZZ11</t>
  </si>
  <si>
    <t>62416456330ZZZZZZZ11</t>
  </si>
  <si>
    <t>62416456340ZZZZZZZ11</t>
  </si>
  <si>
    <t>62416680010ZZZZZZZ11</t>
  </si>
  <si>
    <t>62418100010ZZZZZZZ11</t>
  </si>
  <si>
    <t>62418100020ZZZZZZZ11</t>
  </si>
  <si>
    <t>62418100030ZZZZZZZ11</t>
  </si>
  <si>
    <t>62418100040ZZZZZZZ11</t>
  </si>
  <si>
    <t>62418100050ZZZZZZZ11</t>
  </si>
  <si>
    <t>62428100010ZZZZZZZ11</t>
  </si>
  <si>
    <t>62428100020ZZZZZZZ11</t>
  </si>
  <si>
    <t>62428100030ZZZZZZZ11</t>
  </si>
  <si>
    <t>62428100040ZZZZZZZ11</t>
  </si>
  <si>
    <t>62428100050ZZZZZZZ11</t>
  </si>
  <si>
    <t>62438100010ZZZZZZZ11</t>
  </si>
  <si>
    <t>62438100020ZZZZZZZ11</t>
  </si>
  <si>
    <t>62438100030ZZZZZZZ11</t>
  </si>
  <si>
    <t>62438100040ZZZZZZZ11</t>
  </si>
  <si>
    <t>62438100050ZZZZZZZ11</t>
  </si>
  <si>
    <t>62518100010ZZZZZZZ11</t>
  </si>
  <si>
    <t>62518100020ZZZZZZZ11</t>
  </si>
  <si>
    <t>62518100030ZZZZZZZ11</t>
  </si>
  <si>
    <t>62518100040ZZZZZZZ11</t>
  </si>
  <si>
    <t>62518100050ZZZZZZZ11</t>
  </si>
  <si>
    <t>62528100010ZZZZZZZ11</t>
  </si>
  <si>
    <t>62528100020ZZZZZZZ11</t>
  </si>
  <si>
    <t>62528100030ZZZZZZZ11</t>
  </si>
  <si>
    <t>62528100040ZZZZZZZ11</t>
  </si>
  <si>
    <t>62528100050ZZZZZZZ11</t>
  </si>
  <si>
    <t>62538100010ZZZZZZZ11</t>
  </si>
  <si>
    <t>62538100020ZZZZZZZ11</t>
  </si>
  <si>
    <t>62538100030ZZZZZZZ11</t>
  </si>
  <si>
    <t>62538100040ZZZZZZZ11</t>
  </si>
  <si>
    <t>62538100050ZZZZZZZ11</t>
  </si>
  <si>
    <t>64615650910ZZZZZZZ11</t>
  </si>
  <si>
    <t>64615650920ZZZZZZZ11</t>
  </si>
  <si>
    <t>64615650930ZZZZZZZ11</t>
  </si>
  <si>
    <t>64615650940ZZZZZZZ11</t>
  </si>
  <si>
    <t>64615650950ZZZZZZZ11</t>
  </si>
  <si>
    <t>64615651110ZZZZZZZ11</t>
  </si>
  <si>
    <t>64615651130ZZZZZZZ11</t>
  </si>
  <si>
    <t>64615651140ZZZZZZZ11</t>
  </si>
  <si>
    <t>64616680010ZZZZZZZ11</t>
  </si>
  <si>
    <t>64618100010ZZZZZZZ11</t>
  </si>
  <si>
    <t>64618100020ZZZZZZZ11</t>
  </si>
  <si>
    <t>64618100030ZZZZZZZ11</t>
  </si>
  <si>
    <t>64618100040ZZZZZZZ11</t>
  </si>
  <si>
    <t>64618100050ZZZZZZZ11</t>
  </si>
  <si>
    <t xml:space="preserve">REV RES: OPENING BALANCE                          </t>
  </si>
  <si>
    <t xml:space="preserve">REV RES: CURR PRD REVAL INCRE/DECREASE            </t>
  </si>
  <si>
    <t xml:space="preserve">REV RES: TRF TO/FROM ACCUMULATED SURPLUS          </t>
  </si>
  <si>
    <t xml:space="preserve">REV RES: DISPOSAL OF ASSET                        </t>
  </si>
  <si>
    <t>64626680010ZZZZZZZ11</t>
  </si>
  <si>
    <t>64628100010ZZZZZZZ11</t>
  </si>
  <si>
    <t>64628100020ZZZZZZZ11</t>
  </si>
  <si>
    <t>64628100030ZZZZZZZ11</t>
  </si>
  <si>
    <t>64628100040ZZZZZZZ11</t>
  </si>
  <si>
    <t>64628100050ZZZZZZZ11</t>
  </si>
  <si>
    <t>65025650610ZZZZZZZ11</t>
  </si>
  <si>
    <t xml:space="preserve">PROP RENT - OPENING BALANCE                       </t>
  </si>
  <si>
    <t>65025650620ZZZZZZZ11</t>
  </si>
  <si>
    <t xml:space="preserve">PROP RENT - MONTHLY BILLING                       </t>
  </si>
  <si>
    <t>65025650630ZZZZZZZ11</t>
  </si>
  <si>
    <t xml:space="preserve">PROP RENT - PRIOR PERIOD CORREC &amp; ADJUST          </t>
  </si>
  <si>
    <t>65025650640ZZZZZZZ11</t>
  </si>
  <si>
    <t xml:space="preserve">PROP RENT - COLLECTIONS                           </t>
  </si>
  <si>
    <t>65025650650ZZZZZZZ11</t>
  </si>
  <si>
    <t>65025650810ZZZZZZZ11</t>
  </si>
  <si>
    <t xml:space="preserve">PROP RENT: IMP - OPENING BALANCE                  </t>
  </si>
  <si>
    <t>65025650830ZZZZZZZ11</t>
  </si>
  <si>
    <t xml:space="preserve">PROP RENT: IMP - ADJUSTMENTS                      </t>
  </si>
  <si>
    <t>65025650840ZZZZZZZ11</t>
  </si>
  <si>
    <t xml:space="preserve">PROP RENT: IMP - REVERSAL                         </t>
  </si>
  <si>
    <t>65025650910ZZZZZZZ11</t>
  </si>
  <si>
    <t>65025650920ZZZZZZZ11</t>
  </si>
  <si>
    <t>65025650930ZZZZZZZ11</t>
  </si>
  <si>
    <t>65025650940ZZZZZZZ11</t>
  </si>
  <si>
    <t>65025650950ZZZZZZZ11</t>
  </si>
  <si>
    <t>65025651110ZZZZZZZ11</t>
  </si>
  <si>
    <t>65025651130ZZZZZZZ11</t>
  </si>
  <si>
    <t>65025651140ZZZZZZZ11</t>
  </si>
  <si>
    <t>65026680010ZZZZZZZ11</t>
  </si>
  <si>
    <t>65028100010ZZZZZZZ11</t>
  </si>
  <si>
    <t>65028100020ZZZZZZZ11</t>
  </si>
  <si>
    <t>65028100030ZZZZZZZ11</t>
  </si>
  <si>
    <t>65028100040ZZZZZZZ11</t>
  </si>
  <si>
    <t>65028100050ZZZZZZZ11</t>
  </si>
  <si>
    <t>65038100010ZZZZZZZ11</t>
  </si>
  <si>
    <t>65038100020ZZZZZZZ11</t>
  </si>
  <si>
    <t>65038100030ZZZZZZZ11</t>
  </si>
  <si>
    <t>65038100040ZZZZZZZ11</t>
  </si>
  <si>
    <t>65038100050ZZZZZZZ11</t>
  </si>
  <si>
    <t>65048100010ZZZZZZZ11</t>
  </si>
  <si>
    <t>65048100020ZZZZZZZ11</t>
  </si>
  <si>
    <t>65048100030ZZZZZZZ11</t>
  </si>
  <si>
    <t>65048100040ZZZZZZZ11</t>
  </si>
  <si>
    <t>65048100050ZZZZZZZ11</t>
  </si>
  <si>
    <t>65058100010ZZZZZZZ11</t>
  </si>
  <si>
    <t>65058100020ZZZZZZZ11</t>
  </si>
  <si>
    <t>65058100030ZZZZZZZ11</t>
  </si>
  <si>
    <t>65058100040ZZZZZZZ11</t>
  </si>
  <si>
    <t>65058100050ZZZZZZZ11</t>
  </si>
  <si>
    <t>65068100010ZZZZZZZ11</t>
  </si>
  <si>
    <t>65068100020ZZZZZZZ11</t>
  </si>
  <si>
    <t>65068100030ZZZZZZZ11</t>
  </si>
  <si>
    <t>65068100040ZZZZZZZ11</t>
  </si>
  <si>
    <t>65068100050ZZZZZZZ11</t>
  </si>
  <si>
    <t>65088100010ZZZZZZZ11</t>
  </si>
  <si>
    <t>65088100020ZZZZZZZ11</t>
  </si>
  <si>
    <t>65088100030ZZZZZZZ11</t>
  </si>
  <si>
    <t>65088100040ZZZZZZZ11</t>
  </si>
  <si>
    <t>65088100050ZZZZZZZ11</t>
  </si>
  <si>
    <t>65098100010ZZZZZZZ11</t>
  </si>
  <si>
    <t>65098100020ZZZZZZZ11</t>
  </si>
  <si>
    <t>65098100030ZZZZZZZ11</t>
  </si>
  <si>
    <t>65098100040ZZZZZZZ11</t>
  </si>
  <si>
    <t>65098100050ZZZZZZZ11</t>
  </si>
  <si>
    <t>65138100010ZZZZZZZ11</t>
  </si>
  <si>
    <t>65138100020ZZZZZZZ11</t>
  </si>
  <si>
    <t>65138100030ZZZZZZZ11</t>
  </si>
  <si>
    <t>65138100040ZZZZZZZ11</t>
  </si>
  <si>
    <t>65138100050ZZZZZZZ11</t>
  </si>
  <si>
    <t>65148100010ZZZZZZZ11</t>
  </si>
  <si>
    <t>65148100020ZZZZZZZ11</t>
  </si>
  <si>
    <t>65148100030ZZZZZZZ11</t>
  </si>
  <si>
    <t>65148100040ZZZZZZZ11</t>
  </si>
  <si>
    <t>65148100050ZZZZZZZ11</t>
  </si>
  <si>
    <t>65158100010ZZZZZZZ11</t>
  </si>
  <si>
    <t>65158100020ZZZZZZZ11</t>
  </si>
  <si>
    <t>65158100030ZZZZZZZ11</t>
  </si>
  <si>
    <t>65158100040ZZZZZZZ11</t>
  </si>
  <si>
    <t>65158100050ZZZZZZZ11</t>
  </si>
  <si>
    <t>65168100010ZZZZZZZ11</t>
  </si>
  <si>
    <t>65168100020ZZZZZZZ11</t>
  </si>
  <si>
    <t>65168100030ZZZZZZZ11</t>
  </si>
  <si>
    <t>65168100040ZZZZZZZ11</t>
  </si>
  <si>
    <t>65168100050ZZZZZZZ11</t>
  </si>
  <si>
    <t>65178100010ZZZZZZZ11</t>
  </si>
  <si>
    <t>65178100020ZZZZZZZ11</t>
  </si>
  <si>
    <t>65178100030ZZZZZZZ11</t>
  </si>
  <si>
    <t>65178100040ZZZZZZZ11</t>
  </si>
  <si>
    <t>65178100050ZZZZZZZ11</t>
  </si>
  <si>
    <t>65318100010ZZZZZZZ11</t>
  </si>
  <si>
    <t>65318100020ZZZZZZZ11</t>
  </si>
  <si>
    <t>65318100030ZZZZZZZ11</t>
  </si>
  <si>
    <t>65318100040ZZZZZZZ11</t>
  </si>
  <si>
    <t>65318100050ZZZZZZZ11</t>
  </si>
  <si>
    <t>65338100010ZZZZZZZ11</t>
  </si>
  <si>
    <t>65338100020ZZZZZZZ11</t>
  </si>
  <si>
    <t>65338100030ZZZZZZZ11</t>
  </si>
  <si>
    <t>65338100040ZZZZZZZ11</t>
  </si>
  <si>
    <t>65338100050ZZZZZZZ11</t>
  </si>
  <si>
    <t>65348100010ZZZZZZZ11</t>
  </si>
  <si>
    <t>65348100020ZZZZZZZ11</t>
  </si>
  <si>
    <t>65348100030ZZZZZZZ11</t>
  </si>
  <si>
    <t>65348100040ZZZZZZZ11</t>
  </si>
  <si>
    <t>65348100050ZZZZZZZ11</t>
  </si>
  <si>
    <t>65358100010ZZZZZZZ11</t>
  </si>
  <si>
    <t>65358100020ZZZZZZZ11</t>
  </si>
  <si>
    <t>65358100030ZZZZZZZ11</t>
  </si>
  <si>
    <t>65358100040ZZZZZZZ11</t>
  </si>
  <si>
    <t>65358100050ZZZZZZZ11</t>
  </si>
  <si>
    <t>65368100010ZZZZZZZ11</t>
  </si>
  <si>
    <t>65368100020ZZZZZZZ11</t>
  </si>
  <si>
    <t>65368100030ZZZZZZZ11</t>
  </si>
  <si>
    <t>65368100040ZZZZZZZ11</t>
  </si>
  <si>
    <t>65368100050ZZZZZZZ11</t>
  </si>
  <si>
    <t>65378100010ZZZZZZZ11</t>
  </si>
  <si>
    <t>65378100020ZZZZZZZ11</t>
  </si>
  <si>
    <t>65378100030ZZZZZZZ11</t>
  </si>
  <si>
    <t>65378100040ZZZZZZZ11</t>
  </si>
  <si>
    <t>65378100050ZZZZZZZ11</t>
  </si>
  <si>
    <t>65388100010ZZZZZZZ11</t>
  </si>
  <si>
    <t>65388100020ZZZZZZZ11</t>
  </si>
  <si>
    <t>65388100030ZZZZZZZ11</t>
  </si>
  <si>
    <t>65388100040ZZZZZZZ11</t>
  </si>
  <si>
    <t>65388100050ZZZZZZZ11</t>
  </si>
  <si>
    <t>65398100010ZZZZZZZ11</t>
  </si>
  <si>
    <t>65398100020ZZZZZZZ11</t>
  </si>
  <si>
    <t>65398100030ZZZZZZZ11</t>
  </si>
  <si>
    <t>65398100040ZZZZZZZ11</t>
  </si>
  <si>
    <t>65398100050ZZZZZZZ11</t>
  </si>
  <si>
    <t>65418100010ZZZZZZZ11</t>
  </si>
  <si>
    <t>65418100020ZZZZZZZ11</t>
  </si>
  <si>
    <t>65418100030ZZZZZZZ11</t>
  </si>
  <si>
    <t>65418100040ZZZZZZZ11</t>
  </si>
  <si>
    <t>65418100050ZZZZZZZ11</t>
  </si>
  <si>
    <t>65428100010ZZZZZZZ11</t>
  </si>
  <si>
    <t>65428100020ZZZZZZZ11</t>
  </si>
  <si>
    <t>65428100030ZZZZZZZ11</t>
  </si>
  <si>
    <t>65428100040ZZZZZZZ11</t>
  </si>
  <si>
    <t>65428100050ZZZZZZZ11</t>
  </si>
  <si>
    <t>65438100010ZZZZZZZ11</t>
  </si>
  <si>
    <t>65438100020ZZZZZZZ11</t>
  </si>
  <si>
    <t>65438100030ZZZZZZZ11</t>
  </si>
  <si>
    <t>65438100040ZZZZZZZ11</t>
  </si>
  <si>
    <t>65438100050ZZZZZZZ11</t>
  </si>
  <si>
    <t>65448100010ZZZZZZZ11</t>
  </si>
  <si>
    <t>65448100020ZZZZZZZ11</t>
  </si>
  <si>
    <t>65448100030ZZZZZZZ11</t>
  </si>
  <si>
    <t>65448100040ZZZZZZZ11</t>
  </si>
  <si>
    <t>65448100050ZZZZZZZ11</t>
  </si>
  <si>
    <t>65458100010ZZZZZZZ11</t>
  </si>
  <si>
    <t>65458100020ZZZZZZZ11</t>
  </si>
  <si>
    <t>65458100030ZZZZZZZ11</t>
  </si>
  <si>
    <t>65458100040ZZZZZZZ11</t>
  </si>
  <si>
    <t>65458100050ZZZZZZZ11</t>
  </si>
  <si>
    <t>65518100010ZZZZZZZ11</t>
  </si>
  <si>
    <t>65518100020ZZZZZZZ11</t>
  </si>
  <si>
    <t>65518100030ZZZZZZZ11</t>
  </si>
  <si>
    <t>65518100040ZZZZZZZ11</t>
  </si>
  <si>
    <t>65518100050ZZZZZZZ11</t>
  </si>
  <si>
    <t>65618100010ZZZZZZZ11</t>
  </si>
  <si>
    <t>65618100020ZZZZZZZ11</t>
  </si>
  <si>
    <t>65618100030ZZZZZZZ11</t>
  </si>
  <si>
    <t>65618100040ZZZZZZZ11</t>
  </si>
  <si>
    <t>65618100050ZZZZZZZ11</t>
  </si>
  <si>
    <t>65628100010ZZZZZZZ11</t>
  </si>
  <si>
    <t>65628100020ZZZZZZZ11</t>
  </si>
  <si>
    <t>65628100030ZZZZZZZ11</t>
  </si>
  <si>
    <t>65628100040ZZZZZZZ11</t>
  </si>
  <si>
    <t>65628100050ZZZZZZZ11</t>
  </si>
  <si>
    <t xml:space="preserve">INTER SEW RETIC &amp; TOILET T/STRUC - G/LAN          </t>
  </si>
  <si>
    <t xml:space="preserve">BOTSHABELO E&amp;M INTERNAL SEWER RETICULATI          </t>
  </si>
  <si>
    <t>67018100010ZZZZZZZ11</t>
  </si>
  <si>
    <t>67018100020ZZZZZZZ11</t>
  </si>
  <si>
    <t>67018100030ZZZZZZZ11</t>
  </si>
  <si>
    <t>67018100040ZZZZZZZ11</t>
  </si>
  <si>
    <t>67018100050ZZZZZZZ11</t>
  </si>
  <si>
    <t>67118100010ZZZZZZZ11</t>
  </si>
  <si>
    <t>67118100020ZZZZZZZ11</t>
  </si>
  <si>
    <t>67118100030ZZZZZZZ11</t>
  </si>
  <si>
    <t>67118100040ZZZZZZZ11</t>
  </si>
  <si>
    <t>67118100050ZZZZZZZ11</t>
  </si>
  <si>
    <t>67416680010ZZZZZZZ11</t>
  </si>
  <si>
    <t>67418100010ZZZZZZZ11</t>
  </si>
  <si>
    <t>67418100020ZZZZZZZ11</t>
  </si>
  <si>
    <t>67418100030ZZZZZZZ11</t>
  </si>
  <si>
    <t>67418100040ZZZZZZZ11</t>
  </si>
  <si>
    <t>67418100050ZZZZZZZ11</t>
  </si>
  <si>
    <t>67616680010ZZZZZZZ11</t>
  </si>
  <si>
    <t>67618100010ZZZZZZZ11</t>
  </si>
  <si>
    <t>67618100020ZZZZZZZ11</t>
  </si>
  <si>
    <t>67618100030ZZZZZZZ11</t>
  </si>
  <si>
    <t>67618100040ZZZZZZZ11</t>
  </si>
  <si>
    <t>67618100050ZZZZZZZ11</t>
  </si>
  <si>
    <t xml:space="preserve">HAWKING STALLS BOTSHABELO CBD PHASE 2             </t>
  </si>
  <si>
    <t>67816680010ZZZZZZZ11</t>
  </si>
  <si>
    <t>67818100010ZZZZZZZ11</t>
  </si>
  <si>
    <t>67818100020ZZZZZZZ11</t>
  </si>
  <si>
    <t>67818100030ZZZZZZZ11</t>
  </si>
  <si>
    <t>67818100040ZZZZZZZ11</t>
  </si>
  <si>
    <t>67818100050ZZZZZZZ11</t>
  </si>
  <si>
    <t xml:space="preserve">IL PPE: INF - ROAD/PAVEM/BRID/STRM WATER          </t>
  </si>
  <si>
    <t xml:space="preserve">IL PPE: INFRAST - WASTE WATER MANAGEMENT          </t>
  </si>
  <si>
    <t xml:space="preserve">IL PPE: INFRASTRUCTURE - WATER                    </t>
  </si>
  <si>
    <t xml:space="preserve">IL: WASTE WATER MANAGEMENT                        </t>
  </si>
  <si>
    <t xml:space="preserve">IL: WATER                                         </t>
  </si>
  <si>
    <t xml:space="preserve">RIL PPE: INF - ROAD/PAVEM/BRID/STR WATER          </t>
  </si>
  <si>
    <t xml:space="preserve">RIL PPE: INFRA - WASTE WATER MANAGEMENT           </t>
  </si>
  <si>
    <t xml:space="preserve">RIL PPE: INFRASTRUCTURE - WATER                   </t>
  </si>
  <si>
    <t xml:space="preserve">RIL: WASTE WATER MANAGEMENT                       </t>
  </si>
  <si>
    <t>71018100010ZZZZZZZ11</t>
  </si>
  <si>
    <t>71018100020ZZZZZZZ11</t>
  </si>
  <si>
    <t>71018100030ZZZZZZZ11</t>
  </si>
  <si>
    <t>71018100040ZZZZZZZ11</t>
  </si>
  <si>
    <t>71018100050ZZZZZZZ11</t>
  </si>
  <si>
    <t>73028100010ZZZZZZZ11</t>
  </si>
  <si>
    <t>73028100020ZZZZZZZ11</t>
  </si>
  <si>
    <t>73028100030ZZZZZZZ11</t>
  </si>
  <si>
    <t>73028100040ZZZZZZZ11</t>
  </si>
  <si>
    <t>73028100050ZZZZZZZ11</t>
  </si>
  <si>
    <t>73118100010ZZZZZZZ11</t>
  </si>
  <si>
    <t>73118100020ZZZZZZZ11</t>
  </si>
  <si>
    <t>73118100030ZZZZZZZ11</t>
  </si>
  <si>
    <t>73118100040ZZZZZZZ11</t>
  </si>
  <si>
    <t>73118100050ZZZZZZZ11</t>
  </si>
  <si>
    <t>73258100010ZZZZZZZ11</t>
  </si>
  <si>
    <t>73258100020ZZZZZZZ11</t>
  </si>
  <si>
    <t>73258100030ZZZZZZZ11</t>
  </si>
  <si>
    <t>73258100040ZZZZZZZ11</t>
  </si>
  <si>
    <t>73258100050ZZZZZZZ11</t>
  </si>
  <si>
    <t xml:space="preserve">SOUTH PARK CEMETERY ENTRANCE ROAD                 </t>
  </si>
  <si>
    <t xml:space="preserve">LESSING STREET                                    </t>
  </si>
  <si>
    <t xml:space="preserve">CONTRIBUTION: FRANS KLEYNHANS ROAD                </t>
  </si>
  <si>
    <t xml:space="preserve">UPGRADING STREET &amp; SW: TIBBIE VISSER: ES          </t>
  </si>
  <si>
    <t xml:space="preserve">UNFORESEEN STORMWATER IMPROVEMENTS                </t>
  </si>
  <si>
    <t xml:space="preserve">MAN 1002                                          </t>
  </si>
  <si>
    <t xml:space="preserve">REHABILITATION OF STORMWATER CANALS               </t>
  </si>
  <si>
    <t xml:space="preserve">MAN RD 199                                        </t>
  </si>
  <si>
    <t xml:space="preserve">BOCHABELA:: MELK ST                               </t>
  </si>
  <si>
    <t xml:space="preserve">MAN RD 200                                        </t>
  </si>
  <si>
    <t xml:space="preserve">MAN RD 196                                        </t>
  </si>
  <si>
    <t xml:space="preserve">BOCHABELA:: MOCHOCHOKO ST                         </t>
  </si>
  <si>
    <t xml:space="preserve">BULK STORMWATER ROCKLANDS                         </t>
  </si>
  <si>
    <t xml:space="preserve">BOCHABELA:: MOHLOM ST                             </t>
  </si>
  <si>
    <t xml:space="preserve">MAN RD 197                                        </t>
  </si>
  <si>
    <t xml:space="preserve">RESEALING OF STREETS                              </t>
  </si>
  <si>
    <t xml:space="preserve">BOCHABELA:: MOMPATI ST                            </t>
  </si>
  <si>
    <t xml:space="preserve">MAN RD 778                                        </t>
  </si>
  <si>
    <t xml:space="preserve">REHABILITATION OF WALTER SISULU ROAD              </t>
  </si>
  <si>
    <t xml:space="preserve">UPGRADING OF TRAFFIC INTERSECTIONS                </t>
  </si>
  <si>
    <t xml:space="preserve">7TH ST: UPGRADING OF STREET &amp; STORMWATER          </t>
  </si>
  <si>
    <t xml:space="preserve">REHABILITATION OF ROAD B3 BOTSHABELO              </t>
  </si>
  <si>
    <t xml:space="preserve">BOT RD 719 &amp; 718                                  </t>
  </si>
  <si>
    <t xml:space="preserve">BOCHABELA:: MPINDA ST                             </t>
  </si>
  <si>
    <t xml:space="preserve">ROAD K13 (BOT RD B3 BETWEEN SECTIONS K&amp;J          </t>
  </si>
  <si>
    <t xml:space="preserve">BOCHABELA:: NTHATISI ST                           </t>
  </si>
  <si>
    <t xml:space="preserve">ROAD 68                                           </t>
  </si>
  <si>
    <t xml:space="preserve">DE BRUYN                                          </t>
  </si>
  <si>
    <t xml:space="preserve">TURN LANES AT MASELSPOORT ROAD                    </t>
  </si>
  <si>
    <t xml:space="preserve">BATHO (LEARNERSHIPS):                             </t>
  </si>
  <si>
    <t xml:space="preserve">MAN 10786: BERGMAN SQUARE                         </t>
  </si>
  <si>
    <t xml:space="preserve">BLOEM RD 149                                      </t>
  </si>
  <si>
    <t xml:space="preserve">MAN  RD 11388 &amp; 11297: JB MAFORA                  </t>
  </si>
  <si>
    <t xml:space="preserve">BOT RD B16 &amp; 903: SECTION T                       </t>
  </si>
  <si>
    <t xml:space="preserve">BOT RD 304                                        </t>
  </si>
  <si>
    <t xml:space="preserve">MAN RD 702 TURFLAAGTE                             </t>
  </si>
  <si>
    <t xml:space="preserve">BLOEM RD 294 &amp; 170                                </t>
  </si>
  <si>
    <t xml:space="preserve">MAPANGWANA STREET                                 </t>
  </si>
  <si>
    <t xml:space="preserve">BOT RD 437                                        </t>
  </si>
  <si>
    <t xml:space="preserve">BOT RD 648                                        </t>
  </si>
  <si>
    <t xml:space="preserve">HEAVY REHABILITATION OF DAN PIENAAR DRV           </t>
  </si>
  <si>
    <t xml:space="preserve">BOCHABELA: BOGACH ST                              </t>
  </si>
  <si>
    <t xml:space="preserve">ZIM STREET PHASE 2                                </t>
  </si>
  <si>
    <t xml:space="preserve">BOCHABELA: KALA ST                                </t>
  </si>
  <si>
    <t xml:space="preserve">ROAD  6 (PHASE2) UPGRADING OF STREET &amp; S          </t>
  </si>
  <si>
    <t>73276456010ZZZZZZZ11</t>
  </si>
  <si>
    <t xml:space="preserve">REPLACE OBSOLETE ILLEGAL SIGNAGE &amp; TRAFF          </t>
  </si>
  <si>
    <t>73276456030ZZZZZZZ11</t>
  </si>
  <si>
    <t>73276456040ZZZZZZZ11</t>
  </si>
  <si>
    <t>73276456050ZZZZZZZ11</t>
  </si>
  <si>
    <t>73276456060ZZZZZZZ11</t>
  </si>
  <si>
    <t>73276456070ZZZZZZZ11</t>
  </si>
  <si>
    <t>73276456080ZZZZZZZ11</t>
  </si>
  <si>
    <t>73276456210ZZZZZZZ11</t>
  </si>
  <si>
    <t>73276456220ZZZZZZZ11</t>
  </si>
  <si>
    <t>73276456230ZZZZZZZ11</t>
  </si>
  <si>
    <t>73276456240ZZZZZZZ11</t>
  </si>
  <si>
    <t>73276456250ZZZZZZZ11</t>
  </si>
  <si>
    <t>73276456310ZZZZZZZ11</t>
  </si>
  <si>
    <t>73276456320ZZZZZZZ11</t>
  </si>
  <si>
    <t>73276456330ZZZZZZZ11</t>
  </si>
  <si>
    <t>73276456340ZZZZZZZ11</t>
  </si>
  <si>
    <t>73276680010ZZZZZZZ11</t>
  </si>
  <si>
    <t>73278100010ZZZZZZZ11</t>
  </si>
  <si>
    <t>73278100020ZZZZZZZ11</t>
  </si>
  <si>
    <t>73278100030ZZZZZZZ11</t>
  </si>
  <si>
    <t>73278100040ZZZZZZZ11</t>
  </si>
  <si>
    <t>73278100050ZZZZZZZ11</t>
  </si>
  <si>
    <t>75026449410ZZZZZZZ11</t>
  </si>
  <si>
    <t xml:space="preserve">WATERBORNE SANITATION(LEANER SHIPS)               </t>
  </si>
  <si>
    <t xml:space="preserve">NORTH EARSTERN  WWTW PHASE 2                      </t>
  </si>
  <si>
    <t xml:space="preserve">REFURBISHMENT OF SEWER SYSTEMS                    </t>
  </si>
  <si>
    <t xml:space="preserve">ADDITION  TO STERKWATER WWTW PHASE 3              </t>
  </si>
  <si>
    <t xml:space="preserve">RAYTON MAIN SEWER                                 </t>
  </si>
  <si>
    <t xml:space="preserve">EXTENSION THBA NCHU WWTW (SELOSESHA)              </t>
  </si>
  <si>
    <t xml:space="preserve">EXTENSION BOTSHABELO WWTW                         </t>
  </si>
  <si>
    <t xml:space="preserve">BASIC SANITATION AND INTERNAL BULK SERVI          </t>
  </si>
  <si>
    <t>75026449430ZZZZZZZ11</t>
  </si>
  <si>
    <t>75026449440ZZZZZZZ11</t>
  </si>
  <si>
    <t>75026449450ZZZZZZZ11</t>
  </si>
  <si>
    <t>75026449460ZZZZZZZ11</t>
  </si>
  <si>
    <t>75026449470ZZZZZZZ11</t>
  </si>
  <si>
    <t>75026449480ZZZZZZZ11</t>
  </si>
  <si>
    <t>75026449610ZZZZZZZ11</t>
  </si>
  <si>
    <t>75026449620ZZZZZZZ11</t>
  </si>
  <si>
    <t>75026449630ZZZZZZZ11</t>
  </si>
  <si>
    <t>75026449640ZZZZZZZ11</t>
  </si>
  <si>
    <t>75026449650ZZZZZZZ11</t>
  </si>
  <si>
    <t>75026449710ZZZZZZZ11</t>
  </si>
  <si>
    <t>75026449720ZZZZZZZ11</t>
  </si>
  <si>
    <t>75026449730ZZZZZZZ11</t>
  </si>
  <si>
    <t>75026449740ZZZZZZZ11</t>
  </si>
  <si>
    <t>75026680010ZZZZZZZ11</t>
  </si>
  <si>
    <t>75028100010ZZZZZZZ11</t>
  </si>
  <si>
    <t>75028100020ZZZZZZZ11</t>
  </si>
  <si>
    <t>75028100030ZZZZZZZ11</t>
  </si>
  <si>
    <t>75028100040ZZZZZZZ11</t>
  </si>
  <si>
    <t>75028100050ZZZZZZZ11</t>
  </si>
  <si>
    <t>75035651510ZZZZZZZ11</t>
  </si>
  <si>
    <t xml:space="preserve">WASTE WATER - OPENING BALANCE                     </t>
  </si>
  <si>
    <t>75035651520ZZZZZZZ11</t>
  </si>
  <si>
    <t xml:space="preserve">WASTE WATER - MONTHLY BILLING                     </t>
  </si>
  <si>
    <t>75035651530ZZZZZZZ11</t>
  </si>
  <si>
    <t xml:space="preserve">WASTE WATER - PRIOR PERIOD CORREC &amp; ADJ           </t>
  </si>
  <si>
    <t>75035651540ZZZZZZZ11</t>
  </si>
  <si>
    <t xml:space="preserve">WASTE WATER - COLLECTIONS                         </t>
  </si>
  <si>
    <t>75035651550ZZZZZZZ11</t>
  </si>
  <si>
    <t>75035651710ZZZZZZZ11</t>
  </si>
  <si>
    <t xml:space="preserve">WASTE WATER: IMP - OPENING BALANCE                </t>
  </si>
  <si>
    <t>75035651730ZZZZZZZ11</t>
  </si>
  <si>
    <t xml:space="preserve">WASTE WATER: IMP - ADJUSTMENTS                    </t>
  </si>
  <si>
    <t>75035651740ZZZZZZZ11</t>
  </si>
  <si>
    <t xml:space="preserve">WASTE WATER: IMP - REVERSAL                       </t>
  </si>
  <si>
    <t>75078100010ZZZZZZZ11</t>
  </si>
  <si>
    <t>75078100020ZZZZZZZ11</t>
  </si>
  <si>
    <t>75078100030ZZZZZZZ11</t>
  </si>
  <si>
    <t>75078100040ZZZZZZZ11</t>
  </si>
  <si>
    <t>75078100050ZZZZZZZ11</t>
  </si>
  <si>
    <t>76118100010ZZZZZZZ11</t>
  </si>
  <si>
    <t>76118100020ZZZZZZZ11</t>
  </si>
  <si>
    <t>76118100030ZZZZZZZ11</t>
  </si>
  <si>
    <t>76118100040ZZZZZZZ11</t>
  </si>
  <si>
    <t>76118100050ZZZZZZZ11</t>
  </si>
  <si>
    <t>76125560010ZZZZZZZ11</t>
  </si>
  <si>
    <t>76125560020ZZZZZZZ11</t>
  </si>
  <si>
    <t>76125560030ZZZZZZZ11</t>
  </si>
  <si>
    <t>76125560040ZZZZZZZ11</t>
  </si>
  <si>
    <t>76125651910ZZZZZZZ11</t>
  </si>
  <si>
    <t xml:space="preserve">WATER - OPENING BALANCE                           </t>
  </si>
  <si>
    <t>76125651920ZZZZZZZ11</t>
  </si>
  <si>
    <t xml:space="preserve">WATER - MONTHLY BILLING                           </t>
  </si>
  <si>
    <t>76125651930ZZZZZZZ11</t>
  </si>
  <si>
    <t xml:space="preserve">WATER - PRIOR PERIOD CORREC &amp; ADJUSTMENT          </t>
  </si>
  <si>
    <t>76125651940ZZZZZZZ11</t>
  </si>
  <si>
    <t xml:space="preserve">WATER - COLLECTIONS                               </t>
  </si>
  <si>
    <t>76125651950ZZZZZZZ11</t>
  </si>
  <si>
    <t>76125652110ZZZZZZZ11</t>
  </si>
  <si>
    <t xml:space="preserve">WATER: IMP - OPENING BALANCE                      </t>
  </si>
  <si>
    <t>76125652130ZZZZZZZ11</t>
  </si>
  <si>
    <t xml:space="preserve">WATER: IMP - ADJUSTMENTS                          </t>
  </si>
  <si>
    <t>76125652140ZZZZZZZ11</t>
  </si>
  <si>
    <t xml:space="preserve">WATER: IMP - REVERSAL                             </t>
  </si>
  <si>
    <t xml:space="preserve">REFURBISHMENT OF WATER SUPPLY SYSTEMS             </t>
  </si>
  <si>
    <t xml:space="preserve">BOTSHABELO INTERNAL BULK WATER(PIPILINE)          </t>
  </si>
  <si>
    <t xml:space="preserve">MASELSPOORT WATER RECYCLING                       </t>
  </si>
  <si>
    <t xml:space="preserve">MASELSPOORT WTW REFURBISHMENT                     </t>
  </si>
  <si>
    <t xml:space="preserve">WATER NETWORKS TO STANDS                          </t>
  </si>
  <si>
    <t xml:space="preserve">HEUWELSIG WATER TOWER                             </t>
  </si>
  <si>
    <t xml:space="preserve">BOTSHABELO AND THABA NCHU INTERNAL BULK(          </t>
  </si>
  <si>
    <t>76126680010ZZZZZZZ11</t>
  </si>
  <si>
    <t>76128100010ZZZZZZZ11</t>
  </si>
  <si>
    <t>76128100020ZZZZZZZ11</t>
  </si>
  <si>
    <t>76128100030ZZZZZZZ11</t>
  </si>
  <si>
    <t>76128100040ZZZZZZZ11</t>
  </si>
  <si>
    <t>76128100050ZZZZZZZ11</t>
  </si>
  <si>
    <t>76138100010ZZZZZZZ11</t>
  </si>
  <si>
    <t>76138100020ZZZZZZZ11</t>
  </si>
  <si>
    <t>76138100030ZZZZZZZ11</t>
  </si>
  <si>
    <t>76138100040ZZZZZZZ11</t>
  </si>
  <si>
    <t>76138100050ZZZZZZZ11</t>
  </si>
  <si>
    <t xml:space="preserve">REPLACE/REFURB VALVES IN BFN BOTSH&amp;THABA          </t>
  </si>
  <si>
    <t xml:space="preserve">REPLACE WATER METERS AND FIRE HYDRANTS            </t>
  </si>
  <si>
    <t xml:space="preserve">METERING OF UNMETERED SITES                       </t>
  </si>
  <si>
    <t>76146456010ZZZZZZZ11</t>
  </si>
  <si>
    <t>76146456030ZZZZZZZ11</t>
  </si>
  <si>
    <t>76146456040ZZZZZZZ11</t>
  </si>
  <si>
    <t>76146456050ZZZZZZZ11</t>
  </si>
  <si>
    <t>76146456060ZZZZZZZ11</t>
  </si>
  <si>
    <t>76146456070ZZZZZZZ11</t>
  </si>
  <si>
    <t>76146456080ZZZZZZZ11</t>
  </si>
  <si>
    <t>76146456210ZZZZZZZ11</t>
  </si>
  <si>
    <t>76146456220ZZZZZZZ11</t>
  </si>
  <si>
    <t>76146456230ZZZZZZZ11</t>
  </si>
  <si>
    <t>76146456240ZZZZZZZ11</t>
  </si>
  <si>
    <t>76146456250ZZZZZZZ11</t>
  </si>
  <si>
    <t>76146456310ZZZZZZZ11</t>
  </si>
  <si>
    <t>76146456320ZZZZZZZ11</t>
  </si>
  <si>
    <t>76146456330ZZZZZZZ11</t>
  </si>
  <si>
    <t>76146456340ZZZZZZZ11</t>
  </si>
  <si>
    <t>76146680010ZZZZZZZ11</t>
  </si>
  <si>
    <t>76148100010ZZZZZZZ11</t>
  </si>
  <si>
    <t>76148100020ZZZZZZZ11</t>
  </si>
  <si>
    <t>76148100030ZZZZZZZ11</t>
  </si>
  <si>
    <t>76148100040ZZZZZZZ11</t>
  </si>
  <si>
    <t>76148100050ZZZZZZZ11</t>
  </si>
  <si>
    <t>76198100010ZZZZZZZ11</t>
  </si>
  <si>
    <t>76198100020ZZZZZZZ11</t>
  </si>
  <si>
    <t>76198100030ZZZZZZZ11</t>
  </si>
  <si>
    <t>76198100040ZZZZZZZ11</t>
  </si>
  <si>
    <t>76198100050ZZZZZZZ11</t>
  </si>
  <si>
    <t xml:space="preserve">IL PPE: INFRASTRUCT - WASTE MANAGEMENT            </t>
  </si>
  <si>
    <t xml:space="preserve">IL: WASTE MANAGEMENT                              </t>
  </si>
  <si>
    <t xml:space="preserve">RIL PPE: INFRASTRUCT - WASTE MANAGEMENT           </t>
  </si>
  <si>
    <t>77016450010ZZZZZZZ11</t>
  </si>
  <si>
    <t>77016450030ZZZZZZZ11</t>
  </si>
  <si>
    <t>77016450040ZZZZZZZ11</t>
  </si>
  <si>
    <t>77016450050ZZZZZZZ11</t>
  </si>
  <si>
    <t>77016450060ZZZZZZZ11</t>
  </si>
  <si>
    <t>77016450070ZZZZZZZ11</t>
  </si>
  <si>
    <t>77016450080ZZZZZZZ11</t>
  </si>
  <si>
    <t>77016450210ZZZZZZZ11</t>
  </si>
  <si>
    <t>77016450220ZZZZZZZ11</t>
  </si>
  <si>
    <t>77016450230ZZZZZZZ11</t>
  </si>
  <si>
    <t>77016450240ZZZZZZZ11</t>
  </si>
  <si>
    <t>77016450250ZZZZZZZ11</t>
  </si>
  <si>
    <t>77016450310ZZZZZZZ11</t>
  </si>
  <si>
    <t>77016450320ZZZZZZZ11</t>
  </si>
  <si>
    <t>77016450330ZZZZZZZ11</t>
  </si>
  <si>
    <t>77016450340ZZZZZZZ11</t>
  </si>
  <si>
    <t>77016680010ZZZZZZZ11</t>
  </si>
  <si>
    <t>77018100010ZZZZZZZ11</t>
  </si>
  <si>
    <t>77018100020ZZZZZZZ11</t>
  </si>
  <si>
    <t>77018100030ZZZZZZZ11</t>
  </si>
  <si>
    <t>77018100040ZZZZZZZ11</t>
  </si>
  <si>
    <t>77018100050ZZZZZZZ11</t>
  </si>
  <si>
    <t xml:space="preserve">DEVELOPMENT OF TRANSFER STATION IN THABA          </t>
  </si>
  <si>
    <t xml:space="preserve">SIGNBOARDS PROHIBITING ILLEGAL DUMPING            </t>
  </si>
  <si>
    <t>77118100010ZZZZZZZ11</t>
  </si>
  <si>
    <t>77118100020ZZZZZZZ11</t>
  </si>
  <si>
    <t>77118100030ZZZZZZZ11</t>
  </si>
  <si>
    <t>77118100040ZZZZZZZ11</t>
  </si>
  <si>
    <t>77118100050ZZZZZZZ11</t>
  </si>
  <si>
    <t xml:space="preserve">WASTE - OPENING BALANCE                           </t>
  </si>
  <si>
    <t xml:space="preserve">WASTE - MONTHLY BILLING                           </t>
  </si>
  <si>
    <t xml:space="preserve">WASTE - PRIOR PERIOD CORREC &amp; ADJUSTMENT          </t>
  </si>
  <si>
    <t xml:space="preserve">WASTE - COLLECTIONS                               </t>
  </si>
  <si>
    <t xml:space="preserve">WASTE: IMP - OPENING BALANCE                      </t>
  </si>
  <si>
    <t xml:space="preserve">WASTE: IMP - ADJUSTMENTS                          </t>
  </si>
  <si>
    <t xml:space="preserve">WASTE: IMP - REVERSAL                             </t>
  </si>
  <si>
    <t>77218100010ZZZZZZZ11</t>
  </si>
  <si>
    <t>77218100020ZZZZZZZ11</t>
  </si>
  <si>
    <t>77218100030ZZZZZZZ11</t>
  </si>
  <si>
    <t>77218100040ZZZZZZZ11</t>
  </si>
  <si>
    <t>77218100050ZZZZZZZ11</t>
  </si>
  <si>
    <t>78018100010ZZZZZZZ11</t>
  </si>
  <si>
    <t>78018100020ZZZZZZZ11</t>
  </si>
  <si>
    <t>78018100030ZZZZZZZ11</t>
  </si>
  <si>
    <t>78018100040ZZZZZZZ11</t>
  </si>
  <si>
    <t>78018100050ZZZZZZZ11</t>
  </si>
  <si>
    <t>78116680010ZZZZZZZ11</t>
  </si>
  <si>
    <t>78118100010ZZZZZZZ11</t>
  </si>
  <si>
    <t>78118100020ZZZZZZZ11</t>
  </si>
  <si>
    <t>78118100030ZZZZZZZ11</t>
  </si>
  <si>
    <t>78118100040ZZZZZZZ11</t>
  </si>
  <si>
    <t>78118100050ZZZZZZZ11</t>
  </si>
  <si>
    <t>78128100010ZZZZZZZ11</t>
  </si>
  <si>
    <t>78128100020ZZZZZZZ11</t>
  </si>
  <si>
    <t>78128100030ZZZZZZZ11</t>
  </si>
  <si>
    <t>78128100040ZZZZZZZ11</t>
  </si>
  <si>
    <t>78128100050ZZZZZZZ11</t>
  </si>
  <si>
    <t>78136680010ZZZZZZZ11</t>
  </si>
  <si>
    <t>78138100010ZZZZZZZ11</t>
  </si>
  <si>
    <t>78138100020ZZZZZZZ11</t>
  </si>
  <si>
    <t>78138100030ZZZZZZZ11</t>
  </si>
  <si>
    <t>78138100040ZZZZZZZ11</t>
  </si>
  <si>
    <t>78138100050ZZZZZZZ11</t>
  </si>
  <si>
    <t>81028100010ZZZZZZZ11</t>
  </si>
  <si>
    <t>81028100020ZZZZZZZ11</t>
  </si>
  <si>
    <t>81028100030ZZZZZZZ11</t>
  </si>
  <si>
    <t>81028100040ZZZZZZZ11</t>
  </si>
  <si>
    <t>81028100050ZZZZZZZ11</t>
  </si>
  <si>
    <t>82025650910ZZZZZZZ11</t>
  </si>
  <si>
    <t>82025650920ZZZZZZZ11</t>
  </si>
  <si>
    <t>82025650930ZZZZZZZ11</t>
  </si>
  <si>
    <t>82025650940ZZZZZZZ11</t>
  </si>
  <si>
    <t>82025650950ZZZZZZZ11</t>
  </si>
  <si>
    <t>82025651110ZZZZZZZ11</t>
  </si>
  <si>
    <t>82025651130ZZZZZZZ11</t>
  </si>
  <si>
    <t>82025651140ZZZZZZZ11</t>
  </si>
  <si>
    <t>82026826010ZZZZZZZ11</t>
  </si>
  <si>
    <t>82028100010ZZZZZZZ11</t>
  </si>
  <si>
    <t>82028100020ZZZZZZZ11</t>
  </si>
  <si>
    <t>82028100030ZZZZZZZ11</t>
  </si>
  <si>
    <t>82028100040ZZZZZZZ11</t>
  </si>
  <si>
    <t>82028100050ZZZZZZZ11</t>
  </si>
  <si>
    <t>82028400010ZZZZZZZ11</t>
  </si>
  <si>
    <t xml:space="preserve">COID: OPENING BALANCE                             </t>
  </si>
  <si>
    <t>82028400020ZZZZZZZ11</t>
  </si>
  <si>
    <t xml:space="preserve">COID: TRF TO/FROM ACCUMULATED SURPLUS             </t>
  </si>
  <si>
    <t>82028400030ZZZZZZZ11</t>
  </si>
  <si>
    <t xml:space="preserve">COID: TRANSFERS TO/FROM RESERVES                  </t>
  </si>
  <si>
    <t>82028403010ZZZZZZZ11</t>
  </si>
  <si>
    <t>82028403020ZZZZZZZ11</t>
  </si>
  <si>
    <t>82028403030ZZZZZZZ11</t>
  </si>
  <si>
    <t>82028403040ZZZZZZZ11</t>
  </si>
  <si>
    <t>82028404010ZZZZZZZ11</t>
  </si>
  <si>
    <t xml:space="preserve">SELF INSUR RES: OPENING BALANCE                   </t>
  </si>
  <si>
    <t>82028404020ZZZZZZZ11</t>
  </si>
  <si>
    <t xml:space="preserve">SELF INSUR RES: TRF TO/FROM ACCU SURPLUS          </t>
  </si>
  <si>
    <t>82028404030ZZZZZZZ11</t>
  </si>
  <si>
    <t xml:space="preserve">SELF INSUR RES: TRF TO/FROM RESERVES              </t>
  </si>
  <si>
    <t>83028100010ZZZZZZZ11</t>
  </si>
  <si>
    <t>83028100020ZZZZZZZ11</t>
  </si>
  <si>
    <t>83028100030ZZZZZZZ11</t>
  </si>
  <si>
    <t>83028100040ZZZZZZZ11</t>
  </si>
  <si>
    <t>83028100050ZZZZZZZ11</t>
  </si>
  <si>
    <t>95018100010ZZZZZZZ11</t>
  </si>
  <si>
    <t>95018100020ZZZZZZZ11</t>
  </si>
  <si>
    <t>95018100030ZZZZZZZ11</t>
  </si>
  <si>
    <t>95018100040ZZZZZZZ11</t>
  </si>
  <si>
    <t>95018100050ZZZZZZZ11</t>
  </si>
  <si>
    <t>95118100010ZZZZZZZ11</t>
  </si>
  <si>
    <t>95118100020ZZZZZZZ11</t>
  </si>
  <si>
    <t>95118100030ZZZZZZZ11</t>
  </si>
  <si>
    <t>95118100040ZZZZZZZ11</t>
  </si>
  <si>
    <t>95118100050ZZZZZZZ11</t>
  </si>
  <si>
    <t>95128100010ZZZZZZZ11</t>
  </si>
  <si>
    <t>95128100020ZZZZZZZ11</t>
  </si>
  <si>
    <t>95128100030ZZZZZZZ11</t>
  </si>
  <si>
    <t>95128100040ZZZZZZZ11</t>
  </si>
  <si>
    <t>95128100050ZZZZZZZ11</t>
  </si>
  <si>
    <t>95136680010ZZZZZZZ11</t>
  </si>
  <si>
    <t>95138100010ZZZZZZZ11</t>
  </si>
  <si>
    <t>95138100020ZZZZZZZ11</t>
  </si>
  <si>
    <t>95138100030ZZZZZZZ11</t>
  </si>
  <si>
    <t>95138100040ZZZZZZZ11</t>
  </si>
  <si>
    <t>95138100050ZZZZZZZ11</t>
  </si>
  <si>
    <t>95148100010ZZZZZZZ11</t>
  </si>
  <si>
    <t>95148100020ZZZZZZZ11</t>
  </si>
  <si>
    <t>95148100030ZZZZZZZ11</t>
  </si>
  <si>
    <t>95148100040ZZZZZZZ11</t>
  </si>
  <si>
    <t>95148100050ZZZZZZZ11</t>
  </si>
  <si>
    <t xml:space="preserve">UPGRADE PUMP STATION WEPENER                      </t>
  </si>
  <si>
    <t xml:space="preserve">UPGRADE PUMP STATION DEWETSDORP                   </t>
  </si>
  <si>
    <t xml:space="preserve">RESUSICTATION OF BORE HOLES                       </t>
  </si>
  <si>
    <t xml:space="preserve">CONCRETE WALL FENCING BORE HOLES                  </t>
  </si>
  <si>
    <t xml:space="preserve">SANITATION CONNECTION                             </t>
  </si>
  <si>
    <t xml:space="preserve">MOROJANENG: UPGRADING OF SPORTS FACILITY          </t>
  </si>
  <si>
    <t>99216680010ZZZZZZZ11</t>
  </si>
  <si>
    <t>99916680010ZZZZZZZ11</t>
  </si>
  <si>
    <t>Year end - 30 June 2018</t>
  </si>
  <si>
    <t>2101203005006MRCZZ11</t>
  </si>
  <si>
    <t xml:space="preserve">SM MM: SAL &amp; ALL -  BASIC SALARY                  </t>
  </si>
  <si>
    <t>2101203006006MRCZZ11</t>
  </si>
  <si>
    <t xml:space="preserve">SM MM: SAL &amp; ALL -  PERFORM BASED BONUS           </t>
  </si>
  <si>
    <t>2101203007006MRCZZ11</t>
  </si>
  <si>
    <t xml:space="preserve">SM MM: ALLOW - CELLULAR &amp; TELEPHONE               </t>
  </si>
  <si>
    <t>2101203009006MRCZZ11</t>
  </si>
  <si>
    <t xml:space="preserve">SM MM: ALLOW - TRAVEL OR MOTOR VEHICLE            </t>
  </si>
  <si>
    <t>2101203018006MRCZZ11</t>
  </si>
  <si>
    <t xml:space="preserve">SM MM: SRB - ACTING &amp; POST RELATED ALLOW          </t>
  </si>
  <si>
    <t>2101205020006MRCZZ11</t>
  </si>
  <si>
    <t xml:space="preserve">SM MM: SOC CONTR: GROUP LIFE INSURANCE            </t>
  </si>
  <si>
    <t>2101205021006MRCZZ11</t>
  </si>
  <si>
    <t xml:space="preserve">SM MM: SOC CONTR: MEDICAL                         </t>
  </si>
  <si>
    <t>2101205023006MRCZZ11</t>
  </si>
  <si>
    <t xml:space="preserve">SM MM: SOC CONTR: UIF                             </t>
  </si>
  <si>
    <t>2101205024006MRCZZ11</t>
  </si>
  <si>
    <t xml:space="preserve">SM MM: SOC CONTR: BARGAINING COUNCIL              </t>
  </si>
  <si>
    <t>2101211001006MRCZZ11</t>
  </si>
  <si>
    <t>2101211010006MRCZZ11</t>
  </si>
  <si>
    <t>2101211022006MRCZZ11</t>
  </si>
  <si>
    <t>2101211026006MRCZZ11</t>
  </si>
  <si>
    <t>2101211034006MRCZZ11</t>
  </si>
  <si>
    <t>2101211036006MRCZZ11</t>
  </si>
  <si>
    <t>2101211044006MRCZZ11</t>
  </si>
  <si>
    <t>2101211046006MRCZZ11</t>
  </si>
  <si>
    <t>2101211050006MRCZZ11</t>
  </si>
  <si>
    <t>2101211063006MRCZZ11</t>
  </si>
  <si>
    <t>2101213001006MRCZZ11</t>
  </si>
  <si>
    <t>2101213010006MRCZZ11</t>
  </si>
  <si>
    <t>2101213020006MRCZZ11</t>
  </si>
  <si>
    <t>2101213030006MRCZZ11</t>
  </si>
  <si>
    <t>2101213040006MRCZZ11</t>
  </si>
  <si>
    <t>2101226060006MRCZZ11</t>
  </si>
  <si>
    <t>2101226060F06MRCZZ11</t>
  </si>
  <si>
    <t xml:space="preserve">OS: CATERING SERVICES(RECEPTION/DEL)              </t>
  </si>
  <si>
    <t xml:space="preserve">OS: CATERING SERVICES(REFRESHMENTS)               </t>
  </si>
  <si>
    <t>2101228122A06MRCZZ11</t>
  </si>
  <si>
    <t>2101230452006MRCZZ11</t>
  </si>
  <si>
    <t>2101230541006MRCZZ11</t>
  </si>
  <si>
    <t>2101230576006MRCZZ11</t>
  </si>
  <si>
    <t>2101230577006MRCZZ11</t>
  </si>
  <si>
    <t>2101230580006MRCZZ11</t>
  </si>
  <si>
    <t>2101230583006MRCZZ11</t>
  </si>
  <si>
    <t>2101232360006MRCZZ11</t>
  </si>
  <si>
    <t>2101232360D06MRCZZ11</t>
  </si>
  <si>
    <t>2101272060006MRCZZ11</t>
  </si>
  <si>
    <t>2101272150006MRCZZ11</t>
  </si>
  <si>
    <t>2101272360006MRCZZ11</t>
  </si>
  <si>
    <t xml:space="preserve">PPE NETWORK &amp; COMMUNICATION - GAINS               </t>
  </si>
  <si>
    <t xml:space="preserve">PPE NETWORK &amp; COMMUNICATION - LOSSES              </t>
  </si>
  <si>
    <t xml:space="preserve">PPE COMMUNITY ASSETS - GAINS                      </t>
  </si>
  <si>
    <t xml:space="preserve">PPE COMMUNITY ASSETS - LOSSES                     </t>
  </si>
  <si>
    <t xml:space="preserve">PPE OTHER - ASSETS - GAINS                        </t>
  </si>
  <si>
    <t xml:space="preserve">PPE OTHER - ASSETS - LOSSES                       </t>
  </si>
  <si>
    <t xml:space="preserve">PPE INTANGIBLE ASSETS - GAINS                     </t>
  </si>
  <si>
    <t xml:space="preserve">PPE INTANGIBLE ASSETS - LOSSES                    </t>
  </si>
  <si>
    <t xml:space="preserve">DPT RECOVER:INSURANCE FEES                        </t>
  </si>
  <si>
    <t xml:space="preserve">DPT RECOVER:SECURITY:SECURITY SERVICES            </t>
  </si>
  <si>
    <t xml:space="preserve">DPT RECOVER:TELEPHONE                             </t>
  </si>
  <si>
    <t>2101393008006MRC9211</t>
  </si>
  <si>
    <t xml:space="preserve">RECOVER:INT BILL:OTHER INT BILLS                  </t>
  </si>
  <si>
    <t xml:space="preserve">RECOVER:INT BILL:REFUSE REMOVAL                   </t>
  </si>
  <si>
    <t xml:space="preserve">RECOVER:INT BILL:SANITATION CHARGES               </t>
  </si>
  <si>
    <t xml:space="preserve">RECOVER:INT BILL:WATER CONSUMPTION                </t>
  </si>
  <si>
    <t xml:space="preserve">DPT CHG GENERAL ADMINISTRATION                    </t>
  </si>
  <si>
    <t>2101395023006MRC1L11</t>
  </si>
  <si>
    <t xml:space="preserve">DPT CHG INSURANCE FEES                            </t>
  </si>
  <si>
    <t>2101395030006MRC1T11</t>
  </si>
  <si>
    <t xml:space="preserve">DPT CHG LEGAL SERVICES                            </t>
  </si>
  <si>
    <t>2101395046006MRC2711</t>
  </si>
  <si>
    <t xml:space="preserve">DPT CHG SECURITY:SECURITY SERVICES                </t>
  </si>
  <si>
    <t>2101395049006MRC2A11</t>
  </si>
  <si>
    <t xml:space="preserve">DPT CHG TELEPHONE                                 </t>
  </si>
  <si>
    <t xml:space="preserve">CHG INT BILL:REFUSE REMOVAL                       </t>
  </si>
  <si>
    <t xml:space="preserve">CHG INT BILL:SANITATION CHARGES                   </t>
  </si>
  <si>
    <t xml:space="preserve">CHG INT BILL:WATER CONSUMPTION                    </t>
  </si>
  <si>
    <t>21018100060ZZZZZZZ11</t>
  </si>
  <si>
    <t xml:space="preserve">ACC SUR/(DEF): DEPRECIATION OFFSETS               </t>
  </si>
  <si>
    <t>2201211001006MRCZZ11</t>
  </si>
  <si>
    <t>2201211022006MRCZZ11</t>
  </si>
  <si>
    <t>2201211026006MRCZZ11</t>
  </si>
  <si>
    <t>2201211034006MRCZZ11</t>
  </si>
  <si>
    <t>2201211036006MRCZZ11</t>
  </si>
  <si>
    <t>2201211044006MRCZZ11</t>
  </si>
  <si>
    <t>2201211046006MRCZZ11</t>
  </si>
  <si>
    <t>2201211050006MRCZZ11</t>
  </si>
  <si>
    <t>2201213001006MRCZZ11</t>
  </si>
  <si>
    <t>2201213010006MRCZZ11</t>
  </si>
  <si>
    <t>2201213020006MRCZZ11</t>
  </si>
  <si>
    <t>2201213030006MRCZZ11</t>
  </si>
  <si>
    <t>2201213040006MRCZZ11</t>
  </si>
  <si>
    <t>2201230511006MRCZZ11</t>
  </si>
  <si>
    <t>2201230541006MRCZZ11</t>
  </si>
  <si>
    <t>2201230576006MRCZZ11</t>
  </si>
  <si>
    <t>2201230577006MRCZZ11</t>
  </si>
  <si>
    <t>2201230580006MRCZZ11</t>
  </si>
  <si>
    <t>2201230583006MRCZZ11</t>
  </si>
  <si>
    <t>2201232360006MRCZZ11</t>
  </si>
  <si>
    <t>2201232360D06MRCZZ11</t>
  </si>
  <si>
    <t>2201232360Q06MRCZZ11</t>
  </si>
  <si>
    <t>2201395049006MRC2A11</t>
  </si>
  <si>
    <t>22018100060ZZZZZZZ11</t>
  </si>
  <si>
    <t>2203226033006MRCZZ11</t>
  </si>
  <si>
    <t>2203226060F06MRCZZ11</t>
  </si>
  <si>
    <t>2203226060H06MRCZZ11</t>
  </si>
  <si>
    <t>2203227041006MRCZZ11</t>
  </si>
  <si>
    <t>2203230012006MRCZZ11</t>
  </si>
  <si>
    <t>2203230451006MRCZZ11</t>
  </si>
  <si>
    <t>2203230576006MRCZZ11</t>
  </si>
  <si>
    <t>2203230576506MRCZZ11</t>
  </si>
  <si>
    <t>2203230577006MRCZZ11</t>
  </si>
  <si>
    <t>2203230580006MRCZZ11</t>
  </si>
  <si>
    <t>2203230580506MRCZZ11</t>
  </si>
  <si>
    <t>2203230581006MRCZZ11</t>
  </si>
  <si>
    <t>2203230583006MRCZZ11</t>
  </si>
  <si>
    <t>2203230583506MRCZZ11</t>
  </si>
  <si>
    <t>2203232360006MRCZZ11</t>
  </si>
  <si>
    <t>2203232360D06MRCZZ11</t>
  </si>
  <si>
    <t>2203232360Q06MRCZZ11</t>
  </si>
  <si>
    <t>2203238360006MRCZZ11</t>
  </si>
  <si>
    <t>2203395002006MRC1211</t>
  </si>
  <si>
    <t>2203395017006MRC1H11</t>
  </si>
  <si>
    <t>2203395023006MRC1L11</t>
  </si>
  <si>
    <t>22038100060ZZZZZZZ11</t>
  </si>
  <si>
    <t>2205211001062678ZZ11</t>
  </si>
  <si>
    <t>2205211022062678ZZ11</t>
  </si>
  <si>
    <t>2205211026062678ZZ11</t>
  </si>
  <si>
    <t>2205211034062678ZZ11</t>
  </si>
  <si>
    <t>2205211044062678ZZ11</t>
  </si>
  <si>
    <t>2205211046062678ZZ11</t>
  </si>
  <si>
    <t>2205211050062678ZZ11</t>
  </si>
  <si>
    <t>2205213001062678ZZ11</t>
  </si>
  <si>
    <t>2205213010062678ZZ11</t>
  </si>
  <si>
    <t>2205213020062678ZZ11</t>
  </si>
  <si>
    <t>2205213030062678ZZ11</t>
  </si>
  <si>
    <t>2205213040062678ZZ11</t>
  </si>
  <si>
    <t>2205226060062245ZZ11</t>
  </si>
  <si>
    <t>2205226060G62678ZZ11</t>
  </si>
  <si>
    <t>2205226060H62678ZZ11</t>
  </si>
  <si>
    <t>2205227041162678ZZ11</t>
  </si>
  <si>
    <t>2205227042062678ZZ11</t>
  </si>
  <si>
    <t>2205228122062245ZZ11</t>
  </si>
  <si>
    <t xml:space="preserve">CONTR: MAINTENANCE OF EQUIPMENT                   </t>
  </si>
  <si>
    <t>2205228543062245ZZ11</t>
  </si>
  <si>
    <t>2205230012062245ZZ11</t>
  </si>
  <si>
    <t>2205230012162678ZZ11</t>
  </si>
  <si>
    <t>2205230012262678ZZ11</t>
  </si>
  <si>
    <t>2205230541062678ZZ11</t>
  </si>
  <si>
    <t>2205230573062245ZZ11</t>
  </si>
  <si>
    <t>2205230576562678ZZ11</t>
  </si>
  <si>
    <t>2205230577562678ZZ11</t>
  </si>
  <si>
    <t>2205230580562678ZZ11</t>
  </si>
  <si>
    <t>2205230583062678ZZ11</t>
  </si>
  <si>
    <t>2205230662062678ZZ11</t>
  </si>
  <si>
    <t>2205232060062678ZZ11</t>
  </si>
  <si>
    <t>2205232360D62678ZZ11</t>
  </si>
  <si>
    <t>2205232360N62678ZZ11</t>
  </si>
  <si>
    <t>22053950230626781L11</t>
  </si>
  <si>
    <t>22056420410ZZZZZZZ11</t>
  </si>
  <si>
    <t xml:space="preserve">BOTSHABELO - NON MOTORIZED TRANSPORT              </t>
  </si>
  <si>
    <t xml:space="preserve">THABA-NCHU  NON MOTORIZED TRANSPORT               </t>
  </si>
  <si>
    <t xml:space="preserve">IPTN PHASE 1C MOSHOESHOE - TRUNK ROUTE (          </t>
  </si>
  <si>
    <t xml:space="preserve">IPTN PHASE 2 - TRUNK ROUTE                        </t>
  </si>
  <si>
    <t xml:space="preserve">IPTN BUS DEPOT                                    </t>
  </si>
  <si>
    <t xml:space="preserve">IPTN CONTROL CENTRE                               </t>
  </si>
  <si>
    <t xml:space="preserve">IPTN PHASE 1B HARVEY ROAD - TRUNK ROUTE           </t>
  </si>
  <si>
    <t xml:space="preserve">PHASE IC CHIEF MOROKA LINK ROUTE                  </t>
  </si>
  <si>
    <t>22056420430ZZZZZZZ11</t>
  </si>
  <si>
    <t>22056420440ZZZZZZZ11</t>
  </si>
  <si>
    <t>22056420450ZZZZZZZ11</t>
  </si>
  <si>
    <t>22056420460ZZZZZZZ11</t>
  </si>
  <si>
    <t>22056420470ZZZZZZZ11</t>
  </si>
  <si>
    <t>22056420480ZZZZZZZ11</t>
  </si>
  <si>
    <t>22056420610ZZZZZZZ11</t>
  </si>
  <si>
    <t>22056420620ZZZZZZZ11</t>
  </si>
  <si>
    <t>22056420630ZZZZZZZ11</t>
  </si>
  <si>
    <t>22056420640ZZZZZZZ11</t>
  </si>
  <si>
    <t>22056420650ZZZZZZZ11</t>
  </si>
  <si>
    <t>22056420710ZZZZZZZ11</t>
  </si>
  <si>
    <t>22056420720ZZZZZZZ11</t>
  </si>
  <si>
    <t>22056420730ZZZZZZZ11</t>
  </si>
  <si>
    <t>22056420740ZZZZZZZ11</t>
  </si>
  <si>
    <t>22056680020ZZZZZZZ11</t>
  </si>
  <si>
    <t>22056680030ZZZZZZZ11</t>
  </si>
  <si>
    <t>22056680040ZZZZZZZ11</t>
  </si>
  <si>
    <t>22056680050ZZZZZZZ11</t>
  </si>
  <si>
    <t>22056680060ZZZZZZZ11</t>
  </si>
  <si>
    <t>22056680070ZZZZZZZ11</t>
  </si>
  <si>
    <t>22056680080ZZZZZZZ11</t>
  </si>
  <si>
    <t>22056680090ZZZZZZZ11</t>
  </si>
  <si>
    <t>22056680100ZZZZZZZ11</t>
  </si>
  <si>
    <t>22058100060ZZZZZZZ11</t>
  </si>
  <si>
    <t>2207211001006MRCZZ11</t>
  </si>
  <si>
    <t>2207211010006MRCZZ11</t>
  </si>
  <si>
    <t>2207211020006MRCZZ11</t>
  </si>
  <si>
    <t>2207211022006MRCZZ11</t>
  </si>
  <si>
    <t>2207211026006MRCZZ11</t>
  </si>
  <si>
    <t>2207211034006MRCZZ11</t>
  </si>
  <si>
    <t>2207211036006MRCZZ11</t>
  </si>
  <si>
    <t>2207211044006MRCZZ11</t>
  </si>
  <si>
    <t>2207211046006MRCZZ11</t>
  </si>
  <si>
    <t>2207213001006MRCZZ11</t>
  </si>
  <si>
    <t>2207213010006MRCZZ11</t>
  </si>
  <si>
    <t>2207213020006MRCZZ11</t>
  </si>
  <si>
    <t>2207213030006MRCZZ11</t>
  </si>
  <si>
    <t>2207213040006MRCZZ11</t>
  </si>
  <si>
    <t>2207226060G06MRCZZ11</t>
  </si>
  <si>
    <t>2207227042006MRCZZ11</t>
  </si>
  <si>
    <t>2207230012006MRCZZ11</t>
  </si>
  <si>
    <t>2207230541006MRCZZ11</t>
  </si>
  <si>
    <t>2207230576006MRCZZ11</t>
  </si>
  <si>
    <t>2207230577006MRCZZ11</t>
  </si>
  <si>
    <t>2207230580006MRCZZ11</t>
  </si>
  <si>
    <t>2207230583006MRCZZ11</t>
  </si>
  <si>
    <t>2207232360006MRCZZ11</t>
  </si>
  <si>
    <t>2207232360D06MRCZZ11</t>
  </si>
  <si>
    <t>2207232360N06MRCZZ11</t>
  </si>
  <si>
    <t>2207232360O06MRCZZ11</t>
  </si>
  <si>
    <t>2207395023006MRC1L11</t>
  </si>
  <si>
    <t>22078100060ZZZZZZZ11</t>
  </si>
  <si>
    <t>2208211001006MRCZZ11</t>
  </si>
  <si>
    <t>2208211010006MRCZZ11</t>
  </si>
  <si>
    <t>2208211022006MRCZZ11</t>
  </si>
  <si>
    <t>2208211026006MRCZZ11</t>
  </si>
  <si>
    <t>2208211034006MRCZZ11</t>
  </si>
  <si>
    <t>2208211046006MRCZZ11</t>
  </si>
  <si>
    <t>2208213001006MRCZZ11</t>
  </si>
  <si>
    <t>2208213010006MRCZZ11</t>
  </si>
  <si>
    <t>2208213020006MRCZZ11</t>
  </si>
  <si>
    <t>2208213030006MRCZZ11</t>
  </si>
  <si>
    <t>2208213040006MRCZZ11</t>
  </si>
  <si>
    <t>2208226060G06MRCZZ11</t>
  </si>
  <si>
    <t>2208230541006MRCZZ11</t>
  </si>
  <si>
    <t>2208230576006MRCZZ11</t>
  </si>
  <si>
    <t>2208230577006MRCZZ11</t>
  </si>
  <si>
    <t>2208230579006MRCZZ11</t>
  </si>
  <si>
    <t>2208230580006MRCZZ11</t>
  </si>
  <si>
    <t>2208230583006MRCZZ11</t>
  </si>
  <si>
    <t>2208232360006MRCZZ11</t>
  </si>
  <si>
    <t>22088100010ZZZZZZZ11</t>
  </si>
  <si>
    <t>22088100020ZZZZZZZ11</t>
  </si>
  <si>
    <t>22088100030ZZZZZZZ11</t>
  </si>
  <si>
    <t>22088100040ZZZZZZZ11</t>
  </si>
  <si>
    <t>22088100050ZZZZZZZ11</t>
  </si>
  <si>
    <t>22088100060ZZZZZZZ11</t>
  </si>
  <si>
    <t>2501211001006MRCZZ11</t>
  </si>
  <si>
    <t>2501211010006MRCZZ11</t>
  </si>
  <si>
    <t>2501211022006MRCZZ11</t>
  </si>
  <si>
    <t>2501211034006MRCZZ11</t>
  </si>
  <si>
    <t>2501211036006MRCZZ11</t>
  </si>
  <si>
    <t>2501211044006MRCZZ11</t>
  </si>
  <si>
    <t>2501211046006MRCZZ11</t>
  </si>
  <si>
    <t>2501211050006MRCZZ11</t>
  </si>
  <si>
    <t>2501213001006MRCZZ11</t>
  </si>
  <si>
    <t>2501213010006MRCZZ11</t>
  </si>
  <si>
    <t>2501213020006MRCZZ11</t>
  </si>
  <si>
    <t>2501213030006MRCZZ11</t>
  </si>
  <si>
    <t>2501213040006MRCZZ11</t>
  </si>
  <si>
    <t>2501226060G06MRCZZ11</t>
  </si>
  <si>
    <t>2501230541006MRCZZ11</t>
  </si>
  <si>
    <t>2501230576006MRCZZ11</t>
  </si>
  <si>
    <t>2501230576506MRCZZ11</t>
  </si>
  <si>
    <t>2501230577006MRCZZ11</t>
  </si>
  <si>
    <t>2501230577506MRCZZ11</t>
  </si>
  <si>
    <t>2501230580006MRCZZ11</t>
  </si>
  <si>
    <t>2501230581006MRCZZ11</t>
  </si>
  <si>
    <t>2501230583006MRCZZ11</t>
  </si>
  <si>
    <t>2501232360006MRCZZ11</t>
  </si>
  <si>
    <t>2501232360D06MRCZZ11</t>
  </si>
  <si>
    <t>2501238360006MRCZZ11</t>
  </si>
  <si>
    <t>2501395002006MRC1211</t>
  </si>
  <si>
    <t>2501395017006MRC1H11</t>
  </si>
  <si>
    <t>2501395023006MRC1L11</t>
  </si>
  <si>
    <t>2501395049006MRC2A11</t>
  </si>
  <si>
    <t>25018100060ZZZZZZZ11</t>
  </si>
  <si>
    <t>2511211001006MRCZZ11</t>
  </si>
  <si>
    <t>2511211010006MRCZZ11</t>
  </si>
  <si>
    <t>2511211022006MRCZZ11</t>
  </si>
  <si>
    <t>2511211026006MRCZZ11</t>
  </si>
  <si>
    <t>2511211034006MRCZZ11</t>
  </si>
  <si>
    <t>2511211036006MRCZZ11</t>
  </si>
  <si>
    <t>2511211038006MRCZZ11</t>
  </si>
  <si>
    <t>2511211042006MRCZZ11</t>
  </si>
  <si>
    <t>2511211044006MRCZZ11</t>
  </si>
  <si>
    <t>2511211046006MRCZZ11</t>
  </si>
  <si>
    <t>2511211050006MRCZZ11</t>
  </si>
  <si>
    <t>2511211056006MRCZZ11</t>
  </si>
  <si>
    <t>2511213001006MRCZZ11</t>
  </si>
  <si>
    <t>2511213010006MRCZZ11</t>
  </si>
  <si>
    <t>2511213020006MRCZZ11</t>
  </si>
  <si>
    <t>2511213030006MRCZZ11</t>
  </si>
  <si>
    <t>2511213040006MRCZZ11</t>
  </si>
  <si>
    <t>2511227035006MRCZZ11</t>
  </si>
  <si>
    <t>2511227046006MRCZZ11</t>
  </si>
  <si>
    <t>2511230541006MRCZZ11</t>
  </si>
  <si>
    <t>2511230576006MRCZZ11</t>
  </si>
  <si>
    <t>2511230576506MRCZZ11</t>
  </si>
  <si>
    <t>2511230577006MRCZZ11</t>
  </si>
  <si>
    <t>2511230580006MRCZZ11</t>
  </si>
  <si>
    <t>2511230581006MRCZZ11</t>
  </si>
  <si>
    <t>2511230583006MRCZZ11</t>
  </si>
  <si>
    <t>2511232360006MRCZZ11</t>
  </si>
  <si>
    <t>2511232360D06MRCZZ11</t>
  </si>
  <si>
    <t>2511395023006MRC1L11</t>
  </si>
  <si>
    <t>2511395049006MRC2A11</t>
  </si>
  <si>
    <t>25118100060ZZZZZZZ11</t>
  </si>
  <si>
    <t>2521211001006MRCZZ11</t>
  </si>
  <si>
    <t>2521211010006MRCZZ11</t>
  </si>
  <si>
    <t>2521211022006MRCZZ11</t>
  </si>
  <si>
    <t>2521211026006MRCZZ11</t>
  </si>
  <si>
    <t>2521211034006MRCZZ11</t>
  </si>
  <si>
    <t>2521211044006MRCZZ11</t>
  </si>
  <si>
    <t>2521211046006MRCZZ11</t>
  </si>
  <si>
    <t>2521211050006MRCZZ11</t>
  </si>
  <si>
    <t>2521213001006MRCZZ11</t>
  </si>
  <si>
    <t>2521213010006MRCZZ11</t>
  </si>
  <si>
    <t>2521213020006MRCZZ11</t>
  </si>
  <si>
    <t>2521213030006MRCZZ11</t>
  </si>
  <si>
    <t>2521213040006MRCZZ11</t>
  </si>
  <si>
    <t>2521226060G06MRCZZ11</t>
  </si>
  <si>
    <t>2521227032006MRCZZ11</t>
  </si>
  <si>
    <t>2521230178006MRCZZ11</t>
  </si>
  <si>
    <t>2521230541006MRCZZ11</t>
  </si>
  <si>
    <t>2521230576006MRCZZ11</t>
  </si>
  <si>
    <t>2521230576506MRCZZ11</t>
  </si>
  <si>
    <t>2521230577006MRCZZ11</t>
  </si>
  <si>
    <t>2521230579006MRCZZ11</t>
  </si>
  <si>
    <t>2521230580006MRCZZ11</t>
  </si>
  <si>
    <t>2521230581006MRCZZ11</t>
  </si>
  <si>
    <t>2521230582006MRCZZ11</t>
  </si>
  <si>
    <t>2521230583006MRCZZ11</t>
  </si>
  <si>
    <t>2521230583506MRCZZ11</t>
  </si>
  <si>
    <t>2521232360006414ZZ11</t>
  </si>
  <si>
    <t>2521232360D06MRCZZ11</t>
  </si>
  <si>
    <t>2521395023006MRC1L11</t>
  </si>
  <si>
    <t>25218100060ZZZZZZZ11</t>
  </si>
  <si>
    <t>2901211001006MRCZZ11</t>
  </si>
  <si>
    <t>2901211010006MRCZZ11</t>
  </si>
  <si>
    <t>2901211022006MRCZZ11</t>
  </si>
  <si>
    <t>2901211026006MRCZZ11</t>
  </si>
  <si>
    <t>2901211034006MRCZZ11</t>
  </si>
  <si>
    <t>2901211036006MRCZZ11</t>
  </si>
  <si>
    <t>2901211038006MRCZZ11</t>
  </si>
  <si>
    <t>2901211042006MRCZZ11</t>
  </si>
  <si>
    <t>2901211044006MRCZZ11</t>
  </si>
  <si>
    <t>2901211046006MRCZZ11</t>
  </si>
  <si>
    <t>2901211050006MRCZZ11</t>
  </si>
  <si>
    <t>2901211060006MRCZZ11</t>
  </si>
  <si>
    <t>2901211063006MRCZZ11</t>
  </si>
  <si>
    <t>2901213001006MRCZZ11</t>
  </si>
  <si>
    <t>2901213010006MRCZZ11</t>
  </si>
  <si>
    <t>2901213020006MRCZZ11</t>
  </si>
  <si>
    <t>2901213030006MRCZZ11</t>
  </si>
  <si>
    <t>2901213040006MRCZZ11</t>
  </si>
  <si>
    <t>2901221010006MRCZZ11</t>
  </si>
  <si>
    <t xml:space="preserve">SPEAKER: BASIC SALARY                             </t>
  </si>
  <si>
    <t>2901221012006MRCZZ11</t>
  </si>
  <si>
    <t xml:space="preserve">SPEAKER: CELL PHONE ALLOWANCE                     </t>
  </si>
  <si>
    <t>2901221014006MRCZZ11</t>
  </si>
  <si>
    <t xml:space="preserve">SPEAKER: HOUSING ALLOWANCE                        </t>
  </si>
  <si>
    <t>2901221018006MRCZZ11</t>
  </si>
  <si>
    <t xml:space="preserve">SPEAKER: MOTOR VEHICLE ALLOWANCE                  </t>
  </si>
  <si>
    <t>2901222010006MRCZZ11</t>
  </si>
  <si>
    <t xml:space="preserve">SPEAKER: MEDICAL AID BENEFITS                     </t>
  </si>
  <si>
    <t>2901226060006247ZZ11</t>
  </si>
  <si>
    <t>2901226060006MRCZZ11</t>
  </si>
  <si>
    <t>2901226060206MRCZZ11</t>
  </si>
  <si>
    <t>2901226060606MRCZZ11</t>
  </si>
  <si>
    <t>2901226060D06MRCZZ11</t>
  </si>
  <si>
    <t>2901226060E06MRCZZ11</t>
  </si>
  <si>
    <t>2901226060F06MRCZZ11</t>
  </si>
  <si>
    <t>2901227041006MRCZZ11</t>
  </si>
  <si>
    <t>2901227046006MRCZZ11</t>
  </si>
  <si>
    <t>2901228122606247ZZ11</t>
  </si>
  <si>
    <t>2901228543006247ZZ11</t>
  </si>
  <si>
    <t>2901230012606656ZZ11</t>
  </si>
  <si>
    <t>2901230012D06MRCZZ11</t>
  </si>
  <si>
    <t>2901230014206MRCZZ11</t>
  </si>
  <si>
    <t>2901230161006MRCZZ11</t>
  </si>
  <si>
    <t>2901230510006MRCZZ11</t>
  </si>
  <si>
    <t>2901230541006MRCZZ11</t>
  </si>
  <si>
    <t>2901230573106MRCZZ11</t>
  </si>
  <si>
    <t>2901230573706656ZZ11</t>
  </si>
  <si>
    <t>2901230576006MRCZZ11</t>
  </si>
  <si>
    <t>2901230576406MRCZZ11</t>
  </si>
  <si>
    <t>2901230576506MRCZZ11</t>
  </si>
  <si>
    <t>2901230577006419ZZ11</t>
  </si>
  <si>
    <t>2901230577506MRCZZ11</t>
  </si>
  <si>
    <t>2901230580006414ZZ11</t>
  </si>
  <si>
    <t>2901230580506MRCZZ11</t>
  </si>
  <si>
    <t>2901230581006MRCZZ11</t>
  </si>
  <si>
    <t>2901230583006244ZZ11</t>
  </si>
  <si>
    <t>2901230583506MRCZZ11</t>
  </si>
  <si>
    <t>2901230610006MRCZZ11</t>
  </si>
  <si>
    <t>2901232360106MRCZZ11</t>
  </si>
  <si>
    <t>2901232360306MRCZZ11</t>
  </si>
  <si>
    <t>2901232360606MRCZZ11</t>
  </si>
  <si>
    <t>2901232360D06MRCZZ11</t>
  </si>
  <si>
    <t>2901232360X06MRCZZ11</t>
  </si>
  <si>
    <t>2901395002006MRC1211</t>
  </si>
  <si>
    <t>2901395017006MRC1H11</t>
  </si>
  <si>
    <t>2901395023006MRC1L11</t>
  </si>
  <si>
    <t>2901395046006MRC2711</t>
  </si>
  <si>
    <t>2901395049006MRC2A11</t>
  </si>
  <si>
    <t>29018100060ZZZZZZZ11</t>
  </si>
  <si>
    <t>2902211022006MRCZZ11</t>
  </si>
  <si>
    <t>2902211034006MRCZZ11</t>
  </si>
  <si>
    <t xml:space="preserve">WHIP: BASIC SALARY                                </t>
  </si>
  <si>
    <t xml:space="preserve">WHIP: CELL PHONE ALLOWANCE                        </t>
  </si>
  <si>
    <t xml:space="preserve">WHIP: MOTOR VEHICLE ALLOWANCE                     </t>
  </si>
  <si>
    <t xml:space="preserve">EXEC MAYOR: BASIC SALARY                          </t>
  </si>
  <si>
    <t xml:space="preserve">EXEC MAYOR: CELL PHONE ALLOWANCE                  </t>
  </si>
  <si>
    <t xml:space="preserve">EXEC MAYOR: MOTOR VEHICLE ALLOWANCE               </t>
  </si>
  <si>
    <t xml:space="preserve">DEP. EXEC MAYOR: BASIC SALARY                     </t>
  </si>
  <si>
    <t xml:space="preserve">DEP. EXEC MAYOR: CELL PHONE ALLOWANCE             </t>
  </si>
  <si>
    <t xml:space="preserve">DEP. EXEC MAYOR: HOUSING ALLOWANCE                </t>
  </si>
  <si>
    <t xml:space="preserve">DEP. EXEC MAYOR: MOTOR VEHICLE ALLOWANCE          </t>
  </si>
  <si>
    <t>2902221155006MRCZZ11</t>
  </si>
  <si>
    <t xml:space="preserve">OTH COUNCIL: TRAVELLING ALLOWANCE                 </t>
  </si>
  <si>
    <t>2902221160006MRCZZ11</t>
  </si>
  <si>
    <t xml:space="preserve">OTH COUNCIL: BASIC SALARY                         </t>
  </si>
  <si>
    <t>2902221162006MRCZZ11</t>
  </si>
  <si>
    <t xml:space="preserve">OTH COUNCIL: CELL PHONE ALLOWANCE                 </t>
  </si>
  <si>
    <t>2902221164006MRCZZ11</t>
  </si>
  <si>
    <t xml:space="preserve">OTH COUNCIL: HOUSING ALLOWANCE                    </t>
  </si>
  <si>
    <t xml:space="preserve">WHIP: PENSION FUND CONTRIBUTIONS                  </t>
  </si>
  <si>
    <t xml:space="preserve">WHIP: MEDICAL AID BENEFITS                        </t>
  </si>
  <si>
    <t xml:space="preserve">EXEC MAYOR: MEDICAL AID BENEFITS                  </t>
  </si>
  <si>
    <t xml:space="preserve">DEP. EX MAYOR: PENSION FUND CONTRIBUTION          </t>
  </si>
  <si>
    <t xml:space="preserve">DEP. EXEC MAYOR: MEDICAL AID BENEFITS             </t>
  </si>
  <si>
    <t>2902222155006MRCZZ11</t>
  </si>
  <si>
    <t xml:space="preserve">OTH COUNCIL: PENSION FUND CONTRIBUTIONS           </t>
  </si>
  <si>
    <t>2902222160006MRCZZ11</t>
  </si>
  <si>
    <t xml:space="preserve">OTH COUNCIL: MEDICAL AID BENEFITS                 </t>
  </si>
  <si>
    <t>2902226001006MRCZZ11</t>
  </si>
  <si>
    <t>2902226060206MRCZZ11</t>
  </si>
  <si>
    <t>2902228061006MRCZZ11</t>
  </si>
  <si>
    <t>2902230452006MRCZZ11</t>
  </si>
  <si>
    <t>2902230510006MRCZZ11</t>
  </si>
  <si>
    <t>2902230513006MRCZZ11</t>
  </si>
  <si>
    <t>2902230541006MRCZZ11</t>
  </si>
  <si>
    <t>2902230573706MRCZZ11</t>
  </si>
  <si>
    <t>2902230576506MRCZZ11</t>
  </si>
  <si>
    <t>2902230577006MRCZZ11</t>
  </si>
  <si>
    <t>2902230577506MRCZZ11</t>
  </si>
  <si>
    <t>2902230578506MRCZZ11</t>
  </si>
  <si>
    <t>2902232360306MRCZZ11</t>
  </si>
  <si>
    <t>2902232360D06MRCZZ11</t>
  </si>
  <si>
    <t>2902232360N06MRCZZ11</t>
  </si>
  <si>
    <t>2902395023006MRC1L11</t>
  </si>
  <si>
    <t>29028100060ZZZZZZZ11</t>
  </si>
  <si>
    <t>2903211001006MRCZZ11</t>
  </si>
  <si>
    <t>2903211022006MRCZZ11</t>
  </si>
  <si>
    <t>2903211034006MRCZZ11</t>
  </si>
  <si>
    <t>2903211038006MRCZZ11</t>
  </si>
  <si>
    <t>2903211044006MRCZZ11</t>
  </si>
  <si>
    <t>2903211046006MRCZZ11</t>
  </si>
  <si>
    <t>2903213001006MRCZZ11</t>
  </si>
  <si>
    <t>2903213020006MRCZZ11</t>
  </si>
  <si>
    <t>2903213030006MRCZZ11</t>
  </si>
  <si>
    <t>2903213040006MRCZZ11</t>
  </si>
  <si>
    <t>2903226033006MRCZZ11</t>
  </si>
  <si>
    <t>2903226060406MRCZZ11</t>
  </si>
  <si>
    <t>2903226060F06MRCZZ11</t>
  </si>
  <si>
    <t>2903226060G06MRCZZ11</t>
  </si>
  <si>
    <t>2903226060H06MRCZZ11</t>
  </si>
  <si>
    <t>2903228122006MRCZZ11</t>
  </si>
  <si>
    <t>2903228543006MRCZZ11</t>
  </si>
  <si>
    <t>2903230510006MRCZZ11</t>
  </si>
  <si>
    <t>2903230541006MRCZZ11</t>
  </si>
  <si>
    <t>2903230573006243ZZ11</t>
  </si>
  <si>
    <t>2903230576406MRCZZ11</t>
  </si>
  <si>
    <t>2903230576506MRCZZ11</t>
  </si>
  <si>
    <t>2903230577006419ZZ11</t>
  </si>
  <si>
    <t>2903230580506MRCZZ11</t>
  </si>
  <si>
    <t>2903230581006MRCZZ11</t>
  </si>
  <si>
    <t>2903230582006MRCZZ11</t>
  </si>
  <si>
    <t>2903230583506MRCZZ11</t>
  </si>
  <si>
    <t>2903232360106MRCZZ11</t>
  </si>
  <si>
    <t>2903232360606MRCZZ11</t>
  </si>
  <si>
    <t>2903232360706MRCZZ11</t>
  </si>
  <si>
    <t>2903232360806MRCZZ11</t>
  </si>
  <si>
    <t>2903232360906MRCZZ11</t>
  </si>
  <si>
    <t>2903232360D06MRCZZ11</t>
  </si>
  <si>
    <t>2903232360W06MRCZZ11</t>
  </si>
  <si>
    <t>2903395002006MRC1211</t>
  </si>
  <si>
    <t>2903395017006MRC1H11</t>
  </si>
  <si>
    <t>2903395023006MRC1L11</t>
  </si>
  <si>
    <t>29038100060ZZZZZZZ11</t>
  </si>
  <si>
    <t>2911211001006MRCZZ11</t>
  </si>
  <si>
    <t>2911211010006MRCZZ11</t>
  </si>
  <si>
    <t>2911211022006MRCZZ11</t>
  </si>
  <si>
    <t>2911211026006MRCZZ11</t>
  </si>
  <si>
    <t>2911211034006MRCZZ11</t>
  </si>
  <si>
    <t>2911211036006MRCZZ11</t>
  </si>
  <si>
    <t>2911211038006MRCZZ11</t>
  </si>
  <si>
    <t>2911211042006MRCZZ11</t>
  </si>
  <si>
    <t>2911211044006MRCZZ11</t>
  </si>
  <si>
    <t>2911211046006MRCZZ11</t>
  </si>
  <si>
    <t>2911211050006MRCZZ11</t>
  </si>
  <si>
    <t>2911211060006MRCZZ11</t>
  </si>
  <si>
    <t>2911213001006MRCZZ11</t>
  </si>
  <si>
    <t>2911213010006MRCZZ11</t>
  </si>
  <si>
    <t>2911213020006MRCZZ11</t>
  </si>
  <si>
    <t>2911213030006MRCZZ11</t>
  </si>
  <si>
    <t>2911213040006MRCZZ11</t>
  </si>
  <si>
    <t>2911221070006MRCZZ11</t>
  </si>
  <si>
    <t>2911221072006MRCZZ11</t>
  </si>
  <si>
    <t>2911221078006MRCZZ11</t>
  </si>
  <si>
    <t>2911222070006MRCZZ11</t>
  </si>
  <si>
    <t>2911226060006456ZZ11</t>
  </si>
  <si>
    <t>2911226060006457ZZ11</t>
  </si>
  <si>
    <t>2911226060306MRCZZ11</t>
  </si>
  <si>
    <t>2911226060406MRCZZ11</t>
  </si>
  <si>
    <t>2911226060B06MRCZZ11</t>
  </si>
  <si>
    <t>2911226060F06MRCZZ11</t>
  </si>
  <si>
    <t>2911226060G06MRCZZ11</t>
  </si>
  <si>
    <t>2911226060H06MRCZZ11</t>
  </si>
  <si>
    <t>2911228122006456ZZ11</t>
  </si>
  <si>
    <t>2911228122006457ZZ11</t>
  </si>
  <si>
    <t>2911228122606MRCZZ11</t>
  </si>
  <si>
    <t>2911228122A06MRCZZ11</t>
  </si>
  <si>
    <t>2911228452006MRCZZ11</t>
  </si>
  <si>
    <t>2911228543006MRCZZ11</t>
  </si>
  <si>
    <t>2911230001006MRCZZ11</t>
  </si>
  <si>
    <t>2911230012106MRCZZ11</t>
  </si>
  <si>
    <t>2911230014206MRCZZ11</t>
  </si>
  <si>
    <t>2911230161006MRCZZ11</t>
  </si>
  <si>
    <t>2911230451006456ZZ11</t>
  </si>
  <si>
    <t>2911230451006457ZZ11</t>
  </si>
  <si>
    <t>2911230510006MRCZZ11</t>
  </si>
  <si>
    <t>2911230541006MRCZZ11</t>
  </si>
  <si>
    <t>2911230573606MRCZZ11</t>
  </si>
  <si>
    <t>2911230573906MRCZZ11</t>
  </si>
  <si>
    <t>2911230576406MRCZZ11</t>
  </si>
  <si>
    <t>2911230576506MRCZZ11</t>
  </si>
  <si>
    <t>2911230577506MRCZZ11</t>
  </si>
  <si>
    <t>2911230578506MRCZZ11</t>
  </si>
  <si>
    <t>2911230580006244ZZ11</t>
  </si>
  <si>
    <t>2911230581006MRCZZ11</t>
  </si>
  <si>
    <t>2911230582006MRCZZ11</t>
  </si>
  <si>
    <t>2911230583006244ZZ11</t>
  </si>
  <si>
    <t>2911230583506MRCZZ11</t>
  </si>
  <si>
    <t>2911230587006MRCZZ11</t>
  </si>
  <si>
    <t>2911230588006MRCZZ11</t>
  </si>
  <si>
    <t>2911230589006244ZZ11</t>
  </si>
  <si>
    <t>2911230593006MRCZZ11</t>
  </si>
  <si>
    <t>2911230594006MRCZZ11</t>
  </si>
  <si>
    <t>2911230595006MRCZZ11</t>
  </si>
  <si>
    <t>2911230596006MRCZZ11</t>
  </si>
  <si>
    <t>2911230610006MRCZZ11</t>
  </si>
  <si>
    <t>2911232360006MRCZZ11</t>
  </si>
  <si>
    <t>2911232360106MRCZZ11</t>
  </si>
  <si>
    <t>2911232360D06MRCZZ11</t>
  </si>
  <si>
    <t>2911232360W06MRCZZ11</t>
  </si>
  <si>
    <t>2911259264406MRCZZ11</t>
  </si>
  <si>
    <t>2911272060006MRCZZ11</t>
  </si>
  <si>
    <t>2911272150006MRCZZ11</t>
  </si>
  <si>
    <t>2911272360006MRCZZ11</t>
  </si>
  <si>
    <t>2911395002006MRC1211</t>
  </si>
  <si>
    <t>2911395017006MRC1H11</t>
  </si>
  <si>
    <t>2911395023006MRC1L11</t>
  </si>
  <si>
    <t>2911395049006MRC2A11</t>
  </si>
  <si>
    <t>29118100060ZZZZZZZ11</t>
  </si>
  <si>
    <t>2912211001006MRCZZ11</t>
  </si>
  <si>
    <t>2912211022006MRCZZ11</t>
  </si>
  <si>
    <t>2912211026006MRCZZ11</t>
  </si>
  <si>
    <t>2912211034006MRCZZ11</t>
  </si>
  <si>
    <t>2912211046006MRCZZ11</t>
  </si>
  <si>
    <t>2912213001006MRCZZ11</t>
  </si>
  <si>
    <t>2912213020006MRCZZ11</t>
  </si>
  <si>
    <t>2912213030006MRCZZ11</t>
  </si>
  <si>
    <t>2912213040006MRCZZ11</t>
  </si>
  <si>
    <t>2912226030006MRCZZ11</t>
  </si>
  <si>
    <t>2912226060406MRCZZ11</t>
  </si>
  <si>
    <t>2912226060F06MRCZZ11</t>
  </si>
  <si>
    <t>2912227041006MRCZZ11</t>
  </si>
  <si>
    <t>2912228122006232ZZ11</t>
  </si>
  <si>
    <t>2912228122006274ZZ11</t>
  </si>
  <si>
    <t>2912228122006280ZZ11</t>
  </si>
  <si>
    <t>2912228122006303ZZ11</t>
  </si>
  <si>
    <t>2912228122A06MRCZZ11</t>
  </si>
  <si>
    <t>2912228543006MRCZZ11</t>
  </si>
  <si>
    <t>2912230541006MRCZZ11</t>
  </si>
  <si>
    <t>2912230573006MRCZZ11</t>
  </si>
  <si>
    <t>2912230573606MRCZZ11</t>
  </si>
  <si>
    <t>2912230576506MRCZZ11</t>
  </si>
  <si>
    <t>2912230577506MRCZZ11</t>
  </si>
  <si>
    <t>2912230581006MRCZZ11</t>
  </si>
  <si>
    <t>2912230582006MRCZZ11</t>
  </si>
  <si>
    <t>2912230583506MRCZZ11</t>
  </si>
  <si>
    <t>2912259064406MRCZZ11</t>
  </si>
  <si>
    <t xml:space="preserve">HH SSP SOC ASS: POVERTY RELIEF(MAYOR SPE          </t>
  </si>
  <si>
    <t>2912395023006MRC1L11</t>
  </si>
  <si>
    <t>29128100060ZZZZZZZ11</t>
  </si>
  <si>
    <t>2913125100077ZZZZZ11</t>
  </si>
  <si>
    <t>2913125281095ZZZZZ11</t>
  </si>
  <si>
    <t>2913211001006MRCZZ11</t>
  </si>
  <si>
    <t>2913211022006MRCZZ11</t>
  </si>
  <si>
    <t>2913211026006MRCZZ11</t>
  </si>
  <si>
    <t>2913211034006MRCZZ11</t>
  </si>
  <si>
    <t>2913211046006MRCZZ11</t>
  </si>
  <si>
    <t>2913213001006MRCZZ11</t>
  </si>
  <si>
    <t>2913213010006MRCZZ11</t>
  </si>
  <si>
    <t>2913213020006MRCZZ11</t>
  </si>
  <si>
    <t>2913213030006MRCZZ11</t>
  </si>
  <si>
    <t>2913213040006MRCZZ11</t>
  </si>
  <si>
    <t>2913226060406MRCZZ11</t>
  </si>
  <si>
    <t>2913227041095MRCZZ11</t>
  </si>
  <si>
    <t>2913228092006MRCZZ11</t>
  </si>
  <si>
    <t>2913228122006MRCZZ11</t>
  </si>
  <si>
    <t>2913228543006MRCZZ11</t>
  </si>
  <si>
    <t>2913230012006MRCZZ11</t>
  </si>
  <si>
    <t>2913230541006MRCZZ11</t>
  </si>
  <si>
    <t>2913230573006MRCZZ11</t>
  </si>
  <si>
    <t>2913230576506MRCZZ11</t>
  </si>
  <si>
    <t>2913230577506MRCZZ11</t>
  </si>
  <si>
    <t>2913230580106MRCZZ11</t>
  </si>
  <si>
    <t>2913230610006MRCZZ11</t>
  </si>
  <si>
    <t>2913232360106MRCZZ11</t>
  </si>
  <si>
    <t>2913232360D06MRCZZ11</t>
  </si>
  <si>
    <t>2913259064606MRCZZ11</t>
  </si>
  <si>
    <t xml:space="preserve">HH SSP SOC ASS: POVERTY RELIEF(YOUTH COM          </t>
  </si>
  <si>
    <t>2913395002006MRC1211</t>
  </si>
  <si>
    <t>2913395017006MRC1H11</t>
  </si>
  <si>
    <t>29138100060ZZZZZZZ11</t>
  </si>
  <si>
    <t>2914211001006MRCZZ11</t>
  </si>
  <si>
    <t>2914211010006MRCZZ11</t>
  </si>
  <si>
    <t>2914211022006MRCZZ11</t>
  </si>
  <si>
    <t>2914211026006MRCZZ11</t>
  </si>
  <si>
    <t>2914211034006MRCZZ11</t>
  </si>
  <si>
    <t>2914211044006MRCZZ11</t>
  </si>
  <si>
    <t>2914211046006MRCZZ11</t>
  </si>
  <si>
    <t>2914213001006MRCZZ11</t>
  </si>
  <si>
    <t>2914213010006MRCZZ11</t>
  </si>
  <si>
    <t>2914213020006MRCZZ11</t>
  </si>
  <si>
    <t>2914213030006MRCZZ11</t>
  </si>
  <si>
    <t>2914213040006MRCZZ11</t>
  </si>
  <si>
    <t>2914226060F06MRCZZ11</t>
  </si>
  <si>
    <t>2914228122006302ZZ11</t>
  </si>
  <si>
    <t>2914228122A06MRCZZ11</t>
  </si>
  <si>
    <t>2914228452006MRCZZ11</t>
  </si>
  <si>
    <t>2914228543006MRCZZ11</t>
  </si>
  <si>
    <t>2914230012006MRCZZ11</t>
  </si>
  <si>
    <t>2914230510006MRCZZ11</t>
  </si>
  <si>
    <t>2914230541006MRCZZ11</t>
  </si>
  <si>
    <t>2914230576506MRCZZ11</t>
  </si>
  <si>
    <t>2914230577506MRCZZ11</t>
  </si>
  <si>
    <t>2914230581006MRCZZ11</t>
  </si>
  <si>
    <t>2914230583506MRCZZ11</t>
  </si>
  <si>
    <t>2914232360006MRCZZ11</t>
  </si>
  <si>
    <t>2914232360D06MRCZZ11</t>
  </si>
  <si>
    <t>2914395002006MRC1211</t>
  </si>
  <si>
    <t>2914395017006MRC1H11</t>
  </si>
  <si>
    <t>2914395023006MRC1L11</t>
  </si>
  <si>
    <t>29148100060ZZZZZZZ11</t>
  </si>
  <si>
    <t>2915227036006MRCZZ11</t>
  </si>
  <si>
    <t>2915228122006MRCZZ11</t>
  </si>
  <si>
    <t>2915230012006590ZZ11</t>
  </si>
  <si>
    <t>2915230012F06MRCZZ11</t>
  </si>
  <si>
    <t>2915230510006MRCZZ11</t>
  </si>
  <si>
    <t>2915230510106MRCZZ11</t>
  </si>
  <si>
    <t>2915232360006590ZZ11</t>
  </si>
  <si>
    <t>2915232360806MRCZZ11</t>
  </si>
  <si>
    <t>2915232360D06MRCZZ11</t>
  </si>
  <si>
    <t>2915232360N06MRCZZ11</t>
  </si>
  <si>
    <t>29158100060ZZZZZZZ11</t>
  </si>
  <si>
    <t>2916211001006MRCZZ11</t>
  </si>
  <si>
    <t>2916211022006MRCZZ11</t>
  </si>
  <si>
    <t>2916211026006MRCZZ11</t>
  </si>
  <si>
    <t>2916211034006MRCZZ11</t>
  </si>
  <si>
    <t>2916211036006MRCZZ11</t>
  </si>
  <si>
    <t>2916211038006MRCZZ11</t>
  </si>
  <si>
    <t>2916211040006MRCZZ11</t>
  </si>
  <si>
    <t>2916211042006MRCZZ11</t>
  </si>
  <si>
    <t>2916211044006MRCZZ11</t>
  </si>
  <si>
    <t>2916211046006MRCZZ11</t>
  </si>
  <si>
    <t>2916211056006MRCZZ11</t>
  </si>
  <si>
    <t>2916211060006MRCZZ11</t>
  </si>
  <si>
    <t>2916213001006MRCZZ11</t>
  </si>
  <si>
    <t>2916213010006MRCZZ11</t>
  </si>
  <si>
    <t>2916213020006MRCZZ11</t>
  </si>
  <si>
    <t>2916213030006MRCZZ11</t>
  </si>
  <si>
    <t>2916213040006MRCZZ11</t>
  </si>
  <si>
    <t>2916221100006MRCZZ11</t>
  </si>
  <si>
    <t>2916221102006MRCZZ11</t>
  </si>
  <si>
    <t>2916221104006MRCZZ11</t>
  </si>
  <si>
    <t>2916221108006MRCZZ11</t>
  </si>
  <si>
    <t>2916222095006MRCZZ11</t>
  </si>
  <si>
    <t>2916222100006MRCZZ11</t>
  </si>
  <si>
    <t>2916226060006MRCZZ11</t>
  </si>
  <si>
    <t>2916226060306MRCZZ11</t>
  </si>
  <si>
    <t>2916226060F06MRCZZ11</t>
  </si>
  <si>
    <t>2916228122006MRCZZ11</t>
  </si>
  <si>
    <t>2916228543006MRCZZ11</t>
  </si>
  <si>
    <t>2916230510006MRCZZ11</t>
  </si>
  <si>
    <t>2916230541006MRCZZ11</t>
  </si>
  <si>
    <t>2916230573606MRCZZ11</t>
  </si>
  <si>
    <t>2916230576106MRCZZ11</t>
  </si>
  <si>
    <t>2916230576406MRCZZ11</t>
  </si>
  <si>
    <t>2916230577006419ZZ11</t>
  </si>
  <si>
    <t>2916230577106MRCZZ11</t>
  </si>
  <si>
    <t>2916230580006414ZZ11</t>
  </si>
  <si>
    <t>2916230580106MRCZZ11</t>
  </si>
  <si>
    <t>2916230582006MRCZZ11</t>
  </si>
  <si>
    <t>2916230583506MRCZZ11</t>
  </si>
  <si>
    <t>2916232360106MRCZZ11</t>
  </si>
  <si>
    <t>2916232360D06MRCZZ11</t>
  </si>
  <si>
    <t>2916232360N06MRCZZ11</t>
  </si>
  <si>
    <t>2916395002006MRC1211</t>
  </si>
  <si>
    <t>2916395017006MRC1H11</t>
  </si>
  <si>
    <t>29168100060ZZZZZZZ11</t>
  </si>
  <si>
    <t>2917211001006MRCZZ11</t>
  </si>
  <si>
    <t>2917211022006MRCZZ11</t>
  </si>
  <si>
    <t>2917211034006MRCZZ11</t>
  </si>
  <si>
    <t>2917211036006MRCZZ11</t>
  </si>
  <si>
    <t>2917211044006MRCZZ11</t>
  </si>
  <si>
    <t>2917211046006MRCZZ11</t>
  </si>
  <si>
    <t>2917211050006MRCZZ11</t>
  </si>
  <si>
    <t>2917213001006MRCZZ11</t>
  </si>
  <si>
    <t>2917213020006MRCZZ11</t>
  </si>
  <si>
    <t>2917213040006MRCZZ11</t>
  </si>
  <si>
    <t>2917230510006MRCZZ11</t>
  </si>
  <si>
    <t>2917230510106MRCZZ11</t>
  </si>
  <si>
    <t>2917230541006MRCZZ11</t>
  </si>
  <si>
    <t>2917230576406MRCZZ11</t>
  </si>
  <si>
    <t>2917230577006419ZZ11</t>
  </si>
  <si>
    <t>2917230580006414ZZ11</t>
  </si>
  <si>
    <t>2917230583006414ZZ11</t>
  </si>
  <si>
    <t>2917395023006MRC1L11</t>
  </si>
  <si>
    <t>29178100060ZZZZZZZ11</t>
  </si>
  <si>
    <t>2918211001006MRCZZ11</t>
  </si>
  <si>
    <t>2918211022006MRCZZ11</t>
  </si>
  <si>
    <t>2918211034006MRCZZ11</t>
  </si>
  <si>
    <t>2918211046006MRCZZ11</t>
  </si>
  <si>
    <t>2918213001006MRCZZ11</t>
  </si>
  <si>
    <t>2918213020006MRCZZ11</t>
  </si>
  <si>
    <t>2918213030006MRCZZ11</t>
  </si>
  <si>
    <t>2918213040006MRCZZ11</t>
  </si>
  <si>
    <t>2918226038006MRCZZ11</t>
  </si>
  <si>
    <t>2918226060006MRCZZ11</t>
  </si>
  <si>
    <t>2918230510006MRCZZ11</t>
  </si>
  <si>
    <t>2918230541006MRCZZ11</t>
  </si>
  <si>
    <t>2918230576106MRCZZ11</t>
  </si>
  <si>
    <t>2918230577106MRCZZ11</t>
  </si>
  <si>
    <t>2918230578006419ZZ11</t>
  </si>
  <si>
    <t>2918230578006590ZZ11</t>
  </si>
  <si>
    <t>2918230580106MRCZZ11</t>
  </si>
  <si>
    <t>2918230583106MRCZZ11</t>
  </si>
  <si>
    <t>2918232360006MRCZZ11</t>
  </si>
  <si>
    <t>2918232360106MRCZZ11</t>
  </si>
  <si>
    <t>29188100060ZZZZZZZ11</t>
  </si>
  <si>
    <t>2921211001006MRCZZ11</t>
  </si>
  <si>
    <t>2921211022006MRCZZ11</t>
  </si>
  <si>
    <t>2921211034006MRCZZ11</t>
  </si>
  <si>
    <t>2921211044006MRCZZ11</t>
  </si>
  <si>
    <t>2921211046006MRCZZ11</t>
  </si>
  <si>
    <t>2921211050006MRCZZ11</t>
  </si>
  <si>
    <t>2921213001006MRCZZ11</t>
  </si>
  <si>
    <t>2921213010006MRCZZ11</t>
  </si>
  <si>
    <t>2921213020006MRCZZ11</t>
  </si>
  <si>
    <t>2921213030006MRCZZ11</t>
  </si>
  <si>
    <t>2921213040006MRCZZ11</t>
  </si>
  <si>
    <t>2921221040006MRCZZ11</t>
  </si>
  <si>
    <t>2921221042006MRCZZ11</t>
  </si>
  <si>
    <t>2921221048006MRCZZ11</t>
  </si>
  <si>
    <t>2921222035006MRCZZ11</t>
  </si>
  <si>
    <t>2921222040006MRCZZ11</t>
  </si>
  <si>
    <t>2921226060206MRCZZ11</t>
  </si>
  <si>
    <t>2921226060406MRCZZ11</t>
  </si>
  <si>
    <t>2921226060606MRCZZ11</t>
  </si>
  <si>
    <t>2921226060G06MRCZZ11</t>
  </si>
  <si>
    <t>2921226060H06MRCZZ11</t>
  </si>
  <si>
    <t>2921228122006MRCZZ11</t>
  </si>
  <si>
    <t>2921228543006MRCZZ11</t>
  </si>
  <si>
    <t>2921230510006MRCZZ11</t>
  </si>
  <si>
    <t>2921230510106MRCZZ11</t>
  </si>
  <si>
    <t>2921230541006MRCZZ11</t>
  </si>
  <si>
    <t>2921230573006MRCZZ11</t>
  </si>
  <si>
    <t>2921230573106MRCZZ11</t>
  </si>
  <si>
    <t>2921230576506MRCZZ11</t>
  </si>
  <si>
    <t>2921230577506MRCZZ11</t>
  </si>
  <si>
    <t>2921230578506MRCZZ11</t>
  </si>
  <si>
    <t>2921230580506MRCZZ11</t>
  </si>
  <si>
    <t>2921230581006MRCZZ11</t>
  </si>
  <si>
    <t>2921230582006MRCZZ11</t>
  </si>
  <si>
    <t>2921230583006MRCZZ11</t>
  </si>
  <si>
    <t>2921230583106MRCZZ11</t>
  </si>
  <si>
    <t>2921230583506MRCZZ11</t>
  </si>
  <si>
    <t>2921232360006MRCZZ11</t>
  </si>
  <si>
    <t>2921232360106MRCZZ11</t>
  </si>
  <si>
    <t>2921232360D06MRCZZ11</t>
  </si>
  <si>
    <t>2921232360W06MRCZZ11</t>
  </si>
  <si>
    <t>2921395002006MRC1211</t>
  </si>
  <si>
    <t>2921395017006MRC1H11</t>
  </si>
  <si>
    <t>2921395023006MRC1L11</t>
  </si>
  <si>
    <t>2921395049006MRC2A11</t>
  </si>
  <si>
    <t>29218100060ZZZZZZZ11</t>
  </si>
  <si>
    <t>3101203085026MRCZZ11</t>
  </si>
  <si>
    <t>3101203086026MRCZZ11</t>
  </si>
  <si>
    <t>3101203087026MRCZZ11</t>
  </si>
  <si>
    <t>3101203089026MRCZZ11</t>
  </si>
  <si>
    <t>3101205101026MRCZZ11</t>
  </si>
  <si>
    <t>3101205102026MRCZZ11</t>
  </si>
  <si>
    <t>3101205103026MRCZZ11</t>
  </si>
  <si>
    <t>3101205104026MRCZZ11</t>
  </si>
  <si>
    <t>3101211001026MRCZZ11</t>
  </si>
  <si>
    <t>3101211010026MRCZZ11</t>
  </si>
  <si>
    <t>3101211022026MRCZZ11</t>
  </si>
  <si>
    <t>3101211026026MRCZZ11</t>
  </si>
  <si>
    <t>3101211034026MRCZZ11</t>
  </si>
  <si>
    <t>3101211044026MRCZZ11</t>
  </si>
  <si>
    <t>3101211046026MRCZZ11</t>
  </si>
  <si>
    <t>3101211050026MRCZZ11</t>
  </si>
  <si>
    <t>3101213001026MRCZZ11</t>
  </si>
  <si>
    <t>3101213010026MRCZZ11</t>
  </si>
  <si>
    <t>3101213020026MRCZZ11</t>
  </si>
  <si>
    <t>3101213030026MRCZZ11</t>
  </si>
  <si>
    <t>3101213040026MRCZZ11</t>
  </si>
  <si>
    <t>3101226060F26MRCZZ11</t>
  </si>
  <si>
    <t>3101226060G26MRCZZ11</t>
  </si>
  <si>
    <t>3101226060H26MRCZZ11</t>
  </si>
  <si>
    <t>3101227037026414ZZ11</t>
  </si>
  <si>
    <t>3101230012026MRCZZ11</t>
  </si>
  <si>
    <t>3101230018026MRCZZ11</t>
  </si>
  <si>
    <t>3101230451026MRCZZ11</t>
  </si>
  <si>
    <t>3101230511026MRCZZ11</t>
  </si>
  <si>
    <t>3101230515026MRCZZ11</t>
  </si>
  <si>
    <t>3101230541026MRCZZ11</t>
  </si>
  <si>
    <t>3101230572026MRCZZ11</t>
  </si>
  <si>
    <t>3101230576526MRCZZ11</t>
  </si>
  <si>
    <t>3101230577526MRCZZ11</t>
  </si>
  <si>
    <t>3101230580526MRCZZ11</t>
  </si>
  <si>
    <t>3101230581026MRCZZ11</t>
  </si>
  <si>
    <t>3101230583526MRCZZ11</t>
  </si>
  <si>
    <t>3101232360D26MRCZZ11</t>
  </si>
  <si>
    <t>3101272060026MRCZZ11</t>
  </si>
  <si>
    <t>3101272150026MRCZZ11</t>
  </si>
  <si>
    <t>3101272360026MRCZZ11</t>
  </si>
  <si>
    <t>3101395023026MRC1L11</t>
  </si>
  <si>
    <t>3101395030026MRC1T11</t>
  </si>
  <si>
    <t>3101395046026MRC2711</t>
  </si>
  <si>
    <t>3101395049026MRC2A11</t>
  </si>
  <si>
    <t>31018100060ZZZZZZZ11</t>
  </si>
  <si>
    <t>3201211001026MRCZZ11</t>
  </si>
  <si>
    <t>3201211010026MRCZZ11</t>
  </si>
  <si>
    <t>3201211022026MRCZZ11</t>
  </si>
  <si>
    <t>3201211026026MRCZZ11</t>
  </si>
  <si>
    <t>3201211034026MRCZZ11</t>
  </si>
  <si>
    <t>3201211044026MRCZZ11</t>
  </si>
  <si>
    <t>3201211046026MRCZZ11</t>
  </si>
  <si>
    <t>3201211050026MRCZZ11</t>
  </si>
  <si>
    <t>3201213001026MRCZZ11</t>
  </si>
  <si>
    <t>3201213010026MRCZZ11</t>
  </si>
  <si>
    <t>3201213020026MRCZZ11</t>
  </si>
  <si>
    <t>3201213030026MRCZZ11</t>
  </si>
  <si>
    <t>3201213040026MRCZZ11</t>
  </si>
  <si>
    <t>3201227037026416ZZ11</t>
  </si>
  <si>
    <t>3201230541026MRCZZ11</t>
  </si>
  <si>
    <t>3201395023026MRC1L11</t>
  </si>
  <si>
    <t>32018100060ZZZZZZZ11</t>
  </si>
  <si>
    <t>3202114543026ZZZZZ11</t>
  </si>
  <si>
    <t>3202142002029ZZZZZ11</t>
  </si>
  <si>
    <t>3202142002229ZZZZZ11</t>
  </si>
  <si>
    <t>3202211001026MRCZZ11</t>
  </si>
  <si>
    <t>3202211022026MRCZZ11</t>
  </si>
  <si>
    <t>3202211026026MRCZZ11</t>
  </si>
  <si>
    <t>3202211030026MRCZZ11</t>
  </si>
  <si>
    <t>3202211034026MRCZZ11</t>
  </si>
  <si>
    <t>3202211038026MRCZZ11</t>
  </si>
  <si>
    <t>3202211042026MRCZZ11</t>
  </si>
  <si>
    <t>3202211044026MRCZZ11</t>
  </si>
  <si>
    <t>3202211046026MRCZZ11</t>
  </si>
  <si>
    <t>3202211050026MRCZZ11</t>
  </si>
  <si>
    <t>3202213001026MRCZZ11</t>
  </si>
  <si>
    <t>3202213010026MRCZZ11</t>
  </si>
  <si>
    <t>3202213020026MRCZZ11</t>
  </si>
  <si>
    <t>3202213030026MRCZZ11</t>
  </si>
  <si>
    <t>3202213040026MRCZZ11</t>
  </si>
  <si>
    <t>3202227037026414ZZ11</t>
  </si>
  <si>
    <t>3202228361026NHHZZ11</t>
  </si>
  <si>
    <t>3202228361026NSPZZ11</t>
  </si>
  <si>
    <t>3202230018026MRCZZ11</t>
  </si>
  <si>
    <t>3202230183026MRCZZ11</t>
  </si>
  <si>
    <t>3202230511026MRCZZ11</t>
  </si>
  <si>
    <t>3202230541026MRCZZ11</t>
  </si>
  <si>
    <t>3202230572026MRCZZ11</t>
  </si>
  <si>
    <t>3202230576026MRCZZ11</t>
  </si>
  <si>
    <t>3202230577026MRCZZ11</t>
  </si>
  <si>
    <t>3202230580026MRCZZ11</t>
  </si>
  <si>
    <t>3202230581026MRCZZ11</t>
  </si>
  <si>
    <t>3202230583026MRCZZ11</t>
  </si>
  <si>
    <t>3202230610026MRCZZ11</t>
  </si>
  <si>
    <t>3202232360026MRCZZ11</t>
  </si>
  <si>
    <t>3202272360026MRCZZ11</t>
  </si>
  <si>
    <t>3202320165026MRCZZ11</t>
  </si>
  <si>
    <t>3202320170026MRCZZ11</t>
  </si>
  <si>
    <t>3202350085026MRCZZ11</t>
  </si>
  <si>
    <t>3202360085026MRCZZ11</t>
  </si>
  <si>
    <t>3202395023026MRC1L11</t>
  </si>
  <si>
    <t>32028100060ZZZZZZZ11</t>
  </si>
  <si>
    <t>3203138528028ZZZZZ11</t>
  </si>
  <si>
    <t>3203226040026MRCZZ11</t>
  </si>
  <si>
    <t>3203226060G26MRCZZ11</t>
  </si>
  <si>
    <t>3203226060H26MRCZZ11</t>
  </si>
  <si>
    <t>3203227037026418ZZ11</t>
  </si>
  <si>
    <t>3203230330026MRCZZ11</t>
  </si>
  <si>
    <t>3203230451026MRCZZ11</t>
  </si>
  <si>
    <t>3203230452026MRCZZ11</t>
  </si>
  <si>
    <t>3203230510026MRCZZ11</t>
  </si>
  <si>
    <t>3203230540026MRCZZ11</t>
  </si>
  <si>
    <t>3203230541026MRCZZ11</t>
  </si>
  <si>
    <t>3203230572026MRCZZ11</t>
  </si>
  <si>
    <t>3203230576026419ZZ11</t>
  </si>
  <si>
    <t>3203230576026MRCZZ11</t>
  </si>
  <si>
    <t>3203230577026419ZZ11</t>
  </si>
  <si>
    <t>3203230580026MRCZZ11</t>
  </si>
  <si>
    <t>3203230581026MRCZZ11</t>
  </si>
  <si>
    <t>3203230582026MRCZZ11</t>
  </si>
  <si>
    <t>3203230583026419ZZ11</t>
  </si>
  <si>
    <t>3203230598026MRCZZ11</t>
  </si>
  <si>
    <t>3203232360026414ZZ11</t>
  </si>
  <si>
    <t>3203232360626MRCZZ11</t>
  </si>
  <si>
    <t>3203232360C26MRCZZ11</t>
  </si>
  <si>
    <t>3203232360D26MRCZZ11</t>
  </si>
  <si>
    <t>3203232360N26MRCZZ11</t>
  </si>
  <si>
    <t>3203255447026MRCZZ11</t>
  </si>
  <si>
    <t>3203395023026MRC1L11</t>
  </si>
  <si>
    <t>3203395049026MRC2A11</t>
  </si>
  <si>
    <t>32038100060ZZZZZZZ11</t>
  </si>
  <si>
    <t>3204211001026MRCZZ11</t>
  </si>
  <si>
    <t>3204211022026MRCZZ11</t>
  </si>
  <si>
    <t>3204211034026MRCZZ11</t>
  </si>
  <si>
    <t>3204211044026MRCZZ11</t>
  </si>
  <si>
    <t>3204211046026MRCZZ11</t>
  </si>
  <si>
    <t>3204213001026MRCZZ11</t>
  </si>
  <si>
    <t>3204213010026MRCZZ11</t>
  </si>
  <si>
    <t>3204213020026MRCZZ11</t>
  </si>
  <si>
    <t>3204213030026MRCZZ11</t>
  </si>
  <si>
    <t>3204213040026MRCZZ11</t>
  </si>
  <si>
    <t>3204230541026MRCZZ11</t>
  </si>
  <si>
    <t>3204395023026MRC1L11</t>
  </si>
  <si>
    <t>32048100060ZZZZZZZ11</t>
  </si>
  <si>
    <t>3301211001026MRCZZ11</t>
  </si>
  <si>
    <t>3301211022026MRCZZ11</t>
  </si>
  <si>
    <t>3301211034026MRCZZ11</t>
  </si>
  <si>
    <t>3301211044026MRCZZ11</t>
  </si>
  <si>
    <t>3301211046026MRCZZ11</t>
  </si>
  <si>
    <t>3301211050026MRCZZ11</t>
  </si>
  <si>
    <t>3301213001026MRCZZ11</t>
  </si>
  <si>
    <t>3301213010026MRCZZ11</t>
  </si>
  <si>
    <t>3301213020026MRCZZ11</t>
  </si>
  <si>
    <t>3301213030026MRCZZ11</t>
  </si>
  <si>
    <t>3301213040026MRCZZ11</t>
  </si>
  <si>
    <t>3301226060H26MRCZZ11</t>
  </si>
  <si>
    <t>3301230451026MRCZZ11</t>
  </si>
  <si>
    <t>3301230541026MRCZZ11</t>
  </si>
  <si>
    <t>3301230576026419ZZ11</t>
  </si>
  <si>
    <t>3301230576526MRCZZ11</t>
  </si>
  <si>
    <t>3301230577026419ZZ11</t>
  </si>
  <si>
    <t>3301230577526MRCZZ11</t>
  </si>
  <si>
    <t>3301230580026414ZZ11</t>
  </si>
  <si>
    <t>3301230580526MRCZZ11</t>
  </si>
  <si>
    <t>3301230583026419ZZ11</t>
  </si>
  <si>
    <t>3301230583526MRCZZ11</t>
  </si>
  <si>
    <t>3301232360D26MRCZZ11</t>
  </si>
  <si>
    <t>3301395023026MRC1L11</t>
  </si>
  <si>
    <t>3301395049026MRC2A11</t>
  </si>
  <si>
    <t>33015650930ZZZZZZZ11</t>
  </si>
  <si>
    <t>33015650940ZZZZZZZ11</t>
  </si>
  <si>
    <t>33015650950ZZZZZZZ11</t>
  </si>
  <si>
    <t>33015650960ZZZZZZZ11</t>
  </si>
  <si>
    <t xml:space="preserve">SERV CHG - INTEREST CHARGE                        </t>
  </si>
  <si>
    <t xml:space="preserve">MEDICAL EQUIPMENT                                 </t>
  </si>
  <si>
    <t xml:space="preserve">UN/IR/FRL/EXP:OPENING BALANCE                     </t>
  </si>
  <si>
    <t xml:space="preserve">UN/IR/FRL/EXP:INCREASES                           </t>
  </si>
  <si>
    <t xml:space="preserve">UN/IR/FRL/EXP:REDUCT-O/FLOW ECON BEN              </t>
  </si>
  <si>
    <t xml:space="preserve">UN/IR/FRL/EXP:REDUCT-W/OUT O/FLW ECO BEN          </t>
  </si>
  <si>
    <t xml:space="preserve">UN/IR/FRL/EXP:REVERSALS                           </t>
  </si>
  <si>
    <t xml:space="preserve">UN/IR/FRL/EXP:INCREASE-P-TIME/DISC RATE           </t>
  </si>
  <si>
    <t>33018100060ZZZZZZZ11</t>
  </si>
  <si>
    <t>3302211001026MRCZZ11</t>
  </si>
  <si>
    <t>3302211020026MRCZZ11</t>
  </si>
  <si>
    <t>3302211022026MRCZZ11</t>
  </si>
  <si>
    <t>3302211026026MRCZZ11</t>
  </si>
  <si>
    <t>3302211034026MRCZZ11</t>
  </si>
  <si>
    <t>3302211036026MRCZZ11</t>
  </si>
  <si>
    <t>3302211044026MRCZZ11</t>
  </si>
  <si>
    <t>3302211046026MRCZZ11</t>
  </si>
  <si>
    <t>3302211050026MRCZZ11</t>
  </si>
  <si>
    <t>3302213001026MRCZZ11</t>
  </si>
  <si>
    <t>3302213010026MRCZZ11</t>
  </si>
  <si>
    <t>3302213020026MRCZZ11</t>
  </si>
  <si>
    <t>3302213030026MRCZZ11</t>
  </si>
  <si>
    <t>3302213040026MRCZZ11</t>
  </si>
  <si>
    <t>3302230178026MRCZZ11</t>
  </si>
  <si>
    <t>3302230451026MRCZZ11</t>
  </si>
  <si>
    <t>3302230541026MRCZZ11</t>
  </si>
  <si>
    <t>3302230577026419ZZ11</t>
  </si>
  <si>
    <t>3302230577526MRCZZ11</t>
  </si>
  <si>
    <t>3302230610026MRCZZ11</t>
  </si>
  <si>
    <t>3302232360026MRCZZ11</t>
  </si>
  <si>
    <t>3302395023026MRC1L11</t>
  </si>
  <si>
    <t>33028100060ZZZZZZZ11</t>
  </si>
  <si>
    <t>3303211001026MRCZZ11</t>
  </si>
  <si>
    <t>3303211022026MRCZZ11</t>
  </si>
  <si>
    <t>3303211034026MRCZZ11</t>
  </si>
  <si>
    <t>3303211036026MRCZZ11</t>
  </si>
  <si>
    <t>3303211044026MRCZZ11</t>
  </si>
  <si>
    <t>3303211046026MRCZZ11</t>
  </si>
  <si>
    <t>3303211050026MRCZZ11</t>
  </si>
  <si>
    <t>3303213001026MRCZZ11</t>
  </si>
  <si>
    <t>3303213010026MRCZZ11</t>
  </si>
  <si>
    <t>3303213020026MRCZZ11</t>
  </si>
  <si>
    <t>3303213030026MRCZZ11</t>
  </si>
  <si>
    <t>3303213040026MRCZZ11</t>
  </si>
  <si>
    <t>3303228361026NSPZZ11</t>
  </si>
  <si>
    <t>3303230451026MRCZZ11</t>
  </si>
  <si>
    <t>3303230541026MRCZZ11</t>
  </si>
  <si>
    <t>3303230576026MRCZZ11</t>
  </si>
  <si>
    <t>3303232360D26MRCZZ11</t>
  </si>
  <si>
    <t>3303395023026MRC1L11</t>
  </si>
  <si>
    <t>33038100060ZZZZZZZ11</t>
  </si>
  <si>
    <t>3304138517028ZZZZZ11</t>
  </si>
  <si>
    <t>3304211001026MRCZZ11</t>
  </si>
  <si>
    <t>3304211022026MRCZZ11</t>
  </si>
  <si>
    <t>3304211026026MRCZZ11</t>
  </si>
  <si>
    <t>3304211030026MRCZZ11</t>
  </si>
  <si>
    <t>3304211034026MRCZZ11</t>
  </si>
  <si>
    <t>3304211044026MRCZZ11</t>
  </si>
  <si>
    <t>3304211046026MRCZZ11</t>
  </si>
  <si>
    <t>3304211050026MRCZZ11</t>
  </si>
  <si>
    <t>3304213001026MRCZZ11</t>
  </si>
  <si>
    <t>3304213010026MRCZZ11</t>
  </si>
  <si>
    <t>3304213020026MRCZZ11</t>
  </si>
  <si>
    <t>3304213030026MRCZZ11</t>
  </si>
  <si>
    <t>3304213040026MRCZZ11</t>
  </si>
  <si>
    <t>3304226035026MRCZZ11</t>
  </si>
  <si>
    <t>3304227038026MRCZZ11</t>
  </si>
  <si>
    <t>3304228361026NSPZZ11</t>
  </si>
  <si>
    <t>3304230017026420ZZ11</t>
  </si>
  <si>
    <t>3304230451026MRCZZ11</t>
  </si>
  <si>
    <t>3304230514026MRCZZ11</t>
  </si>
  <si>
    <t>3304230541026MRCZZ11</t>
  </si>
  <si>
    <t>3304232360D26MRCZZ11</t>
  </si>
  <si>
    <t>3304395023026MRC1L11</t>
  </si>
  <si>
    <t>33048100060ZZZZZZZ11</t>
  </si>
  <si>
    <t>3305138061028ZZZZZ11</t>
  </si>
  <si>
    <t>3305144005019ZZZZZ11</t>
  </si>
  <si>
    <t>3305211001026MRCZZ11</t>
  </si>
  <si>
    <t>3305211010026MRCZZ11</t>
  </si>
  <si>
    <t>3305211020026MRCZZ11</t>
  </si>
  <si>
    <t>3305211022026MRCZZ11</t>
  </si>
  <si>
    <t>3305211026026MRCZZ11</t>
  </si>
  <si>
    <t>3305211028026MRCZZ11</t>
  </si>
  <si>
    <t>3305211030026MRCZZ11</t>
  </si>
  <si>
    <t>3305211034026MRCZZ11</t>
  </si>
  <si>
    <t>3305211036026MRCZZ11</t>
  </si>
  <si>
    <t>3305211038026MRCZZ11</t>
  </si>
  <si>
    <t>3305211040026MRCZZ11</t>
  </si>
  <si>
    <t>3305211042026MRCZZ11</t>
  </si>
  <si>
    <t>3305211044026MRCZZ11</t>
  </si>
  <si>
    <t>3305211046026MRCZZ11</t>
  </si>
  <si>
    <t>3305211050026MRCZZ11</t>
  </si>
  <si>
    <t>3305211056026MRCZZ11</t>
  </si>
  <si>
    <t>3305211060026MRCZZ11</t>
  </si>
  <si>
    <t>3305211061026MRCZZ11</t>
  </si>
  <si>
    <t>3305211063026MRCZZ11</t>
  </si>
  <si>
    <t>3305213001026MRCZZ11</t>
  </si>
  <si>
    <t>3305213010026MRCZZ11</t>
  </si>
  <si>
    <t>3305213020026MRCZZ11</t>
  </si>
  <si>
    <t>3305213030026MRCZZ11</t>
  </si>
  <si>
    <t>3305213040026MRCZZ11</t>
  </si>
  <si>
    <t>3305226032026MRCZZ11</t>
  </si>
  <si>
    <t>3305228361026NSPZZ11</t>
  </si>
  <si>
    <t>3305230040026MRCZZ11</t>
  </si>
  <si>
    <t>3305230112026MRCZZ11</t>
  </si>
  <si>
    <t>3305230451026MRCZZ11</t>
  </si>
  <si>
    <t>3305230541026MRCZZ11</t>
  </si>
  <si>
    <t>3305395023026MRC1L11</t>
  </si>
  <si>
    <t>33055650930ZZZZZZZ11</t>
  </si>
  <si>
    <t>33055650940ZZZZZZZ11</t>
  </si>
  <si>
    <t>33055650950ZZZZZZZ11</t>
  </si>
  <si>
    <t>33055650960ZZZZZZZ11</t>
  </si>
  <si>
    <t>33055651110ZZZZZZZ11</t>
  </si>
  <si>
    <t>33055651130ZZZZZZZ11</t>
  </si>
  <si>
    <t>33055651140ZZZZZZZ11</t>
  </si>
  <si>
    <t>33057121210ZZZZZZZ11</t>
  </si>
  <si>
    <t>33057121220ZZZZZZZ11</t>
  </si>
  <si>
    <t>33057121230ZZZZZZZ11</t>
  </si>
  <si>
    <t xml:space="preserve">MEDICAL: OPENING BALANCE                          </t>
  </si>
  <si>
    <t xml:space="preserve">MEDICAL: INTEREST COST                            </t>
  </si>
  <si>
    <t>33057706030ZZZZZZZ11</t>
  </si>
  <si>
    <t xml:space="preserve">MEDICAL: CURRENT SERVICE COST                     </t>
  </si>
  <si>
    <t>33057706040ZZZZZZZ11</t>
  </si>
  <si>
    <t xml:space="preserve">MEDICAL: ACTUAL EMPLOYER BENEF PAYMENTS           </t>
  </si>
  <si>
    <t>33057706050ZZZZZZZ11</t>
  </si>
  <si>
    <t xml:space="preserve">MEDICAL: ACTUAR LOSS/GAIN RECOG IN YEAR           </t>
  </si>
  <si>
    <t>33057706110ZZZZZZZ11</t>
  </si>
  <si>
    <t xml:space="preserve">PENSION: OPENING BALANCE                          </t>
  </si>
  <si>
    <t>33057706120ZZZZZZZ11</t>
  </si>
  <si>
    <t xml:space="preserve">PENSION: INTEREST COST                            </t>
  </si>
  <si>
    <t>33057706130ZZZZZZZ11</t>
  </si>
  <si>
    <t xml:space="preserve">PENSION: CURRENT SERVICE COST                     </t>
  </si>
  <si>
    <t>33057706140ZZZZZZZ11</t>
  </si>
  <si>
    <t xml:space="preserve">PENSION: ACTUAL EMPLOYER BENEF PAYMENTS           </t>
  </si>
  <si>
    <t>33057706150ZZZZZZZ11</t>
  </si>
  <si>
    <t xml:space="preserve">PENSION: ACTUAR LOSS/GAIN RECOG IN YEAR           </t>
  </si>
  <si>
    <t>33057746110ZZZZZZZ11</t>
  </si>
  <si>
    <t>33057746120ZZZZZZZ11</t>
  </si>
  <si>
    <t>33057746130ZZZZZZZ11</t>
  </si>
  <si>
    <t>33057746140ZZZZZZZ11</t>
  </si>
  <si>
    <t>33057746150ZZZZZZZ11</t>
  </si>
  <si>
    <t>33057950010ZZZZZZZ11</t>
  </si>
  <si>
    <t xml:space="preserve">LEAVE: OPENING BALANCE                            </t>
  </si>
  <si>
    <t>33057950020ZZZZZZZ11</t>
  </si>
  <si>
    <t xml:space="preserve">LEAVE: INCREASES                                  </t>
  </si>
  <si>
    <t>33057950030ZZZZZZZ11</t>
  </si>
  <si>
    <t xml:space="preserve">LEAVE: REDUCT-O/FLOW ECON BEN                     </t>
  </si>
  <si>
    <t>33057950040ZZZZZZZ11</t>
  </si>
  <si>
    <t xml:space="preserve">LEAVE: REDUCT-WITHOUT O/FLOW ECON BEN             </t>
  </si>
  <si>
    <t>33057950050ZZZZZZZ11</t>
  </si>
  <si>
    <t xml:space="preserve">LEAVE: REVERSALS                                  </t>
  </si>
  <si>
    <t>33057950060ZZZZZZZ11</t>
  </si>
  <si>
    <t xml:space="preserve">LEAVE: INCREASE-PASS TIME/DISC RATE               </t>
  </si>
  <si>
    <t>33057950410ZZZZZZZ11</t>
  </si>
  <si>
    <t xml:space="preserve">LG-SERV:OPENING BALANCE                           </t>
  </si>
  <si>
    <t>33057950420ZZZZZZZ11</t>
  </si>
  <si>
    <t xml:space="preserve">LG-SERV:INCREASES                                 </t>
  </si>
  <si>
    <t>33057950430ZZZZZZZ11</t>
  </si>
  <si>
    <t xml:space="preserve">LG-SERV:REDUCT-O/FLOW ECON BEN                    </t>
  </si>
  <si>
    <t>33057950440ZZZZZZZ11</t>
  </si>
  <si>
    <t xml:space="preserve">LG-SERV:REDUCT-WITHOUT O/FLOW ECON BEN            </t>
  </si>
  <si>
    <t>33057950450ZZZZZZZ11</t>
  </si>
  <si>
    <t xml:space="preserve">LG-SERV:REVERSALS                                 </t>
  </si>
  <si>
    <t>33057950460ZZZZZZZ11</t>
  </si>
  <si>
    <t xml:space="preserve">LG-SERV:INCREASE-PASS TIME/DISC RATE              </t>
  </si>
  <si>
    <t>33057950510ZZZZZZZ11</t>
  </si>
  <si>
    <t xml:space="preserve">PERF BON:OPENING BALANCE                          </t>
  </si>
  <si>
    <t>33057950520ZZZZZZZ11</t>
  </si>
  <si>
    <t xml:space="preserve">PERF BON:INCREASES                                </t>
  </si>
  <si>
    <t>33057950530ZZZZZZZ11</t>
  </si>
  <si>
    <t xml:space="preserve">PERF BON:REDUCT-O/FLOW ECON BEN                   </t>
  </si>
  <si>
    <t>33057950540ZZZZZZZ11</t>
  </si>
  <si>
    <t xml:space="preserve">PERF BON:REDUCT-WITHOUT O/FLOW ECON BEN           </t>
  </si>
  <si>
    <t>33057950550ZZZZZZZ11</t>
  </si>
  <si>
    <t xml:space="preserve">PERF BON:REVERSALS                                </t>
  </si>
  <si>
    <t>33057950560ZZZZZZZ11</t>
  </si>
  <si>
    <t xml:space="preserve">PERF BON:INCREASE-PASS TIME/DISC RATE             </t>
  </si>
  <si>
    <t>33058100060ZZZZZZZ11</t>
  </si>
  <si>
    <t>3306211001026MRCZZ11</t>
  </si>
  <si>
    <t>3306211022026MRCZZ11</t>
  </si>
  <si>
    <t>3306211026026MRCZZ11</t>
  </si>
  <si>
    <t>3306211034026MRCZZ11</t>
  </si>
  <si>
    <t>3306211044026MRCZZ11</t>
  </si>
  <si>
    <t>3306211046026MRCZZ11</t>
  </si>
  <si>
    <t>3306211050026MRCZZ11</t>
  </si>
  <si>
    <t>3306211060026MRCZZ11</t>
  </si>
  <si>
    <t>3306213001026MRCZZ11</t>
  </si>
  <si>
    <t>3306213010026MRCZZ11</t>
  </si>
  <si>
    <t>3306213020026MRCZZ11</t>
  </si>
  <si>
    <t>3306213030026MRCZZ11</t>
  </si>
  <si>
    <t>3306213040026MRCZZ11</t>
  </si>
  <si>
    <t>3306226036026MRCZZ11</t>
  </si>
  <si>
    <t>3306227037026418ZZ11</t>
  </si>
  <si>
    <t>3306228241026482ZZ11</t>
  </si>
  <si>
    <t>3306228361026NSPZZ11</t>
  </si>
  <si>
    <t>3306230019026MRCZZ11</t>
  </si>
  <si>
    <t>3306230070026MRCZZ11</t>
  </si>
  <si>
    <t>3306230332026MRCZZ11</t>
  </si>
  <si>
    <t>3306230451026MRCZZ11</t>
  </si>
  <si>
    <t>3306230452026MRCZZ11</t>
  </si>
  <si>
    <t>3306230511026MRCZZ11</t>
  </si>
  <si>
    <t>3306230541026MRCZZ11</t>
  </si>
  <si>
    <t>3306230572026MRCZZ11</t>
  </si>
  <si>
    <t>3306230576026419ZZ11</t>
  </si>
  <si>
    <t>3306230576026MRCZZ11</t>
  </si>
  <si>
    <t>3306230577026419ZZ11</t>
  </si>
  <si>
    <t>3306230577526MRCZZ11</t>
  </si>
  <si>
    <t>3306230580026MRCZZ11</t>
  </si>
  <si>
    <t>3306230580526MRCZZ11</t>
  </si>
  <si>
    <t>3306230583026MRCZZ11</t>
  </si>
  <si>
    <t>3306230583526MRCZZ11</t>
  </si>
  <si>
    <t>3306230610026MRCZZ11</t>
  </si>
  <si>
    <t>3306232360D26MRCZZ11</t>
  </si>
  <si>
    <t>3306232360M26MRCZZ11</t>
  </si>
  <si>
    <t>3306232360V26MRCZZ11</t>
  </si>
  <si>
    <t>3306238360026MRCZZ11</t>
  </si>
  <si>
    <t>3306272360026MRCZZ11</t>
  </si>
  <si>
    <t>3306320165026MRCZZ11</t>
  </si>
  <si>
    <t>3306320170026MRCZZ11</t>
  </si>
  <si>
    <t>3306350085026MRCZZ11</t>
  </si>
  <si>
    <t>3306360085026MRCZZ11</t>
  </si>
  <si>
    <t>3306395023026MRC1L11</t>
  </si>
  <si>
    <t>33068100060ZZZZZZZ11</t>
  </si>
  <si>
    <t>3307227037026418ZZ11</t>
  </si>
  <si>
    <t>33078100060ZZZZZZZ11</t>
  </si>
  <si>
    <t>3308211001026MRCZZ11</t>
  </si>
  <si>
    <t>3308211020026MRCZZ11</t>
  </si>
  <si>
    <t>3308211022026MRCZZ11</t>
  </si>
  <si>
    <t>3308211034026MRCZZ11</t>
  </si>
  <si>
    <t>3308211036026MRCZZ11</t>
  </si>
  <si>
    <t>3308211046026MRCZZ11</t>
  </si>
  <si>
    <t>3308213001026MRCZZ11</t>
  </si>
  <si>
    <t>3308213010026MRCZZ11</t>
  </si>
  <si>
    <t>3308213020026MRCZZ11</t>
  </si>
  <si>
    <t>3308213030026MRCZZ11</t>
  </si>
  <si>
    <t>3308213040026MRCZZ11</t>
  </si>
  <si>
    <t>3308227037026414ZZ11</t>
  </si>
  <si>
    <t>3308227040026414ZZ11</t>
  </si>
  <si>
    <t>3308230451026MRCZZ11</t>
  </si>
  <si>
    <t>3308230541026MRCZZ11</t>
  </si>
  <si>
    <t>3308230576026MRCZZ11</t>
  </si>
  <si>
    <t>3308230577026MRCZZ11</t>
  </si>
  <si>
    <t>3308230580026MRCZZ11</t>
  </si>
  <si>
    <t>3308230583026MRCZZ11</t>
  </si>
  <si>
    <t>3308395023026MRC1L11</t>
  </si>
  <si>
    <t>33088100060ZZZZZZZ11</t>
  </si>
  <si>
    <t>3309211001026MRCZZ11</t>
  </si>
  <si>
    <t>3309211022026MRCZZ11</t>
  </si>
  <si>
    <t>3309211026026MRCZZ11</t>
  </si>
  <si>
    <t>3309211034026MRCZZ11</t>
  </si>
  <si>
    <t>3309211044026MRCZZ11</t>
  </si>
  <si>
    <t>3309211046026MRCZZ11</t>
  </si>
  <si>
    <t>3309213001026MRCZZ11</t>
  </si>
  <si>
    <t>3309213010026MRCZZ11</t>
  </si>
  <si>
    <t>3309213030026MRCZZ11</t>
  </si>
  <si>
    <t>3309213040026MRCZZ11</t>
  </si>
  <si>
    <t>3309227037026418ZZ11</t>
  </si>
  <si>
    <t>3309228361026NSPZZ11</t>
  </si>
  <si>
    <t>3309230019026MRCZZ11</t>
  </si>
  <si>
    <t>3309230070026MRCZZ11</t>
  </si>
  <si>
    <t>3309230332026MRCZZ11</t>
  </si>
  <si>
    <t>3309230451026MRCZZ11</t>
  </si>
  <si>
    <t>3309230452026MRCZZ11</t>
  </si>
  <si>
    <t>3309230511026MRCZZ11</t>
  </si>
  <si>
    <t>3309230541026MRCZZ11</t>
  </si>
  <si>
    <t>3309230572026MRCZZ11</t>
  </si>
  <si>
    <t>3309230576026419ZZ11</t>
  </si>
  <si>
    <t>3309230576026MRCZZ11</t>
  </si>
  <si>
    <t>3309230577026419ZZ11</t>
  </si>
  <si>
    <t>3309230577526MRCZZ11</t>
  </si>
  <si>
    <t>3309230580026MRCZZ11</t>
  </si>
  <si>
    <t>3309230580526MRCZZ11</t>
  </si>
  <si>
    <t>3309230583026MRCZZ11</t>
  </si>
  <si>
    <t>3309230583526MRCZZ11</t>
  </si>
  <si>
    <t>3309232360026MRCZZ11</t>
  </si>
  <si>
    <t>3309238360026MRCZZ11</t>
  </si>
  <si>
    <t>3309395002026MRC1211</t>
  </si>
  <si>
    <t>3309395017026MRC1H11</t>
  </si>
  <si>
    <t>3309395023026MRC1L11</t>
  </si>
  <si>
    <t>33098100060ZZZZZZZ11</t>
  </si>
  <si>
    <t>3601211001026MRCZZ11</t>
  </si>
  <si>
    <t>3601211010026MRCZZ11</t>
  </si>
  <si>
    <t>3601211020026MRCZZ11</t>
  </si>
  <si>
    <t>3601211022026MRCZZ11</t>
  </si>
  <si>
    <t>3601211026026MRCZZ11</t>
  </si>
  <si>
    <t>3601211034026MRCZZ11</t>
  </si>
  <si>
    <t>3601211038026MRCZZ11</t>
  </si>
  <si>
    <t>3601211044026MRCZZ11</t>
  </si>
  <si>
    <t>3601211046026MRCZZ11</t>
  </si>
  <si>
    <t>3601211050026MRCZZ11</t>
  </si>
  <si>
    <t>3601213001026MRCZZ11</t>
  </si>
  <si>
    <t>3601213010026MRCZZ11</t>
  </si>
  <si>
    <t>3601213020026MRCZZ11</t>
  </si>
  <si>
    <t>3601213030026MRCZZ11</t>
  </si>
  <si>
    <t>3601213040026MRCZZ11</t>
  </si>
  <si>
    <t>3601227037026414ZZ11</t>
  </si>
  <si>
    <t>3601227334026MRCZZ11</t>
  </si>
  <si>
    <t>3601228061026MRCZZ11</t>
  </si>
  <si>
    <t>3601228361026NSPZZ11</t>
  </si>
  <si>
    <t>3601230511026MRCZZ11</t>
  </si>
  <si>
    <t>3601230541026MRCZZ11</t>
  </si>
  <si>
    <t>3601230572026MRCZZ11</t>
  </si>
  <si>
    <t>3601230576026MRCZZ11</t>
  </si>
  <si>
    <t>3601230577026MRCZZ11</t>
  </si>
  <si>
    <t>3601230580026MRCZZ11</t>
  </si>
  <si>
    <t>3601230581026MRCZZ11</t>
  </si>
  <si>
    <t>3601230583026MRCZZ11</t>
  </si>
  <si>
    <t>3601232360026MRCZZ11</t>
  </si>
  <si>
    <t>3601395023026MRC1L11</t>
  </si>
  <si>
    <t>3601395049026MRC2A11</t>
  </si>
  <si>
    <t>36018100060ZZZZZZZ11</t>
  </si>
  <si>
    <t>3621211001026MRCZZ11</t>
  </si>
  <si>
    <t>3621211010026MRCZZ11</t>
  </si>
  <si>
    <t>3621211022026MRCZZ11</t>
  </si>
  <si>
    <t>3621211026026MRCZZ11</t>
  </si>
  <si>
    <t>3621211034026MRCZZ11</t>
  </si>
  <si>
    <t>3621211044026MRCZZ11</t>
  </si>
  <si>
    <t>3621211046026MRCZZ11</t>
  </si>
  <si>
    <t>3621211050026MRCZZ11</t>
  </si>
  <si>
    <t>3621213001026MRCZZ11</t>
  </si>
  <si>
    <t>3621213010026MRCZZ11</t>
  </si>
  <si>
    <t>3621213020026MRCZZ11</t>
  </si>
  <si>
    <t>3621213030026MRCZZ11</t>
  </si>
  <si>
    <t>3621213040026MRCZZ11</t>
  </si>
  <si>
    <t>3621227334026MRCZZ11</t>
  </si>
  <si>
    <t>3621227335026MRCZZ11</t>
  </si>
  <si>
    <t>3621227336026MRCZZ11</t>
  </si>
  <si>
    <t>3621228361026NSPZZ11</t>
  </si>
  <si>
    <t>3621230018026MRCZZ11</t>
  </si>
  <si>
    <t>3621230451026MRCZZ11</t>
  </si>
  <si>
    <t>3621230511026MRCZZ11</t>
  </si>
  <si>
    <t>3621230541026MRCZZ11</t>
  </si>
  <si>
    <t>3621230572026MRCZZ11</t>
  </si>
  <si>
    <t>3621230576026MRCZZ11</t>
  </si>
  <si>
    <t>3621230577026MRCZZ11</t>
  </si>
  <si>
    <t>3621230580026MRCZZ11</t>
  </si>
  <si>
    <t>3621230581026MRCZZ11</t>
  </si>
  <si>
    <t>3621230583026MRCZZ11</t>
  </si>
  <si>
    <t>3621232360026MRCZZ11</t>
  </si>
  <si>
    <t>3621392030026MRC8311</t>
  </si>
  <si>
    <t>3621395023026MRC1L11</t>
  </si>
  <si>
    <t>3621395030026MRC1T11</t>
  </si>
  <si>
    <t>3621395049026MRC2A11</t>
  </si>
  <si>
    <t>36218100060ZZZZZZZ11</t>
  </si>
  <si>
    <t xml:space="preserve">M-R PPE: S/LINE -COMMUNITY ASSETS                 </t>
  </si>
  <si>
    <t xml:space="preserve">M-R PPE: S/LINE -COMMUNITY ASSETS(GENERA          </t>
  </si>
  <si>
    <t xml:space="preserve">N-M-R PPE: S/LINE-COMMUNITY ASSETS                </t>
  </si>
  <si>
    <t xml:space="preserve">N-M-R PPE: S/LINE-COMMUNITY ASSETS(HALLS          </t>
  </si>
  <si>
    <t xml:space="preserve">UPGRADING BILLY MURISON STADIUM(ROLL OV)          </t>
  </si>
  <si>
    <t>3703140088015ZZZZZ11</t>
  </si>
  <si>
    <t>3703140088115ZZZZZ11</t>
  </si>
  <si>
    <t>3703142450029ZZZZZ11</t>
  </si>
  <si>
    <t>3703211001026NHCZZ11</t>
  </si>
  <si>
    <t>3703211020026NHCZZ11</t>
  </si>
  <si>
    <t>3703211022026NHCZZ11</t>
  </si>
  <si>
    <t>3703211026026NHCZZ11</t>
  </si>
  <si>
    <t>3703211028026NHCZZ11</t>
  </si>
  <si>
    <t>3703211030026NHCZZ11</t>
  </si>
  <si>
    <t>3703211034026NHCZZ11</t>
  </si>
  <si>
    <t>3703211036026NHCZZ11</t>
  </si>
  <si>
    <t>3703211038026NHCZZ11</t>
  </si>
  <si>
    <t>3703211040026NHCZZ11</t>
  </si>
  <si>
    <t>3703211042026NHCZZ11</t>
  </si>
  <si>
    <t>3703211044026NHCZZ11</t>
  </si>
  <si>
    <t>3703211046026NHCZZ11</t>
  </si>
  <si>
    <t>3703211050026NHCZZ11</t>
  </si>
  <si>
    <t>3703211056026NHCZZ11</t>
  </si>
  <si>
    <t>3703211063026NHCZZ11</t>
  </si>
  <si>
    <t>3703213001026NHCZZ11</t>
  </si>
  <si>
    <t>3703213010026NHCZZ11</t>
  </si>
  <si>
    <t>3703213020026NHCZZ11</t>
  </si>
  <si>
    <t>3703213030026NHCZZ11</t>
  </si>
  <si>
    <t>3703213040026NHCZZ11</t>
  </si>
  <si>
    <t>3703226060H26MRCZZ11</t>
  </si>
  <si>
    <t>3703227037026414ZZ11</t>
  </si>
  <si>
    <t>3703227039026482ZZ11</t>
  </si>
  <si>
    <t>3703227240026MRCZZ11</t>
  </si>
  <si>
    <t>3703227246026MRCZZ11</t>
  </si>
  <si>
    <t>3703227247026MRCZZ11</t>
  </si>
  <si>
    <t>3703227249026MRCZZ11</t>
  </si>
  <si>
    <t>3703227256026MRCZZ11</t>
  </si>
  <si>
    <t>3703228152026MRCZZ11</t>
  </si>
  <si>
    <t>3703228181026MRCZZ11</t>
  </si>
  <si>
    <t>3703228241026MRCZZ11</t>
  </si>
  <si>
    <t>3703228361026NSPZZ11</t>
  </si>
  <si>
    <t>3703230334026MRCZZ11</t>
  </si>
  <si>
    <t>3703230361026MRCZZ11</t>
  </si>
  <si>
    <t>3703230361426MRCZZ11</t>
  </si>
  <si>
    <t>3703230511026MRCZZ11</t>
  </si>
  <si>
    <t>3703230541026NHCZZ11</t>
  </si>
  <si>
    <t>3703230576026MRCZZ11</t>
  </si>
  <si>
    <t>3703230577026MRCZZ11</t>
  </si>
  <si>
    <t>3703230578026MRCZZ11</t>
  </si>
  <si>
    <t>3703230580026MRCZZ11</t>
  </si>
  <si>
    <t>3703230583026MRCZZ11</t>
  </si>
  <si>
    <t>3703230610026MRCZZ11</t>
  </si>
  <si>
    <t>3703232360026NGRZZ11</t>
  </si>
  <si>
    <t>3703238360026MRCZZ11</t>
  </si>
  <si>
    <t>3703238364026MRCZZ11</t>
  </si>
  <si>
    <t>3703240001026MRCZZ11</t>
  </si>
  <si>
    <t>3703392018026NHC7R11</t>
  </si>
  <si>
    <t>3703395002026NHC1211</t>
  </si>
  <si>
    <t>3703395017026NHC1H11</t>
  </si>
  <si>
    <t>3703395023026NHC1L11</t>
  </si>
  <si>
    <t>3703395046026NHC2711</t>
  </si>
  <si>
    <t>3703395049026NHC2A11</t>
  </si>
  <si>
    <t>3703396011026NHC4F11</t>
  </si>
  <si>
    <t>37036121610ZZZZZZZ11</t>
  </si>
  <si>
    <t>37036121630ZZZZZZZ11</t>
  </si>
  <si>
    <t>37036121640ZZZZZZZ11</t>
  </si>
  <si>
    <t>37036121660ZZZZZZZ11</t>
  </si>
  <si>
    <t>37036121670ZZZZZZZ11</t>
  </si>
  <si>
    <t>37036121770ZZZZZZZ11</t>
  </si>
  <si>
    <t>37036121780ZZZZZZZ11</t>
  </si>
  <si>
    <t>37036121790ZZZZZZZ11</t>
  </si>
  <si>
    <t>37036121800ZZZZZZZ11</t>
  </si>
  <si>
    <t>37036473510ZZZZZZZ11</t>
  </si>
  <si>
    <t>3703647352081QO4ZZ11</t>
  </si>
  <si>
    <t>3703647352081RN2ZZ30</t>
  </si>
  <si>
    <t>37036473530ZZZZZZZ11</t>
  </si>
  <si>
    <t>37036473540ZZZZZZZ11</t>
  </si>
  <si>
    <t>37036473550ZZZZZZZ11</t>
  </si>
  <si>
    <t>37036473560ZZZZZZZ11</t>
  </si>
  <si>
    <t>37036473570ZZZZZZZ11</t>
  </si>
  <si>
    <t>37036473580ZZZZZZZ11</t>
  </si>
  <si>
    <t>37036473610ZZZZZZZ11</t>
  </si>
  <si>
    <t>37036473620ZZZZZZZ11</t>
  </si>
  <si>
    <t>37036473630ZZZZZZZ11</t>
  </si>
  <si>
    <t>37036473640ZZZZZZZ11</t>
  </si>
  <si>
    <t>37036473650ZZZZZZZ11</t>
  </si>
  <si>
    <t>37036473710ZZZZZZZ11</t>
  </si>
  <si>
    <t>37036473720ZZZZZZZ11</t>
  </si>
  <si>
    <t>37036473730ZZZZZZZ11</t>
  </si>
  <si>
    <t>37036473740ZZZZZZZ11</t>
  </si>
  <si>
    <t>37036563510ZZZZZZZ11</t>
  </si>
  <si>
    <t>37036563530ZZZZZZZ11</t>
  </si>
  <si>
    <t>37036563540ZZZZZZZ11</t>
  </si>
  <si>
    <t>37036563550ZZZZZZZ11</t>
  </si>
  <si>
    <t>37036563560ZZZZZZZ11</t>
  </si>
  <si>
    <t>37036563570ZZZZZZZ11</t>
  </si>
  <si>
    <t>37036563580ZZZZZZZ11</t>
  </si>
  <si>
    <t>37036563590ZZZZZZZ11</t>
  </si>
  <si>
    <t>37036563710ZZZZZZZ11</t>
  </si>
  <si>
    <t>37036563720ZZZZZZZ11</t>
  </si>
  <si>
    <t>37036563730ZZZZZZZ11</t>
  </si>
  <si>
    <t>37036563740ZZZZZZZ11</t>
  </si>
  <si>
    <t>37036563750ZZZZZZZ11</t>
  </si>
  <si>
    <t>37036563810ZZZZZZZ11</t>
  </si>
  <si>
    <t>37036563820ZZZZZZZ11</t>
  </si>
  <si>
    <t>37036563830ZZZZZZZ11</t>
  </si>
  <si>
    <t>37036563840ZZZZZZZ11</t>
  </si>
  <si>
    <t>37036680020ZZZZZZZ11</t>
  </si>
  <si>
    <t>37036680030ZZZZZZZ11</t>
  </si>
  <si>
    <t>37036680040ZZZZZZZ11</t>
  </si>
  <si>
    <t>37036680050ZZZZZZZ11</t>
  </si>
  <si>
    <t>37036680060ZZZZZZZ11</t>
  </si>
  <si>
    <t>37036680070ZZZZZZZ11</t>
  </si>
  <si>
    <t>37036680080ZZZZZZZ11</t>
  </si>
  <si>
    <t>37036680090ZZZZZZZ11</t>
  </si>
  <si>
    <t>37036680100ZZZZZZZ11</t>
  </si>
  <si>
    <t>37038100060ZZZZZZZ11</t>
  </si>
  <si>
    <t>3801211001026MRCZZ11</t>
  </si>
  <si>
    <t>3801211022026MRCZZ11</t>
  </si>
  <si>
    <t>3801211026026MRCZZ11</t>
  </si>
  <si>
    <t>3801211034026MRCZZ11</t>
  </si>
  <si>
    <t>3801211044026MRCZZ11</t>
  </si>
  <si>
    <t>3801211046026MRCZZ11</t>
  </si>
  <si>
    <t>3801211050026MRCZZ11</t>
  </si>
  <si>
    <t>3801213001026MRCZZ11</t>
  </si>
  <si>
    <t>3801213010026MRCZZ11</t>
  </si>
  <si>
    <t>3801213020026MRCZZ11</t>
  </si>
  <si>
    <t>3801213030026MRCZZ11</t>
  </si>
  <si>
    <t>3801213040026MRCZZ11</t>
  </si>
  <si>
    <t>3801226060026MRCZZ11</t>
  </si>
  <si>
    <t>3801227037026414ZZ11</t>
  </si>
  <si>
    <t>3801227039026482ZZ11</t>
  </si>
  <si>
    <t>3801228361026NSPZZ11</t>
  </si>
  <si>
    <t>3801230012026MRCZZ11</t>
  </si>
  <si>
    <t>3801230451026MRCZZ11</t>
  </si>
  <si>
    <t>3801230452026MRCZZ11</t>
  </si>
  <si>
    <t>3801230511026MRCZZ11</t>
  </si>
  <si>
    <t>3801230541026MRCZZ11</t>
  </si>
  <si>
    <t>3801230576026MRCZZ11</t>
  </si>
  <si>
    <t>3801230577026MRCZZ11</t>
  </si>
  <si>
    <t>3801230581026MRCZZ11</t>
  </si>
  <si>
    <t>3801230583026MRCZZ11</t>
  </si>
  <si>
    <t>3801230610026MRCZZ11</t>
  </si>
  <si>
    <t>3801232360026MRCZZ11</t>
  </si>
  <si>
    <t>3801232360N26MRCZZ11</t>
  </si>
  <si>
    <t>3801395023026MRC1L11</t>
  </si>
  <si>
    <t>3801395049026MRC2A11</t>
  </si>
  <si>
    <t>38018100060ZZZZZZZ11</t>
  </si>
  <si>
    <t>3811211001026MRCZZ11</t>
  </si>
  <si>
    <t>3811211010026MRCZZ11</t>
  </si>
  <si>
    <t>3811211020026MRCZZ11</t>
  </si>
  <si>
    <t>3811211022026MRCZZ11</t>
  </si>
  <si>
    <t>3811211026026MRCZZ11</t>
  </si>
  <si>
    <t>3811211028026MRCZZ11</t>
  </si>
  <si>
    <t>3811211030026MRCZZ11</t>
  </si>
  <si>
    <t>3811211034026MRCZZ11</t>
  </si>
  <si>
    <t>3811211036026MRCZZ11</t>
  </si>
  <si>
    <t>3811211038026MRCZZ11</t>
  </si>
  <si>
    <t>3811211042026MRCZZ11</t>
  </si>
  <si>
    <t>3811211044026MRCZZ11</t>
  </si>
  <si>
    <t>3811211046026MRCZZ11</t>
  </si>
  <si>
    <t>3811211050026MRCZZ11</t>
  </si>
  <si>
    <t>3811213001026MRCZZ11</t>
  </si>
  <si>
    <t>3811213010026MRCZZ11</t>
  </si>
  <si>
    <t>3811213020026MRCZZ11</t>
  </si>
  <si>
    <t>3811213030026MRCZZ11</t>
  </si>
  <si>
    <t>3811213040026MRCZZ11</t>
  </si>
  <si>
    <t>3811226060F26MRCZZ11</t>
  </si>
  <si>
    <t>3811226570026MRCZZ11</t>
  </si>
  <si>
    <t>3811226570126MRCZZ11</t>
  </si>
  <si>
    <t>3811227037026414ZZ11</t>
  </si>
  <si>
    <t>3811230012026MRCZZ11</t>
  </si>
  <si>
    <t>3811230018026MRCZZ11</t>
  </si>
  <si>
    <t>3811230019026MRCZZ11</t>
  </si>
  <si>
    <t>3811230112026MRCZZ11</t>
  </si>
  <si>
    <t>3811230451026MRCZZ11</t>
  </si>
  <si>
    <t>3811230452026MRCZZ11</t>
  </si>
  <si>
    <t>3811230511026MRCZZ11</t>
  </si>
  <si>
    <t>3811230541026MRCZZ11</t>
  </si>
  <si>
    <t>3811230572026MRCZZ11</t>
  </si>
  <si>
    <t>3811230576026MRCZZ11</t>
  </si>
  <si>
    <t>3811230577026MRCZZ11</t>
  </si>
  <si>
    <t>3811230580026MRCZZ11</t>
  </si>
  <si>
    <t>3811230581026MRCZZ11</t>
  </si>
  <si>
    <t>3811230583026MRCZZ11</t>
  </si>
  <si>
    <t>3811230610026MRCZZ11</t>
  </si>
  <si>
    <t>3811232360026NSQZZ11</t>
  </si>
  <si>
    <t>3811232360D26MRCZZ11</t>
  </si>
  <si>
    <t>3811232360N26MRCZZ11</t>
  </si>
  <si>
    <t>3811232360R26MRCZZ11</t>
  </si>
  <si>
    <t>3811238570026MRCZZ11</t>
  </si>
  <si>
    <t>3811395002026MRC1211</t>
  </si>
  <si>
    <t>3811395017026MRC1H11</t>
  </si>
  <si>
    <t>3811395023026MRC1L11</t>
  </si>
  <si>
    <t>3811395049026MRC2A11</t>
  </si>
  <si>
    <t>38118100060ZZZZZZZ11</t>
  </si>
  <si>
    <t>3901211001026MRCZZ12</t>
  </si>
  <si>
    <t>3901211022026MRCZZ12</t>
  </si>
  <si>
    <t>3901211026026MRCZZ12</t>
  </si>
  <si>
    <t>3901211034026MRCZZ12</t>
  </si>
  <si>
    <t>3901211044026MRCZZ12</t>
  </si>
  <si>
    <t>3901211046026MRCZZ12</t>
  </si>
  <si>
    <t>3901211050026MRCZZ12</t>
  </si>
  <si>
    <t>3901213001026MRCZZ12</t>
  </si>
  <si>
    <t>3901213010026MRCZZ12</t>
  </si>
  <si>
    <t>3901213020026MRCZZ12</t>
  </si>
  <si>
    <t>3901213030026MRCZZ12</t>
  </si>
  <si>
    <t>3901213040026MRCZZ12</t>
  </si>
  <si>
    <t>3901230511026MRCZZ12</t>
  </si>
  <si>
    <t>3901230541026MRCZZ12</t>
  </si>
  <si>
    <t>3901230576026419ZZ12</t>
  </si>
  <si>
    <t>3901230576026MRCZZ12</t>
  </si>
  <si>
    <t>3901230577026MRCZZ12</t>
  </si>
  <si>
    <t>3901230581026MRCZZ12</t>
  </si>
  <si>
    <t>3901230585026MRCZZ12</t>
  </si>
  <si>
    <t>3901230587026MRCZZ12</t>
  </si>
  <si>
    <t>3901232360026MRCZZ12</t>
  </si>
  <si>
    <t>3901272004026MRCZZ12</t>
  </si>
  <si>
    <t>3901272060026MRCZZ12</t>
  </si>
  <si>
    <t>3901272150026MRCZZ12</t>
  </si>
  <si>
    <t>3901395002026MRC1212</t>
  </si>
  <si>
    <t>3901395017026MRC1H12</t>
  </si>
  <si>
    <t>3901395023026MRC1L12</t>
  </si>
  <si>
    <t>3901395049026MRC2A12</t>
  </si>
  <si>
    <t>39016471410ZZZZZZZ11</t>
  </si>
  <si>
    <t>3901647142026R63ZZ11</t>
  </si>
  <si>
    <t>3901647142026R65ZZ11</t>
  </si>
  <si>
    <t>3901647142026R66ZZ11</t>
  </si>
  <si>
    <t>3901647142026R67ZZ11</t>
  </si>
  <si>
    <t>3901647142026R68ZZ11</t>
  </si>
  <si>
    <t xml:space="preserve">WI-FI CONNECTIVITY                                </t>
  </si>
  <si>
    <t>39016471430ZZZZZZZ11</t>
  </si>
  <si>
    <t>39016471440ZZZZZZZ11</t>
  </si>
  <si>
    <t>39016471450ZZZZZZZ11</t>
  </si>
  <si>
    <t>39016471460ZZZZZZZ11</t>
  </si>
  <si>
    <t>39016471470ZZZZZZZ11</t>
  </si>
  <si>
    <t>39016471480ZZZZZZZ11</t>
  </si>
  <si>
    <t>39016471610ZZZZZZZ11</t>
  </si>
  <si>
    <t>39016471620ZZZZZZZ11</t>
  </si>
  <si>
    <t>39016471630ZZZZZZZ11</t>
  </si>
  <si>
    <t>39016471640ZZZZZZZ11</t>
  </si>
  <si>
    <t>39016471650ZZZZZZZ11</t>
  </si>
  <si>
    <t>39016471710ZZZZZZZ11</t>
  </si>
  <si>
    <t>39016471720ZZZZZZZ11</t>
  </si>
  <si>
    <t>39016471730ZZZZZZZ11</t>
  </si>
  <si>
    <t>39016471740ZZZZZZZ11</t>
  </si>
  <si>
    <t>39016546410ZZZZZZZ11</t>
  </si>
  <si>
    <t>39016546430ZZZZZZZ11</t>
  </si>
  <si>
    <t>39016546440ZZZZZZZ11</t>
  </si>
  <si>
    <t>39016546450ZZZZZZZ11</t>
  </si>
  <si>
    <t>39016546460ZZZZZZZ11</t>
  </si>
  <si>
    <t>39016546470ZZZZZZZ11</t>
  </si>
  <si>
    <t>39016546480ZZZZZZZ11</t>
  </si>
  <si>
    <t>39016546490ZZZZZZZ11</t>
  </si>
  <si>
    <t>39016546610ZZZZZZZ11</t>
  </si>
  <si>
    <t>39016546620ZZZZZZZ11</t>
  </si>
  <si>
    <t>39016546630ZZZZZZZ11</t>
  </si>
  <si>
    <t>39016546640ZZZZZZZ11</t>
  </si>
  <si>
    <t>39016546650ZZZZZZZ11</t>
  </si>
  <si>
    <t>39016546710ZZZZZZZ11</t>
  </si>
  <si>
    <t>39016546720ZZZZZZZ11</t>
  </si>
  <si>
    <t>39016546730ZZZZZZZ11</t>
  </si>
  <si>
    <t>39016546740ZZZZZZZ11</t>
  </si>
  <si>
    <t>39016680020ZZZZZZZ11</t>
  </si>
  <si>
    <t>39016680030ZZZZZZZ11</t>
  </si>
  <si>
    <t>39016680040ZZZZZZZ11</t>
  </si>
  <si>
    <t>39016680050ZZZZZZZ11</t>
  </si>
  <si>
    <t>39016680060ZZZZZZZ11</t>
  </si>
  <si>
    <t>39016680070ZZZZZZZ11</t>
  </si>
  <si>
    <t>39016680080ZZZZZZZ11</t>
  </si>
  <si>
    <t>39016680090ZZZZZZZ11</t>
  </si>
  <si>
    <t>39016680100ZZZZZZZ11</t>
  </si>
  <si>
    <t>3911211001026MRCZZ12</t>
  </si>
  <si>
    <t>3911211022026MRCZZ12</t>
  </si>
  <si>
    <t>3911211026026MRCZZ12</t>
  </si>
  <si>
    <t>3911211034026MRCZZ12</t>
  </si>
  <si>
    <t>3911211044026MRCZZ12</t>
  </si>
  <si>
    <t>3911211046026MRCZZ12</t>
  </si>
  <si>
    <t>3911213001026MRCZZ12</t>
  </si>
  <si>
    <t>3911213010026MRCZZ12</t>
  </si>
  <si>
    <t>3911213020026MRCZZ12</t>
  </si>
  <si>
    <t>3911213030026MRCZZ12</t>
  </si>
  <si>
    <t>3911213040026MRCZZ12</t>
  </si>
  <si>
    <t>3911226061026MRCZZ12</t>
  </si>
  <si>
    <t>3911227041026MRCZZ12</t>
  </si>
  <si>
    <t>3911230110026MRCZZ12</t>
  </si>
  <si>
    <t>3911230178026MRCZZ12</t>
  </si>
  <si>
    <t>3911230182026MRCZZ12</t>
  </si>
  <si>
    <t>3911230541026MRCZZ12</t>
  </si>
  <si>
    <t>3911230545026MRCZZ12</t>
  </si>
  <si>
    <t>3911230576026419ZZ12</t>
  </si>
  <si>
    <t>3911230576026MRCZZ12</t>
  </si>
  <si>
    <t>3911395023026MRC1L12</t>
  </si>
  <si>
    <t>3921211001026MRCZZ11</t>
  </si>
  <si>
    <t>3921211022026MRCZZ11</t>
  </si>
  <si>
    <t>3921211026026MRCZZ11</t>
  </si>
  <si>
    <t>3921211034026MRCZZ11</t>
  </si>
  <si>
    <t>3921211036026MRCZZ11</t>
  </si>
  <si>
    <t>3921211038026MRCZZ11</t>
  </si>
  <si>
    <t>3921211040026MRCZZ11</t>
  </si>
  <si>
    <t>3921211042026MRCZZ11</t>
  </si>
  <si>
    <t>3921211044026MRCZZ11</t>
  </si>
  <si>
    <t>3921211046026MRCZZ11</t>
  </si>
  <si>
    <t>3921211050026MRCZZ11</t>
  </si>
  <si>
    <t>3921213001026MRCZZ11</t>
  </si>
  <si>
    <t>3921213010026MRCZZ11</t>
  </si>
  <si>
    <t>3921213020026MRCZZ11</t>
  </si>
  <si>
    <t>3921213030026MRCZZ11</t>
  </si>
  <si>
    <t>3921213040026MRCZZ11</t>
  </si>
  <si>
    <t>3921228361026NSPZZ11</t>
  </si>
  <si>
    <t>3921230019026MRCZZ11</t>
  </si>
  <si>
    <t>3921230170026MRCZZ11</t>
  </si>
  <si>
    <t>3921230178026MRCZZ11</t>
  </si>
  <si>
    <t>3921230541026MRCZZ11</t>
  </si>
  <si>
    <t>3921230580026MRCZZ11</t>
  </si>
  <si>
    <t>3921230610026MRCZZ11</t>
  </si>
  <si>
    <t>3921232360026MRCZZ11</t>
  </si>
  <si>
    <t>3921238570026MRCZZ11</t>
  </si>
  <si>
    <t>3921395023026MRC1L11</t>
  </si>
  <si>
    <t>39218100060ZZZZZZZ11</t>
  </si>
  <si>
    <t>3931211001026MRCZZ11</t>
  </si>
  <si>
    <t>3931211020026MRCZZ11</t>
  </si>
  <si>
    <t>3931211022026MRCZZ11</t>
  </si>
  <si>
    <t>3931211026026MRCZZ11</t>
  </si>
  <si>
    <t>3931211034026MRCZZ11</t>
  </si>
  <si>
    <t>3931211044026MRCZZ11</t>
  </si>
  <si>
    <t>3931211046026MRCZZ11</t>
  </si>
  <si>
    <t>3931211050026MRCZZ11</t>
  </si>
  <si>
    <t>3931213001026MRCZZ11</t>
  </si>
  <si>
    <t>3931213010026MRCZZ11</t>
  </si>
  <si>
    <t>3931213020026MRCZZ11</t>
  </si>
  <si>
    <t>3931213030026MRCZZ11</t>
  </si>
  <si>
    <t>3931213040026MRCZZ11</t>
  </si>
  <si>
    <t>3931227041026MRCZZ11</t>
  </si>
  <si>
    <t>3931230173026MRCZZ11</t>
  </si>
  <si>
    <t>3931230451026MRCZZ11</t>
  </si>
  <si>
    <t>3931230541026MRCZZ11</t>
  </si>
  <si>
    <t>3931230577026MRCZZ11</t>
  </si>
  <si>
    <t>3931232360026MRCZZ11</t>
  </si>
  <si>
    <t>3931232360D26MRCZZ11</t>
  </si>
  <si>
    <t>3931238360026MRCZZ11</t>
  </si>
  <si>
    <t>3931392049026MRC8N11</t>
  </si>
  <si>
    <t>3931395002026MRC1211</t>
  </si>
  <si>
    <t>3931395017026MRC1H11</t>
  </si>
  <si>
    <t>3931395023026MRC1L11</t>
  </si>
  <si>
    <t>39318100060ZZZZZZZ11</t>
  </si>
  <si>
    <t>4101134110011ZZZZZ11</t>
  </si>
  <si>
    <t>4101138061219ZZZZZ11</t>
  </si>
  <si>
    <t>4101203045026MRCZZ11</t>
  </si>
  <si>
    <t xml:space="preserve">SM CFO: SAL &amp; ALL -  BASIC SALARY                 </t>
  </si>
  <si>
    <t>4101203046026MRCZZ11</t>
  </si>
  <si>
    <t xml:space="preserve">SM CFO: SAL &amp; ALL -  PERFORM BASED BONUS          </t>
  </si>
  <si>
    <t>4101203047026MRCZZ11</t>
  </si>
  <si>
    <t xml:space="preserve">SM CFO: ALLOW - CELLULAR &amp; TELEPHONE              </t>
  </si>
  <si>
    <t>4101203049026MRCZZ11</t>
  </si>
  <si>
    <t xml:space="preserve">SM CFO: ALLOW - TRAVEL OR MOTOR VEHICLE           </t>
  </si>
  <si>
    <t>4101205061026MRCZZ11</t>
  </si>
  <si>
    <t xml:space="preserve">SM CFO: SOC CONTR: MEDICAL                        </t>
  </si>
  <si>
    <t>4101205063026MRCZZ11</t>
  </si>
  <si>
    <t xml:space="preserve">SM CFO: SOC CONTR: UIF                            </t>
  </si>
  <si>
    <t>4101205064026MRCZZ11</t>
  </si>
  <si>
    <t xml:space="preserve">SM CFO: SOC CONTR: BARGAINING COUNCIL             </t>
  </si>
  <si>
    <t>4101211001026MRCZZ11</t>
  </si>
  <si>
    <t>4101211010026MRCZZ11</t>
  </si>
  <si>
    <t>4101211022026MRCZZ11</t>
  </si>
  <si>
    <t>4101211026026MRCZZ11</t>
  </si>
  <si>
    <t>4101211034026MRCZZ11</t>
  </si>
  <si>
    <t>4101211044026MRCZZ11</t>
  </si>
  <si>
    <t>4101211046026MRCZZ11</t>
  </si>
  <si>
    <t>4101211050026MRCZZ11</t>
  </si>
  <si>
    <t>4101211061026MRCZZ11</t>
  </si>
  <si>
    <t>4101213001026MRCZZ11</t>
  </si>
  <si>
    <t>4101213010026MRCZZ11</t>
  </si>
  <si>
    <t>4101213020026MRCZZ11</t>
  </si>
  <si>
    <t>4101213030026MRCZZ11</t>
  </si>
  <si>
    <t>4101213040026MRCZZ11</t>
  </si>
  <si>
    <t>4101226060F26MRCZZ11</t>
  </si>
  <si>
    <t>4101226060H26MRCZZ11</t>
  </si>
  <si>
    <t>4101226450026420ZZ11</t>
  </si>
  <si>
    <t>4101227037026418ZZ11</t>
  </si>
  <si>
    <t>4101230360D26MRCZZ11</t>
  </si>
  <si>
    <t>4101230451026MRCZZ11</t>
  </si>
  <si>
    <t>4101230511026MRCZZ11</t>
  </si>
  <si>
    <t>4101230541026MRCZZ11</t>
  </si>
  <si>
    <t>4101230576026MRCZZ11</t>
  </si>
  <si>
    <t>4101230577026MRCZZ11</t>
  </si>
  <si>
    <t>4101230578026MRCZZ11</t>
  </si>
  <si>
    <t>4101230580026MRCZZ11</t>
  </si>
  <si>
    <t>4101230583026MRCZZ11</t>
  </si>
  <si>
    <t>4101232360N26MRCZZ11</t>
  </si>
  <si>
    <t>4101238150026MRCZZ11</t>
  </si>
  <si>
    <t>4101272060026MRCZZ11</t>
  </si>
  <si>
    <t>4101272150026MRCZZ11</t>
  </si>
  <si>
    <t>4101272360026MRCZZ11</t>
  </si>
  <si>
    <t>4101395002026MRC1211</t>
  </si>
  <si>
    <t>4101395017026MRC1H11</t>
  </si>
  <si>
    <t>4101395023026MRC1L11</t>
  </si>
  <si>
    <t>4101395046026MRC2711</t>
  </si>
  <si>
    <t>4101395049026MRC2A11</t>
  </si>
  <si>
    <t>41018100060ZZZZZZZ11</t>
  </si>
  <si>
    <t>4103211001026MRCZZ12</t>
  </si>
  <si>
    <t>4103211022026MRCZZ12</t>
  </si>
  <si>
    <t>4103211026026MRCZZ12</t>
  </si>
  <si>
    <t>4103211034026MRCZZ12</t>
  </si>
  <si>
    <t>4103211038026MRCZZ12</t>
  </si>
  <si>
    <t>4103211044026MRCZZ12</t>
  </si>
  <si>
    <t>4103211046026MRCZZ12</t>
  </si>
  <si>
    <t>4103213001026MRCZZ12</t>
  </si>
  <si>
    <t>4103213010026MRCZZ12</t>
  </si>
  <si>
    <t>4103213020026MRCZZ12</t>
  </si>
  <si>
    <t>4103213030026MRCZZ12</t>
  </si>
  <si>
    <t>4103213040026MRCZZ12</t>
  </si>
  <si>
    <t>4103226060G26MRCZZ12</t>
  </si>
  <si>
    <t>4103226060H26MRCZZ12</t>
  </si>
  <si>
    <t>4103230112026MRCZZ12</t>
  </si>
  <si>
    <t>4103230451026MRCZZ12</t>
  </si>
  <si>
    <t>4103230511026MRCZZ12</t>
  </si>
  <si>
    <t>4103230541026MRCZZ12</t>
  </si>
  <si>
    <t>4103230576026MRCZZ12</t>
  </si>
  <si>
    <t>4103230577026MRCZZ12</t>
  </si>
  <si>
    <t>4103230578026MRCZZ12</t>
  </si>
  <si>
    <t>4103230580026MRCZZ12</t>
  </si>
  <si>
    <t>4103230583026MRCZZ12</t>
  </si>
  <si>
    <t>4103232360026MRCZZ12</t>
  </si>
  <si>
    <t>4103232360D26MRCZZ12</t>
  </si>
  <si>
    <t>4103238150026MRCZZ12</t>
  </si>
  <si>
    <t>4103395002026MRC1212</t>
  </si>
  <si>
    <t>4103395017026MRC1H12</t>
  </si>
  <si>
    <t>4103395023026MRC1L12</t>
  </si>
  <si>
    <t>4104211001026MRCZZ12</t>
  </si>
  <si>
    <t>4104211022026MRCZZ12</t>
  </si>
  <si>
    <t>4104211026026MRCZZ12</t>
  </si>
  <si>
    <t>4104211034026MRCZZ12</t>
  </si>
  <si>
    <t>4104211038026MRCZZ12</t>
  </si>
  <si>
    <t>4104211046026MRCZZ12</t>
  </si>
  <si>
    <t>4104211050026MRCZZ12</t>
  </si>
  <si>
    <t>4104213001026MRCZZ12</t>
  </si>
  <si>
    <t>4104213010026MRCZZ12</t>
  </si>
  <si>
    <t>4104213020026MRCZZ12</t>
  </si>
  <si>
    <t>4104213030026MRCZZ12</t>
  </si>
  <si>
    <t>4104213040026MRCZZ12</t>
  </si>
  <si>
    <t>4104227034026MRCZZ12</t>
  </si>
  <si>
    <t>4104230178026MRCZZ12</t>
  </si>
  <si>
    <t>4104230451026MRCZZ12</t>
  </si>
  <si>
    <t>4104230511026MRCZZ12</t>
  </si>
  <si>
    <t>4104230541026MRCZZ12</t>
  </si>
  <si>
    <t>4104232360N26MRCZZ12</t>
  </si>
  <si>
    <t>4104395023026MRC1L12</t>
  </si>
  <si>
    <t>4201104102007ZZZZZ11</t>
  </si>
  <si>
    <t>4201211001026MRCZZ11</t>
  </si>
  <si>
    <t>4201211020026MRCZZ11</t>
  </si>
  <si>
    <t>4201211022026MRCZZ11</t>
  </si>
  <si>
    <t>4201211026026MRCZZ11</t>
  </si>
  <si>
    <t>4201211034026MRCZZ11</t>
  </si>
  <si>
    <t>4201211044026MRCZZ11</t>
  </si>
  <si>
    <t>4201211046026MRCZZ11</t>
  </si>
  <si>
    <t>4201211050026MRCZZ11</t>
  </si>
  <si>
    <t>4201213001026MRCZZ11</t>
  </si>
  <si>
    <t>4201213010026MRCZZ11</t>
  </si>
  <si>
    <t>4201213020026MRCZZ11</t>
  </si>
  <si>
    <t>4201213030026MRCZZ11</t>
  </si>
  <si>
    <t>4201213040026MRCZZ11</t>
  </si>
  <si>
    <t>4201230018026MRCZZ11</t>
  </si>
  <si>
    <t>4201230040026MRCZZ11</t>
  </si>
  <si>
    <t>4201230178026MRCZZ11</t>
  </si>
  <si>
    <t>4201230541026MRCZZ11</t>
  </si>
  <si>
    <t>4201230547026MRCZZ11</t>
  </si>
  <si>
    <t>4201232360026414ZZ11</t>
  </si>
  <si>
    <t>4201232360D26MRCZZ11</t>
  </si>
  <si>
    <t>4201232360N26MRCZZ11</t>
  </si>
  <si>
    <t>4201395023026MRC1L11</t>
  </si>
  <si>
    <t>4201395049026MRC2A11</t>
  </si>
  <si>
    <t xml:space="preserve">ACCOUNT NAME: OPENING BALANCE                     </t>
  </si>
  <si>
    <t xml:space="preserve">ACCOUNT NAME: DEPOSITS                            </t>
  </si>
  <si>
    <t xml:space="preserve">ACCOUNT NAME: WITHDRAWALS                         </t>
  </si>
  <si>
    <t xml:space="preserve">ACCOUNT NAME: INTEREST EARNED                     </t>
  </si>
  <si>
    <t xml:space="preserve">ACCOUNT NAME: CHARGES                             </t>
  </si>
  <si>
    <t>42015020110ZZZZZZZ11</t>
  </si>
  <si>
    <t>42015020120ZZZZZZZ11</t>
  </si>
  <si>
    <t>42015020130ZZZZZZZ11</t>
  </si>
  <si>
    <t>42015020140ZZZZZZZ11</t>
  </si>
  <si>
    <t>42015020150ZZZZZZZ11</t>
  </si>
  <si>
    <t>42015020210ZZZZZZZ11</t>
  </si>
  <si>
    <t>42015020220ZZZZZZZ11</t>
  </si>
  <si>
    <t>42015020230ZZZZZZZ11</t>
  </si>
  <si>
    <t>42015020240ZZZZZZZ11</t>
  </si>
  <si>
    <t>42015020250ZZZZZZZ11</t>
  </si>
  <si>
    <t>42015020310ZZZZZZZ11</t>
  </si>
  <si>
    <t>42015020320ZZZZZZZ11</t>
  </si>
  <si>
    <t>42015020330ZZZZZZZ11</t>
  </si>
  <si>
    <t>42015020340ZZZZZZZ11</t>
  </si>
  <si>
    <t>42015020350ZZZZZZZ11</t>
  </si>
  <si>
    <t>42015020510ZZZZZZZ11</t>
  </si>
  <si>
    <t>42015020520ZZZZZZZ11</t>
  </si>
  <si>
    <t>42015020530ZZZZZZZ11</t>
  </si>
  <si>
    <t>42015020540ZZZZZZZ11</t>
  </si>
  <si>
    <t>42015020550ZZZZZZZ11</t>
  </si>
  <si>
    <t>42015020610ZZZZZZZ11</t>
  </si>
  <si>
    <t>42015020620ZZZZZZZ11</t>
  </si>
  <si>
    <t>42015020630ZZZZZZZ11</t>
  </si>
  <si>
    <t>42015020640ZZZZZZZ11</t>
  </si>
  <si>
    <t>42015020650ZZZZZZZ11</t>
  </si>
  <si>
    <t>42015020910ZZZZZZZ11</t>
  </si>
  <si>
    <t>42015020920ZZZZZZZ11</t>
  </si>
  <si>
    <t>42015020930ZZZZZZZ11</t>
  </si>
  <si>
    <t>42015020940ZZZZZZZ11</t>
  </si>
  <si>
    <t>42015020950ZZZZZZZ11</t>
  </si>
  <si>
    <t>42015021010ZZZZZZZ11</t>
  </si>
  <si>
    <t>42015021020ZZZZZZZ11</t>
  </si>
  <si>
    <t>42015021030ZZZZZZZ11</t>
  </si>
  <si>
    <t>42015021040ZZZZZZZ11</t>
  </si>
  <si>
    <t>42015021050ZZZZZZZ11</t>
  </si>
  <si>
    <t>42015021110ZZZZZZZ11</t>
  </si>
  <si>
    <t>42015021120ZZZZZZZ11</t>
  </si>
  <si>
    <t>42015021130ZZZZZZZ11</t>
  </si>
  <si>
    <t>42015021140ZZZZZZZ11</t>
  </si>
  <si>
    <t>42015021150ZZZZZZZ11</t>
  </si>
  <si>
    <t>42015021210ZZZZZZZ11</t>
  </si>
  <si>
    <t>42015021220ZZZZZZZ11</t>
  </si>
  <si>
    <t>42015021230ZZZZZZZ11</t>
  </si>
  <si>
    <t>42015021240ZZZZZZZ11</t>
  </si>
  <si>
    <t>42015021250ZZZZZZZ11</t>
  </si>
  <si>
    <t xml:space="preserve">OVER PAY OF CONTR: OPENING BALANCE                </t>
  </si>
  <si>
    <t xml:space="preserve">OVER PAY OF CONTR: MONTHLY BILLING                </t>
  </si>
  <si>
    <t xml:space="preserve">OVER PAY OF CONTR: INTEREST CHARGE                </t>
  </si>
  <si>
    <t xml:space="preserve">O/PAY CONTR: PRIOR PER CORRECT &amp; ADJUSTM          </t>
  </si>
  <si>
    <t xml:space="preserve">OVER PAY OF CONTR: COLLECTIONS                    </t>
  </si>
  <si>
    <t xml:space="preserve">OVER PAY OF CONTR: DEBT WRITE-OFFS                </t>
  </si>
  <si>
    <t xml:space="preserve">OVER PAY OF CONTR: ACCRUED REVENUE                </t>
  </si>
  <si>
    <t>42017032210ZZZZZZZ11</t>
  </si>
  <si>
    <t>42017032220ZZZZZZZ11</t>
  </si>
  <si>
    <t>42017032230ZZZZZZZ11</t>
  </si>
  <si>
    <t>42017950710ZZZZZZZ11</t>
  </si>
  <si>
    <t>42017950720ZZZZZZZ11</t>
  </si>
  <si>
    <t>42017950730ZZZZZZZ11</t>
  </si>
  <si>
    <t>42017950740ZZZZZZZ11</t>
  </si>
  <si>
    <t>42017950750ZZZZZZZ11</t>
  </si>
  <si>
    <t>42017950760ZZZZZZZ11</t>
  </si>
  <si>
    <t>42018100060ZZZZZZZ11</t>
  </si>
  <si>
    <t>4202211001026MRCZZ11</t>
  </si>
  <si>
    <t>4202211022026MRCZZ11</t>
  </si>
  <si>
    <t>4202211026026MRCZZ11</t>
  </si>
  <si>
    <t>4202211034026MRCZZ11</t>
  </si>
  <si>
    <t>4202211044026MRCZZ11</t>
  </si>
  <si>
    <t>4202211046026MRCZZ11</t>
  </si>
  <si>
    <t>4202211050026MRCZZ11</t>
  </si>
  <si>
    <t>4202213001026MRCZZ11</t>
  </si>
  <si>
    <t>4202213010026MRCZZ11</t>
  </si>
  <si>
    <t>4202213020026MRCZZ11</t>
  </si>
  <si>
    <t>4202213030026MRCZZ11</t>
  </si>
  <si>
    <t>4202213040026MRCZZ11</t>
  </si>
  <si>
    <t>4202230042026MRCZZ11</t>
  </si>
  <si>
    <t>4202230112026MRCZZ11</t>
  </si>
  <si>
    <t>4202230451026MRCZZ11</t>
  </si>
  <si>
    <t>4202230541026MRCZZ11</t>
  </si>
  <si>
    <t>4202230576026MRCZZ11</t>
  </si>
  <si>
    <t>4202230577026MRCZZ11</t>
  </si>
  <si>
    <t>4202230578026MRCZZ11</t>
  </si>
  <si>
    <t>4202230580026MRCZZ11</t>
  </si>
  <si>
    <t>4202230583026MRCZZ11</t>
  </si>
  <si>
    <t>4202232360N26MRCZZ11</t>
  </si>
  <si>
    <t>4202395023026MRC1L11</t>
  </si>
  <si>
    <t>4202395049026MRC2A11</t>
  </si>
  <si>
    <t>42028100060ZZZZZZZ11</t>
  </si>
  <si>
    <t>4301142450019ZZZZZ12</t>
  </si>
  <si>
    <t>4301211001026MRCZZ12</t>
  </si>
  <si>
    <t>4301211010026MRCZZ12</t>
  </si>
  <si>
    <t>4301211022026MRCZZ12</t>
  </si>
  <si>
    <t>4301211034026MRCZZ12</t>
  </si>
  <si>
    <t>4301211036026MRCZZ12</t>
  </si>
  <si>
    <t>4301211044026MRCZZ12</t>
  </si>
  <si>
    <t>4301211046026MRCZZ12</t>
  </si>
  <si>
    <t>4301213001026MRCZZ12</t>
  </si>
  <si>
    <t>4301213010026MRCZZ12</t>
  </si>
  <si>
    <t>4301213020026MRCZZ12</t>
  </si>
  <si>
    <t>4301213030026MRCZZ12</t>
  </si>
  <si>
    <t>4301213040026MRCZZ12</t>
  </si>
  <si>
    <t>4301226060026MRCZZ12</t>
  </si>
  <si>
    <t>4301226060H26MRCZZ12</t>
  </si>
  <si>
    <t>4301227043026MRCZZ12</t>
  </si>
  <si>
    <t>4301228360026NHCZZ12</t>
  </si>
  <si>
    <t>4301228361026PHCZZ12</t>
  </si>
  <si>
    <t>4301230361026MRCZZ12</t>
  </si>
  <si>
    <t>4301230511026MRCZZ12</t>
  </si>
  <si>
    <t>4301230541026MRCZZ12</t>
  </si>
  <si>
    <t>4301230662026MRCZZ12</t>
  </si>
  <si>
    <t>4301232360026414ZZ12</t>
  </si>
  <si>
    <t>4301232360D26MRCZZ12</t>
  </si>
  <si>
    <t>4301232360Q26MRCZZ12</t>
  </si>
  <si>
    <t>4301393011026MRC9512</t>
  </si>
  <si>
    <t>4301395017026MRC1H12</t>
  </si>
  <si>
    <t>4301395023026MRC1L12</t>
  </si>
  <si>
    <t>43018100060ZZZZZZZ11</t>
  </si>
  <si>
    <t>4302142450019ZZZZZ11</t>
  </si>
  <si>
    <t>4302142551019ZZZZZ11</t>
  </si>
  <si>
    <t>4302211001026MRCZZ11</t>
  </si>
  <si>
    <t>4302211022026MRCZZ11</t>
  </si>
  <si>
    <t>4302211026026MRCZZ11</t>
  </si>
  <si>
    <t>4302211030026MRCZZ11</t>
  </si>
  <si>
    <t>4302211034026MRCZZ11</t>
  </si>
  <si>
    <t>4302211044026MRCZZ11</t>
  </si>
  <si>
    <t>4302211046026MRCZZ11</t>
  </si>
  <si>
    <t>4302211050026MRCZZ11</t>
  </si>
  <si>
    <t>4302213001026MRCZZ11</t>
  </si>
  <si>
    <t>4302213010026MRCZZ11</t>
  </si>
  <si>
    <t>4302213020026MRCZZ11</t>
  </si>
  <si>
    <t>4302213030026MRCZZ11</t>
  </si>
  <si>
    <t>4302213040026MRCZZ11</t>
  </si>
  <si>
    <t>4302230018026MRCZZ11</t>
  </si>
  <si>
    <t>4302230541026MRCZZ11</t>
  </si>
  <si>
    <t>4302232360026414ZZ11</t>
  </si>
  <si>
    <t>4302232360D26MRCZZ11</t>
  </si>
  <si>
    <t>4302395002026MRC1211</t>
  </si>
  <si>
    <t>4302395017026MRC1H11</t>
  </si>
  <si>
    <t>4302395023026MRC1L11</t>
  </si>
  <si>
    <t>4302395049026MRC2A11</t>
  </si>
  <si>
    <t>43028100060ZZZZZZZ11</t>
  </si>
  <si>
    <t>4303142450019ZZZZZ11</t>
  </si>
  <si>
    <t>4303211001026MRCZZ11</t>
  </si>
  <si>
    <t>4303211022026MRCZZ11</t>
  </si>
  <si>
    <t>4303211026026MRCZZ11</t>
  </si>
  <si>
    <t>4303211034026MRCZZ11</t>
  </si>
  <si>
    <t>4303211044026MRCZZ11</t>
  </si>
  <si>
    <t>4303211046026MRCZZ11</t>
  </si>
  <si>
    <t>4303211050026MRCZZ11</t>
  </si>
  <si>
    <t>4303213001026MRCZZ11</t>
  </si>
  <si>
    <t>4303213010026MRCZZ11</t>
  </si>
  <si>
    <t>4303213020026MRCZZ11</t>
  </si>
  <si>
    <t>4303213030026MRCZZ11</t>
  </si>
  <si>
    <t>4303213040026MRCZZ11</t>
  </si>
  <si>
    <t>4303230541026MRCZZ11</t>
  </si>
  <si>
    <t>4303232360026414ZZ11</t>
  </si>
  <si>
    <t>4303232360D26MRCZZ11</t>
  </si>
  <si>
    <t>4303396011026MRC4F11</t>
  </si>
  <si>
    <t>43038100060ZZZZZZZ11</t>
  </si>
  <si>
    <t>4304142450019ZZZZZ11</t>
  </si>
  <si>
    <t>4304142557019ZZZZZ11</t>
  </si>
  <si>
    <t>4304211001026MRCZZ11</t>
  </si>
  <si>
    <t>4304211022026MRCZZ11</t>
  </si>
  <si>
    <t>4304211026026MRCZZ11</t>
  </si>
  <si>
    <t>4304211034026MRCZZ11</t>
  </si>
  <si>
    <t>4304211044026MRCZZ11</t>
  </si>
  <si>
    <t>4304211046026MRCZZ11</t>
  </si>
  <si>
    <t>4304211050026MRCZZ11</t>
  </si>
  <si>
    <t>4304213001026MRCZZ11</t>
  </si>
  <si>
    <t>4304213010026MRCZZ11</t>
  </si>
  <si>
    <t>4304213020026MRCZZ11</t>
  </si>
  <si>
    <t>4304213030026MRCZZ11</t>
  </si>
  <si>
    <t>4304213040026MRCZZ11</t>
  </si>
  <si>
    <t>4304230541026MRCZZ11</t>
  </si>
  <si>
    <t>4304230545026MRCZZ11</t>
  </si>
  <si>
    <t>4304230610026MRCZZ11</t>
  </si>
  <si>
    <t>4304232360026414ZZ11</t>
  </si>
  <si>
    <t>4304232360D26MRCZZ11</t>
  </si>
  <si>
    <t>4304395023026MRC1L11</t>
  </si>
  <si>
    <t>43048100060ZZZZZZZ11</t>
  </si>
  <si>
    <t>4401211001026MRCZZ11</t>
  </si>
  <si>
    <t>4401211022026MRCZZ11</t>
  </si>
  <si>
    <t>4401211026026MRCZZ11</t>
  </si>
  <si>
    <t>4401211030026MRCZZ11</t>
  </si>
  <si>
    <t>4401211034026MRCZZ11</t>
  </si>
  <si>
    <t>4401211044026MRCZZ11</t>
  </si>
  <si>
    <t>4401211046026MRCZZ11</t>
  </si>
  <si>
    <t>4401211050026MRCZZ11</t>
  </si>
  <si>
    <t>4401213001026MRCZZ11</t>
  </si>
  <si>
    <t>4401213010026MRCZZ11</t>
  </si>
  <si>
    <t>4401213020026MRCZZ11</t>
  </si>
  <si>
    <t>4401213030026MRCZZ11</t>
  </si>
  <si>
    <t>4401213040026MRCZZ11</t>
  </si>
  <si>
    <t>4401226060F26MRCZZ11</t>
  </si>
  <si>
    <t>4401227037026418ZZ11</t>
  </si>
  <si>
    <t>4401227336026MRCZZ11</t>
  </si>
  <si>
    <t>4401230013026MRCZZ11</t>
  </si>
  <si>
    <t>4401230050026MRCZZ11</t>
  </si>
  <si>
    <t>4401230112026MRCZZ11</t>
  </si>
  <si>
    <t>4401230451026MRCZZ11</t>
  </si>
  <si>
    <t>4401230511026MRCZZ11</t>
  </si>
  <si>
    <t>4401230541026MRCZZ11</t>
  </si>
  <si>
    <t>4401230576026MRCZZ11</t>
  </si>
  <si>
    <t>4401230577026MRCZZ11</t>
  </si>
  <si>
    <t>4401230578026MRCZZ11</t>
  </si>
  <si>
    <t>4401230579026MRCZZ11</t>
  </si>
  <si>
    <t>4401230580026MRCZZ11</t>
  </si>
  <si>
    <t>4401230581026MRCZZ11</t>
  </si>
  <si>
    <t>4401230583026MRCZZ11</t>
  </si>
  <si>
    <t>4401232360026414ZZ11</t>
  </si>
  <si>
    <t>4401232360D26MRCZZ11</t>
  </si>
  <si>
    <t>4401238150026MRCZZ11</t>
  </si>
  <si>
    <t>4401238360026MRCZZ11</t>
  </si>
  <si>
    <t>4401395002026MRC1211</t>
  </si>
  <si>
    <t>4401395017026MRC1H11</t>
  </si>
  <si>
    <t>4401395023026MRC1L11</t>
  </si>
  <si>
    <t>4401395049026MRC2A11</t>
  </si>
  <si>
    <t>44018100060ZZZZZZZ11</t>
  </si>
  <si>
    <t>4402104102007ZZZZZ11</t>
  </si>
  <si>
    <t>4402134109011ZZZZZ11</t>
  </si>
  <si>
    <t>4402134200010ZZZZZ11</t>
  </si>
  <si>
    <t>4402211001026MRCZZ11</t>
  </si>
  <si>
    <t>4402211022026MRCZZ11</t>
  </si>
  <si>
    <t>4402211026026MRCZZ11</t>
  </si>
  <si>
    <t>4402211034026MRCZZ11</t>
  </si>
  <si>
    <t>4402211036026MRCZZ11</t>
  </si>
  <si>
    <t>4402211044026MRCZZ11</t>
  </si>
  <si>
    <t>4402211046026MRCZZ11</t>
  </si>
  <si>
    <t>4402211050026MRCZZ11</t>
  </si>
  <si>
    <t>4402213001026MRCZZ11</t>
  </si>
  <si>
    <t>4402213010026MRCZZ11</t>
  </si>
  <si>
    <t>4402213020026MRCZZ11</t>
  </si>
  <si>
    <t>4402213030026MRCZZ11</t>
  </si>
  <si>
    <t>4402213040026MRCZZ11</t>
  </si>
  <si>
    <t>4402227041026MRCZZ11</t>
  </si>
  <si>
    <t>4402230112026MRCZZ11</t>
  </si>
  <si>
    <t>4402230116026MRCZZ11</t>
  </si>
  <si>
    <t>4402230452026MRCZZ11</t>
  </si>
  <si>
    <t>4402230541026MRCZZ11</t>
  </si>
  <si>
    <t>4402395002026MRC1211</t>
  </si>
  <si>
    <t>4402395017026MRC1H11</t>
  </si>
  <si>
    <t>4402395023026MRC1L11</t>
  </si>
  <si>
    <t>44028100060ZZZZZZZ11</t>
  </si>
  <si>
    <t>4405142420019ZZZZZ11</t>
  </si>
  <si>
    <t>4405142630019ZZZZZ11</t>
  </si>
  <si>
    <t>4405142630119ZZZZZ11</t>
  </si>
  <si>
    <t>4405142630219ZZZZZ11</t>
  </si>
  <si>
    <t>4405211001026MRCZZ11</t>
  </si>
  <si>
    <t>4405211020026MRCZZ11</t>
  </si>
  <si>
    <t>4405211022026MRCZZ11</t>
  </si>
  <si>
    <t>4405211026026MRCZZ11</t>
  </si>
  <si>
    <t>4405211034026MRCZZ11</t>
  </si>
  <si>
    <t>4405211036026MRCZZ11</t>
  </si>
  <si>
    <t>4405211044026MRCZZ11</t>
  </si>
  <si>
    <t>4405211046026MRCZZ11</t>
  </si>
  <si>
    <t>4405211050026MRCZZ11</t>
  </si>
  <si>
    <t>4405213001026MRCZZ11</t>
  </si>
  <si>
    <t>4405213010026MRCZZ11</t>
  </si>
  <si>
    <t>4405213020026MRCZZ11</t>
  </si>
  <si>
    <t>4405213030026MRCZZ11</t>
  </si>
  <si>
    <t>4405213040026MRCZZ11</t>
  </si>
  <si>
    <t>4405226042026490ZZ11</t>
  </si>
  <si>
    <t>4405226042026491ZZ11</t>
  </si>
  <si>
    <t>4405226042026492ZZ11</t>
  </si>
  <si>
    <t>4405230012026490ZZ11</t>
  </si>
  <si>
    <t>4405230144026490ZZ11</t>
  </si>
  <si>
    <t>4405230541026MRCZZ11</t>
  </si>
  <si>
    <t>4405230576026492ZZ11</t>
  </si>
  <si>
    <t>4405230577026492ZZ11</t>
  </si>
  <si>
    <t>4405230578026492ZZ11</t>
  </si>
  <si>
    <t>4405230583026492ZZ11</t>
  </si>
  <si>
    <t>4405395023026MRC1L11</t>
  </si>
  <si>
    <t>44058100060ZZZZZZZ11</t>
  </si>
  <si>
    <t>4406211001026MRCZZ11</t>
  </si>
  <si>
    <t>4406211022026MRCZZ11</t>
  </si>
  <si>
    <t>4406211026026MRCZZ11</t>
  </si>
  <si>
    <t>4406211034026MRCZZ11</t>
  </si>
  <si>
    <t>4406211036026MRCZZ11</t>
  </si>
  <si>
    <t>4406211044026MRCZZ11</t>
  </si>
  <si>
    <t>4406211046026MRCZZ11</t>
  </si>
  <si>
    <t>4406211050026MRCZZ11</t>
  </si>
  <si>
    <t>4406213001026MRCZZ11</t>
  </si>
  <si>
    <t>4406213010026MRCZZ11</t>
  </si>
  <si>
    <t>4406213020026MRCZZ11</t>
  </si>
  <si>
    <t>4406213030026MRCZZ11</t>
  </si>
  <si>
    <t>4406213040026MRCZZ11</t>
  </si>
  <si>
    <t>4406230040026MRCZZ11</t>
  </si>
  <si>
    <t>4406230042026MRCZZ11</t>
  </si>
  <si>
    <t>4406230090026MRCZZ11</t>
  </si>
  <si>
    <t>4406230361426MRCZZ11</t>
  </si>
  <si>
    <t>4406230541026MRCZZ11</t>
  </si>
  <si>
    <t>4406232360D26MRCZZ11</t>
  </si>
  <si>
    <t>4406232360N26MRCZZ11</t>
  </si>
  <si>
    <t>4406238364126MRCZZ11</t>
  </si>
  <si>
    <t>4406395023026MRC1L11</t>
  </si>
  <si>
    <t>44068100060ZZZZZZZ11</t>
  </si>
  <si>
    <t>4407138001019ZZZZZ11</t>
  </si>
  <si>
    <t>4407138001119ZZZZZ11</t>
  </si>
  <si>
    <t>4407211001026MRCZZ11</t>
  </si>
  <si>
    <t>4407211022026MRCZZ11</t>
  </si>
  <si>
    <t>4407211026026MRCZZ11</t>
  </si>
  <si>
    <t>4407211030026MRCZZ11</t>
  </si>
  <si>
    <t>4407211034026MRCZZ11</t>
  </si>
  <si>
    <t>4407211036026MRCZZ11</t>
  </si>
  <si>
    <t>4407211044026MRCZZ11</t>
  </si>
  <si>
    <t>4407211046026MRCZZ11</t>
  </si>
  <si>
    <t>4407211050026MRCZZ11</t>
  </si>
  <si>
    <t>4407213001026MRCZZ11</t>
  </si>
  <si>
    <t>4407213010026MRCZZ11</t>
  </si>
  <si>
    <t>4407213020026MRCZZ11</t>
  </si>
  <si>
    <t>4407213030026MRCZZ11</t>
  </si>
  <si>
    <t>4407213040026MRCZZ11</t>
  </si>
  <si>
    <t>4407228570026MRCZZ11</t>
  </si>
  <si>
    <t>4407230112026MRCZZ11</t>
  </si>
  <si>
    <t>4407230178026MRCZZ11</t>
  </si>
  <si>
    <t>4407230541026MRCZZ11</t>
  </si>
  <si>
    <t>4407238150026MRCZZ11</t>
  </si>
  <si>
    <t>4407395023026MRC1L11</t>
  </si>
  <si>
    <t>44078100060ZZZZZZZ11</t>
  </si>
  <si>
    <t>4411211001026MRCZZ11</t>
  </si>
  <si>
    <t>4411211010026MRCZZ11</t>
  </si>
  <si>
    <t>4411211022026MRCZZ11</t>
  </si>
  <si>
    <t>4411211026026MRCZZ11</t>
  </si>
  <si>
    <t>4411211030026MRCZZ11</t>
  </si>
  <si>
    <t>4411211034026MRCZZ11</t>
  </si>
  <si>
    <t>4411211044026MRCZZ11</t>
  </si>
  <si>
    <t>4411211046026MRCZZ11</t>
  </si>
  <si>
    <t>4411211050026MRCZZ11</t>
  </si>
  <si>
    <t>4411213001026MRCZZ11</t>
  </si>
  <si>
    <t>4411213010026MRCZZ11</t>
  </si>
  <si>
    <t>4411213020026MRCZZ11</t>
  </si>
  <si>
    <t>4411213030026MRCZZ11</t>
  </si>
  <si>
    <t>4411213040026MRCZZ11</t>
  </si>
  <si>
    <t>4411226361026MRCZZ11</t>
  </si>
  <si>
    <t>4411230360E26MRCZZ11</t>
  </si>
  <si>
    <t>4411230541026MRCZZ11</t>
  </si>
  <si>
    <t>4411230610026MRCZZ11</t>
  </si>
  <si>
    <t>4411230662026MRCZZ11</t>
  </si>
  <si>
    <t>4411395002026MRC1211</t>
  </si>
  <si>
    <t>4411395017026MRC1H11</t>
  </si>
  <si>
    <t>4411395023026MRC1L11</t>
  </si>
  <si>
    <t>4411395049026MRC2A11</t>
  </si>
  <si>
    <t>44118100060ZZZZZZZ11</t>
  </si>
  <si>
    <t>4412211001026MRCZZ11</t>
  </si>
  <si>
    <t>4412211022026MRCZZ11</t>
  </si>
  <si>
    <t>4412211026026MRCZZ11</t>
  </si>
  <si>
    <t>4412211034026MRCZZ11</t>
  </si>
  <si>
    <t>4412211044026MRCZZ11</t>
  </si>
  <si>
    <t>4412211046026MRCZZ11</t>
  </si>
  <si>
    <t>4412211050026MRCZZ11</t>
  </si>
  <si>
    <t>4412213001026MRCZZ11</t>
  </si>
  <si>
    <t>4412213010026MRCZZ11</t>
  </si>
  <si>
    <t>4412213020026MRCZZ11</t>
  </si>
  <si>
    <t>4412213030026MRCZZ11</t>
  </si>
  <si>
    <t>4412213040026MRCZZ11</t>
  </si>
  <si>
    <t>4412230541026MRCZZ11</t>
  </si>
  <si>
    <t>4412230662026MRCZZ11</t>
  </si>
  <si>
    <t>4412395023026MRC1L11</t>
  </si>
  <si>
    <t>44128100060ZZZZZZZ11</t>
  </si>
  <si>
    <t>4501211001026MRCZZ11</t>
  </si>
  <si>
    <t>4501211022026MRCZZ11</t>
  </si>
  <si>
    <t>4501211026026MRCZZ11</t>
  </si>
  <si>
    <t>4501211030026MRCZZ11</t>
  </si>
  <si>
    <t>4501211034026MRCZZ11</t>
  </si>
  <si>
    <t>4501211044026MRCZZ11</t>
  </si>
  <si>
    <t>4501211046026MRCZZ11</t>
  </si>
  <si>
    <t>4501211050026MRCZZ11</t>
  </si>
  <si>
    <t>4501213001026MRCZZ11</t>
  </si>
  <si>
    <t>4501213010026MRCZZ11</t>
  </si>
  <si>
    <t>4501213020026MRCZZ11</t>
  </si>
  <si>
    <t>4501213030026MRCZZ11</t>
  </si>
  <si>
    <t>4501213040026MRCZZ11</t>
  </si>
  <si>
    <t>4501227041026MRCZZ11</t>
  </si>
  <si>
    <t>4501227041126MRCZZ11</t>
  </si>
  <si>
    <t>4501230244026MRCZZ11</t>
  </si>
  <si>
    <t>4501230246026MRCZZ11</t>
  </si>
  <si>
    <t>4501230451026MRCZZ11</t>
  </si>
  <si>
    <t>4501230452026MRCZZ11</t>
  </si>
  <si>
    <t>4501230511026MRCZZ11</t>
  </si>
  <si>
    <t>4501230541026MRCZZ11</t>
  </si>
  <si>
    <t>4501230576026MRCZZ11</t>
  </si>
  <si>
    <t>4501230577026MRCZZ11</t>
  </si>
  <si>
    <t>4501230580026MRCZZ11</t>
  </si>
  <si>
    <t>4501230583026MRCZZ11</t>
  </si>
  <si>
    <t>4501232360026414ZZ11</t>
  </si>
  <si>
    <t>4501232360N26MRCZZ11</t>
  </si>
  <si>
    <t>4501272150026MRCZZ11</t>
  </si>
  <si>
    <t>4501320065026MRCZZ11</t>
  </si>
  <si>
    <t>4501320070026MRCZZ11</t>
  </si>
  <si>
    <t>4501320165026MRCZZ11</t>
  </si>
  <si>
    <t>4501320170026MRCZZ11</t>
  </si>
  <si>
    <t>4501350035026MRCZZ11</t>
  </si>
  <si>
    <t>4501350085026MRCZZ11</t>
  </si>
  <si>
    <t>4501360035026MRCZZ11</t>
  </si>
  <si>
    <t>4501360085026MRCZZ11</t>
  </si>
  <si>
    <t>4501392023026MRC7U11</t>
  </si>
  <si>
    <t>4501395002026MRC1211</t>
  </si>
  <si>
    <t>4501395017026MRC1H11</t>
  </si>
  <si>
    <t>4501395023026MRC1L11</t>
  </si>
  <si>
    <t>4501395049026MRC2A11</t>
  </si>
  <si>
    <t>4501646002081V04ZZ11</t>
  </si>
  <si>
    <t>45016680020ZZZZZZZ11</t>
  </si>
  <si>
    <t>45016680030ZZZZZZZ11</t>
  </si>
  <si>
    <t>45016680040ZZZZZZZ11</t>
  </si>
  <si>
    <t>45016680050ZZZZZZZ11</t>
  </si>
  <si>
    <t>45016680060ZZZZZZZ11</t>
  </si>
  <si>
    <t>45016680070ZZZZZZZ11</t>
  </si>
  <si>
    <t>45016680080ZZZZZZZ11</t>
  </si>
  <si>
    <t>45016680090ZZZZZZZ11</t>
  </si>
  <si>
    <t>45016680100ZZZZZZZ11</t>
  </si>
  <si>
    <t>45018100060ZZZZZZZ11</t>
  </si>
  <si>
    <t>4502211001026MRCZZ11</t>
  </si>
  <si>
    <t>4502211022026MRCZZ11</t>
  </si>
  <si>
    <t>4502211026026MRCZZ11</t>
  </si>
  <si>
    <t>4502211034026MRCZZ11</t>
  </si>
  <si>
    <t>4502211044026MRCZZ11</t>
  </si>
  <si>
    <t>4502211046026MRCZZ11</t>
  </si>
  <si>
    <t>4502211050026MRCZZ11</t>
  </si>
  <si>
    <t>4502213001026MRCZZ11</t>
  </si>
  <si>
    <t>4502213010026MRCZZ11</t>
  </si>
  <si>
    <t>4502213020026MRCZZ11</t>
  </si>
  <si>
    <t>4502213030026MRCZZ11</t>
  </si>
  <si>
    <t>4502213040026MRCZZ11</t>
  </si>
  <si>
    <t>4502227041026MRCZZ11</t>
  </si>
  <si>
    <t>4502230178026MRCZZ11</t>
  </si>
  <si>
    <t>4502230511026MRCZZ11</t>
  </si>
  <si>
    <t>4502230541026MRCZZ11</t>
  </si>
  <si>
    <t>4502230576026MRCZZ11</t>
  </si>
  <si>
    <t>4502230577026MRCZZ11</t>
  </si>
  <si>
    <t>4502230583026MRCZZ11</t>
  </si>
  <si>
    <t>4502232360026414ZZ11</t>
  </si>
  <si>
    <t>4502232360D26MRCZZ11</t>
  </si>
  <si>
    <t>4502272150026MRCZZ11</t>
  </si>
  <si>
    <t>4502272360026MRCZZ11</t>
  </si>
  <si>
    <t>4502320065026MRCZZ11</t>
  </si>
  <si>
    <t>4502320070026MRCZZ11</t>
  </si>
  <si>
    <t>4502320165026MRCZZ11</t>
  </si>
  <si>
    <t>4502320170026MRCZZ11</t>
  </si>
  <si>
    <t>4502350035026MRCZZ11</t>
  </si>
  <si>
    <t>4502350085026MRCZZ11</t>
  </si>
  <si>
    <t>4502360035026MRCZZ11</t>
  </si>
  <si>
    <t>4502360085026MRCZZ11</t>
  </si>
  <si>
    <t>4502395023026MRC1L11</t>
  </si>
  <si>
    <t>4502645602026QR3ZZ11</t>
  </si>
  <si>
    <t>4502646002026QP1ZZ11</t>
  </si>
  <si>
    <t>45026680020ZZZZZZZ11</t>
  </si>
  <si>
    <t>45026680030ZZZZZZZ11</t>
  </si>
  <si>
    <t>45026680040ZZZZZZZ11</t>
  </si>
  <si>
    <t>45026680050ZZZZZZZ11</t>
  </si>
  <si>
    <t>45026680060ZZZZZZZ11</t>
  </si>
  <si>
    <t>45026680070ZZZZZZZ11</t>
  </si>
  <si>
    <t>45026680080ZZZZZZZ11</t>
  </si>
  <si>
    <t>45026680090ZZZZZZZ11</t>
  </si>
  <si>
    <t>45026680100ZZZZZZZ11</t>
  </si>
  <si>
    <t>45028100060ZZZZZZZ11</t>
  </si>
  <si>
    <t>4601211001026MRCZZ11</t>
  </si>
  <si>
    <t>4601211022026MRCZZ11</t>
  </si>
  <si>
    <t>4601211026026MRCZZ11</t>
  </si>
  <si>
    <t>4601211034026MRCZZ11</t>
  </si>
  <si>
    <t>4601211044026MRCZZ11</t>
  </si>
  <si>
    <t>4601211046026MRCZZ11</t>
  </si>
  <si>
    <t>4601213001026MRCZZ11</t>
  </si>
  <si>
    <t>4601213010026MRCZZ11</t>
  </si>
  <si>
    <t>4601213020026MRCZZ11</t>
  </si>
  <si>
    <t>4601213030026MRCZZ11</t>
  </si>
  <si>
    <t>4601213040026MRCZZ11</t>
  </si>
  <si>
    <t>4601230452026MRCZZ11</t>
  </si>
  <si>
    <t>4601230511026MRCZZ11</t>
  </si>
  <si>
    <t>4601230541026MRCZZ11</t>
  </si>
  <si>
    <t>4601232360D26MRCZZ11</t>
  </si>
  <si>
    <t>4601395049026MRC2A11</t>
  </si>
  <si>
    <t>46018100060ZZZZZZZ11</t>
  </si>
  <si>
    <t>4602211001026MRCZZ11</t>
  </si>
  <si>
    <t>4602211022026MRCZZ11</t>
  </si>
  <si>
    <t>4602211034026MRCZZ11</t>
  </si>
  <si>
    <t>4602211044026MRCZZ11</t>
  </si>
  <si>
    <t>4602211046026MRCZZ11</t>
  </si>
  <si>
    <t>4602213001026MRCZZ11</t>
  </si>
  <si>
    <t>4602213030026MRCZZ11</t>
  </si>
  <si>
    <t>4602213040026MRCZZ11</t>
  </si>
  <si>
    <t>4602227030026MRCZZ11</t>
  </si>
  <si>
    <t>4602230178026MRCZZ11</t>
  </si>
  <si>
    <t>4602230452026MRCZZ11</t>
  </si>
  <si>
    <t>4602230511026MRCZZ11</t>
  </si>
  <si>
    <t>4602230541026MRCZZ11</t>
  </si>
  <si>
    <t>4602230576026MRCZZ11</t>
  </si>
  <si>
    <t>4602230576126MRCZZ11</t>
  </si>
  <si>
    <t>4602230577026MRCZZ11</t>
  </si>
  <si>
    <t>4602230578026MRCZZ11</t>
  </si>
  <si>
    <t>4602230580026MRCZZ11</t>
  </si>
  <si>
    <t>4602230583026MRCZZ11</t>
  </si>
  <si>
    <t>4602230583126MRCZZ11</t>
  </si>
  <si>
    <t>4602232360D26MRCZZ11</t>
  </si>
  <si>
    <t>46028100060ZZZZZZZ11</t>
  </si>
  <si>
    <t>4801102030026ZZZZZ11</t>
  </si>
  <si>
    <t>4801102060026ZZZZZ11</t>
  </si>
  <si>
    <t>4801102061026ZZZZZ11</t>
  </si>
  <si>
    <t>4801102062026ZZZZZ11</t>
  </si>
  <si>
    <t>4801102063026ZZZZZ11</t>
  </si>
  <si>
    <t>4801102064026ZZZZZ11</t>
  </si>
  <si>
    <t>4801102150026ZZZZZ11</t>
  </si>
  <si>
    <t>4801102150126RB1ZZ11</t>
  </si>
  <si>
    <t>4801102151026ZZZZZ11</t>
  </si>
  <si>
    <t>4801102152026ZZZZZ11</t>
  </si>
  <si>
    <t>4801102153026ZZZZZ11</t>
  </si>
  <si>
    <t>4801102153126RB1ZZ11</t>
  </si>
  <si>
    <t>4801102154026ZZZZZ11</t>
  </si>
  <si>
    <t>4801102155026ZZZZZ11</t>
  </si>
  <si>
    <t>4801102156026ZZZZZ11</t>
  </si>
  <si>
    <t>4801102240026ZZZZZ11</t>
  </si>
  <si>
    <t>4801102360026ZZZZZ11</t>
  </si>
  <si>
    <t>4801102361026ZZZZZ11</t>
  </si>
  <si>
    <t>4801102390026ZZZZZ11</t>
  </si>
  <si>
    <t>4801102450026ZZZZZ11</t>
  </si>
  <si>
    <t>4801102451026ZZZZZ11</t>
  </si>
  <si>
    <t>4801102452026ZZZZZ11</t>
  </si>
  <si>
    <t>4801102453026ZZZZZ11</t>
  </si>
  <si>
    <t>4801102510026ZZZZZ11</t>
  </si>
  <si>
    <t>4801102510126RB6ZZ11</t>
  </si>
  <si>
    <t>4801102510226RB2ZZ11</t>
  </si>
  <si>
    <t xml:space="preserve">RESIDENTIAL PROPERTIES:  DEVEL - INDIGEN          </t>
  </si>
  <si>
    <t>4801102510326RB3ZZ11</t>
  </si>
  <si>
    <t xml:space="preserve">RESIDENTIAL PROPERTIES:  DEVEL - PENSION          </t>
  </si>
  <si>
    <t>4801102511026ZZZZZ11</t>
  </si>
  <si>
    <t>4801102512026ZZZZZ11</t>
  </si>
  <si>
    <t>4801102513026ZZZZZ11</t>
  </si>
  <si>
    <t>4801102540026ZZZZZ11</t>
  </si>
  <si>
    <t>4801102541026ZZZZZ11</t>
  </si>
  <si>
    <t>4801102542026ZZZZZ11</t>
  </si>
  <si>
    <t>4801102543026ZZZZZ11</t>
  </si>
  <si>
    <t>4801102544026ZZZZZ11</t>
  </si>
  <si>
    <t>4801102546026ZZZZZ11</t>
  </si>
  <si>
    <t>4801102547026ZZZZZ11</t>
  </si>
  <si>
    <t>4801102548026ZZZZZ11</t>
  </si>
  <si>
    <t>4801102549026ZZZZZ11</t>
  </si>
  <si>
    <t>4801102550026ZZZZZ11</t>
  </si>
  <si>
    <t>4801117201006ZZZZZ11</t>
  </si>
  <si>
    <t>4801240001026MRCZZ11</t>
  </si>
  <si>
    <t>4801395049026MRC2A11</t>
  </si>
  <si>
    <t>48015210060ZZZZZZZ11</t>
  </si>
  <si>
    <t>48015210070ZZZZZZZ11</t>
  </si>
  <si>
    <t xml:space="preserve">FP: AGRIC PURP - OPENING BALANCE                  </t>
  </si>
  <si>
    <t xml:space="preserve">FP: AGRIC PURP - MONTHLY BILLING                  </t>
  </si>
  <si>
    <t xml:space="preserve">FP: AGRIC PURP - PRIOR PERD CORR &amp; ADJ            </t>
  </si>
  <si>
    <t xml:space="preserve">FP: AGRIC PURP - COLLECTIONS                      </t>
  </si>
  <si>
    <t>48015211660ZZZZZZZ11</t>
  </si>
  <si>
    <t xml:space="preserve">FP: AGRIC PURP - INTEREST CHARGE                  </t>
  </si>
  <si>
    <t>48015211670ZZZZZZZ11</t>
  </si>
  <si>
    <t xml:space="preserve">FP: AGRIC PURP - ACCRUED REVENUE                  </t>
  </si>
  <si>
    <t xml:space="preserve">FP: AGRIC PURP: IMP - OPENING BALANCE             </t>
  </si>
  <si>
    <t xml:space="preserve">FP: AGRIC PURP: IMP - ADJUSTMENTS                 </t>
  </si>
  <si>
    <t xml:space="preserve">FP: AGRIC PURP: IMP - REVERSAL                    </t>
  </si>
  <si>
    <t xml:space="preserve">FOR/INFOR SETTL - MONTHLY BILLING                 </t>
  </si>
  <si>
    <t>48015213160ZZZZZZZ11</t>
  </si>
  <si>
    <t xml:space="preserve">FOR/INFOR SETTL - INTEREST CHARGE                 </t>
  </si>
  <si>
    <t>48015213170ZZZZZZZ11</t>
  </si>
  <si>
    <t xml:space="preserve">FOR/INFOR SETTL - ACCRUED REVENUE                 </t>
  </si>
  <si>
    <t xml:space="preserve">INDUS PROP - MONTHLY BILLING                      </t>
  </si>
  <si>
    <t>48015213460ZZZZZZZ11</t>
  </si>
  <si>
    <t xml:space="preserve">INDUS PROP - INTEREST CHARGE                      </t>
  </si>
  <si>
    <t>48015213470ZZZZZZZ11</t>
  </si>
  <si>
    <t xml:space="preserve">INDUS PROP - ACCRUED REVENUE                      </t>
  </si>
  <si>
    <t xml:space="preserve">MUNI PROP - MONTHLY BILLING                       </t>
  </si>
  <si>
    <t>48015213760ZZZZZZZ11</t>
  </si>
  <si>
    <t xml:space="preserve">MUNI PROP - INTEREST CHARGE                       </t>
  </si>
  <si>
    <t>48015213770ZZZZZZZ11</t>
  </si>
  <si>
    <t xml:space="preserve">MUNI PROP - ACCRUED REVENUE                       </t>
  </si>
  <si>
    <t xml:space="preserve">NAT MONU PROP - MONTHLY BILLING                   </t>
  </si>
  <si>
    <t>48015214060ZZZZZZZ11</t>
  </si>
  <si>
    <t xml:space="preserve">NAT MONU PROP - INTEREST CHARGE                   </t>
  </si>
  <si>
    <t>48015214070ZZZZZZZ11</t>
  </si>
  <si>
    <t xml:space="preserve">NAT MONU PROP - ACCRUED REVENUE                   </t>
  </si>
  <si>
    <t xml:space="preserve">PRI OWEND - MONTHLY BILLING                       </t>
  </si>
  <si>
    <t>48015214360ZZZZZZZ11</t>
  </si>
  <si>
    <t xml:space="preserve">PRI OWEND - INTEREST CHARGE                       </t>
  </si>
  <si>
    <t>48015214370ZZZZZZZ11</t>
  </si>
  <si>
    <t xml:space="preserve">PRI OWEND - ACCRUED REVENUE                       </t>
  </si>
  <si>
    <t xml:space="preserve">PROTEC AREAS - MONTHLY BILLING                    </t>
  </si>
  <si>
    <t>48015214660ZZZZZZZ11</t>
  </si>
  <si>
    <t xml:space="preserve">PROTEC AREAS - INTEREST CHARGE                    </t>
  </si>
  <si>
    <t>48015214670ZZZZZZZ11</t>
  </si>
  <si>
    <t xml:space="preserve">PROTEC AREAS - ACCRUED REVENUE                    </t>
  </si>
  <si>
    <t xml:space="preserve">PUB PEN ORG - MONTHLY BILLING                     </t>
  </si>
  <si>
    <t>48015214960ZZZZZZZ11</t>
  </si>
  <si>
    <t xml:space="preserve">PUB PEN ORG - INTEREST CHARGE                     </t>
  </si>
  <si>
    <t>48015214970ZZZZZZZ11</t>
  </si>
  <si>
    <t xml:space="preserve">PUB PEN ORG - ACCRUED REVENUE                     </t>
  </si>
  <si>
    <t xml:space="preserve">PUB SERV INFRA - MONTHLY BILLING                  </t>
  </si>
  <si>
    <t>48015215260ZZZZZZZ11</t>
  </si>
  <si>
    <t xml:space="preserve">PUB SERV INFRA - INTEREST CHARGE                  </t>
  </si>
  <si>
    <t>48015215270ZZZZZZZ11</t>
  </si>
  <si>
    <t xml:space="preserve">PUB SERV INFRA - ACCRUED REVENUE                  </t>
  </si>
  <si>
    <t xml:space="preserve">RES DEV - MONTHLY BILLING                         </t>
  </si>
  <si>
    <t>48015215660ZZZZZZZ11</t>
  </si>
  <si>
    <t xml:space="preserve">RES DEV - INTEREST CHARGE                         </t>
  </si>
  <si>
    <t>48015215670ZZZZZZZ11</t>
  </si>
  <si>
    <t xml:space="preserve">RES DEV - ACCRUED REVENUE                         </t>
  </si>
  <si>
    <t xml:space="preserve">RES VAC LAND - MONTHLY BILLING                    </t>
  </si>
  <si>
    <t>48015216060ZZZZZZZ11</t>
  </si>
  <si>
    <t xml:space="preserve">RES VAC LAND - INTEREST CHARGE                    </t>
  </si>
  <si>
    <t>48015216070ZZZZZZZ11</t>
  </si>
  <si>
    <t xml:space="preserve">RES VAC LAND - ACCRUED REVENUE                    </t>
  </si>
  <si>
    <t xml:space="preserve">SH: AGRI PURP -MONTHLY BILLING                    </t>
  </si>
  <si>
    <t>48015217160ZZZZZZZ11</t>
  </si>
  <si>
    <t xml:space="preserve">SH: AGRI PURP -INTEREST CHARGE                    </t>
  </si>
  <si>
    <t>48015217170ZZZZZZZ11</t>
  </si>
  <si>
    <t xml:space="preserve">SH: AGRI PURP -ACCRUED REVENUE                    </t>
  </si>
  <si>
    <t xml:space="preserve">SH: BUS &amp; COMMER - MONTHLY BILLING                </t>
  </si>
  <si>
    <t>48015217460ZZZZZZZ11</t>
  </si>
  <si>
    <t xml:space="preserve">SH: BUS &amp; COMMER - INTEREST CHARGE                </t>
  </si>
  <si>
    <t>48015217470ZZZZZZZ11</t>
  </si>
  <si>
    <t xml:space="preserve">SH: BUS &amp; COMMER - ACCRUED REVENUE                </t>
  </si>
  <si>
    <t xml:space="preserve">SH: INDUS PURP - MONTHLY BILLING                  </t>
  </si>
  <si>
    <t>48015217760ZZZZZZZ11</t>
  </si>
  <si>
    <t xml:space="preserve">SH: INDUS PURP - INTEREST CHARGE                  </t>
  </si>
  <si>
    <t>48015217770ZZZZZZZ11</t>
  </si>
  <si>
    <t xml:space="preserve">SH: INDUS PURP - ACCRUED REVENUE                  </t>
  </si>
  <si>
    <t xml:space="preserve">SH: RESID PURP - MONTHLY BILLING                  </t>
  </si>
  <si>
    <t>48015218060ZZZZZZZ11</t>
  </si>
  <si>
    <t xml:space="preserve">SH: RESID PURP - INTEREST CHARGE                  </t>
  </si>
  <si>
    <t>48015218070ZZZZZZZ11</t>
  </si>
  <si>
    <t xml:space="preserve">SH: RESID PURP - ACCRUED REVENUE                  </t>
  </si>
  <si>
    <t xml:space="preserve">NAT GOVERN - MONTHLY BILLING                      </t>
  </si>
  <si>
    <t>48015218760ZZZZZZZ11</t>
  </si>
  <si>
    <t xml:space="preserve">NAT GOVERN - INTEREST CHARGE                      </t>
  </si>
  <si>
    <t>48015218770ZZZZZZZ11</t>
  </si>
  <si>
    <t xml:space="preserve">NAT GOVERN - ACCRUED REVENUE                      </t>
  </si>
  <si>
    <t xml:space="preserve">PROV GOVERN - MONTHLY BILLING                     </t>
  </si>
  <si>
    <t>48015219060ZZZZZZZ11</t>
  </si>
  <si>
    <t xml:space="preserve">PROV GOVERN - INTEREST CHARGE                     </t>
  </si>
  <si>
    <t>48015219070ZZZZZZZ11</t>
  </si>
  <si>
    <t xml:space="preserve">PROV GOVERN - ACCRUED REVENUE                     </t>
  </si>
  <si>
    <t xml:space="preserve">STATE TRUST - MONTHLY BILLING                     </t>
  </si>
  <si>
    <t>48015219360ZZZZZZZ11</t>
  </si>
  <si>
    <t xml:space="preserve">STATE TRUST - INTEREST CHARGE                     </t>
  </si>
  <si>
    <t>48015219370ZZZZZZZ11</t>
  </si>
  <si>
    <t xml:space="preserve">STATE TRUST - ACCRUED REVENUE                     </t>
  </si>
  <si>
    <t>48018100060ZZZZZZZ11</t>
  </si>
  <si>
    <t>5101203165026MRCZZ11</t>
  </si>
  <si>
    <t>5101203166026MRCZZ11</t>
  </si>
  <si>
    <t>5101203167026MRCZZ11</t>
  </si>
  <si>
    <t>5101203169026MRCZZ11</t>
  </si>
  <si>
    <t>5101205180026MRCZZ11</t>
  </si>
  <si>
    <t>5101205181026MRCZZ11</t>
  </si>
  <si>
    <t>5101205182026MRCZZ11</t>
  </si>
  <si>
    <t>5101205183026MRCZZ11</t>
  </si>
  <si>
    <t>5101205184026MRCZZ11</t>
  </si>
  <si>
    <t>5101211001026MRCZZ11</t>
  </si>
  <si>
    <t>5101211022026MRCZZ11</t>
  </si>
  <si>
    <t>5101211026026MRCZZ11</t>
  </si>
  <si>
    <t>5101211034026MRCZZ11</t>
  </si>
  <si>
    <t>5101211044026MRCZZ11</t>
  </si>
  <si>
    <t>5101211046026MRCZZ11</t>
  </si>
  <si>
    <t>5101211050026MRCZZ11</t>
  </si>
  <si>
    <t>5101213001026MRCZZ11</t>
  </si>
  <si>
    <t>5101213010026MRCZZ11</t>
  </si>
  <si>
    <t>5101213020026MRCZZ11</t>
  </si>
  <si>
    <t>5101213030026MRCZZ11</t>
  </si>
  <si>
    <t>5101213040026MRCZZ11</t>
  </si>
  <si>
    <t>5101226060H26MRCZZ11</t>
  </si>
  <si>
    <t>5101227037026414ZZ11</t>
  </si>
  <si>
    <t>5101230511026MRCZZ11</t>
  </si>
  <si>
    <t>5101230541026MRCZZ11</t>
  </si>
  <si>
    <t>5101230576026MRCZZ11</t>
  </si>
  <si>
    <t>5101230577026MRCZZ11</t>
  </si>
  <si>
    <t>5101230578026MRCZZ11</t>
  </si>
  <si>
    <t>5101230579026MRCZZ11</t>
  </si>
  <si>
    <t>5101230580026MRCZZ11</t>
  </si>
  <si>
    <t>5101230581026MRCZZ11</t>
  </si>
  <si>
    <t>5101230583026MRCZZ11</t>
  </si>
  <si>
    <t>5101230585026MRCZZ11</t>
  </si>
  <si>
    <t>5101230610026MRCZZ11</t>
  </si>
  <si>
    <t>5101232360026414ZZ11</t>
  </si>
  <si>
    <t>5101232360D26MRCZZ11</t>
  </si>
  <si>
    <t>5101232360N26MRCZZ11</t>
  </si>
  <si>
    <t>5101272060026MRCZZ11</t>
  </si>
  <si>
    <t>5101272150026MRCZZ11</t>
  </si>
  <si>
    <t>5101272360026MRCZZ11</t>
  </si>
  <si>
    <t xml:space="preserve">PPE ZOO MARINE &amp; NON-BIOLOGICAL - GAINS           </t>
  </si>
  <si>
    <t xml:space="preserve">PPE ZOO MARINE &amp; NON-BIOLOGICAL - LOSSES          </t>
  </si>
  <si>
    <t>5101395023026MRC1L11</t>
  </si>
  <si>
    <t>5101395046026MRC2711</t>
  </si>
  <si>
    <t>5101395049026MRC2A11</t>
  </si>
  <si>
    <t>51016680020ZZZZZZZ11</t>
  </si>
  <si>
    <t>51016680030ZZZZZZZ11</t>
  </si>
  <si>
    <t>51016680040ZZZZZZZ11</t>
  </si>
  <si>
    <t>51016680050ZZZZZZZ11</t>
  </si>
  <si>
    <t>51016680060ZZZZZZZ11</t>
  </si>
  <si>
    <t>51016680070ZZZZZZZ11</t>
  </si>
  <si>
    <t>51016680080ZZZZZZZ11</t>
  </si>
  <si>
    <t>51016680090ZZZZZZZ11</t>
  </si>
  <si>
    <t>51016680100ZZZZZZZ11</t>
  </si>
  <si>
    <t>51018100060ZZZZZZZ11</t>
  </si>
  <si>
    <t>5211211001026MRCZZ12</t>
  </si>
  <si>
    <t>5211211022026MRCZZ12</t>
  </si>
  <si>
    <t>5211211026026MRCZZ12</t>
  </si>
  <si>
    <t>5211211034026MRCZZ12</t>
  </si>
  <si>
    <t>5211211036026MRCZZ12</t>
  </si>
  <si>
    <t>5211211044026MRCZZ12</t>
  </si>
  <si>
    <t>5211211046026MRCZZ12</t>
  </si>
  <si>
    <t>5211213001026MRCZZ12</t>
  </si>
  <si>
    <t>5211213010026MRCZZ12</t>
  </si>
  <si>
    <t>5211213020026MRCZZ12</t>
  </si>
  <si>
    <t>5211213030026MRCZZ12</t>
  </si>
  <si>
    <t>5211213040026MRCZZ12</t>
  </si>
  <si>
    <t>5211227037026414ZZ12</t>
  </si>
  <si>
    <t>5211230451026MRCZZ12</t>
  </si>
  <si>
    <t>5211230511026MRCZZ12</t>
  </si>
  <si>
    <t>5211230541026MRCZZ12</t>
  </si>
  <si>
    <t>5211230576026MRCZZ12</t>
  </si>
  <si>
    <t>5211230577026MRCZZ12</t>
  </si>
  <si>
    <t>5211230578026MRCZZ12</t>
  </si>
  <si>
    <t>5211230579026MRCZZ12</t>
  </si>
  <si>
    <t>5211230580026MRCZZ12</t>
  </si>
  <si>
    <t>5211230581026MRCZZ12</t>
  </si>
  <si>
    <t>5211230583026MRCZZ12</t>
  </si>
  <si>
    <t>5211230585026MRCZZ12</t>
  </si>
  <si>
    <t>5211230610026MRCZZ12</t>
  </si>
  <si>
    <t>5211232360026414ZZ12</t>
  </si>
  <si>
    <t>5211232360N26MRCZZ12</t>
  </si>
  <si>
    <t>5211395023026MRC1L11</t>
  </si>
  <si>
    <t>5211395049026MRC2A11</t>
  </si>
  <si>
    <t>52118100060ZZZZZZZ11</t>
  </si>
  <si>
    <t>5221140088015ZZZZZ11</t>
  </si>
  <si>
    <t>5221140088315ZZZZZ11</t>
  </si>
  <si>
    <t>5221142332029ZZZZZ11</t>
  </si>
  <si>
    <t>5221142332229ZZZZZ11</t>
  </si>
  <si>
    <t>5221142332329ZZZZZ11</t>
  </si>
  <si>
    <t>5221142332429ZZZZZ11</t>
  </si>
  <si>
    <t>5221142362029ZZZZZ11</t>
  </si>
  <si>
    <t>5221142451029ZZZZZ11</t>
  </si>
  <si>
    <t>5221142545029ZZZZZ11</t>
  </si>
  <si>
    <t>5221211001026MRCZZ11</t>
  </si>
  <si>
    <t>5221211022026MRCZZ11</t>
  </si>
  <si>
    <t>5221211026026MRCZZ11</t>
  </si>
  <si>
    <t>5221211034026MRCZZ11</t>
  </si>
  <si>
    <t>5221211038026MRCZZ11</t>
  </si>
  <si>
    <t>5221211044026MRCZZ11</t>
  </si>
  <si>
    <t>5221211046026MRCZZ11</t>
  </si>
  <si>
    <t>5221211050026MRCZZ11</t>
  </si>
  <si>
    <t>5221213001026MRCZZ11</t>
  </si>
  <si>
    <t>5221213010026MRCZZ11</t>
  </si>
  <si>
    <t>5221213020026MRCZZ11</t>
  </si>
  <si>
    <t>5221213030026MRCZZ11</t>
  </si>
  <si>
    <t>5221213040026MRCZZ11</t>
  </si>
  <si>
    <t>5221227037026414ZZ11</t>
  </si>
  <si>
    <t>5221228360026NHCZZ11</t>
  </si>
  <si>
    <t>5221228360096NHCZZ11</t>
  </si>
  <si>
    <t>5221228361026NRTZZ11</t>
  </si>
  <si>
    <t>5221228454026MRCZZ11</t>
  </si>
  <si>
    <t>5221228540026MRCZZ11</t>
  </si>
  <si>
    <t>5221228540096MRCZZ11</t>
  </si>
  <si>
    <t>5221230093026MRCZZ11</t>
  </si>
  <si>
    <t>5221230114026MRCZZ11</t>
  </si>
  <si>
    <t>5221230145026MRCZZ11</t>
  </si>
  <si>
    <t>5221230170026MRCZZ11</t>
  </si>
  <si>
    <t>5221230176026MRCZZ11</t>
  </si>
  <si>
    <t>5221230178026MRCZZ11</t>
  </si>
  <si>
    <t>5221230178426MRCZZ11</t>
  </si>
  <si>
    <t>5221230361026MRCZZ11</t>
  </si>
  <si>
    <t>5221230452026MRCZZ11</t>
  </si>
  <si>
    <t>5221230511026MRCZZ11</t>
  </si>
  <si>
    <t>5221230541026MRCZZ11</t>
  </si>
  <si>
    <t>5221230576026MRCZZ11</t>
  </si>
  <si>
    <t>5221230577026MRCZZ11</t>
  </si>
  <si>
    <t>5221230578026MRCZZ11</t>
  </si>
  <si>
    <t>5221230579026MRCZZ11</t>
  </si>
  <si>
    <t>5221230581026MRCZZ11</t>
  </si>
  <si>
    <t>5221230583026MRCZZ11</t>
  </si>
  <si>
    <t>5221230585026MRCZZ11</t>
  </si>
  <si>
    <t>5221230610026MRCZZ11</t>
  </si>
  <si>
    <t>5221232360026288ZZ11</t>
  </si>
  <si>
    <t>5221232360126288ZZ11</t>
  </si>
  <si>
    <t>5221232360226288ZZ11</t>
  </si>
  <si>
    <t>5221232360726MRCZZ11</t>
  </si>
  <si>
    <t>5221232360826MRCZZ11</t>
  </si>
  <si>
    <t>5221232360B26MRCZZ11</t>
  </si>
  <si>
    <t>5221232360C26MRCZZ11</t>
  </si>
  <si>
    <t>5221232360D26MRCZZ11</t>
  </si>
  <si>
    <t>5221232360R26MRCZZ11</t>
  </si>
  <si>
    <t>5221272360026MRCZZ11</t>
  </si>
  <si>
    <t>5221320165026MRCZZ11</t>
  </si>
  <si>
    <t>5221320170026MRCZZ11</t>
  </si>
  <si>
    <t>5221350085026MRCZZ11</t>
  </si>
  <si>
    <t>5221360085026MRCZZ11</t>
  </si>
  <si>
    <t>5221393011026MRC9511</t>
  </si>
  <si>
    <t>5221395002026MRC1211</t>
  </si>
  <si>
    <t>5221395017026MRC1H11</t>
  </si>
  <si>
    <t>5221395023026MRC1L11</t>
  </si>
  <si>
    <t>5221395046026MRC2711</t>
  </si>
  <si>
    <t>5221396011026MRC4F11</t>
  </si>
  <si>
    <t>52218100060ZZZZZZZ11</t>
  </si>
  <si>
    <t>5222142210029ZZZZZ11</t>
  </si>
  <si>
    <t>5222142210129ZZZZZ11</t>
  </si>
  <si>
    <t>5222211001026MRCZZ11</t>
  </si>
  <si>
    <t>5222211034026MRCZZ11</t>
  </si>
  <si>
    <t>5222211044026MRCZZ11</t>
  </si>
  <si>
    <t>5222211046026MRCZZ11</t>
  </si>
  <si>
    <t>5222213001026MRCZZ11</t>
  </si>
  <si>
    <t>5222213010026MRCZZ11</t>
  </si>
  <si>
    <t>5222213020026MRCZZ11</t>
  </si>
  <si>
    <t>5222213030026MRCZZ11</t>
  </si>
  <si>
    <t>5222213040026MRCZZ11</t>
  </si>
  <si>
    <t>5222226060026460ZZ11</t>
  </si>
  <si>
    <t>5222226060F26MRCZZ11</t>
  </si>
  <si>
    <t>5222226572026MRCZZ11</t>
  </si>
  <si>
    <t>5222227037026414ZZ11</t>
  </si>
  <si>
    <t>5222228122026260ZZ11</t>
  </si>
  <si>
    <t>5222230451026MRCZZ11</t>
  </si>
  <si>
    <t>5222230541026MRCZZ11</t>
  </si>
  <si>
    <t>5222230573026460ZZ11</t>
  </si>
  <si>
    <t>5222230576026MRCZZ11</t>
  </si>
  <si>
    <t>5222230577026MRCZZ11</t>
  </si>
  <si>
    <t>5222230578026MRCZZ11</t>
  </si>
  <si>
    <t>5222230579026MRCZZ11</t>
  </si>
  <si>
    <t>5222230580026MRCZZ11</t>
  </si>
  <si>
    <t>5222230581026MRCZZ11</t>
  </si>
  <si>
    <t>5222230583026MRCZZ11</t>
  </si>
  <si>
    <t>5222230585026MRCZZ11</t>
  </si>
  <si>
    <t>5222238364326MRCZZ11</t>
  </si>
  <si>
    <t>5222395002026MRC1211</t>
  </si>
  <si>
    <t>5222395017026MRC1H11</t>
  </si>
  <si>
    <t>5222395023026MRC1L11</t>
  </si>
  <si>
    <t>52228100060ZZZZZZZ11</t>
  </si>
  <si>
    <t>5231211001026MRCZZ11</t>
  </si>
  <si>
    <t>5231211022026MRCZZ11</t>
  </si>
  <si>
    <t>5231211026026MRCZZ11</t>
  </si>
  <si>
    <t>5231211028026MRCZZ11</t>
  </si>
  <si>
    <t>5231211034026MRCZZ11</t>
  </si>
  <si>
    <t>5231211044026MRCZZ11</t>
  </si>
  <si>
    <t>5231211046026MRCZZ11</t>
  </si>
  <si>
    <t>5231211050026MRCZZ11</t>
  </si>
  <si>
    <t>5231211060026MRCZZ11</t>
  </si>
  <si>
    <t>5231213001026MRCZZ11</t>
  </si>
  <si>
    <t>5231213010026MRCZZ11</t>
  </si>
  <si>
    <t>5231213020026MRCZZ11</t>
  </si>
  <si>
    <t>5231213030026MRCZZ11</t>
  </si>
  <si>
    <t>5231213040026MRCZZ11</t>
  </si>
  <si>
    <t>5231226060026234ZZ11</t>
  </si>
  <si>
    <t>5231226060026235ZZ11</t>
  </si>
  <si>
    <t>5231226060426MRCZZ11</t>
  </si>
  <si>
    <t>5231226360026MRCZZ11</t>
  </si>
  <si>
    <t>5231227037026414ZZ11</t>
  </si>
  <si>
    <t>5231228361026NRTZZ11</t>
  </si>
  <si>
    <t>5231230012026234ZZ11</t>
  </si>
  <si>
    <t>5231230012026235ZZ11</t>
  </si>
  <si>
    <t>5231230012026MRCZZ11</t>
  </si>
  <si>
    <t>5231230451026MRCZZ11</t>
  </si>
  <si>
    <t>5231230452026MRCZZ11</t>
  </si>
  <si>
    <t>5231230511026MRCZZ11</t>
  </si>
  <si>
    <t>5231230541026MRCZZ11</t>
  </si>
  <si>
    <t>5231230573026234ZZ11</t>
  </si>
  <si>
    <t>5231230576026MRCZZ11</t>
  </si>
  <si>
    <t>5231230577026MRCZZ11</t>
  </si>
  <si>
    <t>5231230578026MRCZZ11</t>
  </si>
  <si>
    <t>5231230579026MRCZZ11</t>
  </si>
  <si>
    <t>5231230580026MRCZZ11</t>
  </si>
  <si>
    <t>5231230581026MRCZZ11</t>
  </si>
  <si>
    <t>5231230583026MRCZZ11</t>
  </si>
  <si>
    <t>5231230585026MRCZZ11</t>
  </si>
  <si>
    <t>5231232360026235ZZ11</t>
  </si>
  <si>
    <t>5231232360D26MRCZZ11</t>
  </si>
  <si>
    <t>5231232360M26MRCZZ11</t>
  </si>
  <si>
    <t>5231232360N26MRCZZ11</t>
  </si>
  <si>
    <t>5231238150026MRCZZ11</t>
  </si>
  <si>
    <t>5231238364326MRCZZ11</t>
  </si>
  <si>
    <t>5231272150026MRCZZ11</t>
  </si>
  <si>
    <t>5231320065026MRCZZ11</t>
  </si>
  <si>
    <t>5231320070026MRCZZ11</t>
  </si>
  <si>
    <t>5231320250026MRCZZ11</t>
  </si>
  <si>
    <t>5231320255026MRCZZ11</t>
  </si>
  <si>
    <t>5231350035026MRCZZ11</t>
  </si>
  <si>
    <t>5231350110026MRCZZ11</t>
  </si>
  <si>
    <t>5231360035026MRCZZ11</t>
  </si>
  <si>
    <t>5231360110026MRCZZ11</t>
  </si>
  <si>
    <t>5231395002026MRC1211</t>
  </si>
  <si>
    <t>5231395017026MRC1H11</t>
  </si>
  <si>
    <t>5231395023026MRC1L11</t>
  </si>
  <si>
    <t>52318100060ZZZZZZZ11</t>
  </si>
  <si>
    <t>5232106008014ZZZZZ11</t>
  </si>
  <si>
    <t>5232106008114ZZZZZ11</t>
  </si>
  <si>
    <t>5232106008214ZZZZZ11</t>
  </si>
  <si>
    <t>5232106011014ZZZZZ11</t>
  </si>
  <si>
    <t>5232106011114ZZZZZ11</t>
  </si>
  <si>
    <t>5232211001026MRCZZ11</t>
  </si>
  <si>
    <t>5232211022026MRCZZ11</t>
  </si>
  <si>
    <t>5232211026026MRCZZ11</t>
  </si>
  <si>
    <t>5232211034026MRCZZ11</t>
  </si>
  <si>
    <t>5232211036026MRCZZ11</t>
  </si>
  <si>
    <t>5232211038026MRCZZ11</t>
  </si>
  <si>
    <t>5232211042026MRCZZ11</t>
  </si>
  <si>
    <t>5232211044026MRCZZ11</t>
  </si>
  <si>
    <t>5232211046026MRCZZ11</t>
  </si>
  <si>
    <t>5232211050026MRCZZ11</t>
  </si>
  <si>
    <t>5232211056026MRCZZ11</t>
  </si>
  <si>
    <t>5232213001026MRCZZ11</t>
  </si>
  <si>
    <t>5232213010026MRCZZ11</t>
  </si>
  <si>
    <t>5232213020026MRCZZ11</t>
  </si>
  <si>
    <t>5232213030026MRCZZ11</t>
  </si>
  <si>
    <t>5232213040026MRCZZ11</t>
  </si>
  <si>
    <t>5232226030026MRCZZ11</t>
  </si>
  <si>
    <t>5232227044026MRCZZ11</t>
  </si>
  <si>
    <t>5232227333026MRCZZ11</t>
  </si>
  <si>
    <t>5232228241026MRCZZ11</t>
  </si>
  <si>
    <t>5232230012026MRCZZ11</t>
  </si>
  <si>
    <t>5232230111026MRCZZ11</t>
  </si>
  <si>
    <t>5232230451026MRCZZ11</t>
  </si>
  <si>
    <t>5232230451126MRCZZ11</t>
  </si>
  <si>
    <t>5232230451D26MRCZZ11</t>
  </si>
  <si>
    <t>5232230452026MRCZZ11</t>
  </si>
  <si>
    <t>5232230511026MRCZZ11</t>
  </si>
  <si>
    <t>5232230541026MRCZZ11</t>
  </si>
  <si>
    <t>5232230576026MRCZZ11</t>
  </si>
  <si>
    <t>5232230577026MRCZZ11</t>
  </si>
  <si>
    <t>5232230579026MRCZZ11</t>
  </si>
  <si>
    <t>5232230583026MRCZZ11</t>
  </si>
  <si>
    <t>5232230585026MRCZZ11</t>
  </si>
  <si>
    <t>5232230590026MRCZZ11</t>
  </si>
  <si>
    <t>5232230610026MRCZZ11</t>
  </si>
  <si>
    <t>5232232360C26MRCZZ11</t>
  </si>
  <si>
    <t>5232232360D26MRCZZ11</t>
  </si>
  <si>
    <t>5232232360N26MRCZZ11</t>
  </si>
  <si>
    <t>5232232660026MRCZZ11</t>
  </si>
  <si>
    <t>5232320280026MRCZZ11</t>
  </si>
  <si>
    <t>5232320285026MRCZZ11</t>
  </si>
  <si>
    <t>5232350025026MRCZZ11</t>
  </si>
  <si>
    <t>5232360025026MRCZZ11</t>
  </si>
  <si>
    <t>5232395002026MRC1211</t>
  </si>
  <si>
    <t>5232395017026MRC1H11</t>
  </si>
  <si>
    <t>5232395023026MRC1L11</t>
  </si>
  <si>
    <t>52326473510ZZZZZZZ11</t>
  </si>
  <si>
    <t>52326473530ZZZZZZZ11</t>
  </si>
  <si>
    <t>52326473540ZZZZZZZ11</t>
  </si>
  <si>
    <t>52326473550ZZZZZZZ11</t>
  </si>
  <si>
    <t>52326473560ZZZZZZZ11</t>
  </si>
  <si>
    <t>52326473570ZZZZZZZ11</t>
  </si>
  <si>
    <t>52326473580ZZZZZZZ11</t>
  </si>
  <si>
    <t>52326473610ZZZZZZZ11</t>
  </si>
  <si>
    <t>52326473620ZZZZZZZ11</t>
  </si>
  <si>
    <t>52326473630ZZZZZZZ11</t>
  </si>
  <si>
    <t>52326473640ZZZZZZZ11</t>
  </si>
  <si>
    <t>52326473650ZZZZZZZ11</t>
  </si>
  <si>
    <t>52326473710ZZZZZZZ11</t>
  </si>
  <si>
    <t>52326473720ZZZZZZZ11</t>
  </si>
  <si>
    <t>52326473730ZZZZZZZ11</t>
  </si>
  <si>
    <t>52326473740ZZZZZZZ11</t>
  </si>
  <si>
    <t>52326680020ZZZZZZZ11</t>
  </si>
  <si>
    <t>52326680030ZZZZZZZ11</t>
  </si>
  <si>
    <t>52326680040ZZZZZZZ11</t>
  </si>
  <si>
    <t>52326680050ZZZZZZZ11</t>
  </si>
  <si>
    <t>52326680060ZZZZZZZ11</t>
  </si>
  <si>
    <t>52326680070ZZZZZZZ11</t>
  </si>
  <si>
    <t>52326680080ZZZZZZZ11</t>
  </si>
  <si>
    <t>52326680090ZZZZZZZ11</t>
  </si>
  <si>
    <t>52326680100ZZZZZZZ11</t>
  </si>
  <si>
    <t>52328100060ZZZZZZZ11</t>
  </si>
  <si>
    <t>5241142210029ZZZZZ11</t>
  </si>
  <si>
    <t>5241211001026MRCZZ11</t>
  </si>
  <si>
    <t>5241211022026MRCZZ11</t>
  </si>
  <si>
    <t>5241211026026MRCZZ11</t>
  </si>
  <si>
    <t>5241211034026MRCZZ11</t>
  </si>
  <si>
    <t>5241211044026MRCZZ11</t>
  </si>
  <si>
    <t>5241211046026MRCZZ11</t>
  </si>
  <si>
    <t>5241211050026MRCZZ11</t>
  </si>
  <si>
    <t>5241213001026MRCZZ11</t>
  </si>
  <si>
    <t>5241213010026MRCZZ11</t>
  </si>
  <si>
    <t>5241213020026MRCZZ11</t>
  </si>
  <si>
    <t>5241213030026MRCZZ11</t>
  </si>
  <si>
    <t>5241213040026MRCZZ11</t>
  </si>
  <si>
    <t>5241226360026MRCZZ11</t>
  </si>
  <si>
    <t>5241227044026MRCZZ11</t>
  </si>
  <si>
    <t>5241227331026MRCZZ11</t>
  </si>
  <si>
    <t>5241228361026NRTZZ11</t>
  </si>
  <si>
    <t>5241230070026MRCZZ11</t>
  </si>
  <si>
    <t>5241230452026MRCZZ11</t>
  </si>
  <si>
    <t>5241230541026MRCZZ11</t>
  </si>
  <si>
    <t>5241230576026MRCZZ11</t>
  </si>
  <si>
    <t>5241230610026MRCZZ11</t>
  </si>
  <si>
    <t>5241232360026414ZZ11</t>
  </si>
  <si>
    <t>5241232360C26MRCZZ11</t>
  </si>
  <si>
    <t>5241232360M26MRCZZ11</t>
  </si>
  <si>
    <t>5241232360N26MRCZZ11</t>
  </si>
  <si>
    <t>5241232660026MRCZZ11</t>
  </si>
  <si>
    <t>5241395002026MRC1211</t>
  </si>
  <si>
    <t>5241395017026MRC1H11</t>
  </si>
  <si>
    <t>5241395023026MRC1L11</t>
  </si>
  <si>
    <t>5241395046026MRC2711</t>
  </si>
  <si>
    <t>52418100060ZZZZZZZ11</t>
  </si>
  <si>
    <t>5251142210029ZZZZZ11</t>
  </si>
  <si>
    <t>5251211001026MRCZZ11</t>
  </si>
  <si>
    <t>5251211038026MRCZZ11</t>
  </si>
  <si>
    <t>5251211044026MRCZZ11</t>
  </si>
  <si>
    <t>5251211046026MRCZZ11</t>
  </si>
  <si>
    <t>5251211056026MRCZZ11</t>
  </si>
  <si>
    <t>5251213001026MRCZZ11</t>
  </si>
  <si>
    <t>5251213010026MRCZZ11</t>
  </si>
  <si>
    <t>5251213030026MRCZZ11</t>
  </si>
  <si>
    <t>5251213040026MRCZZ11</t>
  </si>
  <si>
    <t>5251230451F26MRCZZ11</t>
  </si>
  <si>
    <t>5251230452026MRCZZ11</t>
  </si>
  <si>
    <t>5251230511026MRCZZ11</t>
  </si>
  <si>
    <t>5251230541026MRCZZ11</t>
  </si>
  <si>
    <t>5251230576026MRCZZ11</t>
  </si>
  <si>
    <t>5251230577026MRCZZ11</t>
  </si>
  <si>
    <t>5251230578026MRCZZ11</t>
  </si>
  <si>
    <t>5251230579026MRCZZ11</t>
  </si>
  <si>
    <t>5251230585026MRCZZ11</t>
  </si>
  <si>
    <t>5251230610026MRCZZ11</t>
  </si>
  <si>
    <t>5251232060026MRCZZ11</t>
  </si>
  <si>
    <t>5251232360C26MRCZZ11</t>
  </si>
  <si>
    <t>5251232360N26MRCZZ11</t>
  </si>
  <si>
    <t>5251395002026MRC1211</t>
  </si>
  <si>
    <t>5251395017026MRC1H11</t>
  </si>
  <si>
    <t>5251395023026MRC1L11</t>
  </si>
  <si>
    <t>52518100060ZZZZZZZ11</t>
  </si>
  <si>
    <t>5261211001026MRCZZ11</t>
  </si>
  <si>
    <t>5261211022026MRCZZ11</t>
  </si>
  <si>
    <t>5261211026026MRCZZ11</t>
  </si>
  <si>
    <t>5261211034026MRCZZ11</t>
  </si>
  <si>
    <t>5261211044026MRCZZ11</t>
  </si>
  <si>
    <t>5261211046026MRCZZ11</t>
  </si>
  <si>
    <t>5261211050026MRCZZ11</t>
  </si>
  <si>
    <t>5261213001026MRCZZ11</t>
  </si>
  <si>
    <t>5261213010026MRCZZ11</t>
  </si>
  <si>
    <t>5261213020026MRCZZ11</t>
  </si>
  <si>
    <t>5261213030026MRCZZ11</t>
  </si>
  <si>
    <t>5261213040026MRCZZ11</t>
  </si>
  <si>
    <t>5261226060426MRCZZ11</t>
  </si>
  <si>
    <t>5261226572026MRCZZ11</t>
  </si>
  <si>
    <t>5261227037026414ZZ11</t>
  </si>
  <si>
    <t>5261228122026246ZZ11</t>
  </si>
  <si>
    <t>5261228122026259ZZ11</t>
  </si>
  <si>
    <t>5261228122026260ZZ11</t>
  </si>
  <si>
    <t>5261228122026276ZZ11</t>
  </si>
  <si>
    <t>5261228122026284ZZ11</t>
  </si>
  <si>
    <t>5261228360026NSPZZ11</t>
  </si>
  <si>
    <t>5261228361026NRTZZ11</t>
  </si>
  <si>
    <t>5261228543026284ZZ11</t>
  </si>
  <si>
    <t>5261228543026MRCZZ11</t>
  </si>
  <si>
    <t>5261230451026MRCZZ11</t>
  </si>
  <si>
    <t>5261230452026MRCZZ11</t>
  </si>
  <si>
    <t>5261230541026MRCZZ11</t>
  </si>
  <si>
    <t>5261230576026MRCZZ11</t>
  </si>
  <si>
    <t>5261230577026MRCZZ11</t>
  </si>
  <si>
    <t>5261230578026MRCZZ11</t>
  </si>
  <si>
    <t>5261230579026MRCZZ11</t>
  </si>
  <si>
    <t>5261230580026MRCZZ11</t>
  </si>
  <si>
    <t>5261230581026MRCZZ11</t>
  </si>
  <si>
    <t>5261230583026MRCZZ11</t>
  </si>
  <si>
    <t>5261230585026MRCZZ11</t>
  </si>
  <si>
    <t>5261232360N26MRCZZ11</t>
  </si>
  <si>
    <t>5261238150026MRCZZ11</t>
  </si>
  <si>
    <t>5261320280026MRCZZ11</t>
  </si>
  <si>
    <t>5261320285026MRCZZ11</t>
  </si>
  <si>
    <t>5261350110026MRCZZ11</t>
  </si>
  <si>
    <t>5261360110026MRCZZ11</t>
  </si>
  <si>
    <t>5261395002026MRC1211</t>
  </si>
  <si>
    <t>5261395017026MRC1H11</t>
  </si>
  <si>
    <t>5261395023026MRC1L11</t>
  </si>
  <si>
    <t>52618100060ZZZZZZZ11</t>
  </si>
  <si>
    <t>5281211001026MRCZZ11</t>
  </si>
  <si>
    <t>5281211022026MRCZZ11</t>
  </si>
  <si>
    <t>5281211026026MRCZZ11</t>
  </si>
  <si>
    <t>5281211034026MRCZZ11</t>
  </si>
  <si>
    <t>5281211036026MRCZZ11</t>
  </si>
  <si>
    <t>5281211038026MRCZZ11</t>
  </si>
  <si>
    <t>5281211044026MRCZZ11</t>
  </si>
  <si>
    <t>5281211046026MRCZZ11</t>
  </si>
  <si>
    <t>5281211050026MRCZZ11</t>
  </si>
  <si>
    <t>5281213001026MRCZZ11</t>
  </si>
  <si>
    <t>5281213010026MRCZZ11</t>
  </si>
  <si>
    <t>5281213020026MRCZZ11</t>
  </si>
  <si>
    <t>5281213030026MRCZZ11</t>
  </si>
  <si>
    <t>5281213040026MRCZZ11</t>
  </si>
  <si>
    <t>5281226060026277ZZ11</t>
  </si>
  <si>
    <t>5281226060026550ZZ11</t>
  </si>
  <si>
    <t>5281226060426MRCZZ11</t>
  </si>
  <si>
    <t>5281226060H26MRCZZ11</t>
  </si>
  <si>
    <t>5281226572026MRCZZ11</t>
  </si>
  <si>
    <t>5281227041026277ZZ11</t>
  </si>
  <si>
    <t>5281227041026531ZZ11</t>
  </si>
  <si>
    <t>5281227041026532ZZ11</t>
  </si>
  <si>
    <t>5281227041026550ZZ11</t>
  </si>
  <si>
    <t>5281227041026MRCZZ11</t>
  </si>
  <si>
    <t>5281228361026NRTZZ11</t>
  </si>
  <si>
    <t>5281230451026MRCZZ11</t>
  </si>
  <si>
    <t>5281230541026MRCZZ11</t>
  </si>
  <si>
    <t>5281230573026277ZZ11</t>
  </si>
  <si>
    <t>5281230573026306ZZ11</t>
  </si>
  <si>
    <t>5281230573026550ZZ11</t>
  </si>
  <si>
    <t>5281230576026MRCZZ11</t>
  </si>
  <si>
    <t>5281230577026MRCZZ11</t>
  </si>
  <si>
    <t>5281230578026MRCZZ11</t>
  </si>
  <si>
    <t>5281230579026MRCZZ11</t>
  </si>
  <si>
    <t>5281230580026MRCZZ11</t>
  </si>
  <si>
    <t>5281230581026MRCZZ11</t>
  </si>
  <si>
    <t>5281230583026MRCZZ11</t>
  </si>
  <si>
    <t>5281230585026MRCZZ11</t>
  </si>
  <si>
    <t>5281232360026277ZZ11</t>
  </si>
  <si>
    <t>5281232360026550ZZ11</t>
  </si>
  <si>
    <t>5281238364326MRCZZ11</t>
  </si>
  <si>
    <t>5281395002026MRC1211</t>
  </si>
  <si>
    <t>5281395017026MRC1H11</t>
  </si>
  <si>
    <t>5281395023026MRC1L11</t>
  </si>
  <si>
    <t>52818100060ZZZZZZZ11</t>
  </si>
  <si>
    <t>5401211001026MRCZZ12</t>
  </si>
  <si>
    <t>5401211010026MRCZZ12</t>
  </si>
  <si>
    <t>5401211022026MRCZZ12</t>
  </si>
  <si>
    <t>5401211026026MRCZZ12</t>
  </si>
  <si>
    <t>5401211028026MRCZZ12</t>
  </si>
  <si>
    <t>5401211034026MRCZZ12</t>
  </si>
  <si>
    <t>5401211036026MRCZZ12</t>
  </si>
  <si>
    <t>5401211042026MRCZZ12</t>
  </si>
  <si>
    <t>5401211044026MRCZZ12</t>
  </si>
  <si>
    <t>5401211046026MRCZZ12</t>
  </si>
  <si>
    <t>5401211050026MRCZZ12</t>
  </si>
  <si>
    <t>5401211056026MRCZZ12</t>
  </si>
  <si>
    <t>5401213001026MRCZZ12</t>
  </si>
  <si>
    <t>5401213010026MRCZZ12</t>
  </si>
  <si>
    <t>5401213020026MRCZZ12</t>
  </si>
  <si>
    <t>5401213030026MRCZZ12</t>
  </si>
  <si>
    <t>5401213040026MRCZZ12</t>
  </si>
  <si>
    <t>5401230511026MRCZZ12</t>
  </si>
  <si>
    <t>5401230541026MRCZZ12</t>
  </si>
  <si>
    <t>5401230576026MRCZZ12</t>
  </si>
  <si>
    <t>5401230577026MRCZZ12</t>
  </si>
  <si>
    <t>5401230579026MRCZZ12</t>
  </si>
  <si>
    <t>5401230581026MRCZZ12</t>
  </si>
  <si>
    <t>5401230610026MRCZZ12</t>
  </si>
  <si>
    <t>5401232360026414ZZ12</t>
  </si>
  <si>
    <t>5401232360D26MRCZZ12</t>
  </si>
  <si>
    <t>5401395023026MRC1L11</t>
  </si>
  <si>
    <t>5401395049026MRC2A11</t>
  </si>
  <si>
    <t>54018100060ZZZZZZZ11</t>
  </si>
  <si>
    <t>5421142150129ZZZZZ11</t>
  </si>
  <si>
    <t>5421142150229ZZZZZ11</t>
  </si>
  <si>
    <t>5421142150329ZZZZZ11</t>
  </si>
  <si>
    <t>5421211001026MRCZZ11</t>
  </si>
  <si>
    <t>5421211020026MRCZZ11</t>
  </si>
  <si>
    <t>5421211022026MRCZZ11</t>
  </si>
  <si>
    <t>5421211026026MRCZZ11</t>
  </si>
  <si>
    <t>5421211028026MRCZZ11</t>
  </si>
  <si>
    <t>5421211034026MRCZZ11</t>
  </si>
  <si>
    <t>5421211036026MRCZZ11</t>
  </si>
  <si>
    <t>5421211038026MRCZZ11</t>
  </si>
  <si>
    <t>5421211040026MRCZZ11</t>
  </si>
  <si>
    <t>5421211042026MRCZZ11</t>
  </si>
  <si>
    <t>5421211044026MRCZZ11</t>
  </si>
  <si>
    <t>5421211046026MRCZZ11</t>
  </si>
  <si>
    <t>5421211050026MRCZZ11</t>
  </si>
  <si>
    <t>5421211056026MRCZZ11</t>
  </si>
  <si>
    <t>5421213001026MRCZZ11</t>
  </si>
  <si>
    <t>5421213010026MRCZZ11</t>
  </si>
  <si>
    <t>5421213020026MRCZZ11</t>
  </si>
  <si>
    <t>5421213030026MRCZZ11</t>
  </si>
  <si>
    <t>5421213040026MRCZZ11</t>
  </si>
  <si>
    <t>5421228120026MRCZZ11</t>
  </si>
  <si>
    <t>5421228152026MRCZZ11</t>
  </si>
  <si>
    <t>5421228360026NAZZZ11</t>
  </si>
  <si>
    <t>5421228360026NHCZZ11</t>
  </si>
  <si>
    <t>5421228361026MRCZZ11</t>
  </si>
  <si>
    <t>5421228361026NSPZZ11</t>
  </si>
  <si>
    <t>5421230012026MRCZZ11</t>
  </si>
  <si>
    <t>5421230111026MRCZZ11</t>
  </si>
  <si>
    <t>5421230361026MRCZZ11</t>
  </si>
  <si>
    <t>5421230452026MRCZZ11</t>
  </si>
  <si>
    <t>5421230511026MRCZZ11</t>
  </si>
  <si>
    <t>5421230541026MRCZZ11</t>
  </si>
  <si>
    <t>5421230576026MRCZZ11</t>
  </si>
  <si>
    <t>5421230577026MRCZZ11</t>
  </si>
  <si>
    <t>5421230579026MRCZZ11</t>
  </si>
  <si>
    <t>5421230581026MRCZZ11</t>
  </si>
  <si>
    <t>5421230610026MRCZZ11</t>
  </si>
  <si>
    <t>5421232360026414ZZ11</t>
  </si>
  <si>
    <t>5421232360D26MRCZZ11</t>
  </si>
  <si>
    <t>5421232360M26MRCZZ11</t>
  </si>
  <si>
    <t>5421232360N26MRCZZ11</t>
  </si>
  <si>
    <t>5421238364326MRCZZ11</t>
  </si>
  <si>
    <t>5421272150026MRCZZ11</t>
  </si>
  <si>
    <t>5421272360026MRCZZ11</t>
  </si>
  <si>
    <t>5421320165026MRCZZ11</t>
  </si>
  <si>
    <t>5421320170026MRCZZ11</t>
  </si>
  <si>
    <t>5421320280026MRCZZ11</t>
  </si>
  <si>
    <t>5421320285026MRCZZ11</t>
  </si>
  <si>
    <t>5421350085026MRCZZ11</t>
  </si>
  <si>
    <t>5421350110026MRCZZ11</t>
  </si>
  <si>
    <t>5421360085026MRCZZ11</t>
  </si>
  <si>
    <t>5421360110026MRCZZ11</t>
  </si>
  <si>
    <t>5421393009026MRC9311</t>
  </si>
  <si>
    <t>5421393010026MRC9411</t>
  </si>
  <si>
    <t>5421393011026MRC9511</t>
  </si>
  <si>
    <t>5421395002026MRC1211</t>
  </si>
  <si>
    <t>5421395017026MRC1H11</t>
  </si>
  <si>
    <t>5421395023026MRC1L11</t>
  </si>
  <si>
    <t>5421395046026MRC2711</t>
  </si>
  <si>
    <t>5421396009026MRC4D11</t>
  </si>
  <si>
    <t>5421396010026MRC4E11</t>
  </si>
  <si>
    <t>5421396011026MRC4F11</t>
  </si>
  <si>
    <t>54216473510ZZZZZZZ11</t>
  </si>
  <si>
    <t>5421647352081QH5ZZ20</t>
  </si>
  <si>
    <t>54216473530ZZZZZZZ11</t>
  </si>
  <si>
    <t>54216473540ZZZZZZZ11</t>
  </si>
  <si>
    <t>54216473550ZZZZZZZ11</t>
  </si>
  <si>
    <t>54216473560ZZZZZZZ11</t>
  </si>
  <si>
    <t>54216473570ZZZZZZZ11</t>
  </si>
  <si>
    <t>54216473580ZZZZZZZ11</t>
  </si>
  <si>
    <t>54216473610ZZZZZZZ11</t>
  </si>
  <si>
    <t>54216473620ZZZZZZZ11</t>
  </si>
  <si>
    <t>54216473630ZZZZZZZ11</t>
  </si>
  <si>
    <t>54216473640ZZZZZZZ11</t>
  </si>
  <si>
    <t>54216473650ZZZZZZZ11</t>
  </si>
  <si>
    <t>54216473710ZZZZZZZ11</t>
  </si>
  <si>
    <t>54216473720ZZZZZZZ11</t>
  </si>
  <si>
    <t>54216473730ZZZZZZZ11</t>
  </si>
  <si>
    <t>54216473740ZZZZZZZ11</t>
  </si>
  <si>
    <t>54216680020ZZZZZZZ11</t>
  </si>
  <si>
    <t>54216680030ZZZZZZZ11</t>
  </si>
  <si>
    <t>54216680040ZZZZZZZ11</t>
  </si>
  <si>
    <t>54216680050ZZZZZZZ11</t>
  </si>
  <si>
    <t>54216680060ZZZZZZZ11</t>
  </si>
  <si>
    <t>54216680070ZZZZZZZ11</t>
  </si>
  <si>
    <t>54216680080ZZZZZZZ11</t>
  </si>
  <si>
    <t>54216680090ZZZZZZZ11</t>
  </si>
  <si>
    <t>54216680100ZZZZZZZ11</t>
  </si>
  <si>
    <t>54218100060ZZZZZZZ11</t>
  </si>
  <si>
    <t>5501211001026MRCZZ11</t>
  </si>
  <si>
    <t>5501211022026MRCZZ11</t>
  </si>
  <si>
    <t>5501211026026MRCZZ11</t>
  </si>
  <si>
    <t>5501211034026MRCZZ11</t>
  </si>
  <si>
    <t>5501211044026MRCZZ11</t>
  </si>
  <si>
    <t>5501211046026MRCZZ11</t>
  </si>
  <si>
    <t>5501211050026MRCZZ11</t>
  </si>
  <si>
    <t>5501213001026MRCZZ11</t>
  </si>
  <si>
    <t>5501213010026MRCZZ11</t>
  </si>
  <si>
    <t>5501213020026MRCZZ11</t>
  </si>
  <si>
    <t>5501213030026MRCZZ11</t>
  </si>
  <si>
    <t>5501213040026MRCZZ11</t>
  </si>
  <si>
    <t>5501230511026MRCZZ11</t>
  </si>
  <si>
    <t>5501230541026MRCZZ11</t>
  </si>
  <si>
    <t>5501230576026MRCZZ11</t>
  </si>
  <si>
    <t>5501230577026MRCZZ11</t>
  </si>
  <si>
    <t>5501230578026MRCZZ11</t>
  </si>
  <si>
    <t>5501230581026MRCZZ11</t>
  </si>
  <si>
    <t>5501230582026MRCZZ11</t>
  </si>
  <si>
    <t>5501230583026MRCZZ11</t>
  </si>
  <si>
    <t>5501232360026414ZZ11</t>
  </si>
  <si>
    <t>5501395023026MRC1L11</t>
  </si>
  <si>
    <t>5501395049026MRC2A11</t>
  </si>
  <si>
    <t>55018100060ZZZZZZZ11</t>
  </si>
  <si>
    <t>5511104004007ZZZZZ11</t>
  </si>
  <si>
    <t>5511104006007ZZZZZ11</t>
  </si>
  <si>
    <t>5511104008007ZZZZZ11</t>
  </si>
  <si>
    <t>5511104010007ZZZZZ11</t>
  </si>
  <si>
    <t>5511104011007ZZZZZ11</t>
  </si>
  <si>
    <t>5511138518028ZZZZZ11</t>
  </si>
  <si>
    <t>5511142120029ZZZZZ11</t>
  </si>
  <si>
    <t>5511142581029ZZZZZ11</t>
  </si>
  <si>
    <t xml:space="preserve">TRAFFIC CONTROL                                   </t>
  </si>
  <si>
    <t>5511211001026MRCZZ11</t>
  </si>
  <si>
    <t>5511211020026MRCZZ11</t>
  </si>
  <si>
    <t>5511211022026MRCZZ11</t>
  </si>
  <si>
    <t>5511211026026MRCZZ11</t>
  </si>
  <si>
    <t>5511211034026MRCZZ11</t>
  </si>
  <si>
    <t>5511211036026MRCZZ11</t>
  </si>
  <si>
    <t>5511211038026MRCZZ11</t>
  </si>
  <si>
    <t>5511211040026MRCZZ11</t>
  </si>
  <si>
    <t>5511211042026MRCZZ11</t>
  </si>
  <si>
    <t>5511211044026MRCZZ11</t>
  </si>
  <si>
    <t>5511211046026MRCZZ11</t>
  </si>
  <si>
    <t>5511211050026MRCZZ11</t>
  </si>
  <si>
    <t>5511213001026MRCZZ11</t>
  </si>
  <si>
    <t>5511213010026MRCZZ11</t>
  </si>
  <si>
    <t>5511213020026MRCZZ11</t>
  </si>
  <si>
    <t>5511213030026MRCZZ11</t>
  </si>
  <si>
    <t>5511213040026MRCZZ11</t>
  </si>
  <si>
    <t>5511226571026MRCZZ11</t>
  </si>
  <si>
    <t>5511226571226MRCZZ11</t>
  </si>
  <si>
    <t>5511228210026MRCZZ11</t>
  </si>
  <si>
    <t>5511228360026NHCZZ11</t>
  </si>
  <si>
    <t>5511228360026NSPZZ11</t>
  </si>
  <si>
    <t>5511230041026MRCZZ11</t>
  </si>
  <si>
    <t>5511230111026MRCZZ11</t>
  </si>
  <si>
    <t>5511230361026MRCZZ11</t>
  </si>
  <si>
    <t>5511230451026414ZZ11</t>
  </si>
  <si>
    <t>5511230451D26MRCZZ11</t>
  </si>
  <si>
    <t>5511230451F26MRCZZ11</t>
  </si>
  <si>
    <t>5511230511026MRCZZ11</t>
  </si>
  <si>
    <t>5511230541026MRCZZ11</t>
  </si>
  <si>
    <t>5511230610026MRCZZ11</t>
  </si>
  <si>
    <t>5511232360026506ZZ11</t>
  </si>
  <si>
    <t>5511232360N26MRCZZ11</t>
  </si>
  <si>
    <t>5511240001026MRCZZ11</t>
  </si>
  <si>
    <t>5511272360026MRCZZ11</t>
  </si>
  <si>
    <t>5511320165026MRCZZ11</t>
  </si>
  <si>
    <t>5511320170026MRCZZ11</t>
  </si>
  <si>
    <t>5511350085026MRCZZ11</t>
  </si>
  <si>
    <t>5511360085026MRCZZ11</t>
  </si>
  <si>
    <t>5511393011026MRC9511</t>
  </si>
  <si>
    <t>5511395002026MRC1211</t>
  </si>
  <si>
    <t>5511395017026MRC1H11</t>
  </si>
  <si>
    <t>5511395023026MRC1L11</t>
  </si>
  <si>
    <t>5511396011026MRC4F11</t>
  </si>
  <si>
    <t>55115401010ZZZZZZZ11</t>
  </si>
  <si>
    <t xml:space="preserve">TRAFFIC FINES: OPENING BALANCE                    </t>
  </si>
  <si>
    <t>55115401020ZZZZZZZ11</t>
  </si>
  <si>
    <t xml:space="preserve">TRAFFIC FINES: FINES ISSUED                       </t>
  </si>
  <si>
    <t>55115401030ZZZZZZZ11</t>
  </si>
  <si>
    <t xml:space="preserve">TRAFFIC FINES: REDUCTION ON RECEIV FINES          </t>
  </si>
  <si>
    <t>55115401040ZZZZZZZ11</t>
  </si>
  <si>
    <t xml:space="preserve">TRAFFIC FINES: WITHDRAWALS                        </t>
  </si>
  <si>
    <t>55115401050ZZZZZZZ11</t>
  </si>
  <si>
    <t xml:space="preserve">TRAFFIC FINES: PAYMENTS/RECEIPTS                  </t>
  </si>
  <si>
    <t>55115401060ZZZZZZZ11</t>
  </si>
  <si>
    <t xml:space="preserve">TRAFFIC FINES: DEBT WRITE-OFFS                    </t>
  </si>
  <si>
    <t>55115401110ZZZZZZZ11</t>
  </si>
  <si>
    <t xml:space="preserve">IMPAIR TRAFFIC FINES: OPENING BALANCE             </t>
  </si>
  <si>
    <t>55115401120ZZZZZZZ11</t>
  </si>
  <si>
    <t xml:space="preserve">IMPAIR TRAFFIC FINES: RECOGNISED                  </t>
  </si>
  <si>
    <t>55115401130ZZZZZZZ11</t>
  </si>
  <si>
    <t xml:space="preserve">IMPAIR TRAFFIC FINES: REVERSAL                    </t>
  </si>
  <si>
    <t>55116680020ZZZZZZZ11</t>
  </si>
  <si>
    <t>55116680030ZZZZZZZ11</t>
  </si>
  <si>
    <t>55116680040ZZZZZZZ11</t>
  </si>
  <si>
    <t>55116680050ZZZZZZZ11</t>
  </si>
  <si>
    <t>55116680060ZZZZZZZ11</t>
  </si>
  <si>
    <t>55116680070ZZZZZZZ11</t>
  </si>
  <si>
    <t>55116680080ZZZZZZZ11</t>
  </si>
  <si>
    <t>55116680090ZZZZZZZ11</t>
  </si>
  <si>
    <t>55116680100ZZZZZZZ11</t>
  </si>
  <si>
    <t>55118100060ZZZZZZZ11</t>
  </si>
  <si>
    <t>5515211001026MRCZZ11</t>
  </si>
  <si>
    <t>5515211022026MRCZZ11</t>
  </si>
  <si>
    <t>5515211026026MRCZZ11</t>
  </si>
  <si>
    <t>5515211034026MRCZZ11</t>
  </si>
  <si>
    <t>5515211038026MRCZZ11</t>
  </si>
  <si>
    <t>5515211040026MRCZZ11</t>
  </si>
  <si>
    <t>5515211044026MRCZZ11</t>
  </si>
  <si>
    <t>5515211046026MRCZZ11</t>
  </si>
  <si>
    <t>5515211050026MRCZZ11</t>
  </si>
  <si>
    <t>5515213001026MRCZZ11</t>
  </si>
  <si>
    <t>5515213010026MRCZZ11</t>
  </si>
  <si>
    <t>5515213020026MRCZZ11</t>
  </si>
  <si>
    <t>5515213030026MRCZZ11</t>
  </si>
  <si>
    <t>5515213040026MRCZZ11</t>
  </si>
  <si>
    <t>5515227335026MRCZZ11</t>
  </si>
  <si>
    <t>5515230451026414ZZ11</t>
  </si>
  <si>
    <t>5515230451F26MRCZZ11</t>
  </si>
  <si>
    <t>5515230541026MRCZZ11</t>
  </si>
  <si>
    <t>5515232360026MRCZZ11</t>
  </si>
  <si>
    <t>5515395023026MRC1L11</t>
  </si>
  <si>
    <t>55158100060ZZZZZZZ11</t>
  </si>
  <si>
    <t>5516142450029ZZZZZ11</t>
  </si>
  <si>
    <t>5516142450129ZZZZZ11</t>
  </si>
  <si>
    <t>5516211001026MRCZZ11</t>
  </si>
  <si>
    <t>5516211034026MRCZZ11</t>
  </si>
  <si>
    <t>5516211046026MRCZZ11</t>
  </si>
  <si>
    <t>5516213001026MRCZZ11</t>
  </si>
  <si>
    <t>5516213010026MRCZZ11</t>
  </si>
  <si>
    <t>5516213020026MRCZZ11</t>
  </si>
  <si>
    <t>5516213030026MRCZZ11</t>
  </si>
  <si>
    <t>5516213040026MRCZZ11</t>
  </si>
  <si>
    <t>5516230361026MRCZZ11</t>
  </si>
  <si>
    <t>5516230451026MRCZZ11</t>
  </si>
  <si>
    <t>5516230541026MRCZZ11</t>
  </si>
  <si>
    <t>5516230610026MRCZZ11</t>
  </si>
  <si>
    <t>5516393011026MRC9511</t>
  </si>
  <si>
    <t>5516395023026MRC1L11</t>
  </si>
  <si>
    <t>5516395046026MRC2711</t>
  </si>
  <si>
    <t>5516396011026MRC4F11</t>
  </si>
  <si>
    <t>55168100060ZZZZZZZ11</t>
  </si>
  <si>
    <t>5517395023026MRC1L11</t>
  </si>
  <si>
    <t>55178100060ZZZZZZZ11</t>
  </si>
  <si>
    <t>5541211001026MRCZZ11</t>
  </si>
  <si>
    <t>5541211022026MRCZZ11</t>
  </si>
  <si>
    <t>5541211026026MRCZZ11</t>
  </si>
  <si>
    <t>5541211034026MRCZZ11</t>
  </si>
  <si>
    <t>5541211036026MRCZZ11</t>
  </si>
  <si>
    <t>5541211038026MRCZZ11</t>
  </si>
  <si>
    <t>5541211040026MRCZZ11</t>
  </si>
  <si>
    <t>5541211042026MRCZZ11</t>
  </si>
  <si>
    <t>5541211044026MRCZZ11</t>
  </si>
  <si>
    <t>5541211046026MRCZZ11</t>
  </si>
  <si>
    <t>5541211050026MRCZZ11</t>
  </si>
  <si>
    <t>5541211056026MRCZZ11</t>
  </si>
  <si>
    <t>5541211060026MRCZZ11</t>
  </si>
  <si>
    <t>5541213001026MRCZZ11</t>
  </si>
  <si>
    <t>5541213010026MRCZZ11</t>
  </si>
  <si>
    <t>5541213020026MRCZZ11</t>
  </si>
  <si>
    <t>5541213030026MRCZZ11</t>
  </si>
  <si>
    <t>5541213040026MRCZZ11</t>
  </si>
  <si>
    <t>5541226540026MRCZZ11</t>
  </si>
  <si>
    <t>5541226630026MRCZZ11</t>
  </si>
  <si>
    <t>5541228540026MRCZZ11</t>
  </si>
  <si>
    <t>5541230361026MRCZZ11</t>
  </si>
  <si>
    <t>5541230451026MRCZZ11</t>
  </si>
  <si>
    <t>5541230511026MRCZZ11</t>
  </si>
  <si>
    <t>5541230541026MRCZZ11</t>
  </si>
  <si>
    <t>5541230610026MRCZZ11</t>
  </si>
  <si>
    <t>5541232360026MRCZZ11</t>
  </si>
  <si>
    <t>5541232360G26MRCZZ11</t>
  </si>
  <si>
    <t>5541272360026MRCZZ11</t>
  </si>
  <si>
    <t>5541320165026MRCZZ11</t>
  </si>
  <si>
    <t>5541320170026MRCZZ11</t>
  </si>
  <si>
    <t>5541320280026MRCZZ11</t>
  </si>
  <si>
    <t>5541320285026MRCZZ11</t>
  </si>
  <si>
    <t>5541320295026MRCZZ11</t>
  </si>
  <si>
    <t>5541320300026MRCZZ11</t>
  </si>
  <si>
    <t>5541350005026MRCZZ11</t>
  </si>
  <si>
    <t>5541350035026MRCZZ11</t>
  </si>
  <si>
    <t>5541350085026MRCZZ11</t>
  </si>
  <si>
    <t>5541360005026MRCZZ11</t>
  </si>
  <si>
    <t>5541360035026MRCZZ11</t>
  </si>
  <si>
    <t>5541360085026MRCZZ11</t>
  </si>
  <si>
    <t>5541392046026MRC8K11</t>
  </si>
  <si>
    <t>5541393011026MRC9511</t>
  </si>
  <si>
    <t>5541395002026MRC1211</t>
  </si>
  <si>
    <t>5541395017026MRC1H11</t>
  </si>
  <si>
    <t>5541395023026MRC1L11</t>
  </si>
  <si>
    <t>5541395046026MRC2711</t>
  </si>
  <si>
    <t>5541396011026MRC4F11</t>
  </si>
  <si>
    <t>55416473510ZZZZZZZ11</t>
  </si>
  <si>
    <t>55416473530ZZZZZZZ11</t>
  </si>
  <si>
    <t>55416473540ZZZZZZZ11</t>
  </si>
  <si>
    <t>55416473550ZZZZZZZ11</t>
  </si>
  <si>
    <t>55416473560ZZZZZZZ11</t>
  </si>
  <si>
    <t>55416473570ZZZZZZZ11</t>
  </si>
  <si>
    <t>55416473580ZZZZZZZ11</t>
  </si>
  <si>
    <t>55416473610ZZZZZZZ11</t>
  </si>
  <si>
    <t>55416473620ZZZZZZZ11</t>
  </si>
  <si>
    <t>55416473630ZZZZZZZ11</t>
  </si>
  <si>
    <t>55416473640ZZZZZZZ11</t>
  </si>
  <si>
    <t>55416473650ZZZZZZZ11</t>
  </si>
  <si>
    <t>55416473710ZZZZZZZ11</t>
  </si>
  <si>
    <t>55416473720ZZZZZZZ11</t>
  </si>
  <si>
    <t>55416473730ZZZZZZZ11</t>
  </si>
  <si>
    <t>55416473740ZZZZZZZ11</t>
  </si>
  <si>
    <t>55416474010ZZZZZZZ11</t>
  </si>
  <si>
    <t>55416474030ZZZZZZZ11</t>
  </si>
  <si>
    <t>55416474040ZZZZZZZ11</t>
  </si>
  <si>
    <t>55416474050ZZZZZZZ11</t>
  </si>
  <si>
    <t>55416474060ZZZZZZZ11</t>
  </si>
  <si>
    <t>55416474070ZZZZZZZ11</t>
  </si>
  <si>
    <t>55416474080ZZZZZZZ11</t>
  </si>
  <si>
    <t>55416474210ZZZZZZZ11</t>
  </si>
  <si>
    <t>55416474220ZZZZZZZ11</t>
  </si>
  <si>
    <t>55416474230ZZZZZZZ11</t>
  </si>
  <si>
    <t>55416474240ZZZZZZZ11</t>
  </si>
  <si>
    <t>55416474250ZZZZZZZ11</t>
  </si>
  <si>
    <t>55416474310ZZZZZZZ11</t>
  </si>
  <si>
    <t>55416474320ZZZZZZZ11</t>
  </si>
  <si>
    <t>55416474330ZZZZZZZ11</t>
  </si>
  <si>
    <t>55416474340ZZZZZZZ11</t>
  </si>
  <si>
    <t>55416680020ZZZZZZZ11</t>
  </si>
  <si>
    <t>55416680030ZZZZZZZ11</t>
  </si>
  <si>
    <t>55416680040ZZZZZZZ11</t>
  </si>
  <si>
    <t>55416680050ZZZZZZZ11</t>
  </si>
  <si>
    <t>55416680060ZZZZZZZ11</t>
  </si>
  <si>
    <t>55416680070ZZZZZZZ11</t>
  </si>
  <si>
    <t>55416680080ZZZZZZZ11</t>
  </si>
  <si>
    <t>55416680090ZZZZZZZ11</t>
  </si>
  <si>
    <t>55416680100ZZZZZZZ11</t>
  </si>
  <si>
    <t>55418100060ZZZZZZZ11</t>
  </si>
  <si>
    <t>5601211001026MRCZZ12</t>
  </si>
  <si>
    <t>5601211022026MRCZZ12</t>
  </si>
  <si>
    <t>5601211026026MRCZZ12</t>
  </si>
  <si>
    <t>5601211028026MRCZZ12</t>
  </si>
  <si>
    <t>5601211034026MRCZZ12</t>
  </si>
  <si>
    <t>5601211038026MRCZZ12</t>
  </si>
  <si>
    <t>5601211044026MRCZZ12</t>
  </si>
  <si>
    <t>5601211046026MRCZZ12</t>
  </si>
  <si>
    <t>5601211050026MRCZZ12</t>
  </si>
  <si>
    <t>5601213001026MRCZZ12</t>
  </si>
  <si>
    <t>5601213010026MRCZZ12</t>
  </si>
  <si>
    <t>5601213020026MRCZZ12</t>
  </si>
  <si>
    <t>5601213030026MRCZZ12</t>
  </si>
  <si>
    <t>5601213040026MRCZZ12</t>
  </si>
  <si>
    <t>5601227037026414ZZ12</t>
  </si>
  <si>
    <t>5601230018026MRCZZ12</t>
  </si>
  <si>
    <t>5601230111026MRCZZ12</t>
  </si>
  <si>
    <t>5601230332026MRCZZ12</t>
  </si>
  <si>
    <t>5601230452026MRCZZ12</t>
  </si>
  <si>
    <t>5601230511026MRCZZ12</t>
  </si>
  <si>
    <t>5601230541026MRCZZ12</t>
  </si>
  <si>
    <t>5601230576026MRCZZ12</t>
  </si>
  <si>
    <t>5601230577026MRCZZ12</t>
  </si>
  <si>
    <t>5601230578026MRCZZ12</t>
  </si>
  <si>
    <t>5601230580026MRCZZ12</t>
  </si>
  <si>
    <t>5601230581026MRCZZ12</t>
  </si>
  <si>
    <t>5601230583026MRCZZ12</t>
  </si>
  <si>
    <t>5601230610026MRCZZ12</t>
  </si>
  <si>
    <t>5601232360026MRCZZ12</t>
  </si>
  <si>
    <t>5601395023026MRC1L12</t>
  </si>
  <si>
    <t>5601395049026MRC2A12</t>
  </si>
  <si>
    <t>5621140088015ZZZZZ11</t>
  </si>
  <si>
    <t>5621140088415ZZZZZ11</t>
  </si>
  <si>
    <t>5621142121029ZZZZZ11</t>
  </si>
  <si>
    <t>5621142121229ZZZZZ11</t>
  </si>
  <si>
    <t>5621142557029ZZZZZ11</t>
  </si>
  <si>
    <t>5621211001026MRCZZ11</t>
  </si>
  <si>
    <t>5621211022026MRCZZ11</t>
  </si>
  <si>
    <t>5621211026026MRCZZ11</t>
  </si>
  <si>
    <t>5621211030026MRCZZ11</t>
  </si>
  <si>
    <t>5621211034026MRCZZ11</t>
  </si>
  <si>
    <t>5621211036026MRCZZ11</t>
  </si>
  <si>
    <t>5621211038026MRCZZ11</t>
  </si>
  <si>
    <t>5621211042026MRCZZ11</t>
  </si>
  <si>
    <t>5621211044026MRCZZ11</t>
  </si>
  <si>
    <t>5621211046026MRCZZ11</t>
  </si>
  <si>
    <t>5621211050026MRCZZ11</t>
  </si>
  <si>
    <t>5621211056026MRCZZ11</t>
  </si>
  <si>
    <t>5621213001026MRCZZ11</t>
  </si>
  <si>
    <t>5621213010026MRCZZ11</t>
  </si>
  <si>
    <t>5621213020026MRCZZ11</t>
  </si>
  <si>
    <t>5621213030026MRCZZ11</t>
  </si>
  <si>
    <t>5621213040026MRCZZ11</t>
  </si>
  <si>
    <t>5621226630026MRCZZ11</t>
  </si>
  <si>
    <t>5621227037026414ZZ11</t>
  </si>
  <si>
    <t>5621228180026MRCZZ11</t>
  </si>
  <si>
    <t>5621228360026NABZZ11</t>
  </si>
  <si>
    <t>5621228360026NSPZZ11</t>
  </si>
  <si>
    <t>5621230019026MRCZZ11</t>
  </si>
  <si>
    <t>5621230040026MRCZZ11</t>
  </si>
  <si>
    <t>5621230178026MRCZZ11</t>
  </si>
  <si>
    <t>5621230361026MRCZZ11</t>
  </si>
  <si>
    <t>5621230451026MRCZZ11</t>
  </si>
  <si>
    <t>5621230511026MRCZZ11</t>
  </si>
  <si>
    <t>5621230541026MRCZZ11</t>
  </si>
  <si>
    <t>5621230576026MRCZZ11</t>
  </si>
  <si>
    <t>5621230577026MRCZZ11</t>
  </si>
  <si>
    <t>5621230579026MRCZZ11</t>
  </si>
  <si>
    <t>5621230581026MRCZZ11</t>
  </si>
  <si>
    <t>5621230610026MRCZZ11</t>
  </si>
  <si>
    <t>5621232360026MRCZZ11</t>
  </si>
  <si>
    <t>5621232360D26MRCZZ11</t>
  </si>
  <si>
    <t>5621232360G26MRCZZ11</t>
  </si>
  <si>
    <t>5621320205026MRCZZ11</t>
  </si>
  <si>
    <t>5621320210026MRCZZ11</t>
  </si>
  <si>
    <t>5621320295026MRCZZ11</t>
  </si>
  <si>
    <t>5621320300026MRCZZ11</t>
  </si>
  <si>
    <t>5621350092026MRCZZ11</t>
  </si>
  <si>
    <t>5621350110026MRCZZ11</t>
  </si>
  <si>
    <t>5621360092026MRCZZ11</t>
  </si>
  <si>
    <t>5621360110026MRCZZ11</t>
  </si>
  <si>
    <t>5621393011026MRC9511</t>
  </si>
  <si>
    <t>5621395002026MRC1211</t>
  </si>
  <si>
    <t>5621395017026MRC1H11</t>
  </si>
  <si>
    <t>5621395023026MRC1L11</t>
  </si>
  <si>
    <t>5621395046026MRC2711</t>
  </si>
  <si>
    <t>5621396011026MRC4F11</t>
  </si>
  <si>
    <t xml:space="preserve">PURCHASE OF ANIMALS                               </t>
  </si>
  <si>
    <t>56216473510ZZZZZZZ11</t>
  </si>
  <si>
    <t>56216473530ZZZZZZZ11</t>
  </si>
  <si>
    <t>56216473540ZZZZZZZ11</t>
  </si>
  <si>
    <t>56216473550ZZZZZZZ11</t>
  </si>
  <si>
    <t>56216473560ZZZZZZZ11</t>
  </si>
  <si>
    <t>56216473570ZZZZZZZ11</t>
  </si>
  <si>
    <t>56216473580ZZZZZZZ11</t>
  </si>
  <si>
    <t>56216473610ZZZZZZZ11</t>
  </si>
  <si>
    <t>56216473620ZZZZZZZ11</t>
  </si>
  <si>
    <t>56216473630ZZZZZZZ11</t>
  </si>
  <si>
    <t>56216473640ZZZZZZZ11</t>
  </si>
  <si>
    <t>56216473650ZZZZZZZ11</t>
  </si>
  <si>
    <t>56216473710ZZZZZZZ11</t>
  </si>
  <si>
    <t>56216473720ZZZZZZZ11</t>
  </si>
  <si>
    <t>56216473730ZZZZZZZ11</t>
  </si>
  <si>
    <t>56216473740ZZZZZZZ11</t>
  </si>
  <si>
    <t>56216474010ZZZZZZZ11</t>
  </si>
  <si>
    <t>56216474030ZZZZZZZ11</t>
  </si>
  <si>
    <t>56216474040ZZZZZZZ11</t>
  </si>
  <si>
    <t>56216474050ZZZZZZZ11</t>
  </si>
  <si>
    <t>56216474060ZZZZZZZ11</t>
  </si>
  <si>
    <t>56216474070ZZZZZZZ11</t>
  </si>
  <si>
    <t>56216474080ZZZZZZZ11</t>
  </si>
  <si>
    <t>56216474210ZZZZZZZ11</t>
  </si>
  <si>
    <t>56216474220ZZZZZZZ11</t>
  </si>
  <si>
    <t>56216474230ZZZZZZZ11</t>
  </si>
  <si>
    <t>56216474240ZZZZZZZ11</t>
  </si>
  <si>
    <t>56216474250ZZZZZZZ11</t>
  </si>
  <si>
    <t>56216474310ZZZZZZZ11</t>
  </si>
  <si>
    <t>56216474320ZZZZZZZ11</t>
  </si>
  <si>
    <t>56216474330ZZZZZZZ11</t>
  </si>
  <si>
    <t>56216474340ZZZZZZZ11</t>
  </si>
  <si>
    <t>56216476010ZZZZZZZ11</t>
  </si>
  <si>
    <t>56216476030ZZZZZZZ11</t>
  </si>
  <si>
    <t>56216476040ZZZZZZZ11</t>
  </si>
  <si>
    <t>56216476050ZZZZZZZ11</t>
  </si>
  <si>
    <t>56216476060ZZZZZZZ11</t>
  </si>
  <si>
    <t>56216476070ZZZZZZZ11</t>
  </si>
  <si>
    <t>56216476080ZZZZZZZ11</t>
  </si>
  <si>
    <t>56216476210ZZZZZZZ11</t>
  </si>
  <si>
    <t>56216476220ZZZZZZZ11</t>
  </si>
  <si>
    <t>56216476230ZZZZZZZ11</t>
  </si>
  <si>
    <t>56216476240ZZZZZZZ11</t>
  </si>
  <si>
    <t>56216476250ZZZZZZZ11</t>
  </si>
  <si>
    <t>56216476310ZZZZZZZ11</t>
  </si>
  <si>
    <t>56216476320ZZZZZZZ11</t>
  </si>
  <si>
    <t>56216476330ZZZZZZZ11</t>
  </si>
  <si>
    <t>56216476340ZZZZZZZ11</t>
  </si>
  <si>
    <t>56216566010ZZZZZZZ11</t>
  </si>
  <si>
    <t>56216566030ZZZZZZZ11</t>
  </si>
  <si>
    <t>56216566040ZZZZZZZ11</t>
  </si>
  <si>
    <t>56216566050ZZZZZZZ11</t>
  </si>
  <si>
    <t>56216566060ZZZZZZZ11</t>
  </si>
  <si>
    <t>56216566070ZZZZZZZ11</t>
  </si>
  <si>
    <t>56216566080ZZZZZZZ11</t>
  </si>
  <si>
    <t>56216566090ZZZZZZZ11</t>
  </si>
  <si>
    <t>56216566210ZZZZZZZ11</t>
  </si>
  <si>
    <t>56216566220ZZZZZZZ11</t>
  </si>
  <si>
    <t>56216566230ZZZZZZZ11</t>
  </si>
  <si>
    <t>56216566240ZZZZZZZ11</t>
  </si>
  <si>
    <t>56216566250ZZZZZZZ11</t>
  </si>
  <si>
    <t>56216566310ZZZZZZZ11</t>
  </si>
  <si>
    <t>56216566320ZZZZZZZ11</t>
  </si>
  <si>
    <t>56216566330ZZZZZZZ11</t>
  </si>
  <si>
    <t>56216566340ZZZZZZZ11</t>
  </si>
  <si>
    <t>56216680020ZZZZZZZ11</t>
  </si>
  <si>
    <t>56216680030ZZZZZZZ11</t>
  </si>
  <si>
    <t>56216680040ZZZZZZZ11</t>
  </si>
  <si>
    <t>56216680050ZZZZZZZ11</t>
  </si>
  <si>
    <t>56216680060ZZZZZZZ11</t>
  </si>
  <si>
    <t>56216680070ZZZZZZZ11</t>
  </si>
  <si>
    <t>56216680080ZZZZZZZ11</t>
  </si>
  <si>
    <t>56216680090ZZZZZZZ11</t>
  </si>
  <si>
    <t>56216680100ZZZZZZZ11</t>
  </si>
  <si>
    <t>56218100060ZZZZZZZ11</t>
  </si>
  <si>
    <t>5631140088415ZZZZZ11</t>
  </si>
  <si>
    <t>5631142121029ZZZZZ11</t>
  </si>
  <si>
    <t>5631142557029ZZZZZ11</t>
  </si>
  <si>
    <t>5631211001026MRCZZ11</t>
  </si>
  <si>
    <t>5631211022026MRCZZ11</t>
  </si>
  <si>
    <t>5631211026026MRCZZ11</t>
  </si>
  <si>
    <t>5631211028026MRCZZ11</t>
  </si>
  <si>
    <t>5631211034026MRCZZ11</t>
  </si>
  <si>
    <t>5631211036026MRCZZ11</t>
  </si>
  <si>
    <t>5631211038026MRCZZ11</t>
  </si>
  <si>
    <t>5631211040026MRCZZ11</t>
  </si>
  <si>
    <t>5631211044026MRCZZ11</t>
  </si>
  <si>
    <t>5631211046026MRCZZ11</t>
  </si>
  <si>
    <t>5631211050026MRCZZ11</t>
  </si>
  <si>
    <t>5631213001026MRCZZ11</t>
  </si>
  <si>
    <t>5631213010026MRCZZ11</t>
  </si>
  <si>
    <t>5631213020026MRCZZ11</t>
  </si>
  <si>
    <t>5631213030026MRCZZ11</t>
  </si>
  <si>
    <t>5631213040026MRCZZ11</t>
  </si>
  <si>
    <t>5631226630026MRCZZ11</t>
  </si>
  <si>
    <t>5631227041026MRCZZ11</t>
  </si>
  <si>
    <t>5631227044026MRCZZ11</t>
  </si>
  <si>
    <t>5631228180026MRCZZ11</t>
  </si>
  <si>
    <t>5631230361026MRCZZ11</t>
  </si>
  <si>
    <t>5631230511026MRCZZ11</t>
  </si>
  <si>
    <t>5631230541026MRCZZ11</t>
  </si>
  <si>
    <t>5631230576026MRCZZ11</t>
  </si>
  <si>
    <t>5631230577026MRCZZ11</t>
  </si>
  <si>
    <t>5631230578026MRCZZ11</t>
  </si>
  <si>
    <t>5631230579026MRCZZ11</t>
  </si>
  <si>
    <t>5631230581026MRCZZ11</t>
  </si>
  <si>
    <t>5631230610026MRCZZ11</t>
  </si>
  <si>
    <t>5631232360026MRCZZ11</t>
  </si>
  <si>
    <t>5631232360D26MRCZZ11</t>
  </si>
  <si>
    <t>5631232360G26MRCZZ11</t>
  </si>
  <si>
    <t>5631272150026MRCZZ11</t>
  </si>
  <si>
    <t>5631320280026MRCZZ11</t>
  </si>
  <si>
    <t>5631320285026MRCZZ11</t>
  </si>
  <si>
    <t>5631350110026MRCZZ11</t>
  </si>
  <si>
    <t>5631360110026MRCZZ11</t>
  </si>
  <si>
    <t>5631393011026MRC9511</t>
  </si>
  <si>
    <t>5631395002026MRC1211</t>
  </si>
  <si>
    <t>5631395017026MRC1H11</t>
  </si>
  <si>
    <t>5631395023026MRC1L11</t>
  </si>
  <si>
    <t>5631395046026MRC2711</t>
  </si>
  <si>
    <t>5631396011026MRC4F11</t>
  </si>
  <si>
    <t>56316472410ZZZZZZZ11</t>
  </si>
  <si>
    <t>5631647242026R69ZZ20</t>
  </si>
  <si>
    <t xml:space="preserve">NEW ROADS AND STORMWATER NALI'S VIEW CEM          </t>
  </si>
  <si>
    <t>56316472430ZZZZZZZ11</t>
  </si>
  <si>
    <t>56316472440ZZZZZZZ11</t>
  </si>
  <si>
    <t>56316472450ZZZZZZZ11</t>
  </si>
  <si>
    <t>56316472460ZZZZZZZ11</t>
  </si>
  <si>
    <t>56316472470ZZZZZZZ11</t>
  </si>
  <si>
    <t>56316472480ZZZZZZZ11</t>
  </si>
  <si>
    <t>56316472610ZZZZZZZ11</t>
  </si>
  <si>
    <t>56316472620ZZZZZZZ11</t>
  </si>
  <si>
    <t>56316472630ZZZZZZZ11</t>
  </si>
  <si>
    <t>56316472640ZZZZZZZ11</t>
  </si>
  <si>
    <t>56316472650ZZZZZZZ11</t>
  </si>
  <si>
    <t>56316472710ZZZZZZZ11</t>
  </si>
  <si>
    <t>56316472720ZZZZZZZ11</t>
  </si>
  <si>
    <t>56316472730ZZZZZZZ11</t>
  </si>
  <si>
    <t>56316472740ZZZZZZZ11</t>
  </si>
  <si>
    <t>56316473510ZZZZZZZ11</t>
  </si>
  <si>
    <t>56316473530ZZZZZZZ11</t>
  </si>
  <si>
    <t>56316473540ZZZZZZZ11</t>
  </si>
  <si>
    <t>56316473550ZZZZZZZ11</t>
  </si>
  <si>
    <t>56316473560ZZZZZZZ11</t>
  </si>
  <si>
    <t>56316473570ZZZZZZZ11</t>
  </si>
  <si>
    <t>56316473580ZZZZZZZ11</t>
  </si>
  <si>
    <t>56316473610ZZZZZZZ11</t>
  </si>
  <si>
    <t>56316473620ZZZZZZZ11</t>
  </si>
  <si>
    <t>56316473630ZZZZZZZ11</t>
  </si>
  <si>
    <t>56316473640ZZZZZZZ11</t>
  </si>
  <si>
    <t>56316473650ZZZZZZZ11</t>
  </si>
  <si>
    <t>56316473710ZZZZZZZ11</t>
  </si>
  <si>
    <t>56316473720ZZZZZZZ11</t>
  </si>
  <si>
    <t>56316473730ZZZZZZZ11</t>
  </si>
  <si>
    <t>56316473740ZZZZZZZ11</t>
  </si>
  <si>
    <t>56316680020ZZZZZZZ11</t>
  </si>
  <si>
    <t>56316680030ZZZZZZZ11</t>
  </si>
  <si>
    <t>56316680040ZZZZZZZ11</t>
  </si>
  <si>
    <t>56316680050ZZZZZZZ11</t>
  </si>
  <si>
    <t>56316680060ZZZZZZZ11</t>
  </si>
  <si>
    <t>56316680070ZZZZZZZ11</t>
  </si>
  <si>
    <t>56316680080ZZZZZZZ11</t>
  </si>
  <si>
    <t>56316680090ZZZZZZZ11</t>
  </si>
  <si>
    <t>56316680100ZZZZZZZ11</t>
  </si>
  <si>
    <t>56318100060ZZZZZZZ11</t>
  </si>
  <si>
    <t>5641140088015ZZZZZ11</t>
  </si>
  <si>
    <t>5641395023026MRC1L11</t>
  </si>
  <si>
    <t>56418100060ZZZZZZZ11</t>
  </si>
  <si>
    <t>5651142061029ZZZZZ20</t>
  </si>
  <si>
    <t>5651142061129ZZZZZ20</t>
  </si>
  <si>
    <t>5651142061229ZZZZZ20</t>
  </si>
  <si>
    <t>5651211001026MRCZZ20</t>
  </si>
  <si>
    <t>5651211022026MRCZZ20</t>
  </si>
  <si>
    <t>5651211026026MRCZZ20</t>
  </si>
  <si>
    <t>5651211028026MRCZZ20</t>
  </si>
  <si>
    <t>5651211034026MRCZZ20</t>
  </si>
  <si>
    <t>5651211036026MRCZZ20</t>
  </si>
  <si>
    <t>5651211038026MRCZZ20</t>
  </si>
  <si>
    <t>5651211040026MRCZZ20</t>
  </si>
  <si>
    <t>5651211042026MRCZZ20</t>
  </si>
  <si>
    <t>5651211044026MRCZZ20</t>
  </si>
  <si>
    <t>5651211046026MRCZZ20</t>
  </si>
  <si>
    <t>5651211050026MRCZZ20</t>
  </si>
  <si>
    <t>5651211063026MRCZZ20</t>
  </si>
  <si>
    <t>5651213001026MRCZZ20</t>
  </si>
  <si>
    <t>5651213010026MRCZZ20</t>
  </si>
  <si>
    <t>5651213020026MRCZZ20</t>
  </si>
  <si>
    <t>5651213030026MRCZZ20</t>
  </si>
  <si>
    <t>5651213040026MRCZZ20</t>
  </si>
  <si>
    <t>5651226030026MRCZZ20</t>
  </si>
  <si>
    <t>5651226540026MRCZZ20</t>
  </si>
  <si>
    <t>5651227037026414ZZ20</t>
  </si>
  <si>
    <t>5651228122026MRCZZ20</t>
  </si>
  <si>
    <t>5651228180026MRCZZ20</t>
  </si>
  <si>
    <t>5651228360026NHCZZ20</t>
  </si>
  <si>
    <t>5651228360026NSPZZ20</t>
  </si>
  <si>
    <t>5651230019026MRCZZ20</t>
  </si>
  <si>
    <t>5651230451026414ZZ20</t>
  </si>
  <si>
    <t>5651230452026MRCZZ20</t>
  </si>
  <si>
    <t>5651230511026MRCZZ20</t>
  </si>
  <si>
    <t>5651230541026MRCZZ20</t>
  </si>
  <si>
    <t>5651230576026MRCZZ20</t>
  </si>
  <si>
    <t>5651230577026MRCZZ20</t>
  </si>
  <si>
    <t>5651230578026MRCZZ20</t>
  </si>
  <si>
    <t>5651230579026MRCZZ20</t>
  </si>
  <si>
    <t>5651230580026MRCZZ20</t>
  </si>
  <si>
    <t>5651230581026MRCZZ20</t>
  </si>
  <si>
    <t>5651230582026MRCZZ20</t>
  </si>
  <si>
    <t>5651230583026MRCZZ20</t>
  </si>
  <si>
    <t>5651230610026MRCZZ20</t>
  </si>
  <si>
    <t>5651232360D26MRCZZ20</t>
  </si>
  <si>
    <t>5651272150026MRCZZ20</t>
  </si>
  <si>
    <t>5651393011026MRC9520</t>
  </si>
  <si>
    <t>5651395002026MRC1220</t>
  </si>
  <si>
    <t>5651395017026MRC1H20</t>
  </si>
  <si>
    <t>5651395023026MRC1L20</t>
  </si>
  <si>
    <t>5651395046026MRC2720</t>
  </si>
  <si>
    <t>5651396011026MRC4F20</t>
  </si>
  <si>
    <t>56516473510ZZZZZZZ20</t>
  </si>
  <si>
    <t>5651647352081RN5ZZ11</t>
  </si>
  <si>
    <t xml:space="preserve">NALLIES VIEW CEMETERIES PROJECT                   </t>
  </si>
  <si>
    <t>5652142061029ZZZZZ40</t>
  </si>
  <si>
    <t>5652142061129ZZZZZ40</t>
  </si>
  <si>
    <t>5652211001026MRCZZ40</t>
  </si>
  <si>
    <t>5652211026026MRCZZ40</t>
  </si>
  <si>
    <t>5652211034026MRCZZ40</t>
  </si>
  <si>
    <t>5652211036026MRCZZ40</t>
  </si>
  <si>
    <t>5652211038026MRCZZ40</t>
  </si>
  <si>
    <t>5652211040026MRCZZ40</t>
  </si>
  <si>
    <t>5652211044026MRCZZ40</t>
  </si>
  <si>
    <t>5652211046026MRCZZ40</t>
  </si>
  <si>
    <t>5652211050026MRCZZ40</t>
  </si>
  <si>
    <t>5652211063026MRCZZ40</t>
  </si>
  <si>
    <t>5652213001026MRCZZ40</t>
  </si>
  <si>
    <t>5652213010026MRCZZ40</t>
  </si>
  <si>
    <t>5652213020026MRCZZ40</t>
  </si>
  <si>
    <t>5652213030026MRCZZ40</t>
  </si>
  <si>
    <t>5652213040026MRCZZ40</t>
  </si>
  <si>
    <t>5652226030326MRCZZ40</t>
  </si>
  <si>
    <t>5652228122026MRCZZ40</t>
  </si>
  <si>
    <t>5652228180026MRCZZ40</t>
  </si>
  <si>
    <t>5652230541026MRCZZ40</t>
  </si>
  <si>
    <t>5652230576026MRCZZ40</t>
  </si>
  <si>
    <t>5652230577026MRCZZ40</t>
  </si>
  <si>
    <t>5652230578026MRCZZ40</t>
  </si>
  <si>
    <t>5652230579026MRCZZ40</t>
  </si>
  <si>
    <t>5652230580026MRCZZ40</t>
  </si>
  <si>
    <t>5652230581026MRCZZ40</t>
  </si>
  <si>
    <t>5652230582026MRCZZ40</t>
  </si>
  <si>
    <t>5652230583026MRCZZ40</t>
  </si>
  <si>
    <t>5652230610026MRCZZ40</t>
  </si>
  <si>
    <t>5652232360026414ZZ40</t>
  </si>
  <si>
    <t>5652395002026MRC1240</t>
  </si>
  <si>
    <t>5652395017026MRC1H40</t>
  </si>
  <si>
    <t>5652395023026MRC1L40</t>
  </si>
  <si>
    <t>5652395046026MRC2740</t>
  </si>
  <si>
    <t>5653142061029ZZZZZ30</t>
  </si>
  <si>
    <t>5653142061129ZZZZZ30</t>
  </si>
  <si>
    <t>5653211001026MRCZZ30</t>
  </si>
  <si>
    <t>5653211038026MRCZZ30</t>
  </si>
  <si>
    <t>5653211040026MRCZZ30</t>
  </si>
  <si>
    <t>5653211044026MRCZZ30</t>
  </si>
  <si>
    <t>5653211046026MRCZZ30</t>
  </si>
  <si>
    <t>5653211063026MRCZZ30</t>
  </si>
  <si>
    <t>5653213001026MRCZZ30</t>
  </si>
  <si>
    <t>5653213010026MRCZZ30</t>
  </si>
  <si>
    <t>5653213030026MRCZZ30</t>
  </si>
  <si>
    <t>5653213040026MRCZZ30</t>
  </si>
  <si>
    <t>5653226030026MRCZZ30</t>
  </si>
  <si>
    <t>5653228180026MRCZZ30</t>
  </si>
  <si>
    <t>5653228241026MRCZZ30</t>
  </si>
  <si>
    <t>5653230019026MRCZZ30</t>
  </si>
  <si>
    <t>5653230361026MRCZZ30</t>
  </si>
  <si>
    <t>5653230541026MRCZZ30</t>
  </si>
  <si>
    <t>5653230610026MRCZZ30</t>
  </si>
  <si>
    <t>5653232360026414ZZ30</t>
  </si>
  <si>
    <t>5653395002026MRC1230</t>
  </si>
  <si>
    <t>5653395017026MRC1H30</t>
  </si>
  <si>
    <t>5653395023026MRC1L30</t>
  </si>
  <si>
    <t>5661142121029ZZZZZ11</t>
  </si>
  <si>
    <t>5661142150029ZZZZZ11</t>
  </si>
  <si>
    <t>5661142150329ZZZZZ11</t>
  </si>
  <si>
    <t>5661211001026MRCZZ11</t>
  </si>
  <si>
    <t>5661211022026MRCZZ11</t>
  </si>
  <si>
    <t>5661211026026MRCZZ11</t>
  </si>
  <si>
    <t>5661211028026MRCZZ11</t>
  </si>
  <si>
    <t>5661211034026MRCZZ11</t>
  </si>
  <si>
    <t>5661211036026MRCZZ11</t>
  </si>
  <si>
    <t>5661211038026MRCZZ11</t>
  </si>
  <si>
    <t>5661211040026MRCZZ11</t>
  </si>
  <si>
    <t>5661211044026MRCZZ11</t>
  </si>
  <si>
    <t>5661211046026MRCZZ11</t>
  </si>
  <si>
    <t>5661211050026MRCZZ11</t>
  </si>
  <si>
    <t>5661211056026MRCZZ11</t>
  </si>
  <si>
    <t>5661211063026MRCZZ11</t>
  </si>
  <si>
    <t>5661213001026MRCZZ11</t>
  </si>
  <si>
    <t>5661213010026MRCZZ11</t>
  </si>
  <si>
    <t>5661213020026MRCZZ11</t>
  </si>
  <si>
    <t>5661213030026MRCZZ11</t>
  </si>
  <si>
    <t>5661213040026MRCZZ11</t>
  </si>
  <si>
    <t>5661226038026MRCZZ11</t>
  </si>
  <si>
    <t>5661227037026414ZZ11</t>
  </si>
  <si>
    <t>5661228180026MRCZZ11</t>
  </si>
  <si>
    <t>5661228360026NGTZZ20</t>
  </si>
  <si>
    <t>5661228360026NHCZZ11</t>
  </si>
  <si>
    <t>5661228361026NRTZZ11</t>
  </si>
  <si>
    <t>5661230019026MRCZZ11</t>
  </si>
  <si>
    <t>5661230361026MRCZZ11</t>
  </si>
  <si>
    <t>5661230420026MRCZZ11</t>
  </si>
  <si>
    <t>5661230541026MRCZZ11</t>
  </si>
  <si>
    <t>5661230610026MRCZZ11</t>
  </si>
  <si>
    <t>5661232360026MRCZZ11</t>
  </si>
  <si>
    <t>5661232360B26MRCZZ11</t>
  </si>
  <si>
    <t>5661232360D26MRCZZ11</t>
  </si>
  <si>
    <t>5661232360P26MRCZZ11</t>
  </si>
  <si>
    <t>5661272150026MRCZZ11</t>
  </si>
  <si>
    <t>5661320280026MRCZZ11</t>
  </si>
  <si>
    <t>5661320285026MRCZZ11</t>
  </si>
  <si>
    <t>5661350110026MRCZZ11</t>
  </si>
  <si>
    <t>5661360110026MRCZZ11</t>
  </si>
  <si>
    <t>5661393011026MRC9511</t>
  </si>
  <si>
    <t>5661395002026MRC1211</t>
  </si>
  <si>
    <t>5661395017026MRC1H11</t>
  </si>
  <si>
    <t>5661395023026MRC1L11</t>
  </si>
  <si>
    <t>5661395046026MRC2711</t>
  </si>
  <si>
    <t>5661396009026MRC4D11</t>
  </si>
  <si>
    <t>5661396010026MRC4E11</t>
  </si>
  <si>
    <t>5661396011026MRC4F11</t>
  </si>
  <si>
    <t>56616122610ZZZZZZZ11</t>
  </si>
  <si>
    <t>56616122630ZZZZZZZ11</t>
  </si>
  <si>
    <t>56616122640ZZZZZZZ11</t>
  </si>
  <si>
    <t>56616122660ZZZZZZZ11</t>
  </si>
  <si>
    <t>56616122670ZZZZZZZ11</t>
  </si>
  <si>
    <t>56616122770ZZZZZZZ11</t>
  </si>
  <si>
    <t>56616122780ZZZZZZZ11</t>
  </si>
  <si>
    <t>56616122790ZZZZZZZ11</t>
  </si>
  <si>
    <t>56616122800ZZZZZZZ11</t>
  </si>
  <si>
    <t>56616473510ZZZZZZZ11</t>
  </si>
  <si>
    <t>56616473530ZZZZZZZ11</t>
  </si>
  <si>
    <t>56616473540ZZZZZZZ11</t>
  </si>
  <si>
    <t>56616473550ZZZZZZZ11</t>
  </si>
  <si>
    <t>56616473560ZZZZZZZ11</t>
  </si>
  <si>
    <t>56616473570ZZZZZZZ11</t>
  </si>
  <si>
    <t>56616473580ZZZZZZZ11</t>
  </si>
  <si>
    <t>56616473610ZZZZZZZ11</t>
  </si>
  <si>
    <t>56616473620ZZZZZZZ11</t>
  </si>
  <si>
    <t>56616473630ZZZZZZZ11</t>
  </si>
  <si>
    <t>56616473640ZZZZZZZ11</t>
  </si>
  <si>
    <t>56616473650ZZZZZZZ11</t>
  </si>
  <si>
    <t>56616473710ZZZZZZZ11</t>
  </si>
  <si>
    <t>56616473720ZZZZZZZ11</t>
  </si>
  <si>
    <t>56616473730ZZZZZZZ11</t>
  </si>
  <si>
    <t>56616473740ZZZZZZZ11</t>
  </si>
  <si>
    <t>56616680020ZZZZZZZ11</t>
  </si>
  <si>
    <t>56616680030ZZZZZZZ11</t>
  </si>
  <si>
    <t>56616680040ZZZZZZZ11</t>
  </si>
  <si>
    <t>56616680050ZZZZZZZ11</t>
  </si>
  <si>
    <t>56616680060ZZZZZZZ11</t>
  </si>
  <si>
    <t>56616680070ZZZZZZZ11</t>
  </si>
  <si>
    <t>56616680080ZZZZZZZ11</t>
  </si>
  <si>
    <t>56616680090ZZZZZZZ11</t>
  </si>
  <si>
    <t>56616680100ZZZZZZZ11</t>
  </si>
  <si>
    <t>56618100060ZZZZZZZ11</t>
  </si>
  <si>
    <t>5662211001026MRCZZ11</t>
  </si>
  <si>
    <t>5662211022026MRCZZ11</t>
  </si>
  <si>
    <t>5662211026026MRCZZ11</t>
  </si>
  <si>
    <t>5662211028026MRCZZ11</t>
  </si>
  <si>
    <t>5662211034026MRCZZ11</t>
  </si>
  <si>
    <t>5662211036026MRCZZ11</t>
  </si>
  <si>
    <t>5662211038026MRCZZ11</t>
  </si>
  <si>
    <t>5662211040026MRCZZ11</t>
  </si>
  <si>
    <t>5662211044026MRCZZ11</t>
  </si>
  <si>
    <t>5662211046026MRCZZ11</t>
  </si>
  <si>
    <t>5662211050026MRCZZ11</t>
  </si>
  <si>
    <t>5662211063026MRCZZ11</t>
  </si>
  <si>
    <t>5662213001026MRCZZ11</t>
  </si>
  <si>
    <t>5662213010026MRCZZ11</t>
  </si>
  <si>
    <t>5662213020026MRCZZ11</t>
  </si>
  <si>
    <t>5662213030026MRCZZ11</t>
  </si>
  <si>
    <t>5662213040026MRCZZ11</t>
  </si>
  <si>
    <t>5662226540026MRCZZ11</t>
  </si>
  <si>
    <t>5662228180026MRCZZ11</t>
  </si>
  <si>
    <t>5662228360026NGTZZ11</t>
  </si>
  <si>
    <t>5662228360026NHCZZ11</t>
  </si>
  <si>
    <t>5662228361026NRTZZ11</t>
  </si>
  <si>
    <t>5662230541026MRCZZ11</t>
  </si>
  <si>
    <t>5662230610026MRCZZ11</t>
  </si>
  <si>
    <t>5662232360026MRCZZ11</t>
  </si>
  <si>
    <t>5662395002026MRC1211</t>
  </si>
  <si>
    <t>5662395017026MRC1H11</t>
  </si>
  <si>
    <t>5662395023026MRC1L11</t>
  </si>
  <si>
    <t>56628100060ZZZZZZZ11</t>
  </si>
  <si>
    <t>5663211001026MRCZZ11</t>
  </si>
  <si>
    <t>5663211022026MRCZZ11</t>
  </si>
  <si>
    <t>5663211026026MRCZZ11</t>
  </si>
  <si>
    <t>5663211034026MRCZZ11</t>
  </si>
  <si>
    <t>5663211036026MRCZZ11</t>
  </si>
  <si>
    <t>5663211038026MRCZZ11</t>
  </si>
  <si>
    <t>5663211044026MRCZZ11</t>
  </si>
  <si>
    <t>5663211046026MRCZZ11</t>
  </si>
  <si>
    <t>5663211050026MRCZZ11</t>
  </si>
  <si>
    <t>5663211056026MRCZZ11</t>
  </si>
  <si>
    <t>5663211063026MRCZZ11</t>
  </si>
  <si>
    <t>5663213001026MRCZZ11</t>
  </si>
  <si>
    <t>5663213010026MRCZZ11</t>
  </si>
  <si>
    <t>5663213020026MRCZZ11</t>
  </si>
  <si>
    <t>5663213030026MRCZZ11</t>
  </si>
  <si>
    <t>5663213040026MRCZZ11</t>
  </si>
  <si>
    <t>5663228180026MRCZZ11</t>
  </si>
  <si>
    <t>5663228180126MRCZZ11</t>
  </si>
  <si>
    <t>5663228360026NGTZZ11</t>
  </si>
  <si>
    <t>5663228360026NHCZZ11</t>
  </si>
  <si>
    <t>5663228361026NRTZZ11</t>
  </si>
  <si>
    <t>5663230541026MRCZZ11</t>
  </si>
  <si>
    <t>5663230610026MRCZZ11</t>
  </si>
  <si>
    <t>5663232360026MRCZZ11</t>
  </si>
  <si>
    <t>5663395002026MRC1211</t>
  </si>
  <si>
    <t>5663395017026MRC1H11</t>
  </si>
  <si>
    <t>5663395023026MRC1L11</t>
  </si>
  <si>
    <t>56638100060ZZZZZZZ11</t>
  </si>
  <si>
    <t>5664211001026MRCZZ20</t>
  </si>
  <si>
    <t>5664211022026MRCZZ20</t>
  </si>
  <si>
    <t>5664211026026MRCZZ20</t>
  </si>
  <si>
    <t>5664211028026MRCZZ20</t>
  </si>
  <si>
    <t>5664211034026MRCZZ20</t>
  </si>
  <si>
    <t>5664211036026MRCZZ20</t>
  </si>
  <si>
    <t>5664211038026MRCZZ20</t>
  </si>
  <si>
    <t>5664211040026MRCZZ20</t>
  </si>
  <si>
    <t>5664211044026MRCZZ20</t>
  </si>
  <si>
    <t>5664211046026MRCZZ20</t>
  </si>
  <si>
    <t>5664211050026MRCZZ20</t>
  </si>
  <si>
    <t>5664211056026MRCZZ20</t>
  </si>
  <si>
    <t>5664211063026MRCZZ20</t>
  </si>
  <si>
    <t>5664213001026MRCZZ20</t>
  </si>
  <si>
    <t>5664213010026MRCZZ20</t>
  </si>
  <si>
    <t>5664213020026MRCZZ20</t>
  </si>
  <si>
    <t>5664213030026MRCZZ20</t>
  </si>
  <si>
    <t>5664213040026MRCZZ20</t>
  </si>
  <si>
    <t>5664228180026MRCZZ20</t>
  </si>
  <si>
    <t>5664228360026NGTZZ20</t>
  </si>
  <si>
    <t>5664228360026NHCZZ20</t>
  </si>
  <si>
    <t>5664228361026NRTZZ20</t>
  </si>
  <si>
    <t>5664230019026MRCZZ20</t>
  </si>
  <si>
    <t>5664230541026MRCZZ20</t>
  </si>
  <si>
    <t>5664230610026MRCZZ20</t>
  </si>
  <si>
    <t>5664232360026MRCZZ20</t>
  </si>
  <si>
    <t>5664232360P26MRCZZ20</t>
  </si>
  <si>
    <t>5664393011026MRC9520</t>
  </si>
  <si>
    <t>5664395002026MRC1220</t>
  </si>
  <si>
    <t>5664395017026MRC1H20</t>
  </si>
  <si>
    <t>5664395046026MRC2720</t>
  </si>
  <si>
    <t>5664396011026MRC4F20</t>
  </si>
  <si>
    <t>5665211001026MRCZZ20</t>
  </si>
  <si>
    <t>5665211028026MRCZZ20</t>
  </si>
  <si>
    <t>5665211034026MRCZZ20</t>
  </si>
  <si>
    <t>5665211036026MRCZZ20</t>
  </si>
  <si>
    <t>5665211038026MRCZZ20</t>
  </si>
  <si>
    <t>5665211040026MRCZZ20</t>
  </si>
  <si>
    <t>5665211046026MRCZZ20</t>
  </si>
  <si>
    <t>5665211050026MRCZZ20</t>
  </si>
  <si>
    <t>5665211063026MRCZZ20</t>
  </si>
  <si>
    <t>5665213001026MRCZZ20</t>
  </si>
  <si>
    <t>5665213010026MRCZZ20</t>
  </si>
  <si>
    <t>5665213020026MRCZZ20</t>
  </si>
  <si>
    <t>5665213030026MRCZZ20</t>
  </si>
  <si>
    <t>5665213040026MRCZZ20</t>
  </si>
  <si>
    <t>5665227037026414ZZ20</t>
  </si>
  <si>
    <t>5665228180026MRCZZ20</t>
  </si>
  <si>
    <t>5665228360026NGTZZ20</t>
  </si>
  <si>
    <t>5665228360026NHCZZ20</t>
  </si>
  <si>
    <t>5665228361026NRTZZ20</t>
  </si>
  <si>
    <t>5665230019026MRCZZ20</t>
  </si>
  <si>
    <t>5665230541026MRCZZ20</t>
  </si>
  <si>
    <t>5665230576026MRCZZ20</t>
  </si>
  <si>
    <t>5665230610026MRCZZ20</t>
  </si>
  <si>
    <t>5665232360026MRCZZ20</t>
  </si>
  <si>
    <t>5665395002026MRC1220</t>
  </si>
  <si>
    <t>5665395017026MRC1H20</t>
  </si>
  <si>
    <t>5665395023026MRC1L20</t>
  </si>
  <si>
    <t>5665395046026MRC2720</t>
  </si>
  <si>
    <t>5666211001026MRCZZ20</t>
  </si>
  <si>
    <t>5666211026026MRCZZ20</t>
  </si>
  <si>
    <t>5666211028026MRCZZ20</t>
  </si>
  <si>
    <t>5666211034026MRCZZ20</t>
  </si>
  <si>
    <t>5666211036026MRCZZ20</t>
  </si>
  <si>
    <t>5666211038026MRCZZ20</t>
  </si>
  <si>
    <t>5666211044026MRCZZ20</t>
  </si>
  <si>
    <t>5666211046026MRCZZ20</t>
  </si>
  <si>
    <t>5666211050026MRCZZ20</t>
  </si>
  <si>
    <t>5666211056026MRCZZ20</t>
  </si>
  <si>
    <t>5666211063026MRCZZ20</t>
  </si>
  <si>
    <t>5666213001026MRCZZ20</t>
  </si>
  <si>
    <t>5666213010026MRCZZ20</t>
  </si>
  <si>
    <t>5666213020026MRCZZ20</t>
  </si>
  <si>
    <t>5666213030026MRCZZ20</t>
  </si>
  <si>
    <t>5666213040026MRCZZ20</t>
  </si>
  <si>
    <t>5666228180026MRCZZ20</t>
  </si>
  <si>
    <t>5666228360026NGTZZ20</t>
  </si>
  <si>
    <t>5666228360026NHCZZ20</t>
  </si>
  <si>
    <t>5666228361026NRTZZ20</t>
  </si>
  <si>
    <t>5666230019026MRCZZ20</t>
  </si>
  <si>
    <t>5666230541026MRCZZ20</t>
  </si>
  <si>
    <t>5666230610026MRCZZ20</t>
  </si>
  <si>
    <t>5666232360026414ZZ20</t>
  </si>
  <si>
    <t>5666232360026MRCZZ20</t>
  </si>
  <si>
    <t>5666232360D26MRCZZ20</t>
  </si>
  <si>
    <t>5666395002026MRC1220</t>
  </si>
  <si>
    <t>5666395017026MRC1H20</t>
  </si>
  <si>
    <t>5666395023026MRC1L20</t>
  </si>
  <si>
    <t>5667211001026MRCZZ20</t>
  </si>
  <si>
    <t>5667211026026MRCZZ20</t>
  </si>
  <si>
    <t>5667211034026MRCZZ20</t>
  </si>
  <si>
    <t>5667211036026MRCZZ20</t>
  </si>
  <si>
    <t>5667211038026MRCZZ20</t>
  </si>
  <si>
    <t>5667211044026MRCZZ20</t>
  </si>
  <si>
    <t>5667211046026MRCZZ20</t>
  </si>
  <si>
    <t>5667211050026MRCZZ20</t>
  </si>
  <si>
    <t>5667211063026MRCZZ20</t>
  </si>
  <si>
    <t>5667213001026MRCZZ20</t>
  </si>
  <si>
    <t>5667213010026MRCZZ20</t>
  </si>
  <si>
    <t>5667213020026MRCZZ20</t>
  </si>
  <si>
    <t>5667213030026MRCZZ20</t>
  </si>
  <si>
    <t>5667213040026MRCZZ20</t>
  </si>
  <si>
    <t>5667227037026414ZZ20</t>
  </si>
  <si>
    <t>5667228180026MRCZZ20</t>
  </si>
  <si>
    <t>5667228360026NGTZZ20</t>
  </si>
  <si>
    <t>5667228360026NHCZZ20</t>
  </si>
  <si>
    <t>5667228361026NRTZZ20</t>
  </si>
  <si>
    <t>5667230019026MRCZZ20</t>
  </si>
  <si>
    <t>5667230541026MRCZZ20</t>
  </si>
  <si>
    <t>5667230610026MRCZZ20</t>
  </si>
  <si>
    <t>5667232360026MRCZZ20</t>
  </si>
  <si>
    <t>5667395002026MRC1220</t>
  </si>
  <si>
    <t>5667395017026MRC1H20</t>
  </si>
  <si>
    <t>5667395023026MRC1L20</t>
  </si>
  <si>
    <t>5668211001026MRCZZ40</t>
  </si>
  <si>
    <t>5668211022026MRCZZ40</t>
  </si>
  <si>
    <t>5668211026026MRCZZ40</t>
  </si>
  <si>
    <t>5668211028026MRCZZ40</t>
  </si>
  <si>
    <t>5668211034026MRCZZ40</t>
  </si>
  <si>
    <t>5668211036026MRCZZ40</t>
  </si>
  <si>
    <t>5668211038026MRCZZ40</t>
  </si>
  <si>
    <t>5668211044026MRCZZ40</t>
  </si>
  <si>
    <t>5668211046026MRCZZ40</t>
  </si>
  <si>
    <t>5668211050026MRCZZ40</t>
  </si>
  <si>
    <t>5668211056026MRCZZ40</t>
  </si>
  <si>
    <t>5668211063026MRCZZ40</t>
  </si>
  <si>
    <t>5668213001026MRCZZ40</t>
  </si>
  <si>
    <t>5668213010026MRCZZ40</t>
  </si>
  <si>
    <t>5668213020026MRCZZ40</t>
  </si>
  <si>
    <t>5668213030026MRCZZ40</t>
  </si>
  <si>
    <t>5668213040026MRCZZ40</t>
  </si>
  <si>
    <t>5668227037026414ZZ40</t>
  </si>
  <si>
    <t>5668228180026MRCZZ40</t>
  </si>
  <si>
    <t>5668228360026NGTZZ40</t>
  </si>
  <si>
    <t>5668228360026NHCZZ40</t>
  </si>
  <si>
    <t>5668228361026NRTZZ40</t>
  </si>
  <si>
    <t>5668230019026MRCZZ40</t>
  </si>
  <si>
    <t>5668230541026MRCZZ40</t>
  </si>
  <si>
    <t>5668230610026MRCZZ40</t>
  </si>
  <si>
    <t>5668232360D26MRCZZ40</t>
  </si>
  <si>
    <t>5668232360F26MRCZZ40</t>
  </si>
  <si>
    <t>5668232360P26MRCZZ40</t>
  </si>
  <si>
    <t>5668395002026MRC1240</t>
  </si>
  <si>
    <t>5668395017026MRC1H40</t>
  </si>
  <si>
    <t>5668395023026MRC1L40</t>
  </si>
  <si>
    <t>5668395046026MRC2740</t>
  </si>
  <si>
    <t>5669211001026MRCZZ30</t>
  </si>
  <si>
    <t>5669211022026MRCZZ30</t>
  </si>
  <si>
    <t>5669211026026MRCZZ30</t>
  </si>
  <si>
    <t>5669211034026MRCZZ30</t>
  </si>
  <si>
    <t>5669211036026MRCZZ30</t>
  </si>
  <si>
    <t>5669211038026MRCZZ30</t>
  </si>
  <si>
    <t>5669211040026MRCZZ30</t>
  </si>
  <si>
    <t>5669211046026MRCZZ30</t>
  </si>
  <si>
    <t>5669211063026MRCZZ30</t>
  </si>
  <si>
    <t>5669213001026MRCZZ30</t>
  </si>
  <si>
    <t>5669213010026MRCZZ30</t>
  </si>
  <si>
    <t>5669213020026MRCZZ30</t>
  </si>
  <si>
    <t>5669213030026MRCZZ30</t>
  </si>
  <si>
    <t>5669213040026MRCZZ30</t>
  </si>
  <si>
    <t>5669228180026MRCZZ30</t>
  </si>
  <si>
    <t>5669228360026NGTZZ30</t>
  </si>
  <si>
    <t>5669228360026NHCZZ30</t>
  </si>
  <si>
    <t>5669228361026NRTZZ30</t>
  </si>
  <si>
    <t>5669230019026MRCZZ30</t>
  </si>
  <si>
    <t>5669230541026MRCZZ30</t>
  </si>
  <si>
    <t>5669230610026MRCZZ30</t>
  </si>
  <si>
    <t>5669232360D26MRCZZ30</t>
  </si>
  <si>
    <t>5669232360P26MRCZZ30</t>
  </si>
  <si>
    <t>5669238364326MRCZZ30</t>
  </si>
  <si>
    <t>5669395002026MRC1230</t>
  </si>
  <si>
    <t>5669395017026MRC1H30</t>
  </si>
  <si>
    <t>5669395023026MRC1L30</t>
  </si>
  <si>
    <t>5669395046026MRC2730</t>
  </si>
  <si>
    <t>5701211001026MRCZZ11</t>
  </si>
  <si>
    <t>5701211022026MRCZZ11</t>
  </si>
  <si>
    <t>5701211034026MRCZZ11</t>
  </si>
  <si>
    <t>5701211044026MRCZZ11</t>
  </si>
  <si>
    <t>5701211046026MRCZZ11</t>
  </si>
  <si>
    <t>5701211050026MRCZZ11</t>
  </si>
  <si>
    <t>5701213001026MRCZZ11</t>
  </si>
  <si>
    <t>5701213010026MRCZZ11</t>
  </si>
  <si>
    <t>5701213020026MRCZZ11</t>
  </si>
  <si>
    <t>5701213030026MRCZZ11</t>
  </si>
  <si>
    <t>5701213040026MRCZZ11</t>
  </si>
  <si>
    <t>5701226060H26MRCZZ11</t>
  </si>
  <si>
    <t>5701227037026414ZZ11</t>
  </si>
  <si>
    <t>5701228360026NHCZZ11</t>
  </si>
  <si>
    <t>5701228360026NRTZZ11</t>
  </si>
  <si>
    <t>5701230511026MRCZZ11</t>
  </si>
  <si>
    <t>5701230541026MRCZZ11</t>
  </si>
  <si>
    <t>5701230576026MRCZZ11</t>
  </si>
  <si>
    <t>5701230578026MRCZZ11</t>
  </si>
  <si>
    <t>5701230579026MRCZZ11</t>
  </si>
  <si>
    <t>5701230580026MRCZZ11</t>
  </si>
  <si>
    <t>5701230581026MRCZZ11</t>
  </si>
  <si>
    <t>5701230583026MRCZZ11</t>
  </si>
  <si>
    <t>5701232360026414ZZ11</t>
  </si>
  <si>
    <t>5701232360D26MRCZZ11</t>
  </si>
  <si>
    <t>5701232360N26MRCZZ11</t>
  </si>
  <si>
    <t>5701395002026MRC1211</t>
  </si>
  <si>
    <t>5701395023026MRC1L11</t>
  </si>
  <si>
    <t>5701395049026MRC2A11</t>
  </si>
  <si>
    <t>57018100060ZZZZZZZ11</t>
  </si>
  <si>
    <t>5711106008014ZZZZZ11</t>
  </si>
  <si>
    <t>5711142150029ZZZZZ11</t>
  </si>
  <si>
    <t>5711211001026MRCZZ11</t>
  </si>
  <si>
    <t>5711211022026MRCZZ11</t>
  </si>
  <si>
    <t>5711211026026MRCZZ11</t>
  </si>
  <si>
    <t>5711211034026MRCZZ11</t>
  </si>
  <si>
    <t>5711211036026MRCZZ11</t>
  </si>
  <si>
    <t>5711211038026MRCZZ11</t>
  </si>
  <si>
    <t>5711211040026MRCZZ11</t>
  </si>
  <si>
    <t>5711211042026MRCZZ11</t>
  </si>
  <si>
    <t>5711211044026MRCZZ11</t>
  </si>
  <si>
    <t>5711211046026MRCZZ11</t>
  </si>
  <si>
    <t>5711211050026MRCZZ11</t>
  </si>
  <si>
    <t>5711211056026MRCZZ11</t>
  </si>
  <si>
    <t>5711213001026MRCZZ11</t>
  </si>
  <si>
    <t>5711213010026MRCZZ11</t>
  </si>
  <si>
    <t>5711213020026MRCZZ11</t>
  </si>
  <si>
    <t>5711213030026MRCZZ11</t>
  </si>
  <si>
    <t>5711213040026MRCZZ11</t>
  </si>
  <si>
    <t>5711227037026414ZZ11</t>
  </si>
  <si>
    <t>5711227041026318ZZ11</t>
  </si>
  <si>
    <t>5711230111026MRCZZ11</t>
  </si>
  <si>
    <t>5711230511026MRCZZ11</t>
  </si>
  <si>
    <t>5711230541026MRCZZ11</t>
  </si>
  <si>
    <t>5711230576026MRCZZ11</t>
  </si>
  <si>
    <t>5711230577026MRCZZ11</t>
  </si>
  <si>
    <t>5711230578026MRCZZ11</t>
  </si>
  <si>
    <t>5711230579026MRCZZ11</t>
  </si>
  <si>
    <t>5711232360026318ZZ11</t>
  </si>
  <si>
    <t>5711232360026414ZZ11</t>
  </si>
  <si>
    <t>5711232360N26MRCZZ11</t>
  </si>
  <si>
    <t>5711395002026MRC1211</t>
  </si>
  <si>
    <t>5711395017026MRC1H11</t>
  </si>
  <si>
    <t>5711395023026MRC1L11</t>
  </si>
  <si>
    <t>57118100060ZZZZZZZ11</t>
  </si>
  <si>
    <t>5721211001026MRCZZ11</t>
  </si>
  <si>
    <t>5721211022026MRCZZ11</t>
  </si>
  <si>
    <t>5721211026026MRCZZ11</t>
  </si>
  <si>
    <t>5721211030026MRCZZ11</t>
  </si>
  <si>
    <t>5721211036026MRCZZ11</t>
  </si>
  <si>
    <t>5721211038026MRCZZ11</t>
  </si>
  <si>
    <t>5721211040026MRCZZ11</t>
  </si>
  <si>
    <t>5721211042026MRCZZ11</t>
  </si>
  <si>
    <t>5721211044026MRCZZ11</t>
  </si>
  <si>
    <t>5721211046026MRCZZ11</t>
  </si>
  <si>
    <t>5721211050026MRCZZ11</t>
  </si>
  <si>
    <t>5721211060026MRCZZ11</t>
  </si>
  <si>
    <t>5721213001026MRCZZ11</t>
  </si>
  <si>
    <t>5721213010026MRCZZ11</t>
  </si>
  <si>
    <t>5721213020026MRCZZ11</t>
  </si>
  <si>
    <t>5721213030026MRCZZ11</t>
  </si>
  <si>
    <t>5721213040026MRCZZ11</t>
  </si>
  <si>
    <t>5721227037026414ZZ11</t>
  </si>
  <si>
    <t>5721230111026MRCZZ11</t>
  </si>
  <si>
    <t>5721230170026MRCZZ11</t>
  </si>
  <si>
    <t>5721230178026MRCZZ11</t>
  </si>
  <si>
    <t>5721230511026MRCZZ11</t>
  </si>
  <si>
    <t>5721230541026MRCZZ11</t>
  </si>
  <si>
    <t>5721232360026414ZZ11</t>
  </si>
  <si>
    <t>5721232360N26MRCZZ11</t>
  </si>
  <si>
    <t>5721395023026MRC1L11</t>
  </si>
  <si>
    <t>57218100060ZZZZZZZ11</t>
  </si>
  <si>
    <t>6101203125026MRCZZ11</t>
  </si>
  <si>
    <t>6101203126026MRCZZ11</t>
  </si>
  <si>
    <t>6101203127026MRCZZ11</t>
  </si>
  <si>
    <t>6101203129026MRCZZ11</t>
  </si>
  <si>
    <t>6101205141026MRCZZ11</t>
  </si>
  <si>
    <t>6101205142026MRCZZ11</t>
  </si>
  <si>
    <t>6101205143026MRCZZ11</t>
  </si>
  <si>
    <t>6101205144026MRCZZ11</t>
  </si>
  <si>
    <t>6101211001026MRCZZ11</t>
  </si>
  <si>
    <t>6101211010026MRCZZ11</t>
  </si>
  <si>
    <t>6101211022026MRCZZ11</t>
  </si>
  <si>
    <t>6101211026026MRCZZ11</t>
  </si>
  <si>
    <t>6101211034026MRCZZ11</t>
  </si>
  <si>
    <t>6101211044026MRCZZ11</t>
  </si>
  <si>
    <t>6101211046026MRCZZ11</t>
  </si>
  <si>
    <t>6101211050026MRCZZ11</t>
  </si>
  <si>
    <t>6101213001026MRCZZ11</t>
  </si>
  <si>
    <t>6101213010026MRCZZ11</t>
  </si>
  <si>
    <t>6101213020026MRCZZ11</t>
  </si>
  <si>
    <t>6101213030026MRCZZ11</t>
  </si>
  <si>
    <t>6101213040026MRCZZ11</t>
  </si>
  <si>
    <t>6101226060G26MRCZZ11</t>
  </si>
  <si>
    <t>6101226515026MRCZZ11</t>
  </si>
  <si>
    <t>6101227033026MRCZZ11</t>
  </si>
  <si>
    <t>6101227037026414ZZ11</t>
  </si>
  <si>
    <t>6101227041026MRCZZ11</t>
  </si>
  <si>
    <t>6101230012026MRCZZ11</t>
  </si>
  <si>
    <t>6101230112026MRCZZ11</t>
  </si>
  <si>
    <t>6101230541026MRCZZ11</t>
  </si>
  <si>
    <t>6101230576026MRCZZ11</t>
  </si>
  <si>
    <t>6101230577026MRCZZ11</t>
  </si>
  <si>
    <t>6101230580026MRCZZ11</t>
  </si>
  <si>
    <t>6101230581026MRCZZ11</t>
  </si>
  <si>
    <t>6101230583026MRCZZ11</t>
  </si>
  <si>
    <t>6101230586026MRCZZ11</t>
  </si>
  <si>
    <t>6101230610026MRCZZ11</t>
  </si>
  <si>
    <t>6101232360026MRCZZ11</t>
  </si>
  <si>
    <t>6101236242026MRCZZ11</t>
  </si>
  <si>
    <t>6101272060026MRCZZ11</t>
  </si>
  <si>
    <t>6101272150026MRCZZ11</t>
  </si>
  <si>
    <t>6101272360026MRCZZ11</t>
  </si>
  <si>
    <t>6101320250026MRCZZ11</t>
  </si>
  <si>
    <t>6101320255026MRCZZ11</t>
  </si>
  <si>
    <t>6101350110026MRCZZ11</t>
  </si>
  <si>
    <t>6101360110026MRCZZ11</t>
  </si>
  <si>
    <t>6101395023026MRC1L11</t>
  </si>
  <si>
    <t>6101395030026MRC1T11</t>
  </si>
  <si>
    <t>6101395049026MRC2A11</t>
  </si>
  <si>
    <t>61016471410ZZZZZZZ11</t>
  </si>
  <si>
    <t>61016471430ZZZZZZZ11</t>
  </si>
  <si>
    <t>61016471440ZZZZZZZ11</t>
  </si>
  <si>
    <t>61016471450ZZZZZZZ11</t>
  </si>
  <si>
    <t>61016471460ZZZZZZZ11</t>
  </si>
  <si>
    <t>61016471470ZZZZZZZ11</t>
  </si>
  <si>
    <t>61016471480ZZZZZZZ11</t>
  </si>
  <si>
    <t>61016471610ZZZZZZZ11</t>
  </si>
  <si>
    <t>61016471620ZZZZZZZ11</t>
  </si>
  <si>
    <t>61016471630ZZZZZZZ11</t>
  </si>
  <si>
    <t>61016471640ZZZZZZZ11</t>
  </si>
  <si>
    <t>61016471650ZZZZZZZ11</t>
  </si>
  <si>
    <t>61016471710ZZZZZZZ11</t>
  </si>
  <si>
    <t>61016471720ZZZZZZZ11</t>
  </si>
  <si>
    <t>61016471730ZZZZZZZ11</t>
  </si>
  <si>
    <t>61016471740ZZZZZZZ11</t>
  </si>
  <si>
    <t>61016680020ZZZZZZZ11</t>
  </si>
  <si>
    <t>61016680030ZZZZZZZ11</t>
  </si>
  <si>
    <t>61016680040ZZZZZZZ11</t>
  </si>
  <si>
    <t>61016680050ZZZZZZZ11</t>
  </si>
  <si>
    <t>61016680060ZZZZZZZ11</t>
  </si>
  <si>
    <t>61016680070ZZZZZZZ11</t>
  </si>
  <si>
    <t>61016680080ZZZZZZZ11</t>
  </si>
  <si>
    <t>61016680090ZZZZZZZ11</t>
  </si>
  <si>
    <t>61016680100ZZZZZZZ11</t>
  </si>
  <si>
    <t>61017777210ZZZZZZZ11</t>
  </si>
  <si>
    <t xml:space="preserve">DBSA:SPECIFY 3: OPEN BAL                          </t>
  </si>
  <si>
    <t>61017777220ZZZZZZZ11</t>
  </si>
  <si>
    <t xml:space="preserve">DBSA:SPECIFY 3: ADVANCES                          </t>
  </si>
  <si>
    <t>61017777230ZZZZZZZ11</t>
  </si>
  <si>
    <t xml:space="preserve">DBSA:SPECIFY 3: REPAYMENTS                        </t>
  </si>
  <si>
    <t>61017777240ZZZZZZZ11</t>
  </si>
  <si>
    <t xml:space="preserve">DBSA:SPECIFY 3: INTEREST                          </t>
  </si>
  <si>
    <t>61017777250ZZZZZZZ11</t>
  </si>
  <si>
    <t xml:space="preserve">DBSA:SPECIFY 3: OTH CHANGES                       </t>
  </si>
  <si>
    <t>61017777260ZZZZZZZ11</t>
  </si>
  <si>
    <t xml:space="preserve">DBSA:SPECIFY 3: TRSF TO CURR LIAB                 </t>
  </si>
  <si>
    <t>61018100060ZZZZZZZ11</t>
  </si>
  <si>
    <t>6211226060G26MRCZZ11</t>
  </si>
  <si>
    <t>6211227037026414ZZ11</t>
  </si>
  <si>
    <t>6211227041026MRCZZ11</t>
  </si>
  <si>
    <t>6211230012026MRCZZ11</t>
  </si>
  <si>
    <t>6211230541026MRCZZ11</t>
  </si>
  <si>
    <t>6211230576026MRCZZ11</t>
  </si>
  <si>
    <t>6211230577026MRCZZ11</t>
  </si>
  <si>
    <t>6211230580026MRCZZ11</t>
  </si>
  <si>
    <t>6211230581026MRCZZ11</t>
  </si>
  <si>
    <t>6211230583026MRCZZ11</t>
  </si>
  <si>
    <t>6211232360026MRCZZ11</t>
  </si>
  <si>
    <t>6211395023026MRC1L11</t>
  </si>
  <si>
    <t>6211395049026MRC2A11</t>
  </si>
  <si>
    <t>62118100060ZZZZZZZ11</t>
  </si>
  <si>
    <t>6212142460029ZZZZZ11</t>
  </si>
  <si>
    <t>6212142461029ZZZZZ11</t>
  </si>
  <si>
    <t>6212142461129ZZZZZ11</t>
  </si>
  <si>
    <t>6212211001026MRCZZ11</t>
  </si>
  <si>
    <t>6212211010026MRCZZ11</t>
  </si>
  <si>
    <t>6212211022026MRCZZ11</t>
  </si>
  <si>
    <t>6212211026026MRCZZ11</t>
  </si>
  <si>
    <t>6212211034026MRCZZ11</t>
  </si>
  <si>
    <t>6212211044026MRCZZ11</t>
  </si>
  <si>
    <t>6212211046026MRCZZ11</t>
  </si>
  <si>
    <t>6212211050026MRCZZ11</t>
  </si>
  <si>
    <t>6212213001026MRCZZ11</t>
  </si>
  <si>
    <t>6212213010026MRCZZ11</t>
  </si>
  <si>
    <t>6212213020026MRCZZ11</t>
  </si>
  <si>
    <t>6212213030026MRCZZ11</t>
  </si>
  <si>
    <t>6212213040026MRCZZ11</t>
  </si>
  <si>
    <t>6212226060G26MRCZZ11</t>
  </si>
  <si>
    <t>6212227037026414ZZ11</t>
  </si>
  <si>
    <t>6212227256026MRCZZ11</t>
  </si>
  <si>
    <t>6212227258026MRCZZ11</t>
  </si>
  <si>
    <t>6212227258A26MRCZZ11</t>
  </si>
  <si>
    <t>6212227258G81MRCZZ11</t>
  </si>
  <si>
    <t>6212230012026MRCZZ11</t>
  </si>
  <si>
    <t>6212230112026MRCZZ11</t>
  </si>
  <si>
    <t>6212230178026MRCZZ11</t>
  </si>
  <si>
    <t>6212230541026MRCZZ11</t>
  </si>
  <si>
    <t>6212230576026MRCZZ11</t>
  </si>
  <si>
    <t>6212230577026MRCZZ11</t>
  </si>
  <si>
    <t>6212230580026MRCZZ11</t>
  </si>
  <si>
    <t>6212230581026MRCZZ11</t>
  </si>
  <si>
    <t>6212230583026MRCZZ11</t>
  </si>
  <si>
    <t>6212232360026MRCZZ11</t>
  </si>
  <si>
    <t>6212272150026MRCZZ11</t>
  </si>
  <si>
    <t>6212320250026MRCZZ11</t>
  </si>
  <si>
    <t>6212320255026MRCZZ11</t>
  </si>
  <si>
    <t>6212320280026MRCZZ11</t>
  </si>
  <si>
    <t>6212320285026MRCZZ11</t>
  </si>
  <si>
    <t>6212322005026MRCZZ11</t>
  </si>
  <si>
    <t>6212322010026MRCZZ11</t>
  </si>
  <si>
    <t>6212350025026MRCZZ11</t>
  </si>
  <si>
    <t>6212350110026MRCZZ11</t>
  </si>
  <si>
    <t>6212360025026MRCZZ11</t>
  </si>
  <si>
    <t>6212360110026MRCZZ11</t>
  </si>
  <si>
    <t>6212395023026MRC1L11</t>
  </si>
  <si>
    <t>62126471410ZZZZZZZ11</t>
  </si>
  <si>
    <t>62126471430ZZZZZZZ11</t>
  </si>
  <si>
    <t>62126471440ZZZZZZZ11</t>
  </si>
  <si>
    <t>62126471450ZZZZZZZ11</t>
  </si>
  <si>
    <t>62126471460ZZZZZZZ11</t>
  </si>
  <si>
    <t>62126471470ZZZZZZZ11</t>
  </si>
  <si>
    <t>62126471480ZZZZZZZ11</t>
  </si>
  <si>
    <t>62126471610ZZZZZZZ11</t>
  </si>
  <si>
    <t>62126471620ZZZZZZZ11</t>
  </si>
  <si>
    <t>62126471630ZZZZZZZ11</t>
  </si>
  <si>
    <t>62126471640ZZZZZZZ11</t>
  </si>
  <si>
    <t>62126471650ZZZZZZZ11</t>
  </si>
  <si>
    <t>62126471710ZZZZZZZ11</t>
  </si>
  <si>
    <t>62126471720ZZZZZZZ11</t>
  </si>
  <si>
    <t>62126471730ZZZZZZZ11</t>
  </si>
  <si>
    <t>62126471740ZZZZZZZ11</t>
  </si>
  <si>
    <t>62126473510ZZZZZZZ11</t>
  </si>
  <si>
    <t>6212647352081QO9ZZ11</t>
  </si>
  <si>
    <t xml:space="preserve">FORMALIZATION OF INFILL PLANNING                  </t>
  </si>
  <si>
    <t>6212647352081QV1ZZ30</t>
  </si>
  <si>
    <t xml:space="preserve">CONSTRUCTION OF A NEW COMMUNITY CENTRE I          </t>
  </si>
  <si>
    <t>6212647352081QV3ZZ20</t>
  </si>
  <si>
    <t>6212647352081RN3ZZ40</t>
  </si>
  <si>
    <t>6212647352081RN4ZZ40</t>
  </si>
  <si>
    <t>6212647352081V15ZZ11</t>
  </si>
  <si>
    <t>6212647352081V16ZZ50</t>
  </si>
  <si>
    <t>6212647352081V17ZZ30</t>
  </si>
  <si>
    <t xml:space="preserve">LAND SURVEY RATAU ( THABA)                        </t>
  </si>
  <si>
    <t>6212647352081V18ZZ40</t>
  </si>
  <si>
    <t>6212647352081V19ZZ11</t>
  </si>
  <si>
    <t xml:space="preserve">LAND SURVEY BRANDKOP                              </t>
  </si>
  <si>
    <t>6212647352081V20ZZ11</t>
  </si>
  <si>
    <t xml:space="preserve">LAND SURVEY CICILIA                               </t>
  </si>
  <si>
    <t>6212647352081V21ZZ11</t>
  </si>
  <si>
    <t>6212647352081V22ZZ11</t>
  </si>
  <si>
    <t xml:space="preserve">LAND SURVEY AIRPORT NODE                          </t>
  </si>
  <si>
    <t>62126473530ZZZZZZZ11</t>
  </si>
  <si>
    <t>62126473540ZZZZZZZ11</t>
  </si>
  <si>
    <t>62126473550ZZZZZZZ11</t>
  </si>
  <si>
    <t>62126473560ZZZZZZZ11</t>
  </si>
  <si>
    <t>62126473570ZZZZZZZ11</t>
  </si>
  <si>
    <t>62126473580ZZZZZZZ11</t>
  </si>
  <si>
    <t>62126473610ZZZZZZZ11</t>
  </si>
  <si>
    <t>62126473620ZZZZZZZ11</t>
  </si>
  <si>
    <t>62126473630ZZZZZZZ11</t>
  </si>
  <si>
    <t>62126473640ZZZZZZZ11</t>
  </si>
  <si>
    <t>62126473650ZZZZZZZ11</t>
  </si>
  <si>
    <t>62126473710ZZZZZZZ11</t>
  </si>
  <si>
    <t>62126473720ZZZZZZZ11</t>
  </si>
  <si>
    <t>62126473730ZZZZZZZ11</t>
  </si>
  <si>
    <t>62126473740ZZZZZZZ11</t>
  </si>
  <si>
    <t>62126563510ZZZZZZZ11</t>
  </si>
  <si>
    <t>62126563530ZZZZZZZ11</t>
  </si>
  <si>
    <t>62126563540ZZZZZZZ11</t>
  </si>
  <si>
    <t>62126563550ZZZZZZZ11</t>
  </si>
  <si>
    <t>62126563560ZZZZZZZ11</t>
  </si>
  <si>
    <t>62126563570ZZZZZZZ11</t>
  </si>
  <si>
    <t>62126563580ZZZZZZZ11</t>
  </si>
  <si>
    <t>62126563590ZZZZZZZ11</t>
  </si>
  <si>
    <t>62126563710ZZZZZZZ11</t>
  </si>
  <si>
    <t>62126563720ZZZZZZZ11</t>
  </si>
  <si>
    <t>62126563730ZZZZZZZ11</t>
  </si>
  <si>
    <t>62126563740ZZZZZZZ11</t>
  </si>
  <si>
    <t>62126563750ZZZZZZZ11</t>
  </si>
  <si>
    <t>62126563810ZZZZZZZ11</t>
  </si>
  <si>
    <t>62126563820ZZZZZZZ11</t>
  </si>
  <si>
    <t>62126563830ZZZZZZZ11</t>
  </si>
  <si>
    <t>62126563840ZZZZZZZ11</t>
  </si>
  <si>
    <t>62126680020ZZZZZZZ11</t>
  </si>
  <si>
    <t>62126680030ZZZZZZZ11</t>
  </si>
  <si>
    <t>62126680040ZZZZZZZ11</t>
  </si>
  <si>
    <t>62126680050ZZZZZZZ11</t>
  </si>
  <si>
    <t>62126680060ZZZZZZZ11</t>
  </si>
  <si>
    <t>62126680070ZZZZZZZ11</t>
  </si>
  <si>
    <t>62126680080ZZZZZZZ11</t>
  </si>
  <si>
    <t>62126680090ZZZZZZZ11</t>
  </si>
  <si>
    <t>62126680100ZZZZZZZ11</t>
  </si>
  <si>
    <t>62128100060ZZZZZZZ11</t>
  </si>
  <si>
    <t>6213211001026MRCZZ11</t>
  </si>
  <si>
    <t>6213211022026MRCZZ11</t>
  </si>
  <si>
    <t>6213211026026MRCZZ11</t>
  </si>
  <si>
    <t>6213211034026MRCZZ11</t>
  </si>
  <si>
    <t>6213211044026MRCZZ11</t>
  </si>
  <si>
    <t>6213211046026MRCZZ11</t>
  </si>
  <si>
    <t>6213211050026MRCZZ11</t>
  </si>
  <si>
    <t>6213213001026MRCZZ11</t>
  </si>
  <si>
    <t>6213213010026MRCZZ11</t>
  </si>
  <si>
    <t>6213213020026MRCZZ11</t>
  </si>
  <si>
    <t>6213213030026MRCZZ11</t>
  </si>
  <si>
    <t>6213213040026MRCZZ11</t>
  </si>
  <si>
    <t>6213226060G26MRCZZ11</t>
  </si>
  <si>
    <t>6213227037026414ZZ11</t>
  </si>
  <si>
    <t>6213227041026MRCZZ11</t>
  </si>
  <si>
    <t>6213230012026MRCZZ11</t>
  </si>
  <si>
    <t>6213230112026MRCZZ11</t>
  </si>
  <si>
    <t>6213230178026MRCZZ11</t>
  </si>
  <si>
    <t>6213230541026MRCZZ11</t>
  </si>
  <si>
    <t>6213230576026MRCZZ11</t>
  </si>
  <si>
    <t>6213230577026MRCZZ11</t>
  </si>
  <si>
    <t>6213230580026MRCZZ11</t>
  </si>
  <si>
    <t>6213230581026MRCZZ11</t>
  </si>
  <si>
    <t>6213230583026MRCZZ11</t>
  </si>
  <si>
    <t>6213232360026MRCZZ11</t>
  </si>
  <si>
    <t>6213395023026MRC1L11</t>
  </si>
  <si>
    <t>62138100060ZZZZZZZ11</t>
  </si>
  <si>
    <t>6221142460029ZZZZZ11</t>
  </si>
  <si>
    <t>6221142461229ZZZZZ11</t>
  </si>
  <si>
    <t>6221142461329ZZZZZ11</t>
  </si>
  <si>
    <t>6221142461429ZZZZZ11</t>
  </si>
  <si>
    <t>6221142461529ZZZZZ11</t>
  </si>
  <si>
    <t>6221142461629ZZZZZ11</t>
  </si>
  <si>
    <t>6221211001026MRCZZ11</t>
  </si>
  <si>
    <t>6221211022026MRCZZ11</t>
  </si>
  <si>
    <t>6221211026026MRCZZ11</t>
  </si>
  <si>
    <t>6221211034026MRCZZ11</t>
  </si>
  <si>
    <t>6221211044026MRCZZ11</t>
  </si>
  <si>
    <t>6221211046026MRCZZ11</t>
  </si>
  <si>
    <t>6221211050026MRCZZ11</t>
  </si>
  <si>
    <t>6221213001026MRCZZ11</t>
  </si>
  <si>
    <t>6221213010026MRCZZ11</t>
  </si>
  <si>
    <t>6221213020026MRCZZ11</t>
  </si>
  <si>
    <t>6221213030026MRCZZ11</t>
  </si>
  <si>
    <t>6221213040026MRCZZ11</t>
  </si>
  <si>
    <t>6221226060G26MRCZZ11</t>
  </si>
  <si>
    <t>6221227037026414ZZ11</t>
  </si>
  <si>
    <t>6221227258026MRCZZ11</t>
  </si>
  <si>
    <t>6221230012026MRCZZ11</t>
  </si>
  <si>
    <t>6221230112026MRCZZ11</t>
  </si>
  <si>
    <t>6221230541026MRCZZ11</t>
  </si>
  <si>
    <t>6221230576026MRCZZ11</t>
  </si>
  <si>
    <t>6221230577026MRCZZ11</t>
  </si>
  <si>
    <t>6221230580026MRCZZ11</t>
  </si>
  <si>
    <t>6221230581026MRCZZ11</t>
  </si>
  <si>
    <t>6221230583026MRCZZ11</t>
  </si>
  <si>
    <t>6221232360026MRCZZ11</t>
  </si>
  <si>
    <t>6221395023026MRC1L11</t>
  </si>
  <si>
    <t>6221395049026MRC2A11</t>
  </si>
  <si>
    <t>62218100060ZZZZZZZ11</t>
  </si>
  <si>
    <t>6222106010014ZZZZZ11</t>
  </si>
  <si>
    <t>6222142093029ZZZZZ11</t>
  </si>
  <si>
    <t>6222142451029ZZZZZ11</t>
  </si>
  <si>
    <t>6222142454029ZZZZZ11</t>
  </si>
  <si>
    <t>6222142454129ZZZZZ11</t>
  </si>
  <si>
    <t>6222142454229ZZZZZ11</t>
  </si>
  <si>
    <t>6222142459029ZZZZZ11</t>
  </si>
  <si>
    <t>6222211001026MRCZZ11</t>
  </si>
  <si>
    <t>6222211010026MRCZZ11</t>
  </si>
  <si>
    <t>6222211022026MRCZZ11</t>
  </si>
  <si>
    <t>6222211026026MRCZZ11</t>
  </si>
  <si>
    <t>6222211034026MRCZZ11</t>
  </si>
  <si>
    <t>6222211044026MRCZZ11</t>
  </si>
  <si>
    <t>6222211046026MRCZZ11</t>
  </si>
  <si>
    <t>6222211050026MRCZZ11</t>
  </si>
  <si>
    <t>6222213001026MRCZZ11</t>
  </si>
  <si>
    <t>6222213010026MRCZZ11</t>
  </si>
  <si>
    <t>6222213020026MRCZZ11</t>
  </si>
  <si>
    <t>6222213030026MRCZZ11</t>
  </si>
  <si>
    <t>6222213040026MRCZZ11</t>
  </si>
  <si>
    <t>6222226060G26MRCZZ11</t>
  </si>
  <si>
    <t>6222227037026414ZZ11</t>
  </si>
  <si>
    <t>6222227334026MRCZZ11</t>
  </si>
  <si>
    <t>6222230541026MRCZZ11</t>
  </si>
  <si>
    <t>6222230576026MRCZZ11</t>
  </si>
  <si>
    <t>6222230577026MRCZZ11</t>
  </si>
  <si>
    <t>6222230580026MRCZZ11</t>
  </si>
  <si>
    <t>6222230581026MRCZZ11</t>
  </si>
  <si>
    <t>6222230583026MRCZZ11</t>
  </si>
  <si>
    <t>6222230610026MRCZZ11</t>
  </si>
  <si>
    <t>6222232360026MRCZZ11</t>
  </si>
  <si>
    <t>6222320250026MRCZZ11</t>
  </si>
  <si>
    <t>6222320255026MRCZZ11</t>
  </si>
  <si>
    <t>6222320280026MRCZZ11</t>
  </si>
  <si>
    <t>6222320285026MRCZZ11</t>
  </si>
  <si>
    <t>6222350110026MRCZZ11</t>
  </si>
  <si>
    <t>6222360110026MRCZZ11</t>
  </si>
  <si>
    <t>6222395017026MRC1H11</t>
  </si>
  <si>
    <t>6222395023026MRC1L11</t>
  </si>
  <si>
    <t>62228100060ZZZZZZZ11</t>
  </si>
  <si>
    <t>6223104004007ZZZZZ11</t>
  </si>
  <si>
    <t>6223211001026MRCZZ11</t>
  </si>
  <si>
    <t>6223211022026MRCZZ11</t>
  </si>
  <si>
    <t>6223211026026MRCZZ11</t>
  </si>
  <si>
    <t>6223211034026MRCZZ11</t>
  </si>
  <si>
    <t>6223211044026MRCZZ11</t>
  </si>
  <si>
    <t>6223211046026MRCZZ11</t>
  </si>
  <si>
    <t>6223213001026MRCZZ11</t>
  </si>
  <si>
    <t>6223213010026MRCZZ11</t>
  </si>
  <si>
    <t>6223213020026MRCZZ11</t>
  </si>
  <si>
    <t>6223213030026MRCZZ11</t>
  </si>
  <si>
    <t>6223213040026MRCZZ11</t>
  </si>
  <si>
    <t>6223227334026MRCZZ11</t>
  </si>
  <si>
    <t>6223230012026MRCZZ11</t>
  </si>
  <si>
    <t>6223230112026MRCZZ11</t>
  </si>
  <si>
    <t>6223230541026MRCZZ11</t>
  </si>
  <si>
    <t>6223230576026MRCZZ11</t>
  </si>
  <si>
    <t>6223230577026MRCZZ11</t>
  </si>
  <si>
    <t>6223230581026MRCZZ11</t>
  </si>
  <si>
    <t>6223230583026MRCZZ11</t>
  </si>
  <si>
    <t>6223232360026MRCZZ11</t>
  </si>
  <si>
    <t>6223395002026MRC1211</t>
  </si>
  <si>
    <t>6223395017026MRC1H11</t>
  </si>
  <si>
    <t>6223395023026MRC1L11</t>
  </si>
  <si>
    <t>62238100060ZZZZZZZ11</t>
  </si>
  <si>
    <t>6224104004007ZZZZZ11</t>
  </si>
  <si>
    <t>6224142008029ZZZZZ11</t>
  </si>
  <si>
    <t>6224142008129ZZZZZ11</t>
  </si>
  <si>
    <t>6224211001026MRCZZ11</t>
  </si>
  <si>
    <t>6224211022026MRCZZ11</t>
  </si>
  <si>
    <t>6224211026026MRCZZ11</t>
  </si>
  <si>
    <t>6224211034026MRCZZ11</t>
  </si>
  <si>
    <t>6224211044026MRCZZ11</t>
  </si>
  <si>
    <t>6224211046026MRCZZ11</t>
  </si>
  <si>
    <t>6224211050026MRCZZ11</t>
  </si>
  <si>
    <t>6224213001026MRCZZ11</t>
  </si>
  <si>
    <t>6224213010026MRCZZ11</t>
  </si>
  <si>
    <t>6224213020026MRCZZ11</t>
  </si>
  <si>
    <t>6224213030026MRCZZ11</t>
  </si>
  <si>
    <t>6224213040026MRCZZ11</t>
  </si>
  <si>
    <t>6224226515026MRCZZ11</t>
  </si>
  <si>
    <t>6224227334026MRCZZ11</t>
  </si>
  <si>
    <t>6224230012026MRCZZ11</t>
  </si>
  <si>
    <t>6224230541026MRCZZ11</t>
  </si>
  <si>
    <t>6224230576026MRCZZ11</t>
  </si>
  <si>
    <t>6224230577026MRCZZ11</t>
  </si>
  <si>
    <t>6224230583026MRCZZ11</t>
  </si>
  <si>
    <t>6224232360026MRCZZ11</t>
  </si>
  <si>
    <t>6224320250026MRCZZ11</t>
  </si>
  <si>
    <t>6224320255026MRCZZ11</t>
  </si>
  <si>
    <t>6224350110026MRCZZ11</t>
  </si>
  <si>
    <t>6224360110026MRCZZ11</t>
  </si>
  <si>
    <t>6224395002026MRC1211</t>
  </si>
  <si>
    <t>6224395023026MRC1L11</t>
  </si>
  <si>
    <t>62248100060ZZZZZZZ11</t>
  </si>
  <si>
    <t>6231211001026MRCZZ11</t>
  </si>
  <si>
    <t>6231211022026MRCZZ11</t>
  </si>
  <si>
    <t>6231211026026MRCZZ11</t>
  </si>
  <si>
    <t>6231211034026MRCZZ11</t>
  </si>
  <si>
    <t>6231211044026MRCZZ11</t>
  </si>
  <si>
    <t>6231211046026MRCZZ11</t>
  </si>
  <si>
    <t>6231211050026MRCZZ11</t>
  </si>
  <si>
    <t>6231213001026MRCZZ11</t>
  </si>
  <si>
    <t>6231213020026MRCZZ11</t>
  </si>
  <si>
    <t>6231213030026MRCZZ11</t>
  </si>
  <si>
    <t>6231213040026MRCZZ11</t>
  </si>
  <si>
    <t>6231227244026MRCZZ11</t>
  </si>
  <si>
    <t>6231230178026MRCZZ11</t>
  </si>
  <si>
    <t>6231230541026MRCZZ11</t>
  </si>
  <si>
    <t>6231230576026MRCZZ11</t>
  </si>
  <si>
    <t>6231230577026MRCZZ11</t>
  </si>
  <si>
    <t>6231230580026MRCZZ11</t>
  </si>
  <si>
    <t>6231230581026MRCZZ11</t>
  </si>
  <si>
    <t>6231230583026MRCZZ11</t>
  </si>
  <si>
    <t>6231232360026MRCZZ11</t>
  </si>
  <si>
    <t>6231320280026MRCZZ11</t>
  </si>
  <si>
    <t>6231320285026MRCZZ11</t>
  </si>
  <si>
    <t>6231350110026MRCZZ11</t>
  </si>
  <si>
    <t>6231360110026MRCZZ11</t>
  </si>
  <si>
    <t>6231395023026MRC1L11</t>
  </si>
  <si>
    <t>6231395049026MRC2A11</t>
  </si>
  <si>
    <t>62318100060ZZZZZZZ11</t>
  </si>
  <si>
    <t>6232320250026MRCZZ11</t>
  </si>
  <si>
    <t>6232320255026MRCZZ11</t>
  </si>
  <si>
    <t>6232350110026MRCZZ11</t>
  </si>
  <si>
    <t>6232360110026MRCZZ11</t>
  </si>
  <si>
    <t>6232395023026MRC1L11</t>
  </si>
  <si>
    <t>62328100060ZZZZZZZ11</t>
  </si>
  <si>
    <t>6233211001026MRCZZ11</t>
  </si>
  <si>
    <t>6233211022026MRCZZ11</t>
  </si>
  <si>
    <t>6233211026026MRCZZ11</t>
  </si>
  <si>
    <t>6233211034026MRCZZ11</t>
  </si>
  <si>
    <t>6233211044026MRCZZ11</t>
  </si>
  <si>
    <t>6233211046026MRCZZ11</t>
  </si>
  <si>
    <t>6233211050026MRCZZ11</t>
  </si>
  <si>
    <t>6233213001026MRCZZ11</t>
  </si>
  <si>
    <t>6233213010026MRCZZ11</t>
  </si>
  <si>
    <t>6233213020026MRCZZ11</t>
  </si>
  <si>
    <t>6233213030026MRCZZ11</t>
  </si>
  <si>
    <t>6233213040026MRCZZ11</t>
  </si>
  <si>
    <t>6233227037026414ZZ11</t>
  </si>
  <si>
    <t>6233227256026MRCZZ11</t>
  </si>
  <si>
    <t>6233230178026MRCZZ11</t>
  </si>
  <si>
    <t>6233230541026MRCZZ11</t>
  </si>
  <si>
    <t>6233230576026MRCZZ11</t>
  </si>
  <si>
    <t>6233230577026MRCZZ11</t>
  </si>
  <si>
    <t>6233230580026MRCZZ11</t>
  </si>
  <si>
    <t>6233230583026MRCZZ11</t>
  </si>
  <si>
    <t>6233232360026MRCZZ11</t>
  </si>
  <si>
    <t>6233395023026MRC1L11</t>
  </si>
  <si>
    <t>62338100060ZZZZZZZ11</t>
  </si>
  <si>
    <t>6241211001026MRCZZ11</t>
  </si>
  <si>
    <t>6241211010026MRCZZ11</t>
  </si>
  <si>
    <t>6241211022026MRCZZ11</t>
  </si>
  <si>
    <t>6241211026026MRCZZ11</t>
  </si>
  <si>
    <t>6241211034026MRCZZ11</t>
  </si>
  <si>
    <t>6241211044026MRCZZ11</t>
  </si>
  <si>
    <t>6241211046026MRCZZ11</t>
  </si>
  <si>
    <t>6241213001026MRCZZ11</t>
  </si>
  <si>
    <t>6241213010026MRCZZ11</t>
  </si>
  <si>
    <t>6241213020026MRCZZ11</t>
  </si>
  <si>
    <t>6241213030026MRCZZ11</t>
  </si>
  <si>
    <t>6241213040026MRCZZ11</t>
  </si>
  <si>
    <t>6241226060G26MRCZZ11</t>
  </si>
  <si>
    <t>6241227037026414ZZ11</t>
  </si>
  <si>
    <t>6241227254026MRCZZ11</t>
  </si>
  <si>
    <t>6241230012026MRCZZ11</t>
  </si>
  <si>
    <t>6241230178026MRCZZ11</t>
  </si>
  <si>
    <t>6241230541026MRCZZ11</t>
  </si>
  <si>
    <t>6241230576026MRCZZ11</t>
  </si>
  <si>
    <t>6241230577026MRCZZ11</t>
  </si>
  <si>
    <t>6241230580026MRCZZ11</t>
  </si>
  <si>
    <t>6241230581026MRCZZ11</t>
  </si>
  <si>
    <t>6241230583026MRCZZ11</t>
  </si>
  <si>
    <t>6241232360026MRCZZ11</t>
  </si>
  <si>
    <t>6241272360026MRCZZ11</t>
  </si>
  <si>
    <t>6241320165026MRCZZ11</t>
  </si>
  <si>
    <t>6241320170026MRCZZ11</t>
  </si>
  <si>
    <t>6241320250026MRCZZ11</t>
  </si>
  <si>
    <t>6241320255026MRCZZ11</t>
  </si>
  <si>
    <t>6241350085026MRCZZ11</t>
  </si>
  <si>
    <t>6241350110026MRCZZ11</t>
  </si>
  <si>
    <t>6241360085026MRCZZ11</t>
  </si>
  <si>
    <t>6241360110026MRCZZ11</t>
  </si>
  <si>
    <t>6241395023026MRC1L11</t>
  </si>
  <si>
    <t>6241395049026MRC2A11</t>
  </si>
  <si>
    <t>6241645602026QR6ZZ11</t>
  </si>
  <si>
    <t xml:space="preserve">GPS INSTRUMENTS                                   </t>
  </si>
  <si>
    <t xml:space="preserve">LARGE FORMAT PRINTER (PLOTTER)                    </t>
  </si>
  <si>
    <t>62416471410ZZZZZZZ11</t>
  </si>
  <si>
    <t>62416471430ZZZZZZZ11</t>
  </si>
  <si>
    <t>62416471440ZZZZZZZ11</t>
  </si>
  <si>
    <t>62416471450ZZZZZZZ11</t>
  </si>
  <si>
    <t>62416471460ZZZZZZZ11</t>
  </si>
  <si>
    <t>62416471470ZZZZZZZ11</t>
  </si>
  <si>
    <t>62416471480ZZZZZZZ11</t>
  </si>
  <si>
    <t>62416471610ZZZZZZZ11</t>
  </si>
  <si>
    <t>62416471620ZZZZZZZ11</t>
  </si>
  <si>
    <t>62416471630ZZZZZZZ11</t>
  </si>
  <si>
    <t>62416471640ZZZZZZZ11</t>
  </si>
  <si>
    <t>62416471650ZZZZZZZ11</t>
  </si>
  <si>
    <t>62416471710ZZZZZZZ11</t>
  </si>
  <si>
    <t>62416471720ZZZZZZZ11</t>
  </si>
  <si>
    <t>62416471730ZZZZZZZ11</t>
  </si>
  <si>
    <t>62416471740ZZZZZZZ11</t>
  </si>
  <si>
    <t>62416680020ZZZZZZZ11</t>
  </si>
  <si>
    <t>62416680030ZZZZZZZ11</t>
  </si>
  <si>
    <t>62416680040ZZZZZZZ11</t>
  </si>
  <si>
    <t>62416680050ZZZZZZZ11</t>
  </si>
  <si>
    <t>62416680060ZZZZZZZ11</t>
  </si>
  <si>
    <t>62416680070ZZZZZZZ11</t>
  </si>
  <si>
    <t>62416680080ZZZZZZZ11</t>
  </si>
  <si>
    <t>62416680090ZZZZZZZ11</t>
  </si>
  <si>
    <t>62416680100ZZZZZZZ11</t>
  </si>
  <si>
    <t>62418100060ZZZZZZZ11</t>
  </si>
  <si>
    <t>6242211001026MRCZZ11</t>
  </si>
  <si>
    <t>6242211026026MRCZZ11</t>
  </si>
  <si>
    <t>6242211034026MRCZZ11</t>
  </si>
  <si>
    <t>6242211046026MRCZZ11</t>
  </si>
  <si>
    <t>6242211050026MRCZZ11</t>
  </si>
  <si>
    <t>6242213001026MRCZZ11</t>
  </si>
  <si>
    <t>6242213010026MRCZZ11</t>
  </si>
  <si>
    <t>6242213020026MRCZZ11</t>
  </si>
  <si>
    <t>6242213030026MRCZZ11</t>
  </si>
  <si>
    <t>6242213040026MRCZZ11</t>
  </si>
  <si>
    <t>6242227254026MRCZZ11</t>
  </si>
  <si>
    <t>6242230541026MRCZZ11</t>
  </si>
  <si>
    <t>6242230576026MRCZZ11</t>
  </si>
  <si>
    <t>6242230577026MRCZZ11</t>
  </si>
  <si>
    <t>6242230580026MRCZZ11</t>
  </si>
  <si>
    <t>6242230581026MRCZZ11</t>
  </si>
  <si>
    <t>6242230583026MRCZZ11</t>
  </si>
  <si>
    <t>6242232360026MRCZZ11</t>
  </si>
  <si>
    <t>6242395023026MRC1L11</t>
  </si>
  <si>
    <t>62428100060ZZZZZZZ11</t>
  </si>
  <si>
    <t>6243211044026MRCZZ11</t>
  </si>
  <si>
    <t>6243227254026MRCZZ11</t>
  </si>
  <si>
    <t>6243230541026MRCZZ11</t>
  </si>
  <si>
    <t>6243230576026MRCZZ11</t>
  </si>
  <si>
    <t>6243230577026MRCZZ11</t>
  </si>
  <si>
    <t>6243230580026MRCZZ11</t>
  </si>
  <si>
    <t>6243230581026MRCZZ11</t>
  </si>
  <si>
    <t>6243230583026MRCZZ11</t>
  </si>
  <si>
    <t>6243232360026MRCZZ11</t>
  </si>
  <si>
    <t>6243395023026MRC1L11</t>
  </si>
  <si>
    <t>62438100060ZZZZZZZ11</t>
  </si>
  <si>
    <t>6251211001026MRCZZ11</t>
  </si>
  <si>
    <t>6251211010026MRCZZ11</t>
  </si>
  <si>
    <t>6251211022026MRCZZ11</t>
  </si>
  <si>
    <t>6251211026026MRCZZ11</t>
  </si>
  <si>
    <t>6251211034026MRCZZ11</t>
  </si>
  <si>
    <t>6251211044026MRCZZ11</t>
  </si>
  <si>
    <t>6251211046026MRCZZ11</t>
  </si>
  <si>
    <t>6251211050026MRCZZ11</t>
  </si>
  <si>
    <t>6251213001026MRCZZ11</t>
  </si>
  <si>
    <t>6251213010026MRCZZ11</t>
  </si>
  <si>
    <t>6251213020026MRCZZ11</t>
  </si>
  <si>
    <t>6251213030026MRCZZ11</t>
  </si>
  <si>
    <t>6251213040026MRCZZ11</t>
  </si>
  <si>
    <t>6251226060G26MRCZZ11</t>
  </si>
  <si>
    <t>6251227258026MRCZZ11</t>
  </si>
  <si>
    <t>6251227258726MRCZZ11</t>
  </si>
  <si>
    <t>6251227258826MRCZZ11</t>
  </si>
  <si>
    <t>6251230012026MRCZZ11</t>
  </si>
  <si>
    <t>6251230541026MRCZZ11</t>
  </si>
  <si>
    <t>6251230576026MRCZZ11</t>
  </si>
  <si>
    <t>6251230577026MRCZZ11</t>
  </si>
  <si>
    <t>6251230580026MRCZZ11</t>
  </si>
  <si>
    <t>6251230581026MRCZZ11</t>
  </si>
  <si>
    <t>6251230583026MRCZZ11</t>
  </si>
  <si>
    <t>6251232360026MRCZZ11</t>
  </si>
  <si>
    <t>6251272360026MRCZZ11</t>
  </si>
  <si>
    <t>6251320165026MRCZZ11</t>
  </si>
  <si>
    <t>6251320170026MRCZZ11</t>
  </si>
  <si>
    <t>6251320250026MRCZZ11</t>
  </si>
  <si>
    <t>6251320255026MRCZZ11</t>
  </si>
  <si>
    <t>6251350085026MRCZZ11</t>
  </si>
  <si>
    <t>6251350110026MRCZZ11</t>
  </si>
  <si>
    <t>6251360085026MRCZZ11</t>
  </si>
  <si>
    <t>6251360110026MRCZZ11</t>
  </si>
  <si>
    <t>6251395023026MRC1L11</t>
  </si>
  <si>
    <t>6251395049026MRC2A11</t>
  </si>
  <si>
    <t>62518100060ZZZZZZZ11</t>
  </si>
  <si>
    <t>6252211001026MRCZZ11</t>
  </si>
  <si>
    <t>6252211022026MRCZZ11</t>
  </si>
  <si>
    <t>6252211034026MRCZZ11</t>
  </si>
  <si>
    <t>6252211044026MRCZZ11</t>
  </si>
  <si>
    <t>6252211046026MRCZZ11</t>
  </si>
  <si>
    <t>6252213001026MRCZZ11</t>
  </si>
  <si>
    <t>6252213020026MRCZZ11</t>
  </si>
  <si>
    <t>6252213030026MRCZZ11</t>
  </si>
  <si>
    <t>6252213040026MRCZZ11</t>
  </si>
  <si>
    <t>6252227037026414ZZ11</t>
  </si>
  <si>
    <t>6252227258026MRCZZ11</t>
  </si>
  <si>
    <t>6252230178026MRCZZ11</t>
  </si>
  <si>
    <t>6252230451026MRCZZ11</t>
  </si>
  <si>
    <t>6252230541026MRCZZ11</t>
  </si>
  <si>
    <t>6252232360026MRCZZ11</t>
  </si>
  <si>
    <t>6252395023026MRC1L11</t>
  </si>
  <si>
    <t>62528100060ZZZZZZZ11</t>
  </si>
  <si>
    <t>6253211001026MRCZZ11</t>
  </si>
  <si>
    <t>6253211022026MRCZZ11</t>
  </si>
  <si>
    <t>6253211026026MRCZZ11</t>
  </si>
  <si>
    <t>6253211034026MRCZZ11</t>
  </si>
  <si>
    <t>6253211044026MRCZZ11</t>
  </si>
  <si>
    <t>6253211046026MRCZZ11</t>
  </si>
  <si>
    <t>6253213001026MRCZZ11</t>
  </si>
  <si>
    <t>6253213010026MRCZZ11</t>
  </si>
  <si>
    <t>6253213020026MRCZZ11</t>
  </si>
  <si>
    <t>6253213030026MRCZZ11</t>
  </si>
  <si>
    <t>6253213040026MRCZZ11</t>
  </si>
  <si>
    <t>6253227037026414ZZ11</t>
  </si>
  <si>
    <t>6253227258026MRCZZ11</t>
  </si>
  <si>
    <t>6253230178026MRCZZ11</t>
  </si>
  <si>
    <t>6253230451026MRCZZ11</t>
  </si>
  <si>
    <t>6253230541026MRCZZ11</t>
  </si>
  <si>
    <t>6253232360026MRCZZ11</t>
  </si>
  <si>
    <t>6253395023026MRC1L11</t>
  </si>
  <si>
    <t>62538100060ZZZZZZZ11</t>
  </si>
  <si>
    <t>6461106011014ZZZZZ11</t>
  </si>
  <si>
    <t>6461138001028ZZZZZ11</t>
  </si>
  <si>
    <t>6461138001128ZZZZZ11</t>
  </si>
  <si>
    <t>6461138062028ZZZZZ11</t>
  </si>
  <si>
    <t>6461211001026MRCZZ11</t>
  </si>
  <si>
    <t>6461211010026MRCZZ11</t>
  </si>
  <si>
    <t>6461211022026MRCZZ11</t>
  </si>
  <si>
    <t>6461211026026MRCZZ11</t>
  </si>
  <si>
    <t>6461211032026MRCZZ11</t>
  </si>
  <si>
    <t>6461211034026MRCZZ11</t>
  </si>
  <si>
    <t>6461211036026MRCZZ11</t>
  </si>
  <si>
    <t>6461211038026MRCZZ11</t>
  </si>
  <si>
    <t>6461211042026MRCZZ11</t>
  </si>
  <si>
    <t>6461211044026MRCZZ11</t>
  </si>
  <si>
    <t>6461211046026MRCZZ11</t>
  </si>
  <si>
    <t>6461213001026MRCZZ11</t>
  </si>
  <si>
    <t>6461213010026MRCZZ11</t>
  </si>
  <si>
    <t>6461213020026MRCZZ11</t>
  </si>
  <si>
    <t>6461213030026MRCZZ11</t>
  </si>
  <si>
    <t>6461213040026MRCZZ11</t>
  </si>
  <si>
    <t>6461226060F26MRCZZ11</t>
  </si>
  <si>
    <t>6461230040026MRCZZ11</t>
  </si>
  <si>
    <t>6461230112026MRCZZ11</t>
  </si>
  <si>
    <t>6461230178026MRCZZ11</t>
  </si>
  <si>
    <t>6461230451D26MRCZZ11</t>
  </si>
  <si>
    <t>6461230541026MRCZZ11</t>
  </si>
  <si>
    <t>6461230572026MRCZZ11</t>
  </si>
  <si>
    <t>6461230576026MRCZZ11</t>
  </si>
  <si>
    <t>6461230577026MRCZZ11</t>
  </si>
  <si>
    <t>6461230578026MRCZZ11</t>
  </si>
  <si>
    <t>6461230580026MRCZZ11</t>
  </si>
  <si>
    <t>6461230583026MRCZZ11</t>
  </si>
  <si>
    <t>6461230585026MRCZZ11</t>
  </si>
  <si>
    <t>6461230662026MRCZZ11</t>
  </si>
  <si>
    <t>6461232360026MRCZZ11</t>
  </si>
  <si>
    <t>6461320250026MRCZZ11</t>
  </si>
  <si>
    <t>6461320255026MRCZZ11</t>
  </si>
  <si>
    <t>6461350110026MRCZZ11</t>
  </si>
  <si>
    <t>6461360110026MRCZZ11</t>
  </si>
  <si>
    <t>6461395018026MRC1J11</t>
  </si>
  <si>
    <t>6461395049026MRC2A11</t>
  </si>
  <si>
    <t>64615650960ZZZZZZZ11</t>
  </si>
  <si>
    <t>64616471410ZZZZZZZ11</t>
  </si>
  <si>
    <t>64616471430ZZZZZZZ11</t>
  </si>
  <si>
    <t>64616471440ZZZZZZZ11</t>
  </si>
  <si>
    <t>64616471450ZZZZZZZ11</t>
  </si>
  <si>
    <t>64616471460ZZZZZZZ11</t>
  </si>
  <si>
    <t>64616471470ZZZZZZZ11</t>
  </si>
  <si>
    <t>64616471480ZZZZZZZ11</t>
  </si>
  <si>
    <t>64616471610ZZZZZZZ11</t>
  </si>
  <si>
    <t>64616471620ZZZZZZZ11</t>
  </si>
  <si>
    <t>64616471630ZZZZZZZ11</t>
  </si>
  <si>
    <t>64616471640ZZZZZZZ11</t>
  </si>
  <si>
    <t>64616471650ZZZZZZZ11</t>
  </si>
  <si>
    <t>64616471710ZZZZZZZ11</t>
  </si>
  <si>
    <t>64616471720ZZZZZZZ11</t>
  </si>
  <si>
    <t>64616471730ZZZZZZZ11</t>
  </si>
  <si>
    <t>64616471740ZZZZZZZ11</t>
  </si>
  <si>
    <t>64616680020ZZZZZZZ11</t>
  </si>
  <si>
    <t>64616680030ZZZZZZZ11</t>
  </si>
  <si>
    <t>64616680040ZZZZZZZ11</t>
  </si>
  <si>
    <t>64616680050ZZZZZZZ11</t>
  </si>
  <si>
    <t>64616680060ZZZZZZZ11</t>
  </si>
  <si>
    <t>64616680070ZZZZZZZ11</t>
  </si>
  <si>
    <t>64616680080ZZZZZZZ11</t>
  </si>
  <si>
    <t>64616680090ZZZZZZZ11</t>
  </si>
  <si>
    <t>64616680100ZZZZZZZ11</t>
  </si>
  <si>
    <t>64618100060ZZZZZZZ11</t>
  </si>
  <si>
    <t>6462132106015ZZZZZ11</t>
  </si>
  <si>
    <t>6462140039015ZZZZZ11</t>
  </si>
  <si>
    <t>6462140083015ZZZZZ11</t>
  </si>
  <si>
    <t>6462140088015ZZZZZ11</t>
  </si>
  <si>
    <t>6462140286015ZZZZZ11</t>
  </si>
  <si>
    <t>6462140286115ZZZZZ11</t>
  </si>
  <si>
    <t xml:space="preserve">M-R PPE: S/LINE -COMMUNITY ASSETS(SMALL           </t>
  </si>
  <si>
    <t>6462142450029ZZZZZ11</t>
  </si>
  <si>
    <t>6462211001026MRCZZ11</t>
  </si>
  <si>
    <t>6462211020026MRCZZ11</t>
  </si>
  <si>
    <t>6462211022026MRCZZ11</t>
  </si>
  <si>
    <t>6462211026026MRCZZ11</t>
  </si>
  <si>
    <t>6462211034026MRCZZ11</t>
  </si>
  <si>
    <t>6462211036026MRCZZ11</t>
  </si>
  <si>
    <t>6462211038026MRCZZ11</t>
  </si>
  <si>
    <t>6462211040026MRCZZ11</t>
  </si>
  <si>
    <t>6462211042026MRCZZ11</t>
  </si>
  <si>
    <t>6462211044026MRCZZ11</t>
  </si>
  <si>
    <t>6462211046026MRCZZ11</t>
  </si>
  <si>
    <t>6462211050026MRCZZ11</t>
  </si>
  <si>
    <t>6462211056026MRCZZ11</t>
  </si>
  <si>
    <t>6462211063026MRCZZ11</t>
  </si>
  <si>
    <t>6462213001026MRCZZ11</t>
  </si>
  <si>
    <t>6462213010026MRCZZ11</t>
  </si>
  <si>
    <t>6462213020026MRCZZ11</t>
  </si>
  <si>
    <t>6462213030026MRCZZ11</t>
  </si>
  <si>
    <t>6462213040026MRCZZ11</t>
  </si>
  <si>
    <t>6462227037026414ZZ11</t>
  </si>
  <si>
    <t>6462228360026NHCZZ11</t>
  </si>
  <si>
    <t>6462228361026NSPZZ11</t>
  </si>
  <si>
    <t>6462230361026MRCZZ11</t>
  </si>
  <si>
    <t>6462230361326MRCZZ11</t>
  </si>
  <si>
    <t>6462230541026MRCZZ11</t>
  </si>
  <si>
    <t>6462230576026MRCZZ11</t>
  </si>
  <si>
    <t>6462230577026MRCZZ11</t>
  </si>
  <si>
    <t>6462230577526MRCZZ11</t>
  </si>
  <si>
    <t>6462230580026MRCZZ11</t>
  </si>
  <si>
    <t>6462230610026MRCZZ11</t>
  </si>
  <si>
    <t>6462232360026MRCZZ11</t>
  </si>
  <si>
    <t>6462232360126MRCZZ11</t>
  </si>
  <si>
    <t>6462232360P26MRCZZ11</t>
  </si>
  <si>
    <t>6462272360026MRCZZ11</t>
  </si>
  <si>
    <t>6462320250026MRCZZ11</t>
  </si>
  <si>
    <t>6462320255026MRCZZ11</t>
  </si>
  <si>
    <t>6462320280026MRCZZ11</t>
  </si>
  <si>
    <t>6462320285026MRCZZ11</t>
  </si>
  <si>
    <t>6462330015026MRCZZ11</t>
  </si>
  <si>
    <t>6462330020026MRCZZ11</t>
  </si>
  <si>
    <t>6462330025026MRCZZ11</t>
  </si>
  <si>
    <t>6462330030026MRCZZ11</t>
  </si>
  <si>
    <t>6462350020026MRCZZ11</t>
  </si>
  <si>
    <t>6462350110026MRCZZ11</t>
  </si>
  <si>
    <t>6462360020026MRCZZ11</t>
  </si>
  <si>
    <t>6462360110026MRCZZ11</t>
  </si>
  <si>
    <t>6462395002026MRC1211</t>
  </si>
  <si>
    <t>6462395017026MRC1H11</t>
  </si>
  <si>
    <t>6462395023026MRC1L11</t>
  </si>
  <si>
    <t>6462395046026MRC2711</t>
  </si>
  <si>
    <t>64626471410ZZZZZZZ11</t>
  </si>
  <si>
    <t>64626471430ZZZZZZZ11</t>
  </si>
  <si>
    <t>64626471440ZZZZZZZ11</t>
  </si>
  <si>
    <t>64626471450ZZZZZZZ11</t>
  </si>
  <si>
    <t>64626471460ZZZZZZZ11</t>
  </si>
  <si>
    <t>64626471470ZZZZZZZ11</t>
  </si>
  <si>
    <t>64626471480ZZZZZZZ11</t>
  </si>
  <si>
    <t>64626471610ZZZZZZZ11</t>
  </si>
  <si>
    <t>64626471620ZZZZZZZ11</t>
  </si>
  <si>
    <t>64626471630ZZZZZZZ11</t>
  </si>
  <si>
    <t>64626471640ZZZZZZZ11</t>
  </si>
  <si>
    <t>64626471650ZZZZZZZ11</t>
  </si>
  <si>
    <t>64626471710ZZZZZZZ11</t>
  </si>
  <si>
    <t>64626471720ZZZZZZZ11</t>
  </si>
  <si>
    <t>64626471730ZZZZZZZ11</t>
  </si>
  <si>
    <t>64626471740ZZZZZZZ11</t>
  </si>
  <si>
    <t>64626473510ZZZZZZZ11</t>
  </si>
  <si>
    <t>6462647352026Q13ZZ11</t>
  </si>
  <si>
    <t xml:space="preserve">FENCING OF THE FRESH PRODUCE MARKET               </t>
  </si>
  <si>
    <t>64626473530ZZZZZZZ11</t>
  </si>
  <si>
    <t>64626473540ZZZZZZZ11</t>
  </si>
  <si>
    <t>64626473550ZZZZZZZ11</t>
  </si>
  <si>
    <t>64626473560ZZZZZZZ11</t>
  </si>
  <si>
    <t>64626473570ZZZZZZZ11</t>
  </si>
  <si>
    <t>64626473580ZZZZZZZ11</t>
  </si>
  <si>
    <t>64626473610ZZZZZZZ11</t>
  </si>
  <si>
    <t>64626473620ZZZZZZZ11</t>
  </si>
  <si>
    <t>64626473630ZZZZZZZ11</t>
  </si>
  <si>
    <t>64626473640ZZZZZZZ11</t>
  </si>
  <si>
    <t>64626473650ZZZZZZZ11</t>
  </si>
  <si>
    <t>64626473710ZZZZZZZ11</t>
  </si>
  <si>
    <t>64626473720ZZZZZZZ11</t>
  </si>
  <si>
    <t>64626473730ZZZZZZZ11</t>
  </si>
  <si>
    <t>64626473740ZZZZZZZ11</t>
  </si>
  <si>
    <t>64626680020ZZZZZZZ11</t>
  </si>
  <si>
    <t>64626680030ZZZZZZZ11</t>
  </si>
  <si>
    <t>64626680040ZZZZZZZ11</t>
  </si>
  <si>
    <t>64626680050ZZZZZZZ11</t>
  </si>
  <si>
    <t>64626680060ZZZZZZZ11</t>
  </si>
  <si>
    <t>64626680070ZZZZZZZ11</t>
  </si>
  <si>
    <t>64626680080ZZZZZZZ11</t>
  </si>
  <si>
    <t>64626680090ZZZZZZZ11</t>
  </si>
  <si>
    <t>64626680100ZZZZZZZ11</t>
  </si>
  <si>
    <t>64628100060ZZZZZZZ11</t>
  </si>
  <si>
    <t>6501203205026MRCZZ12</t>
  </si>
  <si>
    <t>6501203206026MRCZZ12</t>
  </si>
  <si>
    <t>6501203207026MRCZZ12</t>
  </si>
  <si>
    <t>6501203209026MRCZZ12</t>
  </si>
  <si>
    <t>6501205221026MRCZZ12</t>
  </si>
  <si>
    <t>6501205222026MRCZZ12</t>
  </si>
  <si>
    <t>6501205223026MRCZZ12</t>
  </si>
  <si>
    <t>6501205224026MRCZZ12</t>
  </si>
  <si>
    <t>6501211001026MRCZZ12</t>
  </si>
  <si>
    <t>6501211022026MRCZZ12</t>
  </si>
  <si>
    <t>6501211026026MRCZZ12</t>
  </si>
  <si>
    <t>6501211030026MRCZZ12</t>
  </si>
  <si>
    <t>6501211034026MRCZZ12</t>
  </si>
  <si>
    <t>6501211044026MRCZZ12</t>
  </si>
  <si>
    <t>6501211046026MRCZZ12</t>
  </si>
  <si>
    <t>6501213001026MRCZZ12</t>
  </si>
  <si>
    <t>6501213010026MRCZZ12</t>
  </si>
  <si>
    <t>6501213020026MRCZZ12</t>
  </si>
  <si>
    <t>6501213030026MRCZZ12</t>
  </si>
  <si>
    <t>6501213040026MRCZZ12</t>
  </si>
  <si>
    <t>6501226060G26MRCZZ12</t>
  </si>
  <si>
    <t>6501226060H26MRCZZ12</t>
  </si>
  <si>
    <t>6501227037026414ZZ12</t>
  </si>
  <si>
    <t>6501227041026MRCZZ12</t>
  </si>
  <si>
    <t>6501227258026MRCZZ12</t>
  </si>
  <si>
    <t>6501230012026MRCZZ12</t>
  </si>
  <si>
    <t>6501230144026MRCZZ12</t>
  </si>
  <si>
    <t>6501230451026MRCZZ12</t>
  </si>
  <si>
    <t>6501230452026MRCZZ12</t>
  </si>
  <si>
    <t>6501230541026MRCZZ12</t>
  </si>
  <si>
    <t>6501230576026MRCZZ12</t>
  </si>
  <si>
    <t>6501230577026MRCZZ12</t>
  </si>
  <si>
    <t>6501230579026MRCZZ12</t>
  </si>
  <si>
    <t>6501230583026MRCZZ12</t>
  </si>
  <si>
    <t>6501230585026MRCZZ12</t>
  </si>
  <si>
    <t>6501230610026MRCZZ12</t>
  </si>
  <si>
    <t>6501232150026MRCZZ12</t>
  </si>
  <si>
    <t>6501232360026MRCZZ12</t>
  </si>
  <si>
    <t>6501272060026MRCZZ12</t>
  </si>
  <si>
    <t>6501272150026MRCZZ12</t>
  </si>
  <si>
    <t>6501272360026MRCZZ12</t>
  </si>
  <si>
    <t>6501395046026MRC2712</t>
  </si>
  <si>
    <t>6501395049026MRC2A12</t>
  </si>
  <si>
    <t>6502211001026MRCZZ11</t>
  </si>
  <si>
    <t>6502211010026MRCZZ11</t>
  </si>
  <si>
    <t>6502211022026MRCZZ11</t>
  </si>
  <si>
    <t>6502211026026MRCZZ11</t>
  </si>
  <si>
    <t>6502211028026MRCZZ11</t>
  </si>
  <si>
    <t>6502211030026MRCZZ11</t>
  </si>
  <si>
    <t>6502211034026MRCZZ11</t>
  </si>
  <si>
    <t>6502211036026MRCZZ11</t>
  </si>
  <si>
    <t>6502211038026MRCZZ11</t>
  </si>
  <si>
    <t>6502211046026MRCZZ11</t>
  </si>
  <si>
    <t>6502211050026MRCZZ11</t>
  </si>
  <si>
    <t>6502213001026MRCZZ11</t>
  </si>
  <si>
    <t>6502213010026MRCZZ11</t>
  </si>
  <si>
    <t>6502213020026MRCZZ11</t>
  </si>
  <si>
    <t>6502213030026MRCZZ11</t>
  </si>
  <si>
    <t>6502213040026MRCZZ11</t>
  </si>
  <si>
    <t>6502227037026414ZZ11</t>
  </si>
  <si>
    <t>6502228360026NHCZZ11</t>
  </si>
  <si>
    <t>6502230451026MRCZZ11</t>
  </si>
  <si>
    <t>6502230541026MRCZZ11</t>
  </si>
  <si>
    <t>6502230576026MRCZZ11</t>
  </si>
  <si>
    <t>6502230588026MRCZZ11</t>
  </si>
  <si>
    <t>6502230590026MRCZZ11</t>
  </si>
  <si>
    <t>6502230595026MRCZZ11</t>
  </si>
  <si>
    <t>6502230610026MRCZZ11</t>
  </si>
  <si>
    <t>6502230662026MRCZZ11</t>
  </si>
  <si>
    <t>6502232360026MRCZZ11</t>
  </si>
  <si>
    <t>6502240001026MRCZZ11</t>
  </si>
  <si>
    <t>6502320280026MRCZZ11</t>
  </si>
  <si>
    <t>6502320285026MRCZZ11</t>
  </si>
  <si>
    <t>6502350110026MRCZZ11</t>
  </si>
  <si>
    <t>6502360110026MRCZZ11</t>
  </si>
  <si>
    <t>6502395023026MRC1L11</t>
  </si>
  <si>
    <t>6502395049026MRC2A11</t>
  </si>
  <si>
    <t>65025650660ZZZZZZZ11</t>
  </si>
  <si>
    <t xml:space="preserve">PROP RENT - INTEREST CHARGE                       </t>
  </si>
  <si>
    <t>65025650960ZZZZZZZ11</t>
  </si>
  <si>
    <t>65026473510ZZZZZZZ11</t>
  </si>
  <si>
    <t>65026473530ZZZZZZZ11</t>
  </si>
  <si>
    <t>65026473540ZZZZZZZ11</t>
  </si>
  <si>
    <t>65026473550ZZZZZZZ11</t>
  </si>
  <si>
    <t>65026473560ZZZZZZZ11</t>
  </si>
  <si>
    <t>65026473570ZZZZZZZ11</t>
  </si>
  <si>
    <t>65026473580ZZZZZZZ11</t>
  </si>
  <si>
    <t>65026473610ZZZZZZZ11</t>
  </si>
  <si>
    <t>65026473620ZZZZZZZ11</t>
  </si>
  <si>
    <t>65026473630ZZZZZZZ11</t>
  </si>
  <si>
    <t>65026473640ZZZZZZZ11</t>
  </si>
  <si>
    <t>65026473650ZZZZZZZ11</t>
  </si>
  <si>
    <t>65026473710ZZZZZZZ11</t>
  </si>
  <si>
    <t>65026473720ZZZZZZZ11</t>
  </si>
  <si>
    <t>65026473730ZZZZZZZ11</t>
  </si>
  <si>
    <t>65026473740ZZZZZZZ11</t>
  </si>
  <si>
    <t>65026680020ZZZZZZZ11</t>
  </si>
  <si>
    <t>65026680030ZZZZZZZ11</t>
  </si>
  <si>
    <t>65026680040ZZZZZZZ11</t>
  </si>
  <si>
    <t>65026680050ZZZZZZZ11</t>
  </si>
  <si>
    <t>65026680060ZZZZZZZ11</t>
  </si>
  <si>
    <t>65026680070ZZZZZZZ11</t>
  </si>
  <si>
    <t>65026680080ZZZZZZZ11</t>
  </si>
  <si>
    <t>65026680090ZZZZZZZ11</t>
  </si>
  <si>
    <t>65026680100ZZZZZZZ11</t>
  </si>
  <si>
    <t>65028100060ZZZZZZZ11</t>
  </si>
  <si>
    <t>6503140088915ZZZZZ11</t>
  </si>
  <si>
    <t>6503140286015ZZZZZ11</t>
  </si>
  <si>
    <t>6503228360026NAZZZ11</t>
  </si>
  <si>
    <t>6503228360026NHCZZ11</t>
  </si>
  <si>
    <t>6503395023026MRC1L11</t>
  </si>
  <si>
    <t>65038100060ZZZZZZZ11</t>
  </si>
  <si>
    <t>6504140088915ZZZZZ11</t>
  </si>
  <si>
    <t>6504140286015ZZZZZ11</t>
  </si>
  <si>
    <t>6504228360026NHCZZ11</t>
  </si>
  <si>
    <t>6504230361026MRCZZ11</t>
  </si>
  <si>
    <t>6504232360026MRCZZ11</t>
  </si>
  <si>
    <t>6504393010026MRC9411</t>
  </si>
  <si>
    <t>6504395002026MRC1211</t>
  </si>
  <si>
    <t>6504395017026MRC1H11</t>
  </si>
  <si>
    <t>6504395023026MRC1L11</t>
  </si>
  <si>
    <t>65048100060ZZZZZZZ11</t>
  </si>
  <si>
    <t>6505395023026MRC1L11</t>
  </si>
  <si>
    <t>65058100060ZZZZZZZ11</t>
  </si>
  <si>
    <t>6506140088915ZZZZZ11</t>
  </si>
  <si>
    <t>6506140286015ZZZZZ11</t>
  </si>
  <si>
    <t>6506226540026MRCZZ11</t>
  </si>
  <si>
    <t>6506228360026NHCZZ11</t>
  </si>
  <si>
    <t>6506230361026MRCZZ11</t>
  </si>
  <si>
    <t>6506230361126MRCZZ11</t>
  </si>
  <si>
    <t>6506232360026MRCZZ11</t>
  </si>
  <si>
    <t>6506393009026MRC9311</t>
  </si>
  <si>
    <t>6506393010026MRC9411</t>
  </si>
  <si>
    <t>6506395023026MRC1L11</t>
  </si>
  <si>
    <t>6506396009026MRC4D11</t>
  </si>
  <si>
    <t>6506396010026MRC4E11</t>
  </si>
  <si>
    <t>65068100060ZZZZZZZ11</t>
  </si>
  <si>
    <t>6508140088015ZZZZZ11</t>
  </si>
  <si>
    <t>6508140088915ZZZZZ11</t>
  </si>
  <si>
    <t>6508140286015ZZZZZ11</t>
  </si>
  <si>
    <t>6508228360026NHCZZ11</t>
  </si>
  <si>
    <t>6508230361126MRCZZ11</t>
  </si>
  <si>
    <t>6508395023026MRC1L11</t>
  </si>
  <si>
    <t>65088100060ZZZZZZZ11</t>
  </si>
  <si>
    <t>6509140286015ZZZZZ11</t>
  </si>
  <si>
    <t>6509228360026NHCZZ11</t>
  </si>
  <si>
    <t>6509393011026MRC9511</t>
  </si>
  <si>
    <t>6509395023026MRC1L11</t>
  </si>
  <si>
    <t>6509396009026MRC4D11</t>
  </si>
  <si>
    <t>6509396010026MRC4E11</t>
  </si>
  <si>
    <t>6509396011026MRC4F11</t>
  </si>
  <si>
    <t>65098100060ZZZZZZZ11</t>
  </si>
  <si>
    <t>6513228360026NHCZZ11</t>
  </si>
  <si>
    <t>6513230361126MRCZZ11</t>
  </si>
  <si>
    <t>6513230361226MRCZZ11</t>
  </si>
  <si>
    <t>6513230361326MRCZZ11</t>
  </si>
  <si>
    <t>6513393010026MRC9411</t>
  </si>
  <si>
    <t>6513393011026MRC9511</t>
  </si>
  <si>
    <t>6513396011026MRC4F11</t>
  </si>
  <si>
    <t>65138100060ZZZZZZZ11</t>
  </si>
  <si>
    <t>6514140088915ZZZZZ11</t>
  </si>
  <si>
    <t>6514140109015ZZZZZ11</t>
  </si>
  <si>
    <t>6514140286015ZZZZZ11</t>
  </si>
  <si>
    <t>6514228360026NAZZZ11</t>
  </si>
  <si>
    <t>6514228360026NHCZZ11</t>
  </si>
  <si>
    <t>6514230361026MRCZZ11</t>
  </si>
  <si>
    <t>6514230361126MRCZZ11</t>
  </si>
  <si>
    <t>6514393010026MRC9411</t>
  </si>
  <si>
    <t>6514393011026MRC9511</t>
  </si>
  <si>
    <t>6514395023026MRC1L11</t>
  </si>
  <si>
    <t>6514396011026MRC4F11</t>
  </si>
  <si>
    <t>65148100060ZZZZZZZ11</t>
  </si>
  <si>
    <t>6515140088915ZZZZZ11</t>
  </si>
  <si>
    <t>6515140109015ZZZZZ11</t>
  </si>
  <si>
    <t>6515140286015ZZZZZ11</t>
  </si>
  <si>
    <t>6515228360026NHCZZ11</t>
  </si>
  <si>
    <t>6515230361026MRCZZ11</t>
  </si>
  <si>
    <t>6515230361126MRCZZ11</t>
  </si>
  <si>
    <t>6515393009026MRC9311</t>
  </si>
  <si>
    <t>6515393010026MRC9411</t>
  </si>
  <si>
    <t>6515393011026MRC9511</t>
  </si>
  <si>
    <t>6515395023026MRC1L11</t>
  </si>
  <si>
    <t>6515396009026MRC4D11</t>
  </si>
  <si>
    <t>6515396010026MRC4E11</t>
  </si>
  <si>
    <t>6515396011026MRC4F11</t>
  </si>
  <si>
    <t>65158100060ZZZZZZZ11</t>
  </si>
  <si>
    <t>6516140088915ZZZZZ11</t>
  </si>
  <si>
    <t>6516140109015ZZZZZ11</t>
  </si>
  <si>
    <t>6516140286015ZZZZZ11</t>
  </si>
  <si>
    <t>6516228360026NHCZZ11</t>
  </si>
  <si>
    <t>6516230361026MRCZZ11</t>
  </si>
  <si>
    <t>6516230361126MRCZZ11</t>
  </si>
  <si>
    <t>6516393009026MRC9311</t>
  </si>
  <si>
    <t>6516393010026MRC9411</t>
  </si>
  <si>
    <t>6516393011026MRC9511</t>
  </si>
  <si>
    <t>6516395023026MRC1L11</t>
  </si>
  <si>
    <t>6516396009026MRC4D11</t>
  </si>
  <si>
    <t>6516396010026MRC4E11</t>
  </si>
  <si>
    <t>6516396011026MRC4F11</t>
  </si>
  <si>
    <t>65168100060ZZZZZZZ11</t>
  </si>
  <si>
    <t>6517140088915ZZZZZ11</t>
  </si>
  <si>
    <t>6517140109015ZZZZZ11</t>
  </si>
  <si>
    <t>6517140286015ZZZZZ11</t>
  </si>
  <si>
    <t>6517228360026NHCZZ11</t>
  </si>
  <si>
    <t>6517230361026MRCZZ11</t>
  </si>
  <si>
    <t>6517230361126MRCZZ11</t>
  </si>
  <si>
    <t>6517393009026MRC9311</t>
  </si>
  <si>
    <t>6517393010026MRC9411</t>
  </si>
  <si>
    <t>6517393011026MRC9511</t>
  </si>
  <si>
    <t>6517395023026MRC1L11</t>
  </si>
  <si>
    <t>6517396009026MRC4D11</t>
  </si>
  <si>
    <t>6517396010026MRC4E11</t>
  </si>
  <si>
    <t>6517396011026MRC4F11</t>
  </si>
  <si>
    <t>65178100060ZZZZZZZ11</t>
  </si>
  <si>
    <t>6531140088915ZZZZZ11</t>
  </si>
  <si>
    <t>6531140109015ZZZZZ11</t>
  </si>
  <si>
    <t>6531140286015ZZZZZ11</t>
  </si>
  <si>
    <t>6531226540026MRCZZ11</t>
  </si>
  <si>
    <t>6531228360026NHCZZ11</t>
  </si>
  <si>
    <t>6531230361026MRCZZ11</t>
  </si>
  <si>
    <t>6531232360026MRCZZ11</t>
  </si>
  <si>
    <t>6531393010026MRC9411</t>
  </si>
  <si>
    <t>6531395023026MRC1L11</t>
  </si>
  <si>
    <t>65318100060ZZZZZZZ11</t>
  </si>
  <si>
    <t>6533140088915ZZZZZ11</t>
  </si>
  <si>
    <t>6533140286015ZZZZZ11</t>
  </si>
  <si>
    <t>6533228360026NHCZZ11</t>
  </si>
  <si>
    <t>6533395023026MRC1L11</t>
  </si>
  <si>
    <t>65338100060ZZZZZZZ11</t>
  </si>
  <si>
    <t>6534140088915ZZZZZ11</t>
  </si>
  <si>
    <t>6534140286015ZZZZZ11</t>
  </si>
  <si>
    <t>6534228360026NHCZZ11</t>
  </si>
  <si>
    <t>6534395023026MRC1L11</t>
  </si>
  <si>
    <t>65348100060ZZZZZZZ11</t>
  </si>
  <si>
    <t>6535140088915ZZZZZ11</t>
  </si>
  <si>
    <t>6535140286015ZZZZZ11</t>
  </si>
  <si>
    <t>6535226540026MRCZZ11</t>
  </si>
  <si>
    <t>6535228360026NHCZZ11</t>
  </si>
  <si>
    <t>6535232360026MRCZZ11</t>
  </si>
  <si>
    <t>6535395023026MRC1L11</t>
  </si>
  <si>
    <t>65358100060ZZZZZZZ11</t>
  </si>
  <si>
    <t>6536140088015ZZZZZ11</t>
  </si>
  <si>
    <t>6536140088915ZZZZZ11</t>
  </si>
  <si>
    <t>6536140286015ZZZZZ11</t>
  </si>
  <si>
    <t>6536228360026NHCZZ11</t>
  </si>
  <si>
    <t>6536230361026MRCZZ11</t>
  </si>
  <si>
    <t>6536393009026MRC9311</t>
  </si>
  <si>
    <t>6536393010026MRC9411</t>
  </si>
  <si>
    <t>6536393011026MRC9511</t>
  </si>
  <si>
    <t>6536395023026MRC1L11</t>
  </si>
  <si>
    <t>6536396009026MRC4D11</t>
  </si>
  <si>
    <t>6536396010026MRC4E11</t>
  </si>
  <si>
    <t>6536396011026MRC4F11</t>
  </si>
  <si>
    <t>65368100060ZZZZZZZ11</t>
  </si>
  <si>
    <t>6537395023026MRC1L11</t>
  </si>
  <si>
    <t>65378100060ZZZZZZZ11</t>
  </si>
  <si>
    <t>6538140088015ZZZZZ11</t>
  </si>
  <si>
    <t>6538140088915ZZZZZ11</t>
  </si>
  <si>
    <t>6538140286015ZZZZZ11</t>
  </si>
  <si>
    <t>6538228360026NHCZZ11</t>
  </si>
  <si>
    <t>6538230361026MRCZZ11</t>
  </si>
  <si>
    <t>6538232360026MRCZZ11</t>
  </si>
  <si>
    <t>6538393009026MRC9311</t>
  </si>
  <si>
    <t>6538393011026MRC9511</t>
  </si>
  <si>
    <t>6538395023026MRC1L11</t>
  </si>
  <si>
    <t>6538396009026MRC4D11</t>
  </si>
  <si>
    <t>6538396010026MRC4E11</t>
  </si>
  <si>
    <t>6538396011026MRC4F11</t>
  </si>
  <si>
    <t>65388100060ZZZZZZZ11</t>
  </si>
  <si>
    <t>6539393009026MRC9311</t>
  </si>
  <si>
    <t>6539393010026MRC9411</t>
  </si>
  <si>
    <t>6539395023026MRC1L11</t>
  </si>
  <si>
    <t>6539396009026MRC4D11</t>
  </si>
  <si>
    <t>6539396010026MRC4E11</t>
  </si>
  <si>
    <t>65398100060ZZZZZZZ11</t>
  </si>
  <si>
    <t>6541140088015ZZZZZ11</t>
  </si>
  <si>
    <t>6541140088415ZZZZZ11</t>
  </si>
  <si>
    <t>6541211001026MRCZZ11</t>
  </si>
  <si>
    <t>6541211010026MRCZZ11</t>
  </si>
  <si>
    <t>6541211020026MRCZZ11</t>
  </si>
  <si>
    <t>6541211022026MRCZZ11</t>
  </si>
  <si>
    <t>6541211026026MRCZZ11</t>
  </si>
  <si>
    <t>6541211034026MRCZZ11</t>
  </si>
  <si>
    <t>6541211044026MRCZZ11</t>
  </si>
  <si>
    <t>6541211046026MRCZZ11</t>
  </si>
  <si>
    <t>6541211050026MRCZZ11</t>
  </si>
  <si>
    <t>6541213001026MRCZZ11</t>
  </si>
  <si>
    <t>6541213010026MRCZZ11</t>
  </si>
  <si>
    <t>6541213020026MRCZZ11</t>
  </si>
  <si>
    <t>6541213030026MRCZZ11</t>
  </si>
  <si>
    <t>6541213040026MRCZZ11</t>
  </si>
  <si>
    <t>6541226060G26MRCZZ11</t>
  </si>
  <si>
    <t>6541226540026MRCZZ11</t>
  </si>
  <si>
    <t>6541227037026414ZZ11</t>
  </si>
  <si>
    <t>6541227334026MRCZZ11</t>
  </si>
  <si>
    <t>6541228360026NHCZZ11</t>
  </si>
  <si>
    <t>6541230144026MRCZZ11</t>
  </si>
  <si>
    <t>6541230361026MRCZZ11</t>
  </si>
  <si>
    <t>6541230361126MRCZZ11</t>
  </si>
  <si>
    <t>6541230451026MRCZZ11</t>
  </si>
  <si>
    <t>6541230541026MRCZZ11</t>
  </si>
  <si>
    <t>6541230576026MRCZZ11</t>
  </si>
  <si>
    <t>6541230577026MRCZZ11</t>
  </si>
  <si>
    <t>6541230579026MRCZZ11</t>
  </si>
  <si>
    <t>6541230585026MRCZZ11</t>
  </si>
  <si>
    <t>6541393009026MRC9311</t>
  </si>
  <si>
    <t>6541393010026MRC9411</t>
  </si>
  <si>
    <t>6541393011026MRC9511</t>
  </si>
  <si>
    <t>6541395002026MRC1211</t>
  </si>
  <si>
    <t>6541395017026MRC1H11</t>
  </si>
  <si>
    <t>6541395023026MRC1L11</t>
  </si>
  <si>
    <t>6541395049026MRC2A11</t>
  </si>
  <si>
    <t>6541396009026MRC4D11</t>
  </si>
  <si>
    <t>6541396010026MRC4E11</t>
  </si>
  <si>
    <t>6541396011026MRC4F11</t>
  </si>
  <si>
    <t>65418100060ZZZZZZZ11</t>
  </si>
  <si>
    <t>6542134103011ZZZZZ11</t>
  </si>
  <si>
    <t>6542142455029ZZZZZ11</t>
  </si>
  <si>
    <t>6542142455129ZZZZZ11</t>
  </si>
  <si>
    <t>6542211001026MRCZZ11</t>
  </si>
  <si>
    <t>6542211020026MRCZZ11</t>
  </si>
  <si>
    <t>6542211022026MRCZZ11</t>
  </si>
  <si>
    <t>6542211026026MRCZZ11</t>
  </si>
  <si>
    <t>6542211034026MRCZZ11</t>
  </si>
  <si>
    <t>6542211036026MRCZZ11</t>
  </si>
  <si>
    <t>6542211044026MRCZZ11</t>
  </si>
  <si>
    <t>6542211046026MRCZZ11</t>
  </si>
  <si>
    <t>6542211050026MRCZZ11</t>
  </si>
  <si>
    <t>6542213001026MRCZZ11</t>
  </si>
  <si>
    <t>6542213010026MRCZZ11</t>
  </si>
  <si>
    <t>6542213020026MRCZZ11</t>
  </si>
  <si>
    <t>6542213030026MRCZZ11</t>
  </si>
  <si>
    <t>6542213040026MRCZZ11</t>
  </si>
  <si>
    <t>6542226060H26MRCZZ11</t>
  </si>
  <si>
    <t>6542227037026414ZZ11</t>
  </si>
  <si>
    <t>6542227334026MRCZZ11</t>
  </si>
  <si>
    <t>6542230012026MRCZZ11</t>
  </si>
  <si>
    <t>6542230144026MRCZZ11</t>
  </si>
  <si>
    <t>6542230451026MRCZZ11</t>
  </si>
  <si>
    <t>6542230541026MRCZZ11</t>
  </si>
  <si>
    <t>6542230576026MRCZZ11</t>
  </si>
  <si>
    <t>6542230577026MRCZZ11</t>
  </si>
  <si>
    <t>6542230579026MRCZZ11</t>
  </si>
  <si>
    <t>6542230585026MRCZZ11</t>
  </si>
  <si>
    <t>6542232360026MRCZZ11</t>
  </si>
  <si>
    <t>6542395023026MRC1L11</t>
  </si>
  <si>
    <t>65428100060ZZZZZZZ11</t>
  </si>
  <si>
    <t>6543226032015MRCZZ11</t>
  </si>
  <si>
    <t>6543228360026NHCZZ11</t>
  </si>
  <si>
    <t>6543230361015MRCZZ11</t>
  </si>
  <si>
    <t>6543395023026MRC1L11</t>
  </si>
  <si>
    <t>65438100060ZZZZZZZ11</t>
  </si>
  <si>
    <t>6544211001026MRCZZ11</t>
  </si>
  <si>
    <t>6544211022026MRCZZ11</t>
  </si>
  <si>
    <t>6544211026026MRCZZ11</t>
  </si>
  <si>
    <t>6544211028026MRCZZ11</t>
  </si>
  <si>
    <t>6544211034026MRCZZ11</t>
  </si>
  <si>
    <t>6544211036026MRCZZ11</t>
  </si>
  <si>
    <t>6544211038026MRCZZ11</t>
  </si>
  <si>
    <t>6544211044026MRCZZ11</t>
  </si>
  <si>
    <t>6544211046026MRCZZ11</t>
  </si>
  <si>
    <t>6544211050026MRCZZ11</t>
  </si>
  <si>
    <t>6544211056026MRCZZ11</t>
  </si>
  <si>
    <t>6544211063026MRCZZ11</t>
  </si>
  <si>
    <t>6544213001026MRCZZ11</t>
  </si>
  <si>
    <t>6544213010026MRCZZ11</t>
  </si>
  <si>
    <t>6544213020026MRCZZ11</t>
  </si>
  <si>
    <t>6544213030026MRCZZ11</t>
  </si>
  <si>
    <t>6544213040026MRCZZ11</t>
  </si>
  <si>
    <t>6544227037026414ZZ11</t>
  </si>
  <si>
    <t>6544228360026NHCZZ11</t>
  </si>
  <si>
    <t>6544230451026MRCZZ11</t>
  </si>
  <si>
    <t>6544230541026MRCZZ11</t>
  </si>
  <si>
    <t>6544230577026MRCZZ11</t>
  </si>
  <si>
    <t>6544230585026MRCZZ11</t>
  </si>
  <si>
    <t>6544230610026MRCZZ11</t>
  </si>
  <si>
    <t>6544232360026MRCZZ11</t>
  </si>
  <si>
    <t>6544395002026MRC1211</t>
  </si>
  <si>
    <t>6544395017026MRC1H11</t>
  </si>
  <si>
    <t>6544395023026MRC1L11</t>
  </si>
  <si>
    <t>65448100060ZZZZZZZ11</t>
  </si>
  <si>
    <t>6545211001026MRCZZ11</t>
  </si>
  <si>
    <t>6545211022026MRCZZ11</t>
  </si>
  <si>
    <t>6545211026026MRCZZ11</t>
  </si>
  <si>
    <t>6545211034026MRCZZ11</t>
  </si>
  <si>
    <t>6545211036026MRCZZ11</t>
  </si>
  <si>
    <t>6545211038026MRCZZ11</t>
  </si>
  <si>
    <t>6545211044026MRCZZ11</t>
  </si>
  <si>
    <t>6545211046026MRCZZ11</t>
  </si>
  <si>
    <t>6545211050026MRCZZ11</t>
  </si>
  <si>
    <t>6545213001026MRCZZ11</t>
  </si>
  <si>
    <t>6545213010026MRCZZ11</t>
  </si>
  <si>
    <t>6545213020026MRCZZ11</t>
  </si>
  <si>
    <t>6545213030026MRCZZ11</t>
  </si>
  <si>
    <t>6545213040026MRCZZ11</t>
  </si>
  <si>
    <t>6545226060G26MRCZZ11</t>
  </si>
  <si>
    <t>6545226060H26MRCZZ11</t>
  </si>
  <si>
    <t>6545227037026414ZZ11</t>
  </si>
  <si>
    <t>6545227334026MRCZZ11</t>
  </si>
  <si>
    <t>6545230144026MRCZZ11</t>
  </si>
  <si>
    <t>6545230451026MRCZZ11</t>
  </si>
  <si>
    <t>6545230541026MRCZZ11</t>
  </si>
  <si>
    <t>6545230576026MRCZZ11</t>
  </si>
  <si>
    <t>6545230577026MRCZZ11</t>
  </si>
  <si>
    <t>6545230585026MRCZZ11</t>
  </si>
  <si>
    <t>6545330015026MRCZZ11</t>
  </si>
  <si>
    <t>6545330020026MRCZZ11</t>
  </si>
  <si>
    <t>65456371010ZZZZZZZ11</t>
  </si>
  <si>
    <t>65456371030ZZZZZZZ11</t>
  </si>
  <si>
    <t>65456371040ZZZZZZZ11</t>
  </si>
  <si>
    <t>65456371050ZZZZZZZ11</t>
  </si>
  <si>
    <t>65456371060ZZZZZZZ11</t>
  </si>
  <si>
    <t>65456371070ZZZZZZZ11</t>
  </si>
  <si>
    <t>65456371080ZZZZZZZ11</t>
  </si>
  <si>
    <t>65458100060ZZZZZZZ11</t>
  </si>
  <si>
    <t>6551134103011ZZZZZ11</t>
  </si>
  <si>
    <t>6551138001028ZZZZZ11</t>
  </si>
  <si>
    <t>6551138001328ZZZZZ11</t>
  </si>
  <si>
    <t>6551140286015ZZZZZ11</t>
  </si>
  <si>
    <t>6551211001026MRCZZ11</t>
  </si>
  <si>
    <t>6551211010026MRCZZ11</t>
  </si>
  <si>
    <t>6551211022026MRCZZ11</t>
  </si>
  <si>
    <t>6551211026026MRCZZ11</t>
  </si>
  <si>
    <t>6551211034026MRCZZ11</t>
  </si>
  <si>
    <t>6551211036026MRCZZ11</t>
  </si>
  <si>
    <t>6551211044026MRCZZ11</t>
  </si>
  <si>
    <t>6551211046026MRCZZ11</t>
  </si>
  <si>
    <t>6551211050026MRCZZ11</t>
  </si>
  <si>
    <t>6551213001026MRCZZ11</t>
  </si>
  <si>
    <t>6551213010026MRCZZ11</t>
  </si>
  <si>
    <t>6551213020026MRCZZ11</t>
  </si>
  <si>
    <t>6551213030026MRCZZ11</t>
  </si>
  <si>
    <t>6551213040026MRCZZ11</t>
  </si>
  <si>
    <t>6551226060G26MRCZZ11</t>
  </si>
  <si>
    <t>6551226060H26MRCZZ11</t>
  </si>
  <si>
    <t>6551227037026414ZZ11</t>
  </si>
  <si>
    <t>6551228122026365ZZ11</t>
  </si>
  <si>
    <t>6551228540026MRCZZ11</t>
  </si>
  <si>
    <t>6551230012026MRCZZ11</t>
  </si>
  <si>
    <t>6551230144026MRCZZ11</t>
  </si>
  <si>
    <t>6551230361026MRCZZ11</t>
  </si>
  <si>
    <t>6551230451026MRCZZ11</t>
  </si>
  <si>
    <t>6551230541026MRCZZ11</t>
  </si>
  <si>
    <t>6551230576026MRCZZ11</t>
  </si>
  <si>
    <t>6551230577026MRCZZ11</t>
  </si>
  <si>
    <t>6551230585026MRCZZ11</t>
  </si>
  <si>
    <t>6551230610026MRCZZ11</t>
  </si>
  <si>
    <t>6551232360026MRCZZ11</t>
  </si>
  <si>
    <t>6551393009026MRC9311</t>
  </si>
  <si>
    <t>6551393010026MRC9411</t>
  </si>
  <si>
    <t>6551393011026MRC9511</t>
  </si>
  <si>
    <t>6551395049026MRC2A11</t>
  </si>
  <si>
    <t>6551396009026MRC4D11</t>
  </si>
  <si>
    <t>6551396010026MRC4E11</t>
  </si>
  <si>
    <t>6551396011026MRC4F11</t>
  </si>
  <si>
    <t>65518100060ZZZZZZZ11</t>
  </si>
  <si>
    <t>6561211001026MRCZZ11</t>
  </si>
  <si>
    <t>6561211010026MRCZZ11</t>
  </si>
  <si>
    <t>6561211020026MRCZZ11</t>
  </si>
  <si>
    <t>6561211022026MRCZZ11</t>
  </si>
  <si>
    <t>6561211026026MRCZZ11</t>
  </si>
  <si>
    <t>6561211034026MRCZZ11</t>
  </si>
  <si>
    <t>6561211036026MRCZZ11</t>
  </si>
  <si>
    <t>6561211038026MRCZZ11</t>
  </si>
  <si>
    <t>6561211044026MRCZZ11</t>
  </si>
  <si>
    <t>6561211046026MRCZZ11</t>
  </si>
  <si>
    <t>6561211050026MRCZZ11</t>
  </si>
  <si>
    <t>6561213001026MRCZZ11</t>
  </si>
  <si>
    <t>6561213010026MRCZZ11</t>
  </si>
  <si>
    <t>6561213020026MRCZZ11</t>
  </si>
  <si>
    <t>6561213030026MRCZZ11</t>
  </si>
  <si>
    <t>6561213040026MRCZZ11</t>
  </si>
  <si>
    <t>6561226060G26MRCZZ11</t>
  </si>
  <si>
    <t>6561230451026MRCZZ11</t>
  </si>
  <si>
    <t>6561230541026MRCZZ11</t>
  </si>
  <si>
    <t>6561230577026MRCZZ11</t>
  </si>
  <si>
    <t>6561230585026MRCZZ11</t>
  </si>
  <si>
    <t>6561395049026MRC2A11</t>
  </si>
  <si>
    <t>65618100060ZZZZZZZ11</t>
  </si>
  <si>
    <t>6562227037081414ZZ11</t>
  </si>
  <si>
    <t>6562227041081MRCZZ11</t>
  </si>
  <si>
    <t>6562227041281MRCZZ30</t>
  </si>
  <si>
    <t>6562227041381MRCZZ11</t>
  </si>
  <si>
    <t>6562227041481MRCZZ11</t>
  </si>
  <si>
    <t>6562227258081MRCZZ11</t>
  </si>
  <si>
    <t>6562230144381MRCZZ11</t>
  </si>
  <si>
    <t>65628100060ZZZZZZZ11</t>
  </si>
  <si>
    <t>6571211001026MRCZZ20</t>
  </si>
  <si>
    <t>6571211010026MRCZZ20</t>
  </si>
  <si>
    <t>6571211022026MRCZZ20</t>
  </si>
  <si>
    <t>6571211026026MRCZZ20</t>
  </si>
  <si>
    <t>6571211030026MRCZZ20</t>
  </si>
  <si>
    <t>6571211034026MRCZZ20</t>
  </si>
  <si>
    <t>6571211036026MRCZZ20</t>
  </si>
  <si>
    <t>6571211038026MRCZZ20</t>
  </si>
  <si>
    <t>6571211040026MRCZZ20</t>
  </si>
  <si>
    <t>6571211044026MRCZZ20</t>
  </si>
  <si>
    <t>6571211046026MRCZZ20</t>
  </si>
  <si>
    <t>6571211050026MRCZZ20</t>
  </si>
  <si>
    <t>6571211056026MRCZZ20</t>
  </si>
  <si>
    <t>6571213001026MRCZZ20</t>
  </si>
  <si>
    <t>6571213010026MRCZZ20</t>
  </si>
  <si>
    <t>6571213020026MRCZZ20</t>
  </si>
  <si>
    <t>6571213030026MRCZZ20</t>
  </si>
  <si>
    <t>6571213040026MRCZZ20</t>
  </si>
  <si>
    <t>6571227037026414ZZ20</t>
  </si>
  <si>
    <t>6571228180026MRCZZ20</t>
  </si>
  <si>
    <t>6571228360026NHCZZ11</t>
  </si>
  <si>
    <t>6571228363026MRCZZ20</t>
  </si>
  <si>
    <t>6571230012026MRCZZ20</t>
  </si>
  <si>
    <t>6571230360026MRCZZ20</t>
  </si>
  <si>
    <t>6571230451026MRCZZ20</t>
  </si>
  <si>
    <t>6571230541026MRCZZ20</t>
  </si>
  <si>
    <t>6571230577026MRCZZ20</t>
  </si>
  <si>
    <t>6571230579026MRCZZ20</t>
  </si>
  <si>
    <t>6571230581026MRCZZ20</t>
  </si>
  <si>
    <t>6571230610026MRCZZ20</t>
  </si>
  <si>
    <t>6571230662026MRCZZ20</t>
  </si>
  <si>
    <t>6571232360026MRCZZ20</t>
  </si>
  <si>
    <t>6571395049026MRC2A20</t>
  </si>
  <si>
    <t>6571645002081RK4ZZ20</t>
  </si>
  <si>
    <t>6571645002081RK8ZZ40</t>
  </si>
  <si>
    <t>6571645002081RK9ZZ40</t>
  </si>
  <si>
    <t>6571645002081RN6ZZ20</t>
  </si>
  <si>
    <t>6571645002081RP1ZZ40</t>
  </si>
  <si>
    <t xml:space="preserve">INTERNAL SEWERAGE RETICULATION &amp; TOILET           </t>
  </si>
  <si>
    <t>6571645002081RP2ZZ40</t>
  </si>
  <si>
    <t>6571645002081V10ZZ20</t>
  </si>
  <si>
    <t>6571645002081V11ZZ40</t>
  </si>
  <si>
    <t>6571645002081V12ZZ20</t>
  </si>
  <si>
    <t>6571645002081V13ZZ20</t>
  </si>
  <si>
    <t>6571645002081V14ZZ30</t>
  </si>
  <si>
    <t>6572211001026MRCZZ20</t>
  </si>
  <si>
    <t>6572211022026MRCZZ20</t>
  </si>
  <si>
    <t>6572211034026MRCZZ20</t>
  </si>
  <si>
    <t>6572211036026MRCZZ20</t>
  </si>
  <si>
    <t>6572211046026MRCZZ20</t>
  </si>
  <si>
    <t>6572211050026MRCZZ20</t>
  </si>
  <si>
    <t>6572211056026MRCZZ20</t>
  </si>
  <si>
    <t>6572213001026MRCZZ20</t>
  </si>
  <si>
    <t>6572213010026MRCZZ20</t>
  </si>
  <si>
    <t>6572213020026MRCZZ20</t>
  </si>
  <si>
    <t>6572213030026MRCZZ20</t>
  </si>
  <si>
    <t>6572213040026MRCZZ20</t>
  </si>
  <si>
    <t>6572228360026NHCZZ11</t>
  </si>
  <si>
    <t>6572230451026MRCZZ20</t>
  </si>
  <si>
    <t>6572230541026MRCZZ20</t>
  </si>
  <si>
    <t>6573211001026MRCZZ30</t>
  </si>
  <si>
    <t>6573211022026MRCZZ30</t>
  </si>
  <si>
    <t>6573211026026MRCZZ30</t>
  </si>
  <si>
    <t>6573211034026MRCZZ30</t>
  </si>
  <si>
    <t>6573211036026MRCZZ30</t>
  </si>
  <si>
    <t>6573211038026MRCZZ30</t>
  </si>
  <si>
    <t>6573211044026MRCZZ30</t>
  </si>
  <si>
    <t>6573211046026MRCZZ30</t>
  </si>
  <si>
    <t>6573211050026MRCZZ30</t>
  </si>
  <si>
    <t>6573211056026MRCZZ30</t>
  </si>
  <si>
    <t>6573213001026MRCZZ30</t>
  </si>
  <si>
    <t>6573213010026MRCZZ30</t>
  </si>
  <si>
    <t>6573213020026MRCZZ30</t>
  </si>
  <si>
    <t>6573213030026MRCZZ30</t>
  </si>
  <si>
    <t>6573213040026MRCZZ30</t>
  </si>
  <si>
    <t>6573226060G26MRCZZ30</t>
  </si>
  <si>
    <t>6573226060H26MRCZZ30</t>
  </si>
  <si>
    <t>6573227037026414ZZ30</t>
  </si>
  <si>
    <t>6573228180026MRCZZ30</t>
  </si>
  <si>
    <t>6573228360026NHCZZ11</t>
  </si>
  <si>
    <t>6573228363026MRCZZ30</t>
  </si>
  <si>
    <t>6573230012026MRCZZ30</t>
  </si>
  <si>
    <t>6573230541026MRCZZ30</t>
  </si>
  <si>
    <t>6573230577026MRCZZ30</t>
  </si>
  <si>
    <t>6573230581026MRCZZ30</t>
  </si>
  <si>
    <t>6573230610026MRCZZ30</t>
  </si>
  <si>
    <t>6574211001026MRCZZ40</t>
  </si>
  <si>
    <t>6574211022026MRCZZ40</t>
  </si>
  <si>
    <t>6574211026026MRCZZ40</t>
  </si>
  <si>
    <t>6574211034026MRCZZ40</t>
  </si>
  <si>
    <t>6574211036026MRCZZ40</t>
  </si>
  <si>
    <t>6574211038026MRCZZ40</t>
  </si>
  <si>
    <t>6574211044026MRCZZ40</t>
  </si>
  <si>
    <t>6574211046026MRCZZ40</t>
  </si>
  <si>
    <t>6574211050026MRCZZ40</t>
  </si>
  <si>
    <t>6574211056026MRCZZ40</t>
  </si>
  <si>
    <t>6574211063026MRCZZ40</t>
  </si>
  <si>
    <t>6574213001026MRCZZ40</t>
  </si>
  <si>
    <t>6574213010026MRCZZ40</t>
  </si>
  <si>
    <t>6574213020026MRCZZ40</t>
  </si>
  <si>
    <t>6574213030026MRCZZ40</t>
  </si>
  <si>
    <t>6574213040026MRCZZ40</t>
  </si>
  <si>
    <t>6574227037026414ZZ40</t>
  </si>
  <si>
    <t>6574228180026MRCZZ40</t>
  </si>
  <si>
    <t>6574228360026NHCZZ11</t>
  </si>
  <si>
    <t>6574228363026MRCZZ40</t>
  </si>
  <si>
    <t>6574230012026MRCZZ40</t>
  </si>
  <si>
    <t>6574230451026MRCZZ40</t>
  </si>
  <si>
    <t>6574230541026MRCZZ40</t>
  </si>
  <si>
    <t>6574230577026MRCZZ40</t>
  </si>
  <si>
    <t>6574230579026MRCZZ40</t>
  </si>
  <si>
    <t>6574230581026MRCZZ40</t>
  </si>
  <si>
    <t>6574230610026MRCZZ40</t>
  </si>
  <si>
    <t>6574230662026MRCZZ40</t>
  </si>
  <si>
    <t>6574232360026MRCZZ40</t>
  </si>
  <si>
    <t>6574238364326MRCZZ40</t>
  </si>
  <si>
    <t>6574645002081RK5ZZ20</t>
  </si>
  <si>
    <t xml:space="preserve">THABO MBEKI SQUARE (48 HOUSEHOLDS) - INT          </t>
  </si>
  <si>
    <t>6574645002081RK6ZZ20</t>
  </si>
  <si>
    <t xml:space="preserve">KGATELOPELE SQUARE (HOUSEHOLDS..) - INTE          </t>
  </si>
  <si>
    <t>6574645002081RN7ZZ40</t>
  </si>
  <si>
    <t>6701203245026MRCZZ11</t>
  </si>
  <si>
    <t>6701203246026MRCZZ11</t>
  </si>
  <si>
    <t>6701203247026MRCZZ11</t>
  </si>
  <si>
    <t>6701203249026MRCZZ11</t>
  </si>
  <si>
    <t>6701205261026MRCZZ11</t>
  </si>
  <si>
    <t>6701205262026MRCZZ11</t>
  </si>
  <si>
    <t>6701205263026MRCZZ11</t>
  </si>
  <si>
    <t>6701205264026MRCZZ11</t>
  </si>
  <si>
    <t>6701211001026MRCZZ11</t>
  </si>
  <si>
    <t>6701211022026MRCZZ11</t>
  </si>
  <si>
    <t>6701211026026MRCZZ11</t>
  </si>
  <si>
    <t>6701211034026MRCZZ11</t>
  </si>
  <si>
    <t>6701211036026MRCZZ11</t>
  </si>
  <si>
    <t>6701211044026MRCZZ11</t>
  </si>
  <si>
    <t>6701211046026MRCZZ11</t>
  </si>
  <si>
    <t>6701213001026MRCZZ11</t>
  </si>
  <si>
    <t>6701213010026MRCZZ11</t>
  </si>
  <si>
    <t>6701213020026MRCZZ11</t>
  </si>
  <si>
    <t>6701213030026MRCZZ11</t>
  </si>
  <si>
    <t>6701213040026MRCZZ11</t>
  </si>
  <si>
    <t>6701226060H26MRCZZ11</t>
  </si>
  <si>
    <t>6701230012026MRCZZ11</t>
  </si>
  <si>
    <t>6701230541026MRCZZ11</t>
  </si>
  <si>
    <t>6701230576026MRCZZ11</t>
  </si>
  <si>
    <t>6701230577026MRCZZ11</t>
  </si>
  <si>
    <t>6701230580026MRCZZ11</t>
  </si>
  <si>
    <t>6701230581026MRCZZ11</t>
  </si>
  <si>
    <t>6701230583026MRCZZ11</t>
  </si>
  <si>
    <t>6701230583526MRCZZ11</t>
  </si>
  <si>
    <t>6701230587026MRCZZ11</t>
  </si>
  <si>
    <t>6701230593026MRCZZ11</t>
  </si>
  <si>
    <t>6701232360026MRCZZ11</t>
  </si>
  <si>
    <t>6701272060026MRCZZ11</t>
  </si>
  <si>
    <t>6701272150026MRCZZ11</t>
  </si>
  <si>
    <t>6701272360026MRCZZ11</t>
  </si>
  <si>
    <t>6701395023026MRC1L11</t>
  </si>
  <si>
    <t>6701395030026MRC1T11</t>
  </si>
  <si>
    <t>6701395049026MRC2A11</t>
  </si>
  <si>
    <t>67018100060ZZZZZZZ11</t>
  </si>
  <si>
    <t>6711211001026MRCZZ11</t>
  </si>
  <si>
    <t>6711211022026MRCZZ11</t>
  </si>
  <si>
    <t>6711211026026MRCZZ11</t>
  </si>
  <si>
    <t>6711211034026MRCZZ11</t>
  </si>
  <si>
    <t>6711211036026MRCZZ11</t>
  </si>
  <si>
    <t>6711211044026MRCZZ11</t>
  </si>
  <si>
    <t>6711211046026MRCZZ11</t>
  </si>
  <si>
    <t>6711211050026MRCZZ11</t>
  </si>
  <si>
    <t>6711213001026MRCZZ11</t>
  </si>
  <si>
    <t>6711213010026MRCZZ11</t>
  </si>
  <si>
    <t>6711213020026MRCZZ11</t>
  </si>
  <si>
    <t>6711213030026MRCZZ11</t>
  </si>
  <si>
    <t>6711213040026MRCZZ11</t>
  </si>
  <si>
    <t>6711226060826MRCZZ11</t>
  </si>
  <si>
    <t>6711226060926MRCZZ11</t>
  </si>
  <si>
    <t>6711227041126MRCZZ11</t>
  </si>
  <si>
    <t>6711228122026456ZZ11</t>
  </si>
  <si>
    <t>6711228122026458ZZ11</t>
  </si>
  <si>
    <t>6711228122026459ZZ11</t>
  </si>
  <si>
    <t>6711230012026MRCZZ11</t>
  </si>
  <si>
    <t>6711230451026MRCZZ11</t>
  </si>
  <si>
    <t>6711230541026MRCZZ11</t>
  </si>
  <si>
    <t>6711230576026407ZZ11</t>
  </si>
  <si>
    <t>6711230576526MRCZZ11</t>
  </si>
  <si>
    <t>6711230577326MRCZZ11</t>
  </si>
  <si>
    <t>6711230580326MRCZZ11</t>
  </si>
  <si>
    <t>6711230583326MRCZZ11</t>
  </si>
  <si>
    <t>6711230583526MRCZZ11</t>
  </si>
  <si>
    <t>6711395023026MRC1L11</t>
  </si>
  <si>
    <t>6711395049026MRC2A11</t>
  </si>
  <si>
    <t>67118100060ZZZZZZZ11</t>
  </si>
  <si>
    <t>6741211001026MRCZZ11</t>
  </si>
  <si>
    <t>6741211010026MRCZZ11</t>
  </si>
  <si>
    <t>6741211022026MRCZZ11</t>
  </si>
  <si>
    <t>6741211026026MRCZZ11</t>
  </si>
  <si>
    <t>6741211034026MRCZZ11</t>
  </si>
  <si>
    <t>6741211044026MRCZZ11</t>
  </si>
  <si>
    <t>6741211046026MRCZZ11</t>
  </si>
  <si>
    <t>6741211050026MRCZZ11</t>
  </si>
  <si>
    <t>6741211063026MRCZZ11</t>
  </si>
  <si>
    <t>6741213001026MRCZZ11</t>
  </si>
  <si>
    <t>6741213010026MRCZZ11</t>
  </si>
  <si>
    <t>6741213020026MRCZZ11</t>
  </si>
  <si>
    <t>6741213030026MRCZZ11</t>
  </si>
  <si>
    <t>6741213040026MRCZZ11</t>
  </si>
  <si>
    <t>6741227041126MRCZZ11</t>
  </si>
  <si>
    <t>6741228005026MRCZZ11</t>
  </si>
  <si>
    <t>6741228122026590ZZ11</t>
  </si>
  <si>
    <t>6741228361026PJBZZ11</t>
  </si>
  <si>
    <t>6741230012026MRCZZ11</t>
  </si>
  <si>
    <t>6741230361426MRCZZ11</t>
  </si>
  <si>
    <t>6741230541026MRCZZ11</t>
  </si>
  <si>
    <t>6741230576026MRCZZ11</t>
  </si>
  <si>
    <t>6741230577026MRCZZ11</t>
  </si>
  <si>
    <t>6741230580026MRCZZ11</t>
  </si>
  <si>
    <t>6741230581026MRCZZ11</t>
  </si>
  <si>
    <t>6741230583026MRCZZ11</t>
  </si>
  <si>
    <t>6741232360026MRCZZ11</t>
  </si>
  <si>
    <t>6741238364026MRCZZ11</t>
  </si>
  <si>
    <t>6741320295026MRCZZ11</t>
  </si>
  <si>
    <t>6741320300026MRCZZ11</t>
  </si>
  <si>
    <t>6741350110026MRCZZ11</t>
  </si>
  <si>
    <t>6741360110026MRCZZ11</t>
  </si>
  <si>
    <t>6741395023026MRC1L11</t>
  </si>
  <si>
    <t>6741395049026MRC2A11</t>
  </si>
  <si>
    <t xml:space="preserve">NAVAL HILL PARKING AREA                           </t>
  </si>
  <si>
    <t>67416474010ZZZZZZZ11</t>
  </si>
  <si>
    <t>67416474030ZZZZZZZ11</t>
  </si>
  <si>
    <t>67416474040ZZZZZZZ11</t>
  </si>
  <si>
    <t>67416474050ZZZZZZZ11</t>
  </si>
  <si>
    <t>67416474060ZZZZZZZ11</t>
  </si>
  <si>
    <t>67416474070ZZZZZZZ11</t>
  </si>
  <si>
    <t>67416474080ZZZZZZZ11</t>
  </si>
  <si>
    <t>67416474210ZZZZZZZ11</t>
  </si>
  <si>
    <t>67416474220ZZZZZZZ11</t>
  </si>
  <si>
    <t>67416474230ZZZZZZZ11</t>
  </si>
  <si>
    <t>67416474240ZZZZZZZ11</t>
  </si>
  <si>
    <t>67416474250ZZZZZZZ11</t>
  </si>
  <si>
    <t>67416474310ZZZZZZZ11</t>
  </si>
  <si>
    <t>67416474320ZZZZZZZ11</t>
  </si>
  <si>
    <t>67416474330ZZZZZZZ11</t>
  </si>
  <si>
    <t>67416474340ZZZZZZZ11</t>
  </si>
  <si>
    <t>67416680020ZZZZZZZ11</t>
  </si>
  <si>
    <t>67416680030ZZZZZZZ11</t>
  </si>
  <si>
    <t>67416680040ZZZZZZZ11</t>
  </si>
  <si>
    <t>67416680050ZZZZZZZ11</t>
  </si>
  <si>
    <t>67416680060ZZZZZZZ11</t>
  </si>
  <si>
    <t>67416680070ZZZZZZZ11</t>
  </si>
  <si>
    <t>67416680080ZZZZZZZ11</t>
  </si>
  <si>
    <t>67416680090ZZZZZZZ11</t>
  </si>
  <si>
    <t>67416680100ZZZZZZZ11</t>
  </si>
  <si>
    <t>67418100060ZZZZZZZ11</t>
  </si>
  <si>
    <t>6761211001026MRCZZ11</t>
  </si>
  <si>
    <t>6761211022026MRCZZ11</t>
  </si>
  <si>
    <t>6761211026026MRCZZ11</t>
  </si>
  <si>
    <t>6761211034026MRCZZ11</t>
  </si>
  <si>
    <t>6761211036026MRCZZ11</t>
  </si>
  <si>
    <t>6761211044026MRCZZ11</t>
  </si>
  <si>
    <t>6761211046026MRCZZ11</t>
  </si>
  <si>
    <t>6761213001026MRCZZ11</t>
  </si>
  <si>
    <t>6761213010026MRCZZ11</t>
  </si>
  <si>
    <t>6761213020026MRCZZ11</t>
  </si>
  <si>
    <t>6761213030026MRCZZ11</t>
  </si>
  <si>
    <t>6761213040026MRCZZ11</t>
  </si>
  <si>
    <t>6761230541026MRCZZ11</t>
  </si>
  <si>
    <t>6761232360026MRCZZ11</t>
  </si>
  <si>
    <t>6761232360D26MRCZZ11</t>
  </si>
  <si>
    <t>6761232360G26MRCZZ11</t>
  </si>
  <si>
    <t>6761232360P26MRCZZ11</t>
  </si>
  <si>
    <t>6761232670026MRCZZ11</t>
  </si>
  <si>
    <t>6761320280026MRCZZ11</t>
  </si>
  <si>
    <t>6761320285026MRCZZ11</t>
  </si>
  <si>
    <t>6761350110026MRCZZ11</t>
  </si>
  <si>
    <t>6761360110026MRCZZ11</t>
  </si>
  <si>
    <t>6761395023026MRC1L11</t>
  </si>
  <si>
    <t>6761395049026MRC2A11</t>
  </si>
  <si>
    <t>67616473510ZZZZZZZ11</t>
  </si>
  <si>
    <t>67616473530ZZZZZZZ11</t>
  </si>
  <si>
    <t>67616473540ZZZZZZZ11</t>
  </si>
  <si>
    <t>67616473550ZZZZZZZ11</t>
  </si>
  <si>
    <t>67616473560ZZZZZZZ11</t>
  </si>
  <si>
    <t>67616473570ZZZZZZZ11</t>
  </si>
  <si>
    <t>67616473580ZZZZZZZ11</t>
  </si>
  <si>
    <t>67616473610ZZZZZZZ11</t>
  </si>
  <si>
    <t>67616473620ZZZZZZZ11</t>
  </si>
  <si>
    <t>67616473630ZZZZZZZ11</t>
  </si>
  <si>
    <t>67616473640ZZZZZZZ11</t>
  </si>
  <si>
    <t>67616473650ZZZZZZZ11</t>
  </si>
  <si>
    <t>67616473710ZZZZZZZ11</t>
  </si>
  <si>
    <t>67616473720ZZZZZZZ11</t>
  </si>
  <si>
    <t>67616473730ZZZZZZZ11</t>
  </si>
  <si>
    <t>67616473740ZZZZZZZ11</t>
  </si>
  <si>
    <t>67616680020ZZZZZZZ11</t>
  </si>
  <si>
    <t>67616680030ZZZZZZZ11</t>
  </si>
  <si>
    <t>67616680040ZZZZZZZ11</t>
  </si>
  <si>
    <t>67616680050ZZZZZZZ11</t>
  </si>
  <si>
    <t>67616680060ZZZZZZZ11</t>
  </si>
  <si>
    <t>67616680070ZZZZZZZ11</t>
  </si>
  <si>
    <t>67616680080ZZZZZZZ11</t>
  </si>
  <si>
    <t>67616680090ZZZZZZZ11</t>
  </si>
  <si>
    <t>67616680100ZZZZZZZ11</t>
  </si>
  <si>
    <t>67618100060ZZZZZZZ11</t>
  </si>
  <si>
    <t>6781106011114ZZZZZ11</t>
  </si>
  <si>
    <t>6781211001026MRCZZ11</t>
  </si>
  <si>
    <t>6781211010026MRCZZ11</t>
  </si>
  <si>
    <t>6781211022026MRCZZ11</t>
  </si>
  <si>
    <t>6781211026026MRCZZ11</t>
  </si>
  <si>
    <t>6781211034026MRCZZ11</t>
  </si>
  <si>
    <t>6781211036026MRCZZ11</t>
  </si>
  <si>
    <t>6781211046026MRCZZ11</t>
  </si>
  <si>
    <t>6781211050026MRCZZ11</t>
  </si>
  <si>
    <t>6781213001026MRCZZ11</t>
  </si>
  <si>
    <t>6781213010026MRCZZ11</t>
  </si>
  <si>
    <t>6781213020026MRCZZ11</t>
  </si>
  <si>
    <t>6781213030026MRCZZ11</t>
  </si>
  <si>
    <t>6781213040026MRCZZ11</t>
  </si>
  <si>
    <t>6781226330026MRCZZ11</t>
  </si>
  <si>
    <t>6781227037026414ZZ11</t>
  </si>
  <si>
    <t>6781227041026MRCZZ11</t>
  </si>
  <si>
    <t>6781227041126MRCZZ11</t>
  </si>
  <si>
    <t>6781227041226MRCZZ11</t>
  </si>
  <si>
    <t>6781228061026MRCZZ11</t>
  </si>
  <si>
    <t>6781230012026MRCZZ11</t>
  </si>
  <si>
    <t>6781230541026MRCZZ11</t>
  </si>
  <si>
    <t>6781230576026MRCZZ11</t>
  </si>
  <si>
    <t>6781230577026MRCZZ11</t>
  </si>
  <si>
    <t>6781230580026MRCZZ11</t>
  </si>
  <si>
    <t>6781230581026MRCZZ11</t>
  </si>
  <si>
    <t>6781230583026MRCZZ11</t>
  </si>
  <si>
    <t>6781232360026MRCZZ11</t>
  </si>
  <si>
    <t>6781320280026MRCZZ11</t>
  </si>
  <si>
    <t>6781320285026MRCZZ11</t>
  </si>
  <si>
    <t>6781350110026MRCZZ11</t>
  </si>
  <si>
    <t>6781360110026MRCZZ11</t>
  </si>
  <si>
    <t>6781395023026MRC1L11</t>
  </si>
  <si>
    <t>6781395049026MRC2A11</t>
  </si>
  <si>
    <t>67816473510ZZZZZZZ11</t>
  </si>
  <si>
    <t>6781647352083Q16ZZ40</t>
  </si>
  <si>
    <t>67816473530ZZZZZZZ11</t>
  </si>
  <si>
    <t>67816473540ZZZZZZZ11</t>
  </si>
  <si>
    <t>67816473550ZZZZZZZ11</t>
  </si>
  <si>
    <t>67816473560ZZZZZZZ11</t>
  </si>
  <si>
    <t>67816473570ZZZZZZZ11</t>
  </si>
  <si>
    <t>67816473580ZZZZZZZ11</t>
  </si>
  <si>
    <t>67816473610ZZZZZZZ11</t>
  </si>
  <si>
    <t>67816473620ZZZZZZZ11</t>
  </si>
  <si>
    <t>67816473630ZZZZZZZ11</t>
  </si>
  <si>
    <t>67816473640ZZZZZZZ11</t>
  </si>
  <si>
    <t>67816473650ZZZZZZZ11</t>
  </si>
  <si>
    <t>67816473710ZZZZZZZ11</t>
  </si>
  <si>
    <t>67816473720ZZZZZZZ11</t>
  </si>
  <si>
    <t>67816473730ZZZZZZZ11</t>
  </si>
  <si>
    <t>67816473740ZZZZZZZ11</t>
  </si>
  <si>
    <t>67816680020ZZZZZZZ11</t>
  </si>
  <si>
    <t>67816680030ZZZZZZZ11</t>
  </si>
  <si>
    <t>67816680040ZZZZZZZ11</t>
  </si>
  <si>
    <t>67816680050ZZZZZZZ11</t>
  </si>
  <si>
    <t>67816680060ZZZZZZZ11</t>
  </si>
  <si>
    <t>67816680070ZZZZZZZ11</t>
  </si>
  <si>
    <t>67816680080ZZZZZZZ11</t>
  </si>
  <si>
    <t>67816680090ZZZZZZZ11</t>
  </si>
  <si>
    <t>67816680100ZZZZZZZ11</t>
  </si>
  <si>
    <t>67818100060ZZZZZZZ11</t>
  </si>
  <si>
    <t>7101203285026MRCZZ11</t>
  </si>
  <si>
    <t>7101203286026MRCZZ11</t>
  </si>
  <si>
    <t>7101203287026MRCZZ11</t>
  </si>
  <si>
    <t>7101203289026MRCZZ11</t>
  </si>
  <si>
    <t>7101205301026MRCZZ11</t>
  </si>
  <si>
    <t>7101205302026MRCZZ11</t>
  </si>
  <si>
    <t>7101205303026MRCZZ11</t>
  </si>
  <si>
    <t>7101205304026MRCZZ11</t>
  </si>
  <si>
    <t>7101211001026MRCZZ11</t>
  </si>
  <si>
    <t>7101211022026MRCZZ11</t>
  </si>
  <si>
    <t>7101211026026MRCZZ11</t>
  </si>
  <si>
    <t>7101211028026MRCZZ11</t>
  </si>
  <si>
    <t>7101211034026MRCZZ11</t>
  </si>
  <si>
    <t>7101211044026MRCZZ11</t>
  </si>
  <si>
    <t>7101211046026MRCZZ11</t>
  </si>
  <si>
    <t>7101211050026MRCZZ11</t>
  </si>
  <si>
    <t>7101213001026MRCZZ11</t>
  </si>
  <si>
    <t>7101213010026MRCZZ11</t>
  </si>
  <si>
    <t>7101213020026MRCZZ11</t>
  </si>
  <si>
    <t>7101213030026MRCZZ11</t>
  </si>
  <si>
    <t>7101213040026MRCZZ11</t>
  </si>
  <si>
    <t>7101226060026MRCZZ11</t>
  </si>
  <si>
    <t>7101226060H26MRCZZ11</t>
  </si>
  <si>
    <t>7101227037026414ZZ11</t>
  </si>
  <si>
    <t>7101230019026MRCZZ11</t>
  </si>
  <si>
    <t>7101230451026MRCZZ11</t>
  </si>
  <si>
    <t>7101230451D26MRCZZ11</t>
  </si>
  <si>
    <t>7101230511026MRCZZ11</t>
  </si>
  <si>
    <t>7101230541026MRCZZ11</t>
  </si>
  <si>
    <t>7101230576026MRCZZ11</t>
  </si>
  <si>
    <t>7101230576426MRCZZ11</t>
  </si>
  <si>
    <t>7101230577026MRCZZ11</t>
  </si>
  <si>
    <t>7101230577426MRCZZ11</t>
  </si>
  <si>
    <t>7101230578026MRCZZ11</t>
  </si>
  <si>
    <t>7101230578426MRCZZ11</t>
  </si>
  <si>
    <t>7101230579026MRCZZ11</t>
  </si>
  <si>
    <t>7101230580026MRCZZ11</t>
  </si>
  <si>
    <t>7101230580426MRCZZ11</t>
  </si>
  <si>
    <t>7101230583026MRCZZ11</t>
  </si>
  <si>
    <t>7101230583426MRCZZ11</t>
  </si>
  <si>
    <t>7101230610026MRCZZ11</t>
  </si>
  <si>
    <t>7101232060026MRCZZ11</t>
  </si>
  <si>
    <t>7101232360026MRCZZ11</t>
  </si>
  <si>
    <t>7101272060026MRCZZ11</t>
  </si>
  <si>
    <t>7101272150026MRCZZ11</t>
  </si>
  <si>
    <t>7101272360026MRCZZ11</t>
  </si>
  <si>
    <t xml:space="preserve">PPE INFRA: SANITATION INFRA - GAINS               </t>
  </si>
  <si>
    <t xml:space="preserve">PPE INFRA: SANITATION INFRA - LOSSES              </t>
  </si>
  <si>
    <t xml:space="preserve">PPE INFRA: WATER SUPLLY INFRA - GAINS             </t>
  </si>
  <si>
    <t xml:space="preserve">PPE INFRA: WATER SUPPLY INFRA - LOSSES            </t>
  </si>
  <si>
    <t xml:space="preserve">PPE ROADS INFRASTRUCTURE - GAINS                  </t>
  </si>
  <si>
    <t xml:space="preserve">PPE ROADS INFRASTRUCTURE - LOSSES                 </t>
  </si>
  <si>
    <t xml:space="preserve">PPE STORM WATER INFRASTRUCTURE - GAINS            </t>
  </si>
  <si>
    <t xml:space="preserve">PPE STORM WATER INFRASTRUCTURE - LOSSES           </t>
  </si>
  <si>
    <t>7101395002026MRC1211</t>
  </si>
  <si>
    <t>7101395017026MRC1H11</t>
  </si>
  <si>
    <t>7101395018026MRC1J11</t>
  </si>
  <si>
    <t>7101395023026MRC1L11</t>
  </si>
  <si>
    <t>7101395046026MRC2711</t>
  </si>
  <si>
    <t>7101395049026MRC2A11</t>
  </si>
  <si>
    <t>71018100060ZZZZZZZ11</t>
  </si>
  <si>
    <t>7302211001026PAHZZ11</t>
  </si>
  <si>
    <t>7302211026026PAHZZ11</t>
  </si>
  <si>
    <t>7302211034026PAHZZ11</t>
  </si>
  <si>
    <t>7302211036026PAHZZ11</t>
  </si>
  <si>
    <t>7302211038026PAHZZ11</t>
  </si>
  <si>
    <t>7302211046026PAHZZ11</t>
  </si>
  <si>
    <t>7302211050026PAHZZ11</t>
  </si>
  <si>
    <t>7302211056026PAHZZ11</t>
  </si>
  <si>
    <t>7302213001026PAHZZ11</t>
  </si>
  <si>
    <t>7302213010026PAHZZ11</t>
  </si>
  <si>
    <t>7302213020026PAHZZ11</t>
  </si>
  <si>
    <t>7302213030026PAHZZ11</t>
  </si>
  <si>
    <t>7302213040026PAHZZ11</t>
  </si>
  <si>
    <t>7302228361026NRTZZ11</t>
  </si>
  <si>
    <t>7302228361026PAJZZ11</t>
  </si>
  <si>
    <t>7302230541026MRCZZ11</t>
  </si>
  <si>
    <t>7302230541026PAHZZ11</t>
  </si>
  <si>
    <t>7302395002026MRC1211</t>
  </si>
  <si>
    <t>7302395017026MRC1H11</t>
  </si>
  <si>
    <t>7302395049026MRC2A11</t>
  </si>
  <si>
    <t>73028100060ZZZZZZZ11</t>
  </si>
  <si>
    <t>7311211001026MRCZZ11</t>
  </si>
  <si>
    <t>7311211010026MRCZZ11</t>
  </si>
  <si>
    <t>7311211022026MRCZZ11</t>
  </si>
  <si>
    <t>7311211026026MRCZZ11</t>
  </si>
  <si>
    <t>7311211034026MRCZZ11</t>
  </si>
  <si>
    <t>7311211044026MRCZZ11</t>
  </si>
  <si>
    <t>7311211046026MRCZZ11</t>
  </si>
  <si>
    <t>7311211050026MRCZZ11</t>
  </si>
  <si>
    <t>7311213001026MRCZZ11</t>
  </si>
  <si>
    <t>7311213010026MRCZZ11</t>
  </si>
  <si>
    <t>7311213020026MRCZZ11</t>
  </si>
  <si>
    <t>7311213030026MRCZZ11</t>
  </si>
  <si>
    <t>7311213040026MRCZZ11</t>
  </si>
  <si>
    <t>7311226060026MRCZZ11</t>
  </si>
  <si>
    <t>7311226060H26MRCZZ11</t>
  </si>
  <si>
    <t>7311228361026NRTZZ11</t>
  </si>
  <si>
    <t>7311230018021MRCZZ11</t>
  </si>
  <si>
    <t>7311230019026MRCZZ11</t>
  </si>
  <si>
    <t>7311230451026MRCZZ11</t>
  </si>
  <si>
    <t>7311230451A26MRCZZ11</t>
  </si>
  <si>
    <t>7311230511026MRCZZ11</t>
  </si>
  <si>
    <t>7311230541026MRCZZ11</t>
  </si>
  <si>
    <t>7311230572026MRCZZ11</t>
  </si>
  <si>
    <t>7311230574021MRCZZ11</t>
  </si>
  <si>
    <t>7311230575021MRCZZ11</t>
  </si>
  <si>
    <t>7311230576026MRCZZ11</t>
  </si>
  <si>
    <t>7311230577026MRCZZ11</t>
  </si>
  <si>
    <t>7311230578026MRCZZ11</t>
  </si>
  <si>
    <t>7311230579026MRCZZ11</t>
  </si>
  <si>
    <t>7311230580026MRCZZ11</t>
  </si>
  <si>
    <t>7311230583026MRCZZ11</t>
  </si>
  <si>
    <t>7311232360026MRCZZ11</t>
  </si>
  <si>
    <t>7311232360D26MRCZZ11</t>
  </si>
  <si>
    <t>7311238360026MRCZZ11</t>
  </si>
  <si>
    <t>73118100060ZZZZZZZ11</t>
  </si>
  <si>
    <t>7321211001026PAGZZ20</t>
  </si>
  <si>
    <t>7321211022026PAGZZ20</t>
  </si>
  <si>
    <t>7321211022026PANZZ20</t>
  </si>
  <si>
    <t>7321211026026PAGZZ20</t>
  </si>
  <si>
    <t>7321211028026PAGZZ20</t>
  </si>
  <si>
    <t>7321211034026PAGZZ20</t>
  </si>
  <si>
    <t>7321211036026PAGZZ20</t>
  </si>
  <si>
    <t>7321211038026PAGZZ20</t>
  </si>
  <si>
    <t>7321211044026PAGZZ20</t>
  </si>
  <si>
    <t>7321211046026PAGZZ20</t>
  </si>
  <si>
    <t>7321211050026PAGZZ20</t>
  </si>
  <si>
    <t>7321211056026PAGZZ20</t>
  </si>
  <si>
    <t>7321213001026PAGZZ20</t>
  </si>
  <si>
    <t>7321213010026PAGZZ20</t>
  </si>
  <si>
    <t>7321213020026PAGZZ20</t>
  </si>
  <si>
    <t>7321213030026PAGZZ20</t>
  </si>
  <si>
    <t>7321213040026PAGZZ20</t>
  </si>
  <si>
    <t>7321226120026MRCZZ20</t>
  </si>
  <si>
    <t>7321226540026MRCZZ20</t>
  </si>
  <si>
    <t>7321228360026NHCZZ20</t>
  </si>
  <si>
    <t>7321228361026PAGZZ20</t>
  </si>
  <si>
    <t>7321228361026PANZZ20</t>
  </si>
  <si>
    <t>7321228361026PMKZZ20</t>
  </si>
  <si>
    <t>7321228361C26MRCZZ20</t>
  </si>
  <si>
    <t>7321228362026240ZZ20</t>
  </si>
  <si>
    <t>7321230019026MRCZZ20</t>
  </si>
  <si>
    <t>7321230111026MRCZZ20</t>
  </si>
  <si>
    <t>7321230361026MRCZZ20</t>
  </si>
  <si>
    <t>7321230451026MRCZZ20</t>
  </si>
  <si>
    <t>7321230511026MRCZZ20</t>
  </si>
  <si>
    <t>7321230541026PAGZZ20</t>
  </si>
  <si>
    <t>7321230572026MRCZZ20</t>
  </si>
  <si>
    <t>7321230576026MRCZZ20</t>
  </si>
  <si>
    <t>7321230577026MRCZZ20</t>
  </si>
  <si>
    <t>7321230578026MRCZZ20</t>
  </si>
  <si>
    <t>7321230579026MRCZZ20</t>
  </si>
  <si>
    <t>7321230580026MRCZZ20</t>
  </si>
  <si>
    <t>7321230583026MRCZZ20</t>
  </si>
  <si>
    <t>7321230610026MRCZZ20</t>
  </si>
  <si>
    <t>7321230662026MRCZZ20</t>
  </si>
  <si>
    <t>7321230701026MRCZZ20</t>
  </si>
  <si>
    <t>7321232360026240ZZ20</t>
  </si>
  <si>
    <t>7321232360D26MRCZZ20</t>
  </si>
  <si>
    <t>7321232360N26MRCZZ20</t>
  </si>
  <si>
    <t xml:space="preserve">INVENTORY - MATERIALS &amp; SUPPLIES SW (GEN          </t>
  </si>
  <si>
    <t>7321395017026MRC1H20</t>
  </si>
  <si>
    <t>7322211001026PAGZZ20</t>
  </si>
  <si>
    <t>7322211026026PAGZZ20</t>
  </si>
  <si>
    <t>7322211028026PAGZZ20</t>
  </si>
  <si>
    <t>7322211034026PAGZZ20</t>
  </si>
  <si>
    <t>7322211036026PAGZZ20</t>
  </si>
  <si>
    <t>7322211038026PAGZZ20</t>
  </si>
  <si>
    <t>7322211044026PAGZZ20</t>
  </si>
  <si>
    <t>7322211046026PAGZZ20</t>
  </si>
  <si>
    <t>7322211050026PAGZZ20</t>
  </si>
  <si>
    <t>7322211056026PAGZZ20</t>
  </si>
  <si>
    <t>7322213001026PAGZZ20</t>
  </si>
  <si>
    <t>7322213010026PAGZZ20</t>
  </si>
  <si>
    <t>7322213020026PAGZZ20</t>
  </si>
  <si>
    <t>7322213030026PAGZZ20</t>
  </si>
  <si>
    <t>7322213040026PAGZZ20</t>
  </si>
  <si>
    <t>7322226540026MRCZZ20</t>
  </si>
  <si>
    <t>7322228360026NHCZZ20</t>
  </si>
  <si>
    <t>7322228361026NRTZZ20</t>
  </si>
  <si>
    <t>7322228361026PAGZZ20</t>
  </si>
  <si>
    <t>7322228361026PANZZ20</t>
  </si>
  <si>
    <t>7322228361026PMKZZ20</t>
  </si>
  <si>
    <t>7322228361C26MRCZZ20</t>
  </si>
  <si>
    <t>7322228362026240ZZ20</t>
  </si>
  <si>
    <t>7322230019026MRCZZ20</t>
  </si>
  <si>
    <t>7322230111026MRCZZ20</t>
  </si>
  <si>
    <t>7322230361026MRCZZ20</t>
  </si>
  <si>
    <t>7322230451026MRCZZ20</t>
  </si>
  <si>
    <t>7322230511026MRCZZ20</t>
  </si>
  <si>
    <t>7322230541026PAGZZ20</t>
  </si>
  <si>
    <t>7322230572026MRCZZ20</t>
  </si>
  <si>
    <t>7322230576026MRCZZ20</t>
  </si>
  <si>
    <t>7322230577026MRCZZ20</t>
  </si>
  <si>
    <t>7322230578026MRCZZ20</t>
  </si>
  <si>
    <t>7322230579026MRCZZ20</t>
  </si>
  <si>
    <t>7322230580026MRCZZ20</t>
  </si>
  <si>
    <t>7322230583026MRCZZ20</t>
  </si>
  <si>
    <t>7322230610026MRCZZ20</t>
  </si>
  <si>
    <t>7322230701026MRCZZ20</t>
  </si>
  <si>
    <t>7322232360026240ZZ20</t>
  </si>
  <si>
    <t>7322232360D26MRCZZ20</t>
  </si>
  <si>
    <t>7322232360N26MRCZZ20</t>
  </si>
  <si>
    <t>7322395002026MRC1220</t>
  </si>
  <si>
    <t>7322395017026MRC1H20</t>
  </si>
  <si>
    <t>7322395023026MRC1L20</t>
  </si>
  <si>
    <t>7323211001026PAGZZ40</t>
  </si>
  <si>
    <t>7323211022026PAGZZ40</t>
  </si>
  <si>
    <t>7323211026026PAGZZ40</t>
  </si>
  <si>
    <t>7323211034026PAGZZ40</t>
  </si>
  <si>
    <t>7323211036026PAGZZ40</t>
  </si>
  <si>
    <t>7323211038026PAGZZ40</t>
  </si>
  <si>
    <t>7323211040026PAGZZ40</t>
  </si>
  <si>
    <t>7323211044026PAGZZ40</t>
  </si>
  <si>
    <t>7323211046026PAGZZ40</t>
  </si>
  <si>
    <t>7323211050026PAGZZ40</t>
  </si>
  <si>
    <t>7323211056026PAGZZ40</t>
  </si>
  <si>
    <t>7323211063026PAGZZ40</t>
  </si>
  <si>
    <t>7323213001026PAGZZ40</t>
  </si>
  <si>
    <t>7323213010026PAGZZ40</t>
  </si>
  <si>
    <t>7323213020026PAGZZ40</t>
  </si>
  <si>
    <t>7323213030026PAGZZ40</t>
  </si>
  <si>
    <t>7323213040026PAGZZ40</t>
  </si>
  <si>
    <t>7323226120026MRCZZ40</t>
  </si>
  <si>
    <t>7323226540026MRCZZ40</t>
  </si>
  <si>
    <t>7323228360026NHCZZ40</t>
  </si>
  <si>
    <t>7323228361026NRTZZ40</t>
  </si>
  <si>
    <t>7323228361026PAGZZ40</t>
  </si>
  <si>
    <t>7323228361026PANZZ40</t>
  </si>
  <si>
    <t>7323228361026PMKZZ40</t>
  </si>
  <si>
    <t>7323228361C26MRCZZ40</t>
  </si>
  <si>
    <t>7323228362026240ZZ20</t>
  </si>
  <si>
    <t>7323230019026MRCZZ40</t>
  </si>
  <si>
    <t>7323230111026MRCZZ40</t>
  </si>
  <si>
    <t>7323230361026MRCZZ40</t>
  </si>
  <si>
    <t>7323230451026MRCZZ40</t>
  </si>
  <si>
    <t>7323230511026MRCZZ40</t>
  </si>
  <si>
    <t>7323230541026PAGZZ40</t>
  </si>
  <si>
    <t>7323230572026MRCZZ40</t>
  </si>
  <si>
    <t>7323230576026MRCZZ40</t>
  </si>
  <si>
    <t>7323230577026MRCZZ40</t>
  </si>
  <si>
    <t>7323230578026MRCZZ40</t>
  </si>
  <si>
    <t>7323230579026MRCZZ40</t>
  </si>
  <si>
    <t>7323230580026MRCZZ40</t>
  </si>
  <si>
    <t>7323230583026MRCZZ40</t>
  </si>
  <si>
    <t>7323230610026MRCZZ40</t>
  </si>
  <si>
    <t>7323230701026MRCZZ40</t>
  </si>
  <si>
    <t>7323232360026240ZZ20</t>
  </si>
  <si>
    <t>7323232360D26MRCZZ40</t>
  </si>
  <si>
    <t>7323232360N26MRCZZ40</t>
  </si>
  <si>
    <t>7323395002026MRC1240</t>
  </si>
  <si>
    <t>7323395017026MRC1H40</t>
  </si>
  <si>
    <t>7324211001026MRCZZ30</t>
  </si>
  <si>
    <t>7324211022026MRCZZ30</t>
  </si>
  <si>
    <t>7324211026026MRCZZ30</t>
  </si>
  <si>
    <t>7324211034026MRCZZ30</t>
  </si>
  <si>
    <t>7324211036026MRCZZ30</t>
  </si>
  <si>
    <t>7324211038026MRCZZ30</t>
  </si>
  <si>
    <t>7324211040026MRCZZ30</t>
  </si>
  <si>
    <t>7324211044026MRCZZ30</t>
  </si>
  <si>
    <t>7324211046026MRCZZ30</t>
  </si>
  <si>
    <t>7324211050026MRCZZ30</t>
  </si>
  <si>
    <t>7324211056026MRCZZ30</t>
  </si>
  <si>
    <t>7324211063026MRCZZ30</t>
  </si>
  <si>
    <t>7324213001026MRCZZ30</t>
  </si>
  <si>
    <t>7324213010026MRCZZ30</t>
  </si>
  <si>
    <t>7324213020026MRCZZ30</t>
  </si>
  <si>
    <t>7324213030026MRCZZ30</t>
  </si>
  <si>
    <t>7324213040026MRCZZ30</t>
  </si>
  <si>
    <t>7324226120026MRCZZ30</t>
  </si>
  <si>
    <t>7324226540026MRCZZ30</t>
  </si>
  <si>
    <t>7324228360026NHCZZ30</t>
  </si>
  <si>
    <t>7324228361026NRTZZ30</t>
  </si>
  <si>
    <t>7324228361026PAGZZ30</t>
  </si>
  <si>
    <t>7324228361026PANZZ30</t>
  </si>
  <si>
    <t>7324228361026PMKZZ30</t>
  </si>
  <si>
    <t>7324228361C26MRCZZ30</t>
  </si>
  <si>
    <t>7324228362026240ZZ20</t>
  </si>
  <si>
    <t>7324228362026MRCZZ30</t>
  </si>
  <si>
    <t>7324230019026MRCZZ30</t>
  </si>
  <si>
    <t>7324230111026MRCZZ30</t>
  </si>
  <si>
    <t>7324230361026MRCZZ30</t>
  </si>
  <si>
    <t>7324230511026MRCZZ30</t>
  </si>
  <si>
    <t>7324230541026MRCZZ30</t>
  </si>
  <si>
    <t>7324230572026MRCZZ30</t>
  </si>
  <si>
    <t>7324230576026MRCZZ30</t>
  </si>
  <si>
    <t>7324230577026MRCZZ30</t>
  </si>
  <si>
    <t>7324230578026MRCZZ30</t>
  </si>
  <si>
    <t>7324230579026MRCZZ30</t>
  </si>
  <si>
    <t>7324230580026MRCZZ30</t>
  </si>
  <si>
    <t>7324230583026MRCZZ30</t>
  </si>
  <si>
    <t>7324230610026MRCZZ30</t>
  </si>
  <si>
    <t>7324230662026MRCZZ30</t>
  </si>
  <si>
    <t>7324232360026240ZZ20</t>
  </si>
  <si>
    <t>7324232360026240ZZ30</t>
  </si>
  <si>
    <t>7324232360N26MRCZZ30</t>
  </si>
  <si>
    <t>7324395002026MRC1230</t>
  </si>
  <si>
    <t>7324395017026MRC1H30</t>
  </si>
  <si>
    <t>7324395023026MRC1L30</t>
  </si>
  <si>
    <t>7325211001026MRCZZ11</t>
  </si>
  <si>
    <t>7325211022026MRCZZ11</t>
  </si>
  <si>
    <t>7325211026026MRCZZ11</t>
  </si>
  <si>
    <t>7325211034026MRCZZ11</t>
  </si>
  <si>
    <t>7325211044026MRCZZ11</t>
  </si>
  <si>
    <t>7325211046026MRCZZ11</t>
  </si>
  <si>
    <t>7325211050026MRCZZ11</t>
  </si>
  <si>
    <t>7325213001026MRCZZ11</t>
  </si>
  <si>
    <t>7325213010026MRCZZ11</t>
  </si>
  <si>
    <t>7325213020026MRCZZ11</t>
  </si>
  <si>
    <t>7325213030026MRCZZ11</t>
  </si>
  <si>
    <t>7325213040026MRCZZ11</t>
  </si>
  <si>
    <t>7325226060H26MRCZZ11</t>
  </si>
  <si>
    <t>7325226330026MRCZZ11</t>
  </si>
  <si>
    <t>7325228061026MRCZZ11</t>
  </si>
  <si>
    <t>7325228361026NRTZZ11</t>
  </si>
  <si>
    <t>7325230019026MRCZZ11</t>
  </si>
  <si>
    <t>7325230451026MRCZZ11</t>
  </si>
  <si>
    <t>7325230451A26MRCZZ11</t>
  </si>
  <si>
    <t>7325230511026MRCZZ11</t>
  </si>
  <si>
    <t>7325230515026247ZZ11</t>
  </si>
  <si>
    <t>7325230541026MRCZZ11</t>
  </si>
  <si>
    <t>7325230572026MRCZZ11</t>
  </si>
  <si>
    <t>7325230576026MRCZZ11</t>
  </si>
  <si>
    <t>7325230577026MRCZZ11</t>
  </si>
  <si>
    <t>7325230578026MRCZZ11</t>
  </si>
  <si>
    <t>7325230579026MRCZZ11</t>
  </si>
  <si>
    <t>7325230580026MRCZZ11</t>
  </si>
  <si>
    <t>7325230583026MRCZZ11</t>
  </si>
  <si>
    <t>7325232360026MRCZZ11</t>
  </si>
  <si>
    <t>7325232360D26MRCZZ11</t>
  </si>
  <si>
    <t>7325232360N26MRCZZ11</t>
  </si>
  <si>
    <t>7325395002026MRC1211</t>
  </si>
  <si>
    <t>7325395023026MRC1L11</t>
  </si>
  <si>
    <t>73258100060ZZZZZZZ11</t>
  </si>
  <si>
    <t>7327140056015ZZZZZ11</t>
  </si>
  <si>
    <t xml:space="preserve">N-M-R PPE: S/LEASE -  TRANSPORT ASSETS            </t>
  </si>
  <si>
    <t>7327140056115ZZZZZ11</t>
  </si>
  <si>
    <t>7327140056215ZZZZZ11</t>
  </si>
  <si>
    <t>7327211001026MRCZZ11</t>
  </si>
  <si>
    <t>7327211022026MRCZZ11</t>
  </si>
  <si>
    <t>7327211026026MRCZZ11</t>
  </si>
  <si>
    <t>7327211034026MRCZZ11</t>
  </si>
  <si>
    <t>7327211044026MRCZZ11</t>
  </si>
  <si>
    <t>7327211046026MRCZZ11</t>
  </si>
  <si>
    <t>7327211050026MRCZZ11</t>
  </si>
  <si>
    <t>7327213001026MRCZZ11</t>
  </si>
  <si>
    <t>7327213010026MRCZZ11</t>
  </si>
  <si>
    <t>7327213020026MRCZZ11</t>
  </si>
  <si>
    <t>7327213030026MRCZZ11</t>
  </si>
  <si>
    <t>7327213040026MRCZZ11</t>
  </si>
  <si>
    <t>7327226060H26MRCZZ11</t>
  </si>
  <si>
    <t>7327228061026MRCZZ11</t>
  </si>
  <si>
    <t>7327228361026NRTZZ11</t>
  </si>
  <si>
    <t>7327230012026MRCZZ11</t>
  </si>
  <si>
    <t>7327230019026MRCZZ11</t>
  </si>
  <si>
    <t>7327230451026MRCZZ11</t>
  </si>
  <si>
    <t>7327230451A26MRCZZ11</t>
  </si>
  <si>
    <t>7327230511026MRCZZ11</t>
  </si>
  <si>
    <t>7327230541026MRCZZ11</t>
  </si>
  <si>
    <t>7327230572026MRCZZ11</t>
  </si>
  <si>
    <t>7327230576026MRCZZ11</t>
  </si>
  <si>
    <t>7327230577026MRCZZ11</t>
  </si>
  <si>
    <t>7327230578026MRCZZ11</t>
  </si>
  <si>
    <t>7327230579026MRCZZ11</t>
  </si>
  <si>
    <t>7327230580026MRCZZ11</t>
  </si>
  <si>
    <t>7327230583026MRCZZ11</t>
  </si>
  <si>
    <t>7327232360026MRCZZ11</t>
  </si>
  <si>
    <t>7327232360D26MRCZZ11</t>
  </si>
  <si>
    <t>7327238360026MRCZZ11</t>
  </si>
  <si>
    <t>7327320220026MRCZZ11</t>
  </si>
  <si>
    <t>7327320225026MRCZZ11</t>
  </si>
  <si>
    <t>7327320235026MRCZZ11</t>
  </si>
  <si>
    <t>7327320240026MRCZZ11</t>
  </si>
  <si>
    <t>7327350060026MRCZZ11</t>
  </si>
  <si>
    <t>7327360060026MRCZZ11</t>
  </si>
  <si>
    <t>7327395023026MRC1L11</t>
  </si>
  <si>
    <t>73276420410ZZZZZZZ11</t>
  </si>
  <si>
    <t>73276420430ZZZZZZZ11</t>
  </si>
  <si>
    <t>73276420440ZZZZZZZ11</t>
  </si>
  <si>
    <t>73276420450ZZZZZZZ11</t>
  </si>
  <si>
    <t>73276420460ZZZZZZZ11</t>
  </si>
  <si>
    <t>73276420470ZZZZZZZ11</t>
  </si>
  <si>
    <t>73276420480ZZZZZZZ11</t>
  </si>
  <si>
    <t>73276420610ZZZZZZZ11</t>
  </si>
  <si>
    <t>73276420620ZZZZZZZ11</t>
  </si>
  <si>
    <t>73276420630ZZZZZZZ11</t>
  </si>
  <si>
    <t>73276420640ZZZZZZZ11</t>
  </si>
  <si>
    <t>73276420650ZZZZZZZ11</t>
  </si>
  <si>
    <t>73276420710ZZZZZZZ11</t>
  </si>
  <si>
    <t>73276420720ZZZZZZZ11</t>
  </si>
  <si>
    <t>73276420730ZZZZZZZ11</t>
  </si>
  <si>
    <t>73276420740ZZZZZZZ11</t>
  </si>
  <si>
    <t>73276472410ZZZZZZZ11</t>
  </si>
  <si>
    <t>7327647242081R73ZZ20</t>
  </si>
  <si>
    <t>7327647242081R74ZZ20</t>
  </si>
  <si>
    <t>7327647242081R75ZZ20</t>
  </si>
  <si>
    <t>7327647242081R76ZZ20</t>
  </si>
  <si>
    <t>7327647242081R77ZZ20</t>
  </si>
  <si>
    <t>7327647242081R78ZZ20</t>
  </si>
  <si>
    <t>7327647242081R79ZZ20</t>
  </si>
  <si>
    <t>7327647242081R81ZZ40</t>
  </si>
  <si>
    <t>7327647242081R82ZZ40</t>
  </si>
  <si>
    <t xml:space="preserve">ROAD K 13 (BOT RD B3 BETWEEN SECTIONS K&amp;          </t>
  </si>
  <si>
    <t>7327647242081R83ZZ20</t>
  </si>
  <si>
    <t>7327647242081R86ZZ20</t>
  </si>
  <si>
    <t>7327647242081R88ZZ20</t>
  </si>
  <si>
    <t>7327647242081R90ZZ30</t>
  </si>
  <si>
    <t>7327647242081R93ZZ40</t>
  </si>
  <si>
    <t>7327647242081R96ZZ40</t>
  </si>
  <si>
    <t>7327647242081R97ZZ40</t>
  </si>
  <si>
    <t>7327647242081R98ZZ40</t>
  </si>
  <si>
    <t>7327647242081R99ZZ20</t>
  </si>
  <si>
    <t>7327647242081RA2ZZ20</t>
  </si>
  <si>
    <t>7327647242081RA5ZZ20</t>
  </si>
  <si>
    <t>7327647242081RA7ZZ20</t>
  </si>
  <si>
    <t>7327647242081RA8ZZ20</t>
  </si>
  <si>
    <t>7327647242081RA9ZZ20</t>
  </si>
  <si>
    <t>7327647242081RC2ZZ20</t>
  </si>
  <si>
    <t>7327647242081RC3ZZ20</t>
  </si>
  <si>
    <t>7327647242081RC4ZZ40</t>
  </si>
  <si>
    <t>7327647242081RC5ZZ40</t>
  </si>
  <si>
    <t xml:space="preserve">BOT RD 3824: BOTSHABELO WEST (MAIN ROAD)          </t>
  </si>
  <si>
    <t>7327647242081RC6ZZ20</t>
  </si>
  <si>
    <t>7327647242081RC8ZZ20</t>
  </si>
  <si>
    <t>7327647242081RC9ZZ20</t>
  </si>
  <si>
    <t>7327647242081RD2ZZ20</t>
  </si>
  <si>
    <t xml:space="preserve">UPGRADING OF STREET &amp; STORMWATER - LEARN          </t>
  </si>
  <si>
    <t>7327647242081RD3ZZ20</t>
  </si>
  <si>
    <t>7327647242081RD4ZZ20</t>
  </si>
  <si>
    <t xml:space="preserve">SAND DU PLESSIS RD: ESTOIRE                       </t>
  </si>
  <si>
    <t>7327647242081RE1ZZ40</t>
  </si>
  <si>
    <t xml:space="preserve">ROMA STREET: SECTION J BOTSHABELO                 </t>
  </si>
  <si>
    <t>7327647242081RE2ZZ40</t>
  </si>
  <si>
    <t xml:space="preserve">LEFIKENG ROAD: WARD 36 BOTSHABELO                 </t>
  </si>
  <si>
    <t>7327647242081RE4ZZ20</t>
  </si>
  <si>
    <t>7327647242081RE6ZZ20</t>
  </si>
  <si>
    <t>7327647242081RF8ZZ20</t>
  </si>
  <si>
    <t>7327647242081RG9ZZ20</t>
  </si>
  <si>
    <t>7327647242081RH1ZZ40</t>
  </si>
  <si>
    <t>7327647242081RJ5ZZ20</t>
  </si>
  <si>
    <t>7327647242081RN8ZZ20</t>
  </si>
  <si>
    <t>7327647242081RN9ZZ11</t>
  </si>
  <si>
    <t>7327647242081RR3ZZ20</t>
  </si>
  <si>
    <t>7327647242081RR4ZZ11</t>
  </si>
  <si>
    <t>7327647242081RR5ZZ11</t>
  </si>
  <si>
    <t>7327647242081RR6ZZ20</t>
  </si>
  <si>
    <t>7327647242081RR7ZZ40</t>
  </si>
  <si>
    <t>7327647242081RR8ZZ40</t>
  </si>
  <si>
    <t>7327647242081RR9ZZ20</t>
  </si>
  <si>
    <t>7327647242081RT1ZZ20</t>
  </si>
  <si>
    <t>7327647242081RT2ZZ40</t>
  </si>
  <si>
    <t>7327647242081RT4ZZ20</t>
  </si>
  <si>
    <t>7327647242081RV1ZZ20</t>
  </si>
  <si>
    <t>7327647242081RV3ZZ20</t>
  </si>
  <si>
    <t>7327647242081RV4ZZ20</t>
  </si>
  <si>
    <t>7327647242081RV5ZZ20</t>
  </si>
  <si>
    <t>7327647242081RV6ZZ20</t>
  </si>
  <si>
    <t>7327647242081RV7ZZ20</t>
  </si>
  <si>
    <t>7327647242081V05ZZ11</t>
  </si>
  <si>
    <t xml:space="preserve">TAXI ROUTE 22 ROADS + S/WATER                     </t>
  </si>
  <si>
    <t>7327647242081V06ZZ11</t>
  </si>
  <si>
    <t xml:space="preserve">BOT RD 350                                        </t>
  </si>
  <si>
    <t xml:space="preserve">SEWER REFURBISHMENT NALEDI                        </t>
  </si>
  <si>
    <t>7327647242095RF1ZZ20</t>
  </si>
  <si>
    <t>73276472430ZZZZZZZ11</t>
  </si>
  <si>
    <t>73276472440ZZZZZZZ11</t>
  </si>
  <si>
    <t>73276472450ZZZZZZZ11</t>
  </si>
  <si>
    <t>73276472460ZZZZZZZ11</t>
  </si>
  <si>
    <t>73276472470ZZZZZZZ11</t>
  </si>
  <si>
    <t>73276472480ZZZZZZZ11</t>
  </si>
  <si>
    <t>73276472610ZZZZZZZ11</t>
  </si>
  <si>
    <t>73276472620ZZZZZZZ11</t>
  </si>
  <si>
    <t>73276472630ZZZZZZZ11</t>
  </si>
  <si>
    <t>73276472640ZZZZZZZ11</t>
  </si>
  <si>
    <t>73276472650ZZZZZZZ11</t>
  </si>
  <si>
    <t>73276472710ZZZZZZZ11</t>
  </si>
  <si>
    <t>73276472720ZZZZZZZ11</t>
  </si>
  <si>
    <t>73276472730ZZZZZZZ11</t>
  </si>
  <si>
    <t>73276472740ZZZZZZZ11</t>
  </si>
  <si>
    <t>73276473010ZZZZZZZ11</t>
  </si>
  <si>
    <t>7327647302081RC1ZZ20</t>
  </si>
  <si>
    <t>7327647302081RG2ZZ11</t>
  </si>
  <si>
    <t>7327647302081RG3ZZ11</t>
  </si>
  <si>
    <t>73276473030ZZZZZZZ11</t>
  </si>
  <si>
    <t>73276473040ZZZZZZZ11</t>
  </si>
  <si>
    <t>73276473050ZZZZZZZ11</t>
  </si>
  <si>
    <t>73276473060ZZZZZZZ11</t>
  </si>
  <si>
    <t>73276473070ZZZZZZZ11</t>
  </si>
  <si>
    <t>73276473080ZZZZZZZ11</t>
  </si>
  <si>
    <t>73276473310ZZZZZZZ11</t>
  </si>
  <si>
    <t>73276473320ZZZZZZZ11</t>
  </si>
  <si>
    <t>73276473330ZZZZZZZ11</t>
  </si>
  <si>
    <t>73276473340ZZZZZZZ11</t>
  </si>
  <si>
    <t>73276473350ZZZZZZZ11</t>
  </si>
  <si>
    <t>73276473410ZZZZZZZ11</t>
  </si>
  <si>
    <t>73276473420ZZZZZZZ11</t>
  </si>
  <si>
    <t>73276473430ZZZZZZZ11</t>
  </si>
  <si>
    <t>73276473440ZZZZZZZ11</t>
  </si>
  <si>
    <t>73276680020ZZZZZZZ11</t>
  </si>
  <si>
    <t>73276680030ZZZZZZZ11</t>
  </si>
  <si>
    <t>73276680040ZZZZZZZ11</t>
  </si>
  <si>
    <t>73276680050ZZZZZZZ11</t>
  </si>
  <si>
    <t>73276680060ZZZZZZZ11</t>
  </si>
  <si>
    <t>73276680070ZZZZZZZ11</t>
  </si>
  <si>
    <t>73276680080ZZZZZZZ11</t>
  </si>
  <si>
    <t>73276680090ZZZZZZZ11</t>
  </si>
  <si>
    <t>73276680100ZZZZZZZ11</t>
  </si>
  <si>
    <t>73278100060ZZZZZZZ11</t>
  </si>
  <si>
    <t>7502211001021MRCZZ11</t>
  </si>
  <si>
    <t>7502211020021MRCZZ11</t>
  </si>
  <si>
    <t>7502211022021MRCZZ11</t>
  </si>
  <si>
    <t>7502211026021MRCZZ11</t>
  </si>
  <si>
    <t>7502211034021MRCZZ11</t>
  </si>
  <si>
    <t>7502211036021MRCZZ11</t>
  </si>
  <si>
    <t>7502211038021MRCZZ11</t>
  </si>
  <si>
    <t>7502211040021MRCZZ11</t>
  </si>
  <si>
    <t>7502211042021MRCZZ11</t>
  </si>
  <si>
    <t>7502211044021MRCZZ11</t>
  </si>
  <si>
    <t>7502211046021MRCZZ11</t>
  </si>
  <si>
    <t>7502211050021MRCZZ11</t>
  </si>
  <si>
    <t>7502211056021MRCZZ11</t>
  </si>
  <si>
    <t>7502211063021MRCZZ11</t>
  </si>
  <si>
    <t>7502213001021MRCZZ11</t>
  </si>
  <si>
    <t>7502213010021MRCZZ11</t>
  </si>
  <si>
    <t>7502213020021MRCZZ11</t>
  </si>
  <si>
    <t>7502213030021MRCZZ11</t>
  </si>
  <si>
    <t>7502213040021MRCZZ11</t>
  </si>
  <si>
    <t>7502226120021MRCZZ11</t>
  </si>
  <si>
    <t>7502226540021MRCZZ11</t>
  </si>
  <si>
    <t>7502227245021MRCZZ11</t>
  </si>
  <si>
    <t>7502228360021NHCZZ11</t>
  </si>
  <si>
    <t>7502228361021NRTZZ11</t>
  </si>
  <si>
    <t>7502228361021NSPZZ11</t>
  </si>
  <si>
    <t>7502230018021MRCZZ11</t>
  </si>
  <si>
    <t>7502230361021MRCZZ11</t>
  </si>
  <si>
    <t>7502230451021MRCZZ11</t>
  </si>
  <si>
    <t>7502230511021MRCZZ11</t>
  </si>
  <si>
    <t>7502230541021MRCZZ11</t>
  </si>
  <si>
    <t>7502230572021MRCZZ11</t>
  </si>
  <si>
    <t>7502230576021MRCZZ11</t>
  </si>
  <si>
    <t>7502230576421MRCZZ11</t>
  </si>
  <si>
    <t>7502230577021MRCZZ11</t>
  </si>
  <si>
    <t>7502230577421MRCZZ11</t>
  </si>
  <si>
    <t>7502230578021MRCZZ11</t>
  </si>
  <si>
    <t>7502230578421MRCZZ11</t>
  </si>
  <si>
    <t>7502230579021MRCZZ11</t>
  </si>
  <si>
    <t>7502230580021MRCZZ11</t>
  </si>
  <si>
    <t>7502230580421MRCZZ11</t>
  </si>
  <si>
    <t>7502230581021MRCZZ11</t>
  </si>
  <si>
    <t>7502230583021MRCZZ11</t>
  </si>
  <si>
    <t>7502230583421MRCZZ11</t>
  </si>
  <si>
    <t>7502230610021MRCZZ11</t>
  </si>
  <si>
    <t>7502230662021MRCZZ11</t>
  </si>
  <si>
    <t>7502232360D21MRCZZ11</t>
  </si>
  <si>
    <t>7502232360N21MRCZZ11</t>
  </si>
  <si>
    <t>7502232360V21MRCZZ11</t>
  </si>
  <si>
    <t>7502236242021MRCZZ11</t>
  </si>
  <si>
    <t>7502238360021MRCZZ11</t>
  </si>
  <si>
    <t>7502240001021MRCZZ11</t>
  </si>
  <si>
    <t>7502320145021MRCZZ11</t>
  </si>
  <si>
    <t>7502320150021MRCZZ11</t>
  </si>
  <si>
    <t>7502350075021MRCZZ11</t>
  </si>
  <si>
    <t>7502350120021MRCZZ11</t>
  </si>
  <si>
    <t>7502360075021MRCZZ11</t>
  </si>
  <si>
    <t>7502393010021MRC9411</t>
  </si>
  <si>
    <t>7502393011021MRC9511</t>
  </si>
  <si>
    <t>7502395002021MRC1211</t>
  </si>
  <si>
    <t>7502395017021MRC1H11</t>
  </si>
  <si>
    <t>7502395023021MRC1L11</t>
  </si>
  <si>
    <t>7502395049021MRC2A11</t>
  </si>
  <si>
    <t>7502396010021MRC4E11</t>
  </si>
  <si>
    <t>7502396011021MRC4F11</t>
  </si>
  <si>
    <t>75026420410ZZZZZZZ11</t>
  </si>
  <si>
    <t>75026420430ZZZZZZZ11</t>
  </si>
  <si>
    <t>75026420440ZZZZZZZ11</t>
  </si>
  <si>
    <t>75026420450ZZZZZZZ11</t>
  </si>
  <si>
    <t>75026420460ZZZZZZZ11</t>
  </si>
  <si>
    <t>75026420470ZZZZZZZ11</t>
  </si>
  <si>
    <t>75026420480ZZZZZZZ11</t>
  </si>
  <si>
    <t>75026420610ZZZZZZZ11</t>
  </si>
  <si>
    <t>75026420620ZZZZZZZ11</t>
  </si>
  <si>
    <t>75026420630ZZZZZZZ11</t>
  </si>
  <si>
    <t>75026420640ZZZZZZZ11</t>
  </si>
  <si>
    <t>75026420650ZZZZZZZ11</t>
  </si>
  <si>
    <t>75026420710ZZZZZZZ11</t>
  </si>
  <si>
    <t>75026420720ZZZZZZZ11</t>
  </si>
  <si>
    <t>75026420730ZZZZZZZ11</t>
  </si>
  <si>
    <t>75026420740ZZZZZZZ11</t>
  </si>
  <si>
    <t>7502644942081R11ZZ11</t>
  </si>
  <si>
    <t>7502644942081R13ZZ30</t>
  </si>
  <si>
    <t>7502644942081R14ZZ11</t>
  </si>
  <si>
    <t>7502644942081R15ZZ11</t>
  </si>
  <si>
    <t>7502644942081R16ZZ40</t>
  </si>
  <si>
    <t>7502644942081R17ZZ40</t>
  </si>
  <si>
    <t>7502644942081R18ZZ40</t>
  </si>
  <si>
    <t>7502644942081R19ZZ40</t>
  </si>
  <si>
    <t>7502644942081R20ZZ30</t>
  </si>
  <si>
    <t>7502644942081R21ZZ30</t>
  </si>
  <si>
    <t>7502644942081R22ZZ30</t>
  </si>
  <si>
    <t>7502644942081R23ZZ30</t>
  </si>
  <si>
    <t>7502644942081R25ZZ20</t>
  </si>
  <si>
    <t>7502644942081R27ZZ20</t>
  </si>
  <si>
    <t xml:space="preserve">MECHANICAL AND ELECTRICAL WORKS FOR NORT          </t>
  </si>
  <si>
    <t>7502644942081R29ZZ20</t>
  </si>
  <si>
    <t>7502644942081R31ZZ20</t>
  </si>
  <si>
    <t xml:space="preserve">REFURBISHMENT OF  WWTW'S                          </t>
  </si>
  <si>
    <t>7502644942081R33ZZ40</t>
  </si>
  <si>
    <t>7502644942081R34ZZ30</t>
  </si>
  <si>
    <t>7502644942081V07ZZ11</t>
  </si>
  <si>
    <t>75026680020ZZZZZZZ11</t>
  </si>
  <si>
    <t>75026680030ZZZZZZZ11</t>
  </si>
  <si>
    <t>75026680040ZZZZZZZ11</t>
  </si>
  <si>
    <t>75026680050ZZZZZZZ11</t>
  </si>
  <si>
    <t>75026680060ZZZZZZZ11</t>
  </si>
  <si>
    <t>75026680070ZZZZZZZ11</t>
  </si>
  <si>
    <t>75026680080ZZZZZZZ11</t>
  </si>
  <si>
    <t>75026680090ZZZZZZZ11</t>
  </si>
  <si>
    <t>75026680100ZZZZZZZ11</t>
  </si>
  <si>
    <t>75027771010ZZZZZZZ11</t>
  </si>
  <si>
    <t xml:space="preserve">ABSA:SPECIFY 1: OPEN BAL                          </t>
  </si>
  <si>
    <t>75027771020ZZZZZZZ11</t>
  </si>
  <si>
    <t xml:space="preserve">ABSA:SPECIFY 1: ADVANCES                          </t>
  </si>
  <si>
    <t>75027771030ZZZZZZZ11</t>
  </si>
  <si>
    <t xml:space="preserve">ABSA:SPECIFY 1: REPAYMENTS                        </t>
  </si>
  <si>
    <t>75027771040ZZZZZZZ11</t>
  </si>
  <si>
    <t xml:space="preserve">ABSA:SPECIFY 1: INTEREST                          </t>
  </si>
  <si>
    <t>75027771050ZZZZZZZ11</t>
  </si>
  <si>
    <t xml:space="preserve">ABSA:SPECIFY 1: OTH CHANGES                       </t>
  </si>
  <si>
    <t>75027771060ZZZZZZZ11</t>
  </si>
  <si>
    <t xml:space="preserve">ABSA:SPECIFY 1: TRSF TO CURR LIAB                 </t>
  </si>
  <si>
    <t>75027775010ZZZZZZZ11</t>
  </si>
  <si>
    <t xml:space="preserve">STDB:SPECIFY 1: OPEN BAL                          </t>
  </si>
  <si>
    <t>75027775020ZZZZZZZ11</t>
  </si>
  <si>
    <t xml:space="preserve">STDB:SPECIFY 1: ADVANCES                          </t>
  </si>
  <si>
    <t>75027775030ZZZZZZZ11</t>
  </si>
  <si>
    <t xml:space="preserve">STDB:SPECIFY 1: REPAYMENTS                        </t>
  </si>
  <si>
    <t>75027775040ZZZZZZZ11</t>
  </si>
  <si>
    <t xml:space="preserve">STDB:SPECIFY 1: INTEREST                          </t>
  </si>
  <si>
    <t>75027775050ZZZZZZZ11</t>
  </si>
  <si>
    <t xml:space="preserve">STDB:SPECIFY 1: OTH CHANGES                       </t>
  </si>
  <si>
    <t>75027775060ZZZZZZZ11</t>
  </si>
  <si>
    <t xml:space="preserve">STDB:SPECIFY 1: TRSF TO CURR LIAB                 </t>
  </si>
  <si>
    <t>75027777010ZZZZZZZ11</t>
  </si>
  <si>
    <t xml:space="preserve">DBSA:SPECIFY 1: OPEN BAL                          </t>
  </si>
  <si>
    <t>75027777020ZZZZZZZ11</t>
  </si>
  <si>
    <t xml:space="preserve">DBSA:SPECIFY 1: ADVANCES                          </t>
  </si>
  <si>
    <t>75027777030ZZZZZZZ11</t>
  </si>
  <si>
    <t xml:space="preserve">DBSA:SPECIFY 1: REPAYMENTS                        </t>
  </si>
  <si>
    <t>75027777040ZZZZZZZ11</t>
  </si>
  <si>
    <t xml:space="preserve">DBSA:SPECIFY 1: INTEREST                          </t>
  </si>
  <si>
    <t>75027777050ZZZZZZZ11</t>
  </si>
  <si>
    <t xml:space="preserve">DBSA:SPECIFY 1: OTH CHANGES                       </t>
  </si>
  <si>
    <t>75027777060ZZZZZZZ11</t>
  </si>
  <si>
    <t xml:space="preserve">DBSA:SPECIFY 1: TRSF TO CURR LIAB                 </t>
  </si>
  <si>
    <t>75027777110ZZZZZZZ11</t>
  </si>
  <si>
    <t xml:space="preserve">DBSA:SPECIFY 2: OPEN BAL                          </t>
  </si>
  <si>
    <t>75027777120ZZZZZZZ11</t>
  </si>
  <si>
    <t xml:space="preserve">DBSA:SPECIFY 2: ADVANCES                          </t>
  </si>
  <si>
    <t>75027777130ZZZZZZZ11</t>
  </si>
  <si>
    <t xml:space="preserve">DBSA:SPECIFY 2: REPAYMENTS                        </t>
  </si>
  <si>
    <t>75027777140ZZZZZZZ11</t>
  </si>
  <si>
    <t xml:space="preserve">DBSA:SPECIFY 2: INTEREST                          </t>
  </si>
  <si>
    <t>75027777150ZZZZZZZ11</t>
  </si>
  <si>
    <t xml:space="preserve">DBSA:SPECIFY 2: OTH CHANGES                       </t>
  </si>
  <si>
    <t>75027777160ZZZZZZZ11</t>
  </si>
  <si>
    <t xml:space="preserve">DBSA:SPECIFY 2: TRSF TO CURR LIAB                 </t>
  </si>
  <si>
    <t>75027777910ZZZZZZZ11</t>
  </si>
  <si>
    <t xml:space="preserve">DBSA:SPECIFY 10: OPEN BAL                         </t>
  </si>
  <si>
    <t>75027777920ZZZZZZZ11</t>
  </si>
  <si>
    <t xml:space="preserve">DBSA:SPECIFY 10: ADVANCES                         </t>
  </si>
  <si>
    <t>75027777930ZZZZZZZ11</t>
  </si>
  <si>
    <t xml:space="preserve">DBSA:SPECIFY 10: REPAYMENTS                       </t>
  </si>
  <si>
    <t>75027777940ZZZZZZZ11</t>
  </si>
  <si>
    <t xml:space="preserve">DBSA:SPECIFY 10: INTEREST                         </t>
  </si>
  <si>
    <t>75027777950ZZZZZZZ11</t>
  </si>
  <si>
    <t xml:space="preserve">DBSA:SPECIFY 10: OTH CHANGES                      </t>
  </si>
  <si>
    <t>75027777960ZZZZZZZ11</t>
  </si>
  <si>
    <t xml:space="preserve">DBSA:SPECIFY 10: TRSF TO CURR LIAB                </t>
  </si>
  <si>
    <t>75028100060ZZZZZZZ11</t>
  </si>
  <si>
    <t>7503117201006ZZZZZ11</t>
  </si>
  <si>
    <t>7503132301021ZZZZZ11</t>
  </si>
  <si>
    <t>7503132302021ZZZZZ11</t>
  </si>
  <si>
    <t>7503132302121FB2ZZ11</t>
  </si>
  <si>
    <t>7503132305021ZZZZZ11</t>
  </si>
  <si>
    <t>7503132308021ZZZZZ11</t>
  </si>
  <si>
    <t>7503134113011ZZZZZ11</t>
  </si>
  <si>
    <t>7503240001021MRCZZ11</t>
  </si>
  <si>
    <t>75035651560ZZZZZZZ11</t>
  </si>
  <si>
    <t xml:space="preserve">WASTE WATER - INTEREST CHARGE                     </t>
  </si>
  <si>
    <t>7504132307021ZZZZZ20</t>
  </si>
  <si>
    <t>7504142557029ZZZZZ20</t>
  </si>
  <si>
    <t>7504211001021PNSZZ20</t>
  </si>
  <si>
    <t>7504211022021PNSZZ20</t>
  </si>
  <si>
    <t>7504211026021PNSZZ20</t>
  </si>
  <si>
    <t>7504211028021PNSZZ20</t>
  </si>
  <si>
    <t>7504211034021PNSZZ20</t>
  </si>
  <si>
    <t>7504211036021PNSZZ20</t>
  </si>
  <si>
    <t>7504211038021PNSZZ20</t>
  </si>
  <si>
    <t>7504211040021PNSZZ20</t>
  </si>
  <si>
    <t>7504211044021PNSZZ20</t>
  </si>
  <si>
    <t>7504211046021PNSZZ20</t>
  </si>
  <si>
    <t>7504211050021PNSZZ20</t>
  </si>
  <si>
    <t>7504211056021PNSZZ20</t>
  </si>
  <si>
    <t>7504211063021PNSZZ20</t>
  </si>
  <si>
    <t>7504213001021PNSZZ20</t>
  </si>
  <si>
    <t>7504213010021PNSZZ20</t>
  </si>
  <si>
    <t>7504213020021PNSZZ20</t>
  </si>
  <si>
    <t>7504213030021PNSZZ20</t>
  </si>
  <si>
    <t>7504213040021PNSZZ20</t>
  </si>
  <si>
    <t>7504226060H26MRCZZ20</t>
  </si>
  <si>
    <t>7504226120021MRCZZ20</t>
  </si>
  <si>
    <t>7504228360021NHCZZ20</t>
  </si>
  <si>
    <t>7504228361021NRTZZ20</t>
  </si>
  <si>
    <t>7504228361021NSPZZ20</t>
  </si>
  <si>
    <t>7504228361021PNQZZ20</t>
  </si>
  <si>
    <t>7504228361021PNSZZ20</t>
  </si>
  <si>
    <t>7504228541021MRCZZ20</t>
  </si>
  <si>
    <t>7504230019021MRCZZ20</t>
  </si>
  <si>
    <t>7504230361021MRCZZ20</t>
  </si>
  <si>
    <t>7504230361121MRCZZ20</t>
  </si>
  <si>
    <t>7504230451021MRCZZ20</t>
  </si>
  <si>
    <t>7504230511021MRCZZ20</t>
  </si>
  <si>
    <t>7504230541021PNSZZ20</t>
  </si>
  <si>
    <t>7504230576021MRCZZ20</t>
  </si>
  <si>
    <t>7504230576421MRCZZ20</t>
  </si>
  <si>
    <t>7504230577021MRCZZ20</t>
  </si>
  <si>
    <t>7504230577421MRCZZ20</t>
  </si>
  <si>
    <t>7504230578021MRCZZ20</t>
  </si>
  <si>
    <t>7504230578421MRCZZ20</t>
  </si>
  <si>
    <t>7504230579021MRCZZ20</t>
  </si>
  <si>
    <t>7504230580021MRCZZ20</t>
  </si>
  <si>
    <t>7504230580421MRCZZ20</t>
  </si>
  <si>
    <t>7504230581021MRCZZ20</t>
  </si>
  <si>
    <t>7504230583021MRCZZ20</t>
  </si>
  <si>
    <t>7504230583421MRCZZ20</t>
  </si>
  <si>
    <t>7504230610021MRCZZ20</t>
  </si>
  <si>
    <t>7504230662021MRCZZ20</t>
  </si>
  <si>
    <t>7504232360021MRCZZ20</t>
  </si>
  <si>
    <t>7504232360D21MRCZZ20</t>
  </si>
  <si>
    <t>7504232360N21MRCZZ20</t>
  </si>
  <si>
    <t>7504238360021MRCZZ20</t>
  </si>
  <si>
    <t>7504395002021MRC1220</t>
  </si>
  <si>
    <t>7504395017021MRC1H20</t>
  </si>
  <si>
    <t>7504395018021MRC1J20</t>
  </si>
  <si>
    <t>7504395023021MRC1L20</t>
  </si>
  <si>
    <t>7505211001021PNSZZ40</t>
  </si>
  <si>
    <t>7505211022021PNSZZ40</t>
  </si>
  <si>
    <t>7505211026021PNSZZ40</t>
  </si>
  <si>
    <t>7505211034021PNSZZ40</t>
  </si>
  <si>
    <t>7505211036021PNSZZ40</t>
  </si>
  <si>
    <t>7505211038021PNSZZ40</t>
  </si>
  <si>
    <t>7505211040021PNSZZ40</t>
  </si>
  <si>
    <t>7505211044021PNSZZ40</t>
  </si>
  <si>
    <t>7505211046021PNSZZ40</t>
  </si>
  <si>
    <t>7505211050021PNSZZ40</t>
  </si>
  <si>
    <t>7505211056021PNSZZ40</t>
  </si>
  <si>
    <t>7505211063021PNSZZ40</t>
  </si>
  <si>
    <t>7505213001021PNSZZ40</t>
  </si>
  <si>
    <t>7505213010021PNSZZ40</t>
  </si>
  <si>
    <t>7505213020021PNSZZ40</t>
  </si>
  <si>
    <t>7505213030021PNSZZ40</t>
  </si>
  <si>
    <t>7505213040021PNSZZ40</t>
  </si>
  <si>
    <t>7505226120021MRCZZ40</t>
  </si>
  <si>
    <t>7505228360021NHCZZ40</t>
  </si>
  <si>
    <t>7505228361021NRTZZ40</t>
  </si>
  <si>
    <t>7505228361021NSPZZ40</t>
  </si>
  <si>
    <t>7505228361021PNQZZ40</t>
  </si>
  <si>
    <t>7505228361021PNSZZ40</t>
  </si>
  <si>
    <t>7505228541021MRCZZ40</t>
  </si>
  <si>
    <t>7505230019021MRCZZ40</t>
  </si>
  <si>
    <t>7505230361021MRCZZ40</t>
  </si>
  <si>
    <t>7505230361121MRCZZ40</t>
  </si>
  <si>
    <t>7505230451021MRCZZ40</t>
  </si>
  <si>
    <t>7505230511021MRCZZ40</t>
  </si>
  <si>
    <t>7505230541021PNSZZ40</t>
  </si>
  <si>
    <t>7505230572021MRCZZ40</t>
  </si>
  <si>
    <t>7505230576021MRCZZ40</t>
  </si>
  <si>
    <t>7505230576421MRCZZ40</t>
  </si>
  <si>
    <t>7505230577021MRCZZ40</t>
  </si>
  <si>
    <t>7505230577421MRCZZ40</t>
  </si>
  <si>
    <t>7505230578021MRCZZ40</t>
  </si>
  <si>
    <t>7505230578421MRCZZ40</t>
  </si>
  <si>
    <t>7505230579021MRCZZ40</t>
  </si>
  <si>
    <t>7505230580021MRCZZ40</t>
  </si>
  <si>
    <t>7505230580421MRCZZ40</t>
  </si>
  <si>
    <t>7505230581021MRCZZ40</t>
  </si>
  <si>
    <t>7505230583021MRCZZ40</t>
  </si>
  <si>
    <t>7505230583421MRCZZ40</t>
  </si>
  <si>
    <t>7505230610021MRCZZ40</t>
  </si>
  <si>
    <t>7505230662021MRCZZ40</t>
  </si>
  <si>
    <t>7505232360D21MRCZZ40</t>
  </si>
  <si>
    <t>7505232360N21MRCZZ40</t>
  </si>
  <si>
    <t>7505232360V21MRCZZ40</t>
  </si>
  <si>
    <t>7505238360021MRCZZ40</t>
  </si>
  <si>
    <t>7505395002021MRC1240</t>
  </si>
  <si>
    <t>7505395017021MRC1H40</t>
  </si>
  <si>
    <t>7505395018021MRC1J40</t>
  </si>
  <si>
    <t>7506211001021PNSZZ30</t>
  </si>
  <si>
    <t>7506211036021PNSZZ30</t>
  </si>
  <si>
    <t>7506211038021PNSZZ30</t>
  </si>
  <si>
    <t>7506211040021PNSZZ30</t>
  </si>
  <si>
    <t>7506211044021PNSZZ30</t>
  </si>
  <si>
    <t>7506211046021PNSZZ30</t>
  </si>
  <si>
    <t>7506211050021PNSZZ30</t>
  </si>
  <si>
    <t>7506211056021PNSZZ30</t>
  </si>
  <si>
    <t>7506211063021PNSZZ30</t>
  </si>
  <si>
    <t>7506213001021PNSZZ30</t>
  </si>
  <si>
    <t>7506213010021PNSZZ30</t>
  </si>
  <si>
    <t>7506213020021PNSZZ30</t>
  </si>
  <si>
    <t>7506213030021PNSZZ30</t>
  </si>
  <si>
    <t>7506213040021PNSZZ30</t>
  </si>
  <si>
    <t>7506226120021MRCZZ30</t>
  </si>
  <si>
    <t>7506228360021NHCZZ30</t>
  </si>
  <si>
    <t>7506228361021NRTZZ30</t>
  </si>
  <si>
    <t>7506228361021NSPZZ30</t>
  </si>
  <si>
    <t>7506228361021PNNZZ30</t>
  </si>
  <si>
    <t>7506228361021PNQZZ30</t>
  </si>
  <si>
    <t>7506228361021PNSZZ30</t>
  </si>
  <si>
    <t>7506228541021MRCZZ30</t>
  </si>
  <si>
    <t>7506230019021MRCZZ30</t>
  </si>
  <si>
    <t>7506230361021MRCZZ30</t>
  </si>
  <si>
    <t>7506230451021MRCZZ30</t>
  </si>
  <si>
    <t>7506230511021MRCZZ30</t>
  </si>
  <si>
    <t>7506230541021PNSZZ30</t>
  </si>
  <si>
    <t>7506230572021MRCZZ30</t>
  </si>
  <si>
    <t>7506230576021MRCZZ30</t>
  </si>
  <si>
    <t>7506230576421MRCZZ30</t>
  </si>
  <si>
    <t>7506230577021MRCZZ30</t>
  </si>
  <si>
    <t>7506230577421MRCZZ30</t>
  </si>
  <si>
    <t>7506230578021MRCZZ30</t>
  </si>
  <si>
    <t>7506230578421MRCZZ30</t>
  </si>
  <si>
    <t>7506230579021MRCZZ30</t>
  </si>
  <si>
    <t>7506230580021MRCZZ30</t>
  </si>
  <si>
    <t>7506230580421MRCZZ30</t>
  </si>
  <si>
    <t>7506230581021MRCZZ30</t>
  </si>
  <si>
    <t>7506230583021MRCZZ30</t>
  </si>
  <si>
    <t>7506230583421MRCZZ30</t>
  </si>
  <si>
    <t>7506230610021MRCZZ30</t>
  </si>
  <si>
    <t>7506230662021MRCZZ30</t>
  </si>
  <si>
    <t>7506232360D21MRCZZ30</t>
  </si>
  <si>
    <t>7506232360N21MRCZZ30</t>
  </si>
  <si>
    <t>7506232360V21MRCZZ40</t>
  </si>
  <si>
    <t>7506238360021MRCZZ30</t>
  </si>
  <si>
    <t>7506395002021MRC1230</t>
  </si>
  <si>
    <t>7506395017021MRC1H30</t>
  </si>
  <si>
    <t>7506395018021MRC1J30</t>
  </si>
  <si>
    <t>7506395023021MRC1L30</t>
  </si>
  <si>
    <t>7507142557021ZZZZZ11</t>
  </si>
  <si>
    <t>7507211001021MRCZZ11</t>
  </si>
  <si>
    <t>7507211022021MRCZZ11</t>
  </si>
  <si>
    <t>7507211026021MRCZZ11</t>
  </si>
  <si>
    <t>7507211028021MRCZZ11</t>
  </si>
  <si>
    <t>7507211034021MRCZZ11</t>
  </si>
  <si>
    <t>7507211036021MRCZZ11</t>
  </si>
  <si>
    <t>7507211038021MRCZZ11</t>
  </si>
  <si>
    <t>7507211040021MRCZZ11</t>
  </si>
  <si>
    <t>7507211042021MRCZZ11</t>
  </si>
  <si>
    <t>7507211044021MRCZZ11</t>
  </si>
  <si>
    <t>7507211046021MRCZZ11</t>
  </si>
  <si>
    <t>7507211050021MRCZZ11</t>
  </si>
  <si>
    <t>7507211056021MRCZZ11</t>
  </si>
  <si>
    <t>7507211063021MRCZZ11</t>
  </si>
  <si>
    <t>7507213001021MRCZZ11</t>
  </si>
  <si>
    <t>7507213010021MRCZZ11</t>
  </si>
  <si>
    <t>7507213020021MRCZZ11</t>
  </si>
  <si>
    <t>7507213030021MRCZZ11</t>
  </si>
  <si>
    <t>7507213040021MRCZZ11</t>
  </si>
  <si>
    <t>7507226120021MRCZZ11</t>
  </si>
  <si>
    <t>7507228360021NHCZZ11</t>
  </si>
  <si>
    <t>7507228361021NRTZZ11</t>
  </si>
  <si>
    <t>7507228541021MRCZZ11</t>
  </si>
  <si>
    <t>7507228541021PNSZZ11</t>
  </si>
  <si>
    <t>7507228541021PPAZZ11</t>
  </si>
  <si>
    <t>7507228541021PPDZZ11</t>
  </si>
  <si>
    <t>7507228541021PPFZZ11</t>
  </si>
  <si>
    <t>7507230019021MRCZZ11</t>
  </si>
  <si>
    <t>7507230361021MRCZZ11</t>
  </si>
  <si>
    <t>7507230451021MRCZZ11</t>
  </si>
  <si>
    <t>7507230511021MRCZZ11</t>
  </si>
  <si>
    <t>7507230541021MRCZZ11</t>
  </si>
  <si>
    <t>7507230572021MRCZZ11</t>
  </si>
  <si>
    <t>7507230576021MRCZZ11</t>
  </si>
  <si>
    <t>7507230576421MRCZZ11</t>
  </si>
  <si>
    <t>7507230577021MRCZZ11</t>
  </si>
  <si>
    <t>7507230577421MRCZZ11</t>
  </si>
  <si>
    <t>7507230578021MRCZZ11</t>
  </si>
  <si>
    <t>7507230578421MRCZZ11</t>
  </si>
  <si>
    <t>7507230579021MRCZZ11</t>
  </si>
  <si>
    <t>7507230580021MRCZZ11</t>
  </si>
  <si>
    <t>7507230580421MRCZZ11</t>
  </si>
  <si>
    <t>7507230581021MRCZZ11</t>
  </si>
  <si>
    <t>7507230583021MRCZZ11</t>
  </si>
  <si>
    <t>7507230583421MRCZZ11</t>
  </si>
  <si>
    <t>7507230610021MRCZZ11</t>
  </si>
  <si>
    <t>7507230662021MRCZZ11</t>
  </si>
  <si>
    <t>7507232360021MRCZZ11</t>
  </si>
  <si>
    <t>7507232360D21MRCZZ11</t>
  </si>
  <si>
    <t>7507232360V21MRCZZ11</t>
  </si>
  <si>
    <t>7507238360021MRCZZ11</t>
  </si>
  <si>
    <t>7507395002021MRC1211</t>
  </si>
  <si>
    <t>7507395017021MRC1H11</t>
  </si>
  <si>
    <t>7507395023021MRC1L11</t>
  </si>
  <si>
    <t>75078100060ZZZZZZZ11</t>
  </si>
  <si>
    <t>7611211001022MRCZZ11</t>
  </si>
  <si>
    <t>7611211010022MRCZZ11</t>
  </si>
  <si>
    <t>7611211022022MRCZZ11</t>
  </si>
  <si>
    <t>7611211026022MRCZZ11</t>
  </si>
  <si>
    <t>7611211034022MRCZZ11</t>
  </si>
  <si>
    <t>7611211044022MRCZZ11</t>
  </si>
  <si>
    <t>7611211046022MRCZZ11</t>
  </si>
  <si>
    <t>7611211050022MRCZZ11</t>
  </si>
  <si>
    <t>7611213001022MRCZZ11</t>
  </si>
  <si>
    <t>7611213010022MRCZZ11</t>
  </si>
  <si>
    <t>7611213020022MRCZZ11</t>
  </si>
  <si>
    <t>7611213030022MRCZZ11</t>
  </si>
  <si>
    <t>7611213040022MRCZZ11</t>
  </si>
  <si>
    <t>7611228361022NSPZZ11</t>
  </si>
  <si>
    <t>7611230019022MRCZZ11</t>
  </si>
  <si>
    <t>7611230451022MRCZZ11</t>
  </si>
  <si>
    <t>7611230511022MRCZZ11</t>
  </si>
  <si>
    <t>7611230541022MRCZZ11</t>
  </si>
  <si>
    <t>7611230572022MRCZZ11</t>
  </si>
  <si>
    <t>7611230575022MRCZZ11</t>
  </si>
  <si>
    <t>7611230576022MRCZZ11</t>
  </si>
  <si>
    <t>7611230576422MRCZZ11</t>
  </si>
  <si>
    <t>7611230577022MRCZZ11</t>
  </si>
  <si>
    <t>7611230577422MRCZZ11</t>
  </si>
  <si>
    <t>7611230578022MRCZZ11</t>
  </si>
  <si>
    <t>7611230578322MRCZZ11</t>
  </si>
  <si>
    <t>7611230579022MRCZZ11</t>
  </si>
  <si>
    <t>7611230580022MRCZZ11</t>
  </si>
  <si>
    <t>7611230580422MRCZZ11</t>
  </si>
  <si>
    <t>7611230581022MRCZZ11</t>
  </si>
  <si>
    <t>7611230583022MRCZZ11</t>
  </si>
  <si>
    <t>7611230583422MRCZZ11</t>
  </si>
  <si>
    <t>7611232360022MRCZZ11</t>
  </si>
  <si>
    <t>7611232360C22MRCZZ11</t>
  </si>
  <si>
    <t>7611238360022MRCZZ11</t>
  </si>
  <si>
    <t>7611272060022MRCZZ11</t>
  </si>
  <si>
    <t>7611272150022MRCZZ11</t>
  </si>
  <si>
    <t>7611272360022MRCZZ11</t>
  </si>
  <si>
    <t>7611350125022MRCZZ11</t>
  </si>
  <si>
    <t>7611395023022MRC1L11</t>
  </si>
  <si>
    <t>7611395030022MRC1T11</t>
  </si>
  <si>
    <t>7611395049022MRC2A11</t>
  </si>
  <si>
    <t>7611396011022MRC4F11</t>
  </si>
  <si>
    <t>76118100060ZZZZZZZ11</t>
  </si>
  <si>
    <t>7612117201006ZZZZZ11</t>
  </si>
  <si>
    <t>7612132400022ZZZZZ11</t>
  </si>
  <si>
    <t>7612132402022ZZZZZ11</t>
  </si>
  <si>
    <t>7612132402106FB4ZZ11</t>
  </si>
  <si>
    <t>7612132403022ZZZZZ11</t>
  </si>
  <si>
    <t>7612134114011ZZZZZ11</t>
  </si>
  <si>
    <t>7612211001022MRCZZ11</t>
  </si>
  <si>
    <t>7612211026022MRCZZ11</t>
  </si>
  <si>
    <t>7612211030022MRCZZ11</t>
  </si>
  <si>
    <t>7612211034022MRCZZ11</t>
  </si>
  <si>
    <t>7612211036022MRCZZ11</t>
  </si>
  <si>
    <t>7612211038022MRCZZ11</t>
  </si>
  <si>
    <t>7612211040022MRCZZ11</t>
  </si>
  <si>
    <t>7612211042022MRCZZ11</t>
  </si>
  <si>
    <t>7612211044022MRCZZ11</t>
  </si>
  <si>
    <t>7612211046022MRCZZ11</t>
  </si>
  <si>
    <t>7612211050022MRCZZ11</t>
  </si>
  <si>
    <t>7612211056022MRCZZ11</t>
  </si>
  <si>
    <t>7612211063022MRCZZ11</t>
  </si>
  <si>
    <t>7612213001022MRCZZ11</t>
  </si>
  <si>
    <t>7612213010022MRCZZ11</t>
  </si>
  <si>
    <t>7612213020022MRCZZ11</t>
  </si>
  <si>
    <t>7612213030022MRCZZ11</t>
  </si>
  <si>
    <t>7612213040022MRCZZ11</t>
  </si>
  <si>
    <t>7612226120022MRCZZ11</t>
  </si>
  <si>
    <t>7612228360022NHCZZ11</t>
  </si>
  <si>
    <t>7612228361022NRTZZ11</t>
  </si>
  <si>
    <t>7612228361022PHGZZ11</t>
  </si>
  <si>
    <t>7612228361022PJKZZ11</t>
  </si>
  <si>
    <t>7612228361022PJMZZ11</t>
  </si>
  <si>
    <t>7612228361022PJPZZ11</t>
  </si>
  <si>
    <t>7612230018022MRCZZ11</t>
  </si>
  <si>
    <t>7612230019022MRCZZ11</t>
  </si>
  <si>
    <t>7612230111022MRCZZ11</t>
  </si>
  <si>
    <t>7612230113022MRCZZ11</t>
  </si>
  <si>
    <t>7612230360022MRCZZ11</t>
  </si>
  <si>
    <t>7612230360322MRCZZ11</t>
  </si>
  <si>
    <t>7612230451022MRCZZ11</t>
  </si>
  <si>
    <t>7612230451D22MRCZZ11</t>
  </si>
  <si>
    <t>7612230511022MRCZZ11</t>
  </si>
  <si>
    <t>7612230541022MRCZZ11</t>
  </si>
  <si>
    <t>7612230572022MRCZZ11</t>
  </si>
  <si>
    <t>7612230576022MRCZZ11</t>
  </si>
  <si>
    <t>7612230576422MRCZZ11</t>
  </si>
  <si>
    <t>7612230577022MRCZZ11</t>
  </si>
  <si>
    <t>7612230577422MRCZZ11</t>
  </si>
  <si>
    <t>7612230578022MRCZZ11</t>
  </si>
  <si>
    <t>7612230578322MRCZZ11</t>
  </si>
  <si>
    <t>7612230579022MRCZZ11</t>
  </si>
  <si>
    <t>7612230580022MRCZZ11</t>
  </si>
  <si>
    <t>7612230580422MRCZZ11</t>
  </si>
  <si>
    <t>7612230581022MRCZZ11</t>
  </si>
  <si>
    <t>7612230583022MRCZZ11</t>
  </si>
  <si>
    <t>7612230583422MRCZZ11</t>
  </si>
  <si>
    <t>7612230610022MRCZZ11</t>
  </si>
  <si>
    <t>7612230662022MRCZZ11</t>
  </si>
  <si>
    <t>7612232360022MRCZZ11</t>
  </si>
  <si>
    <t>7612232360C22MRCZZ11</t>
  </si>
  <si>
    <t>7612232360D22MRCZZ11</t>
  </si>
  <si>
    <t>7612232360U22MRCZZ11</t>
  </si>
  <si>
    <t>7612234025022MRCZZ11</t>
  </si>
  <si>
    <t>7612234025122MRCZZ11</t>
  </si>
  <si>
    <t>7612238360022MRCZZ11</t>
  </si>
  <si>
    <t>7612240001022MRCZZ11</t>
  </si>
  <si>
    <t>7612272360022MRCZZ11</t>
  </si>
  <si>
    <t>7612320155022MRCZZ11</t>
  </si>
  <si>
    <t>7612320160022MRCZZ11</t>
  </si>
  <si>
    <t>7612350080022MRCZZ11</t>
  </si>
  <si>
    <t>7612360080022MRCZZ11</t>
  </si>
  <si>
    <t>7612393011022MRC9511</t>
  </si>
  <si>
    <t>7612395002022MRC1211</t>
  </si>
  <si>
    <t>7612395017022MRC1H11</t>
  </si>
  <si>
    <t>7612395018022MRC1J11</t>
  </si>
  <si>
    <t>7612395023022MRC1L11</t>
  </si>
  <si>
    <t xml:space="preserve">WATER:INPUT VOL: WATER TREATMENT WORKS            </t>
  </si>
  <si>
    <t xml:space="preserve">WATER:INPUT VOL: BULK PURCHASES                   </t>
  </si>
  <si>
    <t xml:space="preserve">WATER:INPUT VOL: NATURAL SOURCES                  </t>
  </si>
  <si>
    <t>76125560200ZZZZZZZ11</t>
  </si>
  <si>
    <t xml:space="preserve">WATER:BILL AUTH METERED CONS: FREE BASIC          </t>
  </si>
  <si>
    <t>76125560210ZZZZZZZ11</t>
  </si>
  <si>
    <t xml:space="preserve">WATER:BILL AUTH METERED CONS: SUBSIDISED          </t>
  </si>
  <si>
    <t>76125560220ZZZZZZZ11</t>
  </si>
  <si>
    <t xml:space="preserve">WATER:BILL AUTH METERED CONS: REVENUE             </t>
  </si>
  <si>
    <t>76125560300ZZZZZZZ11</t>
  </si>
  <si>
    <t xml:space="preserve">WATER:BILL AUTH UNMETER CONS: FREE BASIC          </t>
  </si>
  <si>
    <t>76125560310ZZZZZZZ11</t>
  </si>
  <si>
    <t xml:space="preserve">WATER:BILL AUTH UNMETER CONS: SUBSIDISED          </t>
  </si>
  <si>
    <t>76125560320ZZZZZZZ11</t>
  </si>
  <si>
    <t xml:space="preserve">WATER:BILL AUTH UNMETER CONS: REVENUE             </t>
  </si>
  <si>
    <t>76125560400ZZZZZZZ11</t>
  </si>
  <si>
    <t xml:space="preserve">WATER:UNBILLED AUTH METERED CONSUMPTION           </t>
  </si>
  <si>
    <t>76125560410ZZZZZZZ11</t>
  </si>
  <si>
    <t xml:space="preserve">WATER:UNBILLED AUTH UNMETERED CONSUMPT            </t>
  </si>
  <si>
    <t>76125560500ZZZZZZZ11</t>
  </si>
  <si>
    <t xml:space="preserve">WATER:APPARENT LOSSES: UNAUTHOR CONSUMP           </t>
  </si>
  <si>
    <t>76125560510ZZZZZZZ11</t>
  </si>
  <si>
    <t xml:space="preserve">WATER:APPAR LOSS: CUST METER INACCURACY           </t>
  </si>
  <si>
    <t>76125560600ZZZZZZZ11</t>
  </si>
  <si>
    <t xml:space="preserve">WATER:REAL LOSS: LEAK TRANS &amp; DISTR MAIN          </t>
  </si>
  <si>
    <t>76125560610ZZZZZZZ11</t>
  </si>
  <si>
    <t xml:space="preserve">WATER:REAL LOSS: LEAK&amp;O/FL STR TNK/RESRV          </t>
  </si>
  <si>
    <t>76125560630ZZZZZZZ11</t>
  </si>
  <si>
    <t xml:space="preserve">WATER:REAL LOSS: LEAKAGE ON SERV CONNECT          </t>
  </si>
  <si>
    <t>76125561000ZZZZZZZ11</t>
  </si>
  <si>
    <t xml:space="preserve">WATER:DATA TRANSFER AND MANAGEMENT ERROR          </t>
  </si>
  <si>
    <t>76125561200ZZZZZZZ11</t>
  </si>
  <si>
    <t xml:space="preserve">WATER:UNAVOIDABLE ANNUAL REAL LOSSES              </t>
  </si>
  <si>
    <t>76125561500ZZZZZZZ11</t>
  </si>
  <si>
    <t xml:space="preserve">WATER:NON-REVENUE WATER                           </t>
  </si>
  <si>
    <t>76125651960ZZZZZZZ11</t>
  </si>
  <si>
    <t xml:space="preserve">WATER - INTEREST CHARGE                           </t>
  </si>
  <si>
    <t>76126445010ZZZZZZZ11</t>
  </si>
  <si>
    <t>7612644502081R36ZZ11</t>
  </si>
  <si>
    <t>7612644502081R38ZZ20</t>
  </si>
  <si>
    <t xml:space="preserve">REFURBISHMENT OF WATER SUPPLY SYSTEMS: R          </t>
  </si>
  <si>
    <t xml:space="preserve">REFURBISHMENT OF WATER SUPPLY SYSTEMS: A          </t>
  </si>
  <si>
    <t xml:space="preserve">REFURBISHMENT OF WATER SUPPLY SYSTEMS: T          </t>
  </si>
  <si>
    <t xml:space="preserve">REPLACEMENT/REFURBISHMENT OF VALVES IN B          </t>
  </si>
  <si>
    <t>7612644502081RP4ZZ40</t>
  </si>
  <si>
    <t>7612644502081RP5ZZ40</t>
  </si>
  <si>
    <t>7612644502081RP6ZZ11</t>
  </si>
  <si>
    <t>7612644502081V09ZZ11</t>
  </si>
  <si>
    <t xml:space="preserve">BASIC WATER AND SANITATION                        </t>
  </si>
  <si>
    <t>76126445030ZZZZZZZ11</t>
  </si>
  <si>
    <t>76126445040ZZZZZZZ11</t>
  </si>
  <si>
    <t>76126445050ZZZZZZZ11</t>
  </si>
  <si>
    <t>76126445060ZZZZZZZ11</t>
  </si>
  <si>
    <t>76126445070ZZZZZZZ11</t>
  </si>
  <si>
    <t>76126445080ZZZZZZZ11</t>
  </si>
  <si>
    <t>76126445210ZZZZZZZ11</t>
  </si>
  <si>
    <t>76126445220ZZZZZZZ11</t>
  </si>
  <si>
    <t>76126445230ZZZZZZZ11</t>
  </si>
  <si>
    <t>76126445240ZZZZZZZ11</t>
  </si>
  <si>
    <t>76126445250ZZZZZZZ11</t>
  </si>
  <si>
    <t>76126445310ZZZZZZZ11</t>
  </si>
  <si>
    <t>76126445320ZZZZZZZ11</t>
  </si>
  <si>
    <t>76126445330ZZZZZZZ11</t>
  </si>
  <si>
    <t>76126445340ZZZZZZZ11</t>
  </si>
  <si>
    <t>76126448010ZZZZZZZ11</t>
  </si>
  <si>
    <t>7612644802081R61ZZ20</t>
  </si>
  <si>
    <t>76126448030ZZZZZZZ11</t>
  </si>
  <si>
    <t>76126448040ZZZZZZZ11</t>
  </si>
  <si>
    <t>76126448050ZZZZZZZ11</t>
  </si>
  <si>
    <t>76126448060ZZZZZZZ11</t>
  </si>
  <si>
    <t>76126448070ZZZZZZZ11</t>
  </si>
  <si>
    <t>76126448080ZZZZZZZ11</t>
  </si>
  <si>
    <t>76126448210ZZZZZZZ11</t>
  </si>
  <si>
    <t>76126448220ZZZZZZZ11</t>
  </si>
  <si>
    <t>76126448230ZZZZZZZ11</t>
  </si>
  <si>
    <t>76126448240ZZZZZZZ11</t>
  </si>
  <si>
    <t>76126448250ZZZZZZZ11</t>
  </si>
  <si>
    <t>76126448310ZZZZZZZ11</t>
  </si>
  <si>
    <t>76126448320ZZZZZZZ11</t>
  </si>
  <si>
    <t>76126448330ZZZZZZZ11</t>
  </si>
  <si>
    <t>76126448340ZZZZZZZ11</t>
  </si>
  <si>
    <t>76126680020ZZZZZZZ11</t>
  </si>
  <si>
    <t>76126680030ZZZZZZZ11</t>
  </si>
  <si>
    <t>76126680040ZZZZZZZ11</t>
  </si>
  <si>
    <t>76126680050ZZZZZZZ11</t>
  </si>
  <si>
    <t>76126680060ZZZZZZZ11</t>
  </si>
  <si>
    <t>76126680070ZZZZZZZ11</t>
  </si>
  <si>
    <t>76126680080ZZZZZZZ11</t>
  </si>
  <si>
    <t>76126680090ZZZZZZZ11</t>
  </si>
  <si>
    <t>76126680100ZZZZZZZ11</t>
  </si>
  <si>
    <t>76128100060ZZZZZZZ11</t>
  </si>
  <si>
    <t>7613211001022MRCZZ11</t>
  </si>
  <si>
    <t>7613211022022MRCZZ11</t>
  </si>
  <si>
    <t>7613211026022MRCZZ11</t>
  </si>
  <si>
    <t>7613211034022MRCZZ11</t>
  </si>
  <si>
    <t>7613211040022MRCZZ11</t>
  </si>
  <si>
    <t>7613211044022MRCZZ11</t>
  </si>
  <si>
    <t>7613211046022MRCZZ11</t>
  </si>
  <si>
    <t>7613211050022MRCZZ11</t>
  </si>
  <si>
    <t>7613211056022MRCZZ11</t>
  </si>
  <si>
    <t>7613211061022MRCZZ11</t>
  </si>
  <si>
    <t>7613211063022MRCZZ11</t>
  </si>
  <si>
    <t>7613213001022MRCZZ11</t>
  </si>
  <si>
    <t>7613213010022MRCZZ11</t>
  </si>
  <si>
    <t>7613213020022MRCZZ11</t>
  </si>
  <si>
    <t>7613213030022MRCZZ11</t>
  </si>
  <si>
    <t>7613213040022MRCZZ11</t>
  </si>
  <si>
    <t>7613230451022MRCZZ11</t>
  </si>
  <si>
    <t>7613230511022MRCZZ11</t>
  </si>
  <si>
    <t>7613230541022MRCZZ11</t>
  </si>
  <si>
    <t>7613230572022MRCZZ11</t>
  </si>
  <si>
    <t>7613230576022MRCZZ11</t>
  </si>
  <si>
    <t>7613230576422MRCZZ11</t>
  </si>
  <si>
    <t>7613230577022MRCZZ11</t>
  </si>
  <si>
    <t>7613230577422MRCZZ11</t>
  </si>
  <si>
    <t>7613230578022MRCZZ11</t>
  </si>
  <si>
    <t>7613230578322MRCZZ11</t>
  </si>
  <si>
    <t>7613230579022MRCZZ11</t>
  </si>
  <si>
    <t>7613230580022MRCZZ11</t>
  </si>
  <si>
    <t>7613230580422MRCZZ11</t>
  </si>
  <si>
    <t>7613230581022MRCZZ11</t>
  </si>
  <si>
    <t>7613230583022MRCZZ11</t>
  </si>
  <si>
    <t>7613230583422MRCZZ11</t>
  </si>
  <si>
    <t>7613232360022MRCZZ11</t>
  </si>
  <si>
    <t>7613232360C22MRCZZ11</t>
  </si>
  <si>
    <t>7613238360022MRCZZ11</t>
  </si>
  <si>
    <t>7613395002022MRC1211</t>
  </si>
  <si>
    <t>7613395017022MRC1H11</t>
  </si>
  <si>
    <t>7613395023022MRC1L11</t>
  </si>
  <si>
    <t>76138100060ZZZZZZZ11</t>
  </si>
  <si>
    <t>7614132400122ZZZZZ11</t>
  </si>
  <si>
    <t>7614132400222ZZZZZ11</t>
  </si>
  <si>
    <t>7614132402022ZZZZZ11</t>
  </si>
  <si>
    <t>7614211001022MRCZZ11</t>
  </si>
  <si>
    <t>7614211022022MRCZZ11</t>
  </si>
  <si>
    <t>7614211026022MRCZZ11</t>
  </si>
  <si>
    <t>7614211034022MRCZZ11</t>
  </si>
  <si>
    <t>7614211036022MRCZZ11</t>
  </si>
  <si>
    <t>7614211038022MRCZZ11</t>
  </si>
  <si>
    <t>7614211044022MRCZZ11</t>
  </si>
  <si>
    <t>7614211046022MRCZZ11</t>
  </si>
  <si>
    <t>7614211050022MRCZZ11</t>
  </si>
  <si>
    <t>7614211056022MRCZZ11</t>
  </si>
  <si>
    <t>7614213001022MRCZZ11</t>
  </si>
  <si>
    <t>7614213010022MRCZZ11</t>
  </si>
  <si>
    <t>7614213020022MRCZZ11</t>
  </si>
  <si>
    <t>7614213030022MRCZZ11</t>
  </si>
  <si>
    <t>7614213040022MRCZZ11</t>
  </si>
  <si>
    <t>7614228122022MRCZZ11</t>
  </si>
  <si>
    <t>7614228361022PJJZZ11</t>
  </si>
  <si>
    <t>7614228361022PJMZZ11</t>
  </si>
  <si>
    <t>7614228361022PJPZZ11</t>
  </si>
  <si>
    <t>7614228362022PJSZZ11</t>
  </si>
  <si>
    <t>7614228362022PMKZZ11</t>
  </si>
  <si>
    <t>7614228540022MRCZZ11</t>
  </si>
  <si>
    <t>7614230018022MRCZZ11</t>
  </si>
  <si>
    <t>7614230019022MRCZZ11</t>
  </si>
  <si>
    <t>7614230451022MRCZZ11</t>
  </si>
  <si>
    <t>7614230451D22MRCZZ11</t>
  </si>
  <si>
    <t>7614230511022MRCZZ11</t>
  </si>
  <si>
    <t>7614230541022MRCZZ11</t>
  </si>
  <si>
    <t>7614230572022MRCZZ11</t>
  </si>
  <si>
    <t>7614230576022MRCZZ11</t>
  </si>
  <si>
    <t>7614230576422MRCZZ11</t>
  </si>
  <si>
    <t>7614230577022MRCZZ11</t>
  </si>
  <si>
    <t>7614230577422MRCZZ11</t>
  </si>
  <si>
    <t>7614230578022MRCZZ11</t>
  </si>
  <si>
    <t>7614230578322MRCZZ11</t>
  </si>
  <si>
    <t>7614230579022MRCZZ11</t>
  </si>
  <si>
    <t>7614230580022MRCZZ11</t>
  </si>
  <si>
    <t>7614230580422MRCZZ11</t>
  </si>
  <si>
    <t>7614230581022MRCZZ11</t>
  </si>
  <si>
    <t>7614230583022MRCZZ11</t>
  </si>
  <si>
    <t>7614230583422MRCZZ11</t>
  </si>
  <si>
    <t>7614230610022MRCZZ11</t>
  </si>
  <si>
    <t>7614232360D22MRCZZ11</t>
  </si>
  <si>
    <t>7614232360L22MRCZZ11</t>
  </si>
  <si>
    <t>7614272360022MRCZZ11</t>
  </si>
  <si>
    <t>7614272570022MRCZZ11</t>
  </si>
  <si>
    <t>7614320155022MRCZZ11</t>
  </si>
  <si>
    <t>7614320160022MRCZZ11</t>
  </si>
  <si>
    <t>7614320165022MRCZZ11</t>
  </si>
  <si>
    <t>7614320170022MRCZZ11</t>
  </si>
  <si>
    <t>7614320175022MRCZZ11</t>
  </si>
  <si>
    <t>7614320180022MRCZZ11</t>
  </si>
  <si>
    <t>7614350080022MRCZZ11</t>
  </si>
  <si>
    <t>7614350085022MRCZZ11</t>
  </si>
  <si>
    <t>7614350090022MRCZZ11</t>
  </si>
  <si>
    <t>7614360080022MRCZZ11</t>
  </si>
  <si>
    <t>7614360085022MRCZZ11</t>
  </si>
  <si>
    <t>7614360090022MRCZZ11</t>
  </si>
  <si>
    <t>7614393011022MRC9511</t>
  </si>
  <si>
    <t>7614395002022MRC1211</t>
  </si>
  <si>
    <t>7614395017022MRC1H11</t>
  </si>
  <si>
    <t>7614395023022MRC1L11</t>
  </si>
  <si>
    <t>76146420410ZZZZZZZ11</t>
  </si>
  <si>
    <t>76146420430ZZZZZZZ11</t>
  </si>
  <si>
    <t>76146420440ZZZZZZZ11</t>
  </si>
  <si>
    <t>76146420450ZZZZZZZ11</t>
  </si>
  <si>
    <t>76146420460ZZZZZZZ11</t>
  </si>
  <si>
    <t>76146420470ZZZZZZZ11</t>
  </si>
  <si>
    <t>76146420480ZZZZZZZ11</t>
  </si>
  <si>
    <t>76146420610ZZZZZZZ11</t>
  </si>
  <si>
    <t>76146420620ZZZZZZZ11</t>
  </si>
  <si>
    <t>76146420630ZZZZZZZ11</t>
  </si>
  <si>
    <t>76146420640ZZZZZZZ11</t>
  </si>
  <si>
    <t>76146420650ZZZZZZZ11</t>
  </si>
  <si>
    <t>76146420710ZZZZZZZ11</t>
  </si>
  <si>
    <t>76146420720ZZZZZZZ11</t>
  </si>
  <si>
    <t>76146420730ZZZZZZZ11</t>
  </si>
  <si>
    <t>76146420740ZZZZZZZ11</t>
  </si>
  <si>
    <t>76146445010ZZZZZZZ11</t>
  </si>
  <si>
    <t>7614644502081R43ZZ11</t>
  </si>
  <si>
    <t>7614644502081R45ZZ11</t>
  </si>
  <si>
    <t>7614644502081R46ZZ11</t>
  </si>
  <si>
    <t>7614644502081R47ZZ11</t>
  </si>
  <si>
    <t>7614644502081R48ZZ11</t>
  </si>
  <si>
    <t>7614644502081R49ZZ11</t>
  </si>
  <si>
    <t>7614644502081RP7ZZ11</t>
  </si>
  <si>
    <t>7614644502081RP8ZZ11</t>
  </si>
  <si>
    <t>76146445030ZZZZZZZ11</t>
  </si>
  <si>
    <t>76146445040ZZZZZZZ11</t>
  </si>
  <si>
    <t>76146445050ZZZZZZZ11</t>
  </si>
  <si>
    <t>76146445060ZZZZZZZ11</t>
  </si>
  <si>
    <t>76146445070ZZZZZZZ11</t>
  </si>
  <si>
    <t>76146445080ZZZZZZZ11</t>
  </si>
  <si>
    <t>76146445210ZZZZZZZ11</t>
  </si>
  <si>
    <t>76146445220ZZZZZZZ11</t>
  </si>
  <si>
    <t>76146445230ZZZZZZZ11</t>
  </si>
  <si>
    <t>76146445240ZZZZZZZ11</t>
  </si>
  <si>
    <t>76146445250ZZZZZZZ11</t>
  </si>
  <si>
    <t>76146445310ZZZZZZZ11</t>
  </si>
  <si>
    <t>76146445320ZZZZZZZ11</t>
  </si>
  <si>
    <t>76146445330ZZZZZZZ11</t>
  </si>
  <si>
    <t>76146445340ZZZZZZZ11</t>
  </si>
  <si>
    <t>76146535010ZZZZZZZ11</t>
  </si>
  <si>
    <t>76146535030ZZZZZZZ11</t>
  </si>
  <si>
    <t>76146535040ZZZZZZZ11</t>
  </si>
  <si>
    <t>76146535050ZZZZZZZ11</t>
  </si>
  <si>
    <t>76146535060ZZZZZZZ11</t>
  </si>
  <si>
    <t>76146535070ZZZZZZZ11</t>
  </si>
  <si>
    <t>76146535080ZZZZZZZ11</t>
  </si>
  <si>
    <t>76146535090ZZZZZZZ11</t>
  </si>
  <si>
    <t>76146535210ZZZZZZZ11</t>
  </si>
  <si>
    <t>76146535220ZZZZZZZ11</t>
  </si>
  <si>
    <t>76146535230ZZZZZZZ11</t>
  </si>
  <si>
    <t>76146535240ZZZZZZZ11</t>
  </si>
  <si>
    <t>76146535250ZZZZZZZ11</t>
  </si>
  <si>
    <t>76146535310ZZZZZZZ11</t>
  </si>
  <si>
    <t>76146535320ZZZZZZZ11</t>
  </si>
  <si>
    <t>76146535330ZZZZZZZ11</t>
  </si>
  <si>
    <t>76146535340ZZZZZZZ11</t>
  </si>
  <si>
    <t>76146680020ZZZZZZZ11</t>
  </si>
  <si>
    <t>76146680030ZZZZZZZ11</t>
  </si>
  <si>
    <t>76146680040ZZZZZZZ11</t>
  </si>
  <si>
    <t>76146680050ZZZZZZZ11</t>
  </si>
  <si>
    <t>76146680060ZZZZZZZ11</t>
  </si>
  <si>
    <t>76146680070ZZZZZZZ11</t>
  </si>
  <si>
    <t>76146680080ZZZZZZZ11</t>
  </si>
  <si>
    <t>76146680090ZZZZZZZ11</t>
  </si>
  <si>
    <t>76146680100ZZZZZZZ11</t>
  </si>
  <si>
    <t>76148100060ZZZZZZZ11</t>
  </si>
  <si>
    <t>7615211001022PMKZZ20</t>
  </si>
  <si>
    <t>7615211020022PMKZZ20</t>
  </si>
  <si>
    <t>7615211022022PMKZZ20</t>
  </si>
  <si>
    <t>7615211026022PMKZZ20</t>
  </si>
  <si>
    <t>7615211028022PMKZZ20</t>
  </si>
  <si>
    <t>7615211034022PMKZZ20</t>
  </si>
  <si>
    <t>7615211036022PMKZZ20</t>
  </si>
  <si>
    <t>7615211038022PMKZZ20</t>
  </si>
  <si>
    <t>7615211040022PMKZZ20</t>
  </si>
  <si>
    <t>7615211042022PMKZZ20</t>
  </si>
  <si>
    <t>7615211044022PMKZZ20</t>
  </si>
  <si>
    <t>7615211046022PMKZZ20</t>
  </si>
  <si>
    <t>7615211050022PMKZZ20</t>
  </si>
  <si>
    <t>7615211056022PMKZZ20</t>
  </si>
  <si>
    <t>7615211063022PMKZZ20</t>
  </si>
  <si>
    <t>7615213001022PMKZZ20</t>
  </si>
  <si>
    <t>7615213010022PMKZZ20</t>
  </si>
  <si>
    <t>7615213020022PMKZZ20</t>
  </si>
  <si>
    <t>7615213030022PMKZZ20</t>
  </si>
  <si>
    <t>7615213040022PMKZZ20</t>
  </si>
  <si>
    <t>7615226120022MRCZZ20</t>
  </si>
  <si>
    <t>7615228360022NHCZZ20</t>
  </si>
  <si>
    <t>7615228361022NRTZZ20</t>
  </si>
  <si>
    <t>7615228361022PAGZZ20</t>
  </si>
  <si>
    <t>7615228361022PJJZZ20</t>
  </si>
  <si>
    <t>7615228362022PJRZZ20</t>
  </si>
  <si>
    <t>7615228362022PJSZZ20</t>
  </si>
  <si>
    <t>7615230019022MRCZZ20</t>
  </si>
  <si>
    <t>7615230111022MRCZZ20</t>
  </si>
  <si>
    <t>7615230113022MRCZZ20</t>
  </si>
  <si>
    <t>7615230360022MRCZZ20</t>
  </si>
  <si>
    <t>7615230360122MRCZZ20</t>
  </si>
  <si>
    <t>7615230361022MRCZZ20</t>
  </si>
  <si>
    <t>7615230451022MRCZZ20</t>
  </si>
  <si>
    <t>7615230511022MRCZZ20</t>
  </si>
  <si>
    <t>7615230541022PMKZZ20</t>
  </si>
  <si>
    <t>7615230572022MRCZZ20</t>
  </si>
  <si>
    <t>7615230576022MRCZZ20</t>
  </si>
  <si>
    <t>7615230576422MRCZZ20</t>
  </si>
  <si>
    <t>7615230577022MRCZZ20</t>
  </si>
  <si>
    <t>7615230577422MRCZZ20</t>
  </si>
  <si>
    <t>7615230578022MRCZZ20</t>
  </si>
  <si>
    <t>7615230578322MRCZZ20</t>
  </si>
  <si>
    <t>7615230579022MRCZZ20</t>
  </si>
  <si>
    <t>7615230580022MRCZZ20</t>
  </si>
  <si>
    <t>7615230580422MRCZZ20</t>
  </si>
  <si>
    <t>7615230581022MRCZZ20</t>
  </si>
  <si>
    <t>7615230583022MRCZZ20</t>
  </si>
  <si>
    <t>7615230583422MRCZZ20</t>
  </si>
  <si>
    <t>7615230610022MRCZZ20</t>
  </si>
  <si>
    <t>7615230662022MRCZZ20</t>
  </si>
  <si>
    <t>7615232360022456ZZ20</t>
  </si>
  <si>
    <t>7615232360022MRCZZ20</t>
  </si>
  <si>
    <t>7615232360D22MRCZZ20</t>
  </si>
  <si>
    <t>7615232360L22MRCZZ20</t>
  </si>
  <si>
    <t>7615232360U22MRCZZ20</t>
  </si>
  <si>
    <t>7615238360022MRCZZ20</t>
  </si>
  <si>
    <t>7615395002022MRC1220</t>
  </si>
  <si>
    <t>7615395017022MRC1H20</t>
  </si>
  <si>
    <t>7615395023022MRC1L20</t>
  </si>
  <si>
    <t>7616211001022PMKZZ30</t>
  </si>
  <si>
    <t>7616211036022PMKZZ30</t>
  </si>
  <si>
    <t>7616211038022PMKZZ30</t>
  </si>
  <si>
    <t>7616211040022PMKZZ30</t>
  </si>
  <si>
    <t>7616211044022PMKZZ30</t>
  </si>
  <si>
    <t>7616211046022PMKZZ30</t>
  </si>
  <si>
    <t>7616211050022PMKZZ30</t>
  </si>
  <si>
    <t>7616211056022PMKZZ30</t>
  </si>
  <si>
    <t>7616213001022PMKZZ30</t>
  </si>
  <si>
    <t>7616213010022PMKZZ30</t>
  </si>
  <si>
    <t>7616213020022PMKZZ30</t>
  </si>
  <si>
    <t>7616213030022PMKZZ30</t>
  </si>
  <si>
    <t>7616213040022PMKZZ30</t>
  </si>
  <si>
    <t>7616226120022MRCZZ30</t>
  </si>
  <si>
    <t>7616228361022PJJZZ30</t>
  </si>
  <si>
    <t>7616230019022MRCZZ30</t>
  </si>
  <si>
    <t>7616230111022MRCZZ30</t>
  </si>
  <si>
    <t>7616230113022MRCZZ30</t>
  </si>
  <si>
    <t>7616230360022MRCZZ30</t>
  </si>
  <si>
    <t>7616230361022MRCZZ30</t>
  </si>
  <si>
    <t>7616230451022MRCZZ30</t>
  </si>
  <si>
    <t>7616230511022MRCZZ30</t>
  </si>
  <si>
    <t>7616230541022PMKZZ30</t>
  </si>
  <si>
    <t>7616230572022MRCZZ30</t>
  </si>
  <si>
    <t>7616230576022MRCZZ30</t>
  </si>
  <si>
    <t>7616230576422MRCZZ30</t>
  </si>
  <si>
    <t>7616230577022MRCZZ30</t>
  </si>
  <si>
    <t>7616230577422MRCZZ30</t>
  </si>
  <si>
    <t>7616230578022MRCZZ30</t>
  </si>
  <si>
    <t>7616230578322MRCZZ30</t>
  </si>
  <si>
    <t>7616230579022MRCZZ30</t>
  </si>
  <si>
    <t>7616230580022MRCZZ30</t>
  </si>
  <si>
    <t>7616230580422MRCZZ30</t>
  </si>
  <si>
    <t>7616230581022MRCZZ30</t>
  </si>
  <si>
    <t>7616230583022MRCZZ30</t>
  </si>
  <si>
    <t>7616230583422MRCZZ30</t>
  </si>
  <si>
    <t>7616230610022MRCZZ30</t>
  </si>
  <si>
    <t>7616232360022MRCZZ30</t>
  </si>
  <si>
    <t>7616232360D22MRCZZ30</t>
  </si>
  <si>
    <t>7616232360U22MRCZZ30</t>
  </si>
  <si>
    <t>7616232360X22MRCZZ30</t>
  </si>
  <si>
    <t>7616238360022MRCZZ30</t>
  </si>
  <si>
    <t>7616238364522MRCZZ30</t>
  </si>
  <si>
    <t>7616395002022MRC1230</t>
  </si>
  <si>
    <t>7616395017022MRC1H30</t>
  </si>
  <si>
    <t>7616395023022MRC1L30</t>
  </si>
  <si>
    <t>7617211001022PMKZZ40</t>
  </si>
  <si>
    <t>7617211026022PMKZZ40</t>
  </si>
  <si>
    <t>7617211034022PMKZZ40</t>
  </si>
  <si>
    <t>7617211036022PMKZZ40</t>
  </si>
  <si>
    <t>7617211038022PMKZZ40</t>
  </si>
  <si>
    <t>7617211040022PMKZZ40</t>
  </si>
  <si>
    <t>7617211044022PMKZZ40</t>
  </si>
  <si>
    <t>7617211046022PMKZZ40</t>
  </si>
  <si>
    <t>7617211050022PMKZZ40</t>
  </si>
  <si>
    <t>7617211056022PMKZZ40</t>
  </si>
  <si>
    <t>7617211063022PMKZZ40</t>
  </si>
  <si>
    <t>7617213001022PMKZZ40</t>
  </si>
  <si>
    <t>7617213010022PMKZZ40</t>
  </si>
  <si>
    <t>7617213020022PMKZZ40</t>
  </si>
  <si>
    <t>7617213030022PMKZZ40</t>
  </si>
  <si>
    <t>7617213040022PMKZZ40</t>
  </si>
  <si>
    <t>7617226120022MRCZZ40</t>
  </si>
  <si>
    <t>7617228361022PJJZZ40</t>
  </si>
  <si>
    <t>7617228540022MRCZZ40</t>
  </si>
  <si>
    <t>7617230019022MRCZZ40</t>
  </si>
  <si>
    <t>7617230111022MRCZZ40</t>
  </si>
  <si>
    <t>7617230113022MRCZZ40</t>
  </si>
  <si>
    <t>7617230361022MRCZZ40</t>
  </si>
  <si>
    <t>7617230541022PMKZZ40</t>
  </si>
  <si>
    <t>7617230576022MRCZZ40</t>
  </si>
  <si>
    <t>7617230579022MRCZZ40</t>
  </si>
  <si>
    <t>7617230582022MRCZZ40</t>
  </si>
  <si>
    <t>7617230589022MRCZZ40</t>
  </si>
  <si>
    <t>7617230591022MRCZZ40</t>
  </si>
  <si>
    <t>7617230591122MRCZZ40</t>
  </si>
  <si>
    <t>7617230592022MRCZZ40</t>
  </si>
  <si>
    <t>7617230593022MRCZZ40</t>
  </si>
  <si>
    <t>7617230593122MRCZZ40</t>
  </si>
  <si>
    <t>7617230594022MRCZZ40</t>
  </si>
  <si>
    <t>7617230596022MRCZZ40</t>
  </si>
  <si>
    <t>7617230610022MRCZZ40</t>
  </si>
  <si>
    <t>7617230630022MRCZZ40</t>
  </si>
  <si>
    <t>7617230630122MRCZZ40</t>
  </si>
  <si>
    <t>7617230661022MRCZZ40</t>
  </si>
  <si>
    <t>7617230662022MRCZZ40</t>
  </si>
  <si>
    <t>7617230701022MRCZZ40</t>
  </si>
  <si>
    <t>7617232360022MRCZZ40</t>
  </si>
  <si>
    <t>7617232360L22MRCZZ40</t>
  </si>
  <si>
    <t>7617232360U22MRCZZ40</t>
  </si>
  <si>
    <t>7617236244022MRCZZ40</t>
  </si>
  <si>
    <t>7617236258022MRCZZ40</t>
  </si>
  <si>
    <t>7617236510022MRCZZ40</t>
  </si>
  <si>
    <t>7617395002022MRC1240</t>
  </si>
  <si>
    <t>7617395017022MRC1H40</t>
  </si>
  <si>
    <t>7617395023022MRC1L40</t>
  </si>
  <si>
    <t>7619211001022MRCZZ11</t>
  </si>
  <si>
    <t>7619211022022MRCZZ11</t>
  </si>
  <si>
    <t>7619211026022MRCZZ11</t>
  </si>
  <si>
    <t>7619211034022MRCZZ11</t>
  </si>
  <si>
    <t>7619211044022MRCZZ11</t>
  </si>
  <si>
    <t>7619211046022MRCZZ11</t>
  </si>
  <si>
    <t>7619211050022MRCZZ11</t>
  </si>
  <si>
    <t>7619213001022MRCZZ11</t>
  </si>
  <si>
    <t>7619213010022MRCZZ11</t>
  </si>
  <si>
    <t>7619213020022MRCZZ11</t>
  </si>
  <si>
    <t>7619213030022MRCZZ11</t>
  </si>
  <si>
    <t>7619213040022MRCZZ11</t>
  </si>
  <si>
    <t>7619227245022MRCZZ11</t>
  </si>
  <si>
    <t>7619228361022NRTZZ11</t>
  </si>
  <si>
    <t>7619230018022MRCZZ11</t>
  </si>
  <si>
    <t>7619230451022MRCZZ11</t>
  </si>
  <si>
    <t>7619230451D22MRCZZ11</t>
  </si>
  <si>
    <t>7619230511022MRCZZ11</t>
  </si>
  <si>
    <t>7619230541022MRCZZ11</t>
  </si>
  <si>
    <t>7619230572022MRCZZ11</t>
  </si>
  <si>
    <t>7619230576022MRCZZ11</t>
  </si>
  <si>
    <t>7619230576422MRCZZ11</t>
  </si>
  <si>
    <t>7619230577022MRCZZ11</t>
  </si>
  <si>
    <t>7619230577422MRCZZ11</t>
  </si>
  <si>
    <t>7619230578022MRCZZ11</t>
  </si>
  <si>
    <t>7619230578322MRCZZ11</t>
  </si>
  <si>
    <t>7619230579022MRCZZ11</t>
  </si>
  <si>
    <t>7619230580022MRCZZ11</t>
  </si>
  <si>
    <t>7619230580422MRCZZ11</t>
  </si>
  <si>
    <t>7619230581022MRCZZ11</t>
  </si>
  <si>
    <t>7619230583022MRCZZ11</t>
  </si>
  <si>
    <t>7619230583422MRCZZ11</t>
  </si>
  <si>
    <t>7619230610022MRCZZ11</t>
  </si>
  <si>
    <t>7619230662022MRCZZ11</t>
  </si>
  <si>
    <t>7619232360022MRCZZ11</t>
  </si>
  <si>
    <t>7619232360C22MRCZZ11</t>
  </si>
  <si>
    <t>7619232360D22MRCZZ11</t>
  </si>
  <si>
    <t>7619232360X22MRCZZ11</t>
  </si>
  <si>
    <t>76198100060ZZZZZZZ11</t>
  </si>
  <si>
    <t>7701203325026MRCZZ11</t>
  </si>
  <si>
    <t>7701203326026MRCZZ11</t>
  </si>
  <si>
    <t>7701203327026MRCZZ11</t>
  </si>
  <si>
    <t>7701203329026MRCZZ11</t>
  </si>
  <si>
    <t>7701205341026MRCZZ11</t>
  </si>
  <si>
    <t>7701205342026MRCZZ11</t>
  </si>
  <si>
    <t>7701205343026MRCZZ11</t>
  </si>
  <si>
    <t>7701205344026MRCZZ11</t>
  </si>
  <si>
    <t>7701211001026MRCZZ11</t>
  </si>
  <si>
    <t>7701211010026MRCZZ11</t>
  </si>
  <si>
    <t>7701211022026MRCZZ11</t>
  </si>
  <si>
    <t>7701211026026MRCZZ11</t>
  </si>
  <si>
    <t>7701211034026MRCZZ11</t>
  </si>
  <si>
    <t>7701211046026MRCZZ11</t>
  </si>
  <si>
    <t>7701211050026MRCZZ11</t>
  </si>
  <si>
    <t>7701213001026MRCZZ11</t>
  </si>
  <si>
    <t>7701213010026MRCZZ11</t>
  </si>
  <si>
    <t>7701213020026MRCZZ11</t>
  </si>
  <si>
    <t>7701213030026MRCZZ11</t>
  </si>
  <si>
    <t>7701213040026MRCZZ11</t>
  </si>
  <si>
    <t>7701230451026MRCZZ11</t>
  </si>
  <si>
    <t>7701230451D26MRCZZ11</t>
  </si>
  <si>
    <t>7701230511026MRCZZ11</t>
  </si>
  <si>
    <t>7701230541026MRCZZ11</t>
  </si>
  <si>
    <t>7701230572026MRCZZ11</t>
  </si>
  <si>
    <t>7701230576026MRCZZ11</t>
  </si>
  <si>
    <t>7701230577026MRCZZ11</t>
  </si>
  <si>
    <t>7701230580026MRCZZ11</t>
  </si>
  <si>
    <t>7701230580526MRCZZ11</t>
  </si>
  <si>
    <t>7701230583026MRCZZ11</t>
  </si>
  <si>
    <t>7701232060026MRCZZ11</t>
  </si>
  <si>
    <t>7701232360026MRCZZ11</t>
  </si>
  <si>
    <t>7701272060026MRCZZ11</t>
  </si>
  <si>
    <t>7701272150026MRCZZ11</t>
  </si>
  <si>
    <t>7701272330026MRCZZ11</t>
  </si>
  <si>
    <t>7701272360026MRCZZ11</t>
  </si>
  <si>
    <t>7701272570026MRCZZ11</t>
  </si>
  <si>
    <t xml:space="preserve">PPE INFRA: SOLID WASTE INFRA - GAINS              </t>
  </si>
  <si>
    <t xml:space="preserve">PPE INFRA: SOLID WASTE INFRA - LOSSES             </t>
  </si>
  <si>
    <t>7701320175026MRCZZ11</t>
  </si>
  <si>
    <t>7701320180026MRCZZ11</t>
  </si>
  <si>
    <t>7701350090026MRCZZ11</t>
  </si>
  <si>
    <t>7701350115026MRCZZ11</t>
  </si>
  <si>
    <t>7701360090026MRCZZ11</t>
  </si>
  <si>
    <t>7701395018026MRC1J11</t>
  </si>
  <si>
    <t>7701395023026MRC1L11</t>
  </si>
  <si>
    <t>7701395046026MRC2711</t>
  </si>
  <si>
    <t>7701395049026MRC2A11</t>
  </si>
  <si>
    <t>77016420410ZZZZZZZ11</t>
  </si>
  <si>
    <t>77016420430ZZZZZZZ11</t>
  </si>
  <si>
    <t>77016420440ZZZZZZZ11</t>
  </si>
  <si>
    <t>77016420450ZZZZZZZ11</t>
  </si>
  <si>
    <t>77016420460ZZZZZZZ11</t>
  </si>
  <si>
    <t>77016420470ZZZZZZZ11</t>
  </si>
  <si>
    <t>77016420480ZZZZZZZ11</t>
  </si>
  <si>
    <t>77016420610ZZZZZZZ11</t>
  </si>
  <si>
    <t>77016420620ZZZZZZZ11</t>
  </si>
  <si>
    <t>77016420630ZZZZZZZ11</t>
  </si>
  <si>
    <t>77016420640ZZZZZZZ11</t>
  </si>
  <si>
    <t>77016420650ZZZZZZZ11</t>
  </si>
  <si>
    <t>77016420710ZZZZZZZ11</t>
  </si>
  <si>
    <t>77016420720ZZZZZZZ11</t>
  </si>
  <si>
    <t>77016420730ZZZZZZZ11</t>
  </si>
  <si>
    <t>77016420740ZZZZZZZ11</t>
  </si>
  <si>
    <t>77016421410ZZZZZZZ11</t>
  </si>
  <si>
    <t>77016421430ZZZZZZZ11</t>
  </si>
  <si>
    <t>77016421440ZZZZZZZ11</t>
  </si>
  <si>
    <t>77016421450ZZZZZZZ11</t>
  </si>
  <si>
    <t>77016421460ZZZZZZZ11</t>
  </si>
  <si>
    <t>77016421470ZZZZZZZ11</t>
  </si>
  <si>
    <t>77016421480ZZZZZZZ11</t>
  </si>
  <si>
    <t>77016421610ZZZZZZZ11</t>
  </si>
  <si>
    <t>77016421620ZZZZZZZ11</t>
  </si>
  <si>
    <t>77016421630ZZZZZZZ11</t>
  </si>
  <si>
    <t>77016421640ZZZZZZZ11</t>
  </si>
  <si>
    <t>77016421650ZZZZZZZ11</t>
  </si>
  <si>
    <t>77016421710ZZZZZZZ11</t>
  </si>
  <si>
    <t>77016421720ZZZZZZZ11</t>
  </si>
  <si>
    <t>77016421730ZZZZZZZ11</t>
  </si>
  <si>
    <t>77016421740ZZZZZZZ11</t>
  </si>
  <si>
    <t>77016680020ZZZZZZZ11</t>
  </si>
  <si>
    <t>77016680030ZZZZZZZ11</t>
  </si>
  <si>
    <t>77016680040ZZZZZZZ11</t>
  </si>
  <si>
    <t>77016680050ZZZZZZZ11</t>
  </si>
  <si>
    <t>77016680060ZZZZZZZ11</t>
  </si>
  <si>
    <t>77016680070ZZZZZZZ11</t>
  </si>
  <si>
    <t>77016680080ZZZZZZZ11</t>
  </si>
  <si>
    <t>77016680090ZZZZZZZ11</t>
  </si>
  <si>
    <t>77016680100ZZZZZZZ11</t>
  </si>
  <si>
    <t>77018100060ZZZZZZZ11</t>
  </si>
  <si>
    <t>7711211001020MRCZZ11</t>
  </si>
  <si>
    <t>7711211022020MRCZZ11</t>
  </si>
  <si>
    <t>7711211026020MRCZZ11</t>
  </si>
  <si>
    <t>7711211034020MRCZZ11</t>
  </si>
  <si>
    <t>7711211044020MRCZZ11</t>
  </si>
  <si>
    <t>7711211046020MRCZZ11</t>
  </si>
  <si>
    <t>7711213001020MRCZZ11</t>
  </si>
  <si>
    <t>7711213010020MRCZZ11</t>
  </si>
  <si>
    <t>7711213020020MRCZZ11</t>
  </si>
  <si>
    <t>7711213030020MRCZZ11</t>
  </si>
  <si>
    <t>7711213040020MRCZZ11</t>
  </si>
  <si>
    <t>7711227041020MRCZZ11</t>
  </si>
  <si>
    <t>7711228005020MRCZZ11</t>
  </si>
  <si>
    <t>7711228454020MRCZZ11</t>
  </si>
  <si>
    <t>7711230112020MRCZZ11</t>
  </si>
  <si>
    <t>7711230451020238ZZ11</t>
  </si>
  <si>
    <t>7711230451020MRCZZ11</t>
  </si>
  <si>
    <t>7711230451A20MRCZZ11</t>
  </si>
  <si>
    <t>7711230451D20MRCZZ11</t>
  </si>
  <si>
    <t>7711230451F20MRCZZ11</t>
  </si>
  <si>
    <t>7711230511020MRCZZ11</t>
  </si>
  <si>
    <t>7711230515020MRCZZ11</t>
  </si>
  <si>
    <t>7711230541020MRCZZ11</t>
  </si>
  <si>
    <t>7711230572020MRCZZ11</t>
  </si>
  <si>
    <t>7711230610020MRCZZ11</t>
  </si>
  <si>
    <t>7711232360020MRCZZ11</t>
  </si>
  <si>
    <t>7711232360820238ZZ11</t>
  </si>
  <si>
    <t>7711232360820MRCZZ11</t>
  </si>
  <si>
    <t>7711238360020MRCZZ11</t>
  </si>
  <si>
    <t>7711272330020MRCZZ11</t>
  </si>
  <si>
    <t>7711320135020MRCZZ11</t>
  </si>
  <si>
    <t>7711320140020MRCZZ11</t>
  </si>
  <si>
    <t>7711350070020MRCZZ11</t>
  </si>
  <si>
    <t>7711360070020MRCZZ11</t>
  </si>
  <si>
    <t>7711395002020MRC1211</t>
  </si>
  <si>
    <t>7711395017020MRC1H11</t>
  </si>
  <si>
    <t>7711395018020MRC1J11</t>
  </si>
  <si>
    <t>7711395023020MRC1L11</t>
  </si>
  <si>
    <t>7711395049020MRC2A11</t>
  </si>
  <si>
    <t>77118100060ZZZZZZZ11</t>
  </si>
  <si>
    <t>7721132201020ZZZZZ11</t>
  </si>
  <si>
    <t>7721132204020ZZZZZ11</t>
  </si>
  <si>
    <t>7721211001020MRCZZ11</t>
  </si>
  <si>
    <t>7721211022020MRCZZ11</t>
  </si>
  <si>
    <t>7721211026020MRCZZ11</t>
  </si>
  <si>
    <t>7721211028020MRCZZ11</t>
  </si>
  <si>
    <t>7721211034020MRCZZ11</t>
  </si>
  <si>
    <t>7721211036020MRCZZ11</t>
  </si>
  <si>
    <t>7721211038020MRCZZ11</t>
  </si>
  <si>
    <t>7721211040020MRCZZ11</t>
  </si>
  <si>
    <t>7721211044020MRCZZ11</t>
  </si>
  <si>
    <t>7721211046020MRCZZ11</t>
  </si>
  <si>
    <t>7721211050020MRCZZ11</t>
  </si>
  <si>
    <t>7721211063020MRCZZ11</t>
  </si>
  <si>
    <t>7721213001020MRCZZ11</t>
  </si>
  <si>
    <t>7721213010020MRCZZ11</t>
  </si>
  <si>
    <t>7721213020020MRCZZ11</t>
  </si>
  <si>
    <t>7721213030020MRCZZ11</t>
  </si>
  <si>
    <t>7721213040020MRCZZ11</t>
  </si>
  <si>
    <t>7721226120020MRCZZ11</t>
  </si>
  <si>
    <t>7721226330020MRCZZ11</t>
  </si>
  <si>
    <t>7721227041020MRCZZ11</t>
  </si>
  <si>
    <t>7721228122020365ZZ11</t>
  </si>
  <si>
    <t>7721230019020MRCZZ11</t>
  </si>
  <si>
    <t>7721230111020MRCZZ11</t>
  </si>
  <si>
    <t>7721230142020MRCZZ11</t>
  </si>
  <si>
    <t>7721230361020MRCZZ11</t>
  </si>
  <si>
    <t>7721230451020MRCZZ11</t>
  </si>
  <si>
    <t>7721230451D20MRCZZ11</t>
  </si>
  <si>
    <t>7721230511020MRCZZ11</t>
  </si>
  <si>
    <t>7721230541020MRCZZ11</t>
  </si>
  <si>
    <t>7721230572020MRCZZ11</t>
  </si>
  <si>
    <t>7721230610020MRCZZ11</t>
  </si>
  <si>
    <t>7721232360020MRCZZ11</t>
  </si>
  <si>
    <t>7721232360N20MRCZZ11</t>
  </si>
  <si>
    <t>7721238360020MRCZZ11</t>
  </si>
  <si>
    <t>7721320135020MRCZZ11</t>
  </si>
  <si>
    <t>7721320140020MRCZZ11</t>
  </si>
  <si>
    <t>7721350070020MRCZZ11</t>
  </si>
  <si>
    <t>7721360070020MRCZZ11</t>
  </si>
  <si>
    <t>7721395017020MRC1H11</t>
  </si>
  <si>
    <t>7721395018020MRC1J11</t>
  </si>
  <si>
    <t>7721395023020MRC1L11</t>
  </si>
  <si>
    <t>7721395049020MRC2A11</t>
  </si>
  <si>
    <t>77218100060ZZZZZZZ11</t>
  </si>
  <si>
    <t>7741132203020ZZZZZ12</t>
  </si>
  <si>
    <t>7741211001020MRCZZ12</t>
  </si>
  <si>
    <t>7741211010020MRCZZ12</t>
  </si>
  <si>
    <t>7741211020020MRCZZ12</t>
  </si>
  <si>
    <t>7741211022020MRCZZ12</t>
  </si>
  <si>
    <t>7741211026020MRCZZ12</t>
  </si>
  <si>
    <t>7741211034020MRCZZ12</t>
  </si>
  <si>
    <t>7741211036020MRCZZ12</t>
  </si>
  <si>
    <t>7741211038020MRCZZ12</t>
  </si>
  <si>
    <t>7741211044020MRCZZ12</t>
  </si>
  <si>
    <t>7741211046020MRCZZ12</t>
  </si>
  <si>
    <t>7741211050020MRCZZ12</t>
  </si>
  <si>
    <t>7741213001020MRCZZ12</t>
  </si>
  <si>
    <t>7741213010020MRCZZ12</t>
  </si>
  <si>
    <t>7741213020020MRCZZ12</t>
  </si>
  <si>
    <t>7741213030020MRCZZ12</t>
  </si>
  <si>
    <t>7741213040020MRCZZ12</t>
  </si>
  <si>
    <t>7741226060H20MRCZZ11</t>
  </si>
  <si>
    <t>7741230112020MRCZZ12</t>
  </si>
  <si>
    <t>7741230332020MRCZZ12</t>
  </si>
  <si>
    <t>7741230451020MRCZZ12</t>
  </si>
  <si>
    <t>7741230451D20MRCZZ12</t>
  </si>
  <si>
    <t>7741230511020MRCZZ12</t>
  </si>
  <si>
    <t>7741230541020MRCZZ12</t>
  </si>
  <si>
    <t>7741230572020MRCZZ12</t>
  </si>
  <si>
    <t>7741232360020MRCZZ12</t>
  </si>
  <si>
    <t>7741238360020MRCZZ12</t>
  </si>
  <si>
    <t>7741393009020MRC9312</t>
  </si>
  <si>
    <t>7741395017020MRC1H12</t>
  </si>
  <si>
    <t>7741395018020MRC1J12</t>
  </si>
  <si>
    <t>7741395023020MRC1L12</t>
  </si>
  <si>
    <t>7741395049020MRC2A12</t>
  </si>
  <si>
    <t>7751211001020MRCZZ12</t>
  </si>
  <si>
    <t>7751211022020MRCZZ12</t>
  </si>
  <si>
    <t>7751211026020MRCZZ12</t>
  </si>
  <si>
    <t>7751211028020MRCZZ12</t>
  </si>
  <si>
    <t>7751211034020MRCZZ12</t>
  </si>
  <si>
    <t>7751211036020MRCZZ12</t>
  </si>
  <si>
    <t>7751211038020MRCZZ12</t>
  </si>
  <si>
    <t>7751211040020MRCZZ12</t>
  </si>
  <si>
    <t>7751211042020MRCZZ12</t>
  </si>
  <si>
    <t>7751211044020MRCZZ12</t>
  </si>
  <si>
    <t>7751211046020MRCZZ12</t>
  </si>
  <si>
    <t>7751211050020MRCZZ12</t>
  </si>
  <si>
    <t>7751211056020MRCZZ12</t>
  </si>
  <si>
    <t>7751211063020MRCZZ12</t>
  </si>
  <si>
    <t>7751213001020MRCZZ12</t>
  </si>
  <si>
    <t>7751213010020MRCZZ12</t>
  </si>
  <si>
    <t>7751213020020MRCZZ12</t>
  </si>
  <si>
    <t>7751213030020MRCZZ12</t>
  </si>
  <si>
    <t>7751213040020MRCZZ12</t>
  </si>
  <si>
    <t>7751226060026MRCZZ12</t>
  </si>
  <si>
    <t>7751226120020MRCZZ12</t>
  </si>
  <si>
    <t>7751226330020MRCZZ12</t>
  </si>
  <si>
    <t>7751226514120MRCZZ12</t>
  </si>
  <si>
    <t>7751226514220MRCZZ12</t>
  </si>
  <si>
    <t>7751226514320MRCZZ12</t>
  </si>
  <si>
    <t>7751227041020MRCZZ12</t>
  </si>
  <si>
    <t>7751228122020MRCZZ12</t>
  </si>
  <si>
    <t>7751230019020MRCZZ12</t>
  </si>
  <si>
    <t>7751230111020MRCZZ12</t>
  </si>
  <si>
    <t>7751230361020456ZZ12</t>
  </si>
  <si>
    <t>7751230451020MRCZZ12</t>
  </si>
  <si>
    <t>7751230451D20MRCZZ12</t>
  </si>
  <si>
    <t>7751230511020MRCZZ12</t>
  </si>
  <si>
    <t>7751230541020MRCZZ12</t>
  </si>
  <si>
    <t>7751230572020MRCZZ12</t>
  </si>
  <si>
    <t>7751230575020MRCZZ12</t>
  </si>
  <si>
    <t>7751230610020MRCZZ12</t>
  </si>
  <si>
    <t>7751232360020456ZZ12</t>
  </si>
  <si>
    <t>7751232360020MRCZZ12</t>
  </si>
  <si>
    <t>7751232360N20MRCZZ12</t>
  </si>
  <si>
    <t>7751232360V20MRCZZ12</t>
  </si>
  <si>
    <t>7751238360020MRCZZ12</t>
  </si>
  <si>
    <t>7751395017020MRC1H12</t>
  </si>
  <si>
    <t>7751395023020MRC1L12</t>
  </si>
  <si>
    <t>7751395049020MRC2A12</t>
  </si>
  <si>
    <t>7761117201006ZZZZZ12</t>
  </si>
  <si>
    <t>7761132203020ZZZZZ12</t>
  </si>
  <si>
    <t>7761132203106FB3ZZ12</t>
  </si>
  <si>
    <t>7761132204020ZZZZZ12</t>
  </si>
  <si>
    <t>7761134112011ZZZZZ12</t>
  </si>
  <si>
    <t>7761211001020MRCZZ12</t>
  </si>
  <si>
    <t>7761211020020MRCZZ12</t>
  </si>
  <si>
    <t>7761211022020MRCZZ12</t>
  </si>
  <si>
    <t>7761211026020MRCZZ12</t>
  </si>
  <si>
    <t>7761211028020MRCZZ12</t>
  </si>
  <si>
    <t>7761211034020MRCZZ12</t>
  </si>
  <si>
    <t>7761211036020MRCZZ12</t>
  </si>
  <si>
    <t>7761211038020MRCZZ12</t>
  </si>
  <si>
    <t>7761211040020MRCZZ12</t>
  </si>
  <si>
    <t>7761211042020MRCZZ12</t>
  </si>
  <si>
    <t>7761211044020MRCZZ12</t>
  </si>
  <si>
    <t>7761211046020MRCZZ12</t>
  </si>
  <si>
    <t>7761211050020MRCZZ12</t>
  </si>
  <si>
    <t>7761211063020MRCZZ12</t>
  </si>
  <si>
    <t>7761213001020MRCZZ12</t>
  </si>
  <si>
    <t>7761213010020MRCZZ12</t>
  </si>
  <si>
    <t>7761213020020MRCZZ12</t>
  </si>
  <si>
    <t>7761213030020MRCZZ12</t>
  </si>
  <si>
    <t>7761213040020MRCZZ12</t>
  </si>
  <si>
    <t>7761226330020MRCZZ12</t>
  </si>
  <si>
    <t>7761226330120MRCZZ12</t>
  </si>
  <si>
    <t>7761226514020MRCZZ12</t>
  </si>
  <si>
    <t>7761226514120MRCZZ12</t>
  </si>
  <si>
    <t>7761227041020MRCZZ12</t>
  </si>
  <si>
    <t>7761230019020MRCZZ12</t>
  </si>
  <si>
    <t>7761230111020MRCZZ12</t>
  </si>
  <si>
    <t>7761230246020MRCZZ12</t>
  </si>
  <si>
    <t>7761230451020MRCZZ12</t>
  </si>
  <si>
    <t>7761230511020MRCZZ12</t>
  </si>
  <si>
    <t>7761230541020MRCZZ12</t>
  </si>
  <si>
    <t>7761230572020MRCZZ12</t>
  </si>
  <si>
    <t>7761230610020MRCZZ12</t>
  </si>
  <si>
    <t>7761232360020MRCZZ12</t>
  </si>
  <si>
    <t>7761232360N20MRCZZ12</t>
  </si>
  <si>
    <t>7761238360020MRCZZ12</t>
  </si>
  <si>
    <t>7761240001020MRCZZ12</t>
  </si>
  <si>
    <t>7761395017020MRC1H12</t>
  </si>
  <si>
    <t>7761395023020MRC1L12</t>
  </si>
  <si>
    <t>7761395049020MRC2A12</t>
  </si>
  <si>
    <t>7761396009020MRC4D12</t>
  </si>
  <si>
    <t xml:space="preserve">WASTE - INTEREST CHARGE                           </t>
  </si>
  <si>
    <t>7771132201020ZZZZZ12</t>
  </si>
  <si>
    <t>7771132204020ZZZZZ12</t>
  </si>
  <si>
    <t>7771211001020MRCZZ12</t>
  </si>
  <si>
    <t>7771211022020MRCZZ12</t>
  </si>
  <si>
    <t>7771211026020MRCZZ12</t>
  </si>
  <si>
    <t>7771211028020MRCZZ12</t>
  </si>
  <si>
    <t>7771211034020MRCZZ12</t>
  </si>
  <si>
    <t>7771211036020MRCZZ12</t>
  </si>
  <si>
    <t>7771211038020MRCZZ12</t>
  </si>
  <si>
    <t>7771211040020MRCZZ12</t>
  </si>
  <si>
    <t>7771211042020MRCZZ12</t>
  </si>
  <si>
    <t>7771211044020MRCZZ12</t>
  </si>
  <si>
    <t>7771211046020MRCZZ12</t>
  </si>
  <si>
    <t>7771211050020MRCZZ12</t>
  </si>
  <si>
    <t>7771211063020MRCZZ12</t>
  </si>
  <si>
    <t>7771213001020MRCZZ12</t>
  </si>
  <si>
    <t>7771213010020MRCZZ12</t>
  </si>
  <si>
    <t>7771213020020MRCZZ12</t>
  </si>
  <si>
    <t>7771213030020MRCZZ12</t>
  </si>
  <si>
    <t>7771213040020MRCZZ12</t>
  </si>
  <si>
    <t>7771226514020MRCZZ12</t>
  </si>
  <si>
    <t>7771227041020MRCZZ12</t>
  </si>
  <si>
    <t>7771230019020MRCZZ12</t>
  </si>
  <si>
    <t>7771230111020MRCZZ12</t>
  </si>
  <si>
    <t>7771230451020MRCZZ12</t>
  </si>
  <si>
    <t>7771230511020MRCZZ12</t>
  </si>
  <si>
    <t>7771230541020MRCZZ12</t>
  </si>
  <si>
    <t>7771230572020MRCZZ12</t>
  </si>
  <si>
    <t>7771230610020MRCZZ12</t>
  </si>
  <si>
    <t>7771230702020MRCZZ12</t>
  </si>
  <si>
    <t>7771232360020MRCZZ12</t>
  </si>
  <si>
    <t>7771232360N20MRCZZ12</t>
  </si>
  <si>
    <t>7771238360020MRCZZ12</t>
  </si>
  <si>
    <t>7771240001020MRCZZ12</t>
  </si>
  <si>
    <t>7771395017020MRC1H12</t>
  </si>
  <si>
    <t>7771395049020MRC2A12</t>
  </si>
  <si>
    <t>7781132201020ZZZZZ12</t>
  </si>
  <si>
    <t>7781132204020ZZZZZ12</t>
  </si>
  <si>
    <t>7781211001020MRCZZ12</t>
  </si>
  <si>
    <t>7781211022020MRCZZ12</t>
  </si>
  <si>
    <t>7781211026020MRCZZ12</t>
  </si>
  <si>
    <t>7781211028020MRCZZ12</t>
  </si>
  <si>
    <t>7781211034020MRCZZ12</t>
  </si>
  <si>
    <t>7781211036020MRCZZ12</t>
  </si>
  <si>
    <t>7781211038020MRCZZ12</t>
  </si>
  <si>
    <t>7781211040020MRCZZ12</t>
  </si>
  <si>
    <t>7781211042020MRCZZ12</t>
  </si>
  <si>
    <t>7781211044020MRCZZ12</t>
  </si>
  <si>
    <t>7781211046020MRCZZ12</t>
  </si>
  <si>
    <t>7781211050020MRCZZ12</t>
  </si>
  <si>
    <t>7781211063020MRCZZ12</t>
  </si>
  <si>
    <t>7781213001020MRCZZ12</t>
  </si>
  <si>
    <t>7781213010020MRCZZ12</t>
  </si>
  <si>
    <t>7781213020020MRCZZ12</t>
  </si>
  <si>
    <t>7781213030020MRCZZ12</t>
  </si>
  <si>
    <t>7781213040020MRCZZ12</t>
  </si>
  <si>
    <t>7781226120020MRCZZ12</t>
  </si>
  <si>
    <t>7781226330020MRCZZ12</t>
  </si>
  <si>
    <t>7781226330120MRCZZ12</t>
  </si>
  <si>
    <t>7781226514020MRCZZ12</t>
  </si>
  <si>
    <t>7781226514120MRCZZ12</t>
  </si>
  <si>
    <t>7781227041020MRCZZ12</t>
  </si>
  <si>
    <t>7781230019020MRCZZ12</t>
  </si>
  <si>
    <t>7781230111020MRCZZ12</t>
  </si>
  <si>
    <t>7781230451020MRCZZ12</t>
  </si>
  <si>
    <t>7781230511020MRCZZ12</t>
  </si>
  <si>
    <t>7781230541020MRCZZ12</t>
  </si>
  <si>
    <t>7781230572020MRCZZ12</t>
  </si>
  <si>
    <t>7781230610020MRCZZ12</t>
  </si>
  <si>
    <t>7781232360020MRCZZ12</t>
  </si>
  <si>
    <t>7781232360N20MRCZZ12</t>
  </si>
  <si>
    <t>7781232660020MRCZZ12</t>
  </si>
  <si>
    <t>7781238360020MRCZZ12</t>
  </si>
  <si>
    <t>7781395017020MRC1H12</t>
  </si>
  <si>
    <t>7781395018020MRC1J12</t>
  </si>
  <si>
    <t>7781395049020MRC2A12</t>
  </si>
  <si>
    <t>7791132201020ZZZZZ12</t>
  </si>
  <si>
    <t>7791132204020ZZZZZ12</t>
  </si>
  <si>
    <t>7791211001020MRCZZ12</t>
  </si>
  <si>
    <t>7791211026020MRCZZ12</t>
  </si>
  <si>
    <t>7791211028020MRCZZ12</t>
  </si>
  <si>
    <t>7791211036020MRCZZ12</t>
  </si>
  <si>
    <t>7791211038020MRCZZ12</t>
  </si>
  <si>
    <t>7791211040020MRCZZ12</t>
  </si>
  <si>
    <t>7791211042020MRCZZ12</t>
  </si>
  <si>
    <t>7791211044020MRCZZ12</t>
  </si>
  <si>
    <t>7791211046020MRCZZ12</t>
  </si>
  <si>
    <t>7791211050020MRCZZ12</t>
  </si>
  <si>
    <t>7791211056020MRCZZ12</t>
  </si>
  <si>
    <t>7791211063020MRCZZ12</t>
  </si>
  <si>
    <t>7791213001020MRCZZ12</t>
  </si>
  <si>
    <t>7791213010020MRCZZ12</t>
  </si>
  <si>
    <t>7791213020020MRCZZ12</t>
  </si>
  <si>
    <t>7791213030020MRCZZ12</t>
  </si>
  <si>
    <t>7791213040020MRCZZ12</t>
  </si>
  <si>
    <t>7791226120020MRCZZ12</t>
  </si>
  <si>
    <t>7791226330020MRCZZ12</t>
  </si>
  <si>
    <t>7791226330120MRCZZ12</t>
  </si>
  <si>
    <t>7791226514020MRCZZ12</t>
  </si>
  <si>
    <t>7791226514120MRCZZ12</t>
  </si>
  <si>
    <t>7791227041020MRCZZ12</t>
  </si>
  <si>
    <t>7791230019020MRCZZ12</t>
  </si>
  <si>
    <t>7791230111020MRCZZ12</t>
  </si>
  <si>
    <t>7791230511020MRCZZ12</t>
  </si>
  <si>
    <t>7791230541020MRCZZ12</t>
  </si>
  <si>
    <t>7791230572020MRCZZ12</t>
  </si>
  <si>
    <t>7791230610020MRCZZ12</t>
  </si>
  <si>
    <t>7791232360020MRCZZ12</t>
  </si>
  <si>
    <t>7791232360N20MRCZZ12</t>
  </si>
  <si>
    <t>7791232660020MRCZZ12</t>
  </si>
  <si>
    <t>7791238360020MRCZZ12</t>
  </si>
  <si>
    <t>7791395017020MRC1H12</t>
  </si>
  <si>
    <t>7791395018020MRC1J12</t>
  </si>
  <si>
    <t>7791395023020MRC1L12</t>
  </si>
  <si>
    <t>7791395049020MRC2A12</t>
  </si>
  <si>
    <t>7801211001026MRCZZ11</t>
  </si>
  <si>
    <t>7801211010026MRCZZ11</t>
  </si>
  <si>
    <t>7801211022026MRCZZ11</t>
  </si>
  <si>
    <t>7801211026026MRCZZ11</t>
  </si>
  <si>
    <t>7801211028026MRCZZ11</t>
  </si>
  <si>
    <t>7801211034026MRCZZ11</t>
  </si>
  <si>
    <t>7801211044026MRCZZ11</t>
  </si>
  <si>
    <t>7801211046026MRCZZ11</t>
  </si>
  <si>
    <t>7801211050026MRCZZ11</t>
  </si>
  <si>
    <t>7801213001026MRCZZ11</t>
  </si>
  <si>
    <t>7801213010026MRCZZ11</t>
  </si>
  <si>
    <t>7801213020026MRCZZ11</t>
  </si>
  <si>
    <t>7801213030026MRCZZ11</t>
  </si>
  <si>
    <t>7801213040026MRCZZ11</t>
  </si>
  <si>
    <t>7801230451026MRCZZ11</t>
  </si>
  <si>
    <t>7801230452026MRCZZ11</t>
  </si>
  <si>
    <t>7801230511026MRCZZ11</t>
  </si>
  <si>
    <t>7801230541026MRCZZ11</t>
  </si>
  <si>
    <t>7801230610026MRCZZ11</t>
  </si>
  <si>
    <t>7801232360026MRCZZ11</t>
  </si>
  <si>
    <t>7801232360D26MRCZZ11</t>
  </si>
  <si>
    <t>7801395017026MRC1H11</t>
  </si>
  <si>
    <t>7801395023026MRC1L11</t>
  </si>
  <si>
    <t>7801395049026MRC2A11</t>
  </si>
  <si>
    <t>78018100060ZZZZZZZ11</t>
  </si>
  <si>
    <t>7811211001026NSQZZ11</t>
  </si>
  <si>
    <t>7811211022026NSQZZ11</t>
  </si>
  <si>
    <t>7811211026026NSQZZ11</t>
  </si>
  <si>
    <t>7811211034026NSQZZ11</t>
  </si>
  <si>
    <t>7811211036026NSQZZ11</t>
  </si>
  <si>
    <t>7811211038026NSQZZ11</t>
  </si>
  <si>
    <t>7811211044026NSQZZ11</t>
  </si>
  <si>
    <t>7811211046026NSQZZ11</t>
  </si>
  <si>
    <t>7811211050026NSQZZ11</t>
  </si>
  <si>
    <t>7811211056026NSQZZ11</t>
  </si>
  <si>
    <t>7811211063026NSQZZ11</t>
  </si>
  <si>
    <t>7811213001026NSQZZ11</t>
  </si>
  <si>
    <t>7811213010026NSQZZ11</t>
  </si>
  <si>
    <t>7811213020026NSQZZ11</t>
  </si>
  <si>
    <t>7811213030026NSQZZ11</t>
  </si>
  <si>
    <t>7811213040026NSQZZ11</t>
  </si>
  <si>
    <t>7811228361R26FLTZZ11</t>
  </si>
  <si>
    <t xml:space="preserve">CONTR: MAINT OF EQUIP(VEHICLE REAIRS)             </t>
  </si>
  <si>
    <t>7811228361Z26FLTZZ11</t>
  </si>
  <si>
    <t>7811230012026MRCZZ11</t>
  </si>
  <si>
    <t>7811230018026MRCZZ11</t>
  </si>
  <si>
    <t>7811230040026MRCZZ11</t>
  </si>
  <si>
    <t>7811230070026MRCZZ11</t>
  </si>
  <si>
    <t>7811230333F26FLTZZ11</t>
  </si>
  <si>
    <t xml:space="preserve">OC: LIC - VEHICLE LIC &amp; REGIST  FLEET             </t>
  </si>
  <si>
    <t>7811230541026NSQZZ11</t>
  </si>
  <si>
    <t>7811230610026MRCZZ11</t>
  </si>
  <si>
    <t>7811230630026MRCZZ11</t>
  </si>
  <si>
    <t>7811232061F26FLTZZ11</t>
  </si>
  <si>
    <t xml:space="preserve">INV - CONS STORES - ZERO RATED (FUEL)             </t>
  </si>
  <si>
    <t>7811232360026MRCZZ11</t>
  </si>
  <si>
    <t>7811232360126MRCZZ11</t>
  </si>
  <si>
    <t>7811272570026MRCZZ11</t>
  </si>
  <si>
    <t>7811320175026MRCZZ11</t>
  </si>
  <si>
    <t>7811320180026MRCZZ11</t>
  </si>
  <si>
    <t>7811350090026MRCZZ11</t>
  </si>
  <si>
    <t>7811360090026MRCZZ11</t>
  </si>
  <si>
    <t>7811392002026MRC7711</t>
  </si>
  <si>
    <t>7811392017026MRC7N11</t>
  </si>
  <si>
    <t>7811395002026MRC1211</t>
  </si>
  <si>
    <t>7811395017026MRC1H11</t>
  </si>
  <si>
    <t>7811395023026MRC1L11</t>
  </si>
  <si>
    <t>78116421410ZZZZZZZ11</t>
  </si>
  <si>
    <t>78116421420HTQS5ZZ11</t>
  </si>
  <si>
    <t xml:space="preserve">VEHICLES LEASING                                  </t>
  </si>
  <si>
    <t>78116421430ZZZZZZZ11</t>
  </si>
  <si>
    <t>78116421440ZZZZZZZ11</t>
  </si>
  <si>
    <t>78116421450ZZZZZZZ11</t>
  </si>
  <si>
    <t>78116421460ZZZZZZZ11</t>
  </si>
  <si>
    <t>78116421470ZZZZZZZ11</t>
  </si>
  <si>
    <t>78116421480ZZZZZZZ11</t>
  </si>
  <si>
    <t>78116421610ZZZZZZZ11</t>
  </si>
  <si>
    <t>78116421620ZZZZZZZ11</t>
  </si>
  <si>
    <t>78116421630ZZZZZZZ11</t>
  </si>
  <si>
    <t>78116421640ZZZZZZZ11</t>
  </si>
  <si>
    <t>78116421650ZZZZZZZ11</t>
  </si>
  <si>
    <t>78116421710ZZZZZZZ11</t>
  </si>
  <si>
    <t>78116421720ZZZZZZZ11</t>
  </si>
  <si>
    <t>78116421730ZZZZZZZ11</t>
  </si>
  <si>
    <t>78116421740ZZZZZZZ11</t>
  </si>
  <si>
    <t>78116680020ZZZZZZZ11</t>
  </si>
  <si>
    <t>78116680030ZZZZZZZ11</t>
  </si>
  <si>
    <t>78116680040ZZZZZZZ11</t>
  </si>
  <si>
    <t>78116680050ZZZZZZZ11</t>
  </si>
  <si>
    <t>78116680060ZZZZZZZ11</t>
  </si>
  <si>
    <t>78116680070ZZZZZZZ11</t>
  </si>
  <si>
    <t>78116680080ZZZZZZZ11</t>
  </si>
  <si>
    <t>78116680090ZZZZZZZ11</t>
  </si>
  <si>
    <t>78116680100ZZZZZZZ11</t>
  </si>
  <si>
    <t>78118100060ZZZZZZZ11</t>
  </si>
  <si>
    <t>7812211001026MRCZZ11</t>
  </si>
  <si>
    <t>7812211022026MRCZZ11</t>
  </si>
  <si>
    <t>7812211026026MRCZZ11</t>
  </si>
  <si>
    <t>7812211028026MRCZZ11</t>
  </si>
  <si>
    <t>7812211034026MRCZZ11</t>
  </si>
  <si>
    <t>7812211036026MRCZZ11</t>
  </si>
  <si>
    <t>7812211038026MRCZZ11</t>
  </si>
  <si>
    <t>7812211044026MRCZZ11</t>
  </si>
  <si>
    <t>7812211046026MRCZZ11</t>
  </si>
  <si>
    <t>7812211050026MRCZZ11</t>
  </si>
  <si>
    <t>7812211056026MRCZZ11</t>
  </si>
  <si>
    <t>7812211063026MRCZZ11</t>
  </si>
  <si>
    <t>7812213001026MRCZZ11</t>
  </si>
  <si>
    <t>7812213010026MRCZZ11</t>
  </si>
  <si>
    <t>7812213020026MRCZZ11</t>
  </si>
  <si>
    <t>7812213030026MRCZZ11</t>
  </si>
  <si>
    <t>7812213040026MRCZZ11</t>
  </si>
  <si>
    <t>7812228181026MRCZZ11</t>
  </si>
  <si>
    <t>7812228361026NHHZZ11</t>
  </si>
  <si>
    <t>7812228361Q26NSPZZ11</t>
  </si>
  <si>
    <t>7812230018026MRCZZ11</t>
  </si>
  <si>
    <t>7812230541026MRCZZ11</t>
  </si>
  <si>
    <t>7812230610026MRCZZ11</t>
  </si>
  <si>
    <t>7812232360026MRCZZ11</t>
  </si>
  <si>
    <t>7812232360D26MRCZZ11</t>
  </si>
  <si>
    <t>7812236254026MRCZZ11</t>
  </si>
  <si>
    <t>7812395002026MRC1211</t>
  </si>
  <si>
    <t>7812395017026MRC1H11</t>
  </si>
  <si>
    <t>7812395023026MRC1L11</t>
  </si>
  <si>
    <t>78128100060ZZZZZZZ11</t>
  </si>
  <si>
    <t>7813211001026MRCZZ11</t>
  </si>
  <si>
    <t>7813211022026MRCZZ11</t>
  </si>
  <si>
    <t>7813211026026MRCZZ11</t>
  </si>
  <si>
    <t>7813211028026MRCZZ11</t>
  </si>
  <si>
    <t>7813211034026MRCZZ11</t>
  </si>
  <si>
    <t>7813211036026MRCZZ11</t>
  </si>
  <si>
    <t>7813211038026MRCZZ11</t>
  </si>
  <si>
    <t>7813211044026MRCZZ11</t>
  </si>
  <si>
    <t>7813211046026MRCZZ11</t>
  </si>
  <si>
    <t>7813211050026MRCZZ11</t>
  </si>
  <si>
    <t>7813213001026MRCZZ11</t>
  </si>
  <si>
    <t>7813213010026MRCZZ11</t>
  </si>
  <si>
    <t>7813213020026MRCZZ11</t>
  </si>
  <si>
    <t>7813213030026MRCZZ11</t>
  </si>
  <si>
    <t>7813213040026MRCZZ11</t>
  </si>
  <si>
    <t>7813228360026NHCZZ11</t>
  </si>
  <si>
    <t>7813230541026MRCZZ11</t>
  </si>
  <si>
    <t>7813230610026MRCZZ11</t>
  </si>
  <si>
    <t>7813232360026MRCZZ11</t>
  </si>
  <si>
    <t>7813232360D26MRCZZ11</t>
  </si>
  <si>
    <t>7813238570026MRCZZ11</t>
  </si>
  <si>
    <t>7813272360026MRCZZ11</t>
  </si>
  <si>
    <t>7813320135026MRCZZ11</t>
  </si>
  <si>
    <t>7813320140026MRCZZ11</t>
  </si>
  <si>
    <t>7813350070026MRCZZ11</t>
  </si>
  <si>
    <t>7813360070026MRCZZ11</t>
  </si>
  <si>
    <t>7813395002026MRC1211</t>
  </si>
  <si>
    <t>7813395017026MRC1H11</t>
  </si>
  <si>
    <t>7813395023026MRC1L11</t>
  </si>
  <si>
    <t>78136450010ZZZZZZZ11</t>
  </si>
  <si>
    <t>7813645002081RK1ZZ20</t>
  </si>
  <si>
    <t xml:space="preserve">EXTENTION OF WEIGHBRIDGE OFFICE AT NORTH          </t>
  </si>
  <si>
    <t>7813645002081RK2ZZ30</t>
  </si>
  <si>
    <t>7813645002081RQ1ZZ20</t>
  </si>
  <si>
    <t xml:space="preserve">UPG &amp; REFURB NORTHERN LANFILL SITES               </t>
  </si>
  <si>
    <t>7813645002081RQ2ZZ20</t>
  </si>
  <si>
    <t xml:space="preserve">UPG &amp; REFURB SOUTHERN LANFILL SITES               </t>
  </si>
  <si>
    <t>78136450030ZZZZZZZ11</t>
  </si>
  <si>
    <t>78136450040ZZZZZZZ11</t>
  </si>
  <si>
    <t>78136450050ZZZZZZZ11</t>
  </si>
  <si>
    <t>78136450060ZZZZZZZ11</t>
  </si>
  <si>
    <t>78136450070ZZZZZZZ11</t>
  </si>
  <si>
    <t>78136450080ZZZZZZZ11</t>
  </si>
  <si>
    <t>78136450210ZZZZZZZ11</t>
  </si>
  <si>
    <t>78136450220ZZZZZZZ11</t>
  </si>
  <si>
    <t>78136450230ZZZZZZZ11</t>
  </si>
  <si>
    <t>78136450240ZZZZZZZ11</t>
  </si>
  <si>
    <t>78136450250ZZZZZZZ11</t>
  </si>
  <si>
    <t>78136450310ZZZZZZZ11</t>
  </si>
  <si>
    <t>78136450320ZZZZZZZ11</t>
  </si>
  <si>
    <t>78136450330ZZZZZZZ11</t>
  </si>
  <si>
    <t>78136450340ZZZZZZZ11</t>
  </si>
  <si>
    <t>78136680020ZZZZZZZ11</t>
  </si>
  <si>
    <t>78136680030ZZZZZZZ11</t>
  </si>
  <si>
    <t>78136680040ZZZZZZZ11</t>
  </si>
  <si>
    <t>78136680050ZZZZZZZ11</t>
  </si>
  <si>
    <t>78136680060ZZZZZZZ11</t>
  </si>
  <si>
    <t>78136680070ZZZZZZZ11</t>
  </si>
  <si>
    <t>78136680080ZZZZZZZ11</t>
  </si>
  <si>
    <t>78136680090ZZZZZZZ11</t>
  </si>
  <si>
    <t>78136680100ZZZZZZZ11</t>
  </si>
  <si>
    <t>78138100060ZZZZZZZ11</t>
  </si>
  <si>
    <t>8102211050026MRCZZ11</t>
  </si>
  <si>
    <t>8102230049026MRCZZ11</t>
  </si>
  <si>
    <t xml:space="preserve">NON PROF: SPCA                                    </t>
  </si>
  <si>
    <t>8102259288126MRCZZ11</t>
  </si>
  <si>
    <t>8102259294126MRCZZ11</t>
  </si>
  <si>
    <t>8102259294226MRCZZ11</t>
  </si>
  <si>
    <t>8102259294326MRCZZ11</t>
  </si>
  <si>
    <t>8102259294426MRCZZ11</t>
  </si>
  <si>
    <t>8102259294526MRCZZ11</t>
  </si>
  <si>
    <t>81028100060ZZZZZZZ11</t>
  </si>
  <si>
    <t>8202134117010ZZZZZ11</t>
  </si>
  <si>
    <t>8202138061228ZZZZZ11</t>
  </si>
  <si>
    <t>8202144005019ZZZZZ11</t>
  </si>
  <si>
    <t>8202211001026MRCZZ11</t>
  </si>
  <si>
    <t>8202211022026MRCZZ11</t>
  </si>
  <si>
    <t>8202211032026MRCZZ11</t>
  </si>
  <si>
    <t>8202211034026MRCZZ11</t>
  </si>
  <si>
    <t>8202211046026MRCZZ11</t>
  </si>
  <si>
    <t>8202213001026MRCZZ11</t>
  </si>
  <si>
    <t>8202213040026MRCZZ11</t>
  </si>
  <si>
    <t>8202214008026MRCZZ11</t>
  </si>
  <si>
    <t>8202214116026MRCZZ11</t>
  </si>
  <si>
    <t>8202227030026MRCZZ11</t>
  </si>
  <si>
    <t>8202227034026MRCZZ11</t>
  </si>
  <si>
    <t>8202227046026MRCZZ11</t>
  </si>
  <si>
    <t>8202230020026MRCZZ11</t>
  </si>
  <si>
    <t>8202230246026MRCZZ11</t>
  </si>
  <si>
    <t>8202230513026MRCZZ11</t>
  </si>
  <si>
    <t>8202230541026MRCZZ11</t>
  </si>
  <si>
    <t>8202230662026MRCZZ11</t>
  </si>
  <si>
    <t>8202236254026MRCZZ11</t>
  </si>
  <si>
    <t>8202236254326MRCZZ11</t>
  </si>
  <si>
    <t>8202236256126MRCZZ11</t>
  </si>
  <si>
    <t>8202240001026MRCZZ11</t>
  </si>
  <si>
    <t>8202259063226MRCZZ11</t>
  </si>
  <si>
    <t xml:space="preserve">HH SSP SOC ASS: OLD AGE GRANT(COST OF LI          </t>
  </si>
  <si>
    <t>8202330025026MRCZZ11</t>
  </si>
  <si>
    <t>8202330030026MRCZZ11</t>
  </si>
  <si>
    <t>8202350100026MRCZZ11</t>
  </si>
  <si>
    <t>8202395023026MRC1L11</t>
  </si>
  <si>
    <t>82025053010ZZZZZZZ11</t>
  </si>
  <si>
    <t>82025053020ZZZZZZZ11</t>
  </si>
  <si>
    <t>82025053030ZZZZZZZ11</t>
  </si>
  <si>
    <t>82025053040ZZZZZZZ11</t>
  </si>
  <si>
    <t>82025053050ZZZZZZZ11</t>
  </si>
  <si>
    <t>82025053110ZZZZZZZ11</t>
  </si>
  <si>
    <t>82025053120ZZZZZZZ11</t>
  </si>
  <si>
    <t>82025053130ZZZZZZZ11</t>
  </si>
  <si>
    <t>82025053140ZZZZZZZ11</t>
  </si>
  <si>
    <t>82025053150ZZZZZZZ11</t>
  </si>
  <si>
    <t>82025053410ZZZZZZZ11</t>
  </si>
  <si>
    <t>82025053420ZZZZZZZ11</t>
  </si>
  <si>
    <t>82025053430ZZZZZZZ11</t>
  </si>
  <si>
    <t>82025053440ZZZZZZZ11</t>
  </si>
  <si>
    <t>82025053450ZZZZZZZ11</t>
  </si>
  <si>
    <t>82025053510ZZZZZZZ11</t>
  </si>
  <si>
    <t>82025053520ZZZZZZZ11</t>
  </si>
  <si>
    <t>82025053530ZZZZZZZ11</t>
  </si>
  <si>
    <t>82025053540ZZZZZZZ11</t>
  </si>
  <si>
    <t>82025053550ZZZZZZZ11</t>
  </si>
  <si>
    <t>82025053710ZZZZZZZ11</t>
  </si>
  <si>
    <t>82025053720ZZZZZZZ11</t>
  </si>
  <si>
    <t>82025053730ZZZZZZZ11</t>
  </si>
  <si>
    <t>82025053740ZZZZZZZ11</t>
  </si>
  <si>
    <t>82025053750ZZZZZZZ11</t>
  </si>
  <si>
    <t>82025405010ZZZZZZZ11</t>
  </si>
  <si>
    <t>82025405020ZZZZZZZ11</t>
  </si>
  <si>
    <t>82025405030ZZZZZZZ11</t>
  </si>
  <si>
    <t>82025405040ZZZZZZZ11</t>
  </si>
  <si>
    <t>82025405050ZZZZZZZ11</t>
  </si>
  <si>
    <t>82025405060ZZZZZZZ11</t>
  </si>
  <si>
    <t>82025405070ZZZZZZZ11</t>
  </si>
  <si>
    <t>82025405110ZZZZZZZ11</t>
  </si>
  <si>
    <t>82025405120ZZZZZZZ11</t>
  </si>
  <si>
    <t>82025405130ZZZZZZZ11</t>
  </si>
  <si>
    <t>82025650960ZZZZZZZ11</t>
  </si>
  <si>
    <t>82026778510ZZZZZZZ11</t>
  </si>
  <si>
    <t xml:space="preserve">LIS COR BONDS: ACCOUNT NR 1: OPEN BAL             </t>
  </si>
  <si>
    <t>82026778520ZZZZZZZ11</t>
  </si>
  <si>
    <t xml:space="preserve">LIS COR BONDS: ACCOUNT NR 1: DEPOSITS             </t>
  </si>
  <si>
    <t>82026778530ZZZZZZZ11</t>
  </si>
  <si>
    <t xml:space="preserve">LIS COR BONDS: ACCOUNT NR 1: WITHDRAW             </t>
  </si>
  <si>
    <t>82026778540ZZZZZZZ11</t>
  </si>
  <si>
    <t xml:space="preserve">LIS COR BONDS: ACCOUNT NR 1: INTER EARN           </t>
  </si>
  <si>
    <t>82026778550ZZZZZZZ11</t>
  </si>
  <si>
    <t xml:space="preserve">LIS COR BONDS: ACCOUNT NR 1: CHARGES              </t>
  </si>
  <si>
    <t>82026778560ZZZZZZZ11</t>
  </si>
  <si>
    <t xml:space="preserve">LIS COR BONDS: ACCOUNT NR 1: TRF N-C INV          </t>
  </si>
  <si>
    <t>82026778610ZZZZZZZ11</t>
  </si>
  <si>
    <t xml:space="preserve">LIS COR BONDS: ACCOUNT NR 2: OPEN BAL             </t>
  </si>
  <si>
    <t>82026778620ZZZZZZZ11</t>
  </si>
  <si>
    <t>82026778630ZZZZZZZ11</t>
  </si>
  <si>
    <t>82026778640ZZZZZZZ11</t>
  </si>
  <si>
    <t>82026778650ZZZZZZZ11</t>
  </si>
  <si>
    <t>82026778660ZZZZZZZ11</t>
  </si>
  <si>
    <t>82026778710ZZZZZZZ11</t>
  </si>
  <si>
    <t xml:space="preserve">LIS COR BONDS: ACCOUNT NR 3: OPEN BAL             </t>
  </si>
  <si>
    <t>82026778720ZZZZZZZ11</t>
  </si>
  <si>
    <t xml:space="preserve">LIS COR BONDS: ACCOUNT NR 3: DEPOSITS             </t>
  </si>
  <si>
    <t>82026778730ZZZZZZZ11</t>
  </si>
  <si>
    <t xml:space="preserve">LIS COR BONDS: ACCOUNT NR 3: WITHDRAW             </t>
  </si>
  <si>
    <t>82026778740ZZZZZZZ11</t>
  </si>
  <si>
    <t xml:space="preserve">LIS COR BONDS: ACCOUNT NR 3: INTER EARN           </t>
  </si>
  <si>
    <t>82026778750ZZZZZZZ11</t>
  </si>
  <si>
    <t xml:space="preserve">LIS COR BONDS: ACCOUNT NR 3: CHARGES              </t>
  </si>
  <si>
    <t>82026778760ZZZZZZZ11</t>
  </si>
  <si>
    <t xml:space="preserve">LIS COR BONDS: ACCOUNT NR 3: TRF N-C INV          </t>
  </si>
  <si>
    <t xml:space="preserve">LANDFILL: OPENING BALANCE                         </t>
  </si>
  <si>
    <t xml:space="preserve">LANDFILL: INCREASE                                </t>
  </si>
  <si>
    <t xml:space="preserve">LANDFILL: REDUCT-OUTFLOW ECON BENEFITS            </t>
  </si>
  <si>
    <t xml:space="preserve">LANDFILL: REDUCT-WITHOUT OUTF OF ECO BEN          </t>
  </si>
  <si>
    <t xml:space="preserve">LANDFILL: REVERSALS                               </t>
  </si>
  <si>
    <t xml:space="preserve">LANDFILL: INCREAS-PASSAGE TIME/DIS RATE           </t>
  </si>
  <si>
    <t xml:space="preserve">DECOM/RESTO N-SPE:OPENING BALANCE                 </t>
  </si>
  <si>
    <t xml:space="preserve">DECOM/RESTO N-SPE:INCREASE                        </t>
  </si>
  <si>
    <t xml:space="preserve">DECO/REST N-SPE:REDUCT-OUTFL ECON BENEF           </t>
  </si>
  <si>
    <t xml:space="preserve">DECO/REST N-SPE:REDUCT-W/OUT OUT ECO BEN          </t>
  </si>
  <si>
    <t xml:space="preserve">DECOM/RESTO N-SPE:REVERSALS                       </t>
  </si>
  <si>
    <t xml:space="preserve">DECO/REST N-SPE:INCRE-PASS TIME/DIS RATE          </t>
  </si>
  <si>
    <t>82027900010ZZZZZZZ11</t>
  </si>
  <si>
    <t>82027900020ZZZZZZZ11</t>
  </si>
  <si>
    <t>82027900030ZZZZZZZ11</t>
  </si>
  <si>
    <t>82027900040ZZZZZZZ11</t>
  </si>
  <si>
    <t>82027900050ZZZZZZZ11</t>
  </si>
  <si>
    <t>82027900060ZZZZZZZ11</t>
  </si>
  <si>
    <t>82027900110ZZZZZZZ11</t>
  </si>
  <si>
    <t>82027900120ZZZZZZZ11</t>
  </si>
  <si>
    <t>82027900130ZZZZZZZ11</t>
  </si>
  <si>
    <t>82027900140ZZZZZZZ11</t>
  </si>
  <si>
    <t>82027900150ZZZZZZZ11</t>
  </si>
  <si>
    <t>82027900160ZZZZZZZ11</t>
  </si>
  <si>
    <t>82027950110ZZZZZZZ11</t>
  </si>
  <si>
    <t>82027950120ZZZZZZZ11</t>
  </si>
  <si>
    <t xml:space="preserve">LANDFILL: INCREASES                               </t>
  </si>
  <si>
    <t>82027950130ZZZZZZZ11</t>
  </si>
  <si>
    <t xml:space="preserve">LANDFILL: REDUCT-O/FLOW ECON BEN                  </t>
  </si>
  <si>
    <t>82027950140ZZZZZZZ11</t>
  </si>
  <si>
    <t xml:space="preserve">LANDFILL: REDUCT-WITHOUT O/FLOW ECON BEN          </t>
  </si>
  <si>
    <t>82027950150ZZZZZZZ11</t>
  </si>
  <si>
    <t>82027950160ZZZZZZZ11</t>
  </si>
  <si>
    <t xml:space="preserve">LANDFILL: INCREASE-PASS TIME/DISC RATE            </t>
  </si>
  <si>
    <t>82028100060ZZZZZZZ11</t>
  </si>
  <si>
    <t>8302114187096ZZZZZ11</t>
  </si>
  <si>
    <t xml:space="preserve">PRV DPT AGEN - FS ARTS &amp;CULTURAL COUNCIL          </t>
  </si>
  <si>
    <t>8302117101051ZZZZZ11</t>
  </si>
  <si>
    <t>8302117102052ZZZZZ11</t>
  </si>
  <si>
    <t>8302117105057ZZZZZ11</t>
  </si>
  <si>
    <t>8302117112058ZZZZZ11</t>
  </si>
  <si>
    <t>8302117200030ZZZZZ11</t>
  </si>
  <si>
    <t>8302117201006ZZZZZ11</t>
  </si>
  <si>
    <t>8302125100077ZZZZZ11</t>
  </si>
  <si>
    <t>8302125103079ZZZZZ11</t>
  </si>
  <si>
    <t>8302125107081ZZZZZ11</t>
  </si>
  <si>
    <t>8302125108083ZZZZZ11</t>
  </si>
  <si>
    <t>8302211001057MRCZZ11</t>
  </si>
  <si>
    <t>8302211026057MRCZZ11</t>
  </si>
  <si>
    <t>8302211044057MRCZZ11</t>
  </si>
  <si>
    <t>8302211046057MRCZZ11</t>
  </si>
  <si>
    <t>8302211050057MRCZZ11</t>
  </si>
  <si>
    <t>8302213001057MRCZZ11</t>
  </si>
  <si>
    <t>8302213010057MRCZZ11</t>
  </si>
  <si>
    <t>8302213020057MRCZZ11</t>
  </si>
  <si>
    <t>8302213030057MRCZZ11</t>
  </si>
  <si>
    <t>8302213040057MRCZZ11</t>
  </si>
  <si>
    <t>8302226032057663ZZ11</t>
  </si>
  <si>
    <t>8302226032057664ZZ11</t>
  </si>
  <si>
    <t>8302227034057668ZZ11</t>
  </si>
  <si>
    <t>8302227041052MRCZZ11</t>
  </si>
  <si>
    <t>8302230330057MRCZZ11</t>
  </si>
  <si>
    <t>8302230541057MRCZZ11</t>
  </si>
  <si>
    <t>8302230701057MRCZZ11</t>
  </si>
  <si>
    <t>8302230701157MRCZZ11</t>
  </si>
  <si>
    <t>8302230701A57MRCZZ11</t>
  </si>
  <si>
    <t>8302230701B57MRCZZ11</t>
  </si>
  <si>
    <t>8302232360057661ZZ11</t>
  </si>
  <si>
    <t>8302255508057MRCZZ11</t>
  </si>
  <si>
    <t>83028100060ZZZZZZZ11</t>
  </si>
  <si>
    <t>9501203365026MRCZZ11</t>
  </si>
  <si>
    <t>9501203366026MRCZZ11</t>
  </si>
  <si>
    <t>9501203367026MRCZZ11</t>
  </si>
  <si>
    <t>9501203369026MRCZZ11</t>
  </si>
  <si>
    <t>9501205381026MRCZZ11</t>
  </si>
  <si>
    <t>9501205383026MRCZZ11</t>
  </si>
  <si>
    <t>9501205384026MRCZZ11</t>
  </si>
  <si>
    <t>9501211001026MRCZZ11</t>
  </si>
  <si>
    <t>9501211010026MRCZZ11</t>
  </si>
  <si>
    <t>9501211022026MRCZZ11</t>
  </si>
  <si>
    <t>9501211034026MRCZZ11</t>
  </si>
  <si>
    <t>9501211036026MRCZZ11</t>
  </si>
  <si>
    <t>9501211038026MRCZZ11</t>
  </si>
  <si>
    <t>9501211044026MRCZZ11</t>
  </si>
  <si>
    <t>9501211046026MRCZZ11</t>
  </si>
  <si>
    <t>9501211050026MRCZZ11</t>
  </si>
  <si>
    <t>9501211060026MRCZZ11</t>
  </si>
  <si>
    <t>9501213001026MRCZZ11</t>
  </si>
  <si>
    <t>9501213010026MRCZZ11</t>
  </si>
  <si>
    <t>9501213020026MRCZZ11</t>
  </si>
  <si>
    <t>9501213030026MRCZZ11</t>
  </si>
  <si>
    <t>9501213040026MRCZZ11</t>
  </si>
  <si>
    <t>9501226060026MRCZZ11</t>
  </si>
  <si>
    <t>9501227041126MRCZZ11</t>
  </si>
  <si>
    <t>9501227041326MRCZZ11</t>
  </si>
  <si>
    <t>9501230110026MRCZZ11</t>
  </si>
  <si>
    <t>9501230451026MRCZZ11</t>
  </si>
  <si>
    <t>9501230541026MRCZZ11</t>
  </si>
  <si>
    <t>9501230576026MRCZZ11</t>
  </si>
  <si>
    <t>9501230577026MRCZZ11</t>
  </si>
  <si>
    <t>9501230578026MRCZZ11</t>
  </si>
  <si>
    <t>9501230580026MRCZZ11</t>
  </si>
  <si>
    <t>9501230583026MRCZZ11</t>
  </si>
  <si>
    <t>9501230610026MRCZZ11</t>
  </si>
  <si>
    <t>9501232360026MRCZZ11</t>
  </si>
  <si>
    <t>9501232360N26MRCZZ11</t>
  </si>
  <si>
    <t>9501259286026MRCZZ11</t>
  </si>
  <si>
    <t xml:space="preserve">NON PROF: SPORT COUNCILS                          </t>
  </si>
  <si>
    <t>9501272060026MRCZZ11</t>
  </si>
  <si>
    <t>9501272150026MRCZZ11</t>
  </si>
  <si>
    <t>9501272360026MRCZZ11</t>
  </si>
  <si>
    <t>9501395023026MRC1L11</t>
  </si>
  <si>
    <t>95018100060ZZZZZZZ11</t>
  </si>
  <si>
    <t>9511211001026MRCZZ11</t>
  </si>
  <si>
    <t>9511211010026MRCZZ11</t>
  </si>
  <si>
    <t>9511211022026MRCZZ11</t>
  </si>
  <si>
    <t>9511211034026MRCZZ11</t>
  </si>
  <si>
    <t>9511211044026MRCZZ11</t>
  </si>
  <si>
    <t>9511211046026MRCZZ11</t>
  </si>
  <si>
    <t>9511211050026MRCZZ11</t>
  </si>
  <si>
    <t>9511213001026MRCZZ11</t>
  </si>
  <si>
    <t>9511213010026MRCZZ11</t>
  </si>
  <si>
    <t>9511213020026MRCZZ11</t>
  </si>
  <si>
    <t>9511213030026MRCZZ11</t>
  </si>
  <si>
    <t>9511213040026MRCZZ11</t>
  </si>
  <si>
    <t>9511230541026MRCZZ11</t>
  </si>
  <si>
    <t>9511230576026MRCZZ11</t>
  </si>
  <si>
    <t>9511230577026MRCZZ11</t>
  </si>
  <si>
    <t>9511230578026MRCZZ11</t>
  </si>
  <si>
    <t>9511230580026MRCZZ11</t>
  </si>
  <si>
    <t>9511230583026MRCZZ11</t>
  </si>
  <si>
    <t>9511395002026MRC1211</t>
  </si>
  <si>
    <t>9511395017026MRC1H11</t>
  </si>
  <si>
    <t>9511395030026MRC1T11</t>
  </si>
  <si>
    <t>95118100060ZZZZZZZ11</t>
  </si>
  <si>
    <t>9512211001026MRCZZ11</t>
  </si>
  <si>
    <t>9512211022026MRCZZ11</t>
  </si>
  <si>
    <t>9512211026026MRCZZ11</t>
  </si>
  <si>
    <t>9512211034026MRCZZ11</t>
  </si>
  <si>
    <t>9512211036026MRCZZ11</t>
  </si>
  <si>
    <t>9512211046026MRCZZ11</t>
  </si>
  <si>
    <t>9512211050026MRCZZ11</t>
  </si>
  <si>
    <t>9512213001026MRCZZ11</t>
  </si>
  <si>
    <t>9512213010026MRCZZ11</t>
  </si>
  <si>
    <t>9512213020026MRCZZ11</t>
  </si>
  <si>
    <t>9512213030026MRCZZ11</t>
  </si>
  <si>
    <t>9512213040026MRCZZ11</t>
  </si>
  <si>
    <t>9512230451026MRCZZ11</t>
  </si>
  <si>
    <t>9512230541026MRCZZ11</t>
  </si>
  <si>
    <t>9512230576026MRCZZ11</t>
  </si>
  <si>
    <t>9512230577026MRCZZ11</t>
  </si>
  <si>
    <t>9512230578026MRCZZ11</t>
  </si>
  <si>
    <t>9512230580026MRCZZ11</t>
  </si>
  <si>
    <t>9512230583026MRCZZ11</t>
  </si>
  <si>
    <t>9512232360026MRCZZ11</t>
  </si>
  <si>
    <t>9512395002026MRC1211</t>
  </si>
  <si>
    <t>9512395017026MRC1H11</t>
  </si>
  <si>
    <t>9512395023026MRC1L11</t>
  </si>
  <si>
    <t>95128100060ZZZZZZZ11</t>
  </si>
  <si>
    <t>9513211001026MRCZZ11</t>
  </si>
  <si>
    <t>9513211022026MRCZZ11</t>
  </si>
  <si>
    <t>9513211030026MRCZZ11</t>
  </si>
  <si>
    <t>9513211034026MRCZZ11</t>
  </si>
  <si>
    <t>9513211036026MRCZZ11</t>
  </si>
  <si>
    <t>9513211044026MRCZZ11</t>
  </si>
  <si>
    <t>9513211046026MRCZZ11</t>
  </si>
  <si>
    <t>9513211050026MRCZZ11</t>
  </si>
  <si>
    <t>9513213001026MRCZZ11</t>
  </si>
  <si>
    <t>9513213010026MRCZZ11</t>
  </si>
  <si>
    <t>9513213020026MRCZZ11</t>
  </si>
  <si>
    <t>9513213030026MRCZZ11</t>
  </si>
  <si>
    <t>9513213040026MRCZZ11</t>
  </si>
  <si>
    <t>9513230541026MRCZZ11</t>
  </si>
  <si>
    <t>9513230576026MRCZZ11</t>
  </si>
  <si>
    <t>9513230577026MRCZZ11</t>
  </si>
  <si>
    <t>9513230578026MRCZZ11</t>
  </si>
  <si>
    <t>9513230580026MRCZZ11</t>
  </si>
  <si>
    <t>9513230583026MRCZZ11</t>
  </si>
  <si>
    <t>9513320025026MRCZZ11</t>
  </si>
  <si>
    <t>9513320030026MRCZZ11</t>
  </si>
  <si>
    <t>9513350010026MRCZZ11</t>
  </si>
  <si>
    <t>9513360010026MRCZZ11</t>
  </si>
  <si>
    <t>95136121010ZZZZZZZ11</t>
  </si>
  <si>
    <t>9513612102079QH2ZZ11</t>
  </si>
  <si>
    <t xml:space="preserve">REDEVELOPMENT OF WAAIHOEK PRECINCT                </t>
  </si>
  <si>
    <t>95136121030ZZZZZZZ11</t>
  </si>
  <si>
    <t>95136121040ZZZZZZZ11</t>
  </si>
  <si>
    <t>95136121060ZZZZZZZ11</t>
  </si>
  <si>
    <t>95136121070ZZZZZZZ11</t>
  </si>
  <si>
    <t>95136121170ZZZZZZZ11</t>
  </si>
  <si>
    <t>95136121180ZZZZZZZ11</t>
  </si>
  <si>
    <t>95136121190ZZZZZZZ11</t>
  </si>
  <si>
    <t>95136121200ZZZZZZZ11</t>
  </si>
  <si>
    <t>95136680020ZZZZZZZ11</t>
  </si>
  <si>
    <t>95136680030ZZZZZZZ11</t>
  </si>
  <si>
    <t>95136680040ZZZZZZZ11</t>
  </si>
  <si>
    <t>95136680050ZZZZZZZ11</t>
  </si>
  <si>
    <t>95136680060ZZZZZZZ11</t>
  </si>
  <si>
    <t>95136680070ZZZZZZZ11</t>
  </si>
  <si>
    <t>95136680080ZZZZZZZ11</t>
  </si>
  <si>
    <t>95136680090ZZZZZZZ11</t>
  </si>
  <si>
    <t>95136680100ZZZZZZZ11</t>
  </si>
  <si>
    <t>95138100060ZZZZZZZ11</t>
  </si>
  <si>
    <t>9514226060026MRCZZ11</t>
  </si>
  <si>
    <t>9514230451026MRCZZ11</t>
  </si>
  <si>
    <t>9514230541026MRCZZ11</t>
  </si>
  <si>
    <t>9514230576026MRCZZ11</t>
  </si>
  <si>
    <t>9514230577026MRCZZ11</t>
  </si>
  <si>
    <t>9514230578026MRCZZ11</t>
  </si>
  <si>
    <t>9514230580026MRCZZ11</t>
  </si>
  <si>
    <t>9514230583026MRCZZ11</t>
  </si>
  <si>
    <t>9514232360026MRCZZ11</t>
  </si>
  <si>
    <t>9514232360N26MRCZZ11</t>
  </si>
  <si>
    <t>9514395023026MRC1L11</t>
  </si>
  <si>
    <t>95148100060ZZZZZZZ11</t>
  </si>
  <si>
    <t>9521211001026MRCZZ12</t>
  </si>
  <si>
    <t>9521211010026MRCZZ12</t>
  </si>
  <si>
    <t>9521211020026MRCZZ12</t>
  </si>
  <si>
    <t>9521211022026MRCZZ12</t>
  </si>
  <si>
    <t>9521211034026MRCZZ12</t>
  </si>
  <si>
    <t>9521211044026MRCZZ12</t>
  </si>
  <si>
    <t>9521211046026MRCZZ12</t>
  </si>
  <si>
    <t>9521213001026MRCZZ12</t>
  </si>
  <si>
    <t>9521213020026MRCZZ12</t>
  </si>
  <si>
    <t>9521213030026MRCZZ12</t>
  </si>
  <si>
    <t>9521213040026MRCZZ12</t>
  </si>
  <si>
    <t>9521226060026MRCZZ12</t>
  </si>
  <si>
    <t>9521230451026MRCZZ12</t>
  </si>
  <si>
    <t>9521230541026MRCZZ12</t>
  </si>
  <si>
    <t>9521230576026MRCZZ12</t>
  </si>
  <si>
    <t>9521230577026MRCZZ12</t>
  </si>
  <si>
    <t>9521230578026MRCZZ12</t>
  </si>
  <si>
    <t>9521230580026MRCZZ12</t>
  </si>
  <si>
    <t>9521230583026MRCZZ12</t>
  </si>
  <si>
    <t>9521232360026MRCZZ12</t>
  </si>
  <si>
    <t>9521238360026MRCZZ12</t>
  </si>
  <si>
    <t>9601211001026MRCZZ20</t>
  </si>
  <si>
    <t>9601211022026MRCZZ20</t>
  </si>
  <si>
    <t>9601211034026MRCZZ20</t>
  </si>
  <si>
    <t>9601211036026MRCZZ20</t>
  </si>
  <si>
    <t>9601211044026MRCZZ20</t>
  </si>
  <si>
    <t>9601211046026MRCZZ20</t>
  </si>
  <si>
    <t>9601211050026MRCZZ20</t>
  </si>
  <si>
    <t>9601213001026MRCZZ20</t>
  </si>
  <si>
    <t>9601213010026MRCZZ20</t>
  </si>
  <si>
    <t>9601213020026MRCZZ20</t>
  </si>
  <si>
    <t>9601213030026MRCZZ20</t>
  </si>
  <si>
    <t>9601213040026MRCZZ20</t>
  </si>
  <si>
    <t>9601226060026MRCZZ20</t>
  </si>
  <si>
    <t>9601230451026MRCZZ20</t>
  </si>
  <si>
    <t>9601230452026MRCZZ20</t>
  </si>
  <si>
    <t>9601230541026MRCZZ20</t>
  </si>
  <si>
    <t>9601230576026MRCZZ20</t>
  </si>
  <si>
    <t>9601230577026MRCZZ20</t>
  </si>
  <si>
    <t>9601230578026MRCZZ20</t>
  </si>
  <si>
    <t>9601230579026MRCZZ20</t>
  </si>
  <si>
    <t>9601230580026MRCZZ20</t>
  </si>
  <si>
    <t>9601230581026MRCZZ20</t>
  </si>
  <si>
    <t>9601230583026MRCZZ20</t>
  </si>
  <si>
    <t>9601232360026MRCZZ20</t>
  </si>
  <si>
    <t>9601232360N26MRCZZ20</t>
  </si>
  <si>
    <t>9601238360026MRCZZ20</t>
  </si>
  <si>
    <t>9601395023026MRC1L20</t>
  </si>
  <si>
    <t>9611211001026MRCZZ20</t>
  </si>
  <si>
    <t>9611211022026MRCZZ20</t>
  </si>
  <si>
    <t>9611211026026MRCZZ20</t>
  </si>
  <si>
    <t>9611211034026MRCZZ20</t>
  </si>
  <si>
    <t>9611211036026MRCZZ20</t>
  </si>
  <si>
    <t>9611211044026MRCZZ20</t>
  </si>
  <si>
    <t>9611211046026MRCZZ20</t>
  </si>
  <si>
    <t>9611211050026MRCZZ20</t>
  </si>
  <si>
    <t>9611213001026MRCZZ20</t>
  </si>
  <si>
    <t>9611213010026MRCZZ20</t>
  </si>
  <si>
    <t>9611213020026MRCZZ20</t>
  </si>
  <si>
    <t>9611213030026MRCZZ20</t>
  </si>
  <si>
    <t>9611213040026MRCZZ20</t>
  </si>
  <si>
    <t>9611230541026MRCZZ20</t>
  </si>
  <si>
    <t>9611230576026MRCZZ20</t>
  </si>
  <si>
    <t>9611230577026MRCZZ20</t>
  </si>
  <si>
    <t>9611230578026MRCZZ20</t>
  </si>
  <si>
    <t>9611230579026MRCZZ20</t>
  </si>
  <si>
    <t>9611230580026MRCZZ20</t>
  </si>
  <si>
    <t>9611230581026MRCZZ20</t>
  </si>
  <si>
    <t>9611230583026MRCZZ20</t>
  </si>
  <si>
    <t>9611232360026MRCZZ20</t>
  </si>
  <si>
    <t>9611232360N26MRCZZ20</t>
  </si>
  <si>
    <t>9612211001026MRCZZ20</t>
  </si>
  <si>
    <t>9612211020026MRCZZ20</t>
  </si>
  <si>
    <t>9612211022026MRCZZ20</t>
  </si>
  <si>
    <t>9612211026026MRCZZ20</t>
  </si>
  <si>
    <t>9612211034026MRCZZ20</t>
  </si>
  <si>
    <t>9612211036026MRCZZ20</t>
  </si>
  <si>
    <t>9612211044026MRCZZ20</t>
  </si>
  <si>
    <t>9612211046026MRCZZ20</t>
  </si>
  <si>
    <t>9612211050026MRCZZ20</t>
  </si>
  <si>
    <t>9612213001026MRCZZ20</t>
  </si>
  <si>
    <t>9612213010026MRCZZ20</t>
  </si>
  <si>
    <t>9612213020026MRCZZ20</t>
  </si>
  <si>
    <t>9612213030026MRCZZ20</t>
  </si>
  <si>
    <t>9612213040026MRCZZ20</t>
  </si>
  <si>
    <t>9612227041026MRCZZ20</t>
  </si>
  <si>
    <t>9612230451026MRCZZ20</t>
  </si>
  <si>
    <t>9612230452026MRCZZ20</t>
  </si>
  <si>
    <t>9612230541026MRCZZ20</t>
  </si>
  <si>
    <t>9612230576026MRCZZ20</t>
  </si>
  <si>
    <t>9612230576426MRCZZ20</t>
  </si>
  <si>
    <t>9612230577026MRCZZ20</t>
  </si>
  <si>
    <t>9612230578026MRCZZ20</t>
  </si>
  <si>
    <t>9612230579026MRCZZ20</t>
  </si>
  <si>
    <t>9612230580026MRCZZ20</t>
  </si>
  <si>
    <t>9612230580426MRCZZ20</t>
  </si>
  <si>
    <t>9612230581026MRCZZ20</t>
  </si>
  <si>
    <t>9612230583026MRCZZ20</t>
  </si>
  <si>
    <t>9612230610026MRCZZ20</t>
  </si>
  <si>
    <t>9612232360026MRCZZ20</t>
  </si>
  <si>
    <t>9612232360N26MRCZZ20</t>
  </si>
  <si>
    <t>9612238150026MRCZZ20</t>
  </si>
  <si>
    <t>9701211001026MRCZZ40</t>
  </si>
  <si>
    <t>9701211010026MRCZZ40</t>
  </si>
  <si>
    <t>9701211020026MRCZZ40</t>
  </si>
  <si>
    <t>9701211022026MRCZZ40</t>
  </si>
  <si>
    <t>9701211026026MRCZZ40</t>
  </si>
  <si>
    <t>9701211034026MRCZZ40</t>
  </si>
  <si>
    <t>9701211036026MRCZZ40</t>
  </si>
  <si>
    <t>9701211038026MRCZZ40</t>
  </si>
  <si>
    <t>9701211046026MRCZZ40</t>
  </si>
  <si>
    <t>9701211050026MRCZZ40</t>
  </si>
  <si>
    <t>9701213001026MRCZZ40</t>
  </si>
  <si>
    <t>9701213010026MRCZZ40</t>
  </si>
  <si>
    <t>9701213020026MRCZZ40</t>
  </si>
  <si>
    <t>9701213030026MRCZZ40</t>
  </si>
  <si>
    <t>9701213040026MRCZZ40</t>
  </si>
  <si>
    <t>9701226060026MRCZZ40</t>
  </si>
  <si>
    <t>9701230110026MRCZZ40</t>
  </si>
  <si>
    <t>9701230451026MRCZZ40</t>
  </si>
  <si>
    <t>9701230541026MRCZZ40</t>
  </si>
  <si>
    <t>9701230576026MRCZZ40</t>
  </si>
  <si>
    <t>9701230577026MRCZZ40</t>
  </si>
  <si>
    <t>9701230578026MRCZZ40</t>
  </si>
  <si>
    <t>9701230579026MRCZZ40</t>
  </si>
  <si>
    <t>9701230580026MRCZZ40</t>
  </si>
  <si>
    <t>9701230581026MRCZZ40</t>
  </si>
  <si>
    <t>9701230583026MRCZZ40</t>
  </si>
  <si>
    <t>9701238360026MRCZZ40</t>
  </si>
  <si>
    <t>9701395018026MRC1J40</t>
  </si>
  <si>
    <t>9701395023026MRC1L40</t>
  </si>
  <si>
    <t>9711211001026MRCZZ40</t>
  </si>
  <si>
    <t>9711211022026MRCZZ40</t>
  </si>
  <si>
    <t>9711211034026MRCZZ40</t>
  </si>
  <si>
    <t>9711211044026MRCZZ40</t>
  </si>
  <si>
    <t>9711211046026MRCZZ40</t>
  </si>
  <si>
    <t>9711211050026MRCZZ40</t>
  </si>
  <si>
    <t>9711213001026MRCZZ40</t>
  </si>
  <si>
    <t>9711213010026MRCZZ40</t>
  </si>
  <si>
    <t>9711213020026MRCZZ40</t>
  </si>
  <si>
    <t>9711213030026MRCZZ40</t>
  </si>
  <si>
    <t>9711213040026MRCZZ40</t>
  </si>
  <si>
    <t>9711230541026MRCZZ40</t>
  </si>
  <si>
    <t>9711230576026MRCZZ40</t>
  </si>
  <si>
    <t>9711230577026MRCZZ40</t>
  </si>
  <si>
    <t>9711230578026MRCZZ40</t>
  </si>
  <si>
    <t>9711230579026MRCZZ40</t>
  </si>
  <si>
    <t>9711230580026MRCZZ40</t>
  </si>
  <si>
    <t>9711230581026MRCZZ40</t>
  </si>
  <si>
    <t>9711230583026MRCZZ40</t>
  </si>
  <si>
    <t>9711232360026MRCZZ40</t>
  </si>
  <si>
    <t>9711232360N26MRCZZ40</t>
  </si>
  <si>
    <t>9712211001026MRCZZ40</t>
  </si>
  <si>
    <t>9712211020026MRCZZ40</t>
  </si>
  <si>
    <t>9712211022026MRCZZ40</t>
  </si>
  <si>
    <t>9712211026026MRCZZ40</t>
  </si>
  <si>
    <t>9712211034026MRCZZ40</t>
  </si>
  <si>
    <t>9712211036026MRCZZ40</t>
  </si>
  <si>
    <t>9712211044026MRCZZ40</t>
  </si>
  <si>
    <t>9712211046026MRCZZ40</t>
  </si>
  <si>
    <t>9712211050026MRCZZ40</t>
  </si>
  <si>
    <t>9712213001026MRCZZ40</t>
  </si>
  <si>
    <t>9712213010026MRCZZ40</t>
  </si>
  <si>
    <t>9712213020026MRCZZ40</t>
  </si>
  <si>
    <t>9712213030026MRCZZ40</t>
  </si>
  <si>
    <t>9712213040026MRCZZ40</t>
  </si>
  <si>
    <t>9712230012026MRCZZ40</t>
  </si>
  <si>
    <t>9712230452026MRCZZ40</t>
  </si>
  <si>
    <t>9712230541026MRCZZ40</t>
  </si>
  <si>
    <t>9712230576026MRCZZ40</t>
  </si>
  <si>
    <t>9712230577026MRCZZ40</t>
  </si>
  <si>
    <t>9712230578026MRCZZ40</t>
  </si>
  <si>
    <t>9712230580026MRCZZ40</t>
  </si>
  <si>
    <t>9712230581026MRCZZ40</t>
  </si>
  <si>
    <t>9712230583026MRCZZ40</t>
  </si>
  <si>
    <t>9712232360026MRCZZ40</t>
  </si>
  <si>
    <t>9712232360N26MRCZZ40</t>
  </si>
  <si>
    <t>9801211001026MRCZZ30</t>
  </si>
  <si>
    <t>9801211010026MRCZZ30</t>
  </si>
  <si>
    <t>9801211022026MRCZZ30</t>
  </si>
  <si>
    <t>9801211026026MRCZZ30</t>
  </si>
  <si>
    <t>9801211034026MRCZZ30</t>
  </si>
  <si>
    <t>9801211036026MRCZZ30</t>
  </si>
  <si>
    <t>9801211038026MRCZZ30</t>
  </si>
  <si>
    <t>9801211044026MRCZZ30</t>
  </si>
  <si>
    <t>9801211046026MRCZZ30</t>
  </si>
  <si>
    <t>9801211050026MRCZZ30</t>
  </si>
  <si>
    <t>9801211056026MRCZZ30</t>
  </si>
  <si>
    <t>9801213001026MRCZZ30</t>
  </si>
  <si>
    <t>9801213010026MRCZZ30</t>
  </si>
  <si>
    <t>9801213020026MRCZZ30</t>
  </si>
  <si>
    <t>9801213030026MRCZZ30</t>
  </si>
  <si>
    <t>9801213040026MRCZZ30</t>
  </si>
  <si>
    <t>9801226060026MRCZZ30</t>
  </si>
  <si>
    <t>9801230110026MRCZZ30</t>
  </si>
  <si>
    <t>9801230451026MRCZZ30</t>
  </si>
  <si>
    <t>9801230452026MRCZZ30</t>
  </si>
  <si>
    <t>9801230541026MRCZZ30</t>
  </si>
  <si>
    <t>9801230576026MRCZZ30</t>
  </si>
  <si>
    <t>9801230577026MRCZZ30</t>
  </si>
  <si>
    <t>9801230578026MRCZZ30</t>
  </si>
  <si>
    <t>9801230579026MRCZZ30</t>
  </si>
  <si>
    <t>9801230580026MRCZZ30</t>
  </si>
  <si>
    <t>9801230581026MRCZZ30</t>
  </si>
  <si>
    <t>9801230583026MRCZZ30</t>
  </si>
  <si>
    <t>9801232360026MRCZZ30</t>
  </si>
  <si>
    <t>9801238360026MRCZZ30</t>
  </si>
  <si>
    <t>9801395023026MRC1L30</t>
  </si>
  <si>
    <t>9811211001026MRCZZ30</t>
  </si>
  <si>
    <t>9811211026026MRCZZ30</t>
  </si>
  <si>
    <t>9811211046026MRCZZ30</t>
  </si>
  <si>
    <t>9811213001026MRCZZ30</t>
  </si>
  <si>
    <t>9811213010026MRCZZ30</t>
  </si>
  <si>
    <t>9811213020026MRCZZ30</t>
  </si>
  <si>
    <t>9811213030026MRCZZ30</t>
  </si>
  <si>
    <t>9811213040026MRCZZ30</t>
  </si>
  <si>
    <t>9811230012026MRCZZ30</t>
  </si>
  <si>
    <t>9811230012126MRCZZ30</t>
  </si>
  <si>
    <t>9811230451026MRCZZ30</t>
  </si>
  <si>
    <t>9811230451D26MRCZZ30</t>
  </si>
  <si>
    <t>9811230452026MRCZZ30</t>
  </si>
  <si>
    <t>9811230452126MRCZZ30</t>
  </si>
  <si>
    <t>9811230541026MRCZZ30</t>
  </si>
  <si>
    <t>9811230576026MRCZZ30</t>
  </si>
  <si>
    <t>9811230577026MRCZZ30</t>
  </si>
  <si>
    <t>9811230578026MRCZZ30</t>
  </si>
  <si>
    <t>9811230579026MRCZZ30</t>
  </si>
  <si>
    <t>9811230580026MRCZZ30</t>
  </si>
  <si>
    <t>9811230581026MRCZZ30</t>
  </si>
  <si>
    <t>9811230583026MRCZZ30</t>
  </si>
  <si>
    <t>9811232360026MRCZZ30</t>
  </si>
  <si>
    <t>9811232360N26MRCZZ30</t>
  </si>
  <si>
    <t>9812211001026MRCZZ30</t>
  </si>
  <si>
    <t>9812211022026MRCZZ30</t>
  </si>
  <si>
    <t>9812211026026MRCZZ30</t>
  </si>
  <si>
    <t>9812211034026MRCZZ30</t>
  </si>
  <si>
    <t>9812211036026MRCZZ30</t>
  </si>
  <si>
    <t>9812211046026MRCZZ30</t>
  </si>
  <si>
    <t>9812211050026MRCZZ30</t>
  </si>
  <si>
    <t>9812213001026MRCZZ30</t>
  </si>
  <si>
    <t>9812213010026MRCZZ30</t>
  </si>
  <si>
    <t>9812213020026MRCZZ30</t>
  </si>
  <si>
    <t>9812213030026MRCZZ30</t>
  </si>
  <si>
    <t>9812213040026MRCZZ30</t>
  </si>
  <si>
    <t>9812230541026MRCZZ30</t>
  </si>
  <si>
    <t>9812230576026MRCZZ30</t>
  </si>
  <si>
    <t>9812230577026MRCZZ30</t>
  </si>
  <si>
    <t>9812230578026MRCZZ30</t>
  </si>
  <si>
    <t>9812230579026MRCZZ30</t>
  </si>
  <si>
    <t>9812230580026MRCZZ30</t>
  </si>
  <si>
    <t>9812230582026MRCZZ30</t>
  </si>
  <si>
    <t>9812230583026MRCZZ30</t>
  </si>
  <si>
    <t>9812232360026MRCZZ30</t>
  </si>
  <si>
    <t>9921211001026MRCZZ50</t>
  </si>
  <si>
    <t>9921211010026MRCZZ50</t>
  </si>
  <si>
    <t>9921211022026MRCZZ50</t>
  </si>
  <si>
    <t>9921211026026MRCZZ50</t>
  </si>
  <si>
    <t>9921211034026MRCZZ50</t>
  </si>
  <si>
    <t>9921211036026MRCZZ50</t>
  </si>
  <si>
    <t>9921211038026MRCZZ50</t>
  </si>
  <si>
    <t>9921211040026MRCZZ50</t>
  </si>
  <si>
    <t>9921211042026MRCZZ50</t>
  </si>
  <si>
    <t>9921211044026MRCZZ50</t>
  </si>
  <si>
    <t>9921211046026MRCZZ50</t>
  </si>
  <si>
    <t>9921211050026MRCZZ50</t>
  </si>
  <si>
    <t>9921213001026MRCZZ50</t>
  </si>
  <si>
    <t>9921213010026MRCZZ50</t>
  </si>
  <si>
    <t>9921213020026MRCZZ50</t>
  </si>
  <si>
    <t>9921213030026MRCZZ50</t>
  </si>
  <si>
    <t>9921213040026MRCZZ50</t>
  </si>
  <si>
    <t>9921226030026MRCZZ50</t>
  </si>
  <si>
    <t>9921226060F26MRCZZ50</t>
  </si>
  <si>
    <t>9921226060H26MRCZZ50</t>
  </si>
  <si>
    <t>9921228360022NHCZZ11</t>
  </si>
  <si>
    <t>9921228361026NRSZZ50</t>
  </si>
  <si>
    <t>9921228361026NRTZZ50</t>
  </si>
  <si>
    <t>9921228540026MRCZZ50</t>
  </si>
  <si>
    <t>9921230011026MRCZZ50</t>
  </si>
  <si>
    <t>9921230112026MRCZZ50</t>
  </si>
  <si>
    <t>9921230117026MRCZZ50</t>
  </si>
  <si>
    <t>9921230161026MRCZZ50</t>
  </si>
  <si>
    <t>9921230162026MRCZZ50</t>
  </si>
  <si>
    <t>9921230451026MRCZZ50</t>
  </si>
  <si>
    <t>9921230452026MRCZZ50</t>
  </si>
  <si>
    <t>9921230513026MRCZZ50</t>
  </si>
  <si>
    <t>9921230541026MRCZZ50</t>
  </si>
  <si>
    <t>9921230576026MRCZZ50</t>
  </si>
  <si>
    <t>9921230576126MRCZZ50</t>
  </si>
  <si>
    <t>9921230577026MRCZZ50</t>
  </si>
  <si>
    <t>9921230577126MRCZZ50</t>
  </si>
  <si>
    <t>9921230578026MRCZZ50</t>
  </si>
  <si>
    <t>9921230580026MRCZZ50</t>
  </si>
  <si>
    <t>9921230580126MRCZZ50</t>
  </si>
  <si>
    <t>9921230581026MRCZZ50</t>
  </si>
  <si>
    <t>9921230583026MRCZZ50</t>
  </si>
  <si>
    <t>9921230583126MRCZZ50</t>
  </si>
  <si>
    <t>9921230701026MRCZZ50</t>
  </si>
  <si>
    <t>9921232360026MRCZZ50</t>
  </si>
  <si>
    <t>9921232360D26MRCZZ50</t>
  </si>
  <si>
    <t>9921232360N26MRCZZ50</t>
  </si>
  <si>
    <t>9921236256026MRCZZ50</t>
  </si>
  <si>
    <t>9921272150026MRCZZ50</t>
  </si>
  <si>
    <t>9921395023026MRC1L50</t>
  </si>
  <si>
    <t>9921644502081RP9ZZ50</t>
  </si>
  <si>
    <t>9921644502081RT5ZZ50</t>
  </si>
  <si>
    <t>9921644502081RT6ZZ50</t>
  </si>
  <si>
    <t>9921644502081RT7ZZ50</t>
  </si>
  <si>
    <t>9921644942081RT8ZZ50</t>
  </si>
  <si>
    <t>99216472410ZZZZZZZ11</t>
  </si>
  <si>
    <t>9921647242081RJ7ZZ50</t>
  </si>
  <si>
    <t>99216472430ZZZZZZZ11</t>
  </si>
  <si>
    <t>99216472440ZZZZZZZ11</t>
  </si>
  <si>
    <t>99216472450ZZZZZZZ11</t>
  </si>
  <si>
    <t>99216472460ZZZZZZZ11</t>
  </si>
  <si>
    <t>99216472470ZZZZZZZ11</t>
  </si>
  <si>
    <t>99216472480ZZZZZZZ11</t>
  </si>
  <si>
    <t>99216472610ZZZZZZZ11</t>
  </si>
  <si>
    <t>99216472620ZZZZZZZ11</t>
  </si>
  <si>
    <t>99216472630ZZZZZZZ11</t>
  </si>
  <si>
    <t>99216472640ZZZZZZZ11</t>
  </si>
  <si>
    <t>99216472650ZZZZZZZ11</t>
  </si>
  <si>
    <t>99216472710ZZZZZZZ11</t>
  </si>
  <si>
    <t>99216472720ZZZZZZZ11</t>
  </si>
  <si>
    <t>99216472730ZZZZZZZ11</t>
  </si>
  <si>
    <t>99216472740ZZZZZZZ11</t>
  </si>
  <si>
    <t>99216473510ZZZZZZZ11</t>
  </si>
  <si>
    <t>9921647352081QG9ZZ50</t>
  </si>
  <si>
    <t xml:space="preserve">DEVELOPMENT OF PARK - DEWETSDORP                  </t>
  </si>
  <si>
    <t>9921647352081QH1ZZ50</t>
  </si>
  <si>
    <t xml:space="preserve">DEVELOPMENT OF PARK - WEPENER                     </t>
  </si>
  <si>
    <t>9921647352081QV2ZZ50</t>
  </si>
  <si>
    <t>9921647352081RT9ZZ50</t>
  </si>
  <si>
    <t>99216473530ZZZZZZZ11</t>
  </si>
  <si>
    <t>99216473540ZZZZZZZ11</t>
  </si>
  <si>
    <t>99216473550ZZZZZZZ11</t>
  </si>
  <si>
    <t>99216473560ZZZZZZZ11</t>
  </si>
  <si>
    <t>99216473570ZZZZZZZ11</t>
  </si>
  <si>
    <t>99216473580ZZZZZZZ11</t>
  </si>
  <si>
    <t>99216473610ZZZZZZZ11</t>
  </si>
  <si>
    <t>99216473620ZZZZZZZ11</t>
  </si>
  <si>
    <t>99216473630ZZZZZZZ11</t>
  </si>
  <si>
    <t>99216473640ZZZZZZZ11</t>
  </si>
  <si>
    <t>99216473650ZZZZZZZ11</t>
  </si>
  <si>
    <t>99216473710ZZZZZZZ11</t>
  </si>
  <si>
    <t>99216473720ZZZZZZZ11</t>
  </si>
  <si>
    <t>99216473730ZZZZZZZ11</t>
  </si>
  <si>
    <t>99216473740ZZZZZZZ11</t>
  </si>
  <si>
    <t>99216680020ZZZZZZZ11</t>
  </si>
  <si>
    <t>99216680030ZZZZZZZ11</t>
  </si>
  <si>
    <t>99216680040ZZZZZZZ11</t>
  </si>
  <si>
    <t>99216680050ZZZZZZZ11</t>
  </si>
  <si>
    <t>99216680060ZZZZZZZ11</t>
  </si>
  <si>
    <t>99216680070ZZZZZZZ11</t>
  </si>
  <si>
    <t>99216680080ZZZZZZZ11</t>
  </si>
  <si>
    <t>99216680090ZZZZZZZ11</t>
  </si>
  <si>
    <t>99216680100ZZZZZZZ11</t>
  </si>
  <si>
    <t>9931138528028ZZZZZ50</t>
  </si>
  <si>
    <t>9931211001026MRCZZ50</t>
  </si>
  <si>
    <t>9931211020026MRCZZ50</t>
  </si>
  <si>
    <t>9931211022026MRCZZ50</t>
  </si>
  <si>
    <t>9931211026026MRCZZ50</t>
  </si>
  <si>
    <t>9931211034026MRCZZ50</t>
  </si>
  <si>
    <t>9931211036026MRCZZ50</t>
  </si>
  <si>
    <t>9931211038026MRCZZ50</t>
  </si>
  <si>
    <t>9931211044026MRCZZ50</t>
  </si>
  <si>
    <t>9931211046026MRCZZ50</t>
  </si>
  <si>
    <t>9931211050026MRCZZ50</t>
  </si>
  <si>
    <t>9931213001026MRCZZ50</t>
  </si>
  <si>
    <t>9931213020026MRCZZ50</t>
  </si>
  <si>
    <t>9931213030026MRCZZ50</t>
  </si>
  <si>
    <t>9931213040026MRCZZ50</t>
  </si>
  <si>
    <t>9931227037526414ZZ50</t>
  </si>
  <si>
    <t>9931227334026MRCZZ50</t>
  </si>
  <si>
    <t>9931230012026MRCZZ50</t>
  </si>
  <si>
    <t>9931230049026MRCZZ50</t>
  </si>
  <si>
    <t>9931230117026MRCZZ50</t>
  </si>
  <si>
    <t>9931230162026MRCZZ50</t>
  </si>
  <si>
    <t>9931230541026MRCZZ50</t>
  </si>
  <si>
    <t>9931230576026MRCZZ50</t>
  </si>
  <si>
    <t>9931230576126MRCZZ50</t>
  </si>
  <si>
    <t>9931230577026MRCZZ50</t>
  </si>
  <si>
    <t>9931230577126MRCZZ50</t>
  </si>
  <si>
    <t>9931230578026MRCZZ50</t>
  </si>
  <si>
    <t>9931230580026MRCZZ50</t>
  </si>
  <si>
    <t>9931230580126MRCZZ50</t>
  </si>
  <si>
    <t>9931230581026MRCZZ50</t>
  </si>
  <si>
    <t>9931230583026MRCZZ50</t>
  </si>
  <si>
    <t>9931230583126MRCZZ50</t>
  </si>
  <si>
    <t>9931232360026MRCZZ50</t>
  </si>
  <si>
    <t>9931232360D26MRCZZ50</t>
  </si>
  <si>
    <t>9931232360M26MRCZZ50</t>
  </si>
  <si>
    <t>9931238360026MRCZZ50</t>
  </si>
  <si>
    <t>9931272060026MRCZZ50</t>
  </si>
  <si>
    <t>9931395023026MRC1L50</t>
  </si>
  <si>
    <t>9932134301011ZZZZZ50</t>
  </si>
  <si>
    <t>9932134302011ZZZZZ50</t>
  </si>
  <si>
    <t>9932134305010ZZZZZ50</t>
  </si>
  <si>
    <t>9932140088015ZZZZZ50</t>
  </si>
  <si>
    <t>9932230361426MRCZZ50</t>
  </si>
  <si>
    <t>9932232360026MRCZZ50</t>
  </si>
  <si>
    <t>9932272150026MRCZZ50</t>
  </si>
  <si>
    <t>9932395023026MRC1L50</t>
  </si>
  <si>
    <t>9941104051007ZZZZZ50</t>
  </si>
  <si>
    <t>9941106011014ZZZZZ50</t>
  </si>
  <si>
    <t>9941134200010ZZZZZ50</t>
  </si>
  <si>
    <t>9941142008029ZZZZZ50</t>
  </si>
  <si>
    <t>9941142451029ZZZZZ50</t>
  </si>
  <si>
    <t>9941142454029ZZZZZ50</t>
  </si>
  <si>
    <t>9941142456029ZZZZZ50</t>
  </si>
  <si>
    <t>9941142551029ZZZZZ50</t>
  </si>
  <si>
    <t>9941142630029ZZZZZ50</t>
  </si>
  <si>
    <t>9941211001026MRCZZ50</t>
  </si>
  <si>
    <t>9941211020026MRCZZ50</t>
  </si>
  <si>
    <t>9941211022026MRCZZ50</t>
  </si>
  <si>
    <t>9941211026026MRCZZ50</t>
  </si>
  <si>
    <t>9941211034026MRCZZ50</t>
  </si>
  <si>
    <t>9941211036026MRCZZ50</t>
  </si>
  <si>
    <t>9941211038026MRCZZ50</t>
  </si>
  <si>
    <t>9941211044026MRCZZ50</t>
  </si>
  <si>
    <t>9941211046026MRCZZ50</t>
  </si>
  <si>
    <t>9941211050026MRCZZ50</t>
  </si>
  <si>
    <t>9941213001026MRCZZ50</t>
  </si>
  <si>
    <t>9941213020026MRCZZ50</t>
  </si>
  <si>
    <t>9941213030026MRCZZ50</t>
  </si>
  <si>
    <t>9941213040026MRCZZ50</t>
  </si>
  <si>
    <t>9941226032026MRCZZ50</t>
  </si>
  <si>
    <t>9941227030026MRCZZ50</t>
  </si>
  <si>
    <t>9941227034026MRCZZ50</t>
  </si>
  <si>
    <t>9941227034226MRCZZ50</t>
  </si>
  <si>
    <t>9941227041026MRCZZ50</t>
  </si>
  <si>
    <t>9941230040026MRCZZ50</t>
  </si>
  <si>
    <t>9941230112026MRCZZ50</t>
  </si>
  <si>
    <t>9941230117026MRCZZ50</t>
  </si>
  <si>
    <t>9941230162026MRCZZ50</t>
  </si>
  <si>
    <t>9941230451026MRCZZ50</t>
  </si>
  <si>
    <t>9941230541026MRCZZ50</t>
  </si>
  <si>
    <t>9941230572026MRCZZ50</t>
  </si>
  <si>
    <t>9941230576026MRCZZ50</t>
  </si>
  <si>
    <t>9941230576126MRCZZ50</t>
  </si>
  <si>
    <t>9941230578026MRCZZ50</t>
  </si>
  <si>
    <t>9941230580026MRCZZ50</t>
  </si>
  <si>
    <t>9941230583026MRCZZ50</t>
  </si>
  <si>
    <t>9941232360026MRCZZ50</t>
  </si>
  <si>
    <t>9941232360126MRCZZ50</t>
  </si>
  <si>
    <t>9941236256026MRCZZ50</t>
  </si>
  <si>
    <t>9941238364026MRCZZ50</t>
  </si>
  <si>
    <t>9941238364526MRCZZ50</t>
  </si>
  <si>
    <t>9941240001026MRCZZ50</t>
  </si>
  <si>
    <t>9941272150026MRCZZ50</t>
  </si>
  <si>
    <t>9941395023026MRC1L50</t>
  </si>
  <si>
    <t>9951211001026MRCZZ50</t>
  </si>
  <si>
    <t>9951211036026MRCZZ50</t>
  </si>
  <si>
    <t>9951211038026MRCZZ50</t>
  </si>
  <si>
    <t>9951211046026MRCZZ50</t>
  </si>
  <si>
    <t>9951213001026MRCZZ50</t>
  </si>
  <si>
    <t>9951213020026MRCZZ50</t>
  </si>
  <si>
    <t>9951213030026MRCZZ50</t>
  </si>
  <si>
    <t>9951213040026MRCZZ50</t>
  </si>
  <si>
    <t>9951227041026MRCZZ50</t>
  </si>
  <si>
    <t>9951230117026MRCZZ50</t>
  </si>
  <si>
    <t>9951230541026MRCZZ50</t>
  </si>
  <si>
    <t>9951230576026MRCZZ50</t>
  </si>
  <si>
    <t>9951232360026MRCZZ50</t>
  </si>
  <si>
    <t>9951232360126MRCZZ50</t>
  </si>
  <si>
    <t>9952142061029ZZZZZ50</t>
  </si>
  <si>
    <t>9952142061129ZZZZZ50</t>
  </si>
  <si>
    <t>9952211001026MRCZZ50</t>
  </si>
  <si>
    <t>9952211026026MRCZZ50</t>
  </si>
  <si>
    <t>9952211036026MRCZZ50</t>
  </si>
  <si>
    <t>9952211038026MRCZZ50</t>
  </si>
  <si>
    <t>9952211040026MRCZZ50</t>
  </si>
  <si>
    <t>9952211046026MRCZZ50</t>
  </si>
  <si>
    <t>9952211050026MRCZZ50</t>
  </si>
  <si>
    <t>9952211063026MRCZZ50</t>
  </si>
  <si>
    <t>9952213001026MRCZZ50</t>
  </si>
  <si>
    <t>9952213010026MRCZZ50</t>
  </si>
  <si>
    <t>9952213020026MRCZZ50</t>
  </si>
  <si>
    <t>9952213030026MRCZZ50</t>
  </si>
  <si>
    <t>9952213040026MRCZZ50</t>
  </si>
  <si>
    <t>9952230117026MRCZZ50</t>
  </si>
  <si>
    <t>9952230541026MRCZZ50</t>
  </si>
  <si>
    <t>9952232360026MRCZZ50</t>
  </si>
  <si>
    <t>9953211001026MRCZZ50</t>
  </si>
  <si>
    <t>9953211046026MRCZZ50</t>
  </si>
  <si>
    <t>9953211050026MRCZZ50</t>
  </si>
  <si>
    <t>9953213001026MRCZZ50</t>
  </si>
  <si>
    <t>9953213020026MRCZZ50</t>
  </si>
  <si>
    <t>9953213030026MRCZZ50</t>
  </si>
  <si>
    <t>9953213040026MRCZZ50</t>
  </si>
  <si>
    <t>9953230117026MRCZZ50</t>
  </si>
  <si>
    <t>9953230178026MRCZZ50</t>
  </si>
  <si>
    <t>9953230541026MRCZZ50</t>
  </si>
  <si>
    <t>9953232360026MRCZZ50</t>
  </si>
  <si>
    <t>9953232360126MRCZZ50</t>
  </si>
  <si>
    <t>9961140088015ZZZZZ50</t>
  </si>
  <si>
    <t xml:space="preserve">N-M-R PPE: S/LINE-COMMUNITY ASSETS(GENER          </t>
  </si>
  <si>
    <t>9961142461029ZZZZZ50</t>
  </si>
  <si>
    <t>9961211001026MRCZZ50</t>
  </si>
  <si>
    <t>9961211022026MRCZZ50</t>
  </si>
  <si>
    <t>9961211034026MRCZZ50</t>
  </si>
  <si>
    <t>9961211036026MRCZZ50</t>
  </si>
  <si>
    <t>9961211038026MRCZZ50</t>
  </si>
  <si>
    <t>9961211046026MRCZZ50</t>
  </si>
  <si>
    <t>9961213001026MRCZZ50</t>
  </si>
  <si>
    <t>9961213030026MRCZZ50</t>
  </si>
  <si>
    <t>9961213040026MRCZZ50</t>
  </si>
  <si>
    <t>9961227041026MRCZZ50</t>
  </si>
  <si>
    <t>9961230117026MRCZZ50</t>
  </si>
  <si>
    <t>9961230144026MRCZZ50</t>
  </si>
  <si>
    <t>9961230541026MRCZZ50</t>
  </si>
  <si>
    <t>9961230576026MRCZZ50</t>
  </si>
  <si>
    <t>9961232360026MRCZZ50</t>
  </si>
  <si>
    <t>9961238364026MRCZZ50</t>
  </si>
  <si>
    <t>9971211001026MRCZZ50</t>
  </si>
  <si>
    <t>9971211022026MRCZZ50</t>
  </si>
  <si>
    <t>9971211026026MRCZZ50</t>
  </si>
  <si>
    <t>9971211034026MRCZZ50</t>
  </si>
  <si>
    <t>9971211038026MRCZZ50</t>
  </si>
  <si>
    <t>9971211046026MRCZZ50</t>
  </si>
  <si>
    <t>9971213001026MRCZZ50</t>
  </si>
  <si>
    <t>9971213010026MRCZZ50</t>
  </si>
  <si>
    <t>9971213020026MRCZZ50</t>
  </si>
  <si>
    <t>9971213030026MRCZZ50</t>
  </si>
  <si>
    <t>9971213040026MRCZZ50</t>
  </si>
  <si>
    <t>9971226060F26MRCZZ50</t>
  </si>
  <si>
    <t>9971230018026MRCZZ50</t>
  </si>
  <si>
    <t>9971230117026MRCZZ50</t>
  </si>
  <si>
    <t>9971230541026MRCZZ50</t>
  </si>
  <si>
    <t>9971230576026MRCZZ50</t>
  </si>
  <si>
    <t>9971230576126MRCZZ50</t>
  </si>
  <si>
    <t>9971230578026MRCZZ50</t>
  </si>
  <si>
    <t>9971230579026MRCZZ50</t>
  </si>
  <si>
    <t>9971230580026MRCZZ50</t>
  </si>
  <si>
    <t>9971230583026MRCZZ50</t>
  </si>
  <si>
    <t>9971232360026MRCZZ50</t>
  </si>
  <si>
    <t>9971232360126MRCZZ50</t>
  </si>
  <si>
    <t>9971234025026MRCZZ50</t>
  </si>
  <si>
    <t>9972211001020MRCZZ50</t>
  </si>
  <si>
    <t>9972211026020MRCZZ50</t>
  </si>
  <si>
    <t>9972211036020MRCZZ50</t>
  </si>
  <si>
    <t>9972211038020MRCZZ50</t>
  </si>
  <si>
    <t>9972211040020MRCZZ50</t>
  </si>
  <si>
    <t>9972211044020MRCZZ50</t>
  </si>
  <si>
    <t>9972211046020MRCZZ50</t>
  </si>
  <si>
    <t>9972211050020MRCZZ50</t>
  </si>
  <si>
    <t>9972211063020MRCZZ50</t>
  </si>
  <si>
    <t>9972213001020MRCZZ50</t>
  </si>
  <si>
    <t>9972213010020MRCZZ50</t>
  </si>
  <si>
    <t>9972213020020MRCZZ50</t>
  </si>
  <si>
    <t>9972213030020MRCZZ50</t>
  </si>
  <si>
    <t>9972213040020MRCZZ50</t>
  </si>
  <si>
    <t>9972230117020MRCZZ50</t>
  </si>
  <si>
    <t>9972230541020MRCZZ50</t>
  </si>
  <si>
    <t>9972232360020MRCZZ50</t>
  </si>
  <si>
    <t>9972232360120MRCZZ50</t>
  </si>
  <si>
    <t>9972240001020MRCZZ50</t>
  </si>
  <si>
    <t>9973211001021PNSZZ50</t>
  </si>
  <si>
    <t>9973211026021PNSZZ50</t>
  </si>
  <si>
    <t>9973211036021PNSZZ50</t>
  </si>
  <si>
    <t>9973211038021PNSZZ50</t>
  </si>
  <si>
    <t>9973211040021PNSZZ50</t>
  </si>
  <si>
    <t>9973211044021PNSZZ50</t>
  </si>
  <si>
    <t>9973211046021PNSZZ50</t>
  </si>
  <si>
    <t>9973211050021PNSZZ50</t>
  </si>
  <si>
    <t>9973211063021PNSZZ50</t>
  </si>
  <si>
    <t>9973213001021PNSZZ50</t>
  </si>
  <si>
    <t>9973213020021PNSZZ50</t>
  </si>
  <si>
    <t>9973213030021PNSZZ50</t>
  </si>
  <si>
    <t>9973213040021PNSZZ50</t>
  </si>
  <si>
    <t>9973228361021PNSZZ50</t>
  </si>
  <si>
    <t>9973230117021MRCZZ50</t>
  </si>
  <si>
    <t>9973230541021MRCZZ50</t>
  </si>
  <si>
    <t>9973230541021PNSZZ50</t>
  </si>
  <si>
    <t>9973232360021MRCZZ50</t>
  </si>
  <si>
    <t>9973232360121MRCZZ50</t>
  </si>
  <si>
    <t>9973240001021MRCZZ50</t>
  </si>
  <si>
    <t>9973272360021MRCZZ50</t>
  </si>
  <si>
    <t>9974132400022ZZZZZ50</t>
  </si>
  <si>
    <t>9974132407022ZZZZZ50</t>
  </si>
  <si>
    <t>9974211001022PMKZZ50</t>
  </si>
  <si>
    <t>9974211022022PMKZZ50</t>
  </si>
  <si>
    <t>9974211026022PMKZZ50</t>
  </si>
  <si>
    <t>9974211036022PMKZZ50</t>
  </si>
  <si>
    <t>9974211038022PMKZZ50</t>
  </si>
  <si>
    <t>9974211040022PMKZZ50</t>
  </si>
  <si>
    <t>9974211042022PMKZZ50</t>
  </si>
  <si>
    <t>9974211046022PMKZZ50</t>
  </si>
  <si>
    <t>9974211050022PMKZZ50</t>
  </si>
  <si>
    <t>9974211063022PMKZZ50</t>
  </si>
  <si>
    <t>9974213001022PMKZZ50</t>
  </si>
  <si>
    <t>9974213020022PMKZZ50</t>
  </si>
  <si>
    <t>9974213030022PMKZZ50</t>
  </si>
  <si>
    <t>9974213040022PMKZZ50</t>
  </si>
  <si>
    <t>9974228030022MRCZZ50</t>
  </si>
  <si>
    <t>9974228361026PJJZZ50</t>
  </si>
  <si>
    <t>9974230117022MRCZZ50</t>
  </si>
  <si>
    <t>9974230331022MRCZZ50</t>
  </si>
  <si>
    <t>9974230541022MRCZZ50</t>
  </si>
  <si>
    <t>9974230541022PMKZZ50</t>
  </si>
  <si>
    <t>9974232360022MRCZZ50</t>
  </si>
  <si>
    <t>9974232360122MRCZZ50</t>
  </si>
  <si>
    <t>9974236256022MRCZZ50</t>
  </si>
  <si>
    <t>9974240001022MRCZZ50</t>
  </si>
  <si>
    <t>9974272360022MRCZZ50</t>
  </si>
  <si>
    <t>9975104010007ZZZZZ50</t>
  </si>
  <si>
    <t>9975211001026PANZZ50</t>
  </si>
  <si>
    <t>9975211026026PANZZ50</t>
  </si>
  <si>
    <t>9975211036026PANZZ50</t>
  </si>
  <si>
    <t>9975211038026PANZZ50</t>
  </si>
  <si>
    <t>9975211040026PANZZ50</t>
  </si>
  <si>
    <t>9975211046026PANZZ50</t>
  </si>
  <si>
    <t>9975211050026PANZZ50</t>
  </si>
  <si>
    <t>9975211063026PANZZ50</t>
  </si>
  <si>
    <t>9975213001026PANZZ50</t>
  </si>
  <si>
    <t>9975213020026PANZZ50</t>
  </si>
  <si>
    <t>9975213030026PANZZ50</t>
  </si>
  <si>
    <t>9975213040026PANZZ50</t>
  </si>
  <si>
    <t>9975227041026MRCZZ50</t>
  </si>
  <si>
    <t>9975228361026PAGZZ50</t>
  </si>
  <si>
    <t>9975230117026MRCZZ50</t>
  </si>
  <si>
    <t>9975230333026MRCZZ50</t>
  </si>
  <si>
    <t>9975230541026MRCZZ50</t>
  </si>
  <si>
    <t>9975230541026PANZZ50</t>
  </si>
  <si>
    <t>9975230576026MRCZZ50</t>
  </si>
  <si>
    <t>9975230577026MRCZZ50</t>
  </si>
  <si>
    <t>9975230578026MRCZZ50</t>
  </si>
  <si>
    <t>9975230580026MRCZZ50</t>
  </si>
  <si>
    <t>9975230583026MRCZZ50</t>
  </si>
  <si>
    <t>9975230610026MRCZZ50</t>
  </si>
  <si>
    <t>9975232360026MRCZZ50</t>
  </si>
  <si>
    <t>9975232360126MRCZZ50</t>
  </si>
  <si>
    <t>9975272150026MRCZZ50</t>
  </si>
  <si>
    <t>9975272360026MRCZZ50</t>
  </si>
  <si>
    <t>9991211001026MRCZZ60</t>
  </si>
  <si>
    <t>9991211022026MRCZZ60</t>
  </si>
  <si>
    <t>9991211026026MRCZZ60</t>
  </si>
  <si>
    <t>9991211034026MRCZZ60</t>
  </si>
  <si>
    <t>9991211036026MRCZZ60</t>
  </si>
  <si>
    <t>9991211038026MRCZZ60</t>
  </si>
  <si>
    <t>9991211040026MRCZZ60</t>
  </si>
  <si>
    <t>9991211042026MRCZZ60</t>
  </si>
  <si>
    <t>9991211044026MRCZZ60</t>
  </si>
  <si>
    <t>9991211046026MRCZZ60</t>
  </si>
  <si>
    <t>9991211050026MRCZZ60</t>
  </si>
  <si>
    <t>9991211056026MRCZZ60</t>
  </si>
  <si>
    <t>9991211063026MRCZZ60</t>
  </si>
  <si>
    <t>9991213001026MRCZZ60</t>
  </si>
  <si>
    <t>9991213010026MRCZZ60</t>
  </si>
  <si>
    <t>9991213020026MRCZZ60</t>
  </si>
  <si>
    <t>9991213030026MRCZZ60</t>
  </si>
  <si>
    <t>9991213040026MRCZZ60</t>
  </si>
  <si>
    <t>9991226030026MRCZZ60</t>
  </si>
  <si>
    <t>9991226060026MRCZZ60</t>
  </si>
  <si>
    <t>9991226060F26MRCZZ60</t>
  </si>
  <si>
    <t>9991227041026MRCZZ60</t>
  </si>
  <si>
    <t>9991228361026PAGZZ60</t>
  </si>
  <si>
    <t>9991228361026PJJZZ60</t>
  </si>
  <si>
    <t>9991228361026PNSZZ60</t>
  </si>
  <si>
    <t>9991228540026MRCZZ60</t>
  </si>
  <si>
    <t>9991230011026MRCZZ60</t>
  </si>
  <si>
    <t>9991230012026MRCZZ60</t>
  </si>
  <si>
    <t>9991230112026MRCZZ60</t>
  </si>
  <si>
    <t>9991230117026MRCZZ60</t>
  </si>
  <si>
    <t>9991230161026MRCZZ60</t>
  </si>
  <si>
    <t>9991230162026MRCZZ60</t>
  </si>
  <si>
    <t>9991230361426MRCZZ60</t>
  </si>
  <si>
    <t>9991230451026MRCZZ60</t>
  </si>
  <si>
    <t>9991230452026MRCZZ60</t>
  </si>
  <si>
    <t>9991230513026MRCZZ60</t>
  </si>
  <si>
    <t>9991230541026MRCZZ60</t>
  </si>
  <si>
    <t>9991230576026MRCZZ60</t>
  </si>
  <si>
    <t>9991230576126MRCZZ60</t>
  </si>
  <si>
    <t>9991232360026MRCZZ60</t>
  </si>
  <si>
    <t>9991232360D26MRCZZ60</t>
  </si>
  <si>
    <t>9991232360N26MRCZZ60</t>
  </si>
  <si>
    <t>9991236256026MRCZZ60</t>
  </si>
  <si>
    <t>9991238360026MRCZZ60</t>
  </si>
  <si>
    <t>99916473510ZZZZZZZ11</t>
  </si>
  <si>
    <t>9991647352081QS3ZZ11</t>
  </si>
  <si>
    <t xml:space="preserve">DEVELOPMENT OF PARK                               </t>
  </si>
  <si>
    <t>9991647352081QS4ZZ11</t>
  </si>
  <si>
    <t xml:space="preserve">NEW SPORTSGROUNDS                                 </t>
  </si>
  <si>
    <t>99916473530ZZZZZZZ11</t>
  </si>
  <si>
    <t>99916473540ZZZZZZZ11</t>
  </si>
  <si>
    <t>99916473550ZZZZZZZ11</t>
  </si>
  <si>
    <t>99916473560ZZZZZZZ11</t>
  </si>
  <si>
    <t>99916473570ZZZZZZZ11</t>
  </si>
  <si>
    <t>99916473580ZZZZZZZ11</t>
  </si>
  <si>
    <t>99916473610ZZZZZZZ11</t>
  </si>
  <si>
    <t>99916473620ZZZZZZZ11</t>
  </si>
  <si>
    <t>99916473630ZZZZZZZ11</t>
  </si>
  <si>
    <t>99916473640ZZZZZZZ11</t>
  </si>
  <si>
    <t>99916473650ZZZZZZZ11</t>
  </si>
  <si>
    <t>99916473710ZZZZZZZ11</t>
  </si>
  <si>
    <t>99916473720ZZZZZZZ11</t>
  </si>
  <si>
    <t>99916473730ZZZZZZZ11</t>
  </si>
  <si>
    <t>99916473740ZZZZZZZ11</t>
  </si>
  <si>
    <t>99916680020ZZZZZZZ11</t>
  </si>
  <si>
    <t>99916680030ZZZZZZZ11</t>
  </si>
  <si>
    <t>99916680040ZZZZZZZ11</t>
  </si>
  <si>
    <t>99916680050ZZZZZZZ11</t>
  </si>
  <si>
    <t>99916680060ZZZZZZZ11</t>
  </si>
  <si>
    <t>99916680070ZZZZZZZ11</t>
  </si>
  <si>
    <t>99916680080ZZZZZZZ11</t>
  </si>
  <si>
    <t>99916680090ZZZZZZZ11</t>
  </si>
  <si>
    <t>99916680100ZZZZZZZ11</t>
  </si>
  <si>
    <t>Cost Centre #</t>
  </si>
  <si>
    <t>Centlec</t>
  </si>
  <si>
    <t>CEN</t>
  </si>
  <si>
    <t>CM</t>
  </si>
  <si>
    <t>EM</t>
  </si>
  <si>
    <t>CS</t>
  </si>
  <si>
    <t>FI</t>
  </si>
  <si>
    <t>Social Services</t>
  </si>
  <si>
    <t>SS</t>
  </si>
  <si>
    <t>PL</t>
  </si>
  <si>
    <t>HS</t>
  </si>
  <si>
    <t>ER</t>
  </si>
  <si>
    <t>ES</t>
  </si>
  <si>
    <t>WS</t>
  </si>
  <si>
    <t>WF</t>
  </si>
  <si>
    <t>MS</t>
  </si>
  <si>
    <t>SP</t>
  </si>
  <si>
    <t>NA</t>
  </si>
  <si>
    <t>Sum of       Budget</t>
  </si>
  <si>
    <t>Row Labels</t>
  </si>
  <si>
    <t>Grand Total</t>
  </si>
  <si>
    <t>Sum of Balance</t>
  </si>
  <si>
    <t>30 June 2019</t>
  </si>
  <si>
    <t xml:space="preserve">Obtained the cost centre split from the Budget office - Refer to sheet: </t>
  </si>
  <si>
    <t>Cost Centre'!A1</t>
  </si>
  <si>
    <t>Opening Balance</t>
  </si>
  <si>
    <t>Debit Amount</t>
  </si>
  <si>
    <t>Credit Amount</t>
  </si>
  <si>
    <t>Entity</t>
  </si>
  <si>
    <t>CC</t>
  </si>
  <si>
    <t>Item 1</t>
  </si>
  <si>
    <t>Item 2</t>
  </si>
  <si>
    <t>2</t>
  </si>
  <si>
    <t>2101</t>
  </si>
  <si>
    <t>203</t>
  </si>
  <si>
    <t>205</t>
  </si>
  <si>
    <t>211</t>
  </si>
  <si>
    <t>213</t>
  </si>
  <si>
    <t xml:space="preserve">MS: SOC CONTR - MEDICAL                           </t>
  </si>
  <si>
    <t>226</t>
  </si>
  <si>
    <t>228</t>
  </si>
  <si>
    <t xml:space="preserve">OC: PROFESSIONAL BODIES M/SHIP &amp; SUBS             </t>
  </si>
  <si>
    <t>230</t>
  </si>
  <si>
    <t xml:space="preserve">OC: T&amp;S DOM - ACCOMMODATION                       </t>
  </si>
  <si>
    <t xml:space="preserve">OC: T&amp;S DOM - DAILY ALLOWANCE                     </t>
  </si>
  <si>
    <t xml:space="preserve">OC: T&amp;S DOM PUB TRP - AIR TRANSPORT               </t>
  </si>
  <si>
    <t>232</t>
  </si>
  <si>
    <t xml:space="preserve">DEPRECIATION COMPUTER EQUIPMENT                   </t>
  </si>
  <si>
    <t>272</t>
  </si>
  <si>
    <t xml:space="preserve">DEPRECIATION FURNITURE &amp; OFFICE EQUIPM            </t>
  </si>
  <si>
    <t>2101272242006MRCZZ11</t>
  </si>
  <si>
    <t xml:space="preserve">DEPRECIATION ELEC POWER PLANTS                    </t>
  </si>
  <si>
    <t>2101272243006MRCZZ11</t>
  </si>
  <si>
    <t xml:space="preserve">DEPRECIATION ELEC HV SUBSTATIONS                  </t>
  </si>
  <si>
    <t>2101272244006MRCZZ11</t>
  </si>
  <si>
    <t xml:space="preserve">DEPRECIATION ELEC HV SWITCHING STATIONS           </t>
  </si>
  <si>
    <t>2101272245006MRCZZ11</t>
  </si>
  <si>
    <t xml:space="preserve">DEPRECIATION ELEC HV TRANSM CONDUCTORS            </t>
  </si>
  <si>
    <t>2101272246006MRCZZ11</t>
  </si>
  <si>
    <t xml:space="preserve">DEPRECIATION ELEC MV SUBSTATIONS                  </t>
  </si>
  <si>
    <t>2101272247006MRCZZ11</t>
  </si>
  <si>
    <t xml:space="preserve">DEPRECIATION ELEC MV SWITCHING STATIONS           </t>
  </si>
  <si>
    <t>2101272248006MRCZZ11</t>
  </si>
  <si>
    <t xml:space="preserve">DEPRECIATION ELEC MV NETWORKS                     </t>
  </si>
  <si>
    <t>2101272249006MRCZZ11</t>
  </si>
  <si>
    <t xml:space="preserve">DEPRECIATION ELEC LV NETWORKS                     </t>
  </si>
  <si>
    <t>2101272250006MRCZZ11</t>
  </si>
  <si>
    <t xml:space="preserve">DEPRECIATION ELEC CAPITAL SPARES                  </t>
  </si>
  <si>
    <t xml:space="preserve">DEPRECIATION  MACHINERY &amp; EQUIPMENT               </t>
  </si>
  <si>
    <t>3</t>
  </si>
  <si>
    <t>393</t>
  </si>
  <si>
    <t>395</t>
  </si>
  <si>
    <t>21013996050ZZZZZZZ11</t>
  </si>
  <si>
    <t xml:space="preserve">TRF TO ACC SURPLUS DEFICIT                        </t>
  </si>
  <si>
    <t>399</t>
  </si>
  <si>
    <t>21013996100ZZZZZZZ11</t>
  </si>
  <si>
    <t xml:space="preserve">TRF FROM ACC SURPLUS DEFICIT                      </t>
  </si>
  <si>
    <t>8</t>
  </si>
  <si>
    <t>810</t>
  </si>
  <si>
    <t>2201</t>
  </si>
  <si>
    <t>2201272242006MRCZZ11</t>
  </si>
  <si>
    <t>2201272243006MRCZZ11</t>
  </si>
  <si>
    <t>2201272244006MRCZZ11</t>
  </si>
  <si>
    <t>2201272245006MRCZZ11</t>
  </si>
  <si>
    <t>2201272246006MRCZZ11</t>
  </si>
  <si>
    <t>2201272247006MRCZZ11</t>
  </si>
  <si>
    <t>2201272248006MRCZZ11</t>
  </si>
  <si>
    <t>2201272249006MRCZZ11</t>
  </si>
  <si>
    <t>2201272250006MRCZZ11</t>
  </si>
  <si>
    <t>22013996050ZZZZZZZ11</t>
  </si>
  <si>
    <t>22013996100ZZZZZZZ11</t>
  </si>
  <si>
    <t>2203</t>
  </si>
  <si>
    <t>227</t>
  </si>
  <si>
    <t xml:space="preserve">OC: ADV/PUB/MARK - CORP &amp; MUN ACTIVITIES          </t>
  </si>
  <si>
    <t>2203230573106MRCZZ11</t>
  </si>
  <si>
    <t>238</t>
  </si>
  <si>
    <t>2203272242006MRCZZ11</t>
  </si>
  <si>
    <t>2203272243006MRCZZ11</t>
  </si>
  <si>
    <t>2203272244006MRCZZ11</t>
  </si>
  <si>
    <t>2203272245006MRCZZ11</t>
  </si>
  <si>
    <t>2203272246006MRCZZ11</t>
  </si>
  <si>
    <t>2203272247006MRCZZ11</t>
  </si>
  <si>
    <t>2203272248006MRCZZ11</t>
  </si>
  <si>
    <t>2203272249006MRCZZ11</t>
  </si>
  <si>
    <t>2203272250006MRCZZ11</t>
  </si>
  <si>
    <t xml:space="preserve">DPT CHG - VEHICLE RENTAL                          </t>
  </si>
  <si>
    <t xml:space="preserve">DPT CHG - FUEL RECHARGE                           </t>
  </si>
  <si>
    <t>22033996050ZZZZZZZ11</t>
  </si>
  <si>
    <t>22033996100ZZZZZZZ11</t>
  </si>
  <si>
    <t>2205</t>
  </si>
  <si>
    <t>2205227041026257ZZ11</t>
  </si>
  <si>
    <t>2205272570062MRCZZ11</t>
  </si>
  <si>
    <t xml:space="preserve">DEPRECIATION  TRANSPORT ASSETS                    </t>
  </si>
  <si>
    <t>2205320175062MRCZZ11</t>
  </si>
  <si>
    <t>320</t>
  </si>
  <si>
    <t>2205320180062MRCZZ11</t>
  </si>
  <si>
    <t>2205350090062MRCZZ11</t>
  </si>
  <si>
    <t>350</t>
  </si>
  <si>
    <t>2205360090062MRCZZ11</t>
  </si>
  <si>
    <t>360</t>
  </si>
  <si>
    <t>22053996050ZZZZZZZ11</t>
  </si>
  <si>
    <t>22053996100ZZZZZZZ11</t>
  </si>
  <si>
    <t xml:space="preserve">PPE COST TRANSP OWN IU COST OPENING BAL           </t>
  </si>
  <si>
    <t>6</t>
  </si>
  <si>
    <t>642</t>
  </si>
  <si>
    <t>2205642042062QS6ZZ40</t>
  </si>
  <si>
    <t>2205642042062QS7ZZ30</t>
  </si>
  <si>
    <t>2205642042062QT1ZZ11</t>
  </si>
  <si>
    <t>2205642042062QT3ZZ11</t>
  </si>
  <si>
    <t>2205642042062QT8ZZ11</t>
  </si>
  <si>
    <t>2205642042062QT9ZZ11</t>
  </si>
  <si>
    <t>2205642042062QU6ZZ11</t>
  </si>
  <si>
    <t>2205642042062QU8ZZ11</t>
  </si>
  <si>
    <t>2205642042062QU9ZZ11</t>
  </si>
  <si>
    <t xml:space="preserve">HARVEY &amp; HANGER TRUNK ROUTE                       </t>
  </si>
  <si>
    <t>2205642042062QW1ZZ11</t>
  </si>
  <si>
    <t xml:space="preserve">FORTHARE TRUCK ROUTE CONTRACT1                    </t>
  </si>
  <si>
    <t>2205642042062QW2ZZ11</t>
  </si>
  <si>
    <t xml:space="preserve">FORTHARE TRUCK ROUTE CONTRACT2                    </t>
  </si>
  <si>
    <t>2205642042062QW3ZZ11</t>
  </si>
  <si>
    <t xml:space="preserve">IPTN PHASE 1 B - TRUNK ROUTE                      </t>
  </si>
  <si>
    <t>2205642042062QW4ZZ11</t>
  </si>
  <si>
    <t xml:space="preserve">HARVEY &amp; HANGER - NON MOTORIZED TRANSPOR          </t>
  </si>
  <si>
    <t>2205642042062QW5ZZ40</t>
  </si>
  <si>
    <t xml:space="preserve">BOTSHABELO - NMT PHASE 2                          </t>
  </si>
  <si>
    <t>2205642042062QW6ZZ30</t>
  </si>
  <si>
    <t xml:space="preserve">THABA-NCHU NMT PHASE 2                            </t>
  </si>
  <si>
    <t>2205642042062QW7ZZ11</t>
  </si>
  <si>
    <t xml:space="preserve">MANGAUNG - NMT PHASE 2                            </t>
  </si>
  <si>
    <t>2205642042062Y01ZZ11</t>
  </si>
  <si>
    <t xml:space="preserve">IPTN PHASE INTERMODAL - TRUNK STATIONS            </t>
  </si>
  <si>
    <t>2205642042062Y02ZZ11</t>
  </si>
  <si>
    <t xml:space="preserve">IPTN PHASE 1  - TRUNK STATION 2                   </t>
  </si>
  <si>
    <t>2205642042062Y03ZZ11</t>
  </si>
  <si>
    <t xml:space="preserve">IPTN BUS FLEET                                    </t>
  </si>
  <si>
    <t xml:space="preserve">PPE COST TRANSP OWN IU COST DECOM LIABIL          </t>
  </si>
  <si>
    <t xml:space="preserve">PPE COST TRANSPORT OWN IU COST CORR ERR           </t>
  </si>
  <si>
    <t xml:space="preserve">PPE COST TRANSP OWN IU COST CHG ACC POL           </t>
  </si>
  <si>
    <t xml:space="preserve">PPE COST TRANSPORT OWN IU COST DISPOSAL           </t>
  </si>
  <si>
    <t xml:space="preserve">PPE COST TRANSP OWN IU COST TRANSFER IN           </t>
  </si>
  <si>
    <t xml:space="preserve">PPE COST TRANSP OWN IU COST TRANSFER OUT          </t>
  </si>
  <si>
    <t xml:space="preserve">PPE COST TRANSPORT OWN IU AD OPENING BAL          </t>
  </si>
  <si>
    <t xml:space="preserve">PPE COST TRANSP OWN IU AD OTHER CHANGES           </t>
  </si>
  <si>
    <t xml:space="preserve">PPE COST TRANSP OWN IU AD DEPRECIATION            </t>
  </si>
  <si>
    <t xml:space="preserve">PPE COST TRANSPORT OWN IU AD DISPOSAL             </t>
  </si>
  <si>
    <t xml:space="preserve">PPE COST TRANSPORT OWN IU AD TRANSFER             </t>
  </si>
  <si>
    <t xml:space="preserve">PPE COST TRANSPORT OWN IU AI OPENING BAL          </t>
  </si>
  <si>
    <t xml:space="preserve">PPE COST TRANSPORT OWN IU AI IMPAIRMENT           </t>
  </si>
  <si>
    <t xml:space="preserve">PPE COST TRANSP OWN IU AI DISPOSAL/TRF            </t>
  </si>
  <si>
    <t xml:space="preserve">PPE COST TRANSP OWN IU AI CHG NOT LISTED          </t>
  </si>
  <si>
    <t xml:space="preserve">WIP OPENING BALANCE                               </t>
  </si>
  <si>
    <t>668</t>
  </si>
  <si>
    <t xml:space="preserve">WIP ACQUISITION OUTSOURCED                        </t>
  </si>
  <si>
    <t xml:space="preserve">WIP ACQUISITION OWN ACC CONSTR MAT&amp;SUPPL          </t>
  </si>
  <si>
    <t xml:space="preserve">WIP ACQ OWN ACC CONSTR COMPENS EMPLOYEE           </t>
  </si>
  <si>
    <t xml:space="preserve">WIP ACQ OWN ACC CONSTR COST SITE PREP             </t>
  </si>
  <si>
    <t xml:space="preserve">WIP ACQ OWN ACC CONSTR DELIV &amp; HAND COST          </t>
  </si>
  <si>
    <t xml:space="preserve">WIP ACQ OWN ACC CONSTR INST &amp; ASSEM CST           </t>
  </si>
  <si>
    <t xml:space="preserve">WIP ACQ OWN ACC CONSTR COST TEST SITE             </t>
  </si>
  <si>
    <t xml:space="preserve">WIP ACQUISITION OWN ACC CONSTR PROF FEE           </t>
  </si>
  <si>
    <t xml:space="preserve">WIP ACQUISITION BORROWING COST                    </t>
  </si>
  <si>
    <t>2207138521028ZZZZZ11</t>
  </si>
  <si>
    <t xml:space="preserve">REQ INFO - MUNICIPAL INFOR &amp; STATISTICS           </t>
  </si>
  <si>
    <t>2207</t>
  </si>
  <si>
    <t>1</t>
  </si>
  <si>
    <t>138</t>
  </si>
  <si>
    <t>22073996050ZZZZZZZ11</t>
  </si>
  <si>
    <t>22073996100ZZZZZZZ11</t>
  </si>
  <si>
    <t>2208</t>
  </si>
  <si>
    <t>22083996050ZZZZZZZ11</t>
  </si>
  <si>
    <t>22083996100ZZZZZZZ11</t>
  </si>
  <si>
    <t>2501</t>
  </si>
  <si>
    <t>2501272242006MRCZZ11</t>
  </si>
  <si>
    <t>2501272243006MRCZZ11</t>
  </si>
  <si>
    <t>2501272244006MRCZZ11</t>
  </si>
  <si>
    <t>2501272245006MRCZZ11</t>
  </si>
  <si>
    <t>2501272246006MRCZZ11</t>
  </si>
  <si>
    <t>2501272247006MRCZZ11</t>
  </si>
  <si>
    <t>2501272248006MRCZZ11</t>
  </si>
  <si>
    <t>2501272249006MRCZZ11</t>
  </si>
  <si>
    <t>2501272250006MRCZZ11</t>
  </si>
  <si>
    <t>25013996050ZZZZZZZ11</t>
  </si>
  <si>
    <t>25013996100ZZZZZZZ11</t>
  </si>
  <si>
    <t>2511</t>
  </si>
  <si>
    <t>2511272242006MRCZZ11</t>
  </si>
  <si>
    <t>2511272243006MRCZZ11</t>
  </si>
  <si>
    <t>2511272244006MRCZZ11</t>
  </si>
  <si>
    <t>2511272245006MRCZZ11</t>
  </si>
  <si>
    <t>2511272246006MRCZZ11</t>
  </si>
  <si>
    <t>2511272247006MRCZZ11</t>
  </si>
  <si>
    <t>2511272248006MRCZZ11</t>
  </si>
  <si>
    <t>2511272249006MRCZZ11</t>
  </si>
  <si>
    <t>2511272250006MRCZZ11</t>
  </si>
  <si>
    <t>25113996050ZZZZZZZ11</t>
  </si>
  <si>
    <t>25113996100ZZZZZZZ11</t>
  </si>
  <si>
    <t>2521</t>
  </si>
  <si>
    <t>2521272242006MRCZZ11</t>
  </si>
  <si>
    <t>2521272243006MRCZZ11</t>
  </si>
  <si>
    <t>2521272244006MRCZZ11</t>
  </si>
  <si>
    <t>2521272245006MRCZZ11</t>
  </si>
  <si>
    <t>2521272246006MRCZZ11</t>
  </si>
  <si>
    <t>2521272247006MRCZZ11</t>
  </si>
  <si>
    <t>2521272248006MRCZZ11</t>
  </si>
  <si>
    <t>2521272249006MRCZZ11</t>
  </si>
  <si>
    <t>2521272250006MRCZZ11</t>
  </si>
  <si>
    <t>25213996050ZZZZZZZ11</t>
  </si>
  <si>
    <t>25213996100ZZZZZZZ11</t>
  </si>
  <si>
    <t>2901</t>
  </si>
  <si>
    <t>221</t>
  </si>
  <si>
    <t>2901221164006MRCZZ11</t>
  </si>
  <si>
    <t>222</t>
  </si>
  <si>
    <t>2901222070006MRCZZ11</t>
  </si>
  <si>
    <t xml:space="preserve">CONTR: EVENT PROMOTERS ( COMMUNI PROJECT          </t>
  </si>
  <si>
    <t>2901272242006MRCZZ11</t>
  </si>
  <si>
    <t>2901272243006MRCZZ11</t>
  </si>
  <si>
    <t>2901272244006MRCZZ11</t>
  </si>
  <si>
    <t>2901272245006MRCZZ11</t>
  </si>
  <si>
    <t>2901272246006MRCZZ11</t>
  </si>
  <si>
    <t>2901272247006MRCZZ11</t>
  </si>
  <si>
    <t>2901272248006MRCZZ11</t>
  </si>
  <si>
    <t>2901272249006MRCZZ11</t>
  </si>
  <si>
    <t>2901272250006MRCZZ11</t>
  </si>
  <si>
    <t>29013996050ZZZZZZZ11</t>
  </si>
  <si>
    <t>29013996100ZZZZZZZ11</t>
  </si>
  <si>
    <t>2902</t>
  </si>
  <si>
    <t xml:space="preserve">OS: ADMINISTRATIVE &amp; SUPPORT STAFF                </t>
  </si>
  <si>
    <t xml:space="preserve">OC: T&amp;S DOM - FOOD &amp; BEV (SERV)(GENERAL)          </t>
  </si>
  <si>
    <t>2902272242006MRCZZ11</t>
  </si>
  <si>
    <t>2902272243006MRCZZ11</t>
  </si>
  <si>
    <t>2902272244006MRCZZ11</t>
  </si>
  <si>
    <t>2902272245006MRCZZ11</t>
  </si>
  <si>
    <t>2902272246006MRCZZ11</t>
  </si>
  <si>
    <t>2902272247006MRCZZ11</t>
  </si>
  <si>
    <t>2902272248006MRCZZ11</t>
  </si>
  <si>
    <t>2902272249006MRCZZ11</t>
  </si>
  <si>
    <t>2902272250006MRCZZ11</t>
  </si>
  <si>
    <t>29023996050ZZZZZZZ11</t>
  </si>
  <si>
    <t>29023996100ZZZZZZZ11</t>
  </si>
  <si>
    <t>2903</t>
  </si>
  <si>
    <t xml:space="preserve">INVENTORY - MAT &amp; SUPPLIES(WREATH&amp;BOQ)            </t>
  </si>
  <si>
    <t>29033996050ZZZZZZZ11</t>
  </si>
  <si>
    <t>29033996100ZZZZZZZ11</t>
  </si>
  <si>
    <t>2911</t>
  </si>
  <si>
    <t xml:space="preserve">OS: CATERING SERVICES (FESTIVALS)                 </t>
  </si>
  <si>
    <t>259</t>
  </si>
  <si>
    <t>2911272242006MRCZZ11</t>
  </si>
  <si>
    <t>2911272243006MRCZZ11</t>
  </si>
  <si>
    <t>2911272244006MRCZZ11</t>
  </si>
  <si>
    <t>2911272245006MRCZZ11</t>
  </si>
  <si>
    <t>2911272246006MRCZZ11</t>
  </si>
  <si>
    <t>2911272247006MRCZZ11</t>
  </si>
  <si>
    <t>2911272248006MRCZZ11</t>
  </si>
  <si>
    <t>2911272249006MRCZZ11</t>
  </si>
  <si>
    <t>2911272250006MRCZZ11</t>
  </si>
  <si>
    <t>29113996050ZZZZZZZ11</t>
  </si>
  <si>
    <t>29113996100ZZZZZZZ11</t>
  </si>
  <si>
    <t>2912</t>
  </si>
  <si>
    <t>2912230580106MRCZZ11</t>
  </si>
  <si>
    <t>29123996050ZZZZZZZ11</t>
  </si>
  <si>
    <t>29123996100ZZZZZZZ11</t>
  </si>
  <si>
    <t xml:space="preserve">ND -  INTEGRATED NAT ELECT PROGR                  </t>
  </si>
  <si>
    <t>2913</t>
  </si>
  <si>
    <t>125</t>
  </si>
  <si>
    <t>2913272242006MRCZZ11</t>
  </si>
  <si>
    <t>2913272243006MRCZZ11</t>
  </si>
  <si>
    <t>2913272244006MRCZZ11</t>
  </si>
  <si>
    <t>2913272245006MRCZZ11</t>
  </si>
  <si>
    <t>2913272246006MRCZZ11</t>
  </si>
  <si>
    <t>2913272247006MRCZZ11</t>
  </si>
  <si>
    <t>2913272248006MRCZZ11</t>
  </si>
  <si>
    <t>2913272249006MRCZZ11</t>
  </si>
  <si>
    <t>2913272250006MRCZZ11</t>
  </si>
  <si>
    <t>29133996050ZZZZZZZ11</t>
  </si>
  <si>
    <t>29133996100ZZZZZZZ11</t>
  </si>
  <si>
    <t>2914</t>
  </si>
  <si>
    <t>2914272242006MRCZZ11</t>
  </si>
  <si>
    <t>2914272243006MRCZZ11</t>
  </si>
  <si>
    <t>2914272244006MRCZZ11</t>
  </si>
  <si>
    <t>2914272245006MRCZZ11</t>
  </si>
  <si>
    <t>2914272246006MRCZZ11</t>
  </si>
  <si>
    <t>2914272247006MRCZZ11</t>
  </si>
  <si>
    <t>2914272248006MRCZZ11</t>
  </si>
  <si>
    <t>2914272249006MRCZZ11</t>
  </si>
  <si>
    <t>2914272250006MRCZZ11</t>
  </si>
  <si>
    <t>29143996050ZZZZZZZ11</t>
  </si>
  <si>
    <t>29143996100ZZZZZZZ11</t>
  </si>
  <si>
    <t>2915</t>
  </si>
  <si>
    <t>2915230021026591ZZ11</t>
  </si>
  <si>
    <t xml:space="preserve">OC: ADV/PUB/MARK - CUSTOM DUTIES                  </t>
  </si>
  <si>
    <t>2915232360026591ZZ11</t>
  </si>
  <si>
    <t>29153996050ZZZZZZZ11</t>
  </si>
  <si>
    <t>29153996100ZZZZZZZ11</t>
  </si>
  <si>
    <t>2916</t>
  </si>
  <si>
    <t>2916221164006MRCZZ11</t>
  </si>
  <si>
    <t>2916222035006MRCZZ11</t>
  </si>
  <si>
    <t>2916222070006MRCZZ11</t>
  </si>
  <si>
    <t>29163996050ZZZZZZZ11</t>
  </si>
  <si>
    <t>29163996100ZZZZZZZ11</t>
  </si>
  <si>
    <t>2917</t>
  </si>
  <si>
    <t>29173996050ZZZZZZZ11</t>
  </si>
  <si>
    <t>29173996100ZZZZZZZ11</t>
  </si>
  <si>
    <t>2918</t>
  </si>
  <si>
    <t>29183996050ZZZZZZZ11</t>
  </si>
  <si>
    <t>29183996100ZZZZZZZ11</t>
  </si>
  <si>
    <t>2921</t>
  </si>
  <si>
    <t>2921221160006MRCZZ11</t>
  </si>
  <si>
    <t>2921221162006MRCZZ11</t>
  </si>
  <si>
    <t>2921221164006MRCZZ11</t>
  </si>
  <si>
    <t>2921272242006MRCZZ11</t>
  </si>
  <si>
    <t>2921272243006MRCZZ11</t>
  </si>
  <si>
    <t>2921272244006MRCZZ11</t>
  </si>
  <si>
    <t>2921272245006MRCZZ11</t>
  </si>
  <si>
    <t>2921272246006MRCZZ11</t>
  </si>
  <si>
    <t>2921272247006MRCZZ11</t>
  </si>
  <si>
    <t>2921272248006MRCZZ11</t>
  </si>
  <si>
    <t>2921272249006MRCZZ11</t>
  </si>
  <si>
    <t>2921272250006MRCZZ11</t>
  </si>
  <si>
    <t>29213996050ZZZZZZZ11</t>
  </si>
  <si>
    <t>29213996100ZZZZZZZ11</t>
  </si>
  <si>
    <t xml:space="preserve">SM D01: SAL &amp; ALL -  BASIC SALARY                 </t>
  </si>
  <si>
    <t>3101</t>
  </si>
  <si>
    <t xml:space="preserve">SM D01: SAL &amp; ALL -  PERFORM BASED BONUS          </t>
  </si>
  <si>
    <t xml:space="preserve">SM D01: ALLOW - CELLULAR &amp; TELEPHONE              </t>
  </si>
  <si>
    <t xml:space="preserve">SM D01: ALLOW - TRAVEL OR MOTOR VEHICLE           </t>
  </si>
  <si>
    <t xml:space="preserve">SM D01: SOC CONTR: MEDICAL                        </t>
  </si>
  <si>
    <t xml:space="preserve">SM D01: SOC CONTR: PENSION FUNDS                  </t>
  </si>
  <si>
    <t xml:space="preserve">SM D01: SOC CONTR: UIF                            </t>
  </si>
  <si>
    <t xml:space="preserve">SM D01: SOC CONTR: BARGAINING COUNCIL             </t>
  </si>
  <si>
    <t xml:space="preserve">OC: ADV/PUB/MARK - TENDERS                        </t>
  </si>
  <si>
    <t>3101230180026MRCZZ11</t>
  </si>
  <si>
    <t xml:space="preserve">OC: REWARDS INCENTIVES                            </t>
  </si>
  <si>
    <t>31013996050ZZZZZZZ11</t>
  </si>
  <si>
    <t>31013996100ZZZZZZZ11</t>
  </si>
  <si>
    <t>3201</t>
  </si>
  <si>
    <t>3201272242026MRCZZ11</t>
  </si>
  <si>
    <t>3201272243026MRCZZ11</t>
  </si>
  <si>
    <t>3201272244026MRCZZ11</t>
  </si>
  <si>
    <t>3201272245026MRCZZ11</t>
  </si>
  <si>
    <t>3201272246026MRCZZ11</t>
  </si>
  <si>
    <t>3201272247026MRCZZ11</t>
  </si>
  <si>
    <t>3201272248026MRCZZ11</t>
  </si>
  <si>
    <t>3201272249026MRCZZ11</t>
  </si>
  <si>
    <t>3201272250026MRCZZ11</t>
  </si>
  <si>
    <t>32013996050ZZZZZZZ11</t>
  </si>
  <si>
    <t>32013996100ZZZZZZZ11</t>
  </si>
  <si>
    <t>3202</t>
  </si>
  <si>
    <t>114</t>
  </si>
  <si>
    <t xml:space="preserve">ACADDEMIC SERVICES: FORMAL TRAINING               </t>
  </si>
  <si>
    <t>142</t>
  </si>
  <si>
    <t>32023996050ZZZZZZZ11</t>
  </si>
  <si>
    <t>32023996100ZZZZZZZ11</t>
  </si>
  <si>
    <t>32026456010ZZZZZZZ11</t>
  </si>
  <si>
    <t xml:space="preserve">PPE COST MACH &amp; EQP IU COST OPENING BAL           </t>
  </si>
  <si>
    <t>645</t>
  </si>
  <si>
    <t>3202645602026QH9ZZ11</t>
  </si>
  <si>
    <t xml:space="preserve">FIRE ARMS TRAINING                                </t>
  </si>
  <si>
    <t>32026456020CFQH9ZZ11</t>
  </si>
  <si>
    <t>32026456030ZZZZZZZ11</t>
  </si>
  <si>
    <t xml:space="preserve">PPE COST MACH &amp; EQUIP IU COST DECOM LIAB          </t>
  </si>
  <si>
    <t>32026456040ZZZZZZZ11</t>
  </si>
  <si>
    <t xml:space="preserve">PPE COST MACH &amp; EQUIP IU COST CORR ERROR          </t>
  </si>
  <si>
    <t>32026456050ZZZZZZZ11</t>
  </si>
  <si>
    <t xml:space="preserve">PPE COST MACH &amp; EQP IU COST CHG ACC POL           </t>
  </si>
  <si>
    <t>32026456060ZZZZZZZ11</t>
  </si>
  <si>
    <t xml:space="preserve">PPE COST MACH &amp; EQUIP IU COST DISPOSAL            </t>
  </si>
  <si>
    <t>32026456070ZZZZZZZ11</t>
  </si>
  <si>
    <t xml:space="preserve">PPE COST MACH &amp; EQP IU COST TRANSFER IN           </t>
  </si>
  <si>
    <t>32026456080ZZZZZZZ11</t>
  </si>
  <si>
    <t xml:space="preserve">PPE COST MACH &amp; EQP IU COST TRANSFER OUT          </t>
  </si>
  <si>
    <t>32026456210ZZZZZZZ11</t>
  </si>
  <si>
    <t xml:space="preserve">PPE COST MACH &amp; EQUIP IU AD OPENING BAL           </t>
  </si>
  <si>
    <t>32026456220ZZZZZZZ11</t>
  </si>
  <si>
    <t xml:space="preserve">PPE COST MACH &amp; EQP IU AD OTHER CHANGES           </t>
  </si>
  <si>
    <t>32026456230ZZZZZZZ11</t>
  </si>
  <si>
    <t xml:space="preserve">PPE COST MACH &amp; EQUIP IU AD DEPRECIATION          </t>
  </si>
  <si>
    <t>32026456240ZZZZZZZ11</t>
  </si>
  <si>
    <t xml:space="preserve">PPE COST MACHINE &amp; EQUIP IU AD DISPOSAL           </t>
  </si>
  <si>
    <t>32026456250ZZZZZZZ11</t>
  </si>
  <si>
    <t xml:space="preserve">PPE COST MACHINE &amp; EQUIP IU AD TRANSFER           </t>
  </si>
  <si>
    <t>32026456310ZZZZZZZ11</t>
  </si>
  <si>
    <t xml:space="preserve">PPE COST MACH &amp; EQUIP IU AI OPENING BAL           </t>
  </si>
  <si>
    <t>32026456320ZZZZZZZ11</t>
  </si>
  <si>
    <t xml:space="preserve">PPE COST MACH &amp; EQUIP IU AI IMPAIRMENT            </t>
  </si>
  <si>
    <t>32026456330ZZZZZZZ11</t>
  </si>
  <si>
    <t xml:space="preserve">PPE COST MACH &amp; EQUIP IU AI DISPOSAL/TRF          </t>
  </si>
  <si>
    <t>32026456340ZZZZZZZ11</t>
  </si>
  <si>
    <t xml:space="preserve">PPE COST MACH &amp; EQUIP IU AI CHG NOT LIST          </t>
  </si>
  <si>
    <t>32026680010ZZZZZZZ11</t>
  </si>
  <si>
    <t>32026680020ZZZZZZZ11</t>
  </si>
  <si>
    <t>32026680030ZZZZZZZ11</t>
  </si>
  <si>
    <t>32026680040ZZZZZZZ11</t>
  </si>
  <si>
    <t>32026680050ZZZZZZZ11</t>
  </si>
  <si>
    <t>32026680060ZZZZZZZ11</t>
  </si>
  <si>
    <t>32026680070ZZZZZZZ11</t>
  </si>
  <si>
    <t>32026680080ZZZZZZZ11</t>
  </si>
  <si>
    <t>32026680090ZZZZZZZ11</t>
  </si>
  <si>
    <t>32026680100ZZZZZZZ11</t>
  </si>
  <si>
    <t xml:space="preserve">NAT DPT AGEN NAT SKILS FUND                       </t>
  </si>
  <si>
    <t>3203</t>
  </si>
  <si>
    <t xml:space="preserve">OC: LEARNERSHIPS &amp; INTERNSHIPS                    </t>
  </si>
  <si>
    <t>255</t>
  </si>
  <si>
    <t>3203272242026MRCZZ11</t>
  </si>
  <si>
    <t>3203272243026MRCZZ11</t>
  </si>
  <si>
    <t>3203272244026MRCZZ11</t>
  </si>
  <si>
    <t>3203272245026MRCZZ11</t>
  </si>
  <si>
    <t>3203272246026MRCZZ11</t>
  </si>
  <si>
    <t>3203272247026MRCZZ11</t>
  </si>
  <si>
    <t>3203272248026MRCZZ11</t>
  </si>
  <si>
    <t>3203272249026MRCZZ11</t>
  </si>
  <si>
    <t>3203272250026MRCZZ11</t>
  </si>
  <si>
    <t>32033996050ZZZZZZZ11</t>
  </si>
  <si>
    <t>32033996100ZZZZZZZ11</t>
  </si>
  <si>
    <t>3204</t>
  </si>
  <si>
    <t>3204272242026MRCZZ11</t>
  </si>
  <si>
    <t>3204272243026MRCZZ11</t>
  </si>
  <si>
    <t>3204272244026MRCZZ11</t>
  </si>
  <si>
    <t>3204272245026MRCZZ11</t>
  </si>
  <si>
    <t>3204272246026MRCZZ11</t>
  </si>
  <si>
    <t>3204272247026MRCZZ11</t>
  </si>
  <si>
    <t>3204272248026MRCZZ11</t>
  </si>
  <si>
    <t>3204272249026MRCZZ11</t>
  </si>
  <si>
    <t>3204272250026MRCZZ11</t>
  </si>
  <si>
    <t>32043996050ZZZZZZZ11</t>
  </si>
  <si>
    <t>32043996100ZZZZZZZ11</t>
  </si>
  <si>
    <t>3301</t>
  </si>
  <si>
    <t>3301272150026MRCZZ12</t>
  </si>
  <si>
    <t>3301272242026MRCZZ11</t>
  </si>
  <si>
    <t>3301272243026MRCZZ11</t>
  </si>
  <si>
    <t>3301272244026MRCZZ11</t>
  </si>
  <si>
    <t>3301272245026MRCZZ11</t>
  </si>
  <si>
    <t>3301272246026MRCZZ11</t>
  </si>
  <si>
    <t>3301272247026MRCZZ11</t>
  </si>
  <si>
    <t>3301272248026MRCZZ11</t>
  </si>
  <si>
    <t>3301272249026MRCZZ11</t>
  </si>
  <si>
    <t>3301272250026MRCZZ11</t>
  </si>
  <si>
    <t>33013996050ZZZZZZZ11</t>
  </si>
  <si>
    <t>33013996100ZZZZZZZ11</t>
  </si>
  <si>
    <t>33015570610ZZZZZZZ11</t>
  </si>
  <si>
    <t xml:space="preserve">SERV CHG ACC 06 - OPENING BALANCE                 </t>
  </si>
  <si>
    <t>5</t>
  </si>
  <si>
    <t>557</t>
  </si>
  <si>
    <t>33015570620ZZZZZZZ11</t>
  </si>
  <si>
    <t xml:space="preserve">SERV CHG ACC 06 - MONTHLY BILLING                 </t>
  </si>
  <si>
    <t>33015570630ZZZZZZZ11</t>
  </si>
  <si>
    <t xml:space="preserve">SERV CHG ACC 06 - PRIOR PERIOD COR &amp; ADJ          </t>
  </si>
  <si>
    <t>33015570640ZZZZZZZ11</t>
  </si>
  <si>
    <t xml:space="preserve">SERV CHG ACC 06 - COLLECTIONS                     </t>
  </si>
  <si>
    <t>33015570650ZZZZZZZ11</t>
  </si>
  <si>
    <t xml:space="preserve">SERV CHG ACC 06 - DEBT WRITE-OFFS                 </t>
  </si>
  <si>
    <t>33015570660ZZZZZZZ11</t>
  </si>
  <si>
    <t xml:space="preserve">SERV CHG ACC 06 - INTEREST CHARGE                 </t>
  </si>
  <si>
    <t>33015570670ZZZZZZZ11</t>
  </si>
  <si>
    <t xml:space="preserve">SERV CHG ACC 06 - ACCRUED REVENUE                 </t>
  </si>
  <si>
    <t>565</t>
  </si>
  <si>
    <t xml:space="preserve">SERV CHG  - DEBT WRITE-OFFS                       </t>
  </si>
  <si>
    <t>33015650970ZZZZZZZ11</t>
  </si>
  <si>
    <t xml:space="preserve">SERVICE CHARGES - ACCRUED REVENUE                 </t>
  </si>
  <si>
    <t>33016800310ZZZZZZZ11</t>
  </si>
  <si>
    <t xml:space="preserve">HOUSING LOANS:OPENING BALANCE                     </t>
  </si>
  <si>
    <t>680</t>
  </si>
  <si>
    <t>33016800320ZZZZZZZ11</t>
  </si>
  <si>
    <t xml:space="preserve">HOUSING LOANS:TRANSFER FROM CURR ASSETS           </t>
  </si>
  <si>
    <t>33016800330ZZZZZZZ11</t>
  </si>
  <si>
    <t xml:space="preserve">HOUSING LOANS:TRANSFER TO CURR ASSETS             </t>
  </si>
  <si>
    <t xml:space="preserve">HOUSING LAND SALES ACC 01:OPEN BALANCE            </t>
  </si>
  <si>
    <t>33016801520ZZZZZZZ11</t>
  </si>
  <si>
    <t xml:space="preserve">HOUSING LAND SALES ACC 01:TRF FROM CA             </t>
  </si>
  <si>
    <t>33016801530ZZZZZZZ11</t>
  </si>
  <si>
    <t xml:space="preserve">HOUSING LAND SALES ACC 01:TRF TO CA               </t>
  </si>
  <si>
    <t>3302</t>
  </si>
  <si>
    <t>3302272242026MRCZZ11</t>
  </si>
  <si>
    <t>3302272243026MRCZZ11</t>
  </si>
  <si>
    <t>3302272244026MRCZZ11</t>
  </si>
  <si>
    <t>3302272245026MRCZZ11</t>
  </si>
  <si>
    <t>3302272246026MRCZZ11</t>
  </si>
  <si>
    <t>3302272247026MRCZZ11</t>
  </si>
  <si>
    <t>3302272248026MRCZZ11</t>
  </si>
  <si>
    <t>3302272249026MRCZZ11</t>
  </si>
  <si>
    <t>3302272250026MRCZZ11</t>
  </si>
  <si>
    <t>33023996050ZZZZZZZ11</t>
  </si>
  <si>
    <t>33023996100ZZZZZZZ11</t>
  </si>
  <si>
    <t>3303</t>
  </si>
  <si>
    <t>3303272242026MRCZZ11</t>
  </si>
  <si>
    <t>3303272243026MRCZZ11</t>
  </si>
  <si>
    <t>3303272244026MRCZZ11</t>
  </si>
  <si>
    <t>3303272245026MRCZZ11</t>
  </si>
  <si>
    <t>3303272246026MRCZZ11</t>
  </si>
  <si>
    <t>3303272247026MRCZZ11</t>
  </si>
  <si>
    <t>3303272248026MRCZZ11</t>
  </si>
  <si>
    <t>3303272249026MRCZZ11</t>
  </si>
  <si>
    <t>3303272250026MRCZZ11</t>
  </si>
  <si>
    <t>33033996050ZZZZZZZ11</t>
  </si>
  <si>
    <t>33033996100ZZZZZZZ11</t>
  </si>
  <si>
    <t xml:space="preserve">STAFF RECOVERIES                                  </t>
  </si>
  <si>
    <t>3304</t>
  </si>
  <si>
    <t xml:space="preserve">OS: B&amp;A HUMAN RESOURCES                           </t>
  </si>
  <si>
    <t xml:space="preserve">OC: ADV/PUB/MARK - STAFF RECRUITMENT              </t>
  </si>
  <si>
    <t>3304272242026MRCZZ11</t>
  </si>
  <si>
    <t>3304272243026MRCZZ11</t>
  </si>
  <si>
    <t>3304272244026MRCZZ11</t>
  </si>
  <si>
    <t>3304272245026MRCZZ11</t>
  </si>
  <si>
    <t>3304272246026MRCZZ11</t>
  </si>
  <si>
    <t>3304272247026MRCZZ11</t>
  </si>
  <si>
    <t>3304272248026MRCZZ11</t>
  </si>
  <si>
    <t>3304272249026MRCZZ11</t>
  </si>
  <si>
    <t>3304272250026MRCZZ11</t>
  </si>
  <si>
    <t>33043996050ZZZZZZZ11</t>
  </si>
  <si>
    <t>33043996100ZZZZZZZ11</t>
  </si>
  <si>
    <t>3305</t>
  </si>
  <si>
    <t>144</t>
  </si>
  <si>
    <t>3305272242026MRCZZ11</t>
  </si>
  <si>
    <t>3305272243026MRCZZ11</t>
  </si>
  <si>
    <t>3305272244026MRCZZ11</t>
  </si>
  <si>
    <t>3305272245026MRCZZ11</t>
  </si>
  <si>
    <t>3305272246026MRCZZ11</t>
  </si>
  <si>
    <t>3305272247026MRCZZ11</t>
  </si>
  <si>
    <t>3305272248026MRCZZ11</t>
  </si>
  <si>
    <t>3305272249026MRCZZ11</t>
  </si>
  <si>
    <t>3305272250026MRCZZ11</t>
  </si>
  <si>
    <t>33053996050ZZZZZZZ11</t>
  </si>
  <si>
    <t>33053996100ZZZZZZZ11</t>
  </si>
  <si>
    <t>33055570710ZZZZZZZ11</t>
  </si>
  <si>
    <t xml:space="preserve">SERV CHG ACC 07 - OPENING BALANCE                 </t>
  </si>
  <si>
    <t>33055570720ZZZZZZZ11</t>
  </si>
  <si>
    <t xml:space="preserve">SERV CHG ACC 07 - MONTHLY BILLING                 </t>
  </si>
  <si>
    <t>33055570730ZZZZZZZ11</t>
  </si>
  <si>
    <t xml:space="preserve">SERV CHG ACC 07 - PRIOR PERIOD COR &amp; ADJ          </t>
  </si>
  <si>
    <t>33055570740ZZZZZZZ11</t>
  </si>
  <si>
    <t xml:space="preserve">SERV CHG ACC 07 - COLLECTIONS                     </t>
  </si>
  <si>
    <t>33055570750ZZZZZZZ11</t>
  </si>
  <si>
    <t xml:space="preserve">SERV CHG ACC 07 - DEBT WRITE-OFFS                 </t>
  </si>
  <si>
    <t>33055570760ZZZZZZZ11</t>
  </si>
  <si>
    <t xml:space="preserve">SERV CHG ACC 07 - INTEREST CHARGE                 </t>
  </si>
  <si>
    <t>33055570770ZZZZZZZ11</t>
  </si>
  <si>
    <t xml:space="preserve">SERV CHG ACC 07 - ACCRUED REVENUE                 </t>
  </si>
  <si>
    <t>33055650970ZZZZZZZ11</t>
  </si>
  <si>
    <t xml:space="preserve">MUNICIPAL PENSION FUNDS-SPEC3:OPEN BAL            </t>
  </si>
  <si>
    <t>7</t>
  </si>
  <si>
    <t>712</t>
  </si>
  <si>
    <t xml:space="preserve">MUNICIPAL PENSION FUNDS-SPEC3:DEPS                </t>
  </si>
  <si>
    <t xml:space="preserve">MUNICIPAL PENSION FUNDS-SPEC3:WITHDRAW            </t>
  </si>
  <si>
    <t>33057350110ZZZZZZZ11</t>
  </si>
  <si>
    <t xml:space="preserve">SALARY CONTROL ACC 02 :OPENING BALANCE            </t>
  </si>
  <si>
    <t>735</t>
  </si>
  <si>
    <t>33057350120ZZZZZZZ11</t>
  </si>
  <si>
    <t xml:space="preserve">SALARY CONTROL ACC 02 :DEPOSITS                   </t>
  </si>
  <si>
    <t>33057350130ZZZZZZZ11</t>
  </si>
  <si>
    <t xml:space="preserve">SALARY CONTROL ACC 02 :WITHDRAWALS                </t>
  </si>
  <si>
    <t>33057350210ZZZZZZZ11</t>
  </si>
  <si>
    <t xml:space="preserve">SALARY CONTROL ACC 03 :OPENING BALANCE            </t>
  </si>
  <si>
    <t>33057350220ZZZZZZZ11</t>
  </si>
  <si>
    <t xml:space="preserve">SALARY CONTROL ACC 03 :DEPOSITS                   </t>
  </si>
  <si>
    <t>33057350230ZZZZZZZ11</t>
  </si>
  <si>
    <t xml:space="preserve">SALARY CONTROL ACC 03 :WITHDRAWALS                </t>
  </si>
  <si>
    <t>33057350310ZZZZZZZ11</t>
  </si>
  <si>
    <t xml:space="preserve">SALARY CONTROL ACC 04 :OPENING BALANCE            </t>
  </si>
  <si>
    <t>33057350320ZZZZZZZ11</t>
  </si>
  <si>
    <t xml:space="preserve">SALARY CONTROL ACC 04 :DEPOSITS                   </t>
  </si>
  <si>
    <t>33057350330ZZZZZZZ11</t>
  </si>
  <si>
    <t xml:space="preserve">SALARY CONTROL ACC 04 :WITHDRAWALS                </t>
  </si>
  <si>
    <t>33057350410ZZZZZZZ11</t>
  </si>
  <si>
    <t xml:space="preserve">GENERAL/OTHER SAL ACC :OPENING BALANCE            </t>
  </si>
  <si>
    <t>33057350420ZZZZZZZ11</t>
  </si>
  <si>
    <t xml:space="preserve">GENERAL/OTHER SAL ACC :DEPOSITS                   </t>
  </si>
  <si>
    <t>33057350430ZZZZZZZ11</t>
  </si>
  <si>
    <t xml:space="preserve">GENERAL/OTHER SAL ACC :WITHDRAWALS                </t>
  </si>
  <si>
    <t>33057358010ZZZZZZZ11</t>
  </si>
  <si>
    <t xml:space="preserve">PENSION CONTROL:OPENING BALANCE                   </t>
  </si>
  <si>
    <t>33057358020ZZZZZZZ11</t>
  </si>
  <si>
    <t xml:space="preserve">PENSION CONTROL:DEPOSITS                          </t>
  </si>
  <si>
    <t>33057358030ZZZZZZZ11</t>
  </si>
  <si>
    <t xml:space="preserve">PENSION CONTROL:WITHDRAWALS                       </t>
  </si>
  <si>
    <t>33057400010ZZZZZZZ11</t>
  </si>
  <si>
    <t xml:space="preserve">LEAVE ACCRUAL:OPENING BALANCE                     </t>
  </si>
  <si>
    <t>740</t>
  </si>
  <si>
    <t>33057400020ZZZZZZZ11</t>
  </si>
  <si>
    <t xml:space="preserve">LEAVE ACCRUAL:DEPOSITS                            </t>
  </si>
  <si>
    <t>33057400030ZZZZZZZ11</t>
  </si>
  <si>
    <t xml:space="preserve">LEAVE ACCRUAL:WITHDRAWALS                         </t>
  </si>
  <si>
    <t>33057411010ZZZZZZZ11</t>
  </si>
  <si>
    <t xml:space="preserve">LONG SERVICE AWARD ACC 01:OPENING BAL             </t>
  </si>
  <si>
    <t>741</t>
  </si>
  <si>
    <t>33057411020ZZZZZZZ11</t>
  </si>
  <si>
    <t xml:space="preserve">LONG SERVICE AWARD ACC 01:DEPOSITS                </t>
  </si>
  <si>
    <t>33057411030ZZZZZZZ11</t>
  </si>
  <si>
    <t xml:space="preserve">LONG SERVICE AWARD ACC 01:WITHDRAWALS             </t>
  </si>
  <si>
    <t>770</t>
  </si>
  <si>
    <t>774</t>
  </si>
  <si>
    <t>795</t>
  </si>
  <si>
    <t>3306</t>
  </si>
  <si>
    <t xml:space="preserve">OS: B&amp;A OCCUPATIONAL HEALTH &amp; SAFETY              </t>
  </si>
  <si>
    <t xml:space="preserve">OC: ASSETS LESS THAN CAPITAL THRESHOLD            </t>
  </si>
  <si>
    <t>3306272242026MRCZZ11</t>
  </si>
  <si>
    <t>3306272243026MRCZZ11</t>
  </si>
  <si>
    <t>3306272244026MRCZZ11</t>
  </si>
  <si>
    <t>3306272245026MRCZZ11</t>
  </si>
  <si>
    <t>3306272246026MRCZZ11</t>
  </si>
  <si>
    <t>3306272247026MRCZZ11</t>
  </si>
  <si>
    <t>3306272248026MRCZZ11</t>
  </si>
  <si>
    <t>3306272249026MRCZZ11</t>
  </si>
  <si>
    <t>3306272250026MRCZZ11</t>
  </si>
  <si>
    <t>33063996050ZZZZZZZ11</t>
  </si>
  <si>
    <t>33063996100ZZZZZZZ11</t>
  </si>
  <si>
    <t>33066456010ZZZZZZZ11</t>
  </si>
  <si>
    <t>3306645602026Q93ZZ11</t>
  </si>
  <si>
    <t>33066456020CFQ93ZZ11</t>
  </si>
  <si>
    <t>33066456030ZZZZZZZ11</t>
  </si>
  <si>
    <t>33066456040ZZZZZZZ11</t>
  </si>
  <si>
    <t>33066456050ZZZZZZZ11</t>
  </si>
  <si>
    <t>33066456060ZZZZZZZ11</t>
  </si>
  <si>
    <t>33066456070ZZZZZZZ11</t>
  </si>
  <si>
    <t>33066456080ZZZZZZZ11</t>
  </si>
  <si>
    <t>33066456210ZZZZZZZ11</t>
  </si>
  <si>
    <t>33066456220ZZZZZZZ11</t>
  </si>
  <si>
    <t>33066456230ZZZZZZZ11</t>
  </si>
  <si>
    <t>33066456240ZZZZZZZ11</t>
  </si>
  <si>
    <t>33066456250ZZZZZZZ11</t>
  </si>
  <si>
    <t>33066456310ZZZZZZZ11</t>
  </si>
  <si>
    <t>33066456320ZZZZZZZ11</t>
  </si>
  <si>
    <t>33066456330ZZZZZZZ11</t>
  </si>
  <si>
    <t>33066456340ZZZZZZZ11</t>
  </si>
  <si>
    <t>33066680010ZZZZZZZ11</t>
  </si>
  <si>
    <t>33066680020ZZZZZZZ11</t>
  </si>
  <si>
    <t>33066680030ZZZZZZZ11</t>
  </si>
  <si>
    <t>33066680040ZZZZZZZ11</t>
  </si>
  <si>
    <t>33066680050ZZZZZZZ11</t>
  </si>
  <si>
    <t>33066680060ZZZZZZZ11</t>
  </si>
  <si>
    <t>33066680070ZZZZZZZ11</t>
  </si>
  <si>
    <t>33066680080ZZZZZZZ11</t>
  </si>
  <si>
    <t>33066680090ZZZZZZZ11</t>
  </si>
  <si>
    <t>33066680100ZZZZZZZ11</t>
  </si>
  <si>
    <t>3307</t>
  </si>
  <si>
    <t>33073996050ZZZZZZZ11</t>
  </si>
  <si>
    <t>33073996100ZZZZZZZ11</t>
  </si>
  <si>
    <t>3308</t>
  </si>
  <si>
    <t>33083996050ZZZZZZZ11</t>
  </si>
  <si>
    <t>33083996100ZZZZZZZ11</t>
  </si>
  <si>
    <t>3309</t>
  </si>
  <si>
    <t>33093996050ZZZZZZZ11</t>
  </si>
  <si>
    <t>33093996100ZZZZZZZ11</t>
  </si>
  <si>
    <t>3601</t>
  </si>
  <si>
    <t>3601272242026MRCZZ11</t>
  </si>
  <si>
    <t>3601272243026MRCZZ11</t>
  </si>
  <si>
    <t>3601272244026MRCZZ11</t>
  </si>
  <si>
    <t>3601272245026MRCZZ11</t>
  </si>
  <si>
    <t>3601272246026MRCZZ11</t>
  </si>
  <si>
    <t>3601272247026MRCZZ11</t>
  </si>
  <si>
    <t>3601272248026MRCZZ11</t>
  </si>
  <si>
    <t>3601272249026MRCZZ11</t>
  </si>
  <si>
    <t>3601272250026MRCZZ11</t>
  </si>
  <si>
    <t>36013996050ZZZZZZZ11</t>
  </si>
  <si>
    <t>36013996100ZZZZZZZ11</t>
  </si>
  <si>
    <t>3621</t>
  </si>
  <si>
    <t>3621272242026MRCZZ11</t>
  </si>
  <si>
    <t>3621272243026MRCZZ11</t>
  </si>
  <si>
    <t>3621272244026MRCZZ11</t>
  </si>
  <si>
    <t>3621272245026MRCZZ11</t>
  </si>
  <si>
    <t>3621272246026MRCZZ11</t>
  </si>
  <si>
    <t>3621272247026MRCZZ11</t>
  </si>
  <si>
    <t>3621272248026MRCZZ11</t>
  </si>
  <si>
    <t>3621272249026MRCZZ11</t>
  </si>
  <si>
    <t>3621272250026MRCZZ11</t>
  </si>
  <si>
    <t xml:space="preserve">DPT RECOVER:LEGAL SERVICES                        </t>
  </si>
  <si>
    <t>392</t>
  </si>
  <si>
    <t>36213996050ZZZZZZZ11</t>
  </si>
  <si>
    <t>36213996100ZZZZZZZ11</t>
  </si>
  <si>
    <t>3703</t>
  </si>
  <si>
    <t>140</t>
  </si>
  <si>
    <t xml:space="preserve">C&amp;PS: I&amp;P ENGINEERING CIVIL                       </t>
  </si>
  <si>
    <t xml:space="preserve">C&amp;PS: I&amp;P ENGINEERING ELECTRICAL                  </t>
  </si>
  <si>
    <t xml:space="preserve">C&amp;PS: I&amp;P ENGINEERING MECHANICAL                  </t>
  </si>
  <si>
    <t xml:space="preserve">OPR LEASES: COMMUNITY ASSETS                      </t>
  </si>
  <si>
    <t>240</t>
  </si>
  <si>
    <t>3703272004026MRCZZ11</t>
  </si>
  <si>
    <t xml:space="preserve">AMORTISATION INTANG COMPUTER SOFTWARE             </t>
  </si>
  <si>
    <t>3703272060026MRCZZ11</t>
  </si>
  <si>
    <t>3703272150026MRCZZ11</t>
  </si>
  <si>
    <t>3703272242026MRCZZ11</t>
  </si>
  <si>
    <t>3703272243026MRCZZ11</t>
  </si>
  <si>
    <t>3703272244026MRCZZ11</t>
  </si>
  <si>
    <t>3703272245026MRCZZ11</t>
  </si>
  <si>
    <t>3703272246026MRCZZ11</t>
  </si>
  <si>
    <t>3703272250026MRCZZ11</t>
  </si>
  <si>
    <t>3703272330026MRCZZ11</t>
  </si>
  <si>
    <t xml:space="preserve">DEPRECIATION LANDFILL SITES                       </t>
  </si>
  <si>
    <t>3703272360026MRCZZ11</t>
  </si>
  <si>
    <t>3703272570026MRCZZ11</t>
  </si>
  <si>
    <t>3703272880026MRCZZ11</t>
  </si>
  <si>
    <t xml:space="preserve">DEPRECIATION COMMUNITY HALLS                      </t>
  </si>
  <si>
    <t>3703272881026MRCZZ11</t>
  </si>
  <si>
    <t xml:space="preserve">DEPRECIATION COMMUNITY CENTRES                    </t>
  </si>
  <si>
    <t>3703272884026MRCZZ11</t>
  </si>
  <si>
    <t xml:space="preserve">DEPRECIATION COMMUNITY FIRE/AMBU STATION          </t>
  </si>
  <si>
    <t>3703272885026MRCZZ11</t>
  </si>
  <si>
    <t xml:space="preserve">DEPRECIATION COMMUNITY TESTING STATIONS           </t>
  </si>
  <si>
    <t>3703272889026MRCZZ11</t>
  </si>
  <si>
    <t xml:space="preserve">DEPRECIATION COMMUNITY LIBRARIES                  </t>
  </si>
  <si>
    <t>3703272895026MRCZZ11</t>
  </si>
  <si>
    <t xml:space="preserve">DEPRECIATION COMMUNITY PUBLIC ABLUTION            </t>
  </si>
  <si>
    <t>3703272899026MRCZZ11</t>
  </si>
  <si>
    <t xml:space="preserve">DEPRECIATION COMMUNITY AIRPORTS                   </t>
  </si>
  <si>
    <t>3703272900026MRCZZ11</t>
  </si>
  <si>
    <t xml:space="preserve">DEPRECIATION COMMUNITY TAXI RANK/BUS TER          </t>
  </si>
  <si>
    <t>3703272901026MRCZZ11</t>
  </si>
  <si>
    <t xml:space="preserve">DEPRECIATION COMMUNITY CAPITAL SPARES             </t>
  </si>
  <si>
    <t>3703272920026MRCZZ11</t>
  </si>
  <si>
    <t xml:space="preserve">DEPRECIATION OP BUILDING  MUNIC OFFICES           </t>
  </si>
  <si>
    <t>3703272921026MRCZZ11</t>
  </si>
  <si>
    <t xml:space="preserve">DEPRECIATION OP BUILDING PAY/ENQ POINTS           </t>
  </si>
  <si>
    <t>3703272922026MRCZZ11</t>
  </si>
  <si>
    <t xml:space="preserve">DEPRECIATION OP BUILDING BUILD PLAN OFF           </t>
  </si>
  <si>
    <t>3703272923026MRCZZ11</t>
  </si>
  <si>
    <t xml:space="preserve">DEPRECIATION OP BUILDING WORKSHOPS                </t>
  </si>
  <si>
    <t>3703272924026MRCZZ11</t>
  </si>
  <si>
    <t xml:space="preserve">DEPRECIATION OP BUILDING YARDS                    </t>
  </si>
  <si>
    <t>3703272925026MRCZZ11</t>
  </si>
  <si>
    <t xml:space="preserve">DEPRECIATION OP BUILDING STORES                   </t>
  </si>
  <si>
    <t>3703272927026MRCZZ11</t>
  </si>
  <si>
    <t xml:space="preserve">DEPRECIATION OP BUILDING TRAINING CENTRE          </t>
  </si>
  <si>
    <t>3703272951026MRCZZ11</t>
  </si>
  <si>
    <t xml:space="preserve">DEPRECIATION SPORT &amp; RECR OUTDOOR FACIL           </t>
  </si>
  <si>
    <t>3703272961026MRCZZ11</t>
  </si>
  <si>
    <t xml:space="preserve">DEPRECIATION HERITAGE HISTORIC BUILDINGS          </t>
  </si>
  <si>
    <t>3703320025026MRCZZ11</t>
  </si>
  <si>
    <t>3703320030026MRCZZ11</t>
  </si>
  <si>
    <t>3703320165026MRCZZ11</t>
  </si>
  <si>
    <t>3703320170026MRCZZ11</t>
  </si>
  <si>
    <t>3703320280026MRCZZ11</t>
  </si>
  <si>
    <t>3703320285026MRCZZ11</t>
  </si>
  <si>
    <t>3703350025026MRCZZ11</t>
  </si>
  <si>
    <t>3703350085026MRCZZ11</t>
  </si>
  <si>
    <t>3703350110026MRCZZ11</t>
  </si>
  <si>
    <t>3703360025026MRCZZ11</t>
  </si>
  <si>
    <t>3703360085026MRCZZ11</t>
  </si>
  <si>
    <t>3703360110026MRCZZ11</t>
  </si>
  <si>
    <t xml:space="preserve">DPT RECOVER:ELECTRICITY                           </t>
  </si>
  <si>
    <t>37033950180ZZZZZ1J11</t>
  </si>
  <si>
    <t>396</t>
  </si>
  <si>
    <t>37033996050ZZZZZZZ11</t>
  </si>
  <si>
    <t>37033996100ZZZZZZZ11</t>
  </si>
  <si>
    <t xml:space="preserve">HA REVAL MONUMENT MONUM REVAL OPEN BAL            </t>
  </si>
  <si>
    <t>612</t>
  </si>
  <si>
    <t xml:space="preserve">HA REVAL MON MONUMENT REVAL CHG ACC POL           </t>
  </si>
  <si>
    <t xml:space="preserve">HA REVAL MONUMENT REVALUATION DISPOSAL            </t>
  </si>
  <si>
    <t xml:space="preserve">HA REVAL MONUMENT REVALUATIO TRANSFER IN          </t>
  </si>
  <si>
    <t xml:space="preserve">HA REVALUAT MONUMENT REVAL TRANSFER OUT           </t>
  </si>
  <si>
    <t xml:space="preserve">HERIT ASSET REVAL MONUMENT AI OPEN BAL            </t>
  </si>
  <si>
    <t xml:space="preserve">HERIT ASSET REVAL MONUMENT AI IMPAIRMENT          </t>
  </si>
  <si>
    <t xml:space="preserve">HA REVAL MONUMENT AI DISPOSAL                     </t>
  </si>
  <si>
    <t xml:space="preserve">HA REVAL MONUMENT AI TRANSFER OUT                 </t>
  </si>
  <si>
    <t>3703645602026Y04ZZ20</t>
  </si>
  <si>
    <t xml:space="preserve">NEW PASSENGER CAR/LIFT: GABRIEL DICHABE           </t>
  </si>
  <si>
    <t>3703645602026Y05ZZ20</t>
  </si>
  <si>
    <t xml:space="preserve">PASSENGER CARRIE/LIFT: T/NCHU REG OFFICE          </t>
  </si>
  <si>
    <t>3703645602026Y06ZZ20</t>
  </si>
  <si>
    <t xml:space="preserve">FIRE DETECTION SYSTEM FOR MMM BUILDINGS           </t>
  </si>
  <si>
    <t>3703645602026Y07ZZ40</t>
  </si>
  <si>
    <t xml:space="preserve">AIR CON UNIT: BRAM FISCHER: FINANCE               </t>
  </si>
  <si>
    <t>37036456020CFY04ZZ20</t>
  </si>
  <si>
    <t>37036456020CFY05ZZ20</t>
  </si>
  <si>
    <t>37036456020CFY06ZZ20</t>
  </si>
  <si>
    <t>37036456020CFY07ZZ40</t>
  </si>
  <si>
    <t xml:space="preserve">PPE COST COMMUNITY COST OPENING BALANCE           </t>
  </si>
  <si>
    <t>647</t>
  </si>
  <si>
    <t xml:space="preserve">P-CNIN SPT/REC OUTDOOR F                          </t>
  </si>
  <si>
    <t xml:space="preserve">PPE COST COMMUNITY COST DECOM LIABILITY           </t>
  </si>
  <si>
    <t xml:space="preserve">PPE COST COMMUNITY COST CORRECTION ERROR          </t>
  </si>
  <si>
    <t xml:space="preserve">PPE COST COMMUNITY COST CHG ACC POLICY            </t>
  </si>
  <si>
    <t xml:space="preserve">PPE COST COMMUNITY COST DISPOSAL                  </t>
  </si>
  <si>
    <t xml:space="preserve">PPE COST COMMUNITY COST TRANSFER IN               </t>
  </si>
  <si>
    <t xml:space="preserve">PPE COST COMMUNITY COST TRANSFER OUT              </t>
  </si>
  <si>
    <t xml:space="preserve">PPE COST COMMUNITY AD OPENING BALANCE             </t>
  </si>
  <si>
    <t xml:space="preserve">PPE COST COMMUNITY AD OTHER CHANGES               </t>
  </si>
  <si>
    <t xml:space="preserve">PPE COST COMMUNITY AD DEPRECIATION                </t>
  </si>
  <si>
    <t xml:space="preserve">PPE COST COMMUNITY AD DISPOSAL                    </t>
  </si>
  <si>
    <t xml:space="preserve">PPE COST COMMUNITY AD TRANSFER                    </t>
  </si>
  <si>
    <t xml:space="preserve">PPE COST COMMUNITY AI OPENING BALANCE             </t>
  </si>
  <si>
    <t xml:space="preserve">PPE COST COMMUNITY AI IMPAIRMENT                  </t>
  </si>
  <si>
    <t xml:space="preserve">PPE COST COMMUNITY AI DISPOSAL/TRANSFER           </t>
  </si>
  <si>
    <t xml:space="preserve">PPE COST COMMUNITY AI CHANGE NOT LISTED           </t>
  </si>
  <si>
    <t xml:space="preserve">PPE REVAL COMMUNITY COST OPENING BALANCE          </t>
  </si>
  <si>
    <t>656</t>
  </si>
  <si>
    <t xml:space="preserve">PPE REVALUATION COMMUNITY COST REVALUAT           </t>
  </si>
  <si>
    <t xml:space="preserve">PPE REVAL COMMUNITY COST DECOM LIABILITY          </t>
  </si>
  <si>
    <t xml:space="preserve">PPE REVALUATION COMMUNITY COST COR ERROR          </t>
  </si>
  <si>
    <t xml:space="preserve">PPE REVAL COMMUNITY COST CHG ACC POLICY           </t>
  </si>
  <si>
    <t xml:space="preserve">PPE REVALUATION COMMUNITY COST DISPOSAL           </t>
  </si>
  <si>
    <t xml:space="preserve">PPE REVAL COMMUNITY COST TRANSFER IN              </t>
  </si>
  <si>
    <t xml:space="preserve">PPE REVAL COMMUNITY COST TRANSFER OUT             </t>
  </si>
  <si>
    <t xml:space="preserve">PPE REVALUATION COMMUNITY AD OPENING BAL          </t>
  </si>
  <si>
    <t xml:space="preserve">PPE REVALUATION COMMUNITY AD OTHER CHANG          </t>
  </si>
  <si>
    <t xml:space="preserve">PPE REVALUATIONUATION COMMUNITY AD DEPR           </t>
  </si>
  <si>
    <t xml:space="preserve">PPE REVALUATION COMMUNITY AD DISPOSAL             </t>
  </si>
  <si>
    <t xml:space="preserve">PPE REVALUATION COMMUNITY AD TRANSFER             </t>
  </si>
  <si>
    <t xml:space="preserve">PPE REVALUATION COMMUNITY AI OPENING BAL          </t>
  </si>
  <si>
    <t xml:space="preserve">PPE REVALUATION COMMUNITY AI IMPAIRMENT           </t>
  </si>
  <si>
    <t xml:space="preserve">PPE REVAL COMMUNITY AI DISPOSAL/TRANSFER          </t>
  </si>
  <si>
    <t xml:space="preserve">PPE REVAL COMMUNITY AI CHANGE NOT LISTED          </t>
  </si>
  <si>
    <t>3801</t>
  </si>
  <si>
    <t>3801272242026MRCZZ11</t>
  </si>
  <si>
    <t>3801272243026MRCZZ11</t>
  </si>
  <si>
    <t>3801272244026MRCZZ11</t>
  </si>
  <si>
    <t>3801272245026MRCZZ11</t>
  </si>
  <si>
    <t>3801272246026MRCZZ11</t>
  </si>
  <si>
    <t>3801272247026MRCZZ11</t>
  </si>
  <si>
    <t>3801272248026MRCZZ11</t>
  </si>
  <si>
    <t>3801272249026MRCZZ11</t>
  </si>
  <si>
    <t>3801272250026MRCZZ11</t>
  </si>
  <si>
    <t>38013996050ZZZZZZZ11</t>
  </si>
  <si>
    <t>38013996100ZZZZZZZ11</t>
  </si>
  <si>
    <t>3811</t>
  </si>
  <si>
    <t>3811272242026MRCZZ11</t>
  </si>
  <si>
    <t>3811272243026MRCZZ11</t>
  </si>
  <si>
    <t>3811272244026MRCZZ11</t>
  </si>
  <si>
    <t>3811272245026MRCZZ11</t>
  </si>
  <si>
    <t>3811272246026MRCZZ11</t>
  </si>
  <si>
    <t>3811272247026MRCZZ11</t>
  </si>
  <si>
    <t>3811272248026MRCZZ11</t>
  </si>
  <si>
    <t>3811272249026MRCZZ11</t>
  </si>
  <si>
    <t>3811272250026MRCZZ11</t>
  </si>
  <si>
    <t>38113996050ZZZZZZZ11</t>
  </si>
  <si>
    <t>38113996100ZZZZZZZ11</t>
  </si>
  <si>
    <t>3901</t>
  </si>
  <si>
    <t>3901227037026418ZZ11</t>
  </si>
  <si>
    <t xml:space="preserve">OC: T&amp;S DOM PUB TRP - ROAD TRANSPORT              </t>
  </si>
  <si>
    <t>3901272004026MRCZZ11</t>
  </si>
  <si>
    <t>3901272060026MRCZZ11</t>
  </si>
  <si>
    <t>3901272242026MRCZZ12</t>
  </si>
  <si>
    <t>3901272243026MRCZZ12</t>
  </si>
  <si>
    <t>3901272244026MRCZZ12</t>
  </si>
  <si>
    <t>3901272245026MRCZZ12</t>
  </si>
  <si>
    <t>3901272246026MRCZZ12</t>
  </si>
  <si>
    <t>3901272247026MRCZZ12</t>
  </si>
  <si>
    <t>3901272248026MRCZZ12</t>
  </si>
  <si>
    <t>3901272249026MRCZZ12</t>
  </si>
  <si>
    <t>3901272250026MRCZZ12</t>
  </si>
  <si>
    <t>3901272360026MRCZZ11</t>
  </si>
  <si>
    <t>3901272840026MRCZZ11</t>
  </si>
  <si>
    <t xml:space="preserve">DEPRECIATION NETWORK &amp; COMM DATA CENTRES          </t>
  </si>
  <si>
    <t>3901320165026MRCZZ11</t>
  </si>
  <si>
    <t>3901320170026MRCZZ11</t>
  </si>
  <si>
    <t>3901320250026MRCZZ11</t>
  </si>
  <si>
    <t>3901320255026MRCZZ11</t>
  </si>
  <si>
    <t>3901320310026MRCZZ11</t>
  </si>
  <si>
    <t>3901320315026MRCZZ11</t>
  </si>
  <si>
    <t>3901350015026MRCZZ11</t>
  </si>
  <si>
    <t>3901350030026MRCZZ11</t>
  </si>
  <si>
    <t>3901350035026MRCZZ11</t>
  </si>
  <si>
    <t>3901350085026MRCZZ11</t>
  </si>
  <si>
    <t>3901350110026MRCZZ11</t>
  </si>
  <si>
    <t>3901360015026MRCZZ11</t>
  </si>
  <si>
    <t>3901360030026MRCZZ11</t>
  </si>
  <si>
    <t>3901360035026MRCZZ11</t>
  </si>
  <si>
    <t>3901360085026MRCZZ11</t>
  </si>
  <si>
    <t>3901360110026MRCZZ11</t>
  </si>
  <si>
    <t>39013996050ZZZZZZZ11</t>
  </si>
  <si>
    <t>39013996100ZZZZZZZ11</t>
  </si>
  <si>
    <t>39016190010ZZZZZZZ11</t>
  </si>
  <si>
    <t xml:space="preserve">IA COST OTHER IU IA UNDER DEV OPEN BAL            </t>
  </si>
  <si>
    <t>619</t>
  </si>
  <si>
    <t>39016190020ZZZZZZZ11</t>
  </si>
  <si>
    <t xml:space="preserve">IA COST OTHER IU IA UNDER DEV DEV COST            </t>
  </si>
  <si>
    <t>39016190030ZZZZZZZ11</t>
  </si>
  <si>
    <t xml:space="preserve">IA COST OTHER IN-USE IA UNDER DEV TRANSF          </t>
  </si>
  <si>
    <t xml:space="preserve">IA COST OTHER IU COMPUT SOFTW OPEN BAL            </t>
  </si>
  <si>
    <t xml:space="preserve">IA COST OTHER IU COMP SOFTW CHG ACC POL           </t>
  </si>
  <si>
    <t xml:space="preserve">IA COST OTHER IU COMPUT SOFTW COR PP ERR          </t>
  </si>
  <si>
    <t xml:space="preserve">IA COST OTHER IU COMPUT SOFTW DISPOSAL            </t>
  </si>
  <si>
    <t xml:space="preserve">IA COST OTHER IN-USE COMPUT SOFTW TRF IN          </t>
  </si>
  <si>
    <t xml:space="preserve">IA COST OTHER IU COMPUT SOFTWARE TRF OUT          </t>
  </si>
  <si>
    <t xml:space="preserve">IA COST OTHER IU COMP SOFTW AA OPEN BAL           </t>
  </si>
  <si>
    <t xml:space="preserve">IA COST OTHER IU COMPUTER SOFTW AA AMORT          </t>
  </si>
  <si>
    <t xml:space="preserve">IA COST OTH IU COMP SOFTW AA DSP/TRF OUT          </t>
  </si>
  <si>
    <t xml:space="preserve">IA COST OTH IU COMP SOFTW AA CHG NOT LS           </t>
  </si>
  <si>
    <t xml:space="preserve">IA COST OTHER IU COMP SOFTW AI OPEN BAL           </t>
  </si>
  <si>
    <t xml:space="preserve">IA COST OTHER IN-USE COMPUT SOFTW AI IMP          </t>
  </si>
  <si>
    <t xml:space="preserve">IA COST OTH IU COMP SOFTW AI DSP/TRF OUT          </t>
  </si>
  <si>
    <t xml:space="preserve">IA COST OTH IU COMP SOFTW AI CHG NOT LS           </t>
  </si>
  <si>
    <t>3901645602026Y08ZZ11</t>
  </si>
  <si>
    <t xml:space="preserve">HARDWARE EQUIPMENT                                </t>
  </si>
  <si>
    <t>39016456020CFY08ZZ11</t>
  </si>
  <si>
    <t xml:space="preserve">PPE COST ICT INFR COST OPENING BALANCE            </t>
  </si>
  <si>
    <t>3901647142026QO8ZZ11</t>
  </si>
  <si>
    <t xml:space="preserve">TELECOM INFRUSTRUCTURE EQUIPMENT                  </t>
  </si>
  <si>
    <t xml:space="preserve">ICT NETWORK EQUIPMENT                             </t>
  </si>
  <si>
    <t>39016471420CFQO8ZZ11</t>
  </si>
  <si>
    <t>39016471420CFR63ZZ11</t>
  </si>
  <si>
    <t xml:space="preserve">P-CNIN COM F FIRE/AMBUL                           </t>
  </si>
  <si>
    <t>39016471420CFR65ZZ11</t>
  </si>
  <si>
    <t xml:space="preserve">P-CNIN COMPUTER EQUIP                             </t>
  </si>
  <si>
    <t>39016471420CFR66ZZ11</t>
  </si>
  <si>
    <t>39016471420CFR67ZZ11</t>
  </si>
  <si>
    <t>39016471420CFR68ZZ11</t>
  </si>
  <si>
    <t xml:space="preserve">PPE COST ICT INFRASTRUCT COST DECOM LIAB          </t>
  </si>
  <si>
    <t xml:space="preserve">PPE COST ICT INFRASTRUCTURE COST COR ERR          </t>
  </si>
  <si>
    <t xml:space="preserve">PPE COST ICT INFRAST COST CHG ACC POLICY          </t>
  </si>
  <si>
    <t xml:space="preserve">PPE COST ICT INFRASTRUCT COST DISPOSAL            </t>
  </si>
  <si>
    <t xml:space="preserve">PPE COST ICT INFRASTR COST TRANSFER IN            </t>
  </si>
  <si>
    <t xml:space="preserve">PPE COST ICT INFRASTR COST TRANSFER OUT           </t>
  </si>
  <si>
    <t xml:space="preserve">PPE COST ICT INFRASTR AD OPENING BALANCE          </t>
  </si>
  <si>
    <t xml:space="preserve">PPE COST ICT INFRASTR AD OTHER CHANGES            </t>
  </si>
  <si>
    <t xml:space="preserve">PPE COST ICT INFRASTRUCT AD DEPRECIATION          </t>
  </si>
  <si>
    <t xml:space="preserve">PPE COST ICT INFRASTRUCTURE AD DISPOSAL           </t>
  </si>
  <si>
    <t xml:space="preserve">PPE COST ICT INFRASTUCTURE AD TRANSFER            </t>
  </si>
  <si>
    <t xml:space="preserve">PPE COST ICT INFRASTR AI OPENING BALANCE          </t>
  </si>
  <si>
    <t xml:space="preserve">PPE COST ICT INFRAST AI IMPAIRMENT                </t>
  </si>
  <si>
    <t xml:space="preserve">PPE COST ICT INFRASTRUCT AI DISPOSAL/TRF          </t>
  </si>
  <si>
    <t xml:space="preserve">PPE COST ICT INFRASTRUCT AI CHG NOT LIST          </t>
  </si>
  <si>
    <t xml:space="preserve">PPE REV MACH&amp;EQP LSD OTHER COST OPEN BAL          </t>
  </si>
  <si>
    <t>654</t>
  </si>
  <si>
    <t xml:space="preserve">PPE REV MACH&amp;EQP LEASED OTHER COST REVAL          </t>
  </si>
  <si>
    <t xml:space="preserve">PPE REVAL MACH&amp;EQP LEASED OTHER COST DL           </t>
  </si>
  <si>
    <t xml:space="preserve">PPE REVAL MACH&amp;EQP LEASED OTHER COST COE          </t>
  </si>
  <si>
    <t xml:space="preserve">PPE REV MACH&amp;EQP LEASED OTHER COST CIAP           </t>
  </si>
  <si>
    <t xml:space="preserve">PPE REV MACH&amp;EQP LSD OTHER COST DISPOSAL          </t>
  </si>
  <si>
    <t xml:space="preserve">PPE REV MACH&amp;EQP LEASED OTHER COST TRF I          </t>
  </si>
  <si>
    <t xml:space="preserve">PPE REV MACH&amp;EQP LEASED OTHER COST TRF O          </t>
  </si>
  <si>
    <t xml:space="preserve">PPE REV MACH&amp;EQP LEAS OTH AD OPENING BAL          </t>
  </si>
  <si>
    <t xml:space="preserve">PPE REV MACH&amp;EQP LEAS OTHER AD OTHER CHG          </t>
  </si>
  <si>
    <t xml:space="preserve">PPE REVAL MACH&amp;EQP LEASED OTHER AD DEPR           </t>
  </si>
  <si>
    <t xml:space="preserve">PPE REVAL MACH&amp;EQP LSD OTHER AD DISPOSAL          </t>
  </si>
  <si>
    <t xml:space="preserve">PPE REVAL MACH &amp; EQP LEASED OTHER AD TRF          </t>
  </si>
  <si>
    <t xml:space="preserve">PPE REV MACH&amp;EQP LEAS OTH AI OPENING BAL          </t>
  </si>
  <si>
    <t xml:space="preserve">PPE REVAL MACH &amp; EQP LEASED OTHER AI IMP          </t>
  </si>
  <si>
    <t xml:space="preserve">PPE REV MACH&amp;EQP LSD OTH AI DISPOSAL/TRF          </t>
  </si>
  <si>
    <t xml:space="preserve">PPE REV MACH&amp;EQP LSD OTH AI CHG NOT LIST          </t>
  </si>
  <si>
    <t>39018100010ZZZZZZZ11</t>
  </si>
  <si>
    <t>39018100020ZZZZZZZ11</t>
  </si>
  <si>
    <t>39018100030ZZZZZZZ11</t>
  </si>
  <si>
    <t>39018100040ZZZZZZZ11</t>
  </si>
  <si>
    <t>39018100050ZZZZZZZ11</t>
  </si>
  <si>
    <t>39018100060ZZZZZZZ11</t>
  </si>
  <si>
    <t>3911</t>
  </si>
  <si>
    <t>39113996050ZZZZZZZ11</t>
  </si>
  <si>
    <t>39113996100ZZZZZZZ11</t>
  </si>
  <si>
    <t>39118100010ZZZZZZZ11</t>
  </si>
  <si>
    <t>39118100020ZZZZZZZ11</t>
  </si>
  <si>
    <t>39118100030ZZZZZZZ11</t>
  </si>
  <si>
    <t>39118100040ZZZZZZZ11</t>
  </si>
  <si>
    <t>39118100050ZZZZZZZ11</t>
  </si>
  <si>
    <t>39118100060ZZZZZZZ11</t>
  </si>
  <si>
    <t>3921</t>
  </si>
  <si>
    <t>3921272242026MRCZZ11</t>
  </si>
  <si>
    <t>3921272243026MRCZZ11</t>
  </si>
  <si>
    <t>3921272244026MRCZZ11</t>
  </si>
  <si>
    <t>3921272245026MRCZZ11</t>
  </si>
  <si>
    <t>3921272246026MRCZZ11</t>
  </si>
  <si>
    <t>3921272247026MRCZZ11</t>
  </si>
  <si>
    <t>3921272248026MRCZZ11</t>
  </si>
  <si>
    <t>3921272249026MRCZZ11</t>
  </si>
  <si>
    <t>3921272250026MRCZZ11</t>
  </si>
  <si>
    <t>39213996050ZZZZZZZ11</t>
  </si>
  <si>
    <t>39213996100ZZZZZZZ11</t>
  </si>
  <si>
    <t>3931138517028ZZZZZ11</t>
  </si>
  <si>
    <t>3931</t>
  </si>
  <si>
    <t>3931272242026MRCZZ11</t>
  </si>
  <si>
    <t>3931272243026MRCZZ11</t>
  </si>
  <si>
    <t>3931272244026MRCZZ11</t>
  </si>
  <si>
    <t>3931272245026MRCZZ11</t>
  </si>
  <si>
    <t>3931272246026MRCZZ11</t>
  </si>
  <si>
    <t>3931272247026MRCZZ11</t>
  </si>
  <si>
    <t>3931272248026MRCZZ11</t>
  </si>
  <si>
    <t>3931272249026MRCZZ11</t>
  </si>
  <si>
    <t>3931272250026MRCZZ11</t>
  </si>
  <si>
    <t>3931395017026MRC1H12</t>
  </si>
  <si>
    <t>39313996050ZZZZZZZ11</t>
  </si>
  <si>
    <t>39313996100ZZZZZZZ11</t>
  </si>
  <si>
    <t>4</t>
  </si>
  <si>
    <t>4101</t>
  </si>
  <si>
    <t>134</t>
  </si>
  <si>
    <t xml:space="preserve">OS: PERSONNEL &amp; LABOUR                            </t>
  </si>
  <si>
    <t>4101272242026MRCZZ11</t>
  </si>
  <si>
    <t>4101272243026MRCZZ11</t>
  </si>
  <si>
    <t>4101272244026MRCZZ11</t>
  </si>
  <si>
    <t>4101272245026MRCZZ11</t>
  </si>
  <si>
    <t>4101272246026MRCZZ11</t>
  </si>
  <si>
    <t>4101272247026MRCZZ11</t>
  </si>
  <si>
    <t>4101272248026MRCZZ11</t>
  </si>
  <si>
    <t>4101272249026MRCZZ11</t>
  </si>
  <si>
    <t>4101272250026MRCZZ11</t>
  </si>
  <si>
    <t>41013996050ZZZZZZZ11</t>
  </si>
  <si>
    <t>41013996100ZZZZZZZ11</t>
  </si>
  <si>
    <t>4103</t>
  </si>
  <si>
    <t>4103232360D26MRCZZ11</t>
  </si>
  <si>
    <t>4103272242026MRCZZ12</t>
  </si>
  <si>
    <t>4103272243026MRCZZ12</t>
  </si>
  <si>
    <t>4103272244026MRCZZ12</t>
  </si>
  <si>
    <t>4103272245026MRCZZ12</t>
  </si>
  <si>
    <t>4103272246026MRCZZ12</t>
  </si>
  <si>
    <t>4103272247026MRCZZ12</t>
  </si>
  <si>
    <t>4103272248026MRCZZ12</t>
  </si>
  <si>
    <t>4103272249026MRCZZ12</t>
  </si>
  <si>
    <t>4103272250026MRCZZ12</t>
  </si>
  <si>
    <t>41033996050ZZZZZZZ11</t>
  </si>
  <si>
    <t>41033996100ZZZZZZZ11</t>
  </si>
  <si>
    <t>41038100010ZZZZZZZ11</t>
  </si>
  <si>
    <t>41038100020ZZZZZZZ11</t>
  </si>
  <si>
    <t>41038100030ZZZZZZZ11</t>
  </si>
  <si>
    <t>41038100040ZZZZZZZ11</t>
  </si>
  <si>
    <t>41038100050ZZZZZZZ11</t>
  </si>
  <si>
    <t>41038100060ZZZZZZZ11</t>
  </si>
  <si>
    <t>4104</t>
  </si>
  <si>
    <t>4104272242026MRCZZ12</t>
  </si>
  <si>
    <t>4104272243026MRCZZ12</t>
  </si>
  <si>
    <t>4104272244026MRCZZ12</t>
  </si>
  <si>
    <t>4104272245026MRCZZ12</t>
  </si>
  <si>
    <t>4104272246026MRCZZ12</t>
  </si>
  <si>
    <t>4104272247026MRCZZ12</t>
  </si>
  <si>
    <t>4104272248026MRCZZ12</t>
  </si>
  <si>
    <t>4104272249026MRCZZ12</t>
  </si>
  <si>
    <t>4104272250026MRCZZ12</t>
  </si>
  <si>
    <t>41043996050ZZZZZZZ11</t>
  </si>
  <si>
    <t>41043996100ZZZZZZZ11</t>
  </si>
  <si>
    <t>41048100010ZZZZZZZ11</t>
  </si>
  <si>
    <t>41048100020ZZZZZZZ11</t>
  </si>
  <si>
    <t>41048100030ZZZZZZZ11</t>
  </si>
  <si>
    <t>41048100040ZZZZZZZ11</t>
  </si>
  <si>
    <t>41048100050ZZZZZZZ11</t>
  </si>
  <si>
    <t>41048100060ZZZZZZZ11</t>
  </si>
  <si>
    <t>4201</t>
  </si>
  <si>
    <t>104</t>
  </si>
  <si>
    <t xml:space="preserve">OC: SMALL DIFFERENCES TOLERANCES                  </t>
  </si>
  <si>
    <t>4201272242026MRCZZ11</t>
  </si>
  <si>
    <t>4201272243026MRCZZ11</t>
  </si>
  <si>
    <t>4201272244026MRCZZ11</t>
  </si>
  <si>
    <t>4201272245026MRCZZ11</t>
  </si>
  <si>
    <t>4201272246026MRCZZ11</t>
  </si>
  <si>
    <t>4201272247026MRCZZ11</t>
  </si>
  <si>
    <t>4201272248026MRCZZ11</t>
  </si>
  <si>
    <t>4201272249026MRCZZ11</t>
  </si>
  <si>
    <t>4201272250026MRCZZ11</t>
  </si>
  <si>
    <t>42013996050ZZZZZZZ11</t>
  </si>
  <si>
    <t>42013996100ZZZZZZZ11</t>
  </si>
  <si>
    <t>502</t>
  </si>
  <si>
    <t xml:space="preserve">ABSA SALARIES: OPENING BALANCE                    </t>
  </si>
  <si>
    <t xml:space="preserve">ABSA SALARIES: DEPOSITS                           </t>
  </si>
  <si>
    <t xml:space="preserve">ABSA SALARIES: WITHDRAWALS                        </t>
  </si>
  <si>
    <t xml:space="preserve">ABSA SALARIES: INTEREST EARNED                    </t>
  </si>
  <si>
    <t xml:space="preserve">ABSA SALARIES: CHARGES                            </t>
  </si>
  <si>
    <t xml:space="preserve">PARK MARSH SERV: OPENING BALANCE                  </t>
  </si>
  <si>
    <t xml:space="preserve">PARK MARSH SERV: DEPOSITS                         </t>
  </si>
  <si>
    <t xml:space="preserve">PARK MARSH SERV: WITHDRAWALS                      </t>
  </si>
  <si>
    <t xml:space="preserve">PARK MARSH SERV: INTEREST EARNED                  </t>
  </si>
  <si>
    <t xml:space="preserve">PARK MARSH SERV: CHARGES                          </t>
  </si>
  <si>
    <t xml:space="preserve">NEDBANK PRIMARY: OPENING BALANCE                  </t>
  </si>
  <si>
    <t xml:space="preserve">NEDBANK PRIMARY: DEPOSITS                         </t>
  </si>
  <si>
    <t xml:space="preserve">NEDBANK PRIMARY: WITHDRAWALS                      </t>
  </si>
  <si>
    <t xml:space="preserve">NEDBANK PRIMARY: INTEREST EARNED                  </t>
  </si>
  <si>
    <t xml:space="preserve">NEDBANK PRIMARY: CHARGES                          </t>
  </si>
  <si>
    <t>42015022410ZZZZZZZ11</t>
  </si>
  <si>
    <t xml:space="preserve">NEDB CASHIER ACC: OPENING BALANCE                 </t>
  </si>
  <si>
    <t>42015022420ZZZZZZZ11</t>
  </si>
  <si>
    <t xml:space="preserve">NEDB CASHIER ACC: DEPOSITS                        </t>
  </si>
  <si>
    <t>42015022430ZZZZZZZ11</t>
  </si>
  <si>
    <t xml:space="preserve">NEDB CASHIER ACC: WITHDRAWALS                     </t>
  </si>
  <si>
    <t>42015022440ZZZZZZZ11</t>
  </si>
  <si>
    <t xml:space="preserve">NEDB CASHIER ACC: INTEREST EARNED                 </t>
  </si>
  <si>
    <t>42015022450ZZZZZZZ11</t>
  </si>
  <si>
    <t xml:space="preserve">NEDB CASHIER ACC: CHARGES                         </t>
  </si>
  <si>
    <t>42015022510ZZZZZZZ11</t>
  </si>
  <si>
    <t xml:space="preserve">NEDB CHARGES ACC: OPENING BALANCE                 </t>
  </si>
  <si>
    <t>42015022520ZZZZZZZ11</t>
  </si>
  <si>
    <t xml:space="preserve">NEDB CHARGES ACC: DEPOSITS                        </t>
  </si>
  <si>
    <t>42015022530ZZZZZZZ11</t>
  </si>
  <si>
    <t xml:space="preserve">NEDB CHARGES ACC: WITHDRAWALS                     </t>
  </si>
  <si>
    <t>42015022540ZZZZZZZ11</t>
  </si>
  <si>
    <t xml:space="preserve">NEDB CHARGES ACC: INTEREST EARNED                 </t>
  </si>
  <si>
    <t>42015022550ZZZZZZZ11</t>
  </si>
  <si>
    <t xml:space="preserve">NEDB CHARGES ACC: CHARGES                         </t>
  </si>
  <si>
    <t>42015022610ZZZZZZZ11</t>
  </si>
  <si>
    <t xml:space="preserve">NEDB TRAFFIC ACC: OPENING BALANCE                 </t>
  </si>
  <si>
    <t>42015022620ZZZZZZZ11</t>
  </si>
  <si>
    <t xml:space="preserve">NEDB TRAFFIC ACC: DEPOSITS                        </t>
  </si>
  <si>
    <t>42015022630ZZZZZZZ11</t>
  </si>
  <si>
    <t xml:space="preserve">NEDB TRAFFIC ACC: WITHDRAWALS                     </t>
  </si>
  <si>
    <t>42015022640ZZZZZZZ11</t>
  </si>
  <si>
    <t xml:space="preserve">NEDB TRAFFIC ACC: INTEREST EARNED                 </t>
  </si>
  <si>
    <t>42015022650ZZZZZZZ11</t>
  </si>
  <si>
    <t xml:space="preserve">NEDB TRAFFIC ACC: CHARGES                         </t>
  </si>
  <si>
    <t>42015022710ZZZZZZZ11</t>
  </si>
  <si>
    <t xml:space="preserve">NEDB FRESH PROD: OPENING BALANCE                  </t>
  </si>
  <si>
    <t>42015022720ZZZZZZZ11</t>
  </si>
  <si>
    <t xml:space="preserve">NEDB FRESH PROD: DEPOSITS                         </t>
  </si>
  <si>
    <t>42015022730ZZZZZZZ11</t>
  </si>
  <si>
    <t xml:space="preserve">NEDB FRESH PROD: WITHDRAWALS                      </t>
  </si>
  <si>
    <t>42015022740ZZZZZZZ11</t>
  </si>
  <si>
    <t xml:space="preserve">NEDB FRESH PROD: INTEREST EARNED                  </t>
  </si>
  <si>
    <t>42015022750ZZZZZZZ11</t>
  </si>
  <si>
    <t xml:space="preserve">NEDB FRESH PROD: CHARGES                          </t>
  </si>
  <si>
    <t>42015100110ZZZZZZZ11</t>
  </si>
  <si>
    <t xml:space="preserve">RETENTION CONTROL ACC 01:OPENING BALANCE          </t>
  </si>
  <si>
    <t>510</t>
  </si>
  <si>
    <t>42015100120ZZZZZZZ11</t>
  </si>
  <si>
    <t xml:space="preserve">RETENTION CONTROL ACC 01:TRF FROM NCA             </t>
  </si>
  <si>
    <t>42015100130ZZZZZZZ11</t>
  </si>
  <si>
    <t xml:space="preserve">RETENTION CONTROL ACC 01:PAYOUT RETENT            </t>
  </si>
  <si>
    <t xml:space="preserve">SHORT-TERM BORROWINGS-SPEC20:OPEN BAL             </t>
  </si>
  <si>
    <t>703</t>
  </si>
  <si>
    <t xml:space="preserve">SHORT-TERM BORROWINGS-SPEC20:DEPS                 </t>
  </si>
  <si>
    <t xml:space="preserve">SHORT-TERM BORROWINGS-SPEC20:WITHDRAW             </t>
  </si>
  <si>
    <t>42017049010ZZZZZZZ11</t>
  </si>
  <si>
    <t xml:space="preserve">STANDARD BANK-SPEC1:OPENING BALANCE               </t>
  </si>
  <si>
    <t>704</t>
  </si>
  <si>
    <t>42017049020ZZZZZZZ11</t>
  </si>
  <si>
    <t xml:space="preserve">STANDARD BANK-SPEC1:DEPOSITS                      </t>
  </si>
  <si>
    <t>42017049030ZZZZZZZ11</t>
  </si>
  <si>
    <t xml:space="preserve">STANDARD BANK-SPEC1:WITHDRAWALS                   </t>
  </si>
  <si>
    <t>42017053010ZZZZZZZ11</t>
  </si>
  <si>
    <t xml:space="preserve">DBSA-SPEC1:OPENING BALANCE                        </t>
  </si>
  <si>
    <t>705</t>
  </si>
  <si>
    <t>42017053020ZZZZZZZ11</t>
  </si>
  <si>
    <t xml:space="preserve">DBSA-SPEC1:DEPOSITS                               </t>
  </si>
  <si>
    <t>42017053030ZZZZZZZ11</t>
  </si>
  <si>
    <t xml:space="preserve">DBSA-SPEC1:WITHDRAWALS                            </t>
  </si>
  <si>
    <t>42017053110ZZZZZZZ11</t>
  </si>
  <si>
    <t xml:space="preserve">DBSA-SPEC2:OPENING BALANCE                        </t>
  </si>
  <si>
    <t>42017053120ZZZZZZZ11</t>
  </si>
  <si>
    <t xml:space="preserve">DBSA-SPEC2:DEPOSITS                               </t>
  </si>
  <si>
    <t>42017053130ZZZZZZZ11</t>
  </si>
  <si>
    <t xml:space="preserve">DBSA-SPEC2:WITHDRAWALS                            </t>
  </si>
  <si>
    <t>42017053210ZZZZZZZ11</t>
  </si>
  <si>
    <t xml:space="preserve">DBSA-SPEC3:OPENING BALANCE                        </t>
  </si>
  <si>
    <t>42017053220ZZZZZZZ11</t>
  </si>
  <si>
    <t xml:space="preserve">DBSA-SPEC3:DEPOSITS                               </t>
  </si>
  <si>
    <t>42017053230ZZZZZZZ11</t>
  </si>
  <si>
    <t xml:space="preserve">DBSA-SPEC3:WITHDRAWALS                            </t>
  </si>
  <si>
    <t>42017401010ZZZZZZZ11</t>
  </si>
  <si>
    <t xml:space="preserve">RETENTIONS ACC 01:OPENING BALANCE                 </t>
  </si>
  <si>
    <t>42017401020ZZZZZZZ11</t>
  </si>
  <si>
    <t xml:space="preserve">RETENTIONS ACC 01:DEPOSITS                        </t>
  </si>
  <si>
    <t>42017401030ZZZZZZZ11</t>
  </si>
  <si>
    <t xml:space="preserve">RETENTIONS ACC 01:WITHDRAWALS                     </t>
  </si>
  <si>
    <t>42017401110ZZZZZZZ11</t>
  </si>
  <si>
    <t xml:space="preserve">RETENTIONS ACC 02:OPENING BALANCE                 </t>
  </si>
  <si>
    <t>42017401120ZZZZZZZ11</t>
  </si>
  <si>
    <t xml:space="preserve">RETENTIONS ACC 02:DEPOSITS                        </t>
  </si>
  <si>
    <t>42017401130ZZZZZZZ11</t>
  </si>
  <si>
    <t xml:space="preserve">RETENTIONS ACC 02:WITHDRAWALS                     </t>
  </si>
  <si>
    <t>42017401210ZZZZZZZ11</t>
  </si>
  <si>
    <t xml:space="preserve">RETENTIONS ACC 03:OPENING BALANCE                 </t>
  </si>
  <si>
    <t>42017401220ZZZZZZZ11</t>
  </si>
  <si>
    <t xml:space="preserve">RETENTIONS ACC 03:DEPOSITS                        </t>
  </si>
  <si>
    <t>42017401230ZZZZZZZ11</t>
  </si>
  <si>
    <t xml:space="preserve">RETENTIONS ACC 03:WITHDRAWALS                     </t>
  </si>
  <si>
    <t>42017401610ZZZZZZZ11</t>
  </si>
  <si>
    <t xml:space="preserve">RETENTIONS ACC 07:OPENING BALANCE                 </t>
  </si>
  <si>
    <t>42017401620ZZZZZZZ11</t>
  </si>
  <si>
    <t xml:space="preserve">RETENTIONS ACC 07:DEPOSITS                        </t>
  </si>
  <si>
    <t>42017401630ZZZZZZZ11</t>
  </si>
  <si>
    <t xml:space="preserve">RETENTIONS ACC 07:WITHDRAWALS                     </t>
  </si>
  <si>
    <t>42017430510ZZZZZZZ11</t>
  </si>
  <si>
    <t xml:space="preserve">PAYABLES &amp; ACCRUALS ACC 06:OPEN BALANCE           </t>
  </si>
  <si>
    <t>743</t>
  </si>
  <si>
    <t>42017430520ZZZZZZZ11</t>
  </si>
  <si>
    <t xml:space="preserve">PAYABLES &amp; ACCRUALS ACC 06:DEPOSITS               </t>
  </si>
  <si>
    <t>42017430530ZZZZZZZ11</t>
  </si>
  <si>
    <t xml:space="preserve">PAYABLES &amp; ACCRUALS ACC 06:WITHDRAWALS            </t>
  </si>
  <si>
    <t>42017430610ZZZZZZZ11</t>
  </si>
  <si>
    <t xml:space="preserve">PAYABLES &amp; ACCRUALS ACC 07:OPEN BALANCE           </t>
  </si>
  <si>
    <t>42017430620ZZZZZZZ11</t>
  </si>
  <si>
    <t xml:space="preserve">PAYABLES &amp; ACCRUALS ACC 07:DEPOSITS               </t>
  </si>
  <si>
    <t>42017430630ZZZZZZZ11</t>
  </si>
  <si>
    <t xml:space="preserve">PAYABLES &amp; ACCRUALS ACC 07:WITHDRAWALS            </t>
  </si>
  <si>
    <t>42017432110ZZZZZZZ11</t>
  </si>
  <si>
    <t xml:space="preserve">PAYABLES &amp; ACCRUALS ACC 22:OPEN BALANCE           </t>
  </si>
  <si>
    <t>42017432120ZZZZZZZ11</t>
  </si>
  <si>
    <t xml:space="preserve">PAYABLES &amp; ACCRUALS ACC 22:DEPOSITS               </t>
  </si>
  <si>
    <t>42017432130ZZZZZZZ11</t>
  </si>
  <si>
    <t xml:space="preserve">PAYABLES &amp; ACCRUALS ACC 22:WITHDRAWALS            </t>
  </si>
  <si>
    <t>42017432310ZZZZZZZ11</t>
  </si>
  <si>
    <t xml:space="preserve">PERS DEDUC/REFUND INT CASES:OPEN BALANCE          </t>
  </si>
  <si>
    <t>42017432320ZZZZZZZ11</t>
  </si>
  <si>
    <t xml:space="preserve">PERS DEDUC/REFUND INT CASES:DEPOSITS              </t>
  </si>
  <si>
    <t>42017432330ZZZZZZZ11</t>
  </si>
  <si>
    <t xml:space="preserve">PERS DEDUC/REFUND INT CASES:WITHDRAWALS           </t>
  </si>
  <si>
    <t>4202</t>
  </si>
  <si>
    <t>4202272242026MRCZZ11</t>
  </si>
  <si>
    <t>4202272243026MRCZZ11</t>
  </si>
  <si>
    <t>4202272244026MRCZZ11</t>
  </si>
  <si>
    <t>4202272245026MRCZZ11</t>
  </si>
  <si>
    <t>4202272246026MRCZZ11</t>
  </si>
  <si>
    <t>4202272247026MRCZZ11</t>
  </si>
  <si>
    <t>4202272248026MRCZZ11</t>
  </si>
  <si>
    <t>4202272249026MRCZZ11</t>
  </si>
  <si>
    <t>4202272250026MRCZZ11</t>
  </si>
  <si>
    <t>42023996050ZZZZZZZ11</t>
  </si>
  <si>
    <t>42023996100ZZZZZZZ11</t>
  </si>
  <si>
    <t>42025405010ZZZZZZZ11</t>
  </si>
  <si>
    <t>540</t>
  </si>
  <si>
    <t>42025405020ZZZZZZZ11</t>
  </si>
  <si>
    <t>42025405030ZZZZZZZ11</t>
  </si>
  <si>
    <t>42025405040ZZZZZZZ11</t>
  </si>
  <si>
    <t>42025405050ZZZZZZZ11</t>
  </si>
  <si>
    <t>42025405060ZZZZZZZ11</t>
  </si>
  <si>
    <t>42025405070ZZZZZZZ11</t>
  </si>
  <si>
    <t>42025405110ZZZZZZZ11</t>
  </si>
  <si>
    <t>42025405120ZZZZZZZ11</t>
  </si>
  <si>
    <t>42025405130ZZZZZZZ11</t>
  </si>
  <si>
    <t>4301</t>
  </si>
  <si>
    <t>4301230580026MRCZZ11</t>
  </si>
  <si>
    <t>4301272242026MRCZZ12</t>
  </si>
  <si>
    <t>4301272243026MRCZZ12</t>
  </si>
  <si>
    <t>4301272244026MRCZZ12</t>
  </si>
  <si>
    <t>4301272245026MRCZZ12</t>
  </si>
  <si>
    <t>4301272246026MRCZZ12</t>
  </si>
  <si>
    <t>4301272247026MRCZZ12</t>
  </si>
  <si>
    <t>4301272248026MRCZZ12</t>
  </si>
  <si>
    <t>4301272249026MRCZZ12</t>
  </si>
  <si>
    <t>4301272250026MRCZZ12</t>
  </si>
  <si>
    <t>43013996050ZZZZZZZ11</t>
  </si>
  <si>
    <t>43013996100ZZZZZZZ11</t>
  </si>
  <si>
    <t>4302</t>
  </si>
  <si>
    <t>4302272242026MRCZZ11</t>
  </si>
  <si>
    <t>4302272243026MRCZZ11</t>
  </si>
  <si>
    <t>4302272244026MRCZZ11</t>
  </si>
  <si>
    <t>4302272245026MRCZZ11</t>
  </si>
  <si>
    <t>4302272246026MRCZZ11</t>
  </si>
  <si>
    <t>4302272247026MRCZZ11</t>
  </si>
  <si>
    <t>4302272248026MRCZZ11</t>
  </si>
  <si>
    <t>4302272249026MRCZZ11</t>
  </si>
  <si>
    <t>4302272250026MRCZZ11</t>
  </si>
  <si>
    <t>43023996050ZZZZZZZ11</t>
  </si>
  <si>
    <t>43023996100ZZZZZZZ11</t>
  </si>
  <si>
    <t>4303</t>
  </si>
  <si>
    <t>43033996050ZZZZZZZ11</t>
  </si>
  <si>
    <t>43033996100ZZZZZZZ11</t>
  </si>
  <si>
    <t>4304</t>
  </si>
  <si>
    <t>4304272242026MRCZZ11</t>
  </si>
  <si>
    <t>4304272243026MRCZZ11</t>
  </si>
  <si>
    <t>4304272244026MRCZZ11</t>
  </si>
  <si>
    <t>4304272245026MRCZZ11</t>
  </si>
  <si>
    <t>4304272246026MRCZZ11</t>
  </si>
  <si>
    <t>4304272247026MRCZZ11</t>
  </si>
  <si>
    <t>4304272248026MRCZZ11</t>
  </si>
  <si>
    <t>4304272249026MRCZZ11</t>
  </si>
  <si>
    <t>4304272250026MRCZZ11</t>
  </si>
  <si>
    <t>4304370015006MRCZZ11</t>
  </si>
  <si>
    <t xml:space="preserve">INV - PHYSICAL &amp; NET-REL VALUE GAINS              </t>
  </si>
  <si>
    <t>370</t>
  </si>
  <si>
    <t>4304370020006MRCZZ11</t>
  </si>
  <si>
    <t xml:space="preserve">INV - PHYSICAL &amp; NET-REL VALUE LOSSES             </t>
  </si>
  <si>
    <t>43043996050ZZZZZZZ11</t>
  </si>
  <si>
    <t>43043996100ZZZZZZZ11</t>
  </si>
  <si>
    <t>43045512710ZZZZZZZ11</t>
  </si>
  <si>
    <t xml:space="preserve">CONS STORES STD RATED ACC 07:OPEN BAL             </t>
  </si>
  <si>
    <t>551</t>
  </si>
  <si>
    <t>43045512720ZZZZZZZ11</t>
  </si>
  <si>
    <t xml:space="preserve">CONS STORES STD RATED ACC 07:ACQUISITION          </t>
  </si>
  <si>
    <t>43045512730ZZZZZZZ11</t>
  </si>
  <si>
    <t xml:space="preserve">CONS STORES STD RATED ACC 07:ISSUES               </t>
  </si>
  <si>
    <t>43045512740ZZZZZZZ11</t>
  </si>
  <si>
    <t xml:space="preserve">CONS STORES STD RATED ACC 07:ADJUSTMENTS          </t>
  </si>
  <si>
    <t>43045512750ZZZZZZZ11</t>
  </si>
  <si>
    <t xml:space="preserve">CONS STORES STD RATED ACC 07:WRITE-OFFS           </t>
  </si>
  <si>
    <t>43045512810ZZZZZZZ11</t>
  </si>
  <si>
    <t xml:space="preserve">CONS STORES STD RATED ACC 08:OPEN BAL             </t>
  </si>
  <si>
    <t>43045512820ZZZZZZZ11</t>
  </si>
  <si>
    <t xml:space="preserve">CONS STORES STD RATED ACC 08:ACQUISITION          </t>
  </si>
  <si>
    <t>43045512830ZZZZZZZ11</t>
  </si>
  <si>
    <t xml:space="preserve">CONS STORES STD RATED ACC 08:ISSUES               </t>
  </si>
  <si>
    <t>43045512840ZZZZZZZ11</t>
  </si>
  <si>
    <t xml:space="preserve">CONS STORES STD RATED ACC 08:ADJUSTMENTS          </t>
  </si>
  <si>
    <t>43045512850ZZZZZZZ11</t>
  </si>
  <si>
    <t xml:space="preserve">CONS STORES STD RATED ACC 08:WRITE-OFFS           </t>
  </si>
  <si>
    <t>43045512910ZZZZZZZ11</t>
  </si>
  <si>
    <t xml:space="preserve">CONS STORES STD RATED ACC 09:OPEN BAL             </t>
  </si>
  <si>
    <t>43045512920ZZZZZZZ11</t>
  </si>
  <si>
    <t xml:space="preserve">CONS STORES STD RATED ACC 09:ACQUISITION          </t>
  </si>
  <si>
    <t>43045512930ZZZZZZZ11</t>
  </si>
  <si>
    <t xml:space="preserve">CONS STORES STD RATED ACC 09:ISSUES               </t>
  </si>
  <si>
    <t>43045512940ZZZZZZZ11</t>
  </si>
  <si>
    <t xml:space="preserve">CONS STORES STD RATED ACC 09:ADJUSTMENTS          </t>
  </si>
  <si>
    <t>43045512950ZZZZZZZ11</t>
  </si>
  <si>
    <t xml:space="preserve">CONS STORES STD RATED ACC 09:WRITE-OFFS           </t>
  </si>
  <si>
    <t>43045513010ZZZZZZZ11</t>
  </si>
  <si>
    <t xml:space="preserve">CONS STORES STD RATED ACC 10:OPEN BAL             </t>
  </si>
  <si>
    <t>43045513020ZZZZZZZ11</t>
  </si>
  <si>
    <t xml:space="preserve">CONS STORES STD RATED ACC 10:ACQUISITION          </t>
  </si>
  <si>
    <t>43045513030ZZZZZZZ11</t>
  </si>
  <si>
    <t xml:space="preserve">CONS STORES STD RATED ACC 10:ISSUES               </t>
  </si>
  <si>
    <t>43045513040ZZZZZZZ11</t>
  </si>
  <si>
    <t xml:space="preserve">CONS STORES STD RATED ACC 10:ADJUSTMENTS          </t>
  </si>
  <si>
    <t>43045513050ZZZZZZZ11</t>
  </si>
  <si>
    <t xml:space="preserve">CONS STORES STD RATED ACC 10:WRITE-OFFS           </t>
  </si>
  <si>
    <t>43045548010ZZZZZZZ11</t>
  </si>
  <si>
    <t xml:space="preserve">MAINTENANCE MATERIALS ACC 01:OPEN BAL             </t>
  </si>
  <si>
    <t>554</t>
  </si>
  <si>
    <t>43045548020ZZZZZZZ11</t>
  </si>
  <si>
    <t xml:space="preserve">MAINTENANCE MATERIALS ACC 01:ACQUISITION          </t>
  </si>
  <si>
    <t>43045548030ZZZZZZZ11</t>
  </si>
  <si>
    <t xml:space="preserve">MAINTENANCE MATERIALS ACC 01:ISSUES               </t>
  </si>
  <si>
    <t>43045548040ZZZZZZZ11</t>
  </si>
  <si>
    <t xml:space="preserve">MAINTENANCE MATERIALS ACC 01:ADJUSTMENTS          </t>
  </si>
  <si>
    <t>43045548050ZZZZZZZ11</t>
  </si>
  <si>
    <t xml:space="preserve">MAINTENANCE MATERIALS ACC 01:WRITE-OFFS           </t>
  </si>
  <si>
    <t>43045564110ZZZZZZZ11</t>
  </si>
  <si>
    <t xml:space="preserve">INVENTORY - LAND HELD FOR SALE:OPEN BAL           </t>
  </si>
  <si>
    <t>556</t>
  </si>
  <si>
    <t>43045564120ZZZZZZZ11</t>
  </si>
  <si>
    <t xml:space="preserve">INVENTORY - LAND HELD FOR SALE ACQUISIT           </t>
  </si>
  <si>
    <t>43045564130ZZZZZZZ11</t>
  </si>
  <si>
    <t xml:space="preserve">INVENTORY - LAND HELD FOR SALE SALES              </t>
  </si>
  <si>
    <t>43047388110ZZZZZZZ11</t>
  </si>
  <si>
    <t xml:space="preserve">INVENTORY STORES ACC 02:OPENING BALANCE           </t>
  </si>
  <si>
    <t>738</t>
  </si>
  <si>
    <t>43047388120ZZZZZZZ11</t>
  </si>
  <si>
    <t xml:space="preserve">INVENTORY STORES ACC 02:DEPOSITS                  </t>
  </si>
  <si>
    <t>43047388130ZZZZZZZ11</t>
  </si>
  <si>
    <t xml:space="preserve">INVENTORY STORES ACC 02:WITHDRAWALS               </t>
  </si>
  <si>
    <t>43047388210ZZZZZZZ11</t>
  </si>
  <si>
    <t xml:space="preserve">INVENTORY STORES ACC 03:OPENING BALANCE           </t>
  </si>
  <si>
    <t>43047388220ZZZZZZZ11</t>
  </si>
  <si>
    <t xml:space="preserve">INVENTORY STORES ACC 03:DEPOSITS                  </t>
  </si>
  <si>
    <t>43047388230ZZZZZZZ11</t>
  </si>
  <si>
    <t xml:space="preserve">INVENTORY STORES ACC 03:WITHDRAWALS               </t>
  </si>
  <si>
    <t>43047388310ZZZZZZZ11</t>
  </si>
  <si>
    <t xml:space="preserve">INVENTORY STORES ACC 04:OPENING BALANCE           </t>
  </si>
  <si>
    <t>43047388320ZZZZZZZ11</t>
  </si>
  <si>
    <t xml:space="preserve">INVENTORY STORES ACC 04:DEPOSITS                  </t>
  </si>
  <si>
    <t>43047388330ZZZZZZZ11</t>
  </si>
  <si>
    <t xml:space="preserve">INVENTORY STORES ACC 04:WITHDRAWALS               </t>
  </si>
  <si>
    <t>43047388410ZZZZZZZ11</t>
  </si>
  <si>
    <t xml:space="preserve">INVENTORY STORES ACC 05:OPENING BALANCE           </t>
  </si>
  <si>
    <t>43047388420ZZZZZZZ11</t>
  </si>
  <si>
    <t xml:space="preserve">INVENTORY STORES ACC 05:DEPOSITS                  </t>
  </si>
  <si>
    <t>43047388430ZZZZZZZ11</t>
  </si>
  <si>
    <t xml:space="preserve">INVENTORY STORES ACC 05:WITHDRAWALS               </t>
  </si>
  <si>
    <t>4401</t>
  </si>
  <si>
    <t xml:space="preserve">OC: ADV/PUB/MARK - CUSTOMER/CLIENT INFO           </t>
  </si>
  <si>
    <t>4401272242026MRCZZ11</t>
  </si>
  <si>
    <t>4401272243026MRCZZ11</t>
  </si>
  <si>
    <t>4401272244026MRCZZ11</t>
  </si>
  <si>
    <t>4401272245026MRCZZ11</t>
  </si>
  <si>
    <t>4401272246026MRCZZ11</t>
  </si>
  <si>
    <t>4401272247026MRCZZ11</t>
  </si>
  <si>
    <t>4401272248026MRCZZ11</t>
  </si>
  <si>
    <t>4401272249026MRCZZ11</t>
  </si>
  <si>
    <t>4401272250026MRCZZ11</t>
  </si>
  <si>
    <t>44013950300ZZZZZ1T11</t>
  </si>
  <si>
    <t>44013996050ZZZZZZZ11</t>
  </si>
  <si>
    <t>44013996100ZZZZZZZ11</t>
  </si>
  <si>
    <t>4402</t>
  </si>
  <si>
    <t>4402135120011ZZZZZ11</t>
  </si>
  <si>
    <t>135</t>
  </si>
  <si>
    <t>4402272242026MRCZZ11</t>
  </si>
  <si>
    <t>4402272243026MRCZZ11</t>
  </si>
  <si>
    <t>4402272244026MRCZZ11</t>
  </si>
  <si>
    <t>4402272245026MRCZZ11</t>
  </si>
  <si>
    <t>4402272246026MRCZZ11</t>
  </si>
  <si>
    <t>4402272247026MRCZZ11</t>
  </si>
  <si>
    <t>4402272248026MRCZZ11</t>
  </si>
  <si>
    <t>4402272249026MRCZZ11</t>
  </si>
  <si>
    <t>4402272250026MRCZZ11</t>
  </si>
  <si>
    <t>44023996050ZZZZZZZ11</t>
  </si>
  <si>
    <t>44023996100ZZZZZZZ11</t>
  </si>
  <si>
    <t>4405</t>
  </si>
  <si>
    <t>44053996050ZZZZZZZ11</t>
  </si>
  <si>
    <t>44053996100ZZZZZZZ11</t>
  </si>
  <si>
    <t>4406</t>
  </si>
  <si>
    <t>4406230187026MRCZZ11</t>
  </si>
  <si>
    <t xml:space="preserve">OC: HIRE CHARGES                                  </t>
  </si>
  <si>
    <t>4406272242026MRCZZ11</t>
  </si>
  <si>
    <t>4406272243026MRCZZ11</t>
  </si>
  <si>
    <t>4406272244026MRCZZ11</t>
  </si>
  <si>
    <t>4406272245026MRCZZ11</t>
  </si>
  <si>
    <t>4406272246026MRCZZ11</t>
  </si>
  <si>
    <t>4406272247026MRCZZ11</t>
  </si>
  <si>
    <t>4406272248026MRCZZ11</t>
  </si>
  <si>
    <t>4406272249026MRCZZ11</t>
  </si>
  <si>
    <t>4406272250026MRCZZ11</t>
  </si>
  <si>
    <t>44063996050ZZZZZZZ11</t>
  </si>
  <si>
    <t>44063996100ZZZZZZZ11</t>
  </si>
  <si>
    <t>44065070110ZZZZZZZ11</t>
  </si>
  <si>
    <t xml:space="preserve">CASHIER FLOAT ACC 01:OPENING BALANCE              </t>
  </si>
  <si>
    <t>507</t>
  </si>
  <si>
    <t>44065070120ZZZZZZZ11</t>
  </si>
  <si>
    <t xml:space="preserve">CASHIER FLOAT ACC 01:ADVANCE TO CASHIERS          </t>
  </si>
  <si>
    <t>44065070130ZZZZZZZ11</t>
  </si>
  <si>
    <t xml:space="preserve">CASHIER FLOAT ACC 01:RCPTS FROM CASHIERS          </t>
  </si>
  <si>
    <t>44065080110ZZZZZZZ11</t>
  </si>
  <si>
    <t xml:space="preserve">PETTY CASH ACC 01:OPENING BALANCE                 </t>
  </si>
  <si>
    <t>508</t>
  </si>
  <si>
    <t>44065080120ZZZZZZZ11</t>
  </si>
  <si>
    <t xml:space="preserve">PETTY CASH ACC 01:ADVANCES TO PETTY CASH          </t>
  </si>
  <si>
    <t>44065080130ZZZZZZZ11</t>
  </si>
  <si>
    <t xml:space="preserve">PETTY CASH ACC 01:RCPTS FROM PETTY CASH           </t>
  </si>
  <si>
    <t>44067382710ZZZZZZZ11</t>
  </si>
  <si>
    <t xml:space="preserve">CASH AND BANK ACC 08:OPENING BALANCE              </t>
  </si>
  <si>
    <t>44067382720ZZZZZZZ11</t>
  </si>
  <si>
    <t xml:space="preserve">CASH AND BANK ACC 08:DEPOSITS                     </t>
  </si>
  <si>
    <t>44067382730ZZZZZZZ11</t>
  </si>
  <si>
    <t xml:space="preserve">CASH AND BANK ACC 08:WITHDRAWALS                  </t>
  </si>
  <si>
    <t>44067382810ZZZZZZZ11</t>
  </si>
  <si>
    <t xml:space="preserve">CASH AND BANK ACC 09:OPENING BALANCE              </t>
  </si>
  <si>
    <t>44067382820ZZZZZZZ11</t>
  </si>
  <si>
    <t xml:space="preserve">CASH AND BANK ACC 09:DEPOSITS                     </t>
  </si>
  <si>
    <t>44067382830ZZZZZZZ11</t>
  </si>
  <si>
    <t xml:space="preserve">CASH AND BANK ACC 09:WITHDRAWALS                  </t>
  </si>
  <si>
    <t>44067382910ZZZZZZZ11</t>
  </si>
  <si>
    <t xml:space="preserve">CASH AND BANK ACC 10:OPENING BALANCE              </t>
  </si>
  <si>
    <t>44067382920ZZZZZZZ11</t>
  </si>
  <si>
    <t xml:space="preserve">CASH AND BANK ACC 10:DEPOSITS                     </t>
  </si>
  <si>
    <t>44067382930ZZZZZZZ11</t>
  </si>
  <si>
    <t xml:space="preserve">CASH AND BANK ACC 10:WITHDRAWALS                  </t>
  </si>
  <si>
    <t>44067383010ZZZZZZZ11</t>
  </si>
  <si>
    <t xml:space="preserve">CASH AND BANK ACC 11:OPENING BALANCE              </t>
  </si>
  <si>
    <t>44067383020ZZZZZZZ11</t>
  </si>
  <si>
    <t xml:space="preserve">CASH AND BANK ACC 11:DEPOSITS                     </t>
  </si>
  <si>
    <t>44067383030ZZZZZZZ11</t>
  </si>
  <si>
    <t xml:space="preserve">CASH AND BANK ACC 11:WITHDRAWALS                  </t>
  </si>
  <si>
    <t>44067419010ZZZZZZZ11</t>
  </si>
  <si>
    <t xml:space="preserve">UNALLOCATED DEPOSITS ACC 01:OPENING BAL           </t>
  </si>
  <si>
    <t>44067419020ZZZZZZZ11</t>
  </si>
  <si>
    <t xml:space="preserve">UNALLOCATED DEPOSITS ACC 01:DEPOSITS              </t>
  </si>
  <si>
    <t>44067419030ZZZZZZZ11</t>
  </si>
  <si>
    <t xml:space="preserve">UNALLOCATED DEPOSITS ACC 01:WITHDRAWALS           </t>
  </si>
  <si>
    <t>44067419110ZZZZZZZ11</t>
  </si>
  <si>
    <t xml:space="preserve">UNALLOCATED DEPOSITS ACC 02:OPENING BAL           </t>
  </si>
  <si>
    <t>44067419120ZZZZZZZ11</t>
  </si>
  <si>
    <t xml:space="preserve">UNALLOCATED DEPOSITS ACC 02:DEPOSITS              </t>
  </si>
  <si>
    <t>44067419130ZZZZZZZ11</t>
  </si>
  <si>
    <t xml:space="preserve">UNALLOCATED DEPOSITS ACC 02:WITHDRAWALS           </t>
  </si>
  <si>
    <t>4407</t>
  </si>
  <si>
    <t>44073996050ZZZZZZZ11</t>
  </si>
  <si>
    <t>44073996100ZZZZZZZ11</t>
  </si>
  <si>
    <t>4411</t>
  </si>
  <si>
    <t>4411272242026MRCZZ11</t>
  </si>
  <si>
    <t>4411272243026MRCZZ11</t>
  </si>
  <si>
    <t>4411272244026MRCZZ11</t>
  </si>
  <si>
    <t>4411272245026MRCZZ11</t>
  </si>
  <si>
    <t>4411272246026MRCZZ11</t>
  </si>
  <si>
    <t>4411272247026MRCZZ11</t>
  </si>
  <si>
    <t>4411272248026MRCZZ11</t>
  </si>
  <si>
    <t>4411272249026MRCZZ11</t>
  </si>
  <si>
    <t>4411272250026MRCZZ11</t>
  </si>
  <si>
    <t>44113996050ZZZZZZZ11</t>
  </si>
  <si>
    <t>44113996100ZZZZZZZ11</t>
  </si>
  <si>
    <t>4412</t>
  </si>
  <si>
    <t>44123996050ZZZZZZZ11</t>
  </si>
  <si>
    <t>44123996100ZZZZZZZ11</t>
  </si>
  <si>
    <t>4501</t>
  </si>
  <si>
    <t>4501272242026MRCZZ11</t>
  </si>
  <si>
    <t>4501272243026MRCZZ11</t>
  </si>
  <si>
    <t>4501272244026MRCZZ11</t>
  </si>
  <si>
    <t>4501272245026MRCZZ11</t>
  </si>
  <si>
    <t>4501272246026MRCZZ11</t>
  </si>
  <si>
    <t>4501272247026MRCZZ11</t>
  </si>
  <si>
    <t>4501272248026MRCZZ11</t>
  </si>
  <si>
    <t>4501272249026MRCZZ11</t>
  </si>
  <si>
    <t>4501272250026MRCZZ11</t>
  </si>
  <si>
    <t>45013996050ZZZZZZZ11</t>
  </si>
  <si>
    <t>45013996100ZZZZZZZ11</t>
  </si>
  <si>
    <t xml:space="preserve">PPE COST FURN &amp; OFF IU COST OPENING BAL           </t>
  </si>
  <si>
    <t>646</t>
  </si>
  <si>
    <t xml:space="preserve">FILLING SYSTEM                                    </t>
  </si>
  <si>
    <t xml:space="preserve">PPE COST FURNIT &amp; OFF IU COST DECOM LIAB          </t>
  </si>
  <si>
    <t xml:space="preserve">PPE COST FURN &amp; OFF EQP IU COST CORR ERR          </t>
  </si>
  <si>
    <t xml:space="preserve">PPE COST FURN &amp; OFF IU COST CHG ACC POL           </t>
  </si>
  <si>
    <t xml:space="preserve">PPE COST FURN &amp; OFF EQP IU COST DISPOSAL          </t>
  </si>
  <si>
    <t xml:space="preserve">PPE COST FURN &amp; OFF IU COST TRANSFER IN           </t>
  </si>
  <si>
    <t xml:space="preserve">PPE COST FURN &amp; OFF IU COST TRANSFER OUT          </t>
  </si>
  <si>
    <t xml:space="preserve">PPE COST FURN &amp;OFF EQP IU AD OPENING BAL          </t>
  </si>
  <si>
    <t xml:space="preserve">PPE COST FURN &amp; OFF IU AD OTHER CHANGES           </t>
  </si>
  <si>
    <t xml:space="preserve">PPE COST FURNIT &amp; OFF IU AD DEPRECIATION          </t>
  </si>
  <si>
    <t xml:space="preserve">PPE COST FURN &amp; OFF EQUIP IU AD DISPOSAL          </t>
  </si>
  <si>
    <t xml:space="preserve">PPE COST FURN &amp; OFF EQUIP IU AD TRANSFER          </t>
  </si>
  <si>
    <t xml:space="preserve">PPE COST FURN &amp;OFF EQP IU AI OPENING BAL          </t>
  </si>
  <si>
    <t xml:space="preserve">PPE COST FURN &amp; OFF EQP IU AI IMPAIRMENT          </t>
  </si>
  <si>
    <t xml:space="preserve">PPE COST FURNIT &amp; OFF IU AI DISPOSAL/TRF          </t>
  </si>
  <si>
    <t xml:space="preserve">PPE COST FURNIT &amp; OFF IU AI CHG NOT LIST          </t>
  </si>
  <si>
    <t>4502</t>
  </si>
  <si>
    <t>45023996050ZZZZZZZ11</t>
  </si>
  <si>
    <t>45023996100ZZZZZZZ11</t>
  </si>
  <si>
    <t xml:space="preserve">PROCUREMENT OF 100 HANDHELD DEVICES FOR           </t>
  </si>
  <si>
    <t>45026456020CFQR3ZZ11</t>
  </si>
  <si>
    <t xml:space="preserve">PROCUREMENT OF OFFICE FURNITURE AS PER U          </t>
  </si>
  <si>
    <t>45026460020CFQP1ZZ11</t>
  </si>
  <si>
    <t>4601</t>
  </si>
  <si>
    <t>4601272242026MRCZZ11</t>
  </si>
  <si>
    <t>4601272243026MRCZZ11</t>
  </si>
  <si>
    <t>4601272244026MRCZZ11</t>
  </si>
  <si>
    <t>4601272245026MRCZZ11</t>
  </si>
  <si>
    <t>4601272246026MRCZZ11</t>
  </si>
  <si>
    <t>4601272247026MRCZZ11</t>
  </si>
  <si>
    <t>4601272248026MRCZZ11</t>
  </si>
  <si>
    <t>4601272249026MRCZZ11</t>
  </si>
  <si>
    <t>4601272250026MRCZZ11</t>
  </si>
  <si>
    <t>46013996050ZZZZZZZ11</t>
  </si>
  <si>
    <t>46013996100ZZZZZZZ11</t>
  </si>
  <si>
    <t>4602</t>
  </si>
  <si>
    <t>46023996050ZZZZZZZ11</t>
  </si>
  <si>
    <t>46023996100ZZZZZZZ11</t>
  </si>
  <si>
    <t>4801</t>
  </si>
  <si>
    <t>102</t>
  </si>
  <si>
    <t xml:space="preserve">SUB ITEM 1718                                     </t>
  </si>
  <si>
    <t>4801102453126RB6ZZ11</t>
  </si>
  <si>
    <t>4801102546126ZZZZZ11</t>
  </si>
  <si>
    <t xml:space="preserve">STATE-OWNED PROPERTIES (PROVINCE)                 </t>
  </si>
  <si>
    <t>4801102551026ZZZZZ11</t>
  </si>
  <si>
    <t xml:space="preserve">PROPERTY RATES - SPECIAL RATING AREA              </t>
  </si>
  <si>
    <t>117</t>
  </si>
  <si>
    <t>48013996050ZZZZZZZ11</t>
  </si>
  <si>
    <t>48013996100ZZZZZZZ11</t>
  </si>
  <si>
    <t xml:space="preserve">BUS &amp; COMMERCIAL: OPENING BALANCE                 </t>
  </si>
  <si>
    <t>521</t>
  </si>
  <si>
    <t xml:space="preserve">BUS &amp; COMMERCIAL: MONTHLY BILLING                 </t>
  </si>
  <si>
    <t xml:space="preserve">BUS &amp; COMMERCIAL: PPC &amp; ADJ                       </t>
  </si>
  <si>
    <t xml:space="preserve">BUS &amp; COMMERCIAL: COLLECTIONS                     </t>
  </si>
  <si>
    <t xml:space="preserve">BUS &amp; COMMERCIAL: DEBT WRITE-OFFS                 </t>
  </si>
  <si>
    <t xml:space="preserve">BUS &amp; COMMERCIAL: INTEREST CHARGE                 </t>
  </si>
  <si>
    <t xml:space="preserve">BUS &amp; COMMERCIAL: ACCRUED REVENUE                 </t>
  </si>
  <si>
    <t xml:space="preserve">BUS &amp; COMMERCIAL: IMPAIR: OPENING BALAN           </t>
  </si>
  <si>
    <t xml:space="preserve">BUS &amp; COMMERCIAL: IMPAIR: RECOGNISED              </t>
  </si>
  <si>
    <t xml:space="preserve">BUS &amp; COMMERCIAL: IMPAIR: REVERSAL                </t>
  </si>
  <si>
    <t xml:space="preserve">FP: AGRIC PURP  - DEBT WRITE-OFFS                 </t>
  </si>
  <si>
    <t xml:space="preserve">FOR/INFOR SETTL  - DEBT WRITE-OFFS                </t>
  </si>
  <si>
    <t xml:space="preserve">INDUS PROP  - DEBT WRITE-OFFS                     </t>
  </si>
  <si>
    <t xml:space="preserve">MUNI PROP  - DEBT WRITE-OFFS                      </t>
  </si>
  <si>
    <t xml:space="preserve">NAT MONU PROP  - DEBT WRITE-OFFS                  </t>
  </si>
  <si>
    <t xml:space="preserve">PRI OWNED  - DEBT WRITE-OFFS                      </t>
  </si>
  <si>
    <t xml:space="preserve">PROTEC AREAS  - DEBT WRITE-OFFS                   </t>
  </si>
  <si>
    <t xml:space="preserve">PUB BEN ORG  - DEBT WRITE-OFFS                    </t>
  </si>
  <si>
    <t xml:space="preserve">PUB SERV INFRA  - DEBT WRITE-OFFS                 </t>
  </si>
  <si>
    <t xml:space="preserve">RES DEV  - DEBT WRITE-OFFS                        </t>
  </si>
  <si>
    <t xml:space="preserve">RES VAC LAND  - DEBT WRITE-OFFS                   </t>
  </si>
  <si>
    <t xml:space="preserve">SH: AGRI PURP  - DEBT WRITE-OFFS                  </t>
  </si>
  <si>
    <t xml:space="preserve">SH: BUS &amp; COMMER  - DEBT WRITE-OFFS               </t>
  </si>
  <si>
    <t xml:space="preserve">SH: INDUS PURP  - DEBT WRITE-OFFS                 </t>
  </si>
  <si>
    <t xml:space="preserve">SH: RESID PURP  - DEBT WRITE-OFFS                 </t>
  </si>
  <si>
    <t xml:space="preserve">NAT GOVERN  - DEBT WRITE-OFFS                     </t>
  </si>
  <si>
    <t xml:space="preserve">PROV GOVERN  - DEBT WRITE-OFFS                    </t>
  </si>
  <si>
    <t xml:space="preserve">STATE TRUST  - DEBT WRITE-OFFS                    </t>
  </si>
  <si>
    <t xml:space="preserve">SM D03: SAL &amp; ALL -  BASIC SALARY                 </t>
  </si>
  <si>
    <t>5101</t>
  </si>
  <si>
    <t xml:space="preserve">SM D03: SAL &amp; ALL -  PERFORM BASED BONUS          </t>
  </si>
  <si>
    <t xml:space="preserve">SM D03: ALLOW - CELLULAR &amp; TELEPHONE              </t>
  </si>
  <si>
    <t xml:space="preserve">SM D03: ALLOW - TRAVEL OR MOTOR VEHICLE           </t>
  </si>
  <si>
    <t xml:space="preserve">SM D03: SOC CONTR: GROUP LIFE INSURANCE           </t>
  </si>
  <si>
    <t xml:space="preserve">SM D03: SOC CONTR: MEDICAL                        </t>
  </si>
  <si>
    <t xml:space="preserve">SM D03: SOC CONTR: PENSION FUNDS                  </t>
  </si>
  <si>
    <t xml:space="preserve">SM D03: SOC CONTR: UIF                            </t>
  </si>
  <si>
    <t xml:space="preserve">SM D03: SOC CONTR: BARGAINING COUNCIL             </t>
  </si>
  <si>
    <t>5101272242026MRCZZ11</t>
  </si>
  <si>
    <t>5101272243026MRCZZ11</t>
  </si>
  <si>
    <t>5101272244026MRCZZ11</t>
  </si>
  <si>
    <t>5101272245026MRCZZ11</t>
  </si>
  <si>
    <t>5101272246026MRCZZ11</t>
  </si>
  <si>
    <t>5101272247026MRCZZ11</t>
  </si>
  <si>
    <t>5101272248026MRCZZ11</t>
  </si>
  <si>
    <t>5101272249026MRCZZ11</t>
  </si>
  <si>
    <t>5101272250026MRCZZ11</t>
  </si>
  <si>
    <t>51013996050ZZZZZZZ11</t>
  </si>
  <si>
    <t>51013996100ZZZZZZZ11</t>
  </si>
  <si>
    <t>5211</t>
  </si>
  <si>
    <t>5211272242026MRCZZ12</t>
  </si>
  <si>
    <t>5211272243026MRCZZ12</t>
  </si>
  <si>
    <t>5211272244026MRCZZ12</t>
  </si>
  <si>
    <t>5211272245026MRCZZ12</t>
  </si>
  <si>
    <t>5211272246026MRCZZ12</t>
  </si>
  <si>
    <t>5211272247026MRCZZ12</t>
  </si>
  <si>
    <t>5211272248026MRCZZ12</t>
  </si>
  <si>
    <t>5211272249026MRCZZ12</t>
  </si>
  <si>
    <t>5211272250026MRCZZ12</t>
  </si>
  <si>
    <t>52113996050ZZZZZZZ11</t>
  </si>
  <si>
    <t>52113996100ZZZZZZZ11</t>
  </si>
  <si>
    <t>52116807510ZZZZZZZ11</t>
  </si>
  <si>
    <t xml:space="preserve">SPORTING &amp; OTHER BODIES ACC 01:OPEN BAL           </t>
  </si>
  <si>
    <t>52116807520ZZZZZZZ11</t>
  </si>
  <si>
    <t xml:space="preserve">SPORT &amp; OTH BODIES ACC 01:TRF FROM CA             </t>
  </si>
  <si>
    <t>52116807530ZZZZZZZ11</t>
  </si>
  <si>
    <t xml:space="preserve">SPORT &amp; OTH BODIES ACC 01:TRF TO CA               </t>
  </si>
  <si>
    <t>5221</t>
  </si>
  <si>
    <t xml:space="preserve">MEMBERSHIP FEES                                   </t>
  </si>
  <si>
    <t>5221228180026MRCZZ11</t>
  </si>
  <si>
    <t>5221230360026MRCZZ11</t>
  </si>
  <si>
    <t>5221272242026MRCZZ11</t>
  </si>
  <si>
    <t>5221272243026MRCZZ11</t>
  </si>
  <si>
    <t>5221272244026MRCZZ11</t>
  </si>
  <si>
    <t>5221272245026MRCZZ11</t>
  </si>
  <si>
    <t>5221272246026MRCZZ11</t>
  </si>
  <si>
    <t>5221272247026MRCZZ11</t>
  </si>
  <si>
    <t>5221272248026MRCZZ11</t>
  </si>
  <si>
    <t>5221272249026MRCZZ11</t>
  </si>
  <si>
    <t>5221272250026MRCZZ11</t>
  </si>
  <si>
    <t>52213996050ZZZZZZZ11</t>
  </si>
  <si>
    <t>52213996100ZZZZZZZ11</t>
  </si>
  <si>
    <t>52216456010ZZZZZZZ11</t>
  </si>
  <si>
    <t>5221645602026Q45ZZ11</t>
  </si>
  <si>
    <t xml:space="preserve">INSTALLATION OF NEW AIR CONDITIONERS              </t>
  </si>
  <si>
    <t>52216456020CFQ45ZZ11</t>
  </si>
  <si>
    <t>52216456030ZZZZZZZ11</t>
  </si>
  <si>
    <t>52216456040ZZZZZZZ11</t>
  </si>
  <si>
    <t>52216456050ZZZZZZZ11</t>
  </si>
  <si>
    <t>52216456060ZZZZZZZ11</t>
  </si>
  <si>
    <t>52216456070ZZZZZZZ11</t>
  </si>
  <si>
    <t>52216456080ZZZZZZZ11</t>
  </si>
  <si>
    <t>52216456210ZZZZZZZ11</t>
  </si>
  <si>
    <t>52216456220ZZZZZZZ11</t>
  </si>
  <si>
    <t>52216456230ZZZZZZZ11</t>
  </si>
  <si>
    <t>52216456240ZZZZZZZ11</t>
  </si>
  <si>
    <t>52216456250ZZZZZZZ11</t>
  </si>
  <si>
    <t>52216456310ZZZZZZZ11</t>
  </si>
  <si>
    <t>52216456320ZZZZZZZ11</t>
  </si>
  <si>
    <t>52216456330ZZZZZZZ11</t>
  </si>
  <si>
    <t>52216456340ZZZZZZZ11</t>
  </si>
  <si>
    <t>52216680010ZZZZZZZ11</t>
  </si>
  <si>
    <t>52216680020ZZZZZZZ11</t>
  </si>
  <si>
    <t>52216680030ZZZZZZZ11</t>
  </si>
  <si>
    <t>52216680040ZZZZZZZ11</t>
  </si>
  <si>
    <t>52216680050ZZZZZZZ11</t>
  </si>
  <si>
    <t>52216680060ZZZZZZZ11</t>
  </si>
  <si>
    <t>52216680070ZZZZZZZ11</t>
  </si>
  <si>
    <t>52216680080ZZZZZZZ11</t>
  </si>
  <si>
    <t>52216680090ZZZZZZZ11</t>
  </si>
  <si>
    <t>52216680100ZZZZZZZ11</t>
  </si>
  <si>
    <t>5222</t>
  </si>
  <si>
    <t xml:space="preserve">OPR LEASES: COMMUNITY ASSETS(GENERAL)             </t>
  </si>
  <si>
    <t>5222272242026MRCZZ11</t>
  </si>
  <si>
    <t>5222272243026MRCZZ11</t>
  </si>
  <si>
    <t>5222272244026MRCZZ11</t>
  </si>
  <si>
    <t>5222272245026MRCZZ11</t>
  </si>
  <si>
    <t>5222272246026MRCZZ11</t>
  </si>
  <si>
    <t>5222272247026MRCZZ11</t>
  </si>
  <si>
    <t>5222272248026MRCZZ11</t>
  </si>
  <si>
    <t>5222272249026MRCZZ11</t>
  </si>
  <si>
    <t>5222272250026MRCZZ11</t>
  </si>
  <si>
    <t>52223996050ZZZZZZZ11</t>
  </si>
  <si>
    <t>52223996100ZZZZZZZ11</t>
  </si>
  <si>
    <t>5231</t>
  </si>
  <si>
    <t>5231272242026MRCZZ11</t>
  </si>
  <si>
    <t>5231272243026MRCZZ11</t>
  </si>
  <si>
    <t>5231272244026MRCZZ11</t>
  </si>
  <si>
    <t>5231272245026MRCZZ11</t>
  </si>
  <si>
    <t>5231272246026MRCZZ11</t>
  </si>
  <si>
    <t>5231272247026MRCZZ11</t>
  </si>
  <si>
    <t>5231272248026MRCZZ11</t>
  </si>
  <si>
    <t>5231272249026MRCZZ11</t>
  </si>
  <si>
    <t>5231272250026MRCZZ11</t>
  </si>
  <si>
    <t>5231272840026MRCZZ11</t>
  </si>
  <si>
    <t>52313996050ZZZZZZZ11</t>
  </si>
  <si>
    <t>52313996100ZZZZZZZ11</t>
  </si>
  <si>
    <t>52316460010ZZZZZZZ11</t>
  </si>
  <si>
    <t>52316460020CFZ19ZZ11</t>
  </si>
  <si>
    <t xml:space="preserve">GAZEBOS                                           </t>
  </si>
  <si>
    <t>52316460030ZZZZZZZ11</t>
  </si>
  <si>
    <t>52316460040ZZZZZZZ11</t>
  </si>
  <si>
    <t>52316460050ZZZZZZZ11</t>
  </si>
  <si>
    <t>52316460060ZZZZZZZ11</t>
  </si>
  <si>
    <t>52316460070ZZZZZZZ11</t>
  </si>
  <si>
    <t>52316460080ZZZZZZZ11</t>
  </si>
  <si>
    <t>52316460210ZZZZZZZ11</t>
  </si>
  <si>
    <t>52316460220ZZZZZZZ11</t>
  </si>
  <si>
    <t>52316460230ZZZZZZZ11</t>
  </si>
  <si>
    <t>52316460240ZZZZZZZ11</t>
  </si>
  <si>
    <t>52316460250ZZZZZZZ11</t>
  </si>
  <si>
    <t>52316460310ZZZZZZZ11</t>
  </si>
  <si>
    <t>52316460320ZZZZZZZ11</t>
  </si>
  <si>
    <t>52316460330ZZZZZZZ11</t>
  </si>
  <si>
    <t>52316460340ZZZZZZZ11</t>
  </si>
  <si>
    <t>52316471410ZZZZZZZ11</t>
  </si>
  <si>
    <t>5231647142026Q40ZZ11</t>
  </si>
  <si>
    <t xml:space="preserve">DATA PROJECT/PORTABLE SCREEN AND  LAPTOP          </t>
  </si>
  <si>
    <t>52316471420CFQ40ZZ11</t>
  </si>
  <si>
    <t>52316471430ZZZZZZZ11</t>
  </si>
  <si>
    <t>52316471440ZZZZZZZ11</t>
  </si>
  <si>
    <t>52316471450ZZZZZZZ11</t>
  </si>
  <si>
    <t>52316471460ZZZZZZZ11</t>
  </si>
  <si>
    <t>52316471470ZZZZZZZ11</t>
  </si>
  <si>
    <t>52316471480ZZZZZZZ11</t>
  </si>
  <si>
    <t>52316471610ZZZZZZZ11</t>
  </si>
  <si>
    <t>52316471620ZZZZZZZ11</t>
  </si>
  <si>
    <t>52316471630ZZZZZZZ11</t>
  </si>
  <si>
    <t>52316471640ZZZZZZZ11</t>
  </si>
  <si>
    <t>52316471650ZZZZZZZ11</t>
  </si>
  <si>
    <t>52316471710ZZZZZZZ11</t>
  </si>
  <si>
    <t>52316471720ZZZZZZZ11</t>
  </si>
  <si>
    <t>52316471730ZZZZZZZ11</t>
  </si>
  <si>
    <t>52316471740ZZZZZZZ11</t>
  </si>
  <si>
    <t>52316680010ZZZZZZZ11</t>
  </si>
  <si>
    <t>52316680020ZZZZZZZ11</t>
  </si>
  <si>
    <t>52316680030ZZZZZZZ11</t>
  </si>
  <si>
    <t>52316680040ZZZZZZZ11</t>
  </si>
  <si>
    <t>52316680050ZZZZZZZ11</t>
  </si>
  <si>
    <t>52316680060ZZZZZZZ11</t>
  </si>
  <si>
    <t>52316680070ZZZZZZZ11</t>
  </si>
  <si>
    <t>52316680080ZZZZZZZ11</t>
  </si>
  <si>
    <t>52316680090ZZZZZZZ11</t>
  </si>
  <si>
    <t>52316680100ZZZZZZZ11</t>
  </si>
  <si>
    <t>5232</t>
  </si>
  <si>
    <t>106</t>
  </si>
  <si>
    <t>5232228361026NSPZZ11</t>
  </si>
  <si>
    <t>5232272242026MRCZZ11</t>
  </si>
  <si>
    <t>5232272243026MRCZZ11</t>
  </si>
  <si>
    <t>5232272244026MRCZZ11</t>
  </si>
  <si>
    <t>5232272245026MRCZZ11</t>
  </si>
  <si>
    <t>5232272246026MRCZZ11</t>
  </si>
  <si>
    <t>5232272247026MRCZZ11</t>
  </si>
  <si>
    <t>5232272248026MRCZZ11</t>
  </si>
  <si>
    <t>5232272249026MRCZZ11</t>
  </si>
  <si>
    <t>5232272250026MRCZZ11</t>
  </si>
  <si>
    <t>5232272920026MRCZZ11</t>
  </si>
  <si>
    <t>52323996050ZZZZZZZ11</t>
  </si>
  <si>
    <t>52323996100ZZZZZZZ11</t>
  </si>
  <si>
    <t>5241</t>
  </si>
  <si>
    <t>5241228361026MRCZZ11</t>
  </si>
  <si>
    <t>5241272242026MRCZZ11</t>
  </si>
  <si>
    <t>5241272243026MRCZZ11</t>
  </si>
  <si>
    <t>5241272244026MRCZZ11</t>
  </si>
  <si>
    <t>5241272245026MRCZZ11</t>
  </si>
  <si>
    <t>5241272246026MRCZZ11</t>
  </si>
  <si>
    <t>5241272247026MRCZZ11</t>
  </si>
  <si>
    <t>5241272248026MRCZZ11</t>
  </si>
  <si>
    <t>5241272249026MRCZZ11</t>
  </si>
  <si>
    <t>5241272250026MRCZZ11</t>
  </si>
  <si>
    <t>52413996050ZZZZZZZ11</t>
  </si>
  <si>
    <t>52413996100ZZZZZZZ11</t>
  </si>
  <si>
    <t>5251</t>
  </si>
  <si>
    <t>5251272242026MRCZZ11</t>
  </si>
  <si>
    <t>5251272243026MRCZZ11</t>
  </si>
  <si>
    <t>5251272244026MRCZZ11</t>
  </si>
  <si>
    <t>5251272245026MRCZZ11</t>
  </si>
  <si>
    <t>5251272246026MRCZZ11</t>
  </si>
  <si>
    <t>5251272247026MRCZZ11</t>
  </si>
  <si>
    <t>5251272248026MRCZZ11</t>
  </si>
  <si>
    <t>5251272249026MRCZZ11</t>
  </si>
  <si>
    <t>5251272250026MRCZZ11</t>
  </si>
  <si>
    <t>52513996050ZZZZZZZ11</t>
  </si>
  <si>
    <t>52513996100ZZZZZZZ11</t>
  </si>
  <si>
    <t>5261</t>
  </si>
  <si>
    <t>5261228540096MRCZZ11</t>
  </si>
  <si>
    <t>5261272242026MRCZZ11</t>
  </si>
  <si>
    <t>5261272243026MRCZZ11</t>
  </si>
  <si>
    <t>5261272244026MRCZZ11</t>
  </si>
  <si>
    <t>5261272245026MRCZZ11</t>
  </si>
  <si>
    <t>5261272246026MRCZZ11</t>
  </si>
  <si>
    <t>5261272247026MRCZZ11</t>
  </si>
  <si>
    <t>5261272248026MRCZZ11</t>
  </si>
  <si>
    <t>5261272249026MRCZZ11</t>
  </si>
  <si>
    <t>5261272250026MRCZZ11</t>
  </si>
  <si>
    <t>5261272880026MRCZZ11</t>
  </si>
  <si>
    <t>52613996050ZZZZZZZ11</t>
  </si>
  <si>
    <t>52613996100ZZZZZZZ11</t>
  </si>
  <si>
    <t>52616473510ZZZZZZZ11</t>
  </si>
  <si>
    <t>5261647352026Q37ZZ11</t>
  </si>
  <si>
    <t xml:space="preserve">ESTAB  FOOD &amp; CLOTH BANK:BOTSH &amp; THABA            </t>
  </si>
  <si>
    <t>5261647352026Q38ZZ11</t>
  </si>
  <si>
    <t xml:space="preserve">ESTAB FOOD CLOTH BANK:DE/DORP &amp; VAN STAD          </t>
  </si>
  <si>
    <t>5261647352026Q39ZZ11</t>
  </si>
  <si>
    <t xml:space="preserve">ESTAB FOOD CLOTH BANK:FOUNTAIN STPARK GA          </t>
  </si>
  <si>
    <t>52616473520CFQ37ZZ11</t>
  </si>
  <si>
    <t>52616473520CFQ38ZZ11</t>
  </si>
  <si>
    <t>52616473520CFQ39ZZ11</t>
  </si>
  <si>
    <t>52616473530ZZZZZZZ11</t>
  </si>
  <si>
    <t>52616473540ZZZZZZZ11</t>
  </si>
  <si>
    <t>52616473550ZZZZZZZ11</t>
  </si>
  <si>
    <t>52616473560ZZZZZZZ11</t>
  </si>
  <si>
    <t>52616473570ZZZZZZZ11</t>
  </si>
  <si>
    <t>52616473580ZZZZZZZ11</t>
  </si>
  <si>
    <t>52616473610ZZZZZZZ11</t>
  </si>
  <si>
    <t>52616473620ZZZZZZZ11</t>
  </si>
  <si>
    <t>52616473630ZZZZZZZ11</t>
  </si>
  <si>
    <t>52616473640ZZZZZZZ11</t>
  </si>
  <si>
    <t>52616473650ZZZZZZZ11</t>
  </si>
  <si>
    <t>52616473710ZZZZZZZ11</t>
  </si>
  <si>
    <t>52616473720ZZZZZZZ11</t>
  </si>
  <si>
    <t>52616473730ZZZZZZZ11</t>
  </si>
  <si>
    <t>52616473740ZZZZZZZ11</t>
  </si>
  <si>
    <t>52616680010ZZZZZZZ11</t>
  </si>
  <si>
    <t>52616680020ZZZZZZZ11</t>
  </si>
  <si>
    <t>52616680030ZZZZZZZ11</t>
  </si>
  <si>
    <t>52616680040ZZZZZZZ11</t>
  </si>
  <si>
    <t>52616680050ZZZZZZZ11</t>
  </si>
  <si>
    <t>52616680060ZZZZZZZ11</t>
  </si>
  <si>
    <t>52616680070ZZZZZZZ11</t>
  </si>
  <si>
    <t>52616680080ZZZZZZZ11</t>
  </si>
  <si>
    <t>52616680090ZZZZZZZ11</t>
  </si>
  <si>
    <t>52616680100ZZZZZZZ11</t>
  </si>
  <si>
    <t>5281</t>
  </si>
  <si>
    <t>5281272242026MRCZZ11</t>
  </si>
  <si>
    <t>5281272243026MRCZZ11</t>
  </si>
  <si>
    <t>5281272244026MRCZZ11</t>
  </si>
  <si>
    <t>5281272245026MRCZZ11</t>
  </si>
  <si>
    <t>5281272246026MRCZZ11</t>
  </si>
  <si>
    <t>5281272247026MRCZZ11</t>
  </si>
  <si>
    <t>5281272248026MRCZZ11</t>
  </si>
  <si>
    <t>5281272249026MRCZZ11</t>
  </si>
  <si>
    <t>5281272250026MRCZZ11</t>
  </si>
  <si>
    <t>52813996050ZZZZZZZ11</t>
  </si>
  <si>
    <t>52813996100ZZZZZZZ11</t>
  </si>
  <si>
    <t>5282140286015ZZZZZ11</t>
  </si>
  <si>
    <t>5282</t>
  </si>
  <si>
    <t>5282140286415ZZZZZ11</t>
  </si>
  <si>
    <t>5282142121029ZZZZZ11</t>
  </si>
  <si>
    <t>5282211001026NHCZZ11</t>
  </si>
  <si>
    <t>5282211020026NHCZZ11</t>
  </si>
  <si>
    <t>5282211028026NHCZZ11</t>
  </si>
  <si>
    <t>5282211030026NHCZZ11</t>
  </si>
  <si>
    <t>5282211036026NHCZZ11</t>
  </si>
  <si>
    <t>5282211038026NHCZZ11</t>
  </si>
  <si>
    <t>5282211044026NHCZZ11</t>
  </si>
  <si>
    <t>5282211046026NHCZZ11</t>
  </si>
  <si>
    <t>5282211050026NHCZZ11</t>
  </si>
  <si>
    <t>5282211063026NHCZZ11</t>
  </si>
  <si>
    <t>5282213001026NHCZZ11</t>
  </si>
  <si>
    <t>5282213010026NHCZZ11</t>
  </si>
  <si>
    <t>5282213020026NHCZZ11</t>
  </si>
  <si>
    <t>5282213030026NHCZZ11</t>
  </si>
  <si>
    <t>5282213040026NHCZZ11</t>
  </si>
  <si>
    <t>5282226540026MRCZZ11</t>
  </si>
  <si>
    <t>5282228180026MRCZZ11</t>
  </si>
  <si>
    <t>5282228183026NGTZZ11</t>
  </si>
  <si>
    <t>5282228361026NSPZZ11</t>
  </si>
  <si>
    <t>5282228575026417ZZ11</t>
  </si>
  <si>
    <t>5282228575126MRCZZ11</t>
  </si>
  <si>
    <t>5282230361026MRCZZ11</t>
  </si>
  <si>
    <t>5282230451026MRCZZ11</t>
  </si>
  <si>
    <t>5282230541026NHCZZ11</t>
  </si>
  <si>
    <t>5282230610026MRCZZ11</t>
  </si>
  <si>
    <t>5282232360C26MRCZZ11</t>
  </si>
  <si>
    <t>5282238360026MRCZZ11</t>
  </si>
  <si>
    <t>5282272004026MRCZZ11</t>
  </si>
  <si>
    <t>5282272030026MRCZZ11</t>
  </si>
  <si>
    <t xml:space="preserve">DEPRECIATION BIOLOGICAL ASSETS                    </t>
  </si>
  <si>
    <t>5282272060026MRCZZ11</t>
  </si>
  <si>
    <t>5282272150026MRCZZ11</t>
  </si>
  <si>
    <t>5282272242026MRCZZ11</t>
  </si>
  <si>
    <t>5282272243026MRCZZ11</t>
  </si>
  <si>
    <t>5282272244026MRCZZ11</t>
  </si>
  <si>
    <t>5282272245026MRCZZ11</t>
  </si>
  <si>
    <t>5282272246026MRCZZ11</t>
  </si>
  <si>
    <t>5282272250026MRCZZ11</t>
  </si>
  <si>
    <t>5282272360026MRCZZ11</t>
  </si>
  <si>
    <t>5282272570026MRCZZ11</t>
  </si>
  <si>
    <t>5282272840026MRCZZ11</t>
  </si>
  <si>
    <t>5282272880026MRCZZ11</t>
  </si>
  <si>
    <t>5282272950026MRCZZ11</t>
  </si>
  <si>
    <t xml:space="preserve">DEPRECIATION SPORT &amp; RECR INDOOR FACILIT          </t>
  </si>
  <si>
    <t>5282272951026MRCZZ11</t>
  </si>
  <si>
    <t>5282272952026MRCZZ11</t>
  </si>
  <si>
    <t xml:space="preserve">DEPRECIATION SPORT &amp; RECR CAPITAL SPARES          </t>
  </si>
  <si>
    <t>5282320165026MRCZZ11</t>
  </si>
  <si>
    <t>5282320170026MRCZZ11</t>
  </si>
  <si>
    <t>5282320250026MRCZZ11</t>
  </si>
  <si>
    <t>5282320255026MRCZZ11</t>
  </si>
  <si>
    <t>5282320280026MRCZZ11</t>
  </si>
  <si>
    <t>5282320285026MRCZZ11</t>
  </si>
  <si>
    <t>5282350085026MRCZZ11</t>
  </si>
  <si>
    <t>5282350110026MRCZZ11</t>
  </si>
  <si>
    <t>5282360085026MRCZZ11</t>
  </si>
  <si>
    <t>5282360110026MRCZZ11</t>
  </si>
  <si>
    <t>5282393010026NHC9411</t>
  </si>
  <si>
    <t>5282393011026NHC9511</t>
  </si>
  <si>
    <t>5282395002026NHC1211</t>
  </si>
  <si>
    <t>5282395017026MRC1H11</t>
  </si>
  <si>
    <t>5282395017026NHC1H11</t>
  </si>
  <si>
    <t>5282395023026MRC1L11</t>
  </si>
  <si>
    <t>5282395023026NHC1L11</t>
  </si>
  <si>
    <t>5282396011026NHC4F11</t>
  </si>
  <si>
    <t>52823996050ZZZZZZZ11</t>
  </si>
  <si>
    <t>52823996100ZZZZZZZ11</t>
  </si>
  <si>
    <t>52826456010ZZZZZZZ11</t>
  </si>
  <si>
    <t>5282645602026Q24ZZ11</t>
  </si>
  <si>
    <t xml:space="preserve">SWIMMING POOLS X3 SUCTION MACHINES                </t>
  </si>
  <si>
    <t>5282645602026Q25ZZ11</t>
  </si>
  <si>
    <t xml:space="preserve">SWIMMING POOL X2 POOL PUMPS                       </t>
  </si>
  <si>
    <t>5282645602026Q26ZZ11</t>
  </si>
  <si>
    <t xml:space="preserve">SWIMMING POOLS X1 POOL VACUUM CLEANER             </t>
  </si>
  <si>
    <t>52826456020CFQ24ZZ11</t>
  </si>
  <si>
    <t>52826456020CFQ25ZZ11</t>
  </si>
  <si>
    <t>52826456020CFQ26ZZ11</t>
  </si>
  <si>
    <t>52826456030ZZZZZZZ11</t>
  </si>
  <si>
    <t>52826456040ZZZZZZZ11</t>
  </si>
  <si>
    <t>52826456050ZZZZZZZ11</t>
  </si>
  <si>
    <t>52826456060ZZZZZZZ11</t>
  </si>
  <si>
    <t>52826456070ZZZZZZZ11</t>
  </si>
  <si>
    <t>52826456080ZZZZZZZ11</t>
  </si>
  <si>
    <t>52826456210ZZZZZZZ11</t>
  </si>
  <si>
    <t>52826456220ZZZZZZZ11</t>
  </si>
  <si>
    <t>52826456230ZZZZZZZ11</t>
  </si>
  <si>
    <t>52826456240ZZZZZZZ11</t>
  </si>
  <si>
    <t>52826456250ZZZZZZZ11</t>
  </si>
  <si>
    <t>52826456310ZZZZZZZ11</t>
  </si>
  <si>
    <t>52826456320ZZZZZZZ11</t>
  </si>
  <si>
    <t>52826456330ZZZZZZZ11</t>
  </si>
  <si>
    <t>52826456340ZZZZZZZ11</t>
  </si>
  <si>
    <t>52826471410ZZZZZZZ11</t>
  </si>
  <si>
    <t>5282647142026Q40ZZ11</t>
  </si>
  <si>
    <t>52826471420CFQ40ZZ11</t>
  </si>
  <si>
    <t>52826471430ZZZZZZZ11</t>
  </si>
  <si>
    <t>52826471440ZZZZZZZ11</t>
  </si>
  <si>
    <t>52826471450ZZZZZZZ11</t>
  </si>
  <si>
    <t>52826471460ZZZZZZZ11</t>
  </si>
  <si>
    <t>52826471470ZZZZZZZ11</t>
  </si>
  <si>
    <t>52826471480ZZZZZZZ11</t>
  </si>
  <si>
    <t>52826471610ZZZZZZZ11</t>
  </si>
  <si>
    <t>52826471620ZZZZZZZ11</t>
  </si>
  <si>
    <t>52826471630ZZZZZZZ11</t>
  </si>
  <si>
    <t>52826471640ZZZZZZZ11</t>
  </si>
  <si>
    <t>52826471650ZZZZZZZ11</t>
  </si>
  <si>
    <t>52826471710ZZZZZZZ11</t>
  </si>
  <si>
    <t>52826471720ZZZZZZZ11</t>
  </si>
  <si>
    <t>52826471730ZZZZZZZ11</t>
  </si>
  <si>
    <t>52826471740ZZZZZZZ11</t>
  </si>
  <si>
    <t>52826473510ZZZZZZZ11</t>
  </si>
  <si>
    <t>5282647352026Q37ZZ11</t>
  </si>
  <si>
    <t>5282647352026Q38ZZ11</t>
  </si>
  <si>
    <t>5282647352026Q39ZZ11</t>
  </si>
  <si>
    <t>52826473520CFQ37ZZ11</t>
  </si>
  <si>
    <t>52826473520CFQ38ZZ11</t>
  </si>
  <si>
    <t>52826473520CFQ39ZZ11</t>
  </si>
  <si>
    <t>52826473530ZZZZZZZ11</t>
  </si>
  <si>
    <t>52826473540ZZZZZZZ11</t>
  </si>
  <si>
    <t>52826473550ZZZZZZZ11</t>
  </si>
  <si>
    <t>52826473560ZZZZZZZ11</t>
  </si>
  <si>
    <t>52826473570ZZZZZZZ11</t>
  </si>
  <si>
    <t>52826473580ZZZZZZZ11</t>
  </si>
  <si>
    <t>52826473610ZZZZZZZ11</t>
  </si>
  <si>
    <t>52826473620ZZZZZZZ11</t>
  </si>
  <si>
    <t>52826473630ZZZZZZZ11</t>
  </si>
  <si>
    <t>52826473640ZZZZZZZ11</t>
  </si>
  <si>
    <t>52826473650ZZZZZZZ11</t>
  </si>
  <si>
    <t>52826473710ZZZZZZZ11</t>
  </si>
  <si>
    <t>52826473720ZZZZZZZ11</t>
  </si>
  <si>
    <t>52826473730ZZZZZZZ11</t>
  </si>
  <si>
    <t>52826473740ZZZZZZZ11</t>
  </si>
  <si>
    <t>52826680010ZZZZZZZ11</t>
  </si>
  <si>
    <t>52826680020ZZZZZZZ11</t>
  </si>
  <si>
    <t>52826680030ZZZZZZZ11</t>
  </si>
  <si>
    <t>52826680040ZZZZZZZ11</t>
  </si>
  <si>
    <t>52826680050ZZZZZZZ11</t>
  </si>
  <si>
    <t>52826680060ZZZZZZZ11</t>
  </si>
  <si>
    <t>52826680070ZZZZZZZ11</t>
  </si>
  <si>
    <t>52826680080ZZZZZZZ11</t>
  </si>
  <si>
    <t>52826680090ZZZZZZZ11</t>
  </si>
  <si>
    <t>52826680100ZZZZZZZ11</t>
  </si>
  <si>
    <t>52826807610ZZZZZZZ11</t>
  </si>
  <si>
    <t xml:space="preserve">SPORTING &amp; OTHER BODIES ACC 02:OPEN BAL           </t>
  </si>
  <si>
    <t>52826807620ZZZZZZZ11</t>
  </si>
  <si>
    <t xml:space="preserve">SPORT &amp; OTH BODIES ACC 02:TRF FROM CA             </t>
  </si>
  <si>
    <t>52826807630ZZZZZZZ11</t>
  </si>
  <si>
    <t xml:space="preserve">SPORT &amp; OTH BODIES ACC 02:TRF TO CA               </t>
  </si>
  <si>
    <t>52828100010ZZZZZZZ11</t>
  </si>
  <si>
    <t>52828100020ZZZZZZZ11</t>
  </si>
  <si>
    <t>52828100030ZZZZZZZ11</t>
  </si>
  <si>
    <t>52828100040ZZZZZZZ11</t>
  </si>
  <si>
    <t>52828100050ZZZZZZZ11</t>
  </si>
  <si>
    <t>52828100060ZZZZZZZ11</t>
  </si>
  <si>
    <t>5283140088015ZZZZZ11</t>
  </si>
  <si>
    <t>5283</t>
  </si>
  <si>
    <t>5283140088115ZZZZZ11</t>
  </si>
  <si>
    <t>5283140088215ZZZZZ11</t>
  </si>
  <si>
    <t>5283140286015ZZZZZ11</t>
  </si>
  <si>
    <t>5283211001026NHCZZ11</t>
  </si>
  <si>
    <t>5283211026026NHCZZ11</t>
  </si>
  <si>
    <t>5283211028026NHCZZ11</t>
  </si>
  <si>
    <t>5283211034026NHCZZ11</t>
  </si>
  <si>
    <t>5283211036026NHCZZ11</t>
  </si>
  <si>
    <t>5283211038026NHCZZ11</t>
  </si>
  <si>
    <t>5283211040026NHCZZ11</t>
  </si>
  <si>
    <t>5283211042026NHCZZ11</t>
  </si>
  <si>
    <t>5283211044026NHCZZ11</t>
  </si>
  <si>
    <t>5283211046026NHCZZ11</t>
  </si>
  <si>
    <t>5283211050026NHCZZ11</t>
  </si>
  <si>
    <t>5283211063026NHCZZ11</t>
  </si>
  <si>
    <t>5283213001026NHCZZ11</t>
  </si>
  <si>
    <t>5283213010026NHCZZ11</t>
  </si>
  <si>
    <t>5283213020026NHCZZ11</t>
  </si>
  <si>
    <t>5283213030026NHCZZ11</t>
  </si>
  <si>
    <t>5283213040026NHCZZ11</t>
  </si>
  <si>
    <t>5283226540026MRCZZ11</t>
  </si>
  <si>
    <t>5283228180026MRCZZ11</t>
  </si>
  <si>
    <t>5283228361026NSPZZ11</t>
  </si>
  <si>
    <t>5283230012026MRCZZ11</t>
  </si>
  <si>
    <t>5283230019026MRCZZ11</t>
  </si>
  <si>
    <t>5283230361026MRCZZ11</t>
  </si>
  <si>
    <t>5283230361426MRCZZ11</t>
  </si>
  <si>
    <t>5283230451026MRCZZ11</t>
  </si>
  <si>
    <t>5283230541026NHCZZ11</t>
  </si>
  <si>
    <t>5283230610026MRCZZ11</t>
  </si>
  <si>
    <t>5283232360026MRCZZ11</t>
  </si>
  <si>
    <t>5283238360026MRCZZ11</t>
  </si>
  <si>
    <t>5283272004026MRCZZ11</t>
  </si>
  <si>
    <t>5283272060026MRCZZ11</t>
  </si>
  <si>
    <t>5283272150026MRCZZ11</t>
  </si>
  <si>
    <t>5283272242026MRCZZ11</t>
  </si>
  <si>
    <t>5283272243026MRCZZ11</t>
  </si>
  <si>
    <t>5283272244026MRCZZ11</t>
  </si>
  <si>
    <t>5283272245026MRCZZ11</t>
  </si>
  <si>
    <t>5283272246026MRCZZ11</t>
  </si>
  <si>
    <t>5283272250026MRCZZ11</t>
  </si>
  <si>
    <t>5283272360026MRCZZ11</t>
  </si>
  <si>
    <t>5283272570026MRCZZ11</t>
  </si>
  <si>
    <t>5283272880026MRCZZ11</t>
  </si>
  <si>
    <t>5283272950026MRCZZ11</t>
  </si>
  <si>
    <t>5283272951026MRCZZ11</t>
  </si>
  <si>
    <t>5283320065026MRCZZ11</t>
  </si>
  <si>
    <t>5283320070026MRCZZ11</t>
  </si>
  <si>
    <t>5283320165026MRCZZ11</t>
  </si>
  <si>
    <t>5283320170026MRCZZ11</t>
  </si>
  <si>
    <t>5283320280026MRCZZ11</t>
  </si>
  <si>
    <t>5283320285026MRCZZ11</t>
  </si>
  <si>
    <t>5283350035026MRCZZ11</t>
  </si>
  <si>
    <t>5283350085026MRCZZ11</t>
  </si>
  <si>
    <t>5283350110026MRCZZ11</t>
  </si>
  <si>
    <t>5283360035026MRCZZ11</t>
  </si>
  <si>
    <t>5283360085026MRCZZ11</t>
  </si>
  <si>
    <t>5283360110026MRCZZ11</t>
  </si>
  <si>
    <t>5283393011026NHC9511</t>
  </si>
  <si>
    <t>5283395002026NHC1211</t>
  </si>
  <si>
    <t>5283395017026MRC1H11</t>
  </si>
  <si>
    <t>5283395017026NHC1H11</t>
  </si>
  <si>
    <t>5283395023026NHC1L11</t>
  </si>
  <si>
    <t>5283396011026NHC4F11</t>
  </si>
  <si>
    <t>52833996050ZZZZZZZ11</t>
  </si>
  <si>
    <t>52833996100ZZZZZZZ11</t>
  </si>
  <si>
    <t>52835570810ZZZZZZZ11</t>
  </si>
  <si>
    <t xml:space="preserve">SERV CHG ACC 08 - OPENING BALANCE                 </t>
  </si>
  <si>
    <t>52835570820ZZZZZZZ11</t>
  </si>
  <si>
    <t xml:space="preserve">SERV CHG ACC 08 - MONTHLY BILLING                 </t>
  </si>
  <si>
    <t>52835570830ZZZZZZZ11</t>
  </si>
  <si>
    <t xml:space="preserve">SERV CHG ACC 08 - PRIOR PERIOD COR &amp; ADJ          </t>
  </si>
  <si>
    <t>52835570840ZZZZZZZ11</t>
  </si>
  <si>
    <t xml:space="preserve">SERV CHG ACC 08 - COLLECTIONS                     </t>
  </si>
  <si>
    <t>52835570850ZZZZZZZ11</t>
  </si>
  <si>
    <t xml:space="preserve">SERV CHG ACC 08 - DEBT WRITE-OFFS                 </t>
  </si>
  <si>
    <t>52835570860ZZZZZZZ11</t>
  </si>
  <si>
    <t xml:space="preserve">SERV CHG ACC 08 - INTEREST CHARGE                 </t>
  </si>
  <si>
    <t>52835570870ZZZZZZZ11</t>
  </si>
  <si>
    <t xml:space="preserve">SERV CHG ACC 08 - ACCRUED REVENUE                 </t>
  </si>
  <si>
    <t>52835650910ZZZZZZZ11</t>
  </si>
  <si>
    <t>52835650920ZZZZZZZ11</t>
  </si>
  <si>
    <t>52835650930ZZZZZZZ11</t>
  </si>
  <si>
    <t>52835650940ZZZZZZZ11</t>
  </si>
  <si>
    <t>52835650950ZZZZZZZ11</t>
  </si>
  <si>
    <t>52835650960ZZZZZZZ11</t>
  </si>
  <si>
    <t>52835650970ZZZZZZZ11</t>
  </si>
  <si>
    <t>52835651110ZZZZZZZ11</t>
  </si>
  <si>
    <t>52835651130ZZZZZZZ11</t>
  </si>
  <si>
    <t>52835651140ZZZZZZZ11</t>
  </si>
  <si>
    <t>52836456010ZZZZZZZ11</t>
  </si>
  <si>
    <t>5283645602026Q27ZZ11</t>
  </si>
  <si>
    <t xml:space="preserve">STADI &amp; SPORT FAC - 3X LINE MARK MACHINE          </t>
  </si>
  <si>
    <t>5283645602026Q28ZZ11</t>
  </si>
  <si>
    <t xml:space="preserve">STAD &amp; SPORT FAC -OUT SPORT CENT SOC NET          </t>
  </si>
  <si>
    <t>5283645602026Q30ZZ11</t>
  </si>
  <si>
    <t xml:space="preserve">STADIUM &amp; SPORT FAC - 2X AIR CON SYSTEMS          </t>
  </si>
  <si>
    <t>5283645602026Q31ZZ11</t>
  </si>
  <si>
    <t xml:space="preserve">STADIU &amp; SPORT FAC - 1X FLOOR SCRUB MACH          </t>
  </si>
  <si>
    <t>5283645602026Q32ZZ11</t>
  </si>
  <si>
    <t xml:space="preserve">STAD &amp; SPORT FAC -1X 3PH ELECTRIC SOCKET          </t>
  </si>
  <si>
    <t>5283645602026Q34ZZ11</t>
  </si>
  <si>
    <t xml:space="preserve">KAISER SEBOTH STADIU :1XFLOOR CLEAN MACH          </t>
  </si>
  <si>
    <t>5283645602026Q44ZZ11</t>
  </si>
  <si>
    <t xml:space="preserve">STADIUMS: 1X TENANT T2 CLEANING MACHINE           </t>
  </si>
  <si>
    <t>52836456020CFQ27ZZ11</t>
  </si>
  <si>
    <t>52836456020CFQ28ZZ11</t>
  </si>
  <si>
    <t>52836456020CFQ30ZZ11</t>
  </si>
  <si>
    <t>52836456020CFQ31ZZ11</t>
  </si>
  <si>
    <t>52836456020CFQ32ZZ11</t>
  </si>
  <si>
    <t>52836456020CFQ34ZZ11</t>
  </si>
  <si>
    <t>52836456020CFQ44ZZ11</t>
  </si>
  <si>
    <t>52836456030ZZZZZZZ11</t>
  </si>
  <si>
    <t>52836456040ZZZZZZZ11</t>
  </si>
  <si>
    <t>52836456050ZZZZZZZ11</t>
  </si>
  <si>
    <t>52836456060ZZZZZZZ11</t>
  </si>
  <si>
    <t>52836456070ZZZZZZZ11</t>
  </si>
  <si>
    <t>52836456080ZZZZZZZ11</t>
  </si>
  <si>
    <t>52836456210ZZZZZZZ11</t>
  </si>
  <si>
    <t>52836456220ZZZZZZZ11</t>
  </si>
  <si>
    <t>52836456230ZZZZZZZ11</t>
  </si>
  <si>
    <t>52836456240ZZZZZZZ11</t>
  </si>
  <si>
    <t>52836456250ZZZZZZZ11</t>
  </si>
  <si>
    <t>52836456310ZZZZZZZ11</t>
  </si>
  <si>
    <t>52836456320ZZZZZZZ11</t>
  </si>
  <si>
    <t>52836456330ZZZZZZZ11</t>
  </si>
  <si>
    <t>52836456340ZZZZZZZ11</t>
  </si>
  <si>
    <t>52836460010ZZZZZZZ11</t>
  </si>
  <si>
    <t>5283646002026Q29ZZ11</t>
  </si>
  <si>
    <t xml:space="preserve">STADIUM &amp; SPORT FAC- 1500 PLASTIC CHAIRS          </t>
  </si>
  <si>
    <t>52836460020CFQ29ZZ11</t>
  </si>
  <si>
    <t>52836460030ZZZZZZZ11</t>
  </si>
  <si>
    <t>52836460040ZZZZZZZ11</t>
  </si>
  <si>
    <t>52836460050ZZZZZZZ11</t>
  </si>
  <si>
    <t>52836460060ZZZZZZZ11</t>
  </si>
  <si>
    <t>52836460070ZZZZZZZ11</t>
  </si>
  <si>
    <t>52836460080ZZZZZZZ11</t>
  </si>
  <si>
    <t>52836460210ZZZZZZZ11</t>
  </si>
  <si>
    <t>52836460220ZZZZZZZ11</t>
  </si>
  <si>
    <t>52836460230ZZZZZZZ11</t>
  </si>
  <si>
    <t>52836460240ZZZZZZZ11</t>
  </si>
  <si>
    <t>52836460250ZZZZZZZ11</t>
  </si>
  <si>
    <t>52836460310ZZZZZZZ11</t>
  </si>
  <si>
    <t>52836460320ZZZZZZZ11</t>
  </si>
  <si>
    <t>52836460330ZZZZZZZ11</t>
  </si>
  <si>
    <t>52836460340ZZZZZZZ11</t>
  </si>
  <si>
    <t>52836473510ZZZZZZZ11</t>
  </si>
  <si>
    <t>5283647352081QO5ZZ20</t>
  </si>
  <si>
    <t>5283647352081QO6ZZ11</t>
  </si>
  <si>
    <t>5283647352081RQ4ZZ11</t>
  </si>
  <si>
    <t>5283647352081RQ5ZZ11</t>
  </si>
  <si>
    <t>5283647352081RQ6ZZ11</t>
  </si>
  <si>
    <t>52836473530ZZZZZZZ11</t>
  </si>
  <si>
    <t>52836473540ZZZZZZZ11</t>
  </si>
  <si>
    <t>52836473550ZZZZZZZ11</t>
  </si>
  <si>
    <t>52836473560ZZZZZZZ11</t>
  </si>
  <si>
    <t>52836473570ZZZZZZZ11</t>
  </si>
  <si>
    <t>52836473580ZZZZZZZ11</t>
  </si>
  <si>
    <t>52836473610ZZZZZZZ11</t>
  </si>
  <si>
    <t>52836473620ZZZZZZZ11</t>
  </si>
  <si>
    <t>52836473630ZZZZZZZ11</t>
  </si>
  <si>
    <t>52836473640ZZZZZZZ11</t>
  </si>
  <si>
    <t>52836473650ZZZZZZZ11</t>
  </si>
  <si>
    <t>52836473710ZZZZZZZ11</t>
  </si>
  <si>
    <t>52836473720ZZZZZZZ11</t>
  </si>
  <si>
    <t>52836473730ZZZZZZZ11</t>
  </si>
  <si>
    <t>52836473740ZZZZZZZ11</t>
  </si>
  <si>
    <t>52836680010ZZZZZZZ11</t>
  </si>
  <si>
    <t>52836680020ZZZZZZZ11</t>
  </si>
  <si>
    <t>52836680030ZZZZZZZ11</t>
  </si>
  <si>
    <t>52836680040ZZZZZZZ11</t>
  </si>
  <si>
    <t>52836680050ZZZZZZZ11</t>
  </si>
  <si>
    <t>52836680060ZZZZZZZ11</t>
  </si>
  <si>
    <t>52836680070ZZZZZZZ11</t>
  </si>
  <si>
    <t>52836680080ZZZZZZZ11</t>
  </si>
  <si>
    <t>52836680090ZZZZZZZ11</t>
  </si>
  <si>
    <t>52836680100ZZZZZZZ11</t>
  </si>
  <si>
    <t>52836807610ZZZZZZZ11</t>
  </si>
  <si>
    <t>52836807620ZZZZZZZ11</t>
  </si>
  <si>
    <t>52836807630ZZZZZZZ11</t>
  </si>
  <si>
    <t>52838100010ZZZZZZZ11</t>
  </si>
  <si>
    <t>52838100020ZZZZZZZ11</t>
  </si>
  <si>
    <t>52838100030ZZZZZZZ11</t>
  </si>
  <si>
    <t>52838100040ZZZZZZZ11</t>
  </si>
  <si>
    <t>52838100050ZZZZZZZ11</t>
  </si>
  <si>
    <t>52838100060ZZZZZZZ11</t>
  </si>
  <si>
    <t>5401</t>
  </si>
  <si>
    <t>5401272242026MRCZZ12</t>
  </si>
  <si>
    <t>5401272243026MRCZZ12</t>
  </si>
  <si>
    <t>5401272244026MRCZZ12</t>
  </si>
  <si>
    <t>5401272245026MRCZZ12</t>
  </si>
  <si>
    <t>5401272246026MRCZZ12</t>
  </si>
  <si>
    <t>5401272247026MRCZZ12</t>
  </si>
  <si>
    <t>5401272248026MRCZZ12</t>
  </si>
  <si>
    <t>5401272249026MRCZZ12</t>
  </si>
  <si>
    <t>5401272250026MRCZZ12</t>
  </si>
  <si>
    <t>54013996050ZZZZZZZ11</t>
  </si>
  <si>
    <t>54013996100ZZZZZZZ11</t>
  </si>
  <si>
    <t>5421</t>
  </si>
  <si>
    <t>5421272242026MRCZZ11</t>
  </si>
  <si>
    <t>5421272243026MRCZZ11</t>
  </si>
  <si>
    <t>5421272244026MRCZZ11</t>
  </si>
  <si>
    <t>5421272245026MRCZZ11</t>
  </si>
  <si>
    <t>5421272246026MRCZZ11</t>
  </si>
  <si>
    <t>5421272247026MRCZZ11</t>
  </si>
  <si>
    <t>5421272248026MRCZZ11</t>
  </si>
  <si>
    <t>5421272249026MRCZZ11</t>
  </si>
  <si>
    <t>5421272250026MRCZZ11</t>
  </si>
  <si>
    <t>5421272880026MRCZZ11</t>
  </si>
  <si>
    <t>5421272884026MRCZZ11</t>
  </si>
  <si>
    <t>54213996050ZZZZZZZ11</t>
  </si>
  <si>
    <t>54213996100ZZZZZZZ11</t>
  </si>
  <si>
    <t>5501</t>
  </si>
  <si>
    <t>5501272242026MRCZZ11</t>
  </si>
  <si>
    <t>5501272243026MRCZZ11</t>
  </si>
  <si>
    <t>5501272244026MRCZZ11</t>
  </si>
  <si>
    <t>5501272245026MRCZZ11</t>
  </si>
  <si>
    <t>5501272246026MRCZZ11</t>
  </si>
  <si>
    <t>5501272247026MRCZZ11</t>
  </si>
  <si>
    <t>5501272248026MRCZZ11</t>
  </si>
  <si>
    <t>5501272249026MRCZZ11</t>
  </si>
  <si>
    <t>5501272250026MRCZZ11</t>
  </si>
  <si>
    <t>55013996050ZZZZZZZ11</t>
  </si>
  <si>
    <t>55013996100ZZZZZZZ11</t>
  </si>
  <si>
    <t>5511</t>
  </si>
  <si>
    <t>5511104010007ZZZZZ20</t>
  </si>
  <si>
    <t>5511104010007ZZZZZ30</t>
  </si>
  <si>
    <t>5511104010007ZZZZZ40</t>
  </si>
  <si>
    <t>5511104010007ZZZZZ50</t>
  </si>
  <si>
    <t>5511272242026MRCZZ11</t>
  </si>
  <si>
    <t>5511272243026MRCZZ11</t>
  </si>
  <si>
    <t>5511272244026MRCZZ11</t>
  </si>
  <si>
    <t>5511272245026MRCZZ11</t>
  </si>
  <si>
    <t>5511272246026MRCZZ11</t>
  </si>
  <si>
    <t>5511272247026MRCZZ11</t>
  </si>
  <si>
    <t>5511272248026MRCZZ11</t>
  </si>
  <si>
    <t>5511272249026MRCZZ11</t>
  </si>
  <si>
    <t>5511272250026MRCZZ11</t>
  </si>
  <si>
    <t>55113996050ZZZZZZZ11</t>
  </si>
  <si>
    <t>55113996100ZZZZZZZ11</t>
  </si>
  <si>
    <t>5515</t>
  </si>
  <si>
    <t>5515272242026MRCZZ11</t>
  </si>
  <si>
    <t>5515272243026MRCZZ11</t>
  </si>
  <si>
    <t>5515272244026MRCZZ11</t>
  </si>
  <si>
    <t>5515272245026MRCZZ11</t>
  </si>
  <si>
    <t>5515272246026MRCZZ11</t>
  </si>
  <si>
    <t>5515272247026MRCZZ11</t>
  </si>
  <si>
    <t>5515272248026MRCZZ11</t>
  </si>
  <si>
    <t>5515272249026MRCZZ11</t>
  </si>
  <si>
    <t>5515272250026MRCZZ11</t>
  </si>
  <si>
    <t>55153996050ZZZZZZZ11</t>
  </si>
  <si>
    <t>55153996100ZZZZZZZ11</t>
  </si>
  <si>
    <t>5516</t>
  </si>
  <si>
    <t>5516272242026MRCZZ11</t>
  </si>
  <si>
    <t>5516272243026MRCZZ11</t>
  </si>
  <si>
    <t>5516272244026MRCZZ11</t>
  </si>
  <si>
    <t>5516272245026MRCZZ11</t>
  </si>
  <si>
    <t>5516272246026MRCZZ11</t>
  </si>
  <si>
    <t>5516272247026MRCZZ11</t>
  </si>
  <si>
    <t>5516272248026MRCZZ11</t>
  </si>
  <si>
    <t>5516272249026MRCZZ11</t>
  </si>
  <si>
    <t>5516272250026MRCZZ11</t>
  </si>
  <si>
    <t>55163996050ZZZZZZZ11</t>
  </si>
  <si>
    <t>55163996100ZZZZZZZ11</t>
  </si>
  <si>
    <t>5517</t>
  </si>
  <si>
    <t>55173996050ZZZZZZZ11</t>
  </si>
  <si>
    <t>55173996100ZZZZZZZ11</t>
  </si>
  <si>
    <t>5541</t>
  </si>
  <si>
    <t>5541272242026MRCZZ11</t>
  </si>
  <si>
    <t>5541272243026MRCZZ11</t>
  </si>
  <si>
    <t>5541272244026MRCZZ11</t>
  </si>
  <si>
    <t>5541272245026MRCZZ11</t>
  </si>
  <si>
    <t>5541272246026MRCZZ11</t>
  </si>
  <si>
    <t>5541272247026MRCZZ11</t>
  </si>
  <si>
    <t>5541272248026MRCZZ11</t>
  </si>
  <si>
    <t>5541272249026MRCZZ11</t>
  </si>
  <si>
    <t>5541272250026MRCZZ11</t>
  </si>
  <si>
    <t>55413996050ZZZZZZZ11</t>
  </si>
  <si>
    <t>55413996100ZZZZZZZ11</t>
  </si>
  <si>
    <t>5541645602026Q41ZZ11</t>
  </si>
  <si>
    <t>55416456020CFQ41ZZ11</t>
  </si>
  <si>
    <t xml:space="preserve">PPE COST OTHER COST OPENING BALANCE               </t>
  </si>
  <si>
    <t xml:space="preserve">PPE COST OTHER COST DECOMMISIONING LIAB           </t>
  </si>
  <si>
    <t xml:space="preserve">PPE COST OTHER COST CORRECTION ERROR              </t>
  </si>
  <si>
    <t xml:space="preserve">PPE COST OTHER COST CHANGE ACC POLICY             </t>
  </si>
  <si>
    <t xml:space="preserve">PPE COST OTHER COST DISPOSAL                      </t>
  </si>
  <si>
    <t xml:space="preserve">PPE COST OTHER COST TRANSFER IN                   </t>
  </si>
  <si>
    <t xml:space="preserve">PPE COST OTHER COST TRANSFER OUT                  </t>
  </si>
  <si>
    <t xml:space="preserve">PPE COST OTHER AD OPENING BALANCE                 </t>
  </si>
  <si>
    <t xml:space="preserve">PPE COST OTHER AD OTHER CHANGES                   </t>
  </si>
  <si>
    <t xml:space="preserve">PPE COST OTHER AD DEPRECIATION                    </t>
  </si>
  <si>
    <t xml:space="preserve">PPE COST OTHER AD DISPOSAL                        </t>
  </si>
  <si>
    <t xml:space="preserve">PPE COST OTHER AD TRANSFER                        </t>
  </si>
  <si>
    <t xml:space="preserve">PPE COST OTHER AI OPENING BALANCE                 </t>
  </si>
  <si>
    <t xml:space="preserve">PPE COST OTHER AI IMPAIRMENT                      </t>
  </si>
  <si>
    <t xml:space="preserve">PPE COST OTHER AI DISPOSAL/TRANSFER               </t>
  </si>
  <si>
    <t xml:space="preserve">PPE COST OTHER AI CHANGE NOT LISTED               </t>
  </si>
  <si>
    <t>5601</t>
  </si>
  <si>
    <t>5601211026026MRCZZ11</t>
  </si>
  <si>
    <t>5601211036026MRCZZ11</t>
  </si>
  <si>
    <t>5601211038026MRCZZ11</t>
  </si>
  <si>
    <t>5601272242026MRCZZ12</t>
  </si>
  <si>
    <t>5601272243026MRCZZ12</t>
  </si>
  <si>
    <t>5601272244026MRCZZ12</t>
  </si>
  <si>
    <t>5601272245026MRCZZ12</t>
  </si>
  <si>
    <t>5601272246026MRCZZ12</t>
  </si>
  <si>
    <t>5601272247026MRCZZ12</t>
  </si>
  <si>
    <t>5601272248026MRCZZ12</t>
  </si>
  <si>
    <t>5601272249026MRCZZ12</t>
  </si>
  <si>
    <t>5601272250026MRCZZ12</t>
  </si>
  <si>
    <t>56013996050ZZZZZZZ11</t>
  </si>
  <si>
    <t>56013996100ZZZZZZZ11</t>
  </si>
  <si>
    <t>56018100010ZZZZZZZ11</t>
  </si>
  <si>
    <t>56018100020ZZZZZZZ11</t>
  </si>
  <si>
    <t>56018100030ZZZZZZZ11</t>
  </si>
  <si>
    <t>56018100040ZZZZZZZ11</t>
  </si>
  <si>
    <t>56018100050ZZZZZZZ11</t>
  </si>
  <si>
    <t>56018100060ZZZZZZZ11</t>
  </si>
  <si>
    <t>5621</t>
  </si>
  <si>
    <t>5621272242026MRCZZ11</t>
  </si>
  <si>
    <t>5621272243026MRCZZ11</t>
  </si>
  <si>
    <t>5621272244026MRCZZ11</t>
  </si>
  <si>
    <t>5621272245026MRCZZ11</t>
  </si>
  <si>
    <t>5621272246026MRCZZ11</t>
  </si>
  <si>
    <t>5621272247026MRCZZ11</t>
  </si>
  <si>
    <t>5621272248026MRCZZ11</t>
  </si>
  <si>
    <t>5621272249026MRCZZ11</t>
  </si>
  <si>
    <t>5621272250026MRCZZ11</t>
  </si>
  <si>
    <t>5621272750026MRCZZ11</t>
  </si>
  <si>
    <t xml:space="preserve">DEPRECIATION ZOO MARINE &amp; NON-BIOLOGICAL          </t>
  </si>
  <si>
    <t>56213996050ZZZZZZZ11</t>
  </si>
  <si>
    <t>56213996100ZZZZZZZ11</t>
  </si>
  <si>
    <t>5621647402026Q42ZZ11</t>
  </si>
  <si>
    <t>56216474020CFQ42ZZ11</t>
  </si>
  <si>
    <t xml:space="preserve">PPE COST ZOO;MAR&amp;NON-BIO ANIM COST OPENB          </t>
  </si>
  <si>
    <t>5621647602026Z03ZZ20</t>
  </si>
  <si>
    <t xml:space="preserve">ESTABLISHMENT  NEW ZOO AT KWAGGAFONTEIN           </t>
  </si>
  <si>
    <t>56216476020CFZ03ZZ20</t>
  </si>
  <si>
    <t xml:space="preserve">PPE COST ZOO;MARINE&amp;NON-BIO ANIM COST DL          </t>
  </si>
  <si>
    <t xml:space="preserve">PPE CST ZOO;MAR&amp;NON-BIO ANIM CST COR ERR          </t>
  </si>
  <si>
    <t xml:space="preserve">PPE COST ZOO;MAR&amp;NON-BIO ANIM COST CHGAP          </t>
  </si>
  <si>
    <t xml:space="preserve">PPE COST ZOO;MAR&amp;NON-BIO ANIM COST DISP           </t>
  </si>
  <si>
    <t xml:space="preserve">PPE COST ZOO;MAR&amp;NON-BIO ANIM COST TRF I          </t>
  </si>
  <si>
    <t xml:space="preserve">PPE COST ZOO;MAR&amp;NON-BIO ANIM COST TRF O          </t>
  </si>
  <si>
    <t xml:space="preserve">PPE CST ZOO;MAR&amp;NON-BIO ANIM AD OPEN BAL          </t>
  </si>
  <si>
    <t xml:space="preserve">PPE COST ZOO;MAR&amp;NON-BIO ANIM AD OTH CHG          </t>
  </si>
  <si>
    <t xml:space="preserve">PPE COST ZOO;MARINE&amp;NON-BIO ANIM AD DEPR          </t>
  </si>
  <si>
    <t xml:space="preserve">PPE COST ZOO;MARINE&amp;NON-BIO ANIM AD DISP          </t>
  </si>
  <si>
    <t xml:space="preserve">PPE COST ZOO;MARINE&amp;NON-BIO ANIM AD TRF           </t>
  </si>
  <si>
    <t xml:space="preserve">PPE CST ZOO;MAR&amp;NON-BIO ANIM AI OPEN BAL          </t>
  </si>
  <si>
    <t xml:space="preserve">PPE COST ZOO;MARINE&amp;NON-BIO ANIM AI IMP           </t>
  </si>
  <si>
    <t xml:space="preserve">PPE COST ZOO;MAR&amp;NON-BIO ANIM AI DSP/TRF          </t>
  </si>
  <si>
    <t xml:space="preserve">PPE COST ZOO;MARINE&amp;NON-BIO ANIM AI CNL           </t>
  </si>
  <si>
    <t xml:space="preserve">PPE REVAL ZOO;MAR&amp;NON-BIO ANIM COST O/B           </t>
  </si>
  <si>
    <t xml:space="preserve">PPE REV ZOO;MAR&amp;NON-BIO ANIM COST REVAL           </t>
  </si>
  <si>
    <t xml:space="preserve">PPE REVAL ZOO;MAR&amp;NON-BIO ANIM COST DLIA          </t>
  </si>
  <si>
    <t xml:space="preserve">PPE REV ZOO;MAR&amp;NON-BIO ANIM CST COR ERR          </t>
  </si>
  <si>
    <t xml:space="preserve">PPE REV ZOO;MAR&amp;NON-BIO ANIM COST CHGAP           </t>
  </si>
  <si>
    <t xml:space="preserve">PPE REVAL ZOO;MAR&amp;NON-BIO ANIM COST DISP          </t>
  </si>
  <si>
    <t xml:space="preserve">PPE REV ZOO;MAR&amp;NON-BIO ANIM COST TRF IN          </t>
  </si>
  <si>
    <t xml:space="preserve">PPE REV ZOO;MAR&amp;NON-BIO ANIM COST TRF OU          </t>
  </si>
  <si>
    <t xml:space="preserve">PPE REV ZOO;MAR&amp;NON-BIO ANIM AD OPEN BAL          </t>
  </si>
  <si>
    <t xml:space="preserve">PPE REV ZOO;MAR&amp;NON-BIO ANIM AD OTH CHG           </t>
  </si>
  <si>
    <t xml:space="preserve">PPE REVAL ZOO;MAR&amp;NON-BIO ANIM AD DEPREC          </t>
  </si>
  <si>
    <t xml:space="preserve">PPE REVAL ZOO;MAR&amp;NON-BIO ANIM AD DISPOS          </t>
  </si>
  <si>
    <t xml:space="preserve">PPE REVAL ZOO;MARINE&amp;NON-BIO ANIM AD TRF          </t>
  </si>
  <si>
    <t xml:space="preserve">PPE REV ZOO;MAR&amp;NON-BIO ANIM AI OPEN BAL          </t>
  </si>
  <si>
    <t xml:space="preserve">PPE REVAL ZOO;MARINE&amp;NON-BIO ANIM AI IMP          </t>
  </si>
  <si>
    <t xml:space="preserve">PPE REV ZOO;MAR&amp;NON-BIO ANIM AI DSP/TRF           </t>
  </si>
  <si>
    <t xml:space="preserve">PPE REVAL ZOO;MARINE&amp;NON-BIO ANIM AI CNL          </t>
  </si>
  <si>
    <t>5631</t>
  </si>
  <si>
    <t>5631272242026MRCZZ11</t>
  </si>
  <si>
    <t>5631272243026MRCZZ11</t>
  </si>
  <si>
    <t>5631272244026MRCZZ11</t>
  </si>
  <si>
    <t>5631272245026MRCZZ11</t>
  </si>
  <si>
    <t>5631272246026MRCZZ11</t>
  </si>
  <si>
    <t>5631272247026MRCZZ11</t>
  </si>
  <si>
    <t>5631272248026MRCZZ11</t>
  </si>
  <si>
    <t>5631272249026MRCZZ11</t>
  </si>
  <si>
    <t>5631272250026MRCZZ11</t>
  </si>
  <si>
    <t>5631272800026MRCZZ11</t>
  </si>
  <si>
    <t xml:space="preserve">DEPRECIATION ROADS                                </t>
  </si>
  <si>
    <t>5631272880026MRCZZ11</t>
  </si>
  <si>
    <t>5631272894026MRCZZ11</t>
  </si>
  <si>
    <t xml:space="preserve">DEPRECIATION COMMUNITY NATURE RESERVES            </t>
  </si>
  <si>
    <t>5631320220026MRCZZ11</t>
  </si>
  <si>
    <t>5631320225026MRCZZ11</t>
  </si>
  <si>
    <t>5631350060026MRCZZ11</t>
  </si>
  <si>
    <t>5631360060026MRCZZ11</t>
  </si>
  <si>
    <t>56313996050ZZZZZZZ11</t>
  </si>
  <si>
    <t>56313996100ZZZZZZZ11</t>
  </si>
  <si>
    <t xml:space="preserve">PPE COST ROAD INFRASTR COST OPENING BAL           </t>
  </si>
  <si>
    <t>5631647242081R69ZZ20</t>
  </si>
  <si>
    <t>56316472420CFR69ZZ20</t>
  </si>
  <si>
    <t xml:space="preserve">PPE COST ROAD INFRASTR COST DECOM LIABIL          </t>
  </si>
  <si>
    <t xml:space="preserve">PPE COST ROAD INFRASTRUCT COST COR ERROR          </t>
  </si>
  <si>
    <t xml:space="preserve">PPE COST ROAD INFR COST CHG ACC POLICY            </t>
  </si>
  <si>
    <t xml:space="preserve">PPE COST ROAD INFRASTRUCT COST DISPOSAL           </t>
  </si>
  <si>
    <t xml:space="preserve">PPE COST ROAD INFRASTR COST TRANSFER IN           </t>
  </si>
  <si>
    <t xml:space="preserve">PPE COST ROAD INFRASTR COST TRANSFER OUT          </t>
  </si>
  <si>
    <t xml:space="preserve">PPE COST ROAD INFRAST AD OPENING BALANCE          </t>
  </si>
  <si>
    <t xml:space="preserve">PPE COST ROAD INFRASTR AD OTHER CHANGES           </t>
  </si>
  <si>
    <t xml:space="preserve">PPE COST ROAD INFRASTR AD DEPRECIATION            </t>
  </si>
  <si>
    <t xml:space="preserve">PPE COST ROAD INF INFRASTRUC AD DISPOSAL          </t>
  </si>
  <si>
    <t xml:space="preserve">PPE COST ROAD INFRASTRUCTURE AD TRANSFER          </t>
  </si>
  <si>
    <t xml:space="preserve">PPE COST ROAD INFRAST AI OPENING BALANCE          </t>
  </si>
  <si>
    <t xml:space="preserve">PPE COST ROAD INFRASTRUCT AI IMPAIRMENT           </t>
  </si>
  <si>
    <t xml:space="preserve">PPE COST ROAD INFRASTR AI DISPOSAL/TRF            </t>
  </si>
  <si>
    <t xml:space="preserve">PPE COST ROAD INFRASTR AI CHG NOT LISTED          </t>
  </si>
  <si>
    <t>5631647352026Q43ZZ11</t>
  </si>
  <si>
    <t xml:space="preserve">FENCING OF NAVAL HILL GAME RESERVE                </t>
  </si>
  <si>
    <t>56316473520CFQ43ZZ11</t>
  </si>
  <si>
    <t>5641</t>
  </si>
  <si>
    <t>56413996050ZZZZZZZ11</t>
  </si>
  <si>
    <t>56413996100ZZZZZZZ11</t>
  </si>
  <si>
    <t>5651</t>
  </si>
  <si>
    <t>5651272242026MRCZZ20</t>
  </si>
  <si>
    <t>5651272243026MRCZZ20</t>
  </si>
  <si>
    <t>5651272244026MRCZZ20</t>
  </si>
  <si>
    <t>5651272245026MRCZZ20</t>
  </si>
  <si>
    <t>5651272246026MRCZZ20</t>
  </si>
  <si>
    <t>5651272247026MRCZZ20</t>
  </si>
  <si>
    <t>5651272248026MRCZZ20</t>
  </si>
  <si>
    <t>5651272249026MRCZZ20</t>
  </si>
  <si>
    <t>5651272250026MRCZZ20</t>
  </si>
  <si>
    <t>5651272880026MRCZZ11</t>
  </si>
  <si>
    <t>5651272890026MRCZZ20</t>
  </si>
  <si>
    <t xml:space="preserve">DEPRECIATION COMMUNITY CEMETERIES/CREMAT          </t>
  </si>
  <si>
    <t>5651320280026MRCZZ11</t>
  </si>
  <si>
    <t>5651320285026MRCZZ11</t>
  </si>
  <si>
    <t>5651350110026MRCZZ11</t>
  </si>
  <si>
    <t>5651360110026MRCZZ11</t>
  </si>
  <si>
    <t>56513996050ZZZZZZZ11</t>
  </si>
  <si>
    <t>56513996100ZZZZZZZ11</t>
  </si>
  <si>
    <t>56516473510ZZZZZZZ11</t>
  </si>
  <si>
    <t>56516473530ZZZZZZZ11</t>
  </si>
  <si>
    <t>56516473540ZZZZZZZ11</t>
  </si>
  <si>
    <t>56516473550ZZZZZZZ11</t>
  </si>
  <si>
    <t>56516473560ZZZZZZZ11</t>
  </si>
  <si>
    <t>56516473570ZZZZZZZ11</t>
  </si>
  <si>
    <t>56516473580ZZZZZZZ11</t>
  </si>
  <si>
    <t>56516473610ZZZZZZZ11</t>
  </si>
  <si>
    <t>56516473620ZZZZZZZ11</t>
  </si>
  <si>
    <t>56516473630ZZZZZZZ11</t>
  </si>
  <si>
    <t>56516473640ZZZZZZZ11</t>
  </si>
  <si>
    <t>56516473650ZZZZZZZ11</t>
  </si>
  <si>
    <t>56516473710ZZZZZZZ11</t>
  </si>
  <si>
    <t>56516473720ZZZZZZZ11</t>
  </si>
  <si>
    <t>56516473730ZZZZZZZ11</t>
  </si>
  <si>
    <t>56516473740ZZZZZZZ11</t>
  </si>
  <si>
    <t>56516680010ZZZZZZZ11</t>
  </si>
  <si>
    <t>56516680020ZZZZZZZ11</t>
  </si>
  <si>
    <t>56516680030ZZZZZZZ11</t>
  </si>
  <si>
    <t>56516680040ZZZZZZZ11</t>
  </si>
  <si>
    <t>56516680050ZZZZZZZ11</t>
  </si>
  <si>
    <t>56516680060ZZZZZZZ11</t>
  </si>
  <si>
    <t>56516680070ZZZZZZZ11</t>
  </si>
  <si>
    <t>56516680080ZZZZZZZ11</t>
  </si>
  <si>
    <t>56516680090ZZZZZZZ11</t>
  </si>
  <si>
    <t>56516680100ZZZZZZZ11</t>
  </si>
  <si>
    <t>56518100010ZZZZZZZ11</t>
  </si>
  <si>
    <t>56518100020ZZZZZZZ11</t>
  </si>
  <si>
    <t>56518100030ZZZZZZZ11</t>
  </si>
  <si>
    <t>56518100040ZZZZZZZ11</t>
  </si>
  <si>
    <t>56518100050ZZZZZZZ11</t>
  </si>
  <si>
    <t>56518100060ZZZZZZZ11</t>
  </si>
  <si>
    <t>5652</t>
  </si>
  <si>
    <t>5652272242026MRCZZ40</t>
  </si>
  <si>
    <t>5652272243026MRCZZ40</t>
  </si>
  <si>
    <t>5652272244026MRCZZ40</t>
  </si>
  <si>
    <t>5652272245026MRCZZ40</t>
  </si>
  <si>
    <t>5652272246026MRCZZ40</t>
  </si>
  <si>
    <t>5652272247026MRCZZ40</t>
  </si>
  <si>
    <t>5652272248026MRCZZ40</t>
  </si>
  <si>
    <t>5652272249026MRCZZ40</t>
  </si>
  <si>
    <t>5652272250026MRCZZ40</t>
  </si>
  <si>
    <t>56523996050ZZZZZZZ11</t>
  </si>
  <si>
    <t>56523996100ZZZZZZZ11</t>
  </si>
  <si>
    <t>56528100010ZZZZZZZ11</t>
  </si>
  <si>
    <t>56528100020ZZZZZZZ11</t>
  </si>
  <si>
    <t>56528100030ZZZZZZZ11</t>
  </si>
  <si>
    <t>56528100040ZZZZZZZ11</t>
  </si>
  <si>
    <t>56528100050ZZZZZZZ11</t>
  </si>
  <si>
    <t>56528100060ZZZZZZZ11</t>
  </si>
  <si>
    <t>5653</t>
  </si>
  <si>
    <t>5653272242026MRCZZ30</t>
  </si>
  <si>
    <t>5653272243026MRCZZ30</t>
  </si>
  <si>
    <t>5653272244026MRCZZ30</t>
  </si>
  <si>
    <t>5653272245026MRCZZ30</t>
  </si>
  <si>
    <t>5653272246026MRCZZ30</t>
  </si>
  <si>
    <t>5653272247026MRCZZ30</t>
  </si>
  <si>
    <t>5653272248026MRCZZ30</t>
  </si>
  <si>
    <t>5653272249026MRCZZ30</t>
  </si>
  <si>
    <t>5653272250026MRCZZ30</t>
  </si>
  <si>
    <t>56533996050ZZZZZZZ11</t>
  </si>
  <si>
    <t>56533996100ZZZZZZZ11</t>
  </si>
  <si>
    <t>56538100010ZZZZZZZ11</t>
  </si>
  <si>
    <t>56538100020ZZZZZZZ11</t>
  </si>
  <si>
    <t>56538100030ZZZZZZZ11</t>
  </si>
  <si>
    <t>56538100040ZZZZZZZ11</t>
  </si>
  <si>
    <t>56538100050ZZZZZZZ11</t>
  </si>
  <si>
    <t>56538100060ZZZZZZZ11</t>
  </si>
  <si>
    <t>5661</t>
  </si>
  <si>
    <t>5661272242026MRCZZ11</t>
  </si>
  <si>
    <t>5661272243026MRCZZ11</t>
  </si>
  <si>
    <t>5661272244026MRCZZ11</t>
  </si>
  <si>
    <t>5661272245026MRCZZ11</t>
  </si>
  <si>
    <t>5661272246026MRCZZ11</t>
  </si>
  <si>
    <t>5661272247026MRCZZ11</t>
  </si>
  <si>
    <t>5661272248026MRCZZ11</t>
  </si>
  <si>
    <t>5661272249026MRCZZ11</t>
  </si>
  <si>
    <t>5661272250026MRCZZ11</t>
  </si>
  <si>
    <t>5661272880026MRCZZ11</t>
  </si>
  <si>
    <t>5661272893026MRCZZ11</t>
  </si>
  <si>
    <t xml:space="preserve">DEPRECIATION COMMUNITY PUBLIC OPEN SPACE          </t>
  </si>
  <si>
    <t>5661272960026MRCZZ11</t>
  </si>
  <si>
    <t xml:space="preserve">DEPRECIATION HERITAGE MONUMENTS                   </t>
  </si>
  <si>
    <t>56613996050ZZZZZZZ11</t>
  </si>
  <si>
    <t>56613996100ZZZZZZZ11</t>
  </si>
  <si>
    <t xml:space="preserve">HA REVAL WOA SCULPTURE REVAL OPEN BALANC          </t>
  </si>
  <si>
    <t xml:space="preserve">HA REVAL WOA SCULPTURE REVAL CHG ACC POL          </t>
  </si>
  <si>
    <t xml:space="preserve">HA REVALUAT WOA SCULPTURE REVAL DISPOSAL          </t>
  </si>
  <si>
    <t xml:space="preserve">HA REVAL WOA SCULPTURE REVAL TRANSFER IN          </t>
  </si>
  <si>
    <t xml:space="preserve">HA REVALUAT WOA SCULPTURE REVAL TRF OUT           </t>
  </si>
  <si>
    <t xml:space="preserve">HA REVAL WOA SCULPTURE AI OPEN BALANCE            </t>
  </si>
  <si>
    <t xml:space="preserve">HA REVAL WORK OF ART SCULPTURE AI IMPAIR          </t>
  </si>
  <si>
    <t xml:space="preserve">HA REVAL WORK OF ART SCULPTURE AI DISP            </t>
  </si>
  <si>
    <t xml:space="preserve">HA REVAL WOA SCULPTURE AI TRANSFER OUT            </t>
  </si>
  <si>
    <t>5661647352081R50ZZ50</t>
  </si>
  <si>
    <t xml:space="preserve">PARK - DEWETSDORP                                 </t>
  </si>
  <si>
    <t>5661647352081R51ZZ50</t>
  </si>
  <si>
    <t xml:space="preserve">PARK - WEPENER                                    </t>
  </si>
  <si>
    <t>5661647352081R52ZZ60</t>
  </si>
  <si>
    <t xml:space="preserve">PARK - SOUTPAN                                    </t>
  </si>
  <si>
    <t>5662</t>
  </si>
  <si>
    <t>5662272242026MRCZZ11</t>
  </si>
  <si>
    <t>5662272243026MRCZZ11</t>
  </si>
  <si>
    <t>5662272244026MRCZZ11</t>
  </si>
  <si>
    <t>5662272245026MRCZZ11</t>
  </si>
  <si>
    <t>5662272246026MRCZZ11</t>
  </si>
  <si>
    <t>5662272247026MRCZZ11</t>
  </si>
  <si>
    <t>5662272248026MRCZZ11</t>
  </si>
  <si>
    <t>5662272249026MRCZZ11</t>
  </si>
  <si>
    <t>5662272250026MRCZZ11</t>
  </si>
  <si>
    <t>56623996050ZZZZZZZ11</t>
  </si>
  <si>
    <t>56623996100ZZZZZZZ11</t>
  </si>
  <si>
    <t>5663</t>
  </si>
  <si>
    <t>5663272242026MRCZZ11</t>
  </si>
  <si>
    <t>5663272243026MRCZZ11</t>
  </si>
  <si>
    <t>5663272244026MRCZZ11</t>
  </si>
  <si>
    <t>5663272245026MRCZZ11</t>
  </si>
  <si>
    <t>5663272246026MRCZZ11</t>
  </si>
  <si>
    <t>5663272247026MRCZZ11</t>
  </si>
  <si>
    <t>5663272248026MRCZZ11</t>
  </si>
  <si>
    <t>5663272249026MRCZZ11</t>
  </si>
  <si>
    <t>5663272250026MRCZZ11</t>
  </si>
  <si>
    <t>56633996050ZZZZZZZ11</t>
  </si>
  <si>
    <t>56633996100ZZZZZZZ11</t>
  </si>
  <si>
    <t>5664</t>
  </si>
  <si>
    <t>56643996050ZZZZZZZ11</t>
  </si>
  <si>
    <t>56643996100ZZZZZZZ11</t>
  </si>
  <si>
    <t>56648100010ZZZZZZZ11</t>
  </si>
  <si>
    <t>56648100020ZZZZZZZ11</t>
  </si>
  <si>
    <t>56648100030ZZZZZZZ11</t>
  </si>
  <si>
    <t>56648100040ZZZZZZZ11</t>
  </si>
  <si>
    <t>56648100050ZZZZZZZ11</t>
  </si>
  <si>
    <t>56648100060ZZZZZZZ11</t>
  </si>
  <si>
    <t>5665</t>
  </si>
  <si>
    <t>5665272242026MRCZZ20</t>
  </si>
  <si>
    <t>5665272243026MRCZZ20</t>
  </si>
  <si>
    <t>5665272244026MRCZZ20</t>
  </si>
  <si>
    <t>5665272245026MRCZZ20</t>
  </si>
  <si>
    <t>5665272246026MRCZZ20</t>
  </si>
  <si>
    <t>5665272247026MRCZZ20</t>
  </si>
  <si>
    <t>5665272248026MRCZZ20</t>
  </si>
  <si>
    <t>5665272249026MRCZZ20</t>
  </si>
  <si>
    <t>5665272250026MRCZZ20</t>
  </si>
  <si>
    <t>56653996050ZZZZZZZ11</t>
  </si>
  <si>
    <t>56653996100ZZZZZZZ11</t>
  </si>
  <si>
    <t>56658100010ZZZZZZZ11</t>
  </si>
  <si>
    <t>56658100020ZZZZZZZ11</t>
  </si>
  <si>
    <t>56658100030ZZZZZZZ11</t>
  </si>
  <si>
    <t>56658100040ZZZZZZZ11</t>
  </si>
  <si>
    <t>56658100050ZZZZZZZ11</t>
  </si>
  <si>
    <t>56658100060ZZZZZZZ11</t>
  </si>
  <si>
    <t>5666</t>
  </si>
  <si>
    <t>5666272242026MRCZZ20</t>
  </si>
  <si>
    <t>5666272243026MRCZZ20</t>
  </si>
  <si>
    <t>5666272244026MRCZZ20</t>
  </si>
  <si>
    <t>5666272245026MRCZZ20</t>
  </si>
  <si>
    <t>5666272246026MRCZZ20</t>
  </si>
  <si>
    <t>5666272247026MRCZZ20</t>
  </si>
  <si>
    <t>5666272248026MRCZZ20</t>
  </si>
  <si>
    <t>5666272249026MRCZZ20</t>
  </si>
  <si>
    <t>5666272250026MRCZZ20</t>
  </si>
  <si>
    <t>56663996050ZZZZZZZ11</t>
  </si>
  <si>
    <t>56663996100ZZZZZZZ11</t>
  </si>
  <si>
    <t>56668100010ZZZZZZZ11</t>
  </si>
  <si>
    <t>56668100020ZZZZZZZ11</t>
  </si>
  <si>
    <t>56668100030ZZZZZZZ11</t>
  </si>
  <si>
    <t>56668100040ZZZZZZZ11</t>
  </si>
  <si>
    <t>56668100050ZZZZZZZ11</t>
  </si>
  <si>
    <t>56668100060ZZZZZZZ11</t>
  </si>
  <si>
    <t>5667</t>
  </si>
  <si>
    <t>56673996050ZZZZZZZ11</t>
  </si>
  <si>
    <t>56673996100ZZZZZZZ11</t>
  </si>
  <si>
    <t>56678100010ZZZZZZZ11</t>
  </si>
  <si>
    <t>56678100020ZZZZZZZ11</t>
  </si>
  <si>
    <t>56678100030ZZZZZZZ11</t>
  </si>
  <si>
    <t>56678100040ZZZZZZZ11</t>
  </si>
  <si>
    <t>56678100050ZZZZZZZ11</t>
  </si>
  <si>
    <t>56678100060ZZZZZZZ11</t>
  </si>
  <si>
    <t>5668</t>
  </si>
  <si>
    <t>56683996050ZZZZZZZ11</t>
  </si>
  <si>
    <t>56683996100ZZZZZZZ11</t>
  </si>
  <si>
    <t>56688100010ZZZZZZZ11</t>
  </si>
  <si>
    <t>56688100020ZZZZZZZ11</t>
  </si>
  <si>
    <t>56688100030ZZZZZZZ11</t>
  </si>
  <si>
    <t>56688100040ZZZZZZZ11</t>
  </si>
  <si>
    <t>56688100050ZZZZZZZ11</t>
  </si>
  <si>
    <t>56688100060ZZZZZZZ11</t>
  </si>
  <si>
    <t>5669</t>
  </si>
  <si>
    <t>5669272242026MRCZZ30</t>
  </si>
  <si>
    <t>5669272243026MRCZZ30</t>
  </si>
  <si>
    <t>5669272244026MRCZZ30</t>
  </si>
  <si>
    <t>5669272245026MRCZZ30</t>
  </si>
  <si>
    <t>5669272246026MRCZZ30</t>
  </si>
  <si>
    <t>5669272247026MRCZZ30</t>
  </si>
  <si>
    <t>5669272248026MRCZZ30</t>
  </si>
  <si>
    <t>5669272249026MRCZZ30</t>
  </si>
  <si>
    <t>5669272250026MRCZZ30</t>
  </si>
  <si>
    <t>56693996050ZZZZZZZ11</t>
  </si>
  <si>
    <t>56693996100ZZZZZZZ11</t>
  </si>
  <si>
    <t>56698100010ZZZZZZZ11</t>
  </si>
  <si>
    <t>56698100020ZZZZZZZ11</t>
  </si>
  <si>
    <t>56698100030ZZZZZZZ11</t>
  </si>
  <si>
    <t>56698100040ZZZZZZZ11</t>
  </si>
  <si>
    <t>56698100050ZZZZZZZ11</t>
  </si>
  <si>
    <t>56698100060ZZZZZZZ11</t>
  </si>
  <si>
    <t>5701</t>
  </si>
  <si>
    <t>57013996050ZZZZZZZ11</t>
  </si>
  <si>
    <t>57013996100ZZZZZZZ11</t>
  </si>
  <si>
    <t>5711</t>
  </si>
  <si>
    <t>5711272242026MRCZZ11</t>
  </si>
  <si>
    <t>5711272243026MRCZZ11</t>
  </si>
  <si>
    <t>5711272244026MRCZZ11</t>
  </si>
  <si>
    <t>5711272245026MRCZZ11</t>
  </si>
  <si>
    <t>5711272246026MRCZZ11</t>
  </si>
  <si>
    <t>5711272247026MRCZZ11</t>
  </si>
  <si>
    <t>5711272248026MRCZZ11</t>
  </si>
  <si>
    <t>5711272249026MRCZZ11</t>
  </si>
  <si>
    <t>5711272250026MRCZZ11</t>
  </si>
  <si>
    <t>57113996050ZZZZZZZ11</t>
  </si>
  <si>
    <t>57113996100ZZZZZZZ11</t>
  </si>
  <si>
    <t>5721</t>
  </si>
  <si>
    <t>5721272242026MRCZZ11</t>
  </si>
  <si>
    <t>5721272243026MRCZZ11</t>
  </si>
  <si>
    <t>5721272244026MRCZZ11</t>
  </si>
  <si>
    <t>5721272245026MRCZZ11</t>
  </si>
  <si>
    <t>5721272246026MRCZZ11</t>
  </si>
  <si>
    <t>5721272247026MRCZZ11</t>
  </si>
  <si>
    <t>5721272248026MRCZZ11</t>
  </si>
  <si>
    <t>5721272249026MRCZZ11</t>
  </si>
  <si>
    <t>5721272250026MRCZZ11</t>
  </si>
  <si>
    <t>57213996050ZZZZZZZ11</t>
  </si>
  <si>
    <t>57213996100ZZZZZZZ11</t>
  </si>
  <si>
    <t xml:space="preserve">SM D02: SAL &amp; ALL -  BASIC SALARY                 </t>
  </si>
  <si>
    <t>6101</t>
  </si>
  <si>
    <t xml:space="preserve">SM D02: SAL &amp; ALL -  PERFORM BASED BONUS          </t>
  </si>
  <si>
    <t xml:space="preserve">SM D02: ALLOW - CELLULAR &amp; TELEPHONE              </t>
  </si>
  <si>
    <t xml:space="preserve">SM D02: ALLOW - TRAVEL OR MOTOR VEHICLE           </t>
  </si>
  <si>
    <t xml:space="preserve">SM D02: SOC CONTR: MEDICAL                        </t>
  </si>
  <si>
    <t xml:space="preserve">SM D02: SOC CONTR: PENSION FUNDS                  </t>
  </si>
  <si>
    <t xml:space="preserve">SM D02: SOC CONTR: UIF                            </t>
  </si>
  <si>
    <t xml:space="preserve">SM D02: SOC CONTR: BARGAINING COUNCIL             </t>
  </si>
  <si>
    <t xml:space="preserve">OC: T&amp;S DOM PUB TRP - WATER TRANSPORT             </t>
  </si>
  <si>
    <t>236</t>
  </si>
  <si>
    <t>6101272242026MRCZZ11</t>
  </si>
  <si>
    <t>6101272243026MRCZZ11</t>
  </si>
  <si>
    <t>6101272244026MRCZZ11</t>
  </si>
  <si>
    <t>6101272245026MRCZZ11</t>
  </si>
  <si>
    <t>6101272246026MRCZZ11</t>
  </si>
  <si>
    <t>6101272247026MRCZZ11</t>
  </si>
  <si>
    <t>6101272248026MRCZZ11</t>
  </si>
  <si>
    <t>6101272249026MRCZZ11</t>
  </si>
  <si>
    <t>6101272250026MRCZZ11</t>
  </si>
  <si>
    <t>6101272840026MRCZZ11</t>
  </si>
  <si>
    <t>61013996050ZZZZZZZ11</t>
  </si>
  <si>
    <t>61013996100ZZZZZZZ11</t>
  </si>
  <si>
    <t>6101647142026Q04ZZ11</t>
  </si>
  <si>
    <t xml:space="preserve">2 X LAPTOP COMPUTERS  I5                          </t>
  </si>
  <si>
    <t>61016471420CFQ04ZZ11</t>
  </si>
  <si>
    <t>777</t>
  </si>
  <si>
    <t>6211</t>
  </si>
  <si>
    <t>6211272242026MRCZZ11</t>
  </si>
  <si>
    <t>6211272243026MRCZZ11</t>
  </si>
  <si>
    <t>6211272244026MRCZZ11</t>
  </si>
  <si>
    <t>6211272245026MRCZZ11</t>
  </si>
  <si>
    <t>6211272246026MRCZZ11</t>
  </si>
  <si>
    <t>6211272247026MRCZZ11</t>
  </si>
  <si>
    <t>6211272248026MRCZZ11</t>
  </si>
  <si>
    <t>6211272249026MRCZZ11</t>
  </si>
  <si>
    <t>6211272250026MRCZZ11</t>
  </si>
  <si>
    <t>62113996050ZZZZZZZ11</t>
  </si>
  <si>
    <t>62113996100ZZZZZZZ11</t>
  </si>
  <si>
    <t>6212</t>
  </si>
  <si>
    <t>6212272002026MRCZZ11</t>
  </si>
  <si>
    <t xml:space="preserve">AMORTISATION INTANG SERVITUDE                     </t>
  </si>
  <si>
    <t>6212272242026MRCZZ11</t>
  </si>
  <si>
    <t>6212272243026MRCZZ11</t>
  </si>
  <si>
    <t>6212272244026MRCZZ11</t>
  </si>
  <si>
    <t>6212272245026MRCZZ11</t>
  </si>
  <si>
    <t>6212272246026MRCZZ11</t>
  </si>
  <si>
    <t>6212272247026MRCZZ11</t>
  </si>
  <si>
    <t>6212272248026MRCZZ11</t>
  </si>
  <si>
    <t>6212272249026MRCZZ11</t>
  </si>
  <si>
    <t>6212272250026MRCZZ11</t>
  </si>
  <si>
    <t>6212272840026MRCZZ11</t>
  </si>
  <si>
    <t>6212272880026MRCZZ11</t>
  </si>
  <si>
    <t>322</t>
  </si>
  <si>
    <t>62123996050ZZZZZZZ11</t>
  </si>
  <si>
    <t>62123996100ZZZZZZZ11</t>
  </si>
  <si>
    <t>6212647142026Q05ZZ11</t>
  </si>
  <si>
    <t xml:space="preserve">3 X LAPTOP COMPUTERS  I7                          </t>
  </si>
  <si>
    <t>6212647142026Q06ZZ11</t>
  </si>
  <si>
    <t xml:space="preserve">5 X DESKTOP COMPUTER I7                           </t>
  </si>
  <si>
    <t>62126471420CFQ05ZZ11</t>
  </si>
  <si>
    <t>62126471420CFQ06ZZ11</t>
  </si>
  <si>
    <t>6212647352081R53ZZ11</t>
  </si>
  <si>
    <t xml:space="preserve">TOWNSHIP ESTABLISHMENT OF FARM X2727              </t>
  </si>
  <si>
    <t xml:space="preserve">LAND SURVEY MATHLARAN                             </t>
  </si>
  <si>
    <t xml:space="preserve">LAND SURVEY QIBING(WEPENER)                       </t>
  </si>
  <si>
    <t xml:space="preserve">LAND SURVEY BOTSH WEST EXT                        </t>
  </si>
  <si>
    <t xml:space="preserve">LAND SURVEY H/DAL EXT 30/31/32                    </t>
  </si>
  <si>
    <t>6212647352081Y09ZZ20</t>
  </si>
  <si>
    <t xml:space="preserve">TOWNSHIP ESTABLISHMENT FARM KLIPFONTIEN           </t>
  </si>
  <si>
    <t>6212647352081Y10ZZ40</t>
  </si>
  <si>
    <t xml:space="preserve">IN FILL PLANNING BOTSHABELO H &amp; G                 </t>
  </si>
  <si>
    <t>6212647352081Y11ZZ20</t>
  </si>
  <si>
    <t xml:space="preserve">TOWNSHIP ESTABLISHMENT ESTOIRE                    </t>
  </si>
  <si>
    <t>6212647352081Y12ZZ20</t>
  </si>
  <si>
    <t xml:space="preserve">AIRPORT NODE                                      </t>
  </si>
  <si>
    <t>6212647352081Y13ZZ20</t>
  </si>
  <si>
    <t xml:space="preserve">INFILL PLANNING BLOEMSIDE 9                       </t>
  </si>
  <si>
    <t>6212647352081Y14ZZ20</t>
  </si>
  <si>
    <t xml:space="preserve">INFILL PLANNING BLOEMSIDE 10                      </t>
  </si>
  <si>
    <t>6212647352081Y15ZZ40</t>
  </si>
  <si>
    <t xml:space="preserve">TOWN ESTABLISHMENT BOTSH SEPANE FARMS             </t>
  </si>
  <si>
    <t>6212647352081Y16ZZ20</t>
  </si>
  <si>
    <t xml:space="preserve">LAND SURVEYING LOURIER PARK 1/702                 </t>
  </si>
  <si>
    <t>6212647352081Y17ZZ20</t>
  </si>
  <si>
    <t xml:space="preserve">LAND SURVEYING RODENBECK 2972                     </t>
  </si>
  <si>
    <t>6212647352081Y18ZZ50</t>
  </si>
  <si>
    <t xml:space="preserve">TABLETS WITH CONNECTIVITY X 25                    </t>
  </si>
  <si>
    <t>6213</t>
  </si>
  <si>
    <t>6213272242026MRCZZ11</t>
  </si>
  <si>
    <t>6213272243026MRCZZ11</t>
  </si>
  <si>
    <t>6213272244026MRCZZ11</t>
  </si>
  <si>
    <t>6213272245026MRCZZ11</t>
  </si>
  <si>
    <t>6213272246026MRCZZ11</t>
  </si>
  <si>
    <t>6213272247026MRCZZ11</t>
  </si>
  <si>
    <t>6213272248026MRCZZ11</t>
  </si>
  <si>
    <t>6213272249026MRCZZ11</t>
  </si>
  <si>
    <t>6213272250026MRCZZ11</t>
  </si>
  <si>
    <t>62133996050ZZZZZZZ11</t>
  </si>
  <si>
    <t>62133996100ZZZZZZZ11</t>
  </si>
  <si>
    <t>6221</t>
  </si>
  <si>
    <t>62213996050ZZZZZZZ11</t>
  </si>
  <si>
    <t>62213996100ZZZZZZZ11</t>
  </si>
  <si>
    <t>6222</t>
  </si>
  <si>
    <t xml:space="preserve">PLAN &amp; DEV BUILDING PLAN APPROVAL                 </t>
  </si>
  <si>
    <t>6222272242026MRCZZ11</t>
  </si>
  <si>
    <t>6222272243026MRCZZ11</t>
  </si>
  <si>
    <t>6222272244026MRCZZ11</t>
  </si>
  <si>
    <t>6222272245026MRCZZ11</t>
  </si>
  <si>
    <t>6222272246026MRCZZ11</t>
  </si>
  <si>
    <t>6222272247026MRCZZ11</t>
  </si>
  <si>
    <t>6222272248026MRCZZ11</t>
  </si>
  <si>
    <t>6222272249026MRCZZ11</t>
  </si>
  <si>
    <t>6222272250026MRCZZ11</t>
  </si>
  <si>
    <t>6222272840026MRCZZ11</t>
  </si>
  <si>
    <t>6222272880026MRCZZ11</t>
  </si>
  <si>
    <t>62223996050ZZZZZZZ11</t>
  </si>
  <si>
    <t>62223996100ZZZZZZZ11</t>
  </si>
  <si>
    <t>62226471410ZZZZZZZ11</t>
  </si>
  <si>
    <t>6222647142026Q01ZZ11</t>
  </si>
  <si>
    <t xml:space="preserve">1 X DESKTOP COMPUTER                              </t>
  </si>
  <si>
    <t>6222647142026Q02ZZ11</t>
  </si>
  <si>
    <t xml:space="preserve">2 X A1 PLAN PRINTERS                              </t>
  </si>
  <si>
    <t>62226471420CFQ01ZZ11</t>
  </si>
  <si>
    <t>62226471420CFQ02ZZ11</t>
  </si>
  <si>
    <t>62226471430ZZZZZZZ11</t>
  </si>
  <si>
    <t>62226471440ZZZZZZZ11</t>
  </si>
  <si>
    <t>62226471450ZZZZZZZ11</t>
  </si>
  <si>
    <t>62226471460ZZZZZZZ11</t>
  </si>
  <si>
    <t>62226471470ZZZZZZZ11</t>
  </si>
  <si>
    <t>62226471480ZZZZZZZ11</t>
  </si>
  <si>
    <t>62226471610ZZZZZZZ11</t>
  </si>
  <si>
    <t>62226471620ZZZZZZZ11</t>
  </si>
  <si>
    <t>62226471630ZZZZZZZ11</t>
  </si>
  <si>
    <t>62226471640ZZZZZZZ11</t>
  </si>
  <si>
    <t>62226471650ZZZZZZZ11</t>
  </si>
  <si>
    <t>62226471710ZZZZZZZ11</t>
  </si>
  <si>
    <t>62226471720ZZZZZZZ11</t>
  </si>
  <si>
    <t>62226471730ZZZZZZZ11</t>
  </si>
  <si>
    <t>62226471740ZZZZZZZ11</t>
  </si>
  <si>
    <t>62226473510ZZZZZZZ11</t>
  </si>
  <si>
    <t>6222647352026Y18ZZ50</t>
  </si>
  <si>
    <t>6222647352081Y18ZZ50</t>
  </si>
  <si>
    <t>62226473520CFY18ZZ50</t>
  </si>
  <si>
    <t>62226473530ZZZZZZZ11</t>
  </si>
  <si>
    <t>62226473540ZZZZZZZ11</t>
  </si>
  <si>
    <t>62226473550ZZZZZZZ11</t>
  </si>
  <si>
    <t>62226473560ZZZZZZZ11</t>
  </si>
  <si>
    <t>62226473570ZZZZZZZ11</t>
  </si>
  <si>
    <t>62226473580ZZZZZZZ11</t>
  </si>
  <si>
    <t>62226473610ZZZZZZZ11</t>
  </si>
  <si>
    <t>62226473620ZZZZZZZ11</t>
  </si>
  <si>
    <t>62226473630ZZZZZZZ11</t>
  </si>
  <si>
    <t>62226473640ZZZZZZZ11</t>
  </si>
  <si>
    <t>62226473650ZZZZZZZ11</t>
  </si>
  <si>
    <t>62226473710ZZZZZZZ11</t>
  </si>
  <si>
    <t>62226473720ZZZZZZZ11</t>
  </si>
  <si>
    <t>62226473730ZZZZZZZ11</t>
  </si>
  <si>
    <t>62226473740ZZZZZZZ11</t>
  </si>
  <si>
    <t>62226680010ZZZZZZZ11</t>
  </si>
  <si>
    <t>62226680020ZZZZZZZ11</t>
  </si>
  <si>
    <t>62226680030ZZZZZZZ11</t>
  </si>
  <si>
    <t>62226680040ZZZZZZZ11</t>
  </si>
  <si>
    <t>62226680050ZZZZZZZ11</t>
  </si>
  <si>
    <t>62226680060ZZZZZZZ11</t>
  </si>
  <si>
    <t>62226680070ZZZZZZZ11</t>
  </si>
  <si>
    <t>62226680080ZZZZZZZ11</t>
  </si>
  <si>
    <t>62226680090ZZZZZZZ11</t>
  </si>
  <si>
    <t>62226680100ZZZZZZZ11</t>
  </si>
  <si>
    <t>6223</t>
  </si>
  <si>
    <t>62233996050ZZZZZZZ11</t>
  </si>
  <si>
    <t>62233996100ZZZZZZZ11</t>
  </si>
  <si>
    <t>6224</t>
  </si>
  <si>
    <t>6224138526028ZZZZZ11</t>
  </si>
  <si>
    <t xml:space="preserve">MERCHANDISING JOBBING &amp; CONTRACTS                 </t>
  </si>
  <si>
    <t>6224272242026MRCZZ11</t>
  </si>
  <si>
    <t>6224272243026MRCZZ11</t>
  </si>
  <si>
    <t>6224272244026MRCZZ11</t>
  </si>
  <si>
    <t>6224272245026MRCZZ11</t>
  </si>
  <si>
    <t>6224272246026MRCZZ11</t>
  </si>
  <si>
    <t>6224272247026MRCZZ11</t>
  </si>
  <si>
    <t>6224272248026MRCZZ11</t>
  </si>
  <si>
    <t>6224272249026MRCZZ11</t>
  </si>
  <si>
    <t>6224272250026MRCZZ11</t>
  </si>
  <si>
    <t>6224272840026MRCZZ11</t>
  </si>
  <si>
    <t>62243996050ZZZZZZZ11</t>
  </si>
  <si>
    <t>62243996100ZZZZZZZ11</t>
  </si>
  <si>
    <t>62246471410ZZZZZZZ11</t>
  </si>
  <si>
    <t>6224647142026Q07ZZ11</t>
  </si>
  <si>
    <t xml:space="preserve">1 X LAPTOP COMPUTER I5                            </t>
  </si>
  <si>
    <t>62246471420CFQ07ZZ11</t>
  </si>
  <si>
    <t>62246471430ZZZZZZZ11</t>
  </si>
  <si>
    <t>62246471440ZZZZZZZ11</t>
  </si>
  <si>
    <t>62246471450ZZZZZZZ11</t>
  </si>
  <si>
    <t>62246471460ZZZZZZZ11</t>
  </si>
  <si>
    <t>62246471470ZZZZZZZ11</t>
  </si>
  <si>
    <t>62246471480ZZZZZZZ11</t>
  </si>
  <si>
    <t>62246471610ZZZZZZZ11</t>
  </si>
  <si>
    <t>62246471620ZZZZZZZ11</t>
  </si>
  <si>
    <t>62246471630ZZZZZZZ11</t>
  </si>
  <si>
    <t>62246471640ZZZZZZZ11</t>
  </si>
  <si>
    <t>62246471650ZZZZZZZ11</t>
  </si>
  <si>
    <t>62246471710ZZZZZZZ11</t>
  </si>
  <si>
    <t>62246471720ZZZZZZZ11</t>
  </si>
  <si>
    <t>62246471730ZZZZZZZ11</t>
  </si>
  <si>
    <t>62246471740ZZZZZZZ11</t>
  </si>
  <si>
    <t>62246680010ZZZZZZZ11</t>
  </si>
  <si>
    <t>62246680020ZZZZZZZ11</t>
  </si>
  <si>
    <t>62246680030ZZZZZZZ11</t>
  </si>
  <si>
    <t>62246680040ZZZZZZZ11</t>
  </si>
  <si>
    <t>62246680050ZZZZZZZ11</t>
  </si>
  <si>
    <t>62246680060ZZZZZZZ11</t>
  </si>
  <si>
    <t>62246680070ZZZZZZZ11</t>
  </si>
  <si>
    <t>62246680080ZZZZZZZ11</t>
  </si>
  <si>
    <t>62246680090ZZZZZZZ11</t>
  </si>
  <si>
    <t>62246680100ZZZZZZZ11</t>
  </si>
  <si>
    <t>6231</t>
  </si>
  <si>
    <t xml:space="preserve">C&amp;PS: I&amp;P ENGINEERING AGRICULTURAL                </t>
  </si>
  <si>
    <t>6231272880026MRCZZ11</t>
  </si>
  <si>
    <t>62313996050ZZZZZZZ11</t>
  </si>
  <si>
    <t>62313996100ZZZZZZZ11</t>
  </si>
  <si>
    <t>62316473510ZZZZZZZ11</t>
  </si>
  <si>
    <t>6231647352081QH5ZZ40</t>
  </si>
  <si>
    <t>6231647352081QV1ZZ30</t>
  </si>
  <si>
    <t>6231647352081QV3ZZ20</t>
  </si>
  <si>
    <t>62316473530ZZZZZZZ11</t>
  </si>
  <si>
    <t>62316473540ZZZZZZZ11</t>
  </si>
  <si>
    <t>62316473550ZZZZZZZ11</t>
  </si>
  <si>
    <t>62316473560ZZZZZZZ11</t>
  </si>
  <si>
    <t>62316473570ZZZZZZZ11</t>
  </si>
  <si>
    <t>62316473580ZZZZZZZ11</t>
  </si>
  <si>
    <t>62316473610ZZZZZZZ11</t>
  </si>
  <si>
    <t>62316473620ZZZZZZZ11</t>
  </si>
  <si>
    <t>62316473630ZZZZZZZ11</t>
  </si>
  <si>
    <t>62316473640ZZZZZZZ11</t>
  </si>
  <si>
    <t>62316473650ZZZZZZZ11</t>
  </si>
  <si>
    <t>62316473710ZZZZZZZ11</t>
  </si>
  <si>
    <t>62316473720ZZZZZZZ11</t>
  </si>
  <si>
    <t>62316473730ZZZZZZZ11</t>
  </si>
  <si>
    <t>62316473740ZZZZZZZ11</t>
  </si>
  <si>
    <t>62316680010ZZZZZZZ11</t>
  </si>
  <si>
    <t>62316680020ZZZZZZZ11</t>
  </si>
  <si>
    <t>62316680030ZZZZZZZ11</t>
  </si>
  <si>
    <t>62316680040ZZZZZZZ11</t>
  </si>
  <si>
    <t>62316680050ZZZZZZZ11</t>
  </si>
  <si>
    <t>62316680060ZZZZZZZ11</t>
  </si>
  <si>
    <t>62316680070ZZZZZZZ11</t>
  </si>
  <si>
    <t>62316680080ZZZZZZZ11</t>
  </si>
  <si>
    <t>62316680090ZZZZZZZ11</t>
  </si>
  <si>
    <t>62316680100ZZZZZZZ11</t>
  </si>
  <si>
    <t>6232272840026MRCZZ11</t>
  </si>
  <si>
    <t>6232</t>
  </si>
  <si>
    <t>62323996050ZZZZZZZ11</t>
  </si>
  <si>
    <t>62323996100ZZZZZZZ11</t>
  </si>
  <si>
    <t>62326471410ZZZZZZZ11</t>
  </si>
  <si>
    <t>6232647142026Q03ZZ11</t>
  </si>
  <si>
    <t>62326471420CFQ03ZZ11</t>
  </si>
  <si>
    <t>62326471430ZZZZZZZ11</t>
  </si>
  <si>
    <t>62326471440ZZZZZZZ11</t>
  </si>
  <si>
    <t>62326471450ZZZZZZZ11</t>
  </si>
  <si>
    <t>62326471460ZZZZZZZ11</t>
  </si>
  <si>
    <t>62326471470ZZZZZZZ11</t>
  </si>
  <si>
    <t>62326471480ZZZZZZZ11</t>
  </si>
  <si>
    <t>62326471610ZZZZZZZ11</t>
  </si>
  <si>
    <t>62326471620ZZZZZZZ11</t>
  </si>
  <si>
    <t>62326471630ZZZZZZZ11</t>
  </si>
  <si>
    <t>62326471640ZZZZZZZ11</t>
  </si>
  <si>
    <t>62326471650ZZZZZZZ11</t>
  </si>
  <si>
    <t>62326471710ZZZZZZZ11</t>
  </si>
  <si>
    <t>62326471720ZZZZZZZ11</t>
  </si>
  <si>
    <t>62326471730ZZZZZZZ11</t>
  </si>
  <si>
    <t>62326471740ZZZZZZZ11</t>
  </si>
  <si>
    <t>62326680010ZZZZZZZ11</t>
  </si>
  <si>
    <t>62326680020ZZZZZZZ11</t>
  </si>
  <si>
    <t>62326680030ZZZZZZZ11</t>
  </si>
  <si>
    <t>62326680040ZZZZZZZ11</t>
  </si>
  <si>
    <t>62326680050ZZZZZZZ11</t>
  </si>
  <si>
    <t>62326680060ZZZZZZZ11</t>
  </si>
  <si>
    <t>62326680070ZZZZZZZ11</t>
  </si>
  <si>
    <t>62326680080ZZZZZZZ11</t>
  </si>
  <si>
    <t>62326680090ZZZZZZZ11</t>
  </si>
  <si>
    <t>62326680100ZZZZZZZ11</t>
  </si>
  <si>
    <t>6233</t>
  </si>
  <si>
    <t>62333996050ZZZZZZZ11</t>
  </si>
  <si>
    <t>62333996100ZZZZZZZ11</t>
  </si>
  <si>
    <t>6241</t>
  </si>
  <si>
    <t>6241272242026MRCZZ11</t>
  </si>
  <si>
    <t>6241272243026MRCZZ11</t>
  </si>
  <si>
    <t>6241272244026MRCZZ11</t>
  </si>
  <si>
    <t>6241272245026MRCZZ11</t>
  </si>
  <si>
    <t>6241272246026MRCZZ11</t>
  </si>
  <si>
    <t>6241272247026MRCZZ11</t>
  </si>
  <si>
    <t>6241272248026MRCZZ11</t>
  </si>
  <si>
    <t>6241272249026MRCZZ11</t>
  </si>
  <si>
    <t>6241272250026MRCZZ11</t>
  </si>
  <si>
    <t>6241272840026MRCZZ11</t>
  </si>
  <si>
    <t>62413996050ZZZZZZZ11</t>
  </si>
  <si>
    <t>62413996100ZZZZZZZ11</t>
  </si>
  <si>
    <t>6241645602026Y19ZZ11</t>
  </si>
  <si>
    <t>6241645602026Y20ZZ11</t>
  </si>
  <si>
    <t xml:space="preserve">AERIAL  PHOTOGRAPHY  MMM JURISDICTION             </t>
  </si>
  <si>
    <t>62416456020CFQR6ZZ11</t>
  </si>
  <si>
    <t>62416456020CFY19ZZ11</t>
  </si>
  <si>
    <t>62416456020CFY20ZZ11</t>
  </si>
  <si>
    <t>6241647142026Q07ZZ11</t>
  </si>
  <si>
    <t>6241647142026Q09ZZ11</t>
  </si>
  <si>
    <t xml:space="preserve">2 X LAPTOP COMPUTERS  I7                          </t>
  </si>
  <si>
    <t>62416471420CFQ07ZZ11</t>
  </si>
  <si>
    <t>62416471420CFQ09ZZ11</t>
  </si>
  <si>
    <t>6242</t>
  </si>
  <si>
    <t>62423996050ZZZZZZZ11</t>
  </si>
  <si>
    <t>62423996100ZZZZZZZ11</t>
  </si>
  <si>
    <t>6243</t>
  </si>
  <si>
    <t>62433996050ZZZZZZZ11</t>
  </si>
  <si>
    <t>62433996100ZZZZZZZ11</t>
  </si>
  <si>
    <t>6251</t>
  </si>
  <si>
    <t>6251272840026MRCZZ11</t>
  </si>
  <si>
    <t>62513996050ZZZZZZZ11</t>
  </si>
  <si>
    <t>62513996100ZZZZZZZ11</t>
  </si>
  <si>
    <t>62516456010ZZZZZZZ11</t>
  </si>
  <si>
    <t>6251645602026Q17ZZ11</t>
  </si>
  <si>
    <t xml:space="preserve">1X PORTABLE PROJECTOR SCREEN                      </t>
  </si>
  <si>
    <t>6251645602026Q18ZZ11</t>
  </si>
  <si>
    <t xml:space="preserve">1 X PORTABLE PROJECTOR                            </t>
  </si>
  <si>
    <t>6251645602026Q19ZZ11</t>
  </si>
  <si>
    <t xml:space="preserve">1 X PA SYSTEM                                     </t>
  </si>
  <si>
    <t>62516456020CFQ17ZZ11</t>
  </si>
  <si>
    <t>62516456020CFQ18ZZ11</t>
  </si>
  <si>
    <t>62516456020CFQ19ZZ11</t>
  </si>
  <si>
    <t>62516456030ZZZZZZZ11</t>
  </si>
  <si>
    <t>62516456040ZZZZZZZ11</t>
  </si>
  <si>
    <t>62516456050ZZZZZZZ11</t>
  </si>
  <si>
    <t>62516456060ZZZZZZZ11</t>
  </si>
  <si>
    <t>62516456070ZZZZZZZ11</t>
  </si>
  <si>
    <t>62516456080ZZZZZZZ11</t>
  </si>
  <si>
    <t>62516456210ZZZZZZZ11</t>
  </si>
  <si>
    <t>62516456220ZZZZZZZ11</t>
  </si>
  <si>
    <t>62516456230ZZZZZZZ11</t>
  </si>
  <si>
    <t>62516456240ZZZZZZZ11</t>
  </si>
  <si>
    <t>62516456250ZZZZZZZ11</t>
  </si>
  <si>
    <t>62516456310ZZZZZZZ11</t>
  </si>
  <si>
    <t>62516456320ZZZZZZZ11</t>
  </si>
  <si>
    <t>62516456330ZZZZZZZ11</t>
  </si>
  <si>
    <t>62516456340ZZZZZZZ11</t>
  </si>
  <si>
    <t>62516471410ZZZZZZZ11</t>
  </si>
  <si>
    <t>6251647142026Q10ZZ11</t>
  </si>
  <si>
    <t xml:space="preserve">1 X LAPTOP COMPUTER                               </t>
  </si>
  <si>
    <t>6251647142026Q12ZZ11</t>
  </si>
  <si>
    <t xml:space="preserve">6 X DESKTOP COMPUTER                              </t>
  </si>
  <si>
    <t>62516471420CFQ10ZZ11</t>
  </si>
  <si>
    <t>62516471420CFQ12ZZ11</t>
  </si>
  <si>
    <t>62516471430ZZZZZZZ11</t>
  </si>
  <si>
    <t>62516471440ZZZZZZZ11</t>
  </si>
  <si>
    <t>62516471450ZZZZZZZ11</t>
  </si>
  <si>
    <t>62516471460ZZZZZZZ11</t>
  </si>
  <si>
    <t>62516471470ZZZZZZZ11</t>
  </si>
  <si>
    <t>62516471480ZZZZZZZ11</t>
  </si>
  <si>
    <t>62516471610ZZZZZZZ11</t>
  </si>
  <si>
    <t>62516471620ZZZZZZZ11</t>
  </si>
  <si>
    <t>62516471630ZZZZZZZ11</t>
  </si>
  <si>
    <t>62516471640ZZZZZZZ11</t>
  </si>
  <si>
    <t>62516471650ZZZZZZZ11</t>
  </si>
  <si>
    <t>62516471710ZZZZZZZ11</t>
  </si>
  <si>
    <t>62516471720ZZZZZZZ11</t>
  </si>
  <si>
    <t>62516471730ZZZZZZZ11</t>
  </si>
  <si>
    <t>62516471740ZZZZZZZ11</t>
  </si>
  <si>
    <t>62516680010ZZZZZZZ11</t>
  </si>
  <si>
    <t>62516680020ZZZZZZZ11</t>
  </si>
  <si>
    <t>62516680030ZZZZZZZ11</t>
  </si>
  <si>
    <t>62516680040ZZZZZZZ11</t>
  </si>
  <si>
    <t>62516680050ZZZZZZZ11</t>
  </si>
  <si>
    <t>62516680060ZZZZZZZ11</t>
  </si>
  <si>
    <t>62516680070ZZZZZZZ11</t>
  </si>
  <si>
    <t>62516680080ZZZZZZZ11</t>
  </si>
  <si>
    <t>62516680090ZZZZZZZ11</t>
  </si>
  <si>
    <t>62516680100ZZZZZZZ11</t>
  </si>
  <si>
    <t>6252</t>
  </si>
  <si>
    <t>62523996050ZZZZZZZ11</t>
  </si>
  <si>
    <t>62523996100ZZZZZZZ11</t>
  </si>
  <si>
    <t>6253</t>
  </si>
  <si>
    <t>62533996050ZZZZZZZ11</t>
  </si>
  <si>
    <t>62533996100ZZZZZZZ11</t>
  </si>
  <si>
    <t>6461</t>
  </si>
  <si>
    <t xml:space="preserve">COMMISSION: TRANSACTION HANDLING FEES             </t>
  </si>
  <si>
    <t xml:space="preserve">MS: ALL - LEAVE PAY                               </t>
  </si>
  <si>
    <t>6461230187026MRCZZ11</t>
  </si>
  <si>
    <t>6461272242026MRCZZ11</t>
  </si>
  <si>
    <t>6461272243026MRCZZ11</t>
  </si>
  <si>
    <t>6461272244026MRCZZ11</t>
  </si>
  <si>
    <t>6461272245026MRCZZ11</t>
  </si>
  <si>
    <t>6461272246026MRCZZ11</t>
  </si>
  <si>
    <t>6461272247026MRCZZ11</t>
  </si>
  <si>
    <t>6461272248026MRCZZ11</t>
  </si>
  <si>
    <t>6461272249026MRCZZ11</t>
  </si>
  <si>
    <t>6461272250026MRCZZ11</t>
  </si>
  <si>
    <t>6461272840026MRCZZ11</t>
  </si>
  <si>
    <t>6461272896026MRCZZ11</t>
  </si>
  <si>
    <t xml:space="preserve">DEPRECIATION COMMUNITY MARKET                     </t>
  </si>
  <si>
    <t xml:space="preserve">DPT CHG - ELECTRICITY                             </t>
  </si>
  <si>
    <t>64613996050ZZZZZZZ11</t>
  </si>
  <si>
    <t>64613996100ZZZZZZZ11</t>
  </si>
  <si>
    <t>64615570910ZZZZZZZ11</t>
  </si>
  <si>
    <t xml:space="preserve">SERV CHG ACC 09 - OPENING BALANCE                 </t>
  </si>
  <si>
    <t>64615570920ZZZZZZZ11</t>
  </si>
  <si>
    <t xml:space="preserve">SERV CHG ACC 09 - MONTHLY BILLING                 </t>
  </si>
  <si>
    <t>64615570930ZZZZZZZ11</t>
  </si>
  <si>
    <t xml:space="preserve">SERV CHG ACC 09 - PRIOR PERIOD COR &amp; ADJ          </t>
  </si>
  <si>
    <t>64615570940ZZZZZZZ11</t>
  </si>
  <si>
    <t xml:space="preserve">SERV CHG ACC 09 - COLLECTIONS                     </t>
  </si>
  <si>
    <t>64615570950ZZZZZZZ11</t>
  </si>
  <si>
    <t xml:space="preserve">SERV CHG ACC 09 - DEBT WRITE-OFFS                 </t>
  </si>
  <si>
    <t>64615570960ZZZZZZZ11</t>
  </si>
  <si>
    <t xml:space="preserve">SERV CHG ACC 09 - INTEREST CHARGE                 </t>
  </si>
  <si>
    <t>64615570970ZZZZZZZ11</t>
  </si>
  <si>
    <t xml:space="preserve">SERV CHG ACC 09 - ACCRUED REVENUE                 </t>
  </si>
  <si>
    <t>64615650970ZZZZZZZ11</t>
  </si>
  <si>
    <t>64615670910ZZZZZZZ11</t>
  </si>
  <si>
    <t xml:space="preserve">SERV CHG VAT - OPENING BALANCE                    </t>
  </si>
  <si>
    <t>567</t>
  </si>
  <si>
    <t>64615670920ZZZZZZZ11</t>
  </si>
  <si>
    <t xml:space="preserve">SERV CHG VAT - MONTHLY BILLING                    </t>
  </si>
  <si>
    <t>64615670930ZZZZZZZ11</t>
  </si>
  <si>
    <t xml:space="preserve">SERV CHG VAT - PRIOR PERIOD CORREC &amp; ADJ          </t>
  </si>
  <si>
    <t>64615670940ZZZZZZZ11</t>
  </si>
  <si>
    <t xml:space="preserve">SERV CHG VAT - COLLECTIONS                        </t>
  </si>
  <si>
    <t>64615670950ZZZZZZZ11</t>
  </si>
  <si>
    <t xml:space="preserve">SERV CHG VAT  - DEBT WRITE-OFFS                   </t>
  </si>
  <si>
    <t>64615670960ZZZZZZZ11</t>
  </si>
  <si>
    <t xml:space="preserve">SERV CHG VAT - INTEREST CHARGE                    </t>
  </si>
  <si>
    <t>64615670970ZZZZZZZ11</t>
  </si>
  <si>
    <t>6461647142026Q20ZZ11</t>
  </si>
  <si>
    <t>64616471420CFQ20ZZ11</t>
  </si>
  <si>
    <t>64617432010ZZZZZZZ11</t>
  </si>
  <si>
    <t xml:space="preserve">PAYABLES &amp; ACCRUALS ACC 21:OPEN BALANCE           </t>
  </si>
  <si>
    <t>64617432020ZZZZZZZ11</t>
  </si>
  <si>
    <t xml:space="preserve">PAYABLES &amp; ACCRUALS ACC 21:DEPOSITS               </t>
  </si>
  <si>
    <t>64617432030ZZZZZZZ11</t>
  </si>
  <si>
    <t xml:space="preserve">PAYABLES &amp; ACCRUALS ACC 21:WITHDRAWALS            </t>
  </si>
  <si>
    <t>6462</t>
  </si>
  <si>
    <t>132</t>
  </si>
  <si>
    <t>6462272125026MRCZZ11</t>
  </si>
  <si>
    <t xml:space="preserve">DEPRECIATION WATER SUPPLY BULK MAINS              </t>
  </si>
  <si>
    <t>6462272242026MRCZZ11</t>
  </si>
  <si>
    <t>6462272243026MRCZZ11</t>
  </si>
  <si>
    <t>6462272244026MRCZZ11</t>
  </si>
  <si>
    <t>6462272245026MRCZZ11</t>
  </si>
  <si>
    <t>6462272246026MRCZZ11</t>
  </si>
  <si>
    <t>6462272247026MRCZZ11</t>
  </si>
  <si>
    <t>6462272248026MRCZZ11</t>
  </si>
  <si>
    <t>6462272249026MRCZZ11</t>
  </si>
  <si>
    <t>6462272250026MRCZZ11</t>
  </si>
  <si>
    <t>6462272840026MRCZZ11</t>
  </si>
  <si>
    <t>6462272880026MRCZZ11</t>
  </si>
  <si>
    <t>6462272896026MRCZZ11</t>
  </si>
  <si>
    <t>6462320155026MRCZZ11</t>
  </si>
  <si>
    <t>6462320160026MRCZZ11</t>
  </si>
  <si>
    <t>330</t>
  </si>
  <si>
    <t>6462350080026MRCZZ11</t>
  </si>
  <si>
    <t>6462360080026MRCZZ11</t>
  </si>
  <si>
    <t>64623996050ZZZZZZZ11</t>
  </si>
  <si>
    <t>64623996100ZZZZZZZ11</t>
  </si>
  <si>
    <t>64626445010ZZZZZZZ11</t>
  </si>
  <si>
    <t xml:space="preserve">PPE CST WATER INF BULK MAIN CST OPEN BAL          </t>
  </si>
  <si>
    <t>644</t>
  </si>
  <si>
    <t>6462644502026Y21ZZ11</t>
  </si>
  <si>
    <t xml:space="preserve">UNITERRUPTED POWER SUPPLY  UPS INSTALL            </t>
  </si>
  <si>
    <t>6462644502026Y22ZZ11</t>
  </si>
  <si>
    <t xml:space="preserve">OFFLOADING PLATFORMS                              </t>
  </si>
  <si>
    <t>6462644502081Y23ZZ20</t>
  </si>
  <si>
    <t xml:space="preserve">L/PARK (100 )INST WATER INT SEWER RET             </t>
  </si>
  <si>
    <t>6462644502081Y24ZZ20</t>
  </si>
  <si>
    <t xml:space="preserve">KHAY PH 4 (800 H -INST WAT INT SEWER RET          </t>
  </si>
  <si>
    <t>6462644502081Y25ZZ30</t>
  </si>
  <si>
    <t xml:space="preserve">MOROKA(EX 27 (290) -INST WATER SEWER RET          </t>
  </si>
  <si>
    <t>6462644502081Y26ZZ20</t>
  </si>
  <si>
    <t xml:space="preserve">BLOEMSIDE PH 7/1128 -INSTA WATER/SEW RET          </t>
  </si>
  <si>
    <t>6462644502081Y27ZZ20</t>
  </si>
  <si>
    <t xml:space="preserve">SONDERWAT PH 2 80/INST WATER INT SEW RET          </t>
  </si>
  <si>
    <t>6462644502081Y28ZZ20</t>
  </si>
  <si>
    <t xml:space="preserve">BLOEMS PH 9 &amp;10/500 INST WAT INT SEW RET          </t>
  </si>
  <si>
    <t>6462644502081Y29ZZ20</t>
  </si>
  <si>
    <t xml:space="preserve">VISTAP 2&amp;3 REALIG REROUT BULK WATER PIPE          </t>
  </si>
  <si>
    <t>6462644502081Z02ZZ40</t>
  </si>
  <si>
    <t xml:space="preserve">BOTS WEST EXT 1 1000  WAT INTER SEW RET           </t>
  </si>
  <si>
    <t>64626445020CFY21ZZ11</t>
  </si>
  <si>
    <t>64626445020CFY22ZZ11</t>
  </si>
  <si>
    <t>64626445030ZZZZZZZ11</t>
  </si>
  <si>
    <t xml:space="preserve">PPE COST WATER INFRAST BULK MAIN COST DL          </t>
  </si>
  <si>
    <t>64626445040ZZZZZZZ11</t>
  </si>
  <si>
    <t xml:space="preserve">PPE COST WATER INFR BULK MAIN COST COERR          </t>
  </si>
  <si>
    <t>64626445050ZZZZZZZ11</t>
  </si>
  <si>
    <t xml:space="preserve">PPE COST WATER INFR BULK MAIN COST CIAP           </t>
  </si>
  <si>
    <t>64626445060ZZZZZZZ11</t>
  </si>
  <si>
    <t xml:space="preserve">PPE CST WATER INF BULK MAIN CST DISPOSAL          </t>
  </si>
  <si>
    <t>64626445070ZZZZZZZ11</t>
  </si>
  <si>
    <t xml:space="preserve">PPE COST WATER INFR BULK MAIN COST TRF I          </t>
  </si>
  <si>
    <t>64626445080ZZZZZZZ11</t>
  </si>
  <si>
    <t xml:space="preserve">PPE COST WATER INFR BULK MAIN COST TRF O          </t>
  </si>
  <si>
    <t>64626445210ZZZZZZZ11</t>
  </si>
  <si>
    <t xml:space="preserve">PPE COST WATER INF BULK MAIN AD OPEN BAL          </t>
  </si>
  <si>
    <t>64626445220ZZZZZZZ11</t>
  </si>
  <si>
    <t xml:space="preserve">PPE COST WATER INFR BULK MAIN AD OTH CHG          </t>
  </si>
  <si>
    <t>64626445230ZZZZZZZ11</t>
  </si>
  <si>
    <t xml:space="preserve">PPE COST WATER INFRAST BULK MAIN AD DEPR          </t>
  </si>
  <si>
    <t>64626445240ZZZZZZZ11</t>
  </si>
  <si>
    <t xml:space="preserve">PPE COST WATER INF BULK MAIN AD DISPOSAL          </t>
  </si>
  <si>
    <t>64626445250ZZZZZZZ11</t>
  </si>
  <si>
    <t xml:space="preserve">PPE COST WATER INF BULK MAIN AD TRANSFER          </t>
  </si>
  <si>
    <t>64626445310ZZZZZZZ11</t>
  </si>
  <si>
    <t xml:space="preserve">PPE COST WATER INF BULK MAIN AI OPEN BAL          </t>
  </si>
  <si>
    <t>64626445320ZZZZZZZ11</t>
  </si>
  <si>
    <t xml:space="preserve">PPE COST WATER INFRASTR BULK MAIN AI IMP          </t>
  </si>
  <si>
    <t>64626445330ZZZZZZZ11</t>
  </si>
  <si>
    <t xml:space="preserve">PPE COST WATER INFR BULK MAIN AI DSP/TRF          </t>
  </si>
  <si>
    <t>64626445340ZZZZZZZ11</t>
  </si>
  <si>
    <t xml:space="preserve">PPE COST WATER INFRASTR BULK MAIN AI CNL          </t>
  </si>
  <si>
    <t>6462647142026Q21ZZ11</t>
  </si>
  <si>
    <t xml:space="preserve">3 X DESKTOP COMPUTERS                             </t>
  </si>
  <si>
    <t>6462647142026Q22ZZ11</t>
  </si>
  <si>
    <t xml:space="preserve">1 X DESKTOP PRINTER                               </t>
  </si>
  <si>
    <t>64626471420CFQ21ZZ11</t>
  </si>
  <si>
    <t>64626471420CFQ22ZZ11</t>
  </si>
  <si>
    <t>64626473520CFQ13ZZ11</t>
  </si>
  <si>
    <t xml:space="preserve">SM D04: SAL &amp; ALL -  BASIC SALARY                 </t>
  </si>
  <si>
    <t>6501</t>
  </si>
  <si>
    <t xml:space="preserve">SM D04: SAL &amp; ALL -  PERFORM BASED BONUS          </t>
  </si>
  <si>
    <t xml:space="preserve">SM D04: ALLOW - CELLULAR &amp; TELEPHONE              </t>
  </si>
  <si>
    <t xml:space="preserve">SM D04: ALLOW - TRAVEL OR MOTOR VEHICLE           </t>
  </si>
  <si>
    <t xml:space="preserve">SM D04: SOC CONTR: MEDICAL                        </t>
  </si>
  <si>
    <t xml:space="preserve">SM D04: SOC CONTR: PENSION FUNDS                  </t>
  </si>
  <si>
    <t xml:space="preserve">SM D04: SOC CONTR: UIF                            </t>
  </si>
  <si>
    <t xml:space="preserve">SM D04: SOC CONTR: BARGAINING COUNCIL             </t>
  </si>
  <si>
    <t>6501272242026MRCZZ12</t>
  </si>
  <si>
    <t>6501272243026MRCZZ12</t>
  </si>
  <si>
    <t>6501272244026MRCZZ12</t>
  </si>
  <si>
    <t>6501272245026MRCZZ12</t>
  </si>
  <si>
    <t>6501272246026MRCZZ12</t>
  </si>
  <si>
    <t>6501272247026MRCZZ12</t>
  </si>
  <si>
    <t>6501272248026MRCZZ12</t>
  </si>
  <si>
    <t>6501272249026MRCZZ12</t>
  </si>
  <si>
    <t>6501272250026MRCZZ12</t>
  </si>
  <si>
    <t>65013950300ZZZZZ1T11</t>
  </si>
  <si>
    <t>65013996050ZZZZZZZ11</t>
  </si>
  <si>
    <t>65013996100ZZZZZZZ11</t>
  </si>
  <si>
    <t>65016803510ZZZZZZZ11</t>
  </si>
  <si>
    <t xml:space="preserve">HOUSING SELLING SCHEMES ACC 01:OPEN BAL           </t>
  </si>
  <si>
    <t>65016803520ZZZZZZZ11</t>
  </si>
  <si>
    <t xml:space="preserve">HOUSING SELL SCHEME ACC 01:TRF FROM CA            </t>
  </si>
  <si>
    <t>65016803530ZZZZZZZ11</t>
  </si>
  <si>
    <t xml:space="preserve">HOUSING SELL SCHEME ACC 01:TRF TO CA              </t>
  </si>
  <si>
    <t>65018100010ZZZZZZZ11</t>
  </si>
  <si>
    <t>65018100020ZZZZZZZ11</t>
  </si>
  <si>
    <t>65018100030ZZZZZZZ11</t>
  </si>
  <si>
    <t>65018100040ZZZZZZZ11</t>
  </si>
  <si>
    <t>65018100050ZZZZZZZ11</t>
  </si>
  <si>
    <t>65018100060ZZZZZZZ11</t>
  </si>
  <si>
    <t>6502</t>
  </si>
  <si>
    <t>6502272125026MRCZZ11</t>
  </si>
  <si>
    <t>6502272880026MRCZZ11</t>
  </si>
  <si>
    <t>6502320155026MRCZZ11</t>
  </si>
  <si>
    <t>6502320160026MRCZZ11</t>
  </si>
  <si>
    <t>6502350080026MRCZZ11</t>
  </si>
  <si>
    <t>6502360080026MRCZZ11</t>
  </si>
  <si>
    <t>65023996050ZZZZZZZ11</t>
  </si>
  <si>
    <t>65023996100ZZZZZZZ11</t>
  </si>
  <si>
    <t>65025571010ZZZZZZZ11</t>
  </si>
  <si>
    <t xml:space="preserve">SERV CHG ACC 10 - OPENING BALANCE                 </t>
  </si>
  <si>
    <t>65025571020ZZZZZZZ11</t>
  </si>
  <si>
    <t xml:space="preserve">SERV CHG ACC 10 - MONTHLY BILLING                 </t>
  </si>
  <si>
    <t>65025571030ZZZZZZZ11</t>
  </si>
  <si>
    <t xml:space="preserve">SERV CHG ACC 10 - PRIOR PERIOD COR &amp; ADJ          </t>
  </si>
  <si>
    <t>65025571040ZZZZZZZ11</t>
  </si>
  <si>
    <t xml:space="preserve">SERV CHG ACC 10 - COLLECTIONS                     </t>
  </si>
  <si>
    <t>65025571050ZZZZZZZ11</t>
  </si>
  <si>
    <t xml:space="preserve">SERV CHG ACC 10 - DEBT WRITE-OFFS                 </t>
  </si>
  <si>
    <t>65025571060ZZZZZZZ11</t>
  </si>
  <si>
    <t xml:space="preserve">SERV CHG ACC 10 - INTEREST CHARGE                 </t>
  </si>
  <si>
    <t>65025571070ZZZZZZZ11</t>
  </si>
  <si>
    <t xml:space="preserve">SERV CHG ACC 10 - ACCRUED REVENUE                 </t>
  </si>
  <si>
    <t>65025571110ZZZZZZZ11</t>
  </si>
  <si>
    <t xml:space="preserve">SERV CHG ACC 11 - OPENING BALANCE                 </t>
  </si>
  <si>
    <t>65025571120ZZZZZZZ11</t>
  </si>
  <si>
    <t xml:space="preserve">SERV CHG ACC 11 - MONTHLY BILLING                 </t>
  </si>
  <si>
    <t>65025571130ZZZZZZZ11</t>
  </si>
  <si>
    <t xml:space="preserve">SERV CHG ACC 11 - PRIOR PERIOD COR &amp; ADJ          </t>
  </si>
  <si>
    <t>65025571140ZZZZZZZ11</t>
  </si>
  <si>
    <t xml:space="preserve">SERV CHG ACC 11 - COLLECTIONS                     </t>
  </si>
  <si>
    <t>65025571150ZZZZZZZ11</t>
  </si>
  <si>
    <t xml:space="preserve">SERV CHG ACC 11 - DEBT WRITE-OFFS                 </t>
  </si>
  <si>
    <t>65025571160ZZZZZZZ11</t>
  </si>
  <si>
    <t xml:space="preserve">SERV CHG ACC 11 - INTEREST CHARGE                 </t>
  </si>
  <si>
    <t>65025571170ZZZZZZZ11</t>
  </si>
  <si>
    <t xml:space="preserve">SERV CHG ACC 11 - ACCRUED REVENUE                 </t>
  </si>
  <si>
    <t>65025571210ZZZZZZZ11</t>
  </si>
  <si>
    <t xml:space="preserve">SERV CHG ACC 12 - OPENING BALANCE                 </t>
  </si>
  <si>
    <t>65025571220ZZZZZZZ11</t>
  </si>
  <si>
    <t xml:space="preserve">SERV CHG ACC 12 - MONTHLY BILLING                 </t>
  </si>
  <si>
    <t>65025571230ZZZZZZZ11</t>
  </si>
  <si>
    <t xml:space="preserve">SERV CHG ACC 12 - PRIOR PERIOD COR &amp; ADJ          </t>
  </si>
  <si>
    <t>65025571240ZZZZZZZ11</t>
  </si>
  <si>
    <t xml:space="preserve">SERV CHG ACC 12 - COLLECTIONS                     </t>
  </si>
  <si>
    <t>65025571250ZZZZZZZ11</t>
  </si>
  <si>
    <t xml:space="preserve">SERV CHG ACC 12 - DEBT WRITE-OFFS                 </t>
  </si>
  <si>
    <t>65025571260ZZZZZZZ11</t>
  </si>
  <si>
    <t xml:space="preserve">SERV CHG ACC 12 - INTEREST CHARGE                 </t>
  </si>
  <si>
    <t>65025571270ZZZZZZZ11</t>
  </si>
  <si>
    <t xml:space="preserve">SERV CHG ACC 12 - ACCRUED REVENUE                 </t>
  </si>
  <si>
    <t>65025571310ZZZZZZZ11</t>
  </si>
  <si>
    <t xml:space="preserve">SERV CHG ACC 13 - OPENING BALANCE                 </t>
  </si>
  <si>
    <t>65025571320ZZZZZZZ11</t>
  </si>
  <si>
    <t xml:space="preserve">SERV CHG ACC 13 - MONTHLY BILLING                 </t>
  </si>
  <si>
    <t>65025571330ZZZZZZZ11</t>
  </si>
  <si>
    <t xml:space="preserve">SERV CHG ACC 13 - PRIOR PERIOD COR &amp; ADJ          </t>
  </si>
  <si>
    <t>65025571340ZZZZZZZ11</t>
  </si>
  <si>
    <t xml:space="preserve">SERV CHG ACC 13 - COLLECTIONS                     </t>
  </si>
  <si>
    <t>65025571350ZZZZZZZ11</t>
  </si>
  <si>
    <t xml:space="preserve">SERV CHG ACC 13 - DEBT WRITE-OFFS                 </t>
  </si>
  <si>
    <t>65025571360ZZZZZZZ11</t>
  </si>
  <si>
    <t xml:space="preserve">SERV CHG ACC 13 - INTEREST CHARGE                 </t>
  </si>
  <si>
    <t>65025571370ZZZZZZZ11</t>
  </si>
  <si>
    <t xml:space="preserve">SERV CHG ACC 13 - ACCRUED REVENUE                 </t>
  </si>
  <si>
    <t>65025571410ZZZZZZZ11</t>
  </si>
  <si>
    <t xml:space="preserve">SERV CHG ACC 14 - OPENING BALANCE                 </t>
  </si>
  <si>
    <t>65025571420ZZZZZZZ11</t>
  </si>
  <si>
    <t xml:space="preserve">SERV CHG ACC 14 - MONTHLY BILLING                 </t>
  </si>
  <si>
    <t>65025571430ZZZZZZZ11</t>
  </si>
  <si>
    <t xml:space="preserve">SERV CHG ACC 14 - PRIOR PERIOD COR &amp; ADJ          </t>
  </si>
  <si>
    <t>65025571440ZZZZZZZ11</t>
  </si>
  <si>
    <t xml:space="preserve">SERV CHG ACC 14 - COLLECTIONS                     </t>
  </si>
  <si>
    <t>65025571450ZZZZZZZ11</t>
  </si>
  <si>
    <t xml:space="preserve">SERV CHG ACC 14 - DEBT WRITE-OFFS                 </t>
  </si>
  <si>
    <t>65025571460ZZZZZZZ11</t>
  </si>
  <si>
    <t xml:space="preserve">SERV CHG ACC 14 - INTEREST CHARGE                 </t>
  </si>
  <si>
    <t>65025571470ZZZZZZZ11</t>
  </si>
  <si>
    <t xml:space="preserve">SERV CHG ACC 14 - ACCRUED REVENUE                 </t>
  </si>
  <si>
    <t>65025571510ZZZZZZZ11</t>
  </si>
  <si>
    <t xml:space="preserve">SERV CHG ACC 15 - OPENING BALANCE                 </t>
  </si>
  <si>
    <t>65025571520ZZZZZZZ11</t>
  </si>
  <si>
    <t xml:space="preserve">SERV CHG ACC 15 - MONTHLY BILLING                 </t>
  </si>
  <si>
    <t>65025571530ZZZZZZZ11</t>
  </si>
  <si>
    <t xml:space="preserve">SERV CHG ACC 15 - PRIOR PERIOD COR &amp; ADJ          </t>
  </si>
  <si>
    <t>65025571540ZZZZZZZ11</t>
  </si>
  <si>
    <t xml:space="preserve">SERV CHG ACC 15 - COLLECTIONS                     </t>
  </si>
  <si>
    <t>65025571550ZZZZZZZ11</t>
  </si>
  <si>
    <t xml:space="preserve">SERV CHG ACC 15 - DEBT WRITE-OFFS                 </t>
  </si>
  <si>
    <t>65025571560ZZZZZZZ11</t>
  </si>
  <si>
    <t xml:space="preserve">SERV CHG ACC 15 - INTEREST CHARGE                 </t>
  </si>
  <si>
    <t>65025571570ZZZZZZZ11</t>
  </si>
  <si>
    <t xml:space="preserve">SERV CHG ACC 15 - ACCRUED REVENUE                 </t>
  </si>
  <si>
    <t>65025571610ZZZZZZZ11</t>
  </si>
  <si>
    <t xml:space="preserve">SERV CHG ACC 16 - OPENING BALANCE                 </t>
  </si>
  <si>
    <t>65025571620ZZZZZZZ11</t>
  </si>
  <si>
    <t xml:space="preserve">SERV CHG ACC 16 - MONTHLY BILLING                 </t>
  </si>
  <si>
    <t>65025571630ZZZZZZZ11</t>
  </si>
  <si>
    <t xml:space="preserve">SERV CHG ACC 16 - PRIOR PERIOD COR &amp; ADJ          </t>
  </si>
  <si>
    <t>65025571640ZZZZZZZ11</t>
  </si>
  <si>
    <t xml:space="preserve">SERV CHG ACC 16 - COLLECTIONS                     </t>
  </si>
  <si>
    <t>65025571650ZZZZZZZ11</t>
  </si>
  <si>
    <t xml:space="preserve">SERV CHG ACC 16 - DEBT WRITE-OFFS                 </t>
  </si>
  <si>
    <t>65025571660ZZZZZZZ11</t>
  </si>
  <si>
    <t xml:space="preserve">SERV CHG ACC 16 - INTEREST CHARGE                 </t>
  </si>
  <si>
    <t>65025571670ZZZZZZZ11</t>
  </si>
  <si>
    <t xml:space="preserve">SERV CHG ACC 16 - ACCRUED REVENUE                 </t>
  </si>
  <si>
    <t xml:space="preserve">PROP RENT  - DEBT WRITE-OFFS                      </t>
  </si>
  <si>
    <t>65025650670ZZZZZZZ11</t>
  </si>
  <si>
    <t xml:space="preserve">PROP RENT - ACCRUED REVENUE                       </t>
  </si>
  <si>
    <t>65025650970ZZZZZZZ11</t>
  </si>
  <si>
    <t>65025670610ZZZZZZZ11</t>
  </si>
  <si>
    <t xml:space="preserve">PROP RENT VAT - OPENING BALANCE                   </t>
  </si>
  <si>
    <t>65025670620ZZZZZZZ11</t>
  </si>
  <si>
    <t xml:space="preserve">PROP RENT VAT - MONTHLY BILLING                   </t>
  </si>
  <si>
    <t>65025670630ZZZZZZZ11</t>
  </si>
  <si>
    <t xml:space="preserve">PROP RENT VAT - PRIOR PERIOD CORREC &amp;ADJ          </t>
  </si>
  <si>
    <t>65025670640ZZZZZZZ11</t>
  </si>
  <si>
    <t xml:space="preserve">PROP RENT VAT - COLLECTIONS                       </t>
  </si>
  <si>
    <t>65025670650ZZZZZZZ11</t>
  </si>
  <si>
    <t xml:space="preserve">PROP RENT VAT  - DEBT WRITE-OFFS                  </t>
  </si>
  <si>
    <t>65025670660ZZZZZZZ11</t>
  </si>
  <si>
    <t xml:space="preserve">PROP RENT VAT - INTEREST CHARGE                   </t>
  </si>
  <si>
    <t>65025670670ZZZZZZZ11</t>
  </si>
  <si>
    <t xml:space="preserve">PROP RENT VAT - ACCRUED REVENUE                   </t>
  </si>
  <si>
    <t>65025670910ZZZZZZZ11</t>
  </si>
  <si>
    <t>65025670920ZZZZZZZ11</t>
  </si>
  <si>
    <t>65025670930ZZZZZZZ11</t>
  </si>
  <si>
    <t>65025670940ZZZZZZZ11</t>
  </si>
  <si>
    <t>65025670950ZZZZZZZ11</t>
  </si>
  <si>
    <t>65025670960ZZZZZZZ11</t>
  </si>
  <si>
    <t>65025670970ZZZZZZZ11</t>
  </si>
  <si>
    <t>65025690310ZZZZZZZ11</t>
  </si>
  <si>
    <t xml:space="preserve">VAT CONTROL ACC 03:OPENING BALANCE                </t>
  </si>
  <si>
    <t>569</t>
  </si>
  <si>
    <t>65025690320ZZZZZZZ11</t>
  </si>
  <si>
    <t xml:space="preserve">VAT CONTROL ACC 03:TRANSFERS                      </t>
  </si>
  <si>
    <t>65025690330ZZZZZZZ11</t>
  </si>
  <si>
    <t xml:space="preserve">VAT CONTROL ACC 03:PAYMENTS                       </t>
  </si>
  <si>
    <t>65025690340ZZZZZZZ11</t>
  </si>
  <si>
    <t xml:space="preserve">VAT CONTROL ACC 03:RECEIPTS                       </t>
  </si>
  <si>
    <t>65026445010ZZZZZZZ11</t>
  </si>
  <si>
    <t>6502644502081Y23ZZ20</t>
  </si>
  <si>
    <t>65026445030ZZZZZZZ11</t>
  </si>
  <si>
    <t>65026445040ZZZZZZZ11</t>
  </si>
  <si>
    <t>65026445050ZZZZZZZ11</t>
  </si>
  <si>
    <t>65026445060ZZZZZZZ11</t>
  </si>
  <si>
    <t>65026445070ZZZZZZZ11</t>
  </si>
  <si>
    <t>65026445080ZZZZZZZ11</t>
  </si>
  <si>
    <t>65026445210ZZZZZZZ11</t>
  </si>
  <si>
    <t>65026445220ZZZZZZZ11</t>
  </si>
  <si>
    <t>65026445230ZZZZZZZ11</t>
  </si>
  <si>
    <t>65026445240ZZZZZZZ11</t>
  </si>
  <si>
    <t>65026445250ZZZZZZZ11</t>
  </si>
  <si>
    <t>65026445310ZZZZZZZ11</t>
  </si>
  <si>
    <t>65026445320ZZZZZZZ11</t>
  </si>
  <si>
    <t>65026445330ZZZZZZZ11</t>
  </si>
  <si>
    <t>65026445340ZZZZZZZ11</t>
  </si>
  <si>
    <t>65027021610ZZZZZZZ11</t>
  </si>
  <si>
    <t xml:space="preserve">RENTAL PROPERTIES ACC 01:OPENING BALANCE          </t>
  </si>
  <si>
    <t>702</t>
  </si>
  <si>
    <t>65027021620ZZZZZZZ11</t>
  </si>
  <si>
    <t xml:space="preserve">RENTAL PROPERTIES ACC 01:DEPOSITS                 </t>
  </si>
  <si>
    <t>65027021630ZZZZZZZ11</t>
  </si>
  <si>
    <t xml:space="preserve">RENTAL PROPERTIES ACC 01:WITHDRAWALS              </t>
  </si>
  <si>
    <t>65027021710ZZZZZZZ11</t>
  </si>
  <si>
    <t xml:space="preserve">RENTAL PROPERTIES ACC 02:OPENING BALANCE          </t>
  </si>
  <si>
    <t>65027021720ZZZZZZZ11</t>
  </si>
  <si>
    <t xml:space="preserve">RENTAL PROPERTIES ACC 02:DEPOSITS                 </t>
  </si>
  <si>
    <t>65027021730ZZZZZZZ11</t>
  </si>
  <si>
    <t xml:space="preserve">RENTAL PROPERTIES ACC 02:WITHDRAWALS              </t>
  </si>
  <si>
    <t>65027320210ZZZZZZZ11</t>
  </si>
  <si>
    <t xml:space="preserve">ADVANCE PAYMENTS ACC 03:OPENING BALANCE           </t>
  </si>
  <si>
    <t>732</t>
  </si>
  <si>
    <t>65027320220ZZZZZZZ11</t>
  </si>
  <si>
    <t xml:space="preserve">ADVANCE PAYMENTS ACC 03:DEPOSITS                  </t>
  </si>
  <si>
    <t>65027320230ZZZZZZZ11</t>
  </si>
  <si>
    <t xml:space="preserve">ADVANCE PAYMENTS ACC 03:WITHDRAWALS               </t>
  </si>
  <si>
    <t xml:space="preserve">N-M-R PPE: CONT BUILD - EXC RES (RENT ST          </t>
  </si>
  <si>
    <t>6503</t>
  </si>
  <si>
    <t>65033996050ZZZZZZZ11</t>
  </si>
  <si>
    <t>65033996100ZZZZZZZ11</t>
  </si>
  <si>
    <t>6504</t>
  </si>
  <si>
    <t>6504272242026MRCZZ11</t>
  </si>
  <si>
    <t>6504272243026MRCZZ11</t>
  </si>
  <si>
    <t>6504272244026MRCZZ11</t>
  </si>
  <si>
    <t>6504272245026MRCZZ11</t>
  </si>
  <si>
    <t>6504272246026MRCZZ11</t>
  </si>
  <si>
    <t>6504272247026MRCZZ11</t>
  </si>
  <si>
    <t>6504272248026MRCZZ11</t>
  </si>
  <si>
    <t>6504272249026MRCZZ11</t>
  </si>
  <si>
    <t>6504272250026MRCZZ11</t>
  </si>
  <si>
    <t>65043996050ZZZZZZZ11</t>
  </si>
  <si>
    <t>65043996100ZZZZZZZ11</t>
  </si>
  <si>
    <t>6505272242026MRCZZ11</t>
  </si>
  <si>
    <t>6505</t>
  </si>
  <si>
    <t>6505272243026MRCZZ11</t>
  </si>
  <si>
    <t>6505272244026MRCZZ11</t>
  </si>
  <si>
    <t>6505272245026MRCZZ11</t>
  </si>
  <si>
    <t>6505272246026MRCZZ11</t>
  </si>
  <si>
    <t>6505272247026MRCZZ11</t>
  </si>
  <si>
    <t>6505272248026MRCZZ11</t>
  </si>
  <si>
    <t>6505272249026MRCZZ11</t>
  </si>
  <si>
    <t>6505272250026MRCZZ11</t>
  </si>
  <si>
    <t>65053996050ZZZZZZZ11</t>
  </si>
  <si>
    <t>65053996100ZZZZZZZ11</t>
  </si>
  <si>
    <t>6506</t>
  </si>
  <si>
    <t>65063996050ZZZZZZZ11</t>
  </si>
  <si>
    <t>65063996100ZZZZZZZ11</t>
  </si>
  <si>
    <t>6508</t>
  </si>
  <si>
    <t>65083996050ZZZZZZZ11</t>
  </si>
  <si>
    <t>65083996100ZZZZZZZ11</t>
  </si>
  <si>
    <t>6509</t>
  </si>
  <si>
    <t>65093996050ZZZZZZZ11</t>
  </si>
  <si>
    <t>65093996100ZZZZZZZ11</t>
  </si>
  <si>
    <t>6513</t>
  </si>
  <si>
    <t>65133996050ZZZZZZZ11</t>
  </si>
  <si>
    <t>65133996100ZZZZZZZ11</t>
  </si>
  <si>
    <t>6514</t>
  </si>
  <si>
    <t xml:space="preserve">N-M-R PPE: AD HOC-COMMUNITY ASSETS                </t>
  </si>
  <si>
    <t>65143996050ZZZZZZZ11</t>
  </si>
  <si>
    <t>65143996100ZZZZZZZ11</t>
  </si>
  <si>
    <t>6515</t>
  </si>
  <si>
    <t>6515272242026MRCZZ11</t>
  </si>
  <si>
    <t>6515272243026MRCZZ11</t>
  </si>
  <si>
    <t>6515272244026MRCZZ11</t>
  </si>
  <si>
    <t>6515272245026MRCZZ11</t>
  </si>
  <si>
    <t>6515272246026MRCZZ11</t>
  </si>
  <si>
    <t>6515272247026MRCZZ11</t>
  </si>
  <si>
    <t>6515272248026MRCZZ11</t>
  </si>
  <si>
    <t>6515272249026MRCZZ11</t>
  </si>
  <si>
    <t>6515272250026MRCZZ11</t>
  </si>
  <si>
    <t>65153996050ZZZZZZZ11</t>
  </si>
  <si>
    <t>65153996100ZZZZZZZ11</t>
  </si>
  <si>
    <t>6516</t>
  </si>
  <si>
    <t>65163996050ZZZZZZZ11</t>
  </si>
  <si>
    <t>65163996100ZZZZZZZ11</t>
  </si>
  <si>
    <t>6517</t>
  </si>
  <si>
    <t>65173996050ZZZZZZZ11</t>
  </si>
  <si>
    <t>65173996100ZZZZZZZ11</t>
  </si>
  <si>
    <t>6531</t>
  </si>
  <si>
    <t>65313996050ZZZZZZZ11</t>
  </si>
  <si>
    <t>65313996100ZZZZZZZ11</t>
  </si>
  <si>
    <t>6533</t>
  </si>
  <si>
    <t>65333996050ZZZZZZZ11</t>
  </si>
  <si>
    <t>65333996100ZZZZZZZ11</t>
  </si>
  <si>
    <t>6534</t>
  </si>
  <si>
    <t>65343996050ZZZZZZZ11</t>
  </si>
  <si>
    <t>65343996100ZZZZZZZ11</t>
  </si>
  <si>
    <t>6535</t>
  </si>
  <si>
    <t>65353996050ZZZZZZZ11</t>
  </si>
  <si>
    <t>65353996100ZZZZZZZ11</t>
  </si>
  <si>
    <t>6536</t>
  </si>
  <si>
    <t>65363996050ZZZZZZZ11</t>
  </si>
  <si>
    <t>65363996100ZZZZZZZ11</t>
  </si>
  <si>
    <t>6537</t>
  </si>
  <si>
    <t>65373996050ZZZZZZZ11</t>
  </si>
  <si>
    <t>65373996100ZZZZZZZ11</t>
  </si>
  <si>
    <t>6538</t>
  </si>
  <si>
    <t>65383996050ZZZZZZZ11</t>
  </si>
  <si>
    <t>65383996100ZZZZZZZ11</t>
  </si>
  <si>
    <t>6539</t>
  </si>
  <si>
    <t>65393996050ZZZZZZZ11</t>
  </si>
  <si>
    <t>65393996100ZZZZZZZ11</t>
  </si>
  <si>
    <t>6541</t>
  </si>
  <si>
    <t>6541272242026MRCZZ11</t>
  </si>
  <si>
    <t>6541272243026MRCZZ11</t>
  </si>
  <si>
    <t>6541272244026MRCZZ11</t>
  </si>
  <si>
    <t>6541272245026MRCZZ11</t>
  </si>
  <si>
    <t>6541272246026MRCZZ11</t>
  </si>
  <si>
    <t>6541272247026MRCZZ11</t>
  </si>
  <si>
    <t>6541272248026MRCZZ11</t>
  </si>
  <si>
    <t>6541272249026MRCZZ11</t>
  </si>
  <si>
    <t>6541272250026MRCZZ11</t>
  </si>
  <si>
    <t>65413996050ZZZZZZZ11</t>
  </si>
  <si>
    <t>65413996100ZZZZZZZ11</t>
  </si>
  <si>
    <t>6542</t>
  </si>
  <si>
    <t>6542272242026MRCZZ11</t>
  </si>
  <si>
    <t>6542272243026MRCZZ11</t>
  </si>
  <si>
    <t>6542272244026MRCZZ11</t>
  </si>
  <si>
    <t>6542272245026MRCZZ11</t>
  </si>
  <si>
    <t>6542272246026MRCZZ11</t>
  </si>
  <si>
    <t>6542272247026MRCZZ11</t>
  </si>
  <si>
    <t>6542272248026MRCZZ11</t>
  </si>
  <si>
    <t>6542272249026MRCZZ11</t>
  </si>
  <si>
    <t>6542272250026MRCZZ11</t>
  </si>
  <si>
    <t>65423996050ZZZZZZZ11</t>
  </si>
  <si>
    <t>65423996100ZZZZZZZ11</t>
  </si>
  <si>
    <t>6543</t>
  </si>
  <si>
    <t>6543272242015MRCZZ11</t>
  </si>
  <si>
    <t>6543272243015MRCZZ11</t>
  </si>
  <si>
    <t>6543272244015MRCZZ11</t>
  </si>
  <si>
    <t>6543272245015MRCZZ11</t>
  </si>
  <si>
    <t>6543272246015MRCZZ11</t>
  </si>
  <si>
    <t>6543272247015MRCZZ11</t>
  </si>
  <si>
    <t>6543272248015MRCZZ11</t>
  </si>
  <si>
    <t>6543272249015MRCZZ11</t>
  </si>
  <si>
    <t>6543272250015MRCZZ11</t>
  </si>
  <si>
    <t>65433996050ZZZZZZZ11</t>
  </si>
  <si>
    <t>65433996100ZZZZZZZ11</t>
  </si>
  <si>
    <t>6544</t>
  </si>
  <si>
    <t>65443996050ZZZZZZZ11</t>
  </si>
  <si>
    <t>65443996100ZZZZZZZ11</t>
  </si>
  <si>
    <t>6545</t>
  </si>
  <si>
    <t>6545330015006MRCZZ11</t>
  </si>
  <si>
    <t>6545330020006MRCZZ11</t>
  </si>
  <si>
    <t>65453996050ZZZZZZZ11</t>
  </si>
  <si>
    <t>65453996100ZZZZZZZ11</t>
  </si>
  <si>
    <t xml:space="preserve">INVESTMENT PROPERTY FV OPENING BALANCE            </t>
  </si>
  <si>
    <t>637</t>
  </si>
  <si>
    <t xml:space="preserve">INVESTMENT PROPERTY FV ADDITION SUBS EXP          </t>
  </si>
  <si>
    <t xml:space="preserve">INVESTMENT PROPERTY FV ADD BUSINESS COMB          </t>
  </si>
  <si>
    <t xml:space="preserve">INVESTMENT PROPERTY FAIR VALUE DISPOSAL           </t>
  </si>
  <si>
    <t xml:space="preserve">INVESTMENT PROPERTY FAIR VALUE ADJUSTM            </t>
  </si>
  <si>
    <t xml:space="preserve">INVESTMENT PROPERTY FV TRANSFER TO/FROM           </t>
  </si>
  <si>
    <t xml:space="preserve">INVESTMENT PROPERTY FAIR/V OTHER CHANGES          </t>
  </si>
  <si>
    <t>6551</t>
  </si>
  <si>
    <t>65513996050ZZZZZZZ11</t>
  </si>
  <si>
    <t>65513996100ZZZZZZZ11</t>
  </si>
  <si>
    <t>6561</t>
  </si>
  <si>
    <t>65613996050ZZZZZZZ11</t>
  </si>
  <si>
    <t>65613996100ZZZZZZZ11</t>
  </si>
  <si>
    <t>6562226038081MRCZZ11</t>
  </si>
  <si>
    <t>6562</t>
  </si>
  <si>
    <t>6562226038181MRCZZ11</t>
  </si>
  <si>
    <t xml:space="preserve">B&amp;A PROJECT MAN RELOCATIONS                       </t>
  </si>
  <si>
    <t xml:space="preserve">C&amp;PS: B&amp;A PROJECT MANAGEMENT(DISASTER RI          </t>
  </si>
  <si>
    <t>65623996050ZZZZZZZ11</t>
  </si>
  <si>
    <t>65623996100ZZZZZZZ11</t>
  </si>
  <si>
    <t>6571</t>
  </si>
  <si>
    <t>6571272100026MRCZZ11</t>
  </si>
  <si>
    <t xml:space="preserve">DEPRECIATION SOLID WASTE LANDFILL SITES           </t>
  </si>
  <si>
    <t>6571272125026MRCZZ11</t>
  </si>
  <si>
    <t>6571320135026MRCZZ11</t>
  </si>
  <si>
    <t>6571320140026MRCZZ11</t>
  </si>
  <si>
    <t>6571320155026MRCZZ11</t>
  </si>
  <si>
    <t>6571320160026MRCZZ11</t>
  </si>
  <si>
    <t>6571350070026MRCZZ11</t>
  </si>
  <si>
    <t>6571350080026MRCZZ11</t>
  </si>
  <si>
    <t>6571360070026MRCZZ11</t>
  </si>
  <si>
    <t>6571360080026MRCZZ11</t>
  </si>
  <si>
    <t>65713996050ZZZZZZZ11</t>
  </si>
  <si>
    <t>65713996100ZZZZZZZ11</t>
  </si>
  <si>
    <t>65716445010ZZZZZZZ11</t>
  </si>
  <si>
    <t>6571644502081Y24ZZ20</t>
  </si>
  <si>
    <t>6571644502081Y27ZZ20</t>
  </si>
  <si>
    <t>6571644502081Y29ZZ20</t>
  </si>
  <si>
    <t>65716445030ZZZZZZZ11</t>
  </si>
  <si>
    <t>65716445040ZZZZZZZ11</t>
  </si>
  <si>
    <t>65716445050ZZZZZZZ11</t>
  </si>
  <si>
    <t>65716445060ZZZZZZZ11</t>
  </si>
  <si>
    <t>65716445070ZZZZZZZ11</t>
  </si>
  <si>
    <t>65716445080ZZZZZZZ11</t>
  </si>
  <si>
    <t>65716445210ZZZZZZZ11</t>
  </si>
  <si>
    <t>65716445220ZZZZZZZ11</t>
  </si>
  <si>
    <t>65716445230ZZZZZZZ11</t>
  </si>
  <si>
    <t>65716445240ZZZZZZZ11</t>
  </si>
  <si>
    <t>65716445250ZZZZZZZ11</t>
  </si>
  <si>
    <t>65716445310ZZZZZZZ11</t>
  </si>
  <si>
    <t>65716445320ZZZZZZZ11</t>
  </si>
  <si>
    <t>65716445330ZZZZZZZ11</t>
  </si>
  <si>
    <t>65716445340ZZZZZZZ11</t>
  </si>
  <si>
    <t>65716450010ZZZZZZZ11</t>
  </si>
  <si>
    <t xml:space="preserve">PPE COST SOLID WASTE INFR COST OPEN BAL           </t>
  </si>
  <si>
    <t xml:space="preserve">GRASSLAND PHASE 4 (KHAYELITSHA) - INTERN          </t>
  </si>
  <si>
    <t xml:space="preserve">BOTSHABELO WEST EXT 1 (3700 HOUSEHOLDS)           </t>
  </si>
  <si>
    <t xml:space="preserve">BOTSHABELO SEC 1 (HOUSEHOLDS ..) - INTER          </t>
  </si>
  <si>
    <t xml:space="preserve">M/HULE SQ DESIGN &amp; IN W &amp; S                       </t>
  </si>
  <si>
    <t xml:space="preserve">BOTS SECT INT SEWER RETIC                         </t>
  </si>
  <si>
    <t xml:space="preserve">KGOTSONG INT SEWER RETIC                          </t>
  </si>
  <si>
    <t xml:space="preserve">NAMIBIA INT SEWER RETIC                           </t>
  </si>
  <si>
    <t xml:space="preserve">THABA INT SEWER RETICU                            </t>
  </si>
  <si>
    <t>65716450030ZZZZZZZ11</t>
  </si>
  <si>
    <t xml:space="preserve">PPE COST SOLID WASTE INF COST DECOM LIAB          </t>
  </si>
  <si>
    <t>65716450040ZZZZZZZ11</t>
  </si>
  <si>
    <t xml:space="preserve">PPE COST SOLID WASTE INFR COST COR ERROR          </t>
  </si>
  <si>
    <t>65716450050ZZZZZZZ11</t>
  </si>
  <si>
    <t xml:space="preserve">PPE COST SOLID WASTE INFRASTR COST CHGAP          </t>
  </si>
  <si>
    <t>65716450060ZZZZZZZ11</t>
  </si>
  <si>
    <t xml:space="preserve">PPE COST SOLID WASTE INFR COST DISPOSAL           </t>
  </si>
  <si>
    <t>65716450070ZZZZZZZ11</t>
  </si>
  <si>
    <t xml:space="preserve">PPE COST SOLID WASTE INF COST TRANSFER I          </t>
  </si>
  <si>
    <t>65716450080ZZZZZZZ11</t>
  </si>
  <si>
    <t xml:space="preserve">PPE COST SOLID WASTE INF COST TRANSFER O          </t>
  </si>
  <si>
    <t>65716450210ZZZZZZZ11</t>
  </si>
  <si>
    <t xml:space="preserve">PPE COST SOLID WASTE INFR AD OPENING BAL          </t>
  </si>
  <si>
    <t>65716450220ZZZZZZZ11</t>
  </si>
  <si>
    <t xml:space="preserve">PPE COST SOLID WASTE INFR AD OTHER CHG            </t>
  </si>
  <si>
    <t>65716450230ZZZZZZZ11</t>
  </si>
  <si>
    <t xml:space="preserve">PPE COST SOLID WASTE INF AD DEPRECIATION          </t>
  </si>
  <si>
    <t>65716450240ZZZZZZZ11</t>
  </si>
  <si>
    <t xml:space="preserve">PPE COST SOLID WASTE INFRAST AD DISPOSAL          </t>
  </si>
  <si>
    <t>65716450250ZZZZZZZ11</t>
  </si>
  <si>
    <t xml:space="preserve">PPE COST SOLID WASTE INFRAST AD TRANSFER          </t>
  </si>
  <si>
    <t>65716450310ZZZZZZZ11</t>
  </si>
  <si>
    <t xml:space="preserve">PPE COST SOLID WASTE INFR AI OPENING BAL          </t>
  </si>
  <si>
    <t>65716450320ZZZZZZZ11</t>
  </si>
  <si>
    <t xml:space="preserve">PPE COST SOLID WASTE INFR AI IMPAIRMENT           </t>
  </si>
  <si>
    <t>65716450330ZZZZZZZ11</t>
  </si>
  <si>
    <t xml:space="preserve">PPE COST SOLID WASTE INF AI DISPOSAL/TRF          </t>
  </si>
  <si>
    <t>65716450340ZZZZZZZ11</t>
  </si>
  <si>
    <t xml:space="preserve">PPE COST SOLID WASTE INF AI CHG NOT LIST          </t>
  </si>
  <si>
    <t>65716680010ZZZZZZZ11</t>
  </si>
  <si>
    <t>65716680020ZZZZZZZ11</t>
  </si>
  <si>
    <t>65716680030ZZZZZZZ11</t>
  </si>
  <si>
    <t>65716680040ZZZZZZZ11</t>
  </si>
  <si>
    <t>65716680050ZZZZZZZ11</t>
  </si>
  <si>
    <t>65716680060ZZZZZZZ11</t>
  </si>
  <si>
    <t>65716680070ZZZZZZZ11</t>
  </si>
  <si>
    <t>65716680080ZZZZZZZ11</t>
  </si>
  <si>
    <t>65716680090ZZZZZZZ11</t>
  </si>
  <si>
    <t>65716680100ZZZZZZZ11</t>
  </si>
  <si>
    <t>65718100010ZZZZZZZ11</t>
  </si>
  <si>
    <t>65718100020ZZZZZZZ11</t>
  </si>
  <si>
    <t>65718100030ZZZZZZZ11</t>
  </si>
  <si>
    <t>65718100040ZZZZZZZ11</t>
  </si>
  <si>
    <t>65718100050ZZZZZZZ11</t>
  </si>
  <si>
    <t>65718100060ZZZZZZZ11</t>
  </si>
  <si>
    <t>6572</t>
  </si>
  <si>
    <t>6572272100026MRCZZ11</t>
  </si>
  <si>
    <t>6572272125026MRCZZ11</t>
  </si>
  <si>
    <t>6572320135026MRCZZ11</t>
  </si>
  <si>
    <t>6572320140026MRCZZ11</t>
  </si>
  <si>
    <t>6572320155026MRCZZ11</t>
  </si>
  <si>
    <t>6572320160026MRCZZ11</t>
  </si>
  <si>
    <t>6572350070026MRCZZ11</t>
  </si>
  <si>
    <t>6572350080026MRCZZ11</t>
  </si>
  <si>
    <t>6572360070026MRCZZ11</t>
  </si>
  <si>
    <t>6572360080026MRCZZ11</t>
  </si>
  <si>
    <t>65723996050ZZZZZZZ11</t>
  </si>
  <si>
    <t>65723996100ZZZZZZZ11</t>
  </si>
  <si>
    <t>65726445010ZZZZZZZ11</t>
  </si>
  <si>
    <t>6572644502081Y26ZZ20</t>
  </si>
  <si>
    <t>6572644502081Y28ZZ20</t>
  </si>
  <si>
    <t>65726445030ZZZZZZZ11</t>
  </si>
  <si>
    <t>65726445040ZZZZZZZ11</t>
  </si>
  <si>
    <t>65726445050ZZZZZZZ11</t>
  </si>
  <si>
    <t>65726445060ZZZZZZZ11</t>
  </si>
  <si>
    <t>65726445070ZZZZZZZ11</t>
  </si>
  <si>
    <t>65726445080ZZZZZZZ11</t>
  </si>
  <si>
    <t>65726445210ZZZZZZZ11</t>
  </si>
  <si>
    <t>65726445220ZZZZZZZ11</t>
  </si>
  <si>
    <t>65726445230ZZZZZZZ11</t>
  </si>
  <si>
    <t>65726445240ZZZZZZZ11</t>
  </si>
  <si>
    <t>65726445250ZZZZZZZ11</t>
  </si>
  <si>
    <t>65726445310ZZZZZZZ11</t>
  </si>
  <si>
    <t>65726445320ZZZZZZZ11</t>
  </si>
  <si>
    <t>65726445330ZZZZZZZ11</t>
  </si>
  <si>
    <t>65726445340ZZZZZZZ11</t>
  </si>
  <si>
    <t>65726450010ZZZZZZZ11</t>
  </si>
  <si>
    <t>6572645002081Q23ZZ40</t>
  </si>
  <si>
    <t xml:space="preserve">BOTSHAB SECTION T - INTERNAL SEWER RETIC          </t>
  </si>
  <si>
    <t>65726450030ZZZZZZZ11</t>
  </si>
  <si>
    <t>65726450040ZZZZZZZ11</t>
  </si>
  <si>
    <t>65726450050ZZZZZZZ11</t>
  </si>
  <si>
    <t>65726450060ZZZZZZZ11</t>
  </si>
  <si>
    <t>65726450070ZZZZZZZ11</t>
  </si>
  <si>
    <t>65726450080ZZZZZZZ11</t>
  </si>
  <si>
    <t>65726450210ZZZZZZZ11</t>
  </si>
  <si>
    <t>65726450220ZZZZZZZ11</t>
  </si>
  <si>
    <t>65726450230ZZZZZZZ11</t>
  </si>
  <si>
    <t>65726450240ZZZZZZZ11</t>
  </si>
  <si>
    <t>65726450250ZZZZZZZ11</t>
  </si>
  <si>
    <t>65726450310ZZZZZZZ11</t>
  </si>
  <si>
    <t>65726450320ZZZZZZZ11</t>
  </si>
  <si>
    <t>65726450330ZZZZZZZ11</t>
  </si>
  <si>
    <t>65726450340ZZZZZZZ11</t>
  </si>
  <si>
    <t>65726680010ZZZZZZZ11</t>
  </si>
  <si>
    <t>65726680020ZZZZZZZ11</t>
  </si>
  <si>
    <t>65726680030ZZZZZZZ11</t>
  </si>
  <si>
    <t>65726680040ZZZZZZZ11</t>
  </si>
  <si>
    <t>65726680050ZZZZZZZ11</t>
  </si>
  <si>
    <t>65726680060ZZZZZZZ11</t>
  </si>
  <si>
    <t>65726680070ZZZZZZZ11</t>
  </si>
  <si>
    <t>65726680080ZZZZZZZ11</t>
  </si>
  <si>
    <t>65726680090ZZZZZZZ11</t>
  </si>
  <si>
    <t>65726680100ZZZZZZZ11</t>
  </si>
  <si>
    <t>65728100010ZZZZZZZ11</t>
  </si>
  <si>
    <t>65728100020ZZZZZZZ11</t>
  </si>
  <si>
    <t>65728100030ZZZZZZZ11</t>
  </si>
  <si>
    <t>65728100040ZZZZZZZ11</t>
  </si>
  <si>
    <t>65728100050ZZZZZZZ11</t>
  </si>
  <si>
    <t>65728100060ZZZZZZZ11</t>
  </si>
  <si>
    <t>6573</t>
  </si>
  <si>
    <t>6573272125026MRCZZ11</t>
  </si>
  <si>
    <t>6573320155026MRCZZ11</t>
  </si>
  <si>
    <t>6573320160026MRCZZ11</t>
  </si>
  <si>
    <t>6573350080026MRCZZ11</t>
  </si>
  <si>
    <t>6573360080026MRCZZ11</t>
  </si>
  <si>
    <t>65733996050ZZZZZZZ11</t>
  </si>
  <si>
    <t>65733996100ZZZZZZZ11</t>
  </si>
  <si>
    <t>65736445010ZZZZZZZ11</t>
  </si>
  <si>
    <t>6573644502081R55ZZ30</t>
  </si>
  <si>
    <t xml:space="preserve">INTERNAL WATER RETICULATION RATAU                 </t>
  </si>
  <si>
    <t>6573644502081Y25ZZ30</t>
  </si>
  <si>
    <t>65736445030ZZZZZZZ11</t>
  </si>
  <si>
    <t>65736445040ZZZZZZZ11</t>
  </si>
  <si>
    <t>65736445050ZZZZZZZ11</t>
  </si>
  <si>
    <t>65736445060ZZZZZZZ11</t>
  </si>
  <si>
    <t>65736445070ZZZZZZZ11</t>
  </si>
  <si>
    <t>65736445080ZZZZZZZ11</t>
  </si>
  <si>
    <t>65736445210ZZZZZZZ11</t>
  </si>
  <si>
    <t>65736445220ZZZZZZZ11</t>
  </si>
  <si>
    <t>65736445230ZZZZZZZ11</t>
  </si>
  <si>
    <t>65736445240ZZZZZZZ11</t>
  </si>
  <si>
    <t>65736445250ZZZZZZZ11</t>
  </si>
  <si>
    <t>65736445310ZZZZZZZ11</t>
  </si>
  <si>
    <t>65736445320ZZZZZZZ11</t>
  </si>
  <si>
    <t>65736445330ZZZZZZZ11</t>
  </si>
  <si>
    <t>65736445340ZZZZZZZ11</t>
  </si>
  <si>
    <t>65736680010ZZZZZZZ11</t>
  </si>
  <si>
    <t>65736680020ZZZZZZZ11</t>
  </si>
  <si>
    <t>65736680030ZZZZZZZ11</t>
  </si>
  <si>
    <t>65736680040ZZZZZZZ11</t>
  </si>
  <si>
    <t>65736680050ZZZZZZZ11</t>
  </si>
  <si>
    <t>65736680060ZZZZZZZ11</t>
  </si>
  <si>
    <t>65736680070ZZZZZZZ11</t>
  </si>
  <si>
    <t>65736680080ZZZZZZZ11</t>
  </si>
  <si>
    <t>65736680090ZZZZZZZ11</t>
  </si>
  <si>
    <t>65736680100ZZZZZZZ11</t>
  </si>
  <si>
    <t>65738100010ZZZZZZZ11</t>
  </si>
  <si>
    <t>65738100020ZZZZZZZ11</t>
  </si>
  <si>
    <t>65738100030ZZZZZZZ11</t>
  </si>
  <si>
    <t>65738100040ZZZZZZZ11</t>
  </si>
  <si>
    <t>65738100050ZZZZZZZ11</t>
  </si>
  <si>
    <t>65738100060ZZZZZZZ11</t>
  </si>
  <si>
    <t>6574</t>
  </si>
  <si>
    <t>6574272100026MRCZZ11</t>
  </si>
  <si>
    <t>6574272125026MRCZZ11</t>
  </si>
  <si>
    <t>6574320135026MRCZZ11</t>
  </si>
  <si>
    <t>6574320140026MRCZZ11</t>
  </si>
  <si>
    <t>6574320155026MRCZZ11</t>
  </si>
  <si>
    <t>6574320160026MRCZZ11</t>
  </si>
  <si>
    <t>6574350070026MRCZZ11</t>
  </si>
  <si>
    <t>6574350080026MRCZZ11</t>
  </si>
  <si>
    <t>6574360070026MRCZZ11</t>
  </si>
  <si>
    <t>6574360080026MRCZZ11</t>
  </si>
  <si>
    <t>65743996050ZZZZZZZ11</t>
  </si>
  <si>
    <t>65743996100ZZZZZZZ11</t>
  </si>
  <si>
    <t>65746445010ZZZZZZZ11</t>
  </si>
  <si>
    <t>6574644502081R56ZZ40</t>
  </si>
  <si>
    <t xml:space="preserve">INTERNAL WATER RETICUL &amp; TOILET - SEC R           </t>
  </si>
  <si>
    <t>6574644502081Z02ZZ40</t>
  </si>
  <si>
    <t>65746445030ZZZZZZZ11</t>
  </si>
  <si>
    <t>65746445040ZZZZZZZ11</t>
  </si>
  <si>
    <t>65746445050ZZZZZZZ11</t>
  </si>
  <si>
    <t>65746445060ZZZZZZZ11</t>
  </si>
  <si>
    <t>65746445070ZZZZZZZ11</t>
  </si>
  <si>
    <t>65746445080ZZZZZZZ11</t>
  </si>
  <si>
    <t>65746445210ZZZZZZZ11</t>
  </si>
  <si>
    <t>65746445220ZZZZZZZ11</t>
  </si>
  <si>
    <t>65746445230ZZZZZZZ11</t>
  </si>
  <si>
    <t>65746445240ZZZZZZZ11</t>
  </si>
  <si>
    <t>65746445250ZZZZZZZ11</t>
  </si>
  <si>
    <t>65746445310ZZZZZZZ11</t>
  </si>
  <si>
    <t>65746445320ZZZZZZZ11</t>
  </si>
  <si>
    <t>65746445330ZZZZZZZ11</t>
  </si>
  <si>
    <t>65746445340ZZZZZZZ11</t>
  </si>
  <si>
    <t>65746450010ZZZZZZZ11</t>
  </si>
  <si>
    <t>6574645002081R54ZZ40</t>
  </si>
  <si>
    <t xml:space="preserve">BOTSHABELO SEC L (HOUSEHOLDS ..) - INTER          </t>
  </si>
  <si>
    <t>6574645002081R57ZZ40</t>
  </si>
  <si>
    <t xml:space="preserve">INTERNAL RETICUL (TOILETS) SECTION M              </t>
  </si>
  <si>
    <t>6574645002081R58ZZ40</t>
  </si>
  <si>
    <t xml:space="preserve">INTERNAL RETICUL (TOILETS) SECTION L              </t>
  </si>
  <si>
    <t>6574645002081R59ZZ40</t>
  </si>
  <si>
    <t xml:space="preserve">INTERNAL RETICUL (TOILETS) SECTION A              </t>
  </si>
  <si>
    <t>6574645002081R60ZZ40</t>
  </si>
  <si>
    <t xml:space="preserve">INTERNAL RETICUL (TOILETS) SECTION D              </t>
  </si>
  <si>
    <t>65746450030ZZZZZZZ11</t>
  </si>
  <si>
    <t>65746450040ZZZZZZZ11</t>
  </si>
  <si>
    <t>65746450050ZZZZZZZ11</t>
  </si>
  <si>
    <t>65746450060ZZZZZZZ11</t>
  </si>
  <si>
    <t>65746450070ZZZZZZZ11</t>
  </si>
  <si>
    <t>65746450080ZZZZZZZ11</t>
  </si>
  <si>
    <t>65746450210ZZZZZZZ11</t>
  </si>
  <si>
    <t>65746450220ZZZZZZZ11</t>
  </si>
  <si>
    <t>65746450230ZZZZZZZ11</t>
  </si>
  <si>
    <t>65746450240ZZZZZZZ11</t>
  </si>
  <si>
    <t>65746450250ZZZZZZZ11</t>
  </si>
  <si>
    <t>65746450310ZZZZZZZ11</t>
  </si>
  <si>
    <t>65746450320ZZZZZZZ11</t>
  </si>
  <si>
    <t>65746450330ZZZZZZZ11</t>
  </si>
  <si>
    <t>65746450340ZZZZZZZ11</t>
  </si>
  <si>
    <t>65746680010ZZZZZZZ11</t>
  </si>
  <si>
    <t>65746680020ZZZZZZZ11</t>
  </si>
  <si>
    <t>65746680030ZZZZZZZ11</t>
  </si>
  <si>
    <t>65746680040ZZZZZZZ11</t>
  </si>
  <si>
    <t>65746680050ZZZZZZZ11</t>
  </si>
  <si>
    <t>65746680060ZZZZZZZ11</t>
  </si>
  <si>
    <t>65746680070ZZZZZZZ11</t>
  </si>
  <si>
    <t>65746680080ZZZZZZZ11</t>
  </si>
  <si>
    <t>65746680090ZZZZZZZ11</t>
  </si>
  <si>
    <t>65746680100ZZZZZZZ11</t>
  </si>
  <si>
    <t>65748100010ZZZZZZZ11</t>
  </si>
  <si>
    <t>65748100020ZZZZZZZ11</t>
  </si>
  <si>
    <t>65748100030ZZZZZZZ11</t>
  </si>
  <si>
    <t>65748100040ZZZZZZZ11</t>
  </si>
  <si>
    <t>65748100050ZZZZZZZ11</t>
  </si>
  <si>
    <t>65748100060ZZZZZZZ11</t>
  </si>
  <si>
    <t xml:space="preserve">SM D05: SAL &amp; ALL -  BASIC SALARY                 </t>
  </si>
  <si>
    <t>6701</t>
  </si>
  <si>
    <t xml:space="preserve">SM D05: SAL &amp; ALL -  PERFORM BASED BONUS          </t>
  </si>
  <si>
    <t xml:space="preserve">SM D05: ALLOW - CELLULAR &amp; TELEPHONE              </t>
  </si>
  <si>
    <t xml:space="preserve">SM D05: ALLOW - TRAVEL OR MOTOR VEHICLE           </t>
  </si>
  <si>
    <t xml:space="preserve">SM D05: SOC CONTR: MEDICAL                        </t>
  </si>
  <si>
    <t xml:space="preserve">SM D05: SOC CONTR: PENSION FUNDS                  </t>
  </si>
  <si>
    <t xml:space="preserve">SM D05: SOC CONTR: UIF                            </t>
  </si>
  <si>
    <t xml:space="preserve">SM D05: SOC CONTR: BARGAINING COUNCIL             </t>
  </si>
  <si>
    <t>6701226060006590ZZ11</t>
  </si>
  <si>
    <t>6701227041026550ZZ11</t>
  </si>
  <si>
    <t>6701228122006303ZZ11</t>
  </si>
  <si>
    <t>6701228122006304ZZ11</t>
  </si>
  <si>
    <t>6701228122006389ZZ11</t>
  </si>
  <si>
    <t>6701228122026259ZZ11</t>
  </si>
  <si>
    <t>6701228122026284ZZ11</t>
  </si>
  <si>
    <t>6701228122026458ZZ11</t>
  </si>
  <si>
    <t>6701228122526638ZZ11</t>
  </si>
  <si>
    <t xml:space="preserve">CONTR: EVENT PROMOTERS (EXHIBITIONS)              </t>
  </si>
  <si>
    <t>6701272242026MRCZZ11</t>
  </si>
  <si>
    <t>6701272243026MRCZZ11</t>
  </si>
  <si>
    <t>6701272244026MRCZZ11</t>
  </si>
  <si>
    <t>6701272245026MRCZZ11</t>
  </si>
  <si>
    <t>6701272246026MRCZZ11</t>
  </si>
  <si>
    <t>6701272247026MRCZZ11</t>
  </si>
  <si>
    <t>6701272248026MRCZZ11</t>
  </si>
  <si>
    <t>6701272249026MRCZZ11</t>
  </si>
  <si>
    <t>6701272250026MRCZZ11</t>
  </si>
  <si>
    <t>6701272897026MRCZZ11</t>
  </si>
  <si>
    <t xml:space="preserve">DEPRECIATION COMMUNITY STALLS                     </t>
  </si>
  <si>
    <t>67013996050ZZZZZZZ11</t>
  </si>
  <si>
    <t>67013996100ZZZZZZZ11</t>
  </si>
  <si>
    <t>6711</t>
  </si>
  <si>
    <t>6711227041026260ZZ11</t>
  </si>
  <si>
    <t>6711227041026261ZZ11</t>
  </si>
  <si>
    <t>6711227041026262ZZ11</t>
  </si>
  <si>
    <t>6711227041026263ZZ11</t>
  </si>
  <si>
    <t>6711227041026264ZZ11</t>
  </si>
  <si>
    <t>6711227041026265ZZ11</t>
  </si>
  <si>
    <t>6711227041026266ZZ11</t>
  </si>
  <si>
    <t>6711227041026267ZZ11</t>
  </si>
  <si>
    <t>6711227041026268ZZ11</t>
  </si>
  <si>
    <t>6711227041026269ZZ11</t>
  </si>
  <si>
    <t>6711227041026270ZZ11</t>
  </si>
  <si>
    <t>6711227041026271ZZ11</t>
  </si>
  <si>
    <t>6711227041026272ZZ11</t>
  </si>
  <si>
    <t>6711227041026273ZZ11</t>
  </si>
  <si>
    <t>6711228122062245ZZ11</t>
  </si>
  <si>
    <t>67113996050ZZZZZZZ11</t>
  </si>
  <si>
    <t>67113996100ZZZZZZZ11</t>
  </si>
  <si>
    <t>6741</t>
  </si>
  <si>
    <t>6741272242026MRCZZ11</t>
  </si>
  <si>
    <t>6741272243026MRCZZ11</t>
  </si>
  <si>
    <t>6741272244026MRCZZ11</t>
  </si>
  <si>
    <t>6741272245026MRCZZ11</t>
  </si>
  <si>
    <t>6741272246026MRCZZ11</t>
  </si>
  <si>
    <t>6741272247026MRCZZ11</t>
  </si>
  <si>
    <t>6741272248026MRCZZ11</t>
  </si>
  <si>
    <t>6741272249026MRCZZ11</t>
  </si>
  <si>
    <t>6741272250026MRCZZ11</t>
  </si>
  <si>
    <t>67413996050ZZZZZZZ11</t>
  </si>
  <si>
    <t>67413996100ZZZZZZZ11</t>
  </si>
  <si>
    <t>6741647402026Z05ZZ11</t>
  </si>
  <si>
    <t xml:space="preserve">KLEIN MAGASA HERITAGE PRECINCT REHABILIT          </t>
  </si>
  <si>
    <t>6741647402026Z06ZZ40</t>
  </si>
  <si>
    <t xml:space="preserve">UPGRADE BOTSHABELO BOXING ARENA                   </t>
  </si>
  <si>
    <t>6741647402026Z07ZZ11</t>
  </si>
  <si>
    <t>6741647402026Z08ZZ11</t>
  </si>
  <si>
    <t xml:space="preserve">NAVAL HILL KIOSK                                  </t>
  </si>
  <si>
    <t>6741647402026Z09ZZ11</t>
  </si>
  <si>
    <t xml:space="preserve">BATHO MONUMENT                                    </t>
  </si>
  <si>
    <t>67416474020CFZ05ZZ11</t>
  </si>
  <si>
    <t>67416474020CFZ06ZZ40</t>
  </si>
  <si>
    <t>67416474020CFZ07ZZ11</t>
  </si>
  <si>
    <t>67416474020CFZ08ZZ11</t>
  </si>
  <si>
    <t>67416474020CFZ09ZZ11</t>
  </si>
  <si>
    <t>6761</t>
  </si>
  <si>
    <t>6761272242026MRCZZ11</t>
  </si>
  <si>
    <t>6761272243026MRCZZ11</t>
  </si>
  <si>
    <t>6761272244026MRCZZ11</t>
  </si>
  <si>
    <t>6761272245026MRCZZ11</t>
  </si>
  <si>
    <t>6761272246026MRCZZ11</t>
  </si>
  <si>
    <t>6761272247026MRCZZ11</t>
  </si>
  <si>
    <t>6761272248026MRCZZ11</t>
  </si>
  <si>
    <t>6761272249026MRCZZ11</t>
  </si>
  <si>
    <t>6761272250026MRCZZ11</t>
  </si>
  <si>
    <t>6761272880026MRCZZ11</t>
  </si>
  <si>
    <t>67613996050ZZZZZZZ11</t>
  </si>
  <si>
    <t>67613996100ZZZZZZZ11</t>
  </si>
  <si>
    <t>6761647352026Z10ZZ11</t>
  </si>
  <si>
    <t xml:space="preserve">SMALL SCALE EGG PRODUCTION UNITS                  </t>
  </si>
  <si>
    <t>6761647352026Z11ZZ11</t>
  </si>
  <si>
    <t xml:space="preserve">PIG FARMING UNIT                                  </t>
  </si>
  <si>
    <t>6761647352026Z12ZZ11</t>
  </si>
  <si>
    <t xml:space="preserve">FENCING OF FARMS AND COMMONAGES                   </t>
  </si>
  <si>
    <t>6761647352026Z13ZZ40</t>
  </si>
  <si>
    <t xml:space="preserve">MUNICIPAL POUND BOTSHABELO AND WEPENER            </t>
  </si>
  <si>
    <t>6761647352026Z14ZZ11</t>
  </si>
  <si>
    <t xml:space="preserve">GROUNDWATER AUGMENT(BOREHOLE  WINDMILLS)          </t>
  </si>
  <si>
    <t>67616473520CFZ10ZZ11</t>
  </si>
  <si>
    <t>67616473520CFZ11ZZ11</t>
  </si>
  <si>
    <t>67616473520CFZ12ZZ11</t>
  </si>
  <si>
    <t>67616473520CFZ13ZZ40</t>
  </si>
  <si>
    <t>67616473520CFZ14ZZ11</t>
  </si>
  <si>
    <t>6781</t>
  </si>
  <si>
    <t>6781272242026MRCZZ11</t>
  </si>
  <si>
    <t>6781272243026MRCZZ11</t>
  </si>
  <si>
    <t>6781272244026MRCZZ11</t>
  </si>
  <si>
    <t>6781272245026MRCZZ11</t>
  </si>
  <si>
    <t>6781272246026MRCZZ11</t>
  </si>
  <si>
    <t>6781272247026MRCZZ11</t>
  </si>
  <si>
    <t>6781272248026MRCZZ11</t>
  </si>
  <si>
    <t>6781272249026MRCZZ11</t>
  </si>
  <si>
    <t>6781272250026MRCZZ11</t>
  </si>
  <si>
    <t>6781272880026MRCZZ11</t>
  </si>
  <si>
    <t>6781272897026MRCZZ11</t>
  </si>
  <si>
    <t>67813996050ZZZZZZZ11</t>
  </si>
  <si>
    <t>67813996100ZZZZZZZ11</t>
  </si>
  <si>
    <t>6781647352026Y30ZZ50</t>
  </si>
  <si>
    <t xml:space="preserve">INCUBATION CENTRES X 4                            </t>
  </si>
  <si>
    <t>6781647352026Y31ZZ11</t>
  </si>
  <si>
    <t xml:space="preserve">ARTS AND CRAFT SMME CENTRE                        </t>
  </si>
  <si>
    <t>6781647352026Z15ZZ11</t>
  </si>
  <si>
    <t xml:space="preserve">INFORM TRADE DESIGN  INFRAS(FLEA MARKET)          </t>
  </si>
  <si>
    <t>6781647352026Z16ZZ11</t>
  </si>
  <si>
    <t>6781647352081Y31ZZ11</t>
  </si>
  <si>
    <t xml:space="preserve">REVITE  ECON LAND FACT SHELLS T/SHIPS             </t>
  </si>
  <si>
    <t>6781647352081Y32ZZ11</t>
  </si>
  <si>
    <t xml:space="preserve">URBAN DESIGN (BOTSH DEVELOPMENT NODE)             </t>
  </si>
  <si>
    <t>6781647352081Y33ZZ11</t>
  </si>
  <si>
    <t xml:space="preserve">ECON INFRA (AIRPORT DEVELOPMENT NODE)             </t>
  </si>
  <si>
    <t>6781647352081Y34ZZ11</t>
  </si>
  <si>
    <t xml:space="preserve">URBAN DESIGN ECON INF (ESTOIRE DEV NODE)          </t>
  </si>
  <si>
    <t>6781647352081Y35ZZ11</t>
  </si>
  <si>
    <t xml:space="preserve">SMALL TOWN PROG URBAN DESIGN ECOC INFRA)          </t>
  </si>
  <si>
    <t>6781647352083Y30ZZ50</t>
  </si>
  <si>
    <t xml:space="preserve">CONTAINER PARK THABA NCHU                         </t>
  </si>
  <si>
    <t>6781647352083Z16ZZ11</t>
  </si>
  <si>
    <t>67816473520CFY30ZZ50</t>
  </si>
  <si>
    <t>67816473520CFY31ZZ11</t>
  </si>
  <si>
    <t>67816473520CFZ15ZZ11</t>
  </si>
  <si>
    <t>67816473520CFZ16ZZ11</t>
  </si>
  <si>
    <t xml:space="preserve">SM D06: SAL &amp; ALL -  BASIC SALARY                 </t>
  </si>
  <si>
    <t>7101</t>
  </si>
  <si>
    <t xml:space="preserve">SM D06: SAL &amp; ALL -  PERFORM BASED BONUS          </t>
  </si>
  <si>
    <t xml:space="preserve">SM D06: ALLOW - CELLULAR &amp; TELEPHONE              </t>
  </si>
  <si>
    <t xml:space="preserve">SM D06: ALLOW - TRAVEL OR MOTOR VEHICLE           </t>
  </si>
  <si>
    <t xml:space="preserve">SM D06: SOC CONTR: MEDICAL                        </t>
  </si>
  <si>
    <t xml:space="preserve">SM D06: SOC CONTR: PENSION FUNDS                  </t>
  </si>
  <si>
    <t xml:space="preserve">SM D06: SOC CONTR: UIF                            </t>
  </si>
  <si>
    <t xml:space="preserve">SM D06: SOC CONTR: BARGAINING COUNCIL             </t>
  </si>
  <si>
    <t xml:space="preserve">OC: T&amp;S DOM - FOOD &amp; BEV (SERV)(TRAIN/IN          </t>
  </si>
  <si>
    <t>7101272242026MRCZZ11</t>
  </si>
  <si>
    <t>7101272243026MRCZZ11</t>
  </si>
  <si>
    <t>7101272244026MRCZZ11</t>
  </si>
  <si>
    <t>7101272245026MRCZZ11</t>
  </si>
  <si>
    <t>7101272246026MRCZZ11</t>
  </si>
  <si>
    <t>7101272247026MRCZZ11</t>
  </si>
  <si>
    <t>7101272248026MRCZZ11</t>
  </si>
  <si>
    <t>7101272249026MRCZZ11</t>
  </si>
  <si>
    <t>7101272250026MRCZZ11</t>
  </si>
  <si>
    <t>71013950300ZZZZZ1T11</t>
  </si>
  <si>
    <t>71013996050ZZZZZZZ11</t>
  </si>
  <si>
    <t>71013996100ZZZZZZZ11</t>
  </si>
  <si>
    <t>7302</t>
  </si>
  <si>
    <t>73023996050ZZZZZZZ11</t>
  </si>
  <si>
    <t>73023996100ZZZZZZZ11</t>
  </si>
  <si>
    <t>7311</t>
  </si>
  <si>
    <t>73113996050ZZZZZZZ11</t>
  </si>
  <si>
    <t>73113996100ZZZZZZZ11</t>
  </si>
  <si>
    <t>7321</t>
  </si>
  <si>
    <t>73213996050ZZZZZZZ11</t>
  </si>
  <si>
    <t>73213996100ZZZZZZZ11</t>
  </si>
  <si>
    <t>73218100010ZZZZZZZ11</t>
  </si>
  <si>
    <t>73218100020ZZZZZZZ11</t>
  </si>
  <si>
    <t>73218100030ZZZZZZZ11</t>
  </si>
  <si>
    <t>73218100040ZZZZZZZ11</t>
  </si>
  <si>
    <t>73218100050ZZZZZZZ11</t>
  </si>
  <si>
    <t>73218100060ZZZZZZZ11</t>
  </si>
  <si>
    <t>7322</t>
  </si>
  <si>
    <t>73223996050ZZZZZZZ11</t>
  </si>
  <si>
    <t>73223996100ZZZZZZZ11</t>
  </si>
  <si>
    <t>73228100010ZZZZZZZ11</t>
  </si>
  <si>
    <t>73228100020ZZZZZZZ11</t>
  </si>
  <si>
    <t>73228100030ZZZZZZZ11</t>
  </si>
  <si>
    <t>73228100040ZZZZZZZ11</t>
  </si>
  <si>
    <t>73228100050ZZZZZZZ11</t>
  </si>
  <si>
    <t>73228100060ZZZZZZZ11</t>
  </si>
  <si>
    <t>7323</t>
  </si>
  <si>
    <t>73233996050ZZZZZZZ11</t>
  </si>
  <si>
    <t>73233996100ZZZZZZZ11</t>
  </si>
  <si>
    <t>73238100010ZZZZZZZ11</t>
  </si>
  <si>
    <t>73238100020ZZZZZZZ11</t>
  </si>
  <si>
    <t>73238100030ZZZZZZZ11</t>
  </si>
  <si>
    <t>73238100040ZZZZZZZ11</t>
  </si>
  <si>
    <t>73238100050ZZZZZZZ11</t>
  </si>
  <si>
    <t>73238100060ZZZZZZZ11</t>
  </si>
  <si>
    <t>7324</t>
  </si>
  <si>
    <t>73243996050ZZZZZZZ11</t>
  </si>
  <si>
    <t>73243996100ZZZZZZZ11</t>
  </si>
  <si>
    <t>73248100010ZZZZZZZ11</t>
  </si>
  <si>
    <t>73248100020ZZZZZZZ11</t>
  </si>
  <si>
    <t>73248100030ZZZZZZZ11</t>
  </si>
  <si>
    <t>73248100040ZZZZZZZ11</t>
  </si>
  <si>
    <t>73248100050ZZZZZZZ11</t>
  </si>
  <si>
    <t>73248100060ZZZZZZZ11</t>
  </si>
  <si>
    <t>7325</t>
  </si>
  <si>
    <t>73253996050ZZZZZZZ11</t>
  </si>
  <si>
    <t>73253996100ZZZZZZZ11</t>
  </si>
  <si>
    <t>7327</t>
  </si>
  <si>
    <t xml:space="preserve">N-M-R PPE: S/LEASE -  TRANS ASSETS(SIDIN          </t>
  </si>
  <si>
    <t xml:space="preserve">N-M-R PPE: S/LEASE -  TRANS ASSETS( SIDI          </t>
  </si>
  <si>
    <t>7327272080026MRCZZ11</t>
  </si>
  <si>
    <t xml:space="preserve">DEPRECIATION RAILS RAIL LINES                     </t>
  </si>
  <si>
    <t>7327272081026MRCZZ11</t>
  </si>
  <si>
    <t xml:space="preserve">DEPRECIATION RAILS RAIL STRUCTURES                </t>
  </si>
  <si>
    <t>7327272082026MRCZZ11</t>
  </si>
  <si>
    <t xml:space="preserve">DEPRECIATION RAILS RAIL FURNITURE                 </t>
  </si>
  <si>
    <t>7327272083026MRCZZ11</t>
  </si>
  <si>
    <t xml:space="preserve">DEPRECIATION RAILS DRAINAGE COLLECTION            </t>
  </si>
  <si>
    <t>7327272084026MRCZZ11</t>
  </si>
  <si>
    <t xml:space="preserve">DEPRECIATION RAILS STORM WATER CONVEYANC          </t>
  </si>
  <si>
    <t>7327272085026MRCZZ11</t>
  </si>
  <si>
    <t xml:space="preserve">DEPRECIATION RAILS ATTENUATION                    </t>
  </si>
  <si>
    <t>7327272086026MRCZZ11</t>
  </si>
  <si>
    <t xml:space="preserve">DEPRECIATION RAILS MV SUBSTATIONS                 </t>
  </si>
  <si>
    <t>7327272087026MRCZZ11</t>
  </si>
  <si>
    <t xml:space="preserve">DEPRECIATION RAILS LV NETWORKS                    </t>
  </si>
  <si>
    <t>7327272088026MRCZZ11</t>
  </si>
  <si>
    <t xml:space="preserve">DEPRECIATION RAILS CAPITAL SPARES                 </t>
  </si>
  <si>
    <t>7327272242026MRCZZ11</t>
  </si>
  <si>
    <t>7327272243026MRCZZ11</t>
  </si>
  <si>
    <t>7327272244026MRCZZ11</t>
  </si>
  <si>
    <t>7327272245026MRCZZ11</t>
  </si>
  <si>
    <t>7327272246026MRCZZ11</t>
  </si>
  <si>
    <t>7327272247026MRCZZ11</t>
  </si>
  <si>
    <t>7327272248026MRCZZ11</t>
  </si>
  <si>
    <t>7327272249026MRCZZ11</t>
  </si>
  <si>
    <t>7327272250026MRCZZ11</t>
  </si>
  <si>
    <t>7327272800026MRCZZ11</t>
  </si>
  <si>
    <t>7327272801026MRCZZ11</t>
  </si>
  <si>
    <t xml:space="preserve">DEPRECIATION ROADS STRUCTURES                     </t>
  </si>
  <si>
    <t>7327272802026MRCZZ11</t>
  </si>
  <si>
    <t xml:space="preserve">DEPRECIATION ROADS FURNITURE                      </t>
  </si>
  <si>
    <t>7327272803026MRCZZ11</t>
  </si>
  <si>
    <t xml:space="preserve">DEPRECIATION ROADS CAPITAL SPARES                 </t>
  </si>
  <si>
    <t>7327272820026MRCZZ11</t>
  </si>
  <si>
    <t xml:space="preserve">DEPRECIATION STORM WATER DRAINAGE COLLEC          </t>
  </si>
  <si>
    <t>7327272821026MRCZZ11</t>
  </si>
  <si>
    <t xml:space="preserve">DEPRECIATION STORM WATER CONVEYANCE               </t>
  </si>
  <si>
    <t>7327272822026MRCZZ11</t>
  </si>
  <si>
    <t xml:space="preserve">DEPRECIATION STORM WATER ATTENTUATION             </t>
  </si>
  <si>
    <t>73273996050ZZZZZZZ11</t>
  </si>
  <si>
    <t>73273996100ZZZZZZZ11</t>
  </si>
  <si>
    <t>7327647242026RR2ZZ11</t>
  </si>
  <si>
    <t xml:space="preserve">UPGRADE MAN RD11548 I/SEC KAGISONANG              </t>
  </si>
  <si>
    <t>7327647242026Y36ZZ40</t>
  </si>
  <si>
    <t xml:space="preserve">BATHO UPGRADING OF ROADS AND STORMWATER           </t>
  </si>
  <si>
    <t>7327647242026Y39ZZ20</t>
  </si>
  <si>
    <t xml:space="preserve">BOCHABELA: STREETS: MOMPATI MELK NTHATIS          </t>
  </si>
  <si>
    <t xml:space="preserve">T1432:MAN 10786 : BERMAN SQUARE                   </t>
  </si>
  <si>
    <t xml:space="preserve">T1431:AM LOUW, HOOF ,TIBBIE VISSER                </t>
  </si>
  <si>
    <t xml:space="preserve">REPLACEMENT OF OBSOLETE AND ILLEGAL SIG           </t>
  </si>
  <si>
    <t xml:space="preserve">T1533: HILLSIDE VIEW BULK ROADS AND STOR          </t>
  </si>
  <si>
    <t xml:space="preserve"> T1424:SOUTH PARK CEMETERY ENTRANCE RD            </t>
  </si>
  <si>
    <t>7327647242081RC4ZZ20</t>
  </si>
  <si>
    <t xml:space="preserve">T1430A:MAN RD K13(BOT RD B3WEEN SECTION           </t>
  </si>
  <si>
    <t xml:space="preserve">T1430C:BOTSHABELO SECTION H 7TH STREET            </t>
  </si>
  <si>
    <t xml:space="preserve">T1429A:MAN RD 702 778 &amp; 68 TURFLAAGTE             </t>
  </si>
  <si>
    <t xml:space="preserve">MAPANGWANA STREET: FREEDOM SQ                     </t>
  </si>
  <si>
    <t xml:space="preserve">STORMWATER REFURBISHMENT                          </t>
  </si>
  <si>
    <t>7327647242081RR2ZZ11</t>
  </si>
  <si>
    <t>7327647242081RR5ZZ20</t>
  </si>
  <si>
    <t xml:space="preserve">T1430B:BOT RD 719&amp;718 SECTION 0                   </t>
  </si>
  <si>
    <t xml:space="preserve">RESEALING OF STREETS/SPEED HUMPS                  </t>
  </si>
  <si>
    <t xml:space="preserve">UPGRADE ROADS &amp; S/W: MAN RD172 &amp; RD51             </t>
  </si>
  <si>
    <t xml:space="preserve">ABDURAMAN ROAD 1 &amp; 2                              </t>
  </si>
  <si>
    <t xml:space="preserve">NEW CONCRETE BARRIER AT CURIE BRIDGE              </t>
  </si>
  <si>
    <t>7327647242081Y36ZZ40</t>
  </si>
  <si>
    <t>7327647242081Y37ZZ40</t>
  </si>
  <si>
    <t xml:space="preserve">BOT RD 304 305 308: SECTION G: UPGRADE            </t>
  </si>
  <si>
    <t>7327647242081Y38ZZ20</t>
  </si>
  <si>
    <t>7327647242081Y39ZZ20</t>
  </si>
  <si>
    <t>7327647242081Y40ZZ20</t>
  </si>
  <si>
    <t xml:space="preserve">T1539: UPGRADING OF TRAFFIC INTERSECTIO           </t>
  </si>
  <si>
    <t>7327647242081Y41ZZ20</t>
  </si>
  <si>
    <t>7327647242081Y42ZZ20</t>
  </si>
  <si>
    <t xml:space="preserve">AM LOUW  TIB VIS SLAB STRS: EST: UPGRADE          </t>
  </si>
  <si>
    <t>7327647242081Y43ZZ40</t>
  </si>
  <si>
    <t xml:space="preserve">SEROKI RD: SECTION M: BOTSHABELO:UPGRADE          </t>
  </si>
  <si>
    <t>7327647242081Y44ZZ20</t>
  </si>
  <si>
    <t xml:space="preserve">CONTRA LEARNERSHI: UPGRADE STR &amp; STORM/W          </t>
  </si>
  <si>
    <t>7327647242081Y45ZZ20</t>
  </si>
  <si>
    <t xml:space="preserve">R22: TAXI R BLOEMS 4 6 &amp; CHRIS H 3: UPG           </t>
  </si>
  <si>
    <t>7327647242081Y46ZZ20</t>
  </si>
  <si>
    <t>7327647242081Y47ZZ20</t>
  </si>
  <si>
    <t xml:space="preserve">LEFIKENG &amp; ROMA STR:SECTION U&amp;J: UPGRADE          </t>
  </si>
  <si>
    <t>7327647242081Y48ZZ20</t>
  </si>
  <si>
    <t xml:space="preserve"> UPGRADING OF STREETS AND STORWATER SOUT          </t>
  </si>
  <si>
    <t>7327647242081Y49ZZ20</t>
  </si>
  <si>
    <t xml:space="preserve">UPGR STREETS &amp; STORMW NELSON MANDELA BRI          </t>
  </si>
  <si>
    <t>7327647242081Y50ZZ20</t>
  </si>
  <si>
    <t xml:space="preserve">CONTRACTOR LEARNERSHIPS : UPGRADING STR           </t>
  </si>
  <si>
    <t>7327647242081Y51ZZ20</t>
  </si>
  <si>
    <t xml:space="preserve">BAINSVLEI MOOIWATER BULK STORM/W UPGRADE          </t>
  </si>
  <si>
    <t>7327647242081Y52ZZ20</t>
  </si>
  <si>
    <t>7327647242081Y53ZZ20</t>
  </si>
  <si>
    <t xml:space="preserve">ROUTE 22: TAXI ROUTES BLOEMSIDE PH46              </t>
  </si>
  <si>
    <t>7327647242081Y54ZZ20</t>
  </si>
  <si>
    <t>7327647242081Y55ZZ20</t>
  </si>
  <si>
    <t xml:space="preserve">T1428B:MAN RD 176196 &amp; 197 BOCHABELA              </t>
  </si>
  <si>
    <t>7327647242081Y56ZZ20</t>
  </si>
  <si>
    <t xml:space="preserve">T1428A:MAN RD 198199 &amp; 200 BOCHABELA              </t>
  </si>
  <si>
    <t>7327647242081Y57ZZ20</t>
  </si>
  <si>
    <t xml:space="preserve">T1534: VEREENIGING AVENUE EXTENTION               </t>
  </si>
  <si>
    <t>7327647242081Y58ZZ11</t>
  </si>
  <si>
    <t xml:space="preserve">REPL OBSOLETE ILLEGAL SIGNS TRAF SIGNALS          </t>
  </si>
  <si>
    <t>7327647242081Y59ZZ11</t>
  </si>
  <si>
    <t>7327647242081Y60ZZ20</t>
  </si>
  <si>
    <t xml:space="preserve">UPGRADING OF STREETS AND STORWATER MORO           </t>
  </si>
  <si>
    <t>7327647242081Y61ZZ50</t>
  </si>
  <si>
    <t xml:space="preserve">NALEDI ROADS                                      </t>
  </si>
  <si>
    <t>7327647242081Y62ZZ50</t>
  </si>
  <si>
    <t xml:space="preserve">NALEDI STORMWATER                                 </t>
  </si>
  <si>
    <t>7327647242081Y63ZZ60</t>
  </si>
  <si>
    <t xml:space="preserve">SOUTPAN ROADS                                     </t>
  </si>
  <si>
    <t>7327647242081Y64ZZ60</t>
  </si>
  <si>
    <t xml:space="preserve">T1531:SEROKI RD SECTION M BOTSHABELO              </t>
  </si>
  <si>
    <t>7327647242081Y65ZZ60</t>
  </si>
  <si>
    <t xml:space="preserve">UPGRADE  STREET  STORMWATER MOROJANENG            </t>
  </si>
  <si>
    <t>7327647242081Y66ZZ60</t>
  </si>
  <si>
    <t xml:space="preserve">UPGRADING OF STREET STORMWATER SOUTPAN            </t>
  </si>
  <si>
    <t>7327647242081Y67ZZ11</t>
  </si>
  <si>
    <t xml:space="preserve">REFURBISHMENT MANAGEMENT SYSTEM                   </t>
  </si>
  <si>
    <t>7327647242081Z18ZZ11</t>
  </si>
  <si>
    <t>7327647242081Z18ZZ20</t>
  </si>
  <si>
    <t xml:space="preserve">REFURBISHMENT OF MANAGEMENT SYSTEM                </t>
  </si>
  <si>
    <t>7327647242095Y38ZZ20</t>
  </si>
  <si>
    <t>73276472420CFRR2ZZ11</t>
  </si>
  <si>
    <t>73276472420CFY36ZZ40</t>
  </si>
  <si>
    <t>73276472420CFY39ZZ20</t>
  </si>
  <si>
    <t xml:space="preserve">BOCHABELA: STREETS: UPGRADE                       </t>
  </si>
  <si>
    <t xml:space="preserve">PPE COST STORMWATER INF COST OPENING BAL          </t>
  </si>
  <si>
    <t xml:space="preserve">PPE COST STORMWATER INFR COST DECOM LIAB          </t>
  </si>
  <si>
    <t xml:space="preserve">PPE COST STORMWATER INFR COST COR ERROR           </t>
  </si>
  <si>
    <t xml:space="preserve">PPE COST STORM/W INF COST CHG ACC POLICY          </t>
  </si>
  <si>
    <t xml:space="preserve">PPE COST STORMWATER INFR COST DISPOSAL            </t>
  </si>
  <si>
    <t xml:space="preserve">PPE COST STORMWATER INF COST TRANSFER IN          </t>
  </si>
  <si>
    <t xml:space="preserve">PPE COST STORM/W INFR COST TRANSFER OUT           </t>
  </si>
  <si>
    <t xml:space="preserve">PPE COST STORMWATER INFR AD OPENING BAL           </t>
  </si>
  <si>
    <t xml:space="preserve">PPE COST STORMWATER INF AD OTHER CHANGES          </t>
  </si>
  <si>
    <t xml:space="preserve">PPE COST STORMWATER INFR AD DEPRECIATION          </t>
  </si>
  <si>
    <t xml:space="preserve">PPE COST STORM/W INFRASTRUCT AD DISPOSAL          </t>
  </si>
  <si>
    <t xml:space="preserve">PPE COST STORM/W INFRASTRUCT AD TRANSFER          </t>
  </si>
  <si>
    <t xml:space="preserve">PPE COST STORMWATER INFR AI OPENING BAL           </t>
  </si>
  <si>
    <t xml:space="preserve">PPE COST STORMWATER INFR AI IMPAIRMENT            </t>
  </si>
  <si>
    <t xml:space="preserve">PPE COST STORMWATER INFR AI DISPOSAL/TRF          </t>
  </si>
  <si>
    <t xml:space="preserve">PPE COST STORMWATER INFR AI CHG NOT LIST          </t>
  </si>
  <si>
    <t>7502</t>
  </si>
  <si>
    <t xml:space="preserve">C&amp;PS: I&amp;P ENGINEERING CHEMICAL                    </t>
  </si>
  <si>
    <t>7502272242021MRCZZ11</t>
  </si>
  <si>
    <t>7502272243021MRCZZ11</t>
  </si>
  <si>
    <t>7502272244021MRCZZ11</t>
  </si>
  <si>
    <t>7502272245021MRCZZ11</t>
  </si>
  <si>
    <t>7502272246021MRCZZ11</t>
  </si>
  <si>
    <t>7502272247021MRCZZ11</t>
  </si>
  <si>
    <t>7502272248021MRCZZ11</t>
  </si>
  <si>
    <t>7502272249021MRCZZ11</t>
  </si>
  <si>
    <t>7502272250021MRCZZ11</t>
  </si>
  <si>
    <t>7502272270021MRCZZ11</t>
  </si>
  <si>
    <t xml:space="preserve">DEPRECIATION SANITATION PUMP STATION              </t>
  </si>
  <si>
    <t>7502272271021MRCZZ11</t>
  </si>
  <si>
    <t xml:space="preserve">DEPRECIATION SANITATION RETICULATION              </t>
  </si>
  <si>
    <t>7502272272021MRCZZ11</t>
  </si>
  <si>
    <t xml:space="preserve">DEPRECIATION SANITATION WASTEWATER TREAT          </t>
  </si>
  <si>
    <t>7502272273021MRCZZ11</t>
  </si>
  <si>
    <t xml:space="preserve">DEPRECIATION SANITATION OUTFALL SEWERS            </t>
  </si>
  <si>
    <t>7502272274021MRCZZ11</t>
  </si>
  <si>
    <t xml:space="preserve">DEPRECIATION SANITATION TOILET FACIL              </t>
  </si>
  <si>
    <t>7502272275021MRCZZ11</t>
  </si>
  <si>
    <t xml:space="preserve">DEPRECIATION SANITATION CAPITAL SPARES            </t>
  </si>
  <si>
    <t>75023996050ZZZZZZZ11</t>
  </si>
  <si>
    <t>75023996100ZZZZZZZ11</t>
  </si>
  <si>
    <t xml:space="preserve">PPE COST SANIT INFRASTR COST OPENING BAL          </t>
  </si>
  <si>
    <t>7502644942081R13ZZ11</t>
  </si>
  <si>
    <t>7502644942081R31ZZ11</t>
  </si>
  <si>
    <t>7502644942081Y68ZZ20</t>
  </si>
  <si>
    <t xml:space="preserve">STERKWATER WWTW PHASE 3 CIVIL                     </t>
  </si>
  <si>
    <t>7502644942081Y69ZZ20</t>
  </si>
  <si>
    <t xml:space="preserve">STERKWATER WWTW PHASE 3 MECH AND ELECT            </t>
  </si>
  <si>
    <t>7502644942081Y70ZZ20</t>
  </si>
  <si>
    <t>7502644942081Y71ZZ20</t>
  </si>
  <si>
    <t xml:space="preserve">WATERBORNE SANI INTER BULK SERV IN MMMM           </t>
  </si>
  <si>
    <t>7502644942081Y72ZZ40</t>
  </si>
  <si>
    <t xml:space="preserve">WATERBORNE SANI INTER BULK SERV IN BOTSH          </t>
  </si>
  <si>
    <t>7502644942081Y73ZZ30</t>
  </si>
  <si>
    <t xml:space="preserve">WATERBORN SANIT INTER BULK SERV IN THABA          </t>
  </si>
  <si>
    <t>7502644942081Y74ZZ60</t>
  </si>
  <si>
    <t xml:space="preserve">REFURBISHMENT  SEWER SYSTEMS IN SOUTPAN           </t>
  </si>
  <si>
    <t>7502644942081Y75ZZ50</t>
  </si>
  <si>
    <t xml:space="preserve">REFURB SEWER SYSTEMS VAN STADENSRUS               </t>
  </si>
  <si>
    <t>7502644942081Y76ZZ50</t>
  </si>
  <si>
    <t xml:space="preserve">REFURB OF SEWER SYSTEMS IN WEPENER                </t>
  </si>
  <si>
    <t>7502644942081Y77ZZ50</t>
  </si>
  <si>
    <t xml:space="preserve">REFURB OF SEWER SYSTEMS IN DE WETSDORP            </t>
  </si>
  <si>
    <t>7502644942081Y78ZZ50</t>
  </si>
  <si>
    <t xml:space="preserve">NALEDI: REFURBISHMENT OF SEWER SYSTEMS            </t>
  </si>
  <si>
    <t>7502644942081Y79ZZ60</t>
  </si>
  <si>
    <t xml:space="preserve">SOUTPAN: REFURBISHMENT OF SEWER SYSTEMS           </t>
  </si>
  <si>
    <t>7502644942081Y80ZZ11</t>
  </si>
  <si>
    <t>7502644942081Y81ZZ11</t>
  </si>
  <si>
    <t xml:space="preserve">EXTEN BOTSHABELO WWTW MECH  ELECTR                </t>
  </si>
  <si>
    <t>7502644942081Y82ZZ11</t>
  </si>
  <si>
    <t xml:space="preserve">EXTEN THABA N WWTW SELOSESHA MECH ELECTR          </t>
  </si>
  <si>
    <t xml:space="preserve">PPE COST SANIT INFRASTR COST DECOM LIAB           </t>
  </si>
  <si>
    <t xml:space="preserve">PPE COST SANIT INFRASTRUCT COST COR ERR           </t>
  </si>
  <si>
    <t xml:space="preserve">PPE COST SANIT INFR COST CHG ACC POLICY           </t>
  </si>
  <si>
    <t xml:space="preserve">PPE COST SANIT INFRASTRUCT COST DISPOSAL          </t>
  </si>
  <si>
    <t xml:space="preserve">PPE COST SANIT INFRASTR COST TRANSFER IN          </t>
  </si>
  <si>
    <t xml:space="preserve">PPE COST SANIT INFRAST COST TRANSFER OUT          </t>
  </si>
  <si>
    <t xml:space="preserve">PPE COST SANIT INFR AD OPENING BALANCE            </t>
  </si>
  <si>
    <t xml:space="preserve">PPE COST SANIT INFRASTR AD OTHER CHANGES          </t>
  </si>
  <si>
    <t xml:space="preserve">PPE COST SANIT INFRASTR AD DEPRECIATION           </t>
  </si>
  <si>
    <t xml:space="preserve">PPE COST SANIT INFRASTRUCT AD DISPOSAL            </t>
  </si>
  <si>
    <t xml:space="preserve">PPE COST SANITATION INFRASTR AD TRANSFER          </t>
  </si>
  <si>
    <t xml:space="preserve">PPE COST SANIT INFR AI OPENING BALANCE            </t>
  </si>
  <si>
    <t xml:space="preserve">PPE COST SANIT INFRASTRUCT AI IMPAIRMENT          </t>
  </si>
  <si>
    <t xml:space="preserve">PPE COST SANIT INFRASTR AI DISPOSAL/TRF           </t>
  </si>
  <si>
    <t xml:space="preserve">PPE COST SANIT INFRASTR AI CHG NOT LIST           </t>
  </si>
  <si>
    <t>7503</t>
  </si>
  <si>
    <t>75033996050ZZZZZZZ11</t>
  </si>
  <si>
    <t>75033996100ZZZZZZZ11</t>
  </si>
  <si>
    <t xml:space="preserve">WASTE WATER  - DEBT WRITE-OFFS                    </t>
  </si>
  <si>
    <t>75035651570ZZZZZZZ11</t>
  </si>
  <si>
    <t xml:space="preserve">WASTE WATER - ACCRUED REVENUE                     </t>
  </si>
  <si>
    <t>75035671510ZZZZZZZ11</t>
  </si>
  <si>
    <t xml:space="preserve">WASTE WATER VAT - OPENING BALANCE                 </t>
  </si>
  <si>
    <t>75035671520ZZZZZZZ11</t>
  </si>
  <si>
    <t xml:space="preserve">WASTE WATER VAT - MONTHLY BILLING                 </t>
  </si>
  <si>
    <t>75035671530ZZZZZZZ11</t>
  </si>
  <si>
    <t xml:space="preserve">WASTE WATER VAT - PRIOR PERIOD CORRECTIO          </t>
  </si>
  <si>
    <t>75035671540ZZZZZZZ11</t>
  </si>
  <si>
    <t xml:space="preserve">WASTE WATER VAT - COLLECTIONS                     </t>
  </si>
  <si>
    <t>75035671550ZZZZZZZ11</t>
  </si>
  <si>
    <t xml:space="preserve">WASTE WATER VAT  - DEBT WRITE-OFFS                </t>
  </si>
  <si>
    <t>75035671560ZZZZZZZ11</t>
  </si>
  <si>
    <t xml:space="preserve">WASTE WATER VAT - INTEREST CHARGE                 </t>
  </si>
  <si>
    <t>75035671570ZZZZZZZ11</t>
  </si>
  <si>
    <t xml:space="preserve">WASTE WATER VAT - ACCRUED REVENUE                 </t>
  </si>
  <si>
    <t>75035671710ZZZZZZZ11</t>
  </si>
  <si>
    <t xml:space="preserve">WASTE WATER VAT: IMP - OPENING BALANCE            </t>
  </si>
  <si>
    <t>75035671730ZZZZZZZ11</t>
  </si>
  <si>
    <t xml:space="preserve">WASTE WATER VAT: IMP - ADJUSTMENTS                </t>
  </si>
  <si>
    <t>75035671740ZZZZZZZ11</t>
  </si>
  <si>
    <t xml:space="preserve">WASTE WATER VAT: IMP - REVERSAL                   </t>
  </si>
  <si>
    <t>75038100010ZZZZZZZ11</t>
  </si>
  <si>
    <t>75038100020ZZZZZZZ11</t>
  </si>
  <si>
    <t>75038100030ZZZZZZZ11</t>
  </si>
  <si>
    <t>75038100040ZZZZZZZ11</t>
  </si>
  <si>
    <t>75038100050ZZZZZZZ11</t>
  </si>
  <si>
    <t>75038100060ZZZZZZZ11</t>
  </si>
  <si>
    <t>7504</t>
  </si>
  <si>
    <t>7504272242021MRCZZ20</t>
  </si>
  <si>
    <t>7504272243021MRCZZ20</t>
  </si>
  <si>
    <t>7504272244021MRCZZ20</t>
  </si>
  <si>
    <t>7504272245021MRCZZ20</t>
  </si>
  <si>
    <t>7504272246021MRCZZ20</t>
  </si>
  <si>
    <t>7504272247021MRCZZ20</t>
  </si>
  <si>
    <t>7504272248021MRCZZ20</t>
  </si>
  <si>
    <t>7504272249021MRCZZ20</t>
  </si>
  <si>
    <t>7504272250021MRCZZ20</t>
  </si>
  <si>
    <t>75043996050ZZZZZZZ11</t>
  </si>
  <si>
    <t>75043996100ZZZZZZZ11</t>
  </si>
  <si>
    <t>75048100010ZZZZZZZ11</t>
  </si>
  <si>
    <t>75048100020ZZZZZZZ11</t>
  </si>
  <si>
    <t>75048100030ZZZZZZZ11</t>
  </si>
  <si>
    <t>75048100040ZZZZZZZ11</t>
  </si>
  <si>
    <t>75048100050ZZZZZZZ11</t>
  </si>
  <si>
    <t>75048100060ZZZZZZZ11</t>
  </si>
  <si>
    <t>7505</t>
  </si>
  <si>
    <t>75053996050ZZZZZZZ11</t>
  </si>
  <si>
    <t>75053996100ZZZZZZZ11</t>
  </si>
  <si>
    <t>75058100010ZZZZZZZ11</t>
  </si>
  <si>
    <t>75058100020ZZZZZZZ11</t>
  </si>
  <si>
    <t>75058100030ZZZZZZZ11</t>
  </si>
  <si>
    <t>75058100040ZZZZZZZ11</t>
  </si>
  <si>
    <t>75058100050ZZZZZZZ11</t>
  </si>
  <si>
    <t>75058100060ZZZZZZZ11</t>
  </si>
  <si>
    <t>7506</t>
  </si>
  <si>
    <t>7506272242021MRCZZ30</t>
  </si>
  <si>
    <t>7506272243021MRCZZ30</t>
  </si>
  <si>
    <t>7506272244021MRCZZ30</t>
  </si>
  <si>
    <t>7506272245021MRCZZ30</t>
  </si>
  <si>
    <t>7506272246021MRCZZ30</t>
  </si>
  <si>
    <t>7506272247021MRCZZ30</t>
  </si>
  <si>
    <t>7506272248021MRCZZ30</t>
  </si>
  <si>
    <t>7506272249021MRCZZ30</t>
  </si>
  <si>
    <t>7506272250021MRCZZ30</t>
  </si>
  <si>
    <t>75063996050ZZZZZZZ11</t>
  </si>
  <si>
    <t>75063996100ZZZZZZZ11</t>
  </si>
  <si>
    <t>75068100010ZZZZZZZ11</t>
  </si>
  <si>
    <t>75068100020ZZZZZZZ11</t>
  </si>
  <si>
    <t>75068100030ZZZZZZZ11</t>
  </si>
  <si>
    <t>75068100040ZZZZZZZ11</t>
  </si>
  <si>
    <t>75068100050ZZZZZZZ11</t>
  </si>
  <si>
    <t>75068100060ZZZZZZZ11</t>
  </si>
  <si>
    <t>7507</t>
  </si>
  <si>
    <t>7507272242021MRCZZ11</t>
  </si>
  <si>
    <t>7507272243021MRCZZ11</t>
  </si>
  <si>
    <t>7507272244021MRCZZ11</t>
  </si>
  <si>
    <t>7507272245021MRCZZ11</t>
  </si>
  <si>
    <t>7507272246021MRCZZ11</t>
  </si>
  <si>
    <t>7507272247021MRCZZ11</t>
  </si>
  <si>
    <t>7507272248021MRCZZ11</t>
  </si>
  <si>
    <t>7507272249021MRCZZ11</t>
  </si>
  <si>
    <t>7507272250021MRCZZ11</t>
  </si>
  <si>
    <t>75073996050ZZZZZZZ11</t>
  </si>
  <si>
    <t>75073996100ZZZZZZZ11</t>
  </si>
  <si>
    <t>7611</t>
  </si>
  <si>
    <t xml:space="preserve">OC: T&amp;S DOM - FOOD &amp; BEV (SERV)(MARKET)           </t>
  </si>
  <si>
    <t>7611272242022MRCZZ11</t>
  </si>
  <si>
    <t>7611272243022MRCZZ11</t>
  </si>
  <si>
    <t>7611272244022MRCZZ11</t>
  </si>
  <si>
    <t>7611272245022MRCZZ11</t>
  </si>
  <si>
    <t>7611272246022MRCZZ11</t>
  </si>
  <si>
    <t>7611272247022MRCZZ11</t>
  </si>
  <si>
    <t>7611272248022MRCZZ11</t>
  </si>
  <si>
    <t>7611272249022MRCZZ11</t>
  </si>
  <si>
    <t>7611272250022MRCZZ11</t>
  </si>
  <si>
    <t>76113996050ZZZZZZZ11</t>
  </si>
  <si>
    <t>76113996100ZZZZZZZ11</t>
  </si>
  <si>
    <t>7612</t>
  </si>
  <si>
    <t>7612132403022ZZZZZ20</t>
  </si>
  <si>
    <t>7612132403022ZZZZZ30</t>
  </si>
  <si>
    <t>7612132403022ZZZZZ40</t>
  </si>
  <si>
    <t>7612132403022ZZZZZ50</t>
  </si>
  <si>
    <t>7612132403022ZZZZZ60</t>
  </si>
  <si>
    <t>7612132403122ZZZZZ20</t>
  </si>
  <si>
    <t xml:space="preserve">WATER: SALE - PREPAID (TAXI RANK)                 </t>
  </si>
  <si>
    <t>7612132404022ZZZZZ20</t>
  </si>
  <si>
    <t>7612132404022ZZZZZ50</t>
  </si>
  <si>
    <t>7612132405022ZZZZZ20</t>
  </si>
  <si>
    <t>7612132406022ZZZZZ20</t>
  </si>
  <si>
    <t>7612230331022MRCZZ50</t>
  </si>
  <si>
    <t>234</t>
  </si>
  <si>
    <t>7612272120022MRCZZ11</t>
  </si>
  <si>
    <t xml:space="preserve">DEPRECIATION WATER SUPPLY DAMS &amp; WEIRS            </t>
  </si>
  <si>
    <t>7612272121022MRCZZ11</t>
  </si>
  <si>
    <t xml:space="preserve">DEPRECIATION WATER SUPPLY BOREHOLES               </t>
  </si>
  <si>
    <t>7612272122022MRCZZ11</t>
  </si>
  <si>
    <t xml:space="preserve">DEPRECIATION WATER SUPPLY RESERVOIRS              </t>
  </si>
  <si>
    <t>7612272123022MRCZZ11</t>
  </si>
  <si>
    <t xml:space="preserve">DEPRECIATION WATER SUPPLY PUMP STATIONS           </t>
  </si>
  <si>
    <t>7612272124022MRCZZ11</t>
  </si>
  <si>
    <t xml:space="preserve">DEPRECIATION WATER SUPPLY WATER TREATM            </t>
  </si>
  <si>
    <t>7612272125022MRCZZ11</t>
  </si>
  <si>
    <t>7612272126022MRCZZ11</t>
  </si>
  <si>
    <t xml:space="preserve">DEPRECIATION WATER SUPPLY DISTRIBUTION            </t>
  </si>
  <si>
    <t>7612272127022MRCZZ11</t>
  </si>
  <si>
    <t xml:space="preserve">DEPRECIATION WATER SUPPLY DISTR POINTS            </t>
  </si>
  <si>
    <t>7612272128022MRCZZ11</t>
  </si>
  <si>
    <t xml:space="preserve">DEPRECIATION WATER SUPPLY PRV STATIONS            </t>
  </si>
  <si>
    <t>7612272129022MRCZZ11</t>
  </si>
  <si>
    <t xml:space="preserve">DEPRECIATION WATER SUPPLY CAPITAL SPARES          </t>
  </si>
  <si>
    <t>7612272242022MRCZZ11</t>
  </si>
  <si>
    <t>7612272243022MRCZZ11</t>
  </si>
  <si>
    <t>7612272244022MRCZZ11</t>
  </si>
  <si>
    <t>7612272245022MRCZZ11</t>
  </si>
  <si>
    <t>7612272246022MRCZZ11</t>
  </si>
  <si>
    <t>7612272247022MRCZZ11</t>
  </si>
  <si>
    <t>7612272248022MRCZZ11</t>
  </si>
  <si>
    <t>7612272249022MRCZZ11</t>
  </si>
  <si>
    <t>7612272250022MRCZZ11</t>
  </si>
  <si>
    <t>76123996050ZZZZZZZ11</t>
  </si>
  <si>
    <t>76123996100ZZZZZZZ11</t>
  </si>
  <si>
    <t xml:space="preserve">WATER:OPENING BALANCE                             </t>
  </si>
  <si>
    <t xml:space="preserve">WATER  - DEBT WRITE-OFFS                          </t>
  </si>
  <si>
    <t>76125651970ZZZZZZZ11</t>
  </si>
  <si>
    <t xml:space="preserve">WATER - ACCRUED REVENUE                           </t>
  </si>
  <si>
    <t>76125671910ZZZZZZZ11</t>
  </si>
  <si>
    <t xml:space="preserve">WATER VAT - OPENING BALANCE                       </t>
  </si>
  <si>
    <t>76125671920ZZZZZZZ11</t>
  </si>
  <si>
    <t xml:space="preserve">WATER VAT - MONTHLY BILLING                       </t>
  </si>
  <si>
    <t>76125671930ZZZZZZZ11</t>
  </si>
  <si>
    <t xml:space="preserve">WATER VAT - PRIOR PERIOD CORREC &amp; ADJUST          </t>
  </si>
  <si>
    <t>76125671940ZZZZZZZ11</t>
  </si>
  <si>
    <t xml:space="preserve">WATER VAT - COLLECTIONS                           </t>
  </si>
  <si>
    <t>76125671950ZZZZZZZ11</t>
  </si>
  <si>
    <t xml:space="preserve">WATER VAT  - DEBT WRITE-OFFS                      </t>
  </si>
  <si>
    <t>76125671960ZZZZZZZ11</t>
  </si>
  <si>
    <t xml:space="preserve">WATER VAT - INTEREST CHARGE                       </t>
  </si>
  <si>
    <t>76125671970ZZZZZZZ11</t>
  </si>
  <si>
    <t xml:space="preserve">WATER VAT - ACCRUED REVENUE                       </t>
  </si>
  <si>
    <t>76125672110ZZZZZZZ11</t>
  </si>
  <si>
    <t xml:space="preserve">WATER VAT: IMP - OPENING BALANCE                  </t>
  </si>
  <si>
    <t>76125672130ZZZZZZZ11</t>
  </si>
  <si>
    <t xml:space="preserve">WATER VAT: IMP - ADJUSTMENTS                      </t>
  </si>
  <si>
    <t>76125672140ZZZZZZZ11</t>
  </si>
  <si>
    <t xml:space="preserve">WATER VAT: IMP - REVERSAL                         </t>
  </si>
  <si>
    <t>7612644502081R37ZZ11</t>
  </si>
  <si>
    <t>7612644502081R61ZZ20</t>
  </si>
  <si>
    <t>7612644502081Y83ZZ11</t>
  </si>
  <si>
    <t>7612644502081Y84ZZ20</t>
  </si>
  <si>
    <t xml:space="preserve">MASELSP WAT RE-USE PUMP STAT RISING MAIN          </t>
  </si>
  <si>
    <t>7612644502081Y85ZZ20</t>
  </si>
  <si>
    <t xml:space="preserve">MASELSP WATER RE-USE GRAV LINE MOCKESDAM          </t>
  </si>
  <si>
    <t>7612644502081Y86ZZ20</t>
  </si>
  <si>
    <t xml:space="preserve">MASELSP WATER RE-USE (GRAVITY TO NEWWTW)          </t>
  </si>
  <si>
    <t>7612644502081Y87ZZ11</t>
  </si>
  <si>
    <t>7612644502081Y88ZZ20</t>
  </si>
  <si>
    <t>7612644502081Y89ZZ50</t>
  </si>
  <si>
    <t xml:space="preserve">NALEDI: REFURB OF WATER SUPPLY SYSTEMS            </t>
  </si>
  <si>
    <t>7612644502081Y90ZZ60</t>
  </si>
  <si>
    <t xml:space="preserve">SOUTPAN: REFURB OF WATER SUPPLY SYSTEMS           </t>
  </si>
  <si>
    <t xml:space="preserve">PPE COST WATER INFR WTW COST OPENING BAL          </t>
  </si>
  <si>
    <t xml:space="preserve">PPE COST WATER INFR WTW COST DECOM LIAB           </t>
  </si>
  <si>
    <t xml:space="preserve">PPE COST WATER INFRAST WTW COST CORR ERR          </t>
  </si>
  <si>
    <t xml:space="preserve">PPE COST WATER INFR WTW COST CHG ACC POL          </t>
  </si>
  <si>
    <t xml:space="preserve">PPE COST WATER INFRAST WTW COST DISPOSAL          </t>
  </si>
  <si>
    <t xml:space="preserve">PPE COST WATER INFR WTW COST TRANSFER IN          </t>
  </si>
  <si>
    <t xml:space="preserve">PPE COST WATER INF WTW COST TRANSFER OUT          </t>
  </si>
  <si>
    <t xml:space="preserve">PPE COST WATER INFR WTW AD OPENING BALAN          </t>
  </si>
  <si>
    <t xml:space="preserve">PPE COST WATER INFR WTW AD OTHER CHANGES          </t>
  </si>
  <si>
    <t xml:space="preserve">PPE COST WATER INFR WTW AD DEPRECIATION           </t>
  </si>
  <si>
    <t xml:space="preserve">PPE COST WATER INFRASTR WTW AD DISPOSAL           </t>
  </si>
  <si>
    <t xml:space="preserve">PPE COST WATER INFRASTR WTW AD TRANSFER           </t>
  </si>
  <si>
    <t xml:space="preserve">PPE COST WATER INFR WTW AI OPENING BALAN          </t>
  </si>
  <si>
    <t xml:space="preserve">PPE COST WATER INFRAST WTW AI IMPAIRMENT          </t>
  </si>
  <si>
    <t xml:space="preserve">PPE COST WATER INFR WTW AI DISPOSAL/TRF           </t>
  </si>
  <si>
    <t xml:space="preserve">PPE COST WATER INFR WTW AI CHG NOT LIST           </t>
  </si>
  <si>
    <t>76127024110ZZZZZZZ11</t>
  </si>
  <si>
    <t xml:space="preserve">WATER ACC 01:OPENING BALANCE                      </t>
  </si>
  <si>
    <t>76127024120ZZZZZZZ11</t>
  </si>
  <si>
    <t xml:space="preserve">WATER ACC 01:DEPOSITS                             </t>
  </si>
  <si>
    <t>76127024130ZZZZZZZ11</t>
  </si>
  <si>
    <t xml:space="preserve">WATER ACC 01:WITHDRAWALS                          </t>
  </si>
  <si>
    <t>7613</t>
  </si>
  <si>
    <t>7613272242022MRCZZ11</t>
  </si>
  <si>
    <t>7613272243022MRCZZ11</t>
  </si>
  <si>
    <t>7613272244022MRCZZ11</t>
  </si>
  <si>
    <t>7613272245022MRCZZ11</t>
  </si>
  <si>
    <t>7613272246022MRCZZ11</t>
  </si>
  <si>
    <t>7613272247022MRCZZ11</t>
  </si>
  <si>
    <t>7613272248022MRCZZ11</t>
  </si>
  <si>
    <t>7613272249022MRCZZ11</t>
  </si>
  <si>
    <t>7613272250022MRCZZ11</t>
  </si>
  <si>
    <t>76133996050ZZZZZZZ11</t>
  </si>
  <si>
    <t>76133996100ZZZZZZZ11</t>
  </si>
  <si>
    <t>7614</t>
  </si>
  <si>
    <t>7614227041084700ZZ11</t>
  </si>
  <si>
    <t>7614227041084701ZZ11</t>
  </si>
  <si>
    <t>7614227041084702ZZ11</t>
  </si>
  <si>
    <t>7614227041084703ZZ11</t>
  </si>
  <si>
    <t>7614227041084704ZZ11</t>
  </si>
  <si>
    <t>7614272120022MRCZZ11</t>
  </si>
  <si>
    <t>7614272121022MRCZZ11</t>
  </si>
  <si>
    <t>7614272122022MRCZZ11</t>
  </si>
  <si>
    <t>7614272123022MRCZZ11</t>
  </si>
  <si>
    <t>7614272124022MRCZZ11</t>
  </si>
  <si>
    <t>7614272125022MRCZZ11</t>
  </si>
  <si>
    <t>7614272126022MRCZZ11</t>
  </si>
  <si>
    <t>7614272127022MRCZZ11</t>
  </si>
  <si>
    <t>7614272128022MRCZZ11</t>
  </si>
  <si>
    <t>7614272129022MRCZZ11</t>
  </si>
  <si>
    <t>7614272242022MRCZZ11</t>
  </si>
  <si>
    <t>7614272243022MRCZZ11</t>
  </si>
  <si>
    <t>7614272244022MRCZZ11</t>
  </si>
  <si>
    <t>7614272245022MRCZZ11</t>
  </si>
  <si>
    <t>7614272246022MRCZZ11</t>
  </si>
  <si>
    <t>7614272247022MRCZZ11</t>
  </si>
  <si>
    <t>7614272248022MRCZZ11</t>
  </si>
  <si>
    <t>7614272249022MRCZZ11</t>
  </si>
  <si>
    <t>7614272250022MRCZZ11</t>
  </si>
  <si>
    <t>76143996050ZZZZZZZ11</t>
  </si>
  <si>
    <t>76143996100ZZZZZZZ11</t>
  </si>
  <si>
    <t>7614642042084R41ZZ11</t>
  </si>
  <si>
    <t xml:space="preserve">PURCHASE  OF VEHICLES                             </t>
  </si>
  <si>
    <t>7614644502084R12ZZ11</t>
  </si>
  <si>
    <t xml:space="preserve">WATER SYS MAN INT &amp; OPT TELEMETRY SCADA           </t>
  </si>
  <si>
    <t>7614644502084R24ZZ11</t>
  </si>
  <si>
    <t xml:space="preserve">FILTER CLARIFIER REF CONT W1515 MASELS            </t>
  </si>
  <si>
    <t>7614644502084R26ZZ11</t>
  </si>
  <si>
    <t xml:space="preserve">MASELS BLOEM MAIN CON ASSESS LEAK DET             </t>
  </si>
  <si>
    <t>7614644502084R28ZZ11</t>
  </si>
  <si>
    <t xml:space="preserve">HAMILTON PARK PUMP STATION REFURB                 </t>
  </si>
  <si>
    <t>7614644502084R30ZZ11</t>
  </si>
  <si>
    <t xml:space="preserve">OLD/ NEW ARBRETUM RESERVOIR LEAK REP              </t>
  </si>
  <si>
    <t>7614644502084R32ZZ11</t>
  </si>
  <si>
    <t xml:space="preserve">BULK SUPP METERS AUDIT VERIF STUDY CALIB          </t>
  </si>
  <si>
    <t>7614644502084R35ZZ11</t>
  </si>
  <si>
    <t xml:space="preserve">BULK SUPP METERS LOC REPLACE CALIB INST           </t>
  </si>
  <si>
    <t>7614644502084R39ZZ11</t>
  </si>
  <si>
    <t xml:space="preserve">PREASSURE NETW ZONE MAN AUD VALVES                </t>
  </si>
  <si>
    <t>7614644502084R42ZZ11</t>
  </si>
  <si>
    <t xml:space="preserve">REFURB INFRA PIPELINES HOOFWEG MAR                </t>
  </si>
  <si>
    <t>7614644502084R44ZZ11</t>
  </si>
  <si>
    <t xml:space="preserve">CONDITION ASSRSS PROG DEV PHASE APP               </t>
  </si>
  <si>
    <t>7614644502084R62ZZ11</t>
  </si>
  <si>
    <t xml:space="preserve">PIPE REPLACE LANG STR KING EDW M DUP              </t>
  </si>
  <si>
    <t>7614644502084R64ZZ11</t>
  </si>
  <si>
    <t xml:space="preserve">INSTALL METERS UNMETERRED CONN                    </t>
  </si>
  <si>
    <t>7614644502084R70ZZ11</t>
  </si>
  <si>
    <t xml:space="preserve">PREPAID PROG (AUTOMATED METERS)                   </t>
  </si>
  <si>
    <t>7614644502084R71ZZ11</t>
  </si>
  <si>
    <t xml:space="preserve">REPLACE WATER METERS                              </t>
  </si>
  <si>
    <t>7614644502084Z66ZZ11</t>
  </si>
  <si>
    <t xml:space="preserve">B/S MTER LOC (REPL) CALI INT CON MTERS            </t>
  </si>
  <si>
    <t>7614645602084R40ZZ11</t>
  </si>
  <si>
    <t xml:space="preserve">PURCHASE LEAK DETEC DEVICES TOOLS                 </t>
  </si>
  <si>
    <t xml:space="preserve">PPE REV WATER INF DISTR COST OPENING BAL          </t>
  </si>
  <si>
    <t>653</t>
  </si>
  <si>
    <t xml:space="preserve">PPE REVAL WATER INFRAST DISTR COST REVAL          </t>
  </si>
  <si>
    <t xml:space="preserve">PPE REVALUATION WATER INFR DISTR COST DL          </t>
  </si>
  <si>
    <t xml:space="preserve">PPE REVALUATION WATER INF DISTR COST COE          </t>
  </si>
  <si>
    <t xml:space="preserve">PPE REVAL WATER INFRASTR DISTR COST CIAP          </t>
  </si>
  <si>
    <t xml:space="preserve">PPE REVAL WATER INFR DISTR COST DISPOSAL          </t>
  </si>
  <si>
    <t xml:space="preserve">PPE REVAL WATER INFRAST DISTR COST TRF I          </t>
  </si>
  <si>
    <t xml:space="preserve">PPE REVAL WATER INFRAST DISTR COST TRF O          </t>
  </si>
  <si>
    <t xml:space="preserve">PPE REVAL WATER INF DISTR AD OPENING BAL          </t>
  </si>
  <si>
    <t xml:space="preserve">PPE REVAL WATER INFR DISTR AD OTHER CHG           </t>
  </si>
  <si>
    <t xml:space="preserve">PPE REVALUATION WATER INFR DISTR AD DEPR          </t>
  </si>
  <si>
    <t xml:space="preserve">PPE REVAL WATER INFR DISTR AD DISPOSAL            </t>
  </si>
  <si>
    <t xml:space="preserve">PPE REVAL WATER INFR DISTR AD TRANSFER            </t>
  </si>
  <si>
    <t xml:space="preserve">PPE REVAL WATER INF DISTR AI OPENING BAL          </t>
  </si>
  <si>
    <t xml:space="preserve">PPE REVAL WATER INFR DISTR AI IMPAIRMENT          </t>
  </si>
  <si>
    <t xml:space="preserve">PPE REV WATER INFR DISTR AI DISPOSAL/TRF          </t>
  </si>
  <si>
    <t xml:space="preserve">PPE REV WATER INFR DISTR AI CHG NOT LIST          </t>
  </si>
  <si>
    <t>7615</t>
  </si>
  <si>
    <t>7615272242022MRCZZ20</t>
  </si>
  <si>
    <t>7615272243022MRCZZ20</t>
  </si>
  <si>
    <t>7615272244022MRCZZ20</t>
  </si>
  <si>
    <t>7615272245022MRCZZ20</t>
  </si>
  <si>
    <t>7615272246022MRCZZ20</t>
  </si>
  <si>
    <t>7615272247022MRCZZ20</t>
  </si>
  <si>
    <t>7615272248022MRCZZ20</t>
  </si>
  <si>
    <t>7615272249022MRCZZ20</t>
  </si>
  <si>
    <t>7615272250022MRCZZ20</t>
  </si>
  <si>
    <t>76153996050ZZZZZZZ11</t>
  </si>
  <si>
    <t>76153996100ZZZZZZZ11</t>
  </si>
  <si>
    <t>76158100010ZZZZZZZ11</t>
  </si>
  <si>
    <t>76158100020ZZZZZZZ11</t>
  </si>
  <si>
    <t>76158100030ZZZZZZZ11</t>
  </si>
  <si>
    <t>76158100040ZZZZZZZ11</t>
  </si>
  <si>
    <t>76158100050ZZZZZZZ11</t>
  </si>
  <si>
    <t>76158100060ZZZZZZZ11</t>
  </si>
  <si>
    <t>7616</t>
  </si>
  <si>
    <t xml:space="preserve">OPR LEASES: COMMUNITY ASSETS(OFFICES)             </t>
  </si>
  <si>
    <t>7616272242022MRCZZ30</t>
  </si>
  <si>
    <t>7616272243022MRCZZ30</t>
  </si>
  <si>
    <t>7616272244022MRCZZ30</t>
  </si>
  <si>
    <t>7616272245022MRCZZ30</t>
  </si>
  <si>
    <t>7616272246022MRCZZ30</t>
  </si>
  <si>
    <t>7616272247022MRCZZ30</t>
  </si>
  <si>
    <t>7616272248022MRCZZ30</t>
  </si>
  <si>
    <t>7616272249022MRCZZ30</t>
  </si>
  <si>
    <t>7616272250022MRCZZ30</t>
  </si>
  <si>
    <t>76163996050ZZZZZZZ11</t>
  </si>
  <si>
    <t>76163996100ZZZZZZZ11</t>
  </si>
  <si>
    <t>76168100010ZZZZZZZ11</t>
  </si>
  <si>
    <t>76168100020ZZZZZZZ11</t>
  </si>
  <si>
    <t>76168100030ZZZZZZZ11</t>
  </si>
  <si>
    <t>76168100040ZZZZZZZ11</t>
  </si>
  <si>
    <t>76168100050ZZZZZZZ11</t>
  </si>
  <si>
    <t>76168100060ZZZZZZZ11</t>
  </si>
  <si>
    <t>7617</t>
  </si>
  <si>
    <t xml:space="preserve">RENT ON LAND                                      </t>
  </si>
  <si>
    <t>7617272242022MRCZZ40</t>
  </si>
  <si>
    <t>7617272243022MRCZZ40</t>
  </si>
  <si>
    <t>7617272244022MRCZZ40</t>
  </si>
  <si>
    <t>7617272245022MRCZZ40</t>
  </si>
  <si>
    <t>7617272246022MRCZZ40</t>
  </si>
  <si>
    <t>7617272247022MRCZZ40</t>
  </si>
  <si>
    <t>7617272248022MRCZZ40</t>
  </si>
  <si>
    <t>7617272249022MRCZZ40</t>
  </si>
  <si>
    <t>7617272250022MRCZZ40</t>
  </si>
  <si>
    <t>76173996050ZZZZZZZ11</t>
  </si>
  <si>
    <t>76173996100ZZZZZZZ11</t>
  </si>
  <si>
    <t>76178100010ZZZZZZZ11</t>
  </si>
  <si>
    <t>76178100020ZZZZZZZ11</t>
  </si>
  <si>
    <t>76178100030ZZZZZZZ11</t>
  </si>
  <si>
    <t>76178100040ZZZZZZZ11</t>
  </si>
  <si>
    <t>76178100050ZZZZZZZ11</t>
  </si>
  <si>
    <t>76178100060ZZZZZZZ11</t>
  </si>
  <si>
    <t>7619</t>
  </si>
  <si>
    <t>76193996050ZZZZZZZ11</t>
  </si>
  <si>
    <t>76193996100ZZZZZZZ11</t>
  </si>
  <si>
    <t xml:space="preserve">SM D07: SAL &amp; ALL -  BASIC SALARY                 </t>
  </si>
  <si>
    <t>7701</t>
  </si>
  <si>
    <t xml:space="preserve">SM D07: SAL &amp; ALL -  PERFORM BASED BONUS          </t>
  </si>
  <si>
    <t xml:space="preserve">SM D07: ALLOW - CELLULAR &amp; TELEPHONE              </t>
  </si>
  <si>
    <t xml:space="preserve">SM D07: ALLOW - TRAVEL OR MOTOR VEHICLE           </t>
  </si>
  <si>
    <t xml:space="preserve">SM D07: SOC CONTR: MEDICAL                        </t>
  </si>
  <si>
    <t xml:space="preserve">SM D07: SOC CONTR: PENSION FUNDS                  </t>
  </si>
  <si>
    <t xml:space="preserve">SM D07: SOC CONTR: UIF                            </t>
  </si>
  <si>
    <t xml:space="preserve">SM D07: SOC CONTR: BARGAINING COUNCIL             </t>
  </si>
  <si>
    <t>7701360120026MRCZZ11</t>
  </si>
  <si>
    <t>77013996050ZZZZZZZ11</t>
  </si>
  <si>
    <t>77013996100ZZZZZZZ11</t>
  </si>
  <si>
    <t xml:space="preserve">PPE COST TRANSP LSD OTH COST OPENING BAL          </t>
  </si>
  <si>
    <t xml:space="preserve">PPE COST TRANSPORT LEASED OTHER COST DL           </t>
  </si>
  <si>
    <t xml:space="preserve">PPE COST TRANSPORT LEASED OTHER COST COE          </t>
  </si>
  <si>
    <t xml:space="preserve">PPE COST TRANSP LEASED OTHER COST CIAPOL          </t>
  </si>
  <si>
    <t xml:space="preserve">PPE COST TRANSP LEAS OTHER COST DISPOSAL          </t>
  </si>
  <si>
    <t xml:space="preserve">PPE COST TRANSP LEASED OTHER COST TRF IN          </t>
  </si>
  <si>
    <t xml:space="preserve">PPE COST TRANSP LEASED OTHER COST TRF OU          </t>
  </si>
  <si>
    <t xml:space="preserve">PPE COST TRANSP LSD OTHER AD OPENING BAL          </t>
  </si>
  <si>
    <t xml:space="preserve">PPE COST TRANSP LEAS OTHER AD OTHER CHG           </t>
  </si>
  <si>
    <t xml:space="preserve">PPE COST TRANSPORT LEASED OTHER AD DEPR           </t>
  </si>
  <si>
    <t xml:space="preserve">PPE COST TRANSP LEASED OTHER AD DISPOSAL          </t>
  </si>
  <si>
    <t xml:space="preserve">PPE COST TRANSP LEASED OTHER AD TRANSFER          </t>
  </si>
  <si>
    <t xml:space="preserve">PPE COST TRANSP LSD OTHER AI OPENING BAL          </t>
  </si>
  <si>
    <t xml:space="preserve">PPE COST TRANSPORT LEASED OTHER AI IMPAI          </t>
  </si>
  <si>
    <t xml:space="preserve">PPE COST TRANSP LEAS OTH AI DISPOSAL/TRF          </t>
  </si>
  <si>
    <t xml:space="preserve">PPE COST TRANSP LEAS OTH AI CHG NOT LIST          </t>
  </si>
  <si>
    <t>7711</t>
  </si>
  <si>
    <t>7711272100020MRCZZ11</t>
  </si>
  <si>
    <t>7711272101020MRCZZ11</t>
  </si>
  <si>
    <t xml:space="preserve">DEPRECIATION SOLID WASTE TRANSF STATION           </t>
  </si>
  <si>
    <t>7711272102020MRCZZ11</t>
  </si>
  <si>
    <t xml:space="preserve">DEPRECIATION SOLID WASTE PROCES FACIL             </t>
  </si>
  <si>
    <t>7711272103020MRCZZ11</t>
  </si>
  <si>
    <t xml:space="preserve">DEPRECIATION SOLID WASTE DROP-OFF POINTS          </t>
  </si>
  <si>
    <t>7711272104020MRCZZ11</t>
  </si>
  <si>
    <t xml:space="preserve">DEPRECIATION SOLID WASTE SEPARATON FACIL          </t>
  </si>
  <si>
    <t>7711272105020MRCZZ11</t>
  </si>
  <si>
    <t xml:space="preserve">DEPRECIATION SOLID WASTE ELEC GEN FACIL           </t>
  </si>
  <si>
    <t>7711272106020MRCZZ11</t>
  </si>
  <si>
    <t xml:space="preserve">DEPRECIATION SOLID WASTE CAPITAL SPARES           </t>
  </si>
  <si>
    <t>77113996050ZZZZZZZ11</t>
  </si>
  <si>
    <t>77113996100ZZZZZZZ11</t>
  </si>
  <si>
    <t>77116450010ZZZZZZZ11</t>
  </si>
  <si>
    <t>7711645002079Z01ZZ11</t>
  </si>
  <si>
    <t xml:space="preserve">WAAIHOEK PRECINCT REDEVELOPMENT                   </t>
  </si>
  <si>
    <t>7711645002081RK1ZZ11</t>
  </si>
  <si>
    <t>7711645002081Y91ZZ40</t>
  </si>
  <si>
    <t xml:space="preserve">UPGRADE AND REFURB BOTSH LANDFILL SITES           </t>
  </si>
  <si>
    <t>7711645002081Y92ZZ11</t>
  </si>
  <si>
    <t>7711645002081Y93ZZ20</t>
  </si>
  <si>
    <t xml:space="preserve">UPGR  UPLIFT EX W/R OFF AT S/HERN L/SITE          </t>
  </si>
  <si>
    <t>7711645002081Y94ZZ20</t>
  </si>
  <si>
    <t xml:space="preserve">UPGRADE REFURB  NORTHERN LANDFILL SITES           </t>
  </si>
  <si>
    <t>7711645002081Y95ZZ11</t>
  </si>
  <si>
    <t xml:space="preserve">UPGRADE REFURB SOUTHERN LANDFILL SITES            </t>
  </si>
  <si>
    <t>7711645002081Y96ZZ11</t>
  </si>
  <si>
    <t xml:space="preserve">NEW FENCE AT NORTHERN LANDFILL SITE               </t>
  </si>
  <si>
    <t>7711645002081Y97ZZ20</t>
  </si>
  <si>
    <t xml:space="preserve">NEW FENCE AT SOUTHERN LANDFILL SITE               </t>
  </si>
  <si>
    <t>7711645002081Y98ZZ11</t>
  </si>
  <si>
    <t xml:space="preserve">UPGRADE REFURB SOLID WASTE MANAGE DEPOTS          </t>
  </si>
  <si>
    <t>7711645002081Y99ZZ11</t>
  </si>
  <si>
    <t xml:space="preserve">REFUSE BINS FOR CBD'S IN METRO                    </t>
  </si>
  <si>
    <t>77116450030ZZZZZZZ11</t>
  </si>
  <si>
    <t>77116450040ZZZZZZZ11</t>
  </si>
  <si>
    <t>77116450050ZZZZZZZ11</t>
  </si>
  <si>
    <t>77116450060ZZZZZZZ11</t>
  </si>
  <si>
    <t>77116450070ZZZZZZZ11</t>
  </si>
  <si>
    <t>77116450080ZZZZZZZ11</t>
  </si>
  <si>
    <t>77116450210ZZZZZZZ11</t>
  </si>
  <si>
    <t>77116450220ZZZZZZZ11</t>
  </si>
  <si>
    <t>77116450230ZZZZZZZ11</t>
  </si>
  <si>
    <t>77116450240ZZZZZZZ11</t>
  </si>
  <si>
    <t>77116450250ZZZZZZZ11</t>
  </si>
  <si>
    <t>77116450310ZZZZZZZ11</t>
  </si>
  <si>
    <t>77116450320ZZZZZZZ11</t>
  </si>
  <si>
    <t>77116450330ZZZZZZZ11</t>
  </si>
  <si>
    <t>77116450340ZZZZZZZ11</t>
  </si>
  <si>
    <t>77116680010ZZZZZZZ11</t>
  </si>
  <si>
    <t>77116680020ZZZZZZZ11</t>
  </si>
  <si>
    <t>77116680030ZZZZZZZ11</t>
  </si>
  <si>
    <t>77116680040ZZZZZZZ11</t>
  </si>
  <si>
    <t>77116680050ZZZZZZZ11</t>
  </si>
  <si>
    <t>77116680060ZZZZZZZ11</t>
  </si>
  <si>
    <t>77116680070ZZZZZZZ11</t>
  </si>
  <si>
    <t>77116680080ZZZZZZZ11</t>
  </si>
  <si>
    <t>77116680090ZZZZZZZ11</t>
  </si>
  <si>
    <t>77116680100ZZZZZZZ11</t>
  </si>
  <si>
    <t>7721</t>
  </si>
  <si>
    <t>7721272100020MRCZZ11</t>
  </si>
  <si>
    <t>7721272242020MRCZZ11</t>
  </si>
  <si>
    <t>7721272243020MRCZZ11</t>
  </si>
  <si>
    <t>7721272244020MRCZZ11</t>
  </si>
  <si>
    <t>7721272245020MRCZZ11</t>
  </si>
  <si>
    <t>7721272246020MRCZZ11</t>
  </si>
  <si>
    <t>7721272247020MRCZZ11</t>
  </si>
  <si>
    <t>7721272248020MRCZZ11</t>
  </si>
  <si>
    <t>7721272249020MRCZZ11</t>
  </si>
  <si>
    <t>7721272250020MRCZZ11</t>
  </si>
  <si>
    <t>77213996050ZZZZZZZ11</t>
  </si>
  <si>
    <t>77213996100ZZZZZZZ11</t>
  </si>
  <si>
    <t>77216450010ZZZZZZZ11</t>
  </si>
  <si>
    <t>7721645002081R06ZZ30</t>
  </si>
  <si>
    <t xml:space="preserve">TWO WEIGHBR TRANS STAT THABA NCHU                 </t>
  </si>
  <si>
    <t>7721645002081RK2ZZ30</t>
  </si>
  <si>
    <t>77216450030ZZZZZZZ11</t>
  </si>
  <si>
    <t>77216450040ZZZZZZZ11</t>
  </si>
  <si>
    <t>77216450050ZZZZZZZ11</t>
  </si>
  <si>
    <t>77216450060ZZZZZZZ11</t>
  </si>
  <si>
    <t>77216450070ZZZZZZZ11</t>
  </si>
  <si>
    <t>77216450080ZZZZZZZ11</t>
  </si>
  <si>
    <t>77216450210ZZZZZZZ11</t>
  </si>
  <si>
    <t>77216450220ZZZZZZZ11</t>
  </si>
  <si>
    <t>77216450230ZZZZZZZ11</t>
  </si>
  <si>
    <t>77216450240ZZZZZZZ11</t>
  </si>
  <si>
    <t>77216450250ZZZZZZZ11</t>
  </si>
  <si>
    <t>77216450310ZZZZZZZ11</t>
  </si>
  <si>
    <t>77216450320ZZZZZZZ11</t>
  </si>
  <si>
    <t>77216450330ZZZZZZZ11</t>
  </si>
  <si>
    <t>77216450340ZZZZZZZ11</t>
  </si>
  <si>
    <t>77216680010ZZZZZZZ11</t>
  </si>
  <si>
    <t>77216680020ZZZZZZZ11</t>
  </si>
  <si>
    <t>77216680030ZZZZZZZ11</t>
  </si>
  <si>
    <t>77216680040ZZZZZZZ11</t>
  </si>
  <si>
    <t>77216680050ZZZZZZZ11</t>
  </si>
  <si>
    <t>77216680060ZZZZZZZ11</t>
  </si>
  <si>
    <t>77216680070ZZZZZZZ11</t>
  </si>
  <si>
    <t>77216680080ZZZZZZZ11</t>
  </si>
  <si>
    <t>77216680090ZZZZZZZ11</t>
  </si>
  <si>
    <t>77216680100ZZZZZZZ11</t>
  </si>
  <si>
    <t>7741</t>
  </si>
  <si>
    <t>7741140286015ZZZZZ11</t>
  </si>
  <si>
    <t>7741272242020MRCZZ12</t>
  </si>
  <si>
    <t>7741272243020MRCZZ12</t>
  </si>
  <si>
    <t>7741272244020MRCZZ12</t>
  </si>
  <si>
    <t>7741272245020MRCZZ12</t>
  </si>
  <si>
    <t>7741272246020MRCZZ12</t>
  </si>
  <si>
    <t>7741272247020MRCZZ12</t>
  </si>
  <si>
    <t>7741272248020MRCZZ12</t>
  </si>
  <si>
    <t>7741272249020MRCZZ12</t>
  </si>
  <si>
    <t>7741272250020MRCZZ12</t>
  </si>
  <si>
    <t>77413996050ZZZZZZZ11</t>
  </si>
  <si>
    <t>77413996100ZZZZZZZ11</t>
  </si>
  <si>
    <t>77418100010ZZZZZZZ11</t>
  </si>
  <si>
    <t>77418100020ZZZZZZZ11</t>
  </si>
  <si>
    <t>77418100030ZZZZZZZ11</t>
  </si>
  <si>
    <t>77418100040ZZZZZZZ11</t>
  </si>
  <si>
    <t>77418100050ZZZZZZZ11</t>
  </si>
  <si>
    <t>77418100060ZZZZZZZ11</t>
  </si>
  <si>
    <t>7751</t>
  </si>
  <si>
    <t xml:space="preserve">OS: REFUSE REMOVAL (GENERAL)                      </t>
  </si>
  <si>
    <t>7751272242020MRCZZ12</t>
  </si>
  <si>
    <t>7751272243020MRCZZ12</t>
  </si>
  <si>
    <t>7751272244020MRCZZ12</t>
  </si>
  <si>
    <t>7751272245020MRCZZ12</t>
  </si>
  <si>
    <t>7751272246020MRCZZ12</t>
  </si>
  <si>
    <t>7751272247020MRCZZ12</t>
  </si>
  <si>
    <t>7751272248020MRCZZ12</t>
  </si>
  <si>
    <t>7751272249020MRCZZ12</t>
  </si>
  <si>
    <t>7751272250020MRCZZ12</t>
  </si>
  <si>
    <t>77513996050ZZZZZZZ11</t>
  </si>
  <si>
    <t>77513996100ZZZZZZZ11</t>
  </si>
  <si>
    <t>77518100010ZZZZZZZ11</t>
  </si>
  <si>
    <t>77518100020ZZZZZZZ11</t>
  </si>
  <si>
    <t>77518100030ZZZZZZZ11</t>
  </si>
  <si>
    <t>77518100040ZZZZZZZ11</t>
  </si>
  <si>
    <t>77518100050ZZZZZZZ11</t>
  </si>
  <si>
    <t>77518100060ZZZZZZZ11</t>
  </si>
  <si>
    <t>7761</t>
  </si>
  <si>
    <t xml:space="preserve">WASTE MANAGEMENT REFUSE REMOVAL (FBS)             </t>
  </si>
  <si>
    <t xml:space="preserve">OS: LITTER PICKING &amp; STREET CLEANING(CB           </t>
  </si>
  <si>
    <t>77613996050ZZZZZZZ11</t>
  </si>
  <si>
    <t>77613996100ZZZZZZZ11</t>
  </si>
  <si>
    <t>77615651210ZZZZZZZ11</t>
  </si>
  <si>
    <t>77615651220ZZZZZZZ11</t>
  </si>
  <si>
    <t>77615651230ZZZZZZZ11</t>
  </si>
  <si>
    <t>77615651240ZZZZZZZ11</t>
  </si>
  <si>
    <t>77615651250ZZZZZZZ11</t>
  </si>
  <si>
    <t xml:space="preserve">WASTE  - DEBT WRITE-OFFS                          </t>
  </si>
  <si>
    <t>77615651260ZZZZZZZ11</t>
  </si>
  <si>
    <t>77615651270ZZZZZZZ11</t>
  </si>
  <si>
    <t xml:space="preserve">WASTE - ACCRUED REVENUE                           </t>
  </si>
  <si>
    <t>77615651410ZZZZZZZ11</t>
  </si>
  <si>
    <t>77615651430ZZZZZZZ11</t>
  </si>
  <si>
    <t>77615651440ZZZZZZZ11</t>
  </si>
  <si>
    <t>77615671210ZZZZZZZ11</t>
  </si>
  <si>
    <t xml:space="preserve">WASTE VAT - OPENING BALANCE                       </t>
  </si>
  <si>
    <t>77615671220ZZZZZZZ11</t>
  </si>
  <si>
    <t xml:space="preserve">WASTE VAT - MONTHLY BILLING                       </t>
  </si>
  <si>
    <t>77615671230ZZZZZZZ11</t>
  </si>
  <si>
    <t xml:space="preserve">WASTE VAT - PRIOR PERIOD CORREC &amp; ADJUST          </t>
  </si>
  <si>
    <t>77615671240ZZZZZZZ11</t>
  </si>
  <si>
    <t xml:space="preserve">WASTE VAT - COLLECTIONS                           </t>
  </si>
  <si>
    <t>77615671250ZZZZZZZ11</t>
  </si>
  <si>
    <t xml:space="preserve">WASTE VAT  - DEBT WRITE-OFFS                      </t>
  </si>
  <si>
    <t>77615671260ZZZZZZZ11</t>
  </si>
  <si>
    <t xml:space="preserve">WASTE VAT - INTEREST CHARGE                       </t>
  </si>
  <si>
    <t>77615671270ZZZZZZZ11</t>
  </si>
  <si>
    <t xml:space="preserve">WASTE VAT - ACCRUED REVENUE                       </t>
  </si>
  <si>
    <t>77615671410ZZZZZZZ11</t>
  </si>
  <si>
    <t xml:space="preserve">WASTE VAT: IMP - OPENING BALANCE                  </t>
  </si>
  <si>
    <t>77615671430ZZZZZZZ11</t>
  </si>
  <si>
    <t xml:space="preserve">WASTE VAT: IMP - ADJUSTMENTS                      </t>
  </si>
  <si>
    <t>77615671440ZZZZZZZ11</t>
  </si>
  <si>
    <t xml:space="preserve">WASTE VAT: IMP - REVERSAL                         </t>
  </si>
  <si>
    <t>77618100010ZZZZZZZ11</t>
  </si>
  <si>
    <t>77618100020ZZZZZZZ11</t>
  </si>
  <si>
    <t>77618100030ZZZZZZZ11</t>
  </si>
  <si>
    <t>77618100040ZZZZZZZ11</t>
  </si>
  <si>
    <t>77618100050ZZZZZZZ11</t>
  </si>
  <si>
    <t>77618100060ZZZZZZZ11</t>
  </si>
  <si>
    <t>7771</t>
  </si>
  <si>
    <t>77713996050ZZZZZZZ11</t>
  </si>
  <si>
    <t>77713996100ZZZZZZZ11</t>
  </si>
  <si>
    <t>77718100010ZZZZZZZ11</t>
  </si>
  <si>
    <t>77718100020ZZZZZZZ11</t>
  </si>
  <si>
    <t>77718100030ZZZZZZZ11</t>
  </si>
  <si>
    <t>77718100040ZZZZZZZ11</t>
  </si>
  <si>
    <t>77718100050ZZZZZZZ11</t>
  </si>
  <si>
    <t>77718100060ZZZZZZZ11</t>
  </si>
  <si>
    <t>7781</t>
  </si>
  <si>
    <t>7781272242020MRCZZ12</t>
  </si>
  <si>
    <t>7781272243020MRCZZ12</t>
  </si>
  <si>
    <t>7781272244020MRCZZ12</t>
  </si>
  <si>
    <t>7781272245020MRCZZ12</t>
  </si>
  <si>
    <t>7781272246020MRCZZ12</t>
  </si>
  <si>
    <t>7781272247020MRCZZ12</t>
  </si>
  <si>
    <t>7781272248020MRCZZ12</t>
  </si>
  <si>
    <t>7781272249020MRCZZ12</t>
  </si>
  <si>
    <t>7781272250020MRCZZ12</t>
  </si>
  <si>
    <t>77813996050ZZZZZZZ11</t>
  </si>
  <si>
    <t>77813996100ZZZZZZZ11</t>
  </si>
  <si>
    <t>77818100010ZZZZZZZ11</t>
  </si>
  <si>
    <t>77818100020ZZZZZZZ11</t>
  </si>
  <si>
    <t>77818100030ZZZZZZZ11</t>
  </si>
  <si>
    <t>77818100040ZZZZZZZ11</t>
  </si>
  <si>
    <t>77818100050ZZZZZZZ11</t>
  </si>
  <si>
    <t>77818100060ZZZZZZZ11</t>
  </si>
  <si>
    <t>7791</t>
  </si>
  <si>
    <t>7791272242020MRCZZ12</t>
  </si>
  <si>
    <t>7791272243020MRCZZ12</t>
  </si>
  <si>
    <t>7791272244020MRCZZ12</t>
  </si>
  <si>
    <t>7791272245020MRCZZ12</t>
  </si>
  <si>
    <t>7791272246020MRCZZ12</t>
  </si>
  <si>
    <t>7791272247020MRCZZ12</t>
  </si>
  <si>
    <t>7791272248020MRCZZ12</t>
  </si>
  <si>
    <t>7791272249020MRCZZ12</t>
  </si>
  <si>
    <t>7791272250020MRCZZ12</t>
  </si>
  <si>
    <t>77913996050ZZZZZZZ11</t>
  </si>
  <si>
    <t>77913996100ZZZZZZZ11</t>
  </si>
  <si>
    <t>77918100010ZZZZZZZ11</t>
  </si>
  <si>
    <t>77918100020ZZZZZZZ11</t>
  </si>
  <si>
    <t>77918100030ZZZZZZZ11</t>
  </si>
  <si>
    <t>77918100040ZZZZZZZ11</t>
  </si>
  <si>
    <t>77918100050ZZZZZZZ11</t>
  </si>
  <si>
    <t>77918100060ZZZZZZZ11</t>
  </si>
  <si>
    <t>7801</t>
  </si>
  <si>
    <t>78013996050ZZZZZZZ11</t>
  </si>
  <si>
    <t>78013996100ZZZZZZZ11</t>
  </si>
  <si>
    <t>7811</t>
  </si>
  <si>
    <t>7811272242026MRCZZ11</t>
  </si>
  <si>
    <t>7811272243026MRCZZ11</t>
  </si>
  <si>
    <t>7811272244026MRCZZ11</t>
  </si>
  <si>
    <t>7811272245026MRCZZ11</t>
  </si>
  <si>
    <t>7811272246026MRCZZ11</t>
  </si>
  <si>
    <t>7811272247026MRCZZ11</t>
  </si>
  <si>
    <t>7811272248026MRCZZ11</t>
  </si>
  <si>
    <t>7811272249026MRCZZ11</t>
  </si>
  <si>
    <t>7811272250026MRCZZ11</t>
  </si>
  <si>
    <t>7811370015006MRCZZ11</t>
  </si>
  <si>
    <t>7811370020006MRCZZ11</t>
  </si>
  <si>
    <t xml:space="preserve">DPT RECOVER:VEHICLE RENTAL                        </t>
  </si>
  <si>
    <t xml:space="preserve">DPT RECOVER:FUEL RECHARGE                         </t>
  </si>
  <si>
    <t>78113996050ZZZZZZZ11</t>
  </si>
  <si>
    <t>78113996100ZZZZZZZ11</t>
  </si>
  <si>
    <t>78115513110ZZZZZZZ11</t>
  </si>
  <si>
    <t xml:space="preserve">CONS STORES STD RATED ACC 11:OPEN BAL             </t>
  </si>
  <si>
    <t>78115513120ZZZZZZZ11</t>
  </si>
  <si>
    <t xml:space="preserve">CONS STORES STD RATED ACC 11:ACQUISITION          </t>
  </si>
  <si>
    <t>78115513130ZZZZZZZ11</t>
  </si>
  <si>
    <t xml:space="preserve">CONS STORES STD RATED ACC 11:ISSUES               </t>
  </si>
  <si>
    <t>78115513140ZZZZZZZ11</t>
  </si>
  <si>
    <t xml:space="preserve">CONS STORES STD RATED ACC 11:ADJUSTMENTS          </t>
  </si>
  <si>
    <t>78115513150ZZZZZZZ11</t>
  </si>
  <si>
    <t xml:space="preserve">CONS STORES STD RATED ACC 11:WRITE-OFFS           </t>
  </si>
  <si>
    <t>78115530110ZZZZZZZ11</t>
  </si>
  <si>
    <t xml:space="preserve">CONS STORES ZERO RATED ACC 001:OPEN BAL           </t>
  </si>
  <si>
    <t>553</t>
  </si>
  <si>
    <t>78115530120ZZZZZZZ11</t>
  </si>
  <si>
    <t xml:space="preserve">CONS STORES ZERO RATED ACC 001:ACQUIS             </t>
  </si>
  <si>
    <t>78115530130ZZZZZZZ11</t>
  </si>
  <si>
    <t xml:space="preserve">CONS STORES ZERO RATED ACC 001:ISSUES             </t>
  </si>
  <si>
    <t>78115530140ZZZZZZZ11</t>
  </si>
  <si>
    <t xml:space="preserve">CONS STORES ZERO RATED ACC 001 ADJ                </t>
  </si>
  <si>
    <t>78115530150ZZZZZZZ11</t>
  </si>
  <si>
    <t xml:space="preserve">CONS STORES ZERO RATED ACC 001:WRITE-OFF          </t>
  </si>
  <si>
    <t>78115530210ZZZZZZZ11</t>
  </si>
  <si>
    <t xml:space="preserve">CONS STORES ZERO RATED ACC 002:OPEN BAL           </t>
  </si>
  <si>
    <t>78115530220ZZZZZZZ11</t>
  </si>
  <si>
    <t xml:space="preserve">CONS STORES ZERO RATED ACC 002:ACQUIS             </t>
  </si>
  <si>
    <t>78115530230ZZZZZZZ11</t>
  </si>
  <si>
    <t xml:space="preserve">CONS STORES ZERO RATED ACC 002:ISSUES             </t>
  </si>
  <si>
    <t>78115530240ZZZZZZZ11</t>
  </si>
  <si>
    <t xml:space="preserve">CONS STORES ZERO RATED ACC 002 ADJ                </t>
  </si>
  <si>
    <t>78115530250ZZZZZZZ11</t>
  </si>
  <si>
    <t xml:space="preserve">CONS STORES ZERO RATED ACC 002:WRITE-OFF          </t>
  </si>
  <si>
    <t>78115530310ZZZZZZZ11</t>
  </si>
  <si>
    <t xml:space="preserve">CONS STORES ZERO RATED ACC 003:OPEN BAL           </t>
  </si>
  <si>
    <t>78115530320ZZZZZZZ11</t>
  </si>
  <si>
    <t xml:space="preserve">CONS STORES ZERO RATED ACC 003:ACQUIS             </t>
  </si>
  <si>
    <t>78115530330ZZZZZZZ11</t>
  </si>
  <si>
    <t xml:space="preserve">CONS STORES ZERO RATED ACC 003:ISSUES             </t>
  </si>
  <si>
    <t>78115530340ZZZZZZZ11</t>
  </si>
  <si>
    <t xml:space="preserve">CONS STORES ZERO RATED ACC 003 ADJ                </t>
  </si>
  <si>
    <t>78115530350ZZZZZZZ11</t>
  </si>
  <si>
    <t xml:space="preserve">CONS STORES ZERO RATED ACC 003:WRITE-OFF          </t>
  </si>
  <si>
    <t>78115530410ZZZZZZZ11</t>
  </si>
  <si>
    <t xml:space="preserve">CONS STORES ZERO RATED ACC 004:OPEN BAL           </t>
  </si>
  <si>
    <t>78115530420ZZZZZZZ11</t>
  </si>
  <si>
    <t xml:space="preserve">CONS STORES ZERO RATED ACC 004:ACQUIS             </t>
  </si>
  <si>
    <t>78115530430ZZZZZZZ11</t>
  </si>
  <si>
    <t xml:space="preserve">CONS STORES ZERO RATED ACC 004:ISSUES             </t>
  </si>
  <si>
    <t>78115530440ZZZZZZZ11</t>
  </si>
  <si>
    <t xml:space="preserve">CONS STORES ZERO RATED ACC 004 ADJ                </t>
  </si>
  <si>
    <t>78115530450ZZZZZZZ11</t>
  </si>
  <si>
    <t xml:space="preserve">CONS STORES ZERO RATED ACC 004:WRITE-OFF          </t>
  </si>
  <si>
    <t>78115530510ZZZZZZZ11</t>
  </si>
  <si>
    <t xml:space="preserve">CONS STORES ZERO RATED ACC 005:OPEN BAL           </t>
  </si>
  <si>
    <t>78115530520ZZZZZZZ11</t>
  </si>
  <si>
    <t xml:space="preserve">CONS STORES ZERO RATED ACC 005:ACQUIS             </t>
  </si>
  <si>
    <t>78115530530ZZZZZZZ11</t>
  </si>
  <si>
    <t xml:space="preserve">CONS STORES ZERO RATED ACC 005:ISSUES             </t>
  </si>
  <si>
    <t>78115530540ZZZZZZZ11</t>
  </si>
  <si>
    <t xml:space="preserve">CONS STORES ZERO RATED ACC 005 ADJ                </t>
  </si>
  <si>
    <t>78115530550ZZZZZZZ11</t>
  </si>
  <si>
    <t xml:space="preserve">CONS STORES ZERO RATED ACC 005:WRITE-OFF          </t>
  </si>
  <si>
    <t>78115530610ZZZZZZZ11</t>
  </si>
  <si>
    <t xml:space="preserve">CONS STORES ZERO RATED ACC 006:OPEN BAL           </t>
  </si>
  <si>
    <t>78115530620ZZZZZZZ11</t>
  </si>
  <si>
    <t xml:space="preserve">CONS STORES ZERO RATED ACC 006:ACQUIS             </t>
  </si>
  <si>
    <t>78115530630ZZZZZZZ11</t>
  </si>
  <si>
    <t xml:space="preserve">CONS STORES ZERO RATED ACC 006:ISSUES             </t>
  </si>
  <si>
    <t>78115530640ZZZZZZZ11</t>
  </si>
  <si>
    <t xml:space="preserve">CONS STORES ZERO RATED ACC 006 ADJ                </t>
  </si>
  <si>
    <t>78115530650ZZZZZZZ11</t>
  </si>
  <si>
    <t xml:space="preserve">CONS STORES ZERO RATED ACC 006:WRITE-OFF          </t>
  </si>
  <si>
    <t>78115530710ZZZZZZZ11</t>
  </si>
  <si>
    <t xml:space="preserve">CONS STORES ZERO RATED ACC 007:OPEN BAL           </t>
  </si>
  <si>
    <t>78115530720ZZZZZZZ11</t>
  </si>
  <si>
    <t xml:space="preserve">CONS STORES ZERO RATED ACC 007:ACQUIS             </t>
  </si>
  <si>
    <t>78115530730ZZZZZZZ11</t>
  </si>
  <si>
    <t xml:space="preserve">CONS STORES ZERO RATED ACC 007:ISSUES             </t>
  </si>
  <si>
    <t>78115530740ZZZZZZZ11</t>
  </si>
  <si>
    <t xml:space="preserve">CONS STORES ZERO RATED ACC 007 ADJ                </t>
  </si>
  <si>
    <t>78115530750ZZZZZZZ11</t>
  </si>
  <si>
    <t xml:space="preserve">CONS STORES ZERO RATED ACC 007:WRITE-OFF          </t>
  </si>
  <si>
    <t>78115530810ZZZZZZZ11</t>
  </si>
  <si>
    <t xml:space="preserve">CONS STORES ZERO RATED ACC 008:OPEN BAL           </t>
  </si>
  <si>
    <t>78115530820ZZZZZZZ11</t>
  </si>
  <si>
    <t xml:space="preserve">CONS STORES ZERO RATED ACC 008:ACQUIS             </t>
  </si>
  <si>
    <t>78115530830ZZZZZZZ11</t>
  </si>
  <si>
    <t xml:space="preserve">CONS STORES ZERO RATED ACC 008:ISSUES             </t>
  </si>
  <si>
    <t>78115530840ZZZZZZZ11</t>
  </si>
  <si>
    <t xml:space="preserve">CONS STORES ZERO RATED ACC 008 ADJ                </t>
  </si>
  <si>
    <t>78115530850ZZZZZZZ11</t>
  </si>
  <si>
    <t xml:space="preserve">CONS STORES ZERO RATED ACC 008:WRITE-OFF          </t>
  </si>
  <si>
    <t>78115530910ZZZZZZZ11</t>
  </si>
  <si>
    <t xml:space="preserve">CONS STORES ZERO RATED ACC 009:OPEN BAL           </t>
  </si>
  <si>
    <t>78115530920ZZZZZZZ11</t>
  </si>
  <si>
    <t xml:space="preserve">CONS STORES ZERO RATED ACC 009:ACQUIS             </t>
  </si>
  <si>
    <t>78115530930ZZZZZZZ11</t>
  </si>
  <si>
    <t xml:space="preserve">CONS STORES ZERO RATED ACC 009:ISSUES             </t>
  </si>
  <si>
    <t>78115530940ZZZZZZZ11</t>
  </si>
  <si>
    <t xml:space="preserve">CONS STORES ZERO RATED ACC 009 ADJ                </t>
  </si>
  <si>
    <t>78115530950ZZZZZZZ11</t>
  </si>
  <si>
    <t xml:space="preserve">CONS STORES ZERO RATED ACC 009:WRITE-OFF          </t>
  </si>
  <si>
    <t>78115531010ZZZZZZZ11</t>
  </si>
  <si>
    <t xml:space="preserve">CONS STORES ZERO RATED ACC 010:OPEN BAL           </t>
  </si>
  <si>
    <t>78115531020ZZZZZZZ11</t>
  </si>
  <si>
    <t xml:space="preserve">CONS STORES ZERO RATED ACC 010:ACQUIS             </t>
  </si>
  <si>
    <t>78115531030ZZZZZZZ11</t>
  </si>
  <si>
    <t xml:space="preserve">CONS STORES ZERO RATED ACC 010:ISSUES             </t>
  </si>
  <si>
    <t>78115531040ZZZZZZZ11</t>
  </si>
  <si>
    <t xml:space="preserve">CONS STORES ZERO RATED ACC 010 ADJ                </t>
  </si>
  <si>
    <t>78115531050ZZZZZZZ11</t>
  </si>
  <si>
    <t xml:space="preserve">CONS STORES ZERO RATED ACC 010:WRITE-OFF          </t>
  </si>
  <si>
    <t>78115531110ZZZZZZZ11</t>
  </si>
  <si>
    <t xml:space="preserve">CONS STORES ZERO RATED ACC 011:OPEN BAL           </t>
  </si>
  <si>
    <t>78115531120ZZZZZZZ11</t>
  </si>
  <si>
    <t xml:space="preserve">CONS STORES ZERO RATED ACC 011:ACQUIS             </t>
  </si>
  <si>
    <t>78115531130ZZZZZZZ11</t>
  </si>
  <si>
    <t xml:space="preserve">CONS STORES ZERO RATED ACC 011:ISSUES             </t>
  </si>
  <si>
    <t>78115531140ZZZZZZZ11</t>
  </si>
  <si>
    <t xml:space="preserve">CONS STORES ZERO RATED ACC 011 ADJ                </t>
  </si>
  <si>
    <t>78115531150ZZZZZZZ11</t>
  </si>
  <si>
    <t xml:space="preserve">CONS STORES ZERO RATED ACC 011:WRITE-OFF          </t>
  </si>
  <si>
    <t>78115531210ZZZZZZZ11</t>
  </si>
  <si>
    <t xml:space="preserve">CONS STORES ZERO RATED ACC 012:OPEN BAL           </t>
  </si>
  <si>
    <t>78115531220ZZZZZZZ11</t>
  </si>
  <si>
    <t xml:space="preserve">CONS STORES ZERO RATED ACC 012:ACQUIS             </t>
  </si>
  <si>
    <t>78115531230ZZZZZZZ11</t>
  </si>
  <si>
    <t xml:space="preserve">CONS STORES ZERO RATED ACC 012:ISSUES             </t>
  </si>
  <si>
    <t>78115531240ZZZZZZZ11</t>
  </si>
  <si>
    <t xml:space="preserve">CONS STORES ZERO RATED ACC 012 ADJ                </t>
  </si>
  <si>
    <t>78115531250ZZZZZZZ11</t>
  </si>
  <si>
    <t xml:space="preserve">CONS STORES ZERO RATED ACC 012:WRITE-OFF          </t>
  </si>
  <si>
    <t>78117388110ZZZZZZZ11</t>
  </si>
  <si>
    <t>78117388120ZZZZZZZ11</t>
  </si>
  <si>
    <t>78117388130ZZZZZZZ11</t>
  </si>
  <si>
    <t>78117388210ZZZZZZZ11</t>
  </si>
  <si>
    <t>78117388220ZZZZZZZ11</t>
  </si>
  <si>
    <t>78117388230ZZZZZZZ11</t>
  </si>
  <si>
    <t>78117388310ZZZZZZZ11</t>
  </si>
  <si>
    <t>78117388320ZZZZZZZ11</t>
  </si>
  <si>
    <t>78117388330ZZZZZZZ11</t>
  </si>
  <si>
    <t>78117388410ZZZZZZZ11</t>
  </si>
  <si>
    <t>78117388420ZZZZZZZ11</t>
  </si>
  <si>
    <t>78117388430ZZZZZZZ11</t>
  </si>
  <si>
    <t>78117430610ZZZZZZZ11</t>
  </si>
  <si>
    <t>78117430620ZZZZZZZ11</t>
  </si>
  <si>
    <t>78117430630ZZZZZZZ11</t>
  </si>
  <si>
    <t>7812</t>
  </si>
  <si>
    <t>7812272242026MRCZZ11</t>
  </si>
  <si>
    <t>7812272243026MRCZZ11</t>
  </si>
  <si>
    <t>7812272244026MRCZZ11</t>
  </si>
  <si>
    <t>7812272245026MRCZZ11</t>
  </si>
  <si>
    <t>7812272246026MRCZZ11</t>
  </si>
  <si>
    <t>7812272247026MRCZZ11</t>
  </si>
  <si>
    <t>7812272248026MRCZZ11</t>
  </si>
  <si>
    <t>7812272249026MRCZZ11</t>
  </si>
  <si>
    <t>7812272250026MRCZZ11</t>
  </si>
  <si>
    <t>78123996050ZZZZZZZ11</t>
  </si>
  <si>
    <t>78123996100ZZZZZZZ11</t>
  </si>
  <si>
    <t>7813</t>
  </si>
  <si>
    <t>7813272100026MRCZZ11</t>
  </si>
  <si>
    <t>7813272242026MRCZZ11</t>
  </si>
  <si>
    <t>7813272243026MRCZZ11</t>
  </si>
  <si>
    <t>7813272244026MRCZZ11</t>
  </si>
  <si>
    <t>7813272245026MRCZZ11</t>
  </si>
  <si>
    <t>7813272246026MRCZZ11</t>
  </si>
  <si>
    <t>7813272247026MRCZZ11</t>
  </si>
  <si>
    <t>7813272248026MRCZZ11</t>
  </si>
  <si>
    <t>7813272249026MRCZZ11</t>
  </si>
  <si>
    <t>7813272250026MRCZZ11</t>
  </si>
  <si>
    <t>78133996050ZZZZZZZ11</t>
  </si>
  <si>
    <t>78133996100ZZZZZZZ11</t>
  </si>
  <si>
    <t>8102</t>
  </si>
  <si>
    <t xml:space="preserve">NON PROF: UNSPEC (OLD AGE GRANT( COST  L          </t>
  </si>
  <si>
    <t xml:space="preserve">NON PROF: UNSPEC: POVERTY RELIEF(REL THE          </t>
  </si>
  <si>
    <t xml:space="preserve">NON PROF: UNSPEC: FARMERS SUPP(GEN AGRI)          </t>
  </si>
  <si>
    <t xml:space="preserve">NON PROF: UNSPEC: MISCEL GRANT                    </t>
  </si>
  <si>
    <t xml:space="preserve">NON PROF: UNSPEC (AVAILABLE)                      </t>
  </si>
  <si>
    <t>81023996050ZZZZZZZ11</t>
  </si>
  <si>
    <t>81023996100ZZZZZZZ11</t>
  </si>
  <si>
    <t>8202</t>
  </si>
  <si>
    <t>214</t>
  </si>
  <si>
    <t>8202272242026MRCZZ11</t>
  </si>
  <si>
    <t>8202272243026MRCZZ11</t>
  </si>
  <si>
    <t>8202272244026MRCZZ11</t>
  </si>
  <si>
    <t>8202272245026MRCZZ11</t>
  </si>
  <si>
    <t>8202272246026MRCZZ11</t>
  </si>
  <si>
    <t>8202272247026MRCZZ11</t>
  </si>
  <si>
    <t>8202272248026MRCZZ11</t>
  </si>
  <si>
    <t>8202272249026MRCZZ11</t>
  </si>
  <si>
    <t>8202272250026MRCZZ11</t>
  </si>
  <si>
    <t>82023996050ZZZZZZZ11</t>
  </si>
  <si>
    <t>82023996100ZZZZZZZ11</t>
  </si>
  <si>
    <t>505</t>
  </si>
  <si>
    <t>82025128010ZZZZZZZ11</t>
  </si>
  <si>
    <t xml:space="preserve">INTERCOMP/PARENT-SUB ACC 01:OPEN BAL              </t>
  </si>
  <si>
    <t>512</t>
  </si>
  <si>
    <t>82025128020ZZZZZZZ11</t>
  </si>
  <si>
    <t xml:space="preserve">INTERCOMP/PARENT-SUB ACC 01:TO ENTITY             </t>
  </si>
  <si>
    <t>82025128030ZZZZZZZ11</t>
  </si>
  <si>
    <t xml:space="preserve">INTERCOMP/PARENT-SUB ACC 01:FROM ENTIT            </t>
  </si>
  <si>
    <t>82025128110ZZZZZZZ11</t>
  </si>
  <si>
    <t xml:space="preserve">INTERCOMP/PARENT-SUB ACC 02:OPEN BAL              </t>
  </si>
  <si>
    <t>82025128120ZZZZZZZ11</t>
  </si>
  <si>
    <t xml:space="preserve">INTERCOMP/PARENT-SUB ACC 02:TO ENTITY             </t>
  </si>
  <si>
    <t>82025128130ZZZZZZZ11</t>
  </si>
  <si>
    <t xml:space="preserve">INTERCOMP/PARENT-SUB ACC 02:FROM ENTIT            </t>
  </si>
  <si>
    <t>82025128210ZZZZZZZ11</t>
  </si>
  <si>
    <t xml:space="preserve">INTERCOMP/PARENT-SUB ACC 03:OPEN BAL              </t>
  </si>
  <si>
    <t>82025128220ZZZZZZZ11</t>
  </si>
  <si>
    <t xml:space="preserve">INTERCOMP/PARENT-SUB ACC 03:TO ENTITY             </t>
  </si>
  <si>
    <t>82025128230ZZZZZZZ11</t>
  </si>
  <si>
    <t xml:space="preserve">INTERCOMP/PARENT-SUB ACC 03:FROM ENTIT            </t>
  </si>
  <si>
    <t>82025128310ZZZZZZZ11</t>
  </si>
  <si>
    <t xml:space="preserve">INTERCOMP/PARENT-SUB ACC 04:OPEN BAL              </t>
  </si>
  <si>
    <t>82025128320ZZZZZZZ11</t>
  </si>
  <si>
    <t xml:space="preserve">INTERCOMP/PARENT-SUB ACC 04:TO ENTITY             </t>
  </si>
  <si>
    <t>82025128330ZZZZZZZ11</t>
  </si>
  <si>
    <t xml:space="preserve">INTERCOMP/PARENT-SUB ACC 04:FROM ENTIT            </t>
  </si>
  <si>
    <t>82025128410ZZZZZZZ11</t>
  </si>
  <si>
    <t xml:space="preserve">INTERCOMP/PARENT-SUB ACC 05:OPEN BAL              </t>
  </si>
  <si>
    <t>82025128420ZZZZZZZ11</t>
  </si>
  <si>
    <t xml:space="preserve">INTERCOMP/PARENT-SUB ACC 05:TO ENTITY             </t>
  </si>
  <si>
    <t>82025128430ZZZZZZZ11</t>
  </si>
  <si>
    <t xml:space="preserve">INTERCOMP/PARENT-SUB ACC 05:FROM ENTIT            </t>
  </si>
  <si>
    <t>82025128510ZZZZZZZ11</t>
  </si>
  <si>
    <t xml:space="preserve">INTERCOMP/PARENT-SUB ACC 06:OPEN BAL              </t>
  </si>
  <si>
    <t>82025128520ZZZZZZZ11</t>
  </si>
  <si>
    <t xml:space="preserve">INTERCOMP/PARENT-SUB ACC 06:TO ENTITY             </t>
  </si>
  <si>
    <t>82025128530ZZZZZZZ11</t>
  </si>
  <si>
    <t xml:space="preserve">INTERCOMP/PARENT-SUB ACC 06:FROM ENTIT            </t>
  </si>
  <si>
    <t>82025571710ZZZZZZZ11</t>
  </si>
  <si>
    <t xml:space="preserve">SERV CHG ACC 17 - OPENING BALANCE                 </t>
  </si>
  <si>
    <t>82025571720ZZZZZZZ11</t>
  </si>
  <si>
    <t xml:space="preserve">SERV CHG ACC 17 - MONTHLY BILLING                 </t>
  </si>
  <si>
    <t>82025571730ZZZZZZZ11</t>
  </si>
  <si>
    <t xml:space="preserve">SERV CHG ACC 17 - PRIOR PERIOD COR &amp; ADJ          </t>
  </si>
  <si>
    <t>82025571740ZZZZZZZ11</t>
  </si>
  <si>
    <t xml:space="preserve">SERV CHG ACC 17 - COLLECTIONS                     </t>
  </si>
  <si>
    <t>82025571750ZZZZZZZ11</t>
  </si>
  <si>
    <t xml:space="preserve">SERV CHG ACC 17 - DEBT WRITE-OFFS                 </t>
  </si>
  <si>
    <t>82025571760ZZZZZZZ11</t>
  </si>
  <si>
    <t xml:space="preserve">SERV CHG ACC 17 - INTEREST CHARGE                 </t>
  </si>
  <si>
    <t>82025571770ZZZZZZZ11</t>
  </si>
  <si>
    <t xml:space="preserve">SERV CHG ACC 17 - ACCRUED REVENUE                 </t>
  </si>
  <si>
    <t>82025572010ZZZZZZZ11</t>
  </si>
  <si>
    <t xml:space="preserve">SERV CHG ACC 20 - OPENING BALANCE                 </t>
  </si>
  <si>
    <t>82025572020ZZZZZZZ11</t>
  </si>
  <si>
    <t xml:space="preserve">SERV CHG ACC 20 - MONTHLY BILLING                 </t>
  </si>
  <si>
    <t>82025572030ZZZZZZZ11</t>
  </si>
  <si>
    <t xml:space="preserve">SERV CHG ACC 20 - PRIOR PERIOD COR &amp; ADJ          </t>
  </si>
  <si>
    <t>82025572040ZZZZZZZ11</t>
  </si>
  <si>
    <t xml:space="preserve">SERV CHG ACC 20 - COLLECTIONS                     </t>
  </si>
  <si>
    <t>82025572050ZZZZZZZ11</t>
  </si>
  <si>
    <t xml:space="preserve">SERV CHG ACC 20 - DEBT WRITE-OFFS                 </t>
  </si>
  <si>
    <t>82025572060ZZZZZZZ11</t>
  </si>
  <si>
    <t xml:space="preserve">SERV CHG ACC 20 - INTEREST CHARGE                 </t>
  </si>
  <si>
    <t>82025572070ZZZZZZZ11</t>
  </si>
  <si>
    <t xml:space="preserve">SERV CHG ACC 20 - ACCRUED REVENUE                 </t>
  </si>
  <si>
    <t>82025572110ZZZZZZZ11</t>
  </si>
  <si>
    <t xml:space="preserve">SERV CHG ACC 21 - OPENING BALANCE                 </t>
  </si>
  <si>
    <t>82025572120ZZZZZZZ11</t>
  </si>
  <si>
    <t xml:space="preserve">SERV CHG ACC 21 - MONTHLY BILLING                 </t>
  </si>
  <si>
    <t>82025572130ZZZZZZZ11</t>
  </si>
  <si>
    <t xml:space="preserve">SERV CHG ACC 21 - PRIOR PERIOD COR &amp; ADJ          </t>
  </si>
  <si>
    <t>82025572140ZZZZZZZ11</t>
  </si>
  <si>
    <t xml:space="preserve">SERV CHG ACC 21 - COLLECTIONS                     </t>
  </si>
  <si>
    <t>82025572150ZZZZZZZ11</t>
  </si>
  <si>
    <t xml:space="preserve">SERV CHG ACC 21 - DEBT WRITE-OFFS                 </t>
  </si>
  <si>
    <t>82025572160ZZZZZZZ11</t>
  </si>
  <si>
    <t xml:space="preserve">SERV CHG ACC 21 - INTEREST CHARGE                 </t>
  </si>
  <si>
    <t>82025572170ZZZZZZZ11</t>
  </si>
  <si>
    <t xml:space="preserve">SERV CHG ACC 21 - ACCRUED REVENUE                 </t>
  </si>
  <si>
    <t>82025572210ZZZZZZZ11</t>
  </si>
  <si>
    <t xml:space="preserve">SERV CHG ACC 22 - OPENING BALANCE                 </t>
  </si>
  <si>
    <t>82025572220ZZZZZZZ11</t>
  </si>
  <si>
    <t xml:space="preserve">SERV CHG ACC 22 - MONTHLY BILLING                 </t>
  </si>
  <si>
    <t>82025572230ZZZZZZZ11</t>
  </si>
  <si>
    <t xml:space="preserve">SERV CHG ACC 22 - PRIOR PERIOD COR &amp; ADJ          </t>
  </si>
  <si>
    <t>82025572240ZZZZZZZ11</t>
  </si>
  <si>
    <t xml:space="preserve">SERV CHG ACC 22 - COLLECTIONS                     </t>
  </si>
  <si>
    <t>82025572250ZZZZZZZ11</t>
  </si>
  <si>
    <t xml:space="preserve">SERV CHG ACC 22 - DEBT WRITE-OFFS                 </t>
  </si>
  <si>
    <t>82025572260ZZZZZZZ11</t>
  </si>
  <si>
    <t xml:space="preserve">SERV CHG ACC 22 - INTEREST CHARGE                 </t>
  </si>
  <si>
    <t>82025572270ZZZZZZZ11</t>
  </si>
  <si>
    <t xml:space="preserve">SERV CHG ACC 22 - ACCRUED REVENUE                 </t>
  </si>
  <si>
    <t>82025572310ZZZZZZZ11</t>
  </si>
  <si>
    <t xml:space="preserve">SERV CHG ACC 23 - OPENING BALANCE                 </t>
  </si>
  <si>
    <t>82025572320ZZZZZZZ11</t>
  </si>
  <si>
    <t xml:space="preserve">SERV CHG ACC 23 - MONTHLY BILLING                 </t>
  </si>
  <si>
    <t>82025572330ZZZZZZZ11</t>
  </si>
  <si>
    <t xml:space="preserve">SERV CHG ACC 23 - PRIOR PERIOD COR &amp; ADJ          </t>
  </si>
  <si>
    <t>82025572340ZZZZZZZ11</t>
  </si>
  <si>
    <t xml:space="preserve">SERV CHG ACC 23 - COLLECTIONS                     </t>
  </si>
  <si>
    <t>82025572350ZZZZZZZ11</t>
  </si>
  <si>
    <t xml:space="preserve">SERV CHG ACC 23 - DEBT WRITE-OFFS                 </t>
  </si>
  <si>
    <t>82025572360ZZZZZZZ11</t>
  </si>
  <si>
    <t xml:space="preserve">SERV CHG ACC 23 - INTEREST CHARGE                 </t>
  </si>
  <si>
    <t>82025572370ZZZZZZZ11</t>
  </si>
  <si>
    <t xml:space="preserve">SERV CHG ACC 23 - ACCRUED REVENUE                 </t>
  </si>
  <si>
    <t>82025572410ZZZZZZZ11</t>
  </si>
  <si>
    <t xml:space="preserve">SERV CHG ACC 24 - OPENING BALANCE                 </t>
  </si>
  <si>
    <t>82025572420ZZZZZZZ11</t>
  </si>
  <si>
    <t xml:space="preserve">SERV CHG ACC 24 - MONTHLY BILLING                 </t>
  </si>
  <si>
    <t>82025572430ZZZZZZZ11</t>
  </si>
  <si>
    <t xml:space="preserve">SERV CHG ACC 24 - PRIOR PERIOD COR &amp; ADJ          </t>
  </si>
  <si>
    <t>82025572440ZZZZZZZ11</t>
  </si>
  <si>
    <t xml:space="preserve">SERV CHG ACC 24 - COLLECTIONS                     </t>
  </si>
  <si>
    <t>82025572450ZZZZZZZ11</t>
  </si>
  <si>
    <t xml:space="preserve">SERV CHG ACC 24 - DEBT WRITE-OFFS                 </t>
  </si>
  <si>
    <t>82025572460ZZZZZZZ11</t>
  </si>
  <si>
    <t xml:space="preserve">SERV CHG ACC 24 - INTEREST CHARGE                 </t>
  </si>
  <si>
    <t>82025572470ZZZZZZZ11</t>
  </si>
  <si>
    <t xml:space="preserve">SERV CHG ACC 24 - ACCRUED REVENUE                 </t>
  </si>
  <si>
    <t>82025572510ZZZZZZZ11</t>
  </si>
  <si>
    <t xml:space="preserve">SERV CHG ACC 25 - OPENING BALANCE                 </t>
  </si>
  <si>
    <t>82025572520ZZZZZZZ11</t>
  </si>
  <si>
    <t xml:space="preserve">SERV CHG ACC 25 - MONTHLY BILLING                 </t>
  </si>
  <si>
    <t>82025572530ZZZZZZZ11</t>
  </si>
  <si>
    <t xml:space="preserve">SERV CHG ACC 25 - PRIOR PERIOD COR &amp; ADJ          </t>
  </si>
  <si>
    <t>82025572540ZZZZZZZ11</t>
  </si>
  <si>
    <t xml:space="preserve">SERV CHG ACC 25 - COLLECTIONS                     </t>
  </si>
  <si>
    <t>82025572550ZZZZZZZ11</t>
  </si>
  <si>
    <t xml:space="preserve">SERV CHG ACC 25 - DEBT WRITE-OFFS                 </t>
  </si>
  <si>
    <t>82025572560ZZZZZZZ11</t>
  </si>
  <si>
    <t xml:space="preserve">SERV CHG ACC 25 - INTEREST CHARGE                 </t>
  </si>
  <si>
    <t>82025572570ZZZZZZZ11</t>
  </si>
  <si>
    <t xml:space="preserve">SERV CHG ACC 25 - ACCRUED REVENUE                 </t>
  </si>
  <si>
    <t>82025572610ZZZZZZZ11</t>
  </si>
  <si>
    <t xml:space="preserve">SERV CHG ACC 26 - OPENING BALANCE                 </t>
  </si>
  <si>
    <t>82025572620ZZZZZZZ11</t>
  </si>
  <si>
    <t xml:space="preserve">SERV CHG ACC 26 - MONTHLY BILLING                 </t>
  </si>
  <si>
    <t>82025572630ZZZZZZZ11</t>
  </si>
  <si>
    <t xml:space="preserve">SERV CHG ACC 26 - PRIOR PERIOD COR &amp; ADJ          </t>
  </si>
  <si>
    <t>82025572640ZZZZZZZ11</t>
  </si>
  <si>
    <t xml:space="preserve">SERV CHG ACC 26 - COLLECTIONS                     </t>
  </si>
  <si>
    <t>82025572650ZZZZZZZ11</t>
  </si>
  <si>
    <t xml:space="preserve">SERV CHG ACC 26 - DEBT WRITE-OFFS                 </t>
  </si>
  <si>
    <t>82025572660ZZZZZZZ11</t>
  </si>
  <si>
    <t xml:space="preserve">SERV CHG ACC 26 - INTEREST CHARGE                 </t>
  </si>
  <si>
    <t>82025572670ZZZZZZZ11</t>
  </si>
  <si>
    <t xml:space="preserve">SERV CHG ACC 26 - ACCRUED REVENUE                 </t>
  </si>
  <si>
    <t>82025572710ZZZZZZZ11</t>
  </si>
  <si>
    <t xml:space="preserve">SERV CHG ACC 27 - OPENING BALANCE                 </t>
  </si>
  <si>
    <t>82025572720ZZZZZZZ11</t>
  </si>
  <si>
    <t xml:space="preserve">SERV CHG ACC 27 - MONTHLY BILLING                 </t>
  </si>
  <si>
    <t>82025572730ZZZZZZZ11</t>
  </si>
  <si>
    <t xml:space="preserve">SERV CHG ACC 27 - PRIOR PERIOD COR &amp; ADJ          </t>
  </si>
  <si>
    <t>82025572740ZZZZZZZ11</t>
  </si>
  <si>
    <t xml:space="preserve">SERV CHG ACC 27 - COLLECTIONS                     </t>
  </si>
  <si>
    <t>82025572750ZZZZZZZ11</t>
  </si>
  <si>
    <t xml:space="preserve">SERV CHG ACC 27 - DEBT WRITE-OFFS                 </t>
  </si>
  <si>
    <t>82025572760ZZZZZZZ11</t>
  </si>
  <si>
    <t xml:space="preserve">SERV CHG ACC 27 - INTEREST CHARGE                 </t>
  </si>
  <si>
    <t>82025572770ZZZZZZZ11</t>
  </si>
  <si>
    <t xml:space="preserve">SERV CHG ACC 27 - ACCRUED REVENUE                 </t>
  </si>
  <si>
    <t>82025650970ZZZZZZZ11</t>
  </si>
  <si>
    <t>82025670610ZZZZZZZ11</t>
  </si>
  <si>
    <t>82025670620ZZZZZZZ11</t>
  </si>
  <si>
    <t>82025670630ZZZZZZZ11</t>
  </si>
  <si>
    <t>82025670640ZZZZZZZ11</t>
  </si>
  <si>
    <t>82025670650ZZZZZZZ11</t>
  </si>
  <si>
    <t>82025670660ZZZZZZZ11</t>
  </si>
  <si>
    <t>82025670670ZZZZZZZ11</t>
  </si>
  <si>
    <t>82025670910ZZZZZZZ11</t>
  </si>
  <si>
    <t>82025670920ZZZZZZZ11</t>
  </si>
  <si>
    <t>82025670930ZZZZZZZ11</t>
  </si>
  <si>
    <t>82025670940ZZZZZZZ11</t>
  </si>
  <si>
    <t>82025670950ZZZZZZZ11</t>
  </si>
  <si>
    <t>82025670960ZZZZZZZ11</t>
  </si>
  <si>
    <t>82025670970ZZZZZZZ11</t>
  </si>
  <si>
    <t>82025671910ZZZZZZZ11</t>
  </si>
  <si>
    <t>82025671920ZZZZZZZ11</t>
  </si>
  <si>
    <t>82025671930ZZZZZZZ11</t>
  </si>
  <si>
    <t>82025671940ZZZZZZZ11</t>
  </si>
  <si>
    <t>82025671950ZZZZZZZ11</t>
  </si>
  <si>
    <t>82025671960ZZZZZZZ11</t>
  </si>
  <si>
    <t>82025671970ZZZZZZZ11</t>
  </si>
  <si>
    <t>82025680110ZZZZZZZ11</t>
  </si>
  <si>
    <t xml:space="preserve">VAT DEBIT: INPUT ACCRUAL ACC 01:OPEN BAL          </t>
  </si>
  <si>
    <t>568</t>
  </si>
  <si>
    <t>82025680120ZZZZZZZ11</t>
  </si>
  <si>
    <t xml:space="preserve">VAT DEBIT: INPUT ACCRUAL ACC 01:RECOGN            </t>
  </si>
  <si>
    <t>82025680130ZZZZZZZ11</t>
  </si>
  <si>
    <t xml:space="preserve">VAT DEBIT: INPUT ACCRUAL ACC 01:TRF               </t>
  </si>
  <si>
    <t>82025680210ZZZZZZZ11</t>
  </si>
  <si>
    <t xml:space="preserve">VAT DEBIT: INPUT ACCRUAL ACC 02:OPEN BAL          </t>
  </si>
  <si>
    <t>82025680220ZZZZZZZ11</t>
  </si>
  <si>
    <t xml:space="preserve">VAT DEBIT: INPUT ACCRUAL ACC 02:RECOGN            </t>
  </si>
  <si>
    <t>82025680230ZZZZZZZ11</t>
  </si>
  <si>
    <t xml:space="preserve">VAT DEBIT: INPUT ACCRUAL ACC 02:TRF               </t>
  </si>
  <si>
    <t>82025680310ZZZZZZZ11</t>
  </si>
  <si>
    <t xml:space="preserve">VAT DEBIT: INPUT ACCRUAL ACC 03:OPEN BAL          </t>
  </si>
  <si>
    <t>82025680320ZZZZZZZ11</t>
  </si>
  <si>
    <t xml:space="preserve">VAT DEBIT: INPUT ACCRUAL ACC 03:RECOGN            </t>
  </si>
  <si>
    <t>82025680330ZZZZZZZ11</t>
  </si>
  <si>
    <t xml:space="preserve">VAT DEBIT: INPUT ACCRUAL ACC 03:TRF               </t>
  </si>
  <si>
    <t>82025680410ZZZZZZZ11</t>
  </si>
  <si>
    <t xml:space="preserve">VAT DEBIT: INPUT ACCRUAL ACC 04:OPEN BAL          </t>
  </si>
  <si>
    <t>82025680420ZZZZZZZ11</t>
  </si>
  <si>
    <t xml:space="preserve">VAT DEBIT: INPUT ACCRUAL ACC 04:RECOGN            </t>
  </si>
  <si>
    <t>82025680430ZZZZZZZ11</t>
  </si>
  <si>
    <t xml:space="preserve">VAT DEBIT: INPUT ACCRUAL ACC 04:TRF               </t>
  </si>
  <si>
    <t>82025683010ZZZZZZZ11</t>
  </si>
  <si>
    <t xml:space="preserve">INPUT VAT GENERAL ACC 01:OPENING BALANCE          </t>
  </si>
  <si>
    <t>82025683020ZZZZZZZ11</t>
  </si>
  <si>
    <t xml:space="preserve">INPUT VAT GENERAL ACC 01:RECOGNISED               </t>
  </si>
  <si>
    <t>82025683030ZZZZZZZ11</t>
  </si>
  <si>
    <t xml:space="preserve">INPUT VAT GENERAL ACC 01:TRANSFERS                </t>
  </si>
  <si>
    <t>82025683110ZZZZZZZ11</t>
  </si>
  <si>
    <t xml:space="preserve">INPUT VAT GENERAL ACC 02:OPENING BALANCE          </t>
  </si>
  <si>
    <t>82025683120ZZZZZZZ11</t>
  </si>
  <si>
    <t xml:space="preserve">INPUT VAT GENERAL ACC 02:RECOGNISED               </t>
  </si>
  <si>
    <t>82025683130ZZZZZZZ11</t>
  </si>
  <si>
    <t xml:space="preserve">INPUT VAT GENERAL ACC 02:TRANSFERS                </t>
  </si>
  <si>
    <t>82025683210ZZZZZZZ11</t>
  </si>
  <si>
    <t xml:space="preserve">INPUT VAT GENERAL ACC 03:OPENING BALANCE          </t>
  </si>
  <si>
    <t>82025683220ZZZZZZZ11</t>
  </si>
  <si>
    <t xml:space="preserve">INPUT VAT GENERAL ACC 03:RECOGNISED               </t>
  </si>
  <si>
    <t>82025683230ZZZZZZZ11</t>
  </si>
  <si>
    <t xml:space="preserve">INPUT VAT GENERAL ACC 03:TRANSFERS                </t>
  </si>
  <si>
    <t>82025683310ZZZZZZZ11</t>
  </si>
  <si>
    <t xml:space="preserve">INPUT VAT GENERAL ACC 04:OPENING BALANCE          </t>
  </si>
  <si>
    <t>82025683320ZZZZZZZ11</t>
  </si>
  <si>
    <t xml:space="preserve">INPUT VAT GENERAL ACC 04:RECOGNISED               </t>
  </si>
  <si>
    <t>82025683330ZZZZZZZ11</t>
  </si>
  <si>
    <t xml:space="preserve">INPUT VAT GENERAL ACC 04:TRANSFERS                </t>
  </si>
  <si>
    <t>82025683410ZZZZZZZ11</t>
  </si>
  <si>
    <t xml:space="preserve">INPUT VAT GENERAL ACC 05:OPENING BALANCE          </t>
  </si>
  <si>
    <t>82025683420ZZZZZZZ11</t>
  </si>
  <si>
    <t xml:space="preserve">INPUT VAT GENERAL ACC 05:RECOGNISED               </t>
  </si>
  <si>
    <t>82025683430ZZZZZZZ11</t>
  </si>
  <si>
    <t xml:space="preserve">INPUT VAT GENERAL ACC 05:TRANSFERS                </t>
  </si>
  <si>
    <t>82025683510ZZZZZZZ11</t>
  </si>
  <si>
    <t xml:space="preserve">INPUT VAT GENERAL ACC 06:OPENING BALANCE          </t>
  </si>
  <si>
    <t>82025683520ZZZZZZZ11</t>
  </si>
  <si>
    <t xml:space="preserve">INPUT VAT GENERAL ACC 06:RECOGNISED               </t>
  </si>
  <si>
    <t>82025683530ZZZZZZZ11</t>
  </si>
  <si>
    <t xml:space="preserve">INPUT VAT GENERAL ACC 06:TRANSFERS                </t>
  </si>
  <si>
    <t>82025686010ZZZZZZZ11</t>
  </si>
  <si>
    <t xml:space="preserve">INPUT VAT CAPITAL ACC 01:OPENING BALANCE          </t>
  </si>
  <si>
    <t>82025686020ZZZZZZZ11</t>
  </si>
  <si>
    <t xml:space="preserve">INPUT VAT CAPITAL ACC 01:RECOGNISED               </t>
  </si>
  <si>
    <t>82025686030ZZZZZZZ11</t>
  </si>
  <si>
    <t xml:space="preserve">INPUT VAT CAPITAL ACC 01:TRANSFERS                </t>
  </si>
  <si>
    <t>82025686110ZZZZZZZ11</t>
  </si>
  <si>
    <t xml:space="preserve">INPUT VAT CAPITAL ACC 02:OPENING BALANCE          </t>
  </si>
  <si>
    <t>82025686120ZZZZZZZ11</t>
  </si>
  <si>
    <t xml:space="preserve">INPUT VAT CAPITAL ACC 02:RECOGNISED               </t>
  </si>
  <si>
    <t>82025686130ZZZZZZZ11</t>
  </si>
  <si>
    <t xml:space="preserve">INPUT VAT CAPITAL ACC 02:TRANSFERS                </t>
  </si>
  <si>
    <t>82025690110ZZZZZZZ11</t>
  </si>
  <si>
    <t xml:space="preserve">VAT CONTROL ACC 01:OPENING BALANCE                </t>
  </si>
  <si>
    <t>82025690120ZZZZZZZ11</t>
  </si>
  <si>
    <t xml:space="preserve">VAT CONTROL ACC 01:TRANSFERS                      </t>
  </si>
  <si>
    <t>82025690130ZZZZZZZ11</t>
  </si>
  <si>
    <t xml:space="preserve">VAT CONTROL ACC 01:PAYMENTS                       </t>
  </si>
  <si>
    <t>82025690140ZZZZZZZ11</t>
  </si>
  <si>
    <t xml:space="preserve">VAT CONTROL ACC 01:RECEIPTS                       </t>
  </si>
  <si>
    <t>82026754010ZZZZZZZ11</t>
  </si>
  <si>
    <t xml:space="preserve">INVESTMENT IN SUBSIDIARY:OPENING BALANCE          </t>
  </si>
  <si>
    <t>675</t>
  </si>
  <si>
    <t>82026754020ZZZZZZZ11</t>
  </si>
  <si>
    <t xml:space="preserve">INVESTMENT IN SUBSIDIARY:TRANSFER IN              </t>
  </si>
  <si>
    <t>82026754030ZZZZZZZ11</t>
  </si>
  <si>
    <t xml:space="preserve">INVESTMENT IN SUBSIDIARY:TRANSFER OUT             </t>
  </si>
  <si>
    <t>677</t>
  </si>
  <si>
    <t xml:space="preserve">INTERCOM SUBSID TRANS ACC 01:OPEN BAL             </t>
  </si>
  <si>
    <t>682</t>
  </si>
  <si>
    <t>82026826020ZZZZZZZ11</t>
  </si>
  <si>
    <t xml:space="preserve">INTERCOM ACC 01:TRF FROM CURR ASSETS              </t>
  </si>
  <si>
    <t>82026826030ZZZZZZZ11</t>
  </si>
  <si>
    <t xml:space="preserve">INTERCOM ACC 01:TRF TO CURR ASSETS                </t>
  </si>
  <si>
    <t>82026826110ZZZZZZZ11</t>
  </si>
  <si>
    <t xml:space="preserve">INTERCOM SUBSID TRANS ACC 02:OPEN BAL             </t>
  </si>
  <si>
    <t>82026826120ZZZZZZZ11</t>
  </si>
  <si>
    <t xml:space="preserve">INTERCOM ACC 02:TRF FROM CURR ASSETS              </t>
  </si>
  <si>
    <t>82026826130ZZZZZZZ11</t>
  </si>
  <si>
    <t xml:space="preserve">INTERCOM ACC 02:TRF TO CURR ASSETS                </t>
  </si>
  <si>
    <t>82026826210ZZZZZZZ11</t>
  </si>
  <si>
    <t xml:space="preserve">INTERCOM SUBSID TRANS ACC 03:OPEN BAL             </t>
  </si>
  <si>
    <t>82026826220ZZZZZZZ11</t>
  </si>
  <si>
    <t xml:space="preserve">INTERCOM ACC 03:TRF FROM CURR ASSETS              </t>
  </si>
  <si>
    <t>82026826230ZZZZZZZ11</t>
  </si>
  <si>
    <t xml:space="preserve">INTERCOM ACC 03:TRF TO CURR ASSETS                </t>
  </si>
  <si>
    <t>82027021810ZZZZZZZ11</t>
  </si>
  <si>
    <t xml:space="preserve">RENTAL PROPERTIES ACC 03:OPENING BALANCE          </t>
  </si>
  <si>
    <t>82027021820ZZZZZZZ11</t>
  </si>
  <si>
    <t xml:space="preserve">RENTAL PROPERTIES ACC 03:DEPOSITS                 </t>
  </si>
  <si>
    <t>82027021830ZZZZZZZ11</t>
  </si>
  <si>
    <t xml:space="preserve">RENTAL PROPERTIES ACC 03:WITHDRAWALS              </t>
  </si>
  <si>
    <t>82027260010ZZZZZZZ11</t>
  </si>
  <si>
    <t xml:space="preserve">SPEC(FIN INST &amp; ACC NUM)- 1:OPEN BAL              </t>
  </si>
  <si>
    <t>726</t>
  </si>
  <si>
    <t>82027260020ZZZZZZZ11</t>
  </si>
  <si>
    <t xml:space="preserve">SPEC(FIN INST &amp; ACC NUM) - 1:DEPS                 </t>
  </si>
  <si>
    <t>82027260030ZZZZZZZ11</t>
  </si>
  <si>
    <t xml:space="preserve">SPEC(FIN INST &amp; ACC NUM)-1:WITHDRAW               </t>
  </si>
  <si>
    <t>82027260110ZZZZZZZ11</t>
  </si>
  <si>
    <t xml:space="preserve">SPEC(FIN INST &amp; ACC NUM)- 2:OPEN BAL              </t>
  </si>
  <si>
    <t>82027260120ZZZZZZZ11</t>
  </si>
  <si>
    <t xml:space="preserve">SPEC(FIN INST &amp; ACC NUM) - 2:DEPS                 </t>
  </si>
  <si>
    <t>82027260130ZZZZZZZ11</t>
  </si>
  <si>
    <t xml:space="preserve">SPEC(FIN INST &amp; ACC NUM)-2:WITHDRAW               </t>
  </si>
  <si>
    <t>82027290010ZZZZZZZ11</t>
  </si>
  <si>
    <t>729</t>
  </si>
  <si>
    <t>82027290020ZZZZZZZ11</t>
  </si>
  <si>
    <t>82027290030ZZZZZZZ11</t>
  </si>
  <si>
    <t>82027290040ZZZZZZZ11</t>
  </si>
  <si>
    <t>82027290050ZZZZZZZ11</t>
  </si>
  <si>
    <t>82027290060ZZZZZZZ11</t>
  </si>
  <si>
    <t>82027290210ZZZZZZZ11</t>
  </si>
  <si>
    <t>82027290220ZZZZZZZ11</t>
  </si>
  <si>
    <t>82027290230ZZZZZZZ11</t>
  </si>
  <si>
    <t>82027290240ZZZZZZZ11</t>
  </si>
  <si>
    <t>82027290250ZZZZZZZ11</t>
  </si>
  <si>
    <t>82027290260ZZZZZZZ11</t>
  </si>
  <si>
    <t>82027318010ZZZZZZZ11</t>
  </si>
  <si>
    <t xml:space="preserve">ACCRUED INTEREST:OPENING BALANCE                  </t>
  </si>
  <si>
    <t>731</t>
  </si>
  <si>
    <t>82027318020ZZZZZZZ11</t>
  </si>
  <si>
    <t xml:space="preserve">ACCRUED INTEREST:DEPOSITS                         </t>
  </si>
  <si>
    <t>82027318030ZZZZZZZ11</t>
  </si>
  <si>
    <t xml:space="preserve">ACCRUED INTEREST:WITHDRAWALS                      </t>
  </si>
  <si>
    <t>82027320010ZZZZZZZ11</t>
  </si>
  <si>
    <t xml:space="preserve">ADVANCE PAYMENTS ACC 01:OPENING BALANCE           </t>
  </si>
  <si>
    <t>82027320020ZZZZZZZ11</t>
  </si>
  <si>
    <t xml:space="preserve">ADVANCE PAYMENTS ACC 01:DEPOSITS                  </t>
  </si>
  <si>
    <t>82027320030ZZZZZZZ11</t>
  </si>
  <si>
    <t xml:space="preserve">ADVANCE PAYMENTS ACC 01:WITHDRAWALS               </t>
  </si>
  <si>
    <t>82027320110ZZZZZZZ11</t>
  </si>
  <si>
    <t xml:space="preserve">ADVANCE PAYMENTS ACC 02:OPENING BALANCE           </t>
  </si>
  <si>
    <t>82027320120ZZZZZZZ11</t>
  </si>
  <si>
    <t xml:space="preserve">ADVANCE PAYMENTS ACC 02:DEPOSITS                  </t>
  </si>
  <si>
    <t>82027320130ZZZZZZZ11</t>
  </si>
  <si>
    <t xml:space="preserve">ADVANCE PAYMENTS ACC 02:WITHDRAWALS               </t>
  </si>
  <si>
    <t>82027320310ZZZZZZZ11</t>
  </si>
  <si>
    <t xml:space="preserve">ADVANCE PAYMENTS ACC 04:OPENING BALANCE           </t>
  </si>
  <si>
    <t>82027320320ZZZZZZZ11</t>
  </si>
  <si>
    <t xml:space="preserve">ADVANCE PAYMENTS ACC 04:DEPOSITS                  </t>
  </si>
  <si>
    <t>82027320330ZZZZZZZ11</t>
  </si>
  <si>
    <t xml:space="preserve">ADVANCE PAYMENTS ACC 04:WITHDRAWALS               </t>
  </si>
  <si>
    <t>82027382110ZZZZZZZ11</t>
  </si>
  <si>
    <t xml:space="preserve">CASH AND BANK ACC 02:OPENING BALANCE              </t>
  </si>
  <si>
    <t>82027382120ZZZZZZZ11</t>
  </si>
  <si>
    <t xml:space="preserve">CASH AND BANK ACC 02:DEPOSITS                     </t>
  </si>
  <si>
    <t>82027382130ZZZZZZZ11</t>
  </si>
  <si>
    <t xml:space="preserve">CASH AND BANK ACC 02:WITHDRAWALS                  </t>
  </si>
  <si>
    <t>82027382210ZZZZZZZ11</t>
  </si>
  <si>
    <t xml:space="preserve">CASH AND BANK ACC 03:OPENING BALANCE              </t>
  </si>
  <si>
    <t>82027382220ZZZZZZZ11</t>
  </si>
  <si>
    <t xml:space="preserve">CASH AND BANK ACC 03:DEPOSITS                     </t>
  </si>
  <si>
    <t>82027382230ZZZZZZZ11</t>
  </si>
  <si>
    <t xml:space="preserve">CASH AND BANK ACC 03:WITHDRAWALS                  </t>
  </si>
  <si>
    <t>82027382310ZZZZZZZ11</t>
  </si>
  <si>
    <t xml:space="preserve">CASH AND BANK ACC 04:OPENING BALANCE              </t>
  </si>
  <si>
    <t>82027382320ZZZZZZZ11</t>
  </si>
  <si>
    <t xml:space="preserve">CASH AND BANK ACC 04:DEPOSITS                     </t>
  </si>
  <si>
    <t>82027382330ZZZZZZZ11</t>
  </si>
  <si>
    <t xml:space="preserve">CASH AND BANK ACC 04:WITHDRAWALS                  </t>
  </si>
  <si>
    <t>82027382410ZZZZZZZ11</t>
  </si>
  <si>
    <t xml:space="preserve">CASH AND BANK ACC 05:OPENING BALANCE              </t>
  </si>
  <si>
    <t>82027382420ZZZZZZZ11</t>
  </si>
  <si>
    <t xml:space="preserve">CASH AND BANK ACC 05:DEPOSITS                     </t>
  </si>
  <si>
    <t>82027382430ZZZZZZZ11</t>
  </si>
  <si>
    <t xml:space="preserve">CASH AND BANK ACC 05:WITHDRAWALS                  </t>
  </si>
  <si>
    <t>82027382510ZZZZZZZ11</t>
  </si>
  <si>
    <t xml:space="preserve">CASH AND BANK ACC 06:OPENING BALANCE              </t>
  </si>
  <si>
    <t>82027382520ZZZZZZZ11</t>
  </si>
  <si>
    <t xml:space="preserve">CASH AND BANK ACC 06:DEPOSITS                     </t>
  </si>
  <si>
    <t>82027382530ZZZZZZZ11</t>
  </si>
  <si>
    <t xml:space="preserve">CASH AND BANK ACC 06:WITHDRAWALS                  </t>
  </si>
  <si>
    <t>82027382610ZZZZZZZ11</t>
  </si>
  <si>
    <t xml:space="preserve">CASH AND BANK ACC 07:OPENING BALANCE              </t>
  </si>
  <si>
    <t>82027382620ZZZZZZZ11</t>
  </si>
  <si>
    <t xml:space="preserve">CASH AND BANK ACC 07:DEPOSITS                     </t>
  </si>
  <si>
    <t>82027382630ZZZZZZZ11</t>
  </si>
  <si>
    <t xml:space="preserve">CASH AND BANK ACC 07:WITHDRAWALS                  </t>
  </si>
  <si>
    <t>82027383110ZZZZZZZ11</t>
  </si>
  <si>
    <t xml:space="preserve">CASH AND BANK ACC 12:OPENING BALANCE              </t>
  </si>
  <si>
    <t>82027383120ZZZZZZZ11</t>
  </si>
  <si>
    <t xml:space="preserve">CASH AND BANK ACC 12:DEPOSITS                     </t>
  </si>
  <si>
    <t>82027383130ZZZZZZZ11</t>
  </si>
  <si>
    <t xml:space="preserve">CASH AND BANK ACC 12:WITHDRAWALS                  </t>
  </si>
  <si>
    <t>82027383210ZZZZZZZ11</t>
  </si>
  <si>
    <t xml:space="preserve">CASH AND BANK ACC 13:OPENING BALANCE              </t>
  </si>
  <si>
    <t>82027383220ZZZZZZZ11</t>
  </si>
  <si>
    <t xml:space="preserve">CASH AND BANK ACC 13:DEPOSITS                     </t>
  </si>
  <si>
    <t>82027383230ZZZZZZZ11</t>
  </si>
  <si>
    <t xml:space="preserve">CASH AND BANK ACC 13:WITHDRAWALS                  </t>
  </si>
  <si>
    <t>82027383410ZZZZZZZ11</t>
  </si>
  <si>
    <t xml:space="preserve">SWEEPING-NEDB/ABSA:OPENING BALANCE                </t>
  </si>
  <si>
    <t>82027383420ZZZZZZZ11</t>
  </si>
  <si>
    <t xml:space="preserve">SWEEPING-NEDB/ABSA:DEPOSITS                       </t>
  </si>
  <si>
    <t>82027383430ZZZZZZZ11</t>
  </si>
  <si>
    <t xml:space="preserve">SWEEPING-NEDB/ABSA:WITHDRAWALS                    </t>
  </si>
  <si>
    <t>82027383510ZZZZZZZ11</t>
  </si>
  <si>
    <t xml:space="preserve">BANK DEPS-NEDB/ABSA:OPENING BALANCE               </t>
  </si>
  <si>
    <t>82027383520ZZZZZZZ11</t>
  </si>
  <si>
    <t xml:space="preserve">BANK DEPS-NEDB/ABSA:DEPOSITS                      </t>
  </si>
  <si>
    <t>82027383530ZZZZZZZ11</t>
  </si>
  <si>
    <t xml:space="preserve">BANK DEPS-NEDB/ABSA:WITHDRAWALS                   </t>
  </si>
  <si>
    <t>82027401010ZZZZZZZ11</t>
  </si>
  <si>
    <t>82027401020ZZZZZZZ11</t>
  </si>
  <si>
    <t>82027401030ZZZZZZZ11</t>
  </si>
  <si>
    <t>82027401110ZZZZZZZ11</t>
  </si>
  <si>
    <t>82027401120ZZZZZZZ11</t>
  </si>
  <si>
    <t>82027401130ZZZZZZZ11</t>
  </si>
  <si>
    <t>82027401310ZZZZZZZ11</t>
  </si>
  <si>
    <t xml:space="preserve">RETENTIONS ACC 04:OPENING BALANCE                 </t>
  </si>
  <si>
    <t>82027401320ZZZZZZZ11</t>
  </si>
  <si>
    <t xml:space="preserve">RETENTIONS ACC 04:DEPOSITS                        </t>
  </si>
  <si>
    <t>82027401330ZZZZZZZ11</t>
  </si>
  <si>
    <t xml:space="preserve">RETENTIONS ACC 04:WITHDRAWALS                     </t>
  </si>
  <si>
    <t>82027401410ZZZZZZZ11</t>
  </si>
  <si>
    <t xml:space="preserve">RETENTIONS ACC 05:OPENING BALANCE                 </t>
  </si>
  <si>
    <t>82027401420ZZZZZZZ11</t>
  </si>
  <si>
    <t xml:space="preserve">RETENTIONS ACC 05:DEPOSITS                        </t>
  </si>
  <si>
    <t>82027401430ZZZZZZZ11</t>
  </si>
  <si>
    <t xml:space="preserve">RETENTIONS ACC 05:WITHDRAWALS                     </t>
  </si>
  <si>
    <t>82027401510ZZZZZZZ11</t>
  </si>
  <si>
    <t xml:space="preserve">RETENTIONS ACC 06:OPENING BALANCE                 </t>
  </si>
  <si>
    <t>82027401520ZZZZZZZ11</t>
  </si>
  <si>
    <t xml:space="preserve">RETENTIONS ACC 06:DEPOSITS                        </t>
  </si>
  <si>
    <t>82027401530ZZZZZZZ11</t>
  </si>
  <si>
    <t xml:space="preserve">RETENTIONS ACC 06:WITHDRAWALS                     </t>
  </si>
  <si>
    <t>82027409110ZZZZZZZ11</t>
  </si>
  <si>
    <t xml:space="preserve">ELECTRICITY BULK PURCH ACC 42:OPEN BAL            </t>
  </si>
  <si>
    <t>82027409120ZZZZZZZ11</t>
  </si>
  <si>
    <t xml:space="preserve">ELECTRICITY BULK PURCHASE ACC 42:DEPOSIT          </t>
  </si>
  <si>
    <t>82027409130ZZZZZZZ11</t>
  </si>
  <si>
    <t xml:space="preserve">ELECTRICITY BULK PURCH ACC 42:WITHDRAWAL          </t>
  </si>
  <si>
    <t>82027419010ZZZZZZZ11</t>
  </si>
  <si>
    <t>82027419020ZZZZZZZ11</t>
  </si>
  <si>
    <t>82027419030ZZZZZZZ11</t>
  </si>
  <si>
    <t>82027420410ZZZZZZZ11</t>
  </si>
  <si>
    <t xml:space="preserve">INTERCOMP/PAR-SUBS TRANS ACC 05:OPEN BAL          </t>
  </si>
  <si>
    <t>742</t>
  </si>
  <si>
    <t>82027420420ZZZZZZZ11</t>
  </si>
  <si>
    <t xml:space="preserve">INTERCOMP/PAR-SUBS TRANS ACC 05:DEPOSITS          </t>
  </si>
  <si>
    <t>82027420430ZZZZZZZ11</t>
  </si>
  <si>
    <t xml:space="preserve">INTERCOMP/PAR-SUBS TRANS ACC 05:WITHDRAW          </t>
  </si>
  <si>
    <t>82027420510ZZZZZZZ11</t>
  </si>
  <si>
    <t xml:space="preserve">INTERCOMP/PAR-SUBS TRANS ACC 06:OPEN BAL          </t>
  </si>
  <si>
    <t>82027420520ZZZZZZZ11</t>
  </si>
  <si>
    <t xml:space="preserve">INTERCOMP/PAR-SUBS TRANS ACC 06:DEPOSITS          </t>
  </si>
  <si>
    <t>82027420530ZZZZZZZ11</t>
  </si>
  <si>
    <t xml:space="preserve">INTERCOMP/PAR-SUBS TRANS ACC 06:WITHDRAW          </t>
  </si>
  <si>
    <t>82027420610ZZZZZZZ11</t>
  </si>
  <si>
    <t xml:space="preserve">INTERCOMP/PAR-SUBS TRANS ACC 07:OPEN BAL          </t>
  </si>
  <si>
    <t>82027420620ZZZZZZZ11</t>
  </si>
  <si>
    <t xml:space="preserve">INTERCOMP/PAR-SUBS TRANS ACC 07:DEPOSITS          </t>
  </si>
  <si>
    <t>82027420630ZZZZZZZ11</t>
  </si>
  <si>
    <t xml:space="preserve">INTERCOMP/PAR-SUBS TRANS ACC 07:WITHDRAW          </t>
  </si>
  <si>
    <t>82027420710ZZZZZZZ11</t>
  </si>
  <si>
    <t xml:space="preserve">INTERCOMP/PAR-SUBS TRANS ACC 08:OPEN BAL          </t>
  </si>
  <si>
    <t>82027420720ZZZZZZZ11</t>
  </si>
  <si>
    <t xml:space="preserve">INTERCOMP/PAR-SUBS TRANS ACC 08:DEPOSITS          </t>
  </si>
  <si>
    <t>82027420730ZZZZZZZ11</t>
  </si>
  <si>
    <t xml:space="preserve">INTERCOMP/PAR-SUBS TRANS ACC 08:WITHDRAW          </t>
  </si>
  <si>
    <t>82027430710ZZZZZZZ11</t>
  </si>
  <si>
    <t xml:space="preserve">PAYABLES &amp; ACCRUALS ACC 08:OPEN BALANCE           </t>
  </si>
  <si>
    <t>82027430720ZZZZZZZ11</t>
  </si>
  <si>
    <t xml:space="preserve">PAYABLES &amp; ACCRUALS ACC 08:DEPOSITS               </t>
  </si>
  <si>
    <t>82027430730ZZZZZZZ11</t>
  </si>
  <si>
    <t xml:space="preserve">PAYABLES &amp; ACCRUALS ACC 08:WITHDRAWALS            </t>
  </si>
  <si>
    <t>82027430810ZZZZZZZ11</t>
  </si>
  <si>
    <t xml:space="preserve">PAYABLES &amp; ACCRUALS ACC 09:OPEN BALANCE           </t>
  </si>
  <si>
    <t>82027430820ZZZZZZZ11</t>
  </si>
  <si>
    <t xml:space="preserve">PAYABLES &amp; ACCRUALS ACC 09:DEPOSITS               </t>
  </si>
  <si>
    <t>82027430830ZZZZZZZ11</t>
  </si>
  <si>
    <t xml:space="preserve">PAYABLES &amp; ACCRUALS ACC 09:WITHDRAWALS            </t>
  </si>
  <si>
    <t>82027430910ZZZZZZZ11</t>
  </si>
  <si>
    <t xml:space="preserve">PAYABLES &amp; ACCRUALS ACC 10:OPEN BALANCE           </t>
  </si>
  <si>
    <t>82027430920ZZZZZZZ11</t>
  </si>
  <si>
    <t xml:space="preserve">PAYABLES &amp; ACCRUALS ACC 10:DEPOSITS               </t>
  </si>
  <si>
    <t>82027430930ZZZZZZZ11</t>
  </si>
  <si>
    <t xml:space="preserve">PAYABLES &amp; ACCRUALS ACC 10:WITHDRAWALS            </t>
  </si>
  <si>
    <t>82027431010ZZZZZZZ11</t>
  </si>
  <si>
    <t xml:space="preserve">PAYABLES &amp; ACCRUALS ACC 11:OPEN BALANCE           </t>
  </si>
  <si>
    <t>82027431020ZZZZZZZ11</t>
  </si>
  <si>
    <t xml:space="preserve">PAYABLES &amp; ACCRUALS ACC 11:DEPOSITS               </t>
  </si>
  <si>
    <t>82027431030ZZZZZZZ11</t>
  </si>
  <si>
    <t xml:space="preserve">PAYABLES &amp; ACCRUALS ACC 11:WITHDRAWALS            </t>
  </si>
  <si>
    <t>82027431110ZZZZZZZ11</t>
  </si>
  <si>
    <t xml:space="preserve">PAYABLES &amp; ACCRUALS ACC 12:OPEN BALANCE           </t>
  </si>
  <si>
    <t>82027431120ZZZZZZZ11</t>
  </si>
  <si>
    <t xml:space="preserve">PAYABLES &amp; ACCRUALS ACC 12:DEPOSITS               </t>
  </si>
  <si>
    <t>82027431130ZZZZZZZ11</t>
  </si>
  <si>
    <t xml:space="preserve">PAYABLES &amp; ACCRUALS ACC 12:WITHDRAWALS            </t>
  </si>
  <si>
    <t>82027431210ZZZZZZZ11</t>
  </si>
  <si>
    <t xml:space="preserve">PAYABLES &amp; ACCRUALS ACC 13:OPEN BALANCE           </t>
  </si>
  <si>
    <t>82027431220ZZZZZZZ11</t>
  </si>
  <si>
    <t xml:space="preserve">PAYABLES &amp; ACCRUALS ACC 13:DEPOSITS               </t>
  </si>
  <si>
    <t>82027431230ZZZZZZZ11</t>
  </si>
  <si>
    <t xml:space="preserve">PAYABLES &amp; ACCRUALS ACC 13:WITHDRAWALS            </t>
  </si>
  <si>
    <t>82027431310ZZZZZZZ11</t>
  </si>
  <si>
    <t xml:space="preserve">PAYABLES &amp; ACCRUALS ACC 14:OPEN BALANCE           </t>
  </si>
  <si>
    <t>82027431320ZZZZZZZ11</t>
  </si>
  <si>
    <t xml:space="preserve">PAYABLES &amp; ACCRUALS ACC 14:DEPOSITS               </t>
  </si>
  <si>
    <t>82027431330ZZZZZZZ11</t>
  </si>
  <si>
    <t xml:space="preserve">PAYABLES &amp; ACCRUALS ACC 14:WITHDRAWALS            </t>
  </si>
  <si>
    <t>82027431710ZZZZZZZ11</t>
  </si>
  <si>
    <t xml:space="preserve">PAYABLES &amp; ACCRUALS ACC 18:OPEN BALANCE           </t>
  </si>
  <si>
    <t>82027431720ZZZZZZZ11</t>
  </si>
  <si>
    <t xml:space="preserve">PAYABLES &amp; ACCRUALS ACC 18:DEPOSITS               </t>
  </si>
  <si>
    <t>82027431730ZZZZZZZ11</t>
  </si>
  <si>
    <t xml:space="preserve">PAYABLES &amp; ACCRUALS ACC 18:WITHDRAWALS            </t>
  </si>
  <si>
    <t>82027431810ZZZZZZZ11</t>
  </si>
  <si>
    <t xml:space="preserve">PAYABLES &amp; ACCRUALS ACC 19:OPEN BALANCE           </t>
  </si>
  <si>
    <t>82027431820ZZZZZZZ11</t>
  </si>
  <si>
    <t xml:space="preserve">PAYABLES &amp; ACCRUALS ACC 19:DEPOSITS               </t>
  </si>
  <si>
    <t>82027431830ZZZZZZZ11</t>
  </si>
  <si>
    <t xml:space="preserve">PAYABLES &amp; ACCRUALS ACC 19:WITHDRAWALS            </t>
  </si>
  <si>
    <t>82027431910ZZZZZZZ11</t>
  </si>
  <si>
    <t xml:space="preserve">PAYABLES &amp; ACCRUALS ACC 20:OPEN BALANCE           </t>
  </si>
  <si>
    <t>82027431920ZZZZZZZ11</t>
  </si>
  <si>
    <t xml:space="preserve">PAYABLES &amp; ACCRUALS ACC 20:DEPOSITS               </t>
  </si>
  <si>
    <t>82027431930ZZZZZZZ11</t>
  </si>
  <si>
    <t xml:space="preserve">PAYABLES &amp; ACCRUALS ACC 20:WITHDRAWALS            </t>
  </si>
  <si>
    <t>82027682910ZZZZZZZ11</t>
  </si>
  <si>
    <t xml:space="preserve">OUTPUT ACCRUAL ACC 10:OPENING BALANCE             </t>
  </si>
  <si>
    <t>768</t>
  </si>
  <si>
    <t>82027682920ZZZZZZZ11</t>
  </si>
  <si>
    <t xml:space="preserve">OUTPUT ACCRUAL ACC 10:RECOGNISED                  </t>
  </si>
  <si>
    <t>82027682930ZZZZZZZ11</t>
  </si>
  <si>
    <t xml:space="preserve">OUTPUT ACCRUAL ACC 10:TRANSFERS                   </t>
  </si>
  <si>
    <t>82027683010ZZZZZZZ11</t>
  </si>
  <si>
    <t xml:space="preserve">OUTPUT ACCRUAL ACC 11:OPENING BALANCE             </t>
  </si>
  <si>
    <t>82027683020ZZZZZZZ11</t>
  </si>
  <si>
    <t xml:space="preserve">OUTPUT ACCRUAL ACC 11:RECOGNISED                  </t>
  </si>
  <si>
    <t>82027683030ZZZZZZZ11</t>
  </si>
  <si>
    <t xml:space="preserve">OUTPUT ACCRUAL ACC 11:TRANSFERS                   </t>
  </si>
  <si>
    <t>82027683110ZZZZZZZ11</t>
  </si>
  <si>
    <t xml:space="preserve">OUTPUT ACCRUAL ACC 12:OPENING BALANCE             </t>
  </si>
  <si>
    <t>82027683120ZZZZZZZ11</t>
  </si>
  <si>
    <t xml:space="preserve">OUTPUT ACCRUAL ACC 12:RECOGNISED                  </t>
  </si>
  <si>
    <t>82027683130ZZZZZZZ11</t>
  </si>
  <si>
    <t xml:space="preserve">OUTPUT ACCRUAL ACC 12:TRANSFERS                   </t>
  </si>
  <si>
    <t>82027683210ZZZZZZZ11</t>
  </si>
  <si>
    <t xml:space="preserve">OUTPUT ACCRUAL ACC 13:OPENING BALANCE             </t>
  </si>
  <si>
    <t>82027683220ZZZZZZZ11</t>
  </si>
  <si>
    <t xml:space="preserve">OUTPUT ACCRUAL ACC 13:RECOGNISED                  </t>
  </si>
  <si>
    <t>82027683230ZZZZZZZ11</t>
  </si>
  <si>
    <t xml:space="preserve">OUTPUT ACCRUAL ACC 13:TRANSFERS                   </t>
  </si>
  <si>
    <t>82027683310ZZZZZZZ11</t>
  </si>
  <si>
    <t xml:space="preserve">OUTPUT ACCRUAL ACC 14:OPENING BALANCE             </t>
  </si>
  <si>
    <t>82027683320ZZZZZZZ11</t>
  </si>
  <si>
    <t xml:space="preserve">OUTPUT ACCRUAL ACC 14:RECOGNISED                  </t>
  </si>
  <si>
    <t>82027683330ZZZZZZZ11</t>
  </si>
  <si>
    <t xml:space="preserve">OUTPUT ACCRUAL ACC 14:TRANSFERS                   </t>
  </si>
  <si>
    <t>82027683410ZZZZZZZ11</t>
  </si>
  <si>
    <t xml:space="preserve">OUTPUT ACCRUAL ACC 15:OPENING BALANCE             </t>
  </si>
  <si>
    <t>82027683420ZZZZZZZ11</t>
  </si>
  <si>
    <t xml:space="preserve">OUTPUT ACCRUAL ACC 15:RECOGNISED                  </t>
  </si>
  <si>
    <t>82027683430ZZZZZZZ11</t>
  </si>
  <si>
    <t xml:space="preserve">OUTPUT ACCRUAL ACC 15:TRANSFERS                   </t>
  </si>
  <si>
    <t>82027685010ZZZZZZZ11</t>
  </si>
  <si>
    <t xml:space="preserve">OUTPUT VAT: ACC 01OPENING BALANCE                 </t>
  </si>
  <si>
    <t>82027685020ZZZZZZZ11</t>
  </si>
  <si>
    <t xml:space="preserve">OUTPUT VAT ACC 01:RECOGNISED                      </t>
  </si>
  <si>
    <t>82027685030ZZZZZZZ11</t>
  </si>
  <si>
    <t xml:space="preserve">OUTPUT VAT ACC 01:TRANSFERS                       </t>
  </si>
  <si>
    <t>82027687010ZZZZZZZ11</t>
  </si>
  <si>
    <t xml:space="preserve">PROV D/FUL DEBT IMP ACC 01:OPEN BALANC            </t>
  </si>
  <si>
    <t>82027687020ZZZZZZZ11</t>
  </si>
  <si>
    <t xml:space="preserve">PROV D/FUL DEBT IMP ACC 01:RECOGNISED             </t>
  </si>
  <si>
    <t>82027687030ZZZZZZZ11</t>
  </si>
  <si>
    <t xml:space="preserve">PROV D/FUL DEBT IMP ACC 01:TRANSFERS              </t>
  </si>
  <si>
    <t>82027687110ZZZZZZZ11</t>
  </si>
  <si>
    <t xml:space="preserve">PROV D/FUL DEBT IMP ACC 02:OPEN BALANC            </t>
  </si>
  <si>
    <t>82027687120ZZZZZZZ11</t>
  </si>
  <si>
    <t xml:space="preserve">PROV D/FUL DEBT IMP ACC 02:RECOGNISED             </t>
  </si>
  <si>
    <t>82027687130ZZZZZZZ11</t>
  </si>
  <si>
    <t xml:space="preserve">PROV D/FUL DEBT IMP ACC 02:TRANSFERS              </t>
  </si>
  <si>
    <t>82027687210ZZZZZZZ11</t>
  </si>
  <si>
    <t xml:space="preserve">PROV D/FUL DEBT IMP ACC 03:OPEN BALANC            </t>
  </si>
  <si>
    <t>82027687220ZZZZZZZ11</t>
  </si>
  <si>
    <t xml:space="preserve">PROV D/FUL DEBT IMP ACC 03:RECOGNISED             </t>
  </si>
  <si>
    <t>82027687230ZZZZZZZ11</t>
  </si>
  <si>
    <t xml:space="preserve">PROV D/FUL DEBT IMP ACC 03:TRANSFERS              </t>
  </si>
  <si>
    <t>82027687310ZZZZZZZ11</t>
  </si>
  <si>
    <t xml:space="preserve">PROV D/FUL DEBT IMP ACC 04:OPEN BALANC            </t>
  </si>
  <si>
    <t>82027687320ZZZZZZZ11</t>
  </si>
  <si>
    <t xml:space="preserve">PROV D/FUL DEBT IMP ACC 04:RECOGNISED             </t>
  </si>
  <si>
    <t>82027687330ZZZZZZZ11</t>
  </si>
  <si>
    <t xml:space="preserve">PROV D/FUL DEBT IMP ACC 04:TRANSFERS              </t>
  </si>
  <si>
    <t>82027687410ZZZZZZZ11</t>
  </si>
  <si>
    <t xml:space="preserve">PROV D/FUL DEBT IMP ACC 05:OPEN BALANC            </t>
  </si>
  <si>
    <t>82027687420ZZZZZZZ11</t>
  </si>
  <si>
    <t xml:space="preserve">PROV D/FUL DEBT IMP ACC 05:RECOGNISED             </t>
  </si>
  <si>
    <t>82027687430ZZZZZZZ11</t>
  </si>
  <si>
    <t xml:space="preserve">PROV D/FUL DEBT IMP ACC 05:TRANSFERS              </t>
  </si>
  <si>
    <t>82027687510ZZZZZZZ11</t>
  </si>
  <si>
    <t xml:space="preserve">PROV D/FUL DEBT IMP ACC 06:OPEN BALANC            </t>
  </si>
  <si>
    <t>82027687520ZZZZZZZ11</t>
  </si>
  <si>
    <t xml:space="preserve">PROV D/FUL DEBT IMP ACC 06:RECOGNISED             </t>
  </si>
  <si>
    <t>82027687530ZZZZZZZ11</t>
  </si>
  <si>
    <t xml:space="preserve">PROV D/FUL DEBT IMP ACC 06:TRANSFERS              </t>
  </si>
  <si>
    <t>82027687610ZZZZZZZ11</t>
  </si>
  <si>
    <t xml:space="preserve">PROV D/FUL DEBT IMP ACC 07:OPEN BALANC            </t>
  </si>
  <si>
    <t>82027687620ZZZZZZZ11</t>
  </si>
  <si>
    <t xml:space="preserve">PROV D/FUL DEBT IMP ACC 07:RECOGNISED             </t>
  </si>
  <si>
    <t>82027687630ZZZZZZZ11</t>
  </si>
  <si>
    <t xml:space="preserve">PROV D/FUL DEBT IMP ACC 07:TRANSFERS              </t>
  </si>
  <si>
    <t>82027750510ZZZZZZZ11</t>
  </si>
  <si>
    <t xml:space="preserve">FIN LEASE LIAB ACC 06: OPEN BAL                   </t>
  </si>
  <si>
    <t>775</t>
  </si>
  <si>
    <t>82027750520ZZZZZZZ11</t>
  </si>
  <si>
    <t xml:space="preserve">FIN LEASE LIAB ACC 06: ADVANCES                   </t>
  </si>
  <si>
    <t>82027750530ZZZZZZZ11</t>
  </si>
  <si>
    <t xml:space="preserve">FIN LEASE LIAB ACC 06: REPAYMENTS                 </t>
  </si>
  <si>
    <t>82027750540ZZZZZZZ11</t>
  </si>
  <si>
    <t xml:space="preserve">FIN LEASE LIAB ACC 06: INTEREST                   </t>
  </si>
  <si>
    <t>82027750550ZZZZZZZ11</t>
  </si>
  <si>
    <t xml:space="preserve">FIN LEASE LIAB ACC 06: OTH CHANGES                </t>
  </si>
  <si>
    <t>82027750560ZZZZZZZ11</t>
  </si>
  <si>
    <t xml:space="preserve">FIN LEASE LIAB ACC 06: TRSF TO CURR LIAB          </t>
  </si>
  <si>
    <t>82027750610ZZZZZZZ11</t>
  </si>
  <si>
    <t xml:space="preserve">FIN LEASE LIAB ACC 07: OPEN BAL                   </t>
  </si>
  <si>
    <t>82027750620ZZZZZZZ11</t>
  </si>
  <si>
    <t xml:space="preserve">FIN LEASE LIAB ACC 07: ADVANCES                   </t>
  </si>
  <si>
    <t>82027750630ZZZZZZZ11</t>
  </si>
  <si>
    <t xml:space="preserve">FIN LEASE LIAB ACC 07: REPAYMENTS                 </t>
  </si>
  <si>
    <t>82027750640ZZZZZZZ11</t>
  </si>
  <si>
    <t xml:space="preserve">FIN LEASE LIAB ACC 07: INTEREST                   </t>
  </si>
  <si>
    <t>82027750650ZZZZZZZ11</t>
  </si>
  <si>
    <t xml:space="preserve">FIN LEASE LIAB ACC 07: OTH CHANGES                </t>
  </si>
  <si>
    <t>82027750660ZZZZZZZ11</t>
  </si>
  <si>
    <t xml:space="preserve">FIN LEASE LIAB ACC 07: TRSF TO CURR LIAB          </t>
  </si>
  <si>
    <t>82027750710ZZZZZZZ11</t>
  </si>
  <si>
    <t xml:space="preserve">FIN LEASE LIAB ACC 08: OPEN BAL                   </t>
  </si>
  <si>
    <t>82027750720ZZZZZZZ11</t>
  </si>
  <si>
    <t xml:space="preserve">FIN LEASE LIAB ACC 08: ADVANCES                   </t>
  </si>
  <si>
    <t>82027750730ZZZZZZZ11</t>
  </si>
  <si>
    <t xml:space="preserve">FIN LEASE LIAB ACC 08: REPAYMENTS                 </t>
  </si>
  <si>
    <t>82027750740ZZZZZZZ11</t>
  </si>
  <si>
    <t xml:space="preserve">FIN LEASE LIAB ACC 08: INTEREST                   </t>
  </si>
  <si>
    <t>82027750750ZZZZZZZ11</t>
  </si>
  <si>
    <t xml:space="preserve">FIN LEASE LIAB ACC 08: OTH CHANGES                </t>
  </si>
  <si>
    <t>82027750760ZZZZZZZ11</t>
  </si>
  <si>
    <t xml:space="preserve">FIN LEASE LIAB ACC 08: TRSF TO CURR LIAB          </t>
  </si>
  <si>
    <t xml:space="preserve">GEN PUB:SPECIFY 1: OPEN BAL                       </t>
  </si>
  <si>
    <t>790</t>
  </si>
  <si>
    <t xml:space="preserve">GEN PUB:SPECIFY 1: ADVANCES                       </t>
  </si>
  <si>
    <t xml:space="preserve">GEN PUB:SPECIFY 1: REPAYMENTS                     </t>
  </si>
  <si>
    <t xml:space="preserve">GEN PUB:SPECIFY 1: INTEREST                       </t>
  </si>
  <si>
    <t xml:space="preserve">GEN PUB:SPECIFY 1: OTH CHANGES                    </t>
  </si>
  <si>
    <t xml:space="preserve">GEN PUB:SPECIFY 1: TRSF TO CURR LIAB              </t>
  </si>
  <si>
    <t xml:space="preserve">GEN PUB:SPECIFY 2: OPEN BAL                       </t>
  </si>
  <si>
    <t xml:space="preserve">GEN PUB:SPECIFY 2: ADVANCES                       </t>
  </si>
  <si>
    <t xml:space="preserve">GEN PUB:SPECIFY 2: REPAYMENTS                     </t>
  </si>
  <si>
    <t xml:space="preserve">GEN PUB:SPECIFY 2: INTEREST                       </t>
  </si>
  <si>
    <t xml:space="preserve">GEN PUB:SPECIFY 2: OTH CHANGES                    </t>
  </si>
  <si>
    <t xml:space="preserve">GEN PUB:SPECIFY 2: TRSF TO CURR LIAB              </t>
  </si>
  <si>
    <t>840</t>
  </si>
  <si>
    <t>8302</t>
  </si>
  <si>
    <t xml:space="preserve">N-GOV: ENERY EFFICI &amp; DEMAND-SIDE                 </t>
  </si>
  <si>
    <t xml:space="preserve">N-GOV: EXPANDED PUBLIC WORKS GRT                  </t>
  </si>
  <si>
    <t xml:space="preserve">N-GOV: LOCAL GOV FIN MANAG GRT                    </t>
  </si>
  <si>
    <t>8302117106084ZZZZZ11</t>
  </si>
  <si>
    <t xml:space="preserve">N-GOV: MUNICIPAL DISASTER GRANT                   </t>
  </si>
  <si>
    <t xml:space="preserve">N-GOV: MUNICIPAL DEMARCATION                      </t>
  </si>
  <si>
    <t>8302117139062ZZZZZ11</t>
  </si>
  <si>
    <t xml:space="preserve">N-GOV: PTN                                        </t>
  </si>
  <si>
    <t>8302117282050ZZZZZ11</t>
  </si>
  <si>
    <t xml:space="preserve">ND - NEIGHBOUR DEV P/SHIP GRT                     </t>
  </si>
  <si>
    <t xml:space="preserve">ND - URBAN SETTLEMENTS DEV GRT                    </t>
  </si>
  <si>
    <t xml:space="preserve">ND - INTEGRATED CITY DEV GRANT                    </t>
  </si>
  <si>
    <t>8302125120062ZZZZZ11</t>
  </si>
  <si>
    <t xml:space="preserve">ND - PUBLIC TRANSPORT NETWORK GRANT               </t>
  </si>
  <si>
    <t>8302125281095ZZZZZ11</t>
  </si>
  <si>
    <t>83023996050ZZZZZZZ11</t>
  </si>
  <si>
    <t>83023996100ZZZZZZZ11</t>
  </si>
  <si>
    <t>83027530110ZZZZZZZ11</t>
  </si>
  <si>
    <t xml:space="preserve">MUNIC DEMARC BOARD: OPEN BAL                      </t>
  </si>
  <si>
    <t>753</t>
  </si>
  <si>
    <t>83027530120ZZZZZZZ11</t>
  </si>
  <si>
    <t xml:space="preserve">MUNIC DEMARC BOARD: RECEIPTS                      </t>
  </si>
  <si>
    <t>83027530130ZZZZZZZ11</t>
  </si>
  <si>
    <t xml:space="preserve">MUNIC DEMARC BOARD: TRSF TO REV                   </t>
  </si>
  <si>
    <t>83027530140ZZZZZZZ11</t>
  </si>
  <si>
    <t xml:space="preserve">MUNIC DEMARC BOARD: RE-PAYMENT                    </t>
  </si>
  <si>
    <t>83027530210ZZZZZZZ11</t>
  </si>
  <si>
    <t xml:space="preserve">LIBRARY SERVICE: OPEN BAL                         </t>
  </si>
  <si>
    <t>83027530220ZZZZZZZ11</t>
  </si>
  <si>
    <t xml:space="preserve">LIBRARY SERVICE: RECEIPTS                         </t>
  </si>
  <si>
    <t>83027530230ZZZZZZZ11</t>
  </si>
  <si>
    <t xml:space="preserve">LIBRARY SERVICE: TRSF TO REV                      </t>
  </si>
  <si>
    <t>83027530240ZZZZZZZ11</t>
  </si>
  <si>
    <t xml:space="preserve">LIBRARY SERVICE: RE-PAYMENT                       </t>
  </si>
  <si>
    <t>83027610110ZZZZZZZ11</t>
  </si>
  <si>
    <t xml:space="preserve">INEP: OPEN BAL                                    </t>
  </si>
  <si>
    <t>761</t>
  </si>
  <si>
    <t>83027610120ZZZZZZZ11</t>
  </si>
  <si>
    <t xml:space="preserve">INEP: RECEIPTS                                    </t>
  </si>
  <si>
    <t>83027610130ZZZZZZZ11</t>
  </si>
  <si>
    <t xml:space="preserve">INEP: TRSF TO REV                                 </t>
  </si>
  <si>
    <t>83027610140ZZZZZZZ11</t>
  </si>
  <si>
    <t xml:space="preserve">INEP: RE-PAYMENT OF UNSPENT                       </t>
  </si>
  <si>
    <t>83027610310ZZZZZZZ11</t>
  </si>
  <si>
    <t xml:space="preserve">NDPG: OPEN BAL                                    </t>
  </si>
  <si>
    <t>83027610320ZZZZZZZ11</t>
  </si>
  <si>
    <t xml:space="preserve">NDPG: RECEIPTS                                    </t>
  </si>
  <si>
    <t>83027610330ZZZZZZZ11</t>
  </si>
  <si>
    <t xml:space="preserve">NDPG: TRSF TO REV                                 </t>
  </si>
  <si>
    <t>83027610340ZZZZZZZ11</t>
  </si>
  <si>
    <t xml:space="preserve">NDPG: RE-PAYMENT OF UNSPENT                       </t>
  </si>
  <si>
    <t>83027610510ZZZZZZZ11</t>
  </si>
  <si>
    <t xml:space="preserve">USDG: OPEN BAL                                    </t>
  </si>
  <si>
    <t>83027610520ZZZZZZZ11</t>
  </si>
  <si>
    <t xml:space="preserve">USDG: RECEIPTS                                    </t>
  </si>
  <si>
    <t>83027610530ZZZZZZZ11</t>
  </si>
  <si>
    <t xml:space="preserve">USDG: TRSF TO REV                                 </t>
  </si>
  <si>
    <t>83027610540ZZZZZZZ11</t>
  </si>
  <si>
    <t xml:space="preserve">USDG: RE-PAYMENT OF UNSPENT                       </t>
  </si>
  <si>
    <t>83027610610ZZZZZZZ11</t>
  </si>
  <si>
    <t xml:space="preserve">ICDG: OPEN BAL                                    </t>
  </si>
  <si>
    <t>83027610620ZZZZZZZ11</t>
  </si>
  <si>
    <t xml:space="preserve">ICDG: RECEIPTS                                    </t>
  </si>
  <si>
    <t>83027610630ZZZZZZZ11</t>
  </si>
  <si>
    <t xml:space="preserve">ICDG: TRSF TO REV                                 </t>
  </si>
  <si>
    <t>83027610640ZZZZZZZ11</t>
  </si>
  <si>
    <t xml:space="preserve">ICDG: RE-PAYMENT OF UNSPENT                       </t>
  </si>
  <si>
    <t>83027610710ZZZZZZZ11</t>
  </si>
  <si>
    <t xml:space="preserve">PTNG: OPEN BAL                                    </t>
  </si>
  <si>
    <t>83027610720ZZZZZZZ11</t>
  </si>
  <si>
    <t xml:space="preserve">PTNG: RECEIPTS                                    </t>
  </si>
  <si>
    <t>83027610730ZZZZZZZ11</t>
  </si>
  <si>
    <t xml:space="preserve">PTNG: TRSF TO REV                                 </t>
  </si>
  <si>
    <t>83027610740ZZZZZZZ11</t>
  </si>
  <si>
    <t xml:space="preserve">PTNG: RE-PAYMENT OF UNSPENT                       </t>
  </si>
  <si>
    <t>83027611110ZZZZZZZ11</t>
  </si>
  <si>
    <t xml:space="preserve">UNSP NON-PROF INST: OPEN BAL                      </t>
  </si>
  <si>
    <t>83027611120ZZZZZZZ11</t>
  </si>
  <si>
    <t xml:space="preserve">UNSP NON-PROF INST: RECEIPTS                      </t>
  </si>
  <si>
    <t>83027611130ZZZZZZZ11</t>
  </si>
  <si>
    <t xml:space="preserve">UNSP NON-PROF INST: TRSF TO REV                   </t>
  </si>
  <si>
    <t>83027611140ZZZZZZZ11</t>
  </si>
  <si>
    <t xml:space="preserve">UNSP NON-PROF INST: RE-PAYMENT                    </t>
  </si>
  <si>
    <t>83027630110ZZZZZZZ11</t>
  </si>
  <si>
    <t xml:space="preserve">EEDS: OPEN BAL                                    </t>
  </si>
  <si>
    <t>763</t>
  </si>
  <si>
    <t>83027630120ZZZZZZZ11</t>
  </si>
  <si>
    <t xml:space="preserve">EEDS: RECEIPTS                                    </t>
  </si>
  <si>
    <t>83027630130ZZZZZZZ11</t>
  </si>
  <si>
    <t xml:space="preserve">EEDS: TRSF TO REV                                 </t>
  </si>
  <si>
    <t>83027630140ZZZZZZZ11</t>
  </si>
  <si>
    <t xml:space="preserve">EEDS: RE-PAYMENT OF UNSPENT                       </t>
  </si>
  <si>
    <t>83027630210ZZZZZZZ11</t>
  </si>
  <si>
    <t xml:space="preserve">EPWP: OPEN BAL                                    </t>
  </si>
  <si>
    <t>83027630220ZZZZZZZ11</t>
  </si>
  <si>
    <t xml:space="preserve">EPWP: RECEIPTS                                    </t>
  </si>
  <si>
    <t>83027630230ZZZZZZZ11</t>
  </si>
  <si>
    <t xml:space="preserve">EPWP: TRSF TO REV                                 </t>
  </si>
  <si>
    <t>83027630240ZZZZZZZ11</t>
  </si>
  <si>
    <t xml:space="preserve">EPWP: RE-PAYMENT OF UNSPENT                       </t>
  </si>
  <si>
    <t>83027630410ZZZZZZZ11</t>
  </si>
  <si>
    <t xml:space="preserve">LGFMG: OPEN BAL                                   </t>
  </si>
  <si>
    <t>83027630420ZZZZZZZ11</t>
  </si>
  <si>
    <t xml:space="preserve">LGFMG: RECEIPTS                                   </t>
  </si>
  <si>
    <t>83027630430ZZZZZZZ11</t>
  </si>
  <si>
    <t xml:space="preserve">LGFMG: TRSF TO REV                                </t>
  </si>
  <si>
    <t>83027630440ZZZZZZZ11</t>
  </si>
  <si>
    <t xml:space="preserve">LGFMG: RE-PAYMENT OF UNSPENT                      </t>
  </si>
  <si>
    <t>83027630510ZZZZZZZ11</t>
  </si>
  <si>
    <t xml:space="preserve">MDG: OPEN BAL                                     </t>
  </si>
  <si>
    <t>83027630520ZZZZZZZ11</t>
  </si>
  <si>
    <t xml:space="preserve">MDG: RECEIPTS                                     </t>
  </si>
  <si>
    <t>83027630530ZZZZZZZ11</t>
  </si>
  <si>
    <t xml:space="preserve">MDG: TRSF TO REV                                  </t>
  </si>
  <si>
    <t>83027630540ZZZZZZZ11</t>
  </si>
  <si>
    <t xml:space="preserve">MDG: RE-PAYMENT OF UNSPENT                        </t>
  </si>
  <si>
    <t>83027630610ZZZZZZZ11</t>
  </si>
  <si>
    <t xml:space="preserve">MDTG: OPEN BAL                                    </t>
  </si>
  <si>
    <t>83027630620ZZZZZZZ11</t>
  </si>
  <si>
    <t xml:space="preserve">MDTG: RECEIPTS                                    </t>
  </si>
  <si>
    <t>83027630630ZZZZZZZ11</t>
  </si>
  <si>
    <t xml:space="preserve">MDTG: TRSF TO REV                                 </t>
  </si>
  <si>
    <t>83027630640ZZZZZZZ11</t>
  </si>
  <si>
    <t xml:space="preserve">MDTG: RE-PAYMENT OF UNSPENT                       </t>
  </si>
  <si>
    <t>83027630910ZZZZZZZ11</t>
  </si>
  <si>
    <t xml:space="preserve">EX WIFI GRANT: OPEN BAL                           </t>
  </si>
  <si>
    <t>83027630920ZZZZZZZ11</t>
  </si>
  <si>
    <t xml:space="preserve">EX WIFI GRANT: RECEIPTS                           </t>
  </si>
  <si>
    <t>83027630930ZZZZZZZ11</t>
  </si>
  <si>
    <t xml:space="preserve">EX WIFI GRANT: TRSF TO REV                        </t>
  </si>
  <si>
    <t>83027630940ZZZZZZZ11</t>
  </si>
  <si>
    <t xml:space="preserve">EX WIFI GRANT: RE-PAYMENT OF UNSPENT              </t>
  </si>
  <si>
    <t>83027631010ZZZZZZZ11</t>
  </si>
  <si>
    <t xml:space="preserve">UNSPECIFIED: OPEN BAL                             </t>
  </si>
  <si>
    <t>83027631020ZZZZZZZ11</t>
  </si>
  <si>
    <t xml:space="preserve">UNSPECIFIED: RECEIPTS                             </t>
  </si>
  <si>
    <t>83027631030ZZZZZZZ11</t>
  </si>
  <si>
    <t xml:space="preserve">UNSPECIFIED: TRSF TO REV                          </t>
  </si>
  <si>
    <t>83027631040ZZZZZZZ11</t>
  </si>
  <si>
    <t xml:space="preserve">UNSPECIFIED: RE-PAYMENT OF UNSPENT                </t>
  </si>
  <si>
    <t xml:space="preserve">SM D08: SAL &amp; ALL -  BASIC SALARY                 </t>
  </si>
  <si>
    <t>9</t>
  </si>
  <si>
    <t>9501</t>
  </si>
  <si>
    <t xml:space="preserve">SM D08: SAL &amp; ALL -  PERFORM BASED BONUS          </t>
  </si>
  <si>
    <t xml:space="preserve">SM D08: ALLOW - CELLULAR &amp; TELEPHONE              </t>
  </si>
  <si>
    <t xml:space="preserve">SM D08: ALLOW - TRAVEL OR MOTOR VEHICLE           </t>
  </si>
  <si>
    <t xml:space="preserve">SM D08: SOC CONTR: MEDICAL                        </t>
  </si>
  <si>
    <t xml:space="preserve">SM D08: SOC CONTR: UIF                            </t>
  </si>
  <si>
    <t xml:space="preserve">SM D08: SOC CONTR: BARGAINING COUNCIL             </t>
  </si>
  <si>
    <t>9501272242026MRCZZ11</t>
  </si>
  <si>
    <t>9501272243026MRCZZ11</t>
  </si>
  <si>
    <t>9501272244026MRCZZ11</t>
  </si>
  <si>
    <t>9501272245026MRCZZ11</t>
  </si>
  <si>
    <t>9501272246026MRCZZ11</t>
  </si>
  <si>
    <t>9501272247026MRCZZ11</t>
  </si>
  <si>
    <t>9501272248026MRCZZ11</t>
  </si>
  <si>
    <t>9501272249026MRCZZ11</t>
  </si>
  <si>
    <t>9501272250026MRCZZ11</t>
  </si>
  <si>
    <t>95013996050ZZZZZZZ11</t>
  </si>
  <si>
    <t>95013996100ZZZZZZZ11</t>
  </si>
  <si>
    <t>9511</t>
  </si>
  <si>
    <t>95113996050ZZZZZZZ11</t>
  </si>
  <si>
    <t>95113996100ZZZZZZZ11</t>
  </si>
  <si>
    <t>9512</t>
  </si>
  <si>
    <t>9512211034026MRCZZ20</t>
  </si>
  <si>
    <t>9512211036026MRCZZ20</t>
  </si>
  <si>
    <t>95123996050ZZZZZZZ11</t>
  </si>
  <si>
    <t>95123996100ZZZZZZZ11</t>
  </si>
  <si>
    <t>9513</t>
  </si>
  <si>
    <t>9513211034026MRCZZ20</t>
  </si>
  <si>
    <t>9513211036026MRCZZ20</t>
  </si>
  <si>
    <t>9513272100026MRCZZ11</t>
  </si>
  <si>
    <t>9513320135026MRCZZ11</t>
  </si>
  <si>
    <t>9513320140026MRCZZ11</t>
  </si>
  <si>
    <t>9513350070026MRCZZ11</t>
  </si>
  <si>
    <t>9513360070026MRCZZ11</t>
  </si>
  <si>
    <t>95133996050ZZZZZZZ11</t>
  </si>
  <si>
    <t>95133996100ZZZZZZZ11</t>
  </si>
  <si>
    <t xml:space="preserve">HA REVAL MON CULT BUILD REVAL OPEN BAL            </t>
  </si>
  <si>
    <t xml:space="preserve">HA REV MON CULT BUILD REVAL CHG ACC POL           </t>
  </si>
  <si>
    <t xml:space="preserve">HA REVAL MONUMENT CULT BUILD REVAL DISP           </t>
  </si>
  <si>
    <t xml:space="preserve">HA REVAL MON CULT BUILD REVAL TRF IN              </t>
  </si>
  <si>
    <t xml:space="preserve">HA REVAL MON CULT BUILD REVAL TRANSF OUT          </t>
  </si>
  <si>
    <t xml:space="preserve">HA REVAL MONUMENT CULT BUILD AI OPEN BAL          </t>
  </si>
  <si>
    <t xml:space="preserve">HA REVAL MONUMENT CULT BUILD AI IMPAIRME          </t>
  </si>
  <si>
    <t xml:space="preserve">HA REVAL MONUMENT CULT BUILD AI DISPOSAL          </t>
  </si>
  <si>
    <t xml:space="preserve">HA REVAL MONUMENT CULT BUILD AI TRF OUT           </t>
  </si>
  <si>
    <t>95136450010ZZZZZZZ11</t>
  </si>
  <si>
    <t>9513645002079Z01ZZ11</t>
  </si>
  <si>
    <t>95136450030ZZZZZZZ11</t>
  </si>
  <si>
    <t>95136450040ZZZZZZZ11</t>
  </si>
  <si>
    <t>95136450050ZZZZZZZ11</t>
  </si>
  <si>
    <t>95136450060ZZZZZZZ11</t>
  </si>
  <si>
    <t>95136450070ZZZZZZZ11</t>
  </si>
  <si>
    <t>95136450080ZZZZZZZ11</t>
  </si>
  <si>
    <t>95136450210ZZZZZZZ11</t>
  </si>
  <si>
    <t>95136450220ZZZZZZZ11</t>
  </si>
  <si>
    <t>95136450230ZZZZZZZ11</t>
  </si>
  <si>
    <t>95136450240ZZZZZZZ11</t>
  </si>
  <si>
    <t>95136450250ZZZZZZZ11</t>
  </si>
  <si>
    <t>95136450310ZZZZZZZ11</t>
  </si>
  <si>
    <t>95136450320ZZZZZZZ11</t>
  </si>
  <si>
    <t>95136450330ZZZZZZZ11</t>
  </si>
  <si>
    <t>95136450340ZZZZZZZ11</t>
  </si>
  <si>
    <t>9514</t>
  </si>
  <si>
    <t>9514272242026MRCZZ11</t>
  </si>
  <si>
    <t>9514272243026MRCZZ11</t>
  </si>
  <si>
    <t>9514272244026MRCZZ11</t>
  </si>
  <si>
    <t>9514272245026MRCZZ11</t>
  </si>
  <si>
    <t>9514272246026MRCZZ11</t>
  </si>
  <si>
    <t>9514272247026MRCZZ11</t>
  </si>
  <si>
    <t>9514272248026MRCZZ11</t>
  </si>
  <si>
    <t>9514272249026MRCZZ11</t>
  </si>
  <si>
    <t>9514272250026MRCZZ11</t>
  </si>
  <si>
    <t>95143996050ZZZZZZZ11</t>
  </si>
  <si>
    <t>95143996100ZZZZZZZ11</t>
  </si>
  <si>
    <t>9521</t>
  </si>
  <si>
    <t>95213996050ZZZZZZZ11</t>
  </si>
  <si>
    <t>95213996100ZZZZZZZ11</t>
  </si>
  <si>
    <t>95218100010ZZZZZZZ11</t>
  </si>
  <si>
    <t>95218100020ZZZZZZZ11</t>
  </si>
  <si>
    <t>95218100030ZZZZZZZ11</t>
  </si>
  <si>
    <t>95218100040ZZZZZZZ11</t>
  </si>
  <si>
    <t>95218100050ZZZZZZZ11</t>
  </si>
  <si>
    <t>95218100060ZZZZZZZ11</t>
  </si>
  <si>
    <t>9601</t>
  </si>
  <si>
    <t>96013996050ZZZZZZZ11</t>
  </si>
  <si>
    <t>96013996100ZZZZZZZ11</t>
  </si>
  <si>
    <t>96018100010ZZZZZZZ11</t>
  </si>
  <si>
    <t>96018100020ZZZZZZZ11</t>
  </si>
  <si>
    <t>96018100030ZZZZZZZ11</t>
  </si>
  <si>
    <t>96018100040ZZZZZZZ11</t>
  </si>
  <si>
    <t>96018100050ZZZZZZZ11</t>
  </si>
  <si>
    <t>96018100060ZZZZZZZ11</t>
  </si>
  <si>
    <t>9611</t>
  </si>
  <si>
    <t>96113996050ZZZZZZZ11</t>
  </si>
  <si>
    <t>96113996100ZZZZZZZ11</t>
  </si>
  <si>
    <t>96118100010ZZZZZZZ11</t>
  </si>
  <si>
    <t>96118100020ZZZZZZZ11</t>
  </si>
  <si>
    <t>96118100030ZZZZZZZ11</t>
  </si>
  <si>
    <t>96118100040ZZZZZZZ11</t>
  </si>
  <si>
    <t>96118100050ZZZZZZZ11</t>
  </si>
  <si>
    <t>96118100060ZZZZZZZ11</t>
  </si>
  <si>
    <t>9612</t>
  </si>
  <si>
    <t>96123996050ZZZZZZZ11</t>
  </si>
  <si>
    <t>96123996100ZZZZZZZ11</t>
  </si>
  <si>
    <t>96128100010ZZZZZZZ11</t>
  </si>
  <si>
    <t>96128100020ZZZZZZZ11</t>
  </si>
  <si>
    <t>96128100030ZZZZZZZ11</t>
  </si>
  <si>
    <t>96128100040ZZZZZZZ11</t>
  </si>
  <si>
    <t>96128100050ZZZZZZZ11</t>
  </si>
  <si>
    <t>96128100060ZZZZZZZ11</t>
  </si>
  <si>
    <t>9701</t>
  </si>
  <si>
    <t>97013996050ZZZZZZZ11</t>
  </si>
  <si>
    <t>97013996100ZZZZZZZ11</t>
  </si>
  <si>
    <t>97018100010ZZZZZZZ11</t>
  </si>
  <si>
    <t>97018100020ZZZZZZZ11</t>
  </si>
  <si>
    <t>97018100030ZZZZZZZ11</t>
  </si>
  <si>
    <t>97018100040ZZZZZZZ11</t>
  </si>
  <si>
    <t>97018100050ZZZZZZZ11</t>
  </si>
  <si>
    <t>97018100060ZZZZZZZ11</t>
  </si>
  <si>
    <t>9711</t>
  </si>
  <si>
    <t>97113996050ZZZZZZZ11</t>
  </si>
  <si>
    <t>97113996100ZZZZZZZ11</t>
  </si>
  <si>
    <t>97118100010ZZZZZZZ11</t>
  </si>
  <si>
    <t>97118100020ZZZZZZZ11</t>
  </si>
  <si>
    <t>97118100030ZZZZZZZ11</t>
  </si>
  <si>
    <t>97118100040ZZZZZZZ11</t>
  </si>
  <si>
    <t>97118100050ZZZZZZZ11</t>
  </si>
  <si>
    <t>97118100060ZZZZZZZ11</t>
  </si>
  <si>
    <t>9712</t>
  </si>
  <si>
    <t>97123996050ZZZZZZZ11</t>
  </si>
  <si>
    <t>97123996100ZZZZZZZ11</t>
  </si>
  <si>
    <t>97128100010ZZZZZZZ11</t>
  </si>
  <si>
    <t>97128100020ZZZZZZZ11</t>
  </si>
  <si>
    <t>97128100030ZZZZZZZ11</t>
  </si>
  <si>
    <t>97128100040ZZZZZZZ11</t>
  </si>
  <si>
    <t>97128100050ZZZZZZZ11</t>
  </si>
  <si>
    <t>97128100060ZZZZZZZ11</t>
  </si>
  <si>
    <t>9801</t>
  </si>
  <si>
    <t>98013950180ZZZZZ1J40</t>
  </si>
  <si>
    <t>98013996050ZZZZZZZ11</t>
  </si>
  <si>
    <t>98013996100ZZZZZZZ11</t>
  </si>
  <si>
    <t>98018100010ZZZZZZZ11</t>
  </si>
  <si>
    <t>98018100020ZZZZZZZ11</t>
  </si>
  <si>
    <t>98018100030ZZZZZZZ11</t>
  </si>
  <si>
    <t>98018100040ZZZZZZZ11</t>
  </si>
  <si>
    <t>98018100050ZZZZZZZ11</t>
  </si>
  <si>
    <t>98018100060ZZZZZZZ11</t>
  </si>
  <si>
    <t>9811</t>
  </si>
  <si>
    <t>98113996050ZZZZZZZ11</t>
  </si>
  <si>
    <t>98113996100ZZZZZZZ11</t>
  </si>
  <si>
    <t>98118100010ZZZZZZZ11</t>
  </si>
  <si>
    <t>98118100020ZZZZZZZ11</t>
  </si>
  <si>
    <t>98118100030ZZZZZZZ11</t>
  </si>
  <si>
    <t>98118100040ZZZZZZZ11</t>
  </si>
  <si>
    <t>98118100050ZZZZZZZ11</t>
  </si>
  <si>
    <t>98118100060ZZZZZZZ11</t>
  </si>
  <si>
    <t>9812</t>
  </si>
  <si>
    <t>98123996050ZZZZZZZ11</t>
  </si>
  <si>
    <t>98123996100ZZZZZZZ11</t>
  </si>
  <si>
    <t>98128100010ZZZZZZZ11</t>
  </si>
  <si>
    <t>98128100020ZZZZZZZ11</t>
  </si>
  <si>
    <t>98128100030ZZZZZZZ11</t>
  </si>
  <si>
    <t>98128100040ZZZZZZZ11</t>
  </si>
  <si>
    <t>98128100050ZZZZZZZ11</t>
  </si>
  <si>
    <t>98128100060ZZZZZZZ11</t>
  </si>
  <si>
    <t>9921</t>
  </si>
  <si>
    <t xml:space="preserve">OC: ADV/PUB/MARK -BURSARIES (NON-EMPLOY)          </t>
  </si>
  <si>
    <t xml:space="preserve">OC: ENTERTAINMENT - SENIOR MANAGEMENT             </t>
  </si>
  <si>
    <t>9921272125026MRCZZ11</t>
  </si>
  <si>
    <t>9921272271026MRCZZ11</t>
  </si>
  <si>
    <t>9921272800026MRCZZ11</t>
  </si>
  <si>
    <t>9921272880026MRCZZ11</t>
  </si>
  <si>
    <t>9921320145026MRCZZ11</t>
  </si>
  <si>
    <t>9921320150026MRCZZ11</t>
  </si>
  <si>
    <t>9921320155026MRCZZ11</t>
  </si>
  <si>
    <t>9921320160026MRCZZ11</t>
  </si>
  <si>
    <t>9921320220026MRCZZ11</t>
  </si>
  <si>
    <t>9921320225026MRCZZ11</t>
  </si>
  <si>
    <t>9921320280026MRCZZ11</t>
  </si>
  <si>
    <t>9921320285026MRCZZ11</t>
  </si>
  <si>
    <t>9921350060026MRCZZ11</t>
  </si>
  <si>
    <t>9921350075026MRCZZ11</t>
  </si>
  <si>
    <t>9921350080026MRCZZ11</t>
  </si>
  <si>
    <t>9921350110026MRCZZ11</t>
  </si>
  <si>
    <t>9921360060026MRCZZ11</t>
  </si>
  <si>
    <t>9921360075026MRCZZ11</t>
  </si>
  <si>
    <t>9921360080026MRCZZ11</t>
  </si>
  <si>
    <t>9921360110026MRCZZ11</t>
  </si>
  <si>
    <t>99213996050ZZZZZZZ11</t>
  </si>
  <si>
    <t>99213996100ZZZZZZZ11</t>
  </si>
  <si>
    <t>99216445010ZZZZZZZ11</t>
  </si>
  <si>
    <t>99216445030ZZZZZZZ11</t>
  </si>
  <si>
    <t>99216445040ZZZZZZZ11</t>
  </si>
  <si>
    <t>99216445050ZZZZZZZ11</t>
  </si>
  <si>
    <t>99216445060ZZZZZZZ11</t>
  </si>
  <si>
    <t>99216445070ZZZZZZZ11</t>
  </si>
  <si>
    <t>99216445080ZZZZZZZ11</t>
  </si>
  <si>
    <t>99216445210ZZZZZZZ11</t>
  </si>
  <si>
    <t>99216445220ZZZZZZZ11</t>
  </si>
  <si>
    <t>99216445230ZZZZZZZ11</t>
  </si>
  <si>
    <t>99216445240ZZZZZZZ11</t>
  </si>
  <si>
    <t>99216445250ZZZZZZZ11</t>
  </si>
  <si>
    <t>99216445310ZZZZZZZ11</t>
  </si>
  <si>
    <t>99216445320ZZZZZZZ11</t>
  </si>
  <si>
    <t>99216445330ZZZZZZZ11</t>
  </si>
  <si>
    <t>99216445340ZZZZZZZ11</t>
  </si>
  <si>
    <t>99216449410ZZZZZZZ11</t>
  </si>
  <si>
    <t>99216449430ZZZZZZZ11</t>
  </si>
  <si>
    <t>99216449440ZZZZZZZ11</t>
  </si>
  <si>
    <t>99216449450ZZZZZZZ11</t>
  </si>
  <si>
    <t>99216449460ZZZZZZZ11</t>
  </si>
  <si>
    <t>99216449470ZZZZZZZ11</t>
  </si>
  <si>
    <t>99216449480ZZZZZZZ11</t>
  </si>
  <si>
    <t>99216449610ZZZZZZZ11</t>
  </si>
  <si>
    <t>99216449620ZZZZZZZ11</t>
  </si>
  <si>
    <t>99216449630ZZZZZZZ11</t>
  </si>
  <si>
    <t>99216449640ZZZZZZZ11</t>
  </si>
  <si>
    <t>99216449650ZZZZZZZ11</t>
  </si>
  <si>
    <t>99216449710ZZZZZZZ11</t>
  </si>
  <si>
    <t>99216449720ZZZZZZZ11</t>
  </si>
  <si>
    <t>99216449730ZZZZZZZ11</t>
  </si>
  <si>
    <t>99216449740ZZZZZZZ11</t>
  </si>
  <si>
    <t xml:space="preserve">MOROJANENG: RE-GRAVELLING OF 6.6 KM ROAD          </t>
  </si>
  <si>
    <t xml:space="preserve">P-CNIN COM FAC CENTRES                            </t>
  </si>
  <si>
    <t>99218100010ZZZZZZZ11</t>
  </si>
  <si>
    <t>99218100020ZZZZZZZ11</t>
  </si>
  <si>
    <t>99218100030ZZZZZZZ11</t>
  </si>
  <si>
    <t>99218100040ZZZZZZZ11</t>
  </si>
  <si>
    <t>99218100050ZZZZZZZ11</t>
  </si>
  <si>
    <t>99218100060ZZZZZZZ11</t>
  </si>
  <si>
    <t xml:space="preserve">REGISTRAT FEES: ROAD &amp; TRANSPORT                  </t>
  </si>
  <si>
    <t>9931</t>
  </si>
  <si>
    <t>99313996050ZZZZZZZ11</t>
  </si>
  <si>
    <t>99313996100ZZZZZZZ11</t>
  </si>
  <si>
    <t>99318100010ZZZZZZZ11</t>
  </si>
  <si>
    <t>99318100020ZZZZZZZ11</t>
  </si>
  <si>
    <t>99318100030ZZZZZZZ11</t>
  </si>
  <si>
    <t>99318100040ZZZZZZZ11</t>
  </si>
  <si>
    <t>99318100050ZZZZZZZ11</t>
  </si>
  <si>
    <t>99318100060ZZZZZZZ11</t>
  </si>
  <si>
    <t>9932</t>
  </si>
  <si>
    <t>99323996050ZZZZZZZ11</t>
  </si>
  <si>
    <t>99323996100ZZZZZZZ11</t>
  </si>
  <si>
    <t>99328100010ZZZZZZZ11</t>
  </si>
  <si>
    <t>99328100020ZZZZZZZ11</t>
  </si>
  <si>
    <t>99328100030ZZZZZZZ11</t>
  </si>
  <si>
    <t>99328100040ZZZZZZZ11</t>
  </si>
  <si>
    <t>99328100050ZZZZZZZ11</t>
  </si>
  <si>
    <t>99328100060ZZZZZZZ11</t>
  </si>
  <si>
    <t>9941</t>
  </si>
  <si>
    <t>99413996050ZZZZZZZ11</t>
  </si>
  <si>
    <t>99413996100ZZZZZZZ11</t>
  </si>
  <si>
    <t>99418100010ZZZZZZZ11</t>
  </si>
  <si>
    <t>99418100020ZZZZZZZ11</t>
  </si>
  <si>
    <t>99418100030ZZZZZZZ11</t>
  </si>
  <si>
    <t>99418100040ZZZZZZZ11</t>
  </si>
  <si>
    <t>99418100050ZZZZZZZ11</t>
  </si>
  <si>
    <t>99418100060ZZZZZZZ11</t>
  </si>
  <si>
    <t>9951</t>
  </si>
  <si>
    <t>99513996050ZZZZZZZ11</t>
  </si>
  <si>
    <t>99513996100ZZZZZZZ11</t>
  </si>
  <si>
    <t>99518100010ZZZZZZZ11</t>
  </si>
  <si>
    <t>99518100020ZZZZZZZ11</t>
  </si>
  <si>
    <t>99518100030ZZZZZZZ11</t>
  </si>
  <si>
    <t>99518100040ZZZZZZZ11</t>
  </si>
  <si>
    <t>99518100050ZZZZZZZ11</t>
  </si>
  <si>
    <t>99518100060ZZZZZZZ11</t>
  </si>
  <si>
    <t>9952</t>
  </si>
  <si>
    <t>99523996050ZZZZZZZ11</t>
  </si>
  <si>
    <t>99523996100ZZZZZZZ11</t>
  </si>
  <si>
    <t>99528100010ZZZZZZZ11</t>
  </si>
  <si>
    <t>99528100020ZZZZZZZ11</t>
  </si>
  <si>
    <t>99528100030ZZZZZZZ11</t>
  </si>
  <si>
    <t>99528100040ZZZZZZZ11</t>
  </si>
  <si>
    <t>99528100050ZZZZZZZ11</t>
  </si>
  <si>
    <t>99528100060ZZZZZZZ11</t>
  </si>
  <si>
    <t>9953</t>
  </si>
  <si>
    <t>99533996050ZZZZZZZ11</t>
  </si>
  <si>
    <t>99533996100ZZZZZZZ11</t>
  </si>
  <si>
    <t>99538100010ZZZZZZZ11</t>
  </si>
  <si>
    <t>99538100020ZZZZZZZ11</t>
  </si>
  <si>
    <t>99538100030ZZZZZZZ11</t>
  </si>
  <si>
    <t>99538100040ZZZZZZZ11</t>
  </si>
  <si>
    <t>99538100050ZZZZZZZ11</t>
  </si>
  <si>
    <t>99538100060ZZZZZZZ11</t>
  </si>
  <si>
    <t>9961</t>
  </si>
  <si>
    <t>99613996050ZZZZZZZ11</t>
  </si>
  <si>
    <t>99613996100ZZZZZZZ11</t>
  </si>
  <si>
    <t>99618100010ZZZZZZZ11</t>
  </si>
  <si>
    <t>99618100020ZZZZZZZ11</t>
  </si>
  <si>
    <t>99618100030ZZZZZZZ11</t>
  </si>
  <si>
    <t>99618100040ZZZZZZZ11</t>
  </si>
  <si>
    <t>99618100050ZZZZZZZ11</t>
  </si>
  <si>
    <t>99618100060ZZZZZZZ11</t>
  </si>
  <si>
    <t>9971</t>
  </si>
  <si>
    <t>99713996050ZZZZZZZ11</t>
  </si>
  <si>
    <t>99713996100ZZZZZZZ11</t>
  </si>
  <si>
    <t>99718100010ZZZZZZZ11</t>
  </si>
  <si>
    <t>99718100020ZZZZZZZ11</t>
  </si>
  <si>
    <t>99718100030ZZZZZZZ11</t>
  </si>
  <si>
    <t>99718100040ZZZZZZZ11</t>
  </si>
  <si>
    <t>99718100050ZZZZZZZ11</t>
  </si>
  <si>
    <t>99718100060ZZZZZZZ11</t>
  </si>
  <si>
    <t>9972</t>
  </si>
  <si>
    <t>99723996050ZZZZZZZ11</t>
  </si>
  <si>
    <t>99723996100ZZZZZZZ11</t>
  </si>
  <si>
    <t>99728100010ZZZZZZZ11</t>
  </si>
  <si>
    <t>99728100020ZZZZZZZ11</t>
  </si>
  <si>
    <t>99728100030ZZZZZZZ11</t>
  </si>
  <si>
    <t>99728100040ZZZZZZZ11</t>
  </si>
  <si>
    <t>99728100050ZZZZZZZ11</t>
  </si>
  <si>
    <t>99728100060ZZZZZZZ11</t>
  </si>
  <si>
    <t>9973</t>
  </si>
  <si>
    <t>99733996050ZZZZZZZ11</t>
  </si>
  <si>
    <t>99733996100ZZZZZZZ11</t>
  </si>
  <si>
    <t>99738100010ZZZZZZZ11</t>
  </si>
  <si>
    <t>99738100020ZZZZZZZ11</t>
  </si>
  <si>
    <t>99738100030ZZZZZZZ11</t>
  </si>
  <si>
    <t>99738100040ZZZZZZZ11</t>
  </si>
  <si>
    <t>99738100050ZZZZZZZ11</t>
  </si>
  <si>
    <t>99738100060ZZZZZZZ11</t>
  </si>
  <si>
    <t>9974</t>
  </si>
  <si>
    <t>99743996050ZZZZZZZ11</t>
  </si>
  <si>
    <t>99743996100ZZZZZZZ11</t>
  </si>
  <si>
    <t>99748100010ZZZZZZZ11</t>
  </si>
  <si>
    <t>99748100020ZZZZZZZ11</t>
  </si>
  <si>
    <t>99748100030ZZZZZZZ11</t>
  </si>
  <si>
    <t>99748100040ZZZZZZZ11</t>
  </si>
  <si>
    <t>99748100050ZZZZZZZ11</t>
  </si>
  <si>
    <t>99748100060ZZZZZZZ11</t>
  </si>
  <si>
    <t>9975</t>
  </si>
  <si>
    <t>99753996050ZZZZZZZ11</t>
  </si>
  <si>
    <t>99753996100ZZZZZZZ11</t>
  </si>
  <si>
    <t>99758100010ZZZZZZZ11</t>
  </si>
  <si>
    <t>99758100020ZZZZZZZ11</t>
  </si>
  <si>
    <t>99758100030ZZZZZZZ11</t>
  </si>
  <si>
    <t>99758100040ZZZZZZZ11</t>
  </si>
  <si>
    <t>99758100050ZZZZZZZ11</t>
  </si>
  <si>
    <t>99758100060ZZZZZZZ11</t>
  </si>
  <si>
    <t>9991</t>
  </si>
  <si>
    <t>9991272880026MRCZZ11</t>
  </si>
  <si>
    <t>9991320280026MRCZZ11</t>
  </si>
  <si>
    <t>9991320285026MRCZZ11</t>
  </si>
  <si>
    <t>9991350110026MRCZZ11</t>
  </si>
  <si>
    <t>9991360110026MRCZZ11</t>
  </si>
  <si>
    <t>99913996050ZZZZZZZ11</t>
  </si>
  <si>
    <t>99913996100ZZZZZZZ11</t>
  </si>
  <si>
    <t>99918100010ZZZZZZZ11</t>
  </si>
  <si>
    <t>99918100020ZZZZZZZ11</t>
  </si>
  <si>
    <t>99918100030ZZZZZZZ11</t>
  </si>
  <si>
    <t>99918100040ZZZZZZZ11</t>
  </si>
  <si>
    <t>99918100050ZZZZZZZ11</t>
  </si>
  <si>
    <t>99918100060ZZZZZZZ11</t>
  </si>
  <si>
    <t>Cost Centre</t>
  </si>
  <si>
    <t>Prefix</t>
  </si>
  <si>
    <t>Prefix numbers</t>
  </si>
  <si>
    <t xml:space="preserve">Obtained the Trial Balance for the period ended 30 June 2019 - Refer to sheet: </t>
  </si>
  <si>
    <t>TB 2019'!A1</t>
  </si>
  <si>
    <t>Expenditure</t>
  </si>
  <si>
    <t>Adjusted Budget Expenditure</t>
  </si>
  <si>
    <t>Unauthorised expenditure'!A1</t>
  </si>
  <si>
    <t xml:space="preserve">Compare the actual expenditure to the budgeted expenditure - Refer to sheet: </t>
  </si>
  <si>
    <t>TB</t>
  </si>
  <si>
    <t>Overspend</t>
  </si>
  <si>
    <t>Underspend</t>
  </si>
  <si>
    <t>As previously calculated</t>
  </si>
  <si>
    <t>(Multiple Items)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</si>
</sst>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color rgb="FF0070C0"/>
      <name val="Arial"/>
      <family val="2"/>
    </font>
    <font>
      <b/>
      <sz val="12"/>
      <color indexed="10"/>
      <name val="Arial"/>
      <family val="2"/>
    </font>
    <font>
      <sz val="12"/>
      <color theme="1"/>
      <name val="Calibri"/>
      <family val="2"/>
      <scheme val="minor"/>
    </font>
    <font>
      <i/>
      <sz val="12"/>
      <name val="Arial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i/>
      <sz val="12"/>
      <name val="Arial"/>
      <family val="2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165" fontId="1" fillId="0" borderId="0" applyFont="0" applyFill="0" applyBorder="0" applyAlignment="0" applyProtection="0"/>
    <xf numFmtId="0" fontId="4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165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1">
    <xf numFmtId="0" fontId="0" fillId="0" borderId="0" xfId="0"/>
    <xf numFmtId="0" fontId="3" fillId="0" borderId="0" xfId="0" applyFont="1"/>
    <xf numFmtId="165" fontId="0" fillId="0" borderId="0" xfId="1" applyFont="1"/>
    <xf numFmtId="1" fontId="0" fillId="0" borderId="0" xfId="0" applyNumberFormat="1"/>
    <xf numFmtId="165" fontId="0" fillId="0" borderId="0" xfId="0" applyNumberFormat="1"/>
    <xf numFmtId="0" fontId="2" fillId="2" borderId="0" xfId="0" applyFont="1" applyFill="1"/>
    <xf numFmtId="0" fontId="6" fillId="0" borderId="0" xfId="2" applyFont="1" applyFill="1"/>
    <xf numFmtId="0" fontId="7" fillId="0" borderId="1" xfId="2" applyFont="1" applyFill="1" applyBorder="1"/>
    <xf numFmtId="0" fontId="7" fillId="0" borderId="2" xfId="2" applyFont="1" applyFill="1" applyBorder="1"/>
    <xf numFmtId="0" fontId="8" fillId="0" borderId="2" xfId="2" applyFont="1" applyFill="1" applyBorder="1" applyAlignment="1">
      <alignment vertical="center"/>
    </xf>
    <xf numFmtId="0" fontId="6" fillId="0" borderId="2" xfId="2" applyFont="1" applyFill="1" applyBorder="1" applyAlignment="1">
      <alignment horizontal="right"/>
    </xf>
    <xf numFmtId="49" fontId="9" fillId="0" borderId="3" xfId="2" applyNumberFormat="1" applyFont="1" applyBorder="1" applyAlignment="1">
      <alignment horizontal="right"/>
    </xf>
    <xf numFmtId="0" fontId="6" fillId="0" borderId="0" xfId="2" applyFont="1"/>
    <xf numFmtId="0" fontId="10" fillId="0" borderId="0" xfId="0" applyFont="1"/>
    <xf numFmtId="0" fontId="7" fillId="0" borderId="4" xfId="2" applyFont="1" applyFill="1" applyBorder="1"/>
    <xf numFmtId="0" fontId="7" fillId="0" borderId="0" xfId="2" applyFont="1" applyFill="1" applyBorder="1"/>
    <xf numFmtId="0" fontId="8" fillId="0" borderId="0" xfId="2" applyFont="1" applyFill="1" applyBorder="1" applyAlignment="1">
      <alignment vertical="center"/>
    </xf>
    <xf numFmtId="0" fontId="6" fillId="0" borderId="0" xfId="2" applyFont="1" applyFill="1" applyBorder="1" applyAlignment="1">
      <alignment horizontal="right"/>
    </xf>
    <xf numFmtId="0" fontId="9" fillId="0" borderId="0" xfId="2" applyFont="1" applyFill="1" applyBorder="1" applyAlignment="1">
      <alignment horizontal="center"/>
    </xf>
    <xf numFmtId="0" fontId="6" fillId="0" borderId="5" xfId="2" applyFont="1" applyBorder="1"/>
    <xf numFmtId="0" fontId="6" fillId="0" borderId="0" xfId="2" applyFont="1" applyFill="1" applyBorder="1"/>
    <xf numFmtId="0" fontId="6" fillId="0" borderId="0" xfId="2" applyFont="1" applyBorder="1"/>
    <xf numFmtId="49" fontId="6" fillId="0" borderId="0" xfId="2" applyNumberFormat="1" applyFont="1" applyFill="1" applyBorder="1"/>
    <xf numFmtId="0" fontId="9" fillId="0" borderId="5" xfId="2" applyFont="1" applyFill="1" applyBorder="1" applyAlignment="1">
      <alignment horizontal="center"/>
    </xf>
    <xf numFmtId="0" fontId="6" fillId="0" borderId="5" xfId="2" applyFont="1" applyFill="1" applyBorder="1"/>
    <xf numFmtId="0" fontId="6" fillId="0" borderId="6" xfId="2" applyFont="1" applyFill="1" applyBorder="1"/>
    <xf numFmtId="0" fontId="6" fillId="0" borderId="7" xfId="2" applyFont="1" applyFill="1" applyBorder="1"/>
    <xf numFmtId="0" fontId="6" fillId="0" borderId="8" xfId="2" applyFont="1" applyFill="1" applyBorder="1"/>
    <xf numFmtId="0" fontId="6" fillId="0" borderId="2" xfId="2" applyFont="1" applyFill="1" applyBorder="1"/>
    <xf numFmtId="0" fontId="6" fillId="0" borderId="3" xfId="2" applyFont="1" applyFill="1" applyBorder="1"/>
    <xf numFmtId="0" fontId="6" fillId="0" borderId="4" xfId="2" applyFont="1" applyFill="1" applyBorder="1" applyAlignment="1">
      <alignment vertical="top"/>
    </xf>
    <xf numFmtId="0" fontId="6" fillId="0" borderId="0" xfId="2" applyFont="1" applyFill="1" applyBorder="1" applyAlignment="1"/>
    <xf numFmtId="0" fontId="6" fillId="0" borderId="5" xfId="2" applyFont="1" applyFill="1" applyBorder="1" applyAlignment="1">
      <alignment vertical="top"/>
    </xf>
    <xf numFmtId="0" fontId="6" fillId="0" borderId="0" xfId="2" applyFont="1" applyFill="1" applyBorder="1" applyAlignment="1">
      <alignment vertical="top"/>
    </xf>
    <xf numFmtId="0" fontId="6" fillId="0" borderId="0" xfId="2" applyFont="1" applyFill="1" applyBorder="1" applyAlignment="1">
      <alignment vertical="top" wrapText="1"/>
    </xf>
    <xf numFmtId="0" fontId="6" fillId="0" borderId="5" xfId="2" applyFont="1" applyFill="1" applyBorder="1" applyAlignment="1">
      <alignment vertical="top" wrapText="1"/>
    </xf>
    <xf numFmtId="0" fontId="6" fillId="0" borderId="0" xfId="2" applyFont="1" applyFill="1" applyBorder="1" applyAlignment="1">
      <alignment horizontal="left" vertical="top"/>
    </xf>
    <xf numFmtId="0" fontId="6" fillId="0" borderId="7" xfId="2" applyFont="1" applyFill="1" applyBorder="1" applyAlignment="1"/>
    <xf numFmtId="0" fontId="6" fillId="0" borderId="2" xfId="2" applyNumberFormat="1" applyFont="1" applyFill="1" applyBorder="1"/>
    <xf numFmtId="165" fontId="7" fillId="0" borderId="3" xfId="2" applyNumberFormat="1" applyFont="1" applyFill="1" applyBorder="1" applyAlignment="1">
      <alignment horizontal="right"/>
    </xf>
    <xf numFmtId="0" fontId="7" fillId="0" borderId="0" xfId="2" applyFont="1" applyFill="1" applyBorder="1" applyAlignment="1">
      <alignment horizontal="center"/>
    </xf>
    <xf numFmtId="0" fontId="7" fillId="0" borderId="0" xfId="2" applyNumberFormat="1" applyFont="1" applyFill="1" applyBorder="1" applyAlignment="1">
      <alignment horizontal="center"/>
    </xf>
    <xf numFmtId="0" fontId="6" fillId="0" borderId="0" xfId="2" applyNumberFormat="1" applyFont="1" applyFill="1" applyBorder="1"/>
    <xf numFmtId="165" fontId="7" fillId="0" borderId="5" xfId="2" applyNumberFormat="1" applyFont="1" applyFill="1" applyBorder="1" applyAlignment="1">
      <alignment horizontal="right"/>
    </xf>
    <xf numFmtId="0" fontId="6" fillId="0" borderId="4" xfId="3" applyFont="1" applyFill="1" applyBorder="1"/>
    <xf numFmtId="0" fontId="6" fillId="0" borderId="0" xfId="2" applyNumberFormat="1" applyFont="1" applyFill="1" applyBorder="1" applyAlignment="1">
      <alignment vertical="top"/>
    </xf>
    <xf numFmtId="0" fontId="6" fillId="0" borderId="0" xfId="2" applyFont="1" applyAlignment="1">
      <alignment vertical="top"/>
    </xf>
    <xf numFmtId="0" fontId="6" fillId="0" borderId="7" xfId="2" applyNumberFormat="1" applyFont="1" applyFill="1" applyBorder="1"/>
    <xf numFmtId="0" fontId="7" fillId="0" borderId="8" xfId="2" applyFont="1" applyFill="1" applyBorder="1"/>
    <xf numFmtId="0" fontId="6" fillId="0" borderId="2" xfId="2" quotePrefix="1" applyFont="1" applyFill="1" applyBorder="1"/>
    <xf numFmtId="0" fontId="11" fillId="0" borderId="2" xfId="2" applyFont="1" applyFill="1" applyBorder="1"/>
    <xf numFmtId="0" fontId="6" fillId="0" borderId="4" xfId="2" applyFont="1" applyFill="1" applyBorder="1"/>
    <xf numFmtId="0" fontId="11" fillId="0" borderId="0" xfId="2" applyFont="1" applyFill="1" applyBorder="1"/>
    <xf numFmtId="0" fontId="13" fillId="0" borderId="5" xfId="4" quotePrefix="1" applyFont="1" applyFill="1" applyBorder="1" applyAlignment="1" applyProtection="1">
      <alignment horizontal="center"/>
    </xf>
    <xf numFmtId="0" fontId="13" fillId="0" borderId="5" xfId="4" quotePrefix="1" applyFont="1" applyFill="1" applyBorder="1" applyAlignment="1" applyProtection="1"/>
    <xf numFmtId="0" fontId="6" fillId="0" borderId="7" xfId="2" applyFont="1" applyFill="1" applyBorder="1" applyAlignment="1">
      <alignment horizontal="left"/>
    </xf>
    <xf numFmtId="0" fontId="6" fillId="0" borderId="7" xfId="2" applyFont="1" applyFill="1" applyBorder="1" applyAlignment="1">
      <alignment horizontal="justify"/>
    </xf>
    <xf numFmtId="165" fontId="6" fillId="0" borderId="7" xfId="5" applyNumberFormat="1" applyFont="1" applyFill="1" applyBorder="1" applyAlignment="1">
      <alignment horizontal="justify"/>
    </xf>
    <xf numFmtId="165" fontId="6" fillId="0" borderId="8" xfId="5" applyNumberFormat="1" applyFont="1" applyFill="1" applyBorder="1" applyAlignment="1">
      <alignment horizontal="justify"/>
    </xf>
    <xf numFmtId="0" fontId="7" fillId="0" borderId="0" xfId="2" applyFont="1" applyFill="1" applyBorder="1" applyAlignment="1">
      <alignment horizontal="left"/>
    </xf>
    <xf numFmtId="0" fontId="7" fillId="0" borderId="0" xfId="2" applyFont="1" applyFill="1" applyBorder="1" applyAlignment="1">
      <alignment wrapText="1"/>
    </xf>
    <xf numFmtId="0" fontId="7" fillId="0" borderId="1" xfId="3" applyFont="1" applyFill="1" applyBorder="1"/>
    <xf numFmtId="0" fontId="7" fillId="0" borderId="2" xfId="3" applyFont="1" applyFill="1" applyBorder="1"/>
    <xf numFmtId="0" fontId="6" fillId="0" borderId="2" xfId="3" applyFont="1" applyFill="1" applyBorder="1"/>
    <xf numFmtId="0" fontId="6" fillId="0" borderId="2" xfId="3" applyNumberFormat="1" applyFont="1" applyFill="1" applyBorder="1"/>
    <xf numFmtId="0" fontId="6" fillId="0" borderId="3" xfId="3" applyFont="1" applyFill="1" applyBorder="1"/>
    <xf numFmtId="0" fontId="6" fillId="0" borderId="0" xfId="3" applyFont="1" applyFill="1" applyBorder="1"/>
    <xf numFmtId="0" fontId="7" fillId="0" borderId="4" xfId="3" applyFont="1" applyFill="1" applyBorder="1"/>
    <xf numFmtId="0" fontId="6" fillId="0" borderId="5" xfId="3" applyFont="1" applyFill="1" applyBorder="1"/>
    <xf numFmtId="0" fontId="6" fillId="0" borderId="0" xfId="3" applyFont="1" applyFill="1" applyBorder="1" applyAlignment="1">
      <alignment horizontal="left"/>
    </xf>
    <xf numFmtId="0" fontId="14" fillId="0" borderId="0" xfId="3" applyFont="1" applyFill="1" applyBorder="1" applyAlignment="1">
      <alignment horizontal="center"/>
    </xf>
    <xf numFmtId="0" fontId="7" fillId="0" borderId="4" xfId="3" quotePrefix="1" applyFont="1" applyFill="1" applyBorder="1"/>
    <xf numFmtId="0" fontId="6" fillId="0" borderId="0" xfId="3" applyFont="1" applyFill="1" applyBorder="1" applyAlignment="1">
      <alignment horizontal="center"/>
    </xf>
    <xf numFmtId="1" fontId="6" fillId="0" borderId="0" xfId="3" applyNumberFormat="1" applyFont="1" applyFill="1" applyBorder="1"/>
    <xf numFmtId="165" fontId="6" fillId="0" borderId="0" xfId="5" applyFont="1" applyFill="1" applyBorder="1"/>
    <xf numFmtId="0" fontId="9" fillId="0" borderId="0" xfId="3" applyFont="1" applyFill="1" applyBorder="1" applyAlignment="1">
      <alignment horizontal="left"/>
    </xf>
    <xf numFmtId="0" fontId="12" fillId="0" borderId="5" xfId="2" applyFont="1" applyFill="1" applyBorder="1"/>
    <xf numFmtId="0" fontId="6" fillId="0" borderId="6" xfId="3" applyFont="1" applyFill="1" applyBorder="1"/>
    <xf numFmtId="0" fontId="6" fillId="0" borderId="7" xfId="3" applyFont="1" applyFill="1" applyBorder="1"/>
    <xf numFmtId="0" fontId="11" fillId="0" borderId="7" xfId="3" applyFont="1" applyFill="1" applyBorder="1" applyAlignment="1">
      <alignment wrapText="1"/>
    </xf>
    <xf numFmtId="165" fontId="7" fillId="0" borderId="7" xfId="5" applyFont="1" applyFill="1" applyBorder="1"/>
    <xf numFmtId="0" fontId="6" fillId="0" borderId="8" xfId="2" applyFont="1" applyBorder="1"/>
    <xf numFmtId="164" fontId="10" fillId="0" borderId="0" xfId="5" applyNumberFormat="1" applyFont="1" applyFill="1" applyBorder="1"/>
    <xf numFmtId="0" fontId="6" fillId="0" borderId="2" xfId="2" applyFont="1" applyBorder="1" applyAlignment="1">
      <alignment horizontal="left"/>
    </xf>
    <xf numFmtId="0" fontId="9" fillId="0" borderId="0" xfId="2" applyFont="1" applyFill="1" applyBorder="1" applyAlignment="1">
      <alignment horizontal="left"/>
    </xf>
    <xf numFmtId="14" fontId="9" fillId="0" borderId="0" xfId="2" applyNumberFormat="1" applyFont="1" applyFill="1" applyBorder="1" applyAlignment="1">
      <alignment horizontal="left"/>
    </xf>
    <xf numFmtId="165" fontId="3" fillId="0" borderId="0" xfId="1" applyFont="1"/>
    <xf numFmtId="14" fontId="6" fillId="0" borderId="0" xfId="2" applyNumberFormat="1" applyFont="1" applyFill="1" applyBorder="1" applyAlignment="1">
      <alignment horizontal="right"/>
    </xf>
    <xf numFmtId="165" fontId="3" fillId="0" borderId="9" xfId="1" applyFont="1" applyBorder="1"/>
    <xf numFmtId="1" fontId="3" fillId="0" borderId="0" xfId="0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2" fillId="2" borderId="0" xfId="0" applyFont="1" applyFill="1" applyAlignment="1">
      <alignment horizontal="center" wrapText="1"/>
    </xf>
    <xf numFmtId="0" fontId="5" fillId="0" borderId="0" xfId="4" quotePrefix="1" applyNumberFormat="1" applyFill="1" applyBorder="1" applyAlignment="1" applyProtection="1"/>
    <xf numFmtId="0" fontId="0" fillId="0" borderId="10" xfId="0" applyBorder="1" applyAlignment="1">
      <alignment horizontal="left"/>
    </xf>
    <xf numFmtId="165" fontId="0" fillId="0" borderId="10" xfId="1" applyFont="1" applyBorder="1"/>
    <xf numFmtId="165" fontId="3" fillId="0" borderId="9" xfId="0" applyNumberFormat="1" applyFont="1" applyBorder="1"/>
    <xf numFmtId="0" fontId="3" fillId="0" borderId="0" xfId="0" applyFont="1" applyAlignment="1">
      <alignment wrapText="1"/>
    </xf>
    <xf numFmtId="0" fontId="0" fillId="0" borderId="0" xfId="0"/>
    <xf numFmtId="0" fontId="15" fillId="0" borderId="0" xfId="0" applyFont="1" applyAlignment="1">
      <alignment horizontal="center"/>
    </xf>
    <xf numFmtId="0" fontId="0" fillId="0" borderId="0" xfId="0"/>
    <xf numFmtId="0" fontId="3" fillId="0" borderId="0" xfId="0" applyFont="1"/>
    <xf numFmtId="43" fontId="0" fillId="0" borderId="0" xfId="0" applyNumberFormat="1"/>
    <xf numFmtId="0" fontId="0" fillId="0" borderId="0" xfId="0" applyFont="1"/>
    <xf numFmtId="0" fontId="3" fillId="0" borderId="0" xfId="0" quotePrefix="1" applyFont="1" applyAlignment="1">
      <alignment horizontal="center"/>
    </xf>
    <xf numFmtId="165" fontId="0" fillId="3" borderId="0" xfId="1" applyFont="1" applyFill="1"/>
    <xf numFmtId="0" fontId="2" fillId="2" borderId="0" xfId="0" applyFont="1" applyFill="1" applyAlignment="1">
      <alignment wrapText="1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wrapText="1"/>
    </xf>
    <xf numFmtId="0" fontId="0" fillId="4" borderId="0" xfId="0" applyFill="1"/>
    <xf numFmtId="165" fontId="0" fillId="0" borderId="10" xfId="1" applyFont="1" applyFill="1" applyBorder="1"/>
  </cellXfs>
  <cellStyles count="8">
    <cellStyle name="Comma" xfId="1" builtinId="3"/>
    <cellStyle name="Comma 2" xfId="5" xr:uid="{00000000-0005-0000-0000-000001000000}"/>
    <cellStyle name="Comma 2 2" xfId="7" xr:uid="{00000000-0005-0000-0000-000002000000}"/>
    <cellStyle name="Comma 3" xfId="6" xr:uid="{00000000-0005-0000-0000-000003000000}"/>
    <cellStyle name="Hyperlink" xfId="4" builtinId="8"/>
    <cellStyle name="Normal" xfId="0" builtinId="0"/>
    <cellStyle name="Normal 2" xfId="2" xr:uid="{00000000-0005-0000-0000-000006000000}"/>
    <cellStyle name="Normal 25" xfId="3" xr:uid="{00000000-0005-0000-0000-000007000000}"/>
  </cellStyles>
  <dxfs count="12"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  <dxf>
      <numFmt numFmtId="16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CC4623.CC4DEB40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1</xdr:row>
      <xdr:rowOff>57150</xdr:rowOff>
    </xdr:from>
    <xdr:to>
      <xdr:col>2</xdr:col>
      <xdr:colOff>184944</xdr:colOff>
      <xdr:row>4</xdr:row>
      <xdr:rowOff>149338</xdr:rowOff>
    </xdr:to>
    <xdr:pic>
      <xdr:nvPicPr>
        <xdr:cNvPr id="2" name="Picture 1" descr="cid:image001.jpg@01C9975F.5F50FC0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r:link="rId2"/>
        <a:srcRect/>
        <a:stretch>
          <a:fillRect/>
        </a:stretch>
      </xdr:blipFill>
      <xdr:spPr bwMode="auto">
        <a:xfrm>
          <a:off x="342900" y="57150"/>
          <a:ext cx="877888" cy="697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MM/2019/TB&amp;GL/1906/191127/gs660-1906-19112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gs660(2711)"/>
      <sheetName val="MMM"/>
    </sheetNames>
    <sheetDataSet>
      <sheetData sheetId="0"/>
      <sheetData sheetId="1">
        <row r="1">
          <cell r="A1" t="str">
            <v>Account No</v>
          </cell>
          <cell r="F1" t="str">
            <v>Balance</v>
          </cell>
        </row>
        <row r="2">
          <cell r="A2" t="str">
            <v>2101203005006MRCZZ11</v>
          </cell>
          <cell r="F2">
            <v>1679166.32</v>
          </cell>
        </row>
        <row r="3">
          <cell r="A3" t="str">
            <v>2101203006006MRCZZ11</v>
          </cell>
          <cell r="F3">
            <v>98100.27</v>
          </cell>
        </row>
        <row r="4">
          <cell r="A4" t="str">
            <v>2101203007006MRCZZ11</v>
          </cell>
          <cell r="F4">
            <v>24000</v>
          </cell>
        </row>
        <row r="5">
          <cell r="A5" t="str">
            <v>2101203009006MRCZZ11</v>
          </cell>
          <cell r="F5">
            <v>311500</v>
          </cell>
        </row>
        <row r="6">
          <cell r="A6" t="str">
            <v>2101203018006MRCZZ11</v>
          </cell>
          <cell r="F6">
            <v>-0.01</v>
          </cell>
        </row>
        <row r="7">
          <cell r="A7" t="str">
            <v>2101205020006MRCZZ11</v>
          </cell>
          <cell r="F7">
            <v>-0.01</v>
          </cell>
        </row>
        <row r="8">
          <cell r="A8" t="str">
            <v>2101205021006MRCZZ11</v>
          </cell>
          <cell r="F8">
            <v>0</v>
          </cell>
        </row>
        <row r="9">
          <cell r="A9" t="str">
            <v>2101205023006MRCZZ11</v>
          </cell>
          <cell r="F9">
            <v>1784.64</v>
          </cell>
        </row>
        <row r="10">
          <cell r="A10" t="str">
            <v>2101205024006MRCZZ11</v>
          </cell>
          <cell r="F10">
            <v>104.99</v>
          </cell>
        </row>
        <row r="11">
          <cell r="A11" t="str">
            <v>2101211001006MRCZZ11</v>
          </cell>
          <cell r="F11">
            <v>5000010.4000000004</v>
          </cell>
        </row>
        <row r="12">
          <cell r="A12" t="str">
            <v>2101211010006MRCZZ11</v>
          </cell>
          <cell r="F12">
            <v>0</v>
          </cell>
        </row>
        <row r="13">
          <cell r="A13" t="str">
            <v>2101211022006MRCZZ11</v>
          </cell>
          <cell r="F13">
            <v>44400</v>
          </cell>
        </row>
        <row r="14">
          <cell r="A14" t="str">
            <v>2101211026006MRCZZ11</v>
          </cell>
          <cell r="F14">
            <v>40456.879999999997</v>
          </cell>
        </row>
        <row r="15">
          <cell r="A15" t="str">
            <v>2101211034006MRCZZ11</v>
          </cell>
          <cell r="F15">
            <v>674113.9</v>
          </cell>
        </row>
        <row r="16">
          <cell r="A16" t="str">
            <v>2101211036006MRCZZ11</v>
          </cell>
          <cell r="F16">
            <v>11837.49</v>
          </cell>
        </row>
        <row r="17">
          <cell r="A17" t="str">
            <v>2101211044006MRCZZ11</v>
          </cell>
          <cell r="F17">
            <v>18235</v>
          </cell>
        </row>
        <row r="18">
          <cell r="A18" t="str">
            <v>2101211046006MRCZZ11</v>
          </cell>
          <cell r="F18">
            <v>264334.83</v>
          </cell>
        </row>
        <row r="19">
          <cell r="A19" t="str">
            <v>2101211050006MRCZZ11</v>
          </cell>
          <cell r="F19">
            <v>27054.720000000001</v>
          </cell>
        </row>
        <row r="20">
          <cell r="A20" t="str">
            <v>2101211063006MRCZZ11</v>
          </cell>
          <cell r="F20">
            <v>15219</v>
          </cell>
        </row>
        <row r="21">
          <cell r="A21" t="str">
            <v>2101213001006MRCZZ11</v>
          </cell>
          <cell r="F21">
            <v>813.76</v>
          </cell>
        </row>
        <row r="22">
          <cell r="A22" t="str">
            <v>2101213010006MRCZZ11</v>
          </cell>
          <cell r="F22">
            <v>13755.58</v>
          </cell>
        </row>
        <row r="23">
          <cell r="A23" t="str">
            <v>2101213020006MRCZZ11</v>
          </cell>
          <cell r="F23">
            <v>257747.33</v>
          </cell>
        </row>
        <row r="24">
          <cell r="A24" t="str">
            <v>2101213030006MRCZZ11</v>
          </cell>
          <cell r="F24">
            <v>874555.58</v>
          </cell>
        </row>
        <row r="25">
          <cell r="A25" t="str">
            <v>2101213040006MRCZZ11</v>
          </cell>
          <cell r="F25">
            <v>13830.96</v>
          </cell>
        </row>
        <row r="26">
          <cell r="A26" t="str">
            <v>2101226060006MRCZZ11</v>
          </cell>
          <cell r="F26">
            <v>254886.27</v>
          </cell>
        </row>
        <row r="27">
          <cell r="A27" t="str">
            <v>2101226060F06MRCZZ11</v>
          </cell>
          <cell r="F27">
            <v>63324.55</v>
          </cell>
        </row>
        <row r="28">
          <cell r="A28" t="str">
            <v>2101228122A06MRCZZ11</v>
          </cell>
          <cell r="F28">
            <v>0</v>
          </cell>
        </row>
        <row r="29">
          <cell r="A29" t="str">
            <v>2101230452006MRCZZ11</v>
          </cell>
          <cell r="F29">
            <v>39506.78</v>
          </cell>
        </row>
        <row r="30">
          <cell r="A30" t="str">
            <v>2101230541006MRCZZ11</v>
          </cell>
          <cell r="F30">
            <v>80649.83</v>
          </cell>
        </row>
        <row r="31">
          <cell r="A31" t="str">
            <v>2101230576006MRCZZ11</v>
          </cell>
          <cell r="F31">
            <v>148949.71</v>
          </cell>
        </row>
        <row r="32">
          <cell r="A32" t="str">
            <v>2101230577006MRCZZ11</v>
          </cell>
          <cell r="F32">
            <v>26054.5</v>
          </cell>
        </row>
        <row r="33">
          <cell r="A33" t="str">
            <v>2101230580006MRCZZ11</v>
          </cell>
          <cell r="F33">
            <v>116277.31</v>
          </cell>
        </row>
        <row r="34">
          <cell r="A34" t="str">
            <v>2101230583006MRCZZ11</v>
          </cell>
          <cell r="F34">
            <v>160412.19</v>
          </cell>
        </row>
        <row r="35">
          <cell r="A35" t="str">
            <v>2101232360006MRCZZ11</v>
          </cell>
          <cell r="F35">
            <v>1593.83</v>
          </cell>
        </row>
        <row r="36">
          <cell r="A36" t="str">
            <v>2101232360D06MRCZZ11</v>
          </cell>
          <cell r="F36">
            <v>0</v>
          </cell>
        </row>
        <row r="37">
          <cell r="A37" t="str">
            <v>2101272060006MRCZZ11</v>
          </cell>
          <cell r="F37">
            <v>0</v>
          </cell>
        </row>
        <row r="38">
          <cell r="A38" t="str">
            <v>2101272150006MRCZZ11</v>
          </cell>
          <cell r="F38">
            <v>0</v>
          </cell>
        </row>
        <row r="39">
          <cell r="A39" t="str">
            <v>2101272242006MRCZZ11</v>
          </cell>
          <cell r="F39">
            <v>0</v>
          </cell>
        </row>
        <row r="40">
          <cell r="A40" t="str">
            <v>2101272243006MRCZZ11</v>
          </cell>
          <cell r="F40">
            <v>0</v>
          </cell>
        </row>
        <row r="41">
          <cell r="A41" t="str">
            <v>2101272244006MRCZZ11</v>
          </cell>
          <cell r="F41">
            <v>0</v>
          </cell>
        </row>
        <row r="42">
          <cell r="A42" t="str">
            <v>2101272245006MRCZZ11</v>
          </cell>
          <cell r="F42">
            <v>0</v>
          </cell>
        </row>
        <row r="43">
          <cell r="A43" t="str">
            <v>2101272246006MRCZZ11</v>
          </cell>
          <cell r="F43">
            <v>0</v>
          </cell>
        </row>
        <row r="44">
          <cell r="A44" t="str">
            <v>2101272247006MRCZZ11</v>
          </cell>
          <cell r="F44">
            <v>0</v>
          </cell>
        </row>
        <row r="45">
          <cell r="A45" t="str">
            <v>2101272248006MRCZZ11</v>
          </cell>
          <cell r="F45">
            <v>0</v>
          </cell>
        </row>
        <row r="46">
          <cell r="A46" t="str">
            <v>2101272249006MRCZZ11</v>
          </cell>
          <cell r="F46">
            <v>0</v>
          </cell>
        </row>
        <row r="47">
          <cell r="A47" t="str">
            <v>2101272250006MRCZZ11</v>
          </cell>
          <cell r="F47">
            <v>0</v>
          </cell>
        </row>
        <row r="48">
          <cell r="A48" t="str">
            <v>2101272360006MRCZZ11</v>
          </cell>
          <cell r="F48">
            <v>0</v>
          </cell>
        </row>
        <row r="49">
          <cell r="A49" t="str">
            <v>2101393008006MRC9211</v>
          </cell>
          <cell r="F49">
            <v>0</v>
          </cell>
        </row>
        <row r="50">
          <cell r="A50" t="str">
            <v>2101395023006MRC1L11</v>
          </cell>
          <cell r="F50">
            <v>0</v>
          </cell>
        </row>
        <row r="51">
          <cell r="A51" t="str">
            <v>2101395030006MRC1T11</v>
          </cell>
          <cell r="F51">
            <v>0</v>
          </cell>
        </row>
        <row r="52">
          <cell r="A52" t="str">
            <v>2101395046006MRC2711</v>
          </cell>
          <cell r="F52">
            <v>436103.75</v>
          </cell>
        </row>
        <row r="53">
          <cell r="A53" t="str">
            <v>2101395049006MRC2A11</v>
          </cell>
          <cell r="F53">
            <v>93346.91</v>
          </cell>
        </row>
        <row r="54">
          <cell r="A54" t="str">
            <v>21013996050ZZZZZZZ11</v>
          </cell>
          <cell r="F54">
            <v>-9869044.3699999992</v>
          </cell>
        </row>
        <row r="55">
          <cell r="A55" t="str">
            <v>21013996100ZZZZZZZ11</v>
          </cell>
          <cell r="F55">
            <v>0</v>
          </cell>
        </row>
        <row r="56">
          <cell r="A56" t="str">
            <v>21018100010ZZZZZZZ11</v>
          </cell>
          <cell r="F56">
            <v>13884155.26</v>
          </cell>
        </row>
        <row r="57">
          <cell r="A57" t="str">
            <v>21018100020ZZZZZZZ11</v>
          </cell>
          <cell r="F57">
            <v>0</v>
          </cell>
        </row>
        <row r="58">
          <cell r="A58" t="str">
            <v>21018100030ZZZZZZZ11</v>
          </cell>
          <cell r="F58">
            <v>0</v>
          </cell>
        </row>
        <row r="59">
          <cell r="A59" t="str">
            <v>21018100040ZZZZZZZ11</v>
          </cell>
          <cell r="F59">
            <v>9869044.3699999992</v>
          </cell>
        </row>
        <row r="60">
          <cell r="A60" t="str">
            <v>21018100050ZZZZZZZ11</v>
          </cell>
          <cell r="F60">
            <v>0</v>
          </cell>
        </row>
        <row r="61">
          <cell r="A61" t="str">
            <v>21018100060ZZZZZZZ11</v>
          </cell>
          <cell r="F61">
            <v>0</v>
          </cell>
        </row>
        <row r="62">
          <cell r="A62" t="str">
            <v>2201211001006MRCZZ11</v>
          </cell>
          <cell r="F62">
            <v>887241.01</v>
          </cell>
        </row>
        <row r="63">
          <cell r="A63" t="str">
            <v>2201211022006MRCZZ11</v>
          </cell>
          <cell r="F63">
            <v>8400</v>
          </cell>
        </row>
        <row r="64">
          <cell r="A64" t="str">
            <v>2201211026006MRCZZ11</v>
          </cell>
          <cell r="F64">
            <v>20456.88</v>
          </cell>
        </row>
        <row r="65">
          <cell r="A65" t="str">
            <v>2201211034006MRCZZ11</v>
          </cell>
          <cell r="F65">
            <v>374263.44</v>
          </cell>
        </row>
        <row r="66">
          <cell r="A66" t="str">
            <v>2201211036006MRCZZ11</v>
          </cell>
          <cell r="F66">
            <v>0</v>
          </cell>
        </row>
        <row r="67">
          <cell r="A67" t="str">
            <v>2201211044006MRCZZ11</v>
          </cell>
          <cell r="F67">
            <v>288157.99</v>
          </cell>
        </row>
        <row r="68">
          <cell r="A68" t="str">
            <v>2201211046006MRCZZ11</v>
          </cell>
          <cell r="F68">
            <v>70899.990000000005</v>
          </cell>
        </row>
        <row r="69">
          <cell r="A69" t="str">
            <v>2201211050006MRCZZ11</v>
          </cell>
          <cell r="F69">
            <v>0</v>
          </cell>
        </row>
        <row r="70">
          <cell r="A70" t="str">
            <v>2201213001006MRCZZ11</v>
          </cell>
          <cell r="F70">
            <v>236.25</v>
          </cell>
        </row>
        <row r="71">
          <cell r="A71" t="str">
            <v>2201213010006MRCZZ11</v>
          </cell>
          <cell r="F71">
            <v>10692.1</v>
          </cell>
        </row>
        <row r="72">
          <cell r="A72" t="str">
            <v>2201213020006MRCZZ11</v>
          </cell>
          <cell r="F72">
            <v>98782.51</v>
          </cell>
        </row>
        <row r="73">
          <cell r="A73" t="str">
            <v>2201213030006MRCZZ11</v>
          </cell>
          <cell r="F73">
            <v>176796.26</v>
          </cell>
        </row>
        <row r="74">
          <cell r="A74" t="str">
            <v>2201213040006MRCZZ11</v>
          </cell>
          <cell r="F74">
            <v>4015.45</v>
          </cell>
        </row>
        <row r="75">
          <cell r="A75" t="str">
            <v>2201230511006MRCZZ11</v>
          </cell>
          <cell r="F75">
            <v>0</v>
          </cell>
        </row>
        <row r="76">
          <cell r="A76" t="str">
            <v>2201230541006MRCZZ11</v>
          </cell>
          <cell r="F76">
            <v>16108.73</v>
          </cell>
        </row>
        <row r="77">
          <cell r="A77" t="str">
            <v>2201230576006MRCZZ11</v>
          </cell>
          <cell r="F77">
            <v>61938.73</v>
          </cell>
        </row>
        <row r="78">
          <cell r="A78" t="str">
            <v>2201230577006MRCZZ11</v>
          </cell>
          <cell r="F78">
            <v>10528</v>
          </cell>
        </row>
        <row r="79">
          <cell r="A79" t="str">
            <v>2201230580006MRCZZ11</v>
          </cell>
          <cell r="F79">
            <v>91006.22</v>
          </cell>
        </row>
        <row r="80">
          <cell r="A80" t="str">
            <v>2201230583006MRCZZ11</v>
          </cell>
          <cell r="F80">
            <v>132977.73000000001</v>
          </cell>
        </row>
        <row r="81">
          <cell r="A81" t="str">
            <v>2201232360006MRCZZ11</v>
          </cell>
          <cell r="F81">
            <v>31177.88</v>
          </cell>
        </row>
        <row r="82">
          <cell r="A82" t="str">
            <v>2201232360D06MRCZZ11</v>
          </cell>
          <cell r="F82">
            <v>0</v>
          </cell>
        </row>
        <row r="83">
          <cell r="A83" t="str">
            <v>2201232360Q06MRCZZ11</v>
          </cell>
          <cell r="F83">
            <v>864</v>
          </cell>
        </row>
        <row r="84">
          <cell r="A84" t="str">
            <v>2201272242006MRCZZ11</v>
          </cell>
          <cell r="F84">
            <v>0</v>
          </cell>
        </row>
        <row r="85">
          <cell r="A85" t="str">
            <v>2201272243006MRCZZ11</v>
          </cell>
          <cell r="F85">
            <v>0</v>
          </cell>
        </row>
        <row r="86">
          <cell r="A86" t="str">
            <v>2201272244006MRCZZ11</v>
          </cell>
          <cell r="F86">
            <v>0</v>
          </cell>
        </row>
        <row r="87">
          <cell r="A87" t="str">
            <v>2201272245006MRCZZ11</v>
          </cell>
          <cell r="F87">
            <v>0</v>
          </cell>
        </row>
        <row r="88">
          <cell r="A88" t="str">
            <v>2201272246006MRCZZ11</v>
          </cell>
          <cell r="F88">
            <v>0</v>
          </cell>
        </row>
        <row r="89">
          <cell r="A89" t="str">
            <v>2201272247006MRCZZ11</v>
          </cell>
          <cell r="F89">
            <v>0</v>
          </cell>
        </row>
        <row r="90">
          <cell r="A90" t="str">
            <v>2201272248006MRCZZ11</v>
          </cell>
          <cell r="F90">
            <v>0</v>
          </cell>
        </row>
        <row r="91">
          <cell r="A91" t="str">
            <v>2201272249006MRCZZ11</v>
          </cell>
          <cell r="F91">
            <v>0</v>
          </cell>
        </row>
        <row r="92">
          <cell r="A92" t="str">
            <v>2201272250006MRCZZ11</v>
          </cell>
          <cell r="F92">
            <v>0</v>
          </cell>
        </row>
        <row r="93">
          <cell r="A93" t="str">
            <v>2201395049006MRC2A11</v>
          </cell>
          <cell r="F93">
            <v>88944.16</v>
          </cell>
        </row>
        <row r="94">
          <cell r="A94" t="str">
            <v>22013996050ZZZZZZZ11</v>
          </cell>
          <cell r="F94">
            <v>-2054505.37</v>
          </cell>
        </row>
        <row r="95">
          <cell r="A95" t="str">
            <v>22013996100ZZZZZZZ11</v>
          </cell>
          <cell r="F95">
            <v>0</v>
          </cell>
        </row>
        <row r="96">
          <cell r="A96" t="str">
            <v>22018100010ZZZZZZZ11</v>
          </cell>
          <cell r="F96">
            <v>20398011.649999999</v>
          </cell>
        </row>
        <row r="97">
          <cell r="A97" t="str">
            <v>22018100020ZZZZZZZ11</v>
          </cell>
          <cell r="F97">
            <v>0</v>
          </cell>
        </row>
        <row r="98">
          <cell r="A98" t="str">
            <v>22018100030ZZZZZZZ11</v>
          </cell>
          <cell r="F98">
            <v>0</v>
          </cell>
        </row>
        <row r="99">
          <cell r="A99" t="str">
            <v>22018100040ZZZZZZZ11</v>
          </cell>
          <cell r="F99">
            <v>2054505.37</v>
          </cell>
        </row>
        <row r="100">
          <cell r="A100" t="str">
            <v>22018100050ZZZZZZZ11</v>
          </cell>
          <cell r="F100">
            <v>0</v>
          </cell>
        </row>
        <row r="101">
          <cell r="A101" t="str">
            <v>22018100060ZZZZZZZ11</v>
          </cell>
          <cell r="F101">
            <v>0</v>
          </cell>
        </row>
        <row r="102">
          <cell r="A102" t="str">
            <v>2203226033006MRCZZ11</v>
          </cell>
          <cell r="F102">
            <v>0</v>
          </cell>
        </row>
        <row r="103">
          <cell r="A103" t="str">
            <v>2203226060F06MRCZZ11</v>
          </cell>
          <cell r="F103">
            <v>17125.57</v>
          </cell>
        </row>
        <row r="104">
          <cell r="A104" t="str">
            <v>2203226060H06MRCZZ11</v>
          </cell>
          <cell r="F104">
            <v>7554.49</v>
          </cell>
        </row>
        <row r="105">
          <cell r="A105" t="str">
            <v>2203227041006MRCZZ11</v>
          </cell>
          <cell r="F105">
            <v>0</v>
          </cell>
        </row>
        <row r="106">
          <cell r="A106" t="str">
            <v>2203230012006MRCZZ11</v>
          </cell>
          <cell r="F106">
            <v>59236.43</v>
          </cell>
        </row>
        <row r="107">
          <cell r="A107" t="str">
            <v>2203230451006MRCZZ11</v>
          </cell>
          <cell r="F107">
            <v>131719.26999999999</v>
          </cell>
        </row>
        <row r="108">
          <cell r="A108" t="str">
            <v>2203230573106MRCZZ11</v>
          </cell>
          <cell r="F108">
            <v>346532.5</v>
          </cell>
        </row>
        <row r="109">
          <cell r="A109" t="str">
            <v>2203230576006MRCZZ11</v>
          </cell>
          <cell r="F109">
            <v>0</v>
          </cell>
        </row>
        <row r="110">
          <cell r="A110" t="str">
            <v>2203230576506MRCZZ11</v>
          </cell>
          <cell r="F110">
            <v>1316.39</v>
          </cell>
        </row>
        <row r="111">
          <cell r="A111" t="str">
            <v>2203230577006MRCZZ11</v>
          </cell>
          <cell r="F111">
            <v>488</v>
          </cell>
        </row>
        <row r="112">
          <cell r="A112" t="str">
            <v>2203230580006MRCZZ11</v>
          </cell>
          <cell r="F112">
            <v>1536.32</v>
          </cell>
        </row>
        <row r="113">
          <cell r="A113" t="str">
            <v>2203230580506MRCZZ11</v>
          </cell>
          <cell r="F113">
            <v>0</v>
          </cell>
        </row>
        <row r="114">
          <cell r="A114" t="str">
            <v>2203230581006MRCZZ11</v>
          </cell>
          <cell r="F114">
            <v>12250.79</v>
          </cell>
        </row>
        <row r="115">
          <cell r="A115" t="str">
            <v>2203230583006MRCZZ11</v>
          </cell>
          <cell r="F115">
            <v>9822.58</v>
          </cell>
        </row>
        <row r="116">
          <cell r="A116" t="str">
            <v>2203230583506MRCZZ11</v>
          </cell>
          <cell r="F116">
            <v>0</v>
          </cell>
        </row>
        <row r="117">
          <cell r="A117" t="str">
            <v>2203232360006MRCZZ11</v>
          </cell>
          <cell r="F117">
            <v>0</v>
          </cell>
        </row>
        <row r="118">
          <cell r="A118" t="str">
            <v>2203232360D06MRCZZ11</v>
          </cell>
          <cell r="F118">
            <v>0</v>
          </cell>
        </row>
        <row r="119">
          <cell r="A119" t="str">
            <v>2203232360Q06MRCZZ11</v>
          </cell>
          <cell r="F119">
            <v>0</v>
          </cell>
        </row>
        <row r="120">
          <cell r="A120" t="str">
            <v>2203238360006MRCZZ11</v>
          </cell>
          <cell r="F120">
            <v>0</v>
          </cell>
        </row>
        <row r="121">
          <cell r="A121" t="str">
            <v>2203272242006MRCZZ11</v>
          </cell>
          <cell r="F121">
            <v>0</v>
          </cell>
        </row>
        <row r="122">
          <cell r="A122" t="str">
            <v>2203272243006MRCZZ11</v>
          </cell>
          <cell r="F122">
            <v>0</v>
          </cell>
        </row>
        <row r="123">
          <cell r="A123" t="str">
            <v>2203272244006MRCZZ11</v>
          </cell>
          <cell r="F123">
            <v>0</v>
          </cell>
        </row>
        <row r="124">
          <cell r="A124" t="str">
            <v>2203272245006MRCZZ11</v>
          </cell>
          <cell r="F124">
            <v>0</v>
          </cell>
        </row>
        <row r="125">
          <cell r="A125" t="str">
            <v>2203272246006MRCZZ11</v>
          </cell>
          <cell r="F125">
            <v>0</v>
          </cell>
        </row>
        <row r="126">
          <cell r="A126" t="str">
            <v>2203272247006MRCZZ11</v>
          </cell>
          <cell r="F126">
            <v>0</v>
          </cell>
        </row>
        <row r="127">
          <cell r="A127" t="str">
            <v>2203272248006MRCZZ11</v>
          </cell>
          <cell r="F127">
            <v>0</v>
          </cell>
        </row>
        <row r="128">
          <cell r="A128" t="str">
            <v>2203272249006MRCZZ11</v>
          </cell>
          <cell r="F128">
            <v>0</v>
          </cell>
        </row>
        <row r="129">
          <cell r="A129" t="str">
            <v>2203272250006MRCZZ11</v>
          </cell>
          <cell r="F129">
            <v>0</v>
          </cell>
        </row>
        <row r="130">
          <cell r="A130" t="str">
            <v>2203395002006MRC1211</v>
          </cell>
          <cell r="F130">
            <v>9450.09</v>
          </cell>
        </row>
        <row r="131">
          <cell r="A131" t="str">
            <v>2203395017006MRC1H11</v>
          </cell>
          <cell r="F131">
            <v>0</v>
          </cell>
        </row>
        <row r="132">
          <cell r="A132" t="str">
            <v>2203395023006MRC1L11</v>
          </cell>
          <cell r="F132">
            <v>0</v>
          </cell>
        </row>
        <row r="133">
          <cell r="A133" t="str">
            <v>22033996050ZZZZZZZ11</v>
          </cell>
          <cell r="F133">
            <v>-556302.56999999995</v>
          </cell>
        </row>
        <row r="134">
          <cell r="A134" t="str">
            <v>22033996100ZZZZZZZ11</v>
          </cell>
          <cell r="F134">
            <v>0</v>
          </cell>
        </row>
        <row r="135">
          <cell r="A135" t="str">
            <v>22038100010ZZZZZZZ11</v>
          </cell>
          <cell r="F135">
            <v>1406161.54</v>
          </cell>
        </row>
        <row r="136">
          <cell r="A136" t="str">
            <v>22038100020ZZZZZZZ11</v>
          </cell>
          <cell r="F136">
            <v>0</v>
          </cell>
        </row>
        <row r="137">
          <cell r="A137" t="str">
            <v>22038100030ZZZZZZZ11</v>
          </cell>
          <cell r="F137">
            <v>0</v>
          </cell>
        </row>
        <row r="138">
          <cell r="A138" t="str">
            <v>22038100040ZZZZZZZ11</v>
          </cell>
          <cell r="F138">
            <v>556302.56999999995</v>
          </cell>
        </row>
        <row r="139">
          <cell r="A139" t="str">
            <v>22038100050ZZZZZZZ11</v>
          </cell>
          <cell r="F139">
            <v>0</v>
          </cell>
        </row>
        <row r="140">
          <cell r="A140" t="str">
            <v>22038100060ZZZZZZZ11</v>
          </cell>
          <cell r="F140">
            <v>0</v>
          </cell>
        </row>
        <row r="141">
          <cell r="A141" t="str">
            <v>2205211001062678ZZ11</v>
          </cell>
          <cell r="F141">
            <v>2426856</v>
          </cell>
        </row>
        <row r="142">
          <cell r="A142" t="str">
            <v>2205211022062678ZZ11</v>
          </cell>
          <cell r="F142">
            <v>37360.43</v>
          </cell>
        </row>
        <row r="143">
          <cell r="A143" t="str">
            <v>2205211026062678ZZ11</v>
          </cell>
          <cell r="F143">
            <v>20456.88</v>
          </cell>
        </row>
        <row r="144">
          <cell r="A144" t="str">
            <v>2205211034062678ZZ11</v>
          </cell>
          <cell r="F144">
            <v>895314.57</v>
          </cell>
        </row>
        <row r="145">
          <cell r="A145" t="str">
            <v>2205211044062678ZZ11</v>
          </cell>
          <cell r="F145">
            <v>468847.91</v>
          </cell>
        </row>
        <row r="146">
          <cell r="A146" t="str">
            <v>2205211046062678ZZ11</v>
          </cell>
          <cell r="F146">
            <v>196843.01</v>
          </cell>
        </row>
        <row r="147">
          <cell r="A147" t="str">
            <v>2205211050062678ZZ11</v>
          </cell>
          <cell r="F147">
            <v>17661.599999999999</v>
          </cell>
        </row>
        <row r="148">
          <cell r="A148" t="str">
            <v>2205213001062678ZZ11</v>
          </cell>
          <cell r="F148">
            <v>437.49</v>
          </cell>
        </row>
        <row r="149">
          <cell r="A149" t="str">
            <v>2205213010062678ZZ11</v>
          </cell>
          <cell r="F149">
            <v>14314.57</v>
          </cell>
        </row>
        <row r="150">
          <cell r="A150" t="str">
            <v>2205213020062678ZZ11</v>
          </cell>
          <cell r="F150">
            <v>171205.01</v>
          </cell>
        </row>
        <row r="151">
          <cell r="A151" t="str">
            <v>2205213030062678ZZ11</v>
          </cell>
          <cell r="F151">
            <v>444666.64</v>
          </cell>
        </row>
        <row r="152">
          <cell r="A152" t="str">
            <v>2205213040062678ZZ11</v>
          </cell>
          <cell r="F152">
            <v>7435.99</v>
          </cell>
        </row>
        <row r="153">
          <cell r="A153" t="str">
            <v>2205226060062245ZZ11</v>
          </cell>
          <cell r="F153">
            <v>0</v>
          </cell>
        </row>
        <row r="154">
          <cell r="A154" t="str">
            <v>2205226060G62678ZZ11</v>
          </cell>
          <cell r="F154">
            <v>0</v>
          </cell>
        </row>
        <row r="155">
          <cell r="A155" t="str">
            <v>2205226060H62678ZZ11</v>
          </cell>
          <cell r="F155">
            <v>226.69</v>
          </cell>
        </row>
        <row r="156">
          <cell r="A156" t="str">
            <v>2205227041026257ZZ11</v>
          </cell>
          <cell r="F156">
            <v>3397341.75</v>
          </cell>
        </row>
        <row r="157">
          <cell r="A157" t="str">
            <v>2205227041162678ZZ11</v>
          </cell>
          <cell r="F157">
            <v>75270987.599999994</v>
          </cell>
        </row>
        <row r="158">
          <cell r="A158" t="str">
            <v>2205227042062678ZZ11</v>
          </cell>
          <cell r="F158">
            <v>0</v>
          </cell>
        </row>
        <row r="159">
          <cell r="A159" t="str">
            <v>2205228122062245ZZ11</v>
          </cell>
          <cell r="F159">
            <v>414268.14</v>
          </cell>
        </row>
        <row r="160">
          <cell r="A160" t="str">
            <v>2205228543062245ZZ11</v>
          </cell>
          <cell r="F160">
            <v>0</v>
          </cell>
        </row>
        <row r="161">
          <cell r="A161" t="str">
            <v>2205230012062245ZZ11</v>
          </cell>
          <cell r="F161">
            <v>0</v>
          </cell>
        </row>
        <row r="162">
          <cell r="A162" t="str">
            <v>2205230012162678ZZ11</v>
          </cell>
          <cell r="F162">
            <v>0</v>
          </cell>
        </row>
        <row r="163">
          <cell r="A163" t="str">
            <v>2205230012262678ZZ11</v>
          </cell>
          <cell r="F163">
            <v>0</v>
          </cell>
        </row>
        <row r="164">
          <cell r="A164" t="str">
            <v>2205230541062678ZZ11</v>
          </cell>
          <cell r="F164">
            <v>36877.49</v>
          </cell>
        </row>
        <row r="165">
          <cell r="A165" t="str">
            <v>2205230573062245ZZ11</v>
          </cell>
          <cell r="F165">
            <v>0</v>
          </cell>
        </row>
        <row r="166">
          <cell r="A166" t="str">
            <v>2205230576562678ZZ11</v>
          </cell>
          <cell r="F166">
            <v>49041.8</v>
          </cell>
        </row>
        <row r="167">
          <cell r="A167" t="str">
            <v>2205230577562678ZZ11</v>
          </cell>
          <cell r="F167">
            <v>12196</v>
          </cell>
        </row>
        <row r="168">
          <cell r="A168" t="str">
            <v>2205230580562678ZZ11</v>
          </cell>
          <cell r="F168">
            <v>32231.599999999999</v>
          </cell>
        </row>
        <row r="169">
          <cell r="A169" t="str">
            <v>2205230583062678ZZ11</v>
          </cell>
          <cell r="F169">
            <v>108559.03</v>
          </cell>
        </row>
        <row r="170">
          <cell r="A170" t="str">
            <v>2205230662062678ZZ11</v>
          </cell>
          <cell r="F170">
            <v>0</v>
          </cell>
        </row>
        <row r="171">
          <cell r="A171" t="str">
            <v>2205232060062678ZZ11</v>
          </cell>
          <cell r="F171">
            <v>0</v>
          </cell>
        </row>
        <row r="172">
          <cell r="A172" t="str">
            <v>2205232360D62678ZZ11</v>
          </cell>
          <cell r="F172">
            <v>314.24</v>
          </cell>
        </row>
        <row r="173">
          <cell r="A173" t="str">
            <v>2205232360N62678ZZ11</v>
          </cell>
          <cell r="F173">
            <v>14384.98</v>
          </cell>
        </row>
        <row r="174">
          <cell r="A174" t="str">
            <v>2205272570062MRCZZ11</v>
          </cell>
          <cell r="F174">
            <v>0</v>
          </cell>
        </row>
        <row r="175">
          <cell r="A175" t="str">
            <v>2205320175062MRCZZ11</v>
          </cell>
          <cell r="F175">
            <v>0</v>
          </cell>
        </row>
        <row r="176">
          <cell r="A176" t="str">
            <v>2205320180062MRCZZ11</v>
          </cell>
          <cell r="F176">
            <v>0</v>
          </cell>
        </row>
        <row r="177">
          <cell r="A177" t="str">
            <v>2205350090062MRCZZ11</v>
          </cell>
          <cell r="F177">
            <v>0</v>
          </cell>
        </row>
        <row r="178">
          <cell r="A178" t="str">
            <v>2205360090062MRCZZ11</v>
          </cell>
          <cell r="F178">
            <v>0</v>
          </cell>
        </row>
        <row r="179">
          <cell r="A179" t="str">
            <v>22053950230626781L11</v>
          </cell>
          <cell r="F179">
            <v>0</v>
          </cell>
        </row>
        <row r="180">
          <cell r="A180" t="str">
            <v>22053996050ZZZZZZZ11</v>
          </cell>
          <cell r="F180">
            <v>-67725117.010000005</v>
          </cell>
        </row>
        <row r="181">
          <cell r="A181" t="str">
            <v>22053996100ZZZZZZZ11</v>
          </cell>
          <cell r="F181">
            <v>0</v>
          </cell>
        </row>
        <row r="182">
          <cell r="A182" t="str">
            <v>22056420410ZZZZZZZ11</v>
          </cell>
          <cell r="F182">
            <v>0</v>
          </cell>
        </row>
        <row r="183">
          <cell r="A183" t="str">
            <v>2205642042062QS6ZZ40</v>
          </cell>
          <cell r="F183">
            <v>5420980.71</v>
          </cell>
        </row>
        <row r="184">
          <cell r="A184" t="str">
            <v>2205642042062QS7ZZ30</v>
          </cell>
          <cell r="F184">
            <v>6351503.3399999999</v>
          </cell>
        </row>
        <row r="185">
          <cell r="A185" t="str">
            <v>2205642042062QT1ZZ11</v>
          </cell>
          <cell r="F185">
            <v>21631030.780000001</v>
          </cell>
        </row>
        <row r="186">
          <cell r="A186" t="str">
            <v>2205642042062QT3ZZ11</v>
          </cell>
          <cell r="F186">
            <v>0</v>
          </cell>
        </row>
        <row r="187">
          <cell r="A187" t="str">
            <v>2205642042062QT8ZZ11</v>
          </cell>
          <cell r="F187">
            <v>21702770</v>
          </cell>
        </row>
        <row r="188">
          <cell r="A188" t="str">
            <v>2205642042062QT9ZZ11</v>
          </cell>
          <cell r="F188">
            <v>0</v>
          </cell>
        </row>
        <row r="189">
          <cell r="A189" t="str">
            <v>2205642042062QU6ZZ11</v>
          </cell>
          <cell r="F189">
            <v>0</v>
          </cell>
        </row>
        <row r="190">
          <cell r="A190" t="str">
            <v>2205642042062QU8ZZ11</v>
          </cell>
          <cell r="F190">
            <v>9490417.0800000001</v>
          </cell>
        </row>
        <row r="191">
          <cell r="A191" t="str">
            <v>2205642042062QU9ZZ11</v>
          </cell>
          <cell r="F191">
            <v>2679185.2200000002</v>
          </cell>
        </row>
        <row r="192">
          <cell r="A192" t="str">
            <v>2205642042062QW1ZZ11</v>
          </cell>
          <cell r="F192">
            <v>19397466.32</v>
          </cell>
        </row>
        <row r="193">
          <cell r="A193" t="str">
            <v>2205642042062QW2ZZ11</v>
          </cell>
          <cell r="F193">
            <v>1822842.78</v>
          </cell>
        </row>
        <row r="194">
          <cell r="A194" t="str">
            <v>2205642042062QW3ZZ11</v>
          </cell>
          <cell r="F194">
            <v>0</v>
          </cell>
        </row>
        <row r="195">
          <cell r="A195" t="str">
            <v>2205642042062QW4ZZ11</v>
          </cell>
          <cell r="F195">
            <v>3556554.32</v>
          </cell>
        </row>
        <row r="196">
          <cell r="A196" t="str">
            <v>2205642042062QW5ZZ40</v>
          </cell>
          <cell r="F196">
            <v>0</v>
          </cell>
        </row>
        <row r="197">
          <cell r="A197" t="str">
            <v>2205642042062QW6ZZ30</v>
          </cell>
          <cell r="F197">
            <v>0</v>
          </cell>
        </row>
        <row r="198">
          <cell r="A198" t="str">
            <v>2205642042062QW7ZZ11</v>
          </cell>
          <cell r="F198">
            <v>0</v>
          </cell>
        </row>
        <row r="199">
          <cell r="A199" t="str">
            <v>2205642042062Y01ZZ11</v>
          </cell>
          <cell r="F199">
            <v>0</v>
          </cell>
        </row>
        <row r="200">
          <cell r="A200" t="str">
            <v>2205642042062Y02ZZ11</v>
          </cell>
          <cell r="F200">
            <v>0</v>
          </cell>
        </row>
        <row r="201">
          <cell r="A201" t="str">
            <v>2205642042062Y03ZZ11</v>
          </cell>
          <cell r="F201">
            <v>0</v>
          </cell>
        </row>
        <row r="202">
          <cell r="A202" t="str">
            <v>22056420430ZZZZZZZ11</v>
          </cell>
          <cell r="F202">
            <v>0</v>
          </cell>
        </row>
        <row r="203">
          <cell r="A203" t="str">
            <v>22056420440ZZZZZZZ11</v>
          </cell>
          <cell r="F203">
            <v>0</v>
          </cell>
        </row>
        <row r="204">
          <cell r="A204" t="str">
            <v>22056420450ZZZZZZZ11</v>
          </cell>
          <cell r="F204">
            <v>0</v>
          </cell>
        </row>
        <row r="205">
          <cell r="A205" t="str">
            <v>22056420460ZZZZZZZ11</v>
          </cell>
          <cell r="F205">
            <v>0</v>
          </cell>
        </row>
        <row r="206">
          <cell r="A206" t="str">
            <v>22056420470ZZZZZZZ11</v>
          </cell>
          <cell r="F206">
            <v>0</v>
          </cell>
        </row>
        <row r="207">
          <cell r="A207" t="str">
            <v>22056420480ZZZZZZZ11</v>
          </cell>
          <cell r="F207">
            <v>-92052750.549999997</v>
          </cell>
        </row>
        <row r="208">
          <cell r="A208" t="str">
            <v>22056420610ZZZZZZZ11</v>
          </cell>
          <cell r="F208">
            <v>0</v>
          </cell>
        </row>
        <row r="209">
          <cell r="A209" t="str">
            <v>22056420620ZZZZZZZ11</v>
          </cell>
          <cell r="F209">
            <v>0</v>
          </cell>
        </row>
        <row r="210">
          <cell r="A210" t="str">
            <v>22056420630ZZZZZZZ11</v>
          </cell>
          <cell r="F210">
            <v>0</v>
          </cell>
        </row>
        <row r="211">
          <cell r="A211" t="str">
            <v>22056420640ZZZZZZZ11</v>
          </cell>
          <cell r="F211">
            <v>0</v>
          </cell>
        </row>
        <row r="212">
          <cell r="A212" t="str">
            <v>22056420650ZZZZZZZ11</v>
          </cell>
          <cell r="F212">
            <v>0</v>
          </cell>
        </row>
        <row r="213">
          <cell r="A213" t="str">
            <v>22056420710ZZZZZZZ11</v>
          </cell>
          <cell r="F213">
            <v>0</v>
          </cell>
        </row>
        <row r="214">
          <cell r="A214" t="str">
            <v>22056420720ZZZZZZZ11</v>
          </cell>
          <cell r="F214">
            <v>0</v>
          </cell>
        </row>
        <row r="215">
          <cell r="A215" t="str">
            <v>22056420730ZZZZZZZ11</v>
          </cell>
          <cell r="F215">
            <v>0</v>
          </cell>
        </row>
        <row r="216">
          <cell r="A216" t="str">
            <v>22056420740ZZZZZZZ11</v>
          </cell>
          <cell r="F216">
            <v>0</v>
          </cell>
        </row>
        <row r="217">
          <cell r="A217" t="str">
            <v>22056680010ZZZZZZZ11</v>
          </cell>
          <cell r="F217">
            <v>0</v>
          </cell>
        </row>
        <row r="218">
          <cell r="A218" t="str">
            <v>22056680020ZZZZZZZ11</v>
          </cell>
          <cell r="F218">
            <v>0</v>
          </cell>
        </row>
        <row r="219">
          <cell r="A219" t="str">
            <v>22056680030ZZZZZZZ11</v>
          </cell>
          <cell r="F219">
            <v>0</v>
          </cell>
        </row>
        <row r="220">
          <cell r="A220" t="str">
            <v>22056680040ZZZZZZZ11</v>
          </cell>
          <cell r="F220">
            <v>0</v>
          </cell>
        </row>
        <row r="221">
          <cell r="A221" t="str">
            <v>22056680050ZZZZZZZ11</v>
          </cell>
          <cell r="F221">
            <v>0</v>
          </cell>
        </row>
        <row r="222">
          <cell r="A222" t="str">
            <v>22056680060ZZZZZZZ11</v>
          </cell>
          <cell r="F222">
            <v>0</v>
          </cell>
        </row>
        <row r="223">
          <cell r="A223" t="str">
            <v>22056680070ZZZZZZZ11</v>
          </cell>
          <cell r="F223">
            <v>0</v>
          </cell>
        </row>
        <row r="224">
          <cell r="A224" t="str">
            <v>22056680080ZZZZZZZ11</v>
          </cell>
          <cell r="F224">
            <v>0</v>
          </cell>
        </row>
        <row r="225">
          <cell r="A225" t="str">
            <v>22056680090ZZZZZZZ11</v>
          </cell>
          <cell r="F225">
            <v>0</v>
          </cell>
        </row>
        <row r="226">
          <cell r="A226" t="str">
            <v>22056680100ZZZZZZZ11</v>
          </cell>
          <cell r="F226">
            <v>0</v>
          </cell>
        </row>
        <row r="227">
          <cell r="A227" t="str">
            <v>22058100010ZZZZZZZ11</v>
          </cell>
          <cell r="F227">
            <v>66984536.960000001</v>
          </cell>
        </row>
        <row r="228">
          <cell r="A228" t="str">
            <v>22058100020ZZZZZZZ11</v>
          </cell>
          <cell r="F228">
            <v>0</v>
          </cell>
        </row>
        <row r="229">
          <cell r="A229" t="str">
            <v>22058100030ZZZZZZZ11</v>
          </cell>
          <cell r="F229">
            <v>0</v>
          </cell>
        </row>
        <row r="230">
          <cell r="A230" t="str">
            <v>22058100040ZZZZZZZ11</v>
          </cell>
          <cell r="F230">
            <v>67725117.010000005</v>
          </cell>
        </row>
        <row r="231">
          <cell r="A231" t="str">
            <v>22058100050ZZZZZZZ11</v>
          </cell>
          <cell r="F231">
            <v>0</v>
          </cell>
        </row>
        <row r="232">
          <cell r="A232" t="str">
            <v>22058100060ZZZZZZZ11</v>
          </cell>
          <cell r="F232">
            <v>0</v>
          </cell>
        </row>
        <row r="233">
          <cell r="A233" t="str">
            <v>2207138521028ZZZZZ11</v>
          </cell>
          <cell r="F233">
            <v>-187.15</v>
          </cell>
        </row>
        <row r="234">
          <cell r="A234" t="str">
            <v>2207211001006MRCZZ11</v>
          </cell>
          <cell r="F234">
            <v>2609681.9700000002</v>
          </cell>
        </row>
        <row r="235">
          <cell r="A235" t="str">
            <v>2207211010006MRCZZ11</v>
          </cell>
          <cell r="F235">
            <v>0</v>
          </cell>
        </row>
        <row r="236">
          <cell r="A236" t="str">
            <v>2207211020006MRCZZ11</v>
          </cell>
          <cell r="F236">
            <v>0</v>
          </cell>
        </row>
        <row r="237">
          <cell r="A237" t="str">
            <v>2207211022006MRCZZ11</v>
          </cell>
          <cell r="F237">
            <v>35200</v>
          </cell>
        </row>
        <row r="238">
          <cell r="A238" t="str">
            <v>2207211026006MRCZZ11</v>
          </cell>
          <cell r="F238">
            <v>20456.88</v>
          </cell>
        </row>
        <row r="239">
          <cell r="A239" t="str">
            <v>2207211034006MRCZZ11</v>
          </cell>
          <cell r="F239">
            <v>741148.35</v>
          </cell>
        </row>
        <row r="240">
          <cell r="A240" t="str">
            <v>2207211036006MRCZZ11</v>
          </cell>
          <cell r="F240">
            <v>-0.01</v>
          </cell>
        </row>
        <row r="241">
          <cell r="A241" t="str">
            <v>2207211044006MRCZZ11</v>
          </cell>
          <cell r="F241">
            <v>131307.46</v>
          </cell>
        </row>
        <row r="242">
          <cell r="A242" t="str">
            <v>2207211046006MRCZZ11</v>
          </cell>
          <cell r="F242">
            <v>180799.86</v>
          </cell>
        </row>
        <row r="243">
          <cell r="A243" t="str">
            <v>2207213001006MRCZZ11</v>
          </cell>
          <cell r="F243">
            <v>393.74</v>
          </cell>
        </row>
        <row r="244">
          <cell r="A244" t="str">
            <v>2207213010006MRCZZ11</v>
          </cell>
          <cell r="F244">
            <v>1196.08</v>
          </cell>
        </row>
        <row r="245">
          <cell r="A245" t="str">
            <v>2207213020006MRCZZ11</v>
          </cell>
          <cell r="F245">
            <v>125479.07</v>
          </cell>
        </row>
        <row r="246">
          <cell r="A246" t="str">
            <v>2207213030006MRCZZ11</v>
          </cell>
          <cell r="F246">
            <v>412514.16</v>
          </cell>
        </row>
        <row r="247">
          <cell r="A247" t="str">
            <v>2207213040006MRCZZ11</v>
          </cell>
          <cell r="F247">
            <v>6692.4</v>
          </cell>
        </row>
        <row r="248">
          <cell r="A248" t="str">
            <v>2207226060G06MRCZZ11</v>
          </cell>
          <cell r="F248">
            <v>35828.94</v>
          </cell>
        </row>
        <row r="249">
          <cell r="A249" t="str">
            <v>2207227042006MRCZZ11</v>
          </cell>
          <cell r="F249">
            <v>0</v>
          </cell>
        </row>
        <row r="250">
          <cell r="A250" t="str">
            <v>2207230012006MRCZZ11</v>
          </cell>
          <cell r="F250">
            <v>0</v>
          </cell>
        </row>
        <row r="251">
          <cell r="A251" t="str">
            <v>2207230541006MRCZZ11</v>
          </cell>
          <cell r="F251">
            <v>35106.980000000003</v>
          </cell>
        </row>
        <row r="252">
          <cell r="A252" t="str">
            <v>2207230576006MRCZZ11</v>
          </cell>
          <cell r="F252">
            <v>0</v>
          </cell>
        </row>
        <row r="253">
          <cell r="A253" t="str">
            <v>2207230577006MRCZZ11</v>
          </cell>
          <cell r="F253">
            <v>0</v>
          </cell>
        </row>
        <row r="254">
          <cell r="A254" t="str">
            <v>2207230580006MRCZZ11</v>
          </cell>
          <cell r="F254">
            <v>0</v>
          </cell>
        </row>
        <row r="255">
          <cell r="A255" t="str">
            <v>2207230583006MRCZZ11</v>
          </cell>
          <cell r="F255">
            <v>0</v>
          </cell>
        </row>
        <row r="256">
          <cell r="A256" t="str">
            <v>2207232360006MRCZZ11</v>
          </cell>
          <cell r="F256">
            <v>91277.8</v>
          </cell>
        </row>
        <row r="257">
          <cell r="A257" t="str">
            <v>2207232360D06MRCZZ11</v>
          </cell>
          <cell r="F257">
            <v>0</v>
          </cell>
        </row>
        <row r="258">
          <cell r="A258" t="str">
            <v>2207232360N06MRCZZ11</v>
          </cell>
          <cell r="F258">
            <v>0</v>
          </cell>
        </row>
        <row r="259">
          <cell r="A259" t="str">
            <v>2207232360O06MRCZZ11</v>
          </cell>
          <cell r="F259">
            <v>0</v>
          </cell>
        </row>
        <row r="260">
          <cell r="A260" t="str">
            <v>2207395023006MRC1L11</v>
          </cell>
          <cell r="F260">
            <v>0</v>
          </cell>
        </row>
        <row r="261">
          <cell r="A261" t="str">
            <v>22073996050ZZZZZZZ11</v>
          </cell>
          <cell r="F261">
            <v>-4184761.02</v>
          </cell>
        </row>
        <row r="262">
          <cell r="A262" t="str">
            <v>22073996100ZZZZZZZ11</v>
          </cell>
          <cell r="F262">
            <v>0</v>
          </cell>
        </row>
        <row r="263">
          <cell r="A263" t="str">
            <v>22078100010ZZZZZZZ11</v>
          </cell>
          <cell r="F263">
            <v>4731516.26</v>
          </cell>
        </row>
        <row r="264">
          <cell r="A264" t="str">
            <v>22078100020ZZZZZZZ11</v>
          </cell>
          <cell r="F264">
            <v>0</v>
          </cell>
        </row>
        <row r="265">
          <cell r="A265" t="str">
            <v>22078100030ZZZZZZZ11</v>
          </cell>
          <cell r="F265">
            <v>0</v>
          </cell>
        </row>
        <row r="266">
          <cell r="A266" t="str">
            <v>22078100040ZZZZZZZ11</v>
          </cell>
          <cell r="F266">
            <v>4184761.02</v>
          </cell>
        </row>
        <row r="267">
          <cell r="A267" t="str">
            <v>22078100050ZZZZZZZ11</v>
          </cell>
          <cell r="F267">
            <v>0</v>
          </cell>
        </row>
        <row r="268">
          <cell r="A268" t="str">
            <v>22078100060ZZZZZZZ11</v>
          </cell>
          <cell r="F268">
            <v>0</v>
          </cell>
        </row>
        <row r="269">
          <cell r="A269" t="str">
            <v>2208211001006MRCZZ11</v>
          </cell>
          <cell r="F269">
            <v>-0.01</v>
          </cell>
        </row>
        <row r="270">
          <cell r="A270" t="str">
            <v>2208211010006MRCZZ11</v>
          </cell>
          <cell r="F270">
            <v>-0.01</v>
          </cell>
        </row>
        <row r="271">
          <cell r="A271" t="str">
            <v>2208211022006MRCZZ11</v>
          </cell>
          <cell r="F271">
            <v>0</v>
          </cell>
        </row>
        <row r="272">
          <cell r="A272" t="str">
            <v>2208211026006MRCZZ11</v>
          </cell>
          <cell r="F272">
            <v>0.01</v>
          </cell>
        </row>
        <row r="273">
          <cell r="A273" t="str">
            <v>2208211034006MRCZZ11</v>
          </cell>
          <cell r="F273">
            <v>0</v>
          </cell>
        </row>
        <row r="274">
          <cell r="A274" t="str">
            <v>2208211046006MRCZZ11</v>
          </cell>
          <cell r="F274">
            <v>0.01</v>
          </cell>
        </row>
        <row r="275">
          <cell r="A275" t="str">
            <v>2208213001006MRCZZ11</v>
          </cell>
          <cell r="F275">
            <v>-0.01</v>
          </cell>
        </row>
        <row r="276">
          <cell r="A276" t="str">
            <v>2208213010006MRCZZ11</v>
          </cell>
          <cell r="F276">
            <v>0</v>
          </cell>
        </row>
        <row r="277">
          <cell r="A277" t="str">
            <v>2208213020006MRCZZ11</v>
          </cell>
          <cell r="F277">
            <v>0</v>
          </cell>
        </row>
        <row r="278">
          <cell r="A278" t="str">
            <v>2208213030006MRCZZ11</v>
          </cell>
          <cell r="F278">
            <v>0.01</v>
          </cell>
        </row>
        <row r="279">
          <cell r="A279" t="str">
            <v>2208213040006MRCZZ11</v>
          </cell>
          <cell r="F279">
            <v>0</v>
          </cell>
        </row>
        <row r="280">
          <cell r="A280" t="str">
            <v>2208226060G06MRCZZ11</v>
          </cell>
          <cell r="F280">
            <v>0</v>
          </cell>
        </row>
        <row r="281">
          <cell r="A281" t="str">
            <v>2208230541006MRCZZ11</v>
          </cell>
          <cell r="F281">
            <v>0</v>
          </cell>
        </row>
        <row r="282">
          <cell r="A282" t="str">
            <v>2208230576006MRCZZ11</v>
          </cell>
          <cell r="F282">
            <v>15475.21</v>
          </cell>
        </row>
        <row r="283">
          <cell r="A283" t="str">
            <v>2208230577006MRCZZ11</v>
          </cell>
          <cell r="F283">
            <v>1220</v>
          </cell>
        </row>
        <row r="284">
          <cell r="A284" t="str">
            <v>2208230579006MRCZZ11</v>
          </cell>
          <cell r="F284">
            <v>0</v>
          </cell>
        </row>
        <row r="285">
          <cell r="A285" t="str">
            <v>2208230580006MRCZZ11</v>
          </cell>
          <cell r="F285">
            <v>2258.42</v>
          </cell>
        </row>
        <row r="286">
          <cell r="A286" t="str">
            <v>2208230583006MRCZZ11</v>
          </cell>
          <cell r="F286">
            <v>15055.5</v>
          </cell>
        </row>
        <row r="287">
          <cell r="A287" t="str">
            <v>2208232360006MRCZZ11</v>
          </cell>
          <cell r="F287">
            <v>145</v>
          </cell>
        </row>
        <row r="288">
          <cell r="A288" t="str">
            <v>22083996050ZZZZZZZ11</v>
          </cell>
          <cell r="F288">
            <v>-34241.129999999997</v>
          </cell>
        </row>
        <row r="289">
          <cell r="A289" t="str">
            <v>22083996100ZZZZZZZ11</v>
          </cell>
          <cell r="F289">
            <v>0</v>
          </cell>
        </row>
        <row r="290">
          <cell r="A290" t="str">
            <v>22088100010ZZZZZZZ11</v>
          </cell>
          <cell r="F290">
            <v>43739.45</v>
          </cell>
        </row>
        <row r="291">
          <cell r="A291" t="str">
            <v>22088100020ZZZZZZZ11</v>
          </cell>
          <cell r="F291">
            <v>0</v>
          </cell>
        </row>
        <row r="292">
          <cell r="A292" t="str">
            <v>22088100030ZZZZZZZ11</v>
          </cell>
          <cell r="F292">
            <v>0</v>
          </cell>
        </row>
        <row r="293">
          <cell r="A293" t="str">
            <v>22088100040ZZZZZZZ11</v>
          </cell>
          <cell r="F293">
            <v>34241.129999999997</v>
          </cell>
        </row>
        <row r="294">
          <cell r="A294" t="str">
            <v>22088100050ZZZZZZZ11</v>
          </cell>
          <cell r="F294">
            <v>0</v>
          </cell>
        </row>
        <row r="295">
          <cell r="A295" t="str">
            <v>22088100060ZZZZZZZ11</v>
          </cell>
          <cell r="F295">
            <v>0</v>
          </cell>
        </row>
        <row r="296">
          <cell r="A296" t="str">
            <v>2501211001006MRCZZ11</v>
          </cell>
          <cell r="F296">
            <v>2357771.4500000002</v>
          </cell>
        </row>
        <row r="297">
          <cell r="A297" t="str">
            <v>2501211010006MRCZZ11</v>
          </cell>
          <cell r="F297">
            <v>-0.01</v>
          </cell>
        </row>
        <row r="298">
          <cell r="A298" t="str">
            <v>2501211022006MRCZZ11</v>
          </cell>
          <cell r="F298">
            <v>25800</v>
          </cell>
        </row>
        <row r="299">
          <cell r="A299" t="str">
            <v>2501211034006MRCZZ11</v>
          </cell>
          <cell r="F299">
            <v>459606.95</v>
          </cell>
        </row>
        <row r="300">
          <cell r="A300" t="str">
            <v>2501211036006MRCZZ11</v>
          </cell>
          <cell r="F300">
            <v>-0.01</v>
          </cell>
        </row>
        <row r="301">
          <cell r="A301" t="str">
            <v>2501211044006MRCZZ11</v>
          </cell>
          <cell r="F301">
            <v>166797</v>
          </cell>
        </row>
        <row r="302">
          <cell r="A302" t="str">
            <v>2501211046006MRCZZ11</v>
          </cell>
          <cell r="F302">
            <v>115301.8</v>
          </cell>
        </row>
        <row r="303">
          <cell r="A303" t="str">
            <v>2501211050006MRCZZ11</v>
          </cell>
          <cell r="F303">
            <v>12982.56</v>
          </cell>
        </row>
        <row r="304">
          <cell r="A304" t="str">
            <v>2501213001006MRCZZ11</v>
          </cell>
          <cell r="F304">
            <v>393.75</v>
          </cell>
        </row>
        <row r="305">
          <cell r="A305" t="str">
            <v>2501213010006MRCZZ11</v>
          </cell>
          <cell r="F305">
            <v>1383.46</v>
          </cell>
        </row>
        <row r="306">
          <cell r="A306" t="str">
            <v>2501213020006MRCZZ11</v>
          </cell>
          <cell r="F306">
            <v>98771.5</v>
          </cell>
        </row>
        <row r="307">
          <cell r="A307" t="str">
            <v>2501213030006MRCZZ11</v>
          </cell>
          <cell r="F307">
            <v>261181.64</v>
          </cell>
        </row>
        <row r="308">
          <cell r="A308" t="str">
            <v>2501213040006MRCZZ11</v>
          </cell>
          <cell r="F308">
            <v>6692.4</v>
          </cell>
        </row>
        <row r="309">
          <cell r="A309" t="str">
            <v>2501226060G06MRCZZ11</v>
          </cell>
          <cell r="F309">
            <v>8780.26</v>
          </cell>
        </row>
        <row r="310">
          <cell r="A310" t="str">
            <v>2501230541006MRCZZ11</v>
          </cell>
          <cell r="F310">
            <v>30268.94</v>
          </cell>
        </row>
        <row r="311">
          <cell r="A311" t="str">
            <v>2501230576006MRCZZ11</v>
          </cell>
          <cell r="F311">
            <v>5159.13</v>
          </cell>
        </row>
        <row r="312">
          <cell r="A312" t="str">
            <v>2501230576506MRCZZ11</v>
          </cell>
          <cell r="F312">
            <v>33886.74</v>
          </cell>
        </row>
        <row r="313">
          <cell r="A313" t="str">
            <v>2501230577006MRCZZ11</v>
          </cell>
          <cell r="F313">
            <v>5246</v>
          </cell>
        </row>
        <row r="314">
          <cell r="A314" t="str">
            <v>2501230577506MRCZZ11</v>
          </cell>
          <cell r="F314">
            <v>366</v>
          </cell>
        </row>
        <row r="315">
          <cell r="A315" t="str">
            <v>2501230580006MRCZZ11</v>
          </cell>
          <cell r="F315">
            <v>11133.43</v>
          </cell>
        </row>
        <row r="316">
          <cell r="A316" t="str">
            <v>2501230581006MRCZZ11</v>
          </cell>
          <cell r="F316">
            <v>47257.8</v>
          </cell>
        </row>
        <row r="317">
          <cell r="A317" t="str">
            <v>2501230583006MRCZZ11</v>
          </cell>
          <cell r="F317">
            <v>4936.29</v>
          </cell>
        </row>
        <row r="318">
          <cell r="A318" t="str">
            <v>2501232360006MRCZZ11</v>
          </cell>
          <cell r="F318">
            <v>47.39</v>
          </cell>
        </row>
        <row r="319">
          <cell r="A319" t="str">
            <v>2501232360D06MRCZZ11</v>
          </cell>
          <cell r="F319">
            <v>0</v>
          </cell>
        </row>
        <row r="320">
          <cell r="A320" t="str">
            <v>2501238360006MRCZZ11</v>
          </cell>
          <cell r="F320">
            <v>0</v>
          </cell>
        </row>
        <row r="321">
          <cell r="A321" t="str">
            <v>2501272242006MRCZZ11</v>
          </cell>
          <cell r="F321">
            <v>0</v>
          </cell>
        </row>
        <row r="322">
          <cell r="A322" t="str">
            <v>2501272243006MRCZZ11</v>
          </cell>
          <cell r="F322">
            <v>0</v>
          </cell>
        </row>
        <row r="323">
          <cell r="A323" t="str">
            <v>2501272244006MRCZZ11</v>
          </cell>
          <cell r="F323">
            <v>0</v>
          </cell>
        </row>
        <row r="324">
          <cell r="A324" t="str">
            <v>2501272245006MRCZZ11</v>
          </cell>
          <cell r="F324">
            <v>0</v>
          </cell>
        </row>
        <row r="325">
          <cell r="A325" t="str">
            <v>2501272246006MRCZZ11</v>
          </cell>
          <cell r="F325">
            <v>0</v>
          </cell>
        </row>
        <row r="326">
          <cell r="A326" t="str">
            <v>2501272247006MRCZZ11</v>
          </cell>
          <cell r="F326">
            <v>0</v>
          </cell>
        </row>
        <row r="327">
          <cell r="A327" t="str">
            <v>2501272248006MRCZZ11</v>
          </cell>
          <cell r="F327">
            <v>0</v>
          </cell>
        </row>
        <row r="328">
          <cell r="A328" t="str">
            <v>2501272249006MRCZZ11</v>
          </cell>
          <cell r="F328">
            <v>0</v>
          </cell>
        </row>
        <row r="329">
          <cell r="A329" t="str">
            <v>2501272250006MRCZZ11</v>
          </cell>
          <cell r="F329">
            <v>0</v>
          </cell>
        </row>
        <row r="330">
          <cell r="A330" t="str">
            <v>2501395002006MRC1211</v>
          </cell>
          <cell r="F330">
            <v>18900</v>
          </cell>
        </row>
        <row r="331">
          <cell r="A331" t="str">
            <v>2501395017006MRC1H11</v>
          </cell>
          <cell r="F331">
            <v>20691.5</v>
          </cell>
        </row>
        <row r="332">
          <cell r="A332" t="str">
            <v>2501395023006MRC1L11</v>
          </cell>
          <cell r="F332">
            <v>0</v>
          </cell>
        </row>
        <row r="333">
          <cell r="A333" t="str">
            <v>2501395049006MRC2A11</v>
          </cell>
          <cell r="F333">
            <v>29427.84</v>
          </cell>
        </row>
        <row r="334">
          <cell r="A334" t="str">
            <v>25013996050ZZZZZZZ11</v>
          </cell>
          <cell r="F334">
            <v>-3380762.64</v>
          </cell>
        </row>
        <row r="335">
          <cell r="A335" t="str">
            <v>25013996100ZZZZZZZ11</v>
          </cell>
          <cell r="F335">
            <v>0</v>
          </cell>
        </row>
        <row r="336">
          <cell r="A336" t="str">
            <v>25018100010ZZZZZZZ11</v>
          </cell>
          <cell r="F336">
            <v>3053218.43</v>
          </cell>
        </row>
        <row r="337">
          <cell r="A337" t="str">
            <v>25018100020ZZZZZZZ11</v>
          </cell>
          <cell r="F337">
            <v>0</v>
          </cell>
        </row>
        <row r="338">
          <cell r="A338" t="str">
            <v>25018100030ZZZZZZZ11</v>
          </cell>
          <cell r="F338">
            <v>0</v>
          </cell>
        </row>
        <row r="339">
          <cell r="A339" t="str">
            <v>25018100040ZZZZZZZ11</v>
          </cell>
          <cell r="F339">
            <v>3380762.64</v>
          </cell>
        </row>
        <row r="340">
          <cell r="A340" t="str">
            <v>25018100050ZZZZZZZ11</v>
          </cell>
          <cell r="F340">
            <v>0</v>
          </cell>
        </row>
        <row r="341">
          <cell r="A341" t="str">
            <v>25018100060ZZZZZZZ11</v>
          </cell>
          <cell r="F341">
            <v>0</v>
          </cell>
        </row>
        <row r="342">
          <cell r="A342" t="str">
            <v>2511211001006MRCZZ11</v>
          </cell>
          <cell r="F342">
            <v>4054327.69</v>
          </cell>
        </row>
        <row r="343">
          <cell r="A343" t="str">
            <v>2511211010006MRCZZ11</v>
          </cell>
          <cell r="F343">
            <v>0</v>
          </cell>
        </row>
        <row r="344">
          <cell r="A344" t="str">
            <v>2511211022006MRCZZ11</v>
          </cell>
          <cell r="F344">
            <v>25800</v>
          </cell>
        </row>
        <row r="345">
          <cell r="A345" t="str">
            <v>2511211026006MRCZZ11</v>
          </cell>
          <cell r="F345">
            <v>20456.88</v>
          </cell>
        </row>
        <row r="346">
          <cell r="A346" t="str">
            <v>2511211034006MRCZZ11</v>
          </cell>
          <cell r="F346">
            <v>934121.25</v>
          </cell>
        </row>
        <row r="347">
          <cell r="A347" t="str">
            <v>2511211036006MRCZZ11</v>
          </cell>
          <cell r="F347">
            <v>138853.26</v>
          </cell>
        </row>
        <row r="348">
          <cell r="A348" t="str">
            <v>2511211038006MRCZZ11</v>
          </cell>
          <cell r="F348">
            <v>0</v>
          </cell>
        </row>
        <row r="349">
          <cell r="A349" t="str">
            <v>2511211042006MRCZZ11</v>
          </cell>
          <cell r="F349">
            <v>5639.4</v>
          </cell>
        </row>
        <row r="350">
          <cell r="A350" t="str">
            <v>2511211044006MRCZZ11</v>
          </cell>
          <cell r="F350">
            <v>159135.48000000001</v>
          </cell>
        </row>
        <row r="351">
          <cell r="A351" t="str">
            <v>2511211046006MRCZZ11</v>
          </cell>
          <cell r="F351">
            <v>263264.55</v>
          </cell>
        </row>
        <row r="352">
          <cell r="A352" t="str">
            <v>2511211050006MRCZZ11</v>
          </cell>
          <cell r="F352">
            <v>20049.84</v>
          </cell>
        </row>
        <row r="353">
          <cell r="A353" t="str">
            <v>2511211056006MRCZZ11</v>
          </cell>
          <cell r="F353">
            <v>69427.240000000005</v>
          </cell>
        </row>
        <row r="354">
          <cell r="A354" t="str">
            <v>2511213001006MRCZZ11</v>
          </cell>
          <cell r="F354">
            <v>866.25</v>
          </cell>
        </row>
        <row r="355">
          <cell r="A355" t="str">
            <v>2511213010006MRCZZ11</v>
          </cell>
          <cell r="F355">
            <v>21052.86</v>
          </cell>
        </row>
        <row r="356">
          <cell r="A356" t="str">
            <v>2511213020006MRCZZ11</v>
          </cell>
          <cell r="F356">
            <v>248458.27</v>
          </cell>
        </row>
        <row r="357">
          <cell r="A357" t="str">
            <v>2511213030006MRCZZ11</v>
          </cell>
          <cell r="F357">
            <v>681895.2</v>
          </cell>
        </row>
        <row r="358">
          <cell r="A358" t="str">
            <v>2511213040006MRCZZ11</v>
          </cell>
          <cell r="F358">
            <v>15020.72</v>
          </cell>
        </row>
        <row r="359">
          <cell r="A359" t="str">
            <v>2511227035006MRCZZ11</v>
          </cell>
          <cell r="F359">
            <v>39642.43</v>
          </cell>
        </row>
        <row r="360">
          <cell r="A360" t="str">
            <v>2511227046006MRCZZ11</v>
          </cell>
          <cell r="F360">
            <v>0</v>
          </cell>
        </row>
        <row r="361">
          <cell r="A361" t="str">
            <v>2511230541006MRCZZ11</v>
          </cell>
          <cell r="F361">
            <v>56470.89</v>
          </cell>
        </row>
        <row r="362">
          <cell r="A362" t="str">
            <v>2511230576006MRCZZ11</v>
          </cell>
          <cell r="F362">
            <v>34356.17</v>
          </cell>
        </row>
        <row r="363">
          <cell r="A363" t="str">
            <v>2511230576506MRCZZ11</v>
          </cell>
          <cell r="F363">
            <v>2817.39</v>
          </cell>
        </row>
        <row r="364">
          <cell r="A364" t="str">
            <v>2511230577006MRCZZ11</v>
          </cell>
          <cell r="F364">
            <v>5048</v>
          </cell>
        </row>
        <row r="365">
          <cell r="A365" t="str">
            <v>2511230580006MRCZZ11</v>
          </cell>
          <cell r="F365">
            <v>1269.24</v>
          </cell>
        </row>
        <row r="366">
          <cell r="A366" t="str">
            <v>2511230581006MRCZZ11</v>
          </cell>
          <cell r="F366">
            <v>4502</v>
          </cell>
        </row>
        <row r="367">
          <cell r="A367" t="str">
            <v>2511230583006MRCZZ11</v>
          </cell>
          <cell r="F367">
            <v>61505.2</v>
          </cell>
        </row>
        <row r="368">
          <cell r="A368" t="str">
            <v>2511232360006MRCZZ11</v>
          </cell>
          <cell r="F368">
            <v>505</v>
          </cell>
        </row>
        <row r="369">
          <cell r="A369" t="str">
            <v>2511232360D06MRCZZ11</v>
          </cell>
          <cell r="F369">
            <v>8773.2099999999991</v>
          </cell>
        </row>
        <row r="370">
          <cell r="A370" t="str">
            <v>2511272242006MRCZZ11</v>
          </cell>
          <cell r="F370">
            <v>0</v>
          </cell>
        </row>
        <row r="371">
          <cell r="A371" t="str">
            <v>2511272243006MRCZZ11</v>
          </cell>
          <cell r="F371">
            <v>0</v>
          </cell>
        </row>
        <row r="372">
          <cell r="A372" t="str">
            <v>2511272244006MRCZZ11</v>
          </cell>
          <cell r="F372">
            <v>0</v>
          </cell>
        </row>
        <row r="373">
          <cell r="A373" t="str">
            <v>2511272245006MRCZZ11</v>
          </cell>
          <cell r="F373">
            <v>0</v>
          </cell>
        </row>
        <row r="374">
          <cell r="A374" t="str">
            <v>2511272246006MRCZZ11</v>
          </cell>
          <cell r="F374">
            <v>0</v>
          </cell>
        </row>
        <row r="375">
          <cell r="A375" t="str">
            <v>2511272247006MRCZZ11</v>
          </cell>
          <cell r="F375">
            <v>0</v>
          </cell>
        </row>
        <row r="376">
          <cell r="A376" t="str">
            <v>2511272248006MRCZZ11</v>
          </cell>
          <cell r="F376">
            <v>0</v>
          </cell>
        </row>
        <row r="377">
          <cell r="A377" t="str">
            <v>2511272249006MRCZZ11</v>
          </cell>
          <cell r="F377">
            <v>0</v>
          </cell>
        </row>
        <row r="378">
          <cell r="A378" t="str">
            <v>2511272250006MRCZZ11</v>
          </cell>
          <cell r="F378">
            <v>0</v>
          </cell>
        </row>
        <row r="379">
          <cell r="A379" t="str">
            <v>2511395023006MRC1L11</v>
          </cell>
          <cell r="F379">
            <v>0</v>
          </cell>
        </row>
        <row r="380">
          <cell r="A380" t="str">
            <v>2511395049006MRC2A11</v>
          </cell>
          <cell r="F380">
            <v>105992.39</v>
          </cell>
        </row>
        <row r="381">
          <cell r="A381" t="str">
            <v>25113996050ZZZZZZZ11</v>
          </cell>
          <cell r="F381">
            <v>-6207258.6799999997</v>
          </cell>
        </row>
        <row r="382">
          <cell r="A382" t="str">
            <v>25113996100ZZZZZZZ11</v>
          </cell>
          <cell r="F382">
            <v>0</v>
          </cell>
        </row>
        <row r="383">
          <cell r="A383" t="str">
            <v>25118100010ZZZZZZZ11</v>
          </cell>
          <cell r="F383">
            <v>5760555.3799999999</v>
          </cell>
        </row>
        <row r="384">
          <cell r="A384" t="str">
            <v>25118100020ZZZZZZZ11</v>
          </cell>
          <cell r="F384">
            <v>0</v>
          </cell>
        </row>
        <row r="385">
          <cell r="A385" t="str">
            <v>25118100030ZZZZZZZ11</v>
          </cell>
          <cell r="F385">
            <v>0</v>
          </cell>
        </row>
        <row r="386">
          <cell r="A386" t="str">
            <v>25118100040ZZZZZZZ11</v>
          </cell>
          <cell r="F386">
            <v>6207258.6799999997</v>
          </cell>
        </row>
        <row r="387">
          <cell r="A387" t="str">
            <v>25118100050ZZZZZZZ11</v>
          </cell>
          <cell r="F387">
            <v>0</v>
          </cell>
        </row>
        <row r="388">
          <cell r="A388" t="str">
            <v>25118100060ZZZZZZZ11</v>
          </cell>
          <cell r="F388">
            <v>0</v>
          </cell>
        </row>
        <row r="389">
          <cell r="A389" t="str">
            <v>2521211001006MRCZZ11</v>
          </cell>
          <cell r="F389">
            <v>5903764.3600000003</v>
          </cell>
        </row>
        <row r="390">
          <cell r="A390" t="str">
            <v>2521211010006MRCZZ11</v>
          </cell>
          <cell r="F390">
            <v>-0.01</v>
          </cell>
        </row>
        <row r="391">
          <cell r="A391" t="str">
            <v>2521211022006MRCZZ11</v>
          </cell>
          <cell r="F391">
            <v>38600</v>
          </cell>
        </row>
        <row r="392">
          <cell r="A392" t="str">
            <v>2521211026006MRCZZ11</v>
          </cell>
          <cell r="F392">
            <v>50345.59</v>
          </cell>
        </row>
        <row r="393">
          <cell r="A393" t="str">
            <v>2521211034006MRCZZ11</v>
          </cell>
          <cell r="F393">
            <v>1520218.43</v>
          </cell>
        </row>
        <row r="394">
          <cell r="A394" t="str">
            <v>2521211044006MRCZZ11</v>
          </cell>
          <cell r="F394">
            <v>149939.99</v>
          </cell>
        </row>
        <row r="395">
          <cell r="A395" t="str">
            <v>2521211046006MRCZZ11</v>
          </cell>
          <cell r="F395">
            <v>389524</v>
          </cell>
        </row>
        <row r="396">
          <cell r="A396" t="str">
            <v>2521211050006MRCZZ11</v>
          </cell>
          <cell r="F396">
            <v>101536.2</v>
          </cell>
        </row>
        <row r="397">
          <cell r="A397" t="str">
            <v>2521213001006MRCZZ11</v>
          </cell>
          <cell r="F397">
            <v>1155.01</v>
          </cell>
        </row>
        <row r="398">
          <cell r="A398" t="str">
            <v>2521213010006MRCZZ11</v>
          </cell>
          <cell r="F398">
            <v>37265.339999999997</v>
          </cell>
        </row>
        <row r="399">
          <cell r="A399" t="str">
            <v>2521213020006MRCZZ11</v>
          </cell>
          <cell r="F399">
            <v>310054.75</v>
          </cell>
        </row>
        <row r="400">
          <cell r="A400" t="str">
            <v>2521213030006MRCZZ11</v>
          </cell>
          <cell r="F400">
            <v>911986.03</v>
          </cell>
        </row>
        <row r="401">
          <cell r="A401" t="str">
            <v>2521213040006MRCZZ11</v>
          </cell>
          <cell r="F401">
            <v>19631.04</v>
          </cell>
        </row>
        <row r="402">
          <cell r="A402" t="str">
            <v>2521226060G06MRCZZ11</v>
          </cell>
          <cell r="F402">
            <v>3956.01</v>
          </cell>
        </row>
        <row r="403">
          <cell r="A403" t="str">
            <v>2521227032006MRCZZ11</v>
          </cell>
          <cell r="F403">
            <v>72176.97</v>
          </cell>
        </row>
        <row r="404">
          <cell r="A404" t="str">
            <v>2521230178006MRCZZ11</v>
          </cell>
          <cell r="F404">
            <v>0</v>
          </cell>
        </row>
        <row r="405">
          <cell r="A405" t="str">
            <v>2521230541006MRCZZ11</v>
          </cell>
          <cell r="F405">
            <v>77836.58</v>
          </cell>
        </row>
        <row r="406">
          <cell r="A406" t="str">
            <v>2521230576006MRCZZ11</v>
          </cell>
          <cell r="F406">
            <v>15745.1</v>
          </cell>
        </row>
        <row r="407">
          <cell r="A407" t="str">
            <v>2521230576506MRCZZ11</v>
          </cell>
          <cell r="F407">
            <v>7470.54</v>
          </cell>
        </row>
        <row r="408">
          <cell r="A408" t="str">
            <v>2521230577006MRCZZ11</v>
          </cell>
          <cell r="F408">
            <v>2877.7</v>
          </cell>
        </row>
        <row r="409">
          <cell r="A409" t="str">
            <v>2521230579006MRCZZ11</v>
          </cell>
          <cell r="F409">
            <v>196</v>
          </cell>
        </row>
        <row r="410">
          <cell r="A410" t="str">
            <v>2521230580006MRCZZ11</v>
          </cell>
          <cell r="F410">
            <v>3012.77</v>
          </cell>
        </row>
        <row r="411">
          <cell r="A411" t="str">
            <v>2521230581006MRCZZ11</v>
          </cell>
          <cell r="F411">
            <v>14625.12</v>
          </cell>
        </row>
        <row r="412">
          <cell r="A412" t="str">
            <v>2521230582006MRCZZ11</v>
          </cell>
          <cell r="F412">
            <v>0</v>
          </cell>
        </row>
        <row r="413">
          <cell r="A413" t="str">
            <v>2521230583006MRCZZ11</v>
          </cell>
          <cell r="F413">
            <v>20319.62</v>
          </cell>
        </row>
        <row r="414">
          <cell r="A414" t="str">
            <v>2521230583506MRCZZ11</v>
          </cell>
          <cell r="F414">
            <v>4024.23</v>
          </cell>
        </row>
        <row r="415">
          <cell r="A415" t="str">
            <v>2521232360006414ZZ11</v>
          </cell>
          <cell r="F415">
            <v>50485</v>
          </cell>
        </row>
        <row r="416">
          <cell r="A416" t="str">
            <v>2521232360D06MRCZZ11</v>
          </cell>
          <cell r="F416">
            <v>4536.66</v>
          </cell>
        </row>
        <row r="417">
          <cell r="A417" t="str">
            <v>2521272242006MRCZZ11</v>
          </cell>
          <cell r="F417">
            <v>0</v>
          </cell>
        </row>
        <row r="418">
          <cell r="A418" t="str">
            <v>2521272243006MRCZZ11</v>
          </cell>
          <cell r="F418">
            <v>0</v>
          </cell>
        </row>
        <row r="419">
          <cell r="A419" t="str">
            <v>2521272244006MRCZZ11</v>
          </cell>
          <cell r="F419">
            <v>0</v>
          </cell>
        </row>
        <row r="420">
          <cell r="A420" t="str">
            <v>2521272245006MRCZZ11</v>
          </cell>
          <cell r="F420">
            <v>0</v>
          </cell>
        </row>
        <row r="421">
          <cell r="A421" t="str">
            <v>2521272246006MRCZZ11</v>
          </cell>
          <cell r="F421">
            <v>0</v>
          </cell>
        </row>
        <row r="422">
          <cell r="A422" t="str">
            <v>2521272247006MRCZZ11</v>
          </cell>
          <cell r="F422">
            <v>0</v>
          </cell>
        </row>
        <row r="423">
          <cell r="A423" t="str">
            <v>2521272248006MRCZZ11</v>
          </cell>
          <cell r="F423">
            <v>0</v>
          </cell>
        </row>
        <row r="424">
          <cell r="A424" t="str">
            <v>2521272249006MRCZZ11</v>
          </cell>
          <cell r="F424">
            <v>0</v>
          </cell>
        </row>
        <row r="425">
          <cell r="A425" t="str">
            <v>2521272250006MRCZZ11</v>
          </cell>
          <cell r="F425">
            <v>0</v>
          </cell>
        </row>
        <row r="426">
          <cell r="A426" t="str">
            <v>2521395023006MRC1L11</v>
          </cell>
          <cell r="F426">
            <v>0</v>
          </cell>
        </row>
        <row r="427">
          <cell r="A427" t="str">
            <v>25213996050ZZZZZZZ11</v>
          </cell>
          <cell r="F427">
            <v>-8825785.1799999997</v>
          </cell>
        </row>
        <row r="428">
          <cell r="A428" t="str">
            <v>25213996100ZZZZZZZ11</v>
          </cell>
          <cell r="F428">
            <v>0</v>
          </cell>
        </row>
        <row r="429">
          <cell r="A429" t="str">
            <v>25218100010ZZZZZZZ11</v>
          </cell>
          <cell r="F429">
            <v>9088972.8100000005</v>
          </cell>
        </row>
        <row r="430">
          <cell r="A430" t="str">
            <v>25218100020ZZZZZZZ11</v>
          </cell>
          <cell r="F430">
            <v>0</v>
          </cell>
        </row>
        <row r="431">
          <cell r="A431" t="str">
            <v>25218100030ZZZZZZZ11</v>
          </cell>
          <cell r="F431">
            <v>0</v>
          </cell>
        </row>
        <row r="432">
          <cell r="A432" t="str">
            <v>25218100040ZZZZZZZ11</v>
          </cell>
          <cell r="F432">
            <v>8825785.1799999997</v>
          </cell>
        </row>
        <row r="433">
          <cell r="A433" t="str">
            <v>25218100050ZZZZZZZ11</v>
          </cell>
          <cell r="F433">
            <v>0</v>
          </cell>
        </row>
        <row r="434">
          <cell r="A434" t="str">
            <v>25218100060ZZZZZZZ11</v>
          </cell>
          <cell r="F434">
            <v>0</v>
          </cell>
        </row>
        <row r="435">
          <cell r="A435" t="str">
            <v>2901211001006MRCZZ11</v>
          </cell>
          <cell r="F435">
            <v>31797854.039999999</v>
          </cell>
        </row>
        <row r="436">
          <cell r="A436" t="str">
            <v>2901211010006MRCZZ11</v>
          </cell>
          <cell r="F436">
            <v>-0.01</v>
          </cell>
        </row>
        <row r="437">
          <cell r="A437" t="str">
            <v>2901211022006MRCZZ11</v>
          </cell>
          <cell r="F437">
            <v>194335.89</v>
          </cell>
        </row>
        <row r="438">
          <cell r="A438" t="str">
            <v>2901211026006MRCZZ11</v>
          </cell>
          <cell r="F438">
            <v>10228.44</v>
          </cell>
        </row>
        <row r="439">
          <cell r="A439" t="str">
            <v>2901211034006MRCZZ11</v>
          </cell>
          <cell r="F439">
            <v>5065455.3899999997</v>
          </cell>
        </row>
        <row r="440">
          <cell r="A440" t="str">
            <v>2901211036006MRCZZ11</v>
          </cell>
          <cell r="F440">
            <v>0</v>
          </cell>
        </row>
        <row r="441">
          <cell r="A441" t="str">
            <v>2901211038006MRCZZ11</v>
          </cell>
          <cell r="F441">
            <v>2594254.33</v>
          </cell>
        </row>
        <row r="442">
          <cell r="A442" t="str">
            <v>2901211042006MRCZZ11</v>
          </cell>
          <cell r="F442">
            <v>138661.25</v>
          </cell>
        </row>
        <row r="443">
          <cell r="A443" t="str">
            <v>2901211044006MRCZZ11</v>
          </cell>
          <cell r="F443">
            <v>233786.9</v>
          </cell>
        </row>
        <row r="444">
          <cell r="A444" t="str">
            <v>2901211046006MRCZZ11</v>
          </cell>
          <cell r="F444">
            <v>1717687.93</v>
          </cell>
        </row>
        <row r="445">
          <cell r="A445" t="str">
            <v>2901211050006MRCZZ11</v>
          </cell>
          <cell r="F445">
            <v>67729.88</v>
          </cell>
        </row>
        <row r="446">
          <cell r="A446" t="str">
            <v>2901211060006MRCZZ11</v>
          </cell>
          <cell r="F446">
            <v>46947</v>
          </cell>
        </row>
        <row r="447">
          <cell r="A447" t="str">
            <v>2901211063006MRCZZ11</v>
          </cell>
          <cell r="F447">
            <v>61643.5</v>
          </cell>
        </row>
        <row r="448">
          <cell r="A448" t="str">
            <v>2901213001006MRCZZ11</v>
          </cell>
          <cell r="F448">
            <v>6746.24</v>
          </cell>
        </row>
        <row r="449">
          <cell r="A449" t="str">
            <v>2901213010006MRCZZ11</v>
          </cell>
          <cell r="F449">
            <v>5784.08</v>
          </cell>
        </row>
        <row r="450">
          <cell r="A450" t="str">
            <v>2901213020006MRCZZ11</v>
          </cell>
          <cell r="F450">
            <v>1309875.6000000001</v>
          </cell>
        </row>
        <row r="451">
          <cell r="A451" t="str">
            <v>2901213030006MRCZZ11</v>
          </cell>
          <cell r="F451">
            <v>1340419.01</v>
          </cell>
        </row>
        <row r="452">
          <cell r="A452" t="str">
            <v>2901213040006MRCZZ11</v>
          </cell>
          <cell r="F452">
            <v>114596.57</v>
          </cell>
        </row>
        <row r="453">
          <cell r="A453" t="str">
            <v>2901221010006MRCZZ11</v>
          </cell>
          <cell r="F453">
            <v>772825.48</v>
          </cell>
        </row>
        <row r="454">
          <cell r="A454" t="str">
            <v>2901221012006MRCZZ11</v>
          </cell>
          <cell r="F454">
            <v>44400</v>
          </cell>
        </row>
        <row r="455">
          <cell r="A455" t="str">
            <v>2901221014006MRCZZ11</v>
          </cell>
          <cell r="F455">
            <v>0</v>
          </cell>
        </row>
        <row r="456">
          <cell r="A456" t="str">
            <v>2901221018006MRCZZ11</v>
          </cell>
          <cell r="F456">
            <v>0</v>
          </cell>
        </row>
        <row r="457">
          <cell r="A457" t="str">
            <v>2901221164006MRCZZ11</v>
          </cell>
          <cell r="F457">
            <v>0.01</v>
          </cell>
        </row>
        <row r="458">
          <cell r="A458" t="str">
            <v>2901222010006MRCZZ11</v>
          </cell>
          <cell r="F458">
            <v>0</v>
          </cell>
        </row>
        <row r="459">
          <cell r="A459" t="str">
            <v>2901222070006MRCZZ11</v>
          </cell>
          <cell r="F459">
            <v>0.01</v>
          </cell>
        </row>
        <row r="460">
          <cell r="A460" t="str">
            <v>2901226060006247ZZ11</v>
          </cell>
          <cell r="F460">
            <v>627425.9</v>
          </cell>
        </row>
        <row r="461">
          <cell r="A461" t="str">
            <v>2901226060006MRCZZ11</v>
          </cell>
          <cell r="F461">
            <v>32655.43</v>
          </cell>
        </row>
        <row r="462">
          <cell r="A462" t="str">
            <v>2901226060206MRCZZ11</v>
          </cell>
          <cell r="F462">
            <v>306.31</v>
          </cell>
        </row>
        <row r="463">
          <cell r="A463" t="str">
            <v>2901226060606MRCZZ11</v>
          </cell>
          <cell r="F463">
            <v>0</v>
          </cell>
        </row>
        <row r="464">
          <cell r="A464" t="str">
            <v>2901226060D06MRCZZ11</v>
          </cell>
          <cell r="F464">
            <v>31546.67</v>
          </cell>
        </row>
        <row r="465">
          <cell r="A465" t="str">
            <v>2901226060E06MRCZZ11</v>
          </cell>
          <cell r="F465">
            <v>0</v>
          </cell>
        </row>
        <row r="466">
          <cell r="A466" t="str">
            <v>2901226060F06MRCZZ11</v>
          </cell>
          <cell r="F466">
            <v>198.52</v>
          </cell>
        </row>
        <row r="467">
          <cell r="A467" t="str">
            <v>2901227041006MRCZZ11</v>
          </cell>
          <cell r="F467">
            <v>0</v>
          </cell>
        </row>
        <row r="468">
          <cell r="A468" t="str">
            <v>2901227046006MRCZZ11</v>
          </cell>
          <cell r="F468">
            <v>0</v>
          </cell>
        </row>
        <row r="469">
          <cell r="A469" t="str">
            <v>2901228122606247ZZ11</v>
          </cell>
          <cell r="F469">
            <v>5916447.7300000004</v>
          </cell>
        </row>
        <row r="470">
          <cell r="A470" t="str">
            <v>2901228543006247ZZ11</v>
          </cell>
          <cell r="F470">
            <v>0</v>
          </cell>
        </row>
        <row r="471">
          <cell r="A471" t="str">
            <v>2901230012606656ZZ11</v>
          </cell>
          <cell r="F471">
            <v>9975</v>
          </cell>
        </row>
        <row r="472">
          <cell r="A472" t="str">
            <v>2901230012D06MRCZZ11</v>
          </cell>
          <cell r="F472">
            <v>0</v>
          </cell>
        </row>
        <row r="473">
          <cell r="A473" t="str">
            <v>2901230014206MRCZZ11</v>
          </cell>
          <cell r="F473">
            <v>0</v>
          </cell>
        </row>
        <row r="474">
          <cell r="A474" t="str">
            <v>2901230161006MRCZZ11</v>
          </cell>
          <cell r="F474">
            <v>0</v>
          </cell>
        </row>
        <row r="475">
          <cell r="A475" t="str">
            <v>2901230510006MRCZZ11</v>
          </cell>
          <cell r="F475">
            <v>7500</v>
          </cell>
        </row>
        <row r="476">
          <cell r="A476" t="str">
            <v>2901230541006MRCZZ11</v>
          </cell>
          <cell r="F476">
            <v>415150.69</v>
          </cell>
        </row>
        <row r="477">
          <cell r="A477" t="str">
            <v>2901230573106MRCZZ11</v>
          </cell>
          <cell r="F477">
            <v>108089.3</v>
          </cell>
        </row>
        <row r="478">
          <cell r="A478" t="str">
            <v>2901230573706656ZZ11</v>
          </cell>
          <cell r="F478">
            <v>179248</v>
          </cell>
        </row>
        <row r="479">
          <cell r="A479" t="str">
            <v>2901230576006MRCZZ11</v>
          </cell>
          <cell r="F479">
            <v>0</v>
          </cell>
        </row>
        <row r="480">
          <cell r="A480" t="str">
            <v>2901230576406MRCZZ11</v>
          </cell>
          <cell r="F480">
            <v>103128.09</v>
          </cell>
        </row>
        <row r="481">
          <cell r="A481" t="str">
            <v>2901230576506MRCZZ11</v>
          </cell>
          <cell r="F481">
            <v>337041.74</v>
          </cell>
        </row>
        <row r="482">
          <cell r="A482" t="str">
            <v>2901230577006419ZZ11</v>
          </cell>
          <cell r="F482">
            <v>79969.56</v>
          </cell>
        </row>
        <row r="483">
          <cell r="A483" t="str">
            <v>2901230577506MRCZZ11</v>
          </cell>
          <cell r="F483">
            <v>23140.799999999999</v>
          </cell>
        </row>
        <row r="484">
          <cell r="A484" t="str">
            <v>2901230580006414ZZ11</v>
          </cell>
          <cell r="F484">
            <v>37953.870000000003</v>
          </cell>
        </row>
        <row r="485">
          <cell r="A485" t="str">
            <v>2901230580506MRCZZ11</v>
          </cell>
          <cell r="F485">
            <v>51723.81</v>
          </cell>
        </row>
        <row r="486">
          <cell r="A486" t="str">
            <v>2901230581006MRCZZ11</v>
          </cell>
          <cell r="F486">
            <v>0</v>
          </cell>
        </row>
        <row r="487">
          <cell r="A487" t="str">
            <v>2901230583006244ZZ11</v>
          </cell>
          <cell r="F487">
            <v>121763.18</v>
          </cell>
        </row>
        <row r="488">
          <cell r="A488" t="str">
            <v>2901230583506MRCZZ11</v>
          </cell>
          <cell r="F488">
            <v>58561.49</v>
          </cell>
        </row>
        <row r="489">
          <cell r="A489" t="str">
            <v>2901230610006MRCZZ11</v>
          </cell>
          <cell r="F489">
            <v>0</v>
          </cell>
        </row>
        <row r="490">
          <cell r="A490" t="str">
            <v>2901232360106MRCZZ11</v>
          </cell>
          <cell r="F490">
            <v>1455.9</v>
          </cell>
        </row>
        <row r="491">
          <cell r="A491" t="str">
            <v>2901232360306MRCZZ11</v>
          </cell>
          <cell r="F491">
            <v>250</v>
          </cell>
        </row>
        <row r="492">
          <cell r="A492" t="str">
            <v>2901232360606MRCZZ11</v>
          </cell>
          <cell r="F492">
            <v>498.7</v>
          </cell>
        </row>
        <row r="493">
          <cell r="A493" t="str">
            <v>2901232360D06MRCZZ11</v>
          </cell>
          <cell r="F493">
            <v>128724.7</v>
          </cell>
        </row>
        <row r="494">
          <cell r="A494" t="str">
            <v>2901232360X06MRCZZ11</v>
          </cell>
          <cell r="F494">
            <v>0</v>
          </cell>
        </row>
        <row r="495">
          <cell r="A495" t="str">
            <v>2901272242006MRCZZ11</v>
          </cell>
          <cell r="F495">
            <v>0</v>
          </cell>
        </row>
        <row r="496">
          <cell r="A496" t="str">
            <v>2901272243006MRCZZ11</v>
          </cell>
          <cell r="F496">
            <v>0</v>
          </cell>
        </row>
        <row r="497">
          <cell r="A497" t="str">
            <v>2901272244006MRCZZ11</v>
          </cell>
          <cell r="F497">
            <v>0</v>
          </cell>
        </row>
        <row r="498">
          <cell r="A498" t="str">
            <v>2901272245006MRCZZ11</v>
          </cell>
          <cell r="F498">
            <v>0</v>
          </cell>
        </row>
        <row r="499">
          <cell r="A499" t="str">
            <v>2901272246006MRCZZ11</v>
          </cell>
          <cell r="F499">
            <v>0</v>
          </cell>
        </row>
        <row r="500">
          <cell r="A500" t="str">
            <v>2901272247006MRCZZ11</v>
          </cell>
          <cell r="F500">
            <v>0</v>
          </cell>
        </row>
        <row r="501">
          <cell r="A501" t="str">
            <v>2901272248006MRCZZ11</v>
          </cell>
          <cell r="F501">
            <v>0</v>
          </cell>
        </row>
        <row r="502">
          <cell r="A502" t="str">
            <v>2901272249006MRCZZ11</v>
          </cell>
          <cell r="F502">
            <v>0</v>
          </cell>
        </row>
        <row r="503">
          <cell r="A503" t="str">
            <v>2901272250006MRCZZ11</v>
          </cell>
          <cell r="F503">
            <v>0</v>
          </cell>
        </row>
        <row r="504">
          <cell r="A504" t="str">
            <v>2901395002006MRC1211</v>
          </cell>
          <cell r="F504">
            <v>75600</v>
          </cell>
        </row>
        <row r="505">
          <cell r="A505" t="str">
            <v>2901395017006MRC1H11</v>
          </cell>
          <cell r="F505">
            <v>72480.789999999994</v>
          </cell>
        </row>
        <row r="506">
          <cell r="A506" t="str">
            <v>2901395023006MRC1L11</v>
          </cell>
          <cell r="F506">
            <v>0</v>
          </cell>
        </row>
        <row r="507">
          <cell r="A507" t="str">
            <v>2901395046006MRC2711</v>
          </cell>
          <cell r="F507">
            <v>1151884.76</v>
          </cell>
        </row>
        <row r="508">
          <cell r="A508" t="str">
            <v>2901395049006MRC2A11</v>
          </cell>
          <cell r="F508">
            <v>29730.42</v>
          </cell>
        </row>
        <row r="509">
          <cell r="A509" t="str">
            <v>29013996050ZZZZZZZ11</v>
          </cell>
          <cell r="F509">
            <v>-49582301.560000002</v>
          </cell>
        </row>
        <row r="510">
          <cell r="A510" t="str">
            <v>29013996100ZZZZZZZ11</v>
          </cell>
          <cell r="F510">
            <v>0</v>
          </cell>
        </row>
        <row r="511">
          <cell r="A511" t="str">
            <v>29018100010ZZZZZZZ11</v>
          </cell>
          <cell r="F511">
            <v>48726247.719999999</v>
          </cell>
        </row>
        <row r="512">
          <cell r="A512" t="str">
            <v>29018100020ZZZZZZZ11</v>
          </cell>
          <cell r="F512">
            <v>0</v>
          </cell>
        </row>
        <row r="513">
          <cell r="A513" t="str">
            <v>29018100030ZZZZZZZ11</v>
          </cell>
          <cell r="F513">
            <v>0</v>
          </cell>
        </row>
        <row r="514">
          <cell r="A514" t="str">
            <v>29018100040ZZZZZZZ11</v>
          </cell>
          <cell r="F514">
            <v>49582301.560000002</v>
          </cell>
        </row>
        <row r="515">
          <cell r="A515" t="str">
            <v>29018100050ZZZZZZZ11</v>
          </cell>
          <cell r="F515">
            <v>0</v>
          </cell>
        </row>
        <row r="516">
          <cell r="A516" t="str">
            <v>29018100060ZZZZZZZ11</v>
          </cell>
          <cell r="F516">
            <v>0</v>
          </cell>
        </row>
        <row r="517">
          <cell r="A517" t="str">
            <v>2902211022006MRCZZ11</v>
          </cell>
          <cell r="F517">
            <v>11100</v>
          </cell>
        </row>
        <row r="518">
          <cell r="A518" t="str">
            <v>2902211034006MRCZZ11</v>
          </cell>
          <cell r="F518">
            <v>0</v>
          </cell>
        </row>
        <row r="519">
          <cell r="A519" t="str">
            <v>2902221155006MRCZZ11</v>
          </cell>
          <cell r="F519">
            <v>12740682.380000001</v>
          </cell>
        </row>
        <row r="520">
          <cell r="A520" t="str">
            <v>2902221160006MRCZZ11</v>
          </cell>
          <cell r="F520">
            <v>42116912.659999996</v>
          </cell>
        </row>
        <row r="521">
          <cell r="A521" t="str">
            <v>2902221162006MRCZZ11</v>
          </cell>
          <cell r="F521">
            <v>4259199.99</v>
          </cell>
        </row>
        <row r="522">
          <cell r="A522" t="str">
            <v>2902221164006MRCZZ11</v>
          </cell>
          <cell r="F522">
            <v>65247.15</v>
          </cell>
        </row>
        <row r="523">
          <cell r="A523" t="str">
            <v>2902222155006MRCZZ11</v>
          </cell>
          <cell r="F523">
            <v>1762161.89</v>
          </cell>
        </row>
        <row r="524">
          <cell r="A524" t="str">
            <v>2902222160006MRCZZ11</v>
          </cell>
          <cell r="F524">
            <v>585966.65</v>
          </cell>
        </row>
        <row r="525">
          <cell r="A525" t="str">
            <v>2902226001006MRCZZ11</v>
          </cell>
          <cell r="F525">
            <v>0</v>
          </cell>
        </row>
        <row r="526">
          <cell r="A526" t="str">
            <v>2902226060206MRCZZ11</v>
          </cell>
          <cell r="F526">
            <v>38753.129999999997</v>
          </cell>
        </row>
        <row r="527">
          <cell r="A527" t="str">
            <v>2902228061006MRCZZ11</v>
          </cell>
          <cell r="F527">
            <v>290581.99</v>
          </cell>
        </row>
        <row r="528">
          <cell r="A528" t="str">
            <v>2902230452006MRCZZ11</v>
          </cell>
          <cell r="F528">
            <v>14100000</v>
          </cell>
        </row>
        <row r="529">
          <cell r="A529" t="str">
            <v>2902230510006MRCZZ11</v>
          </cell>
          <cell r="F529">
            <v>83560.97</v>
          </cell>
        </row>
        <row r="530">
          <cell r="A530" t="str">
            <v>2902230513006MRCZZ11</v>
          </cell>
          <cell r="F530">
            <v>0</v>
          </cell>
        </row>
        <row r="531">
          <cell r="A531" t="str">
            <v>2902230541006MRCZZ11</v>
          </cell>
          <cell r="F531">
            <v>487065.76</v>
          </cell>
        </row>
        <row r="532">
          <cell r="A532" t="str">
            <v>2902230573706MRCZZ11</v>
          </cell>
          <cell r="F532">
            <v>57047.68</v>
          </cell>
        </row>
        <row r="533">
          <cell r="A533" t="str">
            <v>2902230576506MRCZZ11</v>
          </cell>
          <cell r="F533">
            <v>1557313.1</v>
          </cell>
        </row>
        <row r="534">
          <cell r="A534" t="str">
            <v>2902230577006MRCZZ11</v>
          </cell>
          <cell r="F534">
            <v>0</v>
          </cell>
        </row>
        <row r="535">
          <cell r="A535" t="str">
            <v>2902230577506MRCZZ11</v>
          </cell>
          <cell r="F535">
            <v>209184</v>
          </cell>
        </row>
        <row r="536">
          <cell r="A536" t="str">
            <v>2902230578506MRCZZ11</v>
          </cell>
          <cell r="F536">
            <v>0</v>
          </cell>
        </row>
        <row r="537">
          <cell r="A537" t="str">
            <v>2902232360306MRCZZ11</v>
          </cell>
          <cell r="F537">
            <v>0</v>
          </cell>
        </row>
        <row r="538">
          <cell r="A538" t="str">
            <v>2902232360D06MRCZZ11</v>
          </cell>
          <cell r="F538">
            <v>31863.81</v>
          </cell>
        </row>
        <row r="539">
          <cell r="A539" t="str">
            <v>2902232360N06MRCZZ11</v>
          </cell>
          <cell r="F539">
            <v>0</v>
          </cell>
        </row>
        <row r="540">
          <cell r="A540" t="str">
            <v>2902272242006MRCZZ11</v>
          </cell>
          <cell r="F540">
            <v>0</v>
          </cell>
        </row>
        <row r="541">
          <cell r="A541" t="str">
            <v>2902272243006MRCZZ11</v>
          </cell>
          <cell r="F541">
            <v>0</v>
          </cell>
        </row>
        <row r="542">
          <cell r="A542" t="str">
            <v>2902272244006MRCZZ11</v>
          </cell>
          <cell r="F542">
            <v>0</v>
          </cell>
        </row>
        <row r="543">
          <cell r="A543" t="str">
            <v>2902272245006MRCZZ11</v>
          </cell>
          <cell r="F543">
            <v>0</v>
          </cell>
        </row>
        <row r="544">
          <cell r="A544" t="str">
            <v>2902272246006MRCZZ11</v>
          </cell>
          <cell r="F544">
            <v>0</v>
          </cell>
        </row>
        <row r="545">
          <cell r="A545" t="str">
            <v>2902272247006MRCZZ11</v>
          </cell>
          <cell r="F545">
            <v>0</v>
          </cell>
        </row>
        <row r="546">
          <cell r="A546" t="str">
            <v>2902272248006MRCZZ11</v>
          </cell>
          <cell r="F546">
            <v>0</v>
          </cell>
        </row>
        <row r="547">
          <cell r="A547" t="str">
            <v>2902272249006MRCZZ11</v>
          </cell>
          <cell r="F547">
            <v>0</v>
          </cell>
        </row>
        <row r="548">
          <cell r="A548" t="str">
            <v>2902272250006MRCZZ11</v>
          </cell>
          <cell r="F548">
            <v>0</v>
          </cell>
        </row>
        <row r="549">
          <cell r="A549" t="str">
            <v>2902395023006MRC1L11</v>
          </cell>
          <cell r="F549">
            <v>0</v>
          </cell>
        </row>
        <row r="550">
          <cell r="A550" t="str">
            <v>29023996050ZZZZZZZ11</v>
          </cell>
          <cell r="F550">
            <v>-72516324.439999998</v>
          </cell>
        </row>
        <row r="551">
          <cell r="A551" t="str">
            <v>29023996100ZZZZZZZ11</v>
          </cell>
          <cell r="F551">
            <v>0</v>
          </cell>
        </row>
        <row r="552">
          <cell r="A552" t="str">
            <v>29028100010ZZZZZZZ11</v>
          </cell>
          <cell r="F552">
            <v>73259062.689999998</v>
          </cell>
        </row>
        <row r="553">
          <cell r="A553" t="str">
            <v>29028100020ZZZZZZZ11</v>
          </cell>
          <cell r="F553">
            <v>0</v>
          </cell>
        </row>
        <row r="554">
          <cell r="A554" t="str">
            <v>29028100030ZZZZZZZ11</v>
          </cell>
          <cell r="F554">
            <v>0</v>
          </cell>
        </row>
        <row r="555">
          <cell r="A555" t="str">
            <v>29028100040ZZZZZZZ11</v>
          </cell>
          <cell r="F555">
            <v>72516324.439999998</v>
          </cell>
        </row>
        <row r="556">
          <cell r="A556" t="str">
            <v>29028100050ZZZZZZZ11</v>
          </cell>
          <cell r="F556">
            <v>0</v>
          </cell>
        </row>
        <row r="557">
          <cell r="A557" t="str">
            <v>29028100060ZZZZZZZ11</v>
          </cell>
          <cell r="F557">
            <v>0</v>
          </cell>
        </row>
        <row r="558">
          <cell r="A558" t="str">
            <v>2903211001006MRCZZ11</v>
          </cell>
          <cell r="F558">
            <v>5404077.8300000001</v>
          </cell>
        </row>
        <row r="559">
          <cell r="A559" t="str">
            <v>2903211022006MRCZZ11</v>
          </cell>
          <cell r="F559">
            <v>8400</v>
          </cell>
        </row>
        <row r="560">
          <cell r="A560" t="str">
            <v>2903211034006MRCZZ11</v>
          </cell>
          <cell r="F560">
            <v>660334.16</v>
          </cell>
        </row>
        <row r="561">
          <cell r="A561" t="str">
            <v>2903211038006MRCZZ11</v>
          </cell>
          <cell r="F561">
            <v>0</v>
          </cell>
        </row>
        <row r="562">
          <cell r="A562" t="str">
            <v>2903211044006MRCZZ11</v>
          </cell>
          <cell r="F562">
            <v>286776</v>
          </cell>
        </row>
        <row r="563">
          <cell r="A563" t="str">
            <v>2903211046006MRCZZ11</v>
          </cell>
          <cell r="F563">
            <v>302049.18</v>
          </cell>
        </row>
        <row r="564">
          <cell r="A564" t="str">
            <v>2903213001006MRCZZ11</v>
          </cell>
          <cell r="F564">
            <v>1067.49</v>
          </cell>
        </row>
        <row r="565">
          <cell r="A565" t="str">
            <v>2903213020006MRCZZ11</v>
          </cell>
          <cell r="F565">
            <v>168959.66</v>
          </cell>
        </row>
        <row r="566">
          <cell r="A566" t="str">
            <v>2903213030006MRCZZ11</v>
          </cell>
          <cell r="F566">
            <v>166424.5</v>
          </cell>
        </row>
        <row r="567">
          <cell r="A567" t="str">
            <v>2903213040006MRCZZ11</v>
          </cell>
          <cell r="F567">
            <v>18143.830000000002</v>
          </cell>
        </row>
        <row r="568">
          <cell r="A568" t="str">
            <v>2903226033006MRCZZ11</v>
          </cell>
          <cell r="F568">
            <v>0</v>
          </cell>
        </row>
        <row r="569">
          <cell r="A569" t="str">
            <v>2903226060406MRCZZ11</v>
          </cell>
          <cell r="F569">
            <v>0</v>
          </cell>
        </row>
        <row r="570">
          <cell r="A570" t="str">
            <v>2903226060F06MRCZZ11</v>
          </cell>
          <cell r="F570">
            <v>12627.8</v>
          </cell>
        </row>
        <row r="571">
          <cell r="A571" t="str">
            <v>2903226060G06MRCZZ11</v>
          </cell>
          <cell r="F571">
            <v>0</v>
          </cell>
        </row>
        <row r="572">
          <cell r="A572" t="str">
            <v>2903226060H06MRCZZ11</v>
          </cell>
          <cell r="F572">
            <v>877</v>
          </cell>
        </row>
        <row r="573">
          <cell r="A573" t="str">
            <v>2903228122006MRCZZ11</v>
          </cell>
          <cell r="F573">
            <v>0</v>
          </cell>
        </row>
        <row r="574">
          <cell r="A574" t="str">
            <v>2903228543006MRCZZ11</v>
          </cell>
          <cell r="F574">
            <v>0</v>
          </cell>
        </row>
        <row r="575">
          <cell r="A575" t="str">
            <v>2903230510006MRCZZ11</v>
          </cell>
          <cell r="F575">
            <v>58000</v>
          </cell>
        </row>
        <row r="576">
          <cell r="A576" t="str">
            <v>2903230541006MRCZZ11</v>
          </cell>
          <cell r="F576">
            <v>66709.14</v>
          </cell>
        </row>
        <row r="577">
          <cell r="A577" t="str">
            <v>2903230573006243ZZ11</v>
          </cell>
          <cell r="F577">
            <v>0</v>
          </cell>
        </row>
        <row r="578">
          <cell r="A578" t="str">
            <v>2903230576406MRCZZ11</v>
          </cell>
          <cell r="F578">
            <v>38855.85</v>
          </cell>
        </row>
        <row r="579">
          <cell r="A579" t="str">
            <v>2903230576506MRCZZ11</v>
          </cell>
          <cell r="F579">
            <v>0</v>
          </cell>
        </row>
        <row r="580">
          <cell r="A580" t="str">
            <v>2903230577006419ZZ11</v>
          </cell>
          <cell r="F580">
            <v>5807.16</v>
          </cell>
        </row>
        <row r="581">
          <cell r="A581" t="str">
            <v>2903230580506MRCZZ11</v>
          </cell>
          <cell r="F581">
            <v>0</v>
          </cell>
        </row>
        <row r="582">
          <cell r="A582" t="str">
            <v>2903230581006MRCZZ11</v>
          </cell>
          <cell r="F582">
            <v>6063.07</v>
          </cell>
        </row>
        <row r="583">
          <cell r="A583" t="str">
            <v>2903230582006MRCZZ11</v>
          </cell>
          <cell r="F583">
            <v>0</v>
          </cell>
        </row>
        <row r="584">
          <cell r="A584" t="str">
            <v>2903230583506MRCZZ11</v>
          </cell>
          <cell r="F584">
            <v>0</v>
          </cell>
        </row>
        <row r="585">
          <cell r="A585" t="str">
            <v>2903232360106MRCZZ11</v>
          </cell>
          <cell r="F585">
            <v>0</v>
          </cell>
        </row>
        <row r="586">
          <cell r="A586" t="str">
            <v>2903232360606MRCZZ11</v>
          </cell>
          <cell r="F586">
            <v>1922.84</v>
          </cell>
        </row>
        <row r="587">
          <cell r="A587" t="str">
            <v>2903232360706MRCZZ11</v>
          </cell>
          <cell r="F587">
            <v>0</v>
          </cell>
        </row>
        <row r="588">
          <cell r="A588" t="str">
            <v>2903232360806MRCZZ11</v>
          </cell>
          <cell r="F588">
            <v>11623.67</v>
          </cell>
        </row>
        <row r="589">
          <cell r="A589" t="str">
            <v>2903232360906MRCZZ11</v>
          </cell>
          <cell r="F589">
            <v>0</v>
          </cell>
        </row>
        <row r="590">
          <cell r="A590" t="str">
            <v>2903232360D06MRCZZ11</v>
          </cell>
          <cell r="F590">
            <v>6437.34</v>
          </cell>
        </row>
        <row r="591">
          <cell r="A591" t="str">
            <v>2903232360W06MRCZZ11</v>
          </cell>
          <cell r="F591">
            <v>725</v>
          </cell>
        </row>
        <row r="592">
          <cell r="A592" t="str">
            <v>2903395002006MRC1211</v>
          </cell>
          <cell r="F592">
            <v>99141.11</v>
          </cell>
        </row>
        <row r="593">
          <cell r="A593" t="str">
            <v>2903395017006MRC1H11</v>
          </cell>
          <cell r="F593">
            <v>56461.14</v>
          </cell>
        </row>
        <row r="594">
          <cell r="A594" t="str">
            <v>2903395023006MRC1L11</v>
          </cell>
          <cell r="F594">
            <v>0</v>
          </cell>
        </row>
        <row r="595">
          <cell r="A595" t="str">
            <v>29033996050ZZZZZZZ11</v>
          </cell>
          <cell r="F595">
            <v>-6763456.79</v>
          </cell>
        </row>
        <row r="596">
          <cell r="A596" t="str">
            <v>29033996100ZZZZZZZ11</v>
          </cell>
          <cell r="F596">
            <v>0</v>
          </cell>
        </row>
        <row r="597">
          <cell r="A597" t="str">
            <v>29038100010ZZZZZZZ11</v>
          </cell>
          <cell r="F597">
            <v>7786291.5</v>
          </cell>
        </row>
        <row r="598">
          <cell r="A598" t="str">
            <v>29038100020ZZZZZZZ11</v>
          </cell>
          <cell r="F598">
            <v>0</v>
          </cell>
        </row>
        <row r="599">
          <cell r="A599" t="str">
            <v>29038100030ZZZZZZZ11</v>
          </cell>
          <cell r="F599">
            <v>0</v>
          </cell>
        </row>
        <row r="600">
          <cell r="A600" t="str">
            <v>29038100040ZZZZZZZ11</v>
          </cell>
          <cell r="F600">
            <v>6763456.79</v>
          </cell>
        </row>
        <row r="601">
          <cell r="A601" t="str">
            <v>29038100050ZZZZZZZ11</v>
          </cell>
          <cell r="F601">
            <v>0</v>
          </cell>
        </row>
        <row r="602">
          <cell r="A602" t="str">
            <v>29038100060ZZZZZZZ11</v>
          </cell>
          <cell r="F602">
            <v>0</v>
          </cell>
        </row>
        <row r="603">
          <cell r="A603" t="str">
            <v>2911211001006MRCZZ11</v>
          </cell>
          <cell r="F603">
            <v>26865935.02</v>
          </cell>
        </row>
        <row r="604">
          <cell r="A604" t="str">
            <v>2911211010006MRCZZ11</v>
          </cell>
          <cell r="F604">
            <v>-0.01</v>
          </cell>
        </row>
        <row r="605">
          <cell r="A605" t="str">
            <v>2911211022006MRCZZ11</v>
          </cell>
          <cell r="F605">
            <v>73669</v>
          </cell>
        </row>
        <row r="606">
          <cell r="A606" t="str">
            <v>2911211026006MRCZZ11</v>
          </cell>
          <cell r="F606">
            <v>10228.44</v>
          </cell>
        </row>
        <row r="607">
          <cell r="A607" t="str">
            <v>2911211034006MRCZZ11</v>
          </cell>
          <cell r="F607">
            <v>2312451.31</v>
          </cell>
        </row>
        <row r="608">
          <cell r="A608" t="str">
            <v>2911211036006MRCZZ11</v>
          </cell>
          <cell r="F608">
            <v>0</v>
          </cell>
        </row>
        <row r="609">
          <cell r="A609" t="str">
            <v>2911211038006MRCZZ11</v>
          </cell>
          <cell r="F609">
            <v>2968107.24</v>
          </cell>
        </row>
        <row r="610">
          <cell r="A610" t="str">
            <v>2911211042006MRCZZ11</v>
          </cell>
          <cell r="F610">
            <v>114607.76</v>
          </cell>
        </row>
        <row r="611">
          <cell r="A611" t="str">
            <v>2911211044006MRCZZ11</v>
          </cell>
          <cell r="F611">
            <v>580242.94999999995</v>
          </cell>
        </row>
        <row r="612">
          <cell r="A612" t="str">
            <v>2911211046006MRCZZ11</v>
          </cell>
          <cell r="F612">
            <v>1311901.48</v>
          </cell>
        </row>
        <row r="613">
          <cell r="A613" t="str">
            <v>2911211050006MRCZZ11</v>
          </cell>
          <cell r="F613">
            <v>56074.47</v>
          </cell>
        </row>
        <row r="614">
          <cell r="A614" t="str">
            <v>2911211060006MRCZZ11</v>
          </cell>
          <cell r="F614">
            <v>46946.99</v>
          </cell>
        </row>
        <row r="615">
          <cell r="A615" t="str">
            <v>2911213001006MRCZZ11</v>
          </cell>
          <cell r="F615">
            <v>4707.5</v>
          </cell>
        </row>
        <row r="616">
          <cell r="A616" t="str">
            <v>2911213010006MRCZZ11</v>
          </cell>
          <cell r="F616">
            <v>8942.57</v>
          </cell>
        </row>
        <row r="617">
          <cell r="A617" t="str">
            <v>2911213020006MRCZZ11</v>
          </cell>
          <cell r="F617">
            <v>582150.39</v>
          </cell>
        </row>
        <row r="618">
          <cell r="A618" t="str">
            <v>2911213030006MRCZZ11</v>
          </cell>
          <cell r="F618">
            <v>694965.05</v>
          </cell>
        </row>
        <row r="619">
          <cell r="A619" t="str">
            <v>2911213040006MRCZZ11</v>
          </cell>
          <cell r="F619">
            <v>79175.11</v>
          </cell>
        </row>
        <row r="620">
          <cell r="A620" t="str">
            <v>2911221070006MRCZZ11</v>
          </cell>
          <cell r="F620">
            <v>1350249.96</v>
          </cell>
        </row>
        <row r="621">
          <cell r="A621" t="str">
            <v>2911221072006MRCZZ11</v>
          </cell>
          <cell r="F621">
            <v>44400</v>
          </cell>
        </row>
        <row r="622">
          <cell r="A622" t="str">
            <v>2911221078006MRCZZ11</v>
          </cell>
          <cell r="F622">
            <v>0</v>
          </cell>
        </row>
        <row r="623">
          <cell r="A623" t="str">
            <v>2911222070006MRCZZ11</v>
          </cell>
          <cell r="F623">
            <v>0</v>
          </cell>
        </row>
        <row r="624">
          <cell r="A624" t="str">
            <v>2911226060006456ZZ11</v>
          </cell>
          <cell r="F624">
            <v>0</v>
          </cell>
        </row>
        <row r="625">
          <cell r="A625" t="str">
            <v>2911226060006457ZZ11</v>
          </cell>
          <cell r="F625">
            <v>0</v>
          </cell>
        </row>
        <row r="626">
          <cell r="A626" t="str">
            <v>2911226060306MRCZZ11</v>
          </cell>
          <cell r="F626">
            <v>439682.08</v>
          </cell>
        </row>
        <row r="627">
          <cell r="A627" t="str">
            <v>2911226060406MRCZZ11</v>
          </cell>
          <cell r="F627">
            <v>576163.91</v>
          </cell>
        </row>
        <row r="628">
          <cell r="A628" t="str">
            <v>2911226060B06MRCZZ11</v>
          </cell>
          <cell r="F628">
            <v>60624.18</v>
          </cell>
        </row>
        <row r="629">
          <cell r="A629" t="str">
            <v>2911226060F06MRCZZ11</v>
          </cell>
          <cell r="F629">
            <v>0</v>
          </cell>
        </row>
        <row r="630">
          <cell r="A630" t="str">
            <v>2911226060G06MRCZZ11</v>
          </cell>
          <cell r="F630">
            <v>8993</v>
          </cell>
        </row>
        <row r="631">
          <cell r="A631" t="str">
            <v>2911226060H06MRCZZ11</v>
          </cell>
          <cell r="F631">
            <v>1675.25</v>
          </cell>
        </row>
        <row r="632">
          <cell r="A632" t="str">
            <v>2911228122006456ZZ11</v>
          </cell>
          <cell r="F632">
            <v>0</v>
          </cell>
        </row>
        <row r="633">
          <cell r="A633" t="str">
            <v>2911228122006457ZZ11</v>
          </cell>
          <cell r="F633">
            <v>0</v>
          </cell>
        </row>
        <row r="634">
          <cell r="A634" t="str">
            <v>2911228122606MRCZZ11</v>
          </cell>
          <cell r="F634">
            <v>765980.82</v>
          </cell>
        </row>
        <row r="635">
          <cell r="A635" t="str">
            <v>2911228122A06MRCZZ11</v>
          </cell>
          <cell r="F635">
            <v>261457.24</v>
          </cell>
        </row>
        <row r="636">
          <cell r="A636" t="str">
            <v>2911228452006MRCZZ11</v>
          </cell>
          <cell r="F636">
            <v>0</v>
          </cell>
        </row>
        <row r="637">
          <cell r="A637" t="str">
            <v>2911228543006MRCZZ11</v>
          </cell>
          <cell r="F637">
            <v>0</v>
          </cell>
        </row>
        <row r="638">
          <cell r="A638" t="str">
            <v>2911230001006MRCZZ11</v>
          </cell>
          <cell r="F638">
            <v>0</v>
          </cell>
        </row>
        <row r="639">
          <cell r="A639" t="str">
            <v>2911230012106MRCZZ11</v>
          </cell>
          <cell r="F639">
            <v>0</v>
          </cell>
        </row>
        <row r="640">
          <cell r="A640" t="str">
            <v>2911230014206MRCZZ11</v>
          </cell>
          <cell r="F640">
            <v>0</v>
          </cell>
        </row>
        <row r="641">
          <cell r="A641" t="str">
            <v>2911230161006MRCZZ11</v>
          </cell>
          <cell r="F641">
            <v>0</v>
          </cell>
        </row>
        <row r="642">
          <cell r="A642" t="str">
            <v>2911230451006456ZZ11</v>
          </cell>
          <cell r="F642">
            <v>0</v>
          </cell>
        </row>
        <row r="643">
          <cell r="A643" t="str">
            <v>2911230451006457ZZ11</v>
          </cell>
          <cell r="F643">
            <v>0</v>
          </cell>
        </row>
        <row r="644">
          <cell r="A644" t="str">
            <v>2911230510006MRCZZ11</v>
          </cell>
          <cell r="F644">
            <v>0</v>
          </cell>
        </row>
        <row r="645">
          <cell r="A645" t="str">
            <v>2911230541006MRCZZ11</v>
          </cell>
          <cell r="F645">
            <v>338120.51</v>
          </cell>
        </row>
        <row r="646">
          <cell r="A646" t="str">
            <v>2911230573606MRCZZ11</v>
          </cell>
          <cell r="F646">
            <v>88854.71</v>
          </cell>
        </row>
        <row r="647">
          <cell r="A647" t="str">
            <v>2911230573906MRCZZ11</v>
          </cell>
          <cell r="F647">
            <v>587164.78</v>
          </cell>
        </row>
        <row r="648">
          <cell r="A648" t="str">
            <v>2911230576406MRCZZ11</v>
          </cell>
          <cell r="F648">
            <v>163572.96</v>
          </cell>
        </row>
        <row r="649">
          <cell r="A649" t="str">
            <v>2911230576506MRCZZ11</v>
          </cell>
          <cell r="F649">
            <v>403981.34</v>
          </cell>
        </row>
        <row r="650">
          <cell r="A650" t="str">
            <v>2911230577506MRCZZ11</v>
          </cell>
          <cell r="F650">
            <v>62187.11</v>
          </cell>
        </row>
        <row r="651">
          <cell r="A651" t="str">
            <v>2911230578506MRCZZ11</v>
          </cell>
          <cell r="F651">
            <v>101.9</v>
          </cell>
        </row>
        <row r="652">
          <cell r="A652" t="str">
            <v>2911230580006244ZZ11</v>
          </cell>
          <cell r="F652">
            <v>53938.29</v>
          </cell>
        </row>
        <row r="653">
          <cell r="A653" t="str">
            <v>2911230581006MRCZZ11</v>
          </cell>
          <cell r="F653">
            <v>6803.29</v>
          </cell>
        </row>
        <row r="654">
          <cell r="A654" t="str">
            <v>2911230582006MRCZZ11</v>
          </cell>
          <cell r="F654">
            <v>71851.55</v>
          </cell>
        </row>
        <row r="655">
          <cell r="A655" t="str">
            <v>2911230583006244ZZ11</v>
          </cell>
          <cell r="F655">
            <v>143940.6</v>
          </cell>
        </row>
        <row r="656">
          <cell r="A656" t="str">
            <v>2911230583506MRCZZ11</v>
          </cell>
          <cell r="F656">
            <v>68475.94</v>
          </cell>
        </row>
        <row r="657">
          <cell r="A657" t="str">
            <v>2911230587006MRCZZ11</v>
          </cell>
          <cell r="F657">
            <v>0</v>
          </cell>
        </row>
        <row r="658">
          <cell r="A658" t="str">
            <v>2911230588006MRCZZ11</v>
          </cell>
          <cell r="F658">
            <v>0</v>
          </cell>
        </row>
        <row r="659">
          <cell r="A659" t="str">
            <v>2911230589006244ZZ11</v>
          </cell>
          <cell r="F659">
            <v>0</v>
          </cell>
        </row>
        <row r="660">
          <cell r="A660" t="str">
            <v>2911230593006MRCZZ11</v>
          </cell>
          <cell r="F660">
            <v>0</v>
          </cell>
        </row>
        <row r="661">
          <cell r="A661" t="str">
            <v>2911230594006MRCZZ11</v>
          </cell>
          <cell r="F661">
            <v>0</v>
          </cell>
        </row>
        <row r="662">
          <cell r="A662" t="str">
            <v>2911230595006MRCZZ11</v>
          </cell>
          <cell r="F662">
            <v>0</v>
          </cell>
        </row>
        <row r="663">
          <cell r="A663" t="str">
            <v>2911230596006MRCZZ11</v>
          </cell>
          <cell r="F663">
            <v>0</v>
          </cell>
        </row>
        <row r="664">
          <cell r="A664" t="str">
            <v>2911230610006MRCZZ11</v>
          </cell>
          <cell r="F664">
            <v>0</v>
          </cell>
        </row>
        <row r="665">
          <cell r="A665" t="str">
            <v>2911232360006MRCZZ11</v>
          </cell>
          <cell r="F665">
            <v>425.8</v>
          </cell>
        </row>
        <row r="666">
          <cell r="A666" t="str">
            <v>2911232360106MRCZZ11</v>
          </cell>
          <cell r="F666">
            <v>0</v>
          </cell>
        </row>
        <row r="667">
          <cell r="A667" t="str">
            <v>2911232360D06MRCZZ11</v>
          </cell>
          <cell r="F667">
            <v>21966.89</v>
          </cell>
        </row>
        <row r="668">
          <cell r="A668" t="str">
            <v>2911232360W06MRCZZ11</v>
          </cell>
          <cell r="F668">
            <v>1193.52</v>
          </cell>
        </row>
        <row r="669">
          <cell r="A669" t="str">
            <v>2911259264406MRCZZ11</v>
          </cell>
          <cell r="F669">
            <v>3807233.7</v>
          </cell>
        </row>
        <row r="670">
          <cell r="A670" t="str">
            <v>2911272060006MRCZZ11</v>
          </cell>
          <cell r="F670">
            <v>0</v>
          </cell>
        </row>
        <row r="671">
          <cell r="A671" t="str">
            <v>2911272150006MRCZZ11</v>
          </cell>
          <cell r="F671">
            <v>0</v>
          </cell>
        </row>
        <row r="672">
          <cell r="A672" t="str">
            <v>2911272242006MRCZZ11</v>
          </cell>
          <cell r="F672">
            <v>0</v>
          </cell>
        </row>
        <row r="673">
          <cell r="A673" t="str">
            <v>2911272243006MRCZZ11</v>
          </cell>
          <cell r="F673">
            <v>0</v>
          </cell>
        </row>
        <row r="674">
          <cell r="A674" t="str">
            <v>2911272244006MRCZZ11</v>
          </cell>
          <cell r="F674">
            <v>0</v>
          </cell>
        </row>
        <row r="675">
          <cell r="A675" t="str">
            <v>2911272245006MRCZZ11</v>
          </cell>
          <cell r="F675">
            <v>0</v>
          </cell>
        </row>
        <row r="676">
          <cell r="A676" t="str">
            <v>2911272246006MRCZZ11</v>
          </cell>
          <cell r="F676">
            <v>0</v>
          </cell>
        </row>
        <row r="677">
          <cell r="A677" t="str">
            <v>2911272247006MRCZZ11</v>
          </cell>
          <cell r="F677">
            <v>0</v>
          </cell>
        </row>
        <row r="678">
          <cell r="A678" t="str">
            <v>2911272248006MRCZZ11</v>
          </cell>
          <cell r="F678">
            <v>0</v>
          </cell>
        </row>
        <row r="679">
          <cell r="A679" t="str">
            <v>2911272249006MRCZZ11</v>
          </cell>
          <cell r="F679">
            <v>0</v>
          </cell>
        </row>
        <row r="680">
          <cell r="A680" t="str">
            <v>2911272250006MRCZZ11</v>
          </cell>
          <cell r="F680">
            <v>0</v>
          </cell>
        </row>
        <row r="681">
          <cell r="A681" t="str">
            <v>2911272360006MRCZZ11</v>
          </cell>
          <cell r="F681">
            <v>0</v>
          </cell>
        </row>
        <row r="682">
          <cell r="A682" t="str">
            <v>2911395002006MRC1211</v>
          </cell>
          <cell r="F682">
            <v>28350.27</v>
          </cell>
        </row>
        <row r="683">
          <cell r="A683" t="str">
            <v>2911395017006MRC1H11</v>
          </cell>
          <cell r="F683">
            <v>74428.63</v>
          </cell>
        </row>
        <row r="684">
          <cell r="A684" t="str">
            <v>2911395023006MRC1L11</v>
          </cell>
          <cell r="F684">
            <v>0</v>
          </cell>
        </row>
        <row r="685">
          <cell r="A685" t="str">
            <v>2911395049006MRC2A11</v>
          </cell>
          <cell r="F685">
            <v>52058.78</v>
          </cell>
        </row>
        <row r="686">
          <cell r="A686" t="str">
            <v>29113996050ZZZZZZZ11</v>
          </cell>
          <cell r="F686">
            <v>-41160291.25</v>
          </cell>
        </row>
        <row r="687">
          <cell r="A687" t="str">
            <v>29113996100ZZZZZZZ11</v>
          </cell>
          <cell r="F687">
            <v>0</v>
          </cell>
        </row>
        <row r="688">
          <cell r="A688" t="str">
            <v>29118100010ZZZZZZZ11</v>
          </cell>
          <cell r="F688">
            <v>38866228.18</v>
          </cell>
        </row>
        <row r="689">
          <cell r="A689" t="str">
            <v>29118100020ZZZZZZZ11</v>
          </cell>
          <cell r="F689">
            <v>0</v>
          </cell>
        </row>
        <row r="690">
          <cell r="A690" t="str">
            <v>29118100030ZZZZZZZ11</v>
          </cell>
          <cell r="F690">
            <v>0</v>
          </cell>
        </row>
        <row r="691">
          <cell r="A691" t="str">
            <v>29118100040ZZZZZZZ11</v>
          </cell>
          <cell r="F691">
            <v>41160291.25</v>
          </cell>
        </row>
        <row r="692">
          <cell r="A692" t="str">
            <v>29118100050ZZZZZZZ11</v>
          </cell>
          <cell r="F692">
            <v>0</v>
          </cell>
        </row>
        <row r="693">
          <cell r="A693" t="str">
            <v>29118100060ZZZZZZZ11</v>
          </cell>
          <cell r="F693">
            <v>0</v>
          </cell>
        </row>
        <row r="694">
          <cell r="A694" t="str">
            <v>2912211001006MRCZZ11</v>
          </cell>
          <cell r="F694">
            <v>2579324.7200000002</v>
          </cell>
        </row>
        <row r="695">
          <cell r="A695" t="str">
            <v>2912211022006MRCZZ11</v>
          </cell>
          <cell r="F695">
            <v>8400</v>
          </cell>
        </row>
        <row r="696">
          <cell r="A696" t="str">
            <v>2912211026006MRCZZ11</v>
          </cell>
          <cell r="F696">
            <v>10228.44</v>
          </cell>
        </row>
        <row r="697">
          <cell r="A697" t="str">
            <v>2912211034006MRCZZ11</v>
          </cell>
          <cell r="F697">
            <v>372313.34</v>
          </cell>
        </row>
        <row r="698">
          <cell r="A698" t="str">
            <v>2912211046006MRCZZ11</v>
          </cell>
          <cell r="F698">
            <v>142806.78</v>
          </cell>
        </row>
        <row r="699">
          <cell r="A699" t="str">
            <v>2912213001006MRCZZ11</v>
          </cell>
          <cell r="F699">
            <v>420.01</v>
          </cell>
        </row>
        <row r="700">
          <cell r="A700" t="str">
            <v>2912213020006MRCZZ11</v>
          </cell>
          <cell r="F700">
            <v>113872.76</v>
          </cell>
        </row>
        <row r="701">
          <cell r="A701" t="str">
            <v>2912213030006MRCZZ11</v>
          </cell>
          <cell r="F701">
            <v>208413.4</v>
          </cell>
        </row>
        <row r="702">
          <cell r="A702" t="str">
            <v>2912213040006MRCZZ11</v>
          </cell>
          <cell r="F702">
            <v>7138.56</v>
          </cell>
        </row>
        <row r="703">
          <cell r="A703" t="str">
            <v>2912226030006MRCZZ11</v>
          </cell>
          <cell r="F703">
            <v>973142.83</v>
          </cell>
        </row>
        <row r="704">
          <cell r="A704" t="str">
            <v>2912226060406MRCZZ11</v>
          </cell>
          <cell r="F704">
            <v>298238.7</v>
          </cell>
        </row>
        <row r="705">
          <cell r="A705" t="str">
            <v>2912226060F06MRCZZ11</v>
          </cell>
          <cell r="F705">
            <v>0</v>
          </cell>
        </row>
        <row r="706">
          <cell r="A706" t="str">
            <v>2912227041006MRCZZ11</v>
          </cell>
          <cell r="F706">
            <v>37428</v>
          </cell>
        </row>
        <row r="707">
          <cell r="A707" t="str">
            <v>2912228122006232ZZ11</v>
          </cell>
          <cell r="F707">
            <v>53430</v>
          </cell>
        </row>
        <row r="708">
          <cell r="A708" t="str">
            <v>2912228122006274ZZ11</v>
          </cell>
          <cell r="F708">
            <v>0</v>
          </cell>
        </row>
        <row r="709">
          <cell r="A709" t="str">
            <v>2912228122006280ZZ11</v>
          </cell>
          <cell r="F709">
            <v>0</v>
          </cell>
        </row>
        <row r="710">
          <cell r="A710" t="str">
            <v>2912228122006303ZZ11</v>
          </cell>
          <cell r="F710">
            <v>29500</v>
          </cell>
        </row>
        <row r="711">
          <cell r="A711" t="str">
            <v>2912228122A06MRCZZ11</v>
          </cell>
          <cell r="F711">
            <v>0</v>
          </cell>
        </row>
        <row r="712">
          <cell r="A712" t="str">
            <v>2912228543006MRCZZ11</v>
          </cell>
          <cell r="F712">
            <v>0</v>
          </cell>
        </row>
        <row r="713">
          <cell r="A713" t="str">
            <v>2912230541006MRCZZ11</v>
          </cell>
          <cell r="F713">
            <v>30528.48</v>
          </cell>
        </row>
        <row r="714">
          <cell r="A714" t="str">
            <v>2912230573006MRCZZ11</v>
          </cell>
          <cell r="F714">
            <v>552400.43000000005</v>
          </cell>
        </row>
        <row r="715">
          <cell r="A715" t="str">
            <v>2912230573606MRCZZ11</v>
          </cell>
          <cell r="F715">
            <v>227583.68</v>
          </cell>
        </row>
        <row r="716">
          <cell r="A716" t="str">
            <v>2912230576506MRCZZ11</v>
          </cell>
          <cell r="F716">
            <v>4091.3</v>
          </cell>
        </row>
        <row r="717">
          <cell r="A717" t="str">
            <v>2912230577506MRCZZ11</v>
          </cell>
          <cell r="F717">
            <v>0</v>
          </cell>
        </row>
        <row r="718">
          <cell r="A718" t="str">
            <v>2912230580106MRCZZ11</v>
          </cell>
          <cell r="F718">
            <v>0</v>
          </cell>
        </row>
        <row r="719">
          <cell r="A719" t="str">
            <v>2912230581006MRCZZ11</v>
          </cell>
          <cell r="F719">
            <v>0</v>
          </cell>
        </row>
        <row r="720">
          <cell r="A720" t="str">
            <v>2912230582006MRCZZ11</v>
          </cell>
          <cell r="F720">
            <v>0</v>
          </cell>
        </row>
        <row r="721">
          <cell r="A721" t="str">
            <v>2912230583506MRCZZ11</v>
          </cell>
          <cell r="F721">
            <v>0</v>
          </cell>
        </row>
        <row r="722">
          <cell r="A722" t="str">
            <v>2912259064406MRCZZ11</v>
          </cell>
          <cell r="F722">
            <v>252040</v>
          </cell>
        </row>
        <row r="723">
          <cell r="A723" t="str">
            <v>2912395023006MRC1L11</v>
          </cell>
          <cell r="F723">
            <v>0</v>
          </cell>
        </row>
        <row r="724">
          <cell r="A724" t="str">
            <v>29123996050ZZZZZZZ11</v>
          </cell>
          <cell r="F724">
            <v>-5278071.72</v>
          </cell>
        </row>
        <row r="725">
          <cell r="A725" t="str">
            <v>29123996100ZZZZZZZ11</v>
          </cell>
          <cell r="F725">
            <v>0</v>
          </cell>
        </row>
        <row r="726">
          <cell r="A726" t="str">
            <v>29128100010ZZZZZZZ11</v>
          </cell>
          <cell r="F726">
            <v>6040795.6600000001</v>
          </cell>
        </row>
        <row r="727">
          <cell r="A727" t="str">
            <v>29128100020ZZZZZZZ11</v>
          </cell>
          <cell r="F727">
            <v>0</v>
          </cell>
        </row>
        <row r="728">
          <cell r="A728" t="str">
            <v>29128100030ZZZZZZZ11</v>
          </cell>
          <cell r="F728">
            <v>0</v>
          </cell>
        </row>
        <row r="729">
          <cell r="A729" t="str">
            <v>29128100040ZZZZZZZ11</v>
          </cell>
          <cell r="F729">
            <v>5278071.72</v>
          </cell>
        </row>
        <row r="730">
          <cell r="A730" t="str">
            <v>29128100050ZZZZZZZ11</v>
          </cell>
          <cell r="F730">
            <v>0</v>
          </cell>
        </row>
        <row r="731">
          <cell r="A731" t="str">
            <v>29128100060ZZZZZZZ11</v>
          </cell>
          <cell r="F731">
            <v>0</v>
          </cell>
        </row>
        <row r="732">
          <cell r="A732" t="str">
            <v>2913125100077ZZZZZ11</v>
          </cell>
          <cell r="F732">
            <v>0</v>
          </cell>
        </row>
        <row r="733">
          <cell r="A733" t="str">
            <v>2913125281095ZZZZZ11</v>
          </cell>
          <cell r="F733">
            <v>0</v>
          </cell>
        </row>
        <row r="734">
          <cell r="A734" t="str">
            <v>2913211001006MRCZZ11</v>
          </cell>
          <cell r="F734">
            <v>4897804.58</v>
          </cell>
        </row>
        <row r="735">
          <cell r="A735" t="str">
            <v>2913211022006MRCZZ11</v>
          </cell>
          <cell r="F735">
            <v>4800</v>
          </cell>
        </row>
        <row r="736">
          <cell r="A736" t="str">
            <v>2913211026006MRCZZ11</v>
          </cell>
          <cell r="F736">
            <v>0</v>
          </cell>
        </row>
        <row r="737">
          <cell r="A737" t="str">
            <v>2913211034006MRCZZ11</v>
          </cell>
          <cell r="F737">
            <v>268054.03000000003</v>
          </cell>
        </row>
        <row r="738">
          <cell r="A738" t="str">
            <v>2913211046006MRCZZ11</v>
          </cell>
          <cell r="F738">
            <v>63750.01</v>
          </cell>
        </row>
        <row r="739">
          <cell r="A739" t="str">
            <v>2913213001006MRCZZ11</v>
          </cell>
          <cell r="F739">
            <v>1863.75</v>
          </cell>
        </row>
        <row r="740">
          <cell r="A740" t="str">
            <v>2913213010006MRCZZ11</v>
          </cell>
          <cell r="F740">
            <v>1750.68</v>
          </cell>
        </row>
        <row r="741">
          <cell r="A741" t="str">
            <v>2913213020006MRCZZ11</v>
          </cell>
          <cell r="F741">
            <v>43884</v>
          </cell>
        </row>
        <row r="742">
          <cell r="A742" t="str">
            <v>2913213030006MRCZZ11</v>
          </cell>
          <cell r="F742">
            <v>138235.43</v>
          </cell>
        </row>
        <row r="743">
          <cell r="A743" t="str">
            <v>2913213040006MRCZZ11</v>
          </cell>
          <cell r="F743">
            <v>19510.54</v>
          </cell>
        </row>
        <row r="744">
          <cell r="A744" t="str">
            <v>2913226060406MRCZZ11</v>
          </cell>
          <cell r="F744">
            <v>289516.28000000003</v>
          </cell>
        </row>
        <row r="745">
          <cell r="A745" t="str">
            <v>2913227041095MRCZZ11</v>
          </cell>
          <cell r="F745">
            <v>330637.71999999997</v>
          </cell>
        </row>
        <row r="746">
          <cell r="A746" t="str">
            <v>2913228092006MRCZZ11</v>
          </cell>
          <cell r="F746">
            <v>0</v>
          </cell>
        </row>
        <row r="747">
          <cell r="A747" t="str">
            <v>2913228122006MRCZZ11</v>
          </cell>
          <cell r="F747">
            <v>980555.4</v>
          </cell>
        </row>
        <row r="748">
          <cell r="A748" t="str">
            <v>2913228543006MRCZZ11</v>
          </cell>
          <cell r="F748">
            <v>13387.74</v>
          </cell>
        </row>
        <row r="749">
          <cell r="A749" t="str">
            <v>2913230012006MRCZZ11</v>
          </cell>
          <cell r="F749">
            <v>0</v>
          </cell>
        </row>
        <row r="750">
          <cell r="A750" t="str">
            <v>2913230541006MRCZZ11</v>
          </cell>
          <cell r="F750">
            <v>51552.56</v>
          </cell>
        </row>
        <row r="751">
          <cell r="A751" t="str">
            <v>2913230573006MRCZZ11</v>
          </cell>
          <cell r="F751">
            <v>101818.33</v>
          </cell>
        </row>
        <row r="752">
          <cell r="A752" t="str">
            <v>2913230576506MRCZZ11</v>
          </cell>
          <cell r="F752">
            <v>44127.83</v>
          </cell>
        </row>
        <row r="753">
          <cell r="A753" t="str">
            <v>2913230577506MRCZZ11</v>
          </cell>
          <cell r="F753">
            <v>6100</v>
          </cell>
        </row>
        <row r="754">
          <cell r="A754" t="str">
            <v>2913230580106MRCZZ11</v>
          </cell>
          <cell r="F754">
            <v>2168.04</v>
          </cell>
        </row>
        <row r="755">
          <cell r="A755" t="str">
            <v>2913230610006MRCZZ11</v>
          </cell>
          <cell r="F755">
            <v>31738.49</v>
          </cell>
        </row>
        <row r="756">
          <cell r="A756" t="str">
            <v>2913232360106MRCZZ11</v>
          </cell>
          <cell r="F756">
            <v>0</v>
          </cell>
        </row>
        <row r="757">
          <cell r="A757" t="str">
            <v>2913232360D06MRCZZ11</v>
          </cell>
          <cell r="F757">
            <v>0</v>
          </cell>
        </row>
        <row r="758">
          <cell r="A758" t="str">
            <v>2913259064606MRCZZ11</v>
          </cell>
          <cell r="F758">
            <v>26980.43</v>
          </cell>
        </row>
        <row r="759">
          <cell r="A759" t="str">
            <v>2913272242006MRCZZ11</v>
          </cell>
          <cell r="F759">
            <v>0</v>
          </cell>
        </row>
        <row r="760">
          <cell r="A760" t="str">
            <v>2913272243006MRCZZ11</v>
          </cell>
          <cell r="F760">
            <v>0</v>
          </cell>
        </row>
        <row r="761">
          <cell r="A761" t="str">
            <v>2913272244006MRCZZ11</v>
          </cell>
          <cell r="F761">
            <v>0</v>
          </cell>
        </row>
        <row r="762">
          <cell r="A762" t="str">
            <v>2913272245006MRCZZ11</v>
          </cell>
          <cell r="F762">
            <v>0</v>
          </cell>
        </row>
        <row r="763">
          <cell r="A763" t="str">
            <v>2913272246006MRCZZ11</v>
          </cell>
          <cell r="F763">
            <v>0</v>
          </cell>
        </row>
        <row r="764">
          <cell r="A764" t="str">
            <v>2913272247006MRCZZ11</v>
          </cell>
          <cell r="F764">
            <v>0</v>
          </cell>
        </row>
        <row r="765">
          <cell r="A765" t="str">
            <v>2913272248006MRCZZ11</v>
          </cell>
          <cell r="F765">
            <v>0</v>
          </cell>
        </row>
        <row r="766">
          <cell r="A766" t="str">
            <v>2913272249006MRCZZ11</v>
          </cell>
          <cell r="F766">
            <v>0</v>
          </cell>
        </row>
        <row r="767">
          <cell r="A767" t="str">
            <v>2913272250006MRCZZ11</v>
          </cell>
          <cell r="F767">
            <v>0</v>
          </cell>
        </row>
        <row r="768">
          <cell r="A768" t="str">
            <v>2913395002006MRC1211</v>
          </cell>
          <cell r="F768">
            <v>0</v>
          </cell>
        </row>
        <row r="769">
          <cell r="A769" t="str">
            <v>2913395017006MRC1H11</v>
          </cell>
          <cell r="F769">
            <v>0</v>
          </cell>
        </row>
        <row r="770">
          <cell r="A770" t="str">
            <v>29133996050ZZZZZZZ11</v>
          </cell>
          <cell r="F770">
            <v>-6800756.4100000001</v>
          </cell>
        </row>
        <row r="771">
          <cell r="A771" t="str">
            <v>29133996100ZZZZZZZ11</v>
          </cell>
          <cell r="F771">
            <v>0</v>
          </cell>
        </row>
        <row r="772">
          <cell r="A772" t="str">
            <v>29138100010ZZZZZZZ11</v>
          </cell>
          <cell r="F772">
            <v>13041818.460000001</v>
          </cell>
        </row>
        <row r="773">
          <cell r="A773" t="str">
            <v>29138100020ZZZZZZZ11</v>
          </cell>
          <cell r="F773">
            <v>0</v>
          </cell>
        </row>
        <row r="774">
          <cell r="A774" t="str">
            <v>29138100030ZZZZZZZ11</v>
          </cell>
          <cell r="F774">
            <v>0</v>
          </cell>
        </row>
        <row r="775">
          <cell r="A775" t="str">
            <v>29138100040ZZZZZZZ11</v>
          </cell>
          <cell r="F775">
            <v>6800756.4100000001</v>
          </cell>
        </row>
        <row r="776">
          <cell r="A776" t="str">
            <v>29138100050ZZZZZZZ11</v>
          </cell>
          <cell r="F776">
            <v>0</v>
          </cell>
        </row>
        <row r="777">
          <cell r="A777" t="str">
            <v>29138100060ZZZZZZZ11</v>
          </cell>
          <cell r="F777">
            <v>0</v>
          </cell>
        </row>
        <row r="778">
          <cell r="A778" t="str">
            <v>2914211001006MRCZZ11</v>
          </cell>
          <cell r="F778">
            <v>4478450.0999999996</v>
          </cell>
        </row>
        <row r="779">
          <cell r="A779" t="str">
            <v>2914211010006MRCZZ11</v>
          </cell>
          <cell r="F779">
            <v>0</v>
          </cell>
        </row>
        <row r="780">
          <cell r="A780" t="str">
            <v>2914211022006MRCZZ11</v>
          </cell>
          <cell r="F780">
            <v>30400</v>
          </cell>
        </row>
        <row r="781">
          <cell r="A781" t="str">
            <v>2914211026006MRCZZ11</v>
          </cell>
          <cell r="F781">
            <v>11933.19</v>
          </cell>
        </row>
        <row r="782">
          <cell r="A782" t="str">
            <v>2914211034006MRCZZ11</v>
          </cell>
          <cell r="F782">
            <v>691369</v>
          </cell>
        </row>
        <row r="783">
          <cell r="A783" t="str">
            <v>2914211044006MRCZZ11</v>
          </cell>
          <cell r="F783">
            <v>1485</v>
          </cell>
        </row>
        <row r="784">
          <cell r="A784" t="str">
            <v>2914211046006MRCZZ11</v>
          </cell>
          <cell r="F784">
            <v>205086.67</v>
          </cell>
        </row>
        <row r="785">
          <cell r="A785" t="str">
            <v>2914213001006MRCZZ11</v>
          </cell>
          <cell r="F785">
            <v>822.5</v>
          </cell>
        </row>
        <row r="786">
          <cell r="A786" t="str">
            <v>2914213010006MRCZZ11</v>
          </cell>
          <cell r="F786">
            <v>4610.57</v>
          </cell>
        </row>
        <row r="787">
          <cell r="A787" t="str">
            <v>2914213020006MRCZZ11</v>
          </cell>
          <cell r="F787">
            <v>117956.05</v>
          </cell>
        </row>
        <row r="788">
          <cell r="A788" t="str">
            <v>2914213030006MRCZZ11</v>
          </cell>
          <cell r="F788">
            <v>296892.05</v>
          </cell>
        </row>
        <row r="789">
          <cell r="A789" t="str">
            <v>2914213040006MRCZZ11</v>
          </cell>
          <cell r="F789">
            <v>13979.68</v>
          </cell>
        </row>
        <row r="790">
          <cell r="A790" t="str">
            <v>2914226060F06MRCZZ11</v>
          </cell>
          <cell r="F790">
            <v>0</v>
          </cell>
        </row>
        <row r="791">
          <cell r="A791" t="str">
            <v>2914228122006302ZZ11</v>
          </cell>
          <cell r="F791">
            <v>0</v>
          </cell>
        </row>
        <row r="792">
          <cell r="A792" t="str">
            <v>2914228122A06MRCZZ11</v>
          </cell>
          <cell r="F792">
            <v>0</v>
          </cell>
        </row>
        <row r="793">
          <cell r="A793" t="str">
            <v>2914228452006MRCZZ11</v>
          </cell>
          <cell r="F793">
            <v>0</v>
          </cell>
        </row>
        <row r="794">
          <cell r="A794" t="str">
            <v>2914228543006MRCZZ11</v>
          </cell>
          <cell r="F794">
            <v>0</v>
          </cell>
        </row>
        <row r="795">
          <cell r="A795" t="str">
            <v>2914230012006MRCZZ11</v>
          </cell>
          <cell r="F795">
            <v>0</v>
          </cell>
        </row>
        <row r="796">
          <cell r="A796" t="str">
            <v>2914230510006MRCZZ11</v>
          </cell>
          <cell r="F796">
            <v>19801.580000000002</v>
          </cell>
        </row>
        <row r="797">
          <cell r="A797" t="str">
            <v>2914230541006MRCZZ11</v>
          </cell>
          <cell r="F797">
            <v>52787.15</v>
          </cell>
        </row>
        <row r="798">
          <cell r="A798" t="str">
            <v>2914230576506MRCZZ11</v>
          </cell>
          <cell r="F798">
            <v>32186.17</v>
          </cell>
        </row>
        <row r="799">
          <cell r="A799" t="str">
            <v>2914230577506MRCZZ11</v>
          </cell>
          <cell r="F799">
            <v>6195.24</v>
          </cell>
        </row>
        <row r="800">
          <cell r="A800" t="str">
            <v>2914230581006MRCZZ11</v>
          </cell>
          <cell r="F800">
            <v>23646.51</v>
          </cell>
        </row>
        <row r="801">
          <cell r="A801" t="str">
            <v>2914230583506MRCZZ11</v>
          </cell>
          <cell r="F801">
            <v>43867.67</v>
          </cell>
        </row>
        <row r="802">
          <cell r="A802" t="str">
            <v>2914232360006MRCZZ11</v>
          </cell>
          <cell r="F802">
            <v>0</v>
          </cell>
        </row>
        <row r="803">
          <cell r="A803" t="str">
            <v>2914232360D06MRCZZ11</v>
          </cell>
          <cell r="F803">
            <v>14897.3</v>
          </cell>
        </row>
        <row r="804">
          <cell r="A804" t="str">
            <v>2914272242006MRCZZ11</v>
          </cell>
          <cell r="F804">
            <v>0</v>
          </cell>
        </row>
        <row r="805">
          <cell r="A805" t="str">
            <v>2914272243006MRCZZ11</v>
          </cell>
          <cell r="F805">
            <v>0</v>
          </cell>
        </row>
        <row r="806">
          <cell r="A806" t="str">
            <v>2914272244006MRCZZ11</v>
          </cell>
          <cell r="F806">
            <v>0</v>
          </cell>
        </row>
        <row r="807">
          <cell r="A807" t="str">
            <v>2914272245006MRCZZ11</v>
          </cell>
          <cell r="F807">
            <v>0</v>
          </cell>
        </row>
        <row r="808">
          <cell r="A808" t="str">
            <v>2914272246006MRCZZ11</v>
          </cell>
          <cell r="F808">
            <v>0</v>
          </cell>
        </row>
        <row r="809">
          <cell r="A809" t="str">
            <v>2914272247006MRCZZ11</v>
          </cell>
          <cell r="F809">
            <v>0</v>
          </cell>
        </row>
        <row r="810">
          <cell r="A810" t="str">
            <v>2914272248006MRCZZ11</v>
          </cell>
          <cell r="F810">
            <v>0</v>
          </cell>
        </row>
        <row r="811">
          <cell r="A811" t="str">
            <v>2914272249006MRCZZ11</v>
          </cell>
          <cell r="F811">
            <v>0</v>
          </cell>
        </row>
        <row r="812">
          <cell r="A812" t="str">
            <v>2914272250006MRCZZ11</v>
          </cell>
          <cell r="F812">
            <v>0</v>
          </cell>
        </row>
        <row r="813">
          <cell r="A813" t="str">
            <v>2914395002006MRC1211</v>
          </cell>
          <cell r="F813">
            <v>0</v>
          </cell>
        </row>
        <row r="814">
          <cell r="A814" t="str">
            <v>2914395017006MRC1H11</v>
          </cell>
          <cell r="F814">
            <v>0</v>
          </cell>
        </row>
        <row r="815">
          <cell r="A815" t="str">
            <v>2914395023006MRC1L11</v>
          </cell>
          <cell r="F815">
            <v>0</v>
          </cell>
        </row>
        <row r="816">
          <cell r="A816" t="str">
            <v>29143996050ZZZZZZZ11</v>
          </cell>
          <cell r="F816">
            <v>-5547304.9400000004</v>
          </cell>
        </row>
        <row r="817">
          <cell r="A817" t="str">
            <v>29143996100ZZZZZZZ11</v>
          </cell>
          <cell r="F817">
            <v>0</v>
          </cell>
        </row>
        <row r="818">
          <cell r="A818" t="str">
            <v>29148100010ZZZZZZZ11</v>
          </cell>
          <cell r="F818">
            <v>5221854.78</v>
          </cell>
        </row>
        <row r="819">
          <cell r="A819" t="str">
            <v>29148100020ZZZZZZZ11</v>
          </cell>
          <cell r="F819">
            <v>0</v>
          </cell>
        </row>
        <row r="820">
          <cell r="A820" t="str">
            <v>29148100030ZZZZZZZ11</v>
          </cell>
          <cell r="F820">
            <v>0</v>
          </cell>
        </row>
        <row r="821">
          <cell r="A821" t="str">
            <v>29148100040ZZZZZZZ11</v>
          </cell>
          <cell r="F821">
            <v>5547304.9400000004</v>
          </cell>
        </row>
        <row r="822">
          <cell r="A822" t="str">
            <v>29148100050ZZZZZZZ11</v>
          </cell>
          <cell r="F822">
            <v>0</v>
          </cell>
        </row>
        <row r="823">
          <cell r="A823" t="str">
            <v>29148100060ZZZZZZZ11</v>
          </cell>
          <cell r="F823">
            <v>0</v>
          </cell>
        </row>
        <row r="824">
          <cell r="A824" t="str">
            <v>2915227036006MRCZZ11</v>
          </cell>
          <cell r="F824">
            <v>78066.600000000006</v>
          </cell>
        </row>
        <row r="825">
          <cell r="A825" t="str">
            <v>2915228122006MRCZZ11</v>
          </cell>
          <cell r="F825">
            <v>55442.12</v>
          </cell>
        </row>
        <row r="826">
          <cell r="A826" t="str">
            <v>2915230012006590ZZ11</v>
          </cell>
          <cell r="F826">
            <v>795717.69</v>
          </cell>
        </row>
        <row r="827">
          <cell r="A827" t="str">
            <v>2915230012F06MRCZZ11</v>
          </cell>
          <cell r="F827">
            <v>124833.28</v>
          </cell>
        </row>
        <row r="828">
          <cell r="A828" t="str">
            <v>2915230021026591ZZ11</v>
          </cell>
          <cell r="F828">
            <v>367795.18</v>
          </cell>
        </row>
        <row r="829">
          <cell r="A829" t="str">
            <v>2915230510006MRCZZ11</v>
          </cell>
          <cell r="F829">
            <v>0</v>
          </cell>
        </row>
        <row r="830">
          <cell r="A830" t="str">
            <v>2915230510106MRCZZ11</v>
          </cell>
          <cell r="F830">
            <v>0</v>
          </cell>
        </row>
        <row r="831">
          <cell r="A831" t="str">
            <v>2915232360006590ZZ11</v>
          </cell>
          <cell r="F831">
            <v>0</v>
          </cell>
        </row>
        <row r="832">
          <cell r="A832" t="str">
            <v>2915232360026591ZZ11</v>
          </cell>
          <cell r="F832">
            <v>0</v>
          </cell>
        </row>
        <row r="833">
          <cell r="A833" t="str">
            <v>2915232360806MRCZZ11</v>
          </cell>
          <cell r="F833">
            <v>37622.199999999997</v>
          </cell>
        </row>
        <row r="834">
          <cell r="A834" t="str">
            <v>2915232360D06MRCZZ11</v>
          </cell>
          <cell r="F834">
            <v>124978.5</v>
          </cell>
        </row>
        <row r="835">
          <cell r="A835" t="str">
            <v>2915232360N06MRCZZ11</v>
          </cell>
          <cell r="F835">
            <v>0</v>
          </cell>
        </row>
        <row r="836">
          <cell r="A836" t="str">
            <v>29153996050ZZZZZZZ11</v>
          </cell>
          <cell r="F836">
            <v>-1355457.2</v>
          </cell>
        </row>
        <row r="837">
          <cell r="A837" t="str">
            <v>29153996100ZZZZZZZ11</v>
          </cell>
          <cell r="F837">
            <v>0</v>
          </cell>
        </row>
        <row r="838">
          <cell r="A838" t="str">
            <v>29158100010ZZZZZZZ11</v>
          </cell>
          <cell r="F838">
            <v>718167.07</v>
          </cell>
        </row>
        <row r="839">
          <cell r="A839" t="str">
            <v>29158100020ZZZZZZZ11</v>
          </cell>
          <cell r="F839">
            <v>0</v>
          </cell>
        </row>
        <row r="840">
          <cell r="A840" t="str">
            <v>29158100030ZZZZZZZ11</v>
          </cell>
          <cell r="F840">
            <v>0</v>
          </cell>
        </row>
        <row r="841">
          <cell r="A841" t="str">
            <v>29158100040ZZZZZZZ11</v>
          </cell>
          <cell r="F841">
            <v>1355457.2</v>
          </cell>
        </row>
        <row r="842">
          <cell r="A842" t="str">
            <v>29158100050ZZZZZZZ11</v>
          </cell>
          <cell r="F842">
            <v>0</v>
          </cell>
        </row>
        <row r="843">
          <cell r="A843" t="str">
            <v>29158100060ZZZZZZZ11</v>
          </cell>
          <cell r="F843">
            <v>0</v>
          </cell>
        </row>
        <row r="844">
          <cell r="A844" t="str">
            <v>2916211001006MRCZZ11</v>
          </cell>
          <cell r="F844">
            <v>6371799.0099999998</v>
          </cell>
        </row>
        <row r="845">
          <cell r="A845" t="str">
            <v>2916211022006MRCZZ11</v>
          </cell>
          <cell r="F845">
            <v>8400</v>
          </cell>
        </row>
        <row r="846">
          <cell r="A846" t="str">
            <v>2916211026006MRCZZ11</v>
          </cell>
          <cell r="F846">
            <v>0</v>
          </cell>
        </row>
        <row r="847">
          <cell r="A847" t="str">
            <v>2916211034006MRCZZ11</v>
          </cell>
          <cell r="F847">
            <v>661501.92000000004</v>
          </cell>
        </row>
        <row r="848">
          <cell r="A848" t="str">
            <v>2916211036006MRCZZ11</v>
          </cell>
          <cell r="F848">
            <v>7418.08</v>
          </cell>
        </row>
        <row r="849">
          <cell r="A849" t="str">
            <v>2916211038006MRCZZ11</v>
          </cell>
          <cell r="F849">
            <v>1285279.6399999999</v>
          </cell>
        </row>
        <row r="850">
          <cell r="A850" t="str">
            <v>2916211040006MRCZZ11</v>
          </cell>
          <cell r="F850">
            <v>44103.79</v>
          </cell>
        </row>
        <row r="851">
          <cell r="A851" t="str">
            <v>2916211042006MRCZZ11</v>
          </cell>
          <cell r="F851">
            <v>70889.64</v>
          </cell>
        </row>
        <row r="852">
          <cell r="A852" t="str">
            <v>2916211044006MRCZZ11</v>
          </cell>
          <cell r="F852">
            <v>0</v>
          </cell>
        </row>
        <row r="853">
          <cell r="A853" t="str">
            <v>2916211046006MRCZZ11</v>
          </cell>
          <cell r="F853">
            <v>441171.53</v>
          </cell>
        </row>
        <row r="854">
          <cell r="A854" t="str">
            <v>2916211056006MRCZZ11</v>
          </cell>
          <cell r="F854">
            <v>0</v>
          </cell>
        </row>
        <row r="855">
          <cell r="A855" t="str">
            <v>2916211060006MRCZZ11</v>
          </cell>
          <cell r="F855">
            <v>23473.5</v>
          </cell>
        </row>
        <row r="856">
          <cell r="A856" t="str">
            <v>2916213001006MRCZZ11</v>
          </cell>
          <cell r="F856">
            <v>1303.75</v>
          </cell>
        </row>
        <row r="857">
          <cell r="A857" t="str">
            <v>2916213010006MRCZZ11</v>
          </cell>
          <cell r="F857">
            <v>-0.01</v>
          </cell>
        </row>
        <row r="858">
          <cell r="A858" t="str">
            <v>2916213020006MRCZZ11</v>
          </cell>
          <cell r="F858">
            <v>99096.65</v>
          </cell>
        </row>
        <row r="859">
          <cell r="A859" t="str">
            <v>2916213030006MRCZZ11</v>
          </cell>
          <cell r="F859">
            <v>118851.53</v>
          </cell>
        </row>
        <row r="860">
          <cell r="A860" t="str">
            <v>2916213040006MRCZZ11</v>
          </cell>
          <cell r="F860">
            <v>22007.64</v>
          </cell>
        </row>
        <row r="861">
          <cell r="A861" t="str">
            <v>2916221100006MRCZZ11</v>
          </cell>
          <cell r="F861">
            <v>692162.77</v>
          </cell>
        </row>
        <row r="862">
          <cell r="A862" t="str">
            <v>2916221102006MRCZZ11</v>
          </cell>
          <cell r="F862">
            <v>44400</v>
          </cell>
        </row>
        <row r="863">
          <cell r="A863" t="str">
            <v>2916221104006MRCZZ11</v>
          </cell>
          <cell r="F863">
            <v>0</v>
          </cell>
        </row>
        <row r="864">
          <cell r="A864" t="str">
            <v>2916221108006MRCZZ11</v>
          </cell>
          <cell r="F864">
            <v>0</v>
          </cell>
        </row>
        <row r="865">
          <cell r="A865" t="str">
            <v>2916221164006MRCZZ11</v>
          </cell>
          <cell r="F865">
            <v>0</v>
          </cell>
        </row>
        <row r="866">
          <cell r="A866" t="str">
            <v>2916222035006MRCZZ11</v>
          </cell>
          <cell r="F866">
            <v>0.01</v>
          </cell>
        </row>
        <row r="867">
          <cell r="A867" t="str">
            <v>2916222070006MRCZZ11</v>
          </cell>
          <cell r="F867">
            <v>0</v>
          </cell>
        </row>
        <row r="868">
          <cell r="A868" t="str">
            <v>2916222095006MRCZZ11</v>
          </cell>
          <cell r="F868">
            <v>0</v>
          </cell>
        </row>
        <row r="869">
          <cell r="A869" t="str">
            <v>2916222100006MRCZZ11</v>
          </cell>
          <cell r="F869">
            <v>0</v>
          </cell>
        </row>
        <row r="870">
          <cell r="A870" t="str">
            <v>2916226060006MRCZZ11</v>
          </cell>
          <cell r="F870">
            <v>0</v>
          </cell>
        </row>
        <row r="871">
          <cell r="A871" t="str">
            <v>2916226060306MRCZZ11</v>
          </cell>
          <cell r="F871">
            <v>0</v>
          </cell>
        </row>
        <row r="872">
          <cell r="A872" t="str">
            <v>2916226060F06MRCZZ11</v>
          </cell>
          <cell r="F872">
            <v>163.38999999999999</v>
          </cell>
        </row>
        <row r="873">
          <cell r="A873" t="str">
            <v>2916228122006MRCZZ11</v>
          </cell>
          <cell r="F873">
            <v>0</v>
          </cell>
        </row>
        <row r="874">
          <cell r="A874" t="str">
            <v>2916228543006MRCZZ11</v>
          </cell>
          <cell r="F874">
            <v>0</v>
          </cell>
        </row>
        <row r="875">
          <cell r="A875" t="str">
            <v>2916230510006MRCZZ11</v>
          </cell>
          <cell r="F875">
            <v>15000</v>
          </cell>
        </row>
        <row r="876">
          <cell r="A876" t="str">
            <v>2916230541006MRCZZ11</v>
          </cell>
          <cell r="F876">
            <v>96700</v>
          </cell>
        </row>
        <row r="877">
          <cell r="A877" t="str">
            <v>2916230573606MRCZZ11</v>
          </cell>
          <cell r="F877">
            <v>0</v>
          </cell>
        </row>
        <row r="878">
          <cell r="A878" t="str">
            <v>2916230576106MRCZZ11</v>
          </cell>
          <cell r="F878">
            <v>0</v>
          </cell>
        </row>
        <row r="879">
          <cell r="A879" t="str">
            <v>2916230576406MRCZZ11</v>
          </cell>
          <cell r="F879">
            <v>18178.7</v>
          </cell>
        </row>
        <row r="880">
          <cell r="A880" t="str">
            <v>2916230577006419ZZ11</v>
          </cell>
          <cell r="F880">
            <v>1586</v>
          </cell>
        </row>
        <row r="881">
          <cell r="A881" t="str">
            <v>2916230577106MRCZZ11</v>
          </cell>
          <cell r="F881">
            <v>1586</v>
          </cell>
        </row>
        <row r="882">
          <cell r="A882" t="str">
            <v>2916230580006414ZZ11</v>
          </cell>
          <cell r="F882">
            <v>0</v>
          </cell>
        </row>
        <row r="883">
          <cell r="A883" t="str">
            <v>2916230580106MRCZZ11</v>
          </cell>
          <cell r="F883">
            <v>0</v>
          </cell>
        </row>
        <row r="884">
          <cell r="A884" t="str">
            <v>2916230582006MRCZZ11</v>
          </cell>
          <cell r="F884">
            <v>0</v>
          </cell>
        </row>
        <row r="885">
          <cell r="A885" t="str">
            <v>2916230583506MRCZZ11</v>
          </cell>
          <cell r="F885">
            <v>6109.57</v>
          </cell>
        </row>
        <row r="886">
          <cell r="A886" t="str">
            <v>2916232360106MRCZZ11</v>
          </cell>
          <cell r="F886">
            <v>0</v>
          </cell>
        </row>
        <row r="887">
          <cell r="A887" t="str">
            <v>2916232360D06MRCZZ11</v>
          </cell>
          <cell r="F887">
            <v>396.84</v>
          </cell>
        </row>
        <row r="888">
          <cell r="A888" t="str">
            <v>2916232360N06MRCZZ11</v>
          </cell>
          <cell r="F888">
            <v>0</v>
          </cell>
        </row>
        <row r="889">
          <cell r="A889" t="str">
            <v>2916395002006MRC1211</v>
          </cell>
          <cell r="F889">
            <v>8238.6200000000008</v>
          </cell>
        </row>
        <row r="890">
          <cell r="A890" t="str">
            <v>2916395017006MRC1H11</v>
          </cell>
          <cell r="F890">
            <v>70644.479999999996</v>
          </cell>
        </row>
        <row r="891">
          <cell r="A891" t="str">
            <v>29163996050ZZZZZZZ11</v>
          </cell>
          <cell r="F891">
            <v>-8974831.3900000006</v>
          </cell>
        </row>
        <row r="892">
          <cell r="A892" t="str">
            <v>29163996100ZZZZZZZ11</v>
          </cell>
          <cell r="F892">
            <v>0</v>
          </cell>
        </row>
        <row r="893">
          <cell r="A893" t="str">
            <v>29168100010ZZZZZZZ11</v>
          </cell>
          <cell r="F893">
            <v>8838814.4800000004</v>
          </cell>
        </row>
        <row r="894">
          <cell r="A894" t="str">
            <v>29168100020ZZZZZZZ11</v>
          </cell>
          <cell r="F894">
            <v>0</v>
          </cell>
        </row>
        <row r="895">
          <cell r="A895" t="str">
            <v>29168100030ZZZZZZZ11</v>
          </cell>
          <cell r="F895">
            <v>0</v>
          </cell>
        </row>
        <row r="896">
          <cell r="A896" t="str">
            <v>29168100040ZZZZZZZ11</v>
          </cell>
          <cell r="F896">
            <v>8974831.3900000006</v>
          </cell>
        </row>
        <row r="897">
          <cell r="A897" t="str">
            <v>29168100050ZZZZZZZ11</v>
          </cell>
          <cell r="F897">
            <v>0</v>
          </cell>
        </row>
        <row r="898">
          <cell r="A898" t="str">
            <v>29168100060ZZZZZZZ11</v>
          </cell>
          <cell r="F898">
            <v>0</v>
          </cell>
        </row>
        <row r="899">
          <cell r="A899" t="str">
            <v>2917211001006MRCZZ11</v>
          </cell>
          <cell r="F899">
            <v>3219177.88</v>
          </cell>
        </row>
        <row r="900">
          <cell r="A900" t="str">
            <v>2917211022006MRCZZ11</v>
          </cell>
          <cell r="F900">
            <v>12240</v>
          </cell>
        </row>
        <row r="901">
          <cell r="A901" t="str">
            <v>2917211034006MRCZZ11</v>
          </cell>
          <cell r="F901">
            <v>306310.36</v>
          </cell>
        </row>
        <row r="902">
          <cell r="A902" t="str">
            <v>2917211036006MRCZZ11</v>
          </cell>
          <cell r="F902">
            <v>1738.52</v>
          </cell>
        </row>
        <row r="903">
          <cell r="A903" t="str">
            <v>2917211044006MRCZZ11</v>
          </cell>
          <cell r="F903">
            <v>46995.48</v>
          </cell>
        </row>
        <row r="904">
          <cell r="A904" t="str">
            <v>2917211046006MRCZZ11</v>
          </cell>
          <cell r="F904">
            <v>220870.93</v>
          </cell>
        </row>
        <row r="905">
          <cell r="A905" t="str">
            <v>2917211050006MRCZZ11</v>
          </cell>
          <cell r="F905">
            <v>18018.939999999999</v>
          </cell>
        </row>
        <row r="906">
          <cell r="A906" t="str">
            <v>2917213001006MRCZZ11</v>
          </cell>
          <cell r="F906">
            <v>411.24</v>
          </cell>
        </row>
        <row r="907">
          <cell r="A907" t="str">
            <v>2917213020006MRCZZ11</v>
          </cell>
          <cell r="F907">
            <v>46736.03</v>
          </cell>
        </row>
        <row r="908">
          <cell r="A908" t="str">
            <v>2917213040006MRCZZ11</v>
          </cell>
          <cell r="F908">
            <v>6989.85</v>
          </cell>
        </row>
        <row r="909">
          <cell r="A909" t="str">
            <v>2917230510006MRCZZ11</v>
          </cell>
          <cell r="F909">
            <v>0</v>
          </cell>
        </row>
        <row r="910">
          <cell r="A910" t="str">
            <v>2917230510106MRCZZ11</v>
          </cell>
          <cell r="F910">
            <v>0</v>
          </cell>
        </row>
        <row r="911">
          <cell r="A911" t="str">
            <v>2917230541006MRCZZ11</v>
          </cell>
          <cell r="F911">
            <v>38268.94</v>
          </cell>
        </row>
        <row r="912">
          <cell r="A912" t="str">
            <v>2917230576406MRCZZ11</v>
          </cell>
          <cell r="F912">
            <v>0</v>
          </cell>
        </row>
        <row r="913">
          <cell r="A913" t="str">
            <v>2917230577006419ZZ11</v>
          </cell>
          <cell r="F913">
            <v>0</v>
          </cell>
        </row>
        <row r="914">
          <cell r="A914" t="str">
            <v>2917230580006414ZZ11</v>
          </cell>
          <cell r="F914">
            <v>0</v>
          </cell>
        </row>
        <row r="915">
          <cell r="A915" t="str">
            <v>2917230583006414ZZ11</v>
          </cell>
          <cell r="F915">
            <v>0</v>
          </cell>
        </row>
        <row r="916">
          <cell r="A916" t="str">
            <v>2917395023006MRC1L11</v>
          </cell>
          <cell r="F916">
            <v>0</v>
          </cell>
        </row>
        <row r="917">
          <cell r="A917" t="str">
            <v>29173996050ZZZZZZZ11</v>
          </cell>
          <cell r="F917">
            <v>-3666408.75</v>
          </cell>
        </row>
        <row r="918">
          <cell r="A918" t="str">
            <v>29173996100ZZZZZZZ11</v>
          </cell>
          <cell r="F918">
            <v>0</v>
          </cell>
        </row>
        <row r="919">
          <cell r="A919" t="str">
            <v>29178100010ZZZZZZZ11</v>
          </cell>
          <cell r="F919">
            <v>3559166.09</v>
          </cell>
        </row>
        <row r="920">
          <cell r="A920" t="str">
            <v>29178100020ZZZZZZZ11</v>
          </cell>
          <cell r="F920">
            <v>0</v>
          </cell>
        </row>
        <row r="921">
          <cell r="A921" t="str">
            <v>29178100030ZZZZZZZ11</v>
          </cell>
          <cell r="F921">
            <v>0</v>
          </cell>
        </row>
        <row r="922">
          <cell r="A922" t="str">
            <v>29178100040ZZZZZZZ11</v>
          </cell>
          <cell r="F922">
            <v>3666408.75</v>
          </cell>
        </row>
        <row r="923">
          <cell r="A923" t="str">
            <v>29178100050ZZZZZZZ11</v>
          </cell>
          <cell r="F923">
            <v>0</v>
          </cell>
        </row>
        <row r="924">
          <cell r="A924" t="str">
            <v>29178100060ZZZZZZZ11</v>
          </cell>
          <cell r="F924">
            <v>0</v>
          </cell>
        </row>
        <row r="925">
          <cell r="A925" t="str">
            <v>2918211001006MRCZZ11</v>
          </cell>
          <cell r="F925">
            <v>5475003.7199999997</v>
          </cell>
        </row>
        <row r="926">
          <cell r="A926" t="str">
            <v>2918211022006MRCZZ11</v>
          </cell>
          <cell r="F926">
            <v>8400</v>
          </cell>
        </row>
        <row r="927">
          <cell r="A927" t="str">
            <v>2918211034006MRCZZ11</v>
          </cell>
          <cell r="F927">
            <v>202899.01</v>
          </cell>
        </row>
        <row r="928">
          <cell r="A928" t="str">
            <v>2918211046006MRCZZ11</v>
          </cell>
          <cell r="F928">
            <v>490864.19</v>
          </cell>
        </row>
        <row r="929">
          <cell r="A929" t="str">
            <v>2918213001006MRCZZ11</v>
          </cell>
          <cell r="F929">
            <v>1154.99</v>
          </cell>
        </row>
        <row r="930">
          <cell r="A930" t="str">
            <v>2918213020006MRCZZ11</v>
          </cell>
          <cell r="F930">
            <v>157887.35999999999</v>
          </cell>
        </row>
        <row r="931">
          <cell r="A931" t="str">
            <v>2918213030006MRCZZ11</v>
          </cell>
          <cell r="F931">
            <v>228896.3</v>
          </cell>
        </row>
        <row r="932">
          <cell r="A932" t="str">
            <v>2918213040006MRCZZ11</v>
          </cell>
          <cell r="F932">
            <v>19927.41</v>
          </cell>
        </row>
        <row r="933">
          <cell r="A933" t="str">
            <v>2918226038006MRCZZ11</v>
          </cell>
          <cell r="F933">
            <v>0</v>
          </cell>
        </row>
        <row r="934">
          <cell r="A934" t="str">
            <v>2918226060006MRCZZ11</v>
          </cell>
          <cell r="F934">
            <v>0</v>
          </cell>
        </row>
        <row r="935">
          <cell r="A935" t="str">
            <v>2918230510006MRCZZ11</v>
          </cell>
          <cell r="F935">
            <v>0</v>
          </cell>
        </row>
        <row r="936">
          <cell r="A936" t="str">
            <v>2918230541006MRCZZ11</v>
          </cell>
          <cell r="F936">
            <v>52255.58</v>
          </cell>
        </row>
        <row r="937">
          <cell r="A937" t="str">
            <v>2918230576106MRCZZ11</v>
          </cell>
          <cell r="F937">
            <v>0</v>
          </cell>
        </row>
        <row r="938">
          <cell r="A938" t="str">
            <v>2918230577106MRCZZ11</v>
          </cell>
          <cell r="F938">
            <v>0</v>
          </cell>
        </row>
        <row r="939">
          <cell r="A939" t="str">
            <v>2918230578006419ZZ11</v>
          </cell>
          <cell r="F939">
            <v>0</v>
          </cell>
        </row>
        <row r="940">
          <cell r="A940" t="str">
            <v>2918230578006590ZZ11</v>
          </cell>
          <cell r="F940">
            <v>0</v>
          </cell>
        </row>
        <row r="941">
          <cell r="A941" t="str">
            <v>2918230580106MRCZZ11</v>
          </cell>
          <cell r="F941">
            <v>0</v>
          </cell>
        </row>
        <row r="942">
          <cell r="A942" t="str">
            <v>2918230583106MRCZZ11</v>
          </cell>
          <cell r="F942">
            <v>0</v>
          </cell>
        </row>
        <row r="943">
          <cell r="A943" t="str">
            <v>2918232360006MRCZZ11</v>
          </cell>
          <cell r="F943">
            <v>0</v>
          </cell>
        </row>
        <row r="944">
          <cell r="A944" t="str">
            <v>2918232360106MRCZZ11</v>
          </cell>
          <cell r="F944">
            <v>0</v>
          </cell>
        </row>
        <row r="945">
          <cell r="A945" t="str">
            <v>29183996050ZZZZZZZ11</v>
          </cell>
          <cell r="F945">
            <v>-6042351.7199999997</v>
          </cell>
        </row>
        <row r="946">
          <cell r="A946" t="str">
            <v>29183996100ZZZZZZZ11</v>
          </cell>
          <cell r="F946">
            <v>0</v>
          </cell>
        </row>
        <row r="947">
          <cell r="A947" t="str">
            <v>29188100010ZZZZZZZ11</v>
          </cell>
          <cell r="F947">
            <v>5512477.8600000003</v>
          </cell>
        </row>
        <row r="948">
          <cell r="A948" t="str">
            <v>29188100020ZZZZZZZ11</v>
          </cell>
          <cell r="F948">
            <v>0</v>
          </cell>
        </row>
        <row r="949">
          <cell r="A949" t="str">
            <v>29188100030ZZZZZZZ11</v>
          </cell>
          <cell r="F949">
            <v>0</v>
          </cell>
        </row>
        <row r="950">
          <cell r="A950" t="str">
            <v>29188100040ZZZZZZZ11</v>
          </cell>
          <cell r="F950">
            <v>6042351.7199999997</v>
          </cell>
        </row>
        <row r="951">
          <cell r="A951" t="str">
            <v>29188100050ZZZZZZZ11</v>
          </cell>
          <cell r="F951">
            <v>0</v>
          </cell>
        </row>
        <row r="952">
          <cell r="A952" t="str">
            <v>29188100060ZZZZZZZ11</v>
          </cell>
          <cell r="F952">
            <v>0</v>
          </cell>
        </row>
        <row r="953">
          <cell r="A953" t="str">
            <v>2921211001006MRCZZ11</v>
          </cell>
          <cell r="F953">
            <v>10573940.07</v>
          </cell>
        </row>
        <row r="954">
          <cell r="A954" t="str">
            <v>2921211022006MRCZZ11</v>
          </cell>
          <cell r="F954">
            <v>17300.650000000001</v>
          </cell>
        </row>
        <row r="955">
          <cell r="A955" t="str">
            <v>2921211034006MRCZZ11</v>
          </cell>
          <cell r="F955">
            <v>543897.96</v>
          </cell>
        </row>
        <row r="956">
          <cell r="A956" t="str">
            <v>2921211044006MRCZZ11</v>
          </cell>
          <cell r="F956">
            <v>11065.11</v>
          </cell>
        </row>
        <row r="957">
          <cell r="A957" t="str">
            <v>2921211046006MRCZZ11</v>
          </cell>
          <cell r="F957">
            <v>432827.22</v>
          </cell>
        </row>
        <row r="958">
          <cell r="A958" t="str">
            <v>2921211050006MRCZZ11</v>
          </cell>
          <cell r="F958">
            <v>20988.94</v>
          </cell>
        </row>
        <row r="959">
          <cell r="A959" t="str">
            <v>2921213001006MRCZZ11</v>
          </cell>
          <cell r="F959">
            <v>1881.25</v>
          </cell>
        </row>
        <row r="960">
          <cell r="A960" t="str">
            <v>2921213010006MRCZZ11</v>
          </cell>
          <cell r="F960">
            <v>2582.69</v>
          </cell>
        </row>
        <row r="961">
          <cell r="A961" t="str">
            <v>2921213020006MRCZZ11</v>
          </cell>
          <cell r="F961">
            <v>239733.12</v>
          </cell>
        </row>
        <row r="962">
          <cell r="A962" t="str">
            <v>2921213030006MRCZZ11</v>
          </cell>
          <cell r="F962">
            <v>334177.75</v>
          </cell>
        </row>
        <row r="963">
          <cell r="A963" t="str">
            <v>2921213040006MRCZZ11</v>
          </cell>
          <cell r="F963">
            <v>32569.68</v>
          </cell>
        </row>
        <row r="964">
          <cell r="A964" t="str">
            <v>2921221040006MRCZZ11</v>
          </cell>
          <cell r="F964">
            <v>-0.01</v>
          </cell>
        </row>
        <row r="965">
          <cell r="A965" t="str">
            <v>2921221042006MRCZZ11</v>
          </cell>
          <cell r="F965">
            <v>0</v>
          </cell>
        </row>
        <row r="966">
          <cell r="A966" t="str">
            <v>2921221048006MRCZZ11</v>
          </cell>
          <cell r="F966">
            <v>0.01</v>
          </cell>
        </row>
        <row r="967">
          <cell r="A967" t="str">
            <v>2921221160006MRCZZ11</v>
          </cell>
          <cell r="F967">
            <v>-40699.75</v>
          </cell>
        </row>
        <row r="968">
          <cell r="A968" t="str">
            <v>2921221162006MRCZZ11</v>
          </cell>
          <cell r="F968">
            <v>-3700</v>
          </cell>
        </row>
        <row r="969">
          <cell r="A969" t="str">
            <v>2921221164006MRCZZ11</v>
          </cell>
          <cell r="F969">
            <v>0.01</v>
          </cell>
        </row>
        <row r="970">
          <cell r="A970" t="str">
            <v>2921222035006MRCZZ11</v>
          </cell>
          <cell r="F970">
            <v>0</v>
          </cell>
        </row>
        <row r="971">
          <cell r="A971" t="str">
            <v>2921222040006MRCZZ11</v>
          </cell>
          <cell r="F971">
            <v>-0.01</v>
          </cell>
        </row>
        <row r="972">
          <cell r="A972" t="str">
            <v>2921226060206MRCZZ11</v>
          </cell>
          <cell r="F972">
            <v>55284.800000000003</v>
          </cell>
        </row>
        <row r="973">
          <cell r="A973" t="str">
            <v>2921226060406MRCZZ11</v>
          </cell>
          <cell r="F973">
            <v>0</v>
          </cell>
        </row>
        <row r="974">
          <cell r="A974" t="str">
            <v>2921226060606MRCZZ11</v>
          </cell>
          <cell r="F974">
            <v>114580.8</v>
          </cell>
        </row>
        <row r="975">
          <cell r="A975" t="str">
            <v>2921226060G06MRCZZ11</v>
          </cell>
          <cell r="F975">
            <v>45675.199999999997</v>
          </cell>
        </row>
        <row r="976">
          <cell r="A976" t="str">
            <v>2921226060H06MRCZZ11</v>
          </cell>
          <cell r="F976">
            <v>14231.57</v>
          </cell>
        </row>
        <row r="977">
          <cell r="A977" t="str">
            <v>2921228122006MRCZZ11</v>
          </cell>
          <cell r="F977">
            <v>0</v>
          </cell>
        </row>
        <row r="978">
          <cell r="A978" t="str">
            <v>2921228543006MRCZZ11</v>
          </cell>
          <cell r="F978">
            <v>0</v>
          </cell>
        </row>
        <row r="979">
          <cell r="A979" t="str">
            <v>2921230510006MRCZZ11</v>
          </cell>
          <cell r="F979">
            <v>0</v>
          </cell>
        </row>
        <row r="980">
          <cell r="A980" t="str">
            <v>2921230510106MRCZZ11</v>
          </cell>
          <cell r="F980">
            <v>0</v>
          </cell>
        </row>
        <row r="981">
          <cell r="A981" t="str">
            <v>2921230541006MRCZZ11</v>
          </cell>
          <cell r="F981">
            <v>117671.52</v>
          </cell>
        </row>
        <row r="982">
          <cell r="A982" t="str">
            <v>2921230573006MRCZZ11</v>
          </cell>
          <cell r="F982">
            <v>0</v>
          </cell>
        </row>
        <row r="983">
          <cell r="A983" t="str">
            <v>2921230573106MRCZZ11</v>
          </cell>
          <cell r="F983">
            <v>118300.6</v>
          </cell>
        </row>
        <row r="984">
          <cell r="A984" t="str">
            <v>2921230576506MRCZZ11</v>
          </cell>
          <cell r="F984">
            <v>78798.39</v>
          </cell>
        </row>
        <row r="985">
          <cell r="A985" t="str">
            <v>2921230577506MRCZZ11</v>
          </cell>
          <cell r="F985">
            <v>2928</v>
          </cell>
        </row>
        <row r="986">
          <cell r="A986" t="str">
            <v>2921230578506MRCZZ11</v>
          </cell>
          <cell r="F986">
            <v>488</v>
          </cell>
        </row>
        <row r="987">
          <cell r="A987" t="str">
            <v>2921230580506MRCZZ11</v>
          </cell>
          <cell r="F987">
            <v>34748.01</v>
          </cell>
        </row>
        <row r="988">
          <cell r="A988" t="str">
            <v>2921230581006MRCZZ11</v>
          </cell>
          <cell r="F988">
            <v>3023.25</v>
          </cell>
        </row>
        <row r="989">
          <cell r="A989" t="str">
            <v>2921230582006MRCZZ11</v>
          </cell>
          <cell r="F989">
            <v>0</v>
          </cell>
        </row>
        <row r="990">
          <cell r="A990" t="str">
            <v>2921230583006MRCZZ11</v>
          </cell>
          <cell r="F990">
            <v>0</v>
          </cell>
        </row>
        <row r="991">
          <cell r="A991" t="str">
            <v>2921230583106MRCZZ11</v>
          </cell>
          <cell r="F991">
            <v>0</v>
          </cell>
        </row>
        <row r="992">
          <cell r="A992" t="str">
            <v>2921230583506MRCZZ11</v>
          </cell>
          <cell r="F992">
            <v>23685.63</v>
          </cell>
        </row>
        <row r="993">
          <cell r="A993" t="str">
            <v>2921232360006MRCZZ11</v>
          </cell>
          <cell r="F993">
            <v>0</v>
          </cell>
        </row>
        <row r="994">
          <cell r="A994" t="str">
            <v>2921232360106MRCZZ11</v>
          </cell>
          <cell r="F994">
            <v>0</v>
          </cell>
        </row>
        <row r="995">
          <cell r="A995" t="str">
            <v>2921232360D06MRCZZ11</v>
          </cell>
          <cell r="F995">
            <v>19996.07</v>
          </cell>
        </row>
        <row r="996">
          <cell r="A996" t="str">
            <v>2921232360W06MRCZZ11</v>
          </cell>
          <cell r="F996">
            <v>0</v>
          </cell>
        </row>
        <row r="997">
          <cell r="A997" t="str">
            <v>2921272242006MRCZZ11</v>
          </cell>
          <cell r="F997">
            <v>0</v>
          </cell>
        </row>
        <row r="998">
          <cell r="A998" t="str">
            <v>2921272243006MRCZZ11</v>
          </cell>
          <cell r="F998">
            <v>0</v>
          </cell>
        </row>
        <row r="999">
          <cell r="A999" t="str">
            <v>2921272244006MRCZZ11</v>
          </cell>
          <cell r="F999">
            <v>0</v>
          </cell>
        </row>
        <row r="1000">
          <cell r="A1000" t="str">
            <v>2921272245006MRCZZ11</v>
          </cell>
          <cell r="F1000">
            <v>0</v>
          </cell>
        </row>
        <row r="1001">
          <cell r="A1001" t="str">
            <v>2921272246006MRCZZ11</v>
          </cell>
          <cell r="F1001">
            <v>0</v>
          </cell>
        </row>
        <row r="1002">
          <cell r="A1002" t="str">
            <v>2921272247006MRCZZ11</v>
          </cell>
          <cell r="F1002">
            <v>0</v>
          </cell>
        </row>
        <row r="1003">
          <cell r="A1003" t="str">
            <v>2921272248006MRCZZ11</v>
          </cell>
          <cell r="F1003">
            <v>0</v>
          </cell>
        </row>
        <row r="1004">
          <cell r="A1004" t="str">
            <v>2921272249006MRCZZ11</v>
          </cell>
          <cell r="F1004">
            <v>0</v>
          </cell>
        </row>
        <row r="1005">
          <cell r="A1005" t="str">
            <v>2921272250006MRCZZ11</v>
          </cell>
          <cell r="F1005">
            <v>0</v>
          </cell>
        </row>
        <row r="1006">
          <cell r="A1006" t="str">
            <v>2921395002006MRC1211</v>
          </cell>
          <cell r="F1006">
            <v>0</v>
          </cell>
        </row>
        <row r="1007">
          <cell r="A1007" t="str">
            <v>2921395017006MRC1H11</v>
          </cell>
          <cell r="F1007">
            <v>0</v>
          </cell>
        </row>
        <row r="1008">
          <cell r="A1008" t="str">
            <v>2921395023006MRC1L11</v>
          </cell>
          <cell r="F1008">
            <v>0</v>
          </cell>
        </row>
        <row r="1009">
          <cell r="A1009" t="str">
            <v>2921395049006MRC2A11</v>
          </cell>
          <cell r="F1009">
            <v>23837.06</v>
          </cell>
        </row>
        <row r="1010">
          <cell r="A1010" t="str">
            <v>29213996050ZZZZZZZ11</v>
          </cell>
          <cell r="F1010">
            <v>-11802175.949999999</v>
          </cell>
        </row>
        <row r="1011">
          <cell r="A1011" t="str">
            <v>29213996100ZZZZZZZ11</v>
          </cell>
          <cell r="F1011">
            <v>0</v>
          </cell>
        </row>
        <row r="1012">
          <cell r="A1012" t="str">
            <v>29218100010ZZZZZZZ11</v>
          </cell>
          <cell r="F1012">
            <v>11776349.23</v>
          </cell>
        </row>
        <row r="1013">
          <cell r="A1013" t="str">
            <v>29218100020ZZZZZZZ11</v>
          </cell>
          <cell r="F1013">
            <v>0</v>
          </cell>
        </row>
        <row r="1014">
          <cell r="A1014" t="str">
            <v>29218100030ZZZZZZZ11</v>
          </cell>
          <cell r="F1014">
            <v>0</v>
          </cell>
        </row>
        <row r="1015">
          <cell r="A1015" t="str">
            <v>29218100040ZZZZZZZ11</v>
          </cell>
          <cell r="F1015">
            <v>11802175.949999999</v>
          </cell>
        </row>
        <row r="1016">
          <cell r="A1016" t="str">
            <v>29218100050ZZZZZZZ11</v>
          </cell>
          <cell r="F1016">
            <v>0</v>
          </cell>
        </row>
        <row r="1017">
          <cell r="A1017" t="str">
            <v>29218100060ZZZZZZZ11</v>
          </cell>
          <cell r="F1017">
            <v>0</v>
          </cell>
        </row>
        <row r="1018">
          <cell r="A1018" t="str">
            <v>3101203085026MRCZZ11</v>
          </cell>
          <cell r="F1018">
            <v>1244242.54</v>
          </cell>
        </row>
        <row r="1019">
          <cell r="A1019" t="str">
            <v>3101203086026MRCZZ11</v>
          </cell>
          <cell r="F1019">
            <v>136927.20000000001</v>
          </cell>
        </row>
        <row r="1020">
          <cell r="A1020" t="str">
            <v>3101203087026MRCZZ11</v>
          </cell>
          <cell r="F1020">
            <v>19199.990000000002</v>
          </cell>
        </row>
        <row r="1021">
          <cell r="A1021" t="str">
            <v>3101203089026MRCZZ11</v>
          </cell>
          <cell r="F1021">
            <v>239999.99</v>
          </cell>
        </row>
        <row r="1022">
          <cell r="A1022" t="str">
            <v>3101205101026MRCZZ11</v>
          </cell>
          <cell r="F1022">
            <v>60575.16</v>
          </cell>
        </row>
        <row r="1023">
          <cell r="A1023" t="str">
            <v>3101205102026MRCZZ11</v>
          </cell>
          <cell r="F1023">
            <v>181450.36</v>
          </cell>
        </row>
        <row r="1024">
          <cell r="A1024" t="str">
            <v>3101205103026MRCZZ11</v>
          </cell>
          <cell r="F1024">
            <v>1784.64</v>
          </cell>
        </row>
        <row r="1025">
          <cell r="A1025" t="str">
            <v>3101205104026MRCZZ11</v>
          </cell>
          <cell r="F1025">
            <v>105</v>
          </cell>
        </row>
        <row r="1026">
          <cell r="A1026" t="str">
            <v>3101211001026MRCZZ11</v>
          </cell>
          <cell r="F1026">
            <v>3013881.99</v>
          </cell>
        </row>
        <row r="1027">
          <cell r="A1027" t="str">
            <v>3101211010026MRCZZ11</v>
          </cell>
          <cell r="F1027">
            <v>0</v>
          </cell>
        </row>
        <row r="1028">
          <cell r="A1028" t="str">
            <v>3101211022026MRCZZ11</v>
          </cell>
          <cell r="F1028">
            <v>28800</v>
          </cell>
        </row>
        <row r="1029">
          <cell r="A1029" t="str">
            <v>3101211026026MRCZZ11</v>
          </cell>
          <cell r="F1029">
            <v>10228.450000000001</v>
          </cell>
        </row>
        <row r="1030">
          <cell r="A1030" t="str">
            <v>3101211034026MRCZZ11</v>
          </cell>
          <cell r="F1030">
            <v>633388.11</v>
          </cell>
        </row>
        <row r="1031">
          <cell r="A1031" t="str">
            <v>3101211044026MRCZZ11</v>
          </cell>
          <cell r="F1031">
            <v>990498.09</v>
          </cell>
        </row>
        <row r="1032">
          <cell r="A1032" t="str">
            <v>3101211046026MRCZZ11</v>
          </cell>
          <cell r="F1032">
            <v>165984.54999999999</v>
          </cell>
        </row>
        <row r="1033">
          <cell r="A1033" t="str">
            <v>3101211050026MRCZZ11</v>
          </cell>
          <cell r="F1033">
            <v>56544.480000000003</v>
          </cell>
        </row>
        <row r="1034">
          <cell r="A1034" t="str">
            <v>3101213001026MRCZZ11</v>
          </cell>
          <cell r="F1034">
            <v>630.01</v>
          </cell>
        </row>
        <row r="1035">
          <cell r="A1035" t="str">
            <v>3101213010026MRCZZ11</v>
          </cell>
          <cell r="F1035">
            <v>2635.85</v>
          </cell>
        </row>
        <row r="1036">
          <cell r="A1036" t="str">
            <v>3101213020026MRCZZ11</v>
          </cell>
          <cell r="F1036">
            <v>164917.20000000001</v>
          </cell>
        </row>
        <row r="1037">
          <cell r="A1037" t="str">
            <v>3101213030026MRCZZ11</v>
          </cell>
          <cell r="F1037">
            <v>540431.56999999995</v>
          </cell>
        </row>
        <row r="1038">
          <cell r="A1038" t="str">
            <v>3101213040026MRCZZ11</v>
          </cell>
          <cell r="F1038">
            <v>10707.85</v>
          </cell>
        </row>
        <row r="1039">
          <cell r="A1039" t="str">
            <v>3101226060F26MRCZZ11</v>
          </cell>
          <cell r="F1039">
            <v>11600</v>
          </cell>
        </row>
        <row r="1040">
          <cell r="A1040" t="str">
            <v>3101226060G26MRCZZ11</v>
          </cell>
          <cell r="F1040">
            <v>0</v>
          </cell>
        </row>
        <row r="1041">
          <cell r="A1041" t="str">
            <v>3101226060H26MRCZZ11</v>
          </cell>
          <cell r="F1041">
            <v>2003.24</v>
          </cell>
        </row>
        <row r="1042">
          <cell r="A1042" t="str">
            <v>3101227037026414ZZ11</v>
          </cell>
          <cell r="F1042">
            <v>35000</v>
          </cell>
        </row>
        <row r="1043">
          <cell r="A1043" t="str">
            <v>3101230012026MRCZZ11</v>
          </cell>
          <cell r="F1043">
            <v>0</v>
          </cell>
        </row>
        <row r="1044">
          <cell r="A1044" t="str">
            <v>3101230018026MRCZZ11</v>
          </cell>
          <cell r="F1044">
            <v>66503.38</v>
          </cell>
        </row>
        <row r="1045">
          <cell r="A1045" t="str">
            <v>3101230180026MRCZZ11</v>
          </cell>
          <cell r="F1045">
            <v>0</v>
          </cell>
        </row>
        <row r="1046">
          <cell r="A1046" t="str">
            <v>3101230451026MRCZZ11</v>
          </cell>
          <cell r="F1046">
            <v>0</v>
          </cell>
        </row>
        <row r="1047">
          <cell r="A1047" t="str">
            <v>3101230511026MRCZZ11</v>
          </cell>
          <cell r="F1047">
            <v>0</v>
          </cell>
        </row>
        <row r="1048">
          <cell r="A1048" t="str">
            <v>3101230515026MRCZZ11</v>
          </cell>
          <cell r="F1048">
            <v>29480.71</v>
          </cell>
        </row>
        <row r="1049">
          <cell r="A1049" t="str">
            <v>3101230541026MRCZZ11</v>
          </cell>
          <cell r="F1049">
            <v>63542.79</v>
          </cell>
        </row>
        <row r="1050">
          <cell r="A1050" t="str">
            <v>3101230572026MRCZZ11</v>
          </cell>
          <cell r="F1050">
            <v>252</v>
          </cell>
        </row>
        <row r="1051">
          <cell r="A1051" t="str">
            <v>3101230576526MRCZZ11</v>
          </cell>
          <cell r="F1051">
            <v>34149.019999999997</v>
          </cell>
        </row>
        <row r="1052">
          <cell r="A1052" t="str">
            <v>3101230577526MRCZZ11</v>
          </cell>
          <cell r="F1052">
            <v>18760.099999999999</v>
          </cell>
        </row>
        <row r="1053">
          <cell r="A1053" t="str">
            <v>3101230580526MRCZZ11</v>
          </cell>
          <cell r="F1053">
            <v>3948.4</v>
          </cell>
        </row>
        <row r="1054">
          <cell r="A1054" t="str">
            <v>3101230581026MRCZZ11</v>
          </cell>
          <cell r="F1054">
            <v>22352.23</v>
          </cell>
        </row>
        <row r="1055">
          <cell r="A1055" t="str">
            <v>3101230583526MRCZZ11</v>
          </cell>
          <cell r="F1055">
            <v>6650.2</v>
          </cell>
        </row>
        <row r="1056">
          <cell r="A1056" t="str">
            <v>3101232360D26MRCZZ11</v>
          </cell>
          <cell r="F1056">
            <v>4614.92</v>
          </cell>
        </row>
        <row r="1057">
          <cell r="A1057" t="str">
            <v>3101272060026MRCZZ11</v>
          </cell>
          <cell r="F1057">
            <v>0</v>
          </cell>
        </row>
        <row r="1058">
          <cell r="A1058" t="str">
            <v>3101272150026MRCZZ11</v>
          </cell>
          <cell r="F1058">
            <v>0</v>
          </cell>
        </row>
        <row r="1059">
          <cell r="A1059" t="str">
            <v>3101272360026MRCZZ11</v>
          </cell>
          <cell r="F1059">
            <v>0</v>
          </cell>
        </row>
        <row r="1060">
          <cell r="A1060" t="str">
            <v>3101395023026MRC1L11</v>
          </cell>
          <cell r="F1060">
            <v>0</v>
          </cell>
        </row>
        <row r="1061">
          <cell r="A1061" t="str">
            <v>3101395030026MRC1T11</v>
          </cell>
          <cell r="F1061">
            <v>372090.07</v>
          </cell>
        </row>
        <row r="1062">
          <cell r="A1062" t="str">
            <v>3101395046026MRC2711</v>
          </cell>
          <cell r="F1062">
            <v>17501881.510000002</v>
          </cell>
        </row>
        <row r="1063">
          <cell r="A1063" t="str">
            <v>3101395049026MRC2A11</v>
          </cell>
          <cell r="F1063">
            <v>68892.39</v>
          </cell>
        </row>
        <row r="1064">
          <cell r="A1064" t="str">
            <v>31013996050ZZZZZZZ11</v>
          </cell>
          <cell r="F1064">
            <v>-23271041.579999998</v>
          </cell>
        </row>
        <row r="1065">
          <cell r="A1065" t="str">
            <v>31013996100ZZZZZZZ11</v>
          </cell>
          <cell r="F1065">
            <v>0</v>
          </cell>
        </row>
        <row r="1066">
          <cell r="A1066" t="str">
            <v>31018100010ZZZZZZZ11</v>
          </cell>
          <cell r="F1066">
            <v>6611314.1299999999</v>
          </cell>
        </row>
        <row r="1067">
          <cell r="A1067" t="str">
            <v>31018100020ZZZZZZZ11</v>
          </cell>
          <cell r="F1067">
            <v>0</v>
          </cell>
        </row>
        <row r="1068">
          <cell r="A1068" t="str">
            <v>31018100030ZZZZZZZ11</v>
          </cell>
          <cell r="F1068">
            <v>0</v>
          </cell>
        </row>
        <row r="1069">
          <cell r="A1069" t="str">
            <v>31018100040ZZZZZZZ11</v>
          </cell>
          <cell r="F1069">
            <v>23271041.579999998</v>
          </cell>
        </row>
        <row r="1070">
          <cell r="A1070" t="str">
            <v>31018100050ZZZZZZZ11</v>
          </cell>
          <cell r="F1070">
            <v>0</v>
          </cell>
        </row>
        <row r="1071">
          <cell r="A1071" t="str">
            <v>31018100060ZZZZZZZ11</v>
          </cell>
          <cell r="F1071">
            <v>0</v>
          </cell>
        </row>
        <row r="1072">
          <cell r="A1072" t="str">
            <v>3201211001026MRCZZ11</v>
          </cell>
          <cell r="F1072">
            <v>3707988.69</v>
          </cell>
        </row>
        <row r="1073">
          <cell r="A1073" t="str">
            <v>3201211010026MRCZZ11</v>
          </cell>
          <cell r="F1073">
            <v>0.01</v>
          </cell>
        </row>
        <row r="1074">
          <cell r="A1074" t="str">
            <v>3201211022026MRCZZ11</v>
          </cell>
          <cell r="F1074">
            <v>12000</v>
          </cell>
        </row>
        <row r="1075">
          <cell r="A1075" t="str">
            <v>3201211026026MRCZZ11</v>
          </cell>
          <cell r="F1075">
            <v>20456.87</v>
          </cell>
        </row>
        <row r="1076">
          <cell r="A1076" t="str">
            <v>3201211034026MRCZZ11</v>
          </cell>
          <cell r="F1076">
            <v>898788.74</v>
          </cell>
        </row>
        <row r="1077">
          <cell r="A1077" t="str">
            <v>3201211044026MRCZZ11</v>
          </cell>
          <cell r="F1077">
            <v>164535.99</v>
          </cell>
        </row>
        <row r="1078">
          <cell r="A1078" t="str">
            <v>3201211046026MRCZZ11</v>
          </cell>
          <cell r="F1078">
            <v>276429.75</v>
          </cell>
        </row>
        <row r="1079">
          <cell r="A1079" t="str">
            <v>3201211050026MRCZZ11</v>
          </cell>
          <cell r="F1079">
            <v>65997.600000000006</v>
          </cell>
        </row>
        <row r="1080">
          <cell r="A1080" t="str">
            <v>3201213001026MRCZZ11</v>
          </cell>
          <cell r="F1080">
            <v>839.99</v>
          </cell>
        </row>
        <row r="1081">
          <cell r="A1081" t="str">
            <v>3201213010026MRCZZ11</v>
          </cell>
          <cell r="F1081">
            <v>2582.6999999999998</v>
          </cell>
        </row>
        <row r="1082">
          <cell r="A1082" t="str">
            <v>3201213020026MRCZZ11</v>
          </cell>
          <cell r="F1082">
            <v>343747.39</v>
          </cell>
        </row>
        <row r="1083">
          <cell r="A1083" t="str">
            <v>3201213030026MRCZZ11</v>
          </cell>
          <cell r="F1083">
            <v>628467.11</v>
          </cell>
        </row>
        <row r="1084">
          <cell r="A1084" t="str">
            <v>3201213040026MRCZZ11</v>
          </cell>
          <cell r="F1084">
            <v>14277.12</v>
          </cell>
        </row>
        <row r="1085">
          <cell r="A1085" t="str">
            <v>3201227037026416ZZ11</v>
          </cell>
          <cell r="F1085">
            <v>0</v>
          </cell>
        </row>
        <row r="1086">
          <cell r="A1086" t="str">
            <v>3201230541026MRCZZ11</v>
          </cell>
          <cell r="F1086">
            <v>52561.8</v>
          </cell>
        </row>
        <row r="1087">
          <cell r="A1087" t="str">
            <v>3201272242026MRCZZ11</v>
          </cell>
          <cell r="F1087">
            <v>0</v>
          </cell>
        </row>
        <row r="1088">
          <cell r="A1088" t="str">
            <v>3201272243026MRCZZ11</v>
          </cell>
          <cell r="F1088">
            <v>0</v>
          </cell>
        </row>
        <row r="1089">
          <cell r="A1089" t="str">
            <v>3201272244026MRCZZ11</v>
          </cell>
          <cell r="F1089">
            <v>0</v>
          </cell>
        </row>
        <row r="1090">
          <cell r="A1090" t="str">
            <v>3201272245026MRCZZ11</v>
          </cell>
          <cell r="F1090">
            <v>0</v>
          </cell>
        </row>
        <row r="1091">
          <cell r="A1091" t="str">
            <v>3201272246026MRCZZ11</v>
          </cell>
          <cell r="F1091">
            <v>0</v>
          </cell>
        </row>
        <row r="1092">
          <cell r="A1092" t="str">
            <v>3201272247026MRCZZ11</v>
          </cell>
          <cell r="F1092">
            <v>0</v>
          </cell>
        </row>
        <row r="1093">
          <cell r="A1093" t="str">
            <v>3201272248026MRCZZ11</v>
          </cell>
          <cell r="F1093">
            <v>0</v>
          </cell>
        </row>
        <row r="1094">
          <cell r="A1094" t="str">
            <v>3201272249026MRCZZ11</v>
          </cell>
          <cell r="F1094">
            <v>0</v>
          </cell>
        </row>
        <row r="1095">
          <cell r="A1095" t="str">
            <v>3201272250026MRCZZ11</v>
          </cell>
          <cell r="F1095">
            <v>0</v>
          </cell>
        </row>
        <row r="1096">
          <cell r="A1096" t="str">
            <v>3201395023026MRC1L11</v>
          </cell>
          <cell r="F1096">
            <v>0</v>
          </cell>
        </row>
        <row r="1097">
          <cell r="A1097" t="str">
            <v>32013996050ZZZZZZZ11</v>
          </cell>
          <cell r="F1097">
            <v>-5675054.7699999996</v>
          </cell>
        </row>
        <row r="1098">
          <cell r="A1098" t="str">
            <v>32013996100ZZZZZZZ11</v>
          </cell>
          <cell r="F1098">
            <v>0</v>
          </cell>
        </row>
        <row r="1099">
          <cell r="A1099" t="str">
            <v>32018100010ZZZZZZZ11</v>
          </cell>
          <cell r="F1099">
            <v>5565181.4400000004</v>
          </cell>
        </row>
        <row r="1100">
          <cell r="A1100" t="str">
            <v>32018100020ZZZZZZZ11</v>
          </cell>
          <cell r="F1100">
            <v>0</v>
          </cell>
        </row>
        <row r="1101">
          <cell r="A1101" t="str">
            <v>32018100030ZZZZZZZ11</v>
          </cell>
          <cell r="F1101">
            <v>0</v>
          </cell>
        </row>
        <row r="1102">
          <cell r="A1102" t="str">
            <v>32018100040ZZZZZZZ11</v>
          </cell>
          <cell r="F1102">
            <v>5675054.7699999996</v>
          </cell>
        </row>
        <row r="1103">
          <cell r="A1103" t="str">
            <v>32018100050ZZZZZZZ11</v>
          </cell>
          <cell r="F1103">
            <v>0</v>
          </cell>
        </row>
        <row r="1104">
          <cell r="A1104" t="str">
            <v>32018100060ZZZZZZZ11</v>
          </cell>
          <cell r="F1104">
            <v>0</v>
          </cell>
        </row>
        <row r="1105">
          <cell r="A1105" t="str">
            <v>3202114543026ZZZZZ11</v>
          </cell>
          <cell r="F1105">
            <v>0</v>
          </cell>
        </row>
        <row r="1106">
          <cell r="A1106" t="str">
            <v>3202142002029ZZZZZ11</v>
          </cell>
          <cell r="F1106">
            <v>-97260.78</v>
          </cell>
        </row>
        <row r="1107">
          <cell r="A1107" t="str">
            <v>3202142002229ZZZZZ11</v>
          </cell>
          <cell r="F1107">
            <v>-312000</v>
          </cell>
        </row>
        <row r="1108">
          <cell r="A1108" t="str">
            <v>3202211001026MRCZZ11</v>
          </cell>
          <cell r="F1108">
            <v>4211787</v>
          </cell>
        </row>
        <row r="1109">
          <cell r="A1109" t="str">
            <v>3202211022026MRCZZ11</v>
          </cell>
          <cell r="F1109">
            <v>12000</v>
          </cell>
        </row>
        <row r="1110">
          <cell r="A1110" t="str">
            <v>3202211026026MRCZZ11</v>
          </cell>
          <cell r="F1110">
            <v>63075.39</v>
          </cell>
        </row>
        <row r="1111">
          <cell r="A1111" t="str">
            <v>3202211030026MRCZZ11</v>
          </cell>
          <cell r="F1111">
            <v>3000</v>
          </cell>
        </row>
        <row r="1112">
          <cell r="A1112" t="str">
            <v>3202211034026MRCZZ11</v>
          </cell>
          <cell r="F1112">
            <v>1442630.91</v>
          </cell>
        </row>
        <row r="1113">
          <cell r="A1113" t="str">
            <v>3202211038026MRCZZ11</v>
          </cell>
          <cell r="F1113">
            <v>0</v>
          </cell>
        </row>
        <row r="1114">
          <cell r="A1114" t="str">
            <v>3202211042026MRCZZ11</v>
          </cell>
          <cell r="F1114">
            <v>0.01</v>
          </cell>
        </row>
        <row r="1115">
          <cell r="A1115" t="str">
            <v>3202211044026MRCZZ11</v>
          </cell>
          <cell r="F1115">
            <v>16930.84</v>
          </cell>
        </row>
        <row r="1116">
          <cell r="A1116" t="str">
            <v>3202211046026MRCZZ11</v>
          </cell>
          <cell r="F1116">
            <v>350999.79</v>
          </cell>
        </row>
        <row r="1117">
          <cell r="A1117" t="str">
            <v>3202211050026MRCZZ11</v>
          </cell>
          <cell r="F1117">
            <v>20049.849999999999</v>
          </cell>
        </row>
        <row r="1118">
          <cell r="A1118" t="str">
            <v>3202213001026MRCZZ11</v>
          </cell>
          <cell r="F1118">
            <v>1277.5</v>
          </cell>
        </row>
        <row r="1119">
          <cell r="A1119" t="str">
            <v>3202213010026MRCZZ11</v>
          </cell>
          <cell r="F1119">
            <v>31778.26</v>
          </cell>
        </row>
        <row r="1120">
          <cell r="A1120" t="str">
            <v>3202213020026MRCZZ11</v>
          </cell>
          <cell r="F1120">
            <v>549492.72</v>
          </cell>
        </row>
        <row r="1121">
          <cell r="A1121" t="str">
            <v>3202213030026MRCZZ11</v>
          </cell>
          <cell r="F1121">
            <v>813042.76</v>
          </cell>
        </row>
        <row r="1122">
          <cell r="A1122" t="str">
            <v>3202213040026MRCZZ11</v>
          </cell>
          <cell r="F1122">
            <v>21713.13</v>
          </cell>
        </row>
        <row r="1123">
          <cell r="A1123" t="str">
            <v>3202227037026414ZZ11</v>
          </cell>
          <cell r="F1123">
            <v>322089.84000000003</v>
          </cell>
        </row>
        <row r="1124">
          <cell r="A1124" t="str">
            <v>3202228361026NHHZZ11</v>
          </cell>
          <cell r="F1124">
            <v>0</v>
          </cell>
        </row>
        <row r="1125">
          <cell r="A1125" t="str">
            <v>3202228361026NSPZZ11</v>
          </cell>
          <cell r="F1125">
            <v>0</v>
          </cell>
        </row>
        <row r="1126">
          <cell r="A1126" t="str">
            <v>3202230018026MRCZZ11</v>
          </cell>
          <cell r="F1126">
            <v>0</v>
          </cell>
        </row>
        <row r="1127">
          <cell r="A1127" t="str">
            <v>3202230183026MRCZZ11</v>
          </cell>
          <cell r="F1127">
            <v>0</v>
          </cell>
        </row>
        <row r="1128">
          <cell r="A1128" t="str">
            <v>3202230511026MRCZZ11</v>
          </cell>
          <cell r="F1128">
            <v>0</v>
          </cell>
        </row>
        <row r="1129">
          <cell r="A1129" t="str">
            <v>3202230541026MRCZZ11</v>
          </cell>
          <cell r="F1129">
            <v>61081.49</v>
          </cell>
        </row>
        <row r="1130">
          <cell r="A1130" t="str">
            <v>3202230572026MRCZZ11</v>
          </cell>
          <cell r="F1130">
            <v>0</v>
          </cell>
        </row>
        <row r="1131">
          <cell r="A1131" t="str">
            <v>3202230576026MRCZZ11</v>
          </cell>
          <cell r="F1131">
            <v>41378.53</v>
          </cell>
        </row>
        <row r="1132">
          <cell r="A1132" t="str">
            <v>3202230577026MRCZZ11</v>
          </cell>
          <cell r="F1132">
            <v>109198</v>
          </cell>
        </row>
        <row r="1133">
          <cell r="A1133" t="str">
            <v>3202230580026MRCZZ11</v>
          </cell>
          <cell r="F1133">
            <v>45896.6</v>
          </cell>
        </row>
        <row r="1134">
          <cell r="A1134" t="str">
            <v>3202230581026MRCZZ11</v>
          </cell>
          <cell r="F1134">
            <v>3798.62</v>
          </cell>
        </row>
        <row r="1135">
          <cell r="A1135" t="str">
            <v>3202230583026MRCZZ11</v>
          </cell>
          <cell r="F1135">
            <v>44191.29</v>
          </cell>
        </row>
        <row r="1136">
          <cell r="A1136" t="str">
            <v>3202230610026MRCZZ11</v>
          </cell>
          <cell r="F1136">
            <v>8176.88</v>
          </cell>
        </row>
        <row r="1137">
          <cell r="A1137" t="str">
            <v>3202232360026MRCZZ11</v>
          </cell>
          <cell r="F1137">
            <v>31951.45</v>
          </cell>
        </row>
        <row r="1138">
          <cell r="A1138" t="str">
            <v>3202272360026MRCZZ11</v>
          </cell>
          <cell r="F1138">
            <v>0</v>
          </cell>
        </row>
        <row r="1139">
          <cell r="A1139" t="str">
            <v>3202320165026MRCZZ11</v>
          </cell>
          <cell r="F1139">
            <v>0</v>
          </cell>
        </row>
        <row r="1140">
          <cell r="A1140" t="str">
            <v>3202320170026MRCZZ11</v>
          </cell>
          <cell r="F1140">
            <v>0</v>
          </cell>
        </row>
        <row r="1141">
          <cell r="A1141" t="str">
            <v>3202350085026MRCZZ11</v>
          </cell>
          <cell r="F1141">
            <v>0</v>
          </cell>
        </row>
        <row r="1142">
          <cell r="A1142" t="str">
            <v>3202360085026MRCZZ11</v>
          </cell>
          <cell r="F1142">
            <v>0</v>
          </cell>
        </row>
        <row r="1143">
          <cell r="A1143" t="str">
            <v>3202395023026MRC1L11</v>
          </cell>
          <cell r="F1143">
            <v>0</v>
          </cell>
        </row>
        <row r="1144">
          <cell r="A1144" t="str">
            <v>32023996050ZZZZZZZ11</v>
          </cell>
          <cell r="F1144">
            <v>-6866429.9500000002</v>
          </cell>
        </row>
        <row r="1145">
          <cell r="A1145" t="str">
            <v>32023996100ZZZZZZZ11</v>
          </cell>
          <cell r="F1145">
            <v>0</v>
          </cell>
        </row>
        <row r="1146">
          <cell r="A1146" t="str">
            <v>32026456010ZZZZZZZ11</v>
          </cell>
          <cell r="F1146">
            <v>0</v>
          </cell>
        </row>
        <row r="1147">
          <cell r="A1147" t="str">
            <v>3202645602026QH9ZZ11</v>
          </cell>
          <cell r="F1147">
            <v>0</v>
          </cell>
        </row>
        <row r="1148">
          <cell r="A1148" t="str">
            <v>32026456020CFQH9ZZ11</v>
          </cell>
          <cell r="F1148">
            <v>0</v>
          </cell>
        </row>
        <row r="1149">
          <cell r="A1149" t="str">
            <v>32026456030ZZZZZZZ11</v>
          </cell>
          <cell r="F1149">
            <v>0</v>
          </cell>
        </row>
        <row r="1150">
          <cell r="A1150" t="str">
            <v>32026456040ZZZZZZZ11</v>
          </cell>
          <cell r="F1150">
            <v>0</v>
          </cell>
        </row>
        <row r="1151">
          <cell r="A1151" t="str">
            <v>32026456050ZZZZZZZ11</v>
          </cell>
          <cell r="F1151">
            <v>0</v>
          </cell>
        </row>
        <row r="1152">
          <cell r="A1152" t="str">
            <v>32026456060ZZZZZZZ11</v>
          </cell>
          <cell r="F1152">
            <v>0</v>
          </cell>
        </row>
        <row r="1153">
          <cell r="A1153" t="str">
            <v>32026456070ZZZZZZZ11</v>
          </cell>
          <cell r="F1153">
            <v>0</v>
          </cell>
        </row>
        <row r="1154">
          <cell r="A1154" t="str">
            <v>32026456080ZZZZZZZ11</v>
          </cell>
          <cell r="F1154">
            <v>0</v>
          </cell>
        </row>
        <row r="1155">
          <cell r="A1155" t="str">
            <v>32026456210ZZZZZZZ11</v>
          </cell>
          <cell r="F1155">
            <v>0</v>
          </cell>
        </row>
        <row r="1156">
          <cell r="A1156" t="str">
            <v>32026456220ZZZZZZZ11</v>
          </cell>
          <cell r="F1156">
            <v>0</v>
          </cell>
        </row>
        <row r="1157">
          <cell r="A1157" t="str">
            <v>32026456230ZZZZZZZ11</v>
          </cell>
          <cell r="F1157">
            <v>0</v>
          </cell>
        </row>
        <row r="1158">
          <cell r="A1158" t="str">
            <v>32026456240ZZZZZZZ11</v>
          </cell>
          <cell r="F1158">
            <v>0</v>
          </cell>
        </row>
        <row r="1159">
          <cell r="A1159" t="str">
            <v>32026456250ZZZZZZZ11</v>
          </cell>
          <cell r="F1159">
            <v>0</v>
          </cell>
        </row>
        <row r="1160">
          <cell r="A1160" t="str">
            <v>32026456310ZZZZZZZ11</v>
          </cell>
          <cell r="F1160">
            <v>0</v>
          </cell>
        </row>
        <row r="1161">
          <cell r="A1161" t="str">
            <v>32026456320ZZZZZZZ11</v>
          </cell>
          <cell r="F1161">
            <v>0</v>
          </cell>
        </row>
        <row r="1162">
          <cell r="A1162" t="str">
            <v>32026456330ZZZZZZZ11</v>
          </cell>
          <cell r="F1162">
            <v>0</v>
          </cell>
        </row>
        <row r="1163">
          <cell r="A1163" t="str">
            <v>32026456340ZZZZZZZ11</v>
          </cell>
          <cell r="F1163">
            <v>0</v>
          </cell>
        </row>
        <row r="1164">
          <cell r="A1164" t="str">
            <v>32026680010ZZZZZZZ11</v>
          </cell>
          <cell r="F1164">
            <v>0</v>
          </cell>
        </row>
        <row r="1165">
          <cell r="A1165" t="str">
            <v>32026680020ZZZZZZZ11</v>
          </cell>
          <cell r="F1165">
            <v>0</v>
          </cell>
        </row>
        <row r="1166">
          <cell r="A1166" t="str">
            <v>32026680030ZZZZZZZ11</v>
          </cell>
          <cell r="F1166">
            <v>0</v>
          </cell>
        </row>
        <row r="1167">
          <cell r="A1167" t="str">
            <v>32026680040ZZZZZZZ11</v>
          </cell>
          <cell r="F1167">
            <v>0</v>
          </cell>
        </row>
        <row r="1168">
          <cell r="A1168" t="str">
            <v>32026680050ZZZZZZZ11</v>
          </cell>
          <cell r="F1168">
            <v>0</v>
          </cell>
        </row>
        <row r="1169">
          <cell r="A1169" t="str">
            <v>32026680060ZZZZZZZ11</v>
          </cell>
          <cell r="F1169">
            <v>0</v>
          </cell>
        </row>
        <row r="1170">
          <cell r="A1170" t="str">
            <v>32026680070ZZZZZZZ11</v>
          </cell>
          <cell r="F1170">
            <v>0</v>
          </cell>
        </row>
        <row r="1171">
          <cell r="A1171" t="str">
            <v>32026680080ZZZZZZZ11</v>
          </cell>
          <cell r="F1171">
            <v>0</v>
          </cell>
        </row>
        <row r="1172">
          <cell r="A1172" t="str">
            <v>32026680090ZZZZZZZ11</v>
          </cell>
          <cell r="F1172">
            <v>0</v>
          </cell>
        </row>
        <row r="1173">
          <cell r="A1173" t="str">
            <v>32026680100ZZZZZZZ11</v>
          </cell>
          <cell r="F1173">
            <v>0</v>
          </cell>
        </row>
        <row r="1174">
          <cell r="A1174" t="str">
            <v>32028100010ZZZZZZZ11</v>
          </cell>
          <cell r="F1174">
            <v>5667279.75</v>
          </cell>
        </row>
        <row r="1175">
          <cell r="A1175" t="str">
            <v>32028100020ZZZZZZZ11</v>
          </cell>
          <cell r="F1175">
            <v>0</v>
          </cell>
        </row>
        <row r="1176">
          <cell r="A1176" t="str">
            <v>32028100030ZZZZZZZ11</v>
          </cell>
          <cell r="F1176">
            <v>0</v>
          </cell>
        </row>
        <row r="1177">
          <cell r="A1177" t="str">
            <v>32028100040ZZZZZZZ11</v>
          </cell>
          <cell r="F1177">
            <v>6866429.9500000002</v>
          </cell>
        </row>
        <row r="1178">
          <cell r="A1178" t="str">
            <v>32028100050ZZZZZZZ11</v>
          </cell>
          <cell r="F1178">
            <v>0</v>
          </cell>
        </row>
        <row r="1179">
          <cell r="A1179" t="str">
            <v>32028100060ZZZZZZZ11</v>
          </cell>
          <cell r="F1179">
            <v>0</v>
          </cell>
        </row>
        <row r="1180">
          <cell r="A1180" t="str">
            <v>3203138528028ZZZZZ11</v>
          </cell>
          <cell r="F1180">
            <v>-2992135.9</v>
          </cell>
        </row>
        <row r="1181">
          <cell r="A1181" t="str">
            <v>3203226040026MRCZZ11</v>
          </cell>
          <cell r="F1181">
            <v>0</v>
          </cell>
        </row>
        <row r="1182">
          <cell r="A1182" t="str">
            <v>3203226060G26MRCZZ11</v>
          </cell>
          <cell r="F1182">
            <v>0</v>
          </cell>
        </row>
        <row r="1183">
          <cell r="A1183" t="str">
            <v>3203226060H26MRCZZ11</v>
          </cell>
          <cell r="F1183">
            <v>0</v>
          </cell>
        </row>
        <row r="1184">
          <cell r="A1184" t="str">
            <v>3203227037026418ZZ11</v>
          </cell>
          <cell r="F1184">
            <v>20200</v>
          </cell>
        </row>
        <row r="1185">
          <cell r="A1185" t="str">
            <v>3203230330026MRCZZ11</v>
          </cell>
          <cell r="F1185">
            <v>0</v>
          </cell>
        </row>
        <row r="1186">
          <cell r="A1186" t="str">
            <v>3203230451026MRCZZ11</v>
          </cell>
          <cell r="F1186">
            <v>0</v>
          </cell>
        </row>
        <row r="1187">
          <cell r="A1187" t="str">
            <v>3203230452026MRCZZ11</v>
          </cell>
          <cell r="F1187">
            <v>0</v>
          </cell>
        </row>
        <row r="1188">
          <cell r="A1188" t="str">
            <v>3203230510026MRCZZ11</v>
          </cell>
          <cell r="F1188">
            <v>0</v>
          </cell>
        </row>
        <row r="1189">
          <cell r="A1189" t="str">
            <v>3203230540026MRCZZ11</v>
          </cell>
          <cell r="F1189">
            <v>0</v>
          </cell>
        </row>
        <row r="1190">
          <cell r="A1190" t="str">
            <v>3203230541026MRCZZ11</v>
          </cell>
          <cell r="F1190">
            <v>0</v>
          </cell>
        </row>
        <row r="1191">
          <cell r="A1191" t="str">
            <v>3203230572026MRCZZ11</v>
          </cell>
          <cell r="F1191">
            <v>0</v>
          </cell>
        </row>
        <row r="1192">
          <cell r="A1192" t="str">
            <v>3203230576026419ZZ11</v>
          </cell>
          <cell r="F1192">
            <v>11566.53</v>
          </cell>
        </row>
        <row r="1193">
          <cell r="A1193" t="str">
            <v>3203230576026MRCZZ11</v>
          </cell>
          <cell r="F1193">
            <v>12596.34</v>
          </cell>
        </row>
        <row r="1194">
          <cell r="A1194" t="str">
            <v>3203230577026419ZZ11</v>
          </cell>
          <cell r="F1194">
            <v>7046.15</v>
          </cell>
        </row>
        <row r="1195">
          <cell r="A1195" t="str">
            <v>3203230580026MRCZZ11</v>
          </cell>
          <cell r="F1195">
            <v>0</v>
          </cell>
        </row>
        <row r="1196">
          <cell r="A1196" t="str">
            <v>3203230581026MRCZZ11</v>
          </cell>
          <cell r="F1196">
            <v>10923.36</v>
          </cell>
        </row>
        <row r="1197">
          <cell r="A1197" t="str">
            <v>3203230582026MRCZZ11</v>
          </cell>
          <cell r="F1197">
            <v>0</v>
          </cell>
        </row>
        <row r="1198">
          <cell r="A1198" t="str">
            <v>3203230583026419ZZ11</v>
          </cell>
          <cell r="F1198">
            <v>19338.03</v>
          </cell>
        </row>
        <row r="1199">
          <cell r="A1199" t="str">
            <v>3203230598026MRCZZ11</v>
          </cell>
          <cell r="F1199">
            <v>99461.64</v>
          </cell>
        </row>
        <row r="1200">
          <cell r="A1200" t="str">
            <v>3203232360026414ZZ11</v>
          </cell>
          <cell r="F1200">
            <v>0</v>
          </cell>
        </row>
        <row r="1201">
          <cell r="A1201" t="str">
            <v>3203232360626MRCZZ11</v>
          </cell>
          <cell r="F1201">
            <v>0</v>
          </cell>
        </row>
        <row r="1202">
          <cell r="A1202" t="str">
            <v>3203232360C26MRCZZ11</v>
          </cell>
          <cell r="F1202">
            <v>419.8</v>
          </cell>
        </row>
        <row r="1203">
          <cell r="A1203" t="str">
            <v>3203232360D26MRCZZ11</v>
          </cell>
          <cell r="F1203">
            <v>1347.27</v>
          </cell>
        </row>
        <row r="1204">
          <cell r="A1204" t="str">
            <v>3203232360N26MRCZZ11</v>
          </cell>
          <cell r="F1204">
            <v>732.49</v>
          </cell>
        </row>
        <row r="1205">
          <cell r="A1205" t="str">
            <v>3203255447026MRCZZ11</v>
          </cell>
          <cell r="F1205">
            <v>0</v>
          </cell>
        </row>
        <row r="1206">
          <cell r="A1206" t="str">
            <v>3203272242026MRCZZ11</v>
          </cell>
          <cell r="F1206">
            <v>0</v>
          </cell>
        </row>
        <row r="1207">
          <cell r="A1207" t="str">
            <v>3203272243026MRCZZ11</v>
          </cell>
          <cell r="F1207">
            <v>0</v>
          </cell>
        </row>
        <row r="1208">
          <cell r="A1208" t="str">
            <v>3203272244026MRCZZ11</v>
          </cell>
          <cell r="F1208">
            <v>0</v>
          </cell>
        </row>
        <row r="1209">
          <cell r="A1209" t="str">
            <v>3203272245026MRCZZ11</v>
          </cell>
          <cell r="F1209">
            <v>0</v>
          </cell>
        </row>
        <row r="1210">
          <cell r="A1210" t="str">
            <v>3203272246026MRCZZ11</v>
          </cell>
          <cell r="F1210">
            <v>0</v>
          </cell>
        </row>
        <row r="1211">
          <cell r="A1211" t="str">
            <v>3203272247026MRCZZ11</v>
          </cell>
          <cell r="F1211">
            <v>0</v>
          </cell>
        </row>
        <row r="1212">
          <cell r="A1212" t="str">
            <v>3203272248026MRCZZ11</v>
          </cell>
          <cell r="F1212">
            <v>0</v>
          </cell>
        </row>
        <row r="1213">
          <cell r="A1213" t="str">
            <v>3203272249026MRCZZ11</v>
          </cell>
          <cell r="F1213">
            <v>0</v>
          </cell>
        </row>
        <row r="1214">
          <cell r="A1214" t="str">
            <v>3203272250026MRCZZ11</v>
          </cell>
          <cell r="F1214">
            <v>0</v>
          </cell>
        </row>
        <row r="1215">
          <cell r="A1215" t="str">
            <v>3203395023026MRC1L11</v>
          </cell>
          <cell r="F1215">
            <v>0</v>
          </cell>
        </row>
        <row r="1216">
          <cell r="A1216" t="str">
            <v>3203395049026MRC2A11</v>
          </cell>
          <cell r="F1216">
            <v>76006.929999999993</v>
          </cell>
        </row>
        <row r="1217">
          <cell r="A1217" t="str">
            <v>32033996050ZZZZZZZ11</v>
          </cell>
          <cell r="F1217">
            <v>2824738.96</v>
          </cell>
        </row>
        <row r="1218">
          <cell r="A1218" t="str">
            <v>32033996100ZZZZZZZ11</v>
          </cell>
          <cell r="F1218">
            <v>0</v>
          </cell>
        </row>
        <row r="1219">
          <cell r="A1219" t="str">
            <v>32038100010ZZZZZZZ11</v>
          </cell>
          <cell r="F1219">
            <v>-2086004.45</v>
          </cell>
        </row>
        <row r="1220">
          <cell r="A1220" t="str">
            <v>32038100020ZZZZZZZ11</v>
          </cell>
          <cell r="F1220">
            <v>0</v>
          </cell>
        </row>
        <row r="1221">
          <cell r="A1221" t="str">
            <v>32038100030ZZZZZZZ11</v>
          </cell>
          <cell r="F1221">
            <v>0</v>
          </cell>
        </row>
        <row r="1222">
          <cell r="A1222" t="str">
            <v>32038100040ZZZZZZZ11</v>
          </cell>
          <cell r="F1222">
            <v>-2824738.96</v>
          </cell>
        </row>
        <row r="1223">
          <cell r="A1223" t="str">
            <v>32038100050ZZZZZZZ11</v>
          </cell>
          <cell r="F1223">
            <v>0</v>
          </cell>
        </row>
        <row r="1224">
          <cell r="A1224" t="str">
            <v>32038100060ZZZZZZZ11</v>
          </cell>
          <cell r="F1224">
            <v>0</v>
          </cell>
        </row>
        <row r="1225">
          <cell r="A1225" t="str">
            <v>3204211001026MRCZZ11</v>
          </cell>
          <cell r="F1225">
            <v>669251.99</v>
          </cell>
        </row>
        <row r="1226">
          <cell r="A1226" t="str">
            <v>3204211022026MRCZZ11</v>
          </cell>
          <cell r="F1226">
            <v>8622</v>
          </cell>
        </row>
        <row r="1227">
          <cell r="A1227" t="str">
            <v>3204211034026MRCZZ11</v>
          </cell>
          <cell r="F1227">
            <v>218859.09</v>
          </cell>
        </row>
        <row r="1228">
          <cell r="A1228" t="str">
            <v>3204211044026MRCZZ11</v>
          </cell>
          <cell r="F1228">
            <v>6142.6</v>
          </cell>
        </row>
        <row r="1229">
          <cell r="A1229" t="str">
            <v>3204211046026MRCZZ11</v>
          </cell>
          <cell r="F1229">
            <v>55771</v>
          </cell>
        </row>
        <row r="1230">
          <cell r="A1230" t="str">
            <v>3204213001026MRCZZ11</v>
          </cell>
          <cell r="F1230">
            <v>104.99</v>
          </cell>
        </row>
        <row r="1231">
          <cell r="A1231" t="str">
            <v>3204213010026MRCZZ11</v>
          </cell>
          <cell r="F1231">
            <v>4309.8</v>
          </cell>
        </row>
        <row r="1232">
          <cell r="A1232" t="str">
            <v>3204213020026MRCZZ11</v>
          </cell>
          <cell r="F1232">
            <v>40251.599999999999</v>
          </cell>
        </row>
        <row r="1233">
          <cell r="A1233" t="str">
            <v>3204213030026MRCZZ11</v>
          </cell>
          <cell r="F1233">
            <v>120933.86</v>
          </cell>
        </row>
        <row r="1234">
          <cell r="A1234" t="str">
            <v>3204213040026MRCZZ11</v>
          </cell>
          <cell r="F1234">
            <v>1784.64</v>
          </cell>
        </row>
        <row r="1235">
          <cell r="A1235" t="str">
            <v>3204230541026MRCZZ11</v>
          </cell>
          <cell r="F1235">
            <v>9018.82</v>
          </cell>
        </row>
        <row r="1236">
          <cell r="A1236" t="str">
            <v>3204272242026MRCZZ11</v>
          </cell>
          <cell r="F1236">
            <v>0</v>
          </cell>
        </row>
        <row r="1237">
          <cell r="A1237" t="str">
            <v>3204272243026MRCZZ11</v>
          </cell>
          <cell r="F1237">
            <v>0</v>
          </cell>
        </row>
        <row r="1238">
          <cell r="A1238" t="str">
            <v>3204272244026MRCZZ11</v>
          </cell>
          <cell r="F1238">
            <v>0</v>
          </cell>
        </row>
        <row r="1239">
          <cell r="A1239" t="str">
            <v>3204272245026MRCZZ11</v>
          </cell>
          <cell r="F1239">
            <v>0</v>
          </cell>
        </row>
        <row r="1240">
          <cell r="A1240" t="str">
            <v>3204272246026MRCZZ11</v>
          </cell>
          <cell r="F1240">
            <v>0</v>
          </cell>
        </row>
        <row r="1241">
          <cell r="A1241" t="str">
            <v>3204272247026MRCZZ11</v>
          </cell>
          <cell r="F1241">
            <v>0</v>
          </cell>
        </row>
        <row r="1242">
          <cell r="A1242" t="str">
            <v>3204272248026MRCZZ11</v>
          </cell>
          <cell r="F1242">
            <v>0</v>
          </cell>
        </row>
        <row r="1243">
          <cell r="A1243" t="str">
            <v>3204272249026MRCZZ11</v>
          </cell>
          <cell r="F1243">
            <v>0</v>
          </cell>
        </row>
        <row r="1244">
          <cell r="A1244" t="str">
            <v>3204272250026MRCZZ11</v>
          </cell>
          <cell r="F1244">
            <v>0</v>
          </cell>
        </row>
        <row r="1245">
          <cell r="A1245" t="str">
            <v>3204395023026MRC1L11</v>
          </cell>
          <cell r="F1245">
            <v>0</v>
          </cell>
        </row>
        <row r="1246">
          <cell r="A1246" t="str">
            <v>32043996050ZZZZZZZ11</v>
          </cell>
          <cell r="F1246">
            <v>-1044689.9</v>
          </cell>
        </row>
        <row r="1247">
          <cell r="A1247" t="str">
            <v>32043996100ZZZZZZZ11</v>
          </cell>
          <cell r="F1247">
            <v>0</v>
          </cell>
        </row>
        <row r="1248">
          <cell r="A1248" t="str">
            <v>32048100010ZZZZZZZ11</v>
          </cell>
          <cell r="F1248">
            <v>1027249.31</v>
          </cell>
        </row>
        <row r="1249">
          <cell r="A1249" t="str">
            <v>32048100020ZZZZZZZ11</v>
          </cell>
          <cell r="F1249">
            <v>0</v>
          </cell>
        </row>
        <row r="1250">
          <cell r="A1250" t="str">
            <v>32048100030ZZZZZZZ11</v>
          </cell>
          <cell r="F1250">
            <v>0</v>
          </cell>
        </row>
        <row r="1251">
          <cell r="A1251" t="str">
            <v>32048100040ZZZZZZZ11</v>
          </cell>
          <cell r="F1251">
            <v>1044689.9</v>
          </cell>
        </row>
        <row r="1252">
          <cell r="A1252" t="str">
            <v>32048100050ZZZZZZZ11</v>
          </cell>
          <cell r="F1252">
            <v>0</v>
          </cell>
        </row>
        <row r="1253">
          <cell r="A1253" t="str">
            <v>32048100060ZZZZZZZ11</v>
          </cell>
          <cell r="F1253">
            <v>0</v>
          </cell>
        </row>
        <row r="1254">
          <cell r="A1254" t="str">
            <v>3301211001026MRCZZ11</v>
          </cell>
          <cell r="F1254">
            <v>1797274.14</v>
          </cell>
        </row>
        <row r="1255">
          <cell r="A1255" t="str">
            <v>3301211022026MRCZZ11</v>
          </cell>
          <cell r="F1255">
            <v>18400</v>
          </cell>
        </row>
        <row r="1256">
          <cell r="A1256" t="str">
            <v>3301211034026MRCZZ11</v>
          </cell>
          <cell r="F1256">
            <v>316774.90999999997</v>
          </cell>
        </row>
        <row r="1257">
          <cell r="A1257" t="str">
            <v>3301211044026MRCZZ11</v>
          </cell>
          <cell r="F1257">
            <v>-0.01</v>
          </cell>
        </row>
        <row r="1258">
          <cell r="A1258" t="str">
            <v>3301211046026MRCZZ11</v>
          </cell>
          <cell r="F1258">
            <v>120284.35</v>
          </cell>
        </row>
        <row r="1259">
          <cell r="A1259" t="str">
            <v>3301211050026MRCZZ11</v>
          </cell>
          <cell r="F1259">
            <v>62779.56</v>
          </cell>
        </row>
        <row r="1260">
          <cell r="A1260" t="str">
            <v>3301213001026MRCZZ11</v>
          </cell>
          <cell r="F1260">
            <v>210.01</v>
          </cell>
        </row>
        <row r="1261">
          <cell r="A1261" t="str">
            <v>3301213010026MRCZZ11</v>
          </cell>
          <cell r="F1261">
            <v>2927.98</v>
          </cell>
        </row>
        <row r="1262">
          <cell r="A1262" t="str">
            <v>3301213020026MRCZZ11</v>
          </cell>
          <cell r="F1262">
            <v>37656.54</v>
          </cell>
        </row>
        <row r="1263">
          <cell r="A1263" t="str">
            <v>3301213030026MRCZZ11</v>
          </cell>
          <cell r="F1263">
            <v>244195.97</v>
          </cell>
        </row>
        <row r="1264">
          <cell r="A1264" t="str">
            <v>3301213040026MRCZZ11</v>
          </cell>
          <cell r="F1264">
            <v>3569.28</v>
          </cell>
        </row>
        <row r="1265">
          <cell r="A1265" t="str">
            <v>3301226060H26MRCZZ11</v>
          </cell>
          <cell r="F1265">
            <v>0</v>
          </cell>
        </row>
        <row r="1266">
          <cell r="A1266" t="str">
            <v>3301230451026MRCZZ11</v>
          </cell>
          <cell r="F1266">
            <v>0</v>
          </cell>
        </row>
        <row r="1267">
          <cell r="A1267" t="str">
            <v>3301230541026MRCZZ11</v>
          </cell>
          <cell r="F1267">
            <v>21458.23</v>
          </cell>
        </row>
        <row r="1268">
          <cell r="A1268" t="str">
            <v>3301230576026419ZZ11</v>
          </cell>
          <cell r="F1268">
            <v>0</v>
          </cell>
        </row>
        <row r="1269">
          <cell r="A1269" t="str">
            <v>3301230576526MRCZZ11</v>
          </cell>
          <cell r="F1269">
            <v>0</v>
          </cell>
        </row>
        <row r="1270">
          <cell r="A1270" t="str">
            <v>3301230577026419ZZ11</v>
          </cell>
          <cell r="F1270">
            <v>0</v>
          </cell>
        </row>
        <row r="1271">
          <cell r="A1271" t="str">
            <v>3301230577526MRCZZ11</v>
          </cell>
          <cell r="F1271">
            <v>0</v>
          </cell>
        </row>
        <row r="1272">
          <cell r="A1272" t="str">
            <v>3301230580026414ZZ11</v>
          </cell>
          <cell r="F1272">
            <v>0</v>
          </cell>
        </row>
        <row r="1273">
          <cell r="A1273" t="str">
            <v>3301230580526MRCZZ11</v>
          </cell>
          <cell r="F1273">
            <v>1353.54</v>
          </cell>
        </row>
        <row r="1274">
          <cell r="A1274" t="str">
            <v>3301230583026419ZZ11</v>
          </cell>
          <cell r="F1274">
            <v>0</v>
          </cell>
        </row>
        <row r="1275">
          <cell r="A1275" t="str">
            <v>3301230583526MRCZZ11</v>
          </cell>
          <cell r="F1275">
            <v>0</v>
          </cell>
        </row>
        <row r="1276">
          <cell r="A1276" t="str">
            <v>3301232360D26MRCZZ11</v>
          </cell>
          <cell r="F1276">
            <v>0</v>
          </cell>
        </row>
        <row r="1277">
          <cell r="A1277" t="str">
            <v>3301272150026MRCZZ12</v>
          </cell>
          <cell r="F1277">
            <v>0</v>
          </cell>
        </row>
        <row r="1278">
          <cell r="A1278" t="str">
            <v>3301272242026MRCZZ11</v>
          </cell>
          <cell r="F1278">
            <v>0</v>
          </cell>
        </row>
        <row r="1279">
          <cell r="A1279" t="str">
            <v>3301272243026MRCZZ11</v>
          </cell>
          <cell r="F1279">
            <v>0</v>
          </cell>
        </row>
        <row r="1280">
          <cell r="A1280" t="str">
            <v>3301272244026MRCZZ11</v>
          </cell>
          <cell r="F1280">
            <v>0</v>
          </cell>
        </row>
        <row r="1281">
          <cell r="A1281" t="str">
            <v>3301272245026MRCZZ11</v>
          </cell>
          <cell r="F1281">
            <v>0</v>
          </cell>
        </row>
        <row r="1282">
          <cell r="A1282" t="str">
            <v>3301272246026MRCZZ11</v>
          </cell>
          <cell r="F1282">
            <v>0</v>
          </cell>
        </row>
        <row r="1283">
          <cell r="A1283" t="str">
            <v>3301272247026MRCZZ11</v>
          </cell>
          <cell r="F1283">
            <v>0</v>
          </cell>
        </row>
        <row r="1284">
          <cell r="A1284" t="str">
            <v>3301272248026MRCZZ11</v>
          </cell>
          <cell r="F1284">
            <v>0</v>
          </cell>
        </row>
        <row r="1285">
          <cell r="A1285" t="str">
            <v>3301272249026MRCZZ11</v>
          </cell>
          <cell r="F1285">
            <v>0</v>
          </cell>
        </row>
        <row r="1286">
          <cell r="A1286" t="str">
            <v>3301272250026MRCZZ11</v>
          </cell>
          <cell r="F1286">
            <v>0</v>
          </cell>
        </row>
        <row r="1287">
          <cell r="A1287" t="str">
            <v>3301395023026MRC1L11</v>
          </cell>
          <cell r="F1287">
            <v>0</v>
          </cell>
        </row>
        <row r="1288">
          <cell r="A1288" t="str">
            <v>3301395049026MRC2A11</v>
          </cell>
          <cell r="F1288">
            <v>173799.63</v>
          </cell>
        </row>
        <row r="1289">
          <cell r="A1289" t="str">
            <v>33013996050ZZZZZZZ11</v>
          </cell>
          <cell r="F1289">
            <v>-2418840.6800000002</v>
          </cell>
        </row>
        <row r="1290">
          <cell r="A1290" t="str">
            <v>33013996100ZZZZZZZ11</v>
          </cell>
          <cell r="F1290">
            <v>0</v>
          </cell>
        </row>
        <row r="1291">
          <cell r="A1291" t="str">
            <v>33015570610ZZZZZZZ11</v>
          </cell>
          <cell r="F1291">
            <v>0</v>
          </cell>
        </row>
        <row r="1292">
          <cell r="A1292" t="str">
            <v>33015570620ZZZZZZZ11</v>
          </cell>
          <cell r="F1292">
            <v>0</v>
          </cell>
        </row>
        <row r="1293">
          <cell r="A1293" t="str">
            <v>33015570630ZZZZZZZ11</v>
          </cell>
          <cell r="F1293">
            <v>0</v>
          </cell>
        </row>
        <row r="1294">
          <cell r="A1294" t="str">
            <v>33015570640ZZZZZZZ11</v>
          </cell>
          <cell r="F1294">
            <v>0</v>
          </cell>
        </row>
        <row r="1295">
          <cell r="A1295" t="str">
            <v>33015570650ZZZZZZZ11</v>
          </cell>
          <cell r="F1295">
            <v>0</v>
          </cell>
        </row>
        <row r="1296">
          <cell r="A1296" t="str">
            <v>33015570660ZZZZZZZ11</v>
          </cell>
          <cell r="F1296">
            <v>0</v>
          </cell>
        </row>
        <row r="1297">
          <cell r="A1297" t="str">
            <v>33015570670ZZZZZZZ11</v>
          </cell>
          <cell r="F1297">
            <v>0</v>
          </cell>
        </row>
        <row r="1298">
          <cell r="A1298" t="str">
            <v>33015650910ZZZZZZZ11</v>
          </cell>
          <cell r="F1298">
            <v>1984.42</v>
          </cell>
        </row>
        <row r="1299">
          <cell r="A1299" t="str">
            <v>33015650920ZZZZZZZ11</v>
          </cell>
          <cell r="F1299">
            <v>0</v>
          </cell>
        </row>
        <row r="1300">
          <cell r="A1300" t="str">
            <v>33015650930ZZZZZZZ11</v>
          </cell>
          <cell r="F1300">
            <v>0</v>
          </cell>
        </row>
        <row r="1301">
          <cell r="A1301" t="str">
            <v>33015650940ZZZZZZZ11</v>
          </cell>
          <cell r="F1301">
            <v>0</v>
          </cell>
        </row>
        <row r="1302">
          <cell r="A1302" t="str">
            <v>33015650950ZZZZZZZ11</v>
          </cell>
          <cell r="F1302">
            <v>0</v>
          </cell>
        </row>
        <row r="1303">
          <cell r="A1303" t="str">
            <v>33015650960ZZZZZZZ11</v>
          </cell>
          <cell r="F1303">
            <v>0</v>
          </cell>
        </row>
        <row r="1304">
          <cell r="A1304" t="str">
            <v>33015650970ZZZZZZZ11</v>
          </cell>
          <cell r="F1304">
            <v>0</v>
          </cell>
        </row>
        <row r="1305">
          <cell r="A1305" t="str">
            <v>33015651110ZZZZZZZ11</v>
          </cell>
          <cell r="F1305">
            <v>0</v>
          </cell>
        </row>
        <row r="1306">
          <cell r="A1306" t="str">
            <v>33015651130ZZZZZZZ11</v>
          </cell>
          <cell r="F1306">
            <v>0</v>
          </cell>
        </row>
        <row r="1307">
          <cell r="A1307" t="str">
            <v>33015651140ZZZZZZZ11</v>
          </cell>
          <cell r="F1307">
            <v>0</v>
          </cell>
        </row>
        <row r="1308">
          <cell r="A1308" t="str">
            <v>33016800310ZZZZZZZ11</v>
          </cell>
          <cell r="F1308">
            <v>-162026.85999999999</v>
          </cell>
        </row>
        <row r="1309">
          <cell r="A1309" t="str">
            <v>33016800320ZZZZZZZ11</v>
          </cell>
          <cell r="F1309">
            <v>-74208.69</v>
          </cell>
        </row>
        <row r="1310">
          <cell r="A1310" t="str">
            <v>33016800330ZZZZZZZ11</v>
          </cell>
          <cell r="F1310">
            <v>0</v>
          </cell>
        </row>
        <row r="1311">
          <cell r="A1311" t="str">
            <v>33016801510ZZZZZZZ11</v>
          </cell>
          <cell r="F1311">
            <v>-26565.200000000001</v>
          </cell>
        </row>
        <row r="1312">
          <cell r="A1312" t="str">
            <v>33016801520ZZZZZZZ11</v>
          </cell>
          <cell r="F1312">
            <v>0</v>
          </cell>
        </row>
        <row r="1313">
          <cell r="A1313" t="str">
            <v>33016801530ZZZZZZZ11</v>
          </cell>
          <cell r="F1313">
            <v>0</v>
          </cell>
        </row>
        <row r="1314">
          <cell r="A1314" t="str">
            <v>33018100010ZZZZZZZ11</v>
          </cell>
          <cell r="F1314">
            <v>2354122.09</v>
          </cell>
        </row>
        <row r="1315">
          <cell r="A1315" t="str">
            <v>33018100020ZZZZZZZ11</v>
          </cell>
          <cell r="F1315">
            <v>0</v>
          </cell>
        </row>
        <row r="1316">
          <cell r="A1316" t="str">
            <v>33018100030ZZZZZZZ11</v>
          </cell>
          <cell r="F1316">
            <v>0</v>
          </cell>
        </row>
        <row r="1317">
          <cell r="A1317" t="str">
            <v>33018100040ZZZZZZZ11</v>
          </cell>
          <cell r="F1317">
            <v>2418840.6800000002</v>
          </cell>
        </row>
        <row r="1318">
          <cell r="A1318" t="str">
            <v>33018100050ZZZZZZZ11</v>
          </cell>
          <cell r="F1318">
            <v>0</v>
          </cell>
        </row>
        <row r="1319">
          <cell r="A1319" t="str">
            <v>33018100060ZZZZZZZ11</v>
          </cell>
          <cell r="F1319">
            <v>0</v>
          </cell>
        </row>
        <row r="1320">
          <cell r="A1320" t="str">
            <v>3302211001026MRCZZ11</v>
          </cell>
          <cell r="F1320">
            <v>5532423</v>
          </cell>
        </row>
        <row r="1321">
          <cell r="A1321" t="str">
            <v>3302211020026MRCZZ11</v>
          </cell>
          <cell r="F1321">
            <v>18188.79</v>
          </cell>
        </row>
        <row r="1322">
          <cell r="A1322" t="str">
            <v>3302211022026MRCZZ11</v>
          </cell>
          <cell r="F1322">
            <v>8400</v>
          </cell>
        </row>
        <row r="1323">
          <cell r="A1323" t="str">
            <v>3302211026026MRCZZ11</v>
          </cell>
          <cell r="F1323">
            <v>62223.01</v>
          </cell>
        </row>
        <row r="1324">
          <cell r="A1324" t="str">
            <v>3302211034026MRCZZ11</v>
          </cell>
          <cell r="F1324">
            <v>265430.65000000002</v>
          </cell>
        </row>
        <row r="1325">
          <cell r="A1325" t="str">
            <v>3302211036026MRCZZ11</v>
          </cell>
          <cell r="F1325">
            <v>-0.01</v>
          </cell>
        </row>
        <row r="1326">
          <cell r="A1326" t="str">
            <v>3302211044026MRCZZ11</v>
          </cell>
          <cell r="F1326">
            <v>202265.29</v>
          </cell>
        </row>
        <row r="1327">
          <cell r="A1327" t="str">
            <v>3302211046026MRCZZ11</v>
          </cell>
          <cell r="F1327">
            <v>465536.77</v>
          </cell>
        </row>
        <row r="1328">
          <cell r="A1328" t="str">
            <v>3302211050026MRCZZ11</v>
          </cell>
          <cell r="F1328">
            <v>95250.17</v>
          </cell>
        </row>
        <row r="1329">
          <cell r="A1329" t="str">
            <v>3302213001026MRCZZ11</v>
          </cell>
          <cell r="F1329">
            <v>2117.4899999999998</v>
          </cell>
        </row>
        <row r="1330">
          <cell r="A1330" t="str">
            <v>3302213010026MRCZZ11</v>
          </cell>
          <cell r="F1330">
            <v>56838.87</v>
          </cell>
        </row>
        <row r="1331">
          <cell r="A1331" t="str">
            <v>3302213020026MRCZZ11</v>
          </cell>
          <cell r="F1331">
            <v>559653.72</v>
          </cell>
        </row>
        <row r="1332">
          <cell r="A1332" t="str">
            <v>3302213030026MRCZZ11</v>
          </cell>
          <cell r="F1332">
            <v>1063070.1599999999</v>
          </cell>
        </row>
        <row r="1333">
          <cell r="A1333" t="str">
            <v>3302213040026MRCZZ11</v>
          </cell>
          <cell r="F1333">
            <v>35989.29</v>
          </cell>
        </row>
        <row r="1334">
          <cell r="A1334" t="str">
            <v>3302230178026MRCZZ11</v>
          </cell>
          <cell r="F1334">
            <v>0</v>
          </cell>
        </row>
        <row r="1335">
          <cell r="A1335" t="str">
            <v>3302230451026MRCZZ11</v>
          </cell>
          <cell r="F1335">
            <v>1976.67</v>
          </cell>
        </row>
        <row r="1336">
          <cell r="A1336" t="str">
            <v>3302230541026MRCZZ11</v>
          </cell>
          <cell r="F1336">
            <v>68346.05</v>
          </cell>
        </row>
        <row r="1337">
          <cell r="A1337" t="str">
            <v>3302230577026419ZZ11</v>
          </cell>
          <cell r="F1337">
            <v>0</v>
          </cell>
        </row>
        <row r="1338">
          <cell r="A1338" t="str">
            <v>3302230577526MRCZZ11</v>
          </cell>
          <cell r="F1338">
            <v>0</v>
          </cell>
        </row>
        <row r="1339">
          <cell r="A1339" t="str">
            <v>3302230610026MRCZZ11</v>
          </cell>
          <cell r="F1339">
            <v>0</v>
          </cell>
        </row>
        <row r="1340">
          <cell r="A1340" t="str">
            <v>3302232360026MRCZZ11</v>
          </cell>
          <cell r="F1340">
            <v>4010.8</v>
          </cell>
        </row>
        <row r="1341">
          <cell r="A1341" t="str">
            <v>3302272242026MRCZZ11</v>
          </cell>
          <cell r="F1341">
            <v>0</v>
          </cell>
        </row>
        <row r="1342">
          <cell r="A1342" t="str">
            <v>3302272243026MRCZZ11</v>
          </cell>
          <cell r="F1342">
            <v>0</v>
          </cell>
        </row>
        <row r="1343">
          <cell r="A1343" t="str">
            <v>3302272244026MRCZZ11</v>
          </cell>
          <cell r="F1343">
            <v>0</v>
          </cell>
        </row>
        <row r="1344">
          <cell r="A1344" t="str">
            <v>3302272245026MRCZZ11</v>
          </cell>
          <cell r="F1344">
            <v>0</v>
          </cell>
        </row>
        <row r="1345">
          <cell r="A1345" t="str">
            <v>3302272246026MRCZZ11</v>
          </cell>
          <cell r="F1345">
            <v>0</v>
          </cell>
        </row>
        <row r="1346">
          <cell r="A1346" t="str">
            <v>3302272247026MRCZZ11</v>
          </cell>
          <cell r="F1346">
            <v>0</v>
          </cell>
        </row>
        <row r="1347">
          <cell r="A1347" t="str">
            <v>3302272248026MRCZZ11</v>
          </cell>
          <cell r="F1347">
            <v>0</v>
          </cell>
        </row>
        <row r="1348">
          <cell r="A1348" t="str">
            <v>3302272249026MRCZZ11</v>
          </cell>
          <cell r="F1348">
            <v>0</v>
          </cell>
        </row>
        <row r="1349">
          <cell r="A1349" t="str">
            <v>3302272250026MRCZZ11</v>
          </cell>
          <cell r="F1349">
            <v>0</v>
          </cell>
        </row>
        <row r="1350">
          <cell r="A1350" t="str">
            <v>3302395023026MRC1L11</v>
          </cell>
          <cell r="F1350">
            <v>0</v>
          </cell>
        </row>
        <row r="1351">
          <cell r="A1351" t="str">
            <v>33023996050ZZZZZZZ11</v>
          </cell>
          <cell r="F1351">
            <v>-7805698.5700000003</v>
          </cell>
        </row>
        <row r="1352">
          <cell r="A1352" t="str">
            <v>33023996100ZZZZZZZ11</v>
          </cell>
          <cell r="F1352">
            <v>0</v>
          </cell>
        </row>
        <row r="1353">
          <cell r="A1353" t="str">
            <v>33028100010ZZZZZZZ11</v>
          </cell>
          <cell r="F1353">
            <v>9245294.3100000005</v>
          </cell>
        </row>
        <row r="1354">
          <cell r="A1354" t="str">
            <v>33028100020ZZZZZZZ11</v>
          </cell>
          <cell r="F1354">
            <v>0</v>
          </cell>
        </row>
        <row r="1355">
          <cell r="A1355" t="str">
            <v>33028100030ZZZZZZZ11</v>
          </cell>
          <cell r="F1355">
            <v>0</v>
          </cell>
        </row>
        <row r="1356">
          <cell r="A1356" t="str">
            <v>33028100040ZZZZZZZ11</v>
          </cell>
          <cell r="F1356">
            <v>7805698.5700000003</v>
          </cell>
        </row>
        <row r="1357">
          <cell r="A1357" t="str">
            <v>33028100050ZZZZZZZ11</v>
          </cell>
          <cell r="F1357">
            <v>0</v>
          </cell>
        </row>
        <row r="1358">
          <cell r="A1358" t="str">
            <v>33028100060ZZZZZZZ11</v>
          </cell>
          <cell r="F1358">
            <v>0</v>
          </cell>
        </row>
        <row r="1359">
          <cell r="A1359" t="str">
            <v>3303211001026MRCZZ11</v>
          </cell>
          <cell r="F1359">
            <v>3034043.99</v>
          </cell>
        </row>
        <row r="1360">
          <cell r="A1360" t="str">
            <v>3303211022026MRCZZ11</v>
          </cell>
          <cell r="F1360">
            <v>8400</v>
          </cell>
        </row>
        <row r="1361">
          <cell r="A1361" t="str">
            <v>3303211034026MRCZZ11</v>
          </cell>
          <cell r="F1361">
            <v>940552.86</v>
          </cell>
        </row>
        <row r="1362">
          <cell r="A1362" t="str">
            <v>3303211036026MRCZZ11</v>
          </cell>
          <cell r="F1362">
            <v>0</v>
          </cell>
        </row>
        <row r="1363">
          <cell r="A1363" t="str">
            <v>3303211044026MRCZZ11</v>
          </cell>
          <cell r="F1363">
            <v>-0.01</v>
          </cell>
        </row>
        <row r="1364">
          <cell r="A1364" t="str">
            <v>3303211046026MRCZZ11</v>
          </cell>
          <cell r="F1364">
            <v>252836.99</v>
          </cell>
        </row>
        <row r="1365">
          <cell r="A1365" t="str">
            <v>3303211050026MRCZZ11</v>
          </cell>
          <cell r="F1365">
            <v>41155.120000000003</v>
          </cell>
        </row>
        <row r="1366">
          <cell r="A1366" t="str">
            <v>3303213001026MRCZZ11</v>
          </cell>
          <cell r="F1366">
            <v>630.01</v>
          </cell>
        </row>
        <row r="1367">
          <cell r="A1367" t="str">
            <v>3303213010026MRCZZ11</v>
          </cell>
          <cell r="F1367">
            <v>35655.18</v>
          </cell>
        </row>
        <row r="1368">
          <cell r="A1368" t="str">
            <v>3303213020026MRCZZ11</v>
          </cell>
          <cell r="F1368">
            <v>221494.34</v>
          </cell>
        </row>
        <row r="1369">
          <cell r="A1369" t="str">
            <v>3303213030026MRCZZ11</v>
          </cell>
          <cell r="F1369">
            <v>576253.46</v>
          </cell>
        </row>
        <row r="1370">
          <cell r="A1370" t="str">
            <v>3303213040026MRCZZ11</v>
          </cell>
          <cell r="F1370">
            <v>10707.83</v>
          </cell>
        </row>
        <row r="1371">
          <cell r="A1371" t="str">
            <v>3303228361026NSPZZ11</v>
          </cell>
          <cell r="F1371">
            <v>0</v>
          </cell>
        </row>
        <row r="1372">
          <cell r="A1372" t="str">
            <v>3303230451026MRCZZ11</v>
          </cell>
          <cell r="F1372">
            <v>188.2</v>
          </cell>
        </row>
        <row r="1373">
          <cell r="A1373" t="str">
            <v>3303230541026MRCZZ11</v>
          </cell>
          <cell r="F1373">
            <v>41485.15</v>
          </cell>
        </row>
        <row r="1374">
          <cell r="A1374" t="str">
            <v>3303230576026MRCZZ11</v>
          </cell>
          <cell r="F1374">
            <v>0</v>
          </cell>
        </row>
        <row r="1375">
          <cell r="A1375" t="str">
            <v>3303232360D26MRCZZ11</v>
          </cell>
          <cell r="F1375">
            <v>0</v>
          </cell>
        </row>
        <row r="1376">
          <cell r="A1376" t="str">
            <v>3303272242026MRCZZ11</v>
          </cell>
          <cell r="F1376">
            <v>0</v>
          </cell>
        </row>
        <row r="1377">
          <cell r="A1377" t="str">
            <v>3303272243026MRCZZ11</v>
          </cell>
          <cell r="F1377">
            <v>0</v>
          </cell>
        </row>
        <row r="1378">
          <cell r="A1378" t="str">
            <v>3303272244026MRCZZ11</v>
          </cell>
          <cell r="F1378">
            <v>0</v>
          </cell>
        </row>
        <row r="1379">
          <cell r="A1379" t="str">
            <v>3303272245026MRCZZ11</v>
          </cell>
          <cell r="F1379">
            <v>0</v>
          </cell>
        </row>
        <row r="1380">
          <cell r="A1380" t="str">
            <v>3303272246026MRCZZ11</v>
          </cell>
          <cell r="F1380">
            <v>0</v>
          </cell>
        </row>
        <row r="1381">
          <cell r="A1381" t="str">
            <v>3303272247026MRCZZ11</v>
          </cell>
          <cell r="F1381">
            <v>0</v>
          </cell>
        </row>
        <row r="1382">
          <cell r="A1382" t="str">
            <v>3303272248026MRCZZ11</v>
          </cell>
          <cell r="F1382">
            <v>0</v>
          </cell>
        </row>
        <row r="1383">
          <cell r="A1383" t="str">
            <v>3303272249026MRCZZ11</v>
          </cell>
          <cell r="F1383">
            <v>0</v>
          </cell>
        </row>
        <row r="1384">
          <cell r="A1384" t="str">
            <v>3303272250026MRCZZ11</v>
          </cell>
          <cell r="F1384">
            <v>0</v>
          </cell>
        </row>
        <row r="1385">
          <cell r="A1385" t="str">
            <v>3303395023026MRC1L11</v>
          </cell>
          <cell r="F1385">
            <v>0</v>
          </cell>
        </row>
        <row r="1386">
          <cell r="A1386" t="str">
            <v>33033996050ZZZZZZZ11</v>
          </cell>
          <cell r="F1386">
            <v>-4755284.99</v>
          </cell>
        </row>
        <row r="1387">
          <cell r="A1387" t="str">
            <v>33033996100ZZZZZZZ11</v>
          </cell>
          <cell r="F1387">
            <v>0</v>
          </cell>
        </row>
        <row r="1388">
          <cell r="A1388" t="str">
            <v>33038100010ZZZZZZZ11</v>
          </cell>
          <cell r="F1388">
            <v>4844406.1100000003</v>
          </cell>
        </row>
        <row r="1389">
          <cell r="A1389" t="str">
            <v>33038100020ZZZZZZZ11</v>
          </cell>
          <cell r="F1389">
            <v>0</v>
          </cell>
        </row>
        <row r="1390">
          <cell r="A1390" t="str">
            <v>33038100030ZZZZZZZ11</v>
          </cell>
          <cell r="F1390">
            <v>0</v>
          </cell>
        </row>
        <row r="1391">
          <cell r="A1391" t="str">
            <v>33038100040ZZZZZZZ11</v>
          </cell>
          <cell r="F1391">
            <v>4755284.99</v>
          </cell>
        </row>
        <row r="1392">
          <cell r="A1392" t="str">
            <v>33038100050ZZZZZZZ11</v>
          </cell>
          <cell r="F1392">
            <v>0</v>
          </cell>
        </row>
        <row r="1393">
          <cell r="A1393" t="str">
            <v>33038100060ZZZZZZZ11</v>
          </cell>
          <cell r="F1393">
            <v>0</v>
          </cell>
        </row>
        <row r="1394">
          <cell r="A1394" t="str">
            <v>3304138517028ZZZZZ11</v>
          </cell>
          <cell r="F1394">
            <v>-62458.35</v>
          </cell>
        </row>
        <row r="1395">
          <cell r="A1395" t="str">
            <v>3304211001026MRCZZ11</v>
          </cell>
          <cell r="F1395">
            <v>5086596.01</v>
          </cell>
        </row>
        <row r="1396">
          <cell r="A1396" t="str">
            <v>3304211022026MRCZZ11</v>
          </cell>
          <cell r="F1396">
            <v>22800</v>
          </cell>
        </row>
        <row r="1397">
          <cell r="A1397" t="str">
            <v>3304211026026MRCZZ11</v>
          </cell>
          <cell r="F1397">
            <v>60518.26</v>
          </cell>
        </row>
        <row r="1398">
          <cell r="A1398" t="str">
            <v>3304211030026MRCZZ11</v>
          </cell>
          <cell r="F1398">
            <v>-0.01</v>
          </cell>
        </row>
        <row r="1399">
          <cell r="A1399" t="str">
            <v>3304211034026MRCZZ11</v>
          </cell>
          <cell r="F1399">
            <v>1296369.8</v>
          </cell>
        </row>
        <row r="1400">
          <cell r="A1400" t="str">
            <v>3304211044026MRCZZ11</v>
          </cell>
          <cell r="F1400">
            <v>1228476.18</v>
          </cell>
        </row>
        <row r="1401">
          <cell r="A1401" t="str">
            <v>3304211046026MRCZZ11</v>
          </cell>
          <cell r="F1401">
            <v>428641</v>
          </cell>
        </row>
        <row r="1402">
          <cell r="A1402" t="str">
            <v>3304211050026MRCZZ11</v>
          </cell>
          <cell r="F1402">
            <v>58288.2</v>
          </cell>
        </row>
        <row r="1403">
          <cell r="A1403" t="str">
            <v>3304213001026MRCZZ11</v>
          </cell>
          <cell r="F1403">
            <v>1347.5</v>
          </cell>
        </row>
        <row r="1404">
          <cell r="A1404" t="str">
            <v>3304213010026MRCZZ11</v>
          </cell>
          <cell r="F1404">
            <v>49141.78</v>
          </cell>
        </row>
        <row r="1405">
          <cell r="A1405" t="str">
            <v>3304213020026MRCZZ11</v>
          </cell>
          <cell r="F1405">
            <v>429376.07</v>
          </cell>
        </row>
        <row r="1406">
          <cell r="A1406" t="str">
            <v>3304213030026MRCZZ11</v>
          </cell>
          <cell r="F1406">
            <v>908101.43</v>
          </cell>
        </row>
        <row r="1407">
          <cell r="A1407" t="str">
            <v>3304213040026MRCZZ11</v>
          </cell>
          <cell r="F1407">
            <v>22902.87</v>
          </cell>
        </row>
        <row r="1408">
          <cell r="A1408" t="str">
            <v>3304226035026MRCZZ11</v>
          </cell>
          <cell r="F1408">
            <v>0</v>
          </cell>
        </row>
        <row r="1409">
          <cell r="A1409" t="str">
            <v>3304227038026MRCZZ11</v>
          </cell>
          <cell r="F1409">
            <v>0</v>
          </cell>
        </row>
        <row r="1410">
          <cell r="A1410" t="str">
            <v>3304228361026NSPZZ11</v>
          </cell>
          <cell r="F1410">
            <v>0</v>
          </cell>
        </row>
        <row r="1411">
          <cell r="A1411" t="str">
            <v>3304230017026420ZZ11</v>
          </cell>
          <cell r="F1411">
            <v>97498.08</v>
          </cell>
        </row>
        <row r="1412">
          <cell r="A1412" t="str">
            <v>3304230451026MRCZZ11</v>
          </cell>
          <cell r="F1412">
            <v>1015.33</v>
          </cell>
        </row>
        <row r="1413">
          <cell r="A1413" t="str">
            <v>3304230514026MRCZZ11</v>
          </cell>
          <cell r="F1413">
            <v>0</v>
          </cell>
        </row>
        <row r="1414">
          <cell r="A1414" t="str">
            <v>3304230541026MRCZZ11</v>
          </cell>
          <cell r="F1414">
            <v>80546.78</v>
          </cell>
        </row>
        <row r="1415">
          <cell r="A1415" t="str">
            <v>3304232360D26MRCZZ11</v>
          </cell>
          <cell r="F1415">
            <v>1482.84</v>
          </cell>
        </row>
        <row r="1416">
          <cell r="A1416" t="str">
            <v>3304272242026MRCZZ11</v>
          </cell>
          <cell r="F1416">
            <v>0</v>
          </cell>
        </row>
        <row r="1417">
          <cell r="A1417" t="str">
            <v>3304272243026MRCZZ11</v>
          </cell>
          <cell r="F1417">
            <v>0</v>
          </cell>
        </row>
        <row r="1418">
          <cell r="A1418" t="str">
            <v>3304272244026MRCZZ11</v>
          </cell>
          <cell r="F1418">
            <v>0</v>
          </cell>
        </row>
        <row r="1419">
          <cell r="A1419" t="str">
            <v>3304272245026MRCZZ11</v>
          </cell>
          <cell r="F1419">
            <v>0</v>
          </cell>
        </row>
        <row r="1420">
          <cell r="A1420" t="str">
            <v>3304272246026MRCZZ11</v>
          </cell>
          <cell r="F1420">
            <v>0</v>
          </cell>
        </row>
        <row r="1421">
          <cell r="A1421" t="str">
            <v>3304272247026MRCZZ11</v>
          </cell>
          <cell r="F1421">
            <v>0</v>
          </cell>
        </row>
        <row r="1422">
          <cell r="A1422" t="str">
            <v>3304272248026MRCZZ11</v>
          </cell>
          <cell r="F1422">
            <v>0</v>
          </cell>
        </row>
        <row r="1423">
          <cell r="A1423" t="str">
            <v>3304272249026MRCZZ11</v>
          </cell>
          <cell r="F1423">
            <v>0</v>
          </cell>
        </row>
        <row r="1424">
          <cell r="A1424" t="str">
            <v>3304272250026MRCZZ11</v>
          </cell>
          <cell r="F1424">
            <v>0</v>
          </cell>
        </row>
        <row r="1425">
          <cell r="A1425" t="str">
            <v>3304395023026MRC1L11</v>
          </cell>
          <cell r="F1425">
            <v>0</v>
          </cell>
        </row>
        <row r="1426">
          <cell r="A1426" t="str">
            <v>33043996050ZZZZZZZ11</v>
          </cell>
          <cell r="F1426">
            <v>-9014248.9700000007</v>
          </cell>
        </row>
        <row r="1427">
          <cell r="A1427" t="str">
            <v>33043996100ZZZZZZZ11</v>
          </cell>
          <cell r="F1427">
            <v>0</v>
          </cell>
        </row>
        <row r="1428">
          <cell r="A1428" t="str">
            <v>33048100010ZZZZZZZ11</v>
          </cell>
          <cell r="F1428">
            <v>9423304.9100000001</v>
          </cell>
        </row>
        <row r="1429">
          <cell r="A1429" t="str">
            <v>33048100020ZZZZZZZ11</v>
          </cell>
          <cell r="F1429">
            <v>0</v>
          </cell>
        </row>
        <row r="1430">
          <cell r="A1430" t="str">
            <v>33048100030ZZZZZZZ11</v>
          </cell>
          <cell r="F1430">
            <v>0</v>
          </cell>
        </row>
        <row r="1431">
          <cell r="A1431" t="str">
            <v>33048100040ZZZZZZZ11</v>
          </cell>
          <cell r="F1431">
            <v>9014248.9700000007</v>
          </cell>
        </row>
        <row r="1432">
          <cell r="A1432" t="str">
            <v>33048100050ZZZZZZZ11</v>
          </cell>
          <cell r="F1432">
            <v>0</v>
          </cell>
        </row>
        <row r="1433">
          <cell r="A1433" t="str">
            <v>33048100060ZZZZZZZ11</v>
          </cell>
          <cell r="F1433">
            <v>0</v>
          </cell>
        </row>
        <row r="1434">
          <cell r="A1434" t="str">
            <v>3305138061028ZZZZZ11</v>
          </cell>
          <cell r="F1434">
            <v>-1783095.89</v>
          </cell>
        </row>
        <row r="1435">
          <cell r="A1435" t="str">
            <v>3305144005019ZZZZZ11</v>
          </cell>
          <cell r="F1435">
            <v>0</v>
          </cell>
        </row>
        <row r="1436">
          <cell r="A1436" t="str">
            <v>3305211001026MRCZZ11</v>
          </cell>
          <cell r="F1436">
            <v>3284249.01</v>
          </cell>
        </row>
        <row r="1437">
          <cell r="A1437" t="str">
            <v>3305211010026MRCZZ11</v>
          </cell>
          <cell r="F1437">
            <v>0</v>
          </cell>
        </row>
        <row r="1438">
          <cell r="A1438" t="str">
            <v>3305211020026MRCZZ11</v>
          </cell>
          <cell r="F1438">
            <v>0</v>
          </cell>
        </row>
        <row r="1439">
          <cell r="A1439" t="str">
            <v>3305211022026MRCZZ11</v>
          </cell>
          <cell r="F1439">
            <v>19799.990000000002</v>
          </cell>
        </row>
        <row r="1440">
          <cell r="A1440" t="str">
            <v>3305211026026MRCZZ11</v>
          </cell>
          <cell r="F1440">
            <v>63927.76</v>
          </cell>
        </row>
        <row r="1441">
          <cell r="A1441" t="str">
            <v>3305211028026MRCZZ11</v>
          </cell>
          <cell r="F1441">
            <v>0</v>
          </cell>
        </row>
        <row r="1442">
          <cell r="A1442" t="str">
            <v>3305211030026MRCZZ11</v>
          </cell>
          <cell r="F1442">
            <v>0</v>
          </cell>
        </row>
        <row r="1443">
          <cell r="A1443" t="str">
            <v>3305211034026MRCZZ11</v>
          </cell>
          <cell r="F1443">
            <v>443466.34</v>
          </cell>
        </row>
        <row r="1444">
          <cell r="A1444" t="str">
            <v>3305211036026MRCZZ11</v>
          </cell>
          <cell r="F1444">
            <v>0</v>
          </cell>
        </row>
        <row r="1445">
          <cell r="A1445" t="str">
            <v>3305211038026MRCZZ11</v>
          </cell>
          <cell r="F1445">
            <v>17430.330000000002</v>
          </cell>
        </row>
        <row r="1446">
          <cell r="A1446" t="str">
            <v>3305211040026MRCZZ11</v>
          </cell>
          <cell r="F1446">
            <v>0</v>
          </cell>
        </row>
        <row r="1447">
          <cell r="A1447" t="str">
            <v>3305211042026MRCZZ11</v>
          </cell>
          <cell r="F1447">
            <v>0</v>
          </cell>
        </row>
        <row r="1448">
          <cell r="A1448" t="str">
            <v>3305211044026MRCZZ11</v>
          </cell>
          <cell r="F1448">
            <v>49752.99</v>
          </cell>
        </row>
        <row r="1449">
          <cell r="A1449" t="str">
            <v>3305211046026MRCZZ11</v>
          </cell>
          <cell r="F1449">
            <v>292828</v>
          </cell>
        </row>
        <row r="1450">
          <cell r="A1450" t="str">
            <v>3305211050026MRCZZ11</v>
          </cell>
          <cell r="F1450">
            <v>57903.48</v>
          </cell>
        </row>
        <row r="1451">
          <cell r="A1451" t="str">
            <v>3305211056026MRCZZ11</v>
          </cell>
          <cell r="F1451">
            <v>0</v>
          </cell>
        </row>
        <row r="1452">
          <cell r="A1452" t="str">
            <v>3305211060026MRCZZ11</v>
          </cell>
          <cell r="F1452">
            <v>0</v>
          </cell>
        </row>
        <row r="1453">
          <cell r="A1453" t="str">
            <v>3305211061026MRCZZ11</v>
          </cell>
          <cell r="F1453">
            <v>0</v>
          </cell>
        </row>
        <row r="1454">
          <cell r="A1454" t="str">
            <v>3305211063026MRCZZ11</v>
          </cell>
          <cell r="F1454">
            <v>0</v>
          </cell>
        </row>
        <row r="1455">
          <cell r="A1455" t="str">
            <v>3305213001026MRCZZ11</v>
          </cell>
          <cell r="F1455">
            <v>997.51</v>
          </cell>
        </row>
        <row r="1456">
          <cell r="A1456" t="str">
            <v>3305213010026MRCZZ11</v>
          </cell>
          <cell r="F1456">
            <v>26768.97</v>
          </cell>
        </row>
        <row r="1457">
          <cell r="A1457" t="str">
            <v>3305213020026MRCZZ11</v>
          </cell>
          <cell r="F1457">
            <v>374404.15</v>
          </cell>
        </row>
        <row r="1458">
          <cell r="A1458" t="str">
            <v>3305213030026MRCZZ11</v>
          </cell>
          <cell r="F1458">
            <v>633569.46</v>
          </cell>
        </row>
        <row r="1459">
          <cell r="A1459" t="str">
            <v>3305213040026MRCZZ11</v>
          </cell>
          <cell r="F1459">
            <v>16954.09</v>
          </cell>
        </row>
        <row r="1460">
          <cell r="A1460" t="str">
            <v>3305226032026MRCZZ11</v>
          </cell>
          <cell r="F1460">
            <v>1609909.93</v>
          </cell>
        </row>
        <row r="1461">
          <cell r="A1461" t="str">
            <v>3305228361026NSPZZ11</v>
          </cell>
          <cell r="F1461">
            <v>0</v>
          </cell>
        </row>
        <row r="1462">
          <cell r="A1462" t="str">
            <v>3305230040026MRCZZ11</v>
          </cell>
          <cell r="F1462">
            <v>112833.33</v>
          </cell>
        </row>
        <row r="1463">
          <cell r="A1463" t="str">
            <v>3305230112026MRCZZ11</v>
          </cell>
          <cell r="F1463">
            <v>0</v>
          </cell>
        </row>
        <row r="1464">
          <cell r="A1464" t="str">
            <v>3305230451026MRCZZ11</v>
          </cell>
          <cell r="F1464">
            <v>1820</v>
          </cell>
        </row>
        <row r="1465">
          <cell r="A1465" t="str">
            <v>3305230541026MRCZZ11</v>
          </cell>
          <cell r="F1465">
            <v>43961.4</v>
          </cell>
        </row>
        <row r="1466">
          <cell r="A1466" t="str">
            <v>3305272242026MRCZZ11</v>
          </cell>
          <cell r="F1466">
            <v>0</v>
          </cell>
        </row>
        <row r="1467">
          <cell r="A1467" t="str">
            <v>3305272243026MRCZZ11</v>
          </cell>
          <cell r="F1467">
            <v>0</v>
          </cell>
        </row>
        <row r="1468">
          <cell r="A1468" t="str">
            <v>3305272244026MRCZZ11</v>
          </cell>
          <cell r="F1468">
            <v>0</v>
          </cell>
        </row>
        <row r="1469">
          <cell r="A1469" t="str">
            <v>3305272245026MRCZZ11</v>
          </cell>
          <cell r="F1469">
            <v>0</v>
          </cell>
        </row>
        <row r="1470">
          <cell r="A1470" t="str">
            <v>3305272246026MRCZZ11</v>
          </cell>
          <cell r="F1470">
            <v>0</v>
          </cell>
        </row>
        <row r="1471">
          <cell r="A1471" t="str">
            <v>3305272247026MRCZZ11</v>
          </cell>
          <cell r="F1471">
            <v>0</v>
          </cell>
        </row>
        <row r="1472">
          <cell r="A1472" t="str">
            <v>3305272248026MRCZZ11</v>
          </cell>
          <cell r="F1472">
            <v>0</v>
          </cell>
        </row>
        <row r="1473">
          <cell r="A1473" t="str">
            <v>3305272249026MRCZZ11</v>
          </cell>
          <cell r="F1473">
            <v>0</v>
          </cell>
        </row>
        <row r="1474">
          <cell r="A1474" t="str">
            <v>3305272250026MRCZZ11</v>
          </cell>
          <cell r="F1474">
            <v>0</v>
          </cell>
        </row>
        <row r="1475">
          <cell r="A1475" t="str">
            <v>3305395023026MRC1L11</v>
          </cell>
          <cell r="F1475">
            <v>0</v>
          </cell>
        </row>
        <row r="1476">
          <cell r="A1476" t="str">
            <v>33053996050ZZZZZZZ11</v>
          </cell>
          <cell r="F1476">
            <v>-4835589.82</v>
          </cell>
        </row>
        <row r="1477">
          <cell r="A1477" t="str">
            <v>33053996100ZZZZZZZ11</v>
          </cell>
          <cell r="F1477">
            <v>0</v>
          </cell>
        </row>
        <row r="1478">
          <cell r="A1478" t="str">
            <v>33055570710ZZZZZZZ11</v>
          </cell>
          <cell r="F1478">
            <v>0</v>
          </cell>
        </row>
        <row r="1479">
          <cell r="A1479" t="str">
            <v>33055570720ZZZZZZZ11</v>
          </cell>
          <cell r="F1479">
            <v>0</v>
          </cell>
        </row>
        <row r="1480">
          <cell r="A1480" t="str">
            <v>33055570730ZZZZZZZ11</v>
          </cell>
          <cell r="F1480">
            <v>0</v>
          </cell>
        </row>
        <row r="1481">
          <cell r="A1481" t="str">
            <v>33055570740ZZZZZZZ11</v>
          </cell>
          <cell r="F1481">
            <v>0</v>
          </cell>
        </row>
        <row r="1482">
          <cell r="A1482" t="str">
            <v>33055570750ZZZZZZZ11</v>
          </cell>
          <cell r="F1482">
            <v>0</v>
          </cell>
        </row>
        <row r="1483">
          <cell r="A1483" t="str">
            <v>33055570760ZZZZZZZ11</v>
          </cell>
          <cell r="F1483">
            <v>0</v>
          </cell>
        </row>
        <row r="1484">
          <cell r="A1484" t="str">
            <v>33055570770ZZZZZZZ11</v>
          </cell>
          <cell r="F1484">
            <v>0</v>
          </cell>
        </row>
        <row r="1485">
          <cell r="A1485" t="str">
            <v>33055650910ZZZZZZZ11</v>
          </cell>
          <cell r="F1485">
            <v>2030038.97</v>
          </cell>
        </row>
        <row r="1486">
          <cell r="A1486" t="str">
            <v>33055650920ZZZZZZZ11</v>
          </cell>
          <cell r="F1486">
            <v>-2134620.2400000002</v>
          </cell>
        </row>
        <row r="1487">
          <cell r="A1487" t="str">
            <v>33055650930ZZZZZZZ11</v>
          </cell>
          <cell r="F1487">
            <v>2056887.91</v>
          </cell>
        </row>
        <row r="1488">
          <cell r="A1488" t="str">
            <v>33055650940ZZZZZZZ11</v>
          </cell>
          <cell r="F1488">
            <v>0</v>
          </cell>
        </row>
        <row r="1489">
          <cell r="A1489" t="str">
            <v>33055650950ZZZZZZZ11</v>
          </cell>
          <cell r="F1489">
            <v>0</v>
          </cell>
        </row>
        <row r="1490">
          <cell r="A1490" t="str">
            <v>33055650960ZZZZZZZ11</v>
          </cell>
          <cell r="F1490">
            <v>0</v>
          </cell>
        </row>
        <row r="1491">
          <cell r="A1491" t="str">
            <v>33055650970ZZZZZZZ11</v>
          </cell>
          <cell r="F1491">
            <v>0</v>
          </cell>
        </row>
        <row r="1492">
          <cell r="A1492" t="str">
            <v>33055651110ZZZZZZZ11</v>
          </cell>
          <cell r="F1492">
            <v>0</v>
          </cell>
        </row>
        <row r="1493">
          <cell r="A1493" t="str">
            <v>33055651130ZZZZZZZ11</v>
          </cell>
          <cell r="F1493">
            <v>0</v>
          </cell>
        </row>
        <row r="1494">
          <cell r="A1494" t="str">
            <v>33055651140ZZZZZZZ11</v>
          </cell>
          <cell r="F1494">
            <v>0</v>
          </cell>
        </row>
        <row r="1495">
          <cell r="A1495" t="str">
            <v>33057121210ZZZZZZZ11</v>
          </cell>
          <cell r="F1495">
            <v>-32089531.690000001</v>
          </cell>
        </row>
        <row r="1496">
          <cell r="A1496" t="str">
            <v>33057121220ZZZZZZZ11</v>
          </cell>
          <cell r="F1496">
            <v>-36775877.200000003</v>
          </cell>
        </row>
        <row r="1497">
          <cell r="A1497" t="str">
            <v>33057121230ZZZZZZZ11</v>
          </cell>
          <cell r="F1497">
            <v>32089531.690000001</v>
          </cell>
        </row>
        <row r="1498">
          <cell r="A1498" t="str">
            <v>33057350110ZZZZZZZ11</v>
          </cell>
          <cell r="F1498">
            <v>-141562962.61000001</v>
          </cell>
        </row>
        <row r="1499">
          <cell r="A1499" t="str">
            <v>33057350120ZZZZZZZ11</v>
          </cell>
          <cell r="F1499">
            <v>-469498681.14999998</v>
          </cell>
        </row>
        <row r="1500">
          <cell r="A1500" t="str">
            <v>33057350130ZZZZZZZ11</v>
          </cell>
          <cell r="F1500">
            <v>-0.09</v>
          </cell>
        </row>
        <row r="1501">
          <cell r="A1501" t="str">
            <v>33057350210ZZZZZZZ11</v>
          </cell>
          <cell r="F1501">
            <v>0</v>
          </cell>
        </row>
        <row r="1502">
          <cell r="A1502" t="str">
            <v>33057350220ZZZZZZZ11</v>
          </cell>
          <cell r="F1502">
            <v>-7134.82</v>
          </cell>
        </row>
        <row r="1503">
          <cell r="A1503" t="str">
            <v>33057350230ZZZZZZZ11</v>
          </cell>
          <cell r="F1503">
            <v>0</v>
          </cell>
        </row>
        <row r="1504">
          <cell r="A1504" t="str">
            <v>33057350310ZZZZZZZ11</v>
          </cell>
          <cell r="F1504">
            <v>78477843.879999995</v>
          </cell>
        </row>
        <row r="1505">
          <cell r="A1505" t="str">
            <v>33057350320ZZZZZZZ11</v>
          </cell>
          <cell r="F1505">
            <v>-1255009728.95</v>
          </cell>
        </row>
        <row r="1506">
          <cell r="A1506" t="str">
            <v>33057350330ZZZZZZZ11</v>
          </cell>
          <cell r="F1506">
            <v>1719213510.99</v>
          </cell>
        </row>
        <row r="1507">
          <cell r="A1507" t="str">
            <v>33057350410ZZZZZZZ11</v>
          </cell>
          <cell r="F1507">
            <v>0</v>
          </cell>
        </row>
        <row r="1508">
          <cell r="A1508" t="str">
            <v>33057350420ZZZZZZZ11</v>
          </cell>
          <cell r="F1508">
            <v>0</v>
          </cell>
        </row>
        <row r="1509">
          <cell r="A1509" t="str">
            <v>33057350430ZZZZZZZ11</v>
          </cell>
          <cell r="F1509">
            <v>0</v>
          </cell>
        </row>
        <row r="1510">
          <cell r="A1510" t="str">
            <v>33057358010ZZZZZZZ11</v>
          </cell>
          <cell r="F1510">
            <v>-179487.76</v>
          </cell>
        </row>
        <row r="1511">
          <cell r="A1511" t="str">
            <v>33057358020ZZZZZZZ11</v>
          </cell>
          <cell r="F1511">
            <v>0</v>
          </cell>
        </row>
        <row r="1512">
          <cell r="A1512" t="str">
            <v>33057358030ZZZZZZZ11</v>
          </cell>
          <cell r="F1512">
            <v>0</v>
          </cell>
        </row>
        <row r="1513">
          <cell r="A1513" t="str">
            <v>33057400010ZZZZZZZ11</v>
          </cell>
          <cell r="F1513">
            <v>-105098066.27</v>
          </cell>
        </row>
        <row r="1514">
          <cell r="A1514" t="str">
            <v>33057400020ZZZZZZZ11</v>
          </cell>
          <cell r="F1514">
            <v>-52838294.740000002</v>
          </cell>
        </row>
        <row r="1515">
          <cell r="A1515" t="str">
            <v>33057400030ZZZZZZZ11</v>
          </cell>
          <cell r="F1515">
            <v>0</v>
          </cell>
        </row>
        <row r="1516">
          <cell r="A1516" t="str">
            <v>33057411010ZZZZZZZ11</v>
          </cell>
          <cell r="F1516">
            <v>-146566437.75</v>
          </cell>
        </row>
        <row r="1517">
          <cell r="A1517" t="str">
            <v>33057411020ZZZZZZZ11</v>
          </cell>
          <cell r="F1517">
            <v>65751889.75</v>
          </cell>
        </row>
        <row r="1518">
          <cell r="A1518" t="str">
            <v>33057411030ZZZZZZZ11</v>
          </cell>
          <cell r="F1518">
            <v>-17255178</v>
          </cell>
        </row>
        <row r="1519">
          <cell r="A1519" t="str">
            <v>33057706010ZZZZZZZ11</v>
          </cell>
          <cell r="F1519">
            <v>-352170891.25</v>
          </cell>
        </row>
        <row r="1520">
          <cell r="A1520" t="str">
            <v>33057706020ZZZZZZZ11</v>
          </cell>
          <cell r="F1520">
            <v>-88273845.75</v>
          </cell>
        </row>
        <row r="1521">
          <cell r="A1521" t="str">
            <v>33057706030ZZZZZZZ11</v>
          </cell>
          <cell r="F1521">
            <v>-17068182</v>
          </cell>
        </row>
        <row r="1522">
          <cell r="A1522" t="str">
            <v>33057706040ZZZZZZZ11</v>
          </cell>
          <cell r="F1522">
            <v>11960432</v>
          </cell>
        </row>
        <row r="1523">
          <cell r="A1523" t="str">
            <v>33057706050ZZZZZZZ11</v>
          </cell>
          <cell r="F1523">
            <v>7088805</v>
          </cell>
        </row>
        <row r="1524">
          <cell r="A1524" t="str">
            <v>33057706110ZZZZZZZ11</v>
          </cell>
          <cell r="F1524">
            <v>-1923706</v>
          </cell>
        </row>
        <row r="1525">
          <cell r="A1525" t="str">
            <v>33057706120ZZZZZZZ11</v>
          </cell>
          <cell r="F1525">
            <v>-418446</v>
          </cell>
        </row>
        <row r="1526">
          <cell r="A1526" t="str">
            <v>33057706130ZZZZZZZ11</v>
          </cell>
          <cell r="F1526">
            <v>0</v>
          </cell>
        </row>
        <row r="1527">
          <cell r="A1527" t="str">
            <v>33057706140ZZZZZZZ11</v>
          </cell>
          <cell r="F1527">
            <v>275952</v>
          </cell>
        </row>
        <row r="1528">
          <cell r="A1528" t="str">
            <v>33057706150ZZZZZZZ11</v>
          </cell>
          <cell r="F1528">
            <v>-36438</v>
          </cell>
        </row>
        <row r="1529">
          <cell r="A1529" t="str">
            <v>33057746110ZZZZZZZ11</v>
          </cell>
          <cell r="F1529">
            <v>-31211516</v>
          </cell>
        </row>
        <row r="1530">
          <cell r="A1530" t="str">
            <v>33057746120ZZZZZZZ11</v>
          </cell>
          <cell r="F1530">
            <v>-179117</v>
          </cell>
        </row>
        <row r="1531">
          <cell r="A1531" t="str">
            <v>33057746130ZZZZZZZ11</v>
          </cell>
          <cell r="F1531">
            <v>31211516</v>
          </cell>
        </row>
        <row r="1532">
          <cell r="A1532" t="str">
            <v>33057746140ZZZZZZZ11</v>
          </cell>
          <cell r="F1532">
            <v>0</v>
          </cell>
        </row>
        <row r="1533">
          <cell r="A1533" t="str">
            <v>33057746150ZZZZZZZ11</v>
          </cell>
          <cell r="F1533">
            <v>0</v>
          </cell>
        </row>
        <row r="1534">
          <cell r="A1534" t="str">
            <v>33057950010ZZZZZZZ11</v>
          </cell>
          <cell r="F1534">
            <v>14201848.1</v>
          </cell>
        </row>
        <row r="1535">
          <cell r="A1535" t="str">
            <v>33057950020ZZZZZZZ11</v>
          </cell>
          <cell r="F1535">
            <v>15051148.210000001</v>
          </cell>
        </row>
        <row r="1536">
          <cell r="A1536" t="str">
            <v>33057950030ZZZZZZZ11</v>
          </cell>
          <cell r="F1536">
            <v>0</v>
          </cell>
        </row>
        <row r="1537">
          <cell r="A1537" t="str">
            <v>33057950040ZZZZZZZ11</v>
          </cell>
          <cell r="F1537">
            <v>0</v>
          </cell>
        </row>
        <row r="1538">
          <cell r="A1538" t="str">
            <v>33057950050ZZZZZZZ11</v>
          </cell>
          <cell r="F1538">
            <v>0</v>
          </cell>
        </row>
        <row r="1539">
          <cell r="A1539" t="str">
            <v>33057950060ZZZZZZZ11</v>
          </cell>
          <cell r="F1539">
            <v>0</v>
          </cell>
        </row>
        <row r="1540">
          <cell r="A1540" t="str">
            <v>33057950410ZZZZZZZ11</v>
          </cell>
          <cell r="F1540">
            <v>0</v>
          </cell>
        </row>
        <row r="1541">
          <cell r="A1541" t="str">
            <v>33057950420ZZZZZZZ11</v>
          </cell>
          <cell r="F1541">
            <v>0</v>
          </cell>
        </row>
        <row r="1542">
          <cell r="A1542" t="str">
            <v>33057950430ZZZZZZZ11</v>
          </cell>
          <cell r="F1542">
            <v>0</v>
          </cell>
        </row>
        <row r="1543">
          <cell r="A1543" t="str">
            <v>33057950440ZZZZZZZ11</v>
          </cell>
          <cell r="F1543">
            <v>0</v>
          </cell>
        </row>
        <row r="1544">
          <cell r="A1544" t="str">
            <v>33057950450ZZZZZZZ11</v>
          </cell>
          <cell r="F1544">
            <v>0</v>
          </cell>
        </row>
        <row r="1545">
          <cell r="A1545" t="str">
            <v>33057950460ZZZZZZZ11</v>
          </cell>
          <cell r="F1545">
            <v>0</v>
          </cell>
        </row>
        <row r="1546">
          <cell r="A1546" t="str">
            <v>33057950510ZZZZZZZ11</v>
          </cell>
          <cell r="F1546">
            <v>0</v>
          </cell>
        </row>
        <row r="1547">
          <cell r="A1547" t="str">
            <v>33057950520ZZZZZZZ11</v>
          </cell>
          <cell r="F1547">
            <v>0</v>
          </cell>
        </row>
        <row r="1548">
          <cell r="A1548" t="str">
            <v>33057950530ZZZZZZZ11</v>
          </cell>
          <cell r="F1548">
            <v>0</v>
          </cell>
        </row>
        <row r="1549">
          <cell r="A1549" t="str">
            <v>33057950540ZZZZZZZ11</v>
          </cell>
          <cell r="F1549">
            <v>0</v>
          </cell>
        </row>
        <row r="1550">
          <cell r="A1550" t="str">
            <v>33057950550ZZZZZZZ11</v>
          </cell>
          <cell r="F1550">
            <v>0</v>
          </cell>
        </row>
        <row r="1551">
          <cell r="A1551" t="str">
            <v>33057950560ZZZZZZZ11</v>
          </cell>
          <cell r="F1551">
            <v>0</v>
          </cell>
        </row>
        <row r="1552">
          <cell r="A1552" t="str">
            <v>33058100010ZZZZZZZ11</v>
          </cell>
          <cell r="F1552">
            <v>3959202.53</v>
          </cell>
        </row>
        <row r="1553">
          <cell r="A1553" t="str">
            <v>33058100020ZZZZZZZ11</v>
          </cell>
          <cell r="F1553">
            <v>0</v>
          </cell>
        </row>
        <row r="1554">
          <cell r="A1554" t="str">
            <v>33058100030ZZZZZZZ11</v>
          </cell>
          <cell r="F1554">
            <v>0</v>
          </cell>
        </row>
        <row r="1555">
          <cell r="A1555" t="str">
            <v>33058100040ZZZZZZZ11</v>
          </cell>
          <cell r="F1555">
            <v>4835589.82</v>
          </cell>
        </row>
        <row r="1556">
          <cell r="A1556" t="str">
            <v>33058100050ZZZZZZZ11</v>
          </cell>
          <cell r="F1556">
            <v>0</v>
          </cell>
        </row>
        <row r="1557">
          <cell r="A1557" t="str">
            <v>33058100060ZZZZZZZ11</v>
          </cell>
          <cell r="F1557">
            <v>0</v>
          </cell>
        </row>
        <row r="1558">
          <cell r="A1558" t="str">
            <v>3306211001026MRCZZ11</v>
          </cell>
          <cell r="F1558">
            <v>1094974</v>
          </cell>
        </row>
        <row r="1559">
          <cell r="A1559" t="str">
            <v>3306211022026MRCZZ11</v>
          </cell>
          <cell r="F1559">
            <v>11261</v>
          </cell>
        </row>
        <row r="1560">
          <cell r="A1560" t="str">
            <v>3306211026026MRCZZ11</v>
          </cell>
          <cell r="F1560">
            <v>0.01</v>
          </cell>
        </row>
        <row r="1561">
          <cell r="A1561" t="str">
            <v>3306211034026MRCZZ11</v>
          </cell>
          <cell r="F1561">
            <v>252480.96</v>
          </cell>
        </row>
        <row r="1562">
          <cell r="A1562" t="str">
            <v>3306211044026MRCZZ11</v>
          </cell>
          <cell r="F1562">
            <v>262391</v>
          </cell>
        </row>
        <row r="1563">
          <cell r="A1563" t="str">
            <v>3306211046026MRCZZ11</v>
          </cell>
          <cell r="F1563">
            <v>93058.01</v>
          </cell>
        </row>
        <row r="1564">
          <cell r="A1564" t="str">
            <v>3306211050026MRCZZ11</v>
          </cell>
          <cell r="F1564">
            <v>0</v>
          </cell>
        </row>
        <row r="1565">
          <cell r="A1565" t="str">
            <v>3306211060026MRCZZ11</v>
          </cell>
          <cell r="F1565">
            <v>4114.6899999999996</v>
          </cell>
        </row>
        <row r="1566">
          <cell r="A1566" t="str">
            <v>3306213001026MRCZZ11</v>
          </cell>
          <cell r="F1566">
            <v>323.75</v>
          </cell>
        </row>
        <row r="1567">
          <cell r="A1567" t="str">
            <v>3306213010026MRCZZ11</v>
          </cell>
          <cell r="F1567">
            <v>2572.79</v>
          </cell>
        </row>
        <row r="1568">
          <cell r="A1568" t="str">
            <v>3306213020026MRCZZ11</v>
          </cell>
          <cell r="F1568">
            <v>50618.13</v>
          </cell>
        </row>
        <row r="1569">
          <cell r="A1569" t="str">
            <v>3306213030026MRCZZ11</v>
          </cell>
          <cell r="F1569">
            <v>94661.69</v>
          </cell>
        </row>
        <row r="1570">
          <cell r="A1570" t="str">
            <v>3306213040026MRCZZ11</v>
          </cell>
          <cell r="F1570">
            <v>5495.51</v>
          </cell>
        </row>
        <row r="1571">
          <cell r="A1571" t="str">
            <v>3306226036026MRCZZ11</v>
          </cell>
          <cell r="F1571">
            <v>0</v>
          </cell>
        </row>
        <row r="1572">
          <cell r="A1572" t="str">
            <v>3306227037026418ZZ11</v>
          </cell>
          <cell r="F1572">
            <v>75507.17</v>
          </cell>
        </row>
        <row r="1573">
          <cell r="A1573" t="str">
            <v>3306228241026482ZZ11</v>
          </cell>
          <cell r="F1573">
            <v>521.16999999999996</v>
          </cell>
        </row>
        <row r="1574">
          <cell r="A1574" t="str">
            <v>3306228361026NSPZZ11</v>
          </cell>
          <cell r="F1574">
            <v>0</v>
          </cell>
        </row>
        <row r="1575">
          <cell r="A1575" t="str">
            <v>3306230019026MRCZZ11</v>
          </cell>
          <cell r="F1575">
            <v>0</v>
          </cell>
        </row>
        <row r="1576">
          <cell r="A1576" t="str">
            <v>3306230070026MRCZZ11</v>
          </cell>
          <cell r="F1576">
            <v>0</v>
          </cell>
        </row>
        <row r="1577">
          <cell r="A1577" t="str">
            <v>3306230332026MRCZZ11</v>
          </cell>
          <cell r="F1577">
            <v>0</v>
          </cell>
        </row>
        <row r="1578">
          <cell r="A1578" t="str">
            <v>3306230451026MRCZZ11</v>
          </cell>
          <cell r="F1578">
            <v>0</v>
          </cell>
        </row>
        <row r="1579">
          <cell r="A1579" t="str">
            <v>3306230452026MRCZZ11</v>
          </cell>
          <cell r="F1579">
            <v>0</v>
          </cell>
        </row>
        <row r="1580">
          <cell r="A1580" t="str">
            <v>3306230511026MRCZZ11</v>
          </cell>
          <cell r="F1580">
            <v>0</v>
          </cell>
        </row>
        <row r="1581">
          <cell r="A1581" t="str">
            <v>3306230541026MRCZZ11</v>
          </cell>
          <cell r="F1581">
            <v>17499.669999999998</v>
          </cell>
        </row>
        <row r="1582">
          <cell r="A1582" t="str">
            <v>3306230572026MRCZZ11</v>
          </cell>
          <cell r="F1582">
            <v>373</v>
          </cell>
        </row>
        <row r="1583">
          <cell r="A1583" t="str">
            <v>3306230576026419ZZ11</v>
          </cell>
          <cell r="F1583">
            <v>6194.41</v>
          </cell>
        </row>
        <row r="1584">
          <cell r="A1584" t="str">
            <v>3306230576026MRCZZ11</v>
          </cell>
          <cell r="F1584">
            <v>19555.32</v>
          </cell>
        </row>
        <row r="1585">
          <cell r="A1585" t="str">
            <v>3306230577026419ZZ11</v>
          </cell>
          <cell r="F1585">
            <v>2680</v>
          </cell>
        </row>
        <row r="1586">
          <cell r="A1586" t="str">
            <v>3306230577526MRCZZ11</v>
          </cell>
          <cell r="F1586">
            <v>0</v>
          </cell>
        </row>
        <row r="1587">
          <cell r="A1587" t="str">
            <v>3306230580026MRCZZ11</v>
          </cell>
          <cell r="F1587">
            <v>0</v>
          </cell>
        </row>
        <row r="1588">
          <cell r="A1588" t="str">
            <v>3306230580526MRCZZ11</v>
          </cell>
          <cell r="F1588">
            <v>9168.56</v>
          </cell>
        </row>
        <row r="1589">
          <cell r="A1589" t="str">
            <v>3306230583026MRCZZ11</v>
          </cell>
          <cell r="F1589">
            <v>0</v>
          </cell>
        </row>
        <row r="1590">
          <cell r="A1590" t="str">
            <v>3306230583526MRCZZ11</v>
          </cell>
          <cell r="F1590">
            <v>36677.42</v>
          </cell>
        </row>
        <row r="1591">
          <cell r="A1591" t="str">
            <v>3306230610026MRCZZ11</v>
          </cell>
          <cell r="F1591">
            <v>0</v>
          </cell>
        </row>
        <row r="1592">
          <cell r="A1592" t="str">
            <v>3306232360D26MRCZZ11</v>
          </cell>
          <cell r="F1592">
            <v>357.13</v>
          </cell>
        </row>
        <row r="1593">
          <cell r="A1593" t="str">
            <v>3306232360M26MRCZZ11</v>
          </cell>
          <cell r="F1593">
            <v>18318.599999999999</v>
          </cell>
        </row>
        <row r="1594">
          <cell r="A1594" t="str">
            <v>3306232360V26MRCZZ11</v>
          </cell>
          <cell r="F1594">
            <v>0</v>
          </cell>
        </row>
        <row r="1595">
          <cell r="A1595" t="str">
            <v>3306238360026MRCZZ11</v>
          </cell>
          <cell r="F1595">
            <v>0</v>
          </cell>
        </row>
        <row r="1596">
          <cell r="A1596" t="str">
            <v>3306272242026MRCZZ11</v>
          </cell>
          <cell r="F1596">
            <v>0</v>
          </cell>
        </row>
        <row r="1597">
          <cell r="A1597" t="str">
            <v>3306272243026MRCZZ11</v>
          </cell>
          <cell r="F1597">
            <v>0</v>
          </cell>
        </row>
        <row r="1598">
          <cell r="A1598" t="str">
            <v>3306272244026MRCZZ11</v>
          </cell>
          <cell r="F1598">
            <v>0</v>
          </cell>
        </row>
        <row r="1599">
          <cell r="A1599" t="str">
            <v>3306272245026MRCZZ11</v>
          </cell>
          <cell r="F1599">
            <v>0</v>
          </cell>
        </row>
        <row r="1600">
          <cell r="A1600" t="str">
            <v>3306272246026MRCZZ11</v>
          </cell>
          <cell r="F1600">
            <v>0</v>
          </cell>
        </row>
        <row r="1601">
          <cell r="A1601" t="str">
            <v>3306272247026MRCZZ11</v>
          </cell>
          <cell r="F1601">
            <v>0</v>
          </cell>
        </row>
        <row r="1602">
          <cell r="A1602" t="str">
            <v>3306272248026MRCZZ11</v>
          </cell>
          <cell r="F1602">
            <v>0</v>
          </cell>
        </row>
        <row r="1603">
          <cell r="A1603" t="str">
            <v>3306272249026MRCZZ11</v>
          </cell>
          <cell r="F1603">
            <v>0</v>
          </cell>
        </row>
        <row r="1604">
          <cell r="A1604" t="str">
            <v>3306272250026MRCZZ11</v>
          </cell>
          <cell r="F1604">
            <v>0</v>
          </cell>
        </row>
        <row r="1605">
          <cell r="A1605" t="str">
            <v>3306272360026MRCZZ11</v>
          </cell>
          <cell r="F1605">
            <v>0</v>
          </cell>
        </row>
        <row r="1606">
          <cell r="A1606" t="str">
            <v>3306320165026MRCZZ11</v>
          </cell>
          <cell r="F1606">
            <v>0</v>
          </cell>
        </row>
        <row r="1607">
          <cell r="A1607" t="str">
            <v>3306320170026MRCZZ11</v>
          </cell>
          <cell r="F1607">
            <v>0</v>
          </cell>
        </row>
        <row r="1608">
          <cell r="A1608" t="str">
            <v>3306350085026MRCZZ11</v>
          </cell>
          <cell r="F1608">
            <v>0</v>
          </cell>
        </row>
        <row r="1609">
          <cell r="A1609" t="str">
            <v>3306360085026MRCZZ11</v>
          </cell>
          <cell r="F1609">
            <v>0</v>
          </cell>
        </row>
        <row r="1610">
          <cell r="A1610" t="str">
            <v>3306395023026MRC1L11</v>
          </cell>
          <cell r="F1610">
            <v>0</v>
          </cell>
        </row>
        <row r="1611">
          <cell r="A1611" t="str">
            <v>33063996050ZZZZZZZ11</v>
          </cell>
          <cell r="F1611">
            <v>-1728696.31</v>
          </cell>
        </row>
        <row r="1612">
          <cell r="A1612" t="str">
            <v>33063996100ZZZZZZZ11</v>
          </cell>
          <cell r="F1612">
            <v>0</v>
          </cell>
        </row>
        <row r="1613">
          <cell r="A1613" t="str">
            <v>33066456010ZZZZZZZ11</v>
          </cell>
          <cell r="F1613">
            <v>0</v>
          </cell>
        </row>
        <row r="1614">
          <cell r="A1614" t="str">
            <v>3306645602026Q93ZZ11</v>
          </cell>
          <cell r="F1614">
            <v>0</v>
          </cell>
        </row>
        <row r="1615">
          <cell r="A1615" t="str">
            <v>33066456020CFQ93ZZ11</v>
          </cell>
          <cell r="F1615">
            <v>0</v>
          </cell>
        </row>
        <row r="1616">
          <cell r="A1616" t="str">
            <v>33066456030ZZZZZZZ11</v>
          </cell>
          <cell r="F1616">
            <v>0</v>
          </cell>
        </row>
        <row r="1617">
          <cell r="A1617" t="str">
            <v>33066456040ZZZZZZZ11</v>
          </cell>
          <cell r="F1617">
            <v>0</v>
          </cell>
        </row>
        <row r="1618">
          <cell r="A1618" t="str">
            <v>33066456050ZZZZZZZ11</v>
          </cell>
          <cell r="F1618">
            <v>0</v>
          </cell>
        </row>
        <row r="1619">
          <cell r="A1619" t="str">
            <v>33066456060ZZZZZZZ11</v>
          </cell>
          <cell r="F1619">
            <v>0</v>
          </cell>
        </row>
        <row r="1620">
          <cell r="A1620" t="str">
            <v>33066456070ZZZZZZZ11</v>
          </cell>
          <cell r="F1620">
            <v>0</v>
          </cell>
        </row>
        <row r="1621">
          <cell r="A1621" t="str">
            <v>33066456080ZZZZZZZ11</v>
          </cell>
          <cell r="F1621">
            <v>0</v>
          </cell>
        </row>
        <row r="1622">
          <cell r="A1622" t="str">
            <v>33066456210ZZZZZZZ11</v>
          </cell>
          <cell r="F1622">
            <v>0</v>
          </cell>
        </row>
        <row r="1623">
          <cell r="A1623" t="str">
            <v>33066456220ZZZZZZZ11</v>
          </cell>
          <cell r="F1623">
            <v>0</v>
          </cell>
        </row>
        <row r="1624">
          <cell r="A1624" t="str">
            <v>33066456230ZZZZZZZ11</v>
          </cell>
          <cell r="F1624">
            <v>0</v>
          </cell>
        </row>
        <row r="1625">
          <cell r="A1625" t="str">
            <v>33066456240ZZZZZZZ11</v>
          </cell>
          <cell r="F1625">
            <v>0</v>
          </cell>
        </row>
        <row r="1626">
          <cell r="A1626" t="str">
            <v>33066456250ZZZZZZZ11</v>
          </cell>
          <cell r="F1626">
            <v>0</v>
          </cell>
        </row>
        <row r="1627">
          <cell r="A1627" t="str">
            <v>33066456310ZZZZZZZ11</v>
          </cell>
          <cell r="F1627">
            <v>0</v>
          </cell>
        </row>
        <row r="1628">
          <cell r="A1628" t="str">
            <v>33066456320ZZZZZZZ11</v>
          </cell>
          <cell r="F1628">
            <v>0</v>
          </cell>
        </row>
        <row r="1629">
          <cell r="A1629" t="str">
            <v>33066456330ZZZZZZZ11</v>
          </cell>
          <cell r="F1629">
            <v>0</v>
          </cell>
        </row>
        <row r="1630">
          <cell r="A1630" t="str">
            <v>33066456340ZZZZZZZ11</v>
          </cell>
          <cell r="F1630">
            <v>0</v>
          </cell>
        </row>
        <row r="1631">
          <cell r="A1631" t="str">
            <v>33066680010ZZZZZZZ11</v>
          </cell>
          <cell r="F1631">
            <v>0</v>
          </cell>
        </row>
        <row r="1632">
          <cell r="A1632" t="str">
            <v>33066680020ZZZZZZZ11</v>
          </cell>
          <cell r="F1632">
            <v>0</v>
          </cell>
        </row>
        <row r="1633">
          <cell r="A1633" t="str">
            <v>33066680030ZZZZZZZ11</v>
          </cell>
          <cell r="F1633">
            <v>0</v>
          </cell>
        </row>
        <row r="1634">
          <cell r="A1634" t="str">
            <v>33066680040ZZZZZZZ11</v>
          </cell>
          <cell r="F1634">
            <v>0</v>
          </cell>
        </row>
        <row r="1635">
          <cell r="A1635" t="str">
            <v>33066680050ZZZZZZZ11</v>
          </cell>
          <cell r="F1635">
            <v>0</v>
          </cell>
        </row>
        <row r="1636">
          <cell r="A1636" t="str">
            <v>33066680060ZZZZZZZ11</v>
          </cell>
          <cell r="F1636">
            <v>0</v>
          </cell>
        </row>
        <row r="1637">
          <cell r="A1637" t="str">
            <v>33066680070ZZZZZZZ11</v>
          </cell>
          <cell r="F1637">
            <v>0</v>
          </cell>
        </row>
        <row r="1638">
          <cell r="A1638" t="str">
            <v>33066680080ZZZZZZZ11</v>
          </cell>
          <cell r="F1638">
            <v>0</v>
          </cell>
        </row>
        <row r="1639">
          <cell r="A1639" t="str">
            <v>33066680090ZZZZZZZ11</v>
          </cell>
          <cell r="F1639">
            <v>0</v>
          </cell>
        </row>
        <row r="1640">
          <cell r="A1640" t="str">
            <v>33066680100ZZZZZZZ11</v>
          </cell>
          <cell r="F1640">
            <v>0</v>
          </cell>
        </row>
        <row r="1641">
          <cell r="A1641" t="str">
            <v>33068100010ZZZZZZZ11</v>
          </cell>
          <cell r="F1641">
            <v>1790097.54</v>
          </cell>
        </row>
        <row r="1642">
          <cell r="A1642" t="str">
            <v>33068100020ZZZZZZZ11</v>
          </cell>
          <cell r="F1642">
            <v>0</v>
          </cell>
        </row>
        <row r="1643">
          <cell r="A1643" t="str">
            <v>33068100030ZZZZZZZ11</v>
          </cell>
          <cell r="F1643">
            <v>0</v>
          </cell>
        </row>
        <row r="1644">
          <cell r="A1644" t="str">
            <v>33068100040ZZZZZZZ11</v>
          </cell>
          <cell r="F1644">
            <v>1728696.31</v>
          </cell>
        </row>
        <row r="1645">
          <cell r="A1645" t="str">
            <v>33068100050ZZZZZZZ11</v>
          </cell>
          <cell r="F1645">
            <v>0</v>
          </cell>
        </row>
        <row r="1646">
          <cell r="A1646" t="str">
            <v>33068100060ZZZZZZZ11</v>
          </cell>
          <cell r="F1646">
            <v>0</v>
          </cell>
        </row>
        <row r="1647">
          <cell r="A1647" t="str">
            <v>3307227037026418ZZ11</v>
          </cell>
          <cell r="F1647">
            <v>0</v>
          </cell>
        </row>
        <row r="1648">
          <cell r="A1648" t="str">
            <v>33073996050ZZZZZZZ11</v>
          </cell>
          <cell r="F1648">
            <v>0</v>
          </cell>
        </row>
        <row r="1649">
          <cell r="A1649" t="str">
            <v>33073996100ZZZZZZZ11</v>
          </cell>
          <cell r="F1649">
            <v>0</v>
          </cell>
        </row>
        <row r="1650">
          <cell r="A1650" t="str">
            <v>33078100010ZZZZZZZ11</v>
          </cell>
          <cell r="F1650">
            <v>0</v>
          </cell>
        </row>
        <row r="1651">
          <cell r="A1651" t="str">
            <v>33078100020ZZZZZZZ11</v>
          </cell>
          <cell r="F1651">
            <v>0</v>
          </cell>
        </row>
        <row r="1652">
          <cell r="A1652" t="str">
            <v>33078100030ZZZZZZZ11</v>
          </cell>
          <cell r="F1652">
            <v>0</v>
          </cell>
        </row>
        <row r="1653">
          <cell r="A1653" t="str">
            <v>33078100040ZZZZZZZ11</v>
          </cell>
          <cell r="F1653">
            <v>0</v>
          </cell>
        </row>
        <row r="1654">
          <cell r="A1654" t="str">
            <v>33078100050ZZZZZZZ11</v>
          </cell>
          <cell r="F1654">
            <v>0</v>
          </cell>
        </row>
        <row r="1655">
          <cell r="A1655" t="str">
            <v>33078100060ZZZZZZZ11</v>
          </cell>
          <cell r="F1655">
            <v>0</v>
          </cell>
        </row>
        <row r="1656">
          <cell r="A1656" t="str">
            <v>3308211001026MRCZZ11</v>
          </cell>
          <cell r="F1656">
            <v>1074741</v>
          </cell>
        </row>
        <row r="1657">
          <cell r="A1657" t="str">
            <v>3308211020026MRCZZ11</v>
          </cell>
          <cell r="F1657">
            <v>0</v>
          </cell>
        </row>
        <row r="1658">
          <cell r="A1658" t="str">
            <v>3308211022026MRCZZ11</v>
          </cell>
          <cell r="F1658">
            <v>8400</v>
          </cell>
        </row>
        <row r="1659">
          <cell r="A1659" t="str">
            <v>3308211034026MRCZZ11</v>
          </cell>
          <cell r="F1659">
            <v>211050.9</v>
          </cell>
        </row>
        <row r="1660">
          <cell r="A1660" t="str">
            <v>3308211036026MRCZZ11</v>
          </cell>
          <cell r="F1660">
            <v>0</v>
          </cell>
        </row>
        <row r="1661">
          <cell r="A1661" t="str">
            <v>3308211046026MRCZZ11</v>
          </cell>
          <cell r="F1661">
            <v>89303.99</v>
          </cell>
        </row>
        <row r="1662">
          <cell r="A1662" t="str">
            <v>3308213001026MRCZZ11</v>
          </cell>
          <cell r="F1662">
            <v>210.01</v>
          </cell>
        </row>
        <row r="1663">
          <cell r="A1663" t="str">
            <v>3308213010026MRCZZ11</v>
          </cell>
          <cell r="F1663">
            <v>6834.18</v>
          </cell>
        </row>
        <row r="1664">
          <cell r="A1664" t="str">
            <v>3308213020026MRCZZ11</v>
          </cell>
          <cell r="F1664">
            <v>74823.429999999993</v>
          </cell>
        </row>
        <row r="1665">
          <cell r="A1665" t="str">
            <v>3308213030026MRCZZ11</v>
          </cell>
          <cell r="F1665">
            <v>223331.17</v>
          </cell>
        </row>
        <row r="1666">
          <cell r="A1666" t="str">
            <v>3308213040026MRCZZ11</v>
          </cell>
          <cell r="F1666">
            <v>3569.28</v>
          </cell>
        </row>
        <row r="1667">
          <cell r="A1667" t="str">
            <v>3308227037026414ZZ11</v>
          </cell>
          <cell r="F1667">
            <v>0</v>
          </cell>
        </row>
        <row r="1668">
          <cell r="A1668" t="str">
            <v>3308227040026414ZZ11</v>
          </cell>
          <cell r="F1668">
            <v>0</v>
          </cell>
        </row>
        <row r="1669">
          <cell r="A1669" t="str">
            <v>3308230451026MRCZZ11</v>
          </cell>
          <cell r="F1669">
            <v>0</v>
          </cell>
        </row>
        <row r="1670">
          <cell r="A1670" t="str">
            <v>3308230541026MRCZZ11</v>
          </cell>
          <cell r="F1670">
            <v>13017.2</v>
          </cell>
        </row>
        <row r="1671">
          <cell r="A1671" t="str">
            <v>3308230576026MRCZZ11</v>
          </cell>
          <cell r="F1671">
            <v>41580.129999999997</v>
          </cell>
        </row>
        <row r="1672">
          <cell r="A1672" t="str">
            <v>3308230577026MRCZZ11</v>
          </cell>
          <cell r="F1672">
            <v>2318</v>
          </cell>
        </row>
        <row r="1673">
          <cell r="A1673" t="str">
            <v>3308230580026MRCZZ11</v>
          </cell>
          <cell r="F1673">
            <v>4966.2299999999996</v>
          </cell>
        </row>
        <row r="1674">
          <cell r="A1674" t="str">
            <v>3308230583026MRCZZ11</v>
          </cell>
          <cell r="F1674">
            <v>5002.5200000000004</v>
          </cell>
        </row>
        <row r="1675">
          <cell r="A1675" t="str">
            <v>3308395023026MRC1L11</v>
          </cell>
          <cell r="F1675">
            <v>0</v>
          </cell>
        </row>
        <row r="1676">
          <cell r="A1676" t="str">
            <v>33083996050ZZZZZZZ11</v>
          </cell>
          <cell r="F1676">
            <v>-1622391.71</v>
          </cell>
        </row>
        <row r="1677">
          <cell r="A1677" t="str">
            <v>33083996100ZZZZZZZ11</v>
          </cell>
          <cell r="F1677">
            <v>0</v>
          </cell>
        </row>
        <row r="1678">
          <cell r="A1678" t="str">
            <v>33088100010ZZZZZZZ11</v>
          </cell>
          <cell r="F1678">
            <v>1585579.12</v>
          </cell>
        </row>
        <row r="1679">
          <cell r="A1679" t="str">
            <v>33088100020ZZZZZZZ11</v>
          </cell>
          <cell r="F1679">
            <v>0</v>
          </cell>
        </row>
        <row r="1680">
          <cell r="A1680" t="str">
            <v>33088100030ZZZZZZZ11</v>
          </cell>
          <cell r="F1680">
            <v>0</v>
          </cell>
        </row>
        <row r="1681">
          <cell r="A1681" t="str">
            <v>33088100040ZZZZZZZ11</v>
          </cell>
          <cell r="F1681">
            <v>1622391.71</v>
          </cell>
        </row>
        <row r="1682">
          <cell r="A1682" t="str">
            <v>33088100050ZZZZZZZ11</v>
          </cell>
          <cell r="F1682">
            <v>0</v>
          </cell>
        </row>
        <row r="1683">
          <cell r="A1683" t="str">
            <v>33088100060ZZZZZZZ11</v>
          </cell>
          <cell r="F1683">
            <v>0</v>
          </cell>
        </row>
        <row r="1684">
          <cell r="A1684" t="str">
            <v>3309211001026MRCZZ11</v>
          </cell>
          <cell r="F1684">
            <v>975564</v>
          </cell>
        </row>
        <row r="1685">
          <cell r="A1685" t="str">
            <v>3309211022026MRCZZ11</v>
          </cell>
          <cell r="F1685">
            <v>8400</v>
          </cell>
        </row>
        <row r="1686">
          <cell r="A1686" t="str">
            <v>3309211026026MRCZZ11</v>
          </cell>
          <cell r="F1686">
            <v>10228.450000000001</v>
          </cell>
        </row>
        <row r="1687">
          <cell r="A1687" t="str">
            <v>3309211034026MRCZZ11</v>
          </cell>
          <cell r="F1687">
            <v>392032.44</v>
          </cell>
        </row>
        <row r="1688">
          <cell r="A1688" t="str">
            <v>3309211044026MRCZZ11</v>
          </cell>
          <cell r="F1688">
            <v>92231.99</v>
          </cell>
        </row>
        <row r="1689">
          <cell r="A1689" t="str">
            <v>3309211046026MRCZZ11</v>
          </cell>
          <cell r="F1689">
            <v>81297</v>
          </cell>
        </row>
        <row r="1690">
          <cell r="A1690" t="str">
            <v>3309213001026MRCZZ11</v>
          </cell>
          <cell r="F1690">
            <v>210.01</v>
          </cell>
        </row>
        <row r="1691">
          <cell r="A1691" t="str">
            <v>3309213010026MRCZZ11</v>
          </cell>
          <cell r="F1691">
            <v>4565.2</v>
          </cell>
        </row>
        <row r="1692">
          <cell r="A1692" t="str">
            <v>3309213030026MRCZZ11</v>
          </cell>
          <cell r="F1692">
            <v>202722.14</v>
          </cell>
        </row>
        <row r="1693">
          <cell r="A1693" t="str">
            <v>3309213040026MRCZZ11</v>
          </cell>
          <cell r="F1693">
            <v>3569.28</v>
          </cell>
        </row>
        <row r="1694">
          <cell r="A1694" t="str">
            <v>3309227037026418ZZ11</v>
          </cell>
          <cell r="F1694">
            <v>9668.5</v>
          </cell>
        </row>
        <row r="1695">
          <cell r="A1695" t="str">
            <v>3309228361026NSPZZ11</v>
          </cell>
          <cell r="F1695">
            <v>0</v>
          </cell>
        </row>
        <row r="1696">
          <cell r="A1696" t="str">
            <v>3309230019026MRCZZ11</v>
          </cell>
          <cell r="F1696">
            <v>0</v>
          </cell>
        </row>
        <row r="1697">
          <cell r="A1697" t="str">
            <v>3309230070026MRCZZ11</v>
          </cell>
          <cell r="F1697">
            <v>0</v>
          </cell>
        </row>
        <row r="1698">
          <cell r="A1698" t="str">
            <v>3309230332026MRCZZ11</v>
          </cell>
          <cell r="F1698">
            <v>0</v>
          </cell>
        </row>
        <row r="1699">
          <cell r="A1699" t="str">
            <v>3309230451026MRCZZ11</v>
          </cell>
          <cell r="F1699">
            <v>0</v>
          </cell>
        </row>
        <row r="1700">
          <cell r="A1700" t="str">
            <v>3309230452026MRCZZ11</v>
          </cell>
          <cell r="F1700">
            <v>0</v>
          </cell>
        </row>
        <row r="1701">
          <cell r="A1701" t="str">
            <v>3309230511026MRCZZ11</v>
          </cell>
          <cell r="F1701">
            <v>0</v>
          </cell>
        </row>
        <row r="1702">
          <cell r="A1702" t="str">
            <v>3309230541026MRCZZ11</v>
          </cell>
          <cell r="F1702">
            <v>13927.42</v>
          </cell>
        </row>
        <row r="1703">
          <cell r="A1703" t="str">
            <v>3309230572026MRCZZ11</v>
          </cell>
          <cell r="F1703">
            <v>255</v>
          </cell>
        </row>
        <row r="1704">
          <cell r="A1704" t="str">
            <v>3309230576026419ZZ11</v>
          </cell>
          <cell r="F1704">
            <v>0</v>
          </cell>
        </row>
        <row r="1705">
          <cell r="A1705" t="str">
            <v>3309230576026MRCZZ11</v>
          </cell>
          <cell r="F1705">
            <v>34649.53</v>
          </cell>
        </row>
        <row r="1706">
          <cell r="A1706" t="str">
            <v>3309230577026419ZZ11</v>
          </cell>
          <cell r="F1706">
            <v>0</v>
          </cell>
        </row>
        <row r="1707">
          <cell r="A1707" t="str">
            <v>3309230577526MRCZZ11</v>
          </cell>
          <cell r="F1707">
            <v>4514</v>
          </cell>
        </row>
        <row r="1708">
          <cell r="A1708" t="str">
            <v>3309230580026MRCZZ11</v>
          </cell>
          <cell r="F1708">
            <v>5263.39</v>
          </cell>
        </row>
        <row r="1709">
          <cell r="A1709" t="str">
            <v>3309230580526MRCZZ11</v>
          </cell>
          <cell r="F1709">
            <v>0</v>
          </cell>
        </row>
        <row r="1710">
          <cell r="A1710" t="str">
            <v>3309230583026MRCZZ11</v>
          </cell>
          <cell r="F1710">
            <v>0</v>
          </cell>
        </row>
        <row r="1711">
          <cell r="A1711" t="str">
            <v>3309230583526MRCZZ11</v>
          </cell>
          <cell r="F1711">
            <v>0</v>
          </cell>
        </row>
        <row r="1712">
          <cell r="A1712" t="str">
            <v>3309232360026MRCZZ11</v>
          </cell>
          <cell r="F1712">
            <v>0</v>
          </cell>
        </row>
        <row r="1713">
          <cell r="A1713" t="str">
            <v>3309238360026MRCZZ11</v>
          </cell>
          <cell r="F1713">
            <v>0</v>
          </cell>
        </row>
        <row r="1714">
          <cell r="A1714" t="str">
            <v>3309395002026MRC1211</v>
          </cell>
          <cell r="F1714">
            <v>0</v>
          </cell>
        </row>
        <row r="1715">
          <cell r="A1715" t="str">
            <v>3309395017026MRC1H11</v>
          </cell>
          <cell r="F1715">
            <v>0</v>
          </cell>
        </row>
        <row r="1716">
          <cell r="A1716" t="str">
            <v>3309395023026MRC1L11</v>
          </cell>
          <cell r="F1716">
            <v>0</v>
          </cell>
        </row>
        <row r="1717">
          <cell r="A1717" t="str">
            <v>33093996050ZZZZZZZ11</v>
          </cell>
          <cell r="F1717">
            <v>-1688002.52</v>
          </cell>
        </row>
        <row r="1718">
          <cell r="A1718" t="str">
            <v>33093996100ZZZZZZZ11</v>
          </cell>
          <cell r="F1718">
            <v>0</v>
          </cell>
        </row>
        <row r="1719">
          <cell r="A1719" t="str">
            <v>33098100010ZZZZZZZ11</v>
          </cell>
          <cell r="F1719">
            <v>1628457.06</v>
          </cell>
        </row>
        <row r="1720">
          <cell r="A1720" t="str">
            <v>33098100020ZZZZZZZ11</v>
          </cell>
          <cell r="F1720">
            <v>0</v>
          </cell>
        </row>
        <row r="1721">
          <cell r="A1721" t="str">
            <v>33098100030ZZZZZZZ11</v>
          </cell>
          <cell r="F1721">
            <v>0</v>
          </cell>
        </row>
        <row r="1722">
          <cell r="A1722" t="str">
            <v>33098100040ZZZZZZZ11</v>
          </cell>
          <cell r="F1722">
            <v>1688002.52</v>
          </cell>
        </row>
        <row r="1723">
          <cell r="A1723" t="str">
            <v>33098100050ZZZZZZZ11</v>
          </cell>
          <cell r="F1723">
            <v>0</v>
          </cell>
        </row>
        <row r="1724">
          <cell r="A1724" t="str">
            <v>33098100060ZZZZZZZ11</v>
          </cell>
          <cell r="F1724">
            <v>0</v>
          </cell>
        </row>
        <row r="1725">
          <cell r="A1725" t="str">
            <v>3601211001026MRCZZ11</v>
          </cell>
          <cell r="F1725">
            <v>5914884.7000000002</v>
          </cell>
        </row>
        <row r="1726">
          <cell r="A1726" t="str">
            <v>3601211010026MRCZZ11</v>
          </cell>
          <cell r="F1726">
            <v>0.01</v>
          </cell>
        </row>
        <row r="1727">
          <cell r="A1727" t="str">
            <v>3601211020026MRCZZ11</v>
          </cell>
          <cell r="F1727">
            <v>10653.27</v>
          </cell>
        </row>
        <row r="1728">
          <cell r="A1728" t="str">
            <v>3601211022026MRCZZ11</v>
          </cell>
          <cell r="F1728">
            <v>55480</v>
          </cell>
        </row>
        <row r="1729">
          <cell r="A1729" t="str">
            <v>3601211026026MRCZZ11</v>
          </cell>
          <cell r="F1729">
            <v>23014</v>
          </cell>
        </row>
        <row r="1730">
          <cell r="A1730" t="str">
            <v>3601211034026MRCZZ11</v>
          </cell>
          <cell r="F1730">
            <v>1769389.85</v>
          </cell>
        </row>
        <row r="1731">
          <cell r="A1731" t="str">
            <v>3601211038026MRCZZ11</v>
          </cell>
          <cell r="F1731">
            <v>19872.32</v>
          </cell>
        </row>
        <row r="1732">
          <cell r="A1732" t="str">
            <v>3601211044026MRCZZ11</v>
          </cell>
          <cell r="F1732">
            <v>554314.74</v>
          </cell>
        </row>
        <row r="1733">
          <cell r="A1733" t="str">
            <v>3601211046026MRCZZ11</v>
          </cell>
          <cell r="F1733">
            <v>488797.35</v>
          </cell>
        </row>
        <row r="1734">
          <cell r="A1734" t="str">
            <v>3601211050026MRCZZ11</v>
          </cell>
          <cell r="F1734">
            <v>126069.72</v>
          </cell>
        </row>
        <row r="1735">
          <cell r="A1735" t="str">
            <v>3601213001026MRCZZ11</v>
          </cell>
          <cell r="F1735">
            <v>1128.74</v>
          </cell>
        </row>
        <row r="1736">
          <cell r="A1736" t="str">
            <v>3601213010026MRCZZ11</v>
          </cell>
          <cell r="F1736">
            <v>30448.720000000001</v>
          </cell>
        </row>
        <row r="1737">
          <cell r="A1737" t="str">
            <v>3601213020026MRCZZ11</v>
          </cell>
          <cell r="F1737">
            <v>478702.39</v>
          </cell>
        </row>
        <row r="1738">
          <cell r="A1738" t="str">
            <v>3601213030026MRCZZ11</v>
          </cell>
          <cell r="F1738">
            <v>1079409.4099999999</v>
          </cell>
        </row>
        <row r="1739">
          <cell r="A1739" t="str">
            <v>3601213040026MRCZZ11</v>
          </cell>
          <cell r="F1739">
            <v>19184.89</v>
          </cell>
        </row>
        <row r="1740">
          <cell r="A1740" t="str">
            <v>3601227037026414ZZ11</v>
          </cell>
          <cell r="F1740">
            <v>0</v>
          </cell>
        </row>
        <row r="1741">
          <cell r="A1741" t="str">
            <v>3601227334026MRCZZ11</v>
          </cell>
          <cell r="F1741">
            <v>2375152.63</v>
          </cell>
        </row>
        <row r="1742">
          <cell r="A1742" t="str">
            <v>3601228061026MRCZZ11</v>
          </cell>
          <cell r="F1742">
            <v>20627.29</v>
          </cell>
        </row>
        <row r="1743">
          <cell r="A1743" t="str">
            <v>3601228361026NSPZZ11</v>
          </cell>
          <cell r="F1743">
            <v>0</v>
          </cell>
        </row>
        <row r="1744">
          <cell r="A1744" t="str">
            <v>3601230511026MRCZZ11</v>
          </cell>
          <cell r="F1744">
            <v>0</v>
          </cell>
        </row>
        <row r="1745">
          <cell r="A1745" t="str">
            <v>3601230541026MRCZZ11</v>
          </cell>
          <cell r="F1745">
            <v>87125.06</v>
          </cell>
        </row>
        <row r="1746">
          <cell r="A1746" t="str">
            <v>3601230572026MRCZZ11</v>
          </cell>
          <cell r="F1746">
            <v>0</v>
          </cell>
        </row>
        <row r="1747">
          <cell r="A1747" t="str">
            <v>3601230576026MRCZZ11</v>
          </cell>
          <cell r="F1747">
            <v>28489.22</v>
          </cell>
        </row>
        <row r="1748">
          <cell r="A1748" t="str">
            <v>3601230577026MRCZZ11</v>
          </cell>
          <cell r="F1748">
            <v>4636</v>
          </cell>
        </row>
        <row r="1749">
          <cell r="A1749" t="str">
            <v>3601230580026MRCZZ11</v>
          </cell>
          <cell r="F1749">
            <v>19756.43</v>
          </cell>
        </row>
        <row r="1750">
          <cell r="A1750" t="str">
            <v>3601230581026MRCZZ11</v>
          </cell>
          <cell r="F1750">
            <v>2137.5500000000002</v>
          </cell>
        </row>
        <row r="1751">
          <cell r="A1751" t="str">
            <v>3601230583026MRCZZ11</v>
          </cell>
          <cell r="F1751">
            <v>9386.0499999999993</v>
          </cell>
        </row>
        <row r="1752">
          <cell r="A1752" t="str">
            <v>3601232360026MRCZZ11</v>
          </cell>
          <cell r="F1752">
            <v>0</v>
          </cell>
        </row>
        <row r="1753">
          <cell r="A1753" t="str">
            <v>3601272242026MRCZZ11</v>
          </cell>
          <cell r="F1753">
            <v>0</v>
          </cell>
        </row>
        <row r="1754">
          <cell r="A1754" t="str">
            <v>3601272243026MRCZZ11</v>
          </cell>
          <cell r="F1754">
            <v>0</v>
          </cell>
        </row>
        <row r="1755">
          <cell r="A1755" t="str">
            <v>3601272244026MRCZZ11</v>
          </cell>
          <cell r="F1755">
            <v>0</v>
          </cell>
        </row>
        <row r="1756">
          <cell r="A1756" t="str">
            <v>3601272245026MRCZZ11</v>
          </cell>
          <cell r="F1756">
            <v>0</v>
          </cell>
        </row>
        <row r="1757">
          <cell r="A1757" t="str">
            <v>3601272246026MRCZZ11</v>
          </cell>
          <cell r="F1757">
            <v>0</v>
          </cell>
        </row>
        <row r="1758">
          <cell r="A1758" t="str">
            <v>3601272247026MRCZZ11</v>
          </cell>
          <cell r="F1758">
            <v>0</v>
          </cell>
        </row>
        <row r="1759">
          <cell r="A1759" t="str">
            <v>3601272248026MRCZZ11</v>
          </cell>
          <cell r="F1759">
            <v>0</v>
          </cell>
        </row>
        <row r="1760">
          <cell r="A1760" t="str">
            <v>3601272249026MRCZZ11</v>
          </cell>
          <cell r="F1760">
            <v>0</v>
          </cell>
        </row>
        <row r="1761">
          <cell r="A1761" t="str">
            <v>3601272250026MRCZZ11</v>
          </cell>
          <cell r="F1761">
            <v>0</v>
          </cell>
        </row>
        <row r="1762">
          <cell r="A1762" t="str">
            <v>3601395023026MRC1L11</v>
          </cell>
          <cell r="F1762">
            <v>0</v>
          </cell>
        </row>
        <row r="1763">
          <cell r="A1763" t="str">
            <v>3601395049026MRC2A11</v>
          </cell>
          <cell r="F1763">
            <v>42526.03</v>
          </cell>
        </row>
        <row r="1764">
          <cell r="A1764" t="str">
            <v>36013996050ZZZZZZZ11</v>
          </cell>
          <cell r="F1764">
            <v>-11834620.98</v>
          </cell>
        </row>
        <row r="1765">
          <cell r="A1765" t="str">
            <v>36013996100ZZZZZZZ11</v>
          </cell>
          <cell r="F1765">
            <v>0</v>
          </cell>
        </row>
        <row r="1766">
          <cell r="A1766" t="str">
            <v>36018100010ZZZZZZZ11</v>
          </cell>
          <cell r="F1766">
            <v>14746322.800000001</v>
          </cell>
        </row>
        <row r="1767">
          <cell r="A1767" t="str">
            <v>36018100020ZZZZZZZ11</v>
          </cell>
          <cell r="F1767">
            <v>0</v>
          </cell>
        </row>
        <row r="1768">
          <cell r="A1768" t="str">
            <v>36018100030ZZZZZZZ11</v>
          </cell>
          <cell r="F1768">
            <v>0</v>
          </cell>
        </row>
        <row r="1769">
          <cell r="A1769" t="str">
            <v>36018100040ZZZZZZZ11</v>
          </cell>
          <cell r="F1769">
            <v>11834620.98</v>
          </cell>
        </row>
        <row r="1770">
          <cell r="A1770" t="str">
            <v>36018100050ZZZZZZZ11</v>
          </cell>
          <cell r="F1770">
            <v>0</v>
          </cell>
        </row>
        <row r="1771">
          <cell r="A1771" t="str">
            <v>36018100060ZZZZZZZ11</v>
          </cell>
          <cell r="F1771">
            <v>0</v>
          </cell>
        </row>
        <row r="1772">
          <cell r="A1772" t="str">
            <v>3621211001026MRCZZ11</v>
          </cell>
          <cell r="F1772">
            <v>3516519.99</v>
          </cell>
        </row>
        <row r="1773">
          <cell r="A1773" t="str">
            <v>3621211010026MRCZZ11</v>
          </cell>
          <cell r="F1773">
            <v>0</v>
          </cell>
        </row>
        <row r="1774">
          <cell r="A1774" t="str">
            <v>3621211022026MRCZZ11</v>
          </cell>
          <cell r="F1774">
            <v>14100</v>
          </cell>
        </row>
        <row r="1775">
          <cell r="A1775" t="str">
            <v>3621211026026MRCZZ11</v>
          </cell>
          <cell r="F1775">
            <v>20456.87</v>
          </cell>
        </row>
        <row r="1776">
          <cell r="A1776" t="str">
            <v>3621211034026MRCZZ11</v>
          </cell>
          <cell r="F1776">
            <v>509047.25</v>
          </cell>
        </row>
        <row r="1777">
          <cell r="A1777" t="str">
            <v>3621211044026MRCZZ11</v>
          </cell>
          <cell r="F1777">
            <v>369907.93</v>
          </cell>
        </row>
        <row r="1778">
          <cell r="A1778" t="str">
            <v>3621211046026MRCZZ11</v>
          </cell>
          <cell r="F1778">
            <v>296724.71999999997</v>
          </cell>
        </row>
        <row r="1779">
          <cell r="A1779" t="str">
            <v>3621211050026MRCZZ11</v>
          </cell>
          <cell r="F1779">
            <v>15935.52</v>
          </cell>
        </row>
        <row r="1780">
          <cell r="A1780" t="str">
            <v>3621213001026MRCZZ11</v>
          </cell>
          <cell r="F1780">
            <v>953.74</v>
          </cell>
        </row>
        <row r="1781">
          <cell r="A1781" t="str">
            <v>3621213010026MRCZZ11</v>
          </cell>
          <cell r="F1781">
            <v>5746.41</v>
          </cell>
        </row>
        <row r="1782">
          <cell r="A1782" t="str">
            <v>3621213020026MRCZZ11</v>
          </cell>
          <cell r="F1782">
            <v>303113</v>
          </cell>
        </row>
        <row r="1783">
          <cell r="A1783" t="str">
            <v>3621213030026MRCZZ11</v>
          </cell>
          <cell r="F1783">
            <v>536794.56000000006</v>
          </cell>
        </row>
        <row r="1784">
          <cell r="A1784" t="str">
            <v>3621213040026MRCZZ11</v>
          </cell>
          <cell r="F1784">
            <v>16210.49</v>
          </cell>
        </row>
        <row r="1785">
          <cell r="A1785" t="str">
            <v>3621227334026MRCZZ11</v>
          </cell>
          <cell r="F1785">
            <v>14922501.99</v>
          </cell>
        </row>
        <row r="1786">
          <cell r="A1786" t="str">
            <v>3621227335026MRCZZ11</v>
          </cell>
          <cell r="F1786">
            <v>0</v>
          </cell>
        </row>
        <row r="1787">
          <cell r="A1787" t="str">
            <v>3621227336026MRCZZ11</v>
          </cell>
          <cell r="F1787">
            <v>0</v>
          </cell>
        </row>
        <row r="1788">
          <cell r="A1788" t="str">
            <v>3621228361026NSPZZ11</v>
          </cell>
          <cell r="F1788">
            <v>0</v>
          </cell>
        </row>
        <row r="1789">
          <cell r="A1789" t="str">
            <v>3621230018026MRCZZ11</v>
          </cell>
          <cell r="F1789">
            <v>30195.99</v>
          </cell>
        </row>
        <row r="1790">
          <cell r="A1790" t="str">
            <v>3621230451026MRCZZ11</v>
          </cell>
          <cell r="F1790">
            <v>0</v>
          </cell>
        </row>
        <row r="1791">
          <cell r="A1791" t="str">
            <v>3621230511026MRCZZ11</v>
          </cell>
          <cell r="F1791">
            <v>0</v>
          </cell>
        </row>
        <row r="1792">
          <cell r="A1792" t="str">
            <v>3621230541026MRCZZ11</v>
          </cell>
          <cell r="F1792">
            <v>47415.28</v>
          </cell>
        </row>
        <row r="1793">
          <cell r="A1793" t="str">
            <v>3621230572026MRCZZ11</v>
          </cell>
          <cell r="F1793">
            <v>274</v>
          </cell>
        </row>
        <row r="1794">
          <cell r="A1794" t="str">
            <v>3621230576026MRCZZ11</v>
          </cell>
          <cell r="F1794">
            <v>1921.74</v>
          </cell>
        </row>
        <row r="1795">
          <cell r="A1795" t="str">
            <v>3621230577026MRCZZ11</v>
          </cell>
          <cell r="F1795">
            <v>1830</v>
          </cell>
        </row>
        <row r="1796">
          <cell r="A1796" t="str">
            <v>3621230580026MRCZZ11</v>
          </cell>
          <cell r="F1796">
            <v>2476.42</v>
          </cell>
        </row>
        <row r="1797">
          <cell r="A1797" t="str">
            <v>3621230581026MRCZZ11</v>
          </cell>
          <cell r="F1797">
            <v>10160.799999999999</v>
          </cell>
        </row>
        <row r="1798">
          <cell r="A1798" t="str">
            <v>3621230583026MRCZZ11</v>
          </cell>
          <cell r="F1798">
            <v>12120.83</v>
          </cell>
        </row>
        <row r="1799">
          <cell r="A1799" t="str">
            <v>3621232360026MRCZZ11</v>
          </cell>
          <cell r="F1799">
            <v>4404.66</v>
          </cell>
        </row>
        <row r="1800">
          <cell r="A1800" t="str">
            <v>3621272242026MRCZZ11</v>
          </cell>
          <cell r="F1800">
            <v>0</v>
          </cell>
        </row>
        <row r="1801">
          <cell r="A1801" t="str">
            <v>3621272243026MRCZZ11</v>
          </cell>
          <cell r="F1801">
            <v>0</v>
          </cell>
        </row>
        <row r="1802">
          <cell r="A1802" t="str">
            <v>3621272244026MRCZZ11</v>
          </cell>
          <cell r="F1802">
            <v>0</v>
          </cell>
        </row>
        <row r="1803">
          <cell r="A1803" t="str">
            <v>3621272245026MRCZZ11</v>
          </cell>
          <cell r="F1803">
            <v>0</v>
          </cell>
        </row>
        <row r="1804">
          <cell r="A1804" t="str">
            <v>3621272246026MRCZZ11</v>
          </cell>
          <cell r="F1804">
            <v>0</v>
          </cell>
        </row>
        <row r="1805">
          <cell r="A1805" t="str">
            <v>3621272247026MRCZZ11</v>
          </cell>
          <cell r="F1805">
            <v>0</v>
          </cell>
        </row>
        <row r="1806">
          <cell r="A1806" t="str">
            <v>3621272248026MRCZZ11</v>
          </cell>
          <cell r="F1806">
            <v>0</v>
          </cell>
        </row>
        <row r="1807">
          <cell r="A1807" t="str">
            <v>3621272249026MRCZZ11</v>
          </cell>
          <cell r="F1807">
            <v>0</v>
          </cell>
        </row>
        <row r="1808">
          <cell r="A1808" t="str">
            <v>3621272250026MRCZZ11</v>
          </cell>
          <cell r="F1808">
            <v>0</v>
          </cell>
        </row>
        <row r="1809">
          <cell r="A1809" t="str">
            <v>3621392030026MRC8311</v>
          </cell>
          <cell r="F1809">
            <v>-1825540.54</v>
          </cell>
        </row>
        <row r="1810">
          <cell r="A1810" t="str">
            <v>3621395023026MRC1L11</v>
          </cell>
          <cell r="F1810">
            <v>0</v>
          </cell>
        </row>
        <row r="1811">
          <cell r="A1811" t="str">
            <v>3621395030026MRC1T11</v>
          </cell>
          <cell r="F1811">
            <v>0</v>
          </cell>
        </row>
        <row r="1812">
          <cell r="A1812" t="str">
            <v>3621395049026MRC2A11</v>
          </cell>
          <cell r="F1812">
            <v>41930.730000000003</v>
          </cell>
        </row>
        <row r="1813">
          <cell r="A1813" t="str">
            <v>36213996050ZZZZZZZ11</v>
          </cell>
          <cell r="F1813">
            <v>-15918667.640000001</v>
          </cell>
        </row>
        <row r="1814">
          <cell r="A1814" t="str">
            <v>36213996100ZZZZZZZ11</v>
          </cell>
          <cell r="F1814">
            <v>0</v>
          </cell>
        </row>
        <row r="1815">
          <cell r="A1815" t="str">
            <v>36218100010ZZZZZZZ11</v>
          </cell>
          <cell r="F1815">
            <v>14529079.35</v>
          </cell>
        </row>
        <row r="1816">
          <cell r="A1816" t="str">
            <v>36218100020ZZZZZZZ11</v>
          </cell>
          <cell r="F1816">
            <v>0</v>
          </cell>
        </row>
        <row r="1817">
          <cell r="A1817" t="str">
            <v>36218100030ZZZZZZZ11</v>
          </cell>
          <cell r="F1817">
            <v>0</v>
          </cell>
        </row>
        <row r="1818">
          <cell r="A1818" t="str">
            <v>36218100040ZZZZZZZ11</v>
          </cell>
          <cell r="F1818">
            <v>15918667.640000001</v>
          </cell>
        </row>
        <row r="1819">
          <cell r="A1819" t="str">
            <v>36218100050ZZZZZZZ11</v>
          </cell>
          <cell r="F1819">
            <v>0</v>
          </cell>
        </row>
        <row r="1820">
          <cell r="A1820" t="str">
            <v>36218100060ZZZZZZZ11</v>
          </cell>
          <cell r="F1820">
            <v>0</v>
          </cell>
        </row>
        <row r="1821">
          <cell r="A1821" t="str">
            <v>3703140088015ZZZZZ11</v>
          </cell>
          <cell r="F1821">
            <v>-564452.01</v>
          </cell>
        </row>
        <row r="1822">
          <cell r="A1822" t="str">
            <v>3703140088115ZZZZZ11</v>
          </cell>
          <cell r="F1822">
            <v>-1168219.1499999999</v>
          </cell>
        </row>
        <row r="1823">
          <cell r="A1823" t="str">
            <v>3703142450029ZZZZZ11</v>
          </cell>
          <cell r="F1823">
            <v>0</v>
          </cell>
        </row>
        <row r="1824">
          <cell r="A1824" t="str">
            <v>3703211001026NHCZZ11</v>
          </cell>
          <cell r="F1824">
            <v>22090126.27</v>
          </cell>
        </row>
        <row r="1825">
          <cell r="A1825" t="str">
            <v>3703211020026NHCZZ11</v>
          </cell>
          <cell r="F1825">
            <v>4894.3999999999996</v>
          </cell>
        </row>
        <row r="1826">
          <cell r="A1826" t="str">
            <v>3703211022026NHCZZ11</v>
          </cell>
          <cell r="F1826">
            <v>20000</v>
          </cell>
        </row>
        <row r="1827">
          <cell r="A1827" t="str">
            <v>3703211026026NHCZZ11</v>
          </cell>
          <cell r="F1827">
            <v>36651.910000000003</v>
          </cell>
        </row>
        <row r="1828">
          <cell r="A1828" t="str">
            <v>3703211028026NHCZZ11</v>
          </cell>
          <cell r="F1828">
            <v>3662.4</v>
          </cell>
        </row>
        <row r="1829">
          <cell r="A1829" t="str">
            <v>3703211030026NHCZZ11</v>
          </cell>
          <cell r="F1829">
            <v>3000</v>
          </cell>
        </row>
        <row r="1830">
          <cell r="A1830" t="str">
            <v>3703211034026NHCZZ11</v>
          </cell>
          <cell r="F1830">
            <v>624430.89</v>
          </cell>
        </row>
        <row r="1831">
          <cell r="A1831" t="str">
            <v>3703211036026NHCZZ11</v>
          </cell>
          <cell r="F1831">
            <v>39349.339999999997</v>
          </cell>
        </row>
        <row r="1832">
          <cell r="A1832" t="str">
            <v>3703211038026NHCZZ11</v>
          </cell>
          <cell r="F1832">
            <v>3227443.98</v>
          </cell>
        </row>
        <row r="1833">
          <cell r="A1833" t="str">
            <v>3703211040026NHCZZ11</v>
          </cell>
          <cell r="F1833">
            <v>-0.01</v>
          </cell>
        </row>
        <row r="1834">
          <cell r="A1834" t="str">
            <v>3703211042026NHCZZ11</v>
          </cell>
          <cell r="F1834">
            <v>253.46</v>
          </cell>
        </row>
        <row r="1835">
          <cell r="A1835" t="str">
            <v>3703211044026NHCZZ11</v>
          </cell>
          <cell r="F1835">
            <v>413038.47</v>
          </cell>
        </row>
        <row r="1836">
          <cell r="A1836" t="str">
            <v>3703211046026NHCZZ11</v>
          </cell>
          <cell r="F1836">
            <v>1838123.69</v>
          </cell>
        </row>
        <row r="1837">
          <cell r="A1837" t="str">
            <v>3703211050026NHCZZ11</v>
          </cell>
          <cell r="F1837">
            <v>237819.57</v>
          </cell>
        </row>
        <row r="1838">
          <cell r="A1838" t="str">
            <v>3703211056026NHCZZ11</v>
          </cell>
          <cell r="F1838">
            <v>96062.28</v>
          </cell>
        </row>
        <row r="1839">
          <cell r="A1839" t="str">
            <v>3703211063026NHCZZ11</v>
          </cell>
          <cell r="F1839">
            <v>0</v>
          </cell>
        </row>
        <row r="1840">
          <cell r="A1840" t="str">
            <v>3703213001026NHCZZ11</v>
          </cell>
          <cell r="F1840">
            <v>14262.5</v>
          </cell>
        </row>
        <row r="1841">
          <cell r="A1841" t="str">
            <v>3703213010026NHCZZ11</v>
          </cell>
          <cell r="F1841">
            <v>288664.34000000003</v>
          </cell>
        </row>
        <row r="1842">
          <cell r="A1842" t="str">
            <v>3703213020026NHCZZ11</v>
          </cell>
          <cell r="F1842">
            <v>2765074.16</v>
          </cell>
        </row>
        <row r="1843">
          <cell r="A1843" t="str">
            <v>3703213030026NHCZZ11</v>
          </cell>
          <cell r="F1843">
            <v>3707390.92</v>
          </cell>
        </row>
        <row r="1844">
          <cell r="A1844" t="str">
            <v>3703213040026NHCZZ11</v>
          </cell>
          <cell r="F1844">
            <v>240739.32</v>
          </cell>
        </row>
        <row r="1845">
          <cell r="A1845" t="str">
            <v>3703226060H26MRCZZ11</v>
          </cell>
          <cell r="F1845">
            <v>2850</v>
          </cell>
        </row>
        <row r="1846">
          <cell r="A1846" t="str">
            <v>3703227037026414ZZ11</v>
          </cell>
          <cell r="F1846">
            <v>0</v>
          </cell>
        </row>
        <row r="1847">
          <cell r="A1847" t="str">
            <v>3703227039026482ZZ11</v>
          </cell>
          <cell r="F1847">
            <v>0</v>
          </cell>
        </row>
        <row r="1848">
          <cell r="A1848" t="str">
            <v>3703227240026MRCZZ11</v>
          </cell>
          <cell r="F1848">
            <v>0</v>
          </cell>
        </row>
        <row r="1849">
          <cell r="A1849" t="str">
            <v>3703227246026MRCZZ11</v>
          </cell>
          <cell r="F1849">
            <v>0</v>
          </cell>
        </row>
        <row r="1850">
          <cell r="A1850" t="str">
            <v>3703227247026MRCZZ11</v>
          </cell>
          <cell r="F1850">
            <v>0</v>
          </cell>
        </row>
        <row r="1851">
          <cell r="A1851" t="str">
            <v>3703227249026MRCZZ11</v>
          </cell>
          <cell r="F1851">
            <v>0</v>
          </cell>
        </row>
        <row r="1852">
          <cell r="A1852" t="str">
            <v>3703227256026MRCZZ11</v>
          </cell>
          <cell r="F1852">
            <v>0</v>
          </cell>
        </row>
        <row r="1853">
          <cell r="A1853" t="str">
            <v>3703228152026MRCZZ11</v>
          </cell>
          <cell r="F1853">
            <v>0</v>
          </cell>
        </row>
        <row r="1854">
          <cell r="A1854" t="str">
            <v>3703228181026MRCZZ11</v>
          </cell>
          <cell r="F1854">
            <v>0</v>
          </cell>
        </row>
        <row r="1855">
          <cell r="A1855" t="str">
            <v>3703228241026MRCZZ11</v>
          </cell>
          <cell r="F1855">
            <v>0</v>
          </cell>
        </row>
        <row r="1856">
          <cell r="A1856" t="str">
            <v>3703228361026NSPZZ11</v>
          </cell>
          <cell r="F1856">
            <v>17300492.109999999</v>
          </cell>
        </row>
        <row r="1857">
          <cell r="A1857" t="str">
            <v>3703230334026MRCZZ11</v>
          </cell>
          <cell r="F1857">
            <v>577100.18000000005</v>
          </cell>
        </row>
        <row r="1858">
          <cell r="A1858" t="str">
            <v>3703230361026MRCZZ11</v>
          </cell>
          <cell r="F1858">
            <v>0</v>
          </cell>
        </row>
        <row r="1859">
          <cell r="A1859" t="str">
            <v>3703230361426MRCZZ11</v>
          </cell>
          <cell r="F1859">
            <v>62279653.210000001</v>
          </cell>
        </row>
        <row r="1860">
          <cell r="A1860" t="str">
            <v>3703230511026MRCZZ11</v>
          </cell>
          <cell r="F1860">
            <v>0</v>
          </cell>
        </row>
        <row r="1861">
          <cell r="A1861" t="str">
            <v>3703230541026NHCZZ11</v>
          </cell>
          <cell r="F1861">
            <v>290476.71999999997</v>
          </cell>
        </row>
        <row r="1862">
          <cell r="A1862" t="str">
            <v>3703230576026MRCZZ11</v>
          </cell>
          <cell r="F1862">
            <v>4444.26</v>
          </cell>
        </row>
        <row r="1863">
          <cell r="A1863" t="str">
            <v>3703230577026MRCZZ11</v>
          </cell>
          <cell r="F1863">
            <v>488</v>
          </cell>
        </row>
        <row r="1864">
          <cell r="A1864" t="str">
            <v>3703230578026MRCZZ11</v>
          </cell>
          <cell r="F1864">
            <v>0</v>
          </cell>
        </row>
        <row r="1865">
          <cell r="A1865" t="str">
            <v>3703230580026MRCZZ11</v>
          </cell>
          <cell r="F1865">
            <v>1321.24</v>
          </cell>
        </row>
        <row r="1866">
          <cell r="A1866" t="str">
            <v>3703230583026MRCZZ11</v>
          </cell>
          <cell r="F1866">
            <v>4526.1499999999996</v>
          </cell>
        </row>
        <row r="1867">
          <cell r="A1867" t="str">
            <v>3703230610026MRCZZ11</v>
          </cell>
          <cell r="F1867">
            <v>129328.49</v>
          </cell>
        </row>
        <row r="1868">
          <cell r="A1868" t="str">
            <v>3703232360026NGRZZ11</v>
          </cell>
          <cell r="F1868">
            <v>703359.82</v>
          </cell>
        </row>
        <row r="1869">
          <cell r="A1869" t="str">
            <v>3703238360026MRCZZ11</v>
          </cell>
          <cell r="F1869">
            <v>0</v>
          </cell>
        </row>
        <row r="1870">
          <cell r="A1870" t="str">
            <v>3703238364026MRCZZ11</v>
          </cell>
          <cell r="F1870">
            <v>0</v>
          </cell>
        </row>
        <row r="1871">
          <cell r="A1871" t="str">
            <v>3703240001026MRCZZ11</v>
          </cell>
          <cell r="F1871">
            <v>0</v>
          </cell>
        </row>
        <row r="1872">
          <cell r="A1872" t="str">
            <v>3703272004026MRCZZ11</v>
          </cell>
          <cell r="F1872">
            <v>0</v>
          </cell>
        </row>
        <row r="1873">
          <cell r="A1873" t="str">
            <v>3703272060026MRCZZ11</v>
          </cell>
          <cell r="F1873">
            <v>0</v>
          </cell>
        </row>
        <row r="1874">
          <cell r="A1874" t="str">
            <v>3703272150026MRCZZ11</v>
          </cell>
          <cell r="F1874">
            <v>0</v>
          </cell>
        </row>
        <row r="1875">
          <cell r="A1875" t="str">
            <v>3703272242026MRCZZ11</v>
          </cell>
          <cell r="F1875">
            <v>0</v>
          </cell>
        </row>
        <row r="1876">
          <cell r="A1876" t="str">
            <v>3703272243026MRCZZ11</v>
          </cell>
          <cell r="F1876">
            <v>0</v>
          </cell>
        </row>
        <row r="1877">
          <cell r="A1877" t="str">
            <v>3703272244026MRCZZ11</v>
          </cell>
          <cell r="F1877">
            <v>0</v>
          </cell>
        </row>
        <row r="1878">
          <cell r="A1878" t="str">
            <v>3703272245026MRCZZ11</v>
          </cell>
          <cell r="F1878">
            <v>0</v>
          </cell>
        </row>
        <row r="1879">
          <cell r="A1879" t="str">
            <v>3703272246026MRCZZ11</v>
          </cell>
          <cell r="F1879">
            <v>0</v>
          </cell>
        </row>
        <row r="1880">
          <cell r="A1880" t="str">
            <v>3703272250026MRCZZ11</v>
          </cell>
          <cell r="F1880">
            <v>0</v>
          </cell>
        </row>
        <row r="1881">
          <cell r="A1881" t="str">
            <v>3703272330026MRCZZ11</v>
          </cell>
          <cell r="F1881">
            <v>0</v>
          </cell>
        </row>
        <row r="1882">
          <cell r="A1882" t="str">
            <v>3703272360026MRCZZ11</v>
          </cell>
          <cell r="F1882">
            <v>0</v>
          </cell>
        </row>
        <row r="1883">
          <cell r="A1883" t="str">
            <v>3703272570026MRCZZ11</v>
          </cell>
          <cell r="F1883">
            <v>0</v>
          </cell>
        </row>
        <row r="1884">
          <cell r="A1884" t="str">
            <v>3703272880026MRCZZ11</v>
          </cell>
          <cell r="F1884">
            <v>0</v>
          </cell>
        </row>
        <row r="1885">
          <cell r="A1885" t="str">
            <v>3703272881026MRCZZ11</v>
          </cell>
          <cell r="F1885">
            <v>0</v>
          </cell>
        </row>
        <row r="1886">
          <cell r="A1886" t="str">
            <v>3703272884026MRCZZ11</v>
          </cell>
          <cell r="F1886">
            <v>0</v>
          </cell>
        </row>
        <row r="1887">
          <cell r="A1887" t="str">
            <v>3703272885026MRCZZ11</v>
          </cell>
          <cell r="F1887">
            <v>0</v>
          </cell>
        </row>
        <row r="1888">
          <cell r="A1888" t="str">
            <v>3703272889026MRCZZ11</v>
          </cell>
          <cell r="F1888">
            <v>0</v>
          </cell>
        </row>
        <row r="1889">
          <cell r="A1889" t="str">
            <v>3703272895026MRCZZ11</v>
          </cell>
          <cell r="F1889">
            <v>0</v>
          </cell>
        </row>
        <row r="1890">
          <cell r="A1890" t="str">
            <v>3703272899026MRCZZ11</v>
          </cell>
          <cell r="F1890">
            <v>0</v>
          </cell>
        </row>
        <row r="1891">
          <cell r="A1891" t="str">
            <v>3703272900026MRCZZ11</v>
          </cell>
          <cell r="F1891">
            <v>0</v>
          </cell>
        </row>
        <row r="1892">
          <cell r="A1892" t="str">
            <v>3703272901026MRCZZ11</v>
          </cell>
          <cell r="F1892">
            <v>0</v>
          </cell>
        </row>
        <row r="1893">
          <cell r="A1893" t="str">
            <v>3703272920026MRCZZ11</v>
          </cell>
          <cell r="F1893">
            <v>52209455.899999999</v>
          </cell>
        </row>
        <row r="1894">
          <cell r="A1894" t="str">
            <v>3703272921026MRCZZ11</v>
          </cell>
          <cell r="F1894">
            <v>0</v>
          </cell>
        </row>
        <row r="1895">
          <cell r="A1895" t="str">
            <v>3703272922026MRCZZ11</v>
          </cell>
          <cell r="F1895">
            <v>0</v>
          </cell>
        </row>
        <row r="1896">
          <cell r="A1896" t="str">
            <v>3703272923026MRCZZ11</v>
          </cell>
          <cell r="F1896">
            <v>0</v>
          </cell>
        </row>
        <row r="1897">
          <cell r="A1897" t="str">
            <v>3703272924026MRCZZ11</v>
          </cell>
          <cell r="F1897">
            <v>0</v>
          </cell>
        </row>
        <row r="1898">
          <cell r="A1898" t="str">
            <v>3703272925026MRCZZ11</v>
          </cell>
          <cell r="F1898">
            <v>0</v>
          </cell>
        </row>
        <row r="1899">
          <cell r="A1899" t="str">
            <v>3703272927026MRCZZ11</v>
          </cell>
          <cell r="F1899">
            <v>0</v>
          </cell>
        </row>
        <row r="1900">
          <cell r="A1900" t="str">
            <v>3703272951026MRCZZ11</v>
          </cell>
          <cell r="F1900">
            <v>0</v>
          </cell>
        </row>
        <row r="1901">
          <cell r="A1901" t="str">
            <v>3703272961026MRCZZ11</v>
          </cell>
          <cell r="F1901">
            <v>0</v>
          </cell>
        </row>
        <row r="1902">
          <cell r="A1902" t="str">
            <v>3703320025026MRCZZ11</v>
          </cell>
          <cell r="F1902">
            <v>0</v>
          </cell>
        </row>
        <row r="1903">
          <cell r="A1903" t="str">
            <v>3703320030026MRCZZ11</v>
          </cell>
          <cell r="F1903">
            <v>0</v>
          </cell>
        </row>
        <row r="1904">
          <cell r="A1904" t="str">
            <v>3703320165026MRCZZ11</v>
          </cell>
          <cell r="F1904">
            <v>0</v>
          </cell>
        </row>
        <row r="1905">
          <cell r="A1905" t="str">
            <v>3703320170026MRCZZ11</v>
          </cell>
          <cell r="F1905">
            <v>0</v>
          </cell>
        </row>
        <row r="1906">
          <cell r="A1906" t="str">
            <v>3703320280026MRCZZ11</v>
          </cell>
          <cell r="F1906">
            <v>0</v>
          </cell>
        </row>
        <row r="1907">
          <cell r="A1907" t="str">
            <v>3703320285026MRCZZ11</v>
          </cell>
          <cell r="F1907">
            <v>0</v>
          </cell>
        </row>
        <row r="1908">
          <cell r="A1908" t="str">
            <v>3703350025026MRCZZ11</v>
          </cell>
          <cell r="F1908">
            <v>0</v>
          </cell>
        </row>
        <row r="1909">
          <cell r="A1909" t="str">
            <v>3703350085026MRCZZ11</v>
          </cell>
          <cell r="F1909">
            <v>0</v>
          </cell>
        </row>
        <row r="1910">
          <cell r="A1910" t="str">
            <v>3703350110026MRCZZ11</v>
          </cell>
          <cell r="F1910">
            <v>0</v>
          </cell>
        </row>
        <row r="1911">
          <cell r="A1911" t="str">
            <v>3703360025026MRCZZ11</v>
          </cell>
          <cell r="F1911">
            <v>0</v>
          </cell>
        </row>
        <row r="1912">
          <cell r="A1912" t="str">
            <v>3703360085026MRCZZ11</v>
          </cell>
          <cell r="F1912">
            <v>0</v>
          </cell>
        </row>
        <row r="1913">
          <cell r="A1913" t="str">
            <v>3703360110026MRCZZ11</v>
          </cell>
          <cell r="F1913">
            <v>0</v>
          </cell>
        </row>
        <row r="1914">
          <cell r="A1914" t="str">
            <v>3703392018026NHC7R11</v>
          </cell>
          <cell r="F1914">
            <v>-253908.36</v>
          </cell>
        </row>
        <row r="1915">
          <cell r="A1915" t="str">
            <v>3703395002026NHC1211</v>
          </cell>
          <cell r="F1915">
            <v>66156.03</v>
          </cell>
        </row>
        <row r="1916">
          <cell r="A1916" t="str">
            <v>3703395017026NHC1H11</v>
          </cell>
          <cell r="F1916">
            <v>83235.62</v>
          </cell>
        </row>
        <row r="1917">
          <cell r="A1917" t="str">
            <v>37033950180ZZZZZ1J11</v>
          </cell>
          <cell r="F1917">
            <v>0</v>
          </cell>
        </row>
        <row r="1918">
          <cell r="A1918" t="str">
            <v>3703395023026NHC1L11</v>
          </cell>
          <cell r="F1918">
            <v>0</v>
          </cell>
        </row>
        <row r="1919">
          <cell r="A1919" t="str">
            <v>3703395046026NHC2711</v>
          </cell>
          <cell r="F1919">
            <v>1704329.69</v>
          </cell>
        </row>
        <row r="1920">
          <cell r="A1920" t="str">
            <v>3703395049026NHC2A11</v>
          </cell>
          <cell r="F1920">
            <v>60591.519999999997</v>
          </cell>
        </row>
        <row r="1921">
          <cell r="A1921" t="str">
            <v>3703396011026NHC4F11</v>
          </cell>
          <cell r="F1921">
            <v>4260560.58</v>
          </cell>
        </row>
        <row r="1922">
          <cell r="A1922" t="str">
            <v>37033996050ZZZZZZZ11</v>
          </cell>
          <cell r="F1922">
            <v>-95316762.019999996</v>
          </cell>
        </row>
        <row r="1923">
          <cell r="A1923" t="str">
            <v>37033996100ZZZZZZZ11</v>
          </cell>
          <cell r="F1923">
            <v>0</v>
          </cell>
        </row>
        <row r="1924">
          <cell r="A1924" t="str">
            <v>37036121610ZZZZZZZ11</v>
          </cell>
          <cell r="F1924">
            <v>275480000</v>
          </cell>
        </row>
        <row r="1925">
          <cell r="A1925" t="str">
            <v>37036121630ZZZZZZZ11</v>
          </cell>
          <cell r="F1925">
            <v>0</v>
          </cell>
        </row>
        <row r="1926">
          <cell r="A1926" t="str">
            <v>37036121640ZZZZZZZ11</v>
          </cell>
          <cell r="F1926">
            <v>0</v>
          </cell>
        </row>
        <row r="1927">
          <cell r="A1927" t="str">
            <v>37036121660ZZZZZZZ11</v>
          </cell>
          <cell r="F1927">
            <v>0</v>
          </cell>
        </row>
        <row r="1928">
          <cell r="A1928" t="str">
            <v>37036121670ZZZZZZZ11</v>
          </cell>
          <cell r="F1928">
            <v>0</v>
          </cell>
        </row>
        <row r="1929">
          <cell r="A1929" t="str">
            <v>37036121770ZZZZZZZ11</v>
          </cell>
          <cell r="F1929">
            <v>0</v>
          </cell>
        </row>
        <row r="1930">
          <cell r="A1930" t="str">
            <v>37036121780ZZZZZZZ11</v>
          </cell>
          <cell r="F1930">
            <v>0</v>
          </cell>
        </row>
        <row r="1931">
          <cell r="A1931" t="str">
            <v>37036121790ZZZZZZZ11</v>
          </cell>
          <cell r="F1931">
            <v>0</v>
          </cell>
        </row>
        <row r="1932">
          <cell r="A1932" t="str">
            <v>37036121800ZZZZZZZ11</v>
          </cell>
          <cell r="F1932">
            <v>0</v>
          </cell>
        </row>
        <row r="1933">
          <cell r="A1933" t="str">
            <v>37036456010ZZZZZZZ11</v>
          </cell>
          <cell r="F1933">
            <v>0</v>
          </cell>
        </row>
        <row r="1934">
          <cell r="A1934" t="str">
            <v>3703645602026Y04ZZ20</v>
          </cell>
          <cell r="F1934">
            <v>0</v>
          </cell>
        </row>
        <row r="1935">
          <cell r="A1935" t="str">
            <v>3703645602026Y05ZZ20</v>
          </cell>
          <cell r="F1935">
            <v>0</v>
          </cell>
        </row>
        <row r="1936">
          <cell r="A1936" t="str">
            <v>3703645602026Y06ZZ20</v>
          </cell>
          <cell r="F1936">
            <v>0</v>
          </cell>
        </row>
        <row r="1937">
          <cell r="A1937" t="str">
            <v>3703645602026Y07ZZ40</v>
          </cell>
          <cell r="F1937">
            <v>0</v>
          </cell>
        </row>
        <row r="1938">
          <cell r="A1938" t="str">
            <v>37036456020CFY04ZZ20</v>
          </cell>
          <cell r="F1938">
            <v>0</v>
          </cell>
        </row>
        <row r="1939">
          <cell r="A1939" t="str">
            <v>37036456020CFY05ZZ20</v>
          </cell>
          <cell r="F1939">
            <v>0</v>
          </cell>
        </row>
        <row r="1940">
          <cell r="A1940" t="str">
            <v>37036456020CFY06ZZ20</v>
          </cell>
          <cell r="F1940">
            <v>2519887.06</v>
          </cell>
        </row>
        <row r="1941">
          <cell r="A1941" t="str">
            <v>37036456020CFY07ZZ40</v>
          </cell>
          <cell r="F1941">
            <v>158858.32999999999</v>
          </cell>
        </row>
        <row r="1942">
          <cell r="A1942" t="str">
            <v>37036456030ZZZZZZZ11</v>
          </cell>
          <cell r="F1942">
            <v>0</v>
          </cell>
        </row>
        <row r="1943">
          <cell r="A1943" t="str">
            <v>37036456040ZZZZZZZ11</v>
          </cell>
          <cell r="F1943">
            <v>0</v>
          </cell>
        </row>
        <row r="1944">
          <cell r="A1944" t="str">
            <v>37036456050ZZZZZZZ11</v>
          </cell>
          <cell r="F1944">
            <v>0</v>
          </cell>
        </row>
        <row r="1945">
          <cell r="A1945" t="str">
            <v>37036456060ZZZZZZZ11</v>
          </cell>
          <cell r="F1945">
            <v>0</v>
          </cell>
        </row>
        <row r="1946">
          <cell r="A1946" t="str">
            <v>37036456070ZZZZZZZ11</v>
          </cell>
          <cell r="F1946">
            <v>0</v>
          </cell>
        </row>
        <row r="1947">
          <cell r="A1947" t="str">
            <v>37036456080ZZZZZZZ11</v>
          </cell>
          <cell r="F1947">
            <v>-2678745.39</v>
          </cell>
        </row>
        <row r="1948">
          <cell r="A1948" t="str">
            <v>37036456210ZZZZZZZ11</v>
          </cell>
          <cell r="F1948">
            <v>0</v>
          </cell>
        </row>
        <row r="1949">
          <cell r="A1949" t="str">
            <v>37036456220ZZZZZZZ11</v>
          </cell>
          <cell r="F1949">
            <v>0</v>
          </cell>
        </row>
        <row r="1950">
          <cell r="A1950" t="str">
            <v>37036456230ZZZZZZZ11</v>
          </cell>
          <cell r="F1950">
            <v>0</v>
          </cell>
        </row>
        <row r="1951">
          <cell r="A1951" t="str">
            <v>37036456240ZZZZZZZ11</v>
          </cell>
          <cell r="F1951">
            <v>0</v>
          </cell>
        </row>
        <row r="1952">
          <cell r="A1952" t="str">
            <v>37036456250ZZZZZZZ11</v>
          </cell>
          <cell r="F1952">
            <v>0</v>
          </cell>
        </row>
        <row r="1953">
          <cell r="A1953" t="str">
            <v>37036456310ZZZZZZZ11</v>
          </cell>
          <cell r="F1953">
            <v>0</v>
          </cell>
        </row>
        <row r="1954">
          <cell r="A1954" t="str">
            <v>37036456320ZZZZZZZ11</v>
          </cell>
          <cell r="F1954">
            <v>0</v>
          </cell>
        </row>
        <row r="1955">
          <cell r="A1955" t="str">
            <v>37036456330ZZZZZZZ11</v>
          </cell>
          <cell r="F1955">
            <v>0</v>
          </cell>
        </row>
        <row r="1956">
          <cell r="A1956" t="str">
            <v>37036456340ZZZZZZZ11</v>
          </cell>
          <cell r="F1956">
            <v>0</v>
          </cell>
        </row>
        <row r="1957">
          <cell r="A1957" t="str">
            <v>37036473510ZZZZZZZ11</v>
          </cell>
          <cell r="F1957">
            <v>0</v>
          </cell>
        </row>
        <row r="1958">
          <cell r="A1958" t="str">
            <v>3703647352081QO4ZZ11</v>
          </cell>
          <cell r="F1958">
            <v>0</v>
          </cell>
        </row>
        <row r="1959">
          <cell r="A1959" t="str">
            <v>3703647352081RN2ZZ30</v>
          </cell>
          <cell r="F1959">
            <v>0</v>
          </cell>
        </row>
        <row r="1960">
          <cell r="A1960" t="str">
            <v>37036473530ZZZZZZZ11</v>
          </cell>
          <cell r="F1960">
            <v>0</v>
          </cell>
        </row>
        <row r="1961">
          <cell r="A1961" t="str">
            <v>37036473540ZZZZZZZ11</v>
          </cell>
          <cell r="F1961">
            <v>0</v>
          </cell>
        </row>
        <row r="1962">
          <cell r="A1962" t="str">
            <v>37036473550ZZZZZZZ11</v>
          </cell>
          <cell r="F1962">
            <v>0</v>
          </cell>
        </row>
        <row r="1963">
          <cell r="A1963" t="str">
            <v>37036473560ZZZZZZZ11</v>
          </cell>
          <cell r="F1963">
            <v>0</v>
          </cell>
        </row>
        <row r="1964">
          <cell r="A1964" t="str">
            <v>37036473570ZZZZZZZ11</v>
          </cell>
          <cell r="F1964">
            <v>0</v>
          </cell>
        </row>
        <row r="1965">
          <cell r="A1965" t="str">
            <v>37036473580ZZZZZZZ11</v>
          </cell>
          <cell r="F1965">
            <v>0</v>
          </cell>
        </row>
        <row r="1966">
          <cell r="A1966" t="str">
            <v>37036473610ZZZZZZZ11</v>
          </cell>
          <cell r="F1966">
            <v>0</v>
          </cell>
        </row>
        <row r="1967">
          <cell r="A1967" t="str">
            <v>37036473620ZZZZZZZ11</v>
          </cell>
          <cell r="F1967">
            <v>0</v>
          </cell>
        </row>
        <row r="1968">
          <cell r="A1968" t="str">
            <v>37036473630ZZZZZZZ11</v>
          </cell>
          <cell r="F1968">
            <v>0</v>
          </cell>
        </row>
        <row r="1969">
          <cell r="A1969" t="str">
            <v>37036473640ZZZZZZZ11</v>
          </cell>
          <cell r="F1969">
            <v>0</v>
          </cell>
        </row>
        <row r="1970">
          <cell r="A1970" t="str">
            <v>37036473650ZZZZZZZ11</v>
          </cell>
          <cell r="F1970">
            <v>0</v>
          </cell>
        </row>
        <row r="1971">
          <cell r="A1971" t="str">
            <v>37036473710ZZZZZZZ11</v>
          </cell>
          <cell r="F1971">
            <v>0</v>
          </cell>
        </row>
        <row r="1972">
          <cell r="A1972" t="str">
            <v>37036473720ZZZZZZZ11</v>
          </cell>
          <cell r="F1972">
            <v>0</v>
          </cell>
        </row>
        <row r="1973">
          <cell r="A1973" t="str">
            <v>37036473730ZZZZZZZ11</v>
          </cell>
          <cell r="F1973">
            <v>0</v>
          </cell>
        </row>
        <row r="1974">
          <cell r="A1974" t="str">
            <v>37036473740ZZZZZZZ11</v>
          </cell>
          <cell r="F1974">
            <v>0</v>
          </cell>
        </row>
        <row r="1975">
          <cell r="A1975" t="str">
            <v>37036563510ZZZZZZZ11</v>
          </cell>
          <cell r="F1975">
            <v>1363892113.8</v>
          </cell>
        </row>
        <row r="1976">
          <cell r="A1976" t="str">
            <v>37036563530ZZZZZZZ11</v>
          </cell>
          <cell r="F1976">
            <v>0</v>
          </cell>
        </row>
        <row r="1977">
          <cell r="A1977" t="str">
            <v>37036563540ZZZZZZZ11</v>
          </cell>
          <cell r="F1977">
            <v>0</v>
          </cell>
        </row>
        <row r="1978">
          <cell r="A1978" t="str">
            <v>37036563550ZZZZZZZ11</v>
          </cell>
          <cell r="F1978">
            <v>0</v>
          </cell>
        </row>
        <row r="1979">
          <cell r="A1979" t="str">
            <v>37036563560ZZZZZZZ11</v>
          </cell>
          <cell r="F1979">
            <v>0</v>
          </cell>
        </row>
        <row r="1980">
          <cell r="A1980" t="str">
            <v>37036563570ZZZZZZZ11</v>
          </cell>
          <cell r="F1980">
            <v>0</v>
          </cell>
        </row>
        <row r="1981">
          <cell r="A1981" t="str">
            <v>37036563580ZZZZZZZ11</v>
          </cell>
          <cell r="F1981">
            <v>2519887.06</v>
          </cell>
        </row>
        <row r="1982">
          <cell r="A1982" t="str">
            <v>37036563590ZZZZZZZ11</v>
          </cell>
          <cell r="F1982">
            <v>0</v>
          </cell>
        </row>
        <row r="1983">
          <cell r="A1983" t="str">
            <v>37036563710ZZZZZZZ11</v>
          </cell>
          <cell r="F1983">
            <v>-59073541.780000001</v>
          </cell>
        </row>
        <row r="1984">
          <cell r="A1984" t="str">
            <v>37036563720ZZZZZZZ11</v>
          </cell>
          <cell r="F1984">
            <v>0</v>
          </cell>
        </row>
        <row r="1985">
          <cell r="A1985" t="str">
            <v>37036563730ZZZZZZZ11</v>
          </cell>
          <cell r="F1985">
            <v>-52209455.899999999</v>
          </cell>
        </row>
        <row r="1986">
          <cell r="A1986" t="str">
            <v>37036563740ZZZZZZZ11</v>
          </cell>
          <cell r="F1986">
            <v>0</v>
          </cell>
        </row>
        <row r="1987">
          <cell r="A1987" t="str">
            <v>37036563750ZZZZZZZ11</v>
          </cell>
          <cell r="F1987">
            <v>0</v>
          </cell>
        </row>
        <row r="1988">
          <cell r="A1988" t="str">
            <v>37036563810ZZZZZZZ11</v>
          </cell>
          <cell r="F1988">
            <v>0</v>
          </cell>
        </row>
        <row r="1989">
          <cell r="A1989" t="str">
            <v>37036563820ZZZZZZZ11</v>
          </cell>
          <cell r="F1989">
            <v>0</v>
          </cell>
        </row>
        <row r="1990">
          <cell r="A1990" t="str">
            <v>37036563830ZZZZZZZ11</v>
          </cell>
          <cell r="F1990">
            <v>0</v>
          </cell>
        </row>
        <row r="1991">
          <cell r="A1991" t="str">
            <v>37036563840ZZZZZZZ11</v>
          </cell>
          <cell r="F1991">
            <v>0</v>
          </cell>
        </row>
        <row r="1992">
          <cell r="A1992" t="str">
            <v>37036680010ZZZZZZZ11</v>
          </cell>
          <cell r="F1992">
            <v>3791836.23</v>
          </cell>
        </row>
        <row r="1993">
          <cell r="A1993" t="str">
            <v>37036680020ZZZZZZZ11</v>
          </cell>
          <cell r="F1993">
            <v>0</v>
          </cell>
        </row>
        <row r="1994">
          <cell r="A1994" t="str">
            <v>37036680030ZZZZZZZ11</v>
          </cell>
          <cell r="F1994">
            <v>0</v>
          </cell>
        </row>
        <row r="1995">
          <cell r="A1995" t="str">
            <v>37036680040ZZZZZZZ11</v>
          </cell>
          <cell r="F1995">
            <v>0</v>
          </cell>
        </row>
        <row r="1996">
          <cell r="A1996" t="str">
            <v>37036680050ZZZZZZZ11</v>
          </cell>
          <cell r="F1996">
            <v>0</v>
          </cell>
        </row>
        <row r="1997">
          <cell r="A1997" t="str">
            <v>37036680060ZZZZZZZ11</v>
          </cell>
          <cell r="F1997">
            <v>0</v>
          </cell>
        </row>
        <row r="1998">
          <cell r="A1998" t="str">
            <v>37036680070ZZZZZZZ11</v>
          </cell>
          <cell r="F1998">
            <v>0</v>
          </cell>
        </row>
        <row r="1999">
          <cell r="A1999" t="str">
            <v>37036680080ZZZZZZZ11</v>
          </cell>
          <cell r="F1999">
            <v>0</v>
          </cell>
        </row>
        <row r="2000">
          <cell r="A2000" t="str">
            <v>37036680090ZZZZZZZ11</v>
          </cell>
          <cell r="F2000">
            <v>428431.68</v>
          </cell>
        </row>
        <row r="2001">
          <cell r="A2001" t="str">
            <v>37036680100ZZZZZZZ11</v>
          </cell>
          <cell r="F2001">
            <v>0</v>
          </cell>
        </row>
        <row r="2002">
          <cell r="A2002" t="str">
            <v>37038100010ZZZZZZZ11</v>
          </cell>
          <cell r="F2002">
            <v>110847113.2</v>
          </cell>
        </row>
        <row r="2003">
          <cell r="A2003" t="str">
            <v>37038100020ZZZZZZZ11</v>
          </cell>
          <cell r="F2003">
            <v>0</v>
          </cell>
        </row>
        <row r="2004">
          <cell r="A2004" t="str">
            <v>37038100030ZZZZZZZ11</v>
          </cell>
          <cell r="F2004">
            <v>0</v>
          </cell>
        </row>
        <row r="2005">
          <cell r="A2005" t="str">
            <v>37038100040ZZZZZZZ11</v>
          </cell>
          <cell r="F2005">
            <v>95316762.019999996</v>
          </cell>
        </row>
        <row r="2006">
          <cell r="A2006" t="str">
            <v>37038100050ZZZZZZZ11</v>
          </cell>
          <cell r="F2006">
            <v>0</v>
          </cell>
        </row>
        <row r="2007">
          <cell r="A2007" t="str">
            <v>37038100060ZZZZZZZ11</v>
          </cell>
          <cell r="F2007">
            <v>0</v>
          </cell>
        </row>
        <row r="2008">
          <cell r="A2008" t="str">
            <v>3801211001026MRCZZ11</v>
          </cell>
          <cell r="F2008">
            <v>1701251.24</v>
          </cell>
        </row>
        <row r="2009">
          <cell r="A2009" t="str">
            <v>3801211022026MRCZZ11</v>
          </cell>
          <cell r="F2009">
            <v>10799.99</v>
          </cell>
        </row>
        <row r="2010">
          <cell r="A2010" t="str">
            <v>3801211026026MRCZZ11</v>
          </cell>
          <cell r="F2010">
            <v>30685.32</v>
          </cell>
        </row>
        <row r="2011">
          <cell r="A2011" t="str">
            <v>3801211034026MRCZZ11</v>
          </cell>
          <cell r="F2011">
            <v>332358.82</v>
          </cell>
        </row>
        <row r="2012">
          <cell r="A2012" t="str">
            <v>3801211044026MRCZZ11</v>
          </cell>
          <cell r="F2012">
            <v>55920.3</v>
          </cell>
        </row>
        <row r="2013">
          <cell r="A2013" t="str">
            <v>3801211046026MRCZZ11</v>
          </cell>
          <cell r="F2013">
            <v>146874.73000000001</v>
          </cell>
        </row>
        <row r="2014">
          <cell r="A2014" t="str">
            <v>3801211050026MRCZZ11</v>
          </cell>
          <cell r="F2014">
            <v>0</v>
          </cell>
        </row>
        <row r="2015">
          <cell r="A2015" t="str">
            <v>3801213001026MRCZZ11</v>
          </cell>
          <cell r="F2015">
            <v>420</v>
          </cell>
        </row>
        <row r="2016">
          <cell r="A2016" t="str">
            <v>3801213010026MRCZZ11</v>
          </cell>
          <cell r="F2016">
            <v>12090.92</v>
          </cell>
        </row>
        <row r="2017">
          <cell r="A2017" t="str">
            <v>3801213020026MRCZZ11</v>
          </cell>
          <cell r="F2017">
            <v>102020.41</v>
          </cell>
        </row>
        <row r="2018">
          <cell r="A2018" t="str">
            <v>3801213030026MRCZZ11</v>
          </cell>
          <cell r="F2018">
            <v>306164.65000000002</v>
          </cell>
        </row>
        <row r="2019">
          <cell r="A2019" t="str">
            <v>3801213040026MRCZZ11</v>
          </cell>
          <cell r="F2019">
            <v>7138.55</v>
          </cell>
        </row>
        <row r="2020">
          <cell r="A2020" t="str">
            <v>3801226060026MRCZZ11</v>
          </cell>
          <cell r="F2020">
            <v>3076.7</v>
          </cell>
        </row>
        <row r="2021">
          <cell r="A2021" t="str">
            <v>3801227037026414ZZ11</v>
          </cell>
          <cell r="F2021">
            <v>3092</v>
          </cell>
        </row>
        <row r="2022">
          <cell r="A2022" t="str">
            <v>3801227039026482ZZ11</v>
          </cell>
          <cell r="F2022">
            <v>0</v>
          </cell>
        </row>
        <row r="2023">
          <cell r="A2023" t="str">
            <v>3801228361026NSPZZ11</v>
          </cell>
          <cell r="F2023">
            <v>0</v>
          </cell>
        </row>
        <row r="2024">
          <cell r="A2024" t="str">
            <v>3801230012026MRCZZ11</v>
          </cell>
          <cell r="F2024">
            <v>0</v>
          </cell>
        </row>
        <row r="2025">
          <cell r="A2025" t="str">
            <v>3801230451026MRCZZ11</v>
          </cell>
          <cell r="F2025">
            <v>6723</v>
          </cell>
        </row>
        <row r="2026">
          <cell r="A2026" t="str">
            <v>3801230452026MRCZZ11</v>
          </cell>
          <cell r="F2026">
            <v>3230.17</v>
          </cell>
        </row>
        <row r="2027">
          <cell r="A2027" t="str">
            <v>3801230511026MRCZZ11</v>
          </cell>
          <cell r="F2027">
            <v>0</v>
          </cell>
        </row>
        <row r="2028">
          <cell r="A2028" t="str">
            <v>3801230541026MRCZZ11</v>
          </cell>
          <cell r="F2028">
            <v>21573.360000000001</v>
          </cell>
        </row>
        <row r="2029">
          <cell r="A2029" t="str">
            <v>3801230576026MRCZZ11</v>
          </cell>
          <cell r="F2029">
            <v>0</v>
          </cell>
        </row>
        <row r="2030">
          <cell r="A2030" t="str">
            <v>3801230577026MRCZZ11</v>
          </cell>
          <cell r="F2030">
            <v>0</v>
          </cell>
        </row>
        <row r="2031">
          <cell r="A2031" t="str">
            <v>3801230581026MRCZZ11</v>
          </cell>
          <cell r="F2031">
            <v>3408.98</v>
          </cell>
        </row>
        <row r="2032">
          <cell r="A2032" t="str">
            <v>3801230583026MRCZZ11</v>
          </cell>
          <cell r="F2032">
            <v>0</v>
          </cell>
        </row>
        <row r="2033">
          <cell r="A2033" t="str">
            <v>3801230610026MRCZZ11</v>
          </cell>
          <cell r="F2033">
            <v>0</v>
          </cell>
        </row>
        <row r="2034">
          <cell r="A2034" t="str">
            <v>3801232360026MRCZZ11</v>
          </cell>
          <cell r="F2034">
            <v>0</v>
          </cell>
        </row>
        <row r="2035">
          <cell r="A2035" t="str">
            <v>3801232360N26MRCZZ11</v>
          </cell>
          <cell r="F2035">
            <v>0</v>
          </cell>
        </row>
        <row r="2036">
          <cell r="A2036" t="str">
            <v>3801272242026MRCZZ11</v>
          </cell>
          <cell r="F2036">
            <v>0</v>
          </cell>
        </row>
        <row r="2037">
          <cell r="A2037" t="str">
            <v>3801272243026MRCZZ11</v>
          </cell>
          <cell r="F2037">
            <v>0</v>
          </cell>
        </row>
        <row r="2038">
          <cell r="A2038" t="str">
            <v>3801272244026MRCZZ11</v>
          </cell>
          <cell r="F2038">
            <v>0</v>
          </cell>
        </row>
        <row r="2039">
          <cell r="A2039" t="str">
            <v>3801272245026MRCZZ11</v>
          </cell>
          <cell r="F2039">
            <v>0</v>
          </cell>
        </row>
        <row r="2040">
          <cell r="A2040" t="str">
            <v>3801272246026MRCZZ11</v>
          </cell>
          <cell r="F2040">
            <v>0</v>
          </cell>
        </row>
        <row r="2041">
          <cell r="A2041" t="str">
            <v>3801272247026MRCZZ11</v>
          </cell>
          <cell r="F2041">
            <v>0</v>
          </cell>
        </row>
        <row r="2042">
          <cell r="A2042" t="str">
            <v>3801272248026MRCZZ11</v>
          </cell>
          <cell r="F2042">
            <v>0</v>
          </cell>
        </row>
        <row r="2043">
          <cell r="A2043" t="str">
            <v>3801272249026MRCZZ11</v>
          </cell>
          <cell r="F2043">
            <v>0</v>
          </cell>
        </row>
        <row r="2044">
          <cell r="A2044" t="str">
            <v>3801272250026MRCZZ11</v>
          </cell>
          <cell r="F2044">
            <v>0</v>
          </cell>
        </row>
        <row r="2045">
          <cell r="A2045" t="str">
            <v>3801395023026MRC1L11</v>
          </cell>
          <cell r="F2045">
            <v>0</v>
          </cell>
        </row>
        <row r="2046">
          <cell r="A2046" t="str">
            <v>3801395049026MRC2A11</v>
          </cell>
          <cell r="F2046">
            <v>24732.97</v>
          </cell>
        </row>
        <row r="2047">
          <cell r="A2047" t="str">
            <v>38013996050ZZZZZZZ11</v>
          </cell>
          <cell r="F2047">
            <v>-2531068.7799999998</v>
          </cell>
        </row>
        <row r="2048">
          <cell r="A2048" t="str">
            <v>38013996100ZZZZZZZ11</v>
          </cell>
          <cell r="F2048">
            <v>0</v>
          </cell>
        </row>
        <row r="2049">
          <cell r="A2049" t="str">
            <v>38018100010ZZZZZZZ11</v>
          </cell>
          <cell r="F2049">
            <v>2714218.37</v>
          </cell>
        </row>
        <row r="2050">
          <cell r="A2050" t="str">
            <v>38018100020ZZZZZZZ11</v>
          </cell>
          <cell r="F2050">
            <v>0</v>
          </cell>
        </row>
        <row r="2051">
          <cell r="A2051" t="str">
            <v>38018100030ZZZZZZZ11</v>
          </cell>
          <cell r="F2051">
            <v>0</v>
          </cell>
        </row>
        <row r="2052">
          <cell r="A2052" t="str">
            <v>38018100040ZZZZZZZ11</v>
          </cell>
          <cell r="F2052">
            <v>2531068.7799999998</v>
          </cell>
        </row>
        <row r="2053">
          <cell r="A2053" t="str">
            <v>38018100050ZZZZZZZ11</v>
          </cell>
          <cell r="F2053">
            <v>0</v>
          </cell>
        </row>
        <row r="2054">
          <cell r="A2054" t="str">
            <v>38018100060ZZZZZZZ11</v>
          </cell>
          <cell r="F2054">
            <v>0</v>
          </cell>
        </row>
        <row r="2055">
          <cell r="A2055" t="str">
            <v>3811211001026MRCZZ11</v>
          </cell>
          <cell r="F2055">
            <v>9191655.5</v>
          </cell>
        </row>
        <row r="2056">
          <cell r="A2056" t="str">
            <v>3811211010026MRCZZ11</v>
          </cell>
          <cell r="F2056">
            <v>-0.01</v>
          </cell>
        </row>
        <row r="2057">
          <cell r="A2057" t="str">
            <v>3811211020026MRCZZ11</v>
          </cell>
          <cell r="F2057">
            <v>37953.18</v>
          </cell>
        </row>
        <row r="2058">
          <cell r="A2058" t="str">
            <v>3811211022026MRCZZ11</v>
          </cell>
          <cell r="F2058">
            <v>43111.01</v>
          </cell>
        </row>
        <row r="2059">
          <cell r="A2059" t="str">
            <v>3811211026026MRCZZ11</v>
          </cell>
          <cell r="F2059">
            <v>51994.57</v>
          </cell>
        </row>
        <row r="2060">
          <cell r="A2060" t="str">
            <v>3811211028026MRCZZ11</v>
          </cell>
          <cell r="F2060">
            <v>152.6</v>
          </cell>
        </row>
        <row r="2061">
          <cell r="A2061" t="str">
            <v>3811211030026MRCZZ11</v>
          </cell>
          <cell r="F2061">
            <v>5999.99</v>
          </cell>
        </row>
        <row r="2062">
          <cell r="A2062" t="str">
            <v>3811211034026MRCZZ11</v>
          </cell>
          <cell r="F2062">
            <v>1023353.9</v>
          </cell>
        </row>
        <row r="2063">
          <cell r="A2063" t="str">
            <v>3811211036026MRCZZ11</v>
          </cell>
          <cell r="F2063">
            <v>1095499.1599999999</v>
          </cell>
        </row>
        <row r="2064">
          <cell r="A2064" t="str">
            <v>3811211038026MRCZZ11</v>
          </cell>
          <cell r="F2064">
            <v>387344.59</v>
          </cell>
        </row>
        <row r="2065">
          <cell r="A2065" t="str">
            <v>3811211042026MRCZZ11</v>
          </cell>
          <cell r="F2065">
            <v>876.46</v>
          </cell>
        </row>
        <row r="2066">
          <cell r="A2066" t="str">
            <v>3811211044026MRCZZ11</v>
          </cell>
          <cell r="F2066">
            <v>1360102.77</v>
          </cell>
        </row>
        <row r="2067">
          <cell r="A2067" t="str">
            <v>3811211046026MRCZZ11</v>
          </cell>
          <cell r="F2067">
            <v>685598.71999999997</v>
          </cell>
        </row>
        <row r="2068">
          <cell r="A2068" t="str">
            <v>3811211050026MRCZZ11</v>
          </cell>
          <cell r="F2068">
            <v>66049.64</v>
          </cell>
        </row>
        <row r="2069">
          <cell r="A2069" t="str">
            <v>3811213001026MRCZZ11</v>
          </cell>
          <cell r="F2069">
            <v>3788.76</v>
          </cell>
        </row>
        <row r="2070">
          <cell r="A2070" t="str">
            <v>3811213010026MRCZZ11</v>
          </cell>
          <cell r="F2070">
            <v>60577.13</v>
          </cell>
        </row>
        <row r="2071">
          <cell r="A2071" t="str">
            <v>3811213020026MRCZZ11</v>
          </cell>
          <cell r="F2071">
            <v>807883.73</v>
          </cell>
        </row>
        <row r="2072">
          <cell r="A2072" t="str">
            <v>3811213030026MRCZZ11</v>
          </cell>
          <cell r="F2072">
            <v>1681498.14</v>
          </cell>
        </row>
        <row r="2073">
          <cell r="A2073" t="str">
            <v>3811213040026MRCZZ11</v>
          </cell>
          <cell r="F2073">
            <v>64389.05</v>
          </cell>
        </row>
        <row r="2074">
          <cell r="A2074" t="str">
            <v>3811226060F26MRCZZ11</v>
          </cell>
          <cell r="F2074">
            <v>0</v>
          </cell>
        </row>
        <row r="2075">
          <cell r="A2075" t="str">
            <v>3811226570026MRCZZ11</v>
          </cell>
          <cell r="F2075">
            <v>0</v>
          </cell>
        </row>
        <row r="2076">
          <cell r="A2076" t="str">
            <v>3811226570126MRCZZ11</v>
          </cell>
          <cell r="F2076">
            <v>111809.66</v>
          </cell>
        </row>
        <row r="2077">
          <cell r="A2077" t="str">
            <v>3811227037026414ZZ11</v>
          </cell>
          <cell r="F2077">
            <v>-3092</v>
          </cell>
        </row>
        <row r="2078">
          <cell r="A2078" t="str">
            <v>3811230012026MRCZZ11</v>
          </cell>
          <cell r="F2078">
            <v>0</v>
          </cell>
        </row>
        <row r="2079">
          <cell r="A2079" t="str">
            <v>3811230018026MRCZZ11</v>
          </cell>
          <cell r="F2079">
            <v>0</v>
          </cell>
        </row>
        <row r="2080">
          <cell r="A2080" t="str">
            <v>3811230019026MRCZZ11</v>
          </cell>
          <cell r="F2080">
            <v>0</v>
          </cell>
        </row>
        <row r="2081">
          <cell r="A2081" t="str">
            <v>3811230112026MRCZZ11</v>
          </cell>
          <cell r="F2081">
            <v>3606.39</v>
          </cell>
        </row>
        <row r="2082">
          <cell r="A2082" t="str">
            <v>3811230451026MRCZZ11</v>
          </cell>
          <cell r="F2082">
            <v>188037.48</v>
          </cell>
        </row>
        <row r="2083">
          <cell r="A2083" t="str">
            <v>3811230452026MRCZZ11</v>
          </cell>
          <cell r="F2083">
            <v>300</v>
          </cell>
        </row>
        <row r="2084">
          <cell r="A2084" t="str">
            <v>3811230511026MRCZZ11</v>
          </cell>
          <cell r="F2084">
            <v>0</v>
          </cell>
        </row>
        <row r="2085">
          <cell r="A2085" t="str">
            <v>3811230541026MRCZZ11</v>
          </cell>
          <cell r="F2085">
            <v>138588.17000000001</v>
          </cell>
        </row>
        <row r="2086">
          <cell r="A2086" t="str">
            <v>3811230572026MRCZZ11</v>
          </cell>
          <cell r="F2086">
            <v>0</v>
          </cell>
        </row>
        <row r="2087">
          <cell r="A2087" t="str">
            <v>3811230576026MRCZZ11</v>
          </cell>
          <cell r="F2087">
            <v>0</v>
          </cell>
        </row>
        <row r="2088">
          <cell r="A2088" t="str">
            <v>3811230577026MRCZZ11</v>
          </cell>
          <cell r="F2088">
            <v>244</v>
          </cell>
        </row>
        <row r="2089">
          <cell r="A2089" t="str">
            <v>3811230580026MRCZZ11</v>
          </cell>
          <cell r="F2089">
            <v>1275</v>
          </cell>
        </row>
        <row r="2090">
          <cell r="A2090" t="str">
            <v>3811230581026MRCZZ11</v>
          </cell>
          <cell r="F2090">
            <v>1852.34</v>
          </cell>
        </row>
        <row r="2091">
          <cell r="A2091" t="str">
            <v>3811230583026MRCZZ11</v>
          </cell>
          <cell r="F2091">
            <v>25432.09</v>
          </cell>
        </row>
        <row r="2092">
          <cell r="A2092" t="str">
            <v>3811230610026MRCZZ11</v>
          </cell>
          <cell r="F2092">
            <v>0</v>
          </cell>
        </row>
        <row r="2093">
          <cell r="A2093" t="str">
            <v>3811232360026NSQZZ11</v>
          </cell>
          <cell r="F2093">
            <v>0</v>
          </cell>
        </row>
        <row r="2094">
          <cell r="A2094" t="str">
            <v>3811232360D26MRCZZ11</v>
          </cell>
          <cell r="F2094">
            <v>290.85000000000002</v>
          </cell>
        </row>
        <row r="2095">
          <cell r="A2095" t="str">
            <v>3811232360N26MRCZZ11</v>
          </cell>
          <cell r="F2095">
            <v>197.94</v>
          </cell>
        </row>
        <row r="2096">
          <cell r="A2096" t="str">
            <v>3811232360R26MRCZZ11</v>
          </cell>
          <cell r="F2096">
            <v>0</v>
          </cell>
        </row>
        <row r="2097">
          <cell r="A2097" t="str">
            <v>3811238570026MRCZZ11</v>
          </cell>
          <cell r="F2097">
            <v>0</v>
          </cell>
        </row>
        <row r="2098">
          <cell r="A2098" t="str">
            <v>3811272242026MRCZZ11</v>
          </cell>
          <cell r="F2098">
            <v>0</v>
          </cell>
        </row>
        <row r="2099">
          <cell r="A2099" t="str">
            <v>3811272243026MRCZZ11</v>
          </cell>
          <cell r="F2099">
            <v>0</v>
          </cell>
        </row>
        <row r="2100">
          <cell r="A2100" t="str">
            <v>3811272244026MRCZZ11</v>
          </cell>
          <cell r="F2100">
            <v>0</v>
          </cell>
        </row>
        <row r="2101">
          <cell r="A2101" t="str">
            <v>3811272245026MRCZZ11</v>
          </cell>
          <cell r="F2101">
            <v>0</v>
          </cell>
        </row>
        <row r="2102">
          <cell r="A2102" t="str">
            <v>3811272246026MRCZZ11</v>
          </cell>
          <cell r="F2102">
            <v>0</v>
          </cell>
        </row>
        <row r="2103">
          <cell r="A2103" t="str">
            <v>3811272247026MRCZZ11</v>
          </cell>
          <cell r="F2103">
            <v>0</v>
          </cell>
        </row>
        <row r="2104">
          <cell r="A2104" t="str">
            <v>3811272248026MRCZZ11</v>
          </cell>
          <cell r="F2104">
            <v>0</v>
          </cell>
        </row>
        <row r="2105">
          <cell r="A2105" t="str">
            <v>3811272249026MRCZZ11</v>
          </cell>
          <cell r="F2105">
            <v>0</v>
          </cell>
        </row>
        <row r="2106">
          <cell r="A2106" t="str">
            <v>3811272250026MRCZZ11</v>
          </cell>
          <cell r="F2106">
            <v>0</v>
          </cell>
        </row>
        <row r="2107">
          <cell r="A2107" t="str">
            <v>3811395002026MRC1211</v>
          </cell>
          <cell r="F2107">
            <v>0</v>
          </cell>
        </row>
        <row r="2108">
          <cell r="A2108" t="str">
            <v>3811395017026MRC1H11</v>
          </cell>
          <cell r="F2108">
            <v>0</v>
          </cell>
        </row>
        <row r="2109">
          <cell r="A2109" t="str">
            <v>3811395023026MRC1L11</v>
          </cell>
          <cell r="F2109">
            <v>0</v>
          </cell>
        </row>
        <row r="2110">
          <cell r="A2110" t="str">
            <v>3811395049026MRC2A11</v>
          </cell>
          <cell r="F2110">
            <v>88581.03</v>
          </cell>
        </row>
        <row r="2111">
          <cell r="A2111" t="str">
            <v>38113996050ZZZZZZZ11</v>
          </cell>
          <cell r="F2111">
            <v>-15360728.43</v>
          </cell>
        </row>
        <row r="2112">
          <cell r="A2112" t="str">
            <v>38113996100ZZZZZZZ11</v>
          </cell>
          <cell r="F2112">
            <v>0</v>
          </cell>
        </row>
        <row r="2113">
          <cell r="A2113" t="str">
            <v>38118100010ZZZZZZZ11</v>
          </cell>
          <cell r="F2113">
            <v>16198249.58</v>
          </cell>
        </row>
        <row r="2114">
          <cell r="A2114" t="str">
            <v>38118100020ZZZZZZZ11</v>
          </cell>
          <cell r="F2114">
            <v>0</v>
          </cell>
        </row>
        <row r="2115">
          <cell r="A2115" t="str">
            <v>38118100030ZZZZZZZ11</v>
          </cell>
          <cell r="F2115">
            <v>0</v>
          </cell>
        </row>
        <row r="2116">
          <cell r="A2116" t="str">
            <v>38118100040ZZZZZZZ11</v>
          </cell>
          <cell r="F2116">
            <v>15360728.43</v>
          </cell>
        </row>
        <row r="2117">
          <cell r="A2117" t="str">
            <v>38118100050ZZZZZZZ11</v>
          </cell>
          <cell r="F2117">
            <v>0</v>
          </cell>
        </row>
        <row r="2118">
          <cell r="A2118" t="str">
            <v>38118100060ZZZZZZZ11</v>
          </cell>
          <cell r="F2118">
            <v>0</v>
          </cell>
        </row>
        <row r="2119">
          <cell r="A2119" t="str">
            <v>3901211001026MRCZZ12</v>
          </cell>
          <cell r="F2119">
            <v>2657898.0299999998</v>
          </cell>
        </row>
        <row r="2120">
          <cell r="A2120" t="str">
            <v>3901211022026MRCZZ12</v>
          </cell>
          <cell r="F2120">
            <v>11999.99</v>
          </cell>
        </row>
        <row r="2121">
          <cell r="A2121" t="str">
            <v>3901211026026MRCZZ12</v>
          </cell>
          <cell r="F2121">
            <v>10228.450000000001</v>
          </cell>
        </row>
        <row r="2122">
          <cell r="A2122" t="str">
            <v>3901211034026MRCZZ12</v>
          </cell>
          <cell r="F2122">
            <v>310553.93</v>
          </cell>
        </row>
        <row r="2123">
          <cell r="A2123" t="str">
            <v>3901211044026MRCZZ12</v>
          </cell>
          <cell r="F2123">
            <v>58737.02</v>
          </cell>
        </row>
        <row r="2124">
          <cell r="A2124" t="str">
            <v>3901211046026MRCZZ12</v>
          </cell>
          <cell r="F2124">
            <v>123836</v>
          </cell>
        </row>
        <row r="2125">
          <cell r="A2125" t="str">
            <v>3901211050026MRCZZ12</v>
          </cell>
          <cell r="F2125">
            <v>0</v>
          </cell>
        </row>
        <row r="2126">
          <cell r="A2126" t="str">
            <v>3901213001026MRCZZ12</v>
          </cell>
          <cell r="F2126">
            <v>603.75</v>
          </cell>
        </row>
        <row r="2127">
          <cell r="A2127" t="str">
            <v>3901213010026MRCZZ12</v>
          </cell>
          <cell r="F2127">
            <v>8591.2800000000007</v>
          </cell>
        </row>
        <row r="2128">
          <cell r="A2128" t="str">
            <v>3901213020026MRCZZ12</v>
          </cell>
          <cell r="F2128">
            <v>145584.26999999999</v>
          </cell>
        </row>
        <row r="2129">
          <cell r="A2129" t="str">
            <v>3901213030026MRCZZ12</v>
          </cell>
          <cell r="F2129">
            <v>229054.72</v>
          </cell>
        </row>
        <row r="2130">
          <cell r="A2130" t="str">
            <v>3901213040026MRCZZ12</v>
          </cell>
          <cell r="F2130">
            <v>10038.61</v>
          </cell>
        </row>
        <row r="2131">
          <cell r="A2131" t="str">
            <v>3901227037026418ZZ11</v>
          </cell>
          <cell r="F2131">
            <v>70000</v>
          </cell>
        </row>
        <row r="2132">
          <cell r="A2132" t="str">
            <v>3901230511026MRCZZ12</v>
          </cell>
          <cell r="F2132">
            <v>0</v>
          </cell>
        </row>
        <row r="2133">
          <cell r="A2133" t="str">
            <v>3901230541026MRCZZ12</v>
          </cell>
          <cell r="F2133">
            <v>31827.360000000001</v>
          </cell>
        </row>
        <row r="2134">
          <cell r="A2134" t="str">
            <v>3901230576026419ZZ12</v>
          </cell>
          <cell r="F2134">
            <v>20517.3</v>
          </cell>
        </row>
        <row r="2135">
          <cell r="A2135" t="str">
            <v>3901230576026MRCZZ12</v>
          </cell>
          <cell r="F2135">
            <v>24022.77</v>
          </cell>
        </row>
        <row r="2136">
          <cell r="A2136" t="str">
            <v>3901230577026MRCZZ12</v>
          </cell>
          <cell r="F2136">
            <v>5734</v>
          </cell>
        </row>
        <row r="2137">
          <cell r="A2137" t="str">
            <v>3901230581026MRCZZ12</v>
          </cell>
          <cell r="F2137">
            <v>18557.23</v>
          </cell>
        </row>
        <row r="2138">
          <cell r="A2138" t="str">
            <v>3901230585026MRCZZ12</v>
          </cell>
          <cell r="F2138">
            <v>15157.83</v>
          </cell>
        </row>
        <row r="2139">
          <cell r="A2139" t="str">
            <v>3901230587026MRCZZ12</v>
          </cell>
          <cell r="F2139">
            <v>5292.43</v>
          </cell>
        </row>
        <row r="2140">
          <cell r="A2140" t="str">
            <v>3901232360026MRCZZ12</v>
          </cell>
          <cell r="F2140">
            <v>4082.88</v>
          </cell>
        </row>
        <row r="2141">
          <cell r="A2141" t="str">
            <v>3901272004026MRCZZ11</v>
          </cell>
          <cell r="F2141">
            <v>0</v>
          </cell>
        </row>
        <row r="2142">
          <cell r="A2142" t="str">
            <v>3901272004026MRCZZ12</v>
          </cell>
          <cell r="F2142">
            <v>761069.76</v>
          </cell>
        </row>
        <row r="2143">
          <cell r="A2143" t="str">
            <v>3901272060026MRCZZ11</v>
          </cell>
          <cell r="F2143">
            <v>0</v>
          </cell>
        </row>
        <row r="2144">
          <cell r="A2144" t="str">
            <v>3901272060026MRCZZ12</v>
          </cell>
          <cell r="F2144">
            <v>2112025.69</v>
          </cell>
        </row>
        <row r="2145">
          <cell r="A2145" t="str">
            <v>3901272150026MRCZZ12</v>
          </cell>
          <cell r="F2145">
            <v>0</v>
          </cell>
        </row>
        <row r="2146">
          <cell r="A2146" t="str">
            <v>3901272242026MRCZZ12</v>
          </cell>
          <cell r="F2146">
            <v>0</v>
          </cell>
        </row>
        <row r="2147">
          <cell r="A2147" t="str">
            <v>3901272243026MRCZZ12</v>
          </cell>
          <cell r="F2147">
            <v>0</v>
          </cell>
        </row>
        <row r="2148">
          <cell r="A2148" t="str">
            <v>3901272244026MRCZZ12</v>
          </cell>
          <cell r="F2148">
            <v>0</v>
          </cell>
        </row>
        <row r="2149">
          <cell r="A2149" t="str">
            <v>3901272245026MRCZZ12</v>
          </cell>
          <cell r="F2149">
            <v>0</v>
          </cell>
        </row>
        <row r="2150">
          <cell r="A2150" t="str">
            <v>3901272246026MRCZZ12</v>
          </cell>
          <cell r="F2150">
            <v>0</v>
          </cell>
        </row>
        <row r="2151">
          <cell r="A2151" t="str">
            <v>3901272247026MRCZZ12</v>
          </cell>
          <cell r="F2151">
            <v>0</v>
          </cell>
        </row>
        <row r="2152">
          <cell r="A2152" t="str">
            <v>3901272248026MRCZZ12</v>
          </cell>
          <cell r="F2152">
            <v>0</v>
          </cell>
        </row>
        <row r="2153">
          <cell r="A2153" t="str">
            <v>3901272249026MRCZZ12</v>
          </cell>
          <cell r="F2153">
            <v>0</v>
          </cell>
        </row>
        <row r="2154">
          <cell r="A2154" t="str">
            <v>3901272250026MRCZZ12</v>
          </cell>
          <cell r="F2154">
            <v>0</v>
          </cell>
        </row>
        <row r="2155">
          <cell r="A2155" t="str">
            <v>3901272360026MRCZZ11</v>
          </cell>
          <cell r="F2155">
            <v>0</v>
          </cell>
        </row>
        <row r="2156">
          <cell r="A2156" t="str">
            <v>3901272840026MRCZZ11</v>
          </cell>
          <cell r="F2156">
            <v>0</v>
          </cell>
        </row>
        <row r="2157">
          <cell r="A2157" t="str">
            <v>3901320165026MRCZZ11</v>
          </cell>
          <cell r="F2157">
            <v>0</v>
          </cell>
        </row>
        <row r="2158">
          <cell r="A2158" t="str">
            <v>3901320170026MRCZZ11</v>
          </cell>
          <cell r="F2158">
            <v>0</v>
          </cell>
        </row>
        <row r="2159">
          <cell r="A2159" t="str">
            <v>3901320250026MRCZZ11</v>
          </cell>
          <cell r="F2159">
            <v>0</v>
          </cell>
        </row>
        <row r="2160">
          <cell r="A2160" t="str">
            <v>3901320255026MRCZZ11</v>
          </cell>
          <cell r="F2160">
            <v>0</v>
          </cell>
        </row>
        <row r="2161">
          <cell r="A2161" t="str">
            <v>3901320310026MRCZZ11</v>
          </cell>
          <cell r="F2161">
            <v>0</v>
          </cell>
        </row>
        <row r="2162">
          <cell r="A2162" t="str">
            <v>3901320315026MRCZZ11</v>
          </cell>
          <cell r="F2162">
            <v>0</v>
          </cell>
        </row>
        <row r="2163">
          <cell r="A2163" t="str">
            <v>3901350015026MRCZZ11</v>
          </cell>
          <cell r="F2163">
            <v>0</v>
          </cell>
        </row>
        <row r="2164">
          <cell r="A2164" t="str">
            <v>3901350030026MRCZZ11</v>
          </cell>
          <cell r="F2164">
            <v>0</v>
          </cell>
        </row>
        <row r="2165">
          <cell r="A2165" t="str">
            <v>3901350035026MRCZZ11</v>
          </cell>
          <cell r="F2165">
            <v>0</v>
          </cell>
        </row>
        <row r="2166">
          <cell r="A2166" t="str">
            <v>3901350085026MRCZZ11</v>
          </cell>
          <cell r="F2166">
            <v>0</v>
          </cell>
        </row>
        <row r="2167">
          <cell r="A2167" t="str">
            <v>3901350110026MRCZZ11</v>
          </cell>
          <cell r="F2167">
            <v>0</v>
          </cell>
        </row>
        <row r="2168">
          <cell r="A2168" t="str">
            <v>3901360015026MRCZZ11</v>
          </cell>
          <cell r="F2168">
            <v>0</v>
          </cell>
        </row>
        <row r="2169">
          <cell r="A2169" t="str">
            <v>3901360030026MRCZZ11</v>
          </cell>
          <cell r="F2169">
            <v>0</v>
          </cell>
        </row>
        <row r="2170">
          <cell r="A2170" t="str">
            <v>3901360035026MRCZZ11</v>
          </cell>
          <cell r="F2170">
            <v>0</v>
          </cell>
        </row>
        <row r="2171">
          <cell r="A2171" t="str">
            <v>3901360085026MRCZZ11</v>
          </cell>
          <cell r="F2171">
            <v>0</v>
          </cell>
        </row>
        <row r="2172">
          <cell r="A2172" t="str">
            <v>3901360110026MRCZZ11</v>
          </cell>
          <cell r="F2172">
            <v>0</v>
          </cell>
        </row>
        <row r="2173">
          <cell r="A2173" t="str">
            <v>3901395002026MRC1212</v>
          </cell>
          <cell r="F2173">
            <v>0</v>
          </cell>
        </row>
        <row r="2174">
          <cell r="A2174" t="str">
            <v>3901395017026MRC1H12</v>
          </cell>
          <cell r="F2174">
            <v>0</v>
          </cell>
        </row>
        <row r="2175">
          <cell r="A2175" t="str">
            <v>3901395023026MRC1L12</v>
          </cell>
          <cell r="F2175">
            <v>0</v>
          </cell>
        </row>
        <row r="2176">
          <cell r="A2176" t="str">
            <v>3901395049026MRC2A12</v>
          </cell>
          <cell r="F2176">
            <v>830983.11</v>
          </cell>
        </row>
        <row r="2177">
          <cell r="A2177" t="str">
            <v>39013996050ZZZZZZZ11</v>
          </cell>
          <cell r="F2177">
            <v>-6047608.7599999998</v>
          </cell>
        </row>
        <row r="2178">
          <cell r="A2178" t="str">
            <v>39013996100ZZZZZZZ11</v>
          </cell>
          <cell r="F2178">
            <v>0</v>
          </cell>
        </row>
        <row r="2179">
          <cell r="A2179" t="str">
            <v>39016190010ZZZZZZZ11</v>
          </cell>
          <cell r="F2179">
            <v>0</v>
          </cell>
        </row>
        <row r="2180">
          <cell r="A2180" t="str">
            <v>39016190020ZZZZZZZ11</v>
          </cell>
          <cell r="F2180">
            <v>0</v>
          </cell>
        </row>
        <row r="2181">
          <cell r="A2181" t="str">
            <v>39016190030ZZZZZZZ11</v>
          </cell>
          <cell r="F2181">
            <v>0</v>
          </cell>
        </row>
        <row r="2182">
          <cell r="A2182" t="str">
            <v>39016191410ZZZZZZZ11</v>
          </cell>
          <cell r="F2182">
            <v>14194411.23</v>
          </cell>
        </row>
        <row r="2183">
          <cell r="A2183" t="str">
            <v>39016191430ZZZZZZZ11</v>
          </cell>
          <cell r="F2183">
            <v>0</v>
          </cell>
        </row>
        <row r="2184">
          <cell r="A2184" t="str">
            <v>39016191440ZZZZZZZ11</v>
          </cell>
          <cell r="F2184">
            <v>0</v>
          </cell>
        </row>
        <row r="2185">
          <cell r="A2185" t="str">
            <v>39016191450ZZZZZZZ11</v>
          </cell>
          <cell r="F2185">
            <v>0</v>
          </cell>
        </row>
        <row r="2186">
          <cell r="A2186" t="str">
            <v>39016191460ZZZZZZZ11</v>
          </cell>
          <cell r="F2186">
            <v>0</v>
          </cell>
        </row>
        <row r="2187">
          <cell r="A2187" t="str">
            <v>39016191470ZZZZZZZ11</v>
          </cell>
          <cell r="F2187">
            <v>0</v>
          </cell>
        </row>
        <row r="2188">
          <cell r="A2188" t="str">
            <v>39016191610ZZZZZZZ11</v>
          </cell>
          <cell r="F2188">
            <v>-7282368.8700000001</v>
          </cell>
        </row>
        <row r="2189">
          <cell r="A2189" t="str">
            <v>39016191620ZZZZZZZ11</v>
          </cell>
          <cell r="F2189">
            <v>-761069.76</v>
          </cell>
        </row>
        <row r="2190">
          <cell r="A2190" t="str">
            <v>39016191630ZZZZZZZ11</v>
          </cell>
          <cell r="F2190">
            <v>0</v>
          </cell>
        </row>
        <row r="2191">
          <cell r="A2191" t="str">
            <v>39016191640ZZZZZZZ11</v>
          </cell>
          <cell r="F2191">
            <v>0</v>
          </cell>
        </row>
        <row r="2192">
          <cell r="A2192" t="str">
            <v>39016191710ZZZZZZZ11</v>
          </cell>
          <cell r="F2192">
            <v>0</v>
          </cell>
        </row>
        <row r="2193">
          <cell r="A2193" t="str">
            <v>39016191720ZZZZZZZ11</v>
          </cell>
          <cell r="F2193">
            <v>0</v>
          </cell>
        </row>
        <row r="2194">
          <cell r="A2194" t="str">
            <v>39016191730ZZZZZZZ11</v>
          </cell>
          <cell r="F2194">
            <v>0</v>
          </cell>
        </row>
        <row r="2195">
          <cell r="A2195" t="str">
            <v>39016191740ZZZZZZZ11</v>
          </cell>
          <cell r="F2195">
            <v>0</v>
          </cell>
        </row>
        <row r="2196">
          <cell r="A2196" t="str">
            <v>39016456010ZZZZZZZ11</v>
          </cell>
          <cell r="F2196">
            <v>0</v>
          </cell>
        </row>
        <row r="2197">
          <cell r="A2197" t="str">
            <v>3901645602026Y08ZZ11</v>
          </cell>
          <cell r="F2197">
            <v>0</v>
          </cell>
        </row>
        <row r="2198">
          <cell r="A2198" t="str">
            <v>39016456020CFY08ZZ11</v>
          </cell>
          <cell r="F2198">
            <v>550287.55000000005</v>
          </cell>
        </row>
        <row r="2199">
          <cell r="A2199" t="str">
            <v>39016456030ZZZZZZZ11</v>
          </cell>
          <cell r="F2199">
            <v>0</v>
          </cell>
        </row>
        <row r="2200">
          <cell r="A2200" t="str">
            <v>39016456040ZZZZZZZ11</v>
          </cell>
          <cell r="F2200">
            <v>0</v>
          </cell>
        </row>
        <row r="2201">
          <cell r="A2201" t="str">
            <v>39016456050ZZZZZZZ11</v>
          </cell>
          <cell r="F2201">
            <v>0</v>
          </cell>
        </row>
        <row r="2202">
          <cell r="A2202" t="str">
            <v>39016456060ZZZZZZZ11</v>
          </cell>
          <cell r="F2202">
            <v>0</v>
          </cell>
        </row>
        <row r="2203">
          <cell r="A2203" t="str">
            <v>39016456070ZZZZZZZ11</v>
          </cell>
          <cell r="F2203">
            <v>0</v>
          </cell>
        </row>
        <row r="2204">
          <cell r="A2204" t="str">
            <v>39016456080ZZZZZZZ11</v>
          </cell>
          <cell r="F2204">
            <v>-550287.55000000005</v>
          </cell>
        </row>
        <row r="2205">
          <cell r="A2205" t="str">
            <v>39016456210ZZZZZZZ11</v>
          </cell>
          <cell r="F2205">
            <v>0</v>
          </cell>
        </row>
        <row r="2206">
          <cell r="A2206" t="str">
            <v>39016456220ZZZZZZZ11</v>
          </cell>
          <cell r="F2206">
            <v>0</v>
          </cell>
        </row>
        <row r="2207">
          <cell r="A2207" t="str">
            <v>39016456230ZZZZZZZ11</v>
          </cell>
          <cell r="F2207">
            <v>0</v>
          </cell>
        </row>
        <row r="2208">
          <cell r="A2208" t="str">
            <v>39016456240ZZZZZZZ11</v>
          </cell>
          <cell r="F2208">
            <v>0</v>
          </cell>
        </row>
        <row r="2209">
          <cell r="A2209" t="str">
            <v>39016456250ZZZZZZZ11</v>
          </cell>
          <cell r="F2209">
            <v>0</v>
          </cell>
        </row>
        <row r="2210">
          <cell r="A2210" t="str">
            <v>39016456310ZZZZZZZ11</v>
          </cell>
          <cell r="F2210">
            <v>0</v>
          </cell>
        </row>
        <row r="2211">
          <cell r="A2211" t="str">
            <v>39016456320ZZZZZZZ11</v>
          </cell>
          <cell r="F2211">
            <v>0</v>
          </cell>
        </row>
        <row r="2212">
          <cell r="A2212" t="str">
            <v>39016456330ZZZZZZZ11</v>
          </cell>
          <cell r="F2212">
            <v>0</v>
          </cell>
        </row>
        <row r="2213">
          <cell r="A2213" t="str">
            <v>39016456340ZZZZZZZ11</v>
          </cell>
          <cell r="F2213">
            <v>0</v>
          </cell>
        </row>
        <row r="2214">
          <cell r="A2214" t="str">
            <v>39016471410ZZZZZZZ11</v>
          </cell>
          <cell r="F2214">
            <v>0</v>
          </cell>
        </row>
        <row r="2215">
          <cell r="A2215" t="str">
            <v>3901647142026QO8ZZ11</v>
          </cell>
          <cell r="F2215">
            <v>0</v>
          </cell>
        </row>
        <row r="2216">
          <cell r="A2216" t="str">
            <v>3901647142026R63ZZ11</v>
          </cell>
          <cell r="F2216">
            <v>0</v>
          </cell>
        </row>
        <row r="2217">
          <cell r="A2217" t="str">
            <v>3901647142026R65ZZ11</v>
          </cell>
          <cell r="F2217">
            <v>5398.01</v>
          </cell>
        </row>
        <row r="2218">
          <cell r="A2218" t="str">
            <v>3901647142026R66ZZ11</v>
          </cell>
          <cell r="F2218">
            <v>0</v>
          </cell>
        </row>
        <row r="2219">
          <cell r="A2219" t="str">
            <v>3901647142026R67ZZ11</v>
          </cell>
          <cell r="F2219">
            <v>0</v>
          </cell>
        </row>
        <row r="2220">
          <cell r="A2220" t="str">
            <v>3901647142026R68ZZ11</v>
          </cell>
          <cell r="F2220">
            <v>0</v>
          </cell>
        </row>
        <row r="2221">
          <cell r="A2221" t="str">
            <v>39016471420CFQO8ZZ11</v>
          </cell>
          <cell r="F2221">
            <v>0</v>
          </cell>
        </row>
        <row r="2222">
          <cell r="A2222" t="str">
            <v>39016471420CFR63ZZ11</v>
          </cell>
          <cell r="F2222">
            <v>967557</v>
          </cell>
        </row>
        <row r="2223">
          <cell r="A2223" t="str">
            <v>39016471420CFR65ZZ11</v>
          </cell>
          <cell r="F2223">
            <v>1918540.52</v>
          </cell>
        </row>
        <row r="2224">
          <cell r="A2224" t="str">
            <v>39016471420CFR66ZZ11</v>
          </cell>
          <cell r="F2224">
            <v>0</v>
          </cell>
        </row>
        <row r="2225">
          <cell r="A2225" t="str">
            <v>39016471420CFR67ZZ11</v>
          </cell>
          <cell r="F2225">
            <v>0</v>
          </cell>
        </row>
        <row r="2226">
          <cell r="A2226" t="str">
            <v>39016471420CFR68ZZ11</v>
          </cell>
          <cell r="F2226">
            <v>0</v>
          </cell>
        </row>
        <row r="2227">
          <cell r="A2227" t="str">
            <v>39016471430ZZZZZZZ11</v>
          </cell>
          <cell r="F2227">
            <v>0</v>
          </cell>
        </row>
        <row r="2228">
          <cell r="A2228" t="str">
            <v>39016471440ZZZZZZZ11</v>
          </cell>
          <cell r="F2228">
            <v>0</v>
          </cell>
        </row>
        <row r="2229">
          <cell r="A2229" t="str">
            <v>39016471450ZZZZZZZ11</v>
          </cell>
          <cell r="F2229">
            <v>0</v>
          </cell>
        </row>
        <row r="2230">
          <cell r="A2230" t="str">
            <v>39016471460ZZZZZZZ11</v>
          </cell>
          <cell r="F2230">
            <v>0</v>
          </cell>
        </row>
        <row r="2231">
          <cell r="A2231" t="str">
            <v>39016471470ZZZZZZZ11</v>
          </cell>
          <cell r="F2231">
            <v>0</v>
          </cell>
        </row>
        <row r="2232">
          <cell r="A2232" t="str">
            <v>39016471480ZZZZZZZ11</v>
          </cell>
          <cell r="F2232">
            <v>-2891495.53</v>
          </cell>
        </row>
        <row r="2233">
          <cell r="A2233" t="str">
            <v>39016471610ZZZZZZZ11</v>
          </cell>
          <cell r="F2233">
            <v>0</v>
          </cell>
        </row>
        <row r="2234">
          <cell r="A2234" t="str">
            <v>39016471620ZZZZZZZ11</v>
          </cell>
          <cell r="F2234">
            <v>0</v>
          </cell>
        </row>
        <row r="2235">
          <cell r="A2235" t="str">
            <v>39016471630ZZZZZZZ11</v>
          </cell>
          <cell r="F2235">
            <v>0</v>
          </cell>
        </row>
        <row r="2236">
          <cell r="A2236" t="str">
            <v>39016471640ZZZZZZZ11</v>
          </cell>
          <cell r="F2236">
            <v>0</v>
          </cell>
        </row>
        <row r="2237">
          <cell r="A2237" t="str">
            <v>39016471650ZZZZZZZ11</v>
          </cell>
          <cell r="F2237">
            <v>0</v>
          </cell>
        </row>
        <row r="2238">
          <cell r="A2238" t="str">
            <v>39016471710ZZZZZZZ11</v>
          </cell>
          <cell r="F2238">
            <v>0</v>
          </cell>
        </row>
        <row r="2239">
          <cell r="A2239" t="str">
            <v>39016471720ZZZZZZZ11</v>
          </cell>
          <cell r="F2239">
            <v>0</v>
          </cell>
        </row>
        <row r="2240">
          <cell r="A2240" t="str">
            <v>39016471730ZZZZZZZ11</v>
          </cell>
          <cell r="F2240">
            <v>0</v>
          </cell>
        </row>
        <row r="2241">
          <cell r="A2241" t="str">
            <v>39016471740ZZZZZZZ11</v>
          </cell>
          <cell r="F2241">
            <v>0</v>
          </cell>
        </row>
        <row r="2242">
          <cell r="A2242" t="str">
            <v>39016546410ZZZZZZZ11</v>
          </cell>
          <cell r="F2242">
            <v>11524939.26</v>
          </cell>
        </row>
        <row r="2243">
          <cell r="A2243" t="str">
            <v>39016546430ZZZZZZZ11</v>
          </cell>
          <cell r="F2243">
            <v>0</v>
          </cell>
        </row>
        <row r="2244">
          <cell r="A2244" t="str">
            <v>39016546440ZZZZZZZ11</v>
          </cell>
          <cell r="F2244">
            <v>0</v>
          </cell>
        </row>
        <row r="2245">
          <cell r="A2245" t="str">
            <v>39016546450ZZZZZZZ11</v>
          </cell>
          <cell r="F2245">
            <v>0</v>
          </cell>
        </row>
        <row r="2246">
          <cell r="A2246" t="str">
            <v>39016546460ZZZZZZZ11</v>
          </cell>
          <cell r="F2246">
            <v>0</v>
          </cell>
        </row>
        <row r="2247">
          <cell r="A2247" t="str">
            <v>39016546470ZZZZZZZ11</v>
          </cell>
          <cell r="F2247">
            <v>0</v>
          </cell>
        </row>
        <row r="2248">
          <cell r="A2248" t="str">
            <v>39016546480ZZZZZZZ11</v>
          </cell>
          <cell r="F2248">
            <v>0</v>
          </cell>
        </row>
        <row r="2249">
          <cell r="A2249" t="str">
            <v>39016546490ZZZZZZZ11</v>
          </cell>
          <cell r="F2249">
            <v>0</v>
          </cell>
        </row>
        <row r="2250">
          <cell r="A2250" t="str">
            <v>39016546610ZZZZZZZ11</v>
          </cell>
          <cell r="F2250">
            <v>-5183075.62</v>
          </cell>
        </row>
        <row r="2251">
          <cell r="A2251" t="str">
            <v>39016546620ZZZZZZZ11</v>
          </cell>
          <cell r="F2251">
            <v>0</v>
          </cell>
        </row>
        <row r="2252">
          <cell r="A2252" t="str">
            <v>39016546630ZZZZZZZ11</v>
          </cell>
          <cell r="F2252">
            <v>-2112025.69</v>
          </cell>
        </row>
        <row r="2253">
          <cell r="A2253" t="str">
            <v>39016546640ZZZZZZZ11</v>
          </cell>
          <cell r="F2253">
            <v>0</v>
          </cell>
        </row>
        <row r="2254">
          <cell r="A2254" t="str">
            <v>39016546650ZZZZZZZ11</v>
          </cell>
          <cell r="F2254">
            <v>0</v>
          </cell>
        </row>
        <row r="2255">
          <cell r="A2255" t="str">
            <v>39016546710ZZZZZZZ11</v>
          </cell>
          <cell r="F2255">
            <v>0</v>
          </cell>
        </row>
        <row r="2256">
          <cell r="A2256" t="str">
            <v>39016546720ZZZZZZZ11</v>
          </cell>
          <cell r="F2256">
            <v>0</v>
          </cell>
        </row>
        <row r="2257">
          <cell r="A2257" t="str">
            <v>39016546730ZZZZZZZ11</v>
          </cell>
          <cell r="F2257">
            <v>0</v>
          </cell>
        </row>
        <row r="2258">
          <cell r="A2258" t="str">
            <v>39016546740ZZZZZZZ11</v>
          </cell>
          <cell r="F2258">
            <v>0</v>
          </cell>
        </row>
        <row r="2259">
          <cell r="A2259" t="str">
            <v>39016680010ZZZZZZZ11</v>
          </cell>
          <cell r="F2259">
            <v>0</v>
          </cell>
        </row>
        <row r="2260">
          <cell r="A2260" t="str">
            <v>39016680020ZZZZZZZ11</v>
          </cell>
          <cell r="F2260">
            <v>0</v>
          </cell>
        </row>
        <row r="2261">
          <cell r="A2261" t="str">
            <v>39016680030ZZZZZZZ11</v>
          </cell>
          <cell r="F2261">
            <v>0</v>
          </cell>
        </row>
        <row r="2262">
          <cell r="A2262" t="str">
            <v>39016680040ZZZZZZZ11</v>
          </cell>
          <cell r="F2262">
            <v>0</v>
          </cell>
        </row>
        <row r="2263">
          <cell r="A2263" t="str">
            <v>39016680050ZZZZZZZ11</v>
          </cell>
          <cell r="F2263">
            <v>0</v>
          </cell>
        </row>
        <row r="2264">
          <cell r="A2264" t="str">
            <v>39016680060ZZZZZZZ11</v>
          </cell>
          <cell r="F2264">
            <v>0</v>
          </cell>
        </row>
        <row r="2265">
          <cell r="A2265" t="str">
            <v>39016680070ZZZZZZZ11</v>
          </cell>
          <cell r="F2265">
            <v>0</v>
          </cell>
        </row>
        <row r="2266">
          <cell r="A2266" t="str">
            <v>39016680080ZZZZZZZ11</v>
          </cell>
          <cell r="F2266">
            <v>0</v>
          </cell>
        </row>
        <row r="2267">
          <cell r="A2267" t="str">
            <v>39016680090ZZZZZZZ11</v>
          </cell>
          <cell r="F2267">
            <v>0</v>
          </cell>
        </row>
        <row r="2268">
          <cell r="A2268" t="str">
            <v>39016680100ZZZZZZZ11</v>
          </cell>
          <cell r="F2268">
            <v>0</v>
          </cell>
        </row>
        <row r="2269">
          <cell r="A2269" t="str">
            <v>39018100010ZZZZZZZ11</v>
          </cell>
          <cell r="F2269">
            <v>6727206.0199999996</v>
          </cell>
        </row>
        <row r="2270">
          <cell r="A2270" t="str">
            <v>39018100020ZZZZZZZ11</v>
          </cell>
          <cell r="F2270">
            <v>0</v>
          </cell>
        </row>
        <row r="2271">
          <cell r="A2271" t="str">
            <v>39018100030ZZZZZZZ11</v>
          </cell>
          <cell r="F2271">
            <v>0</v>
          </cell>
        </row>
        <row r="2272">
          <cell r="A2272" t="str">
            <v>39018100040ZZZZZZZ11</v>
          </cell>
          <cell r="F2272">
            <v>6047608.7599999998</v>
          </cell>
        </row>
        <row r="2273">
          <cell r="A2273" t="str">
            <v>39018100050ZZZZZZZ11</v>
          </cell>
          <cell r="F2273">
            <v>0</v>
          </cell>
        </row>
        <row r="2274">
          <cell r="A2274" t="str">
            <v>39018100060ZZZZZZZ11</v>
          </cell>
          <cell r="F2274">
            <v>0</v>
          </cell>
        </row>
        <row r="2275">
          <cell r="A2275" t="str">
            <v>3911211001026MRCZZ12</v>
          </cell>
          <cell r="F2275">
            <v>2376486.0099999998</v>
          </cell>
        </row>
        <row r="2276">
          <cell r="A2276" t="str">
            <v>3911211022026MRCZZ12</v>
          </cell>
          <cell r="F2276">
            <v>20599.990000000002</v>
          </cell>
        </row>
        <row r="2277">
          <cell r="A2277" t="str">
            <v>3911211026026MRCZZ12</v>
          </cell>
          <cell r="F2277">
            <v>20456.88</v>
          </cell>
        </row>
        <row r="2278">
          <cell r="A2278" t="str">
            <v>3911211034026MRCZZ12</v>
          </cell>
          <cell r="F2278">
            <v>622206.64</v>
          </cell>
        </row>
        <row r="2279">
          <cell r="A2279" t="str">
            <v>3911211044026MRCZZ12</v>
          </cell>
          <cell r="F2279">
            <v>242856.83</v>
          </cell>
        </row>
        <row r="2280">
          <cell r="A2280" t="str">
            <v>3911211046026MRCZZ12</v>
          </cell>
          <cell r="F2280">
            <v>217825.99</v>
          </cell>
        </row>
        <row r="2281">
          <cell r="A2281" t="str">
            <v>3911213001026MRCZZ12</v>
          </cell>
          <cell r="F2281">
            <v>568.74</v>
          </cell>
        </row>
        <row r="2282">
          <cell r="A2282" t="str">
            <v>3911213010026MRCZZ12</v>
          </cell>
          <cell r="F2282">
            <v>10483.01</v>
          </cell>
        </row>
        <row r="2283">
          <cell r="A2283" t="str">
            <v>3911213020026MRCZZ12</v>
          </cell>
          <cell r="F2283">
            <v>235143.63</v>
          </cell>
        </row>
        <row r="2284">
          <cell r="A2284" t="str">
            <v>3911213030026MRCZZ12</v>
          </cell>
          <cell r="F2284">
            <v>456390.92</v>
          </cell>
        </row>
        <row r="2285">
          <cell r="A2285" t="str">
            <v>3911213040026MRCZZ12</v>
          </cell>
          <cell r="F2285">
            <v>9666.7900000000009</v>
          </cell>
        </row>
        <row r="2286">
          <cell r="A2286" t="str">
            <v>3911226061026MRCZZ12</v>
          </cell>
          <cell r="F2286">
            <v>0</v>
          </cell>
        </row>
        <row r="2287">
          <cell r="A2287" t="str">
            <v>3911227041026MRCZZ12</v>
          </cell>
          <cell r="F2287">
            <v>0</v>
          </cell>
        </row>
        <row r="2288">
          <cell r="A2288" t="str">
            <v>3911230110026MRCZZ12</v>
          </cell>
          <cell r="F2288">
            <v>857740.69</v>
          </cell>
        </row>
        <row r="2289">
          <cell r="A2289" t="str">
            <v>3911230178026MRCZZ12</v>
          </cell>
          <cell r="F2289">
            <v>63424.87</v>
          </cell>
        </row>
        <row r="2290">
          <cell r="A2290" t="str">
            <v>3911230182026MRCZZ12</v>
          </cell>
          <cell r="F2290">
            <v>0</v>
          </cell>
        </row>
        <row r="2291">
          <cell r="A2291" t="str">
            <v>3911230541026MRCZZ12</v>
          </cell>
          <cell r="F2291">
            <v>34329.06</v>
          </cell>
        </row>
        <row r="2292">
          <cell r="A2292" t="str">
            <v>3911230545026MRCZZ12</v>
          </cell>
          <cell r="F2292">
            <v>0</v>
          </cell>
        </row>
        <row r="2293">
          <cell r="A2293" t="str">
            <v>3911230576026419ZZ12</v>
          </cell>
          <cell r="F2293">
            <v>0</v>
          </cell>
        </row>
        <row r="2294">
          <cell r="A2294" t="str">
            <v>3911230576026MRCZZ12</v>
          </cell>
          <cell r="F2294">
            <v>0</v>
          </cell>
        </row>
        <row r="2295">
          <cell r="A2295" t="str">
            <v>3911395023026MRC1L12</v>
          </cell>
          <cell r="F2295">
            <v>0</v>
          </cell>
        </row>
        <row r="2296">
          <cell r="A2296" t="str">
            <v>39113996050ZZZZZZZ11</v>
          </cell>
          <cell r="F2296">
            <v>-4797534.4800000004</v>
          </cell>
        </row>
        <row r="2297">
          <cell r="A2297" t="str">
            <v>39113996100ZZZZZZZ11</v>
          </cell>
          <cell r="F2297">
            <v>0</v>
          </cell>
        </row>
        <row r="2298">
          <cell r="A2298" t="str">
            <v>39118100010ZZZZZZZ11</v>
          </cell>
          <cell r="F2298">
            <v>7891737.7400000002</v>
          </cell>
        </row>
        <row r="2299">
          <cell r="A2299" t="str">
            <v>39118100020ZZZZZZZ11</v>
          </cell>
          <cell r="F2299">
            <v>0</v>
          </cell>
        </row>
        <row r="2300">
          <cell r="A2300" t="str">
            <v>39118100030ZZZZZZZ11</v>
          </cell>
          <cell r="F2300">
            <v>0</v>
          </cell>
        </row>
        <row r="2301">
          <cell r="A2301" t="str">
            <v>39118100040ZZZZZZZ11</v>
          </cell>
          <cell r="F2301">
            <v>4797534.4800000004</v>
          </cell>
        </row>
        <row r="2302">
          <cell r="A2302" t="str">
            <v>39118100050ZZZZZZZ11</v>
          </cell>
          <cell r="F2302">
            <v>0</v>
          </cell>
        </row>
        <row r="2303">
          <cell r="A2303" t="str">
            <v>39118100060ZZZZZZZ11</v>
          </cell>
          <cell r="F2303">
            <v>0</v>
          </cell>
        </row>
        <row r="2304">
          <cell r="A2304" t="str">
            <v>3921211001026MRCZZ11</v>
          </cell>
          <cell r="F2304">
            <v>13072109</v>
          </cell>
        </row>
        <row r="2305">
          <cell r="A2305" t="str">
            <v>3921211022026MRCZZ11</v>
          </cell>
          <cell r="F2305">
            <v>78199.990000000005</v>
          </cell>
        </row>
        <row r="2306">
          <cell r="A2306" t="str">
            <v>3921211026026MRCZZ11</v>
          </cell>
          <cell r="F2306">
            <v>74156.19</v>
          </cell>
        </row>
        <row r="2307">
          <cell r="A2307" t="str">
            <v>3921211034026MRCZZ11</v>
          </cell>
          <cell r="F2307">
            <v>3104305.44</v>
          </cell>
        </row>
        <row r="2308">
          <cell r="A2308" t="str">
            <v>3921211036026MRCZZ11</v>
          </cell>
          <cell r="F2308">
            <v>3477.47</v>
          </cell>
        </row>
        <row r="2309">
          <cell r="A2309" t="str">
            <v>3921211038026MRCZZ11</v>
          </cell>
          <cell r="F2309">
            <v>289568.73</v>
          </cell>
        </row>
        <row r="2310">
          <cell r="A2310" t="str">
            <v>3921211040026MRCZZ11</v>
          </cell>
          <cell r="F2310">
            <v>186623.72</v>
          </cell>
        </row>
        <row r="2311">
          <cell r="A2311" t="str">
            <v>3921211042026MRCZZ11</v>
          </cell>
          <cell r="F2311">
            <v>126789.27</v>
          </cell>
        </row>
        <row r="2312">
          <cell r="A2312" t="str">
            <v>3921211044026MRCZZ11</v>
          </cell>
          <cell r="F2312">
            <v>171808</v>
          </cell>
        </row>
        <row r="2313">
          <cell r="A2313" t="str">
            <v>3921211046026MRCZZ11</v>
          </cell>
          <cell r="F2313">
            <v>813705</v>
          </cell>
        </row>
        <row r="2314">
          <cell r="A2314" t="str">
            <v>3921211050026MRCZZ11</v>
          </cell>
          <cell r="F2314">
            <v>12323.88</v>
          </cell>
        </row>
        <row r="2315">
          <cell r="A2315" t="str">
            <v>3921213001026MRCZZ11</v>
          </cell>
          <cell r="F2315">
            <v>4716.26</v>
          </cell>
        </row>
        <row r="2316">
          <cell r="A2316" t="str">
            <v>3921213010026MRCZZ11</v>
          </cell>
          <cell r="F2316">
            <v>118737.3</v>
          </cell>
        </row>
        <row r="2317">
          <cell r="A2317" t="str">
            <v>3921213020026MRCZZ11</v>
          </cell>
          <cell r="F2317">
            <v>720219.79</v>
          </cell>
        </row>
        <row r="2318">
          <cell r="A2318" t="str">
            <v>3921213030026MRCZZ11</v>
          </cell>
          <cell r="F2318">
            <v>1867175.69</v>
          </cell>
        </row>
        <row r="2319">
          <cell r="A2319" t="str">
            <v>3921213040026MRCZZ11</v>
          </cell>
          <cell r="F2319">
            <v>79894.09</v>
          </cell>
        </row>
        <row r="2320">
          <cell r="A2320" t="str">
            <v>3921228361026NSPZZ11</v>
          </cell>
          <cell r="F2320">
            <v>5484954.1699999999</v>
          </cell>
        </row>
        <row r="2321">
          <cell r="A2321" t="str">
            <v>3921230019026MRCZZ11</v>
          </cell>
          <cell r="F2321">
            <v>0</v>
          </cell>
        </row>
        <row r="2322">
          <cell r="A2322" t="str">
            <v>3921230170026MRCZZ11</v>
          </cell>
          <cell r="F2322">
            <v>0</v>
          </cell>
        </row>
        <row r="2323">
          <cell r="A2323" t="str">
            <v>3921230178026MRCZZ11</v>
          </cell>
          <cell r="F2323">
            <v>10481401.890000001</v>
          </cell>
        </row>
        <row r="2324">
          <cell r="A2324" t="str">
            <v>3921230541026MRCZZ11</v>
          </cell>
          <cell r="F2324">
            <v>172553.94</v>
          </cell>
        </row>
        <row r="2325">
          <cell r="A2325" t="str">
            <v>3921230580026MRCZZ11</v>
          </cell>
          <cell r="F2325">
            <v>12696.43</v>
          </cell>
        </row>
        <row r="2326">
          <cell r="A2326" t="str">
            <v>3921230610026MRCZZ11</v>
          </cell>
          <cell r="F2326">
            <v>0</v>
          </cell>
        </row>
        <row r="2327">
          <cell r="A2327" t="str">
            <v>3921232360026MRCZZ11</v>
          </cell>
          <cell r="F2327">
            <v>2152.16</v>
          </cell>
        </row>
        <row r="2328">
          <cell r="A2328" t="str">
            <v>3921238570026MRCZZ11</v>
          </cell>
          <cell r="F2328">
            <v>0</v>
          </cell>
        </row>
        <row r="2329">
          <cell r="A2329" t="str">
            <v>3921272242026MRCZZ11</v>
          </cell>
          <cell r="F2329">
            <v>0</v>
          </cell>
        </row>
        <row r="2330">
          <cell r="A2330" t="str">
            <v>3921272243026MRCZZ11</v>
          </cell>
          <cell r="F2330">
            <v>0</v>
          </cell>
        </row>
        <row r="2331">
          <cell r="A2331" t="str">
            <v>3921272244026MRCZZ11</v>
          </cell>
          <cell r="F2331">
            <v>0</v>
          </cell>
        </row>
        <row r="2332">
          <cell r="A2332" t="str">
            <v>3921272245026MRCZZ11</v>
          </cell>
          <cell r="F2332">
            <v>0</v>
          </cell>
        </row>
        <row r="2333">
          <cell r="A2333" t="str">
            <v>3921272246026MRCZZ11</v>
          </cell>
          <cell r="F2333">
            <v>0</v>
          </cell>
        </row>
        <row r="2334">
          <cell r="A2334" t="str">
            <v>3921272247026MRCZZ11</v>
          </cell>
          <cell r="F2334">
            <v>0</v>
          </cell>
        </row>
        <row r="2335">
          <cell r="A2335" t="str">
            <v>3921272248026MRCZZ11</v>
          </cell>
          <cell r="F2335">
            <v>0</v>
          </cell>
        </row>
        <row r="2336">
          <cell r="A2336" t="str">
            <v>3921272249026MRCZZ11</v>
          </cell>
          <cell r="F2336">
            <v>0</v>
          </cell>
        </row>
        <row r="2337">
          <cell r="A2337" t="str">
            <v>3921272250026MRCZZ11</v>
          </cell>
          <cell r="F2337">
            <v>0</v>
          </cell>
        </row>
        <row r="2338">
          <cell r="A2338" t="str">
            <v>3921395023026MRC1L11</v>
          </cell>
          <cell r="F2338">
            <v>0</v>
          </cell>
        </row>
        <row r="2339">
          <cell r="A2339" t="str">
            <v>39213996050ZZZZZZZ11</v>
          </cell>
          <cell r="F2339">
            <v>-34076448.350000001</v>
          </cell>
        </row>
        <row r="2340">
          <cell r="A2340" t="str">
            <v>39213996100ZZZZZZZ11</v>
          </cell>
          <cell r="F2340">
            <v>0</v>
          </cell>
        </row>
        <row r="2341">
          <cell r="A2341" t="str">
            <v>39218100010ZZZZZZZ11</v>
          </cell>
          <cell r="F2341">
            <v>26785649.34</v>
          </cell>
        </row>
        <row r="2342">
          <cell r="A2342" t="str">
            <v>39218100020ZZZZZZZ11</v>
          </cell>
          <cell r="F2342">
            <v>0</v>
          </cell>
        </row>
        <row r="2343">
          <cell r="A2343" t="str">
            <v>39218100030ZZZZZZZ11</v>
          </cell>
          <cell r="F2343">
            <v>0</v>
          </cell>
        </row>
        <row r="2344">
          <cell r="A2344" t="str">
            <v>39218100040ZZZZZZZ11</v>
          </cell>
          <cell r="F2344">
            <v>34076448.350000001</v>
          </cell>
        </row>
        <row r="2345">
          <cell r="A2345" t="str">
            <v>39218100050ZZZZZZZ11</v>
          </cell>
          <cell r="F2345">
            <v>0</v>
          </cell>
        </row>
        <row r="2346">
          <cell r="A2346" t="str">
            <v>39218100060ZZZZZZZ11</v>
          </cell>
          <cell r="F2346">
            <v>0</v>
          </cell>
        </row>
        <row r="2347">
          <cell r="A2347" t="str">
            <v>3931138517028ZZZZZ11</v>
          </cell>
          <cell r="F2347">
            <v>0</v>
          </cell>
        </row>
        <row r="2348">
          <cell r="A2348" t="str">
            <v>3931211001026MRCZZ11</v>
          </cell>
          <cell r="F2348">
            <v>2432903.0099999998</v>
          </cell>
        </row>
        <row r="2349">
          <cell r="A2349" t="str">
            <v>3931211020026MRCZZ11</v>
          </cell>
          <cell r="F2349">
            <v>15624.64</v>
          </cell>
        </row>
        <row r="2350">
          <cell r="A2350" t="str">
            <v>3931211022026MRCZZ11</v>
          </cell>
          <cell r="F2350">
            <v>16800</v>
          </cell>
        </row>
        <row r="2351">
          <cell r="A2351" t="str">
            <v>3931211026026MRCZZ11</v>
          </cell>
          <cell r="F2351">
            <v>20456.88</v>
          </cell>
        </row>
        <row r="2352">
          <cell r="A2352" t="str">
            <v>3931211034026MRCZZ11</v>
          </cell>
          <cell r="F2352">
            <v>367984.8</v>
          </cell>
        </row>
        <row r="2353">
          <cell r="A2353" t="str">
            <v>3931211044026MRCZZ11</v>
          </cell>
          <cell r="F2353">
            <v>299250</v>
          </cell>
        </row>
        <row r="2354">
          <cell r="A2354" t="str">
            <v>3931211046026MRCZZ11</v>
          </cell>
          <cell r="F2354">
            <v>203693.99</v>
          </cell>
        </row>
        <row r="2355">
          <cell r="A2355" t="str">
            <v>3931211050026MRCZZ11</v>
          </cell>
          <cell r="F2355">
            <v>23232.240000000002</v>
          </cell>
        </row>
        <row r="2356">
          <cell r="A2356" t="str">
            <v>3931213001026MRCZZ11</v>
          </cell>
          <cell r="F2356">
            <v>840</v>
          </cell>
        </row>
        <row r="2357">
          <cell r="A2357" t="str">
            <v>3931213010026MRCZZ11</v>
          </cell>
          <cell r="F2357">
            <v>29501.81</v>
          </cell>
        </row>
        <row r="2358">
          <cell r="A2358" t="str">
            <v>3931213020026MRCZZ11</v>
          </cell>
          <cell r="F2358">
            <v>211394.13</v>
          </cell>
        </row>
        <row r="2359">
          <cell r="A2359" t="str">
            <v>3931213030026MRCZZ11</v>
          </cell>
          <cell r="F2359">
            <v>466774.16</v>
          </cell>
        </row>
        <row r="2360">
          <cell r="A2360" t="str">
            <v>3931213040026MRCZZ11</v>
          </cell>
          <cell r="F2360">
            <v>14277.12</v>
          </cell>
        </row>
        <row r="2361">
          <cell r="A2361" t="str">
            <v>3931227041026MRCZZ11</v>
          </cell>
          <cell r="F2361">
            <v>325000</v>
          </cell>
        </row>
        <row r="2362">
          <cell r="A2362" t="str">
            <v>3931230173026MRCZZ11</v>
          </cell>
          <cell r="F2362">
            <v>11683440.869999999</v>
          </cell>
        </row>
        <row r="2363">
          <cell r="A2363" t="str">
            <v>3931230451026MRCZZ11</v>
          </cell>
          <cell r="F2363">
            <v>2992600.69</v>
          </cell>
        </row>
        <row r="2364">
          <cell r="A2364" t="str">
            <v>3931230541026MRCZZ11</v>
          </cell>
          <cell r="F2364">
            <v>33510.39</v>
          </cell>
        </row>
        <row r="2365">
          <cell r="A2365" t="str">
            <v>3931230577026MRCZZ11</v>
          </cell>
          <cell r="F2365">
            <v>0</v>
          </cell>
        </row>
        <row r="2366">
          <cell r="A2366" t="str">
            <v>3931232360026MRCZZ11</v>
          </cell>
          <cell r="F2366">
            <v>1250987.08</v>
          </cell>
        </row>
        <row r="2367">
          <cell r="A2367" t="str">
            <v>3931232360D26MRCZZ11</v>
          </cell>
          <cell r="F2367">
            <v>0</v>
          </cell>
        </row>
        <row r="2368">
          <cell r="A2368" t="str">
            <v>3931238360026MRCZZ11</v>
          </cell>
          <cell r="F2368">
            <v>3986111.43</v>
          </cell>
        </row>
        <row r="2369">
          <cell r="A2369" t="str">
            <v>3931272242026MRCZZ11</v>
          </cell>
          <cell r="F2369">
            <v>0</v>
          </cell>
        </row>
        <row r="2370">
          <cell r="A2370" t="str">
            <v>3931272243026MRCZZ11</v>
          </cell>
          <cell r="F2370">
            <v>0</v>
          </cell>
        </row>
        <row r="2371">
          <cell r="A2371" t="str">
            <v>3931272244026MRCZZ11</v>
          </cell>
          <cell r="F2371">
            <v>0</v>
          </cell>
        </row>
        <row r="2372">
          <cell r="A2372" t="str">
            <v>3931272245026MRCZZ11</v>
          </cell>
          <cell r="F2372">
            <v>0</v>
          </cell>
        </row>
        <row r="2373">
          <cell r="A2373" t="str">
            <v>3931272246026MRCZZ11</v>
          </cell>
          <cell r="F2373">
            <v>0</v>
          </cell>
        </row>
        <row r="2374">
          <cell r="A2374" t="str">
            <v>3931272247026MRCZZ11</v>
          </cell>
          <cell r="F2374">
            <v>0</v>
          </cell>
        </row>
        <row r="2375">
          <cell r="A2375" t="str">
            <v>3931272248026MRCZZ11</v>
          </cell>
          <cell r="F2375">
            <v>0</v>
          </cell>
        </row>
        <row r="2376">
          <cell r="A2376" t="str">
            <v>3931272249026MRCZZ11</v>
          </cell>
          <cell r="F2376">
            <v>0</v>
          </cell>
        </row>
        <row r="2377">
          <cell r="A2377" t="str">
            <v>3931272250026MRCZZ11</v>
          </cell>
          <cell r="F2377">
            <v>0</v>
          </cell>
        </row>
        <row r="2378">
          <cell r="A2378" t="str">
            <v>3931392049026MRC8N11</v>
          </cell>
          <cell r="F2378">
            <v>-4841435.1500000004</v>
          </cell>
        </row>
        <row r="2379">
          <cell r="A2379" t="str">
            <v>3931395002026MRC1211</v>
          </cell>
          <cell r="F2379">
            <v>0</v>
          </cell>
        </row>
        <row r="2380">
          <cell r="A2380" t="str">
            <v>3931395017026MRC1H11</v>
          </cell>
          <cell r="F2380">
            <v>0</v>
          </cell>
        </row>
        <row r="2381">
          <cell r="A2381" t="str">
            <v>3931395017026MRC1H12</v>
          </cell>
          <cell r="F2381">
            <v>0</v>
          </cell>
        </row>
        <row r="2382">
          <cell r="A2382" t="str">
            <v>3931395023026MRC1L11</v>
          </cell>
          <cell r="F2382">
            <v>0</v>
          </cell>
        </row>
        <row r="2383">
          <cell r="A2383" t="str">
            <v>39313996050ZZZZZZZ11</v>
          </cell>
          <cell r="F2383">
            <v>-24594812.739999998</v>
          </cell>
        </row>
        <row r="2384">
          <cell r="A2384" t="str">
            <v>39313996100ZZZZZZZ11</v>
          </cell>
          <cell r="F2384">
            <v>0</v>
          </cell>
        </row>
        <row r="2385">
          <cell r="A2385" t="str">
            <v>39318100010ZZZZZZZ11</v>
          </cell>
          <cell r="F2385">
            <v>17675168.66</v>
          </cell>
        </row>
        <row r="2386">
          <cell r="A2386" t="str">
            <v>39318100020ZZZZZZZ11</v>
          </cell>
          <cell r="F2386">
            <v>0</v>
          </cell>
        </row>
        <row r="2387">
          <cell r="A2387" t="str">
            <v>39318100030ZZZZZZZ11</v>
          </cell>
          <cell r="F2387">
            <v>0</v>
          </cell>
        </row>
        <row r="2388">
          <cell r="A2388" t="str">
            <v>39318100040ZZZZZZZ11</v>
          </cell>
          <cell r="F2388">
            <v>24594812.739999998</v>
          </cell>
        </row>
        <row r="2389">
          <cell r="A2389" t="str">
            <v>39318100050ZZZZZZZ11</v>
          </cell>
          <cell r="F2389">
            <v>0</v>
          </cell>
        </row>
        <row r="2390">
          <cell r="A2390" t="str">
            <v>39318100060ZZZZZZZ11</v>
          </cell>
          <cell r="F2390">
            <v>0</v>
          </cell>
        </row>
        <row r="2391">
          <cell r="A2391" t="str">
            <v>4101134110011ZZZZZ11</v>
          </cell>
          <cell r="F2391">
            <v>-619296.47</v>
          </cell>
        </row>
        <row r="2392">
          <cell r="A2392" t="str">
            <v>4101138061219ZZZZZ11</v>
          </cell>
          <cell r="F2392">
            <v>0</v>
          </cell>
        </row>
        <row r="2393">
          <cell r="A2393" t="str">
            <v>4101203045026MRCZZ11</v>
          </cell>
          <cell r="F2393">
            <v>204856.89</v>
          </cell>
        </row>
        <row r="2394">
          <cell r="A2394" t="str">
            <v>4101203046026MRCZZ11</v>
          </cell>
          <cell r="F2394">
            <v>0</v>
          </cell>
        </row>
        <row r="2395">
          <cell r="A2395" t="str">
            <v>4101203047026MRCZZ11</v>
          </cell>
          <cell r="F2395">
            <v>3200.01</v>
          </cell>
        </row>
        <row r="2396">
          <cell r="A2396" t="str">
            <v>4101203049026MRCZZ11</v>
          </cell>
          <cell r="F2396">
            <v>60000</v>
          </cell>
        </row>
        <row r="2397">
          <cell r="A2397" t="str">
            <v>4101205061026MRCZZ11</v>
          </cell>
          <cell r="F2397">
            <v>7522.67</v>
          </cell>
        </row>
        <row r="2398">
          <cell r="A2398" t="str">
            <v>4101205063026MRCZZ11</v>
          </cell>
          <cell r="F2398">
            <v>297.45</v>
          </cell>
        </row>
        <row r="2399">
          <cell r="A2399" t="str">
            <v>4101205064026MRCZZ11</v>
          </cell>
          <cell r="F2399">
            <v>17.489999999999998</v>
          </cell>
        </row>
        <row r="2400">
          <cell r="A2400" t="str">
            <v>4101211001026MRCZZ11</v>
          </cell>
          <cell r="F2400">
            <v>5863074.2699999996</v>
          </cell>
        </row>
        <row r="2401">
          <cell r="A2401" t="str">
            <v>4101211010026MRCZZ11</v>
          </cell>
          <cell r="F2401">
            <v>0</v>
          </cell>
        </row>
        <row r="2402">
          <cell r="A2402" t="str">
            <v>4101211022026MRCZZ11</v>
          </cell>
          <cell r="F2402">
            <v>56100</v>
          </cell>
        </row>
        <row r="2403">
          <cell r="A2403" t="str">
            <v>4101211026026MRCZZ11</v>
          </cell>
          <cell r="F2403">
            <v>160228.43</v>
          </cell>
        </row>
        <row r="2404">
          <cell r="A2404" t="str">
            <v>4101211034026MRCZZ11</v>
          </cell>
          <cell r="F2404">
            <v>1006875.9</v>
          </cell>
        </row>
        <row r="2405">
          <cell r="A2405" t="str">
            <v>4101211044026MRCZZ11</v>
          </cell>
          <cell r="F2405">
            <v>254510.15</v>
          </cell>
        </row>
        <row r="2406">
          <cell r="A2406" t="str">
            <v>4101211046026MRCZZ11</v>
          </cell>
          <cell r="F2406">
            <v>424149.42</v>
          </cell>
        </row>
        <row r="2407">
          <cell r="A2407" t="str">
            <v>4101211050026MRCZZ11</v>
          </cell>
          <cell r="F2407">
            <v>0</v>
          </cell>
        </row>
        <row r="2408">
          <cell r="A2408" t="str">
            <v>4101211061026MRCZZ11</v>
          </cell>
          <cell r="F2408">
            <v>-0.01</v>
          </cell>
        </row>
        <row r="2409">
          <cell r="A2409" t="str">
            <v>4101213001026MRCZZ11</v>
          </cell>
          <cell r="F2409">
            <v>1093.75</v>
          </cell>
        </row>
        <row r="2410">
          <cell r="A2410" t="str">
            <v>4101213010026MRCZZ11</v>
          </cell>
          <cell r="F2410">
            <v>4427.3599999999997</v>
          </cell>
        </row>
        <row r="2411">
          <cell r="A2411" t="str">
            <v>4101213020026MRCZZ11</v>
          </cell>
          <cell r="F2411">
            <v>310082.98</v>
          </cell>
        </row>
        <row r="2412">
          <cell r="A2412" t="str">
            <v>4101213030026MRCZZ11</v>
          </cell>
          <cell r="F2412">
            <v>815819.67</v>
          </cell>
        </row>
        <row r="2413">
          <cell r="A2413" t="str">
            <v>4101213040026MRCZZ11</v>
          </cell>
          <cell r="F2413">
            <v>18089.22</v>
          </cell>
        </row>
        <row r="2414">
          <cell r="A2414" t="str">
            <v>4101226060F26MRCZZ11</v>
          </cell>
          <cell r="F2414">
            <v>5416.06</v>
          </cell>
        </row>
        <row r="2415">
          <cell r="A2415" t="str">
            <v>4101226060H26MRCZZ11</v>
          </cell>
          <cell r="F2415">
            <v>1902.13</v>
          </cell>
        </row>
        <row r="2416">
          <cell r="A2416" t="str">
            <v>4101226450026420ZZ11</v>
          </cell>
          <cell r="F2416">
            <v>0</v>
          </cell>
        </row>
        <row r="2417">
          <cell r="A2417" t="str">
            <v>4101227037026418ZZ11</v>
          </cell>
          <cell r="F2417">
            <v>15456.34</v>
          </cell>
        </row>
        <row r="2418">
          <cell r="A2418" t="str">
            <v>4101230360D26MRCZZ11</v>
          </cell>
          <cell r="F2418">
            <v>-800000</v>
          </cell>
        </row>
        <row r="2419">
          <cell r="A2419" t="str">
            <v>4101230451026MRCZZ11</v>
          </cell>
          <cell r="F2419">
            <v>1137.32</v>
          </cell>
        </row>
        <row r="2420">
          <cell r="A2420" t="str">
            <v>4101230511026MRCZZ11</v>
          </cell>
          <cell r="F2420">
            <v>870</v>
          </cell>
        </row>
        <row r="2421">
          <cell r="A2421" t="str">
            <v>4101230541026MRCZZ11</v>
          </cell>
          <cell r="F2421">
            <v>75030.94</v>
          </cell>
        </row>
        <row r="2422">
          <cell r="A2422" t="str">
            <v>4101230576026MRCZZ11</v>
          </cell>
          <cell r="F2422">
            <v>17734.32</v>
          </cell>
        </row>
        <row r="2423">
          <cell r="A2423" t="str">
            <v>4101230577026MRCZZ11</v>
          </cell>
          <cell r="F2423">
            <v>6747</v>
          </cell>
        </row>
        <row r="2424">
          <cell r="A2424" t="str">
            <v>4101230578026MRCZZ11</v>
          </cell>
          <cell r="F2424">
            <v>610</v>
          </cell>
        </row>
        <row r="2425">
          <cell r="A2425" t="str">
            <v>4101230580026MRCZZ11</v>
          </cell>
          <cell r="F2425">
            <v>29303.35</v>
          </cell>
        </row>
        <row r="2426">
          <cell r="A2426" t="str">
            <v>4101230583026MRCZZ11</v>
          </cell>
          <cell r="F2426">
            <v>140267.85</v>
          </cell>
        </row>
        <row r="2427">
          <cell r="A2427" t="str">
            <v>4101232360N26MRCZZ11</v>
          </cell>
          <cell r="F2427">
            <v>87.26</v>
          </cell>
        </row>
        <row r="2428">
          <cell r="A2428" t="str">
            <v>4101238150026MRCZZ11</v>
          </cell>
          <cell r="F2428">
            <v>0</v>
          </cell>
        </row>
        <row r="2429">
          <cell r="A2429" t="str">
            <v>4101272060026MRCZZ11</v>
          </cell>
          <cell r="F2429">
            <v>0</v>
          </cell>
        </row>
        <row r="2430">
          <cell r="A2430" t="str">
            <v>4101272150026MRCZZ11</v>
          </cell>
          <cell r="F2430">
            <v>0</v>
          </cell>
        </row>
        <row r="2431">
          <cell r="A2431" t="str">
            <v>4101272242026MRCZZ11</v>
          </cell>
          <cell r="F2431">
            <v>0</v>
          </cell>
        </row>
        <row r="2432">
          <cell r="A2432" t="str">
            <v>4101272243026MRCZZ11</v>
          </cell>
          <cell r="F2432">
            <v>0</v>
          </cell>
        </row>
        <row r="2433">
          <cell r="A2433" t="str">
            <v>4101272244026MRCZZ11</v>
          </cell>
          <cell r="F2433">
            <v>0</v>
          </cell>
        </row>
        <row r="2434">
          <cell r="A2434" t="str">
            <v>4101272245026MRCZZ11</v>
          </cell>
          <cell r="F2434">
            <v>0</v>
          </cell>
        </row>
        <row r="2435">
          <cell r="A2435" t="str">
            <v>4101272246026MRCZZ11</v>
          </cell>
          <cell r="F2435">
            <v>0</v>
          </cell>
        </row>
        <row r="2436">
          <cell r="A2436" t="str">
            <v>4101272247026MRCZZ11</v>
          </cell>
          <cell r="F2436">
            <v>0</v>
          </cell>
        </row>
        <row r="2437">
          <cell r="A2437" t="str">
            <v>4101272248026MRCZZ11</v>
          </cell>
          <cell r="F2437">
            <v>0</v>
          </cell>
        </row>
        <row r="2438">
          <cell r="A2438" t="str">
            <v>4101272249026MRCZZ11</v>
          </cell>
          <cell r="F2438">
            <v>0</v>
          </cell>
        </row>
        <row r="2439">
          <cell r="A2439" t="str">
            <v>4101272250026MRCZZ11</v>
          </cell>
          <cell r="F2439">
            <v>0</v>
          </cell>
        </row>
        <row r="2440">
          <cell r="A2440" t="str">
            <v>4101272360026MRCZZ11</v>
          </cell>
          <cell r="F2440">
            <v>0</v>
          </cell>
        </row>
        <row r="2441">
          <cell r="A2441" t="str">
            <v>4101395002026MRC1211</v>
          </cell>
          <cell r="F2441">
            <v>9450.09</v>
          </cell>
        </row>
        <row r="2442">
          <cell r="A2442" t="str">
            <v>4101395017026MRC1H11</v>
          </cell>
          <cell r="F2442">
            <v>0</v>
          </cell>
        </row>
        <row r="2443">
          <cell r="A2443" t="str">
            <v>4101395023026MRC1L11</v>
          </cell>
          <cell r="F2443">
            <v>0</v>
          </cell>
        </row>
        <row r="2444">
          <cell r="A2444" t="str">
            <v>4101395046026MRC2711</v>
          </cell>
          <cell r="F2444">
            <v>729892.46</v>
          </cell>
        </row>
        <row r="2445">
          <cell r="A2445" t="str">
            <v>4101395049026MRC2A11</v>
          </cell>
          <cell r="F2445">
            <v>42361.67</v>
          </cell>
        </row>
        <row r="2446">
          <cell r="A2446" t="str">
            <v>41013996050ZZZZZZZ11</v>
          </cell>
          <cell r="F2446">
            <v>-8462986.3000000007</v>
          </cell>
        </row>
        <row r="2447">
          <cell r="A2447" t="str">
            <v>41013996100ZZZZZZZ11</v>
          </cell>
          <cell r="F2447">
            <v>0</v>
          </cell>
        </row>
        <row r="2448">
          <cell r="A2448" t="str">
            <v>41018100010ZZZZZZZ11</v>
          </cell>
          <cell r="F2448">
            <v>9347906.4199999999</v>
          </cell>
        </row>
        <row r="2449">
          <cell r="A2449" t="str">
            <v>41018100020ZZZZZZZ11</v>
          </cell>
          <cell r="F2449">
            <v>0</v>
          </cell>
        </row>
        <row r="2450">
          <cell r="A2450" t="str">
            <v>41018100030ZZZZZZZ11</v>
          </cell>
          <cell r="F2450">
            <v>0</v>
          </cell>
        </row>
        <row r="2451">
          <cell r="A2451" t="str">
            <v>41018100040ZZZZZZZ11</v>
          </cell>
          <cell r="F2451">
            <v>8462986.3000000007</v>
          </cell>
        </row>
        <row r="2452">
          <cell r="A2452" t="str">
            <v>41018100050ZZZZZZZ11</v>
          </cell>
          <cell r="F2452">
            <v>0</v>
          </cell>
        </row>
        <row r="2453">
          <cell r="A2453" t="str">
            <v>41018100060ZZZZZZZ11</v>
          </cell>
          <cell r="F2453">
            <v>0</v>
          </cell>
        </row>
        <row r="2454">
          <cell r="A2454" t="str">
            <v>4103211001026MRCZZ12</v>
          </cell>
          <cell r="F2454">
            <v>1207735.47</v>
          </cell>
        </row>
        <row r="2455">
          <cell r="A2455" t="str">
            <v>4103211022026MRCZZ12</v>
          </cell>
          <cell r="F2455">
            <v>2100.0100000000002</v>
          </cell>
        </row>
        <row r="2456">
          <cell r="A2456" t="str">
            <v>4103211026026MRCZZ12</v>
          </cell>
          <cell r="F2456">
            <v>12785.55</v>
          </cell>
        </row>
        <row r="2457">
          <cell r="A2457" t="str">
            <v>4103211034026MRCZZ12</v>
          </cell>
          <cell r="F2457">
            <v>57463.25</v>
          </cell>
        </row>
        <row r="2458">
          <cell r="A2458" t="str">
            <v>4103211038026MRCZZ12</v>
          </cell>
          <cell r="F2458">
            <v>0</v>
          </cell>
        </row>
        <row r="2459">
          <cell r="A2459" t="str">
            <v>4103211044026MRCZZ12</v>
          </cell>
          <cell r="F2459">
            <v>0</v>
          </cell>
        </row>
        <row r="2460">
          <cell r="A2460" t="str">
            <v>4103211046026MRCZZ12</v>
          </cell>
          <cell r="F2460">
            <v>82275.95</v>
          </cell>
        </row>
        <row r="2461">
          <cell r="A2461" t="str">
            <v>4103213001026MRCZZ12</v>
          </cell>
          <cell r="F2461">
            <v>341.26</v>
          </cell>
        </row>
        <row r="2462">
          <cell r="A2462" t="str">
            <v>4103213010026MRCZZ12</v>
          </cell>
          <cell r="F2462">
            <v>9800.02</v>
          </cell>
        </row>
        <row r="2463">
          <cell r="A2463" t="str">
            <v>4103213020026MRCZZ12</v>
          </cell>
          <cell r="F2463">
            <v>53557.19</v>
          </cell>
        </row>
        <row r="2464">
          <cell r="A2464" t="str">
            <v>4103213030026MRCZZ12</v>
          </cell>
          <cell r="F2464">
            <v>128353.17</v>
          </cell>
        </row>
        <row r="2465">
          <cell r="A2465" t="str">
            <v>4103213040026MRCZZ12</v>
          </cell>
          <cell r="F2465">
            <v>6649.42</v>
          </cell>
        </row>
        <row r="2466">
          <cell r="A2466" t="str">
            <v>4103226060G26MRCZZ12</v>
          </cell>
          <cell r="F2466">
            <v>0</v>
          </cell>
        </row>
        <row r="2467">
          <cell r="A2467" t="str">
            <v>4103226060H26MRCZZ12</v>
          </cell>
          <cell r="F2467">
            <v>0</v>
          </cell>
        </row>
        <row r="2468">
          <cell r="A2468" t="str">
            <v>4103230112026MRCZZ12</v>
          </cell>
          <cell r="F2468">
            <v>427.96</v>
          </cell>
        </row>
        <row r="2469">
          <cell r="A2469" t="str">
            <v>4103230451026MRCZZ12</v>
          </cell>
          <cell r="F2469">
            <v>4771.8900000000003</v>
          </cell>
        </row>
        <row r="2470">
          <cell r="A2470" t="str">
            <v>4103230511026MRCZZ12</v>
          </cell>
          <cell r="F2470">
            <v>0</v>
          </cell>
        </row>
        <row r="2471">
          <cell r="A2471" t="str">
            <v>4103230541026MRCZZ12</v>
          </cell>
          <cell r="F2471">
            <v>10541.61</v>
          </cell>
        </row>
        <row r="2472">
          <cell r="A2472" t="str">
            <v>4103230576026MRCZZ12</v>
          </cell>
          <cell r="F2472">
            <v>0</v>
          </cell>
        </row>
        <row r="2473">
          <cell r="A2473" t="str">
            <v>4103230577026MRCZZ12</v>
          </cell>
          <cell r="F2473">
            <v>0</v>
          </cell>
        </row>
        <row r="2474">
          <cell r="A2474" t="str">
            <v>4103230578026MRCZZ12</v>
          </cell>
          <cell r="F2474">
            <v>0</v>
          </cell>
        </row>
        <row r="2475">
          <cell r="A2475" t="str">
            <v>4103230580026MRCZZ12</v>
          </cell>
          <cell r="F2475">
            <v>0</v>
          </cell>
        </row>
        <row r="2476">
          <cell r="A2476" t="str">
            <v>4103230583026MRCZZ12</v>
          </cell>
          <cell r="F2476">
            <v>0</v>
          </cell>
        </row>
        <row r="2477">
          <cell r="A2477" t="str">
            <v>4103232360026MRCZZ12</v>
          </cell>
          <cell r="F2477">
            <v>0</v>
          </cell>
        </row>
        <row r="2478">
          <cell r="A2478" t="str">
            <v>4103232360D26MRCZZ11</v>
          </cell>
          <cell r="F2478">
            <v>15973.95</v>
          </cell>
        </row>
        <row r="2479">
          <cell r="A2479" t="str">
            <v>4103232360D26MRCZZ12</v>
          </cell>
          <cell r="F2479">
            <v>0</v>
          </cell>
        </row>
        <row r="2480">
          <cell r="A2480" t="str">
            <v>4103238150026MRCZZ12</v>
          </cell>
          <cell r="F2480">
            <v>0</v>
          </cell>
        </row>
        <row r="2481">
          <cell r="A2481" t="str">
            <v>4103272242026MRCZZ12</v>
          </cell>
          <cell r="F2481">
            <v>0</v>
          </cell>
        </row>
        <row r="2482">
          <cell r="A2482" t="str">
            <v>4103272243026MRCZZ12</v>
          </cell>
          <cell r="F2482">
            <v>0</v>
          </cell>
        </row>
        <row r="2483">
          <cell r="A2483" t="str">
            <v>4103272244026MRCZZ12</v>
          </cell>
          <cell r="F2483">
            <v>0</v>
          </cell>
        </row>
        <row r="2484">
          <cell r="A2484" t="str">
            <v>4103272245026MRCZZ12</v>
          </cell>
          <cell r="F2484">
            <v>0</v>
          </cell>
        </row>
        <row r="2485">
          <cell r="A2485" t="str">
            <v>4103272246026MRCZZ12</v>
          </cell>
          <cell r="F2485">
            <v>0</v>
          </cell>
        </row>
        <row r="2486">
          <cell r="A2486" t="str">
            <v>4103272247026MRCZZ12</v>
          </cell>
          <cell r="F2486">
            <v>0</v>
          </cell>
        </row>
        <row r="2487">
          <cell r="A2487" t="str">
            <v>4103272248026MRCZZ12</v>
          </cell>
          <cell r="F2487">
            <v>0</v>
          </cell>
        </row>
        <row r="2488">
          <cell r="A2488" t="str">
            <v>4103272249026MRCZZ12</v>
          </cell>
          <cell r="F2488">
            <v>0</v>
          </cell>
        </row>
        <row r="2489">
          <cell r="A2489" t="str">
            <v>4103272250026MRCZZ12</v>
          </cell>
          <cell r="F2489">
            <v>0</v>
          </cell>
        </row>
        <row r="2490">
          <cell r="A2490" t="str">
            <v>4103395002026MRC1212</v>
          </cell>
          <cell r="F2490">
            <v>13083.6</v>
          </cell>
        </row>
        <row r="2491">
          <cell r="A2491" t="str">
            <v>4103395017026MRC1H12</v>
          </cell>
          <cell r="F2491">
            <v>14264.61</v>
          </cell>
        </row>
        <row r="2492">
          <cell r="A2492" t="str">
            <v>4103395023026MRC1L12</v>
          </cell>
          <cell r="F2492">
            <v>0</v>
          </cell>
        </row>
        <row r="2493">
          <cell r="A2493" t="str">
            <v>41033996050ZZZZZZZ11</v>
          </cell>
          <cell r="F2493">
            <v>-1513057.46</v>
          </cell>
        </row>
        <row r="2494">
          <cell r="A2494" t="str">
            <v>41033996100ZZZZZZZ11</v>
          </cell>
          <cell r="F2494">
            <v>0</v>
          </cell>
        </row>
        <row r="2495">
          <cell r="A2495" t="str">
            <v>41038100010ZZZZZZZ11</v>
          </cell>
          <cell r="F2495">
            <v>1783391.04</v>
          </cell>
        </row>
        <row r="2496">
          <cell r="A2496" t="str">
            <v>41038100020ZZZZZZZ11</v>
          </cell>
          <cell r="F2496">
            <v>0</v>
          </cell>
        </row>
        <row r="2497">
          <cell r="A2497" t="str">
            <v>41038100030ZZZZZZZ11</v>
          </cell>
          <cell r="F2497">
            <v>0</v>
          </cell>
        </row>
        <row r="2498">
          <cell r="A2498" t="str">
            <v>41038100040ZZZZZZZ11</v>
          </cell>
          <cell r="F2498">
            <v>1513057.46</v>
          </cell>
        </row>
        <row r="2499">
          <cell r="A2499" t="str">
            <v>41038100050ZZZZZZZ11</v>
          </cell>
          <cell r="F2499">
            <v>0</v>
          </cell>
        </row>
        <row r="2500">
          <cell r="A2500" t="str">
            <v>41038100060ZZZZZZZ11</v>
          </cell>
          <cell r="F2500">
            <v>0</v>
          </cell>
        </row>
        <row r="2501">
          <cell r="A2501" t="str">
            <v>4104211001026MRCZZ12</v>
          </cell>
          <cell r="F2501">
            <v>1214443.0900000001</v>
          </cell>
        </row>
        <row r="2502">
          <cell r="A2502" t="str">
            <v>4104211022026MRCZZ12</v>
          </cell>
          <cell r="F2502">
            <v>11900.01</v>
          </cell>
        </row>
        <row r="2503">
          <cell r="A2503" t="str">
            <v>4104211026026MRCZZ12</v>
          </cell>
          <cell r="F2503">
            <v>12785.54</v>
          </cell>
        </row>
        <row r="2504">
          <cell r="A2504" t="str">
            <v>4104211034026MRCZZ12</v>
          </cell>
          <cell r="F2504">
            <v>283486.03999999998</v>
          </cell>
        </row>
        <row r="2505">
          <cell r="A2505" t="str">
            <v>4104211038026MRCZZ12</v>
          </cell>
          <cell r="F2505">
            <v>4696.91</v>
          </cell>
        </row>
        <row r="2506">
          <cell r="A2506" t="str">
            <v>4104211046026MRCZZ12</v>
          </cell>
          <cell r="F2506">
            <v>106279.86</v>
          </cell>
        </row>
        <row r="2507">
          <cell r="A2507" t="str">
            <v>4104211050026MRCZZ12</v>
          </cell>
          <cell r="F2507">
            <v>7985</v>
          </cell>
        </row>
        <row r="2508">
          <cell r="A2508" t="str">
            <v>4104213001026MRCZZ12</v>
          </cell>
          <cell r="F2508">
            <v>358.74</v>
          </cell>
        </row>
        <row r="2509">
          <cell r="A2509" t="str">
            <v>4104213010026MRCZZ12</v>
          </cell>
          <cell r="F2509">
            <v>14595.36</v>
          </cell>
        </row>
        <row r="2510">
          <cell r="A2510" t="str">
            <v>4104213020026MRCZZ12</v>
          </cell>
          <cell r="F2510">
            <v>66056.100000000006</v>
          </cell>
        </row>
        <row r="2511">
          <cell r="A2511" t="str">
            <v>4104213030026MRCZZ12</v>
          </cell>
          <cell r="F2511">
            <v>220358.05</v>
          </cell>
        </row>
        <row r="2512">
          <cell r="A2512" t="str">
            <v>4104213040026MRCZZ12</v>
          </cell>
          <cell r="F2512">
            <v>6097.52</v>
          </cell>
        </row>
        <row r="2513">
          <cell r="A2513" t="str">
            <v>4104227034026MRCZZ12</v>
          </cell>
          <cell r="F2513">
            <v>487360.47</v>
          </cell>
        </row>
        <row r="2514">
          <cell r="A2514" t="str">
            <v>4104230178026MRCZZ12</v>
          </cell>
          <cell r="F2514">
            <v>4987830.5</v>
          </cell>
        </row>
        <row r="2515">
          <cell r="A2515" t="str">
            <v>4104230451026MRCZZ12</v>
          </cell>
          <cell r="F2515">
            <v>0</v>
          </cell>
        </row>
        <row r="2516">
          <cell r="A2516" t="str">
            <v>4104230511026MRCZZ12</v>
          </cell>
          <cell r="F2516">
            <v>0</v>
          </cell>
        </row>
        <row r="2517">
          <cell r="A2517" t="str">
            <v>4104230541026MRCZZ12</v>
          </cell>
          <cell r="F2517">
            <v>16470.64</v>
          </cell>
        </row>
        <row r="2518">
          <cell r="A2518" t="str">
            <v>4104232360N26MRCZZ12</v>
          </cell>
          <cell r="F2518">
            <v>0</v>
          </cell>
        </row>
        <row r="2519">
          <cell r="A2519" t="str">
            <v>4104272242026MRCZZ12</v>
          </cell>
          <cell r="F2519">
            <v>0</v>
          </cell>
        </row>
        <row r="2520">
          <cell r="A2520" t="str">
            <v>4104272243026MRCZZ12</v>
          </cell>
          <cell r="F2520">
            <v>0</v>
          </cell>
        </row>
        <row r="2521">
          <cell r="A2521" t="str">
            <v>4104272244026MRCZZ12</v>
          </cell>
          <cell r="F2521">
            <v>0</v>
          </cell>
        </row>
        <row r="2522">
          <cell r="A2522" t="str">
            <v>4104272245026MRCZZ12</v>
          </cell>
          <cell r="F2522">
            <v>0</v>
          </cell>
        </row>
        <row r="2523">
          <cell r="A2523" t="str">
            <v>4104272246026MRCZZ12</v>
          </cell>
          <cell r="F2523">
            <v>0</v>
          </cell>
        </row>
        <row r="2524">
          <cell r="A2524" t="str">
            <v>4104272247026MRCZZ12</v>
          </cell>
          <cell r="F2524">
            <v>0</v>
          </cell>
        </row>
        <row r="2525">
          <cell r="A2525" t="str">
            <v>4104272248026MRCZZ12</v>
          </cell>
          <cell r="F2525">
            <v>0</v>
          </cell>
        </row>
        <row r="2526">
          <cell r="A2526" t="str">
            <v>4104272249026MRCZZ12</v>
          </cell>
          <cell r="F2526">
            <v>0</v>
          </cell>
        </row>
        <row r="2527">
          <cell r="A2527" t="str">
            <v>4104272250026MRCZZ12</v>
          </cell>
          <cell r="F2527">
            <v>0</v>
          </cell>
        </row>
        <row r="2528">
          <cell r="A2528" t="str">
            <v>4104395023026MRC1L12</v>
          </cell>
          <cell r="F2528">
            <v>0</v>
          </cell>
        </row>
        <row r="2529">
          <cell r="A2529" t="str">
            <v>41043996050ZZZZZZZ11</v>
          </cell>
          <cell r="F2529">
            <v>-2098577.04</v>
          </cell>
        </row>
        <row r="2530">
          <cell r="A2530" t="str">
            <v>41043996100ZZZZZZZ11</v>
          </cell>
          <cell r="F2530">
            <v>0</v>
          </cell>
        </row>
        <row r="2531">
          <cell r="A2531" t="str">
            <v>41048100010ZZZZZZZ11</v>
          </cell>
          <cell r="F2531">
            <v>8271615.5</v>
          </cell>
        </row>
        <row r="2532">
          <cell r="A2532" t="str">
            <v>41048100020ZZZZZZZ11</v>
          </cell>
          <cell r="F2532">
            <v>0</v>
          </cell>
        </row>
        <row r="2533">
          <cell r="A2533" t="str">
            <v>41048100030ZZZZZZZ11</v>
          </cell>
          <cell r="F2533">
            <v>0</v>
          </cell>
        </row>
        <row r="2534">
          <cell r="A2534" t="str">
            <v>41048100040ZZZZZZZ11</v>
          </cell>
          <cell r="F2534">
            <v>2098577.04</v>
          </cell>
        </row>
        <row r="2535">
          <cell r="A2535" t="str">
            <v>41048100050ZZZZZZZ11</v>
          </cell>
          <cell r="F2535">
            <v>0</v>
          </cell>
        </row>
        <row r="2536">
          <cell r="A2536" t="str">
            <v>41048100060ZZZZZZZ11</v>
          </cell>
          <cell r="F2536">
            <v>0</v>
          </cell>
        </row>
        <row r="2537">
          <cell r="A2537" t="str">
            <v>4201104102007ZZZZZ11</v>
          </cell>
          <cell r="F2537">
            <v>-556682.16</v>
          </cell>
        </row>
        <row r="2538">
          <cell r="A2538" t="str">
            <v>4201211001026MRCZZ11</v>
          </cell>
          <cell r="F2538">
            <v>4605924.01</v>
          </cell>
        </row>
        <row r="2539">
          <cell r="A2539" t="str">
            <v>4201211020026MRCZZ11</v>
          </cell>
          <cell r="F2539">
            <v>17294.990000000002</v>
          </cell>
        </row>
        <row r="2540">
          <cell r="A2540" t="str">
            <v>4201211022026MRCZZ11</v>
          </cell>
          <cell r="F2540">
            <v>12000</v>
          </cell>
        </row>
        <row r="2541">
          <cell r="A2541" t="str">
            <v>4201211026026MRCZZ11</v>
          </cell>
          <cell r="F2541">
            <v>61370.65</v>
          </cell>
        </row>
        <row r="2542">
          <cell r="A2542" t="str">
            <v>4201211034026MRCZZ11</v>
          </cell>
          <cell r="F2542">
            <v>221362.35</v>
          </cell>
        </row>
        <row r="2543">
          <cell r="A2543" t="str">
            <v>4201211044026MRCZZ11</v>
          </cell>
          <cell r="F2543">
            <v>6279.59</v>
          </cell>
        </row>
        <row r="2544">
          <cell r="A2544" t="str">
            <v>4201211046026MRCZZ11</v>
          </cell>
          <cell r="F2544">
            <v>384287.99</v>
          </cell>
        </row>
        <row r="2545">
          <cell r="A2545" t="str">
            <v>4201211050026MRCZZ11</v>
          </cell>
          <cell r="F2545">
            <v>63129.48</v>
          </cell>
        </row>
        <row r="2546">
          <cell r="A2546" t="str">
            <v>4201213001026MRCZZ11</v>
          </cell>
          <cell r="F2546">
            <v>1365.01</v>
          </cell>
        </row>
        <row r="2547">
          <cell r="A2547" t="str">
            <v>4201213010026MRCZZ11</v>
          </cell>
          <cell r="F2547">
            <v>48611.31</v>
          </cell>
        </row>
        <row r="2548">
          <cell r="A2548" t="str">
            <v>4201213020026MRCZZ11</v>
          </cell>
          <cell r="F2548">
            <v>407662.52</v>
          </cell>
        </row>
        <row r="2549">
          <cell r="A2549" t="str">
            <v>4201213030026MRCZZ11</v>
          </cell>
          <cell r="F2549">
            <v>878822.41</v>
          </cell>
        </row>
        <row r="2550">
          <cell r="A2550" t="str">
            <v>4201213040026MRCZZ11</v>
          </cell>
          <cell r="F2550">
            <v>23200.33</v>
          </cell>
        </row>
        <row r="2551">
          <cell r="A2551" t="str">
            <v>4201230018026MRCZZ11</v>
          </cell>
          <cell r="F2551">
            <v>0</v>
          </cell>
        </row>
        <row r="2552">
          <cell r="A2552" t="str">
            <v>4201230040026MRCZZ11</v>
          </cell>
          <cell r="F2552">
            <v>241535.72</v>
          </cell>
        </row>
        <row r="2553">
          <cell r="A2553" t="str">
            <v>4201230178026MRCZZ11</v>
          </cell>
          <cell r="F2553">
            <v>0</v>
          </cell>
        </row>
        <row r="2554">
          <cell r="A2554" t="str">
            <v>4201230541026MRCZZ11</v>
          </cell>
          <cell r="F2554">
            <v>53377.06</v>
          </cell>
        </row>
        <row r="2555">
          <cell r="A2555" t="str">
            <v>4201230547026MRCZZ11</v>
          </cell>
          <cell r="F2555">
            <v>0</v>
          </cell>
        </row>
        <row r="2556">
          <cell r="A2556" t="str">
            <v>4201232360026414ZZ11</v>
          </cell>
          <cell r="F2556">
            <v>0</v>
          </cell>
        </row>
        <row r="2557">
          <cell r="A2557" t="str">
            <v>4201232360D26MRCZZ11</v>
          </cell>
          <cell r="F2557">
            <v>41283.35</v>
          </cell>
        </row>
        <row r="2558">
          <cell r="A2558" t="str">
            <v>4201232360N26MRCZZ11</v>
          </cell>
          <cell r="F2558">
            <v>0</v>
          </cell>
        </row>
        <row r="2559">
          <cell r="A2559" t="str">
            <v>4201272242026MRCZZ11</v>
          </cell>
          <cell r="F2559">
            <v>0</v>
          </cell>
        </row>
        <row r="2560">
          <cell r="A2560" t="str">
            <v>4201272243026MRCZZ11</v>
          </cell>
          <cell r="F2560">
            <v>0</v>
          </cell>
        </row>
        <row r="2561">
          <cell r="A2561" t="str">
            <v>4201272244026MRCZZ11</v>
          </cell>
          <cell r="F2561">
            <v>0</v>
          </cell>
        </row>
        <row r="2562">
          <cell r="A2562" t="str">
            <v>4201272245026MRCZZ11</v>
          </cell>
          <cell r="F2562">
            <v>0</v>
          </cell>
        </row>
        <row r="2563">
          <cell r="A2563" t="str">
            <v>4201272246026MRCZZ11</v>
          </cell>
          <cell r="F2563">
            <v>0</v>
          </cell>
        </row>
        <row r="2564">
          <cell r="A2564" t="str">
            <v>4201272247026MRCZZ11</v>
          </cell>
          <cell r="F2564">
            <v>0</v>
          </cell>
        </row>
        <row r="2565">
          <cell r="A2565" t="str">
            <v>4201272248026MRCZZ11</v>
          </cell>
          <cell r="F2565">
            <v>0</v>
          </cell>
        </row>
        <row r="2566">
          <cell r="A2566" t="str">
            <v>4201272249026MRCZZ11</v>
          </cell>
          <cell r="F2566">
            <v>0</v>
          </cell>
        </row>
        <row r="2567">
          <cell r="A2567" t="str">
            <v>4201272250026MRCZZ11</v>
          </cell>
          <cell r="F2567">
            <v>0</v>
          </cell>
        </row>
        <row r="2568">
          <cell r="A2568" t="str">
            <v>4201395023026MRC1L11</v>
          </cell>
          <cell r="F2568">
            <v>0</v>
          </cell>
        </row>
        <row r="2569">
          <cell r="A2569" t="str">
            <v>4201395049026MRC2A11</v>
          </cell>
          <cell r="F2569">
            <v>73376.800000000003</v>
          </cell>
        </row>
        <row r="2570">
          <cell r="A2570" t="str">
            <v>42013996050ZZZZZZZ11</v>
          </cell>
          <cell r="F2570">
            <v>-6435666.7699999996</v>
          </cell>
        </row>
        <row r="2571">
          <cell r="A2571" t="str">
            <v>42013996100ZZZZZZZ11</v>
          </cell>
          <cell r="F2571">
            <v>0</v>
          </cell>
        </row>
        <row r="2572">
          <cell r="A2572" t="str">
            <v>42015020010ZZZZZZZ11</v>
          </cell>
          <cell r="F2572">
            <v>12015461.16</v>
          </cell>
        </row>
        <row r="2573">
          <cell r="A2573" t="str">
            <v>42015020020ZZZZZZZ11</v>
          </cell>
          <cell r="F2573">
            <v>4432802327.71</v>
          </cell>
        </row>
        <row r="2574">
          <cell r="A2574" t="str">
            <v>42015020030ZZZZZZZ11</v>
          </cell>
          <cell r="F2574">
            <v>-2496902516.8800001</v>
          </cell>
        </row>
        <row r="2575">
          <cell r="A2575" t="str">
            <v>42015020040ZZZZZZZ11</v>
          </cell>
          <cell r="F2575">
            <v>3125308.48</v>
          </cell>
        </row>
        <row r="2576">
          <cell r="A2576" t="str">
            <v>42015020050ZZZZZZZ11</v>
          </cell>
          <cell r="F2576">
            <v>-1946538301.02</v>
          </cell>
        </row>
        <row r="2577">
          <cell r="A2577" t="str">
            <v>42015020110ZZZZZZZ11</v>
          </cell>
          <cell r="F2577">
            <v>0</v>
          </cell>
        </row>
        <row r="2578">
          <cell r="A2578" t="str">
            <v>42015020120ZZZZZZZ11</v>
          </cell>
          <cell r="F2578">
            <v>0</v>
          </cell>
        </row>
        <row r="2579">
          <cell r="A2579" t="str">
            <v>42015020130ZZZZZZZ11</v>
          </cell>
          <cell r="F2579">
            <v>0</v>
          </cell>
        </row>
        <row r="2580">
          <cell r="A2580" t="str">
            <v>42015020140ZZZZZZZ11</v>
          </cell>
          <cell r="F2580">
            <v>0</v>
          </cell>
        </row>
        <row r="2581">
          <cell r="A2581" t="str">
            <v>42015020150ZZZZZZZ11</v>
          </cell>
          <cell r="F2581">
            <v>0</v>
          </cell>
        </row>
        <row r="2582">
          <cell r="A2582" t="str">
            <v>42015020210ZZZZZZZ11</v>
          </cell>
          <cell r="F2582">
            <v>2741227.32</v>
          </cell>
        </row>
        <row r="2583">
          <cell r="A2583" t="str">
            <v>42015020220ZZZZZZZ11</v>
          </cell>
          <cell r="F2583">
            <v>147669267.33000001</v>
          </cell>
        </row>
        <row r="2584">
          <cell r="A2584" t="str">
            <v>42015020230ZZZZZZZ11</v>
          </cell>
          <cell r="F2584">
            <v>0</v>
          </cell>
        </row>
        <row r="2585">
          <cell r="A2585" t="str">
            <v>42015020240ZZZZZZZ11</v>
          </cell>
          <cell r="F2585">
            <v>0</v>
          </cell>
        </row>
        <row r="2586">
          <cell r="A2586" t="str">
            <v>42015020250ZZZZZZZ11</v>
          </cell>
          <cell r="F2586">
            <v>-150410494.65000001</v>
          </cell>
        </row>
        <row r="2587">
          <cell r="A2587" t="str">
            <v>42015020310ZZZZZZZ11</v>
          </cell>
          <cell r="F2587">
            <v>4471208.72</v>
          </cell>
        </row>
        <row r="2588">
          <cell r="A2588" t="str">
            <v>42015020320ZZZZZZZ11</v>
          </cell>
          <cell r="F2588">
            <v>0</v>
          </cell>
        </row>
        <row r="2589">
          <cell r="A2589" t="str">
            <v>42015020330ZZZZZZZ11</v>
          </cell>
          <cell r="F2589">
            <v>0</v>
          </cell>
        </row>
        <row r="2590">
          <cell r="A2590" t="str">
            <v>42015020340ZZZZZZZ11</v>
          </cell>
          <cell r="F2590">
            <v>0</v>
          </cell>
        </row>
        <row r="2591">
          <cell r="A2591" t="str">
            <v>42015020350ZZZZZZZ11</v>
          </cell>
          <cell r="F2591">
            <v>-4002222.32</v>
          </cell>
        </row>
        <row r="2592">
          <cell r="A2592" t="str">
            <v>42015020510ZZZZZZZ11</v>
          </cell>
          <cell r="F2592">
            <v>0</v>
          </cell>
        </row>
        <row r="2593">
          <cell r="A2593" t="str">
            <v>42015020520ZZZZZZZ11</v>
          </cell>
          <cell r="F2593">
            <v>0</v>
          </cell>
        </row>
        <row r="2594">
          <cell r="A2594" t="str">
            <v>42015020530ZZZZZZZ11</v>
          </cell>
          <cell r="F2594">
            <v>0</v>
          </cell>
        </row>
        <row r="2595">
          <cell r="A2595" t="str">
            <v>42015020540ZZZZZZZ11</v>
          </cell>
          <cell r="F2595">
            <v>0</v>
          </cell>
        </row>
        <row r="2596">
          <cell r="A2596" t="str">
            <v>42015020550ZZZZZZZ11</v>
          </cell>
          <cell r="F2596">
            <v>0</v>
          </cell>
        </row>
        <row r="2597">
          <cell r="A2597" t="str">
            <v>42015020610ZZZZZZZ11</v>
          </cell>
          <cell r="F2597">
            <v>0</v>
          </cell>
        </row>
        <row r="2598">
          <cell r="A2598" t="str">
            <v>42015020620ZZZZZZZ11</v>
          </cell>
          <cell r="F2598">
            <v>5111861.6500000004</v>
          </cell>
        </row>
        <row r="2599">
          <cell r="A2599" t="str">
            <v>42015020630ZZZZZZZ11</v>
          </cell>
          <cell r="F2599">
            <v>0</v>
          </cell>
        </row>
        <row r="2600">
          <cell r="A2600" t="str">
            <v>42015020640ZZZZZZZ11</v>
          </cell>
          <cell r="F2600">
            <v>0</v>
          </cell>
        </row>
        <row r="2601">
          <cell r="A2601" t="str">
            <v>42015020650ZZZZZZZ11</v>
          </cell>
          <cell r="F2601">
            <v>-5111861.6500000004</v>
          </cell>
        </row>
        <row r="2602">
          <cell r="A2602" t="str">
            <v>42015020910ZZZZZZZ11</v>
          </cell>
          <cell r="F2602">
            <v>0</v>
          </cell>
        </row>
        <row r="2603">
          <cell r="A2603" t="str">
            <v>42015020920ZZZZZZZ11</v>
          </cell>
          <cell r="F2603">
            <v>704840092.47000003</v>
          </cell>
        </row>
        <row r="2604">
          <cell r="A2604" t="str">
            <v>42015020930ZZZZZZZ11</v>
          </cell>
          <cell r="F2604">
            <v>-1056814371.45</v>
          </cell>
        </row>
        <row r="2605">
          <cell r="A2605" t="str">
            <v>42015020940ZZZZZZZ11</v>
          </cell>
          <cell r="F2605">
            <v>801870.98</v>
          </cell>
        </row>
        <row r="2606">
          <cell r="A2606" t="str">
            <v>42015020950ZZZZZZZ11</v>
          </cell>
          <cell r="F2606">
            <v>371294689.64999998</v>
          </cell>
        </row>
        <row r="2607">
          <cell r="A2607" t="str">
            <v>42015021010ZZZZZZZ11</v>
          </cell>
          <cell r="F2607">
            <v>-0.01</v>
          </cell>
        </row>
        <row r="2608">
          <cell r="A2608" t="str">
            <v>42015021020ZZZZZZZ11</v>
          </cell>
          <cell r="F2608">
            <v>0</v>
          </cell>
        </row>
        <row r="2609">
          <cell r="A2609" t="str">
            <v>42015021030ZZZZZZZ11</v>
          </cell>
          <cell r="F2609">
            <v>0</v>
          </cell>
        </row>
        <row r="2610">
          <cell r="A2610" t="str">
            <v>42015021040ZZZZZZZ11</v>
          </cell>
          <cell r="F2610">
            <v>0</v>
          </cell>
        </row>
        <row r="2611">
          <cell r="A2611" t="str">
            <v>42015021050ZZZZZZZ11</v>
          </cell>
          <cell r="F2611">
            <v>0.01</v>
          </cell>
        </row>
        <row r="2612">
          <cell r="A2612" t="str">
            <v>42015021110ZZZZZZZ11</v>
          </cell>
          <cell r="F2612">
            <v>659523.76</v>
          </cell>
        </row>
        <row r="2613">
          <cell r="A2613" t="str">
            <v>42015021120ZZZZZZZ11</v>
          </cell>
          <cell r="F2613">
            <v>4306</v>
          </cell>
        </row>
        <row r="2614">
          <cell r="A2614" t="str">
            <v>42015021130ZZZZZZZ11</v>
          </cell>
          <cell r="F2614">
            <v>-667907.22</v>
          </cell>
        </row>
        <row r="2615">
          <cell r="A2615" t="str">
            <v>42015021140ZZZZZZZ11</v>
          </cell>
          <cell r="F2615">
            <v>5714.66</v>
          </cell>
        </row>
        <row r="2616">
          <cell r="A2616" t="str">
            <v>42015021150ZZZZZZZ11</v>
          </cell>
          <cell r="F2616">
            <v>-1637.2</v>
          </cell>
        </row>
        <row r="2617">
          <cell r="A2617" t="str">
            <v>42015021210ZZZZZZZ11</v>
          </cell>
          <cell r="F2617">
            <v>0</v>
          </cell>
        </row>
        <row r="2618">
          <cell r="A2618" t="str">
            <v>42015021220ZZZZZZZ11</v>
          </cell>
          <cell r="F2618">
            <v>0</v>
          </cell>
        </row>
        <row r="2619">
          <cell r="A2619" t="str">
            <v>42015021230ZZZZZZZ11</v>
          </cell>
          <cell r="F2619">
            <v>0</v>
          </cell>
        </row>
        <row r="2620">
          <cell r="A2620" t="str">
            <v>42015021240ZZZZZZZ11</v>
          </cell>
          <cell r="F2620">
            <v>0</v>
          </cell>
        </row>
        <row r="2621">
          <cell r="A2621" t="str">
            <v>42015021250ZZZZZZZ11</v>
          </cell>
          <cell r="F2621">
            <v>0</v>
          </cell>
        </row>
        <row r="2622">
          <cell r="A2622" t="str">
            <v>42015022410ZZZZZZZ11</v>
          </cell>
          <cell r="F2622">
            <v>0</v>
          </cell>
        </row>
        <row r="2623">
          <cell r="A2623" t="str">
            <v>42015022420ZZZZZZZ11</v>
          </cell>
          <cell r="F2623">
            <v>33254694.559999999</v>
          </cell>
        </row>
        <row r="2624">
          <cell r="A2624" t="str">
            <v>42015022430ZZZZZZZ11</v>
          </cell>
          <cell r="F2624">
            <v>0</v>
          </cell>
        </row>
        <row r="2625">
          <cell r="A2625" t="str">
            <v>42015022440ZZZZZZZ11</v>
          </cell>
          <cell r="F2625">
            <v>0</v>
          </cell>
        </row>
        <row r="2626">
          <cell r="A2626" t="str">
            <v>42015022450ZZZZZZZ11</v>
          </cell>
          <cell r="F2626">
            <v>-32314787.510000002</v>
          </cell>
        </row>
        <row r="2627">
          <cell r="A2627" t="str">
            <v>42015022510ZZZZZZZ11</v>
          </cell>
          <cell r="F2627">
            <v>0</v>
          </cell>
        </row>
        <row r="2628">
          <cell r="A2628" t="str">
            <v>42015022520ZZZZZZZ11</v>
          </cell>
          <cell r="F2628">
            <v>0</v>
          </cell>
        </row>
        <row r="2629">
          <cell r="A2629" t="str">
            <v>42015022530ZZZZZZZ11</v>
          </cell>
          <cell r="F2629">
            <v>0</v>
          </cell>
        </row>
        <row r="2630">
          <cell r="A2630" t="str">
            <v>42015022540ZZZZZZZ11</v>
          </cell>
          <cell r="F2630">
            <v>0</v>
          </cell>
        </row>
        <row r="2631">
          <cell r="A2631" t="str">
            <v>42015022550ZZZZZZZ11</v>
          </cell>
          <cell r="F2631">
            <v>-28685.119999999999</v>
          </cell>
        </row>
        <row r="2632">
          <cell r="A2632" t="str">
            <v>42015022610ZZZZZZZ11</v>
          </cell>
          <cell r="F2632">
            <v>0</v>
          </cell>
        </row>
        <row r="2633">
          <cell r="A2633" t="str">
            <v>42015022620ZZZZZZZ11</v>
          </cell>
          <cell r="F2633">
            <v>461975.79</v>
          </cell>
        </row>
        <row r="2634">
          <cell r="A2634" t="str">
            <v>42015022630ZZZZZZZ11</v>
          </cell>
          <cell r="F2634">
            <v>0</v>
          </cell>
        </row>
        <row r="2635">
          <cell r="A2635" t="str">
            <v>42015022640ZZZZZZZ11</v>
          </cell>
          <cell r="F2635">
            <v>0</v>
          </cell>
        </row>
        <row r="2636">
          <cell r="A2636" t="str">
            <v>42015022650ZZZZZZZ11</v>
          </cell>
          <cell r="F2636">
            <v>-460385.79</v>
          </cell>
        </row>
        <row r="2637">
          <cell r="A2637" t="str">
            <v>42015022710ZZZZZZZ11</v>
          </cell>
          <cell r="F2637">
            <v>0</v>
          </cell>
        </row>
        <row r="2638">
          <cell r="A2638" t="str">
            <v>42015022720ZZZZZZZ11</v>
          </cell>
          <cell r="F2638">
            <v>0</v>
          </cell>
        </row>
        <row r="2639">
          <cell r="A2639" t="str">
            <v>42015022730ZZZZZZZ11</v>
          </cell>
          <cell r="F2639">
            <v>0</v>
          </cell>
        </row>
        <row r="2640">
          <cell r="A2640" t="str">
            <v>42015022740ZZZZZZZ11</v>
          </cell>
          <cell r="F2640">
            <v>0</v>
          </cell>
        </row>
        <row r="2641">
          <cell r="A2641" t="str">
            <v>42015022750ZZZZZZZ11</v>
          </cell>
          <cell r="F2641">
            <v>4032826.21</v>
          </cell>
        </row>
        <row r="2642">
          <cell r="A2642" t="str">
            <v>42015100110ZZZZZZZ11</v>
          </cell>
          <cell r="F2642">
            <v>-15396310.300000001</v>
          </cell>
        </row>
        <row r="2643">
          <cell r="A2643" t="str">
            <v>42015100120ZZZZZZZ11</v>
          </cell>
          <cell r="F2643">
            <v>62677768.409999996</v>
          </cell>
        </row>
        <row r="2644">
          <cell r="A2644" t="str">
            <v>42015100130ZZZZZZZ11</v>
          </cell>
          <cell r="F2644">
            <v>0</v>
          </cell>
        </row>
        <row r="2645">
          <cell r="A2645" t="str">
            <v>42017032210ZZZZZZZ11</v>
          </cell>
          <cell r="F2645">
            <v>-39135825.700000003</v>
          </cell>
        </row>
        <row r="2646">
          <cell r="A2646" t="str">
            <v>42017032220ZZZZZZZ11</v>
          </cell>
          <cell r="F2646">
            <v>0</v>
          </cell>
        </row>
        <row r="2647">
          <cell r="A2647" t="str">
            <v>42017032230ZZZZZZZ11</v>
          </cell>
          <cell r="F2647">
            <v>0</v>
          </cell>
        </row>
        <row r="2648">
          <cell r="A2648" t="str">
            <v>42017049010ZZZZZZZ11</v>
          </cell>
          <cell r="F2648">
            <v>-52536300.119999997</v>
          </cell>
        </row>
        <row r="2649">
          <cell r="A2649" t="str">
            <v>42017049020ZZZZZZZ11</v>
          </cell>
          <cell r="F2649">
            <v>0</v>
          </cell>
        </row>
        <row r="2650">
          <cell r="A2650" t="str">
            <v>42017049030ZZZZZZZ11</v>
          </cell>
          <cell r="F2650">
            <v>0</v>
          </cell>
        </row>
        <row r="2651">
          <cell r="A2651" t="str">
            <v>42017053010ZZZZZZZ11</v>
          </cell>
          <cell r="F2651">
            <v>-11069270.09</v>
          </cell>
        </row>
        <row r="2652">
          <cell r="A2652" t="str">
            <v>42017053020ZZZZZZZ11</v>
          </cell>
          <cell r="F2652">
            <v>0</v>
          </cell>
        </row>
        <row r="2653">
          <cell r="A2653" t="str">
            <v>42017053030ZZZZZZZ11</v>
          </cell>
          <cell r="F2653">
            <v>0</v>
          </cell>
        </row>
        <row r="2654">
          <cell r="A2654" t="str">
            <v>42017053110ZZZZZZZ11</v>
          </cell>
          <cell r="F2654">
            <v>-3738371.76</v>
          </cell>
        </row>
        <row r="2655">
          <cell r="A2655" t="str">
            <v>42017053120ZZZZZZZ11</v>
          </cell>
          <cell r="F2655">
            <v>0</v>
          </cell>
        </row>
        <row r="2656">
          <cell r="A2656" t="str">
            <v>42017053130ZZZZZZZ11</v>
          </cell>
          <cell r="F2656">
            <v>0</v>
          </cell>
        </row>
        <row r="2657">
          <cell r="A2657" t="str">
            <v>42017053210ZZZZZZZ11</v>
          </cell>
          <cell r="F2657">
            <v>-52101772.270000003</v>
          </cell>
        </row>
        <row r="2658">
          <cell r="A2658" t="str">
            <v>42017053220ZZZZZZZ11</v>
          </cell>
          <cell r="F2658">
            <v>0</v>
          </cell>
        </row>
        <row r="2659">
          <cell r="A2659" t="str">
            <v>42017053230ZZZZZZZ11</v>
          </cell>
          <cell r="F2659">
            <v>0</v>
          </cell>
        </row>
        <row r="2660">
          <cell r="A2660" t="str">
            <v>42017401010ZZZZZZZ11</v>
          </cell>
          <cell r="F2660">
            <v>-2927.27</v>
          </cell>
        </row>
        <row r="2661">
          <cell r="A2661" t="str">
            <v>42017401020ZZZZZZZ11</v>
          </cell>
          <cell r="F2661">
            <v>0</v>
          </cell>
        </row>
        <row r="2662">
          <cell r="A2662" t="str">
            <v>42017401030ZZZZZZZ11</v>
          </cell>
          <cell r="F2662">
            <v>0</v>
          </cell>
        </row>
        <row r="2663">
          <cell r="A2663" t="str">
            <v>42017401110ZZZZZZZ11</v>
          </cell>
          <cell r="F2663">
            <v>-0.05</v>
          </cell>
        </row>
        <row r="2664">
          <cell r="A2664" t="str">
            <v>42017401120ZZZZZZZ11</v>
          </cell>
          <cell r="F2664">
            <v>0</v>
          </cell>
        </row>
        <row r="2665">
          <cell r="A2665" t="str">
            <v>42017401130ZZZZZZZ11</v>
          </cell>
          <cell r="F2665">
            <v>0</v>
          </cell>
        </row>
        <row r="2666">
          <cell r="A2666" t="str">
            <v>42017401210ZZZZZZZ11</v>
          </cell>
          <cell r="F2666">
            <v>0</v>
          </cell>
        </row>
        <row r="2667">
          <cell r="A2667" t="str">
            <v>42017401220ZZZZZZZ11</v>
          </cell>
          <cell r="F2667">
            <v>0</v>
          </cell>
        </row>
        <row r="2668">
          <cell r="A2668" t="str">
            <v>42017401230ZZZZZZZ11</v>
          </cell>
          <cell r="F2668">
            <v>0</v>
          </cell>
        </row>
        <row r="2669">
          <cell r="A2669" t="str">
            <v>42017401610ZZZZZZZ11</v>
          </cell>
          <cell r="F2669">
            <v>0</v>
          </cell>
        </row>
        <row r="2670">
          <cell r="A2670" t="str">
            <v>42017401620ZZZZZZZ11</v>
          </cell>
          <cell r="F2670">
            <v>0</v>
          </cell>
        </row>
        <row r="2671">
          <cell r="A2671" t="str">
            <v>42017401630ZZZZZZZ11</v>
          </cell>
          <cell r="F2671">
            <v>0</v>
          </cell>
        </row>
        <row r="2672">
          <cell r="A2672" t="str">
            <v>42017430510ZZZZZZZ11</v>
          </cell>
          <cell r="F2672">
            <v>-1164225.47</v>
          </cell>
        </row>
        <row r="2673">
          <cell r="A2673" t="str">
            <v>42017430520ZZZZZZZ11</v>
          </cell>
          <cell r="F2673">
            <v>-765402.02</v>
          </cell>
        </row>
        <row r="2674">
          <cell r="A2674" t="str">
            <v>42017430530ZZZZZZZ11</v>
          </cell>
          <cell r="F2674">
            <v>0</v>
          </cell>
        </row>
        <row r="2675">
          <cell r="A2675" t="str">
            <v>42017430610ZZZZZZZ11</v>
          </cell>
          <cell r="F2675">
            <v>-4879817.4000000004</v>
          </cell>
        </row>
        <row r="2676">
          <cell r="A2676" t="str">
            <v>42017430620ZZZZZZZ11</v>
          </cell>
          <cell r="F2676">
            <v>0</v>
          </cell>
        </row>
        <row r="2677">
          <cell r="A2677" t="str">
            <v>42017430630ZZZZZZZ11</v>
          </cell>
          <cell r="F2677">
            <v>0</v>
          </cell>
        </row>
        <row r="2678">
          <cell r="A2678" t="str">
            <v>42017432110ZZZZZZZ11</v>
          </cell>
          <cell r="F2678">
            <v>0</v>
          </cell>
        </row>
        <row r="2679">
          <cell r="A2679" t="str">
            <v>42017432120ZZZZZZZ11</v>
          </cell>
          <cell r="F2679">
            <v>0</v>
          </cell>
        </row>
        <row r="2680">
          <cell r="A2680" t="str">
            <v>42017432130ZZZZZZZ11</v>
          </cell>
          <cell r="F2680">
            <v>0</v>
          </cell>
        </row>
        <row r="2681">
          <cell r="A2681" t="str">
            <v>42017432310ZZZZZZZ11</v>
          </cell>
          <cell r="F2681">
            <v>0</v>
          </cell>
        </row>
        <row r="2682">
          <cell r="A2682" t="str">
            <v>42017432320ZZZZZZZ11</v>
          </cell>
          <cell r="F2682">
            <v>-4000</v>
          </cell>
        </row>
        <row r="2683">
          <cell r="A2683" t="str">
            <v>42017432330ZZZZZZZ11</v>
          </cell>
          <cell r="F2683">
            <v>0</v>
          </cell>
        </row>
        <row r="2684">
          <cell r="A2684" t="str">
            <v>42017950710ZZZZZZZ11</v>
          </cell>
          <cell r="F2684">
            <v>0</v>
          </cell>
        </row>
        <row r="2685">
          <cell r="A2685" t="str">
            <v>42017950720ZZZZZZZ11</v>
          </cell>
          <cell r="F2685">
            <v>-26000</v>
          </cell>
        </row>
        <row r="2686">
          <cell r="A2686" t="str">
            <v>42017950730ZZZZZZZ11</v>
          </cell>
          <cell r="F2686">
            <v>0</v>
          </cell>
        </row>
        <row r="2687">
          <cell r="A2687" t="str">
            <v>42017950740ZZZZZZZ11</v>
          </cell>
          <cell r="F2687">
            <v>0</v>
          </cell>
        </row>
        <row r="2688">
          <cell r="A2688" t="str">
            <v>42017950750ZZZZZZZ11</v>
          </cell>
          <cell r="F2688">
            <v>0</v>
          </cell>
        </row>
        <row r="2689">
          <cell r="A2689" t="str">
            <v>42017950760ZZZZZZZ11</v>
          </cell>
          <cell r="F2689">
            <v>0</v>
          </cell>
        </row>
        <row r="2690">
          <cell r="A2690" t="str">
            <v>42018100010ZZZZZZZ11</v>
          </cell>
          <cell r="F2690">
            <v>6519230.5700000003</v>
          </cell>
        </row>
        <row r="2691">
          <cell r="A2691" t="str">
            <v>42018100020ZZZZZZZ11</v>
          </cell>
          <cell r="F2691">
            <v>0</v>
          </cell>
        </row>
        <row r="2692">
          <cell r="A2692" t="str">
            <v>42018100030ZZZZZZZ11</v>
          </cell>
          <cell r="F2692">
            <v>0</v>
          </cell>
        </row>
        <row r="2693">
          <cell r="A2693" t="str">
            <v>42018100040ZZZZZZZ11</v>
          </cell>
          <cell r="F2693">
            <v>6435666.7699999996</v>
          </cell>
        </row>
        <row r="2694">
          <cell r="A2694" t="str">
            <v>42018100050ZZZZZZZ11</v>
          </cell>
          <cell r="F2694">
            <v>0</v>
          </cell>
        </row>
        <row r="2695">
          <cell r="A2695" t="str">
            <v>42018100060ZZZZZZZ11</v>
          </cell>
          <cell r="F2695">
            <v>0</v>
          </cell>
        </row>
        <row r="2696">
          <cell r="A2696" t="str">
            <v>4202211001026MRCZZ11</v>
          </cell>
          <cell r="F2696">
            <v>458928.01</v>
          </cell>
        </row>
        <row r="2697">
          <cell r="A2697" t="str">
            <v>4202211022026MRCZZ11</v>
          </cell>
          <cell r="F2697">
            <v>8400</v>
          </cell>
        </row>
        <row r="2698">
          <cell r="A2698" t="str">
            <v>4202211026026MRCZZ11</v>
          </cell>
          <cell r="F2698">
            <v>10228.43</v>
          </cell>
        </row>
        <row r="2699">
          <cell r="A2699" t="str">
            <v>4202211034026MRCZZ11</v>
          </cell>
          <cell r="F2699">
            <v>196395.29</v>
          </cell>
        </row>
        <row r="2700">
          <cell r="A2700" t="str">
            <v>4202211044026MRCZZ11</v>
          </cell>
          <cell r="F2700">
            <v>149939.99</v>
          </cell>
        </row>
        <row r="2701">
          <cell r="A2701" t="str">
            <v>4202211046026MRCZZ11</v>
          </cell>
          <cell r="F2701">
            <v>38244</v>
          </cell>
        </row>
        <row r="2702">
          <cell r="A2702" t="str">
            <v>4202211050026MRCZZ11</v>
          </cell>
          <cell r="F2702">
            <v>0</v>
          </cell>
        </row>
        <row r="2703">
          <cell r="A2703" t="str">
            <v>4202213001026MRCZZ11</v>
          </cell>
          <cell r="F2703">
            <v>105.01</v>
          </cell>
        </row>
        <row r="2704">
          <cell r="A2704" t="str">
            <v>4202213010026MRCZZ11</v>
          </cell>
          <cell r="F2704">
            <v>1526.36</v>
          </cell>
        </row>
        <row r="2705">
          <cell r="A2705" t="str">
            <v>4202213020026MRCZZ11</v>
          </cell>
          <cell r="F2705">
            <v>44207.99</v>
          </cell>
        </row>
        <row r="2706">
          <cell r="A2706" t="str">
            <v>4202213030026MRCZZ11</v>
          </cell>
          <cell r="F2706">
            <v>95365.21</v>
          </cell>
        </row>
        <row r="2707">
          <cell r="A2707" t="str">
            <v>4202213040026MRCZZ11</v>
          </cell>
          <cell r="F2707">
            <v>1784.63</v>
          </cell>
        </row>
        <row r="2708">
          <cell r="A2708" t="str">
            <v>4202230042026MRCZZ11</v>
          </cell>
          <cell r="F2708">
            <v>-1680</v>
          </cell>
        </row>
        <row r="2709">
          <cell r="A2709" t="str">
            <v>4202230112026MRCZZ11</v>
          </cell>
          <cell r="F2709">
            <v>0</v>
          </cell>
        </row>
        <row r="2710">
          <cell r="A2710" t="str">
            <v>4202230451026MRCZZ11</v>
          </cell>
          <cell r="F2710">
            <v>0</v>
          </cell>
        </row>
        <row r="2711">
          <cell r="A2711" t="str">
            <v>4202230541026MRCZZ11</v>
          </cell>
          <cell r="F2711">
            <v>8250.07</v>
          </cell>
        </row>
        <row r="2712">
          <cell r="A2712" t="str">
            <v>4202230576026MRCZZ11</v>
          </cell>
          <cell r="F2712">
            <v>0</v>
          </cell>
        </row>
        <row r="2713">
          <cell r="A2713" t="str">
            <v>4202230577026MRCZZ11</v>
          </cell>
          <cell r="F2713">
            <v>0</v>
          </cell>
        </row>
        <row r="2714">
          <cell r="A2714" t="str">
            <v>4202230578026MRCZZ11</v>
          </cell>
          <cell r="F2714">
            <v>662.3</v>
          </cell>
        </row>
        <row r="2715">
          <cell r="A2715" t="str">
            <v>4202230580026MRCZZ11</v>
          </cell>
          <cell r="F2715">
            <v>0</v>
          </cell>
        </row>
        <row r="2716">
          <cell r="A2716" t="str">
            <v>4202230583026MRCZZ11</v>
          </cell>
          <cell r="F2716">
            <v>0</v>
          </cell>
        </row>
        <row r="2717">
          <cell r="A2717" t="str">
            <v>4202232360N26MRCZZ11</v>
          </cell>
          <cell r="F2717">
            <v>0</v>
          </cell>
        </row>
        <row r="2718">
          <cell r="A2718" t="str">
            <v>4202272242026MRCZZ11</v>
          </cell>
          <cell r="F2718">
            <v>0</v>
          </cell>
        </row>
        <row r="2719">
          <cell r="A2719" t="str">
            <v>4202272243026MRCZZ11</v>
          </cell>
          <cell r="F2719">
            <v>0</v>
          </cell>
        </row>
        <row r="2720">
          <cell r="A2720" t="str">
            <v>4202272244026MRCZZ11</v>
          </cell>
          <cell r="F2720">
            <v>0</v>
          </cell>
        </row>
        <row r="2721">
          <cell r="A2721" t="str">
            <v>4202272245026MRCZZ11</v>
          </cell>
          <cell r="F2721">
            <v>0</v>
          </cell>
        </row>
        <row r="2722">
          <cell r="A2722" t="str">
            <v>4202272246026MRCZZ11</v>
          </cell>
          <cell r="F2722">
            <v>0</v>
          </cell>
        </row>
        <row r="2723">
          <cell r="A2723" t="str">
            <v>4202272247026MRCZZ11</v>
          </cell>
          <cell r="F2723">
            <v>0</v>
          </cell>
        </row>
        <row r="2724">
          <cell r="A2724" t="str">
            <v>4202272248026MRCZZ11</v>
          </cell>
          <cell r="F2724">
            <v>0</v>
          </cell>
        </row>
        <row r="2725">
          <cell r="A2725" t="str">
            <v>4202272249026MRCZZ11</v>
          </cell>
          <cell r="F2725">
            <v>0</v>
          </cell>
        </row>
        <row r="2726">
          <cell r="A2726" t="str">
            <v>4202272250026MRCZZ11</v>
          </cell>
          <cell r="F2726">
            <v>0</v>
          </cell>
        </row>
        <row r="2727">
          <cell r="A2727" t="str">
            <v>4202395023026MRC1L11</v>
          </cell>
          <cell r="F2727">
            <v>0</v>
          </cell>
        </row>
        <row r="2728">
          <cell r="A2728" t="str">
            <v>4202395049026MRC2A11</v>
          </cell>
          <cell r="F2728">
            <v>39997.47</v>
          </cell>
        </row>
        <row r="2729">
          <cell r="A2729" t="str">
            <v>42023996050ZZZZZZZ11</v>
          </cell>
          <cell r="F2729">
            <v>-927918.24</v>
          </cell>
        </row>
        <row r="2730">
          <cell r="A2730" t="str">
            <v>42023996100ZZZZZZZ11</v>
          </cell>
          <cell r="F2730">
            <v>0</v>
          </cell>
        </row>
        <row r="2731">
          <cell r="A2731" t="str">
            <v>42025405010ZZZZZZZ11</v>
          </cell>
          <cell r="F2731">
            <v>1136953.54</v>
          </cell>
        </row>
        <row r="2732">
          <cell r="A2732" t="str">
            <v>42025405020ZZZZZZZ11</v>
          </cell>
          <cell r="F2732">
            <v>0</v>
          </cell>
        </row>
        <row r="2733">
          <cell r="A2733" t="str">
            <v>42025405030ZZZZZZZ11</v>
          </cell>
          <cell r="F2733">
            <v>0</v>
          </cell>
        </row>
        <row r="2734">
          <cell r="A2734" t="str">
            <v>42025405040ZZZZZZZ11</v>
          </cell>
          <cell r="F2734">
            <v>113213241.45999999</v>
          </cell>
        </row>
        <row r="2735">
          <cell r="A2735" t="str">
            <v>42025405050ZZZZZZZ11</v>
          </cell>
          <cell r="F2735">
            <v>0</v>
          </cell>
        </row>
        <row r="2736">
          <cell r="A2736" t="str">
            <v>42025405060ZZZZZZZ11</v>
          </cell>
          <cell r="F2736">
            <v>0</v>
          </cell>
        </row>
        <row r="2737">
          <cell r="A2737" t="str">
            <v>42025405070ZZZZZZZ11</v>
          </cell>
          <cell r="F2737">
            <v>0</v>
          </cell>
        </row>
        <row r="2738">
          <cell r="A2738" t="str">
            <v>42025405110ZZZZZZZ11</v>
          </cell>
          <cell r="F2738">
            <v>0</v>
          </cell>
        </row>
        <row r="2739">
          <cell r="A2739" t="str">
            <v>42025405120ZZZZZZZ11</v>
          </cell>
          <cell r="F2739">
            <v>-114350195</v>
          </cell>
        </row>
        <row r="2740">
          <cell r="A2740" t="str">
            <v>42025405130ZZZZZZZ11</v>
          </cell>
          <cell r="F2740">
            <v>0</v>
          </cell>
        </row>
        <row r="2741">
          <cell r="A2741" t="str">
            <v>42028100010ZZZZZZZ11</v>
          </cell>
          <cell r="F2741">
            <v>1501396.86</v>
          </cell>
        </row>
        <row r="2742">
          <cell r="A2742" t="str">
            <v>42028100020ZZZZZZZ11</v>
          </cell>
          <cell r="F2742">
            <v>0</v>
          </cell>
        </row>
        <row r="2743">
          <cell r="A2743" t="str">
            <v>42028100030ZZZZZZZ11</v>
          </cell>
          <cell r="F2743">
            <v>0</v>
          </cell>
        </row>
        <row r="2744">
          <cell r="A2744" t="str">
            <v>42028100040ZZZZZZZ11</v>
          </cell>
          <cell r="F2744">
            <v>927918.24</v>
          </cell>
        </row>
        <row r="2745">
          <cell r="A2745" t="str">
            <v>42028100050ZZZZZZZ11</v>
          </cell>
          <cell r="F2745">
            <v>0</v>
          </cell>
        </row>
        <row r="2746">
          <cell r="A2746" t="str">
            <v>42028100060ZZZZZZZ11</v>
          </cell>
          <cell r="F2746">
            <v>0</v>
          </cell>
        </row>
        <row r="2747">
          <cell r="A2747" t="str">
            <v>4301142450019ZZZZZ12</v>
          </cell>
          <cell r="F2747">
            <v>0</v>
          </cell>
        </row>
        <row r="2748">
          <cell r="A2748" t="str">
            <v>4301211001026MRCZZ12</v>
          </cell>
          <cell r="F2748">
            <v>1355060.01</v>
          </cell>
        </row>
        <row r="2749">
          <cell r="A2749" t="str">
            <v>4301211010026MRCZZ12</v>
          </cell>
          <cell r="F2749">
            <v>0</v>
          </cell>
        </row>
        <row r="2750">
          <cell r="A2750" t="str">
            <v>4301211022026MRCZZ12</v>
          </cell>
          <cell r="F2750">
            <v>11000</v>
          </cell>
        </row>
        <row r="2751">
          <cell r="A2751" t="str">
            <v>4301211034026MRCZZ12</v>
          </cell>
          <cell r="F2751">
            <v>109999.99</v>
          </cell>
        </row>
        <row r="2752">
          <cell r="A2752" t="str">
            <v>4301211036026MRCZZ12</v>
          </cell>
          <cell r="F2752">
            <v>0</v>
          </cell>
        </row>
        <row r="2753">
          <cell r="A2753" t="str">
            <v>4301211044026MRCZZ12</v>
          </cell>
          <cell r="F2753">
            <v>0</v>
          </cell>
        </row>
        <row r="2754">
          <cell r="A2754" t="str">
            <v>4301211046026MRCZZ12</v>
          </cell>
          <cell r="F2754">
            <v>34709</v>
          </cell>
        </row>
        <row r="2755">
          <cell r="A2755" t="str">
            <v>4301213001026MRCZZ12</v>
          </cell>
          <cell r="F2755">
            <v>306.25</v>
          </cell>
        </row>
        <row r="2756">
          <cell r="A2756" t="str">
            <v>4301213010026MRCZZ12</v>
          </cell>
          <cell r="F2756">
            <v>3762.99</v>
          </cell>
        </row>
        <row r="2757">
          <cell r="A2757" t="str">
            <v>4301213020026MRCZZ12</v>
          </cell>
          <cell r="F2757">
            <v>129845.84</v>
          </cell>
        </row>
        <row r="2758">
          <cell r="A2758" t="str">
            <v>4301213030026MRCZZ12</v>
          </cell>
          <cell r="F2758">
            <v>242739.39</v>
          </cell>
        </row>
        <row r="2759">
          <cell r="A2759" t="str">
            <v>4301213040026MRCZZ12</v>
          </cell>
          <cell r="F2759">
            <v>5205.1899999999996</v>
          </cell>
        </row>
        <row r="2760">
          <cell r="A2760" t="str">
            <v>4301226060026MRCZZ12</v>
          </cell>
          <cell r="F2760">
            <v>0</v>
          </cell>
        </row>
        <row r="2761">
          <cell r="A2761" t="str">
            <v>4301226060H26MRCZZ12</v>
          </cell>
          <cell r="F2761">
            <v>6826.14</v>
          </cell>
        </row>
        <row r="2762">
          <cell r="A2762" t="str">
            <v>4301227043026MRCZZ12</v>
          </cell>
          <cell r="F2762">
            <v>0</v>
          </cell>
        </row>
        <row r="2763">
          <cell r="A2763" t="str">
            <v>4301228360026NHCZZ12</v>
          </cell>
          <cell r="F2763">
            <v>50426.36</v>
          </cell>
        </row>
        <row r="2764">
          <cell r="A2764" t="str">
            <v>4301228361026PHCZZ12</v>
          </cell>
          <cell r="F2764">
            <v>0</v>
          </cell>
        </row>
        <row r="2765">
          <cell r="A2765" t="str">
            <v>4301230361026MRCZZ12</v>
          </cell>
          <cell r="F2765">
            <v>0</v>
          </cell>
        </row>
        <row r="2766">
          <cell r="A2766" t="str">
            <v>4301230511026MRCZZ12</v>
          </cell>
          <cell r="F2766">
            <v>0</v>
          </cell>
        </row>
        <row r="2767">
          <cell r="A2767" t="str">
            <v>4301230541026MRCZZ12</v>
          </cell>
          <cell r="F2767">
            <v>15117.72</v>
          </cell>
        </row>
        <row r="2768">
          <cell r="A2768" t="str">
            <v>4301230580026MRCZZ11</v>
          </cell>
          <cell r="F2768">
            <v>0</v>
          </cell>
        </row>
        <row r="2769">
          <cell r="A2769" t="str">
            <v>4301230662026MRCZZ12</v>
          </cell>
          <cell r="F2769">
            <v>0</v>
          </cell>
        </row>
        <row r="2770">
          <cell r="A2770" t="str">
            <v>4301232360026414ZZ12</v>
          </cell>
          <cell r="F2770">
            <v>0</v>
          </cell>
        </row>
        <row r="2771">
          <cell r="A2771" t="str">
            <v>4301232360D26MRCZZ12</v>
          </cell>
          <cell r="F2771">
            <v>94.1</v>
          </cell>
        </row>
        <row r="2772">
          <cell r="A2772" t="str">
            <v>4301232360Q26MRCZZ12</v>
          </cell>
          <cell r="F2772">
            <v>0</v>
          </cell>
        </row>
        <row r="2773">
          <cell r="A2773" t="str">
            <v>4301272242026MRCZZ12</v>
          </cell>
          <cell r="F2773">
            <v>0</v>
          </cell>
        </row>
        <row r="2774">
          <cell r="A2774" t="str">
            <v>4301272243026MRCZZ12</v>
          </cell>
          <cell r="F2774">
            <v>0</v>
          </cell>
        </row>
        <row r="2775">
          <cell r="A2775" t="str">
            <v>4301272244026MRCZZ12</v>
          </cell>
          <cell r="F2775">
            <v>0</v>
          </cell>
        </row>
        <row r="2776">
          <cell r="A2776" t="str">
            <v>4301272245026MRCZZ12</v>
          </cell>
          <cell r="F2776">
            <v>0</v>
          </cell>
        </row>
        <row r="2777">
          <cell r="A2777" t="str">
            <v>4301272246026MRCZZ12</v>
          </cell>
          <cell r="F2777">
            <v>0</v>
          </cell>
        </row>
        <row r="2778">
          <cell r="A2778" t="str">
            <v>4301272247026MRCZZ12</v>
          </cell>
          <cell r="F2778">
            <v>0</v>
          </cell>
        </row>
        <row r="2779">
          <cell r="A2779" t="str">
            <v>4301272248026MRCZZ12</v>
          </cell>
          <cell r="F2779">
            <v>0</v>
          </cell>
        </row>
        <row r="2780">
          <cell r="A2780" t="str">
            <v>4301272249026MRCZZ12</v>
          </cell>
          <cell r="F2780">
            <v>0</v>
          </cell>
        </row>
        <row r="2781">
          <cell r="A2781" t="str">
            <v>4301272250026MRCZZ12</v>
          </cell>
          <cell r="F2781">
            <v>0</v>
          </cell>
        </row>
        <row r="2782">
          <cell r="A2782" t="str">
            <v>4301393011026MRC9512</v>
          </cell>
          <cell r="F2782">
            <v>0</v>
          </cell>
        </row>
        <row r="2783">
          <cell r="A2783" t="str">
            <v>4301395017026MRC1H12</v>
          </cell>
          <cell r="F2783">
            <v>0</v>
          </cell>
        </row>
        <row r="2784">
          <cell r="A2784" t="str">
            <v>4301395023026MRC1L12</v>
          </cell>
          <cell r="F2784">
            <v>0</v>
          </cell>
        </row>
        <row r="2785">
          <cell r="A2785" t="str">
            <v>43013996050ZZZZZZZ11</v>
          </cell>
          <cell r="F2785">
            <v>-1906020.63</v>
          </cell>
        </row>
        <row r="2786">
          <cell r="A2786" t="str">
            <v>43013996100ZZZZZZZ11</v>
          </cell>
          <cell r="F2786">
            <v>0</v>
          </cell>
        </row>
        <row r="2787">
          <cell r="A2787" t="str">
            <v>43018100010ZZZZZZZ11</v>
          </cell>
          <cell r="F2787">
            <v>2053620.69</v>
          </cell>
        </row>
        <row r="2788">
          <cell r="A2788" t="str">
            <v>43018100020ZZZZZZZ11</v>
          </cell>
          <cell r="F2788">
            <v>0</v>
          </cell>
        </row>
        <row r="2789">
          <cell r="A2789" t="str">
            <v>43018100030ZZZZZZZ11</v>
          </cell>
          <cell r="F2789">
            <v>0</v>
          </cell>
        </row>
        <row r="2790">
          <cell r="A2790" t="str">
            <v>43018100040ZZZZZZZ11</v>
          </cell>
          <cell r="F2790">
            <v>1906020.63</v>
          </cell>
        </row>
        <row r="2791">
          <cell r="A2791" t="str">
            <v>43018100050ZZZZZZZ11</v>
          </cell>
          <cell r="F2791">
            <v>0</v>
          </cell>
        </row>
        <row r="2792">
          <cell r="A2792" t="str">
            <v>43018100060ZZZZZZZ11</v>
          </cell>
          <cell r="F2792">
            <v>0</v>
          </cell>
        </row>
        <row r="2793">
          <cell r="A2793" t="str">
            <v>4302142450019ZZZZZ11</v>
          </cell>
          <cell r="F2793">
            <v>-165.22</v>
          </cell>
        </row>
        <row r="2794">
          <cell r="A2794" t="str">
            <v>4302142551019ZZZZZ11</v>
          </cell>
          <cell r="F2794">
            <v>-1284575.07</v>
          </cell>
        </row>
        <row r="2795">
          <cell r="A2795" t="str">
            <v>4302211001026MRCZZ11</v>
          </cell>
          <cell r="F2795">
            <v>5125223.82</v>
          </cell>
        </row>
        <row r="2796">
          <cell r="A2796" t="str">
            <v>4302211022026MRCZZ11</v>
          </cell>
          <cell r="F2796">
            <v>12800</v>
          </cell>
        </row>
        <row r="2797">
          <cell r="A2797" t="str">
            <v>4302211026026MRCZZ11</v>
          </cell>
          <cell r="F2797">
            <v>46027.98</v>
          </cell>
        </row>
        <row r="2798">
          <cell r="A2798" t="str">
            <v>4302211030026MRCZZ11</v>
          </cell>
          <cell r="F2798">
            <v>6000</v>
          </cell>
        </row>
        <row r="2799">
          <cell r="A2799" t="str">
            <v>4302211034026MRCZZ11</v>
          </cell>
          <cell r="F2799">
            <v>365611.5</v>
          </cell>
        </row>
        <row r="2800">
          <cell r="A2800" t="str">
            <v>4302211044026MRCZZ11</v>
          </cell>
          <cell r="F2800">
            <v>164376.01</v>
          </cell>
        </row>
        <row r="2801">
          <cell r="A2801" t="str">
            <v>4302211046026MRCZZ11</v>
          </cell>
          <cell r="F2801">
            <v>460452.2</v>
          </cell>
        </row>
        <row r="2802">
          <cell r="A2802" t="str">
            <v>4302211050026MRCZZ11</v>
          </cell>
          <cell r="F2802">
            <v>55917.72</v>
          </cell>
        </row>
        <row r="2803">
          <cell r="A2803" t="str">
            <v>4302213001026MRCZZ11</v>
          </cell>
          <cell r="F2803">
            <v>1426.26</v>
          </cell>
        </row>
        <row r="2804">
          <cell r="A2804" t="str">
            <v>4302213010026MRCZZ11</v>
          </cell>
          <cell r="F2804">
            <v>57242.22</v>
          </cell>
        </row>
        <row r="2805">
          <cell r="A2805" t="str">
            <v>4302213020026MRCZZ11</v>
          </cell>
          <cell r="F2805">
            <v>451518.35</v>
          </cell>
        </row>
        <row r="2806">
          <cell r="A2806" t="str">
            <v>4302213030026MRCZZ11</v>
          </cell>
          <cell r="F2806">
            <v>934864.13</v>
          </cell>
        </row>
        <row r="2807">
          <cell r="A2807" t="str">
            <v>4302213040026MRCZZ11</v>
          </cell>
          <cell r="F2807">
            <v>24241.360000000001</v>
          </cell>
        </row>
        <row r="2808">
          <cell r="A2808" t="str">
            <v>4302230018026MRCZZ11</v>
          </cell>
          <cell r="F2808">
            <v>545987.24</v>
          </cell>
        </row>
        <row r="2809">
          <cell r="A2809" t="str">
            <v>4302230541026MRCZZ11</v>
          </cell>
          <cell r="F2809">
            <v>63522.239999999998</v>
          </cell>
        </row>
        <row r="2810">
          <cell r="A2810" t="str">
            <v>4302232360026414ZZ11</v>
          </cell>
          <cell r="F2810">
            <v>0</v>
          </cell>
        </row>
        <row r="2811">
          <cell r="A2811" t="str">
            <v>4302232360D26MRCZZ11</v>
          </cell>
          <cell r="F2811">
            <v>37700.120000000003</v>
          </cell>
        </row>
        <row r="2812">
          <cell r="A2812" t="str">
            <v>4302272242026MRCZZ11</v>
          </cell>
          <cell r="F2812">
            <v>0</v>
          </cell>
        </row>
        <row r="2813">
          <cell r="A2813" t="str">
            <v>4302272243026MRCZZ11</v>
          </cell>
          <cell r="F2813">
            <v>0</v>
          </cell>
        </row>
        <row r="2814">
          <cell r="A2814" t="str">
            <v>4302272244026MRCZZ11</v>
          </cell>
          <cell r="F2814">
            <v>0</v>
          </cell>
        </row>
        <row r="2815">
          <cell r="A2815" t="str">
            <v>4302272245026MRCZZ11</v>
          </cell>
          <cell r="F2815">
            <v>0</v>
          </cell>
        </row>
        <row r="2816">
          <cell r="A2816" t="str">
            <v>4302272246026MRCZZ11</v>
          </cell>
          <cell r="F2816">
            <v>0</v>
          </cell>
        </row>
        <row r="2817">
          <cell r="A2817" t="str">
            <v>4302272247026MRCZZ11</v>
          </cell>
          <cell r="F2817">
            <v>0</v>
          </cell>
        </row>
        <row r="2818">
          <cell r="A2818" t="str">
            <v>4302272248026MRCZZ11</v>
          </cell>
          <cell r="F2818">
            <v>0</v>
          </cell>
        </row>
        <row r="2819">
          <cell r="A2819" t="str">
            <v>4302272249026MRCZZ11</v>
          </cell>
          <cell r="F2819">
            <v>0</v>
          </cell>
        </row>
        <row r="2820">
          <cell r="A2820" t="str">
            <v>4302272250026MRCZZ11</v>
          </cell>
          <cell r="F2820">
            <v>0</v>
          </cell>
        </row>
        <row r="2821">
          <cell r="A2821" t="str">
            <v>4302395002026MRC1211</v>
          </cell>
          <cell r="F2821">
            <v>18900</v>
          </cell>
        </row>
        <row r="2822">
          <cell r="A2822" t="str">
            <v>4302395017026MRC1H11</v>
          </cell>
          <cell r="F2822">
            <v>6840.96</v>
          </cell>
        </row>
        <row r="2823">
          <cell r="A2823" t="str">
            <v>4302395023026MRC1L11</v>
          </cell>
          <cell r="F2823">
            <v>0</v>
          </cell>
        </row>
        <row r="2824">
          <cell r="A2824" t="str">
            <v>4302395049026MRC2A11</v>
          </cell>
          <cell r="F2824">
            <v>114874.2</v>
          </cell>
        </row>
        <row r="2825">
          <cell r="A2825" t="str">
            <v>43023996050ZZZZZZZ11</v>
          </cell>
          <cell r="F2825">
            <v>-6416105.7800000003</v>
          </cell>
        </row>
        <row r="2826">
          <cell r="A2826" t="str">
            <v>43023996100ZZZZZZZ11</v>
          </cell>
          <cell r="F2826">
            <v>0</v>
          </cell>
        </row>
        <row r="2827">
          <cell r="A2827" t="str">
            <v>43028100010ZZZZZZZ11</v>
          </cell>
          <cell r="F2827">
            <v>6285688</v>
          </cell>
        </row>
        <row r="2828">
          <cell r="A2828" t="str">
            <v>43028100020ZZZZZZZ11</v>
          </cell>
          <cell r="F2828">
            <v>0</v>
          </cell>
        </row>
        <row r="2829">
          <cell r="A2829" t="str">
            <v>43028100030ZZZZZZZ11</v>
          </cell>
          <cell r="F2829">
            <v>0</v>
          </cell>
        </row>
        <row r="2830">
          <cell r="A2830" t="str">
            <v>43028100040ZZZZZZZ11</v>
          </cell>
          <cell r="F2830">
            <v>6416105.7800000003</v>
          </cell>
        </row>
        <row r="2831">
          <cell r="A2831" t="str">
            <v>43028100050ZZZZZZZ11</v>
          </cell>
          <cell r="F2831">
            <v>0</v>
          </cell>
        </row>
        <row r="2832">
          <cell r="A2832" t="str">
            <v>43028100060ZZZZZZZ11</v>
          </cell>
          <cell r="F2832">
            <v>0</v>
          </cell>
        </row>
        <row r="2833">
          <cell r="A2833" t="str">
            <v>4303142450019ZZZZZ11</v>
          </cell>
          <cell r="F2833">
            <v>0</v>
          </cell>
        </row>
        <row r="2834">
          <cell r="A2834" t="str">
            <v>4303211001026MRCZZ11</v>
          </cell>
          <cell r="F2834">
            <v>1184963.99</v>
          </cell>
        </row>
        <row r="2835">
          <cell r="A2835" t="str">
            <v>4303211022026MRCZZ11</v>
          </cell>
          <cell r="F2835">
            <v>7000</v>
          </cell>
        </row>
        <row r="2836">
          <cell r="A2836" t="str">
            <v>4303211026026MRCZZ11</v>
          </cell>
          <cell r="F2836">
            <v>20456.87</v>
          </cell>
        </row>
        <row r="2837">
          <cell r="A2837" t="str">
            <v>4303211034026MRCZZ11</v>
          </cell>
          <cell r="F2837">
            <v>199960.69</v>
          </cell>
        </row>
        <row r="2838">
          <cell r="A2838" t="str">
            <v>4303211044026MRCZZ11</v>
          </cell>
          <cell r="F2838">
            <v>84211.83</v>
          </cell>
        </row>
        <row r="2839">
          <cell r="A2839" t="str">
            <v>4303211046026MRCZZ11</v>
          </cell>
          <cell r="F2839">
            <v>98747</v>
          </cell>
        </row>
        <row r="2840">
          <cell r="A2840" t="str">
            <v>4303211050026MRCZZ11</v>
          </cell>
          <cell r="F2840">
            <v>10024.92</v>
          </cell>
        </row>
        <row r="2841">
          <cell r="A2841" t="str">
            <v>4303213001026MRCZZ11</v>
          </cell>
          <cell r="F2841">
            <v>315</v>
          </cell>
        </row>
        <row r="2842">
          <cell r="A2842" t="str">
            <v>4303213010026MRCZZ11</v>
          </cell>
          <cell r="F2842">
            <v>14726.64</v>
          </cell>
        </row>
        <row r="2843">
          <cell r="A2843" t="str">
            <v>4303213020026MRCZZ11</v>
          </cell>
          <cell r="F2843">
            <v>98782.52</v>
          </cell>
        </row>
        <row r="2844">
          <cell r="A2844" t="str">
            <v>4303213030026MRCZZ11</v>
          </cell>
          <cell r="F2844">
            <v>222944.99</v>
          </cell>
        </row>
        <row r="2845">
          <cell r="A2845" t="str">
            <v>4303213040026MRCZZ11</v>
          </cell>
          <cell r="F2845">
            <v>5353.93</v>
          </cell>
        </row>
        <row r="2846">
          <cell r="A2846" t="str">
            <v>4303230541026MRCZZ11</v>
          </cell>
          <cell r="F2846">
            <v>15817.45</v>
          </cell>
        </row>
        <row r="2847">
          <cell r="A2847" t="str">
            <v>4303232360026414ZZ11</v>
          </cell>
          <cell r="F2847">
            <v>0</v>
          </cell>
        </row>
        <row r="2848">
          <cell r="A2848" t="str">
            <v>4303232360D26MRCZZ11</v>
          </cell>
          <cell r="F2848">
            <v>6470.9</v>
          </cell>
        </row>
        <row r="2849">
          <cell r="A2849" t="str">
            <v>4303396011026MRC4F11</v>
          </cell>
          <cell r="F2849">
            <v>54011.26</v>
          </cell>
        </row>
        <row r="2850">
          <cell r="A2850" t="str">
            <v>43033996050ZZZZZZZ11</v>
          </cell>
          <cell r="F2850">
            <v>-1862094.28</v>
          </cell>
        </row>
        <row r="2851">
          <cell r="A2851" t="str">
            <v>43033996100ZZZZZZZ11</v>
          </cell>
          <cell r="F2851">
            <v>0</v>
          </cell>
        </row>
        <row r="2852">
          <cell r="A2852" t="str">
            <v>43038100010ZZZZZZZ11</v>
          </cell>
          <cell r="F2852">
            <v>1769335.98</v>
          </cell>
        </row>
        <row r="2853">
          <cell r="A2853" t="str">
            <v>43038100020ZZZZZZZ11</v>
          </cell>
          <cell r="F2853">
            <v>0</v>
          </cell>
        </row>
        <row r="2854">
          <cell r="A2854" t="str">
            <v>43038100030ZZZZZZZ11</v>
          </cell>
          <cell r="F2854">
            <v>0</v>
          </cell>
        </row>
        <row r="2855">
          <cell r="A2855" t="str">
            <v>43038100040ZZZZZZZ11</v>
          </cell>
          <cell r="F2855">
            <v>1862094.28</v>
          </cell>
        </row>
        <row r="2856">
          <cell r="A2856" t="str">
            <v>43038100050ZZZZZZZ11</v>
          </cell>
          <cell r="F2856">
            <v>0</v>
          </cell>
        </row>
        <row r="2857">
          <cell r="A2857" t="str">
            <v>43038100060ZZZZZZZ11</v>
          </cell>
          <cell r="F2857">
            <v>0</v>
          </cell>
        </row>
        <row r="2858">
          <cell r="A2858" t="str">
            <v>4304142450019ZZZZZ11</v>
          </cell>
          <cell r="F2858">
            <v>0</v>
          </cell>
        </row>
        <row r="2859">
          <cell r="A2859" t="str">
            <v>4304142557019ZZZZZ11</v>
          </cell>
          <cell r="F2859">
            <v>0</v>
          </cell>
        </row>
        <row r="2860">
          <cell r="A2860" t="str">
            <v>4304211001026MRCZZ11</v>
          </cell>
          <cell r="F2860">
            <v>7210868.0999999996</v>
          </cell>
        </row>
        <row r="2861">
          <cell r="A2861" t="str">
            <v>4304211022026MRCZZ11</v>
          </cell>
          <cell r="F2861">
            <v>8704</v>
          </cell>
        </row>
        <row r="2862">
          <cell r="A2862" t="str">
            <v>4304211026026MRCZZ11</v>
          </cell>
          <cell r="F2862">
            <v>33242.43</v>
          </cell>
        </row>
        <row r="2863">
          <cell r="A2863" t="str">
            <v>4304211034026MRCZZ11</v>
          </cell>
          <cell r="F2863">
            <v>572945.22</v>
          </cell>
        </row>
        <row r="2864">
          <cell r="A2864" t="str">
            <v>4304211044026MRCZZ11</v>
          </cell>
          <cell r="F2864">
            <v>41890.9</v>
          </cell>
        </row>
        <row r="2865">
          <cell r="A2865" t="str">
            <v>4304211046026MRCZZ11</v>
          </cell>
          <cell r="F2865">
            <v>636756.81000000006</v>
          </cell>
        </row>
        <row r="2866">
          <cell r="A2866" t="str">
            <v>4304211050026MRCZZ11</v>
          </cell>
          <cell r="F2866">
            <v>87651.02</v>
          </cell>
        </row>
        <row r="2867">
          <cell r="A2867" t="str">
            <v>4304213001026MRCZZ11</v>
          </cell>
          <cell r="F2867">
            <v>2528.7600000000002</v>
          </cell>
        </row>
        <row r="2868">
          <cell r="A2868" t="str">
            <v>4304213010026MRCZZ11</v>
          </cell>
          <cell r="F2868">
            <v>64110.01</v>
          </cell>
        </row>
        <row r="2869">
          <cell r="A2869" t="str">
            <v>4304213020026MRCZZ11</v>
          </cell>
          <cell r="F2869">
            <v>771831.23</v>
          </cell>
        </row>
        <row r="2870">
          <cell r="A2870" t="str">
            <v>4304213030026MRCZZ11</v>
          </cell>
          <cell r="F2870">
            <v>1354053.1</v>
          </cell>
        </row>
        <row r="2871">
          <cell r="A2871" t="str">
            <v>4304213040026MRCZZ11</v>
          </cell>
          <cell r="F2871">
            <v>42950.82</v>
          </cell>
        </row>
        <row r="2872">
          <cell r="A2872" t="str">
            <v>4304230541026MRCZZ11</v>
          </cell>
          <cell r="F2872">
            <v>88861.39</v>
          </cell>
        </row>
        <row r="2873">
          <cell r="A2873" t="str">
            <v>4304230545026MRCZZ11</v>
          </cell>
          <cell r="F2873">
            <v>0</v>
          </cell>
        </row>
        <row r="2874">
          <cell r="A2874" t="str">
            <v>4304230610026MRCZZ11</v>
          </cell>
          <cell r="F2874">
            <v>17354.95</v>
          </cell>
        </row>
        <row r="2875">
          <cell r="A2875" t="str">
            <v>4304232360026414ZZ11</v>
          </cell>
          <cell r="F2875">
            <v>0</v>
          </cell>
        </row>
        <row r="2876">
          <cell r="A2876" t="str">
            <v>4304232360D26MRCZZ11</v>
          </cell>
          <cell r="F2876">
            <v>30011.83</v>
          </cell>
        </row>
        <row r="2877">
          <cell r="A2877" t="str">
            <v>4304272242026MRCZZ11</v>
          </cell>
          <cell r="F2877">
            <v>0</v>
          </cell>
        </row>
        <row r="2878">
          <cell r="A2878" t="str">
            <v>4304272243026MRCZZ11</v>
          </cell>
          <cell r="F2878">
            <v>0</v>
          </cell>
        </row>
        <row r="2879">
          <cell r="A2879" t="str">
            <v>4304272244026MRCZZ11</v>
          </cell>
          <cell r="F2879">
            <v>0</v>
          </cell>
        </row>
        <row r="2880">
          <cell r="A2880" t="str">
            <v>4304272245026MRCZZ11</v>
          </cell>
          <cell r="F2880">
            <v>0</v>
          </cell>
        </row>
        <row r="2881">
          <cell r="A2881" t="str">
            <v>4304272246026MRCZZ11</v>
          </cell>
          <cell r="F2881">
            <v>0</v>
          </cell>
        </row>
        <row r="2882">
          <cell r="A2882" t="str">
            <v>4304272247026MRCZZ11</v>
          </cell>
          <cell r="F2882">
            <v>0</v>
          </cell>
        </row>
        <row r="2883">
          <cell r="A2883" t="str">
            <v>4304272248026MRCZZ11</v>
          </cell>
          <cell r="F2883">
            <v>0</v>
          </cell>
        </row>
        <row r="2884">
          <cell r="A2884" t="str">
            <v>4304272249026MRCZZ11</v>
          </cell>
          <cell r="F2884">
            <v>0</v>
          </cell>
        </row>
        <row r="2885">
          <cell r="A2885" t="str">
            <v>4304272250026MRCZZ11</v>
          </cell>
          <cell r="F2885">
            <v>0</v>
          </cell>
        </row>
        <row r="2886">
          <cell r="A2886" t="str">
            <v>4304370015006MRCZZ11</v>
          </cell>
          <cell r="F2886">
            <v>-109309.23</v>
          </cell>
        </row>
        <row r="2887">
          <cell r="A2887" t="str">
            <v>4304370020006MRCZZ11</v>
          </cell>
          <cell r="F2887">
            <v>1697512.99</v>
          </cell>
        </row>
        <row r="2888">
          <cell r="A2888" t="str">
            <v>4304395023026MRC1L11</v>
          </cell>
          <cell r="F2888">
            <v>0</v>
          </cell>
        </row>
        <row r="2889">
          <cell r="A2889" t="str">
            <v>43043996050ZZZZZZZ11</v>
          </cell>
          <cell r="F2889">
            <v>-10088209.49</v>
          </cell>
        </row>
        <row r="2890">
          <cell r="A2890" t="str">
            <v>43043996100ZZZZZZZ11</v>
          </cell>
          <cell r="F2890">
            <v>0</v>
          </cell>
        </row>
        <row r="2891">
          <cell r="A2891" t="str">
            <v>43045512710ZZZZZZZ11</v>
          </cell>
          <cell r="F2891">
            <v>5593604.21</v>
          </cell>
        </row>
        <row r="2892">
          <cell r="A2892" t="str">
            <v>43045512720ZZZZZZZ11</v>
          </cell>
          <cell r="F2892">
            <v>4277681.57</v>
          </cell>
        </row>
        <row r="2893">
          <cell r="A2893" t="str">
            <v>43045512730ZZZZZZZ11</v>
          </cell>
          <cell r="F2893">
            <v>-6214320.5199999996</v>
          </cell>
        </row>
        <row r="2894">
          <cell r="A2894" t="str">
            <v>43045512740ZZZZZZZ11</v>
          </cell>
          <cell r="F2894">
            <v>-0.05</v>
          </cell>
        </row>
        <row r="2895">
          <cell r="A2895" t="str">
            <v>43045512750ZZZZZZZ11</v>
          </cell>
          <cell r="F2895">
            <v>-11.17</v>
          </cell>
        </row>
        <row r="2896">
          <cell r="A2896" t="str">
            <v>43045512810ZZZZZZZ11</v>
          </cell>
          <cell r="F2896">
            <v>469500.87</v>
          </cell>
        </row>
        <row r="2897">
          <cell r="A2897" t="str">
            <v>43045512820ZZZZZZZ11</v>
          </cell>
          <cell r="F2897">
            <v>2868484.29</v>
          </cell>
        </row>
        <row r="2898">
          <cell r="A2898" t="str">
            <v>43045512830ZZZZZZZ11</v>
          </cell>
          <cell r="F2898">
            <v>-2686769.95</v>
          </cell>
        </row>
        <row r="2899">
          <cell r="A2899" t="str">
            <v>43045512840ZZZZZZZ11</v>
          </cell>
          <cell r="F2899">
            <v>-0.01</v>
          </cell>
        </row>
        <row r="2900">
          <cell r="A2900" t="str">
            <v>43045512850ZZZZZZZ11</v>
          </cell>
          <cell r="F2900">
            <v>0</v>
          </cell>
        </row>
        <row r="2901">
          <cell r="A2901" t="str">
            <v>43045512910ZZZZZZZ11</v>
          </cell>
          <cell r="F2901">
            <v>418811.96</v>
          </cell>
        </row>
        <row r="2902">
          <cell r="A2902" t="str">
            <v>43045512920ZZZZZZZ11</v>
          </cell>
          <cell r="F2902">
            <v>2885311.28</v>
          </cell>
        </row>
        <row r="2903">
          <cell r="A2903" t="str">
            <v>43045512930ZZZZZZZ11</v>
          </cell>
          <cell r="F2903">
            <v>-2354840.86</v>
          </cell>
        </row>
        <row r="2904">
          <cell r="A2904" t="str">
            <v>43045512940ZZZZZZZ11</v>
          </cell>
          <cell r="F2904">
            <v>0.01</v>
          </cell>
        </row>
        <row r="2905">
          <cell r="A2905" t="str">
            <v>43045512950ZZZZZZZ11</v>
          </cell>
          <cell r="F2905">
            <v>0</v>
          </cell>
        </row>
        <row r="2906">
          <cell r="A2906" t="str">
            <v>43045513010ZZZZZZZ11</v>
          </cell>
          <cell r="F2906">
            <v>965339.66</v>
          </cell>
        </row>
        <row r="2907">
          <cell r="A2907" t="str">
            <v>43045513020ZZZZZZZ11</v>
          </cell>
          <cell r="F2907">
            <v>140774.39999999999</v>
          </cell>
        </row>
        <row r="2908">
          <cell r="A2908" t="str">
            <v>43045513030ZZZZZZZ11</v>
          </cell>
          <cell r="F2908">
            <v>-845544.21</v>
          </cell>
        </row>
        <row r="2909">
          <cell r="A2909" t="str">
            <v>43045513040ZZZZZZZ11</v>
          </cell>
          <cell r="F2909">
            <v>0.32</v>
          </cell>
        </row>
        <row r="2910">
          <cell r="A2910" t="str">
            <v>43045513050ZZZZZZZ11</v>
          </cell>
          <cell r="F2910">
            <v>0</v>
          </cell>
        </row>
        <row r="2911">
          <cell r="A2911" t="str">
            <v>43045548010ZZZZZZZ11</v>
          </cell>
          <cell r="F2911">
            <v>1097663.71</v>
          </cell>
        </row>
        <row r="2912">
          <cell r="A2912" t="str">
            <v>43045548020ZZZZZZZ11</v>
          </cell>
          <cell r="F2912">
            <v>0</v>
          </cell>
        </row>
        <row r="2913">
          <cell r="A2913" t="str">
            <v>43045548030ZZZZZZZ11</v>
          </cell>
          <cell r="F2913">
            <v>0</v>
          </cell>
        </row>
        <row r="2914">
          <cell r="A2914" t="str">
            <v>43045548040ZZZZZZZ11</v>
          </cell>
          <cell r="F2914">
            <v>0</v>
          </cell>
        </row>
        <row r="2915">
          <cell r="A2915" t="str">
            <v>43045548050ZZZZZZZ11</v>
          </cell>
          <cell r="F2915">
            <v>0</v>
          </cell>
        </row>
        <row r="2916">
          <cell r="A2916" t="str">
            <v>43045564110ZZZZZZZ11</v>
          </cell>
          <cell r="F2916">
            <v>553296065.32000005</v>
          </cell>
        </row>
        <row r="2917">
          <cell r="A2917" t="str">
            <v>43045564120ZZZZZZZ11</v>
          </cell>
          <cell r="F2917">
            <v>-31116847.280000001</v>
          </cell>
        </row>
        <row r="2918">
          <cell r="A2918" t="str">
            <v>43045564130ZZZZZZZ11</v>
          </cell>
          <cell r="F2918">
            <v>-1549178.8</v>
          </cell>
        </row>
        <row r="2919">
          <cell r="A2919" t="str">
            <v>43047388110ZZZZZZZ11</v>
          </cell>
          <cell r="F2919">
            <v>0</v>
          </cell>
        </row>
        <row r="2920">
          <cell r="A2920" t="str">
            <v>43047388120ZZZZZZZ11</v>
          </cell>
          <cell r="F2920">
            <v>-0.27</v>
          </cell>
        </row>
        <row r="2921">
          <cell r="A2921" t="str">
            <v>43047388130ZZZZZZZ11</v>
          </cell>
          <cell r="F2921">
            <v>0</v>
          </cell>
        </row>
        <row r="2922">
          <cell r="A2922" t="str">
            <v>43047388210ZZZZZZZ11</v>
          </cell>
          <cell r="F2922">
            <v>0</v>
          </cell>
        </row>
        <row r="2923">
          <cell r="A2923" t="str">
            <v>43047388220ZZZZZZZ11</v>
          </cell>
          <cell r="F2923">
            <v>0</v>
          </cell>
        </row>
        <row r="2924">
          <cell r="A2924" t="str">
            <v>43047388230ZZZZZZZ11</v>
          </cell>
          <cell r="F2924">
            <v>0</v>
          </cell>
        </row>
        <row r="2925">
          <cell r="A2925" t="str">
            <v>43047388310ZZZZZZZ11</v>
          </cell>
          <cell r="F2925">
            <v>0</v>
          </cell>
        </row>
        <row r="2926">
          <cell r="A2926" t="str">
            <v>43047388320ZZZZZZZ11</v>
          </cell>
          <cell r="F2926">
            <v>868.17</v>
          </cell>
        </row>
        <row r="2927">
          <cell r="A2927" t="str">
            <v>43047388330ZZZZZZZ11</v>
          </cell>
          <cell r="F2927">
            <v>0</v>
          </cell>
        </row>
        <row r="2928">
          <cell r="A2928" t="str">
            <v>43047388410ZZZZZZZ11</v>
          </cell>
          <cell r="F2928">
            <v>0</v>
          </cell>
        </row>
        <row r="2929">
          <cell r="A2929" t="str">
            <v>43047388420ZZZZZZZ11</v>
          </cell>
          <cell r="F2929">
            <v>0</v>
          </cell>
        </row>
        <row r="2930">
          <cell r="A2930" t="str">
            <v>43047388430ZZZZZZZ11</v>
          </cell>
          <cell r="F2930">
            <v>0</v>
          </cell>
        </row>
        <row r="2931">
          <cell r="A2931" t="str">
            <v>43048100010ZZZZZZZ11</v>
          </cell>
          <cell r="F2931">
            <v>10755118.300000001</v>
          </cell>
        </row>
        <row r="2932">
          <cell r="A2932" t="str">
            <v>43048100020ZZZZZZZ11</v>
          </cell>
          <cell r="F2932">
            <v>0</v>
          </cell>
        </row>
        <row r="2933">
          <cell r="A2933" t="str">
            <v>43048100030ZZZZZZZ11</v>
          </cell>
          <cell r="F2933">
            <v>0</v>
          </cell>
        </row>
        <row r="2934">
          <cell r="A2934" t="str">
            <v>43048100040ZZZZZZZ11</v>
          </cell>
          <cell r="F2934">
            <v>10088209.49</v>
          </cell>
        </row>
        <row r="2935">
          <cell r="A2935" t="str">
            <v>43048100050ZZZZZZZ11</v>
          </cell>
          <cell r="F2935">
            <v>0</v>
          </cell>
        </row>
        <row r="2936">
          <cell r="A2936" t="str">
            <v>43048100060ZZZZZZZ11</v>
          </cell>
          <cell r="F2936">
            <v>0</v>
          </cell>
        </row>
        <row r="2937">
          <cell r="A2937" t="str">
            <v>4401211001026MRCZZ11</v>
          </cell>
          <cell r="F2937">
            <v>8667388.4900000002</v>
          </cell>
        </row>
        <row r="2938">
          <cell r="A2938" t="str">
            <v>4401211022026MRCZZ11</v>
          </cell>
          <cell r="F2938">
            <v>21626</v>
          </cell>
        </row>
        <row r="2939">
          <cell r="A2939" t="str">
            <v>4401211026026MRCZZ11</v>
          </cell>
          <cell r="F2939">
            <v>81827.520000000004</v>
          </cell>
        </row>
        <row r="2940">
          <cell r="A2940" t="str">
            <v>4401211030026MRCZZ11</v>
          </cell>
          <cell r="F2940">
            <v>3000</v>
          </cell>
        </row>
        <row r="2941">
          <cell r="A2941" t="str">
            <v>4401211034026MRCZZ11</v>
          </cell>
          <cell r="F2941">
            <v>537278.14</v>
          </cell>
        </row>
        <row r="2942">
          <cell r="A2942" t="str">
            <v>4401211044026MRCZZ11</v>
          </cell>
          <cell r="F2942">
            <v>860332.67</v>
          </cell>
        </row>
        <row r="2943">
          <cell r="A2943" t="str">
            <v>4401211046026MRCZZ11</v>
          </cell>
          <cell r="F2943">
            <v>719218.1</v>
          </cell>
        </row>
        <row r="2944">
          <cell r="A2944" t="str">
            <v>4401211050026MRCZZ11</v>
          </cell>
          <cell r="F2944">
            <v>23000.76</v>
          </cell>
        </row>
        <row r="2945">
          <cell r="A2945" t="str">
            <v>4401213001026MRCZZ11</v>
          </cell>
          <cell r="F2945">
            <v>3080.01</v>
          </cell>
        </row>
        <row r="2946">
          <cell r="A2946" t="str">
            <v>4401213010026MRCZZ11</v>
          </cell>
          <cell r="F2946">
            <v>63645.06</v>
          </cell>
        </row>
        <row r="2947">
          <cell r="A2947" t="str">
            <v>4401213020026MRCZZ11</v>
          </cell>
          <cell r="F2947">
            <v>696902.7</v>
          </cell>
        </row>
        <row r="2948">
          <cell r="A2948" t="str">
            <v>4401213030026MRCZZ11</v>
          </cell>
          <cell r="F2948">
            <v>1534637.08</v>
          </cell>
        </row>
        <row r="2949">
          <cell r="A2949" t="str">
            <v>4401213040026MRCZZ11</v>
          </cell>
          <cell r="F2949">
            <v>51603</v>
          </cell>
        </row>
        <row r="2950">
          <cell r="A2950" t="str">
            <v>4401226060F26MRCZZ11</v>
          </cell>
          <cell r="F2950">
            <v>0</v>
          </cell>
        </row>
        <row r="2951">
          <cell r="A2951" t="str">
            <v>4401227037026418ZZ11</v>
          </cell>
          <cell r="F2951">
            <v>5750</v>
          </cell>
        </row>
        <row r="2952">
          <cell r="A2952" t="str">
            <v>4401227336026MRCZZ11</v>
          </cell>
          <cell r="F2952">
            <v>20741798.609999999</v>
          </cell>
        </row>
        <row r="2953">
          <cell r="A2953" t="str">
            <v>4401230013026MRCZZ11</v>
          </cell>
          <cell r="F2953">
            <v>132193.43</v>
          </cell>
        </row>
        <row r="2954">
          <cell r="A2954" t="str">
            <v>4401230050026MRCZZ11</v>
          </cell>
          <cell r="F2954">
            <v>0</v>
          </cell>
        </row>
        <row r="2955">
          <cell r="A2955" t="str">
            <v>4401230112026MRCZZ11</v>
          </cell>
          <cell r="F2955">
            <v>2912.4</v>
          </cell>
        </row>
        <row r="2956">
          <cell r="A2956" t="str">
            <v>4401230451026MRCZZ11</v>
          </cell>
          <cell r="F2956">
            <v>0</v>
          </cell>
        </row>
        <row r="2957">
          <cell r="A2957" t="str">
            <v>4401230511026MRCZZ11</v>
          </cell>
          <cell r="F2957">
            <v>10618.18</v>
          </cell>
        </row>
        <row r="2958">
          <cell r="A2958" t="str">
            <v>4401230541026MRCZZ11</v>
          </cell>
          <cell r="F2958">
            <v>109443.37</v>
          </cell>
        </row>
        <row r="2959">
          <cell r="A2959" t="str">
            <v>4401230576026MRCZZ11</v>
          </cell>
          <cell r="F2959">
            <v>4176.5200000000004</v>
          </cell>
        </row>
        <row r="2960">
          <cell r="A2960" t="str">
            <v>4401230577026MRCZZ11</v>
          </cell>
          <cell r="F2960">
            <v>610</v>
          </cell>
        </row>
        <row r="2961">
          <cell r="A2961" t="str">
            <v>4401230578026MRCZZ11</v>
          </cell>
          <cell r="F2961">
            <v>0</v>
          </cell>
        </row>
        <row r="2962">
          <cell r="A2962" t="str">
            <v>4401230579026MRCZZ11</v>
          </cell>
          <cell r="F2962">
            <v>575</v>
          </cell>
        </row>
        <row r="2963">
          <cell r="A2963" t="str">
            <v>4401230580026MRCZZ11</v>
          </cell>
          <cell r="F2963">
            <v>9793.44</v>
          </cell>
        </row>
        <row r="2964">
          <cell r="A2964" t="str">
            <v>4401230581026MRCZZ11</v>
          </cell>
          <cell r="F2964">
            <v>1264</v>
          </cell>
        </row>
        <row r="2965">
          <cell r="A2965" t="str">
            <v>4401230583026MRCZZ11</v>
          </cell>
          <cell r="F2965">
            <v>44227.29</v>
          </cell>
        </row>
        <row r="2966">
          <cell r="A2966" t="str">
            <v>4401232360026414ZZ11</v>
          </cell>
          <cell r="F2966">
            <v>8377.6200000000008</v>
          </cell>
        </row>
        <row r="2967">
          <cell r="A2967" t="str">
            <v>4401232360D26MRCZZ11</v>
          </cell>
          <cell r="F2967">
            <v>441967.27</v>
          </cell>
        </row>
        <row r="2968">
          <cell r="A2968" t="str">
            <v>4401238150026MRCZZ11</v>
          </cell>
          <cell r="F2968">
            <v>1931.5</v>
          </cell>
        </row>
        <row r="2969">
          <cell r="A2969" t="str">
            <v>4401238360026MRCZZ11</v>
          </cell>
          <cell r="F2969">
            <v>0</v>
          </cell>
        </row>
        <row r="2970">
          <cell r="A2970" t="str">
            <v>4401272242026MRCZZ11</v>
          </cell>
          <cell r="F2970">
            <v>0</v>
          </cell>
        </row>
        <row r="2971">
          <cell r="A2971" t="str">
            <v>4401272243026MRCZZ11</v>
          </cell>
          <cell r="F2971">
            <v>0</v>
          </cell>
        </row>
        <row r="2972">
          <cell r="A2972" t="str">
            <v>4401272244026MRCZZ11</v>
          </cell>
          <cell r="F2972">
            <v>0</v>
          </cell>
        </row>
        <row r="2973">
          <cell r="A2973" t="str">
            <v>4401272245026MRCZZ11</v>
          </cell>
          <cell r="F2973">
            <v>0</v>
          </cell>
        </row>
        <row r="2974">
          <cell r="A2974" t="str">
            <v>4401272246026MRCZZ11</v>
          </cell>
          <cell r="F2974">
            <v>0</v>
          </cell>
        </row>
        <row r="2975">
          <cell r="A2975" t="str">
            <v>4401272247026MRCZZ11</v>
          </cell>
          <cell r="F2975">
            <v>0</v>
          </cell>
        </row>
        <row r="2976">
          <cell r="A2976" t="str">
            <v>4401272248026MRCZZ11</v>
          </cell>
          <cell r="F2976">
            <v>0</v>
          </cell>
        </row>
        <row r="2977">
          <cell r="A2977" t="str">
            <v>4401272249026MRCZZ11</v>
          </cell>
          <cell r="F2977">
            <v>0</v>
          </cell>
        </row>
        <row r="2978">
          <cell r="A2978" t="str">
            <v>4401272250026MRCZZ11</v>
          </cell>
          <cell r="F2978">
            <v>0</v>
          </cell>
        </row>
        <row r="2979">
          <cell r="A2979" t="str">
            <v>4401395002026MRC1211</v>
          </cell>
          <cell r="F2979">
            <v>31959.09</v>
          </cell>
        </row>
        <row r="2980">
          <cell r="A2980" t="str">
            <v>4401395017026MRC1H11</v>
          </cell>
          <cell r="F2980">
            <v>18975.89</v>
          </cell>
        </row>
        <row r="2981">
          <cell r="A2981" t="str">
            <v>4401395023026MRC1L11</v>
          </cell>
          <cell r="F2981">
            <v>0</v>
          </cell>
        </row>
        <row r="2982">
          <cell r="A2982" t="str">
            <v>44013950300ZZZZZ1T11</v>
          </cell>
          <cell r="F2982">
            <v>0</v>
          </cell>
        </row>
        <row r="2983">
          <cell r="A2983" t="str">
            <v>4401395049026MRC2A11</v>
          </cell>
          <cell r="F2983">
            <v>236179.14</v>
          </cell>
        </row>
        <row r="2984">
          <cell r="A2984" t="str">
            <v>44013996050ZZZZZZZ11</v>
          </cell>
          <cell r="F2984">
            <v>-29555068.93</v>
          </cell>
        </row>
        <row r="2985">
          <cell r="A2985" t="str">
            <v>44013996100ZZZZZZZ11</v>
          </cell>
          <cell r="F2985">
            <v>0</v>
          </cell>
        </row>
        <row r="2986">
          <cell r="A2986" t="str">
            <v>44018100010ZZZZZZZ11</v>
          </cell>
          <cell r="F2986">
            <v>55768349.75</v>
          </cell>
        </row>
        <row r="2987">
          <cell r="A2987" t="str">
            <v>44018100020ZZZZZZZ11</v>
          </cell>
          <cell r="F2987">
            <v>0</v>
          </cell>
        </row>
        <row r="2988">
          <cell r="A2988" t="str">
            <v>44018100030ZZZZZZZ11</v>
          </cell>
          <cell r="F2988">
            <v>0</v>
          </cell>
        </row>
        <row r="2989">
          <cell r="A2989" t="str">
            <v>44018100040ZZZZZZZ11</v>
          </cell>
          <cell r="F2989">
            <v>29555068.93</v>
          </cell>
        </row>
        <row r="2990">
          <cell r="A2990" t="str">
            <v>44018100050ZZZZZZZ11</v>
          </cell>
          <cell r="F2990">
            <v>0</v>
          </cell>
        </row>
        <row r="2991">
          <cell r="A2991" t="str">
            <v>44018100060ZZZZZZZ11</v>
          </cell>
          <cell r="F2991">
            <v>0</v>
          </cell>
        </row>
        <row r="2992">
          <cell r="A2992" t="str">
            <v>4402104102007ZZZZZ11</v>
          </cell>
          <cell r="F2992">
            <v>-4647727.1900000004</v>
          </cell>
        </row>
        <row r="2993">
          <cell r="A2993" t="str">
            <v>4402134109011ZZZZZ11</v>
          </cell>
          <cell r="F2993">
            <v>-3923692.38</v>
          </cell>
        </row>
        <row r="2994">
          <cell r="A2994" t="str">
            <v>4402134200010ZZZZZ11</v>
          </cell>
          <cell r="F2994">
            <v>-1419.6</v>
          </cell>
        </row>
        <row r="2995">
          <cell r="A2995" t="str">
            <v>4402135120011ZZZZZ11</v>
          </cell>
          <cell r="F2995">
            <v>-69751899.730000004</v>
          </cell>
        </row>
        <row r="2996">
          <cell r="A2996" t="str">
            <v>4402211001026MRCZZ11</v>
          </cell>
          <cell r="F2996">
            <v>5465165.3399999999</v>
          </cell>
        </row>
        <row r="2997">
          <cell r="A2997" t="str">
            <v>4402211022026MRCZZ11</v>
          </cell>
          <cell r="F2997">
            <v>31200</v>
          </cell>
        </row>
        <row r="2998">
          <cell r="A2998" t="str">
            <v>4402211026026MRCZZ11</v>
          </cell>
          <cell r="F2998">
            <v>81827.520000000004</v>
          </cell>
        </row>
        <row r="2999">
          <cell r="A2999" t="str">
            <v>4402211034026MRCZZ11</v>
          </cell>
          <cell r="F2999">
            <v>402747.94</v>
          </cell>
        </row>
        <row r="3000">
          <cell r="A3000" t="str">
            <v>4402211036026MRCZZ11</v>
          </cell>
          <cell r="F3000">
            <v>0</v>
          </cell>
        </row>
        <row r="3001">
          <cell r="A3001" t="str">
            <v>4402211044026MRCZZ11</v>
          </cell>
          <cell r="F3001">
            <v>204242.58</v>
          </cell>
        </row>
        <row r="3002">
          <cell r="A3002" t="str">
            <v>4402211046026MRCZZ11</v>
          </cell>
          <cell r="F3002">
            <v>397213.62</v>
          </cell>
        </row>
        <row r="3003">
          <cell r="A3003" t="str">
            <v>4402211050026MRCZZ11</v>
          </cell>
          <cell r="F3003">
            <v>67914.87</v>
          </cell>
        </row>
        <row r="3004">
          <cell r="A3004" t="str">
            <v>4402213001026MRCZZ11</v>
          </cell>
          <cell r="F3004">
            <v>1531.25</v>
          </cell>
        </row>
        <row r="3005">
          <cell r="A3005" t="str">
            <v>4402213010026MRCZZ11</v>
          </cell>
          <cell r="F3005">
            <v>53948.33</v>
          </cell>
        </row>
        <row r="3006">
          <cell r="A3006" t="str">
            <v>4402213020026MRCZZ11</v>
          </cell>
          <cell r="F3006">
            <v>357672.92</v>
          </cell>
        </row>
        <row r="3007">
          <cell r="A3007" t="str">
            <v>4402213030026MRCZZ11</v>
          </cell>
          <cell r="F3007">
            <v>792810.26</v>
          </cell>
        </row>
        <row r="3008">
          <cell r="A3008" t="str">
            <v>4402213040026MRCZZ11</v>
          </cell>
          <cell r="F3008">
            <v>26026.01</v>
          </cell>
        </row>
        <row r="3009">
          <cell r="A3009" t="str">
            <v>4402227041026MRCZZ11</v>
          </cell>
          <cell r="F3009">
            <v>11706367.939999999</v>
          </cell>
        </row>
        <row r="3010">
          <cell r="A3010" t="str">
            <v>4402230112026MRCZZ11</v>
          </cell>
          <cell r="F3010">
            <v>9066689.6199999992</v>
          </cell>
        </row>
        <row r="3011">
          <cell r="A3011" t="str">
            <v>4402230116026MRCZZ11</v>
          </cell>
          <cell r="F3011">
            <v>0</v>
          </cell>
        </row>
        <row r="3012">
          <cell r="A3012" t="str">
            <v>4402230452026MRCZZ11</v>
          </cell>
          <cell r="F3012">
            <v>0</v>
          </cell>
        </row>
        <row r="3013">
          <cell r="A3013" t="str">
            <v>4402230541026MRCZZ11</v>
          </cell>
          <cell r="F3013">
            <v>67362.44</v>
          </cell>
        </row>
        <row r="3014">
          <cell r="A3014" t="str">
            <v>4402272242026MRCZZ11</v>
          </cell>
          <cell r="F3014">
            <v>0</v>
          </cell>
        </row>
        <row r="3015">
          <cell r="A3015" t="str">
            <v>4402272243026MRCZZ11</v>
          </cell>
          <cell r="F3015">
            <v>0</v>
          </cell>
        </row>
        <row r="3016">
          <cell r="A3016" t="str">
            <v>4402272244026MRCZZ11</v>
          </cell>
          <cell r="F3016">
            <v>0</v>
          </cell>
        </row>
        <row r="3017">
          <cell r="A3017" t="str">
            <v>4402272245026MRCZZ11</v>
          </cell>
          <cell r="F3017">
            <v>0</v>
          </cell>
        </row>
        <row r="3018">
          <cell r="A3018" t="str">
            <v>4402272246026MRCZZ11</v>
          </cell>
          <cell r="F3018">
            <v>0</v>
          </cell>
        </row>
        <row r="3019">
          <cell r="A3019" t="str">
            <v>4402272247026MRCZZ11</v>
          </cell>
          <cell r="F3019">
            <v>0</v>
          </cell>
        </row>
        <row r="3020">
          <cell r="A3020" t="str">
            <v>4402272248026MRCZZ11</v>
          </cell>
          <cell r="F3020">
            <v>0</v>
          </cell>
        </row>
        <row r="3021">
          <cell r="A3021" t="str">
            <v>4402272249026MRCZZ11</v>
          </cell>
          <cell r="F3021">
            <v>0</v>
          </cell>
        </row>
        <row r="3022">
          <cell r="A3022" t="str">
            <v>4402272250026MRCZZ11</v>
          </cell>
          <cell r="F3022">
            <v>0</v>
          </cell>
        </row>
        <row r="3023">
          <cell r="A3023" t="str">
            <v>4402395002026MRC1211</v>
          </cell>
          <cell r="F3023">
            <v>0</v>
          </cell>
        </row>
        <row r="3024">
          <cell r="A3024" t="str">
            <v>4402395017026MRC1H11</v>
          </cell>
          <cell r="F3024">
            <v>5023.6000000000004</v>
          </cell>
        </row>
        <row r="3025">
          <cell r="A3025" t="str">
            <v>4402395023026MRC1L11</v>
          </cell>
          <cell r="F3025">
            <v>0</v>
          </cell>
        </row>
        <row r="3026">
          <cell r="A3026" t="str">
            <v>44023996050ZZZZZZZ11</v>
          </cell>
          <cell r="F3026">
            <v>45096500.869999997</v>
          </cell>
        </row>
        <row r="3027">
          <cell r="A3027" t="str">
            <v>44023996100ZZZZZZZ11</v>
          </cell>
          <cell r="F3027">
            <v>0</v>
          </cell>
        </row>
        <row r="3028">
          <cell r="A3028" t="str">
            <v>44028100010ZZZZZZZ11</v>
          </cell>
          <cell r="F3028">
            <v>-25404614.329999998</v>
          </cell>
        </row>
        <row r="3029">
          <cell r="A3029" t="str">
            <v>44028100020ZZZZZZZ11</v>
          </cell>
          <cell r="F3029">
            <v>0</v>
          </cell>
        </row>
        <row r="3030">
          <cell r="A3030" t="str">
            <v>44028100030ZZZZZZZ11</v>
          </cell>
          <cell r="F3030">
            <v>0</v>
          </cell>
        </row>
        <row r="3031">
          <cell r="A3031" t="str">
            <v>44028100040ZZZZZZZ11</v>
          </cell>
          <cell r="F3031">
            <v>-45096500.869999997</v>
          </cell>
        </row>
        <row r="3032">
          <cell r="A3032" t="str">
            <v>44028100050ZZZZZZZ11</v>
          </cell>
          <cell r="F3032">
            <v>0</v>
          </cell>
        </row>
        <row r="3033">
          <cell r="A3033" t="str">
            <v>44028100060ZZZZZZZ11</v>
          </cell>
          <cell r="F3033">
            <v>0</v>
          </cell>
        </row>
        <row r="3034">
          <cell r="A3034" t="str">
            <v>4405142420019ZZZZZ11</v>
          </cell>
          <cell r="F3034">
            <v>0</v>
          </cell>
        </row>
        <row r="3035">
          <cell r="A3035" t="str">
            <v>4405142630019ZZZZZ11</v>
          </cell>
          <cell r="F3035">
            <v>0</v>
          </cell>
        </row>
        <row r="3036">
          <cell r="A3036" t="str">
            <v>4405142630119ZZZZZ11</v>
          </cell>
          <cell r="F3036">
            <v>-2381676.98</v>
          </cell>
        </row>
        <row r="3037">
          <cell r="A3037" t="str">
            <v>4405142630219ZZZZZ11</v>
          </cell>
          <cell r="F3037">
            <v>-156486.67000000001</v>
          </cell>
        </row>
        <row r="3038">
          <cell r="A3038" t="str">
            <v>4405211001026MRCZZ11</v>
          </cell>
          <cell r="F3038">
            <v>3411326.17</v>
          </cell>
        </row>
        <row r="3039">
          <cell r="A3039" t="str">
            <v>4405211020026MRCZZ11</v>
          </cell>
          <cell r="F3039">
            <v>0.01</v>
          </cell>
        </row>
        <row r="3040">
          <cell r="A3040" t="str">
            <v>4405211022026MRCZZ11</v>
          </cell>
          <cell r="F3040">
            <v>8400</v>
          </cell>
        </row>
        <row r="3041">
          <cell r="A3041" t="str">
            <v>4405211026026MRCZZ11</v>
          </cell>
          <cell r="F3041">
            <v>51142.2</v>
          </cell>
        </row>
        <row r="3042">
          <cell r="A3042" t="str">
            <v>4405211034026MRCZZ11</v>
          </cell>
          <cell r="F3042">
            <v>218859.1</v>
          </cell>
        </row>
        <row r="3043">
          <cell r="A3043" t="str">
            <v>4405211036026MRCZZ11</v>
          </cell>
          <cell r="F3043">
            <v>0</v>
          </cell>
        </row>
        <row r="3044">
          <cell r="A3044" t="str">
            <v>4405211044026MRCZZ11</v>
          </cell>
          <cell r="F3044">
            <v>-0.01</v>
          </cell>
        </row>
        <row r="3045">
          <cell r="A3045" t="str">
            <v>4405211046026MRCZZ11</v>
          </cell>
          <cell r="F3045">
            <v>280755</v>
          </cell>
        </row>
        <row r="3046">
          <cell r="A3046" t="str">
            <v>4405211050026MRCZZ11</v>
          </cell>
          <cell r="F3046">
            <v>22297.08</v>
          </cell>
        </row>
        <row r="3047">
          <cell r="A3047" t="str">
            <v>4405213001026MRCZZ11</v>
          </cell>
          <cell r="F3047">
            <v>945</v>
          </cell>
        </row>
        <row r="3048">
          <cell r="A3048" t="str">
            <v>4405213010026MRCZZ11</v>
          </cell>
          <cell r="F3048">
            <v>45066.69</v>
          </cell>
        </row>
        <row r="3049">
          <cell r="A3049" t="str">
            <v>4405213020026MRCZZ11</v>
          </cell>
          <cell r="F3049">
            <v>227181.59</v>
          </cell>
        </row>
        <row r="3050">
          <cell r="A3050" t="str">
            <v>4405213030026MRCZZ11</v>
          </cell>
          <cell r="F3050">
            <v>638490.14</v>
          </cell>
        </row>
        <row r="3051">
          <cell r="A3051" t="str">
            <v>4405213040026MRCZZ11</v>
          </cell>
          <cell r="F3051">
            <v>16061.77</v>
          </cell>
        </row>
        <row r="3052">
          <cell r="A3052" t="str">
            <v>4405226042026490ZZ11</v>
          </cell>
          <cell r="F3052">
            <v>589552.99</v>
          </cell>
        </row>
        <row r="3053">
          <cell r="A3053" t="str">
            <v>4405226042026491ZZ11</v>
          </cell>
          <cell r="F3053">
            <v>790067.67</v>
          </cell>
        </row>
        <row r="3054">
          <cell r="A3054" t="str">
            <v>4405226042026492ZZ11</v>
          </cell>
          <cell r="F3054">
            <v>304767.62</v>
          </cell>
        </row>
        <row r="3055">
          <cell r="A3055" t="str">
            <v>4405230012026490ZZ11</v>
          </cell>
          <cell r="F3055">
            <v>1116</v>
          </cell>
        </row>
        <row r="3056">
          <cell r="A3056" t="str">
            <v>4405230144026490ZZ11</v>
          </cell>
          <cell r="F3056">
            <v>196632.5</v>
          </cell>
        </row>
        <row r="3057">
          <cell r="A3057" t="str">
            <v>4405230541026MRCZZ11</v>
          </cell>
          <cell r="F3057">
            <v>41634.26</v>
          </cell>
        </row>
        <row r="3058">
          <cell r="A3058" t="str">
            <v>4405230576026492ZZ11</v>
          </cell>
          <cell r="F3058">
            <v>103954.98</v>
          </cell>
        </row>
        <row r="3059">
          <cell r="A3059" t="str">
            <v>4405230577026492ZZ11</v>
          </cell>
          <cell r="F3059">
            <v>0</v>
          </cell>
        </row>
        <row r="3060">
          <cell r="A3060" t="str">
            <v>4405230578026492ZZ11</v>
          </cell>
          <cell r="F3060">
            <v>0</v>
          </cell>
        </row>
        <row r="3061">
          <cell r="A3061" t="str">
            <v>4405230583026492ZZ11</v>
          </cell>
          <cell r="F3061">
            <v>16499.03</v>
          </cell>
        </row>
        <row r="3062">
          <cell r="A3062" t="str">
            <v>4405395023026MRC1L11</v>
          </cell>
          <cell r="F3062">
            <v>0</v>
          </cell>
        </row>
        <row r="3063">
          <cell r="A3063" t="str">
            <v>44053996050ZZZZZZZ11</v>
          </cell>
          <cell r="F3063">
            <v>-3661541.29</v>
          </cell>
        </row>
        <row r="3064">
          <cell r="A3064" t="str">
            <v>44053996100ZZZZZZZ11</v>
          </cell>
          <cell r="F3064">
            <v>0</v>
          </cell>
        </row>
        <row r="3065">
          <cell r="A3065" t="str">
            <v>44058100010ZZZZZZZ11</v>
          </cell>
          <cell r="F3065">
            <v>7186684.8300000001</v>
          </cell>
        </row>
        <row r="3066">
          <cell r="A3066" t="str">
            <v>44058100020ZZZZZZZ11</v>
          </cell>
          <cell r="F3066">
            <v>0</v>
          </cell>
        </row>
        <row r="3067">
          <cell r="A3067" t="str">
            <v>44058100030ZZZZZZZ11</v>
          </cell>
          <cell r="F3067">
            <v>0</v>
          </cell>
        </row>
        <row r="3068">
          <cell r="A3068" t="str">
            <v>44058100040ZZZZZZZ11</v>
          </cell>
          <cell r="F3068">
            <v>3661541.29</v>
          </cell>
        </row>
        <row r="3069">
          <cell r="A3069" t="str">
            <v>44058100050ZZZZZZZ11</v>
          </cell>
          <cell r="F3069">
            <v>0</v>
          </cell>
        </row>
        <row r="3070">
          <cell r="A3070" t="str">
            <v>44058100060ZZZZZZZ11</v>
          </cell>
          <cell r="F3070">
            <v>0</v>
          </cell>
        </row>
        <row r="3071">
          <cell r="A3071" t="str">
            <v>4406211001026MRCZZ11</v>
          </cell>
          <cell r="F3071">
            <v>11057684.99</v>
          </cell>
        </row>
        <row r="3072">
          <cell r="A3072" t="str">
            <v>4406211022026MRCZZ11</v>
          </cell>
          <cell r="F3072">
            <v>8400</v>
          </cell>
        </row>
        <row r="3073">
          <cell r="A3073" t="str">
            <v>4406211026026MRCZZ11</v>
          </cell>
          <cell r="F3073">
            <v>103431.54</v>
          </cell>
        </row>
        <row r="3074">
          <cell r="A3074" t="str">
            <v>4406211034026MRCZZ11</v>
          </cell>
          <cell r="F3074">
            <v>388978.14</v>
          </cell>
        </row>
        <row r="3075">
          <cell r="A3075" t="str">
            <v>4406211036026MRCZZ11</v>
          </cell>
          <cell r="F3075">
            <v>0</v>
          </cell>
        </row>
        <row r="3076">
          <cell r="A3076" t="str">
            <v>4406211044026MRCZZ11</v>
          </cell>
          <cell r="F3076">
            <v>112903.46</v>
          </cell>
        </row>
        <row r="3077">
          <cell r="A3077" t="str">
            <v>4406211046026MRCZZ11</v>
          </cell>
          <cell r="F3077">
            <v>931099.01</v>
          </cell>
        </row>
        <row r="3078">
          <cell r="A3078" t="str">
            <v>4406211050026MRCZZ11</v>
          </cell>
          <cell r="F3078">
            <v>86794.93</v>
          </cell>
        </row>
        <row r="3079">
          <cell r="A3079" t="str">
            <v>4406213001026MRCZZ11</v>
          </cell>
          <cell r="F3079">
            <v>4252.49</v>
          </cell>
        </row>
        <row r="3080">
          <cell r="A3080" t="str">
            <v>4406213010026MRCZZ11</v>
          </cell>
          <cell r="F3080">
            <v>96279.67</v>
          </cell>
        </row>
        <row r="3081">
          <cell r="A3081" t="str">
            <v>4406213020026MRCZZ11</v>
          </cell>
          <cell r="F3081">
            <v>830027.35</v>
          </cell>
        </row>
        <row r="3082">
          <cell r="A3082" t="str">
            <v>4406213030026MRCZZ11</v>
          </cell>
          <cell r="F3082">
            <v>2047593.79</v>
          </cell>
        </row>
        <row r="3083">
          <cell r="A3083" t="str">
            <v>4406213040026MRCZZ11</v>
          </cell>
          <cell r="F3083">
            <v>72277.929999999993</v>
          </cell>
        </row>
        <row r="3084">
          <cell r="A3084" t="str">
            <v>4406230040026MRCZZ11</v>
          </cell>
          <cell r="F3084">
            <v>3512447.48</v>
          </cell>
        </row>
        <row r="3085">
          <cell r="A3085" t="str">
            <v>4406230042026MRCZZ11</v>
          </cell>
          <cell r="F3085">
            <v>0</v>
          </cell>
        </row>
        <row r="3086">
          <cell r="A3086" t="str">
            <v>4406230090026MRCZZ11</v>
          </cell>
          <cell r="F3086">
            <v>8056889.8300000001</v>
          </cell>
        </row>
        <row r="3087">
          <cell r="A3087" t="str">
            <v>4406230187026MRCZZ11</v>
          </cell>
          <cell r="F3087">
            <v>0</v>
          </cell>
        </row>
        <row r="3088">
          <cell r="A3088" t="str">
            <v>4406230361426MRCZZ11</v>
          </cell>
          <cell r="F3088">
            <v>44370.58</v>
          </cell>
        </row>
        <row r="3089">
          <cell r="A3089" t="str">
            <v>4406230541026MRCZZ11</v>
          </cell>
          <cell r="F3089">
            <v>126421.6</v>
          </cell>
        </row>
        <row r="3090">
          <cell r="A3090" t="str">
            <v>4406232360D26MRCZZ11</v>
          </cell>
          <cell r="F3090">
            <v>0</v>
          </cell>
        </row>
        <row r="3091">
          <cell r="A3091" t="str">
            <v>4406232360N26MRCZZ11</v>
          </cell>
          <cell r="F3091">
            <v>0</v>
          </cell>
        </row>
        <row r="3092">
          <cell r="A3092" t="str">
            <v>4406238364126MRCZZ11</v>
          </cell>
          <cell r="F3092">
            <v>638112.92000000004</v>
          </cell>
        </row>
        <row r="3093">
          <cell r="A3093" t="str">
            <v>4406272242026MRCZZ11</v>
          </cell>
          <cell r="F3093">
            <v>0</v>
          </cell>
        </row>
        <row r="3094">
          <cell r="A3094" t="str">
            <v>4406272243026MRCZZ11</v>
          </cell>
          <cell r="F3094">
            <v>0</v>
          </cell>
        </row>
        <row r="3095">
          <cell r="A3095" t="str">
            <v>4406272244026MRCZZ11</v>
          </cell>
          <cell r="F3095">
            <v>0</v>
          </cell>
        </row>
        <row r="3096">
          <cell r="A3096" t="str">
            <v>4406272245026MRCZZ11</v>
          </cell>
          <cell r="F3096">
            <v>0</v>
          </cell>
        </row>
        <row r="3097">
          <cell r="A3097" t="str">
            <v>4406272246026MRCZZ11</v>
          </cell>
          <cell r="F3097">
            <v>0</v>
          </cell>
        </row>
        <row r="3098">
          <cell r="A3098" t="str">
            <v>4406272247026MRCZZ11</v>
          </cell>
          <cell r="F3098">
            <v>0</v>
          </cell>
        </row>
        <row r="3099">
          <cell r="A3099" t="str">
            <v>4406272248026MRCZZ11</v>
          </cell>
          <cell r="F3099">
            <v>0</v>
          </cell>
        </row>
        <row r="3100">
          <cell r="A3100" t="str">
            <v>4406272249026MRCZZ11</v>
          </cell>
          <cell r="F3100">
            <v>0</v>
          </cell>
        </row>
        <row r="3101">
          <cell r="A3101" t="str">
            <v>4406272250026MRCZZ11</v>
          </cell>
          <cell r="F3101">
            <v>0</v>
          </cell>
        </row>
        <row r="3102">
          <cell r="A3102" t="str">
            <v>4406395023026MRC1L11</v>
          </cell>
          <cell r="F3102">
            <v>0</v>
          </cell>
        </row>
        <row r="3103">
          <cell r="A3103" t="str">
            <v>44063996050ZZZZZZZ11</v>
          </cell>
          <cell r="F3103">
            <v>-21238716.579999998</v>
          </cell>
        </row>
        <row r="3104">
          <cell r="A3104" t="str">
            <v>44063996100ZZZZZZZ11</v>
          </cell>
          <cell r="F3104">
            <v>0</v>
          </cell>
        </row>
        <row r="3105">
          <cell r="A3105" t="str">
            <v>44065070110ZZZZZZZ11</v>
          </cell>
          <cell r="F3105">
            <v>19626</v>
          </cell>
        </row>
        <row r="3106">
          <cell r="A3106" t="str">
            <v>44065070120ZZZZZZZ11</v>
          </cell>
          <cell r="F3106">
            <v>0</v>
          </cell>
        </row>
        <row r="3107">
          <cell r="A3107" t="str">
            <v>44065070130ZZZZZZZ11</v>
          </cell>
          <cell r="F3107">
            <v>-10800</v>
          </cell>
        </row>
        <row r="3108">
          <cell r="A3108" t="str">
            <v>44065080110ZZZZZZZ11</v>
          </cell>
          <cell r="F3108">
            <v>122922.83</v>
          </cell>
        </row>
        <row r="3109">
          <cell r="A3109" t="str">
            <v>44065080120ZZZZZZZ11</v>
          </cell>
          <cell r="F3109">
            <v>2000</v>
          </cell>
        </row>
        <row r="3110">
          <cell r="A3110" t="str">
            <v>44065080130ZZZZZZZ11</v>
          </cell>
          <cell r="F3110">
            <v>0</v>
          </cell>
        </row>
        <row r="3111">
          <cell r="A3111" t="str">
            <v>44067382710ZZZZZZZ11</v>
          </cell>
          <cell r="F3111">
            <v>83357.08</v>
          </cell>
        </row>
        <row r="3112">
          <cell r="A3112" t="str">
            <v>44067382720ZZZZZZZ11</v>
          </cell>
          <cell r="F3112">
            <v>-84997.69</v>
          </cell>
        </row>
        <row r="3113">
          <cell r="A3113" t="str">
            <v>44067382730ZZZZZZZ11</v>
          </cell>
          <cell r="F3113">
            <v>-13160.42</v>
          </cell>
        </row>
        <row r="3114">
          <cell r="A3114" t="str">
            <v>44067382810ZZZZZZZ11</v>
          </cell>
          <cell r="F3114">
            <v>0</v>
          </cell>
        </row>
        <row r="3115">
          <cell r="A3115" t="str">
            <v>44067382820ZZZZZZZ11</v>
          </cell>
          <cell r="F3115">
            <v>2262</v>
          </cell>
        </row>
        <row r="3116">
          <cell r="A3116" t="str">
            <v>44067382830ZZZZZZZ11</v>
          </cell>
          <cell r="F3116">
            <v>-2262</v>
          </cell>
        </row>
        <row r="3117">
          <cell r="A3117" t="str">
            <v>44067382910ZZZZZZZ11</v>
          </cell>
          <cell r="F3117">
            <v>0</v>
          </cell>
        </row>
        <row r="3118">
          <cell r="A3118" t="str">
            <v>44067382920ZZZZZZZ11</v>
          </cell>
          <cell r="F3118">
            <v>15450.87</v>
          </cell>
        </row>
        <row r="3119">
          <cell r="A3119" t="str">
            <v>44067382930ZZZZZZZ11</v>
          </cell>
          <cell r="F3119">
            <v>0</v>
          </cell>
        </row>
        <row r="3120">
          <cell r="A3120" t="str">
            <v>44067383010ZZZZZZZ11</v>
          </cell>
          <cell r="F3120">
            <v>-865820.79</v>
          </cell>
        </row>
        <row r="3121">
          <cell r="A3121" t="str">
            <v>44067383020ZZZZZZZ11</v>
          </cell>
          <cell r="F3121">
            <v>-260903.55</v>
          </cell>
        </row>
        <row r="3122">
          <cell r="A3122" t="str">
            <v>44067383030ZZZZZZZ11</v>
          </cell>
          <cell r="F3122">
            <v>0</v>
          </cell>
        </row>
        <row r="3123">
          <cell r="A3123" t="str">
            <v>44067419010ZZZZZZZ11</v>
          </cell>
          <cell r="F3123">
            <v>0</v>
          </cell>
        </row>
        <row r="3124">
          <cell r="A3124" t="str">
            <v>44067419020ZZZZZZZ11</v>
          </cell>
          <cell r="F3124">
            <v>0</v>
          </cell>
        </row>
        <row r="3125">
          <cell r="A3125" t="str">
            <v>44067419030ZZZZZZZ11</v>
          </cell>
          <cell r="F3125">
            <v>0</v>
          </cell>
        </row>
        <row r="3126">
          <cell r="A3126" t="str">
            <v>44067419110ZZZZZZZ11</v>
          </cell>
          <cell r="F3126">
            <v>0</v>
          </cell>
        </row>
        <row r="3127">
          <cell r="A3127" t="str">
            <v>44067419120ZZZZZZZ11</v>
          </cell>
          <cell r="F3127">
            <v>0</v>
          </cell>
        </row>
        <row r="3128">
          <cell r="A3128" t="str">
            <v>44067419130ZZZZZZZ11</v>
          </cell>
          <cell r="F3128">
            <v>0</v>
          </cell>
        </row>
        <row r="3129">
          <cell r="A3129" t="str">
            <v>44068100010ZZZZZZZ11</v>
          </cell>
          <cell r="F3129">
            <v>30256264.32</v>
          </cell>
        </row>
        <row r="3130">
          <cell r="A3130" t="str">
            <v>44068100020ZZZZZZZ11</v>
          </cell>
          <cell r="F3130">
            <v>0</v>
          </cell>
        </row>
        <row r="3131">
          <cell r="A3131" t="str">
            <v>44068100030ZZZZZZZ11</v>
          </cell>
          <cell r="F3131">
            <v>0</v>
          </cell>
        </row>
        <row r="3132">
          <cell r="A3132" t="str">
            <v>44068100040ZZZZZZZ11</v>
          </cell>
          <cell r="F3132">
            <v>21238716.579999998</v>
          </cell>
        </row>
        <row r="3133">
          <cell r="A3133" t="str">
            <v>44068100050ZZZZZZZ11</v>
          </cell>
          <cell r="F3133">
            <v>0</v>
          </cell>
        </row>
        <row r="3134">
          <cell r="A3134" t="str">
            <v>44068100060ZZZZZZZ11</v>
          </cell>
          <cell r="F3134">
            <v>0</v>
          </cell>
        </row>
        <row r="3135">
          <cell r="A3135" t="str">
            <v>4407138001019ZZZZZ11</v>
          </cell>
          <cell r="F3135">
            <v>0</v>
          </cell>
        </row>
        <row r="3136">
          <cell r="A3136" t="str">
            <v>4407138001119ZZZZZ11</v>
          </cell>
          <cell r="F3136">
            <v>-37282.18</v>
          </cell>
        </row>
        <row r="3137">
          <cell r="A3137" t="str">
            <v>4407211001026MRCZZ11</v>
          </cell>
          <cell r="F3137">
            <v>7191351.5499999998</v>
          </cell>
        </row>
        <row r="3138">
          <cell r="A3138" t="str">
            <v>4407211022026MRCZZ11</v>
          </cell>
          <cell r="F3138">
            <v>8400</v>
          </cell>
        </row>
        <row r="3139">
          <cell r="A3139" t="str">
            <v>4407211026026MRCZZ11</v>
          </cell>
          <cell r="F3139">
            <v>40117.15</v>
          </cell>
        </row>
        <row r="3140">
          <cell r="A3140" t="str">
            <v>4407211030026MRCZZ11</v>
          </cell>
          <cell r="F3140">
            <v>3000</v>
          </cell>
        </row>
        <row r="3141">
          <cell r="A3141" t="str">
            <v>4407211034026MRCZZ11</v>
          </cell>
          <cell r="F3141">
            <v>221362.36</v>
          </cell>
        </row>
        <row r="3142">
          <cell r="A3142" t="str">
            <v>4407211036026MRCZZ11</v>
          </cell>
          <cell r="F3142">
            <v>0</v>
          </cell>
        </row>
        <row r="3143">
          <cell r="A3143" t="str">
            <v>4407211044026MRCZZ11</v>
          </cell>
          <cell r="F3143">
            <v>80322.259999999995</v>
          </cell>
        </row>
        <row r="3144">
          <cell r="A3144" t="str">
            <v>4407211046026MRCZZ11</v>
          </cell>
          <cell r="F3144">
            <v>599699.01</v>
          </cell>
        </row>
        <row r="3145">
          <cell r="A3145" t="str">
            <v>4407211050026MRCZZ11</v>
          </cell>
          <cell r="F3145">
            <v>99117.46</v>
          </cell>
        </row>
        <row r="3146">
          <cell r="A3146" t="str">
            <v>4407213001026MRCZZ11</v>
          </cell>
          <cell r="F3146">
            <v>2415</v>
          </cell>
        </row>
        <row r="3147">
          <cell r="A3147" t="str">
            <v>4407213010026MRCZZ11</v>
          </cell>
          <cell r="F3147">
            <v>75947.06</v>
          </cell>
        </row>
        <row r="3148">
          <cell r="A3148" t="str">
            <v>4407213020026MRCZZ11</v>
          </cell>
          <cell r="F3148">
            <v>640909.28</v>
          </cell>
        </row>
        <row r="3149">
          <cell r="A3149" t="str">
            <v>4407213030026MRCZZ11</v>
          </cell>
          <cell r="F3149">
            <v>1414125.99</v>
          </cell>
        </row>
        <row r="3150">
          <cell r="A3150" t="str">
            <v>4407213040026MRCZZ11</v>
          </cell>
          <cell r="F3150">
            <v>41046.720000000001</v>
          </cell>
        </row>
        <row r="3151">
          <cell r="A3151" t="str">
            <v>4407228570026MRCZZ11</v>
          </cell>
          <cell r="F3151">
            <v>0</v>
          </cell>
        </row>
        <row r="3152">
          <cell r="A3152" t="str">
            <v>4407230112026MRCZZ11</v>
          </cell>
          <cell r="F3152">
            <v>0</v>
          </cell>
        </row>
        <row r="3153">
          <cell r="A3153" t="str">
            <v>4407230178026MRCZZ11</v>
          </cell>
          <cell r="F3153">
            <v>0</v>
          </cell>
        </row>
        <row r="3154">
          <cell r="A3154" t="str">
            <v>4407230541026MRCZZ11</v>
          </cell>
          <cell r="F3154">
            <v>83350.570000000007</v>
          </cell>
        </row>
        <row r="3155">
          <cell r="A3155" t="str">
            <v>4407238150026MRCZZ11</v>
          </cell>
          <cell r="F3155">
            <v>0</v>
          </cell>
        </row>
        <row r="3156">
          <cell r="A3156" t="str">
            <v>4407395023026MRC1L11</v>
          </cell>
          <cell r="F3156">
            <v>0</v>
          </cell>
        </row>
        <row r="3157">
          <cell r="A3157" t="str">
            <v>44073996050ZZZZZZZ11</v>
          </cell>
          <cell r="F3157">
            <v>-9576737.8000000007</v>
          </cell>
        </row>
        <row r="3158">
          <cell r="A3158" t="str">
            <v>44073996100ZZZZZZZ11</v>
          </cell>
          <cell r="F3158">
            <v>0</v>
          </cell>
        </row>
        <row r="3159">
          <cell r="A3159" t="str">
            <v>44078100010ZZZZZZZ11</v>
          </cell>
          <cell r="F3159">
            <v>9457412.2799999993</v>
          </cell>
        </row>
        <row r="3160">
          <cell r="A3160" t="str">
            <v>44078100020ZZZZZZZ11</v>
          </cell>
          <cell r="F3160">
            <v>0</v>
          </cell>
        </row>
        <row r="3161">
          <cell r="A3161" t="str">
            <v>44078100030ZZZZZZZ11</v>
          </cell>
          <cell r="F3161">
            <v>0</v>
          </cell>
        </row>
        <row r="3162">
          <cell r="A3162" t="str">
            <v>44078100040ZZZZZZZ11</v>
          </cell>
          <cell r="F3162">
            <v>9576737.8000000007</v>
          </cell>
        </row>
        <row r="3163">
          <cell r="A3163" t="str">
            <v>44078100050ZZZZZZZ11</v>
          </cell>
          <cell r="F3163">
            <v>0</v>
          </cell>
        </row>
        <row r="3164">
          <cell r="A3164" t="str">
            <v>44078100060ZZZZZZZ11</v>
          </cell>
          <cell r="F3164">
            <v>0</v>
          </cell>
        </row>
        <row r="3165">
          <cell r="A3165" t="str">
            <v>4411211001026MRCZZ11</v>
          </cell>
          <cell r="F3165">
            <v>12330173.890000001</v>
          </cell>
        </row>
        <row r="3166">
          <cell r="A3166" t="str">
            <v>4411211010026MRCZZ11</v>
          </cell>
          <cell r="F3166">
            <v>628374.01</v>
          </cell>
        </row>
        <row r="3167">
          <cell r="A3167" t="str">
            <v>4411211022026MRCZZ11</v>
          </cell>
          <cell r="F3167">
            <v>8400</v>
          </cell>
        </row>
        <row r="3168">
          <cell r="A3168" t="str">
            <v>4411211026026MRCZZ11</v>
          </cell>
          <cell r="F3168">
            <v>51142.2</v>
          </cell>
        </row>
        <row r="3169">
          <cell r="A3169" t="str">
            <v>4411211030026MRCZZ11</v>
          </cell>
          <cell r="F3169">
            <v>0</v>
          </cell>
        </row>
        <row r="3170">
          <cell r="A3170" t="str">
            <v>4411211034026MRCZZ11</v>
          </cell>
          <cell r="F3170">
            <v>213135.1</v>
          </cell>
        </row>
        <row r="3171">
          <cell r="A3171" t="str">
            <v>4411211044026MRCZZ11</v>
          </cell>
          <cell r="F3171">
            <v>81909.990000000005</v>
          </cell>
        </row>
        <row r="3172">
          <cell r="A3172" t="str">
            <v>4411211046026MRCZZ11</v>
          </cell>
          <cell r="F3172">
            <v>1115487.05</v>
          </cell>
        </row>
        <row r="3173">
          <cell r="A3173" t="str">
            <v>4411211050026MRCZZ11</v>
          </cell>
          <cell r="F3173">
            <v>63944.29</v>
          </cell>
        </row>
        <row r="3174">
          <cell r="A3174" t="str">
            <v>4411213001026MRCZZ11</v>
          </cell>
          <cell r="F3174">
            <v>4996.26</v>
          </cell>
        </row>
        <row r="3175">
          <cell r="A3175" t="str">
            <v>4411213010026MRCZZ11</v>
          </cell>
          <cell r="F3175">
            <v>141242.48000000001</v>
          </cell>
        </row>
        <row r="3176">
          <cell r="A3176" t="str">
            <v>4411213020026MRCZZ11</v>
          </cell>
          <cell r="F3176">
            <v>1155190.58</v>
          </cell>
        </row>
        <row r="3177">
          <cell r="A3177" t="str">
            <v>4411213030026MRCZZ11</v>
          </cell>
          <cell r="F3177">
            <v>2374299.96</v>
          </cell>
        </row>
        <row r="3178">
          <cell r="A3178" t="str">
            <v>4411213040026MRCZZ11</v>
          </cell>
          <cell r="F3178">
            <v>84582.9</v>
          </cell>
        </row>
        <row r="3179">
          <cell r="A3179" t="str">
            <v>4411226361026MRCZZ11</v>
          </cell>
          <cell r="F3179">
            <v>6644921.4000000004</v>
          </cell>
        </row>
        <row r="3180">
          <cell r="A3180" t="str">
            <v>4411230360E26MRCZZ11</v>
          </cell>
          <cell r="F3180">
            <v>-1196231.04</v>
          </cell>
        </row>
        <row r="3181">
          <cell r="A3181" t="str">
            <v>4411230541026MRCZZ11</v>
          </cell>
          <cell r="F3181">
            <v>147494.96</v>
          </cell>
        </row>
        <row r="3182">
          <cell r="A3182" t="str">
            <v>4411230610026MRCZZ11</v>
          </cell>
          <cell r="F3182">
            <v>40676.550000000003</v>
          </cell>
        </row>
        <row r="3183">
          <cell r="A3183" t="str">
            <v>4411230662026MRCZZ11</v>
          </cell>
          <cell r="F3183">
            <v>0</v>
          </cell>
        </row>
        <row r="3184">
          <cell r="A3184" t="str">
            <v>4411272242026MRCZZ11</v>
          </cell>
          <cell r="F3184">
            <v>0</v>
          </cell>
        </row>
        <row r="3185">
          <cell r="A3185" t="str">
            <v>4411272243026MRCZZ11</v>
          </cell>
          <cell r="F3185">
            <v>0</v>
          </cell>
        </row>
        <row r="3186">
          <cell r="A3186" t="str">
            <v>4411272244026MRCZZ11</v>
          </cell>
          <cell r="F3186">
            <v>0</v>
          </cell>
        </row>
        <row r="3187">
          <cell r="A3187" t="str">
            <v>4411272245026MRCZZ11</v>
          </cell>
          <cell r="F3187">
            <v>0</v>
          </cell>
        </row>
        <row r="3188">
          <cell r="A3188" t="str">
            <v>4411272246026MRCZZ11</v>
          </cell>
          <cell r="F3188">
            <v>0</v>
          </cell>
        </row>
        <row r="3189">
          <cell r="A3189" t="str">
            <v>4411272247026MRCZZ11</v>
          </cell>
          <cell r="F3189">
            <v>0</v>
          </cell>
        </row>
        <row r="3190">
          <cell r="A3190" t="str">
            <v>4411272248026MRCZZ11</v>
          </cell>
          <cell r="F3190">
            <v>0</v>
          </cell>
        </row>
        <row r="3191">
          <cell r="A3191" t="str">
            <v>4411272249026MRCZZ11</v>
          </cell>
          <cell r="F3191">
            <v>0</v>
          </cell>
        </row>
        <row r="3192">
          <cell r="A3192" t="str">
            <v>4411272250026MRCZZ11</v>
          </cell>
          <cell r="F3192">
            <v>0</v>
          </cell>
        </row>
        <row r="3193">
          <cell r="A3193" t="str">
            <v>4411395002026MRC1211</v>
          </cell>
          <cell r="F3193">
            <v>0</v>
          </cell>
        </row>
        <row r="3194">
          <cell r="A3194" t="str">
            <v>4411395017026MRC1H11</v>
          </cell>
          <cell r="F3194">
            <v>0</v>
          </cell>
        </row>
        <row r="3195">
          <cell r="A3195" t="str">
            <v>4411395023026MRC1L11</v>
          </cell>
          <cell r="F3195">
            <v>0</v>
          </cell>
        </row>
        <row r="3196">
          <cell r="A3196" t="str">
            <v>4411395049026MRC2A11</v>
          </cell>
          <cell r="F3196">
            <v>81795.05</v>
          </cell>
        </row>
        <row r="3197">
          <cell r="A3197" t="str">
            <v>44113996050ZZZZZZZ11</v>
          </cell>
          <cell r="F3197">
            <v>-20593857.699999999</v>
          </cell>
        </row>
        <row r="3198">
          <cell r="A3198" t="str">
            <v>44113996100ZZZZZZZ11</v>
          </cell>
          <cell r="F3198">
            <v>0</v>
          </cell>
        </row>
        <row r="3199">
          <cell r="A3199" t="str">
            <v>44118100010ZZZZZZZ11</v>
          </cell>
          <cell r="F3199">
            <v>32499969.809999999</v>
          </cell>
        </row>
        <row r="3200">
          <cell r="A3200" t="str">
            <v>44118100020ZZZZZZZ11</v>
          </cell>
          <cell r="F3200">
            <v>0</v>
          </cell>
        </row>
        <row r="3201">
          <cell r="A3201" t="str">
            <v>44118100030ZZZZZZZ11</v>
          </cell>
          <cell r="F3201">
            <v>0</v>
          </cell>
        </row>
        <row r="3202">
          <cell r="A3202" t="str">
            <v>44118100040ZZZZZZZ11</v>
          </cell>
          <cell r="F3202">
            <v>20593857.699999999</v>
          </cell>
        </row>
        <row r="3203">
          <cell r="A3203" t="str">
            <v>44118100050ZZZZZZZ11</v>
          </cell>
          <cell r="F3203">
            <v>0</v>
          </cell>
        </row>
        <row r="3204">
          <cell r="A3204" t="str">
            <v>44118100060ZZZZZZZ11</v>
          </cell>
          <cell r="F3204">
            <v>0</v>
          </cell>
        </row>
        <row r="3205">
          <cell r="A3205" t="str">
            <v>4412211001026MRCZZ11</v>
          </cell>
          <cell r="F3205">
            <v>2309099.9900000002</v>
          </cell>
        </row>
        <row r="3206">
          <cell r="A3206" t="str">
            <v>4412211022026MRCZZ11</v>
          </cell>
          <cell r="F3206">
            <v>8400</v>
          </cell>
        </row>
        <row r="3207">
          <cell r="A3207" t="str">
            <v>4412211026026MRCZZ11</v>
          </cell>
          <cell r="F3207">
            <v>19660.27</v>
          </cell>
        </row>
        <row r="3208">
          <cell r="A3208" t="str">
            <v>4412211034026MRCZZ11</v>
          </cell>
          <cell r="F3208">
            <v>213135.1</v>
          </cell>
        </row>
        <row r="3209">
          <cell r="A3209" t="str">
            <v>4412211044026MRCZZ11</v>
          </cell>
          <cell r="F3209">
            <v>0.01</v>
          </cell>
        </row>
        <row r="3210">
          <cell r="A3210" t="str">
            <v>4412211046026MRCZZ11</v>
          </cell>
          <cell r="F3210">
            <v>192425</v>
          </cell>
        </row>
        <row r="3211">
          <cell r="A3211" t="str">
            <v>4412211050026MRCZZ11</v>
          </cell>
          <cell r="F3211">
            <v>0</v>
          </cell>
        </row>
        <row r="3212">
          <cell r="A3212" t="str">
            <v>4412213001026MRCZZ11</v>
          </cell>
          <cell r="F3212">
            <v>734.99</v>
          </cell>
        </row>
        <row r="3213">
          <cell r="A3213" t="str">
            <v>4412213010026MRCZZ11</v>
          </cell>
          <cell r="F3213">
            <v>14804.98</v>
          </cell>
        </row>
        <row r="3214">
          <cell r="A3214" t="str">
            <v>4412213020026MRCZZ11</v>
          </cell>
          <cell r="F3214">
            <v>159556.70000000001</v>
          </cell>
        </row>
        <row r="3215">
          <cell r="A3215" t="str">
            <v>4412213030026MRCZZ11</v>
          </cell>
          <cell r="F3215">
            <v>406159.97</v>
          </cell>
        </row>
        <row r="3216">
          <cell r="A3216" t="str">
            <v>4412213040026MRCZZ11</v>
          </cell>
          <cell r="F3216">
            <v>12492.48</v>
          </cell>
        </row>
        <row r="3217">
          <cell r="A3217" t="str">
            <v>4412230541026MRCZZ11</v>
          </cell>
          <cell r="F3217">
            <v>26554.07</v>
          </cell>
        </row>
        <row r="3218">
          <cell r="A3218" t="str">
            <v>4412230662026MRCZZ11</v>
          </cell>
          <cell r="F3218">
            <v>0</v>
          </cell>
        </row>
        <row r="3219">
          <cell r="A3219" t="str">
            <v>4412395023026MRC1L11</v>
          </cell>
          <cell r="F3219">
            <v>0</v>
          </cell>
        </row>
        <row r="3220">
          <cell r="A3220" t="str">
            <v>44123996050ZZZZZZZ11</v>
          </cell>
          <cell r="F3220">
            <v>-3096379.8</v>
          </cell>
        </row>
        <row r="3221">
          <cell r="A3221" t="str">
            <v>44123996100ZZZZZZZ11</v>
          </cell>
          <cell r="F3221">
            <v>0</v>
          </cell>
        </row>
        <row r="3222">
          <cell r="A3222" t="str">
            <v>44128100010ZZZZZZZ11</v>
          </cell>
          <cell r="F3222">
            <v>3111125.71</v>
          </cell>
        </row>
        <row r="3223">
          <cell r="A3223" t="str">
            <v>44128100020ZZZZZZZ11</v>
          </cell>
          <cell r="F3223">
            <v>0</v>
          </cell>
        </row>
        <row r="3224">
          <cell r="A3224" t="str">
            <v>44128100030ZZZZZZZ11</v>
          </cell>
          <cell r="F3224">
            <v>0</v>
          </cell>
        </row>
        <row r="3225">
          <cell r="A3225" t="str">
            <v>44128100040ZZZZZZZ11</v>
          </cell>
          <cell r="F3225">
            <v>3096379.8</v>
          </cell>
        </row>
        <row r="3226">
          <cell r="A3226" t="str">
            <v>44128100050ZZZZZZZ11</v>
          </cell>
          <cell r="F3226">
            <v>0</v>
          </cell>
        </row>
        <row r="3227">
          <cell r="A3227" t="str">
            <v>44128100060ZZZZZZZ11</v>
          </cell>
          <cell r="F3227">
            <v>0</v>
          </cell>
        </row>
        <row r="3228">
          <cell r="A3228" t="str">
            <v>4501211001026MRCZZ11</v>
          </cell>
          <cell r="F3228">
            <v>2493890</v>
          </cell>
        </row>
        <row r="3229">
          <cell r="A3229" t="str">
            <v>4501211022026MRCZZ11</v>
          </cell>
          <cell r="F3229">
            <v>0</v>
          </cell>
        </row>
        <row r="3230">
          <cell r="A3230" t="str">
            <v>4501211026026MRCZZ11</v>
          </cell>
          <cell r="F3230">
            <v>2557.11</v>
          </cell>
        </row>
        <row r="3231">
          <cell r="A3231" t="str">
            <v>4501211030026MRCZZ11</v>
          </cell>
          <cell r="F3231">
            <v>3000</v>
          </cell>
        </row>
        <row r="3232">
          <cell r="A3232" t="str">
            <v>4501211034026MRCZZ11</v>
          </cell>
          <cell r="F3232">
            <v>0</v>
          </cell>
        </row>
        <row r="3233">
          <cell r="A3233" t="str">
            <v>4501211044026MRCZZ11</v>
          </cell>
          <cell r="F3233">
            <v>99792.01</v>
          </cell>
        </row>
        <row r="3234">
          <cell r="A3234" t="str">
            <v>4501211046026MRCZZ11</v>
          </cell>
          <cell r="F3234">
            <v>201125</v>
          </cell>
        </row>
        <row r="3235">
          <cell r="A3235" t="str">
            <v>4501211050026MRCZZ11</v>
          </cell>
          <cell r="F3235">
            <v>10249.44</v>
          </cell>
        </row>
        <row r="3236">
          <cell r="A3236" t="str">
            <v>4501213001026MRCZZ11</v>
          </cell>
          <cell r="F3236">
            <v>1050</v>
          </cell>
        </row>
        <row r="3237">
          <cell r="A3237" t="str">
            <v>4501213010026MRCZZ11</v>
          </cell>
          <cell r="F3237">
            <v>16679.009999999998</v>
          </cell>
        </row>
        <row r="3238">
          <cell r="A3238" t="str">
            <v>4501213020026MRCZZ11</v>
          </cell>
          <cell r="F3238">
            <v>248404.81</v>
          </cell>
        </row>
        <row r="3239">
          <cell r="A3239" t="str">
            <v>4501213030026MRCZZ11</v>
          </cell>
          <cell r="F3239">
            <v>363878.94</v>
          </cell>
        </row>
        <row r="3240">
          <cell r="A3240" t="str">
            <v>4501213040026MRCZZ11</v>
          </cell>
          <cell r="F3240">
            <v>17846.41</v>
          </cell>
        </row>
        <row r="3241">
          <cell r="A3241" t="str">
            <v>4501227041026MRCZZ11</v>
          </cell>
          <cell r="F3241">
            <v>5597.5</v>
          </cell>
        </row>
        <row r="3242">
          <cell r="A3242" t="str">
            <v>4501227041126MRCZZ11</v>
          </cell>
          <cell r="F3242">
            <v>4796032.2300000004</v>
          </cell>
        </row>
        <row r="3243">
          <cell r="A3243" t="str">
            <v>4501230244026MRCZZ11</v>
          </cell>
          <cell r="F3243">
            <v>127287.52</v>
          </cell>
        </row>
        <row r="3244">
          <cell r="A3244" t="str">
            <v>4501230246026MRCZZ11</v>
          </cell>
          <cell r="F3244">
            <v>15033220.48</v>
          </cell>
        </row>
        <row r="3245">
          <cell r="A3245" t="str">
            <v>4501230451026MRCZZ11</v>
          </cell>
          <cell r="F3245">
            <v>0</v>
          </cell>
        </row>
        <row r="3246">
          <cell r="A3246" t="str">
            <v>4501230452026MRCZZ11</v>
          </cell>
          <cell r="F3246">
            <v>0</v>
          </cell>
        </row>
        <row r="3247">
          <cell r="A3247" t="str">
            <v>4501230511026MRCZZ11</v>
          </cell>
          <cell r="F3247">
            <v>0</v>
          </cell>
        </row>
        <row r="3248">
          <cell r="A3248" t="str">
            <v>4501230541026MRCZZ11</v>
          </cell>
          <cell r="F3248">
            <v>29082.880000000001</v>
          </cell>
        </row>
        <row r="3249">
          <cell r="A3249" t="str">
            <v>4501230576026MRCZZ11</v>
          </cell>
          <cell r="F3249">
            <v>0</v>
          </cell>
        </row>
        <row r="3250">
          <cell r="A3250" t="str">
            <v>4501230577026MRCZZ11</v>
          </cell>
          <cell r="F3250">
            <v>1276</v>
          </cell>
        </row>
        <row r="3251">
          <cell r="A3251" t="str">
            <v>4501230580026MRCZZ11</v>
          </cell>
          <cell r="F3251">
            <v>2426.2600000000002</v>
          </cell>
        </row>
        <row r="3252">
          <cell r="A3252" t="str">
            <v>4501230583026MRCZZ11</v>
          </cell>
          <cell r="F3252">
            <v>0</v>
          </cell>
        </row>
        <row r="3253">
          <cell r="A3253" t="str">
            <v>4501232360026414ZZ11</v>
          </cell>
          <cell r="F3253">
            <v>0</v>
          </cell>
        </row>
        <row r="3254">
          <cell r="A3254" t="str">
            <v>4501232360N26MRCZZ11</v>
          </cell>
          <cell r="F3254">
            <v>426.55</v>
          </cell>
        </row>
        <row r="3255">
          <cell r="A3255" t="str">
            <v>4501272150026MRCZZ11</v>
          </cell>
          <cell r="F3255">
            <v>11445604.23</v>
          </cell>
        </row>
        <row r="3256">
          <cell r="A3256" t="str">
            <v>4501272242026MRCZZ11</v>
          </cell>
          <cell r="F3256">
            <v>0</v>
          </cell>
        </row>
        <row r="3257">
          <cell r="A3257" t="str">
            <v>4501272243026MRCZZ11</v>
          </cell>
          <cell r="F3257">
            <v>0</v>
          </cell>
        </row>
        <row r="3258">
          <cell r="A3258" t="str">
            <v>4501272244026MRCZZ11</v>
          </cell>
          <cell r="F3258">
            <v>0</v>
          </cell>
        </row>
        <row r="3259">
          <cell r="A3259" t="str">
            <v>4501272245026MRCZZ11</v>
          </cell>
          <cell r="F3259">
            <v>0</v>
          </cell>
        </row>
        <row r="3260">
          <cell r="A3260" t="str">
            <v>4501272246026MRCZZ11</v>
          </cell>
          <cell r="F3260">
            <v>0</v>
          </cell>
        </row>
        <row r="3261">
          <cell r="A3261" t="str">
            <v>4501272247026MRCZZ11</v>
          </cell>
          <cell r="F3261">
            <v>0</v>
          </cell>
        </row>
        <row r="3262">
          <cell r="A3262" t="str">
            <v>4501272248026MRCZZ11</v>
          </cell>
          <cell r="F3262">
            <v>0</v>
          </cell>
        </row>
        <row r="3263">
          <cell r="A3263" t="str">
            <v>4501272249026MRCZZ11</v>
          </cell>
          <cell r="F3263">
            <v>0</v>
          </cell>
        </row>
        <row r="3264">
          <cell r="A3264" t="str">
            <v>4501272250026MRCZZ11</v>
          </cell>
          <cell r="F3264">
            <v>0</v>
          </cell>
        </row>
        <row r="3265">
          <cell r="A3265" t="str">
            <v>4501320065026MRCZZ11</v>
          </cell>
          <cell r="F3265">
            <v>0</v>
          </cell>
        </row>
        <row r="3266">
          <cell r="A3266" t="str">
            <v>4501320070026MRCZZ11</v>
          </cell>
          <cell r="F3266">
            <v>5306.52</v>
          </cell>
        </row>
        <row r="3267">
          <cell r="A3267" t="str">
            <v>4501320165026MRCZZ11</v>
          </cell>
          <cell r="F3267">
            <v>0</v>
          </cell>
        </row>
        <row r="3268">
          <cell r="A3268" t="str">
            <v>4501320170026MRCZZ11</v>
          </cell>
          <cell r="F3268">
            <v>1280.5</v>
          </cell>
        </row>
        <row r="3269">
          <cell r="A3269" t="str">
            <v>4501350035026MRCZZ11</v>
          </cell>
          <cell r="F3269">
            <v>0</v>
          </cell>
        </row>
        <row r="3270">
          <cell r="A3270" t="str">
            <v>4501350085026MRCZZ11</v>
          </cell>
          <cell r="F3270">
            <v>0</v>
          </cell>
        </row>
        <row r="3271">
          <cell r="A3271" t="str">
            <v>4501360035026MRCZZ11</v>
          </cell>
          <cell r="F3271">
            <v>0</v>
          </cell>
        </row>
        <row r="3272">
          <cell r="A3272" t="str">
            <v>4501360085026MRCZZ11</v>
          </cell>
          <cell r="F3272">
            <v>0</v>
          </cell>
        </row>
        <row r="3273">
          <cell r="A3273" t="str">
            <v>4501392023026MRC7U11</v>
          </cell>
          <cell r="F3273">
            <v>0</v>
          </cell>
        </row>
        <row r="3274">
          <cell r="A3274" t="str">
            <v>4501395002026MRC1211</v>
          </cell>
          <cell r="F3274">
            <v>0</v>
          </cell>
        </row>
        <row r="3275">
          <cell r="A3275" t="str">
            <v>4501395017026MRC1H11</v>
          </cell>
          <cell r="F3275">
            <v>0</v>
          </cell>
        </row>
        <row r="3276">
          <cell r="A3276" t="str">
            <v>4501395023026MRC1L11</v>
          </cell>
          <cell r="F3276">
            <v>0</v>
          </cell>
        </row>
        <row r="3277">
          <cell r="A3277" t="str">
            <v>4501395049026MRC2A11</v>
          </cell>
          <cell r="F3277">
            <v>57001.78</v>
          </cell>
        </row>
        <row r="3278">
          <cell r="A3278" t="str">
            <v>45013996050ZZZZZZZ11</v>
          </cell>
          <cell r="F3278">
            <v>-32355293.699999999</v>
          </cell>
        </row>
        <row r="3279">
          <cell r="A3279" t="str">
            <v>45013996100ZZZZZZZ11</v>
          </cell>
          <cell r="F3279">
            <v>0</v>
          </cell>
        </row>
        <row r="3280">
          <cell r="A3280" t="str">
            <v>45016456010ZZZZZZZ11</v>
          </cell>
          <cell r="F3280">
            <v>25302728.899999999</v>
          </cell>
        </row>
        <row r="3281">
          <cell r="A3281" t="str">
            <v>45016456030ZZZZZZZ11</v>
          </cell>
          <cell r="F3281">
            <v>0</v>
          </cell>
        </row>
        <row r="3282">
          <cell r="A3282" t="str">
            <v>45016456040ZZZZZZZ11</v>
          </cell>
          <cell r="F3282">
            <v>0</v>
          </cell>
        </row>
        <row r="3283">
          <cell r="A3283" t="str">
            <v>45016456050ZZZZZZZ11</v>
          </cell>
          <cell r="F3283">
            <v>0</v>
          </cell>
        </row>
        <row r="3284">
          <cell r="A3284" t="str">
            <v>45016456060ZZZZZZZ11</v>
          </cell>
          <cell r="F3284">
            <v>-6897.24</v>
          </cell>
        </row>
        <row r="3285">
          <cell r="A3285" t="str">
            <v>45016456070ZZZZZZZ11</v>
          </cell>
          <cell r="F3285">
            <v>1976466.16</v>
          </cell>
        </row>
        <row r="3286">
          <cell r="A3286" t="str">
            <v>45016456080ZZZZZZZ11</v>
          </cell>
          <cell r="F3286">
            <v>0</v>
          </cell>
        </row>
        <row r="3287">
          <cell r="A3287" t="str">
            <v>45016456210ZZZZZZZ11</v>
          </cell>
          <cell r="F3287">
            <v>-15127959.369999999</v>
          </cell>
        </row>
        <row r="3288">
          <cell r="A3288" t="str">
            <v>45016456220ZZZZZZZ11</v>
          </cell>
          <cell r="F3288">
            <v>0</v>
          </cell>
        </row>
        <row r="3289">
          <cell r="A3289" t="str">
            <v>45016456230ZZZZZZZ11</v>
          </cell>
          <cell r="F3289">
            <v>-2668642.5499999998</v>
          </cell>
        </row>
        <row r="3290">
          <cell r="A3290" t="str">
            <v>45016456240ZZZZZZZ11</v>
          </cell>
          <cell r="F3290">
            <v>0</v>
          </cell>
        </row>
        <row r="3291">
          <cell r="A3291" t="str">
            <v>45016456250ZZZZZZZ11</v>
          </cell>
          <cell r="F3291">
            <v>-170456.35</v>
          </cell>
        </row>
        <row r="3292">
          <cell r="A3292" t="str">
            <v>45016456310ZZZZZZZ11</v>
          </cell>
          <cell r="F3292">
            <v>0</v>
          </cell>
        </row>
        <row r="3293">
          <cell r="A3293" t="str">
            <v>45016456320ZZZZZZZ11</v>
          </cell>
          <cell r="F3293">
            <v>0</v>
          </cell>
        </row>
        <row r="3294">
          <cell r="A3294" t="str">
            <v>45016456330ZZZZZZZ11</v>
          </cell>
          <cell r="F3294">
            <v>5616.74</v>
          </cell>
        </row>
        <row r="3295">
          <cell r="A3295" t="str">
            <v>45016456340ZZZZZZZ11</v>
          </cell>
          <cell r="F3295">
            <v>0</v>
          </cell>
        </row>
        <row r="3296">
          <cell r="A3296" t="str">
            <v>45016460010ZZZZZZZ11</v>
          </cell>
          <cell r="F3296">
            <v>73582406.659999996</v>
          </cell>
        </row>
        <row r="3297">
          <cell r="A3297" t="str">
            <v>4501646002081V04ZZ11</v>
          </cell>
          <cell r="F3297">
            <v>0</v>
          </cell>
        </row>
        <row r="3298">
          <cell r="A3298" t="str">
            <v>45016460030ZZZZZZZ11</v>
          </cell>
          <cell r="F3298">
            <v>0</v>
          </cell>
        </row>
        <row r="3299">
          <cell r="A3299" t="str">
            <v>45016460040ZZZZZZZ11</v>
          </cell>
          <cell r="F3299">
            <v>20552.64</v>
          </cell>
        </row>
        <row r="3300">
          <cell r="A3300" t="str">
            <v>45016460050ZZZZZZZ11</v>
          </cell>
          <cell r="F3300">
            <v>0</v>
          </cell>
        </row>
        <row r="3301">
          <cell r="A3301" t="str">
            <v>45016460060ZZZZZZZ11</v>
          </cell>
          <cell r="F3301">
            <v>-13601.07</v>
          </cell>
        </row>
        <row r="3302">
          <cell r="A3302" t="str">
            <v>45016460070ZZZZZZZ11</v>
          </cell>
          <cell r="F3302">
            <v>4374515.2699999996</v>
          </cell>
        </row>
        <row r="3303">
          <cell r="A3303" t="str">
            <v>45016460080ZZZZZZZ11</v>
          </cell>
          <cell r="F3303">
            <v>-196183.53</v>
          </cell>
        </row>
        <row r="3304">
          <cell r="A3304" t="str">
            <v>45016460210ZZZZZZZ11</v>
          </cell>
          <cell r="F3304">
            <v>-42993784.57</v>
          </cell>
        </row>
        <row r="3305">
          <cell r="A3305" t="str">
            <v>45016460220ZZZZZZZ11</v>
          </cell>
          <cell r="F3305">
            <v>-43.6</v>
          </cell>
        </row>
        <row r="3306">
          <cell r="A3306" t="str">
            <v>45016460230ZZZZZZZ11</v>
          </cell>
          <cell r="F3306">
            <v>-8776961.6799999997</v>
          </cell>
        </row>
        <row r="3307">
          <cell r="A3307" t="str">
            <v>45016460240ZZZZZZZ11</v>
          </cell>
          <cell r="F3307">
            <v>8294.5499999999993</v>
          </cell>
        </row>
        <row r="3308">
          <cell r="A3308" t="str">
            <v>45016460250ZZZZZZZ11</v>
          </cell>
          <cell r="F3308">
            <v>170456.35</v>
          </cell>
        </row>
        <row r="3309">
          <cell r="A3309" t="str">
            <v>45016460310ZZZZZZZ11</v>
          </cell>
          <cell r="F3309">
            <v>0</v>
          </cell>
        </row>
        <row r="3310">
          <cell r="A3310" t="str">
            <v>45016460320ZZZZZZZ11</v>
          </cell>
          <cell r="F3310">
            <v>0</v>
          </cell>
        </row>
        <row r="3311">
          <cell r="A3311" t="str">
            <v>45016460330ZZZZZZZ11</v>
          </cell>
          <cell r="F3311">
            <v>0</v>
          </cell>
        </row>
        <row r="3312">
          <cell r="A3312" t="str">
            <v>45016460340ZZZZZZZ11</v>
          </cell>
          <cell r="F3312">
            <v>0</v>
          </cell>
        </row>
        <row r="3313">
          <cell r="A3313" t="str">
            <v>45016680010ZZZZZZZ11</v>
          </cell>
          <cell r="F3313">
            <v>0</v>
          </cell>
        </row>
        <row r="3314">
          <cell r="A3314" t="str">
            <v>45016680020ZZZZZZZ11</v>
          </cell>
          <cell r="F3314">
            <v>0</v>
          </cell>
        </row>
        <row r="3315">
          <cell r="A3315" t="str">
            <v>45016680030ZZZZZZZ11</v>
          </cell>
          <cell r="F3315">
            <v>0</v>
          </cell>
        </row>
        <row r="3316">
          <cell r="A3316" t="str">
            <v>45016680040ZZZZZZZ11</v>
          </cell>
          <cell r="F3316">
            <v>0</v>
          </cell>
        </row>
        <row r="3317">
          <cell r="A3317" t="str">
            <v>45016680050ZZZZZZZ11</v>
          </cell>
          <cell r="F3317">
            <v>0</v>
          </cell>
        </row>
        <row r="3318">
          <cell r="A3318" t="str">
            <v>45016680060ZZZZZZZ11</v>
          </cell>
          <cell r="F3318">
            <v>0</v>
          </cell>
        </row>
        <row r="3319">
          <cell r="A3319" t="str">
            <v>45016680070ZZZZZZZ11</v>
          </cell>
          <cell r="F3319">
            <v>0</v>
          </cell>
        </row>
        <row r="3320">
          <cell r="A3320" t="str">
            <v>45016680080ZZZZZZZ11</v>
          </cell>
          <cell r="F3320">
            <v>0</v>
          </cell>
        </row>
        <row r="3321">
          <cell r="A3321" t="str">
            <v>45016680090ZZZZZZZ11</v>
          </cell>
          <cell r="F3321">
            <v>0</v>
          </cell>
        </row>
        <row r="3322">
          <cell r="A3322" t="str">
            <v>45016680100ZZZZZZZ11</v>
          </cell>
          <cell r="F3322">
            <v>0</v>
          </cell>
        </row>
        <row r="3323">
          <cell r="A3323" t="str">
            <v>45018100010ZZZZZZZ11</v>
          </cell>
          <cell r="F3323">
            <v>38200297.539999999</v>
          </cell>
        </row>
        <row r="3324">
          <cell r="A3324" t="str">
            <v>45018100020ZZZZZZZ11</v>
          </cell>
          <cell r="F3324">
            <v>0</v>
          </cell>
        </row>
        <row r="3325">
          <cell r="A3325" t="str">
            <v>45018100030ZZZZZZZ11</v>
          </cell>
          <cell r="F3325">
            <v>0</v>
          </cell>
        </row>
        <row r="3326">
          <cell r="A3326" t="str">
            <v>45018100040ZZZZZZZ11</v>
          </cell>
          <cell r="F3326">
            <v>32355293.699999999</v>
          </cell>
        </row>
        <row r="3327">
          <cell r="A3327" t="str">
            <v>45018100050ZZZZZZZ11</v>
          </cell>
          <cell r="F3327">
            <v>0</v>
          </cell>
        </row>
        <row r="3328">
          <cell r="A3328" t="str">
            <v>45018100060ZZZZZZZ11</v>
          </cell>
          <cell r="F3328">
            <v>0</v>
          </cell>
        </row>
        <row r="3329">
          <cell r="A3329" t="str">
            <v>4502211001026MRCZZ11</v>
          </cell>
          <cell r="F3329">
            <v>1946817.49</v>
          </cell>
        </row>
        <row r="3330">
          <cell r="A3330" t="str">
            <v>4502211022026MRCZZ11</v>
          </cell>
          <cell r="F3330">
            <v>8400</v>
          </cell>
        </row>
        <row r="3331">
          <cell r="A3331" t="str">
            <v>4502211026026MRCZZ11</v>
          </cell>
          <cell r="F3331">
            <v>0</v>
          </cell>
        </row>
        <row r="3332">
          <cell r="A3332" t="str">
            <v>4502211034026MRCZZ11</v>
          </cell>
          <cell r="F3332">
            <v>84000</v>
          </cell>
        </row>
        <row r="3333">
          <cell r="A3333" t="str">
            <v>4502211044026MRCZZ11</v>
          </cell>
          <cell r="F3333">
            <v>23278.39</v>
          </cell>
        </row>
        <row r="3334">
          <cell r="A3334" t="str">
            <v>4502211046026MRCZZ11</v>
          </cell>
          <cell r="F3334">
            <v>88761.99</v>
          </cell>
        </row>
        <row r="3335">
          <cell r="A3335" t="str">
            <v>4502211050026MRCZZ11</v>
          </cell>
          <cell r="F3335">
            <v>21489.360000000001</v>
          </cell>
        </row>
        <row r="3336">
          <cell r="A3336" t="str">
            <v>4502213001026MRCZZ11</v>
          </cell>
          <cell r="F3336">
            <v>525.01</v>
          </cell>
        </row>
        <row r="3337">
          <cell r="A3337" t="str">
            <v>4502213010026MRCZZ11</v>
          </cell>
          <cell r="F3337">
            <v>6567.18</v>
          </cell>
        </row>
        <row r="3338">
          <cell r="A3338" t="str">
            <v>4502213020026MRCZZ11</v>
          </cell>
          <cell r="F3338">
            <v>147057.93</v>
          </cell>
        </row>
        <row r="3339">
          <cell r="A3339" t="str">
            <v>4502213030026MRCZZ11</v>
          </cell>
          <cell r="F3339">
            <v>282082.48</v>
          </cell>
        </row>
        <row r="3340">
          <cell r="A3340" t="str">
            <v>4502213040026MRCZZ11</v>
          </cell>
          <cell r="F3340">
            <v>8841.17</v>
          </cell>
        </row>
        <row r="3341">
          <cell r="A3341" t="str">
            <v>4502227041026MRCZZ11</v>
          </cell>
          <cell r="F3341">
            <v>1846792.08</v>
          </cell>
        </row>
        <row r="3342">
          <cell r="A3342" t="str">
            <v>4502230178026MRCZZ11</v>
          </cell>
          <cell r="F3342">
            <v>41368.29</v>
          </cell>
        </row>
        <row r="3343">
          <cell r="A3343" t="str">
            <v>4502230511026MRCZZ11</v>
          </cell>
          <cell r="F3343">
            <v>0</v>
          </cell>
        </row>
        <row r="3344">
          <cell r="A3344" t="str">
            <v>4502230541026MRCZZ11</v>
          </cell>
          <cell r="F3344">
            <v>22059.8</v>
          </cell>
        </row>
        <row r="3345">
          <cell r="A3345" t="str">
            <v>4502230576026MRCZZ11</v>
          </cell>
          <cell r="F3345">
            <v>0</v>
          </cell>
        </row>
        <row r="3346">
          <cell r="A3346" t="str">
            <v>4502230577026MRCZZ11</v>
          </cell>
          <cell r="F3346">
            <v>0</v>
          </cell>
        </row>
        <row r="3347">
          <cell r="A3347" t="str">
            <v>4502230583026MRCZZ11</v>
          </cell>
          <cell r="F3347">
            <v>0</v>
          </cell>
        </row>
        <row r="3348">
          <cell r="A3348" t="str">
            <v>4502232360026414ZZ11</v>
          </cell>
          <cell r="F3348">
            <v>0</v>
          </cell>
        </row>
        <row r="3349">
          <cell r="A3349" t="str">
            <v>4502232360D26MRCZZ11</v>
          </cell>
          <cell r="F3349">
            <v>0</v>
          </cell>
        </row>
        <row r="3350">
          <cell r="A3350" t="str">
            <v>4502272150026MRCZZ11</v>
          </cell>
          <cell r="F3350">
            <v>0</v>
          </cell>
        </row>
        <row r="3351">
          <cell r="A3351" t="str">
            <v>4502272360026MRCZZ11</v>
          </cell>
          <cell r="F3351">
            <v>0</v>
          </cell>
        </row>
        <row r="3352">
          <cell r="A3352" t="str">
            <v>4502320065026MRCZZ11</v>
          </cell>
          <cell r="F3352">
            <v>0</v>
          </cell>
        </row>
        <row r="3353">
          <cell r="A3353" t="str">
            <v>4502320070026MRCZZ11</v>
          </cell>
          <cell r="F3353">
            <v>0</v>
          </cell>
        </row>
        <row r="3354">
          <cell r="A3354" t="str">
            <v>4502320165026MRCZZ11</v>
          </cell>
          <cell r="F3354">
            <v>0</v>
          </cell>
        </row>
        <row r="3355">
          <cell r="A3355" t="str">
            <v>4502320170026MRCZZ11</v>
          </cell>
          <cell r="F3355">
            <v>0</v>
          </cell>
        </row>
        <row r="3356">
          <cell r="A3356" t="str">
            <v>4502350035026MRCZZ11</v>
          </cell>
          <cell r="F3356">
            <v>0</v>
          </cell>
        </row>
        <row r="3357">
          <cell r="A3357" t="str">
            <v>4502350085026MRCZZ11</v>
          </cell>
          <cell r="F3357">
            <v>0</v>
          </cell>
        </row>
        <row r="3358">
          <cell r="A3358" t="str">
            <v>4502360035026MRCZZ11</v>
          </cell>
          <cell r="F3358">
            <v>0</v>
          </cell>
        </row>
        <row r="3359">
          <cell r="A3359" t="str">
            <v>4502360085026MRCZZ11</v>
          </cell>
          <cell r="F3359">
            <v>0</v>
          </cell>
        </row>
        <row r="3360">
          <cell r="A3360" t="str">
            <v>4502395023026MRC1L11</v>
          </cell>
          <cell r="F3360">
            <v>0</v>
          </cell>
        </row>
        <row r="3361">
          <cell r="A3361" t="str">
            <v>45023996050ZZZZZZZ11</v>
          </cell>
          <cell r="F3361">
            <v>-4195903.99</v>
          </cell>
        </row>
        <row r="3362">
          <cell r="A3362" t="str">
            <v>45023996100ZZZZZZZ11</v>
          </cell>
          <cell r="F3362">
            <v>0</v>
          </cell>
        </row>
        <row r="3363">
          <cell r="A3363" t="str">
            <v>45026456010ZZZZZZZ11</v>
          </cell>
          <cell r="F3363">
            <v>0</v>
          </cell>
        </row>
        <row r="3364">
          <cell r="A3364" t="str">
            <v>4502645602026QR3ZZ11</v>
          </cell>
          <cell r="F3364">
            <v>0</v>
          </cell>
        </row>
        <row r="3365">
          <cell r="A3365" t="str">
            <v>45026456020CFQR3ZZ11</v>
          </cell>
          <cell r="F3365">
            <v>0</v>
          </cell>
        </row>
        <row r="3366">
          <cell r="A3366" t="str">
            <v>45026456030ZZZZZZZ11</v>
          </cell>
          <cell r="F3366">
            <v>0</v>
          </cell>
        </row>
        <row r="3367">
          <cell r="A3367" t="str">
            <v>45026456040ZZZZZZZ11</v>
          </cell>
          <cell r="F3367">
            <v>0</v>
          </cell>
        </row>
        <row r="3368">
          <cell r="A3368" t="str">
            <v>45026456050ZZZZZZZ11</v>
          </cell>
          <cell r="F3368">
            <v>0</v>
          </cell>
        </row>
        <row r="3369">
          <cell r="A3369" t="str">
            <v>45026456060ZZZZZZZ11</v>
          </cell>
          <cell r="F3369">
            <v>0</v>
          </cell>
        </row>
        <row r="3370">
          <cell r="A3370" t="str">
            <v>45026456070ZZZZZZZ11</v>
          </cell>
          <cell r="F3370">
            <v>0</v>
          </cell>
        </row>
        <row r="3371">
          <cell r="A3371" t="str">
            <v>45026456080ZZZZZZZ11</v>
          </cell>
          <cell r="F3371">
            <v>0</v>
          </cell>
        </row>
        <row r="3372">
          <cell r="A3372" t="str">
            <v>45026456210ZZZZZZZ11</v>
          </cell>
          <cell r="F3372">
            <v>0</v>
          </cell>
        </row>
        <row r="3373">
          <cell r="A3373" t="str">
            <v>45026456220ZZZZZZZ11</v>
          </cell>
          <cell r="F3373">
            <v>0</v>
          </cell>
        </row>
        <row r="3374">
          <cell r="A3374" t="str">
            <v>45026456230ZZZZZZZ11</v>
          </cell>
          <cell r="F3374">
            <v>0</v>
          </cell>
        </row>
        <row r="3375">
          <cell r="A3375" t="str">
            <v>45026456240ZZZZZZZ11</v>
          </cell>
          <cell r="F3375">
            <v>0</v>
          </cell>
        </row>
        <row r="3376">
          <cell r="A3376" t="str">
            <v>45026456250ZZZZZZZ11</v>
          </cell>
          <cell r="F3376">
            <v>0</v>
          </cell>
        </row>
        <row r="3377">
          <cell r="A3377" t="str">
            <v>45026456310ZZZZZZZ11</v>
          </cell>
          <cell r="F3377">
            <v>0</v>
          </cell>
        </row>
        <row r="3378">
          <cell r="A3378" t="str">
            <v>45026456320ZZZZZZZ11</v>
          </cell>
          <cell r="F3378">
            <v>0</v>
          </cell>
        </row>
        <row r="3379">
          <cell r="A3379" t="str">
            <v>45026456330ZZZZZZZ11</v>
          </cell>
          <cell r="F3379">
            <v>0</v>
          </cell>
        </row>
        <row r="3380">
          <cell r="A3380" t="str">
            <v>45026456340ZZZZZZZ11</v>
          </cell>
          <cell r="F3380">
            <v>0</v>
          </cell>
        </row>
        <row r="3381">
          <cell r="A3381" t="str">
            <v>45026460010ZZZZZZZ11</v>
          </cell>
          <cell r="F3381">
            <v>0</v>
          </cell>
        </row>
        <row r="3382">
          <cell r="A3382" t="str">
            <v>4502646002026QP1ZZ11</v>
          </cell>
          <cell r="F3382">
            <v>-218752.64000000001</v>
          </cell>
        </row>
        <row r="3383">
          <cell r="A3383" t="str">
            <v>45026460020CFQP1ZZ11</v>
          </cell>
          <cell r="F3383">
            <v>434647.75</v>
          </cell>
        </row>
        <row r="3384">
          <cell r="A3384" t="str">
            <v>45026460030ZZZZZZZ11</v>
          </cell>
          <cell r="F3384">
            <v>0</v>
          </cell>
        </row>
        <row r="3385">
          <cell r="A3385" t="str">
            <v>45026460040ZZZZZZZ11</v>
          </cell>
          <cell r="F3385">
            <v>0</v>
          </cell>
        </row>
        <row r="3386">
          <cell r="A3386" t="str">
            <v>45026460050ZZZZZZZ11</v>
          </cell>
          <cell r="F3386">
            <v>0</v>
          </cell>
        </row>
        <row r="3387">
          <cell r="A3387" t="str">
            <v>45026460060ZZZZZZZ11</v>
          </cell>
          <cell r="F3387">
            <v>0</v>
          </cell>
        </row>
        <row r="3388">
          <cell r="A3388" t="str">
            <v>45026460070ZZZZZZZ11</v>
          </cell>
          <cell r="F3388">
            <v>0</v>
          </cell>
        </row>
        <row r="3389">
          <cell r="A3389" t="str">
            <v>45026460080ZZZZZZZ11</v>
          </cell>
          <cell r="F3389">
            <v>-215895.11</v>
          </cell>
        </row>
        <row r="3390">
          <cell r="A3390" t="str">
            <v>45026460210ZZZZZZZ11</v>
          </cell>
          <cell r="F3390">
            <v>0</v>
          </cell>
        </row>
        <row r="3391">
          <cell r="A3391" t="str">
            <v>45026460220ZZZZZZZ11</v>
          </cell>
          <cell r="F3391">
            <v>0</v>
          </cell>
        </row>
        <row r="3392">
          <cell r="A3392" t="str">
            <v>45026460230ZZZZZZZ11</v>
          </cell>
          <cell r="F3392">
            <v>0</v>
          </cell>
        </row>
        <row r="3393">
          <cell r="A3393" t="str">
            <v>45026460240ZZZZZZZ11</v>
          </cell>
          <cell r="F3393">
            <v>0</v>
          </cell>
        </row>
        <row r="3394">
          <cell r="A3394" t="str">
            <v>45026460250ZZZZZZZ11</v>
          </cell>
          <cell r="F3394">
            <v>0</v>
          </cell>
        </row>
        <row r="3395">
          <cell r="A3395" t="str">
            <v>45026460310ZZZZZZZ11</v>
          </cell>
          <cell r="F3395">
            <v>0</v>
          </cell>
        </row>
        <row r="3396">
          <cell r="A3396" t="str">
            <v>45026460320ZZZZZZZ11</v>
          </cell>
          <cell r="F3396">
            <v>0</v>
          </cell>
        </row>
        <row r="3397">
          <cell r="A3397" t="str">
            <v>45026460330ZZZZZZZ11</v>
          </cell>
          <cell r="F3397">
            <v>0</v>
          </cell>
        </row>
        <row r="3398">
          <cell r="A3398" t="str">
            <v>45026460340ZZZZZZZ11</v>
          </cell>
          <cell r="F3398">
            <v>0</v>
          </cell>
        </row>
        <row r="3399">
          <cell r="A3399" t="str">
            <v>45026680010ZZZZZZZ11</v>
          </cell>
          <cell r="F3399">
            <v>0</v>
          </cell>
        </row>
        <row r="3400">
          <cell r="A3400" t="str">
            <v>45026680020ZZZZZZZ11</v>
          </cell>
          <cell r="F3400">
            <v>0</v>
          </cell>
        </row>
        <row r="3401">
          <cell r="A3401" t="str">
            <v>45026680030ZZZZZZZ11</v>
          </cell>
          <cell r="F3401">
            <v>0</v>
          </cell>
        </row>
        <row r="3402">
          <cell r="A3402" t="str">
            <v>45026680040ZZZZZZZ11</v>
          </cell>
          <cell r="F3402">
            <v>0</v>
          </cell>
        </row>
        <row r="3403">
          <cell r="A3403" t="str">
            <v>45026680050ZZZZZZZ11</v>
          </cell>
          <cell r="F3403">
            <v>0</v>
          </cell>
        </row>
        <row r="3404">
          <cell r="A3404" t="str">
            <v>45026680060ZZZZZZZ11</v>
          </cell>
          <cell r="F3404">
            <v>0</v>
          </cell>
        </row>
        <row r="3405">
          <cell r="A3405" t="str">
            <v>45026680070ZZZZZZZ11</v>
          </cell>
          <cell r="F3405">
            <v>0</v>
          </cell>
        </row>
        <row r="3406">
          <cell r="A3406" t="str">
            <v>45026680080ZZZZZZZ11</v>
          </cell>
          <cell r="F3406">
            <v>0</v>
          </cell>
        </row>
        <row r="3407">
          <cell r="A3407" t="str">
            <v>45026680090ZZZZZZZ11</v>
          </cell>
          <cell r="F3407">
            <v>0</v>
          </cell>
        </row>
        <row r="3408">
          <cell r="A3408" t="str">
            <v>45026680100ZZZZZZZ11</v>
          </cell>
          <cell r="F3408">
            <v>0</v>
          </cell>
        </row>
        <row r="3409">
          <cell r="A3409" t="str">
            <v>45028100010ZZZZZZZ11</v>
          </cell>
          <cell r="F3409">
            <v>5482111.3799999999</v>
          </cell>
        </row>
        <row r="3410">
          <cell r="A3410" t="str">
            <v>45028100020ZZZZZZZ11</v>
          </cell>
          <cell r="F3410">
            <v>0</v>
          </cell>
        </row>
        <row r="3411">
          <cell r="A3411" t="str">
            <v>45028100030ZZZZZZZ11</v>
          </cell>
          <cell r="F3411">
            <v>0</v>
          </cell>
        </row>
        <row r="3412">
          <cell r="A3412" t="str">
            <v>45028100040ZZZZZZZ11</v>
          </cell>
          <cell r="F3412">
            <v>4195903.99</v>
          </cell>
        </row>
        <row r="3413">
          <cell r="A3413" t="str">
            <v>45028100050ZZZZZZZ11</v>
          </cell>
          <cell r="F3413">
            <v>0</v>
          </cell>
        </row>
        <row r="3414">
          <cell r="A3414" t="str">
            <v>45028100060ZZZZZZZ11</v>
          </cell>
          <cell r="F3414">
            <v>0</v>
          </cell>
        </row>
        <row r="3415">
          <cell r="A3415" t="str">
            <v>4601211001026MRCZZ11</v>
          </cell>
          <cell r="F3415">
            <v>1409424.99</v>
          </cell>
        </row>
        <row r="3416">
          <cell r="A3416" t="str">
            <v>4601211022026MRCZZ11</v>
          </cell>
          <cell r="F3416">
            <v>5600</v>
          </cell>
        </row>
        <row r="3417">
          <cell r="A3417" t="str">
            <v>4601211026026MRCZZ11</v>
          </cell>
          <cell r="F3417">
            <v>10228.44</v>
          </cell>
        </row>
        <row r="3418">
          <cell r="A3418" t="str">
            <v>4601211034026MRCZZ11</v>
          </cell>
          <cell r="F3418">
            <v>361525.51</v>
          </cell>
        </row>
        <row r="3419">
          <cell r="A3419" t="str">
            <v>4601211044026MRCZZ11</v>
          </cell>
          <cell r="F3419">
            <v>141750</v>
          </cell>
        </row>
        <row r="3420">
          <cell r="A3420" t="str">
            <v>4601211046026MRCZZ11</v>
          </cell>
          <cell r="F3420">
            <v>117537.99</v>
          </cell>
        </row>
        <row r="3421">
          <cell r="A3421" t="str">
            <v>4601213001026MRCZZ11</v>
          </cell>
          <cell r="F3421">
            <v>315</v>
          </cell>
        </row>
        <row r="3422">
          <cell r="A3422" t="str">
            <v>4601213010026MRCZZ11</v>
          </cell>
          <cell r="F3422">
            <v>21550.1</v>
          </cell>
        </row>
        <row r="3423">
          <cell r="A3423" t="str">
            <v>4601213020026MRCZZ11</v>
          </cell>
          <cell r="F3423">
            <v>74273.41</v>
          </cell>
        </row>
        <row r="3424">
          <cell r="A3424" t="str">
            <v>4601213030026MRCZZ11</v>
          </cell>
          <cell r="F3424">
            <v>268058.94</v>
          </cell>
        </row>
        <row r="3425">
          <cell r="A3425" t="str">
            <v>4601213040026MRCZZ11</v>
          </cell>
          <cell r="F3425">
            <v>5353.92</v>
          </cell>
        </row>
        <row r="3426">
          <cell r="A3426" t="str">
            <v>4601230452026MRCZZ11</v>
          </cell>
          <cell r="F3426">
            <v>0</v>
          </cell>
        </row>
        <row r="3427">
          <cell r="A3427" t="str">
            <v>4601230511026MRCZZ11</v>
          </cell>
          <cell r="F3427">
            <v>7885.18</v>
          </cell>
        </row>
        <row r="3428">
          <cell r="A3428" t="str">
            <v>4601230541026MRCZZ11</v>
          </cell>
          <cell r="F3428">
            <v>19469.900000000001</v>
          </cell>
        </row>
        <row r="3429">
          <cell r="A3429" t="str">
            <v>4601232360D26MRCZZ11</v>
          </cell>
          <cell r="F3429">
            <v>0</v>
          </cell>
        </row>
        <row r="3430">
          <cell r="A3430" t="str">
            <v>4601272242026MRCZZ11</v>
          </cell>
          <cell r="F3430">
            <v>0</v>
          </cell>
        </row>
        <row r="3431">
          <cell r="A3431" t="str">
            <v>4601272243026MRCZZ11</v>
          </cell>
          <cell r="F3431">
            <v>0</v>
          </cell>
        </row>
        <row r="3432">
          <cell r="A3432" t="str">
            <v>4601272244026MRCZZ11</v>
          </cell>
          <cell r="F3432">
            <v>0</v>
          </cell>
        </row>
        <row r="3433">
          <cell r="A3433" t="str">
            <v>4601272245026MRCZZ11</v>
          </cell>
          <cell r="F3433">
            <v>0</v>
          </cell>
        </row>
        <row r="3434">
          <cell r="A3434" t="str">
            <v>4601272246026MRCZZ11</v>
          </cell>
          <cell r="F3434">
            <v>0</v>
          </cell>
        </row>
        <row r="3435">
          <cell r="A3435" t="str">
            <v>4601272247026MRCZZ11</v>
          </cell>
          <cell r="F3435">
            <v>0</v>
          </cell>
        </row>
        <row r="3436">
          <cell r="A3436" t="str">
            <v>4601272248026MRCZZ11</v>
          </cell>
          <cell r="F3436">
            <v>0</v>
          </cell>
        </row>
        <row r="3437">
          <cell r="A3437" t="str">
            <v>4601272249026MRCZZ11</v>
          </cell>
          <cell r="F3437">
            <v>0</v>
          </cell>
        </row>
        <row r="3438">
          <cell r="A3438" t="str">
            <v>4601272250026MRCZZ11</v>
          </cell>
          <cell r="F3438">
            <v>0</v>
          </cell>
        </row>
        <row r="3439">
          <cell r="A3439" t="str">
            <v>4601395049026MRC2A11</v>
          </cell>
          <cell r="F3439">
            <v>39938.410000000003</v>
          </cell>
        </row>
        <row r="3440">
          <cell r="A3440" t="str">
            <v>46013996050ZZZZZZZ11</v>
          </cell>
          <cell r="F3440">
            <v>-2242977.06</v>
          </cell>
        </row>
        <row r="3441">
          <cell r="A3441" t="str">
            <v>46013996100ZZZZZZZ11</v>
          </cell>
          <cell r="F3441">
            <v>0</v>
          </cell>
        </row>
        <row r="3442">
          <cell r="A3442" t="str">
            <v>46018100010ZZZZZZZ11</v>
          </cell>
          <cell r="F3442">
            <v>1980386.3</v>
          </cell>
        </row>
        <row r="3443">
          <cell r="A3443" t="str">
            <v>46018100020ZZZZZZZ11</v>
          </cell>
          <cell r="F3443">
            <v>0</v>
          </cell>
        </row>
        <row r="3444">
          <cell r="A3444" t="str">
            <v>46018100030ZZZZZZZ11</v>
          </cell>
          <cell r="F3444">
            <v>0</v>
          </cell>
        </row>
        <row r="3445">
          <cell r="A3445" t="str">
            <v>46018100040ZZZZZZZ11</v>
          </cell>
          <cell r="F3445">
            <v>2242977.06</v>
          </cell>
        </row>
        <row r="3446">
          <cell r="A3446" t="str">
            <v>46018100050ZZZZZZZ11</v>
          </cell>
          <cell r="F3446">
            <v>0</v>
          </cell>
        </row>
        <row r="3447">
          <cell r="A3447" t="str">
            <v>46018100060ZZZZZZZ11</v>
          </cell>
          <cell r="F3447">
            <v>0</v>
          </cell>
        </row>
        <row r="3448">
          <cell r="A3448" t="str">
            <v>4602211001026MRCZZ11</v>
          </cell>
          <cell r="F3448">
            <v>889306.45</v>
          </cell>
        </row>
        <row r="3449">
          <cell r="A3449" t="str">
            <v>4602211022026MRCZZ11</v>
          </cell>
          <cell r="F3449">
            <v>0</v>
          </cell>
        </row>
        <row r="3450">
          <cell r="A3450" t="str">
            <v>4602211034026MRCZZ11</v>
          </cell>
          <cell r="F3450">
            <v>0.01</v>
          </cell>
        </row>
        <row r="3451">
          <cell r="A3451" t="str">
            <v>4602211044026MRCZZ11</v>
          </cell>
          <cell r="F3451">
            <v>0</v>
          </cell>
        </row>
        <row r="3452">
          <cell r="A3452" t="str">
            <v>4602211046026MRCZZ11</v>
          </cell>
          <cell r="F3452">
            <v>-0.01</v>
          </cell>
        </row>
        <row r="3453">
          <cell r="A3453" t="str">
            <v>4602213001026MRCZZ11</v>
          </cell>
          <cell r="F3453">
            <v>87.49</v>
          </cell>
        </row>
        <row r="3454">
          <cell r="A3454" t="str">
            <v>4602213030026MRCZZ11</v>
          </cell>
          <cell r="F3454">
            <v>0</v>
          </cell>
        </row>
        <row r="3455">
          <cell r="A3455" t="str">
            <v>4602213040026MRCZZ11</v>
          </cell>
          <cell r="F3455">
            <v>1487.21</v>
          </cell>
        </row>
        <row r="3456">
          <cell r="A3456" t="str">
            <v>4602227030026MRCZZ11</v>
          </cell>
          <cell r="F3456">
            <v>364758.26</v>
          </cell>
        </row>
        <row r="3457">
          <cell r="A3457" t="str">
            <v>4602230178026MRCZZ11</v>
          </cell>
          <cell r="F3457">
            <v>149658.03</v>
          </cell>
        </row>
        <row r="3458">
          <cell r="A3458" t="str">
            <v>4602230452026MRCZZ11</v>
          </cell>
          <cell r="F3458">
            <v>0</v>
          </cell>
        </row>
        <row r="3459">
          <cell r="A3459" t="str">
            <v>4602230511026MRCZZ11</v>
          </cell>
          <cell r="F3459">
            <v>0</v>
          </cell>
        </row>
        <row r="3460">
          <cell r="A3460" t="str">
            <v>4602230541026MRCZZ11</v>
          </cell>
          <cell r="F3460">
            <v>8893.08</v>
          </cell>
        </row>
        <row r="3461">
          <cell r="A3461" t="str">
            <v>4602230576026MRCZZ11</v>
          </cell>
          <cell r="F3461">
            <v>0</v>
          </cell>
        </row>
        <row r="3462">
          <cell r="A3462" t="str">
            <v>4602230576126MRCZZ11</v>
          </cell>
          <cell r="F3462">
            <v>0</v>
          </cell>
        </row>
        <row r="3463">
          <cell r="A3463" t="str">
            <v>4602230577026MRCZZ11</v>
          </cell>
          <cell r="F3463">
            <v>122</v>
          </cell>
        </row>
        <row r="3464">
          <cell r="A3464" t="str">
            <v>4602230578026MRCZZ11</v>
          </cell>
          <cell r="F3464">
            <v>0</v>
          </cell>
        </row>
        <row r="3465">
          <cell r="A3465" t="str">
            <v>4602230580026MRCZZ11</v>
          </cell>
          <cell r="F3465">
            <v>938.96</v>
          </cell>
        </row>
        <row r="3466">
          <cell r="A3466" t="str">
            <v>4602230583026MRCZZ11</v>
          </cell>
          <cell r="F3466">
            <v>0</v>
          </cell>
        </row>
        <row r="3467">
          <cell r="A3467" t="str">
            <v>4602230583126MRCZZ11</v>
          </cell>
          <cell r="F3467">
            <v>0</v>
          </cell>
        </row>
        <row r="3468">
          <cell r="A3468" t="str">
            <v>4602232360D26MRCZZ11</v>
          </cell>
          <cell r="F3468">
            <v>8586.5</v>
          </cell>
        </row>
        <row r="3469">
          <cell r="A3469" t="str">
            <v>46023996050ZZZZZZZ11</v>
          </cell>
          <cell r="F3469">
            <v>-1393663.54</v>
          </cell>
        </row>
        <row r="3470">
          <cell r="A3470" t="str">
            <v>46023996100ZZZZZZZ11</v>
          </cell>
          <cell r="F3470">
            <v>0</v>
          </cell>
        </row>
        <row r="3471">
          <cell r="A3471" t="str">
            <v>46028100010ZZZZZZZ11</v>
          </cell>
          <cell r="F3471">
            <v>3509828.53</v>
          </cell>
        </row>
        <row r="3472">
          <cell r="A3472" t="str">
            <v>46028100020ZZZZZZZ11</v>
          </cell>
          <cell r="F3472">
            <v>0</v>
          </cell>
        </row>
        <row r="3473">
          <cell r="A3473" t="str">
            <v>46028100030ZZZZZZZ11</v>
          </cell>
          <cell r="F3473">
            <v>0</v>
          </cell>
        </row>
        <row r="3474">
          <cell r="A3474" t="str">
            <v>46028100040ZZZZZZZ11</v>
          </cell>
          <cell r="F3474">
            <v>1393663.54</v>
          </cell>
        </row>
        <row r="3475">
          <cell r="A3475" t="str">
            <v>46028100050ZZZZZZZ11</v>
          </cell>
          <cell r="F3475">
            <v>0</v>
          </cell>
        </row>
        <row r="3476">
          <cell r="A3476" t="str">
            <v>46028100060ZZZZZZZ11</v>
          </cell>
          <cell r="F3476">
            <v>0</v>
          </cell>
        </row>
        <row r="3477">
          <cell r="A3477" t="str">
            <v>4801102030026ZZZZZ11</v>
          </cell>
          <cell r="F3477">
            <v>-558124282.28999996</v>
          </cell>
        </row>
        <row r="3478">
          <cell r="A3478" t="str">
            <v>4801102060026ZZZZZ11</v>
          </cell>
          <cell r="F3478">
            <v>0</v>
          </cell>
        </row>
        <row r="3479">
          <cell r="A3479" t="str">
            <v>4801102061026ZZZZZ11</v>
          </cell>
          <cell r="F3479">
            <v>0</v>
          </cell>
        </row>
        <row r="3480">
          <cell r="A3480" t="str">
            <v>4801102062026ZZZZZ11</v>
          </cell>
          <cell r="F3480">
            <v>0</v>
          </cell>
        </row>
        <row r="3481">
          <cell r="A3481" t="str">
            <v>4801102063026ZZZZZ11</v>
          </cell>
          <cell r="F3481">
            <v>0</v>
          </cell>
        </row>
        <row r="3482">
          <cell r="A3482" t="str">
            <v>4801102064026ZZZZZ11</v>
          </cell>
          <cell r="F3482">
            <v>0</v>
          </cell>
        </row>
        <row r="3483">
          <cell r="A3483" t="str">
            <v>4801102150026ZZZZZ11</v>
          </cell>
          <cell r="F3483">
            <v>-37433303.969999999</v>
          </cell>
        </row>
        <row r="3484">
          <cell r="A3484" t="str">
            <v>4801102150126RB1ZZ11</v>
          </cell>
          <cell r="F3484">
            <v>26487333.719999999</v>
          </cell>
        </row>
        <row r="3485">
          <cell r="A3485" t="str">
            <v>4801102151026ZZZZZ11</v>
          </cell>
          <cell r="F3485">
            <v>0</v>
          </cell>
        </row>
        <row r="3486">
          <cell r="A3486" t="str">
            <v>4801102152026ZZZZZ11</v>
          </cell>
          <cell r="F3486">
            <v>0</v>
          </cell>
        </row>
        <row r="3487">
          <cell r="A3487" t="str">
            <v>4801102153026ZZZZZ11</v>
          </cell>
          <cell r="F3487">
            <v>-2395223.04</v>
          </cell>
        </row>
        <row r="3488">
          <cell r="A3488" t="str">
            <v>4801102153126RB1ZZ11</v>
          </cell>
          <cell r="F3488">
            <v>299668.13</v>
          </cell>
        </row>
        <row r="3489">
          <cell r="A3489" t="str">
            <v>4801102154026ZZZZZ11</v>
          </cell>
          <cell r="F3489">
            <v>0</v>
          </cell>
        </row>
        <row r="3490">
          <cell r="A3490" t="str">
            <v>4801102155026ZZZZZ11</v>
          </cell>
          <cell r="F3490">
            <v>0</v>
          </cell>
        </row>
        <row r="3491">
          <cell r="A3491" t="str">
            <v>4801102156026ZZZZZ11</v>
          </cell>
          <cell r="F3491">
            <v>0</v>
          </cell>
        </row>
        <row r="3492">
          <cell r="A3492" t="str">
            <v>4801102240026ZZZZZ11</v>
          </cell>
          <cell r="F3492">
            <v>0</v>
          </cell>
        </row>
        <row r="3493">
          <cell r="A3493" t="str">
            <v>4801102360026ZZZZZ11</v>
          </cell>
          <cell r="F3493">
            <v>0</v>
          </cell>
        </row>
        <row r="3494">
          <cell r="A3494" t="str">
            <v>4801102361026ZZZZZ11</v>
          </cell>
          <cell r="F3494">
            <v>0</v>
          </cell>
        </row>
        <row r="3495">
          <cell r="A3495" t="str">
            <v>4801102390026ZZZZZ11</v>
          </cell>
          <cell r="F3495">
            <v>0</v>
          </cell>
        </row>
        <row r="3496">
          <cell r="A3496" t="str">
            <v>4801102450026ZZZZZ11</v>
          </cell>
          <cell r="F3496">
            <v>0</v>
          </cell>
        </row>
        <row r="3497">
          <cell r="A3497" t="str">
            <v>4801102451026ZZZZZ11</v>
          </cell>
          <cell r="F3497">
            <v>0</v>
          </cell>
        </row>
        <row r="3498">
          <cell r="A3498" t="str">
            <v>4801102452026ZZZZZ11</v>
          </cell>
          <cell r="F3498">
            <v>0</v>
          </cell>
        </row>
        <row r="3499">
          <cell r="A3499" t="str">
            <v>4801102453026ZZZZZ11</v>
          </cell>
          <cell r="F3499">
            <v>-135912.25</v>
          </cell>
        </row>
        <row r="3500">
          <cell r="A3500" t="str">
            <v>4801102453126RB6ZZ11</v>
          </cell>
          <cell r="F3500">
            <v>0</v>
          </cell>
        </row>
        <row r="3501">
          <cell r="A3501" t="str">
            <v>4801102510026ZZZZZ11</v>
          </cell>
          <cell r="F3501">
            <v>-474705165.48000002</v>
          </cell>
        </row>
        <row r="3502">
          <cell r="A3502" t="str">
            <v>4801102510126RB6ZZ11</v>
          </cell>
          <cell r="F3502">
            <v>69789443.659999996</v>
          </cell>
        </row>
        <row r="3503">
          <cell r="A3503" t="str">
            <v>4801102510226RB2ZZ11</v>
          </cell>
          <cell r="F3503">
            <v>13613246.939999999</v>
          </cell>
        </row>
        <row r="3504">
          <cell r="A3504" t="str">
            <v>4801102510326RB3ZZ11</v>
          </cell>
          <cell r="F3504">
            <v>0</v>
          </cell>
        </row>
        <row r="3505">
          <cell r="A3505" t="str">
            <v>4801102511026ZZZZZ11</v>
          </cell>
          <cell r="F3505">
            <v>0</v>
          </cell>
        </row>
        <row r="3506">
          <cell r="A3506" t="str">
            <v>4801102512026ZZZZZ11</v>
          </cell>
          <cell r="F3506">
            <v>0</v>
          </cell>
        </row>
        <row r="3507">
          <cell r="A3507" t="str">
            <v>4801102513026ZZZZZ11</v>
          </cell>
          <cell r="F3507">
            <v>0</v>
          </cell>
        </row>
        <row r="3508">
          <cell r="A3508" t="str">
            <v>4801102540026ZZZZZ11</v>
          </cell>
          <cell r="F3508">
            <v>0</v>
          </cell>
        </row>
        <row r="3509">
          <cell r="A3509" t="str">
            <v>4801102541026ZZZZZ11</v>
          </cell>
          <cell r="F3509">
            <v>0</v>
          </cell>
        </row>
        <row r="3510">
          <cell r="A3510" t="str">
            <v>4801102542026ZZZZZ11</v>
          </cell>
          <cell r="F3510">
            <v>0</v>
          </cell>
        </row>
        <row r="3511">
          <cell r="A3511" t="str">
            <v>4801102543026ZZZZZ11</v>
          </cell>
          <cell r="F3511">
            <v>0</v>
          </cell>
        </row>
        <row r="3512">
          <cell r="A3512" t="str">
            <v>4801102544026ZZZZZ11</v>
          </cell>
          <cell r="F3512">
            <v>0</v>
          </cell>
        </row>
        <row r="3513">
          <cell r="A3513" t="str">
            <v>4801102546026ZZZZZ11</v>
          </cell>
          <cell r="F3513">
            <v>-247373266.13</v>
          </cell>
        </row>
        <row r="3514">
          <cell r="A3514" t="str">
            <v>4801102546126ZZZZZ11</v>
          </cell>
          <cell r="F3514">
            <v>0</v>
          </cell>
        </row>
        <row r="3515">
          <cell r="A3515" t="str">
            <v>4801102547026ZZZZZ11</v>
          </cell>
          <cell r="F3515">
            <v>0</v>
          </cell>
        </row>
        <row r="3516">
          <cell r="A3516" t="str">
            <v>4801102548026ZZZZZ11</v>
          </cell>
          <cell r="F3516">
            <v>0</v>
          </cell>
        </row>
        <row r="3517">
          <cell r="A3517" t="str">
            <v>4801102549026ZZZZZ11</v>
          </cell>
          <cell r="F3517">
            <v>0</v>
          </cell>
        </row>
        <row r="3518">
          <cell r="A3518" t="str">
            <v>4801102550026ZZZZZ11</v>
          </cell>
          <cell r="F3518">
            <v>0</v>
          </cell>
        </row>
        <row r="3519">
          <cell r="A3519" t="str">
            <v>4801102551026ZZZZZ11</v>
          </cell>
          <cell r="F3519">
            <v>0</v>
          </cell>
        </row>
        <row r="3520">
          <cell r="A3520" t="str">
            <v>4801117201006ZZZZZ11</v>
          </cell>
          <cell r="F3520">
            <v>-145061122.72999999</v>
          </cell>
        </row>
        <row r="3521">
          <cell r="A3521" t="str">
            <v>4801240001026MRCZZ11</v>
          </cell>
          <cell r="F3521">
            <v>18245877.309999999</v>
          </cell>
        </row>
        <row r="3522">
          <cell r="A3522" t="str">
            <v>4801395049026MRC2A11</v>
          </cell>
          <cell r="F3522">
            <v>23596.84</v>
          </cell>
        </row>
        <row r="3523">
          <cell r="A3523" t="str">
            <v>48013996050ZZZZZZZ11</v>
          </cell>
          <cell r="F3523">
            <v>1100908969.54</v>
          </cell>
        </row>
        <row r="3524">
          <cell r="A3524" t="str">
            <v>48013996100ZZZZZZZ11</v>
          </cell>
          <cell r="F3524">
            <v>0</v>
          </cell>
        </row>
        <row r="3525">
          <cell r="A3525" t="str">
            <v>48015210010ZZZZZZZ11</v>
          </cell>
          <cell r="F3525">
            <v>278573450.44999999</v>
          </cell>
        </row>
        <row r="3526">
          <cell r="A3526" t="str">
            <v>48015210020ZZZZZZZ11</v>
          </cell>
          <cell r="F3526">
            <v>575396184.24000001</v>
          </cell>
        </row>
        <row r="3527">
          <cell r="A3527" t="str">
            <v>48015210030ZZZZZZZ11</v>
          </cell>
          <cell r="F3527">
            <v>0</v>
          </cell>
        </row>
        <row r="3528">
          <cell r="A3528" t="str">
            <v>48015210040ZZZZZZZ11</v>
          </cell>
          <cell r="F3528">
            <v>-492175595.02999997</v>
          </cell>
        </row>
        <row r="3529">
          <cell r="A3529" t="str">
            <v>48015210050ZZZZZZZ11</v>
          </cell>
          <cell r="F3529">
            <v>0</v>
          </cell>
        </row>
        <row r="3530">
          <cell r="A3530" t="str">
            <v>48015210060ZZZZZZZ11</v>
          </cell>
          <cell r="F3530">
            <v>27584616.890000001</v>
          </cell>
        </row>
        <row r="3531">
          <cell r="A3531" t="str">
            <v>48015210070ZZZZZZZ11</v>
          </cell>
          <cell r="F3531">
            <v>0</v>
          </cell>
        </row>
        <row r="3532">
          <cell r="A3532" t="str">
            <v>48015210210ZZZZZZZ11</v>
          </cell>
          <cell r="F3532">
            <v>-193677907.74000001</v>
          </cell>
        </row>
        <row r="3533">
          <cell r="A3533" t="str">
            <v>48015210230ZZZZZZZ11</v>
          </cell>
          <cell r="F3533">
            <v>-15952043.939999999</v>
          </cell>
        </row>
        <row r="3534">
          <cell r="A3534" t="str">
            <v>48015210240ZZZZZZZ11</v>
          </cell>
          <cell r="F3534">
            <v>0</v>
          </cell>
        </row>
        <row r="3535">
          <cell r="A3535" t="str">
            <v>48015211610ZZZZZZZ11</v>
          </cell>
          <cell r="F3535">
            <v>20059955.420000002</v>
          </cell>
        </row>
        <row r="3536">
          <cell r="A3536" t="str">
            <v>48015211620ZZZZZZZ11</v>
          </cell>
          <cell r="F3536">
            <v>8841719.1999999993</v>
          </cell>
        </row>
        <row r="3537">
          <cell r="A3537" t="str">
            <v>48015211630ZZZZZZZ11</v>
          </cell>
          <cell r="F3537">
            <v>0</v>
          </cell>
        </row>
        <row r="3538">
          <cell r="A3538" t="str">
            <v>48015211640ZZZZZZZ11</v>
          </cell>
          <cell r="F3538">
            <v>-5871049.4299999997</v>
          </cell>
        </row>
        <row r="3539">
          <cell r="A3539" t="str">
            <v>48015211650ZZZZZZZ11</v>
          </cell>
          <cell r="F3539">
            <v>0</v>
          </cell>
        </row>
        <row r="3540">
          <cell r="A3540" t="str">
            <v>48015211660ZZZZZZZ11</v>
          </cell>
          <cell r="F3540">
            <v>2393881.71</v>
          </cell>
        </row>
        <row r="3541">
          <cell r="A3541" t="str">
            <v>48015211670ZZZZZZZ11</v>
          </cell>
          <cell r="F3541">
            <v>0</v>
          </cell>
        </row>
        <row r="3542">
          <cell r="A3542" t="str">
            <v>48015211810ZZZZZZZ11</v>
          </cell>
          <cell r="F3542">
            <v>0</v>
          </cell>
        </row>
        <row r="3543">
          <cell r="A3543" t="str">
            <v>48015211830ZZZZZZZ11</v>
          </cell>
          <cell r="F3543">
            <v>0</v>
          </cell>
        </row>
        <row r="3544">
          <cell r="A3544" t="str">
            <v>48015211840ZZZZZZZ11</v>
          </cell>
          <cell r="F3544">
            <v>0</v>
          </cell>
        </row>
        <row r="3545">
          <cell r="A3545" t="str">
            <v>48015213110ZZZZZZZ11</v>
          </cell>
          <cell r="F3545">
            <v>0</v>
          </cell>
        </row>
        <row r="3546">
          <cell r="A3546" t="str">
            <v>48015213120ZZZZZZZ11</v>
          </cell>
          <cell r="F3546">
            <v>0</v>
          </cell>
        </row>
        <row r="3547">
          <cell r="A3547" t="str">
            <v>48015213130ZZZZZZZ11</v>
          </cell>
          <cell r="F3547">
            <v>0</v>
          </cell>
        </row>
        <row r="3548">
          <cell r="A3548" t="str">
            <v>48015213140ZZZZZZZ11</v>
          </cell>
          <cell r="F3548">
            <v>0</v>
          </cell>
        </row>
        <row r="3549">
          <cell r="A3549" t="str">
            <v>48015213150ZZZZZZZ11</v>
          </cell>
          <cell r="F3549">
            <v>0</v>
          </cell>
        </row>
        <row r="3550">
          <cell r="A3550" t="str">
            <v>48015213160ZZZZZZZ11</v>
          </cell>
          <cell r="F3550">
            <v>0</v>
          </cell>
        </row>
        <row r="3551">
          <cell r="A3551" t="str">
            <v>48015213170ZZZZZZZ11</v>
          </cell>
          <cell r="F3551">
            <v>0</v>
          </cell>
        </row>
        <row r="3552">
          <cell r="A3552" t="str">
            <v>48015213310ZZZZZZZ11</v>
          </cell>
          <cell r="F3552">
            <v>0</v>
          </cell>
        </row>
        <row r="3553">
          <cell r="A3553" t="str">
            <v>48015213330ZZZZZZZ11</v>
          </cell>
          <cell r="F3553">
            <v>0</v>
          </cell>
        </row>
        <row r="3554">
          <cell r="A3554" t="str">
            <v>48015213340ZZZZZZZ11</v>
          </cell>
          <cell r="F3554">
            <v>0</v>
          </cell>
        </row>
        <row r="3555">
          <cell r="A3555" t="str">
            <v>48015213410ZZZZZZZ11</v>
          </cell>
          <cell r="F3555">
            <v>0</v>
          </cell>
        </row>
        <row r="3556">
          <cell r="A3556" t="str">
            <v>48015213420ZZZZZZZ11</v>
          </cell>
          <cell r="F3556">
            <v>0</v>
          </cell>
        </row>
        <row r="3557">
          <cell r="A3557" t="str">
            <v>48015213430ZZZZZZZ11</v>
          </cell>
          <cell r="F3557">
            <v>0</v>
          </cell>
        </row>
        <row r="3558">
          <cell r="A3558" t="str">
            <v>48015213440ZZZZZZZ11</v>
          </cell>
          <cell r="F3558">
            <v>0</v>
          </cell>
        </row>
        <row r="3559">
          <cell r="A3559" t="str">
            <v>48015213450ZZZZZZZ11</v>
          </cell>
          <cell r="F3559">
            <v>0</v>
          </cell>
        </row>
        <row r="3560">
          <cell r="A3560" t="str">
            <v>48015213460ZZZZZZZ11</v>
          </cell>
          <cell r="F3560">
            <v>0</v>
          </cell>
        </row>
        <row r="3561">
          <cell r="A3561" t="str">
            <v>48015213470ZZZZZZZ11</v>
          </cell>
          <cell r="F3561">
            <v>0</v>
          </cell>
        </row>
        <row r="3562">
          <cell r="A3562" t="str">
            <v>48015213610ZZZZZZZ11</v>
          </cell>
          <cell r="F3562">
            <v>0</v>
          </cell>
        </row>
        <row r="3563">
          <cell r="A3563" t="str">
            <v>48015213630ZZZZZZZ11</v>
          </cell>
          <cell r="F3563">
            <v>0</v>
          </cell>
        </row>
        <row r="3564">
          <cell r="A3564" t="str">
            <v>48015213640ZZZZZZZ11</v>
          </cell>
          <cell r="F3564">
            <v>0</v>
          </cell>
        </row>
        <row r="3565">
          <cell r="A3565" t="str">
            <v>48015213710ZZZZZZZ11</v>
          </cell>
          <cell r="F3565">
            <v>0</v>
          </cell>
        </row>
        <row r="3566">
          <cell r="A3566" t="str">
            <v>48015213720ZZZZZZZ11</v>
          </cell>
          <cell r="F3566">
            <v>0</v>
          </cell>
        </row>
        <row r="3567">
          <cell r="A3567" t="str">
            <v>48015213730ZZZZZZZ11</v>
          </cell>
          <cell r="F3567">
            <v>0</v>
          </cell>
        </row>
        <row r="3568">
          <cell r="A3568" t="str">
            <v>48015213740ZZZZZZZ11</v>
          </cell>
          <cell r="F3568">
            <v>0</v>
          </cell>
        </row>
        <row r="3569">
          <cell r="A3569" t="str">
            <v>48015213750ZZZZZZZ11</v>
          </cell>
          <cell r="F3569">
            <v>0</v>
          </cell>
        </row>
        <row r="3570">
          <cell r="A3570" t="str">
            <v>48015213760ZZZZZZZ11</v>
          </cell>
          <cell r="F3570">
            <v>0</v>
          </cell>
        </row>
        <row r="3571">
          <cell r="A3571" t="str">
            <v>48015213770ZZZZZZZ11</v>
          </cell>
          <cell r="F3571">
            <v>0</v>
          </cell>
        </row>
        <row r="3572">
          <cell r="A3572" t="str">
            <v>48015213910ZZZZZZZ11</v>
          </cell>
          <cell r="F3572">
            <v>0</v>
          </cell>
        </row>
        <row r="3573">
          <cell r="A3573" t="str">
            <v>48015213930ZZZZZZZ11</v>
          </cell>
          <cell r="F3573">
            <v>0</v>
          </cell>
        </row>
        <row r="3574">
          <cell r="A3574" t="str">
            <v>48015213940ZZZZZZZ11</v>
          </cell>
          <cell r="F3574">
            <v>0</v>
          </cell>
        </row>
        <row r="3575">
          <cell r="A3575" t="str">
            <v>48015214010ZZZZZZZ11</v>
          </cell>
          <cell r="F3575">
            <v>0</v>
          </cell>
        </row>
        <row r="3576">
          <cell r="A3576" t="str">
            <v>48015214020ZZZZZZZ11</v>
          </cell>
          <cell r="F3576">
            <v>0</v>
          </cell>
        </row>
        <row r="3577">
          <cell r="A3577" t="str">
            <v>48015214030ZZZZZZZ11</v>
          </cell>
          <cell r="F3577">
            <v>0</v>
          </cell>
        </row>
        <row r="3578">
          <cell r="A3578" t="str">
            <v>48015214040ZZZZZZZ11</v>
          </cell>
          <cell r="F3578">
            <v>0</v>
          </cell>
        </row>
        <row r="3579">
          <cell r="A3579" t="str">
            <v>48015214050ZZZZZZZ11</v>
          </cell>
          <cell r="F3579">
            <v>0</v>
          </cell>
        </row>
        <row r="3580">
          <cell r="A3580" t="str">
            <v>48015214060ZZZZZZZ11</v>
          </cell>
          <cell r="F3580">
            <v>0</v>
          </cell>
        </row>
        <row r="3581">
          <cell r="A3581" t="str">
            <v>48015214070ZZZZZZZ11</v>
          </cell>
          <cell r="F3581">
            <v>0</v>
          </cell>
        </row>
        <row r="3582">
          <cell r="A3582" t="str">
            <v>48015214210ZZZZZZZ11</v>
          </cell>
          <cell r="F3582">
            <v>0</v>
          </cell>
        </row>
        <row r="3583">
          <cell r="A3583" t="str">
            <v>48015214230ZZZZZZZ11</v>
          </cell>
          <cell r="F3583">
            <v>0</v>
          </cell>
        </row>
        <row r="3584">
          <cell r="A3584" t="str">
            <v>48015214240ZZZZZZZ11</v>
          </cell>
          <cell r="F3584">
            <v>0</v>
          </cell>
        </row>
        <row r="3585">
          <cell r="A3585" t="str">
            <v>48015214310ZZZZZZZ11</v>
          </cell>
          <cell r="F3585">
            <v>0</v>
          </cell>
        </row>
        <row r="3586">
          <cell r="A3586" t="str">
            <v>48015214320ZZZZZZZ11</v>
          </cell>
          <cell r="F3586">
            <v>0</v>
          </cell>
        </row>
        <row r="3587">
          <cell r="A3587" t="str">
            <v>48015214330ZZZZZZZ11</v>
          </cell>
          <cell r="F3587">
            <v>0</v>
          </cell>
        </row>
        <row r="3588">
          <cell r="A3588" t="str">
            <v>48015214340ZZZZZZZ11</v>
          </cell>
          <cell r="F3588">
            <v>0</v>
          </cell>
        </row>
        <row r="3589">
          <cell r="A3589" t="str">
            <v>48015214350ZZZZZZZ11</v>
          </cell>
          <cell r="F3589">
            <v>0</v>
          </cell>
        </row>
        <row r="3590">
          <cell r="A3590" t="str">
            <v>48015214360ZZZZZZZ11</v>
          </cell>
          <cell r="F3590">
            <v>0</v>
          </cell>
        </row>
        <row r="3591">
          <cell r="A3591" t="str">
            <v>48015214370ZZZZZZZ11</v>
          </cell>
          <cell r="F3591">
            <v>0</v>
          </cell>
        </row>
        <row r="3592">
          <cell r="A3592" t="str">
            <v>48015214510ZZZZZZZ11</v>
          </cell>
          <cell r="F3592">
            <v>0</v>
          </cell>
        </row>
        <row r="3593">
          <cell r="A3593" t="str">
            <v>48015214530ZZZZZZZ11</v>
          </cell>
          <cell r="F3593">
            <v>0</v>
          </cell>
        </row>
        <row r="3594">
          <cell r="A3594" t="str">
            <v>48015214540ZZZZZZZ11</v>
          </cell>
          <cell r="F3594">
            <v>0</v>
          </cell>
        </row>
        <row r="3595">
          <cell r="A3595" t="str">
            <v>48015214610ZZZZZZZ11</v>
          </cell>
          <cell r="F3595">
            <v>0</v>
          </cell>
        </row>
        <row r="3596">
          <cell r="A3596" t="str">
            <v>48015214620ZZZZZZZ11</v>
          </cell>
          <cell r="F3596">
            <v>0</v>
          </cell>
        </row>
        <row r="3597">
          <cell r="A3597" t="str">
            <v>48015214630ZZZZZZZ11</v>
          </cell>
          <cell r="F3597">
            <v>0</v>
          </cell>
        </row>
        <row r="3598">
          <cell r="A3598" t="str">
            <v>48015214640ZZZZZZZ11</v>
          </cell>
          <cell r="F3598">
            <v>0</v>
          </cell>
        </row>
        <row r="3599">
          <cell r="A3599" t="str">
            <v>48015214650ZZZZZZZ11</v>
          </cell>
          <cell r="F3599">
            <v>0</v>
          </cell>
        </row>
        <row r="3600">
          <cell r="A3600" t="str">
            <v>48015214660ZZZZZZZ11</v>
          </cell>
          <cell r="F3600">
            <v>0</v>
          </cell>
        </row>
        <row r="3601">
          <cell r="A3601" t="str">
            <v>48015214670ZZZZZZZ11</v>
          </cell>
          <cell r="F3601">
            <v>0</v>
          </cell>
        </row>
        <row r="3602">
          <cell r="A3602" t="str">
            <v>48015214810ZZZZZZZ11</v>
          </cell>
          <cell r="F3602">
            <v>0</v>
          </cell>
        </row>
        <row r="3603">
          <cell r="A3603" t="str">
            <v>48015214830ZZZZZZZ11</v>
          </cell>
          <cell r="F3603">
            <v>0</v>
          </cell>
        </row>
        <row r="3604">
          <cell r="A3604" t="str">
            <v>48015214840ZZZZZZZ11</v>
          </cell>
          <cell r="F3604">
            <v>0</v>
          </cell>
        </row>
        <row r="3605">
          <cell r="A3605" t="str">
            <v>48015214910ZZZZZZZ11</v>
          </cell>
          <cell r="F3605">
            <v>0</v>
          </cell>
        </row>
        <row r="3606">
          <cell r="A3606" t="str">
            <v>48015214920ZZZZZZZ11</v>
          </cell>
          <cell r="F3606">
            <v>0</v>
          </cell>
        </row>
        <row r="3607">
          <cell r="A3607" t="str">
            <v>48015214930ZZZZZZZ11</v>
          </cell>
          <cell r="F3607">
            <v>0</v>
          </cell>
        </row>
        <row r="3608">
          <cell r="A3608" t="str">
            <v>48015214940ZZZZZZZ11</v>
          </cell>
          <cell r="F3608">
            <v>0</v>
          </cell>
        </row>
        <row r="3609">
          <cell r="A3609" t="str">
            <v>48015214950ZZZZZZZ11</v>
          </cell>
          <cell r="F3609">
            <v>0</v>
          </cell>
        </row>
        <row r="3610">
          <cell r="A3610" t="str">
            <v>48015214960ZZZZZZZ11</v>
          </cell>
          <cell r="F3610">
            <v>0</v>
          </cell>
        </row>
        <row r="3611">
          <cell r="A3611" t="str">
            <v>48015214970ZZZZZZZ11</v>
          </cell>
          <cell r="F3611">
            <v>0</v>
          </cell>
        </row>
        <row r="3612">
          <cell r="A3612" t="str">
            <v>48015215110ZZZZZZZ11</v>
          </cell>
          <cell r="F3612">
            <v>0</v>
          </cell>
        </row>
        <row r="3613">
          <cell r="A3613" t="str">
            <v>48015215130ZZZZZZZ11</v>
          </cell>
          <cell r="F3613">
            <v>0</v>
          </cell>
        </row>
        <row r="3614">
          <cell r="A3614" t="str">
            <v>48015215140ZZZZZZZ11</v>
          </cell>
          <cell r="F3614">
            <v>0</v>
          </cell>
        </row>
        <row r="3615">
          <cell r="A3615" t="str">
            <v>48015215210ZZZZZZZ11</v>
          </cell>
          <cell r="F3615">
            <v>91427.54</v>
          </cell>
        </row>
        <row r="3616">
          <cell r="A3616" t="str">
            <v>48015215220ZZZZZZZ11</v>
          </cell>
          <cell r="F3616">
            <v>145746.39000000001</v>
          </cell>
        </row>
        <row r="3617">
          <cell r="A3617" t="str">
            <v>48015215230ZZZZZZZ11</v>
          </cell>
          <cell r="F3617">
            <v>0</v>
          </cell>
        </row>
        <row r="3618">
          <cell r="A3618" t="str">
            <v>48015215240ZZZZZZZ11</v>
          </cell>
          <cell r="F3618">
            <v>-62296.9</v>
          </cell>
        </row>
        <row r="3619">
          <cell r="A3619" t="str">
            <v>48015215250ZZZZZZZ11</v>
          </cell>
          <cell r="F3619">
            <v>0</v>
          </cell>
        </row>
        <row r="3620">
          <cell r="A3620" t="str">
            <v>48015215260ZZZZZZZ11</v>
          </cell>
          <cell r="F3620">
            <v>9529.3700000000008</v>
          </cell>
        </row>
        <row r="3621">
          <cell r="A3621" t="str">
            <v>48015215270ZZZZZZZ11</v>
          </cell>
          <cell r="F3621">
            <v>0</v>
          </cell>
        </row>
        <row r="3622">
          <cell r="A3622" t="str">
            <v>48015215410ZZZZZZZ11</v>
          </cell>
          <cell r="F3622">
            <v>0</v>
          </cell>
        </row>
        <row r="3623">
          <cell r="A3623" t="str">
            <v>48015215430ZZZZZZZ11</v>
          </cell>
          <cell r="F3623">
            <v>0</v>
          </cell>
        </row>
        <row r="3624">
          <cell r="A3624" t="str">
            <v>48015215440ZZZZZZZ11</v>
          </cell>
          <cell r="F3624">
            <v>0</v>
          </cell>
        </row>
        <row r="3625">
          <cell r="A3625" t="str">
            <v>48015215610ZZZZZZZ11</v>
          </cell>
          <cell r="F3625">
            <v>468175987.56</v>
          </cell>
        </row>
        <row r="3626">
          <cell r="A3626" t="str">
            <v>48015215620ZZZZZZZ11</v>
          </cell>
          <cell r="F3626">
            <v>406612597.83999997</v>
          </cell>
        </row>
        <row r="3627">
          <cell r="A3627" t="str">
            <v>48015215630ZZZZZZZ11</v>
          </cell>
          <cell r="F3627">
            <v>0</v>
          </cell>
        </row>
        <row r="3628">
          <cell r="A3628" t="str">
            <v>48015215640ZZZZZZZ11</v>
          </cell>
          <cell r="F3628">
            <v>-335661584.10000002</v>
          </cell>
        </row>
        <row r="3629">
          <cell r="A3629" t="str">
            <v>48015215650ZZZZZZZ11</v>
          </cell>
          <cell r="F3629">
            <v>-18245877.309999999</v>
          </cell>
        </row>
        <row r="3630">
          <cell r="A3630" t="str">
            <v>48015215660ZZZZZZZ11</v>
          </cell>
          <cell r="F3630">
            <v>31281936.760000002</v>
          </cell>
        </row>
        <row r="3631">
          <cell r="A3631" t="str">
            <v>48015215670ZZZZZZZ11</v>
          </cell>
          <cell r="F3631">
            <v>0</v>
          </cell>
        </row>
        <row r="3632">
          <cell r="A3632" t="str">
            <v>48015215810ZZZZZZZ11</v>
          </cell>
          <cell r="F3632">
            <v>-318640636.29000002</v>
          </cell>
        </row>
        <row r="3633">
          <cell r="A3633" t="str">
            <v>48015215830ZZZZZZZ11</v>
          </cell>
          <cell r="F3633">
            <v>-111560541.97</v>
          </cell>
        </row>
        <row r="3634">
          <cell r="A3634" t="str">
            <v>48015215840ZZZZZZZ11</v>
          </cell>
          <cell r="F3634">
            <v>0</v>
          </cell>
        </row>
        <row r="3635">
          <cell r="A3635" t="str">
            <v>48015216010ZZZZZZZ11</v>
          </cell>
          <cell r="F3635">
            <v>0</v>
          </cell>
        </row>
        <row r="3636">
          <cell r="A3636" t="str">
            <v>48015216020ZZZZZZZ11</v>
          </cell>
          <cell r="F3636">
            <v>0</v>
          </cell>
        </row>
        <row r="3637">
          <cell r="A3637" t="str">
            <v>48015216030ZZZZZZZ11</v>
          </cell>
          <cell r="F3637">
            <v>0</v>
          </cell>
        </row>
        <row r="3638">
          <cell r="A3638" t="str">
            <v>48015216040ZZZZZZZ11</v>
          </cell>
          <cell r="F3638">
            <v>0</v>
          </cell>
        </row>
        <row r="3639">
          <cell r="A3639" t="str">
            <v>48015216050ZZZZZZZ11</v>
          </cell>
          <cell r="F3639">
            <v>0</v>
          </cell>
        </row>
        <row r="3640">
          <cell r="A3640" t="str">
            <v>48015216060ZZZZZZZ11</v>
          </cell>
          <cell r="F3640">
            <v>0</v>
          </cell>
        </row>
        <row r="3641">
          <cell r="A3641" t="str">
            <v>48015216070ZZZZZZZ11</v>
          </cell>
          <cell r="F3641">
            <v>0</v>
          </cell>
        </row>
        <row r="3642">
          <cell r="A3642" t="str">
            <v>48015216210ZZZZZZZ11</v>
          </cell>
          <cell r="F3642">
            <v>0</v>
          </cell>
        </row>
        <row r="3643">
          <cell r="A3643" t="str">
            <v>48015216230ZZZZZZZ11</v>
          </cell>
          <cell r="F3643">
            <v>0</v>
          </cell>
        </row>
        <row r="3644">
          <cell r="A3644" t="str">
            <v>48015216240ZZZZZZZ11</v>
          </cell>
          <cell r="F3644">
            <v>0</v>
          </cell>
        </row>
        <row r="3645">
          <cell r="A3645" t="str">
            <v>48015217110ZZZZZZZ11</v>
          </cell>
          <cell r="F3645">
            <v>0</v>
          </cell>
        </row>
        <row r="3646">
          <cell r="A3646" t="str">
            <v>48015217120ZZZZZZZ11</v>
          </cell>
          <cell r="F3646">
            <v>0</v>
          </cell>
        </row>
        <row r="3647">
          <cell r="A3647" t="str">
            <v>48015217130ZZZZZZZ11</v>
          </cell>
          <cell r="F3647">
            <v>0</v>
          </cell>
        </row>
        <row r="3648">
          <cell r="A3648" t="str">
            <v>48015217140ZZZZZZZ11</v>
          </cell>
          <cell r="F3648">
            <v>0</v>
          </cell>
        </row>
        <row r="3649">
          <cell r="A3649" t="str">
            <v>48015217150ZZZZZZZ11</v>
          </cell>
          <cell r="F3649">
            <v>0</v>
          </cell>
        </row>
        <row r="3650">
          <cell r="A3650" t="str">
            <v>48015217160ZZZZZZZ11</v>
          </cell>
          <cell r="F3650">
            <v>0</v>
          </cell>
        </row>
        <row r="3651">
          <cell r="A3651" t="str">
            <v>48015217170ZZZZZZZ11</v>
          </cell>
          <cell r="F3651">
            <v>0</v>
          </cell>
        </row>
        <row r="3652">
          <cell r="A3652" t="str">
            <v>48015217310ZZZZZZZ11</v>
          </cell>
          <cell r="F3652">
            <v>0</v>
          </cell>
        </row>
        <row r="3653">
          <cell r="A3653" t="str">
            <v>48015217330ZZZZZZZ11</v>
          </cell>
          <cell r="F3653">
            <v>0</v>
          </cell>
        </row>
        <row r="3654">
          <cell r="A3654" t="str">
            <v>48015217340ZZZZZZZ11</v>
          </cell>
          <cell r="F3654">
            <v>0</v>
          </cell>
        </row>
        <row r="3655">
          <cell r="A3655" t="str">
            <v>48015217410ZZZZZZZ11</v>
          </cell>
          <cell r="F3655">
            <v>0</v>
          </cell>
        </row>
        <row r="3656">
          <cell r="A3656" t="str">
            <v>48015217420ZZZZZZZ11</v>
          </cell>
          <cell r="F3656">
            <v>0</v>
          </cell>
        </row>
        <row r="3657">
          <cell r="A3657" t="str">
            <v>48015217430ZZZZZZZ11</v>
          </cell>
          <cell r="F3657">
            <v>0</v>
          </cell>
        </row>
        <row r="3658">
          <cell r="A3658" t="str">
            <v>48015217440ZZZZZZZ11</v>
          </cell>
          <cell r="F3658">
            <v>0</v>
          </cell>
        </row>
        <row r="3659">
          <cell r="A3659" t="str">
            <v>48015217450ZZZZZZZ11</v>
          </cell>
          <cell r="F3659">
            <v>0</v>
          </cell>
        </row>
        <row r="3660">
          <cell r="A3660" t="str">
            <v>48015217460ZZZZZZZ11</v>
          </cell>
          <cell r="F3660">
            <v>0</v>
          </cell>
        </row>
        <row r="3661">
          <cell r="A3661" t="str">
            <v>48015217470ZZZZZZZ11</v>
          </cell>
          <cell r="F3661">
            <v>0</v>
          </cell>
        </row>
        <row r="3662">
          <cell r="A3662" t="str">
            <v>48015217610ZZZZZZZ11</v>
          </cell>
          <cell r="F3662">
            <v>0</v>
          </cell>
        </row>
        <row r="3663">
          <cell r="A3663" t="str">
            <v>48015217630ZZZZZZZ11</v>
          </cell>
          <cell r="F3663">
            <v>0</v>
          </cell>
        </row>
        <row r="3664">
          <cell r="A3664" t="str">
            <v>48015217640ZZZZZZZ11</v>
          </cell>
          <cell r="F3664">
            <v>0</v>
          </cell>
        </row>
        <row r="3665">
          <cell r="A3665" t="str">
            <v>48015217710ZZZZZZZ11</v>
          </cell>
          <cell r="F3665">
            <v>0</v>
          </cell>
        </row>
        <row r="3666">
          <cell r="A3666" t="str">
            <v>48015217720ZZZZZZZ11</v>
          </cell>
          <cell r="F3666">
            <v>0</v>
          </cell>
        </row>
        <row r="3667">
          <cell r="A3667" t="str">
            <v>48015217730ZZZZZZZ11</v>
          </cell>
          <cell r="F3667">
            <v>0</v>
          </cell>
        </row>
        <row r="3668">
          <cell r="A3668" t="str">
            <v>48015217740ZZZZZZZ11</v>
          </cell>
          <cell r="F3668">
            <v>0</v>
          </cell>
        </row>
        <row r="3669">
          <cell r="A3669" t="str">
            <v>48015217750ZZZZZZZ11</v>
          </cell>
          <cell r="F3669">
            <v>0</v>
          </cell>
        </row>
        <row r="3670">
          <cell r="A3670" t="str">
            <v>48015217760ZZZZZZZ11</v>
          </cell>
          <cell r="F3670">
            <v>0</v>
          </cell>
        </row>
        <row r="3671">
          <cell r="A3671" t="str">
            <v>48015217770ZZZZZZZ11</v>
          </cell>
          <cell r="F3671">
            <v>0</v>
          </cell>
        </row>
        <row r="3672">
          <cell r="A3672" t="str">
            <v>48015217910ZZZZZZZ11</v>
          </cell>
          <cell r="F3672">
            <v>0</v>
          </cell>
        </row>
        <row r="3673">
          <cell r="A3673" t="str">
            <v>48015217930ZZZZZZZ11</v>
          </cell>
          <cell r="F3673">
            <v>0</v>
          </cell>
        </row>
        <row r="3674">
          <cell r="A3674" t="str">
            <v>48015217940ZZZZZZZ11</v>
          </cell>
          <cell r="F3674">
            <v>0</v>
          </cell>
        </row>
        <row r="3675">
          <cell r="A3675" t="str">
            <v>48015218010ZZZZZZZ11</v>
          </cell>
          <cell r="F3675">
            <v>0</v>
          </cell>
        </row>
        <row r="3676">
          <cell r="A3676" t="str">
            <v>48015218020ZZZZZZZ11</v>
          </cell>
          <cell r="F3676">
            <v>0</v>
          </cell>
        </row>
        <row r="3677">
          <cell r="A3677" t="str">
            <v>48015218030ZZZZZZZ11</v>
          </cell>
          <cell r="F3677">
            <v>0</v>
          </cell>
        </row>
        <row r="3678">
          <cell r="A3678" t="str">
            <v>48015218040ZZZZZZZ11</v>
          </cell>
          <cell r="F3678">
            <v>0</v>
          </cell>
        </row>
        <row r="3679">
          <cell r="A3679" t="str">
            <v>48015218050ZZZZZZZ11</v>
          </cell>
          <cell r="F3679">
            <v>0</v>
          </cell>
        </row>
        <row r="3680">
          <cell r="A3680" t="str">
            <v>48015218060ZZZZZZZ11</v>
          </cell>
          <cell r="F3680">
            <v>0</v>
          </cell>
        </row>
        <row r="3681">
          <cell r="A3681" t="str">
            <v>48015218070ZZZZZZZ11</v>
          </cell>
          <cell r="F3681">
            <v>0</v>
          </cell>
        </row>
        <row r="3682">
          <cell r="A3682" t="str">
            <v>48015218210ZZZZZZZ11</v>
          </cell>
          <cell r="F3682">
            <v>0</v>
          </cell>
        </row>
        <row r="3683">
          <cell r="A3683" t="str">
            <v>48015218230ZZZZZZZ11</v>
          </cell>
          <cell r="F3683">
            <v>0</v>
          </cell>
        </row>
        <row r="3684">
          <cell r="A3684" t="str">
            <v>48015218240ZZZZZZZ11</v>
          </cell>
          <cell r="F3684">
            <v>0</v>
          </cell>
        </row>
        <row r="3685">
          <cell r="A3685" t="str">
            <v>48015218710ZZZZZZZ11</v>
          </cell>
          <cell r="F3685">
            <v>120275225.43000001</v>
          </cell>
        </row>
        <row r="3686">
          <cell r="A3686" t="str">
            <v>48015218720ZZZZZZZ11</v>
          </cell>
          <cell r="F3686">
            <v>131494853.33</v>
          </cell>
        </row>
        <row r="3687">
          <cell r="A3687" t="str">
            <v>48015218730ZZZZZZZ11</v>
          </cell>
          <cell r="F3687">
            <v>0</v>
          </cell>
        </row>
        <row r="3688">
          <cell r="A3688" t="str">
            <v>48015218740ZZZZZZZ11</v>
          </cell>
          <cell r="F3688">
            <v>-92118483.150000006</v>
          </cell>
        </row>
        <row r="3689">
          <cell r="A3689" t="str">
            <v>48015218750ZZZZZZZ11</v>
          </cell>
          <cell r="F3689">
            <v>0</v>
          </cell>
        </row>
        <row r="3690">
          <cell r="A3690" t="str">
            <v>48015218760ZZZZZZZ11</v>
          </cell>
          <cell r="F3690">
            <v>6371992.5099999998</v>
          </cell>
        </row>
        <row r="3691">
          <cell r="A3691" t="str">
            <v>48015218770ZZZZZZZ11</v>
          </cell>
          <cell r="F3691">
            <v>0</v>
          </cell>
        </row>
        <row r="3692">
          <cell r="A3692" t="str">
            <v>48015218910ZZZZZZZ11</v>
          </cell>
          <cell r="F3692">
            <v>0</v>
          </cell>
        </row>
        <row r="3693">
          <cell r="A3693" t="str">
            <v>48015218930ZZZZZZZ11</v>
          </cell>
          <cell r="F3693">
            <v>0</v>
          </cell>
        </row>
        <row r="3694">
          <cell r="A3694" t="str">
            <v>48015218940ZZZZZZZ11</v>
          </cell>
          <cell r="F3694">
            <v>0</v>
          </cell>
        </row>
        <row r="3695">
          <cell r="A3695" t="str">
            <v>48015219010ZZZZZZZ11</v>
          </cell>
          <cell r="F3695">
            <v>165983040.16999999</v>
          </cell>
        </row>
        <row r="3696">
          <cell r="A3696" t="str">
            <v>48015219020ZZZZZZZ11</v>
          </cell>
          <cell r="F3696">
            <v>135093942.52000001</v>
          </cell>
        </row>
        <row r="3697">
          <cell r="A3697" t="str">
            <v>48015219030ZZZZZZZ11</v>
          </cell>
          <cell r="F3697">
            <v>0</v>
          </cell>
        </row>
        <row r="3698">
          <cell r="A3698" t="str">
            <v>48015219040ZZZZZZZ11</v>
          </cell>
          <cell r="F3698">
            <v>-115967818.94</v>
          </cell>
        </row>
        <row r="3699">
          <cell r="A3699" t="str">
            <v>48015219050ZZZZZZZ11</v>
          </cell>
          <cell r="F3699">
            <v>0</v>
          </cell>
        </row>
        <row r="3700">
          <cell r="A3700" t="str">
            <v>48015219060ZZZZZZZ11</v>
          </cell>
          <cell r="F3700">
            <v>6615290.9900000002</v>
          </cell>
        </row>
        <row r="3701">
          <cell r="A3701" t="str">
            <v>48015219070ZZZZZZZ11</v>
          </cell>
          <cell r="F3701">
            <v>0</v>
          </cell>
        </row>
        <row r="3702">
          <cell r="A3702" t="str">
            <v>48015219210ZZZZZZZ11</v>
          </cell>
          <cell r="F3702">
            <v>0</v>
          </cell>
        </row>
        <row r="3703">
          <cell r="A3703" t="str">
            <v>48015219230ZZZZZZZ11</v>
          </cell>
          <cell r="F3703">
            <v>0</v>
          </cell>
        </row>
        <row r="3704">
          <cell r="A3704" t="str">
            <v>48015219240ZZZZZZZ11</v>
          </cell>
          <cell r="F3704">
            <v>0</v>
          </cell>
        </row>
        <row r="3705">
          <cell r="A3705" t="str">
            <v>48015219310ZZZZZZZ11</v>
          </cell>
          <cell r="F3705">
            <v>0</v>
          </cell>
        </row>
        <row r="3706">
          <cell r="A3706" t="str">
            <v>48015219320ZZZZZZZ11</v>
          </cell>
          <cell r="F3706">
            <v>0</v>
          </cell>
        </row>
        <row r="3707">
          <cell r="A3707" t="str">
            <v>48015219330ZZZZZZZ11</v>
          </cell>
          <cell r="F3707">
            <v>0</v>
          </cell>
        </row>
        <row r="3708">
          <cell r="A3708" t="str">
            <v>48015219340ZZZZZZZ11</v>
          </cell>
          <cell r="F3708">
            <v>0</v>
          </cell>
        </row>
        <row r="3709">
          <cell r="A3709" t="str">
            <v>48015219350ZZZZZZZ11</v>
          </cell>
          <cell r="F3709">
            <v>0</v>
          </cell>
        </row>
        <row r="3710">
          <cell r="A3710" t="str">
            <v>48015219360ZZZZZZZ11</v>
          </cell>
          <cell r="F3710">
            <v>0</v>
          </cell>
        </row>
        <row r="3711">
          <cell r="A3711" t="str">
            <v>48015219370ZZZZZZZ11</v>
          </cell>
          <cell r="F3711">
            <v>0</v>
          </cell>
        </row>
        <row r="3712">
          <cell r="A3712" t="str">
            <v>48015219510ZZZZZZZ11</v>
          </cell>
          <cell r="F3712">
            <v>0</v>
          </cell>
        </row>
        <row r="3713">
          <cell r="A3713" t="str">
            <v>48015219530ZZZZZZZ11</v>
          </cell>
          <cell r="F3713">
            <v>0</v>
          </cell>
        </row>
        <row r="3714">
          <cell r="A3714" t="str">
            <v>48015219540ZZZZZZZ11</v>
          </cell>
          <cell r="F3714">
            <v>0</v>
          </cell>
        </row>
        <row r="3715">
          <cell r="A3715" t="str">
            <v>48018100010ZZZZZZZ11</v>
          </cell>
          <cell r="F3715">
            <v>-1292403351.5999999</v>
          </cell>
        </row>
        <row r="3716">
          <cell r="A3716" t="str">
            <v>48018100020ZZZZZZZ11</v>
          </cell>
          <cell r="F3716">
            <v>0</v>
          </cell>
        </row>
        <row r="3717">
          <cell r="A3717" t="str">
            <v>48018100030ZZZZZZZ11</v>
          </cell>
          <cell r="F3717">
            <v>0</v>
          </cell>
        </row>
        <row r="3718">
          <cell r="A3718" t="str">
            <v>48018100040ZZZZZZZ11</v>
          </cell>
          <cell r="F3718">
            <v>-1100908969.54</v>
          </cell>
        </row>
        <row r="3719">
          <cell r="A3719" t="str">
            <v>48018100050ZZZZZZZ11</v>
          </cell>
          <cell r="F3719">
            <v>0</v>
          </cell>
        </row>
        <row r="3720">
          <cell r="A3720" t="str">
            <v>48018100060ZZZZZZZ11</v>
          </cell>
          <cell r="F3720">
            <v>0</v>
          </cell>
        </row>
        <row r="3721">
          <cell r="A3721" t="str">
            <v>5101203165026MRCZZ11</v>
          </cell>
          <cell r="F3721">
            <v>1287789.93</v>
          </cell>
        </row>
        <row r="3722">
          <cell r="A3722" t="str">
            <v>5101203166026MRCZZ11</v>
          </cell>
          <cell r="F3722">
            <v>101927.34</v>
          </cell>
        </row>
        <row r="3723">
          <cell r="A3723" t="str">
            <v>5101203167026MRCZZ11</v>
          </cell>
          <cell r="F3723">
            <v>19200</v>
          </cell>
        </row>
        <row r="3724">
          <cell r="A3724" t="str">
            <v>5101203169026MRCZZ11</v>
          </cell>
          <cell r="F3724">
            <v>180000</v>
          </cell>
        </row>
        <row r="3725">
          <cell r="A3725" t="str">
            <v>5101205180026MRCZZ11</v>
          </cell>
          <cell r="F3725">
            <v>0</v>
          </cell>
        </row>
        <row r="3726">
          <cell r="A3726" t="str">
            <v>5101205181026MRCZZ11</v>
          </cell>
          <cell r="F3726">
            <v>72024</v>
          </cell>
        </row>
        <row r="3727">
          <cell r="A3727" t="str">
            <v>5101205182026MRCZZ11</v>
          </cell>
          <cell r="F3727">
            <v>0.01</v>
          </cell>
        </row>
        <row r="3728">
          <cell r="A3728" t="str">
            <v>5101205183026MRCZZ11</v>
          </cell>
          <cell r="F3728">
            <v>1784.65</v>
          </cell>
        </row>
        <row r="3729">
          <cell r="A3729" t="str">
            <v>5101205184026MRCZZ11</v>
          </cell>
          <cell r="F3729">
            <v>104.99</v>
          </cell>
        </row>
        <row r="3730">
          <cell r="A3730" t="str">
            <v>5101211001026MRCZZ11</v>
          </cell>
          <cell r="F3730">
            <v>1617823.99</v>
          </cell>
        </row>
        <row r="3731">
          <cell r="A3731" t="str">
            <v>5101211022026MRCZZ11</v>
          </cell>
          <cell r="F3731">
            <v>10500</v>
          </cell>
        </row>
        <row r="3732">
          <cell r="A3732" t="str">
            <v>5101211026026MRCZZ11</v>
          </cell>
          <cell r="F3732">
            <v>20456.88</v>
          </cell>
        </row>
        <row r="3733">
          <cell r="A3733" t="str">
            <v>5101211034026MRCZZ11</v>
          </cell>
          <cell r="F3733">
            <v>391537.45</v>
          </cell>
        </row>
        <row r="3734">
          <cell r="A3734" t="str">
            <v>5101211044026MRCZZ11</v>
          </cell>
          <cell r="F3734">
            <v>251631.14</v>
          </cell>
        </row>
        <row r="3735">
          <cell r="A3735" t="str">
            <v>5101211046026MRCZZ11</v>
          </cell>
          <cell r="F3735">
            <v>135069.99</v>
          </cell>
        </row>
        <row r="3736">
          <cell r="A3736" t="str">
            <v>5101211050026MRCZZ11</v>
          </cell>
          <cell r="F3736">
            <v>25965.119999999999</v>
          </cell>
        </row>
        <row r="3737">
          <cell r="A3737" t="str">
            <v>5101213001026MRCZZ11</v>
          </cell>
          <cell r="F3737">
            <v>419.99</v>
          </cell>
        </row>
        <row r="3738">
          <cell r="A3738" t="str">
            <v>5101213010026MRCZZ11</v>
          </cell>
          <cell r="F3738">
            <v>12542.28</v>
          </cell>
        </row>
        <row r="3739">
          <cell r="A3739" t="str">
            <v>5101213020026MRCZZ11</v>
          </cell>
          <cell r="F3739">
            <v>82728</v>
          </cell>
        </row>
        <row r="3740">
          <cell r="A3740" t="str">
            <v>5101213030026MRCZZ11</v>
          </cell>
          <cell r="F3740">
            <v>519642.93</v>
          </cell>
        </row>
        <row r="3741">
          <cell r="A3741" t="str">
            <v>5101213040026MRCZZ11</v>
          </cell>
          <cell r="F3741">
            <v>7138.57</v>
          </cell>
        </row>
        <row r="3742">
          <cell r="A3742" t="str">
            <v>5101226060H26MRCZZ11</v>
          </cell>
          <cell r="F3742">
            <v>8053.21</v>
          </cell>
        </row>
        <row r="3743">
          <cell r="A3743" t="str">
            <v>5101227037026414ZZ11</v>
          </cell>
          <cell r="F3743">
            <v>0</v>
          </cell>
        </row>
        <row r="3744">
          <cell r="A3744" t="str">
            <v>5101230511026MRCZZ11</v>
          </cell>
          <cell r="F3744">
            <v>0</v>
          </cell>
        </row>
        <row r="3745">
          <cell r="A3745" t="str">
            <v>5101230541026MRCZZ11</v>
          </cell>
          <cell r="F3745">
            <v>37783.26</v>
          </cell>
        </row>
        <row r="3746">
          <cell r="A3746" t="str">
            <v>5101230576026MRCZZ11</v>
          </cell>
          <cell r="F3746">
            <v>26786.48</v>
          </cell>
        </row>
        <row r="3747">
          <cell r="A3747" t="str">
            <v>5101230577026MRCZZ11</v>
          </cell>
          <cell r="F3747">
            <v>7936</v>
          </cell>
        </row>
        <row r="3748">
          <cell r="A3748" t="str">
            <v>5101230578026MRCZZ11</v>
          </cell>
          <cell r="F3748">
            <v>1429.51</v>
          </cell>
        </row>
        <row r="3749">
          <cell r="A3749" t="str">
            <v>5101230579026MRCZZ11</v>
          </cell>
          <cell r="F3749">
            <v>0</v>
          </cell>
        </row>
        <row r="3750">
          <cell r="A3750" t="str">
            <v>5101230580026MRCZZ11</v>
          </cell>
          <cell r="F3750">
            <v>50625.95</v>
          </cell>
        </row>
        <row r="3751">
          <cell r="A3751" t="str">
            <v>5101230581026MRCZZ11</v>
          </cell>
          <cell r="F3751">
            <v>10974.23</v>
          </cell>
        </row>
        <row r="3752">
          <cell r="A3752" t="str">
            <v>5101230583026MRCZZ11</v>
          </cell>
          <cell r="F3752">
            <v>4011.44</v>
          </cell>
        </row>
        <row r="3753">
          <cell r="A3753" t="str">
            <v>5101230585026MRCZZ11</v>
          </cell>
          <cell r="F3753">
            <v>4027.21</v>
          </cell>
        </row>
        <row r="3754">
          <cell r="A3754" t="str">
            <v>5101230610026MRCZZ11</v>
          </cell>
          <cell r="F3754">
            <v>0</v>
          </cell>
        </row>
        <row r="3755">
          <cell r="A3755" t="str">
            <v>5101232360026414ZZ11</v>
          </cell>
          <cell r="F3755">
            <v>616.92999999999995</v>
          </cell>
        </row>
        <row r="3756">
          <cell r="A3756" t="str">
            <v>5101232360D26MRCZZ11</v>
          </cell>
          <cell r="F3756">
            <v>17821.72</v>
          </cell>
        </row>
        <row r="3757">
          <cell r="A3757" t="str">
            <v>5101232360N26MRCZZ11</v>
          </cell>
          <cell r="F3757">
            <v>3936.59</v>
          </cell>
        </row>
        <row r="3758">
          <cell r="A3758" t="str">
            <v>5101272060026MRCZZ11</v>
          </cell>
          <cell r="F3758">
            <v>0</v>
          </cell>
        </row>
        <row r="3759">
          <cell r="A3759" t="str">
            <v>5101272150026MRCZZ11</v>
          </cell>
          <cell r="F3759">
            <v>0</v>
          </cell>
        </row>
        <row r="3760">
          <cell r="A3760" t="str">
            <v>5101272242026MRCZZ11</v>
          </cell>
          <cell r="F3760">
            <v>0</v>
          </cell>
        </row>
        <row r="3761">
          <cell r="A3761" t="str">
            <v>5101272243026MRCZZ11</v>
          </cell>
          <cell r="F3761">
            <v>0</v>
          </cell>
        </row>
        <row r="3762">
          <cell r="A3762" t="str">
            <v>5101272244026MRCZZ11</v>
          </cell>
          <cell r="F3762">
            <v>0</v>
          </cell>
        </row>
        <row r="3763">
          <cell r="A3763" t="str">
            <v>5101272245026MRCZZ11</v>
          </cell>
          <cell r="F3763">
            <v>0</v>
          </cell>
        </row>
        <row r="3764">
          <cell r="A3764" t="str">
            <v>5101272246026MRCZZ11</v>
          </cell>
          <cell r="F3764">
            <v>0</v>
          </cell>
        </row>
        <row r="3765">
          <cell r="A3765" t="str">
            <v>5101272247026MRCZZ11</v>
          </cell>
          <cell r="F3765">
            <v>0</v>
          </cell>
        </row>
        <row r="3766">
          <cell r="A3766" t="str">
            <v>5101272248026MRCZZ11</v>
          </cell>
          <cell r="F3766">
            <v>0</v>
          </cell>
        </row>
        <row r="3767">
          <cell r="A3767" t="str">
            <v>5101272249026MRCZZ11</v>
          </cell>
          <cell r="F3767">
            <v>0</v>
          </cell>
        </row>
        <row r="3768">
          <cell r="A3768" t="str">
            <v>5101272250026MRCZZ11</v>
          </cell>
          <cell r="F3768">
            <v>0</v>
          </cell>
        </row>
        <row r="3769">
          <cell r="A3769" t="str">
            <v>5101272360026MRCZZ11</v>
          </cell>
          <cell r="F3769">
            <v>0</v>
          </cell>
        </row>
        <row r="3770">
          <cell r="A3770" t="str">
            <v>5101395023026MRC1L11</v>
          </cell>
          <cell r="F3770">
            <v>0</v>
          </cell>
        </row>
        <row r="3771">
          <cell r="A3771" t="str">
            <v>5101395046026MRC2711</v>
          </cell>
          <cell r="F3771">
            <v>566065.79</v>
          </cell>
        </row>
        <row r="3772">
          <cell r="A3772" t="str">
            <v>5101395049026MRC2A11</v>
          </cell>
          <cell r="F3772">
            <v>17738.5</v>
          </cell>
        </row>
        <row r="3773">
          <cell r="A3773" t="str">
            <v>51013996050ZZZZZZZ11</v>
          </cell>
          <cell r="F3773">
            <v>-4872906</v>
          </cell>
        </row>
        <row r="3774">
          <cell r="A3774" t="str">
            <v>51013996100ZZZZZZZ11</v>
          </cell>
          <cell r="F3774">
            <v>0</v>
          </cell>
        </row>
        <row r="3775">
          <cell r="A3775" t="str">
            <v>51016460010ZZZZZZZ11</v>
          </cell>
          <cell r="F3775">
            <v>0</v>
          </cell>
        </row>
        <row r="3776">
          <cell r="A3776" t="str">
            <v>51016460030ZZZZZZZ11</v>
          </cell>
          <cell r="F3776">
            <v>0</v>
          </cell>
        </row>
        <row r="3777">
          <cell r="A3777" t="str">
            <v>51016460040ZZZZZZZ11</v>
          </cell>
          <cell r="F3777">
            <v>0</v>
          </cell>
        </row>
        <row r="3778">
          <cell r="A3778" t="str">
            <v>51016460050ZZZZZZZ11</v>
          </cell>
          <cell r="F3778">
            <v>0</v>
          </cell>
        </row>
        <row r="3779">
          <cell r="A3779" t="str">
            <v>51016460060ZZZZZZZ11</v>
          </cell>
          <cell r="F3779">
            <v>0</v>
          </cell>
        </row>
        <row r="3780">
          <cell r="A3780" t="str">
            <v>51016460070ZZZZZZZ11</v>
          </cell>
          <cell r="F3780">
            <v>0</v>
          </cell>
        </row>
        <row r="3781">
          <cell r="A3781" t="str">
            <v>51016460080ZZZZZZZ11</v>
          </cell>
          <cell r="F3781">
            <v>0</v>
          </cell>
        </row>
        <row r="3782">
          <cell r="A3782" t="str">
            <v>51016460210ZZZZZZZ11</v>
          </cell>
          <cell r="F3782">
            <v>0</v>
          </cell>
        </row>
        <row r="3783">
          <cell r="A3783" t="str">
            <v>51016460220ZZZZZZZ11</v>
          </cell>
          <cell r="F3783">
            <v>0</v>
          </cell>
        </row>
        <row r="3784">
          <cell r="A3784" t="str">
            <v>51016460230ZZZZZZZ11</v>
          </cell>
          <cell r="F3784">
            <v>0</v>
          </cell>
        </row>
        <row r="3785">
          <cell r="A3785" t="str">
            <v>51016460240ZZZZZZZ11</v>
          </cell>
          <cell r="F3785">
            <v>0</v>
          </cell>
        </row>
        <row r="3786">
          <cell r="A3786" t="str">
            <v>51016460250ZZZZZZZ11</v>
          </cell>
          <cell r="F3786">
            <v>0</v>
          </cell>
        </row>
        <row r="3787">
          <cell r="A3787" t="str">
            <v>51016460310ZZZZZZZ11</v>
          </cell>
          <cell r="F3787">
            <v>0</v>
          </cell>
        </row>
        <row r="3788">
          <cell r="A3788" t="str">
            <v>51016460320ZZZZZZZ11</v>
          </cell>
          <cell r="F3788">
            <v>0</v>
          </cell>
        </row>
        <row r="3789">
          <cell r="A3789" t="str">
            <v>51016460330ZZZZZZZ11</v>
          </cell>
          <cell r="F3789">
            <v>0</v>
          </cell>
        </row>
        <row r="3790">
          <cell r="A3790" t="str">
            <v>51016460340ZZZZZZZ11</v>
          </cell>
          <cell r="F3790">
            <v>0</v>
          </cell>
        </row>
        <row r="3791">
          <cell r="A3791" t="str">
            <v>51016680010ZZZZZZZ11</v>
          </cell>
          <cell r="F3791">
            <v>102034686.90000001</v>
          </cell>
        </row>
        <row r="3792">
          <cell r="A3792" t="str">
            <v>51016680020ZZZZZZZ11</v>
          </cell>
          <cell r="F3792">
            <v>37691251.210000001</v>
          </cell>
        </row>
        <row r="3793">
          <cell r="A3793" t="str">
            <v>51016680030ZZZZZZZ11</v>
          </cell>
          <cell r="F3793">
            <v>0</v>
          </cell>
        </row>
        <row r="3794">
          <cell r="A3794" t="str">
            <v>51016680040ZZZZZZZ11</v>
          </cell>
          <cell r="F3794">
            <v>0</v>
          </cell>
        </row>
        <row r="3795">
          <cell r="A3795" t="str">
            <v>51016680050ZZZZZZZ11</v>
          </cell>
          <cell r="F3795">
            <v>0</v>
          </cell>
        </row>
        <row r="3796">
          <cell r="A3796" t="str">
            <v>51016680060ZZZZZZZ11</v>
          </cell>
          <cell r="F3796">
            <v>0</v>
          </cell>
        </row>
        <row r="3797">
          <cell r="A3797" t="str">
            <v>51016680070ZZZZZZZ11</v>
          </cell>
          <cell r="F3797">
            <v>0</v>
          </cell>
        </row>
        <row r="3798">
          <cell r="A3798" t="str">
            <v>51016680080ZZZZZZZ11</v>
          </cell>
          <cell r="F3798">
            <v>0</v>
          </cell>
        </row>
        <row r="3799">
          <cell r="A3799" t="str">
            <v>51016680090ZZZZZZZ11</v>
          </cell>
          <cell r="F3799">
            <v>0</v>
          </cell>
        </row>
        <row r="3800">
          <cell r="A3800" t="str">
            <v>51016680100ZZZZZZZ11</v>
          </cell>
          <cell r="F3800">
            <v>0</v>
          </cell>
        </row>
        <row r="3801">
          <cell r="A3801" t="str">
            <v>51018100010ZZZZZZZ11</v>
          </cell>
          <cell r="F3801">
            <v>4722106.8600000003</v>
          </cell>
        </row>
        <row r="3802">
          <cell r="A3802" t="str">
            <v>51018100020ZZZZZZZ11</v>
          </cell>
          <cell r="F3802">
            <v>0</v>
          </cell>
        </row>
        <row r="3803">
          <cell r="A3803" t="str">
            <v>51018100030ZZZZZZZ11</v>
          </cell>
          <cell r="F3803">
            <v>0</v>
          </cell>
        </row>
        <row r="3804">
          <cell r="A3804" t="str">
            <v>51018100040ZZZZZZZ11</v>
          </cell>
          <cell r="F3804">
            <v>4872906</v>
          </cell>
        </row>
        <row r="3805">
          <cell r="A3805" t="str">
            <v>51018100050ZZZZZZZ11</v>
          </cell>
          <cell r="F3805">
            <v>0</v>
          </cell>
        </row>
        <row r="3806">
          <cell r="A3806" t="str">
            <v>51018100060ZZZZZZZ11</v>
          </cell>
          <cell r="F3806">
            <v>0</v>
          </cell>
        </row>
        <row r="3807">
          <cell r="A3807" t="str">
            <v>5211211001026MRCZZ12</v>
          </cell>
          <cell r="F3807">
            <v>2198856.36</v>
          </cell>
        </row>
        <row r="3808">
          <cell r="A3808" t="str">
            <v>5211211022026MRCZZ12</v>
          </cell>
          <cell r="F3808">
            <v>12303</v>
          </cell>
        </row>
        <row r="3809">
          <cell r="A3809" t="str">
            <v>5211211026026MRCZZ12</v>
          </cell>
          <cell r="F3809">
            <v>10228.44</v>
          </cell>
        </row>
        <row r="3810">
          <cell r="A3810" t="str">
            <v>5211211034026MRCZZ12</v>
          </cell>
          <cell r="F3810">
            <v>251983.32</v>
          </cell>
        </row>
        <row r="3811">
          <cell r="A3811" t="str">
            <v>5211211036026MRCZZ12</v>
          </cell>
          <cell r="F3811">
            <v>0</v>
          </cell>
        </row>
        <row r="3812">
          <cell r="A3812" t="str">
            <v>5211211044026MRCZZ12</v>
          </cell>
          <cell r="F3812">
            <v>200576.05</v>
          </cell>
        </row>
        <row r="3813">
          <cell r="A3813" t="str">
            <v>5211211046026MRCZZ12</v>
          </cell>
          <cell r="F3813">
            <v>81580.009999999995</v>
          </cell>
        </row>
        <row r="3814">
          <cell r="A3814" t="str">
            <v>5211213001026MRCZZ12</v>
          </cell>
          <cell r="F3814">
            <v>630</v>
          </cell>
        </row>
        <row r="3815">
          <cell r="A3815" t="str">
            <v>5211213010026MRCZZ12</v>
          </cell>
          <cell r="F3815">
            <v>16891.53</v>
          </cell>
        </row>
        <row r="3816">
          <cell r="A3816" t="str">
            <v>5211213020026MRCZZ12</v>
          </cell>
          <cell r="F3816">
            <v>203017.51</v>
          </cell>
        </row>
        <row r="3817">
          <cell r="A3817" t="str">
            <v>5211213030026MRCZZ12</v>
          </cell>
          <cell r="F3817">
            <v>194075.67</v>
          </cell>
        </row>
        <row r="3818">
          <cell r="A3818" t="str">
            <v>5211213040026MRCZZ12</v>
          </cell>
          <cell r="F3818">
            <v>10707.84</v>
          </cell>
        </row>
        <row r="3819">
          <cell r="A3819" t="str">
            <v>5211227037026414ZZ12</v>
          </cell>
          <cell r="F3819">
            <v>0</v>
          </cell>
        </row>
        <row r="3820">
          <cell r="A3820" t="str">
            <v>5211230451026MRCZZ12</v>
          </cell>
          <cell r="F3820">
            <v>1443.12</v>
          </cell>
        </row>
        <row r="3821">
          <cell r="A3821" t="str">
            <v>5211230511026MRCZZ12</v>
          </cell>
          <cell r="F3821">
            <v>0</v>
          </cell>
        </row>
        <row r="3822">
          <cell r="A3822" t="str">
            <v>5211230541026MRCZZ12</v>
          </cell>
          <cell r="F3822">
            <v>25412.83</v>
          </cell>
        </row>
        <row r="3823">
          <cell r="A3823" t="str">
            <v>5211230576026MRCZZ12</v>
          </cell>
          <cell r="F3823">
            <v>0</v>
          </cell>
        </row>
        <row r="3824">
          <cell r="A3824" t="str">
            <v>5211230577026MRCZZ12</v>
          </cell>
          <cell r="F3824">
            <v>0</v>
          </cell>
        </row>
        <row r="3825">
          <cell r="A3825" t="str">
            <v>5211230578026MRCZZ12</v>
          </cell>
          <cell r="F3825">
            <v>0</v>
          </cell>
        </row>
        <row r="3826">
          <cell r="A3826" t="str">
            <v>5211230579026MRCZZ12</v>
          </cell>
          <cell r="F3826">
            <v>0</v>
          </cell>
        </row>
        <row r="3827">
          <cell r="A3827" t="str">
            <v>5211230580026MRCZZ12</v>
          </cell>
          <cell r="F3827">
            <v>0</v>
          </cell>
        </row>
        <row r="3828">
          <cell r="A3828" t="str">
            <v>5211230581026MRCZZ12</v>
          </cell>
          <cell r="F3828">
            <v>0</v>
          </cell>
        </row>
        <row r="3829">
          <cell r="A3829" t="str">
            <v>5211230583026MRCZZ12</v>
          </cell>
          <cell r="F3829">
            <v>0</v>
          </cell>
        </row>
        <row r="3830">
          <cell r="A3830" t="str">
            <v>5211230585026MRCZZ12</v>
          </cell>
          <cell r="F3830">
            <v>0</v>
          </cell>
        </row>
        <row r="3831">
          <cell r="A3831" t="str">
            <v>5211230610026MRCZZ12</v>
          </cell>
          <cell r="F3831">
            <v>0</v>
          </cell>
        </row>
        <row r="3832">
          <cell r="A3832" t="str">
            <v>5211232360026414ZZ12</v>
          </cell>
          <cell r="F3832">
            <v>11454.04</v>
          </cell>
        </row>
        <row r="3833">
          <cell r="A3833" t="str">
            <v>5211232360N26MRCZZ12</v>
          </cell>
          <cell r="F3833">
            <v>7504.42</v>
          </cell>
        </row>
        <row r="3834">
          <cell r="A3834" t="str">
            <v>5211272242026MRCZZ12</v>
          </cell>
          <cell r="F3834">
            <v>0</v>
          </cell>
        </row>
        <row r="3835">
          <cell r="A3835" t="str">
            <v>5211272243026MRCZZ12</v>
          </cell>
          <cell r="F3835">
            <v>0</v>
          </cell>
        </row>
        <row r="3836">
          <cell r="A3836" t="str">
            <v>5211272244026MRCZZ12</v>
          </cell>
          <cell r="F3836">
            <v>0</v>
          </cell>
        </row>
        <row r="3837">
          <cell r="A3837" t="str">
            <v>5211272245026MRCZZ12</v>
          </cell>
          <cell r="F3837">
            <v>0</v>
          </cell>
        </row>
        <row r="3838">
          <cell r="A3838" t="str">
            <v>5211272246026MRCZZ12</v>
          </cell>
          <cell r="F3838">
            <v>0</v>
          </cell>
        </row>
        <row r="3839">
          <cell r="A3839" t="str">
            <v>5211272247026MRCZZ12</v>
          </cell>
          <cell r="F3839">
            <v>0</v>
          </cell>
        </row>
        <row r="3840">
          <cell r="A3840" t="str">
            <v>5211272248026MRCZZ12</v>
          </cell>
          <cell r="F3840">
            <v>0</v>
          </cell>
        </row>
        <row r="3841">
          <cell r="A3841" t="str">
            <v>5211272249026MRCZZ12</v>
          </cell>
          <cell r="F3841">
            <v>0</v>
          </cell>
        </row>
        <row r="3842">
          <cell r="A3842" t="str">
            <v>5211272250026MRCZZ12</v>
          </cell>
          <cell r="F3842">
            <v>0</v>
          </cell>
        </row>
        <row r="3843">
          <cell r="A3843" t="str">
            <v>5211395023026MRC1L11</v>
          </cell>
          <cell r="F3843">
            <v>0</v>
          </cell>
        </row>
        <row r="3844">
          <cell r="A3844" t="str">
            <v>5211395049026MRC2A11</v>
          </cell>
          <cell r="F3844">
            <v>190428.15</v>
          </cell>
        </row>
        <row r="3845">
          <cell r="A3845" t="str">
            <v>52113996050ZZZZZZZ11</v>
          </cell>
          <cell r="F3845">
            <v>-2949723.66</v>
          </cell>
        </row>
        <row r="3846">
          <cell r="A3846" t="str">
            <v>52113996100ZZZZZZZ11</v>
          </cell>
          <cell r="F3846">
            <v>0</v>
          </cell>
        </row>
        <row r="3847">
          <cell r="A3847" t="str">
            <v>52116807510ZZZZZZZ11</v>
          </cell>
          <cell r="F3847">
            <v>-75235.960000000006</v>
          </cell>
        </row>
        <row r="3848">
          <cell r="A3848" t="str">
            <v>52116807520ZZZZZZZ11</v>
          </cell>
          <cell r="F3848">
            <v>0</v>
          </cell>
        </row>
        <row r="3849">
          <cell r="A3849" t="str">
            <v>52116807530ZZZZZZZ11</v>
          </cell>
          <cell r="F3849">
            <v>0</v>
          </cell>
        </row>
        <row r="3850">
          <cell r="A3850" t="str">
            <v>52118100010ZZZZZZZ11</v>
          </cell>
          <cell r="F3850">
            <v>3072779.96</v>
          </cell>
        </row>
        <row r="3851">
          <cell r="A3851" t="str">
            <v>52118100020ZZZZZZZ11</v>
          </cell>
          <cell r="F3851">
            <v>0</v>
          </cell>
        </row>
        <row r="3852">
          <cell r="A3852" t="str">
            <v>52118100030ZZZZZZZ11</v>
          </cell>
          <cell r="F3852">
            <v>0</v>
          </cell>
        </row>
        <row r="3853">
          <cell r="A3853" t="str">
            <v>52118100040ZZZZZZZ11</v>
          </cell>
          <cell r="F3853">
            <v>2949723.66</v>
          </cell>
        </row>
        <row r="3854">
          <cell r="A3854" t="str">
            <v>52118100050ZZZZZZZ11</v>
          </cell>
          <cell r="F3854">
            <v>0</v>
          </cell>
        </row>
        <row r="3855">
          <cell r="A3855" t="str">
            <v>52118100060ZZZZZZZ11</v>
          </cell>
          <cell r="F3855">
            <v>0</v>
          </cell>
        </row>
        <row r="3856">
          <cell r="A3856" t="str">
            <v>5221140088015ZZZZZ11</v>
          </cell>
          <cell r="F3856">
            <v>-14424.09</v>
          </cell>
        </row>
        <row r="3857">
          <cell r="A3857" t="str">
            <v>5221140088315ZZZZZ11</v>
          </cell>
          <cell r="F3857">
            <v>-1245798.72</v>
          </cell>
        </row>
        <row r="3858">
          <cell r="A3858" t="str">
            <v>5221142332029ZZZZZ11</v>
          </cell>
          <cell r="F3858">
            <v>-11923.25</v>
          </cell>
        </row>
        <row r="3859">
          <cell r="A3859" t="str">
            <v>5221142332229ZZZZZ11</v>
          </cell>
          <cell r="F3859">
            <v>-753</v>
          </cell>
        </row>
        <row r="3860">
          <cell r="A3860" t="str">
            <v>5221142332329ZZZZZ11</v>
          </cell>
          <cell r="F3860">
            <v>-268.5</v>
          </cell>
        </row>
        <row r="3861">
          <cell r="A3861" t="str">
            <v>5221142332429ZZZZZ11</v>
          </cell>
          <cell r="F3861">
            <v>-49004.800000000003</v>
          </cell>
        </row>
        <row r="3862">
          <cell r="A3862" t="str">
            <v>5221142362029ZZZZZ11</v>
          </cell>
          <cell r="F3862">
            <v>-26505.17</v>
          </cell>
        </row>
        <row r="3863">
          <cell r="A3863" t="str">
            <v>5221142451029ZZZZZ11</v>
          </cell>
          <cell r="F3863">
            <v>-36638.370000000003</v>
          </cell>
        </row>
        <row r="3864">
          <cell r="A3864" t="str">
            <v>5221142545029ZZZZZ11</v>
          </cell>
          <cell r="F3864">
            <v>0</v>
          </cell>
        </row>
        <row r="3865">
          <cell r="A3865" t="str">
            <v>5221211001026MRCZZ11</v>
          </cell>
          <cell r="F3865">
            <v>14592160.310000001</v>
          </cell>
        </row>
        <row r="3866">
          <cell r="A3866" t="str">
            <v>5221211022026MRCZZ11</v>
          </cell>
          <cell r="F3866">
            <v>18000</v>
          </cell>
        </row>
        <row r="3867">
          <cell r="A3867" t="str">
            <v>5221211026026MRCZZ11</v>
          </cell>
          <cell r="F3867">
            <v>114161.82</v>
          </cell>
        </row>
        <row r="3868">
          <cell r="A3868" t="str">
            <v>5221211034026MRCZZ11</v>
          </cell>
          <cell r="F3868">
            <v>676400.51</v>
          </cell>
        </row>
        <row r="3869">
          <cell r="A3869" t="str">
            <v>5221211038026MRCZZ11</v>
          </cell>
          <cell r="F3869">
            <v>0.01</v>
          </cell>
        </row>
        <row r="3870">
          <cell r="A3870" t="str">
            <v>5221211044026MRCZZ11</v>
          </cell>
          <cell r="F3870">
            <v>454888.29</v>
          </cell>
        </row>
        <row r="3871">
          <cell r="A3871" t="str">
            <v>5221211046026MRCZZ11</v>
          </cell>
          <cell r="F3871">
            <v>1250750.04</v>
          </cell>
        </row>
        <row r="3872">
          <cell r="A3872" t="str">
            <v>5221211050026MRCZZ11</v>
          </cell>
          <cell r="F3872">
            <v>132128.54999999999</v>
          </cell>
        </row>
        <row r="3873">
          <cell r="A3873" t="str">
            <v>5221213001026MRCZZ11</v>
          </cell>
          <cell r="F3873">
            <v>6151.26</v>
          </cell>
        </row>
        <row r="3874">
          <cell r="A3874" t="str">
            <v>5221213010026MRCZZ11</v>
          </cell>
          <cell r="F3874">
            <v>167170.42000000001</v>
          </cell>
        </row>
        <row r="3875">
          <cell r="A3875" t="str">
            <v>5221213020026MRCZZ11</v>
          </cell>
          <cell r="F3875">
            <v>1497851.47</v>
          </cell>
        </row>
        <row r="3876">
          <cell r="A3876" t="str">
            <v>5221213030026MRCZZ11</v>
          </cell>
          <cell r="F3876">
            <v>2706543.05</v>
          </cell>
        </row>
        <row r="3877">
          <cell r="A3877" t="str">
            <v>5221213040026MRCZZ11</v>
          </cell>
          <cell r="F3877">
            <v>104544.15</v>
          </cell>
        </row>
        <row r="3878">
          <cell r="A3878" t="str">
            <v>5221227037026414ZZ11</v>
          </cell>
          <cell r="F3878">
            <v>0</v>
          </cell>
        </row>
        <row r="3879">
          <cell r="A3879" t="str">
            <v>5221228180026MRCZZ11</v>
          </cell>
          <cell r="F3879">
            <v>0</v>
          </cell>
        </row>
        <row r="3880">
          <cell r="A3880" t="str">
            <v>5221228360026NHCZZ11</v>
          </cell>
          <cell r="F3880">
            <v>0</v>
          </cell>
        </row>
        <row r="3881">
          <cell r="A3881" t="str">
            <v>5221228360096NHCZZ11</v>
          </cell>
          <cell r="F3881">
            <v>597395.62</v>
          </cell>
        </row>
        <row r="3882">
          <cell r="A3882" t="str">
            <v>5221228361026NRTZZ11</v>
          </cell>
          <cell r="F3882">
            <v>228678.45</v>
          </cell>
        </row>
        <row r="3883">
          <cell r="A3883" t="str">
            <v>5221228454026MRCZZ11</v>
          </cell>
          <cell r="F3883">
            <v>0</v>
          </cell>
        </row>
        <row r="3884">
          <cell r="A3884" t="str">
            <v>5221228540026MRCZZ11</v>
          </cell>
          <cell r="F3884">
            <v>0</v>
          </cell>
        </row>
        <row r="3885">
          <cell r="A3885" t="str">
            <v>5221228540096MRCZZ11</v>
          </cell>
          <cell r="F3885">
            <v>1147593.06</v>
          </cell>
        </row>
        <row r="3886">
          <cell r="A3886" t="str">
            <v>5221230093026MRCZZ11</v>
          </cell>
          <cell r="F3886">
            <v>2092.34</v>
          </cell>
        </row>
        <row r="3887">
          <cell r="A3887" t="str">
            <v>5221230114026MRCZZ11</v>
          </cell>
          <cell r="F3887">
            <v>3450</v>
          </cell>
        </row>
        <row r="3888">
          <cell r="A3888" t="str">
            <v>5221230145026MRCZZ11</v>
          </cell>
          <cell r="F3888">
            <v>0</v>
          </cell>
        </row>
        <row r="3889">
          <cell r="A3889" t="str">
            <v>5221230170026MRCZZ11</v>
          </cell>
          <cell r="F3889">
            <v>80157.8</v>
          </cell>
        </row>
        <row r="3890">
          <cell r="A3890" t="str">
            <v>5221230176026MRCZZ11</v>
          </cell>
          <cell r="F3890">
            <v>71212.92</v>
          </cell>
        </row>
        <row r="3891">
          <cell r="A3891" t="str">
            <v>5221230178026MRCZZ11</v>
          </cell>
          <cell r="F3891">
            <v>357426.16</v>
          </cell>
        </row>
        <row r="3892">
          <cell r="A3892" t="str">
            <v>5221230178426MRCZZ11</v>
          </cell>
          <cell r="F3892">
            <v>0</v>
          </cell>
        </row>
        <row r="3893">
          <cell r="A3893" t="str">
            <v>5221230360026MRCZZ11</v>
          </cell>
          <cell r="F3893">
            <v>0</v>
          </cell>
        </row>
        <row r="3894">
          <cell r="A3894" t="str">
            <v>5221230361026MRCZZ11</v>
          </cell>
          <cell r="F3894">
            <v>0</v>
          </cell>
        </row>
        <row r="3895">
          <cell r="A3895" t="str">
            <v>5221230452026MRCZZ11</v>
          </cell>
          <cell r="F3895">
            <v>0</v>
          </cell>
        </row>
        <row r="3896">
          <cell r="A3896" t="str">
            <v>5221230511026MRCZZ11</v>
          </cell>
          <cell r="F3896">
            <v>0</v>
          </cell>
        </row>
        <row r="3897">
          <cell r="A3897" t="str">
            <v>5221230541026MRCZZ11</v>
          </cell>
          <cell r="F3897">
            <v>176692.75</v>
          </cell>
        </row>
        <row r="3898">
          <cell r="A3898" t="str">
            <v>5221230576026MRCZZ11</v>
          </cell>
          <cell r="F3898">
            <v>0</v>
          </cell>
        </row>
        <row r="3899">
          <cell r="A3899" t="str">
            <v>5221230577026MRCZZ11</v>
          </cell>
          <cell r="F3899">
            <v>732</v>
          </cell>
        </row>
        <row r="3900">
          <cell r="A3900" t="str">
            <v>5221230578026MRCZZ11</v>
          </cell>
          <cell r="F3900">
            <v>0</v>
          </cell>
        </row>
        <row r="3901">
          <cell r="A3901" t="str">
            <v>5221230579026MRCZZ11</v>
          </cell>
          <cell r="F3901">
            <v>0</v>
          </cell>
        </row>
        <row r="3902">
          <cell r="A3902" t="str">
            <v>5221230581026MRCZZ11</v>
          </cell>
          <cell r="F3902">
            <v>0</v>
          </cell>
        </row>
        <row r="3903">
          <cell r="A3903" t="str">
            <v>5221230583026MRCZZ11</v>
          </cell>
          <cell r="F3903">
            <v>0</v>
          </cell>
        </row>
        <row r="3904">
          <cell r="A3904" t="str">
            <v>5221230585026MRCZZ11</v>
          </cell>
          <cell r="F3904">
            <v>410</v>
          </cell>
        </row>
        <row r="3905">
          <cell r="A3905" t="str">
            <v>5221230610026MRCZZ11</v>
          </cell>
          <cell r="F3905">
            <v>0</v>
          </cell>
        </row>
        <row r="3906">
          <cell r="A3906" t="str">
            <v>5221232360026288ZZ11</v>
          </cell>
          <cell r="F3906">
            <v>25731.66</v>
          </cell>
        </row>
        <row r="3907">
          <cell r="A3907" t="str">
            <v>5221232360126288ZZ11</v>
          </cell>
          <cell r="F3907">
            <v>0</v>
          </cell>
        </row>
        <row r="3908">
          <cell r="A3908" t="str">
            <v>5221232360226288ZZ11</v>
          </cell>
          <cell r="F3908">
            <v>0</v>
          </cell>
        </row>
        <row r="3909">
          <cell r="A3909" t="str">
            <v>5221232360726MRCZZ11</v>
          </cell>
          <cell r="F3909">
            <v>684836.74</v>
          </cell>
        </row>
        <row r="3910">
          <cell r="A3910" t="str">
            <v>5221232360826MRCZZ11</v>
          </cell>
          <cell r="F3910">
            <v>0</v>
          </cell>
        </row>
        <row r="3911">
          <cell r="A3911" t="str">
            <v>5221232360B26MRCZZ11</v>
          </cell>
          <cell r="F3911">
            <v>1200.1500000000001</v>
          </cell>
        </row>
        <row r="3912">
          <cell r="A3912" t="str">
            <v>5221232360C26MRCZZ11</v>
          </cell>
          <cell r="F3912">
            <v>17843.3</v>
          </cell>
        </row>
        <row r="3913">
          <cell r="A3913" t="str">
            <v>5221232360D26MRCZZ11</v>
          </cell>
          <cell r="F3913">
            <v>258844.95</v>
          </cell>
        </row>
        <row r="3914">
          <cell r="A3914" t="str">
            <v>5221232360R26MRCZZ11</v>
          </cell>
          <cell r="F3914">
            <v>11864.85</v>
          </cell>
        </row>
        <row r="3915">
          <cell r="A3915" t="str">
            <v>5221272242026MRCZZ11</v>
          </cell>
          <cell r="F3915">
            <v>0</v>
          </cell>
        </row>
        <row r="3916">
          <cell r="A3916" t="str">
            <v>5221272243026MRCZZ11</v>
          </cell>
          <cell r="F3916">
            <v>0</v>
          </cell>
        </row>
        <row r="3917">
          <cell r="A3917" t="str">
            <v>5221272244026MRCZZ11</v>
          </cell>
          <cell r="F3917">
            <v>0</v>
          </cell>
        </row>
        <row r="3918">
          <cell r="A3918" t="str">
            <v>5221272245026MRCZZ11</v>
          </cell>
          <cell r="F3918">
            <v>0</v>
          </cell>
        </row>
        <row r="3919">
          <cell r="A3919" t="str">
            <v>5221272246026MRCZZ11</v>
          </cell>
          <cell r="F3919">
            <v>0</v>
          </cell>
        </row>
        <row r="3920">
          <cell r="A3920" t="str">
            <v>5221272247026MRCZZ11</v>
          </cell>
          <cell r="F3920">
            <v>0</v>
          </cell>
        </row>
        <row r="3921">
          <cell r="A3921" t="str">
            <v>5221272248026MRCZZ11</v>
          </cell>
          <cell r="F3921">
            <v>0</v>
          </cell>
        </row>
        <row r="3922">
          <cell r="A3922" t="str">
            <v>5221272249026MRCZZ11</v>
          </cell>
          <cell r="F3922">
            <v>0</v>
          </cell>
        </row>
        <row r="3923">
          <cell r="A3923" t="str">
            <v>5221272250026MRCZZ11</v>
          </cell>
          <cell r="F3923">
            <v>0</v>
          </cell>
        </row>
        <row r="3924">
          <cell r="A3924" t="str">
            <v>5221272360026MRCZZ11</v>
          </cell>
          <cell r="F3924">
            <v>0</v>
          </cell>
        </row>
        <row r="3925">
          <cell r="A3925" t="str">
            <v>5221320165026MRCZZ11</v>
          </cell>
          <cell r="F3925">
            <v>0</v>
          </cell>
        </row>
        <row r="3926">
          <cell r="A3926" t="str">
            <v>5221320170026MRCZZ11</v>
          </cell>
          <cell r="F3926">
            <v>0</v>
          </cell>
        </row>
        <row r="3927">
          <cell r="A3927" t="str">
            <v>5221350085026MRCZZ11</v>
          </cell>
          <cell r="F3927">
            <v>0</v>
          </cell>
        </row>
        <row r="3928">
          <cell r="A3928" t="str">
            <v>5221360085026MRCZZ11</v>
          </cell>
          <cell r="F3928">
            <v>0</v>
          </cell>
        </row>
        <row r="3929">
          <cell r="A3929" t="str">
            <v>5221393011026MRC9511</v>
          </cell>
          <cell r="F3929">
            <v>0</v>
          </cell>
        </row>
        <row r="3930">
          <cell r="A3930" t="str">
            <v>5221395002026MRC1211</v>
          </cell>
          <cell r="F3930">
            <v>0</v>
          </cell>
        </row>
        <row r="3931">
          <cell r="A3931" t="str">
            <v>5221395017026MRC1H11</v>
          </cell>
          <cell r="F3931">
            <v>0</v>
          </cell>
        </row>
        <row r="3932">
          <cell r="A3932" t="str">
            <v>5221395023026MRC1L11</v>
          </cell>
          <cell r="F3932">
            <v>0</v>
          </cell>
        </row>
        <row r="3933">
          <cell r="A3933" t="str">
            <v>5221395046026MRC2711</v>
          </cell>
          <cell r="F3933">
            <v>2204635.75</v>
          </cell>
        </row>
        <row r="3934">
          <cell r="A3934" t="str">
            <v>5221396011026MRC4F11</v>
          </cell>
          <cell r="F3934">
            <v>-436080.14</v>
          </cell>
        </row>
        <row r="3935">
          <cell r="A3935" t="str">
            <v>52213996050ZZZZZZZ11</v>
          </cell>
          <cell r="F3935">
            <v>-22348640.73</v>
          </cell>
        </row>
        <row r="3936">
          <cell r="A3936" t="str">
            <v>52213996100ZZZZZZZ11</v>
          </cell>
          <cell r="F3936">
            <v>0</v>
          </cell>
        </row>
        <row r="3937">
          <cell r="A3937" t="str">
            <v>52216456010ZZZZZZZ11</v>
          </cell>
          <cell r="F3937">
            <v>0</v>
          </cell>
        </row>
        <row r="3938">
          <cell r="A3938" t="str">
            <v>5221645602026Q45ZZ11</v>
          </cell>
          <cell r="F3938">
            <v>0</v>
          </cell>
        </row>
        <row r="3939">
          <cell r="A3939" t="str">
            <v>52216456020CFQ45ZZ11</v>
          </cell>
          <cell r="F3939">
            <v>0</v>
          </cell>
        </row>
        <row r="3940">
          <cell r="A3940" t="str">
            <v>52216456030ZZZZZZZ11</v>
          </cell>
          <cell r="F3940">
            <v>0</v>
          </cell>
        </row>
        <row r="3941">
          <cell r="A3941" t="str">
            <v>52216456040ZZZZZZZ11</v>
          </cell>
          <cell r="F3941">
            <v>0</v>
          </cell>
        </row>
        <row r="3942">
          <cell r="A3942" t="str">
            <v>52216456050ZZZZZZZ11</v>
          </cell>
          <cell r="F3942">
            <v>0</v>
          </cell>
        </row>
        <row r="3943">
          <cell r="A3943" t="str">
            <v>52216456060ZZZZZZZ11</v>
          </cell>
          <cell r="F3943">
            <v>0</v>
          </cell>
        </row>
        <row r="3944">
          <cell r="A3944" t="str">
            <v>52216456070ZZZZZZZ11</v>
          </cell>
          <cell r="F3944">
            <v>0</v>
          </cell>
        </row>
        <row r="3945">
          <cell r="A3945" t="str">
            <v>52216456080ZZZZZZZ11</v>
          </cell>
          <cell r="F3945">
            <v>0</v>
          </cell>
        </row>
        <row r="3946">
          <cell r="A3946" t="str">
            <v>52216456210ZZZZZZZ11</v>
          </cell>
          <cell r="F3946">
            <v>0</v>
          </cell>
        </row>
        <row r="3947">
          <cell r="A3947" t="str">
            <v>52216456220ZZZZZZZ11</v>
          </cell>
          <cell r="F3947">
            <v>0</v>
          </cell>
        </row>
        <row r="3948">
          <cell r="A3948" t="str">
            <v>52216456230ZZZZZZZ11</v>
          </cell>
          <cell r="F3948">
            <v>0</v>
          </cell>
        </row>
        <row r="3949">
          <cell r="A3949" t="str">
            <v>52216456240ZZZZZZZ11</v>
          </cell>
          <cell r="F3949">
            <v>0</v>
          </cell>
        </row>
        <row r="3950">
          <cell r="A3950" t="str">
            <v>52216456250ZZZZZZZ11</v>
          </cell>
          <cell r="F3950">
            <v>0</v>
          </cell>
        </row>
        <row r="3951">
          <cell r="A3951" t="str">
            <v>52216456310ZZZZZZZ11</v>
          </cell>
          <cell r="F3951">
            <v>0</v>
          </cell>
        </row>
        <row r="3952">
          <cell r="A3952" t="str">
            <v>52216456320ZZZZZZZ11</v>
          </cell>
          <cell r="F3952">
            <v>0</v>
          </cell>
        </row>
        <row r="3953">
          <cell r="A3953" t="str">
            <v>52216456330ZZZZZZZ11</v>
          </cell>
          <cell r="F3953">
            <v>0</v>
          </cell>
        </row>
        <row r="3954">
          <cell r="A3954" t="str">
            <v>52216456340ZZZZZZZ11</v>
          </cell>
          <cell r="F3954">
            <v>0</v>
          </cell>
        </row>
        <row r="3955">
          <cell r="A3955" t="str">
            <v>52216680010ZZZZZZZ11</v>
          </cell>
          <cell r="F3955">
            <v>0</v>
          </cell>
        </row>
        <row r="3956">
          <cell r="A3956" t="str">
            <v>52216680020ZZZZZZZ11</v>
          </cell>
          <cell r="F3956">
            <v>0</v>
          </cell>
        </row>
        <row r="3957">
          <cell r="A3957" t="str">
            <v>52216680030ZZZZZZZ11</v>
          </cell>
          <cell r="F3957">
            <v>0</v>
          </cell>
        </row>
        <row r="3958">
          <cell r="A3958" t="str">
            <v>52216680040ZZZZZZZ11</v>
          </cell>
          <cell r="F3958">
            <v>0</v>
          </cell>
        </row>
        <row r="3959">
          <cell r="A3959" t="str">
            <v>52216680050ZZZZZZZ11</v>
          </cell>
          <cell r="F3959">
            <v>0</v>
          </cell>
        </row>
        <row r="3960">
          <cell r="A3960" t="str">
            <v>52216680060ZZZZZZZ11</v>
          </cell>
          <cell r="F3960">
            <v>0</v>
          </cell>
        </row>
        <row r="3961">
          <cell r="A3961" t="str">
            <v>52216680070ZZZZZZZ11</v>
          </cell>
          <cell r="F3961">
            <v>0</v>
          </cell>
        </row>
        <row r="3962">
          <cell r="A3962" t="str">
            <v>52216680080ZZZZZZZ11</v>
          </cell>
          <cell r="F3962">
            <v>0</v>
          </cell>
        </row>
        <row r="3963">
          <cell r="A3963" t="str">
            <v>52216680090ZZZZZZZ11</v>
          </cell>
          <cell r="F3963">
            <v>0</v>
          </cell>
        </row>
        <row r="3964">
          <cell r="A3964" t="str">
            <v>52216680100ZZZZZZZ11</v>
          </cell>
          <cell r="F3964">
            <v>0</v>
          </cell>
        </row>
        <row r="3965">
          <cell r="A3965" t="str">
            <v>52218100010ZZZZZZZ11</v>
          </cell>
          <cell r="F3965">
            <v>21423536.199999999</v>
          </cell>
        </row>
        <row r="3966">
          <cell r="A3966" t="str">
            <v>52218100020ZZZZZZZ11</v>
          </cell>
          <cell r="F3966">
            <v>0</v>
          </cell>
        </row>
        <row r="3967">
          <cell r="A3967" t="str">
            <v>52218100030ZZZZZZZ11</v>
          </cell>
          <cell r="F3967">
            <v>0</v>
          </cell>
        </row>
        <row r="3968">
          <cell r="A3968" t="str">
            <v>52218100040ZZZZZZZ11</v>
          </cell>
          <cell r="F3968">
            <v>22348640.73</v>
          </cell>
        </row>
        <row r="3969">
          <cell r="A3969" t="str">
            <v>52218100050ZZZZZZZ11</v>
          </cell>
          <cell r="F3969">
            <v>0</v>
          </cell>
        </row>
        <row r="3970">
          <cell r="A3970" t="str">
            <v>52218100060ZZZZZZZ11</v>
          </cell>
          <cell r="F3970">
            <v>0</v>
          </cell>
        </row>
        <row r="3971">
          <cell r="A3971" t="str">
            <v>5222142210029ZZZZZ11</v>
          </cell>
          <cell r="F3971">
            <v>0</v>
          </cell>
        </row>
        <row r="3972">
          <cell r="A3972" t="str">
            <v>5222142210129ZZZZZ11</v>
          </cell>
          <cell r="F3972">
            <v>-11026.2</v>
          </cell>
        </row>
        <row r="3973">
          <cell r="A3973" t="str">
            <v>5222211001026MRCZZ11</v>
          </cell>
          <cell r="F3973">
            <v>516636</v>
          </cell>
        </row>
        <row r="3974">
          <cell r="A3974" t="str">
            <v>5222211034026MRCZZ11</v>
          </cell>
          <cell r="F3974">
            <v>173814.9</v>
          </cell>
        </row>
        <row r="3975">
          <cell r="A3975" t="str">
            <v>5222211044026MRCZZ11</v>
          </cell>
          <cell r="F3975">
            <v>0.01</v>
          </cell>
        </row>
        <row r="3976">
          <cell r="A3976" t="str">
            <v>5222211046026MRCZZ11</v>
          </cell>
          <cell r="F3976">
            <v>43053.01</v>
          </cell>
        </row>
        <row r="3977">
          <cell r="A3977" t="str">
            <v>5222213001026MRCZZ11</v>
          </cell>
          <cell r="F3977">
            <v>104.99</v>
          </cell>
        </row>
        <row r="3978">
          <cell r="A3978" t="str">
            <v>5222213010026MRCZZ11</v>
          </cell>
          <cell r="F3978">
            <v>5669.86</v>
          </cell>
        </row>
        <row r="3979">
          <cell r="A3979" t="str">
            <v>5222213020026MRCZZ11</v>
          </cell>
          <cell r="F3979">
            <v>48907.01</v>
          </cell>
        </row>
        <row r="3980">
          <cell r="A3980" t="str">
            <v>5222213030026MRCZZ11</v>
          </cell>
          <cell r="F3980">
            <v>93356.17</v>
          </cell>
        </row>
        <row r="3981">
          <cell r="A3981" t="str">
            <v>5222213040026MRCZZ11</v>
          </cell>
          <cell r="F3981">
            <v>1784.65</v>
          </cell>
        </row>
        <row r="3982">
          <cell r="A3982" t="str">
            <v>5222226060026460ZZ11</v>
          </cell>
          <cell r="F3982">
            <v>0</v>
          </cell>
        </row>
        <row r="3983">
          <cell r="A3983" t="str">
            <v>5222226060F26MRCZZ11</v>
          </cell>
          <cell r="F3983">
            <v>0</v>
          </cell>
        </row>
        <row r="3984">
          <cell r="A3984" t="str">
            <v>5222226572026MRCZZ11</v>
          </cell>
          <cell r="F3984">
            <v>0</v>
          </cell>
        </row>
        <row r="3985">
          <cell r="A3985" t="str">
            <v>5222227037026414ZZ11</v>
          </cell>
          <cell r="F3985">
            <v>0</v>
          </cell>
        </row>
        <row r="3986">
          <cell r="A3986" t="str">
            <v>5222228122026260ZZ11</v>
          </cell>
          <cell r="F3986">
            <v>74950</v>
          </cell>
        </row>
        <row r="3987">
          <cell r="A3987" t="str">
            <v>5222230451026MRCZZ11</v>
          </cell>
          <cell r="F3987">
            <v>0</v>
          </cell>
        </row>
        <row r="3988">
          <cell r="A3988" t="str">
            <v>5222230541026MRCZZ11</v>
          </cell>
          <cell r="F3988">
            <v>6974.82</v>
          </cell>
        </row>
        <row r="3989">
          <cell r="A3989" t="str">
            <v>5222230573026460ZZ11</v>
          </cell>
          <cell r="F3989">
            <v>0</v>
          </cell>
        </row>
        <row r="3990">
          <cell r="A3990" t="str">
            <v>5222230576026MRCZZ11</v>
          </cell>
          <cell r="F3990">
            <v>0</v>
          </cell>
        </row>
        <row r="3991">
          <cell r="A3991" t="str">
            <v>5222230577026MRCZZ11</v>
          </cell>
          <cell r="F3991">
            <v>0</v>
          </cell>
        </row>
        <row r="3992">
          <cell r="A3992" t="str">
            <v>5222230578026MRCZZ11</v>
          </cell>
          <cell r="F3992">
            <v>0</v>
          </cell>
        </row>
        <row r="3993">
          <cell r="A3993" t="str">
            <v>5222230579026MRCZZ11</v>
          </cell>
          <cell r="F3993">
            <v>0</v>
          </cell>
        </row>
        <row r="3994">
          <cell r="A3994" t="str">
            <v>5222230580026MRCZZ11</v>
          </cell>
          <cell r="F3994">
            <v>0</v>
          </cell>
        </row>
        <row r="3995">
          <cell r="A3995" t="str">
            <v>5222230581026MRCZZ11</v>
          </cell>
          <cell r="F3995">
            <v>0</v>
          </cell>
        </row>
        <row r="3996">
          <cell r="A3996" t="str">
            <v>5222230583026MRCZZ11</v>
          </cell>
          <cell r="F3996">
            <v>0</v>
          </cell>
        </row>
        <row r="3997">
          <cell r="A3997" t="str">
            <v>5222230585026MRCZZ11</v>
          </cell>
          <cell r="F3997">
            <v>0</v>
          </cell>
        </row>
        <row r="3998">
          <cell r="A3998" t="str">
            <v>5222238364326MRCZZ11</v>
          </cell>
          <cell r="F3998">
            <v>0</v>
          </cell>
        </row>
        <row r="3999">
          <cell r="A3999" t="str">
            <v>5222272242026MRCZZ11</v>
          </cell>
          <cell r="F3999">
            <v>0</v>
          </cell>
        </row>
        <row r="4000">
          <cell r="A4000" t="str">
            <v>5222272243026MRCZZ11</v>
          </cell>
          <cell r="F4000">
            <v>0</v>
          </cell>
        </row>
        <row r="4001">
          <cell r="A4001" t="str">
            <v>5222272244026MRCZZ11</v>
          </cell>
          <cell r="F4001">
            <v>0</v>
          </cell>
        </row>
        <row r="4002">
          <cell r="A4002" t="str">
            <v>5222272245026MRCZZ11</v>
          </cell>
          <cell r="F4002">
            <v>0</v>
          </cell>
        </row>
        <row r="4003">
          <cell r="A4003" t="str">
            <v>5222272246026MRCZZ11</v>
          </cell>
          <cell r="F4003">
            <v>0</v>
          </cell>
        </row>
        <row r="4004">
          <cell r="A4004" t="str">
            <v>5222272247026MRCZZ11</v>
          </cell>
          <cell r="F4004">
            <v>0</v>
          </cell>
        </row>
        <row r="4005">
          <cell r="A4005" t="str">
            <v>5222272248026MRCZZ11</v>
          </cell>
          <cell r="F4005">
            <v>0</v>
          </cell>
        </row>
        <row r="4006">
          <cell r="A4006" t="str">
            <v>5222272249026MRCZZ11</v>
          </cell>
          <cell r="F4006">
            <v>0</v>
          </cell>
        </row>
        <row r="4007">
          <cell r="A4007" t="str">
            <v>5222272250026MRCZZ11</v>
          </cell>
          <cell r="F4007">
            <v>0</v>
          </cell>
        </row>
        <row r="4008">
          <cell r="A4008" t="str">
            <v>5222395002026MRC1211</v>
          </cell>
          <cell r="F4008">
            <v>0</v>
          </cell>
        </row>
        <row r="4009">
          <cell r="A4009" t="str">
            <v>5222395017026MRC1H11</v>
          </cell>
          <cell r="F4009">
            <v>0</v>
          </cell>
        </row>
        <row r="4010">
          <cell r="A4010" t="str">
            <v>5222395023026MRC1L11</v>
          </cell>
          <cell r="F4010">
            <v>0</v>
          </cell>
        </row>
        <row r="4011">
          <cell r="A4011" t="str">
            <v>52223996050ZZZZZZZ11</v>
          </cell>
          <cell r="F4011">
            <v>-883224.91</v>
          </cell>
        </row>
        <row r="4012">
          <cell r="A4012" t="str">
            <v>52223996100ZZZZZZZ11</v>
          </cell>
          <cell r="F4012">
            <v>0</v>
          </cell>
        </row>
        <row r="4013">
          <cell r="A4013" t="str">
            <v>52228100010ZZZZZZZ11</v>
          </cell>
          <cell r="F4013">
            <v>809645.85</v>
          </cell>
        </row>
        <row r="4014">
          <cell r="A4014" t="str">
            <v>52228100020ZZZZZZZ11</v>
          </cell>
          <cell r="F4014">
            <v>0</v>
          </cell>
        </row>
        <row r="4015">
          <cell r="A4015" t="str">
            <v>52228100030ZZZZZZZ11</v>
          </cell>
          <cell r="F4015">
            <v>0</v>
          </cell>
        </row>
        <row r="4016">
          <cell r="A4016" t="str">
            <v>52228100040ZZZZZZZ11</v>
          </cell>
          <cell r="F4016">
            <v>883224.91</v>
          </cell>
        </row>
        <row r="4017">
          <cell r="A4017" t="str">
            <v>52228100050ZZZZZZZ11</v>
          </cell>
          <cell r="F4017">
            <v>0</v>
          </cell>
        </row>
        <row r="4018">
          <cell r="A4018" t="str">
            <v>52228100060ZZZZZZZ11</v>
          </cell>
          <cell r="F4018">
            <v>0</v>
          </cell>
        </row>
        <row r="4019">
          <cell r="A4019" t="str">
            <v>5231211001026MRCZZ11</v>
          </cell>
          <cell r="F4019">
            <v>4382072.01</v>
          </cell>
        </row>
        <row r="4020">
          <cell r="A4020" t="str">
            <v>5231211022026MRCZZ11</v>
          </cell>
          <cell r="F4020">
            <v>9628</v>
          </cell>
        </row>
        <row r="4021">
          <cell r="A4021" t="str">
            <v>5231211026026MRCZZ11</v>
          </cell>
          <cell r="F4021">
            <v>50234.07</v>
          </cell>
        </row>
        <row r="4022">
          <cell r="A4022" t="str">
            <v>5231211028026MRCZZ11</v>
          </cell>
          <cell r="F4022">
            <v>915.6</v>
          </cell>
        </row>
        <row r="4023">
          <cell r="A4023" t="str">
            <v>5231211034026MRCZZ11</v>
          </cell>
          <cell r="F4023">
            <v>1527957.14</v>
          </cell>
        </row>
        <row r="4024">
          <cell r="A4024" t="str">
            <v>5231211044026MRCZZ11</v>
          </cell>
          <cell r="F4024">
            <v>481156.75</v>
          </cell>
        </row>
        <row r="4025">
          <cell r="A4025" t="str">
            <v>5231211046026MRCZZ11</v>
          </cell>
          <cell r="F4025">
            <v>369389.01</v>
          </cell>
        </row>
        <row r="4026">
          <cell r="A4026" t="str">
            <v>5231211050026MRCZZ11</v>
          </cell>
          <cell r="F4026">
            <v>29568.41</v>
          </cell>
        </row>
        <row r="4027">
          <cell r="A4027" t="str">
            <v>5231211060026MRCZZ11</v>
          </cell>
          <cell r="F4027">
            <v>8229.3700000000008</v>
          </cell>
        </row>
        <row r="4028">
          <cell r="A4028" t="str">
            <v>5231213001026MRCZZ11</v>
          </cell>
          <cell r="F4028">
            <v>1662.49</v>
          </cell>
        </row>
        <row r="4029">
          <cell r="A4029" t="str">
            <v>5231213010026MRCZZ11</v>
          </cell>
          <cell r="F4029">
            <v>42681.3</v>
          </cell>
        </row>
        <row r="4030">
          <cell r="A4030" t="str">
            <v>5231213020026MRCZZ11</v>
          </cell>
          <cell r="F4030">
            <v>418160.19</v>
          </cell>
        </row>
        <row r="4031">
          <cell r="A4031" t="str">
            <v>5231213030026MRCZZ11</v>
          </cell>
          <cell r="F4031">
            <v>718876.08</v>
          </cell>
        </row>
        <row r="4032">
          <cell r="A4032" t="str">
            <v>5231213040026MRCZZ11</v>
          </cell>
          <cell r="F4032">
            <v>28251.439999999999</v>
          </cell>
        </row>
        <row r="4033">
          <cell r="A4033" t="str">
            <v>5231226060026234ZZ11</v>
          </cell>
          <cell r="F4033">
            <v>0</v>
          </cell>
        </row>
        <row r="4034">
          <cell r="A4034" t="str">
            <v>5231226060026235ZZ11</v>
          </cell>
          <cell r="F4034">
            <v>0</v>
          </cell>
        </row>
        <row r="4035">
          <cell r="A4035" t="str">
            <v>5231226060426MRCZZ11</v>
          </cell>
          <cell r="F4035">
            <v>0</v>
          </cell>
        </row>
        <row r="4036">
          <cell r="A4036" t="str">
            <v>5231226360026MRCZZ11</v>
          </cell>
          <cell r="F4036">
            <v>1681.6</v>
          </cell>
        </row>
        <row r="4037">
          <cell r="A4037" t="str">
            <v>5231227037026414ZZ11</v>
          </cell>
          <cell r="F4037">
            <v>0</v>
          </cell>
        </row>
        <row r="4038">
          <cell r="A4038" t="str">
            <v>5231228361026NRTZZ11</v>
          </cell>
          <cell r="F4038">
            <v>0</v>
          </cell>
        </row>
        <row r="4039">
          <cell r="A4039" t="str">
            <v>5231230012026234ZZ11</v>
          </cell>
          <cell r="F4039">
            <v>0</v>
          </cell>
        </row>
        <row r="4040">
          <cell r="A4040" t="str">
            <v>5231230012026235ZZ11</v>
          </cell>
          <cell r="F4040">
            <v>0</v>
          </cell>
        </row>
        <row r="4041">
          <cell r="A4041" t="str">
            <v>5231230012026MRCZZ11</v>
          </cell>
          <cell r="F4041">
            <v>0</v>
          </cell>
        </row>
        <row r="4042">
          <cell r="A4042" t="str">
            <v>5231230451026MRCZZ11</v>
          </cell>
          <cell r="F4042">
            <v>0</v>
          </cell>
        </row>
        <row r="4043">
          <cell r="A4043" t="str">
            <v>5231230452026MRCZZ11</v>
          </cell>
          <cell r="F4043">
            <v>0</v>
          </cell>
        </row>
        <row r="4044">
          <cell r="A4044" t="str">
            <v>5231230511026MRCZZ11</v>
          </cell>
          <cell r="F4044">
            <v>0</v>
          </cell>
        </row>
        <row r="4045">
          <cell r="A4045" t="str">
            <v>5231230541026MRCZZ11</v>
          </cell>
          <cell r="F4045">
            <v>66704.03</v>
          </cell>
        </row>
        <row r="4046">
          <cell r="A4046" t="str">
            <v>5231230573026234ZZ11</v>
          </cell>
          <cell r="F4046">
            <v>0</v>
          </cell>
        </row>
        <row r="4047">
          <cell r="A4047" t="str">
            <v>5231230576026MRCZZ11</v>
          </cell>
          <cell r="F4047">
            <v>0</v>
          </cell>
        </row>
        <row r="4048">
          <cell r="A4048" t="str">
            <v>5231230577026MRCZZ11</v>
          </cell>
          <cell r="F4048">
            <v>0</v>
          </cell>
        </row>
        <row r="4049">
          <cell r="A4049" t="str">
            <v>5231230578026MRCZZ11</v>
          </cell>
          <cell r="F4049">
            <v>0</v>
          </cell>
        </row>
        <row r="4050">
          <cell r="A4050" t="str">
            <v>5231230579026MRCZZ11</v>
          </cell>
          <cell r="F4050">
            <v>0</v>
          </cell>
        </row>
        <row r="4051">
          <cell r="A4051" t="str">
            <v>5231230580026MRCZZ11</v>
          </cell>
          <cell r="F4051">
            <v>0</v>
          </cell>
        </row>
        <row r="4052">
          <cell r="A4052" t="str">
            <v>5231230581026MRCZZ11</v>
          </cell>
          <cell r="F4052">
            <v>0</v>
          </cell>
        </row>
        <row r="4053">
          <cell r="A4053" t="str">
            <v>5231230583026MRCZZ11</v>
          </cell>
          <cell r="F4053">
            <v>0</v>
          </cell>
        </row>
        <row r="4054">
          <cell r="A4054" t="str">
            <v>5231230585026MRCZZ11</v>
          </cell>
          <cell r="F4054">
            <v>0</v>
          </cell>
        </row>
        <row r="4055">
          <cell r="A4055" t="str">
            <v>5231232360026235ZZ11</v>
          </cell>
          <cell r="F4055">
            <v>0</v>
          </cell>
        </row>
        <row r="4056">
          <cell r="A4056" t="str">
            <v>5231232360D26MRCZZ11</v>
          </cell>
          <cell r="F4056">
            <v>12145.8</v>
          </cell>
        </row>
        <row r="4057">
          <cell r="A4057" t="str">
            <v>5231232360M26MRCZZ11</v>
          </cell>
          <cell r="F4057">
            <v>0</v>
          </cell>
        </row>
        <row r="4058">
          <cell r="A4058" t="str">
            <v>5231232360N26MRCZZ11</v>
          </cell>
          <cell r="F4058">
            <v>18293.8</v>
          </cell>
        </row>
        <row r="4059">
          <cell r="A4059" t="str">
            <v>5231238150026MRCZZ11</v>
          </cell>
          <cell r="F4059">
            <v>0</v>
          </cell>
        </row>
        <row r="4060">
          <cell r="A4060" t="str">
            <v>5231238364326MRCZZ11</v>
          </cell>
          <cell r="F4060">
            <v>0</v>
          </cell>
        </row>
        <row r="4061">
          <cell r="A4061" t="str">
            <v>5231272150026MRCZZ11</v>
          </cell>
          <cell r="F4061">
            <v>0</v>
          </cell>
        </row>
        <row r="4062">
          <cell r="A4062" t="str">
            <v>5231272242026MRCZZ11</v>
          </cell>
          <cell r="F4062">
            <v>0</v>
          </cell>
        </row>
        <row r="4063">
          <cell r="A4063" t="str">
            <v>5231272243026MRCZZ11</v>
          </cell>
          <cell r="F4063">
            <v>0</v>
          </cell>
        </row>
        <row r="4064">
          <cell r="A4064" t="str">
            <v>5231272244026MRCZZ11</v>
          </cell>
          <cell r="F4064">
            <v>0</v>
          </cell>
        </row>
        <row r="4065">
          <cell r="A4065" t="str">
            <v>5231272245026MRCZZ11</v>
          </cell>
          <cell r="F4065">
            <v>0</v>
          </cell>
        </row>
        <row r="4066">
          <cell r="A4066" t="str">
            <v>5231272246026MRCZZ11</v>
          </cell>
          <cell r="F4066">
            <v>0</v>
          </cell>
        </row>
        <row r="4067">
          <cell r="A4067" t="str">
            <v>5231272247026MRCZZ11</v>
          </cell>
          <cell r="F4067">
            <v>0</v>
          </cell>
        </row>
        <row r="4068">
          <cell r="A4068" t="str">
            <v>5231272248026MRCZZ11</v>
          </cell>
          <cell r="F4068">
            <v>0</v>
          </cell>
        </row>
        <row r="4069">
          <cell r="A4069" t="str">
            <v>5231272249026MRCZZ11</v>
          </cell>
          <cell r="F4069">
            <v>0</v>
          </cell>
        </row>
        <row r="4070">
          <cell r="A4070" t="str">
            <v>5231272250026MRCZZ11</v>
          </cell>
          <cell r="F4070">
            <v>0</v>
          </cell>
        </row>
        <row r="4071">
          <cell r="A4071" t="str">
            <v>5231272840026MRCZZ11</v>
          </cell>
          <cell r="F4071">
            <v>0</v>
          </cell>
        </row>
        <row r="4072">
          <cell r="A4072" t="str">
            <v>5231320065026MRCZZ11</v>
          </cell>
          <cell r="F4072">
            <v>0</v>
          </cell>
        </row>
        <row r="4073">
          <cell r="A4073" t="str">
            <v>5231320070026MRCZZ11</v>
          </cell>
          <cell r="F4073">
            <v>0</v>
          </cell>
        </row>
        <row r="4074">
          <cell r="A4074" t="str">
            <v>5231320250026MRCZZ11</v>
          </cell>
          <cell r="F4074">
            <v>0</v>
          </cell>
        </row>
        <row r="4075">
          <cell r="A4075" t="str">
            <v>5231320255026MRCZZ11</v>
          </cell>
          <cell r="F4075">
            <v>0</v>
          </cell>
        </row>
        <row r="4076">
          <cell r="A4076" t="str">
            <v>5231350035026MRCZZ11</v>
          </cell>
          <cell r="F4076">
            <v>0</v>
          </cell>
        </row>
        <row r="4077">
          <cell r="A4077" t="str">
            <v>5231350110026MRCZZ11</v>
          </cell>
          <cell r="F4077">
            <v>0</v>
          </cell>
        </row>
        <row r="4078">
          <cell r="A4078" t="str">
            <v>5231360035026MRCZZ11</v>
          </cell>
          <cell r="F4078">
            <v>0</v>
          </cell>
        </row>
        <row r="4079">
          <cell r="A4079" t="str">
            <v>5231360110026MRCZZ11</v>
          </cell>
          <cell r="F4079">
            <v>0</v>
          </cell>
        </row>
        <row r="4080">
          <cell r="A4080" t="str">
            <v>5231395002026MRC1211</v>
          </cell>
          <cell r="F4080">
            <v>0</v>
          </cell>
        </row>
        <row r="4081">
          <cell r="A4081" t="str">
            <v>5231395017026MRC1H11</v>
          </cell>
          <cell r="F4081">
            <v>0</v>
          </cell>
        </row>
        <row r="4082">
          <cell r="A4082" t="str">
            <v>5231395023026MRC1L11</v>
          </cell>
          <cell r="F4082">
            <v>0</v>
          </cell>
        </row>
        <row r="4083">
          <cell r="A4083" t="str">
            <v>52313996050ZZZZZZZ11</v>
          </cell>
          <cell r="F4083">
            <v>-7516617.3899999997</v>
          </cell>
        </row>
        <row r="4084">
          <cell r="A4084" t="str">
            <v>52313996100ZZZZZZZ11</v>
          </cell>
          <cell r="F4084">
            <v>0</v>
          </cell>
        </row>
        <row r="4085">
          <cell r="A4085" t="str">
            <v>52316460010ZZZZZZZ11</v>
          </cell>
          <cell r="F4085">
            <v>0</v>
          </cell>
        </row>
        <row r="4086">
          <cell r="A4086" t="str">
            <v>52316460020CFZ19ZZ11</v>
          </cell>
          <cell r="F4086">
            <v>0</v>
          </cell>
        </row>
        <row r="4087">
          <cell r="A4087" t="str">
            <v>52316460030ZZZZZZZ11</v>
          </cell>
          <cell r="F4087">
            <v>0</v>
          </cell>
        </row>
        <row r="4088">
          <cell r="A4088" t="str">
            <v>52316460040ZZZZZZZ11</v>
          </cell>
          <cell r="F4088">
            <v>0</v>
          </cell>
        </row>
        <row r="4089">
          <cell r="A4089" t="str">
            <v>52316460050ZZZZZZZ11</v>
          </cell>
          <cell r="F4089">
            <v>0</v>
          </cell>
        </row>
        <row r="4090">
          <cell r="A4090" t="str">
            <v>52316460060ZZZZZZZ11</v>
          </cell>
          <cell r="F4090">
            <v>0</v>
          </cell>
        </row>
        <row r="4091">
          <cell r="A4091" t="str">
            <v>52316460070ZZZZZZZ11</v>
          </cell>
          <cell r="F4091">
            <v>0</v>
          </cell>
        </row>
        <row r="4092">
          <cell r="A4092" t="str">
            <v>52316460080ZZZZZZZ11</v>
          </cell>
          <cell r="F4092">
            <v>0</v>
          </cell>
        </row>
        <row r="4093">
          <cell r="A4093" t="str">
            <v>52316460210ZZZZZZZ11</v>
          </cell>
          <cell r="F4093">
            <v>0</v>
          </cell>
        </row>
        <row r="4094">
          <cell r="A4094" t="str">
            <v>52316460220ZZZZZZZ11</v>
          </cell>
          <cell r="F4094">
            <v>0</v>
          </cell>
        </row>
        <row r="4095">
          <cell r="A4095" t="str">
            <v>52316460230ZZZZZZZ11</v>
          </cell>
          <cell r="F4095">
            <v>0</v>
          </cell>
        </row>
        <row r="4096">
          <cell r="A4096" t="str">
            <v>52316460240ZZZZZZZ11</v>
          </cell>
          <cell r="F4096">
            <v>0</v>
          </cell>
        </row>
        <row r="4097">
          <cell r="A4097" t="str">
            <v>52316460250ZZZZZZZ11</v>
          </cell>
          <cell r="F4097">
            <v>0</v>
          </cell>
        </row>
        <row r="4098">
          <cell r="A4098" t="str">
            <v>52316460310ZZZZZZZ11</v>
          </cell>
          <cell r="F4098">
            <v>0</v>
          </cell>
        </row>
        <row r="4099">
          <cell r="A4099" t="str">
            <v>52316460320ZZZZZZZ11</v>
          </cell>
          <cell r="F4099">
            <v>0</v>
          </cell>
        </row>
        <row r="4100">
          <cell r="A4100" t="str">
            <v>52316460330ZZZZZZZ11</v>
          </cell>
          <cell r="F4100">
            <v>0</v>
          </cell>
        </row>
        <row r="4101">
          <cell r="A4101" t="str">
            <v>52316460340ZZZZZZZ11</v>
          </cell>
          <cell r="F4101">
            <v>0</v>
          </cell>
        </row>
        <row r="4102">
          <cell r="A4102" t="str">
            <v>52316471410ZZZZZZZ11</v>
          </cell>
          <cell r="F4102">
            <v>0</v>
          </cell>
        </row>
        <row r="4103">
          <cell r="A4103" t="str">
            <v>5231647142026Q40ZZ11</v>
          </cell>
          <cell r="F4103">
            <v>0</v>
          </cell>
        </row>
        <row r="4104">
          <cell r="A4104" t="str">
            <v>52316471420CFQ40ZZ11</v>
          </cell>
          <cell r="F4104">
            <v>0</v>
          </cell>
        </row>
        <row r="4105">
          <cell r="A4105" t="str">
            <v>52316471430ZZZZZZZ11</v>
          </cell>
          <cell r="F4105">
            <v>0</v>
          </cell>
        </row>
        <row r="4106">
          <cell r="A4106" t="str">
            <v>52316471440ZZZZZZZ11</v>
          </cell>
          <cell r="F4106">
            <v>0</v>
          </cell>
        </row>
        <row r="4107">
          <cell r="A4107" t="str">
            <v>52316471450ZZZZZZZ11</v>
          </cell>
          <cell r="F4107">
            <v>0</v>
          </cell>
        </row>
        <row r="4108">
          <cell r="A4108" t="str">
            <v>52316471460ZZZZZZZ11</v>
          </cell>
          <cell r="F4108">
            <v>0</v>
          </cell>
        </row>
        <row r="4109">
          <cell r="A4109" t="str">
            <v>52316471470ZZZZZZZ11</v>
          </cell>
          <cell r="F4109">
            <v>0</v>
          </cell>
        </row>
        <row r="4110">
          <cell r="A4110" t="str">
            <v>52316471480ZZZZZZZ11</v>
          </cell>
          <cell r="F4110">
            <v>0</v>
          </cell>
        </row>
        <row r="4111">
          <cell r="A4111" t="str">
            <v>52316471610ZZZZZZZ11</v>
          </cell>
          <cell r="F4111">
            <v>0</v>
          </cell>
        </row>
        <row r="4112">
          <cell r="A4112" t="str">
            <v>52316471620ZZZZZZZ11</v>
          </cell>
          <cell r="F4112">
            <v>0</v>
          </cell>
        </row>
        <row r="4113">
          <cell r="A4113" t="str">
            <v>52316471630ZZZZZZZ11</v>
          </cell>
          <cell r="F4113">
            <v>0</v>
          </cell>
        </row>
        <row r="4114">
          <cell r="A4114" t="str">
            <v>52316471640ZZZZZZZ11</v>
          </cell>
          <cell r="F4114">
            <v>0</v>
          </cell>
        </row>
        <row r="4115">
          <cell r="A4115" t="str">
            <v>52316471650ZZZZZZZ11</v>
          </cell>
          <cell r="F4115">
            <v>0</v>
          </cell>
        </row>
        <row r="4116">
          <cell r="A4116" t="str">
            <v>52316471710ZZZZZZZ11</v>
          </cell>
          <cell r="F4116">
            <v>0</v>
          </cell>
        </row>
        <row r="4117">
          <cell r="A4117" t="str">
            <v>52316471720ZZZZZZZ11</v>
          </cell>
          <cell r="F4117">
            <v>0</v>
          </cell>
        </row>
        <row r="4118">
          <cell r="A4118" t="str">
            <v>52316471730ZZZZZZZ11</v>
          </cell>
          <cell r="F4118">
            <v>0</v>
          </cell>
        </row>
        <row r="4119">
          <cell r="A4119" t="str">
            <v>52316471740ZZZZZZZ11</v>
          </cell>
          <cell r="F4119">
            <v>0</v>
          </cell>
        </row>
        <row r="4120">
          <cell r="A4120" t="str">
            <v>52316680010ZZZZZZZ11</v>
          </cell>
          <cell r="F4120">
            <v>0</v>
          </cell>
        </row>
        <row r="4121">
          <cell r="A4121" t="str">
            <v>52316680020ZZZZZZZ11</v>
          </cell>
          <cell r="F4121">
            <v>0</v>
          </cell>
        </row>
        <row r="4122">
          <cell r="A4122" t="str">
            <v>52316680030ZZZZZZZ11</v>
          </cell>
          <cell r="F4122">
            <v>0</v>
          </cell>
        </row>
        <row r="4123">
          <cell r="A4123" t="str">
            <v>52316680040ZZZZZZZ11</v>
          </cell>
          <cell r="F4123">
            <v>0</v>
          </cell>
        </row>
        <row r="4124">
          <cell r="A4124" t="str">
            <v>52316680050ZZZZZZZ11</v>
          </cell>
          <cell r="F4124">
            <v>0</v>
          </cell>
        </row>
        <row r="4125">
          <cell r="A4125" t="str">
            <v>52316680060ZZZZZZZ11</v>
          </cell>
          <cell r="F4125">
            <v>0</v>
          </cell>
        </row>
        <row r="4126">
          <cell r="A4126" t="str">
            <v>52316680070ZZZZZZZ11</v>
          </cell>
          <cell r="F4126">
            <v>0</v>
          </cell>
        </row>
        <row r="4127">
          <cell r="A4127" t="str">
            <v>52316680080ZZZZZZZ11</v>
          </cell>
          <cell r="F4127">
            <v>0</v>
          </cell>
        </row>
        <row r="4128">
          <cell r="A4128" t="str">
            <v>52316680090ZZZZZZZ11</v>
          </cell>
          <cell r="F4128">
            <v>0</v>
          </cell>
        </row>
        <row r="4129">
          <cell r="A4129" t="str">
            <v>52316680100ZZZZZZZ11</v>
          </cell>
          <cell r="F4129">
            <v>0</v>
          </cell>
        </row>
        <row r="4130">
          <cell r="A4130" t="str">
            <v>52318100010ZZZZZZZ11</v>
          </cell>
          <cell r="F4130">
            <v>7634129.4699999997</v>
          </cell>
        </row>
        <row r="4131">
          <cell r="A4131" t="str">
            <v>52318100020ZZZZZZZ11</v>
          </cell>
          <cell r="F4131">
            <v>0</v>
          </cell>
        </row>
        <row r="4132">
          <cell r="A4132" t="str">
            <v>52318100030ZZZZZZZ11</v>
          </cell>
          <cell r="F4132">
            <v>0</v>
          </cell>
        </row>
        <row r="4133">
          <cell r="A4133" t="str">
            <v>52318100040ZZZZZZZ11</v>
          </cell>
          <cell r="F4133">
            <v>7516617.3899999997</v>
          </cell>
        </row>
        <row r="4134">
          <cell r="A4134" t="str">
            <v>52318100050ZZZZZZZ11</v>
          </cell>
          <cell r="F4134">
            <v>0</v>
          </cell>
        </row>
        <row r="4135">
          <cell r="A4135" t="str">
            <v>52318100060ZZZZZZZ11</v>
          </cell>
          <cell r="F4135">
            <v>0</v>
          </cell>
        </row>
        <row r="4136">
          <cell r="A4136" t="str">
            <v>5232106008014ZZZZZ11</v>
          </cell>
          <cell r="F4136">
            <v>-391.3</v>
          </cell>
        </row>
        <row r="4137">
          <cell r="A4137" t="str">
            <v>5232106008114ZZZZZ11</v>
          </cell>
          <cell r="F4137">
            <v>-9913.0400000000009</v>
          </cell>
        </row>
        <row r="4138">
          <cell r="A4138" t="str">
            <v>5232106008214ZZZZZ11</v>
          </cell>
          <cell r="F4138">
            <v>-248128.58</v>
          </cell>
        </row>
        <row r="4139">
          <cell r="A4139" t="str">
            <v>5232106011014ZZZZZ11</v>
          </cell>
          <cell r="F4139">
            <v>0</v>
          </cell>
        </row>
        <row r="4140">
          <cell r="A4140" t="str">
            <v>5232106011114ZZZZZ11</v>
          </cell>
          <cell r="F4140">
            <v>-27742</v>
          </cell>
        </row>
        <row r="4141">
          <cell r="A4141" t="str">
            <v>5232211001026MRCZZ11</v>
          </cell>
          <cell r="F4141">
            <v>8521933.0899999999</v>
          </cell>
        </row>
        <row r="4142">
          <cell r="A4142" t="str">
            <v>5232211022026MRCZZ11</v>
          </cell>
          <cell r="F4142">
            <v>13300</v>
          </cell>
        </row>
        <row r="4143">
          <cell r="A4143" t="str">
            <v>5232211026026MRCZZ11</v>
          </cell>
          <cell r="F4143">
            <v>92964.09</v>
          </cell>
        </row>
        <row r="4144">
          <cell r="A4144" t="str">
            <v>5232211034026MRCZZ11</v>
          </cell>
          <cell r="F4144">
            <v>3288417.17</v>
          </cell>
        </row>
        <row r="4145">
          <cell r="A4145" t="str">
            <v>5232211036026MRCZZ11</v>
          </cell>
          <cell r="F4145">
            <v>3772.86</v>
          </cell>
        </row>
        <row r="4146">
          <cell r="A4146" t="str">
            <v>5232211038026MRCZZ11</v>
          </cell>
          <cell r="F4146">
            <v>340248.9</v>
          </cell>
        </row>
        <row r="4147">
          <cell r="A4147" t="str">
            <v>5232211042026MRCZZ11</v>
          </cell>
          <cell r="F4147">
            <v>7239.28</v>
          </cell>
        </row>
        <row r="4148">
          <cell r="A4148" t="str">
            <v>5232211044026MRCZZ11</v>
          </cell>
          <cell r="F4148">
            <v>532553.01</v>
          </cell>
        </row>
        <row r="4149">
          <cell r="A4149" t="str">
            <v>5232211046026MRCZZ11</v>
          </cell>
          <cell r="F4149">
            <v>708890.99</v>
          </cell>
        </row>
        <row r="4150">
          <cell r="A4150" t="str">
            <v>5232211050026MRCZZ11</v>
          </cell>
          <cell r="F4150">
            <v>159525.92000000001</v>
          </cell>
        </row>
        <row r="4151">
          <cell r="A4151" t="str">
            <v>5232211056026MRCZZ11</v>
          </cell>
          <cell r="F4151">
            <v>37967.339999999997</v>
          </cell>
        </row>
        <row r="4152">
          <cell r="A4152" t="str">
            <v>5232213001026MRCZZ11</v>
          </cell>
          <cell r="F4152">
            <v>2519.9899999999998</v>
          </cell>
        </row>
        <row r="4153">
          <cell r="A4153" t="str">
            <v>5232213010026MRCZZ11</v>
          </cell>
          <cell r="F4153">
            <v>124395.15</v>
          </cell>
        </row>
        <row r="4154">
          <cell r="A4154" t="str">
            <v>5232213020026MRCZZ11</v>
          </cell>
          <cell r="F4154">
            <v>733347.92</v>
          </cell>
        </row>
        <row r="4155">
          <cell r="A4155" t="str">
            <v>5232213030026MRCZZ11</v>
          </cell>
          <cell r="F4155">
            <v>1583405.21</v>
          </cell>
        </row>
        <row r="4156">
          <cell r="A4156" t="str">
            <v>5232213040026MRCZZ11</v>
          </cell>
          <cell r="F4156">
            <v>42831.35</v>
          </cell>
        </row>
        <row r="4157">
          <cell r="A4157" t="str">
            <v>5232226030026MRCZZ11</v>
          </cell>
          <cell r="F4157">
            <v>73500</v>
          </cell>
        </row>
        <row r="4158">
          <cell r="A4158" t="str">
            <v>5232227044026MRCZZ11</v>
          </cell>
          <cell r="F4158">
            <v>0</v>
          </cell>
        </row>
        <row r="4159">
          <cell r="A4159" t="str">
            <v>5232227333026MRCZZ11</v>
          </cell>
          <cell r="F4159">
            <v>0</v>
          </cell>
        </row>
        <row r="4160">
          <cell r="A4160" t="str">
            <v>5232228241026MRCZZ11</v>
          </cell>
          <cell r="F4160">
            <v>0</v>
          </cell>
        </row>
        <row r="4161">
          <cell r="A4161" t="str">
            <v>5232228361026NSPZZ11</v>
          </cell>
          <cell r="F4161">
            <v>0</v>
          </cell>
        </row>
        <row r="4162">
          <cell r="A4162" t="str">
            <v>5232230012026MRCZZ11</v>
          </cell>
          <cell r="F4162">
            <v>728.7</v>
          </cell>
        </row>
        <row r="4163">
          <cell r="A4163" t="str">
            <v>5232230111026MRCZZ11</v>
          </cell>
          <cell r="F4163">
            <v>0</v>
          </cell>
        </row>
        <row r="4164">
          <cell r="A4164" t="str">
            <v>5232230451026MRCZZ11</v>
          </cell>
          <cell r="F4164">
            <v>0</v>
          </cell>
        </row>
        <row r="4165">
          <cell r="A4165" t="str">
            <v>5232230451126MRCZZ11</v>
          </cell>
          <cell r="F4165">
            <v>0</v>
          </cell>
        </row>
        <row r="4166">
          <cell r="A4166" t="str">
            <v>5232230451D26MRCZZ11</v>
          </cell>
          <cell r="F4166">
            <v>0</v>
          </cell>
        </row>
        <row r="4167">
          <cell r="A4167" t="str">
            <v>5232230452026MRCZZ11</v>
          </cell>
          <cell r="F4167">
            <v>28271.31</v>
          </cell>
        </row>
        <row r="4168">
          <cell r="A4168" t="str">
            <v>5232230511026MRCZZ11</v>
          </cell>
          <cell r="F4168">
            <v>0</v>
          </cell>
        </row>
        <row r="4169">
          <cell r="A4169" t="str">
            <v>5232230541026MRCZZ11</v>
          </cell>
          <cell r="F4169">
            <v>130900.02</v>
          </cell>
        </row>
        <row r="4170">
          <cell r="A4170" t="str">
            <v>5232230576026MRCZZ11</v>
          </cell>
          <cell r="F4170">
            <v>2754.78</v>
          </cell>
        </row>
        <row r="4171">
          <cell r="A4171" t="str">
            <v>5232230577026MRCZZ11</v>
          </cell>
          <cell r="F4171">
            <v>488</v>
          </cell>
        </row>
        <row r="4172">
          <cell r="A4172" t="str">
            <v>5232230579026MRCZZ11</v>
          </cell>
          <cell r="F4172">
            <v>0</v>
          </cell>
        </row>
        <row r="4173">
          <cell r="A4173" t="str">
            <v>5232230583026MRCZZ11</v>
          </cell>
          <cell r="F4173">
            <v>4936.29</v>
          </cell>
        </row>
        <row r="4174">
          <cell r="A4174" t="str">
            <v>5232230585026MRCZZ11</v>
          </cell>
          <cell r="F4174">
            <v>0</v>
          </cell>
        </row>
        <row r="4175">
          <cell r="A4175" t="str">
            <v>5232230590026MRCZZ11</v>
          </cell>
          <cell r="F4175">
            <v>0</v>
          </cell>
        </row>
        <row r="4176">
          <cell r="A4176" t="str">
            <v>5232230610026MRCZZ11</v>
          </cell>
          <cell r="F4176">
            <v>0</v>
          </cell>
        </row>
        <row r="4177">
          <cell r="A4177" t="str">
            <v>5232232360C26MRCZZ11</v>
          </cell>
          <cell r="F4177">
            <v>0</v>
          </cell>
        </row>
        <row r="4178">
          <cell r="A4178" t="str">
            <v>5232232360D26MRCZZ11</v>
          </cell>
          <cell r="F4178">
            <v>21388.21</v>
          </cell>
        </row>
        <row r="4179">
          <cell r="A4179" t="str">
            <v>5232232360N26MRCZZ11</v>
          </cell>
          <cell r="F4179">
            <v>1997.89</v>
          </cell>
        </row>
        <row r="4180">
          <cell r="A4180" t="str">
            <v>5232232660026MRCZZ11</v>
          </cell>
          <cell r="F4180">
            <v>0</v>
          </cell>
        </row>
        <row r="4181">
          <cell r="A4181" t="str">
            <v>5232272242026MRCZZ11</v>
          </cell>
          <cell r="F4181">
            <v>0</v>
          </cell>
        </row>
        <row r="4182">
          <cell r="A4182" t="str">
            <v>5232272243026MRCZZ11</v>
          </cell>
          <cell r="F4182">
            <v>0</v>
          </cell>
        </row>
        <row r="4183">
          <cell r="A4183" t="str">
            <v>5232272244026MRCZZ11</v>
          </cell>
          <cell r="F4183">
            <v>0</v>
          </cell>
        </row>
        <row r="4184">
          <cell r="A4184" t="str">
            <v>5232272245026MRCZZ11</v>
          </cell>
          <cell r="F4184">
            <v>0</v>
          </cell>
        </row>
        <row r="4185">
          <cell r="A4185" t="str">
            <v>5232272246026MRCZZ11</v>
          </cell>
          <cell r="F4185">
            <v>0</v>
          </cell>
        </row>
        <row r="4186">
          <cell r="A4186" t="str">
            <v>5232272247026MRCZZ11</v>
          </cell>
          <cell r="F4186">
            <v>0</v>
          </cell>
        </row>
        <row r="4187">
          <cell r="A4187" t="str">
            <v>5232272248026MRCZZ11</v>
          </cell>
          <cell r="F4187">
            <v>0</v>
          </cell>
        </row>
        <row r="4188">
          <cell r="A4188" t="str">
            <v>5232272249026MRCZZ11</v>
          </cell>
          <cell r="F4188">
            <v>0</v>
          </cell>
        </row>
        <row r="4189">
          <cell r="A4189" t="str">
            <v>5232272250026MRCZZ11</v>
          </cell>
          <cell r="F4189">
            <v>0</v>
          </cell>
        </row>
        <row r="4190">
          <cell r="A4190" t="str">
            <v>5232272920026MRCZZ11</v>
          </cell>
          <cell r="F4190">
            <v>160484.39000000001</v>
          </cell>
        </row>
        <row r="4191">
          <cell r="A4191" t="str">
            <v>5232320280026MRCZZ11</v>
          </cell>
          <cell r="F4191">
            <v>0</v>
          </cell>
        </row>
        <row r="4192">
          <cell r="A4192" t="str">
            <v>5232320285026MRCZZ11</v>
          </cell>
          <cell r="F4192">
            <v>0</v>
          </cell>
        </row>
        <row r="4193">
          <cell r="A4193" t="str">
            <v>5232350025026MRCZZ11</v>
          </cell>
          <cell r="F4193">
            <v>0</v>
          </cell>
        </row>
        <row r="4194">
          <cell r="A4194" t="str">
            <v>5232360025026MRCZZ11</v>
          </cell>
          <cell r="F4194">
            <v>0</v>
          </cell>
        </row>
        <row r="4195">
          <cell r="A4195" t="str">
            <v>5232395002026MRC1211</v>
          </cell>
          <cell r="F4195">
            <v>0</v>
          </cell>
        </row>
        <row r="4196">
          <cell r="A4196" t="str">
            <v>5232395017026MRC1H11</v>
          </cell>
          <cell r="F4196">
            <v>0</v>
          </cell>
        </row>
        <row r="4197">
          <cell r="A4197" t="str">
            <v>5232395023026MRC1L11</v>
          </cell>
          <cell r="F4197">
            <v>0</v>
          </cell>
        </row>
        <row r="4198">
          <cell r="A4198" t="str">
            <v>52323996050ZZZZZZZ11</v>
          </cell>
          <cell r="F4198">
            <v>-14941598.9</v>
          </cell>
        </row>
        <row r="4199">
          <cell r="A4199" t="str">
            <v>52323996100ZZZZZZZ11</v>
          </cell>
          <cell r="F4199">
            <v>0</v>
          </cell>
        </row>
        <row r="4200">
          <cell r="A4200" t="str">
            <v>52326473510ZZZZZZZ11</v>
          </cell>
          <cell r="F4200">
            <v>1926910.56</v>
          </cell>
        </row>
        <row r="4201">
          <cell r="A4201" t="str">
            <v>52326473530ZZZZZZZ11</v>
          </cell>
          <cell r="F4201">
            <v>0</v>
          </cell>
        </row>
        <row r="4202">
          <cell r="A4202" t="str">
            <v>52326473540ZZZZZZZ11</v>
          </cell>
          <cell r="F4202">
            <v>0</v>
          </cell>
        </row>
        <row r="4203">
          <cell r="A4203" t="str">
            <v>52326473550ZZZZZZZ11</v>
          </cell>
          <cell r="F4203">
            <v>0</v>
          </cell>
        </row>
        <row r="4204">
          <cell r="A4204" t="str">
            <v>52326473560ZZZZZZZ11</v>
          </cell>
          <cell r="F4204">
            <v>0</v>
          </cell>
        </row>
        <row r="4205">
          <cell r="A4205" t="str">
            <v>52326473570ZZZZZZZ11</v>
          </cell>
          <cell r="F4205">
            <v>0</v>
          </cell>
        </row>
        <row r="4206">
          <cell r="A4206" t="str">
            <v>52326473580ZZZZZZZ11</v>
          </cell>
          <cell r="F4206">
            <v>0</v>
          </cell>
        </row>
        <row r="4207">
          <cell r="A4207" t="str">
            <v>52326473610ZZZZZZZ11</v>
          </cell>
          <cell r="F4207">
            <v>-1364995.34</v>
          </cell>
        </row>
        <row r="4208">
          <cell r="A4208" t="str">
            <v>52326473620ZZZZZZZ11</v>
          </cell>
          <cell r="F4208">
            <v>0</v>
          </cell>
        </row>
        <row r="4209">
          <cell r="A4209" t="str">
            <v>52326473630ZZZZZZZ11</v>
          </cell>
          <cell r="F4209">
            <v>-160484.39000000001</v>
          </cell>
        </row>
        <row r="4210">
          <cell r="A4210" t="str">
            <v>52326473640ZZZZZZZ11</v>
          </cell>
          <cell r="F4210">
            <v>0</v>
          </cell>
        </row>
        <row r="4211">
          <cell r="A4211" t="str">
            <v>52326473650ZZZZZZZ11</v>
          </cell>
          <cell r="F4211">
            <v>0</v>
          </cell>
        </row>
        <row r="4212">
          <cell r="A4212" t="str">
            <v>52326473710ZZZZZZZ11</v>
          </cell>
          <cell r="F4212">
            <v>0</v>
          </cell>
        </row>
        <row r="4213">
          <cell r="A4213" t="str">
            <v>52326473720ZZZZZZZ11</v>
          </cell>
          <cell r="F4213">
            <v>0</v>
          </cell>
        </row>
        <row r="4214">
          <cell r="A4214" t="str">
            <v>52326473730ZZZZZZZ11</v>
          </cell>
          <cell r="F4214">
            <v>0</v>
          </cell>
        </row>
        <row r="4215">
          <cell r="A4215" t="str">
            <v>52326473740ZZZZZZZ11</v>
          </cell>
          <cell r="F4215">
            <v>0</v>
          </cell>
        </row>
        <row r="4216">
          <cell r="A4216" t="str">
            <v>52326680010ZZZZZZZ11</v>
          </cell>
          <cell r="F4216">
            <v>0</v>
          </cell>
        </row>
        <row r="4217">
          <cell r="A4217" t="str">
            <v>52326680020ZZZZZZZ11</v>
          </cell>
          <cell r="F4217">
            <v>0</v>
          </cell>
        </row>
        <row r="4218">
          <cell r="A4218" t="str">
            <v>52326680030ZZZZZZZ11</v>
          </cell>
          <cell r="F4218">
            <v>0</v>
          </cell>
        </row>
        <row r="4219">
          <cell r="A4219" t="str">
            <v>52326680040ZZZZZZZ11</v>
          </cell>
          <cell r="F4219">
            <v>0</v>
          </cell>
        </row>
        <row r="4220">
          <cell r="A4220" t="str">
            <v>52326680050ZZZZZZZ11</v>
          </cell>
          <cell r="F4220">
            <v>0</v>
          </cell>
        </row>
        <row r="4221">
          <cell r="A4221" t="str">
            <v>52326680060ZZZZZZZ11</v>
          </cell>
          <cell r="F4221">
            <v>0</v>
          </cell>
        </row>
        <row r="4222">
          <cell r="A4222" t="str">
            <v>52326680070ZZZZZZZ11</v>
          </cell>
          <cell r="F4222">
            <v>0</v>
          </cell>
        </row>
        <row r="4223">
          <cell r="A4223" t="str">
            <v>52326680080ZZZZZZZ11</v>
          </cell>
          <cell r="F4223">
            <v>0</v>
          </cell>
        </row>
        <row r="4224">
          <cell r="A4224" t="str">
            <v>52326680090ZZZZZZZ11</v>
          </cell>
          <cell r="F4224">
            <v>0</v>
          </cell>
        </row>
        <row r="4225">
          <cell r="A4225" t="str">
            <v>52326680100ZZZZZZZ11</v>
          </cell>
          <cell r="F4225">
            <v>0</v>
          </cell>
        </row>
        <row r="4226">
          <cell r="A4226" t="str">
            <v>52328100010ZZZZZZZ11</v>
          </cell>
          <cell r="F4226">
            <v>15965640.689999999</v>
          </cell>
        </row>
        <row r="4227">
          <cell r="A4227" t="str">
            <v>52328100020ZZZZZZZ11</v>
          </cell>
          <cell r="F4227">
            <v>0</v>
          </cell>
        </row>
        <row r="4228">
          <cell r="A4228" t="str">
            <v>52328100030ZZZZZZZ11</v>
          </cell>
          <cell r="F4228">
            <v>0</v>
          </cell>
        </row>
        <row r="4229">
          <cell r="A4229" t="str">
            <v>52328100040ZZZZZZZ11</v>
          </cell>
          <cell r="F4229">
            <v>14941598.9</v>
          </cell>
        </row>
        <row r="4230">
          <cell r="A4230" t="str">
            <v>52328100050ZZZZZZZ11</v>
          </cell>
          <cell r="F4230">
            <v>0</v>
          </cell>
        </row>
        <row r="4231">
          <cell r="A4231" t="str">
            <v>52328100060ZZZZZZZ11</v>
          </cell>
          <cell r="F4231">
            <v>0</v>
          </cell>
        </row>
        <row r="4232">
          <cell r="A4232" t="str">
            <v>5241142210029ZZZZZ11</v>
          </cell>
          <cell r="F4232">
            <v>0</v>
          </cell>
        </row>
        <row r="4233">
          <cell r="A4233" t="str">
            <v>5241211001026MRCZZ11</v>
          </cell>
          <cell r="F4233">
            <v>1581845.01</v>
          </cell>
        </row>
        <row r="4234">
          <cell r="A4234" t="str">
            <v>5241211022026MRCZZ11</v>
          </cell>
          <cell r="F4234">
            <v>0</v>
          </cell>
        </row>
        <row r="4235">
          <cell r="A4235" t="str">
            <v>5241211026026MRCZZ11</v>
          </cell>
          <cell r="F4235">
            <v>10228.44</v>
          </cell>
        </row>
        <row r="4236">
          <cell r="A4236" t="str">
            <v>5241211034026MRCZZ11</v>
          </cell>
          <cell r="F4236">
            <v>214685.9</v>
          </cell>
        </row>
        <row r="4237">
          <cell r="A4237" t="str">
            <v>5241211044026MRCZZ11</v>
          </cell>
          <cell r="F4237">
            <v>134687.99</v>
          </cell>
        </row>
        <row r="4238">
          <cell r="A4238" t="str">
            <v>5241211046026MRCZZ11</v>
          </cell>
          <cell r="F4238">
            <v>134301.99</v>
          </cell>
        </row>
        <row r="4239">
          <cell r="A4239" t="str">
            <v>5241211050026MRCZZ11</v>
          </cell>
          <cell r="F4239">
            <v>10543.26</v>
          </cell>
        </row>
        <row r="4240">
          <cell r="A4240" t="str">
            <v>5241213001026MRCZZ11</v>
          </cell>
          <cell r="F4240">
            <v>621.25</v>
          </cell>
        </row>
        <row r="4241">
          <cell r="A4241" t="str">
            <v>5241213010026MRCZZ11</v>
          </cell>
          <cell r="F4241">
            <v>17325.97</v>
          </cell>
        </row>
        <row r="4242">
          <cell r="A4242" t="str">
            <v>5241213020026MRCZZ11</v>
          </cell>
          <cell r="F4242">
            <v>109114.81</v>
          </cell>
        </row>
        <row r="4243">
          <cell r="A4243" t="str">
            <v>5241213030026MRCZZ11</v>
          </cell>
          <cell r="F4243">
            <v>292730.87</v>
          </cell>
        </row>
        <row r="4244">
          <cell r="A4244" t="str">
            <v>5241213040026MRCZZ11</v>
          </cell>
          <cell r="F4244">
            <v>10543.38</v>
          </cell>
        </row>
        <row r="4245">
          <cell r="A4245" t="str">
            <v>5241226360026MRCZZ11</v>
          </cell>
          <cell r="F4245">
            <v>7602.25</v>
          </cell>
        </row>
        <row r="4246">
          <cell r="A4246" t="str">
            <v>5241227044026MRCZZ11</v>
          </cell>
          <cell r="F4246">
            <v>5950</v>
          </cell>
        </row>
        <row r="4247">
          <cell r="A4247" t="str">
            <v>5241227331026MRCZZ11</v>
          </cell>
          <cell r="F4247">
            <v>0</v>
          </cell>
        </row>
        <row r="4248">
          <cell r="A4248" t="str">
            <v>5241228361026MRCZZ11</v>
          </cell>
          <cell r="F4248">
            <v>20268.8</v>
          </cell>
        </row>
        <row r="4249">
          <cell r="A4249" t="str">
            <v>5241228361026NRTZZ11</v>
          </cell>
          <cell r="F4249">
            <v>0</v>
          </cell>
        </row>
        <row r="4250">
          <cell r="A4250" t="str">
            <v>5241230070026MRCZZ11</v>
          </cell>
          <cell r="F4250">
            <v>0</v>
          </cell>
        </row>
        <row r="4251">
          <cell r="A4251" t="str">
            <v>5241230452026MRCZZ11</v>
          </cell>
          <cell r="F4251">
            <v>0</v>
          </cell>
        </row>
        <row r="4252">
          <cell r="A4252" t="str">
            <v>5241230541026MRCZZ11</v>
          </cell>
          <cell r="F4252">
            <v>20206.509999999998</v>
          </cell>
        </row>
        <row r="4253">
          <cell r="A4253" t="str">
            <v>5241230576026MRCZZ11</v>
          </cell>
          <cell r="F4253">
            <v>0</v>
          </cell>
        </row>
        <row r="4254">
          <cell r="A4254" t="str">
            <v>5241230610026MRCZZ11</v>
          </cell>
          <cell r="F4254">
            <v>0</v>
          </cell>
        </row>
        <row r="4255">
          <cell r="A4255" t="str">
            <v>5241232360026414ZZ11</v>
          </cell>
          <cell r="F4255">
            <v>4954.88</v>
          </cell>
        </row>
        <row r="4256">
          <cell r="A4256" t="str">
            <v>5241232360C26MRCZZ11</v>
          </cell>
          <cell r="F4256">
            <v>0</v>
          </cell>
        </row>
        <row r="4257">
          <cell r="A4257" t="str">
            <v>5241232360M26MRCZZ11</v>
          </cell>
          <cell r="F4257">
            <v>349672.73</v>
          </cell>
        </row>
        <row r="4258">
          <cell r="A4258" t="str">
            <v>5241232360N26MRCZZ11</v>
          </cell>
          <cell r="F4258">
            <v>6450</v>
          </cell>
        </row>
        <row r="4259">
          <cell r="A4259" t="str">
            <v>5241232660026MRCZZ11</v>
          </cell>
          <cell r="F4259">
            <v>0</v>
          </cell>
        </row>
        <row r="4260">
          <cell r="A4260" t="str">
            <v>5241272242026MRCZZ11</v>
          </cell>
          <cell r="F4260">
            <v>0</v>
          </cell>
        </row>
        <row r="4261">
          <cell r="A4261" t="str">
            <v>5241272243026MRCZZ11</v>
          </cell>
          <cell r="F4261">
            <v>0</v>
          </cell>
        </row>
        <row r="4262">
          <cell r="A4262" t="str">
            <v>5241272244026MRCZZ11</v>
          </cell>
          <cell r="F4262">
            <v>0</v>
          </cell>
        </row>
        <row r="4263">
          <cell r="A4263" t="str">
            <v>5241272245026MRCZZ11</v>
          </cell>
          <cell r="F4263">
            <v>0</v>
          </cell>
        </row>
        <row r="4264">
          <cell r="A4264" t="str">
            <v>5241272246026MRCZZ11</v>
          </cell>
          <cell r="F4264">
            <v>0</v>
          </cell>
        </row>
        <row r="4265">
          <cell r="A4265" t="str">
            <v>5241272247026MRCZZ11</v>
          </cell>
          <cell r="F4265">
            <v>0</v>
          </cell>
        </row>
        <row r="4266">
          <cell r="A4266" t="str">
            <v>5241272248026MRCZZ11</v>
          </cell>
          <cell r="F4266">
            <v>0</v>
          </cell>
        </row>
        <row r="4267">
          <cell r="A4267" t="str">
            <v>5241272249026MRCZZ11</v>
          </cell>
          <cell r="F4267">
            <v>0</v>
          </cell>
        </row>
        <row r="4268">
          <cell r="A4268" t="str">
            <v>5241272250026MRCZZ11</v>
          </cell>
          <cell r="F4268">
            <v>0</v>
          </cell>
        </row>
        <row r="4269">
          <cell r="A4269" t="str">
            <v>5241395002026MRC1211</v>
          </cell>
          <cell r="F4269">
            <v>0</v>
          </cell>
        </row>
        <row r="4270">
          <cell r="A4270" t="str">
            <v>5241395017026MRC1H11</v>
          </cell>
          <cell r="F4270">
            <v>0</v>
          </cell>
        </row>
        <row r="4271">
          <cell r="A4271" t="str">
            <v>5241395023026MRC1L11</v>
          </cell>
          <cell r="F4271">
            <v>0</v>
          </cell>
        </row>
        <row r="4272">
          <cell r="A4272" t="str">
            <v>5241395046026MRC2711</v>
          </cell>
          <cell r="F4272">
            <v>521775.5</v>
          </cell>
        </row>
        <row r="4273">
          <cell r="A4273" t="str">
            <v>52413996050ZZZZZZZ11</v>
          </cell>
          <cell r="F4273">
            <v>-3038837.13</v>
          </cell>
        </row>
        <row r="4274">
          <cell r="A4274" t="str">
            <v>52413996100ZZZZZZZ11</v>
          </cell>
          <cell r="F4274">
            <v>0</v>
          </cell>
        </row>
        <row r="4275">
          <cell r="A4275" t="str">
            <v>52418100010ZZZZZZZ11</v>
          </cell>
          <cell r="F4275">
            <v>2724502.8</v>
          </cell>
        </row>
        <row r="4276">
          <cell r="A4276" t="str">
            <v>52418100020ZZZZZZZ11</v>
          </cell>
          <cell r="F4276">
            <v>0</v>
          </cell>
        </row>
        <row r="4277">
          <cell r="A4277" t="str">
            <v>52418100030ZZZZZZZ11</v>
          </cell>
          <cell r="F4277">
            <v>0</v>
          </cell>
        </row>
        <row r="4278">
          <cell r="A4278" t="str">
            <v>52418100040ZZZZZZZ11</v>
          </cell>
          <cell r="F4278">
            <v>3038837.13</v>
          </cell>
        </row>
        <row r="4279">
          <cell r="A4279" t="str">
            <v>52418100050ZZZZZZZ11</v>
          </cell>
          <cell r="F4279">
            <v>0</v>
          </cell>
        </row>
        <row r="4280">
          <cell r="A4280" t="str">
            <v>52418100060ZZZZZZZ11</v>
          </cell>
          <cell r="F4280">
            <v>0</v>
          </cell>
        </row>
        <row r="4281">
          <cell r="A4281" t="str">
            <v>5251142210029ZZZZZ11</v>
          </cell>
          <cell r="F4281">
            <v>0</v>
          </cell>
        </row>
        <row r="4282">
          <cell r="A4282" t="str">
            <v>5251211001026MRCZZ11</v>
          </cell>
          <cell r="F4282">
            <v>148634.10999999999</v>
          </cell>
        </row>
        <row r="4283">
          <cell r="A4283" t="str">
            <v>5251211038026MRCZZ11</v>
          </cell>
          <cell r="F4283">
            <v>402.24</v>
          </cell>
        </row>
        <row r="4284">
          <cell r="A4284" t="str">
            <v>5251211044026MRCZZ11</v>
          </cell>
          <cell r="F4284">
            <v>0.01</v>
          </cell>
        </row>
        <row r="4285">
          <cell r="A4285" t="str">
            <v>5251211046026MRCZZ11</v>
          </cell>
          <cell r="F4285">
            <v>12434</v>
          </cell>
        </row>
        <row r="4286">
          <cell r="A4286" t="str">
            <v>5251211056026MRCZZ11</v>
          </cell>
          <cell r="F4286">
            <v>13.4</v>
          </cell>
        </row>
        <row r="4287">
          <cell r="A4287" t="str">
            <v>5251213001026MRCZZ11</v>
          </cell>
          <cell r="F4287">
            <v>105</v>
          </cell>
        </row>
        <row r="4288">
          <cell r="A4288" t="str">
            <v>5251213010026MRCZZ11</v>
          </cell>
          <cell r="F4288">
            <v>2403.5300000000002</v>
          </cell>
        </row>
        <row r="4289">
          <cell r="A4289" t="str">
            <v>5251213030026MRCZZ11</v>
          </cell>
          <cell r="F4289">
            <v>31005.47</v>
          </cell>
        </row>
        <row r="4290">
          <cell r="A4290" t="str">
            <v>5251213040026MRCZZ11</v>
          </cell>
          <cell r="F4290">
            <v>1784.64</v>
          </cell>
        </row>
        <row r="4291">
          <cell r="A4291" t="str">
            <v>5251230451F26MRCZZ11</v>
          </cell>
          <cell r="F4291">
            <v>0</v>
          </cell>
        </row>
        <row r="4292">
          <cell r="A4292" t="str">
            <v>5251230452026MRCZZ11</v>
          </cell>
          <cell r="F4292">
            <v>0</v>
          </cell>
        </row>
        <row r="4293">
          <cell r="A4293" t="str">
            <v>5251230511026MRCZZ11</v>
          </cell>
          <cell r="F4293">
            <v>4990</v>
          </cell>
        </row>
        <row r="4294">
          <cell r="A4294" t="str">
            <v>5251230541026MRCZZ11</v>
          </cell>
          <cell r="F4294">
            <v>1484.26</v>
          </cell>
        </row>
        <row r="4295">
          <cell r="A4295" t="str">
            <v>5251230576026MRCZZ11</v>
          </cell>
          <cell r="F4295">
            <v>800</v>
          </cell>
        </row>
        <row r="4296">
          <cell r="A4296" t="str">
            <v>5251230577026MRCZZ11</v>
          </cell>
          <cell r="F4296">
            <v>488</v>
          </cell>
        </row>
        <row r="4297">
          <cell r="A4297" t="str">
            <v>5251230578026MRCZZ11</v>
          </cell>
          <cell r="F4297">
            <v>0</v>
          </cell>
        </row>
        <row r="4298">
          <cell r="A4298" t="str">
            <v>5251230579026MRCZZ11</v>
          </cell>
          <cell r="F4298">
            <v>0</v>
          </cell>
        </row>
        <row r="4299">
          <cell r="A4299" t="str">
            <v>5251230585026MRCZZ11</v>
          </cell>
          <cell r="F4299">
            <v>4921.74</v>
          </cell>
        </row>
        <row r="4300">
          <cell r="A4300" t="str">
            <v>5251230610026MRCZZ11</v>
          </cell>
          <cell r="F4300">
            <v>0</v>
          </cell>
        </row>
        <row r="4301">
          <cell r="A4301" t="str">
            <v>5251232060026MRCZZ11</v>
          </cell>
          <cell r="F4301">
            <v>0</v>
          </cell>
        </row>
        <row r="4302">
          <cell r="A4302" t="str">
            <v>5251232360C26MRCZZ11</v>
          </cell>
          <cell r="F4302">
            <v>1503</v>
          </cell>
        </row>
        <row r="4303">
          <cell r="A4303" t="str">
            <v>5251232360N26MRCZZ11</v>
          </cell>
          <cell r="F4303">
            <v>5191.05</v>
          </cell>
        </row>
        <row r="4304">
          <cell r="A4304" t="str">
            <v>5251272242026MRCZZ11</v>
          </cell>
          <cell r="F4304">
            <v>0</v>
          </cell>
        </row>
        <row r="4305">
          <cell r="A4305" t="str">
            <v>5251272243026MRCZZ11</v>
          </cell>
          <cell r="F4305">
            <v>0</v>
          </cell>
        </row>
        <row r="4306">
          <cell r="A4306" t="str">
            <v>5251272244026MRCZZ11</v>
          </cell>
          <cell r="F4306">
            <v>0</v>
          </cell>
        </row>
        <row r="4307">
          <cell r="A4307" t="str">
            <v>5251272245026MRCZZ11</v>
          </cell>
          <cell r="F4307">
            <v>0</v>
          </cell>
        </row>
        <row r="4308">
          <cell r="A4308" t="str">
            <v>5251272246026MRCZZ11</v>
          </cell>
          <cell r="F4308">
            <v>0</v>
          </cell>
        </row>
        <row r="4309">
          <cell r="A4309" t="str">
            <v>5251272247026MRCZZ11</v>
          </cell>
          <cell r="F4309">
            <v>0</v>
          </cell>
        </row>
        <row r="4310">
          <cell r="A4310" t="str">
            <v>5251272248026MRCZZ11</v>
          </cell>
          <cell r="F4310">
            <v>0</v>
          </cell>
        </row>
        <row r="4311">
          <cell r="A4311" t="str">
            <v>5251272249026MRCZZ11</v>
          </cell>
          <cell r="F4311">
            <v>0</v>
          </cell>
        </row>
        <row r="4312">
          <cell r="A4312" t="str">
            <v>5251272250026MRCZZ11</v>
          </cell>
          <cell r="F4312">
            <v>0</v>
          </cell>
        </row>
        <row r="4313">
          <cell r="A4313" t="str">
            <v>5251395002026MRC1211</v>
          </cell>
          <cell r="F4313">
            <v>18900</v>
          </cell>
        </row>
        <row r="4314">
          <cell r="A4314" t="str">
            <v>5251395017026MRC1H11</v>
          </cell>
          <cell r="F4314">
            <v>51927.57</v>
          </cell>
        </row>
        <row r="4315">
          <cell r="A4315" t="str">
            <v>5251395023026MRC1L11</v>
          </cell>
          <cell r="F4315">
            <v>0</v>
          </cell>
        </row>
        <row r="4316">
          <cell r="A4316" t="str">
            <v>52513996050ZZZZZZZ11</v>
          </cell>
          <cell r="F4316">
            <v>-246486.61</v>
          </cell>
        </row>
        <row r="4317">
          <cell r="A4317" t="str">
            <v>52513996100ZZZZZZZ11</v>
          </cell>
          <cell r="F4317">
            <v>0</v>
          </cell>
        </row>
        <row r="4318">
          <cell r="A4318" t="str">
            <v>52518100010ZZZZZZZ11</v>
          </cell>
          <cell r="F4318">
            <v>256563.75</v>
          </cell>
        </row>
        <row r="4319">
          <cell r="A4319" t="str">
            <v>52518100020ZZZZZZZ11</v>
          </cell>
          <cell r="F4319">
            <v>0</v>
          </cell>
        </row>
        <row r="4320">
          <cell r="A4320" t="str">
            <v>52518100030ZZZZZZZ11</v>
          </cell>
          <cell r="F4320">
            <v>0</v>
          </cell>
        </row>
        <row r="4321">
          <cell r="A4321" t="str">
            <v>52518100040ZZZZZZZ11</v>
          </cell>
          <cell r="F4321">
            <v>246486.61</v>
          </cell>
        </row>
        <row r="4322">
          <cell r="A4322" t="str">
            <v>52518100050ZZZZZZZ11</v>
          </cell>
          <cell r="F4322">
            <v>0</v>
          </cell>
        </row>
        <row r="4323">
          <cell r="A4323" t="str">
            <v>52518100060ZZZZZZZ11</v>
          </cell>
          <cell r="F4323">
            <v>0</v>
          </cell>
        </row>
        <row r="4324">
          <cell r="A4324" t="str">
            <v>5261211001026MRCZZ11</v>
          </cell>
          <cell r="F4324">
            <v>2615606.34</v>
          </cell>
        </row>
        <row r="4325">
          <cell r="A4325" t="str">
            <v>5261211022026MRCZZ11</v>
          </cell>
          <cell r="F4325">
            <v>12600</v>
          </cell>
        </row>
        <row r="4326">
          <cell r="A4326" t="str">
            <v>5261211026026MRCZZ11</v>
          </cell>
          <cell r="F4326">
            <v>3409.48</v>
          </cell>
        </row>
        <row r="4327">
          <cell r="A4327" t="str">
            <v>5261211034026MRCZZ11</v>
          </cell>
          <cell r="F4327">
            <v>835555.41</v>
          </cell>
        </row>
        <row r="4328">
          <cell r="A4328" t="str">
            <v>5261211044026MRCZZ11</v>
          </cell>
          <cell r="F4328">
            <v>284998.01</v>
          </cell>
        </row>
        <row r="4329">
          <cell r="A4329" t="str">
            <v>5261211046026MRCZZ11</v>
          </cell>
          <cell r="F4329">
            <v>218857.7</v>
          </cell>
        </row>
        <row r="4330">
          <cell r="A4330" t="str">
            <v>5261211050026MRCZZ11</v>
          </cell>
          <cell r="F4330">
            <v>22946.400000000001</v>
          </cell>
        </row>
        <row r="4331">
          <cell r="A4331" t="str">
            <v>5261213001026MRCZZ11</v>
          </cell>
          <cell r="F4331">
            <v>630</v>
          </cell>
        </row>
        <row r="4332">
          <cell r="A4332" t="str">
            <v>5261213010026MRCZZ11</v>
          </cell>
          <cell r="F4332">
            <v>16204.31</v>
          </cell>
        </row>
        <row r="4333">
          <cell r="A4333" t="str">
            <v>5261213020026MRCZZ11</v>
          </cell>
          <cell r="F4333">
            <v>194887.71</v>
          </cell>
        </row>
        <row r="4334">
          <cell r="A4334" t="str">
            <v>5261213030026MRCZZ11</v>
          </cell>
          <cell r="F4334">
            <v>348302.62</v>
          </cell>
        </row>
        <row r="4335">
          <cell r="A4335" t="str">
            <v>5261213040026MRCZZ11</v>
          </cell>
          <cell r="F4335">
            <v>10707.84</v>
          </cell>
        </row>
        <row r="4336">
          <cell r="A4336" t="str">
            <v>5261226060426MRCZZ11</v>
          </cell>
          <cell r="F4336">
            <v>0</v>
          </cell>
        </row>
        <row r="4337">
          <cell r="A4337" t="str">
            <v>5261226572026MRCZZ11</v>
          </cell>
          <cell r="F4337">
            <v>0</v>
          </cell>
        </row>
        <row r="4338">
          <cell r="A4338" t="str">
            <v>5261227037026414ZZ11</v>
          </cell>
          <cell r="F4338">
            <v>0</v>
          </cell>
        </row>
        <row r="4339">
          <cell r="A4339" t="str">
            <v>5261228122026246ZZ11</v>
          </cell>
          <cell r="F4339">
            <v>0</v>
          </cell>
        </row>
        <row r="4340">
          <cell r="A4340" t="str">
            <v>5261228122026259ZZ11</v>
          </cell>
          <cell r="F4340">
            <v>0</v>
          </cell>
        </row>
        <row r="4341">
          <cell r="A4341" t="str">
            <v>5261228122026260ZZ11</v>
          </cell>
          <cell r="F4341">
            <v>0</v>
          </cell>
        </row>
        <row r="4342">
          <cell r="A4342" t="str">
            <v>5261228122026276ZZ11</v>
          </cell>
          <cell r="F4342">
            <v>0</v>
          </cell>
        </row>
        <row r="4343">
          <cell r="A4343" t="str">
            <v>5261228122026284ZZ11</v>
          </cell>
          <cell r="F4343">
            <v>0</v>
          </cell>
        </row>
        <row r="4344">
          <cell r="A4344" t="str">
            <v>5261228360026NSPZZ11</v>
          </cell>
          <cell r="F4344">
            <v>0</v>
          </cell>
        </row>
        <row r="4345">
          <cell r="A4345" t="str">
            <v>5261228361026NRTZZ11</v>
          </cell>
          <cell r="F4345">
            <v>0</v>
          </cell>
        </row>
        <row r="4346">
          <cell r="A4346" t="str">
            <v>5261228540096MRCZZ11</v>
          </cell>
          <cell r="F4346">
            <v>0</v>
          </cell>
        </row>
        <row r="4347">
          <cell r="A4347" t="str">
            <v>5261228543026284ZZ11</v>
          </cell>
          <cell r="F4347">
            <v>0</v>
          </cell>
        </row>
        <row r="4348">
          <cell r="A4348" t="str">
            <v>5261228543026MRCZZ11</v>
          </cell>
          <cell r="F4348">
            <v>0</v>
          </cell>
        </row>
        <row r="4349">
          <cell r="A4349" t="str">
            <v>5261230451026MRCZZ11</v>
          </cell>
          <cell r="F4349">
            <v>2694.43</v>
          </cell>
        </row>
        <row r="4350">
          <cell r="A4350" t="str">
            <v>5261230452026MRCZZ11</v>
          </cell>
          <cell r="F4350">
            <v>0</v>
          </cell>
        </row>
        <row r="4351">
          <cell r="A4351" t="str">
            <v>5261230541026MRCZZ11</v>
          </cell>
          <cell r="F4351">
            <v>38809.15</v>
          </cell>
        </row>
        <row r="4352">
          <cell r="A4352" t="str">
            <v>5261230576026MRCZZ11</v>
          </cell>
          <cell r="F4352">
            <v>0</v>
          </cell>
        </row>
        <row r="4353">
          <cell r="A4353" t="str">
            <v>5261230577026MRCZZ11</v>
          </cell>
          <cell r="F4353">
            <v>0</v>
          </cell>
        </row>
        <row r="4354">
          <cell r="A4354" t="str">
            <v>5261230578026MRCZZ11</v>
          </cell>
          <cell r="F4354">
            <v>0</v>
          </cell>
        </row>
        <row r="4355">
          <cell r="A4355" t="str">
            <v>5261230579026MRCZZ11</v>
          </cell>
          <cell r="F4355">
            <v>0</v>
          </cell>
        </row>
        <row r="4356">
          <cell r="A4356" t="str">
            <v>5261230580026MRCZZ11</v>
          </cell>
          <cell r="F4356">
            <v>0</v>
          </cell>
        </row>
        <row r="4357">
          <cell r="A4357" t="str">
            <v>5261230581026MRCZZ11</v>
          </cell>
          <cell r="F4357">
            <v>0</v>
          </cell>
        </row>
        <row r="4358">
          <cell r="A4358" t="str">
            <v>5261230583026MRCZZ11</v>
          </cell>
          <cell r="F4358">
            <v>0</v>
          </cell>
        </row>
        <row r="4359">
          <cell r="A4359" t="str">
            <v>5261230585026MRCZZ11</v>
          </cell>
          <cell r="F4359">
            <v>0</v>
          </cell>
        </row>
        <row r="4360">
          <cell r="A4360" t="str">
            <v>5261232360N26MRCZZ11</v>
          </cell>
          <cell r="F4360">
            <v>0</v>
          </cell>
        </row>
        <row r="4361">
          <cell r="A4361" t="str">
            <v>5261238150026MRCZZ11</v>
          </cell>
          <cell r="F4361">
            <v>0</v>
          </cell>
        </row>
        <row r="4362">
          <cell r="A4362" t="str">
            <v>5261272242026MRCZZ11</v>
          </cell>
          <cell r="F4362">
            <v>0</v>
          </cell>
        </row>
        <row r="4363">
          <cell r="A4363" t="str">
            <v>5261272243026MRCZZ11</v>
          </cell>
          <cell r="F4363">
            <v>0</v>
          </cell>
        </row>
        <row r="4364">
          <cell r="A4364" t="str">
            <v>5261272244026MRCZZ11</v>
          </cell>
          <cell r="F4364">
            <v>0</v>
          </cell>
        </row>
        <row r="4365">
          <cell r="A4365" t="str">
            <v>5261272245026MRCZZ11</v>
          </cell>
          <cell r="F4365">
            <v>0</v>
          </cell>
        </row>
        <row r="4366">
          <cell r="A4366" t="str">
            <v>5261272246026MRCZZ11</v>
          </cell>
          <cell r="F4366">
            <v>0</v>
          </cell>
        </row>
        <row r="4367">
          <cell r="A4367" t="str">
            <v>5261272247026MRCZZ11</v>
          </cell>
          <cell r="F4367">
            <v>0</v>
          </cell>
        </row>
        <row r="4368">
          <cell r="A4368" t="str">
            <v>5261272248026MRCZZ11</v>
          </cell>
          <cell r="F4368">
            <v>0</v>
          </cell>
        </row>
        <row r="4369">
          <cell r="A4369" t="str">
            <v>5261272249026MRCZZ11</v>
          </cell>
          <cell r="F4369">
            <v>0</v>
          </cell>
        </row>
        <row r="4370">
          <cell r="A4370" t="str">
            <v>5261272250026MRCZZ11</v>
          </cell>
          <cell r="F4370">
            <v>0</v>
          </cell>
        </row>
        <row r="4371">
          <cell r="A4371" t="str">
            <v>5261272880026MRCZZ11</v>
          </cell>
          <cell r="F4371">
            <v>0</v>
          </cell>
        </row>
        <row r="4372">
          <cell r="A4372" t="str">
            <v>5261320280026MRCZZ11</v>
          </cell>
          <cell r="F4372">
            <v>0</v>
          </cell>
        </row>
        <row r="4373">
          <cell r="A4373" t="str">
            <v>5261320285026MRCZZ11</v>
          </cell>
          <cell r="F4373">
            <v>0</v>
          </cell>
        </row>
        <row r="4374">
          <cell r="A4374" t="str">
            <v>5261350110026MRCZZ11</v>
          </cell>
          <cell r="F4374">
            <v>0</v>
          </cell>
        </row>
        <row r="4375">
          <cell r="A4375" t="str">
            <v>5261360110026MRCZZ11</v>
          </cell>
          <cell r="F4375">
            <v>0</v>
          </cell>
        </row>
        <row r="4376">
          <cell r="A4376" t="str">
            <v>5261395002026MRC1211</v>
          </cell>
          <cell r="F4376">
            <v>0</v>
          </cell>
        </row>
        <row r="4377">
          <cell r="A4377" t="str">
            <v>5261395017026MRC1H11</v>
          </cell>
          <cell r="F4377">
            <v>0</v>
          </cell>
        </row>
        <row r="4378">
          <cell r="A4378" t="str">
            <v>5261395023026MRC1L11</v>
          </cell>
          <cell r="F4378">
            <v>0</v>
          </cell>
        </row>
        <row r="4379">
          <cell r="A4379" t="str">
            <v>52613996050ZZZZZZZ11</v>
          </cell>
          <cell r="F4379">
            <v>-4130991.22</v>
          </cell>
        </row>
        <row r="4380">
          <cell r="A4380" t="str">
            <v>52613996100ZZZZZZZ11</v>
          </cell>
          <cell r="F4380">
            <v>0</v>
          </cell>
        </row>
        <row r="4381">
          <cell r="A4381" t="str">
            <v>52616473510ZZZZZZZ11</v>
          </cell>
          <cell r="F4381">
            <v>0</v>
          </cell>
        </row>
        <row r="4382">
          <cell r="A4382" t="str">
            <v>5261647352026Q37ZZ11</v>
          </cell>
          <cell r="F4382">
            <v>0</v>
          </cell>
        </row>
        <row r="4383">
          <cell r="A4383" t="str">
            <v>5261647352026Q38ZZ11</v>
          </cell>
          <cell r="F4383">
            <v>0</v>
          </cell>
        </row>
        <row r="4384">
          <cell r="A4384" t="str">
            <v>5261647352026Q39ZZ11</v>
          </cell>
          <cell r="F4384">
            <v>0</v>
          </cell>
        </row>
        <row r="4385">
          <cell r="A4385" t="str">
            <v>52616473520CFQ37ZZ11</v>
          </cell>
          <cell r="F4385">
            <v>0</v>
          </cell>
        </row>
        <row r="4386">
          <cell r="A4386" t="str">
            <v>52616473520CFQ38ZZ11</v>
          </cell>
          <cell r="F4386">
            <v>0</v>
          </cell>
        </row>
        <row r="4387">
          <cell r="A4387" t="str">
            <v>52616473520CFQ39ZZ11</v>
          </cell>
          <cell r="F4387">
            <v>0</v>
          </cell>
        </row>
        <row r="4388">
          <cell r="A4388" t="str">
            <v>52616473530ZZZZZZZ11</v>
          </cell>
          <cell r="F4388">
            <v>0</v>
          </cell>
        </row>
        <row r="4389">
          <cell r="A4389" t="str">
            <v>52616473540ZZZZZZZ11</v>
          </cell>
          <cell r="F4389">
            <v>0</v>
          </cell>
        </row>
        <row r="4390">
          <cell r="A4390" t="str">
            <v>52616473550ZZZZZZZ11</v>
          </cell>
          <cell r="F4390">
            <v>0</v>
          </cell>
        </row>
        <row r="4391">
          <cell r="A4391" t="str">
            <v>52616473560ZZZZZZZ11</v>
          </cell>
          <cell r="F4391">
            <v>0</v>
          </cell>
        </row>
        <row r="4392">
          <cell r="A4392" t="str">
            <v>52616473570ZZZZZZZ11</v>
          </cell>
          <cell r="F4392">
            <v>0</v>
          </cell>
        </row>
        <row r="4393">
          <cell r="A4393" t="str">
            <v>52616473580ZZZZZZZ11</v>
          </cell>
          <cell r="F4393">
            <v>0</v>
          </cell>
        </row>
        <row r="4394">
          <cell r="A4394" t="str">
            <v>52616473610ZZZZZZZ11</v>
          </cell>
          <cell r="F4394">
            <v>0</v>
          </cell>
        </row>
        <row r="4395">
          <cell r="A4395" t="str">
            <v>52616473620ZZZZZZZ11</v>
          </cell>
          <cell r="F4395">
            <v>0</v>
          </cell>
        </row>
        <row r="4396">
          <cell r="A4396" t="str">
            <v>52616473630ZZZZZZZ11</v>
          </cell>
          <cell r="F4396">
            <v>0</v>
          </cell>
        </row>
        <row r="4397">
          <cell r="A4397" t="str">
            <v>52616473640ZZZZZZZ11</v>
          </cell>
          <cell r="F4397">
            <v>0</v>
          </cell>
        </row>
        <row r="4398">
          <cell r="A4398" t="str">
            <v>52616473650ZZZZZZZ11</v>
          </cell>
          <cell r="F4398">
            <v>0</v>
          </cell>
        </row>
        <row r="4399">
          <cell r="A4399" t="str">
            <v>52616473710ZZZZZZZ11</v>
          </cell>
          <cell r="F4399">
            <v>0</v>
          </cell>
        </row>
        <row r="4400">
          <cell r="A4400" t="str">
            <v>52616473720ZZZZZZZ11</v>
          </cell>
          <cell r="F4400">
            <v>0</v>
          </cell>
        </row>
        <row r="4401">
          <cell r="A4401" t="str">
            <v>52616473730ZZZZZZZ11</v>
          </cell>
          <cell r="F4401">
            <v>0</v>
          </cell>
        </row>
        <row r="4402">
          <cell r="A4402" t="str">
            <v>52616473740ZZZZZZZ11</v>
          </cell>
          <cell r="F4402">
            <v>0</v>
          </cell>
        </row>
        <row r="4403">
          <cell r="A4403" t="str">
            <v>52616680010ZZZZZZZ11</v>
          </cell>
          <cell r="F4403">
            <v>0</v>
          </cell>
        </row>
        <row r="4404">
          <cell r="A4404" t="str">
            <v>52616680020ZZZZZZZ11</v>
          </cell>
          <cell r="F4404">
            <v>0</v>
          </cell>
        </row>
        <row r="4405">
          <cell r="A4405" t="str">
            <v>52616680030ZZZZZZZ11</v>
          </cell>
          <cell r="F4405">
            <v>0</v>
          </cell>
        </row>
        <row r="4406">
          <cell r="A4406" t="str">
            <v>52616680040ZZZZZZZ11</v>
          </cell>
          <cell r="F4406">
            <v>0</v>
          </cell>
        </row>
        <row r="4407">
          <cell r="A4407" t="str">
            <v>52616680050ZZZZZZZ11</v>
          </cell>
          <cell r="F4407">
            <v>0</v>
          </cell>
        </row>
        <row r="4408">
          <cell r="A4408" t="str">
            <v>52616680060ZZZZZZZ11</v>
          </cell>
          <cell r="F4408">
            <v>0</v>
          </cell>
        </row>
        <row r="4409">
          <cell r="A4409" t="str">
            <v>52616680070ZZZZZZZ11</v>
          </cell>
          <cell r="F4409">
            <v>0</v>
          </cell>
        </row>
        <row r="4410">
          <cell r="A4410" t="str">
            <v>52616680080ZZZZZZZ11</v>
          </cell>
          <cell r="F4410">
            <v>0</v>
          </cell>
        </row>
        <row r="4411">
          <cell r="A4411" t="str">
            <v>52616680090ZZZZZZZ11</v>
          </cell>
          <cell r="F4411">
            <v>0</v>
          </cell>
        </row>
        <row r="4412">
          <cell r="A4412" t="str">
            <v>52616680100ZZZZZZZ11</v>
          </cell>
          <cell r="F4412">
            <v>0</v>
          </cell>
        </row>
        <row r="4413">
          <cell r="A4413" t="str">
            <v>52618100010ZZZZZZZ11</v>
          </cell>
          <cell r="F4413">
            <v>4369111.6399999997</v>
          </cell>
        </row>
        <row r="4414">
          <cell r="A4414" t="str">
            <v>52618100020ZZZZZZZ11</v>
          </cell>
          <cell r="F4414">
            <v>0</v>
          </cell>
        </row>
        <row r="4415">
          <cell r="A4415" t="str">
            <v>52618100030ZZZZZZZ11</v>
          </cell>
          <cell r="F4415">
            <v>0</v>
          </cell>
        </row>
        <row r="4416">
          <cell r="A4416" t="str">
            <v>52618100040ZZZZZZZ11</v>
          </cell>
          <cell r="F4416">
            <v>4130991.22</v>
          </cell>
        </row>
        <row r="4417">
          <cell r="A4417" t="str">
            <v>52618100050ZZZZZZZ11</v>
          </cell>
          <cell r="F4417">
            <v>0</v>
          </cell>
        </row>
        <row r="4418">
          <cell r="A4418" t="str">
            <v>52618100060ZZZZZZZ11</v>
          </cell>
          <cell r="F4418">
            <v>0</v>
          </cell>
        </row>
        <row r="4419">
          <cell r="A4419" t="str">
            <v>5281211001026MRCZZ11</v>
          </cell>
          <cell r="F4419">
            <v>2826280.17</v>
          </cell>
        </row>
        <row r="4420">
          <cell r="A4420" t="str">
            <v>5281211022026MRCZZ11</v>
          </cell>
          <cell r="F4420">
            <v>9159</v>
          </cell>
        </row>
        <row r="4421">
          <cell r="A4421" t="str">
            <v>5281211026026MRCZZ11</v>
          </cell>
          <cell r="F4421">
            <v>20456.88</v>
          </cell>
        </row>
        <row r="4422">
          <cell r="A4422" t="str">
            <v>5281211034026MRCZZ11</v>
          </cell>
          <cell r="F4422">
            <v>548336.35</v>
          </cell>
        </row>
        <row r="4423">
          <cell r="A4423" t="str">
            <v>5281211036026MRCZZ11</v>
          </cell>
          <cell r="F4423">
            <v>0.01</v>
          </cell>
        </row>
        <row r="4424">
          <cell r="A4424" t="str">
            <v>5281211038026MRCZZ11</v>
          </cell>
          <cell r="F4424">
            <v>15487.52</v>
          </cell>
        </row>
        <row r="4425">
          <cell r="A4425" t="str">
            <v>5281211044026MRCZZ11</v>
          </cell>
          <cell r="F4425">
            <v>-0.01</v>
          </cell>
        </row>
        <row r="4426">
          <cell r="A4426" t="str">
            <v>5281211046026MRCZZ11</v>
          </cell>
          <cell r="F4426">
            <v>239090.72</v>
          </cell>
        </row>
        <row r="4427">
          <cell r="A4427" t="str">
            <v>5281211050026MRCZZ11</v>
          </cell>
          <cell r="F4427">
            <v>28481.759999999998</v>
          </cell>
        </row>
        <row r="4428">
          <cell r="A4428" t="str">
            <v>5281213001026MRCZZ11</v>
          </cell>
          <cell r="F4428">
            <v>840.01</v>
          </cell>
        </row>
        <row r="4429">
          <cell r="A4429" t="str">
            <v>5281213010026MRCZZ11</v>
          </cell>
          <cell r="F4429">
            <v>23218.87</v>
          </cell>
        </row>
        <row r="4430">
          <cell r="A4430" t="str">
            <v>5281213020026MRCZZ11</v>
          </cell>
          <cell r="F4430">
            <v>256049.71</v>
          </cell>
        </row>
        <row r="4431">
          <cell r="A4431" t="str">
            <v>5281213030026MRCZZ11</v>
          </cell>
          <cell r="F4431">
            <v>500596.58</v>
          </cell>
        </row>
        <row r="4432">
          <cell r="A4432" t="str">
            <v>5281213040026MRCZZ11</v>
          </cell>
          <cell r="F4432">
            <v>14277.11</v>
          </cell>
        </row>
        <row r="4433">
          <cell r="A4433" t="str">
            <v>5281226060026277ZZ11</v>
          </cell>
          <cell r="F4433">
            <v>8092.8</v>
          </cell>
        </row>
        <row r="4434">
          <cell r="A4434" t="str">
            <v>5281226060026550ZZ11</v>
          </cell>
          <cell r="F4434">
            <v>25840</v>
          </cell>
        </row>
        <row r="4435">
          <cell r="A4435" t="str">
            <v>5281226060426MRCZZ11</v>
          </cell>
          <cell r="F4435">
            <v>0</v>
          </cell>
        </row>
        <row r="4436">
          <cell r="A4436" t="str">
            <v>5281226060H26MRCZZ11</v>
          </cell>
          <cell r="F4436">
            <v>4873.38</v>
          </cell>
        </row>
        <row r="4437">
          <cell r="A4437" t="str">
            <v>5281226572026MRCZZ11</v>
          </cell>
          <cell r="F4437">
            <v>0</v>
          </cell>
        </row>
        <row r="4438">
          <cell r="A4438" t="str">
            <v>5281227041026277ZZ11</v>
          </cell>
          <cell r="F4438">
            <v>0</v>
          </cell>
        </row>
        <row r="4439">
          <cell r="A4439" t="str">
            <v>5281227041026531ZZ11</v>
          </cell>
          <cell r="F4439">
            <v>0</v>
          </cell>
        </row>
        <row r="4440">
          <cell r="A4440" t="str">
            <v>5281227041026532ZZ11</v>
          </cell>
          <cell r="F4440">
            <v>179941.42</v>
          </cell>
        </row>
        <row r="4441">
          <cell r="A4441" t="str">
            <v>5281227041026550ZZ11</v>
          </cell>
          <cell r="F4441">
            <v>0</v>
          </cell>
        </row>
        <row r="4442">
          <cell r="A4442" t="str">
            <v>5281227041026MRCZZ11</v>
          </cell>
          <cell r="F4442">
            <v>218230.49</v>
          </cell>
        </row>
        <row r="4443">
          <cell r="A4443" t="str">
            <v>5281228361026NRTZZ11</v>
          </cell>
          <cell r="F4443">
            <v>173.91</v>
          </cell>
        </row>
        <row r="4444">
          <cell r="A4444" t="str">
            <v>5281230451026MRCZZ11</v>
          </cell>
          <cell r="F4444">
            <v>0</v>
          </cell>
        </row>
        <row r="4445">
          <cell r="A4445" t="str">
            <v>5281230541026MRCZZ11</v>
          </cell>
          <cell r="F4445">
            <v>36414.519999999997</v>
          </cell>
        </row>
        <row r="4446">
          <cell r="A4446" t="str">
            <v>5281230573026277ZZ11</v>
          </cell>
          <cell r="F4446">
            <v>90491.62</v>
          </cell>
        </row>
        <row r="4447">
          <cell r="A4447" t="str">
            <v>5281230573026306ZZ11</v>
          </cell>
          <cell r="F4447">
            <v>11480</v>
          </cell>
        </row>
        <row r="4448">
          <cell r="A4448" t="str">
            <v>5281230573026550ZZ11</v>
          </cell>
          <cell r="F4448">
            <v>10800</v>
          </cell>
        </row>
        <row r="4449">
          <cell r="A4449" t="str">
            <v>5281230576026MRCZZ11</v>
          </cell>
          <cell r="F4449">
            <v>2417.4</v>
          </cell>
        </row>
        <row r="4450">
          <cell r="A4450" t="str">
            <v>5281230577026MRCZZ11</v>
          </cell>
          <cell r="F4450">
            <v>976</v>
          </cell>
        </row>
        <row r="4451">
          <cell r="A4451" t="str">
            <v>5281230578026MRCZZ11</v>
          </cell>
          <cell r="F4451">
            <v>0</v>
          </cell>
        </row>
        <row r="4452">
          <cell r="A4452" t="str">
            <v>5281230579026MRCZZ11</v>
          </cell>
          <cell r="F4452">
            <v>0</v>
          </cell>
        </row>
        <row r="4453">
          <cell r="A4453" t="str">
            <v>5281230580026MRCZZ11</v>
          </cell>
          <cell r="F4453">
            <v>0</v>
          </cell>
        </row>
        <row r="4454">
          <cell r="A4454" t="str">
            <v>5281230581026MRCZZ11</v>
          </cell>
          <cell r="F4454">
            <v>0</v>
          </cell>
        </row>
        <row r="4455">
          <cell r="A4455" t="str">
            <v>5281230583026MRCZZ11</v>
          </cell>
          <cell r="F4455">
            <v>0</v>
          </cell>
        </row>
        <row r="4456">
          <cell r="A4456" t="str">
            <v>5281230585026MRCZZ11</v>
          </cell>
          <cell r="F4456">
            <v>0</v>
          </cell>
        </row>
        <row r="4457">
          <cell r="A4457" t="str">
            <v>5281232360026277ZZ11</v>
          </cell>
          <cell r="F4457">
            <v>1415.41</v>
          </cell>
        </row>
        <row r="4458">
          <cell r="A4458" t="str">
            <v>5281232360026550ZZ11</v>
          </cell>
          <cell r="F4458">
            <v>0</v>
          </cell>
        </row>
        <row r="4459">
          <cell r="A4459" t="str">
            <v>5281238364326MRCZZ11</v>
          </cell>
          <cell r="F4459">
            <v>0</v>
          </cell>
        </row>
        <row r="4460">
          <cell r="A4460" t="str">
            <v>5281272242026MRCZZ11</v>
          </cell>
          <cell r="F4460">
            <v>0</v>
          </cell>
        </row>
        <row r="4461">
          <cell r="A4461" t="str">
            <v>5281272243026MRCZZ11</v>
          </cell>
          <cell r="F4461">
            <v>0</v>
          </cell>
        </row>
        <row r="4462">
          <cell r="A4462" t="str">
            <v>5281272244026MRCZZ11</v>
          </cell>
          <cell r="F4462">
            <v>0</v>
          </cell>
        </row>
        <row r="4463">
          <cell r="A4463" t="str">
            <v>5281272245026MRCZZ11</v>
          </cell>
          <cell r="F4463">
            <v>0</v>
          </cell>
        </row>
        <row r="4464">
          <cell r="A4464" t="str">
            <v>5281272246026MRCZZ11</v>
          </cell>
          <cell r="F4464">
            <v>0</v>
          </cell>
        </row>
        <row r="4465">
          <cell r="A4465" t="str">
            <v>5281272247026MRCZZ11</v>
          </cell>
          <cell r="F4465">
            <v>0</v>
          </cell>
        </row>
        <row r="4466">
          <cell r="A4466" t="str">
            <v>5281272248026MRCZZ11</v>
          </cell>
          <cell r="F4466">
            <v>0</v>
          </cell>
        </row>
        <row r="4467">
          <cell r="A4467" t="str">
            <v>5281272249026MRCZZ11</v>
          </cell>
          <cell r="F4467">
            <v>0</v>
          </cell>
        </row>
        <row r="4468">
          <cell r="A4468" t="str">
            <v>5281272250026MRCZZ11</v>
          </cell>
          <cell r="F4468">
            <v>0</v>
          </cell>
        </row>
        <row r="4469">
          <cell r="A4469" t="str">
            <v>5281395002026MRC1211</v>
          </cell>
          <cell r="F4469">
            <v>0</v>
          </cell>
        </row>
        <row r="4470">
          <cell r="A4470" t="str">
            <v>5281395017026MRC1H11</v>
          </cell>
          <cell r="F4470">
            <v>0</v>
          </cell>
        </row>
        <row r="4471">
          <cell r="A4471" t="str">
            <v>5281395023026MRC1L11</v>
          </cell>
          <cell r="F4471">
            <v>0</v>
          </cell>
        </row>
        <row r="4472">
          <cell r="A4472" t="str">
            <v>52813996050ZZZZZZZ11</v>
          </cell>
          <cell r="F4472">
            <v>-4626745.25</v>
          </cell>
        </row>
        <row r="4473">
          <cell r="A4473" t="str">
            <v>52813996100ZZZZZZZ11</v>
          </cell>
          <cell r="F4473">
            <v>0</v>
          </cell>
        </row>
        <row r="4474">
          <cell r="A4474" t="str">
            <v>52818100010ZZZZZZZ11</v>
          </cell>
          <cell r="F4474">
            <v>4451839.1900000004</v>
          </cell>
        </row>
        <row r="4475">
          <cell r="A4475" t="str">
            <v>52818100020ZZZZZZZ11</v>
          </cell>
          <cell r="F4475">
            <v>0</v>
          </cell>
        </row>
        <row r="4476">
          <cell r="A4476" t="str">
            <v>52818100030ZZZZZZZ11</v>
          </cell>
          <cell r="F4476">
            <v>0</v>
          </cell>
        </row>
        <row r="4477">
          <cell r="A4477" t="str">
            <v>52818100040ZZZZZZZ11</v>
          </cell>
          <cell r="F4477">
            <v>4626745.25</v>
          </cell>
        </row>
        <row r="4478">
          <cell r="A4478" t="str">
            <v>52818100050ZZZZZZZ11</v>
          </cell>
          <cell r="F4478">
            <v>0</v>
          </cell>
        </row>
        <row r="4479">
          <cell r="A4479" t="str">
            <v>52818100060ZZZZZZZ11</v>
          </cell>
          <cell r="F4479">
            <v>0</v>
          </cell>
        </row>
        <row r="4480">
          <cell r="A4480" t="str">
            <v>5282140286015ZZZZZ11</v>
          </cell>
          <cell r="F4480">
            <v>-66103.81</v>
          </cell>
        </row>
        <row r="4481">
          <cell r="A4481" t="str">
            <v>5282140286415ZZZZZ11</v>
          </cell>
          <cell r="F4481">
            <v>0</v>
          </cell>
        </row>
        <row r="4482">
          <cell r="A4482" t="str">
            <v>5282142121029ZZZZZ11</v>
          </cell>
          <cell r="F4482">
            <v>-585610.93000000005</v>
          </cell>
        </row>
        <row r="4483">
          <cell r="A4483" t="str">
            <v>5282211001026NHCZZ11</v>
          </cell>
          <cell r="F4483">
            <v>6913793.9500000002</v>
          </cell>
        </row>
        <row r="4484">
          <cell r="A4484" t="str">
            <v>5282211020026NHCZZ11</v>
          </cell>
          <cell r="F4484">
            <v>0</v>
          </cell>
        </row>
        <row r="4485">
          <cell r="A4485" t="str">
            <v>5282211028026NHCZZ11</v>
          </cell>
          <cell r="F4485">
            <v>0</v>
          </cell>
        </row>
        <row r="4486">
          <cell r="A4486" t="str">
            <v>5282211030026NHCZZ11</v>
          </cell>
          <cell r="F4486">
            <v>13501.92</v>
          </cell>
        </row>
        <row r="4487">
          <cell r="A4487" t="str">
            <v>5282211036026NHCZZ11</v>
          </cell>
          <cell r="F4487">
            <v>11528.35</v>
          </cell>
        </row>
        <row r="4488">
          <cell r="A4488" t="str">
            <v>5282211038026NHCZZ11</v>
          </cell>
          <cell r="F4488">
            <v>695621.04</v>
          </cell>
        </row>
        <row r="4489">
          <cell r="A4489" t="str">
            <v>5282211044026NHCZZ11</v>
          </cell>
          <cell r="F4489">
            <v>249144</v>
          </cell>
        </row>
        <row r="4490">
          <cell r="A4490" t="str">
            <v>5282211046026NHCZZ11</v>
          </cell>
          <cell r="F4490">
            <v>280214.51</v>
          </cell>
        </row>
        <row r="4491">
          <cell r="A4491" t="str">
            <v>5282211050026NHCZZ11</v>
          </cell>
          <cell r="F4491">
            <v>23678.15</v>
          </cell>
        </row>
        <row r="4492">
          <cell r="A4492" t="str">
            <v>5282211063026NHCZZ11</v>
          </cell>
          <cell r="F4492">
            <v>24.21</v>
          </cell>
        </row>
        <row r="4493">
          <cell r="A4493" t="str">
            <v>5282213001026NHCZZ11</v>
          </cell>
          <cell r="F4493">
            <v>3622.5</v>
          </cell>
        </row>
        <row r="4494">
          <cell r="A4494" t="str">
            <v>5282213010026NHCZZ11</v>
          </cell>
          <cell r="F4494">
            <v>26224.28</v>
          </cell>
        </row>
        <row r="4495">
          <cell r="A4495" t="str">
            <v>5282213020026NHCZZ11</v>
          </cell>
          <cell r="F4495">
            <v>318985.53000000003</v>
          </cell>
        </row>
        <row r="4496">
          <cell r="A4496" t="str">
            <v>5282213030026NHCZZ11</v>
          </cell>
          <cell r="F4496">
            <v>516992.66</v>
          </cell>
        </row>
        <row r="4497">
          <cell r="A4497" t="str">
            <v>5282213040026NHCZZ11</v>
          </cell>
          <cell r="F4497">
            <v>60486.7</v>
          </cell>
        </row>
        <row r="4498">
          <cell r="A4498" t="str">
            <v>5282226540026MRCZZ11</v>
          </cell>
          <cell r="F4498">
            <v>0</v>
          </cell>
        </row>
        <row r="4499">
          <cell r="A4499" t="str">
            <v>5282228180026MRCZZ11</v>
          </cell>
          <cell r="F4499">
            <v>0</v>
          </cell>
        </row>
        <row r="4500">
          <cell r="A4500" t="str">
            <v>5282228183026NGTZZ11</v>
          </cell>
          <cell r="F4500">
            <v>0</v>
          </cell>
        </row>
        <row r="4501">
          <cell r="A4501" t="str">
            <v>5282228361026NSPZZ11</v>
          </cell>
          <cell r="F4501">
            <v>375140.26</v>
          </cell>
        </row>
        <row r="4502">
          <cell r="A4502" t="str">
            <v>5282228575026417ZZ11</v>
          </cell>
          <cell r="F4502">
            <v>0</v>
          </cell>
        </row>
        <row r="4503">
          <cell r="A4503" t="str">
            <v>5282228575126MRCZZ11</v>
          </cell>
          <cell r="F4503">
            <v>0</v>
          </cell>
        </row>
        <row r="4504">
          <cell r="A4504" t="str">
            <v>5282230361026MRCZZ11</v>
          </cell>
          <cell r="F4504">
            <v>0</v>
          </cell>
        </row>
        <row r="4505">
          <cell r="A4505" t="str">
            <v>5282230451026MRCZZ11</v>
          </cell>
          <cell r="F4505">
            <v>3594.66</v>
          </cell>
        </row>
        <row r="4506">
          <cell r="A4506" t="str">
            <v>5282230541026NHCZZ11</v>
          </cell>
          <cell r="F4506">
            <v>82515.460000000006</v>
          </cell>
        </row>
        <row r="4507">
          <cell r="A4507" t="str">
            <v>5282230610026MRCZZ11</v>
          </cell>
          <cell r="F4507">
            <v>37493.33</v>
          </cell>
        </row>
        <row r="4508">
          <cell r="A4508" t="str">
            <v>5282232360C26MRCZZ11</v>
          </cell>
          <cell r="F4508">
            <v>12179.15</v>
          </cell>
        </row>
        <row r="4509">
          <cell r="A4509" t="str">
            <v>5282238360026MRCZZ11</v>
          </cell>
          <cell r="F4509">
            <v>0</v>
          </cell>
        </row>
        <row r="4510">
          <cell r="A4510" t="str">
            <v>5282272004026MRCZZ11</v>
          </cell>
          <cell r="F4510">
            <v>0</v>
          </cell>
        </row>
        <row r="4511">
          <cell r="A4511" t="str">
            <v>5282272030026MRCZZ11</v>
          </cell>
          <cell r="F4511">
            <v>0</v>
          </cell>
        </row>
        <row r="4512">
          <cell r="A4512" t="str">
            <v>5282272060026MRCZZ11</v>
          </cell>
          <cell r="F4512">
            <v>0</v>
          </cell>
        </row>
        <row r="4513">
          <cell r="A4513" t="str">
            <v>5282272150026MRCZZ11</v>
          </cell>
          <cell r="F4513">
            <v>0</v>
          </cell>
        </row>
        <row r="4514">
          <cell r="A4514" t="str">
            <v>5282272242026MRCZZ11</v>
          </cell>
          <cell r="F4514">
            <v>0</v>
          </cell>
        </row>
        <row r="4515">
          <cell r="A4515" t="str">
            <v>5282272243026MRCZZ11</v>
          </cell>
          <cell r="F4515">
            <v>0</v>
          </cell>
        </row>
        <row r="4516">
          <cell r="A4516" t="str">
            <v>5282272244026MRCZZ11</v>
          </cell>
          <cell r="F4516">
            <v>0</v>
          </cell>
        </row>
        <row r="4517">
          <cell r="A4517" t="str">
            <v>5282272245026MRCZZ11</v>
          </cell>
          <cell r="F4517">
            <v>0</v>
          </cell>
        </row>
        <row r="4518">
          <cell r="A4518" t="str">
            <v>5282272246026MRCZZ11</v>
          </cell>
          <cell r="F4518">
            <v>0</v>
          </cell>
        </row>
        <row r="4519">
          <cell r="A4519" t="str">
            <v>5282272250026MRCZZ11</v>
          </cell>
          <cell r="F4519">
            <v>0</v>
          </cell>
        </row>
        <row r="4520">
          <cell r="A4520" t="str">
            <v>5282272360026MRCZZ11</v>
          </cell>
          <cell r="F4520">
            <v>0</v>
          </cell>
        </row>
        <row r="4521">
          <cell r="A4521" t="str">
            <v>5282272570026MRCZZ11</v>
          </cell>
          <cell r="F4521">
            <v>0</v>
          </cell>
        </row>
        <row r="4522">
          <cell r="A4522" t="str">
            <v>5282272840026MRCZZ11</v>
          </cell>
          <cell r="F4522">
            <v>0</v>
          </cell>
        </row>
        <row r="4523">
          <cell r="A4523" t="str">
            <v>5282272880026MRCZZ11</v>
          </cell>
          <cell r="F4523">
            <v>0</v>
          </cell>
        </row>
        <row r="4524">
          <cell r="A4524" t="str">
            <v>5282272950026MRCZZ11</v>
          </cell>
          <cell r="F4524">
            <v>0</v>
          </cell>
        </row>
        <row r="4525">
          <cell r="A4525" t="str">
            <v>5282272951026MRCZZ11</v>
          </cell>
          <cell r="F4525">
            <v>2237853.0099999998</v>
          </cell>
        </row>
        <row r="4526">
          <cell r="A4526" t="str">
            <v>5282272952026MRCZZ11</v>
          </cell>
          <cell r="F4526">
            <v>0</v>
          </cell>
        </row>
        <row r="4527">
          <cell r="A4527" t="str">
            <v>5282320165026MRCZZ11</v>
          </cell>
          <cell r="F4527">
            <v>0</v>
          </cell>
        </row>
        <row r="4528">
          <cell r="A4528" t="str">
            <v>5282320170026MRCZZ11</v>
          </cell>
          <cell r="F4528">
            <v>0</v>
          </cell>
        </row>
        <row r="4529">
          <cell r="A4529" t="str">
            <v>5282320250026MRCZZ11</v>
          </cell>
          <cell r="F4529">
            <v>0</v>
          </cell>
        </row>
        <row r="4530">
          <cell r="A4530" t="str">
            <v>5282320255026MRCZZ11</v>
          </cell>
          <cell r="F4530">
            <v>0</v>
          </cell>
        </row>
        <row r="4531">
          <cell r="A4531" t="str">
            <v>5282320280026MRCZZ11</v>
          </cell>
          <cell r="F4531">
            <v>0</v>
          </cell>
        </row>
        <row r="4532">
          <cell r="A4532" t="str">
            <v>5282320285026MRCZZ11</v>
          </cell>
          <cell r="F4532">
            <v>4.07</v>
          </cell>
        </row>
        <row r="4533">
          <cell r="A4533" t="str">
            <v>5282350085026MRCZZ11</v>
          </cell>
          <cell r="F4533">
            <v>0</v>
          </cell>
        </row>
        <row r="4534">
          <cell r="A4534" t="str">
            <v>5282350110026MRCZZ11</v>
          </cell>
          <cell r="F4534">
            <v>0</v>
          </cell>
        </row>
        <row r="4535">
          <cell r="A4535" t="str">
            <v>5282360085026MRCZZ11</v>
          </cell>
          <cell r="F4535">
            <v>0</v>
          </cell>
        </row>
        <row r="4536">
          <cell r="A4536" t="str">
            <v>5282360110026MRCZZ11</v>
          </cell>
          <cell r="F4536">
            <v>0</v>
          </cell>
        </row>
        <row r="4537">
          <cell r="A4537" t="str">
            <v>5282393010026NHC9411</v>
          </cell>
          <cell r="F4537">
            <v>0</v>
          </cell>
        </row>
        <row r="4538">
          <cell r="A4538" t="str">
            <v>5282393011026NHC9511</v>
          </cell>
          <cell r="F4538">
            <v>0</v>
          </cell>
        </row>
        <row r="4539">
          <cell r="A4539" t="str">
            <v>5282395002026NHC1211</v>
          </cell>
          <cell r="F4539">
            <v>0</v>
          </cell>
        </row>
        <row r="4540">
          <cell r="A4540" t="str">
            <v>5282395017026MRC1H11</v>
          </cell>
          <cell r="F4540">
            <v>0</v>
          </cell>
        </row>
        <row r="4541">
          <cell r="A4541" t="str">
            <v>5282395017026NHC1H11</v>
          </cell>
          <cell r="F4541">
            <v>0</v>
          </cell>
        </row>
        <row r="4542">
          <cell r="A4542" t="str">
            <v>5282395023026MRC1L11</v>
          </cell>
          <cell r="F4542">
            <v>0</v>
          </cell>
        </row>
        <row r="4543">
          <cell r="A4543" t="str">
            <v>5282395023026NHC1L11</v>
          </cell>
          <cell r="F4543">
            <v>0</v>
          </cell>
        </row>
        <row r="4544">
          <cell r="A4544" t="str">
            <v>5282396011026NHC4F11</v>
          </cell>
          <cell r="F4544">
            <v>0</v>
          </cell>
        </row>
        <row r="4545">
          <cell r="A4545" t="str">
            <v>52823996050ZZZZZZZ11</v>
          </cell>
          <cell r="F4545">
            <v>-9780770.75</v>
          </cell>
        </row>
        <row r="4546">
          <cell r="A4546" t="str">
            <v>52823996100ZZZZZZZ11</v>
          </cell>
          <cell r="F4546">
            <v>0</v>
          </cell>
        </row>
        <row r="4547">
          <cell r="A4547" t="str">
            <v>52826456010ZZZZZZZ11</v>
          </cell>
          <cell r="F4547">
            <v>0</v>
          </cell>
        </row>
        <row r="4548">
          <cell r="A4548" t="str">
            <v>5282645602026Q24ZZ11</v>
          </cell>
          <cell r="F4548">
            <v>0</v>
          </cell>
        </row>
        <row r="4549">
          <cell r="A4549" t="str">
            <v>5282645602026Q25ZZ11</v>
          </cell>
          <cell r="F4549">
            <v>0</v>
          </cell>
        </row>
        <row r="4550">
          <cell r="A4550" t="str">
            <v>5282645602026Q26ZZ11</v>
          </cell>
          <cell r="F4550">
            <v>0</v>
          </cell>
        </row>
        <row r="4551">
          <cell r="A4551" t="str">
            <v>52826456020CFQ24ZZ11</v>
          </cell>
          <cell r="F4551">
            <v>0</v>
          </cell>
        </row>
        <row r="4552">
          <cell r="A4552" t="str">
            <v>52826456020CFQ25ZZ11</v>
          </cell>
          <cell r="F4552">
            <v>0</v>
          </cell>
        </row>
        <row r="4553">
          <cell r="A4553" t="str">
            <v>52826456020CFQ26ZZ11</v>
          </cell>
          <cell r="F4553">
            <v>0</v>
          </cell>
        </row>
        <row r="4554">
          <cell r="A4554" t="str">
            <v>52826456030ZZZZZZZ11</v>
          </cell>
          <cell r="F4554">
            <v>0</v>
          </cell>
        </row>
        <row r="4555">
          <cell r="A4555" t="str">
            <v>52826456040ZZZZZZZ11</v>
          </cell>
          <cell r="F4555">
            <v>0</v>
          </cell>
        </row>
        <row r="4556">
          <cell r="A4556" t="str">
            <v>52826456050ZZZZZZZ11</v>
          </cell>
          <cell r="F4556">
            <v>0</v>
          </cell>
        </row>
        <row r="4557">
          <cell r="A4557" t="str">
            <v>52826456060ZZZZZZZ11</v>
          </cell>
          <cell r="F4557">
            <v>0</v>
          </cell>
        </row>
        <row r="4558">
          <cell r="A4558" t="str">
            <v>52826456070ZZZZZZZ11</v>
          </cell>
          <cell r="F4558">
            <v>0</v>
          </cell>
        </row>
        <row r="4559">
          <cell r="A4559" t="str">
            <v>52826456080ZZZZZZZ11</v>
          </cell>
          <cell r="F4559">
            <v>0</v>
          </cell>
        </row>
        <row r="4560">
          <cell r="A4560" t="str">
            <v>52826456210ZZZZZZZ11</v>
          </cell>
          <cell r="F4560">
            <v>0</v>
          </cell>
        </row>
        <row r="4561">
          <cell r="A4561" t="str">
            <v>52826456220ZZZZZZZ11</v>
          </cell>
          <cell r="F4561">
            <v>0</v>
          </cell>
        </row>
        <row r="4562">
          <cell r="A4562" t="str">
            <v>52826456230ZZZZZZZ11</v>
          </cell>
          <cell r="F4562">
            <v>0</v>
          </cell>
        </row>
        <row r="4563">
          <cell r="A4563" t="str">
            <v>52826456240ZZZZZZZ11</v>
          </cell>
          <cell r="F4563">
            <v>0</v>
          </cell>
        </row>
        <row r="4564">
          <cell r="A4564" t="str">
            <v>52826456250ZZZZZZZ11</v>
          </cell>
          <cell r="F4564">
            <v>0</v>
          </cell>
        </row>
        <row r="4565">
          <cell r="A4565" t="str">
            <v>52826456310ZZZZZZZ11</v>
          </cell>
          <cell r="F4565">
            <v>0</v>
          </cell>
        </row>
        <row r="4566">
          <cell r="A4566" t="str">
            <v>52826456320ZZZZZZZ11</v>
          </cell>
          <cell r="F4566">
            <v>0</v>
          </cell>
        </row>
        <row r="4567">
          <cell r="A4567" t="str">
            <v>52826456330ZZZZZZZ11</v>
          </cell>
          <cell r="F4567">
            <v>0</v>
          </cell>
        </row>
        <row r="4568">
          <cell r="A4568" t="str">
            <v>52826456340ZZZZZZZ11</v>
          </cell>
          <cell r="F4568">
            <v>0</v>
          </cell>
        </row>
        <row r="4569">
          <cell r="A4569" t="str">
            <v>52826471410ZZZZZZZ11</v>
          </cell>
          <cell r="F4569">
            <v>0</v>
          </cell>
        </row>
        <row r="4570">
          <cell r="A4570" t="str">
            <v>5282647142026Q40ZZ11</v>
          </cell>
          <cell r="F4570">
            <v>0</v>
          </cell>
        </row>
        <row r="4571">
          <cell r="A4571" t="str">
            <v>52826471420CFQ40ZZ11</v>
          </cell>
          <cell r="F4571">
            <v>0</v>
          </cell>
        </row>
        <row r="4572">
          <cell r="A4572" t="str">
            <v>52826471430ZZZZZZZ11</v>
          </cell>
          <cell r="F4572">
            <v>0</v>
          </cell>
        </row>
        <row r="4573">
          <cell r="A4573" t="str">
            <v>52826471440ZZZZZZZ11</v>
          </cell>
          <cell r="F4573">
            <v>0</v>
          </cell>
        </row>
        <row r="4574">
          <cell r="A4574" t="str">
            <v>52826471450ZZZZZZZ11</v>
          </cell>
          <cell r="F4574">
            <v>0</v>
          </cell>
        </row>
        <row r="4575">
          <cell r="A4575" t="str">
            <v>52826471460ZZZZZZZ11</v>
          </cell>
          <cell r="F4575">
            <v>0</v>
          </cell>
        </row>
        <row r="4576">
          <cell r="A4576" t="str">
            <v>52826471470ZZZZZZZ11</v>
          </cell>
          <cell r="F4576">
            <v>0</v>
          </cell>
        </row>
        <row r="4577">
          <cell r="A4577" t="str">
            <v>52826471480ZZZZZZZ11</v>
          </cell>
          <cell r="F4577">
            <v>0</v>
          </cell>
        </row>
        <row r="4578">
          <cell r="A4578" t="str">
            <v>52826471610ZZZZZZZ11</v>
          </cell>
          <cell r="F4578">
            <v>0</v>
          </cell>
        </row>
        <row r="4579">
          <cell r="A4579" t="str">
            <v>52826471620ZZZZZZZ11</v>
          </cell>
          <cell r="F4579">
            <v>0</v>
          </cell>
        </row>
        <row r="4580">
          <cell r="A4580" t="str">
            <v>52826471630ZZZZZZZ11</v>
          </cell>
          <cell r="F4580">
            <v>0</v>
          </cell>
        </row>
        <row r="4581">
          <cell r="A4581" t="str">
            <v>52826471640ZZZZZZZ11</v>
          </cell>
          <cell r="F4581">
            <v>0</v>
          </cell>
        </row>
        <row r="4582">
          <cell r="A4582" t="str">
            <v>52826471650ZZZZZZZ11</v>
          </cell>
          <cell r="F4582">
            <v>0</v>
          </cell>
        </row>
        <row r="4583">
          <cell r="A4583" t="str">
            <v>52826471710ZZZZZZZ11</v>
          </cell>
          <cell r="F4583">
            <v>0</v>
          </cell>
        </row>
        <row r="4584">
          <cell r="A4584" t="str">
            <v>52826471720ZZZZZZZ11</v>
          </cell>
          <cell r="F4584">
            <v>0</v>
          </cell>
        </row>
        <row r="4585">
          <cell r="A4585" t="str">
            <v>52826471730ZZZZZZZ11</v>
          </cell>
          <cell r="F4585">
            <v>0</v>
          </cell>
        </row>
        <row r="4586">
          <cell r="A4586" t="str">
            <v>52826471740ZZZZZZZ11</v>
          </cell>
          <cell r="F4586">
            <v>0</v>
          </cell>
        </row>
        <row r="4587">
          <cell r="A4587" t="str">
            <v>52826473510ZZZZZZZ11</v>
          </cell>
          <cell r="F4587">
            <v>41842650.729999997</v>
          </cell>
        </row>
        <row r="4588">
          <cell r="A4588" t="str">
            <v>5282647352026Q37ZZ11</v>
          </cell>
          <cell r="F4588">
            <v>0</v>
          </cell>
        </row>
        <row r="4589">
          <cell r="A4589" t="str">
            <v>5282647352026Q38ZZ11</v>
          </cell>
          <cell r="F4589">
            <v>0</v>
          </cell>
        </row>
        <row r="4590">
          <cell r="A4590" t="str">
            <v>5282647352026Q39ZZ11</v>
          </cell>
          <cell r="F4590">
            <v>0</v>
          </cell>
        </row>
        <row r="4591">
          <cell r="A4591" t="str">
            <v>52826473520CFQ37ZZ11</v>
          </cell>
          <cell r="F4591">
            <v>0</v>
          </cell>
        </row>
        <row r="4592">
          <cell r="A4592" t="str">
            <v>52826473520CFQ38ZZ11</v>
          </cell>
          <cell r="F4592">
            <v>0</v>
          </cell>
        </row>
        <row r="4593">
          <cell r="A4593" t="str">
            <v>52826473520CFQ39ZZ11</v>
          </cell>
          <cell r="F4593">
            <v>0</v>
          </cell>
        </row>
        <row r="4594">
          <cell r="A4594" t="str">
            <v>52826473530ZZZZZZZ11</v>
          </cell>
          <cell r="F4594">
            <v>0</v>
          </cell>
        </row>
        <row r="4595">
          <cell r="A4595" t="str">
            <v>52826473540ZZZZZZZ11</v>
          </cell>
          <cell r="F4595">
            <v>0</v>
          </cell>
        </row>
        <row r="4596">
          <cell r="A4596" t="str">
            <v>52826473550ZZZZZZZ11</v>
          </cell>
          <cell r="F4596">
            <v>0</v>
          </cell>
        </row>
        <row r="4597">
          <cell r="A4597" t="str">
            <v>52826473560ZZZZZZZ11</v>
          </cell>
          <cell r="F4597">
            <v>-12</v>
          </cell>
        </row>
        <row r="4598">
          <cell r="A4598" t="str">
            <v>52826473570ZZZZZZZ11</v>
          </cell>
          <cell r="F4598">
            <v>0</v>
          </cell>
        </row>
        <row r="4599">
          <cell r="A4599" t="str">
            <v>52826473580ZZZZZZZ11</v>
          </cell>
          <cell r="F4599">
            <v>0</v>
          </cell>
        </row>
        <row r="4600">
          <cell r="A4600" t="str">
            <v>52826473610ZZZZZZZ11</v>
          </cell>
          <cell r="F4600">
            <v>-13725175.17</v>
          </cell>
        </row>
        <row r="4601">
          <cell r="A4601" t="str">
            <v>52826473620ZZZZZZZ11</v>
          </cell>
          <cell r="F4601">
            <v>86140.57</v>
          </cell>
        </row>
        <row r="4602">
          <cell r="A4602" t="str">
            <v>52826473630ZZZZZZZ11</v>
          </cell>
          <cell r="F4602">
            <v>-2237853.0099999998</v>
          </cell>
        </row>
        <row r="4603">
          <cell r="A4603" t="str">
            <v>52826473640ZZZZZZZ11</v>
          </cell>
          <cell r="F4603">
            <v>7.93</v>
          </cell>
        </row>
        <row r="4604">
          <cell r="A4604" t="str">
            <v>52826473650ZZZZZZZ11</v>
          </cell>
          <cell r="F4604">
            <v>0</v>
          </cell>
        </row>
        <row r="4605">
          <cell r="A4605" t="str">
            <v>52826473710ZZZZZZZ11</v>
          </cell>
          <cell r="F4605">
            <v>0</v>
          </cell>
        </row>
        <row r="4606">
          <cell r="A4606" t="str">
            <v>52826473720ZZZZZZZ11</v>
          </cell>
          <cell r="F4606">
            <v>0</v>
          </cell>
        </row>
        <row r="4607">
          <cell r="A4607" t="str">
            <v>52826473730ZZZZZZZ11</v>
          </cell>
          <cell r="F4607">
            <v>0</v>
          </cell>
        </row>
        <row r="4608">
          <cell r="A4608" t="str">
            <v>52826473740ZZZZZZZ11</v>
          </cell>
          <cell r="F4608">
            <v>0</v>
          </cell>
        </row>
        <row r="4609">
          <cell r="A4609" t="str">
            <v>52826680010ZZZZZZZ11</v>
          </cell>
          <cell r="F4609">
            <v>0</v>
          </cell>
        </row>
        <row r="4610">
          <cell r="A4610" t="str">
            <v>52826680020ZZZZZZZ11</v>
          </cell>
          <cell r="F4610">
            <v>0</v>
          </cell>
        </row>
        <row r="4611">
          <cell r="A4611" t="str">
            <v>52826680030ZZZZZZZ11</v>
          </cell>
          <cell r="F4611">
            <v>0</v>
          </cell>
        </row>
        <row r="4612">
          <cell r="A4612" t="str">
            <v>52826680040ZZZZZZZ11</v>
          </cell>
          <cell r="F4612">
            <v>0</v>
          </cell>
        </row>
        <row r="4613">
          <cell r="A4613" t="str">
            <v>52826680050ZZZZZZZ11</v>
          </cell>
          <cell r="F4613">
            <v>0</v>
          </cell>
        </row>
        <row r="4614">
          <cell r="A4614" t="str">
            <v>52826680060ZZZZZZZ11</v>
          </cell>
          <cell r="F4614">
            <v>0</v>
          </cell>
        </row>
        <row r="4615">
          <cell r="A4615" t="str">
            <v>52826680070ZZZZZZZ11</v>
          </cell>
          <cell r="F4615">
            <v>0</v>
          </cell>
        </row>
        <row r="4616">
          <cell r="A4616" t="str">
            <v>52826680080ZZZZZZZ11</v>
          </cell>
          <cell r="F4616">
            <v>0</v>
          </cell>
        </row>
        <row r="4617">
          <cell r="A4617" t="str">
            <v>52826680090ZZZZZZZ11</v>
          </cell>
          <cell r="F4617">
            <v>0</v>
          </cell>
        </row>
        <row r="4618">
          <cell r="A4618" t="str">
            <v>52826680100ZZZZZZZ11</v>
          </cell>
          <cell r="F4618">
            <v>0</v>
          </cell>
        </row>
        <row r="4619">
          <cell r="A4619" t="str">
            <v>52826807610ZZZZZZZ11</v>
          </cell>
          <cell r="F4619">
            <v>-69712.649999999994</v>
          </cell>
        </row>
        <row r="4620">
          <cell r="A4620" t="str">
            <v>52826807620ZZZZZZZ11</v>
          </cell>
          <cell r="F4620">
            <v>0</v>
          </cell>
        </row>
        <row r="4621">
          <cell r="A4621" t="str">
            <v>52826807630ZZZZZZZ11</v>
          </cell>
          <cell r="F4621">
            <v>0</v>
          </cell>
        </row>
        <row r="4622">
          <cell r="A4622" t="str">
            <v>52828100010ZZZZZZZ11</v>
          </cell>
          <cell r="F4622">
            <v>11781415.99</v>
          </cell>
        </row>
        <row r="4623">
          <cell r="A4623" t="str">
            <v>52828100020ZZZZZZZ11</v>
          </cell>
          <cell r="F4623">
            <v>0</v>
          </cell>
        </row>
        <row r="4624">
          <cell r="A4624" t="str">
            <v>52828100030ZZZZZZZ11</v>
          </cell>
          <cell r="F4624">
            <v>0</v>
          </cell>
        </row>
        <row r="4625">
          <cell r="A4625" t="str">
            <v>52828100040ZZZZZZZ11</v>
          </cell>
          <cell r="F4625">
            <v>9780770.75</v>
          </cell>
        </row>
        <row r="4626">
          <cell r="A4626" t="str">
            <v>52828100050ZZZZZZZ11</v>
          </cell>
          <cell r="F4626">
            <v>0</v>
          </cell>
        </row>
        <row r="4627">
          <cell r="A4627" t="str">
            <v>52828100060ZZZZZZZ11</v>
          </cell>
          <cell r="F4627">
            <v>0</v>
          </cell>
        </row>
        <row r="4628">
          <cell r="A4628" t="str">
            <v>5283140088015ZZZZZ11</v>
          </cell>
          <cell r="F4628">
            <v>-217772.86</v>
          </cell>
        </row>
        <row r="4629">
          <cell r="A4629" t="str">
            <v>5283140088115ZZZZZ11</v>
          </cell>
          <cell r="F4629">
            <v>-2946</v>
          </cell>
        </row>
        <row r="4630">
          <cell r="A4630" t="str">
            <v>5283140088215ZZZZZ11</v>
          </cell>
          <cell r="F4630">
            <v>0</v>
          </cell>
        </row>
        <row r="4631">
          <cell r="A4631" t="str">
            <v>5283140286015ZZZZZ11</v>
          </cell>
          <cell r="F4631">
            <v>0</v>
          </cell>
        </row>
        <row r="4632">
          <cell r="A4632" t="str">
            <v>5283211001026NHCZZ11</v>
          </cell>
          <cell r="F4632">
            <v>5562027.6200000001</v>
          </cell>
        </row>
        <row r="4633">
          <cell r="A4633" t="str">
            <v>5283211026026NHCZZ11</v>
          </cell>
          <cell r="F4633">
            <v>36651.910000000003</v>
          </cell>
        </row>
        <row r="4634">
          <cell r="A4634" t="str">
            <v>5283211028026NHCZZ11</v>
          </cell>
          <cell r="F4634">
            <v>915.6</v>
          </cell>
        </row>
        <row r="4635">
          <cell r="A4635" t="str">
            <v>5283211034026NHCZZ11</v>
          </cell>
          <cell r="F4635">
            <v>116565.25</v>
          </cell>
        </row>
        <row r="4636">
          <cell r="A4636" t="str">
            <v>5283211036026NHCZZ11</v>
          </cell>
          <cell r="F4636">
            <v>6709.62</v>
          </cell>
        </row>
        <row r="4637">
          <cell r="A4637" t="str">
            <v>5283211038026NHCZZ11</v>
          </cell>
          <cell r="F4637">
            <v>1172089.58</v>
          </cell>
        </row>
        <row r="4638">
          <cell r="A4638" t="str">
            <v>5283211040026NHCZZ11</v>
          </cell>
          <cell r="F4638">
            <v>0</v>
          </cell>
        </row>
        <row r="4639">
          <cell r="A4639" t="str">
            <v>5283211042026NHCZZ11</v>
          </cell>
          <cell r="F4639">
            <v>0</v>
          </cell>
        </row>
        <row r="4640">
          <cell r="A4640" t="str">
            <v>5283211044026NHCZZ11</v>
          </cell>
          <cell r="F4640">
            <v>77092.63</v>
          </cell>
        </row>
        <row r="4641">
          <cell r="A4641" t="str">
            <v>5283211046026NHCZZ11</v>
          </cell>
          <cell r="F4641">
            <v>419187.4</v>
          </cell>
        </row>
        <row r="4642">
          <cell r="A4642" t="str">
            <v>5283211050026NHCZZ11</v>
          </cell>
          <cell r="F4642">
            <v>71705.95</v>
          </cell>
        </row>
        <row r="4643">
          <cell r="A4643" t="str">
            <v>5283211063026NHCZZ11</v>
          </cell>
          <cell r="F4643">
            <v>0.01</v>
          </cell>
        </row>
        <row r="4644">
          <cell r="A4644" t="str">
            <v>5283213001026NHCZZ11</v>
          </cell>
          <cell r="F4644">
            <v>3150.01</v>
          </cell>
        </row>
        <row r="4645">
          <cell r="A4645" t="str">
            <v>5283213010026NHCZZ11</v>
          </cell>
          <cell r="F4645">
            <v>59175.9</v>
          </cell>
        </row>
        <row r="4646">
          <cell r="A4646" t="str">
            <v>5283213020026NHCZZ11</v>
          </cell>
          <cell r="F4646">
            <v>522484.17</v>
          </cell>
        </row>
        <row r="4647">
          <cell r="A4647" t="str">
            <v>5283213030026NHCZZ11</v>
          </cell>
          <cell r="F4647">
            <v>831796.31</v>
          </cell>
        </row>
        <row r="4648">
          <cell r="A4648" t="str">
            <v>5283213040026NHCZZ11</v>
          </cell>
          <cell r="F4648">
            <v>53313.25</v>
          </cell>
        </row>
        <row r="4649">
          <cell r="A4649" t="str">
            <v>5283226540026MRCZZ11</v>
          </cell>
          <cell r="F4649">
            <v>0</v>
          </cell>
        </row>
        <row r="4650">
          <cell r="A4650" t="str">
            <v>5283228180026MRCZZ11</v>
          </cell>
          <cell r="F4650">
            <v>0</v>
          </cell>
        </row>
        <row r="4651">
          <cell r="A4651" t="str">
            <v>5283228361026NSPZZ11</v>
          </cell>
          <cell r="F4651">
            <v>40515.08</v>
          </cell>
        </row>
        <row r="4652">
          <cell r="A4652" t="str">
            <v>5283230012026MRCZZ11</v>
          </cell>
          <cell r="F4652">
            <v>0</v>
          </cell>
        </row>
        <row r="4653">
          <cell r="A4653" t="str">
            <v>5283230019026MRCZZ11</v>
          </cell>
          <cell r="F4653">
            <v>0</v>
          </cell>
        </row>
        <row r="4654">
          <cell r="A4654" t="str">
            <v>5283230361026MRCZZ11</v>
          </cell>
          <cell r="F4654">
            <v>0</v>
          </cell>
        </row>
        <row r="4655">
          <cell r="A4655" t="str">
            <v>5283230361426MRCZZ11</v>
          </cell>
          <cell r="F4655">
            <v>0</v>
          </cell>
        </row>
        <row r="4656">
          <cell r="A4656" t="str">
            <v>5283230451026MRCZZ11</v>
          </cell>
          <cell r="F4656">
            <v>0</v>
          </cell>
        </row>
        <row r="4657">
          <cell r="A4657" t="str">
            <v>5283230541026NHCZZ11</v>
          </cell>
          <cell r="F4657">
            <v>76588.3</v>
          </cell>
        </row>
        <row r="4658">
          <cell r="A4658" t="str">
            <v>5283230610026MRCZZ11</v>
          </cell>
          <cell r="F4658">
            <v>28689.7</v>
          </cell>
        </row>
        <row r="4659">
          <cell r="A4659" t="str">
            <v>5283232360026MRCZZ11</v>
          </cell>
          <cell r="F4659">
            <v>314205.03000000003</v>
          </cell>
        </row>
        <row r="4660">
          <cell r="A4660" t="str">
            <v>5283238360026MRCZZ11</v>
          </cell>
          <cell r="F4660">
            <v>0</v>
          </cell>
        </row>
        <row r="4661">
          <cell r="A4661" t="str">
            <v>5283272004026MRCZZ11</v>
          </cell>
          <cell r="F4661">
            <v>0</v>
          </cell>
        </row>
        <row r="4662">
          <cell r="A4662" t="str">
            <v>5283272060026MRCZZ11</v>
          </cell>
          <cell r="F4662">
            <v>0</v>
          </cell>
        </row>
        <row r="4663">
          <cell r="A4663" t="str">
            <v>5283272150026MRCZZ11</v>
          </cell>
          <cell r="F4663">
            <v>0</v>
          </cell>
        </row>
        <row r="4664">
          <cell r="A4664" t="str">
            <v>5283272242026MRCZZ11</v>
          </cell>
          <cell r="F4664">
            <v>0</v>
          </cell>
        </row>
        <row r="4665">
          <cell r="A4665" t="str">
            <v>5283272243026MRCZZ11</v>
          </cell>
          <cell r="F4665">
            <v>0</v>
          </cell>
        </row>
        <row r="4666">
          <cell r="A4666" t="str">
            <v>5283272244026MRCZZ11</v>
          </cell>
          <cell r="F4666">
            <v>0</v>
          </cell>
        </row>
        <row r="4667">
          <cell r="A4667" t="str">
            <v>5283272245026MRCZZ11</v>
          </cell>
          <cell r="F4667">
            <v>0</v>
          </cell>
        </row>
        <row r="4668">
          <cell r="A4668" t="str">
            <v>5283272246026MRCZZ11</v>
          </cell>
          <cell r="F4668">
            <v>0</v>
          </cell>
        </row>
        <row r="4669">
          <cell r="A4669" t="str">
            <v>5283272250026MRCZZ11</v>
          </cell>
          <cell r="F4669">
            <v>0</v>
          </cell>
        </row>
        <row r="4670">
          <cell r="A4670" t="str">
            <v>5283272360026MRCZZ11</v>
          </cell>
          <cell r="F4670">
            <v>0</v>
          </cell>
        </row>
        <row r="4671">
          <cell r="A4671" t="str">
            <v>5283272570026MRCZZ11</v>
          </cell>
          <cell r="F4671">
            <v>0</v>
          </cell>
        </row>
        <row r="4672">
          <cell r="A4672" t="str">
            <v>5283272880026MRCZZ11</v>
          </cell>
          <cell r="F4672">
            <v>0</v>
          </cell>
        </row>
        <row r="4673">
          <cell r="A4673" t="str">
            <v>5283272950026MRCZZ11</v>
          </cell>
          <cell r="F4673">
            <v>0</v>
          </cell>
        </row>
        <row r="4674">
          <cell r="A4674" t="str">
            <v>5283272951026MRCZZ11</v>
          </cell>
          <cell r="F4674">
            <v>36653841.060000002</v>
          </cell>
        </row>
        <row r="4675">
          <cell r="A4675" t="str">
            <v>5283320065026MRCZZ11</v>
          </cell>
          <cell r="F4675">
            <v>0</v>
          </cell>
        </row>
        <row r="4676">
          <cell r="A4676" t="str">
            <v>5283320070026MRCZZ11</v>
          </cell>
          <cell r="F4676">
            <v>0</v>
          </cell>
        </row>
        <row r="4677">
          <cell r="A4677" t="str">
            <v>5283320165026MRCZZ11</v>
          </cell>
          <cell r="F4677">
            <v>0</v>
          </cell>
        </row>
        <row r="4678">
          <cell r="A4678" t="str">
            <v>5283320170026MRCZZ11</v>
          </cell>
          <cell r="F4678">
            <v>0</v>
          </cell>
        </row>
        <row r="4679">
          <cell r="A4679" t="str">
            <v>5283320280026MRCZZ11</v>
          </cell>
          <cell r="F4679">
            <v>0</v>
          </cell>
        </row>
        <row r="4680">
          <cell r="A4680" t="str">
            <v>5283320285026MRCZZ11</v>
          </cell>
          <cell r="F4680">
            <v>1.22</v>
          </cell>
        </row>
        <row r="4681">
          <cell r="A4681" t="str">
            <v>5283350035026MRCZZ11</v>
          </cell>
          <cell r="F4681">
            <v>0</v>
          </cell>
        </row>
        <row r="4682">
          <cell r="A4682" t="str">
            <v>5283350085026MRCZZ11</v>
          </cell>
          <cell r="F4682">
            <v>0</v>
          </cell>
        </row>
        <row r="4683">
          <cell r="A4683" t="str">
            <v>5283350110026MRCZZ11</v>
          </cell>
          <cell r="F4683">
            <v>-868890.53</v>
          </cell>
        </row>
        <row r="4684">
          <cell r="A4684" t="str">
            <v>5283360035026MRCZZ11</v>
          </cell>
          <cell r="F4684">
            <v>0</v>
          </cell>
        </row>
        <row r="4685">
          <cell r="A4685" t="str">
            <v>5283360085026MRCZZ11</v>
          </cell>
          <cell r="F4685">
            <v>0</v>
          </cell>
        </row>
        <row r="4686">
          <cell r="A4686" t="str">
            <v>5283360110026MRCZZ11</v>
          </cell>
          <cell r="F4686">
            <v>0</v>
          </cell>
        </row>
        <row r="4687">
          <cell r="A4687" t="str">
            <v>5283393011026NHC9511</v>
          </cell>
          <cell r="F4687">
            <v>0</v>
          </cell>
        </row>
        <row r="4688">
          <cell r="A4688" t="str">
            <v>5283395002026NHC1211</v>
          </cell>
          <cell r="F4688">
            <v>0</v>
          </cell>
        </row>
        <row r="4689">
          <cell r="A4689" t="str">
            <v>5283395017026MRC1H11</v>
          </cell>
          <cell r="F4689">
            <v>0</v>
          </cell>
        </row>
        <row r="4690">
          <cell r="A4690" t="str">
            <v>5283395017026NHC1H11</v>
          </cell>
          <cell r="F4690">
            <v>0</v>
          </cell>
        </row>
        <row r="4691">
          <cell r="A4691" t="str">
            <v>5283395023026NHC1L11</v>
          </cell>
          <cell r="F4691">
            <v>0</v>
          </cell>
        </row>
        <row r="4692">
          <cell r="A4692" t="str">
            <v>5283396011026NHC4F11</v>
          </cell>
          <cell r="F4692">
            <v>0</v>
          </cell>
        </row>
        <row r="4693">
          <cell r="A4693" t="str">
            <v>52833996050ZZZZZZZ11</v>
          </cell>
          <cell r="F4693">
            <v>-41668025.07</v>
          </cell>
        </row>
        <row r="4694">
          <cell r="A4694" t="str">
            <v>52833996100ZZZZZZZ11</v>
          </cell>
          <cell r="F4694">
            <v>0</v>
          </cell>
        </row>
        <row r="4695">
          <cell r="A4695" t="str">
            <v>52835570810ZZZZZZZ11</v>
          </cell>
          <cell r="F4695">
            <v>0</v>
          </cell>
        </row>
        <row r="4696">
          <cell r="A4696" t="str">
            <v>52835570820ZZZZZZZ11</v>
          </cell>
          <cell r="F4696">
            <v>0</v>
          </cell>
        </row>
        <row r="4697">
          <cell r="A4697" t="str">
            <v>52835570830ZZZZZZZ11</v>
          </cell>
          <cell r="F4697">
            <v>0</v>
          </cell>
        </row>
        <row r="4698">
          <cell r="A4698" t="str">
            <v>52835570840ZZZZZZZ11</v>
          </cell>
          <cell r="F4698">
            <v>0</v>
          </cell>
        </row>
        <row r="4699">
          <cell r="A4699" t="str">
            <v>52835570850ZZZZZZZ11</v>
          </cell>
          <cell r="F4699">
            <v>0</v>
          </cell>
        </row>
        <row r="4700">
          <cell r="A4700" t="str">
            <v>52835570860ZZZZZZZ11</v>
          </cell>
          <cell r="F4700">
            <v>0</v>
          </cell>
        </row>
        <row r="4701">
          <cell r="A4701" t="str">
            <v>52835570870ZZZZZZZ11</v>
          </cell>
          <cell r="F4701">
            <v>0</v>
          </cell>
        </row>
        <row r="4702">
          <cell r="A4702" t="str">
            <v>52835650910ZZZZZZZ11</v>
          </cell>
          <cell r="F4702">
            <v>8127614.7699999996</v>
          </cell>
        </row>
        <row r="4703">
          <cell r="A4703" t="str">
            <v>52835650920ZZZZZZZ11</v>
          </cell>
          <cell r="F4703">
            <v>-868890.53</v>
          </cell>
        </row>
        <row r="4704">
          <cell r="A4704" t="str">
            <v>52835650930ZZZZZZZ11</v>
          </cell>
          <cell r="F4704">
            <v>0</v>
          </cell>
        </row>
        <row r="4705">
          <cell r="A4705" t="str">
            <v>52835650940ZZZZZZZ11</v>
          </cell>
          <cell r="F4705">
            <v>0</v>
          </cell>
        </row>
        <row r="4706">
          <cell r="A4706" t="str">
            <v>52835650950ZZZZZZZ11</v>
          </cell>
          <cell r="F4706">
            <v>0</v>
          </cell>
        </row>
        <row r="4707">
          <cell r="A4707" t="str">
            <v>52835650960ZZZZZZZ11</v>
          </cell>
          <cell r="F4707">
            <v>0</v>
          </cell>
        </row>
        <row r="4708">
          <cell r="A4708" t="str">
            <v>52835650970ZZZZZZZ11</v>
          </cell>
          <cell r="F4708">
            <v>0</v>
          </cell>
        </row>
        <row r="4709">
          <cell r="A4709" t="str">
            <v>52835651110ZZZZZZZ11</v>
          </cell>
          <cell r="F4709">
            <v>-8127614.7699999996</v>
          </cell>
        </row>
        <row r="4710">
          <cell r="A4710" t="str">
            <v>52835651130ZZZZZZZ11</v>
          </cell>
          <cell r="F4710">
            <v>868890.53</v>
          </cell>
        </row>
        <row r="4711">
          <cell r="A4711" t="str">
            <v>52835651140ZZZZZZZ11</v>
          </cell>
          <cell r="F4711">
            <v>0</v>
          </cell>
        </row>
        <row r="4712">
          <cell r="A4712" t="str">
            <v>52836456010ZZZZZZZ11</v>
          </cell>
          <cell r="F4712">
            <v>0</v>
          </cell>
        </row>
        <row r="4713">
          <cell r="A4713" t="str">
            <v>5283645602026Q27ZZ11</v>
          </cell>
          <cell r="F4713">
            <v>0</v>
          </cell>
        </row>
        <row r="4714">
          <cell r="A4714" t="str">
            <v>5283645602026Q28ZZ11</v>
          </cell>
          <cell r="F4714">
            <v>0</v>
          </cell>
        </row>
        <row r="4715">
          <cell r="A4715" t="str">
            <v>5283645602026Q30ZZ11</v>
          </cell>
          <cell r="F4715">
            <v>0</v>
          </cell>
        </row>
        <row r="4716">
          <cell r="A4716" t="str">
            <v>5283645602026Q31ZZ11</v>
          </cell>
          <cell r="F4716">
            <v>0</v>
          </cell>
        </row>
        <row r="4717">
          <cell r="A4717" t="str">
            <v>5283645602026Q32ZZ11</v>
          </cell>
          <cell r="F4717">
            <v>0</v>
          </cell>
        </row>
        <row r="4718">
          <cell r="A4718" t="str">
            <v>5283645602026Q34ZZ11</v>
          </cell>
          <cell r="F4718">
            <v>0</v>
          </cell>
        </row>
        <row r="4719">
          <cell r="A4719" t="str">
            <v>5283645602026Q44ZZ11</v>
          </cell>
          <cell r="F4719">
            <v>0</v>
          </cell>
        </row>
        <row r="4720">
          <cell r="A4720" t="str">
            <v>52836456020CFQ27ZZ11</v>
          </cell>
          <cell r="F4720">
            <v>0</v>
          </cell>
        </row>
        <row r="4721">
          <cell r="A4721" t="str">
            <v>52836456020CFQ28ZZ11</v>
          </cell>
          <cell r="F4721">
            <v>0</v>
          </cell>
        </row>
        <row r="4722">
          <cell r="A4722" t="str">
            <v>52836456020CFQ30ZZ11</v>
          </cell>
          <cell r="F4722">
            <v>0</v>
          </cell>
        </row>
        <row r="4723">
          <cell r="A4723" t="str">
            <v>52836456020CFQ31ZZ11</v>
          </cell>
          <cell r="F4723">
            <v>0</v>
          </cell>
        </row>
        <row r="4724">
          <cell r="A4724" t="str">
            <v>52836456020CFQ32ZZ11</v>
          </cell>
          <cell r="F4724">
            <v>0</v>
          </cell>
        </row>
        <row r="4725">
          <cell r="A4725" t="str">
            <v>52836456020CFQ34ZZ11</v>
          </cell>
          <cell r="F4725">
            <v>0</v>
          </cell>
        </row>
        <row r="4726">
          <cell r="A4726" t="str">
            <v>52836456020CFQ44ZZ11</v>
          </cell>
          <cell r="F4726">
            <v>0</v>
          </cell>
        </row>
        <row r="4727">
          <cell r="A4727" t="str">
            <v>52836456030ZZZZZZZ11</v>
          </cell>
          <cell r="F4727">
            <v>0</v>
          </cell>
        </row>
        <row r="4728">
          <cell r="A4728" t="str">
            <v>52836456040ZZZZZZZ11</v>
          </cell>
          <cell r="F4728">
            <v>0</v>
          </cell>
        </row>
        <row r="4729">
          <cell r="A4729" t="str">
            <v>52836456050ZZZZZZZ11</v>
          </cell>
          <cell r="F4729">
            <v>0</v>
          </cell>
        </row>
        <row r="4730">
          <cell r="A4730" t="str">
            <v>52836456060ZZZZZZZ11</v>
          </cell>
          <cell r="F4730">
            <v>0</v>
          </cell>
        </row>
        <row r="4731">
          <cell r="A4731" t="str">
            <v>52836456070ZZZZZZZ11</v>
          </cell>
          <cell r="F4731">
            <v>0</v>
          </cell>
        </row>
        <row r="4732">
          <cell r="A4732" t="str">
            <v>52836456080ZZZZZZZ11</v>
          </cell>
          <cell r="F4732">
            <v>0</v>
          </cell>
        </row>
        <row r="4733">
          <cell r="A4733" t="str">
            <v>52836456210ZZZZZZZ11</v>
          </cell>
          <cell r="F4733">
            <v>0</v>
          </cell>
        </row>
        <row r="4734">
          <cell r="A4734" t="str">
            <v>52836456220ZZZZZZZ11</v>
          </cell>
          <cell r="F4734">
            <v>0</v>
          </cell>
        </row>
        <row r="4735">
          <cell r="A4735" t="str">
            <v>52836456230ZZZZZZZ11</v>
          </cell>
          <cell r="F4735">
            <v>0</v>
          </cell>
        </row>
        <row r="4736">
          <cell r="A4736" t="str">
            <v>52836456240ZZZZZZZ11</v>
          </cell>
          <cell r="F4736">
            <v>0</v>
          </cell>
        </row>
        <row r="4737">
          <cell r="A4737" t="str">
            <v>52836456250ZZZZZZZ11</v>
          </cell>
          <cell r="F4737">
            <v>0</v>
          </cell>
        </row>
        <row r="4738">
          <cell r="A4738" t="str">
            <v>52836456310ZZZZZZZ11</v>
          </cell>
          <cell r="F4738">
            <v>0</v>
          </cell>
        </row>
        <row r="4739">
          <cell r="A4739" t="str">
            <v>52836456320ZZZZZZZ11</v>
          </cell>
          <cell r="F4739">
            <v>0</v>
          </cell>
        </row>
        <row r="4740">
          <cell r="A4740" t="str">
            <v>52836456330ZZZZZZZ11</v>
          </cell>
          <cell r="F4740">
            <v>0</v>
          </cell>
        </row>
        <row r="4741">
          <cell r="A4741" t="str">
            <v>52836456340ZZZZZZZ11</v>
          </cell>
          <cell r="F4741">
            <v>0</v>
          </cell>
        </row>
        <row r="4742">
          <cell r="A4742" t="str">
            <v>52836460010ZZZZZZZ11</v>
          </cell>
          <cell r="F4742">
            <v>0</v>
          </cell>
        </row>
        <row r="4743">
          <cell r="A4743" t="str">
            <v>5283646002026Q29ZZ11</v>
          </cell>
          <cell r="F4743">
            <v>0</v>
          </cell>
        </row>
        <row r="4744">
          <cell r="A4744" t="str">
            <v>52836460020CFQ29ZZ11</v>
          </cell>
          <cell r="F4744">
            <v>0</v>
          </cell>
        </row>
        <row r="4745">
          <cell r="A4745" t="str">
            <v>52836460030ZZZZZZZ11</v>
          </cell>
          <cell r="F4745">
            <v>0</v>
          </cell>
        </row>
        <row r="4746">
          <cell r="A4746" t="str">
            <v>52836460040ZZZZZZZ11</v>
          </cell>
          <cell r="F4746">
            <v>0</v>
          </cell>
        </row>
        <row r="4747">
          <cell r="A4747" t="str">
            <v>52836460050ZZZZZZZ11</v>
          </cell>
          <cell r="F4747">
            <v>0</v>
          </cell>
        </row>
        <row r="4748">
          <cell r="A4748" t="str">
            <v>52836460060ZZZZZZZ11</v>
          </cell>
          <cell r="F4748">
            <v>0</v>
          </cell>
        </row>
        <row r="4749">
          <cell r="A4749" t="str">
            <v>52836460070ZZZZZZZ11</v>
          </cell>
          <cell r="F4749">
            <v>0</v>
          </cell>
        </row>
        <row r="4750">
          <cell r="A4750" t="str">
            <v>52836460080ZZZZZZZ11</v>
          </cell>
          <cell r="F4750">
            <v>0</v>
          </cell>
        </row>
        <row r="4751">
          <cell r="A4751" t="str">
            <v>52836460210ZZZZZZZ11</v>
          </cell>
          <cell r="F4751">
            <v>0</v>
          </cell>
        </row>
        <row r="4752">
          <cell r="A4752" t="str">
            <v>52836460220ZZZZZZZ11</v>
          </cell>
          <cell r="F4752">
            <v>0</v>
          </cell>
        </row>
        <row r="4753">
          <cell r="A4753" t="str">
            <v>52836460230ZZZZZZZ11</v>
          </cell>
          <cell r="F4753">
            <v>0</v>
          </cell>
        </row>
        <row r="4754">
          <cell r="A4754" t="str">
            <v>52836460240ZZZZZZZ11</v>
          </cell>
          <cell r="F4754">
            <v>0</v>
          </cell>
        </row>
        <row r="4755">
          <cell r="A4755" t="str">
            <v>52836460250ZZZZZZZ11</v>
          </cell>
          <cell r="F4755">
            <v>0</v>
          </cell>
        </row>
        <row r="4756">
          <cell r="A4756" t="str">
            <v>52836460310ZZZZZZZ11</v>
          </cell>
          <cell r="F4756">
            <v>0</v>
          </cell>
        </row>
        <row r="4757">
          <cell r="A4757" t="str">
            <v>52836460320ZZZZZZZ11</v>
          </cell>
          <cell r="F4757">
            <v>0</v>
          </cell>
        </row>
        <row r="4758">
          <cell r="A4758" t="str">
            <v>52836460330ZZZZZZZ11</v>
          </cell>
          <cell r="F4758">
            <v>0</v>
          </cell>
        </row>
        <row r="4759">
          <cell r="A4759" t="str">
            <v>52836460340ZZZZZZZ11</v>
          </cell>
          <cell r="F4759">
            <v>0</v>
          </cell>
        </row>
        <row r="4760">
          <cell r="A4760" t="str">
            <v>52836473510ZZZZZZZ11</v>
          </cell>
          <cell r="F4760">
            <v>768270602.29999995</v>
          </cell>
        </row>
        <row r="4761">
          <cell r="A4761" t="str">
            <v>5283647352081QO5ZZ20</v>
          </cell>
          <cell r="F4761">
            <v>0</v>
          </cell>
        </row>
        <row r="4762">
          <cell r="A4762" t="str">
            <v>5283647352081QO6ZZ11</v>
          </cell>
          <cell r="F4762">
            <v>0</v>
          </cell>
        </row>
        <row r="4763">
          <cell r="A4763" t="str">
            <v>5283647352081RQ4ZZ11</v>
          </cell>
          <cell r="F4763">
            <v>0</v>
          </cell>
        </row>
        <row r="4764">
          <cell r="A4764" t="str">
            <v>5283647352081RQ5ZZ11</v>
          </cell>
          <cell r="F4764">
            <v>0</v>
          </cell>
        </row>
        <row r="4765">
          <cell r="A4765" t="str">
            <v>5283647352081RQ6ZZ11</v>
          </cell>
          <cell r="F4765">
            <v>0</v>
          </cell>
        </row>
        <row r="4766">
          <cell r="A4766" t="str">
            <v>52836473530ZZZZZZZ11</v>
          </cell>
          <cell r="F4766">
            <v>0</v>
          </cell>
        </row>
        <row r="4767">
          <cell r="A4767" t="str">
            <v>52836473540ZZZZZZZ11</v>
          </cell>
          <cell r="F4767">
            <v>300176.48</v>
          </cell>
        </row>
        <row r="4768">
          <cell r="A4768" t="str">
            <v>52836473550ZZZZZZZ11</v>
          </cell>
          <cell r="F4768">
            <v>0</v>
          </cell>
        </row>
        <row r="4769">
          <cell r="A4769" t="str">
            <v>52836473560ZZZZZZZ11</v>
          </cell>
          <cell r="F4769">
            <v>-49069.65</v>
          </cell>
        </row>
        <row r="4770">
          <cell r="A4770" t="str">
            <v>52836473570ZZZZZZZ11</v>
          </cell>
          <cell r="F4770">
            <v>0</v>
          </cell>
        </row>
        <row r="4771">
          <cell r="A4771" t="str">
            <v>52836473580ZZZZZZZ11</v>
          </cell>
          <cell r="F4771">
            <v>0</v>
          </cell>
        </row>
        <row r="4772">
          <cell r="A4772" t="str">
            <v>52836473610ZZZZZZZ11</v>
          </cell>
          <cell r="F4772">
            <v>-190348704.47999999</v>
          </cell>
        </row>
        <row r="4773">
          <cell r="A4773" t="str">
            <v>52836473620ZZZZZZZ11</v>
          </cell>
          <cell r="F4773">
            <v>12703.13</v>
          </cell>
        </row>
        <row r="4774">
          <cell r="A4774" t="str">
            <v>52836473630ZZZZZZZ11</v>
          </cell>
          <cell r="F4774">
            <v>-36653841.060000002</v>
          </cell>
        </row>
        <row r="4775">
          <cell r="A4775" t="str">
            <v>52836473640ZZZZZZZ11</v>
          </cell>
          <cell r="F4775">
            <v>49068.43</v>
          </cell>
        </row>
        <row r="4776">
          <cell r="A4776" t="str">
            <v>52836473650ZZZZZZZ11</v>
          </cell>
          <cell r="F4776">
            <v>0</v>
          </cell>
        </row>
        <row r="4777">
          <cell r="A4777" t="str">
            <v>52836473710ZZZZZZZ11</v>
          </cell>
          <cell r="F4777">
            <v>0</v>
          </cell>
        </row>
        <row r="4778">
          <cell r="A4778" t="str">
            <v>52836473720ZZZZZZZ11</v>
          </cell>
          <cell r="F4778">
            <v>0</v>
          </cell>
        </row>
        <row r="4779">
          <cell r="A4779" t="str">
            <v>52836473730ZZZZZZZ11</v>
          </cell>
          <cell r="F4779">
            <v>0</v>
          </cell>
        </row>
        <row r="4780">
          <cell r="A4780" t="str">
            <v>52836473740ZZZZZZZ11</v>
          </cell>
          <cell r="F4780">
            <v>0</v>
          </cell>
        </row>
        <row r="4781">
          <cell r="A4781" t="str">
            <v>52836680010ZZZZZZZ11</v>
          </cell>
          <cell r="F4781">
            <v>0</v>
          </cell>
        </row>
        <row r="4782">
          <cell r="A4782" t="str">
            <v>52836680020ZZZZZZZ11</v>
          </cell>
          <cell r="F4782">
            <v>0</v>
          </cell>
        </row>
        <row r="4783">
          <cell r="A4783" t="str">
            <v>52836680030ZZZZZZZ11</v>
          </cell>
          <cell r="F4783">
            <v>0</v>
          </cell>
        </row>
        <row r="4784">
          <cell r="A4784" t="str">
            <v>52836680040ZZZZZZZ11</v>
          </cell>
          <cell r="F4784">
            <v>0</v>
          </cell>
        </row>
        <row r="4785">
          <cell r="A4785" t="str">
            <v>52836680050ZZZZZZZ11</v>
          </cell>
          <cell r="F4785">
            <v>0</v>
          </cell>
        </row>
        <row r="4786">
          <cell r="A4786" t="str">
            <v>52836680060ZZZZZZZ11</v>
          </cell>
          <cell r="F4786">
            <v>0</v>
          </cell>
        </row>
        <row r="4787">
          <cell r="A4787" t="str">
            <v>52836680070ZZZZZZZ11</v>
          </cell>
          <cell r="F4787">
            <v>0</v>
          </cell>
        </row>
        <row r="4788">
          <cell r="A4788" t="str">
            <v>52836680080ZZZZZZZ11</v>
          </cell>
          <cell r="F4788">
            <v>0</v>
          </cell>
        </row>
        <row r="4789">
          <cell r="A4789" t="str">
            <v>52836680090ZZZZZZZ11</v>
          </cell>
          <cell r="F4789">
            <v>0</v>
          </cell>
        </row>
        <row r="4790">
          <cell r="A4790" t="str">
            <v>52836680100ZZZZZZZ11</v>
          </cell>
          <cell r="F4790">
            <v>0</v>
          </cell>
        </row>
        <row r="4791">
          <cell r="A4791" t="str">
            <v>52836807610ZZZZZZZ11</v>
          </cell>
          <cell r="F4791">
            <v>0</v>
          </cell>
        </row>
        <row r="4792">
          <cell r="A4792" t="str">
            <v>52836807620ZZZZZZZ11</v>
          </cell>
          <cell r="F4792">
            <v>0</v>
          </cell>
        </row>
        <row r="4793">
          <cell r="A4793" t="str">
            <v>52836807630ZZZZZZZ11</v>
          </cell>
          <cell r="F4793">
            <v>0</v>
          </cell>
        </row>
        <row r="4794">
          <cell r="A4794" t="str">
            <v>52838100010ZZZZZZZ11</v>
          </cell>
          <cell r="F4794">
            <v>-236481359.43000001</v>
          </cell>
        </row>
        <row r="4795">
          <cell r="A4795" t="str">
            <v>52838100020ZZZZZZZ11</v>
          </cell>
          <cell r="F4795">
            <v>0</v>
          </cell>
        </row>
        <row r="4796">
          <cell r="A4796" t="str">
            <v>52838100030ZZZZZZZ11</v>
          </cell>
          <cell r="F4796">
            <v>0</v>
          </cell>
        </row>
        <row r="4797">
          <cell r="A4797" t="str">
            <v>52838100040ZZZZZZZ11</v>
          </cell>
          <cell r="F4797">
            <v>41668025.07</v>
          </cell>
        </row>
        <row r="4798">
          <cell r="A4798" t="str">
            <v>52838100050ZZZZZZZ11</v>
          </cell>
          <cell r="F4798">
            <v>0</v>
          </cell>
        </row>
        <row r="4799">
          <cell r="A4799" t="str">
            <v>52838100060ZZZZZZZ11</v>
          </cell>
          <cell r="F4799">
            <v>0</v>
          </cell>
        </row>
        <row r="4800">
          <cell r="A4800" t="str">
            <v>5401211001026MRCZZ12</v>
          </cell>
          <cell r="F4800">
            <v>2869649.77</v>
          </cell>
        </row>
        <row r="4801">
          <cell r="A4801" t="str">
            <v>5401211010026MRCZZ12</v>
          </cell>
          <cell r="F4801">
            <v>0</v>
          </cell>
        </row>
        <row r="4802">
          <cell r="A4802" t="str">
            <v>5401211022026MRCZZ12</v>
          </cell>
          <cell r="F4802">
            <v>20400</v>
          </cell>
        </row>
        <row r="4803">
          <cell r="A4803" t="str">
            <v>5401211026026MRCZZ12</v>
          </cell>
          <cell r="F4803">
            <v>30685.32</v>
          </cell>
        </row>
        <row r="4804">
          <cell r="A4804" t="str">
            <v>5401211028026MRCZZ12</v>
          </cell>
          <cell r="F4804">
            <v>0</v>
          </cell>
        </row>
        <row r="4805">
          <cell r="A4805" t="str">
            <v>5401211034026MRCZZ12</v>
          </cell>
          <cell r="F4805">
            <v>520858.96</v>
          </cell>
        </row>
        <row r="4806">
          <cell r="A4806" t="str">
            <v>5401211036026MRCZZ12</v>
          </cell>
          <cell r="F4806">
            <v>0</v>
          </cell>
        </row>
        <row r="4807">
          <cell r="A4807" t="str">
            <v>5401211042026MRCZZ12</v>
          </cell>
          <cell r="F4807">
            <v>0</v>
          </cell>
        </row>
        <row r="4808">
          <cell r="A4808" t="str">
            <v>5401211044026MRCZZ12</v>
          </cell>
          <cell r="F4808">
            <v>0.01</v>
          </cell>
        </row>
        <row r="4809">
          <cell r="A4809" t="str">
            <v>5401211046026MRCZZ12</v>
          </cell>
          <cell r="F4809">
            <v>236422.38</v>
          </cell>
        </row>
        <row r="4810">
          <cell r="A4810" t="str">
            <v>5401211050026MRCZZ12</v>
          </cell>
          <cell r="F4810">
            <v>10249.450000000001</v>
          </cell>
        </row>
        <row r="4811">
          <cell r="A4811" t="str">
            <v>5401211056026MRCZZ12</v>
          </cell>
          <cell r="F4811">
            <v>67936.28</v>
          </cell>
        </row>
        <row r="4812">
          <cell r="A4812" t="str">
            <v>5401213001026MRCZZ12</v>
          </cell>
          <cell r="F4812">
            <v>630.01</v>
          </cell>
        </row>
        <row r="4813">
          <cell r="A4813" t="str">
            <v>5401213010026MRCZZ12</v>
          </cell>
          <cell r="F4813">
            <v>33707.69</v>
          </cell>
        </row>
        <row r="4814">
          <cell r="A4814" t="str">
            <v>5401213020026MRCZZ12</v>
          </cell>
          <cell r="F4814">
            <v>289594.5</v>
          </cell>
        </row>
        <row r="4815">
          <cell r="A4815" t="str">
            <v>5401213030026MRCZZ12</v>
          </cell>
          <cell r="F4815">
            <v>514873.41</v>
          </cell>
        </row>
        <row r="4816">
          <cell r="A4816" t="str">
            <v>5401213040026MRCZZ12</v>
          </cell>
          <cell r="F4816">
            <v>10707.83</v>
          </cell>
        </row>
        <row r="4817">
          <cell r="A4817" t="str">
            <v>5401230511026MRCZZ12</v>
          </cell>
          <cell r="F4817">
            <v>0</v>
          </cell>
        </row>
        <row r="4818">
          <cell r="A4818" t="str">
            <v>5401230541026MRCZZ12</v>
          </cell>
          <cell r="F4818">
            <v>37444.81</v>
          </cell>
        </row>
        <row r="4819">
          <cell r="A4819" t="str">
            <v>5401230576026MRCZZ12</v>
          </cell>
          <cell r="F4819">
            <v>0</v>
          </cell>
        </row>
        <row r="4820">
          <cell r="A4820" t="str">
            <v>5401230577026MRCZZ12</v>
          </cell>
          <cell r="F4820">
            <v>0</v>
          </cell>
        </row>
        <row r="4821">
          <cell r="A4821" t="str">
            <v>5401230579026MRCZZ12</v>
          </cell>
          <cell r="F4821">
            <v>0</v>
          </cell>
        </row>
        <row r="4822">
          <cell r="A4822" t="str">
            <v>5401230581026MRCZZ12</v>
          </cell>
          <cell r="F4822">
            <v>2217.02</v>
          </cell>
        </row>
        <row r="4823">
          <cell r="A4823" t="str">
            <v>5401230610026MRCZZ12</v>
          </cell>
          <cell r="F4823">
            <v>0</v>
          </cell>
        </row>
        <row r="4824">
          <cell r="A4824" t="str">
            <v>5401232360026414ZZ12</v>
          </cell>
          <cell r="F4824">
            <v>5424.82</v>
          </cell>
        </row>
        <row r="4825">
          <cell r="A4825" t="str">
            <v>5401232360D26MRCZZ12</v>
          </cell>
          <cell r="F4825">
            <v>0</v>
          </cell>
        </row>
        <row r="4826">
          <cell r="A4826" t="str">
            <v>5401272242026MRCZZ12</v>
          </cell>
          <cell r="F4826">
            <v>0</v>
          </cell>
        </row>
        <row r="4827">
          <cell r="A4827" t="str">
            <v>5401272243026MRCZZ12</v>
          </cell>
          <cell r="F4827">
            <v>0</v>
          </cell>
        </row>
        <row r="4828">
          <cell r="A4828" t="str">
            <v>5401272244026MRCZZ12</v>
          </cell>
          <cell r="F4828">
            <v>0</v>
          </cell>
        </row>
        <row r="4829">
          <cell r="A4829" t="str">
            <v>5401272245026MRCZZ12</v>
          </cell>
          <cell r="F4829">
            <v>0</v>
          </cell>
        </row>
        <row r="4830">
          <cell r="A4830" t="str">
            <v>5401272246026MRCZZ12</v>
          </cell>
          <cell r="F4830">
            <v>0</v>
          </cell>
        </row>
        <row r="4831">
          <cell r="A4831" t="str">
            <v>5401272247026MRCZZ12</v>
          </cell>
          <cell r="F4831">
            <v>0</v>
          </cell>
        </row>
        <row r="4832">
          <cell r="A4832" t="str">
            <v>5401272248026MRCZZ12</v>
          </cell>
          <cell r="F4832">
            <v>0</v>
          </cell>
        </row>
        <row r="4833">
          <cell r="A4833" t="str">
            <v>5401272249026MRCZZ12</v>
          </cell>
          <cell r="F4833">
            <v>0</v>
          </cell>
        </row>
        <row r="4834">
          <cell r="A4834" t="str">
            <v>5401272250026MRCZZ12</v>
          </cell>
          <cell r="F4834">
            <v>0</v>
          </cell>
        </row>
        <row r="4835">
          <cell r="A4835" t="str">
            <v>5401395023026MRC1L11</v>
          </cell>
          <cell r="F4835">
            <v>0</v>
          </cell>
        </row>
        <row r="4836">
          <cell r="A4836" t="str">
            <v>5401395049026MRC2A11</v>
          </cell>
          <cell r="F4836">
            <v>132141.75</v>
          </cell>
        </row>
        <row r="4837">
          <cell r="A4837" t="str">
            <v>54013996050ZZZZZZZ11</v>
          </cell>
          <cell r="F4837">
            <v>-4276563.21</v>
          </cell>
        </row>
        <row r="4838">
          <cell r="A4838" t="str">
            <v>54013996100ZZZZZZZ11</v>
          </cell>
          <cell r="F4838">
            <v>0</v>
          </cell>
        </row>
        <row r="4839">
          <cell r="A4839" t="str">
            <v>54018100010ZZZZZZZ11</v>
          </cell>
          <cell r="F4839">
            <v>4432449.83</v>
          </cell>
        </row>
        <row r="4840">
          <cell r="A4840" t="str">
            <v>54018100020ZZZZZZZ11</v>
          </cell>
          <cell r="F4840">
            <v>0</v>
          </cell>
        </row>
        <row r="4841">
          <cell r="A4841" t="str">
            <v>54018100030ZZZZZZZ11</v>
          </cell>
          <cell r="F4841">
            <v>0</v>
          </cell>
        </row>
        <row r="4842">
          <cell r="A4842" t="str">
            <v>54018100040ZZZZZZZ11</v>
          </cell>
          <cell r="F4842">
            <v>4276563.21</v>
          </cell>
        </row>
        <row r="4843">
          <cell r="A4843" t="str">
            <v>54018100050ZZZZZZZ11</v>
          </cell>
          <cell r="F4843">
            <v>0</v>
          </cell>
        </row>
        <row r="4844">
          <cell r="A4844" t="str">
            <v>54018100060ZZZZZZZ11</v>
          </cell>
          <cell r="F4844">
            <v>0</v>
          </cell>
        </row>
        <row r="4845">
          <cell r="A4845" t="str">
            <v>5421142150129ZZZZZ11</v>
          </cell>
          <cell r="F4845">
            <v>-781254.08</v>
          </cell>
        </row>
        <row r="4846">
          <cell r="A4846" t="str">
            <v>5421142150229ZZZZZ11</v>
          </cell>
          <cell r="F4846">
            <v>0</v>
          </cell>
        </row>
        <row r="4847">
          <cell r="A4847" t="str">
            <v>5421142150329ZZZZZ11</v>
          </cell>
          <cell r="F4847">
            <v>-276620.69</v>
          </cell>
        </row>
        <row r="4848">
          <cell r="A4848" t="str">
            <v>5421211001026MRCZZ11</v>
          </cell>
          <cell r="F4848">
            <v>38368967.850000001</v>
          </cell>
        </row>
        <row r="4849">
          <cell r="A4849" t="str">
            <v>5421211020026MRCZZ11</v>
          </cell>
          <cell r="F4849">
            <v>13525.3</v>
          </cell>
        </row>
        <row r="4850">
          <cell r="A4850" t="str">
            <v>5421211022026MRCZZ11</v>
          </cell>
          <cell r="F4850">
            <v>12000</v>
          </cell>
        </row>
        <row r="4851">
          <cell r="A4851" t="str">
            <v>5421211026026MRCZZ11</v>
          </cell>
          <cell r="F4851">
            <v>268496.55</v>
          </cell>
        </row>
        <row r="4852">
          <cell r="A4852" t="str">
            <v>5421211028026MRCZZ11</v>
          </cell>
          <cell r="F4852">
            <v>915.6</v>
          </cell>
        </row>
        <row r="4853">
          <cell r="A4853" t="str">
            <v>5421211034026MRCZZ11</v>
          </cell>
          <cell r="F4853">
            <v>2081919.66</v>
          </cell>
        </row>
        <row r="4854">
          <cell r="A4854" t="str">
            <v>5421211036026MRCZZ11</v>
          </cell>
          <cell r="F4854">
            <v>351454.16</v>
          </cell>
        </row>
        <row r="4855">
          <cell r="A4855" t="str">
            <v>5421211038026MRCZZ11</v>
          </cell>
          <cell r="F4855">
            <v>1206638.73</v>
          </cell>
        </row>
        <row r="4856">
          <cell r="A4856" t="str">
            <v>5421211040026MRCZZ11</v>
          </cell>
          <cell r="F4856">
            <v>8111505.8799999999</v>
          </cell>
        </row>
        <row r="4857">
          <cell r="A4857" t="str">
            <v>5421211042026MRCZZ11</v>
          </cell>
          <cell r="F4857">
            <v>110352.87</v>
          </cell>
        </row>
        <row r="4858">
          <cell r="A4858" t="str">
            <v>5421211044026MRCZZ11</v>
          </cell>
          <cell r="F4858">
            <v>92571.24</v>
          </cell>
        </row>
        <row r="4859">
          <cell r="A4859" t="str">
            <v>5421211046026MRCZZ11</v>
          </cell>
          <cell r="F4859">
            <v>3191912.63</v>
          </cell>
        </row>
        <row r="4860">
          <cell r="A4860" t="str">
            <v>5421211050026MRCZZ11</v>
          </cell>
          <cell r="F4860">
            <v>280991.90000000002</v>
          </cell>
        </row>
        <row r="4861">
          <cell r="A4861" t="str">
            <v>5421211056026MRCZZ11</v>
          </cell>
          <cell r="F4861">
            <v>364235.75</v>
          </cell>
        </row>
        <row r="4862">
          <cell r="A4862" t="str">
            <v>5421213001026MRCZZ11</v>
          </cell>
          <cell r="F4862">
            <v>15085</v>
          </cell>
        </row>
        <row r="4863">
          <cell r="A4863" t="str">
            <v>5421213010026MRCZZ11</v>
          </cell>
          <cell r="F4863">
            <v>498270.05</v>
          </cell>
        </row>
        <row r="4864">
          <cell r="A4864" t="str">
            <v>5421213020026MRCZZ11</v>
          </cell>
          <cell r="F4864">
            <v>4597771.59</v>
          </cell>
        </row>
        <row r="4865">
          <cell r="A4865" t="str">
            <v>5421213030026MRCZZ11</v>
          </cell>
          <cell r="F4865">
            <v>6961655.0800000001</v>
          </cell>
        </row>
        <row r="4866">
          <cell r="A4866" t="str">
            <v>5421213040026MRCZZ11</v>
          </cell>
          <cell r="F4866">
            <v>256072.89</v>
          </cell>
        </row>
        <row r="4867">
          <cell r="A4867" t="str">
            <v>5421228120026MRCZZ11</v>
          </cell>
          <cell r="F4867">
            <v>95155.63</v>
          </cell>
        </row>
        <row r="4868">
          <cell r="A4868" t="str">
            <v>5421228152026MRCZZ11</v>
          </cell>
          <cell r="F4868">
            <v>55155.39</v>
          </cell>
        </row>
        <row r="4869">
          <cell r="A4869" t="str">
            <v>5421228360026NAZZZ11</v>
          </cell>
          <cell r="F4869">
            <v>0</v>
          </cell>
        </row>
        <row r="4870">
          <cell r="A4870" t="str">
            <v>5421228360026NHCZZ11</v>
          </cell>
          <cell r="F4870">
            <v>46887.98</v>
          </cell>
        </row>
        <row r="4871">
          <cell r="A4871" t="str">
            <v>5421228361026MRCZZ11</v>
          </cell>
          <cell r="F4871">
            <v>21285.95</v>
          </cell>
        </row>
        <row r="4872">
          <cell r="A4872" t="str">
            <v>5421228361026NSPZZ11</v>
          </cell>
          <cell r="F4872">
            <v>25735.279999999999</v>
          </cell>
        </row>
        <row r="4873">
          <cell r="A4873" t="str">
            <v>5421230012026MRCZZ11</v>
          </cell>
          <cell r="F4873">
            <v>0</v>
          </cell>
        </row>
        <row r="4874">
          <cell r="A4874" t="str">
            <v>5421230111026MRCZZ11</v>
          </cell>
          <cell r="F4874">
            <v>2120</v>
          </cell>
        </row>
        <row r="4875">
          <cell r="A4875" t="str">
            <v>5421230361026MRCZZ11</v>
          </cell>
          <cell r="F4875">
            <v>0</v>
          </cell>
        </row>
        <row r="4876">
          <cell r="A4876" t="str">
            <v>5421230452026MRCZZ11</v>
          </cell>
          <cell r="F4876">
            <v>0</v>
          </cell>
        </row>
        <row r="4877">
          <cell r="A4877" t="str">
            <v>5421230511026MRCZZ11</v>
          </cell>
          <cell r="F4877">
            <v>0</v>
          </cell>
        </row>
        <row r="4878">
          <cell r="A4878" t="str">
            <v>5421230541026MRCZZ11</v>
          </cell>
          <cell r="F4878">
            <v>562855.13</v>
          </cell>
        </row>
        <row r="4879">
          <cell r="A4879" t="str">
            <v>5421230576026MRCZZ11</v>
          </cell>
          <cell r="F4879">
            <v>10314.129999999999</v>
          </cell>
        </row>
        <row r="4880">
          <cell r="A4880" t="str">
            <v>5421230577026MRCZZ11</v>
          </cell>
          <cell r="F4880">
            <v>8971</v>
          </cell>
        </row>
        <row r="4881">
          <cell r="A4881" t="str">
            <v>5421230579026MRCZZ11</v>
          </cell>
          <cell r="F4881">
            <v>0</v>
          </cell>
        </row>
        <row r="4882">
          <cell r="A4882" t="str">
            <v>5421230581026MRCZZ11</v>
          </cell>
          <cell r="F4882">
            <v>23898.16</v>
          </cell>
        </row>
        <row r="4883">
          <cell r="A4883" t="str">
            <v>5421230610026MRCZZ11</v>
          </cell>
          <cell r="F4883">
            <v>1168981.73</v>
          </cell>
        </row>
        <row r="4884">
          <cell r="A4884" t="str">
            <v>5421232360026414ZZ11</v>
          </cell>
          <cell r="F4884">
            <v>108642.27</v>
          </cell>
        </row>
        <row r="4885">
          <cell r="A4885" t="str">
            <v>5421232360D26MRCZZ11</v>
          </cell>
          <cell r="F4885">
            <v>15963.83</v>
          </cell>
        </row>
        <row r="4886">
          <cell r="A4886" t="str">
            <v>5421232360M26MRCZZ11</v>
          </cell>
          <cell r="F4886">
            <v>0</v>
          </cell>
        </row>
        <row r="4887">
          <cell r="A4887" t="str">
            <v>5421232360N26MRCZZ11</v>
          </cell>
          <cell r="F4887">
            <v>44867.32</v>
          </cell>
        </row>
        <row r="4888">
          <cell r="A4888" t="str">
            <v>5421238364326MRCZZ11</v>
          </cell>
          <cell r="F4888">
            <v>0</v>
          </cell>
        </row>
        <row r="4889">
          <cell r="A4889" t="str">
            <v>5421272150026MRCZZ11</v>
          </cell>
          <cell r="F4889">
            <v>0</v>
          </cell>
        </row>
        <row r="4890">
          <cell r="A4890" t="str">
            <v>5421272242026MRCZZ11</v>
          </cell>
          <cell r="F4890">
            <v>0</v>
          </cell>
        </row>
        <row r="4891">
          <cell r="A4891" t="str">
            <v>5421272243026MRCZZ11</v>
          </cell>
          <cell r="F4891">
            <v>0</v>
          </cell>
        </row>
        <row r="4892">
          <cell r="A4892" t="str">
            <v>5421272244026MRCZZ11</v>
          </cell>
          <cell r="F4892">
            <v>0</v>
          </cell>
        </row>
        <row r="4893">
          <cell r="A4893" t="str">
            <v>5421272245026MRCZZ11</v>
          </cell>
          <cell r="F4893">
            <v>0</v>
          </cell>
        </row>
        <row r="4894">
          <cell r="A4894" t="str">
            <v>5421272246026MRCZZ11</v>
          </cell>
          <cell r="F4894">
            <v>0</v>
          </cell>
        </row>
        <row r="4895">
          <cell r="A4895" t="str">
            <v>5421272247026MRCZZ11</v>
          </cell>
          <cell r="F4895">
            <v>0</v>
          </cell>
        </row>
        <row r="4896">
          <cell r="A4896" t="str">
            <v>5421272248026MRCZZ11</v>
          </cell>
          <cell r="F4896">
            <v>0</v>
          </cell>
        </row>
        <row r="4897">
          <cell r="A4897" t="str">
            <v>5421272249026MRCZZ11</v>
          </cell>
          <cell r="F4897">
            <v>0</v>
          </cell>
        </row>
        <row r="4898">
          <cell r="A4898" t="str">
            <v>5421272250026MRCZZ11</v>
          </cell>
          <cell r="F4898">
            <v>0</v>
          </cell>
        </row>
        <row r="4899">
          <cell r="A4899" t="str">
            <v>5421272360026MRCZZ11</v>
          </cell>
          <cell r="F4899">
            <v>0</v>
          </cell>
        </row>
        <row r="4900">
          <cell r="A4900" t="str">
            <v>5421272880026MRCZZ11</v>
          </cell>
          <cell r="F4900">
            <v>0</v>
          </cell>
        </row>
        <row r="4901">
          <cell r="A4901" t="str">
            <v>5421272884026MRCZZ11</v>
          </cell>
          <cell r="F4901">
            <v>0</v>
          </cell>
        </row>
        <row r="4902">
          <cell r="A4902" t="str">
            <v>5421320165026MRCZZ11</v>
          </cell>
          <cell r="F4902">
            <v>0</v>
          </cell>
        </row>
        <row r="4903">
          <cell r="A4903" t="str">
            <v>5421320170026MRCZZ11</v>
          </cell>
          <cell r="F4903">
            <v>0</v>
          </cell>
        </row>
        <row r="4904">
          <cell r="A4904" t="str">
            <v>5421320280026MRCZZ11</v>
          </cell>
          <cell r="F4904">
            <v>0</v>
          </cell>
        </row>
        <row r="4905">
          <cell r="A4905" t="str">
            <v>5421320285026MRCZZ11</v>
          </cell>
          <cell r="F4905">
            <v>0</v>
          </cell>
        </row>
        <row r="4906">
          <cell r="A4906" t="str">
            <v>5421350085026MRCZZ11</v>
          </cell>
          <cell r="F4906">
            <v>0</v>
          </cell>
        </row>
        <row r="4907">
          <cell r="A4907" t="str">
            <v>5421350110026MRCZZ11</v>
          </cell>
          <cell r="F4907">
            <v>47843910.109999999</v>
          </cell>
        </row>
        <row r="4908">
          <cell r="A4908" t="str">
            <v>5421360085026MRCZZ11</v>
          </cell>
          <cell r="F4908">
            <v>0</v>
          </cell>
        </row>
        <row r="4909">
          <cell r="A4909" t="str">
            <v>5421360110026MRCZZ11</v>
          </cell>
          <cell r="F4909">
            <v>0</v>
          </cell>
        </row>
        <row r="4910">
          <cell r="A4910" t="str">
            <v>5421393009026MRC9311</v>
          </cell>
          <cell r="F4910">
            <v>0</v>
          </cell>
        </row>
        <row r="4911">
          <cell r="A4911" t="str">
            <v>5421393010026MRC9411</v>
          </cell>
          <cell r="F4911">
            <v>0</v>
          </cell>
        </row>
        <row r="4912">
          <cell r="A4912" t="str">
            <v>5421393011026MRC9511</v>
          </cell>
          <cell r="F4912">
            <v>0</v>
          </cell>
        </row>
        <row r="4913">
          <cell r="A4913" t="str">
            <v>5421395002026MRC1211</v>
          </cell>
          <cell r="F4913">
            <v>87067.39</v>
          </cell>
        </row>
        <row r="4914">
          <cell r="A4914" t="str">
            <v>5421395017026MRC1H11</v>
          </cell>
          <cell r="F4914">
            <v>152179.60999999999</v>
          </cell>
        </row>
        <row r="4915">
          <cell r="A4915" t="str">
            <v>5421395023026MRC1L11</v>
          </cell>
          <cell r="F4915">
            <v>0</v>
          </cell>
        </row>
        <row r="4916">
          <cell r="A4916" t="str">
            <v>5421395046026MRC2711</v>
          </cell>
          <cell r="F4916">
            <v>473043.9</v>
          </cell>
        </row>
        <row r="4917">
          <cell r="A4917" t="str">
            <v>5421396009026MRC4D11</v>
          </cell>
          <cell r="F4917">
            <v>2901.66</v>
          </cell>
        </row>
        <row r="4918">
          <cell r="A4918" t="str">
            <v>5421396010026MRC4E11</v>
          </cell>
          <cell r="F4918">
            <v>9721.3799999999992</v>
          </cell>
        </row>
        <row r="4919">
          <cell r="A4919" t="str">
            <v>5421396011026MRC4F11</v>
          </cell>
          <cell r="F4919">
            <v>491780.67</v>
          </cell>
        </row>
        <row r="4920">
          <cell r="A4920" t="str">
            <v>54213996050ZZZZZZZ11</v>
          </cell>
          <cell r="F4920">
            <v>-62237749.880000003</v>
          </cell>
        </row>
        <row r="4921">
          <cell r="A4921" t="str">
            <v>54213996100ZZZZZZZ11</v>
          </cell>
          <cell r="F4921">
            <v>0</v>
          </cell>
        </row>
        <row r="4922">
          <cell r="A4922" t="str">
            <v>54216456010ZZZZZZZ11</v>
          </cell>
          <cell r="F4922">
            <v>0</v>
          </cell>
        </row>
        <row r="4923">
          <cell r="A4923" t="str">
            <v>54216456030ZZZZZZZ11</v>
          </cell>
          <cell r="F4923">
            <v>0</v>
          </cell>
        </row>
        <row r="4924">
          <cell r="A4924" t="str">
            <v>54216456040ZZZZZZZ11</v>
          </cell>
          <cell r="F4924">
            <v>0</v>
          </cell>
        </row>
        <row r="4925">
          <cell r="A4925" t="str">
            <v>54216456050ZZZZZZZ11</v>
          </cell>
          <cell r="F4925">
            <v>0</v>
          </cell>
        </row>
        <row r="4926">
          <cell r="A4926" t="str">
            <v>54216456060ZZZZZZZ11</v>
          </cell>
          <cell r="F4926">
            <v>0</v>
          </cell>
        </row>
        <row r="4927">
          <cell r="A4927" t="str">
            <v>54216456070ZZZZZZZ11</v>
          </cell>
          <cell r="F4927">
            <v>0</v>
          </cell>
        </row>
        <row r="4928">
          <cell r="A4928" t="str">
            <v>54216456080ZZZZZZZ11</v>
          </cell>
          <cell r="F4928">
            <v>0</v>
          </cell>
        </row>
        <row r="4929">
          <cell r="A4929" t="str">
            <v>54216456210ZZZZZZZ11</v>
          </cell>
          <cell r="F4929">
            <v>0</v>
          </cell>
        </row>
        <row r="4930">
          <cell r="A4930" t="str">
            <v>54216456220ZZZZZZZ11</v>
          </cell>
          <cell r="F4930">
            <v>0</v>
          </cell>
        </row>
        <row r="4931">
          <cell r="A4931" t="str">
            <v>54216456230ZZZZZZZ11</v>
          </cell>
          <cell r="F4931">
            <v>0</v>
          </cell>
        </row>
        <row r="4932">
          <cell r="A4932" t="str">
            <v>54216456240ZZZZZZZ11</v>
          </cell>
          <cell r="F4932">
            <v>0</v>
          </cell>
        </row>
        <row r="4933">
          <cell r="A4933" t="str">
            <v>54216456250ZZZZZZZ11</v>
          </cell>
          <cell r="F4933">
            <v>0</v>
          </cell>
        </row>
        <row r="4934">
          <cell r="A4934" t="str">
            <v>54216456310ZZZZZZZ11</v>
          </cell>
          <cell r="F4934">
            <v>0</v>
          </cell>
        </row>
        <row r="4935">
          <cell r="A4935" t="str">
            <v>54216456320ZZZZZZZ11</v>
          </cell>
          <cell r="F4935">
            <v>0</v>
          </cell>
        </row>
        <row r="4936">
          <cell r="A4936" t="str">
            <v>54216456330ZZZZZZZ11</v>
          </cell>
          <cell r="F4936">
            <v>0</v>
          </cell>
        </row>
        <row r="4937">
          <cell r="A4937" t="str">
            <v>54216456340ZZZZZZZ11</v>
          </cell>
          <cell r="F4937">
            <v>0</v>
          </cell>
        </row>
        <row r="4938">
          <cell r="A4938" t="str">
            <v>54216473510ZZZZZZZ11</v>
          </cell>
          <cell r="F4938">
            <v>0</v>
          </cell>
        </row>
        <row r="4939">
          <cell r="A4939" t="str">
            <v>5421647352081QH5ZZ20</v>
          </cell>
          <cell r="F4939">
            <v>0</v>
          </cell>
        </row>
        <row r="4940">
          <cell r="A4940" t="str">
            <v>54216473530ZZZZZZZ11</v>
          </cell>
          <cell r="F4940">
            <v>0</v>
          </cell>
        </row>
        <row r="4941">
          <cell r="A4941" t="str">
            <v>54216473540ZZZZZZZ11</v>
          </cell>
          <cell r="F4941">
            <v>0</v>
          </cell>
        </row>
        <row r="4942">
          <cell r="A4942" t="str">
            <v>54216473550ZZZZZZZ11</v>
          </cell>
          <cell r="F4942">
            <v>0</v>
          </cell>
        </row>
        <row r="4943">
          <cell r="A4943" t="str">
            <v>54216473560ZZZZZZZ11</v>
          </cell>
          <cell r="F4943">
            <v>0</v>
          </cell>
        </row>
        <row r="4944">
          <cell r="A4944" t="str">
            <v>54216473570ZZZZZZZ11</v>
          </cell>
          <cell r="F4944">
            <v>0</v>
          </cell>
        </row>
        <row r="4945">
          <cell r="A4945" t="str">
            <v>54216473580ZZZZZZZ11</v>
          </cell>
          <cell r="F4945">
            <v>0</v>
          </cell>
        </row>
        <row r="4946">
          <cell r="A4946" t="str">
            <v>54216473610ZZZZZZZ11</v>
          </cell>
          <cell r="F4946">
            <v>0</v>
          </cell>
        </row>
        <row r="4947">
          <cell r="A4947" t="str">
            <v>54216473620ZZZZZZZ11</v>
          </cell>
          <cell r="F4947">
            <v>0</v>
          </cell>
        </row>
        <row r="4948">
          <cell r="A4948" t="str">
            <v>54216473630ZZZZZZZ11</v>
          </cell>
          <cell r="F4948">
            <v>0</v>
          </cell>
        </row>
        <row r="4949">
          <cell r="A4949" t="str">
            <v>54216473640ZZZZZZZ11</v>
          </cell>
          <cell r="F4949">
            <v>0</v>
          </cell>
        </row>
        <row r="4950">
          <cell r="A4950" t="str">
            <v>54216473650ZZZZZZZ11</v>
          </cell>
          <cell r="F4950">
            <v>0</v>
          </cell>
        </row>
        <row r="4951">
          <cell r="A4951" t="str">
            <v>54216473710ZZZZZZZ11</v>
          </cell>
          <cell r="F4951">
            <v>0</v>
          </cell>
        </row>
        <row r="4952">
          <cell r="A4952" t="str">
            <v>54216473720ZZZZZZZ11</v>
          </cell>
          <cell r="F4952">
            <v>0</v>
          </cell>
        </row>
        <row r="4953">
          <cell r="A4953" t="str">
            <v>54216473730ZZZZZZZ11</v>
          </cell>
          <cell r="F4953">
            <v>0</v>
          </cell>
        </row>
        <row r="4954">
          <cell r="A4954" t="str">
            <v>54216473740ZZZZZZZ11</v>
          </cell>
          <cell r="F4954">
            <v>0</v>
          </cell>
        </row>
        <row r="4955">
          <cell r="A4955" t="str">
            <v>54216680010ZZZZZZZ11</v>
          </cell>
          <cell r="F4955">
            <v>0</v>
          </cell>
        </row>
        <row r="4956">
          <cell r="A4956" t="str">
            <v>54216680020ZZZZZZZ11</v>
          </cell>
          <cell r="F4956">
            <v>0</v>
          </cell>
        </row>
        <row r="4957">
          <cell r="A4957" t="str">
            <v>54216680030ZZZZZZZ11</v>
          </cell>
          <cell r="F4957">
            <v>0</v>
          </cell>
        </row>
        <row r="4958">
          <cell r="A4958" t="str">
            <v>54216680040ZZZZZZZ11</v>
          </cell>
          <cell r="F4958">
            <v>0</v>
          </cell>
        </row>
        <row r="4959">
          <cell r="A4959" t="str">
            <v>54216680050ZZZZZZZ11</v>
          </cell>
          <cell r="F4959">
            <v>0</v>
          </cell>
        </row>
        <row r="4960">
          <cell r="A4960" t="str">
            <v>54216680060ZZZZZZZ11</v>
          </cell>
          <cell r="F4960">
            <v>0</v>
          </cell>
        </row>
        <row r="4961">
          <cell r="A4961" t="str">
            <v>54216680070ZZZZZZZ11</v>
          </cell>
          <cell r="F4961">
            <v>0</v>
          </cell>
        </row>
        <row r="4962">
          <cell r="A4962" t="str">
            <v>54216680080ZZZZZZZ11</v>
          </cell>
          <cell r="F4962">
            <v>0</v>
          </cell>
        </row>
        <row r="4963">
          <cell r="A4963" t="str">
            <v>54216680090ZZZZZZZ11</v>
          </cell>
          <cell r="F4963">
            <v>0</v>
          </cell>
        </row>
        <row r="4964">
          <cell r="A4964" t="str">
            <v>54216680100ZZZZZZZ11</v>
          </cell>
          <cell r="F4964">
            <v>0</v>
          </cell>
        </row>
        <row r="4965">
          <cell r="A4965" t="str">
            <v>54218100010ZZZZZZZ11</v>
          </cell>
          <cell r="F4965">
            <v>63188105.329999998</v>
          </cell>
        </row>
        <row r="4966">
          <cell r="A4966" t="str">
            <v>54218100020ZZZZZZZ11</v>
          </cell>
          <cell r="F4966">
            <v>0</v>
          </cell>
        </row>
        <row r="4967">
          <cell r="A4967" t="str">
            <v>54218100030ZZZZZZZ11</v>
          </cell>
          <cell r="F4967">
            <v>0</v>
          </cell>
        </row>
        <row r="4968">
          <cell r="A4968" t="str">
            <v>54218100040ZZZZZZZ11</v>
          </cell>
          <cell r="F4968">
            <v>62237749.880000003</v>
          </cell>
        </row>
        <row r="4969">
          <cell r="A4969" t="str">
            <v>54218100050ZZZZZZZ11</v>
          </cell>
          <cell r="F4969">
            <v>0</v>
          </cell>
        </row>
        <row r="4970">
          <cell r="A4970" t="str">
            <v>54218100060ZZZZZZZ11</v>
          </cell>
          <cell r="F4970">
            <v>0</v>
          </cell>
        </row>
        <row r="4971">
          <cell r="A4971" t="str">
            <v>5501211001026MRCZZ11</v>
          </cell>
          <cell r="F4971">
            <v>1739832.36</v>
          </cell>
        </row>
        <row r="4972">
          <cell r="A4972" t="str">
            <v>5501211022026MRCZZ11</v>
          </cell>
          <cell r="F4972">
            <v>19200</v>
          </cell>
        </row>
        <row r="4973">
          <cell r="A4973" t="str">
            <v>5501211026026MRCZZ11</v>
          </cell>
          <cell r="F4973">
            <v>10228.44</v>
          </cell>
        </row>
        <row r="4974">
          <cell r="A4974" t="str">
            <v>5501211034026MRCZZ11</v>
          </cell>
          <cell r="F4974">
            <v>396329.1</v>
          </cell>
        </row>
        <row r="4975">
          <cell r="A4975" t="str">
            <v>5501211044026MRCZZ11</v>
          </cell>
          <cell r="F4975">
            <v>0</v>
          </cell>
        </row>
        <row r="4976">
          <cell r="A4976" t="str">
            <v>5501211046026MRCZZ11</v>
          </cell>
          <cell r="F4976">
            <v>175171.21</v>
          </cell>
        </row>
        <row r="4977">
          <cell r="A4977" t="str">
            <v>5501211050026MRCZZ11</v>
          </cell>
          <cell r="F4977">
            <v>0</v>
          </cell>
        </row>
        <row r="4978">
          <cell r="A4978" t="str">
            <v>5501213001026MRCZZ11</v>
          </cell>
          <cell r="F4978">
            <v>210</v>
          </cell>
        </row>
        <row r="4979">
          <cell r="A4979" t="str">
            <v>5501213010026MRCZZ11</v>
          </cell>
          <cell r="F4979">
            <v>7943.67</v>
          </cell>
        </row>
        <row r="4980">
          <cell r="A4980" t="str">
            <v>5501213020026MRCZZ11</v>
          </cell>
          <cell r="F4980">
            <v>68121.34</v>
          </cell>
        </row>
        <row r="4981">
          <cell r="A4981" t="str">
            <v>5501213030026MRCZZ11</v>
          </cell>
          <cell r="F4981">
            <v>276815.57</v>
          </cell>
        </row>
        <row r="4982">
          <cell r="A4982" t="str">
            <v>5501213040026MRCZZ11</v>
          </cell>
          <cell r="F4982">
            <v>3569.28</v>
          </cell>
        </row>
        <row r="4983">
          <cell r="A4983" t="str">
            <v>5501230511026MRCZZ11</v>
          </cell>
          <cell r="F4983">
            <v>0</v>
          </cell>
        </row>
        <row r="4984">
          <cell r="A4984" t="str">
            <v>5501230541026MRCZZ11</v>
          </cell>
          <cell r="F4984">
            <v>22100.09</v>
          </cell>
        </row>
        <row r="4985">
          <cell r="A4985" t="str">
            <v>5501230576026MRCZZ11</v>
          </cell>
          <cell r="F4985">
            <v>195627.67</v>
          </cell>
        </row>
        <row r="4986">
          <cell r="A4986" t="str">
            <v>5501230577026MRCZZ11</v>
          </cell>
          <cell r="F4986">
            <v>34591.61</v>
          </cell>
        </row>
        <row r="4987">
          <cell r="A4987" t="str">
            <v>5501230578026MRCZZ11</v>
          </cell>
          <cell r="F4987">
            <v>1464</v>
          </cell>
        </row>
        <row r="4988">
          <cell r="A4988" t="str">
            <v>5501230581026MRCZZ11</v>
          </cell>
          <cell r="F4988">
            <v>21684.85</v>
          </cell>
        </row>
        <row r="4989">
          <cell r="A4989" t="str">
            <v>5501230582026MRCZZ11</v>
          </cell>
          <cell r="F4989">
            <v>5472.38</v>
          </cell>
        </row>
        <row r="4990">
          <cell r="A4990" t="str">
            <v>5501230583026MRCZZ11</v>
          </cell>
          <cell r="F4990">
            <v>29941.279999999999</v>
          </cell>
        </row>
        <row r="4991">
          <cell r="A4991" t="str">
            <v>5501232360026414ZZ11</v>
          </cell>
          <cell r="F4991">
            <v>1356.3</v>
          </cell>
        </row>
        <row r="4992">
          <cell r="A4992" t="str">
            <v>5501272242026MRCZZ11</v>
          </cell>
          <cell r="F4992">
            <v>0</v>
          </cell>
        </row>
        <row r="4993">
          <cell r="A4993" t="str">
            <v>5501272243026MRCZZ11</v>
          </cell>
          <cell r="F4993">
            <v>0</v>
          </cell>
        </row>
        <row r="4994">
          <cell r="A4994" t="str">
            <v>5501272244026MRCZZ11</v>
          </cell>
          <cell r="F4994">
            <v>0</v>
          </cell>
        </row>
        <row r="4995">
          <cell r="A4995" t="str">
            <v>5501272245026MRCZZ11</v>
          </cell>
          <cell r="F4995">
            <v>0</v>
          </cell>
        </row>
        <row r="4996">
          <cell r="A4996" t="str">
            <v>5501272246026MRCZZ11</v>
          </cell>
          <cell r="F4996">
            <v>0</v>
          </cell>
        </row>
        <row r="4997">
          <cell r="A4997" t="str">
            <v>5501272247026MRCZZ11</v>
          </cell>
          <cell r="F4997">
            <v>0</v>
          </cell>
        </row>
        <row r="4998">
          <cell r="A4998" t="str">
            <v>5501272248026MRCZZ11</v>
          </cell>
          <cell r="F4998">
            <v>0</v>
          </cell>
        </row>
        <row r="4999">
          <cell r="A4999" t="str">
            <v>5501272249026MRCZZ11</v>
          </cell>
          <cell r="F4999">
            <v>0</v>
          </cell>
        </row>
        <row r="5000">
          <cell r="A5000" t="str">
            <v>5501272250026MRCZZ11</v>
          </cell>
          <cell r="F5000">
            <v>0</v>
          </cell>
        </row>
        <row r="5001">
          <cell r="A5001" t="str">
            <v>5501395023026MRC1L11</v>
          </cell>
          <cell r="F5001">
            <v>0</v>
          </cell>
        </row>
        <row r="5002">
          <cell r="A5002" t="str">
            <v>5501395049026MRC2A11</v>
          </cell>
          <cell r="F5002">
            <v>131061.68</v>
          </cell>
        </row>
        <row r="5003">
          <cell r="A5003" t="str">
            <v>55013996050ZZZZZZZ11</v>
          </cell>
          <cell r="F5003">
            <v>-2796019.8</v>
          </cell>
        </row>
        <row r="5004">
          <cell r="A5004" t="str">
            <v>55013996100ZZZZZZZ11</v>
          </cell>
          <cell r="F5004">
            <v>0</v>
          </cell>
        </row>
        <row r="5005">
          <cell r="A5005" t="str">
            <v>55018100010ZZZZZZZ11</v>
          </cell>
          <cell r="F5005">
            <v>3063823.1</v>
          </cell>
        </row>
        <row r="5006">
          <cell r="A5006" t="str">
            <v>55018100020ZZZZZZZ11</v>
          </cell>
          <cell r="F5006">
            <v>0</v>
          </cell>
        </row>
        <row r="5007">
          <cell r="A5007" t="str">
            <v>55018100030ZZZZZZZ11</v>
          </cell>
          <cell r="F5007">
            <v>0</v>
          </cell>
        </row>
        <row r="5008">
          <cell r="A5008" t="str">
            <v>55018100040ZZZZZZZ11</v>
          </cell>
          <cell r="F5008">
            <v>2796019.8</v>
          </cell>
        </row>
        <row r="5009">
          <cell r="A5009" t="str">
            <v>55018100050ZZZZZZZ11</v>
          </cell>
          <cell r="F5009">
            <v>0</v>
          </cell>
        </row>
        <row r="5010">
          <cell r="A5010" t="str">
            <v>55018100060ZZZZZZZ11</v>
          </cell>
          <cell r="F5010">
            <v>0</v>
          </cell>
        </row>
        <row r="5011">
          <cell r="A5011" t="str">
            <v>5511104004007ZZZZZ11</v>
          </cell>
          <cell r="F5011">
            <v>-1220</v>
          </cell>
        </row>
        <row r="5012">
          <cell r="A5012" t="str">
            <v>5511104006007ZZZZZ11</v>
          </cell>
          <cell r="F5012">
            <v>-1614152.89</v>
          </cell>
        </row>
        <row r="5013">
          <cell r="A5013" t="str">
            <v>5511104008007ZZZZZ11</v>
          </cell>
          <cell r="F5013">
            <v>0</v>
          </cell>
        </row>
        <row r="5014">
          <cell r="A5014" t="str">
            <v>5511104010007ZZZZZ11</v>
          </cell>
          <cell r="F5014">
            <v>-51390240</v>
          </cell>
        </row>
        <row r="5015">
          <cell r="A5015" t="str">
            <v>5511104010007ZZZZZ20</v>
          </cell>
          <cell r="F5015">
            <v>0</v>
          </cell>
        </row>
        <row r="5016">
          <cell r="A5016" t="str">
            <v>5511104010007ZZZZZ30</v>
          </cell>
          <cell r="F5016">
            <v>0</v>
          </cell>
        </row>
        <row r="5017">
          <cell r="A5017" t="str">
            <v>5511104010007ZZZZZ40</v>
          </cell>
          <cell r="F5017">
            <v>0</v>
          </cell>
        </row>
        <row r="5018">
          <cell r="A5018" t="str">
            <v>5511104010007ZZZZZ50</v>
          </cell>
          <cell r="F5018">
            <v>0</v>
          </cell>
        </row>
        <row r="5019">
          <cell r="A5019" t="str">
            <v>5511104011007ZZZZZ11</v>
          </cell>
          <cell r="F5019">
            <v>0</v>
          </cell>
        </row>
        <row r="5020">
          <cell r="A5020" t="str">
            <v>5511138518028ZZZZZ11</v>
          </cell>
          <cell r="F5020">
            <v>-5654.28</v>
          </cell>
        </row>
        <row r="5021">
          <cell r="A5021" t="str">
            <v>5511142120029ZZZZZ11</v>
          </cell>
          <cell r="F5021">
            <v>-278804.88</v>
          </cell>
        </row>
        <row r="5022">
          <cell r="A5022" t="str">
            <v>5511142581029ZZZZZ11</v>
          </cell>
          <cell r="F5022">
            <v>-215155.53</v>
          </cell>
        </row>
        <row r="5023">
          <cell r="A5023" t="str">
            <v>5511211001026MRCZZ11</v>
          </cell>
          <cell r="F5023">
            <v>33642864.390000001</v>
          </cell>
        </row>
        <row r="5024">
          <cell r="A5024" t="str">
            <v>5511211020026MRCZZ11</v>
          </cell>
          <cell r="F5024">
            <v>2709.68</v>
          </cell>
        </row>
        <row r="5025">
          <cell r="A5025" t="str">
            <v>5511211022026MRCZZ11</v>
          </cell>
          <cell r="F5025">
            <v>42140</v>
          </cell>
        </row>
        <row r="5026">
          <cell r="A5026" t="str">
            <v>5511211026026MRCZZ11</v>
          </cell>
          <cell r="F5026">
            <v>291566.3</v>
          </cell>
        </row>
        <row r="5027">
          <cell r="A5027" t="str">
            <v>5511211034026MRCZZ11</v>
          </cell>
          <cell r="F5027">
            <v>3687045.81</v>
          </cell>
        </row>
        <row r="5028">
          <cell r="A5028" t="str">
            <v>5511211036026MRCZZ11</v>
          </cell>
          <cell r="F5028">
            <v>82380.05</v>
          </cell>
        </row>
        <row r="5029">
          <cell r="A5029" t="str">
            <v>5511211038026MRCZZ11</v>
          </cell>
          <cell r="F5029">
            <v>9758488.5700000003</v>
          </cell>
        </row>
        <row r="5030">
          <cell r="A5030" t="str">
            <v>5511211040026MRCZZ11</v>
          </cell>
          <cell r="F5030">
            <v>1525543.56</v>
          </cell>
        </row>
        <row r="5031">
          <cell r="A5031" t="str">
            <v>5511211042026MRCZZ11</v>
          </cell>
          <cell r="F5031">
            <v>830239.79</v>
          </cell>
        </row>
        <row r="5032">
          <cell r="A5032" t="str">
            <v>5511211044026MRCZZ11</v>
          </cell>
          <cell r="F5032">
            <v>177976.58</v>
          </cell>
        </row>
        <row r="5033">
          <cell r="A5033" t="str">
            <v>5511211046026MRCZZ11</v>
          </cell>
          <cell r="F5033">
            <v>2556175.85</v>
          </cell>
        </row>
        <row r="5034">
          <cell r="A5034" t="str">
            <v>5511211050026MRCZZ11</v>
          </cell>
          <cell r="F5034">
            <v>332690.58</v>
          </cell>
        </row>
        <row r="5035">
          <cell r="A5035" t="str">
            <v>5511213001026MRCZZ11</v>
          </cell>
          <cell r="F5035">
            <v>12267.51</v>
          </cell>
        </row>
        <row r="5036">
          <cell r="A5036" t="str">
            <v>5511213010026MRCZZ11</v>
          </cell>
          <cell r="F5036">
            <v>276616.43</v>
          </cell>
        </row>
        <row r="5037">
          <cell r="A5037" t="str">
            <v>5511213020026MRCZZ11</v>
          </cell>
          <cell r="F5037">
            <v>3291988.44</v>
          </cell>
        </row>
        <row r="5038">
          <cell r="A5038" t="str">
            <v>5511213030026MRCZZ11</v>
          </cell>
          <cell r="F5038">
            <v>5594309.7400000002</v>
          </cell>
        </row>
        <row r="5039">
          <cell r="A5039" t="str">
            <v>5511213040026MRCZZ11</v>
          </cell>
          <cell r="F5039">
            <v>237412.15</v>
          </cell>
        </row>
        <row r="5040">
          <cell r="A5040" t="str">
            <v>5511226571026MRCZZ11</v>
          </cell>
          <cell r="F5040">
            <v>0</v>
          </cell>
        </row>
        <row r="5041">
          <cell r="A5041" t="str">
            <v>5511226571226MRCZZ11</v>
          </cell>
          <cell r="F5041">
            <v>387328.16</v>
          </cell>
        </row>
        <row r="5042">
          <cell r="A5042" t="str">
            <v>5511228210026MRCZZ11</v>
          </cell>
          <cell r="F5042">
            <v>0</v>
          </cell>
        </row>
        <row r="5043">
          <cell r="A5043" t="str">
            <v>5511228360026NHCZZ11</v>
          </cell>
          <cell r="F5043">
            <v>2121336.1800000002</v>
          </cell>
        </row>
        <row r="5044">
          <cell r="A5044" t="str">
            <v>5511228360026NSPZZ11</v>
          </cell>
          <cell r="F5044">
            <v>0</v>
          </cell>
        </row>
        <row r="5045">
          <cell r="A5045" t="str">
            <v>5511230041026MRCZZ11</v>
          </cell>
          <cell r="F5045">
            <v>78050.25</v>
          </cell>
        </row>
        <row r="5046">
          <cell r="A5046" t="str">
            <v>5511230111026MRCZZ11</v>
          </cell>
          <cell r="F5046">
            <v>0</v>
          </cell>
        </row>
        <row r="5047">
          <cell r="A5047" t="str">
            <v>5511230361026MRCZZ11</v>
          </cell>
          <cell r="F5047">
            <v>0</v>
          </cell>
        </row>
        <row r="5048">
          <cell r="A5048" t="str">
            <v>5511230451026414ZZ11</v>
          </cell>
          <cell r="F5048">
            <v>54489.01</v>
          </cell>
        </row>
        <row r="5049">
          <cell r="A5049" t="str">
            <v>5511230451D26MRCZZ11</v>
          </cell>
          <cell r="F5049">
            <v>36808.32</v>
          </cell>
        </row>
        <row r="5050">
          <cell r="A5050" t="str">
            <v>5511230451F26MRCZZ11</v>
          </cell>
          <cell r="F5050">
            <v>0</v>
          </cell>
        </row>
        <row r="5051">
          <cell r="A5051" t="str">
            <v>5511230511026MRCZZ11</v>
          </cell>
          <cell r="F5051">
            <v>0</v>
          </cell>
        </row>
        <row r="5052">
          <cell r="A5052" t="str">
            <v>5511230541026MRCZZ11</v>
          </cell>
          <cell r="F5052">
            <v>533446.53</v>
          </cell>
        </row>
        <row r="5053">
          <cell r="A5053" t="str">
            <v>5511230610026MRCZZ11</v>
          </cell>
          <cell r="F5053">
            <v>0</v>
          </cell>
        </row>
        <row r="5054">
          <cell r="A5054" t="str">
            <v>5511232360026506ZZ11</v>
          </cell>
          <cell r="F5054">
            <v>72.27</v>
          </cell>
        </row>
        <row r="5055">
          <cell r="A5055" t="str">
            <v>5511232360N26MRCZZ11</v>
          </cell>
          <cell r="F5055">
            <v>0</v>
          </cell>
        </row>
        <row r="5056">
          <cell r="A5056" t="str">
            <v>5511240001026MRCZZ11</v>
          </cell>
          <cell r="F5056">
            <v>0</v>
          </cell>
        </row>
        <row r="5057">
          <cell r="A5057" t="str">
            <v>5511272242026MRCZZ11</v>
          </cell>
          <cell r="F5057">
            <v>0</v>
          </cell>
        </row>
        <row r="5058">
          <cell r="A5058" t="str">
            <v>5511272243026MRCZZ11</v>
          </cell>
          <cell r="F5058">
            <v>0</v>
          </cell>
        </row>
        <row r="5059">
          <cell r="A5059" t="str">
            <v>5511272244026MRCZZ11</v>
          </cell>
          <cell r="F5059">
            <v>0</v>
          </cell>
        </row>
        <row r="5060">
          <cell r="A5060" t="str">
            <v>5511272245026MRCZZ11</v>
          </cell>
          <cell r="F5060">
            <v>0</v>
          </cell>
        </row>
        <row r="5061">
          <cell r="A5061" t="str">
            <v>5511272246026MRCZZ11</v>
          </cell>
          <cell r="F5061">
            <v>0</v>
          </cell>
        </row>
        <row r="5062">
          <cell r="A5062" t="str">
            <v>5511272247026MRCZZ11</v>
          </cell>
          <cell r="F5062">
            <v>0</v>
          </cell>
        </row>
        <row r="5063">
          <cell r="A5063" t="str">
            <v>5511272248026MRCZZ11</v>
          </cell>
          <cell r="F5063">
            <v>0</v>
          </cell>
        </row>
        <row r="5064">
          <cell r="A5064" t="str">
            <v>5511272249026MRCZZ11</v>
          </cell>
          <cell r="F5064">
            <v>0</v>
          </cell>
        </row>
        <row r="5065">
          <cell r="A5065" t="str">
            <v>5511272250026MRCZZ11</v>
          </cell>
          <cell r="F5065">
            <v>0</v>
          </cell>
        </row>
        <row r="5066">
          <cell r="A5066" t="str">
            <v>5511272360026MRCZZ11</v>
          </cell>
          <cell r="F5066">
            <v>0</v>
          </cell>
        </row>
        <row r="5067">
          <cell r="A5067" t="str">
            <v>5511320165026MRCZZ11</v>
          </cell>
          <cell r="F5067">
            <v>0</v>
          </cell>
        </row>
        <row r="5068">
          <cell r="A5068" t="str">
            <v>5511320170026MRCZZ11</v>
          </cell>
          <cell r="F5068">
            <v>0</v>
          </cell>
        </row>
        <row r="5069">
          <cell r="A5069" t="str">
            <v>5511350085026MRCZZ11</v>
          </cell>
          <cell r="F5069">
            <v>0</v>
          </cell>
        </row>
        <row r="5070">
          <cell r="A5070" t="str">
            <v>5511360085026MRCZZ11</v>
          </cell>
          <cell r="F5070">
            <v>0</v>
          </cell>
        </row>
        <row r="5071">
          <cell r="A5071" t="str">
            <v>5511393011026MRC9511</v>
          </cell>
          <cell r="F5071">
            <v>0</v>
          </cell>
        </row>
        <row r="5072">
          <cell r="A5072" t="str">
            <v>5511395002026MRC1211</v>
          </cell>
          <cell r="F5072">
            <v>1227532.6599999999</v>
          </cell>
        </row>
        <row r="5073">
          <cell r="A5073" t="str">
            <v>5511395017026MRC1H11</v>
          </cell>
          <cell r="F5073">
            <v>650170.66</v>
          </cell>
        </row>
        <row r="5074">
          <cell r="A5074" t="str">
            <v>5511395023026MRC1L11</v>
          </cell>
          <cell r="F5074">
            <v>0</v>
          </cell>
        </row>
        <row r="5075">
          <cell r="A5075" t="str">
            <v>5511396011026MRC4F11</v>
          </cell>
          <cell r="F5075">
            <v>2204.35</v>
          </cell>
        </row>
        <row r="5076">
          <cell r="A5076" t="str">
            <v>55113996050ZZZZZZZ11</v>
          </cell>
          <cell r="F5076">
            <v>-70738532.140000001</v>
          </cell>
        </row>
        <row r="5077">
          <cell r="A5077" t="str">
            <v>55113996100ZZZZZZZ11</v>
          </cell>
          <cell r="F5077">
            <v>0</v>
          </cell>
        </row>
        <row r="5078">
          <cell r="A5078" t="str">
            <v>55115401010ZZZZZZZ11</v>
          </cell>
          <cell r="F5078">
            <v>225777674.63</v>
          </cell>
        </row>
        <row r="5079">
          <cell r="A5079" t="str">
            <v>55115401020ZZZZZZZ11</v>
          </cell>
          <cell r="F5079">
            <v>51390240</v>
          </cell>
        </row>
        <row r="5080">
          <cell r="A5080" t="str">
            <v>55115401030ZZZZZZZ11</v>
          </cell>
          <cell r="F5080">
            <v>0</v>
          </cell>
        </row>
        <row r="5081">
          <cell r="A5081" t="str">
            <v>55115401040ZZZZZZZ11</v>
          </cell>
          <cell r="F5081">
            <v>0</v>
          </cell>
        </row>
        <row r="5082">
          <cell r="A5082" t="str">
            <v>55115401050ZZZZZZZ11</v>
          </cell>
          <cell r="F5082">
            <v>-2939915.5</v>
          </cell>
        </row>
        <row r="5083">
          <cell r="A5083" t="str">
            <v>55115401060ZZZZZZZ11</v>
          </cell>
          <cell r="F5083">
            <v>0</v>
          </cell>
        </row>
        <row r="5084">
          <cell r="A5084" t="str">
            <v>55115401110ZZZZZZZ11</v>
          </cell>
          <cell r="F5084">
            <v>-225777674.62</v>
          </cell>
        </row>
        <row r="5085">
          <cell r="A5085" t="str">
            <v>55115401120ZZZZZZZ11</v>
          </cell>
          <cell r="F5085">
            <v>-49498005.609999999</v>
          </cell>
        </row>
        <row r="5086">
          <cell r="A5086" t="str">
            <v>55115401130ZZZZZZZ11</v>
          </cell>
          <cell r="F5086">
            <v>1654095.5</v>
          </cell>
        </row>
        <row r="5087">
          <cell r="A5087" t="str">
            <v>55116456010ZZZZZZZ11</v>
          </cell>
          <cell r="F5087">
            <v>0</v>
          </cell>
        </row>
        <row r="5088">
          <cell r="A5088" t="str">
            <v>55116456030ZZZZZZZ11</v>
          </cell>
          <cell r="F5088">
            <v>0</v>
          </cell>
        </row>
        <row r="5089">
          <cell r="A5089" t="str">
            <v>55116456040ZZZZZZZ11</v>
          </cell>
          <cell r="F5089">
            <v>0</v>
          </cell>
        </row>
        <row r="5090">
          <cell r="A5090" t="str">
            <v>55116456050ZZZZZZZ11</v>
          </cell>
          <cell r="F5090">
            <v>0</v>
          </cell>
        </row>
        <row r="5091">
          <cell r="A5091" t="str">
            <v>55116456060ZZZZZZZ11</v>
          </cell>
          <cell r="F5091">
            <v>0</v>
          </cell>
        </row>
        <row r="5092">
          <cell r="A5092" t="str">
            <v>55116456070ZZZZZZZ11</v>
          </cell>
          <cell r="F5092">
            <v>0</v>
          </cell>
        </row>
        <row r="5093">
          <cell r="A5093" t="str">
            <v>55116456080ZZZZZZZ11</v>
          </cell>
          <cell r="F5093">
            <v>0</v>
          </cell>
        </row>
        <row r="5094">
          <cell r="A5094" t="str">
            <v>55116456210ZZZZZZZ11</v>
          </cell>
          <cell r="F5094">
            <v>0</v>
          </cell>
        </row>
        <row r="5095">
          <cell r="A5095" t="str">
            <v>55116456220ZZZZZZZ11</v>
          </cell>
          <cell r="F5095">
            <v>0</v>
          </cell>
        </row>
        <row r="5096">
          <cell r="A5096" t="str">
            <v>55116456230ZZZZZZZ11</v>
          </cell>
          <cell r="F5096">
            <v>0</v>
          </cell>
        </row>
        <row r="5097">
          <cell r="A5097" t="str">
            <v>55116456240ZZZZZZZ11</v>
          </cell>
          <cell r="F5097">
            <v>0</v>
          </cell>
        </row>
        <row r="5098">
          <cell r="A5098" t="str">
            <v>55116456250ZZZZZZZ11</v>
          </cell>
          <cell r="F5098">
            <v>0</v>
          </cell>
        </row>
        <row r="5099">
          <cell r="A5099" t="str">
            <v>55116456310ZZZZZZZ11</v>
          </cell>
          <cell r="F5099">
            <v>0</v>
          </cell>
        </row>
        <row r="5100">
          <cell r="A5100" t="str">
            <v>55116456320ZZZZZZZ11</v>
          </cell>
          <cell r="F5100">
            <v>0</v>
          </cell>
        </row>
        <row r="5101">
          <cell r="A5101" t="str">
            <v>55116456330ZZZZZZZ11</v>
          </cell>
          <cell r="F5101">
            <v>0</v>
          </cell>
        </row>
        <row r="5102">
          <cell r="A5102" t="str">
            <v>55116456340ZZZZZZZ11</v>
          </cell>
          <cell r="F5102">
            <v>0</v>
          </cell>
        </row>
        <row r="5103">
          <cell r="A5103" t="str">
            <v>55116680010ZZZZZZZ11</v>
          </cell>
          <cell r="F5103">
            <v>0</v>
          </cell>
        </row>
        <row r="5104">
          <cell r="A5104" t="str">
            <v>55116680020ZZZZZZZ11</v>
          </cell>
          <cell r="F5104">
            <v>0</v>
          </cell>
        </row>
        <row r="5105">
          <cell r="A5105" t="str">
            <v>55116680030ZZZZZZZ11</v>
          </cell>
          <cell r="F5105">
            <v>0</v>
          </cell>
        </row>
        <row r="5106">
          <cell r="A5106" t="str">
            <v>55116680040ZZZZZZZ11</v>
          </cell>
          <cell r="F5106">
            <v>0</v>
          </cell>
        </row>
        <row r="5107">
          <cell r="A5107" t="str">
            <v>55116680050ZZZZZZZ11</v>
          </cell>
          <cell r="F5107">
            <v>0</v>
          </cell>
        </row>
        <row r="5108">
          <cell r="A5108" t="str">
            <v>55116680060ZZZZZZZ11</v>
          </cell>
          <cell r="F5108">
            <v>0</v>
          </cell>
        </row>
        <row r="5109">
          <cell r="A5109" t="str">
            <v>55116680070ZZZZZZZ11</v>
          </cell>
          <cell r="F5109">
            <v>0</v>
          </cell>
        </row>
        <row r="5110">
          <cell r="A5110" t="str">
            <v>55116680080ZZZZZZZ11</v>
          </cell>
          <cell r="F5110">
            <v>0</v>
          </cell>
        </row>
        <row r="5111">
          <cell r="A5111" t="str">
            <v>55116680090ZZZZZZZ11</v>
          </cell>
          <cell r="F5111">
            <v>0</v>
          </cell>
        </row>
        <row r="5112">
          <cell r="A5112" t="str">
            <v>55116680100ZZZZZZZ11</v>
          </cell>
          <cell r="F5112">
            <v>0</v>
          </cell>
        </row>
        <row r="5113">
          <cell r="A5113" t="str">
            <v>55118100010ZZZZZZZ11</v>
          </cell>
          <cell r="F5113">
            <v>64884896.719999999</v>
          </cell>
        </row>
        <row r="5114">
          <cell r="A5114" t="str">
            <v>55118100020ZZZZZZZ11</v>
          </cell>
          <cell r="F5114">
            <v>0</v>
          </cell>
        </row>
        <row r="5115">
          <cell r="A5115" t="str">
            <v>55118100030ZZZZZZZ11</v>
          </cell>
          <cell r="F5115">
            <v>0</v>
          </cell>
        </row>
        <row r="5116">
          <cell r="A5116" t="str">
            <v>55118100040ZZZZZZZ11</v>
          </cell>
          <cell r="F5116">
            <v>70738532.140000001</v>
          </cell>
        </row>
        <row r="5117">
          <cell r="A5117" t="str">
            <v>55118100050ZZZZZZZ11</v>
          </cell>
          <cell r="F5117">
            <v>0</v>
          </cell>
        </row>
        <row r="5118">
          <cell r="A5118" t="str">
            <v>55118100060ZZZZZZZ11</v>
          </cell>
          <cell r="F5118">
            <v>0</v>
          </cell>
        </row>
        <row r="5119">
          <cell r="A5119" t="str">
            <v>5515211001026MRCZZ11</v>
          </cell>
          <cell r="F5119">
            <v>4221895.1100000003</v>
          </cell>
        </row>
        <row r="5120">
          <cell r="A5120" t="str">
            <v>5515211022026MRCZZ11</v>
          </cell>
          <cell r="F5120">
            <v>8400</v>
          </cell>
        </row>
        <row r="5121">
          <cell r="A5121" t="str">
            <v>5515211026026MRCZZ11</v>
          </cell>
          <cell r="F5121">
            <v>56256.42</v>
          </cell>
        </row>
        <row r="5122">
          <cell r="A5122" t="str">
            <v>5515211034026MRCZZ11</v>
          </cell>
          <cell r="F5122">
            <v>118757.8</v>
          </cell>
        </row>
        <row r="5123">
          <cell r="A5123" t="str">
            <v>5515211038026MRCZZ11</v>
          </cell>
          <cell r="F5123">
            <v>4606.63</v>
          </cell>
        </row>
        <row r="5124">
          <cell r="A5124" t="str">
            <v>5515211040026MRCZZ11</v>
          </cell>
          <cell r="F5124">
            <v>-942.8</v>
          </cell>
        </row>
        <row r="5125">
          <cell r="A5125" t="str">
            <v>5515211044026MRCZZ11</v>
          </cell>
          <cell r="F5125">
            <v>63974.59</v>
          </cell>
        </row>
        <row r="5126">
          <cell r="A5126" t="str">
            <v>5515211046026MRCZZ11</v>
          </cell>
          <cell r="F5126">
            <v>362442.27</v>
          </cell>
        </row>
        <row r="5127">
          <cell r="A5127" t="str">
            <v>5515211050026MRCZZ11</v>
          </cell>
          <cell r="F5127">
            <v>27520.95</v>
          </cell>
        </row>
        <row r="5128">
          <cell r="A5128" t="str">
            <v>5515213001026MRCZZ11</v>
          </cell>
          <cell r="F5128">
            <v>1907.5</v>
          </cell>
        </row>
        <row r="5129">
          <cell r="A5129" t="str">
            <v>5515213010026MRCZZ11</v>
          </cell>
          <cell r="F5129">
            <v>36600.660000000003</v>
          </cell>
        </row>
        <row r="5130">
          <cell r="A5130" t="str">
            <v>5515213020026MRCZZ11</v>
          </cell>
          <cell r="F5130">
            <v>488074.16</v>
          </cell>
        </row>
        <row r="5131">
          <cell r="A5131" t="str">
            <v>5515213030026MRCZZ11</v>
          </cell>
          <cell r="F5131">
            <v>785434.93</v>
          </cell>
        </row>
        <row r="5132">
          <cell r="A5132" t="str">
            <v>5515213040026MRCZZ11</v>
          </cell>
          <cell r="F5132">
            <v>32418.76</v>
          </cell>
        </row>
        <row r="5133">
          <cell r="A5133" t="str">
            <v>5515227335026MRCZZ11</v>
          </cell>
          <cell r="F5133">
            <v>0</v>
          </cell>
        </row>
        <row r="5134">
          <cell r="A5134" t="str">
            <v>5515230451026414ZZ11</v>
          </cell>
          <cell r="F5134">
            <v>0</v>
          </cell>
        </row>
        <row r="5135">
          <cell r="A5135" t="str">
            <v>5515230451F26MRCZZ11</v>
          </cell>
          <cell r="F5135">
            <v>0</v>
          </cell>
        </row>
        <row r="5136">
          <cell r="A5136" t="str">
            <v>5515230541026MRCZZ11</v>
          </cell>
          <cell r="F5136">
            <v>50511.65</v>
          </cell>
        </row>
        <row r="5137">
          <cell r="A5137" t="str">
            <v>5515232360026MRCZZ11</v>
          </cell>
          <cell r="F5137">
            <v>0</v>
          </cell>
        </row>
        <row r="5138">
          <cell r="A5138" t="str">
            <v>5515272242026MRCZZ11</v>
          </cell>
          <cell r="F5138">
            <v>0</v>
          </cell>
        </row>
        <row r="5139">
          <cell r="A5139" t="str">
            <v>5515272243026MRCZZ11</v>
          </cell>
          <cell r="F5139">
            <v>0</v>
          </cell>
        </row>
        <row r="5140">
          <cell r="A5140" t="str">
            <v>5515272244026MRCZZ11</v>
          </cell>
          <cell r="F5140">
            <v>0</v>
          </cell>
        </row>
        <row r="5141">
          <cell r="A5141" t="str">
            <v>5515272245026MRCZZ11</v>
          </cell>
          <cell r="F5141">
            <v>0</v>
          </cell>
        </row>
        <row r="5142">
          <cell r="A5142" t="str">
            <v>5515272246026MRCZZ11</v>
          </cell>
          <cell r="F5142">
            <v>0</v>
          </cell>
        </row>
        <row r="5143">
          <cell r="A5143" t="str">
            <v>5515272247026MRCZZ11</v>
          </cell>
          <cell r="F5143">
            <v>0</v>
          </cell>
        </row>
        <row r="5144">
          <cell r="A5144" t="str">
            <v>5515272248026MRCZZ11</v>
          </cell>
          <cell r="F5144">
            <v>0</v>
          </cell>
        </row>
        <row r="5145">
          <cell r="A5145" t="str">
            <v>5515272249026MRCZZ11</v>
          </cell>
          <cell r="F5145">
            <v>0</v>
          </cell>
        </row>
        <row r="5146">
          <cell r="A5146" t="str">
            <v>5515272250026MRCZZ11</v>
          </cell>
          <cell r="F5146">
            <v>0</v>
          </cell>
        </row>
        <row r="5147">
          <cell r="A5147" t="str">
            <v>5515395023026MRC1L11</v>
          </cell>
          <cell r="F5147">
            <v>0</v>
          </cell>
        </row>
        <row r="5148">
          <cell r="A5148" t="str">
            <v>55153996050ZZZZZZZ11</v>
          </cell>
          <cell r="F5148">
            <v>-5776213.3099999996</v>
          </cell>
        </row>
        <row r="5149">
          <cell r="A5149" t="str">
            <v>55153996100ZZZZZZZ11</v>
          </cell>
          <cell r="F5149">
            <v>0</v>
          </cell>
        </row>
        <row r="5150">
          <cell r="A5150" t="str">
            <v>55158100010ZZZZZZZ11</v>
          </cell>
          <cell r="F5150">
            <v>6517196.5700000003</v>
          </cell>
        </row>
        <row r="5151">
          <cell r="A5151" t="str">
            <v>55158100020ZZZZZZZ11</v>
          </cell>
          <cell r="F5151">
            <v>0</v>
          </cell>
        </row>
        <row r="5152">
          <cell r="A5152" t="str">
            <v>55158100030ZZZZZZZ11</v>
          </cell>
          <cell r="F5152">
            <v>0</v>
          </cell>
        </row>
        <row r="5153">
          <cell r="A5153" t="str">
            <v>55158100040ZZZZZZZ11</v>
          </cell>
          <cell r="F5153">
            <v>5776213.3099999996</v>
          </cell>
        </row>
        <row r="5154">
          <cell r="A5154" t="str">
            <v>55158100050ZZZZZZZ11</v>
          </cell>
          <cell r="F5154">
            <v>0</v>
          </cell>
        </row>
        <row r="5155">
          <cell r="A5155" t="str">
            <v>55158100060ZZZZZZZ11</v>
          </cell>
          <cell r="F5155">
            <v>0</v>
          </cell>
        </row>
        <row r="5156">
          <cell r="A5156" t="str">
            <v>5516142450029ZZZZZ11</v>
          </cell>
          <cell r="F5156">
            <v>-1308857.83</v>
          </cell>
        </row>
        <row r="5157">
          <cell r="A5157" t="str">
            <v>5516142450129ZZZZZ11</v>
          </cell>
          <cell r="F5157">
            <v>0</v>
          </cell>
        </row>
        <row r="5158">
          <cell r="A5158" t="str">
            <v>5516211001026MRCZZ11</v>
          </cell>
          <cell r="F5158">
            <v>913548.99</v>
          </cell>
        </row>
        <row r="5159">
          <cell r="A5159" t="str">
            <v>5516211034026MRCZZ11</v>
          </cell>
          <cell r="F5159">
            <v>0.01</v>
          </cell>
        </row>
        <row r="5160">
          <cell r="A5160" t="str">
            <v>5516211046026MRCZZ11</v>
          </cell>
          <cell r="F5160">
            <v>76086.990000000005</v>
          </cell>
        </row>
        <row r="5161">
          <cell r="A5161" t="str">
            <v>5516213001026MRCZZ11</v>
          </cell>
          <cell r="F5161">
            <v>525.01</v>
          </cell>
        </row>
        <row r="5162">
          <cell r="A5162" t="str">
            <v>5516213010026MRCZZ11</v>
          </cell>
          <cell r="F5162">
            <v>5097.01</v>
          </cell>
        </row>
        <row r="5163">
          <cell r="A5163" t="str">
            <v>5516213020026MRCZZ11</v>
          </cell>
          <cell r="F5163">
            <v>136782</v>
          </cell>
        </row>
        <row r="5164">
          <cell r="A5164" t="str">
            <v>5516213030026MRCZZ11</v>
          </cell>
          <cell r="F5164">
            <v>177616.49</v>
          </cell>
        </row>
        <row r="5165">
          <cell r="A5165" t="str">
            <v>5516213040026MRCZZ11</v>
          </cell>
          <cell r="F5165">
            <v>8923.19</v>
          </cell>
        </row>
        <row r="5166">
          <cell r="A5166" t="str">
            <v>5516230361026MRCZZ11</v>
          </cell>
          <cell r="F5166">
            <v>0</v>
          </cell>
        </row>
        <row r="5167">
          <cell r="A5167" t="str">
            <v>5516230451026MRCZZ11</v>
          </cell>
          <cell r="F5167">
            <v>0</v>
          </cell>
        </row>
        <row r="5168">
          <cell r="A5168" t="str">
            <v>5516230541026MRCZZ11</v>
          </cell>
          <cell r="F5168">
            <v>10608.6</v>
          </cell>
        </row>
        <row r="5169">
          <cell r="A5169" t="str">
            <v>5516230610026MRCZZ11</v>
          </cell>
          <cell r="F5169">
            <v>0</v>
          </cell>
        </row>
        <row r="5170">
          <cell r="A5170" t="str">
            <v>5516272242026MRCZZ11</v>
          </cell>
          <cell r="F5170">
            <v>0</v>
          </cell>
        </row>
        <row r="5171">
          <cell r="A5171" t="str">
            <v>5516272243026MRCZZ11</v>
          </cell>
          <cell r="F5171">
            <v>0</v>
          </cell>
        </row>
        <row r="5172">
          <cell r="A5172" t="str">
            <v>5516272244026MRCZZ11</v>
          </cell>
          <cell r="F5172">
            <v>0</v>
          </cell>
        </row>
        <row r="5173">
          <cell r="A5173" t="str">
            <v>5516272245026MRCZZ11</v>
          </cell>
          <cell r="F5173">
            <v>0</v>
          </cell>
        </row>
        <row r="5174">
          <cell r="A5174" t="str">
            <v>5516272246026MRCZZ11</v>
          </cell>
          <cell r="F5174">
            <v>0</v>
          </cell>
        </row>
        <row r="5175">
          <cell r="A5175" t="str">
            <v>5516272247026MRCZZ11</v>
          </cell>
          <cell r="F5175">
            <v>0</v>
          </cell>
        </row>
        <row r="5176">
          <cell r="A5176" t="str">
            <v>5516272248026MRCZZ11</v>
          </cell>
          <cell r="F5176">
            <v>0</v>
          </cell>
        </row>
        <row r="5177">
          <cell r="A5177" t="str">
            <v>5516272249026MRCZZ11</v>
          </cell>
          <cell r="F5177">
            <v>0</v>
          </cell>
        </row>
        <row r="5178">
          <cell r="A5178" t="str">
            <v>5516272250026MRCZZ11</v>
          </cell>
          <cell r="F5178">
            <v>0</v>
          </cell>
        </row>
        <row r="5179">
          <cell r="A5179" t="str">
            <v>5516393011026MRC9511</v>
          </cell>
          <cell r="F5179">
            <v>0</v>
          </cell>
        </row>
        <row r="5180">
          <cell r="A5180" t="str">
            <v>5516395023026MRC1L11</v>
          </cell>
          <cell r="F5180">
            <v>0</v>
          </cell>
        </row>
        <row r="5181">
          <cell r="A5181" t="str">
            <v>5516395046026MRC2711</v>
          </cell>
          <cell r="F5181">
            <v>703583.91</v>
          </cell>
        </row>
        <row r="5182">
          <cell r="A5182" t="str">
            <v>5516396011026MRC4F11</v>
          </cell>
          <cell r="F5182">
            <v>14901.29</v>
          </cell>
        </row>
        <row r="5183">
          <cell r="A5183" t="str">
            <v>55163996050ZZZZZZZ11</v>
          </cell>
          <cell r="F5183">
            <v>-586059.43000000005</v>
          </cell>
        </row>
        <row r="5184">
          <cell r="A5184" t="str">
            <v>55163996100ZZZZZZZ11</v>
          </cell>
          <cell r="F5184">
            <v>0</v>
          </cell>
        </row>
        <row r="5185">
          <cell r="A5185" t="str">
            <v>55168100010ZZZZZZZ11</v>
          </cell>
          <cell r="F5185">
            <v>-69563.47</v>
          </cell>
        </row>
        <row r="5186">
          <cell r="A5186" t="str">
            <v>55168100020ZZZZZZZ11</v>
          </cell>
          <cell r="F5186">
            <v>0</v>
          </cell>
        </row>
        <row r="5187">
          <cell r="A5187" t="str">
            <v>55168100030ZZZZZZZ11</v>
          </cell>
          <cell r="F5187">
            <v>0</v>
          </cell>
        </row>
        <row r="5188">
          <cell r="A5188" t="str">
            <v>55168100040ZZZZZZZ11</v>
          </cell>
          <cell r="F5188">
            <v>586059.43000000005</v>
          </cell>
        </row>
        <row r="5189">
          <cell r="A5189" t="str">
            <v>55168100050ZZZZZZZ11</v>
          </cell>
          <cell r="F5189">
            <v>0</v>
          </cell>
        </row>
        <row r="5190">
          <cell r="A5190" t="str">
            <v>55168100060ZZZZZZZ11</v>
          </cell>
          <cell r="F5190">
            <v>0</v>
          </cell>
        </row>
        <row r="5191">
          <cell r="A5191" t="str">
            <v>5517395023026MRC1L11</v>
          </cell>
          <cell r="F5191">
            <v>0</v>
          </cell>
        </row>
        <row r="5192">
          <cell r="A5192" t="str">
            <v>55173996050ZZZZZZZ11</v>
          </cell>
          <cell r="F5192">
            <v>0</v>
          </cell>
        </row>
        <row r="5193">
          <cell r="A5193" t="str">
            <v>55173996100ZZZZZZZ11</v>
          </cell>
          <cell r="F5193">
            <v>0</v>
          </cell>
        </row>
        <row r="5194">
          <cell r="A5194" t="str">
            <v>55178100010ZZZZZZZ11</v>
          </cell>
          <cell r="F5194">
            <v>0</v>
          </cell>
        </row>
        <row r="5195">
          <cell r="A5195" t="str">
            <v>55178100020ZZZZZZZ11</v>
          </cell>
          <cell r="F5195">
            <v>0</v>
          </cell>
        </row>
        <row r="5196">
          <cell r="A5196" t="str">
            <v>55178100030ZZZZZZZ11</v>
          </cell>
          <cell r="F5196">
            <v>0</v>
          </cell>
        </row>
        <row r="5197">
          <cell r="A5197" t="str">
            <v>55178100040ZZZZZZZ11</v>
          </cell>
          <cell r="F5197">
            <v>0</v>
          </cell>
        </row>
        <row r="5198">
          <cell r="A5198" t="str">
            <v>55178100050ZZZZZZZ11</v>
          </cell>
          <cell r="F5198">
            <v>0</v>
          </cell>
        </row>
        <row r="5199">
          <cell r="A5199" t="str">
            <v>55178100060ZZZZZZZ11</v>
          </cell>
          <cell r="F5199">
            <v>0</v>
          </cell>
        </row>
        <row r="5200">
          <cell r="A5200" t="str">
            <v>5541211001026MRCZZ11</v>
          </cell>
          <cell r="F5200">
            <v>32511919.050000001</v>
          </cell>
        </row>
        <row r="5201">
          <cell r="A5201" t="str">
            <v>5541211022026MRCZZ11</v>
          </cell>
          <cell r="F5201">
            <v>77990</v>
          </cell>
        </row>
        <row r="5202">
          <cell r="A5202" t="str">
            <v>5541211026026MRCZZ11</v>
          </cell>
          <cell r="F5202">
            <v>151721.85999999999</v>
          </cell>
        </row>
        <row r="5203">
          <cell r="A5203" t="str">
            <v>5541211034026MRCZZ11</v>
          </cell>
          <cell r="F5203">
            <v>2176716.42</v>
          </cell>
        </row>
        <row r="5204">
          <cell r="A5204" t="str">
            <v>5541211036026MRCZZ11</v>
          </cell>
          <cell r="F5204">
            <v>2884614.84</v>
          </cell>
        </row>
        <row r="5205">
          <cell r="A5205" t="str">
            <v>5541211038026MRCZZ11</v>
          </cell>
          <cell r="F5205">
            <v>2268619.39</v>
          </cell>
        </row>
        <row r="5206">
          <cell r="A5206" t="str">
            <v>5541211040026MRCZZ11</v>
          </cell>
          <cell r="F5206">
            <v>5535557.9199999999</v>
          </cell>
        </row>
        <row r="5207">
          <cell r="A5207" t="str">
            <v>5541211042026MRCZZ11</v>
          </cell>
          <cell r="F5207">
            <v>220513.72</v>
          </cell>
        </row>
        <row r="5208">
          <cell r="A5208" t="str">
            <v>5541211044026MRCZZ11</v>
          </cell>
          <cell r="F5208">
            <v>284902.43</v>
          </cell>
        </row>
        <row r="5209">
          <cell r="A5209" t="str">
            <v>5541211046026MRCZZ11</v>
          </cell>
          <cell r="F5209">
            <v>2527155.73</v>
          </cell>
        </row>
        <row r="5210">
          <cell r="A5210" t="str">
            <v>5541211050026MRCZZ11</v>
          </cell>
          <cell r="F5210">
            <v>604556.67000000004</v>
          </cell>
        </row>
        <row r="5211">
          <cell r="A5211" t="str">
            <v>5541211056026MRCZZ11</v>
          </cell>
          <cell r="F5211">
            <v>1630472.67</v>
          </cell>
        </row>
        <row r="5212">
          <cell r="A5212" t="str">
            <v>5541211060026MRCZZ11</v>
          </cell>
          <cell r="F5212">
            <v>93894</v>
          </cell>
        </row>
        <row r="5213">
          <cell r="A5213" t="str">
            <v>5541213001026MRCZZ11</v>
          </cell>
          <cell r="F5213">
            <v>14700</v>
          </cell>
        </row>
        <row r="5214">
          <cell r="A5214" t="str">
            <v>5541213010026MRCZZ11</v>
          </cell>
          <cell r="F5214">
            <v>331715.89</v>
          </cell>
        </row>
        <row r="5215">
          <cell r="A5215" t="str">
            <v>5541213020026MRCZZ11</v>
          </cell>
          <cell r="F5215">
            <v>3288136.14</v>
          </cell>
        </row>
        <row r="5216">
          <cell r="A5216" t="str">
            <v>5541213030026MRCZZ11</v>
          </cell>
          <cell r="F5216">
            <v>5013994.16</v>
          </cell>
        </row>
        <row r="5217">
          <cell r="A5217" t="str">
            <v>5541213040026MRCZZ11</v>
          </cell>
          <cell r="F5217">
            <v>232199.91</v>
          </cell>
        </row>
        <row r="5218">
          <cell r="A5218" t="str">
            <v>5541226540026MRCZZ11</v>
          </cell>
          <cell r="F5218">
            <v>58062725.75</v>
          </cell>
        </row>
        <row r="5219">
          <cell r="A5219" t="str">
            <v>5541226630026MRCZZ11</v>
          </cell>
          <cell r="F5219">
            <v>0</v>
          </cell>
        </row>
        <row r="5220">
          <cell r="A5220" t="str">
            <v>5541228540026MRCZZ11</v>
          </cell>
          <cell r="F5220">
            <v>0</v>
          </cell>
        </row>
        <row r="5221">
          <cell r="A5221" t="str">
            <v>5541230361026MRCZZ11</v>
          </cell>
          <cell r="F5221">
            <v>0</v>
          </cell>
        </row>
        <row r="5222">
          <cell r="A5222" t="str">
            <v>5541230451026MRCZZ11</v>
          </cell>
          <cell r="F5222">
            <v>3476.73</v>
          </cell>
        </row>
        <row r="5223">
          <cell r="A5223" t="str">
            <v>5541230511026MRCZZ11</v>
          </cell>
          <cell r="F5223">
            <v>0</v>
          </cell>
        </row>
        <row r="5224">
          <cell r="A5224" t="str">
            <v>5541230541026MRCZZ11</v>
          </cell>
          <cell r="F5224">
            <v>524810.68999999994</v>
          </cell>
        </row>
        <row r="5225">
          <cell r="A5225" t="str">
            <v>5541230610026MRCZZ11</v>
          </cell>
          <cell r="F5225">
            <v>0</v>
          </cell>
        </row>
        <row r="5226">
          <cell r="A5226" t="str">
            <v>5541232360026MRCZZ11</v>
          </cell>
          <cell r="F5226">
            <v>6229.19</v>
          </cell>
        </row>
        <row r="5227">
          <cell r="A5227" t="str">
            <v>5541232360G26MRCZZ11</v>
          </cell>
          <cell r="F5227">
            <v>0</v>
          </cell>
        </row>
        <row r="5228">
          <cell r="A5228" t="str">
            <v>5541272242026MRCZZ11</v>
          </cell>
          <cell r="F5228">
            <v>0</v>
          </cell>
        </row>
        <row r="5229">
          <cell r="A5229" t="str">
            <v>5541272243026MRCZZ11</v>
          </cell>
          <cell r="F5229">
            <v>0</v>
          </cell>
        </row>
        <row r="5230">
          <cell r="A5230" t="str">
            <v>5541272244026MRCZZ11</v>
          </cell>
          <cell r="F5230">
            <v>0</v>
          </cell>
        </row>
        <row r="5231">
          <cell r="A5231" t="str">
            <v>5541272245026MRCZZ11</v>
          </cell>
          <cell r="F5231">
            <v>0</v>
          </cell>
        </row>
        <row r="5232">
          <cell r="A5232" t="str">
            <v>5541272246026MRCZZ11</v>
          </cell>
          <cell r="F5232">
            <v>0</v>
          </cell>
        </row>
        <row r="5233">
          <cell r="A5233" t="str">
            <v>5541272247026MRCZZ11</v>
          </cell>
          <cell r="F5233">
            <v>0</v>
          </cell>
        </row>
        <row r="5234">
          <cell r="A5234" t="str">
            <v>5541272248026MRCZZ11</v>
          </cell>
          <cell r="F5234">
            <v>0</v>
          </cell>
        </row>
        <row r="5235">
          <cell r="A5235" t="str">
            <v>5541272249026MRCZZ11</v>
          </cell>
          <cell r="F5235">
            <v>0</v>
          </cell>
        </row>
        <row r="5236">
          <cell r="A5236" t="str">
            <v>5541272250026MRCZZ11</v>
          </cell>
          <cell r="F5236">
            <v>0</v>
          </cell>
        </row>
        <row r="5237">
          <cell r="A5237" t="str">
            <v>5541272360026MRCZZ11</v>
          </cell>
          <cell r="F5237">
            <v>2863848.95</v>
          </cell>
        </row>
        <row r="5238">
          <cell r="A5238" t="str">
            <v>5541320165026MRCZZ11</v>
          </cell>
          <cell r="F5238">
            <v>0</v>
          </cell>
        </row>
        <row r="5239">
          <cell r="A5239" t="str">
            <v>5541320170026MRCZZ11</v>
          </cell>
          <cell r="F5239">
            <v>0</v>
          </cell>
        </row>
        <row r="5240">
          <cell r="A5240" t="str">
            <v>5541320280026MRCZZ11</v>
          </cell>
          <cell r="F5240">
            <v>0</v>
          </cell>
        </row>
        <row r="5241">
          <cell r="A5241" t="str">
            <v>5541320285026MRCZZ11</v>
          </cell>
          <cell r="F5241">
            <v>603051.48</v>
          </cell>
        </row>
        <row r="5242">
          <cell r="A5242" t="str">
            <v>5541320295026MRCZZ11</v>
          </cell>
          <cell r="F5242">
            <v>0</v>
          </cell>
        </row>
        <row r="5243">
          <cell r="A5243" t="str">
            <v>5541320300026MRCZZ11</v>
          </cell>
          <cell r="F5243">
            <v>0</v>
          </cell>
        </row>
        <row r="5244">
          <cell r="A5244" t="str">
            <v>5541350005026MRCZZ11</v>
          </cell>
          <cell r="F5244">
            <v>0</v>
          </cell>
        </row>
        <row r="5245">
          <cell r="A5245" t="str">
            <v>5541350035026MRCZZ11</v>
          </cell>
          <cell r="F5245">
            <v>0</v>
          </cell>
        </row>
        <row r="5246">
          <cell r="A5246" t="str">
            <v>5541350085026MRCZZ11</v>
          </cell>
          <cell r="F5246">
            <v>50055.63</v>
          </cell>
        </row>
        <row r="5247">
          <cell r="A5247" t="str">
            <v>5541360005026MRCZZ11</v>
          </cell>
          <cell r="F5247">
            <v>0</v>
          </cell>
        </row>
        <row r="5248">
          <cell r="A5248" t="str">
            <v>5541360035026MRCZZ11</v>
          </cell>
          <cell r="F5248">
            <v>0</v>
          </cell>
        </row>
        <row r="5249">
          <cell r="A5249" t="str">
            <v>5541360085026MRCZZ11</v>
          </cell>
          <cell r="F5249">
            <v>0</v>
          </cell>
        </row>
        <row r="5250">
          <cell r="A5250" t="str">
            <v>5541392046026MRC8K11</v>
          </cell>
          <cell r="F5250">
            <v>-50464870.810000002</v>
          </cell>
        </row>
        <row r="5251">
          <cell r="A5251" t="str">
            <v>5541393011026MRC9511</v>
          </cell>
          <cell r="F5251">
            <v>0</v>
          </cell>
        </row>
        <row r="5252">
          <cell r="A5252" t="str">
            <v>5541395002026MRC1211</v>
          </cell>
          <cell r="F5252">
            <v>719754.78</v>
          </cell>
        </row>
        <row r="5253">
          <cell r="A5253" t="str">
            <v>5541395017026MRC1H11</v>
          </cell>
          <cell r="F5253">
            <v>492307.75</v>
          </cell>
        </row>
        <row r="5254">
          <cell r="A5254" t="str">
            <v>5541395023026MRC1L11</v>
          </cell>
          <cell r="F5254">
            <v>0</v>
          </cell>
        </row>
        <row r="5255">
          <cell r="A5255" t="str">
            <v>5541395046026MRC2711</v>
          </cell>
          <cell r="F5255">
            <v>192940.17</v>
          </cell>
        </row>
        <row r="5256">
          <cell r="A5256" t="str">
            <v>5541396011026MRC4F11</v>
          </cell>
          <cell r="F5256">
            <v>7818.37</v>
          </cell>
        </row>
        <row r="5257">
          <cell r="A5257" t="str">
            <v>55413996050ZZZZZZZ11</v>
          </cell>
          <cell r="F5257">
            <v>-64452701.509999998</v>
          </cell>
        </row>
        <row r="5258">
          <cell r="A5258" t="str">
            <v>55413996100ZZZZZZZ11</v>
          </cell>
          <cell r="F5258">
            <v>0</v>
          </cell>
        </row>
        <row r="5259">
          <cell r="A5259" t="str">
            <v>55416456010ZZZZZZZ11</v>
          </cell>
          <cell r="F5259">
            <v>0</v>
          </cell>
        </row>
        <row r="5260">
          <cell r="A5260" t="str">
            <v>5541645602026Q41ZZ11</v>
          </cell>
          <cell r="F5260">
            <v>0</v>
          </cell>
        </row>
        <row r="5261">
          <cell r="A5261" t="str">
            <v>55416456020CFQ41ZZ11</v>
          </cell>
          <cell r="F5261">
            <v>0</v>
          </cell>
        </row>
        <row r="5262">
          <cell r="A5262" t="str">
            <v>55416456030ZZZZZZZ11</v>
          </cell>
          <cell r="F5262">
            <v>0</v>
          </cell>
        </row>
        <row r="5263">
          <cell r="A5263" t="str">
            <v>55416456040ZZZZZZZ11</v>
          </cell>
          <cell r="F5263">
            <v>0</v>
          </cell>
        </row>
        <row r="5264">
          <cell r="A5264" t="str">
            <v>55416456050ZZZZZZZ11</v>
          </cell>
          <cell r="F5264">
            <v>0</v>
          </cell>
        </row>
        <row r="5265">
          <cell r="A5265" t="str">
            <v>55416456060ZZZZZZZ11</v>
          </cell>
          <cell r="F5265">
            <v>0</v>
          </cell>
        </row>
        <row r="5266">
          <cell r="A5266" t="str">
            <v>55416456070ZZZZZZZ11</v>
          </cell>
          <cell r="F5266">
            <v>0</v>
          </cell>
        </row>
        <row r="5267">
          <cell r="A5267" t="str">
            <v>55416456080ZZZZZZZ11</v>
          </cell>
          <cell r="F5267">
            <v>0</v>
          </cell>
        </row>
        <row r="5268">
          <cell r="A5268" t="str">
            <v>55416456210ZZZZZZZ11</v>
          </cell>
          <cell r="F5268">
            <v>0</v>
          </cell>
        </row>
        <row r="5269">
          <cell r="A5269" t="str">
            <v>55416456220ZZZZZZZ11</v>
          </cell>
          <cell r="F5269">
            <v>0</v>
          </cell>
        </row>
        <row r="5270">
          <cell r="A5270" t="str">
            <v>55416456230ZZZZZZZ11</v>
          </cell>
          <cell r="F5270">
            <v>0</v>
          </cell>
        </row>
        <row r="5271">
          <cell r="A5271" t="str">
            <v>55416456240ZZZZZZZ11</v>
          </cell>
          <cell r="F5271">
            <v>0</v>
          </cell>
        </row>
        <row r="5272">
          <cell r="A5272" t="str">
            <v>55416456250ZZZZZZZ11</v>
          </cell>
          <cell r="F5272">
            <v>0</v>
          </cell>
        </row>
        <row r="5273">
          <cell r="A5273" t="str">
            <v>55416456310ZZZZZZZ11</v>
          </cell>
          <cell r="F5273">
            <v>0</v>
          </cell>
        </row>
        <row r="5274">
          <cell r="A5274" t="str">
            <v>55416456320ZZZZZZZ11</v>
          </cell>
          <cell r="F5274">
            <v>0</v>
          </cell>
        </row>
        <row r="5275">
          <cell r="A5275" t="str">
            <v>55416456330ZZZZZZZ11</v>
          </cell>
          <cell r="F5275">
            <v>0</v>
          </cell>
        </row>
        <row r="5276">
          <cell r="A5276" t="str">
            <v>55416456340ZZZZZZZ11</v>
          </cell>
          <cell r="F5276">
            <v>0</v>
          </cell>
        </row>
        <row r="5277">
          <cell r="A5277" t="str">
            <v>55416473510ZZZZZZZ11</v>
          </cell>
          <cell r="F5277">
            <v>58757191.210000001</v>
          </cell>
        </row>
        <row r="5278">
          <cell r="A5278" t="str">
            <v>55416473530ZZZZZZZ11</v>
          </cell>
          <cell r="F5278">
            <v>0</v>
          </cell>
        </row>
        <row r="5279">
          <cell r="A5279" t="str">
            <v>55416473540ZZZZZZZ11</v>
          </cell>
          <cell r="F5279">
            <v>0</v>
          </cell>
        </row>
        <row r="5280">
          <cell r="A5280" t="str">
            <v>55416473550ZZZZZZZ11</v>
          </cell>
          <cell r="F5280">
            <v>0</v>
          </cell>
        </row>
        <row r="5281">
          <cell r="A5281" t="str">
            <v>55416473560ZZZZZZZ11</v>
          </cell>
          <cell r="F5281">
            <v>-4847612.82</v>
          </cell>
        </row>
        <row r="5282">
          <cell r="A5282" t="str">
            <v>55416473570ZZZZZZZ11</v>
          </cell>
          <cell r="F5282">
            <v>0</v>
          </cell>
        </row>
        <row r="5283">
          <cell r="A5283" t="str">
            <v>55416473580ZZZZZZZ11</v>
          </cell>
          <cell r="F5283">
            <v>0</v>
          </cell>
        </row>
        <row r="5284">
          <cell r="A5284" t="str">
            <v>55416473610ZZZZZZZ11</v>
          </cell>
          <cell r="F5284">
            <v>-47968088.619999997</v>
          </cell>
        </row>
        <row r="5285">
          <cell r="A5285" t="str">
            <v>55416473620ZZZZZZZ11</v>
          </cell>
          <cell r="F5285">
            <v>0</v>
          </cell>
        </row>
        <row r="5286">
          <cell r="A5286" t="str">
            <v>55416473630ZZZZZZZ11</v>
          </cell>
          <cell r="F5286">
            <v>-2728806.49</v>
          </cell>
        </row>
        <row r="5287">
          <cell r="A5287" t="str">
            <v>55416473640ZZZZZZZ11</v>
          </cell>
          <cell r="F5287">
            <v>4244561.34</v>
          </cell>
        </row>
        <row r="5288">
          <cell r="A5288" t="str">
            <v>55416473650ZZZZZZZ11</v>
          </cell>
          <cell r="F5288">
            <v>0</v>
          </cell>
        </row>
        <row r="5289">
          <cell r="A5289" t="str">
            <v>55416473710ZZZZZZZ11</v>
          </cell>
          <cell r="F5289">
            <v>0</v>
          </cell>
        </row>
        <row r="5290">
          <cell r="A5290" t="str">
            <v>55416473720ZZZZZZZ11</v>
          </cell>
          <cell r="F5290">
            <v>-50055.63</v>
          </cell>
        </row>
        <row r="5291">
          <cell r="A5291" t="str">
            <v>55416473730ZZZZZZZ11</v>
          </cell>
          <cell r="F5291">
            <v>0</v>
          </cell>
        </row>
        <row r="5292">
          <cell r="A5292" t="str">
            <v>55416473740ZZZZZZZ11</v>
          </cell>
          <cell r="F5292">
            <v>0</v>
          </cell>
        </row>
        <row r="5293">
          <cell r="A5293" t="str">
            <v>55416474010ZZZZZZZ11</v>
          </cell>
          <cell r="F5293">
            <v>1482482.88</v>
          </cell>
        </row>
        <row r="5294">
          <cell r="A5294" t="str">
            <v>55416474030ZZZZZZZ11</v>
          </cell>
          <cell r="F5294">
            <v>0</v>
          </cell>
        </row>
        <row r="5295">
          <cell r="A5295" t="str">
            <v>55416474040ZZZZZZZ11</v>
          </cell>
          <cell r="F5295">
            <v>0</v>
          </cell>
        </row>
        <row r="5296">
          <cell r="A5296" t="str">
            <v>55416474050ZZZZZZZ11</v>
          </cell>
          <cell r="F5296">
            <v>0</v>
          </cell>
        </row>
        <row r="5297">
          <cell r="A5297" t="str">
            <v>55416474060ZZZZZZZ11</v>
          </cell>
          <cell r="F5297">
            <v>0</v>
          </cell>
        </row>
        <row r="5298">
          <cell r="A5298" t="str">
            <v>55416474070ZZZZZZZ11</v>
          </cell>
          <cell r="F5298">
            <v>0</v>
          </cell>
        </row>
        <row r="5299">
          <cell r="A5299" t="str">
            <v>55416474080ZZZZZZZ11</v>
          </cell>
          <cell r="F5299">
            <v>0</v>
          </cell>
        </row>
        <row r="5300">
          <cell r="A5300" t="str">
            <v>55416474210ZZZZZZZ11</v>
          </cell>
          <cell r="F5300">
            <v>-694150.13</v>
          </cell>
        </row>
        <row r="5301">
          <cell r="A5301" t="str">
            <v>55416474220ZZZZZZZ11</v>
          </cell>
          <cell r="F5301">
            <v>0</v>
          </cell>
        </row>
        <row r="5302">
          <cell r="A5302" t="str">
            <v>55416474230ZZZZZZZ11</v>
          </cell>
          <cell r="F5302">
            <v>-135042.46</v>
          </cell>
        </row>
        <row r="5303">
          <cell r="A5303" t="str">
            <v>55416474240ZZZZZZZ11</v>
          </cell>
          <cell r="F5303">
            <v>0</v>
          </cell>
        </row>
        <row r="5304">
          <cell r="A5304" t="str">
            <v>55416474250ZZZZZZZ11</v>
          </cell>
          <cell r="F5304">
            <v>0</v>
          </cell>
        </row>
        <row r="5305">
          <cell r="A5305" t="str">
            <v>55416474310ZZZZZZZ11</v>
          </cell>
          <cell r="F5305">
            <v>0</v>
          </cell>
        </row>
        <row r="5306">
          <cell r="A5306" t="str">
            <v>55416474320ZZZZZZZ11</v>
          </cell>
          <cell r="F5306">
            <v>0</v>
          </cell>
        </row>
        <row r="5307">
          <cell r="A5307" t="str">
            <v>55416474330ZZZZZZZ11</v>
          </cell>
          <cell r="F5307">
            <v>0</v>
          </cell>
        </row>
        <row r="5308">
          <cell r="A5308" t="str">
            <v>55416474340ZZZZZZZ11</v>
          </cell>
          <cell r="F5308">
            <v>0</v>
          </cell>
        </row>
        <row r="5309">
          <cell r="A5309" t="str">
            <v>55416680010ZZZZZZZ11</v>
          </cell>
          <cell r="F5309">
            <v>0</v>
          </cell>
        </row>
        <row r="5310">
          <cell r="A5310" t="str">
            <v>55416680020ZZZZZZZ11</v>
          </cell>
          <cell r="F5310">
            <v>0</v>
          </cell>
        </row>
        <row r="5311">
          <cell r="A5311" t="str">
            <v>55416680030ZZZZZZZ11</v>
          </cell>
          <cell r="F5311">
            <v>0</v>
          </cell>
        </row>
        <row r="5312">
          <cell r="A5312" t="str">
            <v>55416680040ZZZZZZZ11</v>
          </cell>
          <cell r="F5312">
            <v>0</v>
          </cell>
        </row>
        <row r="5313">
          <cell r="A5313" t="str">
            <v>55416680050ZZZZZZZ11</v>
          </cell>
          <cell r="F5313">
            <v>0</v>
          </cell>
        </row>
        <row r="5314">
          <cell r="A5314" t="str">
            <v>55416680060ZZZZZZZ11</v>
          </cell>
          <cell r="F5314">
            <v>0</v>
          </cell>
        </row>
        <row r="5315">
          <cell r="A5315" t="str">
            <v>55416680070ZZZZZZZ11</v>
          </cell>
          <cell r="F5315">
            <v>0</v>
          </cell>
        </row>
        <row r="5316">
          <cell r="A5316" t="str">
            <v>55416680080ZZZZZZZ11</v>
          </cell>
          <cell r="F5316">
            <v>0</v>
          </cell>
        </row>
        <row r="5317">
          <cell r="A5317" t="str">
            <v>55416680090ZZZZZZZ11</v>
          </cell>
          <cell r="F5317">
            <v>0</v>
          </cell>
        </row>
        <row r="5318">
          <cell r="A5318" t="str">
            <v>55416680100ZZZZZZZ11</v>
          </cell>
          <cell r="F5318">
            <v>0</v>
          </cell>
        </row>
        <row r="5319">
          <cell r="A5319" t="str">
            <v>55418100010ZZZZZZZ11</v>
          </cell>
          <cell r="F5319">
            <v>153317044.59999999</v>
          </cell>
        </row>
        <row r="5320">
          <cell r="A5320" t="str">
            <v>55418100020ZZZZZZZ11</v>
          </cell>
          <cell r="F5320">
            <v>0</v>
          </cell>
        </row>
        <row r="5321">
          <cell r="A5321" t="str">
            <v>55418100030ZZZZZZZ11</v>
          </cell>
          <cell r="F5321">
            <v>0</v>
          </cell>
        </row>
        <row r="5322">
          <cell r="A5322" t="str">
            <v>55418100040ZZZZZZZ11</v>
          </cell>
          <cell r="F5322">
            <v>64452701.509999998</v>
          </cell>
        </row>
        <row r="5323">
          <cell r="A5323" t="str">
            <v>55418100050ZZZZZZZ11</v>
          </cell>
          <cell r="F5323">
            <v>0</v>
          </cell>
        </row>
        <row r="5324">
          <cell r="A5324" t="str">
            <v>55418100060ZZZZZZZ11</v>
          </cell>
          <cell r="F5324">
            <v>0</v>
          </cell>
        </row>
        <row r="5325">
          <cell r="A5325" t="str">
            <v>5601211001026MRCZZ12</v>
          </cell>
          <cell r="F5325">
            <v>2377421.14</v>
          </cell>
        </row>
        <row r="5326">
          <cell r="A5326" t="str">
            <v>5601211022026MRCZZ12</v>
          </cell>
          <cell r="F5326">
            <v>10000</v>
          </cell>
        </row>
        <row r="5327">
          <cell r="A5327" t="str">
            <v>5601211026026MRCZZ11</v>
          </cell>
          <cell r="F5327">
            <v>0</v>
          </cell>
        </row>
        <row r="5328">
          <cell r="A5328" t="str">
            <v>5601211026026MRCZZ12</v>
          </cell>
          <cell r="F5328">
            <v>5981.59</v>
          </cell>
        </row>
        <row r="5329">
          <cell r="A5329" t="str">
            <v>5601211028026MRCZZ12</v>
          </cell>
          <cell r="F5329">
            <v>915.6</v>
          </cell>
        </row>
        <row r="5330">
          <cell r="A5330" t="str">
            <v>5601211034026MRCZZ12</v>
          </cell>
          <cell r="F5330">
            <v>197536.79</v>
          </cell>
        </row>
        <row r="5331">
          <cell r="A5331" t="str">
            <v>5601211036026MRCZZ11</v>
          </cell>
          <cell r="F5331">
            <v>0</v>
          </cell>
        </row>
        <row r="5332">
          <cell r="A5332" t="str">
            <v>5601211038026MRCZZ11</v>
          </cell>
          <cell r="F5332">
            <v>0</v>
          </cell>
        </row>
        <row r="5333">
          <cell r="A5333" t="str">
            <v>5601211038026MRCZZ12</v>
          </cell>
          <cell r="F5333">
            <v>4160.6000000000004</v>
          </cell>
        </row>
        <row r="5334">
          <cell r="A5334" t="str">
            <v>5601211044026MRCZZ12</v>
          </cell>
          <cell r="F5334">
            <v>1363.04</v>
          </cell>
        </row>
        <row r="5335">
          <cell r="A5335" t="str">
            <v>5601211046026MRCZZ12</v>
          </cell>
          <cell r="F5335">
            <v>122649</v>
          </cell>
        </row>
        <row r="5336">
          <cell r="A5336" t="str">
            <v>5601211050026MRCZZ12</v>
          </cell>
          <cell r="F5336">
            <v>23142.39</v>
          </cell>
        </row>
        <row r="5337">
          <cell r="A5337" t="str">
            <v>5601213001026MRCZZ12</v>
          </cell>
          <cell r="F5337">
            <v>717.5</v>
          </cell>
        </row>
        <row r="5338">
          <cell r="A5338" t="str">
            <v>5601213010026MRCZZ12</v>
          </cell>
          <cell r="F5338">
            <v>17612.740000000002</v>
          </cell>
        </row>
        <row r="5339">
          <cell r="A5339" t="str">
            <v>5601213020026MRCZZ12</v>
          </cell>
          <cell r="F5339">
            <v>243193.19</v>
          </cell>
        </row>
        <row r="5340">
          <cell r="A5340" t="str">
            <v>5601213030026MRCZZ12</v>
          </cell>
          <cell r="F5340">
            <v>452336.81</v>
          </cell>
        </row>
        <row r="5341">
          <cell r="A5341" t="str">
            <v>5601213040026MRCZZ12</v>
          </cell>
          <cell r="F5341">
            <v>12195.04</v>
          </cell>
        </row>
        <row r="5342">
          <cell r="A5342" t="str">
            <v>5601227037026414ZZ12</v>
          </cell>
          <cell r="F5342">
            <v>0</v>
          </cell>
        </row>
        <row r="5343">
          <cell r="A5343" t="str">
            <v>5601230018026MRCZZ12</v>
          </cell>
          <cell r="F5343">
            <v>21339.919999999998</v>
          </cell>
        </row>
        <row r="5344">
          <cell r="A5344" t="str">
            <v>5601230111026MRCZZ12</v>
          </cell>
          <cell r="F5344">
            <v>486.96</v>
          </cell>
        </row>
        <row r="5345">
          <cell r="A5345" t="str">
            <v>5601230332026MRCZZ12</v>
          </cell>
          <cell r="F5345">
            <v>0</v>
          </cell>
        </row>
        <row r="5346">
          <cell r="A5346" t="str">
            <v>5601230452026MRCZZ12</v>
          </cell>
          <cell r="F5346">
            <v>2593</v>
          </cell>
        </row>
        <row r="5347">
          <cell r="A5347" t="str">
            <v>5601230511026MRCZZ12</v>
          </cell>
          <cell r="F5347">
            <v>0</v>
          </cell>
        </row>
        <row r="5348">
          <cell r="A5348" t="str">
            <v>5601230541026MRCZZ12</v>
          </cell>
          <cell r="F5348">
            <v>27985.71</v>
          </cell>
        </row>
        <row r="5349">
          <cell r="A5349" t="str">
            <v>5601230576026MRCZZ12</v>
          </cell>
          <cell r="F5349">
            <v>0</v>
          </cell>
        </row>
        <row r="5350">
          <cell r="A5350" t="str">
            <v>5601230577026MRCZZ12</v>
          </cell>
          <cell r="F5350">
            <v>0</v>
          </cell>
        </row>
        <row r="5351">
          <cell r="A5351" t="str">
            <v>5601230578026MRCZZ12</v>
          </cell>
          <cell r="F5351">
            <v>0</v>
          </cell>
        </row>
        <row r="5352">
          <cell r="A5352" t="str">
            <v>5601230580026MRCZZ12</v>
          </cell>
          <cell r="F5352">
            <v>0</v>
          </cell>
        </row>
        <row r="5353">
          <cell r="A5353" t="str">
            <v>5601230581026MRCZZ12</v>
          </cell>
          <cell r="F5353">
            <v>0</v>
          </cell>
        </row>
        <row r="5354">
          <cell r="A5354" t="str">
            <v>5601230583026MRCZZ12</v>
          </cell>
          <cell r="F5354">
            <v>0</v>
          </cell>
        </row>
        <row r="5355">
          <cell r="A5355" t="str">
            <v>5601230610026MRCZZ12</v>
          </cell>
          <cell r="F5355">
            <v>86</v>
          </cell>
        </row>
        <row r="5356">
          <cell r="A5356" t="str">
            <v>5601232360026MRCZZ12</v>
          </cell>
          <cell r="F5356">
            <v>10483.790000000001</v>
          </cell>
        </row>
        <row r="5357">
          <cell r="A5357" t="str">
            <v>5601272242026MRCZZ12</v>
          </cell>
          <cell r="F5357">
            <v>0</v>
          </cell>
        </row>
        <row r="5358">
          <cell r="A5358" t="str">
            <v>5601272243026MRCZZ12</v>
          </cell>
          <cell r="F5358">
            <v>0</v>
          </cell>
        </row>
        <row r="5359">
          <cell r="A5359" t="str">
            <v>5601272244026MRCZZ12</v>
          </cell>
          <cell r="F5359">
            <v>0</v>
          </cell>
        </row>
        <row r="5360">
          <cell r="A5360" t="str">
            <v>5601272245026MRCZZ12</v>
          </cell>
          <cell r="F5360">
            <v>0</v>
          </cell>
        </row>
        <row r="5361">
          <cell r="A5361" t="str">
            <v>5601272246026MRCZZ12</v>
          </cell>
          <cell r="F5361">
            <v>0</v>
          </cell>
        </row>
        <row r="5362">
          <cell r="A5362" t="str">
            <v>5601272247026MRCZZ12</v>
          </cell>
          <cell r="F5362">
            <v>0</v>
          </cell>
        </row>
        <row r="5363">
          <cell r="A5363" t="str">
            <v>5601272248026MRCZZ12</v>
          </cell>
          <cell r="F5363">
            <v>0</v>
          </cell>
        </row>
        <row r="5364">
          <cell r="A5364" t="str">
            <v>5601272249026MRCZZ12</v>
          </cell>
          <cell r="F5364">
            <v>0</v>
          </cell>
        </row>
        <row r="5365">
          <cell r="A5365" t="str">
            <v>5601272250026MRCZZ12</v>
          </cell>
          <cell r="F5365">
            <v>0</v>
          </cell>
        </row>
        <row r="5366">
          <cell r="A5366" t="str">
            <v>5601395023026MRC1L12</v>
          </cell>
          <cell r="F5366">
            <v>0</v>
          </cell>
        </row>
        <row r="5367">
          <cell r="A5367" t="str">
            <v>5601395049026MRC2A12</v>
          </cell>
          <cell r="F5367">
            <v>333768.48</v>
          </cell>
        </row>
        <row r="5368">
          <cell r="A5368" t="str">
            <v>56013996050ZZZZZZZ11</v>
          </cell>
          <cell r="F5368">
            <v>-3216686.26</v>
          </cell>
        </row>
        <row r="5369">
          <cell r="A5369" t="str">
            <v>56013996100ZZZZZZZ11</v>
          </cell>
          <cell r="F5369">
            <v>0</v>
          </cell>
        </row>
        <row r="5370">
          <cell r="A5370" t="str">
            <v>56018100010ZZZZZZZ11</v>
          </cell>
          <cell r="F5370">
            <v>2237288.81</v>
          </cell>
        </row>
        <row r="5371">
          <cell r="A5371" t="str">
            <v>56018100020ZZZZZZZ11</v>
          </cell>
          <cell r="F5371">
            <v>0</v>
          </cell>
        </row>
        <row r="5372">
          <cell r="A5372" t="str">
            <v>56018100030ZZZZZZZ11</v>
          </cell>
          <cell r="F5372">
            <v>0</v>
          </cell>
        </row>
        <row r="5373">
          <cell r="A5373" t="str">
            <v>56018100040ZZZZZZZ11</v>
          </cell>
          <cell r="F5373">
            <v>3216686.26</v>
          </cell>
        </row>
        <row r="5374">
          <cell r="A5374" t="str">
            <v>56018100050ZZZZZZZ11</v>
          </cell>
          <cell r="F5374">
            <v>0</v>
          </cell>
        </row>
        <row r="5375">
          <cell r="A5375" t="str">
            <v>56018100060ZZZZZZZ11</v>
          </cell>
          <cell r="F5375">
            <v>0</v>
          </cell>
        </row>
        <row r="5376">
          <cell r="A5376" t="str">
            <v>5621140088015ZZZZZ11</v>
          </cell>
          <cell r="F5376">
            <v>-19.579999999999998</v>
          </cell>
        </row>
        <row r="5377">
          <cell r="A5377" t="str">
            <v>5621140088415ZZZZZ11</v>
          </cell>
          <cell r="F5377">
            <v>-31.25</v>
          </cell>
        </row>
        <row r="5378">
          <cell r="A5378" t="str">
            <v>5621142121029ZZZZZ11</v>
          </cell>
          <cell r="F5378">
            <v>-721793.84</v>
          </cell>
        </row>
        <row r="5379">
          <cell r="A5379" t="str">
            <v>5621142121229ZZZZZ11</v>
          </cell>
          <cell r="F5379">
            <v>-7815.65</v>
          </cell>
        </row>
        <row r="5380">
          <cell r="A5380" t="str">
            <v>5621142557029ZZZZZ11</v>
          </cell>
          <cell r="F5380">
            <v>0</v>
          </cell>
        </row>
        <row r="5381">
          <cell r="A5381" t="str">
            <v>5621211001026MRCZZ11</v>
          </cell>
          <cell r="F5381">
            <v>5774135.8799999999</v>
          </cell>
        </row>
        <row r="5382">
          <cell r="A5382" t="str">
            <v>5621211022026MRCZZ11</v>
          </cell>
          <cell r="F5382">
            <v>8400</v>
          </cell>
        </row>
        <row r="5383">
          <cell r="A5383" t="str">
            <v>5621211026026MRCZZ11</v>
          </cell>
          <cell r="F5383">
            <v>50345.59</v>
          </cell>
        </row>
        <row r="5384">
          <cell r="A5384" t="str">
            <v>5621211030026MRCZZ11</v>
          </cell>
          <cell r="F5384">
            <v>13582.68</v>
          </cell>
        </row>
        <row r="5385">
          <cell r="A5385" t="str">
            <v>5621211034026MRCZZ11</v>
          </cell>
          <cell r="F5385">
            <v>625836.73</v>
          </cell>
        </row>
        <row r="5386">
          <cell r="A5386" t="str">
            <v>5621211036026MRCZZ11</v>
          </cell>
          <cell r="F5386">
            <v>-0.01</v>
          </cell>
        </row>
        <row r="5387">
          <cell r="A5387" t="str">
            <v>5621211038026MRCZZ11</v>
          </cell>
          <cell r="F5387">
            <v>2071607.55</v>
          </cell>
        </row>
        <row r="5388">
          <cell r="A5388" t="str">
            <v>5621211042026MRCZZ11</v>
          </cell>
          <cell r="F5388">
            <v>3999.92</v>
          </cell>
        </row>
        <row r="5389">
          <cell r="A5389" t="str">
            <v>5621211044026MRCZZ11</v>
          </cell>
          <cell r="F5389">
            <v>0.01</v>
          </cell>
        </row>
        <row r="5390">
          <cell r="A5390" t="str">
            <v>5621211046026MRCZZ11</v>
          </cell>
          <cell r="F5390">
            <v>496548.51</v>
          </cell>
        </row>
        <row r="5391">
          <cell r="A5391" t="str">
            <v>5621211050026MRCZZ11</v>
          </cell>
          <cell r="F5391">
            <v>45342.13</v>
          </cell>
        </row>
        <row r="5392">
          <cell r="A5392" t="str">
            <v>5621211056026MRCZZ11</v>
          </cell>
          <cell r="F5392">
            <v>113891.79</v>
          </cell>
        </row>
        <row r="5393">
          <cell r="A5393" t="str">
            <v>5621213001026MRCZZ11</v>
          </cell>
          <cell r="F5393">
            <v>3053.75</v>
          </cell>
        </row>
        <row r="5394">
          <cell r="A5394" t="str">
            <v>5621213010026MRCZZ11</v>
          </cell>
          <cell r="F5394">
            <v>71893.279999999999</v>
          </cell>
        </row>
        <row r="5395">
          <cell r="A5395" t="str">
            <v>5621213020026MRCZZ11</v>
          </cell>
          <cell r="F5395">
            <v>735815.87</v>
          </cell>
        </row>
        <row r="5396">
          <cell r="A5396" t="str">
            <v>5621213030026MRCZZ11</v>
          </cell>
          <cell r="F5396">
            <v>1075235.3</v>
          </cell>
        </row>
        <row r="5397">
          <cell r="A5397" t="str">
            <v>5621213040026MRCZZ11</v>
          </cell>
          <cell r="F5397">
            <v>51884.08</v>
          </cell>
        </row>
        <row r="5398">
          <cell r="A5398" t="str">
            <v>5621226630026MRCZZ11</v>
          </cell>
          <cell r="F5398">
            <v>39423.42</v>
          </cell>
        </row>
        <row r="5399">
          <cell r="A5399" t="str">
            <v>5621227037026414ZZ11</v>
          </cell>
          <cell r="F5399">
            <v>0</v>
          </cell>
        </row>
        <row r="5400">
          <cell r="A5400" t="str">
            <v>5621228180026MRCZZ11</v>
          </cell>
          <cell r="F5400">
            <v>50540.07</v>
          </cell>
        </row>
        <row r="5401">
          <cell r="A5401" t="str">
            <v>5621228360026NABZZ11</v>
          </cell>
          <cell r="F5401">
            <v>40610.92</v>
          </cell>
        </row>
        <row r="5402">
          <cell r="A5402" t="str">
            <v>5621228360026NSPZZ11</v>
          </cell>
          <cell r="F5402">
            <v>120384.9</v>
          </cell>
        </row>
        <row r="5403">
          <cell r="A5403" t="str">
            <v>5621230019026MRCZZ11</v>
          </cell>
          <cell r="F5403">
            <v>0</v>
          </cell>
        </row>
        <row r="5404">
          <cell r="A5404" t="str">
            <v>5621230040026MRCZZ11</v>
          </cell>
          <cell r="F5404">
            <v>9949.2099999999991</v>
          </cell>
        </row>
        <row r="5405">
          <cell r="A5405" t="str">
            <v>5621230178026MRCZZ11</v>
          </cell>
          <cell r="F5405">
            <v>0</v>
          </cell>
        </row>
        <row r="5406">
          <cell r="A5406" t="str">
            <v>5621230361026MRCZZ11</v>
          </cell>
          <cell r="F5406">
            <v>0</v>
          </cell>
        </row>
        <row r="5407">
          <cell r="A5407" t="str">
            <v>5621230451026MRCZZ11</v>
          </cell>
          <cell r="F5407">
            <v>0</v>
          </cell>
        </row>
        <row r="5408">
          <cell r="A5408" t="str">
            <v>5621230511026MRCZZ11</v>
          </cell>
          <cell r="F5408">
            <v>0</v>
          </cell>
        </row>
        <row r="5409">
          <cell r="A5409" t="str">
            <v>5621230541026MRCZZ11</v>
          </cell>
          <cell r="F5409">
            <v>94625.77</v>
          </cell>
        </row>
        <row r="5410">
          <cell r="A5410" t="str">
            <v>5621230576026MRCZZ11</v>
          </cell>
          <cell r="F5410">
            <v>0</v>
          </cell>
        </row>
        <row r="5411">
          <cell r="A5411" t="str">
            <v>5621230577026MRCZZ11</v>
          </cell>
          <cell r="F5411">
            <v>0</v>
          </cell>
        </row>
        <row r="5412">
          <cell r="A5412" t="str">
            <v>5621230579026MRCZZ11</v>
          </cell>
          <cell r="F5412">
            <v>0</v>
          </cell>
        </row>
        <row r="5413">
          <cell r="A5413" t="str">
            <v>5621230581026MRCZZ11</v>
          </cell>
          <cell r="F5413">
            <v>0</v>
          </cell>
        </row>
        <row r="5414">
          <cell r="A5414" t="str">
            <v>5621230610026MRCZZ11</v>
          </cell>
          <cell r="F5414">
            <v>24767.9</v>
          </cell>
        </row>
        <row r="5415">
          <cell r="A5415" t="str">
            <v>5621232360026MRCZZ11</v>
          </cell>
          <cell r="F5415">
            <v>7028.55</v>
          </cell>
        </row>
        <row r="5416">
          <cell r="A5416" t="str">
            <v>5621232360D26MRCZZ11</v>
          </cell>
          <cell r="F5416">
            <v>178.87</v>
          </cell>
        </row>
        <row r="5417">
          <cell r="A5417" t="str">
            <v>5621232360G26MRCZZ11</v>
          </cell>
          <cell r="F5417">
            <v>1588151.71</v>
          </cell>
        </row>
        <row r="5418">
          <cell r="A5418" t="str">
            <v>5621272242026MRCZZ11</v>
          </cell>
          <cell r="F5418">
            <v>0</v>
          </cell>
        </row>
        <row r="5419">
          <cell r="A5419" t="str">
            <v>5621272243026MRCZZ11</v>
          </cell>
          <cell r="F5419">
            <v>0</v>
          </cell>
        </row>
        <row r="5420">
          <cell r="A5420" t="str">
            <v>5621272244026MRCZZ11</v>
          </cell>
          <cell r="F5420">
            <v>0</v>
          </cell>
        </row>
        <row r="5421">
          <cell r="A5421" t="str">
            <v>5621272245026MRCZZ11</v>
          </cell>
          <cell r="F5421">
            <v>0</v>
          </cell>
        </row>
        <row r="5422">
          <cell r="A5422" t="str">
            <v>5621272246026MRCZZ11</v>
          </cell>
          <cell r="F5422">
            <v>0</v>
          </cell>
        </row>
        <row r="5423">
          <cell r="A5423" t="str">
            <v>5621272247026MRCZZ11</v>
          </cell>
          <cell r="F5423">
            <v>0</v>
          </cell>
        </row>
        <row r="5424">
          <cell r="A5424" t="str">
            <v>5621272248026MRCZZ11</v>
          </cell>
          <cell r="F5424">
            <v>0</v>
          </cell>
        </row>
        <row r="5425">
          <cell r="A5425" t="str">
            <v>5621272249026MRCZZ11</v>
          </cell>
          <cell r="F5425">
            <v>0</v>
          </cell>
        </row>
        <row r="5426">
          <cell r="A5426" t="str">
            <v>5621272250026MRCZZ11</v>
          </cell>
          <cell r="F5426">
            <v>0</v>
          </cell>
        </row>
        <row r="5427">
          <cell r="A5427" t="str">
            <v>5621272750026MRCZZ11</v>
          </cell>
          <cell r="F5427">
            <v>5050326.76</v>
          </cell>
        </row>
        <row r="5428">
          <cell r="A5428" t="str">
            <v>5621320205026MRCZZ11</v>
          </cell>
          <cell r="F5428">
            <v>-613900</v>
          </cell>
        </row>
        <row r="5429">
          <cell r="A5429" t="str">
            <v>5621320210026MRCZZ11</v>
          </cell>
          <cell r="F5429">
            <v>612899.41</v>
          </cell>
        </row>
        <row r="5430">
          <cell r="A5430" t="str">
            <v>5621320295026MRCZZ11</v>
          </cell>
          <cell r="F5430">
            <v>0</v>
          </cell>
        </row>
        <row r="5431">
          <cell r="A5431" t="str">
            <v>5621320300026MRCZZ11</v>
          </cell>
          <cell r="F5431">
            <v>0</v>
          </cell>
        </row>
        <row r="5432">
          <cell r="A5432" t="str">
            <v>5621350092026MRCZZ11</v>
          </cell>
          <cell r="F5432">
            <v>0</v>
          </cell>
        </row>
        <row r="5433">
          <cell r="A5433" t="str">
            <v>5621350110026MRCZZ11</v>
          </cell>
          <cell r="F5433">
            <v>0</v>
          </cell>
        </row>
        <row r="5434">
          <cell r="A5434" t="str">
            <v>5621360092026MRCZZ11</v>
          </cell>
          <cell r="F5434">
            <v>0</v>
          </cell>
        </row>
        <row r="5435">
          <cell r="A5435" t="str">
            <v>5621360110026MRCZZ11</v>
          </cell>
          <cell r="F5435">
            <v>0</v>
          </cell>
        </row>
        <row r="5436">
          <cell r="A5436" t="str">
            <v>5621393011026MRC9511</v>
          </cell>
          <cell r="F5436">
            <v>0</v>
          </cell>
        </row>
        <row r="5437">
          <cell r="A5437" t="str">
            <v>5621395002026MRC1211</v>
          </cell>
          <cell r="F5437">
            <v>0</v>
          </cell>
        </row>
        <row r="5438">
          <cell r="A5438" t="str">
            <v>5621395017026MRC1H11</v>
          </cell>
          <cell r="F5438">
            <v>0</v>
          </cell>
        </row>
        <row r="5439">
          <cell r="A5439" t="str">
            <v>5621395023026MRC1L11</v>
          </cell>
          <cell r="F5439">
            <v>0</v>
          </cell>
        </row>
        <row r="5440">
          <cell r="A5440" t="str">
            <v>5621395046026MRC2711</v>
          </cell>
          <cell r="F5440">
            <v>654203.56999999995</v>
          </cell>
        </row>
        <row r="5441">
          <cell r="A5441" t="str">
            <v>5621396011026MRC4F11</v>
          </cell>
          <cell r="F5441">
            <v>156573.93</v>
          </cell>
        </row>
        <row r="5442">
          <cell r="A5442" t="str">
            <v>56213996050ZZZZZZZ11</v>
          </cell>
          <cell r="F5442">
            <v>-16092402.210000001</v>
          </cell>
        </row>
        <row r="5443">
          <cell r="A5443" t="str">
            <v>56213996100ZZZZZZZ11</v>
          </cell>
          <cell r="F5443">
            <v>0</v>
          </cell>
        </row>
        <row r="5444">
          <cell r="A5444" t="str">
            <v>56216473510ZZZZZZZ11</v>
          </cell>
          <cell r="F5444">
            <v>67836611.069999993</v>
          </cell>
        </row>
        <row r="5445">
          <cell r="A5445" t="str">
            <v>56216473530ZZZZZZZ11</v>
          </cell>
          <cell r="F5445">
            <v>0</v>
          </cell>
        </row>
        <row r="5446">
          <cell r="A5446" t="str">
            <v>56216473540ZZZZZZZ11</v>
          </cell>
          <cell r="F5446">
            <v>0</v>
          </cell>
        </row>
        <row r="5447">
          <cell r="A5447" t="str">
            <v>56216473550ZZZZZZZ11</v>
          </cell>
          <cell r="F5447">
            <v>0</v>
          </cell>
        </row>
        <row r="5448">
          <cell r="A5448" t="str">
            <v>56216473560ZZZZZZZ11</v>
          </cell>
          <cell r="F5448">
            <v>0</v>
          </cell>
        </row>
        <row r="5449">
          <cell r="A5449" t="str">
            <v>56216473570ZZZZZZZ11</v>
          </cell>
          <cell r="F5449">
            <v>0</v>
          </cell>
        </row>
        <row r="5450">
          <cell r="A5450" t="str">
            <v>56216473580ZZZZZZZ11</v>
          </cell>
          <cell r="F5450">
            <v>0</v>
          </cell>
        </row>
        <row r="5451">
          <cell r="A5451" t="str">
            <v>56216473610ZZZZZZZ11</v>
          </cell>
          <cell r="F5451">
            <v>-36098972.780000001</v>
          </cell>
        </row>
        <row r="5452">
          <cell r="A5452" t="str">
            <v>56216473620ZZZZZZZ11</v>
          </cell>
          <cell r="F5452">
            <v>0</v>
          </cell>
        </row>
        <row r="5453">
          <cell r="A5453" t="str">
            <v>56216473630ZZZZZZZ11</v>
          </cell>
          <cell r="F5453">
            <v>-4731048.03</v>
          </cell>
        </row>
        <row r="5454">
          <cell r="A5454" t="str">
            <v>56216473640ZZZZZZZ11</v>
          </cell>
          <cell r="F5454">
            <v>0</v>
          </cell>
        </row>
        <row r="5455">
          <cell r="A5455" t="str">
            <v>56216473650ZZZZZZZ11</v>
          </cell>
          <cell r="F5455">
            <v>0</v>
          </cell>
        </row>
        <row r="5456">
          <cell r="A5456" t="str">
            <v>56216473710ZZZZZZZ11</v>
          </cell>
          <cell r="F5456">
            <v>0</v>
          </cell>
        </row>
        <row r="5457">
          <cell r="A5457" t="str">
            <v>56216473720ZZZZZZZ11</v>
          </cell>
          <cell r="F5457">
            <v>0</v>
          </cell>
        </row>
        <row r="5458">
          <cell r="A5458" t="str">
            <v>56216473730ZZZZZZZ11</v>
          </cell>
          <cell r="F5458">
            <v>0</v>
          </cell>
        </row>
        <row r="5459">
          <cell r="A5459" t="str">
            <v>56216473740ZZZZZZZ11</v>
          </cell>
          <cell r="F5459">
            <v>0</v>
          </cell>
        </row>
        <row r="5460">
          <cell r="A5460" t="str">
            <v>56216474010ZZZZZZZ11</v>
          </cell>
          <cell r="F5460">
            <v>0</v>
          </cell>
        </row>
        <row r="5461">
          <cell r="A5461" t="str">
            <v>5621647402026Q42ZZ11</v>
          </cell>
          <cell r="F5461">
            <v>0</v>
          </cell>
        </row>
        <row r="5462">
          <cell r="A5462" t="str">
            <v>56216474020CFQ42ZZ11</v>
          </cell>
          <cell r="F5462">
            <v>0</v>
          </cell>
        </row>
        <row r="5463">
          <cell r="A5463" t="str">
            <v>56216474030ZZZZZZZ11</v>
          </cell>
          <cell r="F5463">
            <v>0</v>
          </cell>
        </row>
        <row r="5464">
          <cell r="A5464" t="str">
            <v>56216474040ZZZZZZZ11</v>
          </cell>
          <cell r="F5464">
            <v>0</v>
          </cell>
        </row>
        <row r="5465">
          <cell r="A5465" t="str">
            <v>56216474050ZZZZZZZ11</v>
          </cell>
          <cell r="F5465">
            <v>0</v>
          </cell>
        </row>
        <row r="5466">
          <cell r="A5466" t="str">
            <v>56216474060ZZZZZZZ11</v>
          </cell>
          <cell r="F5466">
            <v>0</v>
          </cell>
        </row>
        <row r="5467">
          <cell r="A5467" t="str">
            <v>56216474070ZZZZZZZ11</v>
          </cell>
          <cell r="F5467">
            <v>0</v>
          </cell>
        </row>
        <row r="5468">
          <cell r="A5468" t="str">
            <v>56216474080ZZZZZZZ11</v>
          </cell>
          <cell r="F5468">
            <v>0</v>
          </cell>
        </row>
        <row r="5469">
          <cell r="A5469" t="str">
            <v>56216474210ZZZZZZZ11</v>
          </cell>
          <cell r="F5469">
            <v>0</v>
          </cell>
        </row>
        <row r="5470">
          <cell r="A5470" t="str">
            <v>56216474220ZZZZZZZ11</v>
          </cell>
          <cell r="F5470">
            <v>0</v>
          </cell>
        </row>
        <row r="5471">
          <cell r="A5471" t="str">
            <v>56216474230ZZZZZZZ11</v>
          </cell>
          <cell r="F5471">
            <v>0</v>
          </cell>
        </row>
        <row r="5472">
          <cell r="A5472" t="str">
            <v>56216474240ZZZZZZZ11</v>
          </cell>
          <cell r="F5472">
            <v>0</v>
          </cell>
        </row>
        <row r="5473">
          <cell r="A5473" t="str">
            <v>56216474250ZZZZZZZ11</v>
          </cell>
          <cell r="F5473">
            <v>0</v>
          </cell>
        </row>
        <row r="5474">
          <cell r="A5474" t="str">
            <v>56216474310ZZZZZZZ11</v>
          </cell>
          <cell r="F5474">
            <v>0</v>
          </cell>
        </row>
        <row r="5475">
          <cell r="A5475" t="str">
            <v>56216474320ZZZZZZZ11</v>
          </cell>
          <cell r="F5475">
            <v>0</v>
          </cell>
        </row>
        <row r="5476">
          <cell r="A5476" t="str">
            <v>56216474330ZZZZZZZ11</v>
          </cell>
          <cell r="F5476">
            <v>0</v>
          </cell>
        </row>
        <row r="5477">
          <cell r="A5477" t="str">
            <v>56216474340ZZZZZZZ11</v>
          </cell>
          <cell r="F5477">
            <v>0</v>
          </cell>
        </row>
        <row r="5478">
          <cell r="A5478" t="str">
            <v>56216476010ZZZZZZZ11</v>
          </cell>
          <cell r="F5478">
            <v>0</v>
          </cell>
        </row>
        <row r="5479">
          <cell r="A5479" t="str">
            <v>5621647602026Z03ZZ20</v>
          </cell>
          <cell r="F5479">
            <v>0</v>
          </cell>
        </row>
        <row r="5480">
          <cell r="A5480" t="str">
            <v>56216476020CFZ03ZZ20</v>
          </cell>
          <cell r="F5480">
            <v>0</v>
          </cell>
        </row>
        <row r="5481">
          <cell r="A5481" t="str">
            <v>56216476030ZZZZZZZ11</v>
          </cell>
          <cell r="F5481">
            <v>0</v>
          </cell>
        </row>
        <row r="5482">
          <cell r="A5482" t="str">
            <v>56216476040ZZZZZZZ11</v>
          </cell>
          <cell r="F5482">
            <v>0</v>
          </cell>
        </row>
        <row r="5483">
          <cell r="A5483" t="str">
            <v>56216476050ZZZZZZZ11</v>
          </cell>
          <cell r="F5483">
            <v>0</v>
          </cell>
        </row>
        <row r="5484">
          <cell r="A5484" t="str">
            <v>56216476060ZZZZZZZ11</v>
          </cell>
          <cell r="F5484">
            <v>0</v>
          </cell>
        </row>
        <row r="5485">
          <cell r="A5485" t="str">
            <v>56216476070ZZZZZZZ11</v>
          </cell>
          <cell r="F5485">
            <v>0</v>
          </cell>
        </row>
        <row r="5486">
          <cell r="A5486" t="str">
            <v>56216476080ZZZZZZZ11</v>
          </cell>
          <cell r="F5486">
            <v>0</v>
          </cell>
        </row>
        <row r="5487">
          <cell r="A5487" t="str">
            <v>56216476210ZZZZZZZ11</v>
          </cell>
          <cell r="F5487">
            <v>0</v>
          </cell>
        </row>
        <row r="5488">
          <cell r="A5488" t="str">
            <v>56216476220ZZZZZZZ11</v>
          </cell>
          <cell r="F5488">
            <v>0</v>
          </cell>
        </row>
        <row r="5489">
          <cell r="A5489" t="str">
            <v>56216476230ZZZZZZZ11</v>
          </cell>
          <cell r="F5489">
            <v>0</v>
          </cell>
        </row>
        <row r="5490">
          <cell r="A5490" t="str">
            <v>56216476240ZZZZZZZ11</v>
          </cell>
          <cell r="F5490">
            <v>0</v>
          </cell>
        </row>
        <row r="5491">
          <cell r="A5491" t="str">
            <v>56216476250ZZZZZZZ11</v>
          </cell>
          <cell r="F5491">
            <v>0</v>
          </cell>
        </row>
        <row r="5492">
          <cell r="A5492" t="str">
            <v>56216476310ZZZZZZZ11</v>
          </cell>
          <cell r="F5492">
            <v>0</v>
          </cell>
        </row>
        <row r="5493">
          <cell r="A5493" t="str">
            <v>56216476320ZZZZZZZ11</v>
          </cell>
          <cell r="F5493">
            <v>0</v>
          </cell>
        </row>
        <row r="5494">
          <cell r="A5494" t="str">
            <v>56216476330ZZZZZZZ11</v>
          </cell>
          <cell r="F5494">
            <v>0</v>
          </cell>
        </row>
        <row r="5495">
          <cell r="A5495" t="str">
            <v>56216476340ZZZZZZZ11</v>
          </cell>
          <cell r="F5495">
            <v>0</v>
          </cell>
        </row>
        <row r="5496">
          <cell r="A5496" t="str">
            <v>56216566010ZZZZZZZ11</v>
          </cell>
          <cell r="F5496">
            <v>5549815</v>
          </cell>
        </row>
        <row r="5497">
          <cell r="A5497" t="str">
            <v>56216566030ZZZZZZZ11</v>
          </cell>
          <cell r="F5497">
            <v>1400</v>
          </cell>
        </row>
        <row r="5498">
          <cell r="A5498" t="str">
            <v>56216566040ZZZZZZZ11</v>
          </cell>
          <cell r="F5498">
            <v>0</v>
          </cell>
        </row>
        <row r="5499">
          <cell r="A5499" t="str">
            <v>56216566050ZZZZZZZ11</v>
          </cell>
          <cell r="F5499">
            <v>0</v>
          </cell>
        </row>
        <row r="5500">
          <cell r="A5500" t="str">
            <v>56216566060ZZZZZZZ11</v>
          </cell>
          <cell r="F5500">
            <v>0</v>
          </cell>
        </row>
        <row r="5501">
          <cell r="A5501" t="str">
            <v>56216566070ZZZZZZZ11</v>
          </cell>
          <cell r="F5501">
            <v>-644950</v>
          </cell>
        </row>
        <row r="5502">
          <cell r="A5502" t="str">
            <v>56216566080ZZZZZZZ11</v>
          </cell>
          <cell r="F5502">
            <v>613900</v>
          </cell>
        </row>
        <row r="5503">
          <cell r="A5503" t="str">
            <v>56216566090ZZZZZZZ11</v>
          </cell>
          <cell r="F5503">
            <v>0</v>
          </cell>
        </row>
        <row r="5504">
          <cell r="A5504" t="str">
            <v>56216566210ZZZZZZZ11</v>
          </cell>
          <cell r="F5504">
            <v>-726.16</v>
          </cell>
        </row>
        <row r="5505">
          <cell r="A5505" t="str">
            <v>56216566220ZZZZZZZ11</v>
          </cell>
          <cell r="F5505">
            <v>287955.03000000003</v>
          </cell>
        </row>
        <row r="5506">
          <cell r="A5506" t="str">
            <v>56216566230ZZZZZZZ11</v>
          </cell>
          <cell r="F5506">
            <v>-319278.73</v>
          </cell>
        </row>
        <row r="5507">
          <cell r="A5507" t="str">
            <v>56216566240ZZZZZZZ11</v>
          </cell>
          <cell r="F5507">
            <v>32050.59</v>
          </cell>
        </row>
        <row r="5508">
          <cell r="A5508" t="str">
            <v>56216566250ZZZZZZZ11</v>
          </cell>
          <cell r="F5508">
            <v>0</v>
          </cell>
        </row>
        <row r="5509">
          <cell r="A5509" t="str">
            <v>56216566310ZZZZZZZ11</v>
          </cell>
          <cell r="F5509">
            <v>0</v>
          </cell>
        </row>
        <row r="5510">
          <cell r="A5510" t="str">
            <v>56216566320ZZZZZZZ11</v>
          </cell>
          <cell r="F5510">
            <v>0</v>
          </cell>
        </row>
        <row r="5511">
          <cell r="A5511" t="str">
            <v>56216566330ZZZZZZZ11</v>
          </cell>
          <cell r="F5511">
            <v>0</v>
          </cell>
        </row>
        <row r="5512">
          <cell r="A5512" t="str">
            <v>56216566340ZZZZZZZ11</v>
          </cell>
          <cell r="F5512">
            <v>0</v>
          </cell>
        </row>
        <row r="5513">
          <cell r="A5513" t="str">
            <v>56216680010ZZZZZZZ11</v>
          </cell>
          <cell r="F5513">
            <v>0</v>
          </cell>
        </row>
        <row r="5514">
          <cell r="A5514" t="str">
            <v>56216680020ZZZZZZZ11</v>
          </cell>
          <cell r="F5514">
            <v>0</v>
          </cell>
        </row>
        <row r="5515">
          <cell r="A5515" t="str">
            <v>56216680030ZZZZZZZ11</v>
          </cell>
          <cell r="F5515">
            <v>0</v>
          </cell>
        </row>
        <row r="5516">
          <cell r="A5516" t="str">
            <v>56216680040ZZZZZZZ11</v>
          </cell>
          <cell r="F5516">
            <v>0</v>
          </cell>
        </row>
        <row r="5517">
          <cell r="A5517" t="str">
            <v>56216680050ZZZZZZZ11</v>
          </cell>
          <cell r="F5517">
            <v>0</v>
          </cell>
        </row>
        <row r="5518">
          <cell r="A5518" t="str">
            <v>56216680060ZZZZZZZ11</v>
          </cell>
          <cell r="F5518">
            <v>0</v>
          </cell>
        </row>
        <row r="5519">
          <cell r="A5519" t="str">
            <v>56216680070ZZZZZZZ11</v>
          </cell>
          <cell r="F5519">
            <v>0</v>
          </cell>
        </row>
        <row r="5520">
          <cell r="A5520" t="str">
            <v>56216680080ZZZZZZZ11</v>
          </cell>
          <cell r="F5520">
            <v>0</v>
          </cell>
        </row>
        <row r="5521">
          <cell r="A5521" t="str">
            <v>56216680090ZZZZZZZ11</v>
          </cell>
          <cell r="F5521">
            <v>0</v>
          </cell>
        </row>
        <row r="5522">
          <cell r="A5522" t="str">
            <v>56216680100ZZZZZZZ11</v>
          </cell>
          <cell r="F5522">
            <v>0</v>
          </cell>
        </row>
        <row r="5523">
          <cell r="A5523" t="str">
            <v>56218100010ZZZZZZZ11</v>
          </cell>
          <cell r="F5523">
            <v>19148213.469999999</v>
          </cell>
        </row>
        <row r="5524">
          <cell r="A5524" t="str">
            <v>56218100020ZZZZZZZ11</v>
          </cell>
          <cell r="F5524">
            <v>0</v>
          </cell>
        </row>
        <row r="5525">
          <cell r="A5525" t="str">
            <v>56218100030ZZZZZZZ11</v>
          </cell>
          <cell r="F5525">
            <v>0</v>
          </cell>
        </row>
        <row r="5526">
          <cell r="A5526" t="str">
            <v>56218100040ZZZZZZZ11</v>
          </cell>
          <cell r="F5526">
            <v>16092402.210000001</v>
          </cell>
        </row>
        <row r="5527">
          <cell r="A5527" t="str">
            <v>56218100050ZZZZZZZ11</v>
          </cell>
          <cell r="F5527">
            <v>0</v>
          </cell>
        </row>
        <row r="5528">
          <cell r="A5528" t="str">
            <v>56218100060ZZZZZZZ11</v>
          </cell>
          <cell r="F5528">
            <v>0</v>
          </cell>
        </row>
        <row r="5529">
          <cell r="A5529" t="str">
            <v>5631140088415ZZZZZ11</v>
          </cell>
          <cell r="F5529">
            <v>0</v>
          </cell>
        </row>
        <row r="5530">
          <cell r="A5530" t="str">
            <v>5631142121029ZZZZZ11</v>
          </cell>
          <cell r="F5530">
            <v>0</v>
          </cell>
        </row>
        <row r="5531">
          <cell r="A5531" t="str">
            <v>5631142557029ZZZZZ11</v>
          </cell>
          <cell r="F5531">
            <v>0</v>
          </cell>
        </row>
        <row r="5532">
          <cell r="A5532" t="str">
            <v>5631211001026MRCZZ11</v>
          </cell>
          <cell r="F5532">
            <v>1286303.99</v>
          </cell>
        </row>
        <row r="5533">
          <cell r="A5533" t="str">
            <v>5631211022026MRCZZ11</v>
          </cell>
          <cell r="F5533">
            <v>8400</v>
          </cell>
        </row>
        <row r="5534">
          <cell r="A5534" t="str">
            <v>5631211026026MRCZZ11</v>
          </cell>
          <cell r="F5534">
            <v>-590</v>
          </cell>
        </row>
        <row r="5535">
          <cell r="A5535" t="str">
            <v>5631211028026MRCZZ11</v>
          </cell>
          <cell r="F5535">
            <v>915.6</v>
          </cell>
        </row>
        <row r="5536">
          <cell r="A5536" t="str">
            <v>5631211034026MRCZZ11</v>
          </cell>
          <cell r="F5536">
            <v>227768.8</v>
          </cell>
        </row>
        <row r="5537">
          <cell r="A5537" t="str">
            <v>5631211036026MRCZZ11</v>
          </cell>
          <cell r="F5537">
            <v>54970.26</v>
          </cell>
        </row>
        <row r="5538">
          <cell r="A5538" t="str">
            <v>5631211038026MRCZZ11</v>
          </cell>
          <cell r="F5538">
            <v>192720</v>
          </cell>
        </row>
        <row r="5539">
          <cell r="A5539" t="str">
            <v>5631211040026MRCZZ11</v>
          </cell>
          <cell r="F5539">
            <v>-0.01</v>
          </cell>
        </row>
        <row r="5540">
          <cell r="A5540" t="str">
            <v>5631211044026MRCZZ11</v>
          </cell>
          <cell r="F5540">
            <v>-0.01</v>
          </cell>
        </row>
        <row r="5541">
          <cell r="A5541" t="str">
            <v>5631211046026MRCZZ11</v>
          </cell>
          <cell r="F5541">
            <v>107396.99</v>
          </cell>
        </row>
        <row r="5542">
          <cell r="A5542" t="str">
            <v>5631211050026MRCZZ11</v>
          </cell>
          <cell r="F5542">
            <v>10330.6</v>
          </cell>
        </row>
        <row r="5543">
          <cell r="A5543" t="str">
            <v>5631213001026MRCZZ11</v>
          </cell>
          <cell r="F5543">
            <v>525</v>
          </cell>
        </row>
        <row r="5544">
          <cell r="A5544" t="str">
            <v>5631213010026MRCZZ11</v>
          </cell>
          <cell r="F5544">
            <v>19332.28</v>
          </cell>
        </row>
        <row r="5545">
          <cell r="A5545" t="str">
            <v>5631213020026MRCZZ11</v>
          </cell>
          <cell r="F5545">
            <v>154639.03</v>
          </cell>
        </row>
        <row r="5546">
          <cell r="A5546" t="str">
            <v>5631213030026MRCZZ11</v>
          </cell>
          <cell r="F5546">
            <v>240965.75</v>
          </cell>
        </row>
        <row r="5547">
          <cell r="A5547" t="str">
            <v>5631213040026MRCZZ11</v>
          </cell>
          <cell r="F5547">
            <v>8923.2000000000007</v>
          </cell>
        </row>
        <row r="5548">
          <cell r="A5548" t="str">
            <v>5631226630026MRCZZ11</v>
          </cell>
          <cell r="F5548">
            <v>0</v>
          </cell>
        </row>
        <row r="5549">
          <cell r="A5549" t="str">
            <v>5631227041026MRCZZ11</v>
          </cell>
          <cell r="F5549">
            <v>0</v>
          </cell>
        </row>
        <row r="5550">
          <cell r="A5550" t="str">
            <v>5631227044026MRCZZ11</v>
          </cell>
          <cell r="F5550">
            <v>0</v>
          </cell>
        </row>
        <row r="5551">
          <cell r="A5551" t="str">
            <v>5631228180026MRCZZ11</v>
          </cell>
          <cell r="F5551">
            <v>40684.519999999997</v>
          </cell>
        </row>
        <row r="5552">
          <cell r="A5552" t="str">
            <v>5631230361026MRCZZ11</v>
          </cell>
          <cell r="F5552">
            <v>0</v>
          </cell>
        </row>
        <row r="5553">
          <cell r="A5553" t="str">
            <v>5631230511026MRCZZ11</v>
          </cell>
          <cell r="F5553">
            <v>0</v>
          </cell>
        </row>
        <row r="5554">
          <cell r="A5554" t="str">
            <v>5631230541026MRCZZ11</v>
          </cell>
          <cell r="F5554">
            <v>18714.830000000002</v>
          </cell>
        </row>
        <row r="5555">
          <cell r="A5555" t="str">
            <v>5631230576026MRCZZ11</v>
          </cell>
          <cell r="F5555">
            <v>0</v>
          </cell>
        </row>
        <row r="5556">
          <cell r="A5556" t="str">
            <v>5631230577026MRCZZ11</v>
          </cell>
          <cell r="F5556">
            <v>0</v>
          </cell>
        </row>
        <row r="5557">
          <cell r="A5557" t="str">
            <v>5631230578026MRCZZ11</v>
          </cell>
          <cell r="F5557">
            <v>0</v>
          </cell>
        </row>
        <row r="5558">
          <cell r="A5558" t="str">
            <v>5631230579026MRCZZ11</v>
          </cell>
          <cell r="F5558">
            <v>0</v>
          </cell>
        </row>
        <row r="5559">
          <cell r="A5559" t="str">
            <v>5631230581026MRCZZ11</v>
          </cell>
          <cell r="F5559">
            <v>0</v>
          </cell>
        </row>
        <row r="5560">
          <cell r="A5560" t="str">
            <v>5631230610026MRCZZ11</v>
          </cell>
          <cell r="F5560">
            <v>0</v>
          </cell>
        </row>
        <row r="5561">
          <cell r="A5561" t="str">
            <v>5631232360026MRCZZ11</v>
          </cell>
          <cell r="F5561">
            <v>76575.570000000007</v>
          </cell>
        </row>
        <row r="5562">
          <cell r="A5562" t="str">
            <v>5631232360D26MRCZZ11</v>
          </cell>
          <cell r="F5562">
            <v>0</v>
          </cell>
        </row>
        <row r="5563">
          <cell r="A5563" t="str">
            <v>5631232360G26MRCZZ11</v>
          </cell>
          <cell r="F5563">
            <v>365735.05</v>
          </cell>
        </row>
        <row r="5564">
          <cell r="A5564" t="str">
            <v>5631272150026MRCZZ11</v>
          </cell>
          <cell r="F5564">
            <v>0</v>
          </cell>
        </row>
        <row r="5565">
          <cell r="A5565" t="str">
            <v>5631272242026MRCZZ11</v>
          </cell>
          <cell r="F5565">
            <v>0</v>
          </cell>
        </row>
        <row r="5566">
          <cell r="A5566" t="str">
            <v>5631272243026MRCZZ11</v>
          </cell>
          <cell r="F5566">
            <v>0</v>
          </cell>
        </row>
        <row r="5567">
          <cell r="A5567" t="str">
            <v>5631272244026MRCZZ11</v>
          </cell>
          <cell r="F5567">
            <v>0</v>
          </cell>
        </row>
        <row r="5568">
          <cell r="A5568" t="str">
            <v>5631272245026MRCZZ11</v>
          </cell>
          <cell r="F5568">
            <v>0</v>
          </cell>
        </row>
        <row r="5569">
          <cell r="A5569" t="str">
            <v>5631272246026MRCZZ11</v>
          </cell>
          <cell r="F5569">
            <v>0</v>
          </cell>
        </row>
        <row r="5570">
          <cell r="A5570" t="str">
            <v>5631272247026MRCZZ11</v>
          </cell>
          <cell r="F5570">
            <v>0</v>
          </cell>
        </row>
        <row r="5571">
          <cell r="A5571" t="str">
            <v>5631272248026MRCZZ11</v>
          </cell>
          <cell r="F5571">
            <v>0</v>
          </cell>
        </row>
        <row r="5572">
          <cell r="A5572" t="str">
            <v>5631272249026MRCZZ11</v>
          </cell>
          <cell r="F5572">
            <v>0</v>
          </cell>
        </row>
        <row r="5573">
          <cell r="A5573" t="str">
            <v>5631272250026MRCZZ11</v>
          </cell>
          <cell r="F5573">
            <v>0</v>
          </cell>
        </row>
        <row r="5574">
          <cell r="A5574" t="str">
            <v>5631272800026MRCZZ11</v>
          </cell>
          <cell r="F5574">
            <v>0</v>
          </cell>
        </row>
        <row r="5575">
          <cell r="A5575" t="str">
            <v>5631272880026MRCZZ11</v>
          </cell>
          <cell r="F5575">
            <v>0</v>
          </cell>
        </row>
        <row r="5576">
          <cell r="A5576" t="str">
            <v>5631272894026MRCZZ11</v>
          </cell>
          <cell r="F5576">
            <v>0</v>
          </cell>
        </row>
        <row r="5577">
          <cell r="A5577" t="str">
            <v>5631320220026MRCZZ11</v>
          </cell>
          <cell r="F5577">
            <v>0</v>
          </cell>
        </row>
        <row r="5578">
          <cell r="A5578" t="str">
            <v>5631320225026MRCZZ11</v>
          </cell>
          <cell r="F5578">
            <v>0</v>
          </cell>
        </row>
        <row r="5579">
          <cell r="A5579" t="str">
            <v>5631320280026MRCZZ11</v>
          </cell>
          <cell r="F5579">
            <v>0</v>
          </cell>
        </row>
        <row r="5580">
          <cell r="A5580" t="str">
            <v>5631320285026MRCZZ11</v>
          </cell>
          <cell r="F5580">
            <v>0</v>
          </cell>
        </row>
        <row r="5581">
          <cell r="A5581" t="str">
            <v>5631350060026MRCZZ11</v>
          </cell>
          <cell r="F5581">
            <v>0</v>
          </cell>
        </row>
        <row r="5582">
          <cell r="A5582" t="str">
            <v>5631350110026MRCZZ11</v>
          </cell>
          <cell r="F5582">
            <v>0</v>
          </cell>
        </row>
        <row r="5583">
          <cell r="A5583" t="str">
            <v>5631360060026MRCZZ11</v>
          </cell>
          <cell r="F5583">
            <v>0</v>
          </cell>
        </row>
        <row r="5584">
          <cell r="A5584" t="str">
            <v>5631360110026MRCZZ11</v>
          </cell>
          <cell r="F5584">
            <v>0</v>
          </cell>
        </row>
        <row r="5585">
          <cell r="A5585" t="str">
            <v>5631393011026MRC9511</v>
          </cell>
          <cell r="F5585">
            <v>0</v>
          </cell>
        </row>
        <row r="5586">
          <cell r="A5586" t="str">
            <v>5631395002026MRC1211</v>
          </cell>
          <cell r="F5586">
            <v>0</v>
          </cell>
        </row>
        <row r="5587">
          <cell r="A5587" t="str">
            <v>5631395017026MRC1H11</v>
          </cell>
          <cell r="F5587">
            <v>0</v>
          </cell>
        </row>
        <row r="5588">
          <cell r="A5588" t="str">
            <v>5631395023026MRC1L11</v>
          </cell>
          <cell r="F5588">
            <v>0</v>
          </cell>
        </row>
        <row r="5589">
          <cell r="A5589" t="str">
            <v>5631395046026MRC2711</v>
          </cell>
          <cell r="F5589">
            <v>1643755.6</v>
          </cell>
        </row>
        <row r="5590">
          <cell r="A5590" t="str">
            <v>5631396011026MRC4F11</v>
          </cell>
          <cell r="F5590">
            <v>33011.72</v>
          </cell>
        </row>
        <row r="5591">
          <cell r="A5591" t="str">
            <v>56313996050ZZZZZZZ11</v>
          </cell>
          <cell r="F5591">
            <v>-3828887.98</v>
          </cell>
        </row>
        <row r="5592">
          <cell r="A5592" t="str">
            <v>56313996100ZZZZZZZ11</v>
          </cell>
          <cell r="F5592">
            <v>0</v>
          </cell>
        </row>
        <row r="5593">
          <cell r="A5593" t="str">
            <v>56316472410ZZZZZZZ11</v>
          </cell>
          <cell r="F5593">
            <v>0</v>
          </cell>
        </row>
        <row r="5594">
          <cell r="A5594" t="str">
            <v>5631647242026R69ZZ20</v>
          </cell>
          <cell r="F5594">
            <v>0</v>
          </cell>
        </row>
        <row r="5595">
          <cell r="A5595" t="str">
            <v>5631647242081R69ZZ20</v>
          </cell>
          <cell r="F5595">
            <v>0</v>
          </cell>
        </row>
        <row r="5596">
          <cell r="A5596" t="str">
            <v>56316472420CFR69ZZ20</v>
          </cell>
          <cell r="F5596">
            <v>0</v>
          </cell>
        </row>
        <row r="5597">
          <cell r="A5597" t="str">
            <v>56316472430ZZZZZZZ11</v>
          </cell>
          <cell r="F5597">
            <v>0</v>
          </cell>
        </row>
        <row r="5598">
          <cell r="A5598" t="str">
            <v>56316472440ZZZZZZZ11</v>
          </cell>
          <cell r="F5598">
            <v>0</v>
          </cell>
        </row>
        <row r="5599">
          <cell r="A5599" t="str">
            <v>56316472450ZZZZZZZ11</v>
          </cell>
          <cell r="F5599">
            <v>0</v>
          </cell>
        </row>
        <row r="5600">
          <cell r="A5600" t="str">
            <v>56316472460ZZZZZZZ11</v>
          </cell>
          <cell r="F5600">
            <v>0</v>
          </cell>
        </row>
        <row r="5601">
          <cell r="A5601" t="str">
            <v>56316472470ZZZZZZZ11</v>
          </cell>
          <cell r="F5601">
            <v>0</v>
          </cell>
        </row>
        <row r="5602">
          <cell r="A5602" t="str">
            <v>56316472480ZZZZZZZ11</v>
          </cell>
          <cell r="F5602">
            <v>0</v>
          </cell>
        </row>
        <row r="5603">
          <cell r="A5603" t="str">
            <v>56316472610ZZZZZZZ11</v>
          </cell>
          <cell r="F5603">
            <v>0</v>
          </cell>
        </row>
        <row r="5604">
          <cell r="A5604" t="str">
            <v>56316472620ZZZZZZZ11</v>
          </cell>
          <cell r="F5604">
            <v>0</v>
          </cell>
        </row>
        <row r="5605">
          <cell r="A5605" t="str">
            <v>56316472630ZZZZZZZ11</v>
          </cell>
          <cell r="F5605">
            <v>0</v>
          </cell>
        </row>
        <row r="5606">
          <cell r="A5606" t="str">
            <v>56316472640ZZZZZZZ11</v>
          </cell>
          <cell r="F5606">
            <v>0</v>
          </cell>
        </row>
        <row r="5607">
          <cell r="A5607" t="str">
            <v>56316472650ZZZZZZZ11</v>
          </cell>
          <cell r="F5607">
            <v>0</v>
          </cell>
        </row>
        <row r="5608">
          <cell r="A5608" t="str">
            <v>56316472710ZZZZZZZ11</v>
          </cell>
          <cell r="F5608">
            <v>0</v>
          </cell>
        </row>
        <row r="5609">
          <cell r="A5609" t="str">
            <v>56316472720ZZZZZZZ11</v>
          </cell>
          <cell r="F5609">
            <v>0</v>
          </cell>
        </row>
        <row r="5610">
          <cell r="A5610" t="str">
            <v>56316472730ZZZZZZZ11</v>
          </cell>
          <cell r="F5610">
            <v>0</v>
          </cell>
        </row>
        <row r="5611">
          <cell r="A5611" t="str">
            <v>56316472740ZZZZZZZ11</v>
          </cell>
          <cell r="F5611">
            <v>0</v>
          </cell>
        </row>
        <row r="5612">
          <cell r="A5612" t="str">
            <v>56316473510ZZZZZZZ11</v>
          </cell>
          <cell r="F5612">
            <v>0</v>
          </cell>
        </row>
        <row r="5613">
          <cell r="A5613" t="str">
            <v>5631647352026Q43ZZ11</v>
          </cell>
          <cell r="F5613">
            <v>0</v>
          </cell>
        </row>
        <row r="5614">
          <cell r="A5614" t="str">
            <v>56316473520CFQ43ZZ11</v>
          </cell>
          <cell r="F5614">
            <v>5458971.3399999999</v>
          </cell>
        </row>
        <row r="5615">
          <cell r="A5615" t="str">
            <v>56316473530ZZZZZZZ11</v>
          </cell>
          <cell r="F5615">
            <v>0</v>
          </cell>
        </row>
        <row r="5616">
          <cell r="A5616" t="str">
            <v>56316473540ZZZZZZZ11</v>
          </cell>
          <cell r="F5616">
            <v>0</v>
          </cell>
        </row>
        <row r="5617">
          <cell r="A5617" t="str">
            <v>56316473550ZZZZZZZ11</v>
          </cell>
          <cell r="F5617">
            <v>0</v>
          </cell>
        </row>
        <row r="5618">
          <cell r="A5618" t="str">
            <v>56316473560ZZZZZZZ11</v>
          </cell>
          <cell r="F5618">
            <v>0</v>
          </cell>
        </row>
        <row r="5619">
          <cell r="A5619" t="str">
            <v>56316473570ZZZZZZZ11</v>
          </cell>
          <cell r="F5619">
            <v>0</v>
          </cell>
        </row>
        <row r="5620">
          <cell r="A5620" t="str">
            <v>56316473580ZZZZZZZ11</v>
          </cell>
          <cell r="F5620">
            <v>-5458971.3399999999</v>
          </cell>
        </row>
        <row r="5621">
          <cell r="A5621" t="str">
            <v>56316473610ZZZZZZZ11</v>
          </cell>
          <cell r="F5621">
            <v>0</v>
          </cell>
        </row>
        <row r="5622">
          <cell r="A5622" t="str">
            <v>56316473620ZZZZZZZ11</v>
          </cell>
          <cell r="F5622">
            <v>0</v>
          </cell>
        </row>
        <row r="5623">
          <cell r="A5623" t="str">
            <v>56316473630ZZZZZZZ11</v>
          </cell>
          <cell r="F5623">
            <v>0</v>
          </cell>
        </row>
        <row r="5624">
          <cell r="A5624" t="str">
            <v>56316473640ZZZZZZZ11</v>
          </cell>
          <cell r="F5624">
            <v>0</v>
          </cell>
        </row>
        <row r="5625">
          <cell r="A5625" t="str">
            <v>56316473650ZZZZZZZ11</v>
          </cell>
          <cell r="F5625">
            <v>0</v>
          </cell>
        </row>
        <row r="5626">
          <cell r="A5626" t="str">
            <v>56316473710ZZZZZZZ11</v>
          </cell>
          <cell r="F5626">
            <v>0</v>
          </cell>
        </row>
        <row r="5627">
          <cell r="A5627" t="str">
            <v>56316473720ZZZZZZZ11</v>
          </cell>
          <cell r="F5627">
            <v>0</v>
          </cell>
        </row>
        <row r="5628">
          <cell r="A5628" t="str">
            <v>56316473730ZZZZZZZ11</v>
          </cell>
          <cell r="F5628">
            <v>0</v>
          </cell>
        </row>
        <row r="5629">
          <cell r="A5629" t="str">
            <v>56316473740ZZZZZZZ11</v>
          </cell>
          <cell r="F5629">
            <v>0</v>
          </cell>
        </row>
        <row r="5630">
          <cell r="A5630" t="str">
            <v>56316680010ZZZZZZZ11</v>
          </cell>
          <cell r="F5630">
            <v>0</v>
          </cell>
        </row>
        <row r="5631">
          <cell r="A5631" t="str">
            <v>56316680020ZZZZZZZ11</v>
          </cell>
          <cell r="F5631">
            <v>0</v>
          </cell>
        </row>
        <row r="5632">
          <cell r="A5632" t="str">
            <v>56316680030ZZZZZZZ11</v>
          </cell>
          <cell r="F5632">
            <v>0</v>
          </cell>
        </row>
        <row r="5633">
          <cell r="A5633" t="str">
            <v>56316680040ZZZZZZZ11</v>
          </cell>
          <cell r="F5633">
            <v>0</v>
          </cell>
        </row>
        <row r="5634">
          <cell r="A5634" t="str">
            <v>56316680050ZZZZZZZ11</v>
          </cell>
          <cell r="F5634">
            <v>0</v>
          </cell>
        </row>
        <row r="5635">
          <cell r="A5635" t="str">
            <v>56316680060ZZZZZZZ11</v>
          </cell>
          <cell r="F5635">
            <v>0</v>
          </cell>
        </row>
        <row r="5636">
          <cell r="A5636" t="str">
            <v>56316680070ZZZZZZZ11</v>
          </cell>
          <cell r="F5636">
            <v>0</v>
          </cell>
        </row>
        <row r="5637">
          <cell r="A5637" t="str">
            <v>56316680080ZZZZZZZ11</v>
          </cell>
          <cell r="F5637">
            <v>0</v>
          </cell>
        </row>
        <row r="5638">
          <cell r="A5638" t="str">
            <v>56316680090ZZZZZZZ11</v>
          </cell>
          <cell r="F5638">
            <v>0</v>
          </cell>
        </row>
        <row r="5639">
          <cell r="A5639" t="str">
            <v>56316680100ZZZZZZZ11</v>
          </cell>
          <cell r="F5639">
            <v>0</v>
          </cell>
        </row>
        <row r="5640">
          <cell r="A5640" t="str">
            <v>56318100010ZZZZZZZ11</v>
          </cell>
          <cell r="F5640">
            <v>2491971.5699999998</v>
          </cell>
        </row>
        <row r="5641">
          <cell r="A5641" t="str">
            <v>56318100020ZZZZZZZ11</v>
          </cell>
          <cell r="F5641">
            <v>0</v>
          </cell>
        </row>
        <row r="5642">
          <cell r="A5642" t="str">
            <v>56318100030ZZZZZZZ11</v>
          </cell>
          <cell r="F5642">
            <v>0</v>
          </cell>
        </row>
        <row r="5643">
          <cell r="A5643" t="str">
            <v>56318100040ZZZZZZZ11</v>
          </cell>
          <cell r="F5643">
            <v>3828887.98</v>
          </cell>
        </row>
        <row r="5644">
          <cell r="A5644" t="str">
            <v>56318100050ZZZZZZZ11</v>
          </cell>
          <cell r="F5644">
            <v>0</v>
          </cell>
        </row>
        <row r="5645">
          <cell r="A5645" t="str">
            <v>56318100060ZZZZZZZ11</v>
          </cell>
          <cell r="F5645">
            <v>0</v>
          </cell>
        </row>
        <row r="5646">
          <cell r="A5646" t="str">
            <v>5641140088015ZZZZZ11</v>
          </cell>
          <cell r="F5646">
            <v>-380558.03</v>
          </cell>
        </row>
        <row r="5647">
          <cell r="A5647" t="str">
            <v>5641395023026MRC1L11</v>
          </cell>
          <cell r="F5647">
            <v>0</v>
          </cell>
        </row>
        <row r="5648">
          <cell r="A5648" t="str">
            <v>56413996050ZZZZZZZ11</v>
          </cell>
          <cell r="F5648">
            <v>0</v>
          </cell>
        </row>
        <row r="5649">
          <cell r="A5649" t="str">
            <v>56413996100ZZZZZZZ11</v>
          </cell>
          <cell r="F5649">
            <v>0</v>
          </cell>
        </row>
        <row r="5650">
          <cell r="A5650" t="str">
            <v>56418100010ZZZZZZZ11</v>
          </cell>
          <cell r="F5650">
            <v>-857205.8</v>
          </cell>
        </row>
        <row r="5651">
          <cell r="A5651" t="str">
            <v>56418100020ZZZZZZZ11</v>
          </cell>
          <cell r="F5651">
            <v>0</v>
          </cell>
        </row>
        <row r="5652">
          <cell r="A5652" t="str">
            <v>56418100030ZZZZZZZ11</v>
          </cell>
          <cell r="F5652">
            <v>0</v>
          </cell>
        </row>
        <row r="5653">
          <cell r="A5653" t="str">
            <v>56418100040ZZZZZZZ11</v>
          </cell>
          <cell r="F5653">
            <v>0</v>
          </cell>
        </row>
        <row r="5654">
          <cell r="A5654" t="str">
            <v>56418100050ZZZZZZZ11</v>
          </cell>
          <cell r="F5654">
            <v>0</v>
          </cell>
        </row>
        <row r="5655">
          <cell r="A5655" t="str">
            <v>56418100060ZZZZZZZ11</v>
          </cell>
          <cell r="F5655">
            <v>0</v>
          </cell>
        </row>
        <row r="5656">
          <cell r="A5656" t="str">
            <v>5651142061029ZZZZZ20</v>
          </cell>
          <cell r="F5656">
            <v>-127142.26</v>
          </cell>
        </row>
        <row r="5657">
          <cell r="A5657" t="str">
            <v>5651142061129ZZZZZ20</v>
          </cell>
          <cell r="F5657">
            <v>-1507480.1</v>
          </cell>
        </row>
        <row r="5658">
          <cell r="A5658" t="str">
            <v>5651142061229ZZZZZ20</v>
          </cell>
          <cell r="F5658">
            <v>-1529</v>
          </cell>
        </row>
        <row r="5659">
          <cell r="A5659" t="str">
            <v>5651211001026MRCZZ20</v>
          </cell>
          <cell r="F5659">
            <v>2461394.54</v>
          </cell>
        </row>
        <row r="5660">
          <cell r="A5660" t="str">
            <v>5651211022026MRCZZ20</v>
          </cell>
          <cell r="F5660">
            <v>8725</v>
          </cell>
        </row>
        <row r="5661">
          <cell r="A5661" t="str">
            <v>5651211026026MRCZZ20</v>
          </cell>
          <cell r="F5661">
            <v>23013.99</v>
          </cell>
        </row>
        <row r="5662">
          <cell r="A5662" t="str">
            <v>5651211028026MRCZZ20</v>
          </cell>
          <cell r="F5662">
            <v>305.2</v>
          </cell>
        </row>
        <row r="5663">
          <cell r="A5663" t="str">
            <v>5651211034026MRCZZ20</v>
          </cell>
          <cell r="F5663">
            <v>322194.71000000002</v>
          </cell>
        </row>
        <row r="5664">
          <cell r="A5664" t="str">
            <v>5651211036026MRCZZ20</v>
          </cell>
          <cell r="F5664">
            <v>17281.71</v>
          </cell>
        </row>
        <row r="5665">
          <cell r="A5665" t="str">
            <v>5651211038026MRCZZ20</v>
          </cell>
          <cell r="F5665">
            <v>352146.85</v>
          </cell>
        </row>
        <row r="5666">
          <cell r="A5666" t="str">
            <v>5651211040026MRCZZ20</v>
          </cell>
          <cell r="F5666">
            <v>0.01</v>
          </cell>
        </row>
        <row r="5667">
          <cell r="A5667" t="str">
            <v>5651211042026MRCZZ20</v>
          </cell>
          <cell r="F5667">
            <v>250.6</v>
          </cell>
        </row>
        <row r="5668">
          <cell r="A5668" t="str">
            <v>5651211044026MRCZZ20</v>
          </cell>
          <cell r="F5668">
            <v>13966.26</v>
          </cell>
        </row>
        <row r="5669">
          <cell r="A5669" t="str">
            <v>5651211046026MRCZZ20</v>
          </cell>
          <cell r="F5669">
            <v>216531.58</v>
          </cell>
        </row>
        <row r="5670">
          <cell r="A5670" t="str">
            <v>5651211050026MRCZZ20</v>
          </cell>
          <cell r="F5670">
            <v>45698.58</v>
          </cell>
        </row>
        <row r="5671">
          <cell r="A5671" t="str">
            <v>5651211063026MRCZZ20</v>
          </cell>
          <cell r="F5671">
            <v>54573.919999999998</v>
          </cell>
        </row>
        <row r="5672">
          <cell r="A5672" t="str">
            <v>5651213001026MRCZZ20</v>
          </cell>
          <cell r="F5672">
            <v>1198.76</v>
          </cell>
        </row>
        <row r="5673">
          <cell r="A5673" t="str">
            <v>5651213010026MRCZZ20</v>
          </cell>
          <cell r="F5673">
            <v>34554.17</v>
          </cell>
        </row>
        <row r="5674">
          <cell r="A5674" t="str">
            <v>5651213020026MRCZZ20</v>
          </cell>
          <cell r="F5674">
            <v>215745.73</v>
          </cell>
        </row>
        <row r="5675">
          <cell r="A5675" t="str">
            <v>5651213030026MRCZZ20</v>
          </cell>
          <cell r="F5675">
            <v>456111.75</v>
          </cell>
        </row>
        <row r="5676">
          <cell r="A5676" t="str">
            <v>5651213040026MRCZZ20</v>
          </cell>
          <cell r="F5676">
            <v>20356.830000000002</v>
          </cell>
        </row>
        <row r="5677">
          <cell r="A5677" t="str">
            <v>5651226030026MRCZZ20</v>
          </cell>
          <cell r="F5677">
            <v>555257.12</v>
          </cell>
        </row>
        <row r="5678">
          <cell r="A5678" t="str">
            <v>5651226540026MRCZZ20</v>
          </cell>
          <cell r="F5678">
            <v>4777.46</v>
          </cell>
        </row>
        <row r="5679">
          <cell r="A5679" t="str">
            <v>5651227037026414ZZ20</v>
          </cell>
          <cell r="F5679">
            <v>0</v>
          </cell>
        </row>
        <row r="5680">
          <cell r="A5680" t="str">
            <v>5651228122026MRCZZ20</v>
          </cell>
          <cell r="F5680">
            <v>0</v>
          </cell>
        </row>
        <row r="5681">
          <cell r="A5681" t="str">
            <v>5651228180026MRCZZ20</v>
          </cell>
          <cell r="F5681">
            <v>0</v>
          </cell>
        </row>
        <row r="5682">
          <cell r="A5682" t="str">
            <v>5651228360026NHCZZ20</v>
          </cell>
          <cell r="F5682">
            <v>493181.09</v>
          </cell>
        </row>
        <row r="5683">
          <cell r="A5683" t="str">
            <v>5651228360026NSPZZ20</v>
          </cell>
          <cell r="F5683">
            <v>0</v>
          </cell>
        </row>
        <row r="5684">
          <cell r="A5684" t="str">
            <v>5651230019026MRCZZ20</v>
          </cell>
          <cell r="F5684">
            <v>0</v>
          </cell>
        </row>
        <row r="5685">
          <cell r="A5685" t="str">
            <v>5651230451026414ZZ20</v>
          </cell>
          <cell r="F5685">
            <v>741.07</v>
          </cell>
        </row>
        <row r="5686">
          <cell r="A5686" t="str">
            <v>5651230452026MRCZZ20</v>
          </cell>
          <cell r="F5686">
            <v>5000</v>
          </cell>
        </row>
        <row r="5687">
          <cell r="A5687" t="str">
            <v>5651230511026MRCZZ20</v>
          </cell>
          <cell r="F5687">
            <v>0</v>
          </cell>
        </row>
        <row r="5688">
          <cell r="A5688" t="str">
            <v>5651230541026MRCZZ20</v>
          </cell>
          <cell r="F5688">
            <v>36251.879999999997</v>
          </cell>
        </row>
        <row r="5689">
          <cell r="A5689" t="str">
            <v>5651230576026MRCZZ20</v>
          </cell>
          <cell r="F5689">
            <v>0</v>
          </cell>
        </row>
        <row r="5690">
          <cell r="A5690" t="str">
            <v>5651230577026MRCZZ20</v>
          </cell>
          <cell r="F5690">
            <v>0</v>
          </cell>
        </row>
        <row r="5691">
          <cell r="A5691" t="str">
            <v>5651230578026MRCZZ20</v>
          </cell>
          <cell r="F5691">
            <v>0</v>
          </cell>
        </row>
        <row r="5692">
          <cell r="A5692" t="str">
            <v>5651230579026MRCZZ20</v>
          </cell>
          <cell r="F5692">
            <v>0</v>
          </cell>
        </row>
        <row r="5693">
          <cell r="A5693" t="str">
            <v>5651230580026MRCZZ20</v>
          </cell>
          <cell r="F5693">
            <v>0</v>
          </cell>
        </row>
        <row r="5694">
          <cell r="A5694" t="str">
            <v>5651230581026MRCZZ20</v>
          </cell>
          <cell r="F5694">
            <v>6262.96</v>
          </cell>
        </row>
        <row r="5695">
          <cell r="A5695" t="str">
            <v>5651230582026MRCZZ20</v>
          </cell>
          <cell r="F5695">
            <v>0</v>
          </cell>
        </row>
        <row r="5696">
          <cell r="A5696" t="str">
            <v>5651230583026MRCZZ20</v>
          </cell>
          <cell r="F5696">
            <v>3033.33</v>
          </cell>
        </row>
        <row r="5697">
          <cell r="A5697" t="str">
            <v>5651230610026MRCZZ20</v>
          </cell>
          <cell r="F5697">
            <v>17404.8</v>
          </cell>
        </row>
        <row r="5698">
          <cell r="A5698" t="str">
            <v>5651232360D26MRCZZ20</v>
          </cell>
          <cell r="F5698">
            <v>1335.7</v>
          </cell>
        </row>
        <row r="5699">
          <cell r="A5699" t="str">
            <v>5651272150026MRCZZ20</v>
          </cell>
          <cell r="F5699">
            <v>0</v>
          </cell>
        </row>
        <row r="5700">
          <cell r="A5700" t="str">
            <v>5651272242026MRCZZ20</v>
          </cell>
          <cell r="F5700">
            <v>0</v>
          </cell>
        </row>
        <row r="5701">
          <cell r="A5701" t="str">
            <v>5651272243026MRCZZ20</v>
          </cell>
          <cell r="F5701">
            <v>0</v>
          </cell>
        </row>
        <row r="5702">
          <cell r="A5702" t="str">
            <v>5651272244026MRCZZ20</v>
          </cell>
          <cell r="F5702">
            <v>0</v>
          </cell>
        </row>
        <row r="5703">
          <cell r="A5703" t="str">
            <v>5651272245026MRCZZ20</v>
          </cell>
          <cell r="F5703">
            <v>0</v>
          </cell>
        </row>
        <row r="5704">
          <cell r="A5704" t="str">
            <v>5651272246026MRCZZ20</v>
          </cell>
          <cell r="F5704">
            <v>0</v>
          </cell>
        </row>
        <row r="5705">
          <cell r="A5705" t="str">
            <v>5651272247026MRCZZ20</v>
          </cell>
          <cell r="F5705">
            <v>0</v>
          </cell>
        </row>
        <row r="5706">
          <cell r="A5706" t="str">
            <v>5651272248026MRCZZ20</v>
          </cell>
          <cell r="F5706">
            <v>0</v>
          </cell>
        </row>
        <row r="5707">
          <cell r="A5707" t="str">
            <v>5651272249026MRCZZ20</v>
          </cell>
          <cell r="F5707">
            <v>0</v>
          </cell>
        </row>
        <row r="5708">
          <cell r="A5708" t="str">
            <v>5651272250026MRCZZ20</v>
          </cell>
          <cell r="F5708">
            <v>0</v>
          </cell>
        </row>
        <row r="5709">
          <cell r="A5709" t="str">
            <v>5651272880026MRCZZ11</v>
          </cell>
          <cell r="F5709">
            <v>0</v>
          </cell>
        </row>
        <row r="5710">
          <cell r="A5710" t="str">
            <v>5651272890026MRCZZ20</v>
          </cell>
          <cell r="F5710">
            <v>3505753.53</v>
          </cell>
        </row>
        <row r="5711">
          <cell r="A5711" t="str">
            <v>5651320280026MRCZZ11</v>
          </cell>
          <cell r="F5711">
            <v>0</v>
          </cell>
        </row>
        <row r="5712">
          <cell r="A5712" t="str">
            <v>5651320285026MRCZZ11</v>
          </cell>
          <cell r="F5712">
            <v>0</v>
          </cell>
        </row>
        <row r="5713">
          <cell r="A5713" t="str">
            <v>5651350110026MRCZZ11</v>
          </cell>
          <cell r="F5713">
            <v>0</v>
          </cell>
        </row>
        <row r="5714">
          <cell r="A5714" t="str">
            <v>5651360110026MRCZZ11</v>
          </cell>
          <cell r="F5714">
            <v>0</v>
          </cell>
        </row>
        <row r="5715">
          <cell r="A5715" t="str">
            <v>5651393011026MRC9520</v>
          </cell>
          <cell r="F5715">
            <v>0</v>
          </cell>
        </row>
        <row r="5716">
          <cell r="A5716" t="str">
            <v>5651395002026MRC1220</v>
          </cell>
          <cell r="F5716">
            <v>25192.799999999999</v>
          </cell>
        </row>
        <row r="5717">
          <cell r="A5717" t="str">
            <v>5651395017026MRC1H20</v>
          </cell>
          <cell r="F5717">
            <v>29770.6</v>
          </cell>
        </row>
        <row r="5718">
          <cell r="A5718" t="str">
            <v>5651395023026MRC1L20</v>
          </cell>
          <cell r="F5718">
            <v>0</v>
          </cell>
        </row>
        <row r="5719">
          <cell r="A5719" t="str">
            <v>5651395046026MRC2720</v>
          </cell>
          <cell r="F5719">
            <v>347922.4</v>
          </cell>
        </row>
        <row r="5720">
          <cell r="A5720" t="str">
            <v>5651396011026MRC4F20</v>
          </cell>
          <cell r="F5720">
            <v>1191833.3500000001</v>
          </cell>
        </row>
        <row r="5721">
          <cell r="A5721" t="str">
            <v>56513996050ZZZZZZZ11</v>
          </cell>
          <cell r="F5721">
            <v>-7238547.0999999996</v>
          </cell>
        </row>
        <row r="5722">
          <cell r="A5722" t="str">
            <v>56513996100ZZZZZZZ11</v>
          </cell>
          <cell r="F5722">
            <v>0</v>
          </cell>
        </row>
        <row r="5723">
          <cell r="A5723" t="str">
            <v>56516473510ZZZZZZZ11</v>
          </cell>
          <cell r="F5723">
            <v>69696010.590000004</v>
          </cell>
        </row>
        <row r="5724">
          <cell r="A5724" t="str">
            <v>56516473510ZZZZZZZ20</v>
          </cell>
          <cell r="F5724">
            <v>0</v>
          </cell>
        </row>
        <row r="5725">
          <cell r="A5725" t="str">
            <v>5651647352081RN5ZZ11</v>
          </cell>
          <cell r="F5725">
            <v>18034875.149999999</v>
          </cell>
        </row>
        <row r="5726">
          <cell r="A5726" t="str">
            <v>56516473530ZZZZZZZ11</v>
          </cell>
          <cell r="F5726">
            <v>0</v>
          </cell>
        </row>
        <row r="5727">
          <cell r="A5727" t="str">
            <v>56516473540ZZZZZZZ11</v>
          </cell>
          <cell r="F5727">
            <v>0</v>
          </cell>
        </row>
        <row r="5728">
          <cell r="A5728" t="str">
            <v>56516473550ZZZZZZZ11</v>
          </cell>
          <cell r="F5728">
            <v>0</v>
          </cell>
        </row>
        <row r="5729">
          <cell r="A5729" t="str">
            <v>56516473560ZZZZZZZ11</v>
          </cell>
          <cell r="F5729">
            <v>0</v>
          </cell>
        </row>
        <row r="5730">
          <cell r="A5730" t="str">
            <v>56516473570ZZZZZZZ11</v>
          </cell>
          <cell r="F5730">
            <v>3501091.8</v>
          </cell>
        </row>
        <row r="5731">
          <cell r="A5731" t="str">
            <v>56516473580ZZZZZZZ11</v>
          </cell>
          <cell r="F5731">
            <v>-16394350.640000001</v>
          </cell>
        </row>
        <row r="5732">
          <cell r="A5732" t="str">
            <v>56516473610ZZZZZZZ11</v>
          </cell>
          <cell r="F5732">
            <v>-28086592.02</v>
          </cell>
        </row>
        <row r="5733">
          <cell r="A5733" t="str">
            <v>56516473620ZZZZZZZ11</v>
          </cell>
          <cell r="F5733">
            <v>0</v>
          </cell>
        </row>
        <row r="5734">
          <cell r="A5734" t="str">
            <v>56516473630ZZZZZZZ11</v>
          </cell>
          <cell r="F5734">
            <v>-3505753.53</v>
          </cell>
        </row>
        <row r="5735">
          <cell r="A5735" t="str">
            <v>56516473640ZZZZZZZ11</v>
          </cell>
          <cell r="F5735">
            <v>0</v>
          </cell>
        </row>
        <row r="5736">
          <cell r="A5736" t="str">
            <v>56516473650ZZZZZZZ11</v>
          </cell>
          <cell r="F5736">
            <v>0</v>
          </cell>
        </row>
        <row r="5737">
          <cell r="A5737" t="str">
            <v>56516473710ZZZZZZZ11</v>
          </cell>
          <cell r="F5737">
            <v>0</v>
          </cell>
        </row>
        <row r="5738">
          <cell r="A5738" t="str">
            <v>56516473720ZZZZZZZ11</v>
          </cell>
          <cell r="F5738">
            <v>0</v>
          </cell>
        </row>
        <row r="5739">
          <cell r="A5739" t="str">
            <v>56516473730ZZZZZZZ11</v>
          </cell>
          <cell r="F5739">
            <v>0</v>
          </cell>
        </row>
        <row r="5740">
          <cell r="A5740" t="str">
            <v>56516473740ZZZZZZZ11</v>
          </cell>
          <cell r="F5740">
            <v>0</v>
          </cell>
        </row>
        <row r="5741">
          <cell r="A5741" t="str">
            <v>56516680010ZZZZZZZ11</v>
          </cell>
          <cell r="F5741">
            <v>0</v>
          </cell>
        </row>
        <row r="5742">
          <cell r="A5742" t="str">
            <v>56516680020ZZZZZZZ11</v>
          </cell>
          <cell r="F5742">
            <v>0</v>
          </cell>
        </row>
        <row r="5743">
          <cell r="A5743" t="str">
            <v>56516680030ZZZZZZZ11</v>
          </cell>
          <cell r="F5743">
            <v>0</v>
          </cell>
        </row>
        <row r="5744">
          <cell r="A5744" t="str">
            <v>56516680040ZZZZZZZ11</v>
          </cell>
          <cell r="F5744">
            <v>0</v>
          </cell>
        </row>
        <row r="5745">
          <cell r="A5745" t="str">
            <v>56516680050ZZZZZZZ11</v>
          </cell>
          <cell r="F5745">
            <v>0</v>
          </cell>
        </row>
        <row r="5746">
          <cell r="A5746" t="str">
            <v>56516680060ZZZZZZZ11</v>
          </cell>
          <cell r="F5746">
            <v>0</v>
          </cell>
        </row>
        <row r="5747">
          <cell r="A5747" t="str">
            <v>56516680070ZZZZZZZ11</v>
          </cell>
          <cell r="F5747">
            <v>0</v>
          </cell>
        </row>
        <row r="5748">
          <cell r="A5748" t="str">
            <v>56516680080ZZZZZZZ11</v>
          </cell>
          <cell r="F5748">
            <v>0</v>
          </cell>
        </row>
        <row r="5749">
          <cell r="A5749" t="str">
            <v>56516680090ZZZZZZZ11</v>
          </cell>
          <cell r="F5749">
            <v>0</v>
          </cell>
        </row>
        <row r="5750">
          <cell r="A5750" t="str">
            <v>56516680100ZZZZZZZ11</v>
          </cell>
          <cell r="F5750">
            <v>0</v>
          </cell>
        </row>
        <row r="5751">
          <cell r="A5751" t="str">
            <v>56518100010ZZZZZZZ11</v>
          </cell>
          <cell r="F5751">
            <v>8330777.6699999999</v>
          </cell>
        </row>
        <row r="5752">
          <cell r="A5752" t="str">
            <v>56518100020ZZZZZZZ11</v>
          </cell>
          <cell r="F5752">
            <v>0</v>
          </cell>
        </row>
        <row r="5753">
          <cell r="A5753" t="str">
            <v>56518100030ZZZZZZZ11</v>
          </cell>
          <cell r="F5753">
            <v>0</v>
          </cell>
        </row>
        <row r="5754">
          <cell r="A5754" t="str">
            <v>56518100040ZZZZZZZ11</v>
          </cell>
          <cell r="F5754">
            <v>7238547.0999999996</v>
          </cell>
        </row>
        <row r="5755">
          <cell r="A5755" t="str">
            <v>56518100050ZZZZZZZ11</v>
          </cell>
          <cell r="F5755">
            <v>0</v>
          </cell>
        </row>
        <row r="5756">
          <cell r="A5756" t="str">
            <v>56518100060ZZZZZZZ11</v>
          </cell>
          <cell r="F5756">
            <v>0</v>
          </cell>
        </row>
        <row r="5757">
          <cell r="A5757" t="str">
            <v>5652142061029ZZZZZ40</v>
          </cell>
          <cell r="F5757">
            <v>-111108.57</v>
          </cell>
        </row>
        <row r="5758">
          <cell r="A5758" t="str">
            <v>5652142061129ZZZZZ40</v>
          </cell>
          <cell r="F5758">
            <v>-1700195.83</v>
          </cell>
        </row>
        <row r="5759">
          <cell r="A5759" t="str">
            <v>5652211001026MRCZZ40</v>
          </cell>
          <cell r="F5759">
            <v>2096226.56</v>
          </cell>
        </row>
        <row r="5760">
          <cell r="A5760" t="str">
            <v>5652211026026MRCZZ40</v>
          </cell>
          <cell r="F5760">
            <v>10228.44</v>
          </cell>
        </row>
        <row r="5761">
          <cell r="A5761" t="str">
            <v>5652211034026MRCZZ40</v>
          </cell>
          <cell r="F5761">
            <v>115732.02</v>
          </cell>
        </row>
        <row r="5762">
          <cell r="A5762" t="str">
            <v>5652211036026MRCZZ40</v>
          </cell>
          <cell r="F5762">
            <v>20687.13</v>
          </cell>
        </row>
        <row r="5763">
          <cell r="A5763" t="str">
            <v>5652211038026MRCZZ40</v>
          </cell>
          <cell r="F5763">
            <v>110482.03</v>
          </cell>
        </row>
        <row r="5764">
          <cell r="A5764" t="str">
            <v>5652211040026MRCZZ40</v>
          </cell>
          <cell r="F5764">
            <v>19753.95</v>
          </cell>
        </row>
        <row r="5765">
          <cell r="A5765" t="str">
            <v>5652211044026MRCZZ40</v>
          </cell>
          <cell r="F5765">
            <v>24138.68</v>
          </cell>
        </row>
        <row r="5766">
          <cell r="A5766" t="str">
            <v>5652211046026MRCZZ40</v>
          </cell>
          <cell r="F5766">
            <v>176734.65</v>
          </cell>
        </row>
        <row r="5767">
          <cell r="A5767" t="str">
            <v>5652211050026MRCZZ40</v>
          </cell>
          <cell r="F5767">
            <v>14198.76</v>
          </cell>
        </row>
        <row r="5768">
          <cell r="A5768" t="str">
            <v>5652211063026MRCZZ40</v>
          </cell>
          <cell r="F5768">
            <v>23403.81</v>
          </cell>
        </row>
        <row r="5769">
          <cell r="A5769" t="str">
            <v>5652213001026MRCZZ40</v>
          </cell>
          <cell r="F5769">
            <v>1181.24</v>
          </cell>
        </row>
        <row r="5770">
          <cell r="A5770" t="str">
            <v>5652213010026MRCZZ40</v>
          </cell>
          <cell r="F5770">
            <v>28979.86</v>
          </cell>
        </row>
        <row r="5771">
          <cell r="A5771" t="str">
            <v>5652213020026MRCZZ40</v>
          </cell>
          <cell r="F5771">
            <v>193767.61</v>
          </cell>
        </row>
        <row r="5772">
          <cell r="A5772" t="str">
            <v>5652213030026MRCZZ40</v>
          </cell>
          <cell r="F5772">
            <v>365807.34</v>
          </cell>
        </row>
        <row r="5773">
          <cell r="A5773" t="str">
            <v>5652213040026MRCZZ40</v>
          </cell>
          <cell r="F5773">
            <v>20798.2</v>
          </cell>
        </row>
        <row r="5774">
          <cell r="A5774" t="str">
            <v>5652226030326MRCZZ40</v>
          </cell>
          <cell r="F5774">
            <v>12371.96</v>
          </cell>
        </row>
        <row r="5775">
          <cell r="A5775" t="str">
            <v>5652228122026MRCZZ40</v>
          </cell>
          <cell r="F5775">
            <v>0</v>
          </cell>
        </row>
        <row r="5776">
          <cell r="A5776" t="str">
            <v>5652228180026MRCZZ40</v>
          </cell>
          <cell r="F5776">
            <v>0</v>
          </cell>
        </row>
        <row r="5777">
          <cell r="A5777" t="str">
            <v>5652230541026MRCZZ40</v>
          </cell>
          <cell r="F5777">
            <v>26897.83</v>
          </cell>
        </row>
        <row r="5778">
          <cell r="A5778" t="str">
            <v>5652230576026MRCZZ40</v>
          </cell>
          <cell r="F5778">
            <v>0</v>
          </cell>
        </row>
        <row r="5779">
          <cell r="A5779" t="str">
            <v>5652230577026MRCZZ40</v>
          </cell>
          <cell r="F5779">
            <v>0</v>
          </cell>
        </row>
        <row r="5780">
          <cell r="A5780" t="str">
            <v>5652230578026MRCZZ40</v>
          </cell>
          <cell r="F5780">
            <v>0</v>
          </cell>
        </row>
        <row r="5781">
          <cell r="A5781" t="str">
            <v>5652230579026MRCZZ40</v>
          </cell>
          <cell r="F5781">
            <v>0</v>
          </cell>
        </row>
        <row r="5782">
          <cell r="A5782" t="str">
            <v>5652230580026MRCZZ40</v>
          </cell>
          <cell r="F5782">
            <v>0</v>
          </cell>
        </row>
        <row r="5783">
          <cell r="A5783" t="str">
            <v>5652230581026MRCZZ40</v>
          </cell>
          <cell r="F5783">
            <v>0</v>
          </cell>
        </row>
        <row r="5784">
          <cell r="A5784" t="str">
            <v>5652230582026MRCZZ40</v>
          </cell>
          <cell r="F5784">
            <v>0</v>
          </cell>
        </row>
        <row r="5785">
          <cell r="A5785" t="str">
            <v>5652230583026MRCZZ40</v>
          </cell>
          <cell r="F5785">
            <v>0</v>
          </cell>
        </row>
        <row r="5786">
          <cell r="A5786" t="str">
            <v>5652230610026MRCZZ40</v>
          </cell>
          <cell r="F5786">
            <v>16650.990000000002</v>
          </cell>
        </row>
        <row r="5787">
          <cell r="A5787" t="str">
            <v>5652232360026414ZZ40</v>
          </cell>
          <cell r="F5787">
            <v>5131.8999999999996</v>
          </cell>
        </row>
        <row r="5788">
          <cell r="A5788" t="str">
            <v>5652272242026MRCZZ40</v>
          </cell>
          <cell r="F5788">
            <v>0</v>
          </cell>
        </row>
        <row r="5789">
          <cell r="A5789" t="str">
            <v>5652272243026MRCZZ40</v>
          </cell>
          <cell r="F5789">
            <v>0</v>
          </cell>
        </row>
        <row r="5790">
          <cell r="A5790" t="str">
            <v>5652272244026MRCZZ40</v>
          </cell>
          <cell r="F5790">
            <v>0</v>
          </cell>
        </row>
        <row r="5791">
          <cell r="A5791" t="str">
            <v>5652272245026MRCZZ40</v>
          </cell>
          <cell r="F5791">
            <v>0</v>
          </cell>
        </row>
        <row r="5792">
          <cell r="A5792" t="str">
            <v>5652272246026MRCZZ40</v>
          </cell>
          <cell r="F5792">
            <v>0</v>
          </cell>
        </row>
        <row r="5793">
          <cell r="A5793" t="str">
            <v>5652272247026MRCZZ40</v>
          </cell>
          <cell r="F5793">
            <v>0</v>
          </cell>
        </row>
        <row r="5794">
          <cell r="A5794" t="str">
            <v>5652272248026MRCZZ40</v>
          </cell>
          <cell r="F5794">
            <v>0</v>
          </cell>
        </row>
        <row r="5795">
          <cell r="A5795" t="str">
            <v>5652272249026MRCZZ40</v>
          </cell>
          <cell r="F5795">
            <v>0</v>
          </cell>
        </row>
        <row r="5796">
          <cell r="A5796" t="str">
            <v>5652272250026MRCZZ40</v>
          </cell>
          <cell r="F5796">
            <v>0</v>
          </cell>
        </row>
        <row r="5797">
          <cell r="A5797" t="str">
            <v>5652395002026MRC1240</v>
          </cell>
          <cell r="F5797">
            <v>0</v>
          </cell>
        </row>
        <row r="5798">
          <cell r="A5798" t="str">
            <v>5652395017026MRC1H40</v>
          </cell>
          <cell r="F5798">
            <v>0</v>
          </cell>
        </row>
        <row r="5799">
          <cell r="A5799" t="str">
            <v>5652395023026MRC1L40</v>
          </cell>
          <cell r="F5799">
            <v>0</v>
          </cell>
        </row>
        <row r="5800">
          <cell r="A5800" t="str">
            <v>5652395046026MRC2740</v>
          </cell>
          <cell r="F5800">
            <v>940867.23</v>
          </cell>
        </row>
        <row r="5801">
          <cell r="A5801" t="str">
            <v>56523996050ZZZZZZZ11</v>
          </cell>
          <cell r="F5801">
            <v>-2122759.3199999998</v>
          </cell>
        </row>
        <row r="5802">
          <cell r="A5802" t="str">
            <v>56523996100ZZZZZZZ11</v>
          </cell>
          <cell r="F5802">
            <v>0</v>
          </cell>
        </row>
        <row r="5803">
          <cell r="A5803" t="str">
            <v>56528100010ZZZZZZZ11</v>
          </cell>
          <cell r="F5803">
            <v>2029776.19</v>
          </cell>
        </row>
        <row r="5804">
          <cell r="A5804" t="str">
            <v>56528100020ZZZZZZZ11</v>
          </cell>
          <cell r="F5804">
            <v>0</v>
          </cell>
        </row>
        <row r="5805">
          <cell r="A5805" t="str">
            <v>56528100030ZZZZZZZ11</v>
          </cell>
          <cell r="F5805">
            <v>0</v>
          </cell>
        </row>
        <row r="5806">
          <cell r="A5806" t="str">
            <v>56528100040ZZZZZZZ11</v>
          </cell>
          <cell r="F5806">
            <v>2122759.3199999998</v>
          </cell>
        </row>
        <row r="5807">
          <cell r="A5807" t="str">
            <v>56528100050ZZZZZZZ11</v>
          </cell>
          <cell r="F5807">
            <v>0</v>
          </cell>
        </row>
        <row r="5808">
          <cell r="A5808" t="str">
            <v>56528100060ZZZZZZZ11</v>
          </cell>
          <cell r="F5808">
            <v>0</v>
          </cell>
        </row>
        <row r="5809">
          <cell r="A5809" t="str">
            <v>5653142061029ZZZZZ30</v>
          </cell>
          <cell r="F5809">
            <v>0</v>
          </cell>
        </row>
        <row r="5810">
          <cell r="A5810" t="str">
            <v>5653142061129ZZZZZ30</v>
          </cell>
          <cell r="F5810">
            <v>-229618</v>
          </cell>
        </row>
        <row r="5811">
          <cell r="A5811" t="str">
            <v>5653211001026MRCZZ30</v>
          </cell>
          <cell r="F5811">
            <v>484022.1</v>
          </cell>
        </row>
        <row r="5812">
          <cell r="A5812" t="str">
            <v>5653211038026MRCZZ30</v>
          </cell>
          <cell r="F5812">
            <v>61787.35</v>
          </cell>
        </row>
        <row r="5813">
          <cell r="A5813" t="str">
            <v>5653211040026MRCZZ30</v>
          </cell>
          <cell r="F5813">
            <v>0</v>
          </cell>
        </row>
        <row r="5814">
          <cell r="A5814" t="str">
            <v>5653211044026MRCZZ30</v>
          </cell>
          <cell r="F5814">
            <v>-0.01</v>
          </cell>
        </row>
        <row r="5815">
          <cell r="A5815" t="str">
            <v>5653211046026MRCZZ30</v>
          </cell>
          <cell r="F5815">
            <v>40382.99</v>
          </cell>
        </row>
        <row r="5816">
          <cell r="A5816" t="str">
            <v>5653211063026MRCZZ30</v>
          </cell>
          <cell r="F5816">
            <v>13964.67</v>
          </cell>
        </row>
        <row r="5817">
          <cell r="A5817" t="str">
            <v>5653213001026MRCZZ30</v>
          </cell>
          <cell r="F5817">
            <v>315</v>
          </cell>
        </row>
        <row r="5818">
          <cell r="A5818" t="str">
            <v>5653213010026MRCZZ30</v>
          </cell>
          <cell r="F5818">
            <v>5899.45</v>
          </cell>
        </row>
        <row r="5819">
          <cell r="A5819" t="str">
            <v>5653213030026MRCZZ30</v>
          </cell>
          <cell r="F5819">
            <v>86715.96</v>
          </cell>
        </row>
        <row r="5820">
          <cell r="A5820" t="str">
            <v>5653213040026MRCZZ30</v>
          </cell>
          <cell r="F5820">
            <v>5353.92</v>
          </cell>
        </row>
        <row r="5821">
          <cell r="A5821" t="str">
            <v>5653226030026MRCZZ30</v>
          </cell>
          <cell r="F5821">
            <v>0</v>
          </cell>
        </row>
        <row r="5822">
          <cell r="A5822" t="str">
            <v>5653228180026MRCZZ30</v>
          </cell>
          <cell r="F5822">
            <v>0</v>
          </cell>
        </row>
        <row r="5823">
          <cell r="A5823" t="str">
            <v>5653228241026MRCZZ30</v>
          </cell>
          <cell r="F5823">
            <v>0</v>
          </cell>
        </row>
        <row r="5824">
          <cell r="A5824" t="str">
            <v>5653230019026MRCZZ30</v>
          </cell>
          <cell r="F5824">
            <v>0</v>
          </cell>
        </row>
        <row r="5825">
          <cell r="A5825" t="str">
            <v>5653230361026MRCZZ30</v>
          </cell>
          <cell r="F5825">
            <v>0</v>
          </cell>
        </row>
        <row r="5826">
          <cell r="A5826" t="str">
            <v>5653230541026MRCZZ30</v>
          </cell>
          <cell r="F5826">
            <v>5584.38</v>
          </cell>
        </row>
        <row r="5827">
          <cell r="A5827" t="str">
            <v>5653230610026MRCZZ30</v>
          </cell>
          <cell r="F5827">
            <v>0</v>
          </cell>
        </row>
        <row r="5828">
          <cell r="A5828" t="str">
            <v>5653232360026414ZZ30</v>
          </cell>
          <cell r="F5828">
            <v>0</v>
          </cell>
        </row>
        <row r="5829">
          <cell r="A5829" t="str">
            <v>5653272242026MRCZZ30</v>
          </cell>
          <cell r="F5829">
            <v>0</v>
          </cell>
        </row>
        <row r="5830">
          <cell r="A5830" t="str">
            <v>5653272243026MRCZZ30</v>
          </cell>
          <cell r="F5830">
            <v>0</v>
          </cell>
        </row>
        <row r="5831">
          <cell r="A5831" t="str">
            <v>5653272244026MRCZZ30</v>
          </cell>
          <cell r="F5831">
            <v>0</v>
          </cell>
        </row>
        <row r="5832">
          <cell r="A5832" t="str">
            <v>5653272245026MRCZZ30</v>
          </cell>
          <cell r="F5832">
            <v>0</v>
          </cell>
        </row>
        <row r="5833">
          <cell r="A5833" t="str">
            <v>5653272246026MRCZZ30</v>
          </cell>
          <cell r="F5833">
            <v>0</v>
          </cell>
        </row>
        <row r="5834">
          <cell r="A5834" t="str">
            <v>5653272247026MRCZZ30</v>
          </cell>
          <cell r="F5834">
            <v>0</v>
          </cell>
        </row>
        <row r="5835">
          <cell r="A5835" t="str">
            <v>5653272248026MRCZZ30</v>
          </cell>
          <cell r="F5835">
            <v>0</v>
          </cell>
        </row>
        <row r="5836">
          <cell r="A5836" t="str">
            <v>5653272249026MRCZZ30</v>
          </cell>
          <cell r="F5836">
            <v>0</v>
          </cell>
        </row>
        <row r="5837">
          <cell r="A5837" t="str">
            <v>5653272250026MRCZZ30</v>
          </cell>
          <cell r="F5837">
            <v>0</v>
          </cell>
        </row>
        <row r="5838">
          <cell r="A5838" t="str">
            <v>5653395002026MRC1230</v>
          </cell>
          <cell r="F5838">
            <v>0</v>
          </cell>
        </row>
        <row r="5839">
          <cell r="A5839" t="str">
            <v>5653395017026MRC1H30</v>
          </cell>
          <cell r="F5839">
            <v>0</v>
          </cell>
        </row>
        <row r="5840">
          <cell r="A5840" t="str">
            <v>5653395023026MRC1L30</v>
          </cell>
          <cell r="F5840">
            <v>0</v>
          </cell>
        </row>
        <row r="5841">
          <cell r="A5841" t="str">
            <v>56533996050ZZZZZZZ11</v>
          </cell>
          <cell r="F5841">
            <v>-394695.47</v>
          </cell>
        </row>
        <row r="5842">
          <cell r="A5842" t="str">
            <v>56533996100ZZZZZZZ11</v>
          </cell>
          <cell r="F5842">
            <v>0</v>
          </cell>
        </row>
        <row r="5843">
          <cell r="A5843" t="str">
            <v>56538100010ZZZZZZZ11</v>
          </cell>
          <cell r="F5843">
            <v>870413.54</v>
          </cell>
        </row>
        <row r="5844">
          <cell r="A5844" t="str">
            <v>56538100020ZZZZZZZ11</v>
          </cell>
          <cell r="F5844">
            <v>0</v>
          </cell>
        </row>
        <row r="5845">
          <cell r="A5845" t="str">
            <v>56538100030ZZZZZZZ11</v>
          </cell>
          <cell r="F5845">
            <v>0</v>
          </cell>
        </row>
        <row r="5846">
          <cell r="A5846" t="str">
            <v>56538100040ZZZZZZZ11</v>
          </cell>
          <cell r="F5846">
            <v>394695.47</v>
          </cell>
        </row>
        <row r="5847">
          <cell r="A5847" t="str">
            <v>56538100050ZZZZZZZ11</v>
          </cell>
          <cell r="F5847">
            <v>0</v>
          </cell>
        </row>
        <row r="5848">
          <cell r="A5848" t="str">
            <v>56538100060ZZZZZZZ11</v>
          </cell>
          <cell r="F5848">
            <v>0</v>
          </cell>
        </row>
        <row r="5849">
          <cell r="A5849" t="str">
            <v>5661142121029ZZZZZ11</v>
          </cell>
          <cell r="F5849">
            <v>-28449.95</v>
          </cell>
        </row>
        <row r="5850">
          <cell r="A5850" t="str">
            <v>5661142150029ZZZZZ11</v>
          </cell>
          <cell r="F5850">
            <v>-30509.35</v>
          </cell>
        </row>
        <row r="5851">
          <cell r="A5851" t="str">
            <v>5661142150329ZZZZZ11</v>
          </cell>
          <cell r="F5851">
            <v>0</v>
          </cell>
        </row>
        <row r="5852">
          <cell r="A5852" t="str">
            <v>5661211001026MRCZZ11</v>
          </cell>
          <cell r="F5852">
            <v>6253277.4100000001</v>
          </cell>
        </row>
        <row r="5853">
          <cell r="A5853" t="str">
            <v>5661211022026MRCZZ11</v>
          </cell>
          <cell r="F5853">
            <v>10800</v>
          </cell>
        </row>
        <row r="5854">
          <cell r="A5854" t="str">
            <v>5661211026026MRCZZ11</v>
          </cell>
          <cell r="F5854">
            <v>20456.88</v>
          </cell>
        </row>
        <row r="5855">
          <cell r="A5855" t="str">
            <v>5661211028026MRCZZ11</v>
          </cell>
          <cell r="F5855">
            <v>686.7</v>
          </cell>
        </row>
        <row r="5856">
          <cell r="A5856" t="str">
            <v>5661211034026MRCZZ11</v>
          </cell>
          <cell r="F5856">
            <v>682958.98</v>
          </cell>
        </row>
        <row r="5857">
          <cell r="A5857" t="str">
            <v>5661211036026MRCZZ11</v>
          </cell>
          <cell r="F5857">
            <v>615769.75</v>
          </cell>
        </row>
        <row r="5858">
          <cell r="A5858" t="str">
            <v>5661211038026MRCZZ11</v>
          </cell>
          <cell r="F5858">
            <v>426959.75</v>
          </cell>
        </row>
        <row r="5859">
          <cell r="A5859" t="str">
            <v>5661211040026MRCZZ11</v>
          </cell>
          <cell r="F5859">
            <v>0.01</v>
          </cell>
        </row>
        <row r="5860">
          <cell r="A5860" t="str">
            <v>5661211044026MRCZZ11</v>
          </cell>
          <cell r="F5860">
            <v>43781.99</v>
          </cell>
        </row>
        <row r="5861">
          <cell r="A5861" t="str">
            <v>5661211046026MRCZZ11</v>
          </cell>
          <cell r="F5861">
            <v>518019.27</v>
          </cell>
        </row>
        <row r="5862">
          <cell r="A5862" t="str">
            <v>5661211050026MRCZZ11</v>
          </cell>
          <cell r="F5862">
            <v>28254.1</v>
          </cell>
        </row>
        <row r="5863">
          <cell r="A5863" t="str">
            <v>5661211056026MRCZZ11</v>
          </cell>
          <cell r="F5863">
            <v>13830.74</v>
          </cell>
        </row>
        <row r="5864">
          <cell r="A5864" t="str">
            <v>5661211063026MRCZZ11</v>
          </cell>
          <cell r="F5864">
            <v>3345.17</v>
          </cell>
        </row>
        <row r="5865">
          <cell r="A5865" t="str">
            <v>5661213001026MRCZZ11</v>
          </cell>
          <cell r="F5865">
            <v>3150.01</v>
          </cell>
        </row>
        <row r="5866">
          <cell r="A5866" t="str">
            <v>5661213010026MRCZZ11</v>
          </cell>
          <cell r="F5866">
            <v>90127.79</v>
          </cell>
        </row>
        <row r="5867">
          <cell r="A5867" t="str">
            <v>5661213020026MRCZZ11</v>
          </cell>
          <cell r="F5867">
            <v>721771.85</v>
          </cell>
        </row>
        <row r="5868">
          <cell r="A5868" t="str">
            <v>5661213030026MRCZZ11</v>
          </cell>
          <cell r="F5868">
            <v>1137115.1599999999</v>
          </cell>
        </row>
        <row r="5869">
          <cell r="A5869" t="str">
            <v>5661213040026MRCZZ11</v>
          </cell>
          <cell r="F5869">
            <v>53375.67</v>
          </cell>
        </row>
        <row r="5870">
          <cell r="A5870" t="str">
            <v>5661226038026MRCZZ11</v>
          </cell>
          <cell r="F5870">
            <v>0</v>
          </cell>
        </row>
        <row r="5871">
          <cell r="A5871" t="str">
            <v>5661227037026414ZZ11</v>
          </cell>
          <cell r="F5871">
            <v>0</v>
          </cell>
        </row>
        <row r="5872">
          <cell r="A5872" t="str">
            <v>5661228180026MRCZZ11</v>
          </cell>
          <cell r="F5872">
            <v>296755</v>
          </cell>
        </row>
        <row r="5873">
          <cell r="A5873" t="str">
            <v>5661228360026NGTZZ20</v>
          </cell>
          <cell r="F5873">
            <v>208638.84</v>
          </cell>
        </row>
        <row r="5874">
          <cell r="A5874" t="str">
            <v>5661228360026NHCZZ11</v>
          </cell>
          <cell r="F5874">
            <v>899.91</v>
          </cell>
        </row>
        <row r="5875">
          <cell r="A5875" t="str">
            <v>5661228361026NRTZZ11</v>
          </cell>
          <cell r="F5875">
            <v>105209.18</v>
          </cell>
        </row>
        <row r="5876">
          <cell r="A5876" t="str">
            <v>5661230019026MRCZZ11</v>
          </cell>
          <cell r="F5876">
            <v>24994.31</v>
          </cell>
        </row>
        <row r="5877">
          <cell r="A5877" t="str">
            <v>5661230361026MRCZZ11</v>
          </cell>
          <cell r="F5877">
            <v>0</v>
          </cell>
        </row>
        <row r="5878">
          <cell r="A5878" t="str">
            <v>5661230420026MRCZZ11</v>
          </cell>
          <cell r="F5878">
            <v>167.5</v>
          </cell>
        </row>
        <row r="5879">
          <cell r="A5879" t="str">
            <v>5661230541026MRCZZ11</v>
          </cell>
          <cell r="F5879">
            <v>87626.32</v>
          </cell>
        </row>
        <row r="5880">
          <cell r="A5880" t="str">
            <v>5661230610026MRCZZ11</v>
          </cell>
          <cell r="F5880">
            <v>41079.78</v>
          </cell>
        </row>
        <row r="5881">
          <cell r="A5881" t="str">
            <v>5661232360026MRCZZ11</v>
          </cell>
          <cell r="F5881">
            <v>23935.07</v>
          </cell>
        </row>
        <row r="5882">
          <cell r="A5882" t="str">
            <v>5661232360B26MRCZZ11</v>
          </cell>
          <cell r="F5882">
            <v>25913.21</v>
          </cell>
        </row>
        <row r="5883">
          <cell r="A5883" t="str">
            <v>5661232360D26MRCZZ11</v>
          </cell>
          <cell r="F5883">
            <v>292.83999999999997</v>
          </cell>
        </row>
        <row r="5884">
          <cell r="A5884" t="str">
            <v>5661232360P26MRCZZ11</v>
          </cell>
          <cell r="F5884">
            <v>0</v>
          </cell>
        </row>
        <row r="5885">
          <cell r="A5885" t="str">
            <v>5661272150026MRCZZ11</v>
          </cell>
          <cell r="F5885">
            <v>0</v>
          </cell>
        </row>
        <row r="5886">
          <cell r="A5886" t="str">
            <v>5661272242026MRCZZ11</v>
          </cell>
          <cell r="F5886">
            <v>0</v>
          </cell>
        </row>
        <row r="5887">
          <cell r="A5887" t="str">
            <v>5661272243026MRCZZ11</v>
          </cell>
          <cell r="F5887">
            <v>0</v>
          </cell>
        </row>
        <row r="5888">
          <cell r="A5888" t="str">
            <v>5661272244026MRCZZ11</v>
          </cell>
          <cell r="F5888">
            <v>0</v>
          </cell>
        </row>
        <row r="5889">
          <cell r="A5889" t="str">
            <v>5661272245026MRCZZ11</v>
          </cell>
          <cell r="F5889">
            <v>0</v>
          </cell>
        </row>
        <row r="5890">
          <cell r="A5890" t="str">
            <v>5661272246026MRCZZ11</v>
          </cell>
          <cell r="F5890">
            <v>0</v>
          </cell>
        </row>
        <row r="5891">
          <cell r="A5891" t="str">
            <v>5661272247026MRCZZ11</v>
          </cell>
          <cell r="F5891">
            <v>0</v>
          </cell>
        </row>
        <row r="5892">
          <cell r="A5892" t="str">
            <v>5661272248026MRCZZ11</v>
          </cell>
          <cell r="F5892">
            <v>0</v>
          </cell>
        </row>
        <row r="5893">
          <cell r="A5893" t="str">
            <v>5661272249026MRCZZ11</v>
          </cell>
          <cell r="F5893">
            <v>0</v>
          </cell>
        </row>
        <row r="5894">
          <cell r="A5894" t="str">
            <v>5661272250026MRCZZ11</v>
          </cell>
          <cell r="F5894">
            <v>0</v>
          </cell>
        </row>
        <row r="5895">
          <cell r="A5895" t="str">
            <v>5661272880026MRCZZ11</v>
          </cell>
          <cell r="F5895">
            <v>0</v>
          </cell>
        </row>
        <row r="5896">
          <cell r="A5896" t="str">
            <v>5661272893026MRCZZ11</v>
          </cell>
          <cell r="F5896">
            <v>14681694.82</v>
          </cell>
        </row>
        <row r="5897">
          <cell r="A5897" t="str">
            <v>5661272960026MRCZZ11</v>
          </cell>
          <cell r="F5897">
            <v>0</v>
          </cell>
        </row>
        <row r="5898">
          <cell r="A5898" t="str">
            <v>5661320280026MRCZZ11</v>
          </cell>
          <cell r="F5898">
            <v>0</v>
          </cell>
        </row>
        <row r="5899">
          <cell r="A5899" t="str">
            <v>5661320285026MRCZZ11</v>
          </cell>
          <cell r="F5899">
            <v>0.67</v>
          </cell>
        </row>
        <row r="5900">
          <cell r="A5900" t="str">
            <v>5661350110026MRCZZ11</v>
          </cell>
          <cell r="F5900">
            <v>0</v>
          </cell>
        </row>
        <row r="5901">
          <cell r="A5901" t="str">
            <v>5661360110026MRCZZ11</v>
          </cell>
          <cell r="F5901">
            <v>0</v>
          </cell>
        </row>
        <row r="5902">
          <cell r="A5902" t="str">
            <v>5661393011026MRC9511</v>
          </cell>
          <cell r="F5902">
            <v>0</v>
          </cell>
        </row>
        <row r="5903">
          <cell r="A5903" t="str">
            <v>5661395002026MRC1211</v>
          </cell>
          <cell r="F5903">
            <v>75606.12</v>
          </cell>
        </row>
        <row r="5904">
          <cell r="A5904" t="str">
            <v>5661395017026MRC1H11</v>
          </cell>
          <cell r="F5904">
            <v>189691.72</v>
          </cell>
        </row>
        <row r="5905">
          <cell r="A5905" t="str">
            <v>5661395023026MRC1L11</v>
          </cell>
          <cell r="F5905">
            <v>0</v>
          </cell>
        </row>
        <row r="5906">
          <cell r="A5906" t="str">
            <v>5661395046026MRC2711</v>
          </cell>
          <cell r="F5906">
            <v>221350.78</v>
          </cell>
        </row>
        <row r="5907">
          <cell r="A5907" t="str">
            <v>5661396009026MRC4D11</v>
          </cell>
          <cell r="F5907">
            <v>42.84</v>
          </cell>
        </row>
        <row r="5908">
          <cell r="A5908" t="str">
            <v>5661396010026MRC4E11</v>
          </cell>
          <cell r="F5908">
            <v>0</v>
          </cell>
        </row>
        <row r="5909">
          <cell r="A5909" t="str">
            <v>5661396011026MRC4F11</v>
          </cell>
          <cell r="F5909">
            <v>1279785.04</v>
          </cell>
        </row>
        <row r="5910">
          <cell r="A5910" t="str">
            <v>56613996050ZZZZZZZ11</v>
          </cell>
          <cell r="F5910">
            <v>-25211084.359999999</v>
          </cell>
        </row>
        <row r="5911">
          <cell r="A5911" t="str">
            <v>56613996100ZZZZZZZ11</v>
          </cell>
          <cell r="F5911">
            <v>0</v>
          </cell>
        </row>
        <row r="5912">
          <cell r="A5912" t="str">
            <v>56616122610ZZZZZZZ11</v>
          </cell>
          <cell r="F5912">
            <v>4488687.33</v>
          </cell>
        </row>
        <row r="5913">
          <cell r="A5913" t="str">
            <v>56616122630ZZZZZZZ11</v>
          </cell>
          <cell r="F5913">
            <v>0</v>
          </cell>
        </row>
        <row r="5914">
          <cell r="A5914" t="str">
            <v>56616122640ZZZZZZZ11</v>
          </cell>
          <cell r="F5914">
            <v>0</v>
          </cell>
        </row>
        <row r="5915">
          <cell r="A5915" t="str">
            <v>56616122660ZZZZZZZ11</v>
          </cell>
          <cell r="F5915">
            <v>0</v>
          </cell>
        </row>
        <row r="5916">
          <cell r="A5916" t="str">
            <v>56616122670ZZZZZZZ11</v>
          </cell>
          <cell r="F5916">
            <v>0</v>
          </cell>
        </row>
        <row r="5917">
          <cell r="A5917" t="str">
            <v>56616122770ZZZZZZZ11</v>
          </cell>
          <cell r="F5917">
            <v>0</v>
          </cell>
        </row>
        <row r="5918">
          <cell r="A5918" t="str">
            <v>56616122780ZZZZZZZ11</v>
          </cell>
          <cell r="F5918">
            <v>0</v>
          </cell>
        </row>
        <row r="5919">
          <cell r="A5919" t="str">
            <v>56616122790ZZZZZZZ11</v>
          </cell>
          <cell r="F5919">
            <v>0</v>
          </cell>
        </row>
        <row r="5920">
          <cell r="A5920" t="str">
            <v>56616122800ZZZZZZZ11</v>
          </cell>
          <cell r="F5920">
            <v>0</v>
          </cell>
        </row>
        <row r="5921">
          <cell r="A5921" t="str">
            <v>56616473510ZZZZZZZ11</v>
          </cell>
          <cell r="F5921">
            <v>221005987.61000001</v>
          </cell>
        </row>
        <row r="5922">
          <cell r="A5922" t="str">
            <v>5661647352081R50ZZ50</v>
          </cell>
          <cell r="F5922">
            <v>957760</v>
          </cell>
        </row>
        <row r="5923">
          <cell r="A5923" t="str">
            <v>5661647352081R51ZZ50</v>
          </cell>
          <cell r="F5923">
            <v>0</v>
          </cell>
        </row>
        <row r="5924">
          <cell r="A5924" t="str">
            <v>5661647352081R52ZZ60</v>
          </cell>
          <cell r="F5924">
            <v>0</v>
          </cell>
        </row>
        <row r="5925">
          <cell r="A5925" t="str">
            <v>56616473530ZZZZZZZ11</v>
          </cell>
          <cell r="F5925">
            <v>0</v>
          </cell>
        </row>
        <row r="5926">
          <cell r="A5926" t="str">
            <v>56616473540ZZZZZZZ11</v>
          </cell>
          <cell r="F5926">
            <v>0</v>
          </cell>
        </row>
        <row r="5927">
          <cell r="A5927" t="str">
            <v>56616473550ZZZZZZZ11</v>
          </cell>
          <cell r="F5927">
            <v>0</v>
          </cell>
        </row>
        <row r="5928">
          <cell r="A5928" t="str">
            <v>56616473560ZZZZZZZ11</v>
          </cell>
          <cell r="F5928">
            <v>-10183.01</v>
          </cell>
        </row>
        <row r="5929">
          <cell r="A5929" t="str">
            <v>56616473570ZZZZZZZ11</v>
          </cell>
          <cell r="F5929">
            <v>1050179.48</v>
          </cell>
        </row>
        <row r="5930">
          <cell r="A5930" t="str">
            <v>56616473580ZZZZZZZ11</v>
          </cell>
          <cell r="F5930">
            <v>-957760</v>
          </cell>
        </row>
        <row r="5931">
          <cell r="A5931" t="str">
            <v>56616473610ZZZZZZZ11</v>
          </cell>
          <cell r="F5931">
            <v>-118770545.06999999</v>
          </cell>
        </row>
        <row r="5932">
          <cell r="A5932" t="str">
            <v>56616473620ZZZZZZZ11</v>
          </cell>
          <cell r="F5932">
            <v>114.03</v>
          </cell>
        </row>
        <row r="5933">
          <cell r="A5933" t="str">
            <v>56616473630ZZZZZZZ11</v>
          </cell>
          <cell r="F5933">
            <v>-14681694.82</v>
          </cell>
        </row>
        <row r="5934">
          <cell r="A5934" t="str">
            <v>56616473640ZZZZZZZ11</v>
          </cell>
          <cell r="F5934">
            <v>10182.34</v>
          </cell>
        </row>
        <row r="5935">
          <cell r="A5935" t="str">
            <v>56616473650ZZZZZZZ11</v>
          </cell>
          <cell r="F5935">
            <v>0</v>
          </cell>
        </row>
        <row r="5936">
          <cell r="A5936" t="str">
            <v>56616473710ZZZZZZZ11</v>
          </cell>
          <cell r="F5936">
            <v>0</v>
          </cell>
        </row>
        <row r="5937">
          <cell r="A5937" t="str">
            <v>56616473720ZZZZZZZ11</v>
          </cell>
          <cell r="F5937">
            <v>0</v>
          </cell>
        </row>
        <row r="5938">
          <cell r="A5938" t="str">
            <v>56616473730ZZZZZZZ11</v>
          </cell>
          <cell r="F5938">
            <v>0</v>
          </cell>
        </row>
        <row r="5939">
          <cell r="A5939" t="str">
            <v>56616473740ZZZZZZZ11</v>
          </cell>
          <cell r="F5939">
            <v>0</v>
          </cell>
        </row>
        <row r="5940">
          <cell r="A5940" t="str">
            <v>56616680010ZZZZZZZ11</v>
          </cell>
          <cell r="F5940">
            <v>0</v>
          </cell>
        </row>
        <row r="5941">
          <cell r="A5941" t="str">
            <v>56616680020ZZZZZZZ11</v>
          </cell>
          <cell r="F5941">
            <v>0</v>
          </cell>
        </row>
        <row r="5942">
          <cell r="A5942" t="str">
            <v>56616680030ZZZZZZZ11</v>
          </cell>
          <cell r="F5942">
            <v>0</v>
          </cell>
        </row>
        <row r="5943">
          <cell r="A5943" t="str">
            <v>56616680040ZZZZZZZ11</v>
          </cell>
          <cell r="F5943">
            <v>0</v>
          </cell>
        </row>
        <row r="5944">
          <cell r="A5944" t="str">
            <v>56616680050ZZZZZZZ11</v>
          </cell>
          <cell r="F5944">
            <v>0</v>
          </cell>
        </row>
        <row r="5945">
          <cell r="A5945" t="str">
            <v>56616680060ZZZZZZZ11</v>
          </cell>
          <cell r="F5945">
            <v>0</v>
          </cell>
        </row>
        <row r="5946">
          <cell r="A5946" t="str">
            <v>56616680070ZZZZZZZ11</v>
          </cell>
          <cell r="F5946">
            <v>0</v>
          </cell>
        </row>
        <row r="5947">
          <cell r="A5947" t="str">
            <v>56616680080ZZZZZZZ11</v>
          </cell>
          <cell r="F5947">
            <v>0</v>
          </cell>
        </row>
        <row r="5948">
          <cell r="A5948" t="str">
            <v>56616680090ZZZZZZZ11</v>
          </cell>
          <cell r="F5948">
            <v>0</v>
          </cell>
        </row>
        <row r="5949">
          <cell r="A5949" t="str">
            <v>56616680100ZZZZZZZ11</v>
          </cell>
          <cell r="F5949">
            <v>0</v>
          </cell>
        </row>
        <row r="5950">
          <cell r="A5950" t="str">
            <v>56618100010ZZZZZZZ11</v>
          </cell>
          <cell r="F5950">
            <v>29912980.43</v>
          </cell>
        </row>
        <row r="5951">
          <cell r="A5951" t="str">
            <v>56618100020ZZZZZZZ11</v>
          </cell>
          <cell r="F5951">
            <v>0</v>
          </cell>
        </row>
        <row r="5952">
          <cell r="A5952" t="str">
            <v>56618100030ZZZZZZZ11</v>
          </cell>
          <cell r="F5952">
            <v>0</v>
          </cell>
        </row>
        <row r="5953">
          <cell r="A5953" t="str">
            <v>56618100040ZZZZZZZ11</v>
          </cell>
          <cell r="F5953">
            <v>25211084.359999999</v>
          </cell>
        </row>
        <row r="5954">
          <cell r="A5954" t="str">
            <v>56618100050ZZZZZZZ11</v>
          </cell>
          <cell r="F5954">
            <v>0</v>
          </cell>
        </row>
        <row r="5955">
          <cell r="A5955" t="str">
            <v>56618100060ZZZZZZZ11</v>
          </cell>
          <cell r="F5955">
            <v>0</v>
          </cell>
        </row>
        <row r="5956">
          <cell r="A5956" t="str">
            <v>5662211001026MRCZZ11</v>
          </cell>
          <cell r="F5956">
            <v>795735.67</v>
          </cell>
        </row>
        <row r="5957">
          <cell r="A5957" t="str">
            <v>5662211022026MRCZZ11</v>
          </cell>
          <cell r="F5957">
            <v>0</v>
          </cell>
        </row>
        <row r="5958">
          <cell r="A5958" t="str">
            <v>5662211026026MRCZZ11</v>
          </cell>
          <cell r="F5958">
            <v>0</v>
          </cell>
        </row>
        <row r="5959">
          <cell r="A5959" t="str">
            <v>5662211028026MRCZZ11</v>
          </cell>
          <cell r="F5959">
            <v>305.2</v>
          </cell>
        </row>
        <row r="5960">
          <cell r="A5960" t="str">
            <v>5662211034026MRCZZ11</v>
          </cell>
          <cell r="F5960">
            <v>0</v>
          </cell>
        </row>
        <row r="5961">
          <cell r="A5961" t="str">
            <v>5662211036026MRCZZ11</v>
          </cell>
          <cell r="F5961">
            <v>66103.820000000007</v>
          </cell>
        </row>
        <row r="5962">
          <cell r="A5962" t="str">
            <v>5662211038026MRCZZ11</v>
          </cell>
          <cell r="F5962">
            <v>68813.100000000006</v>
          </cell>
        </row>
        <row r="5963">
          <cell r="A5963" t="str">
            <v>5662211040026MRCZZ11</v>
          </cell>
          <cell r="F5963">
            <v>0</v>
          </cell>
        </row>
        <row r="5964">
          <cell r="A5964" t="str">
            <v>5662211044026MRCZZ11</v>
          </cell>
          <cell r="F5964">
            <v>-0.01</v>
          </cell>
        </row>
        <row r="5965">
          <cell r="A5965" t="str">
            <v>5662211046026MRCZZ11</v>
          </cell>
          <cell r="F5965">
            <v>84858.79</v>
          </cell>
        </row>
        <row r="5966">
          <cell r="A5966" t="str">
            <v>5662211050026MRCZZ11</v>
          </cell>
          <cell r="F5966">
            <v>18706.32</v>
          </cell>
        </row>
        <row r="5967">
          <cell r="A5967" t="str">
            <v>5662211063026MRCZZ11</v>
          </cell>
          <cell r="F5967">
            <v>13089.17</v>
          </cell>
        </row>
        <row r="5968">
          <cell r="A5968" t="str">
            <v>5662213001026MRCZZ11</v>
          </cell>
          <cell r="F5968">
            <v>551.26</v>
          </cell>
        </row>
        <row r="5969">
          <cell r="A5969" t="str">
            <v>5662213010026MRCZZ11</v>
          </cell>
          <cell r="F5969">
            <v>12760.28</v>
          </cell>
        </row>
        <row r="5970">
          <cell r="A5970" t="str">
            <v>5662213020026MRCZZ11</v>
          </cell>
          <cell r="F5970">
            <v>74095.19</v>
          </cell>
        </row>
        <row r="5971">
          <cell r="A5971" t="str">
            <v>5662213030026MRCZZ11</v>
          </cell>
          <cell r="F5971">
            <v>149995.51</v>
          </cell>
        </row>
        <row r="5972">
          <cell r="A5972" t="str">
            <v>5662213040026MRCZZ11</v>
          </cell>
          <cell r="F5972">
            <v>9355.83</v>
          </cell>
        </row>
        <row r="5973">
          <cell r="A5973" t="str">
            <v>5662226540026MRCZZ11</v>
          </cell>
          <cell r="F5973">
            <v>3713.05</v>
          </cell>
        </row>
        <row r="5974">
          <cell r="A5974" t="str">
            <v>5662228180026MRCZZ11</v>
          </cell>
          <cell r="F5974">
            <v>196500</v>
          </cell>
        </row>
        <row r="5975">
          <cell r="A5975" t="str">
            <v>5662228360026NGTZZ11</v>
          </cell>
          <cell r="F5975">
            <v>2582.61</v>
          </cell>
        </row>
        <row r="5976">
          <cell r="A5976" t="str">
            <v>5662228360026NHCZZ11</v>
          </cell>
          <cell r="F5976">
            <v>864.8</v>
          </cell>
        </row>
        <row r="5977">
          <cell r="A5977" t="str">
            <v>5662228361026NRTZZ11</v>
          </cell>
          <cell r="F5977">
            <v>28649.5</v>
          </cell>
        </row>
        <row r="5978">
          <cell r="A5978" t="str">
            <v>5662230541026MRCZZ11</v>
          </cell>
          <cell r="F5978">
            <v>10995.04</v>
          </cell>
        </row>
        <row r="5979">
          <cell r="A5979" t="str">
            <v>5662230610026MRCZZ11</v>
          </cell>
          <cell r="F5979">
            <v>10498.05</v>
          </cell>
        </row>
        <row r="5980">
          <cell r="A5980" t="str">
            <v>5662232360026MRCZZ11</v>
          </cell>
          <cell r="F5980">
            <v>13173.68</v>
          </cell>
        </row>
        <row r="5981">
          <cell r="A5981" t="str">
            <v>5662272242026MRCZZ11</v>
          </cell>
          <cell r="F5981">
            <v>0</v>
          </cell>
        </row>
        <row r="5982">
          <cell r="A5982" t="str">
            <v>5662272243026MRCZZ11</v>
          </cell>
          <cell r="F5982">
            <v>0</v>
          </cell>
        </row>
        <row r="5983">
          <cell r="A5983" t="str">
            <v>5662272244026MRCZZ11</v>
          </cell>
          <cell r="F5983">
            <v>0</v>
          </cell>
        </row>
        <row r="5984">
          <cell r="A5984" t="str">
            <v>5662272245026MRCZZ11</v>
          </cell>
          <cell r="F5984">
            <v>0</v>
          </cell>
        </row>
        <row r="5985">
          <cell r="A5985" t="str">
            <v>5662272246026MRCZZ11</v>
          </cell>
          <cell r="F5985">
            <v>0</v>
          </cell>
        </row>
        <row r="5986">
          <cell r="A5986" t="str">
            <v>5662272247026MRCZZ11</v>
          </cell>
          <cell r="F5986">
            <v>0</v>
          </cell>
        </row>
        <row r="5987">
          <cell r="A5987" t="str">
            <v>5662272248026MRCZZ11</v>
          </cell>
          <cell r="F5987">
            <v>0</v>
          </cell>
        </row>
        <row r="5988">
          <cell r="A5988" t="str">
            <v>5662272249026MRCZZ11</v>
          </cell>
          <cell r="F5988">
            <v>0</v>
          </cell>
        </row>
        <row r="5989">
          <cell r="A5989" t="str">
            <v>5662272250026MRCZZ11</v>
          </cell>
          <cell r="F5989">
            <v>0</v>
          </cell>
        </row>
        <row r="5990">
          <cell r="A5990" t="str">
            <v>5662395002026MRC1211</v>
          </cell>
          <cell r="F5990">
            <v>0</v>
          </cell>
        </row>
        <row r="5991">
          <cell r="A5991" t="str">
            <v>5662395017026MRC1H11</v>
          </cell>
          <cell r="F5991">
            <v>38592.47</v>
          </cell>
        </row>
        <row r="5992">
          <cell r="A5992" t="str">
            <v>5662395023026MRC1L11</v>
          </cell>
          <cell r="F5992">
            <v>0</v>
          </cell>
        </row>
        <row r="5993">
          <cell r="A5993" t="str">
            <v>56623996050ZZZZZZZ11</v>
          </cell>
          <cell r="F5993">
            <v>-1259228.9099999999</v>
          </cell>
        </row>
        <row r="5994">
          <cell r="A5994" t="str">
            <v>56623996100ZZZZZZZ11</v>
          </cell>
          <cell r="F5994">
            <v>0</v>
          </cell>
        </row>
        <row r="5995">
          <cell r="A5995" t="str">
            <v>56628100010ZZZZZZZ11</v>
          </cell>
          <cell r="F5995">
            <v>2110251.6800000002</v>
          </cell>
        </row>
        <row r="5996">
          <cell r="A5996" t="str">
            <v>56628100020ZZZZZZZ11</v>
          </cell>
          <cell r="F5996">
            <v>0</v>
          </cell>
        </row>
        <row r="5997">
          <cell r="A5997" t="str">
            <v>56628100030ZZZZZZZ11</v>
          </cell>
          <cell r="F5997">
            <v>0</v>
          </cell>
        </row>
        <row r="5998">
          <cell r="A5998" t="str">
            <v>56628100040ZZZZZZZ11</v>
          </cell>
          <cell r="F5998">
            <v>1259228.9099999999</v>
          </cell>
        </row>
        <row r="5999">
          <cell r="A5999" t="str">
            <v>56628100050ZZZZZZZ11</v>
          </cell>
          <cell r="F5999">
            <v>0</v>
          </cell>
        </row>
        <row r="6000">
          <cell r="A6000" t="str">
            <v>56628100060ZZZZZZZ11</v>
          </cell>
          <cell r="F6000">
            <v>0</v>
          </cell>
        </row>
        <row r="6001">
          <cell r="A6001" t="str">
            <v>5663211001026MRCZZ11</v>
          </cell>
          <cell r="F6001">
            <v>2463055.33</v>
          </cell>
        </row>
        <row r="6002">
          <cell r="A6002" t="str">
            <v>5663211022026MRCZZ11</v>
          </cell>
          <cell r="F6002">
            <v>2400</v>
          </cell>
        </row>
        <row r="6003">
          <cell r="A6003" t="str">
            <v>5663211026026MRCZZ11</v>
          </cell>
          <cell r="F6003">
            <v>0</v>
          </cell>
        </row>
        <row r="6004">
          <cell r="A6004" t="str">
            <v>5663211034026MRCZZ11</v>
          </cell>
          <cell r="F6004">
            <v>278848.02</v>
          </cell>
        </row>
        <row r="6005">
          <cell r="A6005" t="str">
            <v>5663211036026MRCZZ11</v>
          </cell>
          <cell r="F6005">
            <v>265789.59999999998</v>
          </cell>
        </row>
        <row r="6006">
          <cell r="A6006" t="str">
            <v>5663211038026MRCZZ11</v>
          </cell>
          <cell r="F6006">
            <v>1098.2</v>
          </cell>
        </row>
        <row r="6007">
          <cell r="A6007" t="str">
            <v>5663211044026MRCZZ11</v>
          </cell>
          <cell r="F6007">
            <v>0.01</v>
          </cell>
        </row>
        <row r="6008">
          <cell r="A6008" t="str">
            <v>5663211046026MRCZZ11</v>
          </cell>
          <cell r="F6008">
            <v>205814.99</v>
          </cell>
        </row>
        <row r="6009">
          <cell r="A6009" t="str">
            <v>5663211050026MRCZZ11</v>
          </cell>
          <cell r="F6009">
            <v>40766.58</v>
          </cell>
        </row>
        <row r="6010">
          <cell r="A6010" t="str">
            <v>5663211056026MRCZZ11</v>
          </cell>
          <cell r="F6010">
            <v>15420.98</v>
          </cell>
        </row>
        <row r="6011">
          <cell r="A6011" t="str">
            <v>5663211063026MRCZZ11</v>
          </cell>
          <cell r="F6011">
            <v>0</v>
          </cell>
        </row>
        <row r="6012">
          <cell r="A6012" t="str">
            <v>5663213001026MRCZZ11</v>
          </cell>
          <cell r="F6012">
            <v>1155.01</v>
          </cell>
        </row>
        <row r="6013">
          <cell r="A6013" t="str">
            <v>5663213010026MRCZZ11</v>
          </cell>
          <cell r="F6013">
            <v>17294.12</v>
          </cell>
        </row>
        <row r="6014">
          <cell r="A6014" t="str">
            <v>5663213020026MRCZZ11</v>
          </cell>
          <cell r="F6014">
            <v>222932.39</v>
          </cell>
        </row>
        <row r="6015">
          <cell r="A6015" t="str">
            <v>5663213030026MRCZZ11</v>
          </cell>
          <cell r="F6015">
            <v>462779.49</v>
          </cell>
        </row>
        <row r="6016">
          <cell r="A6016" t="str">
            <v>5663213040026MRCZZ11</v>
          </cell>
          <cell r="F6016">
            <v>19628.36</v>
          </cell>
        </row>
        <row r="6017">
          <cell r="A6017" t="str">
            <v>5663228180026MRCZZ11</v>
          </cell>
          <cell r="F6017">
            <v>699189.96</v>
          </cell>
        </row>
        <row r="6018">
          <cell r="A6018" t="str">
            <v>5663228180126MRCZZ11</v>
          </cell>
          <cell r="F6018">
            <v>0</v>
          </cell>
        </row>
        <row r="6019">
          <cell r="A6019" t="str">
            <v>5663228360026NGTZZ11</v>
          </cell>
          <cell r="F6019">
            <v>0</v>
          </cell>
        </row>
        <row r="6020">
          <cell r="A6020" t="str">
            <v>5663228360026NHCZZ11</v>
          </cell>
          <cell r="F6020">
            <v>3082.45</v>
          </cell>
        </row>
        <row r="6021">
          <cell r="A6021" t="str">
            <v>5663228361026NRTZZ11</v>
          </cell>
          <cell r="F6021">
            <v>0</v>
          </cell>
        </row>
        <row r="6022">
          <cell r="A6022" t="str">
            <v>5663230541026MRCZZ11</v>
          </cell>
          <cell r="F6022">
            <v>32455.22</v>
          </cell>
        </row>
        <row r="6023">
          <cell r="A6023" t="str">
            <v>5663230610026MRCZZ11</v>
          </cell>
          <cell r="F6023">
            <v>11820.68</v>
          </cell>
        </row>
        <row r="6024">
          <cell r="A6024" t="str">
            <v>5663232360026MRCZZ11</v>
          </cell>
          <cell r="F6024">
            <v>8782.9699999999993</v>
          </cell>
        </row>
        <row r="6025">
          <cell r="A6025" t="str">
            <v>5663272242026MRCZZ11</v>
          </cell>
          <cell r="F6025">
            <v>0</v>
          </cell>
        </row>
        <row r="6026">
          <cell r="A6026" t="str">
            <v>5663272243026MRCZZ11</v>
          </cell>
          <cell r="F6026">
            <v>0</v>
          </cell>
        </row>
        <row r="6027">
          <cell r="A6027" t="str">
            <v>5663272244026MRCZZ11</v>
          </cell>
          <cell r="F6027">
            <v>0</v>
          </cell>
        </row>
        <row r="6028">
          <cell r="A6028" t="str">
            <v>5663272245026MRCZZ11</v>
          </cell>
          <cell r="F6028">
            <v>0</v>
          </cell>
        </row>
        <row r="6029">
          <cell r="A6029" t="str">
            <v>5663272246026MRCZZ11</v>
          </cell>
          <cell r="F6029">
            <v>0</v>
          </cell>
        </row>
        <row r="6030">
          <cell r="A6030" t="str">
            <v>5663272247026MRCZZ11</v>
          </cell>
          <cell r="F6030">
            <v>0</v>
          </cell>
        </row>
        <row r="6031">
          <cell r="A6031" t="str">
            <v>5663272248026MRCZZ11</v>
          </cell>
          <cell r="F6031">
            <v>0</v>
          </cell>
        </row>
        <row r="6032">
          <cell r="A6032" t="str">
            <v>5663272249026MRCZZ11</v>
          </cell>
          <cell r="F6032">
            <v>0</v>
          </cell>
        </row>
        <row r="6033">
          <cell r="A6033" t="str">
            <v>5663272250026MRCZZ11</v>
          </cell>
          <cell r="F6033">
            <v>0</v>
          </cell>
        </row>
        <row r="6034">
          <cell r="A6034" t="str">
            <v>5663395002026MRC1211</v>
          </cell>
          <cell r="F6034">
            <v>0</v>
          </cell>
        </row>
        <row r="6035">
          <cell r="A6035" t="str">
            <v>5663395017026MRC1H11</v>
          </cell>
          <cell r="F6035">
            <v>0</v>
          </cell>
        </row>
        <row r="6036">
          <cell r="A6036" t="str">
            <v>5663395023026MRC1L11</v>
          </cell>
          <cell r="F6036">
            <v>0</v>
          </cell>
        </row>
        <row r="6037">
          <cell r="A6037" t="str">
            <v>56633996050ZZZZZZZ11</v>
          </cell>
          <cell r="F6037">
            <v>-4044441.2</v>
          </cell>
        </row>
        <row r="6038">
          <cell r="A6038" t="str">
            <v>56633996100ZZZZZZZ11</v>
          </cell>
          <cell r="F6038">
            <v>0</v>
          </cell>
        </row>
        <row r="6039">
          <cell r="A6039" t="str">
            <v>56638100010ZZZZZZZ11</v>
          </cell>
          <cell r="F6039">
            <v>5600105.1799999997</v>
          </cell>
        </row>
        <row r="6040">
          <cell r="A6040" t="str">
            <v>56638100020ZZZZZZZ11</v>
          </cell>
          <cell r="F6040">
            <v>0</v>
          </cell>
        </row>
        <row r="6041">
          <cell r="A6041" t="str">
            <v>56638100030ZZZZZZZ11</v>
          </cell>
          <cell r="F6041">
            <v>0</v>
          </cell>
        </row>
        <row r="6042">
          <cell r="A6042" t="str">
            <v>56638100040ZZZZZZZ11</v>
          </cell>
          <cell r="F6042">
            <v>4044441.2</v>
          </cell>
        </row>
        <row r="6043">
          <cell r="A6043" t="str">
            <v>56638100050ZZZZZZZ11</v>
          </cell>
          <cell r="F6043">
            <v>0</v>
          </cell>
        </row>
        <row r="6044">
          <cell r="A6044" t="str">
            <v>56638100060ZZZZZZZ11</v>
          </cell>
          <cell r="F6044">
            <v>0</v>
          </cell>
        </row>
        <row r="6045">
          <cell r="A6045" t="str">
            <v>5664211001026MRCZZ20</v>
          </cell>
          <cell r="F6045">
            <v>2785320.95</v>
          </cell>
        </row>
        <row r="6046">
          <cell r="A6046" t="str">
            <v>5664211022026MRCZZ20</v>
          </cell>
          <cell r="F6046">
            <v>2400</v>
          </cell>
        </row>
        <row r="6047">
          <cell r="A6047" t="str">
            <v>5664211026026MRCZZ20</v>
          </cell>
          <cell r="F6047">
            <v>28980.58</v>
          </cell>
        </row>
        <row r="6048">
          <cell r="A6048" t="str">
            <v>5664211028026MRCZZ20</v>
          </cell>
          <cell r="F6048">
            <v>1831.2</v>
          </cell>
        </row>
        <row r="6049">
          <cell r="A6049" t="str">
            <v>5664211034026MRCZZ20</v>
          </cell>
          <cell r="F6049">
            <v>228754.68</v>
          </cell>
        </row>
        <row r="6050">
          <cell r="A6050" t="str">
            <v>5664211036026MRCZZ20</v>
          </cell>
          <cell r="F6050">
            <v>303935.68</v>
          </cell>
        </row>
        <row r="6051">
          <cell r="A6051" t="str">
            <v>5664211038026MRCZZ20</v>
          </cell>
          <cell r="F6051">
            <v>37020.120000000003</v>
          </cell>
        </row>
        <row r="6052">
          <cell r="A6052" t="str">
            <v>5664211040026MRCZZ20</v>
          </cell>
          <cell r="F6052">
            <v>-0.01</v>
          </cell>
        </row>
        <row r="6053">
          <cell r="A6053" t="str">
            <v>5664211044026MRCZZ20</v>
          </cell>
          <cell r="F6053">
            <v>-0.01</v>
          </cell>
        </row>
        <row r="6054">
          <cell r="A6054" t="str">
            <v>5664211046026MRCZZ20</v>
          </cell>
          <cell r="F6054">
            <v>243217.06</v>
          </cell>
        </row>
        <row r="6055">
          <cell r="A6055" t="str">
            <v>5664211050026MRCZZ20</v>
          </cell>
          <cell r="F6055">
            <v>35643.449999999997</v>
          </cell>
        </row>
        <row r="6056">
          <cell r="A6056" t="str">
            <v>5664211056026MRCZZ20</v>
          </cell>
          <cell r="F6056">
            <v>15163.02</v>
          </cell>
        </row>
        <row r="6057">
          <cell r="A6057" t="str">
            <v>5664211063026MRCZZ20</v>
          </cell>
          <cell r="F6057">
            <v>1198.47</v>
          </cell>
        </row>
        <row r="6058">
          <cell r="A6058" t="str">
            <v>5664213001026MRCZZ20</v>
          </cell>
          <cell r="F6058">
            <v>1505.01</v>
          </cell>
        </row>
        <row r="6059">
          <cell r="A6059" t="str">
            <v>5664213010026MRCZZ20</v>
          </cell>
          <cell r="F6059">
            <v>23735.33</v>
          </cell>
        </row>
        <row r="6060">
          <cell r="A6060" t="str">
            <v>5664213020026MRCZZ20</v>
          </cell>
          <cell r="F6060">
            <v>276989.73</v>
          </cell>
        </row>
        <row r="6061">
          <cell r="A6061" t="str">
            <v>5664213030026MRCZZ20</v>
          </cell>
          <cell r="F6061">
            <v>521434.54</v>
          </cell>
        </row>
        <row r="6062">
          <cell r="A6062" t="str">
            <v>5664213040026MRCZZ20</v>
          </cell>
          <cell r="F6062">
            <v>25412.71</v>
          </cell>
        </row>
        <row r="6063">
          <cell r="A6063" t="str">
            <v>5664228180026MRCZZ20</v>
          </cell>
          <cell r="F6063">
            <v>125482.09</v>
          </cell>
        </row>
        <row r="6064">
          <cell r="A6064" t="str">
            <v>5664228360026NGTZZ20</v>
          </cell>
          <cell r="F6064">
            <v>102947.68</v>
          </cell>
        </row>
        <row r="6065">
          <cell r="A6065" t="str">
            <v>5664228360026NHCZZ20</v>
          </cell>
          <cell r="F6065">
            <v>633.74</v>
          </cell>
        </row>
        <row r="6066">
          <cell r="A6066" t="str">
            <v>5664228361026NRTZZ20</v>
          </cell>
          <cell r="F6066">
            <v>28825.58</v>
          </cell>
        </row>
        <row r="6067">
          <cell r="A6067" t="str">
            <v>5664230019026MRCZZ20</v>
          </cell>
          <cell r="F6067">
            <v>0</v>
          </cell>
        </row>
        <row r="6068">
          <cell r="A6068" t="str">
            <v>5664230541026MRCZZ20</v>
          </cell>
          <cell r="F6068">
            <v>37536.959999999999</v>
          </cell>
        </row>
        <row r="6069">
          <cell r="A6069" t="str">
            <v>5664230610026MRCZZ20</v>
          </cell>
          <cell r="F6069">
            <v>33332.26</v>
          </cell>
        </row>
        <row r="6070">
          <cell r="A6070" t="str">
            <v>5664232360026MRCZZ20</v>
          </cell>
          <cell r="F6070">
            <v>87706.240000000005</v>
          </cell>
        </row>
        <row r="6071">
          <cell r="A6071" t="str">
            <v>5664232360P26MRCZZ20</v>
          </cell>
          <cell r="F6071">
            <v>0</v>
          </cell>
        </row>
        <row r="6072">
          <cell r="A6072" t="str">
            <v>5664393011026MRC9520</v>
          </cell>
          <cell r="F6072">
            <v>0</v>
          </cell>
        </row>
        <row r="6073">
          <cell r="A6073" t="str">
            <v>5664395002026MRC1220</v>
          </cell>
          <cell r="F6073">
            <v>239760.18</v>
          </cell>
        </row>
        <row r="6074">
          <cell r="A6074" t="str">
            <v>5664395017026MRC1H20</v>
          </cell>
          <cell r="F6074">
            <v>104100.58</v>
          </cell>
        </row>
        <row r="6075">
          <cell r="A6075" t="str">
            <v>5664395046026MRC2720</v>
          </cell>
          <cell r="F6075">
            <v>1466485.26</v>
          </cell>
        </row>
        <row r="6076">
          <cell r="A6076" t="str">
            <v>5664396011026MRC4F20</v>
          </cell>
          <cell r="F6076">
            <v>1007.08</v>
          </cell>
        </row>
        <row r="6077">
          <cell r="A6077" t="str">
            <v>56643996050ZZZZZZZ11</v>
          </cell>
          <cell r="F6077">
            <v>-5907414.6699999999</v>
          </cell>
        </row>
        <row r="6078">
          <cell r="A6078" t="str">
            <v>56643996100ZZZZZZZ11</v>
          </cell>
          <cell r="F6078">
            <v>0</v>
          </cell>
        </row>
        <row r="6079">
          <cell r="A6079" t="str">
            <v>56648100010ZZZZZZZ11</v>
          </cell>
          <cell r="F6079">
            <v>5886844.6699999999</v>
          </cell>
        </row>
        <row r="6080">
          <cell r="A6080" t="str">
            <v>56648100020ZZZZZZZ11</v>
          </cell>
          <cell r="F6080">
            <v>0</v>
          </cell>
        </row>
        <row r="6081">
          <cell r="A6081" t="str">
            <v>56648100030ZZZZZZZ11</v>
          </cell>
          <cell r="F6081">
            <v>0</v>
          </cell>
        </row>
        <row r="6082">
          <cell r="A6082" t="str">
            <v>56648100040ZZZZZZZ11</v>
          </cell>
          <cell r="F6082">
            <v>5907414.6699999999</v>
          </cell>
        </row>
        <row r="6083">
          <cell r="A6083" t="str">
            <v>56648100050ZZZZZZZ11</v>
          </cell>
          <cell r="F6083">
            <v>0</v>
          </cell>
        </row>
        <row r="6084">
          <cell r="A6084" t="str">
            <v>56648100060ZZZZZZZ11</v>
          </cell>
          <cell r="F6084">
            <v>0</v>
          </cell>
        </row>
        <row r="6085">
          <cell r="A6085" t="str">
            <v>5665211001026MRCZZ20</v>
          </cell>
          <cell r="F6085">
            <v>2638262.17</v>
          </cell>
        </row>
        <row r="6086">
          <cell r="A6086" t="str">
            <v>5665211028026MRCZZ20</v>
          </cell>
          <cell r="F6086">
            <v>2594.1999999999998</v>
          </cell>
        </row>
        <row r="6087">
          <cell r="A6087" t="str">
            <v>5665211034026MRCZZ20</v>
          </cell>
          <cell r="F6087">
            <v>112155.54</v>
          </cell>
        </row>
        <row r="6088">
          <cell r="A6088" t="str">
            <v>5665211036026MRCZZ20</v>
          </cell>
          <cell r="F6088">
            <v>160458.53</v>
          </cell>
        </row>
        <row r="6089">
          <cell r="A6089" t="str">
            <v>5665211038026MRCZZ20</v>
          </cell>
          <cell r="F6089">
            <v>397886.41</v>
          </cell>
        </row>
        <row r="6090">
          <cell r="A6090" t="str">
            <v>5665211040026MRCZZ20</v>
          </cell>
          <cell r="F6090">
            <v>0.01</v>
          </cell>
        </row>
        <row r="6091">
          <cell r="A6091" t="str">
            <v>5665211046026MRCZZ20</v>
          </cell>
          <cell r="F6091">
            <v>217921.03</v>
          </cell>
        </row>
        <row r="6092">
          <cell r="A6092" t="str">
            <v>5665211050026MRCZZ20</v>
          </cell>
          <cell r="F6092">
            <v>72644.59</v>
          </cell>
        </row>
        <row r="6093">
          <cell r="A6093" t="str">
            <v>5665211063026MRCZZ20</v>
          </cell>
          <cell r="F6093">
            <v>15849.55</v>
          </cell>
        </row>
        <row r="6094">
          <cell r="A6094" t="str">
            <v>5665213001026MRCZZ20</v>
          </cell>
          <cell r="F6094">
            <v>1662.49</v>
          </cell>
        </row>
        <row r="6095">
          <cell r="A6095" t="str">
            <v>5665213010026MRCZZ20</v>
          </cell>
          <cell r="F6095">
            <v>40630.83</v>
          </cell>
        </row>
        <row r="6096">
          <cell r="A6096" t="str">
            <v>5665213020026MRCZZ20</v>
          </cell>
          <cell r="F6096">
            <v>231834.61</v>
          </cell>
        </row>
        <row r="6097">
          <cell r="A6097" t="str">
            <v>5665213030026MRCZZ20</v>
          </cell>
          <cell r="F6097">
            <v>492730.05</v>
          </cell>
        </row>
        <row r="6098">
          <cell r="A6098" t="str">
            <v>5665213040026MRCZZ20</v>
          </cell>
          <cell r="F6098">
            <v>28220.13</v>
          </cell>
        </row>
        <row r="6099">
          <cell r="A6099" t="str">
            <v>5665227037026414ZZ20</v>
          </cell>
          <cell r="F6099">
            <v>0</v>
          </cell>
        </row>
        <row r="6100">
          <cell r="A6100" t="str">
            <v>5665228180026MRCZZ20</v>
          </cell>
          <cell r="F6100">
            <v>62110.5</v>
          </cell>
        </row>
        <row r="6101">
          <cell r="A6101" t="str">
            <v>5665228360026NGTZZ20</v>
          </cell>
          <cell r="F6101">
            <v>136295.17000000001</v>
          </cell>
        </row>
        <row r="6102">
          <cell r="A6102" t="str">
            <v>5665228360026NHCZZ20</v>
          </cell>
          <cell r="F6102">
            <v>0</v>
          </cell>
        </row>
        <row r="6103">
          <cell r="A6103" t="str">
            <v>5665228361026NRTZZ20</v>
          </cell>
          <cell r="F6103">
            <v>47103.58</v>
          </cell>
        </row>
        <row r="6104">
          <cell r="A6104" t="str">
            <v>5665230019026MRCZZ20</v>
          </cell>
          <cell r="F6104">
            <v>0</v>
          </cell>
        </row>
        <row r="6105">
          <cell r="A6105" t="str">
            <v>5665230541026MRCZZ20</v>
          </cell>
          <cell r="F6105">
            <v>36904.83</v>
          </cell>
        </row>
        <row r="6106">
          <cell r="A6106" t="str">
            <v>5665230576026MRCZZ20</v>
          </cell>
          <cell r="F6106">
            <v>0</v>
          </cell>
        </row>
        <row r="6107">
          <cell r="A6107" t="str">
            <v>5665230610026MRCZZ20</v>
          </cell>
          <cell r="F6107">
            <v>39253.379999999997</v>
          </cell>
        </row>
        <row r="6108">
          <cell r="A6108" t="str">
            <v>5665232360026MRCZZ20</v>
          </cell>
          <cell r="F6108">
            <v>64849.02</v>
          </cell>
        </row>
        <row r="6109">
          <cell r="A6109" t="str">
            <v>5665272242026MRCZZ20</v>
          </cell>
          <cell r="F6109">
            <v>0</v>
          </cell>
        </row>
        <row r="6110">
          <cell r="A6110" t="str">
            <v>5665272243026MRCZZ20</v>
          </cell>
          <cell r="F6110">
            <v>0</v>
          </cell>
        </row>
        <row r="6111">
          <cell r="A6111" t="str">
            <v>5665272244026MRCZZ20</v>
          </cell>
          <cell r="F6111">
            <v>0</v>
          </cell>
        </row>
        <row r="6112">
          <cell r="A6112" t="str">
            <v>5665272245026MRCZZ20</v>
          </cell>
          <cell r="F6112">
            <v>0</v>
          </cell>
        </row>
        <row r="6113">
          <cell r="A6113" t="str">
            <v>5665272246026MRCZZ20</v>
          </cell>
          <cell r="F6113">
            <v>0</v>
          </cell>
        </row>
        <row r="6114">
          <cell r="A6114" t="str">
            <v>5665272247026MRCZZ20</v>
          </cell>
          <cell r="F6114">
            <v>0</v>
          </cell>
        </row>
        <row r="6115">
          <cell r="A6115" t="str">
            <v>5665272248026MRCZZ20</v>
          </cell>
          <cell r="F6115">
            <v>0</v>
          </cell>
        </row>
        <row r="6116">
          <cell r="A6116" t="str">
            <v>5665272249026MRCZZ20</v>
          </cell>
          <cell r="F6116">
            <v>0</v>
          </cell>
        </row>
        <row r="6117">
          <cell r="A6117" t="str">
            <v>5665272250026MRCZZ20</v>
          </cell>
          <cell r="F6117">
            <v>0</v>
          </cell>
        </row>
        <row r="6118">
          <cell r="A6118" t="str">
            <v>5665395002026MRC1220</v>
          </cell>
          <cell r="F6118">
            <v>0</v>
          </cell>
        </row>
        <row r="6119">
          <cell r="A6119" t="str">
            <v>5665395017026MRC1H20</v>
          </cell>
          <cell r="F6119">
            <v>39704.5</v>
          </cell>
        </row>
        <row r="6120">
          <cell r="A6120" t="str">
            <v>5665395023026MRC1L20</v>
          </cell>
          <cell r="F6120">
            <v>0</v>
          </cell>
        </row>
        <row r="6121">
          <cell r="A6121" t="str">
            <v>5665395046026MRC2720</v>
          </cell>
          <cell r="F6121">
            <v>1365556.5</v>
          </cell>
        </row>
        <row r="6122">
          <cell r="A6122" t="str">
            <v>56653996050ZZZZZZZ11</v>
          </cell>
          <cell r="F6122">
            <v>-5166861.22</v>
          </cell>
        </row>
        <row r="6123">
          <cell r="A6123" t="str">
            <v>56653996100ZZZZZZZ11</v>
          </cell>
          <cell r="F6123">
            <v>0</v>
          </cell>
        </row>
        <row r="6124">
          <cell r="A6124" t="str">
            <v>56658100010ZZZZZZZ11</v>
          </cell>
          <cell r="F6124">
            <v>7124571.04</v>
          </cell>
        </row>
        <row r="6125">
          <cell r="A6125" t="str">
            <v>56658100020ZZZZZZZ11</v>
          </cell>
          <cell r="F6125">
            <v>0</v>
          </cell>
        </row>
        <row r="6126">
          <cell r="A6126" t="str">
            <v>56658100030ZZZZZZZ11</v>
          </cell>
          <cell r="F6126">
            <v>0</v>
          </cell>
        </row>
        <row r="6127">
          <cell r="A6127" t="str">
            <v>56658100040ZZZZZZZ11</v>
          </cell>
          <cell r="F6127">
            <v>5166861.22</v>
          </cell>
        </row>
        <row r="6128">
          <cell r="A6128" t="str">
            <v>56658100050ZZZZZZZ11</v>
          </cell>
          <cell r="F6128">
            <v>0</v>
          </cell>
        </row>
        <row r="6129">
          <cell r="A6129" t="str">
            <v>56658100060ZZZZZZZ11</v>
          </cell>
          <cell r="F6129">
            <v>0</v>
          </cell>
        </row>
        <row r="6130">
          <cell r="A6130" t="str">
            <v>5666211001026MRCZZ20</v>
          </cell>
          <cell r="F6130">
            <v>1793891.14</v>
          </cell>
        </row>
        <row r="6131">
          <cell r="A6131" t="str">
            <v>5666211026026MRCZZ20</v>
          </cell>
          <cell r="F6131">
            <v>20456.88</v>
          </cell>
        </row>
        <row r="6132">
          <cell r="A6132" t="str">
            <v>5666211028026MRCZZ20</v>
          </cell>
          <cell r="F6132">
            <v>1831.2</v>
          </cell>
        </row>
        <row r="6133">
          <cell r="A6133" t="str">
            <v>5666211034026MRCZZ20</v>
          </cell>
          <cell r="F6133">
            <v>121131.2</v>
          </cell>
        </row>
        <row r="6134">
          <cell r="A6134" t="str">
            <v>5666211036026MRCZZ20</v>
          </cell>
          <cell r="F6134">
            <v>81956.960000000006</v>
          </cell>
        </row>
        <row r="6135">
          <cell r="A6135" t="str">
            <v>5666211038026MRCZZ20</v>
          </cell>
          <cell r="F6135">
            <v>212423.91</v>
          </cell>
        </row>
        <row r="6136">
          <cell r="A6136" t="str">
            <v>5666211044026MRCZZ20</v>
          </cell>
          <cell r="F6136">
            <v>990</v>
          </cell>
        </row>
        <row r="6137">
          <cell r="A6137" t="str">
            <v>5666211046026MRCZZ20</v>
          </cell>
          <cell r="F6137">
            <v>160708.38</v>
          </cell>
        </row>
        <row r="6138">
          <cell r="A6138" t="str">
            <v>5666211050026MRCZZ20</v>
          </cell>
          <cell r="F6138">
            <v>24098.06</v>
          </cell>
        </row>
        <row r="6139">
          <cell r="A6139" t="str">
            <v>5666211056026MRCZZ20</v>
          </cell>
          <cell r="F6139">
            <v>4590.72</v>
          </cell>
        </row>
        <row r="6140">
          <cell r="A6140" t="str">
            <v>5666211063026MRCZZ20</v>
          </cell>
          <cell r="F6140">
            <v>5206.2299999999996</v>
          </cell>
        </row>
        <row r="6141">
          <cell r="A6141" t="str">
            <v>5666213001026MRCZZ20</v>
          </cell>
          <cell r="F6141">
            <v>1084.99</v>
          </cell>
        </row>
        <row r="6142">
          <cell r="A6142" t="str">
            <v>5666213010026MRCZZ20</v>
          </cell>
          <cell r="F6142">
            <v>24317.26</v>
          </cell>
        </row>
        <row r="6143">
          <cell r="A6143" t="str">
            <v>5666213020026MRCZZ20</v>
          </cell>
          <cell r="F6143">
            <v>26992.81</v>
          </cell>
        </row>
        <row r="6144">
          <cell r="A6144" t="str">
            <v>5666213030026MRCZZ20</v>
          </cell>
          <cell r="F6144">
            <v>341004.76</v>
          </cell>
        </row>
        <row r="6145">
          <cell r="A6145" t="str">
            <v>5666213040026MRCZZ20</v>
          </cell>
          <cell r="F6145">
            <v>18432.759999999998</v>
          </cell>
        </row>
        <row r="6146">
          <cell r="A6146" t="str">
            <v>5666228180026MRCZZ20</v>
          </cell>
          <cell r="F6146">
            <v>288366.52</v>
          </cell>
        </row>
        <row r="6147">
          <cell r="A6147" t="str">
            <v>5666228360026NGTZZ20</v>
          </cell>
          <cell r="F6147">
            <v>219393.8</v>
          </cell>
        </row>
        <row r="6148">
          <cell r="A6148" t="str">
            <v>5666228360026NHCZZ20</v>
          </cell>
          <cell r="F6148">
            <v>0</v>
          </cell>
        </row>
        <row r="6149">
          <cell r="A6149" t="str">
            <v>5666228361026NRTZZ20</v>
          </cell>
          <cell r="F6149">
            <v>31531.51</v>
          </cell>
        </row>
        <row r="6150">
          <cell r="A6150" t="str">
            <v>5666230019026MRCZZ20</v>
          </cell>
          <cell r="F6150">
            <v>0</v>
          </cell>
        </row>
        <row r="6151">
          <cell r="A6151" t="str">
            <v>5666230541026MRCZZ20</v>
          </cell>
          <cell r="F6151">
            <v>23699.1</v>
          </cell>
        </row>
        <row r="6152">
          <cell r="A6152" t="str">
            <v>5666230610026MRCZZ20</v>
          </cell>
          <cell r="F6152">
            <v>24069.3</v>
          </cell>
        </row>
        <row r="6153">
          <cell r="A6153" t="str">
            <v>5666232360026414ZZ20</v>
          </cell>
          <cell r="F6153">
            <v>0</v>
          </cell>
        </row>
        <row r="6154">
          <cell r="A6154" t="str">
            <v>5666232360026MRCZZ20</v>
          </cell>
          <cell r="F6154">
            <v>13786.17</v>
          </cell>
        </row>
        <row r="6155">
          <cell r="A6155" t="str">
            <v>5666232360D26MRCZZ20</v>
          </cell>
          <cell r="F6155">
            <v>0</v>
          </cell>
        </row>
        <row r="6156">
          <cell r="A6156" t="str">
            <v>5666272242026MRCZZ20</v>
          </cell>
          <cell r="F6156">
            <v>0</v>
          </cell>
        </row>
        <row r="6157">
          <cell r="A6157" t="str">
            <v>5666272243026MRCZZ20</v>
          </cell>
          <cell r="F6157">
            <v>0</v>
          </cell>
        </row>
        <row r="6158">
          <cell r="A6158" t="str">
            <v>5666272244026MRCZZ20</v>
          </cell>
          <cell r="F6158">
            <v>0</v>
          </cell>
        </row>
        <row r="6159">
          <cell r="A6159" t="str">
            <v>5666272245026MRCZZ20</v>
          </cell>
          <cell r="F6159">
            <v>0</v>
          </cell>
        </row>
        <row r="6160">
          <cell r="A6160" t="str">
            <v>5666272246026MRCZZ20</v>
          </cell>
          <cell r="F6160">
            <v>0</v>
          </cell>
        </row>
        <row r="6161">
          <cell r="A6161" t="str">
            <v>5666272247026MRCZZ20</v>
          </cell>
          <cell r="F6161">
            <v>0</v>
          </cell>
        </row>
        <row r="6162">
          <cell r="A6162" t="str">
            <v>5666272248026MRCZZ20</v>
          </cell>
          <cell r="F6162">
            <v>0</v>
          </cell>
        </row>
        <row r="6163">
          <cell r="A6163" t="str">
            <v>5666272249026MRCZZ20</v>
          </cell>
          <cell r="F6163">
            <v>0</v>
          </cell>
        </row>
        <row r="6164">
          <cell r="A6164" t="str">
            <v>5666272250026MRCZZ20</v>
          </cell>
          <cell r="F6164">
            <v>0</v>
          </cell>
        </row>
        <row r="6165">
          <cell r="A6165" t="str">
            <v>5666395002026MRC1220</v>
          </cell>
          <cell r="F6165">
            <v>0</v>
          </cell>
        </row>
        <row r="6166">
          <cell r="A6166" t="str">
            <v>5666395017026MRC1H20</v>
          </cell>
          <cell r="F6166">
            <v>0</v>
          </cell>
        </row>
        <row r="6167">
          <cell r="A6167" t="str">
            <v>5666395023026MRC1L20</v>
          </cell>
          <cell r="F6167">
            <v>0</v>
          </cell>
        </row>
        <row r="6168">
          <cell r="A6168" t="str">
            <v>56663996050ZZZZZZZ11</v>
          </cell>
          <cell r="F6168">
            <v>-2614470.83</v>
          </cell>
        </row>
        <row r="6169">
          <cell r="A6169" t="str">
            <v>56663996100ZZZZZZZ11</v>
          </cell>
          <cell r="F6169">
            <v>0</v>
          </cell>
        </row>
        <row r="6170">
          <cell r="A6170" t="str">
            <v>56668100010ZZZZZZZ11</v>
          </cell>
          <cell r="F6170">
            <v>3718175.17</v>
          </cell>
        </row>
        <row r="6171">
          <cell r="A6171" t="str">
            <v>56668100020ZZZZZZZ11</v>
          </cell>
          <cell r="F6171">
            <v>0</v>
          </cell>
        </row>
        <row r="6172">
          <cell r="A6172" t="str">
            <v>56668100030ZZZZZZZ11</v>
          </cell>
          <cell r="F6172">
            <v>0</v>
          </cell>
        </row>
        <row r="6173">
          <cell r="A6173" t="str">
            <v>56668100040ZZZZZZZ11</v>
          </cell>
          <cell r="F6173">
            <v>2614470.83</v>
          </cell>
        </row>
        <row r="6174">
          <cell r="A6174" t="str">
            <v>56668100050ZZZZZZZ11</v>
          </cell>
          <cell r="F6174">
            <v>0</v>
          </cell>
        </row>
        <row r="6175">
          <cell r="A6175" t="str">
            <v>56668100060ZZZZZZZ11</v>
          </cell>
          <cell r="F6175">
            <v>0</v>
          </cell>
        </row>
        <row r="6176">
          <cell r="A6176" t="str">
            <v>5667211001026MRCZZ20</v>
          </cell>
          <cell r="F6176">
            <v>2010118.57</v>
          </cell>
        </row>
        <row r="6177">
          <cell r="A6177" t="str">
            <v>5667211026026MRCZZ20</v>
          </cell>
          <cell r="F6177">
            <v>11933.18</v>
          </cell>
        </row>
        <row r="6178">
          <cell r="A6178" t="str">
            <v>5667211034026MRCZZ20</v>
          </cell>
          <cell r="F6178">
            <v>127316.64</v>
          </cell>
        </row>
        <row r="6179">
          <cell r="A6179" t="str">
            <v>5667211036026MRCZZ20</v>
          </cell>
          <cell r="F6179">
            <v>31350.38</v>
          </cell>
        </row>
        <row r="6180">
          <cell r="A6180" t="str">
            <v>5667211038026MRCZZ20</v>
          </cell>
          <cell r="F6180">
            <v>208536.28</v>
          </cell>
        </row>
        <row r="6181">
          <cell r="A6181" t="str">
            <v>5667211044026MRCZZ20</v>
          </cell>
          <cell r="F6181">
            <v>4476</v>
          </cell>
        </row>
        <row r="6182">
          <cell r="A6182" t="str">
            <v>5667211046026MRCZZ20</v>
          </cell>
          <cell r="F6182">
            <v>169102.56</v>
          </cell>
        </row>
        <row r="6183">
          <cell r="A6183" t="str">
            <v>5667211050026MRCZZ20</v>
          </cell>
          <cell r="F6183">
            <v>-0.01</v>
          </cell>
        </row>
        <row r="6184">
          <cell r="A6184" t="str">
            <v>5667211063026MRCZZ20</v>
          </cell>
          <cell r="F6184">
            <v>6650.85</v>
          </cell>
        </row>
        <row r="6185">
          <cell r="A6185" t="str">
            <v>5667213001026MRCZZ20</v>
          </cell>
          <cell r="F6185">
            <v>1216.25</v>
          </cell>
        </row>
        <row r="6186">
          <cell r="A6186" t="str">
            <v>5667213010026MRCZZ20</v>
          </cell>
          <cell r="F6186">
            <v>26256.82</v>
          </cell>
        </row>
        <row r="6187">
          <cell r="A6187" t="str">
            <v>5667213020026MRCZZ20</v>
          </cell>
          <cell r="F6187">
            <v>223438.02</v>
          </cell>
        </row>
        <row r="6188">
          <cell r="A6188" t="str">
            <v>5667213030026MRCZZ20</v>
          </cell>
          <cell r="F6188">
            <v>343319.5</v>
          </cell>
        </row>
        <row r="6189">
          <cell r="A6189" t="str">
            <v>5667213040026MRCZZ20</v>
          </cell>
          <cell r="F6189">
            <v>19639.78</v>
          </cell>
        </row>
        <row r="6190">
          <cell r="A6190" t="str">
            <v>5667227037026414ZZ20</v>
          </cell>
          <cell r="F6190">
            <v>0</v>
          </cell>
        </row>
        <row r="6191">
          <cell r="A6191" t="str">
            <v>5667228180026MRCZZ20</v>
          </cell>
          <cell r="F6191">
            <v>392642.98</v>
          </cell>
        </row>
        <row r="6192">
          <cell r="A6192" t="str">
            <v>5667228360026NGTZZ20</v>
          </cell>
          <cell r="F6192">
            <v>8588.7000000000007</v>
          </cell>
        </row>
        <row r="6193">
          <cell r="A6193" t="str">
            <v>5667228360026NHCZZ20</v>
          </cell>
          <cell r="F6193">
            <v>1181.3</v>
          </cell>
        </row>
        <row r="6194">
          <cell r="A6194" t="str">
            <v>5667228361026NRTZZ20</v>
          </cell>
          <cell r="F6194">
            <v>10271.51</v>
          </cell>
        </row>
        <row r="6195">
          <cell r="A6195" t="str">
            <v>5667230019026MRCZZ20</v>
          </cell>
          <cell r="F6195">
            <v>0</v>
          </cell>
        </row>
        <row r="6196">
          <cell r="A6196" t="str">
            <v>5667230541026MRCZZ20</v>
          </cell>
          <cell r="F6196">
            <v>26934.29</v>
          </cell>
        </row>
        <row r="6197">
          <cell r="A6197" t="str">
            <v>5667230610026MRCZZ20</v>
          </cell>
          <cell r="F6197">
            <v>40217.19</v>
          </cell>
        </row>
        <row r="6198">
          <cell r="A6198" t="str">
            <v>5667232360026MRCZZ20</v>
          </cell>
          <cell r="F6198">
            <v>5079.49</v>
          </cell>
        </row>
        <row r="6199">
          <cell r="A6199" t="str">
            <v>5667395002026MRC1220</v>
          </cell>
          <cell r="F6199">
            <v>0</v>
          </cell>
        </row>
        <row r="6200">
          <cell r="A6200" t="str">
            <v>5667395017026MRC1H20</v>
          </cell>
          <cell r="F6200">
            <v>23359.52</v>
          </cell>
        </row>
        <row r="6201">
          <cell r="A6201" t="str">
            <v>5667395023026MRC1L20</v>
          </cell>
          <cell r="F6201">
            <v>0</v>
          </cell>
        </row>
        <row r="6202">
          <cell r="A6202" t="str">
            <v>56673996050ZZZZZZZ11</v>
          </cell>
          <cell r="F6202">
            <v>-3206513.48</v>
          </cell>
        </row>
        <row r="6203">
          <cell r="A6203" t="str">
            <v>56673996100ZZZZZZZ11</v>
          </cell>
          <cell r="F6203">
            <v>0</v>
          </cell>
        </row>
        <row r="6204">
          <cell r="A6204" t="str">
            <v>56678100010ZZZZZZZ11</v>
          </cell>
          <cell r="F6204">
            <v>3996931.79</v>
          </cell>
        </row>
        <row r="6205">
          <cell r="A6205" t="str">
            <v>56678100020ZZZZZZZ11</v>
          </cell>
          <cell r="F6205">
            <v>0</v>
          </cell>
        </row>
        <row r="6206">
          <cell r="A6206" t="str">
            <v>56678100030ZZZZZZZ11</v>
          </cell>
          <cell r="F6206">
            <v>0</v>
          </cell>
        </row>
        <row r="6207">
          <cell r="A6207" t="str">
            <v>56678100040ZZZZZZZ11</v>
          </cell>
          <cell r="F6207">
            <v>3206513.48</v>
          </cell>
        </row>
        <row r="6208">
          <cell r="A6208" t="str">
            <v>56678100050ZZZZZZZ11</v>
          </cell>
          <cell r="F6208">
            <v>0</v>
          </cell>
        </row>
        <row r="6209">
          <cell r="A6209" t="str">
            <v>56678100060ZZZZZZZ11</v>
          </cell>
          <cell r="F6209">
            <v>0</v>
          </cell>
        </row>
        <row r="6210">
          <cell r="A6210" t="str">
            <v>5668211001026MRCZZ40</v>
          </cell>
          <cell r="F6210">
            <v>2454100.2200000002</v>
          </cell>
        </row>
        <row r="6211">
          <cell r="A6211" t="str">
            <v>5668211022026MRCZZ40</v>
          </cell>
          <cell r="F6211">
            <v>2400</v>
          </cell>
        </row>
        <row r="6212">
          <cell r="A6212" t="str">
            <v>5668211026026MRCZZ40</v>
          </cell>
          <cell r="F6212">
            <v>20456.88</v>
          </cell>
        </row>
        <row r="6213">
          <cell r="A6213" t="str">
            <v>5668211028026MRCZZ40</v>
          </cell>
          <cell r="F6213">
            <v>381.5</v>
          </cell>
        </row>
        <row r="6214">
          <cell r="A6214" t="str">
            <v>5668211034026MRCZZ40</v>
          </cell>
          <cell r="F6214">
            <v>314128.84000000003</v>
          </cell>
        </row>
        <row r="6215">
          <cell r="A6215" t="str">
            <v>5668211036026MRCZZ40</v>
          </cell>
          <cell r="F6215">
            <v>330153.77</v>
          </cell>
        </row>
        <row r="6216">
          <cell r="A6216" t="str">
            <v>5668211038026MRCZZ40</v>
          </cell>
          <cell r="F6216">
            <v>76567.649999999994</v>
          </cell>
        </row>
        <row r="6217">
          <cell r="A6217" t="str">
            <v>5668211044026MRCZZ40</v>
          </cell>
          <cell r="F6217">
            <v>0.01</v>
          </cell>
        </row>
        <row r="6218">
          <cell r="A6218" t="str">
            <v>5668211046026MRCZZ40</v>
          </cell>
          <cell r="F6218">
            <v>212071</v>
          </cell>
        </row>
        <row r="6219">
          <cell r="A6219" t="str">
            <v>5668211050026MRCZZ40</v>
          </cell>
          <cell r="F6219">
            <v>53906.62</v>
          </cell>
        </row>
        <row r="6220">
          <cell r="A6220" t="str">
            <v>5668211056026MRCZZ40</v>
          </cell>
          <cell r="F6220">
            <v>15068.6</v>
          </cell>
        </row>
        <row r="6221">
          <cell r="A6221" t="str">
            <v>5668211063026MRCZZ40</v>
          </cell>
          <cell r="F6221">
            <v>4129.29</v>
          </cell>
        </row>
        <row r="6222">
          <cell r="A6222" t="str">
            <v>5668213001026MRCZZ40</v>
          </cell>
          <cell r="F6222">
            <v>1303.75</v>
          </cell>
        </row>
        <row r="6223">
          <cell r="A6223" t="str">
            <v>5668213010026MRCZZ40</v>
          </cell>
          <cell r="F6223">
            <v>30407.23</v>
          </cell>
        </row>
        <row r="6224">
          <cell r="A6224" t="str">
            <v>5668213020026MRCZZ40</v>
          </cell>
          <cell r="F6224">
            <v>110558.39</v>
          </cell>
        </row>
        <row r="6225">
          <cell r="A6225" t="str">
            <v>5668213030026MRCZZ40</v>
          </cell>
          <cell r="F6225">
            <v>379762.06</v>
          </cell>
        </row>
        <row r="6226">
          <cell r="A6226" t="str">
            <v>5668213040026MRCZZ40</v>
          </cell>
          <cell r="F6226">
            <v>22116.720000000001</v>
          </cell>
        </row>
        <row r="6227">
          <cell r="A6227" t="str">
            <v>5668227037026414ZZ40</v>
          </cell>
          <cell r="F6227">
            <v>0</v>
          </cell>
        </row>
        <row r="6228">
          <cell r="A6228" t="str">
            <v>5668228180026MRCZZ40</v>
          </cell>
          <cell r="F6228">
            <v>230317</v>
          </cell>
        </row>
        <row r="6229">
          <cell r="A6229" t="str">
            <v>5668228360026NGTZZ40</v>
          </cell>
          <cell r="F6229">
            <v>18000</v>
          </cell>
        </row>
        <row r="6230">
          <cell r="A6230" t="str">
            <v>5668228360026NHCZZ40</v>
          </cell>
          <cell r="F6230">
            <v>0</v>
          </cell>
        </row>
        <row r="6231">
          <cell r="A6231" t="str">
            <v>5668228361026NRTZZ40</v>
          </cell>
          <cell r="F6231">
            <v>13406.12</v>
          </cell>
        </row>
        <row r="6232">
          <cell r="A6232" t="str">
            <v>5668230019026MRCZZ40</v>
          </cell>
          <cell r="F6232">
            <v>0</v>
          </cell>
        </row>
        <row r="6233">
          <cell r="A6233" t="str">
            <v>5668230541026MRCZZ40</v>
          </cell>
          <cell r="F6233">
            <v>33851.22</v>
          </cell>
        </row>
        <row r="6234">
          <cell r="A6234" t="str">
            <v>5668230610026MRCZZ40</v>
          </cell>
          <cell r="F6234">
            <v>21119.39</v>
          </cell>
        </row>
        <row r="6235">
          <cell r="A6235" t="str">
            <v>5668232360D26MRCZZ40</v>
          </cell>
          <cell r="F6235">
            <v>0</v>
          </cell>
        </row>
        <row r="6236">
          <cell r="A6236" t="str">
            <v>5668232360F26MRCZZ40</v>
          </cell>
          <cell r="F6236">
            <v>7489.12</v>
          </cell>
        </row>
        <row r="6237">
          <cell r="A6237" t="str">
            <v>5668232360P26MRCZZ40</v>
          </cell>
          <cell r="F6237">
            <v>0</v>
          </cell>
        </row>
        <row r="6238">
          <cell r="A6238" t="str">
            <v>5668395002026MRC1240</v>
          </cell>
          <cell r="F6238">
            <v>37803.06</v>
          </cell>
        </row>
        <row r="6239">
          <cell r="A6239" t="str">
            <v>5668395017026MRC1H40</v>
          </cell>
          <cell r="F6239">
            <v>29133.22</v>
          </cell>
        </row>
        <row r="6240">
          <cell r="A6240" t="str">
            <v>5668395023026MRC1L40</v>
          </cell>
          <cell r="F6240">
            <v>0</v>
          </cell>
        </row>
        <row r="6241">
          <cell r="A6241" t="str">
            <v>5668395046026MRC2740</v>
          </cell>
          <cell r="F6241">
            <v>761697.21</v>
          </cell>
        </row>
        <row r="6242">
          <cell r="A6242" t="str">
            <v>56683996050ZZZZZZZ11</v>
          </cell>
          <cell r="F6242">
            <v>-4472859</v>
          </cell>
        </row>
        <row r="6243">
          <cell r="A6243" t="str">
            <v>56683996100ZZZZZZZ11</v>
          </cell>
          <cell r="F6243">
            <v>0</v>
          </cell>
        </row>
        <row r="6244">
          <cell r="A6244" t="str">
            <v>56688100010ZZZZZZZ11</v>
          </cell>
          <cell r="F6244">
            <v>3916142.49</v>
          </cell>
        </row>
        <row r="6245">
          <cell r="A6245" t="str">
            <v>56688100020ZZZZZZZ11</v>
          </cell>
          <cell r="F6245">
            <v>0</v>
          </cell>
        </row>
        <row r="6246">
          <cell r="A6246" t="str">
            <v>56688100030ZZZZZZZ11</v>
          </cell>
          <cell r="F6246">
            <v>0</v>
          </cell>
        </row>
        <row r="6247">
          <cell r="A6247" t="str">
            <v>56688100040ZZZZZZZ11</v>
          </cell>
          <cell r="F6247">
            <v>4472859</v>
          </cell>
        </row>
        <row r="6248">
          <cell r="A6248" t="str">
            <v>56688100050ZZZZZZZ11</v>
          </cell>
          <cell r="F6248">
            <v>0</v>
          </cell>
        </row>
        <row r="6249">
          <cell r="A6249" t="str">
            <v>56688100060ZZZZZZZ11</v>
          </cell>
          <cell r="F6249">
            <v>0</v>
          </cell>
        </row>
        <row r="6250">
          <cell r="A6250" t="str">
            <v>5669211001026MRCZZ30</v>
          </cell>
          <cell r="F6250">
            <v>1531293.62</v>
          </cell>
        </row>
        <row r="6251">
          <cell r="A6251" t="str">
            <v>5669211022026MRCZZ30</v>
          </cell>
          <cell r="F6251">
            <v>2400</v>
          </cell>
        </row>
        <row r="6252">
          <cell r="A6252" t="str">
            <v>5669211026026MRCZZ30</v>
          </cell>
          <cell r="F6252">
            <v>10228.44</v>
          </cell>
        </row>
        <row r="6253">
          <cell r="A6253" t="str">
            <v>5669211034026MRCZZ30</v>
          </cell>
          <cell r="F6253">
            <v>121041.14</v>
          </cell>
        </row>
        <row r="6254">
          <cell r="A6254" t="str">
            <v>5669211036026MRCZZ30</v>
          </cell>
          <cell r="F6254">
            <v>95015.7</v>
          </cell>
        </row>
        <row r="6255">
          <cell r="A6255" t="str">
            <v>5669211038026MRCZZ30</v>
          </cell>
          <cell r="F6255">
            <v>79188.149999999994</v>
          </cell>
        </row>
        <row r="6256">
          <cell r="A6256" t="str">
            <v>5669211040026MRCZZ30</v>
          </cell>
          <cell r="F6256">
            <v>0</v>
          </cell>
        </row>
        <row r="6257">
          <cell r="A6257" t="str">
            <v>5669211046026MRCZZ30</v>
          </cell>
          <cell r="F6257">
            <v>131935.12</v>
          </cell>
        </row>
        <row r="6258">
          <cell r="A6258" t="str">
            <v>5669211063026MRCZZ30</v>
          </cell>
          <cell r="F6258">
            <v>7955.66</v>
          </cell>
        </row>
        <row r="6259">
          <cell r="A6259" t="str">
            <v>5669213001026MRCZZ30</v>
          </cell>
          <cell r="F6259">
            <v>875</v>
          </cell>
        </row>
        <row r="6260">
          <cell r="A6260" t="str">
            <v>5669213010026MRCZZ30</v>
          </cell>
          <cell r="F6260">
            <v>17025.14</v>
          </cell>
        </row>
        <row r="6261">
          <cell r="A6261" t="str">
            <v>5669213020026MRCZZ30</v>
          </cell>
          <cell r="F6261">
            <v>76717.210000000006</v>
          </cell>
        </row>
        <row r="6262">
          <cell r="A6262" t="str">
            <v>5669213030026MRCZZ30</v>
          </cell>
          <cell r="F6262">
            <v>261615.68</v>
          </cell>
        </row>
        <row r="6263">
          <cell r="A6263" t="str">
            <v>5669213040026MRCZZ30</v>
          </cell>
          <cell r="F6263">
            <v>14635.62</v>
          </cell>
        </row>
        <row r="6264">
          <cell r="A6264" t="str">
            <v>5669228180026MRCZZ30</v>
          </cell>
          <cell r="F6264">
            <v>134399</v>
          </cell>
        </row>
        <row r="6265">
          <cell r="A6265" t="str">
            <v>5669228360026NGTZZ30</v>
          </cell>
          <cell r="F6265">
            <v>773.41</v>
          </cell>
        </row>
        <row r="6266">
          <cell r="A6266" t="str">
            <v>5669228360026NHCZZ30</v>
          </cell>
          <cell r="F6266">
            <v>316.35000000000002</v>
          </cell>
        </row>
        <row r="6267">
          <cell r="A6267" t="str">
            <v>5669228361026NRTZZ30</v>
          </cell>
          <cell r="F6267">
            <v>6292.12</v>
          </cell>
        </row>
        <row r="6268">
          <cell r="A6268" t="str">
            <v>5669230019026MRCZZ30</v>
          </cell>
          <cell r="F6268">
            <v>0</v>
          </cell>
        </row>
        <row r="6269">
          <cell r="A6269" t="str">
            <v>5669230541026MRCZZ30</v>
          </cell>
          <cell r="F6269">
            <v>19293.22</v>
          </cell>
        </row>
        <row r="6270">
          <cell r="A6270" t="str">
            <v>5669230610026MRCZZ30</v>
          </cell>
          <cell r="F6270">
            <v>8572.1200000000008</v>
          </cell>
        </row>
        <row r="6271">
          <cell r="A6271" t="str">
            <v>5669232360D26MRCZZ30</v>
          </cell>
          <cell r="F6271">
            <v>1320.5</v>
          </cell>
        </row>
        <row r="6272">
          <cell r="A6272" t="str">
            <v>5669232360P26MRCZZ30</v>
          </cell>
          <cell r="F6272">
            <v>0</v>
          </cell>
        </row>
        <row r="6273">
          <cell r="A6273" t="str">
            <v>5669238364326MRCZZ30</v>
          </cell>
          <cell r="F6273">
            <v>116477.51</v>
          </cell>
        </row>
        <row r="6274">
          <cell r="A6274" t="str">
            <v>5669272242026MRCZZ30</v>
          </cell>
          <cell r="F6274">
            <v>0</v>
          </cell>
        </row>
        <row r="6275">
          <cell r="A6275" t="str">
            <v>5669272243026MRCZZ30</v>
          </cell>
          <cell r="F6275">
            <v>0</v>
          </cell>
        </row>
        <row r="6276">
          <cell r="A6276" t="str">
            <v>5669272244026MRCZZ30</v>
          </cell>
          <cell r="F6276">
            <v>0</v>
          </cell>
        </row>
        <row r="6277">
          <cell r="A6277" t="str">
            <v>5669272245026MRCZZ30</v>
          </cell>
          <cell r="F6277">
            <v>0</v>
          </cell>
        </row>
        <row r="6278">
          <cell r="A6278" t="str">
            <v>5669272246026MRCZZ30</v>
          </cell>
          <cell r="F6278">
            <v>0</v>
          </cell>
        </row>
        <row r="6279">
          <cell r="A6279" t="str">
            <v>5669272247026MRCZZ30</v>
          </cell>
          <cell r="F6279">
            <v>0</v>
          </cell>
        </row>
        <row r="6280">
          <cell r="A6280" t="str">
            <v>5669272248026MRCZZ30</v>
          </cell>
          <cell r="F6280">
            <v>0</v>
          </cell>
        </row>
        <row r="6281">
          <cell r="A6281" t="str">
            <v>5669272249026MRCZZ30</v>
          </cell>
          <cell r="F6281">
            <v>0</v>
          </cell>
        </row>
        <row r="6282">
          <cell r="A6282" t="str">
            <v>5669272250026MRCZZ30</v>
          </cell>
          <cell r="F6282">
            <v>0</v>
          </cell>
        </row>
        <row r="6283">
          <cell r="A6283" t="str">
            <v>5669395002026MRC1230</v>
          </cell>
          <cell r="F6283">
            <v>0</v>
          </cell>
        </row>
        <row r="6284">
          <cell r="A6284" t="str">
            <v>5669395017026MRC1H30</v>
          </cell>
          <cell r="F6284">
            <v>0</v>
          </cell>
        </row>
        <row r="6285">
          <cell r="A6285" t="str">
            <v>5669395023026MRC1L30</v>
          </cell>
          <cell r="F6285">
            <v>0</v>
          </cell>
        </row>
        <row r="6286">
          <cell r="A6286" t="str">
            <v>5669395046026MRC2730</v>
          </cell>
          <cell r="F6286">
            <v>499557.91</v>
          </cell>
        </row>
        <row r="6287">
          <cell r="A6287" t="str">
            <v>56693996050ZZZZZZZ11</v>
          </cell>
          <cell r="F6287">
            <v>-2477679.64</v>
          </cell>
        </row>
        <row r="6288">
          <cell r="A6288" t="str">
            <v>56693996100ZZZZZZZ11</v>
          </cell>
          <cell r="F6288">
            <v>0</v>
          </cell>
        </row>
        <row r="6289">
          <cell r="A6289" t="str">
            <v>56698100010ZZZZZZZ11</v>
          </cell>
          <cell r="F6289">
            <v>2711566.55</v>
          </cell>
        </row>
        <row r="6290">
          <cell r="A6290" t="str">
            <v>56698100020ZZZZZZZ11</v>
          </cell>
          <cell r="F6290">
            <v>0</v>
          </cell>
        </row>
        <row r="6291">
          <cell r="A6291" t="str">
            <v>56698100030ZZZZZZZ11</v>
          </cell>
          <cell r="F6291">
            <v>0</v>
          </cell>
        </row>
        <row r="6292">
          <cell r="A6292" t="str">
            <v>56698100040ZZZZZZZ11</v>
          </cell>
          <cell r="F6292">
            <v>2477679.64</v>
          </cell>
        </row>
        <row r="6293">
          <cell r="A6293" t="str">
            <v>56698100050ZZZZZZZ11</v>
          </cell>
          <cell r="F6293">
            <v>0</v>
          </cell>
        </row>
        <row r="6294">
          <cell r="A6294" t="str">
            <v>56698100060ZZZZZZZ11</v>
          </cell>
          <cell r="F6294">
            <v>0</v>
          </cell>
        </row>
        <row r="6295">
          <cell r="A6295" t="str">
            <v>5701211001026MRCZZ11</v>
          </cell>
          <cell r="F6295">
            <v>1201564.98</v>
          </cell>
        </row>
        <row r="6296">
          <cell r="A6296" t="str">
            <v>5701211022026MRCZZ11</v>
          </cell>
          <cell r="F6296">
            <v>12000</v>
          </cell>
        </row>
        <row r="6297">
          <cell r="A6297" t="str">
            <v>5701211034026MRCZZ11</v>
          </cell>
          <cell r="F6297">
            <v>156000</v>
          </cell>
        </row>
        <row r="6298">
          <cell r="A6298" t="str">
            <v>5701211044026MRCZZ11</v>
          </cell>
          <cell r="F6298">
            <v>27867.01</v>
          </cell>
        </row>
        <row r="6299">
          <cell r="A6299" t="str">
            <v>5701211046026MRCZZ11</v>
          </cell>
          <cell r="F6299">
            <v>86975.75</v>
          </cell>
        </row>
        <row r="6300">
          <cell r="A6300" t="str">
            <v>5701211050026MRCZZ11</v>
          </cell>
          <cell r="F6300">
            <v>0</v>
          </cell>
        </row>
        <row r="6301">
          <cell r="A6301" t="str">
            <v>5701213001026MRCZZ11</v>
          </cell>
          <cell r="F6301">
            <v>210.01</v>
          </cell>
        </row>
        <row r="6302">
          <cell r="A6302" t="str">
            <v>5701213010026MRCZZ11</v>
          </cell>
          <cell r="F6302">
            <v>3901.44</v>
          </cell>
        </row>
        <row r="6303">
          <cell r="A6303" t="str">
            <v>5701213020026MRCZZ11</v>
          </cell>
          <cell r="F6303">
            <v>55560</v>
          </cell>
        </row>
        <row r="6304">
          <cell r="A6304" t="str">
            <v>5701213030026MRCZZ11</v>
          </cell>
          <cell r="F6304">
            <v>191898.22</v>
          </cell>
        </row>
        <row r="6305">
          <cell r="A6305" t="str">
            <v>5701213040026MRCZZ11</v>
          </cell>
          <cell r="F6305">
            <v>3569.27</v>
          </cell>
        </row>
        <row r="6306">
          <cell r="A6306" t="str">
            <v>5701226060H26MRCZZ11</v>
          </cell>
          <cell r="F6306">
            <v>1600</v>
          </cell>
        </row>
        <row r="6307">
          <cell r="A6307" t="str">
            <v>5701227037026414ZZ11</v>
          </cell>
          <cell r="F6307">
            <v>0</v>
          </cell>
        </row>
        <row r="6308">
          <cell r="A6308" t="str">
            <v>5701228360026NHCZZ11</v>
          </cell>
          <cell r="F6308">
            <v>0</v>
          </cell>
        </row>
        <row r="6309">
          <cell r="A6309" t="str">
            <v>5701228360026NRTZZ11</v>
          </cell>
          <cell r="F6309">
            <v>0</v>
          </cell>
        </row>
        <row r="6310">
          <cell r="A6310" t="str">
            <v>5701230511026MRCZZ11</v>
          </cell>
          <cell r="F6310">
            <v>0</v>
          </cell>
        </row>
        <row r="6311">
          <cell r="A6311" t="str">
            <v>5701230541026MRCZZ11</v>
          </cell>
          <cell r="F6311">
            <v>13820.68</v>
          </cell>
        </row>
        <row r="6312">
          <cell r="A6312" t="str">
            <v>5701230576026MRCZZ11</v>
          </cell>
          <cell r="F6312">
            <v>0</v>
          </cell>
        </row>
        <row r="6313">
          <cell r="A6313" t="str">
            <v>5701230578026MRCZZ11</v>
          </cell>
          <cell r="F6313">
            <v>0</v>
          </cell>
        </row>
        <row r="6314">
          <cell r="A6314" t="str">
            <v>5701230579026MRCZZ11</v>
          </cell>
          <cell r="F6314">
            <v>0</v>
          </cell>
        </row>
        <row r="6315">
          <cell r="A6315" t="str">
            <v>5701230580026MRCZZ11</v>
          </cell>
          <cell r="F6315">
            <v>0</v>
          </cell>
        </row>
        <row r="6316">
          <cell r="A6316" t="str">
            <v>5701230581026MRCZZ11</v>
          </cell>
          <cell r="F6316">
            <v>0</v>
          </cell>
        </row>
        <row r="6317">
          <cell r="A6317" t="str">
            <v>5701230583026MRCZZ11</v>
          </cell>
          <cell r="F6317">
            <v>0</v>
          </cell>
        </row>
        <row r="6318">
          <cell r="A6318" t="str">
            <v>5701232360026414ZZ11</v>
          </cell>
          <cell r="F6318">
            <v>613.04</v>
          </cell>
        </row>
        <row r="6319">
          <cell r="A6319" t="str">
            <v>5701232360D26MRCZZ11</v>
          </cell>
          <cell r="F6319">
            <v>48.52</v>
          </cell>
        </row>
        <row r="6320">
          <cell r="A6320" t="str">
            <v>5701232360N26MRCZZ11</v>
          </cell>
          <cell r="F6320">
            <v>185.83</v>
          </cell>
        </row>
        <row r="6321">
          <cell r="A6321" t="str">
            <v>5701395002026MRC1211</v>
          </cell>
          <cell r="F6321">
            <v>0</v>
          </cell>
        </row>
        <row r="6322">
          <cell r="A6322" t="str">
            <v>5701395023026MRC1L11</v>
          </cell>
          <cell r="F6322">
            <v>0</v>
          </cell>
        </row>
        <row r="6323">
          <cell r="A6323" t="str">
            <v>5701395049026MRC2A11</v>
          </cell>
          <cell r="F6323">
            <v>116443.88</v>
          </cell>
        </row>
        <row r="6324">
          <cell r="A6324" t="str">
            <v>57013996050ZZZZZZZ11</v>
          </cell>
          <cell r="F6324">
            <v>-1617095.48</v>
          </cell>
        </row>
        <row r="6325">
          <cell r="A6325" t="str">
            <v>57013996100ZZZZZZZ11</v>
          </cell>
          <cell r="F6325">
            <v>0</v>
          </cell>
        </row>
        <row r="6326">
          <cell r="A6326" t="str">
            <v>57018100010ZZZZZZZ11</v>
          </cell>
          <cell r="F6326">
            <v>3011887.68</v>
          </cell>
        </row>
        <row r="6327">
          <cell r="A6327" t="str">
            <v>57018100020ZZZZZZZ11</v>
          </cell>
          <cell r="F6327">
            <v>0</v>
          </cell>
        </row>
        <row r="6328">
          <cell r="A6328" t="str">
            <v>57018100030ZZZZZZZ11</v>
          </cell>
          <cell r="F6328">
            <v>0</v>
          </cell>
        </row>
        <row r="6329">
          <cell r="A6329" t="str">
            <v>57018100040ZZZZZZZ11</v>
          </cell>
          <cell r="F6329">
            <v>1617095.48</v>
          </cell>
        </row>
        <row r="6330">
          <cell r="A6330" t="str">
            <v>57018100050ZZZZZZZ11</v>
          </cell>
          <cell r="F6330">
            <v>0</v>
          </cell>
        </row>
        <row r="6331">
          <cell r="A6331" t="str">
            <v>57018100060ZZZZZZZ11</v>
          </cell>
          <cell r="F6331">
            <v>0</v>
          </cell>
        </row>
        <row r="6332">
          <cell r="A6332" t="str">
            <v>5711106008014ZZZZZ11</v>
          </cell>
          <cell r="F6332">
            <v>-13175.11</v>
          </cell>
        </row>
        <row r="6333">
          <cell r="A6333" t="str">
            <v>5711142150029ZZZZZ11</v>
          </cell>
          <cell r="F6333">
            <v>0</v>
          </cell>
        </row>
        <row r="6334">
          <cell r="A6334" t="str">
            <v>5711211001026MRCZZ11</v>
          </cell>
          <cell r="F6334">
            <v>1199892.01</v>
          </cell>
        </row>
        <row r="6335">
          <cell r="A6335" t="str">
            <v>5711211022026MRCZZ11</v>
          </cell>
          <cell r="F6335">
            <v>9960</v>
          </cell>
        </row>
        <row r="6336">
          <cell r="A6336" t="str">
            <v>5711211026026MRCZZ11</v>
          </cell>
          <cell r="F6336">
            <v>10228.44</v>
          </cell>
        </row>
        <row r="6337">
          <cell r="A6337" t="str">
            <v>5711211034026MRCZZ11</v>
          </cell>
          <cell r="F6337">
            <v>414647.39</v>
          </cell>
        </row>
        <row r="6338">
          <cell r="A6338" t="str">
            <v>5711211036026MRCZZ11</v>
          </cell>
          <cell r="F6338">
            <v>43785.65</v>
          </cell>
        </row>
        <row r="6339">
          <cell r="A6339" t="str">
            <v>5711211038026MRCZZ11</v>
          </cell>
          <cell r="F6339">
            <v>106884.72</v>
          </cell>
        </row>
        <row r="6340">
          <cell r="A6340" t="str">
            <v>5711211040026MRCZZ11</v>
          </cell>
          <cell r="F6340">
            <v>45649.59</v>
          </cell>
        </row>
        <row r="6341">
          <cell r="A6341" t="str">
            <v>5711211042026MRCZZ11</v>
          </cell>
          <cell r="F6341">
            <v>-0.01</v>
          </cell>
        </row>
        <row r="6342">
          <cell r="A6342" t="str">
            <v>5711211044026MRCZZ11</v>
          </cell>
          <cell r="F6342">
            <v>0.01</v>
          </cell>
        </row>
        <row r="6343">
          <cell r="A6343" t="str">
            <v>5711211046026MRCZZ11</v>
          </cell>
          <cell r="F6343">
            <v>99991.01</v>
          </cell>
        </row>
        <row r="6344">
          <cell r="A6344" t="str">
            <v>5711211050026MRCZZ11</v>
          </cell>
          <cell r="F6344">
            <v>-0.01</v>
          </cell>
        </row>
        <row r="6345">
          <cell r="A6345" t="str">
            <v>5711211056026MRCZZ11</v>
          </cell>
          <cell r="F6345">
            <v>106367.78</v>
          </cell>
        </row>
        <row r="6346">
          <cell r="A6346" t="str">
            <v>5711213001026MRCZZ11</v>
          </cell>
          <cell r="F6346">
            <v>315</v>
          </cell>
        </row>
        <row r="6347">
          <cell r="A6347" t="str">
            <v>5711213010026MRCZZ11</v>
          </cell>
          <cell r="F6347">
            <v>9411.34</v>
          </cell>
        </row>
        <row r="6348">
          <cell r="A6348" t="str">
            <v>5711213020026MRCZZ11</v>
          </cell>
          <cell r="F6348">
            <v>117384.13</v>
          </cell>
        </row>
        <row r="6349">
          <cell r="A6349" t="str">
            <v>5711213030026MRCZZ11</v>
          </cell>
          <cell r="F6349">
            <v>249337.64</v>
          </cell>
        </row>
        <row r="6350">
          <cell r="A6350" t="str">
            <v>5711213040026MRCZZ11</v>
          </cell>
          <cell r="F6350">
            <v>5353.92</v>
          </cell>
        </row>
        <row r="6351">
          <cell r="A6351" t="str">
            <v>5711227037026414ZZ11</v>
          </cell>
          <cell r="F6351">
            <v>0</v>
          </cell>
        </row>
        <row r="6352">
          <cell r="A6352" t="str">
            <v>5711227041026318ZZ11</v>
          </cell>
          <cell r="F6352">
            <v>0</v>
          </cell>
        </row>
        <row r="6353">
          <cell r="A6353" t="str">
            <v>5711230111026MRCZZ11</v>
          </cell>
          <cell r="F6353">
            <v>0</v>
          </cell>
        </row>
        <row r="6354">
          <cell r="A6354" t="str">
            <v>5711230511026MRCZZ11</v>
          </cell>
          <cell r="F6354">
            <v>0</v>
          </cell>
        </row>
        <row r="6355">
          <cell r="A6355" t="str">
            <v>5711230541026MRCZZ11</v>
          </cell>
          <cell r="F6355">
            <v>19630.41</v>
          </cell>
        </row>
        <row r="6356">
          <cell r="A6356" t="str">
            <v>5711230576026MRCZZ11</v>
          </cell>
          <cell r="F6356">
            <v>0</v>
          </cell>
        </row>
        <row r="6357">
          <cell r="A6357" t="str">
            <v>5711230577026MRCZZ11</v>
          </cell>
          <cell r="F6357">
            <v>0</v>
          </cell>
        </row>
        <row r="6358">
          <cell r="A6358" t="str">
            <v>5711230578026MRCZZ11</v>
          </cell>
          <cell r="F6358">
            <v>0</v>
          </cell>
        </row>
        <row r="6359">
          <cell r="A6359" t="str">
            <v>5711230579026MRCZZ11</v>
          </cell>
          <cell r="F6359">
            <v>0</v>
          </cell>
        </row>
        <row r="6360">
          <cell r="A6360" t="str">
            <v>5711232360026318ZZ11</v>
          </cell>
          <cell r="F6360">
            <v>0</v>
          </cell>
        </row>
        <row r="6361">
          <cell r="A6361" t="str">
            <v>5711232360026414ZZ11</v>
          </cell>
          <cell r="F6361">
            <v>0</v>
          </cell>
        </row>
        <row r="6362">
          <cell r="A6362" t="str">
            <v>5711232360N26MRCZZ11</v>
          </cell>
          <cell r="F6362">
            <v>3598.84</v>
          </cell>
        </row>
        <row r="6363">
          <cell r="A6363" t="str">
            <v>5711272242026MRCZZ11</v>
          </cell>
          <cell r="F6363">
            <v>0</v>
          </cell>
        </row>
        <row r="6364">
          <cell r="A6364" t="str">
            <v>5711272243026MRCZZ11</v>
          </cell>
          <cell r="F6364">
            <v>0</v>
          </cell>
        </row>
        <row r="6365">
          <cell r="A6365" t="str">
            <v>5711272244026MRCZZ11</v>
          </cell>
          <cell r="F6365">
            <v>0</v>
          </cell>
        </row>
        <row r="6366">
          <cell r="A6366" t="str">
            <v>5711272245026MRCZZ11</v>
          </cell>
          <cell r="F6366">
            <v>0</v>
          </cell>
        </row>
        <row r="6367">
          <cell r="A6367" t="str">
            <v>5711272246026MRCZZ11</v>
          </cell>
          <cell r="F6367">
            <v>0</v>
          </cell>
        </row>
        <row r="6368">
          <cell r="A6368" t="str">
            <v>5711272247026MRCZZ11</v>
          </cell>
          <cell r="F6368">
            <v>0</v>
          </cell>
        </row>
        <row r="6369">
          <cell r="A6369" t="str">
            <v>5711272248026MRCZZ11</v>
          </cell>
          <cell r="F6369">
            <v>0</v>
          </cell>
        </row>
        <row r="6370">
          <cell r="A6370" t="str">
            <v>5711272249026MRCZZ11</v>
          </cell>
          <cell r="F6370">
            <v>0</v>
          </cell>
        </row>
        <row r="6371">
          <cell r="A6371" t="str">
            <v>5711272250026MRCZZ11</v>
          </cell>
          <cell r="F6371">
            <v>0</v>
          </cell>
        </row>
        <row r="6372">
          <cell r="A6372" t="str">
            <v>5711395002026MRC1211</v>
          </cell>
          <cell r="F6372">
            <v>0</v>
          </cell>
        </row>
        <row r="6373">
          <cell r="A6373" t="str">
            <v>5711395017026MRC1H11</v>
          </cell>
          <cell r="F6373">
            <v>0</v>
          </cell>
        </row>
        <row r="6374">
          <cell r="A6374" t="str">
            <v>5711395023026MRC1L11</v>
          </cell>
          <cell r="F6374">
            <v>0</v>
          </cell>
        </row>
        <row r="6375">
          <cell r="A6375" t="str">
            <v>57113996050ZZZZZZZ11</v>
          </cell>
          <cell r="F6375">
            <v>-2169716.08</v>
          </cell>
        </row>
        <row r="6376">
          <cell r="A6376" t="str">
            <v>57113996100ZZZZZZZ11</v>
          </cell>
          <cell r="F6376">
            <v>0</v>
          </cell>
        </row>
        <row r="6377">
          <cell r="A6377" t="str">
            <v>57118100010ZZZZZZZ11</v>
          </cell>
          <cell r="F6377">
            <v>2340571.41</v>
          </cell>
        </row>
        <row r="6378">
          <cell r="A6378" t="str">
            <v>57118100020ZZZZZZZ11</v>
          </cell>
          <cell r="F6378">
            <v>0</v>
          </cell>
        </row>
        <row r="6379">
          <cell r="A6379" t="str">
            <v>57118100030ZZZZZZZ11</v>
          </cell>
          <cell r="F6379">
            <v>0</v>
          </cell>
        </row>
        <row r="6380">
          <cell r="A6380" t="str">
            <v>57118100040ZZZZZZZ11</v>
          </cell>
          <cell r="F6380">
            <v>2169716.08</v>
          </cell>
        </row>
        <row r="6381">
          <cell r="A6381" t="str">
            <v>57118100050ZZZZZZZ11</v>
          </cell>
          <cell r="F6381">
            <v>0</v>
          </cell>
        </row>
        <row r="6382">
          <cell r="A6382" t="str">
            <v>57118100060ZZZZZZZ11</v>
          </cell>
          <cell r="F6382">
            <v>0</v>
          </cell>
        </row>
        <row r="6383">
          <cell r="A6383" t="str">
            <v>5721211001026MRCZZ11</v>
          </cell>
          <cell r="F6383">
            <v>3471869</v>
          </cell>
        </row>
        <row r="6384">
          <cell r="A6384" t="str">
            <v>5721211022026MRCZZ11</v>
          </cell>
          <cell r="F6384">
            <v>3600</v>
          </cell>
        </row>
        <row r="6385">
          <cell r="A6385" t="str">
            <v>5721211026026MRCZZ11</v>
          </cell>
          <cell r="F6385">
            <v>30685.32</v>
          </cell>
        </row>
        <row r="6386">
          <cell r="A6386" t="str">
            <v>5721211030026MRCZZ11</v>
          </cell>
          <cell r="F6386">
            <v>3000</v>
          </cell>
        </row>
        <row r="6387">
          <cell r="A6387" t="str">
            <v>5721211036026MRCZZ11</v>
          </cell>
          <cell r="F6387">
            <v>34391.699999999997</v>
          </cell>
        </row>
        <row r="6388">
          <cell r="A6388" t="str">
            <v>5721211038026MRCZZ11</v>
          </cell>
          <cell r="F6388">
            <v>140240.57</v>
          </cell>
        </row>
        <row r="6389">
          <cell r="A6389" t="str">
            <v>5721211040026MRCZZ11</v>
          </cell>
          <cell r="F6389">
            <v>830022.54</v>
          </cell>
        </row>
        <row r="6390">
          <cell r="A6390" t="str">
            <v>5721211042026MRCZZ11</v>
          </cell>
          <cell r="F6390">
            <v>9716.16</v>
          </cell>
        </row>
        <row r="6391">
          <cell r="A6391" t="str">
            <v>5721211044026MRCZZ11</v>
          </cell>
          <cell r="F6391">
            <v>3730.85</v>
          </cell>
        </row>
        <row r="6392">
          <cell r="A6392" t="str">
            <v>5721211046026MRCZZ11</v>
          </cell>
          <cell r="F6392">
            <v>289378.01</v>
          </cell>
        </row>
        <row r="6393">
          <cell r="A6393" t="str">
            <v>5721211050026MRCZZ11</v>
          </cell>
          <cell r="F6393">
            <v>55611.97</v>
          </cell>
        </row>
        <row r="6394">
          <cell r="A6394" t="str">
            <v>5721211060026MRCZZ11</v>
          </cell>
          <cell r="F6394">
            <v>11736.76</v>
          </cell>
        </row>
        <row r="6395">
          <cell r="A6395" t="str">
            <v>5721213001026MRCZZ11</v>
          </cell>
          <cell r="F6395">
            <v>1155</v>
          </cell>
        </row>
        <row r="6396">
          <cell r="A6396" t="str">
            <v>5721213010026MRCZZ11</v>
          </cell>
          <cell r="F6396">
            <v>30512.31</v>
          </cell>
        </row>
        <row r="6397">
          <cell r="A6397" t="str">
            <v>5721213020026MRCZZ11</v>
          </cell>
          <cell r="F6397">
            <v>448556.42</v>
          </cell>
        </row>
        <row r="6398">
          <cell r="A6398" t="str">
            <v>5721213030026MRCZZ11</v>
          </cell>
          <cell r="F6398">
            <v>654943.14</v>
          </cell>
        </row>
        <row r="6399">
          <cell r="A6399" t="str">
            <v>5721213040026MRCZZ11</v>
          </cell>
          <cell r="F6399">
            <v>19631.04</v>
          </cell>
        </row>
        <row r="6400">
          <cell r="A6400" t="str">
            <v>5721227037026414ZZ11</v>
          </cell>
          <cell r="F6400">
            <v>0</v>
          </cell>
        </row>
        <row r="6401">
          <cell r="A6401" t="str">
            <v>5721230111026MRCZZ11</v>
          </cell>
          <cell r="F6401">
            <v>0</v>
          </cell>
        </row>
        <row r="6402">
          <cell r="A6402" t="str">
            <v>5721230170026MRCZZ11</v>
          </cell>
          <cell r="F6402">
            <v>0</v>
          </cell>
        </row>
        <row r="6403">
          <cell r="A6403" t="str">
            <v>5721230178026MRCZZ11</v>
          </cell>
          <cell r="F6403">
            <v>0</v>
          </cell>
        </row>
        <row r="6404">
          <cell r="A6404" t="str">
            <v>5721230511026MRCZZ11</v>
          </cell>
          <cell r="F6404">
            <v>0</v>
          </cell>
        </row>
        <row r="6405">
          <cell r="A6405" t="str">
            <v>5721230541026MRCZZ11</v>
          </cell>
          <cell r="F6405">
            <v>51401.760000000002</v>
          </cell>
        </row>
        <row r="6406">
          <cell r="A6406" t="str">
            <v>5721232360026414ZZ11</v>
          </cell>
          <cell r="F6406">
            <v>0</v>
          </cell>
        </row>
        <row r="6407">
          <cell r="A6407" t="str">
            <v>5721232360N26MRCZZ11</v>
          </cell>
          <cell r="F6407">
            <v>0</v>
          </cell>
        </row>
        <row r="6408">
          <cell r="A6408" t="str">
            <v>5721272242026MRCZZ11</v>
          </cell>
          <cell r="F6408">
            <v>0</v>
          </cell>
        </row>
        <row r="6409">
          <cell r="A6409" t="str">
            <v>5721272243026MRCZZ11</v>
          </cell>
          <cell r="F6409">
            <v>0</v>
          </cell>
        </row>
        <row r="6410">
          <cell r="A6410" t="str">
            <v>5721272244026MRCZZ11</v>
          </cell>
          <cell r="F6410">
            <v>0</v>
          </cell>
        </row>
        <row r="6411">
          <cell r="A6411" t="str">
            <v>5721272245026MRCZZ11</v>
          </cell>
          <cell r="F6411">
            <v>0</v>
          </cell>
        </row>
        <row r="6412">
          <cell r="A6412" t="str">
            <v>5721272246026MRCZZ11</v>
          </cell>
          <cell r="F6412">
            <v>0</v>
          </cell>
        </row>
        <row r="6413">
          <cell r="A6413" t="str">
            <v>5721272247026MRCZZ11</v>
          </cell>
          <cell r="F6413">
            <v>0</v>
          </cell>
        </row>
        <row r="6414">
          <cell r="A6414" t="str">
            <v>5721272248026MRCZZ11</v>
          </cell>
          <cell r="F6414">
            <v>0</v>
          </cell>
        </row>
        <row r="6415">
          <cell r="A6415" t="str">
            <v>5721272249026MRCZZ11</v>
          </cell>
          <cell r="F6415">
            <v>0</v>
          </cell>
        </row>
        <row r="6416">
          <cell r="A6416" t="str">
            <v>5721272250026MRCZZ11</v>
          </cell>
          <cell r="F6416">
            <v>0</v>
          </cell>
        </row>
        <row r="6417">
          <cell r="A6417" t="str">
            <v>5721395023026MRC1L11</v>
          </cell>
          <cell r="F6417">
            <v>0</v>
          </cell>
        </row>
        <row r="6418">
          <cell r="A6418" t="str">
            <v>57213996050ZZZZZZZ11</v>
          </cell>
          <cell r="F6418">
            <v>-5541409.9699999997</v>
          </cell>
        </row>
        <row r="6419">
          <cell r="A6419" t="str">
            <v>57213996100ZZZZZZZ11</v>
          </cell>
          <cell r="F6419">
            <v>0</v>
          </cell>
        </row>
        <row r="6420">
          <cell r="A6420" t="str">
            <v>57218100010ZZZZZZZ11</v>
          </cell>
          <cell r="F6420">
            <v>6359615.7300000004</v>
          </cell>
        </row>
        <row r="6421">
          <cell r="A6421" t="str">
            <v>57218100020ZZZZZZZ11</v>
          </cell>
          <cell r="F6421">
            <v>0</v>
          </cell>
        </row>
        <row r="6422">
          <cell r="A6422" t="str">
            <v>57218100030ZZZZZZZ11</v>
          </cell>
          <cell r="F6422">
            <v>0</v>
          </cell>
        </row>
        <row r="6423">
          <cell r="A6423" t="str">
            <v>57218100040ZZZZZZZ11</v>
          </cell>
          <cell r="F6423">
            <v>5541409.9699999997</v>
          </cell>
        </row>
        <row r="6424">
          <cell r="A6424" t="str">
            <v>57218100050ZZZZZZZ11</v>
          </cell>
          <cell r="F6424">
            <v>0</v>
          </cell>
        </row>
        <row r="6425">
          <cell r="A6425" t="str">
            <v>57218100060ZZZZZZZ11</v>
          </cell>
          <cell r="F6425">
            <v>0</v>
          </cell>
        </row>
        <row r="6426">
          <cell r="A6426" t="str">
            <v>6101203125026MRCZZ11</v>
          </cell>
          <cell r="F6426">
            <v>1388256.85</v>
          </cell>
        </row>
        <row r="6427">
          <cell r="A6427" t="str">
            <v>6101203126026MRCZZ11</v>
          </cell>
          <cell r="F6427">
            <v>0</v>
          </cell>
        </row>
        <row r="6428">
          <cell r="A6428" t="str">
            <v>6101203127026MRCZZ11</v>
          </cell>
          <cell r="F6428">
            <v>19200</v>
          </cell>
        </row>
        <row r="6429">
          <cell r="A6429" t="str">
            <v>6101203129026MRCZZ11</v>
          </cell>
          <cell r="F6429">
            <v>240000</v>
          </cell>
        </row>
        <row r="6430">
          <cell r="A6430" t="str">
            <v>6101205141026MRCZZ11</v>
          </cell>
          <cell r="F6430">
            <v>41448</v>
          </cell>
        </row>
        <row r="6431">
          <cell r="A6431" t="str">
            <v>6101205142026MRCZZ11</v>
          </cell>
          <cell r="F6431">
            <v>196571.27</v>
          </cell>
        </row>
        <row r="6432">
          <cell r="A6432" t="str">
            <v>6101205143026MRCZZ11</v>
          </cell>
          <cell r="F6432">
            <v>1784.65</v>
          </cell>
        </row>
        <row r="6433">
          <cell r="A6433" t="str">
            <v>6101205144026MRCZZ11</v>
          </cell>
          <cell r="F6433">
            <v>104.99</v>
          </cell>
        </row>
        <row r="6434">
          <cell r="A6434" t="str">
            <v>6101211001026MRCZZ11</v>
          </cell>
          <cell r="F6434">
            <v>2863784.09</v>
          </cell>
        </row>
        <row r="6435">
          <cell r="A6435" t="str">
            <v>6101211010026MRCZZ11</v>
          </cell>
          <cell r="F6435">
            <v>0</v>
          </cell>
        </row>
        <row r="6436">
          <cell r="A6436" t="str">
            <v>6101211022026MRCZZ11</v>
          </cell>
          <cell r="F6436">
            <v>26400</v>
          </cell>
        </row>
        <row r="6437">
          <cell r="A6437" t="str">
            <v>6101211026026MRCZZ11</v>
          </cell>
          <cell r="F6437">
            <v>10228.44</v>
          </cell>
        </row>
        <row r="6438">
          <cell r="A6438" t="str">
            <v>6101211034026MRCZZ11</v>
          </cell>
          <cell r="F6438">
            <v>642349.55000000005</v>
          </cell>
        </row>
        <row r="6439">
          <cell r="A6439" t="str">
            <v>6101211044026MRCZZ11</v>
          </cell>
          <cell r="F6439">
            <v>0.01</v>
          </cell>
        </row>
        <row r="6440">
          <cell r="A6440" t="str">
            <v>6101211046026MRCZZ11</v>
          </cell>
          <cell r="F6440">
            <v>230351.11</v>
          </cell>
        </row>
        <row r="6441">
          <cell r="A6441" t="str">
            <v>6101211050026MRCZZ11</v>
          </cell>
          <cell r="F6441">
            <v>46433.43</v>
          </cell>
        </row>
        <row r="6442">
          <cell r="A6442" t="str">
            <v>6101213001026MRCZZ11</v>
          </cell>
          <cell r="F6442">
            <v>630</v>
          </cell>
        </row>
        <row r="6443">
          <cell r="A6443" t="str">
            <v>6101213010026MRCZZ11</v>
          </cell>
          <cell r="F6443">
            <v>6113.5</v>
          </cell>
        </row>
        <row r="6444">
          <cell r="A6444" t="str">
            <v>6101213020026MRCZZ11</v>
          </cell>
          <cell r="F6444">
            <v>192613.27</v>
          </cell>
        </row>
        <row r="6445">
          <cell r="A6445" t="str">
            <v>6101213030026MRCZZ11</v>
          </cell>
          <cell r="F6445">
            <v>509956.58</v>
          </cell>
        </row>
        <row r="6446">
          <cell r="A6446" t="str">
            <v>6101213040026MRCZZ11</v>
          </cell>
          <cell r="F6446">
            <v>10707.84</v>
          </cell>
        </row>
        <row r="6447">
          <cell r="A6447" t="str">
            <v>6101226060G26MRCZZ11</v>
          </cell>
          <cell r="F6447">
            <v>6938.26</v>
          </cell>
        </row>
        <row r="6448">
          <cell r="A6448" t="str">
            <v>6101226515026MRCZZ11</v>
          </cell>
          <cell r="F6448">
            <v>0</v>
          </cell>
        </row>
        <row r="6449">
          <cell r="A6449" t="str">
            <v>6101227033026MRCZZ11</v>
          </cell>
          <cell r="F6449">
            <v>75656</v>
          </cell>
        </row>
        <row r="6450">
          <cell r="A6450" t="str">
            <v>6101227037026414ZZ11</v>
          </cell>
          <cell r="F6450">
            <v>9490</v>
          </cell>
        </row>
        <row r="6451">
          <cell r="A6451" t="str">
            <v>6101227041026MRCZZ11</v>
          </cell>
          <cell r="F6451">
            <v>0</v>
          </cell>
        </row>
        <row r="6452">
          <cell r="A6452" t="str">
            <v>6101230012026MRCZZ11</v>
          </cell>
          <cell r="F6452">
            <v>32184.91</v>
          </cell>
        </row>
        <row r="6453">
          <cell r="A6453" t="str">
            <v>6101230112026MRCZZ11</v>
          </cell>
          <cell r="F6453">
            <v>0</v>
          </cell>
        </row>
        <row r="6454">
          <cell r="A6454" t="str">
            <v>6101230541026MRCZZ11</v>
          </cell>
          <cell r="F6454">
            <v>52756.49</v>
          </cell>
        </row>
        <row r="6455">
          <cell r="A6455" t="str">
            <v>6101230576026MRCZZ11</v>
          </cell>
          <cell r="F6455">
            <v>15445.69</v>
          </cell>
        </row>
        <row r="6456">
          <cell r="A6456" t="str">
            <v>6101230577026MRCZZ11</v>
          </cell>
          <cell r="F6456">
            <v>4301.8999999999996</v>
          </cell>
        </row>
        <row r="6457">
          <cell r="A6457" t="str">
            <v>6101230580026MRCZZ11</v>
          </cell>
          <cell r="F6457">
            <v>7327.19</v>
          </cell>
        </row>
        <row r="6458">
          <cell r="A6458" t="str">
            <v>6101230581026MRCZZ11</v>
          </cell>
          <cell r="F6458">
            <v>12069.37</v>
          </cell>
        </row>
        <row r="6459">
          <cell r="A6459" t="str">
            <v>6101230583026MRCZZ11</v>
          </cell>
          <cell r="F6459">
            <v>31959.99</v>
          </cell>
        </row>
        <row r="6460">
          <cell r="A6460" t="str">
            <v>6101230586026MRCZZ11</v>
          </cell>
          <cell r="F6460">
            <v>0</v>
          </cell>
        </row>
        <row r="6461">
          <cell r="A6461" t="str">
            <v>6101230610026MRCZZ11</v>
          </cell>
          <cell r="F6461">
            <v>0</v>
          </cell>
        </row>
        <row r="6462">
          <cell r="A6462" t="str">
            <v>6101232360026MRCZZ11</v>
          </cell>
          <cell r="F6462">
            <v>4895.22</v>
          </cell>
        </row>
        <row r="6463">
          <cell r="A6463" t="str">
            <v>6101236242026MRCZZ11</v>
          </cell>
          <cell r="F6463">
            <v>26563191.949999999</v>
          </cell>
        </row>
        <row r="6464">
          <cell r="A6464" t="str">
            <v>6101272060026MRCZZ11</v>
          </cell>
          <cell r="F6464">
            <v>0</v>
          </cell>
        </row>
        <row r="6465">
          <cell r="A6465" t="str">
            <v>6101272150026MRCZZ11</v>
          </cell>
          <cell r="F6465">
            <v>0</v>
          </cell>
        </row>
        <row r="6466">
          <cell r="A6466" t="str">
            <v>6101272242026MRCZZ11</v>
          </cell>
          <cell r="F6466">
            <v>0</v>
          </cell>
        </row>
        <row r="6467">
          <cell r="A6467" t="str">
            <v>6101272243026MRCZZ11</v>
          </cell>
          <cell r="F6467">
            <v>0</v>
          </cell>
        </row>
        <row r="6468">
          <cell r="A6468" t="str">
            <v>6101272244026MRCZZ11</v>
          </cell>
          <cell r="F6468">
            <v>0</v>
          </cell>
        </row>
        <row r="6469">
          <cell r="A6469" t="str">
            <v>6101272245026MRCZZ11</v>
          </cell>
          <cell r="F6469">
            <v>0</v>
          </cell>
        </row>
        <row r="6470">
          <cell r="A6470" t="str">
            <v>6101272246026MRCZZ11</v>
          </cell>
          <cell r="F6470">
            <v>0</v>
          </cell>
        </row>
        <row r="6471">
          <cell r="A6471" t="str">
            <v>6101272247026MRCZZ11</v>
          </cell>
          <cell r="F6471">
            <v>0</v>
          </cell>
        </row>
        <row r="6472">
          <cell r="A6472" t="str">
            <v>6101272248026MRCZZ11</v>
          </cell>
          <cell r="F6472">
            <v>0</v>
          </cell>
        </row>
        <row r="6473">
          <cell r="A6473" t="str">
            <v>6101272249026MRCZZ11</v>
          </cell>
          <cell r="F6473">
            <v>0</v>
          </cell>
        </row>
        <row r="6474">
          <cell r="A6474" t="str">
            <v>6101272250026MRCZZ11</v>
          </cell>
          <cell r="F6474">
            <v>0</v>
          </cell>
        </row>
        <row r="6475">
          <cell r="A6475" t="str">
            <v>6101272360026MRCZZ11</v>
          </cell>
          <cell r="F6475">
            <v>0</v>
          </cell>
        </row>
        <row r="6476">
          <cell r="A6476" t="str">
            <v>6101272840026MRCZZ11</v>
          </cell>
          <cell r="F6476">
            <v>0</v>
          </cell>
        </row>
        <row r="6477">
          <cell r="A6477" t="str">
            <v>6101320250026MRCZZ11</v>
          </cell>
          <cell r="F6477">
            <v>0</v>
          </cell>
        </row>
        <row r="6478">
          <cell r="A6478" t="str">
            <v>6101320255026MRCZZ11</v>
          </cell>
          <cell r="F6478">
            <v>0</v>
          </cell>
        </row>
        <row r="6479">
          <cell r="A6479" t="str">
            <v>6101350110026MRCZZ11</v>
          </cell>
          <cell r="F6479">
            <v>0</v>
          </cell>
        </row>
        <row r="6480">
          <cell r="A6480" t="str">
            <v>6101360110026MRCZZ11</v>
          </cell>
          <cell r="F6480">
            <v>0</v>
          </cell>
        </row>
        <row r="6481">
          <cell r="A6481" t="str">
            <v>6101395023026MRC1L11</v>
          </cell>
          <cell r="F6481">
            <v>0</v>
          </cell>
        </row>
        <row r="6482">
          <cell r="A6482" t="str">
            <v>6101395030026MRC1T11</v>
          </cell>
          <cell r="F6482">
            <v>328064.62</v>
          </cell>
        </row>
        <row r="6483">
          <cell r="A6483" t="str">
            <v>6101395049026MRC2A11</v>
          </cell>
          <cell r="F6483">
            <v>41680.129999999997</v>
          </cell>
        </row>
        <row r="6484">
          <cell r="A6484" t="str">
            <v>61013996050ZZZZZZZ11</v>
          </cell>
          <cell r="F6484">
            <v>-19576449.170000002</v>
          </cell>
        </row>
        <row r="6485">
          <cell r="A6485" t="str">
            <v>61013996100ZZZZZZZ11</v>
          </cell>
          <cell r="F6485">
            <v>0</v>
          </cell>
        </row>
        <row r="6486">
          <cell r="A6486" t="str">
            <v>61016471410ZZZZZZZ11</v>
          </cell>
          <cell r="F6486">
            <v>0</v>
          </cell>
        </row>
        <row r="6487">
          <cell r="A6487" t="str">
            <v>6101647142026Q04ZZ11</v>
          </cell>
          <cell r="F6487">
            <v>0</v>
          </cell>
        </row>
        <row r="6488">
          <cell r="A6488" t="str">
            <v>61016471420CFQ04ZZ11</v>
          </cell>
          <cell r="F6488">
            <v>0</v>
          </cell>
        </row>
        <row r="6489">
          <cell r="A6489" t="str">
            <v>61016471430ZZZZZZZ11</v>
          </cell>
          <cell r="F6489">
            <v>0</v>
          </cell>
        </row>
        <row r="6490">
          <cell r="A6490" t="str">
            <v>61016471440ZZZZZZZ11</v>
          </cell>
          <cell r="F6490">
            <v>0</v>
          </cell>
        </row>
        <row r="6491">
          <cell r="A6491" t="str">
            <v>61016471450ZZZZZZZ11</v>
          </cell>
          <cell r="F6491">
            <v>0</v>
          </cell>
        </row>
        <row r="6492">
          <cell r="A6492" t="str">
            <v>61016471460ZZZZZZZ11</v>
          </cell>
          <cell r="F6492">
            <v>0</v>
          </cell>
        </row>
        <row r="6493">
          <cell r="A6493" t="str">
            <v>61016471470ZZZZZZZ11</v>
          </cell>
          <cell r="F6493">
            <v>0</v>
          </cell>
        </row>
        <row r="6494">
          <cell r="A6494" t="str">
            <v>61016471480ZZZZZZZ11</v>
          </cell>
          <cell r="F6494">
            <v>0</v>
          </cell>
        </row>
        <row r="6495">
          <cell r="A6495" t="str">
            <v>61016471610ZZZZZZZ11</v>
          </cell>
          <cell r="F6495">
            <v>0</v>
          </cell>
        </row>
        <row r="6496">
          <cell r="A6496" t="str">
            <v>61016471620ZZZZZZZ11</v>
          </cell>
          <cell r="F6496">
            <v>0</v>
          </cell>
        </row>
        <row r="6497">
          <cell r="A6497" t="str">
            <v>61016471630ZZZZZZZ11</v>
          </cell>
          <cell r="F6497">
            <v>0</v>
          </cell>
        </row>
        <row r="6498">
          <cell r="A6498" t="str">
            <v>61016471640ZZZZZZZ11</v>
          </cell>
          <cell r="F6498">
            <v>0</v>
          </cell>
        </row>
        <row r="6499">
          <cell r="A6499" t="str">
            <v>61016471650ZZZZZZZ11</v>
          </cell>
          <cell r="F6499">
            <v>0</v>
          </cell>
        </row>
        <row r="6500">
          <cell r="A6500" t="str">
            <v>61016471710ZZZZZZZ11</v>
          </cell>
          <cell r="F6500">
            <v>0</v>
          </cell>
        </row>
        <row r="6501">
          <cell r="A6501" t="str">
            <v>61016471720ZZZZZZZ11</v>
          </cell>
          <cell r="F6501">
            <v>0</v>
          </cell>
        </row>
        <row r="6502">
          <cell r="A6502" t="str">
            <v>61016471730ZZZZZZZ11</v>
          </cell>
          <cell r="F6502">
            <v>0</v>
          </cell>
        </row>
        <row r="6503">
          <cell r="A6503" t="str">
            <v>61016471740ZZZZZZZ11</v>
          </cell>
          <cell r="F6503">
            <v>0</v>
          </cell>
        </row>
        <row r="6504">
          <cell r="A6504" t="str">
            <v>61016680010ZZZZZZZ11</v>
          </cell>
          <cell r="F6504">
            <v>0</v>
          </cell>
        </row>
        <row r="6505">
          <cell r="A6505" t="str">
            <v>61016680020ZZZZZZZ11</v>
          </cell>
          <cell r="F6505">
            <v>0</v>
          </cell>
        </row>
        <row r="6506">
          <cell r="A6506" t="str">
            <v>61016680030ZZZZZZZ11</v>
          </cell>
          <cell r="F6506">
            <v>0</v>
          </cell>
        </row>
        <row r="6507">
          <cell r="A6507" t="str">
            <v>61016680040ZZZZZZZ11</v>
          </cell>
          <cell r="F6507">
            <v>0</v>
          </cell>
        </row>
        <row r="6508">
          <cell r="A6508" t="str">
            <v>61016680050ZZZZZZZ11</v>
          </cell>
          <cell r="F6508">
            <v>0</v>
          </cell>
        </row>
        <row r="6509">
          <cell r="A6509" t="str">
            <v>61016680060ZZZZZZZ11</v>
          </cell>
          <cell r="F6509">
            <v>0</v>
          </cell>
        </row>
        <row r="6510">
          <cell r="A6510" t="str">
            <v>61016680070ZZZZZZZ11</v>
          </cell>
          <cell r="F6510">
            <v>0</v>
          </cell>
        </row>
        <row r="6511">
          <cell r="A6511" t="str">
            <v>61016680080ZZZZZZZ11</v>
          </cell>
          <cell r="F6511">
            <v>0</v>
          </cell>
        </row>
        <row r="6512">
          <cell r="A6512" t="str">
            <v>61016680090ZZZZZZZ11</v>
          </cell>
          <cell r="F6512">
            <v>0</v>
          </cell>
        </row>
        <row r="6513">
          <cell r="A6513" t="str">
            <v>61016680100ZZZZZZZ11</v>
          </cell>
          <cell r="F6513">
            <v>0</v>
          </cell>
        </row>
        <row r="6514">
          <cell r="A6514" t="str">
            <v>61017777210ZZZZZZZ11</v>
          </cell>
          <cell r="F6514">
            <v>-217342307.97</v>
          </cell>
        </row>
        <row r="6515">
          <cell r="A6515" t="str">
            <v>61017777220ZZZZZZZ11</v>
          </cell>
          <cell r="F6515">
            <v>0</v>
          </cell>
        </row>
        <row r="6516">
          <cell r="A6516" t="str">
            <v>61017777230ZZZZZZZ11</v>
          </cell>
          <cell r="F6516">
            <v>23395186.32</v>
          </cell>
        </row>
        <row r="6517">
          <cell r="A6517" t="str">
            <v>61017777240ZZZZZZZ11</v>
          </cell>
          <cell r="F6517">
            <v>4403827.58</v>
          </cell>
        </row>
        <row r="6518">
          <cell r="A6518" t="str">
            <v>61017777250ZZZZZZZ11</v>
          </cell>
          <cell r="F6518">
            <v>0</v>
          </cell>
        </row>
        <row r="6519">
          <cell r="A6519" t="str">
            <v>61017777260ZZZZZZZ11</v>
          </cell>
          <cell r="F6519">
            <v>0</v>
          </cell>
        </row>
        <row r="6520">
          <cell r="A6520" t="str">
            <v>61018100010ZZZZZZZ11</v>
          </cell>
          <cell r="F6520">
            <v>26520601.34</v>
          </cell>
        </row>
        <row r="6521">
          <cell r="A6521" t="str">
            <v>61018100020ZZZZZZZ11</v>
          </cell>
          <cell r="F6521">
            <v>0</v>
          </cell>
        </row>
        <row r="6522">
          <cell r="A6522" t="str">
            <v>61018100030ZZZZZZZ11</v>
          </cell>
          <cell r="F6522">
            <v>0</v>
          </cell>
        </row>
        <row r="6523">
          <cell r="A6523" t="str">
            <v>61018100040ZZZZZZZ11</v>
          </cell>
          <cell r="F6523">
            <v>19576449.170000002</v>
          </cell>
        </row>
        <row r="6524">
          <cell r="A6524" t="str">
            <v>61018100050ZZZZZZZ11</v>
          </cell>
          <cell r="F6524">
            <v>0</v>
          </cell>
        </row>
        <row r="6525">
          <cell r="A6525" t="str">
            <v>61018100060ZZZZZZZ11</v>
          </cell>
          <cell r="F6525">
            <v>0</v>
          </cell>
        </row>
        <row r="6526">
          <cell r="A6526" t="str">
            <v>6211226060G26MRCZZ11</v>
          </cell>
          <cell r="F6526">
            <v>0</v>
          </cell>
        </row>
        <row r="6527">
          <cell r="A6527" t="str">
            <v>6211227037026414ZZ11</v>
          </cell>
          <cell r="F6527">
            <v>0</v>
          </cell>
        </row>
        <row r="6528">
          <cell r="A6528" t="str">
            <v>6211227041026MRCZZ11</v>
          </cell>
          <cell r="F6528">
            <v>642363.01</v>
          </cell>
        </row>
        <row r="6529">
          <cell r="A6529" t="str">
            <v>6211230012026MRCZZ11</v>
          </cell>
          <cell r="F6529">
            <v>0</v>
          </cell>
        </row>
        <row r="6530">
          <cell r="A6530" t="str">
            <v>6211230541026MRCZZ11</v>
          </cell>
          <cell r="F6530">
            <v>0</v>
          </cell>
        </row>
        <row r="6531">
          <cell r="A6531" t="str">
            <v>6211230576026MRCZZ11</v>
          </cell>
          <cell r="F6531">
            <v>0</v>
          </cell>
        </row>
        <row r="6532">
          <cell r="A6532" t="str">
            <v>6211230577026MRCZZ11</v>
          </cell>
          <cell r="F6532">
            <v>0</v>
          </cell>
        </row>
        <row r="6533">
          <cell r="A6533" t="str">
            <v>6211230580026MRCZZ11</v>
          </cell>
          <cell r="F6533">
            <v>0</v>
          </cell>
        </row>
        <row r="6534">
          <cell r="A6534" t="str">
            <v>6211230581026MRCZZ11</v>
          </cell>
          <cell r="F6534">
            <v>0</v>
          </cell>
        </row>
        <row r="6535">
          <cell r="A6535" t="str">
            <v>6211230583026MRCZZ11</v>
          </cell>
          <cell r="F6535">
            <v>0</v>
          </cell>
        </row>
        <row r="6536">
          <cell r="A6536" t="str">
            <v>6211232360026MRCZZ11</v>
          </cell>
          <cell r="F6536">
            <v>0</v>
          </cell>
        </row>
        <row r="6537">
          <cell r="A6537" t="str">
            <v>6211272242026MRCZZ11</v>
          </cell>
          <cell r="F6537">
            <v>0</v>
          </cell>
        </row>
        <row r="6538">
          <cell r="A6538" t="str">
            <v>6211272243026MRCZZ11</v>
          </cell>
          <cell r="F6538">
            <v>0</v>
          </cell>
        </row>
        <row r="6539">
          <cell r="A6539" t="str">
            <v>6211272244026MRCZZ11</v>
          </cell>
          <cell r="F6539">
            <v>0</v>
          </cell>
        </row>
        <row r="6540">
          <cell r="A6540" t="str">
            <v>6211272245026MRCZZ11</v>
          </cell>
          <cell r="F6540">
            <v>0</v>
          </cell>
        </row>
        <row r="6541">
          <cell r="A6541" t="str">
            <v>6211272246026MRCZZ11</v>
          </cell>
          <cell r="F6541">
            <v>0</v>
          </cell>
        </row>
        <row r="6542">
          <cell r="A6542" t="str">
            <v>6211272247026MRCZZ11</v>
          </cell>
          <cell r="F6542">
            <v>0</v>
          </cell>
        </row>
        <row r="6543">
          <cell r="A6543" t="str">
            <v>6211272248026MRCZZ11</v>
          </cell>
          <cell r="F6543">
            <v>0</v>
          </cell>
        </row>
        <row r="6544">
          <cell r="A6544" t="str">
            <v>6211272249026MRCZZ11</v>
          </cell>
          <cell r="F6544">
            <v>0</v>
          </cell>
        </row>
        <row r="6545">
          <cell r="A6545" t="str">
            <v>6211272250026MRCZZ11</v>
          </cell>
          <cell r="F6545">
            <v>0</v>
          </cell>
        </row>
        <row r="6546">
          <cell r="A6546" t="str">
            <v>6211395023026MRC1L11</v>
          </cell>
          <cell r="F6546">
            <v>0</v>
          </cell>
        </row>
        <row r="6547">
          <cell r="A6547" t="str">
            <v>6211395049026MRC2A11</v>
          </cell>
          <cell r="F6547">
            <v>45660.77</v>
          </cell>
        </row>
        <row r="6548">
          <cell r="A6548" t="str">
            <v>62113996050ZZZZZZZ11</v>
          </cell>
          <cell r="F6548">
            <v>0</v>
          </cell>
        </row>
        <row r="6549">
          <cell r="A6549" t="str">
            <v>62113996100ZZZZZZZ11</v>
          </cell>
          <cell r="F6549">
            <v>0</v>
          </cell>
        </row>
        <row r="6550">
          <cell r="A6550" t="str">
            <v>62118100010ZZZZZZZ11</v>
          </cell>
          <cell r="F6550">
            <v>12772.02</v>
          </cell>
        </row>
        <row r="6551">
          <cell r="A6551" t="str">
            <v>62118100020ZZZZZZZ11</v>
          </cell>
          <cell r="F6551">
            <v>0</v>
          </cell>
        </row>
        <row r="6552">
          <cell r="A6552" t="str">
            <v>62118100030ZZZZZZZ11</v>
          </cell>
          <cell r="F6552">
            <v>0</v>
          </cell>
        </row>
        <row r="6553">
          <cell r="A6553" t="str">
            <v>62118100040ZZZZZZZ11</v>
          </cell>
          <cell r="F6553">
            <v>0</v>
          </cell>
        </row>
        <row r="6554">
          <cell r="A6554" t="str">
            <v>62118100050ZZZZZZZ11</v>
          </cell>
          <cell r="F6554">
            <v>0</v>
          </cell>
        </row>
        <row r="6555">
          <cell r="A6555" t="str">
            <v>62118100060ZZZZZZZ11</v>
          </cell>
          <cell r="F6555">
            <v>0</v>
          </cell>
        </row>
        <row r="6556">
          <cell r="A6556" t="str">
            <v>6212142460029ZZZZZ11</v>
          </cell>
          <cell r="F6556">
            <v>0</v>
          </cell>
        </row>
        <row r="6557">
          <cell r="A6557" t="str">
            <v>6212142461029ZZZZZ11</v>
          </cell>
          <cell r="F6557">
            <v>-87052.18</v>
          </cell>
        </row>
        <row r="6558">
          <cell r="A6558" t="str">
            <v>6212142461129ZZZZZ11</v>
          </cell>
          <cell r="F6558">
            <v>-69759.13</v>
          </cell>
        </row>
        <row r="6559">
          <cell r="A6559" t="str">
            <v>6212211001026MRCZZ11</v>
          </cell>
          <cell r="F6559">
            <v>1562099.99</v>
          </cell>
        </row>
        <row r="6560">
          <cell r="A6560" t="str">
            <v>6212211010026MRCZZ11</v>
          </cell>
          <cell r="F6560">
            <v>-0.01</v>
          </cell>
        </row>
        <row r="6561">
          <cell r="A6561" t="str">
            <v>6212211022026MRCZZ11</v>
          </cell>
          <cell r="F6561">
            <v>0</v>
          </cell>
        </row>
        <row r="6562">
          <cell r="A6562" t="str">
            <v>6212211026026MRCZZ11</v>
          </cell>
          <cell r="F6562">
            <v>10228.44</v>
          </cell>
        </row>
        <row r="6563">
          <cell r="A6563" t="str">
            <v>6212211034026MRCZZ11</v>
          </cell>
          <cell r="F6563">
            <v>183430.1</v>
          </cell>
        </row>
        <row r="6564">
          <cell r="A6564" t="str">
            <v>6212211044026MRCZZ11</v>
          </cell>
          <cell r="F6564">
            <v>0</v>
          </cell>
        </row>
        <row r="6565">
          <cell r="A6565" t="str">
            <v>6212211046026MRCZZ11</v>
          </cell>
          <cell r="F6565">
            <v>130497.01</v>
          </cell>
        </row>
        <row r="6566">
          <cell r="A6566" t="str">
            <v>6212211050026MRCZZ11</v>
          </cell>
          <cell r="F6566">
            <v>0</v>
          </cell>
        </row>
        <row r="6567">
          <cell r="A6567" t="str">
            <v>6212213001026MRCZZ11</v>
          </cell>
          <cell r="F6567">
            <v>420.01</v>
          </cell>
        </row>
        <row r="6568">
          <cell r="A6568" t="str">
            <v>6212213010026MRCZZ11</v>
          </cell>
          <cell r="F6568">
            <v>4368.75</v>
          </cell>
        </row>
        <row r="6569">
          <cell r="A6569" t="str">
            <v>6212213020026MRCZZ11</v>
          </cell>
          <cell r="F6569">
            <v>125433.32</v>
          </cell>
        </row>
        <row r="6570">
          <cell r="A6570" t="str">
            <v>6212213030026MRCZZ11</v>
          </cell>
          <cell r="F6570">
            <v>301547.7</v>
          </cell>
        </row>
        <row r="6571">
          <cell r="A6571" t="str">
            <v>6212213040026MRCZZ11</v>
          </cell>
          <cell r="F6571">
            <v>7138.57</v>
          </cell>
        </row>
        <row r="6572">
          <cell r="A6572" t="str">
            <v>6212226060G26MRCZZ11</v>
          </cell>
          <cell r="F6572">
            <v>0</v>
          </cell>
        </row>
        <row r="6573">
          <cell r="A6573" t="str">
            <v>6212227037026414ZZ11</v>
          </cell>
          <cell r="F6573">
            <v>0</v>
          </cell>
        </row>
        <row r="6574">
          <cell r="A6574" t="str">
            <v>6212227256026MRCZZ11</v>
          </cell>
          <cell r="F6574">
            <v>723384</v>
          </cell>
        </row>
        <row r="6575">
          <cell r="A6575" t="str">
            <v>6212227258026MRCZZ11</v>
          </cell>
          <cell r="F6575">
            <v>0</v>
          </cell>
        </row>
        <row r="6576">
          <cell r="A6576" t="str">
            <v>6212227258A26MRCZZ11</v>
          </cell>
          <cell r="F6576">
            <v>200000</v>
          </cell>
        </row>
        <row r="6577">
          <cell r="A6577" t="str">
            <v>6212227258G81MRCZZ11</v>
          </cell>
          <cell r="F6577">
            <v>0</v>
          </cell>
        </row>
        <row r="6578">
          <cell r="A6578" t="str">
            <v>6212230012026MRCZZ11</v>
          </cell>
          <cell r="F6578">
            <v>0</v>
          </cell>
        </row>
        <row r="6579">
          <cell r="A6579" t="str">
            <v>6212230112026MRCZZ11</v>
          </cell>
          <cell r="F6579">
            <v>0</v>
          </cell>
        </row>
        <row r="6580">
          <cell r="A6580" t="str">
            <v>6212230178026MRCZZ11</v>
          </cell>
          <cell r="F6580">
            <v>0</v>
          </cell>
        </row>
        <row r="6581">
          <cell r="A6581" t="str">
            <v>6212230541026MRCZZ11</v>
          </cell>
          <cell r="F6581">
            <v>18336.61</v>
          </cell>
        </row>
        <row r="6582">
          <cell r="A6582" t="str">
            <v>6212230576026MRCZZ11</v>
          </cell>
          <cell r="F6582">
            <v>0</v>
          </cell>
        </row>
        <row r="6583">
          <cell r="A6583" t="str">
            <v>6212230577026MRCZZ11</v>
          </cell>
          <cell r="F6583">
            <v>0</v>
          </cell>
        </row>
        <row r="6584">
          <cell r="A6584" t="str">
            <v>6212230580026MRCZZ11</v>
          </cell>
          <cell r="F6584">
            <v>0</v>
          </cell>
        </row>
        <row r="6585">
          <cell r="A6585" t="str">
            <v>6212230581026MRCZZ11</v>
          </cell>
          <cell r="F6585">
            <v>0</v>
          </cell>
        </row>
        <row r="6586">
          <cell r="A6586" t="str">
            <v>6212230583026MRCZZ11</v>
          </cell>
          <cell r="F6586">
            <v>0</v>
          </cell>
        </row>
        <row r="6587">
          <cell r="A6587" t="str">
            <v>6212232360026MRCZZ11</v>
          </cell>
          <cell r="F6587">
            <v>12590.18</v>
          </cell>
        </row>
        <row r="6588">
          <cell r="A6588" t="str">
            <v>6212272002026MRCZZ11</v>
          </cell>
          <cell r="F6588">
            <v>0</v>
          </cell>
        </row>
        <row r="6589">
          <cell r="A6589" t="str">
            <v>6212272150026MRCZZ11</v>
          </cell>
          <cell r="F6589">
            <v>0</v>
          </cell>
        </row>
        <row r="6590">
          <cell r="A6590" t="str">
            <v>6212272242026MRCZZ11</v>
          </cell>
          <cell r="F6590">
            <v>0</v>
          </cell>
        </row>
        <row r="6591">
          <cell r="A6591" t="str">
            <v>6212272243026MRCZZ11</v>
          </cell>
          <cell r="F6591">
            <v>0</v>
          </cell>
        </row>
        <row r="6592">
          <cell r="A6592" t="str">
            <v>6212272244026MRCZZ11</v>
          </cell>
          <cell r="F6592">
            <v>0</v>
          </cell>
        </row>
        <row r="6593">
          <cell r="A6593" t="str">
            <v>6212272245026MRCZZ11</v>
          </cell>
          <cell r="F6593">
            <v>0</v>
          </cell>
        </row>
        <row r="6594">
          <cell r="A6594" t="str">
            <v>6212272246026MRCZZ11</v>
          </cell>
          <cell r="F6594">
            <v>0</v>
          </cell>
        </row>
        <row r="6595">
          <cell r="A6595" t="str">
            <v>6212272247026MRCZZ11</v>
          </cell>
          <cell r="F6595">
            <v>0</v>
          </cell>
        </row>
        <row r="6596">
          <cell r="A6596" t="str">
            <v>6212272248026MRCZZ11</v>
          </cell>
          <cell r="F6596">
            <v>0</v>
          </cell>
        </row>
        <row r="6597">
          <cell r="A6597" t="str">
            <v>6212272249026MRCZZ11</v>
          </cell>
          <cell r="F6597">
            <v>0</v>
          </cell>
        </row>
        <row r="6598">
          <cell r="A6598" t="str">
            <v>6212272250026MRCZZ11</v>
          </cell>
          <cell r="F6598">
            <v>0</v>
          </cell>
        </row>
        <row r="6599">
          <cell r="A6599" t="str">
            <v>6212272840026MRCZZ11</v>
          </cell>
          <cell r="F6599">
            <v>0</v>
          </cell>
        </row>
        <row r="6600">
          <cell r="A6600" t="str">
            <v>6212272880026MRCZZ11</v>
          </cell>
          <cell r="F6600">
            <v>0</v>
          </cell>
        </row>
        <row r="6601">
          <cell r="A6601" t="str">
            <v>6212320250026MRCZZ11</v>
          </cell>
          <cell r="F6601">
            <v>0</v>
          </cell>
        </row>
        <row r="6602">
          <cell r="A6602" t="str">
            <v>6212320255026MRCZZ11</v>
          </cell>
          <cell r="F6602">
            <v>0</v>
          </cell>
        </row>
        <row r="6603">
          <cell r="A6603" t="str">
            <v>6212320280026MRCZZ11</v>
          </cell>
          <cell r="F6603">
            <v>0</v>
          </cell>
        </row>
        <row r="6604">
          <cell r="A6604" t="str">
            <v>6212320285026MRCZZ11</v>
          </cell>
          <cell r="F6604">
            <v>0</v>
          </cell>
        </row>
        <row r="6605">
          <cell r="A6605" t="str">
            <v>6212322005026MRCZZ11</v>
          </cell>
          <cell r="F6605">
            <v>-1000</v>
          </cell>
        </row>
        <row r="6606">
          <cell r="A6606" t="str">
            <v>6212322010026MRCZZ11</v>
          </cell>
          <cell r="F6606">
            <v>105036.28</v>
          </cell>
        </row>
        <row r="6607">
          <cell r="A6607" t="str">
            <v>6212350025026MRCZZ11</v>
          </cell>
          <cell r="F6607">
            <v>0</v>
          </cell>
        </row>
        <row r="6608">
          <cell r="A6608" t="str">
            <v>6212350110026MRCZZ11</v>
          </cell>
          <cell r="F6608">
            <v>0</v>
          </cell>
        </row>
        <row r="6609">
          <cell r="A6609" t="str">
            <v>6212360025026MRCZZ11</v>
          </cell>
          <cell r="F6609">
            <v>0</v>
          </cell>
        </row>
        <row r="6610">
          <cell r="A6610" t="str">
            <v>6212360110026MRCZZ11</v>
          </cell>
          <cell r="F6610">
            <v>0</v>
          </cell>
        </row>
        <row r="6611">
          <cell r="A6611" t="str">
            <v>6212395023026MRC1L11</v>
          </cell>
          <cell r="F6611">
            <v>0</v>
          </cell>
        </row>
        <row r="6612">
          <cell r="A6612" t="str">
            <v>62123996050ZZZZZZZ11</v>
          </cell>
          <cell r="F6612">
            <v>-1977286.17</v>
          </cell>
        </row>
        <row r="6613">
          <cell r="A6613" t="str">
            <v>62123996100ZZZZZZZ11</v>
          </cell>
          <cell r="F6613">
            <v>0</v>
          </cell>
        </row>
        <row r="6614">
          <cell r="A6614" t="str">
            <v>62126471410ZZZZZZZ11</v>
          </cell>
          <cell r="F6614">
            <v>0</v>
          </cell>
        </row>
        <row r="6615">
          <cell r="A6615" t="str">
            <v>6212647142026Q05ZZ11</v>
          </cell>
          <cell r="F6615">
            <v>0</v>
          </cell>
        </row>
        <row r="6616">
          <cell r="A6616" t="str">
            <v>6212647142026Q06ZZ11</v>
          </cell>
          <cell r="F6616">
            <v>0</v>
          </cell>
        </row>
        <row r="6617">
          <cell r="A6617" t="str">
            <v>62126471420CFQ05ZZ11</v>
          </cell>
          <cell r="F6617">
            <v>0</v>
          </cell>
        </row>
        <row r="6618">
          <cell r="A6618" t="str">
            <v>62126471420CFQ06ZZ11</v>
          </cell>
          <cell r="F6618">
            <v>0</v>
          </cell>
        </row>
        <row r="6619">
          <cell r="A6619" t="str">
            <v>62126471430ZZZZZZZ11</v>
          </cell>
          <cell r="F6619">
            <v>0</v>
          </cell>
        </row>
        <row r="6620">
          <cell r="A6620" t="str">
            <v>62126471440ZZZZZZZ11</v>
          </cell>
          <cell r="F6620">
            <v>0</v>
          </cell>
        </row>
        <row r="6621">
          <cell r="A6621" t="str">
            <v>62126471450ZZZZZZZ11</v>
          </cell>
          <cell r="F6621">
            <v>0</v>
          </cell>
        </row>
        <row r="6622">
          <cell r="A6622" t="str">
            <v>62126471460ZZZZZZZ11</v>
          </cell>
          <cell r="F6622">
            <v>0</v>
          </cell>
        </row>
        <row r="6623">
          <cell r="A6623" t="str">
            <v>62126471470ZZZZZZZ11</v>
          </cell>
          <cell r="F6623">
            <v>0</v>
          </cell>
        </row>
        <row r="6624">
          <cell r="A6624" t="str">
            <v>62126471480ZZZZZZZ11</v>
          </cell>
          <cell r="F6624">
            <v>0</v>
          </cell>
        </row>
        <row r="6625">
          <cell r="A6625" t="str">
            <v>62126471610ZZZZZZZ11</v>
          </cell>
          <cell r="F6625">
            <v>0</v>
          </cell>
        </row>
        <row r="6626">
          <cell r="A6626" t="str">
            <v>62126471620ZZZZZZZ11</v>
          </cell>
          <cell r="F6626">
            <v>0</v>
          </cell>
        </row>
        <row r="6627">
          <cell r="A6627" t="str">
            <v>62126471630ZZZZZZZ11</v>
          </cell>
          <cell r="F6627">
            <v>0</v>
          </cell>
        </row>
        <row r="6628">
          <cell r="A6628" t="str">
            <v>62126471640ZZZZZZZ11</v>
          </cell>
          <cell r="F6628">
            <v>0</v>
          </cell>
        </row>
        <row r="6629">
          <cell r="A6629" t="str">
            <v>62126471650ZZZZZZZ11</v>
          </cell>
          <cell r="F6629">
            <v>0</v>
          </cell>
        </row>
        <row r="6630">
          <cell r="A6630" t="str">
            <v>62126471710ZZZZZZZ11</v>
          </cell>
          <cell r="F6630">
            <v>0</v>
          </cell>
        </row>
        <row r="6631">
          <cell r="A6631" t="str">
            <v>62126471720ZZZZZZZ11</v>
          </cell>
          <cell r="F6631">
            <v>0</v>
          </cell>
        </row>
        <row r="6632">
          <cell r="A6632" t="str">
            <v>62126471730ZZZZZZZ11</v>
          </cell>
          <cell r="F6632">
            <v>0</v>
          </cell>
        </row>
        <row r="6633">
          <cell r="A6633" t="str">
            <v>62126471740ZZZZZZZ11</v>
          </cell>
          <cell r="F6633">
            <v>0</v>
          </cell>
        </row>
        <row r="6634">
          <cell r="A6634" t="str">
            <v>62126473510ZZZZZZZ11</v>
          </cell>
          <cell r="F6634">
            <v>305706.90000000002</v>
          </cell>
        </row>
        <row r="6635">
          <cell r="A6635" t="str">
            <v>6212647352081QO9ZZ11</v>
          </cell>
          <cell r="F6635">
            <v>504634</v>
          </cell>
        </row>
        <row r="6636">
          <cell r="A6636" t="str">
            <v>6212647352081QV1ZZ30</v>
          </cell>
          <cell r="F6636">
            <v>0</v>
          </cell>
        </row>
        <row r="6637">
          <cell r="A6637" t="str">
            <v>6212647352081QV3ZZ20</v>
          </cell>
          <cell r="F6637">
            <v>0</v>
          </cell>
        </row>
        <row r="6638">
          <cell r="A6638" t="str">
            <v>6212647352081R53ZZ11</v>
          </cell>
          <cell r="F6638">
            <v>0</v>
          </cell>
        </row>
        <row r="6639">
          <cell r="A6639" t="str">
            <v>6212647352081RN3ZZ40</v>
          </cell>
          <cell r="F6639">
            <v>0</v>
          </cell>
        </row>
        <row r="6640">
          <cell r="A6640" t="str">
            <v>6212647352081RN4ZZ40</v>
          </cell>
          <cell r="F6640">
            <v>0</v>
          </cell>
        </row>
        <row r="6641">
          <cell r="A6641" t="str">
            <v>6212647352081V15ZZ11</v>
          </cell>
          <cell r="F6641">
            <v>1062359</v>
          </cell>
        </row>
        <row r="6642">
          <cell r="A6642" t="str">
            <v>6212647352081V16ZZ50</v>
          </cell>
          <cell r="F6642">
            <v>0</v>
          </cell>
        </row>
        <row r="6643">
          <cell r="A6643" t="str">
            <v>6212647352081V17ZZ30</v>
          </cell>
          <cell r="F6643">
            <v>0</v>
          </cell>
        </row>
        <row r="6644">
          <cell r="A6644" t="str">
            <v>6212647352081V18ZZ40</v>
          </cell>
          <cell r="F6644">
            <v>421064</v>
          </cell>
        </row>
        <row r="6645">
          <cell r="A6645" t="str">
            <v>6212647352081V19ZZ11</v>
          </cell>
          <cell r="F6645">
            <v>1245247.1000000001</v>
          </cell>
        </row>
        <row r="6646">
          <cell r="A6646" t="str">
            <v>6212647352081V20ZZ11</v>
          </cell>
          <cell r="F6646">
            <v>286831</v>
          </cell>
        </row>
        <row r="6647">
          <cell r="A6647" t="str">
            <v>6212647352081V21ZZ11</v>
          </cell>
          <cell r="F6647">
            <v>0</v>
          </cell>
        </row>
        <row r="6648">
          <cell r="A6648" t="str">
            <v>6212647352081V22ZZ11</v>
          </cell>
          <cell r="F6648">
            <v>0</v>
          </cell>
        </row>
        <row r="6649">
          <cell r="A6649" t="str">
            <v>6212647352081Y09ZZ20</v>
          </cell>
          <cell r="F6649">
            <v>1240000</v>
          </cell>
        </row>
        <row r="6650">
          <cell r="A6650" t="str">
            <v>6212647352081Y10ZZ40</v>
          </cell>
          <cell r="F6650">
            <v>0</v>
          </cell>
        </row>
        <row r="6651">
          <cell r="A6651" t="str">
            <v>6212647352081Y11ZZ20</v>
          </cell>
          <cell r="F6651">
            <v>0</v>
          </cell>
        </row>
        <row r="6652">
          <cell r="A6652" t="str">
            <v>6212647352081Y12ZZ20</v>
          </cell>
          <cell r="F6652">
            <v>962830</v>
          </cell>
        </row>
        <row r="6653">
          <cell r="A6653" t="str">
            <v>6212647352081Y13ZZ20</v>
          </cell>
          <cell r="F6653">
            <v>0</v>
          </cell>
        </row>
        <row r="6654">
          <cell r="A6654" t="str">
            <v>6212647352081Y14ZZ20</v>
          </cell>
          <cell r="F6654">
            <v>0</v>
          </cell>
        </row>
        <row r="6655">
          <cell r="A6655" t="str">
            <v>6212647352081Y15ZZ40</v>
          </cell>
          <cell r="F6655">
            <v>1135417.5</v>
          </cell>
        </row>
        <row r="6656">
          <cell r="A6656" t="str">
            <v>6212647352081Y16ZZ20</v>
          </cell>
          <cell r="F6656">
            <v>2605782.6</v>
          </cell>
        </row>
        <row r="6657">
          <cell r="A6657" t="str">
            <v>6212647352081Y17ZZ20</v>
          </cell>
          <cell r="F6657">
            <v>957051.2</v>
          </cell>
        </row>
        <row r="6658">
          <cell r="A6658" t="str">
            <v>6212647352081Y18ZZ50</v>
          </cell>
          <cell r="F6658">
            <v>0</v>
          </cell>
        </row>
        <row r="6659">
          <cell r="A6659" t="str">
            <v>62126473530ZZZZZZZ11</v>
          </cell>
          <cell r="F6659">
            <v>0</v>
          </cell>
        </row>
        <row r="6660">
          <cell r="A6660" t="str">
            <v>62126473540ZZZZZZZ11</v>
          </cell>
          <cell r="F6660">
            <v>0</v>
          </cell>
        </row>
        <row r="6661">
          <cell r="A6661" t="str">
            <v>62126473550ZZZZZZZ11</v>
          </cell>
          <cell r="F6661">
            <v>0</v>
          </cell>
        </row>
        <row r="6662">
          <cell r="A6662" t="str">
            <v>62126473560ZZZZZZZ11</v>
          </cell>
          <cell r="F6662">
            <v>0</v>
          </cell>
        </row>
        <row r="6663">
          <cell r="A6663" t="str">
            <v>62126473570ZZZZZZZ11</v>
          </cell>
          <cell r="F6663">
            <v>0</v>
          </cell>
        </row>
        <row r="6664">
          <cell r="A6664" t="str">
            <v>62126473580ZZZZZZZ11</v>
          </cell>
          <cell r="F6664">
            <v>-10421216.4</v>
          </cell>
        </row>
        <row r="6665">
          <cell r="A6665" t="str">
            <v>62126473610ZZZZZZZ11</v>
          </cell>
          <cell r="F6665">
            <v>0</v>
          </cell>
        </row>
        <row r="6666">
          <cell r="A6666" t="str">
            <v>62126473620ZZZZZZZ11</v>
          </cell>
          <cell r="F6666">
            <v>0</v>
          </cell>
        </row>
        <row r="6667">
          <cell r="A6667" t="str">
            <v>62126473630ZZZZZZZ11</v>
          </cell>
          <cell r="F6667">
            <v>0</v>
          </cell>
        </row>
        <row r="6668">
          <cell r="A6668" t="str">
            <v>62126473640ZZZZZZZ11</v>
          </cell>
          <cell r="F6668">
            <v>0</v>
          </cell>
        </row>
        <row r="6669">
          <cell r="A6669" t="str">
            <v>62126473650ZZZZZZZ11</v>
          </cell>
          <cell r="F6669">
            <v>0</v>
          </cell>
        </row>
        <row r="6670">
          <cell r="A6670" t="str">
            <v>62126473710ZZZZZZZ11</v>
          </cell>
          <cell r="F6670">
            <v>0</v>
          </cell>
        </row>
        <row r="6671">
          <cell r="A6671" t="str">
            <v>62126473720ZZZZZZZ11</v>
          </cell>
          <cell r="F6671">
            <v>0</v>
          </cell>
        </row>
        <row r="6672">
          <cell r="A6672" t="str">
            <v>62126473730ZZZZZZZ11</v>
          </cell>
          <cell r="F6672">
            <v>0</v>
          </cell>
        </row>
        <row r="6673">
          <cell r="A6673" t="str">
            <v>62126473740ZZZZZZZ11</v>
          </cell>
          <cell r="F6673">
            <v>0</v>
          </cell>
        </row>
        <row r="6674">
          <cell r="A6674" t="str">
            <v>62126563510ZZZZZZZ11</v>
          </cell>
          <cell r="F6674">
            <v>1620760934.5899999</v>
          </cell>
        </row>
        <row r="6675">
          <cell r="A6675" t="str">
            <v>62126563530ZZZZZZZ11</v>
          </cell>
          <cell r="F6675">
            <v>0</v>
          </cell>
        </row>
        <row r="6676">
          <cell r="A6676" t="str">
            <v>62126563540ZZZZZZZ11</v>
          </cell>
          <cell r="F6676">
            <v>0</v>
          </cell>
        </row>
        <row r="6677">
          <cell r="A6677" t="str">
            <v>62126563550ZZZZZZZ11</v>
          </cell>
          <cell r="F6677">
            <v>0</v>
          </cell>
        </row>
        <row r="6678">
          <cell r="A6678" t="str">
            <v>62126563560ZZZZZZZ11</v>
          </cell>
          <cell r="F6678">
            <v>0</v>
          </cell>
        </row>
        <row r="6679">
          <cell r="A6679" t="str">
            <v>62126563570ZZZZZZZ11</v>
          </cell>
          <cell r="F6679">
            <v>-128000</v>
          </cell>
        </row>
        <row r="6680">
          <cell r="A6680" t="str">
            <v>62126563580ZZZZZZZ11</v>
          </cell>
          <cell r="F6680">
            <v>1000</v>
          </cell>
        </row>
        <row r="6681">
          <cell r="A6681" t="str">
            <v>62126563590ZZZZZZZ11</v>
          </cell>
          <cell r="F6681">
            <v>-8151698.5800000001</v>
          </cell>
        </row>
        <row r="6682">
          <cell r="A6682" t="str">
            <v>62126563710ZZZZZZZ11</v>
          </cell>
          <cell r="F6682">
            <v>0</v>
          </cell>
        </row>
        <row r="6683">
          <cell r="A6683" t="str">
            <v>62126563720ZZZZZZZ11</v>
          </cell>
          <cell r="F6683">
            <v>0</v>
          </cell>
        </row>
        <row r="6684">
          <cell r="A6684" t="str">
            <v>62126563730ZZZZZZZ11</v>
          </cell>
          <cell r="F6684">
            <v>0</v>
          </cell>
        </row>
        <row r="6685">
          <cell r="A6685" t="str">
            <v>62126563740ZZZZZZZ11</v>
          </cell>
          <cell r="F6685">
            <v>0</v>
          </cell>
        </row>
        <row r="6686">
          <cell r="A6686" t="str">
            <v>62126563750ZZZZZZZ11</v>
          </cell>
          <cell r="F6686">
            <v>0</v>
          </cell>
        </row>
        <row r="6687">
          <cell r="A6687" t="str">
            <v>62126563810ZZZZZZZ11</v>
          </cell>
          <cell r="F6687">
            <v>0</v>
          </cell>
        </row>
        <row r="6688">
          <cell r="A6688" t="str">
            <v>62126563820ZZZZZZZ11</v>
          </cell>
          <cell r="F6688">
            <v>0</v>
          </cell>
        </row>
        <row r="6689">
          <cell r="A6689" t="str">
            <v>62126563830ZZZZZZZ11</v>
          </cell>
          <cell r="F6689">
            <v>0</v>
          </cell>
        </row>
        <row r="6690">
          <cell r="A6690" t="str">
            <v>62126563840ZZZZZZZ11</v>
          </cell>
          <cell r="F6690">
            <v>0</v>
          </cell>
        </row>
        <row r="6691">
          <cell r="A6691" t="str">
            <v>62126680010ZZZZZZZ11</v>
          </cell>
          <cell r="F6691">
            <v>0</v>
          </cell>
        </row>
        <row r="6692">
          <cell r="A6692" t="str">
            <v>62126680020ZZZZZZZ11</v>
          </cell>
          <cell r="F6692">
            <v>0</v>
          </cell>
        </row>
        <row r="6693">
          <cell r="A6693" t="str">
            <v>62126680030ZZZZZZZ11</v>
          </cell>
          <cell r="F6693">
            <v>0</v>
          </cell>
        </row>
        <row r="6694">
          <cell r="A6694" t="str">
            <v>62126680040ZZZZZZZ11</v>
          </cell>
          <cell r="F6694">
            <v>0</v>
          </cell>
        </row>
        <row r="6695">
          <cell r="A6695" t="str">
            <v>62126680050ZZZZZZZ11</v>
          </cell>
          <cell r="F6695">
            <v>0</v>
          </cell>
        </row>
        <row r="6696">
          <cell r="A6696" t="str">
            <v>62126680060ZZZZZZZ11</v>
          </cell>
          <cell r="F6696">
            <v>0</v>
          </cell>
        </row>
        <row r="6697">
          <cell r="A6697" t="str">
            <v>62126680070ZZZZZZZ11</v>
          </cell>
          <cell r="F6697">
            <v>0</v>
          </cell>
        </row>
        <row r="6698">
          <cell r="A6698" t="str">
            <v>62126680080ZZZZZZZ11</v>
          </cell>
          <cell r="F6698">
            <v>0</v>
          </cell>
        </row>
        <row r="6699">
          <cell r="A6699" t="str">
            <v>62126680090ZZZZZZZ11</v>
          </cell>
          <cell r="F6699">
            <v>0</v>
          </cell>
        </row>
        <row r="6700">
          <cell r="A6700" t="str">
            <v>62126680100ZZZZZZZ11</v>
          </cell>
          <cell r="F6700">
            <v>0</v>
          </cell>
        </row>
        <row r="6701">
          <cell r="A6701" t="str">
            <v>62128100010ZZZZZZZ11</v>
          </cell>
          <cell r="F6701">
            <v>-4655087.62</v>
          </cell>
        </row>
        <row r="6702">
          <cell r="A6702" t="str">
            <v>62128100020ZZZZZZZ11</v>
          </cell>
          <cell r="F6702">
            <v>0</v>
          </cell>
        </row>
        <row r="6703">
          <cell r="A6703" t="str">
            <v>62128100030ZZZZZZZ11</v>
          </cell>
          <cell r="F6703">
            <v>0</v>
          </cell>
        </row>
        <row r="6704">
          <cell r="A6704" t="str">
            <v>62128100040ZZZZZZZ11</v>
          </cell>
          <cell r="F6704">
            <v>1977286.17</v>
          </cell>
        </row>
        <row r="6705">
          <cell r="A6705" t="str">
            <v>62128100050ZZZZZZZ11</v>
          </cell>
          <cell r="F6705">
            <v>0</v>
          </cell>
        </row>
        <row r="6706">
          <cell r="A6706" t="str">
            <v>62128100060ZZZZZZZ11</v>
          </cell>
          <cell r="F6706">
            <v>0</v>
          </cell>
        </row>
        <row r="6707">
          <cell r="A6707" t="str">
            <v>6213211001026MRCZZ11</v>
          </cell>
          <cell r="F6707">
            <v>2852255.99</v>
          </cell>
        </row>
        <row r="6708">
          <cell r="A6708" t="str">
            <v>6213211022026MRCZZ11</v>
          </cell>
          <cell r="F6708">
            <v>32900</v>
          </cell>
        </row>
        <row r="6709">
          <cell r="A6709" t="str">
            <v>6213211026026MRCZZ11</v>
          </cell>
          <cell r="F6709">
            <v>40913.760000000002</v>
          </cell>
        </row>
        <row r="6710">
          <cell r="A6710" t="str">
            <v>6213211034026MRCZZ11</v>
          </cell>
          <cell r="F6710">
            <v>984668.85</v>
          </cell>
        </row>
        <row r="6711">
          <cell r="A6711" t="str">
            <v>6213211044026MRCZZ11</v>
          </cell>
          <cell r="F6711">
            <v>992.14</v>
          </cell>
        </row>
        <row r="6712">
          <cell r="A6712" t="str">
            <v>6213211046026MRCZZ11</v>
          </cell>
          <cell r="F6712">
            <v>243083</v>
          </cell>
        </row>
        <row r="6713">
          <cell r="A6713" t="str">
            <v>6213211050026MRCZZ11</v>
          </cell>
          <cell r="F6713">
            <v>29436</v>
          </cell>
        </row>
        <row r="6714">
          <cell r="A6714" t="str">
            <v>6213213001026MRCZZ11</v>
          </cell>
          <cell r="F6714">
            <v>612.51</v>
          </cell>
        </row>
        <row r="6715">
          <cell r="A6715" t="str">
            <v>6213213010026MRCZZ11</v>
          </cell>
          <cell r="F6715">
            <v>25915.95</v>
          </cell>
        </row>
        <row r="6716">
          <cell r="A6716" t="str">
            <v>6213213020026MRCZZ11</v>
          </cell>
          <cell r="F6716">
            <v>202534.51</v>
          </cell>
        </row>
        <row r="6717">
          <cell r="A6717" t="str">
            <v>6213213030026MRCZZ11</v>
          </cell>
          <cell r="F6717">
            <v>456910.03</v>
          </cell>
        </row>
        <row r="6718">
          <cell r="A6718" t="str">
            <v>6213213040026MRCZZ11</v>
          </cell>
          <cell r="F6718">
            <v>10410.39</v>
          </cell>
        </row>
        <row r="6719">
          <cell r="A6719" t="str">
            <v>6213226060G26MRCZZ11</v>
          </cell>
          <cell r="F6719">
            <v>0</v>
          </cell>
        </row>
        <row r="6720">
          <cell r="A6720" t="str">
            <v>6213227037026414ZZ11</v>
          </cell>
          <cell r="F6720">
            <v>0</v>
          </cell>
        </row>
        <row r="6721">
          <cell r="A6721" t="str">
            <v>6213227041026MRCZZ11</v>
          </cell>
          <cell r="F6721">
            <v>0</v>
          </cell>
        </row>
        <row r="6722">
          <cell r="A6722" t="str">
            <v>6213230012026MRCZZ11</v>
          </cell>
          <cell r="F6722">
            <v>0</v>
          </cell>
        </row>
        <row r="6723">
          <cell r="A6723" t="str">
            <v>6213230112026MRCZZ11</v>
          </cell>
          <cell r="F6723">
            <v>0</v>
          </cell>
        </row>
        <row r="6724">
          <cell r="A6724" t="str">
            <v>6213230178026MRCZZ11</v>
          </cell>
          <cell r="F6724">
            <v>20556.77</v>
          </cell>
        </row>
        <row r="6725">
          <cell r="A6725" t="str">
            <v>6213230541026MRCZZ11</v>
          </cell>
          <cell r="F6725">
            <v>41724.199999999997</v>
          </cell>
        </row>
        <row r="6726">
          <cell r="A6726" t="str">
            <v>6213230576026MRCZZ11</v>
          </cell>
          <cell r="F6726">
            <v>16625.29</v>
          </cell>
        </row>
        <row r="6727">
          <cell r="A6727" t="str">
            <v>6213230577026MRCZZ11</v>
          </cell>
          <cell r="F6727">
            <v>8147.37</v>
          </cell>
        </row>
        <row r="6728">
          <cell r="A6728" t="str">
            <v>6213230580026MRCZZ11</v>
          </cell>
          <cell r="F6728">
            <v>0</v>
          </cell>
        </row>
        <row r="6729">
          <cell r="A6729" t="str">
            <v>6213230581026MRCZZ11</v>
          </cell>
          <cell r="F6729">
            <v>9388.9699999999993</v>
          </cell>
        </row>
        <row r="6730">
          <cell r="A6730" t="str">
            <v>6213230583026MRCZZ11</v>
          </cell>
          <cell r="F6730">
            <v>0</v>
          </cell>
        </row>
        <row r="6731">
          <cell r="A6731" t="str">
            <v>6213232360026MRCZZ11</v>
          </cell>
          <cell r="F6731">
            <v>137.47</v>
          </cell>
        </row>
        <row r="6732">
          <cell r="A6732" t="str">
            <v>6213272242026MRCZZ11</v>
          </cell>
          <cell r="F6732">
            <v>0</v>
          </cell>
        </row>
        <row r="6733">
          <cell r="A6733" t="str">
            <v>6213272243026MRCZZ11</v>
          </cell>
          <cell r="F6733">
            <v>0</v>
          </cell>
        </row>
        <row r="6734">
          <cell r="A6734" t="str">
            <v>6213272244026MRCZZ11</v>
          </cell>
          <cell r="F6734">
            <v>0</v>
          </cell>
        </row>
        <row r="6735">
          <cell r="A6735" t="str">
            <v>6213272245026MRCZZ11</v>
          </cell>
          <cell r="F6735">
            <v>0</v>
          </cell>
        </row>
        <row r="6736">
          <cell r="A6736" t="str">
            <v>6213272246026MRCZZ11</v>
          </cell>
          <cell r="F6736">
            <v>0</v>
          </cell>
        </row>
        <row r="6737">
          <cell r="A6737" t="str">
            <v>6213272247026MRCZZ11</v>
          </cell>
          <cell r="F6737">
            <v>0</v>
          </cell>
        </row>
        <row r="6738">
          <cell r="A6738" t="str">
            <v>6213272248026MRCZZ11</v>
          </cell>
          <cell r="F6738">
            <v>0</v>
          </cell>
        </row>
        <row r="6739">
          <cell r="A6739" t="str">
            <v>6213272249026MRCZZ11</v>
          </cell>
          <cell r="F6739">
            <v>0</v>
          </cell>
        </row>
        <row r="6740">
          <cell r="A6740" t="str">
            <v>6213272250026MRCZZ11</v>
          </cell>
          <cell r="F6740">
            <v>0</v>
          </cell>
        </row>
        <row r="6741">
          <cell r="A6741" t="str">
            <v>6213395023026MRC1L11</v>
          </cell>
          <cell r="F6741">
            <v>0</v>
          </cell>
        </row>
        <row r="6742">
          <cell r="A6742" t="str">
            <v>62133996050ZZZZZZZ11</v>
          </cell>
          <cell r="F6742">
            <v>-4576263.71</v>
          </cell>
        </row>
        <row r="6743">
          <cell r="A6743" t="str">
            <v>62133996100ZZZZZZZ11</v>
          </cell>
          <cell r="F6743">
            <v>0</v>
          </cell>
        </row>
        <row r="6744">
          <cell r="A6744" t="str">
            <v>62138100010ZZZZZZZ11</v>
          </cell>
          <cell r="F6744">
            <v>4931599.45</v>
          </cell>
        </row>
        <row r="6745">
          <cell r="A6745" t="str">
            <v>62138100020ZZZZZZZ11</v>
          </cell>
          <cell r="F6745">
            <v>0</v>
          </cell>
        </row>
        <row r="6746">
          <cell r="A6746" t="str">
            <v>62138100030ZZZZZZZ11</v>
          </cell>
          <cell r="F6746">
            <v>0</v>
          </cell>
        </row>
        <row r="6747">
          <cell r="A6747" t="str">
            <v>62138100040ZZZZZZZ11</v>
          </cell>
          <cell r="F6747">
            <v>4576263.71</v>
          </cell>
        </row>
        <row r="6748">
          <cell r="A6748" t="str">
            <v>62138100050ZZZZZZZ11</v>
          </cell>
          <cell r="F6748">
            <v>0</v>
          </cell>
        </row>
        <row r="6749">
          <cell r="A6749" t="str">
            <v>62138100060ZZZZZZZ11</v>
          </cell>
          <cell r="F6749">
            <v>0</v>
          </cell>
        </row>
        <row r="6750">
          <cell r="A6750" t="str">
            <v>6221142460029ZZZZZ11</v>
          </cell>
          <cell r="F6750">
            <v>-128080.85</v>
          </cell>
        </row>
        <row r="6751">
          <cell r="A6751" t="str">
            <v>6221142461229ZZZZZ11</v>
          </cell>
          <cell r="F6751">
            <v>-28749.58</v>
          </cell>
        </row>
        <row r="6752">
          <cell r="A6752" t="str">
            <v>6221142461329ZZZZZ11</v>
          </cell>
          <cell r="F6752">
            <v>-334406.25</v>
          </cell>
        </row>
        <row r="6753">
          <cell r="A6753" t="str">
            <v>6221142461429ZZZZZ11</v>
          </cell>
          <cell r="F6753">
            <v>-74091.05</v>
          </cell>
        </row>
        <row r="6754">
          <cell r="A6754" t="str">
            <v>6221142461529ZZZZZ11</v>
          </cell>
          <cell r="F6754">
            <v>-90016.07</v>
          </cell>
        </row>
        <row r="6755">
          <cell r="A6755" t="str">
            <v>6221142461629ZZZZZ11</v>
          </cell>
          <cell r="F6755">
            <v>-139795.07</v>
          </cell>
        </row>
        <row r="6756">
          <cell r="A6756" t="str">
            <v>6221211001026MRCZZ11</v>
          </cell>
          <cell r="F6756">
            <v>4757424</v>
          </cell>
        </row>
        <row r="6757">
          <cell r="A6757" t="str">
            <v>6221211022026MRCZZ11</v>
          </cell>
          <cell r="F6757">
            <v>45600</v>
          </cell>
        </row>
        <row r="6758">
          <cell r="A6758" t="str">
            <v>6221211026026MRCZZ11</v>
          </cell>
          <cell r="F6758">
            <v>35799.53</v>
          </cell>
        </row>
        <row r="6759">
          <cell r="A6759" t="str">
            <v>6221211034026MRCZZ11</v>
          </cell>
          <cell r="F6759">
            <v>1192754.8999999999</v>
          </cell>
        </row>
        <row r="6760">
          <cell r="A6760" t="str">
            <v>6221211044026MRCZZ11</v>
          </cell>
          <cell r="F6760">
            <v>353547.64</v>
          </cell>
        </row>
        <row r="6761">
          <cell r="A6761" t="str">
            <v>6221211046026MRCZZ11</v>
          </cell>
          <cell r="F6761">
            <v>396452</v>
          </cell>
        </row>
        <row r="6762">
          <cell r="A6762" t="str">
            <v>6221211050026MRCZZ11</v>
          </cell>
          <cell r="F6762">
            <v>0</v>
          </cell>
        </row>
        <row r="6763">
          <cell r="A6763" t="str">
            <v>6221213001026MRCZZ11</v>
          </cell>
          <cell r="F6763">
            <v>1050</v>
          </cell>
        </row>
        <row r="6764">
          <cell r="A6764" t="str">
            <v>6221213010026MRCZZ11</v>
          </cell>
          <cell r="F6764">
            <v>14099.98</v>
          </cell>
        </row>
        <row r="6765">
          <cell r="A6765" t="str">
            <v>6221213020026MRCZZ11</v>
          </cell>
          <cell r="F6765">
            <v>291308.63</v>
          </cell>
        </row>
        <row r="6766">
          <cell r="A6766" t="str">
            <v>6221213030026MRCZZ11</v>
          </cell>
          <cell r="F6766">
            <v>773004.72</v>
          </cell>
        </row>
        <row r="6767">
          <cell r="A6767" t="str">
            <v>6221213040026MRCZZ11</v>
          </cell>
          <cell r="F6767">
            <v>17846.39</v>
          </cell>
        </row>
        <row r="6768">
          <cell r="A6768" t="str">
            <v>6221226060G26MRCZZ11</v>
          </cell>
          <cell r="F6768">
            <v>1168.07</v>
          </cell>
        </row>
        <row r="6769">
          <cell r="A6769" t="str">
            <v>6221227037026414ZZ11</v>
          </cell>
          <cell r="F6769">
            <v>0</v>
          </cell>
        </row>
        <row r="6770">
          <cell r="A6770" t="str">
            <v>6221227258026MRCZZ11</v>
          </cell>
          <cell r="F6770">
            <v>0</v>
          </cell>
        </row>
        <row r="6771">
          <cell r="A6771" t="str">
            <v>6221230012026MRCZZ11</v>
          </cell>
          <cell r="F6771">
            <v>406.96</v>
          </cell>
        </row>
        <row r="6772">
          <cell r="A6772" t="str">
            <v>6221230112026MRCZZ11</v>
          </cell>
          <cell r="F6772">
            <v>0</v>
          </cell>
        </row>
        <row r="6773">
          <cell r="A6773" t="str">
            <v>6221230541026MRCZZ11</v>
          </cell>
          <cell r="F6773">
            <v>64934.49</v>
          </cell>
        </row>
        <row r="6774">
          <cell r="A6774" t="str">
            <v>6221230576026MRCZZ11</v>
          </cell>
          <cell r="F6774">
            <v>0</v>
          </cell>
        </row>
        <row r="6775">
          <cell r="A6775" t="str">
            <v>6221230577026MRCZZ11</v>
          </cell>
          <cell r="F6775">
            <v>0</v>
          </cell>
        </row>
        <row r="6776">
          <cell r="A6776" t="str">
            <v>6221230580026MRCZZ11</v>
          </cell>
          <cell r="F6776">
            <v>0</v>
          </cell>
        </row>
        <row r="6777">
          <cell r="A6777" t="str">
            <v>6221230581026MRCZZ11</v>
          </cell>
          <cell r="F6777">
            <v>0</v>
          </cell>
        </row>
        <row r="6778">
          <cell r="A6778" t="str">
            <v>6221230583026MRCZZ11</v>
          </cell>
          <cell r="F6778">
            <v>0</v>
          </cell>
        </row>
        <row r="6779">
          <cell r="A6779" t="str">
            <v>6221232360026MRCZZ11</v>
          </cell>
          <cell r="F6779">
            <v>4075.23</v>
          </cell>
        </row>
        <row r="6780">
          <cell r="A6780" t="str">
            <v>6221395023026MRC1L11</v>
          </cell>
          <cell r="F6780">
            <v>0</v>
          </cell>
        </row>
        <row r="6781">
          <cell r="A6781" t="str">
            <v>6221395049026MRC2A11</v>
          </cell>
          <cell r="F6781">
            <v>49041.87</v>
          </cell>
        </row>
        <row r="6782">
          <cell r="A6782" t="str">
            <v>62213996050ZZZZZZZ11</v>
          </cell>
          <cell r="F6782">
            <v>-6529797.6699999999</v>
          </cell>
        </row>
        <row r="6783">
          <cell r="A6783" t="str">
            <v>62213996100ZZZZZZZ11</v>
          </cell>
          <cell r="F6783">
            <v>0</v>
          </cell>
        </row>
        <row r="6784">
          <cell r="A6784" t="str">
            <v>62218100010ZZZZZZZ11</v>
          </cell>
          <cell r="F6784">
            <v>7176771.0599999996</v>
          </cell>
        </row>
        <row r="6785">
          <cell r="A6785" t="str">
            <v>62218100020ZZZZZZZ11</v>
          </cell>
          <cell r="F6785">
            <v>0</v>
          </cell>
        </row>
        <row r="6786">
          <cell r="A6786" t="str">
            <v>62218100030ZZZZZZZ11</v>
          </cell>
          <cell r="F6786">
            <v>0</v>
          </cell>
        </row>
        <row r="6787">
          <cell r="A6787" t="str">
            <v>62218100040ZZZZZZZ11</v>
          </cell>
          <cell r="F6787">
            <v>6529797.6699999999</v>
          </cell>
        </row>
        <row r="6788">
          <cell r="A6788" t="str">
            <v>62218100050ZZZZZZZ11</v>
          </cell>
          <cell r="F6788">
            <v>0</v>
          </cell>
        </row>
        <row r="6789">
          <cell r="A6789" t="str">
            <v>62218100060ZZZZZZZ11</v>
          </cell>
          <cell r="F6789">
            <v>0</v>
          </cell>
        </row>
        <row r="6790">
          <cell r="A6790" t="str">
            <v>6222106010014ZZZZZ11</v>
          </cell>
          <cell r="F6790">
            <v>-14134.5</v>
          </cell>
        </row>
        <row r="6791">
          <cell r="A6791" t="str">
            <v>6222142093029ZZZZZ11</v>
          </cell>
          <cell r="F6791">
            <v>-38403.39</v>
          </cell>
        </row>
        <row r="6792">
          <cell r="A6792" t="str">
            <v>6222142451029ZZZZZ11</v>
          </cell>
          <cell r="F6792">
            <v>-94799.33</v>
          </cell>
        </row>
        <row r="6793">
          <cell r="A6793" t="str">
            <v>6222142454029ZZZZZ11</v>
          </cell>
          <cell r="F6793">
            <v>-4908.7</v>
          </cell>
        </row>
        <row r="6794">
          <cell r="A6794" t="str">
            <v>6222142454129ZZZZZ11</v>
          </cell>
          <cell r="F6794">
            <v>-5610960.3099999996</v>
          </cell>
        </row>
        <row r="6795">
          <cell r="A6795" t="str">
            <v>6222142454229ZZZZZ11</v>
          </cell>
          <cell r="F6795">
            <v>-1391.3</v>
          </cell>
        </row>
        <row r="6796">
          <cell r="A6796" t="str">
            <v>6222142459029ZZZZZ11</v>
          </cell>
          <cell r="F6796">
            <v>-868908.22</v>
          </cell>
        </row>
        <row r="6797">
          <cell r="A6797" t="str">
            <v>6222211001026MRCZZ11</v>
          </cell>
          <cell r="F6797">
            <v>6112328.9199999999</v>
          </cell>
        </row>
        <row r="6798">
          <cell r="A6798" t="str">
            <v>6222211010026MRCZZ11</v>
          </cell>
          <cell r="F6798">
            <v>0</v>
          </cell>
        </row>
        <row r="6799">
          <cell r="A6799" t="str">
            <v>6222211022026MRCZZ11</v>
          </cell>
          <cell r="F6799">
            <v>20400</v>
          </cell>
        </row>
        <row r="6800">
          <cell r="A6800" t="str">
            <v>6222211026026MRCZZ11</v>
          </cell>
          <cell r="F6800">
            <v>47621.19</v>
          </cell>
        </row>
        <row r="6801">
          <cell r="A6801" t="str">
            <v>6222211034026MRCZZ11</v>
          </cell>
          <cell r="F6801">
            <v>1732570.5</v>
          </cell>
        </row>
        <row r="6802">
          <cell r="A6802" t="str">
            <v>6222211044026MRCZZ11</v>
          </cell>
          <cell r="F6802">
            <v>0.01</v>
          </cell>
        </row>
        <row r="6803">
          <cell r="A6803" t="str">
            <v>6222211046026MRCZZ11</v>
          </cell>
          <cell r="F6803">
            <v>446741.98</v>
          </cell>
        </row>
        <row r="6804">
          <cell r="A6804" t="str">
            <v>6222211050026MRCZZ11</v>
          </cell>
          <cell r="F6804">
            <v>20049.84</v>
          </cell>
        </row>
        <row r="6805">
          <cell r="A6805" t="str">
            <v>6222213001026MRCZZ11</v>
          </cell>
          <cell r="F6805">
            <v>1662.5</v>
          </cell>
        </row>
        <row r="6806">
          <cell r="A6806" t="str">
            <v>6222213010026MRCZZ11</v>
          </cell>
          <cell r="F6806">
            <v>48610.74</v>
          </cell>
        </row>
        <row r="6807">
          <cell r="A6807" t="str">
            <v>6222213020026MRCZZ11</v>
          </cell>
          <cell r="F6807">
            <v>494693.52</v>
          </cell>
        </row>
        <row r="6808">
          <cell r="A6808" t="str">
            <v>6222213030026MRCZZ11</v>
          </cell>
          <cell r="F6808">
            <v>1096744.47</v>
          </cell>
        </row>
        <row r="6809">
          <cell r="A6809" t="str">
            <v>6222213040026MRCZZ11</v>
          </cell>
          <cell r="F6809">
            <v>28256.79</v>
          </cell>
        </row>
        <row r="6810">
          <cell r="A6810" t="str">
            <v>6222226060G26MRCZZ11</v>
          </cell>
          <cell r="F6810">
            <v>0</v>
          </cell>
        </row>
        <row r="6811">
          <cell r="A6811" t="str">
            <v>6222227037026414ZZ11</v>
          </cell>
          <cell r="F6811">
            <v>0</v>
          </cell>
        </row>
        <row r="6812">
          <cell r="A6812" t="str">
            <v>6222227334026MRCZZ11</v>
          </cell>
          <cell r="F6812">
            <v>0</v>
          </cell>
        </row>
        <row r="6813">
          <cell r="A6813" t="str">
            <v>6222230541026MRCZZ11</v>
          </cell>
          <cell r="F6813">
            <v>83028.34</v>
          </cell>
        </row>
        <row r="6814">
          <cell r="A6814" t="str">
            <v>6222230576026MRCZZ11</v>
          </cell>
          <cell r="F6814">
            <v>0</v>
          </cell>
        </row>
        <row r="6815">
          <cell r="A6815" t="str">
            <v>6222230577026MRCZZ11</v>
          </cell>
          <cell r="F6815">
            <v>366</v>
          </cell>
        </row>
        <row r="6816">
          <cell r="A6816" t="str">
            <v>6222230580026MRCZZ11</v>
          </cell>
          <cell r="F6816">
            <v>0</v>
          </cell>
        </row>
        <row r="6817">
          <cell r="A6817" t="str">
            <v>6222230581026MRCZZ11</v>
          </cell>
          <cell r="F6817">
            <v>0</v>
          </cell>
        </row>
        <row r="6818">
          <cell r="A6818" t="str">
            <v>6222230583026MRCZZ11</v>
          </cell>
          <cell r="F6818">
            <v>4888.0200000000004</v>
          </cell>
        </row>
        <row r="6819">
          <cell r="A6819" t="str">
            <v>6222230610026MRCZZ11</v>
          </cell>
          <cell r="F6819">
            <v>0</v>
          </cell>
        </row>
        <row r="6820">
          <cell r="A6820" t="str">
            <v>6222232360026MRCZZ11</v>
          </cell>
          <cell r="F6820">
            <v>15774.14</v>
          </cell>
        </row>
        <row r="6821">
          <cell r="A6821" t="str">
            <v>6222272242026MRCZZ11</v>
          </cell>
          <cell r="F6821">
            <v>0</v>
          </cell>
        </row>
        <row r="6822">
          <cell r="A6822" t="str">
            <v>6222272243026MRCZZ11</v>
          </cell>
          <cell r="F6822">
            <v>0</v>
          </cell>
        </row>
        <row r="6823">
          <cell r="A6823" t="str">
            <v>6222272244026MRCZZ11</v>
          </cell>
          <cell r="F6823">
            <v>0</v>
          </cell>
        </row>
        <row r="6824">
          <cell r="A6824" t="str">
            <v>6222272245026MRCZZ11</v>
          </cell>
          <cell r="F6824">
            <v>0</v>
          </cell>
        </row>
        <row r="6825">
          <cell r="A6825" t="str">
            <v>6222272246026MRCZZ11</v>
          </cell>
          <cell r="F6825">
            <v>0</v>
          </cell>
        </row>
        <row r="6826">
          <cell r="A6826" t="str">
            <v>6222272247026MRCZZ11</v>
          </cell>
          <cell r="F6826">
            <v>0</v>
          </cell>
        </row>
        <row r="6827">
          <cell r="A6827" t="str">
            <v>6222272248026MRCZZ11</v>
          </cell>
          <cell r="F6827">
            <v>0</v>
          </cell>
        </row>
        <row r="6828">
          <cell r="A6828" t="str">
            <v>6222272249026MRCZZ11</v>
          </cell>
          <cell r="F6828">
            <v>0</v>
          </cell>
        </row>
        <row r="6829">
          <cell r="A6829" t="str">
            <v>6222272250026MRCZZ11</v>
          </cell>
          <cell r="F6829">
            <v>0</v>
          </cell>
        </row>
        <row r="6830">
          <cell r="A6830" t="str">
            <v>6222272840026MRCZZ11</v>
          </cell>
          <cell r="F6830">
            <v>0</v>
          </cell>
        </row>
        <row r="6831">
          <cell r="A6831" t="str">
            <v>6222272880026MRCZZ11</v>
          </cell>
          <cell r="F6831">
            <v>0</v>
          </cell>
        </row>
        <row r="6832">
          <cell r="A6832" t="str">
            <v>6222320250026MRCZZ11</v>
          </cell>
          <cell r="F6832">
            <v>0</v>
          </cell>
        </row>
        <row r="6833">
          <cell r="A6833" t="str">
            <v>6222320255026MRCZZ11</v>
          </cell>
          <cell r="F6833">
            <v>0</v>
          </cell>
        </row>
        <row r="6834">
          <cell r="A6834" t="str">
            <v>6222320280026MRCZZ11</v>
          </cell>
          <cell r="F6834">
            <v>0</v>
          </cell>
        </row>
        <row r="6835">
          <cell r="A6835" t="str">
            <v>6222320285026MRCZZ11</v>
          </cell>
          <cell r="F6835">
            <v>0</v>
          </cell>
        </row>
        <row r="6836">
          <cell r="A6836" t="str">
            <v>6222350110026MRCZZ11</v>
          </cell>
          <cell r="F6836">
            <v>0</v>
          </cell>
        </row>
        <row r="6837">
          <cell r="A6837" t="str">
            <v>6222360110026MRCZZ11</v>
          </cell>
          <cell r="F6837">
            <v>0</v>
          </cell>
        </row>
        <row r="6838">
          <cell r="A6838" t="str">
            <v>6222395017026MRC1H11</v>
          </cell>
          <cell r="F6838">
            <v>0</v>
          </cell>
        </row>
        <row r="6839">
          <cell r="A6839" t="str">
            <v>6222395023026MRC1L11</v>
          </cell>
          <cell r="F6839">
            <v>0</v>
          </cell>
        </row>
        <row r="6840">
          <cell r="A6840" t="str">
            <v>62223996050ZZZZZZZ11</v>
          </cell>
          <cell r="F6840">
            <v>-3211338.38</v>
          </cell>
        </row>
        <row r="6841">
          <cell r="A6841" t="str">
            <v>62223996100ZZZZZZZ11</v>
          </cell>
          <cell r="F6841">
            <v>0</v>
          </cell>
        </row>
        <row r="6842">
          <cell r="A6842" t="str">
            <v>62226471410ZZZZZZZ11</v>
          </cell>
          <cell r="F6842">
            <v>0</v>
          </cell>
        </row>
        <row r="6843">
          <cell r="A6843" t="str">
            <v>6222647142026Q01ZZ11</v>
          </cell>
          <cell r="F6843">
            <v>0</v>
          </cell>
        </row>
        <row r="6844">
          <cell r="A6844" t="str">
            <v>6222647142026Q02ZZ11</v>
          </cell>
          <cell r="F6844">
            <v>0</v>
          </cell>
        </row>
        <row r="6845">
          <cell r="A6845" t="str">
            <v>62226471420CFQ01ZZ11</v>
          </cell>
          <cell r="F6845">
            <v>0</v>
          </cell>
        </row>
        <row r="6846">
          <cell r="A6846" t="str">
            <v>62226471420CFQ02ZZ11</v>
          </cell>
          <cell r="F6846">
            <v>0</v>
          </cell>
        </row>
        <row r="6847">
          <cell r="A6847" t="str">
            <v>62226471430ZZZZZZZ11</v>
          </cell>
          <cell r="F6847">
            <v>0</v>
          </cell>
        </row>
        <row r="6848">
          <cell r="A6848" t="str">
            <v>62226471440ZZZZZZZ11</v>
          </cell>
          <cell r="F6848">
            <v>0</v>
          </cell>
        </row>
        <row r="6849">
          <cell r="A6849" t="str">
            <v>62226471450ZZZZZZZ11</v>
          </cell>
          <cell r="F6849">
            <v>0</v>
          </cell>
        </row>
        <row r="6850">
          <cell r="A6850" t="str">
            <v>62226471460ZZZZZZZ11</v>
          </cell>
          <cell r="F6850">
            <v>0</v>
          </cell>
        </row>
        <row r="6851">
          <cell r="A6851" t="str">
            <v>62226471470ZZZZZZZ11</v>
          </cell>
          <cell r="F6851">
            <v>0</v>
          </cell>
        </row>
        <row r="6852">
          <cell r="A6852" t="str">
            <v>62226471480ZZZZZZZ11</v>
          </cell>
          <cell r="F6852">
            <v>0</v>
          </cell>
        </row>
        <row r="6853">
          <cell r="A6853" t="str">
            <v>62226471610ZZZZZZZ11</v>
          </cell>
          <cell r="F6853">
            <v>0</v>
          </cell>
        </row>
        <row r="6854">
          <cell r="A6854" t="str">
            <v>62226471620ZZZZZZZ11</v>
          </cell>
          <cell r="F6854">
            <v>0</v>
          </cell>
        </row>
        <row r="6855">
          <cell r="A6855" t="str">
            <v>62226471630ZZZZZZZ11</v>
          </cell>
          <cell r="F6855">
            <v>0</v>
          </cell>
        </row>
        <row r="6856">
          <cell r="A6856" t="str">
            <v>62226471640ZZZZZZZ11</v>
          </cell>
          <cell r="F6856">
            <v>0</v>
          </cell>
        </row>
        <row r="6857">
          <cell r="A6857" t="str">
            <v>62226471650ZZZZZZZ11</v>
          </cell>
          <cell r="F6857">
            <v>0</v>
          </cell>
        </row>
        <row r="6858">
          <cell r="A6858" t="str">
            <v>62226471710ZZZZZZZ11</v>
          </cell>
          <cell r="F6858">
            <v>0</v>
          </cell>
        </row>
        <row r="6859">
          <cell r="A6859" t="str">
            <v>62226471720ZZZZZZZ11</v>
          </cell>
          <cell r="F6859">
            <v>0</v>
          </cell>
        </row>
        <row r="6860">
          <cell r="A6860" t="str">
            <v>62226471730ZZZZZZZ11</v>
          </cell>
          <cell r="F6860">
            <v>0</v>
          </cell>
        </row>
        <row r="6861">
          <cell r="A6861" t="str">
            <v>62226471740ZZZZZZZ11</v>
          </cell>
          <cell r="F6861">
            <v>0</v>
          </cell>
        </row>
        <row r="6862">
          <cell r="A6862" t="str">
            <v>62226473510ZZZZZZZ11</v>
          </cell>
          <cell r="F6862">
            <v>0</v>
          </cell>
        </row>
        <row r="6863">
          <cell r="A6863" t="str">
            <v>6222647352026Y18ZZ50</v>
          </cell>
          <cell r="F6863">
            <v>0</v>
          </cell>
        </row>
        <row r="6864">
          <cell r="A6864" t="str">
            <v>6222647352081Y18ZZ50</v>
          </cell>
          <cell r="F6864">
            <v>0</v>
          </cell>
        </row>
        <row r="6865">
          <cell r="A6865" t="str">
            <v>62226473520CFY18ZZ50</v>
          </cell>
          <cell r="F6865">
            <v>0</v>
          </cell>
        </row>
        <row r="6866">
          <cell r="A6866" t="str">
            <v>62226473530ZZZZZZZ11</v>
          </cell>
          <cell r="F6866">
            <v>0</v>
          </cell>
        </row>
        <row r="6867">
          <cell r="A6867" t="str">
            <v>62226473540ZZZZZZZ11</v>
          </cell>
          <cell r="F6867">
            <v>0</v>
          </cell>
        </row>
        <row r="6868">
          <cell r="A6868" t="str">
            <v>62226473550ZZZZZZZ11</v>
          </cell>
          <cell r="F6868">
            <v>0</v>
          </cell>
        </row>
        <row r="6869">
          <cell r="A6869" t="str">
            <v>62226473560ZZZZZZZ11</v>
          </cell>
          <cell r="F6869">
            <v>0</v>
          </cell>
        </row>
        <row r="6870">
          <cell r="A6870" t="str">
            <v>62226473570ZZZZZZZ11</v>
          </cell>
          <cell r="F6870">
            <v>0</v>
          </cell>
        </row>
        <row r="6871">
          <cell r="A6871" t="str">
            <v>62226473580ZZZZZZZ11</v>
          </cell>
          <cell r="F6871">
            <v>0</v>
          </cell>
        </row>
        <row r="6872">
          <cell r="A6872" t="str">
            <v>62226473610ZZZZZZZ11</v>
          </cell>
          <cell r="F6872">
            <v>0</v>
          </cell>
        </row>
        <row r="6873">
          <cell r="A6873" t="str">
            <v>62226473620ZZZZZZZ11</v>
          </cell>
          <cell r="F6873">
            <v>0</v>
          </cell>
        </row>
        <row r="6874">
          <cell r="A6874" t="str">
            <v>62226473630ZZZZZZZ11</v>
          </cell>
          <cell r="F6874">
            <v>0</v>
          </cell>
        </row>
        <row r="6875">
          <cell r="A6875" t="str">
            <v>62226473640ZZZZZZZ11</v>
          </cell>
          <cell r="F6875">
            <v>0</v>
          </cell>
        </row>
        <row r="6876">
          <cell r="A6876" t="str">
            <v>62226473650ZZZZZZZ11</v>
          </cell>
          <cell r="F6876">
            <v>0</v>
          </cell>
        </row>
        <row r="6877">
          <cell r="A6877" t="str">
            <v>62226473710ZZZZZZZ11</v>
          </cell>
          <cell r="F6877">
            <v>0</v>
          </cell>
        </row>
        <row r="6878">
          <cell r="A6878" t="str">
            <v>62226473720ZZZZZZZ11</v>
          </cell>
          <cell r="F6878">
            <v>0</v>
          </cell>
        </row>
        <row r="6879">
          <cell r="A6879" t="str">
            <v>62226473730ZZZZZZZ11</v>
          </cell>
          <cell r="F6879">
            <v>0</v>
          </cell>
        </row>
        <row r="6880">
          <cell r="A6880" t="str">
            <v>62226473740ZZZZZZZ11</v>
          </cell>
          <cell r="F6880">
            <v>0</v>
          </cell>
        </row>
        <row r="6881">
          <cell r="A6881" t="str">
            <v>62226680010ZZZZZZZ11</v>
          </cell>
          <cell r="F6881">
            <v>0</v>
          </cell>
        </row>
        <row r="6882">
          <cell r="A6882" t="str">
            <v>62226680020ZZZZZZZ11</v>
          </cell>
          <cell r="F6882">
            <v>0</v>
          </cell>
        </row>
        <row r="6883">
          <cell r="A6883" t="str">
            <v>62226680030ZZZZZZZ11</v>
          </cell>
          <cell r="F6883">
            <v>0</v>
          </cell>
        </row>
        <row r="6884">
          <cell r="A6884" t="str">
            <v>62226680040ZZZZZZZ11</v>
          </cell>
          <cell r="F6884">
            <v>0</v>
          </cell>
        </row>
        <row r="6885">
          <cell r="A6885" t="str">
            <v>62226680050ZZZZZZZ11</v>
          </cell>
          <cell r="F6885">
            <v>0</v>
          </cell>
        </row>
        <row r="6886">
          <cell r="A6886" t="str">
            <v>62226680060ZZZZZZZ11</v>
          </cell>
          <cell r="F6886">
            <v>0</v>
          </cell>
        </row>
        <row r="6887">
          <cell r="A6887" t="str">
            <v>62226680070ZZZZZZZ11</v>
          </cell>
          <cell r="F6887">
            <v>0</v>
          </cell>
        </row>
        <row r="6888">
          <cell r="A6888" t="str">
            <v>62226680080ZZZZZZZ11</v>
          </cell>
          <cell r="F6888">
            <v>0</v>
          </cell>
        </row>
        <row r="6889">
          <cell r="A6889" t="str">
            <v>62226680090ZZZZZZZ11</v>
          </cell>
          <cell r="F6889">
            <v>0</v>
          </cell>
        </row>
        <row r="6890">
          <cell r="A6890" t="str">
            <v>62226680100ZZZZZZZ11</v>
          </cell>
          <cell r="F6890">
            <v>0</v>
          </cell>
        </row>
        <row r="6891">
          <cell r="A6891" t="str">
            <v>62228100010ZZZZZZZ11</v>
          </cell>
          <cell r="F6891">
            <v>2642246.02</v>
          </cell>
        </row>
        <row r="6892">
          <cell r="A6892" t="str">
            <v>62228100020ZZZZZZZ11</v>
          </cell>
          <cell r="F6892">
            <v>0</v>
          </cell>
        </row>
        <row r="6893">
          <cell r="A6893" t="str">
            <v>62228100030ZZZZZZZ11</v>
          </cell>
          <cell r="F6893">
            <v>0</v>
          </cell>
        </row>
        <row r="6894">
          <cell r="A6894" t="str">
            <v>62228100040ZZZZZZZ11</v>
          </cell>
          <cell r="F6894">
            <v>3211338.38</v>
          </cell>
        </row>
        <row r="6895">
          <cell r="A6895" t="str">
            <v>62228100050ZZZZZZZ11</v>
          </cell>
          <cell r="F6895">
            <v>0</v>
          </cell>
        </row>
        <row r="6896">
          <cell r="A6896" t="str">
            <v>62228100060ZZZZZZZ11</v>
          </cell>
          <cell r="F6896">
            <v>0</v>
          </cell>
        </row>
        <row r="6897">
          <cell r="A6897" t="str">
            <v>6223104004007ZZZZZ11</v>
          </cell>
          <cell r="F6897">
            <v>0</v>
          </cell>
        </row>
        <row r="6898">
          <cell r="A6898" t="str">
            <v>6223211001026MRCZZ11</v>
          </cell>
          <cell r="F6898">
            <v>1282805.99</v>
          </cell>
        </row>
        <row r="6899">
          <cell r="A6899" t="str">
            <v>6223211022026MRCZZ11</v>
          </cell>
          <cell r="F6899">
            <v>8400</v>
          </cell>
        </row>
        <row r="6900">
          <cell r="A6900" t="str">
            <v>6223211026026MRCZZ11</v>
          </cell>
          <cell r="F6900">
            <v>10228.44</v>
          </cell>
        </row>
        <row r="6901">
          <cell r="A6901" t="str">
            <v>6223211034026MRCZZ11</v>
          </cell>
          <cell r="F6901">
            <v>215638.35</v>
          </cell>
        </row>
        <row r="6902">
          <cell r="A6902" t="str">
            <v>6223211044026MRCZZ11</v>
          </cell>
          <cell r="F6902">
            <v>0.01</v>
          </cell>
        </row>
        <row r="6903">
          <cell r="A6903" t="str">
            <v>6223211046026MRCZZ11</v>
          </cell>
          <cell r="F6903">
            <v>107268.01</v>
          </cell>
        </row>
        <row r="6904">
          <cell r="A6904" t="str">
            <v>6223213001026MRCZZ11</v>
          </cell>
          <cell r="F6904">
            <v>315</v>
          </cell>
        </row>
        <row r="6905">
          <cell r="A6905" t="str">
            <v>6223213010026MRCZZ11</v>
          </cell>
          <cell r="F6905">
            <v>5062.54</v>
          </cell>
        </row>
        <row r="6906">
          <cell r="A6906" t="str">
            <v>6223213020026MRCZZ11</v>
          </cell>
          <cell r="F6906">
            <v>24555.59</v>
          </cell>
        </row>
        <row r="6907">
          <cell r="A6907" t="str">
            <v>6223213030026MRCZZ11</v>
          </cell>
          <cell r="F6907">
            <v>117297.47</v>
          </cell>
        </row>
        <row r="6908">
          <cell r="A6908" t="str">
            <v>6223213040026MRCZZ11</v>
          </cell>
          <cell r="F6908">
            <v>5353.92</v>
          </cell>
        </row>
        <row r="6909">
          <cell r="A6909" t="str">
            <v>6223227334026MRCZZ11</v>
          </cell>
          <cell r="F6909">
            <v>0</v>
          </cell>
        </row>
        <row r="6910">
          <cell r="A6910" t="str">
            <v>6223230012026MRCZZ11</v>
          </cell>
          <cell r="F6910">
            <v>14050</v>
          </cell>
        </row>
        <row r="6911">
          <cell r="A6911" t="str">
            <v>6223230112026MRCZZ11</v>
          </cell>
          <cell r="F6911">
            <v>0</v>
          </cell>
        </row>
        <row r="6912">
          <cell r="A6912" t="str">
            <v>6223230541026MRCZZ11</v>
          </cell>
          <cell r="F6912">
            <v>15256.72</v>
          </cell>
        </row>
        <row r="6913">
          <cell r="A6913" t="str">
            <v>6223230576026MRCZZ11</v>
          </cell>
          <cell r="F6913">
            <v>0</v>
          </cell>
        </row>
        <row r="6914">
          <cell r="A6914" t="str">
            <v>6223230577026MRCZZ11</v>
          </cell>
          <cell r="F6914">
            <v>0</v>
          </cell>
        </row>
        <row r="6915">
          <cell r="A6915" t="str">
            <v>6223230581026MRCZZ11</v>
          </cell>
          <cell r="F6915">
            <v>0</v>
          </cell>
        </row>
        <row r="6916">
          <cell r="A6916" t="str">
            <v>6223230583026MRCZZ11</v>
          </cell>
          <cell r="F6916">
            <v>0</v>
          </cell>
        </row>
        <row r="6917">
          <cell r="A6917" t="str">
            <v>6223232360026MRCZZ11</v>
          </cell>
          <cell r="F6917">
            <v>0</v>
          </cell>
        </row>
        <row r="6918">
          <cell r="A6918" t="str">
            <v>6223395002026MRC1211</v>
          </cell>
          <cell r="F6918">
            <v>37803.06</v>
          </cell>
        </row>
        <row r="6919">
          <cell r="A6919" t="str">
            <v>6223395017026MRC1H11</v>
          </cell>
          <cell r="F6919">
            <v>30058.23</v>
          </cell>
        </row>
        <row r="6920">
          <cell r="A6920" t="str">
            <v>6223395023026MRC1L11</v>
          </cell>
          <cell r="F6920">
            <v>0</v>
          </cell>
        </row>
        <row r="6921">
          <cell r="A6921" t="str">
            <v>62233996050ZZZZZZZ11</v>
          </cell>
          <cell r="F6921">
            <v>-1732723.63</v>
          </cell>
        </row>
        <row r="6922">
          <cell r="A6922" t="str">
            <v>62233996100ZZZZZZZ11</v>
          </cell>
          <cell r="F6922">
            <v>0</v>
          </cell>
        </row>
        <row r="6923">
          <cell r="A6923" t="str">
            <v>62238100010ZZZZZZZ11</v>
          </cell>
          <cell r="F6923">
            <v>1640692.43</v>
          </cell>
        </row>
        <row r="6924">
          <cell r="A6924" t="str">
            <v>62238100020ZZZZZZZ11</v>
          </cell>
          <cell r="F6924">
            <v>0</v>
          </cell>
        </row>
        <row r="6925">
          <cell r="A6925" t="str">
            <v>62238100030ZZZZZZZ11</v>
          </cell>
          <cell r="F6925">
            <v>0</v>
          </cell>
        </row>
        <row r="6926">
          <cell r="A6926" t="str">
            <v>62238100040ZZZZZZZ11</v>
          </cell>
          <cell r="F6926">
            <v>1732723.63</v>
          </cell>
        </row>
        <row r="6927">
          <cell r="A6927" t="str">
            <v>62238100050ZZZZZZZ11</v>
          </cell>
          <cell r="F6927">
            <v>0</v>
          </cell>
        </row>
        <row r="6928">
          <cell r="A6928" t="str">
            <v>62238100060ZZZZZZZ11</v>
          </cell>
          <cell r="F6928">
            <v>0</v>
          </cell>
        </row>
        <row r="6929">
          <cell r="A6929" t="str">
            <v>6224104004007ZZZZZ11</v>
          </cell>
          <cell r="F6929">
            <v>0</v>
          </cell>
        </row>
        <row r="6930">
          <cell r="A6930" t="str">
            <v>6224138526028ZZZZZ11</v>
          </cell>
          <cell r="F6930">
            <v>0</v>
          </cell>
        </row>
        <row r="6931">
          <cell r="A6931" t="str">
            <v>6224142008029ZZZZZ11</v>
          </cell>
          <cell r="F6931">
            <v>-307696.13</v>
          </cell>
        </row>
        <row r="6932">
          <cell r="A6932" t="str">
            <v>6224142008129ZZZZZ11</v>
          </cell>
          <cell r="F6932">
            <v>-1983854.44</v>
          </cell>
        </row>
        <row r="6933">
          <cell r="A6933" t="str">
            <v>6224211001026MRCZZ11</v>
          </cell>
          <cell r="F6933">
            <v>963307.99</v>
          </cell>
        </row>
        <row r="6934">
          <cell r="A6934" t="str">
            <v>6224211022026MRCZZ11</v>
          </cell>
          <cell r="F6934">
            <v>2100</v>
          </cell>
        </row>
        <row r="6935">
          <cell r="A6935" t="str">
            <v>6224211026026MRCZZ11</v>
          </cell>
          <cell r="F6935">
            <v>10228.44</v>
          </cell>
        </row>
        <row r="6936">
          <cell r="A6936" t="str">
            <v>6224211034026MRCZZ11</v>
          </cell>
          <cell r="F6936">
            <v>251902.88</v>
          </cell>
        </row>
        <row r="6937">
          <cell r="A6937" t="str">
            <v>6224211044026MRCZZ11</v>
          </cell>
          <cell r="F6937">
            <v>72848.039999999994</v>
          </cell>
        </row>
        <row r="6938">
          <cell r="A6938" t="str">
            <v>6224211046026MRCZZ11</v>
          </cell>
          <cell r="F6938">
            <v>80442.990000000005</v>
          </cell>
        </row>
        <row r="6939">
          <cell r="A6939" t="str">
            <v>6224211050026MRCZZ11</v>
          </cell>
          <cell r="F6939">
            <v>13408.21</v>
          </cell>
        </row>
        <row r="6940">
          <cell r="A6940" t="str">
            <v>6224213001026MRCZZ11</v>
          </cell>
          <cell r="F6940">
            <v>315</v>
          </cell>
        </row>
        <row r="6941">
          <cell r="A6941" t="str">
            <v>6224213010026MRCZZ11</v>
          </cell>
          <cell r="F6941">
            <v>0</v>
          </cell>
        </row>
        <row r="6942">
          <cell r="A6942" t="str">
            <v>6224213020026MRCZZ11</v>
          </cell>
          <cell r="F6942">
            <v>85736.13</v>
          </cell>
        </row>
        <row r="6943">
          <cell r="A6943" t="str">
            <v>6224213030026MRCZZ11</v>
          </cell>
          <cell r="F6943">
            <v>145702.69</v>
          </cell>
        </row>
        <row r="6944">
          <cell r="A6944" t="str">
            <v>6224213040026MRCZZ11</v>
          </cell>
          <cell r="F6944">
            <v>5353.92</v>
          </cell>
        </row>
        <row r="6945">
          <cell r="A6945" t="str">
            <v>6224226515026MRCZZ11</v>
          </cell>
          <cell r="F6945">
            <v>152000</v>
          </cell>
        </row>
        <row r="6946">
          <cell r="A6946" t="str">
            <v>6224227334026MRCZZ11</v>
          </cell>
          <cell r="F6946">
            <v>0</v>
          </cell>
        </row>
        <row r="6947">
          <cell r="A6947" t="str">
            <v>6224230012026MRCZZ11</v>
          </cell>
          <cell r="F6947">
            <v>0</v>
          </cell>
        </row>
        <row r="6948">
          <cell r="A6948" t="str">
            <v>6224230541026MRCZZ11</v>
          </cell>
          <cell r="F6948">
            <v>13864.18</v>
          </cell>
        </row>
        <row r="6949">
          <cell r="A6949" t="str">
            <v>6224230576026MRCZZ11</v>
          </cell>
          <cell r="F6949">
            <v>0</v>
          </cell>
        </row>
        <row r="6950">
          <cell r="A6950" t="str">
            <v>6224230577026MRCZZ11</v>
          </cell>
          <cell r="F6950">
            <v>0</v>
          </cell>
        </row>
        <row r="6951">
          <cell r="A6951" t="str">
            <v>6224230583026MRCZZ11</v>
          </cell>
          <cell r="F6951">
            <v>0</v>
          </cell>
        </row>
        <row r="6952">
          <cell r="A6952" t="str">
            <v>6224232360026MRCZZ11</v>
          </cell>
          <cell r="F6952">
            <v>4198.45</v>
          </cell>
        </row>
        <row r="6953">
          <cell r="A6953" t="str">
            <v>6224272242026MRCZZ11</v>
          </cell>
          <cell r="F6953">
            <v>0</v>
          </cell>
        </row>
        <row r="6954">
          <cell r="A6954" t="str">
            <v>6224272243026MRCZZ11</v>
          </cell>
          <cell r="F6954">
            <v>0</v>
          </cell>
        </row>
        <row r="6955">
          <cell r="A6955" t="str">
            <v>6224272244026MRCZZ11</v>
          </cell>
          <cell r="F6955">
            <v>0</v>
          </cell>
        </row>
        <row r="6956">
          <cell r="A6956" t="str">
            <v>6224272245026MRCZZ11</v>
          </cell>
          <cell r="F6956">
            <v>0</v>
          </cell>
        </row>
        <row r="6957">
          <cell r="A6957" t="str">
            <v>6224272246026MRCZZ11</v>
          </cell>
          <cell r="F6957">
            <v>0</v>
          </cell>
        </row>
        <row r="6958">
          <cell r="A6958" t="str">
            <v>6224272247026MRCZZ11</v>
          </cell>
          <cell r="F6958">
            <v>0</v>
          </cell>
        </row>
        <row r="6959">
          <cell r="A6959" t="str">
            <v>6224272248026MRCZZ11</v>
          </cell>
          <cell r="F6959">
            <v>0</v>
          </cell>
        </row>
        <row r="6960">
          <cell r="A6960" t="str">
            <v>6224272249026MRCZZ11</v>
          </cell>
          <cell r="F6960">
            <v>0</v>
          </cell>
        </row>
        <row r="6961">
          <cell r="A6961" t="str">
            <v>6224272250026MRCZZ11</v>
          </cell>
          <cell r="F6961">
            <v>0</v>
          </cell>
        </row>
        <row r="6962">
          <cell r="A6962" t="str">
            <v>6224272840026MRCZZ11</v>
          </cell>
          <cell r="F6962">
            <v>0</v>
          </cell>
        </row>
        <row r="6963">
          <cell r="A6963" t="str">
            <v>6224320250026MRCZZ11</v>
          </cell>
          <cell r="F6963">
            <v>0</v>
          </cell>
        </row>
        <row r="6964">
          <cell r="A6964" t="str">
            <v>6224320255026MRCZZ11</v>
          </cell>
          <cell r="F6964">
            <v>0</v>
          </cell>
        </row>
        <row r="6965">
          <cell r="A6965" t="str">
            <v>6224350110026MRCZZ11</v>
          </cell>
          <cell r="F6965">
            <v>0</v>
          </cell>
        </row>
        <row r="6966">
          <cell r="A6966" t="str">
            <v>6224360110026MRCZZ11</v>
          </cell>
          <cell r="F6966">
            <v>0</v>
          </cell>
        </row>
        <row r="6967">
          <cell r="A6967" t="str">
            <v>6224395002026MRC1211</v>
          </cell>
          <cell r="F6967">
            <v>0</v>
          </cell>
        </row>
        <row r="6968">
          <cell r="A6968" t="str">
            <v>6224395023026MRC1L11</v>
          </cell>
          <cell r="F6968">
            <v>0</v>
          </cell>
        </row>
        <row r="6969">
          <cell r="A6969" t="str">
            <v>62243996050ZZZZZZZ11</v>
          </cell>
          <cell r="F6969">
            <v>302489.28999999998</v>
          </cell>
        </row>
        <row r="6970">
          <cell r="A6970" t="str">
            <v>62243996100ZZZZZZZ11</v>
          </cell>
          <cell r="F6970">
            <v>0</v>
          </cell>
        </row>
        <row r="6971">
          <cell r="A6971" t="str">
            <v>62246471410ZZZZZZZ11</v>
          </cell>
          <cell r="F6971">
            <v>0</v>
          </cell>
        </row>
        <row r="6972">
          <cell r="A6972" t="str">
            <v>6224647142026Q07ZZ11</v>
          </cell>
          <cell r="F6972">
            <v>0</v>
          </cell>
        </row>
        <row r="6973">
          <cell r="A6973" t="str">
            <v>62246471420CFQ07ZZ11</v>
          </cell>
          <cell r="F6973">
            <v>0</v>
          </cell>
        </row>
        <row r="6974">
          <cell r="A6974" t="str">
            <v>62246471430ZZZZZZZ11</v>
          </cell>
          <cell r="F6974">
            <v>0</v>
          </cell>
        </row>
        <row r="6975">
          <cell r="A6975" t="str">
            <v>62246471440ZZZZZZZ11</v>
          </cell>
          <cell r="F6975">
            <v>0</v>
          </cell>
        </row>
        <row r="6976">
          <cell r="A6976" t="str">
            <v>62246471450ZZZZZZZ11</v>
          </cell>
          <cell r="F6976">
            <v>0</v>
          </cell>
        </row>
        <row r="6977">
          <cell r="A6977" t="str">
            <v>62246471460ZZZZZZZ11</v>
          </cell>
          <cell r="F6977">
            <v>0</v>
          </cell>
        </row>
        <row r="6978">
          <cell r="A6978" t="str">
            <v>62246471470ZZZZZZZ11</v>
          </cell>
          <cell r="F6978">
            <v>0</v>
          </cell>
        </row>
        <row r="6979">
          <cell r="A6979" t="str">
            <v>62246471480ZZZZZZZ11</v>
          </cell>
          <cell r="F6979">
            <v>0</v>
          </cell>
        </row>
        <row r="6980">
          <cell r="A6980" t="str">
            <v>62246471610ZZZZZZZ11</v>
          </cell>
          <cell r="F6980">
            <v>0</v>
          </cell>
        </row>
        <row r="6981">
          <cell r="A6981" t="str">
            <v>62246471620ZZZZZZZ11</v>
          </cell>
          <cell r="F6981">
            <v>0</v>
          </cell>
        </row>
        <row r="6982">
          <cell r="A6982" t="str">
            <v>62246471630ZZZZZZZ11</v>
          </cell>
          <cell r="F6982">
            <v>0</v>
          </cell>
        </row>
        <row r="6983">
          <cell r="A6983" t="str">
            <v>62246471640ZZZZZZZ11</v>
          </cell>
          <cell r="F6983">
            <v>0</v>
          </cell>
        </row>
        <row r="6984">
          <cell r="A6984" t="str">
            <v>62246471650ZZZZZZZ11</v>
          </cell>
          <cell r="F6984">
            <v>0</v>
          </cell>
        </row>
        <row r="6985">
          <cell r="A6985" t="str">
            <v>62246471710ZZZZZZZ11</v>
          </cell>
          <cell r="F6985">
            <v>0</v>
          </cell>
        </row>
        <row r="6986">
          <cell r="A6986" t="str">
            <v>62246471720ZZZZZZZ11</v>
          </cell>
          <cell r="F6986">
            <v>0</v>
          </cell>
        </row>
        <row r="6987">
          <cell r="A6987" t="str">
            <v>62246471730ZZZZZZZ11</v>
          </cell>
          <cell r="F6987">
            <v>0</v>
          </cell>
        </row>
        <row r="6988">
          <cell r="A6988" t="str">
            <v>62246471740ZZZZZZZ11</v>
          </cell>
          <cell r="F6988">
            <v>0</v>
          </cell>
        </row>
        <row r="6989">
          <cell r="A6989" t="str">
            <v>62246680010ZZZZZZZ11</v>
          </cell>
          <cell r="F6989">
            <v>0</v>
          </cell>
        </row>
        <row r="6990">
          <cell r="A6990" t="str">
            <v>62246680020ZZZZZZZ11</v>
          </cell>
          <cell r="F6990">
            <v>0</v>
          </cell>
        </row>
        <row r="6991">
          <cell r="A6991" t="str">
            <v>62246680030ZZZZZZZ11</v>
          </cell>
          <cell r="F6991">
            <v>0</v>
          </cell>
        </row>
        <row r="6992">
          <cell r="A6992" t="str">
            <v>62246680040ZZZZZZZ11</v>
          </cell>
          <cell r="F6992">
            <v>0</v>
          </cell>
        </row>
        <row r="6993">
          <cell r="A6993" t="str">
            <v>62246680050ZZZZZZZ11</v>
          </cell>
          <cell r="F6993">
            <v>0</v>
          </cell>
        </row>
        <row r="6994">
          <cell r="A6994" t="str">
            <v>62246680060ZZZZZZZ11</v>
          </cell>
          <cell r="F6994">
            <v>0</v>
          </cell>
        </row>
        <row r="6995">
          <cell r="A6995" t="str">
            <v>62246680070ZZZZZZZ11</v>
          </cell>
          <cell r="F6995">
            <v>0</v>
          </cell>
        </row>
        <row r="6996">
          <cell r="A6996" t="str">
            <v>62246680080ZZZZZZZ11</v>
          </cell>
          <cell r="F6996">
            <v>0</v>
          </cell>
        </row>
        <row r="6997">
          <cell r="A6997" t="str">
            <v>62246680090ZZZZZZZ11</v>
          </cell>
          <cell r="F6997">
            <v>0</v>
          </cell>
        </row>
        <row r="6998">
          <cell r="A6998" t="str">
            <v>62246680100ZZZZZZZ11</v>
          </cell>
          <cell r="F6998">
            <v>0</v>
          </cell>
        </row>
        <row r="6999">
          <cell r="A6999" t="str">
            <v>62248100010ZZZZZZZ11</v>
          </cell>
          <cell r="F6999">
            <v>-4937108.92</v>
          </cell>
        </row>
        <row r="7000">
          <cell r="A7000" t="str">
            <v>62248100020ZZZZZZZ11</v>
          </cell>
          <cell r="F7000">
            <v>0</v>
          </cell>
        </row>
        <row r="7001">
          <cell r="A7001" t="str">
            <v>62248100030ZZZZZZZ11</v>
          </cell>
          <cell r="F7001">
            <v>0</v>
          </cell>
        </row>
        <row r="7002">
          <cell r="A7002" t="str">
            <v>62248100040ZZZZZZZ11</v>
          </cell>
          <cell r="F7002">
            <v>-302489.28999999998</v>
          </cell>
        </row>
        <row r="7003">
          <cell r="A7003" t="str">
            <v>62248100050ZZZZZZZ11</v>
          </cell>
          <cell r="F7003">
            <v>0</v>
          </cell>
        </row>
        <row r="7004">
          <cell r="A7004" t="str">
            <v>62248100060ZZZZZZZ11</v>
          </cell>
          <cell r="F7004">
            <v>0</v>
          </cell>
        </row>
        <row r="7005">
          <cell r="A7005" t="str">
            <v>6231211001026MRCZZ11</v>
          </cell>
          <cell r="F7005">
            <v>1009464.01</v>
          </cell>
        </row>
        <row r="7006">
          <cell r="A7006" t="str">
            <v>6231211022026MRCZZ11</v>
          </cell>
          <cell r="F7006">
            <v>8750</v>
          </cell>
        </row>
        <row r="7007">
          <cell r="A7007" t="str">
            <v>6231211026026MRCZZ11</v>
          </cell>
          <cell r="F7007">
            <v>10228.44</v>
          </cell>
        </row>
        <row r="7008">
          <cell r="A7008" t="str">
            <v>6231211034026MRCZZ11</v>
          </cell>
          <cell r="F7008">
            <v>349115.46</v>
          </cell>
        </row>
        <row r="7009">
          <cell r="A7009" t="str">
            <v>6231211044026MRCZZ11</v>
          </cell>
          <cell r="F7009">
            <v>29004.33</v>
          </cell>
        </row>
        <row r="7010">
          <cell r="A7010" t="str">
            <v>6231211046026MRCZZ11</v>
          </cell>
          <cell r="F7010">
            <v>103147.95</v>
          </cell>
        </row>
        <row r="7011">
          <cell r="A7011" t="str">
            <v>6231211050026MRCZZ11</v>
          </cell>
          <cell r="F7011">
            <v>0</v>
          </cell>
        </row>
        <row r="7012">
          <cell r="A7012" t="str">
            <v>6231213001026MRCZZ11</v>
          </cell>
          <cell r="F7012">
            <v>218.75</v>
          </cell>
        </row>
        <row r="7013">
          <cell r="A7013" t="str">
            <v>6231213020026MRCZZ11</v>
          </cell>
          <cell r="F7013">
            <v>77224.179999999993</v>
          </cell>
        </row>
        <row r="7014">
          <cell r="A7014" t="str">
            <v>6231213030026MRCZZ11</v>
          </cell>
          <cell r="F7014">
            <v>181958</v>
          </cell>
        </row>
        <row r="7015">
          <cell r="A7015" t="str">
            <v>6231213040026MRCZZ11</v>
          </cell>
          <cell r="F7015">
            <v>3718</v>
          </cell>
        </row>
        <row r="7016">
          <cell r="A7016" t="str">
            <v>6231227244026MRCZZ11</v>
          </cell>
          <cell r="F7016">
            <v>0</v>
          </cell>
        </row>
        <row r="7017">
          <cell r="A7017" t="str">
            <v>6231230178026MRCZZ11</v>
          </cell>
          <cell r="F7017">
            <v>0</v>
          </cell>
        </row>
        <row r="7018">
          <cell r="A7018" t="str">
            <v>6231230541026MRCZZ11</v>
          </cell>
          <cell r="F7018">
            <v>14597.06</v>
          </cell>
        </row>
        <row r="7019">
          <cell r="A7019" t="str">
            <v>6231230576026MRCZZ11</v>
          </cell>
          <cell r="F7019">
            <v>2585.04</v>
          </cell>
        </row>
        <row r="7020">
          <cell r="A7020" t="str">
            <v>6231230577026MRCZZ11</v>
          </cell>
          <cell r="F7020">
            <v>244</v>
          </cell>
        </row>
        <row r="7021">
          <cell r="A7021" t="str">
            <v>6231230580026MRCZZ11</v>
          </cell>
          <cell r="F7021">
            <v>0</v>
          </cell>
        </row>
        <row r="7022">
          <cell r="A7022" t="str">
            <v>6231230581026MRCZZ11</v>
          </cell>
          <cell r="F7022">
            <v>892</v>
          </cell>
        </row>
        <row r="7023">
          <cell r="A7023" t="str">
            <v>6231230583026MRCZZ11</v>
          </cell>
          <cell r="F7023">
            <v>9774.31</v>
          </cell>
        </row>
        <row r="7024">
          <cell r="A7024" t="str">
            <v>6231232360026MRCZZ11</v>
          </cell>
          <cell r="F7024">
            <v>0</v>
          </cell>
        </row>
        <row r="7025">
          <cell r="A7025" t="str">
            <v>6231272880026MRCZZ11</v>
          </cell>
          <cell r="F7025">
            <v>0</v>
          </cell>
        </row>
        <row r="7026">
          <cell r="A7026" t="str">
            <v>6231320280026MRCZZ11</v>
          </cell>
          <cell r="F7026">
            <v>0</v>
          </cell>
        </row>
        <row r="7027">
          <cell r="A7027" t="str">
            <v>6231320285026MRCZZ11</v>
          </cell>
          <cell r="F7027">
            <v>0</v>
          </cell>
        </row>
        <row r="7028">
          <cell r="A7028" t="str">
            <v>6231350110026MRCZZ11</v>
          </cell>
          <cell r="F7028">
            <v>0</v>
          </cell>
        </row>
        <row r="7029">
          <cell r="A7029" t="str">
            <v>6231360110026MRCZZ11</v>
          </cell>
          <cell r="F7029">
            <v>0</v>
          </cell>
        </row>
        <row r="7030">
          <cell r="A7030" t="str">
            <v>6231395023026MRC1L11</v>
          </cell>
          <cell r="F7030">
            <v>0</v>
          </cell>
        </row>
        <row r="7031">
          <cell r="A7031" t="str">
            <v>6231395049026MRC2A11</v>
          </cell>
          <cell r="F7031">
            <v>25248.27</v>
          </cell>
        </row>
        <row r="7032">
          <cell r="A7032" t="str">
            <v>62313996050ZZZZZZZ11</v>
          </cell>
          <cell r="F7032">
            <v>-1669363.43</v>
          </cell>
        </row>
        <row r="7033">
          <cell r="A7033" t="str">
            <v>62313996100ZZZZZZZ11</v>
          </cell>
          <cell r="F7033">
            <v>0</v>
          </cell>
        </row>
        <row r="7034">
          <cell r="A7034" t="str">
            <v>62316473510ZZZZZZZ11</v>
          </cell>
          <cell r="F7034">
            <v>0</v>
          </cell>
        </row>
        <row r="7035">
          <cell r="A7035" t="str">
            <v>6231647352081QH5ZZ40</v>
          </cell>
          <cell r="F7035">
            <v>269573.34999999998</v>
          </cell>
        </row>
        <row r="7036">
          <cell r="A7036" t="str">
            <v>6231647352081QV1ZZ30</v>
          </cell>
          <cell r="F7036">
            <v>0</v>
          </cell>
        </row>
        <row r="7037">
          <cell r="A7037" t="str">
            <v>6231647352081QV3ZZ20</v>
          </cell>
          <cell r="F7037">
            <v>0</v>
          </cell>
        </row>
        <row r="7038">
          <cell r="A7038" t="str">
            <v>62316473530ZZZZZZZ11</v>
          </cell>
          <cell r="F7038">
            <v>0</v>
          </cell>
        </row>
        <row r="7039">
          <cell r="A7039" t="str">
            <v>62316473540ZZZZZZZ11</v>
          </cell>
          <cell r="F7039">
            <v>0</v>
          </cell>
        </row>
        <row r="7040">
          <cell r="A7040" t="str">
            <v>62316473550ZZZZZZZ11</v>
          </cell>
          <cell r="F7040">
            <v>0</v>
          </cell>
        </row>
        <row r="7041">
          <cell r="A7041" t="str">
            <v>62316473560ZZZZZZZ11</v>
          </cell>
          <cell r="F7041">
            <v>0</v>
          </cell>
        </row>
        <row r="7042">
          <cell r="A7042" t="str">
            <v>62316473570ZZZZZZZ11</v>
          </cell>
          <cell r="F7042">
            <v>0</v>
          </cell>
        </row>
        <row r="7043">
          <cell r="A7043" t="str">
            <v>62316473580ZZZZZZZ11</v>
          </cell>
          <cell r="F7043">
            <v>-269573.34999999998</v>
          </cell>
        </row>
        <row r="7044">
          <cell r="A7044" t="str">
            <v>62316473610ZZZZZZZ11</v>
          </cell>
          <cell r="F7044">
            <v>0</v>
          </cell>
        </row>
        <row r="7045">
          <cell r="A7045" t="str">
            <v>62316473620ZZZZZZZ11</v>
          </cell>
          <cell r="F7045">
            <v>0</v>
          </cell>
        </row>
        <row r="7046">
          <cell r="A7046" t="str">
            <v>62316473630ZZZZZZZ11</v>
          </cell>
          <cell r="F7046">
            <v>0</v>
          </cell>
        </row>
        <row r="7047">
          <cell r="A7047" t="str">
            <v>62316473640ZZZZZZZ11</v>
          </cell>
          <cell r="F7047">
            <v>0</v>
          </cell>
        </row>
        <row r="7048">
          <cell r="A7048" t="str">
            <v>62316473650ZZZZZZZ11</v>
          </cell>
          <cell r="F7048">
            <v>0</v>
          </cell>
        </row>
        <row r="7049">
          <cell r="A7049" t="str">
            <v>62316473710ZZZZZZZ11</v>
          </cell>
          <cell r="F7049">
            <v>0</v>
          </cell>
        </row>
        <row r="7050">
          <cell r="A7050" t="str">
            <v>62316473720ZZZZZZZ11</v>
          </cell>
          <cell r="F7050">
            <v>0</v>
          </cell>
        </row>
        <row r="7051">
          <cell r="A7051" t="str">
            <v>62316473730ZZZZZZZ11</v>
          </cell>
          <cell r="F7051">
            <v>0</v>
          </cell>
        </row>
        <row r="7052">
          <cell r="A7052" t="str">
            <v>62316473740ZZZZZZZ11</v>
          </cell>
          <cell r="F7052">
            <v>0</v>
          </cell>
        </row>
        <row r="7053">
          <cell r="A7053" t="str">
            <v>62316680010ZZZZZZZ11</v>
          </cell>
          <cell r="F7053">
            <v>0</v>
          </cell>
        </row>
        <row r="7054">
          <cell r="A7054" t="str">
            <v>62316680020ZZZZZZZ11</v>
          </cell>
          <cell r="F7054">
            <v>0</v>
          </cell>
        </row>
        <row r="7055">
          <cell r="A7055" t="str">
            <v>62316680030ZZZZZZZ11</v>
          </cell>
          <cell r="F7055">
            <v>0</v>
          </cell>
        </row>
        <row r="7056">
          <cell r="A7056" t="str">
            <v>62316680040ZZZZZZZ11</v>
          </cell>
          <cell r="F7056">
            <v>0</v>
          </cell>
        </row>
        <row r="7057">
          <cell r="A7057" t="str">
            <v>62316680050ZZZZZZZ11</v>
          </cell>
          <cell r="F7057">
            <v>0</v>
          </cell>
        </row>
        <row r="7058">
          <cell r="A7058" t="str">
            <v>62316680060ZZZZZZZ11</v>
          </cell>
          <cell r="F7058">
            <v>0</v>
          </cell>
        </row>
        <row r="7059">
          <cell r="A7059" t="str">
            <v>62316680070ZZZZZZZ11</v>
          </cell>
          <cell r="F7059">
            <v>0</v>
          </cell>
        </row>
        <row r="7060">
          <cell r="A7060" t="str">
            <v>62316680080ZZZZZZZ11</v>
          </cell>
          <cell r="F7060">
            <v>0</v>
          </cell>
        </row>
        <row r="7061">
          <cell r="A7061" t="str">
            <v>62316680090ZZZZZZZ11</v>
          </cell>
          <cell r="F7061">
            <v>0</v>
          </cell>
        </row>
        <row r="7062">
          <cell r="A7062" t="str">
            <v>62316680100ZZZZZZZ11</v>
          </cell>
          <cell r="F7062">
            <v>0</v>
          </cell>
        </row>
        <row r="7063">
          <cell r="A7063" t="str">
            <v>62318100010ZZZZZZZ11</v>
          </cell>
          <cell r="F7063">
            <v>2418271.09</v>
          </cell>
        </row>
        <row r="7064">
          <cell r="A7064" t="str">
            <v>62318100020ZZZZZZZ11</v>
          </cell>
          <cell r="F7064">
            <v>0</v>
          </cell>
        </row>
        <row r="7065">
          <cell r="A7065" t="str">
            <v>62318100030ZZZZZZZ11</v>
          </cell>
          <cell r="F7065">
            <v>0</v>
          </cell>
        </row>
        <row r="7066">
          <cell r="A7066" t="str">
            <v>62318100040ZZZZZZZ11</v>
          </cell>
          <cell r="F7066">
            <v>1669363.43</v>
          </cell>
        </row>
        <row r="7067">
          <cell r="A7067" t="str">
            <v>62318100050ZZZZZZZ11</v>
          </cell>
          <cell r="F7067">
            <v>0</v>
          </cell>
        </row>
        <row r="7068">
          <cell r="A7068" t="str">
            <v>62318100060ZZZZZZZ11</v>
          </cell>
          <cell r="F7068">
            <v>0</v>
          </cell>
        </row>
        <row r="7069">
          <cell r="A7069" t="str">
            <v>6232272840026MRCZZ11</v>
          </cell>
          <cell r="F7069">
            <v>0</v>
          </cell>
        </row>
        <row r="7070">
          <cell r="A7070" t="str">
            <v>6232320250026MRCZZ11</v>
          </cell>
          <cell r="F7070">
            <v>0</v>
          </cell>
        </row>
        <row r="7071">
          <cell r="A7071" t="str">
            <v>6232320255026MRCZZ11</v>
          </cell>
          <cell r="F7071">
            <v>0</v>
          </cell>
        </row>
        <row r="7072">
          <cell r="A7072" t="str">
            <v>6232350110026MRCZZ11</v>
          </cell>
          <cell r="F7072">
            <v>0</v>
          </cell>
        </row>
        <row r="7073">
          <cell r="A7073" t="str">
            <v>6232360110026MRCZZ11</v>
          </cell>
          <cell r="F7073">
            <v>0</v>
          </cell>
        </row>
        <row r="7074">
          <cell r="A7074" t="str">
            <v>6232395023026MRC1L11</v>
          </cell>
          <cell r="F7074">
            <v>0</v>
          </cell>
        </row>
        <row r="7075">
          <cell r="A7075" t="str">
            <v>62323996050ZZZZZZZ11</v>
          </cell>
          <cell r="F7075">
            <v>0</v>
          </cell>
        </row>
        <row r="7076">
          <cell r="A7076" t="str">
            <v>62323996100ZZZZZZZ11</v>
          </cell>
          <cell r="F7076">
            <v>0</v>
          </cell>
        </row>
        <row r="7077">
          <cell r="A7077" t="str">
            <v>62326471410ZZZZZZZ11</v>
          </cell>
          <cell r="F7077">
            <v>0</v>
          </cell>
        </row>
        <row r="7078">
          <cell r="A7078" t="str">
            <v>6232647142026Q03ZZ11</v>
          </cell>
          <cell r="F7078">
            <v>0</v>
          </cell>
        </row>
        <row r="7079">
          <cell r="A7079" t="str">
            <v>62326471420CFQ03ZZ11</v>
          </cell>
          <cell r="F7079">
            <v>0</v>
          </cell>
        </row>
        <row r="7080">
          <cell r="A7080" t="str">
            <v>62326471430ZZZZZZZ11</v>
          </cell>
          <cell r="F7080">
            <v>0</v>
          </cell>
        </row>
        <row r="7081">
          <cell r="A7081" t="str">
            <v>62326471440ZZZZZZZ11</v>
          </cell>
          <cell r="F7081">
            <v>0</v>
          </cell>
        </row>
        <row r="7082">
          <cell r="A7082" t="str">
            <v>62326471450ZZZZZZZ11</v>
          </cell>
          <cell r="F7082">
            <v>0</v>
          </cell>
        </row>
        <row r="7083">
          <cell r="A7083" t="str">
            <v>62326471460ZZZZZZZ11</v>
          </cell>
          <cell r="F7083">
            <v>0</v>
          </cell>
        </row>
        <row r="7084">
          <cell r="A7084" t="str">
            <v>62326471470ZZZZZZZ11</v>
          </cell>
          <cell r="F7084">
            <v>0</v>
          </cell>
        </row>
        <row r="7085">
          <cell r="A7085" t="str">
            <v>62326471480ZZZZZZZ11</v>
          </cell>
          <cell r="F7085">
            <v>0</v>
          </cell>
        </row>
        <row r="7086">
          <cell r="A7086" t="str">
            <v>62326471610ZZZZZZZ11</v>
          </cell>
          <cell r="F7086">
            <v>0</v>
          </cell>
        </row>
        <row r="7087">
          <cell r="A7087" t="str">
            <v>62326471620ZZZZZZZ11</v>
          </cell>
          <cell r="F7087">
            <v>0</v>
          </cell>
        </row>
        <row r="7088">
          <cell r="A7088" t="str">
            <v>62326471630ZZZZZZZ11</v>
          </cell>
          <cell r="F7088">
            <v>0</v>
          </cell>
        </row>
        <row r="7089">
          <cell r="A7089" t="str">
            <v>62326471640ZZZZZZZ11</v>
          </cell>
          <cell r="F7089">
            <v>0</v>
          </cell>
        </row>
        <row r="7090">
          <cell r="A7090" t="str">
            <v>62326471650ZZZZZZZ11</v>
          </cell>
          <cell r="F7090">
            <v>0</v>
          </cell>
        </row>
        <row r="7091">
          <cell r="A7091" t="str">
            <v>62326471710ZZZZZZZ11</v>
          </cell>
          <cell r="F7091">
            <v>0</v>
          </cell>
        </row>
        <row r="7092">
          <cell r="A7092" t="str">
            <v>62326471720ZZZZZZZ11</v>
          </cell>
          <cell r="F7092">
            <v>0</v>
          </cell>
        </row>
        <row r="7093">
          <cell r="A7093" t="str">
            <v>62326471730ZZZZZZZ11</v>
          </cell>
          <cell r="F7093">
            <v>0</v>
          </cell>
        </row>
        <row r="7094">
          <cell r="A7094" t="str">
            <v>62326471740ZZZZZZZ11</v>
          </cell>
          <cell r="F7094">
            <v>0</v>
          </cell>
        </row>
        <row r="7095">
          <cell r="A7095" t="str">
            <v>62326680010ZZZZZZZ11</v>
          </cell>
          <cell r="F7095">
            <v>0</v>
          </cell>
        </row>
        <row r="7096">
          <cell r="A7096" t="str">
            <v>62326680020ZZZZZZZ11</v>
          </cell>
          <cell r="F7096">
            <v>0</v>
          </cell>
        </row>
        <row r="7097">
          <cell r="A7097" t="str">
            <v>62326680030ZZZZZZZ11</v>
          </cell>
          <cell r="F7097">
            <v>0</v>
          </cell>
        </row>
        <row r="7098">
          <cell r="A7098" t="str">
            <v>62326680040ZZZZZZZ11</v>
          </cell>
          <cell r="F7098">
            <v>0</v>
          </cell>
        </row>
        <row r="7099">
          <cell r="A7099" t="str">
            <v>62326680050ZZZZZZZ11</v>
          </cell>
          <cell r="F7099">
            <v>0</v>
          </cell>
        </row>
        <row r="7100">
          <cell r="A7100" t="str">
            <v>62326680060ZZZZZZZ11</v>
          </cell>
          <cell r="F7100">
            <v>0</v>
          </cell>
        </row>
        <row r="7101">
          <cell r="A7101" t="str">
            <v>62326680070ZZZZZZZ11</v>
          </cell>
          <cell r="F7101">
            <v>0</v>
          </cell>
        </row>
        <row r="7102">
          <cell r="A7102" t="str">
            <v>62326680080ZZZZZZZ11</v>
          </cell>
          <cell r="F7102">
            <v>0</v>
          </cell>
        </row>
        <row r="7103">
          <cell r="A7103" t="str">
            <v>62326680090ZZZZZZZ11</v>
          </cell>
          <cell r="F7103">
            <v>0</v>
          </cell>
        </row>
        <row r="7104">
          <cell r="A7104" t="str">
            <v>62326680100ZZZZZZZ11</v>
          </cell>
          <cell r="F7104">
            <v>0</v>
          </cell>
        </row>
        <row r="7105">
          <cell r="A7105" t="str">
            <v>62328100010ZZZZZZZ11</v>
          </cell>
          <cell r="F7105">
            <v>0</v>
          </cell>
        </row>
        <row r="7106">
          <cell r="A7106" t="str">
            <v>62328100020ZZZZZZZ11</v>
          </cell>
          <cell r="F7106">
            <v>0</v>
          </cell>
        </row>
        <row r="7107">
          <cell r="A7107" t="str">
            <v>62328100030ZZZZZZZ11</v>
          </cell>
          <cell r="F7107">
            <v>0</v>
          </cell>
        </row>
        <row r="7108">
          <cell r="A7108" t="str">
            <v>62328100040ZZZZZZZ11</v>
          </cell>
          <cell r="F7108">
            <v>0</v>
          </cell>
        </row>
        <row r="7109">
          <cell r="A7109" t="str">
            <v>62328100050ZZZZZZZ11</v>
          </cell>
          <cell r="F7109">
            <v>0</v>
          </cell>
        </row>
        <row r="7110">
          <cell r="A7110" t="str">
            <v>62328100060ZZZZZZZ11</v>
          </cell>
          <cell r="F7110">
            <v>0</v>
          </cell>
        </row>
        <row r="7111">
          <cell r="A7111" t="str">
            <v>6233211001026MRCZZ11</v>
          </cell>
          <cell r="F7111">
            <v>669252</v>
          </cell>
        </row>
        <row r="7112">
          <cell r="A7112" t="str">
            <v>6233211022026MRCZZ11</v>
          </cell>
          <cell r="F7112">
            <v>8400</v>
          </cell>
        </row>
        <row r="7113">
          <cell r="A7113" t="str">
            <v>6233211026026MRCZZ11</v>
          </cell>
          <cell r="F7113">
            <v>10228.44</v>
          </cell>
        </row>
        <row r="7114">
          <cell r="A7114" t="str">
            <v>6233211034026MRCZZ11</v>
          </cell>
          <cell r="F7114">
            <v>226095.15</v>
          </cell>
        </row>
        <row r="7115">
          <cell r="A7115" t="str">
            <v>6233211044026MRCZZ11</v>
          </cell>
          <cell r="F7115">
            <v>0.01</v>
          </cell>
        </row>
        <row r="7116">
          <cell r="A7116" t="str">
            <v>6233211046026MRCZZ11</v>
          </cell>
          <cell r="F7116">
            <v>55771</v>
          </cell>
        </row>
        <row r="7117">
          <cell r="A7117" t="str">
            <v>6233211050026MRCZZ11</v>
          </cell>
          <cell r="F7117">
            <v>6235.09</v>
          </cell>
        </row>
        <row r="7118">
          <cell r="A7118" t="str">
            <v>6233213001026MRCZZ11</v>
          </cell>
          <cell r="F7118">
            <v>104.99</v>
          </cell>
        </row>
        <row r="7119">
          <cell r="A7119" t="str">
            <v>6233213010026MRCZZ11</v>
          </cell>
          <cell r="F7119">
            <v>11711.9</v>
          </cell>
        </row>
        <row r="7120">
          <cell r="A7120" t="str">
            <v>6233213020026MRCZZ11</v>
          </cell>
          <cell r="F7120">
            <v>34063.199999999997</v>
          </cell>
        </row>
        <row r="7121">
          <cell r="A7121" t="str">
            <v>6233213030026MRCZZ11</v>
          </cell>
          <cell r="F7121">
            <v>120933.84</v>
          </cell>
        </row>
        <row r="7122">
          <cell r="A7122" t="str">
            <v>6233213040026MRCZZ11</v>
          </cell>
          <cell r="F7122">
            <v>1784.65</v>
          </cell>
        </row>
        <row r="7123">
          <cell r="A7123" t="str">
            <v>6233227037026414ZZ11</v>
          </cell>
          <cell r="F7123">
            <v>0</v>
          </cell>
        </row>
        <row r="7124">
          <cell r="A7124" t="str">
            <v>6233227256026MRCZZ11</v>
          </cell>
          <cell r="F7124">
            <v>0</v>
          </cell>
        </row>
        <row r="7125">
          <cell r="A7125" t="str">
            <v>6233230178026MRCZZ11</v>
          </cell>
          <cell r="F7125">
            <v>0</v>
          </cell>
        </row>
        <row r="7126">
          <cell r="A7126" t="str">
            <v>6233230541026MRCZZ11</v>
          </cell>
          <cell r="F7126">
            <v>9062.65</v>
          </cell>
        </row>
        <row r="7127">
          <cell r="A7127" t="str">
            <v>6233230576026MRCZZ11</v>
          </cell>
          <cell r="F7127">
            <v>0</v>
          </cell>
        </row>
        <row r="7128">
          <cell r="A7128" t="str">
            <v>6233230577026MRCZZ11</v>
          </cell>
          <cell r="F7128">
            <v>0</v>
          </cell>
        </row>
        <row r="7129">
          <cell r="A7129" t="str">
            <v>6233230580026MRCZZ11</v>
          </cell>
          <cell r="F7129">
            <v>0</v>
          </cell>
        </row>
        <row r="7130">
          <cell r="A7130" t="str">
            <v>6233230583026MRCZZ11</v>
          </cell>
          <cell r="F7130">
            <v>0</v>
          </cell>
        </row>
        <row r="7131">
          <cell r="A7131" t="str">
            <v>6233232360026MRCZZ11</v>
          </cell>
          <cell r="F7131">
            <v>0</v>
          </cell>
        </row>
        <row r="7132">
          <cell r="A7132" t="str">
            <v>6233395023026MRC1L11</v>
          </cell>
          <cell r="F7132">
            <v>0</v>
          </cell>
        </row>
        <row r="7133">
          <cell r="A7133" t="str">
            <v>62333996050ZZZZZZZ11</v>
          </cell>
          <cell r="F7133">
            <v>-1061857.51</v>
          </cell>
        </row>
        <row r="7134">
          <cell r="A7134" t="str">
            <v>62333996100ZZZZZZZ11</v>
          </cell>
          <cell r="F7134">
            <v>0</v>
          </cell>
        </row>
        <row r="7135">
          <cell r="A7135" t="str">
            <v>62338100010ZZZZZZZ11</v>
          </cell>
          <cell r="F7135">
            <v>1081951.44</v>
          </cell>
        </row>
        <row r="7136">
          <cell r="A7136" t="str">
            <v>62338100020ZZZZZZZ11</v>
          </cell>
          <cell r="F7136">
            <v>0</v>
          </cell>
        </row>
        <row r="7137">
          <cell r="A7137" t="str">
            <v>62338100030ZZZZZZZ11</v>
          </cell>
          <cell r="F7137">
            <v>0</v>
          </cell>
        </row>
        <row r="7138">
          <cell r="A7138" t="str">
            <v>62338100040ZZZZZZZ11</v>
          </cell>
          <cell r="F7138">
            <v>1061857.51</v>
          </cell>
        </row>
        <row r="7139">
          <cell r="A7139" t="str">
            <v>62338100050ZZZZZZZ11</v>
          </cell>
          <cell r="F7139">
            <v>0</v>
          </cell>
        </row>
        <row r="7140">
          <cell r="A7140" t="str">
            <v>62338100060ZZZZZZZ11</v>
          </cell>
          <cell r="F7140">
            <v>0</v>
          </cell>
        </row>
        <row r="7141">
          <cell r="A7141" t="str">
            <v>6241211001026MRCZZ11</v>
          </cell>
          <cell r="F7141">
            <v>2125355.44</v>
          </cell>
        </row>
        <row r="7142">
          <cell r="A7142" t="str">
            <v>6241211010026MRCZZ11</v>
          </cell>
          <cell r="F7142">
            <v>0</v>
          </cell>
        </row>
        <row r="7143">
          <cell r="A7143" t="str">
            <v>6241211022026MRCZZ11</v>
          </cell>
          <cell r="F7143">
            <v>12300</v>
          </cell>
        </row>
        <row r="7144">
          <cell r="A7144" t="str">
            <v>6241211026026MRCZZ11</v>
          </cell>
          <cell r="F7144">
            <v>852.37</v>
          </cell>
        </row>
        <row r="7145">
          <cell r="A7145" t="str">
            <v>6241211034026MRCZZ11</v>
          </cell>
          <cell r="F7145">
            <v>137317.25</v>
          </cell>
        </row>
        <row r="7146">
          <cell r="A7146" t="str">
            <v>6241211044026MRCZZ11</v>
          </cell>
          <cell r="F7146">
            <v>87991.26</v>
          </cell>
        </row>
        <row r="7147">
          <cell r="A7147" t="str">
            <v>6241211046026MRCZZ11</v>
          </cell>
          <cell r="F7147">
            <v>86093</v>
          </cell>
        </row>
        <row r="7148">
          <cell r="A7148" t="str">
            <v>6241213001026MRCZZ11</v>
          </cell>
          <cell r="F7148">
            <v>428.74</v>
          </cell>
        </row>
        <row r="7149">
          <cell r="A7149" t="str">
            <v>6241213010026MRCZZ11</v>
          </cell>
          <cell r="F7149">
            <v>3163</v>
          </cell>
        </row>
        <row r="7150">
          <cell r="A7150" t="str">
            <v>6241213020026MRCZZ11</v>
          </cell>
          <cell r="F7150">
            <v>77728.55</v>
          </cell>
        </row>
        <row r="7151">
          <cell r="A7151" t="str">
            <v>6241213030026MRCZZ11</v>
          </cell>
          <cell r="F7151">
            <v>247045.93</v>
          </cell>
        </row>
        <row r="7152">
          <cell r="A7152" t="str">
            <v>6241213040026MRCZZ11</v>
          </cell>
          <cell r="F7152">
            <v>7287.29</v>
          </cell>
        </row>
        <row r="7153">
          <cell r="A7153" t="str">
            <v>6241226060G26MRCZZ11</v>
          </cell>
          <cell r="F7153">
            <v>0</v>
          </cell>
        </row>
        <row r="7154">
          <cell r="A7154" t="str">
            <v>6241227037026414ZZ11</v>
          </cell>
          <cell r="F7154">
            <v>0</v>
          </cell>
        </row>
        <row r="7155">
          <cell r="A7155" t="str">
            <v>6241227254026MRCZZ11</v>
          </cell>
          <cell r="F7155">
            <v>0</v>
          </cell>
        </row>
        <row r="7156">
          <cell r="A7156" t="str">
            <v>6241230012026MRCZZ11</v>
          </cell>
          <cell r="F7156">
            <v>0</v>
          </cell>
        </row>
        <row r="7157">
          <cell r="A7157" t="str">
            <v>6241230178026MRCZZ11</v>
          </cell>
          <cell r="F7157">
            <v>472592.59</v>
          </cell>
        </row>
        <row r="7158">
          <cell r="A7158" t="str">
            <v>6241230541026MRCZZ11</v>
          </cell>
          <cell r="F7158">
            <v>23737.95</v>
          </cell>
        </row>
        <row r="7159">
          <cell r="A7159" t="str">
            <v>6241230576026MRCZZ11</v>
          </cell>
          <cell r="F7159">
            <v>16458.77</v>
          </cell>
        </row>
        <row r="7160">
          <cell r="A7160" t="str">
            <v>6241230577026MRCZZ11</v>
          </cell>
          <cell r="F7160">
            <v>4424.91</v>
          </cell>
        </row>
        <row r="7161">
          <cell r="A7161" t="str">
            <v>6241230580026MRCZZ11</v>
          </cell>
          <cell r="F7161">
            <v>2448.56</v>
          </cell>
        </row>
        <row r="7162">
          <cell r="A7162" t="str">
            <v>6241230581026MRCZZ11</v>
          </cell>
          <cell r="F7162">
            <v>5825.85</v>
          </cell>
        </row>
        <row r="7163">
          <cell r="A7163" t="str">
            <v>6241230583026MRCZZ11</v>
          </cell>
          <cell r="F7163">
            <v>14769.94</v>
          </cell>
        </row>
        <row r="7164">
          <cell r="A7164" t="str">
            <v>6241232360026MRCZZ11</v>
          </cell>
          <cell r="F7164">
            <v>2698.94</v>
          </cell>
        </row>
        <row r="7165">
          <cell r="A7165" t="str">
            <v>6241272242026MRCZZ11</v>
          </cell>
          <cell r="F7165">
            <v>0</v>
          </cell>
        </row>
        <row r="7166">
          <cell r="A7166" t="str">
            <v>6241272243026MRCZZ11</v>
          </cell>
          <cell r="F7166">
            <v>0</v>
          </cell>
        </row>
        <row r="7167">
          <cell r="A7167" t="str">
            <v>6241272244026MRCZZ11</v>
          </cell>
          <cell r="F7167">
            <v>0</v>
          </cell>
        </row>
        <row r="7168">
          <cell r="A7168" t="str">
            <v>6241272245026MRCZZ11</v>
          </cell>
          <cell r="F7168">
            <v>0</v>
          </cell>
        </row>
        <row r="7169">
          <cell r="A7169" t="str">
            <v>6241272246026MRCZZ11</v>
          </cell>
          <cell r="F7169">
            <v>0</v>
          </cell>
        </row>
        <row r="7170">
          <cell r="A7170" t="str">
            <v>6241272247026MRCZZ11</v>
          </cell>
          <cell r="F7170">
            <v>0</v>
          </cell>
        </row>
        <row r="7171">
          <cell r="A7171" t="str">
            <v>6241272248026MRCZZ11</v>
          </cell>
          <cell r="F7171">
            <v>0</v>
          </cell>
        </row>
        <row r="7172">
          <cell r="A7172" t="str">
            <v>6241272249026MRCZZ11</v>
          </cell>
          <cell r="F7172">
            <v>0</v>
          </cell>
        </row>
        <row r="7173">
          <cell r="A7173" t="str">
            <v>6241272250026MRCZZ11</v>
          </cell>
          <cell r="F7173">
            <v>0</v>
          </cell>
        </row>
        <row r="7174">
          <cell r="A7174" t="str">
            <v>6241272360026MRCZZ11</v>
          </cell>
          <cell r="F7174">
            <v>0</v>
          </cell>
        </row>
        <row r="7175">
          <cell r="A7175" t="str">
            <v>6241272840026MRCZZ11</v>
          </cell>
          <cell r="F7175">
            <v>0</v>
          </cell>
        </row>
        <row r="7176">
          <cell r="A7176" t="str">
            <v>6241320165026MRCZZ11</v>
          </cell>
          <cell r="F7176">
            <v>0</v>
          </cell>
        </row>
        <row r="7177">
          <cell r="A7177" t="str">
            <v>6241320170026MRCZZ11</v>
          </cell>
          <cell r="F7177">
            <v>0</v>
          </cell>
        </row>
        <row r="7178">
          <cell r="A7178" t="str">
            <v>6241320250026MRCZZ11</v>
          </cell>
          <cell r="F7178">
            <v>0</v>
          </cell>
        </row>
        <row r="7179">
          <cell r="A7179" t="str">
            <v>6241320255026MRCZZ11</v>
          </cell>
          <cell r="F7179">
            <v>0</v>
          </cell>
        </row>
        <row r="7180">
          <cell r="A7180" t="str">
            <v>6241350085026MRCZZ11</v>
          </cell>
          <cell r="F7180">
            <v>0</v>
          </cell>
        </row>
        <row r="7181">
          <cell r="A7181" t="str">
            <v>6241350110026MRCZZ11</v>
          </cell>
          <cell r="F7181">
            <v>0</v>
          </cell>
        </row>
        <row r="7182">
          <cell r="A7182" t="str">
            <v>6241360085026MRCZZ11</v>
          </cell>
          <cell r="F7182">
            <v>0</v>
          </cell>
        </row>
        <row r="7183">
          <cell r="A7183" t="str">
            <v>6241360110026MRCZZ11</v>
          </cell>
          <cell r="F7183">
            <v>0</v>
          </cell>
        </row>
        <row r="7184">
          <cell r="A7184" t="str">
            <v>6241395023026MRC1L11</v>
          </cell>
          <cell r="F7184">
            <v>0</v>
          </cell>
        </row>
        <row r="7185">
          <cell r="A7185" t="str">
            <v>6241395049026MRC2A11</v>
          </cell>
          <cell r="F7185">
            <v>36590.660000000003</v>
          </cell>
        </row>
        <row r="7186">
          <cell r="A7186" t="str">
            <v>62413996050ZZZZZZZ11</v>
          </cell>
          <cell r="F7186">
            <v>-3009844.35</v>
          </cell>
        </row>
        <row r="7187">
          <cell r="A7187" t="str">
            <v>62413996100ZZZZZZZ11</v>
          </cell>
          <cell r="F7187">
            <v>0</v>
          </cell>
        </row>
        <row r="7188">
          <cell r="A7188" t="str">
            <v>62416456010ZZZZZZZ11</v>
          </cell>
          <cell r="F7188">
            <v>0</v>
          </cell>
        </row>
        <row r="7189">
          <cell r="A7189" t="str">
            <v>6241645602026QR6ZZ11</v>
          </cell>
          <cell r="F7189">
            <v>0</v>
          </cell>
        </row>
        <row r="7190">
          <cell r="A7190" t="str">
            <v>6241645602026Y19ZZ11</v>
          </cell>
          <cell r="F7190">
            <v>0</v>
          </cell>
        </row>
        <row r="7191">
          <cell r="A7191" t="str">
            <v>6241645602026Y20ZZ11</v>
          </cell>
          <cell r="F7191">
            <v>0</v>
          </cell>
        </row>
        <row r="7192">
          <cell r="A7192" t="str">
            <v>62416456020CFQR6ZZ11</v>
          </cell>
          <cell r="F7192">
            <v>0</v>
          </cell>
        </row>
        <row r="7193">
          <cell r="A7193" t="str">
            <v>62416456020CFY19ZZ11</v>
          </cell>
          <cell r="F7193">
            <v>112608.69</v>
          </cell>
        </row>
        <row r="7194">
          <cell r="A7194" t="str">
            <v>62416456020CFY20ZZ11</v>
          </cell>
          <cell r="F7194">
            <v>0</v>
          </cell>
        </row>
        <row r="7195">
          <cell r="A7195" t="str">
            <v>62416456030ZZZZZZZ11</v>
          </cell>
          <cell r="F7195">
            <v>0</v>
          </cell>
        </row>
        <row r="7196">
          <cell r="A7196" t="str">
            <v>62416456040ZZZZZZZ11</v>
          </cell>
          <cell r="F7196">
            <v>0</v>
          </cell>
        </row>
        <row r="7197">
          <cell r="A7197" t="str">
            <v>62416456050ZZZZZZZ11</v>
          </cell>
          <cell r="F7197">
            <v>0</v>
          </cell>
        </row>
        <row r="7198">
          <cell r="A7198" t="str">
            <v>62416456060ZZZZZZZ11</v>
          </cell>
          <cell r="F7198">
            <v>0</v>
          </cell>
        </row>
        <row r="7199">
          <cell r="A7199" t="str">
            <v>62416456070ZZZZZZZ11</v>
          </cell>
          <cell r="F7199">
            <v>0</v>
          </cell>
        </row>
        <row r="7200">
          <cell r="A7200" t="str">
            <v>62416456080ZZZZZZZ11</v>
          </cell>
          <cell r="F7200">
            <v>-112608.69</v>
          </cell>
        </row>
        <row r="7201">
          <cell r="A7201" t="str">
            <v>62416456210ZZZZZZZ11</v>
          </cell>
          <cell r="F7201">
            <v>0</v>
          </cell>
        </row>
        <row r="7202">
          <cell r="A7202" t="str">
            <v>62416456220ZZZZZZZ11</v>
          </cell>
          <cell r="F7202">
            <v>0</v>
          </cell>
        </row>
        <row r="7203">
          <cell r="A7203" t="str">
            <v>62416456230ZZZZZZZ11</v>
          </cell>
          <cell r="F7203">
            <v>0</v>
          </cell>
        </row>
        <row r="7204">
          <cell r="A7204" t="str">
            <v>62416456240ZZZZZZZ11</v>
          </cell>
          <cell r="F7204">
            <v>0</v>
          </cell>
        </row>
        <row r="7205">
          <cell r="A7205" t="str">
            <v>62416456250ZZZZZZZ11</v>
          </cell>
          <cell r="F7205">
            <v>0</v>
          </cell>
        </row>
        <row r="7206">
          <cell r="A7206" t="str">
            <v>62416456310ZZZZZZZ11</v>
          </cell>
          <cell r="F7206">
            <v>0</v>
          </cell>
        </row>
        <row r="7207">
          <cell r="A7207" t="str">
            <v>62416456320ZZZZZZZ11</v>
          </cell>
          <cell r="F7207">
            <v>0</v>
          </cell>
        </row>
        <row r="7208">
          <cell r="A7208" t="str">
            <v>62416456330ZZZZZZZ11</v>
          </cell>
          <cell r="F7208">
            <v>0</v>
          </cell>
        </row>
        <row r="7209">
          <cell r="A7209" t="str">
            <v>62416456340ZZZZZZZ11</v>
          </cell>
          <cell r="F7209">
            <v>0</v>
          </cell>
        </row>
        <row r="7210">
          <cell r="A7210" t="str">
            <v>62416471410ZZZZZZZ11</v>
          </cell>
          <cell r="F7210">
            <v>0</v>
          </cell>
        </row>
        <row r="7211">
          <cell r="A7211" t="str">
            <v>6241647142026Q07ZZ11</v>
          </cell>
          <cell r="F7211">
            <v>0</v>
          </cell>
        </row>
        <row r="7212">
          <cell r="A7212" t="str">
            <v>6241647142026Q09ZZ11</v>
          </cell>
          <cell r="F7212">
            <v>0</v>
          </cell>
        </row>
        <row r="7213">
          <cell r="A7213" t="str">
            <v>62416471420CFQ07ZZ11</v>
          </cell>
          <cell r="F7213">
            <v>0</v>
          </cell>
        </row>
        <row r="7214">
          <cell r="A7214" t="str">
            <v>62416471420CFQ09ZZ11</v>
          </cell>
          <cell r="F7214">
            <v>0</v>
          </cell>
        </row>
        <row r="7215">
          <cell r="A7215" t="str">
            <v>62416471430ZZZZZZZ11</v>
          </cell>
          <cell r="F7215">
            <v>0</v>
          </cell>
        </row>
        <row r="7216">
          <cell r="A7216" t="str">
            <v>62416471440ZZZZZZZ11</v>
          </cell>
          <cell r="F7216">
            <v>0</v>
          </cell>
        </row>
        <row r="7217">
          <cell r="A7217" t="str">
            <v>62416471450ZZZZZZZ11</v>
          </cell>
          <cell r="F7217">
            <v>0</v>
          </cell>
        </row>
        <row r="7218">
          <cell r="A7218" t="str">
            <v>62416471460ZZZZZZZ11</v>
          </cell>
          <cell r="F7218">
            <v>0</v>
          </cell>
        </row>
        <row r="7219">
          <cell r="A7219" t="str">
            <v>62416471470ZZZZZZZ11</v>
          </cell>
          <cell r="F7219">
            <v>0</v>
          </cell>
        </row>
        <row r="7220">
          <cell r="A7220" t="str">
            <v>62416471480ZZZZZZZ11</v>
          </cell>
          <cell r="F7220">
            <v>0</v>
          </cell>
        </row>
        <row r="7221">
          <cell r="A7221" t="str">
            <v>62416471610ZZZZZZZ11</v>
          </cell>
          <cell r="F7221">
            <v>0</v>
          </cell>
        </row>
        <row r="7222">
          <cell r="A7222" t="str">
            <v>62416471620ZZZZZZZ11</v>
          </cell>
          <cell r="F7222">
            <v>0</v>
          </cell>
        </row>
        <row r="7223">
          <cell r="A7223" t="str">
            <v>62416471630ZZZZZZZ11</v>
          </cell>
          <cell r="F7223">
            <v>0</v>
          </cell>
        </row>
        <row r="7224">
          <cell r="A7224" t="str">
            <v>62416471640ZZZZZZZ11</v>
          </cell>
          <cell r="F7224">
            <v>0</v>
          </cell>
        </row>
        <row r="7225">
          <cell r="A7225" t="str">
            <v>62416471650ZZZZZZZ11</v>
          </cell>
          <cell r="F7225">
            <v>0</v>
          </cell>
        </row>
        <row r="7226">
          <cell r="A7226" t="str">
            <v>62416471710ZZZZZZZ11</v>
          </cell>
          <cell r="F7226">
            <v>0</v>
          </cell>
        </row>
        <row r="7227">
          <cell r="A7227" t="str">
            <v>62416471720ZZZZZZZ11</v>
          </cell>
          <cell r="F7227">
            <v>0</v>
          </cell>
        </row>
        <row r="7228">
          <cell r="A7228" t="str">
            <v>62416471730ZZZZZZZ11</v>
          </cell>
          <cell r="F7228">
            <v>0</v>
          </cell>
        </row>
        <row r="7229">
          <cell r="A7229" t="str">
            <v>62416471740ZZZZZZZ11</v>
          </cell>
          <cell r="F7229">
            <v>0</v>
          </cell>
        </row>
        <row r="7230">
          <cell r="A7230" t="str">
            <v>62416680010ZZZZZZZ11</v>
          </cell>
          <cell r="F7230">
            <v>0</v>
          </cell>
        </row>
        <row r="7231">
          <cell r="A7231" t="str">
            <v>62416680020ZZZZZZZ11</v>
          </cell>
          <cell r="F7231">
            <v>0</v>
          </cell>
        </row>
        <row r="7232">
          <cell r="A7232" t="str">
            <v>62416680030ZZZZZZZ11</v>
          </cell>
          <cell r="F7232">
            <v>0</v>
          </cell>
        </row>
        <row r="7233">
          <cell r="A7233" t="str">
            <v>62416680040ZZZZZZZ11</v>
          </cell>
          <cell r="F7233">
            <v>0</v>
          </cell>
        </row>
        <row r="7234">
          <cell r="A7234" t="str">
            <v>62416680050ZZZZZZZ11</v>
          </cell>
          <cell r="F7234">
            <v>0</v>
          </cell>
        </row>
        <row r="7235">
          <cell r="A7235" t="str">
            <v>62416680060ZZZZZZZ11</v>
          </cell>
          <cell r="F7235">
            <v>0</v>
          </cell>
        </row>
        <row r="7236">
          <cell r="A7236" t="str">
            <v>62416680070ZZZZZZZ11</v>
          </cell>
          <cell r="F7236">
            <v>0</v>
          </cell>
        </row>
        <row r="7237">
          <cell r="A7237" t="str">
            <v>62416680080ZZZZZZZ11</v>
          </cell>
          <cell r="F7237">
            <v>0</v>
          </cell>
        </row>
        <row r="7238">
          <cell r="A7238" t="str">
            <v>62416680090ZZZZZZZ11</v>
          </cell>
          <cell r="F7238">
            <v>0</v>
          </cell>
        </row>
        <row r="7239">
          <cell r="A7239" t="str">
            <v>62416680100ZZZZZZZ11</v>
          </cell>
          <cell r="F7239">
            <v>0</v>
          </cell>
        </row>
        <row r="7240">
          <cell r="A7240" t="str">
            <v>62418100010ZZZZZZZ11</v>
          </cell>
          <cell r="F7240">
            <v>3068913.38</v>
          </cell>
        </row>
        <row r="7241">
          <cell r="A7241" t="str">
            <v>62418100020ZZZZZZZ11</v>
          </cell>
          <cell r="F7241">
            <v>0</v>
          </cell>
        </row>
        <row r="7242">
          <cell r="A7242" t="str">
            <v>62418100030ZZZZZZZ11</v>
          </cell>
          <cell r="F7242">
            <v>0</v>
          </cell>
        </row>
        <row r="7243">
          <cell r="A7243" t="str">
            <v>62418100040ZZZZZZZ11</v>
          </cell>
          <cell r="F7243">
            <v>3009844.35</v>
          </cell>
        </row>
        <row r="7244">
          <cell r="A7244" t="str">
            <v>62418100050ZZZZZZZ11</v>
          </cell>
          <cell r="F7244">
            <v>0</v>
          </cell>
        </row>
        <row r="7245">
          <cell r="A7245" t="str">
            <v>62418100060ZZZZZZZ11</v>
          </cell>
          <cell r="F7245">
            <v>0</v>
          </cell>
        </row>
        <row r="7246">
          <cell r="A7246" t="str">
            <v>6242211001026MRCZZ11</v>
          </cell>
          <cell r="F7246">
            <v>847367.99</v>
          </cell>
        </row>
        <row r="7247">
          <cell r="A7247" t="str">
            <v>6242211026026MRCZZ11</v>
          </cell>
          <cell r="F7247">
            <v>5114.22</v>
          </cell>
        </row>
        <row r="7248">
          <cell r="A7248" t="str">
            <v>6242211034026MRCZZ11</v>
          </cell>
          <cell r="F7248">
            <v>132317.46</v>
          </cell>
        </row>
        <row r="7249">
          <cell r="A7249" t="str">
            <v>6242211046026MRCZZ11</v>
          </cell>
          <cell r="F7249">
            <v>70614.009999999995</v>
          </cell>
        </row>
        <row r="7250">
          <cell r="A7250" t="str">
            <v>6242211050026MRCZZ11</v>
          </cell>
          <cell r="F7250">
            <v>0</v>
          </cell>
        </row>
        <row r="7251">
          <cell r="A7251" t="str">
            <v>6242213001026MRCZZ11</v>
          </cell>
          <cell r="F7251">
            <v>210.01</v>
          </cell>
        </row>
        <row r="7252">
          <cell r="A7252" t="str">
            <v>6242213010026MRCZZ11</v>
          </cell>
          <cell r="F7252">
            <v>0</v>
          </cell>
        </row>
        <row r="7253">
          <cell r="A7253" t="str">
            <v>6242213020026MRCZZ11</v>
          </cell>
          <cell r="F7253">
            <v>0</v>
          </cell>
        </row>
        <row r="7254">
          <cell r="A7254" t="str">
            <v>6242213030026MRCZZ11</v>
          </cell>
          <cell r="F7254">
            <v>95365.22</v>
          </cell>
        </row>
        <row r="7255">
          <cell r="A7255" t="str">
            <v>6242213040026MRCZZ11</v>
          </cell>
          <cell r="F7255">
            <v>3569.27</v>
          </cell>
        </row>
        <row r="7256">
          <cell r="A7256" t="str">
            <v>6242227254026MRCZZ11</v>
          </cell>
          <cell r="F7256">
            <v>0</v>
          </cell>
        </row>
        <row r="7257">
          <cell r="A7257" t="str">
            <v>6242230541026MRCZZ11</v>
          </cell>
          <cell r="F7257">
            <v>9894.7900000000009</v>
          </cell>
        </row>
        <row r="7258">
          <cell r="A7258" t="str">
            <v>6242230576026MRCZZ11</v>
          </cell>
          <cell r="F7258">
            <v>7824.4</v>
          </cell>
        </row>
        <row r="7259">
          <cell r="A7259" t="str">
            <v>6242230577026MRCZZ11</v>
          </cell>
          <cell r="F7259">
            <v>976</v>
          </cell>
        </row>
        <row r="7260">
          <cell r="A7260" t="str">
            <v>6242230580026MRCZZ11</v>
          </cell>
          <cell r="F7260">
            <v>0</v>
          </cell>
        </row>
        <row r="7261">
          <cell r="A7261" t="str">
            <v>6242230581026MRCZZ11</v>
          </cell>
          <cell r="F7261">
            <v>425</v>
          </cell>
        </row>
        <row r="7262">
          <cell r="A7262" t="str">
            <v>6242230583026MRCZZ11</v>
          </cell>
          <cell r="F7262">
            <v>6572.18</v>
          </cell>
        </row>
        <row r="7263">
          <cell r="A7263" t="str">
            <v>6242232360026MRCZZ11</v>
          </cell>
          <cell r="F7263">
            <v>0</v>
          </cell>
        </row>
        <row r="7264">
          <cell r="A7264" t="str">
            <v>6242395023026MRC1L11</v>
          </cell>
          <cell r="F7264">
            <v>0</v>
          </cell>
        </row>
        <row r="7265">
          <cell r="A7265" t="str">
            <v>62423996050ZZZZZZZ11</v>
          </cell>
          <cell r="F7265">
            <v>-1073674.08</v>
          </cell>
        </row>
        <row r="7266">
          <cell r="A7266" t="str">
            <v>62423996100ZZZZZZZ11</v>
          </cell>
          <cell r="F7266">
            <v>0</v>
          </cell>
        </row>
        <row r="7267">
          <cell r="A7267" t="str">
            <v>62428100010ZZZZZZZ11</v>
          </cell>
          <cell r="F7267">
            <v>1110995.3</v>
          </cell>
        </row>
        <row r="7268">
          <cell r="A7268" t="str">
            <v>62428100020ZZZZZZZ11</v>
          </cell>
          <cell r="F7268">
            <v>0</v>
          </cell>
        </row>
        <row r="7269">
          <cell r="A7269" t="str">
            <v>62428100030ZZZZZZZ11</v>
          </cell>
          <cell r="F7269">
            <v>0</v>
          </cell>
        </row>
        <row r="7270">
          <cell r="A7270" t="str">
            <v>62428100040ZZZZZZZ11</v>
          </cell>
          <cell r="F7270">
            <v>1073674.08</v>
          </cell>
        </row>
        <row r="7271">
          <cell r="A7271" t="str">
            <v>62428100050ZZZZZZZ11</v>
          </cell>
          <cell r="F7271">
            <v>0</v>
          </cell>
        </row>
        <row r="7272">
          <cell r="A7272" t="str">
            <v>62428100060ZZZZZZZ11</v>
          </cell>
          <cell r="F7272">
            <v>0</v>
          </cell>
        </row>
        <row r="7273">
          <cell r="A7273" t="str">
            <v>6243211044026MRCZZ11</v>
          </cell>
          <cell r="F7273">
            <v>0.01</v>
          </cell>
        </row>
        <row r="7274">
          <cell r="A7274" t="str">
            <v>6243227254026MRCZZ11</v>
          </cell>
          <cell r="F7274">
            <v>0</v>
          </cell>
        </row>
        <row r="7275">
          <cell r="A7275" t="str">
            <v>6243230541026MRCZZ11</v>
          </cell>
          <cell r="F7275">
            <v>0</v>
          </cell>
        </row>
        <row r="7276">
          <cell r="A7276" t="str">
            <v>6243230576026MRCZZ11</v>
          </cell>
          <cell r="F7276">
            <v>0</v>
          </cell>
        </row>
        <row r="7277">
          <cell r="A7277" t="str">
            <v>6243230577026MRCZZ11</v>
          </cell>
          <cell r="F7277">
            <v>0</v>
          </cell>
        </row>
        <row r="7278">
          <cell r="A7278" t="str">
            <v>6243230580026MRCZZ11</v>
          </cell>
          <cell r="F7278">
            <v>0</v>
          </cell>
        </row>
        <row r="7279">
          <cell r="A7279" t="str">
            <v>6243230581026MRCZZ11</v>
          </cell>
          <cell r="F7279">
            <v>0</v>
          </cell>
        </row>
        <row r="7280">
          <cell r="A7280" t="str">
            <v>6243230583026MRCZZ11</v>
          </cell>
          <cell r="F7280">
            <v>0</v>
          </cell>
        </row>
        <row r="7281">
          <cell r="A7281" t="str">
            <v>6243232360026MRCZZ11</v>
          </cell>
          <cell r="F7281">
            <v>0</v>
          </cell>
        </row>
        <row r="7282">
          <cell r="A7282" t="str">
            <v>6243395023026MRC1L11</v>
          </cell>
          <cell r="F7282">
            <v>0</v>
          </cell>
        </row>
        <row r="7283">
          <cell r="A7283" t="str">
            <v>62433996050ZZZZZZZ11</v>
          </cell>
          <cell r="F7283">
            <v>-0.01</v>
          </cell>
        </row>
        <row r="7284">
          <cell r="A7284" t="str">
            <v>62433996100ZZZZZZZ11</v>
          </cell>
          <cell r="F7284">
            <v>0</v>
          </cell>
        </row>
        <row r="7285">
          <cell r="A7285" t="str">
            <v>62438100010ZZZZZZZ11</v>
          </cell>
          <cell r="F7285">
            <v>96000</v>
          </cell>
        </row>
        <row r="7286">
          <cell r="A7286" t="str">
            <v>62438100020ZZZZZZZ11</v>
          </cell>
          <cell r="F7286">
            <v>0</v>
          </cell>
        </row>
        <row r="7287">
          <cell r="A7287" t="str">
            <v>62438100030ZZZZZZZ11</v>
          </cell>
          <cell r="F7287">
            <v>0</v>
          </cell>
        </row>
        <row r="7288">
          <cell r="A7288" t="str">
            <v>62438100040ZZZZZZZ11</v>
          </cell>
          <cell r="F7288">
            <v>0.01</v>
          </cell>
        </row>
        <row r="7289">
          <cell r="A7289" t="str">
            <v>62438100050ZZZZZZZ11</v>
          </cell>
          <cell r="F7289">
            <v>0</v>
          </cell>
        </row>
        <row r="7290">
          <cell r="A7290" t="str">
            <v>62438100060ZZZZZZZ11</v>
          </cell>
          <cell r="F7290">
            <v>0</v>
          </cell>
        </row>
        <row r="7291">
          <cell r="A7291" t="str">
            <v>6251211001026MRCZZ11</v>
          </cell>
          <cell r="F7291">
            <v>1903146.03</v>
          </cell>
        </row>
        <row r="7292">
          <cell r="A7292" t="str">
            <v>6251211010026MRCZZ11</v>
          </cell>
          <cell r="F7292">
            <v>0</v>
          </cell>
        </row>
        <row r="7293">
          <cell r="A7293" t="str">
            <v>6251211022026MRCZZ11</v>
          </cell>
          <cell r="F7293">
            <v>12000</v>
          </cell>
        </row>
        <row r="7294">
          <cell r="A7294" t="str">
            <v>6251211026026MRCZZ11</v>
          </cell>
          <cell r="F7294">
            <v>10228.44</v>
          </cell>
        </row>
        <row r="7295">
          <cell r="A7295" t="str">
            <v>6251211034026MRCZZ11</v>
          </cell>
          <cell r="F7295">
            <v>281258.37</v>
          </cell>
        </row>
        <row r="7296">
          <cell r="A7296" t="str">
            <v>6251211044026MRCZZ11</v>
          </cell>
          <cell r="F7296">
            <v>0.01</v>
          </cell>
        </row>
        <row r="7297">
          <cell r="A7297" t="str">
            <v>6251211046026MRCZZ11</v>
          </cell>
          <cell r="F7297">
            <v>160132.51</v>
          </cell>
        </row>
        <row r="7298">
          <cell r="A7298" t="str">
            <v>6251211050026MRCZZ11</v>
          </cell>
          <cell r="F7298">
            <v>11210.4</v>
          </cell>
        </row>
        <row r="7299">
          <cell r="A7299" t="str">
            <v>6251213001026MRCZZ11</v>
          </cell>
          <cell r="F7299">
            <v>455.01</v>
          </cell>
        </row>
        <row r="7300">
          <cell r="A7300" t="str">
            <v>6251213010026MRCZZ11</v>
          </cell>
          <cell r="F7300">
            <v>1108.1099999999999</v>
          </cell>
        </row>
        <row r="7301">
          <cell r="A7301" t="str">
            <v>6251213020026MRCZZ11</v>
          </cell>
          <cell r="F7301">
            <v>99803.16</v>
          </cell>
        </row>
        <row r="7302">
          <cell r="A7302" t="str">
            <v>6251213030026MRCZZ11</v>
          </cell>
          <cell r="F7302">
            <v>251712.84</v>
          </cell>
        </row>
        <row r="7303">
          <cell r="A7303" t="str">
            <v>6251213040026MRCZZ11</v>
          </cell>
          <cell r="F7303">
            <v>7733.43</v>
          </cell>
        </row>
        <row r="7304">
          <cell r="A7304" t="str">
            <v>6251226060G26MRCZZ11</v>
          </cell>
          <cell r="F7304">
            <v>1781.8</v>
          </cell>
        </row>
        <row r="7305">
          <cell r="A7305" t="str">
            <v>6251227258026MRCZZ11</v>
          </cell>
          <cell r="F7305">
            <v>0</v>
          </cell>
        </row>
        <row r="7306">
          <cell r="A7306" t="str">
            <v>6251227258726MRCZZ11</v>
          </cell>
          <cell r="F7306">
            <v>0</v>
          </cell>
        </row>
        <row r="7307">
          <cell r="A7307" t="str">
            <v>6251227258826MRCZZ11</v>
          </cell>
          <cell r="F7307">
            <v>0</v>
          </cell>
        </row>
        <row r="7308">
          <cell r="A7308" t="str">
            <v>6251230012026MRCZZ11</v>
          </cell>
          <cell r="F7308">
            <v>0</v>
          </cell>
        </row>
        <row r="7309">
          <cell r="A7309" t="str">
            <v>6251230541026MRCZZ11</v>
          </cell>
          <cell r="F7309">
            <v>23075.19</v>
          </cell>
        </row>
        <row r="7310">
          <cell r="A7310" t="str">
            <v>6251230576026MRCZZ11</v>
          </cell>
          <cell r="F7310">
            <v>0</v>
          </cell>
        </row>
        <row r="7311">
          <cell r="A7311" t="str">
            <v>6251230577026MRCZZ11</v>
          </cell>
          <cell r="F7311">
            <v>0</v>
          </cell>
        </row>
        <row r="7312">
          <cell r="A7312" t="str">
            <v>6251230580026MRCZZ11</v>
          </cell>
          <cell r="F7312">
            <v>0</v>
          </cell>
        </row>
        <row r="7313">
          <cell r="A7313" t="str">
            <v>6251230581026MRCZZ11</v>
          </cell>
          <cell r="F7313">
            <v>0</v>
          </cell>
        </row>
        <row r="7314">
          <cell r="A7314" t="str">
            <v>6251230583026MRCZZ11</v>
          </cell>
          <cell r="F7314">
            <v>0</v>
          </cell>
        </row>
        <row r="7315">
          <cell r="A7315" t="str">
            <v>6251232360026MRCZZ11</v>
          </cell>
          <cell r="F7315">
            <v>2344.96</v>
          </cell>
        </row>
        <row r="7316">
          <cell r="A7316" t="str">
            <v>6251272360026MRCZZ11</v>
          </cell>
          <cell r="F7316">
            <v>0</v>
          </cell>
        </row>
        <row r="7317">
          <cell r="A7317" t="str">
            <v>6251272840026MRCZZ11</v>
          </cell>
          <cell r="F7317">
            <v>0</v>
          </cell>
        </row>
        <row r="7318">
          <cell r="A7318" t="str">
            <v>6251320165026MRCZZ11</v>
          </cell>
          <cell r="F7318">
            <v>0</v>
          </cell>
        </row>
        <row r="7319">
          <cell r="A7319" t="str">
            <v>6251320170026MRCZZ11</v>
          </cell>
          <cell r="F7319">
            <v>0</v>
          </cell>
        </row>
        <row r="7320">
          <cell r="A7320" t="str">
            <v>6251320250026MRCZZ11</v>
          </cell>
          <cell r="F7320">
            <v>0</v>
          </cell>
        </row>
        <row r="7321">
          <cell r="A7321" t="str">
            <v>6251320255026MRCZZ11</v>
          </cell>
          <cell r="F7321">
            <v>0</v>
          </cell>
        </row>
        <row r="7322">
          <cell r="A7322" t="str">
            <v>6251350085026MRCZZ11</v>
          </cell>
          <cell r="F7322">
            <v>0</v>
          </cell>
        </row>
        <row r="7323">
          <cell r="A7323" t="str">
            <v>6251350110026MRCZZ11</v>
          </cell>
          <cell r="F7323">
            <v>0</v>
          </cell>
        </row>
        <row r="7324">
          <cell r="A7324" t="str">
            <v>6251360085026MRCZZ11</v>
          </cell>
          <cell r="F7324">
            <v>0</v>
          </cell>
        </row>
        <row r="7325">
          <cell r="A7325" t="str">
            <v>6251360110026MRCZZ11</v>
          </cell>
          <cell r="F7325">
            <v>0</v>
          </cell>
        </row>
        <row r="7326">
          <cell r="A7326" t="str">
            <v>6251395023026MRC1L11</v>
          </cell>
          <cell r="F7326">
            <v>0</v>
          </cell>
        </row>
        <row r="7327">
          <cell r="A7327" t="str">
            <v>6251395049026MRC2A11</v>
          </cell>
          <cell r="F7327">
            <v>69720.69</v>
          </cell>
        </row>
        <row r="7328">
          <cell r="A7328" t="str">
            <v>62513996050ZZZZZZZ11</v>
          </cell>
          <cell r="F7328">
            <v>-2556373.67</v>
          </cell>
        </row>
        <row r="7329">
          <cell r="A7329" t="str">
            <v>62513996100ZZZZZZZ11</v>
          </cell>
          <cell r="F7329">
            <v>0</v>
          </cell>
        </row>
        <row r="7330">
          <cell r="A7330" t="str">
            <v>62516456010ZZZZZZZ11</v>
          </cell>
          <cell r="F7330">
            <v>0</v>
          </cell>
        </row>
        <row r="7331">
          <cell r="A7331" t="str">
            <v>6251645602026Q17ZZ11</v>
          </cell>
          <cell r="F7331">
            <v>0</v>
          </cell>
        </row>
        <row r="7332">
          <cell r="A7332" t="str">
            <v>6251645602026Q18ZZ11</v>
          </cell>
          <cell r="F7332">
            <v>0</v>
          </cell>
        </row>
        <row r="7333">
          <cell r="A7333" t="str">
            <v>6251645602026Q19ZZ11</v>
          </cell>
          <cell r="F7333">
            <v>0</v>
          </cell>
        </row>
        <row r="7334">
          <cell r="A7334" t="str">
            <v>62516456020CFQ17ZZ11</v>
          </cell>
          <cell r="F7334">
            <v>1943.17</v>
          </cell>
        </row>
        <row r="7335">
          <cell r="A7335" t="str">
            <v>62516456020CFQ18ZZ11</v>
          </cell>
          <cell r="F7335">
            <v>4885.22</v>
          </cell>
        </row>
        <row r="7336">
          <cell r="A7336" t="str">
            <v>62516456020CFQ19ZZ11</v>
          </cell>
          <cell r="F7336">
            <v>8000</v>
          </cell>
        </row>
        <row r="7337">
          <cell r="A7337" t="str">
            <v>62516456030ZZZZZZZ11</v>
          </cell>
          <cell r="F7337">
            <v>0</v>
          </cell>
        </row>
        <row r="7338">
          <cell r="A7338" t="str">
            <v>62516456040ZZZZZZZ11</v>
          </cell>
          <cell r="F7338">
            <v>0</v>
          </cell>
        </row>
        <row r="7339">
          <cell r="A7339" t="str">
            <v>62516456050ZZZZZZZ11</v>
          </cell>
          <cell r="F7339">
            <v>0</v>
          </cell>
        </row>
        <row r="7340">
          <cell r="A7340" t="str">
            <v>62516456060ZZZZZZZ11</v>
          </cell>
          <cell r="F7340">
            <v>0</v>
          </cell>
        </row>
        <row r="7341">
          <cell r="A7341" t="str">
            <v>62516456070ZZZZZZZ11</v>
          </cell>
          <cell r="F7341">
            <v>0</v>
          </cell>
        </row>
        <row r="7342">
          <cell r="A7342" t="str">
            <v>62516456080ZZZZZZZ11</v>
          </cell>
          <cell r="F7342">
            <v>-14828.39</v>
          </cell>
        </row>
        <row r="7343">
          <cell r="A7343" t="str">
            <v>62516456210ZZZZZZZ11</v>
          </cell>
          <cell r="F7343">
            <v>0</v>
          </cell>
        </row>
        <row r="7344">
          <cell r="A7344" t="str">
            <v>62516456220ZZZZZZZ11</v>
          </cell>
          <cell r="F7344">
            <v>0</v>
          </cell>
        </row>
        <row r="7345">
          <cell r="A7345" t="str">
            <v>62516456230ZZZZZZZ11</v>
          </cell>
          <cell r="F7345">
            <v>0</v>
          </cell>
        </row>
        <row r="7346">
          <cell r="A7346" t="str">
            <v>62516456240ZZZZZZZ11</v>
          </cell>
          <cell r="F7346">
            <v>0</v>
          </cell>
        </row>
        <row r="7347">
          <cell r="A7347" t="str">
            <v>62516456250ZZZZZZZ11</v>
          </cell>
          <cell r="F7347">
            <v>0</v>
          </cell>
        </row>
        <row r="7348">
          <cell r="A7348" t="str">
            <v>62516456310ZZZZZZZ11</v>
          </cell>
          <cell r="F7348">
            <v>0</v>
          </cell>
        </row>
        <row r="7349">
          <cell r="A7349" t="str">
            <v>62516456320ZZZZZZZ11</v>
          </cell>
          <cell r="F7349">
            <v>0</v>
          </cell>
        </row>
        <row r="7350">
          <cell r="A7350" t="str">
            <v>62516456330ZZZZZZZ11</v>
          </cell>
          <cell r="F7350">
            <v>0</v>
          </cell>
        </row>
        <row r="7351">
          <cell r="A7351" t="str">
            <v>62516456340ZZZZZZZ11</v>
          </cell>
          <cell r="F7351">
            <v>0</v>
          </cell>
        </row>
        <row r="7352">
          <cell r="A7352" t="str">
            <v>62516471410ZZZZZZZ11</v>
          </cell>
          <cell r="F7352">
            <v>0</v>
          </cell>
        </row>
        <row r="7353">
          <cell r="A7353" t="str">
            <v>6251647142026Q10ZZ11</v>
          </cell>
          <cell r="F7353">
            <v>0</v>
          </cell>
        </row>
        <row r="7354">
          <cell r="A7354" t="str">
            <v>6251647142026Q12ZZ11</v>
          </cell>
          <cell r="F7354">
            <v>0</v>
          </cell>
        </row>
        <row r="7355">
          <cell r="A7355" t="str">
            <v>62516471420CFQ10ZZ11</v>
          </cell>
          <cell r="F7355">
            <v>0</v>
          </cell>
        </row>
        <row r="7356">
          <cell r="A7356" t="str">
            <v>62516471420CFQ12ZZ11</v>
          </cell>
          <cell r="F7356">
            <v>0</v>
          </cell>
        </row>
        <row r="7357">
          <cell r="A7357" t="str">
            <v>62516471430ZZZZZZZ11</v>
          </cell>
          <cell r="F7357">
            <v>0</v>
          </cell>
        </row>
        <row r="7358">
          <cell r="A7358" t="str">
            <v>62516471440ZZZZZZZ11</v>
          </cell>
          <cell r="F7358">
            <v>0</v>
          </cell>
        </row>
        <row r="7359">
          <cell r="A7359" t="str">
            <v>62516471450ZZZZZZZ11</v>
          </cell>
          <cell r="F7359">
            <v>0</v>
          </cell>
        </row>
        <row r="7360">
          <cell r="A7360" t="str">
            <v>62516471460ZZZZZZZ11</v>
          </cell>
          <cell r="F7360">
            <v>0</v>
          </cell>
        </row>
        <row r="7361">
          <cell r="A7361" t="str">
            <v>62516471470ZZZZZZZ11</v>
          </cell>
          <cell r="F7361">
            <v>0</v>
          </cell>
        </row>
        <row r="7362">
          <cell r="A7362" t="str">
            <v>62516471480ZZZZZZZ11</v>
          </cell>
          <cell r="F7362">
            <v>0</v>
          </cell>
        </row>
        <row r="7363">
          <cell r="A7363" t="str">
            <v>62516471610ZZZZZZZ11</v>
          </cell>
          <cell r="F7363">
            <v>0</v>
          </cell>
        </row>
        <row r="7364">
          <cell r="A7364" t="str">
            <v>62516471620ZZZZZZZ11</v>
          </cell>
          <cell r="F7364">
            <v>0</v>
          </cell>
        </row>
        <row r="7365">
          <cell r="A7365" t="str">
            <v>62516471630ZZZZZZZ11</v>
          </cell>
          <cell r="F7365">
            <v>0</v>
          </cell>
        </row>
        <row r="7366">
          <cell r="A7366" t="str">
            <v>62516471640ZZZZZZZ11</v>
          </cell>
          <cell r="F7366">
            <v>0</v>
          </cell>
        </row>
        <row r="7367">
          <cell r="A7367" t="str">
            <v>62516471650ZZZZZZZ11</v>
          </cell>
          <cell r="F7367">
            <v>0</v>
          </cell>
        </row>
        <row r="7368">
          <cell r="A7368" t="str">
            <v>62516471710ZZZZZZZ11</v>
          </cell>
          <cell r="F7368">
            <v>0</v>
          </cell>
        </row>
        <row r="7369">
          <cell r="A7369" t="str">
            <v>62516471720ZZZZZZZ11</v>
          </cell>
          <cell r="F7369">
            <v>0</v>
          </cell>
        </row>
        <row r="7370">
          <cell r="A7370" t="str">
            <v>62516471730ZZZZZZZ11</v>
          </cell>
          <cell r="F7370">
            <v>0</v>
          </cell>
        </row>
        <row r="7371">
          <cell r="A7371" t="str">
            <v>62516471740ZZZZZZZ11</v>
          </cell>
          <cell r="F7371">
            <v>0</v>
          </cell>
        </row>
        <row r="7372">
          <cell r="A7372" t="str">
            <v>62516680010ZZZZZZZ11</v>
          </cell>
          <cell r="F7372">
            <v>0</v>
          </cell>
        </row>
        <row r="7373">
          <cell r="A7373" t="str">
            <v>62516680020ZZZZZZZ11</v>
          </cell>
          <cell r="F7373">
            <v>0</v>
          </cell>
        </row>
        <row r="7374">
          <cell r="A7374" t="str">
            <v>62516680030ZZZZZZZ11</v>
          </cell>
          <cell r="F7374">
            <v>0</v>
          </cell>
        </row>
        <row r="7375">
          <cell r="A7375" t="str">
            <v>62516680040ZZZZZZZ11</v>
          </cell>
          <cell r="F7375">
            <v>0</v>
          </cell>
        </row>
        <row r="7376">
          <cell r="A7376" t="str">
            <v>62516680050ZZZZZZZ11</v>
          </cell>
          <cell r="F7376">
            <v>0</v>
          </cell>
        </row>
        <row r="7377">
          <cell r="A7377" t="str">
            <v>62516680060ZZZZZZZ11</v>
          </cell>
          <cell r="F7377">
            <v>0</v>
          </cell>
        </row>
        <row r="7378">
          <cell r="A7378" t="str">
            <v>62516680070ZZZZZZZ11</v>
          </cell>
          <cell r="F7378">
            <v>0</v>
          </cell>
        </row>
        <row r="7379">
          <cell r="A7379" t="str">
            <v>62516680080ZZZZZZZ11</v>
          </cell>
          <cell r="F7379">
            <v>0</v>
          </cell>
        </row>
        <row r="7380">
          <cell r="A7380" t="str">
            <v>62516680090ZZZZZZZ11</v>
          </cell>
          <cell r="F7380">
            <v>0</v>
          </cell>
        </row>
        <row r="7381">
          <cell r="A7381" t="str">
            <v>62516680100ZZZZZZZ11</v>
          </cell>
          <cell r="F7381">
            <v>0</v>
          </cell>
        </row>
        <row r="7382">
          <cell r="A7382" t="str">
            <v>62518100010ZZZZZZZ11</v>
          </cell>
          <cell r="F7382">
            <v>2938938.85</v>
          </cell>
        </row>
        <row r="7383">
          <cell r="A7383" t="str">
            <v>62518100020ZZZZZZZ11</v>
          </cell>
          <cell r="F7383">
            <v>0</v>
          </cell>
        </row>
        <row r="7384">
          <cell r="A7384" t="str">
            <v>62518100030ZZZZZZZ11</v>
          </cell>
          <cell r="F7384">
            <v>0</v>
          </cell>
        </row>
        <row r="7385">
          <cell r="A7385" t="str">
            <v>62518100040ZZZZZZZ11</v>
          </cell>
          <cell r="F7385">
            <v>2556373.67</v>
          </cell>
        </row>
        <row r="7386">
          <cell r="A7386" t="str">
            <v>62518100050ZZZZZZZ11</v>
          </cell>
          <cell r="F7386">
            <v>0</v>
          </cell>
        </row>
        <row r="7387">
          <cell r="A7387" t="str">
            <v>62518100060ZZZZZZZ11</v>
          </cell>
          <cell r="F7387">
            <v>0</v>
          </cell>
        </row>
        <row r="7388">
          <cell r="A7388" t="str">
            <v>6252211001026MRCZZ11</v>
          </cell>
          <cell r="F7388">
            <v>669252</v>
          </cell>
        </row>
        <row r="7389">
          <cell r="A7389" t="str">
            <v>6252211022026MRCZZ11</v>
          </cell>
          <cell r="F7389">
            <v>8400</v>
          </cell>
        </row>
        <row r="7390">
          <cell r="A7390" t="str">
            <v>6252211034026MRCZZ11</v>
          </cell>
          <cell r="F7390">
            <v>218859.1</v>
          </cell>
        </row>
        <row r="7391">
          <cell r="A7391" t="str">
            <v>6252211044026MRCZZ11</v>
          </cell>
          <cell r="F7391">
            <v>0.01</v>
          </cell>
        </row>
        <row r="7392">
          <cell r="A7392" t="str">
            <v>6252211046026MRCZZ11</v>
          </cell>
          <cell r="F7392">
            <v>55771</v>
          </cell>
        </row>
        <row r="7393">
          <cell r="A7393" t="str">
            <v>6252213001026MRCZZ11</v>
          </cell>
          <cell r="F7393">
            <v>-0.01</v>
          </cell>
        </row>
        <row r="7394">
          <cell r="A7394" t="str">
            <v>6252213020026MRCZZ11</v>
          </cell>
          <cell r="F7394">
            <v>31759.19</v>
          </cell>
        </row>
        <row r="7395">
          <cell r="A7395" t="str">
            <v>6252213030026MRCZZ11</v>
          </cell>
          <cell r="F7395">
            <v>120933.84</v>
          </cell>
        </row>
        <row r="7396">
          <cell r="A7396" t="str">
            <v>6252213040026MRCZZ11</v>
          </cell>
          <cell r="F7396">
            <v>1784.65</v>
          </cell>
        </row>
        <row r="7397">
          <cell r="A7397" t="str">
            <v>6252227037026414ZZ11</v>
          </cell>
          <cell r="F7397">
            <v>0</v>
          </cell>
        </row>
        <row r="7398">
          <cell r="A7398" t="str">
            <v>6252227258026MRCZZ11</v>
          </cell>
          <cell r="F7398">
            <v>0</v>
          </cell>
        </row>
        <row r="7399">
          <cell r="A7399" t="str">
            <v>6252230178026MRCZZ11</v>
          </cell>
          <cell r="F7399">
            <v>0</v>
          </cell>
        </row>
        <row r="7400">
          <cell r="A7400" t="str">
            <v>6252230451026MRCZZ11</v>
          </cell>
          <cell r="F7400">
            <v>0</v>
          </cell>
        </row>
        <row r="7401">
          <cell r="A7401" t="str">
            <v>6252230541026MRCZZ11</v>
          </cell>
          <cell r="F7401">
            <v>8867.31</v>
          </cell>
        </row>
        <row r="7402">
          <cell r="A7402" t="str">
            <v>6252232360026MRCZZ11</v>
          </cell>
          <cell r="F7402">
            <v>0</v>
          </cell>
        </row>
        <row r="7403">
          <cell r="A7403" t="str">
            <v>6252395023026MRC1L11</v>
          </cell>
          <cell r="F7403">
            <v>0</v>
          </cell>
        </row>
        <row r="7404">
          <cell r="A7404" t="str">
            <v>62523996050ZZZZZZZ11</v>
          </cell>
          <cell r="F7404">
            <v>-1027077.08</v>
          </cell>
        </row>
        <row r="7405">
          <cell r="A7405" t="str">
            <v>62523996100ZZZZZZZ11</v>
          </cell>
          <cell r="F7405">
            <v>0</v>
          </cell>
        </row>
        <row r="7406">
          <cell r="A7406" t="str">
            <v>62528100010ZZZZZZZ11</v>
          </cell>
          <cell r="F7406">
            <v>1286109.18</v>
          </cell>
        </row>
        <row r="7407">
          <cell r="A7407" t="str">
            <v>62528100020ZZZZZZZ11</v>
          </cell>
          <cell r="F7407">
            <v>0</v>
          </cell>
        </row>
        <row r="7408">
          <cell r="A7408" t="str">
            <v>62528100030ZZZZZZZ11</v>
          </cell>
          <cell r="F7408">
            <v>0</v>
          </cell>
        </row>
        <row r="7409">
          <cell r="A7409" t="str">
            <v>62528100040ZZZZZZZ11</v>
          </cell>
          <cell r="F7409">
            <v>1027077.08</v>
          </cell>
        </row>
        <row r="7410">
          <cell r="A7410" t="str">
            <v>62528100050ZZZZZZZ11</v>
          </cell>
          <cell r="F7410">
            <v>0</v>
          </cell>
        </row>
        <row r="7411">
          <cell r="A7411" t="str">
            <v>62528100060ZZZZZZZ11</v>
          </cell>
          <cell r="F7411">
            <v>0</v>
          </cell>
        </row>
        <row r="7412">
          <cell r="A7412" t="str">
            <v>6253211001026MRCZZ11</v>
          </cell>
          <cell r="F7412">
            <v>649128</v>
          </cell>
        </row>
        <row r="7413">
          <cell r="A7413" t="str">
            <v>6253211022026MRCZZ11</v>
          </cell>
          <cell r="F7413">
            <v>8400</v>
          </cell>
        </row>
        <row r="7414">
          <cell r="A7414" t="str">
            <v>6253211026026MRCZZ11</v>
          </cell>
          <cell r="F7414">
            <v>10228.44</v>
          </cell>
        </row>
        <row r="7415">
          <cell r="A7415" t="str">
            <v>6253211034026MRCZZ11</v>
          </cell>
          <cell r="F7415">
            <v>211577.9</v>
          </cell>
        </row>
        <row r="7416">
          <cell r="A7416" t="str">
            <v>6253211044026MRCZZ11</v>
          </cell>
          <cell r="F7416">
            <v>0.01</v>
          </cell>
        </row>
        <row r="7417">
          <cell r="A7417" t="str">
            <v>6253211046026MRCZZ11</v>
          </cell>
          <cell r="F7417">
            <v>54094</v>
          </cell>
        </row>
        <row r="7418">
          <cell r="A7418" t="str">
            <v>6253213001026MRCZZ11</v>
          </cell>
          <cell r="F7418">
            <v>104.99</v>
          </cell>
        </row>
        <row r="7419">
          <cell r="A7419" t="str">
            <v>6253213010026MRCZZ11</v>
          </cell>
          <cell r="F7419">
            <v>10967.32</v>
          </cell>
        </row>
        <row r="7420">
          <cell r="A7420" t="str">
            <v>6253213020026MRCZZ11</v>
          </cell>
          <cell r="F7420">
            <v>31471.200000000001</v>
          </cell>
        </row>
        <row r="7421">
          <cell r="A7421" t="str">
            <v>6253213030026MRCZZ11</v>
          </cell>
          <cell r="F7421">
            <v>134888.78</v>
          </cell>
        </row>
        <row r="7422">
          <cell r="A7422" t="str">
            <v>6253213040026MRCZZ11</v>
          </cell>
          <cell r="F7422">
            <v>1784.65</v>
          </cell>
        </row>
        <row r="7423">
          <cell r="A7423" t="str">
            <v>6253227037026414ZZ11</v>
          </cell>
          <cell r="F7423">
            <v>0</v>
          </cell>
        </row>
        <row r="7424">
          <cell r="A7424" t="str">
            <v>6253227258026MRCZZ11</v>
          </cell>
          <cell r="F7424">
            <v>0</v>
          </cell>
        </row>
        <row r="7425">
          <cell r="A7425" t="str">
            <v>6253230178026MRCZZ11</v>
          </cell>
          <cell r="F7425">
            <v>0</v>
          </cell>
        </row>
        <row r="7426">
          <cell r="A7426" t="str">
            <v>6253230451026MRCZZ11</v>
          </cell>
          <cell r="F7426">
            <v>0</v>
          </cell>
        </row>
        <row r="7427">
          <cell r="A7427" t="str">
            <v>6253230541026MRCZZ11</v>
          </cell>
          <cell r="F7427">
            <v>8738.86</v>
          </cell>
        </row>
        <row r="7428">
          <cell r="A7428" t="str">
            <v>6253232360026MRCZZ11</v>
          </cell>
          <cell r="F7428">
            <v>0</v>
          </cell>
        </row>
        <row r="7429">
          <cell r="A7429" t="str">
            <v>6253395023026MRC1L11</v>
          </cell>
          <cell r="F7429">
            <v>0</v>
          </cell>
        </row>
        <row r="7430">
          <cell r="A7430" t="str">
            <v>62533996050ZZZZZZZ11</v>
          </cell>
          <cell r="F7430">
            <v>-1032071.71</v>
          </cell>
        </row>
        <row r="7431">
          <cell r="A7431" t="str">
            <v>62533996100ZZZZZZZ11</v>
          </cell>
          <cell r="F7431">
            <v>0</v>
          </cell>
        </row>
        <row r="7432">
          <cell r="A7432" t="str">
            <v>62538100010ZZZZZZZ11</v>
          </cell>
          <cell r="F7432">
            <v>1021916.59</v>
          </cell>
        </row>
        <row r="7433">
          <cell r="A7433" t="str">
            <v>62538100020ZZZZZZZ11</v>
          </cell>
          <cell r="F7433">
            <v>0</v>
          </cell>
        </row>
        <row r="7434">
          <cell r="A7434" t="str">
            <v>62538100030ZZZZZZZ11</v>
          </cell>
          <cell r="F7434">
            <v>0</v>
          </cell>
        </row>
        <row r="7435">
          <cell r="A7435" t="str">
            <v>62538100040ZZZZZZZ11</v>
          </cell>
          <cell r="F7435">
            <v>1032071.71</v>
          </cell>
        </row>
        <row r="7436">
          <cell r="A7436" t="str">
            <v>62538100050ZZZZZZZ11</v>
          </cell>
          <cell r="F7436">
            <v>0</v>
          </cell>
        </row>
        <row r="7437">
          <cell r="A7437" t="str">
            <v>62538100060ZZZZZZZ11</v>
          </cell>
          <cell r="F7437">
            <v>0</v>
          </cell>
        </row>
        <row r="7438">
          <cell r="A7438" t="str">
            <v>6461106011014ZZZZZ11</v>
          </cell>
          <cell r="F7438">
            <v>-9958.1</v>
          </cell>
        </row>
        <row r="7439">
          <cell r="A7439" t="str">
            <v>6461138001028ZZZZZ11</v>
          </cell>
          <cell r="F7439">
            <v>-351916.4</v>
          </cell>
        </row>
        <row r="7440">
          <cell r="A7440" t="str">
            <v>6461138001128ZZZZZ11</v>
          </cell>
          <cell r="F7440">
            <v>-208.7</v>
          </cell>
        </row>
        <row r="7441">
          <cell r="A7441" t="str">
            <v>6461138062028ZZZZZ11</v>
          </cell>
          <cell r="F7441">
            <v>-23954182.75</v>
          </cell>
        </row>
        <row r="7442">
          <cell r="A7442" t="str">
            <v>6461211001026MRCZZ11</v>
          </cell>
          <cell r="F7442">
            <v>2138330.31</v>
          </cell>
        </row>
        <row r="7443">
          <cell r="A7443" t="str">
            <v>6461211010026MRCZZ11</v>
          </cell>
          <cell r="F7443">
            <v>-0.01</v>
          </cell>
        </row>
        <row r="7444">
          <cell r="A7444" t="str">
            <v>6461211022026MRCZZ11</v>
          </cell>
          <cell r="F7444">
            <v>8400</v>
          </cell>
        </row>
        <row r="7445">
          <cell r="A7445" t="str">
            <v>6461211026026MRCZZ11</v>
          </cell>
          <cell r="F7445">
            <v>-0.01</v>
          </cell>
        </row>
        <row r="7446">
          <cell r="A7446" t="str">
            <v>6461211032026MRCZZ11</v>
          </cell>
          <cell r="F7446">
            <v>114576</v>
          </cell>
        </row>
        <row r="7447">
          <cell r="A7447" t="str">
            <v>6461211034026MRCZZ11</v>
          </cell>
          <cell r="F7447">
            <v>211050.9</v>
          </cell>
        </row>
        <row r="7448">
          <cell r="A7448" t="str">
            <v>6461211036026MRCZZ11</v>
          </cell>
          <cell r="F7448">
            <v>0</v>
          </cell>
        </row>
        <row r="7449">
          <cell r="A7449" t="str">
            <v>6461211038026MRCZZ11</v>
          </cell>
          <cell r="F7449">
            <v>324348.12</v>
          </cell>
        </row>
        <row r="7450">
          <cell r="A7450" t="str">
            <v>6461211042026MRCZZ11</v>
          </cell>
          <cell r="F7450">
            <v>20158.150000000001</v>
          </cell>
        </row>
        <row r="7451">
          <cell r="A7451" t="str">
            <v>6461211044026MRCZZ11</v>
          </cell>
          <cell r="F7451">
            <v>14897.19</v>
          </cell>
        </row>
        <row r="7452">
          <cell r="A7452" t="str">
            <v>6461211046026MRCZZ11</v>
          </cell>
          <cell r="F7452">
            <v>134517</v>
          </cell>
        </row>
        <row r="7453">
          <cell r="A7453" t="str">
            <v>6461213001026MRCZZ11</v>
          </cell>
          <cell r="F7453">
            <v>1155.01</v>
          </cell>
        </row>
        <row r="7454">
          <cell r="A7454" t="str">
            <v>6461213010026MRCZZ11</v>
          </cell>
          <cell r="F7454">
            <v>17060.13</v>
          </cell>
        </row>
        <row r="7455">
          <cell r="A7455" t="str">
            <v>6461213020026MRCZZ11</v>
          </cell>
          <cell r="F7455">
            <v>213874.51</v>
          </cell>
        </row>
        <row r="7456">
          <cell r="A7456" t="str">
            <v>6461213030026MRCZZ11</v>
          </cell>
          <cell r="F7456">
            <v>273022.81</v>
          </cell>
        </row>
        <row r="7457">
          <cell r="A7457" t="str">
            <v>6461213040026MRCZZ11</v>
          </cell>
          <cell r="F7457">
            <v>16567.21</v>
          </cell>
        </row>
        <row r="7458">
          <cell r="A7458" t="str">
            <v>6461226060F26MRCZZ11</v>
          </cell>
          <cell r="F7458">
            <v>0</v>
          </cell>
        </row>
        <row r="7459">
          <cell r="A7459" t="str">
            <v>6461230040026MRCZZ11</v>
          </cell>
          <cell r="F7459">
            <v>949566.06</v>
          </cell>
        </row>
        <row r="7460">
          <cell r="A7460" t="str">
            <v>6461230112026MRCZZ11</v>
          </cell>
          <cell r="F7460">
            <v>0</v>
          </cell>
        </row>
        <row r="7461">
          <cell r="A7461" t="str">
            <v>6461230178026MRCZZ11</v>
          </cell>
          <cell r="F7461">
            <v>547600</v>
          </cell>
        </row>
        <row r="7462">
          <cell r="A7462" t="str">
            <v>6461230187026MRCZZ11</v>
          </cell>
          <cell r="F7462">
            <v>0</v>
          </cell>
        </row>
        <row r="7463">
          <cell r="A7463" t="str">
            <v>6461230451D26MRCZZ11</v>
          </cell>
          <cell r="F7463">
            <v>18808.18</v>
          </cell>
        </row>
        <row r="7464">
          <cell r="A7464" t="str">
            <v>6461230541026MRCZZ11</v>
          </cell>
          <cell r="F7464">
            <v>29047.13</v>
          </cell>
        </row>
        <row r="7465">
          <cell r="A7465" t="str">
            <v>6461230572026MRCZZ11</v>
          </cell>
          <cell r="F7465">
            <v>0</v>
          </cell>
        </row>
        <row r="7466">
          <cell r="A7466" t="str">
            <v>6461230576026MRCZZ11</v>
          </cell>
          <cell r="F7466">
            <v>9726.9599999999991</v>
          </cell>
        </row>
        <row r="7467">
          <cell r="A7467" t="str">
            <v>6461230577026MRCZZ11</v>
          </cell>
          <cell r="F7467">
            <v>1220</v>
          </cell>
        </row>
        <row r="7468">
          <cell r="A7468" t="str">
            <v>6461230578026MRCZZ11</v>
          </cell>
          <cell r="F7468">
            <v>0</v>
          </cell>
        </row>
        <row r="7469">
          <cell r="A7469" t="str">
            <v>6461230580026MRCZZ11</v>
          </cell>
          <cell r="F7469">
            <v>5526.26</v>
          </cell>
        </row>
        <row r="7470">
          <cell r="A7470" t="str">
            <v>6461230583026MRCZZ11</v>
          </cell>
          <cell r="F7470">
            <v>14178.68</v>
          </cell>
        </row>
        <row r="7471">
          <cell r="A7471" t="str">
            <v>6461230585026MRCZZ11</v>
          </cell>
          <cell r="F7471">
            <v>966.05</v>
          </cell>
        </row>
        <row r="7472">
          <cell r="A7472" t="str">
            <v>6461230662026MRCZZ11</v>
          </cell>
          <cell r="F7472">
            <v>0</v>
          </cell>
        </row>
        <row r="7473">
          <cell r="A7473" t="str">
            <v>6461232360026MRCZZ11</v>
          </cell>
          <cell r="F7473">
            <v>0</v>
          </cell>
        </row>
        <row r="7474">
          <cell r="A7474" t="str">
            <v>6461272242026MRCZZ11</v>
          </cell>
          <cell r="F7474">
            <v>0</v>
          </cell>
        </row>
        <row r="7475">
          <cell r="A7475" t="str">
            <v>6461272243026MRCZZ11</v>
          </cell>
          <cell r="F7475">
            <v>0</v>
          </cell>
        </row>
        <row r="7476">
          <cell r="A7476" t="str">
            <v>6461272244026MRCZZ11</v>
          </cell>
          <cell r="F7476">
            <v>0</v>
          </cell>
        </row>
        <row r="7477">
          <cell r="A7477" t="str">
            <v>6461272245026MRCZZ11</v>
          </cell>
          <cell r="F7477">
            <v>0</v>
          </cell>
        </row>
        <row r="7478">
          <cell r="A7478" t="str">
            <v>6461272246026MRCZZ11</v>
          </cell>
          <cell r="F7478">
            <v>0</v>
          </cell>
        </row>
        <row r="7479">
          <cell r="A7479" t="str">
            <v>6461272247026MRCZZ11</v>
          </cell>
          <cell r="F7479">
            <v>0</v>
          </cell>
        </row>
        <row r="7480">
          <cell r="A7480" t="str">
            <v>6461272248026MRCZZ11</v>
          </cell>
          <cell r="F7480">
            <v>0</v>
          </cell>
        </row>
        <row r="7481">
          <cell r="A7481" t="str">
            <v>6461272249026MRCZZ11</v>
          </cell>
          <cell r="F7481">
            <v>0</v>
          </cell>
        </row>
        <row r="7482">
          <cell r="A7482" t="str">
            <v>6461272250026MRCZZ11</v>
          </cell>
          <cell r="F7482">
            <v>0</v>
          </cell>
        </row>
        <row r="7483">
          <cell r="A7483" t="str">
            <v>6461272840026MRCZZ11</v>
          </cell>
          <cell r="F7483">
            <v>0</v>
          </cell>
        </row>
        <row r="7484">
          <cell r="A7484" t="str">
            <v>6461272896026MRCZZ11</v>
          </cell>
          <cell r="F7484">
            <v>0</v>
          </cell>
        </row>
        <row r="7485">
          <cell r="A7485" t="str">
            <v>6461320250026MRCZZ11</v>
          </cell>
          <cell r="F7485">
            <v>0</v>
          </cell>
        </row>
        <row r="7486">
          <cell r="A7486" t="str">
            <v>6461320255026MRCZZ11</v>
          </cell>
          <cell r="F7486">
            <v>0</v>
          </cell>
        </row>
        <row r="7487">
          <cell r="A7487" t="str">
            <v>6461350110026MRCZZ11</v>
          </cell>
          <cell r="F7487">
            <v>0</v>
          </cell>
        </row>
        <row r="7488">
          <cell r="A7488" t="str">
            <v>6461360110026MRCZZ11</v>
          </cell>
          <cell r="F7488">
            <v>0</v>
          </cell>
        </row>
        <row r="7489">
          <cell r="A7489" t="str">
            <v>6461395018026MRC1J11</v>
          </cell>
          <cell r="F7489">
            <v>0</v>
          </cell>
        </row>
        <row r="7490">
          <cell r="A7490" t="str">
            <v>6461395049026MRC2A11</v>
          </cell>
          <cell r="F7490">
            <v>23965.52</v>
          </cell>
        </row>
        <row r="7491">
          <cell r="A7491" t="str">
            <v>64613996050ZZZZZZZ11</v>
          </cell>
          <cell r="F7491">
            <v>16294807.220000001</v>
          </cell>
        </row>
        <row r="7492">
          <cell r="A7492" t="str">
            <v>64613996100ZZZZZZZ11</v>
          </cell>
          <cell r="F7492">
            <v>0</v>
          </cell>
        </row>
        <row r="7493">
          <cell r="A7493" t="str">
            <v>64615570910ZZZZZZZ11</v>
          </cell>
          <cell r="F7493">
            <v>2647583.7400000002</v>
          </cell>
        </row>
        <row r="7494">
          <cell r="A7494" t="str">
            <v>64615570920ZZZZZZZ11</v>
          </cell>
          <cell r="F7494">
            <v>-731.42</v>
          </cell>
        </row>
        <row r="7495">
          <cell r="A7495" t="str">
            <v>64615570930ZZZZZZZ11</v>
          </cell>
          <cell r="F7495">
            <v>0</v>
          </cell>
        </row>
        <row r="7496">
          <cell r="A7496" t="str">
            <v>64615570940ZZZZZZZ11</v>
          </cell>
          <cell r="F7496">
            <v>0</v>
          </cell>
        </row>
        <row r="7497">
          <cell r="A7497" t="str">
            <v>64615570950ZZZZZZZ11</v>
          </cell>
          <cell r="F7497">
            <v>0</v>
          </cell>
        </row>
        <row r="7498">
          <cell r="A7498" t="str">
            <v>64615570960ZZZZZZZ11</v>
          </cell>
          <cell r="F7498">
            <v>0</v>
          </cell>
        </row>
        <row r="7499">
          <cell r="A7499" t="str">
            <v>64615570970ZZZZZZZ11</v>
          </cell>
          <cell r="F7499">
            <v>0</v>
          </cell>
        </row>
        <row r="7500">
          <cell r="A7500" t="str">
            <v>64615650910ZZZZZZZ11</v>
          </cell>
          <cell r="F7500">
            <v>0</v>
          </cell>
        </row>
        <row r="7501">
          <cell r="A7501" t="str">
            <v>64615650920ZZZZZZZ11</v>
          </cell>
          <cell r="F7501">
            <v>0</v>
          </cell>
        </row>
        <row r="7502">
          <cell r="A7502" t="str">
            <v>64615650930ZZZZZZZ11</v>
          </cell>
          <cell r="F7502">
            <v>0</v>
          </cell>
        </row>
        <row r="7503">
          <cell r="A7503" t="str">
            <v>64615650940ZZZZZZZ11</v>
          </cell>
          <cell r="F7503">
            <v>0</v>
          </cell>
        </row>
        <row r="7504">
          <cell r="A7504" t="str">
            <v>64615650950ZZZZZZZ11</v>
          </cell>
          <cell r="F7504">
            <v>0</v>
          </cell>
        </row>
        <row r="7505">
          <cell r="A7505" t="str">
            <v>64615650960ZZZZZZZ11</v>
          </cell>
          <cell r="F7505">
            <v>0</v>
          </cell>
        </row>
        <row r="7506">
          <cell r="A7506" t="str">
            <v>64615650970ZZZZZZZ11</v>
          </cell>
          <cell r="F7506">
            <v>0</v>
          </cell>
        </row>
        <row r="7507">
          <cell r="A7507" t="str">
            <v>64615651110ZZZZZZZ11</v>
          </cell>
          <cell r="F7507">
            <v>0</v>
          </cell>
        </row>
        <row r="7508">
          <cell r="A7508" t="str">
            <v>64615651130ZZZZZZZ11</v>
          </cell>
          <cell r="F7508">
            <v>0</v>
          </cell>
        </row>
        <row r="7509">
          <cell r="A7509" t="str">
            <v>64615651140ZZZZZZZ11</v>
          </cell>
          <cell r="F7509">
            <v>0</v>
          </cell>
        </row>
        <row r="7510">
          <cell r="A7510" t="str">
            <v>64615670910ZZZZZZZ11</v>
          </cell>
          <cell r="F7510">
            <v>0</v>
          </cell>
        </row>
        <row r="7511">
          <cell r="A7511" t="str">
            <v>64615670920ZZZZZZZ11</v>
          </cell>
          <cell r="F7511">
            <v>0</v>
          </cell>
        </row>
        <row r="7512">
          <cell r="A7512" t="str">
            <v>64615670930ZZZZZZZ11</v>
          </cell>
          <cell r="F7512">
            <v>0</v>
          </cell>
        </row>
        <row r="7513">
          <cell r="A7513" t="str">
            <v>64615670940ZZZZZZZ11</v>
          </cell>
          <cell r="F7513">
            <v>0</v>
          </cell>
        </row>
        <row r="7514">
          <cell r="A7514" t="str">
            <v>64615670950ZZZZZZZ11</v>
          </cell>
          <cell r="F7514">
            <v>0</v>
          </cell>
        </row>
        <row r="7515">
          <cell r="A7515" t="str">
            <v>64615670960ZZZZZZZ11</v>
          </cell>
          <cell r="F7515">
            <v>0</v>
          </cell>
        </row>
        <row r="7516">
          <cell r="A7516" t="str">
            <v>64615670970ZZZZZZZ11</v>
          </cell>
          <cell r="F7516">
            <v>0</v>
          </cell>
        </row>
        <row r="7517">
          <cell r="A7517" t="str">
            <v>64616471410ZZZZZZZ11</v>
          </cell>
          <cell r="F7517">
            <v>0</v>
          </cell>
        </row>
        <row r="7518">
          <cell r="A7518" t="str">
            <v>6461647142026Q20ZZ11</v>
          </cell>
          <cell r="F7518">
            <v>0</v>
          </cell>
        </row>
        <row r="7519">
          <cell r="A7519" t="str">
            <v>64616471420CFQ20ZZ11</v>
          </cell>
          <cell r="F7519">
            <v>0</v>
          </cell>
        </row>
        <row r="7520">
          <cell r="A7520" t="str">
            <v>64616471430ZZZZZZZ11</v>
          </cell>
          <cell r="F7520">
            <v>0</v>
          </cell>
        </row>
        <row r="7521">
          <cell r="A7521" t="str">
            <v>64616471440ZZZZZZZ11</v>
          </cell>
          <cell r="F7521">
            <v>0</v>
          </cell>
        </row>
        <row r="7522">
          <cell r="A7522" t="str">
            <v>64616471450ZZZZZZZ11</v>
          </cell>
          <cell r="F7522">
            <v>0</v>
          </cell>
        </row>
        <row r="7523">
          <cell r="A7523" t="str">
            <v>64616471460ZZZZZZZ11</v>
          </cell>
          <cell r="F7523">
            <v>0</v>
          </cell>
        </row>
        <row r="7524">
          <cell r="A7524" t="str">
            <v>64616471470ZZZZZZZ11</v>
          </cell>
          <cell r="F7524">
            <v>0</v>
          </cell>
        </row>
        <row r="7525">
          <cell r="A7525" t="str">
            <v>64616471480ZZZZZZZ11</v>
          </cell>
          <cell r="F7525">
            <v>0</v>
          </cell>
        </row>
        <row r="7526">
          <cell r="A7526" t="str">
            <v>64616471610ZZZZZZZ11</v>
          </cell>
          <cell r="F7526">
            <v>0</v>
          </cell>
        </row>
        <row r="7527">
          <cell r="A7527" t="str">
            <v>64616471620ZZZZZZZ11</v>
          </cell>
          <cell r="F7527">
            <v>0</v>
          </cell>
        </row>
        <row r="7528">
          <cell r="A7528" t="str">
            <v>64616471630ZZZZZZZ11</v>
          </cell>
          <cell r="F7528">
            <v>0</v>
          </cell>
        </row>
        <row r="7529">
          <cell r="A7529" t="str">
            <v>64616471640ZZZZZZZ11</v>
          </cell>
          <cell r="F7529">
            <v>0</v>
          </cell>
        </row>
        <row r="7530">
          <cell r="A7530" t="str">
            <v>64616471650ZZZZZZZ11</v>
          </cell>
          <cell r="F7530">
            <v>0</v>
          </cell>
        </row>
        <row r="7531">
          <cell r="A7531" t="str">
            <v>64616471710ZZZZZZZ11</v>
          </cell>
          <cell r="F7531">
            <v>0</v>
          </cell>
        </row>
        <row r="7532">
          <cell r="A7532" t="str">
            <v>64616471720ZZZZZZZ11</v>
          </cell>
          <cell r="F7532">
            <v>0</v>
          </cell>
        </row>
        <row r="7533">
          <cell r="A7533" t="str">
            <v>64616471730ZZZZZZZ11</v>
          </cell>
          <cell r="F7533">
            <v>0</v>
          </cell>
        </row>
        <row r="7534">
          <cell r="A7534" t="str">
            <v>64616471740ZZZZZZZ11</v>
          </cell>
          <cell r="F7534">
            <v>0</v>
          </cell>
        </row>
        <row r="7535">
          <cell r="A7535" t="str">
            <v>64616680010ZZZZZZZ11</v>
          </cell>
          <cell r="F7535">
            <v>0</v>
          </cell>
        </row>
        <row r="7536">
          <cell r="A7536" t="str">
            <v>64616680020ZZZZZZZ11</v>
          </cell>
          <cell r="F7536">
            <v>0</v>
          </cell>
        </row>
        <row r="7537">
          <cell r="A7537" t="str">
            <v>64616680030ZZZZZZZ11</v>
          </cell>
          <cell r="F7537">
            <v>0</v>
          </cell>
        </row>
        <row r="7538">
          <cell r="A7538" t="str">
            <v>64616680040ZZZZZZZ11</v>
          </cell>
          <cell r="F7538">
            <v>0</v>
          </cell>
        </row>
        <row r="7539">
          <cell r="A7539" t="str">
            <v>64616680050ZZZZZZZ11</v>
          </cell>
          <cell r="F7539">
            <v>0</v>
          </cell>
        </row>
        <row r="7540">
          <cell r="A7540" t="str">
            <v>64616680060ZZZZZZZ11</v>
          </cell>
          <cell r="F7540">
            <v>0</v>
          </cell>
        </row>
        <row r="7541">
          <cell r="A7541" t="str">
            <v>64616680070ZZZZZZZ11</v>
          </cell>
          <cell r="F7541">
            <v>0</v>
          </cell>
        </row>
        <row r="7542">
          <cell r="A7542" t="str">
            <v>64616680080ZZZZZZZ11</v>
          </cell>
          <cell r="F7542">
            <v>0</v>
          </cell>
        </row>
        <row r="7543">
          <cell r="A7543" t="str">
            <v>64616680090ZZZZZZZ11</v>
          </cell>
          <cell r="F7543">
            <v>0</v>
          </cell>
        </row>
        <row r="7544">
          <cell r="A7544" t="str">
            <v>64616680100ZZZZZZZ11</v>
          </cell>
          <cell r="F7544">
            <v>0</v>
          </cell>
        </row>
        <row r="7545">
          <cell r="A7545" t="str">
            <v>64617432010ZZZZZZZ11</v>
          </cell>
          <cell r="F7545">
            <v>-4961390.74</v>
          </cell>
        </row>
        <row r="7546">
          <cell r="A7546" t="str">
            <v>64617432020ZZZZZZZ11</v>
          </cell>
          <cell r="F7546">
            <v>-142190.82999999999</v>
          </cell>
        </row>
        <row r="7547">
          <cell r="A7547" t="str">
            <v>64617432030ZZZZZZZ11</v>
          </cell>
          <cell r="F7547">
            <v>0</v>
          </cell>
        </row>
        <row r="7548">
          <cell r="A7548" t="str">
            <v>64618100010ZZZZZZZ11</v>
          </cell>
          <cell r="F7548">
            <v>-19262053.800000001</v>
          </cell>
        </row>
        <row r="7549">
          <cell r="A7549" t="str">
            <v>64618100020ZZZZZZZ11</v>
          </cell>
          <cell r="F7549">
            <v>0</v>
          </cell>
        </row>
        <row r="7550">
          <cell r="A7550" t="str">
            <v>64618100030ZZZZZZZ11</v>
          </cell>
          <cell r="F7550">
            <v>0</v>
          </cell>
        </row>
        <row r="7551">
          <cell r="A7551" t="str">
            <v>64618100040ZZZZZZZ11</v>
          </cell>
          <cell r="F7551">
            <v>-16294807.220000001</v>
          </cell>
        </row>
        <row r="7552">
          <cell r="A7552" t="str">
            <v>64618100050ZZZZZZZ11</v>
          </cell>
          <cell r="F7552">
            <v>0</v>
          </cell>
        </row>
        <row r="7553">
          <cell r="A7553" t="str">
            <v>64618100060ZZZZZZZ11</v>
          </cell>
          <cell r="F7553">
            <v>0</v>
          </cell>
        </row>
        <row r="7554">
          <cell r="A7554" t="str">
            <v>6462132106015ZZZZZ11</v>
          </cell>
          <cell r="F7554">
            <v>-692943.93</v>
          </cell>
        </row>
        <row r="7555">
          <cell r="A7555" t="str">
            <v>6462140039015ZZZZZ11</v>
          </cell>
          <cell r="F7555">
            <v>-904461.59</v>
          </cell>
        </row>
        <row r="7556">
          <cell r="A7556" t="str">
            <v>6462140083015ZZZZZ11</v>
          </cell>
          <cell r="F7556">
            <v>-417318.46</v>
          </cell>
        </row>
        <row r="7557">
          <cell r="A7557" t="str">
            <v>6462140088015ZZZZZ11</v>
          </cell>
          <cell r="F7557">
            <v>-575211.12</v>
          </cell>
        </row>
        <row r="7558">
          <cell r="A7558" t="str">
            <v>6462140286015ZZZZZ11</v>
          </cell>
          <cell r="F7558">
            <v>-219687.12</v>
          </cell>
        </row>
        <row r="7559">
          <cell r="A7559" t="str">
            <v>6462140286115ZZZZZ11</v>
          </cell>
          <cell r="F7559">
            <v>-177873.19</v>
          </cell>
        </row>
        <row r="7560">
          <cell r="A7560" t="str">
            <v>6462142450029ZZZZZ11</v>
          </cell>
          <cell r="F7560">
            <v>-20764.68</v>
          </cell>
        </row>
        <row r="7561">
          <cell r="A7561" t="str">
            <v>6462211001026MRCZZ11</v>
          </cell>
          <cell r="F7561">
            <v>3751270.94</v>
          </cell>
        </row>
        <row r="7562">
          <cell r="A7562" t="str">
            <v>6462211020026MRCZZ11</v>
          </cell>
          <cell r="F7562">
            <v>6260.58</v>
          </cell>
        </row>
        <row r="7563">
          <cell r="A7563" t="str">
            <v>6462211022026MRCZZ11</v>
          </cell>
          <cell r="F7563">
            <v>8400</v>
          </cell>
        </row>
        <row r="7564">
          <cell r="A7564" t="str">
            <v>6462211026026MRCZZ11</v>
          </cell>
          <cell r="F7564">
            <v>10228.450000000001</v>
          </cell>
        </row>
        <row r="7565">
          <cell r="A7565" t="str">
            <v>6462211034026MRCZZ11</v>
          </cell>
          <cell r="F7565">
            <v>213135.1</v>
          </cell>
        </row>
        <row r="7566">
          <cell r="A7566" t="str">
            <v>6462211036026MRCZZ11</v>
          </cell>
          <cell r="F7566">
            <v>1174.25</v>
          </cell>
        </row>
        <row r="7567">
          <cell r="A7567" t="str">
            <v>6462211038026MRCZZ11</v>
          </cell>
          <cell r="F7567">
            <v>530326.07999999996</v>
          </cell>
        </row>
        <row r="7568">
          <cell r="A7568" t="str">
            <v>6462211040026MRCZZ11</v>
          </cell>
          <cell r="F7568">
            <v>61913.81</v>
          </cell>
        </row>
        <row r="7569">
          <cell r="A7569" t="str">
            <v>6462211042026MRCZZ11</v>
          </cell>
          <cell r="F7569">
            <v>118729.01</v>
          </cell>
        </row>
        <row r="7570">
          <cell r="A7570" t="str">
            <v>6462211044026MRCZZ11</v>
          </cell>
          <cell r="F7570">
            <v>5938.01</v>
          </cell>
        </row>
        <row r="7571">
          <cell r="A7571" t="str">
            <v>6462211046026MRCZZ11</v>
          </cell>
          <cell r="F7571">
            <v>240758.01</v>
          </cell>
        </row>
        <row r="7572">
          <cell r="A7572" t="str">
            <v>6462211050026MRCZZ11</v>
          </cell>
          <cell r="F7572">
            <v>28343.29</v>
          </cell>
        </row>
        <row r="7573">
          <cell r="A7573" t="str">
            <v>6462211056026MRCZZ11</v>
          </cell>
          <cell r="F7573">
            <v>54759.17</v>
          </cell>
        </row>
        <row r="7574">
          <cell r="A7574" t="str">
            <v>6462211063026MRCZZ11</v>
          </cell>
          <cell r="F7574">
            <v>0</v>
          </cell>
        </row>
        <row r="7575">
          <cell r="A7575" t="str">
            <v>6462213001026MRCZZ11</v>
          </cell>
          <cell r="F7575">
            <v>2100</v>
          </cell>
        </row>
        <row r="7576">
          <cell r="A7576" t="str">
            <v>6462213010026MRCZZ11</v>
          </cell>
          <cell r="F7576">
            <v>26928.720000000001</v>
          </cell>
        </row>
        <row r="7577">
          <cell r="A7577" t="str">
            <v>6462213020026MRCZZ11</v>
          </cell>
          <cell r="F7577">
            <v>304784.64000000001</v>
          </cell>
        </row>
        <row r="7578">
          <cell r="A7578" t="str">
            <v>6462213030026MRCZZ11</v>
          </cell>
          <cell r="F7578">
            <v>483335.71</v>
          </cell>
        </row>
        <row r="7579">
          <cell r="A7579" t="str">
            <v>6462213040026MRCZZ11</v>
          </cell>
          <cell r="F7579">
            <v>31938.45</v>
          </cell>
        </row>
        <row r="7580">
          <cell r="A7580" t="str">
            <v>6462227037026414ZZ11</v>
          </cell>
          <cell r="F7580">
            <v>0</v>
          </cell>
        </row>
        <row r="7581">
          <cell r="A7581" t="str">
            <v>6462228360026NHCZZ11</v>
          </cell>
          <cell r="F7581">
            <v>543063.01</v>
          </cell>
        </row>
        <row r="7582">
          <cell r="A7582" t="str">
            <v>6462228361026NSPZZ11</v>
          </cell>
          <cell r="F7582">
            <v>96522.38</v>
          </cell>
        </row>
        <row r="7583">
          <cell r="A7583" t="str">
            <v>6462230361026MRCZZ11</v>
          </cell>
          <cell r="F7583">
            <v>0</v>
          </cell>
        </row>
        <row r="7584">
          <cell r="A7584" t="str">
            <v>6462230361326MRCZZ11</v>
          </cell>
          <cell r="F7584">
            <v>0</v>
          </cell>
        </row>
        <row r="7585">
          <cell r="A7585" t="str">
            <v>6462230541026MRCZZ11</v>
          </cell>
          <cell r="F7585">
            <v>50691.8</v>
          </cell>
        </row>
        <row r="7586">
          <cell r="A7586" t="str">
            <v>6462230576026MRCZZ11</v>
          </cell>
          <cell r="F7586">
            <v>0</v>
          </cell>
        </row>
        <row r="7587">
          <cell r="A7587" t="str">
            <v>6462230577026MRCZZ11</v>
          </cell>
          <cell r="F7587">
            <v>0</v>
          </cell>
        </row>
        <row r="7588">
          <cell r="A7588" t="str">
            <v>6462230577526MRCZZ11</v>
          </cell>
          <cell r="F7588">
            <v>0</v>
          </cell>
        </row>
        <row r="7589">
          <cell r="A7589" t="str">
            <v>6462230580026MRCZZ11</v>
          </cell>
          <cell r="F7589">
            <v>0</v>
          </cell>
        </row>
        <row r="7590">
          <cell r="A7590" t="str">
            <v>6462230610026MRCZZ11</v>
          </cell>
          <cell r="F7590">
            <v>21913.56</v>
          </cell>
        </row>
        <row r="7591">
          <cell r="A7591" t="str">
            <v>6462232360026MRCZZ11</v>
          </cell>
          <cell r="F7591">
            <v>96769.52</v>
          </cell>
        </row>
        <row r="7592">
          <cell r="A7592" t="str">
            <v>6462232360126MRCZZ11</v>
          </cell>
          <cell r="F7592">
            <v>246.11</v>
          </cell>
        </row>
        <row r="7593">
          <cell r="A7593" t="str">
            <v>6462232360P26MRCZZ11</v>
          </cell>
          <cell r="F7593">
            <v>23301</v>
          </cell>
        </row>
        <row r="7594">
          <cell r="A7594" t="str">
            <v>6462272125026MRCZZ11</v>
          </cell>
          <cell r="F7594">
            <v>0</v>
          </cell>
        </row>
        <row r="7595">
          <cell r="A7595" t="str">
            <v>6462272242026MRCZZ11</v>
          </cell>
          <cell r="F7595">
            <v>0</v>
          </cell>
        </row>
        <row r="7596">
          <cell r="A7596" t="str">
            <v>6462272243026MRCZZ11</v>
          </cell>
          <cell r="F7596">
            <v>0</v>
          </cell>
        </row>
        <row r="7597">
          <cell r="A7597" t="str">
            <v>6462272244026MRCZZ11</v>
          </cell>
          <cell r="F7597">
            <v>0</v>
          </cell>
        </row>
        <row r="7598">
          <cell r="A7598" t="str">
            <v>6462272245026MRCZZ11</v>
          </cell>
          <cell r="F7598">
            <v>0</v>
          </cell>
        </row>
        <row r="7599">
          <cell r="A7599" t="str">
            <v>6462272246026MRCZZ11</v>
          </cell>
          <cell r="F7599">
            <v>0</v>
          </cell>
        </row>
        <row r="7600">
          <cell r="A7600" t="str">
            <v>6462272247026MRCZZ11</v>
          </cell>
          <cell r="F7600">
            <v>0</v>
          </cell>
        </row>
        <row r="7601">
          <cell r="A7601" t="str">
            <v>6462272248026MRCZZ11</v>
          </cell>
          <cell r="F7601">
            <v>0</v>
          </cell>
        </row>
        <row r="7602">
          <cell r="A7602" t="str">
            <v>6462272249026MRCZZ11</v>
          </cell>
          <cell r="F7602">
            <v>0</v>
          </cell>
        </row>
        <row r="7603">
          <cell r="A7603" t="str">
            <v>6462272250026MRCZZ11</v>
          </cell>
          <cell r="F7603">
            <v>0</v>
          </cell>
        </row>
        <row r="7604">
          <cell r="A7604" t="str">
            <v>6462272360026MRCZZ11</v>
          </cell>
          <cell r="F7604">
            <v>0</v>
          </cell>
        </row>
        <row r="7605">
          <cell r="A7605" t="str">
            <v>6462272840026MRCZZ11</v>
          </cell>
          <cell r="F7605">
            <v>0</v>
          </cell>
        </row>
        <row r="7606">
          <cell r="A7606" t="str">
            <v>6462272880026MRCZZ11</v>
          </cell>
          <cell r="F7606">
            <v>0</v>
          </cell>
        </row>
        <row r="7607">
          <cell r="A7607" t="str">
            <v>6462272896026MRCZZ11</v>
          </cell>
          <cell r="F7607">
            <v>1970520.09</v>
          </cell>
        </row>
        <row r="7608">
          <cell r="A7608" t="str">
            <v>6462320155026MRCZZ11</v>
          </cell>
          <cell r="F7608">
            <v>0</v>
          </cell>
        </row>
        <row r="7609">
          <cell r="A7609" t="str">
            <v>6462320160026MRCZZ11</v>
          </cell>
          <cell r="F7609">
            <v>0</v>
          </cell>
        </row>
        <row r="7610">
          <cell r="A7610" t="str">
            <v>6462320250026MRCZZ11</v>
          </cell>
          <cell r="F7610">
            <v>0</v>
          </cell>
        </row>
        <row r="7611">
          <cell r="A7611" t="str">
            <v>6462320255026MRCZZ11</v>
          </cell>
          <cell r="F7611">
            <v>0</v>
          </cell>
        </row>
        <row r="7612">
          <cell r="A7612" t="str">
            <v>6462320280026MRCZZ11</v>
          </cell>
          <cell r="F7612">
            <v>0</v>
          </cell>
        </row>
        <row r="7613">
          <cell r="A7613" t="str">
            <v>6462320285026MRCZZ11</v>
          </cell>
          <cell r="F7613">
            <v>0</v>
          </cell>
        </row>
        <row r="7614">
          <cell r="A7614" t="str">
            <v>6462330015026MRCZZ11</v>
          </cell>
          <cell r="F7614">
            <v>0</v>
          </cell>
        </row>
        <row r="7615">
          <cell r="A7615" t="str">
            <v>6462330020026MRCZZ11</v>
          </cell>
          <cell r="F7615">
            <v>0</v>
          </cell>
        </row>
        <row r="7616">
          <cell r="A7616" t="str">
            <v>6462330025026MRCZZ11</v>
          </cell>
          <cell r="F7616">
            <v>0</v>
          </cell>
        </row>
        <row r="7617">
          <cell r="A7617" t="str">
            <v>6462330030026MRCZZ11</v>
          </cell>
          <cell r="F7617">
            <v>0</v>
          </cell>
        </row>
        <row r="7618">
          <cell r="A7618" t="str">
            <v>6462350020026MRCZZ11</v>
          </cell>
          <cell r="F7618">
            <v>0</v>
          </cell>
        </row>
        <row r="7619">
          <cell r="A7619" t="str">
            <v>6462350080026MRCZZ11</v>
          </cell>
          <cell r="F7619">
            <v>0</v>
          </cell>
        </row>
        <row r="7620">
          <cell r="A7620" t="str">
            <v>6462350110026MRCZZ11</v>
          </cell>
          <cell r="F7620">
            <v>156212.41</v>
          </cell>
        </row>
        <row r="7621">
          <cell r="A7621" t="str">
            <v>6462360020026MRCZZ11</v>
          </cell>
          <cell r="F7621">
            <v>0</v>
          </cell>
        </row>
        <row r="7622">
          <cell r="A7622" t="str">
            <v>6462360080026MRCZZ11</v>
          </cell>
          <cell r="F7622">
            <v>0</v>
          </cell>
        </row>
        <row r="7623">
          <cell r="A7623" t="str">
            <v>6462360110026MRCZZ11</v>
          </cell>
          <cell r="F7623">
            <v>0</v>
          </cell>
        </row>
        <row r="7624">
          <cell r="A7624" t="str">
            <v>6462395002026MRC1211</v>
          </cell>
          <cell r="F7624">
            <v>18900</v>
          </cell>
        </row>
        <row r="7625">
          <cell r="A7625" t="str">
            <v>6462395017026MRC1H11</v>
          </cell>
          <cell r="F7625">
            <v>13627.39</v>
          </cell>
        </row>
        <row r="7626">
          <cell r="A7626" t="str">
            <v>6462395023026MRC1L11</v>
          </cell>
          <cell r="F7626">
            <v>0</v>
          </cell>
        </row>
        <row r="7627">
          <cell r="A7627" t="str">
            <v>6462395046026MRC2711</v>
          </cell>
          <cell r="F7627">
            <v>0</v>
          </cell>
        </row>
        <row r="7628">
          <cell r="A7628" t="str">
            <v>64623996050ZZZZZZZ11</v>
          </cell>
          <cell r="F7628">
            <v>-4889024.3099999996</v>
          </cell>
        </row>
        <row r="7629">
          <cell r="A7629" t="str">
            <v>64623996100ZZZZZZZ11</v>
          </cell>
          <cell r="F7629">
            <v>0</v>
          </cell>
        </row>
        <row r="7630">
          <cell r="A7630" t="str">
            <v>64626445010ZZZZZZZ11</v>
          </cell>
          <cell r="F7630">
            <v>0</v>
          </cell>
        </row>
        <row r="7631">
          <cell r="A7631" t="str">
            <v>6462644502026Y21ZZ11</v>
          </cell>
          <cell r="F7631">
            <v>0</v>
          </cell>
        </row>
        <row r="7632">
          <cell r="A7632" t="str">
            <v>6462644502026Y22ZZ11</v>
          </cell>
          <cell r="F7632">
            <v>0</v>
          </cell>
        </row>
        <row r="7633">
          <cell r="A7633" t="str">
            <v>6462644502081Y23ZZ20</v>
          </cell>
          <cell r="F7633">
            <v>0</v>
          </cell>
        </row>
        <row r="7634">
          <cell r="A7634" t="str">
            <v>6462644502081Y24ZZ20</v>
          </cell>
          <cell r="F7634">
            <v>0</v>
          </cell>
        </row>
        <row r="7635">
          <cell r="A7635" t="str">
            <v>6462644502081Y25ZZ30</v>
          </cell>
          <cell r="F7635">
            <v>0</v>
          </cell>
        </row>
        <row r="7636">
          <cell r="A7636" t="str">
            <v>6462644502081Y26ZZ20</v>
          </cell>
          <cell r="F7636">
            <v>0</v>
          </cell>
        </row>
        <row r="7637">
          <cell r="A7637" t="str">
            <v>6462644502081Y27ZZ20</v>
          </cell>
          <cell r="F7637">
            <v>0</v>
          </cell>
        </row>
        <row r="7638">
          <cell r="A7638" t="str">
            <v>6462644502081Y28ZZ20</v>
          </cell>
          <cell r="F7638">
            <v>0</v>
          </cell>
        </row>
        <row r="7639">
          <cell r="A7639" t="str">
            <v>6462644502081Y29ZZ20</v>
          </cell>
          <cell r="F7639">
            <v>0</v>
          </cell>
        </row>
        <row r="7640">
          <cell r="A7640" t="str">
            <v>6462644502081Z02ZZ40</v>
          </cell>
          <cell r="F7640">
            <v>0</v>
          </cell>
        </row>
        <row r="7641">
          <cell r="A7641" t="str">
            <v>64626445020CFY21ZZ11</v>
          </cell>
          <cell r="F7641">
            <v>0</v>
          </cell>
        </row>
        <row r="7642">
          <cell r="A7642" t="str">
            <v>64626445020CFY22ZZ11</v>
          </cell>
          <cell r="F7642">
            <v>0</v>
          </cell>
        </row>
        <row r="7643">
          <cell r="A7643" t="str">
            <v>64626445030ZZZZZZZ11</v>
          </cell>
          <cell r="F7643">
            <v>0</v>
          </cell>
        </row>
        <row r="7644">
          <cell r="A7644" t="str">
            <v>64626445040ZZZZZZZ11</v>
          </cell>
          <cell r="F7644">
            <v>0</v>
          </cell>
        </row>
        <row r="7645">
          <cell r="A7645" t="str">
            <v>64626445050ZZZZZZZ11</v>
          </cell>
          <cell r="F7645">
            <v>0</v>
          </cell>
        </row>
        <row r="7646">
          <cell r="A7646" t="str">
            <v>64626445060ZZZZZZZ11</v>
          </cell>
          <cell r="F7646">
            <v>0</v>
          </cell>
        </row>
        <row r="7647">
          <cell r="A7647" t="str">
            <v>64626445070ZZZZZZZ11</v>
          </cell>
          <cell r="F7647">
            <v>0</v>
          </cell>
        </row>
        <row r="7648">
          <cell r="A7648" t="str">
            <v>64626445080ZZZZZZZ11</v>
          </cell>
          <cell r="F7648">
            <v>0</v>
          </cell>
        </row>
        <row r="7649">
          <cell r="A7649" t="str">
            <v>64626445210ZZZZZZZ11</v>
          </cell>
          <cell r="F7649">
            <v>0</v>
          </cell>
        </row>
        <row r="7650">
          <cell r="A7650" t="str">
            <v>64626445220ZZZZZZZ11</v>
          </cell>
          <cell r="F7650">
            <v>0</v>
          </cell>
        </row>
        <row r="7651">
          <cell r="A7651" t="str">
            <v>64626445230ZZZZZZZ11</v>
          </cell>
          <cell r="F7651">
            <v>0</v>
          </cell>
        </row>
        <row r="7652">
          <cell r="A7652" t="str">
            <v>64626445240ZZZZZZZ11</v>
          </cell>
          <cell r="F7652">
            <v>0</v>
          </cell>
        </row>
        <row r="7653">
          <cell r="A7653" t="str">
            <v>64626445250ZZZZZZZ11</v>
          </cell>
          <cell r="F7653">
            <v>0</v>
          </cell>
        </row>
        <row r="7654">
          <cell r="A7654" t="str">
            <v>64626445310ZZZZZZZ11</v>
          </cell>
          <cell r="F7654">
            <v>0</v>
          </cell>
        </row>
        <row r="7655">
          <cell r="A7655" t="str">
            <v>64626445320ZZZZZZZ11</v>
          </cell>
          <cell r="F7655">
            <v>0</v>
          </cell>
        </row>
        <row r="7656">
          <cell r="A7656" t="str">
            <v>64626445330ZZZZZZZ11</v>
          </cell>
          <cell r="F7656">
            <v>0</v>
          </cell>
        </row>
        <row r="7657">
          <cell r="A7657" t="str">
            <v>64626445340ZZZZZZZ11</v>
          </cell>
          <cell r="F7657">
            <v>0</v>
          </cell>
        </row>
        <row r="7658">
          <cell r="A7658" t="str">
            <v>64626471410ZZZZZZZ11</v>
          </cell>
          <cell r="F7658">
            <v>0</v>
          </cell>
        </row>
        <row r="7659">
          <cell r="A7659" t="str">
            <v>6462647142026Q21ZZ11</v>
          </cell>
          <cell r="F7659">
            <v>0</v>
          </cell>
        </row>
        <row r="7660">
          <cell r="A7660" t="str">
            <v>6462647142026Q22ZZ11</v>
          </cell>
          <cell r="F7660">
            <v>0</v>
          </cell>
        </row>
        <row r="7661">
          <cell r="A7661" t="str">
            <v>64626471420CFQ21ZZ11</v>
          </cell>
          <cell r="F7661">
            <v>0</v>
          </cell>
        </row>
        <row r="7662">
          <cell r="A7662" t="str">
            <v>64626471420CFQ22ZZ11</v>
          </cell>
          <cell r="F7662">
            <v>0</v>
          </cell>
        </row>
        <row r="7663">
          <cell r="A7663" t="str">
            <v>64626471430ZZZZZZZ11</v>
          </cell>
          <cell r="F7663">
            <v>0</v>
          </cell>
        </row>
        <row r="7664">
          <cell r="A7664" t="str">
            <v>64626471440ZZZZZZZ11</v>
          </cell>
          <cell r="F7664">
            <v>0</v>
          </cell>
        </row>
        <row r="7665">
          <cell r="A7665" t="str">
            <v>64626471450ZZZZZZZ11</v>
          </cell>
          <cell r="F7665">
            <v>0</v>
          </cell>
        </row>
        <row r="7666">
          <cell r="A7666" t="str">
            <v>64626471460ZZZZZZZ11</v>
          </cell>
          <cell r="F7666">
            <v>0</v>
          </cell>
        </row>
        <row r="7667">
          <cell r="A7667" t="str">
            <v>64626471470ZZZZZZZ11</v>
          </cell>
          <cell r="F7667">
            <v>0</v>
          </cell>
        </row>
        <row r="7668">
          <cell r="A7668" t="str">
            <v>64626471480ZZZZZZZ11</v>
          </cell>
          <cell r="F7668">
            <v>0</v>
          </cell>
        </row>
        <row r="7669">
          <cell r="A7669" t="str">
            <v>64626471610ZZZZZZZ11</v>
          </cell>
          <cell r="F7669">
            <v>0</v>
          </cell>
        </row>
        <row r="7670">
          <cell r="A7670" t="str">
            <v>64626471620ZZZZZZZ11</v>
          </cell>
          <cell r="F7670">
            <v>0</v>
          </cell>
        </row>
        <row r="7671">
          <cell r="A7671" t="str">
            <v>64626471630ZZZZZZZ11</v>
          </cell>
          <cell r="F7671">
            <v>0</v>
          </cell>
        </row>
        <row r="7672">
          <cell r="A7672" t="str">
            <v>64626471640ZZZZZZZ11</v>
          </cell>
          <cell r="F7672">
            <v>0</v>
          </cell>
        </row>
        <row r="7673">
          <cell r="A7673" t="str">
            <v>64626471650ZZZZZZZ11</v>
          </cell>
          <cell r="F7673">
            <v>0</v>
          </cell>
        </row>
        <row r="7674">
          <cell r="A7674" t="str">
            <v>64626471710ZZZZZZZ11</v>
          </cell>
          <cell r="F7674">
            <v>0</v>
          </cell>
        </row>
        <row r="7675">
          <cell r="A7675" t="str">
            <v>64626471720ZZZZZZZ11</v>
          </cell>
          <cell r="F7675">
            <v>0</v>
          </cell>
        </row>
        <row r="7676">
          <cell r="A7676" t="str">
            <v>64626471730ZZZZZZZ11</v>
          </cell>
          <cell r="F7676">
            <v>0</v>
          </cell>
        </row>
        <row r="7677">
          <cell r="A7677" t="str">
            <v>64626471740ZZZZZZZ11</v>
          </cell>
          <cell r="F7677">
            <v>0</v>
          </cell>
        </row>
        <row r="7678">
          <cell r="A7678" t="str">
            <v>64626473510ZZZZZZZ11</v>
          </cell>
          <cell r="F7678">
            <v>55771012.549999997</v>
          </cell>
        </row>
        <row r="7679">
          <cell r="A7679" t="str">
            <v>6462647352026Q13ZZ11</v>
          </cell>
          <cell r="F7679">
            <v>0</v>
          </cell>
        </row>
        <row r="7680">
          <cell r="A7680" t="str">
            <v>64626473520CFQ13ZZ11</v>
          </cell>
          <cell r="F7680">
            <v>946105.78</v>
          </cell>
        </row>
        <row r="7681">
          <cell r="A7681" t="str">
            <v>64626473530ZZZZZZZ11</v>
          </cell>
          <cell r="F7681">
            <v>0</v>
          </cell>
        </row>
        <row r="7682">
          <cell r="A7682" t="str">
            <v>64626473540ZZZZZZZ11</v>
          </cell>
          <cell r="F7682">
            <v>0</v>
          </cell>
        </row>
        <row r="7683">
          <cell r="A7683" t="str">
            <v>64626473550ZZZZZZZ11</v>
          </cell>
          <cell r="F7683">
            <v>0</v>
          </cell>
        </row>
        <row r="7684">
          <cell r="A7684" t="str">
            <v>64626473560ZZZZZZZ11</v>
          </cell>
          <cell r="F7684">
            <v>0</v>
          </cell>
        </row>
        <row r="7685">
          <cell r="A7685" t="str">
            <v>64626473570ZZZZZZZ11</v>
          </cell>
          <cell r="F7685">
            <v>40305.269999999997</v>
          </cell>
        </row>
        <row r="7686">
          <cell r="A7686" t="str">
            <v>64626473580ZZZZZZZ11</v>
          </cell>
          <cell r="F7686">
            <v>0</v>
          </cell>
        </row>
        <row r="7687">
          <cell r="A7687" t="str">
            <v>64626473610ZZZZZZZ11</v>
          </cell>
          <cell r="F7687">
            <v>-40570964.579999998</v>
          </cell>
        </row>
        <row r="7688">
          <cell r="A7688" t="str">
            <v>64626473620ZZZZZZZ11</v>
          </cell>
          <cell r="F7688">
            <v>490627.36</v>
          </cell>
        </row>
        <row r="7689">
          <cell r="A7689" t="str">
            <v>64626473630ZZZZZZZ11</v>
          </cell>
          <cell r="F7689">
            <v>-1970520.09</v>
          </cell>
        </row>
        <row r="7690">
          <cell r="A7690" t="str">
            <v>64626473640ZZZZZZZ11</v>
          </cell>
          <cell r="F7690">
            <v>0</v>
          </cell>
        </row>
        <row r="7691">
          <cell r="A7691" t="str">
            <v>64626473650ZZZZZZZ11</v>
          </cell>
          <cell r="F7691">
            <v>0</v>
          </cell>
        </row>
        <row r="7692">
          <cell r="A7692" t="str">
            <v>64626473710ZZZZZZZ11</v>
          </cell>
          <cell r="F7692">
            <v>0</v>
          </cell>
        </row>
        <row r="7693">
          <cell r="A7693" t="str">
            <v>64626473720ZZZZZZZ11</v>
          </cell>
          <cell r="F7693">
            <v>0</v>
          </cell>
        </row>
        <row r="7694">
          <cell r="A7694" t="str">
            <v>64626473730ZZZZZZZ11</v>
          </cell>
          <cell r="F7694">
            <v>0</v>
          </cell>
        </row>
        <row r="7695">
          <cell r="A7695" t="str">
            <v>64626473740ZZZZZZZ11</v>
          </cell>
          <cell r="F7695">
            <v>0</v>
          </cell>
        </row>
        <row r="7696">
          <cell r="A7696" t="str">
            <v>64626680010ZZZZZZZ11</v>
          </cell>
          <cell r="F7696">
            <v>0</v>
          </cell>
        </row>
        <row r="7697">
          <cell r="A7697" t="str">
            <v>64626680020ZZZZZZZ11</v>
          </cell>
          <cell r="F7697">
            <v>0</v>
          </cell>
        </row>
        <row r="7698">
          <cell r="A7698" t="str">
            <v>64626680030ZZZZZZZ11</v>
          </cell>
          <cell r="F7698">
            <v>0</v>
          </cell>
        </row>
        <row r="7699">
          <cell r="A7699" t="str">
            <v>64626680040ZZZZZZZ11</v>
          </cell>
          <cell r="F7699">
            <v>0</v>
          </cell>
        </row>
        <row r="7700">
          <cell r="A7700" t="str">
            <v>64626680050ZZZZZZZ11</v>
          </cell>
          <cell r="F7700">
            <v>0</v>
          </cell>
        </row>
        <row r="7701">
          <cell r="A7701" t="str">
            <v>64626680060ZZZZZZZ11</v>
          </cell>
          <cell r="F7701">
            <v>0</v>
          </cell>
        </row>
        <row r="7702">
          <cell r="A7702" t="str">
            <v>64626680070ZZZZZZZ11</v>
          </cell>
          <cell r="F7702">
            <v>0</v>
          </cell>
        </row>
        <row r="7703">
          <cell r="A7703" t="str">
            <v>64626680080ZZZZZZZ11</v>
          </cell>
          <cell r="F7703">
            <v>0</v>
          </cell>
        </row>
        <row r="7704">
          <cell r="A7704" t="str">
            <v>64626680090ZZZZZZZ11</v>
          </cell>
          <cell r="F7704">
            <v>0</v>
          </cell>
        </row>
        <row r="7705">
          <cell r="A7705" t="str">
            <v>64626680100ZZZZZZZ11</v>
          </cell>
          <cell r="F7705">
            <v>0</v>
          </cell>
        </row>
        <row r="7706">
          <cell r="A7706" t="str">
            <v>64628100010ZZZZZZZ11</v>
          </cell>
          <cell r="F7706">
            <v>5089662.7300000004</v>
          </cell>
        </row>
        <row r="7707">
          <cell r="A7707" t="str">
            <v>64628100020ZZZZZZZ11</v>
          </cell>
          <cell r="F7707">
            <v>0</v>
          </cell>
        </row>
        <row r="7708">
          <cell r="A7708" t="str">
            <v>64628100030ZZZZZZZ11</v>
          </cell>
          <cell r="F7708">
            <v>0</v>
          </cell>
        </row>
        <row r="7709">
          <cell r="A7709" t="str">
            <v>64628100040ZZZZZZZ11</v>
          </cell>
          <cell r="F7709">
            <v>4889024.3099999996</v>
          </cell>
        </row>
        <row r="7710">
          <cell r="A7710" t="str">
            <v>64628100050ZZZZZZZ11</v>
          </cell>
          <cell r="F7710">
            <v>0</v>
          </cell>
        </row>
        <row r="7711">
          <cell r="A7711" t="str">
            <v>64628100060ZZZZZZZ11</v>
          </cell>
          <cell r="F7711">
            <v>0</v>
          </cell>
        </row>
        <row r="7712">
          <cell r="A7712" t="str">
            <v>6501203205026MRCZZ12</v>
          </cell>
          <cell r="F7712">
            <v>1426141.24</v>
          </cell>
        </row>
        <row r="7713">
          <cell r="A7713" t="str">
            <v>6501203206026MRCZZ12</v>
          </cell>
          <cell r="F7713">
            <v>138775.72</v>
          </cell>
        </row>
        <row r="7714">
          <cell r="A7714" t="str">
            <v>6501203207026MRCZZ12</v>
          </cell>
          <cell r="F7714">
            <v>19200</v>
          </cell>
        </row>
        <row r="7715">
          <cell r="A7715" t="str">
            <v>6501203209026MRCZZ12</v>
          </cell>
          <cell r="F7715">
            <v>70000</v>
          </cell>
        </row>
        <row r="7716">
          <cell r="A7716" t="str">
            <v>6501205221026MRCZZ12</v>
          </cell>
          <cell r="F7716">
            <v>42182</v>
          </cell>
        </row>
        <row r="7717">
          <cell r="A7717" t="str">
            <v>6501205222026MRCZZ12</v>
          </cell>
          <cell r="F7717">
            <v>187944.82</v>
          </cell>
        </row>
        <row r="7718">
          <cell r="A7718" t="str">
            <v>6501205223026MRCZZ12</v>
          </cell>
          <cell r="F7718">
            <v>1784.65</v>
          </cell>
        </row>
        <row r="7719">
          <cell r="A7719" t="str">
            <v>6501205224026MRCZZ12</v>
          </cell>
          <cell r="F7719">
            <v>104.99</v>
          </cell>
        </row>
        <row r="7720">
          <cell r="A7720" t="str">
            <v>6501211001026MRCZZ12</v>
          </cell>
          <cell r="F7720">
            <v>1010950.71</v>
          </cell>
        </row>
        <row r="7721">
          <cell r="A7721" t="str">
            <v>6501211022026MRCZZ12</v>
          </cell>
          <cell r="F7721">
            <v>8400</v>
          </cell>
        </row>
        <row r="7722">
          <cell r="A7722" t="str">
            <v>6501211026026MRCZZ12</v>
          </cell>
          <cell r="F7722">
            <v>0</v>
          </cell>
        </row>
        <row r="7723">
          <cell r="A7723" t="str">
            <v>6501211030026MRCZZ12</v>
          </cell>
          <cell r="F7723">
            <v>0</v>
          </cell>
        </row>
        <row r="7724">
          <cell r="A7724" t="str">
            <v>6501211034026MRCZZ12</v>
          </cell>
          <cell r="F7724">
            <v>211050.9</v>
          </cell>
        </row>
        <row r="7725">
          <cell r="A7725" t="str">
            <v>6501211044026MRCZZ12</v>
          </cell>
          <cell r="F7725">
            <v>396349.09</v>
          </cell>
        </row>
        <row r="7726">
          <cell r="A7726" t="str">
            <v>6501211046026MRCZZ12</v>
          </cell>
          <cell r="F7726">
            <v>87986.47</v>
          </cell>
        </row>
        <row r="7727">
          <cell r="A7727" t="str">
            <v>6501213001026MRCZZ12</v>
          </cell>
          <cell r="F7727">
            <v>210.01</v>
          </cell>
        </row>
        <row r="7728">
          <cell r="A7728" t="str">
            <v>6501213010026MRCZZ12</v>
          </cell>
          <cell r="F7728">
            <v>11235.92</v>
          </cell>
        </row>
        <row r="7729">
          <cell r="A7729" t="str">
            <v>6501213020026MRCZZ12</v>
          </cell>
          <cell r="F7729">
            <v>66388.44</v>
          </cell>
        </row>
        <row r="7730">
          <cell r="A7730" t="str">
            <v>6501213030026MRCZZ12</v>
          </cell>
          <cell r="F7730">
            <v>170577</v>
          </cell>
        </row>
        <row r="7731">
          <cell r="A7731" t="str">
            <v>6501213040026MRCZZ12</v>
          </cell>
          <cell r="F7731">
            <v>3569.27</v>
          </cell>
        </row>
        <row r="7732">
          <cell r="A7732" t="str">
            <v>6501226060G26MRCZZ12</v>
          </cell>
          <cell r="F7732">
            <v>53116.52</v>
          </cell>
        </row>
        <row r="7733">
          <cell r="A7733" t="str">
            <v>6501226060H26MRCZZ12</v>
          </cell>
          <cell r="F7733">
            <v>2973.54</v>
          </cell>
        </row>
        <row r="7734">
          <cell r="A7734" t="str">
            <v>6501227037026414ZZ12</v>
          </cell>
          <cell r="F7734">
            <v>0</v>
          </cell>
        </row>
        <row r="7735">
          <cell r="A7735" t="str">
            <v>6501227041026MRCZZ12</v>
          </cell>
          <cell r="F7735">
            <v>0</v>
          </cell>
        </row>
        <row r="7736">
          <cell r="A7736" t="str">
            <v>6501227258026MRCZZ12</v>
          </cell>
          <cell r="F7736">
            <v>0</v>
          </cell>
        </row>
        <row r="7737">
          <cell r="A7737" t="str">
            <v>6501230012026MRCZZ12</v>
          </cell>
          <cell r="F7737">
            <v>0</v>
          </cell>
        </row>
        <row r="7738">
          <cell r="A7738" t="str">
            <v>6501230144026MRCZZ12</v>
          </cell>
          <cell r="F7738">
            <v>688020.3</v>
          </cell>
        </row>
        <row r="7739">
          <cell r="A7739" t="str">
            <v>6501230451026MRCZZ12</v>
          </cell>
          <cell r="F7739">
            <v>15337.88</v>
          </cell>
        </row>
        <row r="7740">
          <cell r="A7740" t="str">
            <v>6501230452026MRCZZ12</v>
          </cell>
          <cell r="F7740">
            <v>230.43</v>
          </cell>
        </row>
        <row r="7741">
          <cell r="A7741" t="str">
            <v>6501230541026MRCZZ12</v>
          </cell>
          <cell r="F7741">
            <v>32811.449999999997</v>
          </cell>
        </row>
        <row r="7742">
          <cell r="A7742" t="str">
            <v>6501230576026MRCZZ12</v>
          </cell>
          <cell r="F7742">
            <v>275178.90999999997</v>
          </cell>
        </row>
        <row r="7743">
          <cell r="A7743" t="str">
            <v>6501230577026MRCZZ12</v>
          </cell>
          <cell r="F7743">
            <v>47581.42</v>
          </cell>
        </row>
        <row r="7744">
          <cell r="A7744" t="str">
            <v>6501230579026MRCZZ12</v>
          </cell>
          <cell r="F7744">
            <v>2856.13</v>
          </cell>
        </row>
        <row r="7745">
          <cell r="A7745" t="str">
            <v>6501230583026MRCZZ12</v>
          </cell>
          <cell r="F7745">
            <v>518715.27</v>
          </cell>
        </row>
        <row r="7746">
          <cell r="A7746" t="str">
            <v>6501230585026MRCZZ12</v>
          </cell>
          <cell r="F7746">
            <v>103345.53</v>
          </cell>
        </row>
        <row r="7747">
          <cell r="A7747" t="str">
            <v>6501230610026MRCZZ12</v>
          </cell>
          <cell r="F7747">
            <v>0</v>
          </cell>
        </row>
        <row r="7748">
          <cell r="A7748" t="str">
            <v>6501232150026MRCZZ12</v>
          </cell>
          <cell r="F7748">
            <v>0</v>
          </cell>
        </row>
        <row r="7749">
          <cell r="A7749" t="str">
            <v>6501232360026MRCZZ12</v>
          </cell>
          <cell r="F7749">
            <v>4566.57</v>
          </cell>
        </row>
        <row r="7750">
          <cell r="A7750" t="str">
            <v>6501272060026MRCZZ12</v>
          </cell>
          <cell r="F7750">
            <v>0</v>
          </cell>
        </row>
        <row r="7751">
          <cell r="A7751" t="str">
            <v>6501272150026MRCZZ12</v>
          </cell>
          <cell r="F7751">
            <v>0</v>
          </cell>
        </row>
        <row r="7752">
          <cell r="A7752" t="str">
            <v>6501272242026MRCZZ12</v>
          </cell>
          <cell r="F7752">
            <v>0</v>
          </cell>
        </row>
        <row r="7753">
          <cell r="A7753" t="str">
            <v>6501272243026MRCZZ12</v>
          </cell>
          <cell r="F7753">
            <v>0</v>
          </cell>
        </row>
        <row r="7754">
          <cell r="A7754" t="str">
            <v>6501272244026MRCZZ12</v>
          </cell>
          <cell r="F7754">
            <v>0</v>
          </cell>
        </row>
        <row r="7755">
          <cell r="A7755" t="str">
            <v>6501272245026MRCZZ12</v>
          </cell>
          <cell r="F7755">
            <v>0</v>
          </cell>
        </row>
        <row r="7756">
          <cell r="A7756" t="str">
            <v>6501272246026MRCZZ12</v>
          </cell>
          <cell r="F7756">
            <v>0</v>
          </cell>
        </row>
        <row r="7757">
          <cell r="A7757" t="str">
            <v>6501272247026MRCZZ12</v>
          </cell>
          <cell r="F7757">
            <v>0</v>
          </cell>
        </row>
        <row r="7758">
          <cell r="A7758" t="str">
            <v>6501272248026MRCZZ12</v>
          </cell>
          <cell r="F7758">
            <v>0</v>
          </cell>
        </row>
        <row r="7759">
          <cell r="A7759" t="str">
            <v>6501272249026MRCZZ12</v>
          </cell>
          <cell r="F7759">
            <v>0</v>
          </cell>
        </row>
        <row r="7760">
          <cell r="A7760" t="str">
            <v>6501272250026MRCZZ12</v>
          </cell>
          <cell r="F7760">
            <v>0</v>
          </cell>
        </row>
        <row r="7761">
          <cell r="A7761" t="str">
            <v>6501272360026MRCZZ12</v>
          </cell>
          <cell r="F7761">
            <v>0</v>
          </cell>
        </row>
        <row r="7762">
          <cell r="A7762" t="str">
            <v>65013950300ZZZZZ1T11</v>
          </cell>
          <cell r="F7762">
            <v>0</v>
          </cell>
        </row>
        <row r="7763">
          <cell r="A7763" t="str">
            <v>6501395046026MRC2712</v>
          </cell>
          <cell r="F7763">
            <v>779674.75</v>
          </cell>
        </row>
        <row r="7764">
          <cell r="A7764" t="str">
            <v>6501395049026MRC2A12</v>
          </cell>
          <cell r="F7764">
            <v>41975.69</v>
          </cell>
        </row>
        <row r="7765">
          <cell r="A7765" t="str">
            <v>65013996050ZZZZZZZ11</v>
          </cell>
          <cell r="F7765">
            <v>-5735372.6500000004</v>
          </cell>
        </row>
        <row r="7766">
          <cell r="A7766" t="str">
            <v>65013996100ZZZZZZZ11</v>
          </cell>
          <cell r="F7766">
            <v>0</v>
          </cell>
        </row>
        <row r="7767">
          <cell r="A7767" t="str">
            <v>65016803510ZZZZZZZ11</v>
          </cell>
          <cell r="F7767">
            <v>-3866318.68</v>
          </cell>
        </row>
        <row r="7768">
          <cell r="A7768" t="str">
            <v>65016803520ZZZZZZZ11</v>
          </cell>
          <cell r="F7768">
            <v>55568.15</v>
          </cell>
        </row>
        <row r="7769">
          <cell r="A7769" t="str">
            <v>65016803530ZZZZZZZ11</v>
          </cell>
          <cell r="F7769">
            <v>0</v>
          </cell>
        </row>
        <row r="7770">
          <cell r="A7770" t="str">
            <v>65018100010ZZZZZZZ11</v>
          </cell>
          <cell r="F7770">
            <v>7571136.8499999996</v>
          </cell>
        </row>
        <row r="7771">
          <cell r="A7771" t="str">
            <v>65018100020ZZZZZZZ11</v>
          </cell>
          <cell r="F7771">
            <v>0</v>
          </cell>
        </row>
        <row r="7772">
          <cell r="A7772" t="str">
            <v>65018100030ZZZZZZZ11</v>
          </cell>
          <cell r="F7772">
            <v>0</v>
          </cell>
        </row>
        <row r="7773">
          <cell r="A7773" t="str">
            <v>65018100040ZZZZZZZ11</v>
          </cell>
          <cell r="F7773">
            <v>5735372.6500000004</v>
          </cell>
        </row>
        <row r="7774">
          <cell r="A7774" t="str">
            <v>65018100050ZZZZZZZ11</v>
          </cell>
          <cell r="F7774">
            <v>0</v>
          </cell>
        </row>
        <row r="7775">
          <cell r="A7775" t="str">
            <v>65018100060ZZZZZZZ11</v>
          </cell>
          <cell r="F7775">
            <v>0</v>
          </cell>
        </row>
        <row r="7776">
          <cell r="A7776" t="str">
            <v>6502211001026MRCZZ11</v>
          </cell>
          <cell r="F7776">
            <v>8198009.8700000001</v>
          </cell>
        </row>
        <row r="7777">
          <cell r="A7777" t="str">
            <v>6502211010026MRCZZ11</v>
          </cell>
          <cell r="F7777">
            <v>0</v>
          </cell>
        </row>
        <row r="7778">
          <cell r="A7778" t="str">
            <v>6502211022026MRCZZ11</v>
          </cell>
          <cell r="F7778">
            <v>37200</v>
          </cell>
        </row>
        <row r="7779">
          <cell r="A7779" t="str">
            <v>6502211026026MRCZZ11</v>
          </cell>
          <cell r="F7779">
            <v>36651.910000000003</v>
          </cell>
        </row>
        <row r="7780">
          <cell r="A7780" t="str">
            <v>6502211028026MRCZZ11</v>
          </cell>
          <cell r="F7780">
            <v>915.61</v>
          </cell>
        </row>
        <row r="7781">
          <cell r="A7781" t="str">
            <v>6502211030026MRCZZ11</v>
          </cell>
          <cell r="F7781">
            <v>53240.99</v>
          </cell>
        </row>
        <row r="7782">
          <cell r="A7782" t="str">
            <v>6502211034026MRCZZ11</v>
          </cell>
          <cell r="F7782">
            <v>930311.25</v>
          </cell>
        </row>
        <row r="7783">
          <cell r="A7783" t="str">
            <v>6502211036026MRCZZ11</v>
          </cell>
          <cell r="F7783">
            <v>0</v>
          </cell>
        </row>
        <row r="7784">
          <cell r="A7784" t="str">
            <v>6502211038026MRCZZ11</v>
          </cell>
          <cell r="F7784">
            <v>0</v>
          </cell>
        </row>
        <row r="7785">
          <cell r="A7785" t="str">
            <v>6502211046026MRCZZ11</v>
          </cell>
          <cell r="F7785">
            <v>699817.39</v>
          </cell>
        </row>
        <row r="7786">
          <cell r="A7786" t="str">
            <v>6502211050026MRCZZ11</v>
          </cell>
          <cell r="F7786">
            <v>79853.84</v>
          </cell>
        </row>
        <row r="7787">
          <cell r="A7787" t="str">
            <v>6502213001026MRCZZ11</v>
          </cell>
          <cell r="F7787">
            <v>2826.25</v>
          </cell>
        </row>
        <row r="7788">
          <cell r="A7788" t="str">
            <v>6502213010026MRCZZ11</v>
          </cell>
          <cell r="F7788">
            <v>57796.79</v>
          </cell>
        </row>
        <row r="7789">
          <cell r="A7789" t="str">
            <v>6502213020026MRCZZ11</v>
          </cell>
          <cell r="F7789">
            <v>615475.48</v>
          </cell>
        </row>
        <row r="7790">
          <cell r="A7790" t="str">
            <v>6502213030026MRCZZ11</v>
          </cell>
          <cell r="F7790">
            <v>1526910.97</v>
          </cell>
        </row>
        <row r="7791">
          <cell r="A7791" t="str">
            <v>6502213040026MRCZZ11</v>
          </cell>
          <cell r="F7791">
            <v>47936.480000000003</v>
          </cell>
        </row>
        <row r="7792">
          <cell r="A7792" t="str">
            <v>6502227037026414ZZ11</v>
          </cell>
          <cell r="F7792">
            <v>0</v>
          </cell>
        </row>
        <row r="7793">
          <cell r="A7793" t="str">
            <v>6502228360026NHCZZ11</v>
          </cell>
          <cell r="F7793">
            <v>2153.91</v>
          </cell>
        </row>
        <row r="7794">
          <cell r="A7794" t="str">
            <v>6502230451026MRCZZ11</v>
          </cell>
          <cell r="F7794">
            <v>2545.2600000000002</v>
          </cell>
        </row>
        <row r="7795">
          <cell r="A7795" t="str">
            <v>6502230541026MRCZZ11</v>
          </cell>
          <cell r="F7795">
            <v>99651.74</v>
          </cell>
        </row>
        <row r="7796">
          <cell r="A7796" t="str">
            <v>6502230576026MRCZZ11</v>
          </cell>
          <cell r="F7796">
            <v>3563.74</v>
          </cell>
        </row>
        <row r="7797">
          <cell r="A7797" t="str">
            <v>6502230588026MRCZZ11</v>
          </cell>
          <cell r="F7797">
            <v>5815</v>
          </cell>
        </row>
        <row r="7798">
          <cell r="A7798" t="str">
            <v>6502230590026MRCZZ11</v>
          </cell>
          <cell r="F7798">
            <v>491</v>
          </cell>
        </row>
        <row r="7799">
          <cell r="A7799" t="str">
            <v>6502230595026MRCZZ11</v>
          </cell>
          <cell r="F7799">
            <v>7223.33</v>
          </cell>
        </row>
        <row r="7800">
          <cell r="A7800" t="str">
            <v>6502230610026MRCZZ11</v>
          </cell>
          <cell r="F7800">
            <v>5156.1000000000004</v>
          </cell>
        </row>
        <row r="7801">
          <cell r="A7801" t="str">
            <v>6502230662026MRCZZ11</v>
          </cell>
          <cell r="F7801">
            <v>0</v>
          </cell>
        </row>
        <row r="7802">
          <cell r="A7802" t="str">
            <v>6502232360026MRCZZ11</v>
          </cell>
          <cell r="F7802">
            <v>4979.57</v>
          </cell>
        </row>
        <row r="7803">
          <cell r="A7803" t="str">
            <v>6502240001026MRCZZ11</v>
          </cell>
          <cell r="F7803">
            <v>0</v>
          </cell>
        </row>
        <row r="7804">
          <cell r="A7804" t="str">
            <v>6502272125026MRCZZ11</v>
          </cell>
          <cell r="F7804">
            <v>0</v>
          </cell>
        </row>
        <row r="7805">
          <cell r="A7805" t="str">
            <v>6502272880026MRCZZ11</v>
          </cell>
          <cell r="F7805">
            <v>0</v>
          </cell>
        </row>
        <row r="7806">
          <cell r="A7806" t="str">
            <v>6502320155026MRCZZ11</v>
          </cell>
          <cell r="F7806">
            <v>0</v>
          </cell>
        </row>
        <row r="7807">
          <cell r="A7807" t="str">
            <v>6502320160026MRCZZ11</v>
          </cell>
          <cell r="F7807">
            <v>0</v>
          </cell>
        </row>
        <row r="7808">
          <cell r="A7808" t="str">
            <v>6502320280026MRCZZ11</v>
          </cell>
          <cell r="F7808">
            <v>0</v>
          </cell>
        </row>
        <row r="7809">
          <cell r="A7809" t="str">
            <v>6502320285026MRCZZ11</v>
          </cell>
          <cell r="F7809">
            <v>0</v>
          </cell>
        </row>
        <row r="7810">
          <cell r="A7810" t="str">
            <v>6502350080026MRCZZ11</v>
          </cell>
          <cell r="F7810">
            <v>0</v>
          </cell>
        </row>
        <row r="7811">
          <cell r="A7811" t="str">
            <v>6502350110026MRCZZ11</v>
          </cell>
          <cell r="F7811">
            <v>5864475.8799999999</v>
          </cell>
        </row>
        <row r="7812">
          <cell r="A7812" t="str">
            <v>6502360080026MRCZZ11</v>
          </cell>
          <cell r="F7812">
            <v>0</v>
          </cell>
        </row>
        <row r="7813">
          <cell r="A7813" t="str">
            <v>6502360110026MRCZZ11</v>
          </cell>
          <cell r="F7813">
            <v>0</v>
          </cell>
        </row>
        <row r="7814">
          <cell r="A7814" t="str">
            <v>6502395023026MRC1L11</v>
          </cell>
          <cell r="F7814">
            <v>0</v>
          </cell>
        </row>
        <row r="7815">
          <cell r="A7815" t="str">
            <v>6502395049026MRC2A11</v>
          </cell>
          <cell r="F7815">
            <v>29233.48</v>
          </cell>
        </row>
        <row r="7816">
          <cell r="A7816" t="str">
            <v>65023996050ZZZZZZZ11</v>
          </cell>
          <cell r="F7816">
            <v>-13069401.92</v>
          </cell>
        </row>
        <row r="7817">
          <cell r="A7817" t="str">
            <v>65023996100ZZZZZZZ11</v>
          </cell>
          <cell r="F7817">
            <v>0</v>
          </cell>
        </row>
        <row r="7818">
          <cell r="A7818" t="str">
            <v>65025571010ZZZZZZZ11</v>
          </cell>
          <cell r="F7818">
            <v>0</v>
          </cell>
        </row>
        <row r="7819">
          <cell r="A7819" t="str">
            <v>65025571020ZZZZZZZ11</v>
          </cell>
          <cell r="F7819">
            <v>2200594.96</v>
          </cell>
        </row>
        <row r="7820">
          <cell r="A7820" t="str">
            <v>65025571030ZZZZZZZ11</v>
          </cell>
          <cell r="F7820">
            <v>0</v>
          </cell>
        </row>
        <row r="7821">
          <cell r="A7821" t="str">
            <v>65025571040ZZZZZZZ11</v>
          </cell>
          <cell r="F7821">
            <v>0</v>
          </cell>
        </row>
        <row r="7822">
          <cell r="A7822" t="str">
            <v>65025571050ZZZZZZZ11</v>
          </cell>
          <cell r="F7822">
            <v>0</v>
          </cell>
        </row>
        <row r="7823">
          <cell r="A7823" t="str">
            <v>65025571060ZZZZZZZ11</v>
          </cell>
          <cell r="F7823">
            <v>0</v>
          </cell>
        </row>
        <row r="7824">
          <cell r="A7824" t="str">
            <v>65025571070ZZZZZZZ11</v>
          </cell>
          <cell r="F7824">
            <v>0</v>
          </cell>
        </row>
        <row r="7825">
          <cell r="A7825" t="str">
            <v>65025571110ZZZZZZZ11</v>
          </cell>
          <cell r="F7825">
            <v>0</v>
          </cell>
        </row>
        <row r="7826">
          <cell r="A7826" t="str">
            <v>65025571120ZZZZZZZ11</v>
          </cell>
          <cell r="F7826">
            <v>0</v>
          </cell>
        </row>
        <row r="7827">
          <cell r="A7827" t="str">
            <v>65025571130ZZZZZZZ11</v>
          </cell>
          <cell r="F7827">
            <v>0</v>
          </cell>
        </row>
        <row r="7828">
          <cell r="A7828" t="str">
            <v>65025571140ZZZZZZZ11</v>
          </cell>
          <cell r="F7828">
            <v>0</v>
          </cell>
        </row>
        <row r="7829">
          <cell r="A7829" t="str">
            <v>65025571150ZZZZZZZ11</v>
          </cell>
          <cell r="F7829">
            <v>0</v>
          </cell>
        </row>
        <row r="7830">
          <cell r="A7830" t="str">
            <v>65025571160ZZZZZZZ11</v>
          </cell>
          <cell r="F7830">
            <v>0</v>
          </cell>
        </row>
        <row r="7831">
          <cell r="A7831" t="str">
            <v>65025571170ZZZZZZZ11</v>
          </cell>
          <cell r="F7831">
            <v>0</v>
          </cell>
        </row>
        <row r="7832">
          <cell r="A7832" t="str">
            <v>65025571210ZZZZZZZ11</v>
          </cell>
          <cell r="F7832">
            <v>0</v>
          </cell>
        </row>
        <row r="7833">
          <cell r="A7833" t="str">
            <v>65025571220ZZZZZZZ11</v>
          </cell>
          <cell r="F7833">
            <v>0</v>
          </cell>
        </row>
        <row r="7834">
          <cell r="A7834" t="str">
            <v>65025571230ZZZZZZZ11</v>
          </cell>
          <cell r="F7834">
            <v>0</v>
          </cell>
        </row>
        <row r="7835">
          <cell r="A7835" t="str">
            <v>65025571240ZZZZZZZ11</v>
          </cell>
          <cell r="F7835">
            <v>0</v>
          </cell>
        </row>
        <row r="7836">
          <cell r="A7836" t="str">
            <v>65025571250ZZZZZZZ11</v>
          </cell>
          <cell r="F7836">
            <v>0</v>
          </cell>
        </row>
        <row r="7837">
          <cell r="A7837" t="str">
            <v>65025571260ZZZZZZZ11</v>
          </cell>
          <cell r="F7837">
            <v>0</v>
          </cell>
        </row>
        <row r="7838">
          <cell r="A7838" t="str">
            <v>65025571270ZZZZZZZ11</v>
          </cell>
          <cell r="F7838">
            <v>0</v>
          </cell>
        </row>
        <row r="7839">
          <cell r="A7839" t="str">
            <v>65025571310ZZZZZZZ11</v>
          </cell>
          <cell r="F7839">
            <v>0</v>
          </cell>
        </row>
        <row r="7840">
          <cell r="A7840" t="str">
            <v>65025571320ZZZZZZZ11</v>
          </cell>
          <cell r="F7840">
            <v>2343.3000000000002</v>
          </cell>
        </row>
        <row r="7841">
          <cell r="A7841" t="str">
            <v>65025571330ZZZZZZZ11</v>
          </cell>
          <cell r="F7841">
            <v>0</v>
          </cell>
        </row>
        <row r="7842">
          <cell r="A7842" t="str">
            <v>65025571340ZZZZZZZ11</v>
          </cell>
          <cell r="F7842">
            <v>0</v>
          </cell>
        </row>
        <row r="7843">
          <cell r="A7843" t="str">
            <v>65025571350ZZZZZZZ11</v>
          </cell>
          <cell r="F7843">
            <v>0</v>
          </cell>
        </row>
        <row r="7844">
          <cell r="A7844" t="str">
            <v>65025571360ZZZZZZZ11</v>
          </cell>
          <cell r="F7844">
            <v>0</v>
          </cell>
        </row>
        <row r="7845">
          <cell r="A7845" t="str">
            <v>65025571370ZZZZZZZ11</v>
          </cell>
          <cell r="F7845">
            <v>0</v>
          </cell>
        </row>
        <row r="7846">
          <cell r="A7846" t="str">
            <v>65025571410ZZZZZZZ11</v>
          </cell>
          <cell r="F7846">
            <v>0</v>
          </cell>
        </row>
        <row r="7847">
          <cell r="A7847" t="str">
            <v>65025571420ZZZZZZZ11</v>
          </cell>
          <cell r="F7847">
            <v>57364.24</v>
          </cell>
        </row>
        <row r="7848">
          <cell r="A7848" t="str">
            <v>65025571430ZZZZZZZ11</v>
          </cell>
          <cell r="F7848">
            <v>0</v>
          </cell>
        </row>
        <row r="7849">
          <cell r="A7849" t="str">
            <v>65025571440ZZZZZZZ11</v>
          </cell>
          <cell r="F7849">
            <v>0</v>
          </cell>
        </row>
        <row r="7850">
          <cell r="A7850" t="str">
            <v>65025571450ZZZZZZZ11</v>
          </cell>
          <cell r="F7850">
            <v>0</v>
          </cell>
        </row>
        <row r="7851">
          <cell r="A7851" t="str">
            <v>65025571460ZZZZZZZ11</v>
          </cell>
          <cell r="F7851">
            <v>0</v>
          </cell>
        </row>
        <row r="7852">
          <cell r="A7852" t="str">
            <v>65025571470ZZZZZZZ11</v>
          </cell>
          <cell r="F7852">
            <v>0</v>
          </cell>
        </row>
        <row r="7853">
          <cell r="A7853" t="str">
            <v>65025571510ZZZZZZZ11</v>
          </cell>
          <cell r="F7853">
            <v>0</v>
          </cell>
        </row>
        <row r="7854">
          <cell r="A7854" t="str">
            <v>65025571520ZZZZZZZ11</v>
          </cell>
          <cell r="F7854">
            <v>13381.41</v>
          </cell>
        </row>
        <row r="7855">
          <cell r="A7855" t="str">
            <v>65025571530ZZZZZZZ11</v>
          </cell>
          <cell r="F7855">
            <v>0</v>
          </cell>
        </row>
        <row r="7856">
          <cell r="A7856" t="str">
            <v>65025571540ZZZZZZZ11</v>
          </cell>
          <cell r="F7856">
            <v>0</v>
          </cell>
        </row>
        <row r="7857">
          <cell r="A7857" t="str">
            <v>65025571550ZZZZZZZ11</v>
          </cell>
          <cell r="F7857">
            <v>0</v>
          </cell>
        </row>
        <row r="7858">
          <cell r="A7858" t="str">
            <v>65025571560ZZZZZZZ11</v>
          </cell>
          <cell r="F7858">
            <v>0</v>
          </cell>
        </row>
        <row r="7859">
          <cell r="A7859" t="str">
            <v>65025571570ZZZZZZZ11</v>
          </cell>
          <cell r="F7859">
            <v>0</v>
          </cell>
        </row>
        <row r="7860">
          <cell r="A7860" t="str">
            <v>65025571610ZZZZZZZ11</v>
          </cell>
          <cell r="F7860">
            <v>0</v>
          </cell>
        </row>
        <row r="7861">
          <cell r="A7861" t="str">
            <v>65025571620ZZZZZZZ11</v>
          </cell>
          <cell r="F7861">
            <v>14827.63</v>
          </cell>
        </row>
        <row r="7862">
          <cell r="A7862" t="str">
            <v>65025571630ZZZZZZZ11</v>
          </cell>
          <cell r="F7862">
            <v>0</v>
          </cell>
        </row>
        <row r="7863">
          <cell r="A7863" t="str">
            <v>65025571640ZZZZZZZ11</v>
          </cell>
          <cell r="F7863">
            <v>0</v>
          </cell>
        </row>
        <row r="7864">
          <cell r="A7864" t="str">
            <v>65025571650ZZZZZZZ11</v>
          </cell>
          <cell r="F7864">
            <v>0</v>
          </cell>
        </row>
        <row r="7865">
          <cell r="A7865" t="str">
            <v>65025571660ZZZZZZZ11</v>
          </cell>
          <cell r="F7865">
            <v>0</v>
          </cell>
        </row>
        <row r="7866">
          <cell r="A7866" t="str">
            <v>65025571670ZZZZZZZ11</v>
          </cell>
          <cell r="F7866">
            <v>0</v>
          </cell>
        </row>
        <row r="7867">
          <cell r="A7867" t="str">
            <v>65025650610ZZZZZZZ11</v>
          </cell>
          <cell r="F7867">
            <v>23738183.34</v>
          </cell>
        </row>
        <row r="7868">
          <cell r="A7868" t="str">
            <v>65025650620ZZZZZZZ11</v>
          </cell>
          <cell r="F7868">
            <v>8902252.1600000001</v>
          </cell>
        </row>
        <row r="7869">
          <cell r="A7869" t="str">
            <v>65025650630ZZZZZZZ11</v>
          </cell>
          <cell r="F7869">
            <v>0</v>
          </cell>
        </row>
        <row r="7870">
          <cell r="A7870" t="str">
            <v>65025650640ZZZZZZZ11</v>
          </cell>
          <cell r="F7870">
            <v>-2433688.2999999998</v>
          </cell>
        </row>
        <row r="7871">
          <cell r="A7871" t="str">
            <v>65025650650ZZZZZZZ11</v>
          </cell>
          <cell r="F7871">
            <v>0</v>
          </cell>
        </row>
        <row r="7872">
          <cell r="A7872" t="str">
            <v>65025650660ZZZZZZZ11</v>
          </cell>
          <cell r="F7872">
            <v>0</v>
          </cell>
        </row>
        <row r="7873">
          <cell r="A7873" t="str">
            <v>65025650670ZZZZZZZ11</v>
          </cell>
          <cell r="F7873">
            <v>0</v>
          </cell>
        </row>
        <row r="7874">
          <cell r="A7874" t="str">
            <v>65025650810ZZZZZZZ11</v>
          </cell>
          <cell r="F7874">
            <v>-20727306.600000001</v>
          </cell>
        </row>
        <row r="7875">
          <cell r="A7875" t="str">
            <v>65025650830ZZZZZZZ11</v>
          </cell>
          <cell r="F7875">
            <v>-5864475.8799999999</v>
          </cell>
        </row>
        <row r="7876">
          <cell r="A7876" t="str">
            <v>65025650840ZZZZZZZ11</v>
          </cell>
          <cell r="F7876">
            <v>0</v>
          </cell>
        </row>
        <row r="7877">
          <cell r="A7877" t="str">
            <v>65025650910ZZZZZZZ11</v>
          </cell>
          <cell r="F7877">
            <v>16470777.98</v>
          </cell>
        </row>
        <row r="7878">
          <cell r="A7878" t="str">
            <v>65025650920ZZZZZZZ11</v>
          </cell>
          <cell r="F7878">
            <v>0</v>
          </cell>
        </row>
        <row r="7879">
          <cell r="A7879" t="str">
            <v>65025650930ZZZZZZZ11</v>
          </cell>
          <cell r="F7879">
            <v>0</v>
          </cell>
        </row>
        <row r="7880">
          <cell r="A7880" t="str">
            <v>65025650940ZZZZZZZ11</v>
          </cell>
          <cell r="F7880">
            <v>0</v>
          </cell>
        </row>
        <row r="7881">
          <cell r="A7881" t="str">
            <v>65025650950ZZZZZZZ11</v>
          </cell>
          <cell r="F7881">
            <v>0</v>
          </cell>
        </row>
        <row r="7882">
          <cell r="A7882" t="str">
            <v>65025650960ZZZZZZZ11</v>
          </cell>
          <cell r="F7882">
            <v>0</v>
          </cell>
        </row>
        <row r="7883">
          <cell r="A7883" t="str">
            <v>65025650970ZZZZZZZ11</v>
          </cell>
          <cell r="F7883">
            <v>0</v>
          </cell>
        </row>
        <row r="7884">
          <cell r="A7884" t="str">
            <v>65025651110ZZZZZZZ11</v>
          </cell>
          <cell r="F7884">
            <v>-12299958.68</v>
          </cell>
        </row>
        <row r="7885">
          <cell r="A7885" t="str">
            <v>65025651130ZZZZZZZ11</v>
          </cell>
          <cell r="F7885">
            <v>-156212.41</v>
          </cell>
        </row>
        <row r="7886">
          <cell r="A7886" t="str">
            <v>65025651140ZZZZZZZ11</v>
          </cell>
          <cell r="F7886">
            <v>0</v>
          </cell>
        </row>
        <row r="7887">
          <cell r="A7887" t="str">
            <v>65025670610ZZZZZZZ11</v>
          </cell>
          <cell r="F7887">
            <v>0</v>
          </cell>
        </row>
        <row r="7888">
          <cell r="A7888" t="str">
            <v>65025670620ZZZZZZZ11</v>
          </cell>
          <cell r="F7888">
            <v>0</v>
          </cell>
        </row>
        <row r="7889">
          <cell r="A7889" t="str">
            <v>65025670630ZZZZZZZ11</v>
          </cell>
          <cell r="F7889">
            <v>0</v>
          </cell>
        </row>
        <row r="7890">
          <cell r="A7890" t="str">
            <v>65025670640ZZZZZZZ11</v>
          </cell>
          <cell r="F7890">
            <v>0</v>
          </cell>
        </row>
        <row r="7891">
          <cell r="A7891" t="str">
            <v>65025670650ZZZZZZZ11</v>
          </cell>
          <cell r="F7891">
            <v>0</v>
          </cell>
        </row>
        <row r="7892">
          <cell r="A7892" t="str">
            <v>65025670660ZZZZZZZ11</v>
          </cell>
          <cell r="F7892">
            <v>0</v>
          </cell>
        </row>
        <row r="7893">
          <cell r="A7893" t="str">
            <v>65025670670ZZZZZZZ11</v>
          </cell>
          <cell r="F7893">
            <v>0</v>
          </cell>
        </row>
        <row r="7894">
          <cell r="A7894" t="str">
            <v>65025670910ZZZZZZZ11</v>
          </cell>
          <cell r="F7894">
            <v>0</v>
          </cell>
        </row>
        <row r="7895">
          <cell r="A7895" t="str">
            <v>65025670920ZZZZZZZ11</v>
          </cell>
          <cell r="F7895">
            <v>0</v>
          </cell>
        </row>
        <row r="7896">
          <cell r="A7896" t="str">
            <v>65025670930ZZZZZZZ11</v>
          </cell>
          <cell r="F7896">
            <v>0</v>
          </cell>
        </row>
        <row r="7897">
          <cell r="A7897" t="str">
            <v>65025670940ZZZZZZZ11</v>
          </cell>
          <cell r="F7897">
            <v>0</v>
          </cell>
        </row>
        <row r="7898">
          <cell r="A7898" t="str">
            <v>65025670950ZZZZZZZ11</v>
          </cell>
          <cell r="F7898">
            <v>0</v>
          </cell>
        </row>
        <row r="7899">
          <cell r="A7899" t="str">
            <v>65025670960ZZZZZZZ11</v>
          </cell>
          <cell r="F7899">
            <v>0</v>
          </cell>
        </row>
        <row r="7900">
          <cell r="A7900" t="str">
            <v>65025670970ZZZZZZZ11</v>
          </cell>
          <cell r="F7900">
            <v>0</v>
          </cell>
        </row>
        <row r="7901">
          <cell r="A7901" t="str">
            <v>65025690310ZZZZZZZ11</v>
          </cell>
          <cell r="F7901">
            <v>167386.91</v>
          </cell>
        </row>
        <row r="7902">
          <cell r="A7902" t="str">
            <v>65025690320ZZZZZZZ11</v>
          </cell>
          <cell r="F7902">
            <v>0</v>
          </cell>
        </row>
        <row r="7903">
          <cell r="A7903" t="str">
            <v>65025690330ZZZZZZZ11</v>
          </cell>
          <cell r="F7903">
            <v>0</v>
          </cell>
        </row>
        <row r="7904">
          <cell r="A7904" t="str">
            <v>65025690340ZZZZZZZ11</v>
          </cell>
          <cell r="F7904">
            <v>0</v>
          </cell>
        </row>
        <row r="7905">
          <cell r="A7905" t="str">
            <v>65026445010ZZZZZZZ11</v>
          </cell>
          <cell r="F7905">
            <v>0</v>
          </cell>
        </row>
        <row r="7906">
          <cell r="A7906" t="str">
            <v>6502644502081Y23ZZ20</v>
          </cell>
          <cell r="F7906">
            <v>0</v>
          </cell>
        </row>
        <row r="7907">
          <cell r="A7907" t="str">
            <v>65026445030ZZZZZZZ11</v>
          </cell>
          <cell r="F7907">
            <v>0</v>
          </cell>
        </row>
        <row r="7908">
          <cell r="A7908" t="str">
            <v>65026445040ZZZZZZZ11</v>
          </cell>
          <cell r="F7908">
            <v>0</v>
          </cell>
        </row>
        <row r="7909">
          <cell r="A7909" t="str">
            <v>65026445050ZZZZZZZ11</v>
          </cell>
          <cell r="F7909">
            <v>0</v>
          </cell>
        </row>
        <row r="7910">
          <cell r="A7910" t="str">
            <v>65026445060ZZZZZZZ11</v>
          </cell>
          <cell r="F7910">
            <v>0</v>
          </cell>
        </row>
        <row r="7911">
          <cell r="A7911" t="str">
            <v>65026445070ZZZZZZZ11</v>
          </cell>
          <cell r="F7911">
            <v>0</v>
          </cell>
        </row>
        <row r="7912">
          <cell r="A7912" t="str">
            <v>65026445080ZZZZZZZ11</v>
          </cell>
          <cell r="F7912">
            <v>0</v>
          </cell>
        </row>
        <row r="7913">
          <cell r="A7913" t="str">
            <v>65026445210ZZZZZZZ11</v>
          </cell>
          <cell r="F7913">
            <v>0</v>
          </cell>
        </row>
        <row r="7914">
          <cell r="A7914" t="str">
            <v>65026445220ZZZZZZZ11</v>
          </cell>
          <cell r="F7914">
            <v>0</v>
          </cell>
        </row>
        <row r="7915">
          <cell r="A7915" t="str">
            <v>65026445230ZZZZZZZ11</v>
          </cell>
          <cell r="F7915">
            <v>0</v>
          </cell>
        </row>
        <row r="7916">
          <cell r="A7916" t="str">
            <v>65026445240ZZZZZZZ11</v>
          </cell>
          <cell r="F7916">
            <v>0</v>
          </cell>
        </row>
        <row r="7917">
          <cell r="A7917" t="str">
            <v>65026445250ZZZZZZZ11</v>
          </cell>
          <cell r="F7917">
            <v>0</v>
          </cell>
        </row>
        <row r="7918">
          <cell r="A7918" t="str">
            <v>65026445310ZZZZZZZ11</v>
          </cell>
          <cell r="F7918">
            <v>0</v>
          </cell>
        </row>
        <row r="7919">
          <cell r="A7919" t="str">
            <v>65026445320ZZZZZZZ11</v>
          </cell>
          <cell r="F7919">
            <v>0</v>
          </cell>
        </row>
        <row r="7920">
          <cell r="A7920" t="str">
            <v>65026445330ZZZZZZZ11</v>
          </cell>
          <cell r="F7920">
            <v>0</v>
          </cell>
        </row>
        <row r="7921">
          <cell r="A7921" t="str">
            <v>65026445340ZZZZZZZ11</v>
          </cell>
          <cell r="F7921">
            <v>0</v>
          </cell>
        </row>
        <row r="7922">
          <cell r="A7922" t="str">
            <v>65026473510ZZZZZZZ11</v>
          </cell>
          <cell r="F7922">
            <v>0</v>
          </cell>
        </row>
        <row r="7923">
          <cell r="A7923" t="str">
            <v>65026473530ZZZZZZZ11</v>
          </cell>
          <cell r="F7923">
            <v>0</v>
          </cell>
        </row>
        <row r="7924">
          <cell r="A7924" t="str">
            <v>65026473540ZZZZZZZ11</v>
          </cell>
          <cell r="F7924">
            <v>0</v>
          </cell>
        </row>
        <row r="7925">
          <cell r="A7925" t="str">
            <v>65026473550ZZZZZZZ11</v>
          </cell>
          <cell r="F7925">
            <v>0</v>
          </cell>
        </row>
        <row r="7926">
          <cell r="A7926" t="str">
            <v>65026473560ZZZZZZZ11</v>
          </cell>
          <cell r="F7926">
            <v>0</v>
          </cell>
        </row>
        <row r="7927">
          <cell r="A7927" t="str">
            <v>65026473570ZZZZZZZ11</v>
          </cell>
          <cell r="F7927">
            <v>0</v>
          </cell>
        </row>
        <row r="7928">
          <cell r="A7928" t="str">
            <v>65026473580ZZZZZZZ11</v>
          </cell>
          <cell r="F7928">
            <v>0</v>
          </cell>
        </row>
        <row r="7929">
          <cell r="A7929" t="str">
            <v>65026473610ZZZZZZZ11</v>
          </cell>
          <cell r="F7929">
            <v>0</v>
          </cell>
        </row>
        <row r="7930">
          <cell r="A7930" t="str">
            <v>65026473620ZZZZZZZ11</v>
          </cell>
          <cell r="F7930">
            <v>0</v>
          </cell>
        </row>
        <row r="7931">
          <cell r="A7931" t="str">
            <v>65026473630ZZZZZZZ11</v>
          </cell>
          <cell r="F7931">
            <v>0</v>
          </cell>
        </row>
        <row r="7932">
          <cell r="A7932" t="str">
            <v>65026473640ZZZZZZZ11</v>
          </cell>
          <cell r="F7932">
            <v>0</v>
          </cell>
        </row>
        <row r="7933">
          <cell r="A7933" t="str">
            <v>65026473650ZZZZZZZ11</v>
          </cell>
          <cell r="F7933">
            <v>0</v>
          </cell>
        </row>
        <row r="7934">
          <cell r="A7934" t="str">
            <v>65026473710ZZZZZZZ11</v>
          </cell>
          <cell r="F7934">
            <v>0</v>
          </cell>
        </row>
        <row r="7935">
          <cell r="A7935" t="str">
            <v>65026473720ZZZZZZZ11</v>
          </cell>
          <cell r="F7935">
            <v>0</v>
          </cell>
        </row>
        <row r="7936">
          <cell r="A7936" t="str">
            <v>65026473730ZZZZZZZ11</v>
          </cell>
          <cell r="F7936">
            <v>0</v>
          </cell>
        </row>
        <row r="7937">
          <cell r="A7937" t="str">
            <v>65026473740ZZZZZZZ11</v>
          </cell>
          <cell r="F7937">
            <v>0</v>
          </cell>
        </row>
        <row r="7938">
          <cell r="A7938" t="str">
            <v>65026680010ZZZZZZZ11</v>
          </cell>
          <cell r="F7938">
            <v>0</v>
          </cell>
        </row>
        <row r="7939">
          <cell r="A7939" t="str">
            <v>65026680020ZZZZZZZ11</v>
          </cell>
          <cell r="F7939">
            <v>0</v>
          </cell>
        </row>
        <row r="7940">
          <cell r="A7940" t="str">
            <v>65026680030ZZZZZZZ11</v>
          </cell>
          <cell r="F7940">
            <v>0</v>
          </cell>
        </row>
        <row r="7941">
          <cell r="A7941" t="str">
            <v>65026680040ZZZZZZZ11</v>
          </cell>
          <cell r="F7941">
            <v>0</v>
          </cell>
        </row>
        <row r="7942">
          <cell r="A7942" t="str">
            <v>65026680050ZZZZZZZ11</v>
          </cell>
          <cell r="F7942">
            <v>0</v>
          </cell>
        </row>
        <row r="7943">
          <cell r="A7943" t="str">
            <v>65026680060ZZZZZZZ11</v>
          </cell>
          <cell r="F7943">
            <v>0</v>
          </cell>
        </row>
        <row r="7944">
          <cell r="A7944" t="str">
            <v>65026680070ZZZZZZZ11</v>
          </cell>
          <cell r="F7944">
            <v>0</v>
          </cell>
        </row>
        <row r="7945">
          <cell r="A7945" t="str">
            <v>65026680080ZZZZZZZ11</v>
          </cell>
          <cell r="F7945">
            <v>0</v>
          </cell>
        </row>
        <row r="7946">
          <cell r="A7946" t="str">
            <v>65026680090ZZZZZZZ11</v>
          </cell>
          <cell r="F7946">
            <v>0</v>
          </cell>
        </row>
        <row r="7947">
          <cell r="A7947" t="str">
            <v>65026680100ZZZZZZZ11</v>
          </cell>
          <cell r="F7947">
            <v>0</v>
          </cell>
        </row>
        <row r="7948">
          <cell r="A7948" t="str">
            <v>65027021610ZZZZZZZ11</v>
          </cell>
          <cell r="F7948">
            <v>-407643.48</v>
          </cell>
        </row>
        <row r="7949">
          <cell r="A7949" t="str">
            <v>65027021620ZZZZZZZ11</v>
          </cell>
          <cell r="F7949">
            <v>307060.33</v>
          </cell>
        </row>
        <row r="7950">
          <cell r="A7950" t="str">
            <v>65027021630ZZZZZZZ11</v>
          </cell>
          <cell r="F7950">
            <v>0</v>
          </cell>
        </row>
        <row r="7951">
          <cell r="A7951" t="str">
            <v>65027021710ZZZZZZZ11</v>
          </cell>
          <cell r="F7951">
            <v>-481267.83</v>
          </cell>
        </row>
        <row r="7952">
          <cell r="A7952" t="str">
            <v>65027021720ZZZZZZZ11</v>
          </cell>
          <cell r="F7952">
            <v>-14016.53</v>
          </cell>
        </row>
        <row r="7953">
          <cell r="A7953" t="str">
            <v>65027021730ZZZZZZZ11</v>
          </cell>
          <cell r="F7953">
            <v>0</v>
          </cell>
        </row>
        <row r="7954">
          <cell r="A7954" t="str">
            <v>65027320210ZZZZZZZ11</v>
          </cell>
          <cell r="F7954">
            <v>1058.8699999999999</v>
          </cell>
        </row>
        <row r="7955">
          <cell r="A7955" t="str">
            <v>65027320220ZZZZZZZ11</v>
          </cell>
          <cell r="F7955">
            <v>1577.4</v>
          </cell>
        </row>
        <row r="7956">
          <cell r="A7956" t="str">
            <v>65027320230ZZZZZZZ11</v>
          </cell>
          <cell r="F7956">
            <v>0</v>
          </cell>
        </row>
        <row r="7957">
          <cell r="A7957" t="str">
            <v>65028100010ZZZZZZZ11</v>
          </cell>
          <cell r="F7957">
            <v>17293907.02</v>
          </cell>
        </row>
        <row r="7958">
          <cell r="A7958" t="str">
            <v>65028100020ZZZZZZZ11</v>
          </cell>
          <cell r="F7958">
            <v>0</v>
          </cell>
        </row>
        <row r="7959">
          <cell r="A7959" t="str">
            <v>65028100030ZZZZZZZ11</v>
          </cell>
          <cell r="F7959">
            <v>0</v>
          </cell>
        </row>
        <row r="7960">
          <cell r="A7960" t="str">
            <v>65028100040ZZZZZZZ11</v>
          </cell>
          <cell r="F7960">
            <v>13069401.92</v>
          </cell>
        </row>
        <row r="7961">
          <cell r="A7961" t="str">
            <v>65028100050ZZZZZZZ11</v>
          </cell>
          <cell r="F7961">
            <v>0</v>
          </cell>
        </row>
        <row r="7962">
          <cell r="A7962" t="str">
            <v>65028100060ZZZZZZZ11</v>
          </cell>
          <cell r="F7962">
            <v>0</v>
          </cell>
        </row>
        <row r="7963">
          <cell r="A7963" t="str">
            <v>6503140088915ZZZZZ11</v>
          </cell>
          <cell r="F7963">
            <v>-382233.46</v>
          </cell>
        </row>
        <row r="7964">
          <cell r="A7964" t="str">
            <v>6503140286015ZZZZZ11</v>
          </cell>
          <cell r="F7964">
            <v>0</v>
          </cell>
        </row>
        <row r="7965">
          <cell r="A7965" t="str">
            <v>6503228360026NAZZZ11</v>
          </cell>
          <cell r="F7965">
            <v>0</v>
          </cell>
        </row>
        <row r="7966">
          <cell r="A7966" t="str">
            <v>6503228360026NHCZZ11</v>
          </cell>
          <cell r="F7966">
            <v>6603.74</v>
          </cell>
        </row>
        <row r="7967">
          <cell r="A7967" t="str">
            <v>6503395023026MRC1L11</v>
          </cell>
          <cell r="F7967">
            <v>0</v>
          </cell>
        </row>
        <row r="7968">
          <cell r="A7968" t="str">
            <v>65033996050ZZZZZZZ11</v>
          </cell>
          <cell r="F7968">
            <v>347546.42</v>
          </cell>
        </row>
        <row r="7969">
          <cell r="A7969" t="str">
            <v>65033996100ZZZZZZZ11</v>
          </cell>
          <cell r="F7969">
            <v>0</v>
          </cell>
        </row>
        <row r="7970">
          <cell r="A7970" t="str">
            <v>65038100010ZZZZZZZ11</v>
          </cell>
          <cell r="F7970">
            <v>-257537.37</v>
          </cell>
        </row>
        <row r="7971">
          <cell r="A7971" t="str">
            <v>65038100020ZZZZZZZ11</v>
          </cell>
          <cell r="F7971">
            <v>0</v>
          </cell>
        </row>
        <row r="7972">
          <cell r="A7972" t="str">
            <v>65038100030ZZZZZZZ11</v>
          </cell>
          <cell r="F7972">
            <v>0</v>
          </cell>
        </row>
        <row r="7973">
          <cell r="A7973" t="str">
            <v>65038100040ZZZZZZZ11</v>
          </cell>
          <cell r="F7973">
            <v>-347546.42</v>
          </cell>
        </row>
        <row r="7974">
          <cell r="A7974" t="str">
            <v>65038100050ZZZZZZZ11</v>
          </cell>
          <cell r="F7974">
            <v>0</v>
          </cell>
        </row>
        <row r="7975">
          <cell r="A7975" t="str">
            <v>65038100060ZZZZZZZ11</v>
          </cell>
          <cell r="F7975">
            <v>0</v>
          </cell>
        </row>
        <row r="7976">
          <cell r="A7976" t="str">
            <v>6504140088915ZZZZZ11</v>
          </cell>
          <cell r="F7976">
            <v>-1255718.1200000001</v>
          </cell>
        </row>
        <row r="7977">
          <cell r="A7977" t="str">
            <v>6504140286015ZZZZZ11</v>
          </cell>
          <cell r="F7977">
            <v>0</v>
          </cell>
        </row>
        <row r="7978">
          <cell r="A7978" t="str">
            <v>6504228360026NHCZZ11</v>
          </cell>
          <cell r="F7978">
            <v>0</v>
          </cell>
        </row>
        <row r="7979">
          <cell r="A7979" t="str">
            <v>6504230361026MRCZZ11</v>
          </cell>
          <cell r="F7979">
            <v>0</v>
          </cell>
        </row>
        <row r="7980">
          <cell r="A7980" t="str">
            <v>6504232360026MRCZZ11</v>
          </cell>
          <cell r="F7980">
            <v>4481.5600000000004</v>
          </cell>
        </row>
        <row r="7981">
          <cell r="A7981" t="str">
            <v>6504272242026MRCZZ11</v>
          </cell>
          <cell r="F7981">
            <v>0</v>
          </cell>
        </row>
        <row r="7982">
          <cell r="A7982" t="str">
            <v>6504272243026MRCZZ11</v>
          </cell>
          <cell r="F7982">
            <v>0</v>
          </cell>
        </row>
        <row r="7983">
          <cell r="A7983" t="str">
            <v>6504272244026MRCZZ11</v>
          </cell>
          <cell r="F7983">
            <v>0</v>
          </cell>
        </row>
        <row r="7984">
          <cell r="A7984" t="str">
            <v>6504272245026MRCZZ11</v>
          </cell>
          <cell r="F7984">
            <v>0</v>
          </cell>
        </row>
        <row r="7985">
          <cell r="A7985" t="str">
            <v>6504272246026MRCZZ11</v>
          </cell>
          <cell r="F7985">
            <v>0</v>
          </cell>
        </row>
        <row r="7986">
          <cell r="A7986" t="str">
            <v>6504272247026MRCZZ11</v>
          </cell>
          <cell r="F7986">
            <v>0</v>
          </cell>
        </row>
        <row r="7987">
          <cell r="A7987" t="str">
            <v>6504272248026MRCZZ11</v>
          </cell>
          <cell r="F7987">
            <v>0</v>
          </cell>
        </row>
        <row r="7988">
          <cell r="A7988" t="str">
            <v>6504272249026MRCZZ11</v>
          </cell>
          <cell r="F7988">
            <v>0</v>
          </cell>
        </row>
        <row r="7989">
          <cell r="A7989" t="str">
            <v>6504272250026MRCZZ11</v>
          </cell>
          <cell r="F7989">
            <v>0</v>
          </cell>
        </row>
        <row r="7990">
          <cell r="A7990" t="str">
            <v>6504393010026MRC9411</v>
          </cell>
          <cell r="F7990">
            <v>0</v>
          </cell>
        </row>
        <row r="7991">
          <cell r="A7991" t="str">
            <v>6504395002026MRC1211</v>
          </cell>
          <cell r="F7991">
            <v>103959.09</v>
          </cell>
        </row>
        <row r="7992">
          <cell r="A7992" t="str">
            <v>6504395017026MRC1H11</v>
          </cell>
          <cell r="F7992">
            <v>137984.25</v>
          </cell>
        </row>
        <row r="7993">
          <cell r="A7993" t="str">
            <v>6504395023026MRC1L11</v>
          </cell>
          <cell r="F7993">
            <v>0</v>
          </cell>
        </row>
        <row r="7994">
          <cell r="A7994" t="str">
            <v>65043996050ZZZZZZZ11</v>
          </cell>
          <cell r="F7994">
            <v>903835.52</v>
          </cell>
        </row>
        <row r="7995">
          <cell r="A7995" t="str">
            <v>65043996100ZZZZZZZ11</v>
          </cell>
          <cell r="F7995">
            <v>0</v>
          </cell>
        </row>
        <row r="7996">
          <cell r="A7996" t="str">
            <v>65048100010ZZZZZZZ11</v>
          </cell>
          <cell r="F7996">
            <v>-1150677.0900000001</v>
          </cell>
        </row>
        <row r="7997">
          <cell r="A7997" t="str">
            <v>65048100020ZZZZZZZ11</v>
          </cell>
          <cell r="F7997">
            <v>0</v>
          </cell>
        </row>
        <row r="7998">
          <cell r="A7998" t="str">
            <v>65048100030ZZZZZZZ11</v>
          </cell>
          <cell r="F7998">
            <v>0</v>
          </cell>
        </row>
        <row r="7999">
          <cell r="A7999" t="str">
            <v>65048100040ZZZZZZZ11</v>
          </cell>
          <cell r="F7999">
            <v>-903835.52</v>
          </cell>
        </row>
        <row r="8000">
          <cell r="A8000" t="str">
            <v>65048100050ZZZZZZZ11</v>
          </cell>
          <cell r="F8000">
            <v>0</v>
          </cell>
        </row>
        <row r="8001">
          <cell r="A8001" t="str">
            <v>65048100060ZZZZZZZ11</v>
          </cell>
          <cell r="F8001">
            <v>0</v>
          </cell>
        </row>
        <row r="8002">
          <cell r="A8002" t="str">
            <v>6505272242026MRCZZ11</v>
          </cell>
          <cell r="F8002">
            <v>0</v>
          </cell>
        </row>
        <row r="8003">
          <cell r="A8003" t="str">
            <v>6505272243026MRCZZ11</v>
          </cell>
          <cell r="F8003">
            <v>0</v>
          </cell>
        </row>
        <row r="8004">
          <cell r="A8004" t="str">
            <v>6505272244026MRCZZ11</v>
          </cell>
          <cell r="F8004">
            <v>0</v>
          </cell>
        </row>
        <row r="8005">
          <cell r="A8005" t="str">
            <v>6505272245026MRCZZ11</v>
          </cell>
          <cell r="F8005">
            <v>0</v>
          </cell>
        </row>
        <row r="8006">
          <cell r="A8006" t="str">
            <v>6505272246026MRCZZ11</v>
          </cell>
          <cell r="F8006">
            <v>0</v>
          </cell>
        </row>
        <row r="8007">
          <cell r="A8007" t="str">
            <v>6505272247026MRCZZ11</v>
          </cell>
          <cell r="F8007">
            <v>0</v>
          </cell>
        </row>
        <row r="8008">
          <cell r="A8008" t="str">
            <v>6505272248026MRCZZ11</v>
          </cell>
          <cell r="F8008">
            <v>0</v>
          </cell>
        </row>
        <row r="8009">
          <cell r="A8009" t="str">
            <v>6505272249026MRCZZ11</v>
          </cell>
          <cell r="F8009">
            <v>0</v>
          </cell>
        </row>
        <row r="8010">
          <cell r="A8010" t="str">
            <v>6505272250026MRCZZ11</v>
          </cell>
          <cell r="F8010">
            <v>0</v>
          </cell>
        </row>
        <row r="8011">
          <cell r="A8011" t="str">
            <v>6505395023026MRC1L11</v>
          </cell>
          <cell r="F8011">
            <v>0</v>
          </cell>
        </row>
        <row r="8012">
          <cell r="A8012" t="str">
            <v>65053996050ZZZZZZZ11</v>
          </cell>
          <cell r="F8012">
            <v>0</v>
          </cell>
        </row>
        <row r="8013">
          <cell r="A8013" t="str">
            <v>65053996100ZZZZZZZ11</v>
          </cell>
          <cell r="F8013">
            <v>0</v>
          </cell>
        </row>
        <row r="8014">
          <cell r="A8014" t="str">
            <v>65058100010ZZZZZZZ11</v>
          </cell>
          <cell r="F8014">
            <v>0</v>
          </cell>
        </row>
        <row r="8015">
          <cell r="A8015" t="str">
            <v>65058100020ZZZZZZZ11</v>
          </cell>
          <cell r="F8015">
            <v>0</v>
          </cell>
        </row>
        <row r="8016">
          <cell r="A8016" t="str">
            <v>65058100030ZZZZZZZ11</v>
          </cell>
          <cell r="F8016">
            <v>0</v>
          </cell>
        </row>
        <row r="8017">
          <cell r="A8017" t="str">
            <v>65058100040ZZZZZZZ11</v>
          </cell>
          <cell r="F8017">
            <v>0</v>
          </cell>
        </row>
        <row r="8018">
          <cell r="A8018" t="str">
            <v>65058100050ZZZZZZZ11</v>
          </cell>
          <cell r="F8018">
            <v>0</v>
          </cell>
        </row>
        <row r="8019">
          <cell r="A8019" t="str">
            <v>65058100060ZZZZZZZ11</v>
          </cell>
          <cell r="F8019">
            <v>0</v>
          </cell>
        </row>
        <row r="8020">
          <cell r="A8020" t="str">
            <v>6506140088915ZZZZZ11</v>
          </cell>
          <cell r="F8020">
            <v>-13828.56</v>
          </cell>
        </row>
        <row r="8021">
          <cell r="A8021" t="str">
            <v>6506140286015ZZZZZ11</v>
          </cell>
          <cell r="F8021">
            <v>0</v>
          </cell>
        </row>
        <row r="8022">
          <cell r="A8022" t="str">
            <v>6506226540026MRCZZ11</v>
          </cell>
          <cell r="F8022">
            <v>0</v>
          </cell>
        </row>
        <row r="8023">
          <cell r="A8023" t="str">
            <v>6506228360026NHCZZ11</v>
          </cell>
          <cell r="F8023">
            <v>0</v>
          </cell>
        </row>
        <row r="8024">
          <cell r="A8024" t="str">
            <v>6506230361026MRCZZ11</v>
          </cell>
          <cell r="F8024">
            <v>0</v>
          </cell>
        </row>
        <row r="8025">
          <cell r="A8025" t="str">
            <v>6506230361126MRCZZ11</v>
          </cell>
          <cell r="F8025">
            <v>0</v>
          </cell>
        </row>
        <row r="8026">
          <cell r="A8026" t="str">
            <v>6506232360026MRCZZ11</v>
          </cell>
          <cell r="F8026">
            <v>2796.78</v>
          </cell>
        </row>
        <row r="8027">
          <cell r="A8027" t="str">
            <v>6506393009026MRC9311</v>
          </cell>
          <cell r="F8027">
            <v>0</v>
          </cell>
        </row>
        <row r="8028">
          <cell r="A8028" t="str">
            <v>6506393010026MRC9411</v>
          </cell>
          <cell r="F8028">
            <v>0</v>
          </cell>
        </row>
        <row r="8029">
          <cell r="A8029" t="str">
            <v>6506395023026MRC1L11</v>
          </cell>
          <cell r="F8029">
            <v>0</v>
          </cell>
        </row>
        <row r="8030">
          <cell r="A8030" t="str">
            <v>6506396009026MRC4D11</v>
          </cell>
          <cell r="F8030">
            <v>35202.39</v>
          </cell>
        </row>
        <row r="8031">
          <cell r="A8031" t="str">
            <v>6506396010026MRC4E11</v>
          </cell>
          <cell r="F8031">
            <v>58170.84</v>
          </cell>
        </row>
        <row r="8032">
          <cell r="A8032" t="str">
            <v>65063996050ZZZZZZZ11</v>
          </cell>
          <cell r="F8032">
            <v>-77791.69</v>
          </cell>
        </row>
        <row r="8033">
          <cell r="A8033" t="str">
            <v>65063996100ZZZZZZZ11</v>
          </cell>
          <cell r="F8033">
            <v>0</v>
          </cell>
        </row>
        <row r="8034">
          <cell r="A8034" t="str">
            <v>65068100010ZZZZZZZ11</v>
          </cell>
          <cell r="F8034">
            <v>2765624.03</v>
          </cell>
        </row>
        <row r="8035">
          <cell r="A8035" t="str">
            <v>65068100020ZZZZZZZ11</v>
          </cell>
          <cell r="F8035">
            <v>0</v>
          </cell>
        </row>
        <row r="8036">
          <cell r="A8036" t="str">
            <v>65068100030ZZZZZZZ11</v>
          </cell>
          <cell r="F8036">
            <v>0</v>
          </cell>
        </row>
        <row r="8037">
          <cell r="A8037" t="str">
            <v>65068100040ZZZZZZZ11</v>
          </cell>
          <cell r="F8037">
            <v>77791.69</v>
          </cell>
        </row>
        <row r="8038">
          <cell r="A8038" t="str">
            <v>65068100050ZZZZZZZ11</v>
          </cell>
          <cell r="F8038">
            <v>0</v>
          </cell>
        </row>
        <row r="8039">
          <cell r="A8039" t="str">
            <v>65068100060ZZZZZZZ11</v>
          </cell>
          <cell r="F8039">
            <v>0</v>
          </cell>
        </row>
        <row r="8040">
          <cell r="A8040" t="str">
            <v>6508140088015ZZZZZ11</v>
          </cell>
          <cell r="F8040">
            <v>0</v>
          </cell>
        </row>
        <row r="8041">
          <cell r="A8041" t="str">
            <v>6508140088915ZZZZZ11</v>
          </cell>
          <cell r="F8041">
            <v>-499677.43</v>
          </cell>
        </row>
        <row r="8042">
          <cell r="A8042" t="str">
            <v>6508140286015ZZZZZ11</v>
          </cell>
          <cell r="F8042">
            <v>0</v>
          </cell>
        </row>
        <row r="8043">
          <cell r="A8043" t="str">
            <v>6508228360026NHCZZ11</v>
          </cell>
          <cell r="F8043">
            <v>0</v>
          </cell>
        </row>
        <row r="8044">
          <cell r="A8044" t="str">
            <v>6508230361126MRCZZ11</v>
          </cell>
          <cell r="F8044">
            <v>0</v>
          </cell>
        </row>
        <row r="8045">
          <cell r="A8045" t="str">
            <v>6508395023026MRC1L11</v>
          </cell>
          <cell r="F8045">
            <v>0</v>
          </cell>
        </row>
        <row r="8046">
          <cell r="A8046" t="str">
            <v>65083996050ZZZZZZZ11</v>
          </cell>
          <cell r="F8046">
            <v>456548.91</v>
          </cell>
        </row>
        <row r="8047">
          <cell r="A8047" t="str">
            <v>65083996100ZZZZZZZ11</v>
          </cell>
          <cell r="F8047">
            <v>0</v>
          </cell>
        </row>
        <row r="8048">
          <cell r="A8048" t="str">
            <v>65088100010ZZZZZZZ11</v>
          </cell>
          <cell r="F8048">
            <v>-418653.91</v>
          </cell>
        </row>
        <row r="8049">
          <cell r="A8049" t="str">
            <v>65088100020ZZZZZZZ11</v>
          </cell>
          <cell r="F8049">
            <v>0</v>
          </cell>
        </row>
        <row r="8050">
          <cell r="A8050" t="str">
            <v>65088100030ZZZZZZZ11</v>
          </cell>
          <cell r="F8050">
            <v>0</v>
          </cell>
        </row>
        <row r="8051">
          <cell r="A8051" t="str">
            <v>65088100040ZZZZZZZ11</v>
          </cell>
          <cell r="F8051">
            <v>-456548.91</v>
          </cell>
        </row>
        <row r="8052">
          <cell r="A8052" t="str">
            <v>65088100050ZZZZZZZ11</v>
          </cell>
          <cell r="F8052">
            <v>0</v>
          </cell>
        </row>
        <row r="8053">
          <cell r="A8053" t="str">
            <v>65088100060ZZZZZZZ11</v>
          </cell>
          <cell r="F8053">
            <v>0</v>
          </cell>
        </row>
        <row r="8054">
          <cell r="A8054" t="str">
            <v>6509140286015ZZZZZ11</v>
          </cell>
          <cell r="F8054">
            <v>0</v>
          </cell>
        </row>
        <row r="8055">
          <cell r="A8055" t="str">
            <v>6509228360026NHCZZ11</v>
          </cell>
          <cell r="F8055">
            <v>0</v>
          </cell>
        </row>
        <row r="8056">
          <cell r="A8056" t="str">
            <v>6509393011026MRC9511</v>
          </cell>
          <cell r="F8056">
            <v>0</v>
          </cell>
        </row>
        <row r="8057">
          <cell r="A8057" t="str">
            <v>6509395023026MRC1L11</v>
          </cell>
          <cell r="F8057">
            <v>0</v>
          </cell>
        </row>
        <row r="8058">
          <cell r="A8058" t="str">
            <v>6509396009026MRC4D11</v>
          </cell>
          <cell r="F8058">
            <v>21.42</v>
          </cell>
        </row>
        <row r="8059">
          <cell r="A8059" t="str">
            <v>6509396010026MRC4E11</v>
          </cell>
          <cell r="F8059">
            <v>0</v>
          </cell>
        </row>
        <row r="8060">
          <cell r="A8060" t="str">
            <v>6509396011026MRC4F11</v>
          </cell>
          <cell r="F8060">
            <v>363148.52</v>
          </cell>
        </row>
        <row r="8061">
          <cell r="A8061" t="str">
            <v>65093996050ZZZZZZZ11</v>
          </cell>
          <cell r="F8061">
            <v>-349240.32000000001</v>
          </cell>
        </row>
        <row r="8062">
          <cell r="A8062" t="str">
            <v>65093996100ZZZZZZZ11</v>
          </cell>
          <cell r="F8062">
            <v>0</v>
          </cell>
        </row>
        <row r="8063">
          <cell r="A8063" t="str">
            <v>65098100010ZZZZZZZ11</v>
          </cell>
          <cell r="F8063">
            <v>0</v>
          </cell>
        </row>
        <row r="8064">
          <cell r="A8064" t="str">
            <v>65098100020ZZZZZZZ11</v>
          </cell>
          <cell r="F8064">
            <v>0</v>
          </cell>
        </row>
        <row r="8065">
          <cell r="A8065" t="str">
            <v>65098100030ZZZZZZZ11</v>
          </cell>
          <cell r="F8065">
            <v>0</v>
          </cell>
        </row>
        <row r="8066">
          <cell r="A8066" t="str">
            <v>65098100040ZZZZZZZ11</v>
          </cell>
          <cell r="F8066">
            <v>349240.32000000001</v>
          </cell>
        </row>
        <row r="8067">
          <cell r="A8067" t="str">
            <v>65098100050ZZZZZZZ11</v>
          </cell>
          <cell r="F8067">
            <v>0</v>
          </cell>
        </row>
        <row r="8068">
          <cell r="A8068" t="str">
            <v>65098100060ZZZZZZZ11</v>
          </cell>
          <cell r="F8068">
            <v>0</v>
          </cell>
        </row>
        <row r="8069">
          <cell r="A8069" t="str">
            <v>6513228360026NHCZZ11</v>
          </cell>
          <cell r="F8069">
            <v>0</v>
          </cell>
        </row>
        <row r="8070">
          <cell r="A8070" t="str">
            <v>6513230361126MRCZZ11</v>
          </cell>
          <cell r="F8070">
            <v>0</v>
          </cell>
        </row>
        <row r="8071">
          <cell r="A8071" t="str">
            <v>6513230361226MRCZZ11</v>
          </cell>
          <cell r="F8071">
            <v>0</v>
          </cell>
        </row>
        <row r="8072">
          <cell r="A8072" t="str">
            <v>6513230361326MRCZZ11</v>
          </cell>
          <cell r="F8072">
            <v>0</v>
          </cell>
        </row>
        <row r="8073">
          <cell r="A8073" t="str">
            <v>6513393010026MRC9411</v>
          </cell>
          <cell r="F8073">
            <v>0</v>
          </cell>
        </row>
        <row r="8074">
          <cell r="A8074" t="str">
            <v>6513393011026MRC9511</v>
          </cell>
          <cell r="F8074">
            <v>0</v>
          </cell>
        </row>
        <row r="8075">
          <cell r="A8075" t="str">
            <v>6513396011026MRC4F11</v>
          </cell>
          <cell r="F8075">
            <v>96266.43</v>
          </cell>
        </row>
        <row r="8076">
          <cell r="A8076" t="str">
            <v>65133996050ZZZZZZZ11</v>
          </cell>
          <cell r="F8076">
            <v>-92211.19</v>
          </cell>
        </row>
        <row r="8077">
          <cell r="A8077" t="str">
            <v>65133996100ZZZZZZZ11</v>
          </cell>
          <cell r="F8077">
            <v>0</v>
          </cell>
        </row>
        <row r="8078">
          <cell r="A8078" t="str">
            <v>65138100010ZZZZZZZ11</v>
          </cell>
          <cell r="F8078">
            <v>-13834372.49</v>
          </cell>
        </row>
        <row r="8079">
          <cell r="A8079" t="str">
            <v>65138100020ZZZZZZZ11</v>
          </cell>
          <cell r="F8079">
            <v>0</v>
          </cell>
        </row>
        <row r="8080">
          <cell r="A8080" t="str">
            <v>65138100030ZZZZZZZ11</v>
          </cell>
          <cell r="F8080">
            <v>0</v>
          </cell>
        </row>
        <row r="8081">
          <cell r="A8081" t="str">
            <v>65138100040ZZZZZZZ11</v>
          </cell>
          <cell r="F8081">
            <v>92211.19</v>
          </cell>
        </row>
        <row r="8082">
          <cell r="A8082" t="str">
            <v>65138100050ZZZZZZZ11</v>
          </cell>
          <cell r="F8082">
            <v>0</v>
          </cell>
        </row>
        <row r="8083">
          <cell r="A8083" t="str">
            <v>65138100060ZZZZZZZ11</v>
          </cell>
          <cell r="F8083">
            <v>0</v>
          </cell>
        </row>
        <row r="8084">
          <cell r="A8084" t="str">
            <v>6514140088915ZZZZZ11</v>
          </cell>
          <cell r="F8084">
            <v>-118936.2</v>
          </cell>
        </row>
        <row r="8085">
          <cell r="A8085" t="str">
            <v>6514140109015ZZZZZ11</v>
          </cell>
          <cell r="F8085">
            <v>1288.2</v>
          </cell>
        </row>
        <row r="8086">
          <cell r="A8086" t="str">
            <v>6514140286015ZZZZZ11</v>
          </cell>
          <cell r="F8086">
            <v>0</v>
          </cell>
        </row>
        <row r="8087">
          <cell r="A8087" t="str">
            <v>6514228360026NAZZZ11</v>
          </cell>
          <cell r="F8087">
            <v>40.18</v>
          </cell>
        </row>
        <row r="8088">
          <cell r="A8088" t="str">
            <v>6514228360026NHCZZ11</v>
          </cell>
          <cell r="F8088">
            <v>0</v>
          </cell>
        </row>
        <row r="8089">
          <cell r="A8089" t="str">
            <v>6514230361026MRCZZ11</v>
          </cell>
          <cell r="F8089">
            <v>0</v>
          </cell>
        </row>
        <row r="8090">
          <cell r="A8090" t="str">
            <v>6514230361126MRCZZ11</v>
          </cell>
          <cell r="F8090">
            <v>0</v>
          </cell>
        </row>
        <row r="8091">
          <cell r="A8091" t="str">
            <v>6514393010026MRC9411</v>
          </cell>
          <cell r="F8091">
            <v>0</v>
          </cell>
        </row>
        <row r="8092">
          <cell r="A8092" t="str">
            <v>6514393011026MRC9511</v>
          </cell>
          <cell r="F8092">
            <v>0</v>
          </cell>
        </row>
        <row r="8093">
          <cell r="A8093" t="str">
            <v>6514395023026MRC1L11</v>
          </cell>
          <cell r="F8093">
            <v>0</v>
          </cell>
        </row>
        <row r="8094">
          <cell r="A8094" t="str">
            <v>6514396011026MRC4F11</v>
          </cell>
          <cell r="F8094">
            <v>10119</v>
          </cell>
        </row>
        <row r="8095">
          <cell r="A8095" t="str">
            <v>65143996050ZZZZZZZ11</v>
          </cell>
          <cell r="F8095">
            <v>98089.03</v>
          </cell>
        </row>
        <row r="8096">
          <cell r="A8096" t="str">
            <v>65143996100ZZZZZZZ11</v>
          </cell>
          <cell r="F8096">
            <v>0</v>
          </cell>
        </row>
        <row r="8097">
          <cell r="A8097" t="str">
            <v>65148100010ZZZZZZZ11</v>
          </cell>
          <cell r="F8097">
            <v>6515753.3499999996</v>
          </cell>
        </row>
        <row r="8098">
          <cell r="A8098" t="str">
            <v>65148100020ZZZZZZZ11</v>
          </cell>
          <cell r="F8098">
            <v>0</v>
          </cell>
        </row>
        <row r="8099">
          <cell r="A8099" t="str">
            <v>65148100030ZZZZZZZ11</v>
          </cell>
          <cell r="F8099">
            <v>0</v>
          </cell>
        </row>
        <row r="8100">
          <cell r="A8100" t="str">
            <v>65148100040ZZZZZZZ11</v>
          </cell>
          <cell r="F8100">
            <v>-98089.03</v>
          </cell>
        </row>
        <row r="8101">
          <cell r="A8101" t="str">
            <v>65148100050ZZZZZZZ11</v>
          </cell>
          <cell r="F8101">
            <v>0</v>
          </cell>
        </row>
        <row r="8102">
          <cell r="A8102" t="str">
            <v>65148100060ZZZZZZZ11</v>
          </cell>
          <cell r="F8102">
            <v>0</v>
          </cell>
        </row>
        <row r="8103">
          <cell r="A8103" t="str">
            <v>6515140088915ZZZZZ11</v>
          </cell>
          <cell r="F8103">
            <v>-958156.2</v>
          </cell>
        </row>
        <row r="8104">
          <cell r="A8104" t="str">
            <v>6515140109015ZZZZZ11</v>
          </cell>
          <cell r="F8104">
            <v>0</v>
          </cell>
        </row>
        <row r="8105">
          <cell r="A8105" t="str">
            <v>6515140286015ZZZZZ11</v>
          </cell>
          <cell r="F8105">
            <v>0</v>
          </cell>
        </row>
        <row r="8106">
          <cell r="A8106" t="str">
            <v>6515228360026NHCZZ11</v>
          </cell>
          <cell r="F8106">
            <v>0</v>
          </cell>
        </row>
        <row r="8107">
          <cell r="A8107" t="str">
            <v>6515230361026MRCZZ11</v>
          </cell>
          <cell r="F8107">
            <v>0</v>
          </cell>
        </row>
        <row r="8108">
          <cell r="A8108" t="str">
            <v>6515230361126MRCZZ11</v>
          </cell>
          <cell r="F8108">
            <v>0</v>
          </cell>
        </row>
        <row r="8109">
          <cell r="A8109" t="str">
            <v>6515272242026MRCZZ11</v>
          </cell>
          <cell r="F8109">
            <v>0</v>
          </cell>
        </row>
        <row r="8110">
          <cell r="A8110" t="str">
            <v>6515272243026MRCZZ11</v>
          </cell>
          <cell r="F8110">
            <v>0</v>
          </cell>
        </row>
        <row r="8111">
          <cell r="A8111" t="str">
            <v>6515272244026MRCZZ11</v>
          </cell>
          <cell r="F8111">
            <v>0</v>
          </cell>
        </row>
        <row r="8112">
          <cell r="A8112" t="str">
            <v>6515272245026MRCZZ11</v>
          </cell>
          <cell r="F8112">
            <v>0</v>
          </cell>
        </row>
        <row r="8113">
          <cell r="A8113" t="str">
            <v>6515272246026MRCZZ11</v>
          </cell>
          <cell r="F8113">
            <v>0</v>
          </cell>
        </row>
        <row r="8114">
          <cell r="A8114" t="str">
            <v>6515272247026MRCZZ11</v>
          </cell>
          <cell r="F8114">
            <v>0</v>
          </cell>
        </row>
        <row r="8115">
          <cell r="A8115" t="str">
            <v>6515272248026MRCZZ11</v>
          </cell>
          <cell r="F8115">
            <v>0</v>
          </cell>
        </row>
        <row r="8116">
          <cell r="A8116" t="str">
            <v>6515272249026MRCZZ11</v>
          </cell>
          <cell r="F8116">
            <v>0</v>
          </cell>
        </row>
        <row r="8117">
          <cell r="A8117" t="str">
            <v>6515272250026MRCZZ11</v>
          </cell>
          <cell r="F8117">
            <v>0</v>
          </cell>
        </row>
        <row r="8118">
          <cell r="A8118" t="str">
            <v>6515393009026MRC9311</v>
          </cell>
          <cell r="F8118">
            <v>0</v>
          </cell>
        </row>
        <row r="8119">
          <cell r="A8119" t="str">
            <v>6515393010026MRC9411</v>
          </cell>
          <cell r="F8119">
            <v>0</v>
          </cell>
        </row>
        <row r="8120">
          <cell r="A8120" t="str">
            <v>6515393011026MRC9511</v>
          </cell>
          <cell r="F8120">
            <v>0</v>
          </cell>
        </row>
        <row r="8121">
          <cell r="A8121" t="str">
            <v>6515395023026MRC1L11</v>
          </cell>
          <cell r="F8121">
            <v>0</v>
          </cell>
        </row>
        <row r="8122">
          <cell r="A8122" t="str">
            <v>6515396009026MRC4D11</v>
          </cell>
          <cell r="F8122">
            <v>2901.66</v>
          </cell>
        </row>
        <row r="8123">
          <cell r="A8123" t="str">
            <v>6515396010026MRC4E11</v>
          </cell>
          <cell r="F8123">
            <v>330727.52</v>
          </cell>
        </row>
        <row r="8124">
          <cell r="A8124" t="str">
            <v>6515396011026MRC4F11</v>
          </cell>
          <cell r="F8124">
            <v>1476762.31</v>
          </cell>
        </row>
        <row r="8125">
          <cell r="A8125" t="str">
            <v>65153996050ZZZZZZZ11</v>
          </cell>
          <cell r="F8125">
            <v>-799833.87</v>
          </cell>
        </row>
        <row r="8126">
          <cell r="A8126" t="str">
            <v>65153996100ZZZZZZZ11</v>
          </cell>
          <cell r="F8126">
            <v>0</v>
          </cell>
        </row>
        <row r="8127">
          <cell r="A8127" t="str">
            <v>65158100010ZZZZZZZ11</v>
          </cell>
          <cell r="F8127">
            <v>14263584.01</v>
          </cell>
        </row>
        <row r="8128">
          <cell r="A8128" t="str">
            <v>65158100020ZZZZZZZ11</v>
          </cell>
          <cell r="F8128">
            <v>0</v>
          </cell>
        </row>
        <row r="8129">
          <cell r="A8129" t="str">
            <v>65158100030ZZZZZZZ11</v>
          </cell>
          <cell r="F8129">
            <v>0</v>
          </cell>
        </row>
        <row r="8130">
          <cell r="A8130" t="str">
            <v>65158100040ZZZZZZZ11</v>
          </cell>
          <cell r="F8130">
            <v>799833.87</v>
          </cell>
        </row>
        <row r="8131">
          <cell r="A8131" t="str">
            <v>65158100050ZZZZZZZ11</v>
          </cell>
          <cell r="F8131">
            <v>0</v>
          </cell>
        </row>
        <row r="8132">
          <cell r="A8132" t="str">
            <v>65158100060ZZZZZZZ11</v>
          </cell>
          <cell r="F8132">
            <v>0</v>
          </cell>
        </row>
        <row r="8133">
          <cell r="A8133" t="str">
            <v>6516140088915ZZZZZ11</v>
          </cell>
          <cell r="F8133">
            <v>-244858.56</v>
          </cell>
        </row>
        <row r="8134">
          <cell r="A8134" t="str">
            <v>6516140109015ZZZZZ11</v>
          </cell>
          <cell r="F8134">
            <v>0</v>
          </cell>
        </row>
        <row r="8135">
          <cell r="A8135" t="str">
            <v>6516140286015ZZZZZ11</v>
          </cell>
          <cell r="F8135">
            <v>0</v>
          </cell>
        </row>
        <row r="8136">
          <cell r="A8136" t="str">
            <v>6516228360026NHCZZ11</v>
          </cell>
          <cell r="F8136">
            <v>0</v>
          </cell>
        </row>
        <row r="8137">
          <cell r="A8137" t="str">
            <v>6516230361026MRCZZ11</v>
          </cell>
          <cell r="F8137">
            <v>0</v>
          </cell>
        </row>
        <row r="8138">
          <cell r="A8138" t="str">
            <v>6516230361126MRCZZ11</v>
          </cell>
          <cell r="F8138">
            <v>0</v>
          </cell>
        </row>
        <row r="8139">
          <cell r="A8139" t="str">
            <v>6516393009026MRC9311</v>
          </cell>
          <cell r="F8139">
            <v>0</v>
          </cell>
        </row>
        <row r="8140">
          <cell r="A8140" t="str">
            <v>6516393010026MRC9411</v>
          </cell>
          <cell r="F8140">
            <v>0</v>
          </cell>
        </row>
        <row r="8141">
          <cell r="A8141" t="str">
            <v>6516393011026MRC9511</v>
          </cell>
          <cell r="F8141">
            <v>0</v>
          </cell>
        </row>
        <row r="8142">
          <cell r="A8142" t="str">
            <v>6516395023026MRC1L11</v>
          </cell>
          <cell r="F8142">
            <v>0</v>
          </cell>
        </row>
        <row r="8143">
          <cell r="A8143" t="str">
            <v>6516396009026MRC4D11</v>
          </cell>
          <cell r="F8143">
            <v>604893.07999999996</v>
          </cell>
        </row>
        <row r="8144">
          <cell r="A8144" t="str">
            <v>6516396010026MRC4E11</v>
          </cell>
          <cell r="F8144">
            <v>109646.84</v>
          </cell>
        </row>
        <row r="8145">
          <cell r="A8145" t="str">
            <v>6516396011026MRC4F11</v>
          </cell>
          <cell r="F8145">
            <v>373013.16</v>
          </cell>
        </row>
        <row r="8146">
          <cell r="A8146" t="str">
            <v>65163996050ZZZZZZZ11</v>
          </cell>
          <cell r="F8146">
            <v>-782663.38</v>
          </cell>
        </row>
        <row r="8147">
          <cell r="A8147" t="str">
            <v>65163996100ZZZZZZZ11</v>
          </cell>
          <cell r="F8147">
            <v>0</v>
          </cell>
        </row>
        <row r="8148">
          <cell r="A8148" t="str">
            <v>65168100010ZZZZZZZ11</v>
          </cell>
          <cell r="F8148">
            <v>-220798.2</v>
          </cell>
        </row>
        <row r="8149">
          <cell r="A8149" t="str">
            <v>65168100020ZZZZZZZ11</v>
          </cell>
          <cell r="F8149">
            <v>0</v>
          </cell>
        </row>
        <row r="8150">
          <cell r="A8150" t="str">
            <v>65168100030ZZZZZZZ11</v>
          </cell>
          <cell r="F8150">
            <v>0</v>
          </cell>
        </row>
        <row r="8151">
          <cell r="A8151" t="str">
            <v>65168100040ZZZZZZZ11</v>
          </cell>
          <cell r="F8151">
            <v>782663.38</v>
          </cell>
        </row>
        <row r="8152">
          <cell r="A8152" t="str">
            <v>65168100050ZZZZZZZ11</v>
          </cell>
          <cell r="F8152">
            <v>0</v>
          </cell>
        </row>
        <row r="8153">
          <cell r="A8153" t="str">
            <v>65168100060ZZZZZZZ11</v>
          </cell>
          <cell r="F8153">
            <v>0</v>
          </cell>
        </row>
        <row r="8154">
          <cell r="A8154" t="str">
            <v>6517140088915ZZZZZ11</v>
          </cell>
          <cell r="F8154">
            <v>-126872.28</v>
          </cell>
        </row>
        <row r="8155">
          <cell r="A8155" t="str">
            <v>6517140109015ZZZZZ11</v>
          </cell>
          <cell r="F8155">
            <v>0</v>
          </cell>
        </row>
        <row r="8156">
          <cell r="A8156" t="str">
            <v>6517140286015ZZZZZ11</v>
          </cell>
          <cell r="F8156">
            <v>0</v>
          </cell>
        </row>
        <row r="8157">
          <cell r="A8157" t="str">
            <v>6517228360026NHCZZ11</v>
          </cell>
          <cell r="F8157">
            <v>0</v>
          </cell>
        </row>
        <row r="8158">
          <cell r="A8158" t="str">
            <v>6517230361026MRCZZ11</v>
          </cell>
          <cell r="F8158">
            <v>0</v>
          </cell>
        </row>
        <row r="8159">
          <cell r="A8159" t="str">
            <v>6517230361126MRCZZ11</v>
          </cell>
          <cell r="F8159">
            <v>0</v>
          </cell>
        </row>
        <row r="8160">
          <cell r="A8160" t="str">
            <v>6517393009026MRC9311</v>
          </cell>
          <cell r="F8160">
            <v>0</v>
          </cell>
        </row>
        <row r="8161">
          <cell r="A8161" t="str">
            <v>6517393010026MRC9411</v>
          </cell>
          <cell r="F8161">
            <v>0</v>
          </cell>
        </row>
        <row r="8162">
          <cell r="A8162" t="str">
            <v>6517393011026MRC9511</v>
          </cell>
          <cell r="F8162">
            <v>0</v>
          </cell>
        </row>
        <row r="8163">
          <cell r="A8163" t="str">
            <v>6517395023026MRC1L11</v>
          </cell>
          <cell r="F8163">
            <v>0</v>
          </cell>
        </row>
        <row r="8164">
          <cell r="A8164" t="str">
            <v>6517396009026MRC4D11</v>
          </cell>
          <cell r="F8164">
            <v>31918.17</v>
          </cell>
        </row>
        <row r="8165">
          <cell r="A8165" t="str">
            <v>6517396010026MRC4E11</v>
          </cell>
          <cell r="F8165">
            <v>62077.45</v>
          </cell>
        </row>
        <row r="8166">
          <cell r="A8166" t="str">
            <v>6517396011026MRC4F11</v>
          </cell>
          <cell r="F8166">
            <v>124362.02</v>
          </cell>
        </row>
        <row r="8167">
          <cell r="A8167" t="str">
            <v>65173996050ZZZZZZZ11</v>
          </cell>
          <cell r="F8167">
            <v>-97629.96</v>
          </cell>
        </row>
        <row r="8168">
          <cell r="A8168" t="str">
            <v>65173996100ZZZZZZZ11</v>
          </cell>
          <cell r="F8168">
            <v>0</v>
          </cell>
        </row>
        <row r="8169">
          <cell r="A8169" t="str">
            <v>65178100010ZZZZZZZ11</v>
          </cell>
          <cell r="F8169">
            <v>-115337.04</v>
          </cell>
        </row>
        <row r="8170">
          <cell r="A8170" t="str">
            <v>65178100020ZZZZZZZ11</v>
          </cell>
          <cell r="F8170">
            <v>0</v>
          </cell>
        </row>
        <row r="8171">
          <cell r="A8171" t="str">
            <v>65178100030ZZZZZZZ11</v>
          </cell>
          <cell r="F8171">
            <v>0</v>
          </cell>
        </row>
        <row r="8172">
          <cell r="A8172" t="str">
            <v>65178100040ZZZZZZZ11</v>
          </cell>
          <cell r="F8172">
            <v>97629.96</v>
          </cell>
        </row>
        <row r="8173">
          <cell r="A8173" t="str">
            <v>65178100050ZZZZZZZ11</v>
          </cell>
          <cell r="F8173">
            <v>0</v>
          </cell>
        </row>
        <row r="8174">
          <cell r="A8174" t="str">
            <v>65178100060ZZZZZZZ11</v>
          </cell>
          <cell r="F8174">
            <v>0</v>
          </cell>
        </row>
        <row r="8175">
          <cell r="A8175" t="str">
            <v>6531140088915ZZZZZ11</v>
          </cell>
          <cell r="F8175">
            <v>-1683204.78</v>
          </cell>
        </row>
        <row r="8176">
          <cell r="A8176" t="str">
            <v>6531140109015ZZZZZ11</v>
          </cell>
          <cell r="F8176">
            <v>34887.85</v>
          </cell>
        </row>
        <row r="8177">
          <cell r="A8177" t="str">
            <v>6531140286015ZZZZZ11</v>
          </cell>
          <cell r="F8177">
            <v>0</v>
          </cell>
        </row>
        <row r="8178">
          <cell r="A8178" t="str">
            <v>6531226540026MRCZZ11</v>
          </cell>
          <cell r="F8178">
            <v>0</v>
          </cell>
        </row>
        <row r="8179">
          <cell r="A8179" t="str">
            <v>6531228360026NHCZZ11</v>
          </cell>
          <cell r="F8179">
            <v>0</v>
          </cell>
        </row>
        <row r="8180">
          <cell r="A8180" t="str">
            <v>6531230361026MRCZZ11</v>
          </cell>
          <cell r="F8180">
            <v>0</v>
          </cell>
        </row>
        <row r="8181">
          <cell r="A8181" t="str">
            <v>6531232360026MRCZZ11</v>
          </cell>
          <cell r="F8181">
            <v>3987.47</v>
          </cell>
        </row>
        <row r="8182">
          <cell r="A8182" t="str">
            <v>6531393010026MRC9411</v>
          </cell>
          <cell r="F8182">
            <v>0</v>
          </cell>
        </row>
        <row r="8183">
          <cell r="A8183" t="str">
            <v>6531395023026MRC1L11</v>
          </cell>
          <cell r="F8183">
            <v>0</v>
          </cell>
        </row>
        <row r="8184">
          <cell r="A8184" t="str">
            <v>65313996050ZZZZZZZ11</v>
          </cell>
          <cell r="F8184">
            <v>1507492.14</v>
          </cell>
        </row>
        <row r="8185">
          <cell r="A8185" t="str">
            <v>65313996100ZZZZZZZ11</v>
          </cell>
          <cell r="F8185">
            <v>0</v>
          </cell>
        </row>
        <row r="8186">
          <cell r="A8186" t="str">
            <v>65318100010ZZZZZZZ11</v>
          </cell>
          <cell r="F8186">
            <v>-1543927.77</v>
          </cell>
        </row>
        <row r="8187">
          <cell r="A8187" t="str">
            <v>65318100020ZZZZZZZ11</v>
          </cell>
          <cell r="F8187">
            <v>0</v>
          </cell>
        </row>
        <row r="8188">
          <cell r="A8188" t="str">
            <v>65318100030ZZZZZZZ11</v>
          </cell>
          <cell r="F8188">
            <v>0</v>
          </cell>
        </row>
        <row r="8189">
          <cell r="A8189" t="str">
            <v>65318100040ZZZZZZZ11</v>
          </cell>
          <cell r="F8189">
            <v>-1507492.14</v>
          </cell>
        </row>
        <row r="8190">
          <cell r="A8190" t="str">
            <v>65318100050ZZZZZZZ11</v>
          </cell>
          <cell r="F8190">
            <v>0</v>
          </cell>
        </row>
        <row r="8191">
          <cell r="A8191" t="str">
            <v>65318100060ZZZZZZZ11</v>
          </cell>
          <cell r="F8191">
            <v>0</v>
          </cell>
        </row>
        <row r="8192">
          <cell r="A8192" t="str">
            <v>6533140088915ZZZZZ11</v>
          </cell>
          <cell r="F8192">
            <v>-2911024.32</v>
          </cell>
        </row>
        <row r="8193">
          <cell r="A8193" t="str">
            <v>6533140286015ZZZZZ11</v>
          </cell>
          <cell r="F8193">
            <v>0</v>
          </cell>
        </row>
        <row r="8194">
          <cell r="A8194" t="str">
            <v>6533228360026NHCZZ11</v>
          </cell>
          <cell r="F8194">
            <v>5393.88</v>
          </cell>
        </row>
        <row r="8195">
          <cell r="A8195" t="str">
            <v>6533395023026MRC1L11</v>
          </cell>
          <cell r="F8195">
            <v>0</v>
          </cell>
        </row>
        <row r="8196">
          <cell r="A8196" t="str">
            <v>65333996050ZZZZZZZ11</v>
          </cell>
          <cell r="F8196">
            <v>2663534.4900000002</v>
          </cell>
        </row>
        <row r="8197">
          <cell r="A8197" t="str">
            <v>65333996100ZZZZZZZ11</v>
          </cell>
          <cell r="F8197">
            <v>0</v>
          </cell>
        </row>
        <row r="8198">
          <cell r="A8198" t="str">
            <v>65338100010ZZZZZZZ11</v>
          </cell>
          <cell r="F8198">
            <v>-2833109</v>
          </cell>
        </row>
        <row r="8199">
          <cell r="A8199" t="str">
            <v>65338100020ZZZZZZZ11</v>
          </cell>
          <cell r="F8199">
            <v>0</v>
          </cell>
        </row>
        <row r="8200">
          <cell r="A8200" t="str">
            <v>65338100030ZZZZZZZ11</v>
          </cell>
          <cell r="F8200">
            <v>0</v>
          </cell>
        </row>
        <row r="8201">
          <cell r="A8201" t="str">
            <v>65338100040ZZZZZZZ11</v>
          </cell>
          <cell r="F8201">
            <v>-2663534.4900000002</v>
          </cell>
        </row>
        <row r="8202">
          <cell r="A8202" t="str">
            <v>65338100050ZZZZZZZ11</v>
          </cell>
          <cell r="F8202">
            <v>0</v>
          </cell>
        </row>
        <row r="8203">
          <cell r="A8203" t="str">
            <v>65338100060ZZZZZZZ11</v>
          </cell>
          <cell r="F8203">
            <v>0</v>
          </cell>
        </row>
        <row r="8204">
          <cell r="A8204" t="str">
            <v>6534140088915ZZZZZ11</v>
          </cell>
          <cell r="F8204">
            <v>13807.78</v>
          </cell>
        </row>
        <row r="8205">
          <cell r="A8205" t="str">
            <v>6534140286015ZZZZZ11</v>
          </cell>
          <cell r="F8205">
            <v>0</v>
          </cell>
        </row>
        <row r="8206">
          <cell r="A8206" t="str">
            <v>6534228360026NHCZZ11</v>
          </cell>
          <cell r="F8206">
            <v>10787.75</v>
          </cell>
        </row>
        <row r="8207">
          <cell r="A8207" t="str">
            <v>6534395023026MRC1L11</v>
          </cell>
          <cell r="F8207">
            <v>0</v>
          </cell>
        </row>
        <row r="8208">
          <cell r="A8208" t="str">
            <v>65343996050ZZZZZZZ11</v>
          </cell>
          <cell r="F8208">
            <v>-24595.53</v>
          </cell>
        </row>
        <row r="8209">
          <cell r="A8209" t="str">
            <v>65343996100ZZZZZZZ11</v>
          </cell>
          <cell r="F8209">
            <v>0</v>
          </cell>
        </row>
        <row r="8210">
          <cell r="A8210" t="str">
            <v>65348100010ZZZZZZZ11</v>
          </cell>
          <cell r="F8210">
            <v>8261</v>
          </cell>
        </row>
        <row r="8211">
          <cell r="A8211" t="str">
            <v>65348100020ZZZZZZZ11</v>
          </cell>
          <cell r="F8211">
            <v>0</v>
          </cell>
        </row>
        <row r="8212">
          <cell r="A8212" t="str">
            <v>65348100030ZZZZZZZ11</v>
          </cell>
          <cell r="F8212">
            <v>0</v>
          </cell>
        </row>
        <row r="8213">
          <cell r="A8213" t="str">
            <v>65348100040ZZZZZZZ11</v>
          </cell>
          <cell r="F8213">
            <v>24595.53</v>
          </cell>
        </row>
        <row r="8214">
          <cell r="A8214" t="str">
            <v>65348100050ZZZZZZZ11</v>
          </cell>
          <cell r="F8214">
            <v>0</v>
          </cell>
        </row>
        <row r="8215">
          <cell r="A8215" t="str">
            <v>65348100060ZZZZZZZ11</v>
          </cell>
          <cell r="F8215">
            <v>0</v>
          </cell>
        </row>
        <row r="8216">
          <cell r="A8216" t="str">
            <v>6535140088915ZZZZZ11</v>
          </cell>
          <cell r="F8216">
            <v>0</v>
          </cell>
        </row>
        <row r="8217">
          <cell r="A8217" t="str">
            <v>6535140286015ZZZZZ11</v>
          </cell>
          <cell r="F8217">
            <v>0</v>
          </cell>
        </row>
        <row r="8218">
          <cell r="A8218" t="str">
            <v>6535226540026MRCZZ11</v>
          </cell>
          <cell r="F8218">
            <v>0</v>
          </cell>
        </row>
        <row r="8219">
          <cell r="A8219" t="str">
            <v>6535228360026NHCZZ11</v>
          </cell>
          <cell r="F8219">
            <v>1019.76</v>
          </cell>
        </row>
        <row r="8220">
          <cell r="A8220" t="str">
            <v>6535232360026MRCZZ11</v>
          </cell>
          <cell r="F8220">
            <v>9978.0300000000007</v>
          </cell>
        </row>
        <row r="8221">
          <cell r="A8221" t="str">
            <v>6535395023026MRC1L11</v>
          </cell>
          <cell r="F8221">
            <v>0</v>
          </cell>
        </row>
        <row r="8222">
          <cell r="A8222" t="str">
            <v>65353996050ZZZZZZZ11</v>
          </cell>
          <cell r="F8222">
            <v>-9978.0300000000007</v>
          </cell>
        </row>
        <row r="8223">
          <cell r="A8223" t="str">
            <v>65353996100ZZZZZZZ11</v>
          </cell>
          <cell r="F8223">
            <v>0</v>
          </cell>
        </row>
        <row r="8224">
          <cell r="A8224" t="str">
            <v>65358100010ZZZZZZZ11</v>
          </cell>
          <cell r="F8224">
            <v>3763914.89</v>
          </cell>
        </row>
        <row r="8225">
          <cell r="A8225" t="str">
            <v>65358100020ZZZZZZZ11</v>
          </cell>
          <cell r="F8225">
            <v>0</v>
          </cell>
        </row>
        <row r="8226">
          <cell r="A8226" t="str">
            <v>65358100030ZZZZZZZ11</v>
          </cell>
          <cell r="F8226">
            <v>0</v>
          </cell>
        </row>
        <row r="8227">
          <cell r="A8227" t="str">
            <v>65358100040ZZZZZZZ11</v>
          </cell>
          <cell r="F8227">
            <v>9978.0300000000007</v>
          </cell>
        </row>
        <row r="8228">
          <cell r="A8228" t="str">
            <v>65358100050ZZZZZZZ11</v>
          </cell>
          <cell r="F8228">
            <v>0</v>
          </cell>
        </row>
        <row r="8229">
          <cell r="A8229" t="str">
            <v>65358100060ZZZZZZZ11</v>
          </cell>
          <cell r="F8229">
            <v>0</v>
          </cell>
        </row>
        <row r="8230">
          <cell r="A8230" t="str">
            <v>6536140088015ZZZZZ11</v>
          </cell>
          <cell r="F8230">
            <v>-620988.28</v>
          </cell>
        </row>
        <row r="8231">
          <cell r="A8231" t="str">
            <v>6536140088915ZZZZZ11</v>
          </cell>
          <cell r="F8231">
            <v>-429048.83</v>
          </cell>
        </row>
        <row r="8232">
          <cell r="A8232" t="str">
            <v>6536140286015ZZZZZ11</v>
          </cell>
          <cell r="F8232">
            <v>0</v>
          </cell>
        </row>
        <row r="8233">
          <cell r="A8233" t="str">
            <v>6536228360026NHCZZ11</v>
          </cell>
          <cell r="F8233">
            <v>98872.78</v>
          </cell>
        </row>
        <row r="8234">
          <cell r="A8234" t="str">
            <v>6536230361026MRCZZ11</v>
          </cell>
          <cell r="F8234">
            <v>0</v>
          </cell>
        </row>
        <row r="8235">
          <cell r="A8235" t="str">
            <v>6536393009026MRC9311</v>
          </cell>
          <cell r="F8235">
            <v>0</v>
          </cell>
        </row>
        <row r="8236">
          <cell r="A8236" t="str">
            <v>6536393010026MRC9411</v>
          </cell>
          <cell r="F8236">
            <v>0</v>
          </cell>
        </row>
        <row r="8237">
          <cell r="A8237" t="str">
            <v>6536393011026MRC9511</v>
          </cell>
          <cell r="F8237">
            <v>0</v>
          </cell>
        </row>
        <row r="8238">
          <cell r="A8238" t="str">
            <v>6536395023026MRC1L11</v>
          </cell>
          <cell r="F8238">
            <v>0</v>
          </cell>
        </row>
        <row r="8239">
          <cell r="A8239" t="str">
            <v>6536396009026MRC4D11</v>
          </cell>
          <cell r="F8239">
            <v>92781.54</v>
          </cell>
        </row>
        <row r="8240">
          <cell r="A8240" t="str">
            <v>6536396010026MRC4E11</v>
          </cell>
          <cell r="F8240">
            <v>309026.61</v>
          </cell>
        </row>
        <row r="8241">
          <cell r="A8241" t="str">
            <v>6536396011026MRC4F11</v>
          </cell>
          <cell r="F8241">
            <v>588722.09</v>
          </cell>
        </row>
        <row r="8242">
          <cell r="A8242" t="str">
            <v>65363996050ZZZZZZZ11</v>
          </cell>
          <cell r="F8242">
            <v>6341.96</v>
          </cell>
        </row>
        <row r="8243">
          <cell r="A8243" t="str">
            <v>65363996100ZZZZZZZ11</v>
          </cell>
          <cell r="F8243">
            <v>0</v>
          </cell>
        </row>
        <row r="8244">
          <cell r="A8244" t="str">
            <v>65368100010ZZZZZZZ11</v>
          </cell>
          <cell r="F8244">
            <v>456148.46</v>
          </cell>
        </row>
        <row r="8245">
          <cell r="A8245" t="str">
            <v>65368100020ZZZZZZZ11</v>
          </cell>
          <cell r="F8245">
            <v>0</v>
          </cell>
        </row>
        <row r="8246">
          <cell r="A8246" t="str">
            <v>65368100030ZZZZZZZ11</v>
          </cell>
          <cell r="F8246">
            <v>0</v>
          </cell>
        </row>
        <row r="8247">
          <cell r="A8247" t="str">
            <v>65368100040ZZZZZZZ11</v>
          </cell>
          <cell r="F8247">
            <v>-6341.96</v>
          </cell>
        </row>
        <row r="8248">
          <cell r="A8248" t="str">
            <v>65368100050ZZZZZZZ11</v>
          </cell>
          <cell r="F8248">
            <v>0</v>
          </cell>
        </row>
        <row r="8249">
          <cell r="A8249" t="str">
            <v>65368100060ZZZZZZZ11</v>
          </cell>
          <cell r="F8249">
            <v>0</v>
          </cell>
        </row>
        <row r="8250">
          <cell r="A8250" t="str">
            <v>6537395023026MRC1L11</v>
          </cell>
          <cell r="F8250">
            <v>0</v>
          </cell>
        </row>
        <row r="8251">
          <cell r="A8251" t="str">
            <v>65373996050ZZZZZZZ11</v>
          </cell>
          <cell r="F8251">
            <v>0</v>
          </cell>
        </row>
        <row r="8252">
          <cell r="A8252" t="str">
            <v>65373996100ZZZZZZZ11</v>
          </cell>
          <cell r="F8252">
            <v>0</v>
          </cell>
        </row>
        <row r="8253">
          <cell r="A8253" t="str">
            <v>65378100010ZZZZZZZ11</v>
          </cell>
          <cell r="F8253">
            <v>0</v>
          </cell>
        </row>
        <row r="8254">
          <cell r="A8254" t="str">
            <v>65378100020ZZZZZZZ11</v>
          </cell>
          <cell r="F8254">
            <v>0</v>
          </cell>
        </row>
        <row r="8255">
          <cell r="A8255" t="str">
            <v>65378100030ZZZZZZZ11</v>
          </cell>
          <cell r="F8255">
            <v>0</v>
          </cell>
        </row>
        <row r="8256">
          <cell r="A8256" t="str">
            <v>65378100040ZZZZZZZ11</v>
          </cell>
          <cell r="F8256">
            <v>0</v>
          </cell>
        </row>
        <row r="8257">
          <cell r="A8257" t="str">
            <v>65378100050ZZZZZZZ11</v>
          </cell>
          <cell r="F8257">
            <v>0</v>
          </cell>
        </row>
        <row r="8258">
          <cell r="A8258" t="str">
            <v>65378100060ZZZZZZZ11</v>
          </cell>
          <cell r="F8258">
            <v>0</v>
          </cell>
        </row>
        <row r="8259">
          <cell r="A8259" t="str">
            <v>6538140088015ZZZZZ11</v>
          </cell>
          <cell r="F8259">
            <v>0</v>
          </cell>
        </row>
        <row r="8260">
          <cell r="A8260" t="str">
            <v>6538140088915ZZZZZ11</v>
          </cell>
          <cell r="F8260">
            <v>-688647.71</v>
          </cell>
        </row>
        <row r="8261">
          <cell r="A8261" t="str">
            <v>6538140286015ZZZZZ11</v>
          </cell>
          <cell r="F8261">
            <v>0</v>
          </cell>
        </row>
        <row r="8262">
          <cell r="A8262" t="str">
            <v>6538228360026NHCZZ11</v>
          </cell>
          <cell r="F8262">
            <v>88863.14</v>
          </cell>
        </row>
        <row r="8263">
          <cell r="A8263" t="str">
            <v>6538230361026MRCZZ11</v>
          </cell>
          <cell r="F8263">
            <v>0</v>
          </cell>
        </row>
        <row r="8264">
          <cell r="A8264" t="str">
            <v>6538232360026MRCZZ11</v>
          </cell>
          <cell r="F8264">
            <v>9984.2099999999991</v>
          </cell>
        </row>
        <row r="8265">
          <cell r="A8265" t="str">
            <v>6538393009026MRC9311</v>
          </cell>
          <cell r="F8265">
            <v>0</v>
          </cell>
        </row>
        <row r="8266">
          <cell r="A8266" t="str">
            <v>6538393011026MRC9511</v>
          </cell>
          <cell r="F8266">
            <v>0</v>
          </cell>
        </row>
        <row r="8267">
          <cell r="A8267" t="str">
            <v>6538395023026MRC1L11</v>
          </cell>
          <cell r="F8267">
            <v>0</v>
          </cell>
        </row>
        <row r="8268">
          <cell r="A8268" t="str">
            <v>6538396009026MRC4D11</v>
          </cell>
          <cell r="F8268">
            <v>-167.8</v>
          </cell>
        </row>
        <row r="8269">
          <cell r="A8269" t="str">
            <v>6538396010026MRC4E11</v>
          </cell>
          <cell r="F8269">
            <v>1339.36</v>
          </cell>
        </row>
        <row r="8270">
          <cell r="A8270" t="str">
            <v>6538396011026MRC4F11</v>
          </cell>
          <cell r="F8270">
            <v>88700.62</v>
          </cell>
        </row>
        <row r="8271">
          <cell r="A8271" t="str">
            <v>65383996050ZZZZZZZ11</v>
          </cell>
          <cell r="F8271">
            <v>507357.6</v>
          </cell>
        </row>
        <row r="8272">
          <cell r="A8272" t="str">
            <v>65383996100ZZZZZZZ11</v>
          </cell>
          <cell r="F8272">
            <v>0</v>
          </cell>
        </row>
        <row r="8273">
          <cell r="A8273" t="str">
            <v>65388100010ZZZZZZZ11</v>
          </cell>
          <cell r="F8273">
            <v>13077179.130000001</v>
          </cell>
        </row>
        <row r="8274">
          <cell r="A8274" t="str">
            <v>65388100020ZZZZZZZ11</v>
          </cell>
          <cell r="F8274">
            <v>0</v>
          </cell>
        </row>
        <row r="8275">
          <cell r="A8275" t="str">
            <v>65388100030ZZZZZZZ11</v>
          </cell>
          <cell r="F8275">
            <v>0</v>
          </cell>
        </row>
        <row r="8276">
          <cell r="A8276" t="str">
            <v>65388100040ZZZZZZZ11</v>
          </cell>
          <cell r="F8276">
            <v>-507357.6</v>
          </cell>
        </row>
        <row r="8277">
          <cell r="A8277" t="str">
            <v>65388100050ZZZZZZZ11</v>
          </cell>
          <cell r="F8277">
            <v>0</v>
          </cell>
        </row>
        <row r="8278">
          <cell r="A8278" t="str">
            <v>65388100060ZZZZZZZ11</v>
          </cell>
          <cell r="F8278">
            <v>0</v>
          </cell>
        </row>
        <row r="8279">
          <cell r="A8279" t="str">
            <v>6539393009026MRC9311</v>
          </cell>
          <cell r="F8279">
            <v>0</v>
          </cell>
        </row>
        <row r="8280">
          <cell r="A8280" t="str">
            <v>6539393010026MRC9411</v>
          </cell>
          <cell r="F8280">
            <v>0</v>
          </cell>
        </row>
        <row r="8281">
          <cell r="A8281" t="str">
            <v>6539395023026MRC1L11</v>
          </cell>
          <cell r="F8281">
            <v>0</v>
          </cell>
        </row>
        <row r="8282">
          <cell r="A8282" t="str">
            <v>6539396009026MRC4D11</v>
          </cell>
          <cell r="F8282">
            <v>2901.66</v>
          </cell>
        </row>
        <row r="8283">
          <cell r="A8283" t="str">
            <v>6539396010026MRC4E11</v>
          </cell>
          <cell r="F8283">
            <v>2842.29</v>
          </cell>
        </row>
        <row r="8284">
          <cell r="A8284" t="str">
            <v>65393996050ZZZZZZZ11</v>
          </cell>
          <cell r="F8284">
            <v>-5359.69</v>
          </cell>
        </row>
        <row r="8285">
          <cell r="A8285" t="str">
            <v>65393996100ZZZZZZZ11</v>
          </cell>
          <cell r="F8285">
            <v>0</v>
          </cell>
        </row>
        <row r="8286">
          <cell r="A8286" t="str">
            <v>65398100010ZZZZZZZ11</v>
          </cell>
          <cell r="F8286">
            <v>0</v>
          </cell>
        </row>
        <row r="8287">
          <cell r="A8287" t="str">
            <v>65398100020ZZZZZZZ11</v>
          </cell>
          <cell r="F8287">
            <v>0</v>
          </cell>
        </row>
        <row r="8288">
          <cell r="A8288" t="str">
            <v>65398100030ZZZZZZZ11</v>
          </cell>
          <cell r="F8288">
            <v>0</v>
          </cell>
        </row>
        <row r="8289">
          <cell r="A8289" t="str">
            <v>65398100040ZZZZZZZ11</v>
          </cell>
          <cell r="F8289">
            <v>5359.69</v>
          </cell>
        </row>
        <row r="8290">
          <cell r="A8290" t="str">
            <v>65398100050ZZZZZZZ11</v>
          </cell>
          <cell r="F8290">
            <v>0</v>
          </cell>
        </row>
        <row r="8291">
          <cell r="A8291" t="str">
            <v>65398100060ZZZZZZZ11</v>
          </cell>
          <cell r="F8291">
            <v>0</v>
          </cell>
        </row>
        <row r="8292">
          <cell r="A8292" t="str">
            <v>6541140088015ZZZZZ11</v>
          </cell>
          <cell r="F8292">
            <v>-697086.05</v>
          </cell>
        </row>
        <row r="8293">
          <cell r="A8293" t="str">
            <v>6541140088415ZZZZZ11</v>
          </cell>
          <cell r="F8293">
            <v>-28966947.989999998</v>
          </cell>
        </row>
        <row r="8294">
          <cell r="A8294" t="str">
            <v>6541211001026MRCZZ11</v>
          </cell>
          <cell r="F8294">
            <v>4280903.9000000004</v>
          </cell>
        </row>
        <row r="8295">
          <cell r="A8295" t="str">
            <v>6541211010026MRCZZ11</v>
          </cell>
          <cell r="F8295">
            <v>0</v>
          </cell>
        </row>
        <row r="8296">
          <cell r="A8296" t="str">
            <v>6541211020026MRCZZ11</v>
          </cell>
          <cell r="F8296">
            <v>11100.17</v>
          </cell>
        </row>
        <row r="8297">
          <cell r="A8297" t="str">
            <v>6541211022026MRCZZ11</v>
          </cell>
          <cell r="F8297">
            <v>20400</v>
          </cell>
        </row>
        <row r="8298">
          <cell r="A8298" t="str">
            <v>6541211026026MRCZZ11</v>
          </cell>
          <cell r="F8298">
            <v>40913.760000000002</v>
          </cell>
        </row>
        <row r="8299">
          <cell r="A8299" t="str">
            <v>6541211034026MRCZZ11</v>
          </cell>
          <cell r="F8299">
            <v>1035596.42</v>
          </cell>
        </row>
        <row r="8300">
          <cell r="A8300" t="str">
            <v>6541211044026MRCZZ11</v>
          </cell>
          <cell r="F8300">
            <v>210678</v>
          </cell>
        </row>
        <row r="8301">
          <cell r="A8301" t="str">
            <v>6541211046026MRCZZ11</v>
          </cell>
          <cell r="F8301">
            <v>346256.99</v>
          </cell>
        </row>
        <row r="8302">
          <cell r="A8302" t="str">
            <v>6541211050026MRCZZ11</v>
          </cell>
          <cell r="F8302">
            <v>54432.84</v>
          </cell>
        </row>
        <row r="8303">
          <cell r="A8303" t="str">
            <v>6541213001026MRCZZ11</v>
          </cell>
          <cell r="F8303">
            <v>945</v>
          </cell>
        </row>
        <row r="8304">
          <cell r="A8304" t="str">
            <v>6541213010026MRCZZ11</v>
          </cell>
          <cell r="F8304">
            <v>14721.46</v>
          </cell>
        </row>
        <row r="8305">
          <cell r="A8305" t="str">
            <v>6541213020026MRCZZ11</v>
          </cell>
          <cell r="F8305">
            <v>244558.32</v>
          </cell>
        </row>
        <row r="8306">
          <cell r="A8306" t="str">
            <v>6541213030026MRCZZ11</v>
          </cell>
          <cell r="F8306">
            <v>843019.19</v>
          </cell>
        </row>
        <row r="8307">
          <cell r="A8307" t="str">
            <v>6541213040026MRCZZ11</v>
          </cell>
          <cell r="F8307">
            <v>16061.76</v>
          </cell>
        </row>
        <row r="8308">
          <cell r="A8308" t="str">
            <v>6541226060G26MRCZZ11</v>
          </cell>
          <cell r="F8308">
            <v>0</v>
          </cell>
        </row>
        <row r="8309">
          <cell r="A8309" t="str">
            <v>6541226540026MRCZZ11</v>
          </cell>
          <cell r="F8309">
            <v>0</v>
          </cell>
        </row>
        <row r="8310">
          <cell r="A8310" t="str">
            <v>6541227037026414ZZ11</v>
          </cell>
          <cell r="F8310">
            <v>0</v>
          </cell>
        </row>
        <row r="8311">
          <cell r="A8311" t="str">
            <v>6541227334026MRCZZ11</v>
          </cell>
          <cell r="F8311">
            <v>884993.11</v>
          </cell>
        </row>
        <row r="8312">
          <cell r="A8312" t="str">
            <v>6541228360026NHCZZ11</v>
          </cell>
          <cell r="F8312">
            <v>0</v>
          </cell>
        </row>
        <row r="8313">
          <cell r="A8313" t="str">
            <v>6541230144026MRCZZ11</v>
          </cell>
          <cell r="F8313">
            <v>6072</v>
          </cell>
        </row>
        <row r="8314">
          <cell r="A8314" t="str">
            <v>6541230361026MRCZZ11</v>
          </cell>
          <cell r="F8314">
            <v>0</v>
          </cell>
        </row>
        <row r="8315">
          <cell r="A8315" t="str">
            <v>6541230361126MRCZZ11</v>
          </cell>
          <cell r="F8315">
            <v>0</v>
          </cell>
        </row>
        <row r="8316">
          <cell r="A8316" t="str">
            <v>6541230451026MRCZZ11</v>
          </cell>
          <cell r="F8316">
            <v>3198.8</v>
          </cell>
        </row>
        <row r="8317">
          <cell r="A8317" t="str">
            <v>6541230541026MRCZZ11</v>
          </cell>
          <cell r="F8317">
            <v>56917.95</v>
          </cell>
        </row>
        <row r="8318">
          <cell r="A8318" t="str">
            <v>6541230576026MRCZZ11</v>
          </cell>
          <cell r="F8318">
            <v>0</v>
          </cell>
        </row>
        <row r="8319">
          <cell r="A8319" t="str">
            <v>6541230577026MRCZZ11</v>
          </cell>
          <cell r="F8319">
            <v>122</v>
          </cell>
        </row>
        <row r="8320">
          <cell r="A8320" t="str">
            <v>6541230579026MRCZZ11</v>
          </cell>
          <cell r="F8320">
            <v>0</v>
          </cell>
        </row>
        <row r="8321">
          <cell r="A8321" t="str">
            <v>6541230585026MRCZZ11</v>
          </cell>
          <cell r="F8321">
            <v>0</v>
          </cell>
        </row>
        <row r="8322">
          <cell r="A8322" t="str">
            <v>6541272242026MRCZZ11</v>
          </cell>
          <cell r="F8322">
            <v>0</v>
          </cell>
        </row>
        <row r="8323">
          <cell r="A8323" t="str">
            <v>6541272243026MRCZZ11</v>
          </cell>
          <cell r="F8323">
            <v>0</v>
          </cell>
        </row>
        <row r="8324">
          <cell r="A8324" t="str">
            <v>6541272244026MRCZZ11</v>
          </cell>
          <cell r="F8324">
            <v>0</v>
          </cell>
        </row>
        <row r="8325">
          <cell r="A8325" t="str">
            <v>6541272245026MRCZZ11</v>
          </cell>
          <cell r="F8325">
            <v>0</v>
          </cell>
        </row>
        <row r="8326">
          <cell r="A8326" t="str">
            <v>6541272246026MRCZZ11</v>
          </cell>
          <cell r="F8326">
            <v>0</v>
          </cell>
        </row>
        <row r="8327">
          <cell r="A8327" t="str">
            <v>6541272247026MRCZZ11</v>
          </cell>
          <cell r="F8327">
            <v>0</v>
          </cell>
        </row>
        <row r="8328">
          <cell r="A8328" t="str">
            <v>6541272248026MRCZZ11</v>
          </cell>
          <cell r="F8328">
            <v>0</v>
          </cell>
        </row>
        <row r="8329">
          <cell r="A8329" t="str">
            <v>6541272249026MRCZZ11</v>
          </cell>
          <cell r="F8329">
            <v>0</v>
          </cell>
        </row>
        <row r="8330">
          <cell r="A8330" t="str">
            <v>6541272250026MRCZZ11</v>
          </cell>
          <cell r="F8330">
            <v>0</v>
          </cell>
        </row>
        <row r="8331">
          <cell r="A8331" t="str">
            <v>6541393009026MRC9311</v>
          </cell>
          <cell r="F8331">
            <v>0</v>
          </cell>
        </row>
        <row r="8332">
          <cell r="A8332" t="str">
            <v>6541393010026MRC9411</v>
          </cell>
          <cell r="F8332">
            <v>0</v>
          </cell>
        </row>
        <row r="8333">
          <cell r="A8333" t="str">
            <v>6541393011026MRC9511</v>
          </cell>
          <cell r="F8333">
            <v>0</v>
          </cell>
        </row>
        <row r="8334">
          <cell r="A8334" t="str">
            <v>6541395002026MRC1211</v>
          </cell>
          <cell r="F8334">
            <v>0</v>
          </cell>
        </row>
        <row r="8335">
          <cell r="A8335" t="str">
            <v>6541395017026MRC1H11</v>
          </cell>
          <cell r="F8335">
            <v>0</v>
          </cell>
        </row>
        <row r="8336">
          <cell r="A8336" t="str">
            <v>6541395023026MRC1L11</v>
          </cell>
          <cell r="F8336">
            <v>0</v>
          </cell>
        </row>
        <row r="8337">
          <cell r="A8337" t="str">
            <v>6541395049026MRC2A11</v>
          </cell>
          <cell r="F8337">
            <v>89792.39</v>
          </cell>
        </row>
        <row r="8338">
          <cell r="A8338" t="str">
            <v>6541396009026MRC4D11</v>
          </cell>
          <cell r="F8338">
            <v>17409.96</v>
          </cell>
        </row>
        <row r="8339">
          <cell r="A8339" t="str">
            <v>6541396010026MRC4E11</v>
          </cell>
          <cell r="F8339">
            <v>94366.62</v>
          </cell>
        </row>
        <row r="8340">
          <cell r="A8340" t="str">
            <v>6541396011026MRC4F11</v>
          </cell>
          <cell r="F8340">
            <v>41502.379999999997</v>
          </cell>
        </row>
        <row r="8341">
          <cell r="A8341" t="str">
            <v>65413996050ZZZZZZZ11</v>
          </cell>
          <cell r="F8341">
            <v>6835623.4500000002</v>
          </cell>
        </row>
        <row r="8342">
          <cell r="A8342" t="str">
            <v>65413996100ZZZZZZZ11</v>
          </cell>
          <cell r="F8342">
            <v>0</v>
          </cell>
        </row>
        <row r="8343">
          <cell r="A8343" t="str">
            <v>65418100010ZZZZZZZ11</v>
          </cell>
          <cell r="F8343">
            <v>-8022351.4900000002</v>
          </cell>
        </row>
        <row r="8344">
          <cell r="A8344" t="str">
            <v>65418100020ZZZZZZZ11</v>
          </cell>
          <cell r="F8344">
            <v>0</v>
          </cell>
        </row>
        <row r="8345">
          <cell r="A8345" t="str">
            <v>65418100030ZZZZZZZ11</v>
          </cell>
          <cell r="F8345">
            <v>0</v>
          </cell>
        </row>
        <row r="8346">
          <cell r="A8346" t="str">
            <v>65418100040ZZZZZZZ11</v>
          </cell>
          <cell r="F8346">
            <v>-6835623.4500000002</v>
          </cell>
        </row>
        <row r="8347">
          <cell r="A8347" t="str">
            <v>65418100050ZZZZZZZ11</v>
          </cell>
          <cell r="F8347">
            <v>0</v>
          </cell>
        </row>
        <row r="8348">
          <cell r="A8348" t="str">
            <v>65418100060ZZZZZZZ11</v>
          </cell>
          <cell r="F8348">
            <v>0</v>
          </cell>
        </row>
        <row r="8349">
          <cell r="A8349" t="str">
            <v>6542134103011ZZZZZ11</v>
          </cell>
          <cell r="F8349">
            <v>-263833.13</v>
          </cell>
        </row>
        <row r="8350">
          <cell r="A8350" t="str">
            <v>6542142455029ZZZZZ11</v>
          </cell>
          <cell r="F8350">
            <v>-1812.18</v>
          </cell>
        </row>
        <row r="8351">
          <cell r="A8351" t="str">
            <v>6542142455129ZZZZZ11</v>
          </cell>
          <cell r="F8351">
            <v>-16066.15</v>
          </cell>
        </row>
        <row r="8352">
          <cell r="A8352" t="str">
            <v>6542211001026MRCZZ11</v>
          </cell>
          <cell r="F8352">
            <v>2641915.5299999998</v>
          </cell>
        </row>
        <row r="8353">
          <cell r="A8353" t="str">
            <v>6542211020026MRCZZ11</v>
          </cell>
          <cell r="F8353">
            <v>35322.93</v>
          </cell>
        </row>
        <row r="8354">
          <cell r="A8354" t="str">
            <v>6542211022026MRCZZ11</v>
          </cell>
          <cell r="F8354">
            <v>8400</v>
          </cell>
        </row>
        <row r="8355">
          <cell r="A8355" t="str">
            <v>6542211026026MRCZZ11</v>
          </cell>
          <cell r="F8355">
            <v>51142.2</v>
          </cell>
        </row>
        <row r="8356">
          <cell r="A8356" t="str">
            <v>6542211034026MRCZZ11</v>
          </cell>
          <cell r="F8356">
            <v>646963.81000000006</v>
          </cell>
        </row>
        <row r="8357">
          <cell r="A8357" t="str">
            <v>6542211036026MRCZZ11</v>
          </cell>
          <cell r="F8357">
            <v>0</v>
          </cell>
        </row>
        <row r="8358">
          <cell r="A8358" t="str">
            <v>6542211044026MRCZZ11</v>
          </cell>
          <cell r="F8358">
            <v>147878.56</v>
          </cell>
        </row>
        <row r="8359">
          <cell r="A8359" t="str">
            <v>6542211046026MRCZZ11</v>
          </cell>
          <cell r="F8359">
            <v>213931</v>
          </cell>
        </row>
        <row r="8360">
          <cell r="A8360" t="str">
            <v>6542211050026MRCZZ11</v>
          </cell>
          <cell r="F8360">
            <v>52814.04</v>
          </cell>
        </row>
        <row r="8361">
          <cell r="A8361" t="str">
            <v>6542213001026MRCZZ11</v>
          </cell>
          <cell r="F8361">
            <v>630</v>
          </cell>
        </row>
        <row r="8362">
          <cell r="A8362" t="str">
            <v>6542213010026MRCZZ11</v>
          </cell>
          <cell r="F8362">
            <v>5912.21</v>
          </cell>
        </row>
        <row r="8363">
          <cell r="A8363" t="str">
            <v>6542213020026MRCZZ11</v>
          </cell>
          <cell r="F8363">
            <v>205243.2</v>
          </cell>
        </row>
        <row r="8364">
          <cell r="A8364" t="str">
            <v>6542213030026MRCZZ11</v>
          </cell>
          <cell r="F8364">
            <v>492615.4</v>
          </cell>
        </row>
        <row r="8365">
          <cell r="A8365" t="str">
            <v>6542213040026MRCZZ11</v>
          </cell>
          <cell r="F8365">
            <v>10707.84</v>
          </cell>
        </row>
        <row r="8366">
          <cell r="A8366" t="str">
            <v>6542226060H26MRCZZ11</v>
          </cell>
          <cell r="F8366">
            <v>0</v>
          </cell>
        </row>
        <row r="8367">
          <cell r="A8367" t="str">
            <v>6542227037026414ZZ11</v>
          </cell>
          <cell r="F8367">
            <v>0</v>
          </cell>
        </row>
        <row r="8368">
          <cell r="A8368" t="str">
            <v>6542227334026MRCZZ11</v>
          </cell>
          <cell r="F8368">
            <v>0</v>
          </cell>
        </row>
        <row r="8369">
          <cell r="A8369" t="str">
            <v>6542230012026MRCZZ11</v>
          </cell>
          <cell r="F8369">
            <v>42473.7</v>
          </cell>
        </row>
        <row r="8370">
          <cell r="A8370" t="str">
            <v>6542230144026MRCZZ11</v>
          </cell>
          <cell r="F8370">
            <v>10065.64</v>
          </cell>
        </row>
        <row r="8371">
          <cell r="A8371" t="str">
            <v>6542230451026MRCZZ11</v>
          </cell>
          <cell r="F8371">
            <v>0</v>
          </cell>
        </row>
        <row r="8372">
          <cell r="A8372" t="str">
            <v>6542230541026MRCZZ11</v>
          </cell>
          <cell r="F8372">
            <v>36448.83</v>
          </cell>
        </row>
        <row r="8373">
          <cell r="A8373" t="str">
            <v>6542230576026MRCZZ11</v>
          </cell>
          <cell r="F8373">
            <v>0</v>
          </cell>
        </row>
        <row r="8374">
          <cell r="A8374" t="str">
            <v>6542230577026MRCZZ11</v>
          </cell>
          <cell r="F8374">
            <v>1464</v>
          </cell>
        </row>
        <row r="8375">
          <cell r="A8375" t="str">
            <v>6542230579026MRCZZ11</v>
          </cell>
          <cell r="F8375">
            <v>252</v>
          </cell>
        </row>
        <row r="8376">
          <cell r="A8376" t="str">
            <v>6542230585026MRCZZ11</v>
          </cell>
          <cell r="F8376">
            <v>0</v>
          </cell>
        </row>
        <row r="8377">
          <cell r="A8377" t="str">
            <v>6542232360026MRCZZ11</v>
          </cell>
          <cell r="F8377">
            <v>620.79999999999995</v>
          </cell>
        </row>
        <row r="8378">
          <cell r="A8378" t="str">
            <v>6542272242026MRCZZ11</v>
          </cell>
          <cell r="F8378">
            <v>0</v>
          </cell>
        </row>
        <row r="8379">
          <cell r="A8379" t="str">
            <v>6542272243026MRCZZ11</v>
          </cell>
          <cell r="F8379">
            <v>0</v>
          </cell>
        </row>
        <row r="8380">
          <cell r="A8380" t="str">
            <v>6542272244026MRCZZ11</v>
          </cell>
          <cell r="F8380">
            <v>0</v>
          </cell>
        </row>
        <row r="8381">
          <cell r="A8381" t="str">
            <v>6542272245026MRCZZ11</v>
          </cell>
          <cell r="F8381">
            <v>0</v>
          </cell>
        </row>
        <row r="8382">
          <cell r="A8382" t="str">
            <v>6542272246026MRCZZ11</v>
          </cell>
          <cell r="F8382">
            <v>0</v>
          </cell>
        </row>
        <row r="8383">
          <cell r="A8383" t="str">
            <v>6542272247026MRCZZ11</v>
          </cell>
          <cell r="F8383">
            <v>0</v>
          </cell>
        </row>
        <row r="8384">
          <cell r="A8384" t="str">
            <v>6542272248026MRCZZ11</v>
          </cell>
          <cell r="F8384">
            <v>0</v>
          </cell>
        </row>
        <row r="8385">
          <cell r="A8385" t="str">
            <v>6542272249026MRCZZ11</v>
          </cell>
          <cell r="F8385">
            <v>0</v>
          </cell>
        </row>
        <row r="8386">
          <cell r="A8386" t="str">
            <v>6542272250026MRCZZ11</v>
          </cell>
          <cell r="F8386">
            <v>0</v>
          </cell>
        </row>
        <row r="8387">
          <cell r="A8387" t="str">
            <v>6542395023026MRC1L11</v>
          </cell>
          <cell r="F8387">
            <v>0</v>
          </cell>
        </row>
        <row r="8388">
          <cell r="A8388" t="str">
            <v>65423996050ZZZZZZZ11</v>
          </cell>
          <cell r="F8388">
            <v>-3967743.31</v>
          </cell>
        </row>
        <row r="8389">
          <cell r="A8389" t="str">
            <v>65423996100ZZZZZZZ11</v>
          </cell>
          <cell r="F8389">
            <v>0</v>
          </cell>
        </row>
        <row r="8390">
          <cell r="A8390" t="str">
            <v>65428100010ZZZZZZZ11</v>
          </cell>
          <cell r="F8390">
            <v>3469679.12</v>
          </cell>
        </row>
        <row r="8391">
          <cell r="A8391" t="str">
            <v>65428100020ZZZZZZZ11</v>
          </cell>
          <cell r="F8391">
            <v>0</v>
          </cell>
        </row>
        <row r="8392">
          <cell r="A8392" t="str">
            <v>65428100030ZZZZZZZ11</v>
          </cell>
          <cell r="F8392">
            <v>0</v>
          </cell>
        </row>
        <row r="8393">
          <cell r="A8393" t="str">
            <v>65428100040ZZZZZZZ11</v>
          </cell>
          <cell r="F8393">
            <v>3967743.31</v>
          </cell>
        </row>
        <row r="8394">
          <cell r="A8394" t="str">
            <v>65428100050ZZZZZZZ11</v>
          </cell>
          <cell r="F8394">
            <v>0</v>
          </cell>
        </row>
        <row r="8395">
          <cell r="A8395" t="str">
            <v>65428100060ZZZZZZZ11</v>
          </cell>
          <cell r="F8395">
            <v>0</v>
          </cell>
        </row>
        <row r="8396">
          <cell r="A8396" t="str">
            <v>6543226032015MRCZZ11</v>
          </cell>
          <cell r="F8396">
            <v>0</v>
          </cell>
        </row>
        <row r="8397">
          <cell r="A8397" t="str">
            <v>6543228360026NHCZZ11</v>
          </cell>
          <cell r="F8397">
            <v>0</v>
          </cell>
        </row>
        <row r="8398">
          <cell r="A8398" t="str">
            <v>6543230361015MRCZZ11</v>
          </cell>
          <cell r="F8398">
            <v>0</v>
          </cell>
        </row>
        <row r="8399">
          <cell r="A8399" t="str">
            <v>6543272242015MRCZZ11</v>
          </cell>
          <cell r="F8399">
            <v>0</v>
          </cell>
        </row>
        <row r="8400">
          <cell r="A8400" t="str">
            <v>6543272243015MRCZZ11</v>
          </cell>
          <cell r="F8400">
            <v>0</v>
          </cell>
        </row>
        <row r="8401">
          <cell r="A8401" t="str">
            <v>6543272244015MRCZZ11</v>
          </cell>
          <cell r="F8401">
            <v>0</v>
          </cell>
        </row>
        <row r="8402">
          <cell r="A8402" t="str">
            <v>6543272245015MRCZZ11</v>
          </cell>
          <cell r="F8402">
            <v>0</v>
          </cell>
        </row>
        <row r="8403">
          <cell r="A8403" t="str">
            <v>6543272246015MRCZZ11</v>
          </cell>
          <cell r="F8403">
            <v>0</v>
          </cell>
        </row>
        <row r="8404">
          <cell r="A8404" t="str">
            <v>6543272247015MRCZZ11</v>
          </cell>
          <cell r="F8404">
            <v>0</v>
          </cell>
        </row>
        <row r="8405">
          <cell r="A8405" t="str">
            <v>6543272248015MRCZZ11</v>
          </cell>
          <cell r="F8405">
            <v>0</v>
          </cell>
        </row>
        <row r="8406">
          <cell r="A8406" t="str">
            <v>6543272249015MRCZZ11</v>
          </cell>
          <cell r="F8406">
            <v>0</v>
          </cell>
        </row>
        <row r="8407">
          <cell r="A8407" t="str">
            <v>6543272250015MRCZZ11</v>
          </cell>
          <cell r="F8407">
            <v>0</v>
          </cell>
        </row>
        <row r="8408">
          <cell r="A8408" t="str">
            <v>6543395023026MRC1L11</v>
          </cell>
          <cell r="F8408">
            <v>0</v>
          </cell>
        </row>
        <row r="8409">
          <cell r="A8409" t="str">
            <v>65433996050ZZZZZZZ11</v>
          </cell>
          <cell r="F8409">
            <v>0</v>
          </cell>
        </row>
        <row r="8410">
          <cell r="A8410" t="str">
            <v>65433996100ZZZZZZZ11</v>
          </cell>
          <cell r="F8410">
            <v>0</v>
          </cell>
        </row>
        <row r="8411">
          <cell r="A8411" t="str">
            <v>65438100010ZZZZZZZ11</v>
          </cell>
          <cell r="F8411">
            <v>1105646.1200000001</v>
          </cell>
        </row>
        <row r="8412">
          <cell r="A8412" t="str">
            <v>65438100020ZZZZZZZ11</v>
          </cell>
          <cell r="F8412">
            <v>0</v>
          </cell>
        </row>
        <row r="8413">
          <cell r="A8413" t="str">
            <v>65438100030ZZZZZZZ11</v>
          </cell>
          <cell r="F8413">
            <v>0</v>
          </cell>
        </row>
        <row r="8414">
          <cell r="A8414" t="str">
            <v>65438100040ZZZZZZZ11</v>
          </cell>
          <cell r="F8414">
            <v>0</v>
          </cell>
        </row>
        <row r="8415">
          <cell r="A8415" t="str">
            <v>65438100050ZZZZZZZ11</v>
          </cell>
          <cell r="F8415">
            <v>0</v>
          </cell>
        </row>
        <row r="8416">
          <cell r="A8416" t="str">
            <v>65438100060ZZZZZZZ11</v>
          </cell>
          <cell r="F8416">
            <v>0</v>
          </cell>
        </row>
        <row r="8417">
          <cell r="A8417" t="str">
            <v>6544211001026MRCZZ11</v>
          </cell>
          <cell r="F8417">
            <v>3916214.63</v>
          </cell>
        </row>
        <row r="8418">
          <cell r="A8418" t="str">
            <v>6544211022026MRCZZ11</v>
          </cell>
          <cell r="F8418">
            <v>6000</v>
          </cell>
        </row>
        <row r="8419">
          <cell r="A8419" t="str">
            <v>6544211026026MRCZZ11</v>
          </cell>
          <cell r="F8419">
            <v>0</v>
          </cell>
        </row>
        <row r="8420">
          <cell r="A8420" t="str">
            <v>6544211028026MRCZZ11</v>
          </cell>
          <cell r="F8420">
            <v>915.61</v>
          </cell>
        </row>
        <row r="8421">
          <cell r="A8421" t="str">
            <v>6544211034026MRCZZ11</v>
          </cell>
          <cell r="F8421">
            <v>393556.7</v>
          </cell>
        </row>
        <row r="8422">
          <cell r="A8422" t="str">
            <v>6544211036026MRCZZ11</v>
          </cell>
          <cell r="F8422">
            <v>119309.29</v>
          </cell>
        </row>
        <row r="8423">
          <cell r="A8423" t="str">
            <v>6544211038026MRCZZ11</v>
          </cell>
          <cell r="F8423">
            <v>12110.96</v>
          </cell>
        </row>
        <row r="8424">
          <cell r="A8424" t="str">
            <v>6544211044026MRCZZ11</v>
          </cell>
          <cell r="F8424">
            <v>251181.41</v>
          </cell>
        </row>
        <row r="8425">
          <cell r="A8425" t="str">
            <v>6544211046026MRCZZ11</v>
          </cell>
          <cell r="F8425">
            <v>331460.01</v>
          </cell>
        </row>
        <row r="8426">
          <cell r="A8426" t="str">
            <v>6544211050026MRCZZ11</v>
          </cell>
          <cell r="F8426">
            <v>14912.4</v>
          </cell>
        </row>
        <row r="8427">
          <cell r="A8427" t="str">
            <v>6544211056026MRCZZ11</v>
          </cell>
          <cell r="F8427">
            <v>1044.96</v>
          </cell>
        </row>
        <row r="8428">
          <cell r="A8428" t="str">
            <v>6544211063026MRCZZ11</v>
          </cell>
          <cell r="F8428">
            <v>1368.79</v>
          </cell>
        </row>
        <row r="8429">
          <cell r="A8429" t="str">
            <v>6544213001026MRCZZ11</v>
          </cell>
          <cell r="F8429">
            <v>1854.99</v>
          </cell>
        </row>
        <row r="8430">
          <cell r="A8430" t="str">
            <v>6544213010026MRCZZ11</v>
          </cell>
          <cell r="F8430">
            <v>32198.78</v>
          </cell>
        </row>
        <row r="8431">
          <cell r="A8431" t="str">
            <v>6544213020026MRCZZ11</v>
          </cell>
          <cell r="F8431">
            <v>236207.72</v>
          </cell>
        </row>
        <row r="8432">
          <cell r="A8432" t="str">
            <v>6544213030026MRCZZ11</v>
          </cell>
          <cell r="F8432">
            <v>694285.89</v>
          </cell>
        </row>
        <row r="8433">
          <cell r="A8433" t="str">
            <v>6544213040026MRCZZ11</v>
          </cell>
          <cell r="F8433">
            <v>31399.08</v>
          </cell>
        </row>
        <row r="8434">
          <cell r="A8434" t="str">
            <v>6544227037026414ZZ11</v>
          </cell>
          <cell r="F8434">
            <v>0</v>
          </cell>
        </row>
        <row r="8435">
          <cell r="A8435" t="str">
            <v>6544228360026NHCZZ11</v>
          </cell>
          <cell r="F8435">
            <v>0</v>
          </cell>
        </row>
        <row r="8436">
          <cell r="A8436" t="str">
            <v>6544230451026MRCZZ11</v>
          </cell>
          <cell r="F8436">
            <v>0</v>
          </cell>
        </row>
        <row r="8437">
          <cell r="A8437" t="str">
            <v>6544230541026MRCZZ11</v>
          </cell>
          <cell r="F8437">
            <v>49989.1</v>
          </cell>
        </row>
        <row r="8438">
          <cell r="A8438" t="str">
            <v>6544230577026MRCZZ11</v>
          </cell>
          <cell r="F8438">
            <v>0</v>
          </cell>
        </row>
        <row r="8439">
          <cell r="A8439" t="str">
            <v>6544230585026MRCZZ11</v>
          </cell>
          <cell r="F8439">
            <v>0</v>
          </cell>
        </row>
        <row r="8440">
          <cell r="A8440" t="str">
            <v>6544230610026MRCZZ11</v>
          </cell>
          <cell r="F8440">
            <v>13970.65</v>
          </cell>
        </row>
        <row r="8441">
          <cell r="A8441" t="str">
            <v>6544232360026MRCZZ11</v>
          </cell>
          <cell r="F8441">
            <v>3909.16</v>
          </cell>
        </row>
        <row r="8442">
          <cell r="A8442" t="str">
            <v>6544395002026MRC1211</v>
          </cell>
          <cell r="F8442">
            <v>0</v>
          </cell>
        </row>
        <row r="8443">
          <cell r="A8443" t="str">
            <v>6544395017026MRC1H11</v>
          </cell>
          <cell r="F8443">
            <v>0</v>
          </cell>
        </row>
        <row r="8444">
          <cell r="A8444" t="str">
            <v>6544395023026MRC1L11</v>
          </cell>
          <cell r="F8444">
            <v>0</v>
          </cell>
        </row>
        <row r="8445">
          <cell r="A8445" t="str">
            <v>65443996050ZZZZZZZ11</v>
          </cell>
          <cell r="F8445">
            <v>-5397484.7300000004</v>
          </cell>
        </row>
        <row r="8446">
          <cell r="A8446" t="str">
            <v>65443996100ZZZZZZZ11</v>
          </cell>
          <cell r="F8446">
            <v>0</v>
          </cell>
        </row>
        <row r="8447">
          <cell r="A8447" t="str">
            <v>65448100010ZZZZZZZ11</v>
          </cell>
          <cell r="F8447">
            <v>6644072.8499999996</v>
          </cell>
        </row>
        <row r="8448">
          <cell r="A8448" t="str">
            <v>65448100020ZZZZZZZ11</v>
          </cell>
          <cell r="F8448">
            <v>0</v>
          </cell>
        </row>
        <row r="8449">
          <cell r="A8449" t="str">
            <v>65448100030ZZZZZZZ11</v>
          </cell>
          <cell r="F8449">
            <v>0</v>
          </cell>
        </row>
        <row r="8450">
          <cell r="A8450" t="str">
            <v>65448100040ZZZZZZZ11</v>
          </cell>
          <cell r="F8450">
            <v>5397484.7300000004</v>
          </cell>
        </row>
        <row r="8451">
          <cell r="A8451" t="str">
            <v>65448100050ZZZZZZZ11</v>
          </cell>
          <cell r="F8451">
            <v>0</v>
          </cell>
        </row>
        <row r="8452">
          <cell r="A8452" t="str">
            <v>65448100060ZZZZZZZ11</v>
          </cell>
          <cell r="F8452">
            <v>0</v>
          </cell>
        </row>
        <row r="8453">
          <cell r="A8453" t="str">
            <v>6545211001026MRCZZ11</v>
          </cell>
          <cell r="F8453">
            <v>1755218.99</v>
          </cell>
        </row>
        <row r="8454">
          <cell r="A8454" t="str">
            <v>6545211022026MRCZZ11</v>
          </cell>
          <cell r="F8454">
            <v>8000</v>
          </cell>
        </row>
        <row r="8455">
          <cell r="A8455" t="str">
            <v>6545211026026MRCZZ11</v>
          </cell>
          <cell r="F8455">
            <v>21253.49</v>
          </cell>
        </row>
        <row r="8456">
          <cell r="A8456" t="str">
            <v>6545211034026MRCZZ11</v>
          </cell>
          <cell r="F8456">
            <v>656187.75</v>
          </cell>
        </row>
        <row r="8457">
          <cell r="A8457" t="str">
            <v>6545211036026MRCZZ11</v>
          </cell>
          <cell r="F8457">
            <v>0</v>
          </cell>
        </row>
        <row r="8458">
          <cell r="A8458" t="str">
            <v>6545211038026MRCZZ11</v>
          </cell>
          <cell r="F8458">
            <v>17505.5</v>
          </cell>
        </row>
        <row r="8459">
          <cell r="A8459" t="str">
            <v>6545211044026MRCZZ11</v>
          </cell>
          <cell r="F8459">
            <v>115290</v>
          </cell>
        </row>
        <row r="8460">
          <cell r="A8460" t="str">
            <v>6545211046026MRCZZ11</v>
          </cell>
          <cell r="F8460">
            <v>149856.01</v>
          </cell>
        </row>
        <row r="8461">
          <cell r="A8461" t="str">
            <v>6545211050026MRCZZ11</v>
          </cell>
          <cell r="F8461">
            <v>28315.439999999999</v>
          </cell>
        </row>
        <row r="8462">
          <cell r="A8462" t="str">
            <v>6545213001026MRCZZ11</v>
          </cell>
          <cell r="F8462">
            <v>411.24</v>
          </cell>
        </row>
        <row r="8463">
          <cell r="A8463" t="str">
            <v>6545213010026MRCZZ11</v>
          </cell>
          <cell r="F8463">
            <v>12567.76</v>
          </cell>
        </row>
        <row r="8464">
          <cell r="A8464" t="str">
            <v>6545213020026MRCZZ11</v>
          </cell>
          <cell r="F8464">
            <v>140925.71</v>
          </cell>
        </row>
        <row r="8465">
          <cell r="A8465" t="str">
            <v>6545213030026MRCZZ11</v>
          </cell>
          <cell r="F8465">
            <v>341266.94</v>
          </cell>
        </row>
        <row r="8466">
          <cell r="A8466" t="str">
            <v>6545213040026MRCZZ11</v>
          </cell>
          <cell r="F8466">
            <v>6989.85</v>
          </cell>
        </row>
        <row r="8467">
          <cell r="A8467" t="str">
            <v>6545226060G26MRCZZ11</v>
          </cell>
          <cell r="F8467">
            <v>0</v>
          </cell>
        </row>
        <row r="8468">
          <cell r="A8468" t="str">
            <v>6545226060H26MRCZZ11</v>
          </cell>
          <cell r="F8468">
            <v>0</v>
          </cell>
        </row>
        <row r="8469">
          <cell r="A8469" t="str">
            <v>6545227037026414ZZ11</v>
          </cell>
          <cell r="F8469">
            <v>0</v>
          </cell>
        </row>
        <row r="8470">
          <cell r="A8470" t="str">
            <v>6545227334026MRCZZ11</v>
          </cell>
          <cell r="F8470">
            <v>0</v>
          </cell>
        </row>
        <row r="8471">
          <cell r="A8471" t="str">
            <v>6545230144026MRCZZ11</v>
          </cell>
          <cell r="F8471">
            <v>0</v>
          </cell>
        </row>
        <row r="8472">
          <cell r="A8472" t="str">
            <v>6545230451026MRCZZ11</v>
          </cell>
          <cell r="F8472">
            <v>1984.63</v>
          </cell>
        </row>
        <row r="8473">
          <cell r="A8473" t="str">
            <v>6545230541026MRCZZ11</v>
          </cell>
          <cell r="F8473">
            <v>26647.05</v>
          </cell>
        </row>
        <row r="8474">
          <cell r="A8474" t="str">
            <v>6545230576026MRCZZ11</v>
          </cell>
          <cell r="F8474">
            <v>0</v>
          </cell>
        </row>
        <row r="8475">
          <cell r="A8475" t="str">
            <v>6545230577026MRCZZ11</v>
          </cell>
          <cell r="F8475">
            <v>0</v>
          </cell>
        </row>
        <row r="8476">
          <cell r="A8476" t="str">
            <v>6545230585026MRCZZ11</v>
          </cell>
          <cell r="F8476">
            <v>0</v>
          </cell>
        </row>
        <row r="8477">
          <cell r="A8477" t="str">
            <v>6545330015006MRCZZ11</v>
          </cell>
          <cell r="F8477">
            <v>0</v>
          </cell>
        </row>
        <row r="8478">
          <cell r="A8478" t="str">
            <v>6545330015026MRCZZ11</v>
          </cell>
          <cell r="F8478">
            <v>-3773217.83</v>
          </cell>
        </row>
        <row r="8479">
          <cell r="A8479" t="str">
            <v>6545330020006MRCZZ11</v>
          </cell>
          <cell r="F8479">
            <v>0</v>
          </cell>
        </row>
        <row r="8480">
          <cell r="A8480" t="str">
            <v>6545330020026MRCZZ11</v>
          </cell>
          <cell r="F8480">
            <v>0</v>
          </cell>
        </row>
        <row r="8481">
          <cell r="A8481" t="str">
            <v>65453996050ZZZZZZZ11</v>
          </cell>
          <cell r="F8481">
            <v>-3031890.14</v>
          </cell>
        </row>
        <row r="8482">
          <cell r="A8482" t="str">
            <v>65453996100ZZZZZZZ11</v>
          </cell>
          <cell r="F8482">
            <v>0</v>
          </cell>
        </row>
        <row r="8483">
          <cell r="A8483" t="str">
            <v>65456371010ZZZZZZZ11</v>
          </cell>
          <cell r="F8483">
            <v>1566340434.8299999</v>
          </cell>
        </row>
        <row r="8484">
          <cell r="A8484" t="str">
            <v>65456371030ZZZZZZZ11</v>
          </cell>
          <cell r="F8484">
            <v>0</v>
          </cell>
        </row>
        <row r="8485">
          <cell r="A8485" t="str">
            <v>65456371040ZZZZZZZ11</v>
          </cell>
          <cell r="F8485">
            <v>0</v>
          </cell>
        </row>
        <row r="8486">
          <cell r="A8486" t="str">
            <v>65456371050ZZZZZZZ11</v>
          </cell>
          <cell r="F8486">
            <v>0</v>
          </cell>
        </row>
        <row r="8487">
          <cell r="A8487" t="str">
            <v>65456371060ZZZZZZZ11</v>
          </cell>
          <cell r="F8487">
            <v>3773217.83</v>
          </cell>
        </row>
        <row r="8488">
          <cell r="A8488" t="str">
            <v>65456371070ZZZZZZZ11</v>
          </cell>
          <cell r="F8488">
            <v>0</v>
          </cell>
        </row>
        <row r="8489">
          <cell r="A8489" t="str">
            <v>65456371080ZZZZZZZ11</v>
          </cell>
          <cell r="F8489">
            <v>0</v>
          </cell>
        </row>
        <row r="8490">
          <cell r="A8490" t="str">
            <v>65458100010ZZZZZZZ11</v>
          </cell>
          <cell r="F8490">
            <v>3155148.19</v>
          </cell>
        </row>
        <row r="8491">
          <cell r="A8491" t="str">
            <v>65458100020ZZZZZZZ11</v>
          </cell>
          <cell r="F8491">
            <v>0</v>
          </cell>
        </row>
        <row r="8492">
          <cell r="A8492" t="str">
            <v>65458100030ZZZZZZZ11</v>
          </cell>
          <cell r="F8492">
            <v>0</v>
          </cell>
        </row>
        <row r="8493">
          <cell r="A8493" t="str">
            <v>65458100040ZZZZZZZ11</v>
          </cell>
          <cell r="F8493">
            <v>3031890.14</v>
          </cell>
        </row>
        <row r="8494">
          <cell r="A8494" t="str">
            <v>65458100050ZZZZZZZ11</v>
          </cell>
          <cell r="F8494">
            <v>0</v>
          </cell>
        </row>
        <row r="8495">
          <cell r="A8495" t="str">
            <v>65458100060ZZZZZZZ11</v>
          </cell>
          <cell r="F8495">
            <v>0</v>
          </cell>
        </row>
        <row r="8496">
          <cell r="A8496" t="str">
            <v>6551134103011ZZZZZ11</v>
          </cell>
          <cell r="F8496">
            <v>-206791</v>
          </cell>
        </row>
        <row r="8497">
          <cell r="A8497" t="str">
            <v>6551138001028ZZZZZ11</v>
          </cell>
          <cell r="F8497">
            <v>-180</v>
          </cell>
        </row>
        <row r="8498">
          <cell r="A8498" t="str">
            <v>6551138001328ZZZZZ11</v>
          </cell>
          <cell r="F8498">
            <v>-2390</v>
          </cell>
        </row>
        <row r="8499">
          <cell r="A8499" t="str">
            <v>6551140286015ZZZZZ11</v>
          </cell>
          <cell r="F8499">
            <v>-28416.44</v>
          </cell>
        </row>
        <row r="8500">
          <cell r="A8500" t="str">
            <v>6551211001026MRCZZ11</v>
          </cell>
          <cell r="F8500">
            <v>5478810.6699999999</v>
          </cell>
        </row>
        <row r="8501">
          <cell r="A8501" t="str">
            <v>6551211010026MRCZZ11</v>
          </cell>
          <cell r="F8501">
            <v>0</v>
          </cell>
        </row>
        <row r="8502">
          <cell r="A8502" t="str">
            <v>6551211022026MRCZZ11</v>
          </cell>
          <cell r="F8502">
            <v>50500</v>
          </cell>
        </row>
        <row r="8503">
          <cell r="A8503" t="str">
            <v>6551211026026MRCZZ11</v>
          </cell>
          <cell r="F8503">
            <v>20456.88</v>
          </cell>
        </row>
        <row r="8504">
          <cell r="A8504" t="str">
            <v>6551211034026MRCZZ11</v>
          </cell>
          <cell r="F8504">
            <v>1109798.6000000001</v>
          </cell>
        </row>
        <row r="8505">
          <cell r="A8505" t="str">
            <v>6551211036026MRCZZ11</v>
          </cell>
          <cell r="F8505">
            <v>0</v>
          </cell>
        </row>
        <row r="8506">
          <cell r="A8506" t="str">
            <v>6551211044026MRCZZ11</v>
          </cell>
          <cell r="F8506">
            <v>385862.48</v>
          </cell>
        </row>
        <row r="8507">
          <cell r="A8507" t="str">
            <v>6551211046026MRCZZ11</v>
          </cell>
          <cell r="F8507">
            <v>381596.01</v>
          </cell>
        </row>
        <row r="8508">
          <cell r="A8508" t="str">
            <v>6551211050026MRCZZ11</v>
          </cell>
          <cell r="F8508">
            <v>18019.8</v>
          </cell>
        </row>
        <row r="8509">
          <cell r="A8509" t="str">
            <v>6551213001026MRCZZ11</v>
          </cell>
          <cell r="F8509">
            <v>1216.24</v>
          </cell>
        </row>
        <row r="8510">
          <cell r="A8510" t="str">
            <v>6551213010026MRCZZ11</v>
          </cell>
          <cell r="F8510">
            <v>24100.97</v>
          </cell>
        </row>
        <row r="8511">
          <cell r="A8511" t="str">
            <v>6551213020026MRCZZ11</v>
          </cell>
          <cell r="F8511">
            <v>354863.82</v>
          </cell>
        </row>
        <row r="8512">
          <cell r="A8512" t="str">
            <v>6551213030026MRCZZ11</v>
          </cell>
          <cell r="F8512">
            <v>793271.52</v>
          </cell>
        </row>
        <row r="8513">
          <cell r="A8513" t="str">
            <v>6551213040026MRCZZ11</v>
          </cell>
          <cell r="F8513">
            <v>20672.09</v>
          </cell>
        </row>
        <row r="8514">
          <cell r="A8514" t="str">
            <v>6551226060G26MRCZZ11</v>
          </cell>
          <cell r="F8514">
            <v>708.6</v>
          </cell>
        </row>
        <row r="8515">
          <cell r="A8515" t="str">
            <v>6551226060H26MRCZZ11</v>
          </cell>
          <cell r="F8515">
            <v>381.46</v>
          </cell>
        </row>
        <row r="8516">
          <cell r="A8516" t="str">
            <v>6551227037026414ZZ11</v>
          </cell>
          <cell r="F8516">
            <v>0</v>
          </cell>
        </row>
        <row r="8517">
          <cell r="A8517" t="str">
            <v>6551228122026365ZZ11</v>
          </cell>
          <cell r="F8517">
            <v>0</v>
          </cell>
        </row>
        <row r="8518">
          <cell r="A8518" t="str">
            <v>6551228540026MRCZZ11</v>
          </cell>
          <cell r="F8518">
            <v>0</v>
          </cell>
        </row>
        <row r="8519">
          <cell r="A8519" t="str">
            <v>6551230012026MRCZZ11</v>
          </cell>
          <cell r="F8519">
            <v>0</v>
          </cell>
        </row>
        <row r="8520">
          <cell r="A8520" t="str">
            <v>6551230144026MRCZZ11</v>
          </cell>
          <cell r="F8520">
            <v>53</v>
          </cell>
        </row>
        <row r="8521">
          <cell r="A8521" t="str">
            <v>6551230361026MRCZZ11</v>
          </cell>
          <cell r="F8521">
            <v>0</v>
          </cell>
        </row>
        <row r="8522">
          <cell r="A8522" t="str">
            <v>6551230451026MRCZZ11</v>
          </cell>
          <cell r="F8522">
            <v>19668.009999999998</v>
          </cell>
        </row>
        <row r="8523">
          <cell r="A8523" t="str">
            <v>6551230541026MRCZZ11</v>
          </cell>
          <cell r="F8523">
            <v>72212.789999999994</v>
          </cell>
        </row>
        <row r="8524">
          <cell r="A8524" t="str">
            <v>6551230576026MRCZZ11</v>
          </cell>
          <cell r="F8524">
            <v>6293.91</v>
          </cell>
        </row>
        <row r="8525">
          <cell r="A8525" t="str">
            <v>6551230577026MRCZZ11</v>
          </cell>
          <cell r="F8525">
            <v>610</v>
          </cell>
        </row>
        <row r="8526">
          <cell r="A8526" t="str">
            <v>6551230585026MRCZZ11</v>
          </cell>
          <cell r="F8526">
            <v>4614.78</v>
          </cell>
        </row>
        <row r="8527">
          <cell r="A8527" t="str">
            <v>6551230610026MRCZZ11</v>
          </cell>
          <cell r="F8527">
            <v>10297.879999999999</v>
          </cell>
        </row>
        <row r="8528">
          <cell r="A8528" t="str">
            <v>6551232360026MRCZZ11</v>
          </cell>
          <cell r="F8528">
            <v>33278.910000000003</v>
          </cell>
        </row>
        <row r="8529">
          <cell r="A8529" t="str">
            <v>6551393009026MRC9311</v>
          </cell>
          <cell r="F8529">
            <v>0</v>
          </cell>
        </row>
        <row r="8530">
          <cell r="A8530" t="str">
            <v>6551393010026MRC9411</v>
          </cell>
          <cell r="F8530">
            <v>0</v>
          </cell>
        </row>
        <row r="8531">
          <cell r="A8531" t="str">
            <v>6551393011026MRC9511</v>
          </cell>
          <cell r="F8531">
            <v>0</v>
          </cell>
        </row>
        <row r="8532">
          <cell r="A8532" t="str">
            <v>6551395049026MRC2A11</v>
          </cell>
          <cell r="F8532">
            <v>23948.080000000002</v>
          </cell>
        </row>
        <row r="8533">
          <cell r="A8533" t="str">
            <v>6551396009026MRC4D11</v>
          </cell>
          <cell r="F8533">
            <v>-2038.99</v>
          </cell>
        </row>
        <row r="8534">
          <cell r="A8534" t="str">
            <v>6551396010026MRC4E11</v>
          </cell>
          <cell r="F8534">
            <v>199762.5</v>
          </cell>
        </row>
        <row r="8535">
          <cell r="A8535" t="str">
            <v>6551396011026MRC4F11</v>
          </cell>
          <cell r="F8535">
            <v>1495963.01</v>
          </cell>
        </row>
        <row r="8536">
          <cell r="A8536" t="str">
            <v>65513996050ZZZZZZZ11</v>
          </cell>
          <cell r="F8536">
            <v>-9318898.4700000007</v>
          </cell>
        </row>
        <row r="8537">
          <cell r="A8537" t="str">
            <v>65513996100ZZZZZZZ11</v>
          </cell>
          <cell r="F8537">
            <v>0</v>
          </cell>
        </row>
        <row r="8538">
          <cell r="A8538" t="str">
            <v>65518100010ZZZZZZZ11</v>
          </cell>
          <cell r="F8538">
            <v>6253077.8399999999</v>
          </cell>
        </row>
        <row r="8539">
          <cell r="A8539" t="str">
            <v>65518100020ZZZZZZZ11</v>
          </cell>
          <cell r="F8539">
            <v>0</v>
          </cell>
        </row>
        <row r="8540">
          <cell r="A8540" t="str">
            <v>65518100030ZZZZZZZ11</v>
          </cell>
          <cell r="F8540">
            <v>0</v>
          </cell>
        </row>
        <row r="8541">
          <cell r="A8541" t="str">
            <v>65518100040ZZZZZZZ11</v>
          </cell>
          <cell r="F8541">
            <v>9318898.4700000007</v>
          </cell>
        </row>
        <row r="8542">
          <cell r="A8542" t="str">
            <v>65518100050ZZZZZZZ11</v>
          </cell>
          <cell r="F8542">
            <v>0</v>
          </cell>
        </row>
        <row r="8543">
          <cell r="A8543" t="str">
            <v>65518100060ZZZZZZZ11</v>
          </cell>
          <cell r="F8543">
            <v>0</v>
          </cell>
        </row>
        <row r="8544">
          <cell r="A8544" t="str">
            <v>6561211001026MRCZZ11</v>
          </cell>
          <cell r="F8544">
            <v>6561412.5999999996</v>
          </cell>
        </row>
        <row r="8545">
          <cell r="A8545" t="str">
            <v>6561211010026MRCZZ11</v>
          </cell>
          <cell r="F8545">
            <v>0.01</v>
          </cell>
        </row>
        <row r="8546">
          <cell r="A8546" t="str">
            <v>6561211020026MRCZZ11</v>
          </cell>
          <cell r="F8546">
            <v>2369.29</v>
          </cell>
        </row>
        <row r="8547">
          <cell r="A8547" t="str">
            <v>6561211022026MRCZZ11</v>
          </cell>
          <cell r="F8547">
            <v>40800</v>
          </cell>
        </row>
        <row r="8548">
          <cell r="A8548" t="str">
            <v>6561211026026MRCZZ11</v>
          </cell>
          <cell r="F8548">
            <v>30685.32</v>
          </cell>
        </row>
        <row r="8549">
          <cell r="A8549" t="str">
            <v>6561211034026MRCZZ11</v>
          </cell>
          <cell r="F8549">
            <v>2041911.31</v>
          </cell>
        </row>
        <row r="8550">
          <cell r="A8550" t="str">
            <v>6561211036026MRCZZ11</v>
          </cell>
          <cell r="F8550">
            <v>0</v>
          </cell>
        </row>
        <row r="8551">
          <cell r="A8551" t="str">
            <v>6561211038026MRCZZ11</v>
          </cell>
          <cell r="F8551">
            <v>0</v>
          </cell>
        </row>
        <row r="8552">
          <cell r="A8552" t="str">
            <v>6561211044026MRCZZ11</v>
          </cell>
          <cell r="F8552">
            <v>175359.95</v>
          </cell>
        </row>
        <row r="8553">
          <cell r="A8553" t="str">
            <v>6561211046026MRCZZ11</v>
          </cell>
          <cell r="F8553">
            <v>455414.01</v>
          </cell>
        </row>
        <row r="8554">
          <cell r="A8554" t="str">
            <v>6561211050026MRCZZ11</v>
          </cell>
          <cell r="F8554">
            <v>89000.88</v>
          </cell>
        </row>
        <row r="8555">
          <cell r="A8555" t="str">
            <v>6561213001026MRCZZ11</v>
          </cell>
          <cell r="F8555">
            <v>1364.99</v>
          </cell>
        </row>
        <row r="8556">
          <cell r="A8556" t="str">
            <v>6561213010026MRCZZ11</v>
          </cell>
          <cell r="F8556">
            <v>59271.43</v>
          </cell>
        </row>
        <row r="8557">
          <cell r="A8557" t="str">
            <v>6561213020026MRCZZ11</v>
          </cell>
          <cell r="F8557">
            <v>508269.67</v>
          </cell>
        </row>
        <row r="8558">
          <cell r="A8558" t="str">
            <v>6561213030026MRCZZ11</v>
          </cell>
          <cell r="F8558">
            <v>1226023.8899999999</v>
          </cell>
        </row>
        <row r="8559">
          <cell r="A8559" t="str">
            <v>6561213040026MRCZZ11</v>
          </cell>
          <cell r="F8559">
            <v>23200.33</v>
          </cell>
        </row>
        <row r="8560">
          <cell r="A8560" t="str">
            <v>6561226060G26MRCZZ11</v>
          </cell>
          <cell r="F8560">
            <v>0</v>
          </cell>
        </row>
        <row r="8561">
          <cell r="A8561" t="str">
            <v>6561230451026MRCZZ11</v>
          </cell>
          <cell r="F8561">
            <v>0</v>
          </cell>
        </row>
        <row r="8562">
          <cell r="A8562" t="str">
            <v>6561230541026MRCZZ11</v>
          </cell>
          <cell r="F8562">
            <v>91728.28</v>
          </cell>
        </row>
        <row r="8563">
          <cell r="A8563" t="str">
            <v>6561230577026MRCZZ11</v>
          </cell>
          <cell r="F8563">
            <v>366</v>
          </cell>
        </row>
        <row r="8564">
          <cell r="A8564" t="str">
            <v>6561230585026MRCZZ11</v>
          </cell>
          <cell r="F8564">
            <v>0</v>
          </cell>
        </row>
        <row r="8565">
          <cell r="A8565" t="str">
            <v>6561395049026MRC2A11</v>
          </cell>
          <cell r="F8565">
            <v>27656.639999999999</v>
          </cell>
        </row>
        <row r="8566">
          <cell r="A8566" t="str">
            <v>65613996050ZZZZZZZ11</v>
          </cell>
          <cell r="F8566">
            <v>-10330771.76</v>
          </cell>
        </row>
        <row r="8567">
          <cell r="A8567" t="str">
            <v>65613996100ZZZZZZZ11</v>
          </cell>
          <cell r="F8567">
            <v>0</v>
          </cell>
        </row>
        <row r="8568">
          <cell r="A8568" t="str">
            <v>65618100010ZZZZZZZ11</v>
          </cell>
          <cell r="F8568">
            <v>9923858.4100000001</v>
          </cell>
        </row>
        <row r="8569">
          <cell r="A8569" t="str">
            <v>65618100020ZZZZZZZ11</v>
          </cell>
          <cell r="F8569">
            <v>0</v>
          </cell>
        </row>
        <row r="8570">
          <cell r="A8570" t="str">
            <v>65618100030ZZZZZZZ11</v>
          </cell>
          <cell r="F8570">
            <v>0</v>
          </cell>
        </row>
        <row r="8571">
          <cell r="A8571" t="str">
            <v>65618100040ZZZZZZZ11</v>
          </cell>
          <cell r="F8571">
            <v>10330771.76</v>
          </cell>
        </row>
        <row r="8572">
          <cell r="A8572" t="str">
            <v>65618100050ZZZZZZZ11</v>
          </cell>
          <cell r="F8572">
            <v>0</v>
          </cell>
        </row>
        <row r="8573">
          <cell r="A8573" t="str">
            <v>65618100060ZZZZZZZ11</v>
          </cell>
          <cell r="F8573">
            <v>0</v>
          </cell>
        </row>
        <row r="8574">
          <cell r="A8574" t="str">
            <v>6562226038081MRCZZ11</v>
          </cell>
          <cell r="F8574">
            <v>2999764.78</v>
          </cell>
        </row>
        <row r="8575">
          <cell r="A8575" t="str">
            <v>6562226038181MRCZZ11</v>
          </cell>
          <cell r="F8575">
            <v>244263</v>
          </cell>
        </row>
        <row r="8576">
          <cell r="A8576" t="str">
            <v>6562227037081414ZZ11</v>
          </cell>
          <cell r="F8576">
            <v>0</v>
          </cell>
        </row>
        <row r="8577">
          <cell r="A8577" t="str">
            <v>6562227041081MRCZZ11</v>
          </cell>
          <cell r="F8577">
            <v>0</v>
          </cell>
        </row>
        <row r="8578">
          <cell r="A8578" t="str">
            <v>6562227041281MRCZZ30</v>
          </cell>
          <cell r="F8578">
            <v>0</v>
          </cell>
        </row>
        <row r="8579">
          <cell r="A8579" t="str">
            <v>6562227041381MRCZZ11</v>
          </cell>
          <cell r="F8579">
            <v>4099713.38</v>
          </cell>
        </row>
        <row r="8580">
          <cell r="A8580" t="str">
            <v>6562227041481MRCZZ11</v>
          </cell>
          <cell r="F8580">
            <v>61498.19</v>
          </cell>
        </row>
        <row r="8581">
          <cell r="A8581" t="str">
            <v>6562227258081MRCZZ11</v>
          </cell>
          <cell r="F8581">
            <v>1387789.3</v>
          </cell>
        </row>
        <row r="8582">
          <cell r="A8582" t="str">
            <v>6562230144381MRCZZ11</v>
          </cell>
          <cell r="F8582">
            <v>0</v>
          </cell>
        </row>
        <row r="8583">
          <cell r="A8583" t="str">
            <v>65623996050ZZZZZZZ11</v>
          </cell>
          <cell r="F8583">
            <v>-3775925.57</v>
          </cell>
        </row>
        <row r="8584">
          <cell r="A8584" t="str">
            <v>65623996100ZZZZZZZ11</v>
          </cell>
          <cell r="F8584">
            <v>0</v>
          </cell>
        </row>
        <row r="8585">
          <cell r="A8585" t="str">
            <v>65628100010ZZZZZZZ11</v>
          </cell>
          <cell r="F8585">
            <v>1980553.5</v>
          </cell>
        </row>
        <row r="8586">
          <cell r="A8586" t="str">
            <v>65628100020ZZZZZZZ11</v>
          </cell>
          <cell r="F8586">
            <v>0</v>
          </cell>
        </row>
        <row r="8587">
          <cell r="A8587" t="str">
            <v>65628100030ZZZZZZZ11</v>
          </cell>
          <cell r="F8587">
            <v>0</v>
          </cell>
        </row>
        <row r="8588">
          <cell r="A8588" t="str">
            <v>65628100040ZZZZZZZ11</v>
          </cell>
          <cell r="F8588">
            <v>3775925.57</v>
          </cell>
        </row>
        <row r="8589">
          <cell r="A8589" t="str">
            <v>65628100050ZZZZZZZ11</v>
          </cell>
          <cell r="F8589">
            <v>0</v>
          </cell>
        </row>
        <row r="8590">
          <cell r="A8590" t="str">
            <v>65628100060ZZZZZZZ11</v>
          </cell>
          <cell r="F8590">
            <v>0</v>
          </cell>
        </row>
        <row r="8591">
          <cell r="A8591" t="str">
            <v>6571211001026MRCZZ20</v>
          </cell>
          <cell r="F8591">
            <v>6470103.3399999999</v>
          </cell>
        </row>
        <row r="8592">
          <cell r="A8592" t="str">
            <v>6571211010026MRCZZ20</v>
          </cell>
          <cell r="F8592">
            <v>0</v>
          </cell>
        </row>
        <row r="8593">
          <cell r="A8593" t="str">
            <v>6571211022026MRCZZ20</v>
          </cell>
          <cell r="F8593">
            <v>20400</v>
          </cell>
        </row>
        <row r="8594">
          <cell r="A8594" t="str">
            <v>6571211026026MRCZZ20</v>
          </cell>
          <cell r="F8594">
            <v>28980.58</v>
          </cell>
        </row>
        <row r="8595">
          <cell r="A8595" t="str">
            <v>6571211030026MRCZZ20</v>
          </cell>
          <cell r="F8595">
            <v>0</v>
          </cell>
        </row>
        <row r="8596">
          <cell r="A8596" t="str">
            <v>6571211034026MRCZZ20</v>
          </cell>
          <cell r="F8596">
            <v>612829.62</v>
          </cell>
        </row>
        <row r="8597">
          <cell r="A8597" t="str">
            <v>6571211036026MRCZZ20</v>
          </cell>
          <cell r="F8597">
            <v>2097.92</v>
          </cell>
        </row>
        <row r="8598">
          <cell r="A8598" t="str">
            <v>6571211038026MRCZZ20</v>
          </cell>
          <cell r="F8598">
            <v>0</v>
          </cell>
        </row>
        <row r="8599">
          <cell r="A8599" t="str">
            <v>6571211040026MRCZZ20</v>
          </cell>
          <cell r="F8599">
            <v>0</v>
          </cell>
        </row>
        <row r="8600">
          <cell r="A8600" t="str">
            <v>6571211044026MRCZZ20</v>
          </cell>
          <cell r="F8600">
            <v>308771.87</v>
          </cell>
        </row>
        <row r="8601">
          <cell r="A8601" t="str">
            <v>6571211046026MRCZZ20</v>
          </cell>
          <cell r="F8601">
            <v>581576.93999999994</v>
          </cell>
        </row>
        <row r="8602">
          <cell r="A8602" t="str">
            <v>6571211050026MRCZZ20</v>
          </cell>
          <cell r="F8602">
            <v>32028.16</v>
          </cell>
        </row>
        <row r="8603">
          <cell r="A8603" t="str">
            <v>6571211056026MRCZZ20</v>
          </cell>
          <cell r="F8603">
            <v>0</v>
          </cell>
        </row>
        <row r="8604">
          <cell r="A8604" t="str">
            <v>6571213001026MRCZZ20</v>
          </cell>
          <cell r="F8604">
            <v>2292.5</v>
          </cell>
        </row>
        <row r="8605">
          <cell r="A8605" t="str">
            <v>6571213010026MRCZZ20</v>
          </cell>
          <cell r="F8605">
            <v>44525.33</v>
          </cell>
        </row>
        <row r="8606">
          <cell r="A8606" t="str">
            <v>6571213020026MRCZZ20</v>
          </cell>
          <cell r="F8606">
            <v>433980.93</v>
          </cell>
        </row>
        <row r="8607">
          <cell r="A8607" t="str">
            <v>6571213030026MRCZZ20</v>
          </cell>
          <cell r="F8607">
            <v>1241785.24</v>
          </cell>
        </row>
        <row r="8608">
          <cell r="A8608" t="str">
            <v>6571213040026MRCZZ20</v>
          </cell>
          <cell r="F8608">
            <v>38916.730000000003</v>
          </cell>
        </row>
        <row r="8609">
          <cell r="A8609" t="str">
            <v>6571227037026414ZZ20</v>
          </cell>
          <cell r="F8609">
            <v>0</v>
          </cell>
        </row>
        <row r="8610">
          <cell r="A8610" t="str">
            <v>6571228180026MRCZZ20</v>
          </cell>
          <cell r="F8610">
            <v>0</v>
          </cell>
        </row>
        <row r="8611">
          <cell r="A8611" t="str">
            <v>6571228360026NHCZZ11</v>
          </cell>
          <cell r="F8611">
            <v>231.91</v>
          </cell>
        </row>
        <row r="8612">
          <cell r="A8612" t="str">
            <v>6571228363026MRCZZ20</v>
          </cell>
          <cell r="F8612">
            <v>398559.76</v>
          </cell>
        </row>
        <row r="8613">
          <cell r="A8613" t="str">
            <v>6571230012026MRCZZ20</v>
          </cell>
          <cell r="F8613">
            <v>0</v>
          </cell>
        </row>
        <row r="8614">
          <cell r="A8614" t="str">
            <v>6571230360026MRCZZ20</v>
          </cell>
          <cell r="F8614">
            <v>0</v>
          </cell>
        </row>
        <row r="8615">
          <cell r="A8615" t="str">
            <v>6571230451026MRCZZ20</v>
          </cell>
          <cell r="F8615">
            <v>17791</v>
          </cell>
        </row>
        <row r="8616">
          <cell r="A8616" t="str">
            <v>6571230541026MRCZZ20</v>
          </cell>
          <cell r="F8616">
            <v>77589.210000000006</v>
          </cell>
        </row>
        <row r="8617">
          <cell r="A8617" t="str">
            <v>6571230577026MRCZZ20</v>
          </cell>
          <cell r="F8617">
            <v>0</v>
          </cell>
        </row>
        <row r="8618">
          <cell r="A8618" t="str">
            <v>6571230579026MRCZZ20</v>
          </cell>
          <cell r="F8618">
            <v>0</v>
          </cell>
        </row>
        <row r="8619">
          <cell r="A8619" t="str">
            <v>6571230581026MRCZZ20</v>
          </cell>
          <cell r="F8619">
            <v>0</v>
          </cell>
        </row>
        <row r="8620">
          <cell r="A8620" t="str">
            <v>6571230610026MRCZZ20</v>
          </cell>
          <cell r="F8620">
            <v>199.57</v>
          </cell>
        </row>
        <row r="8621">
          <cell r="A8621" t="str">
            <v>6571230662026MRCZZ20</v>
          </cell>
          <cell r="F8621">
            <v>0</v>
          </cell>
        </row>
        <row r="8622">
          <cell r="A8622" t="str">
            <v>6571232360026MRCZZ20</v>
          </cell>
          <cell r="F8622">
            <v>5419.12</v>
          </cell>
        </row>
        <row r="8623">
          <cell r="A8623" t="str">
            <v>6571272100026MRCZZ11</v>
          </cell>
          <cell r="F8623">
            <v>0</v>
          </cell>
        </row>
        <row r="8624">
          <cell r="A8624" t="str">
            <v>6571272125026MRCZZ11</v>
          </cell>
          <cell r="F8624">
            <v>0</v>
          </cell>
        </row>
        <row r="8625">
          <cell r="A8625" t="str">
            <v>6571320135026MRCZZ11</v>
          </cell>
          <cell r="F8625">
            <v>0</v>
          </cell>
        </row>
        <row r="8626">
          <cell r="A8626" t="str">
            <v>6571320140026MRCZZ11</v>
          </cell>
          <cell r="F8626">
            <v>0</v>
          </cell>
        </row>
        <row r="8627">
          <cell r="A8627" t="str">
            <v>6571320155026MRCZZ11</v>
          </cell>
          <cell r="F8627">
            <v>0</v>
          </cell>
        </row>
        <row r="8628">
          <cell r="A8628" t="str">
            <v>6571320160026MRCZZ11</v>
          </cell>
          <cell r="F8628">
            <v>0</v>
          </cell>
        </row>
        <row r="8629">
          <cell r="A8629" t="str">
            <v>6571350070026MRCZZ11</v>
          </cell>
          <cell r="F8629">
            <v>0</v>
          </cell>
        </row>
        <row r="8630">
          <cell r="A8630" t="str">
            <v>6571350080026MRCZZ11</v>
          </cell>
          <cell r="F8630">
            <v>0</v>
          </cell>
        </row>
        <row r="8631">
          <cell r="A8631" t="str">
            <v>6571360070026MRCZZ11</v>
          </cell>
          <cell r="F8631">
            <v>0</v>
          </cell>
        </row>
        <row r="8632">
          <cell r="A8632" t="str">
            <v>6571360080026MRCZZ11</v>
          </cell>
          <cell r="F8632">
            <v>0</v>
          </cell>
        </row>
        <row r="8633">
          <cell r="A8633" t="str">
            <v>6571395049026MRC2A20</v>
          </cell>
          <cell r="F8633">
            <v>25746</v>
          </cell>
        </row>
        <row r="8634">
          <cell r="A8634" t="str">
            <v>65713996050ZZZZZZZ11</v>
          </cell>
          <cell r="F8634">
            <v>-9550272.0500000007</v>
          </cell>
        </row>
        <row r="8635">
          <cell r="A8635" t="str">
            <v>65713996100ZZZZZZZ11</v>
          </cell>
          <cell r="F8635">
            <v>0</v>
          </cell>
        </row>
        <row r="8636">
          <cell r="A8636" t="str">
            <v>65716445010ZZZZZZZ11</v>
          </cell>
          <cell r="F8636">
            <v>0</v>
          </cell>
        </row>
        <row r="8637">
          <cell r="A8637" t="str">
            <v>6571644502081Y24ZZ20</v>
          </cell>
          <cell r="F8637">
            <v>2154945.6</v>
          </cell>
        </row>
        <row r="8638">
          <cell r="A8638" t="str">
            <v>6571644502081Y27ZZ20</v>
          </cell>
          <cell r="F8638">
            <v>0</v>
          </cell>
        </row>
        <row r="8639">
          <cell r="A8639" t="str">
            <v>6571644502081Y29ZZ20</v>
          </cell>
          <cell r="F8639">
            <v>39597413.299999997</v>
          </cell>
        </row>
        <row r="8640">
          <cell r="A8640" t="str">
            <v>65716445030ZZZZZZZ11</v>
          </cell>
          <cell r="F8640">
            <v>0</v>
          </cell>
        </row>
        <row r="8641">
          <cell r="A8641" t="str">
            <v>65716445040ZZZZZZZ11</v>
          </cell>
          <cell r="F8641">
            <v>0</v>
          </cell>
        </row>
        <row r="8642">
          <cell r="A8642" t="str">
            <v>65716445050ZZZZZZZ11</v>
          </cell>
          <cell r="F8642">
            <v>0</v>
          </cell>
        </row>
        <row r="8643">
          <cell r="A8643" t="str">
            <v>65716445060ZZZZZZZ11</v>
          </cell>
          <cell r="F8643">
            <v>0</v>
          </cell>
        </row>
        <row r="8644">
          <cell r="A8644" t="str">
            <v>65716445070ZZZZZZZ11</v>
          </cell>
          <cell r="F8644">
            <v>0</v>
          </cell>
        </row>
        <row r="8645">
          <cell r="A8645" t="str">
            <v>65716445080ZZZZZZZ11</v>
          </cell>
          <cell r="F8645">
            <v>-41752358.899999999</v>
          </cell>
        </row>
        <row r="8646">
          <cell r="A8646" t="str">
            <v>65716445210ZZZZZZZ11</v>
          </cell>
          <cell r="F8646">
            <v>0</v>
          </cell>
        </row>
        <row r="8647">
          <cell r="A8647" t="str">
            <v>65716445220ZZZZZZZ11</v>
          </cell>
          <cell r="F8647">
            <v>0</v>
          </cell>
        </row>
        <row r="8648">
          <cell r="A8648" t="str">
            <v>65716445230ZZZZZZZ11</v>
          </cell>
          <cell r="F8648">
            <v>0</v>
          </cell>
        </row>
        <row r="8649">
          <cell r="A8649" t="str">
            <v>65716445240ZZZZZZZ11</v>
          </cell>
          <cell r="F8649">
            <v>0</v>
          </cell>
        </row>
        <row r="8650">
          <cell r="A8650" t="str">
            <v>65716445250ZZZZZZZ11</v>
          </cell>
          <cell r="F8650">
            <v>0</v>
          </cell>
        </row>
        <row r="8651">
          <cell r="A8651" t="str">
            <v>65716445310ZZZZZZZ11</v>
          </cell>
          <cell r="F8651">
            <v>0</v>
          </cell>
        </row>
        <row r="8652">
          <cell r="A8652" t="str">
            <v>65716445320ZZZZZZZ11</v>
          </cell>
          <cell r="F8652">
            <v>0</v>
          </cell>
        </row>
        <row r="8653">
          <cell r="A8653" t="str">
            <v>65716445330ZZZZZZZ11</v>
          </cell>
          <cell r="F8653">
            <v>0</v>
          </cell>
        </row>
        <row r="8654">
          <cell r="A8654" t="str">
            <v>65716445340ZZZZZZZ11</v>
          </cell>
          <cell r="F8654">
            <v>0</v>
          </cell>
        </row>
        <row r="8655">
          <cell r="A8655" t="str">
            <v>65716450010ZZZZZZZ11</v>
          </cell>
          <cell r="F8655">
            <v>0</v>
          </cell>
        </row>
        <row r="8656">
          <cell r="A8656" t="str">
            <v>6571645002081RK4ZZ20</v>
          </cell>
          <cell r="F8656">
            <v>0</v>
          </cell>
        </row>
        <row r="8657">
          <cell r="A8657" t="str">
            <v>6571645002081RK8ZZ40</v>
          </cell>
          <cell r="F8657">
            <v>0</v>
          </cell>
        </row>
        <row r="8658">
          <cell r="A8658" t="str">
            <v>6571645002081RK9ZZ40</v>
          </cell>
          <cell r="F8658">
            <v>0</v>
          </cell>
        </row>
        <row r="8659">
          <cell r="A8659" t="str">
            <v>6571645002081RN6ZZ20</v>
          </cell>
          <cell r="F8659">
            <v>0</v>
          </cell>
        </row>
        <row r="8660">
          <cell r="A8660" t="str">
            <v>6571645002081RP1ZZ40</v>
          </cell>
          <cell r="F8660">
            <v>0</v>
          </cell>
        </row>
        <row r="8661">
          <cell r="A8661" t="str">
            <v>6571645002081RP2ZZ40</v>
          </cell>
          <cell r="F8661">
            <v>0</v>
          </cell>
        </row>
        <row r="8662">
          <cell r="A8662" t="str">
            <v>6571645002081V10ZZ20</v>
          </cell>
          <cell r="F8662">
            <v>0</v>
          </cell>
        </row>
        <row r="8663">
          <cell r="A8663" t="str">
            <v>6571645002081V11ZZ40</v>
          </cell>
          <cell r="F8663">
            <v>0</v>
          </cell>
        </row>
        <row r="8664">
          <cell r="A8664" t="str">
            <v>6571645002081V12ZZ20</v>
          </cell>
          <cell r="F8664">
            <v>15065248.83</v>
          </cell>
        </row>
        <row r="8665">
          <cell r="A8665" t="str">
            <v>6571645002081V13ZZ20</v>
          </cell>
          <cell r="F8665">
            <v>4964132.93</v>
          </cell>
        </row>
        <row r="8666">
          <cell r="A8666" t="str">
            <v>6571645002081V14ZZ30</v>
          </cell>
          <cell r="F8666">
            <v>0</v>
          </cell>
        </row>
        <row r="8667">
          <cell r="A8667" t="str">
            <v>65716450030ZZZZZZZ11</v>
          </cell>
          <cell r="F8667">
            <v>0</v>
          </cell>
        </row>
        <row r="8668">
          <cell r="A8668" t="str">
            <v>65716450040ZZZZZZZ11</v>
          </cell>
          <cell r="F8668">
            <v>0</v>
          </cell>
        </row>
        <row r="8669">
          <cell r="A8669" t="str">
            <v>65716450050ZZZZZZZ11</v>
          </cell>
          <cell r="F8669">
            <v>0</v>
          </cell>
        </row>
        <row r="8670">
          <cell r="A8670" t="str">
            <v>65716450060ZZZZZZZ11</v>
          </cell>
          <cell r="F8670">
            <v>0</v>
          </cell>
        </row>
        <row r="8671">
          <cell r="A8671" t="str">
            <v>65716450070ZZZZZZZ11</v>
          </cell>
          <cell r="F8671">
            <v>0</v>
          </cell>
        </row>
        <row r="8672">
          <cell r="A8672" t="str">
            <v>65716450080ZZZZZZZ11</v>
          </cell>
          <cell r="F8672">
            <v>-20029381.760000002</v>
          </cell>
        </row>
        <row r="8673">
          <cell r="A8673" t="str">
            <v>65716450210ZZZZZZZ11</v>
          </cell>
          <cell r="F8673">
            <v>0</v>
          </cell>
        </row>
        <row r="8674">
          <cell r="A8674" t="str">
            <v>65716450220ZZZZZZZ11</v>
          </cell>
          <cell r="F8674">
            <v>0</v>
          </cell>
        </row>
        <row r="8675">
          <cell r="A8675" t="str">
            <v>65716450230ZZZZZZZ11</v>
          </cell>
          <cell r="F8675">
            <v>0</v>
          </cell>
        </row>
        <row r="8676">
          <cell r="A8676" t="str">
            <v>65716450240ZZZZZZZ11</v>
          </cell>
          <cell r="F8676">
            <v>0</v>
          </cell>
        </row>
        <row r="8677">
          <cell r="A8677" t="str">
            <v>65716450250ZZZZZZZ11</v>
          </cell>
          <cell r="F8677">
            <v>0</v>
          </cell>
        </row>
        <row r="8678">
          <cell r="A8678" t="str">
            <v>65716450310ZZZZZZZ11</v>
          </cell>
          <cell r="F8678">
            <v>0</v>
          </cell>
        </row>
        <row r="8679">
          <cell r="A8679" t="str">
            <v>65716450320ZZZZZZZ11</v>
          </cell>
          <cell r="F8679">
            <v>0</v>
          </cell>
        </row>
        <row r="8680">
          <cell r="A8680" t="str">
            <v>65716450330ZZZZZZZ11</v>
          </cell>
          <cell r="F8680">
            <v>0</v>
          </cell>
        </row>
        <row r="8681">
          <cell r="A8681" t="str">
            <v>65716450340ZZZZZZZ11</v>
          </cell>
          <cell r="F8681">
            <v>0</v>
          </cell>
        </row>
        <row r="8682">
          <cell r="A8682" t="str">
            <v>65716680010ZZZZZZZ11</v>
          </cell>
          <cell r="F8682">
            <v>0</v>
          </cell>
        </row>
        <row r="8683">
          <cell r="A8683" t="str">
            <v>65716680020ZZZZZZZ11</v>
          </cell>
          <cell r="F8683">
            <v>0</v>
          </cell>
        </row>
        <row r="8684">
          <cell r="A8684" t="str">
            <v>65716680030ZZZZZZZ11</v>
          </cell>
          <cell r="F8684">
            <v>0</v>
          </cell>
        </row>
        <row r="8685">
          <cell r="A8685" t="str">
            <v>65716680040ZZZZZZZ11</v>
          </cell>
          <cell r="F8685">
            <v>0</v>
          </cell>
        </row>
        <row r="8686">
          <cell r="A8686" t="str">
            <v>65716680050ZZZZZZZ11</v>
          </cell>
          <cell r="F8686">
            <v>0</v>
          </cell>
        </row>
        <row r="8687">
          <cell r="A8687" t="str">
            <v>65716680060ZZZZZZZ11</v>
          </cell>
          <cell r="F8687">
            <v>0</v>
          </cell>
        </row>
        <row r="8688">
          <cell r="A8688" t="str">
            <v>65716680070ZZZZZZZ11</v>
          </cell>
          <cell r="F8688">
            <v>0</v>
          </cell>
        </row>
        <row r="8689">
          <cell r="A8689" t="str">
            <v>65716680080ZZZZZZZ11</v>
          </cell>
          <cell r="F8689">
            <v>0</v>
          </cell>
        </row>
        <row r="8690">
          <cell r="A8690" t="str">
            <v>65716680090ZZZZZZZ11</v>
          </cell>
          <cell r="F8690">
            <v>0</v>
          </cell>
        </row>
        <row r="8691">
          <cell r="A8691" t="str">
            <v>65716680100ZZZZZZZ11</v>
          </cell>
          <cell r="F8691">
            <v>0</v>
          </cell>
        </row>
        <row r="8692">
          <cell r="A8692" t="str">
            <v>65718100010ZZZZZZZ11</v>
          </cell>
          <cell r="F8692">
            <v>11157704.58</v>
          </cell>
        </row>
        <row r="8693">
          <cell r="A8693" t="str">
            <v>65718100020ZZZZZZZ11</v>
          </cell>
          <cell r="F8693">
            <v>0</v>
          </cell>
        </row>
        <row r="8694">
          <cell r="A8694" t="str">
            <v>65718100030ZZZZZZZ11</v>
          </cell>
          <cell r="F8694">
            <v>0</v>
          </cell>
        </row>
        <row r="8695">
          <cell r="A8695" t="str">
            <v>65718100040ZZZZZZZ11</v>
          </cell>
          <cell r="F8695">
            <v>9550272.0500000007</v>
          </cell>
        </row>
        <row r="8696">
          <cell r="A8696" t="str">
            <v>65718100050ZZZZZZZ11</v>
          </cell>
          <cell r="F8696">
            <v>0</v>
          </cell>
        </row>
        <row r="8697">
          <cell r="A8697" t="str">
            <v>65718100060ZZZZZZZ11</v>
          </cell>
          <cell r="F8697">
            <v>0</v>
          </cell>
        </row>
        <row r="8698">
          <cell r="A8698" t="str">
            <v>6572211001026MRCZZ20</v>
          </cell>
          <cell r="F8698">
            <v>2861434</v>
          </cell>
        </row>
        <row r="8699">
          <cell r="A8699" t="str">
            <v>6572211022026MRCZZ20</v>
          </cell>
          <cell r="F8699">
            <v>8400</v>
          </cell>
        </row>
        <row r="8700">
          <cell r="A8700" t="str">
            <v>6572211034026MRCZZ20</v>
          </cell>
          <cell r="F8700">
            <v>577582.51</v>
          </cell>
        </row>
        <row r="8701">
          <cell r="A8701" t="str">
            <v>6572211036026MRCZZ20</v>
          </cell>
          <cell r="F8701">
            <v>0</v>
          </cell>
        </row>
        <row r="8702">
          <cell r="A8702" t="str">
            <v>6572211046026MRCZZ20</v>
          </cell>
          <cell r="F8702">
            <v>229596.99</v>
          </cell>
        </row>
        <row r="8703">
          <cell r="A8703" t="str">
            <v>6572211050026MRCZZ20</v>
          </cell>
          <cell r="F8703">
            <v>15499.08</v>
          </cell>
        </row>
        <row r="8704">
          <cell r="A8704" t="str">
            <v>6572211056026MRCZZ20</v>
          </cell>
          <cell r="F8704">
            <v>0</v>
          </cell>
        </row>
        <row r="8705">
          <cell r="A8705" t="str">
            <v>6572213001026MRCZZ20</v>
          </cell>
          <cell r="F8705">
            <v>866.25</v>
          </cell>
        </row>
        <row r="8706">
          <cell r="A8706" t="str">
            <v>6572213010026MRCZZ20</v>
          </cell>
          <cell r="F8706">
            <v>21820.18</v>
          </cell>
        </row>
        <row r="8707">
          <cell r="A8707" t="str">
            <v>6572213020026MRCZZ20</v>
          </cell>
          <cell r="F8707">
            <v>241391.82</v>
          </cell>
        </row>
        <row r="8708">
          <cell r="A8708" t="str">
            <v>6572213030026MRCZZ20</v>
          </cell>
          <cell r="F8708">
            <v>544835.46</v>
          </cell>
        </row>
        <row r="8709">
          <cell r="A8709" t="str">
            <v>6572213040026MRCZZ20</v>
          </cell>
          <cell r="F8709">
            <v>14723.28</v>
          </cell>
        </row>
        <row r="8710">
          <cell r="A8710" t="str">
            <v>6572228360026NHCZZ11</v>
          </cell>
          <cell r="F8710">
            <v>0</v>
          </cell>
        </row>
        <row r="8711">
          <cell r="A8711" t="str">
            <v>6572230451026MRCZZ20</v>
          </cell>
          <cell r="F8711">
            <v>4688.83</v>
          </cell>
        </row>
        <row r="8712">
          <cell r="A8712" t="str">
            <v>6572230541026MRCZZ20</v>
          </cell>
          <cell r="F8712">
            <v>36025.379999999997</v>
          </cell>
        </row>
        <row r="8713">
          <cell r="A8713" t="str">
            <v>6572272100026MRCZZ11</v>
          </cell>
          <cell r="F8713">
            <v>0</v>
          </cell>
        </row>
        <row r="8714">
          <cell r="A8714" t="str">
            <v>6572272125026MRCZZ11</v>
          </cell>
          <cell r="F8714">
            <v>0</v>
          </cell>
        </row>
        <row r="8715">
          <cell r="A8715" t="str">
            <v>6572320135026MRCZZ11</v>
          </cell>
          <cell r="F8715">
            <v>0</v>
          </cell>
        </row>
        <row r="8716">
          <cell r="A8716" t="str">
            <v>6572320140026MRCZZ11</v>
          </cell>
          <cell r="F8716">
            <v>0</v>
          </cell>
        </row>
        <row r="8717">
          <cell r="A8717" t="str">
            <v>6572320155026MRCZZ11</v>
          </cell>
          <cell r="F8717">
            <v>0</v>
          </cell>
        </row>
        <row r="8718">
          <cell r="A8718" t="str">
            <v>6572320160026MRCZZ11</v>
          </cell>
          <cell r="F8718">
            <v>0</v>
          </cell>
        </row>
        <row r="8719">
          <cell r="A8719" t="str">
            <v>6572350070026MRCZZ11</v>
          </cell>
          <cell r="F8719">
            <v>0</v>
          </cell>
        </row>
        <row r="8720">
          <cell r="A8720" t="str">
            <v>6572350080026MRCZZ11</v>
          </cell>
          <cell r="F8720">
            <v>0</v>
          </cell>
        </row>
        <row r="8721">
          <cell r="A8721" t="str">
            <v>6572360070026MRCZZ11</v>
          </cell>
          <cell r="F8721">
            <v>0</v>
          </cell>
        </row>
        <row r="8722">
          <cell r="A8722" t="str">
            <v>6572360080026MRCZZ11</v>
          </cell>
          <cell r="F8722">
            <v>0</v>
          </cell>
        </row>
        <row r="8723">
          <cell r="A8723" t="str">
            <v>65723996050ZZZZZZZ11</v>
          </cell>
          <cell r="F8723">
            <v>-4187275.45</v>
          </cell>
        </row>
        <row r="8724">
          <cell r="A8724" t="str">
            <v>65723996100ZZZZZZZ11</v>
          </cell>
          <cell r="F8724">
            <v>0</v>
          </cell>
        </row>
        <row r="8725">
          <cell r="A8725" t="str">
            <v>65726445010ZZZZZZZ11</v>
          </cell>
          <cell r="F8725">
            <v>0</v>
          </cell>
        </row>
        <row r="8726">
          <cell r="A8726" t="str">
            <v>6572644502081Y26ZZ20</v>
          </cell>
          <cell r="F8726">
            <v>0</v>
          </cell>
        </row>
        <row r="8727">
          <cell r="A8727" t="str">
            <v>6572644502081Y28ZZ20</v>
          </cell>
          <cell r="F8727">
            <v>0</v>
          </cell>
        </row>
        <row r="8728">
          <cell r="A8728" t="str">
            <v>65726445030ZZZZZZZ11</v>
          </cell>
          <cell r="F8728">
            <v>0</v>
          </cell>
        </row>
        <row r="8729">
          <cell r="A8729" t="str">
            <v>65726445040ZZZZZZZ11</v>
          </cell>
          <cell r="F8729">
            <v>0</v>
          </cell>
        </row>
        <row r="8730">
          <cell r="A8730" t="str">
            <v>65726445050ZZZZZZZ11</v>
          </cell>
          <cell r="F8730">
            <v>0</v>
          </cell>
        </row>
        <row r="8731">
          <cell r="A8731" t="str">
            <v>65726445060ZZZZZZZ11</v>
          </cell>
          <cell r="F8731">
            <v>0</v>
          </cell>
        </row>
        <row r="8732">
          <cell r="A8732" t="str">
            <v>65726445070ZZZZZZZ11</v>
          </cell>
          <cell r="F8732">
            <v>0</v>
          </cell>
        </row>
        <row r="8733">
          <cell r="A8733" t="str">
            <v>65726445080ZZZZZZZ11</v>
          </cell>
          <cell r="F8733">
            <v>0</v>
          </cell>
        </row>
        <row r="8734">
          <cell r="A8734" t="str">
            <v>65726445210ZZZZZZZ11</v>
          </cell>
          <cell r="F8734">
            <v>0</v>
          </cell>
        </row>
        <row r="8735">
          <cell r="A8735" t="str">
            <v>65726445220ZZZZZZZ11</v>
          </cell>
          <cell r="F8735">
            <v>0</v>
          </cell>
        </row>
        <row r="8736">
          <cell r="A8736" t="str">
            <v>65726445230ZZZZZZZ11</v>
          </cell>
          <cell r="F8736">
            <v>0</v>
          </cell>
        </row>
        <row r="8737">
          <cell r="A8737" t="str">
            <v>65726445240ZZZZZZZ11</v>
          </cell>
          <cell r="F8737">
            <v>0</v>
          </cell>
        </row>
        <row r="8738">
          <cell r="A8738" t="str">
            <v>65726445250ZZZZZZZ11</v>
          </cell>
          <cell r="F8738">
            <v>0</v>
          </cell>
        </row>
        <row r="8739">
          <cell r="A8739" t="str">
            <v>65726445310ZZZZZZZ11</v>
          </cell>
          <cell r="F8739">
            <v>0</v>
          </cell>
        </row>
        <row r="8740">
          <cell r="A8740" t="str">
            <v>65726445320ZZZZZZZ11</v>
          </cell>
          <cell r="F8740">
            <v>0</v>
          </cell>
        </row>
        <row r="8741">
          <cell r="A8741" t="str">
            <v>65726445330ZZZZZZZ11</v>
          </cell>
          <cell r="F8741">
            <v>0</v>
          </cell>
        </row>
        <row r="8742">
          <cell r="A8742" t="str">
            <v>65726445340ZZZZZZZ11</v>
          </cell>
          <cell r="F8742">
            <v>0</v>
          </cell>
        </row>
        <row r="8743">
          <cell r="A8743" t="str">
            <v>65726450010ZZZZZZZ11</v>
          </cell>
          <cell r="F8743">
            <v>0</v>
          </cell>
        </row>
        <row r="8744">
          <cell r="A8744" t="str">
            <v>6572645002081Q23ZZ40</v>
          </cell>
          <cell r="F8744">
            <v>0</v>
          </cell>
        </row>
        <row r="8745">
          <cell r="A8745" t="str">
            <v>65726450030ZZZZZZZ11</v>
          </cell>
          <cell r="F8745">
            <v>0</v>
          </cell>
        </row>
        <row r="8746">
          <cell r="A8746" t="str">
            <v>65726450040ZZZZZZZ11</v>
          </cell>
          <cell r="F8746">
            <v>0</v>
          </cell>
        </row>
        <row r="8747">
          <cell r="A8747" t="str">
            <v>65726450050ZZZZZZZ11</v>
          </cell>
          <cell r="F8747">
            <v>0</v>
          </cell>
        </row>
        <row r="8748">
          <cell r="A8748" t="str">
            <v>65726450060ZZZZZZZ11</v>
          </cell>
          <cell r="F8748">
            <v>0</v>
          </cell>
        </row>
        <row r="8749">
          <cell r="A8749" t="str">
            <v>65726450070ZZZZZZZ11</v>
          </cell>
          <cell r="F8749">
            <v>0</v>
          </cell>
        </row>
        <row r="8750">
          <cell r="A8750" t="str">
            <v>65726450080ZZZZZZZ11</v>
          </cell>
          <cell r="F8750">
            <v>0</v>
          </cell>
        </row>
        <row r="8751">
          <cell r="A8751" t="str">
            <v>65726450210ZZZZZZZ11</v>
          </cell>
          <cell r="F8751">
            <v>0</v>
          </cell>
        </row>
        <row r="8752">
          <cell r="A8752" t="str">
            <v>65726450220ZZZZZZZ11</v>
          </cell>
          <cell r="F8752">
            <v>0</v>
          </cell>
        </row>
        <row r="8753">
          <cell r="A8753" t="str">
            <v>65726450230ZZZZZZZ11</v>
          </cell>
          <cell r="F8753">
            <v>0</v>
          </cell>
        </row>
        <row r="8754">
          <cell r="A8754" t="str">
            <v>65726450240ZZZZZZZ11</v>
          </cell>
          <cell r="F8754">
            <v>0</v>
          </cell>
        </row>
        <row r="8755">
          <cell r="A8755" t="str">
            <v>65726450250ZZZZZZZ11</v>
          </cell>
          <cell r="F8755">
            <v>0</v>
          </cell>
        </row>
        <row r="8756">
          <cell r="A8756" t="str">
            <v>65726450310ZZZZZZZ11</v>
          </cell>
          <cell r="F8756">
            <v>0</v>
          </cell>
        </row>
        <row r="8757">
          <cell r="A8757" t="str">
            <v>65726450320ZZZZZZZ11</v>
          </cell>
          <cell r="F8757">
            <v>0</v>
          </cell>
        </row>
        <row r="8758">
          <cell r="A8758" t="str">
            <v>65726450330ZZZZZZZ11</v>
          </cell>
          <cell r="F8758">
            <v>0</v>
          </cell>
        </row>
        <row r="8759">
          <cell r="A8759" t="str">
            <v>65726450340ZZZZZZZ11</v>
          </cell>
          <cell r="F8759">
            <v>0</v>
          </cell>
        </row>
        <row r="8760">
          <cell r="A8760" t="str">
            <v>65726680010ZZZZZZZ11</v>
          </cell>
          <cell r="F8760">
            <v>0</v>
          </cell>
        </row>
        <row r="8761">
          <cell r="A8761" t="str">
            <v>65726680020ZZZZZZZ11</v>
          </cell>
          <cell r="F8761">
            <v>0</v>
          </cell>
        </row>
        <row r="8762">
          <cell r="A8762" t="str">
            <v>65726680030ZZZZZZZ11</v>
          </cell>
          <cell r="F8762">
            <v>0</v>
          </cell>
        </row>
        <row r="8763">
          <cell r="A8763" t="str">
            <v>65726680040ZZZZZZZ11</v>
          </cell>
          <cell r="F8763">
            <v>0</v>
          </cell>
        </row>
        <row r="8764">
          <cell r="A8764" t="str">
            <v>65726680050ZZZZZZZ11</v>
          </cell>
          <cell r="F8764">
            <v>0</v>
          </cell>
        </row>
        <row r="8765">
          <cell r="A8765" t="str">
            <v>65726680060ZZZZZZZ11</v>
          </cell>
          <cell r="F8765">
            <v>0</v>
          </cell>
        </row>
        <row r="8766">
          <cell r="A8766" t="str">
            <v>65726680070ZZZZZZZ11</v>
          </cell>
          <cell r="F8766">
            <v>0</v>
          </cell>
        </row>
        <row r="8767">
          <cell r="A8767" t="str">
            <v>65726680080ZZZZZZZ11</v>
          </cell>
          <cell r="F8767">
            <v>0</v>
          </cell>
        </row>
        <row r="8768">
          <cell r="A8768" t="str">
            <v>65726680090ZZZZZZZ11</v>
          </cell>
          <cell r="F8768">
            <v>0</v>
          </cell>
        </row>
        <row r="8769">
          <cell r="A8769" t="str">
            <v>65726680100ZZZZZZZ11</v>
          </cell>
          <cell r="F8769">
            <v>0</v>
          </cell>
        </row>
        <row r="8770">
          <cell r="A8770" t="str">
            <v>65728100010ZZZZZZZ11</v>
          </cell>
          <cell r="F8770">
            <v>4339077.08</v>
          </cell>
        </row>
        <row r="8771">
          <cell r="A8771" t="str">
            <v>65728100020ZZZZZZZ11</v>
          </cell>
          <cell r="F8771">
            <v>0</v>
          </cell>
        </row>
        <row r="8772">
          <cell r="A8772" t="str">
            <v>65728100030ZZZZZZZ11</v>
          </cell>
          <cell r="F8772">
            <v>0</v>
          </cell>
        </row>
        <row r="8773">
          <cell r="A8773" t="str">
            <v>65728100040ZZZZZZZ11</v>
          </cell>
          <cell r="F8773">
            <v>4187275.45</v>
          </cell>
        </row>
        <row r="8774">
          <cell r="A8774" t="str">
            <v>65728100050ZZZZZZZ11</v>
          </cell>
          <cell r="F8774">
            <v>0</v>
          </cell>
        </row>
        <row r="8775">
          <cell r="A8775" t="str">
            <v>65728100060ZZZZZZZ11</v>
          </cell>
          <cell r="F8775">
            <v>0</v>
          </cell>
        </row>
        <row r="8776">
          <cell r="A8776" t="str">
            <v>6573211001026MRCZZ30</v>
          </cell>
          <cell r="F8776">
            <v>2214166.5499999998</v>
          </cell>
        </row>
        <row r="8777">
          <cell r="A8777" t="str">
            <v>6573211022026MRCZZ30</v>
          </cell>
          <cell r="F8777">
            <v>9100</v>
          </cell>
        </row>
        <row r="8778">
          <cell r="A8778" t="str">
            <v>6573211026026MRCZZ30</v>
          </cell>
          <cell r="F8778">
            <v>0</v>
          </cell>
        </row>
        <row r="8779">
          <cell r="A8779" t="str">
            <v>6573211034026MRCZZ30</v>
          </cell>
          <cell r="F8779">
            <v>375819.75</v>
          </cell>
        </row>
        <row r="8780">
          <cell r="A8780" t="str">
            <v>6573211036026MRCZZ30</v>
          </cell>
          <cell r="F8780">
            <v>69547.88</v>
          </cell>
        </row>
        <row r="8781">
          <cell r="A8781" t="str">
            <v>6573211038026MRCZZ30</v>
          </cell>
          <cell r="F8781">
            <v>0</v>
          </cell>
        </row>
        <row r="8782">
          <cell r="A8782" t="str">
            <v>6573211044026MRCZZ30</v>
          </cell>
          <cell r="F8782">
            <v>92232</v>
          </cell>
        </row>
        <row r="8783">
          <cell r="A8783" t="str">
            <v>6573211046026MRCZZ30</v>
          </cell>
          <cell r="F8783">
            <v>184503.01</v>
          </cell>
        </row>
        <row r="8784">
          <cell r="A8784" t="str">
            <v>6573211050026MRCZZ30</v>
          </cell>
          <cell r="F8784">
            <v>47576.4</v>
          </cell>
        </row>
        <row r="8785">
          <cell r="A8785" t="str">
            <v>6573211056026MRCZZ30</v>
          </cell>
          <cell r="F8785">
            <v>21594.21</v>
          </cell>
        </row>
        <row r="8786">
          <cell r="A8786" t="str">
            <v>6573213001026MRCZZ30</v>
          </cell>
          <cell r="F8786">
            <v>734.99</v>
          </cell>
        </row>
        <row r="8787">
          <cell r="A8787" t="str">
            <v>6573213010026MRCZZ30</v>
          </cell>
          <cell r="F8787">
            <v>21401.1</v>
          </cell>
        </row>
        <row r="8788">
          <cell r="A8788" t="str">
            <v>6573213020026MRCZZ30</v>
          </cell>
          <cell r="F8788">
            <v>180368.45</v>
          </cell>
        </row>
        <row r="8789">
          <cell r="A8789" t="str">
            <v>6573213030026MRCZZ30</v>
          </cell>
          <cell r="F8789">
            <v>405146.78</v>
          </cell>
        </row>
        <row r="8790">
          <cell r="A8790" t="str">
            <v>6573213040026MRCZZ30</v>
          </cell>
          <cell r="F8790">
            <v>12422.46</v>
          </cell>
        </row>
        <row r="8791">
          <cell r="A8791" t="str">
            <v>6573226060G26MRCZZ30</v>
          </cell>
          <cell r="F8791">
            <v>0</v>
          </cell>
        </row>
        <row r="8792">
          <cell r="A8792" t="str">
            <v>6573226060H26MRCZZ30</v>
          </cell>
          <cell r="F8792">
            <v>0</v>
          </cell>
        </row>
        <row r="8793">
          <cell r="A8793" t="str">
            <v>6573227037026414ZZ30</v>
          </cell>
          <cell r="F8793">
            <v>0</v>
          </cell>
        </row>
        <row r="8794">
          <cell r="A8794" t="str">
            <v>6573228180026MRCZZ30</v>
          </cell>
          <cell r="F8794">
            <v>0</v>
          </cell>
        </row>
        <row r="8795">
          <cell r="A8795" t="str">
            <v>6573228360026NHCZZ11</v>
          </cell>
          <cell r="F8795">
            <v>0</v>
          </cell>
        </row>
        <row r="8796">
          <cell r="A8796" t="str">
            <v>6573228363026MRCZZ30</v>
          </cell>
          <cell r="F8796">
            <v>2642.78</v>
          </cell>
        </row>
        <row r="8797">
          <cell r="A8797" t="str">
            <v>6573230012026MRCZZ30</v>
          </cell>
          <cell r="F8797">
            <v>0</v>
          </cell>
        </row>
        <row r="8798">
          <cell r="A8798" t="str">
            <v>6573230541026MRCZZ30</v>
          </cell>
          <cell r="F8798">
            <v>30217.95</v>
          </cell>
        </row>
        <row r="8799">
          <cell r="A8799" t="str">
            <v>6573230577026MRCZZ30</v>
          </cell>
          <cell r="F8799">
            <v>0</v>
          </cell>
        </row>
        <row r="8800">
          <cell r="A8800" t="str">
            <v>6573230581026MRCZZ30</v>
          </cell>
          <cell r="F8800">
            <v>0</v>
          </cell>
        </row>
        <row r="8801">
          <cell r="A8801" t="str">
            <v>6573230610026MRCZZ30</v>
          </cell>
          <cell r="F8801">
            <v>2664.9</v>
          </cell>
        </row>
        <row r="8802">
          <cell r="A8802" t="str">
            <v>6573272125026MRCZZ11</v>
          </cell>
          <cell r="F8802">
            <v>0</v>
          </cell>
        </row>
        <row r="8803">
          <cell r="A8803" t="str">
            <v>6573320155026MRCZZ11</v>
          </cell>
          <cell r="F8803">
            <v>0</v>
          </cell>
        </row>
        <row r="8804">
          <cell r="A8804" t="str">
            <v>6573320160026MRCZZ11</v>
          </cell>
          <cell r="F8804">
            <v>0</v>
          </cell>
        </row>
        <row r="8805">
          <cell r="A8805" t="str">
            <v>6573350080026MRCZZ11</v>
          </cell>
          <cell r="F8805">
            <v>0</v>
          </cell>
        </row>
        <row r="8806">
          <cell r="A8806" t="str">
            <v>6573360080026MRCZZ11</v>
          </cell>
          <cell r="F8806">
            <v>0</v>
          </cell>
        </row>
        <row r="8807">
          <cell r="A8807" t="str">
            <v>65733996050ZZZZZZZ11</v>
          </cell>
          <cell r="F8807">
            <v>-3328015.63</v>
          </cell>
        </row>
        <row r="8808">
          <cell r="A8808" t="str">
            <v>65733996100ZZZZZZZ11</v>
          </cell>
          <cell r="F8808">
            <v>0</v>
          </cell>
        </row>
        <row r="8809">
          <cell r="A8809" t="str">
            <v>65736445010ZZZZZZZ11</v>
          </cell>
          <cell r="F8809">
            <v>0</v>
          </cell>
        </row>
        <row r="8810">
          <cell r="A8810" t="str">
            <v>6573644502081R55ZZ30</v>
          </cell>
          <cell r="F8810">
            <v>70706.38</v>
          </cell>
        </row>
        <row r="8811">
          <cell r="A8811" t="str">
            <v>6573644502081Y25ZZ30</v>
          </cell>
          <cell r="F8811">
            <v>1189713.68</v>
          </cell>
        </row>
        <row r="8812">
          <cell r="A8812" t="str">
            <v>65736445030ZZZZZZZ11</v>
          </cell>
          <cell r="F8812">
            <v>0</v>
          </cell>
        </row>
        <row r="8813">
          <cell r="A8813" t="str">
            <v>65736445040ZZZZZZZ11</v>
          </cell>
          <cell r="F8813">
            <v>0</v>
          </cell>
        </row>
        <row r="8814">
          <cell r="A8814" t="str">
            <v>65736445050ZZZZZZZ11</v>
          </cell>
          <cell r="F8814">
            <v>0</v>
          </cell>
        </row>
        <row r="8815">
          <cell r="A8815" t="str">
            <v>65736445060ZZZZZZZ11</v>
          </cell>
          <cell r="F8815">
            <v>0</v>
          </cell>
        </row>
        <row r="8816">
          <cell r="A8816" t="str">
            <v>65736445070ZZZZZZZ11</v>
          </cell>
          <cell r="F8816">
            <v>0</v>
          </cell>
        </row>
        <row r="8817">
          <cell r="A8817" t="str">
            <v>65736445080ZZZZZZZ11</v>
          </cell>
          <cell r="F8817">
            <v>-1260420.06</v>
          </cell>
        </row>
        <row r="8818">
          <cell r="A8818" t="str">
            <v>65736445210ZZZZZZZ11</v>
          </cell>
          <cell r="F8818">
            <v>0</v>
          </cell>
        </row>
        <row r="8819">
          <cell r="A8819" t="str">
            <v>65736445220ZZZZZZZ11</v>
          </cell>
          <cell r="F8819">
            <v>0</v>
          </cell>
        </row>
        <row r="8820">
          <cell r="A8820" t="str">
            <v>65736445230ZZZZZZZ11</v>
          </cell>
          <cell r="F8820">
            <v>0</v>
          </cell>
        </row>
        <row r="8821">
          <cell r="A8821" t="str">
            <v>65736445240ZZZZZZZ11</v>
          </cell>
          <cell r="F8821">
            <v>0</v>
          </cell>
        </row>
        <row r="8822">
          <cell r="A8822" t="str">
            <v>65736445250ZZZZZZZ11</v>
          </cell>
          <cell r="F8822">
            <v>0</v>
          </cell>
        </row>
        <row r="8823">
          <cell r="A8823" t="str">
            <v>65736445310ZZZZZZZ11</v>
          </cell>
          <cell r="F8823">
            <v>0</v>
          </cell>
        </row>
        <row r="8824">
          <cell r="A8824" t="str">
            <v>65736445320ZZZZZZZ11</v>
          </cell>
          <cell r="F8824">
            <v>0</v>
          </cell>
        </row>
        <row r="8825">
          <cell r="A8825" t="str">
            <v>65736445330ZZZZZZZ11</v>
          </cell>
          <cell r="F8825">
            <v>0</v>
          </cell>
        </row>
        <row r="8826">
          <cell r="A8826" t="str">
            <v>65736445340ZZZZZZZ11</v>
          </cell>
          <cell r="F8826">
            <v>0</v>
          </cell>
        </row>
        <row r="8827">
          <cell r="A8827" t="str">
            <v>65736680010ZZZZZZZ11</v>
          </cell>
          <cell r="F8827">
            <v>0</v>
          </cell>
        </row>
        <row r="8828">
          <cell r="A8828" t="str">
            <v>65736680020ZZZZZZZ11</v>
          </cell>
          <cell r="F8828">
            <v>0</v>
          </cell>
        </row>
        <row r="8829">
          <cell r="A8829" t="str">
            <v>65736680030ZZZZZZZ11</v>
          </cell>
          <cell r="F8829">
            <v>0</v>
          </cell>
        </row>
        <row r="8830">
          <cell r="A8830" t="str">
            <v>65736680040ZZZZZZZ11</v>
          </cell>
          <cell r="F8830">
            <v>0</v>
          </cell>
        </row>
        <row r="8831">
          <cell r="A8831" t="str">
            <v>65736680050ZZZZZZZ11</v>
          </cell>
          <cell r="F8831">
            <v>0</v>
          </cell>
        </row>
        <row r="8832">
          <cell r="A8832" t="str">
            <v>65736680060ZZZZZZZ11</v>
          </cell>
          <cell r="F8832">
            <v>0</v>
          </cell>
        </row>
        <row r="8833">
          <cell r="A8833" t="str">
            <v>65736680070ZZZZZZZ11</v>
          </cell>
          <cell r="F8833">
            <v>0</v>
          </cell>
        </row>
        <row r="8834">
          <cell r="A8834" t="str">
            <v>65736680080ZZZZZZZ11</v>
          </cell>
          <cell r="F8834">
            <v>0</v>
          </cell>
        </row>
        <row r="8835">
          <cell r="A8835" t="str">
            <v>65736680090ZZZZZZZ11</v>
          </cell>
          <cell r="F8835">
            <v>0</v>
          </cell>
        </row>
        <row r="8836">
          <cell r="A8836" t="str">
            <v>65736680100ZZZZZZZ11</v>
          </cell>
          <cell r="F8836">
            <v>0</v>
          </cell>
        </row>
        <row r="8837">
          <cell r="A8837" t="str">
            <v>65738100010ZZZZZZZ11</v>
          </cell>
          <cell r="F8837">
            <v>3784325.62</v>
          </cell>
        </row>
        <row r="8838">
          <cell r="A8838" t="str">
            <v>65738100020ZZZZZZZ11</v>
          </cell>
          <cell r="F8838">
            <v>0</v>
          </cell>
        </row>
        <row r="8839">
          <cell r="A8839" t="str">
            <v>65738100030ZZZZZZZ11</v>
          </cell>
          <cell r="F8839">
            <v>0</v>
          </cell>
        </row>
        <row r="8840">
          <cell r="A8840" t="str">
            <v>65738100040ZZZZZZZ11</v>
          </cell>
          <cell r="F8840">
            <v>3328015.63</v>
          </cell>
        </row>
        <row r="8841">
          <cell r="A8841" t="str">
            <v>65738100050ZZZZZZZ11</v>
          </cell>
          <cell r="F8841">
            <v>0</v>
          </cell>
        </row>
        <row r="8842">
          <cell r="A8842" t="str">
            <v>65738100060ZZZZZZZ11</v>
          </cell>
          <cell r="F8842">
            <v>0</v>
          </cell>
        </row>
        <row r="8843">
          <cell r="A8843" t="str">
            <v>6574211001026MRCZZ40</v>
          </cell>
          <cell r="F8843">
            <v>6511536.7199999997</v>
          </cell>
        </row>
        <row r="8844">
          <cell r="A8844" t="str">
            <v>6574211022026MRCZZ40</v>
          </cell>
          <cell r="F8844">
            <v>15600</v>
          </cell>
        </row>
        <row r="8845">
          <cell r="A8845" t="str">
            <v>6574211026026MRCZZ40</v>
          </cell>
          <cell r="F8845">
            <v>796.61</v>
          </cell>
        </row>
        <row r="8846">
          <cell r="A8846" t="str">
            <v>6574211034026MRCZZ40</v>
          </cell>
          <cell r="F8846">
            <v>590887.05000000005</v>
          </cell>
        </row>
        <row r="8847">
          <cell r="A8847" t="str">
            <v>6574211036026MRCZZ40</v>
          </cell>
          <cell r="F8847">
            <v>9184.49</v>
          </cell>
        </row>
        <row r="8848">
          <cell r="A8848" t="str">
            <v>6574211038026MRCZZ40</v>
          </cell>
          <cell r="F8848">
            <v>373751.85</v>
          </cell>
        </row>
        <row r="8849">
          <cell r="A8849" t="str">
            <v>6574211044026MRCZZ40</v>
          </cell>
          <cell r="F8849">
            <v>274222.96000000002</v>
          </cell>
        </row>
        <row r="8850">
          <cell r="A8850" t="str">
            <v>6574211046026MRCZZ40</v>
          </cell>
          <cell r="F8850">
            <v>546888.14</v>
          </cell>
        </row>
        <row r="8851">
          <cell r="A8851" t="str">
            <v>6574211050026MRCZZ40</v>
          </cell>
          <cell r="F8851">
            <v>210443.64</v>
          </cell>
        </row>
        <row r="8852">
          <cell r="A8852" t="str">
            <v>6574211056026MRCZZ40</v>
          </cell>
          <cell r="F8852">
            <v>0</v>
          </cell>
        </row>
        <row r="8853">
          <cell r="A8853" t="str">
            <v>6574211063026MRCZZ40</v>
          </cell>
          <cell r="F8853">
            <v>1785.48</v>
          </cell>
        </row>
        <row r="8854">
          <cell r="A8854" t="str">
            <v>6574213001026MRCZZ40</v>
          </cell>
          <cell r="F8854">
            <v>2616.2600000000002</v>
          </cell>
        </row>
        <row r="8855">
          <cell r="A8855" t="str">
            <v>6574213010026MRCZZ40</v>
          </cell>
          <cell r="F8855">
            <v>80834.960000000006</v>
          </cell>
        </row>
        <row r="8856">
          <cell r="A8856" t="str">
            <v>6574213020026MRCZZ40</v>
          </cell>
          <cell r="F8856">
            <v>445631.43</v>
          </cell>
        </row>
        <row r="8857">
          <cell r="A8857" t="str">
            <v>6574213030026MRCZZ40</v>
          </cell>
          <cell r="F8857">
            <v>1042376.65</v>
          </cell>
        </row>
        <row r="8858">
          <cell r="A8858" t="str">
            <v>6574213040026MRCZZ40</v>
          </cell>
          <cell r="F8858">
            <v>44603.11</v>
          </cell>
        </row>
        <row r="8859">
          <cell r="A8859" t="str">
            <v>6574227037026414ZZ40</v>
          </cell>
          <cell r="F8859">
            <v>0</v>
          </cell>
        </row>
        <row r="8860">
          <cell r="A8860" t="str">
            <v>6574228180026MRCZZ40</v>
          </cell>
          <cell r="F8860">
            <v>0</v>
          </cell>
        </row>
        <row r="8861">
          <cell r="A8861" t="str">
            <v>6574228360026NHCZZ11</v>
          </cell>
          <cell r="F8861">
            <v>8935.1299999999992</v>
          </cell>
        </row>
        <row r="8862">
          <cell r="A8862" t="str">
            <v>6574228363026MRCZZ40</v>
          </cell>
          <cell r="F8862">
            <v>5798</v>
          </cell>
        </row>
        <row r="8863">
          <cell r="A8863" t="str">
            <v>6574230012026MRCZZ40</v>
          </cell>
          <cell r="F8863">
            <v>0</v>
          </cell>
        </row>
        <row r="8864">
          <cell r="A8864" t="str">
            <v>6574230451026MRCZZ40</v>
          </cell>
          <cell r="F8864">
            <v>9459.17</v>
          </cell>
        </row>
        <row r="8865">
          <cell r="A8865" t="str">
            <v>6574230541026MRCZZ40</v>
          </cell>
          <cell r="F8865">
            <v>87182.85</v>
          </cell>
        </row>
        <row r="8866">
          <cell r="A8866" t="str">
            <v>6574230577026MRCZZ40</v>
          </cell>
          <cell r="F8866">
            <v>0</v>
          </cell>
        </row>
        <row r="8867">
          <cell r="A8867" t="str">
            <v>6574230579026MRCZZ40</v>
          </cell>
          <cell r="F8867">
            <v>0</v>
          </cell>
        </row>
        <row r="8868">
          <cell r="A8868" t="str">
            <v>6574230581026MRCZZ40</v>
          </cell>
          <cell r="F8868">
            <v>0</v>
          </cell>
        </row>
        <row r="8869">
          <cell r="A8869" t="str">
            <v>6574230610026MRCZZ40</v>
          </cell>
          <cell r="F8869">
            <v>2306.4</v>
          </cell>
        </row>
        <row r="8870">
          <cell r="A8870" t="str">
            <v>6574230662026MRCZZ40</v>
          </cell>
          <cell r="F8870">
            <v>0</v>
          </cell>
        </row>
        <row r="8871">
          <cell r="A8871" t="str">
            <v>6574232360026MRCZZ40</v>
          </cell>
          <cell r="F8871">
            <v>9891.74</v>
          </cell>
        </row>
        <row r="8872">
          <cell r="A8872" t="str">
            <v>6574238364326MRCZZ40</v>
          </cell>
          <cell r="F8872">
            <v>5764.6</v>
          </cell>
        </row>
        <row r="8873">
          <cell r="A8873" t="str">
            <v>6574272100026MRCZZ11</v>
          </cell>
          <cell r="F8873">
            <v>0</v>
          </cell>
        </row>
        <row r="8874">
          <cell r="A8874" t="str">
            <v>6574272125026MRCZZ11</v>
          </cell>
          <cell r="F8874">
            <v>0</v>
          </cell>
        </row>
        <row r="8875">
          <cell r="A8875" t="str">
            <v>6574320135026MRCZZ11</v>
          </cell>
          <cell r="F8875">
            <v>0</v>
          </cell>
        </row>
        <row r="8876">
          <cell r="A8876" t="str">
            <v>6574320140026MRCZZ11</v>
          </cell>
          <cell r="F8876">
            <v>0</v>
          </cell>
        </row>
        <row r="8877">
          <cell r="A8877" t="str">
            <v>6574320155026MRCZZ11</v>
          </cell>
          <cell r="F8877">
            <v>0</v>
          </cell>
        </row>
        <row r="8878">
          <cell r="A8878" t="str">
            <v>6574320160026MRCZZ11</v>
          </cell>
          <cell r="F8878">
            <v>0</v>
          </cell>
        </row>
        <row r="8879">
          <cell r="A8879" t="str">
            <v>6574350070026MRCZZ11</v>
          </cell>
          <cell r="F8879">
            <v>0</v>
          </cell>
        </row>
        <row r="8880">
          <cell r="A8880" t="str">
            <v>6574350080026MRCZZ11</v>
          </cell>
          <cell r="F8880">
            <v>0</v>
          </cell>
        </row>
        <row r="8881">
          <cell r="A8881" t="str">
            <v>6574360070026MRCZZ11</v>
          </cell>
          <cell r="F8881">
            <v>0</v>
          </cell>
        </row>
        <row r="8882">
          <cell r="A8882" t="str">
            <v>6574360080026MRCZZ11</v>
          </cell>
          <cell r="F8882">
            <v>0</v>
          </cell>
        </row>
        <row r="8883">
          <cell r="A8883" t="str">
            <v>65743996050ZZZZZZZ11</v>
          </cell>
          <cell r="F8883">
            <v>-9251038.2300000004</v>
          </cell>
        </row>
        <row r="8884">
          <cell r="A8884" t="str">
            <v>65743996100ZZZZZZZ11</v>
          </cell>
          <cell r="F8884">
            <v>0</v>
          </cell>
        </row>
        <row r="8885">
          <cell r="A8885" t="str">
            <v>65746445010ZZZZZZZ11</v>
          </cell>
          <cell r="F8885">
            <v>0</v>
          </cell>
        </row>
        <row r="8886">
          <cell r="A8886" t="str">
            <v>6574644502081R56ZZ40</v>
          </cell>
          <cell r="F8886">
            <v>0</v>
          </cell>
        </row>
        <row r="8887">
          <cell r="A8887" t="str">
            <v>6574644502081Z02ZZ40</v>
          </cell>
          <cell r="F8887">
            <v>6479300</v>
          </cell>
        </row>
        <row r="8888">
          <cell r="A8888" t="str">
            <v>65746445030ZZZZZZZ11</v>
          </cell>
          <cell r="F8888">
            <v>0</v>
          </cell>
        </row>
        <row r="8889">
          <cell r="A8889" t="str">
            <v>65746445040ZZZZZZZ11</v>
          </cell>
          <cell r="F8889">
            <v>0</v>
          </cell>
        </row>
        <row r="8890">
          <cell r="A8890" t="str">
            <v>65746445050ZZZZZZZ11</v>
          </cell>
          <cell r="F8890">
            <v>0</v>
          </cell>
        </row>
        <row r="8891">
          <cell r="A8891" t="str">
            <v>65746445060ZZZZZZZ11</v>
          </cell>
          <cell r="F8891">
            <v>0</v>
          </cell>
        </row>
        <row r="8892">
          <cell r="A8892" t="str">
            <v>65746445070ZZZZZZZ11</v>
          </cell>
          <cell r="F8892">
            <v>0</v>
          </cell>
        </row>
        <row r="8893">
          <cell r="A8893" t="str">
            <v>65746445080ZZZZZZZ11</v>
          </cell>
          <cell r="F8893">
            <v>-6479300</v>
          </cell>
        </row>
        <row r="8894">
          <cell r="A8894" t="str">
            <v>65746445210ZZZZZZZ11</v>
          </cell>
          <cell r="F8894">
            <v>0</v>
          </cell>
        </row>
        <row r="8895">
          <cell r="A8895" t="str">
            <v>65746445220ZZZZZZZ11</v>
          </cell>
          <cell r="F8895">
            <v>0</v>
          </cell>
        </row>
        <row r="8896">
          <cell r="A8896" t="str">
            <v>65746445230ZZZZZZZ11</v>
          </cell>
          <cell r="F8896">
            <v>0</v>
          </cell>
        </row>
        <row r="8897">
          <cell r="A8897" t="str">
            <v>65746445240ZZZZZZZ11</v>
          </cell>
          <cell r="F8897">
            <v>0</v>
          </cell>
        </row>
        <row r="8898">
          <cell r="A8898" t="str">
            <v>65746445250ZZZZZZZ11</v>
          </cell>
          <cell r="F8898">
            <v>0</v>
          </cell>
        </row>
        <row r="8899">
          <cell r="A8899" t="str">
            <v>65746445310ZZZZZZZ11</v>
          </cell>
          <cell r="F8899">
            <v>0</v>
          </cell>
        </row>
        <row r="8900">
          <cell r="A8900" t="str">
            <v>65746445320ZZZZZZZ11</v>
          </cell>
          <cell r="F8900">
            <v>0</v>
          </cell>
        </row>
        <row r="8901">
          <cell r="A8901" t="str">
            <v>65746445330ZZZZZZZ11</v>
          </cell>
          <cell r="F8901">
            <v>0</v>
          </cell>
        </row>
        <row r="8902">
          <cell r="A8902" t="str">
            <v>65746445340ZZZZZZZ11</v>
          </cell>
          <cell r="F8902">
            <v>0</v>
          </cell>
        </row>
        <row r="8903">
          <cell r="A8903" t="str">
            <v>65746450010ZZZZZZZ11</v>
          </cell>
          <cell r="F8903">
            <v>0</v>
          </cell>
        </row>
        <row r="8904">
          <cell r="A8904" t="str">
            <v>6574645002081R54ZZ40</v>
          </cell>
          <cell r="F8904">
            <v>20650133.239999998</v>
          </cell>
        </row>
        <row r="8905">
          <cell r="A8905" t="str">
            <v>6574645002081R57ZZ40</v>
          </cell>
          <cell r="F8905">
            <v>0</v>
          </cell>
        </row>
        <row r="8906">
          <cell r="A8906" t="str">
            <v>6574645002081R58ZZ40</v>
          </cell>
          <cell r="F8906">
            <v>2968507.58</v>
          </cell>
        </row>
        <row r="8907">
          <cell r="A8907" t="str">
            <v>6574645002081R59ZZ40</v>
          </cell>
          <cell r="F8907">
            <v>0</v>
          </cell>
        </row>
        <row r="8908">
          <cell r="A8908" t="str">
            <v>6574645002081R60ZZ40</v>
          </cell>
          <cell r="F8908">
            <v>0</v>
          </cell>
        </row>
        <row r="8909">
          <cell r="A8909" t="str">
            <v>6574645002081RK5ZZ20</v>
          </cell>
          <cell r="F8909">
            <v>233650.5</v>
          </cell>
        </row>
        <row r="8910">
          <cell r="A8910" t="str">
            <v>6574645002081RK6ZZ20</v>
          </cell>
          <cell r="F8910">
            <v>379073.44</v>
          </cell>
        </row>
        <row r="8911">
          <cell r="A8911" t="str">
            <v>6574645002081RN7ZZ40</v>
          </cell>
          <cell r="F8911">
            <v>9071304.5099999998</v>
          </cell>
        </row>
        <row r="8912">
          <cell r="A8912" t="str">
            <v>65746450030ZZZZZZZ11</v>
          </cell>
          <cell r="F8912">
            <v>0</v>
          </cell>
        </row>
        <row r="8913">
          <cell r="A8913" t="str">
            <v>65746450040ZZZZZZZ11</v>
          </cell>
          <cell r="F8913">
            <v>0</v>
          </cell>
        </row>
        <row r="8914">
          <cell r="A8914" t="str">
            <v>65746450050ZZZZZZZ11</v>
          </cell>
          <cell r="F8914">
            <v>0</v>
          </cell>
        </row>
        <row r="8915">
          <cell r="A8915" t="str">
            <v>65746450060ZZZZZZZ11</v>
          </cell>
          <cell r="F8915">
            <v>0</v>
          </cell>
        </row>
        <row r="8916">
          <cell r="A8916" t="str">
            <v>65746450070ZZZZZZZ11</v>
          </cell>
          <cell r="F8916">
            <v>0</v>
          </cell>
        </row>
        <row r="8917">
          <cell r="A8917" t="str">
            <v>65746450080ZZZZZZZ11</v>
          </cell>
          <cell r="F8917">
            <v>-33302669.27</v>
          </cell>
        </row>
        <row r="8918">
          <cell r="A8918" t="str">
            <v>65746450210ZZZZZZZ11</v>
          </cell>
          <cell r="F8918">
            <v>0</v>
          </cell>
        </row>
        <row r="8919">
          <cell r="A8919" t="str">
            <v>65746450220ZZZZZZZ11</v>
          </cell>
          <cell r="F8919">
            <v>0</v>
          </cell>
        </row>
        <row r="8920">
          <cell r="A8920" t="str">
            <v>65746450230ZZZZZZZ11</v>
          </cell>
          <cell r="F8920">
            <v>0</v>
          </cell>
        </row>
        <row r="8921">
          <cell r="A8921" t="str">
            <v>65746450240ZZZZZZZ11</v>
          </cell>
          <cell r="F8921">
            <v>0</v>
          </cell>
        </row>
        <row r="8922">
          <cell r="A8922" t="str">
            <v>65746450250ZZZZZZZ11</v>
          </cell>
          <cell r="F8922">
            <v>0</v>
          </cell>
        </row>
        <row r="8923">
          <cell r="A8923" t="str">
            <v>65746450310ZZZZZZZ11</v>
          </cell>
          <cell r="F8923">
            <v>0</v>
          </cell>
        </row>
        <row r="8924">
          <cell r="A8924" t="str">
            <v>65746450320ZZZZZZZ11</v>
          </cell>
          <cell r="F8924">
            <v>0</v>
          </cell>
        </row>
        <row r="8925">
          <cell r="A8925" t="str">
            <v>65746450330ZZZZZZZ11</v>
          </cell>
          <cell r="F8925">
            <v>0</v>
          </cell>
        </row>
        <row r="8926">
          <cell r="A8926" t="str">
            <v>65746450340ZZZZZZZ11</v>
          </cell>
          <cell r="F8926">
            <v>0</v>
          </cell>
        </row>
        <row r="8927">
          <cell r="A8927" t="str">
            <v>65746680010ZZZZZZZ11</v>
          </cell>
          <cell r="F8927">
            <v>0</v>
          </cell>
        </row>
        <row r="8928">
          <cell r="A8928" t="str">
            <v>65746680020ZZZZZZZ11</v>
          </cell>
          <cell r="F8928">
            <v>0</v>
          </cell>
        </row>
        <row r="8929">
          <cell r="A8929" t="str">
            <v>65746680030ZZZZZZZ11</v>
          </cell>
          <cell r="F8929">
            <v>0</v>
          </cell>
        </row>
        <row r="8930">
          <cell r="A8930" t="str">
            <v>65746680040ZZZZZZZ11</v>
          </cell>
          <cell r="F8930">
            <v>0</v>
          </cell>
        </row>
        <row r="8931">
          <cell r="A8931" t="str">
            <v>65746680050ZZZZZZZ11</v>
          </cell>
          <cell r="F8931">
            <v>0</v>
          </cell>
        </row>
        <row r="8932">
          <cell r="A8932" t="str">
            <v>65746680060ZZZZZZZ11</v>
          </cell>
          <cell r="F8932">
            <v>0</v>
          </cell>
        </row>
        <row r="8933">
          <cell r="A8933" t="str">
            <v>65746680070ZZZZZZZ11</v>
          </cell>
          <cell r="F8933">
            <v>0</v>
          </cell>
        </row>
        <row r="8934">
          <cell r="A8934" t="str">
            <v>65746680080ZZZZZZZ11</v>
          </cell>
          <cell r="F8934">
            <v>0</v>
          </cell>
        </row>
        <row r="8935">
          <cell r="A8935" t="str">
            <v>65746680090ZZZZZZZ11</v>
          </cell>
          <cell r="F8935">
            <v>0</v>
          </cell>
        </row>
        <row r="8936">
          <cell r="A8936" t="str">
            <v>65746680100ZZZZZZZ11</v>
          </cell>
          <cell r="F8936">
            <v>0</v>
          </cell>
        </row>
        <row r="8937">
          <cell r="A8937" t="str">
            <v>65748100010ZZZZZZZ11</v>
          </cell>
          <cell r="F8937">
            <v>10656185.24</v>
          </cell>
        </row>
        <row r="8938">
          <cell r="A8938" t="str">
            <v>65748100020ZZZZZZZ11</v>
          </cell>
          <cell r="F8938">
            <v>0</v>
          </cell>
        </row>
        <row r="8939">
          <cell r="A8939" t="str">
            <v>65748100030ZZZZZZZ11</v>
          </cell>
          <cell r="F8939">
            <v>0</v>
          </cell>
        </row>
        <row r="8940">
          <cell r="A8940" t="str">
            <v>65748100040ZZZZZZZ11</v>
          </cell>
          <cell r="F8940">
            <v>9251038.2300000004</v>
          </cell>
        </row>
        <row r="8941">
          <cell r="A8941" t="str">
            <v>65748100050ZZZZZZZ11</v>
          </cell>
          <cell r="F8941">
            <v>0</v>
          </cell>
        </row>
        <row r="8942">
          <cell r="A8942" t="str">
            <v>65748100060ZZZZZZZ11</v>
          </cell>
          <cell r="F8942">
            <v>0</v>
          </cell>
        </row>
        <row r="8943">
          <cell r="A8943" t="str">
            <v>6701203245026MRCZZ11</v>
          </cell>
          <cell r="F8943">
            <v>1315287.75</v>
          </cell>
        </row>
        <row r="8944">
          <cell r="A8944" t="str">
            <v>6701203246026MRCZZ11</v>
          </cell>
          <cell r="F8944">
            <v>103017.25</v>
          </cell>
        </row>
        <row r="8945">
          <cell r="A8945" t="str">
            <v>6701203247026MRCZZ11</v>
          </cell>
          <cell r="F8945">
            <v>19200</v>
          </cell>
        </row>
        <row r="8946">
          <cell r="A8946" t="str">
            <v>6701203249026MRCZZ11</v>
          </cell>
          <cell r="F8946">
            <v>120000</v>
          </cell>
        </row>
        <row r="8947">
          <cell r="A8947" t="str">
            <v>6701205261026MRCZZ11</v>
          </cell>
          <cell r="F8947">
            <v>62055.95</v>
          </cell>
        </row>
        <row r="8948">
          <cell r="A8948" t="str">
            <v>6701205262026MRCZZ11</v>
          </cell>
          <cell r="F8948">
            <v>263330.31</v>
          </cell>
        </row>
        <row r="8949">
          <cell r="A8949" t="str">
            <v>6701205263026MRCZZ11</v>
          </cell>
          <cell r="F8949">
            <v>1784.65</v>
          </cell>
        </row>
        <row r="8950">
          <cell r="A8950" t="str">
            <v>6701205264026MRCZZ11</v>
          </cell>
          <cell r="F8950">
            <v>104.99</v>
          </cell>
        </row>
        <row r="8951">
          <cell r="A8951" t="str">
            <v>6701211001026MRCZZ11</v>
          </cell>
          <cell r="F8951">
            <v>698436</v>
          </cell>
        </row>
        <row r="8952">
          <cell r="A8952" t="str">
            <v>6701211022026MRCZZ11</v>
          </cell>
          <cell r="F8952">
            <v>0</v>
          </cell>
        </row>
        <row r="8953">
          <cell r="A8953" t="str">
            <v>6701211026026MRCZZ11</v>
          </cell>
          <cell r="F8953">
            <v>10228.44</v>
          </cell>
        </row>
        <row r="8954">
          <cell r="A8954" t="str">
            <v>6701211034026MRCZZ11</v>
          </cell>
          <cell r="F8954">
            <v>180258.9</v>
          </cell>
        </row>
        <row r="8955">
          <cell r="A8955" t="str">
            <v>6701211036026MRCZZ11</v>
          </cell>
          <cell r="F8955">
            <v>0</v>
          </cell>
        </row>
        <row r="8956">
          <cell r="A8956" t="str">
            <v>6701211044026MRCZZ11</v>
          </cell>
          <cell r="F8956">
            <v>23058</v>
          </cell>
        </row>
        <row r="8957">
          <cell r="A8957" t="str">
            <v>6701211046026MRCZZ11</v>
          </cell>
          <cell r="F8957">
            <v>58203</v>
          </cell>
        </row>
        <row r="8958">
          <cell r="A8958" t="str">
            <v>6701213001026MRCZZ11</v>
          </cell>
          <cell r="F8958">
            <v>210.01</v>
          </cell>
        </row>
        <row r="8959">
          <cell r="A8959" t="str">
            <v>6701213010026MRCZZ11</v>
          </cell>
          <cell r="F8959">
            <v>8942.5499999999993</v>
          </cell>
        </row>
        <row r="8960">
          <cell r="A8960" t="str">
            <v>6701213020026MRCZZ11</v>
          </cell>
          <cell r="F8960">
            <v>46166.39</v>
          </cell>
        </row>
        <row r="8961">
          <cell r="A8961" t="str">
            <v>6701213030026MRCZZ11</v>
          </cell>
          <cell r="F8961">
            <v>93356.17</v>
          </cell>
        </row>
        <row r="8962">
          <cell r="A8962" t="str">
            <v>6701213040026MRCZZ11</v>
          </cell>
          <cell r="F8962">
            <v>3562.13</v>
          </cell>
        </row>
        <row r="8963">
          <cell r="A8963" t="str">
            <v>6701226060006590ZZ11</v>
          </cell>
          <cell r="F8963">
            <v>21899.69</v>
          </cell>
        </row>
        <row r="8964">
          <cell r="A8964" t="str">
            <v>6701226060H26MRCZZ11</v>
          </cell>
          <cell r="F8964">
            <v>3042.65</v>
          </cell>
        </row>
        <row r="8965">
          <cell r="A8965" t="str">
            <v>6701227041026550ZZ11</v>
          </cell>
          <cell r="F8965">
            <v>200000</v>
          </cell>
        </row>
        <row r="8966">
          <cell r="A8966" t="str">
            <v>6701228122006303ZZ11</v>
          </cell>
          <cell r="F8966">
            <v>0</v>
          </cell>
        </row>
        <row r="8967">
          <cell r="A8967" t="str">
            <v>6701228122006304ZZ11</v>
          </cell>
          <cell r="F8967">
            <v>30665</v>
          </cell>
        </row>
        <row r="8968">
          <cell r="A8968" t="str">
            <v>6701228122006389ZZ11</v>
          </cell>
          <cell r="F8968">
            <v>0</v>
          </cell>
        </row>
        <row r="8969">
          <cell r="A8969" t="str">
            <v>6701228122026259ZZ11</v>
          </cell>
          <cell r="F8969">
            <v>200000</v>
          </cell>
        </row>
        <row r="8970">
          <cell r="A8970" t="str">
            <v>6701228122026284ZZ11</v>
          </cell>
          <cell r="F8970">
            <v>0</v>
          </cell>
        </row>
        <row r="8971">
          <cell r="A8971" t="str">
            <v>6701228122026458ZZ11</v>
          </cell>
          <cell r="F8971">
            <v>0</v>
          </cell>
        </row>
        <row r="8972">
          <cell r="A8972" t="str">
            <v>6701228122526638ZZ11</v>
          </cell>
          <cell r="F8972">
            <v>29877</v>
          </cell>
        </row>
        <row r="8973">
          <cell r="A8973" t="str">
            <v>6701230012026MRCZZ11</v>
          </cell>
          <cell r="F8973">
            <v>0</v>
          </cell>
        </row>
        <row r="8974">
          <cell r="A8974" t="str">
            <v>6701230541026MRCZZ11</v>
          </cell>
          <cell r="F8974">
            <v>25274.53</v>
          </cell>
        </row>
        <row r="8975">
          <cell r="A8975" t="str">
            <v>6701230576026MRCZZ11</v>
          </cell>
          <cell r="F8975">
            <v>14326.31</v>
          </cell>
        </row>
        <row r="8976">
          <cell r="A8976" t="str">
            <v>6701230577026MRCZZ11</v>
          </cell>
          <cell r="F8976">
            <v>3454</v>
          </cell>
        </row>
        <row r="8977">
          <cell r="A8977" t="str">
            <v>6701230580026MRCZZ11</v>
          </cell>
          <cell r="F8977">
            <v>3584.18</v>
          </cell>
        </row>
        <row r="8978">
          <cell r="A8978" t="str">
            <v>6701230581026MRCZZ11</v>
          </cell>
          <cell r="F8978">
            <v>14223.35</v>
          </cell>
        </row>
        <row r="8979">
          <cell r="A8979" t="str">
            <v>6701230583026MRCZZ11</v>
          </cell>
          <cell r="F8979">
            <v>69868.759999999995</v>
          </cell>
        </row>
        <row r="8980">
          <cell r="A8980" t="str">
            <v>6701230583526MRCZZ11</v>
          </cell>
          <cell r="F8980">
            <v>0</v>
          </cell>
        </row>
        <row r="8981">
          <cell r="A8981" t="str">
            <v>6701230587026MRCZZ11</v>
          </cell>
          <cell r="F8981">
            <v>0</v>
          </cell>
        </row>
        <row r="8982">
          <cell r="A8982" t="str">
            <v>6701230593026MRCZZ11</v>
          </cell>
          <cell r="F8982">
            <v>0</v>
          </cell>
        </row>
        <row r="8983">
          <cell r="A8983" t="str">
            <v>6701232360026MRCZZ11</v>
          </cell>
          <cell r="F8983">
            <v>6453.72</v>
          </cell>
        </row>
        <row r="8984">
          <cell r="A8984" t="str">
            <v>6701272060026MRCZZ11</v>
          </cell>
          <cell r="F8984">
            <v>0</v>
          </cell>
        </row>
        <row r="8985">
          <cell r="A8985" t="str">
            <v>6701272150026MRCZZ11</v>
          </cell>
          <cell r="F8985">
            <v>0</v>
          </cell>
        </row>
        <row r="8986">
          <cell r="A8986" t="str">
            <v>6701272242026MRCZZ11</v>
          </cell>
          <cell r="F8986">
            <v>0</v>
          </cell>
        </row>
        <row r="8987">
          <cell r="A8987" t="str">
            <v>6701272243026MRCZZ11</v>
          </cell>
          <cell r="F8987">
            <v>0</v>
          </cell>
        </row>
        <row r="8988">
          <cell r="A8988" t="str">
            <v>6701272244026MRCZZ11</v>
          </cell>
          <cell r="F8988">
            <v>0</v>
          </cell>
        </row>
        <row r="8989">
          <cell r="A8989" t="str">
            <v>6701272245026MRCZZ11</v>
          </cell>
          <cell r="F8989">
            <v>0</v>
          </cell>
        </row>
        <row r="8990">
          <cell r="A8990" t="str">
            <v>6701272246026MRCZZ11</v>
          </cell>
          <cell r="F8990">
            <v>0</v>
          </cell>
        </row>
        <row r="8991">
          <cell r="A8991" t="str">
            <v>6701272247026MRCZZ11</v>
          </cell>
          <cell r="F8991">
            <v>0</v>
          </cell>
        </row>
        <row r="8992">
          <cell r="A8992" t="str">
            <v>6701272248026MRCZZ11</v>
          </cell>
          <cell r="F8992">
            <v>0</v>
          </cell>
        </row>
        <row r="8993">
          <cell r="A8993" t="str">
            <v>6701272249026MRCZZ11</v>
          </cell>
          <cell r="F8993">
            <v>0</v>
          </cell>
        </row>
        <row r="8994">
          <cell r="A8994" t="str">
            <v>6701272250026MRCZZ11</v>
          </cell>
          <cell r="F8994">
            <v>0</v>
          </cell>
        </row>
        <row r="8995">
          <cell r="A8995" t="str">
            <v>6701272360026MRCZZ11</v>
          </cell>
          <cell r="F8995">
            <v>0</v>
          </cell>
        </row>
        <row r="8996">
          <cell r="A8996" t="str">
            <v>6701272897026MRCZZ11</v>
          </cell>
          <cell r="F8996">
            <v>0</v>
          </cell>
        </row>
        <row r="8997">
          <cell r="A8997" t="str">
            <v>6701395023026MRC1L11</v>
          </cell>
          <cell r="F8997">
            <v>0</v>
          </cell>
        </row>
        <row r="8998">
          <cell r="A8998" t="str">
            <v>6701395030026MRC1T11</v>
          </cell>
          <cell r="F8998">
            <v>254500</v>
          </cell>
        </row>
        <row r="8999">
          <cell r="A8999" t="str">
            <v>6701395049026MRC2A11</v>
          </cell>
          <cell r="F8999">
            <v>137700.84</v>
          </cell>
        </row>
        <row r="9000">
          <cell r="A9000" t="str">
            <v>67013996050ZZZZZZZ11</v>
          </cell>
          <cell r="F9000">
            <v>-3402299.37</v>
          </cell>
        </row>
        <row r="9001">
          <cell r="A9001" t="str">
            <v>67013996100ZZZZZZZ11</v>
          </cell>
          <cell r="F9001">
            <v>0</v>
          </cell>
        </row>
        <row r="9002">
          <cell r="A9002" t="str">
            <v>67018100010ZZZZZZZ11</v>
          </cell>
          <cell r="F9002">
            <v>3865709.71</v>
          </cell>
        </row>
        <row r="9003">
          <cell r="A9003" t="str">
            <v>67018100020ZZZZZZZ11</v>
          </cell>
          <cell r="F9003">
            <v>0</v>
          </cell>
        </row>
        <row r="9004">
          <cell r="A9004" t="str">
            <v>67018100030ZZZZZZZ11</v>
          </cell>
          <cell r="F9004">
            <v>0</v>
          </cell>
        </row>
        <row r="9005">
          <cell r="A9005" t="str">
            <v>67018100040ZZZZZZZ11</v>
          </cell>
          <cell r="F9005">
            <v>3402299.37</v>
          </cell>
        </row>
        <row r="9006">
          <cell r="A9006" t="str">
            <v>67018100050ZZZZZZZ11</v>
          </cell>
          <cell r="F9006">
            <v>0</v>
          </cell>
        </row>
        <row r="9007">
          <cell r="A9007" t="str">
            <v>67018100060ZZZZZZZ11</v>
          </cell>
          <cell r="F9007">
            <v>0</v>
          </cell>
        </row>
        <row r="9008">
          <cell r="A9008" t="str">
            <v>6711211001026MRCZZ11</v>
          </cell>
          <cell r="F9008">
            <v>2046036.01</v>
          </cell>
        </row>
        <row r="9009">
          <cell r="A9009" t="str">
            <v>6711211022026MRCZZ11</v>
          </cell>
          <cell r="F9009">
            <v>21500</v>
          </cell>
        </row>
        <row r="9010">
          <cell r="A9010" t="str">
            <v>6711211026026MRCZZ11</v>
          </cell>
          <cell r="F9010">
            <v>30685.32</v>
          </cell>
        </row>
        <row r="9011">
          <cell r="A9011" t="str">
            <v>6711211034026MRCZZ11</v>
          </cell>
          <cell r="F9011">
            <v>741335.05</v>
          </cell>
        </row>
        <row r="9012">
          <cell r="A9012" t="str">
            <v>6711211036026MRCZZ11</v>
          </cell>
          <cell r="F9012">
            <v>0</v>
          </cell>
        </row>
        <row r="9013">
          <cell r="A9013" t="str">
            <v>6711211044026MRCZZ11</v>
          </cell>
          <cell r="F9013">
            <v>187501.33</v>
          </cell>
        </row>
        <row r="9014">
          <cell r="A9014" t="str">
            <v>6711211046026MRCZZ11</v>
          </cell>
          <cell r="F9014">
            <v>170503</v>
          </cell>
        </row>
        <row r="9015">
          <cell r="A9015" t="str">
            <v>6711211050026MRCZZ11</v>
          </cell>
          <cell r="F9015">
            <v>55071.360000000001</v>
          </cell>
        </row>
        <row r="9016">
          <cell r="A9016" t="str">
            <v>6711213001026MRCZZ11</v>
          </cell>
          <cell r="F9016">
            <v>419.99</v>
          </cell>
        </row>
        <row r="9017">
          <cell r="A9017" t="str">
            <v>6711213010026MRCZZ11</v>
          </cell>
          <cell r="F9017">
            <v>3559.97</v>
          </cell>
        </row>
        <row r="9018">
          <cell r="A9018" t="str">
            <v>6711213020026MRCZZ11</v>
          </cell>
          <cell r="F9018">
            <v>134807.71</v>
          </cell>
        </row>
        <row r="9019">
          <cell r="A9019" t="str">
            <v>6711213030026MRCZZ11</v>
          </cell>
          <cell r="F9019">
            <v>373766.29</v>
          </cell>
        </row>
        <row r="9020">
          <cell r="A9020" t="str">
            <v>6711213040026MRCZZ11</v>
          </cell>
          <cell r="F9020">
            <v>7138.57</v>
          </cell>
        </row>
        <row r="9021">
          <cell r="A9021" t="str">
            <v>6711226060826MRCZZ11</v>
          </cell>
          <cell r="F9021">
            <v>0</v>
          </cell>
        </row>
        <row r="9022">
          <cell r="A9022" t="str">
            <v>6711226060926MRCZZ11</v>
          </cell>
          <cell r="F9022">
            <v>0</v>
          </cell>
        </row>
        <row r="9023">
          <cell r="A9023" t="str">
            <v>6711227041026260ZZ11</v>
          </cell>
          <cell r="F9023">
            <v>161967.28</v>
          </cell>
        </row>
        <row r="9024">
          <cell r="A9024" t="str">
            <v>6711227041026261ZZ11</v>
          </cell>
          <cell r="F9024">
            <v>10680</v>
          </cell>
        </row>
        <row r="9025">
          <cell r="A9025" t="str">
            <v>6711227041026262ZZ11</v>
          </cell>
          <cell r="F9025">
            <v>0</v>
          </cell>
        </row>
        <row r="9026">
          <cell r="A9026" t="str">
            <v>6711227041026263ZZ11</v>
          </cell>
          <cell r="F9026">
            <v>296904.64</v>
          </cell>
        </row>
        <row r="9027">
          <cell r="A9027" t="str">
            <v>6711227041026264ZZ11</v>
          </cell>
          <cell r="F9027">
            <v>0</v>
          </cell>
        </row>
        <row r="9028">
          <cell r="A9028" t="str">
            <v>6711227041026265ZZ11</v>
          </cell>
          <cell r="F9028">
            <v>0</v>
          </cell>
        </row>
        <row r="9029">
          <cell r="A9029" t="str">
            <v>6711227041026266ZZ11</v>
          </cell>
          <cell r="F9029">
            <v>2700000</v>
          </cell>
        </row>
        <row r="9030">
          <cell r="A9030" t="str">
            <v>6711227041026267ZZ11</v>
          </cell>
          <cell r="F9030">
            <v>0</v>
          </cell>
        </row>
        <row r="9031">
          <cell r="A9031" t="str">
            <v>6711227041026268ZZ11</v>
          </cell>
          <cell r="F9031">
            <v>0</v>
          </cell>
        </row>
        <row r="9032">
          <cell r="A9032" t="str">
            <v>6711227041026269ZZ11</v>
          </cell>
          <cell r="F9032">
            <v>0</v>
          </cell>
        </row>
        <row r="9033">
          <cell r="A9033" t="str">
            <v>6711227041026270ZZ11</v>
          </cell>
          <cell r="F9033">
            <v>0</v>
          </cell>
        </row>
        <row r="9034">
          <cell r="A9034" t="str">
            <v>6711227041026271ZZ11</v>
          </cell>
          <cell r="F9034">
            <v>0</v>
          </cell>
        </row>
        <row r="9035">
          <cell r="A9035" t="str">
            <v>6711227041026272ZZ11</v>
          </cell>
          <cell r="F9035">
            <v>0</v>
          </cell>
        </row>
        <row r="9036">
          <cell r="A9036" t="str">
            <v>6711227041026273ZZ11</v>
          </cell>
          <cell r="F9036">
            <v>0</v>
          </cell>
        </row>
        <row r="9037">
          <cell r="A9037" t="str">
            <v>6711227041126MRCZZ11</v>
          </cell>
          <cell r="F9037">
            <v>0</v>
          </cell>
        </row>
        <row r="9038">
          <cell r="A9038" t="str">
            <v>6711228122026456ZZ11</v>
          </cell>
          <cell r="F9038">
            <v>4596804.37</v>
          </cell>
        </row>
        <row r="9039">
          <cell r="A9039" t="str">
            <v>6711228122026458ZZ11</v>
          </cell>
          <cell r="F9039">
            <v>0</v>
          </cell>
        </row>
        <row r="9040">
          <cell r="A9040" t="str">
            <v>6711228122026459ZZ11</v>
          </cell>
          <cell r="F9040">
            <v>0</v>
          </cell>
        </row>
        <row r="9041">
          <cell r="A9041" t="str">
            <v>6711228122062245ZZ11</v>
          </cell>
          <cell r="F9041">
            <v>0</v>
          </cell>
        </row>
        <row r="9042">
          <cell r="A9042" t="str">
            <v>6711230012026MRCZZ11</v>
          </cell>
          <cell r="F9042">
            <v>10245.44</v>
          </cell>
        </row>
        <row r="9043">
          <cell r="A9043" t="str">
            <v>6711230451026MRCZZ11</v>
          </cell>
          <cell r="F9043">
            <v>0</v>
          </cell>
        </row>
        <row r="9044">
          <cell r="A9044" t="str">
            <v>6711230541026MRCZZ11</v>
          </cell>
          <cell r="F9044">
            <v>31037.01</v>
          </cell>
        </row>
        <row r="9045">
          <cell r="A9045" t="str">
            <v>6711230576026407ZZ11</v>
          </cell>
          <cell r="F9045">
            <v>0</v>
          </cell>
        </row>
        <row r="9046">
          <cell r="A9046" t="str">
            <v>6711230576526MRCZZ11</v>
          </cell>
          <cell r="F9046">
            <v>244</v>
          </cell>
        </row>
        <row r="9047">
          <cell r="A9047" t="str">
            <v>6711230577326MRCZZ11</v>
          </cell>
          <cell r="F9047">
            <v>244</v>
          </cell>
        </row>
        <row r="9048">
          <cell r="A9048" t="str">
            <v>6711230580326MRCZZ11</v>
          </cell>
          <cell r="F9048">
            <v>0</v>
          </cell>
        </row>
        <row r="9049">
          <cell r="A9049" t="str">
            <v>6711230583326MRCZZ11</v>
          </cell>
          <cell r="F9049">
            <v>0</v>
          </cell>
        </row>
        <row r="9050">
          <cell r="A9050" t="str">
            <v>6711230583526MRCZZ11</v>
          </cell>
          <cell r="F9050">
            <v>0</v>
          </cell>
        </row>
        <row r="9051">
          <cell r="A9051" t="str">
            <v>6711395023026MRC1L11</v>
          </cell>
          <cell r="F9051">
            <v>0</v>
          </cell>
        </row>
        <row r="9052">
          <cell r="A9052" t="str">
            <v>6711395049026MRC2A11</v>
          </cell>
          <cell r="F9052">
            <v>37373.040000000001</v>
          </cell>
        </row>
        <row r="9053">
          <cell r="A9053" t="str">
            <v>67113996050ZZZZZZZ11</v>
          </cell>
          <cell r="F9053">
            <v>-10452211.210000001</v>
          </cell>
        </row>
        <row r="9054">
          <cell r="A9054" t="str">
            <v>67113996100ZZZZZZZ11</v>
          </cell>
          <cell r="F9054">
            <v>0</v>
          </cell>
        </row>
        <row r="9055">
          <cell r="A9055" t="str">
            <v>67118100010ZZZZZZZ11</v>
          </cell>
          <cell r="F9055">
            <v>16641979.41</v>
          </cell>
        </row>
        <row r="9056">
          <cell r="A9056" t="str">
            <v>67118100020ZZZZZZZ11</v>
          </cell>
          <cell r="F9056">
            <v>0</v>
          </cell>
        </row>
        <row r="9057">
          <cell r="A9057" t="str">
            <v>67118100030ZZZZZZZ11</v>
          </cell>
          <cell r="F9057">
            <v>0</v>
          </cell>
        </row>
        <row r="9058">
          <cell r="A9058" t="str">
            <v>67118100040ZZZZZZZ11</v>
          </cell>
          <cell r="F9058">
            <v>10452211.210000001</v>
          </cell>
        </row>
        <row r="9059">
          <cell r="A9059" t="str">
            <v>67118100050ZZZZZZZ11</v>
          </cell>
          <cell r="F9059">
            <v>0</v>
          </cell>
        </row>
        <row r="9060">
          <cell r="A9060" t="str">
            <v>67118100060ZZZZZZZ11</v>
          </cell>
          <cell r="F9060">
            <v>0</v>
          </cell>
        </row>
        <row r="9061">
          <cell r="A9061" t="str">
            <v>6741211001026MRCZZ11</v>
          </cell>
          <cell r="F9061">
            <v>2652893.8199999998</v>
          </cell>
        </row>
        <row r="9062">
          <cell r="A9062" t="str">
            <v>6741211010026MRCZZ11</v>
          </cell>
          <cell r="F9062">
            <v>0</v>
          </cell>
        </row>
        <row r="9063">
          <cell r="A9063" t="str">
            <v>6741211022026MRCZZ11</v>
          </cell>
          <cell r="F9063">
            <v>27840</v>
          </cell>
        </row>
        <row r="9064">
          <cell r="A9064" t="str">
            <v>6741211026026MRCZZ11</v>
          </cell>
          <cell r="F9064">
            <v>10228.44</v>
          </cell>
        </row>
        <row r="9065">
          <cell r="A9065" t="str">
            <v>6741211034026MRCZZ11</v>
          </cell>
          <cell r="F9065">
            <v>366454.35</v>
          </cell>
        </row>
        <row r="9066">
          <cell r="A9066" t="str">
            <v>6741211044026MRCZZ11</v>
          </cell>
          <cell r="F9066">
            <v>-0.01</v>
          </cell>
        </row>
        <row r="9067">
          <cell r="A9067" t="str">
            <v>6741211046026MRCZZ11</v>
          </cell>
          <cell r="F9067">
            <v>218140.87</v>
          </cell>
        </row>
        <row r="9068">
          <cell r="A9068" t="str">
            <v>6741211050026MRCZZ11</v>
          </cell>
          <cell r="F9068">
            <v>106003.81</v>
          </cell>
        </row>
        <row r="9069">
          <cell r="A9069" t="str">
            <v>6741211063026MRCZZ11</v>
          </cell>
          <cell r="F9069">
            <v>0</v>
          </cell>
        </row>
        <row r="9070">
          <cell r="A9070" t="str">
            <v>6741213001026MRCZZ11</v>
          </cell>
          <cell r="F9070">
            <v>630</v>
          </cell>
        </row>
        <row r="9071">
          <cell r="A9071" t="str">
            <v>6741213010026MRCZZ11</v>
          </cell>
          <cell r="F9071">
            <v>10302.6</v>
          </cell>
        </row>
        <row r="9072">
          <cell r="A9072" t="str">
            <v>6741213020026MRCZZ11</v>
          </cell>
          <cell r="F9072">
            <v>122833.27</v>
          </cell>
        </row>
        <row r="9073">
          <cell r="A9073" t="str">
            <v>6741213030026MRCZZ11</v>
          </cell>
          <cell r="F9073">
            <v>480602.54</v>
          </cell>
        </row>
        <row r="9074">
          <cell r="A9074" t="str">
            <v>6741213040026MRCZZ11</v>
          </cell>
          <cell r="F9074">
            <v>10707.84</v>
          </cell>
        </row>
        <row r="9075">
          <cell r="A9075" t="str">
            <v>6741227041126MRCZZ11</v>
          </cell>
          <cell r="F9075">
            <v>0</v>
          </cell>
        </row>
        <row r="9076">
          <cell r="A9076" t="str">
            <v>6741228005026MRCZZ11</v>
          </cell>
          <cell r="F9076">
            <v>0</v>
          </cell>
        </row>
        <row r="9077">
          <cell r="A9077" t="str">
            <v>6741228122026590ZZ11</v>
          </cell>
          <cell r="F9077">
            <v>0</v>
          </cell>
        </row>
        <row r="9078">
          <cell r="A9078" t="str">
            <v>6741228361026PJBZZ11</v>
          </cell>
          <cell r="F9078">
            <v>0</v>
          </cell>
        </row>
        <row r="9079">
          <cell r="A9079" t="str">
            <v>6741230012026MRCZZ11</v>
          </cell>
          <cell r="F9079">
            <v>0</v>
          </cell>
        </row>
        <row r="9080">
          <cell r="A9080" t="str">
            <v>6741230361426MRCZZ11</v>
          </cell>
          <cell r="F9080">
            <v>0</v>
          </cell>
        </row>
        <row r="9081">
          <cell r="A9081" t="str">
            <v>6741230541026MRCZZ11</v>
          </cell>
          <cell r="F9081">
            <v>33387.199999999997</v>
          </cell>
        </row>
        <row r="9082">
          <cell r="A9082" t="str">
            <v>6741230576026MRCZZ11</v>
          </cell>
          <cell r="F9082">
            <v>14100.61</v>
          </cell>
        </row>
        <row r="9083">
          <cell r="A9083" t="str">
            <v>6741230577026MRCZZ11</v>
          </cell>
          <cell r="F9083">
            <v>854</v>
          </cell>
        </row>
        <row r="9084">
          <cell r="A9084" t="str">
            <v>6741230580026MRCZZ11</v>
          </cell>
          <cell r="F9084">
            <v>0</v>
          </cell>
        </row>
        <row r="9085">
          <cell r="A9085" t="str">
            <v>6741230581026MRCZZ11</v>
          </cell>
          <cell r="F9085">
            <v>0</v>
          </cell>
        </row>
        <row r="9086">
          <cell r="A9086" t="str">
            <v>6741230583026MRCZZ11</v>
          </cell>
          <cell r="F9086">
            <v>13577.01</v>
          </cell>
        </row>
        <row r="9087">
          <cell r="A9087" t="str">
            <v>6741232360026MRCZZ11</v>
          </cell>
          <cell r="F9087">
            <v>1022.59</v>
          </cell>
        </row>
        <row r="9088">
          <cell r="A9088" t="str">
            <v>6741238364026MRCZZ11</v>
          </cell>
          <cell r="F9088">
            <v>76994.740000000005</v>
          </cell>
        </row>
        <row r="9089">
          <cell r="A9089" t="str">
            <v>6741272242026MRCZZ11</v>
          </cell>
          <cell r="F9089">
            <v>0</v>
          </cell>
        </row>
        <row r="9090">
          <cell r="A9090" t="str">
            <v>6741272243026MRCZZ11</v>
          </cell>
          <cell r="F9090">
            <v>0</v>
          </cell>
        </row>
        <row r="9091">
          <cell r="A9091" t="str">
            <v>6741272244026MRCZZ11</v>
          </cell>
          <cell r="F9091">
            <v>0</v>
          </cell>
        </row>
        <row r="9092">
          <cell r="A9092" t="str">
            <v>6741272245026MRCZZ11</v>
          </cell>
          <cell r="F9092">
            <v>0</v>
          </cell>
        </row>
        <row r="9093">
          <cell r="A9093" t="str">
            <v>6741272246026MRCZZ11</v>
          </cell>
          <cell r="F9093">
            <v>0</v>
          </cell>
        </row>
        <row r="9094">
          <cell r="A9094" t="str">
            <v>6741272247026MRCZZ11</v>
          </cell>
          <cell r="F9094">
            <v>0</v>
          </cell>
        </row>
        <row r="9095">
          <cell r="A9095" t="str">
            <v>6741272248026MRCZZ11</v>
          </cell>
          <cell r="F9095">
            <v>0</v>
          </cell>
        </row>
        <row r="9096">
          <cell r="A9096" t="str">
            <v>6741272249026MRCZZ11</v>
          </cell>
          <cell r="F9096">
            <v>0</v>
          </cell>
        </row>
        <row r="9097">
          <cell r="A9097" t="str">
            <v>6741272250026MRCZZ11</v>
          </cell>
          <cell r="F9097">
            <v>0</v>
          </cell>
        </row>
        <row r="9098">
          <cell r="A9098" t="str">
            <v>6741320295026MRCZZ11</v>
          </cell>
          <cell r="F9098">
            <v>0</v>
          </cell>
        </row>
        <row r="9099">
          <cell r="A9099" t="str">
            <v>6741320300026MRCZZ11</v>
          </cell>
          <cell r="F9099">
            <v>0</v>
          </cell>
        </row>
        <row r="9100">
          <cell r="A9100" t="str">
            <v>6741350110026MRCZZ11</v>
          </cell>
          <cell r="F9100">
            <v>0</v>
          </cell>
        </row>
        <row r="9101">
          <cell r="A9101" t="str">
            <v>6741360110026MRCZZ11</v>
          </cell>
          <cell r="F9101">
            <v>0</v>
          </cell>
        </row>
        <row r="9102">
          <cell r="A9102" t="str">
            <v>6741395023026MRC1L11</v>
          </cell>
          <cell r="F9102">
            <v>0</v>
          </cell>
        </row>
        <row r="9103">
          <cell r="A9103" t="str">
            <v>6741395049026MRC2A11</v>
          </cell>
          <cell r="F9103">
            <v>26588.6</v>
          </cell>
        </row>
        <row r="9104">
          <cell r="A9104" t="str">
            <v>67413996050ZZZZZZZ11</v>
          </cell>
          <cell r="F9104">
            <v>-3745280.04</v>
          </cell>
        </row>
        <row r="9105">
          <cell r="A9105" t="str">
            <v>67413996100ZZZZZZZ11</v>
          </cell>
          <cell r="F9105">
            <v>0</v>
          </cell>
        </row>
        <row r="9106">
          <cell r="A9106" t="str">
            <v>67416474010ZZZZZZZ11</v>
          </cell>
          <cell r="F9106">
            <v>0</v>
          </cell>
        </row>
        <row r="9107">
          <cell r="A9107" t="str">
            <v>6741647402026Z05ZZ11</v>
          </cell>
          <cell r="F9107">
            <v>0</v>
          </cell>
        </row>
        <row r="9108">
          <cell r="A9108" t="str">
            <v>6741647402026Z06ZZ40</v>
          </cell>
          <cell r="F9108">
            <v>0</v>
          </cell>
        </row>
        <row r="9109">
          <cell r="A9109" t="str">
            <v>6741647402026Z07ZZ11</v>
          </cell>
          <cell r="F9109">
            <v>0</v>
          </cell>
        </row>
        <row r="9110">
          <cell r="A9110" t="str">
            <v>6741647402026Z08ZZ11</v>
          </cell>
          <cell r="F9110">
            <v>0</v>
          </cell>
        </row>
        <row r="9111">
          <cell r="A9111" t="str">
            <v>6741647402026Z09ZZ11</v>
          </cell>
          <cell r="F9111">
            <v>0</v>
          </cell>
        </row>
        <row r="9112">
          <cell r="A9112" t="str">
            <v>67416474020CFZ05ZZ11</v>
          </cell>
          <cell r="F9112">
            <v>116989.05</v>
          </cell>
        </row>
        <row r="9113">
          <cell r="A9113" t="str">
            <v>67416474020CFZ06ZZ40</v>
          </cell>
          <cell r="F9113">
            <v>0</v>
          </cell>
        </row>
        <row r="9114">
          <cell r="A9114" t="str">
            <v>67416474020CFZ07ZZ11</v>
          </cell>
          <cell r="F9114">
            <v>997000</v>
          </cell>
        </row>
        <row r="9115">
          <cell r="A9115" t="str">
            <v>67416474020CFZ08ZZ11</v>
          </cell>
          <cell r="F9115">
            <v>82017</v>
          </cell>
        </row>
        <row r="9116">
          <cell r="A9116" t="str">
            <v>67416474020CFZ09ZZ11</v>
          </cell>
          <cell r="F9116">
            <v>0</v>
          </cell>
        </row>
        <row r="9117">
          <cell r="A9117" t="str">
            <v>67416474030ZZZZZZZ11</v>
          </cell>
          <cell r="F9117">
            <v>0</v>
          </cell>
        </row>
        <row r="9118">
          <cell r="A9118" t="str">
            <v>67416474040ZZZZZZZ11</v>
          </cell>
          <cell r="F9118">
            <v>0</v>
          </cell>
        </row>
        <row r="9119">
          <cell r="A9119" t="str">
            <v>67416474050ZZZZZZZ11</v>
          </cell>
          <cell r="F9119">
            <v>0</v>
          </cell>
        </row>
        <row r="9120">
          <cell r="A9120" t="str">
            <v>67416474060ZZZZZZZ11</v>
          </cell>
          <cell r="F9120">
            <v>0</v>
          </cell>
        </row>
        <row r="9121">
          <cell r="A9121" t="str">
            <v>67416474070ZZZZZZZ11</v>
          </cell>
          <cell r="F9121">
            <v>0</v>
          </cell>
        </row>
        <row r="9122">
          <cell r="A9122" t="str">
            <v>67416474080ZZZZZZZ11</v>
          </cell>
          <cell r="F9122">
            <v>-1196006.05</v>
          </cell>
        </row>
        <row r="9123">
          <cell r="A9123" t="str">
            <v>67416474210ZZZZZZZ11</v>
          </cell>
          <cell r="F9123">
            <v>0</v>
          </cell>
        </row>
        <row r="9124">
          <cell r="A9124" t="str">
            <v>67416474220ZZZZZZZ11</v>
          </cell>
          <cell r="F9124">
            <v>0</v>
          </cell>
        </row>
        <row r="9125">
          <cell r="A9125" t="str">
            <v>67416474230ZZZZZZZ11</v>
          </cell>
          <cell r="F9125">
            <v>0</v>
          </cell>
        </row>
        <row r="9126">
          <cell r="A9126" t="str">
            <v>67416474240ZZZZZZZ11</v>
          </cell>
          <cell r="F9126">
            <v>0</v>
          </cell>
        </row>
        <row r="9127">
          <cell r="A9127" t="str">
            <v>67416474250ZZZZZZZ11</v>
          </cell>
          <cell r="F9127">
            <v>0</v>
          </cell>
        </row>
        <row r="9128">
          <cell r="A9128" t="str">
            <v>67416474310ZZZZZZZ11</v>
          </cell>
          <cell r="F9128">
            <v>0</v>
          </cell>
        </row>
        <row r="9129">
          <cell r="A9129" t="str">
            <v>67416474320ZZZZZZZ11</v>
          </cell>
          <cell r="F9129">
            <v>0</v>
          </cell>
        </row>
        <row r="9130">
          <cell r="A9130" t="str">
            <v>67416474330ZZZZZZZ11</v>
          </cell>
          <cell r="F9130">
            <v>0</v>
          </cell>
        </row>
        <row r="9131">
          <cell r="A9131" t="str">
            <v>67416474340ZZZZZZZ11</v>
          </cell>
          <cell r="F9131">
            <v>0</v>
          </cell>
        </row>
        <row r="9132">
          <cell r="A9132" t="str">
            <v>67416680010ZZZZZZZ11</v>
          </cell>
          <cell r="F9132">
            <v>0</v>
          </cell>
        </row>
        <row r="9133">
          <cell r="A9133" t="str">
            <v>67416680020ZZZZZZZ11</v>
          </cell>
          <cell r="F9133">
            <v>0</v>
          </cell>
        </row>
        <row r="9134">
          <cell r="A9134" t="str">
            <v>67416680030ZZZZZZZ11</v>
          </cell>
          <cell r="F9134">
            <v>0</v>
          </cell>
        </row>
        <row r="9135">
          <cell r="A9135" t="str">
            <v>67416680040ZZZZZZZ11</v>
          </cell>
          <cell r="F9135">
            <v>0</v>
          </cell>
        </row>
        <row r="9136">
          <cell r="A9136" t="str">
            <v>67416680050ZZZZZZZ11</v>
          </cell>
          <cell r="F9136">
            <v>0</v>
          </cell>
        </row>
        <row r="9137">
          <cell r="A9137" t="str">
            <v>67416680060ZZZZZZZ11</v>
          </cell>
          <cell r="F9137">
            <v>0</v>
          </cell>
        </row>
        <row r="9138">
          <cell r="A9138" t="str">
            <v>67416680070ZZZZZZZ11</v>
          </cell>
          <cell r="F9138">
            <v>0</v>
          </cell>
        </row>
        <row r="9139">
          <cell r="A9139" t="str">
            <v>67416680080ZZZZZZZ11</v>
          </cell>
          <cell r="F9139">
            <v>0</v>
          </cell>
        </row>
        <row r="9140">
          <cell r="A9140" t="str">
            <v>67416680090ZZZZZZZ11</v>
          </cell>
          <cell r="F9140">
            <v>0</v>
          </cell>
        </row>
        <row r="9141">
          <cell r="A9141" t="str">
            <v>67416680100ZZZZZZZ11</v>
          </cell>
          <cell r="F9141">
            <v>0</v>
          </cell>
        </row>
        <row r="9142">
          <cell r="A9142" t="str">
            <v>67418100010ZZZZZZZ11</v>
          </cell>
          <cell r="F9142">
            <v>11220281.130000001</v>
          </cell>
        </row>
        <row r="9143">
          <cell r="A9143" t="str">
            <v>67418100020ZZZZZZZ11</v>
          </cell>
          <cell r="F9143">
            <v>0</v>
          </cell>
        </row>
        <row r="9144">
          <cell r="A9144" t="str">
            <v>67418100030ZZZZZZZ11</v>
          </cell>
          <cell r="F9144">
            <v>0</v>
          </cell>
        </row>
        <row r="9145">
          <cell r="A9145" t="str">
            <v>67418100040ZZZZZZZ11</v>
          </cell>
          <cell r="F9145">
            <v>3745280.04</v>
          </cell>
        </row>
        <row r="9146">
          <cell r="A9146" t="str">
            <v>67418100050ZZZZZZZ11</v>
          </cell>
          <cell r="F9146">
            <v>0</v>
          </cell>
        </row>
        <row r="9147">
          <cell r="A9147" t="str">
            <v>67418100060ZZZZZZZ11</v>
          </cell>
          <cell r="F9147">
            <v>0</v>
          </cell>
        </row>
        <row r="9148">
          <cell r="A9148" t="str">
            <v>6761211001026MRCZZ11</v>
          </cell>
          <cell r="F9148">
            <v>2856098.97</v>
          </cell>
        </row>
        <row r="9149">
          <cell r="A9149" t="str">
            <v>6761211022026MRCZZ11</v>
          </cell>
          <cell r="F9149">
            <v>20400</v>
          </cell>
        </row>
        <row r="9150">
          <cell r="A9150" t="str">
            <v>6761211026026MRCZZ11</v>
          </cell>
          <cell r="F9150">
            <v>0</v>
          </cell>
        </row>
        <row r="9151">
          <cell r="A9151" t="str">
            <v>6761211034026MRCZZ11</v>
          </cell>
          <cell r="F9151">
            <v>321646.34999999998</v>
          </cell>
        </row>
        <row r="9152">
          <cell r="A9152" t="str">
            <v>6761211036026MRCZZ11</v>
          </cell>
          <cell r="F9152">
            <v>0</v>
          </cell>
        </row>
        <row r="9153">
          <cell r="A9153" t="str">
            <v>6761211044026MRCZZ11</v>
          </cell>
          <cell r="F9153">
            <v>0.01</v>
          </cell>
        </row>
        <row r="9154">
          <cell r="A9154" t="str">
            <v>6761211046026MRCZZ11</v>
          </cell>
          <cell r="F9154">
            <v>149452.01</v>
          </cell>
        </row>
        <row r="9155">
          <cell r="A9155" t="str">
            <v>6761213001026MRCZZ11</v>
          </cell>
          <cell r="F9155">
            <v>524.99</v>
          </cell>
        </row>
        <row r="9156">
          <cell r="A9156" t="str">
            <v>6761213010026MRCZZ11</v>
          </cell>
          <cell r="F9156">
            <v>4435.2700000000004</v>
          </cell>
        </row>
        <row r="9157">
          <cell r="A9157" t="str">
            <v>6761213020026MRCZZ11</v>
          </cell>
          <cell r="F9157">
            <v>59295.95</v>
          </cell>
        </row>
        <row r="9158">
          <cell r="A9158" t="str">
            <v>6761213030026MRCZZ11</v>
          </cell>
          <cell r="F9158">
            <v>270997.26</v>
          </cell>
        </row>
        <row r="9159">
          <cell r="A9159" t="str">
            <v>6761213040026MRCZZ11</v>
          </cell>
          <cell r="F9159">
            <v>8923.2099999999991</v>
          </cell>
        </row>
        <row r="9160">
          <cell r="A9160" t="str">
            <v>6761230541026MRCZZ11</v>
          </cell>
          <cell r="F9160">
            <v>32190.63</v>
          </cell>
        </row>
        <row r="9161">
          <cell r="A9161" t="str">
            <v>6761232360026MRCZZ11</v>
          </cell>
          <cell r="F9161">
            <v>47757.86</v>
          </cell>
        </row>
        <row r="9162">
          <cell r="A9162" t="str">
            <v>6761232360D26MRCZZ11</v>
          </cell>
          <cell r="F9162">
            <v>363.65</v>
          </cell>
        </row>
        <row r="9163">
          <cell r="A9163" t="str">
            <v>6761232360G26MRCZZ11</v>
          </cell>
          <cell r="F9163">
            <v>0</v>
          </cell>
        </row>
        <row r="9164">
          <cell r="A9164" t="str">
            <v>6761232360P26MRCZZ11</v>
          </cell>
          <cell r="F9164">
            <v>0</v>
          </cell>
        </row>
        <row r="9165">
          <cell r="A9165" t="str">
            <v>6761232670026MRCZZ11</v>
          </cell>
          <cell r="F9165">
            <v>0</v>
          </cell>
        </row>
        <row r="9166">
          <cell r="A9166" t="str">
            <v>6761272242026MRCZZ11</v>
          </cell>
          <cell r="F9166">
            <v>0</v>
          </cell>
        </row>
        <row r="9167">
          <cell r="A9167" t="str">
            <v>6761272243026MRCZZ11</v>
          </cell>
          <cell r="F9167">
            <v>0</v>
          </cell>
        </row>
        <row r="9168">
          <cell r="A9168" t="str">
            <v>6761272244026MRCZZ11</v>
          </cell>
          <cell r="F9168">
            <v>0</v>
          </cell>
        </row>
        <row r="9169">
          <cell r="A9169" t="str">
            <v>6761272245026MRCZZ11</v>
          </cell>
          <cell r="F9169">
            <v>0</v>
          </cell>
        </row>
        <row r="9170">
          <cell r="A9170" t="str">
            <v>6761272246026MRCZZ11</v>
          </cell>
          <cell r="F9170">
            <v>0</v>
          </cell>
        </row>
        <row r="9171">
          <cell r="A9171" t="str">
            <v>6761272247026MRCZZ11</v>
          </cell>
          <cell r="F9171">
            <v>0</v>
          </cell>
        </row>
        <row r="9172">
          <cell r="A9172" t="str">
            <v>6761272248026MRCZZ11</v>
          </cell>
          <cell r="F9172">
            <v>0</v>
          </cell>
        </row>
        <row r="9173">
          <cell r="A9173" t="str">
            <v>6761272249026MRCZZ11</v>
          </cell>
          <cell r="F9173">
            <v>0</v>
          </cell>
        </row>
        <row r="9174">
          <cell r="A9174" t="str">
            <v>6761272250026MRCZZ11</v>
          </cell>
          <cell r="F9174">
            <v>0</v>
          </cell>
        </row>
        <row r="9175">
          <cell r="A9175" t="str">
            <v>6761272880026MRCZZ11</v>
          </cell>
          <cell r="F9175">
            <v>0</v>
          </cell>
        </row>
        <row r="9176">
          <cell r="A9176" t="str">
            <v>6761320280026MRCZZ11</v>
          </cell>
          <cell r="F9176">
            <v>0</v>
          </cell>
        </row>
        <row r="9177">
          <cell r="A9177" t="str">
            <v>6761320285026MRCZZ11</v>
          </cell>
          <cell r="F9177">
            <v>0</v>
          </cell>
        </row>
        <row r="9178">
          <cell r="A9178" t="str">
            <v>6761350110026MRCZZ11</v>
          </cell>
          <cell r="F9178">
            <v>0</v>
          </cell>
        </row>
        <row r="9179">
          <cell r="A9179" t="str">
            <v>6761360110026MRCZZ11</v>
          </cell>
          <cell r="F9179">
            <v>0</v>
          </cell>
        </row>
        <row r="9180">
          <cell r="A9180" t="str">
            <v>6761395023026MRC1L11</v>
          </cell>
          <cell r="F9180">
            <v>0</v>
          </cell>
        </row>
        <row r="9181">
          <cell r="A9181" t="str">
            <v>6761395049026MRC2A11</v>
          </cell>
          <cell r="F9181">
            <v>27931.52</v>
          </cell>
        </row>
        <row r="9182">
          <cell r="A9182" t="str">
            <v>67613996050ZZZZZZZ11</v>
          </cell>
          <cell r="F9182">
            <v>-3384832.11</v>
          </cell>
        </row>
        <row r="9183">
          <cell r="A9183" t="str">
            <v>67613996100ZZZZZZZ11</v>
          </cell>
          <cell r="F9183">
            <v>0</v>
          </cell>
        </row>
        <row r="9184">
          <cell r="A9184" t="str">
            <v>67616473510ZZZZZZZ11</v>
          </cell>
          <cell r="F9184">
            <v>0</v>
          </cell>
        </row>
        <row r="9185">
          <cell r="A9185" t="str">
            <v>6761647352026Z10ZZ11</v>
          </cell>
          <cell r="F9185">
            <v>0</v>
          </cell>
        </row>
        <row r="9186">
          <cell r="A9186" t="str">
            <v>6761647352026Z11ZZ11</v>
          </cell>
          <cell r="F9186">
            <v>0</v>
          </cell>
        </row>
        <row r="9187">
          <cell r="A9187" t="str">
            <v>6761647352026Z12ZZ11</v>
          </cell>
          <cell r="F9187">
            <v>0</v>
          </cell>
        </row>
        <row r="9188">
          <cell r="A9188" t="str">
            <v>6761647352026Z13ZZ40</v>
          </cell>
          <cell r="F9188">
            <v>0</v>
          </cell>
        </row>
        <row r="9189">
          <cell r="A9189" t="str">
            <v>6761647352026Z14ZZ11</v>
          </cell>
          <cell r="F9189">
            <v>0</v>
          </cell>
        </row>
        <row r="9190">
          <cell r="A9190" t="str">
            <v>67616473520CFZ10ZZ11</v>
          </cell>
          <cell r="F9190">
            <v>0</v>
          </cell>
        </row>
        <row r="9191">
          <cell r="A9191" t="str">
            <v>67616473520CFZ11ZZ11</v>
          </cell>
          <cell r="F9191">
            <v>0</v>
          </cell>
        </row>
        <row r="9192">
          <cell r="A9192" t="str">
            <v>67616473520CFZ12ZZ11</v>
          </cell>
          <cell r="F9192">
            <v>2108772.41</v>
          </cell>
        </row>
        <row r="9193">
          <cell r="A9193" t="str">
            <v>67616473520CFZ13ZZ40</v>
          </cell>
          <cell r="F9193">
            <v>0</v>
          </cell>
        </row>
        <row r="9194">
          <cell r="A9194" t="str">
            <v>67616473520CFZ14ZZ11</v>
          </cell>
          <cell r="F9194">
            <v>0</v>
          </cell>
        </row>
        <row r="9195">
          <cell r="A9195" t="str">
            <v>67616473530ZZZZZZZ11</v>
          </cell>
          <cell r="F9195">
            <v>0</v>
          </cell>
        </row>
        <row r="9196">
          <cell r="A9196" t="str">
            <v>67616473540ZZZZZZZ11</v>
          </cell>
          <cell r="F9196">
            <v>0</v>
          </cell>
        </row>
        <row r="9197">
          <cell r="A9197" t="str">
            <v>67616473550ZZZZZZZ11</v>
          </cell>
          <cell r="F9197">
            <v>0</v>
          </cell>
        </row>
        <row r="9198">
          <cell r="A9198" t="str">
            <v>67616473560ZZZZZZZ11</v>
          </cell>
          <cell r="F9198">
            <v>0</v>
          </cell>
        </row>
        <row r="9199">
          <cell r="A9199" t="str">
            <v>67616473570ZZZZZZZ11</v>
          </cell>
          <cell r="F9199">
            <v>0</v>
          </cell>
        </row>
        <row r="9200">
          <cell r="A9200" t="str">
            <v>67616473580ZZZZZZZ11</v>
          </cell>
          <cell r="F9200">
            <v>-2121144.37</v>
          </cell>
        </row>
        <row r="9201">
          <cell r="A9201" t="str">
            <v>67616473610ZZZZZZZ11</v>
          </cell>
          <cell r="F9201">
            <v>0</v>
          </cell>
        </row>
        <row r="9202">
          <cell r="A9202" t="str">
            <v>67616473620ZZZZZZZ11</v>
          </cell>
          <cell r="F9202">
            <v>0</v>
          </cell>
        </row>
        <row r="9203">
          <cell r="A9203" t="str">
            <v>67616473630ZZZZZZZ11</v>
          </cell>
          <cell r="F9203">
            <v>0</v>
          </cell>
        </row>
        <row r="9204">
          <cell r="A9204" t="str">
            <v>67616473640ZZZZZZZ11</v>
          </cell>
          <cell r="F9204">
            <v>0</v>
          </cell>
        </row>
        <row r="9205">
          <cell r="A9205" t="str">
            <v>67616473650ZZZZZZZ11</v>
          </cell>
          <cell r="F9205">
            <v>0</v>
          </cell>
        </row>
        <row r="9206">
          <cell r="A9206" t="str">
            <v>67616473710ZZZZZZZ11</v>
          </cell>
          <cell r="F9206">
            <v>0</v>
          </cell>
        </row>
        <row r="9207">
          <cell r="A9207" t="str">
            <v>67616473720ZZZZZZZ11</v>
          </cell>
          <cell r="F9207">
            <v>0</v>
          </cell>
        </row>
        <row r="9208">
          <cell r="A9208" t="str">
            <v>67616473730ZZZZZZZ11</v>
          </cell>
          <cell r="F9208">
            <v>0</v>
          </cell>
        </row>
        <row r="9209">
          <cell r="A9209" t="str">
            <v>67616473740ZZZZZZZ11</v>
          </cell>
          <cell r="F9209">
            <v>0</v>
          </cell>
        </row>
        <row r="9210">
          <cell r="A9210" t="str">
            <v>67616680010ZZZZZZZ11</v>
          </cell>
          <cell r="F9210">
            <v>0</v>
          </cell>
        </row>
        <row r="9211">
          <cell r="A9211" t="str">
            <v>67616680020ZZZZZZZ11</v>
          </cell>
          <cell r="F9211">
            <v>0</v>
          </cell>
        </row>
        <row r="9212">
          <cell r="A9212" t="str">
            <v>67616680030ZZZZZZZ11</v>
          </cell>
          <cell r="F9212">
            <v>0</v>
          </cell>
        </row>
        <row r="9213">
          <cell r="A9213" t="str">
            <v>67616680040ZZZZZZZ11</v>
          </cell>
          <cell r="F9213">
            <v>0</v>
          </cell>
        </row>
        <row r="9214">
          <cell r="A9214" t="str">
            <v>67616680050ZZZZZZZ11</v>
          </cell>
          <cell r="F9214">
            <v>0</v>
          </cell>
        </row>
        <row r="9215">
          <cell r="A9215" t="str">
            <v>67616680060ZZZZZZZ11</v>
          </cell>
          <cell r="F9215">
            <v>0</v>
          </cell>
        </row>
        <row r="9216">
          <cell r="A9216" t="str">
            <v>67616680070ZZZZZZZ11</v>
          </cell>
          <cell r="F9216">
            <v>0</v>
          </cell>
        </row>
        <row r="9217">
          <cell r="A9217" t="str">
            <v>67616680080ZZZZZZZ11</v>
          </cell>
          <cell r="F9217">
            <v>0</v>
          </cell>
        </row>
        <row r="9218">
          <cell r="A9218" t="str">
            <v>67616680090ZZZZZZZ11</v>
          </cell>
          <cell r="F9218">
            <v>0</v>
          </cell>
        </row>
        <row r="9219">
          <cell r="A9219" t="str">
            <v>67616680100ZZZZZZZ11</v>
          </cell>
          <cell r="F9219">
            <v>0</v>
          </cell>
        </row>
        <row r="9220">
          <cell r="A9220" t="str">
            <v>67618100010ZZZZZZZ11</v>
          </cell>
          <cell r="F9220">
            <v>3599145.37</v>
          </cell>
        </row>
        <row r="9221">
          <cell r="A9221" t="str">
            <v>67618100020ZZZZZZZ11</v>
          </cell>
          <cell r="F9221">
            <v>0</v>
          </cell>
        </row>
        <row r="9222">
          <cell r="A9222" t="str">
            <v>67618100030ZZZZZZZ11</v>
          </cell>
          <cell r="F9222">
            <v>0</v>
          </cell>
        </row>
        <row r="9223">
          <cell r="A9223" t="str">
            <v>67618100040ZZZZZZZ11</v>
          </cell>
          <cell r="F9223">
            <v>3384832.11</v>
          </cell>
        </row>
        <row r="9224">
          <cell r="A9224" t="str">
            <v>67618100050ZZZZZZZ11</v>
          </cell>
          <cell r="F9224">
            <v>0</v>
          </cell>
        </row>
        <row r="9225">
          <cell r="A9225" t="str">
            <v>67618100060ZZZZZZZ11</v>
          </cell>
          <cell r="F9225">
            <v>0</v>
          </cell>
        </row>
        <row r="9226">
          <cell r="A9226" t="str">
            <v>6781106011114ZZZZZ11</v>
          </cell>
          <cell r="F9226">
            <v>-4545</v>
          </cell>
        </row>
        <row r="9227">
          <cell r="A9227" t="str">
            <v>6781211001026MRCZZ11</v>
          </cell>
          <cell r="F9227">
            <v>4373022.4000000004</v>
          </cell>
        </row>
        <row r="9228">
          <cell r="A9228" t="str">
            <v>6781211010026MRCZZ11</v>
          </cell>
          <cell r="F9228">
            <v>0</v>
          </cell>
        </row>
        <row r="9229">
          <cell r="A9229" t="str">
            <v>6781211022026MRCZZ11</v>
          </cell>
          <cell r="F9229">
            <v>27300</v>
          </cell>
        </row>
        <row r="9230">
          <cell r="A9230" t="str">
            <v>6781211026026MRCZZ11</v>
          </cell>
          <cell r="F9230">
            <v>31527.54</v>
          </cell>
        </row>
        <row r="9231">
          <cell r="A9231" t="str">
            <v>6781211034026MRCZZ11</v>
          </cell>
          <cell r="F9231">
            <v>862992.94</v>
          </cell>
        </row>
        <row r="9232">
          <cell r="A9232" t="str">
            <v>6781211036026MRCZZ11</v>
          </cell>
          <cell r="F9232">
            <v>0</v>
          </cell>
        </row>
        <row r="9233">
          <cell r="A9233" t="str">
            <v>6781211046026MRCZZ11</v>
          </cell>
          <cell r="F9233">
            <v>235103.01</v>
          </cell>
        </row>
        <row r="9234">
          <cell r="A9234" t="str">
            <v>6781211050026MRCZZ11</v>
          </cell>
          <cell r="F9234">
            <v>7768.81</v>
          </cell>
        </row>
        <row r="9235">
          <cell r="A9235" t="str">
            <v>6781213001026MRCZZ11</v>
          </cell>
          <cell r="F9235">
            <v>734.99</v>
          </cell>
        </row>
        <row r="9236">
          <cell r="A9236" t="str">
            <v>6781213010026MRCZZ11</v>
          </cell>
          <cell r="F9236">
            <v>1385.76</v>
          </cell>
        </row>
        <row r="9237">
          <cell r="A9237" t="str">
            <v>6781213020026MRCZZ11</v>
          </cell>
          <cell r="F9237">
            <v>257881.1</v>
          </cell>
        </row>
        <row r="9238">
          <cell r="A9238" t="str">
            <v>6781213030026MRCZZ11</v>
          </cell>
          <cell r="F9238">
            <v>457385.83</v>
          </cell>
        </row>
        <row r="9239">
          <cell r="A9239" t="str">
            <v>6781213040026MRCZZ11</v>
          </cell>
          <cell r="F9239">
            <v>12492.49</v>
          </cell>
        </row>
        <row r="9240">
          <cell r="A9240" t="str">
            <v>6781226330026MRCZZ11</v>
          </cell>
          <cell r="F9240">
            <v>0</v>
          </cell>
        </row>
        <row r="9241">
          <cell r="A9241" t="str">
            <v>6781227037026414ZZ11</v>
          </cell>
          <cell r="F9241">
            <v>0</v>
          </cell>
        </row>
        <row r="9242">
          <cell r="A9242" t="str">
            <v>6781227041026MRCZZ11</v>
          </cell>
          <cell r="F9242">
            <v>0</v>
          </cell>
        </row>
        <row r="9243">
          <cell r="A9243" t="str">
            <v>6781227041126MRCZZ11</v>
          </cell>
          <cell r="F9243">
            <v>0</v>
          </cell>
        </row>
        <row r="9244">
          <cell r="A9244" t="str">
            <v>6781227041226MRCZZ11</v>
          </cell>
          <cell r="F9244">
            <v>0</v>
          </cell>
        </row>
        <row r="9245">
          <cell r="A9245" t="str">
            <v>6781228061026MRCZZ11</v>
          </cell>
          <cell r="F9245">
            <v>0</v>
          </cell>
        </row>
        <row r="9246">
          <cell r="A9246" t="str">
            <v>6781230012026MRCZZ11</v>
          </cell>
          <cell r="F9246">
            <v>1561822.93</v>
          </cell>
        </row>
        <row r="9247">
          <cell r="A9247" t="str">
            <v>6781230541026MRCZZ11</v>
          </cell>
          <cell r="F9247">
            <v>54400.66</v>
          </cell>
        </row>
        <row r="9248">
          <cell r="A9248" t="str">
            <v>6781230576026MRCZZ11</v>
          </cell>
          <cell r="F9248">
            <v>7085.39</v>
          </cell>
        </row>
        <row r="9249">
          <cell r="A9249" t="str">
            <v>6781230577026MRCZZ11</v>
          </cell>
          <cell r="F9249">
            <v>1586</v>
          </cell>
        </row>
        <row r="9250">
          <cell r="A9250" t="str">
            <v>6781230580026MRCZZ11</v>
          </cell>
          <cell r="F9250">
            <v>1955.44</v>
          </cell>
        </row>
        <row r="9251">
          <cell r="A9251" t="str">
            <v>6781230581026MRCZZ11</v>
          </cell>
          <cell r="F9251">
            <v>1027.45</v>
          </cell>
        </row>
        <row r="9252">
          <cell r="A9252" t="str">
            <v>6781230583026MRCZZ11</v>
          </cell>
          <cell r="F9252">
            <v>24293.119999999999</v>
          </cell>
        </row>
        <row r="9253">
          <cell r="A9253" t="str">
            <v>6781232360026MRCZZ11</v>
          </cell>
          <cell r="F9253">
            <v>649</v>
          </cell>
        </row>
        <row r="9254">
          <cell r="A9254" t="str">
            <v>6781272242026MRCZZ11</v>
          </cell>
          <cell r="F9254">
            <v>0</v>
          </cell>
        </row>
        <row r="9255">
          <cell r="A9255" t="str">
            <v>6781272243026MRCZZ11</v>
          </cell>
          <cell r="F9255">
            <v>0</v>
          </cell>
        </row>
        <row r="9256">
          <cell r="A9256" t="str">
            <v>6781272244026MRCZZ11</v>
          </cell>
          <cell r="F9256">
            <v>0</v>
          </cell>
        </row>
        <row r="9257">
          <cell r="A9257" t="str">
            <v>6781272245026MRCZZ11</v>
          </cell>
          <cell r="F9257">
            <v>0</v>
          </cell>
        </row>
        <row r="9258">
          <cell r="A9258" t="str">
            <v>6781272246026MRCZZ11</v>
          </cell>
          <cell r="F9258">
            <v>0</v>
          </cell>
        </row>
        <row r="9259">
          <cell r="A9259" t="str">
            <v>6781272247026MRCZZ11</v>
          </cell>
          <cell r="F9259">
            <v>0</v>
          </cell>
        </row>
        <row r="9260">
          <cell r="A9260" t="str">
            <v>6781272248026MRCZZ11</v>
          </cell>
          <cell r="F9260">
            <v>0</v>
          </cell>
        </row>
        <row r="9261">
          <cell r="A9261" t="str">
            <v>6781272249026MRCZZ11</v>
          </cell>
          <cell r="F9261">
            <v>0</v>
          </cell>
        </row>
        <row r="9262">
          <cell r="A9262" t="str">
            <v>6781272250026MRCZZ11</v>
          </cell>
          <cell r="F9262">
            <v>0</v>
          </cell>
        </row>
        <row r="9263">
          <cell r="A9263" t="str">
            <v>6781272880026MRCZZ11</v>
          </cell>
          <cell r="F9263">
            <v>0</v>
          </cell>
        </row>
        <row r="9264">
          <cell r="A9264" t="str">
            <v>6781272897026MRCZZ11</v>
          </cell>
          <cell r="F9264">
            <v>1105841</v>
          </cell>
        </row>
        <row r="9265">
          <cell r="A9265" t="str">
            <v>6781320280026MRCZZ11</v>
          </cell>
          <cell r="F9265">
            <v>0</v>
          </cell>
        </row>
        <row r="9266">
          <cell r="A9266" t="str">
            <v>6781320285026MRCZZ11</v>
          </cell>
          <cell r="F9266">
            <v>0</v>
          </cell>
        </row>
        <row r="9267">
          <cell r="A9267" t="str">
            <v>6781350110026MRCZZ11</v>
          </cell>
          <cell r="F9267">
            <v>0</v>
          </cell>
        </row>
        <row r="9268">
          <cell r="A9268" t="str">
            <v>6781360110026MRCZZ11</v>
          </cell>
          <cell r="F9268">
            <v>0</v>
          </cell>
        </row>
        <row r="9269">
          <cell r="A9269" t="str">
            <v>6781395023026MRC1L11</v>
          </cell>
          <cell r="F9269">
            <v>0</v>
          </cell>
        </row>
        <row r="9270">
          <cell r="A9270" t="str">
            <v>6781395049026MRC2A11</v>
          </cell>
          <cell r="F9270">
            <v>48693.63</v>
          </cell>
        </row>
        <row r="9271">
          <cell r="A9271" t="str">
            <v>67813996050ZZZZZZZ11</v>
          </cell>
          <cell r="F9271">
            <v>-8413202.9800000004</v>
          </cell>
        </row>
        <row r="9272">
          <cell r="A9272" t="str">
            <v>67813996100ZZZZZZZ11</v>
          </cell>
          <cell r="F9272">
            <v>0</v>
          </cell>
        </row>
        <row r="9273">
          <cell r="A9273" t="str">
            <v>67816473510ZZZZZZZ11</v>
          </cell>
          <cell r="F9273">
            <v>21319339.789999999</v>
          </cell>
        </row>
        <row r="9274">
          <cell r="A9274" t="str">
            <v>6781647352026Y30ZZ50</v>
          </cell>
          <cell r="F9274">
            <v>0</v>
          </cell>
        </row>
        <row r="9275">
          <cell r="A9275" t="str">
            <v>6781647352026Y31ZZ11</v>
          </cell>
          <cell r="F9275">
            <v>0</v>
          </cell>
        </row>
        <row r="9276">
          <cell r="A9276" t="str">
            <v>6781647352026Z15ZZ11</v>
          </cell>
          <cell r="F9276">
            <v>0</v>
          </cell>
        </row>
        <row r="9277">
          <cell r="A9277" t="str">
            <v>6781647352026Z16ZZ11</v>
          </cell>
          <cell r="F9277">
            <v>0</v>
          </cell>
        </row>
        <row r="9278">
          <cell r="A9278" t="str">
            <v>6781647352081Y31ZZ11</v>
          </cell>
          <cell r="F9278">
            <v>0</v>
          </cell>
        </row>
        <row r="9279">
          <cell r="A9279" t="str">
            <v>6781647352081Y32ZZ11</v>
          </cell>
          <cell r="F9279">
            <v>0</v>
          </cell>
        </row>
        <row r="9280">
          <cell r="A9280" t="str">
            <v>6781647352081Y33ZZ11</v>
          </cell>
          <cell r="F9280">
            <v>0</v>
          </cell>
        </row>
        <row r="9281">
          <cell r="A9281" t="str">
            <v>6781647352081Y34ZZ11</v>
          </cell>
          <cell r="F9281">
            <v>0</v>
          </cell>
        </row>
        <row r="9282">
          <cell r="A9282" t="str">
            <v>6781647352081Y35ZZ11</v>
          </cell>
          <cell r="F9282">
            <v>0</v>
          </cell>
        </row>
        <row r="9283">
          <cell r="A9283" t="str">
            <v>6781647352083Q16ZZ40</v>
          </cell>
          <cell r="F9283">
            <v>3285718.42</v>
          </cell>
        </row>
        <row r="9284">
          <cell r="A9284" t="str">
            <v>6781647352083Y30ZZ50</v>
          </cell>
          <cell r="F9284">
            <v>0</v>
          </cell>
        </row>
        <row r="9285">
          <cell r="A9285" t="str">
            <v>6781647352083Z16ZZ11</v>
          </cell>
          <cell r="F9285">
            <v>0</v>
          </cell>
        </row>
        <row r="9286">
          <cell r="A9286" t="str">
            <v>67816473520CFY30ZZ50</v>
          </cell>
          <cell r="F9286">
            <v>0</v>
          </cell>
        </row>
        <row r="9287">
          <cell r="A9287" t="str">
            <v>67816473520CFY31ZZ11</v>
          </cell>
          <cell r="F9287">
            <v>0</v>
          </cell>
        </row>
        <row r="9288">
          <cell r="A9288" t="str">
            <v>67816473520CFZ15ZZ11</v>
          </cell>
          <cell r="F9288">
            <v>0</v>
          </cell>
        </row>
        <row r="9289">
          <cell r="A9289" t="str">
            <v>67816473520CFZ16ZZ11</v>
          </cell>
          <cell r="F9289">
            <v>0</v>
          </cell>
        </row>
        <row r="9290">
          <cell r="A9290" t="str">
            <v>67816473530ZZZZZZZ11</v>
          </cell>
          <cell r="F9290">
            <v>0</v>
          </cell>
        </row>
        <row r="9291">
          <cell r="A9291" t="str">
            <v>67816473540ZZZZZZZ11</v>
          </cell>
          <cell r="F9291">
            <v>0</v>
          </cell>
        </row>
        <row r="9292">
          <cell r="A9292" t="str">
            <v>67816473550ZZZZZZZ11</v>
          </cell>
          <cell r="F9292">
            <v>0</v>
          </cell>
        </row>
        <row r="9293">
          <cell r="A9293" t="str">
            <v>67816473560ZZZZZZZ11</v>
          </cell>
          <cell r="F9293">
            <v>0</v>
          </cell>
        </row>
        <row r="9294">
          <cell r="A9294" t="str">
            <v>67816473570ZZZZZZZ11</v>
          </cell>
          <cell r="F9294">
            <v>0</v>
          </cell>
        </row>
        <row r="9295">
          <cell r="A9295" t="str">
            <v>67816473580ZZZZZZZ11</v>
          </cell>
          <cell r="F9295">
            <v>-3285718.42</v>
          </cell>
        </row>
        <row r="9296">
          <cell r="A9296" t="str">
            <v>67816473610ZZZZZZZ11</v>
          </cell>
          <cell r="F9296">
            <v>-8713902.2300000004</v>
          </cell>
        </row>
        <row r="9297">
          <cell r="A9297" t="str">
            <v>67816473620ZZZZZZZ11</v>
          </cell>
          <cell r="F9297">
            <v>27147.89</v>
          </cell>
        </row>
        <row r="9298">
          <cell r="A9298" t="str">
            <v>67816473630ZZZZZZZ11</v>
          </cell>
          <cell r="F9298">
            <v>-1105841</v>
          </cell>
        </row>
        <row r="9299">
          <cell r="A9299" t="str">
            <v>67816473640ZZZZZZZ11</v>
          </cell>
          <cell r="F9299">
            <v>0</v>
          </cell>
        </row>
        <row r="9300">
          <cell r="A9300" t="str">
            <v>67816473650ZZZZZZZ11</v>
          </cell>
          <cell r="F9300">
            <v>0</v>
          </cell>
        </row>
        <row r="9301">
          <cell r="A9301" t="str">
            <v>67816473710ZZZZZZZ11</v>
          </cell>
          <cell r="F9301">
            <v>0</v>
          </cell>
        </row>
        <row r="9302">
          <cell r="A9302" t="str">
            <v>67816473720ZZZZZZZ11</v>
          </cell>
          <cell r="F9302">
            <v>0</v>
          </cell>
        </row>
        <row r="9303">
          <cell r="A9303" t="str">
            <v>67816473730ZZZZZZZ11</v>
          </cell>
          <cell r="F9303">
            <v>0</v>
          </cell>
        </row>
        <row r="9304">
          <cell r="A9304" t="str">
            <v>67816473740ZZZZZZZ11</v>
          </cell>
          <cell r="F9304">
            <v>0</v>
          </cell>
        </row>
        <row r="9305">
          <cell r="A9305" t="str">
            <v>67816680010ZZZZZZZ11</v>
          </cell>
          <cell r="F9305">
            <v>0</v>
          </cell>
        </row>
        <row r="9306">
          <cell r="A9306" t="str">
            <v>67816680020ZZZZZZZ11</v>
          </cell>
          <cell r="F9306">
            <v>0</v>
          </cell>
        </row>
        <row r="9307">
          <cell r="A9307" t="str">
            <v>67816680030ZZZZZZZ11</v>
          </cell>
          <cell r="F9307">
            <v>0</v>
          </cell>
        </row>
        <row r="9308">
          <cell r="A9308" t="str">
            <v>67816680040ZZZZZZZ11</v>
          </cell>
          <cell r="F9308">
            <v>0</v>
          </cell>
        </row>
        <row r="9309">
          <cell r="A9309" t="str">
            <v>67816680050ZZZZZZZ11</v>
          </cell>
          <cell r="F9309">
            <v>0</v>
          </cell>
        </row>
        <row r="9310">
          <cell r="A9310" t="str">
            <v>67816680060ZZZZZZZ11</v>
          </cell>
          <cell r="F9310">
            <v>0</v>
          </cell>
        </row>
        <row r="9311">
          <cell r="A9311" t="str">
            <v>67816680070ZZZZZZZ11</v>
          </cell>
          <cell r="F9311">
            <v>0</v>
          </cell>
        </row>
        <row r="9312">
          <cell r="A9312" t="str">
            <v>67816680080ZZZZZZZ11</v>
          </cell>
          <cell r="F9312">
            <v>0</v>
          </cell>
        </row>
        <row r="9313">
          <cell r="A9313" t="str">
            <v>67816680090ZZZZZZZ11</v>
          </cell>
          <cell r="F9313">
            <v>0</v>
          </cell>
        </row>
        <row r="9314">
          <cell r="A9314" t="str">
            <v>67816680100ZZZZZZZ11</v>
          </cell>
          <cell r="F9314">
            <v>0</v>
          </cell>
        </row>
        <row r="9315">
          <cell r="A9315" t="str">
            <v>67818100010ZZZZZZZ11</v>
          </cell>
          <cell r="F9315">
            <v>7038155.1699999999</v>
          </cell>
        </row>
        <row r="9316">
          <cell r="A9316" t="str">
            <v>67818100020ZZZZZZZ11</v>
          </cell>
          <cell r="F9316">
            <v>0</v>
          </cell>
        </row>
        <row r="9317">
          <cell r="A9317" t="str">
            <v>67818100030ZZZZZZZ11</v>
          </cell>
          <cell r="F9317">
            <v>0</v>
          </cell>
        </row>
        <row r="9318">
          <cell r="A9318" t="str">
            <v>67818100040ZZZZZZZ11</v>
          </cell>
          <cell r="F9318">
            <v>8413202.9800000004</v>
          </cell>
        </row>
        <row r="9319">
          <cell r="A9319" t="str">
            <v>67818100050ZZZZZZZ11</v>
          </cell>
          <cell r="F9319">
            <v>0</v>
          </cell>
        </row>
        <row r="9320">
          <cell r="A9320" t="str">
            <v>67818100060ZZZZZZZ11</v>
          </cell>
          <cell r="F9320">
            <v>0</v>
          </cell>
        </row>
        <row r="9321">
          <cell r="A9321" t="str">
            <v>7101203285026MRCZZ11</v>
          </cell>
          <cell r="F9321">
            <v>1299437.71</v>
          </cell>
        </row>
        <row r="9322">
          <cell r="A9322" t="str">
            <v>7101203286026MRCZZ11</v>
          </cell>
          <cell r="F9322">
            <v>260019.56</v>
          </cell>
        </row>
        <row r="9323">
          <cell r="A9323" t="str">
            <v>7101203287026MRCZZ11</v>
          </cell>
          <cell r="F9323">
            <v>19200</v>
          </cell>
        </row>
        <row r="9324">
          <cell r="A9324" t="str">
            <v>7101203289026MRCZZ11</v>
          </cell>
          <cell r="F9324">
            <v>240000</v>
          </cell>
        </row>
        <row r="9325">
          <cell r="A9325" t="str">
            <v>7101205301026MRCZZ11</v>
          </cell>
          <cell r="F9325">
            <v>5379.99</v>
          </cell>
        </row>
        <row r="9326">
          <cell r="A9326" t="str">
            <v>7101205302026MRCZZ11</v>
          </cell>
          <cell r="F9326">
            <v>0.01</v>
          </cell>
        </row>
        <row r="9327">
          <cell r="A9327" t="str">
            <v>7101205303026MRCZZ11</v>
          </cell>
          <cell r="F9327">
            <v>1784.65</v>
          </cell>
        </row>
        <row r="9328">
          <cell r="A9328" t="str">
            <v>7101205304026MRCZZ11</v>
          </cell>
          <cell r="F9328">
            <v>104.99</v>
          </cell>
        </row>
        <row r="9329">
          <cell r="A9329" t="str">
            <v>7101211001026MRCZZ11</v>
          </cell>
          <cell r="F9329">
            <v>2978481.44</v>
          </cell>
        </row>
        <row r="9330">
          <cell r="A9330" t="str">
            <v>7101211022026MRCZZ11</v>
          </cell>
          <cell r="F9330">
            <v>20400</v>
          </cell>
        </row>
        <row r="9331">
          <cell r="A9331" t="str">
            <v>7101211026026MRCZZ11</v>
          </cell>
          <cell r="F9331">
            <v>30685.32</v>
          </cell>
        </row>
        <row r="9332">
          <cell r="A9332" t="str">
            <v>7101211028026MRCZZ11</v>
          </cell>
          <cell r="F9332">
            <v>915.6</v>
          </cell>
        </row>
        <row r="9333">
          <cell r="A9333" t="str">
            <v>7101211034026MRCZZ11</v>
          </cell>
          <cell r="F9333">
            <v>579910.05000000005</v>
          </cell>
        </row>
        <row r="9334">
          <cell r="A9334" t="str">
            <v>7101211044026MRCZZ11</v>
          </cell>
          <cell r="F9334">
            <v>51956.76</v>
          </cell>
        </row>
        <row r="9335">
          <cell r="A9335" t="str">
            <v>7101211046026MRCZZ11</v>
          </cell>
          <cell r="F9335">
            <v>163708.26999999999</v>
          </cell>
        </row>
        <row r="9336">
          <cell r="A9336" t="str">
            <v>7101211050026MRCZZ11</v>
          </cell>
          <cell r="F9336">
            <v>-111291.36</v>
          </cell>
        </row>
        <row r="9337">
          <cell r="A9337" t="str">
            <v>7101213001026MRCZZ11</v>
          </cell>
          <cell r="F9337">
            <v>621.25</v>
          </cell>
        </row>
        <row r="9338">
          <cell r="A9338" t="str">
            <v>7101213010026MRCZZ11</v>
          </cell>
          <cell r="F9338">
            <v>11623.86</v>
          </cell>
        </row>
        <row r="9339">
          <cell r="A9339" t="str">
            <v>7101213020026MRCZZ11</v>
          </cell>
          <cell r="F9339">
            <v>139062.51999999999</v>
          </cell>
        </row>
        <row r="9340">
          <cell r="A9340" t="str">
            <v>7101213030026MRCZZ11</v>
          </cell>
          <cell r="F9340">
            <v>519929.5</v>
          </cell>
        </row>
        <row r="9341">
          <cell r="A9341" t="str">
            <v>7101213040026MRCZZ11</v>
          </cell>
          <cell r="F9341">
            <v>10559.12</v>
          </cell>
        </row>
        <row r="9342">
          <cell r="A9342" t="str">
            <v>7101226060026MRCZZ11</v>
          </cell>
          <cell r="F9342">
            <v>0</v>
          </cell>
        </row>
        <row r="9343">
          <cell r="A9343" t="str">
            <v>7101226060H26MRCZZ11</v>
          </cell>
          <cell r="F9343">
            <v>6231.17</v>
          </cell>
        </row>
        <row r="9344">
          <cell r="A9344" t="str">
            <v>7101227037026414ZZ11</v>
          </cell>
          <cell r="F9344">
            <v>0</v>
          </cell>
        </row>
        <row r="9345">
          <cell r="A9345" t="str">
            <v>7101230019026MRCZZ11</v>
          </cell>
          <cell r="F9345">
            <v>0</v>
          </cell>
        </row>
        <row r="9346">
          <cell r="A9346" t="str">
            <v>7101230451026MRCZZ11</v>
          </cell>
          <cell r="F9346">
            <v>2976.66</v>
          </cell>
        </row>
        <row r="9347">
          <cell r="A9347" t="str">
            <v>7101230451D26MRCZZ11</v>
          </cell>
          <cell r="F9347">
            <v>0</v>
          </cell>
        </row>
        <row r="9348">
          <cell r="A9348" t="str">
            <v>7101230511026MRCZZ11</v>
          </cell>
          <cell r="F9348">
            <v>3550</v>
          </cell>
        </row>
        <row r="9349">
          <cell r="A9349" t="str">
            <v>7101230541026MRCZZ11</v>
          </cell>
          <cell r="F9349">
            <v>52805.15</v>
          </cell>
        </row>
        <row r="9350">
          <cell r="A9350" t="str">
            <v>7101230576026MRCZZ11</v>
          </cell>
          <cell r="F9350">
            <v>15577.65</v>
          </cell>
        </row>
        <row r="9351">
          <cell r="A9351" t="str">
            <v>7101230576426MRCZZ11</v>
          </cell>
          <cell r="F9351">
            <v>244</v>
          </cell>
        </row>
        <row r="9352">
          <cell r="A9352" t="str">
            <v>7101230577026MRCZZ11</v>
          </cell>
          <cell r="F9352">
            <v>5094</v>
          </cell>
        </row>
        <row r="9353">
          <cell r="A9353" t="str">
            <v>7101230577426MRCZZ11</v>
          </cell>
          <cell r="F9353">
            <v>0</v>
          </cell>
        </row>
        <row r="9354">
          <cell r="A9354" t="str">
            <v>7101230578026MRCZZ11</v>
          </cell>
          <cell r="F9354">
            <v>366</v>
          </cell>
        </row>
        <row r="9355">
          <cell r="A9355" t="str">
            <v>7101230578426MRCZZ11</v>
          </cell>
          <cell r="F9355">
            <v>0</v>
          </cell>
        </row>
        <row r="9356">
          <cell r="A9356" t="str">
            <v>7101230579026MRCZZ11</v>
          </cell>
          <cell r="F9356">
            <v>0</v>
          </cell>
        </row>
        <row r="9357">
          <cell r="A9357" t="str">
            <v>7101230580026MRCZZ11</v>
          </cell>
          <cell r="F9357">
            <v>4471.84</v>
          </cell>
        </row>
        <row r="9358">
          <cell r="A9358" t="str">
            <v>7101230580426MRCZZ11</v>
          </cell>
          <cell r="F9358">
            <v>7824.05</v>
          </cell>
        </row>
        <row r="9359">
          <cell r="A9359" t="str">
            <v>7101230583026MRCZZ11</v>
          </cell>
          <cell r="F9359">
            <v>60002.46</v>
          </cell>
        </row>
        <row r="9360">
          <cell r="A9360" t="str">
            <v>7101230583426MRCZZ11</v>
          </cell>
          <cell r="F9360">
            <v>0</v>
          </cell>
        </row>
        <row r="9361">
          <cell r="A9361" t="str">
            <v>7101230610026MRCZZ11</v>
          </cell>
          <cell r="F9361">
            <v>0</v>
          </cell>
        </row>
        <row r="9362">
          <cell r="A9362" t="str">
            <v>7101232060026MRCZZ11</v>
          </cell>
          <cell r="F9362">
            <v>201.75</v>
          </cell>
        </row>
        <row r="9363">
          <cell r="A9363" t="str">
            <v>7101232360026MRCZZ11</v>
          </cell>
          <cell r="F9363">
            <v>2082.6999999999998</v>
          </cell>
        </row>
        <row r="9364">
          <cell r="A9364" t="str">
            <v>7101272060026MRCZZ11</v>
          </cell>
          <cell r="F9364">
            <v>0</v>
          </cell>
        </row>
        <row r="9365">
          <cell r="A9365" t="str">
            <v>7101272150026MRCZZ11</v>
          </cell>
          <cell r="F9365">
            <v>0</v>
          </cell>
        </row>
        <row r="9366">
          <cell r="A9366" t="str">
            <v>7101272242026MRCZZ11</v>
          </cell>
          <cell r="F9366">
            <v>0</v>
          </cell>
        </row>
        <row r="9367">
          <cell r="A9367" t="str">
            <v>7101272243026MRCZZ11</v>
          </cell>
          <cell r="F9367">
            <v>0</v>
          </cell>
        </row>
        <row r="9368">
          <cell r="A9368" t="str">
            <v>7101272244026MRCZZ11</v>
          </cell>
          <cell r="F9368">
            <v>0</v>
          </cell>
        </row>
        <row r="9369">
          <cell r="A9369" t="str">
            <v>7101272245026MRCZZ11</v>
          </cell>
          <cell r="F9369">
            <v>0</v>
          </cell>
        </row>
        <row r="9370">
          <cell r="A9370" t="str">
            <v>7101272246026MRCZZ11</v>
          </cell>
          <cell r="F9370">
            <v>0</v>
          </cell>
        </row>
        <row r="9371">
          <cell r="A9371" t="str">
            <v>7101272247026MRCZZ11</v>
          </cell>
          <cell r="F9371">
            <v>0</v>
          </cell>
        </row>
        <row r="9372">
          <cell r="A9372" t="str">
            <v>7101272248026MRCZZ11</v>
          </cell>
          <cell r="F9372">
            <v>0</v>
          </cell>
        </row>
        <row r="9373">
          <cell r="A9373" t="str">
            <v>7101272249026MRCZZ11</v>
          </cell>
          <cell r="F9373">
            <v>0</v>
          </cell>
        </row>
        <row r="9374">
          <cell r="A9374" t="str">
            <v>7101272250026MRCZZ11</v>
          </cell>
          <cell r="F9374">
            <v>0</v>
          </cell>
        </row>
        <row r="9375">
          <cell r="A9375" t="str">
            <v>7101272360026MRCZZ11</v>
          </cell>
          <cell r="F9375">
            <v>0</v>
          </cell>
        </row>
        <row r="9376">
          <cell r="A9376" t="str">
            <v>7101395002026MRC1211</v>
          </cell>
          <cell r="F9376">
            <v>0</v>
          </cell>
        </row>
        <row r="9377">
          <cell r="A9377" t="str">
            <v>7101395017026MRC1H11</v>
          </cell>
          <cell r="F9377">
            <v>0</v>
          </cell>
        </row>
        <row r="9378">
          <cell r="A9378" t="str">
            <v>7101395018026MRC1J11</v>
          </cell>
          <cell r="F9378">
            <v>10790.47</v>
          </cell>
        </row>
        <row r="9379">
          <cell r="A9379" t="str">
            <v>7101395023026MRC1L11</v>
          </cell>
          <cell r="F9379">
            <v>0</v>
          </cell>
        </row>
        <row r="9380">
          <cell r="A9380" t="str">
            <v>71013950300ZZZZZ1T11</v>
          </cell>
          <cell r="F9380">
            <v>0</v>
          </cell>
        </row>
        <row r="9381">
          <cell r="A9381" t="str">
            <v>7101395046026MRC2711</v>
          </cell>
          <cell r="F9381">
            <v>9560234.8499999996</v>
          </cell>
        </row>
        <row r="9382">
          <cell r="A9382" t="str">
            <v>7101395049026MRC2A11</v>
          </cell>
          <cell r="F9382">
            <v>62478.22</v>
          </cell>
        </row>
        <row r="9383">
          <cell r="A9383" t="str">
            <v>71013996050ZZZZZZZ11</v>
          </cell>
          <cell r="F9383">
            <v>-13157943.039999999</v>
          </cell>
        </row>
        <row r="9384">
          <cell r="A9384" t="str">
            <v>71013996100ZZZZZZZ11</v>
          </cell>
          <cell r="F9384">
            <v>0</v>
          </cell>
        </row>
        <row r="9385">
          <cell r="A9385" t="str">
            <v>71018100010ZZZZZZZ11</v>
          </cell>
          <cell r="F9385">
            <v>5925485.8399999999</v>
          </cell>
        </row>
        <row r="9386">
          <cell r="A9386" t="str">
            <v>71018100020ZZZZZZZ11</v>
          </cell>
          <cell r="F9386">
            <v>0</v>
          </cell>
        </row>
        <row r="9387">
          <cell r="A9387" t="str">
            <v>71018100030ZZZZZZZ11</v>
          </cell>
          <cell r="F9387">
            <v>0</v>
          </cell>
        </row>
        <row r="9388">
          <cell r="A9388" t="str">
            <v>71018100040ZZZZZZZ11</v>
          </cell>
          <cell r="F9388">
            <v>13157943.039999999</v>
          </cell>
        </row>
        <row r="9389">
          <cell r="A9389" t="str">
            <v>71018100050ZZZZZZZ11</v>
          </cell>
          <cell r="F9389">
            <v>0</v>
          </cell>
        </row>
        <row r="9390">
          <cell r="A9390" t="str">
            <v>71018100060ZZZZZZZ11</v>
          </cell>
          <cell r="F9390">
            <v>0</v>
          </cell>
        </row>
        <row r="9391">
          <cell r="A9391" t="str">
            <v>7302211001026PAHZZ11</v>
          </cell>
          <cell r="F9391">
            <v>1899926.82</v>
          </cell>
        </row>
        <row r="9392">
          <cell r="A9392" t="str">
            <v>7302211026026PAHZZ11</v>
          </cell>
          <cell r="F9392">
            <v>20456.88</v>
          </cell>
        </row>
        <row r="9393">
          <cell r="A9393" t="str">
            <v>7302211034026PAHZZ11</v>
          </cell>
          <cell r="F9393">
            <v>186545.06</v>
          </cell>
        </row>
        <row r="9394">
          <cell r="A9394" t="str">
            <v>7302211036026PAHZZ11</v>
          </cell>
          <cell r="F9394">
            <v>217968.71</v>
          </cell>
        </row>
        <row r="9395">
          <cell r="A9395" t="str">
            <v>7302211038026PAHZZ11</v>
          </cell>
          <cell r="F9395">
            <v>129245.71</v>
          </cell>
        </row>
        <row r="9396">
          <cell r="A9396" t="str">
            <v>7302211046026PAHZZ11</v>
          </cell>
          <cell r="F9396">
            <v>158703.01</v>
          </cell>
        </row>
        <row r="9397">
          <cell r="A9397" t="str">
            <v>7302211050026PAHZZ11</v>
          </cell>
          <cell r="F9397">
            <v>0</v>
          </cell>
        </row>
        <row r="9398">
          <cell r="A9398" t="str">
            <v>7302211056026PAHZZ11</v>
          </cell>
          <cell r="F9398">
            <v>130890</v>
          </cell>
        </row>
        <row r="9399">
          <cell r="A9399" t="str">
            <v>7302213001026PAHZZ11</v>
          </cell>
          <cell r="F9399">
            <v>840</v>
          </cell>
        </row>
        <row r="9400">
          <cell r="A9400" t="str">
            <v>7302213010026PAHZZ11</v>
          </cell>
          <cell r="F9400">
            <v>29479.43</v>
          </cell>
        </row>
        <row r="9401">
          <cell r="A9401" t="str">
            <v>7302213020026PAHZZ11</v>
          </cell>
          <cell r="F9401">
            <v>132026.41</v>
          </cell>
        </row>
        <row r="9402">
          <cell r="A9402" t="str">
            <v>7302213030026PAHZZ11</v>
          </cell>
          <cell r="F9402">
            <v>300761.78000000003</v>
          </cell>
        </row>
        <row r="9403">
          <cell r="A9403" t="str">
            <v>7302213040026PAHZZ11</v>
          </cell>
          <cell r="F9403">
            <v>14030.95</v>
          </cell>
        </row>
        <row r="9404">
          <cell r="A9404" t="str">
            <v>7302228361026NRTZZ11</v>
          </cell>
          <cell r="F9404">
            <v>35</v>
          </cell>
        </row>
        <row r="9405">
          <cell r="A9405" t="str">
            <v>7302228361026PAJZZ11</v>
          </cell>
          <cell r="F9405">
            <v>375461.23</v>
          </cell>
        </row>
        <row r="9406">
          <cell r="A9406" t="str">
            <v>7302230541026MRCZZ11</v>
          </cell>
          <cell r="F9406">
            <v>0</v>
          </cell>
        </row>
        <row r="9407">
          <cell r="A9407" t="str">
            <v>7302230541026PAHZZ11</v>
          </cell>
          <cell r="F9407">
            <v>27300.54</v>
          </cell>
        </row>
        <row r="9408">
          <cell r="A9408" t="str">
            <v>7302395002026MRC1211</v>
          </cell>
          <cell r="F9408">
            <v>18900</v>
          </cell>
        </row>
        <row r="9409">
          <cell r="A9409" t="str">
            <v>7302395017026MRC1H11</v>
          </cell>
          <cell r="F9409">
            <v>20667.509999999998</v>
          </cell>
        </row>
        <row r="9410">
          <cell r="A9410" t="str">
            <v>7302395049026MRC2A11</v>
          </cell>
          <cell r="F9410">
            <v>69687.789999999994</v>
          </cell>
        </row>
        <row r="9411">
          <cell r="A9411" t="str">
            <v>73023996050ZZZZZZZ11</v>
          </cell>
          <cell r="F9411">
            <v>-3154973.57</v>
          </cell>
        </row>
        <row r="9412">
          <cell r="A9412" t="str">
            <v>73023996100ZZZZZZZ11</v>
          </cell>
          <cell r="F9412">
            <v>0</v>
          </cell>
        </row>
        <row r="9413">
          <cell r="A9413" t="str">
            <v>73028100010ZZZZZZZ11</v>
          </cell>
          <cell r="F9413">
            <v>3489210.14</v>
          </cell>
        </row>
        <row r="9414">
          <cell r="A9414" t="str">
            <v>73028100020ZZZZZZZ11</v>
          </cell>
          <cell r="F9414">
            <v>0</v>
          </cell>
        </row>
        <row r="9415">
          <cell r="A9415" t="str">
            <v>73028100030ZZZZZZZ11</v>
          </cell>
          <cell r="F9415">
            <v>0</v>
          </cell>
        </row>
        <row r="9416">
          <cell r="A9416" t="str">
            <v>73028100040ZZZZZZZ11</v>
          </cell>
          <cell r="F9416">
            <v>3154973.57</v>
          </cell>
        </row>
        <row r="9417">
          <cell r="A9417" t="str">
            <v>73028100050ZZZZZZZ11</v>
          </cell>
          <cell r="F9417">
            <v>0</v>
          </cell>
        </row>
        <row r="9418">
          <cell r="A9418" t="str">
            <v>73028100060ZZZZZZZ11</v>
          </cell>
          <cell r="F9418">
            <v>0</v>
          </cell>
        </row>
        <row r="9419">
          <cell r="A9419" t="str">
            <v>7311211001026MRCZZ11</v>
          </cell>
          <cell r="F9419">
            <v>1288745.3500000001</v>
          </cell>
        </row>
        <row r="9420">
          <cell r="A9420" t="str">
            <v>7311211010026MRCZZ11</v>
          </cell>
          <cell r="F9420">
            <v>0</v>
          </cell>
        </row>
        <row r="9421">
          <cell r="A9421" t="str">
            <v>7311211022026MRCZZ11</v>
          </cell>
          <cell r="F9421">
            <v>8000</v>
          </cell>
        </row>
        <row r="9422">
          <cell r="A9422" t="str">
            <v>7311211026026MRCZZ11</v>
          </cell>
          <cell r="F9422">
            <v>10228.44</v>
          </cell>
        </row>
        <row r="9423">
          <cell r="A9423" t="str">
            <v>7311211034026MRCZZ11</v>
          </cell>
          <cell r="F9423">
            <v>217862.3</v>
          </cell>
        </row>
        <row r="9424">
          <cell r="A9424" t="str">
            <v>7311211044026MRCZZ11</v>
          </cell>
          <cell r="F9424">
            <v>64924.98</v>
          </cell>
        </row>
        <row r="9425">
          <cell r="A9425" t="str">
            <v>7311211046026MRCZZ11</v>
          </cell>
          <cell r="F9425">
            <v>52259.99</v>
          </cell>
        </row>
        <row r="9426">
          <cell r="A9426" t="str">
            <v>7311211050026MRCZZ11</v>
          </cell>
          <cell r="F9426">
            <v>15300</v>
          </cell>
        </row>
        <row r="9427">
          <cell r="A9427" t="str">
            <v>7311213001026MRCZZ11</v>
          </cell>
          <cell r="F9427">
            <v>280</v>
          </cell>
        </row>
        <row r="9428">
          <cell r="A9428" t="str">
            <v>7311213010026MRCZZ11</v>
          </cell>
          <cell r="F9428">
            <v>10823.31</v>
          </cell>
        </row>
        <row r="9429">
          <cell r="A9429" t="str">
            <v>7311213020026MRCZZ11</v>
          </cell>
          <cell r="F9429">
            <v>86324.41</v>
          </cell>
        </row>
        <row r="9430">
          <cell r="A9430" t="str">
            <v>7311213030026MRCZZ11</v>
          </cell>
          <cell r="F9430">
            <v>129928.21</v>
          </cell>
        </row>
        <row r="9431">
          <cell r="A9431" t="str">
            <v>7311213040026MRCZZ11</v>
          </cell>
          <cell r="F9431">
            <v>4759.04</v>
          </cell>
        </row>
        <row r="9432">
          <cell r="A9432" t="str">
            <v>7311226060026MRCZZ11</v>
          </cell>
          <cell r="F9432">
            <v>0</v>
          </cell>
        </row>
        <row r="9433">
          <cell r="A9433" t="str">
            <v>7311226060H26MRCZZ11</v>
          </cell>
          <cell r="F9433">
            <v>0</v>
          </cell>
        </row>
        <row r="9434">
          <cell r="A9434" t="str">
            <v>7311228361026NRTZZ11</v>
          </cell>
          <cell r="F9434">
            <v>52.17</v>
          </cell>
        </row>
        <row r="9435">
          <cell r="A9435" t="str">
            <v>7311230018021MRCZZ11</v>
          </cell>
          <cell r="F9435">
            <v>0</v>
          </cell>
        </row>
        <row r="9436">
          <cell r="A9436" t="str">
            <v>7311230019026MRCZZ11</v>
          </cell>
          <cell r="F9436">
            <v>0</v>
          </cell>
        </row>
        <row r="9437">
          <cell r="A9437" t="str">
            <v>7311230451026MRCZZ11</v>
          </cell>
          <cell r="F9437">
            <v>707.48</v>
          </cell>
        </row>
        <row r="9438">
          <cell r="A9438" t="str">
            <v>7311230451A26MRCZZ11</v>
          </cell>
          <cell r="F9438">
            <v>0</v>
          </cell>
        </row>
        <row r="9439">
          <cell r="A9439" t="str">
            <v>7311230511026MRCZZ11</v>
          </cell>
          <cell r="F9439">
            <v>0</v>
          </cell>
        </row>
        <row r="9440">
          <cell r="A9440" t="str">
            <v>7311230541026MRCZZ11</v>
          </cell>
          <cell r="F9440">
            <v>16654.740000000002</v>
          </cell>
        </row>
        <row r="9441">
          <cell r="A9441" t="str">
            <v>7311230572026MRCZZ11</v>
          </cell>
          <cell r="F9441">
            <v>0</v>
          </cell>
        </row>
        <row r="9442">
          <cell r="A9442" t="str">
            <v>7311230574021MRCZZ11</v>
          </cell>
          <cell r="F9442">
            <v>0</v>
          </cell>
        </row>
        <row r="9443">
          <cell r="A9443" t="str">
            <v>7311230575021MRCZZ11</v>
          </cell>
          <cell r="F9443">
            <v>0</v>
          </cell>
        </row>
        <row r="9444">
          <cell r="A9444" t="str">
            <v>7311230576026MRCZZ11</v>
          </cell>
          <cell r="F9444">
            <v>1339.13</v>
          </cell>
        </row>
        <row r="9445">
          <cell r="A9445" t="str">
            <v>7311230577026MRCZZ11</v>
          </cell>
          <cell r="F9445">
            <v>366</v>
          </cell>
        </row>
        <row r="9446">
          <cell r="A9446" t="str">
            <v>7311230578026MRCZZ11</v>
          </cell>
          <cell r="F9446">
            <v>0</v>
          </cell>
        </row>
        <row r="9447">
          <cell r="A9447" t="str">
            <v>7311230579026MRCZZ11</v>
          </cell>
          <cell r="F9447">
            <v>0</v>
          </cell>
        </row>
        <row r="9448">
          <cell r="A9448" t="str">
            <v>7311230580026MRCZZ11</v>
          </cell>
          <cell r="F9448">
            <v>0</v>
          </cell>
        </row>
        <row r="9449">
          <cell r="A9449" t="str">
            <v>7311230583026MRCZZ11</v>
          </cell>
          <cell r="F9449">
            <v>4938.0200000000004</v>
          </cell>
        </row>
        <row r="9450">
          <cell r="A9450" t="str">
            <v>7311232360026MRCZZ11</v>
          </cell>
          <cell r="F9450">
            <v>121.95</v>
          </cell>
        </row>
        <row r="9451">
          <cell r="A9451" t="str">
            <v>7311232360D26MRCZZ11</v>
          </cell>
          <cell r="F9451">
            <v>1915.1</v>
          </cell>
        </row>
        <row r="9452">
          <cell r="A9452" t="str">
            <v>7311238360026MRCZZ11</v>
          </cell>
          <cell r="F9452">
            <v>0</v>
          </cell>
        </row>
        <row r="9453">
          <cell r="A9453" t="str">
            <v>73113996050ZZZZZZZ11</v>
          </cell>
          <cell r="F9453">
            <v>-1721783.35</v>
          </cell>
        </row>
        <row r="9454">
          <cell r="A9454" t="str">
            <v>73113996100ZZZZZZZ11</v>
          </cell>
          <cell r="F9454">
            <v>0</v>
          </cell>
        </row>
        <row r="9455">
          <cell r="A9455" t="str">
            <v>73118100010ZZZZZZZ11</v>
          </cell>
          <cell r="F9455">
            <v>997455.99</v>
          </cell>
        </row>
        <row r="9456">
          <cell r="A9456" t="str">
            <v>73118100020ZZZZZZZ11</v>
          </cell>
          <cell r="F9456">
            <v>0</v>
          </cell>
        </row>
        <row r="9457">
          <cell r="A9457" t="str">
            <v>73118100030ZZZZZZZ11</v>
          </cell>
          <cell r="F9457">
            <v>0</v>
          </cell>
        </row>
        <row r="9458">
          <cell r="A9458" t="str">
            <v>73118100040ZZZZZZZ11</v>
          </cell>
          <cell r="F9458">
            <v>1721783.35</v>
          </cell>
        </row>
        <row r="9459">
          <cell r="A9459" t="str">
            <v>73118100050ZZZZZZZ11</v>
          </cell>
          <cell r="F9459">
            <v>0</v>
          </cell>
        </row>
        <row r="9460">
          <cell r="A9460" t="str">
            <v>73118100060ZZZZZZZ11</v>
          </cell>
          <cell r="F9460">
            <v>0</v>
          </cell>
        </row>
        <row r="9461">
          <cell r="A9461" t="str">
            <v>7321211001026PAGZZ20</v>
          </cell>
          <cell r="F9461">
            <v>10571459.42</v>
          </cell>
        </row>
        <row r="9462">
          <cell r="A9462" t="str">
            <v>7321211022026PAGZZ20</v>
          </cell>
          <cell r="F9462">
            <v>8400</v>
          </cell>
        </row>
        <row r="9463">
          <cell r="A9463" t="str">
            <v>7321211022026PANZZ20</v>
          </cell>
          <cell r="F9463">
            <v>0</v>
          </cell>
        </row>
        <row r="9464">
          <cell r="A9464" t="str">
            <v>7321211026026PAGZZ20</v>
          </cell>
          <cell r="F9464">
            <v>24718.73</v>
          </cell>
        </row>
        <row r="9465">
          <cell r="A9465" t="str">
            <v>7321211028026PAGZZ20</v>
          </cell>
          <cell r="F9465">
            <v>2594.1999999999998</v>
          </cell>
        </row>
        <row r="9466">
          <cell r="A9466" t="str">
            <v>7321211034026PAGZZ20</v>
          </cell>
          <cell r="F9466">
            <v>307585.82</v>
          </cell>
        </row>
        <row r="9467">
          <cell r="A9467" t="str">
            <v>7321211036026PAGZZ20</v>
          </cell>
          <cell r="F9467">
            <v>2419261.83</v>
          </cell>
        </row>
        <row r="9468">
          <cell r="A9468" t="str">
            <v>7321211038026PAGZZ20</v>
          </cell>
          <cell r="F9468">
            <v>620470.51</v>
          </cell>
        </row>
        <row r="9469">
          <cell r="A9469" t="str">
            <v>7321211044026PAGZZ20</v>
          </cell>
          <cell r="F9469">
            <v>344494.01</v>
          </cell>
        </row>
        <row r="9470">
          <cell r="A9470" t="str">
            <v>7321211046026PAGZZ20</v>
          </cell>
          <cell r="F9470">
            <v>910793.63</v>
          </cell>
        </row>
        <row r="9471">
          <cell r="A9471" t="str">
            <v>7321211050026PAGZZ20</v>
          </cell>
          <cell r="F9471">
            <v>136871.57999999999</v>
          </cell>
        </row>
        <row r="9472">
          <cell r="A9472" t="str">
            <v>7321211056026PAGZZ20</v>
          </cell>
          <cell r="F9472">
            <v>0.01</v>
          </cell>
        </row>
        <row r="9473">
          <cell r="A9473" t="str">
            <v>7321213001026PAGZZ20</v>
          </cell>
          <cell r="F9473">
            <v>6116.26</v>
          </cell>
        </row>
        <row r="9474">
          <cell r="A9474" t="str">
            <v>7321213010026PAGZZ20</v>
          </cell>
          <cell r="F9474">
            <v>154460.76999999999</v>
          </cell>
        </row>
        <row r="9475">
          <cell r="A9475" t="str">
            <v>7321213020026PAGZZ20</v>
          </cell>
          <cell r="F9475">
            <v>1216814.19</v>
          </cell>
        </row>
        <row r="9476">
          <cell r="A9476" t="str">
            <v>7321213030026PAGZZ20</v>
          </cell>
          <cell r="F9476">
            <v>2066037.53</v>
          </cell>
        </row>
        <row r="9477">
          <cell r="A9477" t="str">
            <v>7321213040026PAGZZ20</v>
          </cell>
          <cell r="F9477">
            <v>103701.45</v>
          </cell>
        </row>
        <row r="9478">
          <cell r="A9478" t="str">
            <v>7321226120026MRCZZ20</v>
          </cell>
          <cell r="F9478">
            <v>335802.93</v>
          </cell>
        </row>
        <row r="9479">
          <cell r="A9479" t="str">
            <v>7321226540026MRCZZ20</v>
          </cell>
          <cell r="F9479">
            <v>0</v>
          </cell>
        </row>
        <row r="9480">
          <cell r="A9480" t="str">
            <v>7321228360026NHCZZ20</v>
          </cell>
          <cell r="F9480">
            <v>1219.6600000000001</v>
          </cell>
        </row>
        <row r="9481">
          <cell r="A9481" t="str">
            <v>7321228361026PAGZZ20</v>
          </cell>
          <cell r="F9481">
            <v>1313.82</v>
          </cell>
        </row>
        <row r="9482">
          <cell r="A9482" t="str">
            <v>7321228361026PANZZ20</v>
          </cell>
          <cell r="F9482">
            <v>0</v>
          </cell>
        </row>
        <row r="9483">
          <cell r="A9483" t="str">
            <v>7321228361026PMKZZ20</v>
          </cell>
          <cell r="F9483">
            <v>15376519.310000001</v>
          </cell>
        </row>
        <row r="9484">
          <cell r="A9484" t="str">
            <v>7321228361C26MRCZZ20</v>
          </cell>
          <cell r="F9484">
            <v>0</v>
          </cell>
        </row>
        <row r="9485">
          <cell r="A9485" t="str">
            <v>7321228362026240ZZ20</v>
          </cell>
          <cell r="F9485">
            <v>0</v>
          </cell>
        </row>
        <row r="9486">
          <cell r="A9486" t="str">
            <v>7321230019026MRCZZ20</v>
          </cell>
          <cell r="F9486">
            <v>0</v>
          </cell>
        </row>
        <row r="9487">
          <cell r="A9487" t="str">
            <v>7321230111026MRCZZ20</v>
          </cell>
          <cell r="F9487">
            <v>0</v>
          </cell>
        </row>
        <row r="9488">
          <cell r="A9488" t="str">
            <v>7321230361026MRCZZ20</v>
          </cell>
          <cell r="F9488">
            <v>0</v>
          </cell>
        </row>
        <row r="9489">
          <cell r="A9489" t="str">
            <v>7321230451026MRCZZ20</v>
          </cell>
          <cell r="F9489">
            <v>1926.66</v>
          </cell>
        </row>
        <row r="9490">
          <cell r="A9490" t="str">
            <v>7321230511026MRCZZ20</v>
          </cell>
          <cell r="F9490">
            <v>0</v>
          </cell>
        </row>
        <row r="9491">
          <cell r="A9491" t="str">
            <v>7321230541026PAGZZ20</v>
          </cell>
          <cell r="F9491">
            <v>158046.71</v>
          </cell>
        </row>
        <row r="9492">
          <cell r="A9492" t="str">
            <v>7321230572026MRCZZ20</v>
          </cell>
          <cell r="F9492">
            <v>0</v>
          </cell>
        </row>
        <row r="9493">
          <cell r="A9493" t="str">
            <v>7321230576026MRCZZ20</v>
          </cell>
          <cell r="F9493">
            <v>0</v>
          </cell>
        </row>
        <row r="9494">
          <cell r="A9494" t="str">
            <v>7321230577026MRCZZ20</v>
          </cell>
          <cell r="F9494">
            <v>0</v>
          </cell>
        </row>
        <row r="9495">
          <cell r="A9495" t="str">
            <v>7321230578026MRCZZ20</v>
          </cell>
          <cell r="F9495">
            <v>0</v>
          </cell>
        </row>
        <row r="9496">
          <cell r="A9496" t="str">
            <v>7321230579026MRCZZ20</v>
          </cell>
          <cell r="F9496">
            <v>0</v>
          </cell>
        </row>
        <row r="9497">
          <cell r="A9497" t="str">
            <v>7321230580026MRCZZ20</v>
          </cell>
          <cell r="F9497">
            <v>0</v>
          </cell>
        </row>
        <row r="9498">
          <cell r="A9498" t="str">
            <v>7321230583026MRCZZ20</v>
          </cell>
          <cell r="F9498">
            <v>0</v>
          </cell>
        </row>
        <row r="9499">
          <cell r="A9499" t="str">
            <v>7321230610026MRCZZ20</v>
          </cell>
          <cell r="F9499">
            <v>0</v>
          </cell>
        </row>
        <row r="9500">
          <cell r="A9500" t="str">
            <v>7321230662026MRCZZ20</v>
          </cell>
          <cell r="F9500">
            <v>0</v>
          </cell>
        </row>
        <row r="9501">
          <cell r="A9501" t="str">
            <v>7321230701026MRCZZ20</v>
          </cell>
          <cell r="F9501">
            <v>0</v>
          </cell>
        </row>
        <row r="9502">
          <cell r="A9502" t="str">
            <v>7321232360026240ZZ20</v>
          </cell>
          <cell r="F9502">
            <v>25.2</v>
          </cell>
        </row>
        <row r="9503">
          <cell r="A9503" t="str">
            <v>7321232360D26MRCZZ20</v>
          </cell>
          <cell r="F9503">
            <v>4553.59</v>
          </cell>
        </row>
        <row r="9504">
          <cell r="A9504" t="str">
            <v>7321232360N26MRCZZ20</v>
          </cell>
          <cell r="F9504">
            <v>1051594.43</v>
          </cell>
        </row>
        <row r="9505">
          <cell r="A9505" t="str">
            <v>7321395017026MRC1H20</v>
          </cell>
          <cell r="F9505">
            <v>0</v>
          </cell>
        </row>
        <row r="9506">
          <cell r="A9506" t="str">
            <v>73213996050ZZZZZZZ11</v>
          </cell>
          <cell r="F9506">
            <v>-26708711.920000002</v>
          </cell>
        </row>
        <row r="9507">
          <cell r="A9507" t="str">
            <v>73213996100ZZZZZZZ11</v>
          </cell>
          <cell r="F9507">
            <v>0</v>
          </cell>
        </row>
        <row r="9508">
          <cell r="A9508" t="str">
            <v>73218100010ZZZZZZZ11</v>
          </cell>
          <cell r="F9508">
            <v>28896328.219999999</v>
          </cell>
        </row>
        <row r="9509">
          <cell r="A9509" t="str">
            <v>73218100020ZZZZZZZ11</v>
          </cell>
          <cell r="F9509">
            <v>0</v>
          </cell>
        </row>
        <row r="9510">
          <cell r="A9510" t="str">
            <v>73218100030ZZZZZZZ11</v>
          </cell>
          <cell r="F9510">
            <v>0</v>
          </cell>
        </row>
        <row r="9511">
          <cell r="A9511" t="str">
            <v>73218100040ZZZZZZZ11</v>
          </cell>
          <cell r="F9511">
            <v>26708711.920000002</v>
          </cell>
        </row>
        <row r="9512">
          <cell r="A9512" t="str">
            <v>73218100050ZZZZZZZ11</v>
          </cell>
          <cell r="F9512">
            <v>0</v>
          </cell>
        </row>
        <row r="9513">
          <cell r="A9513" t="str">
            <v>73218100060ZZZZZZZ11</v>
          </cell>
          <cell r="F9513">
            <v>0</v>
          </cell>
        </row>
        <row r="9514">
          <cell r="A9514" t="str">
            <v>7322211001026PAGZZ20</v>
          </cell>
          <cell r="F9514">
            <v>10429554.529999999</v>
          </cell>
        </row>
        <row r="9515">
          <cell r="A9515" t="str">
            <v>7322211026026PAGZZ20</v>
          </cell>
          <cell r="F9515">
            <v>29777.19</v>
          </cell>
        </row>
        <row r="9516">
          <cell r="A9516" t="str">
            <v>7322211028026PAGZZ20</v>
          </cell>
          <cell r="F9516">
            <v>2746.8</v>
          </cell>
        </row>
        <row r="9517">
          <cell r="A9517" t="str">
            <v>7322211034026PAGZZ20</v>
          </cell>
          <cell r="F9517">
            <v>272813.28999999998</v>
          </cell>
        </row>
        <row r="9518">
          <cell r="A9518" t="str">
            <v>7322211036026PAGZZ20</v>
          </cell>
          <cell r="F9518">
            <v>153980.54999999999</v>
          </cell>
        </row>
        <row r="9519">
          <cell r="A9519" t="str">
            <v>7322211038026PAGZZ20</v>
          </cell>
          <cell r="F9519">
            <v>2885796.15</v>
          </cell>
        </row>
        <row r="9520">
          <cell r="A9520" t="str">
            <v>7322211044026PAGZZ20</v>
          </cell>
          <cell r="F9520">
            <v>150835.94</v>
          </cell>
        </row>
        <row r="9521">
          <cell r="A9521" t="str">
            <v>7322211046026PAGZZ20</v>
          </cell>
          <cell r="F9521">
            <v>916635.72</v>
          </cell>
        </row>
        <row r="9522">
          <cell r="A9522" t="str">
            <v>7322211050026PAGZZ20</v>
          </cell>
          <cell r="F9522">
            <v>171412.5</v>
          </cell>
        </row>
        <row r="9523">
          <cell r="A9523" t="str">
            <v>7322211056026PAGZZ20</v>
          </cell>
          <cell r="F9523">
            <v>110953.95</v>
          </cell>
        </row>
        <row r="9524">
          <cell r="A9524" t="str">
            <v>7322213001026PAGZZ20</v>
          </cell>
          <cell r="F9524">
            <v>5871.26</v>
          </cell>
        </row>
        <row r="9525">
          <cell r="A9525" t="str">
            <v>7322213010026PAGZZ20</v>
          </cell>
          <cell r="F9525">
            <v>138121.85999999999</v>
          </cell>
        </row>
        <row r="9526">
          <cell r="A9526" t="str">
            <v>7322213020026PAGZZ20</v>
          </cell>
          <cell r="F9526">
            <v>1141210.02</v>
          </cell>
        </row>
        <row r="9527">
          <cell r="A9527" t="str">
            <v>7322213030026PAGZZ20</v>
          </cell>
          <cell r="F9527">
            <v>2026263.34</v>
          </cell>
        </row>
        <row r="9528">
          <cell r="A9528" t="str">
            <v>7322213040026PAGZZ20</v>
          </cell>
          <cell r="F9528">
            <v>99578.67</v>
          </cell>
        </row>
        <row r="9529">
          <cell r="A9529" t="str">
            <v>7322226540026MRCZZ20</v>
          </cell>
          <cell r="F9529">
            <v>0</v>
          </cell>
        </row>
        <row r="9530">
          <cell r="A9530" t="str">
            <v>7322228360026NHCZZ20</v>
          </cell>
          <cell r="F9530">
            <v>246989.1</v>
          </cell>
        </row>
        <row r="9531">
          <cell r="A9531" t="str">
            <v>7322228361026NRTZZ20</v>
          </cell>
          <cell r="F9531">
            <v>0</v>
          </cell>
        </row>
        <row r="9532">
          <cell r="A9532" t="str">
            <v>7322228361026PAGZZ20</v>
          </cell>
          <cell r="F9532">
            <v>0</v>
          </cell>
        </row>
        <row r="9533">
          <cell r="A9533" t="str">
            <v>7322228361026PANZZ20</v>
          </cell>
          <cell r="F9533">
            <v>503</v>
          </cell>
        </row>
        <row r="9534">
          <cell r="A9534" t="str">
            <v>7322228361026PMKZZ20</v>
          </cell>
          <cell r="F9534">
            <v>7318139.4100000001</v>
          </cell>
        </row>
        <row r="9535">
          <cell r="A9535" t="str">
            <v>7322228361C26MRCZZ20</v>
          </cell>
          <cell r="F9535">
            <v>4515332.2699999996</v>
          </cell>
        </row>
        <row r="9536">
          <cell r="A9536" t="str">
            <v>7322228362026240ZZ20</v>
          </cell>
          <cell r="F9536">
            <v>0</v>
          </cell>
        </row>
        <row r="9537">
          <cell r="A9537" t="str">
            <v>7322230019026MRCZZ20</v>
          </cell>
          <cell r="F9537">
            <v>0</v>
          </cell>
        </row>
        <row r="9538">
          <cell r="A9538" t="str">
            <v>7322230111026MRCZZ20</v>
          </cell>
          <cell r="F9538">
            <v>0</v>
          </cell>
        </row>
        <row r="9539">
          <cell r="A9539" t="str">
            <v>7322230361026MRCZZ20</v>
          </cell>
          <cell r="F9539">
            <v>0</v>
          </cell>
        </row>
        <row r="9540">
          <cell r="A9540" t="str">
            <v>7322230451026MRCZZ20</v>
          </cell>
          <cell r="F9540">
            <v>0</v>
          </cell>
        </row>
        <row r="9541">
          <cell r="A9541" t="str">
            <v>7322230511026MRCZZ20</v>
          </cell>
          <cell r="F9541">
            <v>0</v>
          </cell>
        </row>
        <row r="9542">
          <cell r="A9542" t="str">
            <v>7322230541026PAGZZ20</v>
          </cell>
          <cell r="F9542">
            <v>157014</v>
          </cell>
        </row>
        <row r="9543">
          <cell r="A9543" t="str">
            <v>7322230572026MRCZZ20</v>
          </cell>
          <cell r="F9543">
            <v>0</v>
          </cell>
        </row>
        <row r="9544">
          <cell r="A9544" t="str">
            <v>7322230576026MRCZZ20</v>
          </cell>
          <cell r="F9544">
            <v>0</v>
          </cell>
        </row>
        <row r="9545">
          <cell r="A9545" t="str">
            <v>7322230577026MRCZZ20</v>
          </cell>
          <cell r="F9545">
            <v>0</v>
          </cell>
        </row>
        <row r="9546">
          <cell r="A9546" t="str">
            <v>7322230578026MRCZZ20</v>
          </cell>
          <cell r="F9546">
            <v>0</v>
          </cell>
        </row>
        <row r="9547">
          <cell r="A9547" t="str">
            <v>7322230579026MRCZZ20</v>
          </cell>
          <cell r="F9547">
            <v>0</v>
          </cell>
        </row>
        <row r="9548">
          <cell r="A9548" t="str">
            <v>7322230580026MRCZZ20</v>
          </cell>
          <cell r="F9548">
            <v>0</v>
          </cell>
        </row>
        <row r="9549">
          <cell r="A9549" t="str">
            <v>7322230583026MRCZZ20</v>
          </cell>
          <cell r="F9549">
            <v>0</v>
          </cell>
        </row>
        <row r="9550">
          <cell r="A9550" t="str">
            <v>7322230610026MRCZZ20</v>
          </cell>
          <cell r="F9550">
            <v>0</v>
          </cell>
        </row>
        <row r="9551">
          <cell r="A9551" t="str">
            <v>7322230701026MRCZZ20</v>
          </cell>
          <cell r="F9551">
            <v>0</v>
          </cell>
        </row>
        <row r="9552">
          <cell r="A9552" t="str">
            <v>7322232360026240ZZ20</v>
          </cell>
          <cell r="F9552">
            <v>24</v>
          </cell>
        </row>
        <row r="9553">
          <cell r="A9553" t="str">
            <v>7322232360D26MRCZZ20</v>
          </cell>
          <cell r="F9553">
            <v>20.87</v>
          </cell>
        </row>
        <row r="9554">
          <cell r="A9554" t="str">
            <v>7322232360N26MRCZZ20</v>
          </cell>
          <cell r="F9554">
            <v>699602.36</v>
          </cell>
        </row>
        <row r="9555">
          <cell r="A9555" t="str">
            <v>7322395002026MRC1220</v>
          </cell>
          <cell r="F9555">
            <v>0</v>
          </cell>
        </row>
        <row r="9556">
          <cell r="A9556" t="str">
            <v>7322395017026MRC1H20</v>
          </cell>
          <cell r="F9556">
            <v>0</v>
          </cell>
        </row>
        <row r="9557">
          <cell r="A9557" t="str">
            <v>7322395023026MRC1L20</v>
          </cell>
          <cell r="F9557">
            <v>0</v>
          </cell>
        </row>
        <row r="9558">
          <cell r="A9558" t="str">
            <v>73223996050ZZZZZZZ11</v>
          </cell>
          <cell r="F9558">
            <v>-18734952.91</v>
          </cell>
        </row>
        <row r="9559">
          <cell r="A9559" t="str">
            <v>73223996100ZZZZZZZ11</v>
          </cell>
          <cell r="F9559">
            <v>0</v>
          </cell>
        </row>
        <row r="9560">
          <cell r="A9560" t="str">
            <v>73228100010ZZZZZZZ11</v>
          </cell>
          <cell r="F9560">
            <v>34784265.350000001</v>
          </cell>
        </row>
        <row r="9561">
          <cell r="A9561" t="str">
            <v>73228100020ZZZZZZZ11</v>
          </cell>
          <cell r="F9561">
            <v>0</v>
          </cell>
        </row>
        <row r="9562">
          <cell r="A9562" t="str">
            <v>73228100030ZZZZZZZ11</v>
          </cell>
          <cell r="F9562">
            <v>0</v>
          </cell>
        </row>
        <row r="9563">
          <cell r="A9563" t="str">
            <v>73228100040ZZZZZZZ11</v>
          </cell>
          <cell r="F9563">
            <v>18734952.91</v>
          </cell>
        </row>
        <row r="9564">
          <cell r="A9564" t="str">
            <v>73228100050ZZZZZZZ11</v>
          </cell>
          <cell r="F9564">
            <v>0</v>
          </cell>
        </row>
        <row r="9565">
          <cell r="A9565" t="str">
            <v>73228100060ZZZZZZZ11</v>
          </cell>
          <cell r="F9565">
            <v>0</v>
          </cell>
        </row>
        <row r="9566">
          <cell r="A9566" t="str">
            <v>7323211001026PAGZZ40</v>
          </cell>
          <cell r="F9566">
            <v>8742174.9700000007</v>
          </cell>
        </row>
        <row r="9567">
          <cell r="A9567" t="str">
            <v>7323211022026PAGZZ40</v>
          </cell>
          <cell r="F9567">
            <v>0</v>
          </cell>
        </row>
        <row r="9568">
          <cell r="A9568" t="str">
            <v>7323211026026PAGZZ40</v>
          </cell>
          <cell r="F9568">
            <v>10228.44</v>
          </cell>
        </row>
        <row r="9569">
          <cell r="A9569" t="str">
            <v>7323211034026PAGZZ40</v>
          </cell>
          <cell r="F9569">
            <v>289915.75</v>
          </cell>
        </row>
        <row r="9570">
          <cell r="A9570" t="str">
            <v>7323211036026PAGZZ40</v>
          </cell>
          <cell r="F9570">
            <v>87720.76</v>
          </cell>
        </row>
        <row r="9571">
          <cell r="A9571" t="str">
            <v>7323211038026PAGZZ40</v>
          </cell>
          <cell r="F9571">
            <v>1767330.21</v>
          </cell>
        </row>
        <row r="9572">
          <cell r="A9572" t="str">
            <v>7323211040026PAGZZ40</v>
          </cell>
          <cell r="F9572">
            <v>0</v>
          </cell>
        </row>
        <row r="9573">
          <cell r="A9573" t="str">
            <v>7323211044026PAGZZ40</v>
          </cell>
          <cell r="F9573">
            <v>218873.99</v>
          </cell>
        </row>
        <row r="9574">
          <cell r="A9574" t="str">
            <v>7323211046026PAGZZ40</v>
          </cell>
          <cell r="F9574">
            <v>814651.25</v>
          </cell>
        </row>
        <row r="9575">
          <cell r="A9575" t="str">
            <v>7323211050026PAGZZ40</v>
          </cell>
          <cell r="F9575">
            <v>265373.8</v>
          </cell>
        </row>
        <row r="9576">
          <cell r="A9576" t="str">
            <v>7323211056026PAGZZ40</v>
          </cell>
          <cell r="F9576">
            <v>0</v>
          </cell>
        </row>
        <row r="9577">
          <cell r="A9577" t="str">
            <v>7323211063026PAGZZ40</v>
          </cell>
          <cell r="F9577">
            <v>5183.1499999999996</v>
          </cell>
        </row>
        <row r="9578">
          <cell r="A9578" t="str">
            <v>7323213001026PAGZZ40</v>
          </cell>
          <cell r="F9578">
            <v>4803.75</v>
          </cell>
        </row>
        <row r="9579">
          <cell r="A9579" t="str">
            <v>7323213010026PAGZZ40</v>
          </cell>
          <cell r="F9579">
            <v>112998.99</v>
          </cell>
        </row>
        <row r="9580">
          <cell r="A9580" t="str">
            <v>7323213020026PAGZZ40</v>
          </cell>
          <cell r="F9580">
            <v>977692.29</v>
          </cell>
        </row>
        <row r="9581">
          <cell r="A9581" t="str">
            <v>7323213030026PAGZZ40</v>
          </cell>
          <cell r="F9581">
            <v>1317668.1399999999</v>
          </cell>
        </row>
        <row r="9582">
          <cell r="A9582" t="str">
            <v>7323213040026PAGZZ40</v>
          </cell>
          <cell r="F9582">
            <v>81624.78</v>
          </cell>
        </row>
        <row r="9583">
          <cell r="A9583" t="str">
            <v>7323226120026MRCZZ40</v>
          </cell>
          <cell r="F9583">
            <v>75613.119999999995</v>
          </cell>
        </row>
        <row r="9584">
          <cell r="A9584" t="str">
            <v>7323226540026MRCZZ40</v>
          </cell>
          <cell r="F9584">
            <v>0</v>
          </cell>
        </row>
        <row r="9585">
          <cell r="A9585" t="str">
            <v>7323228360026NHCZZ40</v>
          </cell>
          <cell r="F9585">
            <v>0</v>
          </cell>
        </row>
        <row r="9586">
          <cell r="A9586" t="str">
            <v>7323228361026NRTZZ40</v>
          </cell>
          <cell r="F9586">
            <v>0</v>
          </cell>
        </row>
        <row r="9587">
          <cell r="A9587" t="str">
            <v>7323228361026PAGZZ40</v>
          </cell>
          <cell r="F9587">
            <v>0</v>
          </cell>
        </row>
        <row r="9588">
          <cell r="A9588" t="str">
            <v>7323228361026PANZZ40</v>
          </cell>
          <cell r="F9588">
            <v>0</v>
          </cell>
        </row>
        <row r="9589">
          <cell r="A9589" t="str">
            <v>7323228361026PMKZZ40</v>
          </cell>
          <cell r="F9589">
            <v>9389755.3699999992</v>
          </cell>
        </row>
        <row r="9590">
          <cell r="A9590" t="str">
            <v>7323228361C26MRCZZ40</v>
          </cell>
          <cell r="F9590">
            <v>1891089.77</v>
          </cell>
        </row>
        <row r="9591">
          <cell r="A9591" t="str">
            <v>7323228362026240ZZ20</v>
          </cell>
          <cell r="F9591">
            <v>0</v>
          </cell>
        </row>
        <row r="9592">
          <cell r="A9592" t="str">
            <v>7323230019026MRCZZ40</v>
          </cell>
          <cell r="F9592">
            <v>0</v>
          </cell>
        </row>
        <row r="9593">
          <cell r="A9593" t="str">
            <v>7323230111026MRCZZ40</v>
          </cell>
          <cell r="F9593">
            <v>0</v>
          </cell>
        </row>
        <row r="9594">
          <cell r="A9594" t="str">
            <v>7323230361026MRCZZ40</v>
          </cell>
          <cell r="F9594">
            <v>0</v>
          </cell>
        </row>
        <row r="9595">
          <cell r="A9595" t="str">
            <v>7323230451026MRCZZ40</v>
          </cell>
          <cell r="F9595">
            <v>0</v>
          </cell>
        </row>
        <row r="9596">
          <cell r="A9596" t="str">
            <v>7323230511026MRCZZ40</v>
          </cell>
          <cell r="F9596">
            <v>0</v>
          </cell>
        </row>
        <row r="9597">
          <cell r="A9597" t="str">
            <v>7323230541026PAGZZ40</v>
          </cell>
          <cell r="F9597">
            <v>123689.21</v>
          </cell>
        </row>
        <row r="9598">
          <cell r="A9598" t="str">
            <v>7323230572026MRCZZ40</v>
          </cell>
          <cell r="F9598">
            <v>0</v>
          </cell>
        </row>
        <row r="9599">
          <cell r="A9599" t="str">
            <v>7323230576026MRCZZ40</v>
          </cell>
          <cell r="F9599">
            <v>0</v>
          </cell>
        </row>
        <row r="9600">
          <cell r="A9600" t="str">
            <v>7323230577026MRCZZ40</v>
          </cell>
          <cell r="F9600">
            <v>0</v>
          </cell>
        </row>
        <row r="9601">
          <cell r="A9601" t="str">
            <v>7323230578026MRCZZ40</v>
          </cell>
          <cell r="F9601">
            <v>0</v>
          </cell>
        </row>
        <row r="9602">
          <cell r="A9602" t="str">
            <v>7323230579026MRCZZ40</v>
          </cell>
          <cell r="F9602">
            <v>0</v>
          </cell>
        </row>
        <row r="9603">
          <cell r="A9603" t="str">
            <v>7323230580026MRCZZ40</v>
          </cell>
          <cell r="F9603">
            <v>0</v>
          </cell>
        </row>
        <row r="9604">
          <cell r="A9604" t="str">
            <v>7323230583026MRCZZ40</v>
          </cell>
          <cell r="F9604">
            <v>0</v>
          </cell>
        </row>
        <row r="9605">
          <cell r="A9605" t="str">
            <v>7323230610026MRCZZ40</v>
          </cell>
          <cell r="F9605">
            <v>86763.41</v>
          </cell>
        </row>
        <row r="9606">
          <cell r="A9606" t="str">
            <v>7323230701026MRCZZ40</v>
          </cell>
          <cell r="F9606">
            <v>0</v>
          </cell>
        </row>
        <row r="9607">
          <cell r="A9607" t="str">
            <v>7323232360026240ZZ20</v>
          </cell>
          <cell r="F9607">
            <v>0</v>
          </cell>
        </row>
        <row r="9608">
          <cell r="A9608" t="str">
            <v>7323232360D26MRCZZ40</v>
          </cell>
          <cell r="F9608">
            <v>0</v>
          </cell>
        </row>
        <row r="9609">
          <cell r="A9609" t="str">
            <v>7323232360N26MRCZZ40</v>
          </cell>
          <cell r="F9609">
            <v>458432.99</v>
          </cell>
        </row>
        <row r="9610">
          <cell r="A9610" t="str">
            <v>7323395002026MRC1240</v>
          </cell>
          <cell r="F9610">
            <v>0</v>
          </cell>
        </row>
        <row r="9611">
          <cell r="A9611" t="str">
            <v>7323395017026MRC1H40</v>
          </cell>
          <cell r="F9611">
            <v>0</v>
          </cell>
        </row>
        <row r="9612">
          <cell r="A9612" t="str">
            <v>73233996050ZZZZZZZ11</v>
          </cell>
          <cell r="F9612">
            <v>-14650926.390000001</v>
          </cell>
        </row>
        <row r="9613">
          <cell r="A9613" t="str">
            <v>73233996100ZZZZZZZ11</v>
          </cell>
          <cell r="F9613">
            <v>0</v>
          </cell>
        </row>
        <row r="9614">
          <cell r="A9614" t="str">
            <v>73238100010ZZZZZZZ11</v>
          </cell>
          <cell r="F9614">
            <v>40829218.539999999</v>
          </cell>
        </row>
        <row r="9615">
          <cell r="A9615" t="str">
            <v>73238100020ZZZZZZZ11</v>
          </cell>
          <cell r="F9615">
            <v>0</v>
          </cell>
        </row>
        <row r="9616">
          <cell r="A9616" t="str">
            <v>73238100030ZZZZZZZ11</v>
          </cell>
          <cell r="F9616">
            <v>0</v>
          </cell>
        </row>
        <row r="9617">
          <cell r="A9617" t="str">
            <v>73238100040ZZZZZZZ11</v>
          </cell>
          <cell r="F9617">
            <v>14650926.390000001</v>
          </cell>
        </row>
        <row r="9618">
          <cell r="A9618" t="str">
            <v>73238100050ZZZZZZZ11</v>
          </cell>
          <cell r="F9618">
            <v>0</v>
          </cell>
        </row>
        <row r="9619">
          <cell r="A9619" t="str">
            <v>73238100060ZZZZZZZ11</v>
          </cell>
          <cell r="F9619">
            <v>0</v>
          </cell>
        </row>
        <row r="9620">
          <cell r="A9620" t="str">
            <v>7324211001026MRCZZ30</v>
          </cell>
          <cell r="F9620">
            <v>2193472.11</v>
          </cell>
        </row>
        <row r="9621">
          <cell r="A9621" t="str">
            <v>7324211022026MRCZZ30</v>
          </cell>
          <cell r="F9621">
            <v>8400</v>
          </cell>
        </row>
        <row r="9622">
          <cell r="A9622" t="str">
            <v>7324211026026MRCZZ30</v>
          </cell>
          <cell r="F9622">
            <v>0</v>
          </cell>
        </row>
        <row r="9623">
          <cell r="A9623" t="str">
            <v>7324211034026MRCZZ30</v>
          </cell>
          <cell r="F9623">
            <v>220666.1</v>
          </cell>
        </row>
        <row r="9624">
          <cell r="A9624" t="str">
            <v>7324211036026MRCZZ30</v>
          </cell>
          <cell r="F9624">
            <v>212675.64</v>
          </cell>
        </row>
        <row r="9625">
          <cell r="A9625" t="str">
            <v>7324211038026MRCZZ30</v>
          </cell>
          <cell r="F9625">
            <v>171796.36</v>
          </cell>
        </row>
        <row r="9626">
          <cell r="A9626" t="str">
            <v>7324211040026MRCZZ30</v>
          </cell>
          <cell r="F9626">
            <v>0</v>
          </cell>
        </row>
        <row r="9627">
          <cell r="A9627" t="str">
            <v>7324211044026MRCZZ30</v>
          </cell>
          <cell r="F9627">
            <v>29653.72</v>
          </cell>
        </row>
        <row r="9628">
          <cell r="A9628" t="str">
            <v>7324211046026MRCZZ30</v>
          </cell>
          <cell r="F9628">
            <v>169606.99</v>
          </cell>
        </row>
        <row r="9629">
          <cell r="A9629" t="str">
            <v>7324211050026MRCZZ30</v>
          </cell>
          <cell r="F9629">
            <v>28397.52</v>
          </cell>
        </row>
        <row r="9630">
          <cell r="A9630" t="str">
            <v>7324211056026MRCZZ30</v>
          </cell>
          <cell r="F9630">
            <v>0</v>
          </cell>
        </row>
        <row r="9631">
          <cell r="A9631" t="str">
            <v>7324211063026MRCZZ30</v>
          </cell>
          <cell r="F9631">
            <v>2182.13</v>
          </cell>
        </row>
        <row r="9632">
          <cell r="A9632" t="str">
            <v>7324213001026MRCZZ30</v>
          </cell>
          <cell r="F9632">
            <v>1023.74</v>
          </cell>
        </row>
        <row r="9633">
          <cell r="A9633" t="str">
            <v>7324213010026MRCZZ30</v>
          </cell>
          <cell r="F9633">
            <v>20129.189999999999</v>
          </cell>
        </row>
        <row r="9634">
          <cell r="A9634" t="str">
            <v>7324213020026MRCZZ30</v>
          </cell>
          <cell r="F9634">
            <v>143678.44</v>
          </cell>
        </row>
        <row r="9635">
          <cell r="A9635" t="str">
            <v>7324213030026MRCZZ30</v>
          </cell>
          <cell r="F9635">
            <v>344376.04</v>
          </cell>
        </row>
        <row r="9636">
          <cell r="A9636" t="str">
            <v>7324213040026MRCZZ30</v>
          </cell>
          <cell r="F9636">
            <v>17039.18</v>
          </cell>
        </row>
        <row r="9637">
          <cell r="A9637" t="str">
            <v>7324226120026MRCZZ30</v>
          </cell>
          <cell r="F9637">
            <v>396021.1</v>
          </cell>
        </row>
        <row r="9638">
          <cell r="A9638" t="str">
            <v>7324226540026MRCZZ30</v>
          </cell>
          <cell r="F9638">
            <v>0</v>
          </cell>
        </row>
        <row r="9639">
          <cell r="A9639" t="str">
            <v>7324228360026NHCZZ30</v>
          </cell>
          <cell r="F9639">
            <v>0</v>
          </cell>
        </row>
        <row r="9640">
          <cell r="A9640" t="str">
            <v>7324228361026NRTZZ30</v>
          </cell>
          <cell r="F9640">
            <v>0</v>
          </cell>
        </row>
        <row r="9641">
          <cell r="A9641" t="str">
            <v>7324228361026PAGZZ30</v>
          </cell>
          <cell r="F9641">
            <v>2591265.36</v>
          </cell>
        </row>
        <row r="9642">
          <cell r="A9642" t="str">
            <v>7324228361026PANZZ30</v>
          </cell>
          <cell r="F9642">
            <v>0</v>
          </cell>
        </row>
        <row r="9643">
          <cell r="A9643" t="str">
            <v>7324228361026PMKZZ30</v>
          </cell>
          <cell r="F9643">
            <v>5635692.2400000002</v>
          </cell>
        </row>
        <row r="9644">
          <cell r="A9644" t="str">
            <v>7324228361C26MRCZZ30</v>
          </cell>
          <cell r="F9644">
            <v>0</v>
          </cell>
        </row>
        <row r="9645">
          <cell r="A9645" t="str">
            <v>7324228362026240ZZ20</v>
          </cell>
          <cell r="F9645">
            <v>0</v>
          </cell>
        </row>
        <row r="9646">
          <cell r="A9646" t="str">
            <v>7324228362026MRCZZ30</v>
          </cell>
          <cell r="F9646">
            <v>0</v>
          </cell>
        </row>
        <row r="9647">
          <cell r="A9647" t="str">
            <v>7324230019026MRCZZ30</v>
          </cell>
          <cell r="F9647">
            <v>0</v>
          </cell>
        </row>
        <row r="9648">
          <cell r="A9648" t="str">
            <v>7324230111026MRCZZ30</v>
          </cell>
          <cell r="F9648">
            <v>0</v>
          </cell>
        </row>
        <row r="9649">
          <cell r="A9649" t="str">
            <v>7324230361026MRCZZ30</v>
          </cell>
          <cell r="F9649">
            <v>0</v>
          </cell>
        </row>
        <row r="9650">
          <cell r="A9650" t="str">
            <v>7324230511026MRCZZ30</v>
          </cell>
          <cell r="F9650">
            <v>0</v>
          </cell>
        </row>
        <row r="9651">
          <cell r="A9651" t="str">
            <v>7324230541026MRCZZ30</v>
          </cell>
          <cell r="F9651">
            <v>30102.65</v>
          </cell>
        </row>
        <row r="9652">
          <cell r="A9652" t="str">
            <v>7324230572026MRCZZ30</v>
          </cell>
          <cell r="F9652">
            <v>0</v>
          </cell>
        </row>
        <row r="9653">
          <cell r="A9653" t="str">
            <v>7324230576026MRCZZ30</v>
          </cell>
          <cell r="F9653">
            <v>0</v>
          </cell>
        </row>
        <row r="9654">
          <cell r="A9654" t="str">
            <v>7324230577026MRCZZ30</v>
          </cell>
          <cell r="F9654">
            <v>0</v>
          </cell>
        </row>
        <row r="9655">
          <cell r="A9655" t="str">
            <v>7324230578026MRCZZ30</v>
          </cell>
          <cell r="F9655">
            <v>0</v>
          </cell>
        </row>
        <row r="9656">
          <cell r="A9656" t="str">
            <v>7324230579026MRCZZ30</v>
          </cell>
          <cell r="F9656">
            <v>0</v>
          </cell>
        </row>
        <row r="9657">
          <cell r="A9657" t="str">
            <v>7324230580026MRCZZ30</v>
          </cell>
          <cell r="F9657">
            <v>0</v>
          </cell>
        </row>
        <row r="9658">
          <cell r="A9658" t="str">
            <v>7324230583026MRCZZ30</v>
          </cell>
          <cell r="F9658">
            <v>0</v>
          </cell>
        </row>
        <row r="9659">
          <cell r="A9659" t="str">
            <v>7324230610026MRCZZ30</v>
          </cell>
          <cell r="F9659">
            <v>81364.789999999994</v>
          </cell>
        </row>
        <row r="9660">
          <cell r="A9660" t="str">
            <v>7324230662026MRCZZ30</v>
          </cell>
          <cell r="F9660">
            <v>0</v>
          </cell>
        </row>
        <row r="9661">
          <cell r="A9661" t="str">
            <v>7324232360026240ZZ20</v>
          </cell>
          <cell r="F9661">
            <v>0</v>
          </cell>
        </row>
        <row r="9662">
          <cell r="A9662" t="str">
            <v>7324232360026240ZZ30</v>
          </cell>
          <cell r="F9662">
            <v>0</v>
          </cell>
        </row>
        <row r="9663">
          <cell r="A9663" t="str">
            <v>7324232360N26MRCZZ30</v>
          </cell>
          <cell r="F9663">
            <v>27951.200000000001</v>
          </cell>
        </row>
        <row r="9664">
          <cell r="A9664" t="str">
            <v>7324395002026MRC1230</v>
          </cell>
          <cell r="F9664">
            <v>18600.3</v>
          </cell>
        </row>
        <row r="9665">
          <cell r="A9665" t="str">
            <v>7324395017026MRC1H30</v>
          </cell>
          <cell r="F9665">
            <v>52754.87</v>
          </cell>
        </row>
        <row r="9666">
          <cell r="A9666" t="str">
            <v>7324395023026MRC1L30</v>
          </cell>
          <cell r="F9666">
            <v>0</v>
          </cell>
        </row>
        <row r="9667">
          <cell r="A9667" t="str">
            <v>73243996050ZZZZZZZ11</v>
          </cell>
          <cell r="F9667">
            <v>-4128574.15</v>
          </cell>
        </row>
        <row r="9668">
          <cell r="A9668" t="str">
            <v>73243996100ZZZZZZZ11</v>
          </cell>
          <cell r="F9668">
            <v>0</v>
          </cell>
        </row>
        <row r="9669">
          <cell r="A9669" t="str">
            <v>73248100010ZZZZZZZ11</v>
          </cell>
          <cell r="F9669">
            <v>9431273.8599999994</v>
          </cell>
        </row>
        <row r="9670">
          <cell r="A9670" t="str">
            <v>73248100020ZZZZZZZ11</v>
          </cell>
          <cell r="F9670">
            <v>0</v>
          </cell>
        </row>
        <row r="9671">
          <cell r="A9671" t="str">
            <v>73248100030ZZZZZZZ11</v>
          </cell>
          <cell r="F9671">
            <v>0</v>
          </cell>
        </row>
        <row r="9672">
          <cell r="A9672" t="str">
            <v>73248100040ZZZZZZZ11</v>
          </cell>
          <cell r="F9672">
            <v>4128574.15</v>
          </cell>
        </row>
        <row r="9673">
          <cell r="A9673" t="str">
            <v>73248100050ZZZZZZZ11</v>
          </cell>
          <cell r="F9673">
            <v>0</v>
          </cell>
        </row>
        <row r="9674">
          <cell r="A9674" t="str">
            <v>73248100060ZZZZZZZ11</v>
          </cell>
          <cell r="F9674">
            <v>0</v>
          </cell>
        </row>
        <row r="9675">
          <cell r="A9675" t="str">
            <v>7325211001026MRCZZ11</v>
          </cell>
          <cell r="F9675">
            <v>2823079.99</v>
          </cell>
        </row>
        <row r="9676">
          <cell r="A9676" t="str">
            <v>7325211022026MRCZZ11</v>
          </cell>
          <cell r="F9676">
            <v>12292.79</v>
          </cell>
        </row>
        <row r="9677">
          <cell r="A9677" t="str">
            <v>7325211026026MRCZZ11</v>
          </cell>
          <cell r="F9677">
            <v>50345.59</v>
          </cell>
        </row>
        <row r="9678">
          <cell r="A9678" t="str">
            <v>7325211034026MRCZZ11</v>
          </cell>
          <cell r="F9678">
            <v>951979.17</v>
          </cell>
        </row>
        <row r="9679">
          <cell r="A9679" t="str">
            <v>7325211044026MRCZZ11</v>
          </cell>
          <cell r="F9679">
            <v>271664.73</v>
          </cell>
        </row>
        <row r="9680">
          <cell r="A9680" t="str">
            <v>7325211046026MRCZZ11</v>
          </cell>
          <cell r="F9680">
            <v>235004.99</v>
          </cell>
        </row>
        <row r="9681">
          <cell r="A9681" t="str">
            <v>7325211050026MRCZZ11</v>
          </cell>
          <cell r="F9681">
            <v>22950</v>
          </cell>
        </row>
        <row r="9682">
          <cell r="A9682" t="str">
            <v>7325213001026MRCZZ11</v>
          </cell>
          <cell r="F9682">
            <v>734.99</v>
          </cell>
        </row>
        <row r="9683">
          <cell r="A9683" t="str">
            <v>7325213010026MRCZZ11</v>
          </cell>
          <cell r="F9683">
            <v>28419.32</v>
          </cell>
        </row>
        <row r="9684">
          <cell r="A9684" t="str">
            <v>7325213020026MRCZZ11</v>
          </cell>
          <cell r="F9684">
            <v>180856.34</v>
          </cell>
        </row>
        <row r="9685">
          <cell r="A9685" t="str">
            <v>7325213030026MRCZZ11</v>
          </cell>
          <cell r="F9685">
            <v>520582.83</v>
          </cell>
        </row>
        <row r="9686">
          <cell r="A9686" t="str">
            <v>7325213040026MRCZZ11</v>
          </cell>
          <cell r="F9686">
            <v>12492.49</v>
          </cell>
        </row>
        <row r="9687">
          <cell r="A9687" t="str">
            <v>7325226060H26MRCZZ11</v>
          </cell>
          <cell r="F9687">
            <v>0</v>
          </cell>
        </row>
        <row r="9688">
          <cell r="A9688" t="str">
            <v>7325226330026MRCZZ11</v>
          </cell>
          <cell r="F9688">
            <v>0</v>
          </cell>
        </row>
        <row r="9689">
          <cell r="A9689" t="str">
            <v>7325228061026MRCZZ11</v>
          </cell>
          <cell r="F9689">
            <v>0</v>
          </cell>
        </row>
        <row r="9690">
          <cell r="A9690" t="str">
            <v>7325228361026NRTZZ11</v>
          </cell>
          <cell r="F9690">
            <v>0</v>
          </cell>
        </row>
        <row r="9691">
          <cell r="A9691" t="str">
            <v>7325230019026MRCZZ11</v>
          </cell>
          <cell r="F9691">
            <v>0</v>
          </cell>
        </row>
        <row r="9692">
          <cell r="A9692" t="str">
            <v>7325230451026MRCZZ11</v>
          </cell>
          <cell r="F9692">
            <v>1090.8</v>
          </cell>
        </row>
        <row r="9693">
          <cell r="A9693" t="str">
            <v>7325230451A26MRCZZ11</v>
          </cell>
          <cell r="F9693">
            <v>0</v>
          </cell>
        </row>
        <row r="9694">
          <cell r="A9694" t="str">
            <v>7325230511026MRCZZ11</v>
          </cell>
          <cell r="F9694">
            <v>7595.94</v>
          </cell>
        </row>
        <row r="9695">
          <cell r="A9695" t="str">
            <v>7325230515026247ZZ11</v>
          </cell>
          <cell r="F9695">
            <v>0</v>
          </cell>
        </row>
        <row r="9696">
          <cell r="A9696" t="str">
            <v>7325230541026MRCZZ11</v>
          </cell>
          <cell r="F9696">
            <v>41576.68</v>
          </cell>
        </row>
        <row r="9697">
          <cell r="A9697" t="str">
            <v>7325230572026MRCZZ11</v>
          </cell>
          <cell r="F9697">
            <v>0</v>
          </cell>
        </row>
        <row r="9698">
          <cell r="A9698" t="str">
            <v>7325230576026MRCZZ11</v>
          </cell>
          <cell r="F9698">
            <v>0</v>
          </cell>
        </row>
        <row r="9699">
          <cell r="A9699" t="str">
            <v>7325230577026MRCZZ11</v>
          </cell>
          <cell r="F9699">
            <v>122</v>
          </cell>
        </row>
        <row r="9700">
          <cell r="A9700" t="str">
            <v>7325230578026MRCZZ11</v>
          </cell>
          <cell r="F9700">
            <v>0</v>
          </cell>
        </row>
        <row r="9701">
          <cell r="A9701" t="str">
            <v>7325230579026MRCZZ11</v>
          </cell>
          <cell r="F9701">
            <v>0</v>
          </cell>
        </row>
        <row r="9702">
          <cell r="A9702" t="str">
            <v>7325230580026MRCZZ11</v>
          </cell>
          <cell r="F9702">
            <v>1004.04</v>
          </cell>
        </row>
        <row r="9703">
          <cell r="A9703" t="str">
            <v>7325230583026MRCZZ11</v>
          </cell>
          <cell r="F9703">
            <v>0</v>
          </cell>
        </row>
        <row r="9704">
          <cell r="A9704" t="str">
            <v>7325232360026MRCZZ11</v>
          </cell>
          <cell r="F9704">
            <v>0</v>
          </cell>
        </row>
        <row r="9705">
          <cell r="A9705" t="str">
            <v>7325232360D26MRCZZ11</v>
          </cell>
          <cell r="F9705">
            <v>401.12</v>
          </cell>
        </row>
        <row r="9706">
          <cell r="A9706" t="str">
            <v>7325232360N26MRCZZ11</v>
          </cell>
          <cell r="F9706">
            <v>1282.8</v>
          </cell>
        </row>
        <row r="9707">
          <cell r="A9707" t="str">
            <v>7325395002026MRC1211</v>
          </cell>
          <cell r="F9707">
            <v>0</v>
          </cell>
        </row>
        <row r="9708">
          <cell r="A9708" t="str">
            <v>7325395023026MRC1L11</v>
          </cell>
          <cell r="F9708">
            <v>0</v>
          </cell>
        </row>
        <row r="9709">
          <cell r="A9709" t="str">
            <v>73253996050ZZZZZZZ11</v>
          </cell>
          <cell r="F9709">
            <v>-4707589.47</v>
          </cell>
        </row>
        <row r="9710">
          <cell r="A9710" t="str">
            <v>73253996100ZZZZZZZ11</v>
          </cell>
          <cell r="F9710">
            <v>0</v>
          </cell>
        </row>
        <row r="9711">
          <cell r="A9711" t="str">
            <v>73258100010ZZZZZZZ11</v>
          </cell>
          <cell r="F9711">
            <v>2804519.61</v>
          </cell>
        </row>
        <row r="9712">
          <cell r="A9712" t="str">
            <v>73258100020ZZZZZZZ11</v>
          </cell>
          <cell r="F9712">
            <v>0</v>
          </cell>
        </row>
        <row r="9713">
          <cell r="A9713" t="str">
            <v>73258100030ZZZZZZZ11</v>
          </cell>
          <cell r="F9713">
            <v>0</v>
          </cell>
        </row>
        <row r="9714">
          <cell r="A9714" t="str">
            <v>73258100040ZZZZZZZ11</v>
          </cell>
          <cell r="F9714">
            <v>4707589.47</v>
          </cell>
        </row>
        <row r="9715">
          <cell r="A9715" t="str">
            <v>73258100050ZZZZZZZ11</v>
          </cell>
          <cell r="F9715">
            <v>0</v>
          </cell>
        </row>
        <row r="9716">
          <cell r="A9716" t="str">
            <v>73258100060ZZZZZZZ11</v>
          </cell>
          <cell r="F9716">
            <v>0</v>
          </cell>
        </row>
        <row r="9717">
          <cell r="A9717" t="str">
            <v>7327140056015ZZZZZ11</v>
          </cell>
          <cell r="F9717">
            <v>0</v>
          </cell>
        </row>
        <row r="9718">
          <cell r="A9718" t="str">
            <v>7327140056115ZZZZZ11</v>
          </cell>
          <cell r="F9718">
            <v>0</v>
          </cell>
        </row>
        <row r="9719">
          <cell r="A9719" t="str">
            <v>7327140056215ZZZZZ11</v>
          </cell>
          <cell r="F9719">
            <v>-462603.59</v>
          </cell>
        </row>
        <row r="9720">
          <cell r="A9720" t="str">
            <v>7327211001026MRCZZ11</v>
          </cell>
          <cell r="F9720">
            <v>3018180.01</v>
          </cell>
        </row>
        <row r="9721">
          <cell r="A9721" t="str">
            <v>7327211022026MRCZZ11</v>
          </cell>
          <cell r="F9721">
            <v>31490.68</v>
          </cell>
        </row>
        <row r="9722">
          <cell r="A9722" t="str">
            <v>7327211026026MRCZZ11</v>
          </cell>
          <cell r="F9722">
            <v>40913.760000000002</v>
          </cell>
        </row>
        <row r="9723">
          <cell r="A9723" t="str">
            <v>7327211034026MRCZZ11</v>
          </cell>
          <cell r="F9723">
            <v>935834.74</v>
          </cell>
        </row>
        <row r="9724">
          <cell r="A9724" t="str">
            <v>7327211044026MRCZZ11</v>
          </cell>
          <cell r="F9724">
            <v>163635.41</v>
          </cell>
        </row>
        <row r="9725">
          <cell r="A9725" t="str">
            <v>7327211046026MRCZZ11</v>
          </cell>
          <cell r="F9725">
            <v>251514.99</v>
          </cell>
        </row>
        <row r="9726">
          <cell r="A9726" t="str">
            <v>7327211050026MRCZZ11</v>
          </cell>
          <cell r="F9726">
            <v>45197.279999999999</v>
          </cell>
        </row>
        <row r="9727">
          <cell r="A9727" t="str">
            <v>7327213001026MRCZZ11</v>
          </cell>
          <cell r="F9727">
            <v>629.99</v>
          </cell>
        </row>
        <row r="9728">
          <cell r="A9728" t="str">
            <v>7327213010026MRCZZ11</v>
          </cell>
          <cell r="F9728">
            <v>16388.919999999998</v>
          </cell>
        </row>
        <row r="9729">
          <cell r="A9729" t="str">
            <v>7327213020026MRCZZ11</v>
          </cell>
          <cell r="F9729">
            <v>220242.99</v>
          </cell>
        </row>
        <row r="9730">
          <cell r="A9730" t="str">
            <v>7327213030026MRCZZ11</v>
          </cell>
          <cell r="F9730">
            <v>611223.5</v>
          </cell>
        </row>
        <row r="9731">
          <cell r="A9731" t="str">
            <v>7327213040026MRCZZ11</v>
          </cell>
          <cell r="F9731">
            <v>10707.85</v>
          </cell>
        </row>
        <row r="9732">
          <cell r="A9732" t="str">
            <v>7327226060H26MRCZZ11</v>
          </cell>
          <cell r="F9732">
            <v>0</v>
          </cell>
        </row>
        <row r="9733">
          <cell r="A9733" t="str">
            <v>7327228061026MRCZZ11</v>
          </cell>
          <cell r="F9733">
            <v>0</v>
          </cell>
        </row>
        <row r="9734">
          <cell r="A9734" t="str">
            <v>7327228361026NRTZZ11</v>
          </cell>
          <cell r="F9734">
            <v>95965.01</v>
          </cell>
        </row>
        <row r="9735">
          <cell r="A9735" t="str">
            <v>7327230012026MRCZZ11</v>
          </cell>
          <cell r="F9735">
            <v>57339.43</v>
          </cell>
        </row>
        <row r="9736">
          <cell r="A9736" t="str">
            <v>7327230019026MRCZZ11</v>
          </cell>
          <cell r="F9736">
            <v>0</v>
          </cell>
        </row>
        <row r="9737">
          <cell r="A9737" t="str">
            <v>7327230451026MRCZZ11</v>
          </cell>
          <cell r="F9737">
            <v>0</v>
          </cell>
        </row>
        <row r="9738">
          <cell r="A9738" t="str">
            <v>7327230451A26MRCZZ11</v>
          </cell>
          <cell r="F9738">
            <v>18000</v>
          </cell>
        </row>
        <row r="9739">
          <cell r="A9739" t="str">
            <v>7327230511026MRCZZ11</v>
          </cell>
          <cell r="F9739">
            <v>3550</v>
          </cell>
        </row>
        <row r="9740">
          <cell r="A9740" t="str">
            <v>7327230541026MRCZZ11</v>
          </cell>
          <cell r="F9740">
            <v>42925.21</v>
          </cell>
        </row>
        <row r="9741">
          <cell r="A9741" t="str">
            <v>7327230572026MRCZZ11</v>
          </cell>
          <cell r="F9741">
            <v>0</v>
          </cell>
        </row>
        <row r="9742">
          <cell r="A9742" t="str">
            <v>7327230576026MRCZZ11</v>
          </cell>
          <cell r="F9742">
            <v>5151.74</v>
          </cell>
        </row>
        <row r="9743">
          <cell r="A9743" t="str">
            <v>7327230577026MRCZZ11</v>
          </cell>
          <cell r="F9743">
            <v>610</v>
          </cell>
        </row>
        <row r="9744">
          <cell r="A9744" t="str">
            <v>7327230578026MRCZZ11</v>
          </cell>
          <cell r="F9744">
            <v>0</v>
          </cell>
        </row>
        <row r="9745">
          <cell r="A9745" t="str">
            <v>7327230579026MRCZZ11</v>
          </cell>
          <cell r="F9745">
            <v>0</v>
          </cell>
        </row>
        <row r="9746">
          <cell r="A9746" t="str">
            <v>7327230580026MRCZZ11</v>
          </cell>
          <cell r="F9746">
            <v>1510.48</v>
          </cell>
        </row>
        <row r="9747">
          <cell r="A9747" t="str">
            <v>7327230583026MRCZZ11</v>
          </cell>
          <cell r="F9747">
            <v>11472.14</v>
          </cell>
        </row>
        <row r="9748">
          <cell r="A9748" t="str">
            <v>7327232360026MRCZZ11</v>
          </cell>
          <cell r="F9748">
            <v>751.4</v>
          </cell>
        </row>
        <row r="9749">
          <cell r="A9749" t="str">
            <v>7327232360D26MRCZZ11</v>
          </cell>
          <cell r="F9749">
            <v>2348.33</v>
          </cell>
        </row>
        <row r="9750">
          <cell r="A9750" t="str">
            <v>7327238360026MRCZZ11</v>
          </cell>
          <cell r="F9750">
            <v>0</v>
          </cell>
        </row>
        <row r="9751">
          <cell r="A9751" t="str">
            <v>7327272080026MRCZZ11</v>
          </cell>
          <cell r="F9751">
            <v>0</v>
          </cell>
        </row>
        <row r="9752">
          <cell r="A9752" t="str">
            <v>7327272081026MRCZZ11</v>
          </cell>
          <cell r="F9752">
            <v>0</v>
          </cell>
        </row>
        <row r="9753">
          <cell r="A9753" t="str">
            <v>7327272082026MRCZZ11</v>
          </cell>
          <cell r="F9753">
            <v>0</v>
          </cell>
        </row>
        <row r="9754">
          <cell r="A9754" t="str">
            <v>7327272083026MRCZZ11</v>
          </cell>
          <cell r="F9754">
            <v>0</v>
          </cell>
        </row>
        <row r="9755">
          <cell r="A9755" t="str">
            <v>7327272084026MRCZZ11</v>
          </cell>
          <cell r="F9755">
            <v>0</v>
          </cell>
        </row>
        <row r="9756">
          <cell r="A9756" t="str">
            <v>7327272085026MRCZZ11</v>
          </cell>
          <cell r="F9756">
            <v>0</v>
          </cell>
        </row>
        <row r="9757">
          <cell r="A9757" t="str">
            <v>7327272086026MRCZZ11</v>
          </cell>
          <cell r="F9757">
            <v>0</v>
          </cell>
        </row>
        <row r="9758">
          <cell r="A9758" t="str">
            <v>7327272087026MRCZZ11</v>
          </cell>
          <cell r="F9758">
            <v>0</v>
          </cell>
        </row>
        <row r="9759">
          <cell r="A9759" t="str">
            <v>7327272088026MRCZZ11</v>
          </cell>
          <cell r="F9759">
            <v>0</v>
          </cell>
        </row>
        <row r="9760">
          <cell r="A9760" t="str">
            <v>7327272242026MRCZZ11</v>
          </cell>
          <cell r="F9760">
            <v>0</v>
          </cell>
        </row>
        <row r="9761">
          <cell r="A9761" t="str">
            <v>7327272243026MRCZZ11</v>
          </cell>
          <cell r="F9761">
            <v>0</v>
          </cell>
        </row>
        <row r="9762">
          <cell r="A9762" t="str">
            <v>7327272244026MRCZZ11</v>
          </cell>
          <cell r="F9762">
            <v>0</v>
          </cell>
        </row>
        <row r="9763">
          <cell r="A9763" t="str">
            <v>7327272245026MRCZZ11</v>
          </cell>
          <cell r="F9763">
            <v>0</v>
          </cell>
        </row>
        <row r="9764">
          <cell r="A9764" t="str">
            <v>7327272246026MRCZZ11</v>
          </cell>
          <cell r="F9764">
            <v>0</v>
          </cell>
        </row>
        <row r="9765">
          <cell r="A9765" t="str">
            <v>7327272247026MRCZZ11</v>
          </cell>
          <cell r="F9765">
            <v>0</v>
          </cell>
        </row>
        <row r="9766">
          <cell r="A9766" t="str">
            <v>7327272248026MRCZZ11</v>
          </cell>
          <cell r="F9766">
            <v>0</v>
          </cell>
        </row>
        <row r="9767">
          <cell r="A9767" t="str">
            <v>7327272249026MRCZZ11</v>
          </cell>
          <cell r="F9767">
            <v>0</v>
          </cell>
        </row>
        <row r="9768">
          <cell r="A9768" t="str">
            <v>7327272250026MRCZZ11</v>
          </cell>
          <cell r="F9768">
            <v>0</v>
          </cell>
        </row>
        <row r="9769">
          <cell r="A9769" t="str">
            <v>7327272800026MRCZZ11</v>
          </cell>
          <cell r="F9769">
            <v>407597708.25999999</v>
          </cell>
        </row>
        <row r="9770">
          <cell r="A9770" t="str">
            <v>7327272801026MRCZZ11</v>
          </cell>
          <cell r="F9770">
            <v>0</v>
          </cell>
        </row>
        <row r="9771">
          <cell r="A9771" t="str">
            <v>7327272802026MRCZZ11</v>
          </cell>
          <cell r="F9771">
            <v>0</v>
          </cell>
        </row>
        <row r="9772">
          <cell r="A9772" t="str">
            <v>7327272803026MRCZZ11</v>
          </cell>
          <cell r="F9772">
            <v>0</v>
          </cell>
        </row>
        <row r="9773">
          <cell r="A9773" t="str">
            <v>7327272820026MRCZZ11</v>
          </cell>
          <cell r="F9773">
            <v>0</v>
          </cell>
        </row>
        <row r="9774">
          <cell r="A9774" t="str">
            <v>7327272821026MRCZZ11</v>
          </cell>
          <cell r="F9774">
            <v>0</v>
          </cell>
        </row>
        <row r="9775">
          <cell r="A9775" t="str">
            <v>7327272822026MRCZZ11</v>
          </cell>
          <cell r="F9775">
            <v>0</v>
          </cell>
        </row>
        <row r="9776">
          <cell r="A9776" t="str">
            <v>7327320220026MRCZZ11</v>
          </cell>
          <cell r="F9776">
            <v>-16512836.539999999</v>
          </cell>
        </row>
        <row r="9777">
          <cell r="A9777" t="str">
            <v>7327320225026MRCZZ11</v>
          </cell>
          <cell r="F9777">
            <v>1516705.1</v>
          </cell>
        </row>
        <row r="9778">
          <cell r="A9778" t="str">
            <v>7327320235026MRCZZ11</v>
          </cell>
          <cell r="F9778">
            <v>0</v>
          </cell>
        </row>
        <row r="9779">
          <cell r="A9779" t="str">
            <v>7327320240026MRCZZ11</v>
          </cell>
          <cell r="F9779">
            <v>0</v>
          </cell>
        </row>
        <row r="9780">
          <cell r="A9780" t="str">
            <v>7327350060026MRCZZ11</v>
          </cell>
          <cell r="F9780">
            <v>0</v>
          </cell>
        </row>
        <row r="9781">
          <cell r="A9781" t="str">
            <v>7327360060026MRCZZ11</v>
          </cell>
          <cell r="F9781">
            <v>0</v>
          </cell>
        </row>
        <row r="9782">
          <cell r="A9782" t="str">
            <v>7327395023026MRC1L11</v>
          </cell>
          <cell r="F9782">
            <v>0</v>
          </cell>
        </row>
        <row r="9783">
          <cell r="A9783" t="str">
            <v>73273996050ZZZZZZZ11</v>
          </cell>
          <cell r="F9783">
            <v>-303457780.02999997</v>
          </cell>
        </row>
        <row r="9784">
          <cell r="A9784" t="str">
            <v>73273996100ZZZZZZZ11</v>
          </cell>
          <cell r="F9784">
            <v>0</v>
          </cell>
        </row>
        <row r="9785">
          <cell r="A9785" t="str">
            <v>73276420410ZZZZZZZ11</v>
          </cell>
          <cell r="F9785">
            <v>0</v>
          </cell>
        </row>
        <row r="9786">
          <cell r="A9786" t="str">
            <v>73276420430ZZZZZZZ11</v>
          </cell>
          <cell r="F9786">
            <v>0</v>
          </cell>
        </row>
        <row r="9787">
          <cell r="A9787" t="str">
            <v>73276420440ZZZZZZZ11</v>
          </cell>
          <cell r="F9787">
            <v>0</v>
          </cell>
        </row>
        <row r="9788">
          <cell r="A9788" t="str">
            <v>73276420450ZZZZZZZ11</v>
          </cell>
          <cell r="F9788">
            <v>0</v>
          </cell>
        </row>
        <row r="9789">
          <cell r="A9789" t="str">
            <v>73276420460ZZZZZZZ11</v>
          </cell>
          <cell r="F9789">
            <v>0</v>
          </cell>
        </row>
        <row r="9790">
          <cell r="A9790" t="str">
            <v>73276420470ZZZZZZZ11</v>
          </cell>
          <cell r="F9790">
            <v>0</v>
          </cell>
        </row>
        <row r="9791">
          <cell r="A9791" t="str">
            <v>73276420480ZZZZZZZ11</v>
          </cell>
          <cell r="F9791">
            <v>0</v>
          </cell>
        </row>
        <row r="9792">
          <cell r="A9792" t="str">
            <v>73276420610ZZZZZZZ11</v>
          </cell>
          <cell r="F9792">
            <v>0</v>
          </cell>
        </row>
        <row r="9793">
          <cell r="A9793" t="str">
            <v>73276420620ZZZZZZZ11</v>
          </cell>
          <cell r="F9793">
            <v>0</v>
          </cell>
        </row>
        <row r="9794">
          <cell r="A9794" t="str">
            <v>73276420630ZZZZZZZ11</v>
          </cell>
          <cell r="F9794">
            <v>0</v>
          </cell>
        </row>
        <row r="9795">
          <cell r="A9795" t="str">
            <v>73276420640ZZZZZZZ11</v>
          </cell>
          <cell r="F9795">
            <v>0</v>
          </cell>
        </row>
        <row r="9796">
          <cell r="A9796" t="str">
            <v>73276420650ZZZZZZZ11</v>
          </cell>
          <cell r="F9796">
            <v>0</v>
          </cell>
        </row>
        <row r="9797">
          <cell r="A9797" t="str">
            <v>73276420710ZZZZZZZ11</v>
          </cell>
          <cell r="F9797">
            <v>0</v>
          </cell>
        </row>
        <row r="9798">
          <cell r="A9798" t="str">
            <v>73276420720ZZZZZZZ11</v>
          </cell>
          <cell r="F9798">
            <v>0</v>
          </cell>
        </row>
        <row r="9799">
          <cell r="A9799" t="str">
            <v>73276420730ZZZZZZZ11</v>
          </cell>
          <cell r="F9799">
            <v>0</v>
          </cell>
        </row>
        <row r="9800">
          <cell r="A9800" t="str">
            <v>73276420740ZZZZZZZ11</v>
          </cell>
          <cell r="F9800">
            <v>0</v>
          </cell>
        </row>
        <row r="9801">
          <cell r="A9801" t="str">
            <v>73276456010ZZZZZZZ11</v>
          </cell>
          <cell r="F9801">
            <v>0</v>
          </cell>
        </row>
        <row r="9802">
          <cell r="A9802" t="str">
            <v>73276456030ZZZZZZZ11</v>
          </cell>
          <cell r="F9802">
            <v>0</v>
          </cell>
        </row>
        <row r="9803">
          <cell r="A9803" t="str">
            <v>73276456040ZZZZZZZ11</v>
          </cell>
          <cell r="F9803">
            <v>0</v>
          </cell>
        </row>
        <row r="9804">
          <cell r="A9804" t="str">
            <v>73276456050ZZZZZZZ11</v>
          </cell>
          <cell r="F9804">
            <v>0</v>
          </cell>
        </row>
        <row r="9805">
          <cell r="A9805" t="str">
            <v>73276456060ZZZZZZZ11</v>
          </cell>
          <cell r="F9805">
            <v>0</v>
          </cell>
        </row>
        <row r="9806">
          <cell r="A9806" t="str">
            <v>73276456070ZZZZZZZ11</v>
          </cell>
          <cell r="F9806">
            <v>0</v>
          </cell>
        </row>
        <row r="9807">
          <cell r="A9807" t="str">
            <v>73276456080ZZZZZZZ11</v>
          </cell>
          <cell r="F9807">
            <v>0</v>
          </cell>
        </row>
        <row r="9808">
          <cell r="A9808" t="str">
            <v>73276456210ZZZZZZZ11</v>
          </cell>
          <cell r="F9808">
            <v>0</v>
          </cell>
        </row>
        <row r="9809">
          <cell r="A9809" t="str">
            <v>73276456220ZZZZZZZ11</v>
          </cell>
          <cell r="F9809">
            <v>0</v>
          </cell>
        </row>
        <row r="9810">
          <cell r="A9810" t="str">
            <v>73276456230ZZZZZZZ11</v>
          </cell>
          <cell r="F9810">
            <v>0</v>
          </cell>
        </row>
        <row r="9811">
          <cell r="A9811" t="str">
            <v>73276456240ZZZZZZZ11</v>
          </cell>
          <cell r="F9811">
            <v>0</v>
          </cell>
        </row>
        <row r="9812">
          <cell r="A9812" t="str">
            <v>73276456250ZZZZZZZ11</v>
          </cell>
          <cell r="F9812">
            <v>0</v>
          </cell>
        </row>
        <row r="9813">
          <cell r="A9813" t="str">
            <v>73276456310ZZZZZZZ11</v>
          </cell>
          <cell r="F9813">
            <v>0</v>
          </cell>
        </row>
        <row r="9814">
          <cell r="A9814" t="str">
            <v>73276456320ZZZZZZZ11</v>
          </cell>
          <cell r="F9814">
            <v>0</v>
          </cell>
        </row>
        <row r="9815">
          <cell r="A9815" t="str">
            <v>73276456330ZZZZZZZ11</v>
          </cell>
          <cell r="F9815">
            <v>0</v>
          </cell>
        </row>
        <row r="9816">
          <cell r="A9816" t="str">
            <v>73276456340ZZZZZZZ11</v>
          </cell>
          <cell r="F9816">
            <v>0</v>
          </cell>
        </row>
        <row r="9817">
          <cell r="A9817" t="str">
            <v>73276472410ZZZZZZZ11</v>
          </cell>
          <cell r="F9817">
            <v>5736990746.4700003</v>
          </cell>
        </row>
        <row r="9818">
          <cell r="A9818" t="str">
            <v>7327647242026RR2ZZ11</v>
          </cell>
          <cell r="F9818">
            <v>0</v>
          </cell>
        </row>
        <row r="9819">
          <cell r="A9819" t="str">
            <v>7327647242026Y36ZZ40</v>
          </cell>
          <cell r="F9819">
            <v>0</v>
          </cell>
        </row>
        <row r="9820">
          <cell r="A9820" t="str">
            <v>7327647242026Y39ZZ20</v>
          </cell>
          <cell r="F9820">
            <v>0</v>
          </cell>
        </row>
        <row r="9821">
          <cell r="A9821" t="str">
            <v>7327647242081R73ZZ20</v>
          </cell>
          <cell r="F9821">
            <v>13406523.689999999</v>
          </cell>
        </row>
        <row r="9822">
          <cell r="A9822" t="str">
            <v>7327647242081R74ZZ20</v>
          </cell>
          <cell r="F9822">
            <v>5406675.9800000004</v>
          </cell>
        </row>
        <row r="9823">
          <cell r="A9823" t="str">
            <v>7327647242081R75ZZ20</v>
          </cell>
          <cell r="F9823">
            <v>0</v>
          </cell>
        </row>
        <row r="9824">
          <cell r="A9824" t="str">
            <v>7327647242081R76ZZ20</v>
          </cell>
          <cell r="F9824">
            <v>0</v>
          </cell>
        </row>
        <row r="9825">
          <cell r="A9825" t="str">
            <v>7327647242081R77ZZ20</v>
          </cell>
          <cell r="F9825">
            <v>0</v>
          </cell>
        </row>
        <row r="9826">
          <cell r="A9826" t="str">
            <v>7327647242081R78ZZ20</v>
          </cell>
          <cell r="F9826">
            <v>0</v>
          </cell>
        </row>
        <row r="9827">
          <cell r="A9827" t="str">
            <v>7327647242081R79ZZ20</v>
          </cell>
          <cell r="F9827">
            <v>0</v>
          </cell>
        </row>
        <row r="9828">
          <cell r="A9828" t="str">
            <v>7327647242081R81ZZ40</v>
          </cell>
          <cell r="F9828">
            <v>1695672.15</v>
          </cell>
        </row>
        <row r="9829">
          <cell r="A9829" t="str">
            <v>7327647242081R82ZZ40</v>
          </cell>
          <cell r="F9829">
            <v>0</v>
          </cell>
        </row>
        <row r="9830">
          <cell r="A9830" t="str">
            <v>7327647242081R83ZZ20</v>
          </cell>
          <cell r="F9830">
            <v>0</v>
          </cell>
        </row>
        <row r="9831">
          <cell r="A9831" t="str">
            <v>7327647242081R86ZZ20</v>
          </cell>
          <cell r="F9831">
            <v>0</v>
          </cell>
        </row>
        <row r="9832">
          <cell r="A9832" t="str">
            <v>7327647242081R88ZZ20</v>
          </cell>
          <cell r="F9832">
            <v>0</v>
          </cell>
        </row>
        <row r="9833">
          <cell r="A9833" t="str">
            <v>7327647242081R90ZZ30</v>
          </cell>
          <cell r="F9833">
            <v>3643383.63</v>
          </cell>
        </row>
        <row r="9834">
          <cell r="A9834" t="str">
            <v>7327647242081R93ZZ40</v>
          </cell>
          <cell r="F9834">
            <v>0</v>
          </cell>
        </row>
        <row r="9835">
          <cell r="A9835" t="str">
            <v>7327647242081R96ZZ40</v>
          </cell>
          <cell r="F9835">
            <v>0</v>
          </cell>
        </row>
        <row r="9836">
          <cell r="A9836" t="str">
            <v>7327647242081R97ZZ40</v>
          </cell>
          <cell r="F9836">
            <v>0</v>
          </cell>
        </row>
        <row r="9837">
          <cell r="A9837" t="str">
            <v>7327647242081R98ZZ40</v>
          </cell>
          <cell r="F9837">
            <v>0</v>
          </cell>
        </row>
        <row r="9838">
          <cell r="A9838" t="str">
            <v>7327647242081R99ZZ20</v>
          </cell>
          <cell r="F9838">
            <v>0</v>
          </cell>
        </row>
        <row r="9839">
          <cell r="A9839" t="str">
            <v>7327647242081RA2ZZ20</v>
          </cell>
          <cell r="F9839">
            <v>0</v>
          </cell>
        </row>
        <row r="9840">
          <cell r="A9840" t="str">
            <v>7327647242081RA5ZZ20</v>
          </cell>
          <cell r="F9840">
            <v>0</v>
          </cell>
        </row>
        <row r="9841">
          <cell r="A9841" t="str">
            <v>7327647242081RA7ZZ20</v>
          </cell>
          <cell r="F9841">
            <v>0</v>
          </cell>
        </row>
        <row r="9842">
          <cell r="A9842" t="str">
            <v>7327647242081RA8ZZ20</v>
          </cell>
          <cell r="F9842">
            <v>0</v>
          </cell>
        </row>
        <row r="9843">
          <cell r="A9843" t="str">
            <v>7327647242081RA9ZZ20</v>
          </cell>
          <cell r="F9843">
            <v>0</v>
          </cell>
        </row>
        <row r="9844">
          <cell r="A9844" t="str">
            <v>7327647242081RC2ZZ20</v>
          </cell>
          <cell r="F9844">
            <v>0</v>
          </cell>
        </row>
        <row r="9845">
          <cell r="A9845" t="str">
            <v>7327647242081RC3ZZ20</v>
          </cell>
          <cell r="F9845">
            <v>0</v>
          </cell>
        </row>
        <row r="9846">
          <cell r="A9846" t="str">
            <v>7327647242081RC4ZZ20</v>
          </cell>
          <cell r="F9846">
            <v>0</v>
          </cell>
        </row>
        <row r="9847">
          <cell r="A9847" t="str">
            <v>7327647242081RC4ZZ40</v>
          </cell>
          <cell r="F9847">
            <v>0</v>
          </cell>
        </row>
        <row r="9848">
          <cell r="A9848" t="str">
            <v>7327647242081RC5ZZ40</v>
          </cell>
          <cell r="F9848">
            <v>0</v>
          </cell>
        </row>
        <row r="9849">
          <cell r="A9849" t="str">
            <v>7327647242081RC6ZZ20</v>
          </cell>
          <cell r="F9849">
            <v>0</v>
          </cell>
        </row>
        <row r="9850">
          <cell r="A9850" t="str">
            <v>7327647242081RC8ZZ20</v>
          </cell>
          <cell r="F9850">
            <v>1319740.3400000001</v>
          </cell>
        </row>
        <row r="9851">
          <cell r="A9851" t="str">
            <v>7327647242081RC9ZZ20</v>
          </cell>
          <cell r="F9851">
            <v>0</v>
          </cell>
        </row>
        <row r="9852">
          <cell r="A9852" t="str">
            <v>7327647242081RD2ZZ20</v>
          </cell>
          <cell r="F9852">
            <v>0</v>
          </cell>
        </row>
        <row r="9853">
          <cell r="A9853" t="str">
            <v>7327647242081RD3ZZ20</v>
          </cell>
          <cell r="F9853">
            <v>0</v>
          </cell>
        </row>
        <row r="9854">
          <cell r="A9854" t="str">
            <v>7327647242081RD4ZZ20</v>
          </cell>
          <cell r="F9854">
            <v>0</v>
          </cell>
        </row>
        <row r="9855">
          <cell r="A9855" t="str">
            <v>7327647242081RE1ZZ40</v>
          </cell>
          <cell r="F9855">
            <v>0</v>
          </cell>
        </row>
        <row r="9856">
          <cell r="A9856" t="str">
            <v>7327647242081RE2ZZ40</v>
          </cell>
          <cell r="F9856">
            <v>0</v>
          </cell>
        </row>
        <row r="9857">
          <cell r="A9857" t="str">
            <v>7327647242081RE4ZZ20</v>
          </cell>
          <cell r="F9857">
            <v>0</v>
          </cell>
        </row>
        <row r="9858">
          <cell r="A9858" t="str">
            <v>7327647242081RE6ZZ20</v>
          </cell>
          <cell r="F9858">
            <v>8109709.0099999998</v>
          </cell>
        </row>
        <row r="9859">
          <cell r="A9859" t="str">
            <v>7327647242081RF8ZZ20</v>
          </cell>
          <cell r="F9859">
            <v>0</v>
          </cell>
        </row>
        <row r="9860">
          <cell r="A9860" t="str">
            <v>7327647242081RG9ZZ20</v>
          </cell>
          <cell r="F9860">
            <v>0</v>
          </cell>
        </row>
        <row r="9861">
          <cell r="A9861" t="str">
            <v>7327647242081RH1ZZ40</v>
          </cell>
          <cell r="F9861">
            <v>0</v>
          </cell>
        </row>
        <row r="9862">
          <cell r="A9862" t="str">
            <v>7327647242081RJ5ZZ20</v>
          </cell>
          <cell r="F9862">
            <v>0</v>
          </cell>
        </row>
        <row r="9863">
          <cell r="A9863" t="str">
            <v>7327647242081RN8ZZ20</v>
          </cell>
          <cell r="F9863">
            <v>0</v>
          </cell>
        </row>
        <row r="9864">
          <cell r="A9864" t="str">
            <v>7327647242081RN9ZZ11</v>
          </cell>
          <cell r="F9864">
            <v>0</v>
          </cell>
        </row>
        <row r="9865">
          <cell r="A9865" t="str">
            <v>7327647242081RR2ZZ11</v>
          </cell>
          <cell r="F9865">
            <v>0</v>
          </cell>
        </row>
        <row r="9866">
          <cell r="A9866" t="str">
            <v>7327647242081RR3ZZ20</v>
          </cell>
          <cell r="F9866">
            <v>0</v>
          </cell>
        </row>
        <row r="9867">
          <cell r="A9867" t="str">
            <v>7327647242081RR4ZZ11</v>
          </cell>
          <cell r="F9867">
            <v>0</v>
          </cell>
        </row>
        <row r="9868">
          <cell r="A9868" t="str">
            <v>7327647242081RR5ZZ11</v>
          </cell>
          <cell r="F9868">
            <v>0</v>
          </cell>
        </row>
        <row r="9869">
          <cell r="A9869" t="str">
            <v>7327647242081RR5ZZ20</v>
          </cell>
          <cell r="F9869">
            <v>0</v>
          </cell>
        </row>
        <row r="9870">
          <cell r="A9870" t="str">
            <v>7327647242081RR6ZZ20</v>
          </cell>
          <cell r="F9870">
            <v>0</v>
          </cell>
        </row>
        <row r="9871">
          <cell r="A9871" t="str">
            <v>7327647242081RR7ZZ40</v>
          </cell>
          <cell r="F9871">
            <v>0</v>
          </cell>
        </row>
        <row r="9872">
          <cell r="A9872" t="str">
            <v>7327647242081RR8ZZ40</v>
          </cell>
          <cell r="F9872">
            <v>0</v>
          </cell>
        </row>
        <row r="9873">
          <cell r="A9873" t="str">
            <v>7327647242081RR9ZZ20</v>
          </cell>
          <cell r="F9873">
            <v>0</v>
          </cell>
        </row>
        <row r="9874">
          <cell r="A9874" t="str">
            <v>7327647242081RT1ZZ20</v>
          </cell>
          <cell r="F9874">
            <v>5935131.5899999999</v>
          </cell>
        </row>
        <row r="9875">
          <cell r="A9875" t="str">
            <v>7327647242081RT2ZZ40</v>
          </cell>
          <cell r="F9875">
            <v>3639308.17</v>
          </cell>
        </row>
        <row r="9876">
          <cell r="A9876" t="str">
            <v>7327647242081RT4ZZ20</v>
          </cell>
          <cell r="F9876">
            <v>0</v>
          </cell>
        </row>
        <row r="9877">
          <cell r="A9877" t="str">
            <v>7327647242081RV1ZZ20</v>
          </cell>
          <cell r="F9877">
            <v>0</v>
          </cell>
        </row>
        <row r="9878">
          <cell r="A9878" t="str">
            <v>7327647242081RV3ZZ20</v>
          </cell>
          <cell r="F9878">
            <v>0</v>
          </cell>
        </row>
        <row r="9879">
          <cell r="A9879" t="str">
            <v>7327647242081RV4ZZ20</v>
          </cell>
          <cell r="F9879">
            <v>0</v>
          </cell>
        </row>
        <row r="9880">
          <cell r="A9880" t="str">
            <v>7327647242081RV5ZZ20</v>
          </cell>
          <cell r="F9880">
            <v>0</v>
          </cell>
        </row>
        <row r="9881">
          <cell r="A9881" t="str">
            <v>7327647242081RV6ZZ20</v>
          </cell>
          <cell r="F9881">
            <v>59684.34</v>
          </cell>
        </row>
        <row r="9882">
          <cell r="A9882" t="str">
            <v>7327647242081RV7ZZ20</v>
          </cell>
          <cell r="F9882">
            <v>0</v>
          </cell>
        </row>
        <row r="9883">
          <cell r="A9883" t="str">
            <v>7327647242081V05ZZ11</v>
          </cell>
          <cell r="F9883">
            <v>0</v>
          </cell>
        </row>
        <row r="9884">
          <cell r="A9884" t="str">
            <v>7327647242081V06ZZ11</v>
          </cell>
          <cell r="F9884">
            <v>0</v>
          </cell>
        </row>
        <row r="9885">
          <cell r="A9885" t="str">
            <v>7327647242081Y36ZZ40</v>
          </cell>
          <cell r="F9885">
            <v>0</v>
          </cell>
        </row>
        <row r="9886">
          <cell r="A9886" t="str">
            <v>7327647242081Y37ZZ40</v>
          </cell>
          <cell r="F9886">
            <v>0</v>
          </cell>
        </row>
        <row r="9887">
          <cell r="A9887" t="str">
            <v>7327647242081Y38ZZ20</v>
          </cell>
          <cell r="F9887">
            <v>0</v>
          </cell>
        </row>
        <row r="9888">
          <cell r="A9888" t="str">
            <v>7327647242081Y39ZZ20</v>
          </cell>
          <cell r="F9888">
            <v>0</v>
          </cell>
        </row>
        <row r="9889">
          <cell r="A9889" t="str">
            <v>7327647242081Y40ZZ20</v>
          </cell>
          <cell r="F9889">
            <v>0</v>
          </cell>
        </row>
        <row r="9890">
          <cell r="A9890" t="str">
            <v>7327647242081Y41ZZ20</v>
          </cell>
          <cell r="F9890">
            <v>0</v>
          </cell>
        </row>
        <row r="9891">
          <cell r="A9891" t="str">
            <v>7327647242081Y42ZZ20</v>
          </cell>
          <cell r="F9891">
            <v>0</v>
          </cell>
        </row>
        <row r="9892">
          <cell r="A9892" t="str">
            <v>7327647242081Y43ZZ40</v>
          </cell>
          <cell r="F9892">
            <v>0</v>
          </cell>
        </row>
        <row r="9893">
          <cell r="A9893" t="str">
            <v>7327647242081Y44ZZ20</v>
          </cell>
          <cell r="F9893">
            <v>0</v>
          </cell>
        </row>
        <row r="9894">
          <cell r="A9894" t="str">
            <v>7327647242081Y45ZZ20</v>
          </cell>
          <cell r="F9894">
            <v>0</v>
          </cell>
        </row>
        <row r="9895">
          <cell r="A9895" t="str">
            <v>7327647242081Y46ZZ20</v>
          </cell>
          <cell r="F9895">
            <v>0</v>
          </cell>
        </row>
        <row r="9896">
          <cell r="A9896" t="str">
            <v>7327647242081Y47ZZ20</v>
          </cell>
          <cell r="F9896">
            <v>0</v>
          </cell>
        </row>
        <row r="9897">
          <cell r="A9897" t="str">
            <v>7327647242081Y48ZZ20</v>
          </cell>
          <cell r="F9897">
            <v>0</v>
          </cell>
        </row>
        <row r="9898">
          <cell r="A9898" t="str">
            <v>7327647242081Y49ZZ20</v>
          </cell>
          <cell r="F9898">
            <v>1797551.17</v>
          </cell>
        </row>
        <row r="9899">
          <cell r="A9899" t="str">
            <v>7327647242081Y50ZZ20</v>
          </cell>
          <cell r="F9899">
            <v>0</v>
          </cell>
        </row>
        <row r="9900">
          <cell r="A9900" t="str">
            <v>7327647242081Y51ZZ20</v>
          </cell>
          <cell r="F9900">
            <v>0</v>
          </cell>
        </row>
        <row r="9901">
          <cell r="A9901" t="str">
            <v>7327647242081Y52ZZ20</v>
          </cell>
          <cell r="F9901">
            <v>0</v>
          </cell>
        </row>
        <row r="9902">
          <cell r="A9902" t="str">
            <v>7327647242081Y53ZZ20</v>
          </cell>
          <cell r="F9902">
            <v>15151432.710000001</v>
          </cell>
        </row>
        <row r="9903">
          <cell r="A9903" t="str">
            <v>7327647242081Y54ZZ20</v>
          </cell>
          <cell r="F9903">
            <v>0</v>
          </cell>
        </row>
        <row r="9904">
          <cell r="A9904" t="str">
            <v>7327647242081Y55ZZ20</v>
          </cell>
          <cell r="F9904">
            <v>4014987.98</v>
          </cell>
        </row>
        <row r="9905">
          <cell r="A9905" t="str">
            <v>7327647242081Y56ZZ20</v>
          </cell>
          <cell r="F9905">
            <v>0</v>
          </cell>
        </row>
        <row r="9906">
          <cell r="A9906" t="str">
            <v>7327647242081Y57ZZ20</v>
          </cell>
          <cell r="F9906">
            <v>1137830.5</v>
          </cell>
        </row>
        <row r="9907">
          <cell r="A9907" t="str">
            <v>7327647242081Y58ZZ11</v>
          </cell>
          <cell r="F9907">
            <v>0</v>
          </cell>
        </row>
        <row r="9908">
          <cell r="A9908" t="str">
            <v>7327647242081Y59ZZ11</v>
          </cell>
          <cell r="F9908">
            <v>0</v>
          </cell>
        </row>
        <row r="9909">
          <cell r="A9909" t="str">
            <v>7327647242081Y60ZZ20</v>
          </cell>
          <cell r="F9909">
            <v>0</v>
          </cell>
        </row>
        <row r="9910">
          <cell r="A9910" t="str">
            <v>7327647242081Y61ZZ50</v>
          </cell>
          <cell r="F9910">
            <v>0</v>
          </cell>
        </row>
        <row r="9911">
          <cell r="A9911" t="str">
            <v>7327647242081Y62ZZ50</v>
          </cell>
          <cell r="F9911">
            <v>0</v>
          </cell>
        </row>
        <row r="9912">
          <cell r="A9912" t="str">
            <v>7327647242081Y63ZZ60</v>
          </cell>
          <cell r="F9912">
            <v>0</v>
          </cell>
        </row>
        <row r="9913">
          <cell r="A9913" t="str">
            <v>7327647242081Y64ZZ60</v>
          </cell>
          <cell r="F9913">
            <v>22791781.149999999</v>
          </cell>
        </row>
        <row r="9914">
          <cell r="A9914" t="str">
            <v>7327647242081Y65ZZ60</v>
          </cell>
          <cell r="F9914">
            <v>0</v>
          </cell>
        </row>
        <row r="9915">
          <cell r="A9915" t="str">
            <v>7327647242081Y66ZZ60</v>
          </cell>
          <cell r="F9915">
            <v>0</v>
          </cell>
        </row>
        <row r="9916">
          <cell r="A9916" t="str">
            <v>7327647242081Y67ZZ11</v>
          </cell>
          <cell r="F9916">
            <v>0</v>
          </cell>
        </row>
        <row r="9917">
          <cell r="A9917" t="str">
            <v>7327647242081Z18ZZ11</v>
          </cell>
          <cell r="F9917">
            <v>0</v>
          </cell>
        </row>
        <row r="9918">
          <cell r="A9918" t="str">
            <v>7327647242081Z18ZZ20</v>
          </cell>
          <cell r="F9918">
            <v>1698362.63</v>
          </cell>
        </row>
        <row r="9919">
          <cell r="A9919" t="str">
            <v>7327647242095RF1ZZ20</v>
          </cell>
          <cell r="F9919">
            <v>0</v>
          </cell>
        </row>
        <row r="9920">
          <cell r="A9920" t="str">
            <v>7327647242095Y38ZZ20</v>
          </cell>
          <cell r="F9920">
            <v>0</v>
          </cell>
        </row>
        <row r="9921">
          <cell r="A9921" t="str">
            <v>73276472420CFRR2ZZ11</v>
          </cell>
          <cell r="F9921">
            <v>5186107.63</v>
          </cell>
        </row>
        <row r="9922">
          <cell r="A9922" t="str">
            <v>73276472420CFY36ZZ40</v>
          </cell>
          <cell r="F9922">
            <v>0</v>
          </cell>
        </row>
        <row r="9923">
          <cell r="A9923" t="str">
            <v>73276472420CFY39ZZ20</v>
          </cell>
          <cell r="F9923">
            <v>5285302.37</v>
          </cell>
        </row>
        <row r="9924">
          <cell r="A9924" t="str">
            <v>73276472430ZZZZZZZ11</v>
          </cell>
          <cell r="F9924">
            <v>0</v>
          </cell>
        </row>
        <row r="9925">
          <cell r="A9925" t="str">
            <v>73276472440ZZZZZZZ11</v>
          </cell>
          <cell r="F9925">
            <v>28752349.140000001</v>
          </cell>
        </row>
        <row r="9926">
          <cell r="A9926" t="str">
            <v>73276472450ZZZZZZZ11</v>
          </cell>
          <cell r="F9926">
            <v>0</v>
          </cell>
        </row>
        <row r="9927">
          <cell r="A9927" t="str">
            <v>73276472460ZZZZZZZ11</v>
          </cell>
          <cell r="F9927">
            <v>-2811210.4</v>
          </cell>
        </row>
        <row r="9928">
          <cell r="A9928" t="str">
            <v>73276472470ZZZZZZZ11</v>
          </cell>
          <cell r="F9928">
            <v>145674078.68000001</v>
          </cell>
        </row>
        <row r="9929">
          <cell r="A9929" t="str">
            <v>73276472480ZZZZZZZ11</v>
          </cell>
          <cell r="F9929">
            <v>-84639535.420000002</v>
          </cell>
        </row>
        <row r="9930">
          <cell r="A9930" t="str">
            <v>73276472610ZZZZZZZ11</v>
          </cell>
          <cell r="F9930">
            <v>-2285958546.3800001</v>
          </cell>
        </row>
        <row r="9931">
          <cell r="A9931" t="str">
            <v>73276472620ZZZZZZZ11</v>
          </cell>
          <cell r="F9931">
            <v>951218.34</v>
          </cell>
        </row>
        <row r="9932">
          <cell r="A9932" t="str">
            <v>73276472630ZZZZZZZ11</v>
          </cell>
          <cell r="F9932">
            <v>-407597708.25999999</v>
          </cell>
        </row>
        <row r="9933">
          <cell r="A9933" t="str">
            <v>73276472640ZZZZZZZ11</v>
          </cell>
          <cell r="F9933">
            <v>1294505.3</v>
          </cell>
        </row>
        <row r="9934">
          <cell r="A9934" t="str">
            <v>73276472650ZZZZZZZ11</v>
          </cell>
          <cell r="F9934">
            <v>0</v>
          </cell>
        </row>
        <row r="9935">
          <cell r="A9935" t="str">
            <v>73276472710ZZZZZZZ11</v>
          </cell>
          <cell r="F9935">
            <v>0</v>
          </cell>
        </row>
        <row r="9936">
          <cell r="A9936" t="str">
            <v>73276472720ZZZZZZZ11</v>
          </cell>
          <cell r="F9936">
            <v>0</v>
          </cell>
        </row>
        <row r="9937">
          <cell r="A9937" t="str">
            <v>73276472730ZZZZZZZ11</v>
          </cell>
          <cell r="F9937">
            <v>0</v>
          </cell>
        </row>
        <row r="9938">
          <cell r="A9938" t="str">
            <v>73276472740ZZZZZZZ11</v>
          </cell>
          <cell r="F9938">
            <v>0</v>
          </cell>
        </row>
        <row r="9939">
          <cell r="A9939" t="str">
            <v>73276473010ZZZZZZZ11</v>
          </cell>
          <cell r="F9939">
            <v>0</v>
          </cell>
        </row>
        <row r="9940">
          <cell r="A9940" t="str">
            <v>7327647302081RC1ZZ20</v>
          </cell>
          <cell r="F9940">
            <v>0</v>
          </cell>
        </row>
        <row r="9941">
          <cell r="A9941" t="str">
            <v>7327647302081RG2ZZ11</v>
          </cell>
          <cell r="F9941">
            <v>0</v>
          </cell>
        </row>
        <row r="9942">
          <cell r="A9942" t="str">
            <v>7327647302081RG3ZZ11</v>
          </cell>
          <cell r="F9942">
            <v>0</v>
          </cell>
        </row>
        <row r="9943">
          <cell r="A9943" t="str">
            <v>73276473030ZZZZZZZ11</v>
          </cell>
          <cell r="F9943">
            <v>0</v>
          </cell>
        </row>
        <row r="9944">
          <cell r="A9944" t="str">
            <v>73276473040ZZZZZZZ11</v>
          </cell>
          <cell r="F9944">
            <v>0</v>
          </cell>
        </row>
        <row r="9945">
          <cell r="A9945" t="str">
            <v>73276473050ZZZZZZZ11</v>
          </cell>
          <cell r="F9945">
            <v>0</v>
          </cell>
        </row>
        <row r="9946">
          <cell r="A9946" t="str">
            <v>73276473060ZZZZZZZ11</v>
          </cell>
          <cell r="F9946">
            <v>0</v>
          </cell>
        </row>
        <row r="9947">
          <cell r="A9947" t="str">
            <v>73276473070ZZZZZZZ11</v>
          </cell>
          <cell r="F9947">
            <v>0</v>
          </cell>
        </row>
        <row r="9948">
          <cell r="A9948" t="str">
            <v>73276473080ZZZZZZZ11</v>
          </cell>
          <cell r="F9948">
            <v>0</v>
          </cell>
        </row>
        <row r="9949">
          <cell r="A9949" t="str">
            <v>73276473310ZZZZZZZ11</v>
          </cell>
          <cell r="F9949">
            <v>0</v>
          </cell>
        </row>
        <row r="9950">
          <cell r="A9950" t="str">
            <v>73276473320ZZZZZZZ11</v>
          </cell>
          <cell r="F9950">
            <v>0</v>
          </cell>
        </row>
        <row r="9951">
          <cell r="A9951" t="str">
            <v>73276473330ZZZZZZZ11</v>
          </cell>
          <cell r="F9951">
            <v>0</v>
          </cell>
        </row>
        <row r="9952">
          <cell r="A9952" t="str">
            <v>73276473340ZZZZZZZ11</v>
          </cell>
          <cell r="F9952">
            <v>0</v>
          </cell>
        </row>
        <row r="9953">
          <cell r="A9953" t="str">
            <v>73276473350ZZZZZZZ11</v>
          </cell>
          <cell r="F9953">
            <v>0</v>
          </cell>
        </row>
        <row r="9954">
          <cell r="A9954" t="str">
            <v>73276473410ZZZZZZZ11</v>
          </cell>
          <cell r="F9954">
            <v>0</v>
          </cell>
        </row>
        <row r="9955">
          <cell r="A9955" t="str">
            <v>73276473420ZZZZZZZ11</v>
          </cell>
          <cell r="F9955">
            <v>0</v>
          </cell>
        </row>
        <row r="9956">
          <cell r="A9956" t="str">
            <v>73276473430ZZZZZZZ11</v>
          </cell>
          <cell r="F9956">
            <v>0</v>
          </cell>
        </row>
        <row r="9957">
          <cell r="A9957" t="str">
            <v>73276473440ZZZZZZZ11</v>
          </cell>
          <cell r="F9957">
            <v>0</v>
          </cell>
        </row>
        <row r="9958">
          <cell r="A9958" t="str">
            <v>73276680010ZZZZZZZ11</v>
          </cell>
          <cell r="F9958">
            <v>701395047.17999995</v>
          </cell>
        </row>
        <row r="9959">
          <cell r="A9959" t="str">
            <v>73276680020ZZZZZZZ11</v>
          </cell>
          <cell r="F9959">
            <v>-185060031.50999999</v>
          </cell>
        </row>
        <row r="9960">
          <cell r="A9960" t="str">
            <v>73276680030ZZZZZZZ11</v>
          </cell>
          <cell r="F9960">
            <v>0</v>
          </cell>
        </row>
        <row r="9961">
          <cell r="A9961" t="str">
            <v>73276680040ZZZZZZZ11</v>
          </cell>
          <cell r="F9961">
            <v>0</v>
          </cell>
        </row>
        <row r="9962">
          <cell r="A9962" t="str">
            <v>73276680050ZZZZZZZ11</v>
          </cell>
          <cell r="F9962">
            <v>0</v>
          </cell>
        </row>
        <row r="9963">
          <cell r="A9963" t="str">
            <v>73276680060ZZZZZZZ11</v>
          </cell>
          <cell r="F9963">
            <v>0</v>
          </cell>
        </row>
        <row r="9964">
          <cell r="A9964" t="str">
            <v>73276680070ZZZZZZZ11</v>
          </cell>
          <cell r="F9964">
            <v>0</v>
          </cell>
        </row>
        <row r="9965">
          <cell r="A9965" t="str">
            <v>73276680080ZZZZZZZ11</v>
          </cell>
          <cell r="F9965">
            <v>0</v>
          </cell>
        </row>
        <row r="9966">
          <cell r="A9966" t="str">
            <v>73276680090ZZZZZZZ11</v>
          </cell>
          <cell r="F9966">
            <v>0</v>
          </cell>
        </row>
        <row r="9967">
          <cell r="A9967" t="str">
            <v>73276680100ZZZZZZZ11</v>
          </cell>
          <cell r="F9967">
            <v>0</v>
          </cell>
        </row>
        <row r="9968">
          <cell r="A9968" t="str">
            <v>73278100010ZZZZZZZ11</v>
          </cell>
          <cell r="F9968">
            <v>369769927.83999997</v>
          </cell>
        </row>
        <row r="9969">
          <cell r="A9969" t="str">
            <v>73278100020ZZZZZZZ11</v>
          </cell>
          <cell r="F9969">
            <v>0</v>
          </cell>
        </row>
        <row r="9970">
          <cell r="A9970" t="str">
            <v>73278100030ZZZZZZZ11</v>
          </cell>
          <cell r="F9970">
            <v>0</v>
          </cell>
        </row>
        <row r="9971">
          <cell r="A9971" t="str">
            <v>73278100040ZZZZZZZ11</v>
          </cell>
          <cell r="F9971">
            <v>303457780.02999997</v>
          </cell>
        </row>
        <row r="9972">
          <cell r="A9972" t="str">
            <v>73278100050ZZZZZZZ11</v>
          </cell>
          <cell r="F9972">
            <v>0</v>
          </cell>
        </row>
        <row r="9973">
          <cell r="A9973" t="str">
            <v>73278100060ZZZZZZZ11</v>
          </cell>
          <cell r="F9973">
            <v>0</v>
          </cell>
        </row>
        <row r="9974">
          <cell r="A9974" t="str">
            <v>7502211001021MRCZZ11</v>
          </cell>
          <cell r="F9974">
            <v>15904070.710000001</v>
          </cell>
        </row>
        <row r="9975">
          <cell r="A9975" t="str">
            <v>7502211020021MRCZZ11</v>
          </cell>
          <cell r="F9975">
            <v>21344.79</v>
          </cell>
        </row>
        <row r="9976">
          <cell r="A9976" t="str">
            <v>7502211022021MRCZZ11</v>
          </cell>
          <cell r="F9976">
            <v>11700</v>
          </cell>
        </row>
        <row r="9977">
          <cell r="A9977" t="str">
            <v>7502211026021MRCZZ11</v>
          </cell>
          <cell r="F9977">
            <v>20456.88</v>
          </cell>
        </row>
        <row r="9978">
          <cell r="A9978" t="str">
            <v>7502211034021MRCZZ11</v>
          </cell>
          <cell r="F9978">
            <v>368530.61</v>
          </cell>
        </row>
        <row r="9979">
          <cell r="A9979" t="str">
            <v>7502211036021MRCZZ11</v>
          </cell>
          <cell r="F9979">
            <v>675129.16</v>
          </cell>
        </row>
        <row r="9980">
          <cell r="A9980" t="str">
            <v>7502211038021MRCZZ11</v>
          </cell>
          <cell r="F9980">
            <v>4542421.68</v>
          </cell>
        </row>
        <row r="9981">
          <cell r="A9981" t="str">
            <v>7502211040021MRCZZ11</v>
          </cell>
          <cell r="F9981">
            <v>1663722.02</v>
          </cell>
        </row>
        <row r="9982">
          <cell r="A9982" t="str">
            <v>7502211042021MRCZZ11</v>
          </cell>
          <cell r="F9982">
            <v>59057.32</v>
          </cell>
        </row>
        <row r="9983">
          <cell r="A9983" t="str">
            <v>7502211044021MRCZZ11</v>
          </cell>
          <cell r="F9983">
            <v>584166.47</v>
          </cell>
        </row>
        <row r="9984">
          <cell r="A9984" t="str">
            <v>7502211046021MRCZZ11</v>
          </cell>
          <cell r="F9984">
            <v>1329060.03</v>
          </cell>
        </row>
        <row r="9985">
          <cell r="A9985" t="str">
            <v>7502211050021MRCZZ11</v>
          </cell>
          <cell r="F9985">
            <v>115405.26</v>
          </cell>
        </row>
        <row r="9986">
          <cell r="A9986" t="str">
            <v>7502211056021MRCZZ11</v>
          </cell>
          <cell r="F9986">
            <v>418940.84</v>
          </cell>
        </row>
        <row r="9987">
          <cell r="A9987" t="str">
            <v>7502211063021MRCZZ11</v>
          </cell>
          <cell r="F9987">
            <v>1437.81</v>
          </cell>
        </row>
        <row r="9988">
          <cell r="A9988" t="str">
            <v>7502213001021MRCZZ11</v>
          </cell>
          <cell r="F9988">
            <v>9616.26</v>
          </cell>
        </row>
        <row r="9989">
          <cell r="A9989" t="str">
            <v>7502213010021MRCZZ11</v>
          </cell>
          <cell r="F9989">
            <v>120156.93</v>
          </cell>
        </row>
        <row r="9990">
          <cell r="A9990" t="str">
            <v>7502213020021MRCZZ11</v>
          </cell>
          <cell r="F9990">
            <v>1152934.76</v>
          </cell>
        </row>
        <row r="9991">
          <cell r="A9991" t="str">
            <v>7502213030021MRCZZ11</v>
          </cell>
          <cell r="F9991">
            <v>1780670.57</v>
          </cell>
        </row>
        <row r="9992">
          <cell r="A9992" t="str">
            <v>7502213040021MRCZZ11</v>
          </cell>
          <cell r="F9992">
            <v>163986.35</v>
          </cell>
        </row>
        <row r="9993">
          <cell r="A9993" t="str">
            <v>7502226120021MRCZZ11</v>
          </cell>
          <cell r="F9993">
            <v>33373742.579999998</v>
          </cell>
        </row>
        <row r="9994">
          <cell r="A9994" t="str">
            <v>7502226540021MRCZZ11</v>
          </cell>
          <cell r="F9994">
            <v>0</v>
          </cell>
        </row>
        <row r="9995">
          <cell r="A9995" t="str">
            <v>7502227245021MRCZZ11</v>
          </cell>
          <cell r="F9995">
            <v>13000</v>
          </cell>
        </row>
        <row r="9996">
          <cell r="A9996" t="str">
            <v>7502228360021NHCZZ11</v>
          </cell>
          <cell r="F9996">
            <v>0</v>
          </cell>
        </row>
        <row r="9997">
          <cell r="A9997" t="str">
            <v>7502228361021NRTZZ11</v>
          </cell>
          <cell r="F9997">
            <v>55335.64</v>
          </cell>
        </row>
        <row r="9998">
          <cell r="A9998" t="str">
            <v>7502228361021NSPZZ11</v>
          </cell>
          <cell r="F9998">
            <v>10711584.880000001</v>
          </cell>
        </row>
        <row r="9999">
          <cell r="A9999" t="str">
            <v>7502230018021MRCZZ11</v>
          </cell>
          <cell r="F9999">
            <v>0</v>
          </cell>
        </row>
        <row r="10000">
          <cell r="A10000" t="str">
            <v>7502230361021MRCZZ11</v>
          </cell>
          <cell r="F10000">
            <v>0</v>
          </cell>
        </row>
        <row r="10001">
          <cell r="A10001" t="str">
            <v>7502230451021MRCZZ11</v>
          </cell>
          <cell r="F10001">
            <v>0</v>
          </cell>
        </row>
        <row r="10002">
          <cell r="A10002" t="str">
            <v>7502230511021MRCZZ11</v>
          </cell>
          <cell r="F10002">
            <v>0</v>
          </cell>
        </row>
        <row r="10003">
          <cell r="A10003" t="str">
            <v>7502230541021MRCZZ11</v>
          </cell>
          <cell r="F10003">
            <v>262110.9</v>
          </cell>
        </row>
        <row r="10004">
          <cell r="A10004" t="str">
            <v>7502230572021MRCZZ11</v>
          </cell>
          <cell r="F10004">
            <v>0</v>
          </cell>
        </row>
        <row r="10005">
          <cell r="A10005" t="str">
            <v>7502230576021MRCZZ11</v>
          </cell>
          <cell r="F10005">
            <v>0</v>
          </cell>
        </row>
        <row r="10006">
          <cell r="A10006" t="str">
            <v>7502230576421MRCZZ11</v>
          </cell>
          <cell r="F10006">
            <v>0</v>
          </cell>
        </row>
        <row r="10007">
          <cell r="A10007" t="str">
            <v>7502230577021MRCZZ11</v>
          </cell>
          <cell r="F10007">
            <v>0</v>
          </cell>
        </row>
        <row r="10008">
          <cell r="A10008" t="str">
            <v>7502230577421MRCZZ11</v>
          </cell>
          <cell r="F10008">
            <v>0</v>
          </cell>
        </row>
        <row r="10009">
          <cell r="A10009" t="str">
            <v>7502230578021MRCZZ11</v>
          </cell>
          <cell r="F10009">
            <v>0</v>
          </cell>
        </row>
        <row r="10010">
          <cell r="A10010" t="str">
            <v>7502230578421MRCZZ11</v>
          </cell>
          <cell r="F10010">
            <v>0</v>
          </cell>
        </row>
        <row r="10011">
          <cell r="A10011" t="str">
            <v>7502230579021MRCZZ11</v>
          </cell>
          <cell r="F10011">
            <v>0</v>
          </cell>
        </row>
        <row r="10012">
          <cell r="A10012" t="str">
            <v>7502230580021MRCZZ11</v>
          </cell>
          <cell r="F10012">
            <v>0</v>
          </cell>
        </row>
        <row r="10013">
          <cell r="A10013" t="str">
            <v>7502230580421MRCZZ11</v>
          </cell>
          <cell r="F10013">
            <v>0</v>
          </cell>
        </row>
        <row r="10014">
          <cell r="A10014" t="str">
            <v>7502230581021MRCZZ11</v>
          </cell>
          <cell r="F10014">
            <v>0</v>
          </cell>
        </row>
        <row r="10015">
          <cell r="A10015" t="str">
            <v>7502230583021MRCZZ11</v>
          </cell>
          <cell r="F10015">
            <v>0</v>
          </cell>
        </row>
        <row r="10016">
          <cell r="A10016" t="str">
            <v>7502230583421MRCZZ11</v>
          </cell>
          <cell r="F10016">
            <v>0</v>
          </cell>
        </row>
        <row r="10017">
          <cell r="A10017" t="str">
            <v>7502230610021MRCZZ11</v>
          </cell>
          <cell r="F10017">
            <v>0</v>
          </cell>
        </row>
        <row r="10018">
          <cell r="A10018" t="str">
            <v>7502230662021MRCZZ11</v>
          </cell>
          <cell r="F10018">
            <v>0</v>
          </cell>
        </row>
        <row r="10019">
          <cell r="A10019" t="str">
            <v>7502232360D21MRCZZ11</v>
          </cell>
          <cell r="F10019">
            <v>5429.09</v>
          </cell>
        </row>
        <row r="10020">
          <cell r="A10020" t="str">
            <v>7502232360N21MRCZZ11</v>
          </cell>
          <cell r="F10020">
            <v>25101.8</v>
          </cell>
        </row>
        <row r="10021">
          <cell r="A10021" t="str">
            <v>7502232360V21MRCZZ11</v>
          </cell>
          <cell r="F10021">
            <v>0</v>
          </cell>
        </row>
        <row r="10022">
          <cell r="A10022" t="str">
            <v>7502236242021MRCZZ11</v>
          </cell>
          <cell r="F10022">
            <v>83366998.879999995</v>
          </cell>
        </row>
        <row r="10023">
          <cell r="A10023" t="str">
            <v>7502238360021MRCZZ11</v>
          </cell>
          <cell r="F10023">
            <v>0</v>
          </cell>
        </row>
        <row r="10024">
          <cell r="A10024" t="str">
            <v>7502240001021MRCZZ11</v>
          </cell>
          <cell r="F10024">
            <v>27829351.73</v>
          </cell>
        </row>
        <row r="10025">
          <cell r="A10025" t="str">
            <v>7502272242021MRCZZ11</v>
          </cell>
          <cell r="F10025">
            <v>0</v>
          </cell>
        </row>
        <row r="10026">
          <cell r="A10026" t="str">
            <v>7502272243021MRCZZ11</v>
          </cell>
          <cell r="F10026">
            <v>0</v>
          </cell>
        </row>
        <row r="10027">
          <cell r="A10027" t="str">
            <v>7502272244021MRCZZ11</v>
          </cell>
          <cell r="F10027">
            <v>0</v>
          </cell>
        </row>
        <row r="10028">
          <cell r="A10028" t="str">
            <v>7502272245021MRCZZ11</v>
          </cell>
          <cell r="F10028">
            <v>0</v>
          </cell>
        </row>
        <row r="10029">
          <cell r="A10029" t="str">
            <v>7502272246021MRCZZ11</v>
          </cell>
          <cell r="F10029">
            <v>0</v>
          </cell>
        </row>
        <row r="10030">
          <cell r="A10030" t="str">
            <v>7502272247021MRCZZ11</v>
          </cell>
          <cell r="F10030">
            <v>0</v>
          </cell>
        </row>
        <row r="10031">
          <cell r="A10031" t="str">
            <v>7502272248021MRCZZ11</v>
          </cell>
          <cell r="F10031">
            <v>0</v>
          </cell>
        </row>
        <row r="10032">
          <cell r="A10032" t="str">
            <v>7502272249021MRCZZ11</v>
          </cell>
          <cell r="F10032">
            <v>0</v>
          </cell>
        </row>
        <row r="10033">
          <cell r="A10033" t="str">
            <v>7502272250021MRCZZ11</v>
          </cell>
          <cell r="F10033">
            <v>0</v>
          </cell>
        </row>
        <row r="10034">
          <cell r="A10034" t="str">
            <v>7502272270021MRCZZ11</v>
          </cell>
          <cell r="F10034">
            <v>0</v>
          </cell>
        </row>
        <row r="10035">
          <cell r="A10035" t="str">
            <v>7502272271021MRCZZ11</v>
          </cell>
          <cell r="F10035">
            <v>124084718.98</v>
          </cell>
        </row>
        <row r="10036">
          <cell r="A10036" t="str">
            <v>7502272272021MRCZZ11</v>
          </cell>
          <cell r="F10036">
            <v>0</v>
          </cell>
        </row>
        <row r="10037">
          <cell r="A10037" t="str">
            <v>7502272273021MRCZZ11</v>
          </cell>
          <cell r="F10037">
            <v>0</v>
          </cell>
        </row>
        <row r="10038">
          <cell r="A10038" t="str">
            <v>7502272274021MRCZZ11</v>
          </cell>
          <cell r="F10038">
            <v>0</v>
          </cell>
        </row>
        <row r="10039">
          <cell r="A10039" t="str">
            <v>7502272275021MRCZZ11</v>
          </cell>
          <cell r="F10039">
            <v>0</v>
          </cell>
        </row>
        <row r="10040">
          <cell r="A10040" t="str">
            <v>7502320145021MRCZZ11</v>
          </cell>
          <cell r="F10040">
            <v>0</v>
          </cell>
        </row>
        <row r="10041">
          <cell r="A10041" t="str">
            <v>7502320150021MRCZZ11</v>
          </cell>
          <cell r="F10041">
            <v>0</v>
          </cell>
        </row>
        <row r="10042">
          <cell r="A10042" t="str">
            <v>7502350075021MRCZZ11</v>
          </cell>
          <cell r="F10042">
            <v>0</v>
          </cell>
        </row>
        <row r="10043">
          <cell r="A10043" t="str">
            <v>7502350120021MRCZZ11</v>
          </cell>
          <cell r="F10043">
            <v>66707929.240000002</v>
          </cell>
        </row>
        <row r="10044">
          <cell r="A10044" t="str">
            <v>7502360075021MRCZZ11</v>
          </cell>
          <cell r="F10044">
            <v>0</v>
          </cell>
        </row>
        <row r="10045">
          <cell r="A10045" t="str">
            <v>7502393010021MRC9411</v>
          </cell>
          <cell r="F10045">
            <v>-1177681.4099999999</v>
          </cell>
        </row>
        <row r="10046">
          <cell r="A10046" t="str">
            <v>7502393011021MRC9511</v>
          </cell>
          <cell r="F10046">
            <v>0</v>
          </cell>
        </row>
        <row r="10047">
          <cell r="A10047" t="str">
            <v>7502395002021MRC1211</v>
          </cell>
          <cell r="F10047">
            <v>94509</v>
          </cell>
        </row>
        <row r="10048">
          <cell r="A10048" t="str">
            <v>7502395017021MRC1H11</v>
          </cell>
          <cell r="F10048">
            <v>375699.53</v>
          </cell>
        </row>
        <row r="10049">
          <cell r="A10049" t="str">
            <v>7502395023021MRC1L11</v>
          </cell>
          <cell r="F10049">
            <v>0</v>
          </cell>
        </row>
        <row r="10050">
          <cell r="A10050" t="str">
            <v>7502395049021MRC2A11</v>
          </cell>
          <cell r="F10050">
            <v>41564.400000000001</v>
          </cell>
        </row>
        <row r="10051">
          <cell r="A10051" t="str">
            <v>7502396010021MRC4E11</v>
          </cell>
          <cell r="F10051">
            <v>0</v>
          </cell>
        </row>
        <row r="10052">
          <cell r="A10052" t="str">
            <v>7502396011021MRC4F11</v>
          </cell>
          <cell r="F10052">
            <v>1071608.44</v>
          </cell>
        </row>
        <row r="10053">
          <cell r="A10053" t="str">
            <v>75023996050ZZZZZZZ11</v>
          </cell>
          <cell r="F10053">
            <v>-199210415.93000001</v>
          </cell>
        </row>
        <row r="10054">
          <cell r="A10054" t="str">
            <v>75023996100ZZZZZZZ11</v>
          </cell>
          <cell r="F10054">
            <v>0</v>
          </cell>
        </row>
        <row r="10055">
          <cell r="A10055" t="str">
            <v>75026420410ZZZZZZZ11</v>
          </cell>
          <cell r="F10055">
            <v>0</v>
          </cell>
        </row>
        <row r="10056">
          <cell r="A10056" t="str">
            <v>75026420430ZZZZZZZ11</v>
          </cell>
          <cell r="F10056">
            <v>0</v>
          </cell>
        </row>
        <row r="10057">
          <cell r="A10057" t="str">
            <v>75026420440ZZZZZZZ11</v>
          </cell>
          <cell r="F10057">
            <v>0</v>
          </cell>
        </row>
        <row r="10058">
          <cell r="A10058" t="str">
            <v>75026420450ZZZZZZZ11</v>
          </cell>
          <cell r="F10058">
            <v>0</v>
          </cell>
        </row>
        <row r="10059">
          <cell r="A10059" t="str">
            <v>75026420460ZZZZZZZ11</v>
          </cell>
          <cell r="F10059">
            <v>0</v>
          </cell>
        </row>
        <row r="10060">
          <cell r="A10060" t="str">
            <v>75026420470ZZZZZZZ11</v>
          </cell>
          <cell r="F10060">
            <v>0</v>
          </cell>
        </row>
        <row r="10061">
          <cell r="A10061" t="str">
            <v>75026420480ZZZZZZZ11</v>
          </cell>
          <cell r="F10061">
            <v>0</v>
          </cell>
        </row>
        <row r="10062">
          <cell r="A10062" t="str">
            <v>75026420610ZZZZZZZ11</v>
          </cell>
          <cell r="F10062">
            <v>0</v>
          </cell>
        </row>
        <row r="10063">
          <cell r="A10063" t="str">
            <v>75026420620ZZZZZZZ11</v>
          </cell>
          <cell r="F10063">
            <v>0</v>
          </cell>
        </row>
        <row r="10064">
          <cell r="A10064" t="str">
            <v>75026420630ZZZZZZZ11</v>
          </cell>
          <cell r="F10064">
            <v>0</v>
          </cell>
        </row>
        <row r="10065">
          <cell r="A10065" t="str">
            <v>75026420640ZZZZZZZ11</v>
          </cell>
          <cell r="F10065">
            <v>0</v>
          </cell>
        </row>
        <row r="10066">
          <cell r="A10066" t="str">
            <v>75026420650ZZZZZZZ11</v>
          </cell>
          <cell r="F10066">
            <v>0</v>
          </cell>
        </row>
        <row r="10067">
          <cell r="A10067" t="str">
            <v>75026420710ZZZZZZZ11</v>
          </cell>
          <cell r="F10067">
            <v>0</v>
          </cell>
        </row>
        <row r="10068">
          <cell r="A10068" t="str">
            <v>75026420720ZZZZZZZ11</v>
          </cell>
          <cell r="F10068">
            <v>0</v>
          </cell>
        </row>
        <row r="10069">
          <cell r="A10069" t="str">
            <v>75026420730ZZZZZZZ11</v>
          </cell>
          <cell r="F10069">
            <v>0</v>
          </cell>
        </row>
        <row r="10070">
          <cell r="A10070" t="str">
            <v>75026420740ZZZZZZZ11</v>
          </cell>
          <cell r="F10070">
            <v>0</v>
          </cell>
        </row>
        <row r="10071">
          <cell r="A10071" t="str">
            <v>75026449410ZZZZZZZ11</v>
          </cell>
          <cell r="F10071">
            <v>3044008294.0599999</v>
          </cell>
        </row>
        <row r="10072">
          <cell r="A10072" t="str">
            <v>7502644942081R11ZZ11</v>
          </cell>
          <cell r="F10072">
            <v>12179275</v>
          </cell>
        </row>
        <row r="10073">
          <cell r="A10073" t="str">
            <v>7502644942081R13ZZ11</v>
          </cell>
          <cell r="F10073">
            <v>0</v>
          </cell>
        </row>
        <row r="10074">
          <cell r="A10074" t="str">
            <v>7502644942081R13ZZ30</v>
          </cell>
          <cell r="F10074">
            <v>0</v>
          </cell>
        </row>
        <row r="10075">
          <cell r="A10075" t="str">
            <v>7502644942081R14ZZ11</v>
          </cell>
          <cell r="F10075">
            <v>0</v>
          </cell>
        </row>
        <row r="10076">
          <cell r="A10076" t="str">
            <v>7502644942081R15ZZ11</v>
          </cell>
          <cell r="F10076">
            <v>0</v>
          </cell>
        </row>
        <row r="10077">
          <cell r="A10077" t="str">
            <v>7502644942081R16ZZ40</v>
          </cell>
          <cell r="F10077">
            <v>0</v>
          </cell>
        </row>
        <row r="10078">
          <cell r="A10078" t="str">
            <v>7502644942081R17ZZ40</v>
          </cell>
          <cell r="F10078">
            <v>0</v>
          </cell>
        </row>
        <row r="10079">
          <cell r="A10079" t="str">
            <v>7502644942081R18ZZ40</v>
          </cell>
          <cell r="F10079">
            <v>0</v>
          </cell>
        </row>
        <row r="10080">
          <cell r="A10080" t="str">
            <v>7502644942081R19ZZ40</v>
          </cell>
          <cell r="F10080">
            <v>0</v>
          </cell>
        </row>
        <row r="10081">
          <cell r="A10081" t="str">
            <v>7502644942081R20ZZ30</v>
          </cell>
          <cell r="F10081">
            <v>0</v>
          </cell>
        </row>
        <row r="10082">
          <cell r="A10082" t="str">
            <v>7502644942081R21ZZ30</v>
          </cell>
          <cell r="F10082">
            <v>0</v>
          </cell>
        </row>
        <row r="10083">
          <cell r="A10083" t="str">
            <v>7502644942081R22ZZ30</v>
          </cell>
          <cell r="F10083">
            <v>0</v>
          </cell>
        </row>
        <row r="10084">
          <cell r="A10084" t="str">
            <v>7502644942081R23ZZ30</v>
          </cell>
          <cell r="F10084">
            <v>0</v>
          </cell>
        </row>
        <row r="10085">
          <cell r="A10085" t="str">
            <v>7502644942081R25ZZ20</v>
          </cell>
          <cell r="F10085">
            <v>0</v>
          </cell>
        </row>
        <row r="10086">
          <cell r="A10086" t="str">
            <v>7502644942081R27ZZ20</v>
          </cell>
          <cell r="F10086">
            <v>0</v>
          </cell>
        </row>
        <row r="10087">
          <cell r="A10087" t="str">
            <v>7502644942081R29ZZ20</v>
          </cell>
          <cell r="F10087">
            <v>0</v>
          </cell>
        </row>
        <row r="10088">
          <cell r="A10088" t="str">
            <v>7502644942081R31ZZ11</v>
          </cell>
          <cell r="F10088">
            <v>12076282.619999999</v>
          </cell>
        </row>
        <row r="10089">
          <cell r="A10089" t="str">
            <v>7502644942081R31ZZ20</v>
          </cell>
          <cell r="F10089">
            <v>0</v>
          </cell>
        </row>
        <row r="10090">
          <cell r="A10090" t="str">
            <v>7502644942081R33ZZ40</v>
          </cell>
          <cell r="F10090">
            <v>0</v>
          </cell>
        </row>
        <row r="10091">
          <cell r="A10091" t="str">
            <v>7502644942081R34ZZ30</v>
          </cell>
          <cell r="F10091">
            <v>0</v>
          </cell>
        </row>
        <row r="10092">
          <cell r="A10092" t="str">
            <v>7502644942081V07ZZ11</v>
          </cell>
          <cell r="F10092">
            <v>0</v>
          </cell>
        </row>
        <row r="10093">
          <cell r="A10093" t="str">
            <v>7502644942081Y68ZZ20</v>
          </cell>
          <cell r="F10093">
            <v>0</v>
          </cell>
        </row>
        <row r="10094">
          <cell r="A10094" t="str">
            <v>7502644942081Y69ZZ20</v>
          </cell>
          <cell r="F10094">
            <v>0</v>
          </cell>
        </row>
        <row r="10095">
          <cell r="A10095" t="str">
            <v>7502644942081Y70ZZ20</v>
          </cell>
          <cell r="F10095">
            <v>0</v>
          </cell>
        </row>
        <row r="10096">
          <cell r="A10096" t="str">
            <v>7502644942081Y71ZZ20</v>
          </cell>
          <cell r="F10096">
            <v>25161766.52</v>
          </cell>
        </row>
        <row r="10097">
          <cell r="A10097" t="str">
            <v>7502644942081Y72ZZ40</v>
          </cell>
          <cell r="F10097">
            <v>24821133.640000001</v>
          </cell>
        </row>
        <row r="10098">
          <cell r="A10098" t="str">
            <v>7502644942081Y73ZZ30</v>
          </cell>
          <cell r="F10098">
            <v>49599337.149999999</v>
          </cell>
        </row>
        <row r="10099">
          <cell r="A10099" t="str">
            <v>7502644942081Y74ZZ60</v>
          </cell>
          <cell r="F10099">
            <v>0</v>
          </cell>
        </row>
        <row r="10100">
          <cell r="A10100" t="str">
            <v>7502644942081Y75ZZ50</v>
          </cell>
          <cell r="F10100">
            <v>0</v>
          </cell>
        </row>
        <row r="10101">
          <cell r="A10101" t="str">
            <v>7502644942081Y76ZZ50</v>
          </cell>
          <cell r="F10101">
            <v>11669748.970000001</v>
          </cell>
        </row>
        <row r="10102">
          <cell r="A10102" t="str">
            <v>7502644942081Y77ZZ50</v>
          </cell>
          <cell r="F10102">
            <v>0</v>
          </cell>
        </row>
        <row r="10103">
          <cell r="A10103" t="str">
            <v>7502644942081Y78ZZ50</v>
          </cell>
          <cell r="F10103">
            <v>0</v>
          </cell>
        </row>
        <row r="10104">
          <cell r="A10104" t="str">
            <v>7502644942081Y79ZZ60</v>
          </cell>
          <cell r="F10104">
            <v>0</v>
          </cell>
        </row>
        <row r="10105">
          <cell r="A10105" t="str">
            <v>7502644942081Y80ZZ11</v>
          </cell>
          <cell r="F10105">
            <v>589400</v>
          </cell>
        </row>
        <row r="10106">
          <cell r="A10106" t="str">
            <v>7502644942081Y81ZZ11</v>
          </cell>
          <cell r="F10106">
            <v>0</v>
          </cell>
        </row>
        <row r="10107">
          <cell r="A10107" t="str">
            <v>7502644942081Y82ZZ11</v>
          </cell>
          <cell r="F10107">
            <v>0</v>
          </cell>
        </row>
        <row r="10108">
          <cell r="A10108" t="str">
            <v>75026449430ZZZZZZZ11</v>
          </cell>
          <cell r="F10108">
            <v>0</v>
          </cell>
        </row>
        <row r="10109">
          <cell r="A10109" t="str">
            <v>75026449440ZZZZZZZ11</v>
          </cell>
          <cell r="F10109">
            <v>2481213.63</v>
          </cell>
        </row>
        <row r="10110">
          <cell r="A10110" t="str">
            <v>75026449450ZZZZZZZ11</v>
          </cell>
          <cell r="F10110">
            <v>0</v>
          </cell>
        </row>
        <row r="10111">
          <cell r="A10111" t="str">
            <v>75026449460ZZZZZZZ11</v>
          </cell>
          <cell r="F10111">
            <v>0</v>
          </cell>
        </row>
        <row r="10112">
          <cell r="A10112" t="str">
            <v>75026449470ZZZZZZZ11</v>
          </cell>
          <cell r="F10112">
            <v>320234607.73000002</v>
          </cell>
        </row>
        <row r="10113">
          <cell r="A10113" t="str">
            <v>75026449480ZZZZZZZ11</v>
          </cell>
          <cell r="F10113">
            <v>-57547013.25</v>
          </cell>
        </row>
        <row r="10114">
          <cell r="A10114" t="str">
            <v>75026449610ZZZZZZZ11</v>
          </cell>
          <cell r="F10114">
            <v>-616652787.00999999</v>
          </cell>
        </row>
        <row r="10115">
          <cell r="A10115" t="str">
            <v>75026449620ZZZZZZZ11</v>
          </cell>
          <cell r="F10115">
            <v>-221476.33</v>
          </cell>
        </row>
        <row r="10116">
          <cell r="A10116" t="str">
            <v>75026449630ZZZZZZZ11</v>
          </cell>
          <cell r="F10116">
            <v>-124084718.98</v>
          </cell>
        </row>
        <row r="10117">
          <cell r="A10117" t="str">
            <v>75026449640ZZZZZZZ11</v>
          </cell>
          <cell r="F10117">
            <v>0</v>
          </cell>
        </row>
        <row r="10118">
          <cell r="A10118" t="str">
            <v>75026449650ZZZZZZZ11</v>
          </cell>
          <cell r="F10118">
            <v>0</v>
          </cell>
        </row>
        <row r="10119">
          <cell r="A10119" t="str">
            <v>75026449710ZZZZZZZ11</v>
          </cell>
          <cell r="F10119">
            <v>0</v>
          </cell>
        </row>
        <row r="10120">
          <cell r="A10120" t="str">
            <v>75026449720ZZZZZZZ11</v>
          </cell>
          <cell r="F10120">
            <v>0</v>
          </cell>
        </row>
        <row r="10121">
          <cell r="A10121" t="str">
            <v>75026449730ZZZZZZZ11</v>
          </cell>
          <cell r="F10121">
            <v>0</v>
          </cell>
        </row>
        <row r="10122">
          <cell r="A10122" t="str">
            <v>75026449740ZZZZZZZ11</v>
          </cell>
          <cell r="F10122">
            <v>0</v>
          </cell>
        </row>
        <row r="10123">
          <cell r="A10123" t="str">
            <v>75026680010ZZZZZZZ11</v>
          </cell>
          <cell r="F10123">
            <v>0</v>
          </cell>
        </row>
        <row r="10124">
          <cell r="A10124" t="str">
            <v>75026680020ZZZZZZZ11</v>
          </cell>
          <cell r="F10124">
            <v>0</v>
          </cell>
        </row>
        <row r="10125">
          <cell r="A10125" t="str">
            <v>75026680030ZZZZZZZ11</v>
          </cell>
          <cell r="F10125">
            <v>0</v>
          </cell>
        </row>
        <row r="10126">
          <cell r="A10126" t="str">
            <v>75026680040ZZZZZZZ11</v>
          </cell>
          <cell r="F10126">
            <v>0</v>
          </cell>
        </row>
        <row r="10127">
          <cell r="A10127" t="str">
            <v>75026680050ZZZZZZZ11</v>
          </cell>
          <cell r="F10127">
            <v>0</v>
          </cell>
        </row>
        <row r="10128">
          <cell r="A10128" t="str">
            <v>75026680060ZZZZZZZ11</v>
          </cell>
          <cell r="F10128">
            <v>0</v>
          </cell>
        </row>
        <row r="10129">
          <cell r="A10129" t="str">
            <v>75026680070ZZZZZZZ11</v>
          </cell>
          <cell r="F10129">
            <v>0</v>
          </cell>
        </row>
        <row r="10130">
          <cell r="A10130" t="str">
            <v>75026680080ZZZZZZZ11</v>
          </cell>
          <cell r="F10130">
            <v>0</v>
          </cell>
        </row>
        <row r="10131">
          <cell r="A10131" t="str">
            <v>75026680090ZZZZZZZ11</v>
          </cell>
          <cell r="F10131">
            <v>0</v>
          </cell>
        </row>
        <row r="10132">
          <cell r="A10132" t="str">
            <v>75026680100ZZZZZZZ11</v>
          </cell>
          <cell r="F10132">
            <v>0</v>
          </cell>
        </row>
        <row r="10133">
          <cell r="A10133" t="str">
            <v>75027771010ZZZZZZZ11</v>
          </cell>
          <cell r="F10133">
            <v>-417677288.29000002</v>
          </cell>
        </row>
        <row r="10134">
          <cell r="A10134" t="str">
            <v>75027771020ZZZZZZZ11</v>
          </cell>
          <cell r="F10134">
            <v>0</v>
          </cell>
        </row>
        <row r="10135">
          <cell r="A10135" t="str">
            <v>75027771030ZZZZZZZ11</v>
          </cell>
          <cell r="F10135">
            <v>35151348.549999997</v>
          </cell>
        </row>
        <row r="10136">
          <cell r="A10136" t="str">
            <v>75027771040ZZZZZZZ11</v>
          </cell>
          <cell r="F10136">
            <v>808853.82</v>
          </cell>
        </row>
        <row r="10137">
          <cell r="A10137" t="str">
            <v>75027771050ZZZZZZZ11</v>
          </cell>
          <cell r="F10137">
            <v>0</v>
          </cell>
        </row>
        <row r="10138">
          <cell r="A10138" t="str">
            <v>75027771060ZZZZZZZ11</v>
          </cell>
          <cell r="F10138">
            <v>3165846.04</v>
          </cell>
        </row>
        <row r="10139">
          <cell r="A10139" t="str">
            <v>75027775010ZZZZZZZ11</v>
          </cell>
          <cell r="F10139">
            <v>-199153541.46000001</v>
          </cell>
        </row>
        <row r="10140">
          <cell r="A10140" t="str">
            <v>75027775020ZZZZZZZ11</v>
          </cell>
          <cell r="F10140">
            <v>0</v>
          </cell>
        </row>
        <row r="10141">
          <cell r="A10141" t="str">
            <v>75027775030ZZZZZZZ11</v>
          </cell>
          <cell r="F10141">
            <v>23438794.34</v>
          </cell>
        </row>
        <row r="10142">
          <cell r="A10142" t="str">
            <v>75027775040ZZZZZZZ11</v>
          </cell>
          <cell r="F10142">
            <v>1266673.42</v>
          </cell>
        </row>
        <row r="10143">
          <cell r="A10143" t="str">
            <v>75027775050ZZZZZZZ11</v>
          </cell>
          <cell r="F10143">
            <v>0</v>
          </cell>
        </row>
        <row r="10144">
          <cell r="A10144" t="str">
            <v>75027775060ZZZZZZZ11</v>
          </cell>
          <cell r="F10144">
            <v>3496283.88</v>
          </cell>
        </row>
        <row r="10145">
          <cell r="A10145" t="str">
            <v>75027777010ZZZZZZZ11</v>
          </cell>
          <cell r="F10145">
            <v>-110592980.58</v>
          </cell>
        </row>
        <row r="10146">
          <cell r="A10146" t="str">
            <v>75027777020ZZZZZZZ11</v>
          </cell>
          <cell r="F10146">
            <v>0</v>
          </cell>
        </row>
        <row r="10147">
          <cell r="A10147" t="str">
            <v>75027777030ZZZZZZZ11</v>
          </cell>
          <cell r="F10147">
            <v>8124322.5199999996</v>
          </cell>
        </row>
        <row r="10148">
          <cell r="A10148" t="str">
            <v>75027777040ZZZZZZZ11</v>
          </cell>
          <cell r="F10148">
            <v>126279.26</v>
          </cell>
        </row>
        <row r="10149">
          <cell r="A10149" t="str">
            <v>75027777050ZZZZZZZ11</v>
          </cell>
          <cell r="F10149">
            <v>0</v>
          </cell>
        </row>
        <row r="10150">
          <cell r="A10150" t="str">
            <v>75027777060ZZZZZZZ11</v>
          </cell>
          <cell r="F10150">
            <v>971803.9</v>
          </cell>
        </row>
        <row r="10151">
          <cell r="A10151" t="str">
            <v>75027777110ZZZZZZZ11</v>
          </cell>
          <cell r="F10151">
            <v>-31898152.66</v>
          </cell>
        </row>
        <row r="10152">
          <cell r="A10152" t="str">
            <v>75027777120ZZZZZZZ11</v>
          </cell>
          <cell r="F10152">
            <v>238162.5</v>
          </cell>
        </row>
        <row r="10153">
          <cell r="A10153" t="str">
            <v>75027777130ZZZZZZZ11</v>
          </cell>
          <cell r="F10153">
            <v>2817209.87</v>
          </cell>
        </row>
        <row r="10154">
          <cell r="A10154" t="str">
            <v>75027777140ZZZZZZZ11</v>
          </cell>
          <cell r="F10154">
            <v>9805.5</v>
          </cell>
        </row>
        <row r="10155">
          <cell r="A10155" t="str">
            <v>75027777150ZZZZZZZ11</v>
          </cell>
          <cell r="F10155">
            <v>0</v>
          </cell>
        </row>
        <row r="10156">
          <cell r="A10156" t="str">
            <v>75027777160ZZZZZZZ11</v>
          </cell>
          <cell r="F10156">
            <v>666832.74</v>
          </cell>
        </row>
        <row r="10157">
          <cell r="A10157" t="str">
            <v>75027777910ZZZZZZZ11</v>
          </cell>
          <cell r="F10157">
            <v>0</v>
          </cell>
        </row>
        <row r="10158">
          <cell r="A10158" t="str">
            <v>75027777920ZZZZZZZ11</v>
          </cell>
          <cell r="F10158">
            <v>0</v>
          </cell>
        </row>
        <row r="10159">
          <cell r="A10159" t="str">
            <v>75027777930ZZZZZZZ11</v>
          </cell>
          <cell r="F10159">
            <v>0</v>
          </cell>
        </row>
        <row r="10160">
          <cell r="A10160" t="str">
            <v>75027777940ZZZZZZZ11</v>
          </cell>
          <cell r="F10160">
            <v>0</v>
          </cell>
        </row>
        <row r="10161">
          <cell r="A10161" t="str">
            <v>75027777950ZZZZZZZ11</v>
          </cell>
          <cell r="F10161">
            <v>0</v>
          </cell>
        </row>
        <row r="10162">
          <cell r="A10162" t="str">
            <v>75027777960ZZZZZZZ11</v>
          </cell>
          <cell r="F10162">
            <v>0</v>
          </cell>
        </row>
        <row r="10163">
          <cell r="A10163" t="str">
            <v>75028100010ZZZZZZZ11</v>
          </cell>
          <cell r="F10163">
            <v>277495149.25</v>
          </cell>
        </row>
        <row r="10164">
          <cell r="A10164" t="str">
            <v>75028100020ZZZZZZZ11</v>
          </cell>
          <cell r="F10164">
            <v>0</v>
          </cell>
        </row>
        <row r="10165">
          <cell r="A10165" t="str">
            <v>75028100030ZZZZZZZ11</v>
          </cell>
          <cell r="F10165">
            <v>0</v>
          </cell>
        </row>
        <row r="10166">
          <cell r="A10166" t="str">
            <v>75028100040ZZZZZZZ11</v>
          </cell>
          <cell r="F10166">
            <v>199210415.93000001</v>
          </cell>
        </row>
        <row r="10167">
          <cell r="A10167" t="str">
            <v>75028100050ZZZZZZZ11</v>
          </cell>
          <cell r="F10167">
            <v>0</v>
          </cell>
        </row>
        <row r="10168">
          <cell r="A10168" t="str">
            <v>75028100060ZZZZZZZ11</v>
          </cell>
          <cell r="F10168">
            <v>0</v>
          </cell>
        </row>
        <row r="10169">
          <cell r="A10169" t="str">
            <v>7503117201006ZZZZZ11</v>
          </cell>
          <cell r="F10169">
            <v>-101961585.81</v>
          </cell>
        </row>
        <row r="10170">
          <cell r="A10170" t="str">
            <v>7503132301021ZZZZZ11</v>
          </cell>
          <cell r="F10170">
            <v>-919565.82</v>
          </cell>
        </row>
        <row r="10171">
          <cell r="A10171" t="str">
            <v>7503132302021ZZZZZ11</v>
          </cell>
          <cell r="F10171">
            <v>-443770742.88999999</v>
          </cell>
        </row>
        <row r="10172">
          <cell r="A10172" t="str">
            <v>7503132302121FB2ZZ11</v>
          </cell>
          <cell r="F10172">
            <v>122355657.13</v>
          </cell>
        </row>
        <row r="10173">
          <cell r="A10173" t="str">
            <v>7503132305021ZZZZZ11</v>
          </cell>
          <cell r="F10173">
            <v>-480267.3</v>
          </cell>
        </row>
        <row r="10174">
          <cell r="A10174" t="str">
            <v>7503132308021ZZZZZ11</v>
          </cell>
          <cell r="F10174">
            <v>-482268.48</v>
          </cell>
        </row>
        <row r="10175">
          <cell r="A10175" t="str">
            <v>7503134113011ZZZZZ11</v>
          </cell>
          <cell r="F10175">
            <v>-36953751.399999999</v>
          </cell>
        </row>
        <row r="10176">
          <cell r="A10176" t="str">
            <v>7503240001021MRCZZ11</v>
          </cell>
          <cell r="F10176">
            <v>15315.46</v>
          </cell>
        </row>
        <row r="10177">
          <cell r="A10177" t="str">
            <v>75033996050ZZZZZZZ11</v>
          </cell>
          <cell r="F10177">
            <v>431135341.94</v>
          </cell>
        </row>
        <row r="10178">
          <cell r="A10178" t="str">
            <v>75033996100ZZZZZZZ11</v>
          </cell>
          <cell r="F10178">
            <v>0</v>
          </cell>
        </row>
        <row r="10179">
          <cell r="A10179" t="str">
            <v>75035651510ZZZZZZZ11</v>
          </cell>
          <cell r="F10179">
            <v>430274780.83999997</v>
          </cell>
        </row>
        <row r="10180">
          <cell r="A10180" t="str">
            <v>75035651520ZZZZZZZ11</v>
          </cell>
          <cell r="F10180">
            <v>327056289.99000001</v>
          </cell>
        </row>
        <row r="10181">
          <cell r="A10181" t="str">
            <v>75035651530ZZZZZZZ11</v>
          </cell>
          <cell r="F10181">
            <v>0</v>
          </cell>
        </row>
        <row r="10182">
          <cell r="A10182" t="str">
            <v>75035651540ZZZZZZZ11</v>
          </cell>
          <cell r="F10182">
            <v>-222608028.99000001</v>
          </cell>
        </row>
        <row r="10183">
          <cell r="A10183" t="str">
            <v>75035651550ZZZZZZZ11</v>
          </cell>
          <cell r="F10183">
            <v>-27844667.190000001</v>
          </cell>
        </row>
        <row r="10184">
          <cell r="A10184" t="str">
            <v>75035651560ZZZZZZZ11</v>
          </cell>
          <cell r="F10184">
            <v>37296758.560000002</v>
          </cell>
        </row>
        <row r="10185">
          <cell r="A10185" t="str">
            <v>75035651570ZZZZZZZ11</v>
          </cell>
          <cell r="F10185">
            <v>0</v>
          </cell>
        </row>
        <row r="10186">
          <cell r="A10186" t="str">
            <v>75035651710ZZZZZZZ11</v>
          </cell>
          <cell r="F10186">
            <v>-293989451.20999998</v>
          </cell>
        </row>
        <row r="10187">
          <cell r="A10187" t="str">
            <v>75035651730ZZZZZZZ11</v>
          </cell>
          <cell r="F10187">
            <v>-74511480.769999996</v>
          </cell>
        </row>
        <row r="10188">
          <cell r="A10188" t="str">
            <v>75035651740ZZZZZZZ11</v>
          </cell>
          <cell r="F10188">
            <v>0</v>
          </cell>
        </row>
        <row r="10189">
          <cell r="A10189" t="str">
            <v>75035671510ZZZZZZZ11</v>
          </cell>
          <cell r="F10189">
            <v>48205425.670000002</v>
          </cell>
        </row>
        <row r="10190">
          <cell r="A10190" t="str">
            <v>75035671520ZZZZZZZ11</v>
          </cell>
          <cell r="F10190">
            <v>16769069.609999999</v>
          </cell>
        </row>
        <row r="10191">
          <cell r="A10191" t="str">
            <v>75035671530ZZZZZZZ11</v>
          </cell>
          <cell r="F10191">
            <v>0</v>
          </cell>
        </row>
        <row r="10192">
          <cell r="A10192" t="str">
            <v>75035671540ZZZZZZZ11</v>
          </cell>
          <cell r="F10192">
            <v>0</v>
          </cell>
        </row>
        <row r="10193">
          <cell r="A10193" t="str">
            <v>75035671550ZZZZZZZ11</v>
          </cell>
          <cell r="F10193">
            <v>-3172066.44</v>
          </cell>
        </row>
        <row r="10194">
          <cell r="A10194" t="str">
            <v>75035671560ZZZZZZZ11</v>
          </cell>
          <cell r="F10194">
            <v>0</v>
          </cell>
        </row>
        <row r="10195">
          <cell r="A10195" t="str">
            <v>75035671570ZZZZZZZ11</v>
          </cell>
          <cell r="F10195">
            <v>0</v>
          </cell>
        </row>
        <row r="10196">
          <cell r="A10196" t="str">
            <v>75035671710ZZZZZZZ11</v>
          </cell>
          <cell r="F10196">
            <v>0</v>
          </cell>
        </row>
        <row r="10197">
          <cell r="A10197" t="str">
            <v>75035671730ZZZZZZZ11</v>
          </cell>
          <cell r="F10197">
            <v>0</v>
          </cell>
        </row>
        <row r="10198">
          <cell r="A10198" t="str">
            <v>75035671740ZZZZZZZ11</v>
          </cell>
          <cell r="F10198">
            <v>0</v>
          </cell>
        </row>
        <row r="10199">
          <cell r="A10199" t="str">
            <v>75038100010ZZZZZZZ11</v>
          </cell>
          <cell r="F10199">
            <v>-424175068.72000003</v>
          </cell>
        </row>
        <row r="10200">
          <cell r="A10200" t="str">
            <v>75038100020ZZZZZZZ11</v>
          </cell>
          <cell r="F10200">
            <v>0</v>
          </cell>
        </row>
        <row r="10201">
          <cell r="A10201" t="str">
            <v>75038100030ZZZZZZZ11</v>
          </cell>
          <cell r="F10201">
            <v>0</v>
          </cell>
        </row>
        <row r="10202">
          <cell r="A10202" t="str">
            <v>75038100040ZZZZZZZ11</v>
          </cell>
          <cell r="F10202">
            <v>-431135341.94</v>
          </cell>
        </row>
        <row r="10203">
          <cell r="A10203" t="str">
            <v>75038100050ZZZZZZZ11</v>
          </cell>
          <cell r="F10203">
            <v>0</v>
          </cell>
        </row>
        <row r="10204">
          <cell r="A10204" t="str">
            <v>75038100060ZZZZZZZ11</v>
          </cell>
          <cell r="F10204">
            <v>0</v>
          </cell>
        </row>
        <row r="10205">
          <cell r="A10205" t="str">
            <v>7504132307021ZZZZZ20</v>
          </cell>
          <cell r="F10205">
            <v>-85742.39</v>
          </cell>
        </row>
        <row r="10206">
          <cell r="A10206" t="str">
            <v>7504142557029ZZZZZ20</v>
          </cell>
          <cell r="F10206">
            <v>0</v>
          </cell>
        </row>
        <row r="10207">
          <cell r="A10207" t="str">
            <v>7504211001021PNSZZ20</v>
          </cell>
          <cell r="F10207">
            <v>13955810.539999999</v>
          </cell>
        </row>
        <row r="10208">
          <cell r="A10208" t="str">
            <v>7504211022021PNSZZ20</v>
          </cell>
          <cell r="F10208">
            <v>8400</v>
          </cell>
        </row>
        <row r="10209">
          <cell r="A10209" t="str">
            <v>7504211026021PNSZZ20</v>
          </cell>
          <cell r="F10209">
            <v>30685.32</v>
          </cell>
        </row>
        <row r="10210">
          <cell r="A10210" t="str">
            <v>7504211028021PNSZZ20</v>
          </cell>
          <cell r="F10210">
            <v>763</v>
          </cell>
        </row>
        <row r="10211">
          <cell r="A10211" t="str">
            <v>7504211034021PNSZZ20</v>
          </cell>
          <cell r="F10211">
            <v>229272.08</v>
          </cell>
        </row>
        <row r="10212">
          <cell r="A10212" t="str">
            <v>7504211036021PNSZZ20</v>
          </cell>
          <cell r="F10212">
            <v>5970681.4299999997</v>
          </cell>
        </row>
        <row r="10213">
          <cell r="A10213" t="str">
            <v>7504211038021PNSZZ20</v>
          </cell>
          <cell r="F10213">
            <v>921667.93</v>
          </cell>
        </row>
        <row r="10214">
          <cell r="A10214" t="str">
            <v>7504211040021PNSZZ20</v>
          </cell>
          <cell r="F10214">
            <v>9086.89</v>
          </cell>
        </row>
        <row r="10215">
          <cell r="A10215" t="str">
            <v>7504211044021PNSZZ20</v>
          </cell>
          <cell r="F10215">
            <v>991265.11</v>
          </cell>
        </row>
        <row r="10216">
          <cell r="A10216" t="str">
            <v>7504211046021PNSZZ20</v>
          </cell>
          <cell r="F10216">
            <v>1167791.3600000001</v>
          </cell>
        </row>
        <row r="10217">
          <cell r="A10217" t="str">
            <v>7504211050021PNSZZ20</v>
          </cell>
          <cell r="F10217">
            <v>110589.66</v>
          </cell>
        </row>
        <row r="10218">
          <cell r="A10218" t="str">
            <v>7504211056021PNSZZ20</v>
          </cell>
          <cell r="F10218">
            <v>1343086.7</v>
          </cell>
        </row>
        <row r="10219">
          <cell r="A10219" t="str">
            <v>7504211063021PNSZZ20</v>
          </cell>
          <cell r="F10219">
            <v>557449.37</v>
          </cell>
        </row>
        <row r="10220">
          <cell r="A10220" t="str">
            <v>7504213001021PNSZZ20</v>
          </cell>
          <cell r="F10220">
            <v>8776.26</v>
          </cell>
        </row>
        <row r="10221">
          <cell r="A10221" t="str">
            <v>7504213010021PNSZZ20</v>
          </cell>
          <cell r="F10221">
            <v>202801.68</v>
          </cell>
        </row>
        <row r="10222">
          <cell r="A10222" t="str">
            <v>7504213020021PNSZZ20</v>
          </cell>
          <cell r="F10222">
            <v>2371881.5499999998</v>
          </cell>
        </row>
        <row r="10223">
          <cell r="A10223" t="str">
            <v>7504213030021PNSZZ20</v>
          </cell>
          <cell r="F10223">
            <v>2597831.92</v>
          </cell>
        </row>
        <row r="10224">
          <cell r="A10224" t="str">
            <v>7504213040021PNSZZ20</v>
          </cell>
          <cell r="F10224">
            <v>149088.98000000001</v>
          </cell>
        </row>
        <row r="10225">
          <cell r="A10225" t="str">
            <v>7504226060H26MRCZZ20</v>
          </cell>
          <cell r="F10225">
            <v>149</v>
          </cell>
        </row>
        <row r="10226">
          <cell r="A10226" t="str">
            <v>7504226120021MRCZZ20</v>
          </cell>
          <cell r="F10226">
            <v>655544.15</v>
          </cell>
        </row>
        <row r="10227">
          <cell r="A10227" t="str">
            <v>7504228360021NHCZZ20</v>
          </cell>
          <cell r="F10227">
            <v>650459.96</v>
          </cell>
        </row>
        <row r="10228">
          <cell r="A10228" t="str">
            <v>7504228361021NRTZZ20</v>
          </cell>
          <cell r="F10228">
            <v>899752.3</v>
          </cell>
        </row>
        <row r="10229">
          <cell r="A10229" t="str">
            <v>7504228361021NSPZZ20</v>
          </cell>
          <cell r="F10229">
            <v>0</v>
          </cell>
        </row>
        <row r="10230">
          <cell r="A10230" t="str">
            <v>7504228361021PNQZZ20</v>
          </cell>
          <cell r="F10230">
            <v>2696055.45</v>
          </cell>
        </row>
        <row r="10231">
          <cell r="A10231" t="str">
            <v>7504228361021PNSZZ20</v>
          </cell>
          <cell r="F10231">
            <v>6502476.1200000001</v>
          </cell>
        </row>
        <row r="10232">
          <cell r="A10232" t="str">
            <v>7504228541021MRCZZ20</v>
          </cell>
          <cell r="F10232">
            <v>379607.25</v>
          </cell>
        </row>
        <row r="10233">
          <cell r="A10233" t="str">
            <v>7504230019021MRCZZ20</v>
          </cell>
          <cell r="F10233">
            <v>0</v>
          </cell>
        </row>
        <row r="10234">
          <cell r="A10234" t="str">
            <v>7504230361021MRCZZ20</v>
          </cell>
          <cell r="F10234">
            <v>0</v>
          </cell>
        </row>
        <row r="10235">
          <cell r="A10235" t="str">
            <v>7504230361121MRCZZ20</v>
          </cell>
          <cell r="F10235">
            <v>0</v>
          </cell>
        </row>
        <row r="10236">
          <cell r="A10236" t="str">
            <v>7504230451021MRCZZ20</v>
          </cell>
          <cell r="F10236">
            <v>0</v>
          </cell>
        </row>
        <row r="10237">
          <cell r="A10237" t="str">
            <v>7504230511021MRCZZ20</v>
          </cell>
          <cell r="F10237">
            <v>0</v>
          </cell>
        </row>
        <row r="10238">
          <cell r="A10238" t="str">
            <v>7504230541021PNSZZ20</v>
          </cell>
          <cell r="F10238">
            <v>265592.68</v>
          </cell>
        </row>
        <row r="10239">
          <cell r="A10239" t="str">
            <v>7504230576021MRCZZ20</v>
          </cell>
          <cell r="F10239">
            <v>0</v>
          </cell>
        </row>
        <row r="10240">
          <cell r="A10240" t="str">
            <v>7504230576421MRCZZ20</v>
          </cell>
          <cell r="F10240">
            <v>0</v>
          </cell>
        </row>
        <row r="10241">
          <cell r="A10241" t="str">
            <v>7504230577021MRCZZ20</v>
          </cell>
          <cell r="F10241">
            <v>0</v>
          </cell>
        </row>
        <row r="10242">
          <cell r="A10242" t="str">
            <v>7504230577421MRCZZ20</v>
          </cell>
          <cell r="F10242">
            <v>0</v>
          </cell>
        </row>
        <row r="10243">
          <cell r="A10243" t="str">
            <v>7504230578021MRCZZ20</v>
          </cell>
          <cell r="F10243">
            <v>0</v>
          </cell>
        </row>
        <row r="10244">
          <cell r="A10244" t="str">
            <v>7504230578421MRCZZ20</v>
          </cell>
          <cell r="F10244">
            <v>0</v>
          </cell>
        </row>
        <row r="10245">
          <cell r="A10245" t="str">
            <v>7504230579021MRCZZ20</v>
          </cell>
          <cell r="F10245">
            <v>0</v>
          </cell>
        </row>
        <row r="10246">
          <cell r="A10246" t="str">
            <v>7504230580021MRCZZ20</v>
          </cell>
          <cell r="F10246">
            <v>0</v>
          </cell>
        </row>
        <row r="10247">
          <cell r="A10247" t="str">
            <v>7504230580421MRCZZ20</v>
          </cell>
          <cell r="F10247">
            <v>0</v>
          </cell>
        </row>
        <row r="10248">
          <cell r="A10248" t="str">
            <v>7504230581021MRCZZ20</v>
          </cell>
          <cell r="F10248">
            <v>0</v>
          </cell>
        </row>
        <row r="10249">
          <cell r="A10249" t="str">
            <v>7504230583021MRCZZ20</v>
          </cell>
          <cell r="F10249">
            <v>0</v>
          </cell>
        </row>
        <row r="10250">
          <cell r="A10250" t="str">
            <v>7504230583421MRCZZ20</v>
          </cell>
          <cell r="F10250">
            <v>0</v>
          </cell>
        </row>
        <row r="10251">
          <cell r="A10251" t="str">
            <v>7504230610021MRCZZ20</v>
          </cell>
          <cell r="F10251">
            <v>250100.93</v>
          </cell>
        </row>
        <row r="10252">
          <cell r="A10252" t="str">
            <v>7504230662021MRCZZ20</v>
          </cell>
          <cell r="F10252">
            <v>0</v>
          </cell>
        </row>
        <row r="10253">
          <cell r="A10253" t="str">
            <v>7504232360021MRCZZ20</v>
          </cell>
          <cell r="F10253">
            <v>44555.7</v>
          </cell>
        </row>
        <row r="10254">
          <cell r="A10254" t="str">
            <v>7504232360D21MRCZZ20</v>
          </cell>
          <cell r="F10254">
            <v>0</v>
          </cell>
        </row>
        <row r="10255">
          <cell r="A10255" t="str">
            <v>7504232360N21MRCZZ20</v>
          </cell>
          <cell r="F10255">
            <v>451118.3</v>
          </cell>
        </row>
        <row r="10256">
          <cell r="A10256" t="str">
            <v>7504238360021MRCZZ20</v>
          </cell>
          <cell r="F10256">
            <v>0</v>
          </cell>
        </row>
        <row r="10257">
          <cell r="A10257" t="str">
            <v>7504272242021MRCZZ20</v>
          </cell>
          <cell r="F10257">
            <v>0</v>
          </cell>
        </row>
        <row r="10258">
          <cell r="A10258" t="str">
            <v>7504272243021MRCZZ20</v>
          </cell>
          <cell r="F10258">
            <v>0</v>
          </cell>
        </row>
        <row r="10259">
          <cell r="A10259" t="str">
            <v>7504272244021MRCZZ20</v>
          </cell>
          <cell r="F10259">
            <v>0</v>
          </cell>
        </row>
        <row r="10260">
          <cell r="A10260" t="str">
            <v>7504272245021MRCZZ20</v>
          </cell>
          <cell r="F10260">
            <v>0</v>
          </cell>
        </row>
        <row r="10261">
          <cell r="A10261" t="str">
            <v>7504272246021MRCZZ20</v>
          </cell>
          <cell r="F10261">
            <v>0</v>
          </cell>
        </row>
        <row r="10262">
          <cell r="A10262" t="str">
            <v>7504272247021MRCZZ20</v>
          </cell>
          <cell r="F10262">
            <v>0</v>
          </cell>
        </row>
        <row r="10263">
          <cell r="A10263" t="str">
            <v>7504272248021MRCZZ20</v>
          </cell>
          <cell r="F10263">
            <v>0</v>
          </cell>
        </row>
        <row r="10264">
          <cell r="A10264" t="str">
            <v>7504272249021MRCZZ20</v>
          </cell>
          <cell r="F10264">
            <v>0</v>
          </cell>
        </row>
        <row r="10265">
          <cell r="A10265" t="str">
            <v>7504272250021MRCZZ20</v>
          </cell>
          <cell r="F10265">
            <v>0</v>
          </cell>
        </row>
        <row r="10266">
          <cell r="A10266" t="str">
            <v>7504395002021MRC1220</v>
          </cell>
          <cell r="F10266">
            <v>0</v>
          </cell>
        </row>
        <row r="10267">
          <cell r="A10267" t="str">
            <v>7504395017021MRC1H20</v>
          </cell>
          <cell r="F10267">
            <v>0</v>
          </cell>
        </row>
        <row r="10268">
          <cell r="A10268" t="str">
            <v>7504395018021MRC1J20</v>
          </cell>
          <cell r="F10268">
            <v>103511.38</v>
          </cell>
        </row>
        <row r="10269">
          <cell r="A10269" t="str">
            <v>7504395023021MRC1L20</v>
          </cell>
          <cell r="F10269">
            <v>0</v>
          </cell>
        </row>
        <row r="10270">
          <cell r="A10270" t="str">
            <v>75043996050ZZZZZZZ11</v>
          </cell>
          <cell r="F10270">
            <v>-33631562.829999998</v>
          </cell>
        </row>
        <row r="10271">
          <cell r="A10271" t="str">
            <v>75043996100ZZZZZZZ11</v>
          </cell>
          <cell r="F10271">
            <v>0</v>
          </cell>
        </row>
        <row r="10272">
          <cell r="A10272" t="str">
            <v>75048100010ZZZZZZZ11</v>
          </cell>
          <cell r="F10272">
            <v>44186190.289999999</v>
          </cell>
        </row>
        <row r="10273">
          <cell r="A10273" t="str">
            <v>75048100020ZZZZZZZ11</v>
          </cell>
          <cell r="F10273">
            <v>0</v>
          </cell>
        </row>
        <row r="10274">
          <cell r="A10274" t="str">
            <v>75048100030ZZZZZZZ11</v>
          </cell>
          <cell r="F10274">
            <v>0</v>
          </cell>
        </row>
        <row r="10275">
          <cell r="A10275" t="str">
            <v>75048100040ZZZZZZZ11</v>
          </cell>
          <cell r="F10275">
            <v>33631562.829999998</v>
          </cell>
        </row>
        <row r="10276">
          <cell r="A10276" t="str">
            <v>75048100050ZZZZZZZ11</v>
          </cell>
          <cell r="F10276">
            <v>0</v>
          </cell>
        </row>
        <row r="10277">
          <cell r="A10277" t="str">
            <v>75048100060ZZZZZZZ11</v>
          </cell>
          <cell r="F10277">
            <v>0</v>
          </cell>
        </row>
        <row r="10278">
          <cell r="A10278" t="str">
            <v>7505211001021PNSZZ40</v>
          </cell>
          <cell r="F10278">
            <v>3281358</v>
          </cell>
        </row>
        <row r="10279">
          <cell r="A10279" t="str">
            <v>7505211022021PNSZZ40</v>
          </cell>
          <cell r="F10279">
            <v>9161</v>
          </cell>
        </row>
        <row r="10280">
          <cell r="A10280" t="str">
            <v>7505211026021PNSZZ40</v>
          </cell>
          <cell r="F10280">
            <v>0</v>
          </cell>
        </row>
        <row r="10281">
          <cell r="A10281" t="str">
            <v>7505211034021PNSZZ40</v>
          </cell>
          <cell r="F10281">
            <v>210622.65</v>
          </cell>
        </row>
        <row r="10282">
          <cell r="A10282" t="str">
            <v>7505211036021PNSZZ40</v>
          </cell>
          <cell r="F10282">
            <v>931065.49</v>
          </cell>
        </row>
        <row r="10283">
          <cell r="A10283" t="str">
            <v>7505211038021PNSZZ40</v>
          </cell>
          <cell r="F10283">
            <v>186787.9</v>
          </cell>
        </row>
        <row r="10284">
          <cell r="A10284" t="str">
            <v>7505211040021PNSZZ40</v>
          </cell>
          <cell r="F10284">
            <v>0</v>
          </cell>
        </row>
        <row r="10285">
          <cell r="A10285" t="str">
            <v>7505211044021PNSZZ40</v>
          </cell>
          <cell r="F10285">
            <v>57976.61</v>
          </cell>
        </row>
        <row r="10286">
          <cell r="A10286" t="str">
            <v>7505211046021PNSZZ40</v>
          </cell>
          <cell r="F10286">
            <v>291164.5</v>
          </cell>
        </row>
        <row r="10287">
          <cell r="A10287" t="str">
            <v>7505211050021PNSZZ40</v>
          </cell>
          <cell r="F10287">
            <v>74875.92</v>
          </cell>
        </row>
        <row r="10288">
          <cell r="A10288" t="str">
            <v>7505211056021PNSZZ40</v>
          </cell>
          <cell r="F10288">
            <v>287770.27</v>
          </cell>
        </row>
        <row r="10289">
          <cell r="A10289" t="str">
            <v>7505211063021PNSZZ40</v>
          </cell>
          <cell r="F10289">
            <v>119022.56</v>
          </cell>
        </row>
        <row r="10290">
          <cell r="A10290" t="str">
            <v>7505213001021PNSZZ40</v>
          </cell>
          <cell r="F10290">
            <v>1889.99</v>
          </cell>
        </row>
        <row r="10291">
          <cell r="A10291" t="str">
            <v>7505213010021PNSZZ40</v>
          </cell>
          <cell r="F10291">
            <v>32369.98</v>
          </cell>
        </row>
        <row r="10292">
          <cell r="A10292" t="str">
            <v>7505213020021PNSZZ40</v>
          </cell>
          <cell r="F10292">
            <v>213547.2</v>
          </cell>
        </row>
        <row r="10293">
          <cell r="A10293" t="str">
            <v>7505213030021PNSZZ40</v>
          </cell>
          <cell r="F10293">
            <v>577668.24</v>
          </cell>
        </row>
        <row r="10294">
          <cell r="A10294" t="str">
            <v>7505213040021PNSZZ40</v>
          </cell>
          <cell r="F10294">
            <v>32272.25</v>
          </cell>
        </row>
        <row r="10295">
          <cell r="A10295" t="str">
            <v>7505226120021MRCZZ40</v>
          </cell>
          <cell r="F10295">
            <v>50324</v>
          </cell>
        </row>
        <row r="10296">
          <cell r="A10296" t="str">
            <v>7505228360021NHCZZ40</v>
          </cell>
          <cell r="F10296">
            <v>0</v>
          </cell>
        </row>
        <row r="10297">
          <cell r="A10297" t="str">
            <v>7505228361021NRTZZ40</v>
          </cell>
          <cell r="F10297">
            <v>905062.84</v>
          </cell>
        </row>
        <row r="10298">
          <cell r="A10298" t="str">
            <v>7505228361021NSPZZ40</v>
          </cell>
          <cell r="F10298">
            <v>0</v>
          </cell>
        </row>
        <row r="10299">
          <cell r="A10299" t="str">
            <v>7505228361021PNQZZ40</v>
          </cell>
          <cell r="F10299">
            <v>1890416.24</v>
          </cell>
        </row>
        <row r="10300">
          <cell r="A10300" t="str">
            <v>7505228361021PNSZZ40</v>
          </cell>
          <cell r="F10300">
            <v>0</v>
          </cell>
        </row>
        <row r="10301">
          <cell r="A10301" t="str">
            <v>7505228541021MRCZZ40</v>
          </cell>
          <cell r="F10301">
            <v>0</v>
          </cell>
        </row>
        <row r="10302">
          <cell r="A10302" t="str">
            <v>7505230019021MRCZZ40</v>
          </cell>
          <cell r="F10302">
            <v>0</v>
          </cell>
        </row>
        <row r="10303">
          <cell r="A10303" t="str">
            <v>7505230361021MRCZZ40</v>
          </cell>
          <cell r="F10303">
            <v>0</v>
          </cell>
        </row>
        <row r="10304">
          <cell r="A10304" t="str">
            <v>7505230361121MRCZZ40</v>
          </cell>
          <cell r="F10304">
            <v>0</v>
          </cell>
        </row>
        <row r="10305">
          <cell r="A10305" t="str">
            <v>7505230451021MRCZZ40</v>
          </cell>
          <cell r="F10305">
            <v>0</v>
          </cell>
        </row>
        <row r="10306">
          <cell r="A10306" t="str">
            <v>7505230511021MRCZZ40</v>
          </cell>
          <cell r="F10306">
            <v>0</v>
          </cell>
        </row>
        <row r="10307">
          <cell r="A10307" t="str">
            <v>7505230541021PNSZZ40</v>
          </cell>
          <cell r="F10307">
            <v>54503.54</v>
          </cell>
        </row>
        <row r="10308">
          <cell r="A10308" t="str">
            <v>7505230572021MRCZZ40</v>
          </cell>
          <cell r="F10308">
            <v>0</v>
          </cell>
        </row>
        <row r="10309">
          <cell r="A10309" t="str">
            <v>7505230576021MRCZZ40</v>
          </cell>
          <cell r="F10309">
            <v>0</v>
          </cell>
        </row>
        <row r="10310">
          <cell r="A10310" t="str">
            <v>7505230576421MRCZZ40</v>
          </cell>
          <cell r="F10310">
            <v>0</v>
          </cell>
        </row>
        <row r="10311">
          <cell r="A10311" t="str">
            <v>7505230577021MRCZZ40</v>
          </cell>
          <cell r="F10311">
            <v>0</v>
          </cell>
        </row>
        <row r="10312">
          <cell r="A10312" t="str">
            <v>7505230577421MRCZZ40</v>
          </cell>
          <cell r="F10312">
            <v>0</v>
          </cell>
        </row>
        <row r="10313">
          <cell r="A10313" t="str">
            <v>7505230578021MRCZZ40</v>
          </cell>
          <cell r="F10313">
            <v>0</v>
          </cell>
        </row>
        <row r="10314">
          <cell r="A10314" t="str">
            <v>7505230578421MRCZZ40</v>
          </cell>
          <cell r="F10314">
            <v>0</v>
          </cell>
        </row>
        <row r="10315">
          <cell r="A10315" t="str">
            <v>7505230579021MRCZZ40</v>
          </cell>
          <cell r="F10315">
            <v>0</v>
          </cell>
        </row>
        <row r="10316">
          <cell r="A10316" t="str">
            <v>7505230580021MRCZZ40</v>
          </cell>
          <cell r="F10316">
            <v>0</v>
          </cell>
        </row>
        <row r="10317">
          <cell r="A10317" t="str">
            <v>7505230580421MRCZZ40</v>
          </cell>
          <cell r="F10317">
            <v>0</v>
          </cell>
        </row>
        <row r="10318">
          <cell r="A10318" t="str">
            <v>7505230581021MRCZZ40</v>
          </cell>
          <cell r="F10318">
            <v>0</v>
          </cell>
        </row>
        <row r="10319">
          <cell r="A10319" t="str">
            <v>7505230583021MRCZZ40</v>
          </cell>
          <cell r="F10319">
            <v>0</v>
          </cell>
        </row>
        <row r="10320">
          <cell r="A10320" t="str">
            <v>7505230583421MRCZZ40</v>
          </cell>
          <cell r="F10320">
            <v>0</v>
          </cell>
        </row>
        <row r="10321">
          <cell r="A10321" t="str">
            <v>7505230610021MRCZZ40</v>
          </cell>
          <cell r="F10321">
            <v>74573.600000000006</v>
          </cell>
        </row>
        <row r="10322">
          <cell r="A10322" t="str">
            <v>7505230662021MRCZZ40</v>
          </cell>
          <cell r="F10322">
            <v>0</v>
          </cell>
        </row>
        <row r="10323">
          <cell r="A10323" t="str">
            <v>7505232360D21MRCZZ40</v>
          </cell>
          <cell r="F10323">
            <v>0</v>
          </cell>
        </row>
        <row r="10324">
          <cell r="A10324" t="str">
            <v>7505232360N21MRCZZ40</v>
          </cell>
          <cell r="F10324">
            <v>14673.84</v>
          </cell>
        </row>
        <row r="10325">
          <cell r="A10325" t="str">
            <v>7505232360V21MRCZZ40</v>
          </cell>
          <cell r="F10325">
            <v>0</v>
          </cell>
        </row>
        <row r="10326">
          <cell r="A10326" t="str">
            <v>7505238360021MRCZZ40</v>
          </cell>
          <cell r="F10326">
            <v>0</v>
          </cell>
        </row>
        <row r="10327">
          <cell r="A10327" t="str">
            <v>7505395002021MRC1240</v>
          </cell>
          <cell r="F10327">
            <v>0</v>
          </cell>
        </row>
        <row r="10328">
          <cell r="A10328" t="str">
            <v>7505395017021MRC1H40</v>
          </cell>
          <cell r="F10328">
            <v>0</v>
          </cell>
        </row>
        <row r="10329">
          <cell r="A10329" t="str">
            <v>7505395018021MRC1J40</v>
          </cell>
          <cell r="F10329">
            <v>0</v>
          </cell>
        </row>
        <row r="10330">
          <cell r="A10330" t="str">
            <v>75053996050ZZZZZZZ11</v>
          </cell>
          <cell r="F10330">
            <v>-6554030.4699999997</v>
          </cell>
        </row>
        <row r="10331">
          <cell r="A10331" t="str">
            <v>75053996100ZZZZZZZ11</v>
          </cell>
          <cell r="F10331">
            <v>0</v>
          </cell>
        </row>
        <row r="10332">
          <cell r="A10332" t="str">
            <v>75058100010ZZZZZZZ11</v>
          </cell>
          <cell r="F10332">
            <v>11698481.51</v>
          </cell>
        </row>
        <row r="10333">
          <cell r="A10333" t="str">
            <v>75058100020ZZZZZZZ11</v>
          </cell>
          <cell r="F10333">
            <v>0</v>
          </cell>
        </row>
        <row r="10334">
          <cell r="A10334" t="str">
            <v>75058100030ZZZZZZZ11</v>
          </cell>
          <cell r="F10334">
            <v>0</v>
          </cell>
        </row>
        <row r="10335">
          <cell r="A10335" t="str">
            <v>75058100040ZZZZZZZ11</v>
          </cell>
          <cell r="F10335">
            <v>6554030.4699999997</v>
          </cell>
        </row>
        <row r="10336">
          <cell r="A10336" t="str">
            <v>75058100050ZZZZZZZ11</v>
          </cell>
          <cell r="F10336">
            <v>0</v>
          </cell>
        </row>
        <row r="10337">
          <cell r="A10337" t="str">
            <v>75058100060ZZZZZZZ11</v>
          </cell>
          <cell r="F10337">
            <v>0</v>
          </cell>
        </row>
        <row r="10338">
          <cell r="A10338" t="str">
            <v>7506211001021PNSZZ30</v>
          </cell>
          <cell r="F10338">
            <v>1306840.47</v>
          </cell>
        </row>
        <row r="10339">
          <cell r="A10339" t="str">
            <v>7506211036021PNSZZ30</v>
          </cell>
          <cell r="F10339">
            <v>461659.17</v>
          </cell>
        </row>
        <row r="10340">
          <cell r="A10340" t="str">
            <v>7506211038021PNSZZ30</v>
          </cell>
          <cell r="F10340">
            <v>95086.62</v>
          </cell>
        </row>
        <row r="10341">
          <cell r="A10341" t="str">
            <v>7506211040021PNSZZ30</v>
          </cell>
          <cell r="F10341">
            <v>0</v>
          </cell>
        </row>
        <row r="10342">
          <cell r="A10342" t="str">
            <v>7506211044021PNSZZ30</v>
          </cell>
          <cell r="F10342">
            <v>109366.01</v>
          </cell>
        </row>
        <row r="10343">
          <cell r="A10343" t="str">
            <v>7506211046021PNSZZ30</v>
          </cell>
          <cell r="F10343">
            <v>104198.89</v>
          </cell>
        </row>
        <row r="10344">
          <cell r="A10344" t="str">
            <v>7506211050021PNSZZ30</v>
          </cell>
          <cell r="F10344">
            <v>0</v>
          </cell>
        </row>
        <row r="10345">
          <cell r="A10345" t="str">
            <v>7506211056021PNSZZ30</v>
          </cell>
          <cell r="F10345">
            <v>171165.98</v>
          </cell>
        </row>
        <row r="10346">
          <cell r="A10346" t="str">
            <v>7506211063021PNSZZ30</v>
          </cell>
          <cell r="F10346">
            <v>6106.18</v>
          </cell>
        </row>
        <row r="10347">
          <cell r="A10347" t="str">
            <v>7506213001021PNSZZ30</v>
          </cell>
          <cell r="F10347">
            <v>892.49</v>
          </cell>
        </row>
        <row r="10348">
          <cell r="A10348" t="str">
            <v>7506213010021PNSZZ30</v>
          </cell>
          <cell r="F10348">
            <v>17117.009999999998</v>
          </cell>
        </row>
        <row r="10349">
          <cell r="A10349" t="str">
            <v>7506213020021PNSZZ30</v>
          </cell>
          <cell r="F10349">
            <v>299514.90999999997</v>
          </cell>
        </row>
        <row r="10350">
          <cell r="A10350" t="str">
            <v>7506213030021PNSZZ30</v>
          </cell>
          <cell r="F10350">
            <v>238796.24</v>
          </cell>
        </row>
        <row r="10351">
          <cell r="A10351" t="str">
            <v>7506213040021PNSZZ30</v>
          </cell>
          <cell r="F10351">
            <v>15104.14</v>
          </cell>
        </row>
        <row r="10352">
          <cell r="A10352" t="str">
            <v>7506226120021MRCZZ30</v>
          </cell>
          <cell r="F10352">
            <v>19340.36</v>
          </cell>
        </row>
        <row r="10353">
          <cell r="A10353" t="str">
            <v>7506228360021NHCZZ30</v>
          </cell>
          <cell r="F10353">
            <v>0</v>
          </cell>
        </row>
        <row r="10354">
          <cell r="A10354" t="str">
            <v>7506228361021NRTZZ30</v>
          </cell>
          <cell r="F10354">
            <v>1368974.3</v>
          </cell>
        </row>
        <row r="10355">
          <cell r="A10355" t="str">
            <v>7506228361021NSPZZ30</v>
          </cell>
          <cell r="F10355">
            <v>883358.26</v>
          </cell>
        </row>
        <row r="10356">
          <cell r="A10356" t="str">
            <v>7506228361021PNNZZ30</v>
          </cell>
          <cell r="F10356">
            <v>0</v>
          </cell>
        </row>
        <row r="10357">
          <cell r="A10357" t="str">
            <v>7506228361021PNQZZ30</v>
          </cell>
          <cell r="F10357">
            <v>266353.25</v>
          </cell>
        </row>
        <row r="10358">
          <cell r="A10358" t="str">
            <v>7506228361021PNSZZ30</v>
          </cell>
          <cell r="F10358">
            <v>0</v>
          </cell>
        </row>
        <row r="10359">
          <cell r="A10359" t="str">
            <v>7506228541021MRCZZ30</v>
          </cell>
          <cell r="F10359">
            <v>0</v>
          </cell>
        </row>
        <row r="10360">
          <cell r="A10360" t="str">
            <v>7506230019021MRCZZ30</v>
          </cell>
          <cell r="F10360">
            <v>0</v>
          </cell>
        </row>
        <row r="10361">
          <cell r="A10361" t="str">
            <v>7506230361021MRCZZ30</v>
          </cell>
          <cell r="F10361">
            <v>0</v>
          </cell>
        </row>
        <row r="10362">
          <cell r="A10362" t="str">
            <v>7506230451021MRCZZ30</v>
          </cell>
          <cell r="F10362">
            <v>0</v>
          </cell>
        </row>
        <row r="10363">
          <cell r="A10363" t="str">
            <v>7506230511021MRCZZ30</v>
          </cell>
          <cell r="F10363">
            <v>0</v>
          </cell>
        </row>
        <row r="10364">
          <cell r="A10364" t="str">
            <v>7506230541021PNSZZ30</v>
          </cell>
          <cell r="F10364">
            <v>24852.91</v>
          </cell>
        </row>
        <row r="10365">
          <cell r="A10365" t="str">
            <v>7506230572021MRCZZ30</v>
          </cell>
          <cell r="F10365">
            <v>0</v>
          </cell>
        </row>
        <row r="10366">
          <cell r="A10366" t="str">
            <v>7506230576021MRCZZ30</v>
          </cell>
          <cell r="F10366">
            <v>0</v>
          </cell>
        </row>
        <row r="10367">
          <cell r="A10367" t="str">
            <v>7506230576421MRCZZ30</v>
          </cell>
          <cell r="F10367">
            <v>0</v>
          </cell>
        </row>
        <row r="10368">
          <cell r="A10368" t="str">
            <v>7506230577021MRCZZ30</v>
          </cell>
          <cell r="F10368">
            <v>0</v>
          </cell>
        </row>
        <row r="10369">
          <cell r="A10369" t="str">
            <v>7506230577421MRCZZ30</v>
          </cell>
          <cell r="F10369">
            <v>0</v>
          </cell>
        </row>
        <row r="10370">
          <cell r="A10370" t="str">
            <v>7506230578021MRCZZ30</v>
          </cell>
          <cell r="F10370">
            <v>0</v>
          </cell>
        </row>
        <row r="10371">
          <cell r="A10371" t="str">
            <v>7506230578421MRCZZ30</v>
          </cell>
          <cell r="F10371">
            <v>0</v>
          </cell>
        </row>
        <row r="10372">
          <cell r="A10372" t="str">
            <v>7506230579021MRCZZ30</v>
          </cell>
          <cell r="F10372">
            <v>0</v>
          </cell>
        </row>
        <row r="10373">
          <cell r="A10373" t="str">
            <v>7506230580021MRCZZ30</v>
          </cell>
          <cell r="F10373">
            <v>0</v>
          </cell>
        </row>
        <row r="10374">
          <cell r="A10374" t="str">
            <v>7506230580421MRCZZ30</v>
          </cell>
          <cell r="F10374">
            <v>0</v>
          </cell>
        </row>
        <row r="10375">
          <cell r="A10375" t="str">
            <v>7506230581021MRCZZ30</v>
          </cell>
          <cell r="F10375">
            <v>0</v>
          </cell>
        </row>
        <row r="10376">
          <cell r="A10376" t="str">
            <v>7506230583021MRCZZ30</v>
          </cell>
          <cell r="F10376">
            <v>0</v>
          </cell>
        </row>
        <row r="10377">
          <cell r="A10377" t="str">
            <v>7506230583421MRCZZ30</v>
          </cell>
          <cell r="F10377">
            <v>0</v>
          </cell>
        </row>
        <row r="10378">
          <cell r="A10378" t="str">
            <v>7506230610021MRCZZ30</v>
          </cell>
          <cell r="F10378">
            <v>0</v>
          </cell>
        </row>
        <row r="10379">
          <cell r="A10379" t="str">
            <v>7506230662021MRCZZ30</v>
          </cell>
          <cell r="F10379">
            <v>0</v>
          </cell>
        </row>
        <row r="10380">
          <cell r="A10380" t="str">
            <v>7506232360D21MRCZZ30</v>
          </cell>
          <cell r="F10380">
            <v>0</v>
          </cell>
        </row>
        <row r="10381">
          <cell r="A10381" t="str">
            <v>7506232360N21MRCZZ30</v>
          </cell>
          <cell r="F10381">
            <v>21828.6</v>
          </cell>
        </row>
        <row r="10382">
          <cell r="A10382" t="str">
            <v>7506232360V21MRCZZ40</v>
          </cell>
          <cell r="F10382">
            <v>0</v>
          </cell>
        </row>
        <row r="10383">
          <cell r="A10383" t="str">
            <v>7506238360021MRCZZ30</v>
          </cell>
          <cell r="F10383">
            <v>0</v>
          </cell>
        </row>
        <row r="10384">
          <cell r="A10384" t="str">
            <v>7506272242021MRCZZ30</v>
          </cell>
          <cell r="F10384">
            <v>0</v>
          </cell>
        </row>
        <row r="10385">
          <cell r="A10385" t="str">
            <v>7506272243021MRCZZ30</v>
          </cell>
          <cell r="F10385">
            <v>0</v>
          </cell>
        </row>
        <row r="10386">
          <cell r="A10386" t="str">
            <v>7506272244021MRCZZ30</v>
          </cell>
          <cell r="F10386">
            <v>0</v>
          </cell>
        </row>
        <row r="10387">
          <cell r="A10387" t="str">
            <v>7506272245021MRCZZ30</v>
          </cell>
          <cell r="F10387">
            <v>0</v>
          </cell>
        </row>
        <row r="10388">
          <cell r="A10388" t="str">
            <v>7506272246021MRCZZ30</v>
          </cell>
          <cell r="F10388">
            <v>0</v>
          </cell>
        </row>
        <row r="10389">
          <cell r="A10389" t="str">
            <v>7506272247021MRCZZ30</v>
          </cell>
          <cell r="F10389">
            <v>0</v>
          </cell>
        </row>
        <row r="10390">
          <cell r="A10390" t="str">
            <v>7506272248021MRCZZ30</v>
          </cell>
          <cell r="F10390">
            <v>0</v>
          </cell>
        </row>
        <row r="10391">
          <cell r="A10391" t="str">
            <v>7506272249021MRCZZ30</v>
          </cell>
          <cell r="F10391">
            <v>0</v>
          </cell>
        </row>
        <row r="10392">
          <cell r="A10392" t="str">
            <v>7506272250021MRCZZ30</v>
          </cell>
          <cell r="F10392">
            <v>0</v>
          </cell>
        </row>
        <row r="10393">
          <cell r="A10393" t="str">
            <v>7506395002021MRC1230</v>
          </cell>
          <cell r="F10393">
            <v>0</v>
          </cell>
        </row>
        <row r="10394">
          <cell r="A10394" t="str">
            <v>7506395017021MRC1H30</v>
          </cell>
          <cell r="F10394">
            <v>0</v>
          </cell>
        </row>
        <row r="10395">
          <cell r="A10395" t="str">
            <v>7506395018021MRC1J30</v>
          </cell>
          <cell r="F10395">
            <v>0</v>
          </cell>
        </row>
        <row r="10396">
          <cell r="A10396" t="str">
            <v>7506395023021MRC1L30</v>
          </cell>
          <cell r="F10396">
            <v>0</v>
          </cell>
        </row>
        <row r="10397">
          <cell r="A10397" t="str">
            <v>75063996050ZZZZZZZ11</v>
          </cell>
          <cell r="F10397">
            <v>-2743145.37</v>
          </cell>
        </row>
        <row r="10398">
          <cell r="A10398" t="str">
            <v>75063996100ZZZZZZZ11</v>
          </cell>
          <cell r="F10398">
            <v>0</v>
          </cell>
        </row>
        <row r="10399">
          <cell r="A10399" t="str">
            <v>75068100010ZZZZZZZ11</v>
          </cell>
          <cell r="F10399">
            <v>19009003.039999999</v>
          </cell>
        </row>
        <row r="10400">
          <cell r="A10400" t="str">
            <v>75068100020ZZZZZZZ11</v>
          </cell>
          <cell r="F10400">
            <v>0</v>
          </cell>
        </row>
        <row r="10401">
          <cell r="A10401" t="str">
            <v>75068100030ZZZZZZZ11</v>
          </cell>
          <cell r="F10401">
            <v>0</v>
          </cell>
        </row>
        <row r="10402">
          <cell r="A10402" t="str">
            <v>75068100040ZZZZZZZ11</v>
          </cell>
          <cell r="F10402">
            <v>2743145.37</v>
          </cell>
        </row>
        <row r="10403">
          <cell r="A10403" t="str">
            <v>75068100050ZZZZZZZ11</v>
          </cell>
          <cell r="F10403">
            <v>0</v>
          </cell>
        </row>
        <row r="10404">
          <cell r="A10404" t="str">
            <v>75068100060ZZZZZZZ11</v>
          </cell>
          <cell r="F10404">
            <v>0</v>
          </cell>
        </row>
        <row r="10405">
          <cell r="A10405" t="str">
            <v>7507142557021ZZZZZ11</v>
          </cell>
          <cell r="F10405">
            <v>0</v>
          </cell>
        </row>
        <row r="10406">
          <cell r="A10406" t="str">
            <v>7507211001021MRCZZ11</v>
          </cell>
          <cell r="F10406">
            <v>17221956.370000001</v>
          </cell>
        </row>
        <row r="10407">
          <cell r="A10407" t="str">
            <v>7507211022021MRCZZ11</v>
          </cell>
          <cell r="F10407">
            <v>8400</v>
          </cell>
        </row>
        <row r="10408">
          <cell r="A10408" t="str">
            <v>7507211026021MRCZZ11</v>
          </cell>
          <cell r="F10408">
            <v>30685.31</v>
          </cell>
        </row>
        <row r="10409">
          <cell r="A10409" t="str">
            <v>7507211028021MRCZZ11</v>
          </cell>
          <cell r="F10409">
            <v>0</v>
          </cell>
        </row>
        <row r="10410">
          <cell r="A10410" t="str">
            <v>7507211034021MRCZZ11</v>
          </cell>
          <cell r="F10410">
            <v>220666.09</v>
          </cell>
        </row>
        <row r="10411">
          <cell r="A10411" t="str">
            <v>7507211036021MRCZZ11</v>
          </cell>
          <cell r="F10411">
            <v>2784554.64</v>
          </cell>
        </row>
        <row r="10412">
          <cell r="A10412" t="str">
            <v>7507211038021MRCZZ11</v>
          </cell>
          <cell r="F10412">
            <v>691488.52</v>
          </cell>
        </row>
        <row r="10413">
          <cell r="A10413" t="str">
            <v>7507211040021MRCZZ11</v>
          </cell>
          <cell r="F10413">
            <v>8206.44</v>
          </cell>
        </row>
        <row r="10414">
          <cell r="A10414" t="str">
            <v>7507211042021MRCZZ11</v>
          </cell>
          <cell r="F10414">
            <v>261.7</v>
          </cell>
        </row>
        <row r="10415">
          <cell r="A10415" t="str">
            <v>7507211044021MRCZZ11</v>
          </cell>
          <cell r="F10415">
            <v>101721.79</v>
          </cell>
        </row>
        <row r="10416">
          <cell r="A10416" t="str">
            <v>7507211046021MRCZZ11</v>
          </cell>
          <cell r="F10416">
            <v>1455225.25</v>
          </cell>
        </row>
        <row r="10417">
          <cell r="A10417" t="str">
            <v>7507211050021MRCZZ11</v>
          </cell>
          <cell r="F10417">
            <v>256191.86</v>
          </cell>
        </row>
        <row r="10418">
          <cell r="A10418" t="str">
            <v>7507211056021MRCZZ11</v>
          </cell>
          <cell r="F10418">
            <v>122613.22</v>
          </cell>
        </row>
        <row r="10419">
          <cell r="A10419" t="str">
            <v>7507211063021MRCZZ11</v>
          </cell>
          <cell r="F10419">
            <v>680828.08</v>
          </cell>
        </row>
        <row r="10420">
          <cell r="A10420" t="str">
            <v>7507213001021MRCZZ11</v>
          </cell>
          <cell r="F10420">
            <v>11322.51</v>
          </cell>
        </row>
        <row r="10421">
          <cell r="A10421" t="str">
            <v>7507213010021MRCZZ11</v>
          </cell>
          <cell r="F10421">
            <v>204744.51</v>
          </cell>
        </row>
        <row r="10422">
          <cell r="A10422" t="str">
            <v>7507213020021MRCZZ11</v>
          </cell>
          <cell r="F10422">
            <v>1439482.2</v>
          </cell>
        </row>
        <row r="10423">
          <cell r="A10423" t="str">
            <v>7507213030021MRCZZ11</v>
          </cell>
          <cell r="F10423">
            <v>2912154.31</v>
          </cell>
        </row>
        <row r="10424">
          <cell r="A10424" t="str">
            <v>7507213040021MRCZZ11</v>
          </cell>
          <cell r="F10424">
            <v>191969.29</v>
          </cell>
        </row>
        <row r="10425">
          <cell r="A10425" t="str">
            <v>7507226120021MRCZZ11</v>
          </cell>
          <cell r="F10425">
            <v>174438.36</v>
          </cell>
        </row>
        <row r="10426">
          <cell r="A10426" t="str">
            <v>7507228360021NHCZZ11</v>
          </cell>
          <cell r="F10426">
            <v>0</v>
          </cell>
        </row>
        <row r="10427">
          <cell r="A10427" t="str">
            <v>7507228361021NRTZZ11</v>
          </cell>
          <cell r="F10427">
            <v>0</v>
          </cell>
        </row>
        <row r="10428">
          <cell r="A10428" t="str">
            <v>7507228541021MRCZZ11</v>
          </cell>
          <cell r="F10428">
            <v>0</v>
          </cell>
        </row>
        <row r="10429">
          <cell r="A10429" t="str">
            <v>7507228541021PNSZZ11</v>
          </cell>
          <cell r="F10429">
            <v>0</v>
          </cell>
        </row>
        <row r="10430">
          <cell r="A10430" t="str">
            <v>7507228541021PPAZZ11</v>
          </cell>
          <cell r="F10430">
            <v>1201583.03</v>
          </cell>
        </row>
        <row r="10431">
          <cell r="A10431" t="str">
            <v>7507228541021PPDZZ11</v>
          </cell>
          <cell r="F10431">
            <v>6212066.2599999998</v>
          </cell>
        </row>
        <row r="10432">
          <cell r="A10432" t="str">
            <v>7507228541021PPFZZ11</v>
          </cell>
          <cell r="F10432">
            <v>0</v>
          </cell>
        </row>
        <row r="10433">
          <cell r="A10433" t="str">
            <v>7507230019021MRCZZ11</v>
          </cell>
          <cell r="F10433">
            <v>0</v>
          </cell>
        </row>
        <row r="10434">
          <cell r="A10434" t="str">
            <v>7507230361021MRCZZ11</v>
          </cell>
          <cell r="F10434">
            <v>0</v>
          </cell>
        </row>
        <row r="10435">
          <cell r="A10435" t="str">
            <v>7507230451021MRCZZ11</v>
          </cell>
          <cell r="F10435">
            <v>0</v>
          </cell>
        </row>
        <row r="10436">
          <cell r="A10436" t="str">
            <v>7507230511021MRCZZ11</v>
          </cell>
          <cell r="F10436">
            <v>0</v>
          </cell>
        </row>
        <row r="10437">
          <cell r="A10437" t="str">
            <v>7507230541021MRCZZ11</v>
          </cell>
          <cell r="F10437">
            <v>233525.85</v>
          </cell>
        </row>
        <row r="10438">
          <cell r="A10438" t="str">
            <v>7507230572021MRCZZ11</v>
          </cell>
          <cell r="F10438">
            <v>0</v>
          </cell>
        </row>
        <row r="10439">
          <cell r="A10439" t="str">
            <v>7507230576021MRCZZ11</v>
          </cell>
          <cell r="F10439">
            <v>0</v>
          </cell>
        </row>
        <row r="10440">
          <cell r="A10440" t="str">
            <v>7507230576421MRCZZ11</v>
          </cell>
          <cell r="F10440">
            <v>0</v>
          </cell>
        </row>
        <row r="10441">
          <cell r="A10441" t="str">
            <v>7507230577021MRCZZ11</v>
          </cell>
          <cell r="F10441">
            <v>0</v>
          </cell>
        </row>
        <row r="10442">
          <cell r="A10442" t="str">
            <v>7507230577421MRCZZ11</v>
          </cell>
          <cell r="F10442">
            <v>0</v>
          </cell>
        </row>
        <row r="10443">
          <cell r="A10443" t="str">
            <v>7507230578021MRCZZ11</v>
          </cell>
          <cell r="F10443">
            <v>0</v>
          </cell>
        </row>
        <row r="10444">
          <cell r="A10444" t="str">
            <v>7507230578421MRCZZ11</v>
          </cell>
          <cell r="F10444">
            <v>0</v>
          </cell>
        </row>
        <row r="10445">
          <cell r="A10445" t="str">
            <v>7507230579021MRCZZ11</v>
          </cell>
          <cell r="F10445">
            <v>0</v>
          </cell>
        </row>
        <row r="10446">
          <cell r="A10446" t="str">
            <v>7507230580021MRCZZ11</v>
          </cell>
          <cell r="F10446">
            <v>0</v>
          </cell>
        </row>
        <row r="10447">
          <cell r="A10447" t="str">
            <v>7507230580421MRCZZ11</v>
          </cell>
          <cell r="F10447">
            <v>0</v>
          </cell>
        </row>
        <row r="10448">
          <cell r="A10448" t="str">
            <v>7507230581021MRCZZ11</v>
          </cell>
          <cell r="F10448">
            <v>0</v>
          </cell>
        </row>
        <row r="10449">
          <cell r="A10449" t="str">
            <v>7507230583021MRCZZ11</v>
          </cell>
          <cell r="F10449">
            <v>0</v>
          </cell>
        </row>
        <row r="10450">
          <cell r="A10450" t="str">
            <v>7507230583421MRCZZ11</v>
          </cell>
          <cell r="F10450">
            <v>0</v>
          </cell>
        </row>
        <row r="10451">
          <cell r="A10451" t="str">
            <v>7507230610021MRCZZ11</v>
          </cell>
          <cell r="F10451">
            <v>485239.23</v>
          </cell>
        </row>
        <row r="10452">
          <cell r="A10452" t="str">
            <v>7507230662021MRCZZ11</v>
          </cell>
          <cell r="F10452">
            <v>0</v>
          </cell>
        </row>
        <row r="10453">
          <cell r="A10453" t="str">
            <v>7507232360021MRCZZ11</v>
          </cell>
          <cell r="F10453">
            <v>529140.25</v>
          </cell>
        </row>
        <row r="10454">
          <cell r="A10454" t="str">
            <v>7507232360D21MRCZZ11</v>
          </cell>
          <cell r="F10454">
            <v>8345.2199999999993</v>
          </cell>
        </row>
        <row r="10455">
          <cell r="A10455" t="str">
            <v>7507232360V21MRCZZ11</v>
          </cell>
          <cell r="F10455">
            <v>0</v>
          </cell>
        </row>
        <row r="10456">
          <cell r="A10456" t="str">
            <v>7507238360021MRCZZ11</v>
          </cell>
          <cell r="F10456">
            <v>0</v>
          </cell>
        </row>
        <row r="10457">
          <cell r="A10457" t="str">
            <v>7507272242021MRCZZ11</v>
          </cell>
          <cell r="F10457">
            <v>0</v>
          </cell>
        </row>
        <row r="10458">
          <cell r="A10458" t="str">
            <v>7507272243021MRCZZ11</v>
          </cell>
          <cell r="F10458">
            <v>0</v>
          </cell>
        </row>
        <row r="10459">
          <cell r="A10459" t="str">
            <v>7507272244021MRCZZ11</v>
          </cell>
          <cell r="F10459">
            <v>0</v>
          </cell>
        </row>
        <row r="10460">
          <cell r="A10460" t="str">
            <v>7507272245021MRCZZ11</v>
          </cell>
          <cell r="F10460">
            <v>0</v>
          </cell>
        </row>
        <row r="10461">
          <cell r="A10461" t="str">
            <v>7507272246021MRCZZ11</v>
          </cell>
          <cell r="F10461">
            <v>0</v>
          </cell>
        </row>
        <row r="10462">
          <cell r="A10462" t="str">
            <v>7507272247021MRCZZ11</v>
          </cell>
          <cell r="F10462">
            <v>0</v>
          </cell>
        </row>
        <row r="10463">
          <cell r="A10463" t="str">
            <v>7507272248021MRCZZ11</v>
          </cell>
          <cell r="F10463">
            <v>0</v>
          </cell>
        </row>
        <row r="10464">
          <cell r="A10464" t="str">
            <v>7507272249021MRCZZ11</v>
          </cell>
          <cell r="F10464">
            <v>0</v>
          </cell>
        </row>
        <row r="10465">
          <cell r="A10465" t="str">
            <v>7507272250021MRCZZ11</v>
          </cell>
          <cell r="F10465">
            <v>0</v>
          </cell>
        </row>
        <row r="10466">
          <cell r="A10466" t="str">
            <v>7507395002021MRC1211</v>
          </cell>
          <cell r="F10466">
            <v>27067.59</v>
          </cell>
        </row>
        <row r="10467">
          <cell r="A10467" t="str">
            <v>7507395017021MRC1H11</v>
          </cell>
          <cell r="F10467">
            <v>471793.22</v>
          </cell>
        </row>
        <row r="10468">
          <cell r="A10468" t="str">
            <v>7507395023021MRC1L11</v>
          </cell>
          <cell r="F10468">
            <v>0</v>
          </cell>
        </row>
        <row r="10469">
          <cell r="A10469" t="str">
            <v>75073996050ZZZZZZZ11</v>
          </cell>
          <cell r="F10469">
            <v>-39471940.100000001</v>
          </cell>
        </row>
        <row r="10470">
          <cell r="A10470" t="str">
            <v>75073996100ZZZZZZZ11</v>
          </cell>
          <cell r="F10470">
            <v>0</v>
          </cell>
        </row>
        <row r="10471">
          <cell r="A10471" t="str">
            <v>75078100010ZZZZZZZ11</v>
          </cell>
          <cell r="F10471">
            <v>30082951.109999999</v>
          </cell>
        </row>
        <row r="10472">
          <cell r="A10472" t="str">
            <v>75078100020ZZZZZZZ11</v>
          </cell>
          <cell r="F10472">
            <v>0</v>
          </cell>
        </row>
        <row r="10473">
          <cell r="A10473" t="str">
            <v>75078100030ZZZZZZZ11</v>
          </cell>
          <cell r="F10473">
            <v>0</v>
          </cell>
        </row>
        <row r="10474">
          <cell r="A10474" t="str">
            <v>75078100040ZZZZZZZ11</v>
          </cell>
          <cell r="F10474">
            <v>39471940.100000001</v>
          </cell>
        </row>
        <row r="10475">
          <cell r="A10475" t="str">
            <v>75078100050ZZZZZZZ11</v>
          </cell>
          <cell r="F10475">
            <v>0</v>
          </cell>
        </row>
        <row r="10476">
          <cell r="A10476" t="str">
            <v>75078100060ZZZZZZZ11</v>
          </cell>
          <cell r="F10476">
            <v>0</v>
          </cell>
        </row>
        <row r="10477">
          <cell r="A10477" t="str">
            <v>7611211001022MRCZZ11</v>
          </cell>
          <cell r="F10477">
            <v>1599829.33</v>
          </cell>
        </row>
        <row r="10478">
          <cell r="A10478" t="str">
            <v>7611211010022MRCZZ11</v>
          </cell>
          <cell r="F10478">
            <v>0</v>
          </cell>
        </row>
        <row r="10479">
          <cell r="A10479" t="str">
            <v>7611211022022MRCZZ11</v>
          </cell>
          <cell r="F10479">
            <v>11500</v>
          </cell>
        </row>
        <row r="10480">
          <cell r="A10480" t="str">
            <v>7611211026022MRCZZ11</v>
          </cell>
          <cell r="F10480">
            <v>20456.88</v>
          </cell>
        </row>
        <row r="10481">
          <cell r="A10481" t="str">
            <v>7611211034022MRCZZ11</v>
          </cell>
          <cell r="F10481">
            <v>139944.94</v>
          </cell>
        </row>
        <row r="10482">
          <cell r="A10482" t="str">
            <v>7611211044022MRCZZ11</v>
          </cell>
          <cell r="F10482">
            <v>0</v>
          </cell>
        </row>
        <row r="10483">
          <cell r="A10483" t="str">
            <v>7611211046022MRCZZ11</v>
          </cell>
          <cell r="F10483">
            <v>131000.05</v>
          </cell>
        </row>
        <row r="10484">
          <cell r="A10484" t="str">
            <v>7611211050022MRCZZ11</v>
          </cell>
          <cell r="F10484">
            <v>18357.12</v>
          </cell>
        </row>
        <row r="10485">
          <cell r="A10485" t="str">
            <v>7611213001022MRCZZ11</v>
          </cell>
          <cell r="F10485">
            <v>428.76</v>
          </cell>
        </row>
        <row r="10486">
          <cell r="A10486" t="str">
            <v>7611213010022MRCZZ11</v>
          </cell>
          <cell r="F10486">
            <v>3741.84</v>
          </cell>
        </row>
        <row r="10487">
          <cell r="A10487" t="str">
            <v>7611213020022MRCZZ11</v>
          </cell>
          <cell r="F10487">
            <v>90327.84</v>
          </cell>
        </row>
        <row r="10488">
          <cell r="A10488" t="str">
            <v>7611213030022MRCZZ11</v>
          </cell>
          <cell r="F10488">
            <v>275256.53999999998</v>
          </cell>
        </row>
        <row r="10489">
          <cell r="A10489" t="str">
            <v>7611213040022MRCZZ11</v>
          </cell>
          <cell r="F10489">
            <v>7287.27</v>
          </cell>
        </row>
        <row r="10490">
          <cell r="A10490" t="str">
            <v>7611228361022NSPZZ11</v>
          </cell>
          <cell r="F10490">
            <v>0</v>
          </cell>
        </row>
        <row r="10491">
          <cell r="A10491" t="str">
            <v>7611230019022MRCZZ11</v>
          </cell>
          <cell r="F10491">
            <v>0</v>
          </cell>
        </row>
        <row r="10492">
          <cell r="A10492" t="str">
            <v>7611230451022MRCZZ11</v>
          </cell>
          <cell r="F10492">
            <v>0</v>
          </cell>
        </row>
        <row r="10493">
          <cell r="A10493" t="str">
            <v>7611230511022MRCZZ11</v>
          </cell>
          <cell r="F10493">
            <v>0</v>
          </cell>
        </row>
        <row r="10494">
          <cell r="A10494" t="str">
            <v>7611230541022MRCZZ11</v>
          </cell>
          <cell r="F10494">
            <v>21558.75</v>
          </cell>
        </row>
        <row r="10495">
          <cell r="A10495" t="str">
            <v>7611230572022MRCZZ11</v>
          </cell>
          <cell r="F10495">
            <v>0</v>
          </cell>
        </row>
        <row r="10496">
          <cell r="A10496" t="str">
            <v>7611230575022MRCZZ11</v>
          </cell>
          <cell r="F10496">
            <v>32686.14</v>
          </cell>
        </row>
        <row r="10497">
          <cell r="A10497" t="str">
            <v>7611230576022MRCZZ11</v>
          </cell>
          <cell r="F10497">
            <v>0</v>
          </cell>
        </row>
        <row r="10498">
          <cell r="A10498" t="str">
            <v>7611230576422MRCZZ11</v>
          </cell>
          <cell r="F10498">
            <v>0</v>
          </cell>
        </row>
        <row r="10499">
          <cell r="A10499" t="str">
            <v>7611230577022MRCZZ11</v>
          </cell>
          <cell r="F10499">
            <v>0</v>
          </cell>
        </row>
        <row r="10500">
          <cell r="A10500" t="str">
            <v>7611230577422MRCZZ11</v>
          </cell>
          <cell r="F10500">
            <v>0</v>
          </cell>
        </row>
        <row r="10501">
          <cell r="A10501" t="str">
            <v>7611230578022MRCZZ11</v>
          </cell>
          <cell r="F10501">
            <v>0</v>
          </cell>
        </row>
        <row r="10502">
          <cell r="A10502" t="str">
            <v>7611230578322MRCZZ11</v>
          </cell>
          <cell r="F10502">
            <v>0</v>
          </cell>
        </row>
        <row r="10503">
          <cell r="A10503" t="str">
            <v>7611230579022MRCZZ11</v>
          </cell>
          <cell r="F10503">
            <v>0</v>
          </cell>
        </row>
        <row r="10504">
          <cell r="A10504" t="str">
            <v>7611230580022MRCZZ11</v>
          </cell>
          <cell r="F10504">
            <v>0</v>
          </cell>
        </row>
        <row r="10505">
          <cell r="A10505" t="str">
            <v>7611230580422MRCZZ11</v>
          </cell>
          <cell r="F10505">
            <v>0</v>
          </cell>
        </row>
        <row r="10506">
          <cell r="A10506" t="str">
            <v>7611230581022MRCZZ11</v>
          </cell>
          <cell r="F10506">
            <v>0</v>
          </cell>
        </row>
        <row r="10507">
          <cell r="A10507" t="str">
            <v>7611230583022MRCZZ11</v>
          </cell>
          <cell r="F10507">
            <v>0</v>
          </cell>
        </row>
        <row r="10508">
          <cell r="A10508" t="str">
            <v>7611230583422MRCZZ11</v>
          </cell>
          <cell r="F10508">
            <v>0</v>
          </cell>
        </row>
        <row r="10509">
          <cell r="A10509" t="str">
            <v>7611232360022MRCZZ11</v>
          </cell>
          <cell r="F10509">
            <v>509.12</v>
          </cell>
        </row>
        <row r="10510">
          <cell r="A10510" t="str">
            <v>7611232360C22MRCZZ11</v>
          </cell>
          <cell r="F10510">
            <v>0</v>
          </cell>
        </row>
        <row r="10511">
          <cell r="A10511" t="str">
            <v>7611238360022MRCZZ11</v>
          </cell>
          <cell r="F10511">
            <v>0</v>
          </cell>
        </row>
        <row r="10512">
          <cell r="A10512" t="str">
            <v>7611272060022MRCZZ11</v>
          </cell>
          <cell r="F10512">
            <v>0</v>
          </cell>
        </row>
        <row r="10513">
          <cell r="A10513" t="str">
            <v>7611272150022MRCZZ11</v>
          </cell>
          <cell r="F10513">
            <v>0</v>
          </cell>
        </row>
        <row r="10514">
          <cell r="A10514" t="str">
            <v>7611272242022MRCZZ11</v>
          </cell>
          <cell r="F10514">
            <v>0</v>
          </cell>
        </row>
        <row r="10515">
          <cell r="A10515" t="str">
            <v>7611272243022MRCZZ11</v>
          </cell>
          <cell r="F10515">
            <v>0</v>
          </cell>
        </row>
        <row r="10516">
          <cell r="A10516" t="str">
            <v>7611272244022MRCZZ11</v>
          </cell>
          <cell r="F10516">
            <v>0</v>
          </cell>
        </row>
        <row r="10517">
          <cell r="A10517" t="str">
            <v>7611272245022MRCZZ11</v>
          </cell>
          <cell r="F10517">
            <v>0</v>
          </cell>
        </row>
        <row r="10518">
          <cell r="A10518" t="str">
            <v>7611272246022MRCZZ11</v>
          </cell>
          <cell r="F10518">
            <v>0</v>
          </cell>
        </row>
        <row r="10519">
          <cell r="A10519" t="str">
            <v>7611272247022MRCZZ11</v>
          </cell>
          <cell r="F10519">
            <v>0</v>
          </cell>
        </row>
        <row r="10520">
          <cell r="A10520" t="str">
            <v>7611272248022MRCZZ11</v>
          </cell>
          <cell r="F10520">
            <v>0</v>
          </cell>
        </row>
        <row r="10521">
          <cell r="A10521" t="str">
            <v>7611272249022MRCZZ11</v>
          </cell>
          <cell r="F10521">
            <v>0</v>
          </cell>
        </row>
        <row r="10522">
          <cell r="A10522" t="str">
            <v>7611272250022MRCZZ11</v>
          </cell>
          <cell r="F10522">
            <v>0</v>
          </cell>
        </row>
        <row r="10523">
          <cell r="A10523" t="str">
            <v>7611272360022MRCZZ11</v>
          </cell>
          <cell r="F10523">
            <v>0</v>
          </cell>
        </row>
        <row r="10524">
          <cell r="A10524" t="str">
            <v>7611350125022MRCZZ11</v>
          </cell>
          <cell r="F10524">
            <v>160463782.00999999</v>
          </cell>
        </row>
        <row r="10525">
          <cell r="A10525" t="str">
            <v>7611395023022MRC1L11</v>
          </cell>
          <cell r="F10525">
            <v>0</v>
          </cell>
        </row>
        <row r="10526">
          <cell r="A10526" t="str">
            <v>7611395030022MRC1T11</v>
          </cell>
          <cell r="F10526">
            <v>870885.85</v>
          </cell>
        </row>
        <row r="10527">
          <cell r="A10527" t="str">
            <v>7611395049022MRC2A11</v>
          </cell>
          <cell r="F10527">
            <v>49609.62</v>
          </cell>
        </row>
        <row r="10528">
          <cell r="A10528" t="str">
            <v>7611396011022MRC4F11</v>
          </cell>
          <cell r="F10528">
            <v>0</v>
          </cell>
        </row>
        <row r="10529">
          <cell r="A10529" t="str">
            <v>76113996050ZZZZZZZ11</v>
          </cell>
          <cell r="F10529">
            <v>-2637384.44</v>
          </cell>
        </row>
        <row r="10530">
          <cell r="A10530" t="str">
            <v>76113996100ZZZZZZZ11</v>
          </cell>
          <cell r="F10530">
            <v>0</v>
          </cell>
        </row>
        <row r="10531">
          <cell r="A10531" t="str">
            <v>76118100010ZZZZZZZ11</v>
          </cell>
          <cell r="F10531">
            <v>325794119.33999997</v>
          </cell>
        </row>
        <row r="10532">
          <cell r="A10532" t="str">
            <v>76118100020ZZZZZZZ11</v>
          </cell>
          <cell r="F10532">
            <v>0</v>
          </cell>
        </row>
        <row r="10533">
          <cell r="A10533" t="str">
            <v>76118100030ZZZZZZZ11</v>
          </cell>
          <cell r="F10533">
            <v>0</v>
          </cell>
        </row>
        <row r="10534">
          <cell r="A10534" t="str">
            <v>76118100040ZZZZZZZ11</v>
          </cell>
          <cell r="F10534">
            <v>2637384.44</v>
          </cell>
        </row>
        <row r="10535">
          <cell r="A10535" t="str">
            <v>76118100050ZZZZZZZ11</v>
          </cell>
          <cell r="F10535">
            <v>0</v>
          </cell>
        </row>
        <row r="10536">
          <cell r="A10536" t="str">
            <v>76118100060ZZZZZZZ11</v>
          </cell>
          <cell r="F10536">
            <v>0</v>
          </cell>
        </row>
        <row r="10537">
          <cell r="A10537" t="str">
            <v>7612117201006ZZZZZ11</v>
          </cell>
          <cell r="F10537">
            <v>-218891608.93000001</v>
          </cell>
        </row>
        <row r="10538">
          <cell r="A10538" t="str">
            <v>7612132400022ZZZZZ11</v>
          </cell>
          <cell r="F10538">
            <v>0</v>
          </cell>
        </row>
        <row r="10539">
          <cell r="A10539" t="str">
            <v>7612132402022ZZZZZ11</v>
          </cell>
          <cell r="F10539">
            <v>-834615514.15999997</v>
          </cell>
        </row>
        <row r="10540">
          <cell r="A10540" t="str">
            <v>7612132402106FB4ZZ11</v>
          </cell>
          <cell r="F10540">
            <v>80894402.120000005</v>
          </cell>
        </row>
        <row r="10541">
          <cell r="A10541" t="str">
            <v>7612132403022ZZZZZ11</v>
          </cell>
          <cell r="F10541">
            <v>-40962733.969999999</v>
          </cell>
        </row>
        <row r="10542">
          <cell r="A10542" t="str">
            <v>7612132403022ZZZZZ20</v>
          </cell>
          <cell r="F10542">
            <v>-257613.14</v>
          </cell>
        </row>
        <row r="10543">
          <cell r="A10543" t="str">
            <v>7612132403022ZZZZZ30</v>
          </cell>
          <cell r="F10543">
            <v>0</v>
          </cell>
        </row>
        <row r="10544">
          <cell r="A10544" t="str">
            <v>7612132403022ZZZZZ40</v>
          </cell>
          <cell r="F10544">
            <v>0</v>
          </cell>
        </row>
        <row r="10545">
          <cell r="A10545" t="str">
            <v>7612132403022ZZZZZ50</v>
          </cell>
          <cell r="F10545">
            <v>0</v>
          </cell>
        </row>
        <row r="10546">
          <cell r="A10546" t="str">
            <v>7612132403022ZZZZZ60</v>
          </cell>
          <cell r="F10546">
            <v>0</v>
          </cell>
        </row>
        <row r="10547">
          <cell r="A10547" t="str">
            <v>7612132403122ZZZZZ20</v>
          </cell>
          <cell r="F10547">
            <v>0</v>
          </cell>
        </row>
        <row r="10548">
          <cell r="A10548" t="str">
            <v>7612132404022ZZZZZ20</v>
          </cell>
          <cell r="F10548">
            <v>0</v>
          </cell>
        </row>
        <row r="10549">
          <cell r="A10549" t="str">
            <v>7612132404022ZZZZZ50</v>
          </cell>
          <cell r="F10549">
            <v>0</v>
          </cell>
        </row>
        <row r="10550">
          <cell r="A10550" t="str">
            <v>7612132405022ZZZZZ20</v>
          </cell>
          <cell r="F10550">
            <v>0</v>
          </cell>
        </row>
        <row r="10551">
          <cell r="A10551" t="str">
            <v>7612132406022ZZZZZ20</v>
          </cell>
          <cell r="F10551">
            <v>-320</v>
          </cell>
        </row>
        <row r="10552">
          <cell r="A10552" t="str">
            <v>7612134114011ZZZZZ11</v>
          </cell>
          <cell r="F10552">
            <v>-134257789.91999999</v>
          </cell>
        </row>
        <row r="10553">
          <cell r="A10553" t="str">
            <v>7612211001022MRCZZ11</v>
          </cell>
          <cell r="F10553">
            <v>8319771.6299999999</v>
          </cell>
        </row>
        <row r="10554">
          <cell r="A10554" t="str">
            <v>7612211026022MRCZZ11</v>
          </cell>
          <cell r="F10554">
            <v>8523.7000000000007</v>
          </cell>
        </row>
        <row r="10555">
          <cell r="A10555" t="str">
            <v>7612211030022MRCZZ11</v>
          </cell>
          <cell r="F10555">
            <v>53743.6</v>
          </cell>
        </row>
        <row r="10556">
          <cell r="A10556" t="str">
            <v>7612211034022MRCZZ11</v>
          </cell>
          <cell r="F10556">
            <v>344198.7</v>
          </cell>
        </row>
        <row r="10557">
          <cell r="A10557" t="str">
            <v>7612211036022MRCZZ11</v>
          </cell>
          <cell r="F10557">
            <v>928799.14</v>
          </cell>
        </row>
        <row r="10558">
          <cell r="A10558" t="str">
            <v>7612211038022MRCZZ11</v>
          </cell>
          <cell r="F10558">
            <v>1220936.3500000001</v>
          </cell>
        </row>
        <row r="10559">
          <cell r="A10559" t="str">
            <v>7612211040022MRCZZ11</v>
          </cell>
          <cell r="F10559">
            <v>1014643.78</v>
          </cell>
        </row>
        <row r="10560">
          <cell r="A10560" t="str">
            <v>7612211042022MRCZZ11</v>
          </cell>
          <cell r="F10560">
            <v>64401.71</v>
          </cell>
        </row>
        <row r="10561">
          <cell r="A10561" t="str">
            <v>7612211044022MRCZZ11</v>
          </cell>
          <cell r="F10561">
            <v>47268.43</v>
          </cell>
        </row>
        <row r="10562">
          <cell r="A10562" t="str">
            <v>7612211046022MRCZZ11</v>
          </cell>
          <cell r="F10562">
            <v>693113</v>
          </cell>
        </row>
        <row r="10563">
          <cell r="A10563" t="str">
            <v>7612211050022MRCZZ11</v>
          </cell>
          <cell r="F10563">
            <v>50736.42</v>
          </cell>
        </row>
        <row r="10564">
          <cell r="A10564" t="str">
            <v>7612211056022MRCZZ11</v>
          </cell>
          <cell r="F10564">
            <v>99171.42</v>
          </cell>
        </row>
        <row r="10565">
          <cell r="A10565" t="str">
            <v>7612211063022MRCZZ11</v>
          </cell>
          <cell r="F10565">
            <v>15910.53</v>
          </cell>
        </row>
        <row r="10566">
          <cell r="A10566" t="str">
            <v>7612213001022MRCZZ11</v>
          </cell>
          <cell r="F10566">
            <v>4969.99</v>
          </cell>
        </row>
        <row r="10567">
          <cell r="A10567" t="str">
            <v>7612213010022MRCZZ11</v>
          </cell>
          <cell r="F10567">
            <v>84592.24</v>
          </cell>
        </row>
        <row r="10568">
          <cell r="A10568" t="str">
            <v>7612213020022MRCZZ11</v>
          </cell>
          <cell r="F10568">
            <v>543386.42000000004</v>
          </cell>
        </row>
        <row r="10569">
          <cell r="A10569" t="str">
            <v>7612213030022MRCZZ11</v>
          </cell>
          <cell r="F10569">
            <v>1151534.72</v>
          </cell>
        </row>
        <row r="10570">
          <cell r="A10570" t="str">
            <v>7612213040022MRCZZ11</v>
          </cell>
          <cell r="F10570">
            <v>82067.520000000004</v>
          </cell>
        </row>
        <row r="10571">
          <cell r="A10571" t="str">
            <v>7612226120022MRCZZ11</v>
          </cell>
          <cell r="F10571">
            <v>22706244.100000001</v>
          </cell>
        </row>
        <row r="10572">
          <cell r="A10572" t="str">
            <v>7612228360022NHCZZ11</v>
          </cell>
          <cell r="F10572">
            <v>0</v>
          </cell>
        </row>
        <row r="10573">
          <cell r="A10573" t="str">
            <v>7612228361022NRTZZ11</v>
          </cell>
          <cell r="F10573">
            <v>18066392.77</v>
          </cell>
        </row>
        <row r="10574">
          <cell r="A10574" t="str">
            <v>7612228361022PHGZZ11</v>
          </cell>
          <cell r="F10574">
            <v>0</v>
          </cell>
        </row>
        <row r="10575">
          <cell r="A10575" t="str">
            <v>7612228361022PJKZZ11</v>
          </cell>
          <cell r="F10575">
            <v>0</v>
          </cell>
        </row>
        <row r="10576">
          <cell r="A10576" t="str">
            <v>7612228361022PJMZZ11</v>
          </cell>
          <cell r="F10576">
            <v>0</v>
          </cell>
        </row>
        <row r="10577">
          <cell r="A10577" t="str">
            <v>7612228361022PJPZZ11</v>
          </cell>
          <cell r="F10577">
            <v>0</v>
          </cell>
        </row>
        <row r="10578">
          <cell r="A10578" t="str">
            <v>7612230018022MRCZZ11</v>
          </cell>
          <cell r="F10578">
            <v>0</v>
          </cell>
        </row>
        <row r="10579">
          <cell r="A10579" t="str">
            <v>7612230019022MRCZZ11</v>
          </cell>
          <cell r="F10579">
            <v>0</v>
          </cell>
        </row>
        <row r="10580">
          <cell r="A10580" t="str">
            <v>7612230111022MRCZZ11</v>
          </cell>
          <cell r="F10580">
            <v>0</v>
          </cell>
        </row>
        <row r="10581">
          <cell r="A10581" t="str">
            <v>7612230113022MRCZZ11</v>
          </cell>
          <cell r="F10581">
            <v>0</v>
          </cell>
        </row>
        <row r="10582">
          <cell r="A10582" t="str">
            <v>7612230331022MRCZZ50</v>
          </cell>
          <cell r="F10582">
            <v>4038305.94</v>
          </cell>
        </row>
        <row r="10583">
          <cell r="A10583" t="str">
            <v>7612230360022MRCZZ11</v>
          </cell>
          <cell r="F10583">
            <v>1196231.04</v>
          </cell>
        </row>
        <row r="10584">
          <cell r="A10584" t="str">
            <v>7612230360322MRCZZ11</v>
          </cell>
          <cell r="F10584">
            <v>0</v>
          </cell>
        </row>
        <row r="10585">
          <cell r="A10585" t="str">
            <v>7612230451022MRCZZ11</v>
          </cell>
          <cell r="F10585">
            <v>0</v>
          </cell>
        </row>
        <row r="10586">
          <cell r="A10586" t="str">
            <v>7612230451D22MRCZZ11</v>
          </cell>
          <cell r="F10586">
            <v>0</v>
          </cell>
        </row>
        <row r="10587">
          <cell r="A10587" t="str">
            <v>7612230511022MRCZZ11</v>
          </cell>
          <cell r="F10587">
            <v>0</v>
          </cell>
        </row>
        <row r="10588">
          <cell r="A10588" t="str">
            <v>7612230541022MRCZZ11</v>
          </cell>
          <cell r="F10588">
            <v>130749.59</v>
          </cell>
        </row>
        <row r="10589">
          <cell r="A10589" t="str">
            <v>7612230572022MRCZZ11</v>
          </cell>
          <cell r="F10589">
            <v>0</v>
          </cell>
        </row>
        <row r="10590">
          <cell r="A10590" t="str">
            <v>7612230576022MRCZZ11</v>
          </cell>
          <cell r="F10590">
            <v>0</v>
          </cell>
        </row>
        <row r="10591">
          <cell r="A10591" t="str">
            <v>7612230576422MRCZZ11</v>
          </cell>
          <cell r="F10591">
            <v>0</v>
          </cell>
        </row>
        <row r="10592">
          <cell r="A10592" t="str">
            <v>7612230577022MRCZZ11</v>
          </cell>
          <cell r="F10592">
            <v>0</v>
          </cell>
        </row>
        <row r="10593">
          <cell r="A10593" t="str">
            <v>7612230577422MRCZZ11</v>
          </cell>
          <cell r="F10593">
            <v>0</v>
          </cell>
        </row>
        <row r="10594">
          <cell r="A10594" t="str">
            <v>7612230578022MRCZZ11</v>
          </cell>
          <cell r="F10594">
            <v>0</v>
          </cell>
        </row>
        <row r="10595">
          <cell r="A10595" t="str">
            <v>7612230578322MRCZZ11</v>
          </cell>
          <cell r="F10595">
            <v>0</v>
          </cell>
        </row>
        <row r="10596">
          <cell r="A10596" t="str">
            <v>7612230579022MRCZZ11</v>
          </cell>
          <cell r="F10596">
            <v>0</v>
          </cell>
        </row>
        <row r="10597">
          <cell r="A10597" t="str">
            <v>7612230580022MRCZZ11</v>
          </cell>
          <cell r="F10597">
            <v>0</v>
          </cell>
        </row>
        <row r="10598">
          <cell r="A10598" t="str">
            <v>7612230580422MRCZZ11</v>
          </cell>
          <cell r="F10598">
            <v>0</v>
          </cell>
        </row>
        <row r="10599">
          <cell r="A10599" t="str">
            <v>7612230581022MRCZZ11</v>
          </cell>
          <cell r="F10599">
            <v>0</v>
          </cell>
        </row>
        <row r="10600">
          <cell r="A10600" t="str">
            <v>7612230583022MRCZZ11</v>
          </cell>
          <cell r="F10600">
            <v>0</v>
          </cell>
        </row>
        <row r="10601">
          <cell r="A10601" t="str">
            <v>7612230583422MRCZZ11</v>
          </cell>
          <cell r="F10601">
            <v>0</v>
          </cell>
        </row>
        <row r="10602">
          <cell r="A10602" t="str">
            <v>7612230610022MRCZZ11</v>
          </cell>
          <cell r="F10602">
            <v>44609.62</v>
          </cell>
        </row>
        <row r="10603">
          <cell r="A10603" t="str">
            <v>7612230662022MRCZZ11</v>
          </cell>
          <cell r="F10603">
            <v>0</v>
          </cell>
        </row>
        <row r="10604">
          <cell r="A10604" t="str">
            <v>7612232360022MRCZZ11</v>
          </cell>
          <cell r="F10604">
            <v>75633.759999999995</v>
          </cell>
        </row>
        <row r="10605">
          <cell r="A10605" t="str">
            <v>7612232360C22MRCZZ11</v>
          </cell>
          <cell r="F10605">
            <v>4093271.8</v>
          </cell>
        </row>
        <row r="10606">
          <cell r="A10606" t="str">
            <v>7612232360D22MRCZZ11</v>
          </cell>
          <cell r="F10606">
            <v>0</v>
          </cell>
        </row>
        <row r="10607">
          <cell r="A10607" t="str">
            <v>7612232360U22MRCZZ11</v>
          </cell>
          <cell r="F10607">
            <v>0</v>
          </cell>
        </row>
        <row r="10608">
          <cell r="A10608" t="str">
            <v>7612234025022MRCZZ11</v>
          </cell>
          <cell r="F10608">
            <v>12709126.84</v>
          </cell>
        </row>
        <row r="10609">
          <cell r="A10609" t="str">
            <v>7612234025122MRCZZ11</v>
          </cell>
          <cell r="F10609">
            <v>841540420.77999997</v>
          </cell>
        </row>
        <row r="10610">
          <cell r="A10610" t="str">
            <v>7612238360022MRCZZ11</v>
          </cell>
          <cell r="F10610">
            <v>0</v>
          </cell>
        </row>
        <row r="10611">
          <cell r="A10611" t="str">
            <v>7612240001022MRCZZ11</v>
          </cell>
          <cell r="F10611">
            <v>281923706.56999999</v>
          </cell>
        </row>
        <row r="10612">
          <cell r="A10612" t="str">
            <v>7612272120022MRCZZ11</v>
          </cell>
          <cell r="F10612">
            <v>0</v>
          </cell>
        </row>
        <row r="10613">
          <cell r="A10613" t="str">
            <v>7612272121022MRCZZ11</v>
          </cell>
          <cell r="F10613">
            <v>0</v>
          </cell>
        </row>
        <row r="10614">
          <cell r="A10614" t="str">
            <v>7612272122022MRCZZ11</v>
          </cell>
          <cell r="F10614">
            <v>0</v>
          </cell>
        </row>
        <row r="10615">
          <cell r="A10615" t="str">
            <v>7612272123022MRCZZ11</v>
          </cell>
          <cell r="F10615">
            <v>0</v>
          </cell>
        </row>
        <row r="10616">
          <cell r="A10616" t="str">
            <v>7612272124022MRCZZ11</v>
          </cell>
          <cell r="F10616">
            <v>0</v>
          </cell>
        </row>
        <row r="10617">
          <cell r="A10617" t="str">
            <v>7612272125022MRCZZ11</v>
          </cell>
          <cell r="F10617">
            <v>84327279.340000004</v>
          </cell>
        </row>
        <row r="10618">
          <cell r="A10618" t="str">
            <v>7612272126022MRCZZ11</v>
          </cell>
          <cell r="F10618">
            <v>0</v>
          </cell>
        </row>
        <row r="10619">
          <cell r="A10619" t="str">
            <v>7612272127022MRCZZ11</v>
          </cell>
          <cell r="F10619">
            <v>0</v>
          </cell>
        </row>
        <row r="10620">
          <cell r="A10620" t="str">
            <v>7612272128022MRCZZ11</v>
          </cell>
          <cell r="F10620">
            <v>0</v>
          </cell>
        </row>
        <row r="10621">
          <cell r="A10621" t="str">
            <v>7612272129022MRCZZ11</v>
          </cell>
          <cell r="F10621">
            <v>0</v>
          </cell>
        </row>
        <row r="10622">
          <cell r="A10622" t="str">
            <v>7612272242022MRCZZ11</v>
          </cell>
          <cell r="F10622">
            <v>0</v>
          </cell>
        </row>
        <row r="10623">
          <cell r="A10623" t="str">
            <v>7612272243022MRCZZ11</v>
          </cell>
          <cell r="F10623">
            <v>0</v>
          </cell>
        </row>
        <row r="10624">
          <cell r="A10624" t="str">
            <v>7612272244022MRCZZ11</v>
          </cell>
          <cell r="F10624">
            <v>0</v>
          </cell>
        </row>
        <row r="10625">
          <cell r="A10625" t="str">
            <v>7612272245022MRCZZ11</v>
          </cell>
          <cell r="F10625">
            <v>0</v>
          </cell>
        </row>
        <row r="10626">
          <cell r="A10626" t="str">
            <v>7612272246022MRCZZ11</v>
          </cell>
          <cell r="F10626">
            <v>0</v>
          </cell>
        </row>
        <row r="10627">
          <cell r="A10627" t="str">
            <v>7612272247022MRCZZ11</v>
          </cell>
          <cell r="F10627">
            <v>0</v>
          </cell>
        </row>
        <row r="10628">
          <cell r="A10628" t="str">
            <v>7612272248022MRCZZ11</v>
          </cell>
          <cell r="F10628">
            <v>0</v>
          </cell>
        </row>
        <row r="10629">
          <cell r="A10629" t="str">
            <v>7612272249022MRCZZ11</v>
          </cell>
          <cell r="F10629">
            <v>0</v>
          </cell>
        </row>
        <row r="10630">
          <cell r="A10630" t="str">
            <v>7612272250022MRCZZ11</v>
          </cell>
          <cell r="F10630">
            <v>0</v>
          </cell>
        </row>
        <row r="10631">
          <cell r="A10631" t="str">
            <v>7612272360022MRCZZ11</v>
          </cell>
          <cell r="F10631">
            <v>0</v>
          </cell>
        </row>
        <row r="10632">
          <cell r="A10632" t="str">
            <v>7612320155022MRCZZ11</v>
          </cell>
          <cell r="F10632">
            <v>0</v>
          </cell>
        </row>
        <row r="10633">
          <cell r="A10633" t="str">
            <v>7612320160022MRCZZ11</v>
          </cell>
          <cell r="F10633">
            <v>0</v>
          </cell>
        </row>
        <row r="10634">
          <cell r="A10634" t="str">
            <v>7612350080022MRCZZ11</v>
          </cell>
          <cell r="F10634">
            <v>0</v>
          </cell>
        </row>
        <row r="10635">
          <cell r="A10635" t="str">
            <v>7612360080022MRCZZ11</v>
          </cell>
          <cell r="F10635">
            <v>0</v>
          </cell>
        </row>
        <row r="10636">
          <cell r="A10636" t="str">
            <v>7612393011022MRC9511</v>
          </cell>
          <cell r="F10636">
            <v>0</v>
          </cell>
        </row>
        <row r="10637">
          <cell r="A10637" t="str">
            <v>7612395002022MRC1211</v>
          </cell>
          <cell r="F10637">
            <v>51110.400000000001</v>
          </cell>
        </row>
        <row r="10638">
          <cell r="A10638" t="str">
            <v>7612395017022MRC1H11</v>
          </cell>
          <cell r="F10638">
            <v>666462.88</v>
          </cell>
        </row>
        <row r="10639">
          <cell r="A10639" t="str">
            <v>7612395018022MRC1J11</v>
          </cell>
          <cell r="F10639">
            <v>0</v>
          </cell>
        </row>
        <row r="10640">
          <cell r="A10640" t="str">
            <v>7612395023022MRC1L11</v>
          </cell>
          <cell r="F10640">
            <v>0</v>
          </cell>
        </row>
        <row r="10641">
          <cell r="A10641" t="str">
            <v>76123996050ZZZZZZZ11</v>
          </cell>
          <cell r="F10641">
            <v>488360934.87</v>
          </cell>
        </row>
        <row r="10642">
          <cell r="A10642" t="str">
            <v>76123996100ZZZZZZZ11</v>
          </cell>
          <cell r="F10642">
            <v>0</v>
          </cell>
        </row>
        <row r="10643">
          <cell r="A10643" t="str">
            <v>76125560010ZZZZZZZ11</v>
          </cell>
          <cell r="F10643">
            <v>3386464.13</v>
          </cell>
        </row>
        <row r="10644">
          <cell r="A10644" t="str">
            <v>76125560020ZZZZZZZ11</v>
          </cell>
          <cell r="F10644">
            <v>0</v>
          </cell>
        </row>
        <row r="10645">
          <cell r="A10645" t="str">
            <v>76125560030ZZZZZZZ11</v>
          </cell>
          <cell r="F10645">
            <v>0</v>
          </cell>
        </row>
        <row r="10646">
          <cell r="A10646" t="str">
            <v>76125560040ZZZZZZZ11</v>
          </cell>
          <cell r="F10646">
            <v>0</v>
          </cell>
        </row>
        <row r="10647">
          <cell r="A10647" t="str">
            <v>76125560200ZZZZZZZ11</v>
          </cell>
          <cell r="F10647">
            <v>0</v>
          </cell>
        </row>
        <row r="10648">
          <cell r="A10648" t="str">
            <v>76125560210ZZZZZZZ11</v>
          </cell>
          <cell r="F10648">
            <v>0</v>
          </cell>
        </row>
        <row r="10649">
          <cell r="A10649" t="str">
            <v>76125560220ZZZZZZZ11</v>
          </cell>
          <cell r="F10649">
            <v>0</v>
          </cell>
        </row>
        <row r="10650">
          <cell r="A10650" t="str">
            <v>76125560300ZZZZZZZ11</v>
          </cell>
          <cell r="F10650">
            <v>0</v>
          </cell>
        </row>
        <row r="10651">
          <cell r="A10651" t="str">
            <v>76125560310ZZZZZZZ11</v>
          </cell>
          <cell r="F10651">
            <v>0</v>
          </cell>
        </row>
        <row r="10652">
          <cell r="A10652" t="str">
            <v>76125560320ZZZZZZZ11</v>
          </cell>
          <cell r="F10652">
            <v>0</v>
          </cell>
        </row>
        <row r="10653">
          <cell r="A10653" t="str">
            <v>76125560400ZZZZZZZ11</v>
          </cell>
          <cell r="F10653">
            <v>0</v>
          </cell>
        </row>
        <row r="10654">
          <cell r="A10654" t="str">
            <v>76125560410ZZZZZZZ11</v>
          </cell>
          <cell r="F10654">
            <v>0</v>
          </cell>
        </row>
        <row r="10655">
          <cell r="A10655" t="str">
            <v>76125560500ZZZZZZZ11</v>
          </cell>
          <cell r="F10655">
            <v>0</v>
          </cell>
        </row>
        <row r="10656">
          <cell r="A10656" t="str">
            <v>76125560510ZZZZZZZ11</v>
          </cell>
          <cell r="F10656">
            <v>0</v>
          </cell>
        </row>
        <row r="10657">
          <cell r="A10657" t="str">
            <v>76125560600ZZZZZZZ11</v>
          </cell>
          <cell r="F10657">
            <v>0</v>
          </cell>
        </row>
        <row r="10658">
          <cell r="A10658" t="str">
            <v>76125560610ZZZZZZZ11</v>
          </cell>
          <cell r="F10658">
            <v>0</v>
          </cell>
        </row>
        <row r="10659">
          <cell r="A10659" t="str">
            <v>76125560630ZZZZZZZ11</v>
          </cell>
          <cell r="F10659">
            <v>0</v>
          </cell>
        </row>
        <row r="10660">
          <cell r="A10660" t="str">
            <v>76125561000ZZZZZZZ11</v>
          </cell>
          <cell r="F10660">
            <v>0</v>
          </cell>
        </row>
        <row r="10661">
          <cell r="A10661" t="str">
            <v>76125561200ZZZZZZZ11</v>
          </cell>
          <cell r="F10661">
            <v>0</v>
          </cell>
        </row>
        <row r="10662">
          <cell r="A10662" t="str">
            <v>76125561500ZZZZZZZ11</v>
          </cell>
          <cell r="F10662">
            <v>0</v>
          </cell>
        </row>
        <row r="10663">
          <cell r="A10663" t="str">
            <v>76125651910ZZZZZZZ11</v>
          </cell>
          <cell r="F10663">
            <v>1811380640.1099999</v>
          </cell>
        </row>
        <row r="10664">
          <cell r="A10664" t="str">
            <v>76125651920ZZZZZZZ11</v>
          </cell>
          <cell r="F10664">
            <v>1991730120.8900001</v>
          </cell>
        </row>
        <row r="10665">
          <cell r="A10665" t="str">
            <v>76125651930ZZZZZZZ11</v>
          </cell>
          <cell r="F10665">
            <v>0</v>
          </cell>
        </row>
        <row r="10666">
          <cell r="A10666" t="str">
            <v>76125651940ZZZZZZZ11</v>
          </cell>
          <cell r="F10666">
            <v>-1684332595.9200001</v>
          </cell>
        </row>
        <row r="10667">
          <cell r="A10667" t="str">
            <v>76125651950ZZZZZZZ11</v>
          </cell>
          <cell r="F10667">
            <v>-275816071.27999997</v>
          </cell>
        </row>
        <row r="10668">
          <cell r="A10668" t="str">
            <v>76125651960ZZZZZZZ11</v>
          </cell>
          <cell r="F10668">
            <v>136092353.43000001</v>
          </cell>
        </row>
        <row r="10669">
          <cell r="A10669" t="str">
            <v>76125651970ZZZZZZZ11</v>
          </cell>
          <cell r="F10669">
            <v>0</v>
          </cell>
        </row>
        <row r="10670">
          <cell r="A10670" t="str">
            <v>76125652110ZZZZZZZ11</v>
          </cell>
          <cell r="F10670">
            <v>-1501766006.1600001</v>
          </cell>
        </row>
        <row r="10671">
          <cell r="A10671" t="str">
            <v>76125652130ZZZZZZZ11</v>
          </cell>
          <cell r="F10671">
            <v>-177518553.49000001</v>
          </cell>
        </row>
        <row r="10672">
          <cell r="A10672" t="str">
            <v>76125652140ZZZZZZZ11</v>
          </cell>
          <cell r="F10672">
            <v>0</v>
          </cell>
        </row>
        <row r="10673">
          <cell r="A10673" t="str">
            <v>76125671910ZZZZZZZ11</v>
          </cell>
          <cell r="F10673">
            <v>0</v>
          </cell>
        </row>
        <row r="10674">
          <cell r="A10674" t="str">
            <v>76125671920ZZZZZZZ11</v>
          </cell>
          <cell r="F10674">
            <v>51998946.359999999</v>
          </cell>
        </row>
        <row r="10675">
          <cell r="A10675" t="str">
            <v>76125671930ZZZZZZZ11</v>
          </cell>
          <cell r="F10675">
            <v>0</v>
          </cell>
        </row>
        <row r="10676">
          <cell r="A10676" t="str">
            <v>76125671940ZZZZZZZ11</v>
          </cell>
          <cell r="F10676">
            <v>0</v>
          </cell>
        </row>
        <row r="10677">
          <cell r="A10677" t="str">
            <v>76125671950ZZZZZZZ11</v>
          </cell>
          <cell r="F10677">
            <v>-32887605.960000001</v>
          </cell>
        </row>
        <row r="10678">
          <cell r="A10678" t="str">
            <v>76125671960ZZZZZZZ11</v>
          </cell>
          <cell r="F10678">
            <v>0</v>
          </cell>
        </row>
        <row r="10679">
          <cell r="A10679" t="str">
            <v>76125671970ZZZZZZZ11</v>
          </cell>
          <cell r="F10679">
            <v>0</v>
          </cell>
        </row>
        <row r="10680">
          <cell r="A10680" t="str">
            <v>76125672110ZZZZZZZ11</v>
          </cell>
          <cell r="F10680">
            <v>0</v>
          </cell>
        </row>
        <row r="10681">
          <cell r="A10681" t="str">
            <v>76125672130ZZZZZZZ11</v>
          </cell>
          <cell r="F10681">
            <v>0</v>
          </cell>
        </row>
        <row r="10682">
          <cell r="A10682" t="str">
            <v>76125672140ZZZZZZZ11</v>
          </cell>
          <cell r="F10682">
            <v>0</v>
          </cell>
        </row>
        <row r="10683">
          <cell r="A10683" t="str">
            <v>76126445010ZZZZZZZ11</v>
          </cell>
          <cell r="F10683">
            <v>2310493177.6399999</v>
          </cell>
        </row>
        <row r="10684">
          <cell r="A10684" t="str">
            <v>7612644502081R36ZZ11</v>
          </cell>
          <cell r="F10684">
            <v>0</v>
          </cell>
        </row>
        <row r="10685">
          <cell r="A10685" t="str">
            <v>7612644502081R37ZZ11</v>
          </cell>
          <cell r="F10685">
            <v>24013713.120000001</v>
          </cell>
        </row>
        <row r="10686">
          <cell r="A10686" t="str">
            <v>7612644502081R38ZZ20</v>
          </cell>
          <cell r="F10686">
            <v>0</v>
          </cell>
        </row>
        <row r="10687">
          <cell r="A10687" t="str">
            <v>7612644502081R61ZZ20</v>
          </cell>
          <cell r="F10687">
            <v>0</v>
          </cell>
        </row>
        <row r="10688">
          <cell r="A10688" t="str">
            <v>7612644502081RP4ZZ40</v>
          </cell>
          <cell r="F10688">
            <v>0</v>
          </cell>
        </row>
        <row r="10689">
          <cell r="A10689" t="str">
            <v>7612644502081RP5ZZ40</v>
          </cell>
          <cell r="F10689">
            <v>0</v>
          </cell>
        </row>
        <row r="10690">
          <cell r="A10690" t="str">
            <v>7612644502081RP6ZZ11</v>
          </cell>
          <cell r="F10690">
            <v>0</v>
          </cell>
        </row>
        <row r="10691">
          <cell r="A10691" t="str">
            <v>7612644502081V09ZZ11</v>
          </cell>
          <cell r="F10691">
            <v>0</v>
          </cell>
        </row>
        <row r="10692">
          <cell r="A10692" t="str">
            <v>7612644502081Y83ZZ11</v>
          </cell>
          <cell r="F10692">
            <v>14871084.65</v>
          </cell>
        </row>
        <row r="10693">
          <cell r="A10693" t="str">
            <v>7612644502081Y84ZZ20</v>
          </cell>
          <cell r="F10693">
            <v>8660381.1899999995</v>
          </cell>
        </row>
        <row r="10694">
          <cell r="A10694" t="str">
            <v>7612644502081Y85ZZ20</v>
          </cell>
          <cell r="F10694">
            <v>0</v>
          </cell>
        </row>
        <row r="10695">
          <cell r="A10695" t="str">
            <v>7612644502081Y86ZZ20</v>
          </cell>
          <cell r="F10695">
            <v>0</v>
          </cell>
        </row>
        <row r="10696">
          <cell r="A10696" t="str">
            <v>7612644502081Y87ZZ11</v>
          </cell>
          <cell r="F10696">
            <v>0</v>
          </cell>
        </row>
        <row r="10697">
          <cell r="A10697" t="str">
            <v>7612644502081Y88ZZ20</v>
          </cell>
          <cell r="F10697">
            <v>0</v>
          </cell>
        </row>
        <row r="10698">
          <cell r="A10698" t="str">
            <v>7612644502081Y89ZZ50</v>
          </cell>
          <cell r="F10698">
            <v>0</v>
          </cell>
        </row>
        <row r="10699">
          <cell r="A10699" t="str">
            <v>7612644502081Y90ZZ60</v>
          </cell>
          <cell r="F10699">
            <v>0</v>
          </cell>
        </row>
        <row r="10700">
          <cell r="A10700" t="str">
            <v>76126445030ZZZZZZZ11</v>
          </cell>
          <cell r="F10700">
            <v>0</v>
          </cell>
        </row>
        <row r="10701">
          <cell r="A10701" t="str">
            <v>76126445040ZZZZZZZ11</v>
          </cell>
          <cell r="F10701">
            <v>13564.17</v>
          </cell>
        </row>
        <row r="10702">
          <cell r="A10702" t="str">
            <v>76126445050ZZZZZZZ11</v>
          </cell>
          <cell r="F10702">
            <v>0</v>
          </cell>
        </row>
        <row r="10703">
          <cell r="A10703" t="str">
            <v>76126445060ZZZZZZZ11</v>
          </cell>
          <cell r="F10703">
            <v>0</v>
          </cell>
        </row>
        <row r="10704">
          <cell r="A10704" t="str">
            <v>76126445070ZZZZZZZ11</v>
          </cell>
          <cell r="F10704">
            <v>81350439.450000003</v>
          </cell>
        </row>
        <row r="10705">
          <cell r="A10705" t="str">
            <v>76126445080ZZZZZZZ11</v>
          </cell>
          <cell r="F10705">
            <v>-8660381.1899999995</v>
          </cell>
        </row>
        <row r="10706">
          <cell r="A10706" t="str">
            <v>76126445210ZZZZZZZ11</v>
          </cell>
          <cell r="F10706">
            <v>-775867653.48000002</v>
          </cell>
        </row>
        <row r="10707">
          <cell r="A10707" t="str">
            <v>76126445220ZZZZZZZ11</v>
          </cell>
          <cell r="F10707">
            <v>-249.94</v>
          </cell>
        </row>
        <row r="10708">
          <cell r="A10708" t="str">
            <v>76126445230ZZZZZZZ11</v>
          </cell>
          <cell r="F10708">
            <v>-84327279.340000004</v>
          </cell>
        </row>
        <row r="10709">
          <cell r="A10709" t="str">
            <v>76126445240ZZZZZZZ11</v>
          </cell>
          <cell r="F10709">
            <v>0</v>
          </cell>
        </row>
        <row r="10710">
          <cell r="A10710" t="str">
            <v>76126445250ZZZZZZZ11</v>
          </cell>
          <cell r="F10710">
            <v>0</v>
          </cell>
        </row>
        <row r="10711">
          <cell r="A10711" t="str">
            <v>76126445310ZZZZZZZ11</v>
          </cell>
          <cell r="F10711">
            <v>0</v>
          </cell>
        </row>
        <row r="10712">
          <cell r="A10712" t="str">
            <v>76126445320ZZZZZZZ11</v>
          </cell>
          <cell r="F10712">
            <v>0</v>
          </cell>
        </row>
        <row r="10713">
          <cell r="A10713" t="str">
            <v>76126445330ZZZZZZZ11</v>
          </cell>
          <cell r="F10713">
            <v>0</v>
          </cell>
        </row>
        <row r="10714">
          <cell r="A10714" t="str">
            <v>76126445340ZZZZZZZ11</v>
          </cell>
          <cell r="F10714">
            <v>0</v>
          </cell>
        </row>
        <row r="10715">
          <cell r="A10715" t="str">
            <v>76126448010ZZZZZZZ11</v>
          </cell>
          <cell r="F10715">
            <v>0</v>
          </cell>
        </row>
        <row r="10716">
          <cell r="A10716" t="str">
            <v>7612644802081R61ZZ20</v>
          </cell>
          <cell r="F10716">
            <v>0</v>
          </cell>
        </row>
        <row r="10717">
          <cell r="A10717" t="str">
            <v>76126448030ZZZZZZZ11</v>
          </cell>
          <cell r="F10717">
            <v>0</v>
          </cell>
        </row>
        <row r="10718">
          <cell r="A10718" t="str">
            <v>76126448040ZZZZZZZ11</v>
          </cell>
          <cell r="F10718">
            <v>0</v>
          </cell>
        </row>
        <row r="10719">
          <cell r="A10719" t="str">
            <v>76126448050ZZZZZZZ11</v>
          </cell>
          <cell r="F10719">
            <v>0</v>
          </cell>
        </row>
        <row r="10720">
          <cell r="A10720" t="str">
            <v>76126448060ZZZZZZZ11</v>
          </cell>
          <cell r="F10720">
            <v>0</v>
          </cell>
        </row>
        <row r="10721">
          <cell r="A10721" t="str">
            <v>76126448070ZZZZZZZ11</v>
          </cell>
          <cell r="F10721">
            <v>0</v>
          </cell>
        </row>
        <row r="10722">
          <cell r="A10722" t="str">
            <v>76126448080ZZZZZZZ11</v>
          </cell>
          <cell r="F10722">
            <v>0</v>
          </cell>
        </row>
        <row r="10723">
          <cell r="A10723" t="str">
            <v>76126448210ZZZZZZZ11</v>
          </cell>
          <cell r="F10723">
            <v>0</v>
          </cell>
        </row>
        <row r="10724">
          <cell r="A10724" t="str">
            <v>76126448220ZZZZZZZ11</v>
          </cell>
          <cell r="F10724">
            <v>0</v>
          </cell>
        </row>
        <row r="10725">
          <cell r="A10725" t="str">
            <v>76126448230ZZZZZZZ11</v>
          </cell>
          <cell r="F10725">
            <v>0</v>
          </cell>
        </row>
        <row r="10726">
          <cell r="A10726" t="str">
            <v>76126448240ZZZZZZZ11</v>
          </cell>
          <cell r="F10726">
            <v>0</v>
          </cell>
        </row>
        <row r="10727">
          <cell r="A10727" t="str">
            <v>76126448250ZZZZZZZ11</v>
          </cell>
          <cell r="F10727">
            <v>0</v>
          </cell>
        </row>
        <row r="10728">
          <cell r="A10728" t="str">
            <v>76126448310ZZZZZZZ11</v>
          </cell>
          <cell r="F10728">
            <v>0</v>
          </cell>
        </row>
        <row r="10729">
          <cell r="A10729" t="str">
            <v>76126448320ZZZZZZZ11</v>
          </cell>
          <cell r="F10729">
            <v>0</v>
          </cell>
        </row>
        <row r="10730">
          <cell r="A10730" t="str">
            <v>76126448330ZZZZZZZ11</v>
          </cell>
          <cell r="F10730">
            <v>0</v>
          </cell>
        </row>
        <row r="10731">
          <cell r="A10731" t="str">
            <v>76126448340ZZZZZZZ11</v>
          </cell>
          <cell r="F10731">
            <v>0</v>
          </cell>
        </row>
        <row r="10732">
          <cell r="A10732" t="str">
            <v>76126680010ZZZZZZZ11</v>
          </cell>
          <cell r="F10732">
            <v>0</v>
          </cell>
        </row>
        <row r="10733">
          <cell r="A10733" t="str">
            <v>76126680020ZZZZZZZ11</v>
          </cell>
          <cell r="F10733">
            <v>0</v>
          </cell>
        </row>
        <row r="10734">
          <cell r="A10734" t="str">
            <v>76126680030ZZZZZZZ11</v>
          </cell>
          <cell r="F10734">
            <v>0</v>
          </cell>
        </row>
        <row r="10735">
          <cell r="A10735" t="str">
            <v>76126680040ZZZZZZZ11</v>
          </cell>
          <cell r="F10735">
            <v>0</v>
          </cell>
        </row>
        <row r="10736">
          <cell r="A10736" t="str">
            <v>76126680050ZZZZZZZ11</v>
          </cell>
          <cell r="F10736">
            <v>0</v>
          </cell>
        </row>
        <row r="10737">
          <cell r="A10737" t="str">
            <v>76126680060ZZZZZZZ11</v>
          </cell>
          <cell r="F10737">
            <v>0</v>
          </cell>
        </row>
        <row r="10738">
          <cell r="A10738" t="str">
            <v>76126680070ZZZZZZZ11</v>
          </cell>
          <cell r="F10738">
            <v>0</v>
          </cell>
        </row>
        <row r="10739">
          <cell r="A10739" t="str">
            <v>76126680080ZZZZZZZ11</v>
          </cell>
          <cell r="F10739">
            <v>0</v>
          </cell>
        </row>
        <row r="10740">
          <cell r="A10740" t="str">
            <v>76126680090ZZZZZZZ11</v>
          </cell>
          <cell r="F10740">
            <v>0</v>
          </cell>
        </row>
        <row r="10741">
          <cell r="A10741" t="str">
            <v>76126680100ZZZZZZZ11</v>
          </cell>
          <cell r="F10741">
            <v>0</v>
          </cell>
        </row>
        <row r="10742">
          <cell r="A10742" t="str">
            <v>76127024110ZZZZZZZ11</v>
          </cell>
          <cell r="F10742">
            <v>-33940744.710000001</v>
          </cell>
        </row>
        <row r="10743">
          <cell r="A10743" t="str">
            <v>76127024120ZZZZZZZ11</v>
          </cell>
          <cell r="F10743">
            <v>591600.93000000005</v>
          </cell>
        </row>
        <row r="10744">
          <cell r="A10744" t="str">
            <v>76127024130ZZZZZZZ11</v>
          </cell>
          <cell r="F10744">
            <v>0</v>
          </cell>
        </row>
        <row r="10745">
          <cell r="A10745" t="str">
            <v>76128100010ZZZZZZZ11</v>
          </cell>
          <cell r="F10745">
            <v>-262611685.15000001</v>
          </cell>
        </row>
        <row r="10746">
          <cell r="A10746" t="str">
            <v>76128100020ZZZZZZZ11</v>
          </cell>
          <cell r="F10746">
            <v>0</v>
          </cell>
        </row>
        <row r="10747">
          <cell r="A10747" t="str">
            <v>76128100030ZZZZZZZ11</v>
          </cell>
          <cell r="F10747">
            <v>0</v>
          </cell>
        </row>
        <row r="10748">
          <cell r="A10748" t="str">
            <v>76128100040ZZZZZZZ11</v>
          </cell>
          <cell r="F10748">
            <v>-488360934.87</v>
          </cell>
        </row>
        <row r="10749">
          <cell r="A10749" t="str">
            <v>76128100050ZZZZZZZ11</v>
          </cell>
          <cell r="F10749">
            <v>0</v>
          </cell>
        </row>
        <row r="10750">
          <cell r="A10750" t="str">
            <v>76128100060ZZZZZZZ11</v>
          </cell>
          <cell r="F10750">
            <v>0</v>
          </cell>
        </row>
        <row r="10751">
          <cell r="A10751" t="str">
            <v>7613211001022MRCZZ11</v>
          </cell>
          <cell r="F10751">
            <v>2489421.86</v>
          </cell>
        </row>
        <row r="10752">
          <cell r="A10752" t="str">
            <v>7613211022022MRCZZ11</v>
          </cell>
          <cell r="F10752">
            <v>17500</v>
          </cell>
        </row>
        <row r="10753">
          <cell r="A10753" t="str">
            <v>7613211026022MRCZZ11</v>
          </cell>
          <cell r="F10753">
            <v>10228.44</v>
          </cell>
        </row>
        <row r="10754">
          <cell r="A10754" t="str">
            <v>7613211034022MRCZZ11</v>
          </cell>
          <cell r="F10754">
            <v>527424.25</v>
          </cell>
        </row>
        <row r="10755">
          <cell r="A10755" t="str">
            <v>7613211040022MRCZZ11</v>
          </cell>
          <cell r="F10755">
            <v>0</v>
          </cell>
        </row>
        <row r="10756">
          <cell r="A10756" t="str">
            <v>7613211044022MRCZZ11</v>
          </cell>
          <cell r="F10756">
            <v>32810.5</v>
          </cell>
        </row>
        <row r="10757">
          <cell r="A10757" t="str">
            <v>7613211046022MRCZZ11</v>
          </cell>
          <cell r="F10757">
            <v>202282.01</v>
          </cell>
        </row>
        <row r="10758">
          <cell r="A10758" t="str">
            <v>7613211050022MRCZZ11</v>
          </cell>
          <cell r="F10758">
            <v>116496.61</v>
          </cell>
        </row>
        <row r="10759">
          <cell r="A10759" t="str">
            <v>7613211056022MRCZZ11</v>
          </cell>
          <cell r="F10759">
            <v>2500</v>
          </cell>
        </row>
        <row r="10760">
          <cell r="A10760" t="str">
            <v>7613211061022MRCZZ11</v>
          </cell>
          <cell r="F10760">
            <v>208.33</v>
          </cell>
        </row>
        <row r="10761">
          <cell r="A10761" t="str">
            <v>7613211063022MRCZZ11</v>
          </cell>
          <cell r="F10761">
            <v>550</v>
          </cell>
        </row>
        <row r="10762">
          <cell r="A10762" t="str">
            <v>7613213001022MRCZZ11</v>
          </cell>
          <cell r="F10762">
            <v>638.74</v>
          </cell>
        </row>
        <row r="10763">
          <cell r="A10763" t="str">
            <v>7613213010022MRCZZ11</v>
          </cell>
          <cell r="F10763">
            <v>20109.38</v>
          </cell>
        </row>
        <row r="10764">
          <cell r="A10764" t="str">
            <v>7613213020022MRCZZ11</v>
          </cell>
          <cell r="F10764">
            <v>202409.16</v>
          </cell>
        </row>
        <row r="10765">
          <cell r="A10765" t="str">
            <v>7613213030022MRCZZ11</v>
          </cell>
          <cell r="F10765">
            <v>490795.59</v>
          </cell>
        </row>
        <row r="10766">
          <cell r="A10766" t="str">
            <v>7613213040022MRCZZ11</v>
          </cell>
          <cell r="F10766">
            <v>10856.17</v>
          </cell>
        </row>
        <row r="10767">
          <cell r="A10767" t="str">
            <v>7613230451022MRCZZ11</v>
          </cell>
          <cell r="F10767">
            <v>0</v>
          </cell>
        </row>
        <row r="10768">
          <cell r="A10768" t="str">
            <v>7613230511022MRCZZ11</v>
          </cell>
          <cell r="F10768">
            <v>0</v>
          </cell>
        </row>
        <row r="10769">
          <cell r="A10769" t="str">
            <v>7613230541022MRCZZ11</v>
          </cell>
          <cell r="F10769">
            <v>34998.269999999997</v>
          </cell>
        </row>
        <row r="10770">
          <cell r="A10770" t="str">
            <v>7613230572022MRCZZ11</v>
          </cell>
          <cell r="F10770">
            <v>0</v>
          </cell>
        </row>
        <row r="10771">
          <cell r="A10771" t="str">
            <v>7613230576022MRCZZ11</v>
          </cell>
          <cell r="F10771">
            <v>0</v>
          </cell>
        </row>
        <row r="10772">
          <cell r="A10772" t="str">
            <v>7613230576422MRCZZ11</v>
          </cell>
          <cell r="F10772">
            <v>0</v>
          </cell>
        </row>
        <row r="10773">
          <cell r="A10773" t="str">
            <v>7613230577022MRCZZ11</v>
          </cell>
          <cell r="F10773">
            <v>0</v>
          </cell>
        </row>
        <row r="10774">
          <cell r="A10774" t="str">
            <v>7613230577422MRCZZ11</v>
          </cell>
          <cell r="F10774">
            <v>0</v>
          </cell>
        </row>
        <row r="10775">
          <cell r="A10775" t="str">
            <v>7613230578022MRCZZ11</v>
          </cell>
          <cell r="F10775">
            <v>0</v>
          </cell>
        </row>
        <row r="10776">
          <cell r="A10776" t="str">
            <v>7613230578322MRCZZ11</v>
          </cell>
          <cell r="F10776">
            <v>0</v>
          </cell>
        </row>
        <row r="10777">
          <cell r="A10777" t="str">
            <v>7613230579022MRCZZ11</v>
          </cell>
          <cell r="F10777">
            <v>0</v>
          </cell>
        </row>
        <row r="10778">
          <cell r="A10778" t="str">
            <v>7613230580022MRCZZ11</v>
          </cell>
          <cell r="F10778">
            <v>0</v>
          </cell>
        </row>
        <row r="10779">
          <cell r="A10779" t="str">
            <v>7613230580422MRCZZ11</v>
          </cell>
          <cell r="F10779">
            <v>0</v>
          </cell>
        </row>
        <row r="10780">
          <cell r="A10780" t="str">
            <v>7613230581022MRCZZ11</v>
          </cell>
          <cell r="F10780">
            <v>0</v>
          </cell>
        </row>
        <row r="10781">
          <cell r="A10781" t="str">
            <v>7613230583022MRCZZ11</v>
          </cell>
          <cell r="F10781">
            <v>0</v>
          </cell>
        </row>
        <row r="10782">
          <cell r="A10782" t="str">
            <v>7613230583422MRCZZ11</v>
          </cell>
          <cell r="F10782">
            <v>14738.42</v>
          </cell>
        </row>
        <row r="10783">
          <cell r="A10783" t="str">
            <v>7613232360022MRCZZ11</v>
          </cell>
          <cell r="F10783">
            <v>0</v>
          </cell>
        </row>
        <row r="10784">
          <cell r="A10784" t="str">
            <v>7613232360C22MRCZZ11</v>
          </cell>
          <cell r="F10784">
            <v>0</v>
          </cell>
        </row>
        <row r="10785">
          <cell r="A10785" t="str">
            <v>7613238360022MRCZZ11</v>
          </cell>
          <cell r="F10785">
            <v>0</v>
          </cell>
        </row>
        <row r="10786">
          <cell r="A10786" t="str">
            <v>7613272242022MRCZZ11</v>
          </cell>
          <cell r="F10786">
            <v>0</v>
          </cell>
        </row>
        <row r="10787">
          <cell r="A10787" t="str">
            <v>7613272243022MRCZZ11</v>
          </cell>
          <cell r="F10787">
            <v>0</v>
          </cell>
        </row>
        <row r="10788">
          <cell r="A10788" t="str">
            <v>7613272244022MRCZZ11</v>
          </cell>
          <cell r="F10788">
            <v>0</v>
          </cell>
        </row>
        <row r="10789">
          <cell r="A10789" t="str">
            <v>7613272245022MRCZZ11</v>
          </cell>
          <cell r="F10789">
            <v>0</v>
          </cell>
        </row>
        <row r="10790">
          <cell r="A10790" t="str">
            <v>7613272246022MRCZZ11</v>
          </cell>
          <cell r="F10790">
            <v>0</v>
          </cell>
        </row>
        <row r="10791">
          <cell r="A10791" t="str">
            <v>7613272247022MRCZZ11</v>
          </cell>
          <cell r="F10791">
            <v>0</v>
          </cell>
        </row>
        <row r="10792">
          <cell r="A10792" t="str">
            <v>7613272248022MRCZZ11</v>
          </cell>
          <cell r="F10792">
            <v>0</v>
          </cell>
        </row>
        <row r="10793">
          <cell r="A10793" t="str">
            <v>7613272249022MRCZZ11</v>
          </cell>
          <cell r="F10793">
            <v>0</v>
          </cell>
        </row>
        <row r="10794">
          <cell r="A10794" t="str">
            <v>7613272250022MRCZZ11</v>
          </cell>
          <cell r="F10794">
            <v>0</v>
          </cell>
        </row>
        <row r="10795">
          <cell r="A10795" t="str">
            <v>7613395002022MRC1211</v>
          </cell>
          <cell r="F10795">
            <v>154735.74</v>
          </cell>
        </row>
        <row r="10796">
          <cell r="A10796" t="str">
            <v>7613395017022MRC1H11</v>
          </cell>
          <cell r="F10796">
            <v>2534047.59</v>
          </cell>
        </row>
        <row r="10797">
          <cell r="A10797" t="str">
            <v>7613395023022MRC1L11</v>
          </cell>
          <cell r="F10797">
            <v>0</v>
          </cell>
        </row>
        <row r="10798">
          <cell r="A10798" t="str">
            <v>76133996050ZZZZZZZ11</v>
          </cell>
          <cell r="F10798">
            <v>-6550837.1200000001</v>
          </cell>
        </row>
        <row r="10799">
          <cell r="A10799" t="str">
            <v>76133996100ZZZZZZZ11</v>
          </cell>
          <cell r="F10799">
            <v>0</v>
          </cell>
        </row>
        <row r="10800">
          <cell r="A10800" t="str">
            <v>76138100010ZZZZZZZ11</v>
          </cell>
          <cell r="F10800">
            <v>4738836.8499999996</v>
          </cell>
        </row>
        <row r="10801">
          <cell r="A10801" t="str">
            <v>76138100020ZZZZZZZ11</v>
          </cell>
          <cell r="F10801">
            <v>0</v>
          </cell>
        </row>
        <row r="10802">
          <cell r="A10802" t="str">
            <v>76138100030ZZZZZZZ11</v>
          </cell>
          <cell r="F10802">
            <v>0</v>
          </cell>
        </row>
        <row r="10803">
          <cell r="A10803" t="str">
            <v>76138100040ZZZZZZZ11</v>
          </cell>
          <cell r="F10803">
            <v>6550837.1200000001</v>
          </cell>
        </row>
        <row r="10804">
          <cell r="A10804" t="str">
            <v>76138100050ZZZZZZZ11</v>
          </cell>
          <cell r="F10804">
            <v>0</v>
          </cell>
        </row>
        <row r="10805">
          <cell r="A10805" t="str">
            <v>76138100060ZZZZZZZ11</v>
          </cell>
          <cell r="F10805">
            <v>0</v>
          </cell>
        </row>
        <row r="10806">
          <cell r="A10806" t="str">
            <v>7614132400122ZZZZZ11</v>
          </cell>
          <cell r="F10806">
            <v>-1039660.2</v>
          </cell>
        </row>
        <row r="10807">
          <cell r="A10807" t="str">
            <v>7614132400222ZZZZZ11</v>
          </cell>
          <cell r="F10807">
            <v>-1880732.41</v>
          </cell>
        </row>
        <row r="10808">
          <cell r="A10808" t="str">
            <v>7614132402022ZZZZZ11</v>
          </cell>
          <cell r="F10808">
            <v>0</v>
          </cell>
        </row>
        <row r="10809">
          <cell r="A10809" t="str">
            <v>7614211001022MRCZZ11</v>
          </cell>
          <cell r="F10809">
            <v>6684010.8799999999</v>
          </cell>
        </row>
        <row r="10810">
          <cell r="A10810" t="str">
            <v>7614211022022MRCZZ11</v>
          </cell>
          <cell r="F10810">
            <v>60495.19</v>
          </cell>
        </row>
        <row r="10811">
          <cell r="A10811" t="str">
            <v>7614211026022MRCZZ11</v>
          </cell>
          <cell r="F10811">
            <v>98874.91</v>
          </cell>
        </row>
        <row r="10812">
          <cell r="A10812" t="str">
            <v>7614211034022MRCZZ11</v>
          </cell>
          <cell r="F10812">
            <v>1351773.92</v>
          </cell>
        </row>
        <row r="10813">
          <cell r="A10813" t="str">
            <v>7614211036022MRCZZ11</v>
          </cell>
          <cell r="F10813">
            <v>528963.18999999994</v>
          </cell>
        </row>
        <row r="10814">
          <cell r="A10814" t="str">
            <v>7614211038022MRCZZ11</v>
          </cell>
          <cell r="F10814">
            <v>98646.87</v>
          </cell>
        </row>
        <row r="10815">
          <cell r="A10815" t="str">
            <v>7614211044022MRCZZ11</v>
          </cell>
          <cell r="F10815">
            <v>389543.94</v>
          </cell>
        </row>
        <row r="10816">
          <cell r="A10816" t="str">
            <v>7614211046022MRCZZ11</v>
          </cell>
          <cell r="F10816">
            <v>557628.99</v>
          </cell>
        </row>
        <row r="10817">
          <cell r="A10817" t="str">
            <v>7614211050022MRCZZ11</v>
          </cell>
          <cell r="F10817">
            <v>105406.36</v>
          </cell>
        </row>
        <row r="10818">
          <cell r="A10818" t="str">
            <v>7614211056022MRCZZ11</v>
          </cell>
          <cell r="F10818">
            <v>152983.56</v>
          </cell>
        </row>
        <row r="10819">
          <cell r="A10819" t="str">
            <v>7614213001022MRCZZ11</v>
          </cell>
          <cell r="F10819">
            <v>2397.5</v>
          </cell>
        </row>
        <row r="10820">
          <cell r="A10820" t="str">
            <v>7614213010022MRCZZ11</v>
          </cell>
          <cell r="F10820">
            <v>88966.78</v>
          </cell>
        </row>
        <row r="10821">
          <cell r="A10821" t="str">
            <v>7614213020022MRCZZ11</v>
          </cell>
          <cell r="F10821">
            <v>731553.75</v>
          </cell>
        </row>
        <row r="10822">
          <cell r="A10822" t="str">
            <v>7614213030022MRCZZ11</v>
          </cell>
          <cell r="F10822">
            <v>1246436.6200000001</v>
          </cell>
        </row>
        <row r="10823">
          <cell r="A10823" t="str">
            <v>7614213040022MRCZZ11</v>
          </cell>
          <cell r="F10823">
            <v>40749.279999999999</v>
          </cell>
        </row>
        <row r="10824">
          <cell r="A10824" t="str">
            <v>7614227041084700ZZ11</v>
          </cell>
          <cell r="F10824">
            <v>7935301.2599999998</v>
          </cell>
        </row>
        <row r="10825">
          <cell r="A10825" t="str">
            <v>7614227041084701ZZ11</v>
          </cell>
          <cell r="F10825">
            <v>204239.63</v>
          </cell>
        </row>
        <row r="10826">
          <cell r="A10826" t="str">
            <v>7614227041084702ZZ11</v>
          </cell>
          <cell r="F10826">
            <v>0</v>
          </cell>
        </row>
        <row r="10827">
          <cell r="A10827" t="str">
            <v>7614227041084703ZZ11</v>
          </cell>
          <cell r="F10827">
            <v>114725.81</v>
          </cell>
        </row>
        <row r="10828">
          <cell r="A10828" t="str">
            <v>7614227041084704ZZ11</v>
          </cell>
          <cell r="F10828">
            <v>0</v>
          </cell>
        </row>
        <row r="10829">
          <cell r="A10829" t="str">
            <v>7614228122022MRCZZ11</v>
          </cell>
          <cell r="F10829">
            <v>0</v>
          </cell>
        </row>
        <row r="10830">
          <cell r="A10830" t="str">
            <v>7614228361022PJJZZ11</v>
          </cell>
          <cell r="F10830">
            <v>20318.18</v>
          </cell>
        </row>
        <row r="10831">
          <cell r="A10831" t="str">
            <v>7614228361022PJMZZ11</v>
          </cell>
          <cell r="F10831">
            <v>0</v>
          </cell>
        </row>
        <row r="10832">
          <cell r="A10832" t="str">
            <v>7614228361022PJPZZ11</v>
          </cell>
          <cell r="F10832">
            <v>0</v>
          </cell>
        </row>
        <row r="10833">
          <cell r="A10833" t="str">
            <v>7614228362022PJSZZ11</v>
          </cell>
          <cell r="F10833">
            <v>1597443.29</v>
          </cell>
        </row>
        <row r="10834">
          <cell r="A10834" t="str">
            <v>7614228362022PMKZZ11</v>
          </cell>
          <cell r="F10834">
            <v>50267505.960000001</v>
          </cell>
        </row>
        <row r="10835">
          <cell r="A10835" t="str">
            <v>7614228540022MRCZZ11</v>
          </cell>
          <cell r="F10835">
            <v>0</v>
          </cell>
        </row>
        <row r="10836">
          <cell r="A10836" t="str">
            <v>7614230018022MRCZZ11</v>
          </cell>
          <cell r="F10836">
            <v>5643.48</v>
          </cell>
        </row>
        <row r="10837">
          <cell r="A10837" t="str">
            <v>7614230019022MRCZZ11</v>
          </cell>
          <cell r="F10837">
            <v>0</v>
          </cell>
        </row>
        <row r="10838">
          <cell r="A10838" t="str">
            <v>7614230451022MRCZZ11</v>
          </cell>
          <cell r="F10838">
            <v>350</v>
          </cell>
        </row>
        <row r="10839">
          <cell r="A10839" t="str">
            <v>7614230451D22MRCZZ11</v>
          </cell>
          <cell r="F10839">
            <v>0</v>
          </cell>
        </row>
        <row r="10840">
          <cell r="A10840" t="str">
            <v>7614230511022MRCZZ11</v>
          </cell>
          <cell r="F10840">
            <v>0</v>
          </cell>
        </row>
        <row r="10841">
          <cell r="A10841" t="str">
            <v>7614230541022MRCZZ11</v>
          </cell>
          <cell r="F10841">
            <v>100527.98</v>
          </cell>
        </row>
        <row r="10842">
          <cell r="A10842" t="str">
            <v>7614230572022MRCZZ11</v>
          </cell>
          <cell r="F10842">
            <v>0</v>
          </cell>
        </row>
        <row r="10843">
          <cell r="A10843" t="str">
            <v>7614230576022MRCZZ11</v>
          </cell>
          <cell r="F10843">
            <v>0</v>
          </cell>
        </row>
        <row r="10844">
          <cell r="A10844" t="str">
            <v>7614230576422MRCZZ11</v>
          </cell>
          <cell r="F10844">
            <v>0</v>
          </cell>
        </row>
        <row r="10845">
          <cell r="A10845" t="str">
            <v>7614230577022MRCZZ11</v>
          </cell>
          <cell r="F10845">
            <v>732</v>
          </cell>
        </row>
        <row r="10846">
          <cell r="A10846" t="str">
            <v>7614230577422MRCZZ11</v>
          </cell>
          <cell r="F10846">
            <v>0</v>
          </cell>
        </row>
        <row r="10847">
          <cell r="A10847" t="str">
            <v>7614230578022MRCZZ11</v>
          </cell>
          <cell r="F10847">
            <v>0</v>
          </cell>
        </row>
        <row r="10848">
          <cell r="A10848" t="str">
            <v>7614230578322MRCZZ11</v>
          </cell>
          <cell r="F10848">
            <v>0</v>
          </cell>
        </row>
        <row r="10849">
          <cell r="A10849" t="str">
            <v>7614230579022MRCZZ11</v>
          </cell>
          <cell r="F10849">
            <v>0</v>
          </cell>
        </row>
        <row r="10850">
          <cell r="A10850" t="str">
            <v>7614230580022MRCZZ11</v>
          </cell>
          <cell r="F10850">
            <v>0</v>
          </cell>
        </row>
        <row r="10851">
          <cell r="A10851" t="str">
            <v>7614230580422MRCZZ11</v>
          </cell>
          <cell r="F10851">
            <v>0</v>
          </cell>
        </row>
        <row r="10852">
          <cell r="A10852" t="str">
            <v>7614230581022MRCZZ11</v>
          </cell>
          <cell r="F10852">
            <v>626.27</v>
          </cell>
        </row>
        <row r="10853">
          <cell r="A10853" t="str">
            <v>7614230583022MRCZZ11</v>
          </cell>
          <cell r="F10853">
            <v>0</v>
          </cell>
        </row>
        <row r="10854">
          <cell r="A10854" t="str">
            <v>7614230583422MRCZZ11</v>
          </cell>
          <cell r="F10854">
            <v>0</v>
          </cell>
        </row>
        <row r="10855">
          <cell r="A10855" t="str">
            <v>7614230610022MRCZZ11</v>
          </cell>
          <cell r="F10855">
            <v>8110.84</v>
          </cell>
        </row>
        <row r="10856">
          <cell r="A10856" t="str">
            <v>7614232360D22MRCZZ11</v>
          </cell>
          <cell r="F10856">
            <v>0</v>
          </cell>
        </row>
        <row r="10857">
          <cell r="A10857" t="str">
            <v>7614232360L22MRCZZ11</v>
          </cell>
          <cell r="F10857">
            <v>47014.2</v>
          </cell>
        </row>
        <row r="10858">
          <cell r="A10858" t="str">
            <v>7614272120022MRCZZ11</v>
          </cell>
          <cell r="F10858">
            <v>0</v>
          </cell>
        </row>
        <row r="10859">
          <cell r="A10859" t="str">
            <v>7614272121022MRCZZ11</v>
          </cell>
          <cell r="F10859">
            <v>0</v>
          </cell>
        </row>
        <row r="10860">
          <cell r="A10860" t="str">
            <v>7614272122022MRCZZ11</v>
          </cell>
          <cell r="F10860">
            <v>0</v>
          </cell>
        </row>
        <row r="10861">
          <cell r="A10861" t="str">
            <v>7614272123022MRCZZ11</v>
          </cell>
          <cell r="F10861">
            <v>0</v>
          </cell>
        </row>
        <row r="10862">
          <cell r="A10862" t="str">
            <v>7614272124022MRCZZ11</v>
          </cell>
          <cell r="F10862">
            <v>0</v>
          </cell>
        </row>
        <row r="10863">
          <cell r="A10863" t="str">
            <v>7614272125022MRCZZ11</v>
          </cell>
          <cell r="F10863">
            <v>0</v>
          </cell>
        </row>
        <row r="10864">
          <cell r="A10864" t="str">
            <v>7614272126022MRCZZ11</v>
          </cell>
          <cell r="F10864">
            <v>0</v>
          </cell>
        </row>
        <row r="10865">
          <cell r="A10865" t="str">
            <v>7614272127022MRCZZ11</v>
          </cell>
          <cell r="F10865">
            <v>0</v>
          </cell>
        </row>
        <row r="10866">
          <cell r="A10866" t="str">
            <v>7614272128022MRCZZ11</v>
          </cell>
          <cell r="F10866">
            <v>0</v>
          </cell>
        </row>
        <row r="10867">
          <cell r="A10867" t="str">
            <v>7614272129022MRCZZ11</v>
          </cell>
          <cell r="F10867">
            <v>17683415.219999999</v>
          </cell>
        </row>
        <row r="10868">
          <cell r="A10868" t="str">
            <v>7614272242022MRCZZ11</v>
          </cell>
          <cell r="F10868">
            <v>0</v>
          </cell>
        </row>
        <row r="10869">
          <cell r="A10869" t="str">
            <v>7614272243022MRCZZ11</v>
          </cell>
          <cell r="F10869">
            <v>0</v>
          </cell>
        </row>
        <row r="10870">
          <cell r="A10870" t="str">
            <v>7614272244022MRCZZ11</v>
          </cell>
          <cell r="F10870">
            <v>0</v>
          </cell>
        </row>
        <row r="10871">
          <cell r="A10871" t="str">
            <v>7614272245022MRCZZ11</v>
          </cell>
          <cell r="F10871">
            <v>0</v>
          </cell>
        </row>
        <row r="10872">
          <cell r="A10872" t="str">
            <v>7614272246022MRCZZ11</v>
          </cell>
          <cell r="F10872">
            <v>0</v>
          </cell>
        </row>
        <row r="10873">
          <cell r="A10873" t="str">
            <v>7614272247022MRCZZ11</v>
          </cell>
          <cell r="F10873">
            <v>0</v>
          </cell>
        </row>
        <row r="10874">
          <cell r="A10874" t="str">
            <v>7614272248022MRCZZ11</v>
          </cell>
          <cell r="F10874">
            <v>0</v>
          </cell>
        </row>
        <row r="10875">
          <cell r="A10875" t="str">
            <v>7614272249022MRCZZ11</v>
          </cell>
          <cell r="F10875">
            <v>0</v>
          </cell>
        </row>
        <row r="10876">
          <cell r="A10876" t="str">
            <v>7614272250022MRCZZ11</v>
          </cell>
          <cell r="F10876">
            <v>0</v>
          </cell>
        </row>
        <row r="10877">
          <cell r="A10877" t="str">
            <v>7614272360022MRCZZ11</v>
          </cell>
          <cell r="F10877">
            <v>0</v>
          </cell>
        </row>
        <row r="10878">
          <cell r="A10878" t="str">
            <v>7614272570022MRCZZ11</v>
          </cell>
          <cell r="F10878">
            <v>0</v>
          </cell>
        </row>
        <row r="10879">
          <cell r="A10879" t="str">
            <v>7614320155022MRCZZ11</v>
          </cell>
          <cell r="F10879">
            <v>-783294.45</v>
          </cell>
        </row>
        <row r="10880">
          <cell r="A10880" t="str">
            <v>7614320160022MRCZZ11</v>
          </cell>
          <cell r="F10880">
            <v>10789824.91</v>
          </cell>
        </row>
        <row r="10881">
          <cell r="A10881" t="str">
            <v>7614320165022MRCZZ11</v>
          </cell>
          <cell r="F10881">
            <v>0</v>
          </cell>
        </row>
        <row r="10882">
          <cell r="A10882" t="str">
            <v>7614320170022MRCZZ11</v>
          </cell>
          <cell r="F10882">
            <v>0</v>
          </cell>
        </row>
        <row r="10883">
          <cell r="A10883" t="str">
            <v>7614320175022MRCZZ11</v>
          </cell>
          <cell r="F10883">
            <v>0</v>
          </cell>
        </row>
        <row r="10884">
          <cell r="A10884" t="str">
            <v>7614320180022MRCZZ11</v>
          </cell>
          <cell r="F10884">
            <v>0</v>
          </cell>
        </row>
        <row r="10885">
          <cell r="A10885" t="str">
            <v>7614350080022MRCZZ11</v>
          </cell>
          <cell r="F10885">
            <v>0</v>
          </cell>
        </row>
        <row r="10886">
          <cell r="A10886" t="str">
            <v>7614350085022MRCZZ11</v>
          </cell>
          <cell r="F10886">
            <v>0</v>
          </cell>
        </row>
        <row r="10887">
          <cell r="A10887" t="str">
            <v>7614350090022MRCZZ11</v>
          </cell>
          <cell r="F10887">
            <v>0</v>
          </cell>
        </row>
        <row r="10888">
          <cell r="A10888" t="str">
            <v>7614360080022MRCZZ11</v>
          </cell>
          <cell r="F10888">
            <v>0</v>
          </cell>
        </row>
        <row r="10889">
          <cell r="A10889" t="str">
            <v>7614360085022MRCZZ11</v>
          </cell>
          <cell r="F10889">
            <v>0</v>
          </cell>
        </row>
        <row r="10890">
          <cell r="A10890" t="str">
            <v>7614360090022MRCZZ11</v>
          </cell>
          <cell r="F10890">
            <v>0</v>
          </cell>
        </row>
        <row r="10891">
          <cell r="A10891" t="str">
            <v>7614393011022MRC9511</v>
          </cell>
          <cell r="F10891">
            <v>-12787575.48</v>
          </cell>
        </row>
        <row r="10892">
          <cell r="A10892" t="str">
            <v>7614395002022MRC1211</v>
          </cell>
          <cell r="F10892">
            <v>9450.09</v>
          </cell>
        </row>
        <row r="10893">
          <cell r="A10893" t="str">
            <v>7614395017022MRC1H11</v>
          </cell>
          <cell r="F10893">
            <v>614</v>
          </cell>
        </row>
        <row r="10894">
          <cell r="A10894" t="str">
            <v>7614395023022MRC1L11</v>
          </cell>
          <cell r="F10894">
            <v>0</v>
          </cell>
        </row>
        <row r="10895">
          <cell r="A10895" t="str">
            <v>76143996050ZZZZZZZ11</v>
          </cell>
          <cell r="F10895">
            <v>7418196</v>
          </cell>
        </row>
        <row r="10896">
          <cell r="A10896" t="str">
            <v>76143996100ZZZZZZZ11</v>
          </cell>
          <cell r="F10896">
            <v>0</v>
          </cell>
        </row>
        <row r="10897">
          <cell r="A10897" t="str">
            <v>76146420410ZZZZZZZ11</v>
          </cell>
          <cell r="F10897">
            <v>0</v>
          </cell>
        </row>
        <row r="10898">
          <cell r="A10898" t="str">
            <v>7614642042084R41ZZ11</v>
          </cell>
          <cell r="F10898">
            <v>0</v>
          </cell>
        </row>
        <row r="10899">
          <cell r="A10899" t="str">
            <v>76146420430ZZZZZZZ11</v>
          </cell>
          <cell r="F10899">
            <v>0</v>
          </cell>
        </row>
        <row r="10900">
          <cell r="A10900" t="str">
            <v>76146420440ZZZZZZZ11</v>
          </cell>
          <cell r="F10900">
            <v>0</v>
          </cell>
        </row>
        <row r="10901">
          <cell r="A10901" t="str">
            <v>76146420450ZZZZZZZ11</v>
          </cell>
          <cell r="F10901">
            <v>0</v>
          </cell>
        </row>
        <row r="10902">
          <cell r="A10902" t="str">
            <v>76146420460ZZZZZZZ11</v>
          </cell>
          <cell r="F10902">
            <v>0</v>
          </cell>
        </row>
        <row r="10903">
          <cell r="A10903" t="str">
            <v>76146420470ZZZZZZZ11</v>
          </cell>
          <cell r="F10903">
            <v>0</v>
          </cell>
        </row>
        <row r="10904">
          <cell r="A10904" t="str">
            <v>76146420480ZZZZZZZ11</v>
          </cell>
          <cell r="F10904">
            <v>0</v>
          </cell>
        </row>
        <row r="10905">
          <cell r="A10905" t="str">
            <v>76146420610ZZZZZZZ11</v>
          </cell>
          <cell r="F10905">
            <v>0</v>
          </cell>
        </row>
        <row r="10906">
          <cell r="A10906" t="str">
            <v>76146420620ZZZZZZZ11</v>
          </cell>
          <cell r="F10906">
            <v>0</v>
          </cell>
        </row>
        <row r="10907">
          <cell r="A10907" t="str">
            <v>76146420630ZZZZZZZ11</v>
          </cell>
          <cell r="F10907">
            <v>0</v>
          </cell>
        </row>
        <row r="10908">
          <cell r="A10908" t="str">
            <v>76146420640ZZZZZZZ11</v>
          </cell>
          <cell r="F10908">
            <v>0</v>
          </cell>
        </row>
        <row r="10909">
          <cell r="A10909" t="str">
            <v>76146420650ZZZZZZZ11</v>
          </cell>
          <cell r="F10909">
            <v>0</v>
          </cell>
        </row>
        <row r="10910">
          <cell r="A10910" t="str">
            <v>76146420710ZZZZZZZ11</v>
          </cell>
          <cell r="F10910">
            <v>0</v>
          </cell>
        </row>
        <row r="10911">
          <cell r="A10911" t="str">
            <v>76146420720ZZZZZZZ11</v>
          </cell>
          <cell r="F10911">
            <v>0</v>
          </cell>
        </row>
        <row r="10912">
          <cell r="A10912" t="str">
            <v>76146420730ZZZZZZZ11</v>
          </cell>
          <cell r="F10912">
            <v>0</v>
          </cell>
        </row>
        <row r="10913">
          <cell r="A10913" t="str">
            <v>76146420740ZZZZZZZ11</v>
          </cell>
          <cell r="F10913">
            <v>0</v>
          </cell>
        </row>
        <row r="10914">
          <cell r="A10914" t="str">
            <v>76146445010ZZZZZZZ11</v>
          </cell>
          <cell r="F10914">
            <v>0</v>
          </cell>
        </row>
        <row r="10915">
          <cell r="A10915" t="str">
            <v>7614644502081R43ZZ11</v>
          </cell>
          <cell r="F10915">
            <v>4333622.21</v>
          </cell>
        </row>
        <row r="10916">
          <cell r="A10916" t="str">
            <v>7614644502081R45ZZ11</v>
          </cell>
          <cell r="F10916">
            <v>0</v>
          </cell>
        </row>
        <row r="10917">
          <cell r="A10917" t="str">
            <v>7614644502081R46ZZ11</v>
          </cell>
          <cell r="F10917">
            <v>0</v>
          </cell>
        </row>
        <row r="10918">
          <cell r="A10918" t="str">
            <v>7614644502081R47ZZ11</v>
          </cell>
          <cell r="F10918">
            <v>20177055</v>
          </cell>
        </row>
        <row r="10919">
          <cell r="A10919" t="str">
            <v>7614644502081R48ZZ11</v>
          </cell>
          <cell r="F10919">
            <v>0</v>
          </cell>
        </row>
        <row r="10920">
          <cell r="A10920" t="str">
            <v>7614644502081R49ZZ11</v>
          </cell>
          <cell r="F10920">
            <v>0</v>
          </cell>
        </row>
        <row r="10921">
          <cell r="A10921" t="str">
            <v>7614644502081RP7ZZ11</v>
          </cell>
          <cell r="F10921">
            <v>0</v>
          </cell>
        </row>
        <row r="10922">
          <cell r="A10922" t="str">
            <v>7614644502081RP8ZZ11</v>
          </cell>
          <cell r="F10922">
            <v>0</v>
          </cell>
        </row>
        <row r="10923">
          <cell r="A10923" t="str">
            <v>7614644502084R12ZZ11</v>
          </cell>
          <cell r="F10923">
            <v>227682.82</v>
          </cell>
        </row>
        <row r="10924">
          <cell r="A10924" t="str">
            <v>7614644502084R24ZZ11</v>
          </cell>
          <cell r="F10924">
            <v>893054.36</v>
          </cell>
        </row>
        <row r="10925">
          <cell r="A10925" t="str">
            <v>7614644502084R26ZZ11</v>
          </cell>
          <cell r="F10925">
            <v>0</v>
          </cell>
        </row>
        <row r="10926">
          <cell r="A10926" t="str">
            <v>7614644502084R28ZZ11</v>
          </cell>
          <cell r="F10926">
            <v>347760.11</v>
          </cell>
        </row>
        <row r="10927">
          <cell r="A10927" t="str">
            <v>7614644502084R30ZZ11</v>
          </cell>
          <cell r="F10927">
            <v>6296694.1600000001</v>
          </cell>
        </row>
        <row r="10928">
          <cell r="A10928" t="str">
            <v>7614644502084R32ZZ11</v>
          </cell>
          <cell r="F10928">
            <v>0</v>
          </cell>
        </row>
        <row r="10929">
          <cell r="A10929" t="str">
            <v>7614644502084R35ZZ11</v>
          </cell>
          <cell r="F10929">
            <v>0</v>
          </cell>
        </row>
        <row r="10930">
          <cell r="A10930" t="str">
            <v>7614644502084R39ZZ11</v>
          </cell>
          <cell r="F10930">
            <v>1990761.53</v>
          </cell>
        </row>
        <row r="10931">
          <cell r="A10931" t="str">
            <v>7614644502084R42ZZ11</v>
          </cell>
          <cell r="F10931">
            <v>3010029.95</v>
          </cell>
        </row>
        <row r="10932">
          <cell r="A10932" t="str">
            <v>7614644502084R44ZZ11</v>
          </cell>
          <cell r="F10932">
            <v>0</v>
          </cell>
        </row>
        <row r="10933">
          <cell r="A10933" t="str">
            <v>7614644502084R62ZZ11</v>
          </cell>
          <cell r="F10933">
            <v>11250003.550000001</v>
          </cell>
        </row>
        <row r="10934">
          <cell r="A10934" t="str">
            <v>7614644502084R64ZZ11</v>
          </cell>
          <cell r="F10934">
            <v>0</v>
          </cell>
        </row>
        <row r="10935">
          <cell r="A10935" t="str">
            <v>7614644502084R70ZZ11</v>
          </cell>
          <cell r="F10935">
            <v>28481510</v>
          </cell>
        </row>
        <row r="10936">
          <cell r="A10936" t="str">
            <v>7614644502084R71ZZ11</v>
          </cell>
          <cell r="F10936">
            <v>0</v>
          </cell>
        </row>
        <row r="10937">
          <cell r="A10937" t="str">
            <v>7614644502084Z66ZZ11</v>
          </cell>
          <cell r="F10937">
            <v>0</v>
          </cell>
        </row>
        <row r="10938">
          <cell r="A10938" t="str">
            <v>76146445030ZZZZZZZ11</v>
          </cell>
          <cell r="F10938">
            <v>0</v>
          </cell>
        </row>
        <row r="10939">
          <cell r="A10939" t="str">
            <v>76146445040ZZZZZZZ11</v>
          </cell>
          <cell r="F10939">
            <v>0</v>
          </cell>
        </row>
        <row r="10940">
          <cell r="A10940" t="str">
            <v>76146445050ZZZZZZZ11</v>
          </cell>
          <cell r="F10940">
            <v>0</v>
          </cell>
        </row>
        <row r="10941">
          <cell r="A10941" t="str">
            <v>76146445060ZZZZZZZ11</v>
          </cell>
          <cell r="F10941">
            <v>0</v>
          </cell>
        </row>
        <row r="10942">
          <cell r="A10942" t="str">
            <v>76146445070ZZZZZZZ11</v>
          </cell>
          <cell r="F10942">
            <v>0</v>
          </cell>
        </row>
        <row r="10943">
          <cell r="A10943" t="str">
            <v>76146445080ZZZZZZZ11</v>
          </cell>
          <cell r="F10943">
            <v>-76995801.730000004</v>
          </cell>
        </row>
        <row r="10944">
          <cell r="A10944" t="str">
            <v>76146445210ZZZZZZZ11</v>
          </cell>
          <cell r="F10944">
            <v>0</v>
          </cell>
        </row>
        <row r="10945">
          <cell r="A10945" t="str">
            <v>76146445220ZZZZZZZ11</v>
          </cell>
          <cell r="F10945">
            <v>0</v>
          </cell>
        </row>
        <row r="10946">
          <cell r="A10946" t="str">
            <v>76146445230ZZZZZZZ11</v>
          </cell>
          <cell r="F10946">
            <v>0</v>
          </cell>
        </row>
        <row r="10947">
          <cell r="A10947" t="str">
            <v>76146445240ZZZZZZZ11</v>
          </cell>
          <cell r="F10947">
            <v>0</v>
          </cell>
        </row>
        <row r="10948">
          <cell r="A10948" t="str">
            <v>76146445250ZZZZZZZ11</v>
          </cell>
          <cell r="F10948">
            <v>0</v>
          </cell>
        </row>
        <row r="10949">
          <cell r="A10949" t="str">
            <v>76146445310ZZZZZZZ11</v>
          </cell>
          <cell r="F10949">
            <v>0</v>
          </cell>
        </row>
        <row r="10950">
          <cell r="A10950" t="str">
            <v>76146445320ZZZZZZZ11</v>
          </cell>
          <cell r="F10950">
            <v>0</v>
          </cell>
        </row>
        <row r="10951">
          <cell r="A10951" t="str">
            <v>76146445330ZZZZZZZ11</v>
          </cell>
          <cell r="F10951">
            <v>0</v>
          </cell>
        </row>
        <row r="10952">
          <cell r="A10952" t="str">
            <v>76146445340ZZZZZZZ11</v>
          </cell>
          <cell r="F10952">
            <v>0</v>
          </cell>
        </row>
        <row r="10953">
          <cell r="A10953" t="str">
            <v>76146456010ZZZZZZZ11</v>
          </cell>
          <cell r="F10953">
            <v>0</v>
          </cell>
        </row>
        <row r="10954">
          <cell r="A10954" t="str">
            <v>7614645602084R40ZZ11</v>
          </cell>
          <cell r="F10954">
            <v>0</v>
          </cell>
        </row>
        <row r="10955">
          <cell r="A10955" t="str">
            <v>76146456030ZZZZZZZ11</v>
          </cell>
          <cell r="F10955">
            <v>0</v>
          </cell>
        </row>
        <row r="10956">
          <cell r="A10956" t="str">
            <v>76146456040ZZZZZZZ11</v>
          </cell>
          <cell r="F10956">
            <v>0</v>
          </cell>
        </row>
        <row r="10957">
          <cell r="A10957" t="str">
            <v>76146456050ZZZZZZZ11</v>
          </cell>
          <cell r="F10957">
            <v>0</v>
          </cell>
        </row>
        <row r="10958">
          <cell r="A10958" t="str">
            <v>76146456060ZZZZZZZ11</v>
          </cell>
          <cell r="F10958">
            <v>0</v>
          </cell>
        </row>
        <row r="10959">
          <cell r="A10959" t="str">
            <v>76146456070ZZZZZZZ11</v>
          </cell>
          <cell r="F10959">
            <v>0</v>
          </cell>
        </row>
        <row r="10960">
          <cell r="A10960" t="str">
            <v>76146456080ZZZZZZZ11</v>
          </cell>
          <cell r="F10960">
            <v>0</v>
          </cell>
        </row>
        <row r="10961">
          <cell r="A10961" t="str">
            <v>76146456210ZZZZZZZ11</v>
          </cell>
          <cell r="F10961">
            <v>0</v>
          </cell>
        </row>
        <row r="10962">
          <cell r="A10962" t="str">
            <v>76146456220ZZZZZZZ11</v>
          </cell>
          <cell r="F10962">
            <v>0</v>
          </cell>
        </row>
        <row r="10963">
          <cell r="A10963" t="str">
            <v>76146456230ZZZZZZZ11</v>
          </cell>
          <cell r="F10963">
            <v>0</v>
          </cell>
        </row>
        <row r="10964">
          <cell r="A10964" t="str">
            <v>76146456240ZZZZZZZ11</v>
          </cell>
          <cell r="F10964">
            <v>0</v>
          </cell>
        </row>
        <row r="10965">
          <cell r="A10965" t="str">
            <v>76146456250ZZZZZZZ11</v>
          </cell>
          <cell r="F10965">
            <v>0</v>
          </cell>
        </row>
        <row r="10966">
          <cell r="A10966" t="str">
            <v>76146456310ZZZZZZZ11</v>
          </cell>
          <cell r="F10966">
            <v>0</v>
          </cell>
        </row>
        <row r="10967">
          <cell r="A10967" t="str">
            <v>76146456320ZZZZZZZ11</v>
          </cell>
          <cell r="F10967">
            <v>0</v>
          </cell>
        </row>
        <row r="10968">
          <cell r="A10968" t="str">
            <v>76146456330ZZZZZZZ11</v>
          </cell>
          <cell r="F10968">
            <v>0</v>
          </cell>
        </row>
        <row r="10969">
          <cell r="A10969" t="str">
            <v>76146456340ZZZZZZZ11</v>
          </cell>
          <cell r="F10969">
            <v>0</v>
          </cell>
        </row>
        <row r="10970">
          <cell r="A10970" t="str">
            <v>76146535010ZZZZZZZ11</v>
          </cell>
          <cell r="F10970">
            <v>136321816.03</v>
          </cell>
        </row>
        <row r="10971">
          <cell r="A10971" t="str">
            <v>76146535030ZZZZZZZ11</v>
          </cell>
          <cell r="F10971">
            <v>0</v>
          </cell>
        </row>
        <row r="10972">
          <cell r="A10972" t="str">
            <v>76146535040ZZZZZZZ11</v>
          </cell>
          <cell r="F10972">
            <v>0</v>
          </cell>
        </row>
        <row r="10973">
          <cell r="A10973" t="str">
            <v>76146535050ZZZZZZZ11</v>
          </cell>
          <cell r="F10973">
            <v>0</v>
          </cell>
        </row>
        <row r="10974">
          <cell r="A10974" t="str">
            <v>76146535060ZZZZZZZ11</v>
          </cell>
          <cell r="F10974">
            <v>0</v>
          </cell>
        </row>
        <row r="10975">
          <cell r="A10975" t="str">
            <v>76146535070ZZZZZZZ11</v>
          </cell>
          <cell r="F10975">
            <v>-11255506.65</v>
          </cell>
        </row>
        <row r="10976">
          <cell r="A10976" t="str">
            <v>76146535080ZZZZZZZ11</v>
          </cell>
          <cell r="F10976">
            <v>56322198.630000003</v>
          </cell>
        </row>
        <row r="10977">
          <cell r="A10977" t="str">
            <v>76146535090ZZZZZZZ11</v>
          </cell>
          <cell r="F10977">
            <v>0</v>
          </cell>
        </row>
        <row r="10978">
          <cell r="A10978" t="str">
            <v>76146535210ZZZZZZZ11</v>
          </cell>
          <cell r="F10978">
            <v>0</v>
          </cell>
        </row>
        <row r="10979">
          <cell r="A10979" t="str">
            <v>76146535220ZZZZZZZ11</v>
          </cell>
          <cell r="F10979">
            <v>0</v>
          </cell>
        </row>
        <row r="10980">
          <cell r="A10980" t="str">
            <v>76146535230ZZZZZZZ11</v>
          </cell>
          <cell r="F10980">
            <v>-17683415.219999999</v>
          </cell>
        </row>
        <row r="10981">
          <cell r="A10981" t="str">
            <v>76146535240ZZZZZZZ11</v>
          </cell>
          <cell r="F10981">
            <v>465681.74</v>
          </cell>
        </row>
        <row r="10982">
          <cell r="A10982" t="str">
            <v>76146535250ZZZZZZZ11</v>
          </cell>
          <cell r="F10982">
            <v>0</v>
          </cell>
        </row>
        <row r="10983">
          <cell r="A10983" t="str">
            <v>76146535310ZZZZZZZ11</v>
          </cell>
          <cell r="F10983">
            <v>0</v>
          </cell>
        </row>
        <row r="10984">
          <cell r="A10984" t="str">
            <v>76146535320ZZZZZZZ11</v>
          </cell>
          <cell r="F10984">
            <v>0</v>
          </cell>
        </row>
        <row r="10985">
          <cell r="A10985" t="str">
            <v>76146535330ZZZZZZZ11</v>
          </cell>
          <cell r="F10985">
            <v>0</v>
          </cell>
        </row>
        <row r="10986">
          <cell r="A10986" t="str">
            <v>76146535340ZZZZZZZ11</v>
          </cell>
          <cell r="F10986">
            <v>0</v>
          </cell>
        </row>
        <row r="10987">
          <cell r="A10987" t="str">
            <v>76146680010ZZZZZZZ11</v>
          </cell>
          <cell r="F10987">
            <v>0</v>
          </cell>
        </row>
        <row r="10988">
          <cell r="A10988" t="str">
            <v>76146680020ZZZZZZZ11</v>
          </cell>
          <cell r="F10988">
            <v>0</v>
          </cell>
        </row>
        <row r="10989">
          <cell r="A10989" t="str">
            <v>76146680030ZZZZZZZ11</v>
          </cell>
          <cell r="F10989">
            <v>0</v>
          </cell>
        </row>
        <row r="10990">
          <cell r="A10990" t="str">
            <v>76146680040ZZZZZZZ11</v>
          </cell>
          <cell r="F10990">
            <v>0</v>
          </cell>
        </row>
        <row r="10991">
          <cell r="A10991" t="str">
            <v>76146680050ZZZZZZZ11</v>
          </cell>
          <cell r="F10991">
            <v>0</v>
          </cell>
        </row>
        <row r="10992">
          <cell r="A10992" t="str">
            <v>76146680060ZZZZZZZ11</v>
          </cell>
          <cell r="F10992">
            <v>0</v>
          </cell>
        </row>
        <row r="10993">
          <cell r="A10993" t="str">
            <v>76146680070ZZZZZZZ11</v>
          </cell>
          <cell r="F10993">
            <v>0</v>
          </cell>
        </row>
        <row r="10994">
          <cell r="A10994" t="str">
            <v>76146680080ZZZZZZZ11</v>
          </cell>
          <cell r="F10994">
            <v>0</v>
          </cell>
        </row>
        <row r="10995">
          <cell r="A10995" t="str">
            <v>76146680090ZZZZZZZ11</v>
          </cell>
          <cell r="F10995">
            <v>0</v>
          </cell>
        </row>
        <row r="10996">
          <cell r="A10996" t="str">
            <v>76146680100ZZZZZZZ11</v>
          </cell>
          <cell r="F10996">
            <v>0</v>
          </cell>
        </row>
        <row r="10997">
          <cell r="A10997" t="str">
            <v>76148100010ZZZZZZZ11</v>
          </cell>
          <cell r="F10997">
            <v>160149475.25</v>
          </cell>
        </row>
        <row r="10998">
          <cell r="A10998" t="str">
            <v>76148100020ZZZZZZZ11</v>
          </cell>
          <cell r="F10998">
            <v>0</v>
          </cell>
        </row>
        <row r="10999">
          <cell r="A10999" t="str">
            <v>76148100030ZZZZZZZ11</v>
          </cell>
          <cell r="F10999">
            <v>0</v>
          </cell>
        </row>
        <row r="11000">
          <cell r="A11000" t="str">
            <v>76148100040ZZZZZZZ11</v>
          </cell>
          <cell r="F11000">
            <v>-7418196</v>
          </cell>
        </row>
        <row r="11001">
          <cell r="A11001" t="str">
            <v>76148100050ZZZZZZZ11</v>
          </cell>
          <cell r="F11001">
            <v>0</v>
          </cell>
        </row>
        <row r="11002">
          <cell r="A11002" t="str">
            <v>76148100060ZZZZZZZ11</v>
          </cell>
          <cell r="F11002">
            <v>0</v>
          </cell>
        </row>
        <row r="11003">
          <cell r="A11003" t="str">
            <v>7615211001022PMKZZ20</v>
          </cell>
          <cell r="F11003">
            <v>21547530.390000001</v>
          </cell>
        </row>
        <row r="11004">
          <cell r="A11004" t="str">
            <v>7615211020022PMKZZ20</v>
          </cell>
          <cell r="F11004">
            <v>0</v>
          </cell>
        </row>
        <row r="11005">
          <cell r="A11005" t="str">
            <v>7615211022022PMKZZ20</v>
          </cell>
          <cell r="F11005">
            <v>8400</v>
          </cell>
        </row>
        <row r="11006">
          <cell r="A11006" t="str">
            <v>7615211026022PMKZZ20</v>
          </cell>
          <cell r="F11006">
            <v>61370.64</v>
          </cell>
        </row>
        <row r="11007">
          <cell r="A11007" t="str">
            <v>7615211028022PMKZZ20</v>
          </cell>
          <cell r="F11007">
            <v>2823.1</v>
          </cell>
        </row>
        <row r="11008">
          <cell r="A11008" t="str">
            <v>7615211034022PMKZZ20</v>
          </cell>
          <cell r="F11008">
            <v>405663.24</v>
          </cell>
        </row>
        <row r="11009">
          <cell r="A11009" t="str">
            <v>7615211036022PMKZZ20</v>
          </cell>
          <cell r="F11009">
            <v>8044248.75</v>
          </cell>
        </row>
        <row r="11010">
          <cell r="A11010" t="str">
            <v>7615211038022PMKZZ20</v>
          </cell>
          <cell r="F11010">
            <v>1814452.47</v>
          </cell>
        </row>
        <row r="11011">
          <cell r="A11011" t="str">
            <v>7615211040022PMKZZ20</v>
          </cell>
          <cell r="F11011">
            <v>9086.89</v>
          </cell>
        </row>
        <row r="11012">
          <cell r="A11012" t="str">
            <v>7615211042022PMKZZ20</v>
          </cell>
          <cell r="F11012">
            <v>123.72</v>
          </cell>
        </row>
        <row r="11013">
          <cell r="A11013" t="str">
            <v>7615211044022PMKZZ20</v>
          </cell>
          <cell r="F11013">
            <v>924627.79</v>
          </cell>
        </row>
        <row r="11014">
          <cell r="A11014" t="str">
            <v>7615211046022PMKZZ20</v>
          </cell>
          <cell r="F11014">
            <v>1836684.08</v>
          </cell>
        </row>
        <row r="11015">
          <cell r="A11015" t="str">
            <v>7615211050022PMKZZ20</v>
          </cell>
          <cell r="F11015">
            <v>289471.28000000003</v>
          </cell>
        </row>
        <row r="11016">
          <cell r="A11016" t="str">
            <v>7615211056022PMKZZ20</v>
          </cell>
          <cell r="F11016">
            <v>1854744.49</v>
          </cell>
        </row>
        <row r="11017">
          <cell r="A11017" t="str">
            <v>7615211063022PMKZZ20</v>
          </cell>
          <cell r="F11017">
            <v>111541.51</v>
          </cell>
        </row>
        <row r="11018">
          <cell r="A11018" t="str">
            <v>7615213001022PMKZZ20</v>
          </cell>
          <cell r="F11018">
            <v>12976.24</v>
          </cell>
        </row>
        <row r="11019">
          <cell r="A11019" t="str">
            <v>7615213010022PMKZZ20</v>
          </cell>
          <cell r="F11019">
            <v>268766.17</v>
          </cell>
        </row>
        <row r="11020">
          <cell r="A11020" t="str">
            <v>7615213020022PMKZZ20</v>
          </cell>
          <cell r="F11020">
            <v>3334906.44</v>
          </cell>
        </row>
        <row r="11021">
          <cell r="A11021" t="str">
            <v>7615213030022PMKZZ20</v>
          </cell>
          <cell r="F11021">
            <v>4034625.25</v>
          </cell>
        </row>
        <row r="11022">
          <cell r="A11022" t="str">
            <v>7615213040022PMKZZ20</v>
          </cell>
          <cell r="F11022">
            <v>220101.51</v>
          </cell>
        </row>
        <row r="11023">
          <cell r="A11023" t="str">
            <v>7615226120022MRCZZ20</v>
          </cell>
          <cell r="F11023">
            <v>2693434.1</v>
          </cell>
        </row>
        <row r="11024">
          <cell r="A11024" t="str">
            <v>7615228360022NHCZZ20</v>
          </cell>
          <cell r="F11024">
            <v>0</v>
          </cell>
        </row>
        <row r="11025">
          <cell r="A11025" t="str">
            <v>7615228361022NRTZZ20</v>
          </cell>
          <cell r="F11025">
            <v>0</v>
          </cell>
        </row>
        <row r="11026">
          <cell r="A11026" t="str">
            <v>7615228361022PAGZZ20</v>
          </cell>
          <cell r="F11026">
            <v>5089159.79</v>
          </cell>
        </row>
        <row r="11027">
          <cell r="A11027" t="str">
            <v>7615228361022PJJZZ20</v>
          </cell>
          <cell r="F11027">
            <v>9719410.9800000004</v>
          </cell>
        </row>
        <row r="11028">
          <cell r="A11028" t="str">
            <v>7615228362022PJRZZ20</v>
          </cell>
          <cell r="F11028">
            <v>0</v>
          </cell>
        </row>
        <row r="11029">
          <cell r="A11029" t="str">
            <v>7615228362022PJSZZ20</v>
          </cell>
          <cell r="F11029">
            <v>303772</v>
          </cell>
        </row>
        <row r="11030">
          <cell r="A11030" t="str">
            <v>7615230019022MRCZZ20</v>
          </cell>
          <cell r="F11030">
            <v>0</v>
          </cell>
        </row>
        <row r="11031">
          <cell r="A11031" t="str">
            <v>7615230111022MRCZZ20</v>
          </cell>
          <cell r="F11031">
            <v>0</v>
          </cell>
        </row>
        <row r="11032">
          <cell r="A11032" t="str">
            <v>7615230113022MRCZZ20</v>
          </cell>
          <cell r="F11032">
            <v>0</v>
          </cell>
        </row>
        <row r="11033">
          <cell r="A11033" t="str">
            <v>7615230360022MRCZZ20</v>
          </cell>
          <cell r="F11033">
            <v>0</v>
          </cell>
        </row>
        <row r="11034">
          <cell r="A11034" t="str">
            <v>7615230360122MRCZZ20</v>
          </cell>
          <cell r="F11034">
            <v>800000</v>
          </cell>
        </row>
        <row r="11035">
          <cell r="A11035" t="str">
            <v>7615230361022MRCZZ20</v>
          </cell>
          <cell r="F11035">
            <v>0</v>
          </cell>
        </row>
        <row r="11036">
          <cell r="A11036" t="str">
            <v>7615230451022MRCZZ20</v>
          </cell>
          <cell r="F11036">
            <v>0</v>
          </cell>
        </row>
        <row r="11037">
          <cell r="A11037" t="str">
            <v>7615230511022MRCZZ20</v>
          </cell>
          <cell r="F11037">
            <v>-14042.99</v>
          </cell>
        </row>
        <row r="11038">
          <cell r="A11038" t="str">
            <v>7615230541022PMKZZ20</v>
          </cell>
          <cell r="F11038">
            <v>379327.48</v>
          </cell>
        </row>
        <row r="11039">
          <cell r="A11039" t="str">
            <v>7615230572022MRCZZ20</v>
          </cell>
          <cell r="F11039">
            <v>0</v>
          </cell>
        </row>
        <row r="11040">
          <cell r="A11040" t="str">
            <v>7615230576022MRCZZ20</v>
          </cell>
          <cell r="F11040">
            <v>0</v>
          </cell>
        </row>
        <row r="11041">
          <cell r="A11041" t="str">
            <v>7615230576422MRCZZ20</v>
          </cell>
          <cell r="F11041">
            <v>0</v>
          </cell>
        </row>
        <row r="11042">
          <cell r="A11042" t="str">
            <v>7615230577022MRCZZ20</v>
          </cell>
          <cell r="F11042">
            <v>0</v>
          </cell>
        </row>
        <row r="11043">
          <cell r="A11043" t="str">
            <v>7615230577422MRCZZ20</v>
          </cell>
          <cell r="F11043">
            <v>0</v>
          </cell>
        </row>
        <row r="11044">
          <cell r="A11044" t="str">
            <v>7615230578022MRCZZ20</v>
          </cell>
          <cell r="F11044">
            <v>0</v>
          </cell>
        </row>
        <row r="11045">
          <cell r="A11045" t="str">
            <v>7615230578322MRCZZ20</v>
          </cell>
          <cell r="F11045">
            <v>0</v>
          </cell>
        </row>
        <row r="11046">
          <cell r="A11046" t="str">
            <v>7615230579022MRCZZ20</v>
          </cell>
          <cell r="F11046">
            <v>0</v>
          </cell>
        </row>
        <row r="11047">
          <cell r="A11047" t="str">
            <v>7615230580022MRCZZ20</v>
          </cell>
          <cell r="F11047">
            <v>0</v>
          </cell>
        </row>
        <row r="11048">
          <cell r="A11048" t="str">
            <v>7615230580422MRCZZ20</v>
          </cell>
          <cell r="F11048">
            <v>0</v>
          </cell>
        </row>
        <row r="11049">
          <cell r="A11049" t="str">
            <v>7615230581022MRCZZ20</v>
          </cell>
          <cell r="F11049">
            <v>0</v>
          </cell>
        </row>
        <row r="11050">
          <cell r="A11050" t="str">
            <v>7615230583022MRCZZ20</v>
          </cell>
          <cell r="F11050">
            <v>0</v>
          </cell>
        </row>
        <row r="11051">
          <cell r="A11051" t="str">
            <v>7615230583422MRCZZ20</v>
          </cell>
          <cell r="F11051">
            <v>0</v>
          </cell>
        </row>
        <row r="11052">
          <cell r="A11052" t="str">
            <v>7615230610022MRCZZ20</v>
          </cell>
          <cell r="F11052">
            <v>202488.57</v>
          </cell>
        </row>
        <row r="11053">
          <cell r="A11053" t="str">
            <v>7615230662022MRCZZ20</v>
          </cell>
          <cell r="F11053">
            <v>0</v>
          </cell>
        </row>
        <row r="11054">
          <cell r="A11054" t="str">
            <v>7615232360022456ZZ20</v>
          </cell>
          <cell r="F11054">
            <v>0</v>
          </cell>
        </row>
        <row r="11055">
          <cell r="A11055" t="str">
            <v>7615232360022MRCZZ20</v>
          </cell>
          <cell r="F11055">
            <v>1495979.56</v>
          </cell>
        </row>
        <row r="11056">
          <cell r="A11056" t="str">
            <v>7615232360D22MRCZZ20</v>
          </cell>
          <cell r="F11056">
            <v>0</v>
          </cell>
        </row>
        <row r="11057">
          <cell r="A11057" t="str">
            <v>7615232360L22MRCZZ20</v>
          </cell>
          <cell r="F11057">
            <v>0</v>
          </cell>
        </row>
        <row r="11058">
          <cell r="A11058" t="str">
            <v>7615232360U22MRCZZ20</v>
          </cell>
          <cell r="F11058">
            <v>0</v>
          </cell>
        </row>
        <row r="11059">
          <cell r="A11059" t="str">
            <v>7615238360022MRCZZ20</v>
          </cell>
          <cell r="F11059">
            <v>0</v>
          </cell>
        </row>
        <row r="11060">
          <cell r="A11060" t="str">
            <v>7615272242022MRCZZ20</v>
          </cell>
          <cell r="F11060">
            <v>0</v>
          </cell>
        </row>
        <row r="11061">
          <cell r="A11061" t="str">
            <v>7615272243022MRCZZ20</v>
          </cell>
          <cell r="F11061">
            <v>0</v>
          </cell>
        </row>
        <row r="11062">
          <cell r="A11062" t="str">
            <v>7615272244022MRCZZ20</v>
          </cell>
          <cell r="F11062">
            <v>0</v>
          </cell>
        </row>
        <row r="11063">
          <cell r="A11063" t="str">
            <v>7615272245022MRCZZ20</v>
          </cell>
          <cell r="F11063">
            <v>0</v>
          </cell>
        </row>
        <row r="11064">
          <cell r="A11064" t="str">
            <v>7615272246022MRCZZ20</v>
          </cell>
          <cell r="F11064">
            <v>0</v>
          </cell>
        </row>
        <row r="11065">
          <cell r="A11065" t="str">
            <v>7615272247022MRCZZ20</v>
          </cell>
          <cell r="F11065">
            <v>0</v>
          </cell>
        </row>
        <row r="11066">
          <cell r="A11066" t="str">
            <v>7615272248022MRCZZ20</v>
          </cell>
          <cell r="F11066">
            <v>0</v>
          </cell>
        </row>
        <row r="11067">
          <cell r="A11067" t="str">
            <v>7615272249022MRCZZ20</v>
          </cell>
          <cell r="F11067">
            <v>0</v>
          </cell>
        </row>
        <row r="11068">
          <cell r="A11068" t="str">
            <v>7615272250022MRCZZ20</v>
          </cell>
          <cell r="F11068">
            <v>0</v>
          </cell>
        </row>
        <row r="11069">
          <cell r="A11069" t="str">
            <v>7615395002022MRC1220</v>
          </cell>
          <cell r="F11069">
            <v>140476.76999999999</v>
          </cell>
        </row>
        <row r="11070">
          <cell r="A11070" t="str">
            <v>7615395017022MRC1H20</v>
          </cell>
          <cell r="F11070">
            <v>700720.62</v>
          </cell>
        </row>
        <row r="11071">
          <cell r="A11071" t="str">
            <v>7615395023022MRC1L20</v>
          </cell>
          <cell r="F11071">
            <v>0</v>
          </cell>
        </row>
        <row r="11072">
          <cell r="A11072" t="str">
            <v>76153996050ZZZZZZZ11</v>
          </cell>
          <cell r="F11072">
            <v>-56653398.689999998</v>
          </cell>
        </row>
        <row r="11073">
          <cell r="A11073" t="str">
            <v>76153996100ZZZZZZZ11</v>
          </cell>
          <cell r="F11073">
            <v>0</v>
          </cell>
        </row>
        <row r="11074">
          <cell r="A11074" t="str">
            <v>76158100010ZZZZZZZ11</v>
          </cell>
          <cell r="F11074">
            <v>63804915.899999999</v>
          </cell>
        </row>
        <row r="11075">
          <cell r="A11075" t="str">
            <v>76158100020ZZZZZZZ11</v>
          </cell>
          <cell r="F11075">
            <v>0</v>
          </cell>
        </row>
        <row r="11076">
          <cell r="A11076" t="str">
            <v>76158100030ZZZZZZZ11</v>
          </cell>
          <cell r="F11076">
            <v>0</v>
          </cell>
        </row>
        <row r="11077">
          <cell r="A11077" t="str">
            <v>76158100040ZZZZZZZ11</v>
          </cell>
          <cell r="F11077">
            <v>56653398.689999998</v>
          </cell>
        </row>
        <row r="11078">
          <cell r="A11078" t="str">
            <v>76158100050ZZZZZZZ11</v>
          </cell>
          <cell r="F11078">
            <v>0</v>
          </cell>
        </row>
        <row r="11079">
          <cell r="A11079" t="str">
            <v>76158100060ZZZZZZZ11</v>
          </cell>
          <cell r="F11079">
            <v>0</v>
          </cell>
        </row>
        <row r="11080">
          <cell r="A11080" t="str">
            <v>7616211001022PMKZZ30</v>
          </cell>
          <cell r="F11080">
            <v>3499236.14</v>
          </cell>
        </row>
        <row r="11081">
          <cell r="A11081" t="str">
            <v>7616211036022PMKZZ30</v>
          </cell>
          <cell r="F11081">
            <v>1222944.74</v>
          </cell>
        </row>
        <row r="11082">
          <cell r="A11082" t="str">
            <v>7616211038022PMKZZ30</v>
          </cell>
          <cell r="F11082">
            <v>145442.60999999999</v>
          </cell>
        </row>
        <row r="11083">
          <cell r="A11083" t="str">
            <v>7616211040022PMKZZ30</v>
          </cell>
          <cell r="F11083">
            <v>0</v>
          </cell>
        </row>
        <row r="11084">
          <cell r="A11084" t="str">
            <v>7616211044022PMKZZ30</v>
          </cell>
          <cell r="F11084">
            <v>368463.38</v>
          </cell>
        </row>
        <row r="11085">
          <cell r="A11085" t="str">
            <v>7616211046022PMKZZ30</v>
          </cell>
          <cell r="F11085">
            <v>294106.46999999997</v>
          </cell>
        </row>
        <row r="11086">
          <cell r="A11086" t="str">
            <v>7616211050022PMKZZ30</v>
          </cell>
          <cell r="F11086">
            <v>0</v>
          </cell>
        </row>
        <row r="11087">
          <cell r="A11087" t="str">
            <v>7616211056022PMKZZ30</v>
          </cell>
          <cell r="F11087">
            <v>470234.05</v>
          </cell>
        </row>
        <row r="11088">
          <cell r="A11088" t="str">
            <v>7616213001022PMKZZ30</v>
          </cell>
          <cell r="F11088">
            <v>2231.2600000000002</v>
          </cell>
        </row>
        <row r="11089">
          <cell r="A11089" t="str">
            <v>7616213010022PMKZZ30</v>
          </cell>
          <cell r="F11089">
            <v>49968.97</v>
          </cell>
        </row>
        <row r="11090">
          <cell r="A11090" t="str">
            <v>7616213020022PMKZZ30</v>
          </cell>
          <cell r="F11090">
            <v>517899.1</v>
          </cell>
        </row>
        <row r="11091">
          <cell r="A11091" t="str">
            <v>7616213030022PMKZZ30</v>
          </cell>
          <cell r="F11091">
            <v>594360.98</v>
          </cell>
        </row>
        <row r="11092">
          <cell r="A11092" t="str">
            <v>7616213040022PMKZZ30</v>
          </cell>
          <cell r="F11092">
            <v>37666.639999999999</v>
          </cell>
        </row>
        <row r="11093">
          <cell r="A11093" t="str">
            <v>7616226120022MRCZZ30</v>
          </cell>
          <cell r="F11093">
            <v>148638.44</v>
          </cell>
        </row>
        <row r="11094">
          <cell r="A11094" t="str">
            <v>7616228361022PJJZZ30</v>
          </cell>
          <cell r="F11094">
            <v>2333441.15</v>
          </cell>
        </row>
        <row r="11095">
          <cell r="A11095" t="str">
            <v>7616230019022MRCZZ30</v>
          </cell>
          <cell r="F11095">
            <v>0</v>
          </cell>
        </row>
        <row r="11096">
          <cell r="A11096" t="str">
            <v>7616230111022MRCZZ30</v>
          </cell>
          <cell r="F11096">
            <v>0</v>
          </cell>
        </row>
        <row r="11097">
          <cell r="A11097" t="str">
            <v>7616230113022MRCZZ30</v>
          </cell>
          <cell r="F11097">
            <v>0</v>
          </cell>
        </row>
        <row r="11098">
          <cell r="A11098" t="str">
            <v>7616230360022MRCZZ30</v>
          </cell>
          <cell r="F11098">
            <v>0</v>
          </cell>
        </row>
        <row r="11099">
          <cell r="A11099" t="str">
            <v>7616230361022MRCZZ30</v>
          </cell>
          <cell r="F11099">
            <v>0</v>
          </cell>
        </row>
        <row r="11100">
          <cell r="A11100" t="str">
            <v>7616230451022MRCZZ30</v>
          </cell>
          <cell r="F11100">
            <v>0</v>
          </cell>
        </row>
        <row r="11101">
          <cell r="A11101" t="str">
            <v>7616230511022MRCZZ30</v>
          </cell>
          <cell r="F11101">
            <v>0</v>
          </cell>
        </row>
        <row r="11102">
          <cell r="A11102" t="str">
            <v>7616230541022PMKZZ30</v>
          </cell>
          <cell r="F11102">
            <v>62918.87</v>
          </cell>
        </row>
        <row r="11103">
          <cell r="A11103" t="str">
            <v>7616230572022MRCZZ30</v>
          </cell>
          <cell r="F11103">
            <v>0</v>
          </cell>
        </row>
        <row r="11104">
          <cell r="A11104" t="str">
            <v>7616230576022MRCZZ30</v>
          </cell>
          <cell r="F11104">
            <v>0</v>
          </cell>
        </row>
        <row r="11105">
          <cell r="A11105" t="str">
            <v>7616230576422MRCZZ30</v>
          </cell>
          <cell r="F11105">
            <v>0</v>
          </cell>
        </row>
        <row r="11106">
          <cell r="A11106" t="str">
            <v>7616230577022MRCZZ30</v>
          </cell>
          <cell r="F11106">
            <v>0</v>
          </cell>
        </row>
        <row r="11107">
          <cell r="A11107" t="str">
            <v>7616230577422MRCZZ30</v>
          </cell>
          <cell r="F11107">
            <v>0</v>
          </cell>
        </row>
        <row r="11108">
          <cell r="A11108" t="str">
            <v>7616230578022MRCZZ30</v>
          </cell>
          <cell r="F11108">
            <v>0</v>
          </cell>
        </row>
        <row r="11109">
          <cell r="A11109" t="str">
            <v>7616230578322MRCZZ30</v>
          </cell>
          <cell r="F11109">
            <v>0</v>
          </cell>
        </row>
        <row r="11110">
          <cell r="A11110" t="str">
            <v>7616230579022MRCZZ30</v>
          </cell>
          <cell r="F11110">
            <v>0</v>
          </cell>
        </row>
        <row r="11111">
          <cell r="A11111" t="str">
            <v>7616230580022MRCZZ30</v>
          </cell>
          <cell r="F11111">
            <v>0</v>
          </cell>
        </row>
        <row r="11112">
          <cell r="A11112" t="str">
            <v>7616230580422MRCZZ30</v>
          </cell>
          <cell r="F11112">
            <v>0</v>
          </cell>
        </row>
        <row r="11113">
          <cell r="A11113" t="str">
            <v>7616230581022MRCZZ30</v>
          </cell>
          <cell r="F11113">
            <v>0</v>
          </cell>
        </row>
        <row r="11114">
          <cell r="A11114" t="str">
            <v>7616230583022MRCZZ30</v>
          </cell>
          <cell r="F11114">
            <v>0</v>
          </cell>
        </row>
        <row r="11115">
          <cell r="A11115" t="str">
            <v>7616230583422MRCZZ30</v>
          </cell>
          <cell r="F11115">
            <v>0</v>
          </cell>
        </row>
        <row r="11116">
          <cell r="A11116" t="str">
            <v>7616230610022MRCZZ30</v>
          </cell>
          <cell r="F11116">
            <v>0</v>
          </cell>
        </row>
        <row r="11117">
          <cell r="A11117" t="str">
            <v>7616232360022MRCZZ30</v>
          </cell>
          <cell r="F11117">
            <v>531029.06000000006</v>
          </cell>
        </row>
        <row r="11118">
          <cell r="A11118" t="str">
            <v>7616232360D22MRCZZ30</v>
          </cell>
          <cell r="F11118">
            <v>0</v>
          </cell>
        </row>
        <row r="11119">
          <cell r="A11119" t="str">
            <v>7616232360U22MRCZZ30</v>
          </cell>
          <cell r="F11119">
            <v>0</v>
          </cell>
        </row>
        <row r="11120">
          <cell r="A11120" t="str">
            <v>7616232360X22MRCZZ30</v>
          </cell>
          <cell r="F11120">
            <v>0</v>
          </cell>
        </row>
        <row r="11121">
          <cell r="A11121" t="str">
            <v>7616238360022MRCZZ30</v>
          </cell>
          <cell r="F11121">
            <v>0</v>
          </cell>
        </row>
        <row r="11122">
          <cell r="A11122" t="str">
            <v>7616238364522MRCZZ30</v>
          </cell>
          <cell r="F11122">
            <v>0</v>
          </cell>
        </row>
        <row r="11123">
          <cell r="A11123" t="str">
            <v>7616272242022MRCZZ30</v>
          </cell>
          <cell r="F11123">
            <v>0</v>
          </cell>
        </row>
        <row r="11124">
          <cell r="A11124" t="str">
            <v>7616272243022MRCZZ30</v>
          </cell>
          <cell r="F11124">
            <v>0</v>
          </cell>
        </row>
        <row r="11125">
          <cell r="A11125" t="str">
            <v>7616272244022MRCZZ30</v>
          </cell>
          <cell r="F11125">
            <v>0</v>
          </cell>
        </row>
        <row r="11126">
          <cell r="A11126" t="str">
            <v>7616272245022MRCZZ30</v>
          </cell>
          <cell r="F11126">
            <v>0</v>
          </cell>
        </row>
        <row r="11127">
          <cell r="A11127" t="str">
            <v>7616272246022MRCZZ30</v>
          </cell>
          <cell r="F11127">
            <v>0</v>
          </cell>
        </row>
        <row r="11128">
          <cell r="A11128" t="str">
            <v>7616272247022MRCZZ30</v>
          </cell>
          <cell r="F11128">
            <v>0</v>
          </cell>
        </row>
        <row r="11129">
          <cell r="A11129" t="str">
            <v>7616272248022MRCZZ30</v>
          </cell>
          <cell r="F11129">
            <v>0</v>
          </cell>
        </row>
        <row r="11130">
          <cell r="A11130" t="str">
            <v>7616272249022MRCZZ30</v>
          </cell>
          <cell r="F11130">
            <v>0</v>
          </cell>
        </row>
        <row r="11131">
          <cell r="A11131" t="str">
            <v>7616272250022MRCZZ30</v>
          </cell>
          <cell r="F11131">
            <v>0</v>
          </cell>
        </row>
        <row r="11132">
          <cell r="A11132" t="str">
            <v>7616395002022MRC1230</v>
          </cell>
          <cell r="F11132">
            <v>18900</v>
          </cell>
        </row>
        <row r="11133">
          <cell r="A11133" t="str">
            <v>7616395017022MRC1H30</v>
          </cell>
          <cell r="F11133">
            <v>112363.92</v>
          </cell>
        </row>
        <row r="11134">
          <cell r="A11134" t="str">
            <v>7616395023022MRC1L30</v>
          </cell>
          <cell r="F11134">
            <v>0</v>
          </cell>
        </row>
        <row r="11135">
          <cell r="A11135" t="str">
            <v>76163996050ZZZZZZZ11</v>
          </cell>
          <cell r="F11135">
            <v>-9126874.8599999994</v>
          </cell>
        </row>
        <row r="11136">
          <cell r="A11136" t="str">
            <v>76163996100ZZZZZZZ11</v>
          </cell>
          <cell r="F11136">
            <v>0</v>
          </cell>
        </row>
        <row r="11137">
          <cell r="A11137" t="str">
            <v>76168100010ZZZZZZZ11</v>
          </cell>
          <cell r="F11137">
            <v>9866481.9800000004</v>
          </cell>
        </row>
        <row r="11138">
          <cell r="A11138" t="str">
            <v>76168100020ZZZZZZZ11</v>
          </cell>
          <cell r="F11138">
            <v>0</v>
          </cell>
        </row>
        <row r="11139">
          <cell r="A11139" t="str">
            <v>76168100030ZZZZZZZ11</v>
          </cell>
          <cell r="F11139">
            <v>0</v>
          </cell>
        </row>
        <row r="11140">
          <cell r="A11140" t="str">
            <v>76168100040ZZZZZZZ11</v>
          </cell>
          <cell r="F11140">
            <v>9126874.8599999994</v>
          </cell>
        </row>
        <row r="11141">
          <cell r="A11141" t="str">
            <v>76168100050ZZZZZZZ11</v>
          </cell>
          <cell r="F11141">
            <v>0</v>
          </cell>
        </row>
        <row r="11142">
          <cell r="A11142" t="str">
            <v>76168100060ZZZZZZZ11</v>
          </cell>
          <cell r="F11142">
            <v>0</v>
          </cell>
        </row>
        <row r="11143">
          <cell r="A11143" t="str">
            <v>7617211001022PMKZZ40</v>
          </cell>
          <cell r="F11143">
            <v>10543191.189999999</v>
          </cell>
        </row>
        <row r="11144">
          <cell r="A11144" t="str">
            <v>7617211026022PMKZZ40</v>
          </cell>
          <cell r="F11144">
            <v>0</v>
          </cell>
        </row>
        <row r="11145">
          <cell r="A11145" t="str">
            <v>7617211034022PMKZZ40</v>
          </cell>
          <cell r="F11145">
            <v>155350.94</v>
          </cell>
        </row>
        <row r="11146">
          <cell r="A11146" t="str">
            <v>7617211036022PMKZZ40</v>
          </cell>
          <cell r="F11146">
            <v>3658019.66</v>
          </cell>
        </row>
        <row r="11147">
          <cell r="A11147" t="str">
            <v>7617211038022PMKZZ40</v>
          </cell>
          <cell r="F11147">
            <v>959905.26</v>
          </cell>
        </row>
        <row r="11148">
          <cell r="A11148" t="str">
            <v>7617211040022PMKZZ40</v>
          </cell>
          <cell r="F11148">
            <v>0</v>
          </cell>
        </row>
        <row r="11149">
          <cell r="A11149" t="str">
            <v>7617211044022PMKZZ40</v>
          </cell>
          <cell r="F11149">
            <v>178083.01</v>
          </cell>
        </row>
        <row r="11150">
          <cell r="A11150" t="str">
            <v>7617211046022PMKZZ40</v>
          </cell>
          <cell r="F11150">
            <v>997756.7</v>
          </cell>
        </row>
        <row r="11151">
          <cell r="A11151" t="str">
            <v>7617211050022PMKZZ40</v>
          </cell>
          <cell r="F11151">
            <v>256830.36</v>
          </cell>
        </row>
        <row r="11152">
          <cell r="A11152" t="str">
            <v>7617211056022PMKZZ40</v>
          </cell>
          <cell r="F11152">
            <v>1296556.8600000001</v>
          </cell>
        </row>
        <row r="11153">
          <cell r="A11153" t="str">
            <v>7617211063022PMKZZ40</v>
          </cell>
          <cell r="F11153">
            <v>4183.3999999999996</v>
          </cell>
        </row>
        <row r="11154">
          <cell r="A11154" t="str">
            <v>7617213001022PMKZZ40</v>
          </cell>
          <cell r="F11154">
            <v>6781.25</v>
          </cell>
        </row>
        <row r="11155">
          <cell r="A11155" t="str">
            <v>7617213010022PMKZZ40</v>
          </cell>
          <cell r="F11155">
            <v>161887.29</v>
          </cell>
        </row>
        <row r="11156">
          <cell r="A11156" t="str">
            <v>7617213020022PMKZZ40</v>
          </cell>
          <cell r="F11156">
            <v>1178729.71</v>
          </cell>
        </row>
        <row r="11157">
          <cell r="A11157" t="str">
            <v>7617213030022PMKZZ40</v>
          </cell>
          <cell r="F11157">
            <v>1649716.88</v>
          </cell>
        </row>
        <row r="11158">
          <cell r="A11158" t="str">
            <v>7617213040022PMKZZ40</v>
          </cell>
          <cell r="F11158">
            <v>115151.67</v>
          </cell>
        </row>
        <row r="11159">
          <cell r="A11159" t="str">
            <v>7617226120022MRCZZ40</v>
          </cell>
          <cell r="F11159">
            <v>18089.16</v>
          </cell>
        </row>
        <row r="11160">
          <cell r="A11160" t="str">
            <v>7617228361022PJJZZ40</v>
          </cell>
          <cell r="F11160">
            <v>2249326.69</v>
          </cell>
        </row>
        <row r="11161">
          <cell r="A11161" t="str">
            <v>7617228540022MRCZZ40</v>
          </cell>
          <cell r="F11161">
            <v>0</v>
          </cell>
        </row>
        <row r="11162">
          <cell r="A11162" t="str">
            <v>7617230019022MRCZZ40</v>
          </cell>
          <cell r="F11162">
            <v>0</v>
          </cell>
        </row>
        <row r="11163">
          <cell r="A11163" t="str">
            <v>7617230111022MRCZZ40</v>
          </cell>
          <cell r="F11163">
            <v>0</v>
          </cell>
        </row>
        <row r="11164">
          <cell r="A11164" t="str">
            <v>7617230113022MRCZZ40</v>
          </cell>
          <cell r="F11164">
            <v>0</v>
          </cell>
        </row>
        <row r="11165">
          <cell r="A11165" t="str">
            <v>7617230361022MRCZZ40</v>
          </cell>
          <cell r="F11165">
            <v>0</v>
          </cell>
        </row>
        <row r="11166">
          <cell r="A11166" t="str">
            <v>7617230541022PMKZZ40</v>
          </cell>
          <cell r="F11166">
            <v>189455.77</v>
          </cell>
        </row>
        <row r="11167">
          <cell r="A11167" t="str">
            <v>7617230576022MRCZZ40</v>
          </cell>
          <cell r="F11167">
            <v>0</v>
          </cell>
        </row>
        <row r="11168">
          <cell r="A11168" t="str">
            <v>7617230579022MRCZZ40</v>
          </cell>
          <cell r="F11168">
            <v>0</v>
          </cell>
        </row>
        <row r="11169">
          <cell r="A11169" t="str">
            <v>7617230582022MRCZZ40</v>
          </cell>
          <cell r="F11169">
            <v>0</v>
          </cell>
        </row>
        <row r="11170">
          <cell r="A11170" t="str">
            <v>7617230589022MRCZZ40</v>
          </cell>
          <cell r="F11170">
            <v>0</v>
          </cell>
        </row>
        <row r="11171">
          <cell r="A11171" t="str">
            <v>7617230591022MRCZZ40</v>
          </cell>
          <cell r="F11171">
            <v>0</v>
          </cell>
        </row>
        <row r="11172">
          <cell r="A11172" t="str">
            <v>7617230591122MRCZZ40</v>
          </cell>
          <cell r="F11172">
            <v>0</v>
          </cell>
        </row>
        <row r="11173">
          <cell r="A11173" t="str">
            <v>7617230592022MRCZZ40</v>
          </cell>
          <cell r="F11173">
            <v>0</v>
          </cell>
        </row>
        <row r="11174">
          <cell r="A11174" t="str">
            <v>7617230593022MRCZZ40</v>
          </cell>
          <cell r="F11174">
            <v>0</v>
          </cell>
        </row>
        <row r="11175">
          <cell r="A11175" t="str">
            <v>7617230593122MRCZZ40</v>
          </cell>
          <cell r="F11175">
            <v>0</v>
          </cell>
        </row>
        <row r="11176">
          <cell r="A11176" t="str">
            <v>7617230594022MRCZZ40</v>
          </cell>
          <cell r="F11176">
            <v>0</v>
          </cell>
        </row>
        <row r="11177">
          <cell r="A11177" t="str">
            <v>7617230596022MRCZZ40</v>
          </cell>
          <cell r="F11177">
            <v>0</v>
          </cell>
        </row>
        <row r="11178">
          <cell r="A11178" t="str">
            <v>7617230610022MRCZZ40</v>
          </cell>
          <cell r="F11178">
            <v>4497.4799999999996</v>
          </cell>
        </row>
        <row r="11179">
          <cell r="A11179" t="str">
            <v>7617230630022MRCZZ40</v>
          </cell>
          <cell r="F11179">
            <v>0</v>
          </cell>
        </row>
        <row r="11180">
          <cell r="A11180" t="str">
            <v>7617230630122MRCZZ40</v>
          </cell>
          <cell r="F11180">
            <v>0</v>
          </cell>
        </row>
        <row r="11181">
          <cell r="A11181" t="str">
            <v>7617230661022MRCZZ40</v>
          </cell>
          <cell r="F11181">
            <v>0</v>
          </cell>
        </row>
        <row r="11182">
          <cell r="A11182" t="str">
            <v>7617230662022MRCZZ40</v>
          </cell>
          <cell r="F11182">
            <v>0</v>
          </cell>
        </row>
        <row r="11183">
          <cell r="A11183" t="str">
            <v>7617230701022MRCZZ40</v>
          </cell>
          <cell r="F11183">
            <v>0</v>
          </cell>
        </row>
        <row r="11184">
          <cell r="A11184" t="str">
            <v>7617232360022MRCZZ40</v>
          </cell>
          <cell r="F11184">
            <v>31080.91</v>
          </cell>
        </row>
        <row r="11185">
          <cell r="A11185" t="str">
            <v>7617232360L22MRCZZ40</v>
          </cell>
          <cell r="F11185">
            <v>0</v>
          </cell>
        </row>
        <row r="11186">
          <cell r="A11186" t="str">
            <v>7617232360U22MRCZZ40</v>
          </cell>
          <cell r="F11186">
            <v>0</v>
          </cell>
        </row>
        <row r="11187">
          <cell r="A11187" t="str">
            <v>7617236244022MRCZZ40</v>
          </cell>
          <cell r="F11187">
            <v>0</v>
          </cell>
        </row>
        <row r="11188">
          <cell r="A11188" t="str">
            <v>7617236258022MRCZZ40</v>
          </cell>
          <cell r="F11188">
            <v>0</v>
          </cell>
        </row>
        <row r="11189">
          <cell r="A11189" t="str">
            <v>7617236510022MRCZZ40</v>
          </cell>
          <cell r="F11189">
            <v>0</v>
          </cell>
        </row>
        <row r="11190">
          <cell r="A11190" t="str">
            <v>7617272242022MRCZZ40</v>
          </cell>
          <cell r="F11190">
            <v>0</v>
          </cell>
        </row>
        <row r="11191">
          <cell r="A11191" t="str">
            <v>7617272243022MRCZZ40</v>
          </cell>
          <cell r="F11191">
            <v>0</v>
          </cell>
        </row>
        <row r="11192">
          <cell r="A11192" t="str">
            <v>7617272244022MRCZZ40</v>
          </cell>
          <cell r="F11192">
            <v>0</v>
          </cell>
        </row>
        <row r="11193">
          <cell r="A11193" t="str">
            <v>7617272245022MRCZZ40</v>
          </cell>
          <cell r="F11193">
            <v>0</v>
          </cell>
        </row>
        <row r="11194">
          <cell r="A11194" t="str">
            <v>7617272246022MRCZZ40</v>
          </cell>
          <cell r="F11194">
            <v>0</v>
          </cell>
        </row>
        <row r="11195">
          <cell r="A11195" t="str">
            <v>7617272247022MRCZZ40</v>
          </cell>
          <cell r="F11195">
            <v>0</v>
          </cell>
        </row>
        <row r="11196">
          <cell r="A11196" t="str">
            <v>7617272248022MRCZZ40</v>
          </cell>
          <cell r="F11196">
            <v>0</v>
          </cell>
        </row>
        <row r="11197">
          <cell r="A11197" t="str">
            <v>7617272249022MRCZZ40</v>
          </cell>
          <cell r="F11197">
            <v>0</v>
          </cell>
        </row>
        <row r="11198">
          <cell r="A11198" t="str">
            <v>7617272250022MRCZZ40</v>
          </cell>
          <cell r="F11198">
            <v>0</v>
          </cell>
        </row>
        <row r="11199">
          <cell r="A11199" t="str">
            <v>7617395002022MRC1240</v>
          </cell>
          <cell r="F11199">
            <v>18900</v>
          </cell>
        </row>
        <row r="11200">
          <cell r="A11200" t="str">
            <v>7617395017022MRC1H40</v>
          </cell>
          <cell r="F11200">
            <v>74648.97</v>
          </cell>
        </row>
        <row r="11201">
          <cell r="A11201" t="str">
            <v>7617395023022MRC1L40</v>
          </cell>
          <cell r="F11201">
            <v>0</v>
          </cell>
        </row>
        <row r="11202">
          <cell r="A11202" t="str">
            <v>76173996050ZZZZZZZ11</v>
          </cell>
          <cell r="F11202">
            <v>-20759542.32</v>
          </cell>
        </row>
        <row r="11203">
          <cell r="A11203" t="str">
            <v>76173996100ZZZZZZZ11</v>
          </cell>
          <cell r="F11203">
            <v>0</v>
          </cell>
        </row>
        <row r="11204">
          <cell r="A11204" t="str">
            <v>76178100010ZZZZZZZ11</v>
          </cell>
          <cell r="F11204">
            <v>24426046.989999998</v>
          </cell>
        </row>
        <row r="11205">
          <cell r="A11205" t="str">
            <v>76178100020ZZZZZZZ11</v>
          </cell>
          <cell r="F11205">
            <v>0</v>
          </cell>
        </row>
        <row r="11206">
          <cell r="A11206" t="str">
            <v>76178100030ZZZZZZZ11</v>
          </cell>
          <cell r="F11206">
            <v>0</v>
          </cell>
        </row>
        <row r="11207">
          <cell r="A11207" t="str">
            <v>76178100040ZZZZZZZ11</v>
          </cell>
          <cell r="F11207">
            <v>20759542.32</v>
          </cell>
        </row>
        <row r="11208">
          <cell r="A11208" t="str">
            <v>76178100050ZZZZZZZ11</v>
          </cell>
          <cell r="F11208">
            <v>0</v>
          </cell>
        </row>
        <row r="11209">
          <cell r="A11209" t="str">
            <v>76178100060ZZZZZZZ11</v>
          </cell>
          <cell r="F11209">
            <v>0</v>
          </cell>
        </row>
        <row r="11210">
          <cell r="A11210" t="str">
            <v>7619211001022MRCZZ11</v>
          </cell>
          <cell r="F11210">
            <v>1501404</v>
          </cell>
        </row>
        <row r="11211">
          <cell r="A11211" t="str">
            <v>7619211022022MRCZZ11</v>
          </cell>
          <cell r="F11211">
            <v>8400</v>
          </cell>
        </row>
        <row r="11212">
          <cell r="A11212" t="str">
            <v>7619211026022MRCZZ11</v>
          </cell>
          <cell r="F11212">
            <v>20456.88</v>
          </cell>
        </row>
        <row r="11213">
          <cell r="A11213" t="str">
            <v>7619211034022MRCZZ11</v>
          </cell>
          <cell r="F11213">
            <v>203187.15</v>
          </cell>
        </row>
        <row r="11214">
          <cell r="A11214" t="str">
            <v>7619211044022MRCZZ11</v>
          </cell>
          <cell r="F11214">
            <v>35215</v>
          </cell>
        </row>
        <row r="11215">
          <cell r="A11215" t="str">
            <v>7619211046022MRCZZ11</v>
          </cell>
          <cell r="F11215">
            <v>125116.99</v>
          </cell>
        </row>
        <row r="11216">
          <cell r="A11216" t="str">
            <v>7619211050022MRCZZ11</v>
          </cell>
          <cell r="F11216">
            <v>21513.759999999998</v>
          </cell>
        </row>
        <row r="11217">
          <cell r="A11217" t="str">
            <v>7619213001022MRCZZ11</v>
          </cell>
          <cell r="F11217">
            <v>525.01</v>
          </cell>
        </row>
        <row r="11218">
          <cell r="A11218" t="str">
            <v>7619213010022MRCZZ11</v>
          </cell>
          <cell r="F11218">
            <v>17501.419999999998</v>
          </cell>
        </row>
        <row r="11219">
          <cell r="A11219" t="str">
            <v>7619213020022MRCZZ11</v>
          </cell>
          <cell r="F11219">
            <v>165784.60999999999</v>
          </cell>
        </row>
        <row r="11220">
          <cell r="A11220" t="str">
            <v>7619213030022MRCZZ11</v>
          </cell>
          <cell r="F11220">
            <v>277025.90999999997</v>
          </cell>
        </row>
        <row r="11221">
          <cell r="A11221" t="str">
            <v>7619213040022MRCZZ11</v>
          </cell>
          <cell r="F11221">
            <v>8923.19</v>
          </cell>
        </row>
        <row r="11222">
          <cell r="A11222" t="str">
            <v>7619227245022MRCZZ11</v>
          </cell>
          <cell r="F11222">
            <v>0</v>
          </cell>
        </row>
        <row r="11223">
          <cell r="A11223" t="str">
            <v>7619228361022NRTZZ11</v>
          </cell>
          <cell r="F11223">
            <v>0</v>
          </cell>
        </row>
        <row r="11224">
          <cell r="A11224" t="str">
            <v>7619230018022MRCZZ11</v>
          </cell>
          <cell r="F11224">
            <v>0</v>
          </cell>
        </row>
        <row r="11225">
          <cell r="A11225" t="str">
            <v>7619230451022MRCZZ11</v>
          </cell>
          <cell r="F11225">
            <v>0</v>
          </cell>
        </row>
        <row r="11226">
          <cell r="A11226" t="str">
            <v>7619230451D22MRCZZ11</v>
          </cell>
          <cell r="F11226">
            <v>0</v>
          </cell>
        </row>
        <row r="11227">
          <cell r="A11227" t="str">
            <v>7619230511022MRCZZ11</v>
          </cell>
          <cell r="F11227">
            <v>0</v>
          </cell>
        </row>
        <row r="11228">
          <cell r="A11228" t="str">
            <v>7619230541022MRCZZ11</v>
          </cell>
          <cell r="F11228">
            <v>19070.32</v>
          </cell>
        </row>
        <row r="11229">
          <cell r="A11229" t="str">
            <v>7619230572022MRCZZ11</v>
          </cell>
          <cell r="F11229">
            <v>0</v>
          </cell>
        </row>
        <row r="11230">
          <cell r="A11230" t="str">
            <v>7619230576022MRCZZ11</v>
          </cell>
          <cell r="F11230">
            <v>0</v>
          </cell>
        </row>
        <row r="11231">
          <cell r="A11231" t="str">
            <v>7619230576422MRCZZ11</v>
          </cell>
          <cell r="F11231">
            <v>0</v>
          </cell>
        </row>
        <row r="11232">
          <cell r="A11232" t="str">
            <v>7619230577022MRCZZ11</v>
          </cell>
          <cell r="F11232">
            <v>0</v>
          </cell>
        </row>
        <row r="11233">
          <cell r="A11233" t="str">
            <v>7619230577422MRCZZ11</v>
          </cell>
          <cell r="F11233">
            <v>0</v>
          </cell>
        </row>
        <row r="11234">
          <cell r="A11234" t="str">
            <v>7619230578022MRCZZ11</v>
          </cell>
          <cell r="F11234">
            <v>0</v>
          </cell>
        </row>
        <row r="11235">
          <cell r="A11235" t="str">
            <v>7619230578322MRCZZ11</v>
          </cell>
          <cell r="F11235">
            <v>0</v>
          </cell>
        </row>
        <row r="11236">
          <cell r="A11236" t="str">
            <v>7619230579022MRCZZ11</v>
          </cell>
          <cell r="F11236">
            <v>0</v>
          </cell>
        </row>
        <row r="11237">
          <cell r="A11237" t="str">
            <v>7619230580022MRCZZ11</v>
          </cell>
          <cell r="F11237">
            <v>0</v>
          </cell>
        </row>
        <row r="11238">
          <cell r="A11238" t="str">
            <v>7619230580422MRCZZ11</v>
          </cell>
          <cell r="F11238">
            <v>0</v>
          </cell>
        </row>
        <row r="11239">
          <cell r="A11239" t="str">
            <v>7619230581022MRCZZ11</v>
          </cell>
          <cell r="F11239">
            <v>0</v>
          </cell>
        </row>
        <row r="11240">
          <cell r="A11240" t="str">
            <v>7619230583022MRCZZ11</v>
          </cell>
          <cell r="F11240">
            <v>0</v>
          </cell>
        </row>
        <row r="11241">
          <cell r="A11241" t="str">
            <v>7619230583422MRCZZ11</v>
          </cell>
          <cell r="F11241">
            <v>0</v>
          </cell>
        </row>
        <row r="11242">
          <cell r="A11242" t="str">
            <v>7619230610022MRCZZ11</v>
          </cell>
          <cell r="F11242">
            <v>4941.99</v>
          </cell>
        </row>
        <row r="11243">
          <cell r="A11243" t="str">
            <v>7619230662022MRCZZ11</v>
          </cell>
          <cell r="F11243">
            <v>0</v>
          </cell>
        </row>
        <row r="11244">
          <cell r="A11244" t="str">
            <v>7619232360022MRCZZ11</v>
          </cell>
          <cell r="F11244">
            <v>9711.9</v>
          </cell>
        </row>
        <row r="11245">
          <cell r="A11245" t="str">
            <v>7619232360C22MRCZZ11</v>
          </cell>
          <cell r="F11245">
            <v>156669.63</v>
          </cell>
        </row>
        <row r="11246">
          <cell r="A11246" t="str">
            <v>7619232360D22MRCZZ11</v>
          </cell>
          <cell r="F11246">
            <v>0</v>
          </cell>
        </row>
        <row r="11247">
          <cell r="A11247" t="str">
            <v>7619232360X22MRCZZ11</v>
          </cell>
          <cell r="F11247">
            <v>0</v>
          </cell>
        </row>
        <row r="11248">
          <cell r="A11248" t="str">
            <v>76193996050ZZZZZZZ11</v>
          </cell>
          <cell r="F11248">
            <v>-2323170.98</v>
          </cell>
        </row>
        <row r="11249">
          <cell r="A11249" t="str">
            <v>76193996100ZZZZZZZ11</v>
          </cell>
          <cell r="F11249">
            <v>0</v>
          </cell>
        </row>
        <row r="11250">
          <cell r="A11250" t="str">
            <v>76198100010ZZZZZZZ11</v>
          </cell>
          <cell r="F11250">
            <v>2386082.5699999998</v>
          </cell>
        </row>
        <row r="11251">
          <cell r="A11251" t="str">
            <v>76198100020ZZZZZZZ11</v>
          </cell>
          <cell r="F11251">
            <v>0</v>
          </cell>
        </row>
        <row r="11252">
          <cell r="A11252" t="str">
            <v>76198100030ZZZZZZZ11</v>
          </cell>
          <cell r="F11252">
            <v>0</v>
          </cell>
        </row>
        <row r="11253">
          <cell r="A11253" t="str">
            <v>76198100040ZZZZZZZ11</v>
          </cell>
          <cell r="F11253">
            <v>2323170.98</v>
          </cell>
        </row>
        <row r="11254">
          <cell r="A11254" t="str">
            <v>76198100050ZZZZZZZ11</v>
          </cell>
          <cell r="F11254">
            <v>0</v>
          </cell>
        </row>
        <row r="11255">
          <cell r="A11255" t="str">
            <v>76198100060ZZZZZZZ11</v>
          </cell>
          <cell r="F11255">
            <v>0</v>
          </cell>
        </row>
        <row r="11256">
          <cell r="A11256" t="str">
            <v>7701203325026MRCZZ11</v>
          </cell>
          <cell r="F11256">
            <v>1831276.1</v>
          </cell>
        </row>
        <row r="11257">
          <cell r="A11257" t="str">
            <v>7701203326026MRCZZ11</v>
          </cell>
          <cell r="F11257">
            <v>0</v>
          </cell>
        </row>
        <row r="11258">
          <cell r="A11258" t="str">
            <v>7701203327026MRCZZ11</v>
          </cell>
          <cell r="F11258">
            <v>19200</v>
          </cell>
        </row>
        <row r="11259">
          <cell r="A11259" t="str">
            <v>7701203329026MRCZZ11</v>
          </cell>
          <cell r="F11259">
            <v>35000</v>
          </cell>
        </row>
        <row r="11260">
          <cell r="A11260" t="str">
            <v>7701205341026MRCZZ11</v>
          </cell>
          <cell r="F11260">
            <v>0</v>
          </cell>
        </row>
        <row r="11261">
          <cell r="A11261" t="str">
            <v>7701205342026MRCZZ11</v>
          </cell>
          <cell r="F11261">
            <v>0</v>
          </cell>
        </row>
        <row r="11262">
          <cell r="A11262" t="str">
            <v>7701205343026MRCZZ11</v>
          </cell>
          <cell r="F11262">
            <v>1784.65</v>
          </cell>
        </row>
        <row r="11263">
          <cell r="A11263" t="str">
            <v>7701205344026MRCZZ11</v>
          </cell>
          <cell r="F11263">
            <v>104.99</v>
          </cell>
        </row>
        <row r="11264">
          <cell r="A11264" t="str">
            <v>7701211001026MRCZZ11</v>
          </cell>
          <cell r="F11264">
            <v>983026.25</v>
          </cell>
        </row>
        <row r="11265">
          <cell r="A11265" t="str">
            <v>7701211010026MRCZZ11</v>
          </cell>
          <cell r="F11265">
            <v>0</v>
          </cell>
        </row>
        <row r="11266">
          <cell r="A11266" t="str">
            <v>7701211022026MRCZZ11</v>
          </cell>
          <cell r="F11266">
            <v>12000</v>
          </cell>
        </row>
        <row r="11267">
          <cell r="A11267" t="str">
            <v>7701211026026MRCZZ11</v>
          </cell>
          <cell r="F11267">
            <v>0</v>
          </cell>
        </row>
        <row r="11268">
          <cell r="A11268" t="str">
            <v>7701211034026MRCZZ11</v>
          </cell>
          <cell r="F11268">
            <v>180000</v>
          </cell>
        </row>
        <row r="11269">
          <cell r="A11269" t="str">
            <v>7701211046026MRCZZ11</v>
          </cell>
          <cell r="F11269">
            <v>73071.509999999995</v>
          </cell>
        </row>
        <row r="11270">
          <cell r="A11270" t="str">
            <v>7701211050026MRCZZ11</v>
          </cell>
          <cell r="F11270">
            <v>0</v>
          </cell>
        </row>
        <row r="11271">
          <cell r="A11271" t="str">
            <v>7701213001026MRCZZ11</v>
          </cell>
          <cell r="F11271">
            <v>105</v>
          </cell>
        </row>
        <row r="11272">
          <cell r="A11272" t="str">
            <v>7701213010026MRCZZ11</v>
          </cell>
          <cell r="F11272">
            <v>0</v>
          </cell>
        </row>
        <row r="11273">
          <cell r="A11273" t="str">
            <v>7701213020026MRCZZ11</v>
          </cell>
          <cell r="F11273">
            <v>0</v>
          </cell>
        </row>
        <row r="11274">
          <cell r="A11274" t="str">
            <v>7701213030026MRCZZ11</v>
          </cell>
          <cell r="F11274">
            <v>170203.66</v>
          </cell>
        </row>
        <row r="11275">
          <cell r="A11275" t="str">
            <v>7701213040026MRCZZ11</v>
          </cell>
          <cell r="F11275">
            <v>1784.63</v>
          </cell>
        </row>
        <row r="11276">
          <cell r="A11276" t="str">
            <v>7701230451026MRCZZ11</v>
          </cell>
          <cell r="F11276">
            <v>0</v>
          </cell>
        </row>
        <row r="11277">
          <cell r="A11277" t="str">
            <v>7701230451D26MRCZZ11</v>
          </cell>
          <cell r="F11277">
            <v>465.22</v>
          </cell>
        </row>
        <row r="11278">
          <cell r="A11278" t="str">
            <v>7701230511026MRCZZ11</v>
          </cell>
          <cell r="F11278">
            <v>1500</v>
          </cell>
        </row>
        <row r="11279">
          <cell r="A11279" t="str">
            <v>7701230541026MRCZZ11</v>
          </cell>
          <cell r="F11279">
            <v>30481.89</v>
          </cell>
        </row>
        <row r="11280">
          <cell r="A11280" t="str">
            <v>7701230572026MRCZZ11</v>
          </cell>
          <cell r="F11280">
            <v>0</v>
          </cell>
        </row>
        <row r="11281">
          <cell r="A11281" t="str">
            <v>7701230576026MRCZZ11</v>
          </cell>
          <cell r="F11281">
            <v>7202.61</v>
          </cell>
        </row>
        <row r="11282">
          <cell r="A11282" t="str">
            <v>7701230577026MRCZZ11</v>
          </cell>
          <cell r="F11282">
            <v>2074</v>
          </cell>
        </row>
        <row r="11283">
          <cell r="A11283" t="str">
            <v>7701230580026MRCZZ11</v>
          </cell>
          <cell r="F11283">
            <v>14331.14</v>
          </cell>
        </row>
        <row r="11284">
          <cell r="A11284" t="str">
            <v>7701230580526MRCZZ11</v>
          </cell>
          <cell r="F11284">
            <v>0</v>
          </cell>
        </row>
        <row r="11285">
          <cell r="A11285" t="str">
            <v>7701230583026MRCZZ11</v>
          </cell>
          <cell r="F11285">
            <v>29962.14</v>
          </cell>
        </row>
        <row r="11286">
          <cell r="A11286" t="str">
            <v>7701232060026MRCZZ11</v>
          </cell>
          <cell r="F11286">
            <v>0</v>
          </cell>
        </row>
        <row r="11287">
          <cell r="A11287" t="str">
            <v>7701232360026MRCZZ11</v>
          </cell>
          <cell r="F11287">
            <v>2615.98</v>
          </cell>
        </row>
        <row r="11288">
          <cell r="A11288" t="str">
            <v>7701272060026MRCZZ11</v>
          </cell>
          <cell r="F11288">
            <v>0</v>
          </cell>
        </row>
        <row r="11289">
          <cell r="A11289" t="str">
            <v>7701272150026MRCZZ11</v>
          </cell>
          <cell r="F11289">
            <v>0</v>
          </cell>
        </row>
        <row r="11290">
          <cell r="A11290" t="str">
            <v>7701272330026MRCZZ11</v>
          </cell>
          <cell r="F11290">
            <v>29340011.550000001</v>
          </cell>
        </row>
        <row r="11291">
          <cell r="A11291" t="str">
            <v>7701272360026MRCZZ11</v>
          </cell>
          <cell r="F11291">
            <v>0</v>
          </cell>
        </row>
        <row r="11292">
          <cell r="A11292" t="str">
            <v>7701272570026MRCZZ11</v>
          </cell>
          <cell r="F11292">
            <v>22766995.079999998</v>
          </cell>
        </row>
        <row r="11293">
          <cell r="A11293" t="str">
            <v>7701320175026MRCZZ11</v>
          </cell>
          <cell r="F11293">
            <v>0</v>
          </cell>
        </row>
        <row r="11294">
          <cell r="A11294" t="str">
            <v>7701320180026MRCZZ11</v>
          </cell>
          <cell r="F11294">
            <v>0</v>
          </cell>
        </row>
        <row r="11295">
          <cell r="A11295" t="str">
            <v>7701350090026MRCZZ11</v>
          </cell>
          <cell r="F11295">
            <v>883535.82</v>
          </cell>
        </row>
        <row r="11296">
          <cell r="A11296" t="str">
            <v>7701350115026MRCZZ11</v>
          </cell>
          <cell r="F11296">
            <v>32540557.859999999</v>
          </cell>
        </row>
        <row r="11297">
          <cell r="A11297" t="str">
            <v>7701360090026MRCZZ11</v>
          </cell>
          <cell r="F11297">
            <v>0</v>
          </cell>
        </row>
        <row r="11298">
          <cell r="A11298" t="str">
            <v>7701360120026MRCZZ11</v>
          </cell>
          <cell r="F11298">
            <v>0</v>
          </cell>
        </row>
        <row r="11299">
          <cell r="A11299" t="str">
            <v>7701395018026MRC1J11</v>
          </cell>
          <cell r="F11299">
            <v>134731.34</v>
          </cell>
        </row>
        <row r="11300">
          <cell r="A11300" t="str">
            <v>7701395023026MRC1L11</v>
          </cell>
          <cell r="F11300">
            <v>0</v>
          </cell>
        </row>
        <row r="11301">
          <cell r="A11301" t="str">
            <v>7701395046026MRC2711</v>
          </cell>
          <cell r="F11301">
            <v>6037427.5599999996</v>
          </cell>
        </row>
        <row r="11302">
          <cell r="A11302" t="str">
            <v>7701395049026MRC2A11</v>
          </cell>
          <cell r="F11302">
            <v>35900.1</v>
          </cell>
        </row>
        <row r="11303">
          <cell r="A11303" t="str">
            <v>77013996050ZZZZZZZ11</v>
          </cell>
          <cell r="F11303">
            <v>-52136624.310000002</v>
          </cell>
        </row>
        <row r="11304">
          <cell r="A11304" t="str">
            <v>77013996100ZZZZZZZ11</v>
          </cell>
          <cell r="F11304">
            <v>0</v>
          </cell>
        </row>
        <row r="11305">
          <cell r="A11305" t="str">
            <v>77016420410ZZZZZZZ11</v>
          </cell>
          <cell r="F11305">
            <v>309312437.49000001</v>
          </cell>
        </row>
        <row r="11306">
          <cell r="A11306" t="str">
            <v>77016420430ZZZZZZZ11</v>
          </cell>
          <cell r="F11306">
            <v>0</v>
          </cell>
        </row>
        <row r="11307">
          <cell r="A11307" t="str">
            <v>77016420440ZZZZZZZ11</v>
          </cell>
          <cell r="F11307">
            <v>0</v>
          </cell>
        </row>
        <row r="11308">
          <cell r="A11308" t="str">
            <v>77016420450ZZZZZZZ11</v>
          </cell>
          <cell r="F11308">
            <v>0</v>
          </cell>
        </row>
        <row r="11309">
          <cell r="A11309" t="str">
            <v>77016420460ZZZZZZZ11</v>
          </cell>
          <cell r="F11309">
            <v>0</v>
          </cell>
        </row>
        <row r="11310">
          <cell r="A11310" t="str">
            <v>77016420470ZZZZZZZ11</v>
          </cell>
          <cell r="F11310">
            <v>20270934.600000001</v>
          </cell>
        </row>
        <row r="11311">
          <cell r="A11311" t="str">
            <v>77016420480ZZZZZZZ11</v>
          </cell>
          <cell r="F11311">
            <v>0</v>
          </cell>
        </row>
        <row r="11312">
          <cell r="A11312" t="str">
            <v>77016420610ZZZZZZZ11</v>
          </cell>
          <cell r="F11312">
            <v>-97697971.689999998</v>
          </cell>
        </row>
        <row r="11313">
          <cell r="A11313" t="str">
            <v>77016420620ZZZZZZZ11</v>
          </cell>
          <cell r="F11313">
            <v>0</v>
          </cell>
        </row>
        <row r="11314">
          <cell r="A11314" t="str">
            <v>77016420630ZZZZZZZ11</v>
          </cell>
          <cell r="F11314">
            <v>-12614795.73</v>
          </cell>
        </row>
        <row r="11315">
          <cell r="A11315" t="str">
            <v>77016420640ZZZZZZZ11</v>
          </cell>
          <cell r="F11315">
            <v>0</v>
          </cell>
        </row>
        <row r="11316">
          <cell r="A11316" t="str">
            <v>77016420650ZZZZZZZ11</v>
          </cell>
          <cell r="F11316">
            <v>-3041105.91</v>
          </cell>
        </row>
        <row r="11317">
          <cell r="A11317" t="str">
            <v>77016420710ZZZZZZZ11</v>
          </cell>
          <cell r="F11317">
            <v>0</v>
          </cell>
        </row>
        <row r="11318">
          <cell r="A11318" t="str">
            <v>77016420720ZZZZZZZ11</v>
          </cell>
          <cell r="F11318">
            <v>-883535.82</v>
          </cell>
        </row>
        <row r="11319">
          <cell r="A11319" t="str">
            <v>77016420730ZZZZZZZ11</v>
          </cell>
          <cell r="F11319">
            <v>0</v>
          </cell>
        </row>
        <row r="11320">
          <cell r="A11320" t="str">
            <v>77016420740ZZZZZZZ11</v>
          </cell>
          <cell r="F11320">
            <v>0</v>
          </cell>
        </row>
        <row r="11321">
          <cell r="A11321" t="str">
            <v>77016421410ZZZZZZZ11</v>
          </cell>
          <cell r="F11321">
            <v>48831061.380000003</v>
          </cell>
        </row>
        <row r="11322">
          <cell r="A11322" t="str">
            <v>77016421430ZZZZZZZ11</v>
          </cell>
          <cell r="F11322">
            <v>0</v>
          </cell>
        </row>
        <row r="11323">
          <cell r="A11323" t="str">
            <v>77016421440ZZZZZZZ11</v>
          </cell>
          <cell r="F11323">
            <v>11583602.52</v>
          </cell>
        </row>
        <row r="11324">
          <cell r="A11324" t="str">
            <v>77016421450ZZZZZZZ11</v>
          </cell>
          <cell r="F11324">
            <v>0</v>
          </cell>
        </row>
        <row r="11325">
          <cell r="A11325" t="str">
            <v>77016421460ZZZZZZZ11</v>
          </cell>
          <cell r="F11325">
            <v>0</v>
          </cell>
        </row>
        <row r="11326">
          <cell r="A11326" t="str">
            <v>77016421470ZZZZZZZ11</v>
          </cell>
          <cell r="F11326">
            <v>50741036.289999999</v>
          </cell>
        </row>
        <row r="11327">
          <cell r="A11327" t="str">
            <v>77016421480ZZZZZZZ11</v>
          </cell>
          <cell r="F11327">
            <v>-20270934.600000001</v>
          </cell>
        </row>
        <row r="11328">
          <cell r="A11328" t="str">
            <v>77016421610ZZZZZZZ11</v>
          </cell>
          <cell r="F11328">
            <v>-3699610.2</v>
          </cell>
        </row>
        <row r="11329">
          <cell r="A11329" t="str">
            <v>77016421620ZZZZZZZ11</v>
          </cell>
          <cell r="F11329">
            <v>-12687.42</v>
          </cell>
        </row>
        <row r="11330">
          <cell r="A11330" t="str">
            <v>77016421630ZZZZZZZ11</v>
          </cell>
          <cell r="F11330">
            <v>-10152199.35</v>
          </cell>
        </row>
        <row r="11331">
          <cell r="A11331" t="str">
            <v>77016421640ZZZZZZZ11</v>
          </cell>
          <cell r="F11331">
            <v>0</v>
          </cell>
        </row>
        <row r="11332">
          <cell r="A11332" t="str">
            <v>77016421650ZZZZZZZ11</v>
          </cell>
          <cell r="F11332">
            <v>3041105.91</v>
          </cell>
        </row>
        <row r="11333">
          <cell r="A11333" t="str">
            <v>77016421710ZZZZZZZ11</v>
          </cell>
          <cell r="F11333">
            <v>0</v>
          </cell>
        </row>
        <row r="11334">
          <cell r="A11334" t="str">
            <v>77016421720ZZZZZZZ11</v>
          </cell>
          <cell r="F11334">
            <v>0</v>
          </cell>
        </row>
        <row r="11335">
          <cell r="A11335" t="str">
            <v>77016421730ZZZZZZZ11</v>
          </cell>
          <cell r="F11335">
            <v>0</v>
          </cell>
        </row>
        <row r="11336">
          <cell r="A11336" t="str">
            <v>77016421740ZZZZZZZ11</v>
          </cell>
          <cell r="F11336">
            <v>0</v>
          </cell>
        </row>
        <row r="11337">
          <cell r="A11337" t="str">
            <v>77016450010ZZZZZZZ11</v>
          </cell>
          <cell r="F11337">
            <v>590567722.01999998</v>
          </cell>
        </row>
        <row r="11338">
          <cell r="A11338" t="str">
            <v>77016450030ZZZZZZZ11</v>
          </cell>
          <cell r="F11338">
            <v>87393420.409999996</v>
          </cell>
        </row>
        <row r="11339">
          <cell r="A11339" t="str">
            <v>77016450040ZZZZZZZ11</v>
          </cell>
          <cell r="F11339">
            <v>0</v>
          </cell>
        </row>
        <row r="11340">
          <cell r="A11340" t="str">
            <v>77016450050ZZZZZZZ11</v>
          </cell>
          <cell r="F11340">
            <v>0</v>
          </cell>
        </row>
        <row r="11341">
          <cell r="A11341" t="str">
            <v>77016450060ZZZZZZZ11</v>
          </cell>
          <cell r="F11341">
            <v>0</v>
          </cell>
        </row>
        <row r="11342">
          <cell r="A11342" t="str">
            <v>77016450070ZZZZZZZ11</v>
          </cell>
          <cell r="F11342">
            <v>0</v>
          </cell>
        </row>
        <row r="11343">
          <cell r="A11343" t="str">
            <v>77016450080ZZZZZZZ11</v>
          </cell>
          <cell r="F11343">
            <v>0</v>
          </cell>
        </row>
        <row r="11344">
          <cell r="A11344" t="str">
            <v>77016450210ZZZZZZZ11</v>
          </cell>
          <cell r="F11344">
            <v>-418700277.56999999</v>
          </cell>
        </row>
        <row r="11345">
          <cell r="A11345" t="str">
            <v>77016450220ZZZZZZZ11</v>
          </cell>
          <cell r="F11345">
            <v>0</v>
          </cell>
        </row>
        <row r="11346">
          <cell r="A11346" t="str">
            <v>77016450230ZZZZZZZ11</v>
          </cell>
          <cell r="F11346">
            <v>-29340011.550000001</v>
          </cell>
        </row>
        <row r="11347">
          <cell r="A11347" t="str">
            <v>77016450240ZZZZZZZ11</v>
          </cell>
          <cell r="F11347">
            <v>0</v>
          </cell>
        </row>
        <row r="11348">
          <cell r="A11348" t="str">
            <v>77016450250ZZZZZZZ11</v>
          </cell>
          <cell r="F11348">
            <v>0</v>
          </cell>
        </row>
        <row r="11349">
          <cell r="A11349" t="str">
            <v>77016450310ZZZZZZZ11</v>
          </cell>
          <cell r="F11349">
            <v>0</v>
          </cell>
        </row>
        <row r="11350">
          <cell r="A11350" t="str">
            <v>77016450320ZZZZZZZ11</v>
          </cell>
          <cell r="F11350">
            <v>0</v>
          </cell>
        </row>
        <row r="11351">
          <cell r="A11351" t="str">
            <v>77016450330ZZZZZZZ11</v>
          </cell>
          <cell r="F11351">
            <v>0</v>
          </cell>
        </row>
        <row r="11352">
          <cell r="A11352" t="str">
            <v>77016450340ZZZZZZZ11</v>
          </cell>
          <cell r="F11352">
            <v>0</v>
          </cell>
        </row>
        <row r="11353">
          <cell r="A11353" t="str">
            <v>77016680010ZZZZZZZ11</v>
          </cell>
          <cell r="F11353">
            <v>0</v>
          </cell>
        </row>
        <row r="11354">
          <cell r="A11354" t="str">
            <v>77016680020ZZZZZZZ11</v>
          </cell>
          <cell r="F11354">
            <v>0</v>
          </cell>
        </row>
        <row r="11355">
          <cell r="A11355" t="str">
            <v>77016680030ZZZZZZZ11</v>
          </cell>
          <cell r="F11355">
            <v>0</v>
          </cell>
        </row>
        <row r="11356">
          <cell r="A11356" t="str">
            <v>77016680040ZZZZZZZ11</v>
          </cell>
          <cell r="F11356">
            <v>0</v>
          </cell>
        </row>
        <row r="11357">
          <cell r="A11357" t="str">
            <v>77016680050ZZZZZZZ11</v>
          </cell>
          <cell r="F11357">
            <v>0</v>
          </cell>
        </row>
        <row r="11358">
          <cell r="A11358" t="str">
            <v>77016680060ZZZZZZZ11</v>
          </cell>
          <cell r="F11358">
            <v>0</v>
          </cell>
        </row>
        <row r="11359">
          <cell r="A11359" t="str">
            <v>77016680070ZZZZZZZ11</v>
          </cell>
          <cell r="F11359">
            <v>0</v>
          </cell>
        </row>
        <row r="11360">
          <cell r="A11360" t="str">
            <v>77016680080ZZZZZZZ11</v>
          </cell>
          <cell r="F11360">
            <v>0</v>
          </cell>
        </row>
        <row r="11361">
          <cell r="A11361" t="str">
            <v>77016680090ZZZZZZZ11</v>
          </cell>
          <cell r="F11361">
            <v>0</v>
          </cell>
        </row>
        <row r="11362">
          <cell r="A11362" t="str">
            <v>77016680100ZZZZZZZ11</v>
          </cell>
          <cell r="F11362">
            <v>0</v>
          </cell>
        </row>
        <row r="11363">
          <cell r="A11363" t="str">
            <v>77018100010ZZZZZZZ11</v>
          </cell>
          <cell r="F11363">
            <v>74998041.900000006</v>
          </cell>
        </row>
        <row r="11364">
          <cell r="A11364" t="str">
            <v>77018100020ZZZZZZZ11</v>
          </cell>
          <cell r="F11364">
            <v>0</v>
          </cell>
        </row>
        <row r="11365">
          <cell r="A11365" t="str">
            <v>77018100030ZZZZZZZ11</v>
          </cell>
          <cell r="F11365">
            <v>0</v>
          </cell>
        </row>
        <row r="11366">
          <cell r="A11366" t="str">
            <v>77018100040ZZZZZZZ11</v>
          </cell>
          <cell r="F11366">
            <v>52136624.310000002</v>
          </cell>
        </row>
        <row r="11367">
          <cell r="A11367" t="str">
            <v>77018100050ZZZZZZZ11</v>
          </cell>
          <cell r="F11367">
            <v>0</v>
          </cell>
        </row>
        <row r="11368">
          <cell r="A11368" t="str">
            <v>77018100060ZZZZZZZ11</v>
          </cell>
          <cell r="F11368">
            <v>0</v>
          </cell>
        </row>
        <row r="11369">
          <cell r="A11369" t="str">
            <v>7711211001020MRCZZ11</v>
          </cell>
          <cell r="F11369">
            <v>2818000.58</v>
          </cell>
        </row>
        <row r="11370">
          <cell r="A11370" t="str">
            <v>7711211022020MRCZZ11</v>
          </cell>
          <cell r="F11370">
            <v>12240</v>
          </cell>
        </row>
        <row r="11371">
          <cell r="A11371" t="str">
            <v>7711211026020MRCZZ11</v>
          </cell>
          <cell r="F11371">
            <v>30685.32</v>
          </cell>
        </row>
        <row r="11372">
          <cell r="A11372" t="str">
            <v>7711211034020MRCZZ11</v>
          </cell>
          <cell r="F11372">
            <v>995520.59</v>
          </cell>
        </row>
        <row r="11373">
          <cell r="A11373" t="str">
            <v>7711211044020MRCZZ11</v>
          </cell>
          <cell r="F11373">
            <v>0.01</v>
          </cell>
        </row>
        <row r="11374">
          <cell r="A11374" t="str">
            <v>7711211046020MRCZZ11</v>
          </cell>
          <cell r="F11374">
            <v>242164.39</v>
          </cell>
        </row>
        <row r="11375">
          <cell r="A11375" t="str">
            <v>7711213001020MRCZZ11</v>
          </cell>
          <cell r="F11375">
            <v>735.01</v>
          </cell>
        </row>
        <row r="11376">
          <cell r="A11376" t="str">
            <v>7711213010020MRCZZ11</v>
          </cell>
          <cell r="F11376">
            <v>32207.81</v>
          </cell>
        </row>
        <row r="11377">
          <cell r="A11377" t="str">
            <v>7711213020020MRCZZ11</v>
          </cell>
          <cell r="F11377">
            <v>271025.53999999998</v>
          </cell>
        </row>
        <row r="11378">
          <cell r="A11378" t="str">
            <v>7711213030020MRCZZ11</v>
          </cell>
          <cell r="F11378">
            <v>513065.12</v>
          </cell>
        </row>
        <row r="11379">
          <cell r="A11379" t="str">
            <v>7711213040020MRCZZ11</v>
          </cell>
          <cell r="F11379">
            <v>12492.48</v>
          </cell>
        </row>
        <row r="11380">
          <cell r="A11380" t="str">
            <v>7711227041020MRCZZ11</v>
          </cell>
          <cell r="F11380">
            <v>0</v>
          </cell>
        </row>
        <row r="11381">
          <cell r="A11381" t="str">
            <v>7711228005020MRCZZ11</v>
          </cell>
          <cell r="F11381">
            <v>0</v>
          </cell>
        </row>
        <row r="11382">
          <cell r="A11382" t="str">
            <v>7711228454020MRCZZ11</v>
          </cell>
          <cell r="F11382">
            <v>0</v>
          </cell>
        </row>
        <row r="11383">
          <cell r="A11383" t="str">
            <v>7711230112020MRCZZ11</v>
          </cell>
          <cell r="F11383">
            <v>0</v>
          </cell>
        </row>
        <row r="11384">
          <cell r="A11384" t="str">
            <v>7711230451020238ZZ11</v>
          </cell>
          <cell r="F11384">
            <v>21463.89</v>
          </cell>
        </row>
        <row r="11385">
          <cell r="A11385" t="str">
            <v>7711230451020MRCZZ11</v>
          </cell>
          <cell r="F11385">
            <v>0</v>
          </cell>
        </row>
        <row r="11386">
          <cell r="A11386" t="str">
            <v>7711230451A20MRCZZ11</v>
          </cell>
          <cell r="F11386">
            <v>0</v>
          </cell>
        </row>
        <row r="11387">
          <cell r="A11387" t="str">
            <v>7711230451D20MRCZZ11</v>
          </cell>
          <cell r="F11387">
            <v>0</v>
          </cell>
        </row>
        <row r="11388">
          <cell r="A11388" t="str">
            <v>7711230451F20MRCZZ11</v>
          </cell>
          <cell r="F11388">
            <v>0</v>
          </cell>
        </row>
        <row r="11389">
          <cell r="A11389" t="str">
            <v>7711230511020MRCZZ11</v>
          </cell>
          <cell r="F11389">
            <v>0</v>
          </cell>
        </row>
        <row r="11390">
          <cell r="A11390" t="str">
            <v>7711230515020MRCZZ11</v>
          </cell>
          <cell r="F11390">
            <v>0</v>
          </cell>
        </row>
        <row r="11391">
          <cell r="A11391" t="str">
            <v>7711230541020MRCZZ11</v>
          </cell>
          <cell r="F11391">
            <v>39596.94</v>
          </cell>
        </row>
        <row r="11392">
          <cell r="A11392" t="str">
            <v>7711230572020MRCZZ11</v>
          </cell>
          <cell r="F11392">
            <v>0</v>
          </cell>
        </row>
        <row r="11393">
          <cell r="A11393" t="str">
            <v>7711230610020MRCZZ11</v>
          </cell>
          <cell r="F11393">
            <v>0</v>
          </cell>
        </row>
        <row r="11394">
          <cell r="A11394" t="str">
            <v>7711232360020MRCZZ11</v>
          </cell>
          <cell r="F11394">
            <v>792.3</v>
          </cell>
        </row>
        <row r="11395">
          <cell r="A11395" t="str">
            <v>7711232360820238ZZ11</v>
          </cell>
          <cell r="F11395">
            <v>0</v>
          </cell>
        </row>
        <row r="11396">
          <cell r="A11396" t="str">
            <v>7711232360820MRCZZ11</v>
          </cell>
          <cell r="F11396">
            <v>4090.61</v>
          </cell>
        </row>
        <row r="11397">
          <cell r="A11397" t="str">
            <v>7711238360020MRCZZ11</v>
          </cell>
          <cell r="F11397">
            <v>0</v>
          </cell>
        </row>
        <row r="11398">
          <cell r="A11398" t="str">
            <v>7711272100020MRCZZ11</v>
          </cell>
          <cell r="F11398">
            <v>0</v>
          </cell>
        </row>
        <row r="11399">
          <cell r="A11399" t="str">
            <v>7711272101020MRCZZ11</v>
          </cell>
          <cell r="F11399">
            <v>0</v>
          </cell>
        </row>
        <row r="11400">
          <cell r="A11400" t="str">
            <v>7711272102020MRCZZ11</v>
          </cell>
          <cell r="F11400">
            <v>0</v>
          </cell>
        </row>
        <row r="11401">
          <cell r="A11401" t="str">
            <v>7711272103020MRCZZ11</v>
          </cell>
          <cell r="F11401">
            <v>0</v>
          </cell>
        </row>
        <row r="11402">
          <cell r="A11402" t="str">
            <v>7711272104020MRCZZ11</v>
          </cell>
          <cell r="F11402">
            <v>0</v>
          </cell>
        </row>
        <row r="11403">
          <cell r="A11403" t="str">
            <v>7711272105020MRCZZ11</v>
          </cell>
          <cell r="F11403">
            <v>0</v>
          </cell>
        </row>
        <row r="11404">
          <cell r="A11404" t="str">
            <v>7711272106020MRCZZ11</v>
          </cell>
          <cell r="F11404">
            <v>0</v>
          </cell>
        </row>
        <row r="11405">
          <cell r="A11405" t="str">
            <v>7711272330020MRCZZ11</v>
          </cell>
          <cell r="F11405">
            <v>0</v>
          </cell>
        </row>
        <row r="11406">
          <cell r="A11406" t="str">
            <v>7711320135020MRCZZ11</v>
          </cell>
          <cell r="F11406">
            <v>0</v>
          </cell>
        </row>
        <row r="11407">
          <cell r="A11407" t="str">
            <v>7711320140020MRCZZ11</v>
          </cell>
          <cell r="F11407">
            <v>0</v>
          </cell>
        </row>
        <row r="11408">
          <cell r="A11408" t="str">
            <v>7711350070020MRCZZ11</v>
          </cell>
          <cell r="F11408">
            <v>0</v>
          </cell>
        </row>
        <row r="11409">
          <cell r="A11409" t="str">
            <v>7711360070020MRCZZ11</v>
          </cell>
          <cell r="F11409">
            <v>0</v>
          </cell>
        </row>
        <row r="11410">
          <cell r="A11410" t="str">
            <v>7711395002020MRC1211</v>
          </cell>
          <cell r="F11410">
            <v>264032.46999999997</v>
          </cell>
        </row>
        <row r="11411">
          <cell r="A11411" t="str">
            <v>7711395017020MRC1H11</v>
          </cell>
          <cell r="F11411">
            <v>3550530</v>
          </cell>
        </row>
        <row r="11412">
          <cell r="A11412" t="str">
            <v>7711395018020MRC1J11</v>
          </cell>
          <cell r="F11412">
            <v>4875.17</v>
          </cell>
        </row>
        <row r="11413">
          <cell r="A11413" t="str">
            <v>7711395023020MRC1L11</v>
          </cell>
          <cell r="F11413">
            <v>0</v>
          </cell>
        </row>
        <row r="11414">
          <cell r="A11414" t="str">
            <v>7711395049020MRC2A11</v>
          </cell>
          <cell r="F11414">
            <v>29941.41</v>
          </cell>
        </row>
        <row r="11415">
          <cell r="A11415" t="str">
            <v>77113996050ZZZZZZZ11</v>
          </cell>
          <cell r="F11415">
            <v>-8409315.5600000005</v>
          </cell>
        </row>
        <row r="11416">
          <cell r="A11416" t="str">
            <v>77113996100ZZZZZZZ11</v>
          </cell>
          <cell r="F11416">
            <v>0</v>
          </cell>
        </row>
        <row r="11417">
          <cell r="A11417" t="str">
            <v>77116450010ZZZZZZZ11</v>
          </cell>
          <cell r="F11417">
            <v>0</v>
          </cell>
        </row>
        <row r="11418">
          <cell r="A11418" t="str">
            <v>7711645002079Z01ZZ11</v>
          </cell>
          <cell r="F11418">
            <v>0</v>
          </cell>
        </row>
        <row r="11419">
          <cell r="A11419" t="str">
            <v>7711645002081RK1ZZ11</v>
          </cell>
          <cell r="F11419">
            <v>690742.98</v>
          </cell>
        </row>
        <row r="11420">
          <cell r="A11420" t="str">
            <v>7711645002081Y91ZZ40</v>
          </cell>
          <cell r="F11420">
            <v>0</v>
          </cell>
        </row>
        <row r="11421">
          <cell r="A11421" t="str">
            <v>7711645002081Y92ZZ11</v>
          </cell>
          <cell r="F11421">
            <v>0</v>
          </cell>
        </row>
        <row r="11422">
          <cell r="A11422" t="str">
            <v>7711645002081Y93ZZ20</v>
          </cell>
          <cell r="F11422">
            <v>0</v>
          </cell>
        </row>
        <row r="11423">
          <cell r="A11423" t="str">
            <v>7711645002081Y94ZZ20</v>
          </cell>
          <cell r="F11423">
            <v>0</v>
          </cell>
        </row>
        <row r="11424">
          <cell r="A11424" t="str">
            <v>7711645002081Y95ZZ11</v>
          </cell>
          <cell r="F11424">
            <v>0</v>
          </cell>
        </row>
        <row r="11425">
          <cell r="A11425" t="str">
            <v>7711645002081Y96ZZ11</v>
          </cell>
          <cell r="F11425">
            <v>2299504.33</v>
          </cell>
        </row>
        <row r="11426">
          <cell r="A11426" t="str">
            <v>7711645002081Y97ZZ20</v>
          </cell>
          <cell r="F11426">
            <v>1713586.42</v>
          </cell>
        </row>
        <row r="11427">
          <cell r="A11427" t="str">
            <v>7711645002081Y98ZZ11</v>
          </cell>
          <cell r="F11427">
            <v>0</v>
          </cell>
        </row>
        <row r="11428">
          <cell r="A11428" t="str">
            <v>7711645002081Y99ZZ11</v>
          </cell>
          <cell r="F11428">
            <v>0</v>
          </cell>
        </row>
        <row r="11429">
          <cell r="A11429" t="str">
            <v>77116450030ZZZZZZZ11</v>
          </cell>
          <cell r="F11429">
            <v>0</v>
          </cell>
        </row>
        <row r="11430">
          <cell r="A11430" t="str">
            <v>77116450040ZZZZZZZ11</v>
          </cell>
          <cell r="F11430">
            <v>0</v>
          </cell>
        </row>
        <row r="11431">
          <cell r="A11431" t="str">
            <v>77116450050ZZZZZZZ11</v>
          </cell>
          <cell r="F11431">
            <v>0</v>
          </cell>
        </row>
        <row r="11432">
          <cell r="A11432" t="str">
            <v>77116450060ZZZZZZZ11</v>
          </cell>
          <cell r="F11432">
            <v>0</v>
          </cell>
        </row>
        <row r="11433">
          <cell r="A11433" t="str">
            <v>77116450070ZZZZZZZ11</v>
          </cell>
          <cell r="F11433">
            <v>0</v>
          </cell>
        </row>
        <row r="11434">
          <cell r="A11434" t="str">
            <v>77116450080ZZZZZZZ11</v>
          </cell>
          <cell r="F11434">
            <v>-4703833.95</v>
          </cell>
        </row>
        <row r="11435">
          <cell r="A11435" t="str">
            <v>77116450210ZZZZZZZ11</v>
          </cell>
          <cell r="F11435">
            <v>0</v>
          </cell>
        </row>
        <row r="11436">
          <cell r="A11436" t="str">
            <v>77116450220ZZZZZZZ11</v>
          </cell>
          <cell r="F11436">
            <v>0</v>
          </cell>
        </row>
        <row r="11437">
          <cell r="A11437" t="str">
            <v>77116450230ZZZZZZZ11</v>
          </cell>
          <cell r="F11437">
            <v>0</v>
          </cell>
        </row>
        <row r="11438">
          <cell r="A11438" t="str">
            <v>77116450240ZZZZZZZ11</v>
          </cell>
          <cell r="F11438">
            <v>0</v>
          </cell>
        </row>
        <row r="11439">
          <cell r="A11439" t="str">
            <v>77116450250ZZZZZZZ11</v>
          </cell>
          <cell r="F11439">
            <v>0</v>
          </cell>
        </row>
        <row r="11440">
          <cell r="A11440" t="str">
            <v>77116450310ZZZZZZZ11</v>
          </cell>
          <cell r="F11440">
            <v>0</v>
          </cell>
        </row>
        <row r="11441">
          <cell r="A11441" t="str">
            <v>77116450320ZZZZZZZ11</v>
          </cell>
          <cell r="F11441">
            <v>0</v>
          </cell>
        </row>
        <row r="11442">
          <cell r="A11442" t="str">
            <v>77116450330ZZZZZZZ11</v>
          </cell>
          <cell r="F11442">
            <v>0</v>
          </cell>
        </row>
        <row r="11443">
          <cell r="A11443" t="str">
            <v>77116450340ZZZZZZZ11</v>
          </cell>
          <cell r="F11443">
            <v>0</v>
          </cell>
        </row>
        <row r="11444">
          <cell r="A11444" t="str">
            <v>77116680010ZZZZZZZ11</v>
          </cell>
          <cell r="F11444">
            <v>0</v>
          </cell>
        </row>
        <row r="11445">
          <cell r="A11445" t="str">
            <v>77116680020ZZZZZZZ11</v>
          </cell>
          <cell r="F11445">
            <v>0</v>
          </cell>
        </row>
        <row r="11446">
          <cell r="A11446" t="str">
            <v>77116680030ZZZZZZZ11</v>
          </cell>
          <cell r="F11446">
            <v>0</v>
          </cell>
        </row>
        <row r="11447">
          <cell r="A11447" t="str">
            <v>77116680040ZZZZZZZ11</v>
          </cell>
          <cell r="F11447">
            <v>0</v>
          </cell>
        </row>
        <row r="11448">
          <cell r="A11448" t="str">
            <v>77116680050ZZZZZZZ11</v>
          </cell>
          <cell r="F11448">
            <v>0</v>
          </cell>
        </row>
        <row r="11449">
          <cell r="A11449" t="str">
            <v>77116680060ZZZZZZZ11</v>
          </cell>
          <cell r="F11449">
            <v>0</v>
          </cell>
        </row>
        <row r="11450">
          <cell r="A11450" t="str">
            <v>77116680070ZZZZZZZ11</v>
          </cell>
          <cell r="F11450">
            <v>0</v>
          </cell>
        </row>
        <row r="11451">
          <cell r="A11451" t="str">
            <v>77116680080ZZZZZZZ11</v>
          </cell>
          <cell r="F11451">
            <v>0</v>
          </cell>
        </row>
        <row r="11452">
          <cell r="A11452" t="str">
            <v>77116680090ZZZZZZZ11</v>
          </cell>
          <cell r="F11452">
            <v>0</v>
          </cell>
        </row>
        <row r="11453">
          <cell r="A11453" t="str">
            <v>77116680100ZZZZZZZ11</v>
          </cell>
          <cell r="F11453">
            <v>0</v>
          </cell>
        </row>
        <row r="11454">
          <cell r="A11454" t="str">
            <v>77118100010ZZZZZZZ11</v>
          </cell>
          <cell r="F11454">
            <v>4843038.7300000004</v>
          </cell>
        </row>
        <row r="11455">
          <cell r="A11455" t="str">
            <v>77118100020ZZZZZZZ11</v>
          </cell>
          <cell r="F11455">
            <v>0</v>
          </cell>
        </row>
        <row r="11456">
          <cell r="A11456" t="str">
            <v>77118100030ZZZZZZZ11</v>
          </cell>
          <cell r="F11456">
            <v>0</v>
          </cell>
        </row>
        <row r="11457">
          <cell r="A11457" t="str">
            <v>77118100040ZZZZZZZ11</v>
          </cell>
          <cell r="F11457">
            <v>8409315.5600000005</v>
          </cell>
        </row>
        <row r="11458">
          <cell r="A11458" t="str">
            <v>77118100050ZZZZZZZ11</v>
          </cell>
          <cell r="F11458">
            <v>0</v>
          </cell>
        </row>
        <row r="11459">
          <cell r="A11459" t="str">
            <v>77118100060ZZZZZZZ11</v>
          </cell>
          <cell r="F11459">
            <v>0</v>
          </cell>
        </row>
        <row r="11460">
          <cell r="A11460" t="str">
            <v>7721132201020ZZZZZ11</v>
          </cell>
          <cell r="F11460">
            <v>-894.78</v>
          </cell>
        </row>
        <row r="11461">
          <cell r="A11461" t="str">
            <v>7721132204020ZZZZZ11</v>
          </cell>
          <cell r="F11461">
            <v>0</v>
          </cell>
        </row>
        <row r="11462">
          <cell r="A11462" t="str">
            <v>7721211001020MRCZZ11</v>
          </cell>
          <cell r="F11462">
            <v>13132107.9</v>
          </cell>
        </row>
        <row r="11463">
          <cell r="A11463" t="str">
            <v>7721211022020MRCZZ11</v>
          </cell>
          <cell r="F11463">
            <v>10081.16</v>
          </cell>
        </row>
        <row r="11464">
          <cell r="A11464" t="str">
            <v>7721211026020MRCZZ11</v>
          </cell>
          <cell r="F11464">
            <v>34947.17</v>
          </cell>
        </row>
        <row r="11465">
          <cell r="A11465" t="str">
            <v>7721211028020MRCZZ11</v>
          </cell>
          <cell r="F11465">
            <v>1831.19</v>
          </cell>
        </row>
        <row r="11466">
          <cell r="A11466" t="str">
            <v>7721211034020MRCZZ11</v>
          </cell>
          <cell r="F11466">
            <v>528765.09</v>
          </cell>
        </row>
        <row r="11467">
          <cell r="A11467" t="str">
            <v>7721211036020MRCZZ11</v>
          </cell>
          <cell r="F11467">
            <v>1113517.1000000001</v>
          </cell>
        </row>
        <row r="11468">
          <cell r="A11468" t="str">
            <v>7721211038020MRCZZ11</v>
          </cell>
          <cell r="F11468">
            <v>3725455.13</v>
          </cell>
        </row>
        <row r="11469">
          <cell r="A11469" t="str">
            <v>7721211040020MRCZZ11</v>
          </cell>
          <cell r="F11469">
            <v>-0.01</v>
          </cell>
        </row>
        <row r="11470">
          <cell r="A11470" t="str">
            <v>7721211044020MRCZZ11</v>
          </cell>
          <cell r="F11470">
            <v>637052.51</v>
          </cell>
        </row>
        <row r="11471">
          <cell r="A11471" t="str">
            <v>7721211046020MRCZZ11</v>
          </cell>
          <cell r="F11471">
            <v>875156.8</v>
          </cell>
        </row>
        <row r="11472">
          <cell r="A11472" t="str">
            <v>7721211050020MRCZZ11</v>
          </cell>
          <cell r="F11472">
            <v>110685.53</v>
          </cell>
        </row>
        <row r="11473">
          <cell r="A11473" t="str">
            <v>7721211063020MRCZZ11</v>
          </cell>
          <cell r="F11473">
            <v>299667.03000000003</v>
          </cell>
        </row>
        <row r="11474">
          <cell r="A11474" t="str">
            <v>7721213001020MRCZZ11</v>
          </cell>
          <cell r="F11474">
            <v>6448.76</v>
          </cell>
        </row>
        <row r="11475">
          <cell r="A11475" t="str">
            <v>7721213010020MRCZZ11</v>
          </cell>
          <cell r="F11475">
            <v>144156.14000000001</v>
          </cell>
        </row>
        <row r="11476">
          <cell r="A11476" t="str">
            <v>7721213020020MRCZZ11</v>
          </cell>
          <cell r="F11476">
            <v>1130440.31</v>
          </cell>
        </row>
        <row r="11477">
          <cell r="A11477" t="str">
            <v>7721213030020MRCZZ11</v>
          </cell>
          <cell r="F11477">
            <v>1815693.39</v>
          </cell>
        </row>
        <row r="11478">
          <cell r="A11478" t="str">
            <v>7721213040020MRCZZ11</v>
          </cell>
          <cell r="F11478">
            <v>109704.24</v>
          </cell>
        </row>
        <row r="11479">
          <cell r="A11479" t="str">
            <v>7721226120020MRCZZ11</v>
          </cell>
          <cell r="F11479">
            <v>0</v>
          </cell>
        </row>
        <row r="11480">
          <cell r="A11480" t="str">
            <v>7721226330020MRCZZ11</v>
          </cell>
          <cell r="F11480">
            <v>74135.31</v>
          </cell>
        </row>
        <row r="11481">
          <cell r="A11481" t="str">
            <v>7721227041020MRCZZ11</v>
          </cell>
          <cell r="F11481">
            <v>0</v>
          </cell>
        </row>
        <row r="11482">
          <cell r="A11482" t="str">
            <v>7721228122020365ZZ11</v>
          </cell>
          <cell r="F11482">
            <v>0</v>
          </cell>
        </row>
        <row r="11483">
          <cell r="A11483" t="str">
            <v>7721230019020MRCZZ11</v>
          </cell>
          <cell r="F11483">
            <v>0</v>
          </cell>
        </row>
        <row r="11484">
          <cell r="A11484" t="str">
            <v>7721230111020MRCZZ11</v>
          </cell>
          <cell r="F11484">
            <v>0</v>
          </cell>
        </row>
        <row r="11485">
          <cell r="A11485" t="str">
            <v>7721230142020MRCZZ11</v>
          </cell>
          <cell r="F11485">
            <v>0</v>
          </cell>
        </row>
        <row r="11486">
          <cell r="A11486" t="str">
            <v>7721230361020MRCZZ11</v>
          </cell>
          <cell r="F11486">
            <v>0</v>
          </cell>
        </row>
        <row r="11487">
          <cell r="A11487" t="str">
            <v>7721230451020MRCZZ11</v>
          </cell>
          <cell r="F11487">
            <v>0</v>
          </cell>
        </row>
        <row r="11488">
          <cell r="A11488" t="str">
            <v>7721230451D20MRCZZ11</v>
          </cell>
          <cell r="F11488">
            <v>0</v>
          </cell>
        </row>
        <row r="11489">
          <cell r="A11489" t="str">
            <v>7721230511020MRCZZ11</v>
          </cell>
          <cell r="F11489">
            <v>366</v>
          </cell>
        </row>
        <row r="11490">
          <cell r="A11490" t="str">
            <v>7721230541020MRCZZ11</v>
          </cell>
          <cell r="F11490">
            <v>203406.59</v>
          </cell>
        </row>
        <row r="11491">
          <cell r="A11491" t="str">
            <v>7721230572020MRCZZ11</v>
          </cell>
          <cell r="F11491">
            <v>0</v>
          </cell>
        </row>
        <row r="11492">
          <cell r="A11492" t="str">
            <v>7721230610020MRCZZ11</v>
          </cell>
          <cell r="F11492">
            <v>107655.07</v>
          </cell>
        </row>
        <row r="11493">
          <cell r="A11493" t="str">
            <v>7721232360020MRCZZ11</v>
          </cell>
          <cell r="F11493">
            <v>0</v>
          </cell>
        </row>
        <row r="11494">
          <cell r="A11494" t="str">
            <v>7721232360N20MRCZZ11</v>
          </cell>
          <cell r="F11494">
            <v>61092.95</v>
          </cell>
        </row>
        <row r="11495">
          <cell r="A11495" t="str">
            <v>7721238360020MRCZZ11</v>
          </cell>
          <cell r="F11495">
            <v>19475399.969999999</v>
          </cell>
        </row>
        <row r="11496">
          <cell r="A11496" t="str">
            <v>7721272100020MRCZZ11</v>
          </cell>
          <cell r="F11496">
            <v>0</v>
          </cell>
        </row>
        <row r="11497">
          <cell r="A11497" t="str">
            <v>7721272242020MRCZZ11</v>
          </cell>
          <cell r="F11497">
            <v>0</v>
          </cell>
        </row>
        <row r="11498">
          <cell r="A11498" t="str">
            <v>7721272243020MRCZZ11</v>
          </cell>
          <cell r="F11498">
            <v>0</v>
          </cell>
        </row>
        <row r="11499">
          <cell r="A11499" t="str">
            <v>7721272244020MRCZZ11</v>
          </cell>
          <cell r="F11499">
            <v>0</v>
          </cell>
        </row>
        <row r="11500">
          <cell r="A11500" t="str">
            <v>7721272245020MRCZZ11</v>
          </cell>
          <cell r="F11500">
            <v>0</v>
          </cell>
        </row>
        <row r="11501">
          <cell r="A11501" t="str">
            <v>7721272246020MRCZZ11</v>
          </cell>
          <cell r="F11501">
            <v>0</v>
          </cell>
        </row>
        <row r="11502">
          <cell r="A11502" t="str">
            <v>7721272247020MRCZZ11</v>
          </cell>
          <cell r="F11502">
            <v>0</v>
          </cell>
        </row>
        <row r="11503">
          <cell r="A11503" t="str">
            <v>7721272248020MRCZZ11</v>
          </cell>
          <cell r="F11503">
            <v>0</v>
          </cell>
        </row>
        <row r="11504">
          <cell r="A11504" t="str">
            <v>7721272249020MRCZZ11</v>
          </cell>
          <cell r="F11504">
            <v>0</v>
          </cell>
        </row>
        <row r="11505">
          <cell r="A11505" t="str">
            <v>7721272250020MRCZZ11</v>
          </cell>
          <cell r="F11505">
            <v>0</v>
          </cell>
        </row>
        <row r="11506">
          <cell r="A11506" t="str">
            <v>7721320135020MRCZZ11</v>
          </cell>
          <cell r="F11506">
            <v>0</v>
          </cell>
        </row>
        <row r="11507">
          <cell r="A11507" t="str">
            <v>7721320140020MRCZZ11</v>
          </cell>
          <cell r="F11507">
            <v>0</v>
          </cell>
        </row>
        <row r="11508">
          <cell r="A11508" t="str">
            <v>7721350070020MRCZZ11</v>
          </cell>
          <cell r="F11508">
            <v>0</v>
          </cell>
        </row>
        <row r="11509">
          <cell r="A11509" t="str">
            <v>7721360070020MRCZZ11</v>
          </cell>
          <cell r="F11509">
            <v>0</v>
          </cell>
        </row>
        <row r="11510">
          <cell r="A11510" t="str">
            <v>7721395017020MRC1H11</v>
          </cell>
          <cell r="F11510">
            <v>0</v>
          </cell>
        </row>
        <row r="11511">
          <cell r="A11511" t="str">
            <v>7721395018020MRC1J11</v>
          </cell>
          <cell r="F11511">
            <v>0</v>
          </cell>
        </row>
        <row r="11512">
          <cell r="A11512" t="str">
            <v>7721395023020MRC1L11</v>
          </cell>
          <cell r="F11512">
            <v>0</v>
          </cell>
        </row>
        <row r="11513">
          <cell r="A11513" t="str">
            <v>7721395049020MRC2A11</v>
          </cell>
          <cell r="F11513">
            <v>23698.68</v>
          </cell>
        </row>
        <row r="11514">
          <cell r="A11514" t="str">
            <v>77213996050ZZZZZZZ11</v>
          </cell>
          <cell r="F11514">
            <v>-34453018.539999999</v>
          </cell>
        </row>
        <row r="11515">
          <cell r="A11515" t="str">
            <v>77213996100ZZZZZZZ11</v>
          </cell>
          <cell r="F11515">
            <v>0</v>
          </cell>
        </row>
        <row r="11516">
          <cell r="A11516" t="str">
            <v>77216450010ZZZZZZZ11</v>
          </cell>
          <cell r="F11516">
            <v>0</v>
          </cell>
        </row>
        <row r="11517">
          <cell r="A11517" t="str">
            <v>7721645002081R06ZZ30</v>
          </cell>
          <cell r="F11517">
            <v>0</v>
          </cell>
        </row>
        <row r="11518">
          <cell r="A11518" t="str">
            <v>7721645002081RK2ZZ30</v>
          </cell>
          <cell r="F11518">
            <v>0</v>
          </cell>
        </row>
        <row r="11519">
          <cell r="A11519" t="str">
            <v>77216450030ZZZZZZZ11</v>
          </cell>
          <cell r="F11519">
            <v>0</v>
          </cell>
        </row>
        <row r="11520">
          <cell r="A11520" t="str">
            <v>77216450040ZZZZZZZ11</v>
          </cell>
          <cell r="F11520">
            <v>0</v>
          </cell>
        </row>
        <row r="11521">
          <cell r="A11521" t="str">
            <v>77216450050ZZZZZZZ11</v>
          </cell>
          <cell r="F11521">
            <v>0</v>
          </cell>
        </row>
        <row r="11522">
          <cell r="A11522" t="str">
            <v>77216450060ZZZZZZZ11</v>
          </cell>
          <cell r="F11522">
            <v>0</v>
          </cell>
        </row>
        <row r="11523">
          <cell r="A11523" t="str">
            <v>77216450070ZZZZZZZ11</v>
          </cell>
          <cell r="F11523">
            <v>0</v>
          </cell>
        </row>
        <row r="11524">
          <cell r="A11524" t="str">
            <v>77216450080ZZZZZZZ11</v>
          </cell>
          <cell r="F11524">
            <v>0</v>
          </cell>
        </row>
        <row r="11525">
          <cell r="A11525" t="str">
            <v>77216450210ZZZZZZZ11</v>
          </cell>
          <cell r="F11525">
            <v>0</v>
          </cell>
        </row>
        <row r="11526">
          <cell r="A11526" t="str">
            <v>77216450220ZZZZZZZ11</v>
          </cell>
          <cell r="F11526">
            <v>0</v>
          </cell>
        </row>
        <row r="11527">
          <cell r="A11527" t="str">
            <v>77216450230ZZZZZZZ11</v>
          </cell>
          <cell r="F11527">
            <v>0</v>
          </cell>
        </row>
        <row r="11528">
          <cell r="A11528" t="str">
            <v>77216450240ZZZZZZZ11</v>
          </cell>
          <cell r="F11528">
            <v>0</v>
          </cell>
        </row>
        <row r="11529">
          <cell r="A11529" t="str">
            <v>77216450250ZZZZZZZ11</v>
          </cell>
          <cell r="F11529">
            <v>0</v>
          </cell>
        </row>
        <row r="11530">
          <cell r="A11530" t="str">
            <v>77216450310ZZZZZZZ11</v>
          </cell>
          <cell r="F11530">
            <v>0</v>
          </cell>
        </row>
        <row r="11531">
          <cell r="A11531" t="str">
            <v>77216450320ZZZZZZZ11</v>
          </cell>
          <cell r="F11531">
            <v>0</v>
          </cell>
        </row>
        <row r="11532">
          <cell r="A11532" t="str">
            <v>77216450330ZZZZZZZ11</v>
          </cell>
          <cell r="F11532">
            <v>0</v>
          </cell>
        </row>
        <row r="11533">
          <cell r="A11533" t="str">
            <v>77216450340ZZZZZZZ11</v>
          </cell>
          <cell r="F11533">
            <v>0</v>
          </cell>
        </row>
        <row r="11534">
          <cell r="A11534" t="str">
            <v>77216680010ZZZZZZZ11</v>
          </cell>
          <cell r="F11534">
            <v>0</v>
          </cell>
        </row>
        <row r="11535">
          <cell r="A11535" t="str">
            <v>77216680020ZZZZZZZ11</v>
          </cell>
          <cell r="F11535">
            <v>0</v>
          </cell>
        </row>
        <row r="11536">
          <cell r="A11536" t="str">
            <v>77216680030ZZZZZZZ11</v>
          </cell>
          <cell r="F11536">
            <v>0</v>
          </cell>
        </row>
        <row r="11537">
          <cell r="A11537" t="str">
            <v>77216680040ZZZZZZZ11</v>
          </cell>
          <cell r="F11537">
            <v>0</v>
          </cell>
        </row>
        <row r="11538">
          <cell r="A11538" t="str">
            <v>77216680050ZZZZZZZ11</v>
          </cell>
          <cell r="F11538">
            <v>0</v>
          </cell>
        </row>
        <row r="11539">
          <cell r="A11539" t="str">
            <v>77216680060ZZZZZZZ11</v>
          </cell>
          <cell r="F11539">
            <v>0</v>
          </cell>
        </row>
        <row r="11540">
          <cell r="A11540" t="str">
            <v>77216680070ZZZZZZZ11</v>
          </cell>
          <cell r="F11540">
            <v>0</v>
          </cell>
        </row>
        <row r="11541">
          <cell r="A11541" t="str">
            <v>77216680080ZZZZZZZ11</v>
          </cell>
          <cell r="F11541">
            <v>0</v>
          </cell>
        </row>
        <row r="11542">
          <cell r="A11542" t="str">
            <v>77216680090ZZZZZZZ11</v>
          </cell>
          <cell r="F11542">
            <v>0</v>
          </cell>
        </row>
        <row r="11543">
          <cell r="A11543" t="str">
            <v>77216680100ZZZZZZZ11</v>
          </cell>
          <cell r="F11543">
            <v>0</v>
          </cell>
        </row>
        <row r="11544">
          <cell r="A11544" t="str">
            <v>77218100010ZZZZZZZ11</v>
          </cell>
          <cell r="F11544">
            <v>21967666.52</v>
          </cell>
        </row>
        <row r="11545">
          <cell r="A11545" t="str">
            <v>77218100020ZZZZZZZ11</v>
          </cell>
          <cell r="F11545">
            <v>0</v>
          </cell>
        </row>
        <row r="11546">
          <cell r="A11546" t="str">
            <v>77218100030ZZZZZZZ11</v>
          </cell>
          <cell r="F11546">
            <v>0</v>
          </cell>
        </row>
        <row r="11547">
          <cell r="A11547" t="str">
            <v>77218100040ZZZZZZZ11</v>
          </cell>
          <cell r="F11547">
            <v>34453018.539999999</v>
          </cell>
        </row>
        <row r="11548">
          <cell r="A11548" t="str">
            <v>77218100050ZZZZZZZ11</v>
          </cell>
          <cell r="F11548">
            <v>0</v>
          </cell>
        </row>
        <row r="11549">
          <cell r="A11549" t="str">
            <v>77218100060ZZZZZZZ11</v>
          </cell>
          <cell r="F11549">
            <v>0</v>
          </cell>
        </row>
        <row r="11550">
          <cell r="A11550" t="str">
            <v>7741132203020ZZZZZ12</v>
          </cell>
          <cell r="F11550">
            <v>0</v>
          </cell>
        </row>
        <row r="11551">
          <cell r="A11551" t="str">
            <v>7741140286015ZZZZZ11</v>
          </cell>
          <cell r="F11551">
            <v>0</v>
          </cell>
        </row>
        <row r="11552">
          <cell r="A11552" t="str">
            <v>7741211001020MRCZZ12</v>
          </cell>
          <cell r="F11552">
            <v>2289975.9700000002</v>
          </cell>
        </row>
        <row r="11553">
          <cell r="A11553" t="str">
            <v>7741211010020MRCZZ12</v>
          </cell>
          <cell r="F11553">
            <v>0</v>
          </cell>
        </row>
        <row r="11554">
          <cell r="A11554" t="str">
            <v>7741211020020MRCZZ12</v>
          </cell>
          <cell r="F11554">
            <v>36122</v>
          </cell>
        </row>
        <row r="11555">
          <cell r="A11555" t="str">
            <v>7741211022020MRCZZ12</v>
          </cell>
          <cell r="F11555">
            <v>12000</v>
          </cell>
        </row>
        <row r="11556">
          <cell r="A11556" t="str">
            <v>7741211026020MRCZZ12</v>
          </cell>
          <cell r="F11556">
            <v>20456.88</v>
          </cell>
        </row>
        <row r="11557">
          <cell r="A11557" t="str">
            <v>7741211034020MRCZZ12</v>
          </cell>
          <cell r="F11557">
            <v>216670.68</v>
          </cell>
        </row>
        <row r="11558">
          <cell r="A11558" t="str">
            <v>7741211036020MRCZZ12</v>
          </cell>
          <cell r="F11558">
            <v>162766.51999999999</v>
          </cell>
        </row>
        <row r="11559">
          <cell r="A11559" t="str">
            <v>7741211038020MRCZZ12</v>
          </cell>
          <cell r="F11559">
            <v>51987.519999999997</v>
          </cell>
        </row>
        <row r="11560">
          <cell r="A11560" t="str">
            <v>7741211044020MRCZZ12</v>
          </cell>
          <cell r="F11560">
            <v>155994.81</v>
          </cell>
        </row>
        <row r="11561">
          <cell r="A11561" t="str">
            <v>7741211046020MRCZZ12</v>
          </cell>
          <cell r="F11561">
            <v>104287.01</v>
          </cell>
        </row>
        <row r="11562">
          <cell r="A11562" t="str">
            <v>7741211050020MRCZZ12</v>
          </cell>
          <cell r="F11562">
            <v>14912.4</v>
          </cell>
        </row>
        <row r="11563">
          <cell r="A11563" t="str">
            <v>7741213001020MRCZZ12</v>
          </cell>
          <cell r="F11563">
            <v>630</v>
          </cell>
        </row>
        <row r="11564">
          <cell r="A11564" t="str">
            <v>7741213010020MRCZZ12</v>
          </cell>
          <cell r="F11564">
            <v>15136.11</v>
          </cell>
        </row>
        <row r="11565">
          <cell r="A11565" t="str">
            <v>7741213020020MRCZZ12</v>
          </cell>
          <cell r="F11565">
            <v>165600</v>
          </cell>
        </row>
        <row r="11566">
          <cell r="A11566" t="str">
            <v>7741213030020MRCZZ12</v>
          </cell>
          <cell r="F11566">
            <v>417992.78</v>
          </cell>
        </row>
        <row r="11567">
          <cell r="A11567" t="str">
            <v>7741213040020MRCZZ12</v>
          </cell>
          <cell r="F11567">
            <v>10707.84</v>
          </cell>
        </row>
        <row r="11568">
          <cell r="A11568" t="str">
            <v>7741226060H20MRCZZ11</v>
          </cell>
          <cell r="F11568">
            <v>390.41</v>
          </cell>
        </row>
        <row r="11569">
          <cell r="A11569" t="str">
            <v>7741230112020MRCZZ12</v>
          </cell>
          <cell r="F11569">
            <v>0</v>
          </cell>
        </row>
        <row r="11570">
          <cell r="A11570" t="str">
            <v>7741230332020MRCZZ12</v>
          </cell>
          <cell r="F11570">
            <v>0</v>
          </cell>
        </row>
        <row r="11571">
          <cell r="A11571" t="str">
            <v>7741230451020MRCZZ12</v>
          </cell>
          <cell r="F11571">
            <v>0</v>
          </cell>
        </row>
        <row r="11572">
          <cell r="A11572" t="str">
            <v>7741230451D20MRCZZ12</v>
          </cell>
          <cell r="F11572">
            <v>0</v>
          </cell>
        </row>
        <row r="11573">
          <cell r="A11573" t="str">
            <v>7741230511020MRCZZ12</v>
          </cell>
          <cell r="F11573">
            <v>244</v>
          </cell>
        </row>
        <row r="11574">
          <cell r="A11574" t="str">
            <v>7741230541020MRCZZ12</v>
          </cell>
          <cell r="F11574">
            <v>30803.16</v>
          </cell>
        </row>
        <row r="11575">
          <cell r="A11575" t="str">
            <v>7741230572020MRCZZ12</v>
          </cell>
          <cell r="F11575">
            <v>37.83</v>
          </cell>
        </row>
        <row r="11576">
          <cell r="A11576" t="str">
            <v>7741232360020MRCZZ12</v>
          </cell>
          <cell r="F11576">
            <v>0</v>
          </cell>
        </row>
        <row r="11577">
          <cell r="A11577" t="str">
            <v>7741238360020MRCZZ12</v>
          </cell>
          <cell r="F11577">
            <v>0</v>
          </cell>
        </row>
        <row r="11578">
          <cell r="A11578" t="str">
            <v>7741272242020MRCZZ12</v>
          </cell>
          <cell r="F11578">
            <v>0</v>
          </cell>
        </row>
        <row r="11579">
          <cell r="A11579" t="str">
            <v>7741272243020MRCZZ12</v>
          </cell>
          <cell r="F11579">
            <v>0</v>
          </cell>
        </row>
        <row r="11580">
          <cell r="A11580" t="str">
            <v>7741272244020MRCZZ12</v>
          </cell>
          <cell r="F11580">
            <v>0</v>
          </cell>
        </row>
        <row r="11581">
          <cell r="A11581" t="str">
            <v>7741272245020MRCZZ12</v>
          </cell>
          <cell r="F11581">
            <v>0</v>
          </cell>
        </row>
        <row r="11582">
          <cell r="A11582" t="str">
            <v>7741272246020MRCZZ12</v>
          </cell>
          <cell r="F11582">
            <v>0</v>
          </cell>
        </row>
        <row r="11583">
          <cell r="A11583" t="str">
            <v>7741272247020MRCZZ12</v>
          </cell>
          <cell r="F11583">
            <v>0</v>
          </cell>
        </row>
        <row r="11584">
          <cell r="A11584" t="str">
            <v>7741272248020MRCZZ12</v>
          </cell>
          <cell r="F11584">
            <v>0</v>
          </cell>
        </row>
        <row r="11585">
          <cell r="A11585" t="str">
            <v>7741272249020MRCZZ12</v>
          </cell>
          <cell r="F11585">
            <v>0</v>
          </cell>
        </row>
        <row r="11586">
          <cell r="A11586" t="str">
            <v>7741272250020MRCZZ12</v>
          </cell>
          <cell r="F11586">
            <v>0</v>
          </cell>
        </row>
        <row r="11587">
          <cell r="A11587" t="str">
            <v>7741393009020MRC9312</v>
          </cell>
          <cell r="F11587">
            <v>-788767.59</v>
          </cell>
        </row>
        <row r="11588">
          <cell r="A11588" t="str">
            <v>7741395017020MRC1H12</v>
          </cell>
          <cell r="F11588">
            <v>142029.42000000001</v>
          </cell>
        </row>
        <row r="11589">
          <cell r="A11589" t="str">
            <v>7741395018020MRC1J12</v>
          </cell>
          <cell r="F11589">
            <v>0</v>
          </cell>
        </row>
        <row r="11590">
          <cell r="A11590" t="str">
            <v>7741395023020MRC1L12</v>
          </cell>
          <cell r="F11590">
            <v>0</v>
          </cell>
        </row>
        <row r="11591">
          <cell r="A11591" t="str">
            <v>7741395049020MRC2A12</v>
          </cell>
          <cell r="F11591">
            <v>34165.79</v>
          </cell>
        </row>
        <row r="11592">
          <cell r="A11592" t="str">
            <v>77413996050ZZZZZZZ11</v>
          </cell>
          <cell r="F11592">
            <v>-2839951.67</v>
          </cell>
        </row>
        <row r="11593">
          <cell r="A11593" t="str">
            <v>77413996100ZZZZZZZ11</v>
          </cell>
          <cell r="F11593">
            <v>0</v>
          </cell>
        </row>
        <row r="11594">
          <cell r="A11594" t="str">
            <v>77418100010ZZZZZZZ11</v>
          </cell>
          <cell r="F11594">
            <v>3735546.42</v>
          </cell>
        </row>
        <row r="11595">
          <cell r="A11595" t="str">
            <v>77418100020ZZZZZZZ11</v>
          </cell>
          <cell r="F11595">
            <v>0</v>
          </cell>
        </row>
        <row r="11596">
          <cell r="A11596" t="str">
            <v>77418100030ZZZZZZZ11</v>
          </cell>
          <cell r="F11596">
            <v>0</v>
          </cell>
        </row>
        <row r="11597">
          <cell r="A11597" t="str">
            <v>77418100040ZZZZZZZ11</v>
          </cell>
          <cell r="F11597">
            <v>2839951.67</v>
          </cell>
        </row>
        <row r="11598">
          <cell r="A11598" t="str">
            <v>77418100050ZZZZZZZ11</v>
          </cell>
          <cell r="F11598">
            <v>0</v>
          </cell>
        </row>
        <row r="11599">
          <cell r="A11599" t="str">
            <v>77418100060ZZZZZZZ11</v>
          </cell>
          <cell r="F11599">
            <v>0</v>
          </cell>
        </row>
        <row r="11600">
          <cell r="A11600" t="str">
            <v>7751211001020MRCZZ12</v>
          </cell>
          <cell r="F11600">
            <v>19106686.59</v>
          </cell>
        </row>
        <row r="11601">
          <cell r="A11601" t="str">
            <v>7751211022020MRCZZ12</v>
          </cell>
          <cell r="F11601">
            <v>8400.01</v>
          </cell>
        </row>
        <row r="11602">
          <cell r="A11602" t="str">
            <v>7751211026020MRCZZ12</v>
          </cell>
          <cell r="F11602">
            <v>20456.88</v>
          </cell>
        </row>
        <row r="11603">
          <cell r="A11603" t="str">
            <v>7751211028020MRCZZ12</v>
          </cell>
          <cell r="F11603">
            <v>3662.39</v>
          </cell>
        </row>
        <row r="11604">
          <cell r="A11604" t="str">
            <v>7751211034020MRCZZ12</v>
          </cell>
          <cell r="F11604">
            <v>215638.35</v>
          </cell>
        </row>
        <row r="11605">
          <cell r="A11605" t="str">
            <v>7751211036020MRCZZ12</v>
          </cell>
          <cell r="F11605">
            <v>17222059.199999999</v>
          </cell>
        </row>
        <row r="11606">
          <cell r="A11606" t="str">
            <v>7751211038020MRCZZ12</v>
          </cell>
          <cell r="F11606">
            <v>1182711.74</v>
          </cell>
        </row>
        <row r="11607">
          <cell r="A11607" t="str">
            <v>7751211040020MRCZZ12</v>
          </cell>
          <cell r="F11607">
            <v>0.01</v>
          </cell>
        </row>
        <row r="11608">
          <cell r="A11608" t="str">
            <v>7751211042020MRCZZ12</v>
          </cell>
          <cell r="F11608">
            <v>0.01</v>
          </cell>
        </row>
        <row r="11609">
          <cell r="A11609" t="str">
            <v>7751211044020MRCZZ12</v>
          </cell>
          <cell r="F11609">
            <v>270011.78999999998</v>
          </cell>
        </row>
        <row r="11610">
          <cell r="A11610" t="str">
            <v>7751211046020MRCZZ12</v>
          </cell>
          <cell r="F11610">
            <v>1602392.69</v>
          </cell>
        </row>
        <row r="11611">
          <cell r="A11611" t="str">
            <v>7751211050020MRCZZ12</v>
          </cell>
          <cell r="F11611">
            <v>163780.64000000001</v>
          </cell>
        </row>
        <row r="11612">
          <cell r="A11612" t="str">
            <v>7751211056020MRCZZ12</v>
          </cell>
          <cell r="F11612">
            <v>22381.9</v>
          </cell>
        </row>
        <row r="11613">
          <cell r="A11613" t="str">
            <v>7751211063020MRCZZ12</v>
          </cell>
          <cell r="F11613">
            <v>1063783.02</v>
          </cell>
        </row>
        <row r="11614">
          <cell r="A11614" t="str">
            <v>7751213001020MRCZZ12</v>
          </cell>
          <cell r="F11614">
            <v>13081.24</v>
          </cell>
        </row>
        <row r="11615">
          <cell r="A11615" t="str">
            <v>7751213010020MRCZZ12</v>
          </cell>
          <cell r="F11615">
            <v>246296.99</v>
          </cell>
        </row>
        <row r="11616">
          <cell r="A11616" t="str">
            <v>7751213020020MRCZZ12</v>
          </cell>
          <cell r="F11616">
            <v>3393391.84</v>
          </cell>
        </row>
        <row r="11617">
          <cell r="A11617" t="str">
            <v>7751213030020MRCZZ12</v>
          </cell>
          <cell r="F11617">
            <v>3544284.73</v>
          </cell>
        </row>
        <row r="11618">
          <cell r="A11618" t="str">
            <v>7751213040020MRCZZ12</v>
          </cell>
          <cell r="F11618">
            <v>222116.76</v>
          </cell>
        </row>
        <row r="11619">
          <cell r="A11619" t="str">
            <v>7751226060026MRCZZ12</v>
          </cell>
          <cell r="F11619">
            <v>6989.6</v>
          </cell>
        </row>
        <row r="11620">
          <cell r="A11620" t="str">
            <v>7751226120020MRCZZ12</v>
          </cell>
          <cell r="F11620">
            <v>5383.07</v>
          </cell>
        </row>
        <row r="11621">
          <cell r="A11621" t="str">
            <v>7751226330020MRCZZ12</v>
          </cell>
          <cell r="F11621">
            <v>0</v>
          </cell>
        </row>
        <row r="11622">
          <cell r="A11622" t="str">
            <v>7751226514120MRCZZ12</v>
          </cell>
          <cell r="F11622">
            <v>0</v>
          </cell>
        </row>
        <row r="11623">
          <cell r="A11623" t="str">
            <v>7751226514220MRCZZ12</v>
          </cell>
          <cell r="F11623">
            <v>6152344.6500000004</v>
          </cell>
        </row>
        <row r="11624">
          <cell r="A11624" t="str">
            <v>7751226514320MRCZZ12</v>
          </cell>
          <cell r="F11624">
            <v>0</v>
          </cell>
        </row>
        <row r="11625">
          <cell r="A11625" t="str">
            <v>7751227041020MRCZZ12</v>
          </cell>
          <cell r="F11625">
            <v>0</v>
          </cell>
        </row>
        <row r="11626">
          <cell r="A11626" t="str">
            <v>7751228122020MRCZZ12</v>
          </cell>
          <cell r="F11626">
            <v>0</v>
          </cell>
        </row>
        <row r="11627">
          <cell r="A11627" t="str">
            <v>7751230019020MRCZZ12</v>
          </cell>
          <cell r="F11627">
            <v>22626.28</v>
          </cell>
        </row>
        <row r="11628">
          <cell r="A11628" t="str">
            <v>7751230111020MRCZZ12</v>
          </cell>
          <cell r="F11628">
            <v>0</v>
          </cell>
        </row>
        <row r="11629">
          <cell r="A11629" t="str">
            <v>7751230361020456ZZ12</v>
          </cell>
          <cell r="F11629">
            <v>0</v>
          </cell>
        </row>
        <row r="11630">
          <cell r="A11630" t="str">
            <v>7751230451020MRCZZ12</v>
          </cell>
          <cell r="F11630">
            <v>0</v>
          </cell>
        </row>
        <row r="11631">
          <cell r="A11631" t="str">
            <v>7751230451D20MRCZZ12</v>
          </cell>
          <cell r="F11631">
            <v>0</v>
          </cell>
        </row>
        <row r="11632">
          <cell r="A11632" t="str">
            <v>7751230511020MRCZZ12</v>
          </cell>
          <cell r="F11632">
            <v>732</v>
          </cell>
        </row>
        <row r="11633">
          <cell r="A11633" t="str">
            <v>7751230541020MRCZZ12</v>
          </cell>
          <cell r="F11633">
            <v>413103.65</v>
          </cell>
        </row>
        <row r="11634">
          <cell r="A11634" t="str">
            <v>7751230572020MRCZZ12</v>
          </cell>
          <cell r="F11634">
            <v>0</v>
          </cell>
        </row>
        <row r="11635">
          <cell r="A11635" t="str">
            <v>7751230575020MRCZZ12</v>
          </cell>
          <cell r="F11635">
            <v>52386.06</v>
          </cell>
        </row>
        <row r="11636">
          <cell r="A11636" t="str">
            <v>7751230610020MRCZZ12</v>
          </cell>
          <cell r="F11636">
            <v>888044.26</v>
          </cell>
        </row>
        <row r="11637">
          <cell r="A11637" t="str">
            <v>7751232360020456ZZ12</v>
          </cell>
          <cell r="F11637">
            <v>0</v>
          </cell>
        </row>
        <row r="11638">
          <cell r="A11638" t="str">
            <v>7751232360020MRCZZ12</v>
          </cell>
          <cell r="F11638">
            <v>0</v>
          </cell>
        </row>
        <row r="11639">
          <cell r="A11639" t="str">
            <v>7751232360N20MRCZZ12</v>
          </cell>
          <cell r="F11639">
            <v>976342.02</v>
          </cell>
        </row>
        <row r="11640">
          <cell r="A11640" t="str">
            <v>7751232360V20MRCZZ12</v>
          </cell>
          <cell r="F11640">
            <v>0</v>
          </cell>
        </row>
        <row r="11641">
          <cell r="A11641" t="str">
            <v>7751238360020MRCZZ12</v>
          </cell>
          <cell r="F11641">
            <v>0</v>
          </cell>
        </row>
        <row r="11642">
          <cell r="A11642" t="str">
            <v>7751272242020MRCZZ12</v>
          </cell>
          <cell r="F11642">
            <v>0</v>
          </cell>
        </row>
        <row r="11643">
          <cell r="A11643" t="str">
            <v>7751272243020MRCZZ12</v>
          </cell>
          <cell r="F11643">
            <v>0</v>
          </cell>
        </row>
        <row r="11644">
          <cell r="A11644" t="str">
            <v>7751272244020MRCZZ12</v>
          </cell>
          <cell r="F11644">
            <v>0</v>
          </cell>
        </row>
        <row r="11645">
          <cell r="A11645" t="str">
            <v>7751272245020MRCZZ12</v>
          </cell>
          <cell r="F11645">
            <v>0</v>
          </cell>
        </row>
        <row r="11646">
          <cell r="A11646" t="str">
            <v>7751272246020MRCZZ12</v>
          </cell>
          <cell r="F11646">
            <v>0</v>
          </cell>
        </row>
        <row r="11647">
          <cell r="A11647" t="str">
            <v>7751272247020MRCZZ12</v>
          </cell>
          <cell r="F11647">
            <v>0</v>
          </cell>
        </row>
        <row r="11648">
          <cell r="A11648" t="str">
            <v>7751272248020MRCZZ12</v>
          </cell>
          <cell r="F11648">
            <v>0</v>
          </cell>
        </row>
        <row r="11649">
          <cell r="A11649" t="str">
            <v>7751272249020MRCZZ12</v>
          </cell>
          <cell r="F11649">
            <v>0</v>
          </cell>
        </row>
        <row r="11650">
          <cell r="A11650" t="str">
            <v>7751272250020MRCZZ12</v>
          </cell>
          <cell r="F11650">
            <v>0</v>
          </cell>
        </row>
        <row r="11651">
          <cell r="A11651" t="str">
            <v>7751395017020MRC1H12</v>
          </cell>
          <cell r="F11651">
            <v>0</v>
          </cell>
        </row>
        <row r="11652">
          <cell r="A11652" t="str">
            <v>7751395023020MRC1L12</v>
          </cell>
          <cell r="F11652">
            <v>0</v>
          </cell>
        </row>
        <row r="11653">
          <cell r="A11653" t="str">
            <v>7751395049020MRC2A12</v>
          </cell>
          <cell r="F11653">
            <v>31522.9</v>
          </cell>
        </row>
        <row r="11654">
          <cell r="A11654" t="str">
            <v>77513996050ZZZZZZZ11</v>
          </cell>
          <cell r="F11654">
            <v>-49664363.939999998</v>
          </cell>
        </row>
        <row r="11655">
          <cell r="A11655" t="str">
            <v>77513996100ZZZZZZZ11</v>
          </cell>
          <cell r="F11655">
            <v>0</v>
          </cell>
        </row>
        <row r="11656">
          <cell r="A11656" t="str">
            <v>77518100010ZZZZZZZ11</v>
          </cell>
          <cell r="F11656">
            <v>63501617.100000001</v>
          </cell>
        </row>
        <row r="11657">
          <cell r="A11657" t="str">
            <v>77518100020ZZZZZZZ11</v>
          </cell>
          <cell r="F11657">
            <v>0</v>
          </cell>
        </row>
        <row r="11658">
          <cell r="A11658" t="str">
            <v>77518100030ZZZZZZZ11</v>
          </cell>
          <cell r="F11658">
            <v>0</v>
          </cell>
        </row>
        <row r="11659">
          <cell r="A11659" t="str">
            <v>77518100040ZZZZZZZ11</v>
          </cell>
          <cell r="F11659">
            <v>49664363.939999998</v>
          </cell>
        </row>
        <row r="11660">
          <cell r="A11660" t="str">
            <v>77518100050ZZZZZZZ11</v>
          </cell>
          <cell r="F11660">
            <v>0</v>
          </cell>
        </row>
        <row r="11661">
          <cell r="A11661" t="str">
            <v>77518100060ZZZZZZZ11</v>
          </cell>
          <cell r="F11661">
            <v>0</v>
          </cell>
        </row>
        <row r="11662">
          <cell r="A11662" t="str">
            <v>7761117201006ZZZZZ12</v>
          </cell>
          <cell r="F11662">
            <v>-202976412.84</v>
          </cell>
        </row>
        <row r="11663">
          <cell r="A11663" t="str">
            <v>7761132203020ZZZZZ12</v>
          </cell>
          <cell r="F11663">
            <v>-187468695.86000001</v>
          </cell>
        </row>
        <row r="11664">
          <cell r="A11664" t="str">
            <v>7761132203106FB3ZZ12</v>
          </cell>
          <cell r="F11664">
            <v>74679497.930000007</v>
          </cell>
        </row>
        <row r="11665">
          <cell r="A11665" t="str">
            <v>7761132204020ZZZZZ12</v>
          </cell>
          <cell r="F11665">
            <v>-5170.34</v>
          </cell>
        </row>
        <row r="11666">
          <cell r="A11666" t="str">
            <v>7761134112011ZZZZZ12</v>
          </cell>
          <cell r="F11666">
            <v>-16662148.74</v>
          </cell>
        </row>
        <row r="11667">
          <cell r="A11667" t="str">
            <v>7761211001020MRCZZ12</v>
          </cell>
          <cell r="F11667">
            <v>17789900.699999999</v>
          </cell>
        </row>
        <row r="11668">
          <cell r="A11668" t="str">
            <v>7761211020020MRCZZ12</v>
          </cell>
          <cell r="F11668">
            <v>0</v>
          </cell>
        </row>
        <row r="11669">
          <cell r="A11669" t="str">
            <v>7761211022020MRCZZ12</v>
          </cell>
          <cell r="F11669">
            <v>8736.68</v>
          </cell>
        </row>
        <row r="11670">
          <cell r="A11670" t="str">
            <v>7761211026020MRCZZ12</v>
          </cell>
          <cell r="F11670">
            <v>10228.44</v>
          </cell>
        </row>
        <row r="11671">
          <cell r="A11671" t="str">
            <v>7761211028020MRCZZ12</v>
          </cell>
          <cell r="F11671">
            <v>6409.2</v>
          </cell>
        </row>
        <row r="11672">
          <cell r="A11672" t="str">
            <v>7761211034020MRCZZ12</v>
          </cell>
          <cell r="F11672">
            <v>363744.47</v>
          </cell>
        </row>
        <row r="11673">
          <cell r="A11673" t="str">
            <v>7761211036020MRCZZ12</v>
          </cell>
          <cell r="F11673">
            <v>16527212.59</v>
          </cell>
        </row>
        <row r="11674">
          <cell r="A11674" t="str">
            <v>7761211038020MRCZZ12</v>
          </cell>
          <cell r="F11674">
            <v>1902601.75</v>
          </cell>
        </row>
        <row r="11675">
          <cell r="A11675" t="str">
            <v>7761211040020MRCZZ12</v>
          </cell>
          <cell r="F11675">
            <v>30214.46</v>
          </cell>
        </row>
        <row r="11676">
          <cell r="A11676" t="str">
            <v>7761211042020MRCZZ12</v>
          </cell>
          <cell r="F11676">
            <v>3470.43</v>
          </cell>
        </row>
        <row r="11677">
          <cell r="A11677" t="str">
            <v>7761211044020MRCZZ12</v>
          </cell>
          <cell r="F11677">
            <v>334136.5</v>
          </cell>
        </row>
        <row r="11678">
          <cell r="A11678" t="str">
            <v>7761211046020MRCZZ12</v>
          </cell>
          <cell r="F11678">
            <v>1542136.73</v>
          </cell>
        </row>
        <row r="11679">
          <cell r="A11679" t="str">
            <v>7761211050020MRCZZ12</v>
          </cell>
          <cell r="F11679">
            <v>159803.43</v>
          </cell>
        </row>
        <row r="11680">
          <cell r="A11680" t="str">
            <v>7761211063020MRCZZ12</v>
          </cell>
          <cell r="F11680">
            <v>1010421.61</v>
          </cell>
        </row>
        <row r="11681">
          <cell r="A11681" t="str">
            <v>7761213001020MRCZZ12</v>
          </cell>
          <cell r="F11681">
            <v>11935</v>
          </cell>
        </row>
        <row r="11682">
          <cell r="A11682" t="str">
            <v>7761213010020MRCZZ12</v>
          </cell>
          <cell r="F11682">
            <v>250254.39</v>
          </cell>
        </row>
        <row r="11683">
          <cell r="A11683" t="str">
            <v>7761213020020MRCZZ12</v>
          </cell>
          <cell r="F11683">
            <v>2547721.2200000002</v>
          </cell>
        </row>
        <row r="11684">
          <cell r="A11684" t="str">
            <v>7761213030020MRCZZ12</v>
          </cell>
          <cell r="F11684">
            <v>3346323.81</v>
          </cell>
        </row>
        <row r="11685">
          <cell r="A11685" t="str">
            <v>7761213040020MRCZZ12</v>
          </cell>
          <cell r="F11685">
            <v>202276.8</v>
          </cell>
        </row>
        <row r="11686">
          <cell r="A11686" t="str">
            <v>7761226330020MRCZZ12</v>
          </cell>
          <cell r="F11686">
            <v>0</v>
          </cell>
        </row>
        <row r="11687">
          <cell r="A11687" t="str">
            <v>7761226330120MRCZZ12</v>
          </cell>
          <cell r="F11687">
            <v>0</v>
          </cell>
        </row>
        <row r="11688">
          <cell r="A11688" t="str">
            <v>7761226514020MRCZZ12</v>
          </cell>
          <cell r="F11688">
            <v>126445.56</v>
          </cell>
        </row>
        <row r="11689">
          <cell r="A11689" t="str">
            <v>7761226514120MRCZZ12</v>
          </cell>
          <cell r="F11689">
            <v>0</v>
          </cell>
        </row>
        <row r="11690">
          <cell r="A11690" t="str">
            <v>7761227041020MRCZZ12</v>
          </cell>
          <cell r="F11690">
            <v>0</v>
          </cell>
        </row>
        <row r="11691">
          <cell r="A11691" t="str">
            <v>7761230019020MRCZZ12</v>
          </cell>
          <cell r="F11691">
            <v>0</v>
          </cell>
        </row>
        <row r="11692">
          <cell r="A11692" t="str">
            <v>7761230111020MRCZZ12</v>
          </cell>
          <cell r="F11692">
            <v>0</v>
          </cell>
        </row>
        <row r="11693">
          <cell r="A11693" t="str">
            <v>7761230246020MRCZZ12</v>
          </cell>
          <cell r="F11693">
            <v>0</v>
          </cell>
        </row>
        <row r="11694">
          <cell r="A11694" t="str">
            <v>7761230451020MRCZZ12</v>
          </cell>
          <cell r="F11694">
            <v>0</v>
          </cell>
        </row>
        <row r="11695">
          <cell r="A11695" t="str">
            <v>7761230511020MRCZZ12</v>
          </cell>
          <cell r="F11695">
            <v>610</v>
          </cell>
        </row>
        <row r="11696">
          <cell r="A11696" t="str">
            <v>7761230541020MRCZZ12</v>
          </cell>
          <cell r="F11696">
            <v>394013.78</v>
          </cell>
        </row>
        <row r="11697">
          <cell r="A11697" t="str">
            <v>7761230572020MRCZZ12</v>
          </cell>
          <cell r="F11697">
            <v>249.57</v>
          </cell>
        </row>
        <row r="11698">
          <cell r="A11698" t="str">
            <v>7761230610020MRCZZ12</v>
          </cell>
          <cell r="F11698">
            <v>177414.53</v>
          </cell>
        </row>
        <row r="11699">
          <cell r="A11699" t="str">
            <v>7761232360020MRCZZ12</v>
          </cell>
          <cell r="F11699">
            <v>0</v>
          </cell>
        </row>
        <row r="11700">
          <cell r="A11700" t="str">
            <v>7761232360N20MRCZZ12</v>
          </cell>
          <cell r="F11700">
            <v>0</v>
          </cell>
        </row>
        <row r="11701">
          <cell r="A11701" t="str">
            <v>7761238360020MRCZZ12</v>
          </cell>
          <cell r="F11701">
            <v>0</v>
          </cell>
        </row>
        <row r="11702">
          <cell r="A11702" t="str">
            <v>7761240001020MRCZZ12</v>
          </cell>
          <cell r="F11702">
            <v>19681215.43</v>
          </cell>
        </row>
        <row r="11703">
          <cell r="A11703" t="str">
            <v>7761395017020MRC1H12</v>
          </cell>
          <cell r="F11703">
            <v>0</v>
          </cell>
        </row>
        <row r="11704">
          <cell r="A11704" t="str">
            <v>7761395023020MRC1L12</v>
          </cell>
          <cell r="F11704">
            <v>0</v>
          </cell>
        </row>
        <row r="11705">
          <cell r="A11705" t="str">
            <v>7761395049020MRC2A12</v>
          </cell>
          <cell r="F11705">
            <v>26473.9</v>
          </cell>
        </row>
        <row r="11706">
          <cell r="A11706" t="str">
            <v>7761396009020MRC4D12</v>
          </cell>
          <cell r="F11706">
            <v>0</v>
          </cell>
        </row>
        <row r="11707">
          <cell r="A11707" t="str">
            <v>77613996050ZZZZZZZ11</v>
          </cell>
          <cell r="F11707">
            <v>281767522.95999998</v>
          </cell>
        </row>
        <row r="11708">
          <cell r="A11708" t="str">
            <v>77613996100ZZZZZZZ11</v>
          </cell>
          <cell r="F11708">
            <v>0</v>
          </cell>
        </row>
        <row r="11709">
          <cell r="A11709" t="str">
            <v>77615651210ZZZZZZZ11</v>
          </cell>
          <cell r="F11709">
            <v>192769631.88999999</v>
          </cell>
        </row>
        <row r="11710">
          <cell r="A11710" t="str">
            <v>77615651220ZZZZZZZ11</v>
          </cell>
          <cell r="F11710">
            <v>130792438.40000001</v>
          </cell>
        </row>
        <row r="11711">
          <cell r="A11711" t="str">
            <v>77615651230ZZZZZZZ11</v>
          </cell>
          <cell r="F11711">
            <v>0</v>
          </cell>
        </row>
        <row r="11712">
          <cell r="A11712" t="str">
            <v>77615651240ZZZZZZZ11</v>
          </cell>
          <cell r="F11712">
            <v>-74800961.310000002</v>
          </cell>
        </row>
        <row r="11713">
          <cell r="A11713" t="str">
            <v>77615651250ZZZZZZZ11</v>
          </cell>
          <cell r="F11713">
            <v>-19681215.43</v>
          </cell>
        </row>
        <row r="11714">
          <cell r="A11714" t="str">
            <v>77615651260ZZZZZZZ11</v>
          </cell>
          <cell r="F11714">
            <v>0</v>
          </cell>
        </row>
        <row r="11715">
          <cell r="A11715" t="str">
            <v>77615651270ZZZZZZZ11</v>
          </cell>
          <cell r="F11715">
            <v>0</v>
          </cell>
        </row>
        <row r="11716">
          <cell r="A11716" t="str">
            <v>77615651410ZZZZZZZ11</v>
          </cell>
          <cell r="F11716">
            <v>-172578125.34</v>
          </cell>
        </row>
        <row r="11717">
          <cell r="A11717" t="str">
            <v>77615651430ZZZZZZZ11</v>
          </cell>
          <cell r="F11717">
            <v>-36205340.57</v>
          </cell>
        </row>
        <row r="11718">
          <cell r="A11718" t="str">
            <v>77615651440ZZZZZZZ11</v>
          </cell>
          <cell r="F11718">
            <v>0</v>
          </cell>
        </row>
        <row r="11719">
          <cell r="A11719" t="str">
            <v>77615671210ZZZZZZZ11</v>
          </cell>
          <cell r="F11719">
            <v>21458776.739999998</v>
          </cell>
        </row>
        <row r="11720">
          <cell r="A11720" t="str">
            <v>77615671220ZZZZZZZ11</v>
          </cell>
          <cell r="F11720">
            <v>6311024.0199999996</v>
          </cell>
        </row>
        <row r="11721">
          <cell r="A11721" t="str">
            <v>77615671230ZZZZZZZ11</v>
          </cell>
          <cell r="F11721">
            <v>0</v>
          </cell>
        </row>
        <row r="11722">
          <cell r="A11722" t="str">
            <v>77615671240ZZZZZZZ11</v>
          </cell>
          <cell r="F11722">
            <v>0</v>
          </cell>
        </row>
        <row r="11723">
          <cell r="A11723" t="str">
            <v>77615671250ZZZZZZZ11</v>
          </cell>
          <cell r="F11723">
            <v>-2198600.88</v>
          </cell>
        </row>
        <row r="11724">
          <cell r="A11724" t="str">
            <v>77615671260ZZZZZZZ11</v>
          </cell>
          <cell r="F11724">
            <v>0</v>
          </cell>
        </row>
        <row r="11725">
          <cell r="A11725" t="str">
            <v>77615671270ZZZZZZZ11</v>
          </cell>
          <cell r="F11725">
            <v>0</v>
          </cell>
        </row>
        <row r="11726">
          <cell r="A11726" t="str">
            <v>77615671410ZZZZZZZ11</v>
          </cell>
          <cell r="F11726">
            <v>0</v>
          </cell>
        </row>
        <row r="11727">
          <cell r="A11727" t="str">
            <v>77615671430ZZZZZZZ11</v>
          </cell>
          <cell r="F11727">
            <v>0</v>
          </cell>
        </row>
        <row r="11728">
          <cell r="A11728" t="str">
            <v>77615671440ZZZZZZZ11</v>
          </cell>
          <cell r="F11728">
            <v>0</v>
          </cell>
        </row>
        <row r="11729">
          <cell r="A11729" t="str">
            <v>77618100010ZZZZZZZ11</v>
          </cell>
          <cell r="F11729">
            <v>-243099966.22999999</v>
          </cell>
        </row>
        <row r="11730">
          <cell r="A11730" t="str">
            <v>77618100020ZZZZZZZ11</v>
          </cell>
          <cell r="F11730">
            <v>0</v>
          </cell>
        </row>
        <row r="11731">
          <cell r="A11731" t="str">
            <v>77618100030ZZZZZZZ11</v>
          </cell>
          <cell r="F11731">
            <v>0</v>
          </cell>
        </row>
        <row r="11732">
          <cell r="A11732" t="str">
            <v>77618100040ZZZZZZZ11</v>
          </cell>
          <cell r="F11732">
            <v>-281767522.95999998</v>
          </cell>
        </row>
        <row r="11733">
          <cell r="A11733" t="str">
            <v>77618100050ZZZZZZZ11</v>
          </cell>
          <cell r="F11733">
            <v>0</v>
          </cell>
        </row>
        <row r="11734">
          <cell r="A11734" t="str">
            <v>77618100060ZZZZZZZ11</v>
          </cell>
          <cell r="F11734">
            <v>0</v>
          </cell>
        </row>
        <row r="11735">
          <cell r="A11735" t="str">
            <v>7771132201020ZZZZZ12</v>
          </cell>
          <cell r="F11735">
            <v>-19965.32</v>
          </cell>
        </row>
        <row r="11736">
          <cell r="A11736" t="str">
            <v>7771132204020ZZZZZ12</v>
          </cell>
          <cell r="F11736">
            <v>-8060195.4500000002</v>
          </cell>
        </row>
        <row r="11737">
          <cell r="A11737" t="str">
            <v>7771211001020MRCZZ12</v>
          </cell>
          <cell r="F11737">
            <v>10084222.960000001</v>
          </cell>
        </row>
        <row r="11738">
          <cell r="A11738" t="str">
            <v>7771211022020MRCZZ12</v>
          </cell>
          <cell r="F11738">
            <v>8600</v>
          </cell>
        </row>
        <row r="11739">
          <cell r="A11739" t="str">
            <v>7771211026020MRCZZ12</v>
          </cell>
          <cell r="F11739">
            <v>10228.43</v>
          </cell>
        </row>
        <row r="11740">
          <cell r="A11740" t="str">
            <v>7771211028020MRCZZ12</v>
          </cell>
          <cell r="F11740">
            <v>4196.49</v>
          </cell>
        </row>
        <row r="11741">
          <cell r="A11741" t="str">
            <v>7771211034020MRCZZ12</v>
          </cell>
          <cell r="F11741">
            <v>237092.38</v>
          </cell>
        </row>
        <row r="11742">
          <cell r="A11742" t="str">
            <v>7771211036020MRCZZ12</v>
          </cell>
          <cell r="F11742">
            <v>9202496.9100000001</v>
          </cell>
        </row>
        <row r="11743">
          <cell r="A11743" t="str">
            <v>7771211038020MRCZZ12</v>
          </cell>
          <cell r="F11743">
            <v>978321.2</v>
          </cell>
        </row>
        <row r="11744">
          <cell r="A11744" t="str">
            <v>7771211040020MRCZZ12</v>
          </cell>
          <cell r="F11744">
            <v>-0.01</v>
          </cell>
        </row>
        <row r="11745">
          <cell r="A11745" t="str">
            <v>7771211042020MRCZZ12</v>
          </cell>
          <cell r="F11745">
            <v>0.01</v>
          </cell>
        </row>
        <row r="11746">
          <cell r="A11746" t="str">
            <v>7771211044020MRCZZ12</v>
          </cell>
          <cell r="F11746">
            <v>515910</v>
          </cell>
        </row>
        <row r="11747">
          <cell r="A11747" t="str">
            <v>7771211046020MRCZZ12</v>
          </cell>
          <cell r="F11747">
            <v>867337.32</v>
          </cell>
        </row>
        <row r="11748">
          <cell r="A11748" t="str">
            <v>7771211050020MRCZZ12</v>
          </cell>
          <cell r="F11748">
            <v>71644.77</v>
          </cell>
        </row>
        <row r="11749">
          <cell r="A11749" t="str">
            <v>7771211063020MRCZZ12</v>
          </cell>
          <cell r="F11749">
            <v>607514.11</v>
          </cell>
        </row>
        <row r="11750">
          <cell r="A11750" t="str">
            <v>7771213001020MRCZZ12</v>
          </cell>
          <cell r="F11750">
            <v>6877.49</v>
          </cell>
        </row>
        <row r="11751">
          <cell r="A11751" t="str">
            <v>7771213010020MRCZZ12</v>
          </cell>
          <cell r="F11751">
            <v>139258.88</v>
          </cell>
        </row>
        <row r="11752">
          <cell r="A11752" t="str">
            <v>7771213020020MRCZZ12</v>
          </cell>
          <cell r="F11752">
            <v>1651558.46</v>
          </cell>
        </row>
        <row r="11753">
          <cell r="A11753" t="str">
            <v>7771213030020MRCZZ12</v>
          </cell>
          <cell r="F11753">
            <v>1866487.36</v>
          </cell>
        </row>
        <row r="11754">
          <cell r="A11754" t="str">
            <v>7771213040020MRCZZ12</v>
          </cell>
          <cell r="F11754">
            <v>116741.93</v>
          </cell>
        </row>
        <row r="11755">
          <cell r="A11755" t="str">
            <v>7771226514020MRCZZ12</v>
          </cell>
          <cell r="F11755">
            <v>0</v>
          </cell>
        </row>
        <row r="11756">
          <cell r="A11756" t="str">
            <v>7771227041020MRCZZ12</v>
          </cell>
          <cell r="F11756">
            <v>0</v>
          </cell>
        </row>
        <row r="11757">
          <cell r="A11757" t="str">
            <v>7771230019020MRCZZ12</v>
          </cell>
          <cell r="F11757">
            <v>0</v>
          </cell>
        </row>
        <row r="11758">
          <cell r="A11758" t="str">
            <v>7771230111020MRCZZ12</v>
          </cell>
          <cell r="F11758">
            <v>0</v>
          </cell>
        </row>
        <row r="11759">
          <cell r="A11759" t="str">
            <v>7771230451020MRCZZ12</v>
          </cell>
          <cell r="F11759">
            <v>0</v>
          </cell>
        </row>
        <row r="11760">
          <cell r="A11760" t="str">
            <v>7771230511020MRCZZ12</v>
          </cell>
          <cell r="F11760">
            <v>1098</v>
          </cell>
        </row>
        <row r="11761">
          <cell r="A11761" t="str">
            <v>7771230541020MRCZZ12</v>
          </cell>
          <cell r="F11761">
            <v>233722.27</v>
          </cell>
        </row>
        <row r="11762">
          <cell r="A11762" t="str">
            <v>7771230572020MRCZZ12</v>
          </cell>
          <cell r="F11762">
            <v>0</v>
          </cell>
        </row>
        <row r="11763">
          <cell r="A11763" t="str">
            <v>7771230610020MRCZZ12</v>
          </cell>
          <cell r="F11763">
            <v>94485.52</v>
          </cell>
        </row>
        <row r="11764">
          <cell r="A11764" t="str">
            <v>7771230702020MRCZZ12</v>
          </cell>
          <cell r="F11764">
            <v>0</v>
          </cell>
        </row>
        <row r="11765">
          <cell r="A11765" t="str">
            <v>7771232360020MRCZZ12</v>
          </cell>
          <cell r="F11765">
            <v>39244.76</v>
          </cell>
        </row>
        <row r="11766">
          <cell r="A11766" t="str">
            <v>7771232360N20MRCZZ12</v>
          </cell>
          <cell r="F11766">
            <v>0</v>
          </cell>
        </row>
        <row r="11767">
          <cell r="A11767" t="str">
            <v>7771238360020MRCZZ12</v>
          </cell>
          <cell r="F11767">
            <v>0</v>
          </cell>
        </row>
        <row r="11768">
          <cell r="A11768" t="str">
            <v>7771240001020MRCZZ12</v>
          </cell>
          <cell r="F11768">
            <v>0</v>
          </cell>
        </row>
        <row r="11769">
          <cell r="A11769" t="str">
            <v>7771395017020MRC1H12</v>
          </cell>
          <cell r="F11769">
            <v>0</v>
          </cell>
        </row>
        <row r="11770">
          <cell r="A11770" t="str">
            <v>7771395049020MRC2A12</v>
          </cell>
          <cell r="F11770">
            <v>29861.35</v>
          </cell>
        </row>
        <row r="11771">
          <cell r="A11771" t="str">
            <v>77713996050ZZZZZZZ11</v>
          </cell>
          <cell r="F11771">
            <v>-71396296.790000007</v>
          </cell>
        </row>
        <row r="11772">
          <cell r="A11772" t="str">
            <v>77713996100ZZZZZZZ11</v>
          </cell>
          <cell r="F11772">
            <v>0</v>
          </cell>
        </row>
        <row r="11773">
          <cell r="A11773" t="str">
            <v>77718100010ZZZZZZZ11</v>
          </cell>
          <cell r="F11773">
            <v>11020248.5</v>
          </cell>
        </row>
        <row r="11774">
          <cell r="A11774" t="str">
            <v>77718100020ZZZZZZZ11</v>
          </cell>
          <cell r="F11774">
            <v>0</v>
          </cell>
        </row>
        <row r="11775">
          <cell r="A11775" t="str">
            <v>77718100030ZZZZZZZ11</v>
          </cell>
          <cell r="F11775">
            <v>0</v>
          </cell>
        </row>
        <row r="11776">
          <cell r="A11776" t="str">
            <v>77718100040ZZZZZZZ11</v>
          </cell>
          <cell r="F11776">
            <v>71396296.790000007</v>
          </cell>
        </row>
        <row r="11777">
          <cell r="A11777" t="str">
            <v>77718100050ZZZZZZZ11</v>
          </cell>
          <cell r="F11777">
            <v>0</v>
          </cell>
        </row>
        <row r="11778">
          <cell r="A11778" t="str">
            <v>77718100060ZZZZZZZ11</v>
          </cell>
          <cell r="F11778">
            <v>0</v>
          </cell>
        </row>
        <row r="11779">
          <cell r="A11779" t="str">
            <v>7781132201020ZZZZZ12</v>
          </cell>
          <cell r="F11779">
            <v>-347.83</v>
          </cell>
        </row>
        <row r="11780">
          <cell r="A11780" t="str">
            <v>7781132204020ZZZZZ12</v>
          </cell>
          <cell r="F11780">
            <v>0</v>
          </cell>
        </row>
        <row r="11781">
          <cell r="A11781" t="str">
            <v>7781211001020MRCZZ12</v>
          </cell>
          <cell r="F11781">
            <v>12865770.220000001</v>
          </cell>
        </row>
        <row r="11782">
          <cell r="A11782" t="str">
            <v>7781211022020MRCZZ12</v>
          </cell>
          <cell r="F11782">
            <v>8400</v>
          </cell>
        </row>
        <row r="11783">
          <cell r="A11783" t="str">
            <v>7781211026020MRCZZ12</v>
          </cell>
          <cell r="F11783">
            <v>10228.44</v>
          </cell>
        </row>
        <row r="11784">
          <cell r="A11784" t="str">
            <v>7781211028020MRCZZ12</v>
          </cell>
          <cell r="F11784">
            <v>915.59</v>
          </cell>
        </row>
        <row r="11785">
          <cell r="A11785" t="str">
            <v>7781211034020MRCZZ12</v>
          </cell>
          <cell r="F11785">
            <v>200054.1</v>
          </cell>
        </row>
        <row r="11786">
          <cell r="A11786" t="str">
            <v>7781211036020MRCZZ12</v>
          </cell>
          <cell r="F11786">
            <v>5717233.8899999997</v>
          </cell>
        </row>
        <row r="11787">
          <cell r="A11787" t="str">
            <v>7781211038020MRCZZ12</v>
          </cell>
          <cell r="F11787">
            <v>4949930.18</v>
          </cell>
        </row>
        <row r="11788">
          <cell r="A11788" t="str">
            <v>7781211040020MRCZZ12</v>
          </cell>
          <cell r="F11788">
            <v>-0.01</v>
          </cell>
        </row>
        <row r="11789">
          <cell r="A11789" t="str">
            <v>7781211042020MRCZZ12</v>
          </cell>
          <cell r="F11789">
            <v>0.01</v>
          </cell>
        </row>
        <row r="11790">
          <cell r="A11790" t="str">
            <v>7781211044020MRCZZ12</v>
          </cell>
          <cell r="F11790">
            <v>295205.5</v>
          </cell>
        </row>
        <row r="11791">
          <cell r="A11791" t="str">
            <v>7781211046020MRCZZ12</v>
          </cell>
          <cell r="F11791">
            <v>1154155.45</v>
          </cell>
        </row>
        <row r="11792">
          <cell r="A11792" t="str">
            <v>7781211050020MRCZZ12</v>
          </cell>
          <cell r="F11792">
            <v>128165.8</v>
          </cell>
        </row>
        <row r="11793">
          <cell r="A11793" t="str">
            <v>7781211063020MRCZZ12</v>
          </cell>
          <cell r="F11793">
            <v>771822.23</v>
          </cell>
        </row>
        <row r="11794">
          <cell r="A11794" t="str">
            <v>7781213001020MRCZZ12</v>
          </cell>
          <cell r="F11794">
            <v>8329.99</v>
          </cell>
        </row>
        <row r="11795">
          <cell r="A11795" t="str">
            <v>7781213010020MRCZZ12</v>
          </cell>
          <cell r="F11795">
            <v>199225.59</v>
          </cell>
        </row>
        <row r="11796">
          <cell r="A11796" t="str">
            <v>7781213020020MRCZZ12</v>
          </cell>
          <cell r="F11796">
            <v>1797265.53</v>
          </cell>
        </row>
        <row r="11797">
          <cell r="A11797" t="str">
            <v>7781213030020MRCZZ12</v>
          </cell>
          <cell r="F11797">
            <v>2194240.0699999998</v>
          </cell>
        </row>
        <row r="11798">
          <cell r="A11798" t="str">
            <v>7781213040020MRCZZ12</v>
          </cell>
          <cell r="F11798">
            <v>141530.20000000001</v>
          </cell>
        </row>
        <row r="11799">
          <cell r="A11799" t="str">
            <v>7781226120020MRCZZ12</v>
          </cell>
          <cell r="F11799">
            <v>0</v>
          </cell>
        </row>
        <row r="11800">
          <cell r="A11800" t="str">
            <v>7781226330020MRCZZ12</v>
          </cell>
          <cell r="F11800">
            <v>0</v>
          </cell>
        </row>
        <row r="11801">
          <cell r="A11801" t="str">
            <v>7781226330120MRCZZ12</v>
          </cell>
          <cell r="F11801">
            <v>0</v>
          </cell>
        </row>
        <row r="11802">
          <cell r="A11802" t="str">
            <v>7781226514020MRCZZ12</v>
          </cell>
          <cell r="F11802">
            <v>0</v>
          </cell>
        </row>
        <row r="11803">
          <cell r="A11803" t="str">
            <v>7781226514120MRCZZ12</v>
          </cell>
          <cell r="F11803">
            <v>0</v>
          </cell>
        </row>
        <row r="11804">
          <cell r="A11804" t="str">
            <v>7781227041020MRCZZ12</v>
          </cell>
          <cell r="F11804">
            <v>0</v>
          </cell>
        </row>
        <row r="11805">
          <cell r="A11805" t="str">
            <v>7781230019020MRCZZ12</v>
          </cell>
          <cell r="F11805">
            <v>0</v>
          </cell>
        </row>
        <row r="11806">
          <cell r="A11806" t="str">
            <v>7781230111020MRCZZ12</v>
          </cell>
          <cell r="F11806">
            <v>0</v>
          </cell>
        </row>
        <row r="11807">
          <cell r="A11807" t="str">
            <v>7781230451020MRCZZ12</v>
          </cell>
          <cell r="F11807">
            <v>0</v>
          </cell>
        </row>
        <row r="11808">
          <cell r="A11808" t="str">
            <v>7781230511020MRCZZ12</v>
          </cell>
          <cell r="F11808">
            <v>366</v>
          </cell>
        </row>
        <row r="11809">
          <cell r="A11809" t="str">
            <v>7781230541020MRCZZ12</v>
          </cell>
          <cell r="F11809">
            <v>260794.25</v>
          </cell>
        </row>
        <row r="11810">
          <cell r="A11810" t="str">
            <v>7781230572020MRCZZ12</v>
          </cell>
          <cell r="F11810">
            <v>0</v>
          </cell>
        </row>
        <row r="11811">
          <cell r="A11811" t="str">
            <v>7781230610020MRCZZ12</v>
          </cell>
          <cell r="F11811">
            <v>91815.13</v>
          </cell>
        </row>
        <row r="11812">
          <cell r="A11812" t="str">
            <v>7781232360020MRCZZ12</v>
          </cell>
          <cell r="F11812">
            <v>3471.4</v>
          </cell>
        </row>
        <row r="11813">
          <cell r="A11813" t="str">
            <v>7781232360N20MRCZZ12</v>
          </cell>
          <cell r="F11813">
            <v>31884.45</v>
          </cell>
        </row>
        <row r="11814">
          <cell r="A11814" t="str">
            <v>7781232660020MRCZZ12</v>
          </cell>
          <cell r="F11814">
            <v>0</v>
          </cell>
        </row>
        <row r="11815">
          <cell r="A11815" t="str">
            <v>7781238360020MRCZZ12</v>
          </cell>
          <cell r="F11815">
            <v>0</v>
          </cell>
        </row>
        <row r="11816">
          <cell r="A11816" t="str">
            <v>7781272242020MRCZZ12</v>
          </cell>
          <cell r="F11816">
            <v>0</v>
          </cell>
        </row>
        <row r="11817">
          <cell r="A11817" t="str">
            <v>7781272243020MRCZZ12</v>
          </cell>
          <cell r="F11817">
            <v>0</v>
          </cell>
        </row>
        <row r="11818">
          <cell r="A11818" t="str">
            <v>7781272244020MRCZZ12</v>
          </cell>
          <cell r="F11818">
            <v>0</v>
          </cell>
        </row>
        <row r="11819">
          <cell r="A11819" t="str">
            <v>7781272245020MRCZZ12</v>
          </cell>
          <cell r="F11819">
            <v>0</v>
          </cell>
        </row>
        <row r="11820">
          <cell r="A11820" t="str">
            <v>7781272246020MRCZZ12</v>
          </cell>
          <cell r="F11820">
            <v>0</v>
          </cell>
        </row>
        <row r="11821">
          <cell r="A11821" t="str">
            <v>7781272247020MRCZZ12</v>
          </cell>
          <cell r="F11821">
            <v>0</v>
          </cell>
        </row>
        <row r="11822">
          <cell r="A11822" t="str">
            <v>7781272248020MRCZZ12</v>
          </cell>
          <cell r="F11822">
            <v>0</v>
          </cell>
        </row>
        <row r="11823">
          <cell r="A11823" t="str">
            <v>7781272249020MRCZZ12</v>
          </cell>
          <cell r="F11823">
            <v>0</v>
          </cell>
        </row>
        <row r="11824">
          <cell r="A11824" t="str">
            <v>7781272250020MRCZZ12</v>
          </cell>
          <cell r="F11824">
            <v>0</v>
          </cell>
        </row>
        <row r="11825">
          <cell r="A11825" t="str">
            <v>7781395017020MRC1H12</v>
          </cell>
          <cell r="F11825">
            <v>433457.81</v>
          </cell>
        </row>
        <row r="11826">
          <cell r="A11826" t="str">
            <v>7781395018020MRC1J12</v>
          </cell>
          <cell r="F11826">
            <v>0</v>
          </cell>
        </row>
        <row r="11827">
          <cell r="A11827" t="str">
            <v>7781395049020MRC2A12</v>
          </cell>
          <cell r="F11827">
            <v>35352.79</v>
          </cell>
        </row>
        <row r="11828">
          <cell r="A11828" t="str">
            <v>77813996050ZZZZZZZ11</v>
          </cell>
          <cell r="F11828">
            <v>-26508859.48</v>
          </cell>
        </row>
        <row r="11829">
          <cell r="A11829" t="str">
            <v>77813996100ZZZZZZZ11</v>
          </cell>
          <cell r="F11829">
            <v>0</v>
          </cell>
        </row>
        <row r="11830">
          <cell r="A11830" t="str">
            <v>77818100010ZZZZZZZ11</v>
          </cell>
          <cell r="F11830">
            <v>27091291.350000001</v>
          </cell>
        </row>
        <row r="11831">
          <cell r="A11831" t="str">
            <v>77818100020ZZZZZZZ11</v>
          </cell>
          <cell r="F11831">
            <v>0</v>
          </cell>
        </row>
        <row r="11832">
          <cell r="A11832" t="str">
            <v>77818100030ZZZZZZZ11</v>
          </cell>
          <cell r="F11832">
            <v>0</v>
          </cell>
        </row>
        <row r="11833">
          <cell r="A11833" t="str">
            <v>77818100040ZZZZZZZ11</v>
          </cell>
          <cell r="F11833">
            <v>26508859.48</v>
          </cell>
        </row>
        <row r="11834">
          <cell r="A11834" t="str">
            <v>77818100050ZZZZZZZ11</v>
          </cell>
          <cell r="F11834">
            <v>0</v>
          </cell>
        </row>
        <row r="11835">
          <cell r="A11835" t="str">
            <v>77818100060ZZZZZZZ11</v>
          </cell>
          <cell r="F11835">
            <v>0</v>
          </cell>
        </row>
        <row r="11836">
          <cell r="A11836" t="str">
            <v>7791132201020ZZZZZ12</v>
          </cell>
          <cell r="F11836">
            <v>0</v>
          </cell>
        </row>
        <row r="11837">
          <cell r="A11837" t="str">
            <v>7791132204020ZZZZZ12</v>
          </cell>
          <cell r="F11837">
            <v>0</v>
          </cell>
        </row>
        <row r="11838">
          <cell r="A11838" t="str">
            <v>7791211001020MRCZZ12</v>
          </cell>
          <cell r="F11838">
            <v>7633006.79</v>
          </cell>
        </row>
        <row r="11839">
          <cell r="A11839" t="str">
            <v>7791211026020MRCZZ12</v>
          </cell>
          <cell r="F11839">
            <v>0</v>
          </cell>
        </row>
        <row r="11840">
          <cell r="A11840" t="str">
            <v>7791211028020MRCZZ12</v>
          </cell>
          <cell r="F11840">
            <v>915.59</v>
          </cell>
        </row>
        <row r="11841">
          <cell r="A11841" t="str">
            <v>7791211036020MRCZZ12</v>
          </cell>
          <cell r="F11841">
            <v>6561951.6100000003</v>
          </cell>
        </row>
        <row r="11842">
          <cell r="A11842" t="str">
            <v>7791211038020MRCZZ12</v>
          </cell>
          <cell r="F11842">
            <v>967676.15</v>
          </cell>
        </row>
        <row r="11843">
          <cell r="A11843" t="str">
            <v>7791211040020MRCZZ12</v>
          </cell>
          <cell r="F11843">
            <v>0</v>
          </cell>
        </row>
        <row r="11844">
          <cell r="A11844" t="str">
            <v>7791211042020MRCZZ12</v>
          </cell>
          <cell r="F11844">
            <v>0</v>
          </cell>
        </row>
        <row r="11845">
          <cell r="A11845" t="str">
            <v>7791211044020MRCZZ12</v>
          </cell>
          <cell r="F11845">
            <v>105140.01</v>
          </cell>
        </row>
        <row r="11846">
          <cell r="A11846" t="str">
            <v>7791211046020MRCZZ12</v>
          </cell>
          <cell r="F11846">
            <v>638331.01</v>
          </cell>
        </row>
        <row r="11847">
          <cell r="A11847" t="str">
            <v>7791211050020MRCZZ12</v>
          </cell>
          <cell r="F11847">
            <v>26743.47</v>
          </cell>
        </row>
        <row r="11848">
          <cell r="A11848" t="str">
            <v>7791211056020MRCZZ12</v>
          </cell>
          <cell r="F11848">
            <v>19685.150000000001</v>
          </cell>
        </row>
        <row r="11849">
          <cell r="A11849" t="str">
            <v>7791211063020MRCZZ12</v>
          </cell>
          <cell r="F11849">
            <v>401087.02</v>
          </cell>
        </row>
        <row r="11850">
          <cell r="A11850" t="str">
            <v>7791213001020MRCZZ12</v>
          </cell>
          <cell r="F11850">
            <v>5145.01</v>
          </cell>
        </row>
        <row r="11851">
          <cell r="A11851" t="str">
            <v>7791213010020MRCZZ12</v>
          </cell>
          <cell r="F11851">
            <v>107133.8</v>
          </cell>
        </row>
        <row r="11852">
          <cell r="A11852" t="str">
            <v>7791213020020MRCZZ12</v>
          </cell>
          <cell r="F11852">
            <v>1238492.1200000001</v>
          </cell>
        </row>
        <row r="11853">
          <cell r="A11853" t="str">
            <v>7791213030020MRCZZ12</v>
          </cell>
          <cell r="F11853">
            <v>1347088.23</v>
          </cell>
        </row>
        <row r="11854">
          <cell r="A11854" t="str">
            <v>7791213040020MRCZZ12</v>
          </cell>
          <cell r="F11854">
            <v>87424.92</v>
          </cell>
        </row>
        <row r="11855">
          <cell r="A11855" t="str">
            <v>7791226120020MRCZZ12</v>
          </cell>
          <cell r="F11855">
            <v>0</v>
          </cell>
        </row>
        <row r="11856">
          <cell r="A11856" t="str">
            <v>7791226330020MRCZZ12</v>
          </cell>
          <cell r="F11856">
            <v>0</v>
          </cell>
        </row>
        <row r="11857">
          <cell r="A11857" t="str">
            <v>7791226330120MRCZZ12</v>
          </cell>
          <cell r="F11857">
            <v>0</v>
          </cell>
        </row>
        <row r="11858">
          <cell r="A11858" t="str">
            <v>7791226514020MRCZZ12</v>
          </cell>
          <cell r="F11858">
            <v>0</v>
          </cell>
        </row>
        <row r="11859">
          <cell r="A11859" t="str">
            <v>7791226514120MRCZZ12</v>
          </cell>
          <cell r="F11859">
            <v>0</v>
          </cell>
        </row>
        <row r="11860">
          <cell r="A11860" t="str">
            <v>7791227041020MRCZZ12</v>
          </cell>
          <cell r="F11860">
            <v>0</v>
          </cell>
        </row>
        <row r="11861">
          <cell r="A11861" t="str">
            <v>7791230019020MRCZZ12</v>
          </cell>
          <cell r="F11861">
            <v>0</v>
          </cell>
        </row>
        <row r="11862">
          <cell r="A11862" t="str">
            <v>7791230111020MRCZZ12</v>
          </cell>
          <cell r="F11862">
            <v>0</v>
          </cell>
        </row>
        <row r="11863">
          <cell r="A11863" t="str">
            <v>7791230511020MRCZZ12</v>
          </cell>
          <cell r="F11863">
            <v>366</v>
          </cell>
        </row>
        <row r="11864">
          <cell r="A11864" t="str">
            <v>7791230541020MRCZZ12</v>
          </cell>
          <cell r="F11864">
            <v>169592.06</v>
          </cell>
        </row>
        <row r="11865">
          <cell r="A11865" t="str">
            <v>7791230572020MRCZZ12</v>
          </cell>
          <cell r="F11865">
            <v>0</v>
          </cell>
        </row>
        <row r="11866">
          <cell r="A11866" t="str">
            <v>7791230610020MRCZZ12</v>
          </cell>
          <cell r="F11866">
            <v>132403.15</v>
          </cell>
        </row>
        <row r="11867">
          <cell r="A11867" t="str">
            <v>7791232360020MRCZZ12</v>
          </cell>
          <cell r="F11867">
            <v>0</v>
          </cell>
        </row>
        <row r="11868">
          <cell r="A11868" t="str">
            <v>7791232360N20MRCZZ12</v>
          </cell>
          <cell r="F11868">
            <v>7923</v>
          </cell>
        </row>
        <row r="11869">
          <cell r="A11869" t="str">
            <v>7791232660020MRCZZ12</v>
          </cell>
          <cell r="F11869">
            <v>0</v>
          </cell>
        </row>
        <row r="11870">
          <cell r="A11870" t="str">
            <v>7791238360020MRCZZ12</v>
          </cell>
          <cell r="F11870">
            <v>0</v>
          </cell>
        </row>
        <row r="11871">
          <cell r="A11871" t="str">
            <v>7791272242020MRCZZ12</v>
          </cell>
          <cell r="F11871">
            <v>0</v>
          </cell>
        </row>
        <row r="11872">
          <cell r="A11872" t="str">
            <v>7791272243020MRCZZ12</v>
          </cell>
          <cell r="F11872">
            <v>0</v>
          </cell>
        </row>
        <row r="11873">
          <cell r="A11873" t="str">
            <v>7791272244020MRCZZ12</v>
          </cell>
          <cell r="F11873">
            <v>0</v>
          </cell>
        </row>
        <row r="11874">
          <cell r="A11874" t="str">
            <v>7791272245020MRCZZ12</v>
          </cell>
          <cell r="F11874">
            <v>0</v>
          </cell>
        </row>
        <row r="11875">
          <cell r="A11875" t="str">
            <v>7791272246020MRCZZ12</v>
          </cell>
          <cell r="F11875">
            <v>0</v>
          </cell>
        </row>
        <row r="11876">
          <cell r="A11876" t="str">
            <v>7791272247020MRCZZ12</v>
          </cell>
          <cell r="F11876">
            <v>0</v>
          </cell>
        </row>
        <row r="11877">
          <cell r="A11877" t="str">
            <v>7791272248020MRCZZ12</v>
          </cell>
          <cell r="F11877">
            <v>0</v>
          </cell>
        </row>
        <row r="11878">
          <cell r="A11878" t="str">
            <v>7791272249020MRCZZ12</v>
          </cell>
          <cell r="F11878">
            <v>0</v>
          </cell>
        </row>
        <row r="11879">
          <cell r="A11879" t="str">
            <v>7791272250020MRCZZ12</v>
          </cell>
          <cell r="F11879">
            <v>0</v>
          </cell>
        </row>
        <row r="11880">
          <cell r="A11880" t="str">
            <v>7791395017020MRC1H12</v>
          </cell>
          <cell r="F11880">
            <v>0</v>
          </cell>
        </row>
        <row r="11881">
          <cell r="A11881" t="str">
            <v>7791395018020MRC1J12</v>
          </cell>
          <cell r="F11881">
            <v>0</v>
          </cell>
        </row>
        <row r="11882">
          <cell r="A11882" t="str">
            <v>7791395023020MRC1L12</v>
          </cell>
          <cell r="F11882">
            <v>0</v>
          </cell>
        </row>
        <row r="11883">
          <cell r="A11883" t="str">
            <v>7791395049020MRC2A12</v>
          </cell>
          <cell r="F11883">
            <v>47234.71</v>
          </cell>
        </row>
        <row r="11884">
          <cell r="A11884" t="str">
            <v>77913996050ZZZZZZZ11</v>
          </cell>
          <cell r="F11884">
            <v>-16051348.859999999</v>
          </cell>
        </row>
        <row r="11885">
          <cell r="A11885" t="str">
            <v>77913996100ZZZZZZZ11</v>
          </cell>
          <cell r="F11885">
            <v>0</v>
          </cell>
        </row>
        <row r="11886">
          <cell r="A11886" t="str">
            <v>77918100010ZZZZZZZ11</v>
          </cell>
          <cell r="F11886">
            <v>16953130.68</v>
          </cell>
        </row>
        <row r="11887">
          <cell r="A11887" t="str">
            <v>77918100020ZZZZZZZ11</v>
          </cell>
          <cell r="F11887">
            <v>0</v>
          </cell>
        </row>
        <row r="11888">
          <cell r="A11888" t="str">
            <v>77918100030ZZZZZZZ11</v>
          </cell>
          <cell r="F11888">
            <v>0</v>
          </cell>
        </row>
        <row r="11889">
          <cell r="A11889" t="str">
            <v>77918100040ZZZZZZZ11</v>
          </cell>
          <cell r="F11889">
            <v>16051348.859999999</v>
          </cell>
        </row>
        <row r="11890">
          <cell r="A11890" t="str">
            <v>77918100050ZZZZZZZ11</v>
          </cell>
          <cell r="F11890">
            <v>0</v>
          </cell>
        </row>
        <row r="11891">
          <cell r="A11891" t="str">
            <v>77918100060ZZZZZZZ11</v>
          </cell>
          <cell r="F11891">
            <v>0</v>
          </cell>
        </row>
        <row r="11892">
          <cell r="A11892" t="str">
            <v>7801211001026MRCZZ11</v>
          </cell>
          <cell r="F11892">
            <v>1652980.04</v>
          </cell>
        </row>
        <row r="11893">
          <cell r="A11893" t="str">
            <v>7801211010026MRCZZ11</v>
          </cell>
          <cell r="F11893">
            <v>0</v>
          </cell>
        </row>
        <row r="11894">
          <cell r="A11894" t="str">
            <v>7801211022026MRCZZ11</v>
          </cell>
          <cell r="F11894">
            <v>10000</v>
          </cell>
        </row>
        <row r="11895">
          <cell r="A11895" t="str">
            <v>7801211026026MRCZZ11</v>
          </cell>
          <cell r="F11895">
            <v>22161.62</v>
          </cell>
        </row>
        <row r="11896">
          <cell r="A11896" t="str">
            <v>7801211028026MRCZZ11</v>
          </cell>
          <cell r="F11896">
            <v>152.61000000000001</v>
          </cell>
        </row>
        <row r="11897">
          <cell r="A11897" t="str">
            <v>7801211034026MRCZZ11</v>
          </cell>
          <cell r="F11897">
            <v>80000</v>
          </cell>
        </row>
        <row r="11898">
          <cell r="A11898" t="str">
            <v>7801211044026MRCZZ11</v>
          </cell>
          <cell r="F11898">
            <v>150612.95000000001</v>
          </cell>
        </row>
        <row r="11899">
          <cell r="A11899" t="str">
            <v>7801211046026MRCZZ11</v>
          </cell>
          <cell r="F11899">
            <v>71632.800000000003</v>
          </cell>
        </row>
        <row r="11900">
          <cell r="A11900" t="str">
            <v>7801211050026MRCZZ11</v>
          </cell>
          <cell r="F11900">
            <v>1740.75</v>
          </cell>
        </row>
        <row r="11901">
          <cell r="A11901" t="str">
            <v>7801213001026MRCZZ11</v>
          </cell>
          <cell r="F11901">
            <v>420.01</v>
          </cell>
        </row>
        <row r="11902">
          <cell r="A11902" t="str">
            <v>7801213010026MRCZZ11</v>
          </cell>
          <cell r="F11902">
            <v>13374.56</v>
          </cell>
        </row>
        <row r="11903">
          <cell r="A11903" t="str">
            <v>7801213020026MRCZZ11</v>
          </cell>
          <cell r="F11903">
            <v>153700.39000000001</v>
          </cell>
        </row>
        <row r="11904">
          <cell r="A11904" t="str">
            <v>7801213030026MRCZZ11</v>
          </cell>
          <cell r="F11904">
            <v>295717.59999999998</v>
          </cell>
        </row>
        <row r="11905">
          <cell r="A11905" t="str">
            <v>7801213040026MRCZZ11</v>
          </cell>
          <cell r="F11905">
            <v>7138.55</v>
          </cell>
        </row>
        <row r="11906">
          <cell r="A11906" t="str">
            <v>7801230451026MRCZZ11</v>
          </cell>
          <cell r="F11906">
            <v>0</v>
          </cell>
        </row>
        <row r="11907">
          <cell r="A11907" t="str">
            <v>7801230452026MRCZZ11</v>
          </cell>
          <cell r="F11907">
            <v>0</v>
          </cell>
        </row>
        <row r="11908">
          <cell r="A11908" t="str">
            <v>7801230511026MRCZZ11</v>
          </cell>
          <cell r="F11908">
            <v>3550</v>
          </cell>
        </row>
        <row r="11909">
          <cell r="A11909" t="str">
            <v>7801230541026MRCZZ11</v>
          </cell>
          <cell r="F11909">
            <v>19907.03</v>
          </cell>
        </row>
        <row r="11910">
          <cell r="A11910" t="str">
            <v>7801230610026MRCZZ11</v>
          </cell>
          <cell r="F11910">
            <v>0</v>
          </cell>
        </row>
        <row r="11911">
          <cell r="A11911" t="str">
            <v>7801232360026MRCZZ11</v>
          </cell>
          <cell r="F11911">
            <v>2459.92</v>
          </cell>
        </row>
        <row r="11912">
          <cell r="A11912" t="str">
            <v>7801232360D26MRCZZ11</v>
          </cell>
          <cell r="F11912">
            <v>8425.5400000000009</v>
          </cell>
        </row>
        <row r="11913">
          <cell r="A11913" t="str">
            <v>7801395017026MRC1H11</v>
          </cell>
          <cell r="F11913">
            <v>0</v>
          </cell>
        </row>
        <row r="11914">
          <cell r="A11914" t="str">
            <v>7801395023026MRC1L11</v>
          </cell>
          <cell r="F11914">
            <v>0</v>
          </cell>
        </row>
        <row r="11915">
          <cell r="A11915" t="str">
            <v>7801395049026MRC2A11</v>
          </cell>
          <cell r="F11915">
            <v>53309.97</v>
          </cell>
        </row>
        <row r="11916">
          <cell r="A11916" t="str">
            <v>78013996050ZZZZZZZ11</v>
          </cell>
          <cell r="F11916">
            <v>-2378960.62</v>
          </cell>
        </row>
        <row r="11917">
          <cell r="A11917" t="str">
            <v>78013996100ZZZZZZZ11</v>
          </cell>
          <cell r="F11917">
            <v>0</v>
          </cell>
        </row>
        <row r="11918">
          <cell r="A11918" t="str">
            <v>78018100010ZZZZZZZ11</v>
          </cell>
          <cell r="F11918">
            <v>2706413.72</v>
          </cell>
        </row>
        <row r="11919">
          <cell r="A11919" t="str">
            <v>78018100020ZZZZZZZ11</v>
          </cell>
          <cell r="F11919">
            <v>0</v>
          </cell>
        </row>
        <row r="11920">
          <cell r="A11920" t="str">
            <v>78018100030ZZZZZZZ11</v>
          </cell>
          <cell r="F11920">
            <v>0</v>
          </cell>
        </row>
        <row r="11921">
          <cell r="A11921" t="str">
            <v>78018100040ZZZZZZZ11</v>
          </cell>
          <cell r="F11921">
            <v>2378960.62</v>
          </cell>
        </row>
        <row r="11922">
          <cell r="A11922" t="str">
            <v>78018100050ZZZZZZZ11</v>
          </cell>
          <cell r="F11922">
            <v>0</v>
          </cell>
        </row>
        <row r="11923">
          <cell r="A11923" t="str">
            <v>78018100060ZZZZZZZ11</v>
          </cell>
          <cell r="F11923">
            <v>0</v>
          </cell>
        </row>
        <row r="11924">
          <cell r="A11924" t="str">
            <v>7811211001026NSQZZ11</v>
          </cell>
          <cell r="F11924">
            <v>14017206.82</v>
          </cell>
        </row>
        <row r="11925">
          <cell r="A11925" t="str">
            <v>7811211022026NSQZZ11</v>
          </cell>
          <cell r="F11925">
            <v>21600</v>
          </cell>
        </row>
        <row r="11926">
          <cell r="A11926" t="str">
            <v>7811211026026NSQZZ11</v>
          </cell>
          <cell r="F11926">
            <v>91203.59</v>
          </cell>
        </row>
        <row r="11927">
          <cell r="A11927" t="str">
            <v>7811211034026NSQZZ11</v>
          </cell>
          <cell r="F11927">
            <v>740307.25</v>
          </cell>
        </row>
        <row r="11928">
          <cell r="A11928" t="str">
            <v>7811211036026NSQZZ11</v>
          </cell>
          <cell r="F11928">
            <v>668871.66</v>
          </cell>
        </row>
        <row r="11929">
          <cell r="A11929" t="str">
            <v>7811211038026NSQZZ11</v>
          </cell>
          <cell r="F11929">
            <v>121735.95</v>
          </cell>
        </row>
        <row r="11930">
          <cell r="A11930" t="str">
            <v>7811211044026NSQZZ11</v>
          </cell>
          <cell r="F11930">
            <v>224567.59</v>
          </cell>
        </row>
        <row r="11931">
          <cell r="A11931" t="str">
            <v>7811211046026NSQZZ11</v>
          </cell>
          <cell r="F11931">
            <v>1183369.99</v>
          </cell>
        </row>
        <row r="11932">
          <cell r="A11932" t="str">
            <v>7811211050026NSQZZ11</v>
          </cell>
          <cell r="F11932">
            <v>238328.12</v>
          </cell>
        </row>
        <row r="11933">
          <cell r="A11933" t="str">
            <v>7811211056026NSQZZ11</v>
          </cell>
          <cell r="F11933">
            <v>563795.4</v>
          </cell>
        </row>
        <row r="11934">
          <cell r="A11934" t="str">
            <v>7811211063026NSQZZ11</v>
          </cell>
          <cell r="F11934">
            <v>7547.03</v>
          </cell>
        </row>
        <row r="11935">
          <cell r="A11935" t="str">
            <v>7811213001026NSQZZ11</v>
          </cell>
          <cell r="F11935">
            <v>5993.76</v>
          </cell>
        </row>
        <row r="11936">
          <cell r="A11936" t="str">
            <v>7811213010026NSQZZ11</v>
          </cell>
          <cell r="F11936">
            <v>156961.68</v>
          </cell>
        </row>
        <row r="11937">
          <cell r="A11937" t="str">
            <v>7811213020026NSQZZ11</v>
          </cell>
          <cell r="F11937">
            <v>1395375.37</v>
          </cell>
        </row>
        <row r="11938">
          <cell r="A11938" t="str">
            <v>7811213030026NSQZZ11</v>
          </cell>
          <cell r="F11938">
            <v>2515875.14</v>
          </cell>
        </row>
        <row r="11939">
          <cell r="A11939" t="str">
            <v>7811213040026NSQZZ11</v>
          </cell>
          <cell r="F11939">
            <v>101677.23</v>
          </cell>
        </row>
        <row r="11940">
          <cell r="A11940" t="str">
            <v>7811228361R26FLTZZ11</v>
          </cell>
          <cell r="F11940">
            <v>15537093.630000001</v>
          </cell>
        </row>
        <row r="11941">
          <cell r="A11941" t="str">
            <v>7811228361Z26FLTZZ11</v>
          </cell>
          <cell r="F11941">
            <v>460318.92</v>
          </cell>
        </row>
        <row r="11942">
          <cell r="A11942" t="str">
            <v>7811230012026MRCZZ11</v>
          </cell>
          <cell r="F11942">
            <v>0</v>
          </cell>
        </row>
        <row r="11943">
          <cell r="A11943" t="str">
            <v>7811230018026MRCZZ11</v>
          </cell>
          <cell r="F11943">
            <v>21595.17</v>
          </cell>
        </row>
        <row r="11944">
          <cell r="A11944" t="str">
            <v>7811230040026MRCZZ11</v>
          </cell>
          <cell r="F11944">
            <v>4662.76</v>
          </cell>
        </row>
        <row r="11945">
          <cell r="A11945" t="str">
            <v>7811230070026MRCZZ11</v>
          </cell>
          <cell r="F11945">
            <v>106836.41</v>
          </cell>
        </row>
        <row r="11946">
          <cell r="A11946" t="str">
            <v>7811230333F26FLTZZ11</v>
          </cell>
          <cell r="F11946">
            <v>5519042.6699999999</v>
          </cell>
        </row>
        <row r="11947">
          <cell r="A11947" t="str">
            <v>7811230541026NSQZZ11</v>
          </cell>
          <cell r="F11947">
            <v>183195.08</v>
          </cell>
        </row>
        <row r="11948">
          <cell r="A11948" t="str">
            <v>7811230610026MRCZZ11</v>
          </cell>
          <cell r="F11948">
            <v>56670.15</v>
          </cell>
        </row>
        <row r="11949">
          <cell r="A11949" t="str">
            <v>7811230630026MRCZZ11</v>
          </cell>
          <cell r="F11949">
            <v>157001.44</v>
          </cell>
        </row>
        <row r="11950">
          <cell r="A11950" t="str">
            <v>7811232061F26FLTZZ11</v>
          </cell>
          <cell r="F11950">
            <v>21674350.859999999</v>
          </cell>
        </row>
        <row r="11951">
          <cell r="A11951" t="str">
            <v>7811232360026MRCZZ11</v>
          </cell>
          <cell r="F11951">
            <v>44594.36</v>
          </cell>
        </row>
        <row r="11952">
          <cell r="A11952" t="str">
            <v>7811232360126MRCZZ11</v>
          </cell>
          <cell r="F11952">
            <v>0</v>
          </cell>
        </row>
        <row r="11953">
          <cell r="A11953" t="str">
            <v>7811272242026MRCZZ11</v>
          </cell>
          <cell r="F11953">
            <v>0</v>
          </cell>
        </row>
        <row r="11954">
          <cell r="A11954" t="str">
            <v>7811272243026MRCZZ11</v>
          </cell>
          <cell r="F11954">
            <v>0</v>
          </cell>
        </row>
        <row r="11955">
          <cell r="A11955" t="str">
            <v>7811272244026MRCZZ11</v>
          </cell>
          <cell r="F11955">
            <v>0</v>
          </cell>
        </row>
        <row r="11956">
          <cell r="A11956" t="str">
            <v>7811272245026MRCZZ11</v>
          </cell>
          <cell r="F11956">
            <v>0</v>
          </cell>
        </row>
        <row r="11957">
          <cell r="A11957" t="str">
            <v>7811272246026MRCZZ11</v>
          </cell>
          <cell r="F11957">
            <v>0</v>
          </cell>
        </row>
        <row r="11958">
          <cell r="A11958" t="str">
            <v>7811272247026MRCZZ11</v>
          </cell>
          <cell r="F11958">
            <v>0</v>
          </cell>
        </row>
        <row r="11959">
          <cell r="A11959" t="str">
            <v>7811272248026MRCZZ11</v>
          </cell>
          <cell r="F11959">
            <v>0</v>
          </cell>
        </row>
        <row r="11960">
          <cell r="A11960" t="str">
            <v>7811272249026MRCZZ11</v>
          </cell>
          <cell r="F11960">
            <v>0</v>
          </cell>
        </row>
        <row r="11961">
          <cell r="A11961" t="str">
            <v>7811272250026MRCZZ11</v>
          </cell>
          <cell r="F11961">
            <v>0</v>
          </cell>
        </row>
        <row r="11962">
          <cell r="A11962" t="str">
            <v>7811272570026MRCZZ11</v>
          </cell>
          <cell r="F11962">
            <v>0</v>
          </cell>
        </row>
        <row r="11963">
          <cell r="A11963" t="str">
            <v>7811320175026MRCZZ11</v>
          </cell>
          <cell r="F11963">
            <v>0</v>
          </cell>
        </row>
        <row r="11964">
          <cell r="A11964" t="str">
            <v>7811320180026MRCZZ11</v>
          </cell>
          <cell r="F11964">
            <v>0</v>
          </cell>
        </row>
        <row r="11965">
          <cell r="A11965" t="str">
            <v>7811350090026MRCZZ11</v>
          </cell>
          <cell r="F11965">
            <v>0</v>
          </cell>
        </row>
        <row r="11966">
          <cell r="A11966" t="str">
            <v>7811360090026MRCZZ11</v>
          </cell>
          <cell r="F11966">
            <v>0</v>
          </cell>
        </row>
        <row r="11967">
          <cell r="A11967" t="str">
            <v>7811370015006MRCZZ11</v>
          </cell>
          <cell r="F11967">
            <v>-7445760</v>
          </cell>
        </row>
        <row r="11968">
          <cell r="A11968" t="str">
            <v>7811370020006MRCZZ11</v>
          </cell>
          <cell r="F11968">
            <v>0</v>
          </cell>
        </row>
        <row r="11969">
          <cell r="A11969" t="str">
            <v>7811392002026MRC7711</v>
          </cell>
          <cell r="F11969">
            <v>-3920499.58</v>
          </cell>
        </row>
        <row r="11970">
          <cell r="A11970" t="str">
            <v>7811392017026MRC7N11</v>
          </cell>
          <cell r="F11970">
            <v>-12259553.859999999</v>
          </cell>
        </row>
        <row r="11971">
          <cell r="A11971" t="str">
            <v>7811395002026MRC1211</v>
          </cell>
          <cell r="F11971">
            <v>0</v>
          </cell>
        </row>
        <row r="11972">
          <cell r="A11972" t="str">
            <v>7811395017026MRC1H11</v>
          </cell>
          <cell r="F11972">
            <v>198502.66</v>
          </cell>
        </row>
        <row r="11973">
          <cell r="A11973" t="str">
            <v>7811395023026MRC1L11</v>
          </cell>
          <cell r="F11973">
            <v>0</v>
          </cell>
        </row>
        <row r="11974">
          <cell r="A11974" t="str">
            <v>78113996050ZZZZZZZ11</v>
          </cell>
          <cell r="F11974">
            <v>-42423121.329999998</v>
          </cell>
        </row>
        <row r="11975">
          <cell r="A11975" t="str">
            <v>78113996100ZZZZZZZ11</v>
          </cell>
          <cell r="F11975">
            <v>0</v>
          </cell>
        </row>
        <row r="11976">
          <cell r="A11976" t="str">
            <v>78115513110ZZZZZZZ11</v>
          </cell>
          <cell r="F11976">
            <v>0</v>
          </cell>
        </row>
        <row r="11977">
          <cell r="A11977" t="str">
            <v>78115513120ZZZZZZZ11</v>
          </cell>
          <cell r="F11977">
            <v>0</v>
          </cell>
        </row>
        <row r="11978">
          <cell r="A11978" t="str">
            <v>78115513130ZZZZZZZ11</v>
          </cell>
          <cell r="F11978">
            <v>0</v>
          </cell>
        </row>
        <row r="11979">
          <cell r="A11979" t="str">
            <v>78115513140ZZZZZZZ11</v>
          </cell>
          <cell r="F11979">
            <v>0</v>
          </cell>
        </row>
        <row r="11980">
          <cell r="A11980" t="str">
            <v>78115513150ZZZZZZZ11</v>
          </cell>
          <cell r="F11980">
            <v>0</v>
          </cell>
        </row>
        <row r="11981">
          <cell r="A11981" t="str">
            <v>78115530110ZZZZZZZ11</v>
          </cell>
          <cell r="F11981">
            <v>7530</v>
          </cell>
        </row>
        <row r="11982">
          <cell r="A11982" t="str">
            <v>78115530120ZZZZZZZ11</v>
          </cell>
          <cell r="F11982">
            <v>654739.26</v>
          </cell>
        </row>
        <row r="11983">
          <cell r="A11983" t="str">
            <v>78115530130ZZZZZZZ11</v>
          </cell>
          <cell r="F11983">
            <v>-641188.92000000004</v>
          </cell>
        </row>
        <row r="11984">
          <cell r="A11984" t="str">
            <v>78115530140ZZZZZZZ11</v>
          </cell>
          <cell r="F11984">
            <v>0</v>
          </cell>
        </row>
        <row r="11985">
          <cell r="A11985" t="str">
            <v>78115530150ZZZZZZZ11</v>
          </cell>
          <cell r="F11985">
            <v>-14506.74</v>
          </cell>
        </row>
        <row r="11986">
          <cell r="A11986" t="str">
            <v>78115530210ZZZZZZZ11</v>
          </cell>
          <cell r="F11986">
            <v>10913</v>
          </cell>
        </row>
        <row r="11987">
          <cell r="A11987" t="str">
            <v>78115530220ZZZZZZZ11</v>
          </cell>
          <cell r="F11987">
            <v>3318833.74</v>
          </cell>
        </row>
        <row r="11988">
          <cell r="A11988" t="str">
            <v>78115530230ZZZZZZZ11</v>
          </cell>
          <cell r="F11988">
            <v>-3258072.84</v>
          </cell>
        </row>
        <row r="11989">
          <cell r="A11989" t="str">
            <v>78115530240ZZZZZZZ11</v>
          </cell>
          <cell r="F11989">
            <v>0</v>
          </cell>
        </row>
        <row r="11990">
          <cell r="A11990" t="str">
            <v>78115530250ZZZZZZZ11</v>
          </cell>
          <cell r="F11990">
            <v>-57833.9</v>
          </cell>
        </row>
        <row r="11991">
          <cell r="A11991" t="str">
            <v>78115530310ZZZZZZZ11</v>
          </cell>
          <cell r="F11991">
            <v>30873</v>
          </cell>
        </row>
        <row r="11992">
          <cell r="A11992" t="str">
            <v>78115530320ZZZZZZZ11</v>
          </cell>
          <cell r="F11992">
            <v>57836.6</v>
          </cell>
        </row>
        <row r="11993">
          <cell r="A11993" t="str">
            <v>78115530330ZZZZZZZ11</v>
          </cell>
          <cell r="F11993">
            <v>-26987.52</v>
          </cell>
        </row>
        <row r="11994">
          <cell r="A11994" t="str">
            <v>78115530340ZZZZZZZ11</v>
          </cell>
          <cell r="F11994">
            <v>0</v>
          </cell>
        </row>
        <row r="11995">
          <cell r="A11995" t="str">
            <v>78115530350ZZZZZZZ11</v>
          </cell>
          <cell r="F11995">
            <v>-768.06</v>
          </cell>
        </row>
        <row r="11996">
          <cell r="A11996" t="str">
            <v>78115530410ZZZZZZZ11</v>
          </cell>
          <cell r="F11996">
            <v>11821.95</v>
          </cell>
        </row>
        <row r="11997">
          <cell r="A11997" t="str">
            <v>78115530420ZZZZZZZ11</v>
          </cell>
          <cell r="F11997">
            <v>395231.62</v>
          </cell>
        </row>
        <row r="11998">
          <cell r="A11998" t="str">
            <v>78115530430ZZZZZZZ11</v>
          </cell>
          <cell r="F11998">
            <v>-359592.67</v>
          </cell>
        </row>
        <row r="11999">
          <cell r="A11999" t="str">
            <v>78115530440ZZZZZZZ11</v>
          </cell>
          <cell r="F11999">
            <v>0</v>
          </cell>
        </row>
        <row r="12000">
          <cell r="A12000" t="str">
            <v>78115530450ZZZZZZZ11</v>
          </cell>
          <cell r="F12000">
            <v>-9525.9</v>
          </cell>
        </row>
        <row r="12001">
          <cell r="A12001" t="str">
            <v>78115530510ZZZZZZZ11</v>
          </cell>
          <cell r="F12001">
            <v>86184</v>
          </cell>
        </row>
        <row r="12002">
          <cell r="A12002" t="str">
            <v>78115530520ZZZZZZZ11</v>
          </cell>
          <cell r="F12002">
            <v>1864467.3</v>
          </cell>
        </row>
        <row r="12003">
          <cell r="A12003" t="str">
            <v>78115530530ZZZZZZZ11</v>
          </cell>
          <cell r="F12003">
            <v>-1892419.5</v>
          </cell>
        </row>
        <row r="12004">
          <cell r="A12004" t="str">
            <v>78115530540ZZZZZZZ11</v>
          </cell>
          <cell r="F12004">
            <v>0</v>
          </cell>
        </row>
        <row r="12005">
          <cell r="A12005" t="str">
            <v>78115530550ZZZZZZZ11</v>
          </cell>
          <cell r="F12005">
            <v>-23631.8</v>
          </cell>
        </row>
        <row r="12006">
          <cell r="A12006" t="str">
            <v>78115530610ZZZZZZZ11</v>
          </cell>
          <cell r="F12006">
            <v>11505.84</v>
          </cell>
        </row>
        <row r="12007">
          <cell r="A12007" t="str">
            <v>78115530620ZZZZZZZ11</v>
          </cell>
          <cell r="F12007">
            <v>2791006.85</v>
          </cell>
        </row>
        <row r="12008">
          <cell r="A12008" t="str">
            <v>78115530630ZZZZZZZ11</v>
          </cell>
          <cell r="F12008">
            <v>-2751730.37</v>
          </cell>
        </row>
        <row r="12009">
          <cell r="A12009" t="str">
            <v>78115530640ZZZZZZZ11</v>
          </cell>
          <cell r="F12009">
            <v>0</v>
          </cell>
        </row>
        <row r="12010">
          <cell r="A12010" t="str">
            <v>78115530650ZZZZZZZ11</v>
          </cell>
          <cell r="F12010">
            <v>-41087.82</v>
          </cell>
        </row>
        <row r="12011">
          <cell r="A12011" t="str">
            <v>78115530710ZZZZZZZ11</v>
          </cell>
          <cell r="F12011">
            <v>332582.03999999998</v>
          </cell>
        </row>
        <row r="12012">
          <cell r="A12012" t="str">
            <v>78115530720ZZZZZZZ11</v>
          </cell>
          <cell r="F12012">
            <v>11558519.76</v>
          </cell>
        </row>
        <row r="12013">
          <cell r="A12013" t="str">
            <v>78115530730ZZZZZZZ11</v>
          </cell>
          <cell r="F12013">
            <v>-11842960.140000001</v>
          </cell>
        </row>
        <row r="12014">
          <cell r="A12014" t="str">
            <v>78115530740ZZZZZZZ11</v>
          </cell>
          <cell r="F12014">
            <v>0</v>
          </cell>
        </row>
        <row r="12015">
          <cell r="A12015" t="str">
            <v>78115530750ZZZZZZZ11</v>
          </cell>
          <cell r="F12015">
            <v>0</v>
          </cell>
        </row>
        <row r="12016">
          <cell r="A12016" t="str">
            <v>78115530810ZZZZZZZ11</v>
          </cell>
          <cell r="F12016">
            <v>119392</v>
          </cell>
        </row>
        <row r="12017">
          <cell r="A12017" t="str">
            <v>78115530820ZZZZZZZ11</v>
          </cell>
          <cell r="F12017">
            <v>144442.4</v>
          </cell>
        </row>
        <row r="12018">
          <cell r="A12018" t="str">
            <v>78115530830ZZZZZZZ11</v>
          </cell>
          <cell r="F12018">
            <v>-154494.39999999999</v>
          </cell>
        </row>
        <row r="12019">
          <cell r="A12019" t="str">
            <v>78115530840ZZZZZZZ11</v>
          </cell>
          <cell r="F12019">
            <v>0</v>
          </cell>
        </row>
        <row r="12020">
          <cell r="A12020" t="str">
            <v>78115530850ZZZZZZZ11</v>
          </cell>
          <cell r="F12020">
            <v>0</v>
          </cell>
        </row>
        <row r="12021">
          <cell r="A12021" t="str">
            <v>78115530910ZZZZZZZ11</v>
          </cell>
          <cell r="F12021">
            <v>118920.52</v>
          </cell>
        </row>
        <row r="12022">
          <cell r="A12022" t="str">
            <v>78115530920ZZZZZZZ11</v>
          </cell>
          <cell r="F12022">
            <v>243624.7</v>
          </cell>
        </row>
        <row r="12023">
          <cell r="A12023" t="str">
            <v>78115530930ZZZZZZZ11</v>
          </cell>
          <cell r="F12023">
            <v>-249230.22</v>
          </cell>
        </row>
        <row r="12024">
          <cell r="A12024" t="str">
            <v>78115530940ZZZZZZZ11</v>
          </cell>
          <cell r="F12024">
            <v>0</v>
          </cell>
        </row>
        <row r="12025">
          <cell r="A12025" t="str">
            <v>78115530950ZZZZZZZ11</v>
          </cell>
          <cell r="F12025">
            <v>-968.8</v>
          </cell>
        </row>
        <row r="12026">
          <cell r="A12026" t="str">
            <v>78115531010ZZZZZZZ11</v>
          </cell>
          <cell r="F12026">
            <v>53785.5</v>
          </cell>
        </row>
        <row r="12027">
          <cell r="A12027" t="str">
            <v>78115531020ZZZZZZZ11</v>
          </cell>
          <cell r="F12027">
            <v>163203.82</v>
          </cell>
        </row>
        <row r="12028">
          <cell r="A12028" t="str">
            <v>78115531030ZZZZZZZ11</v>
          </cell>
          <cell r="F12028">
            <v>-156439.32</v>
          </cell>
        </row>
        <row r="12029">
          <cell r="A12029" t="str">
            <v>78115531040ZZZZZZZ11</v>
          </cell>
          <cell r="F12029">
            <v>0</v>
          </cell>
        </row>
        <row r="12030">
          <cell r="A12030" t="str">
            <v>78115531050ZZZZZZZ11</v>
          </cell>
          <cell r="F12030">
            <v>0</v>
          </cell>
        </row>
        <row r="12031">
          <cell r="A12031" t="str">
            <v>78115531110ZZZZZZZ11</v>
          </cell>
          <cell r="F12031">
            <v>19747</v>
          </cell>
        </row>
        <row r="12032">
          <cell r="A12032" t="str">
            <v>78115531120ZZZZZZZ11</v>
          </cell>
          <cell r="F12032">
            <v>134730.03</v>
          </cell>
        </row>
        <row r="12033">
          <cell r="A12033" t="str">
            <v>78115531130ZZZZZZZ11</v>
          </cell>
          <cell r="F12033">
            <v>-132763.03</v>
          </cell>
        </row>
        <row r="12034">
          <cell r="A12034" t="str">
            <v>78115531140ZZZZZZZ11</v>
          </cell>
          <cell r="F12034">
            <v>0</v>
          </cell>
        </row>
        <row r="12035">
          <cell r="A12035" t="str">
            <v>78115531150ZZZZZZZ11</v>
          </cell>
          <cell r="F12035">
            <v>0</v>
          </cell>
        </row>
        <row r="12036">
          <cell r="A12036" t="str">
            <v>78115531210ZZZZZZZ11</v>
          </cell>
          <cell r="F12036">
            <v>3420</v>
          </cell>
        </row>
        <row r="12037">
          <cell r="A12037" t="str">
            <v>78115531220ZZZZZZZ11</v>
          </cell>
          <cell r="F12037">
            <v>0</v>
          </cell>
        </row>
        <row r="12038">
          <cell r="A12038" t="str">
            <v>78115531230ZZZZZZZ11</v>
          </cell>
          <cell r="F12038">
            <v>0</v>
          </cell>
        </row>
        <row r="12039">
          <cell r="A12039" t="str">
            <v>78115531240ZZZZZZZ11</v>
          </cell>
          <cell r="F12039">
            <v>0</v>
          </cell>
        </row>
        <row r="12040">
          <cell r="A12040" t="str">
            <v>78115531250ZZZZZZZ11</v>
          </cell>
          <cell r="F12040">
            <v>0</v>
          </cell>
        </row>
        <row r="12041">
          <cell r="A12041" t="str">
            <v>78116421410ZZZZZZZ11</v>
          </cell>
          <cell r="F12041">
            <v>0</v>
          </cell>
        </row>
        <row r="12042">
          <cell r="A12042" t="str">
            <v>78116421420HTQS5ZZ11</v>
          </cell>
          <cell r="F12042">
            <v>22001164.5</v>
          </cell>
        </row>
        <row r="12043">
          <cell r="A12043" t="str">
            <v>78116421430ZZZZZZZ11</v>
          </cell>
          <cell r="F12043">
            <v>0</v>
          </cell>
        </row>
        <row r="12044">
          <cell r="A12044" t="str">
            <v>78116421440ZZZZZZZ11</v>
          </cell>
          <cell r="F12044">
            <v>0</v>
          </cell>
        </row>
        <row r="12045">
          <cell r="A12045" t="str">
            <v>78116421450ZZZZZZZ11</v>
          </cell>
          <cell r="F12045">
            <v>0</v>
          </cell>
        </row>
        <row r="12046">
          <cell r="A12046" t="str">
            <v>78116421460ZZZZZZZ11</v>
          </cell>
          <cell r="F12046">
            <v>0</v>
          </cell>
        </row>
        <row r="12047">
          <cell r="A12047" t="str">
            <v>78116421470ZZZZZZZ11</v>
          </cell>
          <cell r="F12047">
            <v>0</v>
          </cell>
        </row>
        <row r="12048">
          <cell r="A12048" t="str">
            <v>78116421480ZZZZZZZ11</v>
          </cell>
          <cell r="F12048">
            <v>-22001164.5</v>
          </cell>
        </row>
        <row r="12049">
          <cell r="A12049" t="str">
            <v>78116421610ZZZZZZZ11</v>
          </cell>
          <cell r="F12049">
            <v>0</v>
          </cell>
        </row>
        <row r="12050">
          <cell r="A12050" t="str">
            <v>78116421620ZZZZZZZ11</v>
          </cell>
          <cell r="F12050">
            <v>0</v>
          </cell>
        </row>
        <row r="12051">
          <cell r="A12051" t="str">
            <v>78116421630ZZZZZZZ11</v>
          </cell>
          <cell r="F12051">
            <v>0</v>
          </cell>
        </row>
        <row r="12052">
          <cell r="A12052" t="str">
            <v>78116421640ZZZZZZZ11</v>
          </cell>
          <cell r="F12052">
            <v>0</v>
          </cell>
        </row>
        <row r="12053">
          <cell r="A12053" t="str">
            <v>78116421650ZZZZZZZ11</v>
          </cell>
          <cell r="F12053">
            <v>0</v>
          </cell>
        </row>
        <row r="12054">
          <cell r="A12054" t="str">
            <v>78116421710ZZZZZZZ11</v>
          </cell>
          <cell r="F12054">
            <v>0</v>
          </cell>
        </row>
        <row r="12055">
          <cell r="A12055" t="str">
            <v>78116421720ZZZZZZZ11</v>
          </cell>
          <cell r="F12055">
            <v>0</v>
          </cell>
        </row>
        <row r="12056">
          <cell r="A12056" t="str">
            <v>78116421730ZZZZZZZ11</v>
          </cell>
          <cell r="F12056">
            <v>0</v>
          </cell>
        </row>
        <row r="12057">
          <cell r="A12057" t="str">
            <v>78116421740ZZZZZZZ11</v>
          </cell>
          <cell r="F12057">
            <v>0</v>
          </cell>
        </row>
        <row r="12058">
          <cell r="A12058" t="str">
            <v>78116680010ZZZZZZZ11</v>
          </cell>
          <cell r="F12058">
            <v>0</v>
          </cell>
        </row>
        <row r="12059">
          <cell r="A12059" t="str">
            <v>78116680020ZZZZZZZ11</v>
          </cell>
          <cell r="F12059">
            <v>0</v>
          </cell>
        </row>
        <row r="12060">
          <cell r="A12060" t="str">
            <v>78116680030ZZZZZZZ11</v>
          </cell>
          <cell r="F12060">
            <v>0</v>
          </cell>
        </row>
        <row r="12061">
          <cell r="A12061" t="str">
            <v>78116680040ZZZZZZZ11</v>
          </cell>
          <cell r="F12061">
            <v>0</v>
          </cell>
        </row>
        <row r="12062">
          <cell r="A12062" t="str">
            <v>78116680050ZZZZZZZ11</v>
          </cell>
          <cell r="F12062">
            <v>0</v>
          </cell>
        </row>
        <row r="12063">
          <cell r="A12063" t="str">
            <v>78116680060ZZZZZZZ11</v>
          </cell>
          <cell r="F12063">
            <v>0</v>
          </cell>
        </row>
        <row r="12064">
          <cell r="A12064" t="str">
            <v>78116680070ZZZZZZZ11</v>
          </cell>
          <cell r="F12064">
            <v>0</v>
          </cell>
        </row>
        <row r="12065">
          <cell r="A12065" t="str">
            <v>78116680080ZZZZZZZ11</v>
          </cell>
          <cell r="F12065">
            <v>0</v>
          </cell>
        </row>
        <row r="12066">
          <cell r="A12066" t="str">
            <v>78116680090ZZZZZZZ11</v>
          </cell>
          <cell r="F12066">
            <v>0</v>
          </cell>
        </row>
        <row r="12067">
          <cell r="A12067" t="str">
            <v>78116680100ZZZZZZZ11</v>
          </cell>
          <cell r="F12067">
            <v>0</v>
          </cell>
        </row>
        <row r="12068">
          <cell r="A12068" t="str">
            <v>78117388110ZZZZZZZ11</v>
          </cell>
          <cell r="F12068">
            <v>0</v>
          </cell>
        </row>
        <row r="12069">
          <cell r="A12069" t="str">
            <v>78117388120ZZZZZZZ11</v>
          </cell>
          <cell r="F12069">
            <v>0</v>
          </cell>
        </row>
        <row r="12070">
          <cell r="A12070" t="str">
            <v>78117388130ZZZZZZZ11</v>
          </cell>
          <cell r="F12070">
            <v>0</v>
          </cell>
        </row>
        <row r="12071">
          <cell r="A12071" t="str">
            <v>78117388210ZZZZZZZ11</v>
          </cell>
          <cell r="F12071">
            <v>0</v>
          </cell>
        </row>
        <row r="12072">
          <cell r="A12072" t="str">
            <v>78117388220ZZZZZZZ11</v>
          </cell>
          <cell r="F12072">
            <v>0</v>
          </cell>
        </row>
        <row r="12073">
          <cell r="A12073" t="str">
            <v>78117388230ZZZZZZZ11</v>
          </cell>
          <cell r="F12073">
            <v>0</v>
          </cell>
        </row>
        <row r="12074">
          <cell r="A12074" t="str">
            <v>78117388310ZZZZZZZ11</v>
          </cell>
          <cell r="F12074">
            <v>0</v>
          </cell>
        </row>
        <row r="12075">
          <cell r="A12075" t="str">
            <v>78117388320ZZZZZZZ11</v>
          </cell>
          <cell r="F12075">
            <v>0</v>
          </cell>
        </row>
        <row r="12076">
          <cell r="A12076" t="str">
            <v>78117388330ZZZZZZZ11</v>
          </cell>
          <cell r="F12076">
            <v>0</v>
          </cell>
        </row>
        <row r="12077">
          <cell r="A12077" t="str">
            <v>78117388410ZZZZZZZ11</v>
          </cell>
          <cell r="F12077">
            <v>0</v>
          </cell>
        </row>
        <row r="12078">
          <cell r="A12078" t="str">
            <v>78117388420ZZZZZZZ11</v>
          </cell>
          <cell r="F12078">
            <v>0</v>
          </cell>
        </row>
        <row r="12079">
          <cell r="A12079" t="str">
            <v>78117388430ZZZZZZZ11</v>
          </cell>
          <cell r="F12079">
            <v>0</v>
          </cell>
        </row>
        <row r="12080">
          <cell r="A12080" t="str">
            <v>78117430610ZZZZZZZ11</v>
          </cell>
          <cell r="F12080">
            <v>-6943.41</v>
          </cell>
        </row>
        <row r="12081">
          <cell r="A12081" t="str">
            <v>78117430620ZZZZZZZ11</v>
          </cell>
          <cell r="F12081">
            <v>-11678.9</v>
          </cell>
        </row>
        <row r="12082">
          <cell r="A12082" t="str">
            <v>78117430630ZZZZZZZ11</v>
          </cell>
          <cell r="F12082">
            <v>0</v>
          </cell>
        </row>
        <row r="12083">
          <cell r="A12083" t="str">
            <v>78118100010ZZZZZZZ11</v>
          </cell>
          <cell r="F12083">
            <v>62139833.109999999</v>
          </cell>
        </row>
        <row r="12084">
          <cell r="A12084" t="str">
            <v>78118100020ZZZZZZZ11</v>
          </cell>
          <cell r="F12084">
            <v>0</v>
          </cell>
        </row>
        <row r="12085">
          <cell r="A12085" t="str">
            <v>78118100030ZZZZZZZ11</v>
          </cell>
          <cell r="F12085">
            <v>0</v>
          </cell>
        </row>
        <row r="12086">
          <cell r="A12086" t="str">
            <v>78118100040ZZZZZZZ11</v>
          </cell>
          <cell r="F12086">
            <v>42423121.329999998</v>
          </cell>
        </row>
        <row r="12087">
          <cell r="A12087" t="str">
            <v>78118100050ZZZZZZZ11</v>
          </cell>
          <cell r="F12087">
            <v>0</v>
          </cell>
        </row>
        <row r="12088">
          <cell r="A12088" t="str">
            <v>78118100060ZZZZZZZ11</v>
          </cell>
          <cell r="F12088">
            <v>0</v>
          </cell>
        </row>
        <row r="12089">
          <cell r="A12089" t="str">
            <v>7812211001026MRCZZ11</v>
          </cell>
          <cell r="F12089">
            <v>4287162.8899999997</v>
          </cell>
        </row>
        <row r="12090">
          <cell r="A12090" t="str">
            <v>7812211022026MRCZZ11</v>
          </cell>
          <cell r="F12090">
            <v>22600</v>
          </cell>
        </row>
        <row r="12091">
          <cell r="A12091" t="str">
            <v>7812211026026MRCZZ11</v>
          </cell>
          <cell r="F12091">
            <v>51142.2</v>
          </cell>
        </row>
        <row r="12092">
          <cell r="A12092" t="str">
            <v>7812211028026MRCZZ11</v>
          </cell>
          <cell r="F12092">
            <v>-0.01</v>
          </cell>
        </row>
        <row r="12093">
          <cell r="A12093" t="str">
            <v>7812211034026MRCZZ11</v>
          </cell>
          <cell r="F12093">
            <v>557801.62</v>
          </cell>
        </row>
        <row r="12094">
          <cell r="A12094" t="str">
            <v>7812211036026MRCZZ11</v>
          </cell>
          <cell r="F12094">
            <v>161301.76000000001</v>
          </cell>
        </row>
        <row r="12095">
          <cell r="A12095" t="str">
            <v>7812211038026MRCZZ11</v>
          </cell>
          <cell r="F12095">
            <v>21770.1</v>
          </cell>
        </row>
        <row r="12096">
          <cell r="A12096" t="str">
            <v>7812211044026MRCZZ11</v>
          </cell>
          <cell r="F12096">
            <v>230451.8</v>
          </cell>
        </row>
        <row r="12097">
          <cell r="A12097" t="str">
            <v>7812211046026MRCZZ11</v>
          </cell>
          <cell r="F12097">
            <v>370732.66</v>
          </cell>
        </row>
        <row r="12098">
          <cell r="A12098" t="str">
            <v>7812211050026MRCZZ11</v>
          </cell>
          <cell r="F12098">
            <v>12182.39</v>
          </cell>
        </row>
        <row r="12099">
          <cell r="A12099" t="str">
            <v>7812211056026MRCZZ11</v>
          </cell>
          <cell r="F12099">
            <v>279104.90000000002</v>
          </cell>
        </row>
        <row r="12100">
          <cell r="A12100" t="str">
            <v>7812211063026MRCZZ11</v>
          </cell>
          <cell r="F12100">
            <v>0</v>
          </cell>
        </row>
        <row r="12101">
          <cell r="A12101" t="str">
            <v>7812213001026MRCZZ11</v>
          </cell>
          <cell r="F12101">
            <v>1575</v>
          </cell>
        </row>
        <row r="12102">
          <cell r="A12102" t="str">
            <v>7812213010026MRCZZ11</v>
          </cell>
          <cell r="F12102">
            <v>54898.879999999997</v>
          </cell>
        </row>
        <row r="12103">
          <cell r="A12103" t="str">
            <v>7812213020026MRCZZ11</v>
          </cell>
          <cell r="F12103">
            <v>442860.31</v>
          </cell>
        </row>
        <row r="12104">
          <cell r="A12104" t="str">
            <v>7812213030026MRCZZ11</v>
          </cell>
          <cell r="F12104">
            <v>786813.17</v>
          </cell>
        </row>
        <row r="12105">
          <cell r="A12105" t="str">
            <v>7812213040026MRCZZ11</v>
          </cell>
          <cell r="F12105">
            <v>26769.56</v>
          </cell>
        </row>
        <row r="12106">
          <cell r="A12106" t="str">
            <v>7812228181026MRCZZ11</v>
          </cell>
          <cell r="F12106">
            <v>2375.21</v>
          </cell>
        </row>
        <row r="12107">
          <cell r="A12107" t="str">
            <v>7812228361026NHHZZ11</v>
          </cell>
          <cell r="F12107">
            <v>249856.19</v>
          </cell>
        </row>
        <row r="12108">
          <cell r="A12108" t="str">
            <v>7812228361Q26NSPZZ11</v>
          </cell>
          <cell r="F12108">
            <v>0</v>
          </cell>
        </row>
        <row r="12109">
          <cell r="A12109" t="str">
            <v>7812230018026MRCZZ11</v>
          </cell>
          <cell r="F12109">
            <v>0</v>
          </cell>
        </row>
        <row r="12110">
          <cell r="A12110" t="str">
            <v>7812230541026MRCZZ11</v>
          </cell>
          <cell r="F12110">
            <v>59898.41</v>
          </cell>
        </row>
        <row r="12111">
          <cell r="A12111" t="str">
            <v>7812230610026MRCZZ11</v>
          </cell>
          <cell r="F12111">
            <v>34758.43</v>
          </cell>
        </row>
        <row r="12112">
          <cell r="A12112" t="str">
            <v>7812232360026MRCZZ11</v>
          </cell>
          <cell r="F12112">
            <v>14643.51</v>
          </cell>
        </row>
        <row r="12113">
          <cell r="A12113" t="str">
            <v>7812232360D26MRCZZ11</v>
          </cell>
          <cell r="F12113">
            <v>3426.34</v>
          </cell>
        </row>
        <row r="12114">
          <cell r="A12114" t="str">
            <v>7812236254026MRCZZ11</v>
          </cell>
          <cell r="F12114">
            <v>5416782.5800000001</v>
          </cell>
        </row>
        <row r="12115">
          <cell r="A12115" t="str">
            <v>7812272242026MRCZZ11</v>
          </cell>
          <cell r="F12115">
            <v>0</v>
          </cell>
        </row>
        <row r="12116">
          <cell r="A12116" t="str">
            <v>7812272243026MRCZZ11</v>
          </cell>
          <cell r="F12116">
            <v>0</v>
          </cell>
        </row>
        <row r="12117">
          <cell r="A12117" t="str">
            <v>7812272244026MRCZZ11</v>
          </cell>
          <cell r="F12117">
            <v>0</v>
          </cell>
        </row>
        <row r="12118">
          <cell r="A12118" t="str">
            <v>7812272245026MRCZZ11</v>
          </cell>
          <cell r="F12118">
            <v>0</v>
          </cell>
        </row>
        <row r="12119">
          <cell r="A12119" t="str">
            <v>7812272246026MRCZZ11</v>
          </cell>
          <cell r="F12119">
            <v>0</v>
          </cell>
        </row>
        <row r="12120">
          <cell r="A12120" t="str">
            <v>7812272247026MRCZZ11</v>
          </cell>
          <cell r="F12120">
            <v>0</v>
          </cell>
        </row>
        <row r="12121">
          <cell r="A12121" t="str">
            <v>7812272248026MRCZZ11</v>
          </cell>
          <cell r="F12121">
            <v>0</v>
          </cell>
        </row>
        <row r="12122">
          <cell r="A12122" t="str">
            <v>7812272249026MRCZZ11</v>
          </cell>
          <cell r="F12122">
            <v>0</v>
          </cell>
        </row>
        <row r="12123">
          <cell r="A12123" t="str">
            <v>7812272250026MRCZZ11</v>
          </cell>
          <cell r="F12123">
            <v>0</v>
          </cell>
        </row>
        <row r="12124">
          <cell r="A12124" t="str">
            <v>7812395002026MRC1211</v>
          </cell>
          <cell r="F12124">
            <v>66156.03</v>
          </cell>
        </row>
        <row r="12125">
          <cell r="A12125" t="str">
            <v>7812395017026MRC1H11</v>
          </cell>
          <cell r="F12125">
            <v>512015.19</v>
          </cell>
        </row>
        <row r="12126">
          <cell r="A12126" t="str">
            <v>7812395023026MRC1L11</v>
          </cell>
          <cell r="F12126">
            <v>0</v>
          </cell>
        </row>
        <row r="12127">
          <cell r="A12127" t="str">
            <v>78123996050ZZZZZZZ11</v>
          </cell>
          <cell r="F12127">
            <v>-11429419.26</v>
          </cell>
        </row>
        <row r="12128">
          <cell r="A12128" t="str">
            <v>78123996100ZZZZZZZ11</v>
          </cell>
          <cell r="F12128">
            <v>0</v>
          </cell>
        </row>
        <row r="12129">
          <cell r="A12129" t="str">
            <v>78128100010ZZZZZZZ11</v>
          </cell>
          <cell r="F12129">
            <v>7705516.8499999996</v>
          </cell>
        </row>
        <row r="12130">
          <cell r="A12130" t="str">
            <v>78128100020ZZZZZZZ11</v>
          </cell>
          <cell r="F12130">
            <v>0</v>
          </cell>
        </row>
        <row r="12131">
          <cell r="A12131" t="str">
            <v>78128100030ZZZZZZZ11</v>
          </cell>
          <cell r="F12131">
            <v>0</v>
          </cell>
        </row>
        <row r="12132">
          <cell r="A12132" t="str">
            <v>78128100040ZZZZZZZ11</v>
          </cell>
          <cell r="F12132">
            <v>11429419.26</v>
          </cell>
        </row>
        <row r="12133">
          <cell r="A12133" t="str">
            <v>78128100050ZZZZZZZ11</v>
          </cell>
          <cell r="F12133">
            <v>0</v>
          </cell>
        </row>
        <row r="12134">
          <cell r="A12134" t="str">
            <v>78128100060ZZZZZZZ11</v>
          </cell>
          <cell r="F12134">
            <v>0</v>
          </cell>
        </row>
        <row r="12135">
          <cell r="A12135" t="str">
            <v>7813211001026MRCZZ11</v>
          </cell>
          <cell r="F12135">
            <v>4265072.01</v>
          </cell>
        </row>
        <row r="12136">
          <cell r="A12136" t="str">
            <v>7813211022026MRCZZ11</v>
          </cell>
          <cell r="F12136">
            <v>22600</v>
          </cell>
        </row>
        <row r="12137">
          <cell r="A12137" t="str">
            <v>7813211026026MRCZZ11</v>
          </cell>
          <cell r="F12137">
            <v>10228.44</v>
          </cell>
        </row>
        <row r="12138">
          <cell r="A12138" t="str">
            <v>7813211028026MRCZZ11</v>
          </cell>
          <cell r="F12138">
            <v>915.59</v>
          </cell>
        </row>
        <row r="12139">
          <cell r="A12139" t="str">
            <v>7813211034026MRCZZ11</v>
          </cell>
          <cell r="F12139">
            <v>544048.26</v>
          </cell>
        </row>
        <row r="12140">
          <cell r="A12140" t="str">
            <v>7813211036026MRCZZ11</v>
          </cell>
          <cell r="F12140">
            <v>47832.58</v>
          </cell>
        </row>
        <row r="12141">
          <cell r="A12141" t="str">
            <v>7813211038026MRCZZ11</v>
          </cell>
          <cell r="F12141">
            <v>12481.81</v>
          </cell>
        </row>
        <row r="12142">
          <cell r="A12142" t="str">
            <v>7813211044026MRCZZ11</v>
          </cell>
          <cell r="F12142">
            <v>348978.08</v>
          </cell>
        </row>
        <row r="12143">
          <cell r="A12143" t="str">
            <v>7813211046026MRCZZ11</v>
          </cell>
          <cell r="F12143">
            <v>355309.01</v>
          </cell>
        </row>
        <row r="12144">
          <cell r="A12144" t="str">
            <v>7813211050026MRCZZ11</v>
          </cell>
          <cell r="F12144">
            <v>81908</v>
          </cell>
        </row>
        <row r="12145">
          <cell r="A12145" t="str">
            <v>7813213001026MRCZZ11</v>
          </cell>
          <cell r="F12145">
            <v>1680</v>
          </cell>
        </row>
        <row r="12146">
          <cell r="A12146" t="str">
            <v>7813213010026MRCZZ11</v>
          </cell>
          <cell r="F12146">
            <v>59308.25</v>
          </cell>
        </row>
        <row r="12147">
          <cell r="A12147" t="str">
            <v>7813213020026MRCZZ11</v>
          </cell>
          <cell r="F12147">
            <v>466996.81</v>
          </cell>
        </row>
        <row r="12148">
          <cell r="A12148" t="str">
            <v>7813213030026MRCZZ11</v>
          </cell>
          <cell r="F12148">
            <v>799255.79</v>
          </cell>
        </row>
        <row r="12149">
          <cell r="A12149" t="str">
            <v>7813213040026MRCZZ11</v>
          </cell>
          <cell r="F12149">
            <v>28532.58</v>
          </cell>
        </row>
        <row r="12150">
          <cell r="A12150" t="str">
            <v>7813228360026NHCZZ11</v>
          </cell>
          <cell r="F12150">
            <v>1522.12</v>
          </cell>
        </row>
        <row r="12151">
          <cell r="A12151" t="str">
            <v>7813230541026MRCZZ11</v>
          </cell>
          <cell r="F12151">
            <v>58532.49</v>
          </cell>
        </row>
        <row r="12152">
          <cell r="A12152" t="str">
            <v>7813230610026MRCZZ11</v>
          </cell>
          <cell r="F12152">
            <v>2839.1</v>
          </cell>
        </row>
        <row r="12153">
          <cell r="A12153" t="str">
            <v>7813232360026MRCZZ11</v>
          </cell>
          <cell r="F12153">
            <v>18894.63</v>
          </cell>
        </row>
        <row r="12154">
          <cell r="A12154" t="str">
            <v>7813232360D26MRCZZ11</v>
          </cell>
          <cell r="F12154">
            <v>15257.08</v>
          </cell>
        </row>
        <row r="12155">
          <cell r="A12155" t="str">
            <v>7813238570026MRCZZ11</v>
          </cell>
          <cell r="F12155">
            <v>11168996.1</v>
          </cell>
        </row>
        <row r="12156">
          <cell r="A12156" t="str">
            <v>7813272100026MRCZZ11</v>
          </cell>
          <cell r="F12156">
            <v>0</v>
          </cell>
        </row>
        <row r="12157">
          <cell r="A12157" t="str">
            <v>7813272242026MRCZZ11</v>
          </cell>
          <cell r="F12157">
            <v>0</v>
          </cell>
        </row>
        <row r="12158">
          <cell r="A12158" t="str">
            <v>7813272243026MRCZZ11</v>
          </cell>
          <cell r="F12158">
            <v>0</v>
          </cell>
        </row>
        <row r="12159">
          <cell r="A12159" t="str">
            <v>7813272244026MRCZZ11</v>
          </cell>
          <cell r="F12159">
            <v>0</v>
          </cell>
        </row>
        <row r="12160">
          <cell r="A12160" t="str">
            <v>7813272245026MRCZZ11</v>
          </cell>
          <cell r="F12160">
            <v>0</v>
          </cell>
        </row>
        <row r="12161">
          <cell r="A12161" t="str">
            <v>7813272246026MRCZZ11</v>
          </cell>
          <cell r="F12161">
            <v>0</v>
          </cell>
        </row>
        <row r="12162">
          <cell r="A12162" t="str">
            <v>7813272247026MRCZZ11</v>
          </cell>
          <cell r="F12162">
            <v>0</v>
          </cell>
        </row>
        <row r="12163">
          <cell r="A12163" t="str">
            <v>7813272248026MRCZZ11</v>
          </cell>
          <cell r="F12163">
            <v>0</v>
          </cell>
        </row>
        <row r="12164">
          <cell r="A12164" t="str">
            <v>7813272249026MRCZZ11</v>
          </cell>
          <cell r="F12164">
            <v>0</v>
          </cell>
        </row>
        <row r="12165">
          <cell r="A12165" t="str">
            <v>7813272250026MRCZZ11</v>
          </cell>
          <cell r="F12165">
            <v>0</v>
          </cell>
        </row>
        <row r="12166">
          <cell r="A12166" t="str">
            <v>7813272360026MRCZZ11</v>
          </cell>
          <cell r="F12166">
            <v>0</v>
          </cell>
        </row>
        <row r="12167">
          <cell r="A12167" t="str">
            <v>7813320135026MRCZZ11</v>
          </cell>
          <cell r="F12167">
            <v>0</v>
          </cell>
        </row>
        <row r="12168">
          <cell r="A12168" t="str">
            <v>7813320140026MRCZZ11</v>
          </cell>
          <cell r="F12168">
            <v>0</v>
          </cell>
        </row>
        <row r="12169">
          <cell r="A12169" t="str">
            <v>7813350070026MRCZZ11</v>
          </cell>
          <cell r="F12169">
            <v>0</v>
          </cell>
        </row>
        <row r="12170">
          <cell r="A12170" t="str">
            <v>7813360070026MRCZZ11</v>
          </cell>
          <cell r="F12170">
            <v>0</v>
          </cell>
        </row>
        <row r="12171">
          <cell r="A12171" t="str">
            <v>7813395002026MRC1211</v>
          </cell>
          <cell r="F12171">
            <v>47253.15</v>
          </cell>
        </row>
        <row r="12172">
          <cell r="A12172" t="str">
            <v>7813395017026MRC1H11</v>
          </cell>
          <cell r="F12172">
            <v>0</v>
          </cell>
        </row>
        <row r="12173">
          <cell r="A12173" t="str">
            <v>7813395023026MRC1L11</v>
          </cell>
          <cell r="F12173">
            <v>0</v>
          </cell>
        </row>
        <row r="12174">
          <cell r="A12174" t="str">
            <v>78133996050ZZZZZZZ11</v>
          </cell>
          <cell r="F12174">
            <v>-11746424.99</v>
          </cell>
        </row>
        <row r="12175">
          <cell r="A12175" t="str">
            <v>78133996100ZZZZZZZ11</v>
          </cell>
          <cell r="F12175">
            <v>0</v>
          </cell>
        </row>
        <row r="12176">
          <cell r="A12176" t="str">
            <v>78136450010ZZZZZZZ11</v>
          </cell>
          <cell r="F12176">
            <v>0</v>
          </cell>
        </row>
        <row r="12177">
          <cell r="A12177" t="str">
            <v>7813645002081RK1ZZ20</v>
          </cell>
          <cell r="F12177">
            <v>0</v>
          </cell>
        </row>
        <row r="12178">
          <cell r="A12178" t="str">
            <v>7813645002081RK2ZZ30</v>
          </cell>
          <cell r="F12178">
            <v>0</v>
          </cell>
        </row>
        <row r="12179">
          <cell r="A12179" t="str">
            <v>7813645002081RQ1ZZ20</v>
          </cell>
          <cell r="F12179">
            <v>0</v>
          </cell>
        </row>
        <row r="12180">
          <cell r="A12180" t="str">
            <v>7813645002081RQ2ZZ20</v>
          </cell>
          <cell r="F12180">
            <v>0</v>
          </cell>
        </row>
        <row r="12181">
          <cell r="A12181" t="str">
            <v>78136450030ZZZZZZZ11</v>
          </cell>
          <cell r="F12181">
            <v>0</v>
          </cell>
        </row>
        <row r="12182">
          <cell r="A12182" t="str">
            <v>78136450040ZZZZZZZ11</v>
          </cell>
          <cell r="F12182">
            <v>0</v>
          </cell>
        </row>
        <row r="12183">
          <cell r="A12183" t="str">
            <v>78136450050ZZZZZZZ11</v>
          </cell>
          <cell r="F12183">
            <v>0</v>
          </cell>
        </row>
        <row r="12184">
          <cell r="A12184" t="str">
            <v>78136450060ZZZZZZZ11</v>
          </cell>
          <cell r="F12184">
            <v>0</v>
          </cell>
        </row>
        <row r="12185">
          <cell r="A12185" t="str">
            <v>78136450070ZZZZZZZ11</v>
          </cell>
          <cell r="F12185">
            <v>0</v>
          </cell>
        </row>
        <row r="12186">
          <cell r="A12186" t="str">
            <v>78136450080ZZZZZZZ11</v>
          </cell>
          <cell r="F12186">
            <v>0</v>
          </cell>
        </row>
        <row r="12187">
          <cell r="A12187" t="str">
            <v>78136450210ZZZZZZZ11</v>
          </cell>
          <cell r="F12187">
            <v>0</v>
          </cell>
        </row>
        <row r="12188">
          <cell r="A12188" t="str">
            <v>78136450220ZZZZZZZ11</v>
          </cell>
          <cell r="F12188">
            <v>0</v>
          </cell>
        </row>
        <row r="12189">
          <cell r="A12189" t="str">
            <v>78136450230ZZZZZZZ11</v>
          </cell>
          <cell r="F12189">
            <v>0</v>
          </cell>
        </row>
        <row r="12190">
          <cell r="A12190" t="str">
            <v>78136450240ZZZZZZZ11</v>
          </cell>
          <cell r="F12190">
            <v>0</v>
          </cell>
        </row>
        <row r="12191">
          <cell r="A12191" t="str">
            <v>78136450250ZZZZZZZ11</v>
          </cell>
          <cell r="F12191">
            <v>0</v>
          </cell>
        </row>
        <row r="12192">
          <cell r="A12192" t="str">
            <v>78136450310ZZZZZZZ11</v>
          </cell>
          <cell r="F12192">
            <v>0</v>
          </cell>
        </row>
        <row r="12193">
          <cell r="A12193" t="str">
            <v>78136450320ZZZZZZZ11</v>
          </cell>
          <cell r="F12193">
            <v>0</v>
          </cell>
        </row>
        <row r="12194">
          <cell r="A12194" t="str">
            <v>78136450330ZZZZZZZ11</v>
          </cell>
          <cell r="F12194">
            <v>0</v>
          </cell>
        </row>
        <row r="12195">
          <cell r="A12195" t="str">
            <v>78136450340ZZZZZZZ11</v>
          </cell>
          <cell r="F12195">
            <v>0</v>
          </cell>
        </row>
        <row r="12196">
          <cell r="A12196" t="str">
            <v>78136680010ZZZZZZZ11</v>
          </cell>
          <cell r="F12196">
            <v>0</v>
          </cell>
        </row>
        <row r="12197">
          <cell r="A12197" t="str">
            <v>78136680020ZZZZZZZ11</v>
          </cell>
          <cell r="F12197">
            <v>0</v>
          </cell>
        </row>
        <row r="12198">
          <cell r="A12198" t="str">
            <v>78136680030ZZZZZZZ11</v>
          </cell>
          <cell r="F12198">
            <v>0</v>
          </cell>
        </row>
        <row r="12199">
          <cell r="A12199" t="str">
            <v>78136680040ZZZZZZZ11</v>
          </cell>
          <cell r="F12199">
            <v>0</v>
          </cell>
        </row>
        <row r="12200">
          <cell r="A12200" t="str">
            <v>78136680050ZZZZZZZ11</v>
          </cell>
          <cell r="F12200">
            <v>0</v>
          </cell>
        </row>
        <row r="12201">
          <cell r="A12201" t="str">
            <v>78136680060ZZZZZZZ11</v>
          </cell>
          <cell r="F12201">
            <v>0</v>
          </cell>
        </row>
        <row r="12202">
          <cell r="A12202" t="str">
            <v>78136680070ZZZZZZZ11</v>
          </cell>
          <cell r="F12202">
            <v>0</v>
          </cell>
        </row>
        <row r="12203">
          <cell r="A12203" t="str">
            <v>78136680080ZZZZZZZ11</v>
          </cell>
          <cell r="F12203">
            <v>0</v>
          </cell>
        </row>
        <row r="12204">
          <cell r="A12204" t="str">
            <v>78136680090ZZZZZZZ11</v>
          </cell>
          <cell r="F12204">
            <v>0</v>
          </cell>
        </row>
        <row r="12205">
          <cell r="A12205" t="str">
            <v>78136680100ZZZZZZZ11</v>
          </cell>
          <cell r="F12205">
            <v>0</v>
          </cell>
        </row>
        <row r="12206">
          <cell r="A12206" t="str">
            <v>78138100010ZZZZZZZ11</v>
          </cell>
          <cell r="F12206">
            <v>46647189.25</v>
          </cell>
        </row>
        <row r="12207">
          <cell r="A12207" t="str">
            <v>78138100020ZZZZZZZ11</v>
          </cell>
          <cell r="F12207">
            <v>0</v>
          </cell>
        </row>
        <row r="12208">
          <cell r="A12208" t="str">
            <v>78138100030ZZZZZZZ11</v>
          </cell>
          <cell r="F12208">
            <v>0</v>
          </cell>
        </row>
        <row r="12209">
          <cell r="A12209" t="str">
            <v>78138100040ZZZZZZZ11</v>
          </cell>
          <cell r="F12209">
            <v>11746424.99</v>
          </cell>
        </row>
        <row r="12210">
          <cell r="A12210" t="str">
            <v>78138100050ZZZZZZZ11</v>
          </cell>
          <cell r="F12210">
            <v>0</v>
          </cell>
        </row>
        <row r="12211">
          <cell r="A12211" t="str">
            <v>78138100060ZZZZZZZ11</v>
          </cell>
          <cell r="F12211">
            <v>0</v>
          </cell>
        </row>
        <row r="12212">
          <cell r="A12212" t="str">
            <v>8102211050026MRCZZ11</v>
          </cell>
          <cell r="F12212">
            <v>0</v>
          </cell>
        </row>
        <row r="12213">
          <cell r="A12213" t="str">
            <v>8102230049026MRCZZ11</v>
          </cell>
          <cell r="F12213">
            <v>1777738.5</v>
          </cell>
        </row>
        <row r="12214">
          <cell r="A12214" t="str">
            <v>8102259288126MRCZZ11</v>
          </cell>
          <cell r="F12214">
            <v>0</v>
          </cell>
        </row>
        <row r="12215">
          <cell r="A12215" t="str">
            <v>8102259294126MRCZZ11</v>
          </cell>
          <cell r="F12215">
            <v>0</v>
          </cell>
        </row>
        <row r="12216">
          <cell r="A12216" t="str">
            <v>8102259294226MRCZZ11</v>
          </cell>
          <cell r="F12216">
            <v>0</v>
          </cell>
        </row>
        <row r="12217">
          <cell r="A12217" t="str">
            <v>8102259294326MRCZZ11</v>
          </cell>
          <cell r="F12217">
            <v>25846</v>
          </cell>
        </row>
        <row r="12218">
          <cell r="A12218" t="str">
            <v>8102259294426MRCZZ11</v>
          </cell>
          <cell r="F12218">
            <v>160000</v>
          </cell>
        </row>
        <row r="12219">
          <cell r="A12219" t="str">
            <v>8102259294526MRCZZ11</v>
          </cell>
          <cell r="F12219">
            <v>0</v>
          </cell>
        </row>
        <row r="12220">
          <cell r="A12220" t="str">
            <v>81023996050ZZZZZZZ11</v>
          </cell>
          <cell r="F12220">
            <v>-1915876.5</v>
          </cell>
        </row>
        <row r="12221">
          <cell r="A12221" t="str">
            <v>81023996100ZZZZZZZ11</v>
          </cell>
          <cell r="F12221">
            <v>0</v>
          </cell>
        </row>
        <row r="12222">
          <cell r="A12222" t="str">
            <v>81028100010ZZZZZZZ11</v>
          </cell>
          <cell r="F12222">
            <v>9818235.9600000009</v>
          </cell>
        </row>
        <row r="12223">
          <cell r="A12223" t="str">
            <v>81028100020ZZZZZZZ11</v>
          </cell>
          <cell r="F12223">
            <v>0</v>
          </cell>
        </row>
        <row r="12224">
          <cell r="A12224" t="str">
            <v>81028100030ZZZZZZZ11</v>
          </cell>
          <cell r="F12224">
            <v>0</v>
          </cell>
        </row>
        <row r="12225">
          <cell r="A12225" t="str">
            <v>81028100040ZZZZZZZ11</v>
          </cell>
          <cell r="F12225">
            <v>1915876.5</v>
          </cell>
        </row>
        <row r="12226">
          <cell r="A12226" t="str">
            <v>81028100050ZZZZZZZ11</v>
          </cell>
          <cell r="F12226">
            <v>-1313020.1499999999</v>
          </cell>
        </row>
        <row r="12227">
          <cell r="A12227" t="str">
            <v>81028100060ZZZZZZZ11</v>
          </cell>
          <cell r="F12227">
            <v>0</v>
          </cell>
        </row>
        <row r="12228">
          <cell r="A12228" t="str">
            <v>8202134117010ZZZZZ11</v>
          </cell>
          <cell r="F12228">
            <v>-16456594.970000001</v>
          </cell>
        </row>
        <row r="12229">
          <cell r="A12229" t="str">
            <v>8202138061228ZZZZZ11</v>
          </cell>
          <cell r="F12229">
            <v>-2731172.8</v>
          </cell>
        </row>
        <row r="12230">
          <cell r="A12230" t="str">
            <v>8202144005019ZZZZZ11</v>
          </cell>
          <cell r="F12230">
            <v>-224009149.24000001</v>
          </cell>
        </row>
        <row r="12231">
          <cell r="A12231" t="str">
            <v>8202211001026MRCZZ11</v>
          </cell>
          <cell r="F12231">
            <v>371316.14</v>
          </cell>
        </row>
        <row r="12232">
          <cell r="A12232" t="str">
            <v>8202211022026MRCZZ11</v>
          </cell>
          <cell r="F12232">
            <v>36000</v>
          </cell>
        </row>
        <row r="12233">
          <cell r="A12233" t="str">
            <v>8202211032026MRCZZ11</v>
          </cell>
          <cell r="F12233">
            <v>54858338.979999997</v>
          </cell>
        </row>
        <row r="12234">
          <cell r="A12234" t="str">
            <v>8202211034026MRCZZ11</v>
          </cell>
          <cell r="F12234">
            <v>1309500</v>
          </cell>
        </row>
        <row r="12235">
          <cell r="A12235" t="str">
            <v>8202211046026MRCZZ11</v>
          </cell>
          <cell r="F12235">
            <v>4819204.25</v>
          </cell>
        </row>
        <row r="12236">
          <cell r="A12236" t="str">
            <v>8202213001026MRCZZ11</v>
          </cell>
          <cell r="F12236">
            <v>105</v>
          </cell>
        </row>
        <row r="12237">
          <cell r="A12237" t="str">
            <v>8202213040026MRCZZ11</v>
          </cell>
          <cell r="F12237">
            <v>55876.02</v>
          </cell>
        </row>
        <row r="12238">
          <cell r="A12238" t="str">
            <v>8202214008026MRCZZ11</v>
          </cell>
          <cell r="F12238">
            <v>-15215313.609999999</v>
          </cell>
        </row>
        <row r="12239">
          <cell r="A12239" t="str">
            <v>8202214116026MRCZZ11</v>
          </cell>
          <cell r="F12239">
            <v>26684910.989999998</v>
          </cell>
        </row>
        <row r="12240">
          <cell r="A12240" t="str">
            <v>8202227030026MRCZZ11</v>
          </cell>
          <cell r="F12240">
            <v>0</v>
          </cell>
        </row>
        <row r="12241">
          <cell r="A12241" t="str">
            <v>8202227034026MRCZZ11</v>
          </cell>
          <cell r="F12241">
            <v>0</v>
          </cell>
        </row>
        <row r="12242">
          <cell r="A12242" t="str">
            <v>8202227046026MRCZZ11</v>
          </cell>
          <cell r="F12242">
            <v>1350335.1</v>
          </cell>
        </row>
        <row r="12243">
          <cell r="A12243" t="str">
            <v>8202230020026MRCZZ11</v>
          </cell>
          <cell r="F12243">
            <v>19723277.149999999</v>
          </cell>
        </row>
        <row r="12244">
          <cell r="A12244" t="str">
            <v>8202230246026MRCZZ11</v>
          </cell>
          <cell r="F12244">
            <v>-79976.44</v>
          </cell>
        </row>
        <row r="12245">
          <cell r="A12245" t="str">
            <v>8202230513026MRCZZ11</v>
          </cell>
          <cell r="F12245">
            <v>5454292.2000000002</v>
          </cell>
        </row>
        <row r="12246">
          <cell r="A12246" t="str">
            <v>8202230541026MRCZZ11</v>
          </cell>
          <cell r="F12246">
            <v>53288.38</v>
          </cell>
        </row>
        <row r="12247">
          <cell r="A12247" t="str">
            <v>8202230662026MRCZZ11</v>
          </cell>
          <cell r="F12247">
            <v>133073.79999999999</v>
          </cell>
        </row>
        <row r="12248">
          <cell r="A12248" t="str">
            <v>8202236254026MRCZZ11</v>
          </cell>
          <cell r="F12248">
            <v>46451779</v>
          </cell>
        </row>
        <row r="12249">
          <cell r="A12249" t="str">
            <v>8202236254326MRCZZ11</v>
          </cell>
          <cell r="F12249">
            <v>0</v>
          </cell>
        </row>
        <row r="12250">
          <cell r="A12250" t="str">
            <v>8202236256126MRCZZ11</v>
          </cell>
          <cell r="F12250">
            <v>5288898.32</v>
          </cell>
        </row>
        <row r="12251">
          <cell r="A12251" t="str">
            <v>8202240001026MRCZZ11</v>
          </cell>
          <cell r="F12251">
            <v>2278547.91</v>
          </cell>
        </row>
        <row r="12252">
          <cell r="A12252" t="str">
            <v>8202259063226MRCZZ11</v>
          </cell>
          <cell r="F12252">
            <v>0</v>
          </cell>
        </row>
        <row r="12253">
          <cell r="A12253" t="str">
            <v>8202272242026MRCZZ11</v>
          </cell>
          <cell r="F12253">
            <v>0</v>
          </cell>
        </row>
        <row r="12254">
          <cell r="A12254" t="str">
            <v>8202272243026MRCZZ11</v>
          </cell>
          <cell r="F12254">
            <v>0</v>
          </cell>
        </row>
        <row r="12255">
          <cell r="A12255" t="str">
            <v>8202272244026MRCZZ11</v>
          </cell>
          <cell r="F12255">
            <v>0</v>
          </cell>
        </row>
        <row r="12256">
          <cell r="A12256" t="str">
            <v>8202272245026MRCZZ11</v>
          </cell>
          <cell r="F12256">
            <v>0</v>
          </cell>
        </row>
        <row r="12257">
          <cell r="A12257" t="str">
            <v>8202272246026MRCZZ11</v>
          </cell>
          <cell r="F12257">
            <v>0</v>
          </cell>
        </row>
        <row r="12258">
          <cell r="A12258" t="str">
            <v>8202272247026MRCZZ11</v>
          </cell>
          <cell r="F12258">
            <v>0</v>
          </cell>
        </row>
        <row r="12259">
          <cell r="A12259" t="str">
            <v>8202272248026MRCZZ11</v>
          </cell>
          <cell r="F12259">
            <v>0</v>
          </cell>
        </row>
        <row r="12260">
          <cell r="A12260" t="str">
            <v>8202272249026MRCZZ11</v>
          </cell>
          <cell r="F12260">
            <v>0</v>
          </cell>
        </row>
        <row r="12261">
          <cell r="A12261" t="str">
            <v>8202272250026MRCZZ11</v>
          </cell>
          <cell r="F12261">
            <v>0</v>
          </cell>
        </row>
        <row r="12262">
          <cell r="A12262" t="str">
            <v>8202330025026MRCZZ11</v>
          </cell>
          <cell r="F12262">
            <v>-4168.6000000000004</v>
          </cell>
        </row>
        <row r="12263">
          <cell r="A12263" t="str">
            <v>8202330030026MRCZZ11</v>
          </cell>
          <cell r="F12263">
            <v>0</v>
          </cell>
        </row>
        <row r="12264">
          <cell r="A12264" t="str">
            <v>8202350100026MRCZZ11</v>
          </cell>
          <cell r="F12264">
            <v>155863771.47</v>
          </cell>
        </row>
        <row r="12265">
          <cell r="A12265" t="str">
            <v>8202395023026MRC1L11</v>
          </cell>
          <cell r="F12265">
            <v>0</v>
          </cell>
        </row>
        <row r="12266">
          <cell r="A12266" t="str">
            <v>82023996050ZZZZZZZ11</v>
          </cell>
          <cell r="F12266">
            <v>16346132.73</v>
          </cell>
        </row>
        <row r="12267">
          <cell r="A12267" t="str">
            <v>82023996100ZZZZZZZ11</v>
          </cell>
          <cell r="F12267">
            <v>0</v>
          </cell>
        </row>
        <row r="12268">
          <cell r="A12268" t="str">
            <v>82025053010ZZZZZZZ11</v>
          </cell>
          <cell r="F12268">
            <v>0</v>
          </cell>
        </row>
        <row r="12269">
          <cell r="A12269" t="str">
            <v>82025053020ZZZZZZZ11</v>
          </cell>
          <cell r="F12269">
            <v>0</v>
          </cell>
        </row>
        <row r="12270">
          <cell r="A12270" t="str">
            <v>82025053030ZZZZZZZ11</v>
          </cell>
          <cell r="F12270">
            <v>0</v>
          </cell>
        </row>
        <row r="12271">
          <cell r="A12271" t="str">
            <v>82025053040ZZZZZZZ11</v>
          </cell>
          <cell r="F12271">
            <v>0</v>
          </cell>
        </row>
        <row r="12272">
          <cell r="A12272" t="str">
            <v>82025053050ZZZZZZZ11</v>
          </cell>
          <cell r="F12272">
            <v>0</v>
          </cell>
        </row>
        <row r="12273">
          <cell r="A12273" t="str">
            <v>82025053110ZZZZZZZ11</v>
          </cell>
          <cell r="F12273">
            <v>0</v>
          </cell>
        </row>
        <row r="12274">
          <cell r="A12274" t="str">
            <v>82025053120ZZZZZZZ11</v>
          </cell>
          <cell r="F12274">
            <v>0</v>
          </cell>
        </row>
        <row r="12275">
          <cell r="A12275" t="str">
            <v>82025053130ZZZZZZZ11</v>
          </cell>
          <cell r="F12275">
            <v>0</v>
          </cell>
        </row>
        <row r="12276">
          <cell r="A12276" t="str">
            <v>82025053140ZZZZZZZ11</v>
          </cell>
          <cell r="F12276">
            <v>0</v>
          </cell>
        </row>
        <row r="12277">
          <cell r="A12277" t="str">
            <v>82025053150ZZZZZZZ11</v>
          </cell>
          <cell r="F12277">
            <v>0</v>
          </cell>
        </row>
        <row r="12278">
          <cell r="A12278" t="str">
            <v>82025053410ZZZZZZZ11</v>
          </cell>
          <cell r="F12278">
            <v>118063707.45</v>
          </cell>
        </row>
        <row r="12279">
          <cell r="A12279" t="str">
            <v>82025053420ZZZZZZZ11</v>
          </cell>
          <cell r="F12279">
            <v>966578070</v>
          </cell>
        </row>
        <row r="12280">
          <cell r="A12280" t="str">
            <v>82025053430ZZZZZZZ11</v>
          </cell>
          <cell r="F12280">
            <v>-1033526252</v>
          </cell>
        </row>
        <row r="12281">
          <cell r="A12281" t="str">
            <v>82025053440ZZZZZZZ11</v>
          </cell>
          <cell r="F12281">
            <v>11232725.26</v>
          </cell>
        </row>
        <row r="12282">
          <cell r="A12282" t="str">
            <v>82025053450ZZZZZZZ11</v>
          </cell>
          <cell r="F12282">
            <v>0</v>
          </cell>
        </row>
        <row r="12283">
          <cell r="A12283" t="str">
            <v>82025053510ZZZZZZZ11</v>
          </cell>
          <cell r="F12283">
            <v>16340245.43</v>
          </cell>
        </row>
        <row r="12284">
          <cell r="A12284" t="str">
            <v>82025053520ZZZZZZZ11</v>
          </cell>
          <cell r="F12284">
            <v>4456103</v>
          </cell>
        </row>
        <row r="12285">
          <cell r="A12285" t="str">
            <v>82025053530ZZZZZZZ11</v>
          </cell>
          <cell r="F12285">
            <v>0</v>
          </cell>
        </row>
        <row r="12286">
          <cell r="A12286" t="str">
            <v>82025053540ZZZZZZZ11</v>
          </cell>
          <cell r="F12286">
            <v>1112781.98</v>
          </cell>
        </row>
        <row r="12287">
          <cell r="A12287" t="str">
            <v>82025053550ZZZZZZZ11</v>
          </cell>
          <cell r="F12287">
            <v>0</v>
          </cell>
        </row>
        <row r="12288">
          <cell r="A12288" t="str">
            <v>82025053710ZZZZZZZ11</v>
          </cell>
          <cell r="F12288">
            <v>0</v>
          </cell>
        </row>
        <row r="12289">
          <cell r="A12289" t="str">
            <v>82025053720ZZZZZZZ11</v>
          </cell>
          <cell r="F12289">
            <v>0</v>
          </cell>
        </row>
        <row r="12290">
          <cell r="A12290" t="str">
            <v>82025053730ZZZZZZZ11</v>
          </cell>
          <cell r="F12290">
            <v>0</v>
          </cell>
        </row>
        <row r="12291">
          <cell r="A12291" t="str">
            <v>82025053740ZZZZZZZ11</v>
          </cell>
          <cell r="F12291">
            <v>0</v>
          </cell>
        </row>
        <row r="12292">
          <cell r="A12292" t="str">
            <v>82025053750ZZZZZZZ11</v>
          </cell>
          <cell r="F12292">
            <v>0</v>
          </cell>
        </row>
        <row r="12293">
          <cell r="A12293" t="str">
            <v>82025128010ZZZZZZZ11</v>
          </cell>
          <cell r="F12293">
            <v>6697008.6399999997</v>
          </cell>
        </row>
        <row r="12294">
          <cell r="A12294" t="str">
            <v>82025128020ZZZZZZZ11</v>
          </cell>
          <cell r="F12294">
            <v>267869789.40000001</v>
          </cell>
        </row>
        <row r="12295">
          <cell r="A12295" t="str">
            <v>82025128030ZZZZZZZ11</v>
          </cell>
          <cell r="F12295">
            <v>0</v>
          </cell>
        </row>
        <row r="12296">
          <cell r="A12296" t="str">
            <v>82025128110ZZZZZZZ11</v>
          </cell>
          <cell r="F12296">
            <v>492840078.94999999</v>
          </cell>
        </row>
        <row r="12297">
          <cell r="A12297" t="str">
            <v>82025128120ZZZZZZZ11</v>
          </cell>
          <cell r="F12297">
            <v>-726010788.01999998</v>
          </cell>
        </row>
        <row r="12298">
          <cell r="A12298" t="str">
            <v>82025128130ZZZZZZZ11</v>
          </cell>
          <cell r="F12298">
            <v>0</v>
          </cell>
        </row>
        <row r="12299">
          <cell r="A12299" t="str">
            <v>82025128210ZZZZZZZ11</v>
          </cell>
          <cell r="F12299">
            <v>-154544849.34999999</v>
          </cell>
        </row>
        <row r="12300">
          <cell r="A12300" t="str">
            <v>82025128220ZZZZZZZ11</v>
          </cell>
          <cell r="F12300">
            <v>0</v>
          </cell>
        </row>
        <row r="12301">
          <cell r="A12301" t="str">
            <v>82025128230ZZZZZZZ11</v>
          </cell>
          <cell r="F12301">
            <v>0</v>
          </cell>
        </row>
        <row r="12302">
          <cell r="A12302" t="str">
            <v>82025128310ZZZZZZZ11</v>
          </cell>
          <cell r="F12302">
            <v>493172916.19</v>
          </cell>
        </row>
        <row r="12303">
          <cell r="A12303" t="str">
            <v>82025128320ZZZZZZZ11</v>
          </cell>
          <cell r="F12303">
            <v>0</v>
          </cell>
        </row>
        <row r="12304">
          <cell r="A12304" t="str">
            <v>82025128330ZZZZZZZ11</v>
          </cell>
          <cell r="F12304">
            <v>0</v>
          </cell>
        </row>
        <row r="12305">
          <cell r="A12305" t="str">
            <v>82025128410ZZZZZZZ11</v>
          </cell>
          <cell r="F12305">
            <v>27842659.32</v>
          </cell>
        </row>
        <row r="12306">
          <cell r="A12306" t="str">
            <v>82025128420ZZZZZZZ11</v>
          </cell>
          <cell r="F12306">
            <v>215899681.90000001</v>
          </cell>
        </row>
        <row r="12307">
          <cell r="A12307" t="str">
            <v>82025128430ZZZZZZZ11</v>
          </cell>
          <cell r="F12307">
            <v>0</v>
          </cell>
        </row>
        <row r="12308">
          <cell r="A12308" t="str">
            <v>82025128510ZZZZZZZ11</v>
          </cell>
          <cell r="F12308">
            <v>143460899.80000001</v>
          </cell>
        </row>
        <row r="12309">
          <cell r="A12309" t="str">
            <v>82025128520ZZZZZZZ11</v>
          </cell>
          <cell r="F12309">
            <v>8109467.3399999999</v>
          </cell>
        </row>
        <row r="12310">
          <cell r="A12310" t="str">
            <v>82025128530ZZZZZZZ11</v>
          </cell>
          <cell r="F12310">
            <v>6697008.6399999997</v>
          </cell>
        </row>
        <row r="12311">
          <cell r="A12311" t="str">
            <v>82025405010ZZZZZZZ11</v>
          </cell>
          <cell r="F12311">
            <v>21661660.68</v>
          </cell>
        </row>
        <row r="12312">
          <cell r="A12312" t="str">
            <v>82025405020ZZZZZZZ11</v>
          </cell>
          <cell r="F12312">
            <v>0</v>
          </cell>
        </row>
        <row r="12313">
          <cell r="A12313" t="str">
            <v>82025405030ZZZZZZZ11</v>
          </cell>
          <cell r="F12313">
            <v>0</v>
          </cell>
        </row>
        <row r="12314">
          <cell r="A12314" t="str">
            <v>82025405040ZZZZZZZ11</v>
          </cell>
          <cell r="F12314">
            <v>0</v>
          </cell>
        </row>
        <row r="12315">
          <cell r="A12315" t="str">
            <v>82025405050ZZZZZZZ11</v>
          </cell>
          <cell r="F12315">
            <v>0</v>
          </cell>
        </row>
        <row r="12316">
          <cell r="A12316" t="str">
            <v>82025405060ZZZZZZZ11</v>
          </cell>
          <cell r="F12316">
            <v>0</v>
          </cell>
        </row>
        <row r="12317">
          <cell r="A12317" t="str">
            <v>82025405070ZZZZZZZ11</v>
          </cell>
          <cell r="F12317">
            <v>0</v>
          </cell>
        </row>
        <row r="12318">
          <cell r="A12318" t="str">
            <v>82025405110ZZZZZZZ11</v>
          </cell>
          <cell r="F12318">
            <v>0</v>
          </cell>
        </row>
        <row r="12319">
          <cell r="A12319" t="str">
            <v>82025405120ZZZZZZZ11</v>
          </cell>
          <cell r="F12319">
            <v>-21661660.079999998</v>
          </cell>
        </row>
        <row r="12320">
          <cell r="A12320" t="str">
            <v>82025405130ZZZZZZZ11</v>
          </cell>
          <cell r="F12320">
            <v>0</v>
          </cell>
        </row>
        <row r="12321">
          <cell r="A12321" t="str">
            <v>82025571710ZZZZZZZ11</v>
          </cell>
          <cell r="F12321">
            <v>0</v>
          </cell>
        </row>
        <row r="12322">
          <cell r="A12322" t="str">
            <v>82025571720ZZZZZZZ11</v>
          </cell>
          <cell r="F12322">
            <v>73887</v>
          </cell>
        </row>
        <row r="12323">
          <cell r="A12323" t="str">
            <v>82025571730ZZZZZZZ11</v>
          </cell>
          <cell r="F12323">
            <v>0</v>
          </cell>
        </row>
        <row r="12324">
          <cell r="A12324" t="str">
            <v>82025571740ZZZZZZZ11</v>
          </cell>
          <cell r="F12324">
            <v>-43132</v>
          </cell>
        </row>
        <row r="12325">
          <cell r="A12325" t="str">
            <v>82025571750ZZZZZZZ11</v>
          </cell>
          <cell r="F12325">
            <v>0</v>
          </cell>
        </row>
        <row r="12326">
          <cell r="A12326" t="str">
            <v>82025571760ZZZZZZZ11</v>
          </cell>
          <cell r="F12326">
            <v>0</v>
          </cell>
        </row>
        <row r="12327">
          <cell r="A12327" t="str">
            <v>82025571770ZZZZZZZ11</v>
          </cell>
          <cell r="F12327">
            <v>0</v>
          </cell>
        </row>
        <row r="12328">
          <cell r="A12328" t="str">
            <v>82025572010ZZZZZZZ11</v>
          </cell>
          <cell r="F12328">
            <v>25402.92</v>
          </cell>
        </row>
        <row r="12329">
          <cell r="A12329" t="str">
            <v>82025572020ZZZZZZZ11</v>
          </cell>
          <cell r="F12329">
            <v>0</v>
          </cell>
        </row>
        <row r="12330">
          <cell r="A12330" t="str">
            <v>82025572030ZZZZZZZ11</v>
          </cell>
          <cell r="F12330">
            <v>0</v>
          </cell>
        </row>
        <row r="12331">
          <cell r="A12331" t="str">
            <v>82025572040ZZZZZZZ11</v>
          </cell>
          <cell r="F12331">
            <v>178195.52</v>
          </cell>
        </row>
        <row r="12332">
          <cell r="A12332" t="str">
            <v>82025572050ZZZZZZZ11</v>
          </cell>
          <cell r="F12332">
            <v>0</v>
          </cell>
        </row>
        <row r="12333">
          <cell r="A12333" t="str">
            <v>82025572060ZZZZZZZ11</v>
          </cell>
          <cell r="F12333">
            <v>0</v>
          </cell>
        </row>
        <row r="12334">
          <cell r="A12334" t="str">
            <v>82025572070ZZZZZZZ11</v>
          </cell>
          <cell r="F12334">
            <v>0</v>
          </cell>
        </row>
        <row r="12335">
          <cell r="A12335" t="str">
            <v>82025572110ZZZZZZZ11</v>
          </cell>
          <cell r="F12335">
            <v>9488936.0700000003</v>
          </cell>
        </row>
        <row r="12336">
          <cell r="A12336" t="str">
            <v>82025572120ZZZZZZZ11</v>
          </cell>
          <cell r="F12336">
            <v>1430338.21</v>
          </cell>
        </row>
        <row r="12337">
          <cell r="A12337" t="str">
            <v>82025572130ZZZZZZZ11</v>
          </cell>
          <cell r="F12337">
            <v>-8754117.5600000005</v>
          </cell>
        </row>
        <row r="12338">
          <cell r="A12338" t="str">
            <v>82025572140ZZZZZZZ11</v>
          </cell>
          <cell r="F12338">
            <v>6790255.5</v>
          </cell>
        </row>
        <row r="12339">
          <cell r="A12339" t="str">
            <v>82025572150ZZZZZZZ11</v>
          </cell>
          <cell r="F12339">
            <v>0</v>
          </cell>
        </row>
        <row r="12340">
          <cell r="A12340" t="str">
            <v>82025572160ZZZZZZZ11</v>
          </cell>
          <cell r="F12340">
            <v>0</v>
          </cell>
        </row>
        <row r="12341">
          <cell r="A12341" t="str">
            <v>82025572170ZZZZZZZ11</v>
          </cell>
          <cell r="F12341">
            <v>0</v>
          </cell>
        </row>
        <row r="12342">
          <cell r="A12342" t="str">
            <v>82025572210ZZZZZZZ11</v>
          </cell>
          <cell r="F12342">
            <v>12385868.43</v>
          </cell>
        </row>
        <row r="12343">
          <cell r="A12343" t="str">
            <v>82025572220ZZZZZZZ11</v>
          </cell>
          <cell r="F12343">
            <v>0</v>
          </cell>
        </row>
        <row r="12344">
          <cell r="A12344" t="str">
            <v>82025572230ZZZZZZZ11</v>
          </cell>
          <cell r="F12344">
            <v>0</v>
          </cell>
        </row>
        <row r="12345">
          <cell r="A12345" t="str">
            <v>82025572240ZZZZZZZ11</v>
          </cell>
          <cell r="F12345">
            <v>0</v>
          </cell>
        </row>
        <row r="12346">
          <cell r="A12346" t="str">
            <v>82025572250ZZZZZZZ11</v>
          </cell>
          <cell r="F12346">
            <v>0</v>
          </cell>
        </row>
        <row r="12347">
          <cell r="A12347" t="str">
            <v>82025572260ZZZZZZZ11</v>
          </cell>
          <cell r="F12347">
            <v>0</v>
          </cell>
        </row>
        <row r="12348">
          <cell r="A12348" t="str">
            <v>82025572270ZZZZZZZ11</v>
          </cell>
          <cell r="F12348">
            <v>0</v>
          </cell>
        </row>
        <row r="12349">
          <cell r="A12349" t="str">
            <v>82025572310ZZZZZZZ11</v>
          </cell>
          <cell r="F12349">
            <v>1689898.69</v>
          </cell>
        </row>
        <row r="12350">
          <cell r="A12350" t="str">
            <v>82025572320ZZZZZZZ11</v>
          </cell>
          <cell r="F12350">
            <v>0</v>
          </cell>
        </row>
        <row r="12351">
          <cell r="A12351" t="str">
            <v>82025572330ZZZZZZZ11</v>
          </cell>
          <cell r="F12351">
            <v>0</v>
          </cell>
        </row>
        <row r="12352">
          <cell r="A12352" t="str">
            <v>82025572340ZZZZZZZ11</v>
          </cell>
          <cell r="F12352">
            <v>0</v>
          </cell>
        </row>
        <row r="12353">
          <cell r="A12353" t="str">
            <v>82025572350ZZZZZZZ11</v>
          </cell>
          <cell r="F12353">
            <v>0</v>
          </cell>
        </row>
        <row r="12354">
          <cell r="A12354" t="str">
            <v>82025572360ZZZZZZZ11</v>
          </cell>
          <cell r="F12354">
            <v>0</v>
          </cell>
        </row>
        <row r="12355">
          <cell r="A12355" t="str">
            <v>82025572370ZZZZZZZ11</v>
          </cell>
          <cell r="F12355">
            <v>0</v>
          </cell>
        </row>
        <row r="12356">
          <cell r="A12356" t="str">
            <v>82025572410ZZZZZZZ11</v>
          </cell>
          <cell r="F12356">
            <v>583.65</v>
          </cell>
        </row>
        <row r="12357">
          <cell r="A12357" t="str">
            <v>82025572420ZZZZZZZ11</v>
          </cell>
          <cell r="F12357">
            <v>0</v>
          </cell>
        </row>
        <row r="12358">
          <cell r="A12358" t="str">
            <v>82025572430ZZZZZZZ11</v>
          </cell>
          <cell r="F12358">
            <v>0</v>
          </cell>
        </row>
        <row r="12359">
          <cell r="A12359" t="str">
            <v>82025572440ZZZZZZZ11</v>
          </cell>
          <cell r="F12359">
            <v>0</v>
          </cell>
        </row>
        <row r="12360">
          <cell r="A12360" t="str">
            <v>82025572450ZZZZZZZ11</v>
          </cell>
          <cell r="F12360">
            <v>0</v>
          </cell>
        </row>
        <row r="12361">
          <cell r="A12361" t="str">
            <v>82025572460ZZZZZZZ11</v>
          </cell>
          <cell r="F12361">
            <v>0</v>
          </cell>
        </row>
        <row r="12362">
          <cell r="A12362" t="str">
            <v>82025572470ZZZZZZZ11</v>
          </cell>
          <cell r="F12362">
            <v>0</v>
          </cell>
        </row>
        <row r="12363">
          <cell r="A12363" t="str">
            <v>82025572510ZZZZZZZ11</v>
          </cell>
          <cell r="F12363">
            <v>275094.73</v>
          </cell>
        </row>
        <row r="12364">
          <cell r="A12364" t="str">
            <v>82025572520ZZZZZZZ11</v>
          </cell>
          <cell r="F12364">
            <v>380558.03</v>
          </cell>
        </row>
        <row r="12365">
          <cell r="A12365" t="str">
            <v>82025572530ZZZZZZZ11</v>
          </cell>
          <cell r="F12365">
            <v>-62032.53</v>
          </cell>
        </row>
        <row r="12366">
          <cell r="A12366" t="str">
            <v>82025572540ZZZZZZZ11</v>
          </cell>
          <cell r="F12366">
            <v>0</v>
          </cell>
        </row>
        <row r="12367">
          <cell r="A12367" t="str">
            <v>82025572550ZZZZZZZ11</v>
          </cell>
          <cell r="F12367">
            <v>0</v>
          </cell>
        </row>
        <row r="12368">
          <cell r="A12368" t="str">
            <v>82025572560ZZZZZZZ11</v>
          </cell>
          <cell r="F12368">
            <v>0</v>
          </cell>
        </row>
        <row r="12369">
          <cell r="A12369" t="str">
            <v>82025572570ZZZZZZZ11</v>
          </cell>
          <cell r="F12369">
            <v>-76994.740000000005</v>
          </cell>
        </row>
        <row r="12370">
          <cell r="A12370" t="str">
            <v>82025572610ZZZZZZZ11</v>
          </cell>
          <cell r="F12370">
            <v>0</v>
          </cell>
        </row>
        <row r="12371">
          <cell r="A12371" t="str">
            <v>82025572620ZZZZZZZ11</v>
          </cell>
          <cell r="F12371">
            <v>0</v>
          </cell>
        </row>
        <row r="12372">
          <cell r="A12372" t="str">
            <v>82025572630ZZZZZZZ11</v>
          </cell>
          <cell r="F12372">
            <v>0</v>
          </cell>
        </row>
        <row r="12373">
          <cell r="A12373" t="str">
            <v>82025572640ZZZZZZZ11</v>
          </cell>
          <cell r="F12373">
            <v>0</v>
          </cell>
        </row>
        <row r="12374">
          <cell r="A12374" t="str">
            <v>82025572650ZZZZZZZ11</v>
          </cell>
          <cell r="F12374">
            <v>0</v>
          </cell>
        </row>
        <row r="12375">
          <cell r="A12375" t="str">
            <v>82025572660ZZZZZZZ11</v>
          </cell>
          <cell r="F12375">
            <v>0</v>
          </cell>
        </row>
        <row r="12376">
          <cell r="A12376" t="str">
            <v>82025572670ZZZZZZZ11</v>
          </cell>
          <cell r="F12376">
            <v>8940996.4700000007</v>
          </cell>
        </row>
        <row r="12377">
          <cell r="A12377" t="str">
            <v>82025572710ZZZZZZZ11</v>
          </cell>
          <cell r="F12377">
            <v>0</v>
          </cell>
        </row>
        <row r="12378">
          <cell r="A12378" t="str">
            <v>82025572720ZZZZZZZ11</v>
          </cell>
          <cell r="F12378">
            <v>0</v>
          </cell>
        </row>
        <row r="12379">
          <cell r="A12379" t="str">
            <v>82025572730ZZZZZZZ11</v>
          </cell>
          <cell r="F12379">
            <v>0</v>
          </cell>
        </row>
        <row r="12380">
          <cell r="A12380" t="str">
            <v>82025572740ZZZZZZZ11</v>
          </cell>
          <cell r="F12380">
            <v>0</v>
          </cell>
        </row>
        <row r="12381">
          <cell r="A12381" t="str">
            <v>82025572750ZZZZZZZ11</v>
          </cell>
          <cell r="F12381">
            <v>0</v>
          </cell>
        </row>
        <row r="12382">
          <cell r="A12382" t="str">
            <v>82025572760ZZZZZZZ11</v>
          </cell>
          <cell r="F12382">
            <v>0</v>
          </cell>
        </row>
        <row r="12383">
          <cell r="A12383" t="str">
            <v>82025572770ZZZZZZZ11</v>
          </cell>
          <cell r="F12383">
            <v>0</v>
          </cell>
        </row>
        <row r="12384">
          <cell r="A12384" t="str">
            <v>82025650910ZZZZZZZ11</v>
          </cell>
          <cell r="F12384">
            <v>52520335.520000003</v>
          </cell>
        </row>
        <row r="12385">
          <cell r="A12385" t="str">
            <v>82025650920ZZZZZZZ11</v>
          </cell>
          <cell r="F12385">
            <v>38096128.130000003</v>
          </cell>
        </row>
        <row r="12386">
          <cell r="A12386" t="str">
            <v>82025650930ZZZZZZZ11</v>
          </cell>
          <cell r="F12386">
            <v>0</v>
          </cell>
        </row>
        <row r="12387">
          <cell r="A12387" t="str">
            <v>82025650940ZZZZZZZ11</v>
          </cell>
          <cell r="F12387">
            <v>-34491027.409999996</v>
          </cell>
        </row>
        <row r="12388">
          <cell r="A12388" t="str">
            <v>82025650950ZZZZZZZ11</v>
          </cell>
          <cell r="F12388">
            <v>-2974978.2</v>
          </cell>
        </row>
        <row r="12389">
          <cell r="A12389" t="str">
            <v>82025650960ZZZZZZZ11</v>
          </cell>
          <cell r="F12389">
            <v>3798142.87</v>
          </cell>
        </row>
        <row r="12390">
          <cell r="A12390" t="str">
            <v>82025650970ZZZZZZZ11</v>
          </cell>
          <cell r="F12390">
            <v>0</v>
          </cell>
        </row>
        <row r="12391">
          <cell r="A12391" t="str">
            <v>82025651110ZZZZZZZ11</v>
          </cell>
          <cell r="F12391">
            <v>-36610485.399999999</v>
          </cell>
        </row>
        <row r="12392">
          <cell r="A12392" t="str">
            <v>82025651130ZZZZZZZ11</v>
          </cell>
          <cell r="F12392">
            <v>-4140315.9</v>
          </cell>
        </row>
        <row r="12393">
          <cell r="A12393" t="str">
            <v>82025651140ZZZZZZZ11</v>
          </cell>
          <cell r="F12393">
            <v>0</v>
          </cell>
        </row>
        <row r="12394">
          <cell r="A12394" t="str">
            <v>82025670610ZZZZZZZ11</v>
          </cell>
          <cell r="F12394">
            <v>6572724.0099999998</v>
          </cell>
        </row>
        <row r="12395">
          <cell r="A12395" t="str">
            <v>82025670620ZZZZZZZ11</v>
          </cell>
          <cell r="F12395">
            <v>0</v>
          </cell>
        </row>
        <row r="12396">
          <cell r="A12396" t="str">
            <v>82025670630ZZZZZZZ11</v>
          </cell>
          <cell r="F12396">
            <v>0</v>
          </cell>
        </row>
        <row r="12397">
          <cell r="A12397" t="str">
            <v>82025670640ZZZZZZZ11</v>
          </cell>
          <cell r="F12397">
            <v>0</v>
          </cell>
        </row>
        <row r="12398">
          <cell r="A12398" t="str">
            <v>82025670650ZZZZZZZ11</v>
          </cell>
          <cell r="F12398">
            <v>0</v>
          </cell>
        </row>
        <row r="12399">
          <cell r="A12399" t="str">
            <v>82025670660ZZZZZZZ11</v>
          </cell>
          <cell r="F12399">
            <v>0</v>
          </cell>
        </row>
        <row r="12400">
          <cell r="A12400" t="str">
            <v>82025670670ZZZZZZZ11</v>
          </cell>
          <cell r="F12400">
            <v>0</v>
          </cell>
        </row>
        <row r="12401">
          <cell r="A12401" t="str">
            <v>82025670910ZZZZZZZ11</v>
          </cell>
          <cell r="F12401">
            <v>4090304.75</v>
          </cell>
        </row>
        <row r="12402">
          <cell r="A12402" t="str">
            <v>82025670920ZZZZZZZ11</v>
          </cell>
          <cell r="F12402">
            <v>557139.34</v>
          </cell>
        </row>
        <row r="12403">
          <cell r="A12403" t="str">
            <v>82025670930ZZZZZZZ11</v>
          </cell>
          <cell r="F12403">
            <v>0</v>
          </cell>
        </row>
        <row r="12404">
          <cell r="A12404" t="str">
            <v>82025670940ZZZZZZZ11</v>
          </cell>
          <cell r="F12404">
            <v>0</v>
          </cell>
        </row>
        <row r="12405">
          <cell r="A12405" t="str">
            <v>82025670950ZZZZZZZ11</v>
          </cell>
          <cell r="F12405">
            <v>-252344.77</v>
          </cell>
        </row>
        <row r="12406">
          <cell r="A12406" t="str">
            <v>82025670960ZZZZZZZ11</v>
          </cell>
          <cell r="F12406">
            <v>0</v>
          </cell>
        </row>
        <row r="12407">
          <cell r="A12407" t="str">
            <v>82025670970ZZZZZZZ11</v>
          </cell>
          <cell r="F12407">
            <v>0</v>
          </cell>
        </row>
        <row r="12408">
          <cell r="A12408" t="str">
            <v>82025671910ZZZZZZZ11</v>
          </cell>
          <cell r="F12408">
            <v>199784834.05000001</v>
          </cell>
        </row>
        <row r="12409">
          <cell r="A12409" t="str">
            <v>82025671920ZZZZZZZ11</v>
          </cell>
          <cell r="F12409">
            <v>0</v>
          </cell>
        </row>
        <row r="12410">
          <cell r="A12410" t="str">
            <v>82025671930ZZZZZZZ11</v>
          </cell>
          <cell r="F12410">
            <v>0</v>
          </cell>
        </row>
        <row r="12411">
          <cell r="A12411" t="str">
            <v>82025671940ZZZZZZZ11</v>
          </cell>
          <cell r="F12411">
            <v>0</v>
          </cell>
        </row>
        <row r="12412">
          <cell r="A12412" t="str">
            <v>82025671950ZZZZZZZ11</v>
          </cell>
          <cell r="F12412">
            <v>0</v>
          </cell>
        </row>
        <row r="12413">
          <cell r="A12413" t="str">
            <v>82025671960ZZZZZZZ11</v>
          </cell>
          <cell r="F12413">
            <v>0</v>
          </cell>
        </row>
        <row r="12414">
          <cell r="A12414" t="str">
            <v>82025671970ZZZZZZZ11</v>
          </cell>
          <cell r="F12414">
            <v>0</v>
          </cell>
        </row>
        <row r="12415">
          <cell r="A12415" t="str">
            <v>82025680110ZZZZZZZ11</v>
          </cell>
          <cell r="F12415">
            <v>11985677.17</v>
          </cell>
        </row>
        <row r="12416">
          <cell r="A12416" t="str">
            <v>82025680120ZZZZZZZ11</v>
          </cell>
          <cell r="F12416">
            <v>243031837.94999999</v>
          </cell>
        </row>
        <row r="12417">
          <cell r="A12417" t="str">
            <v>82025680130ZZZZZZZ11</v>
          </cell>
          <cell r="F12417">
            <v>-254905270.53999999</v>
          </cell>
        </row>
        <row r="12418">
          <cell r="A12418" t="str">
            <v>82025680210ZZZZZZZ11</v>
          </cell>
          <cell r="F12418">
            <v>2164529.2799999998</v>
          </cell>
        </row>
        <row r="12419">
          <cell r="A12419" t="str">
            <v>82025680220ZZZZZZZ11</v>
          </cell>
          <cell r="F12419">
            <v>0</v>
          </cell>
        </row>
        <row r="12420">
          <cell r="A12420" t="str">
            <v>82025680230ZZZZZZZ11</v>
          </cell>
          <cell r="F12420">
            <v>0</v>
          </cell>
        </row>
        <row r="12421">
          <cell r="A12421" t="str">
            <v>82025680310ZZZZZZZ11</v>
          </cell>
          <cell r="F12421">
            <v>62.86</v>
          </cell>
        </row>
        <row r="12422">
          <cell r="A12422" t="str">
            <v>82025680320ZZZZZZZ11</v>
          </cell>
          <cell r="F12422">
            <v>0</v>
          </cell>
        </row>
        <row r="12423">
          <cell r="A12423" t="str">
            <v>82025680330ZZZZZZZ11</v>
          </cell>
          <cell r="F12423">
            <v>0</v>
          </cell>
        </row>
        <row r="12424">
          <cell r="A12424" t="str">
            <v>82025680410ZZZZZZZ11</v>
          </cell>
          <cell r="F12424">
            <v>79527820.019999996</v>
          </cell>
        </row>
        <row r="12425">
          <cell r="A12425" t="str">
            <v>82025680420ZZZZZZZ11</v>
          </cell>
          <cell r="F12425">
            <v>93594732.420000002</v>
          </cell>
        </row>
        <row r="12426">
          <cell r="A12426" t="str">
            <v>82025680430ZZZZZZZ11</v>
          </cell>
          <cell r="F12426">
            <v>1397796.69</v>
          </cell>
        </row>
        <row r="12427">
          <cell r="A12427" t="str">
            <v>82025683010ZZZZZZZ11</v>
          </cell>
          <cell r="F12427">
            <v>12891572.630000001</v>
          </cell>
        </row>
        <row r="12428">
          <cell r="A12428" t="str">
            <v>82025683020ZZZZZZZ11</v>
          </cell>
          <cell r="F12428">
            <v>107416457.56999999</v>
          </cell>
        </row>
        <row r="12429">
          <cell r="A12429" t="str">
            <v>82025683030ZZZZZZZ11</v>
          </cell>
          <cell r="F12429">
            <v>-119676604.5</v>
          </cell>
        </row>
        <row r="12430">
          <cell r="A12430" t="str">
            <v>82025683110ZZZZZZZ11</v>
          </cell>
          <cell r="F12430">
            <v>45642880.229999997</v>
          </cell>
        </row>
        <row r="12431">
          <cell r="A12431" t="str">
            <v>82025683120ZZZZZZZ11</v>
          </cell>
          <cell r="F12431">
            <v>0</v>
          </cell>
        </row>
        <row r="12432">
          <cell r="A12432" t="str">
            <v>82025683130ZZZZZZZ11</v>
          </cell>
          <cell r="F12432">
            <v>0</v>
          </cell>
        </row>
        <row r="12433">
          <cell r="A12433" t="str">
            <v>82025683210ZZZZZZZ11</v>
          </cell>
          <cell r="F12433">
            <v>37606106.640000001</v>
          </cell>
        </row>
        <row r="12434">
          <cell r="A12434" t="str">
            <v>82025683220ZZZZZZZ11</v>
          </cell>
          <cell r="F12434">
            <v>-173978052.84999999</v>
          </cell>
        </row>
        <row r="12435">
          <cell r="A12435" t="str">
            <v>82025683230ZZZZZZZ11</v>
          </cell>
          <cell r="F12435">
            <v>161305445.59</v>
          </cell>
        </row>
        <row r="12436">
          <cell r="A12436" t="str">
            <v>82025683310ZZZZZZZ11</v>
          </cell>
          <cell r="F12436">
            <v>0</v>
          </cell>
        </row>
        <row r="12437">
          <cell r="A12437" t="str">
            <v>82025683320ZZZZZZZ11</v>
          </cell>
          <cell r="F12437">
            <v>0</v>
          </cell>
        </row>
        <row r="12438">
          <cell r="A12438" t="str">
            <v>82025683330ZZZZZZZ11</v>
          </cell>
          <cell r="F12438">
            <v>0</v>
          </cell>
        </row>
        <row r="12439">
          <cell r="A12439" t="str">
            <v>82025683410ZZZZZZZ11</v>
          </cell>
          <cell r="F12439">
            <v>186618.41</v>
          </cell>
        </row>
        <row r="12440">
          <cell r="A12440" t="str">
            <v>82025683420ZZZZZZZ11</v>
          </cell>
          <cell r="F12440">
            <v>21742463.129999999</v>
          </cell>
        </row>
        <row r="12441">
          <cell r="A12441" t="str">
            <v>82025683430ZZZZZZZ11</v>
          </cell>
          <cell r="F12441">
            <v>-21929081.539999999</v>
          </cell>
        </row>
        <row r="12442">
          <cell r="A12442" t="str">
            <v>82025683510ZZZZZZZ11</v>
          </cell>
          <cell r="F12442">
            <v>-25657.83</v>
          </cell>
        </row>
        <row r="12443">
          <cell r="A12443" t="str">
            <v>82025683520ZZZZZZZ11</v>
          </cell>
          <cell r="F12443">
            <v>4214.28</v>
          </cell>
        </row>
        <row r="12444">
          <cell r="A12444" t="str">
            <v>82025683530ZZZZZZZ11</v>
          </cell>
          <cell r="F12444">
            <v>0</v>
          </cell>
        </row>
        <row r="12445">
          <cell r="A12445" t="str">
            <v>82025686010ZZZZZZZ11</v>
          </cell>
          <cell r="F12445">
            <v>0</v>
          </cell>
        </row>
        <row r="12446">
          <cell r="A12446" t="str">
            <v>82025686020ZZZZZZZ11</v>
          </cell>
          <cell r="F12446">
            <v>9632457.0800000001</v>
          </cell>
        </row>
        <row r="12447">
          <cell r="A12447" t="str">
            <v>82025686030ZZZZZZZ11</v>
          </cell>
          <cell r="F12447">
            <v>-9632457.0800000001</v>
          </cell>
        </row>
        <row r="12448">
          <cell r="A12448" t="str">
            <v>82025686110ZZZZZZZ11</v>
          </cell>
          <cell r="F12448">
            <v>0</v>
          </cell>
        </row>
        <row r="12449">
          <cell r="A12449" t="str">
            <v>82025686120ZZZZZZZ11</v>
          </cell>
          <cell r="F12449">
            <v>129295697.38</v>
          </cell>
        </row>
        <row r="12450">
          <cell r="A12450" t="str">
            <v>82025686130ZZZZZZZ11</v>
          </cell>
          <cell r="F12450">
            <v>-129295697.38</v>
          </cell>
        </row>
        <row r="12451">
          <cell r="A12451" t="str">
            <v>82025690110ZZZZZZZ11</v>
          </cell>
          <cell r="F12451">
            <v>-11706.96</v>
          </cell>
        </row>
        <row r="12452">
          <cell r="A12452" t="str">
            <v>82025690120ZZZZZZZ11</v>
          </cell>
          <cell r="F12452">
            <v>0</v>
          </cell>
        </row>
        <row r="12453">
          <cell r="A12453" t="str">
            <v>82025690130ZZZZZZZ11</v>
          </cell>
          <cell r="F12453">
            <v>0</v>
          </cell>
        </row>
        <row r="12454">
          <cell r="A12454" t="str">
            <v>82025690140ZZZZZZZ11</v>
          </cell>
          <cell r="F12454">
            <v>0</v>
          </cell>
        </row>
        <row r="12455">
          <cell r="A12455" t="str">
            <v>82026754010ZZZZZZZ11</v>
          </cell>
          <cell r="F12455">
            <v>100</v>
          </cell>
        </row>
        <row r="12456">
          <cell r="A12456" t="str">
            <v>82026754020ZZZZZZZ11</v>
          </cell>
          <cell r="F12456">
            <v>0</v>
          </cell>
        </row>
        <row r="12457">
          <cell r="A12457" t="str">
            <v>82026754030ZZZZZZZ11</v>
          </cell>
          <cell r="F12457">
            <v>0</v>
          </cell>
        </row>
        <row r="12458">
          <cell r="A12458" t="str">
            <v>82026778510ZZZZZZZ11</v>
          </cell>
          <cell r="F12458">
            <v>35558.1</v>
          </cell>
        </row>
        <row r="12459">
          <cell r="A12459" t="str">
            <v>82026778520ZZZZZZZ11</v>
          </cell>
          <cell r="F12459">
            <v>0</v>
          </cell>
        </row>
        <row r="12460">
          <cell r="A12460" t="str">
            <v>82026778530ZZZZZZZ11</v>
          </cell>
          <cell r="F12460">
            <v>0</v>
          </cell>
        </row>
        <row r="12461">
          <cell r="A12461" t="str">
            <v>82026778540ZZZZZZZ11</v>
          </cell>
          <cell r="F12461">
            <v>0</v>
          </cell>
        </row>
        <row r="12462">
          <cell r="A12462" t="str">
            <v>82026778550ZZZZZZZ11</v>
          </cell>
          <cell r="F12462">
            <v>0</v>
          </cell>
        </row>
        <row r="12463">
          <cell r="A12463" t="str">
            <v>82026778560ZZZZZZZ11</v>
          </cell>
          <cell r="F12463">
            <v>1464</v>
          </cell>
        </row>
        <row r="12464">
          <cell r="A12464" t="str">
            <v>82026778610ZZZZZZZ11</v>
          </cell>
          <cell r="F12464">
            <v>39109.599999999999</v>
          </cell>
        </row>
        <row r="12465">
          <cell r="A12465" t="str">
            <v>82026778620ZZZZZZZ11</v>
          </cell>
          <cell r="F12465">
            <v>0</v>
          </cell>
        </row>
        <row r="12466">
          <cell r="A12466" t="str">
            <v>82026778630ZZZZZZZ11</v>
          </cell>
          <cell r="F12466">
            <v>0</v>
          </cell>
        </row>
        <row r="12467">
          <cell r="A12467" t="str">
            <v>82026778640ZZZZZZZ11</v>
          </cell>
          <cell r="F12467">
            <v>0</v>
          </cell>
        </row>
        <row r="12468">
          <cell r="A12468" t="str">
            <v>82026778650ZZZZZZZ11</v>
          </cell>
          <cell r="F12468">
            <v>0</v>
          </cell>
        </row>
        <row r="12469">
          <cell r="A12469" t="str">
            <v>82026778660ZZZZZZZ11</v>
          </cell>
          <cell r="F12469">
            <v>1157.8499999999999</v>
          </cell>
        </row>
        <row r="12470">
          <cell r="A12470" t="str">
            <v>82026778710ZZZZZZZ11</v>
          </cell>
          <cell r="F12470">
            <v>25312.5</v>
          </cell>
        </row>
        <row r="12471">
          <cell r="A12471" t="str">
            <v>82026778720ZZZZZZZ11</v>
          </cell>
          <cell r="F12471">
            <v>0</v>
          </cell>
        </row>
        <row r="12472">
          <cell r="A12472" t="str">
            <v>82026778730ZZZZZZZ11</v>
          </cell>
          <cell r="F12472">
            <v>0</v>
          </cell>
        </row>
        <row r="12473">
          <cell r="A12473" t="str">
            <v>82026778740ZZZZZZZ11</v>
          </cell>
          <cell r="F12473">
            <v>0</v>
          </cell>
        </row>
        <row r="12474">
          <cell r="A12474" t="str">
            <v>82026778750ZZZZZZZ11</v>
          </cell>
          <cell r="F12474">
            <v>0</v>
          </cell>
        </row>
        <row r="12475">
          <cell r="A12475" t="str">
            <v>82026778760ZZZZZZZ11</v>
          </cell>
          <cell r="F12475">
            <v>1546.75</v>
          </cell>
        </row>
        <row r="12476">
          <cell r="A12476" t="str">
            <v>82026826010ZZZZZZZ11</v>
          </cell>
          <cell r="F12476">
            <v>1071479157.6</v>
          </cell>
        </row>
        <row r="12477">
          <cell r="A12477" t="str">
            <v>82026826020ZZZZZZZ11</v>
          </cell>
          <cell r="F12477">
            <v>-267869789.40000001</v>
          </cell>
        </row>
        <row r="12478">
          <cell r="A12478" t="str">
            <v>82026826030ZZZZZZZ11</v>
          </cell>
          <cell r="F12478">
            <v>0</v>
          </cell>
        </row>
        <row r="12479">
          <cell r="A12479" t="str">
            <v>82026826110ZZZZZZZ11</v>
          </cell>
          <cell r="F12479">
            <v>74397664.719999999</v>
          </cell>
        </row>
        <row r="12480">
          <cell r="A12480" t="str">
            <v>82026826120ZZZZZZZ11</v>
          </cell>
          <cell r="F12480">
            <v>0</v>
          </cell>
        </row>
        <row r="12481">
          <cell r="A12481" t="str">
            <v>82026826130ZZZZZZZ11</v>
          </cell>
          <cell r="F12481">
            <v>-6697008.6399999997</v>
          </cell>
        </row>
        <row r="12482">
          <cell r="A12482" t="str">
            <v>82026826210ZZZZZZZ11</v>
          </cell>
          <cell r="F12482">
            <v>0</v>
          </cell>
        </row>
        <row r="12483">
          <cell r="A12483" t="str">
            <v>82026826220ZZZZZZZ11</v>
          </cell>
          <cell r="F12483">
            <v>30054.46</v>
          </cell>
        </row>
        <row r="12484">
          <cell r="A12484" t="str">
            <v>82026826230ZZZZZZZ11</v>
          </cell>
          <cell r="F12484">
            <v>0</v>
          </cell>
        </row>
        <row r="12485">
          <cell r="A12485" t="str">
            <v>82027021810ZZZZZZZ11</v>
          </cell>
          <cell r="F12485">
            <v>-289623.96000000002</v>
          </cell>
        </row>
        <row r="12486">
          <cell r="A12486" t="str">
            <v>82027021820ZZZZZZZ11</v>
          </cell>
          <cell r="F12486">
            <v>-73981.240000000005</v>
          </cell>
        </row>
        <row r="12487">
          <cell r="A12487" t="str">
            <v>82027021830ZZZZZZZ11</v>
          </cell>
          <cell r="F12487">
            <v>0</v>
          </cell>
        </row>
        <row r="12488">
          <cell r="A12488" t="str">
            <v>82027260010ZZZZZZZ11</v>
          </cell>
          <cell r="F12488">
            <v>-9521205.5</v>
          </cell>
        </row>
        <row r="12489">
          <cell r="A12489" t="str">
            <v>82027260020ZZZZZZZ11</v>
          </cell>
          <cell r="F12489">
            <v>-19133541.120000001</v>
          </cell>
        </row>
        <row r="12490">
          <cell r="A12490" t="str">
            <v>82027260030ZZZZZZZ11</v>
          </cell>
          <cell r="F12490">
            <v>0</v>
          </cell>
        </row>
        <row r="12491">
          <cell r="A12491" t="str">
            <v>82027260110ZZZZZZZ11</v>
          </cell>
          <cell r="F12491">
            <v>-3010656.44</v>
          </cell>
        </row>
        <row r="12492">
          <cell r="A12492" t="str">
            <v>82027260120ZZZZZZZ11</v>
          </cell>
          <cell r="F12492">
            <v>3010656.44</v>
          </cell>
        </row>
        <row r="12493">
          <cell r="A12493" t="str">
            <v>82027260130ZZZZZZZ11</v>
          </cell>
          <cell r="F12493">
            <v>0</v>
          </cell>
        </row>
        <row r="12494">
          <cell r="A12494" t="str">
            <v>82027290010ZZZZZZZ11</v>
          </cell>
          <cell r="F12494">
            <v>-31471133.219999999</v>
          </cell>
        </row>
        <row r="12495">
          <cell r="A12495" t="str">
            <v>82027290020ZZZZZZZ11</v>
          </cell>
          <cell r="F12495">
            <v>-27852069.109999999</v>
          </cell>
        </row>
        <row r="12496">
          <cell r="A12496" t="str">
            <v>82027290030ZZZZZZZ11</v>
          </cell>
          <cell r="F12496">
            <v>0</v>
          </cell>
        </row>
        <row r="12497">
          <cell r="A12497" t="str">
            <v>82027290040ZZZZZZZ11</v>
          </cell>
          <cell r="F12497">
            <v>0</v>
          </cell>
        </row>
        <row r="12498">
          <cell r="A12498" t="str">
            <v>82027290050ZZZZZZZ11</v>
          </cell>
          <cell r="F12498">
            <v>0</v>
          </cell>
        </row>
        <row r="12499">
          <cell r="A12499" t="str">
            <v>82027290060ZZZZZZZ11</v>
          </cell>
          <cell r="F12499">
            <v>0</v>
          </cell>
        </row>
        <row r="12500">
          <cell r="A12500" t="str">
            <v>82027290210ZZZZZZZ11</v>
          </cell>
          <cell r="F12500">
            <v>-339008802.48000002</v>
          </cell>
        </row>
        <row r="12501">
          <cell r="A12501" t="str">
            <v>82027290220ZZZZZZZ11</v>
          </cell>
          <cell r="F12501">
            <v>-59541351.299999997</v>
          </cell>
        </row>
        <row r="12502">
          <cell r="A12502" t="str">
            <v>82027290230ZZZZZZZ11</v>
          </cell>
          <cell r="F12502">
            <v>0</v>
          </cell>
        </row>
        <row r="12503">
          <cell r="A12503" t="str">
            <v>82027290240ZZZZZZZ11</v>
          </cell>
          <cell r="F12503">
            <v>0</v>
          </cell>
        </row>
        <row r="12504">
          <cell r="A12504" t="str">
            <v>82027290250ZZZZZZZ11</v>
          </cell>
          <cell r="F12504">
            <v>0</v>
          </cell>
        </row>
        <row r="12505">
          <cell r="A12505" t="str">
            <v>82027290260ZZZZZZZ11</v>
          </cell>
          <cell r="F12505">
            <v>0</v>
          </cell>
        </row>
        <row r="12506">
          <cell r="A12506" t="str">
            <v>82027318010ZZZZZZZ11</v>
          </cell>
          <cell r="F12506">
            <v>-18844.53</v>
          </cell>
        </row>
        <row r="12507">
          <cell r="A12507" t="str">
            <v>82027318020ZZZZZZZ11</v>
          </cell>
          <cell r="F12507">
            <v>0</v>
          </cell>
        </row>
        <row r="12508">
          <cell r="A12508" t="str">
            <v>82027318030ZZZZZZZ11</v>
          </cell>
          <cell r="F12508">
            <v>0</v>
          </cell>
        </row>
        <row r="12509">
          <cell r="A12509" t="str">
            <v>82027320010ZZZZZZZ11</v>
          </cell>
          <cell r="F12509">
            <v>-171661.16</v>
          </cell>
        </row>
        <row r="12510">
          <cell r="A12510" t="str">
            <v>82027320020ZZZZZZZ11</v>
          </cell>
          <cell r="F12510">
            <v>0</v>
          </cell>
        </row>
        <row r="12511">
          <cell r="A12511" t="str">
            <v>82027320030ZZZZZZZ11</v>
          </cell>
          <cell r="F12511">
            <v>0</v>
          </cell>
        </row>
        <row r="12512">
          <cell r="A12512" t="str">
            <v>82027320110ZZZZZZZ11</v>
          </cell>
          <cell r="F12512">
            <v>0</v>
          </cell>
        </row>
        <row r="12513">
          <cell r="A12513" t="str">
            <v>82027320120ZZZZZZZ11</v>
          </cell>
          <cell r="F12513">
            <v>0</v>
          </cell>
        </row>
        <row r="12514">
          <cell r="A12514" t="str">
            <v>82027320130ZZZZZZZ11</v>
          </cell>
          <cell r="F12514">
            <v>0</v>
          </cell>
        </row>
        <row r="12515">
          <cell r="A12515" t="str">
            <v>82027320310ZZZZZZZ11</v>
          </cell>
          <cell r="F12515">
            <v>-260453921.03999999</v>
          </cell>
        </row>
        <row r="12516">
          <cell r="A12516" t="str">
            <v>82027320320ZZZZZZZ11</v>
          </cell>
          <cell r="F12516">
            <v>-22393061.420000002</v>
          </cell>
        </row>
        <row r="12517">
          <cell r="A12517" t="str">
            <v>82027320330ZZZZZZZ11</v>
          </cell>
          <cell r="F12517">
            <v>0</v>
          </cell>
        </row>
        <row r="12518">
          <cell r="A12518" t="str">
            <v>82027382110ZZZZZZZ11</v>
          </cell>
          <cell r="F12518">
            <v>0</v>
          </cell>
        </row>
        <row r="12519">
          <cell r="A12519" t="str">
            <v>82027382120ZZZZZZZ11</v>
          </cell>
          <cell r="F12519">
            <v>0</v>
          </cell>
        </row>
        <row r="12520">
          <cell r="A12520" t="str">
            <v>82027382130ZZZZZZZ11</v>
          </cell>
          <cell r="F12520">
            <v>0</v>
          </cell>
        </row>
        <row r="12521">
          <cell r="A12521" t="str">
            <v>82027382210ZZZZZZZ11</v>
          </cell>
          <cell r="F12521">
            <v>0</v>
          </cell>
        </row>
        <row r="12522">
          <cell r="A12522" t="str">
            <v>82027382220ZZZZZZZ11</v>
          </cell>
          <cell r="F12522">
            <v>0</v>
          </cell>
        </row>
        <row r="12523">
          <cell r="A12523" t="str">
            <v>82027382230ZZZZZZZ11</v>
          </cell>
          <cell r="F12523">
            <v>0</v>
          </cell>
        </row>
        <row r="12524">
          <cell r="A12524" t="str">
            <v>82027382310ZZZZZZZ11</v>
          </cell>
          <cell r="F12524">
            <v>0</v>
          </cell>
        </row>
        <row r="12525">
          <cell r="A12525" t="str">
            <v>82027382320ZZZZZZZ11</v>
          </cell>
          <cell r="F12525">
            <v>0</v>
          </cell>
        </row>
        <row r="12526">
          <cell r="A12526" t="str">
            <v>82027382330ZZZZZZZ11</v>
          </cell>
          <cell r="F12526">
            <v>0</v>
          </cell>
        </row>
        <row r="12527">
          <cell r="A12527" t="str">
            <v>82027382410ZZZZZZZ11</v>
          </cell>
          <cell r="F12527">
            <v>0</v>
          </cell>
        </row>
        <row r="12528">
          <cell r="A12528" t="str">
            <v>82027382420ZZZZZZZ11</v>
          </cell>
          <cell r="F12528">
            <v>0</v>
          </cell>
        </row>
        <row r="12529">
          <cell r="A12529" t="str">
            <v>82027382430ZZZZZZZ11</v>
          </cell>
          <cell r="F12529">
            <v>0</v>
          </cell>
        </row>
        <row r="12530">
          <cell r="A12530" t="str">
            <v>82027382510ZZZZZZZ11</v>
          </cell>
          <cell r="F12530">
            <v>0</v>
          </cell>
        </row>
        <row r="12531">
          <cell r="A12531" t="str">
            <v>82027382520ZZZZZZZ11</v>
          </cell>
          <cell r="F12531">
            <v>0</v>
          </cell>
        </row>
        <row r="12532">
          <cell r="A12532" t="str">
            <v>82027382530ZZZZZZZ11</v>
          </cell>
          <cell r="F12532">
            <v>0</v>
          </cell>
        </row>
        <row r="12533">
          <cell r="A12533" t="str">
            <v>82027382610ZZZZZZZ11</v>
          </cell>
          <cell r="F12533">
            <v>0</v>
          </cell>
        </row>
        <row r="12534">
          <cell r="A12534" t="str">
            <v>82027382620ZZZZZZZ11</v>
          </cell>
          <cell r="F12534">
            <v>0</v>
          </cell>
        </row>
        <row r="12535">
          <cell r="A12535" t="str">
            <v>82027382630ZZZZZZZ11</v>
          </cell>
          <cell r="F12535">
            <v>0</v>
          </cell>
        </row>
        <row r="12536">
          <cell r="A12536" t="str">
            <v>82027383110ZZZZZZZ11</v>
          </cell>
          <cell r="F12536">
            <v>0</v>
          </cell>
        </row>
        <row r="12537">
          <cell r="A12537" t="str">
            <v>82027383120ZZZZZZZ11</v>
          </cell>
          <cell r="F12537">
            <v>0</v>
          </cell>
        </row>
        <row r="12538">
          <cell r="A12538" t="str">
            <v>82027383130ZZZZZZZ11</v>
          </cell>
          <cell r="F12538">
            <v>0</v>
          </cell>
        </row>
        <row r="12539">
          <cell r="A12539" t="str">
            <v>82027383210ZZZZZZZ11</v>
          </cell>
          <cell r="F12539">
            <v>0</v>
          </cell>
        </row>
        <row r="12540">
          <cell r="A12540" t="str">
            <v>82027383220ZZZZZZZ11</v>
          </cell>
          <cell r="F12540">
            <v>0</v>
          </cell>
        </row>
        <row r="12541">
          <cell r="A12541" t="str">
            <v>82027383230ZZZZZZZ11</v>
          </cell>
          <cell r="F12541">
            <v>0</v>
          </cell>
        </row>
        <row r="12542">
          <cell r="A12542" t="str">
            <v>82027383410ZZZZZZZ11</v>
          </cell>
          <cell r="F12542">
            <v>0</v>
          </cell>
        </row>
        <row r="12543">
          <cell r="A12543" t="str">
            <v>82027383420ZZZZZZZ11</v>
          </cell>
          <cell r="F12543">
            <v>-725625447.98000002</v>
          </cell>
        </row>
        <row r="12544">
          <cell r="A12544" t="str">
            <v>82027383430ZZZZZZZ11</v>
          </cell>
          <cell r="F12544">
            <v>725625447.98000002</v>
          </cell>
        </row>
        <row r="12545">
          <cell r="A12545" t="str">
            <v>82027383510ZZZZZZZ11</v>
          </cell>
          <cell r="F12545">
            <v>0</v>
          </cell>
        </row>
        <row r="12546">
          <cell r="A12546" t="str">
            <v>82027383520ZZZZZZZ11</v>
          </cell>
          <cell r="F12546">
            <v>9877891.0299999993</v>
          </cell>
        </row>
        <row r="12547">
          <cell r="A12547" t="str">
            <v>82027383530ZZZZZZZ11</v>
          </cell>
          <cell r="F12547">
            <v>-9877891.0299999993</v>
          </cell>
        </row>
        <row r="12548">
          <cell r="A12548" t="str">
            <v>82027401010ZZZZZZZ11</v>
          </cell>
          <cell r="F12548">
            <v>-106266657.2</v>
          </cell>
        </row>
        <row r="12549">
          <cell r="A12549" t="str">
            <v>82027401020ZZZZZZZ11</v>
          </cell>
          <cell r="F12549">
            <v>-41191379.32</v>
          </cell>
        </row>
        <row r="12550">
          <cell r="A12550" t="str">
            <v>82027401030ZZZZZZZ11</v>
          </cell>
          <cell r="F12550">
            <v>-454473.51</v>
          </cell>
        </row>
        <row r="12551">
          <cell r="A12551" t="str">
            <v>82027401110ZZZZZZZ11</v>
          </cell>
          <cell r="F12551">
            <v>1580653.41</v>
          </cell>
        </row>
        <row r="12552">
          <cell r="A12552" t="str">
            <v>82027401120ZZZZZZZ11</v>
          </cell>
          <cell r="F12552">
            <v>0</v>
          </cell>
        </row>
        <row r="12553">
          <cell r="A12553" t="str">
            <v>82027401130ZZZZZZZ11</v>
          </cell>
          <cell r="F12553">
            <v>0</v>
          </cell>
        </row>
        <row r="12554">
          <cell r="A12554" t="str">
            <v>82027401310ZZZZZZZ11</v>
          </cell>
          <cell r="F12554">
            <v>-129243.6</v>
          </cell>
        </row>
        <row r="12555">
          <cell r="A12555" t="str">
            <v>82027401320ZZZZZZZ11</v>
          </cell>
          <cell r="F12555">
            <v>0</v>
          </cell>
        </row>
        <row r="12556">
          <cell r="A12556" t="str">
            <v>82027401330ZZZZZZZ11</v>
          </cell>
          <cell r="F12556">
            <v>0</v>
          </cell>
        </row>
        <row r="12557">
          <cell r="A12557" t="str">
            <v>82027401410ZZZZZZZ11</v>
          </cell>
          <cell r="F12557">
            <v>-150664.89000000001</v>
          </cell>
        </row>
        <row r="12558">
          <cell r="A12558" t="str">
            <v>82027401420ZZZZZZZ11</v>
          </cell>
          <cell r="F12558">
            <v>0</v>
          </cell>
        </row>
        <row r="12559">
          <cell r="A12559" t="str">
            <v>82027401430ZZZZZZZ11</v>
          </cell>
          <cell r="F12559">
            <v>0</v>
          </cell>
        </row>
        <row r="12560">
          <cell r="A12560" t="str">
            <v>82027401510ZZZZZZZ11</v>
          </cell>
          <cell r="F12560">
            <v>23776.29</v>
          </cell>
        </row>
        <row r="12561">
          <cell r="A12561" t="str">
            <v>82027401520ZZZZZZZ11</v>
          </cell>
          <cell r="F12561">
            <v>0</v>
          </cell>
        </row>
        <row r="12562">
          <cell r="A12562" t="str">
            <v>82027401530ZZZZZZZ11</v>
          </cell>
          <cell r="F12562">
            <v>0</v>
          </cell>
        </row>
        <row r="12563">
          <cell r="A12563" t="str">
            <v>82027409110ZZZZZZZ11</v>
          </cell>
          <cell r="F12563">
            <v>-797833.75</v>
          </cell>
        </row>
        <row r="12564">
          <cell r="A12564" t="str">
            <v>82027409120ZZZZZZZ11</v>
          </cell>
          <cell r="F12564">
            <v>0</v>
          </cell>
        </row>
        <row r="12565">
          <cell r="A12565" t="str">
            <v>82027409130ZZZZZZZ11</v>
          </cell>
          <cell r="F12565">
            <v>0</v>
          </cell>
        </row>
        <row r="12566">
          <cell r="A12566" t="str">
            <v>82027419010ZZZZZZZ11</v>
          </cell>
          <cell r="F12566">
            <v>-1285652.9099999999</v>
          </cell>
        </row>
        <row r="12567">
          <cell r="A12567" t="str">
            <v>82027419020ZZZZZZZ11</v>
          </cell>
          <cell r="F12567">
            <v>0</v>
          </cell>
        </row>
        <row r="12568">
          <cell r="A12568" t="str">
            <v>82027419030ZZZZZZZ11</v>
          </cell>
          <cell r="F12568">
            <v>0</v>
          </cell>
        </row>
        <row r="12569">
          <cell r="A12569" t="str">
            <v>82027420410ZZZZZZZ11</v>
          </cell>
          <cell r="F12569">
            <v>-76161390.170000002</v>
          </cell>
        </row>
        <row r="12570">
          <cell r="A12570" t="str">
            <v>82027420420ZZZZZZZ11</v>
          </cell>
          <cell r="F12570">
            <v>0</v>
          </cell>
        </row>
        <row r="12571">
          <cell r="A12571" t="str">
            <v>82027420430ZZZZZZZ11</v>
          </cell>
          <cell r="F12571">
            <v>76161390.170000002</v>
          </cell>
        </row>
        <row r="12572">
          <cell r="A12572" t="str">
            <v>82027420510ZZZZZZZ11</v>
          </cell>
          <cell r="F12572">
            <v>0</v>
          </cell>
        </row>
        <row r="12573">
          <cell r="A12573" t="str">
            <v>82027420520ZZZZZZZ11</v>
          </cell>
          <cell r="F12573">
            <v>0</v>
          </cell>
        </row>
        <row r="12574">
          <cell r="A12574" t="str">
            <v>82027420530ZZZZZZZ11</v>
          </cell>
          <cell r="F12574">
            <v>0</v>
          </cell>
        </row>
        <row r="12575">
          <cell r="A12575" t="str">
            <v>82027420610ZZZZZZZ11</v>
          </cell>
          <cell r="F12575">
            <v>0</v>
          </cell>
        </row>
        <row r="12576">
          <cell r="A12576" t="str">
            <v>82027420620ZZZZZZZ11</v>
          </cell>
          <cell r="F12576">
            <v>0</v>
          </cell>
        </row>
        <row r="12577">
          <cell r="A12577" t="str">
            <v>82027420630ZZZZZZZ11</v>
          </cell>
          <cell r="F12577">
            <v>0</v>
          </cell>
        </row>
        <row r="12578">
          <cell r="A12578" t="str">
            <v>82027420710ZZZZZZZ11</v>
          </cell>
          <cell r="F12578">
            <v>0</v>
          </cell>
        </row>
        <row r="12579">
          <cell r="A12579" t="str">
            <v>82027420720ZZZZZZZ11</v>
          </cell>
          <cell r="F12579">
            <v>0</v>
          </cell>
        </row>
        <row r="12580">
          <cell r="A12580" t="str">
            <v>82027420730ZZZZZZZ11</v>
          </cell>
          <cell r="F12580">
            <v>0</v>
          </cell>
        </row>
        <row r="12581">
          <cell r="A12581" t="str">
            <v>82027430710ZZZZZZZ11</v>
          </cell>
          <cell r="F12581">
            <v>-599046467.49000001</v>
          </cell>
        </row>
        <row r="12582">
          <cell r="A12582" t="str">
            <v>82027430720ZZZZZZZ11</v>
          </cell>
          <cell r="F12582">
            <v>-42657682.270000003</v>
          </cell>
        </row>
        <row r="12583">
          <cell r="A12583" t="str">
            <v>82027430730ZZZZZZZ11</v>
          </cell>
          <cell r="F12583">
            <v>241992797.13</v>
          </cell>
        </row>
        <row r="12584">
          <cell r="A12584" t="str">
            <v>82027430810ZZZZZZZ11</v>
          </cell>
          <cell r="F12584">
            <v>308775</v>
          </cell>
        </row>
        <row r="12585">
          <cell r="A12585" t="str">
            <v>82027430820ZZZZZZZ11</v>
          </cell>
          <cell r="F12585">
            <v>0</v>
          </cell>
        </row>
        <row r="12586">
          <cell r="A12586" t="str">
            <v>82027430830ZZZZZZZ11</v>
          </cell>
          <cell r="F12586">
            <v>0</v>
          </cell>
        </row>
        <row r="12587">
          <cell r="A12587" t="str">
            <v>82027430910ZZZZZZZ11</v>
          </cell>
          <cell r="F12587">
            <v>0</v>
          </cell>
        </row>
        <row r="12588">
          <cell r="A12588" t="str">
            <v>82027430920ZZZZZZZ11</v>
          </cell>
          <cell r="F12588">
            <v>0</v>
          </cell>
        </row>
        <row r="12589">
          <cell r="A12589" t="str">
            <v>82027430930ZZZZZZZ11</v>
          </cell>
          <cell r="F12589">
            <v>0</v>
          </cell>
        </row>
        <row r="12590">
          <cell r="A12590" t="str">
            <v>82027431010ZZZZZZZ11</v>
          </cell>
          <cell r="F12590">
            <v>-1560932.36</v>
          </cell>
        </row>
        <row r="12591">
          <cell r="A12591" t="str">
            <v>82027431020ZZZZZZZ11</v>
          </cell>
          <cell r="F12591">
            <v>19615238.359999999</v>
          </cell>
        </row>
        <row r="12592">
          <cell r="A12592" t="str">
            <v>82027431030ZZZZZZZ11</v>
          </cell>
          <cell r="F12592">
            <v>-8292458.5</v>
          </cell>
        </row>
        <row r="12593">
          <cell r="A12593" t="str">
            <v>82027431110ZZZZZZZ11</v>
          </cell>
          <cell r="F12593">
            <v>-887616.22</v>
          </cell>
        </row>
        <row r="12594">
          <cell r="A12594" t="str">
            <v>82027431120ZZZZZZZ11</v>
          </cell>
          <cell r="F12594">
            <v>524901.64</v>
          </cell>
        </row>
        <row r="12595">
          <cell r="A12595" t="str">
            <v>82027431130ZZZZZZZ11</v>
          </cell>
          <cell r="F12595">
            <v>0</v>
          </cell>
        </row>
        <row r="12596">
          <cell r="A12596" t="str">
            <v>82027431210ZZZZZZZ11</v>
          </cell>
          <cell r="F12596">
            <v>-70050163.799999997</v>
          </cell>
        </row>
        <row r="12597">
          <cell r="A12597" t="str">
            <v>82027431220ZZZZZZZ11</v>
          </cell>
          <cell r="F12597">
            <v>-385986872.63</v>
          </cell>
        </row>
        <row r="12598">
          <cell r="A12598" t="str">
            <v>82027431230ZZZZZZZ11</v>
          </cell>
          <cell r="F12598">
            <v>0</v>
          </cell>
        </row>
        <row r="12599">
          <cell r="A12599" t="str">
            <v>82027431310ZZZZZZZ11</v>
          </cell>
          <cell r="F12599">
            <v>-21525.07</v>
          </cell>
        </row>
        <row r="12600">
          <cell r="A12600" t="str">
            <v>82027431320ZZZZZZZ11</v>
          </cell>
          <cell r="F12600">
            <v>0</v>
          </cell>
        </row>
        <row r="12601">
          <cell r="A12601" t="str">
            <v>82027431330ZZZZZZZ11</v>
          </cell>
          <cell r="F12601">
            <v>0</v>
          </cell>
        </row>
        <row r="12602">
          <cell r="A12602" t="str">
            <v>82027431710ZZZZZZZ11</v>
          </cell>
          <cell r="F12602">
            <v>-127548.83</v>
          </cell>
        </row>
        <row r="12603">
          <cell r="A12603" t="str">
            <v>82027431720ZZZZZZZ11</v>
          </cell>
          <cell r="F12603">
            <v>0</v>
          </cell>
        </row>
        <row r="12604">
          <cell r="A12604" t="str">
            <v>82027431730ZZZZZZZ11</v>
          </cell>
          <cell r="F12604">
            <v>0</v>
          </cell>
        </row>
        <row r="12605">
          <cell r="A12605" t="str">
            <v>82027431810ZZZZZZZ11</v>
          </cell>
          <cell r="F12605">
            <v>-781117.45</v>
          </cell>
        </row>
        <row r="12606">
          <cell r="A12606" t="str">
            <v>82027431820ZZZZZZZ11</v>
          </cell>
          <cell r="F12606">
            <v>0</v>
          </cell>
        </row>
        <row r="12607">
          <cell r="A12607" t="str">
            <v>82027431830ZZZZZZZ11</v>
          </cell>
          <cell r="F12607">
            <v>0</v>
          </cell>
        </row>
        <row r="12608">
          <cell r="A12608" t="str">
            <v>82027431910ZZZZZZZ11</v>
          </cell>
          <cell r="F12608">
            <v>-7989500.46</v>
          </cell>
        </row>
        <row r="12609">
          <cell r="A12609" t="str">
            <v>82027431920ZZZZZZZ11</v>
          </cell>
          <cell r="F12609">
            <v>0</v>
          </cell>
        </row>
        <row r="12610">
          <cell r="A12610" t="str">
            <v>82027431930ZZZZZZZ11</v>
          </cell>
          <cell r="F12610">
            <v>0</v>
          </cell>
        </row>
        <row r="12611">
          <cell r="A12611" t="str">
            <v>82027682910ZZZZZZZ11</v>
          </cell>
          <cell r="F12611">
            <v>19268810.399999999</v>
          </cell>
        </row>
        <row r="12612">
          <cell r="A12612" t="str">
            <v>82027682920ZZZZZZZ11</v>
          </cell>
          <cell r="F12612">
            <v>-16769069.609999999</v>
          </cell>
        </row>
        <row r="12613">
          <cell r="A12613" t="str">
            <v>82027682930ZZZZZZZ11</v>
          </cell>
          <cell r="F12613">
            <v>3172066.44</v>
          </cell>
        </row>
        <row r="12614">
          <cell r="A12614" t="str">
            <v>82027683010ZZZZZZZ11</v>
          </cell>
          <cell r="F12614">
            <v>-285706446.32999998</v>
          </cell>
        </row>
        <row r="12615">
          <cell r="A12615" t="str">
            <v>82027683020ZZZZZZZ11</v>
          </cell>
          <cell r="F12615">
            <v>-53486292.369999997</v>
          </cell>
        </row>
        <row r="12616">
          <cell r="A12616" t="str">
            <v>82027683030ZZZZZZZ11</v>
          </cell>
          <cell r="F12616">
            <v>32887605.960000001</v>
          </cell>
        </row>
        <row r="12617">
          <cell r="A12617" t="str">
            <v>82027683110ZZZZZZZ11</v>
          </cell>
          <cell r="F12617">
            <v>-25354759.149999999</v>
          </cell>
        </row>
        <row r="12618">
          <cell r="A12618" t="str">
            <v>82027683120ZZZZZZZ11</v>
          </cell>
          <cell r="F12618">
            <v>-6311024.0199999996</v>
          </cell>
        </row>
        <row r="12619">
          <cell r="A12619" t="str">
            <v>82027683130ZZZZZZZ11</v>
          </cell>
          <cell r="F12619">
            <v>2198600.88</v>
          </cell>
        </row>
        <row r="12620">
          <cell r="A12620" t="str">
            <v>82027683210ZZZZZZZ11</v>
          </cell>
          <cell r="F12620">
            <v>-86228.66</v>
          </cell>
        </row>
        <row r="12621">
          <cell r="A12621" t="str">
            <v>82027683220ZZZZZZZ11</v>
          </cell>
          <cell r="F12621">
            <v>0</v>
          </cell>
        </row>
        <row r="12622">
          <cell r="A12622" t="str">
            <v>82027683230ZZZZZZZ11</v>
          </cell>
          <cell r="F12622">
            <v>0</v>
          </cell>
        </row>
        <row r="12623">
          <cell r="A12623" t="str">
            <v>82027683310ZZZZZZZ11</v>
          </cell>
          <cell r="F12623">
            <v>-310696.51</v>
          </cell>
        </row>
        <row r="12624">
          <cell r="A12624" t="str">
            <v>82027683320ZZZZZZZ11</v>
          </cell>
          <cell r="F12624">
            <v>-334.44</v>
          </cell>
        </row>
        <row r="12625">
          <cell r="A12625" t="str">
            <v>82027683330ZZZZZZZ11</v>
          </cell>
          <cell r="F12625">
            <v>0</v>
          </cell>
        </row>
        <row r="12626">
          <cell r="A12626" t="str">
            <v>82027683410ZZZZZZZ11</v>
          </cell>
          <cell r="F12626">
            <v>-64892153.710000001</v>
          </cell>
        </row>
        <row r="12627">
          <cell r="A12627" t="str">
            <v>82027683420ZZZZZZZ11</v>
          </cell>
          <cell r="F12627">
            <v>-557139.34</v>
          </cell>
        </row>
        <row r="12628">
          <cell r="A12628" t="str">
            <v>82027683430ZZZZZZZ11</v>
          </cell>
          <cell r="F12628">
            <v>252344.77</v>
          </cell>
        </row>
        <row r="12629">
          <cell r="A12629" t="str">
            <v>82027685010ZZZZZZZ11</v>
          </cell>
          <cell r="F12629">
            <v>0</v>
          </cell>
        </row>
        <row r="12630">
          <cell r="A12630" t="str">
            <v>82027685020ZZZZZZZ11</v>
          </cell>
          <cell r="F12630">
            <v>-118967747.19</v>
          </cell>
        </row>
        <row r="12631">
          <cell r="A12631" t="str">
            <v>82027685030ZZZZZZZ11</v>
          </cell>
          <cell r="F12631">
            <v>118197308.04000001</v>
          </cell>
        </row>
        <row r="12632">
          <cell r="A12632" t="str">
            <v>82027687010ZZZZZZZ11</v>
          </cell>
          <cell r="F12632">
            <v>0</v>
          </cell>
        </row>
        <row r="12633">
          <cell r="A12633" t="str">
            <v>82027687020ZZZZZZZ11</v>
          </cell>
          <cell r="F12633">
            <v>0</v>
          </cell>
        </row>
        <row r="12634">
          <cell r="A12634" t="str">
            <v>82027687030ZZZZZZZ11</v>
          </cell>
          <cell r="F12634">
            <v>0</v>
          </cell>
        </row>
        <row r="12635">
          <cell r="A12635" t="str">
            <v>82027687110ZZZZZZZ11</v>
          </cell>
          <cell r="F12635">
            <v>147798373.66</v>
          </cell>
        </row>
        <row r="12636">
          <cell r="A12636" t="str">
            <v>82027687120ZZZZZZZ11</v>
          </cell>
          <cell r="F12636">
            <v>17054771.48</v>
          </cell>
        </row>
        <row r="12637">
          <cell r="A12637" t="str">
            <v>82027687130ZZZZZZZ11</v>
          </cell>
          <cell r="F12637">
            <v>0</v>
          </cell>
        </row>
        <row r="12638">
          <cell r="A12638" t="str">
            <v>82027687210ZZZZZZZ11</v>
          </cell>
          <cell r="F12638">
            <v>-517.54</v>
          </cell>
        </row>
        <row r="12639">
          <cell r="A12639" t="str">
            <v>82027687220ZZZZZZZ11</v>
          </cell>
          <cell r="F12639">
            <v>0</v>
          </cell>
        </row>
        <row r="12640">
          <cell r="A12640" t="str">
            <v>82027687230ZZZZZZZ11</v>
          </cell>
          <cell r="F12640">
            <v>0</v>
          </cell>
        </row>
        <row r="12641">
          <cell r="A12641" t="str">
            <v>82027687310ZZZZZZZ11</v>
          </cell>
          <cell r="F12641">
            <v>17388602.309999999</v>
          </cell>
        </row>
        <row r="12642">
          <cell r="A12642" t="str">
            <v>82027687320ZZZZZZZ11</v>
          </cell>
          <cell r="F12642">
            <v>3664782.71</v>
          </cell>
        </row>
        <row r="12643">
          <cell r="A12643" t="str">
            <v>82027687330ZZZZZZZ11</v>
          </cell>
          <cell r="F12643">
            <v>0</v>
          </cell>
        </row>
        <row r="12644">
          <cell r="A12644" t="str">
            <v>82027687410ZZZZZZZ11</v>
          </cell>
          <cell r="F12644">
            <v>0</v>
          </cell>
        </row>
        <row r="12645">
          <cell r="A12645" t="str">
            <v>82027687420ZZZZZZZ11</v>
          </cell>
          <cell r="F12645">
            <v>0</v>
          </cell>
        </row>
        <row r="12646">
          <cell r="A12646" t="str">
            <v>82027687430ZZZZZZZ11</v>
          </cell>
          <cell r="F12646">
            <v>0</v>
          </cell>
        </row>
        <row r="12647">
          <cell r="A12647" t="str">
            <v>82027687510ZZZZZZZ11</v>
          </cell>
          <cell r="F12647">
            <v>28880355.920000002</v>
          </cell>
        </row>
        <row r="12648">
          <cell r="A12648" t="str">
            <v>82027687520ZZZZZZZ11</v>
          </cell>
          <cell r="F12648">
            <v>7803551.5300000003</v>
          </cell>
        </row>
        <row r="12649">
          <cell r="A12649" t="str">
            <v>82027687530ZZZZZZZ11</v>
          </cell>
          <cell r="F12649">
            <v>0</v>
          </cell>
        </row>
        <row r="12650">
          <cell r="A12650" t="str">
            <v>82027687610ZZZZZZZ11</v>
          </cell>
          <cell r="F12650">
            <v>3167392.99</v>
          </cell>
        </row>
        <row r="12651">
          <cell r="A12651" t="str">
            <v>82027687620ZZZZZZZ11</v>
          </cell>
          <cell r="F12651">
            <v>216056.42</v>
          </cell>
        </row>
        <row r="12652">
          <cell r="A12652" t="str">
            <v>82027687630ZZZZZZZ11</v>
          </cell>
          <cell r="F12652">
            <v>0</v>
          </cell>
        </row>
        <row r="12653">
          <cell r="A12653" t="str">
            <v>82027750510ZZZZZZZ11</v>
          </cell>
          <cell r="F12653">
            <v>-20757252.760000002</v>
          </cell>
        </row>
        <row r="12654">
          <cell r="A12654" t="str">
            <v>82027750520ZZZZZZZ11</v>
          </cell>
          <cell r="F12654">
            <v>0</v>
          </cell>
        </row>
        <row r="12655">
          <cell r="A12655" t="str">
            <v>82027750530ZZZZZZZ11</v>
          </cell>
          <cell r="F12655">
            <v>0</v>
          </cell>
        </row>
        <row r="12656">
          <cell r="A12656" t="str">
            <v>82027750540ZZZZZZZ11</v>
          </cell>
          <cell r="F12656">
            <v>0</v>
          </cell>
        </row>
        <row r="12657">
          <cell r="A12657" t="str">
            <v>82027750550ZZZZZZZ11</v>
          </cell>
          <cell r="F12657">
            <v>-20903350.640000001</v>
          </cell>
        </row>
        <row r="12658">
          <cell r="A12658" t="str">
            <v>82027750560ZZZZZZZ11</v>
          </cell>
          <cell r="F12658">
            <v>0</v>
          </cell>
        </row>
        <row r="12659">
          <cell r="A12659" t="str">
            <v>82027750610ZZZZZZZ11</v>
          </cell>
          <cell r="F12659">
            <v>0</v>
          </cell>
        </row>
        <row r="12660">
          <cell r="A12660" t="str">
            <v>82027750620ZZZZZZZ11</v>
          </cell>
          <cell r="F12660">
            <v>0</v>
          </cell>
        </row>
        <row r="12661">
          <cell r="A12661" t="str">
            <v>82027750630ZZZZZZZ11</v>
          </cell>
          <cell r="F12661">
            <v>0</v>
          </cell>
        </row>
        <row r="12662">
          <cell r="A12662" t="str">
            <v>82027750640ZZZZZZZ11</v>
          </cell>
          <cell r="F12662">
            <v>0</v>
          </cell>
        </row>
        <row r="12663">
          <cell r="A12663" t="str">
            <v>82027750650ZZZZZZZ11</v>
          </cell>
          <cell r="F12663">
            <v>0</v>
          </cell>
        </row>
        <row r="12664">
          <cell r="A12664" t="str">
            <v>82027750660ZZZZZZZ11</v>
          </cell>
          <cell r="F12664">
            <v>0</v>
          </cell>
        </row>
        <row r="12665">
          <cell r="A12665" t="str">
            <v>82027750710ZZZZZZZ11</v>
          </cell>
          <cell r="F12665">
            <v>0</v>
          </cell>
        </row>
        <row r="12666">
          <cell r="A12666" t="str">
            <v>82027750720ZZZZZZZ11</v>
          </cell>
          <cell r="F12666">
            <v>0</v>
          </cell>
        </row>
        <row r="12667">
          <cell r="A12667" t="str">
            <v>82027750730ZZZZZZZ11</v>
          </cell>
          <cell r="F12667">
            <v>0</v>
          </cell>
        </row>
        <row r="12668">
          <cell r="A12668" t="str">
            <v>82027750740ZZZZZZZ11</v>
          </cell>
          <cell r="F12668">
            <v>0</v>
          </cell>
        </row>
        <row r="12669">
          <cell r="A12669" t="str">
            <v>82027750750ZZZZZZZ11</v>
          </cell>
          <cell r="F12669">
            <v>0</v>
          </cell>
        </row>
        <row r="12670">
          <cell r="A12670" t="str">
            <v>82027750760ZZZZZZZ11</v>
          </cell>
          <cell r="F12670">
            <v>0</v>
          </cell>
        </row>
        <row r="12671">
          <cell r="A12671" t="str">
            <v>82027900010ZZZZZZZ11</v>
          </cell>
          <cell r="F12671">
            <v>-206031822.53</v>
          </cell>
        </row>
        <row r="12672">
          <cell r="A12672" t="str">
            <v>82027900020ZZZZZZZ11</v>
          </cell>
          <cell r="F12672">
            <v>0</v>
          </cell>
        </row>
        <row r="12673">
          <cell r="A12673" t="str">
            <v>82027900030ZZZZZZZ11</v>
          </cell>
          <cell r="F12673">
            <v>0</v>
          </cell>
        </row>
        <row r="12674">
          <cell r="A12674" t="str">
            <v>82027900040ZZZZZZZ11</v>
          </cell>
          <cell r="F12674">
            <v>0</v>
          </cell>
        </row>
        <row r="12675">
          <cell r="A12675" t="str">
            <v>82027900050ZZZZZZZ11</v>
          </cell>
          <cell r="F12675">
            <v>14127896.390000001</v>
          </cell>
        </row>
        <row r="12676">
          <cell r="A12676" t="str">
            <v>82027900060ZZZZZZZ11</v>
          </cell>
          <cell r="F12676">
            <v>0</v>
          </cell>
        </row>
        <row r="12677">
          <cell r="A12677" t="str">
            <v>82027900110ZZZZZZZ11</v>
          </cell>
          <cell r="F12677">
            <v>-472283685.79000002</v>
          </cell>
        </row>
        <row r="12678">
          <cell r="A12678" t="str">
            <v>82027900120ZZZZZZZ11</v>
          </cell>
          <cell r="F12678">
            <v>-68391055.810000002</v>
          </cell>
        </row>
        <row r="12679">
          <cell r="A12679" t="str">
            <v>82027900130ZZZZZZZ11</v>
          </cell>
          <cell r="F12679">
            <v>0</v>
          </cell>
        </row>
        <row r="12680">
          <cell r="A12680" t="str">
            <v>82027900140ZZZZZZZ11</v>
          </cell>
          <cell r="F12680">
            <v>0</v>
          </cell>
        </row>
        <row r="12681">
          <cell r="A12681" t="str">
            <v>82027900150ZZZZZZZ11</v>
          </cell>
          <cell r="F12681">
            <v>141623717.44</v>
          </cell>
        </row>
        <row r="12682">
          <cell r="A12682" t="str">
            <v>82027900160ZZZZZZZ11</v>
          </cell>
          <cell r="F12682">
            <v>0</v>
          </cell>
        </row>
        <row r="12683">
          <cell r="A12683" t="str">
            <v>82027950110ZZZZZZZ11</v>
          </cell>
          <cell r="F12683">
            <v>-178043636</v>
          </cell>
        </row>
        <row r="12684">
          <cell r="A12684" t="str">
            <v>82027950120ZZZZZZZ11</v>
          </cell>
          <cell r="F12684">
            <v>0</v>
          </cell>
        </row>
        <row r="12685">
          <cell r="A12685" t="str">
            <v>82027950130ZZZZZZZ11</v>
          </cell>
          <cell r="F12685">
            <v>0</v>
          </cell>
        </row>
        <row r="12686">
          <cell r="A12686" t="str">
            <v>82027950140ZZZZZZZ11</v>
          </cell>
          <cell r="F12686">
            <v>0</v>
          </cell>
        </row>
        <row r="12687">
          <cell r="A12687" t="str">
            <v>82027950150ZZZZZZZ11</v>
          </cell>
          <cell r="F12687">
            <v>0</v>
          </cell>
        </row>
        <row r="12688">
          <cell r="A12688" t="str">
            <v>82027950160ZZZZZZZ11</v>
          </cell>
          <cell r="F12688">
            <v>0</v>
          </cell>
        </row>
        <row r="12689">
          <cell r="A12689" t="str">
            <v>82028100010ZZZZZZZ11</v>
          </cell>
          <cell r="F12689">
            <v>-12648241129.68</v>
          </cell>
        </row>
        <row r="12690">
          <cell r="A12690" t="str">
            <v>82028100020ZZZZZZZ11</v>
          </cell>
          <cell r="F12690">
            <v>0</v>
          </cell>
        </row>
        <row r="12691">
          <cell r="A12691" t="str">
            <v>82028100030ZZZZZZZ11</v>
          </cell>
          <cell r="F12691">
            <v>46584686.939999998</v>
          </cell>
        </row>
        <row r="12692">
          <cell r="A12692" t="str">
            <v>82028100040ZZZZZZZ11</v>
          </cell>
          <cell r="F12692">
            <v>-16346132.73</v>
          </cell>
        </row>
        <row r="12693">
          <cell r="A12693" t="str">
            <v>82028100050ZZZZZZZ11</v>
          </cell>
          <cell r="F12693">
            <v>10544555.960000001</v>
          </cell>
        </row>
        <row r="12694">
          <cell r="A12694" t="str">
            <v>82028100060ZZZZZZZ11</v>
          </cell>
          <cell r="F12694">
            <v>-23782188.02</v>
          </cell>
        </row>
        <row r="12695">
          <cell r="A12695" t="str">
            <v>82028400010ZZZZZZZ11</v>
          </cell>
          <cell r="F12695">
            <v>-16690713.939999999</v>
          </cell>
        </row>
        <row r="12696">
          <cell r="A12696" t="str">
            <v>82028400020ZZZZZZZ11</v>
          </cell>
          <cell r="F12696">
            <v>-5450081</v>
          </cell>
        </row>
        <row r="12697">
          <cell r="A12697" t="str">
            <v>82028400030ZZZZZZZ11</v>
          </cell>
          <cell r="F12697">
            <v>1218545.19</v>
          </cell>
        </row>
        <row r="12698">
          <cell r="A12698" t="str">
            <v>82028403010ZZZZZZZ11</v>
          </cell>
          <cell r="F12698">
            <v>-948965140.45000005</v>
          </cell>
        </row>
        <row r="12699">
          <cell r="A12699" t="str">
            <v>82028403020ZZZZZZZ11</v>
          </cell>
          <cell r="F12699">
            <v>-289355.03000000003</v>
          </cell>
        </row>
        <row r="12700">
          <cell r="A12700" t="str">
            <v>82028403030ZZZZZZZ11</v>
          </cell>
          <cell r="F12700">
            <v>23782188.02</v>
          </cell>
        </row>
        <row r="12701">
          <cell r="A12701" t="str">
            <v>82028403040ZZZZZZZ11</v>
          </cell>
          <cell r="F12701">
            <v>22963.72</v>
          </cell>
        </row>
        <row r="12702">
          <cell r="A12702" t="str">
            <v>82028404010ZZZZZZZ11</v>
          </cell>
          <cell r="F12702">
            <v>-5000000</v>
          </cell>
        </row>
        <row r="12703">
          <cell r="A12703" t="str">
            <v>82028404020ZZZZZZZ11</v>
          </cell>
          <cell r="F12703">
            <v>-5094474.96</v>
          </cell>
        </row>
        <row r="12704">
          <cell r="A12704" t="str">
            <v>82028404030ZZZZZZZ11</v>
          </cell>
          <cell r="F12704">
            <v>94474.96</v>
          </cell>
        </row>
        <row r="12705">
          <cell r="A12705" t="str">
            <v>8302114187096ZZZZZ11</v>
          </cell>
          <cell r="F12705">
            <v>-1917127.64</v>
          </cell>
        </row>
        <row r="12706">
          <cell r="A12706" t="str">
            <v>8302117101051ZZZZZ11</v>
          </cell>
          <cell r="F12706">
            <v>0</v>
          </cell>
        </row>
        <row r="12707">
          <cell r="A12707" t="str">
            <v>8302117102052ZZZZZ11</v>
          </cell>
          <cell r="F12707">
            <v>-460000</v>
          </cell>
        </row>
        <row r="12708">
          <cell r="A12708" t="str">
            <v>8302117105057ZZZZZ11</v>
          </cell>
          <cell r="F12708">
            <v>-3345000</v>
          </cell>
        </row>
        <row r="12709">
          <cell r="A12709" t="str">
            <v>8302117106084ZZZZZ11</v>
          </cell>
          <cell r="F12709">
            <v>-99403867.810000002</v>
          </cell>
        </row>
        <row r="12710">
          <cell r="A12710" t="str">
            <v>8302117112058ZZZZZ11</v>
          </cell>
          <cell r="F12710">
            <v>0</v>
          </cell>
        </row>
        <row r="12711">
          <cell r="A12711" t="str">
            <v>8302117139062ZZZZZ11</v>
          </cell>
          <cell r="F12711">
            <v>0</v>
          </cell>
        </row>
        <row r="12712">
          <cell r="A12712" t="str">
            <v>8302117200030ZZZZZ11</v>
          </cell>
          <cell r="F12712">
            <v>-308296000</v>
          </cell>
        </row>
        <row r="12713">
          <cell r="A12713" t="str">
            <v>8302117201006ZZZZZ11</v>
          </cell>
          <cell r="F12713">
            <v>-14609269.689999999</v>
          </cell>
        </row>
        <row r="12714">
          <cell r="A12714" t="str">
            <v>8302117282050ZZZZZ11</v>
          </cell>
          <cell r="F12714">
            <v>0</v>
          </cell>
        </row>
        <row r="12715">
          <cell r="A12715" t="str">
            <v>8302125100077ZZZZZ11</v>
          </cell>
          <cell r="F12715">
            <v>-15450000</v>
          </cell>
        </row>
        <row r="12716">
          <cell r="A12716" t="str">
            <v>8302125103079ZZZZZ11</v>
          </cell>
          <cell r="F12716">
            <v>-9116448.6699999999</v>
          </cell>
        </row>
        <row r="12717">
          <cell r="A12717" t="str">
            <v>8302125107081ZZZZZ11</v>
          </cell>
          <cell r="F12717">
            <v>-542413123.75</v>
          </cell>
        </row>
        <row r="12718">
          <cell r="A12718" t="str">
            <v>8302125108083ZZZZZ11</v>
          </cell>
          <cell r="F12718">
            <v>-3778576.18</v>
          </cell>
        </row>
        <row r="12719">
          <cell r="A12719" t="str">
            <v>8302125120062ZZZZZ11</v>
          </cell>
          <cell r="F12719">
            <v>-203519696.53</v>
          </cell>
        </row>
        <row r="12720">
          <cell r="A12720" t="str">
            <v>8302125281095ZZZZZ11</v>
          </cell>
          <cell r="F12720">
            <v>0</v>
          </cell>
        </row>
        <row r="12721">
          <cell r="A12721" t="str">
            <v>8302211001057MRCZZ11</v>
          </cell>
          <cell r="F12721">
            <v>9722592.4800000004</v>
          </cell>
        </row>
        <row r="12722">
          <cell r="A12722" t="str">
            <v>8302211026057MRCZZ11</v>
          </cell>
          <cell r="F12722">
            <v>0</v>
          </cell>
        </row>
        <row r="12723">
          <cell r="A12723" t="str">
            <v>8302211044057MRCZZ11</v>
          </cell>
          <cell r="F12723">
            <v>30364</v>
          </cell>
        </row>
        <row r="12724">
          <cell r="A12724" t="str">
            <v>8302211046057MRCZZ11</v>
          </cell>
          <cell r="F12724">
            <v>-10000</v>
          </cell>
        </row>
        <row r="12725">
          <cell r="A12725" t="str">
            <v>8302211050057MRCZZ11</v>
          </cell>
          <cell r="F12725">
            <v>2400</v>
          </cell>
        </row>
        <row r="12726">
          <cell r="A12726" t="str">
            <v>8302213001057MRCZZ11</v>
          </cell>
          <cell r="F12726">
            <v>33</v>
          </cell>
        </row>
        <row r="12727">
          <cell r="A12727" t="str">
            <v>8302213010057MRCZZ11</v>
          </cell>
          <cell r="F12727">
            <v>0</v>
          </cell>
        </row>
        <row r="12728">
          <cell r="A12728" t="str">
            <v>8302213020057MRCZZ11</v>
          </cell>
          <cell r="F12728">
            <v>2646</v>
          </cell>
        </row>
        <row r="12729">
          <cell r="A12729" t="str">
            <v>8302213030057MRCZZ11</v>
          </cell>
          <cell r="F12729">
            <v>0</v>
          </cell>
        </row>
        <row r="12730">
          <cell r="A12730" t="str">
            <v>8302213040057MRCZZ11</v>
          </cell>
          <cell r="F12730">
            <v>97456.27</v>
          </cell>
        </row>
        <row r="12731">
          <cell r="A12731" t="str">
            <v>8302226032057663ZZ11</v>
          </cell>
          <cell r="F12731">
            <v>842502.08</v>
          </cell>
        </row>
        <row r="12732">
          <cell r="A12732" t="str">
            <v>8302226032057664ZZ11</v>
          </cell>
          <cell r="F12732">
            <v>0</v>
          </cell>
        </row>
        <row r="12733">
          <cell r="A12733" t="str">
            <v>8302227034057668ZZ11</v>
          </cell>
          <cell r="F12733">
            <v>0</v>
          </cell>
        </row>
        <row r="12734">
          <cell r="A12734" t="str">
            <v>8302227041052MRCZZ11</v>
          </cell>
          <cell r="F12734">
            <v>460000</v>
          </cell>
        </row>
        <row r="12735">
          <cell r="A12735" t="str">
            <v>8302230330057MRCZZ11</v>
          </cell>
          <cell r="F12735">
            <v>2559459.42</v>
          </cell>
        </row>
        <row r="12736">
          <cell r="A12736" t="str">
            <v>8302230541057MRCZZ11</v>
          </cell>
          <cell r="F12736">
            <v>97230.89</v>
          </cell>
        </row>
        <row r="12737">
          <cell r="A12737" t="str">
            <v>8302230701057MRCZZ11</v>
          </cell>
          <cell r="F12737">
            <v>3567902.56</v>
          </cell>
        </row>
        <row r="12738">
          <cell r="A12738" t="str">
            <v>8302230701157MRCZZ11</v>
          </cell>
          <cell r="F12738">
            <v>0</v>
          </cell>
        </row>
        <row r="12739">
          <cell r="A12739" t="str">
            <v>8302230701A57MRCZZ11</v>
          </cell>
          <cell r="F12739">
            <v>17543736.370000001</v>
          </cell>
        </row>
        <row r="12740">
          <cell r="A12740" t="str">
            <v>8302230701B57MRCZZ11</v>
          </cell>
          <cell r="F12740">
            <v>15450000</v>
          </cell>
        </row>
        <row r="12741">
          <cell r="A12741" t="str">
            <v>8302232360057661ZZ11</v>
          </cell>
          <cell r="F12741">
            <v>500</v>
          </cell>
        </row>
        <row r="12742">
          <cell r="A12742" t="str">
            <v>8302255508057MRCZZ11</v>
          </cell>
          <cell r="F12742">
            <v>0</v>
          </cell>
        </row>
        <row r="12743">
          <cell r="A12743" t="str">
            <v>83023996050ZZZZZZZ11</v>
          </cell>
          <cell r="F12743">
            <v>547934642.11000001</v>
          </cell>
        </row>
        <row r="12744">
          <cell r="A12744" t="str">
            <v>83023996100ZZZZZZZ11</v>
          </cell>
          <cell r="F12744">
            <v>0</v>
          </cell>
        </row>
        <row r="12745">
          <cell r="A12745" t="str">
            <v>83027530110ZZZZZZZ11</v>
          </cell>
          <cell r="F12745">
            <v>0</v>
          </cell>
        </row>
        <row r="12746">
          <cell r="A12746" t="str">
            <v>83027530120ZZZZZZZ11</v>
          </cell>
          <cell r="F12746">
            <v>0</v>
          </cell>
        </row>
        <row r="12747">
          <cell r="A12747" t="str">
            <v>83027530130ZZZZZZZ11</v>
          </cell>
          <cell r="F12747">
            <v>0</v>
          </cell>
        </row>
        <row r="12748">
          <cell r="A12748" t="str">
            <v>83027530140ZZZZZZZ11</v>
          </cell>
          <cell r="F12748">
            <v>0</v>
          </cell>
        </row>
        <row r="12749">
          <cell r="A12749" t="str">
            <v>83027530210ZZZZZZZ11</v>
          </cell>
          <cell r="F12749">
            <v>-627315.22</v>
          </cell>
        </row>
        <row r="12750">
          <cell r="A12750" t="str">
            <v>83027530220ZZZZZZZ11</v>
          </cell>
          <cell r="F12750">
            <v>-2000000</v>
          </cell>
        </row>
        <row r="12751">
          <cell r="A12751" t="str">
            <v>83027530230ZZZZZZZ11</v>
          </cell>
          <cell r="F12751">
            <v>1917127.64</v>
          </cell>
        </row>
        <row r="12752">
          <cell r="A12752" t="str">
            <v>83027530240ZZZZZZZ11</v>
          </cell>
          <cell r="F12752">
            <v>0</v>
          </cell>
        </row>
        <row r="12753">
          <cell r="A12753" t="str">
            <v>83027610110ZZZZZZZ11</v>
          </cell>
          <cell r="F12753">
            <v>0</v>
          </cell>
        </row>
        <row r="12754">
          <cell r="A12754" t="str">
            <v>83027610120ZZZZZZZ11</v>
          </cell>
          <cell r="F12754">
            <v>-15450000</v>
          </cell>
        </row>
        <row r="12755">
          <cell r="A12755" t="str">
            <v>83027610130ZZZZZZZ11</v>
          </cell>
          <cell r="F12755">
            <v>15450000</v>
          </cell>
        </row>
        <row r="12756">
          <cell r="A12756" t="str">
            <v>83027610140ZZZZZZZ11</v>
          </cell>
          <cell r="F12756">
            <v>0</v>
          </cell>
        </row>
        <row r="12757">
          <cell r="A12757" t="str">
            <v>83027610310ZZZZZZZ11</v>
          </cell>
          <cell r="F12757">
            <v>0</v>
          </cell>
        </row>
        <row r="12758">
          <cell r="A12758" t="str">
            <v>83027610320ZZZZZZZ11</v>
          </cell>
          <cell r="F12758">
            <v>-13000000</v>
          </cell>
        </row>
        <row r="12759">
          <cell r="A12759" t="str">
            <v>83027610330ZZZZZZZ11</v>
          </cell>
          <cell r="F12759">
            <v>9116448.6699999999</v>
          </cell>
        </row>
        <row r="12760">
          <cell r="A12760" t="str">
            <v>83027610340ZZZZZZZ11</v>
          </cell>
          <cell r="F12760">
            <v>151276</v>
          </cell>
        </row>
        <row r="12761">
          <cell r="A12761" t="str">
            <v>83027610510ZZZZZZZ11</v>
          </cell>
          <cell r="F12761">
            <v>-156349940.53999999</v>
          </cell>
        </row>
        <row r="12762">
          <cell r="A12762" t="str">
            <v>83027610520ZZZZZZZ11</v>
          </cell>
          <cell r="F12762">
            <v>-706402000</v>
          </cell>
        </row>
        <row r="12763">
          <cell r="A12763" t="str">
            <v>83027610530ZZZZZZZ11</v>
          </cell>
          <cell r="F12763">
            <v>542413123.75</v>
          </cell>
        </row>
        <row r="12764">
          <cell r="A12764" t="str">
            <v>83027610540ZZZZZZZ11</v>
          </cell>
          <cell r="F12764">
            <v>76762611</v>
          </cell>
        </row>
        <row r="12765">
          <cell r="A12765" t="str">
            <v>83027610610ZZZZZZZ11</v>
          </cell>
          <cell r="F12765">
            <v>-0.37</v>
          </cell>
        </row>
        <row r="12766">
          <cell r="A12766" t="str">
            <v>83027610620ZZZZZZZ11</v>
          </cell>
          <cell r="F12766">
            <v>-7207000</v>
          </cell>
        </row>
        <row r="12767">
          <cell r="A12767" t="str">
            <v>83027610630ZZZZZZZ11</v>
          </cell>
          <cell r="F12767">
            <v>3778576.18</v>
          </cell>
        </row>
        <row r="12768">
          <cell r="A12768" t="str">
            <v>83027610640ZZZZZZZ11</v>
          </cell>
          <cell r="F12768">
            <v>0</v>
          </cell>
        </row>
        <row r="12769">
          <cell r="A12769" t="str">
            <v>83027610710ZZZZZZZ11</v>
          </cell>
          <cell r="F12769">
            <v>-68064730.310000002</v>
          </cell>
        </row>
        <row r="12770">
          <cell r="A12770" t="str">
            <v>83027610720ZZZZZZZ11</v>
          </cell>
          <cell r="F12770">
            <v>-234831000</v>
          </cell>
        </row>
        <row r="12771">
          <cell r="A12771" t="str">
            <v>83027610730ZZZZZZZ11</v>
          </cell>
          <cell r="F12771">
            <v>203519696.53</v>
          </cell>
        </row>
        <row r="12772">
          <cell r="A12772" t="str">
            <v>83027610740ZZZZZZZ11</v>
          </cell>
          <cell r="F12772">
            <v>39604058.25</v>
          </cell>
        </row>
        <row r="12773">
          <cell r="A12773" t="str">
            <v>83027611110ZZZZZZZ11</v>
          </cell>
          <cell r="F12773">
            <v>-2481950.09</v>
          </cell>
        </row>
        <row r="12774">
          <cell r="A12774" t="str">
            <v>83027611120ZZZZZZZ11</v>
          </cell>
          <cell r="F12774">
            <v>0</v>
          </cell>
        </row>
        <row r="12775">
          <cell r="A12775" t="str">
            <v>83027611130ZZZZZZZ11</v>
          </cell>
          <cell r="F12775">
            <v>0</v>
          </cell>
        </row>
        <row r="12776">
          <cell r="A12776" t="str">
            <v>83027611140ZZZZZZZ11</v>
          </cell>
          <cell r="F12776">
            <v>0</v>
          </cell>
        </row>
        <row r="12777">
          <cell r="A12777" t="str">
            <v>83027630110ZZZZZZZ11</v>
          </cell>
          <cell r="F12777">
            <v>0</v>
          </cell>
        </row>
        <row r="12778">
          <cell r="A12778" t="str">
            <v>83027630120ZZZZZZZ11</v>
          </cell>
          <cell r="F12778">
            <v>0</v>
          </cell>
        </row>
        <row r="12779">
          <cell r="A12779" t="str">
            <v>83027630130ZZZZZZZ11</v>
          </cell>
          <cell r="F12779">
            <v>0</v>
          </cell>
        </row>
        <row r="12780">
          <cell r="A12780" t="str">
            <v>83027630140ZZZZZZZ11</v>
          </cell>
          <cell r="F12780">
            <v>0</v>
          </cell>
        </row>
        <row r="12781">
          <cell r="A12781" t="str">
            <v>83027630210ZZZZZZZ11</v>
          </cell>
          <cell r="F12781">
            <v>-0.4</v>
          </cell>
        </row>
        <row r="12782">
          <cell r="A12782" t="str">
            <v>83027630220ZZZZZZZ11</v>
          </cell>
          <cell r="F12782">
            <v>-2423000</v>
          </cell>
        </row>
        <row r="12783">
          <cell r="A12783" t="str">
            <v>83027630230ZZZZZZZ11</v>
          </cell>
          <cell r="F12783">
            <v>460000</v>
          </cell>
        </row>
        <row r="12784">
          <cell r="A12784" t="str">
            <v>83027630240ZZZZZZZ11</v>
          </cell>
          <cell r="F12784">
            <v>0</v>
          </cell>
        </row>
        <row r="12785">
          <cell r="A12785" t="str">
            <v>83027630410ZZZZZZZ11</v>
          </cell>
          <cell r="F12785">
            <v>0</v>
          </cell>
        </row>
        <row r="12786">
          <cell r="A12786" t="str">
            <v>83027630420ZZZZZZZ11</v>
          </cell>
          <cell r="F12786">
            <v>-3345000</v>
          </cell>
        </row>
        <row r="12787">
          <cell r="A12787" t="str">
            <v>83027630430ZZZZZZZ11</v>
          </cell>
          <cell r="F12787">
            <v>3345000</v>
          </cell>
        </row>
        <row r="12788">
          <cell r="A12788" t="str">
            <v>83027630440ZZZZZZZ11</v>
          </cell>
          <cell r="F12788">
            <v>0</v>
          </cell>
        </row>
        <row r="12789">
          <cell r="A12789" t="str">
            <v>83027630510ZZZZZZZ11</v>
          </cell>
          <cell r="F12789">
            <v>0</v>
          </cell>
        </row>
        <row r="12790">
          <cell r="A12790" t="str">
            <v>83027630520ZZZZZZZ11</v>
          </cell>
          <cell r="F12790">
            <v>-239034000</v>
          </cell>
        </row>
        <row r="12791">
          <cell r="A12791" t="str">
            <v>83027630530ZZZZZZZ11</v>
          </cell>
          <cell r="F12791">
            <v>99403867.810000002</v>
          </cell>
        </row>
        <row r="12792">
          <cell r="A12792" t="str">
            <v>83027630540ZZZZZZZ11</v>
          </cell>
          <cell r="F12792">
            <v>0</v>
          </cell>
        </row>
        <row r="12793">
          <cell r="A12793" t="str">
            <v>83027630610ZZZZZZZ11</v>
          </cell>
          <cell r="F12793">
            <v>-1595782.35</v>
          </cell>
        </row>
        <row r="12794">
          <cell r="A12794" t="str">
            <v>83027630620ZZZZZZZ11</v>
          </cell>
          <cell r="F12794">
            <v>0</v>
          </cell>
        </row>
        <row r="12795">
          <cell r="A12795" t="str">
            <v>83027630630ZZZZZZZ11</v>
          </cell>
          <cell r="F12795">
            <v>0</v>
          </cell>
        </row>
        <row r="12796">
          <cell r="A12796" t="str">
            <v>83027630640ZZZZZZZ11</v>
          </cell>
          <cell r="F12796">
            <v>0</v>
          </cell>
        </row>
        <row r="12797">
          <cell r="A12797" t="str">
            <v>83027630910ZZZZZZZ11</v>
          </cell>
          <cell r="F12797">
            <v>-893440.91</v>
          </cell>
        </row>
        <row r="12798">
          <cell r="A12798" t="str">
            <v>83027630920ZZZZZZZ11</v>
          </cell>
          <cell r="F12798">
            <v>0</v>
          </cell>
        </row>
        <row r="12799">
          <cell r="A12799" t="str">
            <v>83027630930ZZZZZZZ11</v>
          </cell>
          <cell r="F12799">
            <v>0</v>
          </cell>
        </row>
        <row r="12800">
          <cell r="A12800" t="str">
            <v>83027630940ZZZZZZZ11</v>
          </cell>
          <cell r="F12800">
            <v>-240113.27</v>
          </cell>
        </row>
        <row r="12801">
          <cell r="A12801" t="str">
            <v>83027631010ZZZZZZZ11</v>
          </cell>
          <cell r="F12801">
            <v>0</v>
          </cell>
        </row>
        <row r="12802">
          <cell r="A12802" t="str">
            <v>83027631020ZZZZZZZ11</v>
          </cell>
          <cell r="F12802">
            <v>-1055000</v>
          </cell>
        </row>
        <row r="12803">
          <cell r="A12803" t="str">
            <v>83027631030ZZZZZZZ11</v>
          </cell>
          <cell r="F12803">
            <v>0</v>
          </cell>
        </row>
        <row r="12804">
          <cell r="A12804" t="str">
            <v>83027631040ZZZZZZZ11</v>
          </cell>
          <cell r="F12804">
            <v>0</v>
          </cell>
        </row>
        <row r="12805">
          <cell r="A12805" t="str">
            <v>83028100010ZZZZZZZ11</v>
          </cell>
          <cell r="F12805">
            <v>-1178369070.45</v>
          </cell>
        </row>
        <row r="12806">
          <cell r="A12806" t="str">
            <v>83028100020ZZZZZZZ11</v>
          </cell>
          <cell r="F12806">
            <v>0</v>
          </cell>
        </row>
        <row r="12807">
          <cell r="A12807" t="str">
            <v>83028100030ZZZZZZZ11</v>
          </cell>
          <cell r="F12807">
            <v>0</v>
          </cell>
        </row>
        <row r="12808">
          <cell r="A12808" t="str">
            <v>83028100040ZZZZZZZ11</v>
          </cell>
          <cell r="F12808">
            <v>-547934642.11000001</v>
          </cell>
        </row>
        <row r="12809">
          <cell r="A12809" t="str">
            <v>83028100050ZZZZZZZ11</v>
          </cell>
          <cell r="F12809">
            <v>0</v>
          </cell>
        </row>
        <row r="12810">
          <cell r="A12810" t="str">
            <v>83028100060ZZZZZZZ11</v>
          </cell>
          <cell r="F12810">
            <v>0</v>
          </cell>
        </row>
        <row r="12811">
          <cell r="A12811" t="str">
            <v>9501203365026MRCZZ11</v>
          </cell>
          <cell r="F12811">
            <v>0</v>
          </cell>
        </row>
        <row r="12812">
          <cell r="A12812" t="str">
            <v>9501203366026MRCZZ11</v>
          </cell>
          <cell r="F12812">
            <v>0</v>
          </cell>
        </row>
        <row r="12813">
          <cell r="A12813" t="str">
            <v>9501203367026MRCZZ11</v>
          </cell>
          <cell r="F12813">
            <v>0</v>
          </cell>
        </row>
        <row r="12814">
          <cell r="A12814" t="str">
            <v>9501203369026MRCZZ11</v>
          </cell>
          <cell r="F12814">
            <v>0</v>
          </cell>
        </row>
        <row r="12815">
          <cell r="A12815" t="str">
            <v>9501205381026MRCZZ11</v>
          </cell>
          <cell r="F12815">
            <v>0</v>
          </cell>
        </row>
        <row r="12816">
          <cell r="A12816" t="str">
            <v>9501205383026MRCZZ11</v>
          </cell>
          <cell r="F12816">
            <v>0</v>
          </cell>
        </row>
        <row r="12817">
          <cell r="A12817" t="str">
            <v>9501205384026MRCZZ11</v>
          </cell>
          <cell r="F12817">
            <v>0</v>
          </cell>
        </row>
        <row r="12818">
          <cell r="A12818" t="str">
            <v>9501211001026MRCZZ11</v>
          </cell>
          <cell r="F12818">
            <v>2130579.81</v>
          </cell>
        </row>
        <row r="12819">
          <cell r="A12819" t="str">
            <v>9501211010026MRCZZ11</v>
          </cell>
          <cell r="F12819">
            <v>0</v>
          </cell>
        </row>
        <row r="12820">
          <cell r="A12820" t="str">
            <v>9501211022026MRCZZ11</v>
          </cell>
          <cell r="F12820">
            <v>17700</v>
          </cell>
        </row>
        <row r="12821">
          <cell r="A12821" t="str">
            <v>9501211034026MRCZZ11</v>
          </cell>
          <cell r="F12821">
            <v>330341.89</v>
          </cell>
        </row>
        <row r="12822">
          <cell r="A12822" t="str">
            <v>9501211036026MRCZZ11</v>
          </cell>
          <cell r="F12822">
            <v>0.01</v>
          </cell>
        </row>
        <row r="12823">
          <cell r="A12823" t="str">
            <v>9501211038026MRCZZ11</v>
          </cell>
          <cell r="F12823">
            <v>0</v>
          </cell>
        </row>
        <row r="12824">
          <cell r="A12824" t="str">
            <v>9501211044026MRCZZ11</v>
          </cell>
          <cell r="F12824">
            <v>149089.23000000001</v>
          </cell>
        </row>
        <row r="12825">
          <cell r="A12825" t="str">
            <v>9501211046026MRCZZ11</v>
          </cell>
          <cell r="F12825">
            <v>56542</v>
          </cell>
        </row>
        <row r="12826">
          <cell r="A12826" t="str">
            <v>9501211050026MRCZZ11</v>
          </cell>
          <cell r="F12826">
            <v>29151.119999999999</v>
          </cell>
        </row>
        <row r="12827">
          <cell r="A12827" t="str">
            <v>9501211060026MRCZZ11</v>
          </cell>
          <cell r="F12827">
            <v>11736.75</v>
          </cell>
        </row>
        <row r="12828">
          <cell r="A12828" t="str">
            <v>9501213001026MRCZZ11</v>
          </cell>
          <cell r="F12828">
            <v>419.99</v>
          </cell>
        </row>
        <row r="12829">
          <cell r="A12829" t="str">
            <v>9501213010026MRCZZ11</v>
          </cell>
          <cell r="F12829">
            <v>11151.81</v>
          </cell>
        </row>
        <row r="12830">
          <cell r="A12830" t="str">
            <v>9501213020026MRCZZ11</v>
          </cell>
          <cell r="F12830">
            <v>148378.14000000001</v>
          </cell>
        </row>
        <row r="12831">
          <cell r="A12831" t="str">
            <v>9501213030026MRCZZ11</v>
          </cell>
          <cell r="F12831">
            <v>361111.97</v>
          </cell>
        </row>
        <row r="12832">
          <cell r="A12832" t="str">
            <v>9501213040026MRCZZ11</v>
          </cell>
          <cell r="F12832">
            <v>7138.57</v>
          </cell>
        </row>
        <row r="12833">
          <cell r="A12833" t="str">
            <v>9501226060026MRCZZ11</v>
          </cell>
          <cell r="F12833">
            <v>0</v>
          </cell>
        </row>
        <row r="12834">
          <cell r="A12834" t="str">
            <v>9501227041126MRCZZ11</v>
          </cell>
          <cell r="F12834">
            <v>0</v>
          </cell>
        </row>
        <row r="12835">
          <cell r="A12835" t="str">
            <v>9501227041326MRCZZ11</v>
          </cell>
          <cell r="F12835">
            <v>0</v>
          </cell>
        </row>
        <row r="12836">
          <cell r="A12836" t="str">
            <v>9501230110026MRCZZ11</v>
          </cell>
          <cell r="F12836">
            <v>0</v>
          </cell>
        </row>
        <row r="12837">
          <cell r="A12837" t="str">
            <v>9501230451026MRCZZ11</v>
          </cell>
          <cell r="F12837">
            <v>0</v>
          </cell>
        </row>
        <row r="12838">
          <cell r="A12838" t="str">
            <v>9501230541026MRCZZ11</v>
          </cell>
          <cell r="F12838">
            <v>26326.22</v>
          </cell>
        </row>
        <row r="12839">
          <cell r="A12839" t="str">
            <v>9501230576026MRCZZ11</v>
          </cell>
          <cell r="F12839">
            <v>0</v>
          </cell>
        </row>
        <row r="12840">
          <cell r="A12840" t="str">
            <v>9501230577026MRCZZ11</v>
          </cell>
          <cell r="F12840">
            <v>0</v>
          </cell>
        </row>
        <row r="12841">
          <cell r="A12841" t="str">
            <v>9501230578026MRCZZ11</v>
          </cell>
          <cell r="F12841">
            <v>0</v>
          </cell>
        </row>
        <row r="12842">
          <cell r="A12842" t="str">
            <v>9501230580026MRCZZ11</v>
          </cell>
          <cell r="F12842">
            <v>0</v>
          </cell>
        </row>
        <row r="12843">
          <cell r="A12843" t="str">
            <v>9501230583026MRCZZ11</v>
          </cell>
          <cell r="F12843">
            <v>0</v>
          </cell>
        </row>
        <row r="12844">
          <cell r="A12844" t="str">
            <v>9501230610026MRCZZ11</v>
          </cell>
          <cell r="F12844">
            <v>0</v>
          </cell>
        </row>
        <row r="12845">
          <cell r="A12845" t="str">
            <v>9501232360026MRCZZ11</v>
          </cell>
          <cell r="F12845">
            <v>0</v>
          </cell>
        </row>
        <row r="12846">
          <cell r="A12846" t="str">
            <v>9501232360N26MRCZZ11</v>
          </cell>
          <cell r="F12846">
            <v>0</v>
          </cell>
        </row>
        <row r="12847">
          <cell r="A12847" t="str">
            <v>9501259286026MRCZZ11</v>
          </cell>
          <cell r="F12847">
            <v>2387700</v>
          </cell>
        </row>
        <row r="12848">
          <cell r="A12848" t="str">
            <v>9501272060026MRCZZ11</v>
          </cell>
          <cell r="F12848">
            <v>0</v>
          </cell>
        </row>
        <row r="12849">
          <cell r="A12849" t="str">
            <v>9501272150026MRCZZ11</v>
          </cell>
          <cell r="F12849">
            <v>0</v>
          </cell>
        </row>
        <row r="12850">
          <cell r="A12850" t="str">
            <v>9501272242026MRCZZ11</v>
          </cell>
          <cell r="F12850">
            <v>0</v>
          </cell>
        </row>
        <row r="12851">
          <cell r="A12851" t="str">
            <v>9501272243026MRCZZ11</v>
          </cell>
          <cell r="F12851">
            <v>0</v>
          </cell>
        </row>
        <row r="12852">
          <cell r="A12852" t="str">
            <v>9501272244026MRCZZ11</v>
          </cell>
          <cell r="F12852">
            <v>0</v>
          </cell>
        </row>
        <row r="12853">
          <cell r="A12853" t="str">
            <v>9501272245026MRCZZ11</v>
          </cell>
          <cell r="F12853">
            <v>0</v>
          </cell>
        </row>
        <row r="12854">
          <cell r="A12854" t="str">
            <v>9501272246026MRCZZ11</v>
          </cell>
          <cell r="F12854">
            <v>0</v>
          </cell>
        </row>
        <row r="12855">
          <cell r="A12855" t="str">
            <v>9501272247026MRCZZ11</v>
          </cell>
          <cell r="F12855">
            <v>0</v>
          </cell>
        </row>
        <row r="12856">
          <cell r="A12856" t="str">
            <v>9501272248026MRCZZ11</v>
          </cell>
          <cell r="F12856">
            <v>0</v>
          </cell>
        </row>
        <row r="12857">
          <cell r="A12857" t="str">
            <v>9501272249026MRCZZ11</v>
          </cell>
          <cell r="F12857">
            <v>0</v>
          </cell>
        </row>
        <row r="12858">
          <cell r="A12858" t="str">
            <v>9501272250026MRCZZ11</v>
          </cell>
          <cell r="F12858">
            <v>0</v>
          </cell>
        </row>
        <row r="12859">
          <cell r="A12859" t="str">
            <v>9501272360026MRCZZ11</v>
          </cell>
          <cell r="F12859">
            <v>0</v>
          </cell>
        </row>
        <row r="12860">
          <cell r="A12860" t="str">
            <v>9501395023026MRC1L11</v>
          </cell>
          <cell r="F12860">
            <v>0</v>
          </cell>
        </row>
        <row r="12861">
          <cell r="A12861" t="str">
            <v>95013996050ZZZZZZZ11</v>
          </cell>
          <cell r="F12861">
            <v>-5391739.7800000003</v>
          </cell>
        </row>
        <row r="12862">
          <cell r="A12862" t="str">
            <v>95013996100ZZZZZZZ11</v>
          </cell>
          <cell r="F12862">
            <v>0</v>
          </cell>
        </row>
        <row r="12863">
          <cell r="A12863" t="str">
            <v>95018100010ZZZZZZZ11</v>
          </cell>
          <cell r="F12863">
            <v>4873974.21</v>
          </cell>
        </row>
        <row r="12864">
          <cell r="A12864" t="str">
            <v>95018100020ZZZZZZZ11</v>
          </cell>
          <cell r="F12864">
            <v>0</v>
          </cell>
        </row>
        <row r="12865">
          <cell r="A12865" t="str">
            <v>95018100030ZZZZZZZ11</v>
          </cell>
          <cell r="F12865">
            <v>0</v>
          </cell>
        </row>
        <row r="12866">
          <cell r="A12866" t="str">
            <v>95018100040ZZZZZZZ11</v>
          </cell>
          <cell r="F12866">
            <v>5391739.7800000003</v>
          </cell>
        </row>
        <row r="12867">
          <cell r="A12867" t="str">
            <v>95018100050ZZZZZZZ11</v>
          </cell>
          <cell r="F12867">
            <v>0</v>
          </cell>
        </row>
        <row r="12868">
          <cell r="A12868" t="str">
            <v>95018100060ZZZZZZZ11</v>
          </cell>
          <cell r="F12868">
            <v>0</v>
          </cell>
        </row>
        <row r="12869">
          <cell r="A12869" t="str">
            <v>9511211001026MRCZZ11</v>
          </cell>
          <cell r="F12869">
            <v>2495207.41</v>
          </cell>
        </row>
        <row r="12870">
          <cell r="A12870" t="str">
            <v>9511211010026MRCZZ11</v>
          </cell>
          <cell r="F12870">
            <v>0</v>
          </cell>
        </row>
        <row r="12871">
          <cell r="A12871" t="str">
            <v>9511211022026MRCZZ11</v>
          </cell>
          <cell r="F12871">
            <v>12000</v>
          </cell>
        </row>
        <row r="12872">
          <cell r="A12872" t="str">
            <v>9511211034026MRCZZ11</v>
          </cell>
          <cell r="F12872">
            <v>276000</v>
          </cell>
        </row>
        <row r="12873">
          <cell r="A12873" t="str">
            <v>9511211044026MRCZZ11</v>
          </cell>
          <cell r="F12873">
            <v>0</v>
          </cell>
        </row>
        <row r="12874">
          <cell r="A12874" t="str">
            <v>9511211046026MRCZZ11</v>
          </cell>
          <cell r="F12874">
            <v>97407.2</v>
          </cell>
        </row>
        <row r="12875">
          <cell r="A12875" t="str">
            <v>9511211050026MRCZZ11</v>
          </cell>
          <cell r="F12875">
            <v>0</v>
          </cell>
        </row>
        <row r="12876">
          <cell r="A12876" t="str">
            <v>9511213001026MRCZZ11</v>
          </cell>
          <cell r="F12876">
            <v>315</v>
          </cell>
        </row>
        <row r="12877">
          <cell r="A12877" t="str">
            <v>9511213010026MRCZZ11</v>
          </cell>
          <cell r="F12877">
            <v>25211.11</v>
          </cell>
        </row>
        <row r="12878">
          <cell r="A12878" t="str">
            <v>9511213020026MRCZZ11</v>
          </cell>
          <cell r="F12878">
            <v>81636.36</v>
          </cell>
        </row>
        <row r="12879">
          <cell r="A12879" t="str">
            <v>9511213030026MRCZZ11</v>
          </cell>
          <cell r="F12879">
            <v>273687.67</v>
          </cell>
        </row>
        <row r="12880">
          <cell r="A12880" t="str">
            <v>9511213040026MRCZZ11</v>
          </cell>
          <cell r="F12880">
            <v>5353.92</v>
          </cell>
        </row>
        <row r="12881">
          <cell r="A12881" t="str">
            <v>9511230541026MRCZZ11</v>
          </cell>
          <cell r="F12881">
            <v>27636.240000000002</v>
          </cell>
        </row>
        <row r="12882">
          <cell r="A12882" t="str">
            <v>9511230576026MRCZZ11</v>
          </cell>
          <cell r="F12882">
            <v>0</v>
          </cell>
        </row>
        <row r="12883">
          <cell r="A12883" t="str">
            <v>9511230577026MRCZZ11</v>
          </cell>
          <cell r="F12883">
            <v>0</v>
          </cell>
        </row>
        <row r="12884">
          <cell r="A12884" t="str">
            <v>9511230578026MRCZZ11</v>
          </cell>
          <cell r="F12884">
            <v>0</v>
          </cell>
        </row>
        <row r="12885">
          <cell r="A12885" t="str">
            <v>9511230580026MRCZZ11</v>
          </cell>
          <cell r="F12885">
            <v>0</v>
          </cell>
        </row>
        <row r="12886">
          <cell r="A12886" t="str">
            <v>9511230583026MRCZZ11</v>
          </cell>
          <cell r="F12886">
            <v>0</v>
          </cell>
        </row>
        <row r="12887">
          <cell r="A12887" t="str">
            <v>9511395002026MRC1211</v>
          </cell>
          <cell r="F12887">
            <v>18900</v>
          </cell>
        </row>
        <row r="12888">
          <cell r="A12888" t="str">
            <v>9511395017026MRC1H11</v>
          </cell>
          <cell r="F12888">
            <v>7590.38</v>
          </cell>
        </row>
        <row r="12889">
          <cell r="A12889" t="str">
            <v>9511395030026MRC1T11</v>
          </cell>
          <cell r="F12889">
            <v>0</v>
          </cell>
        </row>
        <row r="12890">
          <cell r="A12890" t="str">
            <v>95113996050ZZZZZZZ11</v>
          </cell>
          <cell r="F12890">
            <v>-3054075.42</v>
          </cell>
        </row>
        <row r="12891">
          <cell r="A12891" t="str">
            <v>95113996100ZZZZZZZ11</v>
          </cell>
          <cell r="F12891">
            <v>0</v>
          </cell>
        </row>
        <row r="12892">
          <cell r="A12892" t="str">
            <v>95118100010ZZZZZZZ11</v>
          </cell>
          <cell r="F12892">
            <v>3161420.52</v>
          </cell>
        </row>
        <row r="12893">
          <cell r="A12893" t="str">
            <v>95118100020ZZZZZZZ11</v>
          </cell>
          <cell r="F12893">
            <v>0</v>
          </cell>
        </row>
        <row r="12894">
          <cell r="A12894" t="str">
            <v>95118100030ZZZZZZZ11</v>
          </cell>
          <cell r="F12894">
            <v>0</v>
          </cell>
        </row>
        <row r="12895">
          <cell r="A12895" t="str">
            <v>95118100040ZZZZZZZ11</v>
          </cell>
          <cell r="F12895">
            <v>3054075.42</v>
          </cell>
        </row>
        <row r="12896">
          <cell r="A12896" t="str">
            <v>95118100050ZZZZZZZ11</v>
          </cell>
          <cell r="F12896">
            <v>0</v>
          </cell>
        </row>
        <row r="12897">
          <cell r="A12897" t="str">
            <v>95118100060ZZZZZZZ11</v>
          </cell>
          <cell r="F12897">
            <v>0</v>
          </cell>
        </row>
        <row r="12898">
          <cell r="A12898" t="str">
            <v>9512211001026MRCZZ11</v>
          </cell>
          <cell r="F12898">
            <v>1415771.99</v>
          </cell>
        </row>
        <row r="12899">
          <cell r="A12899" t="str">
            <v>9512211022026MRCZZ11</v>
          </cell>
          <cell r="F12899">
            <v>7200</v>
          </cell>
        </row>
        <row r="12900">
          <cell r="A12900" t="str">
            <v>9512211026026MRCZZ11</v>
          </cell>
          <cell r="F12900">
            <v>20456.88</v>
          </cell>
        </row>
        <row r="12901">
          <cell r="A12901" t="str">
            <v>9512211034026MRCZZ11</v>
          </cell>
          <cell r="F12901">
            <v>476899.33</v>
          </cell>
        </row>
        <row r="12902">
          <cell r="A12902" t="str">
            <v>9512211034026MRCZZ20</v>
          </cell>
          <cell r="F12902">
            <v>0.01</v>
          </cell>
        </row>
        <row r="12903">
          <cell r="A12903" t="str">
            <v>9512211036026MRCZZ11</v>
          </cell>
          <cell r="F12903">
            <v>0</v>
          </cell>
        </row>
        <row r="12904">
          <cell r="A12904" t="str">
            <v>9512211036026MRCZZ20</v>
          </cell>
          <cell r="F12904">
            <v>-0.01</v>
          </cell>
        </row>
        <row r="12905">
          <cell r="A12905" t="str">
            <v>9512211046026MRCZZ11</v>
          </cell>
          <cell r="F12905">
            <v>117981</v>
          </cell>
        </row>
        <row r="12906">
          <cell r="A12906" t="str">
            <v>9512211050026MRCZZ11</v>
          </cell>
          <cell r="F12906">
            <v>20665.439999999999</v>
          </cell>
        </row>
        <row r="12907">
          <cell r="A12907" t="str">
            <v>9512213001026MRCZZ11</v>
          </cell>
          <cell r="F12907">
            <v>315</v>
          </cell>
        </row>
        <row r="12908">
          <cell r="A12908" t="str">
            <v>9512213010026MRCZZ11</v>
          </cell>
          <cell r="F12908">
            <v>22662.22</v>
          </cell>
        </row>
        <row r="12909">
          <cell r="A12909" t="str">
            <v>9512213020026MRCZZ11</v>
          </cell>
          <cell r="F12909">
            <v>119119.94</v>
          </cell>
        </row>
        <row r="12910">
          <cell r="A12910" t="str">
            <v>9512213030026MRCZZ11</v>
          </cell>
          <cell r="F12910">
            <v>269830.81</v>
          </cell>
        </row>
        <row r="12911">
          <cell r="A12911" t="str">
            <v>9512213040026MRCZZ11</v>
          </cell>
          <cell r="F12911">
            <v>5353.92</v>
          </cell>
        </row>
        <row r="12912">
          <cell r="A12912" t="str">
            <v>9512230451026MRCZZ11</v>
          </cell>
          <cell r="F12912">
            <v>0</v>
          </cell>
        </row>
        <row r="12913">
          <cell r="A12913" t="str">
            <v>9512230541026MRCZZ11</v>
          </cell>
          <cell r="F12913">
            <v>20307.11</v>
          </cell>
        </row>
        <row r="12914">
          <cell r="A12914" t="str">
            <v>9512230576026MRCZZ11</v>
          </cell>
          <cell r="F12914">
            <v>0</v>
          </cell>
        </row>
        <row r="12915">
          <cell r="A12915" t="str">
            <v>9512230577026MRCZZ11</v>
          </cell>
          <cell r="F12915">
            <v>0</v>
          </cell>
        </row>
        <row r="12916">
          <cell r="A12916" t="str">
            <v>9512230578026MRCZZ11</v>
          </cell>
          <cell r="F12916">
            <v>0</v>
          </cell>
        </row>
        <row r="12917">
          <cell r="A12917" t="str">
            <v>9512230580026MRCZZ11</v>
          </cell>
          <cell r="F12917">
            <v>0</v>
          </cell>
        </row>
        <row r="12918">
          <cell r="A12918" t="str">
            <v>9512230583026MRCZZ11</v>
          </cell>
          <cell r="F12918">
            <v>0</v>
          </cell>
        </row>
        <row r="12919">
          <cell r="A12919" t="str">
            <v>9512232360026MRCZZ11</v>
          </cell>
          <cell r="F12919">
            <v>0</v>
          </cell>
        </row>
        <row r="12920">
          <cell r="A12920" t="str">
            <v>9512395002026MRC1211</v>
          </cell>
          <cell r="F12920">
            <v>0</v>
          </cell>
        </row>
        <row r="12921">
          <cell r="A12921" t="str">
            <v>9512395017026MRC1H11</v>
          </cell>
          <cell r="F12921">
            <v>0</v>
          </cell>
        </row>
        <row r="12922">
          <cell r="A12922" t="str">
            <v>9512395023026MRC1L11</v>
          </cell>
          <cell r="F12922">
            <v>0</v>
          </cell>
        </row>
        <row r="12923">
          <cell r="A12923" t="str">
            <v>95123996050ZZZZZZZ11</v>
          </cell>
          <cell r="F12923">
            <v>-2265390.3199999998</v>
          </cell>
        </row>
        <row r="12924">
          <cell r="A12924" t="str">
            <v>95123996100ZZZZZZZ11</v>
          </cell>
          <cell r="F12924">
            <v>0</v>
          </cell>
        </row>
        <row r="12925">
          <cell r="A12925" t="str">
            <v>95128100010ZZZZZZZ11</v>
          </cell>
          <cell r="F12925">
            <v>2346199.17</v>
          </cell>
        </row>
        <row r="12926">
          <cell r="A12926" t="str">
            <v>95128100020ZZZZZZZ11</v>
          </cell>
          <cell r="F12926">
            <v>0</v>
          </cell>
        </row>
        <row r="12927">
          <cell r="A12927" t="str">
            <v>95128100030ZZZZZZZ11</v>
          </cell>
          <cell r="F12927">
            <v>0</v>
          </cell>
        </row>
        <row r="12928">
          <cell r="A12928" t="str">
            <v>95128100040ZZZZZZZ11</v>
          </cell>
          <cell r="F12928">
            <v>2265390.3199999998</v>
          </cell>
        </row>
        <row r="12929">
          <cell r="A12929" t="str">
            <v>95128100050ZZZZZZZ11</v>
          </cell>
          <cell r="F12929">
            <v>0</v>
          </cell>
        </row>
        <row r="12930">
          <cell r="A12930" t="str">
            <v>95128100060ZZZZZZZ11</v>
          </cell>
          <cell r="F12930">
            <v>0</v>
          </cell>
        </row>
        <row r="12931">
          <cell r="A12931" t="str">
            <v>9513211001026MRCZZ11</v>
          </cell>
          <cell r="F12931">
            <v>646787</v>
          </cell>
        </row>
        <row r="12932">
          <cell r="A12932" t="str">
            <v>9513211022026MRCZZ11</v>
          </cell>
          <cell r="F12932">
            <v>3600</v>
          </cell>
        </row>
        <row r="12933">
          <cell r="A12933" t="str">
            <v>9513211030026MRCZZ11</v>
          </cell>
          <cell r="F12933">
            <v>3000</v>
          </cell>
        </row>
        <row r="12934">
          <cell r="A12934" t="str">
            <v>9513211034026MRCZZ11</v>
          </cell>
          <cell r="F12934">
            <v>147894.20000000001</v>
          </cell>
        </row>
        <row r="12935">
          <cell r="A12935" t="str">
            <v>9513211034026MRCZZ20</v>
          </cell>
          <cell r="F12935">
            <v>0.01</v>
          </cell>
        </row>
        <row r="12936">
          <cell r="A12936" t="str">
            <v>9513211036026MRCZZ11</v>
          </cell>
          <cell r="F12936">
            <v>0</v>
          </cell>
        </row>
        <row r="12937">
          <cell r="A12937" t="str">
            <v>9513211036026MRCZZ20</v>
          </cell>
          <cell r="F12937">
            <v>0.01</v>
          </cell>
        </row>
        <row r="12938">
          <cell r="A12938" t="str">
            <v>9513211044026MRCZZ11</v>
          </cell>
          <cell r="F12938">
            <v>160523</v>
          </cell>
        </row>
        <row r="12939">
          <cell r="A12939" t="str">
            <v>9513211046026MRCZZ11</v>
          </cell>
          <cell r="F12939">
            <v>56729</v>
          </cell>
        </row>
        <row r="12940">
          <cell r="A12940" t="str">
            <v>9513211050026MRCZZ11</v>
          </cell>
          <cell r="F12940">
            <v>11929.92</v>
          </cell>
        </row>
        <row r="12941">
          <cell r="A12941" t="str">
            <v>9513213001026MRCZZ11</v>
          </cell>
          <cell r="F12941">
            <v>201.24</v>
          </cell>
        </row>
        <row r="12942">
          <cell r="A12942" t="str">
            <v>9513213010026MRCZZ11</v>
          </cell>
          <cell r="F12942">
            <v>5295.45</v>
          </cell>
        </row>
        <row r="12943">
          <cell r="A12943" t="str">
            <v>9513213020026MRCZZ11</v>
          </cell>
          <cell r="F12943">
            <v>66724.52</v>
          </cell>
        </row>
        <row r="12944">
          <cell r="A12944" t="str">
            <v>9513213030026MRCZZ11</v>
          </cell>
          <cell r="F12944">
            <v>53893.42</v>
          </cell>
        </row>
        <row r="12945">
          <cell r="A12945" t="str">
            <v>9513213040026MRCZZ11</v>
          </cell>
          <cell r="F12945">
            <v>3420.57</v>
          </cell>
        </row>
        <row r="12946">
          <cell r="A12946" t="str">
            <v>9513230541026MRCZZ11</v>
          </cell>
          <cell r="F12946">
            <v>10656.37</v>
          </cell>
        </row>
        <row r="12947">
          <cell r="A12947" t="str">
            <v>9513230576026MRCZZ11</v>
          </cell>
          <cell r="F12947">
            <v>0</v>
          </cell>
        </row>
        <row r="12948">
          <cell r="A12948" t="str">
            <v>9513230577026MRCZZ11</v>
          </cell>
          <cell r="F12948">
            <v>0</v>
          </cell>
        </row>
        <row r="12949">
          <cell r="A12949" t="str">
            <v>9513230578026MRCZZ11</v>
          </cell>
          <cell r="F12949">
            <v>0</v>
          </cell>
        </row>
        <row r="12950">
          <cell r="A12950" t="str">
            <v>9513230580026MRCZZ11</v>
          </cell>
          <cell r="F12950">
            <v>0</v>
          </cell>
        </row>
        <row r="12951">
          <cell r="A12951" t="str">
            <v>9513230583026MRCZZ11</v>
          </cell>
          <cell r="F12951">
            <v>0</v>
          </cell>
        </row>
        <row r="12952">
          <cell r="A12952" t="str">
            <v>9513272100026MRCZZ11</v>
          </cell>
          <cell r="F12952">
            <v>0</v>
          </cell>
        </row>
        <row r="12953">
          <cell r="A12953" t="str">
            <v>9513320025026MRCZZ11</v>
          </cell>
          <cell r="F12953">
            <v>0</v>
          </cell>
        </row>
        <row r="12954">
          <cell r="A12954" t="str">
            <v>9513320030026MRCZZ11</v>
          </cell>
          <cell r="F12954">
            <v>0</v>
          </cell>
        </row>
        <row r="12955">
          <cell r="A12955" t="str">
            <v>9513320135026MRCZZ11</v>
          </cell>
          <cell r="F12955">
            <v>0</v>
          </cell>
        </row>
        <row r="12956">
          <cell r="A12956" t="str">
            <v>9513320140026MRCZZ11</v>
          </cell>
          <cell r="F12956">
            <v>0</v>
          </cell>
        </row>
        <row r="12957">
          <cell r="A12957" t="str">
            <v>9513350010026MRCZZ11</v>
          </cell>
          <cell r="F12957">
            <v>0</v>
          </cell>
        </row>
        <row r="12958">
          <cell r="A12958" t="str">
            <v>9513350070026MRCZZ11</v>
          </cell>
          <cell r="F12958">
            <v>0</v>
          </cell>
        </row>
        <row r="12959">
          <cell r="A12959" t="str">
            <v>9513360010026MRCZZ11</v>
          </cell>
          <cell r="F12959">
            <v>0</v>
          </cell>
        </row>
        <row r="12960">
          <cell r="A12960" t="str">
            <v>9513360070026MRCZZ11</v>
          </cell>
          <cell r="F12960">
            <v>0</v>
          </cell>
        </row>
        <row r="12961">
          <cell r="A12961" t="str">
            <v>95133996050ZZZZZZZ11</v>
          </cell>
          <cell r="F12961">
            <v>-986380.45</v>
          </cell>
        </row>
        <row r="12962">
          <cell r="A12962" t="str">
            <v>95133996100ZZZZZZZ11</v>
          </cell>
          <cell r="F12962">
            <v>0</v>
          </cell>
        </row>
        <row r="12963">
          <cell r="A12963" t="str">
            <v>95136121010ZZZZZZZ11</v>
          </cell>
          <cell r="F12963">
            <v>0</v>
          </cell>
        </row>
        <row r="12964">
          <cell r="A12964" t="str">
            <v>9513612102079QH2ZZ11</v>
          </cell>
          <cell r="F12964">
            <v>0</v>
          </cell>
        </row>
        <row r="12965">
          <cell r="A12965" t="str">
            <v>95136121030ZZZZZZZ11</v>
          </cell>
          <cell r="F12965">
            <v>0</v>
          </cell>
        </row>
        <row r="12966">
          <cell r="A12966" t="str">
            <v>95136121040ZZZZZZZ11</v>
          </cell>
          <cell r="F12966">
            <v>0</v>
          </cell>
        </row>
        <row r="12967">
          <cell r="A12967" t="str">
            <v>95136121060ZZZZZZZ11</v>
          </cell>
          <cell r="F12967">
            <v>0</v>
          </cell>
        </row>
        <row r="12968">
          <cell r="A12968" t="str">
            <v>95136121070ZZZZZZZ11</v>
          </cell>
          <cell r="F12968">
            <v>0</v>
          </cell>
        </row>
        <row r="12969">
          <cell r="A12969" t="str">
            <v>95136121170ZZZZZZZ11</v>
          </cell>
          <cell r="F12969">
            <v>0</v>
          </cell>
        </row>
        <row r="12970">
          <cell r="A12970" t="str">
            <v>95136121180ZZZZZZZ11</v>
          </cell>
          <cell r="F12970">
            <v>0</v>
          </cell>
        </row>
        <row r="12971">
          <cell r="A12971" t="str">
            <v>95136121190ZZZZZZZ11</v>
          </cell>
          <cell r="F12971">
            <v>0</v>
          </cell>
        </row>
        <row r="12972">
          <cell r="A12972" t="str">
            <v>95136121200ZZZZZZZ11</v>
          </cell>
          <cell r="F12972">
            <v>0</v>
          </cell>
        </row>
        <row r="12973">
          <cell r="A12973" t="str">
            <v>95136450010ZZZZZZZ11</v>
          </cell>
          <cell r="F12973">
            <v>0</v>
          </cell>
        </row>
        <row r="12974">
          <cell r="A12974" t="str">
            <v>9513645002079Z01ZZ11</v>
          </cell>
          <cell r="F12974">
            <v>8294404</v>
          </cell>
        </row>
        <row r="12975">
          <cell r="A12975" t="str">
            <v>95136450030ZZZZZZZ11</v>
          </cell>
          <cell r="F12975">
            <v>0</v>
          </cell>
        </row>
        <row r="12976">
          <cell r="A12976" t="str">
            <v>95136450040ZZZZZZZ11</v>
          </cell>
          <cell r="F12976">
            <v>0</v>
          </cell>
        </row>
        <row r="12977">
          <cell r="A12977" t="str">
            <v>95136450050ZZZZZZZ11</v>
          </cell>
          <cell r="F12977">
            <v>0</v>
          </cell>
        </row>
        <row r="12978">
          <cell r="A12978" t="str">
            <v>95136450060ZZZZZZZ11</v>
          </cell>
          <cell r="F12978">
            <v>0</v>
          </cell>
        </row>
        <row r="12979">
          <cell r="A12979" t="str">
            <v>95136450070ZZZZZZZ11</v>
          </cell>
          <cell r="F12979">
            <v>0</v>
          </cell>
        </row>
        <row r="12980">
          <cell r="A12980" t="str">
            <v>95136450080ZZZZZZZ11</v>
          </cell>
          <cell r="F12980">
            <v>-8294404</v>
          </cell>
        </row>
        <row r="12981">
          <cell r="A12981" t="str">
            <v>95136450210ZZZZZZZ11</v>
          </cell>
          <cell r="F12981">
            <v>0</v>
          </cell>
        </row>
        <row r="12982">
          <cell r="A12982" t="str">
            <v>95136450220ZZZZZZZ11</v>
          </cell>
          <cell r="F12982">
            <v>0</v>
          </cell>
        </row>
        <row r="12983">
          <cell r="A12983" t="str">
            <v>95136450230ZZZZZZZ11</v>
          </cell>
          <cell r="F12983">
            <v>0</v>
          </cell>
        </row>
        <row r="12984">
          <cell r="A12984" t="str">
            <v>95136450240ZZZZZZZ11</v>
          </cell>
          <cell r="F12984">
            <v>0</v>
          </cell>
        </row>
        <row r="12985">
          <cell r="A12985" t="str">
            <v>95136450250ZZZZZZZ11</v>
          </cell>
          <cell r="F12985">
            <v>0</v>
          </cell>
        </row>
        <row r="12986">
          <cell r="A12986" t="str">
            <v>95136450310ZZZZZZZ11</v>
          </cell>
          <cell r="F12986">
            <v>0</v>
          </cell>
        </row>
        <row r="12987">
          <cell r="A12987" t="str">
            <v>95136450320ZZZZZZZ11</v>
          </cell>
          <cell r="F12987">
            <v>0</v>
          </cell>
        </row>
        <row r="12988">
          <cell r="A12988" t="str">
            <v>95136450330ZZZZZZZ11</v>
          </cell>
          <cell r="F12988">
            <v>0</v>
          </cell>
        </row>
        <row r="12989">
          <cell r="A12989" t="str">
            <v>95136450340ZZZZZZZ11</v>
          </cell>
          <cell r="F12989">
            <v>0</v>
          </cell>
        </row>
        <row r="12990">
          <cell r="A12990" t="str">
            <v>95136680010ZZZZZZZ11</v>
          </cell>
          <cell r="F12990">
            <v>0</v>
          </cell>
        </row>
        <row r="12991">
          <cell r="A12991" t="str">
            <v>95136680020ZZZZZZZ11</v>
          </cell>
          <cell r="F12991">
            <v>0</v>
          </cell>
        </row>
        <row r="12992">
          <cell r="A12992" t="str">
            <v>95136680030ZZZZZZZ11</v>
          </cell>
          <cell r="F12992">
            <v>0</v>
          </cell>
        </row>
        <row r="12993">
          <cell r="A12993" t="str">
            <v>95136680040ZZZZZZZ11</v>
          </cell>
          <cell r="F12993">
            <v>0</v>
          </cell>
        </row>
        <row r="12994">
          <cell r="A12994" t="str">
            <v>95136680050ZZZZZZZ11</v>
          </cell>
          <cell r="F12994">
            <v>0</v>
          </cell>
        </row>
        <row r="12995">
          <cell r="A12995" t="str">
            <v>95136680060ZZZZZZZ11</v>
          </cell>
          <cell r="F12995">
            <v>0</v>
          </cell>
        </row>
        <row r="12996">
          <cell r="A12996" t="str">
            <v>95136680070ZZZZZZZ11</v>
          </cell>
          <cell r="F12996">
            <v>0</v>
          </cell>
        </row>
        <row r="12997">
          <cell r="A12997" t="str">
            <v>95136680080ZZZZZZZ11</v>
          </cell>
          <cell r="F12997">
            <v>0</v>
          </cell>
        </row>
        <row r="12998">
          <cell r="A12998" t="str">
            <v>95136680090ZZZZZZZ11</v>
          </cell>
          <cell r="F12998">
            <v>0</v>
          </cell>
        </row>
        <row r="12999">
          <cell r="A12999" t="str">
            <v>95136680100ZZZZZZZ11</v>
          </cell>
          <cell r="F12999">
            <v>0</v>
          </cell>
        </row>
        <row r="13000">
          <cell r="A13000" t="str">
            <v>95138100010ZZZZZZZ11</v>
          </cell>
          <cell r="F13000">
            <v>513195.55</v>
          </cell>
        </row>
        <row r="13001">
          <cell r="A13001" t="str">
            <v>95138100020ZZZZZZZ11</v>
          </cell>
          <cell r="F13001">
            <v>0</v>
          </cell>
        </row>
        <row r="13002">
          <cell r="A13002" t="str">
            <v>95138100030ZZZZZZZ11</v>
          </cell>
          <cell r="F13002">
            <v>0</v>
          </cell>
        </row>
        <row r="13003">
          <cell r="A13003" t="str">
            <v>95138100040ZZZZZZZ11</v>
          </cell>
          <cell r="F13003">
            <v>986380.45</v>
          </cell>
        </row>
        <row r="13004">
          <cell r="A13004" t="str">
            <v>95138100050ZZZZZZZ11</v>
          </cell>
          <cell r="F13004">
            <v>0</v>
          </cell>
        </row>
        <row r="13005">
          <cell r="A13005" t="str">
            <v>95138100060ZZZZZZZ11</v>
          </cell>
          <cell r="F13005">
            <v>0</v>
          </cell>
        </row>
        <row r="13006">
          <cell r="A13006" t="str">
            <v>9514226060026MRCZZ11</v>
          </cell>
          <cell r="F13006">
            <v>0</v>
          </cell>
        </row>
        <row r="13007">
          <cell r="A13007" t="str">
            <v>9514230451026MRCZZ11</v>
          </cell>
          <cell r="F13007">
            <v>0</v>
          </cell>
        </row>
        <row r="13008">
          <cell r="A13008" t="str">
            <v>9514230541026MRCZZ11</v>
          </cell>
          <cell r="F13008">
            <v>0</v>
          </cell>
        </row>
        <row r="13009">
          <cell r="A13009" t="str">
            <v>9514230576026MRCZZ11</v>
          </cell>
          <cell r="F13009">
            <v>0</v>
          </cell>
        </row>
        <row r="13010">
          <cell r="A13010" t="str">
            <v>9514230577026MRCZZ11</v>
          </cell>
          <cell r="F13010">
            <v>0</v>
          </cell>
        </row>
        <row r="13011">
          <cell r="A13011" t="str">
            <v>9514230578026MRCZZ11</v>
          </cell>
          <cell r="F13011">
            <v>0</v>
          </cell>
        </row>
        <row r="13012">
          <cell r="A13012" t="str">
            <v>9514230580026MRCZZ11</v>
          </cell>
          <cell r="F13012">
            <v>0</v>
          </cell>
        </row>
        <row r="13013">
          <cell r="A13013" t="str">
            <v>9514230583026MRCZZ11</v>
          </cell>
          <cell r="F13013">
            <v>0</v>
          </cell>
        </row>
        <row r="13014">
          <cell r="A13014" t="str">
            <v>9514232360026MRCZZ11</v>
          </cell>
          <cell r="F13014">
            <v>0</v>
          </cell>
        </row>
        <row r="13015">
          <cell r="A13015" t="str">
            <v>9514232360N26MRCZZ11</v>
          </cell>
          <cell r="F13015">
            <v>0</v>
          </cell>
        </row>
        <row r="13016">
          <cell r="A13016" t="str">
            <v>9514272242026MRCZZ11</v>
          </cell>
          <cell r="F13016">
            <v>0</v>
          </cell>
        </row>
        <row r="13017">
          <cell r="A13017" t="str">
            <v>9514272243026MRCZZ11</v>
          </cell>
          <cell r="F13017">
            <v>0</v>
          </cell>
        </row>
        <row r="13018">
          <cell r="A13018" t="str">
            <v>9514272244026MRCZZ11</v>
          </cell>
          <cell r="F13018">
            <v>0</v>
          </cell>
        </row>
        <row r="13019">
          <cell r="A13019" t="str">
            <v>9514272245026MRCZZ11</v>
          </cell>
          <cell r="F13019">
            <v>0</v>
          </cell>
        </row>
        <row r="13020">
          <cell r="A13020" t="str">
            <v>9514272246026MRCZZ11</v>
          </cell>
          <cell r="F13020">
            <v>0</v>
          </cell>
        </row>
        <row r="13021">
          <cell r="A13021" t="str">
            <v>9514272247026MRCZZ11</v>
          </cell>
          <cell r="F13021">
            <v>0</v>
          </cell>
        </row>
        <row r="13022">
          <cell r="A13022" t="str">
            <v>9514272248026MRCZZ11</v>
          </cell>
          <cell r="F13022">
            <v>0</v>
          </cell>
        </row>
        <row r="13023">
          <cell r="A13023" t="str">
            <v>9514272249026MRCZZ11</v>
          </cell>
          <cell r="F13023">
            <v>0</v>
          </cell>
        </row>
        <row r="13024">
          <cell r="A13024" t="str">
            <v>9514272250026MRCZZ11</v>
          </cell>
          <cell r="F13024">
            <v>0</v>
          </cell>
        </row>
        <row r="13025">
          <cell r="A13025" t="str">
            <v>9514395023026MRC1L11</v>
          </cell>
          <cell r="F13025">
            <v>0</v>
          </cell>
        </row>
        <row r="13026">
          <cell r="A13026" t="str">
            <v>95143996050ZZZZZZZ11</v>
          </cell>
          <cell r="F13026">
            <v>0</v>
          </cell>
        </row>
        <row r="13027">
          <cell r="A13027" t="str">
            <v>95143996100ZZZZZZZ11</v>
          </cell>
          <cell r="F13027">
            <v>0</v>
          </cell>
        </row>
        <row r="13028">
          <cell r="A13028" t="str">
            <v>95148100010ZZZZZZZ11</v>
          </cell>
          <cell r="F13028">
            <v>0</v>
          </cell>
        </row>
        <row r="13029">
          <cell r="A13029" t="str">
            <v>95148100020ZZZZZZZ11</v>
          </cell>
          <cell r="F13029">
            <v>0</v>
          </cell>
        </row>
        <row r="13030">
          <cell r="A13030" t="str">
            <v>95148100030ZZZZZZZ11</v>
          </cell>
          <cell r="F13030">
            <v>0</v>
          </cell>
        </row>
        <row r="13031">
          <cell r="A13031" t="str">
            <v>95148100040ZZZZZZZ11</v>
          </cell>
          <cell r="F13031">
            <v>0</v>
          </cell>
        </row>
        <row r="13032">
          <cell r="A13032" t="str">
            <v>95148100050ZZZZZZZ11</v>
          </cell>
          <cell r="F13032">
            <v>0</v>
          </cell>
        </row>
        <row r="13033">
          <cell r="A13033" t="str">
            <v>95148100060ZZZZZZZ11</v>
          </cell>
          <cell r="F13033">
            <v>0</v>
          </cell>
        </row>
        <row r="13034">
          <cell r="A13034" t="str">
            <v>9521211001026MRCZZ12</v>
          </cell>
          <cell r="F13034">
            <v>783198.16</v>
          </cell>
        </row>
        <row r="13035">
          <cell r="A13035" t="str">
            <v>9521211010026MRCZZ12</v>
          </cell>
          <cell r="F13035">
            <v>0</v>
          </cell>
        </row>
        <row r="13036">
          <cell r="A13036" t="str">
            <v>9521211020026MRCZZ12</v>
          </cell>
          <cell r="F13036">
            <v>0</v>
          </cell>
        </row>
        <row r="13037">
          <cell r="A13037" t="str">
            <v>9521211022026MRCZZ12</v>
          </cell>
          <cell r="F13037">
            <v>0</v>
          </cell>
        </row>
        <row r="13038">
          <cell r="A13038" t="str">
            <v>9521211034026MRCZZ12</v>
          </cell>
          <cell r="F13038">
            <v>145475</v>
          </cell>
        </row>
        <row r="13039">
          <cell r="A13039" t="str">
            <v>9521211044026MRCZZ12</v>
          </cell>
          <cell r="F13039">
            <v>0</v>
          </cell>
        </row>
        <row r="13040">
          <cell r="A13040" t="str">
            <v>9521211046026MRCZZ12</v>
          </cell>
          <cell r="F13040">
            <v>66519</v>
          </cell>
        </row>
        <row r="13041">
          <cell r="A13041" t="str">
            <v>9521213001026MRCZZ12</v>
          </cell>
          <cell r="F13041">
            <v>70</v>
          </cell>
        </row>
        <row r="13042">
          <cell r="A13042" t="str">
            <v>9521213020026MRCZZ12</v>
          </cell>
          <cell r="F13042">
            <v>13013.36</v>
          </cell>
        </row>
        <row r="13043">
          <cell r="A13043" t="str">
            <v>9521213030026MRCZZ12</v>
          </cell>
          <cell r="F13043">
            <v>0</v>
          </cell>
        </row>
        <row r="13044">
          <cell r="A13044" t="str">
            <v>9521213040026MRCZZ12</v>
          </cell>
          <cell r="F13044">
            <v>1189.76</v>
          </cell>
        </row>
        <row r="13045">
          <cell r="A13045" t="str">
            <v>9521226060026MRCZZ12</v>
          </cell>
          <cell r="F13045">
            <v>0</v>
          </cell>
        </row>
        <row r="13046">
          <cell r="A13046" t="str">
            <v>9521230451026MRCZZ12</v>
          </cell>
          <cell r="F13046">
            <v>0</v>
          </cell>
        </row>
        <row r="13047">
          <cell r="A13047" t="str">
            <v>9521230541026MRCZZ12</v>
          </cell>
          <cell r="F13047">
            <v>9978.57</v>
          </cell>
        </row>
        <row r="13048">
          <cell r="A13048" t="str">
            <v>9521230576026MRCZZ12</v>
          </cell>
          <cell r="F13048">
            <v>0</v>
          </cell>
        </row>
        <row r="13049">
          <cell r="A13049" t="str">
            <v>9521230577026MRCZZ12</v>
          </cell>
          <cell r="F13049">
            <v>0</v>
          </cell>
        </row>
        <row r="13050">
          <cell r="A13050" t="str">
            <v>9521230578026MRCZZ12</v>
          </cell>
          <cell r="F13050">
            <v>0</v>
          </cell>
        </row>
        <row r="13051">
          <cell r="A13051" t="str">
            <v>9521230580026MRCZZ12</v>
          </cell>
          <cell r="F13051">
            <v>0</v>
          </cell>
        </row>
        <row r="13052">
          <cell r="A13052" t="str">
            <v>9521230583026MRCZZ12</v>
          </cell>
          <cell r="F13052">
            <v>0</v>
          </cell>
        </row>
        <row r="13053">
          <cell r="A13053" t="str">
            <v>9521232360026MRCZZ12</v>
          </cell>
          <cell r="F13053">
            <v>0</v>
          </cell>
        </row>
        <row r="13054">
          <cell r="A13054" t="str">
            <v>9521238360026MRCZZ12</v>
          </cell>
          <cell r="F13054">
            <v>0</v>
          </cell>
        </row>
        <row r="13055">
          <cell r="A13055" t="str">
            <v>95213996050ZZZZZZZ11</v>
          </cell>
          <cell r="F13055">
            <v>-1019246.25</v>
          </cell>
        </row>
        <row r="13056">
          <cell r="A13056" t="str">
            <v>95213996100ZZZZZZZ11</v>
          </cell>
          <cell r="F13056">
            <v>0</v>
          </cell>
        </row>
        <row r="13057">
          <cell r="A13057" t="str">
            <v>95218100010ZZZZZZZ11</v>
          </cell>
          <cell r="F13057">
            <v>397922.27</v>
          </cell>
        </row>
        <row r="13058">
          <cell r="A13058" t="str">
            <v>95218100020ZZZZZZZ11</v>
          </cell>
          <cell r="F13058">
            <v>0</v>
          </cell>
        </row>
        <row r="13059">
          <cell r="A13059" t="str">
            <v>95218100030ZZZZZZZ11</v>
          </cell>
          <cell r="F13059">
            <v>0</v>
          </cell>
        </row>
        <row r="13060">
          <cell r="A13060" t="str">
            <v>95218100040ZZZZZZZ11</v>
          </cell>
          <cell r="F13060">
            <v>1019246.25</v>
          </cell>
        </row>
        <row r="13061">
          <cell r="A13061" t="str">
            <v>95218100050ZZZZZZZ11</v>
          </cell>
          <cell r="F13061">
            <v>0</v>
          </cell>
        </row>
        <row r="13062">
          <cell r="A13062" t="str">
            <v>95218100060ZZZZZZZ11</v>
          </cell>
          <cell r="F13062">
            <v>0</v>
          </cell>
        </row>
        <row r="13063">
          <cell r="A13063" t="str">
            <v>9601211001026MRCZZ20</v>
          </cell>
          <cell r="F13063">
            <v>1086460.51</v>
          </cell>
        </row>
        <row r="13064">
          <cell r="A13064" t="str">
            <v>9601211022026MRCZZ20</v>
          </cell>
          <cell r="F13064">
            <v>7200</v>
          </cell>
        </row>
        <row r="13065">
          <cell r="A13065" t="str">
            <v>9601211034026MRCZZ20</v>
          </cell>
          <cell r="F13065">
            <v>389233.7</v>
          </cell>
        </row>
        <row r="13066">
          <cell r="A13066" t="str">
            <v>9601211036026MRCZZ20</v>
          </cell>
          <cell r="F13066">
            <v>0.01</v>
          </cell>
        </row>
        <row r="13067">
          <cell r="A13067" t="str">
            <v>9601211044026MRCZZ20</v>
          </cell>
          <cell r="F13067">
            <v>327157.82</v>
          </cell>
        </row>
        <row r="13068">
          <cell r="A13068" t="str">
            <v>9601211046026MRCZZ20</v>
          </cell>
          <cell r="F13068">
            <v>64406</v>
          </cell>
        </row>
        <row r="13069">
          <cell r="A13069" t="str">
            <v>9601211050026MRCZZ20</v>
          </cell>
          <cell r="F13069">
            <v>20665.439999999999</v>
          </cell>
        </row>
        <row r="13070">
          <cell r="A13070" t="str">
            <v>9601213001026MRCZZ20</v>
          </cell>
          <cell r="F13070">
            <v>245</v>
          </cell>
        </row>
        <row r="13071">
          <cell r="A13071" t="str">
            <v>9601213010026MRCZZ20</v>
          </cell>
          <cell r="F13071">
            <v>12845.55</v>
          </cell>
        </row>
        <row r="13072">
          <cell r="A13072" t="str">
            <v>9601213020026MRCZZ20</v>
          </cell>
          <cell r="F13072">
            <v>95584.82</v>
          </cell>
        </row>
        <row r="13073">
          <cell r="A13073" t="str">
            <v>9601213030026MRCZZ20</v>
          </cell>
          <cell r="F13073">
            <v>200969.25</v>
          </cell>
        </row>
        <row r="13074">
          <cell r="A13074" t="str">
            <v>9601213040026MRCZZ20</v>
          </cell>
          <cell r="F13074">
            <v>4164.16</v>
          </cell>
        </row>
        <row r="13075">
          <cell r="A13075" t="str">
            <v>9601226060026MRCZZ20</v>
          </cell>
          <cell r="F13075">
            <v>0</v>
          </cell>
        </row>
        <row r="13076">
          <cell r="A13076" t="str">
            <v>9601230451026MRCZZ20</v>
          </cell>
          <cell r="F13076">
            <v>0</v>
          </cell>
        </row>
        <row r="13077">
          <cell r="A13077" t="str">
            <v>9601230452026MRCZZ20</v>
          </cell>
          <cell r="F13077">
            <v>0</v>
          </cell>
        </row>
        <row r="13078">
          <cell r="A13078" t="str">
            <v>9601230541026MRCZZ20</v>
          </cell>
          <cell r="F13078">
            <v>18204.43</v>
          </cell>
        </row>
        <row r="13079">
          <cell r="A13079" t="str">
            <v>9601230576026MRCZZ20</v>
          </cell>
          <cell r="F13079">
            <v>0</v>
          </cell>
        </row>
        <row r="13080">
          <cell r="A13080" t="str">
            <v>9601230577026MRCZZ20</v>
          </cell>
          <cell r="F13080">
            <v>0</v>
          </cell>
        </row>
        <row r="13081">
          <cell r="A13081" t="str">
            <v>9601230578026MRCZZ20</v>
          </cell>
          <cell r="F13081">
            <v>0</v>
          </cell>
        </row>
        <row r="13082">
          <cell r="A13082" t="str">
            <v>9601230579026MRCZZ20</v>
          </cell>
          <cell r="F13082">
            <v>0</v>
          </cell>
        </row>
        <row r="13083">
          <cell r="A13083" t="str">
            <v>9601230580026MRCZZ20</v>
          </cell>
          <cell r="F13083">
            <v>0</v>
          </cell>
        </row>
        <row r="13084">
          <cell r="A13084" t="str">
            <v>9601230581026MRCZZ20</v>
          </cell>
          <cell r="F13084">
            <v>0</v>
          </cell>
        </row>
        <row r="13085">
          <cell r="A13085" t="str">
            <v>9601230583026MRCZZ20</v>
          </cell>
          <cell r="F13085">
            <v>0</v>
          </cell>
        </row>
        <row r="13086">
          <cell r="A13086" t="str">
            <v>9601232360026MRCZZ20</v>
          </cell>
          <cell r="F13086">
            <v>0</v>
          </cell>
        </row>
        <row r="13087">
          <cell r="A13087" t="str">
            <v>9601232360N26MRCZZ20</v>
          </cell>
          <cell r="F13087">
            <v>0</v>
          </cell>
        </row>
        <row r="13088">
          <cell r="A13088" t="str">
            <v>9601238360026MRCZZ20</v>
          </cell>
          <cell r="F13088">
            <v>0</v>
          </cell>
        </row>
        <row r="13089">
          <cell r="A13089" t="str">
            <v>9601395023026MRC1L20</v>
          </cell>
          <cell r="F13089">
            <v>0</v>
          </cell>
        </row>
        <row r="13090">
          <cell r="A13090" t="str">
            <v>96013996050ZZZZZZZ11</v>
          </cell>
          <cell r="F13090">
            <v>-1837077.62</v>
          </cell>
        </row>
        <row r="13091">
          <cell r="A13091" t="str">
            <v>96013996100ZZZZZZZ11</v>
          </cell>
          <cell r="F13091">
            <v>0</v>
          </cell>
        </row>
        <row r="13092">
          <cell r="A13092" t="str">
            <v>96018100010ZZZZZZZ11</v>
          </cell>
          <cell r="F13092">
            <v>1598677.56</v>
          </cell>
        </row>
        <row r="13093">
          <cell r="A13093" t="str">
            <v>96018100020ZZZZZZZ11</v>
          </cell>
          <cell r="F13093">
            <v>0</v>
          </cell>
        </row>
        <row r="13094">
          <cell r="A13094" t="str">
            <v>96018100030ZZZZZZZ11</v>
          </cell>
          <cell r="F13094">
            <v>0</v>
          </cell>
        </row>
        <row r="13095">
          <cell r="A13095" t="str">
            <v>96018100040ZZZZZZZ11</v>
          </cell>
          <cell r="F13095">
            <v>1837077.62</v>
          </cell>
        </row>
        <row r="13096">
          <cell r="A13096" t="str">
            <v>96018100050ZZZZZZZ11</v>
          </cell>
          <cell r="F13096">
            <v>0</v>
          </cell>
        </row>
        <row r="13097">
          <cell r="A13097" t="str">
            <v>96018100060ZZZZZZZ11</v>
          </cell>
          <cell r="F13097">
            <v>0</v>
          </cell>
        </row>
        <row r="13098">
          <cell r="A13098" t="str">
            <v>9611211001026MRCZZ20</v>
          </cell>
          <cell r="F13098">
            <v>2716242.01</v>
          </cell>
        </row>
        <row r="13099">
          <cell r="A13099" t="str">
            <v>9611211022026MRCZZ20</v>
          </cell>
          <cell r="F13099">
            <v>9575.3700000000008</v>
          </cell>
        </row>
        <row r="13100">
          <cell r="A13100" t="str">
            <v>9611211026026MRCZZ20</v>
          </cell>
          <cell r="F13100">
            <v>10228.44</v>
          </cell>
        </row>
        <row r="13101">
          <cell r="A13101" t="str">
            <v>9611211034026MRCZZ20</v>
          </cell>
          <cell r="F13101">
            <v>367319.89</v>
          </cell>
        </row>
        <row r="13102">
          <cell r="A13102" t="str">
            <v>9611211036026MRCZZ20</v>
          </cell>
          <cell r="F13102">
            <v>0.01</v>
          </cell>
        </row>
        <row r="13103">
          <cell r="A13103" t="str">
            <v>9611211044026MRCZZ20</v>
          </cell>
          <cell r="F13103">
            <v>355111.91</v>
          </cell>
        </row>
        <row r="13104">
          <cell r="A13104" t="str">
            <v>9611211046026MRCZZ20</v>
          </cell>
          <cell r="F13104">
            <v>226595</v>
          </cell>
        </row>
        <row r="13105">
          <cell r="A13105" t="str">
            <v>9611211050026MRCZZ20</v>
          </cell>
          <cell r="F13105">
            <v>12811.8</v>
          </cell>
        </row>
        <row r="13106">
          <cell r="A13106" t="str">
            <v>9611213001026MRCZZ20</v>
          </cell>
          <cell r="F13106">
            <v>945</v>
          </cell>
        </row>
        <row r="13107">
          <cell r="A13107" t="str">
            <v>9611213010026MRCZZ20</v>
          </cell>
          <cell r="F13107">
            <v>17030.89</v>
          </cell>
        </row>
        <row r="13108">
          <cell r="A13108" t="str">
            <v>9611213020026MRCZZ20</v>
          </cell>
          <cell r="F13108">
            <v>272527.19</v>
          </cell>
        </row>
        <row r="13109">
          <cell r="A13109" t="str">
            <v>9611213030026MRCZZ20</v>
          </cell>
          <cell r="F13109">
            <v>529715.14</v>
          </cell>
        </row>
        <row r="13110">
          <cell r="A13110" t="str">
            <v>9611213040026MRCZZ20</v>
          </cell>
          <cell r="F13110">
            <v>16061.76</v>
          </cell>
        </row>
        <row r="13111">
          <cell r="A13111" t="str">
            <v>9611230541026MRCZZ20</v>
          </cell>
          <cell r="F13111">
            <v>37102.15</v>
          </cell>
        </row>
        <row r="13112">
          <cell r="A13112" t="str">
            <v>9611230576026MRCZZ20</v>
          </cell>
          <cell r="F13112">
            <v>0</v>
          </cell>
        </row>
        <row r="13113">
          <cell r="A13113" t="str">
            <v>9611230577026MRCZZ20</v>
          </cell>
          <cell r="F13113">
            <v>0</v>
          </cell>
        </row>
        <row r="13114">
          <cell r="A13114" t="str">
            <v>9611230578026MRCZZ20</v>
          </cell>
          <cell r="F13114">
            <v>0</v>
          </cell>
        </row>
        <row r="13115">
          <cell r="A13115" t="str">
            <v>9611230579026MRCZZ20</v>
          </cell>
          <cell r="F13115">
            <v>0</v>
          </cell>
        </row>
        <row r="13116">
          <cell r="A13116" t="str">
            <v>9611230580026MRCZZ20</v>
          </cell>
          <cell r="F13116">
            <v>0</v>
          </cell>
        </row>
        <row r="13117">
          <cell r="A13117" t="str">
            <v>9611230581026MRCZZ20</v>
          </cell>
          <cell r="F13117">
            <v>0</v>
          </cell>
        </row>
        <row r="13118">
          <cell r="A13118" t="str">
            <v>9611230583026MRCZZ20</v>
          </cell>
          <cell r="F13118">
            <v>0</v>
          </cell>
        </row>
        <row r="13119">
          <cell r="A13119" t="str">
            <v>9611232360026MRCZZ20</v>
          </cell>
          <cell r="F13119">
            <v>0</v>
          </cell>
        </row>
        <row r="13120">
          <cell r="A13120" t="str">
            <v>9611232360N26MRCZZ20</v>
          </cell>
          <cell r="F13120">
            <v>0</v>
          </cell>
        </row>
        <row r="13121">
          <cell r="A13121" t="str">
            <v>96113996050ZZZZZZZ11</v>
          </cell>
          <cell r="F13121">
            <v>-4106764.86</v>
          </cell>
        </row>
        <row r="13122">
          <cell r="A13122" t="str">
            <v>96113996100ZZZZZZZ11</v>
          </cell>
          <cell r="F13122">
            <v>0</v>
          </cell>
        </row>
        <row r="13123">
          <cell r="A13123" t="str">
            <v>96118100010ZZZZZZZ11</v>
          </cell>
          <cell r="F13123">
            <v>4112262.58</v>
          </cell>
        </row>
        <row r="13124">
          <cell r="A13124" t="str">
            <v>96118100020ZZZZZZZ11</v>
          </cell>
          <cell r="F13124">
            <v>0</v>
          </cell>
        </row>
        <row r="13125">
          <cell r="A13125" t="str">
            <v>96118100030ZZZZZZZ11</v>
          </cell>
          <cell r="F13125">
            <v>0</v>
          </cell>
        </row>
        <row r="13126">
          <cell r="A13126" t="str">
            <v>96118100040ZZZZZZZ11</v>
          </cell>
          <cell r="F13126">
            <v>4106764.86</v>
          </cell>
        </row>
        <row r="13127">
          <cell r="A13127" t="str">
            <v>96118100050ZZZZZZZ11</v>
          </cell>
          <cell r="F13127">
            <v>0</v>
          </cell>
        </row>
        <row r="13128">
          <cell r="A13128" t="str">
            <v>96118100060ZZZZZZZ11</v>
          </cell>
          <cell r="F13128">
            <v>0</v>
          </cell>
        </row>
        <row r="13129">
          <cell r="A13129" t="str">
            <v>9612211001026MRCZZ20</v>
          </cell>
          <cell r="F13129">
            <v>6737138.7400000002</v>
          </cell>
        </row>
        <row r="13130">
          <cell r="A13130" t="str">
            <v>9612211020026MRCZZ20</v>
          </cell>
          <cell r="F13130">
            <v>7271.35</v>
          </cell>
        </row>
        <row r="13131">
          <cell r="A13131" t="str">
            <v>9612211022026MRCZZ20</v>
          </cell>
          <cell r="F13131">
            <v>36300</v>
          </cell>
        </row>
        <row r="13132">
          <cell r="A13132" t="str">
            <v>9612211026026MRCZZ20</v>
          </cell>
          <cell r="F13132">
            <v>40913.760000000002</v>
          </cell>
        </row>
        <row r="13133">
          <cell r="A13133" t="str">
            <v>9612211034026MRCZZ20</v>
          </cell>
          <cell r="F13133">
            <v>2022831.79</v>
          </cell>
        </row>
        <row r="13134">
          <cell r="A13134" t="str">
            <v>9612211036026MRCZZ20</v>
          </cell>
          <cell r="F13134">
            <v>0</v>
          </cell>
        </row>
        <row r="13135">
          <cell r="A13135" t="str">
            <v>9612211044026MRCZZ20</v>
          </cell>
          <cell r="F13135">
            <v>7686</v>
          </cell>
        </row>
        <row r="13136">
          <cell r="A13136" t="str">
            <v>9612211046026MRCZZ20</v>
          </cell>
          <cell r="F13136">
            <v>538758.25</v>
          </cell>
        </row>
        <row r="13137">
          <cell r="A13137" t="str">
            <v>9612211050026MRCZZ20</v>
          </cell>
          <cell r="F13137">
            <v>41464.199999999997</v>
          </cell>
        </row>
        <row r="13138">
          <cell r="A13138" t="str">
            <v>9612213001026MRCZZ20</v>
          </cell>
          <cell r="F13138">
            <v>1312.5</v>
          </cell>
        </row>
        <row r="13139">
          <cell r="A13139" t="str">
            <v>9612213010026MRCZZ20</v>
          </cell>
          <cell r="F13139">
            <v>50078.8</v>
          </cell>
        </row>
        <row r="13140">
          <cell r="A13140" t="str">
            <v>9612213020026MRCZZ20</v>
          </cell>
          <cell r="F13140">
            <v>340146.08</v>
          </cell>
        </row>
        <row r="13141">
          <cell r="A13141" t="str">
            <v>9612213030026MRCZZ20</v>
          </cell>
          <cell r="F13141">
            <v>802236.37</v>
          </cell>
        </row>
        <row r="13142">
          <cell r="A13142" t="str">
            <v>9612213040026MRCZZ20</v>
          </cell>
          <cell r="F13142">
            <v>22308</v>
          </cell>
        </row>
        <row r="13143">
          <cell r="A13143" t="str">
            <v>9612227041026MRCZZ20</v>
          </cell>
          <cell r="F13143">
            <v>0</v>
          </cell>
        </row>
        <row r="13144">
          <cell r="A13144" t="str">
            <v>9612230451026MRCZZ20</v>
          </cell>
          <cell r="F13144">
            <v>0</v>
          </cell>
        </row>
        <row r="13145">
          <cell r="A13145" t="str">
            <v>9612230452026MRCZZ20</v>
          </cell>
          <cell r="F13145">
            <v>0</v>
          </cell>
        </row>
        <row r="13146">
          <cell r="A13146" t="str">
            <v>9612230541026MRCZZ20</v>
          </cell>
          <cell r="F13146">
            <v>91218.61</v>
          </cell>
        </row>
        <row r="13147">
          <cell r="A13147" t="str">
            <v>9612230576026MRCZZ20</v>
          </cell>
          <cell r="F13147">
            <v>0</v>
          </cell>
        </row>
        <row r="13148">
          <cell r="A13148" t="str">
            <v>9612230576426MRCZZ20</v>
          </cell>
          <cell r="F13148">
            <v>0</v>
          </cell>
        </row>
        <row r="13149">
          <cell r="A13149" t="str">
            <v>9612230577026MRCZZ20</v>
          </cell>
          <cell r="F13149">
            <v>0</v>
          </cell>
        </row>
        <row r="13150">
          <cell r="A13150" t="str">
            <v>9612230578026MRCZZ20</v>
          </cell>
          <cell r="F13150">
            <v>0</v>
          </cell>
        </row>
        <row r="13151">
          <cell r="A13151" t="str">
            <v>9612230579026MRCZZ20</v>
          </cell>
          <cell r="F13151">
            <v>0</v>
          </cell>
        </row>
        <row r="13152">
          <cell r="A13152" t="str">
            <v>9612230580026MRCZZ20</v>
          </cell>
          <cell r="F13152">
            <v>0</v>
          </cell>
        </row>
        <row r="13153">
          <cell r="A13153" t="str">
            <v>9612230580426MRCZZ20</v>
          </cell>
          <cell r="F13153">
            <v>0</v>
          </cell>
        </row>
        <row r="13154">
          <cell r="A13154" t="str">
            <v>9612230581026MRCZZ20</v>
          </cell>
          <cell r="F13154">
            <v>0</v>
          </cell>
        </row>
        <row r="13155">
          <cell r="A13155" t="str">
            <v>9612230583026MRCZZ20</v>
          </cell>
          <cell r="F13155">
            <v>0</v>
          </cell>
        </row>
        <row r="13156">
          <cell r="A13156" t="str">
            <v>9612230610026MRCZZ20</v>
          </cell>
          <cell r="F13156">
            <v>0</v>
          </cell>
        </row>
        <row r="13157">
          <cell r="A13157" t="str">
            <v>9612232360026MRCZZ20</v>
          </cell>
          <cell r="F13157">
            <v>0</v>
          </cell>
        </row>
        <row r="13158">
          <cell r="A13158" t="str">
            <v>9612232360N26MRCZZ20</v>
          </cell>
          <cell r="F13158">
            <v>0</v>
          </cell>
        </row>
        <row r="13159">
          <cell r="A13159" t="str">
            <v>9612238150026MRCZZ20</v>
          </cell>
          <cell r="F13159">
            <v>0</v>
          </cell>
        </row>
        <row r="13160">
          <cell r="A13160" t="str">
            <v>96123996050ZZZZZZZ11</v>
          </cell>
          <cell r="F13160">
            <v>-9897005.5199999996</v>
          </cell>
        </row>
        <row r="13161">
          <cell r="A13161" t="str">
            <v>96123996100ZZZZZZZ11</v>
          </cell>
          <cell r="F13161">
            <v>0</v>
          </cell>
        </row>
        <row r="13162">
          <cell r="A13162" t="str">
            <v>96128100010ZZZZZZZ11</v>
          </cell>
          <cell r="F13162">
            <v>9788943.3800000008</v>
          </cell>
        </row>
        <row r="13163">
          <cell r="A13163" t="str">
            <v>96128100020ZZZZZZZ11</v>
          </cell>
          <cell r="F13163">
            <v>0</v>
          </cell>
        </row>
        <row r="13164">
          <cell r="A13164" t="str">
            <v>96128100030ZZZZZZZ11</v>
          </cell>
          <cell r="F13164">
            <v>0</v>
          </cell>
        </row>
        <row r="13165">
          <cell r="A13165" t="str">
            <v>96128100040ZZZZZZZ11</v>
          </cell>
          <cell r="F13165">
            <v>9897005.5199999996</v>
          </cell>
        </row>
        <row r="13166">
          <cell r="A13166" t="str">
            <v>96128100050ZZZZZZZ11</v>
          </cell>
          <cell r="F13166">
            <v>0</v>
          </cell>
        </row>
        <row r="13167">
          <cell r="A13167" t="str">
            <v>96128100060ZZZZZZZ11</v>
          </cell>
          <cell r="F13167">
            <v>0</v>
          </cell>
        </row>
        <row r="13168">
          <cell r="A13168" t="str">
            <v>9701211001026MRCZZ40</v>
          </cell>
          <cell r="F13168">
            <v>3406389.85</v>
          </cell>
        </row>
        <row r="13169">
          <cell r="A13169" t="str">
            <v>9701211010026MRCZZ40</v>
          </cell>
          <cell r="F13169">
            <v>0</v>
          </cell>
        </row>
        <row r="13170">
          <cell r="A13170" t="str">
            <v>9701211020026MRCZZ40</v>
          </cell>
          <cell r="F13170">
            <v>60000</v>
          </cell>
        </row>
        <row r="13171">
          <cell r="A13171" t="str">
            <v>9701211022026MRCZZ40</v>
          </cell>
          <cell r="F13171">
            <v>12000</v>
          </cell>
        </row>
        <row r="13172">
          <cell r="A13172" t="str">
            <v>9701211026026MRCZZ40</v>
          </cell>
          <cell r="F13172">
            <v>0</v>
          </cell>
        </row>
        <row r="13173">
          <cell r="A13173" t="str">
            <v>9701211034026MRCZZ40</v>
          </cell>
          <cell r="F13173">
            <v>526615.14</v>
          </cell>
        </row>
        <row r="13174">
          <cell r="A13174" t="str">
            <v>9701211036026MRCZZ40</v>
          </cell>
          <cell r="F13174">
            <v>0.01</v>
          </cell>
        </row>
        <row r="13175">
          <cell r="A13175" t="str">
            <v>9701211038026MRCZZ40</v>
          </cell>
          <cell r="F13175">
            <v>0</v>
          </cell>
        </row>
        <row r="13176">
          <cell r="A13176" t="str">
            <v>9701211046026MRCZZ40</v>
          </cell>
          <cell r="F13176">
            <v>201819</v>
          </cell>
        </row>
        <row r="13177">
          <cell r="A13177" t="str">
            <v>9701211050026MRCZZ40</v>
          </cell>
          <cell r="F13177">
            <v>61590</v>
          </cell>
        </row>
        <row r="13178">
          <cell r="A13178" t="str">
            <v>9701213001026MRCZZ40</v>
          </cell>
          <cell r="F13178">
            <v>726.26</v>
          </cell>
        </row>
        <row r="13179">
          <cell r="A13179" t="str">
            <v>9701213010026MRCZZ40</v>
          </cell>
          <cell r="F13179">
            <v>25189.97</v>
          </cell>
        </row>
        <row r="13180">
          <cell r="A13180" t="str">
            <v>9701213020026MRCZZ40</v>
          </cell>
          <cell r="F13180">
            <v>148570.51999999999</v>
          </cell>
        </row>
        <row r="13181">
          <cell r="A13181" t="str">
            <v>9701213030026MRCZZ40</v>
          </cell>
          <cell r="F13181">
            <v>541248.74</v>
          </cell>
        </row>
        <row r="13182">
          <cell r="A13182" t="str">
            <v>9701213040026MRCZZ40</v>
          </cell>
          <cell r="F13182">
            <v>12343.75</v>
          </cell>
        </row>
        <row r="13183">
          <cell r="A13183" t="str">
            <v>9701226060026MRCZZ40</v>
          </cell>
          <cell r="F13183">
            <v>0</v>
          </cell>
        </row>
        <row r="13184">
          <cell r="A13184" t="str">
            <v>9701230110026MRCZZ40</v>
          </cell>
          <cell r="F13184">
            <v>0</v>
          </cell>
        </row>
        <row r="13185">
          <cell r="A13185" t="str">
            <v>9701230451026MRCZZ40</v>
          </cell>
          <cell r="F13185">
            <v>0</v>
          </cell>
        </row>
        <row r="13186">
          <cell r="A13186" t="str">
            <v>9701230541026MRCZZ40</v>
          </cell>
          <cell r="F13186">
            <v>39828.910000000003</v>
          </cell>
        </row>
        <row r="13187">
          <cell r="A13187" t="str">
            <v>9701230576026MRCZZ40</v>
          </cell>
          <cell r="F13187">
            <v>0</v>
          </cell>
        </row>
        <row r="13188">
          <cell r="A13188" t="str">
            <v>9701230577026MRCZZ40</v>
          </cell>
          <cell r="F13188">
            <v>0</v>
          </cell>
        </row>
        <row r="13189">
          <cell r="A13189" t="str">
            <v>9701230578026MRCZZ40</v>
          </cell>
          <cell r="F13189">
            <v>0</v>
          </cell>
        </row>
        <row r="13190">
          <cell r="A13190" t="str">
            <v>9701230579026MRCZZ40</v>
          </cell>
          <cell r="F13190">
            <v>0</v>
          </cell>
        </row>
        <row r="13191">
          <cell r="A13191" t="str">
            <v>9701230580026MRCZZ40</v>
          </cell>
          <cell r="F13191">
            <v>0</v>
          </cell>
        </row>
        <row r="13192">
          <cell r="A13192" t="str">
            <v>9701230581026MRCZZ40</v>
          </cell>
          <cell r="F13192">
            <v>0</v>
          </cell>
        </row>
        <row r="13193">
          <cell r="A13193" t="str">
            <v>9701230583026MRCZZ40</v>
          </cell>
          <cell r="F13193">
            <v>0</v>
          </cell>
        </row>
        <row r="13194">
          <cell r="A13194" t="str">
            <v>9701238360026MRCZZ40</v>
          </cell>
          <cell r="F13194">
            <v>0</v>
          </cell>
        </row>
        <row r="13195">
          <cell r="A13195" t="str">
            <v>9701395018026MRC1J40</v>
          </cell>
          <cell r="F13195">
            <v>0</v>
          </cell>
        </row>
        <row r="13196">
          <cell r="A13196" t="str">
            <v>9701395023026MRC1L40</v>
          </cell>
          <cell r="F13196">
            <v>0</v>
          </cell>
        </row>
        <row r="13197">
          <cell r="A13197" t="str">
            <v>97013996050ZZZZZZZ11</v>
          </cell>
          <cell r="F13197">
            <v>-4636581.21</v>
          </cell>
        </row>
        <row r="13198">
          <cell r="A13198" t="str">
            <v>97013996100ZZZZZZZ11</v>
          </cell>
          <cell r="F13198">
            <v>0</v>
          </cell>
        </row>
        <row r="13199">
          <cell r="A13199" t="str">
            <v>97018100010ZZZZZZZ11</v>
          </cell>
          <cell r="F13199">
            <v>4702917.6399999997</v>
          </cell>
        </row>
        <row r="13200">
          <cell r="A13200" t="str">
            <v>97018100020ZZZZZZZ11</v>
          </cell>
          <cell r="F13200">
            <v>0</v>
          </cell>
        </row>
        <row r="13201">
          <cell r="A13201" t="str">
            <v>97018100030ZZZZZZZ11</v>
          </cell>
          <cell r="F13201">
            <v>0</v>
          </cell>
        </row>
        <row r="13202">
          <cell r="A13202" t="str">
            <v>97018100040ZZZZZZZ11</v>
          </cell>
          <cell r="F13202">
            <v>4636581.21</v>
          </cell>
        </row>
        <row r="13203">
          <cell r="A13203" t="str">
            <v>97018100050ZZZZZZZ11</v>
          </cell>
          <cell r="F13203">
            <v>0</v>
          </cell>
        </row>
        <row r="13204">
          <cell r="A13204" t="str">
            <v>97018100060ZZZZZZZ11</v>
          </cell>
          <cell r="F13204">
            <v>0</v>
          </cell>
        </row>
        <row r="13205">
          <cell r="A13205" t="str">
            <v>9711211001026MRCZZ40</v>
          </cell>
          <cell r="F13205">
            <v>768708</v>
          </cell>
        </row>
        <row r="13206">
          <cell r="A13206" t="str">
            <v>9711211022026MRCZZ40</v>
          </cell>
          <cell r="F13206">
            <v>2400</v>
          </cell>
        </row>
        <row r="13207">
          <cell r="A13207" t="str">
            <v>9711211034026MRCZZ40</v>
          </cell>
          <cell r="F13207">
            <v>0</v>
          </cell>
        </row>
        <row r="13208">
          <cell r="A13208" t="str">
            <v>9711211044026MRCZZ40</v>
          </cell>
          <cell r="F13208">
            <v>0</v>
          </cell>
        </row>
        <row r="13209">
          <cell r="A13209" t="str">
            <v>9711211046026MRCZZ40</v>
          </cell>
          <cell r="F13209">
            <v>64059</v>
          </cell>
        </row>
        <row r="13210">
          <cell r="A13210" t="str">
            <v>9711211050026MRCZZ40</v>
          </cell>
          <cell r="F13210">
            <v>11669.76</v>
          </cell>
        </row>
        <row r="13211">
          <cell r="A13211" t="str">
            <v>9711213001026MRCZZ40</v>
          </cell>
          <cell r="F13211">
            <v>315</v>
          </cell>
        </row>
        <row r="13212">
          <cell r="A13212" t="str">
            <v>9711213010026MRCZZ40</v>
          </cell>
          <cell r="F13212">
            <v>7381.88</v>
          </cell>
        </row>
        <row r="13213">
          <cell r="A13213" t="str">
            <v>9711213020026MRCZZ40</v>
          </cell>
          <cell r="F13213">
            <v>108401.71</v>
          </cell>
        </row>
        <row r="13214">
          <cell r="A13214" t="str">
            <v>9711213030026MRCZZ40</v>
          </cell>
          <cell r="F13214">
            <v>145670.16</v>
          </cell>
        </row>
        <row r="13215">
          <cell r="A13215" t="str">
            <v>9711213040026MRCZZ40</v>
          </cell>
          <cell r="F13215">
            <v>5353.92</v>
          </cell>
        </row>
        <row r="13216">
          <cell r="A13216" t="str">
            <v>9711230541026MRCZZ40</v>
          </cell>
          <cell r="F13216">
            <v>8898.74</v>
          </cell>
        </row>
        <row r="13217">
          <cell r="A13217" t="str">
            <v>9711230576026MRCZZ40</v>
          </cell>
          <cell r="F13217">
            <v>0</v>
          </cell>
        </row>
        <row r="13218">
          <cell r="A13218" t="str">
            <v>9711230577026MRCZZ40</v>
          </cell>
          <cell r="F13218">
            <v>0</v>
          </cell>
        </row>
        <row r="13219">
          <cell r="A13219" t="str">
            <v>9711230578026MRCZZ40</v>
          </cell>
          <cell r="F13219">
            <v>0</v>
          </cell>
        </row>
        <row r="13220">
          <cell r="A13220" t="str">
            <v>9711230579026MRCZZ40</v>
          </cell>
          <cell r="F13220">
            <v>0</v>
          </cell>
        </row>
        <row r="13221">
          <cell r="A13221" t="str">
            <v>9711230580026MRCZZ40</v>
          </cell>
          <cell r="F13221">
            <v>0</v>
          </cell>
        </row>
        <row r="13222">
          <cell r="A13222" t="str">
            <v>9711230581026MRCZZ40</v>
          </cell>
          <cell r="F13222">
            <v>0</v>
          </cell>
        </row>
        <row r="13223">
          <cell r="A13223" t="str">
            <v>9711230583026MRCZZ40</v>
          </cell>
          <cell r="F13223">
            <v>0</v>
          </cell>
        </row>
        <row r="13224">
          <cell r="A13224" t="str">
            <v>9711232360026MRCZZ40</v>
          </cell>
          <cell r="F13224">
            <v>0</v>
          </cell>
        </row>
        <row r="13225">
          <cell r="A13225" t="str">
            <v>9711232360N26MRCZZ40</v>
          </cell>
          <cell r="F13225">
            <v>0</v>
          </cell>
        </row>
        <row r="13226">
          <cell r="A13226" t="str">
            <v>97113996050ZZZZZZZ11</v>
          </cell>
          <cell r="F13226">
            <v>-1023046</v>
          </cell>
        </row>
        <row r="13227">
          <cell r="A13227" t="str">
            <v>97113996100ZZZZZZZ11</v>
          </cell>
          <cell r="F13227">
            <v>0</v>
          </cell>
        </row>
        <row r="13228">
          <cell r="A13228" t="str">
            <v>97118100010ZZZZZZZ11</v>
          </cell>
          <cell r="F13228">
            <v>1161542.9099999999</v>
          </cell>
        </row>
        <row r="13229">
          <cell r="A13229" t="str">
            <v>97118100020ZZZZZZZ11</v>
          </cell>
          <cell r="F13229">
            <v>0</v>
          </cell>
        </row>
        <row r="13230">
          <cell r="A13230" t="str">
            <v>97118100030ZZZZZZZ11</v>
          </cell>
          <cell r="F13230">
            <v>0</v>
          </cell>
        </row>
        <row r="13231">
          <cell r="A13231" t="str">
            <v>97118100040ZZZZZZZ11</v>
          </cell>
          <cell r="F13231">
            <v>1023046</v>
          </cell>
        </row>
        <row r="13232">
          <cell r="A13232" t="str">
            <v>97118100050ZZZZZZZ11</v>
          </cell>
          <cell r="F13232">
            <v>0</v>
          </cell>
        </row>
        <row r="13233">
          <cell r="A13233" t="str">
            <v>97118100060ZZZZZZZ11</v>
          </cell>
          <cell r="F13233">
            <v>0</v>
          </cell>
        </row>
        <row r="13234">
          <cell r="A13234" t="str">
            <v>9712211001026MRCZZ40</v>
          </cell>
          <cell r="F13234">
            <v>3581341.36</v>
          </cell>
        </row>
        <row r="13235">
          <cell r="A13235" t="str">
            <v>9712211020026MRCZZ40</v>
          </cell>
          <cell r="F13235">
            <v>36000</v>
          </cell>
        </row>
        <row r="13236">
          <cell r="A13236" t="str">
            <v>9712211022026MRCZZ40</v>
          </cell>
          <cell r="F13236">
            <v>24000</v>
          </cell>
        </row>
        <row r="13237">
          <cell r="A13237" t="str">
            <v>9712211026026MRCZZ40</v>
          </cell>
          <cell r="F13237">
            <v>9376.07</v>
          </cell>
        </row>
        <row r="13238">
          <cell r="A13238" t="str">
            <v>9712211034026MRCZZ40</v>
          </cell>
          <cell r="F13238">
            <v>847238.55</v>
          </cell>
        </row>
        <row r="13239">
          <cell r="A13239" t="str">
            <v>9712211036026MRCZZ40</v>
          </cell>
          <cell r="F13239">
            <v>0.01</v>
          </cell>
        </row>
        <row r="13240">
          <cell r="A13240" t="str">
            <v>9712211044026MRCZZ40</v>
          </cell>
          <cell r="F13240">
            <v>0</v>
          </cell>
        </row>
        <row r="13241">
          <cell r="A13241" t="str">
            <v>9712211046026MRCZZ40</v>
          </cell>
          <cell r="F13241">
            <v>390767.52</v>
          </cell>
        </row>
        <row r="13242">
          <cell r="A13242" t="str">
            <v>9712211050026MRCZZ40</v>
          </cell>
          <cell r="F13242">
            <v>0</v>
          </cell>
        </row>
        <row r="13243">
          <cell r="A13243" t="str">
            <v>9712213001026MRCZZ40</v>
          </cell>
          <cell r="F13243">
            <v>726.24</v>
          </cell>
        </row>
        <row r="13244">
          <cell r="A13244" t="str">
            <v>9712213010026MRCZZ40</v>
          </cell>
          <cell r="F13244">
            <v>8949.52</v>
          </cell>
        </row>
        <row r="13245">
          <cell r="A13245" t="str">
            <v>9712213020026MRCZZ40</v>
          </cell>
          <cell r="F13245">
            <v>187120.49</v>
          </cell>
        </row>
        <row r="13246">
          <cell r="A13246" t="str">
            <v>9712213030026MRCZZ40</v>
          </cell>
          <cell r="F13246">
            <v>644301.88</v>
          </cell>
        </row>
        <row r="13247">
          <cell r="A13247" t="str">
            <v>9712213040026MRCZZ40</v>
          </cell>
          <cell r="F13247">
            <v>12343.77</v>
          </cell>
        </row>
        <row r="13248">
          <cell r="A13248" t="str">
            <v>9712230012026MRCZZ40</v>
          </cell>
          <cell r="F13248">
            <v>0</v>
          </cell>
        </row>
        <row r="13249">
          <cell r="A13249" t="str">
            <v>9712230452026MRCZZ40</v>
          </cell>
          <cell r="F13249">
            <v>0</v>
          </cell>
        </row>
        <row r="13250">
          <cell r="A13250" t="str">
            <v>9712230541026MRCZZ40</v>
          </cell>
          <cell r="F13250">
            <v>42697.440000000002</v>
          </cell>
        </row>
        <row r="13251">
          <cell r="A13251" t="str">
            <v>9712230576026MRCZZ40</v>
          </cell>
          <cell r="F13251">
            <v>0</v>
          </cell>
        </row>
        <row r="13252">
          <cell r="A13252" t="str">
            <v>9712230577026MRCZZ40</v>
          </cell>
          <cell r="F13252">
            <v>0</v>
          </cell>
        </row>
        <row r="13253">
          <cell r="A13253" t="str">
            <v>9712230578026MRCZZ40</v>
          </cell>
          <cell r="F13253">
            <v>0</v>
          </cell>
        </row>
        <row r="13254">
          <cell r="A13254" t="str">
            <v>9712230580026MRCZZ40</v>
          </cell>
          <cell r="F13254">
            <v>0</v>
          </cell>
        </row>
        <row r="13255">
          <cell r="A13255" t="str">
            <v>9712230581026MRCZZ40</v>
          </cell>
          <cell r="F13255">
            <v>0</v>
          </cell>
        </row>
        <row r="13256">
          <cell r="A13256" t="str">
            <v>9712230583026MRCZZ40</v>
          </cell>
          <cell r="F13256">
            <v>0</v>
          </cell>
        </row>
        <row r="13257">
          <cell r="A13257" t="str">
            <v>9712232360026MRCZZ40</v>
          </cell>
          <cell r="F13257">
            <v>0</v>
          </cell>
        </row>
        <row r="13258">
          <cell r="A13258" t="str">
            <v>9712232360N26MRCZZ40</v>
          </cell>
          <cell r="F13258">
            <v>0</v>
          </cell>
        </row>
        <row r="13259">
          <cell r="A13259" t="str">
            <v>97123996050ZZZZZZZ11</v>
          </cell>
          <cell r="F13259">
            <v>-5333569.03</v>
          </cell>
        </row>
        <row r="13260">
          <cell r="A13260" t="str">
            <v>97123996100ZZZZZZZ11</v>
          </cell>
          <cell r="F13260">
            <v>0</v>
          </cell>
        </row>
        <row r="13261">
          <cell r="A13261" t="str">
            <v>97128100010ZZZZZZZ11</v>
          </cell>
          <cell r="F13261">
            <v>5338665.09</v>
          </cell>
        </row>
        <row r="13262">
          <cell r="A13262" t="str">
            <v>97128100020ZZZZZZZ11</v>
          </cell>
          <cell r="F13262">
            <v>0</v>
          </cell>
        </row>
        <row r="13263">
          <cell r="A13263" t="str">
            <v>97128100030ZZZZZZZ11</v>
          </cell>
          <cell r="F13263">
            <v>0</v>
          </cell>
        </row>
        <row r="13264">
          <cell r="A13264" t="str">
            <v>97128100040ZZZZZZZ11</v>
          </cell>
          <cell r="F13264">
            <v>5333569.03</v>
          </cell>
        </row>
        <row r="13265">
          <cell r="A13265" t="str">
            <v>97128100050ZZZZZZZ11</v>
          </cell>
          <cell r="F13265">
            <v>0</v>
          </cell>
        </row>
        <row r="13266">
          <cell r="A13266" t="str">
            <v>97128100060ZZZZZZZ11</v>
          </cell>
          <cell r="F13266">
            <v>0</v>
          </cell>
        </row>
        <row r="13267">
          <cell r="A13267" t="str">
            <v>9801211001026MRCZZ30</v>
          </cell>
          <cell r="F13267">
            <v>807608.91</v>
          </cell>
        </row>
        <row r="13268">
          <cell r="A13268" t="str">
            <v>9801211010026MRCZZ30</v>
          </cell>
          <cell r="F13268">
            <v>0</v>
          </cell>
        </row>
        <row r="13269">
          <cell r="A13269" t="str">
            <v>9801211022026MRCZZ30</v>
          </cell>
          <cell r="F13269">
            <v>2000</v>
          </cell>
        </row>
        <row r="13270">
          <cell r="A13270" t="str">
            <v>9801211026026MRCZZ30</v>
          </cell>
          <cell r="F13270">
            <v>0</v>
          </cell>
        </row>
        <row r="13271">
          <cell r="A13271" t="str">
            <v>9801211034026MRCZZ30</v>
          </cell>
          <cell r="F13271">
            <v>138539.41</v>
          </cell>
        </row>
        <row r="13272">
          <cell r="A13272" t="str">
            <v>9801211036026MRCZZ30</v>
          </cell>
          <cell r="F13272">
            <v>68500.84</v>
          </cell>
        </row>
        <row r="13273">
          <cell r="A13273" t="str">
            <v>9801211038026MRCZZ30</v>
          </cell>
          <cell r="F13273">
            <v>10729.54</v>
          </cell>
        </row>
        <row r="13274">
          <cell r="A13274" t="str">
            <v>9801211044026MRCZZ30</v>
          </cell>
          <cell r="F13274">
            <v>131336.99</v>
          </cell>
        </row>
        <row r="13275">
          <cell r="A13275" t="str">
            <v>9801211046026MRCZZ30</v>
          </cell>
          <cell r="F13275">
            <v>54577</v>
          </cell>
        </row>
        <row r="13276">
          <cell r="A13276" t="str">
            <v>9801211050026MRCZZ30</v>
          </cell>
          <cell r="F13276">
            <v>0</v>
          </cell>
        </row>
        <row r="13277">
          <cell r="A13277" t="str">
            <v>9801211056026MRCZZ30</v>
          </cell>
          <cell r="F13277">
            <v>25980.71</v>
          </cell>
        </row>
        <row r="13278">
          <cell r="A13278" t="str">
            <v>9801213001026MRCZZ30</v>
          </cell>
          <cell r="F13278">
            <v>323.75</v>
          </cell>
        </row>
        <row r="13279">
          <cell r="A13279" t="str">
            <v>9801213010026MRCZZ30</v>
          </cell>
          <cell r="F13279">
            <v>7470.06</v>
          </cell>
        </row>
        <row r="13280">
          <cell r="A13280" t="str">
            <v>9801213020026MRCZZ30</v>
          </cell>
          <cell r="F13280">
            <v>80344.800000000003</v>
          </cell>
        </row>
        <row r="13281">
          <cell r="A13281" t="str">
            <v>9801213030026MRCZZ30</v>
          </cell>
          <cell r="F13281">
            <v>106655.43</v>
          </cell>
        </row>
        <row r="13282">
          <cell r="A13282" t="str">
            <v>9801213040026MRCZZ30</v>
          </cell>
          <cell r="F13282">
            <v>5488.35</v>
          </cell>
        </row>
        <row r="13283">
          <cell r="A13283" t="str">
            <v>9801226060026MRCZZ30</v>
          </cell>
          <cell r="F13283">
            <v>0</v>
          </cell>
        </row>
        <row r="13284">
          <cell r="A13284" t="str">
            <v>9801230110026MRCZZ30</v>
          </cell>
          <cell r="F13284">
            <v>0</v>
          </cell>
        </row>
        <row r="13285">
          <cell r="A13285" t="str">
            <v>9801230451026MRCZZ30</v>
          </cell>
          <cell r="F13285">
            <v>0</v>
          </cell>
        </row>
        <row r="13286">
          <cell r="A13286" t="str">
            <v>9801230452026MRCZZ30</v>
          </cell>
          <cell r="F13286">
            <v>0</v>
          </cell>
        </row>
        <row r="13287">
          <cell r="A13287" t="str">
            <v>9801230541026MRCZZ30</v>
          </cell>
          <cell r="F13287">
            <v>12649.62</v>
          </cell>
        </row>
        <row r="13288">
          <cell r="A13288" t="str">
            <v>9801230576026MRCZZ30</v>
          </cell>
          <cell r="F13288">
            <v>0</v>
          </cell>
        </row>
        <row r="13289">
          <cell r="A13289" t="str">
            <v>9801230577026MRCZZ30</v>
          </cell>
          <cell r="F13289">
            <v>0</v>
          </cell>
        </row>
        <row r="13290">
          <cell r="A13290" t="str">
            <v>9801230578026MRCZZ30</v>
          </cell>
          <cell r="F13290">
            <v>0</v>
          </cell>
        </row>
        <row r="13291">
          <cell r="A13291" t="str">
            <v>9801230579026MRCZZ30</v>
          </cell>
          <cell r="F13291">
            <v>0</v>
          </cell>
        </row>
        <row r="13292">
          <cell r="A13292" t="str">
            <v>9801230580026MRCZZ30</v>
          </cell>
          <cell r="F13292">
            <v>0</v>
          </cell>
        </row>
        <row r="13293">
          <cell r="A13293" t="str">
            <v>9801230581026MRCZZ30</v>
          </cell>
          <cell r="F13293">
            <v>0</v>
          </cell>
        </row>
        <row r="13294">
          <cell r="A13294" t="str">
            <v>9801230583026MRCZZ30</v>
          </cell>
          <cell r="F13294">
            <v>0</v>
          </cell>
        </row>
        <row r="13295">
          <cell r="A13295" t="str">
            <v>9801232360026MRCZZ30</v>
          </cell>
          <cell r="F13295">
            <v>0</v>
          </cell>
        </row>
        <row r="13296">
          <cell r="A13296" t="str">
            <v>9801238360026MRCZZ30</v>
          </cell>
          <cell r="F13296">
            <v>0</v>
          </cell>
        </row>
        <row r="13297">
          <cell r="A13297" t="str">
            <v>98013950180ZZZZZ1J40</v>
          </cell>
          <cell r="F13297">
            <v>0</v>
          </cell>
        </row>
        <row r="13298">
          <cell r="A13298" t="str">
            <v>9801395023026MRC1L30</v>
          </cell>
          <cell r="F13298">
            <v>0</v>
          </cell>
        </row>
        <row r="13299">
          <cell r="A13299" t="str">
            <v>98013996050ZZZZZZZ11</v>
          </cell>
          <cell r="F13299">
            <v>-1319985.47</v>
          </cell>
        </row>
        <row r="13300">
          <cell r="A13300" t="str">
            <v>98013996100ZZZZZZZ11</v>
          </cell>
          <cell r="F13300">
            <v>0</v>
          </cell>
        </row>
        <row r="13301">
          <cell r="A13301" t="str">
            <v>98018100010ZZZZZZZ11</v>
          </cell>
          <cell r="F13301">
            <v>2271977.7799999998</v>
          </cell>
        </row>
        <row r="13302">
          <cell r="A13302" t="str">
            <v>98018100020ZZZZZZZ11</v>
          </cell>
          <cell r="F13302">
            <v>0</v>
          </cell>
        </row>
        <row r="13303">
          <cell r="A13303" t="str">
            <v>98018100030ZZZZZZZ11</v>
          </cell>
          <cell r="F13303">
            <v>0</v>
          </cell>
        </row>
        <row r="13304">
          <cell r="A13304" t="str">
            <v>98018100040ZZZZZZZ11</v>
          </cell>
          <cell r="F13304">
            <v>1319985.47</v>
          </cell>
        </row>
        <row r="13305">
          <cell r="A13305" t="str">
            <v>98018100050ZZZZZZZ11</v>
          </cell>
          <cell r="F13305">
            <v>0</v>
          </cell>
        </row>
        <row r="13306">
          <cell r="A13306" t="str">
            <v>98018100060ZZZZZZZ11</v>
          </cell>
          <cell r="F13306">
            <v>0</v>
          </cell>
        </row>
        <row r="13307">
          <cell r="A13307" t="str">
            <v>9811211001026MRCZZ30</v>
          </cell>
          <cell r="F13307">
            <v>479172.01</v>
          </cell>
        </row>
        <row r="13308">
          <cell r="A13308" t="str">
            <v>9811211026026MRCZZ30</v>
          </cell>
          <cell r="F13308">
            <v>0</v>
          </cell>
        </row>
        <row r="13309">
          <cell r="A13309" t="str">
            <v>9811211046026MRCZZ30</v>
          </cell>
          <cell r="F13309">
            <v>39931</v>
          </cell>
        </row>
        <row r="13310">
          <cell r="A13310" t="str">
            <v>9811213001026MRCZZ30</v>
          </cell>
          <cell r="F13310">
            <v>210.01</v>
          </cell>
        </row>
        <row r="13311">
          <cell r="A13311" t="str">
            <v>9811213010026MRCZZ30</v>
          </cell>
          <cell r="F13311">
            <v>8294.15</v>
          </cell>
        </row>
        <row r="13312">
          <cell r="A13312" t="str">
            <v>9811213020026MRCZZ30</v>
          </cell>
          <cell r="F13312">
            <v>97253.31</v>
          </cell>
        </row>
        <row r="13313">
          <cell r="A13313" t="str">
            <v>9811213030026MRCZZ30</v>
          </cell>
          <cell r="F13313">
            <v>93530.3</v>
          </cell>
        </row>
        <row r="13314">
          <cell r="A13314" t="str">
            <v>9811213040026MRCZZ30</v>
          </cell>
          <cell r="F13314">
            <v>3569.27</v>
          </cell>
        </row>
        <row r="13315">
          <cell r="A13315" t="str">
            <v>9811230012026MRCZZ30</v>
          </cell>
          <cell r="F13315">
            <v>0</v>
          </cell>
        </row>
        <row r="13316">
          <cell r="A13316" t="str">
            <v>9811230012126MRCZZ30</v>
          </cell>
          <cell r="F13316">
            <v>0</v>
          </cell>
        </row>
        <row r="13317">
          <cell r="A13317" t="str">
            <v>9811230451026MRCZZ30</v>
          </cell>
          <cell r="F13317">
            <v>0</v>
          </cell>
        </row>
        <row r="13318">
          <cell r="A13318" t="str">
            <v>9811230451D26MRCZZ30</v>
          </cell>
          <cell r="F13318">
            <v>0</v>
          </cell>
        </row>
        <row r="13319">
          <cell r="A13319" t="str">
            <v>9811230452026MRCZZ30</v>
          </cell>
          <cell r="F13319">
            <v>0</v>
          </cell>
        </row>
        <row r="13320">
          <cell r="A13320" t="str">
            <v>9811230452126MRCZZ30</v>
          </cell>
          <cell r="F13320">
            <v>0</v>
          </cell>
        </row>
        <row r="13321">
          <cell r="A13321" t="str">
            <v>9811230541026MRCZZ30</v>
          </cell>
          <cell r="F13321">
            <v>5752.38</v>
          </cell>
        </row>
        <row r="13322">
          <cell r="A13322" t="str">
            <v>9811230576026MRCZZ30</v>
          </cell>
          <cell r="F13322">
            <v>0</v>
          </cell>
        </row>
        <row r="13323">
          <cell r="A13323" t="str">
            <v>9811230577026MRCZZ30</v>
          </cell>
          <cell r="F13323">
            <v>0</v>
          </cell>
        </row>
        <row r="13324">
          <cell r="A13324" t="str">
            <v>9811230578026MRCZZ30</v>
          </cell>
          <cell r="F13324">
            <v>0</v>
          </cell>
        </row>
        <row r="13325">
          <cell r="A13325" t="str">
            <v>9811230579026MRCZZ30</v>
          </cell>
          <cell r="F13325">
            <v>0</v>
          </cell>
        </row>
        <row r="13326">
          <cell r="A13326" t="str">
            <v>9811230580026MRCZZ30</v>
          </cell>
          <cell r="F13326">
            <v>0</v>
          </cell>
        </row>
        <row r="13327">
          <cell r="A13327" t="str">
            <v>9811230581026MRCZZ30</v>
          </cell>
          <cell r="F13327">
            <v>0</v>
          </cell>
        </row>
        <row r="13328">
          <cell r="A13328" t="str">
            <v>9811230583026MRCZZ30</v>
          </cell>
          <cell r="F13328">
            <v>0</v>
          </cell>
        </row>
        <row r="13329">
          <cell r="A13329" t="str">
            <v>9811232360026MRCZZ30</v>
          </cell>
          <cell r="F13329">
            <v>0</v>
          </cell>
        </row>
        <row r="13330">
          <cell r="A13330" t="str">
            <v>9811232360N26MRCZZ30</v>
          </cell>
          <cell r="F13330">
            <v>0</v>
          </cell>
        </row>
        <row r="13331">
          <cell r="A13331" t="str">
            <v>98113996050ZZZZZZZ11</v>
          </cell>
          <cell r="F13331">
            <v>-669209.11</v>
          </cell>
        </row>
        <row r="13332">
          <cell r="A13332" t="str">
            <v>98113996100ZZZZZZZ11</v>
          </cell>
          <cell r="F13332">
            <v>0</v>
          </cell>
        </row>
        <row r="13333">
          <cell r="A13333" t="str">
            <v>98118100010ZZZZZZZ11</v>
          </cell>
          <cell r="F13333">
            <v>674011.7</v>
          </cell>
        </row>
        <row r="13334">
          <cell r="A13334" t="str">
            <v>98118100020ZZZZZZZ11</v>
          </cell>
          <cell r="F13334">
            <v>0</v>
          </cell>
        </row>
        <row r="13335">
          <cell r="A13335" t="str">
            <v>98118100030ZZZZZZZ11</v>
          </cell>
          <cell r="F13335">
            <v>0</v>
          </cell>
        </row>
        <row r="13336">
          <cell r="A13336" t="str">
            <v>98118100040ZZZZZZZ11</v>
          </cell>
          <cell r="F13336">
            <v>669209.11</v>
          </cell>
        </row>
        <row r="13337">
          <cell r="A13337" t="str">
            <v>98118100050ZZZZZZZ11</v>
          </cell>
          <cell r="F13337">
            <v>0</v>
          </cell>
        </row>
        <row r="13338">
          <cell r="A13338" t="str">
            <v>98118100060ZZZZZZZ11</v>
          </cell>
          <cell r="F13338">
            <v>0</v>
          </cell>
        </row>
        <row r="13339">
          <cell r="A13339" t="str">
            <v>9812211001026MRCZZ30</v>
          </cell>
          <cell r="F13339">
            <v>3833716</v>
          </cell>
        </row>
        <row r="13340">
          <cell r="A13340" t="str">
            <v>9812211022026MRCZZ30</v>
          </cell>
          <cell r="F13340">
            <v>10800</v>
          </cell>
        </row>
        <row r="13341">
          <cell r="A13341" t="str">
            <v>9812211026026MRCZZ30</v>
          </cell>
          <cell r="F13341">
            <v>20456.88</v>
          </cell>
        </row>
        <row r="13342">
          <cell r="A13342" t="str">
            <v>9812211034026MRCZZ30</v>
          </cell>
          <cell r="F13342">
            <v>1121782.4099999999</v>
          </cell>
        </row>
        <row r="13343">
          <cell r="A13343" t="str">
            <v>9812211036026MRCZZ30</v>
          </cell>
          <cell r="F13343">
            <v>0</v>
          </cell>
        </row>
        <row r="13344">
          <cell r="A13344" t="str">
            <v>9812211046026MRCZZ30</v>
          </cell>
          <cell r="F13344">
            <v>295587</v>
          </cell>
        </row>
        <row r="13345">
          <cell r="A13345" t="str">
            <v>9812211050026MRCZZ30</v>
          </cell>
          <cell r="F13345">
            <v>15499.08</v>
          </cell>
        </row>
        <row r="13346">
          <cell r="A13346" t="str">
            <v>9812213001026MRCZZ30</v>
          </cell>
          <cell r="F13346">
            <v>717.49</v>
          </cell>
        </row>
        <row r="13347">
          <cell r="A13347" t="str">
            <v>9812213010026MRCZZ30</v>
          </cell>
          <cell r="F13347">
            <v>11884.84</v>
          </cell>
        </row>
        <row r="13348">
          <cell r="A13348" t="str">
            <v>9812213020026MRCZZ30</v>
          </cell>
          <cell r="F13348">
            <v>169711.21</v>
          </cell>
        </row>
        <row r="13349">
          <cell r="A13349" t="str">
            <v>9812213030026MRCZZ30</v>
          </cell>
          <cell r="F13349">
            <v>444859.04</v>
          </cell>
        </row>
        <row r="13350">
          <cell r="A13350" t="str">
            <v>9812213040026MRCZZ30</v>
          </cell>
          <cell r="F13350">
            <v>12195.05</v>
          </cell>
        </row>
        <row r="13351">
          <cell r="A13351" t="str">
            <v>9812230541026MRCZZ30</v>
          </cell>
          <cell r="F13351">
            <v>40929.96</v>
          </cell>
        </row>
        <row r="13352">
          <cell r="A13352" t="str">
            <v>9812230576026MRCZZ30</v>
          </cell>
          <cell r="F13352">
            <v>0</v>
          </cell>
        </row>
        <row r="13353">
          <cell r="A13353" t="str">
            <v>9812230577026MRCZZ30</v>
          </cell>
          <cell r="F13353">
            <v>0</v>
          </cell>
        </row>
        <row r="13354">
          <cell r="A13354" t="str">
            <v>9812230578026MRCZZ30</v>
          </cell>
          <cell r="F13354">
            <v>0</v>
          </cell>
        </row>
        <row r="13355">
          <cell r="A13355" t="str">
            <v>9812230579026MRCZZ30</v>
          </cell>
          <cell r="F13355">
            <v>0</v>
          </cell>
        </row>
        <row r="13356">
          <cell r="A13356" t="str">
            <v>9812230580026MRCZZ30</v>
          </cell>
          <cell r="F13356">
            <v>0</v>
          </cell>
        </row>
        <row r="13357">
          <cell r="A13357" t="str">
            <v>9812230582026MRCZZ30</v>
          </cell>
          <cell r="F13357">
            <v>0</v>
          </cell>
        </row>
        <row r="13358">
          <cell r="A13358" t="str">
            <v>9812230583026MRCZZ30</v>
          </cell>
          <cell r="F13358">
            <v>0</v>
          </cell>
        </row>
        <row r="13359">
          <cell r="A13359" t="str">
            <v>9812232360026MRCZZ30</v>
          </cell>
          <cell r="F13359">
            <v>0</v>
          </cell>
        </row>
        <row r="13360">
          <cell r="A13360" t="str">
            <v>98123996050ZZZZZZZ11</v>
          </cell>
          <cell r="F13360">
            <v>-5484003.21</v>
          </cell>
        </row>
        <row r="13361">
          <cell r="A13361" t="str">
            <v>98123996100ZZZZZZZ11</v>
          </cell>
          <cell r="F13361">
            <v>0</v>
          </cell>
        </row>
        <row r="13362">
          <cell r="A13362" t="str">
            <v>98128100010ZZZZZZZ11</v>
          </cell>
          <cell r="F13362">
            <v>6245932.4000000004</v>
          </cell>
        </row>
        <row r="13363">
          <cell r="A13363" t="str">
            <v>98128100020ZZZZZZZ11</v>
          </cell>
          <cell r="F13363">
            <v>0</v>
          </cell>
        </row>
        <row r="13364">
          <cell r="A13364" t="str">
            <v>98128100030ZZZZZZZ11</v>
          </cell>
          <cell r="F13364">
            <v>0</v>
          </cell>
        </row>
        <row r="13365">
          <cell r="A13365" t="str">
            <v>98128100040ZZZZZZZ11</v>
          </cell>
          <cell r="F13365">
            <v>5484003.21</v>
          </cell>
        </row>
        <row r="13366">
          <cell r="A13366" t="str">
            <v>98128100050ZZZZZZZ11</v>
          </cell>
          <cell r="F13366">
            <v>0</v>
          </cell>
        </row>
        <row r="13367">
          <cell r="A13367" t="str">
            <v>98128100060ZZZZZZZ11</v>
          </cell>
          <cell r="F13367">
            <v>0</v>
          </cell>
        </row>
        <row r="13368">
          <cell r="A13368" t="str">
            <v>9921211001026MRCZZ50</v>
          </cell>
          <cell r="F13368">
            <v>4715819.9800000004</v>
          </cell>
        </row>
        <row r="13369">
          <cell r="A13369" t="str">
            <v>9921211010026MRCZZ50</v>
          </cell>
          <cell r="F13369">
            <v>0.01</v>
          </cell>
        </row>
        <row r="13370">
          <cell r="A13370" t="str">
            <v>9921211022026MRCZZ50</v>
          </cell>
          <cell r="F13370">
            <v>56352.83</v>
          </cell>
        </row>
        <row r="13371">
          <cell r="A13371" t="str">
            <v>9921211026026MRCZZ50</v>
          </cell>
          <cell r="F13371">
            <v>19832.45</v>
          </cell>
        </row>
        <row r="13372">
          <cell r="A13372" t="str">
            <v>9921211034026MRCZZ50</v>
          </cell>
          <cell r="F13372">
            <v>549449.75</v>
          </cell>
        </row>
        <row r="13373">
          <cell r="A13373" t="str">
            <v>9921211036026MRCZZ50</v>
          </cell>
          <cell r="F13373">
            <v>8613.6200000000008</v>
          </cell>
        </row>
        <row r="13374">
          <cell r="A13374" t="str">
            <v>9921211038026MRCZZ50</v>
          </cell>
          <cell r="F13374">
            <v>19025.599999999999</v>
          </cell>
        </row>
        <row r="13375">
          <cell r="A13375" t="str">
            <v>9921211040026MRCZZ50</v>
          </cell>
          <cell r="F13375">
            <v>83635.740000000005</v>
          </cell>
        </row>
        <row r="13376">
          <cell r="A13376" t="str">
            <v>9921211042026MRCZZ50</v>
          </cell>
          <cell r="F13376">
            <v>1069.8599999999999</v>
          </cell>
        </row>
        <row r="13377">
          <cell r="A13377" t="str">
            <v>9921211044026MRCZZ50</v>
          </cell>
          <cell r="F13377">
            <v>0</v>
          </cell>
        </row>
        <row r="13378">
          <cell r="A13378" t="str">
            <v>9921211046026MRCZZ50</v>
          </cell>
          <cell r="F13378">
            <v>340850.99</v>
          </cell>
        </row>
        <row r="13379">
          <cell r="A13379" t="str">
            <v>9921211050026MRCZZ50</v>
          </cell>
          <cell r="F13379">
            <v>3344.16</v>
          </cell>
        </row>
        <row r="13380">
          <cell r="A13380" t="str">
            <v>9921213001026MRCZZ50</v>
          </cell>
          <cell r="F13380">
            <v>1163.74</v>
          </cell>
        </row>
        <row r="13381">
          <cell r="A13381" t="str">
            <v>9921213010026MRCZZ50</v>
          </cell>
          <cell r="F13381">
            <v>3112.06</v>
          </cell>
        </row>
        <row r="13382">
          <cell r="A13382" t="str">
            <v>9921213020026MRCZZ50</v>
          </cell>
          <cell r="F13382">
            <v>324242.17</v>
          </cell>
        </row>
        <row r="13383">
          <cell r="A13383" t="str">
            <v>9921213030026MRCZZ50</v>
          </cell>
          <cell r="F13383">
            <v>861121.63</v>
          </cell>
        </row>
        <row r="13384">
          <cell r="A13384" t="str">
            <v>9921213040026MRCZZ50</v>
          </cell>
          <cell r="F13384">
            <v>19779.77</v>
          </cell>
        </row>
        <row r="13385">
          <cell r="A13385" t="str">
            <v>9921226030026MRCZZ50</v>
          </cell>
          <cell r="F13385">
            <v>0</v>
          </cell>
        </row>
        <row r="13386">
          <cell r="A13386" t="str">
            <v>9921226060F26MRCZZ50</v>
          </cell>
          <cell r="F13386">
            <v>0</v>
          </cell>
        </row>
        <row r="13387">
          <cell r="A13387" t="str">
            <v>9921226060H26MRCZZ50</v>
          </cell>
          <cell r="F13387">
            <v>0</v>
          </cell>
        </row>
        <row r="13388">
          <cell r="A13388" t="str">
            <v>9921228360022NHCZZ11</v>
          </cell>
          <cell r="F13388">
            <v>0</v>
          </cell>
        </row>
        <row r="13389">
          <cell r="A13389" t="str">
            <v>9921228361026NRSZZ50</v>
          </cell>
          <cell r="F13389">
            <v>0</v>
          </cell>
        </row>
        <row r="13390">
          <cell r="A13390" t="str">
            <v>9921228361026NRTZZ50</v>
          </cell>
          <cell r="F13390">
            <v>0</v>
          </cell>
        </row>
        <row r="13391">
          <cell r="A13391" t="str">
            <v>9921228540026MRCZZ50</v>
          </cell>
          <cell r="F13391">
            <v>0</v>
          </cell>
        </row>
        <row r="13392">
          <cell r="A13392" t="str">
            <v>9921230011026MRCZZ50</v>
          </cell>
          <cell r="F13392">
            <v>0</v>
          </cell>
        </row>
        <row r="13393">
          <cell r="A13393" t="str">
            <v>9921230112026MRCZZ50</v>
          </cell>
          <cell r="F13393">
            <v>0</v>
          </cell>
        </row>
        <row r="13394">
          <cell r="A13394" t="str">
            <v>9921230117026MRCZZ50</v>
          </cell>
          <cell r="F13394">
            <v>0</v>
          </cell>
        </row>
        <row r="13395">
          <cell r="A13395" t="str">
            <v>9921230161026MRCZZ50</v>
          </cell>
          <cell r="F13395">
            <v>0</v>
          </cell>
        </row>
        <row r="13396">
          <cell r="A13396" t="str">
            <v>9921230162026MRCZZ50</v>
          </cell>
          <cell r="F13396">
            <v>0</v>
          </cell>
        </row>
        <row r="13397">
          <cell r="A13397" t="str">
            <v>9921230451026MRCZZ50</v>
          </cell>
          <cell r="F13397">
            <v>0</v>
          </cell>
        </row>
        <row r="13398">
          <cell r="A13398" t="str">
            <v>9921230452026MRCZZ50</v>
          </cell>
          <cell r="F13398">
            <v>0</v>
          </cell>
        </row>
        <row r="13399">
          <cell r="A13399" t="str">
            <v>9921230513026MRCZZ50</v>
          </cell>
          <cell r="F13399">
            <v>0</v>
          </cell>
        </row>
        <row r="13400">
          <cell r="A13400" t="str">
            <v>9921230541026MRCZZ50</v>
          </cell>
          <cell r="F13400">
            <v>56735.32</v>
          </cell>
        </row>
        <row r="13401">
          <cell r="A13401" t="str">
            <v>9921230576026MRCZZ50</v>
          </cell>
          <cell r="F13401">
            <v>0</v>
          </cell>
        </row>
        <row r="13402">
          <cell r="A13402" t="str">
            <v>9921230576126MRCZZ50</v>
          </cell>
          <cell r="F13402">
            <v>0</v>
          </cell>
        </row>
        <row r="13403">
          <cell r="A13403" t="str">
            <v>9921230577026MRCZZ50</v>
          </cell>
          <cell r="F13403">
            <v>0</v>
          </cell>
        </row>
        <row r="13404">
          <cell r="A13404" t="str">
            <v>9921230577126MRCZZ50</v>
          </cell>
          <cell r="F13404">
            <v>0</v>
          </cell>
        </row>
        <row r="13405">
          <cell r="A13405" t="str">
            <v>9921230578026MRCZZ50</v>
          </cell>
          <cell r="F13405">
            <v>0</v>
          </cell>
        </row>
        <row r="13406">
          <cell r="A13406" t="str">
            <v>9921230580026MRCZZ50</v>
          </cell>
          <cell r="F13406">
            <v>0</v>
          </cell>
        </row>
        <row r="13407">
          <cell r="A13407" t="str">
            <v>9921230580126MRCZZ50</v>
          </cell>
          <cell r="F13407">
            <v>0</v>
          </cell>
        </row>
        <row r="13408">
          <cell r="A13408" t="str">
            <v>9921230581026MRCZZ50</v>
          </cell>
          <cell r="F13408">
            <v>0</v>
          </cell>
        </row>
        <row r="13409">
          <cell r="A13409" t="str">
            <v>9921230583026MRCZZ50</v>
          </cell>
          <cell r="F13409">
            <v>0</v>
          </cell>
        </row>
        <row r="13410">
          <cell r="A13410" t="str">
            <v>9921230583126MRCZZ50</v>
          </cell>
          <cell r="F13410">
            <v>0</v>
          </cell>
        </row>
        <row r="13411">
          <cell r="A13411" t="str">
            <v>9921230701026MRCZZ50</v>
          </cell>
          <cell r="F13411">
            <v>0</v>
          </cell>
        </row>
        <row r="13412">
          <cell r="A13412" t="str">
            <v>9921232360026MRCZZ50</v>
          </cell>
          <cell r="F13412">
            <v>0</v>
          </cell>
        </row>
        <row r="13413">
          <cell r="A13413" t="str">
            <v>9921232360D26MRCZZ50</v>
          </cell>
          <cell r="F13413">
            <v>0</v>
          </cell>
        </row>
        <row r="13414">
          <cell r="A13414" t="str">
            <v>9921232360N26MRCZZ50</v>
          </cell>
          <cell r="F13414">
            <v>0</v>
          </cell>
        </row>
        <row r="13415">
          <cell r="A13415" t="str">
            <v>9921236256026MRCZZ50</v>
          </cell>
          <cell r="F13415">
            <v>0</v>
          </cell>
        </row>
        <row r="13416">
          <cell r="A13416" t="str">
            <v>9921272125026MRCZZ11</v>
          </cell>
          <cell r="F13416">
            <v>0</v>
          </cell>
        </row>
        <row r="13417">
          <cell r="A13417" t="str">
            <v>9921272150026MRCZZ50</v>
          </cell>
          <cell r="F13417">
            <v>0</v>
          </cell>
        </row>
        <row r="13418">
          <cell r="A13418" t="str">
            <v>9921272271026MRCZZ11</v>
          </cell>
          <cell r="F13418">
            <v>0</v>
          </cell>
        </row>
        <row r="13419">
          <cell r="A13419" t="str">
            <v>9921272800026MRCZZ11</v>
          </cell>
          <cell r="F13419">
            <v>0</v>
          </cell>
        </row>
        <row r="13420">
          <cell r="A13420" t="str">
            <v>9921272880026MRCZZ11</v>
          </cell>
          <cell r="F13420">
            <v>0</v>
          </cell>
        </row>
        <row r="13421">
          <cell r="A13421" t="str">
            <v>9921320145026MRCZZ11</v>
          </cell>
          <cell r="F13421">
            <v>0</v>
          </cell>
        </row>
        <row r="13422">
          <cell r="A13422" t="str">
            <v>9921320150026MRCZZ11</v>
          </cell>
          <cell r="F13422">
            <v>0</v>
          </cell>
        </row>
        <row r="13423">
          <cell r="A13423" t="str">
            <v>9921320155026MRCZZ11</v>
          </cell>
          <cell r="F13423">
            <v>0</v>
          </cell>
        </row>
        <row r="13424">
          <cell r="A13424" t="str">
            <v>9921320160026MRCZZ11</v>
          </cell>
          <cell r="F13424">
            <v>0</v>
          </cell>
        </row>
        <row r="13425">
          <cell r="A13425" t="str">
            <v>9921320220026MRCZZ11</v>
          </cell>
          <cell r="F13425">
            <v>0</v>
          </cell>
        </row>
        <row r="13426">
          <cell r="A13426" t="str">
            <v>9921320225026MRCZZ11</v>
          </cell>
          <cell r="F13426">
            <v>0</v>
          </cell>
        </row>
        <row r="13427">
          <cell r="A13427" t="str">
            <v>9921320280026MRCZZ11</v>
          </cell>
          <cell r="F13427">
            <v>0</v>
          </cell>
        </row>
        <row r="13428">
          <cell r="A13428" t="str">
            <v>9921320285026MRCZZ11</v>
          </cell>
          <cell r="F13428">
            <v>0</v>
          </cell>
        </row>
        <row r="13429">
          <cell r="A13429" t="str">
            <v>9921350060026MRCZZ11</v>
          </cell>
          <cell r="F13429">
            <v>0</v>
          </cell>
        </row>
        <row r="13430">
          <cell r="A13430" t="str">
            <v>9921350075026MRCZZ11</v>
          </cell>
          <cell r="F13430">
            <v>0</v>
          </cell>
        </row>
        <row r="13431">
          <cell r="A13431" t="str">
            <v>9921350080026MRCZZ11</v>
          </cell>
          <cell r="F13431">
            <v>0</v>
          </cell>
        </row>
        <row r="13432">
          <cell r="A13432" t="str">
            <v>9921350110026MRCZZ11</v>
          </cell>
          <cell r="F13432">
            <v>0</v>
          </cell>
        </row>
        <row r="13433">
          <cell r="A13433" t="str">
            <v>9921360060026MRCZZ11</v>
          </cell>
          <cell r="F13433">
            <v>0</v>
          </cell>
        </row>
        <row r="13434">
          <cell r="A13434" t="str">
            <v>9921360075026MRCZZ11</v>
          </cell>
          <cell r="F13434">
            <v>0</v>
          </cell>
        </row>
        <row r="13435">
          <cell r="A13435" t="str">
            <v>9921360080026MRCZZ11</v>
          </cell>
          <cell r="F13435">
            <v>0</v>
          </cell>
        </row>
        <row r="13436">
          <cell r="A13436" t="str">
            <v>9921360110026MRCZZ11</v>
          </cell>
          <cell r="F13436">
            <v>0</v>
          </cell>
        </row>
        <row r="13437">
          <cell r="A13437" t="str">
            <v>9921395023026MRC1L50</v>
          </cell>
          <cell r="F13437">
            <v>0</v>
          </cell>
        </row>
        <row r="13438">
          <cell r="A13438" t="str">
            <v>99213996050ZZZZZZZ11</v>
          </cell>
          <cell r="F13438">
            <v>-6292413.9100000001</v>
          </cell>
        </row>
        <row r="13439">
          <cell r="A13439" t="str">
            <v>99213996100ZZZZZZZ11</v>
          </cell>
          <cell r="F13439">
            <v>0</v>
          </cell>
        </row>
        <row r="13440">
          <cell r="A13440" t="str">
            <v>99216445010ZZZZZZZ11</v>
          </cell>
          <cell r="F13440">
            <v>0</v>
          </cell>
        </row>
        <row r="13441">
          <cell r="A13441" t="str">
            <v>9921644502081RP9ZZ50</v>
          </cell>
          <cell r="F13441">
            <v>0</v>
          </cell>
        </row>
        <row r="13442">
          <cell r="A13442" t="str">
            <v>9921644502081RT5ZZ50</v>
          </cell>
          <cell r="F13442">
            <v>0</v>
          </cell>
        </row>
        <row r="13443">
          <cell r="A13443" t="str">
            <v>9921644502081RT6ZZ50</v>
          </cell>
          <cell r="F13443">
            <v>0</v>
          </cell>
        </row>
        <row r="13444">
          <cell r="A13444" t="str">
            <v>9921644502081RT7ZZ50</v>
          </cell>
          <cell r="F13444">
            <v>0</v>
          </cell>
        </row>
        <row r="13445">
          <cell r="A13445" t="str">
            <v>99216445030ZZZZZZZ11</v>
          </cell>
          <cell r="F13445">
            <v>0</v>
          </cell>
        </row>
        <row r="13446">
          <cell r="A13446" t="str">
            <v>99216445040ZZZZZZZ11</v>
          </cell>
          <cell r="F13446">
            <v>0</v>
          </cell>
        </row>
        <row r="13447">
          <cell r="A13447" t="str">
            <v>99216445050ZZZZZZZ11</v>
          </cell>
          <cell r="F13447">
            <v>0</v>
          </cell>
        </row>
        <row r="13448">
          <cell r="A13448" t="str">
            <v>99216445060ZZZZZZZ11</v>
          </cell>
          <cell r="F13448">
            <v>0</v>
          </cell>
        </row>
        <row r="13449">
          <cell r="A13449" t="str">
            <v>99216445070ZZZZZZZ11</v>
          </cell>
          <cell r="F13449">
            <v>0</v>
          </cell>
        </row>
        <row r="13450">
          <cell r="A13450" t="str">
            <v>99216445080ZZZZZZZ11</v>
          </cell>
          <cell r="F13450">
            <v>0</v>
          </cell>
        </row>
        <row r="13451">
          <cell r="A13451" t="str">
            <v>99216445210ZZZZZZZ11</v>
          </cell>
          <cell r="F13451">
            <v>0</v>
          </cell>
        </row>
        <row r="13452">
          <cell r="A13452" t="str">
            <v>99216445220ZZZZZZZ11</v>
          </cell>
          <cell r="F13452">
            <v>0</v>
          </cell>
        </row>
        <row r="13453">
          <cell r="A13453" t="str">
            <v>99216445230ZZZZZZZ11</v>
          </cell>
          <cell r="F13453">
            <v>0</v>
          </cell>
        </row>
        <row r="13454">
          <cell r="A13454" t="str">
            <v>99216445240ZZZZZZZ11</v>
          </cell>
          <cell r="F13454">
            <v>0</v>
          </cell>
        </row>
        <row r="13455">
          <cell r="A13455" t="str">
            <v>99216445250ZZZZZZZ11</v>
          </cell>
          <cell r="F13455">
            <v>0</v>
          </cell>
        </row>
        <row r="13456">
          <cell r="A13456" t="str">
            <v>99216445310ZZZZZZZ11</v>
          </cell>
          <cell r="F13456">
            <v>0</v>
          </cell>
        </row>
        <row r="13457">
          <cell r="A13457" t="str">
            <v>99216445320ZZZZZZZ11</v>
          </cell>
          <cell r="F13457">
            <v>0</v>
          </cell>
        </row>
        <row r="13458">
          <cell r="A13458" t="str">
            <v>99216445330ZZZZZZZ11</v>
          </cell>
          <cell r="F13458">
            <v>0</v>
          </cell>
        </row>
        <row r="13459">
          <cell r="A13459" t="str">
            <v>99216445340ZZZZZZZ11</v>
          </cell>
          <cell r="F13459">
            <v>0</v>
          </cell>
        </row>
        <row r="13460">
          <cell r="A13460" t="str">
            <v>99216449410ZZZZZZZ11</v>
          </cell>
          <cell r="F13460">
            <v>0</v>
          </cell>
        </row>
        <row r="13461">
          <cell r="A13461" t="str">
            <v>9921644942081RT8ZZ50</v>
          </cell>
          <cell r="F13461">
            <v>0</v>
          </cell>
        </row>
        <row r="13462">
          <cell r="A13462" t="str">
            <v>99216449430ZZZZZZZ11</v>
          </cell>
          <cell r="F13462">
            <v>0</v>
          </cell>
        </row>
        <row r="13463">
          <cell r="A13463" t="str">
            <v>99216449440ZZZZZZZ11</v>
          </cell>
          <cell r="F13463">
            <v>0</v>
          </cell>
        </row>
        <row r="13464">
          <cell r="A13464" t="str">
            <v>99216449450ZZZZZZZ11</v>
          </cell>
          <cell r="F13464">
            <v>0</v>
          </cell>
        </row>
        <row r="13465">
          <cell r="A13465" t="str">
            <v>99216449460ZZZZZZZ11</v>
          </cell>
          <cell r="F13465">
            <v>0</v>
          </cell>
        </row>
        <row r="13466">
          <cell r="A13466" t="str">
            <v>99216449470ZZZZZZZ11</v>
          </cell>
          <cell r="F13466">
            <v>0</v>
          </cell>
        </row>
        <row r="13467">
          <cell r="A13467" t="str">
            <v>99216449480ZZZZZZZ11</v>
          </cell>
          <cell r="F13467">
            <v>0</v>
          </cell>
        </row>
        <row r="13468">
          <cell r="A13468" t="str">
            <v>99216449610ZZZZZZZ11</v>
          </cell>
          <cell r="F13468">
            <v>0</v>
          </cell>
        </row>
        <row r="13469">
          <cell r="A13469" t="str">
            <v>99216449620ZZZZZZZ11</v>
          </cell>
          <cell r="F13469">
            <v>0</v>
          </cell>
        </row>
        <row r="13470">
          <cell r="A13470" t="str">
            <v>99216449630ZZZZZZZ11</v>
          </cell>
          <cell r="F13470">
            <v>0</v>
          </cell>
        </row>
        <row r="13471">
          <cell r="A13471" t="str">
            <v>99216449640ZZZZZZZ11</v>
          </cell>
          <cell r="F13471">
            <v>0</v>
          </cell>
        </row>
        <row r="13472">
          <cell r="A13472" t="str">
            <v>99216449650ZZZZZZZ11</v>
          </cell>
          <cell r="F13472">
            <v>0</v>
          </cell>
        </row>
        <row r="13473">
          <cell r="A13473" t="str">
            <v>99216449710ZZZZZZZ11</v>
          </cell>
          <cell r="F13473">
            <v>0</v>
          </cell>
        </row>
        <row r="13474">
          <cell r="A13474" t="str">
            <v>99216449720ZZZZZZZ11</v>
          </cell>
          <cell r="F13474">
            <v>0</v>
          </cell>
        </row>
        <row r="13475">
          <cell r="A13475" t="str">
            <v>99216449730ZZZZZZZ11</v>
          </cell>
          <cell r="F13475">
            <v>0</v>
          </cell>
        </row>
        <row r="13476">
          <cell r="A13476" t="str">
            <v>99216449740ZZZZZZZ11</v>
          </cell>
          <cell r="F13476">
            <v>0</v>
          </cell>
        </row>
        <row r="13477">
          <cell r="A13477" t="str">
            <v>99216472410ZZZZZZZ11</v>
          </cell>
          <cell r="F13477">
            <v>0</v>
          </cell>
        </row>
        <row r="13478">
          <cell r="A13478" t="str">
            <v>9921647242081RJ7ZZ50</v>
          </cell>
          <cell r="F13478">
            <v>0</v>
          </cell>
        </row>
        <row r="13479">
          <cell r="A13479" t="str">
            <v>99216472430ZZZZZZZ11</v>
          </cell>
          <cell r="F13479">
            <v>0</v>
          </cell>
        </row>
        <row r="13480">
          <cell r="A13480" t="str">
            <v>99216472440ZZZZZZZ11</v>
          </cell>
          <cell r="F13480">
            <v>0</v>
          </cell>
        </row>
        <row r="13481">
          <cell r="A13481" t="str">
            <v>99216472450ZZZZZZZ11</v>
          </cell>
          <cell r="F13481">
            <v>0</v>
          </cell>
        </row>
        <row r="13482">
          <cell r="A13482" t="str">
            <v>99216472460ZZZZZZZ11</v>
          </cell>
          <cell r="F13482">
            <v>0</v>
          </cell>
        </row>
        <row r="13483">
          <cell r="A13483" t="str">
            <v>99216472470ZZZZZZZ11</v>
          </cell>
          <cell r="F13483">
            <v>0</v>
          </cell>
        </row>
        <row r="13484">
          <cell r="A13484" t="str">
            <v>99216472480ZZZZZZZ11</v>
          </cell>
          <cell r="F13484">
            <v>0</v>
          </cell>
        </row>
        <row r="13485">
          <cell r="A13485" t="str">
            <v>99216472610ZZZZZZZ11</v>
          </cell>
          <cell r="F13485">
            <v>0</v>
          </cell>
        </row>
        <row r="13486">
          <cell r="A13486" t="str">
            <v>99216472620ZZZZZZZ11</v>
          </cell>
          <cell r="F13486">
            <v>0</v>
          </cell>
        </row>
        <row r="13487">
          <cell r="A13487" t="str">
            <v>99216472630ZZZZZZZ11</v>
          </cell>
          <cell r="F13487">
            <v>0</v>
          </cell>
        </row>
        <row r="13488">
          <cell r="A13488" t="str">
            <v>99216472640ZZZZZZZ11</v>
          </cell>
          <cell r="F13488">
            <v>0</v>
          </cell>
        </row>
        <row r="13489">
          <cell r="A13489" t="str">
            <v>99216472650ZZZZZZZ11</v>
          </cell>
          <cell r="F13489">
            <v>0</v>
          </cell>
        </row>
        <row r="13490">
          <cell r="A13490" t="str">
            <v>99216472710ZZZZZZZ11</v>
          </cell>
          <cell r="F13490">
            <v>0</v>
          </cell>
        </row>
        <row r="13491">
          <cell r="A13491" t="str">
            <v>99216472720ZZZZZZZ11</v>
          </cell>
          <cell r="F13491">
            <v>0</v>
          </cell>
        </row>
        <row r="13492">
          <cell r="A13492" t="str">
            <v>99216472730ZZZZZZZ11</v>
          </cell>
          <cell r="F13492">
            <v>0</v>
          </cell>
        </row>
        <row r="13493">
          <cell r="A13493" t="str">
            <v>99216472740ZZZZZZZ11</v>
          </cell>
          <cell r="F13493">
            <v>0</v>
          </cell>
        </row>
        <row r="13494">
          <cell r="A13494" t="str">
            <v>99216473510ZZZZZZZ11</v>
          </cell>
          <cell r="F13494">
            <v>0</v>
          </cell>
        </row>
        <row r="13495">
          <cell r="A13495" t="str">
            <v>9921647352081QG9ZZ50</v>
          </cell>
          <cell r="F13495">
            <v>0</v>
          </cell>
        </row>
        <row r="13496">
          <cell r="A13496" t="str">
            <v>9921647352081QH1ZZ50</v>
          </cell>
          <cell r="F13496">
            <v>0</v>
          </cell>
        </row>
        <row r="13497">
          <cell r="A13497" t="str">
            <v>9921647352081QV2ZZ50</v>
          </cell>
          <cell r="F13497">
            <v>0</v>
          </cell>
        </row>
        <row r="13498">
          <cell r="A13498" t="str">
            <v>9921647352081RT9ZZ50</v>
          </cell>
          <cell r="F13498">
            <v>0</v>
          </cell>
        </row>
        <row r="13499">
          <cell r="A13499" t="str">
            <v>99216473530ZZZZZZZ11</v>
          </cell>
          <cell r="F13499">
            <v>0</v>
          </cell>
        </row>
        <row r="13500">
          <cell r="A13500" t="str">
            <v>99216473540ZZZZZZZ11</v>
          </cell>
          <cell r="F13500">
            <v>0</v>
          </cell>
        </row>
        <row r="13501">
          <cell r="A13501" t="str">
            <v>99216473550ZZZZZZZ11</v>
          </cell>
          <cell r="F13501">
            <v>0</v>
          </cell>
        </row>
        <row r="13502">
          <cell r="A13502" t="str">
            <v>99216473560ZZZZZZZ11</v>
          </cell>
          <cell r="F13502">
            <v>0</v>
          </cell>
        </row>
        <row r="13503">
          <cell r="A13503" t="str">
            <v>99216473570ZZZZZZZ11</v>
          </cell>
          <cell r="F13503">
            <v>0</v>
          </cell>
        </row>
        <row r="13504">
          <cell r="A13504" t="str">
            <v>99216473580ZZZZZZZ11</v>
          </cell>
          <cell r="F13504">
            <v>0</v>
          </cell>
        </row>
        <row r="13505">
          <cell r="A13505" t="str">
            <v>99216473610ZZZZZZZ11</v>
          </cell>
          <cell r="F13505">
            <v>0</v>
          </cell>
        </row>
        <row r="13506">
          <cell r="A13506" t="str">
            <v>99216473620ZZZZZZZ11</v>
          </cell>
          <cell r="F13506">
            <v>0</v>
          </cell>
        </row>
        <row r="13507">
          <cell r="A13507" t="str">
            <v>99216473630ZZZZZZZ11</v>
          </cell>
          <cell r="F13507">
            <v>0</v>
          </cell>
        </row>
        <row r="13508">
          <cell r="A13508" t="str">
            <v>99216473640ZZZZZZZ11</v>
          </cell>
          <cell r="F13508">
            <v>0</v>
          </cell>
        </row>
        <row r="13509">
          <cell r="A13509" t="str">
            <v>99216473650ZZZZZZZ11</v>
          </cell>
          <cell r="F13509">
            <v>0</v>
          </cell>
        </row>
        <row r="13510">
          <cell r="A13510" t="str">
            <v>99216473710ZZZZZZZ11</v>
          </cell>
          <cell r="F13510">
            <v>0</v>
          </cell>
        </row>
        <row r="13511">
          <cell r="A13511" t="str">
            <v>99216473720ZZZZZZZ11</v>
          </cell>
          <cell r="F13511">
            <v>0</v>
          </cell>
        </row>
        <row r="13512">
          <cell r="A13512" t="str">
            <v>99216473730ZZZZZZZ11</v>
          </cell>
          <cell r="F13512">
            <v>0</v>
          </cell>
        </row>
        <row r="13513">
          <cell r="A13513" t="str">
            <v>99216473740ZZZZZZZ11</v>
          </cell>
          <cell r="F13513">
            <v>0</v>
          </cell>
        </row>
        <row r="13514">
          <cell r="A13514" t="str">
            <v>99216680010ZZZZZZZ11</v>
          </cell>
          <cell r="F13514">
            <v>0</v>
          </cell>
        </row>
        <row r="13515">
          <cell r="A13515" t="str">
            <v>99216680020ZZZZZZZ11</v>
          </cell>
          <cell r="F13515">
            <v>0</v>
          </cell>
        </row>
        <row r="13516">
          <cell r="A13516" t="str">
            <v>99216680030ZZZZZZZ11</v>
          </cell>
          <cell r="F13516">
            <v>0</v>
          </cell>
        </row>
        <row r="13517">
          <cell r="A13517" t="str">
            <v>99216680040ZZZZZZZ11</v>
          </cell>
          <cell r="F13517">
            <v>0</v>
          </cell>
        </row>
        <row r="13518">
          <cell r="A13518" t="str">
            <v>99216680050ZZZZZZZ11</v>
          </cell>
          <cell r="F13518">
            <v>0</v>
          </cell>
        </row>
        <row r="13519">
          <cell r="A13519" t="str">
            <v>99216680060ZZZZZZZ11</v>
          </cell>
          <cell r="F13519">
            <v>0</v>
          </cell>
        </row>
        <row r="13520">
          <cell r="A13520" t="str">
            <v>99216680070ZZZZZZZ11</v>
          </cell>
          <cell r="F13520">
            <v>0</v>
          </cell>
        </row>
        <row r="13521">
          <cell r="A13521" t="str">
            <v>99216680080ZZZZZZZ11</v>
          </cell>
          <cell r="F13521">
            <v>0</v>
          </cell>
        </row>
        <row r="13522">
          <cell r="A13522" t="str">
            <v>99216680090ZZZZZZZ11</v>
          </cell>
          <cell r="F13522">
            <v>0</v>
          </cell>
        </row>
        <row r="13523">
          <cell r="A13523" t="str">
            <v>99216680100ZZZZZZZ11</v>
          </cell>
          <cell r="F13523">
            <v>0</v>
          </cell>
        </row>
        <row r="13524">
          <cell r="A13524" t="str">
            <v>99218100010ZZZZZZZ11</v>
          </cell>
          <cell r="F13524">
            <v>7213676.1299999999</v>
          </cell>
        </row>
        <row r="13525">
          <cell r="A13525" t="str">
            <v>99218100020ZZZZZZZ11</v>
          </cell>
          <cell r="F13525">
            <v>0</v>
          </cell>
        </row>
        <row r="13526">
          <cell r="A13526" t="str">
            <v>99218100030ZZZZZZZ11</v>
          </cell>
          <cell r="F13526">
            <v>0</v>
          </cell>
        </row>
        <row r="13527">
          <cell r="A13527" t="str">
            <v>99218100040ZZZZZZZ11</v>
          </cell>
          <cell r="F13527">
            <v>6292413.9100000001</v>
          </cell>
        </row>
        <row r="13528">
          <cell r="A13528" t="str">
            <v>99218100050ZZZZZZZ11</v>
          </cell>
          <cell r="F13528">
            <v>0</v>
          </cell>
        </row>
        <row r="13529">
          <cell r="A13529" t="str">
            <v>99218100060ZZZZZZZ11</v>
          </cell>
          <cell r="F13529">
            <v>0</v>
          </cell>
        </row>
        <row r="13530">
          <cell r="A13530" t="str">
            <v>9931138528028ZZZZZ50</v>
          </cell>
          <cell r="F13530">
            <v>0</v>
          </cell>
        </row>
        <row r="13531">
          <cell r="A13531" t="str">
            <v>9931211001026MRCZZ50</v>
          </cell>
          <cell r="F13531">
            <v>3700033.13</v>
          </cell>
        </row>
        <row r="13532">
          <cell r="A13532" t="str">
            <v>9931211020026MRCZZ50</v>
          </cell>
          <cell r="F13532">
            <v>9708</v>
          </cell>
        </row>
        <row r="13533">
          <cell r="A13533" t="str">
            <v>9931211022026MRCZZ50</v>
          </cell>
          <cell r="F13533">
            <v>34176</v>
          </cell>
        </row>
        <row r="13534">
          <cell r="A13534" t="str">
            <v>9931211026026MRCZZ50</v>
          </cell>
          <cell r="F13534">
            <v>16195.03</v>
          </cell>
        </row>
        <row r="13535">
          <cell r="A13535" t="str">
            <v>9931211034026MRCZZ50</v>
          </cell>
          <cell r="F13535">
            <v>390644.89</v>
          </cell>
        </row>
        <row r="13536">
          <cell r="A13536" t="str">
            <v>9931211036026MRCZZ50</v>
          </cell>
          <cell r="F13536">
            <v>73120.97</v>
          </cell>
        </row>
        <row r="13537">
          <cell r="A13537" t="str">
            <v>9931211038026MRCZZ50</v>
          </cell>
          <cell r="F13537">
            <v>29477.040000000001</v>
          </cell>
        </row>
        <row r="13538">
          <cell r="A13538" t="str">
            <v>9931211044026MRCZZ50</v>
          </cell>
          <cell r="F13538">
            <v>62975.64</v>
          </cell>
        </row>
        <row r="13539">
          <cell r="A13539" t="str">
            <v>9931211046026MRCZZ50</v>
          </cell>
          <cell r="F13539">
            <v>306797.01</v>
          </cell>
        </row>
        <row r="13540">
          <cell r="A13540" t="str">
            <v>9931211050026MRCZZ50</v>
          </cell>
          <cell r="F13540">
            <v>69813.960000000006</v>
          </cell>
        </row>
        <row r="13541">
          <cell r="A13541" t="str">
            <v>9931213001026MRCZZ50</v>
          </cell>
          <cell r="F13541">
            <v>1260</v>
          </cell>
        </row>
        <row r="13542">
          <cell r="A13542" t="str">
            <v>9931213020026MRCZZ50</v>
          </cell>
          <cell r="F13542">
            <v>174212.11</v>
          </cell>
        </row>
        <row r="13543">
          <cell r="A13543" t="str">
            <v>9931213030026MRCZZ50</v>
          </cell>
          <cell r="F13543">
            <v>747175.58</v>
          </cell>
        </row>
        <row r="13544">
          <cell r="A13544" t="str">
            <v>9931213040026MRCZZ50</v>
          </cell>
          <cell r="F13544">
            <v>21395.52</v>
          </cell>
        </row>
        <row r="13545">
          <cell r="A13545" t="str">
            <v>9931227037526414ZZ50</v>
          </cell>
          <cell r="F13545">
            <v>0</v>
          </cell>
        </row>
        <row r="13546">
          <cell r="A13546" t="str">
            <v>9931227334026MRCZZ50</v>
          </cell>
          <cell r="F13546">
            <v>0</v>
          </cell>
        </row>
        <row r="13547">
          <cell r="A13547" t="str">
            <v>9931230012026MRCZZ50</v>
          </cell>
          <cell r="F13547">
            <v>0</v>
          </cell>
        </row>
        <row r="13548">
          <cell r="A13548" t="str">
            <v>9931230049026MRCZZ50</v>
          </cell>
          <cell r="F13548">
            <v>0</v>
          </cell>
        </row>
        <row r="13549">
          <cell r="A13549" t="str">
            <v>9931230117026MRCZZ50</v>
          </cell>
          <cell r="F13549">
            <v>0</v>
          </cell>
        </row>
        <row r="13550">
          <cell r="A13550" t="str">
            <v>9931230162026MRCZZ50</v>
          </cell>
          <cell r="F13550">
            <v>0</v>
          </cell>
        </row>
        <row r="13551">
          <cell r="A13551" t="str">
            <v>9931230541026MRCZZ50</v>
          </cell>
          <cell r="F13551">
            <v>45764.25</v>
          </cell>
        </row>
        <row r="13552">
          <cell r="A13552" t="str">
            <v>9931230576026MRCZZ50</v>
          </cell>
          <cell r="F13552">
            <v>0</v>
          </cell>
        </row>
        <row r="13553">
          <cell r="A13553" t="str">
            <v>9931230576126MRCZZ50</v>
          </cell>
          <cell r="F13553">
            <v>0</v>
          </cell>
        </row>
        <row r="13554">
          <cell r="A13554" t="str">
            <v>9931230577026MRCZZ50</v>
          </cell>
          <cell r="F13554">
            <v>0</v>
          </cell>
        </row>
        <row r="13555">
          <cell r="A13555" t="str">
            <v>9931230577126MRCZZ50</v>
          </cell>
          <cell r="F13555">
            <v>0</v>
          </cell>
        </row>
        <row r="13556">
          <cell r="A13556" t="str">
            <v>9931230578026MRCZZ50</v>
          </cell>
          <cell r="F13556">
            <v>0</v>
          </cell>
        </row>
        <row r="13557">
          <cell r="A13557" t="str">
            <v>9931230580026MRCZZ50</v>
          </cell>
          <cell r="F13557">
            <v>0</v>
          </cell>
        </row>
        <row r="13558">
          <cell r="A13558" t="str">
            <v>9931230580126MRCZZ50</v>
          </cell>
          <cell r="F13558">
            <v>0</v>
          </cell>
        </row>
        <row r="13559">
          <cell r="A13559" t="str">
            <v>9931230581026MRCZZ50</v>
          </cell>
          <cell r="F13559">
            <v>0</v>
          </cell>
        </row>
        <row r="13560">
          <cell r="A13560" t="str">
            <v>9931230583026MRCZZ50</v>
          </cell>
          <cell r="F13560">
            <v>0</v>
          </cell>
        </row>
        <row r="13561">
          <cell r="A13561" t="str">
            <v>9931230583126MRCZZ50</v>
          </cell>
          <cell r="F13561">
            <v>0</v>
          </cell>
        </row>
        <row r="13562">
          <cell r="A13562" t="str">
            <v>9931232360026MRCZZ50</v>
          </cell>
          <cell r="F13562">
            <v>0</v>
          </cell>
        </row>
        <row r="13563">
          <cell r="A13563" t="str">
            <v>9931232360D26MRCZZ50</v>
          </cell>
          <cell r="F13563">
            <v>0</v>
          </cell>
        </row>
        <row r="13564">
          <cell r="A13564" t="str">
            <v>9931232360M26MRCZZ50</v>
          </cell>
          <cell r="F13564">
            <v>0</v>
          </cell>
        </row>
        <row r="13565">
          <cell r="A13565" t="str">
            <v>9931238360026MRCZZ50</v>
          </cell>
          <cell r="F13565">
            <v>0</v>
          </cell>
        </row>
        <row r="13566">
          <cell r="A13566" t="str">
            <v>9931272060026MRCZZ50</v>
          </cell>
          <cell r="F13566">
            <v>0</v>
          </cell>
        </row>
        <row r="13567">
          <cell r="A13567" t="str">
            <v>9931395023026MRC1L50</v>
          </cell>
          <cell r="F13567">
            <v>0</v>
          </cell>
        </row>
        <row r="13568">
          <cell r="A13568" t="str">
            <v>99313996050ZZZZZZZ11</v>
          </cell>
          <cell r="F13568">
            <v>-5216974.38</v>
          </cell>
        </row>
        <row r="13569">
          <cell r="A13569" t="str">
            <v>99313996100ZZZZZZZ11</v>
          </cell>
          <cell r="F13569">
            <v>0</v>
          </cell>
        </row>
        <row r="13570">
          <cell r="A13570" t="str">
            <v>99318100010ZZZZZZZ11</v>
          </cell>
          <cell r="F13570">
            <v>6188695.7199999997</v>
          </cell>
        </row>
        <row r="13571">
          <cell r="A13571" t="str">
            <v>99318100020ZZZZZZZ11</v>
          </cell>
          <cell r="F13571">
            <v>0</v>
          </cell>
        </row>
        <row r="13572">
          <cell r="A13572" t="str">
            <v>99318100030ZZZZZZZ11</v>
          </cell>
          <cell r="F13572">
            <v>0</v>
          </cell>
        </row>
        <row r="13573">
          <cell r="A13573" t="str">
            <v>99318100040ZZZZZZZ11</v>
          </cell>
          <cell r="F13573">
            <v>5216974.38</v>
          </cell>
        </row>
        <row r="13574">
          <cell r="A13574" t="str">
            <v>99318100050ZZZZZZZ11</v>
          </cell>
          <cell r="F13574">
            <v>0</v>
          </cell>
        </row>
        <row r="13575">
          <cell r="A13575" t="str">
            <v>99318100060ZZZZZZZ11</v>
          </cell>
          <cell r="F13575">
            <v>0</v>
          </cell>
        </row>
        <row r="13576">
          <cell r="A13576" t="str">
            <v>9932134301011ZZZZZ50</v>
          </cell>
          <cell r="F13576">
            <v>0</v>
          </cell>
        </row>
        <row r="13577">
          <cell r="A13577" t="str">
            <v>9932134302011ZZZZZ50</v>
          </cell>
          <cell r="F13577">
            <v>-2271.7399999999998</v>
          </cell>
        </row>
        <row r="13578">
          <cell r="A13578" t="str">
            <v>9932134305010ZZZZZ50</v>
          </cell>
          <cell r="F13578">
            <v>0</v>
          </cell>
        </row>
        <row r="13579">
          <cell r="A13579" t="str">
            <v>9932140088015ZZZZZ50</v>
          </cell>
          <cell r="F13579">
            <v>0</v>
          </cell>
        </row>
        <row r="13580">
          <cell r="A13580" t="str">
            <v>9932230361426MRCZZ50</v>
          </cell>
          <cell r="F13580">
            <v>0</v>
          </cell>
        </row>
        <row r="13581">
          <cell r="A13581" t="str">
            <v>9932232360026MRCZZ50</v>
          </cell>
          <cell r="F13581">
            <v>0</v>
          </cell>
        </row>
        <row r="13582">
          <cell r="A13582" t="str">
            <v>9932272150026MRCZZ50</v>
          </cell>
          <cell r="F13582">
            <v>0</v>
          </cell>
        </row>
        <row r="13583">
          <cell r="A13583" t="str">
            <v>9932395023026MRC1L50</v>
          </cell>
          <cell r="F13583">
            <v>0</v>
          </cell>
        </row>
        <row r="13584">
          <cell r="A13584" t="str">
            <v>99323996050ZZZZZZZ11</v>
          </cell>
          <cell r="F13584">
            <v>2271.7399999999998</v>
          </cell>
        </row>
        <row r="13585">
          <cell r="A13585" t="str">
            <v>99323996100ZZZZZZZ11</v>
          </cell>
          <cell r="F13585">
            <v>0</v>
          </cell>
        </row>
        <row r="13586">
          <cell r="A13586" t="str">
            <v>99328100010ZZZZZZZ11</v>
          </cell>
          <cell r="F13586">
            <v>7470126.2999999998</v>
          </cell>
        </row>
        <row r="13587">
          <cell r="A13587" t="str">
            <v>99328100020ZZZZZZZ11</v>
          </cell>
          <cell r="F13587">
            <v>0</v>
          </cell>
        </row>
        <row r="13588">
          <cell r="A13588" t="str">
            <v>99328100030ZZZZZZZ11</v>
          </cell>
          <cell r="F13588">
            <v>0</v>
          </cell>
        </row>
        <row r="13589">
          <cell r="A13589" t="str">
            <v>99328100040ZZZZZZZ11</v>
          </cell>
          <cell r="F13589">
            <v>-2271.7399999999998</v>
          </cell>
        </row>
        <row r="13590">
          <cell r="A13590" t="str">
            <v>99328100050ZZZZZZZ11</v>
          </cell>
          <cell r="F13590">
            <v>0</v>
          </cell>
        </row>
        <row r="13591">
          <cell r="A13591" t="str">
            <v>99328100060ZZZZZZZ11</v>
          </cell>
          <cell r="F13591">
            <v>0</v>
          </cell>
        </row>
        <row r="13592">
          <cell r="A13592" t="str">
            <v>9941104051007ZZZZZ50</v>
          </cell>
          <cell r="F13592">
            <v>0</v>
          </cell>
        </row>
        <row r="13593">
          <cell r="A13593" t="str">
            <v>9941106011014ZZZZZ50</v>
          </cell>
          <cell r="F13593">
            <v>0</v>
          </cell>
        </row>
        <row r="13594">
          <cell r="A13594" t="str">
            <v>9941134200010ZZZZZ50</v>
          </cell>
          <cell r="F13594">
            <v>0</v>
          </cell>
        </row>
        <row r="13595">
          <cell r="A13595" t="str">
            <v>9941142008029ZZZZZ50</v>
          </cell>
          <cell r="F13595">
            <v>0</v>
          </cell>
        </row>
        <row r="13596">
          <cell r="A13596" t="str">
            <v>9941142451029ZZZZZ50</v>
          </cell>
          <cell r="F13596">
            <v>0</v>
          </cell>
        </row>
        <row r="13597">
          <cell r="A13597" t="str">
            <v>9941142454029ZZZZZ50</v>
          </cell>
          <cell r="F13597">
            <v>0</v>
          </cell>
        </row>
        <row r="13598">
          <cell r="A13598" t="str">
            <v>9941142456029ZZZZZ50</v>
          </cell>
          <cell r="F13598">
            <v>0</v>
          </cell>
        </row>
        <row r="13599">
          <cell r="A13599" t="str">
            <v>9941142551029ZZZZZ50</v>
          </cell>
          <cell r="F13599">
            <v>0</v>
          </cell>
        </row>
        <row r="13600">
          <cell r="A13600" t="str">
            <v>9941142630029ZZZZZ50</v>
          </cell>
          <cell r="F13600">
            <v>0</v>
          </cell>
        </row>
        <row r="13601">
          <cell r="A13601" t="str">
            <v>9941211001026MRCZZ50</v>
          </cell>
          <cell r="F13601">
            <v>7395882.3099999996</v>
          </cell>
        </row>
        <row r="13602">
          <cell r="A13602" t="str">
            <v>9941211020026MRCZZ50</v>
          </cell>
          <cell r="F13602">
            <v>20121.48</v>
          </cell>
        </row>
        <row r="13603">
          <cell r="A13603" t="str">
            <v>9941211022026MRCZZ50</v>
          </cell>
          <cell r="F13603">
            <v>19428</v>
          </cell>
        </row>
        <row r="13604">
          <cell r="A13604" t="str">
            <v>9941211026026MRCZZ50</v>
          </cell>
          <cell r="F13604">
            <v>23409.24</v>
          </cell>
        </row>
        <row r="13605">
          <cell r="A13605" t="str">
            <v>9941211034026MRCZZ50</v>
          </cell>
          <cell r="F13605">
            <v>370222.44</v>
          </cell>
        </row>
        <row r="13606">
          <cell r="A13606" t="str">
            <v>9941211036026MRCZZ50</v>
          </cell>
          <cell r="F13606">
            <v>59702.71</v>
          </cell>
        </row>
        <row r="13607">
          <cell r="A13607" t="str">
            <v>9941211038026MRCZZ50</v>
          </cell>
          <cell r="F13607">
            <v>137631.97</v>
          </cell>
        </row>
        <row r="13608">
          <cell r="A13608" t="str">
            <v>9941211044026MRCZZ50</v>
          </cell>
          <cell r="F13608">
            <v>96318.76</v>
          </cell>
        </row>
        <row r="13609">
          <cell r="A13609" t="str">
            <v>9941211046026MRCZZ50</v>
          </cell>
          <cell r="F13609">
            <v>604419.99</v>
          </cell>
        </row>
        <row r="13610">
          <cell r="A13610" t="str">
            <v>9941211050026MRCZZ50</v>
          </cell>
          <cell r="F13610">
            <v>48772.56</v>
          </cell>
        </row>
        <row r="13611">
          <cell r="A13611" t="str">
            <v>9941213001026MRCZZ50</v>
          </cell>
          <cell r="F13611">
            <v>3036.26</v>
          </cell>
        </row>
        <row r="13612">
          <cell r="A13612" t="str">
            <v>9941213020026MRCZZ50</v>
          </cell>
          <cell r="F13612">
            <v>533119.71</v>
          </cell>
        </row>
        <row r="13613">
          <cell r="A13613" t="str">
            <v>9941213030026MRCZZ50</v>
          </cell>
          <cell r="F13613">
            <v>1452619.26</v>
          </cell>
        </row>
        <row r="13614">
          <cell r="A13614" t="str">
            <v>9941213040026MRCZZ50</v>
          </cell>
          <cell r="F13614">
            <v>51595.08</v>
          </cell>
        </row>
        <row r="13615">
          <cell r="A13615" t="str">
            <v>9941226032026MRCZZ50</v>
          </cell>
          <cell r="F13615">
            <v>0</v>
          </cell>
        </row>
        <row r="13616">
          <cell r="A13616" t="str">
            <v>9941227030026MRCZZ50</v>
          </cell>
          <cell r="F13616">
            <v>0</v>
          </cell>
        </row>
        <row r="13617">
          <cell r="A13617" t="str">
            <v>9941227034026MRCZZ50</v>
          </cell>
          <cell r="F13617">
            <v>0</v>
          </cell>
        </row>
        <row r="13618">
          <cell r="A13618" t="str">
            <v>9941227034226MRCZZ50</v>
          </cell>
          <cell r="F13618">
            <v>0</v>
          </cell>
        </row>
        <row r="13619">
          <cell r="A13619" t="str">
            <v>9941227041026MRCZZ50</v>
          </cell>
          <cell r="F13619">
            <v>0</v>
          </cell>
        </row>
        <row r="13620">
          <cell r="A13620" t="str">
            <v>9941230040026MRCZZ50</v>
          </cell>
          <cell r="F13620">
            <v>1637.19</v>
          </cell>
        </row>
        <row r="13621">
          <cell r="A13621" t="str">
            <v>9941230112026MRCZZ50</v>
          </cell>
          <cell r="F13621">
            <v>0</v>
          </cell>
        </row>
        <row r="13622">
          <cell r="A13622" t="str">
            <v>9941230117026MRCZZ50</v>
          </cell>
          <cell r="F13622">
            <v>0</v>
          </cell>
        </row>
        <row r="13623">
          <cell r="A13623" t="str">
            <v>9941230162026MRCZZ50</v>
          </cell>
          <cell r="F13623">
            <v>0</v>
          </cell>
        </row>
        <row r="13624">
          <cell r="A13624" t="str">
            <v>9941230451026MRCZZ50</v>
          </cell>
          <cell r="F13624">
            <v>0</v>
          </cell>
        </row>
        <row r="13625">
          <cell r="A13625" t="str">
            <v>9941230541026MRCZZ50</v>
          </cell>
          <cell r="F13625">
            <v>85631.71</v>
          </cell>
        </row>
        <row r="13626">
          <cell r="A13626" t="str">
            <v>9941230572026MRCZZ50</v>
          </cell>
          <cell r="F13626">
            <v>0</v>
          </cell>
        </row>
        <row r="13627">
          <cell r="A13627" t="str">
            <v>9941230576026MRCZZ50</v>
          </cell>
          <cell r="F13627">
            <v>0</v>
          </cell>
        </row>
        <row r="13628">
          <cell r="A13628" t="str">
            <v>9941230576126MRCZZ50</v>
          </cell>
          <cell r="F13628">
            <v>0</v>
          </cell>
        </row>
        <row r="13629">
          <cell r="A13629" t="str">
            <v>9941230578026MRCZZ50</v>
          </cell>
          <cell r="F13629">
            <v>0</v>
          </cell>
        </row>
        <row r="13630">
          <cell r="A13630" t="str">
            <v>9941230580026MRCZZ50</v>
          </cell>
          <cell r="F13630">
            <v>0</v>
          </cell>
        </row>
        <row r="13631">
          <cell r="A13631" t="str">
            <v>9941230583026MRCZZ50</v>
          </cell>
          <cell r="F13631">
            <v>0</v>
          </cell>
        </row>
        <row r="13632">
          <cell r="A13632" t="str">
            <v>9941232360026MRCZZ50</v>
          </cell>
          <cell r="F13632">
            <v>0</v>
          </cell>
        </row>
        <row r="13633">
          <cell r="A13633" t="str">
            <v>9941232360126MRCZZ50</v>
          </cell>
          <cell r="F13633">
            <v>0</v>
          </cell>
        </row>
        <row r="13634">
          <cell r="A13634" t="str">
            <v>9941236256026MRCZZ50</v>
          </cell>
          <cell r="F13634">
            <v>0</v>
          </cell>
        </row>
        <row r="13635">
          <cell r="A13635" t="str">
            <v>9941238364026MRCZZ50</v>
          </cell>
          <cell r="F13635">
            <v>0</v>
          </cell>
        </row>
        <row r="13636">
          <cell r="A13636" t="str">
            <v>9941238364526MRCZZ50</v>
          </cell>
          <cell r="F13636">
            <v>0</v>
          </cell>
        </row>
        <row r="13637">
          <cell r="A13637" t="str">
            <v>9941240001026MRCZZ50</v>
          </cell>
          <cell r="F13637">
            <v>0</v>
          </cell>
        </row>
        <row r="13638">
          <cell r="A13638" t="str">
            <v>9941272150026MRCZZ50</v>
          </cell>
          <cell r="F13638">
            <v>0</v>
          </cell>
        </row>
        <row r="13639">
          <cell r="A13639" t="str">
            <v>9941395023026MRC1L50</v>
          </cell>
          <cell r="F13639">
            <v>0</v>
          </cell>
        </row>
        <row r="13640">
          <cell r="A13640" t="str">
            <v>99413996050ZZZZZZZ11</v>
          </cell>
          <cell r="F13640">
            <v>-9993313.6099999994</v>
          </cell>
        </row>
        <row r="13641">
          <cell r="A13641" t="str">
            <v>99413996100ZZZZZZZ11</v>
          </cell>
          <cell r="F13641">
            <v>0</v>
          </cell>
        </row>
        <row r="13642">
          <cell r="A13642" t="str">
            <v>99418100010ZZZZZZZ11</v>
          </cell>
          <cell r="F13642">
            <v>9449161.6300000008</v>
          </cell>
        </row>
        <row r="13643">
          <cell r="A13643" t="str">
            <v>99418100020ZZZZZZZ11</v>
          </cell>
          <cell r="F13643">
            <v>0</v>
          </cell>
        </row>
        <row r="13644">
          <cell r="A13644" t="str">
            <v>99418100030ZZZZZZZ11</v>
          </cell>
          <cell r="F13644">
            <v>0</v>
          </cell>
        </row>
        <row r="13645">
          <cell r="A13645" t="str">
            <v>99418100040ZZZZZZZ11</v>
          </cell>
          <cell r="F13645">
            <v>9993313.6099999994</v>
          </cell>
        </row>
        <row r="13646">
          <cell r="A13646" t="str">
            <v>99418100050ZZZZZZZ11</v>
          </cell>
          <cell r="F13646">
            <v>0</v>
          </cell>
        </row>
        <row r="13647">
          <cell r="A13647" t="str">
            <v>99418100060ZZZZZZZ11</v>
          </cell>
          <cell r="F13647">
            <v>0</v>
          </cell>
        </row>
        <row r="13648">
          <cell r="A13648" t="str">
            <v>9951211001026MRCZZ50</v>
          </cell>
          <cell r="F13648">
            <v>311460</v>
          </cell>
        </row>
        <row r="13649">
          <cell r="A13649" t="str">
            <v>9951211036026MRCZZ50</v>
          </cell>
          <cell r="F13649">
            <v>7861.35</v>
          </cell>
        </row>
        <row r="13650">
          <cell r="A13650" t="str">
            <v>9951211038026MRCZZ50</v>
          </cell>
          <cell r="F13650">
            <v>8160.83</v>
          </cell>
        </row>
        <row r="13651">
          <cell r="A13651" t="str">
            <v>9951211046026MRCZZ50</v>
          </cell>
          <cell r="F13651">
            <v>25955</v>
          </cell>
        </row>
        <row r="13652">
          <cell r="A13652" t="str">
            <v>9951213001026MRCZZ50</v>
          </cell>
          <cell r="F13652">
            <v>104.99</v>
          </cell>
        </row>
        <row r="13653">
          <cell r="A13653" t="str">
            <v>9951213020026MRCZZ50</v>
          </cell>
          <cell r="F13653">
            <v>37357.19</v>
          </cell>
        </row>
        <row r="13654">
          <cell r="A13654" t="str">
            <v>9951213030026MRCZZ50</v>
          </cell>
          <cell r="F13654">
            <v>68521.210000000006</v>
          </cell>
        </row>
        <row r="13655">
          <cell r="A13655" t="str">
            <v>9951213040026MRCZZ50</v>
          </cell>
          <cell r="F13655">
            <v>1784.65</v>
          </cell>
        </row>
        <row r="13656">
          <cell r="A13656" t="str">
            <v>9951227041026MRCZZ50</v>
          </cell>
          <cell r="F13656">
            <v>0</v>
          </cell>
        </row>
        <row r="13657">
          <cell r="A13657" t="str">
            <v>9951230117026MRCZZ50</v>
          </cell>
          <cell r="F13657">
            <v>0</v>
          </cell>
        </row>
        <row r="13658">
          <cell r="A13658" t="str">
            <v>9951230541026MRCZZ50</v>
          </cell>
          <cell r="F13658">
            <v>3674.36</v>
          </cell>
        </row>
        <row r="13659">
          <cell r="A13659" t="str">
            <v>9951230576026MRCZZ50</v>
          </cell>
          <cell r="F13659">
            <v>0</v>
          </cell>
        </row>
        <row r="13660">
          <cell r="A13660" t="str">
            <v>9951232360026MRCZZ50</v>
          </cell>
          <cell r="F13660">
            <v>0</v>
          </cell>
        </row>
        <row r="13661">
          <cell r="A13661" t="str">
            <v>9951232360126MRCZZ50</v>
          </cell>
          <cell r="F13661">
            <v>0</v>
          </cell>
        </row>
        <row r="13662">
          <cell r="A13662" t="str">
            <v>99513996050ZZZZZZZ11</v>
          </cell>
          <cell r="F13662">
            <v>-429560.28</v>
          </cell>
        </row>
        <row r="13663">
          <cell r="A13663" t="str">
            <v>99513996100ZZZZZZZ11</v>
          </cell>
          <cell r="F13663">
            <v>0</v>
          </cell>
        </row>
        <row r="13664">
          <cell r="A13664" t="str">
            <v>99518100010ZZZZZZZ11</v>
          </cell>
          <cell r="F13664">
            <v>410515.14</v>
          </cell>
        </row>
        <row r="13665">
          <cell r="A13665" t="str">
            <v>99518100020ZZZZZZZ11</v>
          </cell>
          <cell r="F13665">
            <v>0</v>
          </cell>
        </row>
        <row r="13666">
          <cell r="A13666" t="str">
            <v>99518100030ZZZZZZZ11</v>
          </cell>
          <cell r="F13666">
            <v>0</v>
          </cell>
        </row>
        <row r="13667">
          <cell r="A13667" t="str">
            <v>99518100040ZZZZZZZ11</v>
          </cell>
          <cell r="F13667">
            <v>429560.28</v>
          </cell>
        </row>
        <row r="13668">
          <cell r="A13668" t="str">
            <v>99518100050ZZZZZZZ11</v>
          </cell>
          <cell r="F13668">
            <v>0</v>
          </cell>
        </row>
        <row r="13669">
          <cell r="A13669" t="str">
            <v>99518100060ZZZZZZZ11</v>
          </cell>
          <cell r="F13669">
            <v>0</v>
          </cell>
        </row>
        <row r="13670">
          <cell r="A13670" t="str">
            <v>9952142061029ZZZZZ50</v>
          </cell>
          <cell r="F13670">
            <v>0</v>
          </cell>
        </row>
        <row r="13671">
          <cell r="A13671" t="str">
            <v>9952142061129ZZZZZ50</v>
          </cell>
          <cell r="F13671">
            <v>-1001</v>
          </cell>
        </row>
        <row r="13672">
          <cell r="A13672" t="str">
            <v>9952211001026MRCZZ50</v>
          </cell>
          <cell r="F13672">
            <v>1485599.99</v>
          </cell>
        </row>
        <row r="13673">
          <cell r="A13673" t="str">
            <v>9952211026026MRCZZ50</v>
          </cell>
          <cell r="F13673">
            <v>1399.99</v>
          </cell>
        </row>
        <row r="13674">
          <cell r="A13674" t="str">
            <v>9952211036026MRCZZ50</v>
          </cell>
          <cell r="F13674">
            <v>129996.92</v>
          </cell>
        </row>
        <row r="13675">
          <cell r="A13675" t="str">
            <v>9952211038026MRCZZ50</v>
          </cell>
          <cell r="F13675">
            <v>116626.68</v>
          </cell>
        </row>
        <row r="13676">
          <cell r="A13676" t="str">
            <v>9952211040026MRCZZ50</v>
          </cell>
          <cell r="F13676">
            <v>0.01</v>
          </cell>
        </row>
        <row r="13677">
          <cell r="A13677" t="str">
            <v>9952211046026MRCZZ50</v>
          </cell>
          <cell r="F13677">
            <v>123799.99</v>
          </cell>
        </row>
        <row r="13678">
          <cell r="A13678" t="str">
            <v>9952211050026MRCZZ50</v>
          </cell>
          <cell r="F13678">
            <v>6688.32</v>
          </cell>
        </row>
        <row r="13679">
          <cell r="A13679" t="str">
            <v>9952211063026MRCZZ50</v>
          </cell>
          <cell r="F13679">
            <v>9600</v>
          </cell>
        </row>
        <row r="13680">
          <cell r="A13680" t="str">
            <v>9952213001026MRCZZ50</v>
          </cell>
          <cell r="F13680">
            <v>1049.99</v>
          </cell>
        </row>
        <row r="13681">
          <cell r="A13681" t="str">
            <v>9952213010026MRCZZ50</v>
          </cell>
          <cell r="F13681">
            <v>0</v>
          </cell>
        </row>
        <row r="13682">
          <cell r="A13682" t="str">
            <v>9952213020026MRCZZ50</v>
          </cell>
          <cell r="F13682">
            <v>108025.21</v>
          </cell>
        </row>
        <row r="13683">
          <cell r="A13683" t="str">
            <v>9952213030026MRCZZ50</v>
          </cell>
          <cell r="F13683">
            <v>268243.7</v>
          </cell>
        </row>
        <row r="13684">
          <cell r="A13684" t="str">
            <v>9952213040026MRCZZ50</v>
          </cell>
          <cell r="F13684">
            <v>17496.52</v>
          </cell>
        </row>
        <row r="13685">
          <cell r="A13685" t="str">
            <v>9952230117026MRCZZ50</v>
          </cell>
          <cell r="F13685">
            <v>0</v>
          </cell>
        </row>
        <row r="13686">
          <cell r="A13686" t="str">
            <v>9952230541026MRCZZ50</v>
          </cell>
          <cell r="F13686">
            <v>18710.88</v>
          </cell>
        </row>
        <row r="13687">
          <cell r="A13687" t="str">
            <v>9952232360026MRCZZ50</v>
          </cell>
          <cell r="F13687">
            <v>0</v>
          </cell>
        </row>
        <row r="13688">
          <cell r="A13688" t="str">
            <v>99523996050ZZZZZZZ11</v>
          </cell>
          <cell r="F13688">
            <v>-2067103.01</v>
          </cell>
        </row>
        <row r="13689">
          <cell r="A13689" t="str">
            <v>99523996100ZZZZZZZ11</v>
          </cell>
          <cell r="F13689">
            <v>0</v>
          </cell>
        </row>
        <row r="13690">
          <cell r="A13690" t="str">
            <v>99528100010ZZZZZZZ11</v>
          </cell>
          <cell r="F13690">
            <v>2051354.97</v>
          </cell>
        </row>
        <row r="13691">
          <cell r="A13691" t="str">
            <v>99528100020ZZZZZZZ11</v>
          </cell>
          <cell r="F13691">
            <v>0</v>
          </cell>
        </row>
        <row r="13692">
          <cell r="A13692" t="str">
            <v>99528100030ZZZZZZZ11</v>
          </cell>
          <cell r="F13692">
            <v>0</v>
          </cell>
        </row>
        <row r="13693">
          <cell r="A13693" t="str">
            <v>99528100040ZZZZZZZ11</v>
          </cell>
          <cell r="F13693">
            <v>2067103.01</v>
          </cell>
        </row>
        <row r="13694">
          <cell r="A13694" t="str">
            <v>99528100050ZZZZZZZ11</v>
          </cell>
          <cell r="F13694">
            <v>0</v>
          </cell>
        </row>
        <row r="13695">
          <cell r="A13695" t="str">
            <v>99528100060ZZZZZZZ11</v>
          </cell>
          <cell r="F13695">
            <v>0</v>
          </cell>
        </row>
        <row r="13696">
          <cell r="A13696" t="str">
            <v>9953211001026MRCZZ50</v>
          </cell>
          <cell r="F13696">
            <v>1192992.01</v>
          </cell>
        </row>
        <row r="13697">
          <cell r="A13697" t="str">
            <v>9953211046026MRCZZ50</v>
          </cell>
          <cell r="F13697">
            <v>99416.01</v>
          </cell>
        </row>
        <row r="13698">
          <cell r="A13698" t="str">
            <v>9953211050026MRCZZ50</v>
          </cell>
          <cell r="F13698">
            <v>8947.44</v>
          </cell>
        </row>
        <row r="13699">
          <cell r="A13699" t="str">
            <v>9953213001026MRCZZ50</v>
          </cell>
          <cell r="F13699">
            <v>419.99</v>
          </cell>
        </row>
        <row r="13700">
          <cell r="A13700" t="str">
            <v>9953213020026MRCZZ50</v>
          </cell>
          <cell r="F13700">
            <v>120361.2</v>
          </cell>
        </row>
        <row r="13701">
          <cell r="A13701" t="str">
            <v>9953213030026MRCZZ50</v>
          </cell>
          <cell r="F13701">
            <v>227086.07</v>
          </cell>
        </row>
        <row r="13702">
          <cell r="A13702" t="str">
            <v>9953213040026MRCZZ50</v>
          </cell>
          <cell r="F13702">
            <v>7138.57</v>
          </cell>
        </row>
        <row r="13703">
          <cell r="A13703" t="str">
            <v>9953230117026MRCZZ50</v>
          </cell>
          <cell r="F13703">
            <v>0</v>
          </cell>
        </row>
        <row r="13704">
          <cell r="A13704" t="str">
            <v>9953230178026MRCZZ50</v>
          </cell>
          <cell r="F13704">
            <v>0</v>
          </cell>
        </row>
        <row r="13705">
          <cell r="A13705" t="str">
            <v>9953230541026MRCZZ50</v>
          </cell>
          <cell r="F13705">
            <v>13256.85</v>
          </cell>
        </row>
        <row r="13706">
          <cell r="A13706" t="str">
            <v>9953232360026MRCZZ50</v>
          </cell>
          <cell r="F13706">
            <v>0</v>
          </cell>
        </row>
        <row r="13707">
          <cell r="A13707" t="str">
            <v>9953232360126MRCZZ50</v>
          </cell>
          <cell r="F13707">
            <v>0</v>
          </cell>
        </row>
        <row r="13708">
          <cell r="A13708" t="str">
            <v>99533996050ZZZZZZZ11</v>
          </cell>
          <cell r="F13708">
            <v>-1539323.82</v>
          </cell>
        </row>
        <row r="13709">
          <cell r="A13709" t="str">
            <v>99533996100ZZZZZZZ11</v>
          </cell>
          <cell r="F13709">
            <v>0</v>
          </cell>
        </row>
        <row r="13710">
          <cell r="A13710" t="str">
            <v>99538100010ZZZZZZZ11</v>
          </cell>
          <cell r="F13710">
            <v>1543426.76</v>
          </cell>
        </row>
        <row r="13711">
          <cell r="A13711" t="str">
            <v>99538100020ZZZZZZZ11</v>
          </cell>
          <cell r="F13711">
            <v>0</v>
          </cell>
        </row>
        <row r="13712">
          <cell r="A13712" t="str">
            <v>99538100030ZZZZZZZ11</v>
          </cell>
          <cell r="F13712">
            <v>0</v>
          </cell>
        </row>
        <row r="13713">
          <cell r="A13713" t="str">
            <v>99538100040ZZZZZZZ11</v>
          </cell>
          <cell r="F13713">
            <v>1539323.82</v>
          </cell>
        </row>
        <row r="13714">
          <cell r="A13714" t="str">
            <v>99538100050ZZZZZZZ11</v>
          </cell>
          <cell r="F13714">
            <v>0</v>
          </cell>
        </row>
        <row r="13715">
          <cell r="A13715" t="str">
            <v>99538100060ZZZZZZZ11</v>
          </cell>
          <cell r="F13715">
            <v>0</v>
          </cell>
        </row>
        <row r="13716">
          <cell r="A13716" t="str">
            <v>9961140088015ZZZZZ50</v>
          </cell>
          <cell r="F13716">
            <v>0</v>
          </cell>
        </row>
        <row r="13717">
          <cell r="A13717" t="str">
            <v>9961142461029ZZZZZ50</v>
          </cell>
          <cell r="F13717">
            <v>0</v>
          </cell>
        </row>
        <row r="13718">
          <cell r="A13718" t="str">
            <v>9961211001026MRCZZ50</v>
          </cell>
          <cell r="F13718">
            <v>609708.01</v>
          </cell>
        </row>
        <row r="13719">
          <cell r="A13719" t="str">
            <v>9961211022026MRCZZ50</v>
          </cell>
          <cell r="F13719">
            <v>10416</v>
          </cell>
        </row>
        <row r="13720">
          <cell r="A13720" t="str">
            <v>9961211034026MRCZZ50</v>
          </cell>
          <cell r="F13720">
            <v>139919.99</v>
          </cell>
        </row>
        <row r="13721">
          <cell r="A13721" t="str">
            <v>9961211036026MRCZZ50</v>
          </cell>
          <cell r="F13721">
            <v>-0.01</v>
          </cell>
        </row>
        <row r="13722">
          <cell r="A13722" t="str">
            <v>9961211038026MRCZZ50</v>
          </cell>
          <cell r="F13722">
            <v>0.01</v>
          </cell>
        </row>
        <row r="13723">
          <cell r="A13723" t="str">
            <v>9961211046026MRCZZ50</v>
          </cell>
          <cell r="F13723">
            <v>50809</v>
          </cell>
        </row>
        <row r="13724">
          <cell r="A13724" t="str">
            <v>9961213001026MRCZZ50</v>
          </cell>
          <cell r="F13724">
            <v>210.01</v>
          </cell>
        </row>
        <row r="13725">
          <cell r="A13725" t="str">
            <v>9961213030026MRCZZ50</v>
          </cell>
          <cell r="F13725">
            <v>121677.35</v>
          </cell>
        </row>
        <row r="13726">
          <cell r="A13726" t="str">
            <v>9961213040026MRCZZ50</v>
          </cell>
          <cell r="F13726">
            <v>3569.27</v>
          </cell>
        </row>
        <row r="13727">
          <cell r="A13727" t="str">
            <v>9961227041026MRCZZ50</v>
          </cell>
          <cell r="F13727">
            <v>0</v>
          </cell>
        </row>
        <row r="13728">
          <cell r="A13728" t="str">
            <v>9961230117026MRCZZ50</v>
          </cell>
          <cell r="F13728">
            <v>0</v>
          </cell>
        </row>
        <row r="13729">
          <cell r="A13729" t="str">
            <v>9961230144026MRCZZ50</v>
          </cell>
          <cell r="F13729">
            <v>0</v>
          </cell>
        </row>
        <row r="13730">
          <cell r="A13730" t="str">
            <v>9961230541026MRCZZ50</v>
          </cell>
          <cell r="F13730">
            <v>7371.39</v>
          </cell>
        </row>
        <row r="13731">
          <cell r="A13731" t="str">
            <v>9961230576026MRCZZ50</v>
          </cell>
          <cell r="F13731">
            <v>0</v>
          </cell>
        </row>
        <row r="13732">
          <cell r="A13732" t="str">
            <v>9961232360026MRCZZ50</v>
          </cell>
          <cell r="F13732">
            <v>0</v>
          </cell>
        </row>
        <row r="13733">
          <cell r="A13733" t="str">
            <v>9961238364026MRCZZ50</v>
          </cell>
          <cell r="F13733">
            <v>0</v>
          </cell>
        </row>
        <row r="13734">
          <cell r="A13734" t="str">
            <v>99613996050ZZZZZZZ11</v>
          </cell>
          <cell r="F13734">
            <v>-869317.36</v>
          </cell>
        </row>
        <row r="13735">
          <cell r="A13735" t="str">
            <v>99613996100ZZZZZZZ11</v>
          </cell>
          <cell r="F13735">
            <v>0</v>
          </cell>
        </row>
        <row r="13736">
          <cell r="A13736" t="str">
            <v>99618100010ZZZZZZZ11</v>
          </cell>
          <cell r="F13736">
            <v>582151.9</v>
          </cell>
        </row>
        <row r="13737">
          <cell r="A13737" t="str">
            <v>99618100020ZZZZZZZ11</v>
          </cell>
          <cell r="F13737">
            <v>0</v>
          </cell>
        </row>
        <row r="13738">
          <cell r="A13738" t="str">
            <v>99618100030ZZZZZZZ11</v>
          </cell>
          <cell r="F13738">
            <v>0</v>
          </cell>
        </row>
        <row r="13739">
          <cell r="A13739" t="str">
            <v>99618100040ZZZZZZZ11</v>
          </cell>
          <cell r="F13739">
            <v>869317.36</v>
          </cell>
        </row>
        <row r="13740">
          <cell r="A13740" t="str">
            <v>99618100050ZZZZZZZ11</v>
          </cell>
          <cell r="F13740">
            <v>0</v>
          </cell>
        </row>
        <row r="13741">
          <cell r="A13741" t="str">
            <v>99618100060ZZZZZZZ11</v>
          </cell>
          <cell r="F13741">
            <v>0</v>
          </cell>
        </row>
        <row r="13742">
          <cell r="A13742" t="str">
            <v>9971211001026MRCZZ50</v>
          </cell>
          <cell r="F13742">
            <v>1962929.68</v>
          </cell>
        </row>
        <row r="13743">
          <cell r="A13743" t="str">
            <v>9971211022026MRCZZ50</v>
          </cell>
          <cell r="F13743">
            <v>38484</v>
          </cell>
        </row>
        <row r="13744">
          <cell r="A13744" t="str">
            <v>9971211026026MRCZZ50</v>
          </cell>
          <cell r="F13744">
            <v>5966.59</v>
          </cell>
        </row>
        <row r="13745">
          <cell r="A13745" t="str">
            <v>9971211034026MRCZZ50</v>
          </cell>
          <cell r="F13745">
            <v>270021.12</v>
          </cell>
        </row>
        <row r="13746">
          <cell r="A13746" t="str">
            <v>9971211038026MRCZZ50</v>
          </cell>
          <cell r="F13746">
            <v>56303.41</v>
          </cell>
        </row>
        <row r="13747">
          <cell r="A13747" t="str">
            <v>9971211046026MRCZZ50</v>
          </cell>
          <cell r="F13747">
            <v>175002.23999999999</v>
          </cell>
        </row>
        <row r="13748">
          <cell r="A13748" t="str">
            <v>9971213001026MRCZZ50</v>
          </cell>
          <cell r="F13748">
            <v>525</v>
          </cell>
        </row>
        <row r="13749">
          <cell r="A13749" t="str">
            <v>9971213010026MRCZZ50</v>
          </cell>
          <cell r="F13749">
            <v>0.01</v>
          </cell>
        </row>
        <row r="13750">
          <cell r="A13750" t="str">
            <v>9971213020026MRCZZ50</v>
          </cell>
          <cell r="F13750">
            <v>98899.81</v>
          </cell>
        </row>
        <row r="13751">
          <cell r="A13751" t="str">
            <v>9971213030026MRCZZ50</v>
          </cell>
          <cell r="F13751">
            <v>391647.62</v>
          </cell>
        </row>
        <row r="13752">
          <cell r="A13752" t="str">
            <v>9971213040026MRCZZ50</v>
          </cell>
          <cell r="F13752">
            <v>8923.2000000000007</v>
          </cell>
        </row>
        <row r="13753">
          <cell r="A13753" t="str">
            <v>9971226060F26MRCZZ50</v>
          </cell>
          <cell r="F13753">
            <v>0</v>
          </cell>
        </row>
        <row r="13754">
          <cell r="A13754" t="str">
            <v>9971230018026MRCZZ50</v>
          </cell>
          <cell r="F13754">
            <v>0</v>
          </cell>
        </row>
        <row r="13755">
          <cell r="A13755" t="str">
            <v>9971230117026MRCZZ50</v>
          </cell>
          <cell r="F13755">
            <v>0</v>
          </cell>
        </row>
        <row r="13756">
          <cell r="A13756" t="str">
            <v>9971230541026MRCZZ50</v>
          </cell>
          <cell r="F13756">
            <v>24861.7</v>
          </cell>
        </row>
        <row r="13757">
          <cell r="A13757" t="str">
            <v>9971230576026MRCZZ50</v>
          </cell>
          <cell r="F13757">
            <v>0</v>
          </cell>
        </row>
        <row r="13758">
          <cell r="A13758" t="str">
            <v>9971230576126MRCZZ50</v>
          </cell>
          <cell r="F13758">
            <v>0</v>
          </cell>
        </row>
        <row r="13759">
          <cell r="A13759" t="str">
            <v>9971230578026MRCZZ50</v>
          </cell>
          <cell r="F13759">
            <v>0</v>
          </cell>
        </row>
        <row r="13760">
          <cell r="A13760" t="str">
            <v>9971230579026MRCZZ50</v>
          </cell>
          <cell r="F13760">
            <v>0</v>
          </cell>
        </row>
        <row r="13761">
          <cell r="A13761" t="str">
            <v>9971230580026MRCZZ50</v>
          </cell>
          <cell r="F13761">
            <v>0</v>
          </cell>
        </row>
        <row r="13762">
          <cell r="A13762" t="str">
            <v>9971230583026MRCZZ50</v>
          </cell>
          <cell r="F13762">
            <v>0</v>
          </cell>
        </row>
        <row r="13763">
          <cell r="A13763" t="str">
            <v>9971232360026MRCZZ50</v>
          </cell>
          <cell r="F13763">
            <v>0</v>
          </cell>
        </row>
        <row r="13764">
          <cell r="A13764" t="str">
            <v>9971232360126MRCZZ50</v>
          </cell>
          <cell r="F13764">
            <v>0</v>
          </cell>
        </row>
        <row r="13765">
          <cell r="A13765" t="str">
            <v>9971234025026MRCZZ50</v>
          </cell>
          <cell r="F13765">
            <v>197132.17</v>
          </cell>
        </row>
        <row r="13766">
          <cell r="A13766" t="str">
            <v>99713996050ZZZZZZZ11</v>
          </cell>
          <cell r="F13766">
            <v>-2735697.87</v>
          </cell>
        </row>
        <row r="13767">
          <cell r="A13767" t="str">
            <v>99713996100ZZZZZZZ11</v>
          </cell>
          <cell r="F13767">
            <v>0</v>
          </cell>
        </row>
        <row r="13768">
          <cell r="A13768" t="str">
            <v>99718100010ZZZZZZZ11</v>
          </cell>
          <cell r="F13768">
            <v>3930209.78</v>
          </cell>
        </row>
        <row r="13769">
          <cell r="A13769" t="str">
            <v>99718100020ZZZZZZZ11</v>
          </cell>
          <cell r="F13769">
            <v>0</v>
          </cell>
        </row>
        <row r="13770">
          <cell r="A13770" t="str">
            <v>99718100030ZZZZZZZ11</v>
          </cell>
          <cell r="F13770">
            <v>0</v>
          </cell>
        </row>
        <row r="13771">
          <cell r="A13771" t="str">
            <v>99718100040ZZZZZZZ11</v>
          </cell>
          <cell r="F13771">
            <v>2735697.87</v>
          </cell>
        </row>
        <row r="13772">
          <cell r="A13772" t="str">
            <v>99718100050ZZZZZZZ11</v>
          </cell>
          <cell r="F13772">
            <v>0</v>
          </cell>
        </row>
        <row r="13773">
          <cell r="A13773" t="str">
            <v>99718100060ZZZZZZZ11</v>
          </cell>
          <cell r="F13773">
            <v>0</v>
          </cell>
        </row>
        <row r="13774">
          <cell r="A13774" t="str">
            <v>9972211001020MRCZZ50</v>
          </cell>
          <cell r="F13774">
            <v>1339835.99</v>
          </cell>
        </row>
        <row r="13775">
          <cell r="A13775" t="str">
            <v>9972211026020MRCZZ50</v>
          </cell>
          <cell r="F13775">
            <v>700</v>
          </cell>
        </row>
        <row r="13776">
          <cell r="A13776" t="str">
            <v>9972211036020MRCZZ50</v>
          </cell>
          <cell r="F13776">
            <v>269431.8</v>
          </cell>
        </row>
        <row r="13777">
          <cell r="A13777" t="str">
            <v>9972211038020MRCZZ50</v>
          </cell>
          <cell r="F13777">
            <v>256294.85</v>
          </cell>
        </row>
        <row r="13778">
          <cell r="A13778" t="str">
            <v>9972211040020MRCZZ50</v>
          </cell>
          <cell r="F13778">
            <v>-0.01</v>
          </cell>
        </row>
        <row r="13779">
          <cell r="A13779" t="str">
            <v>9972211044020MRCZZ50</v>
          </cell>
          <cell r="F13779">
            <v>6018.48</v>
          </cell>
        </row>
        <row r="13780">
          <cell r="A13780" t="str">
            <v>9972211046020MRCZZ50</v>
          </cell>
          <cell r="F13780">
            <v>114421.02</v>
          </cell>
        </row>
        <row r="13781">
          <cell r="A13781" t="str">
            <v>9972211050020MRCZZ50</v>
          </cell>
          <cell r="F13781">
            <v>27980.639999999999</v>
          </cell>
        </row>
        <row r="13782">
          <cell r="A13782" t="str">
            <v>9972211063020MRCZZ50</v>
          </cell>
          <cell r="F13782">
            <v>17600</v>
          </cell>
        </row>
        <row r="13783">
          <cell r="A13783" t="str">
            <v>9972213001020MRCZZ50</v>
          </cell>
          <cell r="F13783">
            <v>945.01</v>
          </cell>
        </row>
        <row r="13784">
          <cell r="A13784" t="str">
            <v>9972213010020MRCZZ50</v>
          </cell>
          <cell r="F13784">
            <v>0</v>
          </cell>
        </row>
        <row r="13785">
          <cell r="A13785" t="str">
            <v>9972213020020MRCZZ50</v>
          </cell>
          <cell r="F13785">
            <v>51231.6</v>
          </cell>
        </row>
        <row r="13786">
          <cell r="A13786" t="str">
            <v>9972213030020MRCZZ50</v>
          </cell>
          <cell r="F13786">
            <v>241481.09</v>
          </cell>
        </row>
        <row r="13787">
          <cell r="A13787" t="str">
            <v>9972213040020MRCZZ50</v>
          </cell>
          <cell r="F13787">
            <v>15988.33</v>
          </cell>
        </row>
        <row r="13788">
          <cell r="A13788" t="str">
            <v>9972230117020MRCZZ50</v>
          </cell>
          <cell r="F13788">
            <v>0</v>
          </cell>
        </row>
        <row r="13789">
          <cell r="A13789" t="str">
            <v>9972230541020MRCZZ50</v>
          </cell>
          <cell r="F13789">
            <v>19917.79</v>
          </cell>
        </row>
        <row r="13790">
          <cell r="A13790" t="str">
            <v>9972232360020MRCZZ50</v>
          </cell>
          <cell r="F13790">
            <v>0</v>
          </cell>
        </row>
        <row r="13791">
          <cell r="A13791" t="str">
            <v>9972232360120MRCZZ50</v>
          </cell>
          <cell r="F13791">
            <v>0</v>
          </cell>
        </row>
        <row r="13792">
          <cell r="A13792" t="str">
            <v>9972240001020MRCZZ50</v>
          </cell>
          <cell r="F13792">
            <v>0</v>
          </cell>
        </row>
        <row r="13793">
          <cell r="A13793" t="str">
            <v>99723996050ZZZZZZZ11</v>
          </cell>
          <cell r="F13793">
            <v>-2083806.03</v>
          </cell>
        </row>
        <row r="13794">
          <cell r="A13794" t="str">
            <v>99723996100ZZZZZZZ11</v>
          </cell>
          <cell r="F13794">
            <v>0</v>
          </cell>
        </row>
        <row r="13795">
          <cell r="A13795" t="str">
            <v>99728100010ZZZZZZZ11</v>
          </cell>
          <cell r="F13795">
            <v>2141382.06</v>
          </cell>
        </row>
        <row r="13796">
          <cell r="A13796" t="str">
            <v>99728100020ZZZZZZZ11</v>
          </cell>
          <cell r="F13796">
            <v>0</v>
          </cell>
        </row>
        <row r="13797">
          <cell r="A13797" t="str">
            <v>99728100030ZZZZZZZ11</v>
          </cell>
          <cell r="F13797">
            <v>0</v>
          </cell>
        </row>
        <row r="13798">
          <cell r="A13798" t="str">
            <v>99728100040ZZZZZZZ11</v>
          </cell>
          <cell r="F13798">
            <v>2083806.03</v>
          </cell>
        </row>
        <row r="13799">
          <cell r="A13799" t="str">
            <v>99728100050ZZZZZZZ11</v>
          </cell>
          <cell r="F13799">
            <v>0</v>
          </cell>
        </row>
        <row r="13800">
          <cell r="A13800" t="str">
            <v>99728100060ZZZZZZZ11</v>
          </cell>
          <cell r="F13800">
            <v>0</v>
          </cell>
        </row>
        <row r="13801">
          <cell r="A13801" t="str">
            <v>9973211001021PNSZZ50</v>
          </cell>
          <cell r="F13801">
            <v>2591718.0499999998</v>
          </cell>
        </row>
        <row r="13802">
          <cell r="A13802" t="str">
            <v>9973211026021PNSZZ50</v>
          </cell>
          <cell r="F13802">
            <v>2800</v>
          </cell>
        </row>
        <row r="13803">
          <cell r="A13803" t="str">
            <v>9973211036021PNSZZ50</v>
          </cell>
          <cell r="F13803">
            <v>122032.49</v>
          </cell>
        </row>
        <row r="13804">
          <cell r="A13804" t="str">
            <v>9973211038021PNSZZ50</v>
          </cell>
          <cell r="F13804">
            <v>617319.1</v>
          </cell>
        </row>
        <row r="13805">
          <cell r="A13805" t="str">
            <v>9973211040021PNSZZ50</v>
          </cell>
          <cell r="F13805">
            <v>0</v>
          </cell>
        </row>
        <row r="13806">
          <cell r="A13806" t="str">
            <v>9973211044021PNSZZ50</v>
          </cell>
          <cell r="F13806">
            <v>4370</v>
          </cell>
        </row>
        <row r="13807">
          <cell r="A13807" t="str">
            <v>9973211046021PNSZZ50</v>
          </cell>
          <cell r="F13807">
            <v>211763</v>
          </cell>
        </row>
        <row r="13808">
          <cell r="A13808" t="str">
            <v>9973211050021PNSZZ50</v>
          </cell>
          <cell r="F13808">
            <v>24747.360000000001</v>
          </cell>
        </row>
        <row r="13809">
          <cell r="A13809" t="str">
            <v>9973211063021PNSZZ50</v>
          </cell>
          <cell r="F13809">
            <v>86400</v>
          </cell>
        </row>
        <row r="13810">
          <cell r="A13810" t="str">
            <v>9973213001021PNSZZ50</v>
          </cell>
          <cell r="F13810">
            <v>1679.99</v>
          </cell>
        </row>
        <row r="13811">
          <cell r="A13811" t="str">
            <v>9973213020021PNSZZ50</v>
          </cell>
          <cell r="F13811">
            <v>273502.19</v>
          </cell>
        </row>
        <row r="13812">
          <cell r="A13812" t="str">
            <v>9973213030021PNSZZ50</v>
          </cell>
          <cell r="F13812">
            <v>493119.1</v>
          </cell>
        </row>
        <row r="13813">
          <cell r="A13813" t="str">
            <v>9973213040021PNSZZ50</v>
          </cell>
          <cell r="F13813">
            <v>28518.13</v>
          </cell>
        </row>
        <row r="13814">
          <cell r="A13814" t="str">
            <v>9973228361021PNSZZ50</v>
          </cell>
          <cell r="F13814">
            <v>0</v>
          </cell>
        </row>
        <row r="13815">
          <cell r="A13815" t="str">
            <v>9973230117021MRCZZ50</v>
          </cell>
          <cell r="F13815">
            <v>0</v>
          </cell>
        </row>
        <row r="13816">
          <cell r="A13816" t="str">
            <v>9973230541021MRCZZ50</v>
          </cell>
          <cell r="F13816">
            <v>0</v>
          </cell>
        </row>
        <row r="13817">
          <cell r="A13817" t="str">
            <v>9973230541021PNSZZ50</v>
          </cell>
          <cell r="F13817">
            <v>37014.94</v>
          </cell>
        </row>
        <row r="13818">
          <cell r="A13818" t="str">
            <v>9973232360021MRCZZ50</v>
          </cell>
          <cell r="F13818">
            <v>0</v>
          </cell>
        </row>
        <row r="13819">
          <cell r="A13819" t="str">
            <v>9973232360121MRCZZ50</v>
          </cell>
          <cell r="F13819">
            <v>0</v>
          </cell>
        </row>
        <row r="13820">
          <cell r="A13820" t="str">
            <v>9973240001021MRCZZ50</v>
          </cell>
          <cell r="F13820">
            <v>0</v>
          </cell>
        </row>
        <row r="13821">
          <cell r="A13821" t="str">
            <v>9973272360021MRCZZ50</v>
          </cell>
          <cell r="F13821">
            <v>0</v>
          </cell>
        </row>
        <row r="13822">
          <cell r="A13822" t="str">
            <v>99733996050ZZZZZZZ11</v>
          </cell>
          <cell r="F13822">
            <v>-3984867.24</v>
          </cell>
        </row>
        <row r="13823">
          <cell r="A13823" t="str">
            <v>99733996100ZZZZZZZ11</v>
          </cell>
          <cell r="F13823">
            <v>0</v>
          </cell>
        </row>
        <row r="13824">
          <cell r="A13824" t="str">
            <v>99738100010ZZZZZZZ11</v>
          </cell>
          <cell r="F13824">
            <v>4646048.91</v>
          </cell>
        </row>
        <row r="13825">
          <cell r="A13825" t="str">
            <v>99738100020ZZZZZZZ11</v>
          </cell>
          <cell r="F13825">
            <v>0</v>
          </cell>
        </row>
        <row r="13826">
          <cell r="A13826" t="str">
            <v>99738100030ZZZZZZZ11</v>
          </cell>
          <cell r="F13826">
            <v>0</v>
          </cell>
        </row>
        <row r="13827">
          <cell r="A13827" t="str">
            <v>99738100040ZZZZZZZ11</v>
          </cell>
          <cell r="F13827">
            <v>3984867.24</v>
          </cell>
        </row>
        <row r="13828">
          <cell r="A13828" t="str">
            <v>99738100050ZZZZZZZ11</v>
          </cell>
          <cell r="F13828">
            <v>0</v>
          </cell>
        </row>
        <row r="13829">
          <cell r="A13829" t="str">
            <v>99738100060ZZZZZZZ11</v>
          </cell>
          <cell r="F13829">
            <v>0</v>
          </cell>
        </row>
        <row r="13830">
          <cell r="A13830" t="str">
            <v>9974132400022ZZZZZ50</v>
          </cell>
          <cell r="F13830">
            <v>0</v>
          </cell>
        </row>
        <row r="13831">
          <cell r="A13831" t="str">
            <v>9974132407022ZZZZZ50</v>
          </cell>
          <cell r="F13831">
            <v>0</v>
          </cell>
        </row>
        <row r="13832">
          <cell r="A13832" t="str">
            <v>9974211001022PMKZZ50</v>
          </cell>
          <cell r="F13832">
            <v>1961795.99</v>
          </cell>
        </row>
        <row r="13833">
          <cell r="A13833" t="str">
            <v>9974211022022PMKZZ50</v>
          </cell>
          <cell r="F13833">
            <v>16836</v>
          </cell>
        </row>
        <row r="13834">
          <cell r="A13834" t="str">
            <v>9974211026022PMKZZ50</v>
          </cell>
          <cell r="F13834">
            <v>700</v>
          </cell>
        </row>
        <row r="13835">
          <cell r="A13835" t="str">
            <v>9974211036022PMKZZ50</v>
          </cell>
          <cell r="F13835">
            <v>52343.91</v>
          </cell>
        </row>
        <row r="13836">
          <cell r="A13836" t="str">
            <v>9974211038022PMKZZ50</v>
          </cell>
          <cell r="F13836">
            <v>483496.8</v>
          </cell>
        </row>
        <row r="13837">
          <cell r="A13837" t="str">
            <v>9974211040022PMKZZ50</v>
          </cell>
          <cell r="F13837">
            <v>0</v>
          </cell>
        </row>
        <row r="13838">
          <cell r="A13838" t="str">
            <v>9974211042022PMKZZ50</v>
          </cell>
          <cell r="F13838">
            <v>-0.01</v>
          </cell>
        </row>
        <row r="13839">
          <cell r="A13839" t="str">
            <v>9974211046022PMKZZ50</v>
          </cell>
          <cell r="F13839">
            <v>163483.01</v>
          </cell>
        </row>
        <row r="13840">
          <cell r="A13840" t="str">
            <v>9974211050022PMKZZ50</v>
          </cell>
          <cell r="F13840">
            <v>20406.96</v>
          </cell>
        </row>
        <row r="13841">
          <cell r="A13841" t="str">
            <v>9974211063022PMKZZ50</v>
          </cell>
          <cell r="F13841">
            <v>28800</v>
          </cell>
        </row>
        <row r="13842">
          <cell r="A13842" t="str">
            <v>9974213001022PMKZZ50</v>
          </cell>
          <cell r="F13842">
            <v>1260</v>
          </cell>
        </row>
        <row r="13843">
          <cell r="A13843" t="str">
            <v>9974213020022PMKZZ50</v>
          </cell>
          <cell r="F13843">
            <v>252388.81</v>
          </cell>
        </row>
        <row r="13844">
          <cell r="A13844" t="str">
            <v>9974213030022PMKZZ50</v>
          </cell>
          <cell r="F13844">
            <v>371836.08</v>
          </cell>
        </row>
        <row r="13845">
          <cell r="A13845" t="str">
            <v>9974213040022PMKZZ50</v>
          </cell>
          <cell r="F13845">
            <v>21350.53</v>
          </cell>
        </row>
        <row r="13846">
          <cell r="A13846" t="str">
            <v>9974228030022MRCZZ50</v>
          </cell>
          <cell r="F13846">
            <v>0</v>
          </cell>
        </row>
        <row r="13847">
          <cell r="A13847" t="str">
            <v>9974228361026PJJZZ50</v>
          </cell>
          <cell r="F13847">
            <v>0</v>
          </cell>
        </row>
        <row r="13848">
          <cell r="A13848" t="str">
            <v>9974230117022MRCZZ50</v>
          </cell>
          <cell r="F13848">
            <v>0</v>
          </cell>
        </row>
        <row r="13849">
          <cell r="A13849" t="str">
            <v>9974230331022MRCZZ50</v>
          </cell>
          <cell r="F13849">
            <v>21464.68</v>
          </cell>
        </row>
        <row r="13850">
          <cell r="A13850" t="str">
            <v>9974230541022MRCZZ50</v>
          </cell>
          <cell r="F13850">
            <v>0</v>
          </cell>
        </row>
        <row r="13851">
          <cell r="A13851" t="str">
            <v>9974230541022PMKZZ50</v>
          </cell>
          <cell r="F13851">
            <v>28428.46</v>
          </cell>
        </row>
        <row r="13852">
          <cell r="A13852" t="str">
            <v>9974232360022MRCZZ50</v>
          </cell>
          <cell r="F13852">
            <v>0</v>
          </cell>
        </row>
        <row r="13853">
          <cell r="A13853" t="str">
            <v>9974232360122MRCZZ50</v>
          </cell>
          <cell r="F13853">
            <v>0</v>
          </cell>
        </row>
        <row r="13854">
          <cell r="A13854" t="str">
            <v>9974236256022MRCZZ50</v>
          </cell>
          <cell r="F13854">
            <v>0</v>
          </cell>
        </row>
        <row r="13855">
          <cell r="A13855" t="str">
            <v>9974240001022MRCZZ50</v>
          </cell>
          <cell r="F13855">
            <v>0</v>
          </cell>
        </row>
        <row r="13856">
          <cell r="A13856" t="str">
            <v>9974272360022MRCZZ50</v>
          </cell>
          <cell r="F13856">
            <v>0</v>
          </cell>
        </row>
        <row r="13857">
          <cell r="A13857" t="str">
            <v>99743996050ZZZZZZZ11</v>
          </cell>
          <cell r="F13857">
            <v>-3053195.06</v>
          </cell>
        </row>
        <row r="13858">
          <cell r="A13858" t="str">
            <v>99743996100ZZZZZZZ11</v>
          </cell>
          <cell r="F13858">
            <v>0</v>
          </cell>
        </row>
        <row r="13859">
          <cell r="A13859" t="str">
            <v>99748100010ZZZZZZZ11</v>
          </cell>
          <cell r="F13859">
            <v>3018886.63</v>
          </cell>
        </row>
        <row r="13860">
          <cell r="A13860" t="str">
            <v>99748100020ZZZZZZZ11</v>
          </cell>
          <cell r="F13860">
            <v>0</v>
          </cell>
        </row>
        <row r="13861">
          <cell r="A13861" t="str">
            <v>99748100030ZZZZZZZ11</v>
          </cell>
          <cell r="F13861">
            <v>0</v>
          </cell>
        </row>
        <row r="13862">
          <cell r="A13862" t="str">
            <v>99748100040ZZZZZZZ11</v>
          </cell>
          <cell r="F13862">
            <v>3053195.06</v>
          </cell>
        </row>
        <row r="13863">
          <cell r="A13863" t="str">
            <v>99748100050ZZZZZZZ11</v>
          </cell>
          <cell r="F13863">
            <v>0</v>
          </cell>
        </row>
        <row r="13864">
          <cell r="A13864" t="str">
            <v>99748100060ZZZZZZZ11</v>
          </cell>
          <cell r="F13864">
            <v>0</v>
          </cell>
        </row>
        <row r="13865">
          <cell r="A13865" t="str">
            <v>9975104010007ZZZZZ50</v>
          </cell>
          <cell r="F13865">
            <v>0</v>
          </cell>
        </row>
        <row r="13866">
          <cell r="A13866" t="str">
            <v>9975211001026PANZZ50</v>
          </cell>
          <cell r="F13866">
            <v>2103132.0099999998</v>
          </cell>
        </row>
        <row r="13867">
          <cell r="A13867" t="str">
            <v>9975211026026PANZZ50</v>
          </cell>
          <cell r="F13867">
            <v>4900</v>
          </cell>
        </row>
        <row r="13868">
          <cell r="A13868" t="str">
            <v>9975211036026PANZZ50</v>
          </cell>
          <cell r="F13868">
            <v>248737.51</v>
          </cell>
        </row>
        <row r="13869">
          <cell r="A13869" t="str">
            <v>9975211038026PANZZ50</v>
          </cell>
          <cell r="F13869">
            <v>406951.82</v>
          </cell>
        </row>
        <row r="13870">
          <cell r="A13870" t="str">
            <v>9975211040026PANZZ50</v>
          </cell>
          <cell r="F13870">
            <v>0</v>
          </cell>
        </row>
        <row r="13871">
          <cell r="A13871" t="str">
            <v>9975211046026PANZZ50</v>
          </cell>
          <cell r="F13871">
            <v>175260.99</v>
          </cell>
        </row>
        <row r="13872">
          <cell r="A13872" t="str">
            <v>9975211050026PANZZ50</v>
          </cell>
          <cell r="F13872">
            <v>18349.439999999999</v>
          </cell>
        </row>
        <row r="13873">
          <cell r="A13873" t="str">
            <v>9975211063026PANZZ50</v>
          </cell>
          <cell r="F13873">
            <v>57600</v>
          </cell>
        </row>
        <row r="13874">
          <cell r="A13874" t="str">
            <v>9975213001026PANZZ50</v>
          </cell>
          <cell r="F13874">
            <v>1470.01</v>
          </cell>
        </row>
        <row r="13875">
          <cell r="A13875" t="str">
            <v>9975213020026PANZZ50</v>
          </cell>
          <cell r="F13875">
            <v>141076.79999999999</v>
          </cell>
        </row>
        <row r="13876">
          <cell r="A13876" t="str">
            <v>9975213030026PANZZ50</v>
          </cell>
          <cell r="F13876">
            <v>404048.69</v>
          </cell>
        </row>
        <row r="13877">
          <cell r="A13877" t="str">
            <v>9975213040026PANZZ50</v>
          </cell>
          <cell r="F13877">
            <v>24865.15</v>
          </cell>
        </row>
        <row r="13878">
          <cell r="A13878" t="str">
            <v>9975227041026MRCZZ50</v>
          </cell>
          <cell r="F13878">
            <v>0</v>
          </cell>
        </row>
        <row r="13879">
          <cell r="A13879" t="str">
            <v>9975228361026PAGZZ50</v>
          </cell>
          <cell r="F13879">
            <v>0</v>
          </cell>
        </row>
        <row r="13880">
          <cell r="A13880" t="str">
            <v>9975230117026MRCZZ50</v>
          </cell>
          <cell r="F13880">
            <v>0</v>
          </cell>
        </row>
        <row r="13881">
          <cell r="A13881" t="str">
            <v>9975230333026MRCZZ50</v>
          </cell>
          <cell r="F13881">
            <v>0</v>
          </cell>
        </row>
        <row r="13882">
          <cell r="A13882" t="str">
            <v>9975230541026MRCZZ50</v>
          </cell>
          <cell r="F13882">
            <v>0</v>
          </cell>
        </row>
        <row r="13883">
          <cell r="A13883" t="str">
            <v>9975230541026PANZZ50</v>
          </cell>
          <cell r="F13883">
            <v>30045.599999999999</v>
          </cell>
        </row>
        <row r="13884">
          <cell r="A13884" t="str">
            <v>9975230576026MRCZZ50</v>
          </cell>
          <cell r="F13884">
            <v>0</v>
          </cell>
        </row>
        <row r="13885">
          <cell r="A13885" t="str">
            <v>9975230577026MRCZZ50</v>
          </cell>
          <cell r="F13885">
            <v>0</v>
          </cell>
        </row>
        <row r="13886">
          <cell r="A13886" t="str">
            <v>9975230578026MRCZZ50</v>
          </cell>
          <cell r="F13886">
            <v>0</v>
          </cell>
        </row>
        <row r="13887">
          <cell r="A13887" t="str">
            <v>9975230580026MRCZZ50</v>
          </cell>
          <cell r="F13887">
            <v>0</v>
          </cell>
        </row>
        <row r="13888">
          <cell r="A13888" t="str">
            <v>9975230583026MRCZZ50</v>
          </cell>
          <cell r="F13888">
            <v>0</v>
          </cell>
        </row>
        <row r="13889">
          <cell r="A13889" t="str">
            <v>9975230610026MRCZZ50</v>
          </cell>
          <cell r="F13889">
            <v>0</v>
          </cell>
        </row>
        <row r="13890">
          <cell r="A13890" t="str">
            <v>9975232360026MRCZZ50</v>
          </cell>
          <cell r="F13890">
            <v>0</v>
          </cell>
        </row>
        <row r="13891">
          <cell r="A13891" t="str">
            <v>9975232360126MRCZZ50</v>
          </cell>
          <cell r="F13891">
            <v>0</v>
          </cell>
        </row>
        <row r="13892">
          <cell r="A13892" t="str">
            <v>9975272150026MRCZZ50</v>
          </cell>
          <cell r="F13892">
            <v>0</v>
          </cell>
        </row>
        <row r="13893">
          <cell r="A13893" t="str">
            <v>9975272360026MRCZZ50</v>
          </cell>
          <cell r="F13893">
            <v>0</v>
          </cell>
        </row>
        <row r="13894">
          <cell r="A13894" t="str">
            <v>99753996050ZZZZZZZ11</v>
          </cell>
          <cell r="F13894">
            <v>-3221500.84</v>
          </cell>
        </row>
        <row r="13895">
          <cell r="A13895" t="str">
            <v>99753996100ZZZZZZZ11</v>
          </cell>
          <cell r="F13895">
            <v>0</v>
          </cell>
        </row>
        <row r="13896">
          <cell r="A13896" t="str">
            <v>99758100010ZZZZZZZ11</v>
          </cell>
          <cell r="F13896">
            <v>3270452.26</v>
          </cell>
        </row>
        <row r="13897">
          <cell r="A13897" t="str">
            <v>99758100020ZZZZZZZ11</v>
          </cell>
          <cell r="F13897">
            <v>0</v>
          </cell>
        </row>
        <row r="13898">
          <cell r="A13898" t="str">
            <v>99758100030ZZZZZZZ11</v>
          </cell>
          <cell r="F13898">
            <v>0</v>
          </cell>
        </row>
        <row r="13899">
          <cell r="A13899" t="str">
            <v>99758100040ZZZZZZZ11</v>
          </cell>
          <cell r="F13899">
            <v>3221500.84</v>
          </cell>
        </row>
        <row r="13900">
          <cell r="A13900" t="str">
            <v>99758100050ZZZZZZZ11</v>
          </cell>
          <cell r="F13900">
            <v>0</v>
          </cell>
        </row>
        <row r="13901">
          <cell r="A13901" t="str">
            <v>99758100060ZZZZZZZ11</v>
          </cell>
          <cell r="F13901">
            <v>0</v>
          </cell>
        </row>
        <row r="13902">
          <cell r="A13902" t="str">
            <v>9991211001026MRCZZ60</v>
          </cell>
          <cell r="F13902">
            <v>3831333</v>
          </cell>
        </row>
        <row r="13903">
          <cell r="A13903" t="str">
            <v>9991211022026MRCZZ60</v>
          </cell>
          <cell r="F13903">
            <v>9600</v>
          </cell>
        </row>
        <row r="13904">
          <cell r="A13904" t="str">
            <v>9991211026026MRCZZ60</v>
          </cell>
          <cell r="F13904">
            <v>0</v>
          </cell>
        </row>
        <row r="13905">
          <cell r="A13905" t="str">
            <v>9991211034026MRCZZ60</v>
          </cell>
          <cell r="F13905">
            <v>60000.01</v>
          </cell>
        </row>
        <row r="13906">
          <cell r="A13906" t="str">
            <v>9991211036026MRCZZ60</v>
          </cell>
          <cell r="F13906">
            <v>137537.32</v>
          </cell>
        </row>
        <row r="13907">
          <cell r="A13907" t="str">
            <v>9991211038026MRCZZ60</v>
          </cell>
          <cell r="F13907">
            <v>1012671.63</v>
          </cell>
        </row>
        <row r="13908">
          <cell r="A13908" t="str">
            <v>9991211040026MRCZZ60</v>
          </cell>
          <cell r="F13908">
            <v>8741.58</v>
          </cell>
        </row>
        <row r="13909">
          <cell r="A13909" t="str">
            <v>9991211042026MRCZZ60</v>
          </cell>
          <cell r="F13909">
            <v>5136.3999999999996</v>
          </cell>
        </row>
        <row r="13910">
          <cell r="A13910" t="str">
            <v>9991211044026MRCZZ60</v>
          </cell>
          <cell r="F13910">
            <v>0</v>
          </cell>
        </row>
        <row r="13911">
          <cell r="A13911" t="str">
            <v>9991211046026MRCZZ60</v>
          </cell>
          <cell r="F13911">
            <v>318398</v>
          </cell>
        </row>
        <row r="13912">
          <cell r="A13912" t="str">
            <v>9991211050026MRCZZ60</v>
          </cell>
          <cell r="F13912">
            <v>10399.799999999999</v>
          </cell>
        </row>
        <row r="13913">
          <cell r="A13913" t="str">
            <v>9991211056026MRCZZ60</v>
          </cell>
          <cell r="F13913">
            <v>159630.87</v>
          </cell>
        </row>
        <row r="13914">
          <cell r="A13914" t="str">
            <v>9991211063026MRCZZ60</v>
          </cell>
          <cell r="F13914">
            <v>50976.07</v>
          </cell>
        </row>
        <row r="13915">
          <cell r="A13915" t="str">
            <v>9991213001026MRCZZ60</v>
          </cell>
          <cell r="F13915">
            <v>2205.0100000000002</v>
          </cell>
        </row>
        <row r="13916">
          <cell r="A13916" t="str">
            <v>9991213010026MRCZZ60</v>
          </cell>
          <cell r="F13916">
            <v>155.49</v>
          </cell>
        </row>
        <row r="13917">
          <cell r="A13917" t="str">
            <v>9991213020026MRCZZ60</v>
          </cell>
          <cell r="F13917">
            <v>482180.21</v>
          </cell>
        </row>
        <row r="13918">
          <cell r="A13918" t="str">
            <v>9991213030026MRCZZ60</v>
          </cell>
          <cell r="F13918">
            <v>798675.75</v>
          </cell>
        </row>
        <row r="13919">
          <cell r="A13919" t="str">
            <v>9991213040026MRCZZ60</v>
          </cell>
          <cell r="F13919">
            <v>37459.96</v>
          </cell>
        </row>
        <row r="13920">
          <cell r="A13920" t="str">
            <v>9991226030026MRCZZ60</v>
          </cell>
          <cell r="F13920">
            <v>0</v>
          </cell>
        </row>
        <row r="13921">
          <cell r="A13921" t="str">
            <v>9991226060026MRCZZ60</v>
          </cell>
          <cell r="F13921">
            <v>0</v>
          </cell>
        </row>
        <row r="13922">
          <cell r="A13922" t="str">
            <v>9991226060F26MRCZZ60</v>
          </cell>
          <cell r="F13922">
            <v>0</v>
          </cell>
        </row>
        <row r="13923">
          <cell r="A13923" t="str">
            <v>9991227041026MRCZZ60</v>
          </cell>
          <cell r="F13923">
            <v>0</v>
          </cell>
        </row>
        <row r="13924">
          <cell r="A13924" t="str">
            <v>9991228361026PAGZZ60</v>
          </cell>
          <cell r="F13924">
            <v>0</v>
          </cell>
        </row>
        <row r="13925">
          <cell r="A13925" t="str">
            <v>9991228361026PJJZZ60</v>
          </cell>
          <cell r="F13925">
            <v>0</v>
          </cell>
        </row>
        <row r="13926">
          <cell r="A13926" t="str">
            <v>9991228361026PNSZZ60</v>
          </cell>
          <cell r="F13926">
            <v>0</v>
          </cell>
        </row>
        <row r="13927">
          <cell r="A13927" t="str">
            <v>9991228540026MRCZZ60</v>
          </cell>
          <cell r="F13927">
            <v>0</v>
          </cell>
        </row>
        <row r="13928">
          <cell r="A13928" t="str">
            <v>9991230011026MRCZZ60</v>
          </cell>
          <cell r="F13928">
            <v>0</v>
          </cell>
        </row>
        <row r="13929">
          <cell r="A13929" t="str">
            <v>9991230012026MRCZZ60</v>
          </cell>
          <cell r="F13929">
            <v>0</v>
          </cell>
        </row>
        <row r="13930">
          <cell r="A13930" t="str">
            <v>9991230112026MRCZZ60</v>
          </cell>
          <cell r="F13930">
            <v>0</v>
          </cell>
        </row>
        <row r="13931">
          <cell r="A13931" t="str">
            <v>9991230117026MRCZZ60</v>
          </cell>
          <cell r="F13931">
            <v>0</v>
          </cell>
        </row>
        <row r="13932">
          <cell r="A13932" t="str">
            <v>9991230161026MRCZZ60</v>
          </cell>
          <cell r="F13932">
            <v>0</v>
          </cell>
        </row>
        <row r="13933">
          <cell r="A13933" t="str">
            <v>9991230162026MRCZZ60</v>
          </cell>
          <cell r="F13933">
            <v>0</v>
          </cell>
        </row>
        <row r="13934">
          <cell r="A13934" t="str">
            <v>9991230361426MRCZZ60</v>
          </cell>
          <cell r="F13934">
            <v>0</v>
          </cell>
        </row>
        <row r="13935">
          <cell r="A13935" t="str">
            <v>9991230451026MRCZZ60</v>
          </cell>
          <cell r="F13935">
            <v>0</v>
          </cell>
        </row>
        <row r="13936">
          <cell r="A13936" t="str">
            <v>9991230452026MRCZZ60</v>
          </cell>
          <cell r="F13936">
            <v>0</v>
          </cell>
        </row>
        <row r="13937">
          <cell r="A13937" t="str">
            <v>9991230513026MRCZZ60</v>
          </cell>
          <cell r="F13937">
            <v>0</v>
          </cell>
        </row>
        <row r="13938">
          <cell r="A13938" t="str">
            <v>9991230541026MRCZZ60</v>
          </cell>
          <cell r="F13938">
            <v>115389.66</v>
          </cell>
        </row>
        <row r="13939">
          <cell r="A13939" t="str">
            <v>9991230576026MRCZZ60</v>
          </cell>
          <cell r="F13939">
            <v>0</v>
          </cell>
        </row>
        <row r="13940">
          <cell r="A13940" t="str">
            <v>9991230576126MRCZZ60</v>
          </cell>
          <cell r="F13940">
            <v>0</v>
          </cell>
        </row>
        <row r="13941">
          <cell r="A13941" t="str">
            <v>9991232360026MRCZZ60</v>
          </cell>
          <cell r="F13941">
            <v>0</v>
          </cell>
        </row>
        <row r="13942">
          <cell r="A13942" t="str">
            <v>9991232360D26MRCZZ60</v>
          </cell>
          <cell r="F13942">
            <v>0</v>
          </cell>
        </row>
        <row r="13943">
          <cell r="A13943" t="str">
            <v>9991232360N26MRCZZ60</v>
          </cell>
          <cell r="F13943">
            <v>0</v>
          </cell>
        </row>
        <row r="13944">
          <cell r="A13944" t="str">
            <v>9991236256026MRCZZ60</v>
          </cell>
          <cell r="F13944">
            <v>0</v>
          </cell>
        </row>
        <row r="13945">
          <cell r="A13945" t="str">
            <v>9991238360026MRCZZ60</v>
          </cell>
          <cell r="F13945">
            <v>0</v>
          </cell>
        </row>
        <row r="13946">
          <cell r="A13946" t="str">
            <v>9991272880026MRCZZ11</v>
          </cell>
          <cell r="F13946">
            <v>0</v>
          </cell>
        </row>
        <row r="13947">
          <cell r="A13947" t="str">
            <v>9991320280026MRCZZ11</v>
          </cell>
          <cell r="F13947">
            <v>0</v>
          </cell>
        </row>
        <row r="13948">
          <cell r="A13948" t="str">
            <v>9991320285026MRCZZ11</v>
          </cell>
          <cell r="F13948">
            <v>0</v>
          </cell>
        </row>
        <row r="13949">
          <cell r="A13949" t="str">
            <v>9991350110026MRCZZ11</v>
          </cell>
          <cell r="F13949">
            <v>0</v>
          </cell>
        </row>
        <row r="13950">
          <cell r="A13950" t="str">
            <v>9991360110026MRCZZ11</v>
          </cell>
          <cell r="F13950">
            <v>0</v>
          </cell>
        </row>
        <row r="13951">
          <cell r="A13951" t="str">
            <v>99913996050ZZZZZZZ11</v>
          </cell>
          <cell r="F13951">
            <v>-6239012.7699999996</v>
          </cell>
        </row>
        <row r="13952">
          <cell r="A13952" t="str">
            <v>99913996100ZZZZZZZ11</v>
          </cell>
          <cell r="F13952">
            <v>0</v>
          </cell>
        </row>
        <row r="13953">
          <cell r="A13953" t="str">
            <v>99916473510ZZZZZZZ11</v>
          </cell>
          <cell r="F13953">
            <v>0</v>
          </cell>
        </row>
        <row r="13954">
          <cell r="A13954" t="str">
            <v>9991647352081QS3ZZ11</v>
          </cell>
          <cell r="F13954">
            <v>0</v>
          </cell>
        </row>
        <row r="13955">
          <cell r="A13955" t="str">
            <v>9991647352081QS4ZZ11</v>
          </cell>
          <cell r="F13955">
            <v>0</v>
          </cell>
        </row>
        <row r="13956">
          <cell r="A13956" t="str">
            <v>99916473530ZZZZZZZ11</v>
          </cell>
          <cell r="F13956">
            <v>0</v>
          </cell>
        </row>
        <row r="13957">
          <cell r="A13957" t="str">
            <v>99916473540ZZZZZZZ11</v>
          </cell>
          <cell r="F13957">
            <v>0</v>
          </cell>
        </row>
        <row r="13958">
          <cell r="A13958" t="str">
            <v>99916473550ZZZZZZZ11</v>
          </cell>
          <cell r="F13958">
            <v>0</v>
          </cell>
        </row>
        <row r="13959">
          <cell r="A13959" t="str">
            <v>99916473560ZZZZZZZ11</v>
          </cell>
          <cell r="F13959">
            <v>0</v>
          </cell>
        </row>
        <row r="13960">
          <cell r="A13960" t="str">
            <v>99916473570ZZZZZZZ11</v>
          </cell>
          <cell r="F13960">
            <v>0</v>
          </cell>
        </row>
        <row r="13961">
          <cell r="A13961" t="str">
            <v>99916473580ZZZZZZZ11</v>
          </cell>
          <cell r="F13961">
            <v>0</v>
          </cell>
        </row>
        <row r="13962">
          <cell r="A13962" t="str">
            <v>99916473610ZZZZZZZ11</v>
          </cell>
          <cell r="F13962">
            <v>0</v>
          </cell>
        </row>
        <row r="13963">
          <cell r="A13963" t="str">
            <v>99916473620ZZZZZZZ11</v>
          </cell>
          <cell r="F13963">
            <v>0</v>
          </cell>
        </row>
        <row r="13964">
          <cell r="A13964" t="str">
            <v>99916473630ZZZZZZZ11</v>
          </cell>
          <cell r="F13964">
            <v>0</v>
          </cell>
        </row>
        <row r="13965">
          <cell r="A13965" t="str">
            <v>99916473640ZZZZZZZ11</v>
          </cell>
          <cell r="F13965">
            <v>0</v>
          </cell>
        </row>
        <row r="13966">
          <cell r="A13966" t="str">
            <v>99916473650ZZZZZZZ11</v>
          </cell>
          <cell r="F13966">
            <v>0</v>
          </cell>
        </row>
        <row r="13967">
          <cell r="A13967" t="str">
            <v>99916473710ZZZZZZZ11</v>
          </cell>
          <cell r="F13967">
            <v>0</v>
          </cell>
        </row>
        <row r="13968">
          <cell r="A13968" t="str">
            <v>99916473720ZZZZZZZ11</v>
          </cell>
          <cell r="F13968">
            <v>0</v>
          </cell>
        </row>
        <row r="13969">
          <cell r="A13969" t="str">
            <v>99916473730ZZZZZZZ11</v>
          </cell>
          <cell r="F13969">
            <v>0</v>
          </cell>
        </row>
        <row r="13970">
          <cell r="A13970" t="str">
            <v>99916473740ZZZZZZZ11</v>
          </cell>
          <cell r="F13970">
            <v>0</v>
          </cell>
        </row>
        <row r="13971">
          <cell r="A13971" t="str">
            <v>99916680010ZZZZZZZ11</v>
          </cell>
          <cell r="F13971">
            <v>0</v>
          </cell>
        </row>
        <row r="13972">
          <cell r="A13972" t="str">
            <v>99916680020ZZZZZZZ11</v>
          </cell>
          <cell r="F13972">
            <v>0</v>
          </cell>
        </row>
        <row r="13973">
          <cell r="A13973" t="str">
            <v>99916680030ZZZZZZZ11</v>
          </cell>
          <cell r="F13973">
            <v>0</v>
          </cell>
        </row>
        <row r="13974">
          <cell r="A13974" t="str">
            <v>99916680040ZZZZZZZ11</v>
          </cell>
          <cell r="F13974">
            <v>0</v>
          </cell>
        </row>
        <row r="13975">
          <cell r="A13975" t="str">
            <v>99916680050ZZZZZZZ11</v>
          </cell>
          <cell r="F13975">
            <v>0</v>
          </cell>
        </row>
        <row r="13976">
          <cell r="A13976" t="str">
            <v>99916680060ZZZZZZZ11</v>
          </cell>
          <cell r="F13976">
            <v>0</v>
          </cell>
        </row>
        <row r="13977">
          <cell r="A13977" t="str">
            <v>99916680070ZZZZZZZ11</v>
          </cell>
          <cell r="F13977">
            <v>0</v>
          </cell>
        </row>
        <row r="13978">
          <cell r="A13978" t="str">
            <v>99916680080ZZZZZZZ11</v>
          </cell>
          <cell r="F13978">
            <v>0</v>
          </cell>
        </row>
        <row r="13979">
          <cell r="A13979" t="str">
            <v>99916680090ZZZZZZZ11</v>
          </cell>
          <cell r="F13979">
            <v>0</v>
          </cell>
        </row>
        <row r="13980">
          <cell r="A13980" t="str">
            <v>99916680100ZZZZZZZ11</v>
          </cell>
          <cell r="F13980">
            <v>0</v>
          </cell>
        </row>
        <row r="13981">
          <cell r="A13981" t="str">
            <v>99918100010ZZZZZZZ11</v>
          </cell>
          <cell r="F13981">
            <v>17144242.93</v>
          </cell>
        </row>
        <row r="13982">
          <cell r="A13982" t="str">
            <v>99918100020ZZZZZZZ11</v>
          </cell>
          <cell r="F13982">
            <v>0</v>
          </cell>
        </row>
        <row r="13983">
          <cell r="A13983" t="str">
            <v>99918100030ZZZZZZZ11</v>
          </cell>
          <cell r="F13983">
            <v>0</v>
          </cell>
        </row>
        <row r="13984">
          <cell r="A13984" t="str">
            <v>99918100040ZZZZZZZ11</v>
          </cell>
          <cell r="F13984">
            <v>6239012.7699999996</v>
          </cell>
        </row>
        <row r="13985">
          <cell r="A13985" t="str">
            <v>99918100050ZZZZZZZ11</v>
          </cell>
          <cell r="F13985">
            <v>0</v>
          </cell>
        </row>
        <row r="13986">
          <cell r="A13986" t="str">
            <v>99918100060ZZZZZZZ11</v>
          </cell>
          <cell r="F13986">
            <v>0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llison Adams" refreshedDate="43797.392798958332" createdVersion="6" refreshedVersion="6" minRefreshableVersion="3" recordCount="13985" xr:uid="{00000000-000A-0000-FFFF-FFFF08000000}">
  <cacheSource type="worksheet">
    <worksheetSource ref="A1:P13986" sheet="TB 2019"/>
  </cacheSource>
  <cacheFields count="16">
    <cacheField name="Account No" numFmtId="0">
      <sharedItems/>
    </cacheField>
    <cacheField name="Prefix" numFmtId="165">
      <sharedItems/>
    </cacheField>
    <cacheField name="Prefix numbers" numFmtId="165">
      <sharedItems containsSemiMixedTypes="0" containsString="0" containsNumber="1" containsInteger="1" minValue="2101" maxValue="9991"/>
    </cacheField>
    <cacheField name="Cost Centre" numFmtId="0">
      <sharedItems count="14">
        <s v="Office of the City Manager"/>
        <s v="Executive Mayor"/>
        <s v="Corporate Services"/>
        <s v="Finance"/>
        <s v="Social Services"/>
        <s v="Planning"/>
        <s v="Human Settlement and Housing"/>
        <s v="Economic and Rural Development"/>
        <s v="Engineering services"/>
        <s v="Water services"/>
        <s v="Waste and Fleet Management Services"/>
        <s v="Miscellaneous Services"/>
        <s v="Strategic projects and service delivery regulation"/>
        <s v="Naledi"/>
      </sharedItems>
    </cacheField>
    <cacheField name="Expenditure" numFmtId="0">
      <sharedItems containsMixedTypes="1" containsNumber="1" containsInteger="1" minValue="2" maxValue="2" count="8">
        <s v="2"/>
        <s v="3"/>
        <s v="8"/>
        <n v="2"/>
        <s v="6"/>
        <s v="1"/>
        <s v="5"/>
        <s v="7"/>
      </sharedItems>
    </cacheField>
    <cacheField name="Description" numFmtId="0">
      <sharedItems/>
    </cacheField>
    <cacheField name="Opening Balance" numFmtId="165">
      <sharedItems containsSemiMixedTypes="0" containsString="0" containsNumber="1" minValue="-12648241129.68" maxValue="5736990746.4700003"/>
    </cacheField>
    <cacheField name="Debit Amount" numFmtId="165">
      <sharedItems containsSemiMixedTypes="0" containsString="0" containsNumber="1" minValue="0" maxValue="4432802327.71"/>
    </cacheField>
    <cacheField name="Credit Amount" numFmtId="165">
      <sharedItems containsSemiMixedTypes="0" containsString="0" containsNumber="1" minValue="-2496902516.8800001" maxValue="0"/>
    </cacheField>
    <cacheField name="Balance" numFmtId="165">
      <sharedItems containsSemiMixedTypes="0" containsString="0" containsNumber="1" minValue="-12648241129.68" maxValue="5736990746.4700003"/>
    </cacheField>
    <cacheField name="Acc Type" numFmtId="165">
      <sharedItems/>
    </cacheField>
    <cacheField name="      Budget" numFmtId="165">
      <sharedItems containsSemiMixedTypes="0" containsString="0" containsNumber="1" containsInteger="1" minValue="-12679892324" maxValue="15409898112"/>
    </cacheField>
    <cacheField name="Entity" numFmtId="0">
      <sharedItems/>
    </cacheField>
    <cacheField name="CC" numFmtId="0">
      <sharedItems/>
    </cacheField>
    <cacheField name="Item 1" numFmtId="0">
      <sharedItems/>
    </cacheField>
    <cacheField name="Item 2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85">
  <r>
    <s v="2101203005006MRCZZ11"/>
    <s v="2101"/>
    <n v="2101"/>
    <x v="0"/>
    <x v="0"/>
    <s v="SM MM: SAL &amp; ALL -  BASIC SALARY                  "/>
    <n v="0"/>
    <n v="1679166.32"/>
    <n v="0"/>
    <n v="1679166.32"/>
    <s v="P  "/>
    <n v="1732853"/>
    <s v="2"/>
    <s v="2101"/>
    <s v="2"/>
    <s v="203"/>
  </r>
  <r>
    <s v="2101203006006MRCZZ11"/>
    <s v="2101"/>
    <n v="2101"/>
    <x v="0"/>
    <x v="0"/>
    <s v="SM MM: SAL &amp; ALL -  PERFORM BASED BONUS           "/>
    <n v="0"/>
    <n v="98100.27"/>
    <n v="0"/>
    <n v="98100.27"/>
    <s v="P  "/>
    <n v="483810"/>
    <s v="2"/>
    <s v="2101"/>
    <s v="2"/>
    <s v="203"/>
  </r>
  <r>
    <s v="2101203007006MRCZZ11"/>
    <s v="2101"/>
    <n v="2101"/>
    <x v="0"/>
    <x v="0"/>
    <s v="SM MM: ALLOW - CELLULAR &amp; TELEPHONE               "/>
    <n v="0"/>
    <n v="24000"/>
    <n v="0"/>
    <n v="24000"/>
    <s v="P  "/>
    <n v="24000"/>
    <s v="2"/>
    <s v="2101"/>
    <s v="2"/>
    <s v="203"/>
  </r>
  <r>
    <s v="2101203009006MRCZZ11"/>
    <s v="2101"/>
    <n v="2101"/>
    <x v="0"/>
    <x v="0"/>
    <s v="SM MM: ALLOW - TRAVEL OR MOTOR VEHICLE            "/>
    <n v="0"/>
    <n v="311500"/>
    <n v="0"/>
    <n v="311500"/>
    <s v="P  "/>
    <n v="318000"/>
    <s v="2"/>
    <s v="2101"/>
    <s v="2"/>
    <s v="203"/>
  </r>
  <r>
    <s v="2101203018006MRCZZ11"/>
    <s v="2101"/>
    <n v="2101"/>
    <x v="0"/>
    <x v="0"/>
    <s v="SM MM: SRB - ACTING &amp; POST RELATED ALLOW          "/>
    <n v="0"/>
    <n v="0"/>
    <n v="-0.01"/>
    <n v="-0.01"/>
    <s v="P  "/>
    <n v="57706"/>
    <s v="2"/>
    <s v="2101"/>
    <s v="2"/>
    <s v="203"/>
  </r>
  <r>
    <s v="2101205020006MRCZZ11"/>
    <s v="2101"/>
    <n v="2101"/>
    <x v="0"/>
    <x v="0"/>
    <s v="SM MM: SOC CONTR: GROUP LIFE INSURANCE            "/>
    <n v="0"/>
    <n v="0"/>
    <n v="-0.01"/>
    <n v="-0.01"/>
    <s v="P  "/>
    <n v="332398"/>
    <s v="2"/>
    <s v="2101"/>
    <s v="2"/>
    <s v="205"/>
  </r>
  <r>
    <s v="2101205021006MRCZZ11"/>
    <s v="2101"/>
    <n v="2101"/>
    <x v="0"/>
    <x v="0"/>
    <s v="SM MM: SOC CONTR: MEDICAL                         "/>
    <n v="0"/>
    <n v="0"/>
    <n v="0"/>
    <n v="0"/>
    <s v="P  "/>
    <n v="0"/>
    <s v="2"/>
    <s v="2101"/>
    <s v="2"/>
    <s v="205"/>
  </r>
  <r>
    <s v="2101205023006MRCZZ11"/>
    <s v="2101"/>
    <n v="2101"/>
    <x v="0"/>
    <x v="0"/>
    <s v="SM MM: SOC CONTR: UIF                             "/>
    <n v="0"/>
    <n v="1784.64"/>
    <n v="0"/>
    <n v="1784.64"/>
    <s v="P  "/>
    <n v="1914"/>
    <s v="2"/>
    <s v="2101"/>
    <s v="2"/>
    <s v="205"/>
  </r>
  <r>
    <s v="2101205024006MRCZZ11"/>
    <s v="2101"/>
    <n v="2101"/>
    <x v="0"/>
    <x v="0"/>
    <s v="SM MM: SOC CONTR: BARGAINING COUNCIL              "/>
    <n v="0"/>
    <n v="104.99"/>
    <n v="0"/>
    <n v="104.99"/>
    <s v="P  "/>
    <n v="106"/>
    <s v="2"/>
    <s v="2101"/>
    <s v="2"/>
    <s v="205"/>
  </r>
  <r>
    <s v="2101211001006MRCZZ11"/>
    <s v="2101"/>
    <n v="2101"/>
    <x v="0"/>
    <x v="0"/>
    <s v="MS: SAL &amp; ALL: BASIC SALARY &amp; WAGES               "/>
    <n v="0"/>
    <n v="5000010.4000000004"/>
    <n v="0"/>
    <n v="5000010.4000000004"/>
    <s v="P  "/>
    <n v="3420450"/>
    <s v="2"/>
    <s v="2101"/>
    <s v="2"/>
    <s v="211"/>
  </r>
  <r>
    <s v="2101211010006MRCZZ11"/>
    <s v="2101"/>
    <n v="2101"/>
    <x v="0"/>
    <x v="0"/>
    <s v="MS: SAL &amp; ALL: PERFORMANCE BASED BONUSES          "/>
    <n v="0"/>
    <n v="0"/>
    <n v="0"/>
    <n v="0"/>
    <s v="P  "/>
    <n v="252932"/>
    <s v="2"/>
    <s v="2101"/>
    <s v="2"/>
    <s v="211"/>
  </r>
  <r>
    <s v="2101211022006MRCZZ11"/>
    <s v="2101"/>
    <n v="2101"/>
    <x v="0"/>
    <x v="0"/>
    <s v="MS: ALL - CELLULAR &amp; TELEPHONE                    "/>
    <n v="0"/>
    <n v="44400"/>
    <n v="0"/>
    <n v="44400"/>
    <s v="P  "/>
    <n v="28800"/>
    <s v="2"/>
    <s v="2101"/>
    <s v="2"/>
    <s v="211"/>
  </r>
  <r>
    <s v="2101211026006MRCZZ11"/>
    <s v="2101"/>
    <n v="2101"/>
    <x v="0"/>
    <x v="0"/>
    <s v="MS: HB &amp; INC: HOUSING BENEFITS                    "/>
    <n v="0"/>
    <n v="40456.879999999997"/>
    <n v="0"/>
    <n v="40456.879999999997"/>
    <s v="P  "/>
    <n v="0"/>
    <s v="2"/>
    <s v="2101"/>
    <s v="2"/>
    <s v="211"/>
  </r>
  <r>
    <s v="2101211034006MRCZZ11"/>
    <s v="2101"/>
    <n v="2101"/>
    <x v="0"/>
    <x v="0"/>
    <s v="MS: ALL - TRAVEL OR MOTOR VEHICLE                 "/>
    <n v="0"/>
    <n v="674045.05"/>
    <n v="0"/>
    <n v="674113.9"/>
    <s v="P  "/>
    <n v="523023"/>
    <s v="2"/>
    <s v="2101"/>
    <s v="2"/>
    <s v="211"/>
  </r>
  <r>
    <s v="2101211036006MRCZZ11"/>
    <s v="2101"/>
    <n v="2101"/>
    <x v="0"/>
    <x v="0"/>
    <s v="MS: OVERTIME - NON STRUCTURED                     "/>
    <n v="0"/>
    <n v="11837.49"/>
    <n v="0"/>
    <n v="11837.49"/>
    <s v="P  "/>
    <n v="0"/>
    <s v="2"/>
    <s v="2101"/>
    <s v="2"/>
    <s v="211"/>
  </r>
  <r>
    <s v="2101211044006MRCZZ11"/>
    <s v="2101"/>
    <n v="2101"/>
    <x v="0"/>
    <x v="0"/>
    <s v="MS: SRB - ACTING ALLOWANCE                        "/>
    <n v="0"/>
    <n v="18235"/>
    <n v="0"/>
    <n v="18235"/>
    <s v="P  "/>
    <n v="0"/>
    <s v="2"/>
    <s v="2101"/>
    <s v="2"/>
    <s v="211"/>
  </r>
  <r>
    <s v="2101211046006MRCZZ11"/>
    <s v="2101"/>
    <n v="2101"/>
    <x v="0"/>
    <x v="0"/>
    <s v="MS: SRB - ANNUAL BONUS                            "/>
    <n v="0"/>
    <n v="264334.83"/>
    <n v="0"/>
    <n v="264334.83"/>
    <s v="P  "/>
    <n v="227935"/>
    <s v="2"/>
    <s v="2101"/>
    <s v="2"/>
    <s v="211"/>
  </r>
  <r>
    <s v="2101211050006MRCZZ11"/>
    <s v="2101"/>
    <n v="2101"/>
    <x v="0"/>
    <x v="0"/>
    <s v="MS: SRB - LONG SERVICE AWARD                      "/>
    <n v="0"/>
    <n v="27054.720000000001"/>
    <n v="0"/>
    <n v="27054.720000000001"/>
    <s v="P  "/>
    <n v="0"/>
    <s v="2"/>
    <s v="2101"/>
    <s v="2"/>
    <s v="211"/>
  </r>
  <r>
    <s v="2101211063006MRCZZ11"/>
    <s v="2101"/>
    <n v="2101"/>
    <x v="0"/>
    <x v="0"/>
    <s v="MS: SRB - NON PENSIONABLE                         "/>
    <n v="0"/>
    <n v="15219"/>
    <n v="0"/>
    <n v="15219"/>
    <s v="P  "/>
    <n v="0"/>
    <s v="2"/>
    <s v="2101"/>
    <s v="2"/>
    <s v="211"/>
  </r>
  <r>
    <s v="2101213001006MRCZZ11"/>
    <s v="2101"/>
    <n v="2101"/>
    <x v="0"/>
    <x v="0"/>
    <s v="MS: SOC CONTR - BARGAINING COUNCIL                "/>
    <n v="0"/>
    <n v="813.76"/>
    <n v="0"/>
    <n v="813.76"/>
    <s v="P  "/>
    <n v="530"/>
    <s v="2"/>
    <s v="2101"/>
    <s v="2"/>
    <s v="213"/>
  </r>
  <r>
    <s v="2101213010006MRCZZ11"/>
    <s v="2101"/>
    <n v="2101"/>
    <x v="0"/>
    <x v="0"/>
    <s v="MS: SOC CONTR - GROUP LIFE INSURANCE              "/>
    <n v="0"/>
    <n v="13585.98"/>
    <n v="0"/>
    <n v="13755.58"/>
    <s v="P  "/>
    <n v="9024"/>
    <s v="2"/>
    <s v="2101"/>
    <s v="2"/>
    <s v="213"/>
  </r>
  <r>
    <s v="2101213020006MRCZZ11"/>
    <s v="2101"/>
    <n v="2101"/>
    <x v="0"/>
    <x v="0"/>
    <s v="MS: SOC CONTR - MEDICAL                           "/>
    <n v="0"/>
    <n v="257747.33"/>
    <n v="0"/>
    <n v="257747.33"/>
    <s v="P  "/>
    <n v="161096"/>
    <s v="2"/>
    <s v="2101"/>
    <s v="2"/>
    <s v="213"/>
  </r>
  <r>
    <s v="2101213030006MRCZZ11"/>
    <s v="2101"/>
    <n v="2101"/>
    <x v="0"/>
    <x v="0"/>
    <s v="MS: SOC CONTR - PENSION                           "/>
    <n v="0"/>
    <n v="874555.58"/>
    <n v="0"/>
    <n v="874555.58"/>
    <s v="P  "/>
    <n v="222294"/>
    <s v="2"/>
    <s v="2101"/>
    <s v="2"/>
    <s v="213"/>
  </r>
  <r>
    <s v="2101213040006MRCZZ11"/>
    <s v="2101"/>
    <n v="2101"/>
    <x v="0"/>
    <x v="0"/>
    <s v="MS: SOC CONTR - UNEMPLOYMENT INSUR FUND           "/>
    <n v="0"/>
    <n v="13830.96"/>
    <n v="0"/>
    <n v="13830.96"/>
    <s v="P  "/>
    <n v="9570"/>
    <s v="2"/>
    <s v="2101"/>
    <s v="2"/>
    <s v="213"/>
  </r>
  <r>
    <s v="2101226060006MRCZZ11"/>
    <s v="2101"/>
    <n v="2101"/>
    <x v="0"/>
    <x v="0"/>
    <s v="OS: CATERING SERVICES                             "/>
    <n v="0"/>
    <n v="254886.27"/>
    <n v="0"/>
    <n v="254886.27"/>
    <s v="P  "/>
    <n v="273451"/>
    <s v="2"/>
    <s v="2101"/>
    <s v="2"/>
    <s v="226"/>
  </r>
  <r>
    <s v="2101226060F06MRCZZ11"/>
    <s v="2101"/>
    <n v="2101"/>
    <x v="0"/>
    <x v="0"/>
    <s v="OS: CATERING SERVICES ( GENERAL)                  "/>
    <n v="0"/>
    <n v="63324.55"/>
    <n v="0"/>
    <n v="63324.55"/>
    <s v="P  "/>
    <n v="99885"/>
    <s v="2"/>
    <s v="2101"/>
    <s v="2"/>
    <s v="226"/>
  </r>
  <r>
    <s v="2101228122A06MRCZZ11"/>
    <s v="2101"/>
    <n v="2101"/>
    <x v="0"/>
    <x v="0"/>
    <s v="CONTR: EVENT PROMOTERS (GENERAL)                  "/>
    <n v="0"/>
    <n v="0"/>
    <n v="0"/>
    <n v="0"/>
    <s v="P  "/>
    <n v="0"/>
    <s v="2"/>
    <s v="2101"/>
    <s v="2"/>
    <s v="228"/>
  </r>
  <r>
    <s v="2101230452006MRCZZ11"/>
    <s v="2101"/>
    <n v="2101"/>
    <x v="0"/>
    <x v="0"/>
    <s v="OC: PROFESSIONAL BODIES M/SHIP &amp; SUBS             "/>
    <n v="0"/>
    <n v="39506.78"/>
    <n v="0"/>
    <n v="39506.78"/>
    <s v="P  "/>
    <n v="47253"/>
    <s v="2"/>
    <s v="2101"/>
    <s v="2"/>
    <s v="230"/>
  </r>
  <r>
    <s v="2101230541006MRCZZ11"/>
    <s v="2101"/>
    <n v="2101"/>
    <x v="0"/>
    <x v="0"/>
    <s v="OC: SKILLS DEVELOPMENT FUND LEVY                  "/>
    <n v="0"/>
    <n v="80658.2"/>
    <n v="0"/>
    <n v="80649.83"/>
    <s v="P  "/>
    <n v="80724"/>
    <s v="2"/>
    <s v="2101"/>
    <s v="2"/>
    <s v="230"/>
  </r>
  <r>
    <s v="2101230576006MRCZZ11"/>
    <s v="2101"/>
    <n v="2101"/>
    <x v="0"/>
    <x v="0"/>
    <s v="OC: T&amp;S DOM - ACCOMMODATION                       "/>
    <n v="0"/>
    <n v="148949.71"/>
    <n v="0"/>
    <n v="148949.71"/>
    <s v="P  "/>
    <n v="109989"/>
    <s v="2"/>
    <s v="2101"/>
    <s v="2"/>
    <s v="230"/>
  </r>
  <r>
    <s v="2101230577006MRCZZ11"/>
    <s v="2101"/>
    <n v="2101"/>
    <x v="0"/>
    <x v="0"/>
    <s v="OC: T&amp;S DOM - DAILY ALLOWANCE                     "/>
    <n v="0"/>
    <n v="26054.5"/>
    <n v="0"/>
    <n v="26054.5"/>
    <s v="P  "/>
    <n v="23308"/>
    <s v="2"/>
    <s v="2101"/>
    <s v="2"/>
    <s v="230"/>
  </r>
  <r>
    <s v="2101230580006MRCZZ11"/>
    <s v="2101"/>
    <n v="2101"/>
    <x v="0"/>
    <x v="0"/>
    <s v="OC: T&amp;S DOM TRP - WITHOUT OPR CAR RENTAL          "/>
    <n v="0"/>
    <n v="116277.31"/>
    <n v="0"/>
    <n v="116277.31"/>
    <s v="P  "/>
    <n v="76090"/>
    <s v="2"/>
    <s v="2101"/>
    <s v="2"/>
    <s v="230"/>
  </r>
  <r>
    <s v="2101230583006MRCZZ11"/>
    <s v="2101"/>
    <n v="2101"/>
    <x v="0"/>
    <x v="0"/>
    <s v="OC: T&amp;S DOM PUB TRP - AIR TRANSPORT               "/>
    <n v="0"/>
    <n v="160412.19"/>
    <n v="0"/>
    <n v="160412.19"/>
    <s v="P  "/>
    <n v="169540"/>
    <s v="2"/>
    <s v="2101"/>
    <s v="2"/>
    <s v="230"/>
  </r>
  <r>
    <s v="2101232360006MRCZZ11"/>
    <s v="2101"/>
    <n v="2101"/>
    <x v="0"/>
    <x v="0"/>
    <s v="INVENTORY - MATERIALS &amp; SUPPLIES                  "/>
    <n v="0"/>
    <n v="1593.83"/>
    <n v="0"/>
    <n v="1593.83"/>
    <s v="P  "/>
    <n v="20392"/>
    <s v="2"/>
    <s v="2101"/>
    <s v="2"/>
    <s v="232"/>
  </r>
  <r>
    <s v="2101232360D06MRCZZ11"/>
    <s v="2101"/>
    <n v="2101"/>
    <x v="0"/>
    <x v="0"/>
    <s v="INVENTORY - MATERIALS &amp; SUPPLIES(PRINT&amp;           "/>
    <n v="0"/>
    <n v="0"/>
    <n v="0"/>
    <n v="0"/>
    <s v="P  "/>
    <n v="8891"/>
    <s v="2"/>
    <s v="2101"/>
    <s v="2"/>
    <s v="232"/>
  </r>
  <r>
    <s v="2101272060006MRCZZ11"/>
    <s v="2101"/>
    <n v="2101"/>
    <x v="0"/>
    <x v="0"/>
    <s v="DEPRECIATION COMPUTER EQUIPMENT                   "/>
    <n v="0"/>
    <n v="0"/>
    <n v="0"/>
    <n v="0"/>
    <s v="P  "/>
    <n v="0"/>
    <s v="2"/>
    <s v="2101"/>
    <s v="2"/>
    <s v="272"/>
  </r>
  <r>
    <s v="2101272150006MRCZZ11"/>
    <s v="2101"/>
    <n v="2101"/>
    <x v="0"/>
    <x v="0"/>
    <s v="DEPRECIATION FURNITURE &amp; OFFICE EQUIPM            "/>
    <n v="0"/>
    <n v="0"/>
    <n v="0"/>
    <n v="0"/>
    <s v="P  "/>
    <n v="849940"/>
    <s v="2"/>
    <s v="2101"/>
    <s v="2"/>
    <s v="272"/>
  </r>
  <r>
    <s v="2101272242006MRCZZ11"/>
    <s v="2101"/>
    <n v="2101"/>
    <x v="0"/>
    <x v="0"/>
    <s v="DEPRECIATION ELEC POWER PLANTS                    "/>
    <n v="0"/>
    <n v="0"/>
    <n v="0"/>
    <n v="0"/>
    <s v="P  "/>
    <n v="0"/>
    <s v="2"/>
    <s v="2101"/>
    <s v="2"/>
    <s v="272"/>
  </r>
  <r>
    <s v="2101272243006MRCZZ11"/>
    <s v="2101"/>
    <n v="2101"/>
    <x v="0"/>
    <x v="0"/>
    <s v="DEPRECIATION ELEC HV SUBSTATIONS                  "/>
    <n v="0"/>
    <n v="0"/>
    <n v="0"/>
    <n v="0"/>
    <s v="P  "/>
    <n v="0"/>
    <s v="2"/>
    <s v="2101"/>
    <s v="2"/>
    <s v="272"/>
  </r>
  <r>
    <s v="2101272244006MRCZZ11"/>
    <s v="2101"/>
    <n v="2101"/>
    <x v="0"/>
    <x v="0"/>
    <s v="DEPRECIATION ELEC HV SWITCHING STATIONS           "/>
    <n v="0"/>
    <n v="0"/>
    <n v="0"/>
    <n v="0"/>
    <s v="P  "/>
    <n v="0"/>
    <s v="2"/>
    <s v="2101"/>
    <s v="2"/>
    <s v="272"/>
  </r>
  <r>
    <s v="2101272245006MRCZZ11"/>
    <s v="2101"/>
    <n v="2101"/>
    <x v="0"/>
    <x v="0"/>
    <s v="DEPRECIATION ELEC HV TRANSM CONDUCTORS            "/>
    <n v="0"/>
    <n v="0"/>
    <n v="0"/>
    <n v="0"/>
    <s v="P  "/>
    <n v="0"/>
    <s v="2"/>
    <s v="2101"/>
    <s v="2"/>
    <s v="272"/>
  </r>
  <r>
    <s v="2101272246006MRCZZ11"/>
    <s v="2101"/>
    <n v="2101"/>
    <x v="0"/>
    <x v="0"/>
    <s v="DEPRECIATION ELEC MV SUBSTATIONS                  "/>
    <n v="0"/>
    <n v="0"/>
    <n v="0"/>
    <n v="0"/>
    <s v="P  "/>
    <n v="0"/>
    <s v="2"/>
    <s v="2101"/>
    <s v="2"/>
    <s v="272"/>
  </r>
  <r>
    <s v="2101272247006MRCZZ11"/>
    <s v="2101"/>
    <n v="2101"/>
    <x v="0"/>
    <x v="0"/>
    <s v="DEPRECIATION ELEC MV SWITCHING STATIONS           "/>
    <n v="0"/>
    <n v="0"/>
    <n v="0"/>
    <n v="0"/>
    <s v="P  "/>
    <n v="0"/>
    <s v="2"/>
    <s v="2101"/>
    <s v="2"/>
    <s v="272"/>
  </r>
  <r>
    <s v="2101272248006MRCZZ11"/>
    <s v="2101"/>
    <n v="2101"/>
    <x v="0"/>
    <x v="0"/>
    <s v="DEPRECIATION ELEC MV NETWORKS                     "/>
    <n v="0"/>
    <n v="0"/>
    <n v="0"/>
    <n v="0"/>
    <s v="P  "/>
    <n v="0"/>
    <s v="2"/>
    <s v="2101"/>
    <s v="2"/>
    <s v="272"/>
  </r>
  <r>
    <s v="2101272249006MRCZZ11"/>
    <s v="2101"/>
    <n v="2101"/>
    <x v="0"/>
    <x v="0"/>
    <s v="DEPRECIATION ELEC LV NETWORKS                     "/>
    <n v="0"/>
    <n v="0"/>
    <n v="0"/>
    <n v="0"/>
    <s v="P  "/>
    <n v="0"/>
    <s v="2"/>
    <s v="2101"/>
    <s v="2"/>
    <s v="272"/>
  </r>
  <r>
    <s v="2101272250006MRCZZ11"/>
    <s v="2101"/>
    <n v="2101"/>
    <x v="0"/>
    <x v="0"/>
    <s v="DEPRECIATION ELEC CAPITAL SPARES                  "/>
    <n v="0"/>
    <n v="0"/>
    <n v="0"/>
    <n v="0"/>
    <s v="P  "/>
    <n v="0"/>
    <s v="2"/>
    <s v="2101"/>
    <s v="2"/>
    <s v="272"/>
  </r>
  <r>
    <s v="2101272360006MRCZZ11"/>
    <s v="2101"/>
    <n v="2101"/>
    <x v="0"/>
    <x v="0"/>
    <s v="DEPRECIATION  MACHINERY &amp; EQUIPMENT               "/>
    <n v="0"/>
    <n v="0"/>
    <n v="0"/>
    <n v="0"/>
    <s v="P  "/>
    <n v="0"/>
    <s v="2"/>
    <s v="2101"/>
    <s v="2"/>
    <s v="272"/>
  </r>
  <r>
    <s v="2101393008006MRC9211"/>
    <s v="2101"/>
    <n v="2101"/>
    <x v="0"/>
    <x v="1"/>
    <s v="RECOVER:INT BILL:OTHER INT BILLS                  "/>
    <n v="0"/>
    <n v="0"/>
    <n v="0"/>
    <n v="0"/>
    <s v="P  "/>
    <n v="0"/>
    <s v="2"/>
    <s v="2101"/>
    <s v="3"/>
    <s v="393"/>
  </r>
  <r>
    <s v="2101395023006MRC1L11"/>
    <s v="2101"/>
    <n v="2101"/>
    <x v="0"/>
    <x v="1"/>
    <s v="DPT CHG INSURANCE FEES                            "/>
    <n v="0"/>
    <n v="0"/>
    <n v="0"/>
    <n v="0"/>
    <s v="P  "/>
    <n v="0"/>
    <s v="2"/>
    <s v="2101"/>
    <s v="3"/>
    <s v="395"/>
  </r>
  <r>
    <s v="2101395030006MRC1T11"/>
    <s v="2101"/>
    <n v="2101"/>
    <x v="0"/>
    <x v="1"/>
    <s v="DPT CHG LEGAL SERVICES                            "/>
    <n v="0"/>
    <n v="0"/>
    <n v="0"/>
    <n v="0"/>
    <s v="P  "/>
    <n v="1000000"/>
    <s v="2"/>
    <s v="2101"/>
    <s v="3"/>
    <s v="395"/>
  </r>
  <r>
    <s v="2101395046006MRC2711"/>
    <s v="2101"/>
    <n v="2101"/>
    <x v="0"/>
    <x v="1"/>
    <s v="DPT CHG SECURITY:SECURITY SERVICES                "/>
    <n v="0"/>
    <n v="436103.75"/>
    <n v="0"/>
    <n v="436103.75"/>
    <s v="P  "/>
    <n v="156000"/>
    <s v="2"/>
    <s v="2101"/>
    <s v="3"/>
    <s v="395"/>
  </r>
  <r>
    <s v="2101395049006MRC2A11"/>
    <s v="2101"/>
    <n v="2101"/>
    <x v="0"/>
    <x v="1"/>
    <s v="DPT CHG TELEPHONE                                 "/>
    <n v="0"/>
    <n v="93346.91"/>
    <n v="0"/>
    <n v="93346.91"/>
    <s v="P  "/>
    <n v="239952"/>
    <s v="2"/>
    <s v="2101"/>
    <s v="3"/>
    <s v="395"/>
  </r>
  <r>
    <s v="21013996050ZZZZZZZ11"/>
    <s v="2101"/>
    <n v="2101"/>
    <x v="0"/>
    <x v="1"/>
    <s v="TRF TO ACC SURPLUS DEFICIT                        "/>
    <n v="0"/>
    <n v="0"/>
    <n v="-9869044.3699999992"/>
    <n v="-9869044.3699999992"/>
    <s v="P  "/>
    <n v="0"/>
    <s v="2"/>
    <s v="2101"/>
    <s v="3"/>
    <s v="399"/>
  </r>
  <r>
    <s v="21013996100ZZZZZZZ11"/>
    <s v="2101"/>
    <n v="2101"/>
    <x v="0"/>
    <x v="1"/>
    <s v="TRF FROM ACC SURPLUS DEFICIT                      "/>
    <n v="0"/>
    <n v="0"/>
    <n v="0"/>
    <n v="0"/>
    <s v="P  "/>
    <n v="0"/>
    <s v="2"/>
    <s v="2101"/>
    <s v="3"/>
    <s v="399"/>
  </r>
  <r>
    <s v="21018100010ZZZZZZZ11"/>
    <s v="2101"/>
    <n v="2101"/>
    <x v="0"/>
    <x v="2"/>
    <s v="ACC SUR/(DEF): OPENING BALANCE                    "/>
    <n v="13884155.26"/>
    <n v="0"/>
    <n v="0"/>
    <n v="13884155.26"/>
    <s v="GP "/>
    <n v="0"/>
    <s v="2"/>
    <s v="2101"/>
    <s v="8"/>
    <s v="810"/>
  </r>
  <r>
    <s v="21018100020ZZZZZZZ11"/>
    <s v="2101"/>
    <n v="2101"/>
    <x v="0"/>
    <x v="2"/>
    <s v="ACC SUR/(DEF): CHANGES IN ACC POLICY              "/>
    <n v="0"/>
    <n v="0"/>
    <n v="0"/>
    <n v="0"/>
    <s v="GP "/>
    <n v="0"/>
    <s v="2"/>
    <s v="2101"/>
    <s v="8"/>
    <s v="810"/>
  </r>
  <r>
    <s v="21018100030ZZZZZZZ11"/>
    <s v="2101"/>
    <n v="2101"/>
    <x v="0"/>
    <x v="2"/>
    <s v="ACC SUR/(DEF): CORREC PRIOR PERIOD ERROR          "/>
    <n v="0"/>
    <n v="0"/>
    <n v="0"/>
    <n v="0"/>
    <s v="GP "/>
    <n v="0"/>
    <s v="2"/>
    <s v="2101"/>
    <s v="8"/>
    <s v="810"/>
  </r>
  <r>
    <s v="21018100040ZZZZZZZ11"/>
    <s v="2101"/>
    <n v="2101"/>
    <x v="0"/>
    <x v="2"/>
    <s v="ACC SUR/(DEF): TRF TO/FROM ACCUM SURPLUS          "/>
    <n v="0"/>
    <n v="9869044.3699999992"/>
    <n v="0"/>
    <n v="9869044.3699999992"/>
    <s v="GP "/>
    <n v="0"/>
    <s v="2"/>
    <s v="2101"/>
    <s v="8"/>
    <s v="810"/>
  </r>
  <r>
    <s v="21018100050ZZZZZZZ11"/>
    <s v="2101"/>
    <n v="2101"/>
    <x v="0"/>
    <x v="2"/>
    <s v="ACC SUR/(DEF): TRF TO/FROM RESERVES               "/>
    <n v="0"/>
    <n v="0"/>
    <n v="0"/>
    <n v="0"/>
    <s v="GP "/>
    <n v="0"/>
    <s v="2"/>
    <s v="2101"/>
    <s v="8"/>
    <s v="810"/>
  </r>
  <r>
    <s v="21018100060ZZZZZZZ11"/>
    <s v="2101"/>
    <n v="2101"/>
    <x v="0"/>
    <x v="2"/>
    <s v="ACC SUR/(DEF): DEPRECIATION OFFSETS               "/>
    <n v="0"/>
    <n v="0"/>
    <n v="0"/>
    <n v="0"/>
    <s v="GP "/>
    <n v="0"/>
    <s v="2"/>
    <s v="2101"/>
    <s v="8"/>
    <s v="810"/>
  </r>
  <r>
    <s v="2201211001006MRCZZ11"/>
    <s v="2201"/>
    <n v="2201"/>
    <x v="0"/>
    <x v="0"/>
    <s v="MS: SAL &amp; ALL: BASIC SALARY &amp; WAGES               "/>
    <n v="0"/>
    <n v="887241.01"/>
    <n v="0"/>
    <n v="887241.01"/>
    <s v="P  "/>
    <n v="998723"/>
    <s v="2"/>
    <s v="2201"/>
    <s v="2"/>
    <s v="211"/>
  </r>
  <r>
    <s v="2201211022006MRCZZ11"/>
    <s v="2201"/>
    <n v="2201"/>
    <x v="0"/>
    <x v="0"/>
    <s v="MS: ALL - CELLULAR &amp; TELEPHONE                    "/>
    <n v="0"/>
    <n v="6300"/>
    <n v="0"/>
    <n v="8400"/>
    <s v="P  "/>
    <n v="0"/>
    <s v="2"/>
    <s v="2201"/>
    <s v="2"/>
    <s v="211"/>
  </r>
  <r>
    <s v="2201211026006MRCZZ11"/>
    <s v="2201"/>
    <n v="2201"/>
    <x v="0"/>
    <x v="0"/>
    <s v="MS: HB &amp; INC: HOUSING BENEFITS                    "/>
    <n v="0"/>
    <n v="20456.88"/>
    <n v="0"/>
    <n v="20456.88"/>
    <s v="P  "/>
    <n v="20496"/>
    <s v="2"/>
    <s v="2201"/>
    <s v="2"/>
    <s v="211"/>
  </r>
  <r>
    <s v="2201211034006MRCZZ11"/>
    <s v="2201"/>
    <n v="2201"/>
    <x v="0"/>
    <x v="0"/>
    <s v="MS: ALL - TRAVEL OR MOTOR VEHICLE                 "/>
    <n v="0"/>
    <n v="372873.69"/>
    <n v="0"/>
    <n v="374263.44"/>
    <s v="P  "/>
    <n v="196834"/>
    <s v="2"/>
    <s v="2201"/>
    <s v="2"/>
    <s v="211"/>
  </r>
  <r>
    <s v="2201211036006MRCZZ11"/>
    <s v="2201"/>
    <n v="2201"/>
    <x v="0"/>
    <x v="0"/>
    <s v="MS: OVERTIME - NON STRUCTURED                     "/>
    <n v="0"/>
    <n v="0"/>
    <n v="0"/>
    <n v="0"/>
    <s v="P  "/>
    <n v="4755"/>
    <s v="2"/>
    <s v="2201"/>
    <s v="2"/>
    <s v="211"/>
  </r>
  <r>
    <s v="2201211044006MRCZZ11"/>
    <s v="2201"/>
    <n v="2201"/>
    <x v="0"/>
    <x v="0"/>
    <s v="MS: SRB - ACTING ALLOWANCE                        "/>
    <n v="0"/>
    <n v="288157.99"/>
    <n v="0"/>
    <n v="288157.99"/>
    <s v="P  "/>
    <n v="277379"/>
    <s v="2"/>
    <s v="2201"/>
    <s v="2"/>
    <s v="211"/>
  </r>
  <r>
    <s v="2201211046006MRCZZ11"/>
    <s v="2201"/>
    <n v="2201"/>
    <x v="0"/>
    <x v="0"/>
    <s v="MS: SRB - ANNUAL BONUS                            "/>
    <n v="0"/>
    <n v="70899.990000000005"/>
    <n v="0"/>
    <n v="70899.990000000005"/>
    <s v="P  "/>
    <n v="83227"/>
    <s v="2"/>
    <s v="2201"/>
    <s v="2"/>
    <s v="211"/>
  </r>
  <r>
    <s v="2201211050006MRCZZ11"/>
    <s v="2201"/>
    <n v="2201"/>
    <x v="0"/>
    <x v="0"/>
    <s v="MS: SRB - LONG SERVICE AWARD                      "/>
    <n v="0"/>
    <n v="0"/>
    <n v="0"/>
    <n v="0"/>
    <s v="P  "/>
    <n v="0"/>
    <s v="2"/>
    <s v="2201"/>
    <s v="2"/>
    <s v="211"/>
  </r>
  <r>
    <s v="2201213001006MRCZZ11"/>
    <s v="2201"/>
    <n v="2201"/>
    <x v="0"/>
    <x v="0"/>
    <s v="MS: SOC CONTR - BARGAINING COUNCIL                "/>
    <n v="0"/>
    <n v="236.25"/>
    <n v="0"/>
    <n v="236.25"/>
    <s v="P  "/>
    <n v="318"/>
    <s v="2"/>
    <s v="2201"/>
    <s v="2"/>
    <s v="213"/>
  </r>
  <r>
    <s v="2201213010006MRCZZ11"/>
    <s v="2201"/>
    <n v="2201"/>
    <x v="0"/>
    <x v="0"/>
    <s v="MS: SOC CONTR - GROUP LIFE INSURANCE              "/>
    <n v="0"/>
    <n v="9793.48"/>
    <n v="0"/>
    <n v="10692.1"/>
    <s v="P  "/>
    <n v="10820"/>
    <s v="2"/>
    <s v="2201"/>
    <s v="2"/>
    <s v="213"/>
  </r>
  <r>
    <s v="2201213020006MRCZZ11"/>
    <s v="2201"/>
    <n v="2201"/>
    <x v="0"/>
    <x v="0"/>
    <s v="MS: SOC CONTR - MEDICAL                           "/>
    <n v="0"/>
    <n v="98782.51"/>
    <n v="0"/>
    <n v="98782.51"/>
    <s v="P  "/>
    <n v="97579"/>
    <s v="2"/>
    <s v="2201"/>
    <s v="2"/>
    <s v="213"/>
  </r>
  <r>
    <s v="2201213030006MRCZZ11"/>
    <s v="2201"/>
    <n v="2201"/>
    <x v="0"/>
    <x v="0"/>
    <s v="MS: SOC CONTR - PENSION                           "/>
    <n v="0"/>
    <n v="176796.26"/>
    <n v="0"/>
    <n v="176796.26"/>
    <s v="P  "/>
    <n v="204710"/>
    <s v="2"/>
    <s v="2201"/>
    <s v="2"/>
    <s v="213"/>
  </r>
  <r>
    <s v="2201213040006MRCZZ11"/>
    <s v="2201"/>
    <n v="2201"/>
    <x v="0"/>
    <x v="0"/>
    <s v="MS: SOC CONTR - UNEMPLOYMENT INSUR FUND           "/>
    <n v="0"/>
    <n v="4015.45"/>
    <n v="0"/>
    <n v="4015.45"/>
    <s v="P  "/>
    <n v="5291"/>
    <s v="2"/>
    <s v="2201"/>
    <s v="2"/>
    <s v="213"/>
  </r>
  <r>
    <s v="2201230511006MRCZZ11"/>
    <s v="2201"/>
    <n v="2201"/>
    <x v="0"/>
    <x v="0"/>
    <s v="OC: REG FEES NATIONAL                             "/>
    <n v="0"/>
    <n v="0"/>
    <n v="0"/>
    <n v="0"/>
    <s v="P  "/>
    <n v="2024"/>
    <s v="2"/>
    <s v="2201"/>
    <s v="2"/>
    <s v="230"/>
  </r>
  <r>
    <s v="2201230541006MRCZZ11"/>
    <s v="2201"/>
    <n v="2201"/>
    <x v="0"/>
    <x v="0"/>
    <s v="OC: SKILLS DEVELOPMENT FUND LEVY                  "/>
    <n v="0"/>
    <n v="16067.63"/>
    <n v="0"/>
    <n v="16108.73"/>
    <s v="P  "/>
    <n v="13793"/>
    <s v="2"/>
    <s v="2201"/>
    <s v="2"/>
    <s v="230"/>
  </r>
  <r>
    <s v="2201230576006MRCZZ11"/>
    <s v="2201"/>
    <n v="2201"/>
    <x v="0"/>
    <x v="0"/>
    <s v="OC: T&amp;S DOM - ACCOMMODATION                       "/>
    <n v="0"/>
    <n v="61938.73"/>
    <n v="0"/>
    <n v="61938.73"/>
    <s v="P  "/>
    <n v="57409"/>
    <s v="2"/>
    <s v="2201"/>
    <s v="2"/>
    <s v="230"/>
  </r>
  <r>
    <s v="2201230577006MRCZZ11"/>
    <s v="2201"/>
    <n v="2201"/>
    <x v="0"/>
    <x v="0"/>
    <s v="OC: T&amp;S DOM - DAILY ALLOWANCE                     "/>
    <n v="0"/>
    <n v="10528"/>
    <n v="0"/>
    <n v="10528"/>
    <s v="P  "/>
    <n v="13372"/>
    <s v="2"/>
    <s v="2201"/>
    <s v="2"/>
    <s v="230"/>
  </r>
  <r>
    <s v="2201230580006MRCZZ11"/>
    <s v="2201"/>
    <n v="2201"/>
    <x v="0"/>
    <x v="0"/>
    <s v="OC: T&amp;S DOM TRP - WITHOUT OPR CAR RENTAL          "/>
    <n v="0"/>
    <n v="91006.22"/>
    <n v="0"/>
    <n v="91006.22"/>
    <s v="P  "/>
    <n v="82810"/>
    <s v="2"/>
    <s v="2201"/>
    <s v="2"/>
    <s v="230"/>
  </r>
  <r>
    <s v="2201230583006MRCZZ11"/>
    <s v="2201"/>
    <n v="2201"/>
    <x v="0"/>
    <x v="0"/>
    <s v="OC: T&amp;S DOM PUB TRP - AIR TRANSPORT               "/>
    <n v="0"/>
    <n v="132977.73000000001"/>
    <n v="0"/>
    <n v="132977.73000000001"/>
    <s v="P  "/>
    <n v="106864"/>
    <s v="2"/>
    <s v="2201"/>
    <s v="2"/>
    <s v="230"/>
  </r>
  <r>
    <s v="2201232360006MRCZZ11"/>
    <s v="2201"/>
    <n v="2201"/>
    <x v="0"/>
    <x v="0"/>
    <s v="INVENTORY - MATERIALS &amp; SUPPLIES                  "/>
    <n v="0"/>
    <n v="31177.88"/>
    <n v="0"/>
    <n v="31177.88"/>
    <s v="P  "/>
    <n v="40502"/>
    <s v="2"/>
    <s v="2201"/>
    <s v="2"/>
    <s v="232"/>
  </r>
  <r>
    <s v="2201232360D06MRCZZ11"/>
    <s v="2201"/>
    <n v="2201"/>
    <x v="0"/>
    <x v="0"/>
    <s v="INVENTORY - MATERIALS &amp; SUPPLIES(PRINT&amp;           "/>
    <n v="0"/>
    <n v="0"/>
    <n v="0"/>
    <n v="0"/>
    <s v="P  "/>
    <n v="5090"/>
    <s v="2"/>
    <s v="2201"/>
    <s v="2"/>
    <s v="232"/>
  </r>
  <r>
    <s v="2201232360Q06MRCZZ11"/>
    <s v="2201"/>
    <n v="2201"/>
    <x v="0"/>
    <x v="0"/>
    <s v="INVENTORY - MATERIALS &amp; SUPPLIES(SPARES&amp;          "/>
    <n v="0"/>
    <n v="864"/>
    <n v="0"/>
    <n v="864"/>
    <s v="P  "/>
    <n v="7019"/>
    <s v="2"/>
    <s v="2201"/>
    <s v="2"/>
    <s v="232"/>
  </r>
  <r>
    <s v="2201272242006MRCZZ11"/>
    <s v="2201"/>
    <n v="2201"/>
    <x v="0"/>
    <x v="0"/>
    <s v="DEPRECIATION ELEC POWER PLANTS                    "/>
    <n v="0"/>
    <n v="0"/>
    <n v="0"/>
    <n v="0"/>
    <s v="P  "/>
    <n v="0"/>
    <s v="2"/>
    <s v="2201"/>
    <s v="2"/>
    <s v="272"/>
  </r>
  <r>
    <s v="2201272243006MRCZZ11"/>
    <s v="2201"/>
    <n v="2201"/>
    <x v="0"/>
    <x v="0"/>
    <s v="DEPRECIATION ELEC HV SUBSTATIONS                  "/>
    <n v="0"/>
    <n v="0"/>
    <n v="0"/>
    <n v="0"/>
    <s v="P  "/>
    <n v="0"/>
    <s v="2"/>
    <s v="2201"/>
    <s v="2"/>
    <s v="272"/>
  </r>
  <r>
    <s v="2201272244006MRCZZ11"/>
    <s v="2201"/>
    <n v="2201"/>
    <x v="0"/>
    <x v="0"/>
    <s v="DEPRECIATION ELEC HV SWITCHING STATIONS           "/>
    <n v="0"/>
    <n v="0"/>
    <n v="0"/>
    <n v="0"/>
    <s v="P  "/>
    <n v="0"/>
    <s v="2"/>
    <s v="2201"/>
    <s v="2"/>
    <s v="272"/>
  </r>
  <r>
    <s v="2201272245006MRCZZ11"/>
    <s v="2201"/>
    <n v="2201"/>
    <x v="0"/>
    <x v="0"/>
    <s v="DEPRECIATION ELEC HV TRANSM CONDUCTORS            "/>
    <n v="0"/>
    <n v="0"/>
    <n v="0"/>
    <n v="0"/>
    <s v="P  "/>
    <n v="0"/>
    <s v="2"/>
    <s v="2201"/>
    <s v="2"/>
    <s v="272"/>
  </r>
  <r>
    <s v="2201272246006MRCZZ11"/>
    <s v="2201"/>
    <n v="2201"/>
    <x v="0"/>
    <x v="0"/>
    <s v="DEPRECIATION ELEC MV SUBSTATIONS                  "/>
    <n v="0"/>
    <n v="0"/>
    <n v="0"/>
    <n v="0"/>
    <s v="P  "/>
    <n v="0"/>
    <s v="2"/>
    <s v="2201"/>
    <s v="2"/>
    <s v="272"/>
  </r>
  <r>
    <s v="2201272247006MRCZZ11"/>
    <s v="2201"/>
    <n v="2201"/>
    <x v="0"/>
    <x v="0"/>
    <s v="DEPRECIATION ELEC MV SWITCHING STATIONS           "/>
    <n v="0"/>
    <n v="0"/>
    <n v="0"/>
    <n v="0"/>
    <s v="P  "/>
    <n v="0"/>
    <s v="2"/>
    <s v="2201"/>
    <s v="2"/>
    <s v="272"/>
  </r>
  <r>
    <s v="2201272248006MRCZZ11"/>
    <s v="2201"/>
    <n v="2201"/>
    <x v="0"/>
    <x v="0"/>
    <s v="DEPRECIATION ELEC MV NETWORKS                     "/>
    <n v="0"/>
    <n v="0"/>
    <n v="0"/>
    <n v="0"/>
    <s v="P  "/>
    <n v="0"/>
    <s v="2"/>
    <s v="2201"/>
    <s v="2"/>
    <s v="272"/>
  </r>
  <r>
    <s v="2201272249006MRCZZ11"/>
    <s v="2201"/>
    <n v="2201"/>
    <x v="0"/>
    <x v="0"/>
    <s v="DEPRECIATION ELEC LV NETWORKS                     "/>
    <n v="0"/>
    <n v="0"/>
    <n v="0"/>
    <n v="0"/>
    <s v="P  "/>
    <n v="0"/>
    <s v="2"/>
    <s v="2201"/>
    <s v="2"/>
    <s v="272"/>
  </r>
  <r>
    <s v="2201272250006MRCZZ11"/>
    <s v="2201"/>
    <n v="2201"/>
    <x v="0"/>
    <x v="0"/>
    <s v="DEPRECIATION ELEC CAPITAL SPARES                  "/>
    <n v="0"/>
    <n v="0"/>
    <n v="0"/>
    <n v="0"/>
    <s v="P  "/>
    <n v="0"/>
    <s v="2"/>
    <s v="2201"/>
    <s v="2"/>
    <s v="272"/>
  </r>
  <r>
    <s v="2201395049006MRC2A11"/>
    <s v="2201"/>
    <n v="2201"/>
    <x v="0"/>
    <x v="1"/>
    <s v="DPT CHG TELEPHONE                                 "/>
    <n v="0"/>
    <n v="88944.16"/>
    <n v="0"/>
    <n v="88944.16"/>
    <s v="P  "/>
    <n v="221664"/>
    <s v="2"/>
    <s v="2201"/>
    <s v="3"/>
    <s v="395"/>
  </r>
  <r>
    <s v="22013996050ZZZZZZZ11"/>
    <s v="2201"/>
    <n v="2201"/>
    <x v="0"/>
    <x v="1"/>
    <s v="TRF TO ACC SURPLUS DEFICIT                        "/>
    <n v="0"/>
    <n v="0"/>
    <n v="-2054505.37"/>
    <n v="-2054505.37"/>
    <s v="P  "/>
    <n v="0"/>
    <s v="2"/>
    <s v="2201"/>
    <s v="3"/>
    <s v="399"/>
  </r>
  <r>
    <s v="22013996100ZZZZZZZ11"/>
    <s v="2201"/>
    <n v="2201"/>
    <x v="0"/>
    <x v="1"/>
    <s v="TRF FROM ACC SURPLUS DEFICIT                      "/>
    <n v="0"/>
    <n v="0"/>
    <n v="0"/>
    <n v="0"/>
    <s v="P  "/>
    <n v="0"/>
    <s v="2"/>
    <s v="2201"/>
    <s v="3"/>
    <s v="399"/>
  </r>
  <r>
    <s v="22018100010ZZZZZZZ11"/>
    <s v="2201"/>
    <n v="2201"/>
    <x v="0"/>
    <x v="2"/>
    <s v="ACC SUR/(DEF): OPENING BALANCE                    "/>
    <n v="20398011.649999999"/>
    <n v="0"/>
    <n v="0"/>
    <n v="20398011.649999999"/>
    <s v="GP "/>
    <n v="0"/>
    <s v="2"/>
    <s v="2201"/>
    <s v="8"/>
    <s v="810"/>
  </r>
  <r>
    <s v="22018100020ZZZZZZZ11"/>
    <s v="2201"/>
    <n v="2201"/>
    <x v="0"/>
    <x v="2"/>
    <s v="ACC SUR/(DEF): CHANGES IN ACC POLICY              "/>
    <n v="0"/>
    <n v="0"/>
    <n v="0"/>
    <n v="0"/>
    <s v="GP "/>
    <n v="0"/>
    <s v="2"/>
    <s v="2201"/>
    <s v="8"/>
    <s v="810"/>
  </r>
  <r>
    <s v="22018100030ZZZZZZZ11"/>
    <s v="2201"/>
    <n v="2201"/>
    <x v="0"/>
    <x v="2"/>
    <s v="ACC SUR/(DEF): CORREC PRIOR PERIOD ERROR          "/>
    <n v="0"/>
    <n v="0"/>
    <n v="0"/>
    <n v="0"/>
    <s v="GP "/>
    <n v="0"/>
    <s v="2"/>
    <s v="2201"/>
    <s v="8"/>
    <s v="810"/>
  </r>
  <r>
    <s v="22018100040ZZZZZZZ11"/>
    <s v="2201"/>
    <n v="2201"/>
    <x v="0"/>
    <x v="2"/>
    <s v="ACC SUR/(DEF): TRF TO/FROM ACCUM SURPLUS          "/>
    <n v="0"/>
    <n v="2054505.37"/>
    <n v="0"/>
    <n v="2054505.37"/>
    <s v="GP "/>
    <n v="0"/>
    <s v="2"/>
    <s v="2201"/>
    <s v="8"/>
    <s v="810"/>
  </r>
  <r>
    <s v="22018100050ZZZZZZZ11"/>
    <s v="2201"/>
    <n v="2201"/>
    <x v="0"/>
    <x v="2"/>
    <s v="ACC SUR/(DEF): TRF TO/FROM RESERVES               "/>
    <n v="0"/>
    <n v="0"/>
    <n v="0"/>
    <n v="0"/>
    <s v="GP "/>
    <n v="0"/>
    <s v="2"/>
    <s v="2201"/>
    <s v="8"/>
    <s v="810"/>
  </r>
  <r>
    <s v="22018100060ZZZZZZZ11"/>
    <s v="2201"/>
    <n v="2201"/>
    <x v="0"/>
    <x v="2"/>
    <s v="ACC SUR/(DEF): DEPRECIATION OFFSETS               "/>
    <n v="0"/>
    <n v="0"/>
    <n v="0"/>
    <n v="0"/>
    <s v="GP "/>
    <n v="0"/>
    <s v="2"/>
    <s v="2201"/>
    <s v="8"/>
    <s v="810"/>
  </r>
  <r>
    <s v="2203226033006MRCZZ11"/>
    <s v="2203"/>
    <n v="2203"/>
    <x v="0"/>
    <x v="0"/>
    <s v="OS: B&amp;A COMMISSIONS &amp; COMMITTEES                  "/>
    <n v="0"/>
    <n v="0"/>
    <n v="0"/>
    <n v="0"/>
    <s v="P  "/>
    <n v="47314"/>
    <s v="2"/>
    <s v="2203"/>
    <s v="2"/>
    <s v="226"/>
  </r>
  <r>
    <s v="2203226060F06MRCZZ11"/>
    <s v="2203"/>
    <n v="2203"/>
    <x v="0"/>
    <x v="0"/>
    <s v="OS: CATERING SERVICES ( GENERAL)                  "/>
    <n v="0"/>
    <n v="17125.57"/>
    <n v="0"/>
    <n v="17125.57"/>
    <s v="P  "/>
    <n v="19714"/>
    <s v="2"/>
    <s v="2203"/>
    <s v="2"/>
    <s v="226"/>
  </r>
  <r>
    <s v="2203226060H06MRCZZ11"/>
    <s v="2203"/>
    <n v="2203"/>
    <x v="0"/>
    <x v="0"/>
    <s v="OS: CATERING SERVICES(REFRESHMENTS)               "/>
    <n v="0"/>
    <n v="7554.49"/>
    <n v="0"/>
    <n v="7554.49"/>
    <s v="P  "/>
    <n v="18038"/>
    <s v="2"/>
    <s v="2203"/>
    <s v="2"/>
    <s v="226"/>
  </r>
  <r>
    <s v="2203227041006MRCZZ11"/>
    <s v="2203"/>
    <n v="2203"/>
    <x v="0"/>
    <x v="0"/>
    <s v="C&amp;PS: B&amp;A PROJECT MANAGEMENT                      "/>
    <n v="0"/>
    <n v="0"/>
    <n v="0"/>
    <n v="0"/>
    <s v="P  "/>
    <n v="0"/>
    <s v="2"/>
    <s v="2203"/>
    <s v="2"/>
    <s v="227"/>
  </r>
  <r>
    <s v="2203230012006MRCZZ11"/>
    <s v="2203"/>
    <n v="2203"/>
    <x v="0"/>
    <x v="0"/>
    <s v="OC: ADV/PUB/MARK - CORP &amp; MUN ACTIVITIES          "/>
    <n v="0"/>
    <n v="59236.43"/>
    <n v="0"/>
    <n v="59236.43"/>
    <s v="P  "/>
    <n v="61228"/>
    <s v="2"/>
    <s v="2203"/>
    <s v="2"/>
    <s v="230"/>
  </r>
  <r>
    <s v="2203230451006MRCZZ11"/>
    <s v="2203"/>
    <n v="2203"/>
    <x v="0"/>
    <x v="0"/>
    <s v="OC: PRINTING &amp; PUBLICATIONS                       "/>
    <n v="0"/>
    <n v="131719.26999999999"/>
    <n v="0"/>
    <n v="131719.26999999999"/>
    <s v="P  "/>
    <n v="133245"/>
    <s v="2"/>
    <s v="2203"/>
    <s v="2"/>
    <s v="230"/>
  </r>
  <r>
    <s v="2203230573106MRCZZ11"/>
    <s v="2203"/>
    <n v="2203"/>
    <x v="0"/>
    <x v="0"/>
    <s v="OC: TRANSPORT - EVENTS (COMMUNITY PROJ)           "/>
    <n v="0"/>
    <n v="346532.5"/>
    <n v="0"/>
    <n v="346532.5"/>
    <s v="P  "/>
    <n v="450000"/>
    <s v="2"/>
    <s v="2203"/>
    <s v="2"/>
    <s v="230"/>
  </r>
  <r>
    <s v="2203230576006MRCZZ11"/>
    <s v="2203"/>
    <n v="2203"/>
    <x v="0"/>
    <x v="0"/>
    <s v="OC: T&amp;S DOM - ACCOMMODATION                       "/>
    <n v="0"/>
    <n v="0"/>
    <n v="0"/>
    <n v="0"/>
    <s v="P  "/>
    <n v="18662"/>
    <s v="2"/>
    <s v="2203"/>
    <s v="2"/>
    <s v="230"/>
  </r>
  <r>
    <s v="2203230576506MRCZZ11"/>
    <s v="2203"/>
    <n v="2203"/>
    <x v="0"/>
    <x v="0"/>
    <s v="OC: T&amp;S DOM - ACCOMMODATION(S&amp;T) (GENERA          "/>
    <n v="0"/>
    <n v="1316.39"/>
    <n v="0"/>
    <n v="1316.39"/>
    <s v="P  "/>
    <n v="11453"/>
    <s v="2"/>
    <s v="2203"/>
    <s v="2"/>
    <s v="230"/>
  </r>
  <r>
    <s v="2203230577006MRCZZ11"/>
    <s v="2203"/>
    <n v="2203"/>
    <x v="0"/>
    <x v="0"/>
    <s v="OC: T&amp;S DOM - DAILY ALLOWANCE                     "/>
    <n v="0"/>
    <n v="488"/>
    <n v="0"/>
    <n v="488"/>
    <s v="P  "/>
    <n v="1367"/>
    <s v="2"/>
    <s v="2203"/>
    <s v="2"/>
    <s v="230"/>
  </r>
  <r>
    <s v="2203230580006MRCZZ11"/>
    <s v="2203"/>
    <n v="2203"/>
    <x v="0"/>
    <x v="0"/>
    <s v="OC: T&amp;S DOM TRP - WITHOUT OPR CAR RENTAL          "/>
    <n v="0"/>
    <n v="1536.32"/>
    <n v="0"/>
    <n v="1536.32"/>
    <s v="P  "/>
    <n v="4234"/>
    <s v="2"/>
    <s v="2203"/>
    <s v="2"/>
    <s v="230"/>
  </r>
  <r>
    <s v="2203230580506MRCZZ11"/>
    <s v="2203"/>
    <n v="2203"/>
    <x v="0"/>
    <x v="0"/>
    <s v="OC: T&amp;S DOM - WITHOUT OPR CAR RENTAL(GEN          "/>
    <n v="0"/>
    <n v="0"/>
    <n v="0"/>
    <n v="0"/>
    <s v="P  "/>
    <n v="400"/>
    <s v="2"/>
    <s v="2203"/>
    <s v="2"/>
    <s v="230"/>
  </r>
  <r>
    <s v="2203230581006MRCZZ11"/>
    <s v="2203"/>
    <n v="2203"/>
    <x v="0"/>
    <x v="0"/>
    <s v="OC: T&amp;S DOM TRP - W/OUT OPR OWN TRANSPRT          "/>
    <n v="0"/>
    <n v="12250.79"/>
    <n v="0"/>
    <n v="12250.79"/>
    <s v="P  "/>
    <n v="9398"/>
    <s v="2"/>
    <s v="2203"/>
    <s v="2"/>
    <s v="230"/>
  </r>
  <r>
    <s v="2203230583006MRCZZ11"/>
    <s v="2203"/>
    <n v="2203"/>
    <x v="0"/>
    <x v="0"/>
    <s v="OC: T&amp;S DOM PUB TRP - AIR TRANSPORT               "/>
    <n v="0"/>
    <n v="9822.58"/>
    <n v="0"/>
    <n v="9822.58"/>
    <s v="P  "/>
    <n v="27221"/>
    <s v="2"/>
    <s v="2203"/>
    <s v="2"/>
    <s v="230"/>
  </r>
  <r>
    <s v="2203230583506MRCZZ11"/>
    <s v="2203"/>
    <n v="2203"/>
    <x v="0"/>
    <x v="0"/>
    <s v="OC: T&amp;S DOM PUB TRP - AIR TRANSPORT(GENE          "/>
    <n v="0"/>
    <n v="0"/>
    <n v="0"/>
    <n v="0"/>
    <s v="P  "/>
    <n v="3199"/>
    <s v="2"/>
    <s v="2203"/>
    <s v="2"/>
    <s v="230"/>
  </r>
  <r>
    <s v="2203232360006MRCZZ11"/>
    <s v="2203"/>
    <n v="2203"/>
    <x v="0"/>
    <x v="0"/>
    <s v="INVENTORY - MATERIALS &amp; SUPPLIES                  "/>
    <n v="0"/>
    <n v="0"/>
    <n v="0"/>
    <n v="0"/>
    <s v="P  "/>
    <n v="4899"/>
    <s v="2"/>
    <s v="2203"/>
    <s v="2"/>
    <s v="232"/>
  </r>
  <r>
    <s v="2203232360D06MRCZZ11"/>
    <s v="2203"/>
    <n v="2203"/>
    <x v="0"/>
    <x v="0"/>
    <s v="INVENTORY - MATERIALS &amp; SUPPLIES(PRINT&amp;           "/>
    <n v="0"/>
    <n v="0"/>
    <n v="0"/>
    <n v="0"/>
    <s v="P  "/>
    <n v="35836"/>
    <s v="2"/>
    <s v="2203"/>
    <s v="2"/>
    <s v="232"/>
  </r>
  <r>
    <s v="2203232360Q06MRCZZ11"/>
    <s v="2203"/>
    <n v="2203"/>
    <x v="0"/>
    <x v="0"/>
    <s v="INVENTORY - MATERIALS &amp; SUPPLIES(SPARES&amp;          "/>
    <n v="0"/>
    <n v="0"/>
    <n v="0"/>
    <n v="0"/>
    <s v="P  "/>
    <n v="313"/>
    <s v="2"/>
    <s v="2203"/>
    <s v="2"/>
    <s v="232"/>
  </r>
  <r>
    <s v="2203238360006MRCZZ11"/>
    <s v="2203"/>
    <n v="2203"/>
    <x v="0"/>
    <x v="0"/>
    <s v="OPR LEASES: MACHINERY &amp; EQUIPMENT                 "/>
    <n v="0"/>
    <n v="0"/>
    <n v="0"/>
    <n v="0"/>
    <s v="P  "/>
    <n v="5737"/>
    <s v="2"/>
    <s v="2203"/>
    <s v="2"/>
    <s v="238"/>
  </r>
  <r>
    <s v="2203272242006MRCZZ11"/>
    <s v="2203"/>
    <n v="2203"/>
    <x v="0"/>
    <x v="0"/>
    <s v="DEPRECIATION ELEC POWER PLANTS                    "/>
    <n v="0"/>
    <n v="0"/>
    <n v="0"/>
    <n v="0"/>
    <s v="P  "/>
    <n v="0"/>
    <s v="2"/>
    <s v="2203"/>
    <s v="2"/>
    <s v="272"/>
  </r>
  <r>
    <s v="2203272243006MRCZZ11"/>
    <s v="2203"/>
    <n v="2203"/>
    <x v="0"/>
    <x v="0"/>
    <s v="DEPRECIATION ELEC HV SUBSTATIONS                  "/>
    <n v="0"/>
    <n v="0"/>
    <n v="0"/>
    <n v="0"/>
    <s v="P  "/>
    <n v="0"/>
    <s v="2"/>
    <s v="2203"/>
    <s v="2"/>
    <s v="272"/>
  </r>
  <r>
    <s v="2203272244006MRCZZ11"/>
    <s v="2203"/>
    <n v="2203"/>
    <x v="0"/>
    <x v="0"/>
    <s v="DEPRECIATION ELEC HV SWITCHING STATIONS           "/>
    <n v="0"/>
    <n v="0"/>
    <n v="0"/>
    <n v="0"/>
    <s v="P  "/>
    <n v="0"/>
    <s v="2"/>
    <s v="2203"/>
    <s v="2"/>
    <s v="272"/>
  </r>
  <r>
    <s v="2203272245006MRCZZ11"/>
    <s v="2203"/>
    <n v="2203"/>
    <x v="0"/>
    <x v="0"/>
    <s v="DEPRECIATION ELEC HV TRANSM CONDUCTORS            "/>
    <n v="0"/>
    <n v="0"/>
    <n v="0"/>
    <n v="0"/>
    <s v="P  "/>
    <n v="0"/>
    <s v="2"/>
    <s v="2203"/>
    <s v="2"/>
    <s v="272"/>
  </r>
  <r>
    <s v="2203272246006MRCZZ11"/>
    <s v="2203"/>
    <n v="2203"/>
    <x v="0"/>
    <x v="0"/>
    <s v="DEPRECIATION ELEC MV SUBSTATIONS                  "/>
    <n v="0"/>
    <n v="0"/>
    <n v="0"/>
    <n v="0"/>
    <s v="P  "/>
    <n v="0"/>
    <s v="2"/>
    <s v="2203"/>
    <s v="2"/>
    <s v="272"/>
  </r>
  <r>
    <s v="2203272247006MRCZZ11"/>
    <s v="2203"/>
    <n v="2203"/>
    <x v="0"/>
    <x v="0"/>
    <s v="DEPRECIATION ELEC MV SWITCHING STATIONS           "/>
    <n v="0"/>
    <n v="0"/>
    <n v="0"/>
    <n v="0"/>
    <s v="P  "/>
    <n v="0"/>
    <s v="2"/>
    <s v="2203"/>
    <s v="2"/>
    <s v="272"/>
  </r>
  <r>
    <s v="2203272248006MRCZZ11"/>
    <s v="2203"/>
    <n v="2203"/>
    <x v="0"/>
    <x v="0"/>
    <s v="DEPRECIATION ELEC MV NETWORKS                     "/>
    <n v="0"/>
    <n v="0"/>
    <n v="0"/>
    <n v="0"/>
    <s v="P  "/>
    <n v="0"/>
    <s v="2"/>
    <s v="2203"/>
    <s v="2"/>
    <s v="272"/>
  </r>
  <r>
    <s v="2203272249006MRCZZ11"/>
    <s v="2203"/>
    <n v="2203"/>
    <x v="0"/>
    <x v="0"/>
    <s v="DEPRECIATION ELEC LV NETWORKS                     "/>
    <n v="0"/>
    <n v="0"/>
    <n v="0"/>
    <n v="0"/>
    <s v="P  "/>
    <n v="0"/>
    <s v="2"/>
    <s v="2203"/>
    <s v="2"/>
    <s v="272"/>
  </r>
  <r>
    <s v="2203272250006MRCZZ11"/>
    <s v="2203"/>
    <n v="2203"/>
    <x v="0"/>
    <x v="0"/>
    <s v="DEPRECIATION ELEC CAPITAL SPARES                  "/>
    <n v="0"/>
    <n v="0"/>
    <n v="0"/>
    <n v="0"/>
    <s v="P  "/>
    <n v="0"/>
    <s v="2"/>
    <s v="2203"/>
    <s v="2"/>
    <s v="272"/>
  </r>
  <r>
    <s v="2203395002006MRC1211"/>
    <s v="2203"/>
    <n v="2203"/>
    <x v="0"/>
    <x v="1"/>
    <s v="DPT CHG - VEHICLE RENTAL                          "/>
    <n v="0"/>
    <n v="9450.09"/>
    <n v="0"/>
    <n v="9450.09"/>
    <s v="P  "/>
    <n v="160735"/>
    <s v="2"/>
    <s v="2203"/>
    <s v="3"/>
    <s v="395"/>
  </r>
  <r>
    <s v="2203395017006MRC1H11"/>
    <s v="2203"/>
    <n v="2203"/>
    <x v="0"/>
    <x v="1"/>
    <s v="DPT CHG - FUEL RECHARGE                           "/>
    <n v="0"/>
    <n v="0"/>
    <n v="0"/>
    <n v="0"/>
    <s v="P  "/>
    <n v="55545"/>
    <s v="2"/>
    <s v="2203"/>
    <s v="3"/>
    <s v="395"/>
  </r>
  <r>
    <s v="2203395023006MRC1L11"/>
    <s v="2203"/>
    <n v="2203"/>
    <x v="0"/>
    <x v="1"/>
    <s v="DPT CHG INSURANCE FEES                            "/>
    <n v="0"/>
    <n v="0"/>
    <n v="0"/>
    <n v="0"/>
    <s v="P  "/>
    <n v="0"/>
    <s v="2"/>
    <s v="2203"/>
    <s v="3"/>
    <s v="395"/>
  </r>
  <r>
    <s v="22033996050ZZZZZZZ11"/>
    <s v="2203"/>
    <n v="2203"/>
    <x v="0"/>
    <x v="1"/>
    <s v="TRF TO ACC SURPLUS DEFICIT                        "/>
    <n v="0"/>
    <n v="0"/>
    <n v="-556302.56999999995"/>
    <n v="-556302.56999999995"/>
    <s v="P  "/>
    <n v="0"/>
    <s v="2"/>
    <s v="2203"/>
    <s v="3"/>
    <s v="399"/>
  </r>
  <r>
    <s v="22033996100ZZZZZZZ11"/>
    <s v="2203"/>
    <n v="2203"/>
    <x v="0"/>
    <x v="1"/>
    <s v="TRF FROM ACC SURPLUS DEFICIT                      "/>
    <n v="0"/>
    <n v="0"/>
    <n v="0"/>
    <n v="0"/>
    <s v="P  "/>
    <n v="0"/>
    <s v="2"/>
    <s v="2203"/>
    <s v="3"/>
    <s v="399"/>
  </r>
  <r>
    <s v="22038100010ZZZZZZZ11"/>
    <s v="2203"/>
    <n v="2203"/>
    <x v="0"/>
    <x v="2"/>
    <s v="ACC SUR/(DEF): OPENING BALANCE                    "/>
    <n v="1406161.54"/>
    <n v="0"/>
    <n v="0"/>
    <n v="1406161.54"/>
    <s v="GP "/>
    <n v="0"/>
    <s v="2"/>
    <s v="2203"/>
    <s v="8"/>
    <s v="810"/>
  </r>
  <r>
    <s v="22038100020ZZZZZZZ11"/>
    <s v="2203"/>
    <n v="2203"/>
    <x v="0"/>
    <x v="2"/>
    <s v="ACC SUR/(DEF): CHANGES IN ACC POLICY              "/>
    <n v="0"/>
    <n v="0"/>
    <n v="0"/>
    <n v="0"/>
    <s v="GP "/>
    <n v="0"/>
    <s v="2"/>
    <s v="2203"/>
    <s v="8"/>
    <s v="810"/>
  </r>
  <r>
    <s v="22038100030ZZZZZZZ11"/>
    <s v="2203"/>
    <n v="2203"/>
    <x v="0"/>
    <x v="2"/>
    <s v="ACC SUR/(DEF): CORREC PRIOR PERIOD ERROR          "/>
    <n v="0"/>
    <n v="0"/>
    <n v="0"/>
    <n v="0"/>
    <s v="GP "/>
    <n v="0"/>
    <s v="2"/>
    <s v="2203"/>
    <s v="8"/>
    <s v="810"/>
  </r>
  <r>
    <s v="22038100040ZZZZZZZ11"/>
    <s v="2203"/>
    <n v="2203"/>
    <x v="0"/>
    <x v="2"/>
    <s v="ACC SUR/(DEF): TRF TO/FROM ACCUM SURPLUS          "/>
    <n v="0"/>
    <n v="556302.56999999995"/>
    <n v="0"/>
    <n v="556302.56999999995"/>
    <s v="GP "/>
    <n v="0"/>
    <s v="2"/>
    <s v="2203"/>
    <s v="8"/>
    <s v="810"/>
  </r>
  <r>
    <s v="22038100050ZZZZZZZ11"/>
    <s v="2203"/>
    <n v="2203"/>
    <x v="0"/>
    <x v="2"/>
    <s v="ACC SUR/(DEF): TRF TO/FROM RESERVES               "/>
    <n v="0"/>
    <n v="0"/>
    <n v="0"/>
    <n v="0"/>
    <s v="GP "/>
    <n v="0"/>
    <s v="2"/>
    <s v="2203"/>
    <s v="8"/>
    <s v="810"/>
  </r>
  <r>
    <s v="22038100060ZZZZZZZ11"/>
    <s v="2203"/>
    <n v="2203"/>
    <x v="0"/>
    <x v="2"/>
    <s v="ACC SUR/(DEF): DEPRECIATION OFFSETS               "/>
    <n v="0"/>
    <n v="0"/>
    <n v="0"/>
    <n v="0"/>
    <s v="GP "/>
    <n v="0"/>
    <s v="2"/>
    <s v="2203"/>
    <s v="8"/>
    <s v="810"/>
  </r>
  <r>
    <s v="2205211001062678ZZ11"/>
    <s v="2205"/>
    <n v="2205"/>
    <x v="0"/>
    <x v="0"/>
    <s v="MS: SAL &amp; ALL: BASIC SALARY &amp; WAGES               "/>
    <n v="0"/>
    <n v="2426856"/>
    <n v="0"/>
    <n v="2426856"/>
    <s v="P  "/>
    <n v="2816796"/>
    <s v="2"/>
    <s v="2205"/>
    <s v="2"/>
    <s v="211"/>
  </r>
  <r>
    <s v="2205211022062678ZZ11"/>
    <s v="2205"/>
    <n v="2205"/>
    <x v="0"/>
    <x v="0"/>
    <s v="MS: ALL - CELLULAR &amp; TELEPHONE                    "/>
    <n v="0"/>
    <n v="35860.43"/>
    <n v="0"/>
    <n v="37360.43"/>
    <s v="P  "/>
    <n v="54000"/>
    <s v="2"/>
    <s v="2205"/>
    <s v="2"/>
    <s v="211"/>
  </r>
  <r>
    <s v="2205211026062678ZZ11"/>
    <s v="2205"/>
    <n v="2205"/>
    <x v="0"/>
    <x v="0"/>
    <s v="MS: HB &amp; INC: HOUSING BENEFITS                    "/>
    <n v="0"/>
    <n v="20456.88"/>
    <n v="0"/>
    <n v="20456.88"/>
    <s v="P  "/>
    <n v="22902"/>
    <s v="2"/>
    <s v="2205"/>
    <s v="2"/>
    <s v="211"/>
  </r>
  <r>
    <s v="2205211034062678ZZ11"/>
    <s v="2205"/>
    <n v="2205"/>
    <x v="0"/>
    <x v="0"/>
    <s v="MS: ALL - TRAVEL OR MOTOR VEHICLE                 "/>
    <n v="0"/>
    <n v="887870.6"/>
    <n v="0"/>
    <n v="895314.57"/>
    <s v="P  "/>
    <n v="852599"/>
    <s v="2"/>
    <s v="2205"/>
    <s v="2"/>
    <s v="211"/>
  </r>
  <r>
    <s v="2205211044062678ZZ11"/>
    <s v="2205"/>
    <n v="2205"/>
    <x v="0"/>
    <x v="0"/>
    <s v="MS: SRB - ACTING ALLOWANCE                        "/>
    <n v="0"/>
    <n v="468847.91"/>
    <n v="0"/>
    <n v="468847.91"/>
    <s v="P  "/>
    <n v="261270"/>
    <s v="2"/>
    <s v="2205"/>
    <s v="2"/>
    <s v="211"/>
  </r>
  <r>
    <s v="2205211046062678ZZ11"/>
    <s v="2205"/>
    <n v="2205"/>
    <x v="0"/>
    <x v="0"/>
    <s v="MS: SRB - ANNUAL BONUS                            "/>
    <n v="0"/>
    <n v="196843.01"/>
    <n v="0"/>
    <n v="196843.01"/>
    <s v="P  "/>
    <n v="222752"/>
    <s v="2"/>
    <s v="2205"/>
    <s v="2"/>
    <s v="211"/>
  </r>
  <r>
    <s v="2205211050062678ZZ11"/>
    <s v="2205"/>
    <n v="2205"/>
    <x v="0"/>
    <x v="0"/>
    <s v="MS: SRB - LONG SERVICE AWARD                      "/>
    <n v="0"/>
    <n v="17661.599999999999"/>
    <n v="0"/>
    <n v="17661.599999999999"/>
    <s v="P  "/>
    <n v="0"/>
    <s v="2"/>
    <s v="2205"/>
    <s v="2"/>
    <s v="211"/>
  </r>
  <r>
    <s v="2205213001062678ZZ11"/>
    <s v="2205"/>
    <n v="2205"/>
    <x v="0"/>
    <x v="0"/>
    <s v="MS: SOC CONTR - BARGAINING COUNCIL                "/>
    <n v="0"/>
    <n v="437.49"/>
    <n v="0"/>
    <n v="437.49"/>
    <s v="P  "/>
    <n v="28168"/>
    <s v="2"/>
    <s v="2205"/>
    <s v="2"/>
    <s v="213"/>
  </r>
  <r>
    <s v="2205213010062678ZZ11"/>
    <s v="2205"/>
    <n v="2205"/>
    <x v="0"/>
    <x v="0"/>
    <s v="MS: SOC CONTR - GROUP LIFE INSURANCE              "/>
    <n v="0"/>
    <n v="13111.99"/>
    <n v="0"/>
    <n v="14314.57"/>
    <s v="P  "/>
    <n v="23389"/>
    <s v="2"/>
    <s v="2205"/>
    <s v="2"/>
    <s v="213"/>
  </r>
  <r>
    <s v="2205213020062678ZZ11"/>
    <s v="2205"/>
    <n v="2205"/>
    <x v="0"/>
    <x v="0"/>
    <s v="MS: SOC CONTR - MEDICAL                           "/>
    <n v="0"/>
    <n v="171740.21"/>
    <n v="0"/>
    <n v="171205.01"/>
    <s v="P  "/>
    <n v="150178"/>
    <s v="2"/>
    <s v="2205"/>
    <s v="2"/>
    <s v="213"/>
  </r>
  <r>
    <s v="2205213030062678ZZ11"/>
    <s v="2205"/>
    <n v="2205"/>
    <x v="0"/>
    <x v="0"/>
    <s v="MS: SOC CONTR - PENSION                           "/>
    <n v="0"/>
    <n v="444666.64"/>
    <n v="0"/>
    <n v="444666.64"/>
    <s v="P  "/>
    <n v="501285"/>
    <s v="2"/>
    <s v="2205"/>
    <s v="2"/>
    <s v="213"/>
  </r>
  <r>
    <s v="2205213040062678ZZ11"/>
    <s v="2205"/>
    <n v="2205"/>
    <x v="0"/>
    <x v="0"/>
    <s v="MS: SOC CONTR - UNEMPLOYMENT INSUR FUND           "/>
    <n v="0"/>
    <n v="7435.99"/>
    <n v="0"/>
    <n v="7435.99"/>
    <s v="P  "/>
    <n v="28168"/>
    <s v="2"/>
    <s v="2205"/>
    <s v="2"/>
    <s v="213"/>
  </r>
  <r>
    <s v="2205226060062245ZZ11"/>
    <s v="2205"/>
    <n v="2205"/>
    <x v="0"/>
    <x v="0"/>
    <s v="OS: CATERING SERVICES                             "/>
    <n v="0"/>
    <n v="0"/>
    <n v="0"/>
    <n v="0"/>
    <s v="P  "/>
    <n v="0"/>
    <s v="2"/>
    <s v="2205"/>
    <s v="2"/>
    <s v="226"/>
  </r>
  <r>
    <s v="2205226060G62678ZZ11"/>
    <s v="2205"/>
    <n v="2205"/>
    <x v="0"/>
    <x v="0"/>
    <s v="OS: CATERING SERVICES(RECEPTION/DEL)              "/>
    <n v="0"/>
    <n v="0"/>
    <n v="0"/>
    <n v="0"/>
    <s v="P  "/>
    <n v="0"/>
    <s v="2"/>
    <s v="2205"/>
    <s v="2"/>
    <s v="226"/>
  </r>
  <r>
    <s v="2205226060H62678ZZ11"/>
    <s v="2205"/>
    <n v="2205"/>
    <x v="0"/>
    <x v="0"/>
    <s v="OS: CATERING SERVICES(REFRESHMENTS)               "/>
    <n v="0"/>
    <n v="226.69"/>
    <n v="0"/>
    <n v="226.69"/>
    <s v="P  "/>
    <n v="36487"/>
    <s v="2"/>
    <s v="2205"/>
    <s v="2"/>
    <s v="226"/>
  </r>
  <r>
    <s v="2205227041026257ZZ11"/>
    <s v="2205"/>
    <n v="2205"/>
    <x v="0"/>
    <x v="0"/>
    <s v="C&amp;PS: B&amp;A PROJECT MANAGEMENT                      "/>
    <n v="0"/>
    <n v="3397341.75"/>
    <n v="0"/>
    <n v="3397341.75"/>
    <s v="P  "/>
    <n v="4632886"/>
    <s v="2"/>
    <s v="2205"/>
    <s v="2"/>
    <s v="227"/>
  </r>
  <r>
    <s v="2205227041162678ZZ11"/>
    <s v="2205"/>
    <n v="2205"/>
    <x v="0"/>
    <x v="0"/>
    <s v="C&amp;PS: B&amp;A PROJECT MANAGEMENT                      "/>
    <n v="0"/>
    <n v="75270987.599999994"/>
    <n v="0"/>
    <n v="75270987.599999994"/>
    <s v="P  "/>
    <n v="79144820"/>
    <s v="2"/>
    <s v="2205"/>
    <s v="2"/>
    <s v="227"/>
  </r>
  <r>
    <s v="2205227042062678ZZ11"/>
    <s v="2205"/>
    <n v="2205"/>
    <x v="0"/>
    <x v="0"/>
    <s v="C&amp;PS: B&amp;A RESEARCH &amp; ADVISORY                     "/>
    <n v="0"/>
    <n v="0"/>
    <n v="0"/>
    <n v="0"/>
    <s v="P  "/>
    <n v="0"/>
    <s v="2"/>
    <s v="2205"/>
    <s v="2"/>
    <s v="227"/>
  </r>
  <r>
    <s v="2205228122062245ZZ11"/>
    <s v="2205"/>
    <n v="2205"/>
    <x v="0"/>
    <x v="0"/>
    <s v="CONTR: EVENT PROMOTERS                            "/>
    <n v="0"/>
    <n v="414268.14"/>
    <n v="0"/>
    <n v="414268.14"/>
    <s v="P  "/>
    <n v="470599"/>
    <s v="2"/>
    <s v="2205"/>
    <s v="2"/>
    <s v="228"/>
  </r>
  <r>
    <s v="2205228543062245ZZ11"/>
    <s v="2205"/>
    <n v="2205"/>
    <x v="0"/>
    <x v="0"/>
    <s v="CONTR: STAGE &amp; SOUND CREW                         "/>
    <n v="0"/>
    <n v="0"/>
    <n v="0"/>
    <n v="0"/>
    <s v="P  "/>
    <n v="100000"/>
    <s v="2"/>
    <s v="2205"/>
    <s v="2"/>
    <s v="228"/>
  </r>
  <r>
    <s v="2205230012062245ZZ11"/>
    <s v="2205"/>
    <n v="2205"/>
    <x v="0"/>
    <x v="0"/>
    <s v="OC: ADV/PUB/MARK - CORP &amp; MUN ACTIVITIES          "/>
    <n v="0"/>
    <n v="0"/>
    <n v="0"/>
    <n v="0"/>
    <s v="P  "/>
    <n v="0"/>
    <s v="2"/>
    <s v="2205"/>
    <s v="2"/>
    <s v="230"/>
  </r>
  <r>
    <s v="2205230012162678ZZ11"/>
    <s v="2205"/>
    <n v="2205"/>
    <x v="0"/>
    <x v="0"/>
    <s v="OC:ADV/PUB/MARK - CORP &amp; MUN ACT ( GEN A          "/>
    <n v="0"/>
    <n v="0"/>
    <n v="0"/>
    <n v="0"/>
    <s v="P  "/>
    <n v="0"/>
    <s v="2"/>
    <s v="2205"/>
    <s v="2"/>
    <s v="230"/>
  </r>
  <r>
    <s v="2205230012262678ZZ11"/>
    <s v="2205"/>
    <n v="2205"/>
    <x v="0"/>
    <x v="0"/>
    <s v="OC:ADV/PUB/MARK - CORP &amp; MUN ACT ( GEN A          "/>
    <n v="0"/>
    <n v="0"/>
    <n v="0"/>
    <n v="0"/>
    <s v="P  "/>
    <n v="0"/>
    <s v="2"/>
    <s v="2205"/>
    <s v="2"/>
    <s v="230"/>
  </r>
  <r>
    <s v="2205230541062678ZZ11"/>
    <s v="2205"/>
    <n v="2205"/>
    <x v="0"/>
    <x v="0"/>
    <s v="OC: SKILLS DEVELOPMENT FUND LEVY                  "/>
    <n v="0"/>
    <n v="36796.269999999997"/>
    <n v="0"/>
    <n v="36877.49"/>
    <s v="P  "/>
    <n v="28168"/>
    <s v="2"/>
    <s v="2205"/>
    <s v="2"/>
    <s v="230"/>
  </r>
  <r>
    <s v="2205230573062245ZZ11"/>
    <s v="2205"/>
    <n v="2205"/>
    <x v="0"/>
    <x v="0"/>
    <s v="OC: TRANSPORT - EVENTS                            "/>
    <n v="0"/>
    <n v="0"/>
    <n v="0"/>
    <n v="0"/>
    <s v="P  "/>
    <n v="63250"/>
    <s v="2"/>
    <s v="2205"/>
    <s v="2"/>
    <s v="230"/>
  </r>
  <r>
    <s v="2205230576562678ZZ11"/>
    <s v="2205"/>
    <n v="2205"/>
    <x v="0"/>
    <x v="0"/>
    <s v="OC: T&amp;S DOM - ACCOMMODATION(S&amp;T) (GENERA          "/>
    <n v="0"/>
    <n v="49041.8"/>
    <n v="0"/>
    <n v="49041.8"/>
    <s v="P  "/>
    <n v="130600"/>
    <s v="2"/>
    <s v="2205"/>
    <s v="2"/>
    <s v="230"/>
  </r>
  <r>
    <s v="2205230577562678ZZ11"/>
    <s v="2205"/>
    <n v="2205"/>
    <x v="0"/>
    <x v="0"/>
    <s v="OC: T&amp;S DOM - DAILY ALLOWANCE (GENERAL)           "/>
    <n v="0"/>
    <n v="12196"/>
    <n v="0"/>
    <n v="12196"/>
    <s v="P  "/>
    <n v="26325"/>
    <s v="2"/>
    <s v="2205"/>
    <s v="2"/>
    <s v="230"/>
  </r>
  <r>
    <s v="2205230580562678ZZ11"/>
    <s v="2205"/>
    <n v="2205"/>
    <x v="0"/>
    <x v="0"/>
    <s v="OC: T&amp;S DOM - WITHOUT OPR CAR RENTAL(GEN          "/>
    <n v="0"/>
    <n v="32231.599999999999"/>
    <n v="0"/>
    <n v="32231.599999999999"/>
    <s v="P  "/>
    <n v="50000"/>
    <s v="2"/>
    <s v="2205"/>
    <s v="2"/>
    <s v="230"/>
  </r>
  <r>
    <s v="2205230583062678ZZ11"/>
    <s v="2205"/>
    <n v="2205"/>
    <x v="0"/>
    <x v="0"/>
    <s v="OC: T&amp;S DOM PUB TRP - AIR TRANSPORT               "/>
    <n v="0"/>
    <n v="108559.03"/>
    <n v="0"/>
    <n v="108559.03"/>
    <s v="P  "/>
    <n v="150000"/>
    <s v="2"/>
    <s v="2205"/>
    <s v="2"/>
    <s v="230"/>
  </r>
  <r>
    <s v="2205230662062678ZZ11"/>
    <s v="2205"/>
    <n v="2205"/>
    <x v="0"/>
    <x v="0"/>
    <s v="OC: WORKMEN'S COMPENSATION FUND                   "/>
    <n v="0"/>
    <n v="0"/>
    <n v="0"/>
    <n v="0"/>
    <s v="P  "/>
    <n v="28168"/>
    <s v="2"/>
    <s v="2205"/>
    <s v="2"/>
    <s v="230"/>
  </r>
  <r>
    <s v="2205232060062678ZZ11"/>
    <s v="2205"/>
    <n v="2205"/>
    <x v="0"/>
    <x v="0"/>
    <s v="INV - CONSUMABLE STORES - STANDARD RATED          "/>
    <n v="0"/>
    <n v="0"/>
    <n v="0"/>
    <n v="0"/>
    <s v="P  "/>
    <n v="5571"/>
    <s v="2"/>
    <s v="2205"/>
    <s v="2"/>
    <s v="232"/>
  </r>
  <r>
    <s v="2205232360D62678ZZ11"/>
    <s v="2205"/>
    <n v="2205"/>
    <x v="0"/>
    <x v="0"/>
    <s v="INVENTORY - MATERIALS &amp; SUPPLIES(PRINT&amp;           "/>
    <n v="0"/>
    <n v="314.24"/>
    <n v="0"/>
    <n v="314.24"/>
    <s v="P  "/>
    <n v="22284"/>
    <s v="2"/>
    <s v="2205"/>
    <s v="2"/>
    <s v="232"/>
  </r>
  <r>
    <s v="2205232360N62678ZZ11"/>
    <s v="2205"/>
    <n v="2205"/>
    <x v="0"/>
    <x v="0"/>
    <s v="INVENTORY - MATERIALS &amp; SUPPLIES(GENERAL          "/>
    <n v="0"/>
    <n v="14384.98"/>
    <n v="0"/>
    <n v="14384.98"/>
    <s v="P  "/>
    <n v="20000"/>
    <s v="2"/>
    <s v="2205"/>
    <s v="2"/>
    <s v="232"/>
  </r>
  <r>
    <s v="2205272570062MRCZZ11"/>
    <s v="2205"/>
    <n v="2205"/>
    <x v="0"/>
    <x v="0"/>
    <s v="DEPRECIATION  TRANSPORT ASSETS                    "/>
    <n v="0"/>
    <n v="0"/>
    <n v="0"/>
    <n v="0"/>
    <s v="P  "/>
    <n v="0"/>
    <s v="2"/>
    <s v="2205"/>
    <s v="2"/>
    <s v="272"/>
  </r>
  <r>
    <s v="2205320175062MRCZZ11"/>
    <s v="2205"/>
    <n v="2205"/>
    <x v="0"/>
    <x v="1"/>
    <s v="PPE TRANSPORT ASSETS - GAINS                      "/>
    <n v="0"/>
    <n v="0"/>
    <n v="0"/>
    <n v="0"/>
    <s v="P  "/>
    <n v="0"/>
    <s v="2"/>
    <s v="2205"/>
    <s v="3"/>
    <s v="320"/>
  </r>
  <r>
    <s v="2205320180062MRCZZ11"/>
    <s v="2205"/>
    <n v="2205"/>
    <x v="0"/>
    <x v="3"/>
    <s v="PPE TRANSPORT ASSETS - LOSSES                     "/>
    <n v="0"/>
    <n v="0"/>
    <n v="0"/>
    <n v="0"/>
    <s v="P  "/>
    <n v="0"/>
    <s v="2"/>
    <s v="2205"/>
    <s v="3"/>
    <s v="320"/>
  </r>
  <r>
    <s v="2205350090062MRCZZ11"/>
    <s v="2205"/>
    <n v="2205"/>
    <x v="0"/>
    <x v="3"/>
    <s v="IL PPE: TRANSPORT ASSETS                          "/>
    <n v="0"/>
    <n v="0"/>
    <n v="0"/>
    <n v="0"/>
    <s v="P  "/>
    <n v="0"/>
    <s v="2"/>
    <s v="2205"/>
    <s v="3"/>
    <s v="350"/>
  </r>
  <r>
    <s v="2205360090062MRCZZ11"/>
    <s v="2205"/>
    <n v="2205"/>
    <x v="0"/>
    <x v="3"/>
    <s v="RIL PPE: TRANSPORT ASSETS                         "/>
    <n v="0"/>
    <n v="0"/>
    <n v="0"/>
    <n v="0"/>
    <s v="P  "/>
    <n v="0"/>
    <s v="2"/>
    <s v="2205"/>
    <s v="3"/>
    <s v="360"/>
  </r>
  <r>
    <s v="22053950230626781L11"/>
    <s v="2205"/>
    <n v="2205"/>
    <x v="0"/>
    <x v="1"/>
    <s v="DPT CHG INSURANCE FEES                            "/>
    <n v="0"/>
    <n v="0"/>
    <n v="0"/>
    <n v="0"/>
    <s v="P  "/>
    <n v="0"/>
    <s v="2"/>
    <s v="2205"/>
    <s v="3"/>
    <s v="395"/>
  </r>
  <r>
    <s v="22053996050ZZZZZZZ11"/>
    <s v="2205"/>
    <n v="2205"/>
    <x v="0"/>
    <x v="1"/>
    <s v="TRF TO ACC SURPLUS DEFICIT                        "/>
    <n v="0"/>
    <n v="0"/>
    <n v="-67725117.010000005"/>
    <n v="-67725117.010000005"/>
    <s v="P  "/>
    <n v="0"/>
    <s v="2"/>
    <s v="2205"/>
    <s v="3"/>
    <s v="399"/>
  </r>
  <r>
    <s v="22053996100ZZZZZZZ11"/>
    <s v="2205"/>
    <n v="2205"/>
    <x v="0"/>
    <x v="1"/>
    <s v="TRF FROM ACC SURPLUS DEFICIT                      "/>
    <n v="0"/>
    <n v="0"/>
    <n v="0"/>
    <n v="0"/>
    <s v="P  "/>
    <n v="0"/>
    <s v="2"/>
    <s v="2205"/>
    <s v="3"/>
    <s v="399"/>
  </r>
  <r>
    <s v="22056420410ZZZZZZZ11"/>
    <s v="2205"/>
    <n v="2205"/>
    <x v="0"/>
    <x v="4"/>
    <s v="PPE COST TRANSP OWN IU COST OPENING BAL           "/>
    <n v="0"/>
    <n v="0"/>
    <n v="0"/>
    <n v="0"/>
    <s v="GP "/>
    <n v="0"/>
    <s v="2"/>
    <s v="2205"/>
    <s v="6"/>
    <s v="642"/>
  </r>
  <r>
    <s v="2205642042062QS6ZZ40"/>
    <s v="2205"/>
    <n v="2205"/>
    <x v="0"/>
    <x v="4"/>
    <s v="BOTSHABELO - NON MOTORIZED TRANSPORT              "/>
    <n v="0"/>
    <n v="5420980.71"/>
    <n v="0"/>
    <n v="5420980.71"/>
    <s v="P  "/>
    <n v="4915700"/>
    <s v="2"/>
    <s v="2205"/>
    <s v="6"/>
    <s v="642"/>
  </r>
  <r>
    <s v="2205642042062QS7ZZ30"/>
    <s v="2205"/>
    <n v="2205"/>
    <x v="0"/>
    <x v="4"/>
    <s v="THABA-NCHU  NON MOTORIZED TRANSPORT               "/>
    <n v="0"/>
    <n v="6351503.3399999999"/>
    <n v="0"/>
    <n v="6351503.3399999999"/>
    <s v="P  "/>
    <n v="6355000"/>
    <s v="2"/>
    <s v="2205"/>
    <s v="6"/>
    <s v="642"/>
  </r>
  <r>
    <s v="2205642042062QT1ZZ11"/>
    <s v="2205"/>
    <n v="2205"/>
    <x v="0"/>
    <x v="4"/>
    <s v="IPTN PHASE 1C MOSHOESHOE - TRUNK ROUTE (          "/>
    <n v="0"/>
    <n v="21631030.780000001"/>
    <n v="0"/>
    <n v="21631030.780000001"/>
    <s v="P  "/>
    <n v="23029300"/>
    <s v="2"/>
    <s v="2205"/>
    <s v="6"/>
    <s v="642"/>
  </r>
  <r>
    <s v="2205642042062QT3ZZ11"/>
    <s v="2205"/>
    <n v="2205"/>
    <x v="0"/>
    <x v="4"/>
    <s v="IPTN PHASE 2 - TRUNK ROUTE                        "/>
    <n v="0"/>
    <n v="0"/>
    <n v="0"/>
    <n v="0"/>
    <s v="P  "/>
    <n v="0"/>
    <s v="2"/>
    <s v="2205"/>
    <s v="6"/>
    <s v="642"/>
  </r>
  <r>
    <s v="2205642042062QT8ZZ11"/>
    <s v="2205"/>
    <n v="2205"/>
    <x v="0"/>
    <x v="4"/>
    <s v="IPTN BUS DEPOT                                    "/>
    <n v="0"/>
    <n v="21702770"/>
    <n v="0"/>
    <n v="21702770"/>
    <s v="P  "/>
    <n v="23450000"/>
    <s v="2"/>
    <s v="2205"/>
    <s v="6"/>
    <s v="642"/>
  </r>
  <r>
    <s v="2205642042062QT9ZZ11"/>
    <s v="2205"/>
    <n v="2205"/>
    <x v="0"/>
    <x v="4"/>
    <s v="IPTN CONTROL CENTRE                               "/>
    <n v="0"/>
    <n v="0"/>
    <n v="0"/>
    <n v="0"/>
    <s v="P  "/>
    <n v="0"/>
    <s v="2"/>
    <s v="2205"/>
    <s v="6"/>
    <s v="642"/>
  </r>
  <r>
    <s v="2205642042062QU6ZZ11"/>
    <s v="2205"/>
    <n v="2205"/>
    <x v="0"/>
    <x v="4"/>
    <s v="IPTN PHASE 1B HARVEY ROAD - TRUNK ROUTE           "/>
    <n v="0"/>
    <n v="0"/>
    <n v="0"/>
    <n v="0"/>
    <s v="P  "/>
    <n v="0"/>
    <s v="2"/>
    <s v="2205"/>
    <s v="6"/>
    <s v="642"/>
  </r>
  <r>
    <s v="2205642042062QU8ZZ11"/>
    <s v="2205"/>
    <n v="2205"/>
    <x v="0"/>
    <x v="4"/>
    <s v="PHASE IC CHIEF MOROKA LINK ROUTE                  "/>
    <n v="0"/>
    <n v="9490417.0800000001"/>
    <n v="0"/>
    <n v="9490417.0800000001"/>
    <s v="P  "/>
    <n v="12000000"/>
    <s v="2"/>
    <s v="2205"/>
    <s v="6"/>
    <s v="642"/>
  </r>
  <r>
    <s v="2205642042062QU9ZZ11"/>
    <s v="2205"/>
    <n v="2205"/>
    <x v="0"/>
    <x v="4"/>
    <s v="HARVEY &amp; HANGER TRUNK ROUTE                       "/>
    <n v="0"/>
    <n v="2679185.2200000002"/>
    <n v="0"/>
    <n v="2679185.2200000002"/>
    <s v="P  "/>
    <n v="3310000"/>
    <s v="2"/>
    <s v="2205"/>
    <s v="6"/>
    <s v="642"/>
  </r>
  <r>
    <s v="2205642042062QW1ZZ11"/>
    <s v="2205"/>
    <n v="2205"/>
    <x v="0"/>
    <x v="4"/>
    <s v="FORTHARE TRUCK ROUTE CONTRACT1                    "/>
    <n v="0"/>
    <n v="19397466.32"/>
    <n v="0"/>
    <n v="19397466.32"/>
    <s v="P  "/>
    <n v="20140000"/>
    <s v="2"/>
    <s v="2205"/>
    <s v="6"/>
    <s v="642"/>
  </r>
  <r>
    <s v="2205642042062QW2ZZ11"/>
    <s v="2205"/>
    <n v="2205"/>
    <x v="0"/>
    <x v="4"/>
    <s v="FORTHARE TRUCK ROUTE CONTRACT2                    "/>
    <n v="0"/>
    <n v="1822842.78"/>
    <n v="0"/>
    <n v="1822842.78"/>
    <s v="P  "/>
    <n v="2600000"/>
    <s v="2"/>
    <s v="2205"/>
    <s v="6"/>
    <s v="642"/>
  </r>
  <r>
    <s v="2205642042062QW3ZZ11"/>
    <s v="2205"/>
    <n v="2205"/>
    <x v="0"/>
    <x v="4"/>
    <s v="IPTN PHASE 1 B - TRUNK ROUTE                      "/>
    <n v="0"/>
    <n v="0"/>
    <n v="0"/>
    <n v="0"/>
    <s v="P  "/>
    <n v="0"/>
    <s v="2"/>
    <s v="2205"/>
    <s v="6"/>
    <s v="642"/>
  </r>
  <r>
    <s v="2205642042062QW4ZZ11"/>
    <s v="2205"/>
    <n v="2205"/>
    <x v="0"/>
    <x v="4"/>
    <s v="HARVEY &amp; HANGER - NON MOTORIZED TRANSPOR          "/>
    <n v="0"/>
    <n v="3556554.32"/>
    <n v="0"/>
    <n v="3556554.32"/>
    <s v="P  "/>
    <n v="4000000"/>
    <s v="2"/>
    <s v="2205"/>
    <s v="6"/>
    <s v="642"/>
  </r>
  <r>
    <s v="2205642042062QW5ZZ40"/>
    <s v="2205"/>
    <n v="2205"/>
    <x v="0"/>
    <x v="4"/>
    <s v="BOTSHABELO - NMT PHASE 2                          "/>
    <n v="0"/>
    <n v="0"/>
    <n v="0"/>
    <n v="0"/>
    <s v="P  "/>
    <n v="0"/>
    <s v="2"/>
    <s v="2205"/>
    <s v="6"/>
    <s v="642"/>
  </r>
  <r>
    <s v="2205642042062QW6ZZ30"/>
    <s v="2205"/>
    <n v="2205"/>
    <x v="0"/>
    <x v="4"/>
    <s v="THABA-NCHU NMT PHASE 2                            "/>
    <n v="0"/>
    <n v="0"/>
    <n v="0"/>
    <n v="0"/>
    <s v="P  "/>
    <n v="0"/>
    <s v="2"/>
    <s v="2205"/>
    <s v="6"/>
    <s v="642"/>
  </r>
  <r>
    <s v="2205642042062QW7ZZ11"/>
    <s v="2205"/>
    <n v="2205"/>
    <x v="0"/>
    <x v="4"/>
    <s v="MANGAUNG - NMT PHASE 2                            "/>
    <n v="0"/>
    <n v="0"/>
    <n v="0"/>
    <n v="0"/>
    <s v="P  "/>
    <n v="0"/>
    <s v="2"/>
    <s v="2205"/>
    <s v="6"/>
    <s v="642"/>
  </r>
  <r>
    <s v="2205642042062Y01ZZ11"/>
    <s v="2205"/>
    <n v="2205"/>
    <x v="0"/>
    <x v="4"/>
    <s v="IPTN PHASE INTERMODAL - TRUNK STATIONS            "/>
    <n v="0"/>
    <n v="0"/>
    <n v="0"/>
    <n v="0"/>
    <s v="P  "/>
    <n v="0"/>
    <s v="2"/>
    <s v="2205"/>
    <s v="6"/>
    <s v="642"/>
  </r>
  <r>
    <s v="2205642042062Y02ZZ11"/>
    <s v="2205"/>
    <n v="2205"/>
    <x v="0"/>
    <x v="4"/>
    <s v="IPTN PHASE 1  - TRUNK STATION 2                   "/>
    <n v="0"/>
    <n v="0"/>
    <n v="0"/>
    <n v="0"/>
    <s v="P  "/>
    <n v="0"/>
    <s v="2"/>
    <s v="2205"/>
    <s v="6"/>
    <s v="642"/>
  </r>
  <r>
    <s v="2205642042062Y03ZZ11"/>
    <s v="2205"/>
    <n v="2205"/>
    <x v="0"/>
    <x v="4"/>
    <s v="IPTN BUS FLEET                                    "/>
    <n v="0"/>
    <n v="0"/>
    <n v="0"/>
    <n v="0"/>
    <s v="P  "/>
    <n v="42200000"/>
    <s v="2"/>
    <s v="2205"/>
    <s v="6"/>
    <s v="642"/>
  </r>
  <r>
    <s v="22056420430ZZZZZZZ11"/>
    <s v="2205"/>
    <n v="2205"/>
    <x v="0"/>
    <x v="4"/>
    <s v="PPE COST TRANSP OWN IU COST DECOM LIABIL          "/>
    <n v="0"/>
    <n v="0"/>
    <n v="0"/>
    <n v="0"/>
    <s v="GP "/>
    <n v="0"/>
    <s v="2"/>
    <s v="2205"/>
    <s v="6"/>
    <s v="642"/>
  </r>
  <r>
    <s v="22056420440ZZZZZZZ11"/>
    <s v="2205"/>
    <n v="2205"/>
    <x v="0"/>
    <x v="4"/>
    <s v="PPE COST TRANSPORT OWN IU COST CORR ERR           "/>
    <n v="0"/>
    <n v="0"/>
    <n v="0"/>
    <n v="0"/>
    <s v="GP "/>
    <n v="0"/>
    <s v="2"/>
    <s v="2205"/>
    <s v="6"/>
    <s v="642"/>
  </r>
  <r>
    <s v="22056420450ZZZZZZZ11"/>
    <s v="2205"/>
    <n v="2205"/>
    <x v="0"/>
    <x v="4"/>
    <s v="PPE COST TRANSP OWN IU COST CHG ACC POL           "/>
    <n v="0"/>
    <n v="0"/>
    <n v="0"/>
    <n v="0"/>
    <s v="GP "/>
    <n v="0"/>
    <s v="2"/>
    <s v="2205"/>
    <s v="6"/>
    <s v="642"/>
  </r>
  <r>
    <s v="22056420460ZZZZZZZ11"/>
    <s v="2205"/>
    <n v="2205"/>
    <x v="0"/>
    <x v="4"/>
    <s v="PPE COST TRANSPORT OWN IU COST DISPOSAL           "/>
    <n v="0"/>
    <n v="0"/>
    <n v="0"/>
    <n v="0"/>
    <s v="GP "/>
    <n v="0"/>
    <s v="2"/>
    <s v="2205"/>
    <s v="6"/>
    <s v="642"/>
  </r>
  <r>
    <s v="22056420470ZZZZZZZ11"/>
    <s v="2205"/>
    <n v="2205"/>
    <x v="0"/>
    <x v="4"/>
    <s v="PPE COST TRANSP OWN IU COST TRANSFER IN           "/>
    <n v="0"/>
    <n v="0"/>
    <n v="0"/>
    <n v="0"/>
    <s v="GP "/>
    <n v="0"/>
    <s v="2"/>
    <s v="2205"/>
    <s v="6"/>
    <s v="642"/>
  </r>
  <r>
    <s v="22056420480ZZZZZZZ11"/>
    <s v="2205"/>
    <n v="2205"/>
    <x v="0"/>
    <x v="4"/>
    <s v="PPE COST TRANSP OWN IU COST TRANSFER OUT          "/>
    <n v="0"/>
    <n v="0"/>
    <n v="-92052750.549999997"/>
    <n v="-92052750.549999997"/>
    <s v="GP "/>
    <n v="0"/>
    <s v="2"/>
    <s v="2205"/>
    <s v="6"/>
    <s v="642"/>
  </r>
  <r>
    <s v="22056420610ZZZZZZZ11"/>
    <s v="2205"/>
    <n v="2205"/>
    <x v="0"/>
    <x v="4"/>
    <s v="PPE COST TRANSPORT OWN IU AD OPENING BAL          "/>
    <n v="0"/>
    <n v="0"/>
    <n v="0"/>
    <n v="0"/>
    <s v="GP "/>
    <n v="0"/>
    <s v="2"/>
    <s v="2205"/>
    <s v="6"/>
    <s v="642"/>
  </r>
  <r>
    <s v="22056420620ZZZZZZZ11"/>
    <s v="2205"/>
    <n v="2205"/>
    <x v="0"/>
    <x v="4"/>
    <s v="PPE COST TRANSP OWN IU AD OTHER CHANGES           "/>
    <n v="0"/>
    <n v="0"/>
    <n v="0"/>
    <n v="0"/>
    <s v="GP "/>
    <n v="0"/>
    <s v="2"/>
    <s v="2205"/>
    <s v="6"/>
    <s v="642"/>
  </r>
  <r>
    <s v="22056420630ZZZZZZZ11"/>
    <s v="2205"/>
    <n v="2205"/>
    <x v="0"/>
    <x v="4"/>
    <s v="PPE COST TRANSP OWN IU AD DEPRECIATION            "/>
    <n v="0"/>
    <n v="0"/>
    <n v="0"/>
    <n v="0"/>
    <s v="GP "/>
    <n v="0"/>
    <s v="2"/>
    <s v="2205"/>
    <s v="6"/>
    <s v="642"/>
  </r>
  <r>
    <s v="22056420640ZZZZZZZ11"/>
    <s v="2205"/>
    <n v="2205"/>
    <x v="0"/>
    <x v="4"/>
    <s v="PPE COST TRANSPORT OWN IU AD DISPOSAL             "/>
    <n v="0"/>
    <n v="0"/>
    <n v="0"/>
    <n v="0"/>
    <s v="GP "/>
    <n v="0"/>
    <s v="2"/>
    <s v="2205"/>
    <s v="6"/>
    <s v="642"/>
  </r>
  <r>
    <s v="22056420650ZZZZZZZ11"/>
    <s v="2205"/>
    <n v="2205"/>
    <x v="0"/>
    <x v="4"/>
    <s v="PPE COST TRANSPORT OWN IU AD TRANSFER             "/>
    <n v="0"/>
    <n v="0"/>
    <n v="0"/>
    <n v="0"/>
    <s v="GP "/>
    <n v="0"/>
    <s v="2"/>
    <s v="2205"/>
    <s v="6"/>
    <s v="642"/>
  </r>
  <r>
    <s v="22056420710ZZZZZZZ11"/>
    <s v="2205"/>
    <n v="2205"/>
    <x v="0"/>
    <x v="4"/>
    <s v="PPE COST TRANSPORT OWN IU AI OPENING BAL          "/>
    <n v="0"/>
    <n v="0"/>
    <n v="0"/>
    <n v="0"/>
    <s v="GP "/>
    <n v="0"/>
    <s v="2"/>
    <s v="2205"/>
    <s v="6"/>
    <s v="642"/>
  </r>
  <r>
    <s v="22056420720ZZZZZZZ11"/>
    <s v="2205"/>
    <n v="2205"/>
    <x v="0"/>
    <x v="4"/>
    <s v="PPE COST TRANSPORT OWN IU AI IMPAIRMENT           "/>
    <n v="0"/>
    <n v="0"/>
    <n v="0"/>
    <n v="0"/>
    <s v="GP "/>
    <n v="0"/>
    <s v="2"/>
    <s v="2205"/>
    <s v="6"/>
    <s v="642"/>
  </r>
  <r>
    <s v="22056420730ZZZZZZZ11"/>
    <s v="2205"/>
    <n v="2205"/>
    <x v="0"/>
    <x v="4"/>
    <s v="PPE COST TRANSP OWN IU AI DISPOSAL/TRF            "/>
    <n v="0"/>
    <n v="0"/>
    <n v="0"/>
    <n v="0"/>
    <s v="GP "/>
    <n v="0"/>
    <s v="2"/>
    <s v="2205"/>
    <s v="6"/>
    <s v="642"/>
  </r>
  <r>
    <s v="22056420740ZZZZZZZ11"/>
    <s v="2205"/>
    <n v="2205"/>
    <x v="0"/>
    <x v="4"/>
    <s v="PPE COST TRANSP OWN IU AI CHG NOT LISTED          "/>
    <n v="0"/>
    <n v="0"/>
    <n v="0"/>
    <n v="0"/>
    <s v="GP "/>
    <n v="0"/>
    <s v="2"/>
    <s v="2205"/>
    <s v="6"/>
    <s v="642"/>
  </r>
  <r>
    <s v="22056680010ZZZZZZZ11"/>
    <s v="2205"/>
    <n v="2205"/>
    <x v="0"/>
    <x v="4"/>
    <s v="WIP OPENING BALANCE                               "/>
    <n v="0"/>
    <n v="0"/>
    <n v="0"/>
    <n v="0"/>
    <s v="GP "/>
    <n v="0"/>
    <s v="2"/>
    <s v="2205"/>
    <s v="6"/>
    <s v="668"/>
  </r>
  <r>
    <s v="22056680020ZZZZZZZ11"/>
    <s v="2205"/>
    <n v="2205"/>
    <x v="0"/>
    <x v="4"/>
    <s v="WIP ACQUISITION OUTSOURCED                        "/>
    <n v="0"/>
    <n v="0"/>
    <n v="0"/>
    <n v="0"/>
    <s v="GP "/>
    <n v="0"/>
    <s v="2"/>
    <s v="2205"/>
    <s v="6"/>
    <s v="668"/>
  </r>
  <r>
    <s v="22056680030ZZZZZZZ11"/>
    <s v="2205"/>
    <n v="2205"/>
    <x v="0"/>
    <x v="4"/>
    <s v="WIP ACQUISITION OWN ACC CONSTR MAT&amp;SUPPL          "/>
    <n v="0"/>
    <n v="0"/>
    <n v="0"/>
    <n v="0"/>
    <s v="GP "/>
    <n v="0"/>
    <s v="2"/>
    <s v="2205"/>
    <s v="6"/>
    <s v="668"/>
  </r>
  <r>
    <s v="22056680040ZZZZZZZ11"/>
    <s v="2205"/>
    <n v="2205"/>
    <x v="0"/>
    <x v="4"/>
    <s v="WIP ACQ OWN ACC CONSTR COMPENS EMPLOYEE           "/>
    <n v="0"/>
    <n v="0"/>
    <n v="0"/>
    <n v="0"/>
    <s v="GP "/>
    <n v="0"/>
    <s v="2"/>
    <s v="2205"/>
    <s v="6"/>
    <s v="668"/>
  </r>
  <r>
    <s v="22056680050ZZZZZZZ11"/>
    <s v="2205"/>
    <n v="2205"/>
    <x v="0"/>
    <x v="4"/>
    <s v="WIP ACQ OWN ACC CONSTR COST SITE PREP             "/>
    <n v="0"/>
    <n v="0"/>
    <n v="0"/>
    <n v="0"/>
    <s v="GP "/>
    <n v="0"/>
    <s v="2"/>
    <s v="2205"/>
    <s v="6"/>
    <s v="668"/>
  </r>
  <r>
    <s v="22056680060ZZZZZZZ11"/>
    <s v="2205"/>
    <n v="2205"/>
    <x v="0"/>
    <x v="4"/>
    <s v="WIP ACQ OWN ACC CONSTR DELIV &amp; HAND COST          "/>
    <n v="0"/>
    <n v="0"/>
    <n v="0"/>
    <n v="0"/>
    <s v="GP "/>
    <n v="0"/>
    <s v="2"/>
    <s v="2205"/>
    <s v="6"/>
    <s v="668"/>
  </r>
  <r>
    <s v="22056680070ZZZZZZZ11"/>
    <s v="2205"/>
    <n v="2205"/>
    <x v="0"/>
    <x v="4"/>
    <s v="WIP ACQ OWN ACC CONSTR INST &amp; ASSEM CST           "/>
    <n v="0"/>
    <n v="0"/>
    <n v="0"/>
    <n v="0"/>
    <s v="GP "/>
    <n v="0"/>
    <s v="2"/>
    <s v="2205"/>
    <s v="6"/>
    <s v="668"/>
  </r>
  <r>
    <s v="22056680080ZZZZZZZ11"/>
    <s v="2205"/>
    <n v="2205"/>
    <x v="0"/>
    <x v="4"/>
    <s v="WIP ACQ OWN ACC CONSTR COST TEST SITE             "/>
    <n v="0"/>
    <n v="0"/>
    <n v="0"/>
    <n v="0"/>
    <s v="GP "/>
    <n v="0"/>
    <s v="2"/>
    <s v="2205"/>
    <s v="6"/>
    <s v="668"/>
  </r>
  <r>
    <s v="22056680090ZZZZZZZ11"/>
    <s v="2205"/>
    <n v="2205"/>
    <x v="0"/>
    <x v="4"/>
    <s v="WIP ACQUISITION OWN ACC CONSTR PROF FEE           "/>
    <n v="0"/>
    <n v="0"/>
    <n v="0"/>
    <n v="0"/>
    <s v="GP "/>
    <n v="0"/>
    <s v="2"/>
    <s v="2205"/>
    <s v="6"/>
    <s v="668"/>
  </r>
  <r>
    <s v="22056680100ZZZZZZZ11"/>
    <s v="2205"/>
    <n v="2205"/>
    <x v="0"/>
    <x v="4"/>
    <s v="WIP ACQUISITION BORROWING COST                    "/>
    <n v="0"/>
    <n v="0"/>
    <n v="0"/>
    <n v="0"/>
    <s v="GP "/>
    <n v="0"/>
    <s v="2"/>
    <s v="2205"/>
    <s v="6"/>
    <s v="668"/>
  </r>
  <r>
    <s v="22058100010ZZZZZZZ11"/>
    <s v="2205"/>
    <n v="2205"/>
    <x v="0"/>
    <x v="2"/>
    <s v="ACC SUR/(DEF): OPENING BALANCE                    "/>
    <n v="66984536.960000001"/>
    <n v="0"/>
    <n v="0"/>
    <n v="66984536.960000001"/>
    <s v="GP "/>
    <n v="0"/>
    <s v="2"/>
    <s v="2205"/>
    <s v="8"/>
    <s v="810"/>
  </r>
  <r>
    <s v="22058100020ZZZZZZZ11"/>
    <s v="2205"/>
    <n v="2205"/>
    <x v="0"/>
    <x v="2"/>
    <s v="ACC SUR/(DEF): CHANGES IN ACC POLICY              "/>
    <n v="0"/>
    <n v="0"/>
    <n v="0"/>
    <n v="0"/>
    <s v="GP "/>
    <n v="0"/>
    <s v="2"/>
    <s v="2205"/>
    <s v="8"/>
    <s v="810"/>
  </r>
  <r>
    <s v="22058100030ZZZZZZZ11"/>
    <s v="2205"/>
    <n v="2205"/>
    <x v="0"/>
    <x v="2"/>
    <s v="ACC SUR/(DEF): CORREC PRIOR PERIOD ERROR          "/>
    <n v="0"/>
    <n v="0"/>
    <n v="0"/>
    <n v="0"/>
    <s v="GP "/>
    <n v="0"/>
    <s v="2"/>
    <s v="2205"/>
    <s v="8"/>
    <s v="810"/>
  </r>
  <r>
    <s v="22058100040ZZZZZZZ11"/>
    <s v="2205"/>
    <n v="2205"/>
    <x v="0"/>
    <x v="2"/>
    <s v="ACC SUR/(DEF): TRF TO/FROM ACCUM SURPLUS          "/>
    <n v="0"/>
    <n v="67725117.010000005"/>
    <n v="0"/>
    <n v="67725117.010000005"/>
    <s v="GP "/>
    <n v="0"/>
    <s v="2"/>
    <s v="2205"/>
    <s v="8"/>
    <s v="810"/>
  </r>
  <r>
    <s v="22058100050ZZZZZZZ11"/>
    <s v="2205"/>
    <n v="2205"/>
    <x v="0"/>
    <x v="2"/>
    <s v="ACC SUR/(DEF): TRF TO/FROM RESERVES               "/>
    <n v="0"/>
    <n v="0"/>
    <n v="0"/>
    <n v="0"/>
    <s v="GP "/>
    <n v="0"/>
    <s v="2"/>
    <s v="2205"/>
    <s v="8"/>
    <s v="810"/>
  </r>
  <r>
    <s v="22058100060ZZZZZZZ11"/>
    <s v="2205"/>
    <n v="2205"/>
    <x v="0"/>
    <x v="2"/>
    <s v="ACC SUR/(DEF): DEPRECIATION OFFSETS               "/>
    <n v="0"/>
    <n v="0"/>
    <n v="0"/>
    <n v="0"/>
    <s v="GP "/>
    <n v="0"/>
    <s v="2"/>
    <s v="2205"/>
    <s v="8"/>
    <s v="810"/>
  </r>
  <r>
    <s v="2207138521028ZZZZZ11"/>
    <s v="2207"/>
    <n v="2207"/>
    <x v="0"/>
    <x v="5"/>
    <s v="REQ INFO - MUNICIPAL INFOR &amp; STATISTICS           "/>
    <n v="0"/>
    <n v="0"/>
    <n v="-187.15"/>
    <n v="-187.15"/>
    <s v="P  "/>
    <n v="0"/>
    <s v="2"/>
    <s v="2207"/>
    <s v="1"/>
    <s v="138"/>
  </r>
  <r>
    <s v="2207211001006MRCZZ11"/>
    <s v="2207"/>
    <n v="2207"/>
    <x v="0"/>
    <x v="0"/>
    <s v="MS: SAL &amp; ALL: BASIC SALARY &amp; WAGES               "/>
    <n v="0"/>
    <n v="2604236.2400000002"/>
    <n v="0"/>
    <n v="2609681.9700000002"/>
    <s v="P  "/>
    <n v="3353475"/>
    <s v="2"/>
    <s v="2207"/>
    <s v="2"/>
    <s v="211"/>
  </r>
  <r>
    <s v="2207211010006MRCZZ11"/>
    <s v="2207"/>
    <n v="2207"/>
    <x v="0"/>
    <x v="0"/>
    <s v="MS: SAL &amp; ALL: PERFORMANCE BASED BONUSES          "/>
    <n v="0"/>
    <n v="0"/>
    <n v="0"/>
    <n v="0"/>
    <s v="P  "/>
    <n v="78144"/>
    <s v="2"/>
    <s v="2207"/>
    <s v="2"/>
    <s v="211"/>
  </r>
  <r>
    <s v="2207211020006MRCZZ11"/>
    <s v="2207"/>
    <n v="2207"/>
    <x v="0"/>
    <x v="0"/>
    <s v="MS: ALL - ACCOMMODATION/TRVL/INCIDENTAL           "/>
    <n v="0"/>
    <n v="0"/>
    <n v="0"/>
    <n v="0"/>
    <s v="P  "/>
    <n v="0"/>
    <s v="2"/>
    <s v="2207"/>
    <s v="2"/>
    <s v="211"/>
  </r>
  <r>
    <s v="2207211022006MRCZZ11"/>
    <s v="2207"/>
    <n v="2207"/>
    <x v="0"/>
    <x v="0"/>
    <s v="MS: ALL - CELLULAR &amp; TELEPHONE                    "/>
    <n v="0"/>
    <n v="35200"/>
    <n v="0"/>
    <n v="35200"/>
    <s v="P  "/>
    <n v="40800"/>
    <s v="2"/>
    <s v="2207"/>
    <s v="2"/>
    <s v="211"/>
  </r>
  <r>
    <s v="2207211026006MRCZZ11"/>
    <s v="2207"/>
    <n v="2207"/>
    <x v="0"/>
    <x v="0"/>
    <s v="MS: HB &amp; INC: HOUSING BENEFITS                    "/>
    <n v="0"/>
    <n v="20456.88"/>
    <n v="0"/>
    <n v="20456.88"/>
    <s v="P  "/>
    <n v="30744"/>
    <s v="2"/>
    <s v="2207"/>
    <s v="2"/>
    <s v="211"/>
  </r>
  <r>
    <s v="2207211034006MRCZZ11"/>
    <s v="2207"/>
    <n v="2207"/>
    <x v="0"/>
    <x v="0"/>
    <s v="MS: ALL - TRAVEL OR MOTOR VEHICLE                 "/>
    <n v="0"/>
    <n v="740929.9"/>
    <n v="0"/>
    <n v="741148.35"/>
    <s v="P  "/>
    <n v="1005213"/>
    <s v="2"/>
    <s v="2207"/>
    <s v="2"/>
    <s v="211"/>
  </r>
  <r>
    <s v="2207211036006MRCZZ11"/>
    <s v="2207"/>
    <n v="2207"/>
    <x v="0"/>
    <x v="0"/>
    <s v="MS: OVERTIME - NON STRUCTURED                     "/>
    <n v="0"/>
    <n v="0"/>
    <n v="-0.01"/>
    <n v="-0.01"/>
    <s v="P  "/>
    <n v="9511"/>
    <s v="2"/>
    <s v="2207"/>
    <s v="2"/>
    <s v="211"/>
  </r>
  <r>
    <s v="2207211044006MRCZZ11"/>
    <s v="2207"/>
    <n v="2207"/>
    <x v="0"/>
    <x v="0"/>
    <s v="MS: SRB - ACTING ALLOWANCE                        "/>
    <n v="0"/>
    <n v="131307.46"/>
    <n v="0"/>
    <n v="131307.46"/>
    <s v="P  "/>
    <n v="216230"/>
    <s v="2"/>
    <s v="2207"/>
    <s v="2"/>
    <s v="211"/>
  </r>
  <r>
    <s v="2207211046006MRCZZ11"/>
    <s v="2207"/>
    <n v="2207"/>
    <x v="0"/>
    <x v="0"/>
    <s v="MS: SRB - ANNUAL BONUS                            "/>
    <n v="0"/>
    <n v="180799.86"/>
    <n v="0"/>
    <n v="180799.86"/>
    <s v="P  "/>
    <n v="314860"/>
    <s v="2"/>
    <s v="2207"/>
    <s v="2"/>
    <s v="211"/>
  </r>
  <r>
    <s v="2207213001006MRCZZ11"/>
    <s v="2207"/>
    <n v="2207"/>
    <x v="0"/>
    <x v="0"/>
    <s v="MS: SOC CONTR - BARGAINING COUNCIL                "/>
    <n v="0"/>
    <n v="393.74"/>
    <n v="0"/>
    <n v="393.74"/>
    <s v="P  "/>
    <n v="424"/>
    <s v="2"/>
    <s v="2207"/>
    <s v="2"/>
    <s v="213"/>
  </r>
  <r>
    <s v="2207213010006MRCZZ11"/>
    <s v="2207"/>
    <n v="2207"/>
    <x v="0"/>
    <x v="0"/>
    <s v="MS: SOC CONTR - GROUP LIFE INSURANCE              "/>
    <n v="0"/>
    <n v="1096.82"/>
    <n v="0"/>
    <n v="1196.08"/>
    <s v="P  "/>
    <n v="11880"/>
    <s v="2"/>
    <s v="2207"/>
    <s v="2"/>
    <s v="213"/>
  </r>
  <r>
    <s v="2207213020006MRCZZ11"/>
    <s v="2207"/>
    <n v="2207"/>
    <x v="0"/>
    <x v="0"/>
    <s v="MS: SOC CONTR - MEDICAL                           "/>
    <n v="0"/>
    <n v="125479.07"/>
    <n v="0"/>
    <n v="125479.07"/>
    <s v="P  "/>
    <n v="195772"/>
    <s v="2"/>
    <s v="2207"/>
    <s v="2"/>
    <s v="213"/>
  </r>
  <r>
    <s v="2207213030006MRCZZ11"/>
    <s v="2207"/>
    <n v="2207"/>
    <x v="0"/>
    <x v="0"/>
    <s v="MS: SOC CONTR - PENSION                           "/>
    <n v="0"/>
    <n v="412514.16"/>
    <n v="0"/>
    <n v="412514.16"/>
    <s v="P  "/>
    <n v="552934"/>
    <s v="2"/>
    <s v="2207"/>
    <s v="2"/>
    <s v="213"/>
  </r>
  <r>
    <s v="2207213040006MRCZZ11"/>
    <s v="2207"/>
    <n v="2207"/>
    <x v="0"/>
    <x v="0"/>
    <s v="MS: SOC CONTR - UNEMPLOYMENT INSUR FUND           "/>
    <n v="0"/>
    <n v="6692.4"/>
    <n v="0"/>
    <n v="6692.4"/>
    <s v="P  "/>
    <n v="9570"/>
    <s v="2"/>
    <s v="2207"/>
    <s v="2"/>
    <s v="213"/>
  </r>
  <r>
    <s v="2207226060G06MRCZZ11"/>
    <s v="2207"/>
    <n v="2207"/>
    <x v="0"/>
    <x v="0"/>
    <s v="OS: CATERING SERVICES(RECEPTION/DEL)              "/>
    <n v="0"/>
    <n v="35828.94"/>
    <n v="0"/>
    <n v="35828.94"/>
    <s v="P  "/>
    <n v="38212"/>
    <s v="2"/>
    <s v="2207"/>
    <s v="2"/>
    <s v="226"/>
  </r>
  <r>
    <s v="2207227042006MRCZZ11"/>
    <s v="2207"/>
    <n v="2207"/>
    <x v="0"/>
    <x v="0"/>
    <s v="C&amp;PS: B&amp;A RESEARCH &amp; ADVISORY                     "/>
    <n v="0"/>
    <n v="0"/>
    <n v="0"/>
    <n v="0"/>
    <s v="P  "/>
    <n v="2169"/>
    <s v="2"/>
    <s v="2207"/>
    <s v="2"/>
    <s v="227"/>
  </r>
  <r>
    <s v="2207230012006MRCZZ11"/>
    <s v="2207"/>
    <n v="2207"/>
    <x v="0"/>
    <x v="0"/>
    <s v="OC: ADV/PUB/MARK - CORP &amp; MUN ACTIVITIES          "/>
    <n v="0"/>
    <n v="0"/>
    <n v="0"/>
    <n v="0"/>
    <s v="P  "/>
    <n v="733"/>
    <s v="2"/>
    <s v="2207"/>
    <s v="2"/>
    <s v="230"/>
  </r>
  <r>
    <s v="2207230541006MRCZZ11"/>
    <s v="2207"/>
    <n v="2207"/>
    <x v="0"/>
    <x v="0"/>
    <s v="OC: SKILLS DEVELOPMENT FUND LEVY                  "/>
    <n v="0"/>
    <n v="35116.17"/>
    <n v="0"/>
    <n v="35106.980000000003"/>
    <s v="P  "/>
    <n v="22569"/>
    <s v="2"/>
    <s v="2207"/>
    <s v="2"/>
    <s v="230"/>
  </r>
  <r>
    <s v="2207230576006MRCZZ11"/>
    <s v="2207"/>
    <n v="2207"/>
    <x v="0"/>
    <x v="0"/>
    <s v="OC: T&amp;S DOM - ACCOMMODATION                       "/>
    <n v="0"/>
    <n v="0"/>
    <n v="0"/>
    <n v="0"/>
    <s v="P  "/>
    <n v="18662"/>
    <s v="2"/>
    <s v="2207"/>
    <s v="2"/>
    <s v="230"/>
  </r>
  <r>
    <s v="2207230577006MRCZZ11"/>
    <s v="2207"/>
    <n v="2207"/>
    <x v="0"/>
    <x v="0"/>
    <s v="OC: T&amp;S DOM - DAILY ALLOWANCE                     "/>
    <n v="0"/>
    <n v="0"/>
    <n v="0"/>
    <n v="0"/>
    <s v="P  "/>
    <n v="3937"/>
    <s v="2"/>
    <s v="2207"/>
    <s v="2"/>
    <s v="230"/>
  </r>
  <r>
    <s v="2207230580006MRCZZ11"/>
    <s v="2207"/>
    <n v="2207"/>
    <x v="0"/>
    <x v="0"/>
    <s v="OC: T&amp;S DOM TRP - WITHOUT OPR CAR RENTAL          "/>
    <n v="0"/>
    <n v="0"/>
    <n v="0"/>
    <n v="0"/>
    <s v="P  "/>
    <n v="3281"/>
    <s v="2"/>
    <s v="2207"/>
    <s v="2"/>
    <s v="230"/>
  </r>
  <r>
    <s v="2207230583006MRCZZ11"/>
    <s v="2207"/>
    <n v="2207"/>
    <x v="0"/>
    <x v="0"/>
    <s v="OC: T&amp;S DOM PUB TRP - AIR TRANSPORT               "/>
    <n v="0"/>
    <n v="0"/>
    <n v="0"/>
    <n v="0"/>
    <s v="P  "/>
    <n v="5905"/>
    <s v="2"/>
    <s v="2207"/>
    <s v="2"/>
    <s v="230"/>
  </r>
  <r>
    <s v="2207232360006MRCZZ11"/>
    <s v="2207"/>
    <n v="2207"/>
    <x v="0"/>
    <x v="0"/>
    <s v="INVENTORY - MATERIALS &amp; SUPPLIES                  "/>
    <n v="0"/>
    <n v="91277.8"/>
    <n v="0"/>
    <n v="91277.8"/>
    <s v="P  "/>
    <n v="105508"/>
    <s v="2"/>
    <s v="2207"/>
    <s v="2"/>
    <s v="232"/>
  </r>
  <r>
    <s v="2207232360D06MRCZZ11"/>
    <s v="2207"/>
    <n v="2207"/>
    <x v="0"/>
    <x v="0"/>
    <s v="INVENTORY - MATERIALS &amp; SUPPLIES(PRINT&amp;           "/>
    <n v="0"/>
    <n v="0"/>
    <n v="0"/>
    <n v="0"/>
    <s v="P  "/>
    <n v="5448"/>
    <s v="2"/>
    <s v="2207"/>
    <s v="2"/>
    <s v="232"/>
  </r>
  <r>
    <s v="2207232360N06MRCZZ11"/>
    <s v="2207"/>
    <n v="2207"/>
    <x v="0"/>
    <x v="0"/>
    <s v="INVENTORY - MATERIALS &amp; SUPPLIES(GENERAL          "/>
    <n v="0"/>
    <n v="0"/>
    <n v="0"/>
    <n v="0"/>
    <s v="P  "/>
    <n v="1080"/>
    <s v="2"/>
    <s v="2207"/>
    <s v="2"/>
    <s v="232"/>
  </r>
  <r>
    <s v="2207232360O06MRCZZ11"/>
    <s v="2207"/>
    <n v="2207"/>
    <x v="0"/>
    <x v="0"/>
    <s v="INVENTORY - MATERIALS &amp; SUPPLIES SW (GEN          "/>
    <n v="0"/>
    <n v="0"/>
    <n v="0"/>
    <n v="0"/>
    <s v="P  "/>
    <n v="4216"/>
    <s v="2"/>
    <s v="2207"/>
    <s v="2"/>
    <s v="232"/>
  </r>
  <r>
    <s v="2207395023006MRC1L11"/>
    <s v="2207"/>
    <n v="2207"/>
    <x v="0"/>
    <x v="1"/>
    <s v="DPT CHG INSURANCE FEES                            "/>
    <n v="0"/>
    <n v="0"/>
    <n v="0"/>
    <n v="0"/>
    <s v="P  "/>
    <n v="0"/>
    <s v="2"/>
    <s v="2207"/>
    <s v="3"/>
    <s v="395"/>
  </r>
  <r>
    <s v="22073996050ZZZZZZZ11"/>
    <s v="2207"/>
    <n v="2207"/>
    <x v="0"/>
    <x v="1"/>
    <s v="TRF TO ACC SURPLUS DEFICIT                        "/>
    <n v="0"/>
    <n v="0"/>
    <n v="-4184761.02"/>
    <n v="-4184761.02"/>
    <s v="P  "/>
    <n v="0"/>
    <s v="2"/>
    <s v="2207"/>
    <s v="3"/>
    <s v="399"/>
  </r>
  <r>
    <s v="22073996100ZZZZZZZ11"/>
    <s v="2207"/>
    <n v="2207"/>
    <x v="0"/>
    <x v="1"/>
    <s v="TRF FROM ACC SURPLUS DEFICIT                      "/>
    <n v="0"/>
    <n v="0"/>
    <n v="0"/>
    <n v="0"/>
    <s v="P  "/>
    <n v="0"/>
    <s v="2"/>
    <s v="2207"/>
    <s v="3"/>
    <s v="399"/>
  </r>
  <r>
    <s v="22078100010ZZZZZZZ11"/>
    <s v="2207"/>
    <n v="2207"/>
    <x v="0"/>
    <x v="2"/>
    <s v="ACC SUR/(DEF): OPENING BALANCE                    "/>
    <n v="4731516.26"/>
    <n v="0"/>
    <n v="0"/>
    <n v="4731516.26"/>
    <s v="GP "/>
    <n v="0"/>
    <s v="2"/>
    <s v="2207"/>
    <s v="8"/>
    <s v="810"/>
  </r>
  <r>
    <s v="22078100020ZZZZZZZ11"/>
    <s v="2207"/>
    <n v="2207"/>
    <x v="0"/>
    <x v="2"/>
    <s v="ACC SUR/(DEF): CHANGES IN ACC POLICY              "/>
    <n v="0"/>
    <n v="0"/>
    <n v="0"/>
    <n v="0"/>
    <s v="GP "/>
    <n v="0"/>
    <s v="2"/>
    <s v="2207"/>
    <s v="8"/>
    <s v="810"/>
  </r>
  <r>
    <s v="22078100030ZZZZZZZ11"/>
    <s v="2207"/>
    <n v="2207"/>
    <x v="0"/>
    <x v="2"/>
    <s v="ACC SUR/(DEF): CORREC PRIOR PERIOD ERROR          "/>
    <n v="0"/>
    <n v="0"/>
    <n v="0"/>
    <n v="0"/>
    <s v="GP "/>
    <n v="0"/>
    <s v="2"/>
    <s v="2207"/>
    <s v="8"/>
    <s v="810"/>
  </r>
  <r>
    <s v="22078100040ZZZZZZZ11"/>
    <s v="2207"/>
    <n v="2207"/>
    <x v="0"/>
    <x v="2"/>
    <s v="ACC SUR/(DEF): TRF TO/FROM ACCUM SURPLUS          "/>
    <n v="0"/>
    <n v="4184761.02"/>
    <n v="0"/>
    <n v="4184761.02"/>
    <s v="GP "/>
    <n v="0"/>
    <s v="2"/>
    <s v="2207"/>
    <s v="8"/>
    <s v="810"/>
  </r>
  <r>
    <s v="22078100050ZZZZZZZ11"/>
    <s v="2207"/>
    <n v="2207"/>
    <x v="0"/>
    <x v="2"/>
    <s v="ACC SUR/(DEF): TRF TO/FROM RESERVES               "/>
    <n v="0"/>
    <n v="0"/>
    <n v="0"/>
    <n v="0"/>
    <s v="GP "/>
    <n v="0"/>
    <s v="2"/>
    <s v="2207"/>
    <s v="8"/>
    <s v="810"/>
  </r>
  <r>
    <s v="22078100060ZZZZZZZ11"/>
    <s v="2207"/>
    <n v="2207"/>
    <x v="0"/>
    <x v="2"/>
    <s v="ACC SUR/(DEF): DEPRECIATION OFFSETS               "/>
    <n v="0"/>
    <n v="0"/>
    <n v="0"/>
    <n v="0"/>
    <s v="GP "/>
    <n v="0"/>
    <s v="2"/>
    <s v="2207"/>
    <s v="8"/>
    <s v="810"/>
  </r>
  <r>
    <s v="2208211001006MRCZZ11"/>
    <s v="2208"/>
    <n v="2208"/>
    <x v="0"/>
    <x v="0"/>
    <s v="MS: SAL &amp; ALL: BASIC SALARY &amp; WAGES               "/>
    <n v="0"/>
    <n v="0"/>
    <n v="-0.01"/>
    <n v="-0.01"/>
    <s v="P  "/>
    <n v="2405428"/>
    <s v="2"/>
    <s v="2208"/>
    <s v="2"/>
    <s v="211"/>
  </r>
  <r>
    <s v="2208211010006MRCZZ11"/>
    <s v="2208"/>
    <n v="2208"/>
    <x v="0"/>
    <x v="0"/>
    <s v="MS: SAL &amp; ALL: PERFORMANCE BASED BONUSES          "/>
    <n v="0"/>
    <n v="0"/>
    <n v="-0.01"/>
    <n v="-0.01"/>
    <s v="P  "/>
    <n v="253432"/>
    <s v="2"/>
    <s v="2208"/>
    <s v="2"/>
    <s v="211"/>
  </r>
  <r>
    <s v="2208211022006MRCZZ11"/>
    <s v="2208"/>
    <n v="2208"/>
    <x v="0"/>
    <x v="0"/>
    <s v="MS: ALL - CELLULAR &amp; TELEPHONE                    "/>
    <n v="0"/>
    <n v="0"/>
    <n v="0"/>
    <n v="0"/>
    <s v="P  "/>
    <n v="24000"/>
    <s v="2"/>
    <s v="2208"/>
    <s v="2"/>
    <s v="211"/>
  </r>
  <r>
    <s v="2208211026006MRCZZ11"/>
    <s v="2208"/>
    <n v="2208"/>
    <x v="0"/>
    <x v="0"/>
    <s v="MS: HB &amp; INC: HOUSING BENEFITS                    "/>
    <n v="0"/>
    <n v="0.01"/>
    <n v="0"/>
    <n v="0.01"/>
    <s v="P  "/>
    <n v="245942"/>
    <s v="2"/>
    <s v="2208"/>
    <s v="2"/>
    <s v="211"/>
  </r>
  <r>
    <s v="2208211034006MRCZZ11"/>
    <s v="2208"/>
    <n v="2208"/>
    <x v="0"/>
    <x v="0"/>
    <s v="MS: ALL - TRAVEL OR MOTOR VEHICLE                 "/>
    <n v="0"/>
    <n v="0"/>
    <n v="0"/>
    <n v="0"/>
    <s v="P  "/>
    <n v="375105"/>
    <s v="2"/>
    <s v="2208"/>
    <s v="2"/>
    <s v="211"/>
  </r>
  <r>
    <s v="2208211046006MRCZZ11"/>
    <s v="2208"/>
    <n v="2208"/>
    <x v="0"/>
    <x v="0"/>
    <s v="MS: SRB - ANNUAL BONUS                            "/>
    <n v="0"/>
    <n v="0.01"/>
    <n v="0"/>
    <n v="0.01"/>
    <s v="P  "/>
    <n v="109202"/>
    <s v="2"/>
    <s v="2208"/>
    <s v="2"/>
    <s v="211"/>
  </r>
  <r>
    <s v="2208213001006MRCZZ11"/>
    <s v="2208"/>
    <n v="2208"/>
    <x v="0"/>
    <x v="0"/>
    <s v="MS: SOC CONTR - BARGAINING COUNCIL                "/>
    <n v="0"/>
    <n v="0"/>
    <n v="-0.01"/>
    <n v="-0.01"/>
    <s v="P  "/>
    <n v="424"/>
    <s v="2"/>
    <s v="2208"/>
    <s v="2"/>
    <s v="213"/>
  </r>
  <r>
    <s v="2208213010006MRCZZ11"/>
    <s v="2208"/>
    <n v="2208"/>
    <x v="0"/>
    <x v="0"/>
    <s v="MS: SOC CONTR - GROUP LIFE INSURANCE              "/>
    <n v="0"/>
    <n v="0"/>
    <n v="0"/>
    <n v="0"/>
    <s v="P  "/>
    <n v="24699"/>
    <s v="2"/>
    <s v="2208"/>
    <s v="2"/>
    <s v="213"/>
  </r>
  <r>
    <s v="2208213020006MRCZZ11"/>
    <s v="2208"/>
    <n v="2208"/>
    <x v="0"/>
    <x v="0"/>
    <s v="MS: SOC CONTR - MEDICAL                           "/>
    <n v="0"/>
    <n v="0"/>
    <n v="0"/>
    <n v="0"/>
    <s v="P  "/>
    <n v="124068"/>
    <s v="2"/>
    <s v="2208"/>
    <s v="2"/>
    <s v="213"/>
  </r>
  <r>
    <s v="2208213030006MRCZZ11"/>
    <s v="2208"/>
    <n v="2208"/>
    <x v="0"/>
    <x v="0"/>
    <s v="MS: SOC CONTR - PENSION                           "/>
    <n v="0"/>
    <n v="0.01"/>
    <n v="0"/>
    <n v="0.01"/>
    <s v="P  "/>
    <n v="424178"/>
    <s v="2"/>
    <s v="2208"/>
    <s v="2"/>
    <s v="213"/>
  </r>
  <r>
    <s v="2208213040006MRCZZ11"/>
    <s v="2208"/>
    <n v="2208"/>
    <x v="0"/>
    <x v="0"/>
    <s v="MS: SOC CONTR - UNEMPLOYMENT INSUR FUND           "/>
    <n v="0"/>
    <n v="0"/>
    <n v="0"/>
    <n v="0"/>
    <s v="P  "/>
    <n v="7656"/>
    <s v="2"/>
    <s v="2208"/>
    <s v="2"/>
    <s v="213"/>
  </r>
  <r>
    <s v="2208226060G06MRCZZ11"/>
    <s v="2208"/>
    <n v="2208"/>
    <x v="0"/>
    <x v="0"/>
    <s v="OS: CATERING SERVICES(RECEPTION/DEL)              "/>
    <n v="0"/>
    <n v="0"/>
    <n v="0"/>
    <n v="0"/>
    <s v="P  "/>
    <n v="7886"/>
    <s v="2"/>
    <s v="2208"/>
    <s v="2"/>
    <s v="226"/>
  </r>
  <r>
    <s v="2208230541006MRCZZ11"/>
    <s v="2208"/>
    <n v="2208"/>
    <x v="0"/>
    <x v="0"/>
    <s v="OC: SKILLS DEVELOPMENT FUND LEVY                  "/>
    <n v="0"/>
    <n v="0"/>
    <n v="0"/>
    <n v="0"/>
    <s v="P  "/>
    <n v="22427"/>
    <s v="2"/>
    <s v="2208"/>
    <s v="2"/>
    <s v="230"/>
  </r>
  <r>
    <s v="2208230576006MRCZZ11"/>
    <s v="2208"/>
    <n v="2208"/>
    <x v="0"/>
    <x v="0"/>
    <s v="OC: T&amp;S DOM - ACCOMMODATION                       "/>
    <n v="0"/>
    <n v="15475.21"/>
    <n v="0"/>
    <n v="15475.21"/>
    <s v="P  "/>
    <n v="26878"/>
    <s v="2"/>
    <s v="2208"/>
    <s v="2"/>
    <s v="230"/>
  </r>
  <r>
    <s v="2208230577006MRCZZ11"/>
    <s v="2208"/>
    <n v="2208"/>
    <x v="0"/>
    <x v="0"/>
    <s v="OC: T&amp;S DOM - DAILY ALLOWANCE                     "/>
    <n v="0"/>
    <n v="1220"/>
    <n v="0"/>
    <n v="1220"/>
    <s v="P  "/>
    <n v="1578"/>
    <s v="2"/>
    <s v="2208"/>
    <s v="2"/>
    <s v="230"/>
  </r>
  <r>
    <s v="2208230579006MRCZZ11"/>
    <s v="2208"/>
    <n v="2208"/>
    <x v="0"/>
    <x v="0"/>
    <s v="OC: T&amp;S DOM - INCIDENTAL COST                     "/>
    <n v="0"/>
    <n v="0"/>
    <n v="0"/>
    <n v="0"/>
    <s v="P  "/>
    <n v="1066"/>
    <s v="2"/>
    <s v="2208"/>
    <s v="2"/>
    <s v="230"/>
  </r>
  <r>
    <s v="2208230580006MRCZZ11"/>
    <s v="2208"/>
    <n v="2208"/>
    <x v="0"/>
    <x v="0"/>
    <s v="OC: T&amp;S DOM TRP - WITHOUT OPR CAR RENTAL          "/>
    <n v="0"/>
    <n v="2258.42"/>
    <n v="0"/>
    <n v="2258.42"/>
    <s v="P  "/>
    <n v="3332"/>
    <s v="2"/>
    <s v="2208"/>
    <s v="2"/>
    <s v="230"/>
  </r>
  <r>
    <s v="2208230583006MRCZZ11"/>
    <s v="2208"/>
    <n v="2208"/>
    <x v="0"/>
    <x v="0"/>
    <s v="OC: T&amp;S DOM PUB TRP - AIR TRANSPORT               "/>
    <n v="0"/>
    <n v="15055.5"/>
    <n v="0"/>
    <n v="15055.5"/>
    <s v="P  "/>
    <n v="18196"/>
    <s v="2"/>
    <s v="2208"/>
    <s v="2"/>
    <s v="230"/>
  </r>
  <r>
    <s v="2208232360006MRCZZ11"/>
    <s v="2208"/>
    <n v="2208"/>
    <x v="0"/>
    <x v="0"/>
    <s v="INVENTORY - MATERIALS &amp; SUPPLIES                  "/>
    <n v="0"/>
    <n v="145"/>
    <n v="0"/>
    <n v="145"/>
    <s v="P  "/>
    <n v="29599"/>
    <s v="2"/>
    <s v="2208"/>
    <s v="2"/>
    <s v="232"/>
  </r>
  <r>
    <s v="22083996050ZZZZZZZ11"/>
    <s v="2208"/>
    <n v="2208"/>
    <x v="0"/>
    <x v="1"/>
    <s v="TRF TO ACC SURPLUS DEFICIT                        "/>
    <n v="0"/>
    <n v="0"/>
    <n v="-34241.129999999997"/>
    <n v="-34241.129999999997"/>
    <s v="P  "/>
    <n v="0"/>
    <s v="2"/>
    <s v="2208"/>
    <s v="3"/>
    <s v="399"/>
  </r>
  <r>
    <s v="22083996100ZZZZZZZ11"/>
    <s v="2208"/>
    <n v="2208"/>
    <x v="0"/>
    <x v="1"/>
    <s v="TRF FROM ACC SURPLUS DEFICIT                      "/>
    <n v="0"/>
    <n v="0"/>
    <n v="0"/>
    <n v="0"/>
    <s v="P  "/>
    <n v="0"/>
    <s v="2"/>
    <s v="2208"/>
    <s v="3"/>
    <s v="399"/>
  </r>
  <r>
    <s v="22088100010ZZZZZZZ11"/>
    <s v="2208"/>
    <n v="2208"/>
    <x v="0"/>
    <x v="2"/>
    <s v="ACC SUR/(DEF): OPENING BALANCE                    "/>
    <n v="43739.45"/>
    <n v="0"/>
    <n v="0"/>
    <n v="43739.45"/>
    <s v="GP "/>
    <n v="0"/>
    <s v="2"/>
    <s v="2208"/>
    <s v="8"/>
    <s v="810"/>
  </r>
  <r>
    <s v="22088100020ZZZZZZZ11"/>
    <s v="2208"/>
    <n v="2208"/>
    <x v="0"/>
    <x v="2"/>
    <s v="ACC SUR/(DEF): CHANGES IN ACC POLICY              "/>
    <n v="0"/>
    <n v="0"/>
    <n v="0"/>
    <n v="0"/>
    <s v="GP "/>
    <n v="0"/>
    <s v="2"/>
    <s v="2208"/>
    <s v="8"/>
    <s v="810"/>
  </r>
  <r>
    <s v="22088100030ZZZZZZZ11"/>
    <s v="2208"/>
    <n v="2208"/>
    <x v="0"/>
    <x v="2"/>
    <s v="ACC SUR/(DEF): CORREC PRIOR PERIOD ERROR          "/>
    <n v="0"/>
    <n v="0"/>
    <n v="0"/>
    <n v="0"/>
    <s v="GP "/>
    <n v="0"/>
    <s v="2"/>
    <s v="2208"/>
    <s v="8"/>
    <s v="810"/>
  </r>
  <r>
    <s v="22088100040ZZZZZZZ11"/>
    <s v="2208"/>
    <n v="2208"/>
    <x v="0"/>
    <x v="2"/>
    <s v="ACC SUR/(DEF): TRF TO/FROM ACCUM SURPLUS          "/>
    <n v="0"/>
    <n v="34241.129999999997"/>
    <n v="0"/>
    <n v="34241.129999999997"/>
    <s v="GP "/>
    <n v="0"/>
    <s v="2"/>
    <s v="2208"/>
    <s v="8"/>
    <s v="810"/>
  </r>
  <r>
    <s v="22088100050ZZZZZZZ11"/>
    <s v="2208"/>
    <n v="2208"/>
    <x v="0"/>
    <x v="2"/>
    <s v="ACC SUR/(DEF): TRF TO/FROM RESERVES               "/>
    <n v="0"/>
    <n v="0"/>
    <n v="0"/>
    <n v="0"/>
    <s v="GP "/>
    <n v="0"/>
    <s v="2"/>
    <s v="2208"/>
    <s v="8"/>
    <s v="810"/>
  </r>
  <r>
    <s v="22088100060ZZZZZZZ11"/>
    <s v="2208"/>
    <n v="2208"/>
    <x v="0"/>
    <x v="2"/>
    <s v="ACC SUR/(DEF): DEPRECIATION OFFSETS               "/>
    <n v="0"/>
    <n v="0"/>
    <n v="0"/>
    <n v="0"/>
    <s v="GP "/>
    <n v="0"/>
    <s v="2"/>
    <s v="2208"/>
    <s v="8"/>
    <s v="810"/>
  </r>
  <r>
    <s v="2501211001006MRCZZ11"/>
    <s v="2501"/>
    <n v="2501"/>
    <x v="0"/>
    <x v="0"/>
    <s v="MS: SAL &amp; ALL: BASIC SALARY &amp; WAGES               "/>
    <n v="0"/>
    <n v="2357771.4500000002"/>
    <n v="0"/>
    <n v="2357771.4500000002"/>
    <s v="P  "/>
    <n v="1467188"/>
    <s v="2"/>
    <s v="2501"/>
    <s v="2"/>
    <s v="211"/>
  </r>
  <r>
    <s v="2501211010006MRCZZ11"/>
    <s v="2501"/>
    <n v="2501"/>
    <x v="0"/>
    <x v="0"/>
    <s v="MS: SAL &amp; ALL: PERFORMANCE BASED BONUSES          "/>
    <n v="0"/>
    <n v="0"/>
    <n v="-0.01"/>
    <n v="-0.01"/>
    <s v="P  "/>
    <n v="446620"/>
    <s v="2"/>
    <s v="2501"/>
    <s v="2"/>
    <s v="211"/>
  </r>
  <r>
    <s v="2501211022006MRCZZ11"/>
    <s v="2501"/>
    <n v="2501"/>
    <x v="0"/>
    <x v="0"/>
    <s v="MS: ALL - CELLULAR &amp; TELEPHONE                    "/>
    <n v="0"/>
    <n v="24400"/>
    <n v="0"/>
    <n v="25800"/>
    <s v="P  "/>
    <n v="8400"/>
    <s v="2"/>
    <s v="2501"/>
    <s v="2"/>
    <s v="211"/>
  </r>
  <r>
    <s v="2501211034006MRCZZ11"/>
    <s v="2501"/>
    <n v="2501"/>
    <x v="0"/>
    <x v="0"/>
    <s v="MS: ALL - TRAVEL OR MOTOR VEHICLE                 "/>
    <n v="0"/>
    <n v="459423.35"/>
    <n v="0"/>
    <n v="459606.95"/>
    <s v="P  "/>
    <n v="218487"/>
    <s v="2"/>
    <s v="2501"/>
    <s v="2"/>
    <s v="211"/>
  </r>
  <r>
    <s v="2501211036006MRCZZ11"/>
    <s v="2501"/>
    <n v="2501"/>
    <x v="0"/>
    <x v="0"/>
    <s v="MS: OVERTIME - NON STRUCTURED                     "/>
    <n v="0"/>
    <n v="0"/>
    <n v="-0.01"/>
    <n v="-0.01"/>
    <s v="P  "/>
    <n v="9511"/>
    <s v="2"/>
    <s v="2501"/>
    <s v="2"/>
    <s v="211"/>
  </r>
  <r>
    <s v="2501211044006MRCZZ11"/>
    <s v="2501"/>
    <n v="2501"/>
    <x v="0"/>
    <x v="0"/>
    <s v="MS: SRB - ACTING ALLOWANCE                        "/>
    <n v="0"/>
    <n v="166797"/>
    <n v="0"/>
    <n v="166797"/>
    <s v="P  "/>
    <n v="271257"/>
    <s v="2"/>
    <s v="2501"/>
    <s v="2"/>
    <s v="211"/>
  </r>
  <r>
    <s v="2501211046006MRCZZ11"/>
    <s v="2501"/>
    <n v="2501"/>
    <x v="0"/>
    <x v="0"/>
    <s v="MS: SRB - ANNUAL BONUS                            "/>
    <n v="0"/>
    <n v="115301.8"/>
    <n v="0"/>
    <n v="115301.8"/>
    <s v="P  "/>
    <n v="218487"/>
    <s v="2"/>
    <s v="2501"/>
    <s v="2"/>
    <s v="211"/>
  </r>
  <r>
    <s v="2501211050006MRCZZ11"/>
    <s v="2501"/>
    <n v="2501"/>
    <x v="0"/>
    <x v="0"/>
    <s v="MS: SRB - LONG SERVICE AWARD                      "/>
    <n v="0"/>
    <n v="12982.56"/>
    <n v="0"/>
    <n v="12982.56"/>
    <s v="P  "/>
    <n v="0"/>
    <s v="2"/>
    <s v="2501"/>
    <s v="2"/>
    <s v="211"/>
  </r>
  <r>
    <s v="2501213001006MRCZZ11"/>
    <s v="2501"/>
    <n v="2501"/>
    <x v="0"/>
    <x v="0"/>
    <s v="MS: SOC CONTR - BARGAINING COUNCIL                "/>
    <n v="0"/>
    <n v="393.75"/>
    <n v="0"/>
    <n v="393.75"/>
    <s v="P  "/>
    <n v="318"/>
    <s v="2"/>
    <s v="2501"/>
    <s v="2"/>
    <s v="213"/>
  </r>
  <r>
    <s v="2501213010006MRCZZ11"/>
    <s v="2501"/>
    <n v="2501"/>
    <x v="0"/>
    <x v="0"/>
    <s v="MS: SOC CONTR - GROUP LIFE INSURANCE              "/>
    <n v="0"/>
    <n v="1268.6500000000001"/>
    <n v="0"/>
    <n v="1383.46"/>
    <s v="P  "/>
    <n v="2787"/>
    <s v="2"/>
    <s v="2501"/>
    <s v="2"/>
    <s v="213"/>
  </r>
  <r>
    <s v="2501213020006MRCZZ11"/>
    <s v="2501"/>
    <n v="2501"/>
    <x v="0"/>
    <x v="0"/>
    <s v="MS: SOC CONTR - MEDICAL                           "/>
    <n v="0"/>
    <n v="98771.5"/>
    <n v="0"/>
    <n v="98771.5"/>
    <s v="P  "/>
    <n v="61901"/>
    <s v="2"/>
    <s v="2501"/>
    <s v="2"/>
    <s v="213"/>
  </r>
  <r>
    <s v="2501213030006MRCZZ11"/>
    <s v="2501"/>
    <n v="2501"/>
    <x v="0"/>
    <x v="0"/>
    <s v="MS: SOC CONTR - PENSION                           "/>
    <n v="0"/>
    <n v="261181.64"/>
    <n v="0"/>
    <n v="261181.64"/>
    <s v="P  "/>
    <n v="159814"/>
    <s v="2"/>
    <s v="2501"/>
    <s v="2"/>
    <s v="213"/>
  </r>
  <r>
    <s v="2501213040006MRCZZ11"/>
    <s v="2501"/>
    <n v="2501"/>
    <x v="0"/>
    <x v="0"/>
    <s v="MS: SOC CONTR - UNEMPLOYMENT INSUR FUND           "/>
    <n v="0"/>
    <n v="6692.4"/>
    <n v="0"/>
    <n v="6692.4"/>
    <s v="P  "/>
    <n v="5742"/>
    <s v="2"/>
    <s v="2501"/>
    <s v="2"/>
    <s v="213"/>
  </r>
  <r>
    <s v="2501226060G06MRCZZ11"/>
    <s v="2501"/>
    <n v="2501"/>
    <x v="0"/>
    <x v="0"/>
    <s v="OS: CATERING SERVICES(RECEPTION/DEL)              "/>
    <n v="0"/>
    <n v="8780.26"/>
    <n v="0"/>
    <n v="8780.26"/>
    <s v="P  "/>
    <n v="25723"/>
    <s v="2"/>
    <s v="2501"/>
    <s v="2"/>
    <s v="226"/>
  </r>
  <r>
    <s v="2501230541006MRCZZ11"/>
    <s v="2501"/>
    <n v="2501"/>
    <x v="0"/>
    <x v="0"/>
    <s v="OC: SKILLS DEVELOPMENT FUND LEVY                  "/>
    <n v="0"/>
    <n v="30269.87"/>
    <n v="0"/>
    <n v="30268.94"/>
    <s v="P  "/>
    <n v="51236"/>
    <s v="2"/>
    <s v="2501"/>
    <s v="2"/>
    <s v="230"/>
  </r>
  <r>
    <s v="2501230576006MRCZZ11"/>
    <s v="2501"/>
    <n v="2501"/>
    <x v="0"/>
    <x v="0"/>
    <s v="OC: T&amp;S DOM - ACCOMMODATION                       "/>
    <n v="0"/>
    <n v="5159.13"/>
    <n v="0"/>
    <n v="5159.13"/>
    <s v="P  "/>
    <n v="21328"/>
    <s v="2"/>
    <s v="2501"/>
    <s v="2"/>
    <s v="230"/>
  </r>
  <r>
    <s v="2501230576506MRCZZ11"/>
    <s v="2501"/>
    <n v="2501"/>
    <x v="0"/>
    <x v="0"/>
    <s v="OC: T&amp;S DOM - ACCOMMODATION(S&amp;T) (GENERA          "/>
    <n v="0"/>
    <n v="33886.74"/>
    <n v="0"/>
    <n v="33886.74"/>
    <s v="P  "/>
    <n v="21432"/>
    <s v="2"/>
    <s v="2501"/>
    <s v="2"/>
    <s v="230"/>
  </r>
  <r>
    <s v="2501230577006MRCZZ11"/>
    <s v="2501"/>
    <n v="2501"/>
    <x v="0"/>
    <x v="0"/>
    <s v="OC: T&amp;S DOM - DAILY ALLOWANCE                     "/>
    <n v="0"/>
    <n v="5246"/>
    <n v="0"/>
    <n v="5246"/>
    <s v="P  "/>
    <n v="5344"/>
    <s v="2"/>
    <s v="2501"/>
    <s v="2"/>
    <s v="230"/>
  </r>
  <r>
    <s v="2501230577506MRCZZ11"/>
    <s v="2501"/>
    <n v="2501"/>
    <x v="0"/>
    <x v="0"/>
    <s v="OC: T&amp;S DOM - DAILY ALLOWANCE (GENERAL)           "/>
    <n v="0"/>
    <n v="366"/>
    <n v="0"/>
    <n v="366"/>
    <s v="P  "/>
    <n v="3739"/>
    <s v="2"/>
    <s v="2501"/>
    <s v="2"/>
    <s v="230"/>
  </r>
  <r>
    <s v="2501230580006MRCZZ11"/>
    <s v="2501"/>
    <n v="2501"/>
    <x v="0"/>
    <x v="0"/>
    <s v="OC: T&amp;S DOM TRP - WITHOUT OPR CAR RENTAL          "/>
    <n v="0"/>
    <n v="11133.43"/>
    <n v="0"/>
    <n v="11133.43"/>
    <s v="P  "/>
    <n v="8693"/>
    <s v="2"/>
    <s v="2501"/>
    <s v="2"/>
    <s v="230"/>
  </r>
  <r>
    <s v="2501230581006MRCZZ11"/>
    <s v="2501"/>
    <n v="2501"/>
    <x v="0"/>
    <x v="0"/>
    <s v="OC: T&amp;S DOM TRP - W/OUT OPR OWN TRANSPRT          "/>
    <n v="0"/>
    <n v="47257.8"/>
    <n v="0"/>
    <n v="47257.8"/>
    <s v="P  "/>
    <n v="5019"/>
    <s v="2"/>
    <s v="2501"/>
    <s v="2"/>
    <s v="230"/>
  </r>
  <r>
    <s v="2501230583006MRCZZ11"/>
    <s v="2501"/>
    <n v="2501"/>
    <x v="0"/>
    <x v="0"/>
    <s v="OC: T&amp;S DOM PUB TRP - AIR TRANSPORT               "/>
    <n v="0"/>
    <n v="4936.29"/>
    <n v="0"/>
    <n v="4936.29"/>
    <s v="P  "/>
    <n v="9221"/>
    <s v="2"/>
    <s v="2501"/>
    <s v="2"/>
    <s v="230"/>
  </r>
  <r>
    <s v="2501232360006MRCZZ11"/>
    <s v="2501"/>
    <n v="2501"/>
    <x v="0"/>
    <x v="0"/>
    <s v="INVENTORY - MATERIALS &amp; SUPPLIES                  "/>
    <n v="0"/>
    <n v="47.39"/>
    <n v="0"/>
    <n v="47.39"/>
    <s v="P  "/>
    <n v="1862"/>
    <s v="2"/>
    <s v="2501"/>
    <s v="2"/>
    <s v="232"/>
  </r>
  <r>
    <s v="2501232360D06MRCZZ11"/>
    <s v="2501"/>
    <n v="2501"/>
    <x v="0"/>
    <x v="0"/>
    <s v="INVENTORY - MATERIALS &amp; SUPPLIES(PRINT&amp;           "/>
    <n v="0"/>
    <n v="0"/>
    <n v="0"/>
    <n v="0"/>
    <s v="P  "/>
    <n v="8172"/>
    <s v="2"/>
    <s v="2501"/>
    <s v="2"/>
    <s v="232"/>
  </r>
  <r>
    <s v="2501238360006MRCZZ11"/>
    <s v="2501"/>
    <n v="2501"/>
    <x v="0"/>
    <x v="0"/>
    <s v="OPR LEASES: MACHINERY &amp; EQUIPMENT                 "/>
    <n v="0"/>
    <n v="0"/>
    <n v="0"/>
    <n v="0"/>
    <s v="P  "/>
    <n v="16504"/>
    <s v="2"/>
    <s v="2501"/>
    <s v="2"/>
    <s v="238"/>
  </r>
  <r>
    <s v="2501272242006MRCZZ11"/>
    <s v="2501"/>
    <n v="2501"/>
    <x v="0"/>
    <x v="0"/>
    <s v="DEPRECIATION ELEC POWER PLANTS                    "/>
    <n v="0"/>
    <n v="0"/>
    <n v="0"/>
    <n v="0"/>
    <s v="P  "/>
    <n v="0"/>
    <s v="2"/>
    <s v="2501"/>
    <s v="2"/>
    <s v="272"/>
  </r>
  <r>
    <s v="2501272243006MRCZZ11"/>
    <s v="2501"/>
    <n v="2501"/>
    <x v="0"/>
    <x v="0"/>
    <s v="DEPRECIATION ELEC HV SUBSTATIONS                  "/>
    <n v="0"/>
    <n v="0"/>
    <n v="0"/>
    <n v="0"/>
    <s v="P  "/>
    <n v="0"/>
    <s v="2"/>
    <s v="2501"/>
    <s v="2"/>
    <s v="272"/>
  </r>
  <r>
    <s v="2501272244006MRCZZ11"/>
    <s v="2501"/>
    <n v="2501"/>
    <x v="0"/>
    <x v="0"/>
    <s v="DEPRECIATION ELEC HV SWITCHING STATIONS           "/>
    <n v="0"/>
    <n v="0"/>
    <n v="0"/>
    <n v="0"/>
    <s v="P  "/>
    <n v="0"/>
    <s v="2"/>
    <s v="2501"/>
    <s v="2"/>
    <s v="272"/>
  </r>
  <r>
    <s v="2501272245006MRCZZ11"/>
    <s v="2501"/>
    <n v="2501"/>
    <x v="0"/>
    <x v="0"/>
    <s v="DEPRECIATION ELEC HV TRANSM CONDUCTORS            "/>
    <n v="0"/>
    <n v="0"/>
    <n v="0"/>
    <n v="0"/>
    <s v="P  "/>
    <n v="0"/>
    <s v="2"/>
    <s v="2501"/>
    <s v="2"/>
    <s v="272"/>
  </r>
  <r>
    <s v="2501272246006MRCZZ11"/>
    <s v="2501"/>
    <n v="2501"/>
    <x v="0"/>
    <x v="0"/>
    <s v="DEPRECIATION ELEC MV SUBSTATIONS                  "/>
    <n v="0"/>
    <n v="0"/>
    <n v="0"/>
    <n v="0"/>
    <s v="P  "/>
    <n v="0"/>
    <s v="2"/>
    <s v="2501"/>
    <s v="2"/>
    <s v="272"/>
  </r>
  <r>
    <s v="2501272247006MRCZZ11"/>
    <s v="2501"/>
    <n v="2501"/>
    <x v="0"/>
    <x v="0"/>
    <s v="DEPRECIATION ELEC MV SWITCHING STATIONS           "/>
    <n v="0"/>
    <n v="0"/>
    <n v="0"/>
    <n v="0"/>
    <s v="P  "/>
    <n v="0"/>
    <s v="2"/>
    <s v="2501"/>
    <s v="2"/>
    <s v="272"/>
  </r>
  <r>
    <s v="2501272248006MRCZZ11"/>
    <s v="2501"/>
    <n v="2501"/>
    <x v="0"/>
    <x v="0"/>
    <s v="DEPRECIATION ELEC MV NETWORKS                     "/>
    <n v="0"/>
    <n v="0"/>
    <n v="0"/>
    <n v="0"/>
    <s v="P  "/>
    <n v="0"/>
    <s v="2"/>
    <s v="2501"/>
    <s v="2"/>
    <s v="272"/>
  </r>
  <r>
    <s v="2501272249006MRCZZ11"/>
    <s v="2501"/>
    <n v="2501"/>
    <x v="0"/>
    <x v="0"/>
    <s v="DEPRECIATION ELEC LV NETWORKS                     "/>
    <n v="0"/>
    <n v="0"/>
    <n v="0"/>
    <n v="0"/>
    <s v="P  "/>
    <n v="0"/>
    <s v="2"/>
    <s v="2501"/>
    <s v="2"/>
    <s v="272"/>
  </r>
  <r>
    <s v="2501272250006MRCZZ11"/>
    <s v="2501"/>
    <n v="2501"/>
    <x v="0"/>
    <x v="0"/>
    <s v="DEPRECIATION ELEC CAPITAL SPARES                  "/>
    <n v="0"/>
    <n v="0"/>
    <n v="0"/>
    <n v="0"/>
    <s v="P  "/>
    <n v="0"/>
    <s v="2"/>
    <s v="2501"/>
    <s v="2"/>
    <s v="272"/>
  </r>
  <r>
    <s v="2501395002006MRC1211"/>
    <s v="2501"/>
    <n v="2501"/>
    <x v="0"/>
    <x v="1"/>
    <s v="DPT CHG - VEHICLE RENTAL                          "/>
    <n v="0"/>
    <n v="18900"/>
    <n v="0"/>
    <n v="18900"/>
    <s v="P  "/>
    <n v="321470"/>
    <s v="2"/>
    <s v="2501"/>
    <s v="3"/>
    <s v="395"/>
  </r>
  <r>
    <s v="2501395017006MRC1H11"/>
    <s v="2501"/>
    <n v="2501"/>
    <x v="0"/>
    <x v="1"/>
    <s v="DPT CHG - FUEL RECHARGE                           "/>
    <n v="0"/>
    <n v="20691.5"/>
    <n v="0"/>
    <n v="20691.5"/>
    <s v="P  "/>
    <n v="111090"/>
    <s v="2"/>
    <s v="2501"/>
    <s v="3"/>
    <s v="395"/>
  </r>
  <r>
    <s v="2501395023006MRC1L11"/>
    <s v="2501"/>
    <n v="2501"/>
    <x v="0"/>
    <x v="1"/>
    <s v="DPT CHG INSURANCE FEES                            "/>
    <n v="0"/>
    <n v="0"/>
    <n v="0"/>
    <n v="0"/>
    <s v="P  "/>
    <n v="0"/>
    <s v="2"/>
    <s v="2501"/>
    <s v="3"/>
    <s v="395"/>
  </r>
  <r>
    <s v="2501395049006MRC2A11"/>
    <s v="2501"/>
    <n v="2501"/>
    <x v="0"/>
    <x v="1"/>
    <s v="DPT CHG TELEPHONE                                 "/>
    <n v="0"/>
    <n v="29427.84"/>
    <n v="0"/>
    <n v="29427.84"/>
    <s v="P  "/>
    <n v="43380"/>
    <s v="2"/>
    <s v="2501"/>
    <s v="3"/>
    <s v="395"/>
  </r>
  <r>
    <s v="25013996050ZZZZZZZ11"/>
    <s v="2501"/>
    <n v="2501"/>
    <x v="0"/>
    <x v="1"/>
    <s v="TRF TO ACC SURPLUS DEFICIT                        "/>
    <n v="0"/>
    <n v="0"/>
    <n v="-3380762.64"/>
    <n v="-3380762.64"/>
    <s v="P  "/>
    <n v="0"/>
    <s v="2"/>
    <s v="2501"/>
    <s v="3"/>
    <s v="399"/>
  </r>
  <r>
    <s v="25013996100ZZZZZZZ11"/>
    <s v="2501"/>
    <n v="2501"/>
    <x v="0"/>
    <x v="1"/>
    <s v="TRF FROM ACC SURPLUS DEFICIT                      "/>
    <n v="0"/>
    <n v="0"/>
    <n v="0"/>
    <n v="0"/>
    <s v="P  "/>
    <n v="0"/>
    <s v="2"/>
    <s v="2501"/>
    <s v="3"/>
    <s v="399"/>
  </r>
  <r>
    <s v="25018100010ZZZZZZZ11"/>
    <s v="2501"/>
    <n v="2501"/>
    <x v="0"/>
    <x v="2"/>
    <s v="ACC SUR/(DEF): OPENING BALANCE                    "/>
    <n v="3053218.43"/>
    <n v="0"/>
    <n v="0"/>
    <n v="3053218.43"/>
    <s v="GP "/>
    <n v="0"/>
    <s v="2"/>
    <s v="2501"/>
    <s v="8"/>
    <s v="810"/>
  </r>
  <r>
    <s v="25018100020ZZZZZZZ11"/>
    <s v="2501"/>
    <n v="2501"/>
    <x v="0"/>
    <x v="2"/>
    <s v="ACC SUR/(DEF): CHANGES IN ACC POLICY              "/>
    <n v="0"/>
    <n v="0"/>
    <n v="0"/>
    <n v="0"/>
    <s v="GP "/>
    <n v="0"/>
    <s v="2"/>
    <s v="2501"/>
    <s v="8"/>
    <s v="810"/>
  </r>
  <r>
    <s v="25018100030ZZZZZZZ11"/>
    <s v="2501"/>
    <n v="2501"/>
    <x v="0"/>
    <x v="2"/>
    <s v="ACC SUR/(DEF): CORREC PRIOR PERIOD ERROR          "/>
    <n v="0"/>
    <n v="0"/>
    <n v="0"/>
    <n v="0"/>
    <s v="GP "/>
    <n v="0"/>
    <s v="2"/>
    <s v="2501"/>
    <s v="8"/>
    <s v="810"/>
  </r>
  <r>
    <s v="25018100040ZZZZZZZ11"/>
    <s v="2501"/>
    <n v="2501"/>
    <x v="0"/>
    <x v="2"/>
    <s v="ACC SUR/(DEF): TRF TO/FROM ACCUM SURPLUS          "/>
    <n v="0"/>
    <n v="3380762.64"/>
    <n v="0"/>
    <n v="3380762.64"/>
    <s v="GP "/>
    <n v="0"/>
    <s v="2"/>
    <s v="2501"/>
    <s v="8"/>
    <s v="810"/>
  </r>
  <r>
    <s v="25018100050ZZZZZZZ11"/>
    <s v="2501"/>
    <n v="2501"/>
    <x v="0"/>
    <x v="2"/>
    <s v="ACC SUR/(DEF): TRF TO/FROM RESERVES               "/>
    <n v="0"/>
    <n v="0"/>
    <n v="0"/>
    <n v="0"/>
    <s v="GP "/>
    <n v="0"/>
    <s v="2"/>
    <s v="2501"/>
    <s v="8"/>
    <s v="810"/>
  </r>
  <r>
    <s v="25018100060ZZZZZZZ11"/>
    <s v="2501"/>
    <n v="2501"/>
    <x v="0"/>
    <x v="2"/>
    <s v="ACC SUR/(DEF): DEPRECIATION OFFSETS               "/>
    <n v="0"/>
    <n v="0"/>
    <n v="0"/>
    <n v="0"/>
    <s v="GP "/>
    <n v="0"/>
    <s v="2"/>
    <s v="2501"/>
    <s v="8"/>
    <s v="810"/>
  </r>
  <r>
    <s v="2511211001006MRCZZ11"/>
    <s v="2511"/>
    <n v="2511"/>
    <x v="0"/>
    <x v="0"/>
    <s v="MS: SAL &amp; ALL: BASIC SALARY &amp; WAGES               "/>
    <n v="0"/>
    <n v="4054327.69"/>
    <n v="0"/>
    <n v="4054327.69"/>
    <s v="P  "/>
    <n v="4699168"/>
    <s v="2"/>
    <s v="2511"/>
    <s v="2"/>
    <s v="211"/>
  </r>
  <r>
    <s v="2511211010006MRCZZ11"/>
    <s v="2511"/>
    <n v="2511"/>
    <x v="0"/>
    <x v="0"/>
    <s v="MS: SAL &amp; ALL: PERFORMANCE BASED BONUSES          "/>
    <n v="0"/>
    <n v="0"/>
    <n v="0"/>
    <n v="0"/>
    <s v="P  "/>
    <n v="109764"/>
    <s v="2"/>
    <s v="2511"/>
    <s v="2"/>
    <s v="211"/>
  </r>
  <r>
    <s v="2511211022006MRCZZ11"/>
    <s v="2511"/>
    <n v="2511"/>
    <x v="0"/>
    <x v="0"/>
    <s v="MS: ALL - CELLULAR &amp; TELEPHONE                    "/>
    <n v="0"/>
    <n v="25800"/>
    <n v="0"/>
    <n v="25800"/>
    <s v="P  "/>
    <n v="28800"/>
    <s v="2"/>
    <s v="2511"/>
    <s v="2"/>
    <s v="211"/>
  </r>
  <r>
    <s v="2511211026006MRCZZ11"/>
    <s v="2511"/>
    <n v="2511"/>
    <x v="0"/>
    <x v="0"/>
    <s v="MS: HB &amp; INC: HOUSING BENEFITS                    "/>
    <n v="0"/>
    <n v="20456.88"/>
    <n v="0"/>
    <n v="20456.88"/>
    <s v="P  "/>
    <n v="20496"/>
    <s v="2"/>
    <s v="2511"/>
    <s v="2"/>
    <s v="211"/>
  </r>
  <r>
    <s v="2511211034006MRCZZ11"/>
    <s v="2511"/>
    <n v="2511"/>
    <x v="0"/>
    <x v="0"/>
    <s v="MS: ALL - TRAVEL OR MOTOR VEHICLE                 "/>
    <n v="0"/>
    <n v="933525.22"/>
    <n v="0"/>
    <n v="934121.25"/>
    <s v="P  "/>
    <n v="1040028"/>
    <s v="2"/>
    <s v="2511"/>
    <s v="2"/>
    <s v="211"/>
  </r>
  <r>
    <s v="2511211036006MRCZZ11"/>
    <s v="2511"/>
    <n v="2511"/>
    <x v="0"/>
    <x v="0"/>
    <s v="MS: OVERTIME - NON STRUCTURED                     "/>
    <n v="0"/>
    <n v="104352.89"/>
    <n v="0"/>
    <n v="138853.26"/>
    <s v="P  "/>
    <n v="9511"/>
    <s v="2"/>
    <s v="2511"/>
    <s v="2"/>
    <s v="211"/>
  </r>
  <r>
    <s v="2511211038006MRCZZ11"/>
    <s v="2511"/>
    <n v="2511"/>
    <x v="0"/>
    <x v="0"/>
    <s v="MS: OVERTIME - STRUCTURED                         "/>
    <n v="0"/>
    <n v="0"/>
    <n v="0"/>
    <n v="0"/>
    <s v="P  "/>
    <n v="0"/>
    <s v="2"/>
    <s v="2511"/>
    <s v="2"/>
    <s v="211"/>
  </r>
  <r>
    <s v="2511211042006MRCZZ11"/>
    <s v="2511"/>
    <n v="2511"/>
    <x v="0"/>
    <x v="0"/>
    <s v="MS: OVERTIME - NIGHT SHIFT                        "/>
    <n v="0"/>
    <n v="3641.04"/>
    <n v="0"/>
    <n v="5639.4"/>
    <s v="P  "/>
    <n v="0"/>
    <s v="2"/>
    <s v="2511"/>
    <s v="2"/>
    <s v="211"/>
  </r>
  <r>
    <s v="2511211044006MRCZZ11"/>
    <s v="2511"/>
    <n v="2511"/>
    <x v="0"/>
    <x v="0"/>
    <s v="MS: SRB - ACTING ALLOWANCE                        "/>
    <n v="0"/>
    <n v="159135.48000000001"/>
    <n v="0"/>
    <n v="159135.48000000001"/>
    <s v="P  "/>
    <n v="184610"/>
    <s v="2"/>
    <s v="2511"/>
    <s v="2"/>
    <s v="211"/>
  </r>
  <r>
    <s v="2511211046006MRCZZ11"/>
    <s v="2511"/>
    <n v="2511"/>
    <x v="0"/>
    <x v="0"/>
    <s v="MS: SRB - ANNUAL BONUS                            "/>
    <n v="0"/>
    <n v="263264.55"/>
    <n v="0"/>
    <n v="263264.55"/>
    <s v="P  "/>
    <n v="406766"/>
    <s v="2"/>
    <s v="2511"/>
    <s v="2"/>
    <s v="211"/>
  </r>
  <r>
    <s v="2511211050006MRCZZ11"/>
    <s v="2511"/>
    <n v="2511"/>
    <x v="0"/>
    <x v="0"/>
    <s v="MS: SRB - LONG SERVICE AWARD                      "/>
    <n v="0"/>
    <n v="20049.84"/>
    <n v="0"/>
    <n v="20049.84"/>
    <s v="P  "/>
    <n v="0"/>
    <s v="2"/>
    <s v="2511"/>
    <s v="2"/>
    <s v="211"/>
  </r>
  <r>
    <s v="2511211056006MRCZZ11"/>
    <s v="2511"/>
    <n v="2511"/>
    <x v="0"/>
    <x v="0"/>
    <s v="MS: SRB - STANDBY ALLOWANCE                       "/>
    <n v="0"/>
    <n v="61889.32"/>
    <n v="0"/>
    <n v="69427.240000000005"/>
    <s v="P  "/>
    <n v="0"/>
    <s v="2"/>
    <s v="2511"/>
    <s v="2"/>
    <s v="211"/>
  </r>
  <r>
    <s v="2511213001006MRCZZ11"/>
    <s v="2511"/>
    <n v="2511"/>
    <x v="0"/>
    <x v="0"/>
    <s v="MS: SOC CONTR - BARGAINING COUNCIL                "/>
    <n v="0"/>
    <n v="866.25"/>
    <n v="0"/>
    <n v="866.25"/>
    <s v="P  "/>
    <n v="954"/>
    <s v="2"/>
    <s v="2511"/>
    <s v="2"/>
    <s v="213"/>
  </r>
  <r>
    <s v="2511213010006MRCZZ11"/>
    <s v="2511"/>
    <n v="2511"/>
    <x v="0"/>
    <x v="0"/>
    <s v="MS: SOC CONTR - GROUP LIFE INSURANCE              "/>
    <n v="0"/>
    <n v="19295.689999999999"/>
    <n v="0"/>
    <n v="21052.86"/>
    <s v="P  "/>
    <n v="22539"/>
    <s v="2"/>
    <s v="2511"/>
    <s v="2"/>
    <s v="213"/>
  </r>
  <r>
    <s v="2511213020006MRCZZ11"/>
    <s v="2511"/>
    <n v="2511"/>
    <x v="0"/>
    <x v="0"/>
    <s v="MS: SOC CONTR - MEDICAL                           "/>
    <n v="0"/>
    <n v="248458.27"/>
    <n v="0"/>
    <n v="248458.27"/>
    <s v="P  "/>
    <n v="180765"/>
    <s v="2"/>
    <s v="2511"/>
    <s v="2"/>
    <s v="213"/>
  </r>
  <r>
    <s v="2511213030006MRCZZ11"/>
    <s v="2511"/>
    <n v="2511"/>
    <x v="0"/>
    <x v="0"/>
    <s v="MS: SOC CONTR - PENSION                           "/>
    <n v="0"/>
    <n v="681895.2"/>
    <n v="0"/>
    <n v="681895.2"/>
    <s v="P  "/>
    <n v="614232"/>
    <s v="2"/>
    <s v="2511"/>
    <s v="2"/>
    <s v="213"/>
  </r>
  <r>
    <s v="2511213040006MRCZZ11"/>
    <s v="2511"/>
    <n v="2511"/>
    <x v="0"/>
    <x v="0"/>
    <s v="MS: SOC CONTR - UNEMPLOYMENT INSUR FUND           "/>
    <n v="0"/>
    <n v="15020.72"/>
    <n v="0"/>
    <n v="15020.72"/>
    <s v="P  "/>
    <n v="17226"/>
    <s v="2"/>
    <s v="2511"/>
    <s v="2"/>
    <s v="213"/>
  </r>
  <r>
    <s v="2511227035006MRCZZ11"/>
    <s v="2511"/>
    <n v="2511"/>
    <x v="0"/>
    <x v="0"/>
    <s v="C&amp;PS: B&amp;A COMMISSIONS &amp; COMMITTEES                "/>
    <n v="0"/>
    <n v="39642.43"/>
    <n v="0"/>
    <n v="39642.43"/>
    <s v="P  "/>
    <n v="49285"/>
    <s v="2"/>
    <s v="2511"/>
    <s v="2"/>
    <s v="227"/>
  </r>
  <r>
    <s v="2511227046006MRCZZ11"/>
    <s v="2511"/>
    <n v="2511"/>
    <x v="0"/>
    <x v="0"/>
    <s v="C&amp;PS: B&amp;A FORENSIC INVESTIGATORS                  "/>
    <n v="0"/>
    <n v="0"/>
    <n v="0"/>
    <n v="0"/>
    <s v="P  "/>
    <n v="0"/>
    <s v="2"/>
    <s v="2511"/>
    <s v="2"/>
    <s v="227"/>
  </r>
  <r>
    <s v="2511230541006MRCZZ11"/>
    <s v="2511"/>
    <n v="2511"/>
    <x v="0"/>
    <x v="0"/>
    <s v="OC: SKILLS DEVELOPMENT FUND LEVY                  "/>
    <n v="0"/>
    <n v="56024.62"/>
    <n v="0"/>
    <n v="56470.89"/>
    <s v="P  "/>
    <n v="50859"/>
    <s v="2"/>
    <s v="2511"/>
    <s v="2"/>
    <s v="230"/>
  </r>
  <r>
    <s v="2511230576006MRCZZ11"/>
    <s v="2511"/>
    <n v="2511"/>
    <x v="0"/>
    <x v="0"/>
    <s v="OC: T&amp;S DOM - ACCOMMODATION                       "/>
    <n v="0"/>
    <n v="34356.17"/>
    <n v="0"/>
    <n v="34356.17"/>
    <s v="P  "/>
    <n v="2997"/>
    <s v="2"/>
    <s v="2511"/>
    <s v="2"/>
    <s v="230"/>
  </r>
  <r>
    <s v="2511230576506MRCZZ11"/>
    <s v="2511"/>
    <n v="2511"/>
    <x v="0"/>
    <x v="0"/>
    <s v="OC: T&amp;S DOM - ACCOMMODATION(S&amp;T) (GENERA          "/>
    <n v="0"/>
    <n v="2817.39"/>
    <n v="0"/>
    <n v="2817.39"/>
    <s v="P  "/>
    <n v="11444"/>
    <s v="2"/>
    <s v="2511"/>
    <s v="2"/>
    <s v="230"/>
  </r>
  <r>
    <s v="2511230577006MRCZZ11"/>
    <s v="2511"/>
    <n v="2511"/>
    <x v="0"/>
    <x v="0"/>
    <s v="OC: T&amp;S DOM - DAILY ALLOWANCE                     "/>
    <n v="0"/>
    <n v="5048"/>
    <n v="0"/>
    <n v="5048"/>
    <s v="P  "/>
    <n v="7751"/>
    <s v="2"/>
    <s v="2511"/>
    <s v="2"/>
    <s v="230"/>
  </r>
  <r>
    <s v="2511230580006MRCZZ11"/>
    <s v="2511"/>
    <n v="2511"/>
    <x v="0"/>
    <x v="0"/>
    <s v="OC: T&amp;S DOM TRP - WITHOUT OPR CAR RENTAL          "/>
    <n v="0"/>
    <n v="1269.24"/>
    <n v="0"/>
    <n v="1269.24"/>
    <s v="P  "/>
    <n v="7584"/>
    <s v="2"/>
    <s v="2511"/>
    <s v="2"/>
    <s v="230"/>
  </r>
  <r>
    <s v="2511230581006MRCZZ11"/>
    <s v="2511"/>
    <n v="2511"/>
    <x v="0"/>
    <x v="0"/>
    <s v="OC: T&amp;S DOM TRP - W/OUT OPR OWN TRANSPRT          "/>
    <n v="0"/>
    <n v="4502"/>
    <n v="0"/>
    <n v="4502"/>
    <s v="P  "/>
    <n v="7525"/>
    <s v="2"/>
    <s v="2511"/>
    <s v="2"/>
    <s v="230"/>
  </r>
  <r>
    <s v="2511230583006MRCZZ11"/>
    <s v="2511"/>
    <n v="2511"/>
    <x v="0"/>
    <x v="0"/>
    <s v="OC: T&amp;S DOM PUB TRP - AIR TRANSPORT               "/>
    <n v="0"/>
    <n v="61505.2"/>
    <n v="0"/>
    <n v="61505.2"/>
    <s v="P  "/>
    <n v="58618"/>
    <s v="2"/>
    <s v="2511"/>
    <s v="2"/>
    <s v="230"/>
  </r>
  <r>
    <s v="2511232360006MRCZZ11"/>
    <s v="2511"/>
    <n v="2511"/>
    <x v="0"/>
    <x v="0"/>
    <s v="INVENTORY - MATERIALS &amp; SUPPLIES                  "/>
    <n v="0"/>
    <n v="505"/>
    <n v="0"/>
    <n v="505"/>
    <s v="P  "/>
    <n v="9792"/>
    <s v="2"/>
    <s v="2511"/>
    <s v="2"/>
    <s v="232"/>
  </r>
  <r>
    <s v="2511232360D06MRCZZ11"/>
    <s v="2511"/>
    <n v="2511"/>
    <x v="0"/>
    <x v="0"/>
    <s v="INVENTORY - MATERIALS &amp; SUPPLIES(PRINT&amp;           "/>
    <n v="0"/>
    <n v="8773.2099999999991"/>
    <n v="0"/>
    <n v="8773.2099999999991"/>
    <s v="P  "/>
    <n v="18980"/>
    <s v="2"/>
    <s v="2511"/>
    <s v="2"/>
    <s v="232"/>
  </r>
  <r>
    <s v="2511272242006MRCZZ11"/>
    <s v="2511"/>
    <n v="2511"/>
    <x v="0"/>
    <x v="0"/>
    <s v="DEPRECIATION ELEC POWER PLANTS                    "/>
    <n v="0"/>
    <n v="0"/>
    <n v="0"/>
    <n v="0"/>
    <s v="P  "/>
    <n v="0"/>
    <s v="2"/>
    <s v="2511"/>
    <s v="2"/>
    <s v="272"/>
  </r>
  <r>
    <s v="2511272243006MRCZZ11"/>
    <s v="2511"/>
    <n v="2511"/>
    <x v="0"/>
    <x v="0"/>
    <s v="DEPRECIATION ELEC HV SUBSTATIONS                  "/>
    <n v="0"/>
    <n v="0"/>
    <n v="0"/>
    <n v="0"/>
    <s v="P  "/>
    <n v="0"/>
    <s v="2"/>
    <s v="2511"/>
    <s v="2"/>
    <s v="272"/>
  </r>
  <r>
    <s v="2511272244006MRCZZ11"/>
    <s v="2511"/>
    <n v="2511"/>
    <x v="0"/>
    <x v="0"/>
    <s v="DEPRECIATION ELEC HV SWITCHING STATIONS           "/>
    <n v="0"/>
    <n v="0"/>
    <n v="0"/>
    <n v="0"/>
    <s v="P  "/>
    <n v="0"/>
    <s v="2"/>
    <s v="2511"/>
    <s v="2"/>
    <s v="272"/>
  </r>
  <r>
    <s v="2511272245006MRCZZ11"/>
    <s v="2511"/>
    <n v="2511"/>
    <x v="0"/>
    <x v="0"/>
    <s v="DEPRECIATION ELEC HV TRANSM CONDUCTORS            "/>
    <n v="0"/>
    <n v="0"/>
    <n v="0"/>
    <n v="0"/>
    <s v="P  "/>
    <n v="0"/>
    <s v="2"/>
    <s v="2511"/>
    <s v="2"/>
    <s v="272"/>
  </r>
  <r>
    <s v="2511272246006MRCZZ11"/>
    <s v="2511"/>
    <n v="2511"/>
    <x v="0"/>
    <x v="0"/>
    <s v="DEPRECIATION ELEC MV SUBSTATIONS                  "/>
    <n v="0"/>
    <n v="0"/>
    <n v="0"/>
    <n v="0"/>
    <s v="P  "/>
    <n v="0"/>
    <s v="2"/>
    <s v="2511"/>
    <s v="2"/>
    <s v="272"/>
  </r>
  <r>
    <s v="2511272247006MRCZZ11"/>
    <s v="2511"/>
    <n v="2511"/>
    <x v="0"/>
    <x v="0"/>
    <s v="DEPRECIATION ELEC MV SWITCHING STATIONS           "/>
    <n v="0"/>
    <n v="0"/>
    <n v="0"/>
    <n v="0"/>
    <s v="P  "/>
    <n v="0"/>
    <s v="2"/>
    <s v="2511"/>
    <s v="2"/>
    <s v="272"/>
  </r>
  <r>
    <s v="2511272248006MRCZZ11"/>
    <s v="2511"/>
    <n v="2511"/>
    <x v="0"/>
    <x v="0"/>
    <s v="DEPRECIATION ELEC MV NETWORKS                     "/>
    <n v="0"/>
    <n v="0"/>
    <n v="0"/>
    <n v="0"/>
    <s v="P  "/>
    <n v="0"/>
    <s v="2"/>
    <s v="2511"/>
    <s v="2"/>
    <s v="272"/>
  </r>
  <r>
    <s v="2511272249006MRCZZ11"/>
    <s v="2511"/>
    <n v="2511"/>
    <x v="0"/>
    <x v="0"/>
    <s v="DEPRECIATION ELEC LV NETWORKS                     "/>
    <n v="0"/>
    <n v="0"/>
    <n v="0"/>
    <n v="0"/>
    <s v="P  "/>
    <n v="0"/>
    <s v="2"/>
    <s v="2511"/>
    <s v="2"/>
    <s v="272"/>
  </r>
  <r>
    <s v="2511272250006MRCZZ11"/>
    <s v="2511"/>
    <n v="2511"/>
    <x v="0"/>
    <x v="0"/>
    <s v="DEPRECIATION ELEC CAPITAL SPARES                  "/>
    <n v="0"/>
    <n v="0"/>
    <n v="0"/>
    <n v="0"/>
    <s v="P  "/>
    <n v="0"/>
    <s v="2"/>
    <s v="2511"/>
    <s v="2"/>
    <s v="272"/>
  </r>
  <r>
    <s v="2511395023006MRC1L11"/>
    <s v="2511"/>
    <n v="2511"/>
    <x v="0"/>
    <x v="1"/>
    <s v="DPT CHG INSURANCE FEES                            "/>
    <n v="0"/>
    <n v="0"/>
    <n v="0"/>
    <n v="0"/>
    <s v="P  "/>
    <n v="0"/>
    <s v="2"/>
    <s v="2511"/>
    <s v="3"/>
    <s v="395"/>
  </r>
  <r>
    <s v="2511395049006MRC2A11"/>
    <s v="2511"/>
    <n v="2511"/>
    <x v="0"/>
    <x v="1"/>
    <s v="DPT CHG TELEPHONE                                 "/>
    <n v="0"/>
    <n v="105992.39"/>
    <n v="0"/>
    <n v="105992.39"/>
    <s v="P  "/>
    <n v="13680"/>
    <s v="2"/>
    <s v="2511"/>
    <s v="3"/>
    <s v="395"/>
  </r>
  <r>
    <s v="25113996050ZZZZZZZ11"/>
    <s v="2511"/>
    <n v="2511"/>
    <x v="0"/>
    <x v="1"/>
    <s v="TRF TO ACC SURPLUS DEFICIT                        "/>
    <n v="0"/>
    <n v="0"/>
    <n v="-6207258.6799999997"/>
    <n v="-6207258.6799999997"/>
    <s v="P  "/>
    <n v="0"/>
    <s v="2"/>
    <s v="2511"/>
    <s v="3"/>
    <s v="399"/>
  </r>
  <r>
    <s v="25113996100ZZZZZZZ11"/>
    <s v="2511"/>
    <n v="2511"/>
    <x v="0"/>
    <x v="1"/>
    <s v="TRF FROM ACC SURPLUS DEFICIT                      "/>
    <n v="0"/>
    <n v="0"/>
    <n v="0"/>
    <n v="0"/>
    <s v="P  "/>
    <n v="0"/>
    <s v="2"/>
    <s v="2511"/>
    <s v="3"/>
    <s v="399"/>
  </r>
  <r>
    <s v="25118100010ZZZZZZZ11"/>
    <s v="2511"/>
    <n v="2511"/>
    <x v="0"/>
    <x v="2"/>
    <s v="ACC SUR/(DEF): OPENING BALANCE                    "/>
    <n v="5760555.3799999999"/>
    <n v="0"/>
    <n v="0"/>
    <n v="5760555.3799999999"/>
    <s v="GP "/>
    <n v="0"/>
    <s v="2"/>
    <s v="2511"/>
    <s v="8"/>
    <s v="810"/>
  </r>
  <r>
    <s v="25118100020ZZZZZZZ11"/>
    <s v="2511"/>
    <n v="2511"/>
    <x v="0"/>
    <x v="2"/>
    <s v="ACC SUR/(DEF): CHANGES IN ACC POLICY              "/>
    <n v="0"/>
    <n v="0"/>
    <n v="0"/>
    <n v="0"/>
    <s v="GP "/>
    <n v="0"/>
    <s v="2"/>
    <s v="2511"/>
    <s v="8"/>
    <s v="810"/>
  </r>
  <r>
    <s v="25118100030ZZZZZZZ11"/>
    <s v="2511"/>
    <n v="2511"/>
    <x v="0"/>
    <x v="2"/>
    <s v="ACC SUR/(DEF): CORREC PRIOR PERIOD ERROR          "/>
    <n v="0"/>
    <n v="0"/>
    <n v="0"/>
    <n v="0"/>
    <s v="GP "/>
    <n v="0"/>
    <s v="2"/>
    <s v="2511"/>
    <s v="8"/>
    <s v="810"/>
  </r>
  <r>
    <s v="25118100040ZZZZZZZ11"/>
    <s v="2511"/>
    <n v="2511"/>
    <x v="0"/>
    <x v="2"/>
    <s v="ACC SUR/(DEF): TRF TO/FROM ACCUM SURPLUS          "/>
    <n v="0"/>
    <n v="6207258.6799999997"/>
    <n v="0"/>
    <n v="6207258.6799999997"/>
    <s v="GP "/>
    <n v="0"/>
    <s v="2"/>
    <s v="2511"/>
    <s v="8"/>
    <s v="810"/>
  </r>
  <r>
    <s v="25118100050ZZZZZZZ11"/>
    <s v="2511"/>
    <n v="2511"/>
    <x v="0"/>
    <x v="2"/>
    <s v="ACC SUR/(DEF): TRF TO/FROM RESERVES               "/>
    <n v="0"/>
    <n v="0"/>
    <n v="0"/>
    <n v="0"/>
    <s v="GP "/>
    <n v="0"/>
    <s v="2"/>
    <s v="2511"/>
    <s v="8"/>
    <s v="810"/>
  </r>
  <r>
    <s v="25118100060ZZZZZZZ11"/>
    <s v="2511"/>
    <n v="2511"/>
    <x v="0"/>
    <x v="2"/>
    <s v="ACC SUR/(DEF): DEPRECIATION OFFSETS               "/>
    <n v="0"/>
    <n v="0"/>
    <n v="0"/>
    <n v="0"/>
    <s v="GP "/>
    <n v="0"/>
    <s v="2"/>
    <s v="2511"/>
    <s v="8"/>
    <s v="810"/>
  </r>
  <r>
    <s v="2521211001006MRCZZ11"/>
    <s v="2521"/>
    <n v="2521"/>
    <x v="0"/>
    <x v="0"/>
    <s v="MS: SAL &amp; ALL: BASIC SALARY &amp; WAGES               "/>
    <n v="0"/>
    <n v="5903764.3600000003"/>
    <n v="0"/>
    <n v="5903764.3600000003"/>
    <s v="P  "/>
    <n v="5839560"/>
    <s v="2"/>
    <s v="2521"/>
    <s v="2"/>
    <s v="211"/>
  </r>
  <r>
    <s v="2521211010006MRCZZ11"/>
    <s v="2521"/>
    <n v="2521"/>
    <x v="0"/>
    <x v="0"/>
    <s v="MS: SAL &amp; ALL: PERFORMANCE BASED BONUSES          "/>
    <n v="0"/>
    <n v="0"/>
    <n v="-0.01"/>
    <n v="-0.01"/>
    <s v="P  "/>
    <n v="253432"/>
    <s v="2"/>
    <s v="2521"/>
    <s v="2"/>
    <s v="211"/>
  </r>
  <r>
    <s v="2521211022006MRCZZ11"/>
    <s v="2521"/>
    <n v="2521"/>
    <x v="0"/>
    <x v="0"/>
    <s v="MS: ALL - CELLULAR &amp; TELEPHONE                    "/>
    <n v="0"/>
    <n v="36500"/>
    <n v="0"/>
    <n v="38600"/>
    <s v="P  "/>
    <n v="28800"/>
    <s v="2"/>
    <s v="2521"/>
    <s v="2"/>
    <s v="211"/>
  </r>
  <r>
    <s v="2521211026006MRCZZ11"/>
    <s v="2521"/>
    <n v="2521"/>
    <x v="0"/>
    <x v="0"/>
    <s v="MS: HB &amp; INC: HOUSING BENEFITS                    "/>
    <n v="0"/>
    <n v="50345.59"/>
    <n v="0"/>
    <n v="50345.59"/>
    <s v="P  "/>
    <n v="40992"/>
    <s v="2"/>
    <s v="2521"/>
    <s v="2"/>
    <s v="211"/>
  </r>
  <r>
    <s v="2521211034006MRCZZ11"/>
    <s v="2521"/>
    <n v="2521"/>
    <x v="0"/>
    <x v="0"/>
    <s v="MS: ALL - TRAVEL OR MOTOR VEHICLE                 "/>
    <n v="0"/>
    <n v="1519673.46"/>
    <n v="0"/>
    <n v="1520218.43"/>
    <s v="P  "/>
    <n v="1427249"/>
    <s v="2"/>
    <s v="2521"/>
    <s v="2"/>
    <s v="211"/>
  </r>
  <r>
    <s v="2521211044006MRCZZ11"/>
    <s v="2521"/>
    <n v="2521"/>
    <x v="0"/>
    <x v="0"/>
    <s v="MS: SRB - ACTING ALLOWANCE                        "/>
    <n v="0"/>
    <n v="149939.99"/>
    <n v="0"/>
    <n v="149939.99"/>
    <s v="P  "/>
    <n v="231880"/>
    <s v="2"/>
    <s v="2521"/>
    <s v="2"/>
    <s v="211"/>
  </r>
  <r>
    <s v="2521211046006MRCZZ11"/>
    <s v="2521"/>
    <n v="2521"/>
    <x v="0"/>
    <x v="0"/>
    <s v="MS: SRB - ANNUAL BONUS                            "/>
    <n v="0"/>
    <n v="389524"/>
    <n v="0"/>
    <n v="389524"/>
    <s v="P  "/>
    <n v="501798"/>
    <s v="2"/>
    <s v="2521"/>
    <s v="2"/>
    <s v="211"/>
  </r>
  <r>
    <s v="2521211050006MRCZZ11"/>
    <s v="2521"/>
    <n v="2521"/>
    <x v="0"/>
    <x v="0"/>
    <s v="MS: SRB - LONG SERVICE AWARD                      "/>
    <n v="0"/>
    <n v="101536.2"/>
    <n v="0"/>
    <n v="101536.2"/>
    <s v="P  "/>
    <n v="0"/>
    <s v="2"/>
    <s v="2521"/>
    <s v="2"/>
    <s v="211"/>
  </r>
  <r>
    <s v="2521213001006MRCZZ11"/>
    <s v="2521"/>
    <n v="2521"/>
    <x v="0"/>
    <x v="0"/>
    <s v="MS: SOC CONTR - BARGAINING COUNCIL                "/>
    <n v="0"/>
    <n v="1155.01"/>
    <n v="0"/>
    <n v="1155.01"/>
    <s v="P  "/>
    <n v="1166"/>
    <s v="2"/>
    <s v="2521"/>
    <s v="2"/>
    <s v="213"/>
  </r>
  <r>
    <s v="2521213010006MRCZZ11"/>
    <s v="2521"/>
    <n v="2521"/>
    <x v="0"/>
    <x v="0"/>
    <s v="MS: SOC CONTR - GROUP LIFE INSURANCE              "/>
    <n v="0"/>
    <n v="35862.36"/>
    <n v="0"/>
    <n v="37265.339999999997"/>
    <s v="P  "/>
    <n v="18094"/>
    <s v="2"/>
    <s v="2521"/>
    <s v="2"/>
    <s v="213"/>
  </r>
  <r>
    <s v="2521213020006MRCZZ11"/>
    <s v="2521"/>
    <n v="2521"/>
    <x v="0"/>
    <x v="0"/>
    <s v="MS: SOC CONTR - MEDICAL                           "/>
    <n v="0"/>
    <n v="310054.75"/>
    <n v="0"/>
    <n v="310054.75"/>
    <s v="P  "/>
    <n v="247985"/>
    <s v="2"/>
    <s v="2521"/>
    <s v="2"/>
    <s v="213"/>
  </r>
  <r>
    <s v="2521213030006MRCZZ11"/>
    <s v="2521"/>
    <n v="2521"/>
    <x v="0"/>
    <x v="0"/>
    <s v="MS: SOC CONTR - PENSION                           "/>
    <n v="0"/>
    <n v="911986.03"/>
    <n v="0"/>
    <n v="911986.03"/>
    <s v="P  "/>
    <n v="779930"/>
    <s v="2"/>
    <s v="2521"/>
    <s v="2"/>
    <s v="213"/>
  </r>
  <r>
    <s v="2521213040006MRCZZ11"/>
    <s v="2521"/>
    <n v="2521"/>
    <x v="0"/>
    <x v="0"/>
    <s v="MS: SOC CONTR - UNEMPLOYMENT INSUR FUND           "/>
    <n v="0"/>
    <n v="19631.04"/>
    <n v="0"/>
    <n v="19631.04"/>
    <s v="P  "/>
    <n v="21054"/>
    <s v="2"/>
    <s v="2521"/>
    <s v="2"/>
    <s v="213"/>
  </r>
  <r>
    <s v="2521226060G06MRCZZ11"/>
    <s v="2521"/>
    <n v="2521"/>
    <x v="0"/>
    <x v="0"/>
    <s v="OS: CATERING SERVICES(RECEPTION/DEL)              "/>
    <n v="0"/>
    <n v="3956.01"/>
    <n v="0"/>
    <n v="3956.01"/>
    <s v="P  "/>
    <n v="5503"/>
    <s v="2"/>
    <s v="2521"/>
    <s v="2"/>
    <s v="226"/>
  </r>
  <r>
    <s v="2521227032006MRCZZ11"/>
    <s v="2521"/>
    <n v="2521"/>
    <x v="0"/>
    <x v="0"/>
    <s v="C&amp;PS: B&amp;A AUDIT COMMITTEE                         "/>
    <n v="0"/>
    <n v="72176.97"/>
    <n v="0"/>
    <n v="72176.97"/>
    <s v="P  "/>
    <n v="103480"/>
    <s v="2"/>
    <s v="2521"/>
    <s v="2"/>
    <s v="227"/>
  </r>
  <r>
    <s v="2521230178006MRCZZ11"/>
    <s v="2521"/>
    <n v="2521"/>
    <x v="0"/>
    <x v="0"/>
    <s v="OC: EXT COM SERV PROV - S/WARE LICENCES           "/>
    <n v="0"/>
    <n v="0"/>
    <n v="0"/>
    <n v="0"/>
    <s v="P  "/>
    <n v="8798"/>
    <s v="2"/>
    <s v="2521"/>
    <s v="2"/>
    <s v="230"/>
  </r>
  <r>
    <s v="2521230541006MRCZZ11"/>
    <s v="2521"/>
    <n v="2521"/>
    <x v="0"/>
    <x v="0"/>
    <s v="OC: SKILLS DEVELOPMENT FUND LEVY                  "/>
    <n v="0"/>
    <n v="77840.22"/>
    <n v="0"/>
    <n v="77836.58"/>
    <s v="P  "/>
    <n v="88929"/>
    <s v="2"/>
    <s v="2521"/>
    <s v="2"/>
    <s v="230"/>
  </r>
  <r>
    <s v="2521230576006MRCZZ11"/>
    <s v="2521"/>
    <n v="2521"/>
    <x v="0"/>
    <x v="0"/>
    <s v="OC: T&amp;S DOM - ACCOMMODATION                       "/>
    <n v="0"/>
    <n v="15745.1"/>
    <n v="0"/>
    <n v="15745.1"/>
    <s v="P  "/>
    <n v="28414"/>
    <s v="2"/>
    <s v="2521"/>
    <s v="2"/>
    <s v="230"/>
  </r>
  <r>
    <s v="2521230576506MRCZZ11"/>
    <s v="2521"/>
    <n v="2521"/>
    <x v="0"/>
    <x v="0"/>
    <s v="OC: T&amp;S DOM - ACCOMMODATION(S&amp;T) (GENERA          "/>
    <n v="0"/>
    <n v="7470.54"/>
    <n v="0"/>
    <n v="7470.54"/>
    <s v="P  "/>
    <n v="8638"/>
    <s v="2"/>
    <s v="2521"/>
    <s v="2"/>
    <s v="230"/>
  </r>
  <r>
    <s v="2521230577006MRCZZ11"/>
    <s v="2521"/>
    <n v="2521"/>
    <x v="0"/>
    <x v="0"/>
    <s v="OC: T&amp;S DOM - DAILY ALLOWANCE                     "/>
    <n v="0"/>
    <n v="2877.7"/>
    <n v="0"/>
    <n v="2877.7"/>
    <s v="P  "/>
    <n v="6242"/>
    <s v="2"/>
    <s v="2521"/>
    <s v="2"/>
    <s v="230"/>
  </r>
  <r>
    <s v="2521230579006MRCZZ11"/>
    <s v="2521"/>
    <n v="2521"/>
    <x v="0"/>
    <x v="0"/>
    <s v="OC: T&amp;S DOM - INCIDENTAL COST                     "/>
    <n v="0"/>
    <n v="196"/>
    <n v="0"/>
    <n v="196"/>
    <s v="P  "/>
    <n v="384"/>
    <s v="2"/>
    <s v="2521"/>
    <s v="2"/>
    <s v="230"/>
  </r>
  <r>
    <s v="2521230580006MRCZZ11"/>
    <s v="2521"/>
    <n v="2521"/>
    <x v="0"/>
    <x v="0"/>
    <s v="OC: T&amp;S DOM TRP - WITHOUT OPR CAR RENTAL          "/>
    <n v="0"/>
    <n v="3012.77"/>
    <n v="0"/>
    <n v="3012.77"/>
    <s v="P  "/>
    <n v="1999"/>
    <s v="2"/>
    <s v="2521"/>
    <s v="2"/>
    <s v="230"/>
  </r>
  <r>
    <s v="2521230581006MRCZZ11"/>
    <s v="2521"/>
    <n v="2521"/>
    <x v="0"/>
    <x v="0"/>
    <s v="OC: T&amp;S DOM TRP - W/OUT OPR OWN TRANSPRT          "/>
    <n v="0"/>
    <n v="14625.12"/>
    <n v="0"/>
    <n v="14625.12"/>
    <s v="P  "/>
    <n v="16672"/>
    <s v="2"/>
    <s v="2521"/>
    <s v="2"/>
    <s v="230"/>
  </r>
  <r>
    <s v="2521230582006MRCZZ11"/>
    <s v="2521"/>
    <n v="2521"/>
    <x v="0"/>
    <x v="0"/>
    <s v="OC: T&amp;S DOM TRP - WITH OPER OTH TRP PROV          "/>
    <n v="0"/>
    <n v="0"/>
    <n v="0"/>
    <n v="0"/>
    <s v="P  "/>
    <n v="800"/>
    <s v="2"/>
    <s v="2521"/>
    <s v="2"/>
    <s v="230"/>
  </r>
  <r>
    <s v="2521230583006MRCZZ11"/>
    <s v="2521"/>
    <n v="2521"/>
    <x v="0"/>
    <x v="0"/>
    <s v="OC: T&amp;S DOM PUB TRP - AIR TRANSPORT               "/>
    <n v="0"/>
    <n v="20319.62"/>
    <n v="0"/>
    <n v="20319.62"/>
    <s v="P  "/>
    <n v="16586"/>
    <s v="2"/>
    <s v="2521"/>
    <s v="2"/>
    <s v="230"/>
  </r>
  <r>
    <s v="2521230583506MRCZZ11"/>
    <s v="2521"/>
    <n v="2521"/>
    <x v="0"/>
    <x v="0"/>
    <s v="OC: T&amp;S DOM PUB TRP - AIR TRANSPORT(GENE          "/>
    <n v="0"/>
    <n v="4024.23"/>
    <n v="0"/>
    <n v="4024.23"/>
    <s v="P  "/>
    <n v="5998"/>
    <s v="2"/>
    <s v="2521"/>
    <s v="2"/>
    <s v="230"/>
  </r>
  <r>
    <s v="2521232360006414ZZ11"/>
    <s v="2521"/>
    <n v="2521"/>
    <x v="0"/>
    <x v="0"/>
    <s v="INVENTORY - MATERIALS &amp; SUPPLIES                  "/>
    <n v="0"/>
    <n v="50485"/>
    <n v="0"/>
    <n v="50485"/>
    <s v="P  "/>
    <n v="105400"/>
    <s v="2"/>
    <s v="2521"/>
    <s v="2"/>
    <s v="232"/>
  </r>
  <r>
    <s v="2521232360D06MRCZZ11"/>
    <s v="2521"/>
    <n v="2521"/>
    <x v="0"/>
    <x v="0"/>
    <s v="INVENTORY - MATERIALS &amp; SUPPLIES(PRINT&amp;           "/>
    <n v="0"/>
    <n v="4536.66"/>
    <n v="0"/>
    <n v="4536.66"/>
    <s v="P  "/>
    <n v="8837"/>
    <s v="2"/>
    <s v="2521"/>
    <s v="2"/>
    <s v="232"/>
  </r>
  <r>
    <s v="2521272242006MRCZZ11"/>
    <s v="2521"/>
    <n v="2521"/>
    <x v="0"/>
    <x v="0"/>
    <s v="DEPRECIATION ELEC POWER PLANTS                    "/>
    <n v="0"/>
    <n v="0"/>
    <n v="0"/>
    <n v="0"/>
    <s v="P  "/>
    <n v="0"/>
    <s v="2"/>
    <s v="2521"/>
    <s v="2"/>
    <s v="272"/>
  </r>
  <r>
    <s v="2521272243006MRCZZ11"/>
    <s v="2521"/>
    <n v="2521"/>
    <x v="0"/>
    <x v="0"/>
    <s v="DEPRECIATION ELEC HV SUBSTATIONS                  "/>
    <n v="0"/>
    <n v="0"/>
    <n v="0"/>
    <n v="0"/>
    <s v="P  "/>
    <n v="0"/>
    <s v="2"/>
    <s v="2521"/>
    <s v="2"/>
    <s v="272"/>
  </r>
  <r>
    <s v="2521272244006MRCZZ11"/>
    <s v="2521"/>
    <n v="2521"/>
    <x v="0"/>
    <x v="0"/>
    <s v="DEPRECIATION ELEC HV SWITCHING STATIONS           "/>
    <n v="0"/>
    <n v="0"/>
    <n v="0"/>
    <n v="0"/>
    <s v="P  "/>
    <n v="0"/>
    <s v="2"/>
    <s v="2521"/>
    <s v="2"/>
    <s v="272"/>
  </r>
  <r>
    <s v="2521272245006MRCZZ11"/>
    <s v="2521"/>
    <n v="2521"/>
    <x v="0"/>
    <x v="0"/>
    <s v="DEPRECIATION ELEC HV TRANSM CONDUCTORS            "/>
    <n v="0"/>
    <n v="0"/>
    <n v="0"/>
    <n v="0"/>
    <s v="P  "/>
    <n v="0"/>
    <s v="2"/>
    <s v="2521"/>
    <s v="2"/>
    <s v="272"/>
  </r>
  <r>
    <s v="2521272246006MRCZZ11"/>
    <s v="2521"/>
    <n v="2521"/>
    <x v="0"/>
    <x v="0"/>
    <s v="DEPRECIATION ELEC MV SUBSTATIONS                  "/>
    <n v="0"/>
    <n v="0"/>
    <n v="0"/>
    <n v="0"/>
    <s v="P  "/>
    <n v="0"/>
    <s v="2"/>
    <s v="2521"/>
    <s v="2"/>
    <s v="272"/>
  </r>
  <r>
    <s v="2521272247006MRCZZ11"/>
    <s v="2521"/>
    <n v="2521"/>
    <x v="0"/>
    <x v="0"/>
    <s v="DEPRECIATION ELEC MV SWITCHING STATIONS           "/>
    <n v="0"/>
    <n v="0"/>
    <n v="0"/>
    <n v="0"/>
    <s v="P  "/>
    <n v="0"/>
    <s v="2"/>
    <s v="2521"/>
    <s v="2"/>
    <s v="272"/>
  </r>
  <r>
    <s v="2521272248006MRCZZ11"/>
    <s v="2521"/>
    <n v="2521"/>
    <x v="0"/>
    <x v="0"/>
    <s v="DEPRECIATION ELEC MV NETWORKS                     "/>
    <n v="0"/>
    <n v="0"/>
    <n v="0"/>
    <n v="0"/>
    <s v="P  "/>
    <n v="0"/>
    <s v="2"/>
    <s v="2521"/>
    <s v="2"/>
    <s v="272"/>
  </r>
  <r>
    <s v="2521272249006MRCZZ11"/>
    <s v="2521"/>
    <n v="2521"/>
    <x v="0"/>
    <x v="0"/>
    <s v="DEPRECIATION ELEC LV NETWORKS                     "/>
    <n v="0"/>
    <n v="0"/>
    <n v="0"/>
    <n v="0"/>
    <s v="P  "/>
    <n v="0"/>
    <s v="2"/>
    <s v="2521"/>
    <s v="2"/>
    <s v="272"/>
  </r>
  <r>
    <s v="2521272250006MRCZZ11"/>
    <s v="2521"/>
    <n v="2521"/>
    <x v="0"/>
    <x v="0"/>
    <s v="DEPRECIATION ELEC CAPITAL SPARES                  "/>
    <n v="0"/>
    <n v="0"/>
    <n v="0"/>
    <n v="0"/>
    <s v="P  "/>
    <n v="0"/>
    <s v="2"/>
    <s v="2521"/>
    <s v="2"/>
    <s v="272"/>
  </r>
  <r>
    <s v="2521395023006MRC1L11"/>
    <s v="2521"/>
    <n v="2521"/>
    <x v="0"/>
    <x v="1"/>
    <s v="DPT CHG INSURANCE FEES                            "/>
    <n v="0"/>
    <n v="0"/>
    <n v="0"/>
    <n v="0"/>
    <s v="P  "/>
    <n v="0"/>
    <s v="2"/>
    <s v="2521"/>
    <s v="3"/>
    <s v="395"/>
  </r>
  <r>
    <s v="25213996050ZZZZZZZ11"/>
    <s v="2521"/>
    <n v="2521"/>
    <x v="0"/>
    <x v="1"/>
    <s v="TRF TO ACC SURPLUS DEFICIT                        "/>
    <n v="0"/>
    <n v="0"/>
    <n v="-8825785.1799999997"/>
    <n v="-8825785.1799999997"/>
    <s v="P  "/>
    <n v="0"/>
    <s v="2"/>
    <s v="2521"/>
    <s v="3"/>
    <s v="399"/>
  </r>
  <r>
    <s v="25213996100ZZZZZZZ11"/>
    <s v="2521"/>
    <n v="2521"/>
    <x v="0"/>
    <x v="1"/>
    <s v="TRF FROM ACC SURPLUS DEFICIT                      "/>
    <n v="0"/>
    <n v="0"/>
    <n v="0"/>
    <n v="0"/>
    <s v="P  "/>
    <n v="0"/>
    <s v="2"/>
    <s v="2521"/>
    <s v="3"/>
    <s v="399"/>
  </r>
  <r>
    <s v="25218100010ZZZZZZZ11"/>
    <s v="2521"/>
    <n v="2521"/>
    <x v="0"/>
    <x v="2"/>
    <s v="ACC SUR/(DEF): OPENING BALANCE                    "/>
    <n v="9088972.8100000005"/>
    <n v="0"/>
    <n v="0"/>
    <n v="9088972.8100000005"/>
    <s v="GP "/>
    <n v="0"/>
    <s v="2"/>
    <s v="2521"/>
    <s v="8"/>
    <s v="810"/>
  </r>
  <r>
    <s v="25218100020ZZZZZZZ11"/>
    <s v="2521"/>
    <n v="2521"/>
    <x v="0"/>
    <x v="2"/>
    <s v="ACC SUR/(DEF): CHANGES IN ACC POLICY              "/>
    <n v="0"/>
    <n v="0"/>
    <n v="0"/>
    <n v="0"/>
    <s v="GP "/>
    <n v="0"/>
    <s v="2"/>
    <s v="2521"/>
    <s v="8"/>
    <s v="810"/>
  </r>
  <r>
    <s v="25218100030ZZZZZZZ11"/>
    <s v="2521"/>
    <n v="2521"/>
    <x v="0"/>
    <x v="2"/>
    <s v="ACC SUR/(DEF): CORREC PRIOR PERIOD ERROR          "/>
    <n v="0"/>
    <n v="0"/>
    <n v="0"/>
    <n v="0"/>
    <s v="GP "/>
    <n v="0"/>
    <s v="2"/>
    <s v="2521"/>
    <s v="8"/>
    <s v="810"/>
  </r>
  <r>
    <s v="25218100040ZZZZZZZ11"/>
    <s v="2521"/>
    <n v="2521"/>
    <x v="0"/>
    <x v="2"/>
    <s v="ACC SUR/(DEF): TRF TO/FROM ACCUM SURPLUS          "/>
    <n v="0"/>
    <n v="8825785.1799999997"/>
    <n v="0"/>
    <n v="8825785.1799999997"/>
    <s v="GP "/>
    <n v="0"/>
    <s v="2"/>
    <s v="2521"/>
    <s v="8"/>
    <s v="810"/>
  </r>
  <r>
    <s v="25218100050ZZZZZZZ11"/>
    <s v="2521"/>
    <n v="2521"/>
    <x v="0"/>
    <x v="2"/>
    <s v="ACC SUR/(DEF): TRF TO/FROM RESERVES               "/>
    <n v="0"/>
    <n v="0"/>
    <n v="0"/>
    <n v="0"/>
    <s v="GP "/>
    <n v="0"/>
    <s v="2"/>
    <s v="2521"/>
    <s v="8"/>
    <s v="810"/>
  </r>
  <r>
    <s v="25218100060ZZZZZZZ11"/>
    <s v="2521"/>
    <n v="2521"/>
    <x v="0"/>
    <x v="2"/>
    <s v="ACC SUR/(DEF): DEPRECIATION OFFSETS               "/>
    <n v="0"/>
    <n v="0"/>
    <n v="0"/>
    <n v="0"/>
    <s v="GP "/>
    <n v="0"/>
    <s v="2"/>
    <s v="2521"/>
    <s v="8"/>
    <s v="810"/>
  </r>
  <r>
    <s v="2901211001006MRCZZ11"/>
    <s v="2901"/>
    <n v="2901"/>
    <x v="1"/>
    <x v="0"/>
    <s v="MS: SAL &amp; ALL: BASIC SALARY &amp; WAGES               "/>
    <n v="0"/>
    <n v="31794888.27"/>
    <n v="0"/>
    <n v="31797854.039999999"/>
    <s v="P  "/>
    <n v="30218580"/>
    <s v="2"/>
    <s v="2901"/>
    <s v="2"/>
    <s v="211"/>
  </r>
  <r>
    <s v="2901211010006MRCZZ11"/>
    <s v="2901"/>
    <n v="2901"/>
    <x v="1"/>
    <x v="0"/>
    <s v="MS: SAL &amp; ALL: PERFORMANCE BASED BONUSES          "/>
    <n v="0"/>
    <n v="0"/>
    <n v="-0.01"/>
    <n v="-0.01"/>
    <s v="P  "/>
    <n v="221620"/>
    <s v="2"/>
    <s v="2901"/>
    <s v="2"/>
    <s v="211"/>
  </r>
  <r>
    <s v="2901211022006MRCZZ11"/>
    <s v="2901"/>
    <n v="2901"/>
    <x v="1"/>
    <x v="0"/>
    <s v="MS: ALL - CELLULAR &amp; TELEPHONE                    "/>
    <n v="0"/>
    <n v="194335.89"/>
    <n v="0"/>
    <n v="194335.89"/>
    <s v="P  "/>
    <n v="54000"/>
    <s v="2"/>
    <s v="2901"/>
    <s v="2"/>
    <s v="211"/>
  </r>
  <r>
    <s v="2901211026006MRCZZ11"/>
    <s v="2901"/>
    <n v="2901"/>
    <x v="1"/>
    <x v="0"/>
    <s v="MS: HB &amp; INC: HOUSING BENEFITS                    "/>
    <n v="0"/>
    <n v="10228.44"/>
    <n v="0"/>
    <n v="10228.44"/>
    <s v="P  "/>
    <n v="10200"/>
    <s v="2"/>
    <s v="2901"/>
    <s v="2"/>
    <s v="211"/>
  </r>
  <r>
    <s v="2901211034006MRCZZ11"/>
    <s v="2901"/>
    <n v="2901"/>
    <x v="1"/>
    <x v="0"/>
    <s v="MS: ALL - TRAVEL OR MOTOR VEHICLE                 "/>
    <n v="0"/>
    <n v="5065455.3899999997"/>
    <n v="0"/>
    <n v="5065455.3899999997"/>
    <s v="P  "/>
    <n v="4656722"/>
    <s v="2"/>
    <s v="2901"/>
    <s v="2"/>
    <s v="211"/>
  </r>
  <r>
    <s v="2901211036006MRCZZ11"/>
    <s v="2901"/>
    <n v="2901"/>
    <x v="1"/>
    <x v="0"/>
    <s v="MS: OVERTIME - NON STRUCTURED                     "/>
    <n v="0"/>
    <n v="0"/>
    <n v="0"/>
    <n v="0"/>
    <s v="P  "/>
    <n v="0"/>
    <s v="2"/>
    <s v="2901"/>
    <s v="2"/>
    <s v="211"/>
  </r>
  <r>
    <s v="2901211038006MRCZZ11"/>
    <s v="2901"/>
    <n v="2901"/>
    <x v="1"/>
    <x v="0"/>
    <s v="MS: OVERTIME - STRUCTURED                         "/>
    <n v="0"/>
    <n v="2417689.06"/>
    <n v="0"/>
    <n v="2594254.33"/>
    <s v="P  "/>
    <n v="73156"/>
    <s v="2"/>
    <s v="2901"/>
    <s v="2"/>
    <s v="211"/>
  </r>
  <r>
    <s v="2901211042006MRCZZ11"/>
    <s v="2901"/>
    <n v="2901"/>
    <x v="1"/>
    <x v="0"/>
    <s v="MS: OVERTIME - NIGHT SHIFT                        "/>
    <n v="0"/>
    <n v="128224.73"/>
    <n v="0"/>
    <n v="138661.25"/>
    <s v="P  "/>
    <n v="0"/>
    <s v="2"/>
    <s v="2901"/>
    <s v="2"/>
    <s v="211"/>
  </r>
  <r>
    <s v="2901211044006MRCZZ11"/>
    <s v="2901"/>
    <n v="2901"/>
    <x v="1"/>
    <x v="0"/>
    <s v="MS: SRB - ACTING ALLOWANCE                        "/>
    <n v="0"/>
    <n v="233786.9"/>
    <n v="0"/>
    <n v="233786.9"/>
    <s v="P  "/>
    <n v="80000"/>
    <s v="2"/>
    <s v="2901"/>
    <s v="2"/>
    <s v="211"/>
  </r>
  <r>
    <s v="2901211046006MRCZZ11"/>
    <s v="2901"/>
    <n v="2901"/>
    <x v="1"/>
    <x v="0"/>
    <s v="MS: SRB - ANNUAL BONUS                            "/>
    <n v="0"/>
    <n v="1697447.9"/>
    <n v="0"/>
    <n v="1717687.93"/>
    <s v="P  "/>
    <n v="1919400"/>
    <s v="2"/>
    <s v="2901"/>
    <s v="2"/>
    <s v="211"/>
  </r>
  <r>
    <s v="2901211050006MRCZZ11"/>
    <s v="2901"/>
    <n v="2901"/>
    <x v="1"/>
    <x v="0"/>
    <s v="MS: SRB - LONG SERVICE AWARD                      "/>
    <n v="0"/>
    <n v="67729.88"/>
    <n v="0"/>
    <n v="67729.88"/>
    <s v="P  "/>
    <n v="0"/>
    <s v="2"/>
    <s v="2901"/>
    <s v="2"/>
    <s v="211"/>
  </r>
  <r>
    <s v="2901211060006MRCZZ11"/>
    <s v="2901"/>
    <n v="2901"/>
    <x v="1"/>
    <x v="0"/>
    <s v="MS: SRB - UNIFORM/SPEC/PROTEC CLOTHING            "/>
    <n v="0"/>
    <n v="46947"/>
    <n v="0"/>
    <n v="46947"/>
    <s v="P  "/>
    <n v="46947"/>
    <s v="2"/>
    <s v="2901"/>
    <s v="2"/>
    <s v="211"/>
  </r>
  <r>
    <s v="2901211063006MRCZZ11"/>
    <s v="2901"/>
    <n v="2901"/>
    <x v="1"/>
    <x v="0"/>
    <s v="MS: SRB - NON PENSIONABLE                         "/>
    <n v="0"/>
    <n v="61643.5"/>
    <n v="0"/>
    <n v="61643.5"/>
    <s v="P  "/>
    <n v="0"/>
    <s v="2"/>
    <s v="2901"/>
    <s v="2"/>
    <s v="211"/>
  </r>
  <r>
    <s v="2901213001006MRCZZ11"/>
    <s v="2901"/>
    <n v="2901"/>
    <x v="1"/>
    <x v="0"/>
    <s v="MS: SOC CONTR - BARGAINING COUNCIL                "/>
    <n v="0"/>
    <n v="6746.24"/>
    <n v="0"/>
    <n v="6746.24"/>
    <s v="P  "/>
    <n v="6562"/>
    <s v="2"/>
    <s v="2901"/>
    <s v="2"/>
    <s v="213"/>
  </r>
  <r>
    <s v="2901213010006MRCZZ11"/>
    <s v="2901"/>
    <n v="2901"/>
    <x v="1"/>
    <x v="0"/>
    <s v="MS: SOC CONTR - GROUP LIFE INSURANCE              "/>
    <n v="0"/>
    <n v="5296.76"/>
    <n v="0"/>
    <n v="5784.08"/>
    <s v="P  "/>
    <n v="7500"/>
    <s v="2"/>
    <s v="2901"/>
    <s v="2"/>
    <s v="213"/>
  </r>
  <r>
    <s v="2901213020006MRCZZ11"/>
    <s v="2901"/>
    <n v="2901"/>
    <x v="1"/>
    <x v="0"/>
    <s v="MS: SOC CONTR - MEDICAL                           "/>
    <n v="0"/>
    <n v="1309875.6000000001"/>
    <n v="0"/>
    <n v="1309875.6000000001"/>
    <s v="P  "/>
    <n v="1196504"/>
    <s v="2"/>
    <s v="2901"/>
    <s v="2"/>
    <s v="213"/>
  </r>
  <r>
    <s v="2901213030006MRCZZ11"/>
    <s v="2901"/>
    <n v="2901"/>
    <x v="1"/>
    <x v="0"/>
    <s v="MS: SOC CONTR - PENSION                           "/>
    <n v="0"/>
    <n v="1340419.01"/>
    <n v="0"/>
    <n v="1340419.01"/>
    <s v="P  "/>
    <n v="1146430"/>
    <s v="2"/>
    <s v="2901"/>
    <s v="2"/>
    <s v="213"/>
  </r>
  <r>
    <s v="2901213040006MRCZZ11"/>
    <s v="2901"/>
    <n v="2901"/>
    <x v="1"/>
    <x v="0"/>
    <s v="MS: SOC CONTR - UNEMPLOYMENT INSUR FUND           "/>
    <n v="0"/>
    <n v="114596.57"/>
    <n v="0"/>
    <n v="114596.57"/>
    <s v="P  "/>
    <n v="118075"/>
    <s v="2"/>
    <s v="2901"/>
    <s v="2"/>
    <s v="213"/>
  </r>
  <r>
    <s v="2901221010006MRCZZ11"/>
    <s v="2901"/>
    <n v="2901"/>
    <x v="1"/>
    <x v="0"/>
    <s v="SPEAKER: BASIC SALARY                             "/>
    <n v="0"/>
    <n v="772825.48"/>
    <n v="0"/>
    <n v="772825.48"/>
    <s v="P  "/>
    <n v="730881"/>
    <s v="2"/>
    <s v="2901"/>
    <s v="2"/>
    <s v="221"/>
  </r>
  <r>
    <s v="2901221012006MRCZZ11"/>
    <s v="2901"/>
    <n v="2901"/>
    <x v="1"/>
    <x v="0"/>
    <s v="SPEAKER: CELL PHONE ALLOWANCE                     "/>
    <n v="0"/>
    <n v="44400"/>
    <n v="0"/>
    <n v="44400"/>
    <s v="P  "/>
    <n v="44400"/>
    <s v="2"/>
    <s v="2901"/>
    <s v="2"/>
    <s v="221"/>
  </r>
  <r>
    <s v="2901221014006MRCZZ11"/>
    <s v="2901"/>
    <n v="2901"/>
    <x v="1"/>
    <x v="0"/>
    <s v="SPEAKER: HOUSING ALLOWANCE                        "/>
    <n v="0"/>
    <n v="0"/>
    <n v="0"/>
    <n v="0"/>
    <s v="P  "/>
    <n v="0"/>
    <s v="2"/>
    <s v="2901"/>
    <s v="2"/>
    <s v="221"/>
  </r>
  <r>
    <s v="2901221018006MRCZZ11"/>
    <s v="2901"/>
    <n v="2901"/>
    <x v="1"/>
    <x v="0"/>
    <s v="SPEAKER: MOTOR VEHICLE ALLOWANCE                  "/>
    <n v="0"/>
    <n v="0"/>
    <n v="0"/>
    <n v="0"/>
    <s v="P  "/>
    <n v="262137"/>
    <s v="2"/>
    <s v="2901"/>
    <s v="2"/>
    <s v="221"/>
  </r>
  <r>
    <s v="2901221164006MRCZZ11"/>
    <s v="2901"/>
    <n v="2901"/>
    <x v="1"/>
    <x v="0"/>
    <s v="OTH COUNCIL: HOUSING ALLOWANCE                    "/>
    <n v="0"/>
    <n v="0.01"/>
    <n v="0"/>
    <n v="0.01"/>
    <s v="P  "/>
    <n v="38246"/>
    <s v="2"/>
    <s v="2901"/>
    <s v="2"/>
    <s v="221"/>
  </r>
  <r>
    <s v="2901222010006MRCZZ11"/>
    <s v="2901"/>
    <n v="2901"/>
    <x v="1"/>
    <x v="0"/>
    <s v="SPEAKER: MEDICAL AID BENEFITS                     "/>
    <n v="0"/>
    <n v="0"/>
    <n v="0"/>
    <n v="0"/>
    <s v="P  "/>
    <n v="0"/>
    <s v="2"/>
    <s v="2901"/>
    <s v="2"/>
    <s v="222"/>
  </r>
  <r>
    <s v="2901222070006MRCZZ11"/>
    <s v="2901"/>
    <n v="2901"/>
    <x v="1"/>
    <x v="0"/>
    <s v="EXEC MAYOR: MEDICAL AID BENEFITS                  "/>
    <n v="0"/>
    <n v="0.01"/>
    <n v="0"/>
    <n v="0.01"/>
    <s v="P  "/>
    <n v="6913"/>
    <s v="2"/>
    <s v="2901"/>
    <s v="2"/>
    <s v="222"/>
  </r>
  <r>
    <s v="2901226060006247ZZ11"/>
    <s v="2901"/>
    <n v="2901"/>
    <x v="1"/>
    <x v="0"/>
    <s v="OS: CATERING SERVICES                             "/>
    <n v="0"/>
    <n v="627425.9"/>
    <n v="0"/>
    <n v="627425.9"/>
    <s v="P  "/>
    <n v="630800"/>
    <s v="2"/>
    <s v="2901"/>
    <s v="2"/>
    <s v="226"/>
  </r>
  <r>
    <s v="2901226060006MRCZZ11"/>
    <s v="2901"/>
    <n v="2901"/>
    <x v="1"/>
    <x v="0"/>
    <s v="OS: CATERING SERVICES                             "/>
    <n v="0"/>
    <n v="32655.43"/>
    <n v="0"/>
    <n v="32655.43"/>
    <s v="P  "/>
    <n v="32660"/>
    <s v="2"/>
    <s v="2901"/>
    <s v="2"/>
    <s v="226"/>
  </r>
  <r>
    <s v="2901226060206MRCZZ11"/>
    <s v="2901"/>
    <n v="2901"/>
    <x v="1"/>
    <x v="0"/>
    <s v="OS: CATERING SERVICES( COUNCILLOR)                "/>
    <n v="0"/>
    <n v="306.31"/>
    <n v="0"/>
    <n v="306.31"/>
    <s v="P  "/>
    <n v="310"/>
    <s v="2"/>
    <s v="2901"/>
    <s v="2"/>
    <s v="226"/>
  </r>
  <r>
    <s v="2901226060606MRCZZ11"/>
    <s v="2901"/>
    <n v="2901"/>
    <x v="1"/>
    <x v="0"/>
    <s v="OS: CATERING SERVICES(WARD PROJECTS)              "/>
    <n v="0"/>
    <n v="0"/>
    <n v="0"/>
    <n v="0"/>
    <s v="P  "/>
    <n v="0"/>
    <s v="2"/>
    <s v="2901"/>
    <s v="2"/>
    <s v="226"/>
  </r>
  <r>
    <s v="2901226060D06MRCZZ11"/>
    <s v="2901"/>
    <n v="2901"/>
    <x v="1"/>
    <x v="0"/>
    <s v="OS: CATERING SERVICES (COUNCIL MEETINGS)          "/>
    <n v="0"/>
    <n v="31546.67"/>
    <n v="0"/>
    <n v="31546.67"/>
    <s v="P  "/>
    <n v="30403"/>
    <s v="2"/>
    <s v="2901"/>
    <s v="2"/>
    <s v="226"/>
  </r>
  <r>
    <s v="2901226060E06MRCZZ11"/>
    <s v="2901"/>
    <n v="2901"/>
    <x v="1"/>
    <x v="0"/>
    <s v="OS: CATERING SERVICES (COMMITTEES)                "/>
    <n v="0"/>
    <n v="0"/>
    <n v="0"/>
    <n v="0"/>
    <s v="P  "/>
    <n v="0"/>
    <s v="2"/>
    <s v="2901"/>
    <s v="2"/>
    <s v="226"/>
  </r>
  <r>
    <s v="2901226060F06MRCZZ11"/>
    <s v="2901"/>
    <n v="2901"/>
    <x v="1"/>
    <x v="0"/>
    <s v="OS: CATERING SERVICES ( GENERAL)                  "/>
    <n v="0"/>
    <n v="198.52"/>
    <n v="0"/>
    <n v="198.52"/>
    <s v="P  "/>
    <n v="10000"/>
    <s v="2"/>
    <s v="2901"/>
    <s v="2"/>
    <s v="226"/>
  </r>
  <r>
    <s v="2901227041006MRCZZ11"/>
    <s v="2901"/>
    <n v="2901"/>
    <x v="1"/>
    <x v="0"/>
    <s v="C&amp;PS: B&amp;A PROJECT MANAGEMENT                      "/>
    <n v="0"/>
    <n v="0"/>
    <n v="0"/>
    <n v="0"/>
    <s v="P  "/>
    <n v="0"/>
    <s v="2"/>
    <s v="2901"/>
    <s v="2"/>
    <s v="227"/>
  </r>
  <r>
    <s v="2901227046006MRCZZ11"/>
    <s v="2901"/>
    <n v="2901"/>
    <x v="1"/>
    <x v="0"/>
    <s v="C&amp;PS: B&amp;A FORENSIC INVESTIGATORS                  "/>
    <n v="0"/>
    <n v="0"/>
    <n v="0"/>
    <n v="0"/>
    <s v="P  "/>
    <n v="0"/>
    <s v="2"/>
    <s v="2901"/>
    <s v="2"/>
    <s v="227"/>
  </r>
  <r>
    <s v="2901228122606247ZZ11"/>
    <s v="2901"/>
    <n v="2901"/>
    <x v="1"/>
    <x v="0"/>
    <s v="CONTR: EVENT PROMOTERS ( COMMUNI PROJECT          "/>
    <n v="0"/>
    <n v="5916447.7300000004"/>
    <n v="0"/>
    <n v="5916447.7300000004"/>
    <s v="P  "/>
    <n v="6605269"/>
    <s v="2"/>
    <s v="2901"/>
    <s v="2"/>
    <s v="228"/>
  </r>
  <r>
    <s v="2901228543006247ZZ11"/>
    <s v="2901"/>
    <n v="2901"/>
    <x v="1"/>
    <x v="0"/>
    <s v="CONTR: STAGE &amp; SOUND CREW                         "/>
    <n v="0"/>
    <n v="0"/>
    <n v="0"/>
    <n v="0"/>
    <s v="P  "/>
    <n v="0"/>
    <s v="2"/>
    <s v="2901"/>
    <s v="2"/>
    <s v="228"/>
  </r>
  <r>
    <s v="2901230012606656ZZ11"/>
    <s v="2901"/>
    <n v="2901"/>
    <x v="1"/>
    <x v="0"/>
    <s v="OC:ADV/PUB/MARK - CORP &amp; MUN ACTIV(WARD           "/>
    <n v="0"/>
    <n v="9975"/>
    <n v="0"/>
    <n v="9975"/>
    <s v="P  "/>
    <n v="10000"/>
    <s v="2"/>
    <s v="2901"/>
    <s v="2"/>
    <s v="230"/>
  </r>
  <r>
    <s v="2901230012D06MRCZZ11"/>
    <s v="2901"/>
    <n v="2901"/>
    <x v="1"/>
    <x v="0"/>
    <s v="OC:ADV/PUB/MARK - CORP &amp; MUN ACTIV(COM A          "/>
    <n v="0"/>
    <n v="0"/>
    <n v="0"/>
    <n v="0"/>
    <s v="P  "/>
    <n v="0"/>
    <s v="2"/>
    <s v="2901"/>
    <s v="2"/>
    <s v="230"/>
  </r>
  <r>
    <s v="2901230014206MRCZZ11"/>
    <s v="2901"/>
    <n v="2901"/>
    <x v="1"/>
    <x v="0"/>
    <s v="OC:ADV/PUB/MARK - GIFTS &amp; PROMO ITEMS             "/>
    <n v="0"/>
    <n v="0"/>
    <n v="0"/>
    <n v="0"/>
    <s v="P  "/>
    <n v="0"/>
    <s v="2"/>
    <s v="2901"/>
    <s v="2"/>
    <s v="230"/>
  </r>
  <r>
    <s v="2901230161006MRCZZ11"/>
    <s v="2901"/>
    <n v="2901"/>
    <x v="1"/>
    <x v="0"/>
    <s v="OC: ENTERTAINMENT -  COUNCILLORS                  "/>
    <n v="0"/>
    <n v="0"/>
    <n v="0"/>
    <n v="0"/>
    <s v="P  "/>
    <n v="0"/>
    <s v="2"/>
    <s v="2901"/>
    <s v="2"/>
    <s v="230"/>
  </r>
  <r>
    <s v="2901230510006MRCZZ11"/>
    <s v="2901"/>
    <n v="2901"/>
    <x v="1"/>
    <x v="0"/>
    <s v="OC: REG FEESPROF &amp; REGULATORY BODIES              "/>
    <n v="0"/>
    <n v="7500"/>
    <n v="0"/>
    <n v="7500"/>
    <s v="P  "/>
    <n v="7500"/>
    <s v="2"/>
    <s v="2901"/>
    <s v="2"/>
    <s v="230"/>
  </r>
  <r>
    <s v="2901230541006MRCZZ11"/>
    <s v="2901"/>
    <n v="2901"/>
    <x v="1"/>
    <x v="0"/>
    <s v="OC: SKILLS DEVELOPMENT FUND LEVY                  "/>
    <n v="0"/>
    <n v="413214.22"/>
    <n v="0"/>
    <n v="415150.69"/>
    <s v="P  "/>
    <n v="368930"/>
    <s v="2"/>
    <s v="2901"/>
    <s v="2"/>
    <s v="230"/>
  </r>
  <r>
    <s v="2901230573106MRCZZ11"/>
    <s v="2901"/>
    <n v="2901"/>
    <x v="1"/>
    <x v="0"/>
    <s v="OC: TRANSPORT - EVENTS (COMMUNITY PROJ)           "/>
    <n v="0"/>
    <n v="108089.3"/>
    <n v="0"/>
    <n v="108089.3"/>
    <s v="P  "/>
    <n v="108100"/>
    <s v="2"/>
    <s v="2901"/>
    <s v="2"/>
    <s v="230"/>
  </r>
  <r>
    <s v="2901230573706656ZZ11"/>
    <s v="2901"/>
    <n v="2901"/>
    <x v="1"/>
    <x v="0"/>
    <s v="OC: TRANSPORT - EVENTS ( WARD PROJ)               "/>
    <n v="0"/>
    <n v="179248"/>
    <n v="0"/>
    <n v="179248"/>
    <s v="P  "/>
    <n v="179250"/>
    <s v="2"/>
    <s v="2901"/>
    <s v="2"/>
    <s v="230"/>
  </r>
  <r>
    <s v="2901230576006MRCZZ11"/>
    <s v="2901"/>
    <n v="2901"/>
    <x v="1"/>
    <x v="0"/>
    <s v="OC: T&amp;S DOM - ACCOMMODATION                       "/>
    <n v="0"/>
    <n v="0"/>
    <n v="0"/>
    <n v="0"/>
    <s v="P  "/>
    <n v="0"/>
    <s v="2"/>
    <s v="2901"/>
    <s v="2"/>
    <s v="230"/>
  </r>
  <r>
    <s v="2901230576406MRCZZ11"/>
    <s v="2901"/>
    <n v="2901"/>
    <x v="1"/>
    <x v="0"/>
    <s v="OC: T&amp;S DOM - ACCOMMODATION(TRAIN / INTE          "/>
    <n v="0"/>
    <n v="103128.09"/>
    <n v="0"/>
    <n v="103128.09"/>
    <s v="P  "/>
    <n v="35886"/>
    <s v="2"/>
    <s v="2901"/>
    <s v="2"/>
    <s v="230"/>
  </r>
  <r>
    <s v="2901230576506MRCZZ11"/>
    <s v="2901"/>
    <n v="2901"/>
    <x v="1"/>
    <x v="0"/>
    <s v="OC: T&amp;S DOM - ACCOMMODATION(S&amp;T) (GENERA          "/>
    <n v="0"/>
    <n v="337041.74"/>
    <n v="0"/>
    <n v="337041.74"/>
    <s v="P  "/>
    <n v="147300"/>
    <s v="2"/>
    <s v="2901"/>
    <s v="2"/>
    <s v="230"/>
  </r>
  <r>
    <s v="2901230577006419ZZ11"/>
    <s v="2901"/>
    <n v="2901"/>
    <x v="1"/>
    <x v="0"/>
    <s v="OC: T&amp;S DOM - DAILY ALLOWANCE                     "/>
    <n v="0"/>
    <n v="79969.56"/>
    <n v="0"/>
    <n v="79969.56"/>
    <s v="P  "/>
    <n v="80000"/>
    <s v="2"/>
    <s v="2901"/>
    <s v="2"/>
    <s v="230"/>
  </r>
  <r>
    <s v="2901230577506MRCZZ11"/>
    <s v="2901"/>
    <n v="2901"/>
    <x v="1"/>
    <x v="0"/>
    <s v="OC: T&amp;S DOM - DAILY ALLOWANCE (GENERAL)           "/>
    <n v="0"/>
    <n v="23140.799999999999"/>
    <n v="0"/>
    <n v="23140.799999999999"/>
    <s v="P  "/>
    <n v="15000"/>
    <s v="2"/>
    <s v="2901"/>
    <s v="2"/>
    <s v="230"/>
  </r>
  <r>
    <s v="2901230580006414ZZ11"/>
    <s v="2901"/>
    <n v="2901"/>
    <x v="1"/>
    <x v="0"/>
    <s v="OC: T&amp;S DOM TRP - WITHOUT OPR CAR RENTAL          "/>
    <n v="0"/>
    <n v="37953.870000000003"/>
    <n v="0"/>
    <n v="37953.870000000003"/>
    <s v="P  "/>
    <n v="20000"/>
    <s v="2"/>
    <s v="2901"/>
    <s v="2"/>
    <s v="230"/>
  </r>
  <r>
    <s v="2901230580506MRCZZ11"/>
    <s v="2901"/>
    <n v="2901"/>
    <x v="1"/>
    <x v="0"/>
    <s v="OC: T&amp;S DOM - WITHOUT OPR CAR RENTAL(GEN          "/>
    <n v="0"/>
    <n v="51723.81"/>
    <n v="0"/>
    <n v="51723.81"/>
    <s v="P  "/>
    <n v="16000"/>
    <s v="2"/>
    <s v="2901"/>
    <s v="2"/>
    <s v="230"/>
  </r>
  <r>
    <s v="2901230581006MRCZZ11"/>
    <s v="2901"/>
    <n v="2901"/>
    <x v="1"/>
    <x v="0"/>
    <s v="OC: T&amp;S DOM TRP - W/OUT OPR OWN TRANSPRT          "/>
    <n v="0"/>
    <n v="0"/>
    <n v="0"/>
    <n v="0"/>
    <s v="P  "/>
    <n v="14"/>
    <s v="2"/>
    <s v="2901"/>
    <s v="2"/>
    <s v="230"/>
  </r>
  <r>
    <s v="2901230583006244ZZ11"/>
    <s v="2901"/>
    <n v="2901"/>
    <x v="1"/>
    <x v="0"/>
    <s v="OC: T&amp;S DOM PUB TRP - AIR TRANSPORT               "/>
    <n v="0"/>
    <n v="121763.18"/>
    <n v="0"/>
    <n v="121763.18"/>
    <s v="P  "/>
    <n v="82813"/>
    <s v="2"/>
    <s v="2901"/>
    <s v="2"/>
    <s v="230"/>
  </r>
  <r>
    <s v="2901230583506MRCZZ11"/>
    <s v="2901"/>
    <n v="2901"/>
    <x v="1"/>
    <x v="0"/>
    <s v="OC: T&amp;S DOM PUB TRP - AIR TRANSPORT(GENE          "/>
    <n v="0"/>
    <n v="58561.49"/>
    <n v="0"/>
    <n v="58561.49"/>
    <s v="P  "/>
    <n v="47187"/>
    <s v="2"/>
    <s v="2901"/>
    <s v="2"/>
    <s v="230"/>
  </r>
  <r>
    <s v="2901230610006MRCZZ11"/>
    <s v="2901"/>
    <n v="2901"/>
    <x v="1"/>
    <x v="0"/>
    <s v="OC: UNIFORM &amp; PROTECTIVE CLOTHING                 "/>
    <n v="0"/>
    <n v="0"/>
    <n v="0"/>
    <n v="0"/>
    <s v="P  "/>
    <n v="0"/>
    <s v="2"/>
    <s v="2901"/>
    <s v="2"/>
    <s v="230"/>
  </r>
  <r>
    <s v="2901232360106MRCZZ11"/>
    <s v="2901"/>
    <n v="2901"/>
    <x v="1"/>
    <x v="0"/>
    <s v="INVENTORY - MATERIALS &amp; SUPPLIES(FUEL CO          "/>
    <n v="0"/>
    <n v="1455.9"/>
    <n v="0"/>
    <n v="1455.9"/>
    <s v="P  "/>
    <n v="570"/>
    <s v="2"/>
    <s v="2901"/>
    <s v="2"/>
    <s v="232"/>
  </r>
  <r>
    <s v="2901232360306MRCZZ11"/>
    <s v="2901"/>
    <n v="2901"/>
    <x v="1"/>
    <x v="0"/>
    <s v="INVENTORY - MATERIALS &amp; SUPPLIES(COUNCIL          "/>
    <n v="0"/>
    <n v="250"/>
    <n v="0"/>
    <n v="250"/>
    <s v="P  "/>
    <n v="0"/>
    <s v="2"/>
    <s v="2901"/>
    <s v="2"/>
    <s v="232"/>
  </r>
  <r>
    <s v="2901232360606MRCZZ11"/>
    <s v="2901"/>
    <n v="2901"/>
    <x v="1"/>
    <x v="0"/>
    <s v="INVENTORY - MATERIALS &amp; SUPPLIES(CROCKER          "/>
    <n v="0"/>
    <n v="498.7"/>
    <n v="0"/>
    <n v="498.7"/>
    <s v="P  "/>
    <n v="500"/>
    <s v="2"/>
    <s v="2901"/>
    <s v="2"/>
    <s v="232"/>
  </r>
  <r>
    <s v="2901232360D06MRCZZ11"/>
    <s v="2901"/>
    <n v="2901"/>
    <x v="1"/>
    <x v="0"/>
    <s v="INVENTORY - MATERIALS &amp; SUPPLIES(PRINT&amp;           "/>
    <n v="0"/>
    <n v="128724.7"/>
    <n v="0"/>
    <n v="128724.7"/>
    <s v="P  "/>
    <n v="128645"/>
    <s v="2"/>
    <s v="2901"/>
    <s v="2"/>
    <s v="232"/>
  </r>
  <r>
    <s v="2901232360X06MRCZZ11"/>
    <s v="2901"/>
    <n v="2901"/>
    <x v="1"/>
    <x v="0"/>
    <s v="INVENTORY - MATERIALS &amp; SUPPLIES(VOTERS)          "/>
    <n v="0"/>
    <n v="0"/>
    <n v="0"/>
    <n v="0"/>
    <s v="P  "/>
    <n v="0"/>
    <s v="2"/>
    <s v="2901"/>
    <s v="2"/>
    <s v="232"/>
  </r>
  <r>
    <s v="2901272242006MRCZZ11"/>
    <s v="2901"/>
    <n v="2901"/>
    <x v="1"/>
    <x v="0"/>
    <s v="DEPRECIATION ELEC POWER PLANTS                    "/>
    <n v="0"/>
    <n v="0"/>
    <n v="0"/>
    <n v="0"/>
    <s v="P  "/>
    <n v="0"/>
    <s v="2"/>
    <s v="2901"/>
    <s v="2"/>
    <s v="272"/>
  </r>
  <r>
    <s v="2901272243006MRCZZ11"/>
    <s v="2901"/>
    <n v="2901"/>
    <x v="1"/>
    <x v="0"/>
    <s v="DEPRECIATION ELEC HV SUBSTATIONS                  "/>
    <n v="0"/>
    <n v="0"/>
    <n v="0"/>
    <n v="0"/>
    <s v="P  "/>
    <n v="0"/>
    <s v="2"/>
    <s v="2901"/>
    <s v="2"/>
    <s v="272"/>
  </r>
  <r>
    <s v="2901272244006MRCZZ11"/>
    <s v="2901"/>
    <n v="2901"/>
    <x v="1"/>
    <x v="0"/>
    <s v="DEPRECIATION ELEC HV SWITCHING STATIONS           "/>
    <n v="0"/>
    <n v="0"/>
    <n v="0"/>
    <n v="0"/>
    <s v="P  "/>
    <n v="0"/>
    <s v="2"/>
    <s v="2901"/>
    <s v="2"/>
    <s v="272"/>
  </r>
  <r>
    <s v="2901272245006MRCZZ11"/>
    <s v="2901"/>
    <n v="2901"/>
    <x v="1"/>
    <x v="0"/>
    <s v="DEPRECIATION ELEC HV TRANSM CONDUCTORS            "/>
    <n v="0"/>
    <n v="0"/>
    <n v="0"/>
    <n v="0"/>
    <s v="P  "/>
    <n v="0"/>
    <s v="2"/>
    <s v="2901"/>
    <s v="2"/>
    <s v="272"/>
  </r>
  <r>
    <s v="2901272246006MRCZZ11"/>
    <s v="2901"/>
    <n v="2901"/>
    <x v="1"/>
    <x v="0"/>
    <s v="DEPRECIATION ELEC MV SUBSTATIONS                  "/>
    <n v="0"/>
    <n v="0"/>
    <n v="0"/>
    <n v="0"/>
    <s v="P  "/>
    <n v="0"/>
    <s v="2"/>
    <s v="2901"/>
    <s v="2"/>
    <s v="272"/>
  </r>
  <r>
    <s v="2901272247006MRCZZ11"/>
    <s v="2901"/>
    <n v="2901"/>
    <x v="1"/>
    <x v="0"/>
    <s v="DEPRECIATION ELEC MV SWITCHING STATIONS           "/>
    <n v="0"/>
    <n v="0"/>
    <n v="0"/>
    <n v="0"/>
    <s v="P  "/>
    <n v="0"/>
    <s v="2"/>
    <s v="2901"/>
    <s v="2"/>
    <s v="272"/>
  </r>
  <r>
    <s v="2901272248006MRCZZ11"/>
    <s v="2901"/>
    <n v="2901"/>
    <x v="1"/>
    <x v="0"/>
    <s v="DEPRECIATION ELEC MV NETWORKS                     "/>
    <n v="0"/>
    <n v="0"/>
    <n v="0"/>
    <n v="0"/>
    <s v="P  "/>
    <n v="0"/>
    <s v="2"/>
    <s v="2901"/>
    <s v="2"/>
    <s v="272"/>
  </r>
  <r>
    <s v="2901272249006MRCZZ11"/>
    <s v="2901"/>
    <n v="2901"/>
    <x v="1"/>
    <x v="0"/>
    <s v="DEPRECIATION ELEC LV NETWORKS                     "/>
    <n v="0"/>
    <n v="0"/>
    <n v="0"/>
    <n v="0"/>
    <s v="P  "/>
    <n v="0"/>
    <s v="2"/>
    <s v="2901"/>
    <s v="2"/>
    <s v="272"/>
  </r>
  <r>
    <s v="2901272250006MRCZZ11"/>
    <s v="2901"/>
    <n v="2901"/>
    <x v="1"/>
    <x v="0"/>
    <s v="DEPRECIATION ELEC CAPITAL SPARES                  "/>
    <n v="0"/>
    <n v="0"/>
    <n v="0"/>
    <n v="0"/>
    <s v="P  "/>
    <n v="0"/>
    <s v="2"/>
    <s v="2901"/>
    <s v="2"/>
    <s v="272"/>
  </r>
  <r>
    <s v="2901395002006MRC1211"/>
    <s v="2901"/>
    <n v="2901"/>
    <x v="1"/>
    <x v="1"/>
    <s v="DPT CHG - VEHICLE RENTAL                          "/>
    <n v="0"/>
    <n v="75600"/>
    <n v="0"/>
    <n v="75600"/>
    <s v="P  "/>
    <n v="566734"/>
    <s v="2"/>
    <s v="2901"/>
    <s v="3"/>
    <s v="395"/>
  </r>
  <r>
    <s v="2901395017006MRC1H11"/>
    <s v="2901"/>
    <n v="2901"/>
    <x v="1"/>
    <x v="1"/>
    <s v="DPT CHG - FUEL RECHARGE                           "/>
    <n v="0"/>
    <n v="72480.789999999994"/>
    <n v="0"/>
    <n v="72480.789999999994"/>
    <s v="P  "/>
    <n v="167111"/>
    <s v="2"/>
    <s v="2901"/>
    <s v="3"/>
    <s v="395"/>
  </r>
  <r>
    <s v="2901395023006MRC1L11"/>
    <s v="2901"/>
    <n v="2901"/>
    <x v="1"/>
    <x v="1"/>
    <s v="DPT CHG INSURANCE FEES                            "/>
    <n v="0"/>
    <n v="0"/>
    <n v="0"/>
    <n v="0"/>
    <s v="P  "/>
    <n v="0"/>
    <s v="2"/>
    <s v="2901"/>
    <s v="3"/>
    <s v="395"/>
  </r>
  <r>
    <s v="2901395046006MRC2711"/>
    <s v="2901"/>
    <n v="2901"/>
    <x v="1"/>
    <x v="1"/>
    <s v="DPT CHG SECURITY:SECURITY SERVICES                "/>
    <n v="0"/>
    <n v="1151884.76"/>
    <n v="0"/>
    <n v="1151884.76"/>
    <s v="P  "/>
    <n v="1944000"/>
    <s v="2"/>
    <s v="2901"/>
    <s v="3"/>
    <s v="395"/>
  </r>
  <r>
    <s v="2901395049006MRC2A11"/>
    <s v="2901"/>
    <n v="2901"/>
    <x v="1"/>
    <x v="1"/>
    <s v="DPT CHG TELEPHONE                                 "/>
    <n v="0"/>
    <n v="29730.42"/>
    <n v="0"/>
    <n v="29730.42"/>
    <s v="P  "/>
    <n v="11172"/>
    <s v="2"/>
    <s v="2901"/>
    <s v="3"/>
    <s v="395"/>
  </r>
  <r>
    <s v="29013996050ZZZZZZZ11"/>
    <s v="2901"/>
    <n v="2901"/>
    <x v="1"/>
    <x v="1"/>
    <s v="TRF TO ACC SURPLUS DEFICIT                        "/>
    <n v="0"/>
    <n v="0"/>
    <n v="-49582301.560000002"/>
    <n v="-49582301.560000002"/>
    <s v="P  "/>
    <n v="0"/>
    <s v="2"/>
    <s v="2901"/>
    <s v="3"/>
    <s v="399"/>
  </r>
  <r>
    <s v="29013996100ZZZZZZZ11"/>
    <s v="2901"/>
    <n v="2901"/>
    <x v="1"/>
    <x v="1"/>
    <s v="TRF FROM ACC SURPLUS DEFICIT                      "/>
    <n v="0"/>
    <n v="0"/>
    <n v="0"/>
    <n v="0"/>
    <s v="P  "/>
    <n v="0"/>
    <s v="2"/>
    <s v="2901"/>
    <s v="3"/>
    <s v="399"/>
  </r>
  <r>
    <s v="29018100010ZZZZZZZ11"/>
    <s v="2901"/>
    <n v="2901"/>
    <x v="1"/>
    <x v="2"/>
    <s v="ACC SUR/(DEF): OPENING BALANCE                    "/>
    <n v="48726247.719999999"/>
    <n v="0"/>
    <n v="0"/>
    <n v="48726247.719999999"/>
    <s v="GP "/>
    <n v="0"/>
    <s v="2"/>
    <s v="2901"/>
    <s v="8"/>
    <s v="810"/>
  </r>
  <r>
    <s v="29018100020ZZZZZZZ11"/>
    <s v="2901"/>
    <n v="2901"/>
    <x v="1"/>
    <x v="2"/>
    <s v="ACC SUR/(DEF): CHANGES IN ACC POLICY              "/>
    <n v="0"/>
    <n v="0"/>
    <n v="0"/>
    <n v="0"/>
    <s v="GP "/>
    <n v="0"/>
    <s v="2"/>
    <s v="2901"/>
    <s v="8"/>
    <s v="810"/>
  </r>
  <r>
    <s v="29018100030ZZZZZZZ11"/>
    <s v="2901"/>
    <n v="2901"/>
    <x v="1"/>
    <x v="2"/>
    <s v="ACC SUR/(DEF): CORREC PRIOR PERIOD ERROR          "/>
    <n v="0"/>
    <n v="0"/>
    <n v="0"/>
    <n v="0"/>
    <s v="GP "/>
    <n v="0"/>
    <s v="2"/>
    <s v="2901"/>
    <s v="8"/>
    <s v="810"/>
  </r>
  <r>
    <s v="29018100040ZZZZZZZ11"/>
    <s v="2901"/>
    <n v="2901"/>
    <x v="1"/>
    <x v="2"/>
    <s v="ACC SUR/(DEF): TRF TO/FROM ACCUM SURPLUS          "/>
    <n v="0"/>
    <n v="49582301.560000002"/>
    <n v="0"/>
    <n v="49582301.560000002"/>
    <s v="GP "/>
    <n v="0"/>
    <s v="2"/>
    <s v="2901"/>
    <s v="8"/>
    <s v="810"/>
  </r>
  <r>
    <s v="29018100050ZZZZZZZ11"/>
    <s v="2901"/>
    <n v="2901"/>
    <x v="1"/>
    <x v="2"/>
    <s v="ACC SUR/(DEF): TRF TO/FROM RESERVES               "/>
    <n v="0"/>
    <n v="0"/>
    <n v="0"/>
    <n v="0"/>
    <s v="GP "/>
    <n v="0"/>
    <s v="2"/>
    <s v="2901"/>
    <s v="8"/>
    <s v="810"/>
  </r>
  <r>
    <s v="29018100060ZZZZZZZ11"/>
    <s v="2901"/>
    <n v="2901"/>
    <x v="1"/>
    <x v="2"/>
    <s v="ACC SUR/(DEF): DEPRECIATION OFFSETS               "/>
    <n v="0"/>
    <n v="0"/>
    <n v="0"/>
    <n v="0"/>
    <s v="GP "/>
    <n v="0"/>
    <s v="2"/>
    <s v="2901"/>
    <s v="8"/>
    <s v="810"/>
  </r>
  <r>
    <s v="2902211022006MRCZZ11"/>
    <s v="2902"/>
    <n v="2902"/>
    <x v="1"/>
    <x v="0"/>
    <s v="MS: ALL - CELLULAR &amp; TELEPHONE                    "/>
    <n v="0"/>
    <n v="0"/>
    <n v="0"/>
    <n v="11100"/>
    <s v="P  "/>
    <n v="0"/>
    <s v="2"/>
    <s v="2902"/>
    <s v="2"/>
    <s v="211"/>
  </r>
  <r>
    <s v="2902211034006MRCZZ11"/>
    <s v="2902"/>
    <n v="2902"/>
    <x v="1"/>
    <x v="0"/>
    <s v="MS: ALL - TRAVEL OR MOTOR VEHICLE                 "/>
    <n v="0"/>
    <n v="0"/>
    <n v="0"/>
    <n v="0"/>
    <s v="P  "/>
    <n v="0"/>
    <s v="2"/>
    <s v="2902"/>
    <s v="2"/>
    <s v="211"/>
  </r>
  <r>
    <s v="2902221155006MRCZZ11"/>
    <s v="2902"/>
    <n v="2902"/>
    <x v="1"/>
    <x v="0"/>
    <s v="OTH COUNCIL: TRAVELLING ALLOWANCE                 "/>
    <n v="0"/>
    <n v="12730552.630000001"/>
    <n v="0"/>
    <n v="12740682.380000001"/>
    <s v="P  "/>
    <n v="12806580"/>
    <s v="2"/>
    <s v="2902"/>
    <s v="2"/>
    <s v="221"/>
  </r>
  <r>
    <s v="2902221160006MRCZZ11"/>
    <s v="2902"/>
    <n v="2902"/>
    <x v="1"/>
    <x v="0"/>
    <s v="OTH COUNCIL: BASIC SALARY                         "/>
    <n v="0"/>
    <n v="42034256.329999998"/>
    <n v="0"/>
    <n v="42116912.659999996"/>
    <s v="P  "/>
    <n v="43191220"/>
    <s v="2"/>
    <s v="2902"/>
    <s v="2"/>
    <s v="221"/>
  </r>
  <r>
    <s v="2902221162006MRCZZ11"/>
    <s v="2902"/>
    <n v="2902"/>
    <x v="1"/>
    <x v="0"/>
    <s v="OTH COUNCIL: CELL PHONE ALLOWANCE                 "/>
    <n v="0"/>
    <n v="4259199.99"/>
    <n v="0"/>
    <n v="4259199.99"/>
    <s v="P  "/>
    <n v="562000"/>
    <s v="2"/>
    <s v="2902"/>
    <s v="2"/>
    <s v="221"/>
  </r>
  <r>
    <s v="2902221164006MRCZZ11"/>
    <s v="2902"/>
    <n v="2902"/>
    <x v="1"/>
    <x v="0"/>
    <s v="OTH COUNCIL: HOUSING ALLOWANCE                    "/>
    <n v="0"/>
    <n v="65247.15"/>
    <n v="0"/>
    <n v="65247.15"/>
    <s v="P  "/>
    <n v="56250"/>
    <s v="2"/>
    <s v="2902"/>
    <s v="2"/>
    <s v="221"/>
  </r>
  <r>
    <s v="2902222155006MRCZZ11"/>
    <s v="2902"/>
    <n v="2902"/>
    <x v="1"/>
    <x v="0"/>
    <s v="OTH COUNCIL: PENSION FUND CONTRIBUTIONS           "/>
    <n v="0"/>
    <n v="1761414.19"/>
    <n v="0"/>
    <n v="1762161.89"/>
    <s v="P  "/>
    <n v="1571415"/>
    <s v="2"/>
    <s v="2902"/>
    <s v="2"/>
    <s v="222"/>
  </r>
  <r>
    <s v="2902222160006MRCZZ11"/>
    <s v="2902"/>
    <n v="2902"/>
    <x v="1"/>
    <x v="0"/>
    <s v="OTH COUNCIL: MEDICAL AID BENEFITS                 "/>
    <n v="0"/>
    <n v="576809.99"/>
    <n v="0"/>
    <n v="585966.65"/>
    <s v="P  "/>
    <n v="500300"/>
    <s v="2"/>
    <s v="2902"/>
    <s v="2"/>
    <s v="222"/>
  </r>
  <r>
    <s v="2902226001006MRCZZ11"/>
    <s v="2902"/>
    <n v="2902"/>
    <x v="1"/>
    <x v="0"/>
    <s v="OS: ADMINISTRATIVE &amp; SUPPORT STAFF                "/>
    <n v="0"/>
    <n v="0"/>
    <n v="0"/>
    <n v="0"/>
    <s v="P  "/>
    <n v="0"/>
    <s v="2"/>
    <s v="2902"/>
    <s v="2"/>
    <s v="226"/>
  </r>
  <r>
    <s v="2902226060206MRCZZ11"/>
    <s v="2902"/>
    <n v="2902"/>
    <x v="1"/>
    <x v="0"/>
    <s v="OS: CATERING SERVICES( COUNCILLOR)                "/>
    <n v="0"/>
    <n v="38753.129999999997"/>
    <n v="0"/>
    <n v="38753.129999999997"/>
    <s v="P  "/>
    <n v="38800"/>
    <s v="2"/>
    <s v="2902"/>
    <s v="2"/>
    <s v="226"/>
  </r>
  <r>
    <s v="2902228061006MRCZZ11"/>
    <s v="2902"/>
    <n v="2902"/>
    <x v="1"/>
    <x v="0"/>
    <s v="CONTR: CATERING SERVICES                          "/>
    <n v="0"/>
    <n v="290581.99"/>
    <n v="0"/>
    <n v="290581.99"/>
    <s v="P  "/>
    <n v="300000"/>
    <s v="2"/>
    <s v="2902"/>
    <s v="2"/>
    <s v="228"/>
  </r>
  <r>
    <s v="2902230452006MRCZZ11"/>
    <s v="2902"/>
    <n v="2902"/>
    <x v="1"/>
    <x v="0"/>
    <s v="OC: PROFESSIONAL BODIES M/SHIP &amp; SUBS             "/>
    <n v="0"/>
    <n v="14100000"/>
    <n v="0"/>
    <n v="14100000"/>
    <s v="P  "/>
    <n v="14100000"/>
    <s v="2"/>
    <s v="2902"/>
    <s v="2"/>
    <s v="230"/>
  </r>
  <r>
    <s v="2902230510006MRCZZ11"/>
    <s v="2902"/>
    <n v="2902"/>
    <x v="1"/>
    <x v="0"/>
    <s v="OC: REG FEESPROF &amp; REGULATORY BODIES              "/>
    <n v="0"/>
    <n v="83560.97"/>
    <n v="0"/>
    <n v="83560.97"/>
    <s v="P  "/>
    <n v="2550000"/>
    <s v="2"/>
    <s v="2902"/>
    <s v="2"/>
    <s v="230"/>
  </r>
  <r>
    <s v="2902230513006MRCZZ11"/>
    <s v="2902"/>
    <n v="2902"/>
    <x v="1"/>
    <x v="0"/>
    <s v="OC: REMUNERATION TO WARD COMMITTEES               "/>
    <n v="0"/>
    <n v="0"/>
    <n v="0"/>
    <n v="0"/>
    <s v="P  "/>
    <n v="0"/>
    <s v="2"/>
    <s v="2902"/>
    <s v="2"/>
    <s v="230"/>
  </r>
  <r>
    <s v="2902230541006MRCZZ11"/>
    <s v="2902"/>
    <n v="2902"/>
    <x v="1"/>
    <x v="0"/>
    <s v="OC: SKILLS DEVELOPMENT FUND LEVY                  "/>
    <n v="0"/>
    <n v="486161.82"/>
    <n v="0"/>
    <n v="487065.76"/>
    <s v="P  "/>
    <n v="472162"/>
    <s v="2"/>
    <s v="2902"/>
    <s v="2"/>
    <s v="230"/>
  </r>
  <r>
    <s v="2902230573706MRCZZ11"/>
    <s v="2902"/>
    <n v="2902"/>
    <x v="1"/>
    <x v="0"/>
    <s v="OC: TRANSPORT - EVENTS ( WARD PROJ)               "/>
    <n v="0"/>
    <n v="57047.68"/>
    <n v="0"/>
    <n v="57047.68"/>
    <s v="P  "/>
    <n v="58000"/>
    <s v="2"/>
    <s v="2902"/>
    <s v="2"/>
    <s v="230"/>
  </r>
  <r>
    <s v="2902230576506MRCZZ11"/>
    <s v="2902"/>
    <n v="2902"/>
    <x v="1"/>
    <x v="0"/>
    <s v="OC: T&amp;S DOM - ACCOMMODATION(S&amp;T) (GENERA          "/>
    <n v="0"/>
    <n v="1557313.1"/>
    <n v="0"/>
    <n v="1557313.1"/>
    <s v="P  "/>
    <n v="1290000"/>
    <s v="2"/>
    <s v="2902"/>
    <s v="2"/>
    <s v="230"/>
  </r>
  <r>
    <s v="2902230577006MRCZZ11"/>
    <s v="2902"/>
    <n v="2902"/>
    <x v="1"/>
    <x v="0"/>
    <s v="OC: T&amp;S DOM - DAILY ALLOWANCE                     "/>
    <n v="0"/>
    <n v="0"/>
    <n v="0"/>
    <n v="0"/>
    <s v="P  "/>
    <n v="0"/>
    <s v="2"/>
    <s v="2902"/>
    <s v="2"/>
    <s v="230"/>
  </r>
  <r>
    <s v="2902230577506MRCZZ11"/>
    <s v="2902"/>
    <n v="2902"/>
    <x v="1"/>
    <x v="0"/>
    <s v="OC: T&amp;S DOM - DAILY ALLOWANCE (GENERAL)           "/>
    <n v="0"/>
    <n v="209184"/>
    <n v="0"/>
    <n v="209184"/>
    <s v="P  "/>
    <n v="265000"/>
    <s v="2"/>
    <s v="2902"/>
    <s v="2"/>
    <s v="230"/>
  </r>
  <r>
    <s v="2902230578506MRCZZ11"/>
    <s v="2902"/>
    <n v="2902"/>
    <x v="1"/>
    <x v="0"/>
    <s v="OC: T&amp;S DOM - FOOD &amp; BEV (SERV)(GENERAL)          "/>
    <n v="0"/>
    <n v="0"/>
    <n v="0"/>
    <n v="0"/>
    <s v="P  "/>
    <n v="0"/>
    <s v="2"/>
    <s v="2902"/>
    <s v="2"/>
    <s v="230"/>
  </r>
  <r>
    <s v="2902232360306MRCZZ11"/>
    <s v="2902"/>
    <n v="2902"/>
    <x v="1"/>
    <x v="0"/>
    <s v="INVENTORY - MATERIALS &amp; SUPPLIES(COUNCIL          "/>
    <n v="0"/>
    <n v="0"/>
    <n v="0"/>
    <n v="0"/>
    <s v="P  "/>
    <n v="0"/>
    <s v="2"/>
    <s v="2902"/>
    <s v="2"/>
    <s v="232"/>
  </r>
  <r>
    <s v="2902232360D06MRCZZ11"/>
    <s v="2902"/>
    <n v="2902"/>
    <x v="1"/>
    <x v="0"/>
    <s v="INVENTORY - MATERIALS &amp; SUPPLIES(PRINT&amp;           "/>
    <n v="0"/>
    <n v="31863.81"/>
    <n v="0"/>
    <n v="31863.81"/>
    <s v="P  "/>
    <n v="31864"/>
    <s v="2"/>
    <s v="2902"/>
    <s v="2"/>
    <s v="232"/>
  </r>
  <r>
    <s v="2902232360N06MRCZZ11"/>
    <s v="2902"/>
    <n v="2902"/>
    <x v="1"/>
    <x v="0"/>
    <s v="INVENTORY - MATERIALS &amp; SUPPLIES(GENERAL          "/>
    <n v="0"/>
    <n v="0"/>
    <n v="0"/>
    <n v="0"/>
    <s v="P  "/>
    <n v="0"/>
    <s v="2"/>
    <s v="2902"/>
    <s v="2"/>
    <s v="232"/>
  </r>
  <r>
    <s v="2902272242006MRCZZ11"/>
    <s v="2902"/>
    <n v="2902"/>
    <x v="1"/>
    <x v="0"/>
    <s v="DEPRECIATION ELEC POWER PLANTS                    "/>
    <n v="0"/>
    <n v="0"/>
    <n v="0"/>
    <n v="0"/>
    <s v="P  "/>
    <n v="0"/>
    <s v="2"/>
    <s v="2902"/>
    <s v="2"/>
    <s v="272"/>
  </r>
  <r>
    <s v="2902272243006MRCZZ11"/>
    <s v="2902"/>
    <n v="2902"/>
    <x v="1"/>
    <x v="0"/>
    <s v="DEPRECIATION ELEC HV SUBSTATIONS                  "/>
    <n v="0"/>
    <n v="0"/>
    <n v="0"/>
    <n v="0"/>
    <s v="P  "/>
    <n v="0"/>
    <s v="2"/>
    <s v="2902"/>
    <s v="2"/>
    <s v="272"/>
  </r>
  <r>
    <s v="2902272244006MRCZZ11"/>
    <s v="2902"/>
    <n v="2902"/>
    <x v="1"/>
    <x v="0"/>
    <s v="DEPRECIATION ELEC HV SWITCHING STATIONS           "/>
    <n v="0"/>
    <n v="0"/>
    <n v="0"/>
    <n v="0"/>
    <s v="P  "/>
    <n v="0"/>
    <s v="2"/>
    <s v="2902"/>
    <s v="2"/>
    <s v="272"/>
  </r>
  <r>
    <s v="2902272245006MRCZZ11"/>
    <s v="2902"/>
    <n v="2902"/>
    <x v="1"/>
    <x v="0"/>
    <s v="DEPRECIATION ELEC HV TRANSM CONDUCTORS            "/>
    <n v="0"/>
    <n v="0"/>
    <n v="0"/>
    <n v="0"/>
    <s v="P  "/>
    <n v="0"/>
    <s v="2"/>
    <s v="2902"/>
    <s v="2"/>
    <s v="272"/>
  </r>
  <r>
    <s v="2902272246006MRCZZ11"/>
    <s v="2902"/>
    <n v="2902"/>
    <x v="1"/>
    <x v="0"/>
    <s v="DEPRECIATION ELEC MV SUBSTATIONS                  "/>
    <n v="0"/>
    <n v="0"/>
    <n v="0"/>
    <n v="0"/>
    <s v="P  "/>
    <n v="0"/>
    <s v="2"/>
    <s v="2902"/>
    <s v="2"/>
    <s v="272"/>
  </r>
  <r>
    <s v="2902272247006MRCZZ11"/>
    <s v="2902"/>
    <n v="2902"/>
    <x v="1"/>
    <x v="0"/>
    <s v="DEPRECIATION ELEC MV SWITCHING STATIONS           "/>
    <n v="0"/>
    <n v="0"/>
    <n v="0"/>
    <n v="0"/>
    <s v="P  "/>
    <n v="0"/>
    <s v="2"/>
    <s v="2902"/>
    <s v="2"/>
    <s v="272"/>
  </r>
  <r>
    <s v="2902272248006MRCZZ11"/>
    <s v="2902"/>
    <n v="2902"/>
    <x v="1"/>
    <x v="0"/>
    <s v="DEPRECIATION ELEC MV NETWORKS                     "/>
    <n v="0"/>
    <n v="0"/>
    <n v="0"/>
    <n v="0"/>
    <s v="P  "/>
    <n v="0"/>
    <s v="2"/>
    <s v="2902"/>
    <s v="2"/>
    <s v="272"/>
  </r>
  <r>
    <s v="2902272249006MRCZZ11"/>
    <s v="2902"/>
    <n v="2902"/>
    <x v="1"/>
    <x v="0"/>
    <s v="DEPRECIATION ELEC LV NETWORKS                     "/>
    <n v="0"/>
    <n v="0"/>
    <n v="0"/>
    <n v="0"/>
    <s v="P  "/>
    <n v="0"/>
    <s v="2"/>
    <s v="2902"/>
    <s v="2"/>
    <s v="272"/>
  </r>
  <r>
    <s v="2902272250006MRCZZ11"/>
    <s v="2902"/>
    <n v="2902"/>
    <x v="1"/>
    <x v="0"/>
    <s v="DEPRECIATION ELEC CAPITAL SPARES                  "/>
    <n v="0"/>
    <n v="0"/>
    <n v="0"/>
    <n v="0"/>
    <s v="P  "/>
    <n v="0"/>
    <s v="2"/>
    <s v="2902"/>
    <s v="2"/>
    <s v="272"/>
  </r>
  <r>
    <s v="2902395023006MRC1L11"/>
    <s v="2902"/>
    <n v="2902"/>
    <x v="1"/>
    <x v="1"/>
    <s v="DPT CHG INSURANCE FEES                            "/>
    <n v="0"/>
    <n v="0"/>
    <n v="0"/>
    <n v="0"/>
    <s v="P  "/>
    <n v="0"/>
    <s v="2"/>
    <s v="2902"/>
    <s v="3"/>
    <s v="395"/>
  </r>
  <r>
    <s v="29023996050ZZZZZZZ11"/>
    <s v="2902"/>
    <n v="2902"/>
    <x v="1"/>
    <x v="1"/>
    <s v="TRF TO ACC SURPLUS DEFICIT                        "/>
    <n v="0"/>
    <n v="0"/>
    <n v="-72516324.439999998"/>
    <n v="-72516324.439999998"/>
    <s v="P  "/>
    <n v="0"/>
    <s v="2"/>
    <s v="2902"/>
    <s v="3"/>
    <s v="399"/>
  </r>
  <r>
    <s v="29023996100ZZZZZZZ11"/>
    <s v="2902"/>
    <n v="2902"/>
    <x v="1"/>
    <x v="1"/>
    <s v="TRF FROM ACC SURPLUS DEFICIT                      "/>
    <n v="0"/>
    <n v="0"/>
    <n v="0"/>
    <n v="0"/>
    <s v="P  "/>
    <n v="0"/>
    <s v="2"/>
    <s v="2902"/>
    <s v="3"/>
    <s v="399"/>
  </r>
  <r>
    <s v="29028100010ZZZZZZZ11"/>
    <s v="2902"/>
    <n v="2902"/>
    <x v="1"/>
    <x v="2"/>
    <s v="ACC SUR/(DEF): OPENING BALANCE                    "/>
    <n v="73259062.689999998"/>
    <n v="0"/>
    <n v="0"/>
    <n v="73259062.689999998"/>
    <s v="GP "/>
    <n v="0"/>
    <s v="2"/>
    <s v="2902"/>
    <s v="8"/>
    <s v="810"/>
  </r>
  <r>
    <s v="29028100020ZZZZZZZ11"/>
    <s v="2902"/>
    <n v="2902"/>
    <x v="1"/>
    <x v="2"/>
    <s v="ACC SUR/(DEF): CHANGES IN ACC POLICY              "/>
    <n v="0"/>
    <n v="0"/>
    <n v="0"/>
    <n v="0"/>
    <s v="GP "/>
    <n v="0"/>
    <s v="2"/>
    <s v="2902"/>
    <s v="8"/>
    <s v="810"/>
  </r>
  <r>
    <s v="29028100030ZZZZZZZ11"/>
    <s v="2902"/>
    <n v="2902"/>
    <x v="1"/>
    <x v="2"/>
    <s v="ACC SUR/(DEF): CORREC PRIOR PERIOD ERROR          "/>
    <n v="0"/>
    <n v="0"/>
    <n v="0"/>
    <n v="0"/>
    <s v="GP "/>
    <n v="0"/>
    <s v="2"/>
    <s v="2902"/>
    <s v="8"/>
    <s v="810"/>
  </r>
  <r>
    <s v="29028100040ZZZZZZZ11"/>
    <s v="2902"/>
    <n v="2902"/>
    <x v="1"/>
    <x v="2"/>
    <s v="ACC SUR/(DEF): TRF TO/FROM ACCUM SURPLUS          "/>
    <n v="0"/>
    <n v="72516324.439999998"/>
    <n v="0"/>
    <n v="72516324.439999998"/>
    <s v="GP "/>
    <n v="0"/>
    <s v="2"/>
    <s v="2902"/>
    <s v="8"/>
    <s v="810"/>
  </r>
  <r>
    <s v="29028100050ZZZZZZZ11"/>
    <s v="2902"/>
    <n v="2902"/>
    <x v="1"/>
    <x v="2"/>
    <s v="ACC SUR/(DEF): TRF TO/FROM RESERVES               "/>
    <n v="0"/>
    <n v="0"/>
    <n v="0"/>
    <n v="0"/>
    <s v="GP "/>
    <n v="0"/>
    <s v="2"/>
    <s v="2902"/>
    <s v="8"/>
    <s v="810"/>
  </r>
  <r>
    <s v="29028100060ZZZZZZZ11"/>
    <s v="2902"/>
    <n v="2902"/>
    <x v="1"/>
    <x v="2"/>
    <s v="ACC SUR/(DEF): DEPRECIATION OFFSETS               "/>
    <n v="0"/>
    <n v="0"/>
    <n v="0"/>
    <n v="0"/>
    <s v="GP "/>
    <n v="0"/>
    <s v="2"/>
    <s v="2902"/>
    <s v="8"/>
    <s v="810"/>
  </r>
  <r>
    <s v="2903211001006MRCZZ11"/>
    <s v="2903"/>
    <n v="2903"/>
    <x v="1"/>
    <x v="0"/>
    <s v="MS: SAL &amp; ALL: BASIC SALARY &amp; WAGES               "/>
    <n v="0"/>
    <n v="5404077.8300000001"/>
    <n v="0"/>
    <n v="5404077.8300000001"/>
    <s v="P  "/>
    <n v="5856458"/>
    <s v="2"/>
    <s v="2903"/>
    <s v="2"/>
    <s v="211"/>
  </r>
  <r>
    <s v="2903211022006MRCZZ11"/>
    <s v="2903"/>
    <n v="2903"/>
    <x v="1"/>
    <x v="0"/>
    <s v="MS: ALL - CELLULAR &amp; TELEPHONE                    "/>
    <n v="0"/>
    <n v="8400"/>
    <n v="0"/>
    <n v="8400"/>
    <s v="P  "/>
    <n v="8400"/>
    <s v="2"/>
    <s v="2903"/>
    <s v="2"/>
    <s v="211"/>
  </r>
  <r>
    <s v="2903211034006MRCZZ11"/>
    <s v="2903"/>
    <n v="2903"/>
    <x v="1"/>
    <x v="0"/>
    <s v="MS: ALL - TRAVEL OR MOTOR VEHICLE                 "/>
    <n v="0"/>
    <n v="660334.16"/>
    <n v="0"/>
    <n v="660334.16"/>
    <s v="P  "/>
    <n v="820000"/>
    <s v="2"/>
    <s v="2903"/>
    <s v="2"/>
    <s v="211"/>
  </r>
  <r>
    <s v="2903211038006MRCZZ11"/>
    <s v="2903"/>
    <n v="2903"/>
    <x v="1"/>
    <x v="0"/>
    <s v="MS: OVERTIME - STRUCTURED                         "/>
    <n v="0"/>
    <n v="0"/>
    <n v="0"/>
    <n v="0"/>
    <s v="P  "/>
    <n v="0"/>
    <s v="2"/>
    <s v="2903"/>
    <s v="2"/>
    <s v="211"/>
  </r>
  <r>
    <s v="2903211044006MRCZZ11"/>
    <s v="2903"/>
    <n v="2903"/>
    <x v="1"/>
    <x v="0"/>
    <s v="MS: SRB - ACTING ALLOWANCE                        "/>
    <n v="0"/>
    <n v="286776"/>
    <n v="0"/>
    <n v="286776"/>
    <s v="P  "/>
    <n v="191184"/>
    <s v="2"/>
    <s v="2903"/>
    <s v="2"/>
    <s v="211"/>
  </r>
  <r>
    <s v="2903211046006MRCZZ11"/>
    <s v="2903"/>
    <n v="2903"/>
    <x v="1"/>
    <x v="0"/>
    <s v="MS: SRB - ANNUAL BONUS                            "/>
    <n v="0"/>
    <n v="302049.18"/>
    <n v="0"/>
    <n v="302049.18"/>
    <s v="P  "/>
    <n v="370524"/>
    <s v="2"/>
    <s v="2903"/>
    <s v="2"/>
    <s v="211"/>
  </r>
  <r>
    <s v="2903213001006MRCZZ11"/>
    <s v="2903"/>
    <n v="2903"/>
    <x v="1"/>
    <x v="0"/>
    <s v="MS: SOC CONTR - BARGAINING COUNCIL                "/>
    <n v="0"/>
    <n v="1067.49"/>
    <n v="0"/>
    <n v="1067.49"/>
    <s v="P  "/>
    <n v="1219"/>
    <s v="2"/>
    <s v="2903"/>
    <s v="2"/>
    <s v="213"/>
  </r>
  <r>
    <s v="2903213020006MRCZZ11"/>
    <s v="2903"/>
    <n v="2903"/>
    <x v="1"/>
    <x v="0"/>
    <s v="MS: SOC CONTR - MEDICAL                           "/>
    <n v="0"/>
    <n v="168959.66"/>
    <n v="0"/>
    <n v="168959.66"/>
    <s v="P  "/>
    <n v="180721"/>
    <s v="2"/>
    <s v="2903"/>
    <s v="2"/>
    <s v="213"/>
  </r>
  <r>
    <s v="2903213030006MRCZZ11"/>
    <s v="2903"/>
    <n v="2903"/>
    <x v="1"/>
    <x v="0"/>
    <s v="MS: SOC CONTR - PENSION                           "/>
    <n v="0"/>
    <n v="166424.5"/>
    <n v="0"/>
    <n v="166424.5"/>
    <s v="P  "/>
    <n v="150134"/>
    <s v="2"/>
    <s v="2903"/>
    <s v="2"/>
    <s v="213"/>
  </r>
  <r>
    <s v="2903213040006MRCZZ11"/>
    <s v="2903"/>
    <n v="2903"/>
    <x v="1"/>
    <x v="0"/>
    <s v="MS: SOC CONTR - UNEMPLOYMENT INSUR FUND           "/>
    <n v="0"/>
    <n v="18143.830000000002"/>
    <n v="0"/>
    <n v="18143.830000000002"/>
    <s v="P  "/>
    <n v="21817"/>
    <s v="2"/>
    <s v="2903"/>
    <s v="2"/>
    <s v="213"/>
  </r>
  <r>
    <s v="2903226033006MRCZZ11"/>
    <s v="2903"/>
    <n v="2903"/>
    <x v="1"/>
    <x v="0"/>
    <s v="OS: B&amp;A COMMISSIONS &amp; COMMITTEES                  "/>
    <n v="0"/>
    <n v="0"/>
    <n v="0"/>
    <n v="0"/>
    <s v="P  "/>
    <n v="2816"/>
    <s v="2"/>
    <s v="2903"/>
    <s v="2"/>
    <s v="226"/>
  </r>
  <r>
    <s v="2903226060406MRCZZ11"/>
    <s v="2903"/>
    <n v="2903"/>
    <x v="1"/>
    <x v="0"/>
    <s v="OS: CATERING SERVICES(COMMUNITY PROJECTS          "/>
    <n v="0"/>
    <n v="0"/>
    <n v="0"/>
    <n v="0"/>
    <s v="P  "/>
    <n v="0"/>
    <s v="2"/>
    <s v="2903"/>
    <s v="2"/>
    <s v="226"/>
  </r>
  <r>
    <s v="2903226060F06MRCZZ11"/>
    <s v="2903"/>
    <n v="2903"/>
    <x v="1"/>
    <x v="0"/>
    <s v="OS: CATERING SERVICES ( GENERAL)                  "/>
    <n v="0"/>
    <n v="12627.8"/>
    <n v="0"/>
    <n v="12627.8"/>
    <s v="P  "/>
    <n v="29577"/>
    <s v="2"/>
    <s v="2903"/>
    <s v="2"/>
    <s v="226"/>
  </r>
  <r>
    <s v="2903226060G06MRCZZ11"/>
    <s v="2903"/>
    <n v="2903"/>
    <x v="1"/>
    <x v="0"/>
    <s v="OS: CATERING SERVICES(RECEPTION/DEL)              "/>
    <n v="0"/>
    <n v="0"/>
    <n v="0"/>
    <n v="0"/>
    <s v="P  "/>
    <n v="0"/>
    <s v="2"/>
    <s v="2903"/>
    <s v="2"/>
    <s v="226"/>
  </r>
  <r>
    <s v="2903226060H06MRCZZ11"/>
    <s v="2903"/>
    <n v="2903"/>
    <x v="1"/>
    <x v="0"/>
    <s v="OS: CATERING SERVICES(REFRESHMENTS)               "/>
    <n v="0"/>
    <n v="877"/>
    <n v="0"/>
    <n v="877"/>
    <s v="P  "/>
    <n v="877"/>
    <s v="2"/>
    <s v="2903"/>
    <s v="2"/>
    <s v="226"/>
  </r>
  <r>
    <s v="2903228122006MRCZZ11"/>
    <s v="2903"/>
    <n v="2903"/>
    <x v="1"/>
    <x v="0"/>
    <s v="CONTR: EVENT PROMOTERS                            "/>
    <n v="0"/>
    <n v="0"/>
    <n v="0"/>
    <n v="0"/>
    <s v="P  "/>
    <n v="0"/>
    <s v="2"/>
    <s v="2903"/>
    <s v="2"/>
    <s v="228"/>
  </r>
  <r>
    <s v="2903228543006MRCZZ11"/>
    <s v="2903"/>
    <n v="2903"/>
    <x v="1"/>
    <x v="0"/>
    <s v="CONTR: STAGE &amp; SOUND CREW                         "/>
    <n v="0"/>
    <n v="0"/>
    <n v="0"/>
    <n v="0"/>
    <s v="P  "/>
    <n v="0"/>
    <s v="2"/>
    <s v="2903"/>
    <s v="2"/>
    <s v="228"/>
  </r>
  <r>
    <s v="2903230510006MRCZZ11"/>
    <s v="2903"/>
    <n v="2903"/>
    <x v="1"/>
    <x v="0"/>
    <s v="OC: REG FEESPROF &amp; REGULATORY BODIES              "/>
    <n v="0"/>
    <n v="58000"/>
    <n v="0"/>
    <n v="58000"/>
    <s v="P  "/>
    <n v="58000"/>
    <s v="2"/>
    <s v="2903"/>
    <s v="2"/>
    <s v="230"/>
  </r>
  <r>
    <s v="2903230541006MRCZZ11"/>
    <s v="2903"/>
    <n v="2903"/>
    <x v="1"/>
    <x v="0"/>
    <s v="OC: SKILLS DEVELOPMENT FUND LEVY                  "/>
    <n v="0"/>
    <n v="66727.520000000004"/>
    <n v="0"/>
    <n v="66709.14"/>
    <s v="P  "/>
    <n v="67000"/>
    <s v="2"/>
    <s v="2903"/>
    <s v="2"/>
    <s v="230"/>
  </r>
  <r>
    <s v="2903230573006243ZZ11"/>
    <s v="2903"/>
    <n v="2903"/>
    <x v="1"/>
    <x v="0"/>
    <s v="OC: TRANSPORT - EVENTS                            "/>
    <n v="0"/>
    <n v="0"/>
    <n v="0"/>
    <n v="0"/>
    <s v="P  "/>
    <n v="0"/>
    <s v="2"/>
    <s v="2903"/>
    <s v="2"/>
    <s v="230"/>
  </r>
  <r>
    <s v="2903230576406MRCZZ11"/>
    <s v="2903"/>
    <n v="2903"/>
    <x v="1"/>
    <x v="0"/>
    <s v="OC: T&amp;S DOM - ACCOMMODATION(TRAIN / INTE          "/>
    <n v="0"/>
    <n v="38855.85"/>
    <n v="0"/>
    <n v="38855.85"/>
    <s v="P  "/>
    <n v="40000"/>
    <s v="2"/>
    <s v="2903"/>
    <s v="2"/>
    <s v="230"/>
  </r>
  <r>
    <s v="2903230576506MRCZZ11"/>
    <s v="2903"/>
    <n v="2903"/>
    <x v="1"/>
    <x v="0"/>
    <s v="OC: T&amp;S DOM - ACCOMMODATION(S&amp;T) (GENERA          "/>
    <n v="0"/>
    <n v="0"/>
    <n v="0"/>
    <n v="0"/>
    <s v="P  "/>
    <n v="6000"/>
    <s v="2"/>
    <s v="2903"/>
    <s v="2"/>
    <s v="230"/>
  </r>
  <r>
    <s v="2903230577006419ZZ11"/>
    <s v="2903"/>
    <n v="2903"/>
    <x v="1"/>
    <x v="0"/>
    <s v="OC: T&amp;S DOM - DAILY ALLOWANCE                     "/>
    <n v="0"/>
    <n v="5807.16"/>
    <n v="0"/>
    <n v="5807.16"/>
    <s v="P  "/>
    <n v="6000"/>
    <s v="2"/>
    <s v="2903"/>
    <s v="2"/>
    <s v="230"/>
  </r>
  <r>
    <s v="2903230580506MRCZZ11"/>
    <s v="2903"/>
    <n v="2903"/>
    <x v="1"/>
    <x v="0"/>
    <s v="OC: T&amp;S DOM - WITHOUT OPR CAR RENTAL(GEN          "/>
    <n v="0"/>
    <n v="0"/>
    <n v="0"/>
    <n v="0"/>
    <s v="P  "/>
    <n v="3200"/>
    <s v="2"/>
    <s v="2903"/>
    <s v="2"/>
    <s v="230"/>
  </r>
  <r>
    <s v="2903230581006MRCZZ11"/>
    <s v="2903"/>
    <n v="2903"/>
    <x v="1"/>
    <x v="0"/>
    <s v="OC: T&amp;S DOM TRP - W/OUT OPR OWN TRANSPRT          "/>
    <n v="0"/>
    <n v="6063.07"/>
    <n v="0"/>
    <n v="6063.07"/>
    <s v="P  "/>
    <n v="8000"/>
    <s v="2"/>
    <s v="2903"/>
    <s v="2"/>
    <s v="230"/>
  </r>
  <r>
    <s v="2903230582006MRCZZ11"/>
    <s v="2903"/>
    <n v="2903"/>
    <x v="1"/>
    <x v="0"/>
    <s v="OC: T&amp;S DOM TRP - WITH OPER OTH TRP PROV          "/>
    <n v="0"/>
    <n v="0"/>
    <n v="0"/>
    <n v="0"/>
    <s v="P  "/>
    <n v="1200"/>
    <s v="2"/>
    <s v="2903"/>
    <s v="2"/>
    <s v="230"/>
  </r>
  <r>
    <s v="2903230583506MRCZZ11"/>
    <s v="2903"/>
    <n v="2903"/>
    <x v="1"/>
    <x v="0"/>
    <s v="OC: T&amp;S DOM PUB TRP - AIR TRANSPORT(GENE          "/>
    <n v="0"/>
    <n v="0"/>
    <n v="0"/>
    <n v="0"/>
    <s v="P  "/>
    <n v="0"/>
    <s v="2"/>
    <s v="2903"/>
    <s v="2"/>
    <s v="230"/>
  </r>
  <r>
    <s v="2903232360106MRCZZ11"/>
    <s v="2903"/>
    <n v="2903"/>
    <x v="1"/>
    <x v="0"/>
    <s v="INVENTORY - MATERIALS &amp; SUPPLIES(FUEL CO          "/>
    <n v="0"/>
    <n v="0"/>
    <n v="0"/>
    <n v="0"/>
    <s v="P  "/>
    <n v="6400"/>
    <s v="2"/>
    <s v="2903"/>
    <s v="2"/>
    <s v="232"/>
  </r>
  <r>
    <s v="2903232360606MRCZZ11"/>
    <s v="2903"/>
    <n v="2903"/>
    <x v="1"/>
    <x v="0"/>
    <s v="INVENTORY - MATERIALS &amp; SUPPLIES(CROCKER          "/>
    <n v="0"/>
    <n v="1922.84"/>
    <n v="0"/>
    <n v="1922.84"/>
    <s v="P  "/>
    <n v="2778"/>
    <s v="2"/>
    <s v="2903"/>
    <s v="2"/>
    <s v="232"/>
  </r>
  <r>
    <s v="2903232360706MRCZZ11"/>
    <s v="2903"/>
    <n v="2903"/>
    <x v="1"/>
    <x v="0"/>
    <s v="INVENTORY - MATERIALS &amp; SUPPLIES(LIB MAT          "/>
    <n v="0"/>
    <n v="0"/>
    <n v="0"/>
    <n v="0"/>
    <s v="P  "/>
    <n v="0"/>
    <s v="2"/>
    <s v="2903"/>
    <s v="2"/>
    <s v="232"/>
  </r>
  <r>
    <s v="2903232360806MRCZZ11"/>
    <s v="2903"/>
    <n v="2903"/>
    <x v="1"/>
    <x v="0"/>
    <s v="INVENTORY - MATERIALS &amp; SUPPLIES(PHOTO M          "/>
    <n v="0"/>
    <n v="11623.67"/>
    <n v="0"/>
    <n v="11623.67"/>
    <s v="P  "/>
    <n v="12883"/>
    <s v="2"/>
    <s v="2903"/>
    <s v="2"/>
    <s v="232"/>
  </r>
  <r>
    <s v="2903232360906MRCZZ11"/>
    <s v="2903"/>
    <n v="2903"/>
    <x v="1"/>
    <x v="0"/>
    <s v="INVENTORY - MATERIALS &amp; SUPPLIES(VISUAL           "/>
    <n v="0"/>
    <n v="0"/>
    <n v="0"/>
    <n v="0"/>
    <s v="P  "/>
    <n v="0"/>
    <s v="2"/>
    <s v="2903"/>
    <s v="2"/>
    <s v="232"/>
  </r>
  <r>
    <s v="2903232360D06MRCZZ11"/>
    <s v="2903"/>
    <n v="2903"/>
    <x v="1"/>
    <x v="0"/>
    <s v="INVENTORY - MATERIALS &amp; SUPPLIES(PRINT&amp;           "/>
    <n v="0"/>
    <n v="6437.34"/>
    <n v="0"/>
    <n v="6437.34"/>
    <s v="P  "/>
    <n v="6521"/>
    <s v="2"/>
    <s v="2903"/>
    <s v="2"/>
    <s v="232"/>
  </r>
  <r>
    <s v="2903232360W06MRCZZ11"/>
    <s v="2903"/>
    <n v="2903"/>
    <x v="1"/>
    <x v="0"/>
    <s v="INVENTORY - MAT &amp; SUPPLIES(WREATH&amp;BOQ)            "/>
    <n v="0"/>
    <n v="725"/>
    <n v="0"/>
    <n v="725"/>
    <s v="P  "/>
    <n v="1635"/>
    <s v="2"/>
    <s v="2903"/>
    <s v="2"/>
    <s v="232"/>
  </r>
  <r>
    <s v="2903395002006MRC1211"/>
    <s v="2903"/>
    <n v="2903"/>
    <x v="1"/>
    <x v="1"/>
    <s v="DPT CHG - VEHICLE RENTAL                          "/>
    <n v="0"/>
    <n v="99141.11"/>
    <n v="0"/>
    <n v="99141.11"/>
    <s v="P  "/>
    <n v="377823"/>
    <s v="2"/>
    <s v="2903"/>
    <s v="3"/>
    <s v="395"/>
  </r>
  <r>
    <s v="2903395017006MRC1H11"/>
    <s v="2903"/>
    <n v="2903"/>
    <x v="1"/>
    <x v="1"/>
    <s v="DPT CHG - FUEL RECHARGE                           "/>
    <n v="0"/>
    <n v="56461.14"/>
    <n v="0"/>
    <n v="56461.14"/>
    <s v="P  "/>
    <n v="111407"/>
    <s v="2"/>
    <s v="2903"/>
    <s v="3"/>
    <s v="395"/>
  </r>
  <r>
    <s v="2903395023006MRC1L11"/>
    <s v="2903"/>
    <n v="2903"/>
    <x v="1"/>
    <x v="1"/>
    <s v="DPT CHG INSURANCE FEES                            "/>
    <n v="0"/>
    <n v="0"/>
    <n v="0"/>
    <n v="0"/>
    <s v="P  "/>
    <n v="0"/>
    <s v="2"/>
    <s v="2903"/>
    <s v="3"/>
    <s v="395"/>
  </r>
  <r>
    <s v="29033996050ZZZZZZZ11"/>
    <s v="2903"/>
    <n v="2903"/>
    <x v="1"/>
    <x v="1"/>
    <s v="TRF TO ACC SURPLUS DEFICIT                        "/>
    <n v="0"/>
    <n v="0"/>
    <n v="-6763456.79"/>
    <n v="-6763456.79"/>
    <s v="P  "/>
    <n v="0"/>
    <s v="2"/>
    <s v="2903"/>
    <s v="3"/>
    <s v="399"/>
  </r>
  <r>
    <s v="29033996100ZZZZZZZ11"/>
    <s v="2903"/>
    <n v="2903"/>
    <x v="1"/>
    <x v="1"/>
    <s v="TRF FROM ACC SURPLUS DEFICIT                      "/>
    <n v="0"/>
    <n v="0"/>
    <n v="0"/>
    <n v="0"/>
    <s v="P  "/>
    <n v="0"/>
    <s v="2"/>
    <s v="2903"/>
    <s v="3"/>
    <s v="399"/>
  </r>
  <r>
    <s v="29038100010ZZZZZZZ11"/>
    <s v="2903"/>
    <n v="2903"/>
    <x v="1"/>
    <x v="2"/>
    <s v="ACC SUR/(DEF): OPENING BALANCE                    "/>
    <n v="7786291.5"/>
    <n v="0"/>
    <n v="0"/>
    <n v="7786291.5"/>
    <s v="GP "/>
    <n v="0"/>
    <s v="2"/>
    <s v="2903"/>
    <s v="8"/>
    <s v="810"/>
  </r>
  <r>
    <s v="29038100020ZZZZZZZ11"/>
    <s v="2903"/>
    <n v="2903"/>
    <x v="1"/>
    <x v="2"/>
    <s v="ACC SUR/(DEF): CHANGES IN ACC POLICY              "/>
    <n v="0"/>
    <n v="0"/>
    <n v="0"/>
    <n v="0"/>
    <s v="GP "/>
    <n v="0"/>
    <s v="2"/>
    <s v="2903"/>
    <s v="8"/>
    <s v="810"/>
  </r>
  <r>
    <s v="29038100030ZZZZZZZ11"/>
    <s v="2903"/>
    <n v="2903"/>
    <x v="1"/>
    <x v="2"/>
    <s v="ACC SUR/(DEF): CORREC PRIOR PERIOD ERROR          "/>
    <n v="0"/>
    <n v="0"/>
    <n v="0"/>
    <n v="0"/>
    <s v="GP "/>
    <n v="0"/>
    <s v="2"/>
    <s v="2903"/>
    <s v="8"/>
    <s v="810"/>
  </r>
  <r>
    <s v="29038100040ZZZZZZZ11"/>
    <s v="2903"/>
    <n v="2903"/>
    <x v="1"/>
    <x v="2"/>
    <s v="ACC SUR/(DEF): TRF TO/FROM ACCUM SURPLUS          "/>
    <n v="0"/>
    <n v="6763456.79"/>
    <n v="0"/>
    <n v="6763456.79"/>
    <s v="GP "/>
    <n v="0"/>
    <s v="2"/>
    <s v="2903"/>
    <s v="8"/>
    <s v="810"/>
  </r>
  <r>
    <s v="29038100050ZZZZZZZ11"/>
    <s v="2903"/>
    <n v="2903"/>
    <x v="1"/>
    <x v="2"/>
    <s v="ACC SUR/(DEF): TRF TO/FROM RESERVES               "/>
    <n v="0"/>
    <n v="0"/>
    <n v="0"/>
    <n v="0"/>
    <s v="GP "/>
    <n v="0"/>
    <s v="2"/>
    <s v="2903"/>
    <s v="8"/>
    <s v="810"/>
  </r>
  <r>
    <s v="29038100060ZZZZZZZ11"/>
    <s v="2903"/>
    <n v="2903"/>
    <x v="1"/>
    <x v="2"/>
    <s v="ACC SUR/(DEF): DEPRECIATION OFFSETS               "/>
    <n v="0"/>
    <n v="0"/>
    <n v="0"/>
    <n v="0"/>
    <s v="GP "/>
    <n v="0"/>
    <s v="2"/>
    <s v="2903"/>
    <s v="8"/>
    <s v="810"/>
  </r>
  <r>
    <s v="2911211001006MRCZZ11"/>
    <s v="2911"/>
    <n v="2911"/>
    <x v="1"/>
    <x v="0"/>
    <s v="MS: SAL &amp; ALL: BASIC SALARY &amp; WAGES               "/>
    <n v="0"/>
    <n v="26898351.02"/>
    <n v="0"/>
    <n v="26865935.02"/>
    <s v="P  "/>
    <n v="23875930"/>
    <s v="2"/>
    <s v="2911"/>
    <s v="2"/>
    <s v="211"/>
  </r>
  <r>
    <s v="2911211010006MRCZZ11"/>
    <s v="2911"/>
    <n v="2911"/>
    <x v="1"/>
    <x v="0"/>
    <s v="MS: SAL &amp; ALL: PERFORMANCE BASED BONUSES          "/>
    <n v="0"/>
    <n v="0"/>
    <n v="-0.01"/>
    <n v="-0.01"/>
    <s v="P  "/>
    <n v="221620"/>
    <s v="2"/>
    <s v="2911"/>
    <s v="2"/>
    <s v="211"/>
  </r>
  <r>
    <s v="2911211022006MRCZZ11"/>
    <s v="2911"/>
    <n v="2911"/>
    <x v="1"/>
    <x v="0"/>
    <s v="MS: ALL - CELLULAR &amp; TELEPHONE                    "/>
    <n v="0"/>
    <n v="72969"/>
    <n v="0"/>
    <n v="73669"/>
    <s v="P  "/>
    <n v="45600"/>
    <s v="2"/>
    <s v="2911"/>
    <s v="2"/>
    <s v="211"/>
  </r>
  <r>
    <s v="2911211026006MRCZZ11"/>
    <s v="2911"/>
    <n v="2911"/>
    <x v="1"/>
    <x v="0"/>
    <s v="MS: HB &amp; INC: HOUSING BENEFITS                    "/>
    <n v="0"/>
    <n v="10228.44"/>
    <n v="0"/>
    <n v="10228.44"/>
    <s v="P  "/>
    <n v="10200"/>
    <s v="2"/>
    <s v="2911"/>
    <s v="2"/>
    <s v="211"/>
  </r>
  <r>
    <s v="2911211034006MRCZZ11"/>
    <s v="2911"/>
    <n v="2911"/>
    <x v="1"/>
    <x v="0"/>
    <s v="MS: ALL - TRAVEL OR MOTOR VEHICLE                 "/>
    <n v="0"/>
    <n v="2319904.98"/>
    <n v="0"/>
    <n v="2312451.31"/>
    <s v="P  "/>
    <n v="2183337"/>
    <s v="2"/>
    <s v="2911"/>
    <s v="2"/>
    <s v="211"/>
  </r>
  <r>
    <s v="2911211036006MRCZZ11"/>
    <s v="2911"/>
    <n v="2911"/>
    <x v="1"/>
    <x v="0"/>
    <s v="MS: OVERTIME - NON STRUCTURED                     "/>
    <n v="0"/>
    <n v="0"/>
    <n v="0"/>
    <n v="0"/>
    <s v="P  "/>
    <n v="0"/>
    <s v="2"/>
    <s v="2911"/>
    <s v="2"/>
    <s v="211"/>
  </r>
  <r>
    <s v="2911211038006MRCZZ11"/>
    <s v="2911"/>
    <n v="2911"/>
    <x v="1"/>
    <x v="0"/>
    <s v="MS: OVERTIME - STRUCTURED                         "/>
    <n v="0"/>
    <n v="2783540.52"/>
    <n v="0"/>
    <n v="2968107.24"/>
    <s v="P  "/>
    <n v="1284866"/>
    <s v="2"/>
    <s v="2911"/>
    <s v="2"/>
    <s v="211"/>
  </r>
  <r>
    <s v="2911211042006MRCZZ11"/>
    <s v="2911"/>
    <n v="2911"/>
    <x v="1"/>
    <x v="0"/>
    <s v="MS: OVERTIME - NIGHT SHIFT                        "/>
    <n v="0"/>
    <n v="107696.24"/>
    <n v="0"/>
    <n v="114607.76"/>
    <s v="P  "/>
    <n v="73424"/>
    <s v="2"/>
    <s v="2911"/>
    <s v="2"/>
    <s v="211"/>
  </r>
  <r>
    <s v="2911211044006MRCZZ11"/>
    <s v="2911"/>
    <n v="2911"/>
    <x v="1"/>
    <x v="0"/>
    <s v="MS: SRB - ACTING ALLOWANCE                        "/>
    <n v="0"/>
    <n v="559771.44999999995"/>
    <n v="0"/>
    <n v="580242.94999999995"/>
    <s v="P  "/>
    <n v="666339"/>
    <s v="2"/>
    <s v="2911"/>
    <s v="2"/>
    <s v="211"/>
  </r>
  <r>
    <s v="2911211046006MRCZZ11"/>
    <s v="2911"/>
    <n v="2911"/>
    <x v="1"/>
    <x v="0"/>
    <s v="MS: SRB - ANNUAL BONUS                            "/>
    <n v="0"/>
    <n v="1141700.02"/>
    <n v="0"/>
    <n v="1311901.48"/>
    <s v="P  "/>
    <n v="1989660"/>
    <s v="2"/>
    <s v="2911"/>
    <s v="2"/>
    <s v="211"/>
  </r>
  <r>
    <s v="2911211050006MRCZZ11"/>
    <s v="2911"/>
    <n v="2911"/>
    <x v="1"/>
    <x v="0"/>
    <s v="MS: SRB - LONG SERVICE AWARD                      "/>
    <n v="0"/>
    <n v="56074.47"/>
    <n v="0"/>
    <n v="56074.47"/>
    <s v="P  "/>
    <n v="0"/>
    <s v="2"/>
    <s v="2911"/>
    <s v="2"/>
    <s v="211"/>
  </r>
  <r>
    <s v="2911211060006MRCZZ11"/>
    <s v="2911"/>
    <n v="2911"/>
    <x v="1"/>
    <x v="0"/>
    <s v="MS: SRB - UNIFORM/SPEC/PROTEC CLOTHING            "/>
    <n v="0"/>
    <n v="46946.99"/>
    <n v="0"/>
    <n v="46946.99"/>
    <s v="P  "/>
    <n v="81100"/>
    <s v="2"/>
    <s v="2911"/>
    <s v="2"/>
    <s v="211"/>
  </r>
  <r>
    <s v="2911213001006MRCZZ11"/>
    <s v="2911"/>
    <n v="2911"/>
    <x v="1"/>
    <x v="0"/>
    <s v="MS: SOC CONTR - BARGAINING COUNCIL                "/>
    <n v="0"/>
    <n v="4716.25"/>
    <n v="0"/>
    <n v="4707.5"/>
    <s v="P  "/>
    <n v="4359"/>
    <s v="2"/>
    <s v="2911"/>
    <s v="2"/>
    <s v="213"/>
  </r>
  <r>
    <s v="2911213010006MRCZZ11"/>
    <s v="2911"/>
    <n v="2911"/>
    <x v="1"/>
    <x v="0"/>
    <s v="MS: SOC CONTR - GROUP LIFE INSURANCE              "/>
    <n v="0"/>
    <n v="8189.14"/>
    <n v="0"/>
    <n v="8942.57"/>
    <s v="P  "/>
    <n v="10499"/>
    <s v="2"/>
    <s v="2911"/>
    <s v="2"/>
    <s v="213"/>
  </r>
  <r>
    <s v="2911213020006MRCZZ11"/>
    <s v="2911"/>
    <n v="2911"/>
    <x v="1"/>
    <x v="0"/>
    <s v="MS: SOC CONTR - MEDICAL                           "/>
    <n v="0"/>
    <n v="586368.56000000006"/>
    <n v="0"/>
    <n v="582150.39"/>
    <s v="P  "/>
    <n v="626685"/>
    <s v="2"/>
    <s v="2911"/>
    <s v="2"/>
    <s v="213"/>
  </r>
  <r>
    <s v="2911213030006MRCZZ11"/>
    <s v="2911"/>
    <n v="2911"/>
    <x v="1"/>
    <x v="0"/>
    <s v="MS: SOC CONTR - PENSION                           "/>
    <n v="0"/>
    <n v="702827.45"/>
    <n v="0"/>
    <n v="694965.05"/>
    <s v="P  "/>
    <n v="654860"/>
    <s v="2"/>
    <s v="2911"/>
    <s v="2"/>
    <s v="213"/>
  </r>
  <r>
    <s v="2911213040006MRCZZ11"/>
    <s v="2911"/>
    <n v="2911"/>
    <x v="1"/>
    <x v="0"/>
    <s v="MS: SOC CONTR - UNEMPLOYMENT INSUR FUND           "/>
    <n v="0"/>
    <n v="79323.83"/>
    <n v="0"/>
    <n v="79175.11"/>
    <s v="P  "/>
    <n v="76012"/>
    <s v="2"/>
    <s v="2911"/>
    <s v="2"/>
    <s v="213"/>
  </r>
  <r>
    <s v="2911221070006MRCZZ11"/>
    <s v="2911"/>
    <n v="2911"/>
    <x v="1"/>
    <x v="0"/>
    <s v="EXEC MAYOR: BASIC SALARY                          "/>
    <n v="0"/>
    <n v="1350249.96"/>
    <n v="0"/>
    <n v="1350249.96"/>
    <s v="P  "/>
    <n v="1391796"/>
    <s v="2"/>
    <s v="2911"/>
    <s v="2"/>
    <s v="221"/>
  </r>
  <r>
    <s v="2911221072006MRCZZ11"/>
    <s v="2911"/>
    <n v="2911"/>
    <x v="1"/>
    <x v="0"/>
    <s v="EXEC MAYOR: CELL PHONE ALLOWANCE                  "/>
    <n v="0"/>
    <n v="44400"/>
    <n v="0"/>
    <n v="44400"/>
    <s v="P  "/>
    <n v="44400"/>
    <s v="2"/>
    <s v="2911"/>
    <s v="2"/>
    <s v="221"/>
  </r>
  <r>
    <s v="2911221078006MRCZZ11"/>
    <s v="2911"/>
    <n v="2911"/>
    <x v="1"/>
    <x v="0"/>
    <s v="EXEC MAYOR: MOTOR VEHICLE ALLOWANCE               "/>
    <n v="0"/>
    <n v="0"/>
    <n v="0"/>
    <n v="0"/>
    <s v="P  "/>
    <n v="0"/>
    <s v="2"/>
    <s v="2911"/>
    <s v="2"/>
    <s v="221"/>
  </r>
  <r>
    <s v="2911222070006MRCZZ11"/>
    <s v="2911"/>
    <n v="2911"/>
    <x v="1"/>
    <x v="0"/>
    <s v="EXEC MAYOR: MEDICAL AID BENEFITS                  "/>
    <n v="0"/>
    <n v="0"/>
    <n v="0"/>
    <n v="0"/>
    <s v="P  "/>
    <n v="0"/>
    <s v="2"/>
    <s v="2911"/>
    <s v="2"/>
    <s v="222"/>
  </r>
  <r>
    <s v="2911226060006456ZZ11"/>
    <s v="2911"/>
    <n v="2911"/>
    <x v="1"/>
    <x v="0"/>
    <s v="OS: CATERING SERVICES                             "/>
    <n v="0"/>
    <n v="0"/>
    <n v="0"/>
    <n v="0"/>
    <s v="P  "/>
    <n v="0"/>
    <s v="2"/>
    <s v="2911"/>
    <s v="2"/>
    <s v="226"/>
  </r>
  <r>
    <s v="2911226060006457ZZ11"/>
    <s v="2911"/>
    <n v="2911"/>
    <x v="1"/>
    <x v="0"/>
    <s v="OS: CATERING SERVICES                             "/>
    <n v="0"/>
    <n v="0"/>
    <n v="0"/>
    <n v="0"/>
    <s v="P  "/>
    <n v="0"/>
    <s v="2"/>
    <s v="2911"/>
    <s v="2"/>
    <s v="226"/>
  </r>
  <r>
    <s v="2911226060306MRCZZ11"/>
    <s v="2911"/>
    <n v="2911"/>
    <x v="1"/>
    <x v="0"/>
    <s v="OS: CATERING SERVICES( MAYORAL PROJECTS)          "/>
    <n v="0"/>
    <n v="439682.08"/>
    <n v="0"/>
    <n v="439682.08"/>
    <s v="P  "/>
    <n v="551520"/>
    <s v="2"/>
    <s v="2911"/>
    <s v="2"/>
    <s v="226"/>
  </r>
  <r>
    <s v="2911226060406MRCZZ11"/>
    <s v="2911"/>
    <n v="2911"/>
    <x v="1"/>
    <x v="0"/>
    <s v="OS: CATERING SERVICES(COMMUNITY PROJECTS          "/>
    <n v="0"/>
    <n v="576163.91"/>
    <n v="0"/>
    <n v="576163.91"/>
    <s v="P  "/>
    <n v="591200"/>
    <s v="2"/>
    <s v="2911"/>
    <s v="2"/>
    <s v="226"/>
  </r>
  <r>
    <s v="2911226060B06MRCZZ11"/>
    <s v="2911"/>
    <n v="2911"/>
    <x v="1"/>
    <x v="0"/>
    <s v="OS: CATERING SERVICES (FESTIVALS)                 "/>
    <n v="0"/>
    <n v="60624.18"/>
    <n v="0"/>
    <n v="60624.18"/>
    <s v="P  "/>
    <n v="60625"/>
    <s v="2"/>
    <s v="2911"/>
    <s v="2"/>
    <s v="226"/>
  </r>
  <r>
    <s v="2911226060F06MRCZZ11"/>
    <s v="2911"/>
    <n v="2911"/>
    <x v="1"/>
    <x v="0"/>
    <s v="OS: CATERING SERVICES ( GENERAL)                  "/>
    <n v="0"/>
    <n v="0"/>
    <n v="0"/>
    <n v="0"/>
    <s v="P  "/>
    <n v="0"/>
    <s v="2"/>
    <s v="2911"/>
    <s v="2"/>
    <s v="226"/>
  </r>
  <r>
    <s v="2911226060G06MRCZZ11"/>
    <s v="2911"/>
    <n v="2911"/>
    <x v="1"/>
    <x v="0"/>
    <s v="OS: CATERING SERVICES(RECEPTION/DEL)              "/>
    <n v="0"/>
    <n v="8993"/>
    <n v="0"/>
    <n v="8993"/>
    <s v="P  "/>
    <n v="9000"/>
    <s v="2"/>
    <s v="2911"/>
    <s v="2"/>
    <s v="226"/>
  </r>
  <r>
    <s v="2911226060H06MRCZZ11"/>
    <s v="2911"/>
    <n v="2911"/>
    <x v="1"/>
    <x v="0"/>
    <s v="OS: CATERING SERVICES(REFRESHMENTS)               "/>
    <n v="0"/>
    <n v="1675.25"/>
    <n v="0"/>
    <n v="1675.25"/>
    <s v="P  "/>
    <n v="1676"/>
    <s v="2"/>
    <s v="2911"/>
    <s v="2"/>
    <s v="226"/>
  </r>
  <r>
    <s v="2911228122006456ZZ11"/>
    <s v="2911"/>
    <n v="2911"/>
    <x v="1"/>
    <x v="0"/>
    <s v="CONTR: EVENT PROMOTERS                            "/>
    <n v="0"/>
    <n v="0"/>
    <n v="0"/>
    <n v="0"/>
    <s v="P  "/>
    <n v="0"/>
    <s v="2"/>
    <s v="2911"/>
    <s v="2"/>
    <s v="228"/>
  </r>
  <r>
    <s v="2911228122006457ZZ11"/>
    <s v="2911"/>
    <n v="2911"/>
    <x v="1"/>
    <x v="0"/>
    <s v="CONTR: EVENT PROMOTERS                            "/>
    <n v="0"/>
    <n v="0"/>
    <n v="0"/>
    <n v="0"/>
    <s v="P  "/>
    <n v="0"/>
    <s v="2"/>
    <s v="2911"/>
    <s v="2"/>
    <s v="228"/>
  </r>
  <r>
    <s v="2911228122606MRCZZ11"/>
    <s v="2911"/>
    <n v="2911"/>
    <x v="1"/>
    <x v="0"/>
    <s v="CONTR: EVENT PROMOTERS ( COMMUNI PROJECT          "/>
    <n v="0"/>
    <n v="765980.82"/>
    <n v="0"/>
    <n v="765980.82"/>
    <s v="P  "/>
    <n v="765981"/>
    <s v="2"/>
    <s v="2911"/>
    <s v="2"/>
    <s v="228"/>
  </r>
  <r>
    <s v="2911228122A06MRCZZ11"/>
    <s v="2911"/>
    <n v="2911"/>
    <x v="1"/>
    <x v="0"/>
    <s v="CONTR: EVENT PROMOTERS (GENERAL)                  "/>
    <n v="0"/>
    <n v="261457.24"/>
    <n v="0"/>
    <n v="261457.24"/>
    <s v="P  "/>
    <n v="272194"/>
    <s v="2"/>
    <s v="2911"/>
    <s v="2"/>
    <s v="228"/>
  </r>
  <r>
    <s v="2911228452006MRCZZ11"/>
    <s v="2911"/>
    <n v="2911"/>
    <x v="1"/>
    <x v="0"/>
    <s v="CONTR: PLANTS FLOWERS &amp; OTH DECORATIONS           "/>
    <n v="0"/>
    <n v="0"/>
    <n v="0"/>
    <n v="0"/>
    <s v="P  "/>
    <n v="0"/>
    <s v="2"/>
    <s v="2911"/>
    <s v="2"/>
    <s v="228"/>
  </r>
  <r>
    <s v="2911228543006MRCZZ11"/>
    <s v="2911"/>
    <n v="2911"/>
    <x v="1"/>
    <x v="0"/>
    <s v="CONTR: STAGE &amp; SOUND CREW                         "/>
    <n v="0"/>
    <n v="0"/>
    <n v="0"/>
    <n v="0"/>
    <s v="P  "/>
    <n v="0"/>
    <s v="2"/>
    <s v="2911"/>
    <s v="2"/>
    <s v="228"/>
  </r>
  <r>
    <s v="2911230001006MRCZZ11"/>
    <s v="2911"/>
    <n v="2911"/>
    <x v="1"/>
    <x v="0"/>
    <s v="OC: ACHIEVEMENTS &amp; AWARDS                         "/>
    <n v="0"/>
    <n v="0"/>
    <n v="0"/>
    <n v="0"/>
    <s v="P  "/>
    <n v="0"/>
    <s v="2"/>
    <s v="2911"/>
    <s v="2"/>
    <s v="230"/>
  </r>
  <r>
    <s v="2911230012106MRCZZ11"/>
    <s v="2911"/>
    <n v="2911"/>
    <x v="1"/>
    <x v="0"/>
    <s v="OC:ADV/PUB/MARK - CORP &amp; MUN ACT ( GEN A          "/>
    <n v="0"/>
    <n v="0"/>
    <n v="0"/>
    <n v="0"/>
    <s v="P  "/>
    <n v="0"/>
    <s v="2"/>
    <s v="2911"/>
    <s v="2"/>
    <s v="230"/>
  </r>
  <r>
    <s v="2911230014206MRCZZ11"/>
    <s v="2911"/>
    <n v="2911"/>
    <x v="1"/>
    <x v="0"/>
    <s v="OC:ADV/PUB/MARK - GIFTS &amp; PROMO ITEMS             "/>
    <n v="0"/>
    <n v="0"/>
    <n v="0"/>
    <n v="0"/>
    <s v="P  "/>
    <n v="0"/>
    <s v="2"/>
    <s v="2911"/>
    <s v="2"/>
    <s v="230"/>
  </r>
  <r>
    <s v="2911230161006MRCZZ11"/>
    <s v="2911"/>
    <n v="2911"/>
    <x v="1"/>
    <x v="0"/>
    <s v="OC: ENTERTAINMENT -  COUNCILLORS                  "/>
    <n v="0"/>
    <n v="0"/>
    <n v="0"/>
    <n v="0"/>
    <s v="P  "/>
    <n v="0"/>
    <s v="2"/>
    <s v="2911"/>
    <s v="2"/>
    <s v="230"/>
  </r>
  <r>
    <s v="2911230451006456ZZ11"/>
    <s v="2911"/>
    <n v="2911"/>
    <x v="1"/>
    <x v="0"/>
    <s v="OC: PRINTING &amp; PUBLICATIONS                       "/>
    <n v="0"/>
    <n v="0"/>
    <n v="0"/>
    <n v="0"/>
    <s v="P  "/>
    <n v="0"/>
    <s v="2"/>
    <s v="2911"/>
    <s v="2"/>
    <s v="230"/>
  </r>
  <r>
    <s v="2911230451006457ZZ11"/>
    <s v="2911"/>
    <n v="2911"/>
    <x v="1"/>
    <x v="0"/>
    <s v="OC: PRINTING &amp; PUBLICATIONS                       "/>
    <n v="0"/>
    <n v="0"/>
    <n v="0"/>
    <n v="0"/>
    <s v="P  "/>
    <n v="0"/>
    <s v="2"/>
    <s v="2911"/>
    <s v="2"/>
    <s v="230"/>
  </r>
  <r>
    <s v="2911230510006MRCZZ11"/>
    <s v="2911"/>
    <n v="2911"/>
    <x v="1"/>
    <x v="0"/>
    <s v="OC: REG FEESPROF &amp; REGULATORY BODIES              "/>
    <n v="0"/>
    <n v="0"/>
    <n v="0"/>
    <n v="0"/>
    <s v="P  "/>
    <n v="0"/>
    <s v="2"/>
    <s v="2911"/>
    <s v="2"/>
    <s v="230"/>
  </r>
  <r>
    <s v="2911230541006MRCZZ11"/>
    <s v="2911"/>
    <n v="2911"/>
    <x v="1"/>
    <x v="0"/>
    <s v="OC: SKILLS DEVELOPMENT FUND LEVY                  "/>
    <n v="0"/>
    <n v="334791.59000000003"/>
    <n v="0"/>
    <n v="338120.51"/>
    <s v="P  "/>
    <n v="295382"/>
    <s v="2"/>
    <s v="2911"/>
    <s v="2"/>
    <s v="230"/>
  </r>
  <r>
    <s v="2911230573606MRCZZ11"/>
    <s v="2911"/>
    <n v="2911"/>
    <x v="1"/>
    <x v="0"/>
    <s v="OC: TRANSPORT - EVENTS (COMMUNITY PROJ)           "/>
    <n v="0"/>
    <n v="88854.71"/>
    <n v="0"/>
    <n v="88854.71"/>
    <s v="P  "/>
    <n v="108438"/>
    <s v="2"/>
    <s v="2911"/>
    <s v="2"/>
    <s v="230"/>
  </r>
  <r>
    <s v="2911230573906MRCZZ11"/>
    <s v="2911"/>
    <n v="2911"/>
    <x v="1"/>
    <x v="0"/>
    <s v="OC: TRANSPORT - EVENTS (GENERAL)                  "/>
    <n v="0"/>
    <n v="587164.78"/>
    <n v="0"/>
    <n v="587164.78"/>
    <s v="P  "/>
    <n v="823000"/>
    <s v="2"/>
    <s v="2911"/>
    <s v="2"/>
    <s v="230"/>
  </r>
  <r>
    <s v="2911230576406MRCZZ11"/>
    <s v="2911"/>
    <n v="2911"/>
    <x v="1"/>
    <x v="0"/>
    <s v="OC: T&amp;S DOM - ACCOMMODATION(TRAIN / INTE          "/>
    <n v="0"/>
    <n v="163572.96"/>
    <n v="0"/>
    <n v="163572.96"/>
    <s v="P  "/>
    <n v="143000"/>
    <s v="2"/>
    <s v="2911"/>
    <s v="2"/>
    <s v="230"/>
  </r>
  <r>
    <s v="2911230576506MRCZZ11"/>
    <s v="2911"/>
    <n v="2911"/>
    <x v="1"/>
    <x v="0"/>
    <s v="OC: T&amp;S DOM - ACCOMMODATION(S&amp;T) (GENERA          "/>
    <n v="0"/>
    <n v="403981.34"/>
    <n v="0"/>
    <n v="403981.34"/>
    <s v="P  "/>
    <n v="150000"/>
    <s v="2"/>
    <s v="2911"/>
    <s v="2"/>
    <s v="230"/>
  </r>
  <r>
    <s v="2911230577506MRCZZ11"/>
    <s v="2911"/>
    <n v="2911"/>
    <x v="1"/>
    <x v="0"/>
    <s v="OC: T&amp;S DOM - DAILY ALLOWANCE (GENERAL)           "/>
    <n v="0"/>
    <n v="62187.11"/>
    <n v="0"/>
    <n v="62187.11"/>
    <s v="P  "/>
    <n v="85000"/>
    <s v="2"/>
    <s v="2911"/>
    <s v="2"/>
    <s v="230"/>
  </r>
  <r>
    <s v="2911230578506MRCZZ11"/>
    <s v="2911"/>
    <n v="2911"/>
    <x v="1"/>
    <x v="0"/>
    <s v="OC: T&amp;S DOM - FOOD &amp; BEV (SERV)(GENERAL)          "/>
    <n v="0"/>
    <n v="101.9"/>
    <n v="0"/>
    <n v="101.9"/>
    <s v="P  "/>
    <n v="200"/>
    <s v="2"/>
    <s v="2911"/>
    <s v="2"/>
    <s v="230"/>
  </r>
  <r>
    <s v="2911230580006244ZZ11"/>
    <s v="2911"/>
    <n v="2911"/>
    <x v="1"/>
    <x v="0"/>
    <s v="OC: T&amp;S DOM TRP - WITHOUT OPR CAR RENTAL          "/>
    <n v="0"/>
    <n v="53938.29"/>
    <n v="0"/>
    <n v="53938.29"/>
    <s v="P  "/>
    <n v="35000"/>
    <s v="2"/>
    <s v="2911"/>
    <s v="2"/>
    <s v="230"/>
  </r>
  <r>
    <s v="2911230581006MRCZZ11"/>
    <s v="2911"/>
    <n v="2911"/>
    <x v="1"/>
    <x v="0"/>
    <s v="OC: T&amp;S DOM TRP - W/OUT OPR OWN TRANSPRT          "/>
    <n v="0"/>
    <n v="6803.29"/>
    <n v="0"/>
    <n v="6803.29"/>
    <s v="P  "/>
    <n v="9800"/>
    <s v="2"/>
    <s v="2911"/>
    <s v="2"/>
    <s v="230"/>
  </r>
  <r>
    <s v="2911230582006MRCZZ11"/>
    <s v="2911"/>
    <n v="2911"/>
    <x v="1"/>
    <x v="0"/>
    <s v="OC: T&amp;S DOM TRP - WITH OPER OTH TRP PROV          "/>
    <n v="0"/>
    <n v="71851.55"/>
    <n v="0"/>
    <n v="71851.55"/>
    <s v="P  "/>
    <n v="58000"/>
    <s v="2"/>
    <s v="2911"/>
    <s v="2"/>
    <s v="230"/>
  </r>
  <r>
    <s v="2911230583006244ZZ11"/>
    <s v="2911"/>
    <n v="2911"/>
    <x v="1"/>
    <x v="0"/>
    <s v="OC: T&amp;S DOM PUB TRP - AIR TRANSPORT               "/>
    <n v="0"/>
    <n v="143940.6"/>
    <n v="0"/>
    <n v="143940.6"/>
    <s v="P  "/>
    <n v="135000"/>
    <s v="2"/>
    <s v="2911"/>
    <s v="2"/>
    <s v="230"/>
  </r>
  <r>
    <s v="2911230583506MRCZZ11"/>
    <s v="2911"/>
    <n v="2911"/>
    <x v="1"/>
    <x v="0"/>
    <s v="OC: T&amp;S DOM PUB TRP - AIR TRANSPORT(GENE          "/>
    <n v="0"/>
    <n v="68475.94"/>
    <n v="0"/>
    <n v="68475.94"/>
    <s v="P  "/>
    <n v="65000"/>
    <s v="2"/>
    <s v="2911"/>
    <s v="2"/>
    <s v="230"/>
  </r>
  <r>
    <s v="2911230587006MRCZZ11"/>
    <s v="2911"/>
    <n v="2911"/>
    <x v="1"/>
    <x v="0"/>
    <s v="OC: T&amp;S FOREIGN - ACCOMMODATION                   "/>
    <n v="0"/>
    <n v="0"/>
    <n v="0"/>
    <n v="0"/>
    <s v="P  "/>
    <n v="0"/>
    <s v="2"/>
    <s v="2911"/>
    <s v="2"/>
    <s v="230"/>
  </r>
  <r>
    <s v="2911230588006MRCZZ11"/>
    <s v="2911"/>
    <n v="2911"/>
    <x v="1"/>
    <x v="0"/>
    <s v="OC: T&amp;S FOREIGN - DAILY ALLOWANCE                 "/>
    <n v="0"/>
    <n v="0"/>
    <n v="0"/>
    <n v="0"/>
    <s v="P  "/>
    <n v="0"/>
    <s v="2"/>
    <s v="2911"/>
    <s v="2"/>
    <s v="230"/>
  </r>
  <r>
    <s v="2911230589006244ZZ11"/>
    <s v="2911"/>
    <n v="2911"/>
    <x v="1"/>
    <x v="0"/>
    <s v="OC: T&amp;S FOREIGN - FOOD &amp; BEVERAGE                 "/>
    <n v="0"/>
    <n v="0"/>
    <n v="0"/>
    <n v="0"/>
    <s v="P  "/>
    <n v="0"/>
    <s v="2"/>
    <s v="2911"/>
    <s v="2"/>
    <s v="230"/>
  </r>
  <r>
    <s v="2911230593006MRCZZ11"/>
    <s v="2911"/>
    <n v="2911"/>
    <x v="1"/>
    <x v="0"/>
    <s v="OC: T&amp;S FOREIGN  PUB TRP - AIR TRANSPORT          "/>
    <n v="0"/>
    <n v="0"/>
    <n v="0"/>
    <n v="0"/>
    <s v="P  "/>
    <n v="0"/>
    <s v="2"/>
    <s v="2911"/>
    <s v="2"/>
    <s v="230"/>
  </r>
  <r>
    <s v="2911230594006MRCZZ11"/>
    <s v="2911"/>
    <n v="2911"/>
    <x v="1"/>
    <x v="0"/>
    <s v="OC: T&amp;S FOREIGN  PUB TRP - RAILWAY TRANS          "/>
    <n v="0"/>
    <n v="0"/>
    <n v="0"/>
    <n v="0"/>
    <s v="P  "/>
    <n v="0"/>
    <s v="2"/>
    <s v="2911"/>
    <s v="2"/>
    <s v="230"/>
  </r>
  <r>
    <s v="2911230595006MRCZZ11"/>
    <s v="2911"/>
    <n v="2911"/>
    <x v="1"/>
    <x v="0"/>
    <s v="OC: T&amp;S FOREIGN  PUB TRP - ROAD TRANSP            "/>
    <n v="0"/>
    <n v="0"/>
    <n v="0"/>
    <n v="0"/>
    <s v="P  "/>
    <n v="0"/>
    <s v="2"/>
    <s v="2911"/>
    <s v="2"/>
    <s v="230"/>
  </r>
  <r>
    <s v="2911230596006MRCZZ11"/>
    <s v="2911"/>
    <n v="2911"/>
    <x v="1"/>
    <x v="0"/>
    <s v="OC: T&amp;S FOREIGN  PUB TRP - WATER TRANSP           "/>
    <n v="0"/>
    <n v="0"/>
    <n v="0"/>
    <n v="0"/>
    <s v="P  "/>
    <n v="0"/>
    <s v="2"/>
    <s v="2911"/>
    <s v="2"/>
    <s v="230"/>
  </r>
  <r>
    <s v="2911230610006MRCZZ11"/>
    <s v="2911"/>
    <n v="2911"/>
    <x v="1"/>
    <x v="0"/>
    <s v="OC: UNIFORM &amp; PROTECTIVE CLOTHING                 "/>
    <n v="0"/>
    <n v="0"/>
    <n v="0"/>
    <n v="0"/>
    <s v="P  "/>
    <n v="0"/>
    <s v="2"/>
    <s v="2911"/>
    <s v="2"/>
    <s v="230"/>
  </r>
  <r>
    <s v="2911232360006MRCZZ11"/>
    <s v="2911"/>
    <n v="2911"/>
    <x v="1"/>
    <x v="0"/>
    <s v="INVENTORY - MATERIALS &amp; SUPPLIES                  "/>
    <n v="0"/>
    <n v="425.8"/>
    <n v="0"/>
    <n v="425.8"/>
    <s v="P  "/>
    <n v="105"/>
    <s v="2"/>
    <s v="2911"/>
    <s v="2"/>
    <s v="232"/>
  </r>
  <r>
    <s v="2911232360106MRCZZ11"/>
    <s v="2911"/>
    <n v="2911"/>
    <x v="1"/>
    <x v="0"/>
    <s v="INVENTORY - MATERIALS &amp; SUPPLIES(FUEL CO          "/>
    <n v="0"/>
    <n v="0"/>
    <n v="0"/>
    <n v="0"/>
    <s v="P  "/>
    <n v="22000"/>
    <s v="2"/>
    <s v="2911"/>
    <s v="2"/>
    <s v="232"/>
  </r>
  <r>
    <s v="2911232360D06MRCZZ11"/>
    <s v="2911"/>
    <n v="2911"/>
    <x v="1"/>
    <x v="0"/>
    <s v="INVENTORY - MATERIALS &amp; SUPPLIES(PRINT&amp;           "/>
    <n v="0"/>
    <n v="21966.89"/>
    <n v="0"/>
    <n v="21966.89"/>
    <s v="P  "/>
    <n v="22930"/>
    <s v="2"/>
    <s v="2911"/>
    <s v="2"/>
    <s v="232"/>
  </r>
  <r>
    <s v="2911232360W06MRCZZ11"/>
    <s v="2911"/>
    <n v="2911"/>
    <x v="1"/>
    <x v="0"/>
    <s v="INVENTORY - MAT &amp; SUPPLIES(WREATH&amp;BOQ)            "/>
    <n v="0"/>
    <n v="1193.52"/>
    <n v="0"/>
    <n v="1193.52"/>
    <s v="P  "/>
    <n v="1526"/>
    <s v="2"/>
    <s v="2911"/>
    <s v="2"/>
    <s v="232"/>
  </r>
  <r>
    <s v="2911259264406MRCZZ11"/>
    <s v="2911"/>
    <n v="2911"/>
    <x v="1"/>
    <x v="0"/>
    <s v="NON-PROF: OTHER NON-PROFIT INSTI                  "/>
    <n v="0"/>
    <n v="3807233.7"/>
    <n v="0"/>
    <n v="3807233.7"/>
    <s v="P  "/>
    <n v="3377864"/>
    <s v="2"/>
    <s v="2911"/>
    <s v="2"/>
    <s v="259"/>
  </r>
  <r>
    <s v="2911272060006MRCZZ11"/>
    <s v="2911"/>
    <n v="2911"/>
    <x v="1"/>
    <x v="0"/>
    <s v="DEPRECIATION COMPUTER EQUIPMENT                   "/>
    <n v="0"/>
    <n v="0"/>
    <n v="0"/>
    <n v="0"/>
    <s v="P  "/>
    <n v="0"/>
    <s v="2"/>
    <s v="2911"/>
    <s v="2"/>
    <s v="272"/>
  </r>
  <r>
    <s v="2911272150006MRCZZ11"/>
    <s v="2911"/>
    <n v="2911"/>
    <x v="1"/>
    <x v="0"/>
    <s v="DEPRECIATION FURNITURE &amp; OFFICE EQUIPM            "/>
    <n v="0"/>
    <n v="0"/>
    <n v="0"/>
    <n v="0"/>
    <s v="P  "/>
    <n v="424970"/>
    <s v="2"/>
    <s v="2911"/>
    <s v="2"/>
    <s v="272"/>
  </r>
  <r>
    <s v="2911272242006MRCZZ11"/>
    <s v="2911"/>
    <n v="2911"/>
    <x v="1"/>
    <x v="0"/>
    <s v="DEPRECIATION ELEC POWER PLANTS                    "/>
    <n v="0"/>
    <n v="0"/>
    <n v="0"/>
    <n v="0"/>
    <s v="P  "/>
    <n v="0"/>
    <s v="2"/>
    <s v="2911"/>
    <s v="2"/>
    <s v="272"/>
  </r>
  <r>
    <s v="2911272243006MRCZZ11"/>
    <s v="2911"/>
    <n v="2911"/>
    <x v="1"/>
    <x v="0"/>
    <s v="DEPRECIATION ELEC HV SUBSTATIONS                  "/>
    <n v="0"/>
    <n v="0"/>
    <n v="0"/>
    <n v="0"/>
    <s v="P  "/>
    <n v="0"/>
    <s v="2"/>
    <s v="2911"/>
    <s v="2"/>
    <s v="272"/>
  </r>
  <r>
    <s v="2911272244006MRCZZ11"/>
    <s v="2911"/>
    <n v="2911"/>
    <x v="1"/>
    <x v="0"/>
    <s v="DEPRECIATION ELEC HV SWITCHING STATIONS           "/>
    <n v="0"/>
    <n v="0"/>
    <n v="0"/>
    <n v="0"/>
    <s v="P  "/>
    <n v="0"/>
    <s v="2"/>
    <s v="2911"/>
    <s v="2"/>
    <s v="272"/>
  </r>
  <r>
    <s v="2911272245006MRCZZ11"/>
    <s v="2911"/>
    <n v="2911"/>
    <x v="1"/>
    <x v="0"/>
    <s v="DEPRECIATION ELEC HV TRANSM CONDUCTORS            "/>
    <n v="0"/>
    <n v="0"/>
    <n v="0"/>
    <n v="0"/>
    <s v="P  "/>
    <n v="0"/>
    <s v="2"/>
    <s v="2911"/>
    <s v="2"/>
    <s v="272"/>
  </r>
  <r>
    <s v="2911272246006MRCZZ11"/>
    <s v="2911"/>
    <n v="2911"/>
    <x v="1"/>
    <x v="0"/>
    <s v="DEPRECIATION ELEC MV SUBSTATIONS                  "/>
    <n v="0"/>
    <n v="0"/>
    <n v="0"/>
    <n v="0"/>
    <s v="P  "/>
    <n v="0"/>
    <s v="2"/>
    <s v="2911"/>
    <s v="2"/>
    <s v="272"/>
  </r>
  <r>
    <s v="2911272247006MRCZZ11"/>
    <s v="2911"/>
    <n v="2911"/>
    <x v="1"/>
    <x v="0"/>
    <s v="DEPRECIATION ELEC MV SWITCHING STATIONS           "/>
    <n v="0"/>
    <n v="0"/>
    <n v="0"/>
    <n v="0"/>
    <s v="P  "/>
    <n v="0"/>
    <s v="2"/>
    <s v="2911"/>
    <s v="2"/>
    <s v="272"/>
  </r>
  <r>
    <s v="2911272248006MRCZZ11"/>
    <s v="2911"/>
    <n v="2911"/>
    <x v="1"/>
    <x v="0"/>
    <s v="DEPRECIATION ELEC MV NETWORKS                     "/>
    <n v="0"/>
    <n v="0"/>
    <n v="0"/>
    <n v="0"/>
    <s v="P  "/>
    <n v="0"/>
    <s v="2"/>
    <s v="2911"/>
    <s v="2"/>
    <s v="272"/>
  </r>
  <r>
    <s v="2911272249006MRCZZ11"/>
    <s v="2911"/>
    <n v="2911"/>
    <x v="1"/>
    <x v="0"/>
    <s v="DEPRECIATION ELEC LV NETWORKS                     "/>
    <n v="0"/>
    <n v="0"/>
    <n v="0"/>
    <n v="0"/>
    <s v="P  "/>
    <n v="0"/>
    <s v="2"/>
    <s v="2911"/>
    <s v="2"/>
    <s v="272"/>
  </r>
  <r>
    <s v="2911272250006MRCZZ11"/>
    <s v="2911"/>
    <n v="2911"/>
    <x v="1"/>
    <x v="0"/>
    <s v="DEPRECIATION ELEC CAPITAL SPARES                  "/>
    <n v="0"/>
    <n v="0"/>
    <n v="0"/>
    <n v="0"/>
    <s v="P  "/>
    <n v="0"/>
    <s v="2"/>
    <s v="2911"/>
    <s v="2"/>
    <s v="272"/>
  </r>
  <r>
    <s v="2911272360006MRCZZ11"/>
    <s v="2911"/>
    <n v="2911"/>
    <x v="1"/>
    <x v="0"/>
    <s v="DEPRECIATION  MACHINERY &amp; EQUIPMENT               "/>
    <n v="0"/>
    <n v="0"/>
    <n v="0"/>
    <n v="0"/>
    <s v="P  "/>
    <n v="0"/>
    <s v="2"/>
    <s v="2911"/>
    <s v="2"/>
    <s v="272"/>
  </r>
  <r>
    <s v="2911395002006MRC1211"/>
    <s v="2911"/>
    <n v="2911"/>
    <x v="1"/>
    <x v="1"/>
    <s v="DPT CHG - VEHICLE RENTAL                          "/>
    <n v="0"/>
    <n v="28350.27"/>
    <n v="0"/>
    <n v="28350.27"/>
    <s v="P  "/>
    <n v="315820"/>
    <s v="2"/>
    <s v="2911"/>
    <s v="3"/>
    <s v="395"/>
  </r>
  <r>
    <s v="2911395017006MRC1H11"/>
    <s v="2911"/>
    <n v="2911"/>
    <x v="1"/>
    <x v="1"/>
    <s v="DPT CHG - FUEL RECHARGE                           "/>
    <n v="0"/>
    <n v="74428.63"/>
    <n v="0"/>
    <n v="74428.63"/>
    <s v="P  "/>
    <n v="153170"/>
    <s v="2"/>
    <s v="2911"/>
    <s v="3"/>
    <s v="395"/>
  </r>
  <r>
    <s v="2911395023006MRC1L11"/>
    <s v="2911"/>
    <n v="2911"/>
    <x v="1"/>
    <x v="1"/>
    <s v="DPT CHG INSURANCE FEES                            "/>
    <n v="0"/>
    <n v="0"/>
    <n v="0"/>
    <n v="0"/>
    <s v="P  "/>
    <n v="0"/>
    <s v="2"/>
    <s v="2911"/>
    <s v="3"/>
    <s v="395"/>
  </r>
  <r>
    <s v="2911395049006MRC2A11"/>
    <s v="2911"/>
    <n v="2911"/>
    <x v="1"/>
    <x v="1"/>
    <s v="DPT CHG TELEPHONE                                 "/>
    <n v="0"/>
    <n v="52058.78"/>
    <n v="0"/>
    <n v="52058.78"/>
    <s v="P  "/>
    <n v="8364"/>
    <s v="2"/>
    <s v="2911"/>
    <s v="3"/>
    <s v="395"/>
  </r>
  <r>
    <s v="29113996050ZZZZZZZ11"/>
    <s v="2911"/>
    <n v="2911"/>
    <x v="1"/>
    <x v="1"/>
    <s v="TRF TO ACC SURPLUS DEFICIT                        "/>
    <n v="0"/>
    <n v="0"/>
    <n v="-41160291.25"/>
    <n v="-41160291.25"/>
    <s v="P  "/>
    <n v="0"/>
    <s v="2"/>
    <s v="2911"/>
    <s v="3"/>
    <s v="399"/>
  </r>
  <r>
    <s v="29113996100ZZZZZZZ11"/>
    <s v="2911"/>
    <n v="2911"/>
    <x v="1"/>
    <x v="1"/>
    <s v="TRF FROM ACC SURPLUS DEFICIT                      "/>
    <n v="0"/>
    <n v="0"/>
    <n v="0"/>
    <n v="0"/>
    <s v="P  "/>
    <n v="0"/>
    <s v="2"/>
    <s v="2911"/>
    <s v="3"/>
    <s v="399"/>
  </r>
  <r>
    <s v="29118100010ZZZZZZZ11"/>
    <s v="2911"/>
    <n v="2911"/>
    <x v="1"/>
    <x v="2"/>
    <s v="ACC SUR/(DEF): OPENING BALANCE                    "/>
    <n v="38866228.18"/>
    <n v="0"/>
    <n v="0"/>
    <n v="38866228.18"/>
    <s v="GP "/>
    <n v="0"/>
    <s v="2"/>
    <s v="2911"/>
    <s v="8"/>
    <s v="810"/>
  </r>
  <r>
    <s v="29118100020ZZZZZZZ11"/>
    <s v="2911"/>
    <n v="2911"/>
    <x v="1"/>
    <x v="2"/>
    <s v="ACC SUR/(DEF): CHANGES IN ACC POLICY              "/>
    <n v="0"/>
    <n v="0"/>
    <n v="0"/>
    <n v="0"/>
    <s v="GP "/>
    <n v="0"/>
    <s v="2"/>
    <s v="2911"/>
    <s v="8"/>
    <s v="810"/>
  </r>
  <r>
    <s v="29118100030ZZZZZZZ11"/>
    <s v="2911"/>
    <n v="2911"/>
    <x v="1"/>
    <x v="2"/>
    <s v="ACC SUR/(DEF): CORREC PRIOR PERIOD ERROR          "/>
    <n v="0"/>
    <n v="0"/>
    <n v="0"/>
    <n v="0"/>
    <s v="GP "/>
    <n v="0"/>
    <s v="2"/>
    <s v="2911"/>
    <s v="8"/>
    <s v="810"/>
  </r>
  <r>
    <s v="29118100040ZZZZZZZ11"/>
    <s v="2911"/>
    <n v="2911"/>
    <x v="1"/>
    <x v="2"/>
    <s v="ACC SUR/(DEF): TRF TO/FROM ACCUM SURPLUS          "/>
    <n v="0"/>
    <n v="41160291.25"/>
    <n v="0"/>
    <n v="41160291.25"/>
    <s v="GP "/>
    <n v="0"/>
    <s v="2"/>
    <s v="2911"/>
    <s v="8"/>
    <s v="810"/>
  </r>
  <r>
    <s v="29118100050ZZZZZZZ11"/>
    <s v="2911"/>
    <n v="2911"/>
    <x v="1"/>
    <x v="2"/>
    <s v="ACC SUR/(DEF): TRF TO/FROM RESERVES               "/>
    <n v="0"/>
    <n v="0"/>
    <n v="0"/>
    <n v="0"/>
    <s v="GP "/>
    <n v="0"/>
    <s v="2"/>
    <s v="2911"/>
    <s v="8"/>
    <s v="810"/>
  </r>
  <r>
    <s v="29118100060ZZZZZZZ11"/>
    <s v="2911"/>
    <n v="2911"/>
    <x v="1"/>
    <x v="2"/>
    <s v="ACC SUR/(DEF): DEPRECIATION OFFSETS               "/>
    <n v="0"/>
    <n v="0"/>
    <n v="0"/>
    <n v="0"/>
    <s v="GP "/>
    <n v="0"/>
    <s v="2"/>
    <s v="2911"/>
    <s v="8"/>
    <s v="810"/>
  </r>
  <r>
    <s v="2912211001006MRCZZ11"/>
    <s v="2912"/>
    <n v="2912"/>
    <x v="1"/>
    <x v="0"/>
    <s v="MS: SAL &amp; ALL: BASIC SALARY &amp; WAGES               "/>
    <n v="0"/>
    <n v="2579324.7200000002"/>
    <n v="0"/>
    <n v="2579324.7200000002"/>
    <s v="P  "/>
    <n v="2324687"/>
    <s v="2"/>
    <s v="2912"/>
    <s v="2"/>
    <s v="211"/>
  </r>
  <r>
    <s v="2912211022006MRCZZ11"/>
    <s v="2912"/>
    <n v="2912"/>
    <x v="1"/>
    <x v="0"/>
    <s v="MS: ALL - CELLULAR &amp; TELEPHONE                    "/>
    <n v="0"/>
    <n v="8400"/>
    <n v="0"/>
    <n v="8400"/>
    <s v="P  "/>
    <n v="8400"/>
    <s v="2"/>
    <s v="2912"/>
    <s v="2"/>
    <s v="211"/>
  </r>
  <r>
    <s v="2912211026006MRCZZ11"/>
    <s v="2912"/>
    <n v="2912"/>
    <x v="1"/>
    <x v="0"/>
    <s v="MS: HB &amp; INC: HOUSING BENEFITS                    "/>
    <n v="0"/>
    <n v="10228.44"/>
    <n v="0"/>
    <n v="10228.44"/>
    <s v="P  "/>
    <n v="9585"/>
    <s v="2"/>
    <s v="2912"/>
    <s v="2"/>
    <s v="211"/>
  </r>
  <r>
    <s v="2912211034006MRCZZ11"/>
    <s v="2912"/>
    <n v="2912"/>
    <x v="1"/>
    <x v="0"/>
    <s v="MS: ALL - TRAVEL OR MOTOR VEHICLE                 "/>
    <n v="0"/>
    <n v="372235.14"/>
    <n v="0"/>
    <n v="372313.34"/>
    <s v="P  "/>
    <n v="351220"/>
    <s v="2"/>
    <s v="2912"/>
    <s v="2"/>
    <s v="211"/>
  </r>
  <r>
    <s v="2912211046006MRCZZ11"/>
    <s v="2912"/>
    <n v="2912"/>
    <x v="1"/>
    <x v="0"/>
    <s v="MS: SRB - ANNUAL BONUS                            "/>
    <n v="0"/>
    <n v="142806.78"/>
    <n v="0"/>
    <n v="142806.78"/>
    <s v="P  "/>
    <n v="119280"/>
    <s v="2"/>
    <s v="2912"/>
    <s v="2"/>
    <s v="211"/>
  </r>
  <r>
    <s v="2912213001006MRCZZ11"/>
    <s v="2912"/>
    <n v="2912"/>
    <x v="1"/>
    <x v="0"/>
    <s v="MS: SOC CONTR - BARGAINING COUNCIL                "/>
    <n v="0"/>
    <n v="420.01"/>
    <n v="0"/>
    <n v="420.01"/>
    <s v="P  "/>
    <n v="497"/>
    <s v="2"/>
    <s v="2912"/>
    <s v="2"/>
    <s v="213"/>
  </r>
  <r>
    <s v="2912213020006MRCZZ11"/>
    <s v="2912"/>
    <n v="2912"/>
    <x v="1"/>
    <x v="0"/>
    <s v="MS: SOC CONTR - MEDICAL                           "/>
    <n v="0"/>
    <n v="113872.76"/>
    <n v="0"/>
    <n v="113872.76"/>
    <s v="P  "/>
    <n v="96965"/>
    <s v="2"/>
    <s v="2912"/>
    <s v="2"/>
    <s v="213"/>
  </r>
  <r>
    <s v="2912213030006MRCZZ11"/>
    <s v="2912"/>
    <n v="2912"/>
    <x v="1"/>
    <x v="0"/>
    <s v="MS: SOC CONTR - PENSION                           "/>
    <n v="0"/>
    <n v="208413.4"/>
    <n v="0"/>
    <n v="208413.4"/>
    <s v="P  "/>
    <n v="180010"/>
    <s v="2"/>
    <s v="2912"/>
    <s v="2"/>
    <s v="213"/>
  </r>
  <r>
    <s v="2912213040006MRCZZ11"/>
    <s v="2912"/>
    <n v="2912"/>
    <x v="1"/>
    <x v="0"/>
    <s v="MS: SOC CONTR - UNEMPLOYMENT INSUR FUND           "/>
    <n v="0"/>
    <n v="7138.56"/>
    <n v="0"/>
    <n v="7138.56"/>
    <s v="P  "/>
    <n v="8925"/>
    <s v="2"/>
    <s v="2912"/>
    <s v="2"/>
    <s v="213"/>
  </r>
  <r>
    <s v="2912226030006MRCZZ11"/>
    <s v="2912"/>
    <n v="2912"/>
    <x v="1"/>
    <x v="0"/>
    <s v="OS: BURIAL SERVICES                               "/>
    <n v="0"/>
    <n v="973142.83"/>
    <n v="0"/>
    <n v="973142.83"/>
    <s v="P  "/>
    <n v="1500000"/>
    <s v="2"/>
    <s v="2912"/>
    <s v="2"/>
    <s v="226"/>
  </r>
  <r>
    <s v="2912226060406MRCZZ11"/>
    <s v="2912"/>
    <n v="2912"/>
    <x v="1"/>
    <x v="0"/>
    <s v="OS: CATERING SERVICES(COMMUNITY PROJECTS          "/>
    <n v="0"/>
    <n v="298238.7"/>
    <n v="0"/>
    <n v="298238.7"/>
    <s v="P  "/>
    <n v="298239"/>
    <s v="2"/>
    <s v="2912"/>
    <s v="2"/>
    <s v="226"/>
  </r>
  <r>
    <s v="2912226060F06MRCZZ11"/>
    <s v="2912"/>
    <n v="2912"/>
    <x v="1"/>
    <x v="0"/>
    <s v="OS: CATERING SERVICES ( GENERAL)                  "/>
    <n v="0"/>
    <n v="0"/>
    <n v="0"/>
    <n v="0"/>
    <s v="P  "/>
    <n v="0"/>
    <s v="2"/>
    <s v="2912"/>
    <s v="2"/>
    <s v="226"/>
  </r>
  <r>
    <s v="2912227041006MRCZZ11"/>
    <s v="2912"/>
    <n v="2912"/>
    <x v="1"/>
    <x v="0"/>
    <s v="C&amp;PS: B&amp;A PROJECT MANAGEMENT                      "/>
    <n v="0"/>
    <n v="37428"/>
    <n v="0"/>
    <n v="37428"/>
    <s v="P  "/>
    <n v="42198"/>
    <s v="2"/>
    <s v="2912"/>
    <s v="2"/>
    <s v="227"/>
  </r>
  <r>
    <s v="2912228122006232ZZ11"/>
    <s v="2912"/>
    <n v="2912"/>
    <x v="1"/>
    <x v="0"/>
    <s v="CONTR: EVENT PROMOTERS                            "/>
    <n v="0"/>
    <n v="53430"/>
    <n v="0"/>
    <n v="53430"/>
    <s v="P  "/>
    <n v="62176"/>
    <s v="2"/>
    <s v="2912"/>
    <s v="2"/>
    <s v="228"/>
  </r>
  <r>
    <s v="2912228122006274ZZ11"/>
    <s v="2912"/>
    <n v="2912"/>
    <x v="1"/>
    <x v="0"/>
    <s v="CONTR: EVENT PROMOTERS                            "/>
    <n v="0"/>
    <n v="0"/>
    <n v="0"/>
    <n v="0"/>
    <s v="P  "/>
    <n v="0"/>
    <s v="2"/>
    <s v="2912"/>
    <s v="2"/>
    <s v="228"/>
  </r>
  <r>
    <s v="2912228122006280ZZ11"/>
    <s v="2912"/>
    <n v="2912"/>
    <x v="1"/>
    <x v="0"/>
    <s v="CONTR: EVENT PROMOTERS                            "/>
    <n v="0"/>
    <n v="0"/>
    <n v="0"/>
    <n v="0"/>
    <s v="P  "/>
    <n v="0"/>
    <s v="2"/>
    <s v="2912"/>
    <s v="2"/>
    <s v="228"/>
  </r>
  <r>
    <s v="2912228122006303ZZ11"/>
    <s v="2912"/>
    <n v="2912"/>
    <x v="1"/>
    <x v="0"/>
    <s v="CONTR: EVENT PROMOTERS                            "/>
    <n v="0"/>
    <n v="29500"/>
    <n v="0"/>
    <n v="29500"/>
    <s v="P  "/>
    <n v="29500"/>
    <s v="2"/>
    <s v="2912"/>
    <s v="2"/>
    <s v="228"/>
  </r>
  <r>
    <s v="2912228122A06MRCZZ11"/>
    <s v="2912"/>
    <n v="2912"/>
    <x v="1"/>
    <x v="0"/>
    <s v="CONTR: EVENT PROMOTERS (GENERAL)                  "/>
    <n v="0"/>
    <n v="0"/>
    <n v="0"/>
    <n v="0"/>
    <s v="P  "/>
    <n v="0"/>
    <s v="2"/>
    <s v="2912"/>
    <s v="2"/>
    <s v="228"/>
  </r>
  <r>
    <s v="2912228543006MRCZZ11"/>
    <s v="2912"/>
    <n v="2912"/>
    <x v="1"/>
    <x v="0"/>
    <s v="CONTR: STAGE &amp; SOUND CREW                         "/>
    <n v="0"/>
    <n v="0"/>
    <n v="0"/>
    <n v="0"/>
    <s v="P  "/>
    <n v="0"/>
    <s v="2"/>
    <s v="2912"/>
    <s v="2"/>
    <s v="228"/>
  </r>
  <r>
    <s v="2912230541006MRCZZ11"/>
    <s v="2912"/>
    <n v="2912"/>
    <x v="1"/>
    <x v="0"/>
    <s v="OC: SKILLS DEVELOPMENT FUND LEVY                  "/>
    <n v="0"/>
    <n v="30532.87"/>
    <n v="0"/>
    <n v="30528.48"/>
    <s v="P  "/>
    <n v="31673"/>
    <s v="2"/>
    <s v="2912"/>
    <s v="2"/>
    <s v="230"/>
  </r>
  <r>
    <s v="2912230573006MRCZZ11"/>
    <s v="2912"/>
    <n v="2912"/>
    <x v="1"/>
    <x v="0"/>
    <s v="OC: TRANSPORT - EVENTS                            "/>
    <n v="0"/>
    <n v="552400.43000000005"/>
    <n v="0"/>
    <n v="552400.43000000005"/>
    <s v="P  "/>
    <n v="682524"/>
    <s v="2"/>
    <s v="2912"/>
    <s v="2"/>
    <s v="230"/>
  </r>
  <r>
    <s v="2912230573606MRCZZ11"/>
    <s v="2912"/>
    <n v="2912"/>
    <x v="1"/>
    <x v="0"/>
    <s v="OC: TRANSPORT - EVENTS (COMMUNITY PROJ)           "/>
    <n v="0"/>
    <n v="227583.68"/>
    <n v="0"/>
    <n v="227583.68"/>
    <s v="P  "/>
    <n v="241400"/>
    <s v="2"/>
    <s v="2912"/>
    <s v="2"/>
    <s v="230"/>
  </r>
  <r>
    <s v="2912230576506MRCZZ11"/>
    <s v="2912"/>
    <n v="2912"/>
    <x v="1"/>
    <x v="0"/>
    <s v="OC: T&amp;S DOM - ACCOMMODATION(S&amp;T) (GENERA          "/>
    <n v="0"/>
    <n v="4091.3"/>
    <n v="0"/>
    <n v="4091.3"/>
    <s v="P  "/>
    <n v="0"/>
    <s v="2"/>
    <s v="2912"/>
    <s v="2"/>
    <s v="230"/>
  </r>
  <r>
    <s v="2912230577506MRCZZ11"/>
    <s v="2912"/>
    <n v="2912"/>
    <x v="1"/>
    <x v="0"/>
    <s v="OC: T&amp;S DOM - DAILY ALLOWANCE (GENERAL)           "/>
    <n v="0"/>
    <n v="0"/>
    <n v="0"/>
    <n v="0"/>
    <s v="P  "/>
    <n v="0"/>
    <s v="2"/>
    <s v="2912"/>
    <s v="2"/>
    <s v="230"/>
  </r>
  <r>
    <s v="2912230580106MRCZZ11"/>
    <s v="2912"/>
    <n v="2912"/>
    <x v="1"/>
    <x v="0"/>
    <s v="OC: T&amp;S DOM - WITHOUT OPR CAR RENTAL(MAY          "/>
    <n v="0"/>
    <n v="0"/>
    <n v="0"/>
    <n v="0"/>
    <s v="P  "/>
    <n v="0"/>
    <s v="2"/>
    <s v="2912"/>
    <s v="2"/>
    <s v="230"/>
  </r>
  <r>
    <s v="2912230581006MRCZZ11"/>
    <s v="2912"/>
    <n v="2912"/>
    <x v="1"/>
    <x v="0"/>
    <s v="OC: T&amp;S DOM TRP - W/OUT OPR OWN TRANSPRT          "/>
    <n v="0"/>
    <n v="0"/>
    <n v="0"/>
    <n v="0"/>
    <s v="P  "/>
    <n v="0"/>
    <s v="2"/>
    <s v="2912"/>
    <s v="2"/>
    <s v="230"/>
  </r>
  <r>
    <s v="2912230582006MRCZZ11"/>
    <s v="2912"/>
    <n v="2912"/>
    <x v="1"/>
    <x v="0"/>
    <s v="OC: T&amp;S DOM TRP - WITH OPER OTH TRP PROV          "/>
    <n v="0"/>
    <n v="0"/>
    <n v="0"/>
    <n v="0"/>
    <s v="P  "/>
    <n v="0"/>
    <s v="2"/>
    <s v="2912"/>
    <s v="2"/>
    <s v="230"/>
  </r>
  <r>
    <s v="2912230583506MRCZZ11"/>
    <s v="2912"/>
    <n v="2912"/>
    <x v="1"/>
    <x v="0"/>
    <s v="OC: T&amp;S DOM PUB TRP - AIR TRANSPORT(GENE          "/>
    <n v="0"/>
    <n v="0"/>
    <n v="0"/>
    <n v="0"/>
    <s v="P  "/>
    <n v="0"/>
    <s v="2"/>
    <s v="2912"/>
    <s v="2"/>
    <s v="230"/>
  </r>
  <r>
    <s v="2912259064406MRCZZ11"/>
    <s v="2912"/>
    <n v="2912"/>
    <x v="1"/>
    <x v="0"/>
    <s v="HH SSP SOC ASS: POVERTY RELIEF(MAYOR SPE          "/>
    <n v="0"/>
    <n v="252040"/>
    <n v="0"/>
    <n v="252040"/>
    <s v="P  "/>
    <n v="290000"/>
    <s v="2"/>
    <s v="2912"/>
    <s v="2"/>
    <s v="259"/>
  </r>
  <r>
    <s v="2912395023006MRC1L11"/>
    <s v="2912"/>
    <n v="2912"/>
    <x v="1"/>
    <x v="1"/>
    <s v="DPT CHG INSURANCE FEES                            "/>
    <n v="0"/>
    <n v="0"/>
    <n v="0"/>
    <n v="0"/>
    <s v="P  "/>
    <n v="0"/>
    <s v="2"/>
    <s v="2912"/>
    <s v="3"/>
    <s v="395"/>
  </r>
  <r>
    <s v="29123996050ZZZZZZZ11"/>
    <s v="2912"/>
    <n v="2912"/>
    <x v="1"/>
    <x v="1"/>
    <s v="TRF TO ACC SURPLUS DEFICIT                        "/>
    <n v="0"/>
    <n v="0"/>
    <n v="-5278071.72"/>
    <n v="-5278071.72"/>
    <s v="P  "/>
    <n v="0"/>
    <s v="2"/>
    <s v="2912"/>
    <s v="3"/>
    <s v="399"/>
  </r>
  <r>
    <s v="29123996100ZZZZZZZ11"/>
    <s v="2912"/>
    <n v="2912"/>
    <x v="1"/>
    <x v="1"/>
    <s v="TRF FROM ACC SURPLUS DEFICIT                      "/>
    <n v="0"/>
    <n v="0"/>
    <n v="0"/>
    <n v="0"/>
    <s v="P  "/>
    <n v="0"/>
    <s v="2"/>
    <s v="2912"/>
    <s v="3"/>
    <s v="399"/>
  </r>
  <r>
    <s v="29128100010ZZZZZZZ11"/>
    <s v="2912"/>
    <n v="2912"/>
    <x v="1"/>
    <x v="2"/>
    <s v="ACC SUR/(DEF): OPENING BALANCE                    "/>
    <n v="6040795.6600000001"/>
    <n v="0"/>
    <n v="0"/>
    <n v="6040795.6600000001"/>
    <s v="GP "/>
    <n v="0"/>
    <s v="2"/>
    <s v="2912"/>
    <s v="8"/>
    <s v="810"/>
  </r>
  <r>
    <s v="29128100020ZZZZZZZ11"/>
    <s v="2912"/>
    <n v="2912"/>
    <x v="1"/>
    <x v="2"/>
    <s v="ACC SUR/(DEF): CHANGES IN ACC POLICY              "/>
    <n v="0"/>
    <n v="0"/>
    <n v="0"/>
    <n v="0"/>
    <s v="GP "/>
    <n v="0"/>
    <s v="2"/>
    <s v="2912"/>
    <s v="8"/>
    <s v="810"/>
  </r>
  <r>
    <s v="29128100030ZZZZZZZ11"/>
    <s v="2912"/>
    <n v="2912"/>
    <x v="1"/>
    <x v="2"/>
    <s v="ACC SUR/(DEF): CORREC PRIOR PERIOD ERROR          "/>
    <n v="0"/>
    <n v="0"/>
    <n v="0"/>
    <n v="0"/>
    <s v="GP "/>
    <n v="0"/>
    <s v="2"/>
    <s v="2912"/>
    <s v="8"/>
    <s v="810"/>
  </r>
  <r>
    <s v="29128100040ZZZZZZZ11"/>
    <s v="2912"/>
    <n v="2912"/>
    <x v="1"/>
    <x v="2"/>
    <s v="ACC SUR/(DEF): TRF TO/FROM ACCUM SURPLUS          "/>
    <n v="0"/>
    <n v="5278071.72"/>
    <n v="0"/>
    <n v="5278071.72"/>
    <s v="GP "/>
    <n v="0"/>
    <s v="2"/>
    <s v="2912"/>
    <s v="8"/>
    <s v="810"/>
  </r>
  <r>
    <s v="29128100050ZZZZZZZ11"/>
    <s v="2912"/>
    <n v="2912"/>
    <x v="1"/>
    <x v="2"/>
    <s v="ACC SUR/(DEF): TRF TO/FROM RESERVES               "/>
    <n v="0"/>
    <n v="0"/>
    <n v="0"/>
    <n v="0"/>
    <s v="GP "/>
    <n v="0"/>
    <s v="2"/>
    <s v="2912"/>
    <s v="8"/>
    <s v="810"/>
  </r>
  <r>
    <s v="29128100060ZZZZZZZ11"/>
    <s v="2912"/>
    <n v="2912"/>
    <x v="1"/>
    <x v="2"/>
    <s v="ACC SUR/(DEF): DEPRECIATION OFFSETS               "/>
    <n v="0"/>
    <n v="0"/>
    <n v="0"/>
    <n v="0"/>
    <s v="GP "/>
    <n v="0"/>
    <s v="2"/>
    <s v="2912"/>
    <s v="8"/>
    <s v="810"/>
  </r>
  <r>
    <s v="2913125100077ZZZZZ11"/>
    <s v="2913"/>
    <n v="2913"/>
    <x v="1"/>
    <x v="5"/>
    <s v="ND -  INTEGRATED NAT ELECT PROGR                  "/>
    <n v="0"/>
    <n v="0"/>
    <n v="0"/>
    <n v="0"/>
    <s v="P  "/>
    <n v="0"/>
    <s v="2"/>
    <s v="2913"/>
    <s v="1"/>
    <s v="125"/>
  </r>
  <r>
    <s v="2913125281095ZZZZZ11"/>
    <s v="2913"/>
    <n v="2913"/>
    <x v="1"/>
    <x v="5"/>
    <s v="NON PROF: UNSPECIFIED                             "/>
    <n v="0"/>
    <n v="0"/>
    <n v="0"/>
    <n v="0"/>
    <s v="P  "/>
    <n v="0"/>
    <s v="2"/>
    <s v="2913"/>
    <s v="1"/>
    <s v="125"/>
  </r>
  <r>
    <s v="2913211001006MRCZZ11"/>
    <s v="2913"/>
    <n v="2913"/>
    <x v="1"/>
    <x v="0"/>
    <s v="MS: SAL &amp; ALL: BASIC SALARY &amp; WAGES               "/>
    <n v="0"/>
    <n v="4856825.78"/>
    <n v="0"/>
    <n v="4897804.58"/>
    <s v="P  "/>
    <n v="3431919"/>
    <s v="2"/>
    <s v="2913"/>
    <s v="2"/>
    <s v="211"/>
  </r>
  <r>
    <s v="2913211022006MRCZZ11"/>
    <s v="2913"/>
    <n v="2913"/>
    <x v="1"/>
    <x v="0"/>
    <s v="MS: ALL - CELLULAR &amp; TELEPHONE                    "/>
    <n v="0"/>
    <n v="4800"/>
    <n v="0"/>
    <n v="4800"/>
    <s v="P  "/>
    <n v="4800"/>
    <s v="2"/>
    <s v="2913"/>
    <s v="2"/>
    <s v="211"/>
  </r>
  <r>
    <s v="2913211026006MRCZZ11"/>
    <s v="2913"/>
    <n v="2913"/>
    <x v="1"/>
    <x v="0"/>
    <s v="MS: HB &amp; INC: HOUSING BENEFITS                    "/>
    <n v="0"/>
    <n v="0"/>
    <n v="0"/>
    <n v="0"/>
    <s v="P  "/>
    <n v="0"/>
    <s v="2"/>
    <s v="2913"/>
    <s v="2"/>
    <s v="211"/>
  </r>
  <r>
    <s v="2913211034006MRCZZ11"/>
    <s v="2913"/>
    <n v="2913"/>
    <x v="1"/>
    <x v="0"/>
    <s v="MS: ALL - TRAVEL OR MOTOR VEHICLE                 "/>
    <n v="0"/>
    <n v="267728.95"/>
    <n v="0"/>
    <n v="268054.03000000003"/>
    <s v="P  "/>
    <n v="275522"/>
    <s v="2"/>
    <s v="2913"/>
    <s v="2"/>
    <s v="211"/>
  </r>
  <r>
    <s v="2913211046006MRCZZ11"/>
    <s v="2913"/>
    <n v="2913"/>
    <x v="1"/>
    <x v="0"/>
    <s v="MS: SRB - ANNUAL BONUS                            "/>
    <n v="0"/>
    <n v="63750.01"/>
    <n v="0"/>
    <n v="63750.01"/>
    <s v="P  "/>
    <n v="98144"/>
    <s v="2"/>
    <s v="2913"/>
    <s v="2"/>
    <s v="211"/>
  </r>
  <r>
    <s v="2913213001006MRCZZ11"/>
    <s v="2913"/>
    <n v="2913"/>
    <x v="1"/>
    <x v="0"/>
    <s v="MS: SOC CONTR - BARGAINING COUNCIL                "/>
    <n v="0"/>
    <n v="1758.75"/>
    <n v="0"/>
    <n v="1863.75"/>
    <s v="P  "/>
    <n v="1980"/>
    <s v="2"/>
    <s v="2913"/>
    <s v="2"/>
    <s v="213"/>
  </r>
  <r>
    <s v="2913213010006MRCZZ11"/>
    <s v="2913"/>
    <n v="2913"/>
    <x v="1"/>
    <x v="0"/>
    <s v="MS: SOC CONTR - GROUP LIFE INSURANCE              "/>
    <n v="0"/>
    <n v="1672.59"/>
    <n v="0"/>
    <n v="1750.68"/>
    <s v="P  "/>
    <n v="5354"/>
    <s v="2"/>
    <s v="2913"/>
    <s v="2"/>
    <s v="213"/>
  </r>
  <r>
    <s v="2913213020006MRCZZ11"/>
    <s v="2913"/>
    <n v="2913"/>
    <x v="1"/>
    <x v="0"/>
    <s v="MS: SOC CONTR - MEDICAL                           "/>
    <n v="0"/>
    <n v="43884"/>
    <n v="0"/>
    <n v="43884"/>
    <s v="P  "/>
    <n v="35576"/>
    <s v="2"/>
    <s v="2913"/>
    <s v="2"/>
    <s v="213"/>
  </r>
  <r>
    <s v="2913213030006MRCZZ11"/>
    <s v="2913"/>
    <n v="2913"/>
    <x v="1"/>
    <x v="0"/>
    <s v="MS: SOC CONTR - PENSION                           "/>
    <n v="0"/>
    <n v="138235.43"/>
    <n v="0"/>
    <n v="138235.43"/>
    <s v="P  "/>
    <n v="137845"/>
    <s v="2"/>
    <s v="2913"/>
    <s v="2"/>
    <s v="213"/>
  </r>
  <r>
    <s v="2913213040006MRCZZ11"/>
    <s v="2913"/>
    <n v="2913"/>
    <x v="1"/>
    <x v="0"/>
    <s v="MS: SOC CONTR - UNEMPLOYMENT INSUR FUND           "/>
    <n v="0"/>
    <n v="19100.73"/>
    <n v="0"/>
    <n v="19510.54"/>
    <s v="P  "/>
    <n v="16391"/>
    <s v="2"/>
    <s v="2913"/>
    <s v="2"/>
    <s v="213"/>
  </r>
  <r>
    <s v="2913226060406MRCZZ11"/>
    <s v="2913"/>
    <n v="2913"/>
    <x v="1"/>
    <x v="0"/>
    <s v="OS: CATERING SERVICES(COMMUNITY PROJECTS          "/>
    <n v="0"/>
    <n v="289516.28000000003"/>
    <n v="0"/>
    <n v="289516.28000000003"/>
    <s v="P  "/>
    <n v="289517"/>
    <s v="2"/>
    <s v="2913"/>
    <s v="2"/>
    <s v="226"/>
  </r>
  <r>
    <s v="2913227041095MRCZZ11"/>
    <s v="2913"/>
    <n v="2913"/>
    <x v="1"/>
    <x v="0"/>
    <s v="C&amp;PS: B&amp;A PROJECT MANAGEMENT                      "/>
    <n v="0"/>
    <n v="330637.71999999997"/>
    <n v="0"/>
    <n v="330637.71999999997"/>
    <s v="P  "/>
    <n v="325864"/>
    <s v="2"/>
    <s v="2913"/>
    <s v="2"/>
    <s v="227"/>
  </r>
  <r>
    <s v="2913228092006MRCZZ11"/>
    <s v="2913"/>
    <n v="2913"/>
    <x v="1"/>
    <x v="0"/>
    <s v="CONTR: ELEC BY OTH - RELIABILITY CHARGES          "/>
    <n v="0"/>
    <n v="0"/>
    <n v="0"/>
    <n v="0"/>
    <s v="P  "/>
    <n v="0"/>
    <s v="2"/>
    <s v="2913"/>
    <s v="2"/>
    <s v="228"/>
  </r>
  <r>
    <s v="2913228122006MRCZZ11"/>
    <s v="2913"/>
    <n v="2913"/>
    <x v="1"/>
    <x v="0"/>
    <s v="CONTR: EVENT PROMOTERS                            "/>
    <n v="0"/>
    <n v="980555.4"/>
    <n v="0"/>
    <n v="980555.4"/>
    <s v="P  "/>
    <n v="980556"/>
    <s v="2"/>
    <s v="2913"/>
    <s v="2"/>
    <s v="228"/>
  </r>
  <r>
    <s v="2913228543006MRCZZ11"/>
    <s v="2913"/>
    <n v="2913"/>
    <x v="1"/>
    <x v="0"/>
    <s v="CONTR: STAGE &amp; SOUND CREW                         "/>
    <n v="0"/>
    <n v="13387.74"/>
    <n v="0"/>
    <n v="13387.74"/>
    <s v="P  "/>
    <n v="13388"/>
    <s v="2"/>
    <s v="2913"/>
    <s v="2"/>
    <s v="228"/>
  </r>
  <r>
    <s v="2913230012006MRCZZ11"/>
    <s v="2913"/>
    <n v="2913"/>
    <x v="1"/>
    <x v="0"/>
    <s v="OC: ADV/PUB/MARK - CORP &amp; MUN ACTIVITIES          "/>
    <n v="0"/>
    <n v="0"/>
    <n v="0"/>
    <n v="0"/>
    <s v="P  "/>
    <n v="0"/>
    <s v="2"/>
    <s v="2913"/>
    <s v="2"/>
    <s v="230"/>
  </r>
  <r>
    <s v="2913230541006MRCZZ11"/>
    <s v="2913"/>
    <n v="2913"/>
    <x v="1"/>
    <x v="0"/>
    <s v="OC: SKILLS DEVELOPMENT FUND LEVY                  "/>
    <n v="0"/>
    <n v="51143.360000000001"/>
    <n v="0"/>
    <n v="51552.56"/>
    <s v="P  "/>
    <n v="31000"/>
    <s v="2"/>
    <s v="2913"/>
    <s v="2"/>
    <s v="230"/>
  </r>
  <r>
    <s v="2913230573006MRCZZ11"/>
    <s v="2913"/>
    <n v="2913"/>
    <x v="1"/>
    <x v="0"/>
    <s v="OC: TRANSPORT - EVENTS                            "/>
    <n v="0"/>
    <n v="101818.33"/>
    <n v="0"/>
    <n v="101818.33"/>
    <s v="P  "/>
    <n v="101819"/>
    <s v="2"/>
    <s v="2913"/>
    <s v="2"/>
    <s v="230"/>
  </r>
  <r>
    <s v="2913230576506MRCZZ11"/>
    <s v="2913"/>
    <n v="2913"/>
    <x v="1"/>
    <x v="0"/>
    <s v="OC: T&amp;S DOM - ACCOMMODATION(S&amp;T) (GENERA          "/>
    <n v="0"/>
    <n v="44127.83"/>
    <n v="0"/>
    <n v="44127.83"/>
    <s v="P  "/>
    <n v="22000"/>
    <s v="2"/>
    <s v="2913"/>
    <s v="2"/>
    <s v="230"/>
  </r>
  <r>
    <s v="2913230577506MRCZZ11"/>
    <s v="2913"/>
    <n v="2913"/>
    <x v="1"/>
    <x v="0"/>
    <s v="OC: T&amp;S DOM - DAILY ALLOWANCE (GENERAL)           "/>
    <n v="0"/>
    <n v="6100"/>
    <n v="0"/>
    <n v="6100"/>
    <s v="P  "/>
    <n v="6100"/>
    <s v="2"/>
    <s v="2913"/>
    <s v="2"/>
    <s v="230"/>
  </r>
  <r>
    <s v="2913230580106MRCZZ11"/>
    <s v="2913"/>
    <n v="2913"/>
    <x v="1"/>
    <x v="0"/>
    <s v="OC: T&amp;S DOM - WITHOUT OPR CAR RENTAL(MAY          "/>
    <n v="0"/>
    <n v="2168.04"/>
    <n v="0"/>
    <n v="2168.04"/>
    <s v="P  "/>
    <n v="0"/>
    <s v="2"/>
    <s v="2913"/>
    <s v="2"/>
    <s v="230"/>
  </r>
  <r>
    <s v="2913230610006MRCZZ11"/>
    <s v="2913"/>
    <n v="2913"/>
    <x v="1"/>
    <x v="0"/>
    <s v="OC: UNIFORM &amp; PROTECTIVE CLOTHING                 "/>
    <n v="0"/>
    <n v="31738.49"/>
    <n v="0"/>
    <n v="31738.49"/>
    <s v="P  "/>
    <n v="65000"/>
    <s v="2"/>
    <s v="2913"/>
    <s v="2"/>
    <s v="230"/>
  </r>
  <r>
    <s v="2913232360106MRCZZ11"/>
    <s v="2913"/>
    <n v="2913"/>
    <x v="1"/>
    <x v="0"/>
    <s v="INVENTORY - MATERIALS &amp; SUPPLIES(FUEL CO          "/>
    <n v="0"/>
    <n v="0"/>
    <n v="0"/>
    <n v="0"/>
    <s v="P  "/>
    <n v="12182"/>
    <s v="2"/>
    <s v="2913"/>
    <s v="2"/>
    <s v="232"/>
  </r>
  <r>
    <s v="2913232360D06MRCZZ11"/>
    <s v="2913"/>
    <n v="2913"/>
    <x v="1"/>
    <x v="0"/>
    <s v="INVENTORY - MATERIALS &amp; SUPPLIES(PRINT&amp;           "/>
    <n v="0"/>
    <n v="0"/>
    <n v="0"/>
    <n v="0"/>
    <s v="P  "/>
    <n v="0"/>
    <s v="2"/>
    <s v="2913"/>
    <s v="2"/>
    <s v="232"/>
  </r>
  <r>
    <s v="2913259064606MRCZZ11"/>
    <s v="2913"/>
    <n v="2913"/>
    <x v="1"/>
    <x v="0"/>
    <s v="HH SSP SOC ASS: POVERTY RELIEF(YOUTH COM          "/>
    <n v="0"/>
    <n v="26980.43"/>
    <n v="0"/>
    <n v="26980.43"/>
    <s v="P  "/>
    <n v="59000"/>
    <s v="2"/>
    <s v="2913"/>
    <s v="2"/>
    <s v="259"/>
  </r>
  <r>
    <s v="2913272242006MRCZZ11"/>
    <s v="2913"/>
    <n v="2913"/>
    <x v="1"/>
    <x v="0"/>
    <s v="DEPRECIATION ELEC POWER PLANTS                    "/>
    <n v="0"/>
    <n v="0"/>
    <n v="0"/>
    <n v="0"/>
    <s v="P  "/>
    <n v="0"/>
    <s v="2"/>
    <s v="2913"/>
    <s v="2"/>
    <s v="272"/>
  </r>
  <r>
    <s v="2913272243006MRCZZ11"/>
    <s v="2913"/>
    <n v="2913"/>
    <x v="1"/>
    <x v="0"/>
    <s v="DEPRECIATION ELEC HV SUBSTATIONS                  "/>
    <n v="0"/>
    <n v="0"/>
    <n v="0"/>
    <n v="0"/>
    <s v="P  "/>
    <n v="0"/>
    <s v="2"/>
    <s v="2913"/>
    <s v="2"/>
    <s v="272"/>
  </r>
  <r>
    <s v="2913272244006MRCZZ11"/>
    <s v="2913"/>
    <n v="2913"/>
    <x v="1"/>
    <x v="0"/>
    <s v="DEPRECIATION ELEC HV SWITCHING STATIONS           "/>
    <n v="0"/>
    <n v="0"/>
    <n v="0"/>
    <n v="0"/>
    <s v="P  "/>
    <n v="0"/>
    <s v="2"/>
    <s v="2913"/>
    <s v="2"/>
    <s v="272"/>
  </r>
  <r>
    <s v="2913272245006MRCZZ11"/>
    <s v="2913"/>
    <n v="2913"/>
    <x v="1"/>
    <x v="0"/>
    <s v="DEPRECIATION ELEC HV TRANSM CONDUCTORS            "/>
    <n v="0"/>
    <n v="0"/>
    <n v="0"/>
    <n v="0"/>
    <s v="P  "/>
    <n v="0"/>
    <s v="2"/>
    <s v="2913"/>
    <s v="2"/>
    <s v="272"/>
  </r>
  <r>
    <s v="2913272246006MRCZZ11"/>
    <s v="2913"/>
    <n v="2913"/>
    <x v="1"/>
    <x v="0"/>
    <s v="DEPRECIATION ELEC MV SUBSTATIONS                  "/>
    <n v="0"/>
    <n v="0"/>
    <n v="0"/>
    <n v="0"/>
    <s v="P  "/>
    <n v="0"/>
    <s v="2"/>
    <s v="2913"/>
    <s v="2"/>
    <s v="272"/>
  </r>
  <r>
    <s v="2913272247006MRCZZ11"/>
    <s v="2913"/>
    <n v="2913"/>
    <x v="1"/>
    <x v="0"/>
    <s v="DEPRECIATION ELEC MV SWITCHING STATIONS           "/>
    <n v="0"/>
    <n v="0"/>
    <n v="0"/>
    <n v="0"/>
    <s v="P  "/>
    <n v="0"/>
    <s v="2"/>
    <s v="2913"/>
    <s v="2"/>
    <s v="272"/>
  </r>
  <r>
    <s v="2913272248006MRCZZ11"/>
    <s v="2913"/>
    <n v="2913"/>
    <x v="1"/>
    <x v="0"/>
    <s v="DEPRECIATION ELEC MV NETWORKS                     "/>
    <n v="0"/>
    <n v="0"/>
    <n v="0"/>
    <n v="0"/>
    <s v="P  "/>
    <n v="0"/>
    <s v="2"/>
    <s v="2913"/>
    <s v="2"/>
    <s v="272"/>
  </r>
  <r>
    <s v="2913272249006MRCZZ11"/>
    <s v="2913"/>
    <n v="2913"/>
    <x v="1"/>
    <x v="0"/>
    <s v="DEPRECIATION ELEC LV NETWORKS                     "/>
    <n v="0"/>
    <n v="0"/>
    <n v="0"/>
    <n v="0"/>
    <s v="P  "/>
    <n v="0"/>
    <s v="2"/>
    <s v="2913"/>
    <s v="2"/>
    <s v="272"/>
  </r>
  <r>
    <s v="2913272250006MRCZZ11"/>
    <s v="2913"/>
    <n v="2913"/>
    <x v="1"/>
    <x v="0"/>
    <s v="DEPRECIATION ELEC CAPITAL SPARES                  "/>
    <n v="0"/>
    <n v="0"/>
    <n v="0"/>
    <n v="0"/>
    <s v="P  "/>
    <n v="0"/>
    <s v="2"/>
    <s v="2913"/>
    <s v="2"/>
    <s v="272"/>
  </r>
  <r>
    <s v="2913395002006MRC1211"/>
    <s v="2913"/>
    <n v="2913"/>
    <x v="1"/>
    <x v="1"/>
    <s v="DPT CHG - VEHICLE RENTAL                          "/>
    <n v="0"/>
    <n v="0"/>
    <n v="0"/>
    <n v="0"/>
    <s v="P  "/>
    <n v="39478"/>
    <s v="2"/>
    <s v="2913"/>
    <s v="3"/>
    <s v="395"/>
  </r>
  <r>
    <s v="2913395017006MRC1H11"/>
    <s v="2913"/>
    <n v="2913"/>
    <x v="1"/>
    <x v="1"/>
    <s v="DPT CHG - FUEL RECHARGE                           "/>
    <n v="0"/>
    <n v="0"/>
    <n v="0"/>
    <n v="0"/>
    <s v="P  "/>
    <n v="19146"/>
    <s v="2"/>
    <s v="2913"/>
    <s v="3"/>
    <s v="395"/>
  </r>
  <r>
    <s v="29133996050ZZZZZZZ11"/>
    <s v="2913"/>
    <n v="2913"/>
    <x v="1"/>
    <x v="1"/>
    <s v="TRF TO ACC SURPLUS DEFICIT                        "/>
    <n v="0"/>
    <n v="0"/>
    <n v="-6800756.4100000001"/>
    <n v="-6800756.4100000001"/>
    <s v="P  "/>
    <n v="0"/>
    <s v="2"/>
    <s v="2913"/>
    <s v="3"/>
    <s v="399"/>
  </r>
  <r>
    <s v="29133996100ZZZZZZZ11"/>
    <s v="2913"/>
    <n v="2913"/>
    <x v="1"/>
    <x v="1"/>
    <s v="TRF FROM ACC SURPLUS DEFICIT                      "/>
    <n v="0"/>
    <n v="0"/>
    <n v="0"/>
    <n v="0"/>
    <s v="P  "/>
    <n v="0"/>
    <s v="2"/>
    <s v="2913"/>
    <s v="3"/>
    <s v="399"/>
  </r>
  <r>
    <s v="29138100010ZZZZZZZ11"/>
    <s v="2913"/>
    <n v="2913"/>
    <x v="1"/>
    <x v="2"/>
    <s v="ACC SUR/(DEF): OPENING BALANCE                    "/>
    <n v="13041818.460000001"/>
    <n v="0"/>
    <n v="0"/>
    <n v="13041818.460000001"/>
    <s v="GP "/>
    <n v="0"/>
    <s v="2"/>
    <s v="2913"/>
    <s v="8"/>
    <s v="810"/>
  </r>
  <r>
    <s v="29138100020ZZZZZZZ11"/>
    <s v="2913"/>
    <n v="2913"/>
    <x v="1"/>
    <x v="2"/>
    <s v="ACC SUR/(DEF): CHANGES IN ACC POLICY              "/>
    <n v="0"/>
    <n v="0"/>
    <n v="0"/>
    <n v="0"/>
    <s v="GP "/>
    <n v="0"/>
    <s v="2"/>
    <s v="2913"/>
    <s v="8"/>
    <s v="810"/>
  </r>
  <r>
    <s v="29138100030ZZZZZZZ11"/>
    <s v="2913"/>
    <n v="2913"/>
    <x v="1"/>
    <x v="2"/>
    <s v="ACC SUR/(DEF): CORREC PRIOR PERIOD ERROR          "/>
    <n v="0"/>
    <n v="0"/>
    <n v="0"/>
    <n v="0"/>
    <s v="GP "/>
    <n v="0"/>
    <s v="2"/>
    <s v="2913"/>
    <s v="8"/>
    <s v="810"/>
  </r>
  <r>
    <s v="29138100040ZZZZZZZ11"/>
    <s v="2913"/>
    <n v="2913"/>
    <x v="1"/>
    <x v="2"/>
    <s v="ACC SUR/(DEF): TRF TO/FROM ACCUM SURPLUS          "/>
    <n v="0"/>
    <n v="6800756.4100000001"/>
    <n v="0"/>
    <n v="6800756.4100000001"/>
    <s v="GP "/>
    <n v="0"/>
    <s v="2"/>
    <s v="2913"/>
    <s v="8"/>
    <s v="810"/>
  </r>
  <r>
    <s v="29138100050ZZZZZZZ11"/>
    <s v="2913"/>
    <n v="2913"/>
    <x v="1"/>
    <x v="2"/>
    <s v="ACC SUR/(DEF): TRF TO/FROM RESERVES               "/>
    <n v="0"/>
    <n v="0"/>
    <n v="0"/>
    <n v="0"/>
    <s v="GP "/>
    <n v="0"/>
    <s v="2"/>
    <s v="2913"/>
    <s v="8"/>
    <s v="810"/>
  </r>
  <r>
    <s v="29138100060ZZZZZZZ11"/>
    <s v="2913"/>
    <n v="2913"/>
    <x v="1"/>
    <x v="2"/>
    <s v="ACC SUR/(DEF): DEPRECIATION OFFSETS               "/>
    <n v="0"/>
    <n v="0"/>
    <n v="0"/>
    <n v="0"/>
    <s v="GP "/>
    <n v="0"/>
    <s v="2"/>
    <s v="2913"/>
    <s v="8"/>
    <s v="810"/>
  </r>
  <r>
    <s v="2914211001006MRCZZ11"/>
    <s v="2914"/>
    <n v="2914"/>
    <x v="1"/>
    <x v="0"/>
    <s v="MS: SAL &amp; ALL: BASIC SALARY &amp; WAGES               "/>
    <n v="0"/>
    <n v="4478450.0999999996"/>
    <n v="0"/>
    <n v="4478450.0999999996"/>
    <s v="P  "/>
    <n v="4187104"/>
    <s v="2"/>
    <s v="2914"/>
    <s v="2"/>
    <s v="211"/>
  </r>
  <r>
    <s v="2914211010006MRCZZ11"/>
    <s v="2914"/>
    <n v="2914"/>
    <x v="1"/>
    <x v="0"/>
    <s v="MS: SAL &amp; ALL: PERFORMANCE BASED BONUSES          "/>
    <n v="0"/>
    <n v="0"/>
    <n v="0"/>
    <n v="0"/>
    <s v="P  "/>
    <n v="255837"/>
    <s v="2"/>
    <s v="2914"/>
    <s v="2"/>
    <s v="211"/>
  </r>
  <r>
    <s v="2914211022006MRCZZ11"/>
    <s v="2914"/>
    <n v="2914"/>
    <x v="1"/>
    <x v="0"/>
    <s v="MS: ALL - CELLULAR &amp; TELEPHONE                    "/>
    <n v="0"/>
    <n v="30400"/>
    <n v="0"/>
    <n v="30400"/>
    <s v="P  "/>
    <n v="32400"/>
    <s v="2"/>
    <s v="2914"/>
    <s v="2"/>
    <s v="211"/>
  </r>
  <r>
    <s v="2914211026006MRCZZ11"/>
    <s v="2914"/>
    <n v="2914"/>
    <x v="1"/>
    <x v="0"/>
    <s v="MS: HB &amp; INC: HOUSING BENEFITS                    "/>
    <n v="0"/>
    <n v="11933.19"/>
    <n v="0"/>
    <n v="11933.19"/>
    <s v="P  "/>
    <n v="10202"/>
    <s v="2"/>
    <s v="2914"/>
    <s v="2"/>
    <s v="211"/>
  </r>
  <r>
    <s v="2914211034006MRCZZ11"/>
    <s v="2914"/>
    <n v="2914"/>
    <x v="1"/>
    <x v="0"/>
    <s v="MS: ALL - TRAVEL OR MOTOR VEHICLE                 "/>
    <n v="0"/>
    <n v="691187.95"/>
    <n v="0"/>
    <n v="691369"/>
    <s v="P  "/>
    <n v="468513"/>
    <s v="2"/>
    <s v="2914"/>
    <s v="2"/>
    <s v="211"/>
  </r>
  <r>
    <s v="2914211044006MRCZZ11"/>
    <s v="2914"/>
    <n v="2914"/>
    <x v="1"/>
    <x v="0"/>
    <s v="MS: SRB - ACTING ALLOWANCE                        "/>
    <n v="0"/>
    <n v="1485"/>
    <n v="0"/>
    <n v="1485"/>
    <s v="P  "/>
    <n v="0"/>
    <s v="2"/>
    <s v="2914"/>
    <s v="2"/>
    <s v="211"/>
  </r>
  <r>
    <s v="2914211046006MRCZZ11"/>
    <s v="2914"/>
    <n v="2914"/>
    <x v="1"/>
    <x v="0"/>
    <s v="MS: SRB - ANNUAL BONUS                            "/>
    <n v="0"/>
    <n v="205086.67"/>
    <n v="0"/>
    <n v="205086.67"/>
    <s v="P  "/>
    <n v="128175"/>
    <s v="2"/>
    <s v="2914"/>
    <s v="2"/>
    <s v="211"/>
  </r>
  <r>
    <s v="2914213001006MRCZZ11"/>
    <s v="2914"/>
    <n v="2914"/>
    <x v="1"/>
    <x v="0"/>
    <s v="MS: SOC CONTR - BARGAINING COUNCIL                "/>
    <n v="0"/>
    <n v="822.5"/>
    <n v="0"/>
    <n v="822.5"/>
    <s v="P  "/>
    <n v="792"/>
    <s v="2"/>
    <s v="2914"/>
    <s v="2"/>
    <s v="213"/>
  </r>
  <r>
    <s v="2914213010006MRCZZ11"/>
    <s v="2914"/>
    <n v="2914"/>
    <x v="1"/>
    <x v="0"/>
    <s v="MS: SOC CONTR - GROUP LIFE INSURANCE              "/>
    <n v="0"/>
    <n v="4227.95"/>
    <n v="0"/>
    <n v="4610.57"/>
    <s v="P  "/>
    <n v="4959"/>
    <s v="2"/>
    <s v="2914"/>
    <s v="2"/>
    <s v="213"/>
  </r>
  <r>
    <s v="2914213020006MRCZZ11"/>
    <s v="2914"/>
    <n v="2914"/>
    <x v="1"/>
    <x v="0"/>
    <s v="MS: SOC CONTR - MEDICAL                           "/>
    <n v="0"/>
    <n v="117956.05"/>
    <n v="0"/>
    <n v="117956.05"/>
    <s v="P  "/>
    <n v="125387"/>
    <s v="2"/>
    <s v="2914"/>
    <s v="2"/>
    <s v="213"/>
  </r>
  <r>
    <s v="2914213030006MRCZZ11"/>
    <s v="2914"/>
    <n v="2914"/>
    <x v="1"/>
    <x v="0"/>
    <s v="MS: SOC CONTR - PENSION                           "/>
    <n v="0"/>
    <n v="296892.05"/>
    <n v="0"/>
    <n v="296892.05"/>
    <s v="P  "/>
    <n v="289328"/>
    <s v="2"/>
    <s v="2914"/>
    <s v="2"/>
    <s v="213"/>
  </r>
  <r>
    <s v="2914213040006MRCZZ11"/>
    <s v="2914"/>
    <n v="2914"/>
    <x v="1"/>
    <x v="0"/>
    <s v="MS: SOC CONTR - UNEMPLOYMENT INSUR FUND           "/>
    <n v="0"/>
    <n v="13979.68"/>
    <n v="0"/>
    <n v="13979.68"/>
    <s v="P  "/>
    <n v="13365"/>
    <s v="2"/>
    <s v="2914"/>
    <s v="2"/>
    <s v="213"/>
  </r>
  <r>
    <s v="2914226060F06MRCZZ11"/>
    <s v="2914"/>
    <n v="2914"/>
    <x v="1"/>
    <x v="0"/>
    <s v="OS: CATERING SERVICES ( GENERAL)                  "/>
    <n v="0"/>
    <n v="0"/>
    <n v="0"/>
    <n v="0"/>
    <s v="P  "/>
    <n v="0"/>
    <s v="2"/>
    <s v="2914"/>
    <s v="2"/>
    <s v="226"/>
  </r>
  <r>
    <s v="2914228122006302ZZ11"/>
    <s v="2914"/>
    <n v="2914"/>
    <x v="1"/>
    <x v="0"/>
    <s v="CONTR: EVENT PROMOTERS                            "/>
    <n v="0"/>
    <n v="0"/>
    <n v="0"/>
    <n v="0"/>
    <s v="P  "/>
    <n v="0"/>
    <s v="2"/>
    <s v="2914"/>
    <s v="2"/>
    <s v="228"/>
  </r>
  <r>
    <s v="2914228122A06MRCZZ11"/>
    <s v="2914"/>
    <n v="2914"/>
    <x v="1"/>
    <x v="0"/>
    <s v="CONTR: EVENT PROMOTERS (GENERAL)                  "/>
    <n v="0"/>
    <n v="0"/>
    <n v="0"/>
    <n v="0"/>
    <s v="P  "/>
    <n v="0"/>
    <s v="2"/>
    <s v="2914"/>
    <s v="2"/>
    <s v="228"/>
  </r>
  <r>
    <s v="2914228452006MRCZZ11"/>
    <s v="2914"/>
    <n v="2914"/>
    <x v="1"/>
    <x v="0"/>
    <s v="CONTR: PLANTS FLOWERS &amp; OTH DECORATIONS           "/>
    <n v="0"/>
    <n v="0"/>
    <n v="0"/>
    <n v="0"/>
    <s v="P  "/>
    <n v="0"/>
    <s v="2"/>
    <s v="2914"/>
    <s v="2"/>
    <s v="228"/>
  </r>
  <r>
    <s v="2914228543006MRCZZ11"/>
    <s v="2914"/>
    <n v="2914"/>
    <x v="1"/>
    <x v="0"/>
    <s v="CONTR: STAGE &amp; SOUND CREW                         "/>
    <n v="0"/>
    <n v="0"/>
    <n v="0"/>
    <n v="0"/>
    <s v="P  "/>
    <n v="0"/>
    <s v="2"/>
    <s v="2914"/>
    <s v="2"/>
    <s v="228"/>
  </r>
  <r>
    <s v="2914230012006MRCZZ11"/>
    <s v="2914"/>
    <n v="2914"/>
    <x v="1"/>
    <x v="0"/>
    <s v="OC: ADV/PUB/MARK - CORP &amp; MUN ACTIVITIES          "/>
    <n v="0"/>
    <n v="0"/>
    <n v="0"/>
    <n v="0"/>
    <s v="P  "/>
    <n v="0"/>
    <s v="2"/>
    <s v="2914"/>
    <s v="2"/>
    <s v="230"/>
  </r>
  <r>
    <s v="2914230510006MRCZZ11"/>
    <s v="2914"/>
    <n v="2914"/>
    <x v="1"/>
    <x v="0"/>
    <s v="OC: REG FEESPROF &amp; REGULATORY BODIES              "/>
    <n v="0"/>
    <n v="19801.580000000002"/>
    <n v="0"/>
    <n v="19801.580000000002"/>
    <s v="P  "/>
    <n v="35881"/>
    <s v="2"/>
    <s v="2914"/>
    <s v="2"/>
    <s v="230"/>
  </r>
  <r>
    <s v="2914230541006MRCZZ11"/>
    <s v="2914"/>
    <n v="2914"/>
    <x v="1"/>
    <x v="0"/>
    <s v="OC: SKILLS DEVELOPMENT FUND LEVY                  "/>
    <n v="0"/>
    <n v="52799.22"/>
    <n v="0"/>
    <n v="52787.15"/>
    <s v="P  "/>
    <n v="43909"/>
    <s v="2"/>
    <s v="2914"/>
    <s v="2"/>
    <s v="230"/>
  </r>
  <r>
    <s v="2914230576506MRCZZ11"/>
    <s v="2914"/>
    <n v="2914"/>
    <x v="1"/>
    <x v="0"/>
    <s v="OC: T&amp;S DOM - ACCOMMODATION(S&amp;T) (GENERA          "/>
    <n v="0"/>
    <n v="32186.17"/>
    <n v="0"/>
    <n v="32186.17"/>
    <s v="P  "/>
    <n v="26000"/>
    <s v="2"/>
    <s v="2914"/>
    <s v="2"/>
    <s v="230"/>
  </r>
  <r>
    <s v="2914230577506MRCZZ11"/>
    <s v="2914"/>
    <n v="2914"/>
    <x v="1"/>
    <x v="0"/>
    <s v="OC: T&amp;S DOM - DAILY ALLOWANCE (GENERAL)           "/>
    <n v="0"/>
    <n v="6195.24"/>
    <n v="0"/>
    <n v="6195.24"/>
    <s v="P  "/>
    <n v="3171"/>
    <s v="2"/>
    <s v="2914"/>
    <s v="2"/>
    <s v="230"/>
  </r>
  <r>
    <s v="2914230581006MRCZZ11"/>
    <s v="2914"/>
    <n v="2914"/>
    <x v="1"/>
    <x v="0"/>
    <s v="OC: T&amp;S DOM TRP - W/OUT OPR OWN TRANSPRT          "/>
    <n v="0"/>
    <n v="23646.51"/>
    <n v="0"/>
    <n v="23646.51"/>
    <s v="P  "/>
    <n v="35500"/>
    <s v="2"/>
    <s v="2914"/>
    <s v="2"/>
    <s v="230"/>
  </r>
  <r>
    <s v="2914230583506MRCZZ11"/>
    <s v="2914"/>
    <n v="2914"/>
    <x v="1"/>
    <x v="0"/>
    <s v="OC: T&amp;S DOM PUB TRP - AIR TRANSPORT(GENE          "/>
    <n v="0"/>
    <n v="43867.67"/>
    <n v="0"/>
    <n v="43867.67"/>
    <s v="P  "/>
    <n v="45000"/>
    <s v="2"/>
    <s v="2914"/>
    <s v="2"/>
    <s v="230"/>
  </r>
  <r>
    <s v="2914232360006MRCZZ11"/>
    <s v="2914"/>
    <n v="2914"/>
    <x v="1"/>
    <x v="0"/>
    <s v="INVENTORY - MATERIALS &amp; SUPPLIES                  "/>
    <n v="0"/>
    <n v="0"/>
    <n v="0"/>
    <n v="0"/>
    <s v="P  "/>
    <n v="0"/>
    <s v="2"/>
    <s v="2914"/>
    <s v="2"/>
    <s v="232"/>
  </r>
  <r>
    <s v="2914232360D06MRCZZ11"/>
    <s v="2914"/>
    <n v="2914"/>
    <x v="1"/>
    <x v="0"/>
    <s v="INVENTORY - MATERIALS &amp; SUPPLIES(PRINT&amp;           "/>
    <n v="0"/>
    <n v="14897.3"/>
    <n v="0"/>
    <n v="14897.3"/>
    <s v="P  "/>
    <n v="20000"/>
    <s v="2"/>
    <s v="2914"/>
    <s v="2"/>
    <s v="232"/>
  </r>
  <r>
    <s v="2914272242006MRCZZ11"/>
    <s v="2914"/>
    <n v="2914"/>
    <x v="1"/>
    <x v="0"/>
    <s v="DEPRECIATION ELEC POWER PLANTS                    "/>
    <n v="0"/>
    <n v="0"/>
    <n v="0"/>
    <n v="0"/>
    <s v="P  "/>
    <n v="0"/>
    <s v="2"/>
    <s v="2914"/>
    <s v="2"/>
    <s v="272"/>
  </r>
  <r>
    <s v="2914272243006MRCZZ11"/>
    <s v="2914"/>
    <n v="2914"/>
    <x v="1"/>
    <x v="0"/>
    <s v="DEPRECIATION ELEC HV SUBSTATIONS                  "/>
    <n v="0"/>
    <n v="0"/>
    <n v="0"/>
    <n v="0"/>
    <s v="P  "/>
    <n v="0"/>
    <s v="2"/>
    <s v="2914"/>
    <s v="2"/>
    <s v="272"/>
  </r>
  <r>
    <s v="2914272244006MRCZZ11"/>
    <s v="2914"/>
    <n v="2914"/>
    <x v="1"/>
    <x v="0"/>
    <s v="DEPRECIATION ELEC HV SWITCHING STATIONS           "/>
    <n v="0"/>
    <n v="0"/>
    <n v="0"/>
    <n v="0"/>
    <s v="P  "/>
    <n v="0"/>
    <s v="2"/>
    <s v="2914"/>
    <s v="2"/>
    <s v="272"/>
  </r>
  <r>
    <s v="2914272245006MRCZZ11"/>
    <s v="2914"/>
    <n v="2914"/>
    <x v="1"/>
    <x v="0"/>
    <s v="DEPRECIATION ELEC HV TRANSM CONDUCTORS            "/>
    <n v="0"/>
    <n v="0"/>
    <n v="0"/>
    <n v="0"/>
    <s v="P  "/>
    <n v="0"/>
    <s v="2"/>
    <s v="2914"/>
    <s v="2"/>
    <s v="272"/>
  </r>
  <r>
    <s v="2914272246006MRCZZ11"/>
    <s v="2914"/>
    <n v="2914"/>
    <x v="1"/>
    <x v="0"/>
    <s v="DEPRECIATION ELEC MV SUBSTATIONS                  "/>
    <n v="0"/>
    <n v="0"/>
    <n v="0"/>
    <n v="0"/>
    <s v="P  "/>
    <n v="0"/>
    <s v="2"/>
    <s v="2914"/>
    <s v="2"/>
    <s v="272"/>
  </r>
  <r>
    <s v="2914272247006MRCZZ11"/>
    <s v="2914"/>
    <n v="2914"/>
    <x v="1"/>
    <x v="0"/>
    <s v="DEPRECIATION ELEC MV SWITCHING STATIONS           "/>
    <n v="0"/>
    <n v="0"/>
    <n v="0"/>
    <n v="0"/>
    <s v="P  "/>
    <n v="0"/>
    <s v="2"/>
    <s v="2914"/>
    <s v="2"/>
    <s v="272"/>
  </r>
  <r>
    <s v="2914272248006MRCZZ11"/>
    <s v="2914"/>
    <n v="2914"/>
    <x v="1"/>
    <x v="0"/>
    <s v="DEPRECIATION ELEC MV NETWORKS                     "/>
    <n v="0"/>
    <n v="0"/>
    <n v="0"/>
    <n v="0"/>
    <s v="P  "/>
    <n v="0"/>
    <s v="2"/>
    <s v="2914"/>
    <s v="2"/>
    <s v="272"/>
  </r>
  <r>
    <s v="2914272249006MRCZZ11"/>
    <s v="2914"/>
    <n v="2914"/>
    <x v="1"/>
    <x v="0"/>
    <s v="DEPRECIATION ELEC LV NETWORKS                     "/>
    <n v="0"/>
    <n v="0"/>
    <n v="0"/>
    <n v="0"/>
    <s v="P  "/>
    <n v="0"/>
    <s v="2"/>
    <s v="2914"/>
    <s v="2"/>
    <s v="272"/>
  </r>
  <r>
    <s v="2914272250006MRCZZ11"/>
    <s v="2914"/>
    <n v="2914"/>
    <x v="1"/>
    <x v="0"/>
    <s v="DEPRECIATION ELEC CAPITAL SPARES                  "/>
    <n v="0"/>
    <n v="0"/>
    <n v="0"/>
    <n v="0"/>
    <s v="P  "/>
    <n v="0"/>
    <s v="2"/>
    <s v="2914"/>
    <s v="2"/>
    <s v="272"/>
  </r>
  <r>
    <s v="2914395002006MRC1211"/>
    <s v="2914"/>
    <n v="2914"/>
    <x v="1"/>
    <x v="1"/>
    <s v="DPT CHG - VEHICLE RENTAL                          "/>
    <n v="0"/>
    <n v="0"/>
    <n v="0"/>
    <n v="0"/>
    <s v="P  "/>
    <n v="39478"/>
    <s v="2"/>
    <s v="2914"/>
    <s v="3"/>
    <s v="395"/>
  </r>
  <r>
    <s v="2914395017006MRC1H11"/>
    <s v="2914"/>
    <n v="2914"/>
    <x v="1"/>
    <x v="1"/>
    <s v="DPT CHG - FUEL RECHARGE                           "/>
    <n v="0"/>
    <n v="0"/>
    <n v="0"/>
    <n v="0"/>
    <s v="P  "/>
    <n v="19146"/>
    <s v="2"/>
    <s v="2914"/>
    <s v="3"/>
    <s v="395"/>
  </r>
  <r>
    <s v="2914395023006MRC1L11"/>
    <s v="2914"/>
    <n v="2914"/>
    <x v="1"/>
    <x v="1"/>
    <s v="DPT CHG INSURANCE FEES                            "/>
    <n v="0"/>
    <n v="0"/>
    <n v="0"/>
    <n v="0"/>
    <s v="P  "/>
    <n v="0"/>
    <s v="2"/>
    <s v="2914"/>
    <s v="3"/>
    <s v="395"/>
  </r>
  <r>
    <s v="29143996050ZZZZZZZ11"/>
    <s v="2914"/>
    <n v="2914"/>
    <x v="1"/>
    <x v="1"/>
    <s v="TRF TO ACC SURPLUS DEFICIT                        "/>
    <n v="0"/>
    <n v="0"/>
    <n v="-5547304.9400000004"/>
    <n v="-5547304.9400000004"/>
    <s v="P  "/>
    <n v="0"/>
    <s v="2"/>
    <s v="2914"/>
    <s v="3"/>
    <s v="399"/>
  </r>
  <r>
    <s v="29143996100ZZZZZZZ11"/>
    <s v="2914"/>
    <n v="2914"/>
    <x v="1"/>
    <x v="1"/>
    <s v="TRF FROM ACC SURPLUS DEFICIT                      "/>
    <n v="0"/>
    <n v="0"/>
    <n v="0"/>
    <n v="0"/>
    <s v="P  "/>
    <n v="0"/>
    <s v="2"/>
    <s v="2914"/>
    <s v="3"/>
    <s v="399"/>
  </r>
  <r>
    <s v="29148100010ZZZZZZZ11"/>
    <s v="2914"/>
    <n v="2914"/>
    <x v="1"/>
    <x v="2"/>
    <s v="ACC SUR/(DEF): OPENING BALANCE                    "/>
    <n v="5221854.78"/>
    <n v="0"/>
    <n v="0"/>
    <n v="5221854.78"/>
    <s v="GP "/>
    <n v="0"/>
    <s v="2"/>
    <s v="2914"/>
    <s v="8"/>
    <s v="810"/>
  </r>
  <r>
    <s v="29148100020ZZZZZZZ11"/>
    <s v="2914"/>
    <n v="2914"/>
    <x v="1"/>
    <x v="2"/>
    <s v="ACC SUR/(DEF): CHANGES IN ACC POLICY              "/>
    <n v="0"/>
    <n v="0"/>
    <n v="0"/>
    <n v="0"/>
    <s v="GP "/>
    <n v="0"/>
    <s v="2"/>
    <s v="2914"/>
    <s v="8"/>
    <s v="810"/>
  </r>
  <r>
    <s v="29148100030ZZZZZZZ11"/>
    <s v="2914"/>
    <n v="2914"/>
    <x v="1"/>
    <x v="2"/>
    <s v="ACC SUR/(DEF): CORREC PRIOR PERIOD ERROR          "/>
    <n v="0"/>
    <n v="0"/>
    <n v="0"/>
    <n v="0"/>
    <s v="GP "/>
    <n v="0"/>
    <s v="2"/>
    <s v="2914"/>
    <s v="8"/>
    <s v="810"/>
  </r>
  <r>
    <s v="29148100040ZZZZZZZ11"/>
    <s v="2914"/>
    <n v="2914"/>
    <x v="1"/>
    <x v="2"/>
    <s v="ACC SUR/(DEF): TRF TO/FROM ACCUM SURPLUS          "/>
    <n v="0"/>
    <n v="5547304.9400000004"/>
    <n v="0"/>
    <n v="5547304.9400000004"/>
    <s v="GP "/>
    <n v="0"/>
    <s v="2"/>
    <s v="2914"/>
    <s v="8"/>
    <s v="810"/>
  </r>
  <r>
    <s v="29148100050ZZZZZZZ11"/>
    <s v="2914"/>
    <n v="2914"/>
    <x v="1"/>
    <x v="2"/>
    <s v="ACC SUR/(DEF): TRF TO/FROM RESERVES               "/>
    <n v="0"/>
    <n v="0"/>
    <n v="0"/>
    <n v="0"/>
    <s v="GP "/>
    <n v="0"/>
    <s v="2"/>
    <s v="2914"/>
    <s v="8"/>
    <s v="810"/>
  </r>
  <r>
    <s v="29148100060ZZZZZZZ11"/>
    <s v="2914"/>
    <n v="2914"/>
    <x v="1"/>
    <x v="2"/>
    <s v="ACC SUR/(DEF): DEPRECIATION OFFSETS               "/>
    <n v="0"/>
    <n v="0"/>
    <n v="0"/>
    <n v="0"/>
    <s v="GP "/>
    <n v="0"/>
    <s v="2"/>
    <s v="2914"/>
    <s v="8"/>
    <s v="810"/>
  </r>
  <r>
    <s v="2915227036006MRCZZ11"/>
    <s v="2915"/>
    <n v="2915"/>
    <x v="1"/>
    <x v="0"/>
    <s v="C&amp;PS: B&amp;A COMMUNICATIONS                          "/>
    <n v="0"/>
    <n v="78066.600000000006"/>
    <n v="0"/>
    <n v="78066.600000000006"/>
    <s v="P  "/>
    <n v="80000"/>
    <s v="2"/>
    <s v="2915"/>
    <s v="2"/>
    <s v="227"/>
  </r>
  <r>
    <s v="2915228122006MRCZZ11"/>
    <s v="2915"/>
    <n v="2915"/>
    <x v="1"/>
    <x v="0"/>
    <s v="CONTR: EVENT PROMOTERS                            "/>
    <n v="0"/>
    <n v="55442.12"/>
    <n v="0"/>
    <n v="55442.12"/>
    <s v="P  "/>
    <n v="58998"/>
    <s v="2"/>
    <s v="2915"/>
    <s v="2"/>
    <s v="228"/>
  </r>
  <r>
    <s v="2915230012006590ZZ11"/>
    <s v="2915"/>
    <n v="2915"/>
    <x v="1"/>
    <x v="0"/>
    <s v="OC: ADV/PUB/MARK - CORP &amp; MUN ACTIVITIES          "/>
    <n v="0"/>
    <n v="795717.69"/>
    <n v="0"/>
    <n v="795717.69"/>
    <s v="P  "/>
    <n v="800000"/>
    <s v="2"/>
    <s v="2915"/>
    <s v="2"/>
    <s v="230"/>
  </r>
  <r>
    <s v="2915230012F06MRCZZ11"/>
    <s v="2915"/>
    <n v="2915"/>
    <x v="1"/>
    <x v="0"/>
    <s v="OC:ADV/PUB/MARK - CORP &amp; MUN ACTIV(OTHER          "/>
    <n v="0"/>
    <n v="124833.28"/>
    <n v="0"/>
    <n v="124833.28"/>
    <s v="P  "/>
    <n v="140200"/>
    <s v="2"/>
    <s v="2915"/>
    <s v="2"/>
    <s v="230"/>
  </r>
  <r>
    <s v="2915230021026591ZZ11"/>
    <s v="2915"/>
    <n v="2915"/>
    <x v="1"/>
    <x v="0"/>
    <s v="OC: ADV/PUB/MARK - CUSTOM DUTIES                  "/>
    <n v="0"/>
    <n v="367795.18"/>
    <n v="0"/>
    <n v="367795.18"/>
    <s v="P  "/>
    <n v="340200"/>
    <s v="2"/>
    <s v="2915"/>
    <s v="2"/>
    <s v="230"/>
  </r>
  <r>
    <s v="2915230510006MRCZZ11"/>
    <s v="2915"/>
    <n v="2915"/>
    <x v="1"/>
    <x v="0"/>
    <s v="OC: REG FEESPROF &amp; REGULATORY BODIES              "/>
    <n v="0"/>
    <n v="0"/>
    <n v="0"/>
    <n v="0"/>
    <s v="P  "/>
    <n v="0"/>
    <s v="2"/>
    <s v="2915"/>
    <s v="2"/>
    <s v="230"/>
  </r>
  <r>
    <s v="2915230510106MRCZZ11"/>
    <s v="2915"/>
    <n v="2915"/>
    <x v="1"/>
    <x v="0"/>
    <s v="OC: REG FEESPROF &amp; REGULAT BODIES(SMME C          "/>
    <n v="0"/>
    <n v="0"/>
    <n v="0"/>
    <n v="0"/>
    <s v="P  "/>
    <n v="0"/>
    <s v="2"/>
    <s v="2915"/>
    <s v="2"/>
    <s v="230"/>
  </r>
  <r>
    <s v="2915232360006590ZZ11"/>
    <s v="2915"/>
    <n v="2915"/>
    <x v="1"/>
    <x v="0"/>
    <s v="INVENTORY - MATERIALS &amp; SUPPLIES                  "/>
    <n v="0"/>
    <n v="0"/>
    <n v="0"/>
    <n v="0"/>
    <s v="P  "/>
    <n v="0"/>
    <s v="2"/>
    <s v="2915"/>
    <s v="2"/>
    <s v="232"/>
  </r>
  <r>
    <s v="2915232360026591ZZ11"/>
    <s v="2915"/>
    <n v="2915"/>
    <x v="1"/>
    <x v="0"/>
    <s v="INVENTORY - MATERIALS &amp; SUPPLIES                  "/>
    <n v="0"/>
    <n v="0"/>
    <n v="0"/>
    <n v="0"/>
    <s v="P  "/>
    <n v="0"/>
    <s v="2"/>
    <s v="2915"/>
    <s v="2"/>
    <s v="232"/>
  </r>
  <r>
    <s v="2915232360806MRCZZ11"/>
    <s v="2915"/>
    <n v="2915"/>
    <x v="1"/>
    <x v="0"/>
    <s v="INVENTORY - MATERIALS &amp; SUPPLIES(PHOTO M          "/>
    <n v="0"/>
    <n v="37622.199999999997"/>
    <n v="0"/>
    <n v="37622.199999999997"/>
    <s v="P  "/>
    <n v="48000"/>
    <s v="2"/>
    <s v="2915"/>
    <s v="2"/>
    <s v="232"/>
  </r>
  <r>
    <s v="2915232360D06MRCZZ11"/>
    <s v="2915"/>
    <n v="2915"/>
    <x v="1"/>
    <x v="0"/>
    <s v="INVENTORY - MATERIALS &amp; SUPPLIES(PRINT&amp;           "/>
    <n v="0"/>
    <n v="124978.5"/>
    <n v="0"/>
    <n v="124978.5"/>
    <s v="P  "/>
    <n v="220000"/>
    <s v="2"/>
    <s v="2915"/>
    <s v="2"/>
    <s v="232"/>
  </r>
  <r>
    <s v="2915232360N06MRCZZ11"/>
    <s v="2915"/>
    <n v="2915"/>
    <x v="1"/>
    <x v="0"/>
    <s v="INVENTORY - MATERIALS &amp; SUPPLIES(GENERAL          "/>
    <n v="0"/>
    <n v="0"/>
    <n v="0"/>
    <n v="0"/>
    <s v="P  "/>
    <n v="0"/>
    <s v="2"/>
    <s v="2915"/>
    <s v="2"/>
    <s v="232"/>
  </r>
  <r>
    <s v="29153996050ZZZZZZZ11"/>
    <s v="2915"/>
    <n v="2915"/>
    <x v="1"/>
    <x v="1"/>
    <s v="TRF TO ACC SURPLUS DEFICIT                        "/>
    <n v="0"/>
    <n v="0"/>
    <n v="-1355457.2"/>
    <n v="-1355457.2"/>
    <s v="P  "/>
    <n v="0"/>
    <s v="2"/>
    <s v="2915"/>
    <s v="3"/>
    <s v="399"/>
  </r>
  <r>
    <s v="29153996100ZZZZZZZ11"/>
    <s v="2915"/>
    <n v="2915"/>
    <x v="1"/>
    <x v="1"/>
    <s v="TRF FROM ACC SURPLUS DEFICIT                      "/>
    <n v="0"/>
    <n v="0"/>
    <n v="0"/>
    <n v="0"/>
    <s v="P  "/>
    <n v="0"/>
    <s v="2"/>
    <s v="2915"/>
    <s v="3"/>
    <s v="399"/>
  </r>
  <r>
    <s v="29158100010ZZZZZZZ11"/>
    <s v="2915"/>
    <n v="2915"/>
    <x v="1"/>
    <x v="2"/>
    <s v="ACC SUR/(DEF): OPENING BALANCE                    "/>
    <n v="718167.07"/>
    <n v="0"/>
    <n v="0"/>
    <n v="718167.07"/>
    <s v="GP "/>
    <n v="0"/>
    <s v="2"/>
    <s v="2915"/>
    <s v="8"/>
    <s v="810"/>
  </r>
  <r>
    <s v="29158100020ZZZZZZZ11"/>
    <s v="2915"/>
    <n v="2915"/>
    <x v="1"/>
    <x v="2"/>
    <s v="ACC SUR/(DEF): CHANGES IN ACC POLICY              "/>
    <n v="0"/>
    <n v="0"/>
    <n v="0"/>
    <n v="0"/>
    <s v="GP "/>
    <n v="0"/>
    <s v="2"/>
    <s v="2915"/>
    <s v="8"/>
    <s v="810"/>
  </r>
  <r>
    <s v="29158100030ZZZZZZZ11"/>
    <s v="2915"/>
    <n v="2915"/>
    <x v="1"/>
    <x v="2"/>
    <s v="ACC SUR/(DEF): CORREC PRIOR PERIOD ERROR          "/>
    <n v="0"/>
    <n v="0"/>
    <n v="0"/>
    <n v="0"/>
    <s v="GP "/>
    <n v="0"/>
    <s v="2"/>
    <s v="2915"/>
    <s v="8"/>
    <s v="810"/>
  </r>
  <r>
    <s v="29158100040ZZZZZZZ11"/>
    <s v="2915"/>
    <n v="2915"/>
    <x v="1"/>
    <x v="2"/>
    <s v="ACC SUR/(DEF): TRF TO/FROM ACCUM SURPLUS          "/>
    <n v="0"/>
    <n v="1355457.2"/>
    <n v="0"/>
    <n v="1355457.2"/>
    <s v="GP "/>
    <n v="0"/>
    <s v="2"/>
    <s v="2915"/>
    <s v="8"/>
    <s v="810"/>
  </r>
  <r>
    <s v="29158100050ZZZZZZZ11"/>
    <s v="2915"/>
    <n v="2915"/>
    <x v="1"/>
    <x v="2"/>
    <s v="ACC SUR/(DEF): TRF TO/FROM RESERVES               "/>
    <n v="0"/>
    <n v="0"/>
    <n v="0"/>
    <n v="0"/>
    <s v="GP "/>
    <n v="0"/>
    <s v="2"/>
    <s v="2915"/>
    <s v="8"/>
    <s v="810"/>
  </r>
  <r>
    <s v="29158100060ZZZZZZZ11"/>
    <s v="2915"/>
    <n v="2915"/>
    <x v="1"/>
    <x v="2"/>
    <s v="ACC SUR/(DEF): DEPRECIATION OFFSETS               "/>
    <n v="0"/>
    <n v="0"/>
    <n v="0"/>
    <n v="0"/>
    <s v="GP "/>
    <n v="0"/>
    <s v="2"/>
    <s v="2915"/>
    <s v="8"/>
    <s v="810"/>
  </r>
  <r>
    <s v="2916211001006MRCZZ11"/>
    <s v="2916"/>
    <n v="2916"/>
    <x v="1"/>
    <x v="0"/>
    <s v="MS: SAL &amp; ALL: BASIC SALARY &amp; WAGES               "/>
    <n v="0"/>
    <n v="6371799.0099999998"/>
    <n v="0"/>
    <n v="6371799.0099999998"/>
    <s v="P  "/>
    <n v="6085829"/>
    <s v="2"/>
    <s v="2916"/>
    <s v="2"/>
    <s v="211"/>
  </r>
  <r>
    <s v="2916211022006MRCZZ11"/>
    <s v="2916"/>
    <n v="2916"/>
    <x v="1"/>
    <x v="0"/>
    <s v="MS: ALL - CELLULAR &amp; TELEPHONE                    "/>
    <n v="0"/>
    <n v="8400"/>
    <n v="0"/>
    <n v="8400"/>
    <s v="P  "/>
    <n v="8400"/>
    <s v="2"/>
    <s v="2916"/>
    <s v="2"/>
    <s v="211"/>
  </r>
  <r>
    <s v="2916211026006MRCZZ11"/>
    <s v="2916"/>
    <n v="2916"/>
    <x v="1"/>
    <x v="0"/>
    <s v="MS: HB &amp; INC: HOUSING BENEFITS                    "/>
    <n v="0"/>
    <n v="0"/>
    <n v="0"/>
    <n v="0"/>
    <s v="P  "/>
    <n v="0"/>
    <s v="2"/>
    <s v="2916"/>
    <s v="2"/>
    <s v="211"/>
  </r>
  <r>
    <s v="2916211034006MRCZZ11"/>
    <s v="2916"/>
    <n v="2916"/>
    <x v="1"/>
    <x v="0"/>
    <s v="MS: ALL - TRAVEL OR MOTOR VEHICLE                 "/>
    <n v="0"/>
    <n v="661501.92000000004"/>
    <n v="0"/>
    <n v="661501.92000000004"/>
    <s v="P  "/>
    <n v="937821"/>
    <s v="2"/>
    <s v="2916"/>
    <s v="2"/>
    <s v="211"/>
  </r>
  <r>
    <s v="2916211036006MRCZZ11"/>
    <s v="2916"/>
    <n v="2916"/>
    <x v="1"/>
    <x v="0"/>
    <s v="MS: OVERTIME - NON STRUCTURED                     "/>
    <n v="0"/>
    <n v="7418.08"/>
    <n v="0"/>
    <n v="7418.08"/>
    <s v="P  "/>
    <n v="4200"/>
    <s v="2"/>
    <s v="2916"/>
    <s v="2"/>
    <s v="211"/>
  </r>
  <r>
    <s v="2916211038006MRCZZ11"/>
    <s v="2916"/>
    <n v="2916"/>
    <x v="1"/>
    <x v="0"/>
    <s v="MS: OVERTIME - STRUCTURED                         "/>
    <n v="0"/>
    <n v="1151049.22"/>
    <n v="0"/>
    <n v="1285279.6399999999"/>
    <s v="P  "/>
    <n v="612266"/>
    <s v="2"/>
    <s v="2916"/>
    <s v="2"/>
    <s v="211"/>
  </r>
  <r>
    <s v="2916211040006MRCZZ11"/>
    <s v="2916"/>
    <n v="2916"/>
    <x v="1"/>
    <x v="0"/>
    <s v="MS: PAYMENTS - SHIFT ADD REMUNERATION             "/>
    <n v="0"/>
    <n v="44103.79"/>
    <n v="0"/>
    <n v="44103.79"/>
    <s v="P  "/>
    <n v="30000"/>
    <s v="2"/>
    <s v="2916"/>
    <s v="2"/>
    <s v="211"/>
  </r>
  <r>
    <s v="2916211042006MRCZZ11"/>
    <s v="2916"/>
    <n v="2916"/>
    <x v="1"/>
    <x v="0"/>
    <s v="MS: OVERTIME - NIGHT SHIFT                        "/>
    <n v="0"/>
    <n v="64695.58"/>
    <n v="0"/>
    <n v="70889.64"/>
    <s v="P  "/>
    <n v="55000"/>
    <s v="2"/>
    <s v="2916"/>
    <s v="2"/>
    <s v="211"/>
  </r>
  <r>
    <s v="2916211044006MRCZZ11"/>
    <s v="2916"/>
    <n v="2916"/>
    <x v="1"/>
    <x v="0"/>
    <s v="MS: SRB - ACTING ALLOWANCE                        "/>
    <n v="0"/>
    <n v="0"/>
    <n v="0"/>
    <n v="0"/>
    <s v="P  "/>
    <n v="0"/>
    <s v="2"/>
    <s v="2916"/>
    <s v="2"/>
    <s v="211"/>
  </r>
  <r>
    <s v="2916211046006MRCZZ11"/>
    <s v="2916"/>
    <n v="2916"/>
    <x v="1"/>
    <x v="0"/>
    <s v="MS: SRB - ANNUAL BONUS                            "/>
    <n v="0"/>
    <n v="433530.5"/>
    <n v="0"/>
    <n v="441171.53"/>
    <s v="P  "/>
    <n v="422468"/>
    <s v="2"/>
    <s v="2916"/>
    <s v="2"/>
    <s v="211"/>
  </r>
  <r>
    <s v="2916211056006MRCZZ11"/>
    <s v="2916"/>
    <n v="2916"/>
    <x v="1"/>
    <x v="0"/>
    <s v="MS: SRB - STANDBY ALLOWANCE                       "/>
    <n v="0"/>
    <n v="0"/>
    <n v="0"/>
    <n v="0"/>
    <s v="P  "/>
    <n v="0"/>
    <s v="2"/>
    <s v="2916"/>
    <s v="2"/>
    <s v="211"/>
  </r>
  <r>
    <s v="2916211060006MRCZZ11"/>
    <s v="2916"/>
    <n v="2916"/>
    <x v="1"/>
    <x v="0"/>
    <s v="MS: SRB - UNIFORM/SPEC/PROTEC CLOTHING            "/>
    <n v="0"/>
    <n v="23473.5"/>
    <n v="0"/>
    <n v="23473.5"/>
    <s v="P  "/>
    <n v="23474"/>
    <s v="2"/>
    <s v="2916"/>
    <s v="2"/>
    <s v="211"/>
  </r>
  <r>
    <s v="2916213001006MRCZZ11"/>
    <s v="2916"/>
    <n v="2916"/>
    <x v="1"/>
    <x v="0"/>
    <s v="MS: SOC CONTR - BARGAINING COUNCIL                "/>
    <n v="0"/>
    <n v="1303.75"/>
    <n v="0"/>
    <n v="1303.75"/>
    <s v="P  "/>
    <n v="1485"/>
    <s v="2"/>
    <s v="2916"/>
    <s v="2"/>
    <s v="213"/>
  </r>
  <r>
    <s v="2916213010006MRCZZ11"/>
    <s v="2916"/>
    <n v="2916"/>
    <x v="1"/>
    <x v="0"/>
    <s v="MS: SOC CONTR - GROUP LIFE INSURANCE              "/>
    <n v="0"/>
    <n v="0"/>
    <n v="-0.01"/>
    <n v="-0.01"/>
    <s v="P  "/>
    <n v="5626"/>
    <s v="2"/>
    <s v="2916"/>
    <s v="2"/>
    <s v="213"/>
  </r>
  <r>
    <s v="2916213020006MRCZZ11"/>
    <s v="2916"/>
    <n v="2916"/>
    <x v="1"/>
    <x v="0"/>
    <s v="MS: SOC CONTR - MEDICAL                           "/>
    <n v="0"/>
    <n v="99096.65"/>
    <n v="0"/>
    <n v="99096.65"/>
    <s v="P  "/>
    <n v="118518"/>
    <s v="2"/>
    <s v="2916"/>
    <s v="2"/>
    <s v="213"/>
  </r>
  <r>
    <s v="2916213030006MRCZZ11"/>
    <s v="2916"/>
    <n v="2916"/>
    <x v="1"/>
    <x v="0"/>
    <s v="MS: SOC CONTR - PENSION                           "/>
    <n v="0"/>
    <n v="118851.53"/>
    <n v="0"/>
    <n v="118851.53"/>
    <s v="P  "/>
    <n v="114862"/>
    <s v="2"/>
    <s v="2916"/>
    <s v="2"/>
    <s v="213"/>
  </r>
  <r>
    <s v="2916213040006MRCZZ11"/>
    <s v="2916"/>
    <n v="2916"/>
    <x v="1"/>
    <x v="0"/>
    <s v="MS: SOC CONTR - UNEMPLOYMENT INSUR FUND           "/>
    <n v="0"/>
    <n v="22007.64"/>
    <n v="0"/>
    <n v="22007.64"/>
    <s v="P  "/>
    <n v="25202"/>
    <s v="2"/>
    <s v="2916"/>
    <s v="2"/>
    <s v="213"/>
  </r>
  <r>
    <s v="2916221100006MRCZZ11"/>
    <s v="2916"/>
    <n v="2916"/>
    <x v="1"/>
    <x v="0"/>
    <s v="DEP. EXEC MAYOR: BASIC SALARY                     "/>
    <n v="0"/>
    <n v="692242.76"/>
    <n v="0"/>
    <n v="692162.77"/>
    <s v="P  "/>
    <n v="728756"/>
    <s v="2"/>
    <s v="2916"/>
    <s v="2"/>
    <s v="221"/>
  </r>
  <r>
    <s v="2916221102006MRCZZ11"/>
    <s v="2916"/>
    <n v="2916"/>
    <x v="1"/>
    <x v="0"/>
    <s v="DEP. EXEC MAYOR: CELL PHONE ALLOWANCE             "/>
    <n v="0"/>
    <n v="44400"/>
    <n v="0"/>
    <n v="44400"/>
    <s v="P  "/>
    <n v="44400"/>
    <s v="2"/>
    <s v="2916"/>
    <s v="2"/>
    <s v="221"/>
  </r>
  <r>
    <s v="2916221104006MRCZZ11"/>
    <s v="2916"/>
    <n v="2916"/>
    <x v="1"/>
    <x v="0"/>
    <s v="DEP. EXEC MAYOR: HOUSING ALLOWANCE                "/>
    <n v="0"/>
    <n v="0"/>
    <n v="0"/>
    <n v="0"/>
    <s v="P  "/>
    <n v="0"/>
    <s v="2"/>
    <s v="2916"/>
    <s v="2"/>
    <s v="221"/>
  </r>
  <r>
    <s v="2916221108006MRCZZ11"/>
    <s v="2916"/>
    <n v="2916"/>
    <x v="1"/>
    <x v="0"/>
    <s v="DEP. EXEC MAYOR: MOTOR VEHICLE ALLOWANCE          "/>
    <n v="0"/>
    <n v="0"/>
    <n v="0"/>
    <n v="0"/>
    <s v="P  "/>
    <n v="102463"/>
    <s v="2"/>
    <s v="2916"/>
    <s v="2"/>
    <s v="221"/>
  </r>
  <r>
    <s v="2916221164006MRCZZ11"/>
    <s v="2916"/>
    <n v="2916"/>
    <x v="1"/>
    <x v="0"/>
    <s v="OTH COUNCIL: HOUSING ALLOWANCE                    "/>
    <n v="0"/>
    <n v="0"/>
    <n v="0"/>
    <n v="0"/>
    <s v="P  "/>
    <n v="18000"/>
    <s v="2"/>
    <s v="2916"/>
    <s v="2"/>
    <s v="221"/>
  </r>
  <r>
    <s v="2916222035006MRCZZ11"/>
    <s v="2916"/>
    <n v="2916"/>
    <x v="1"/>
    <x v="0"/>
    <s v="WHIP: PENSION FUND CONTRIBUTIONS                  "/>
    <n v="0"/>
    <n v="0.01"/>
    <n v="0"/>
    <n v="0.01"/>
    <s v="P  "/>
    <n v="22373"/>
    <s v="2"/>
    <s v="2916"/>
    <s v="2"/>
    <s v="222"/>
  </r>
  <r>
    <s v="2916222070006MRCZZ11"/>
    <s v="2916"/>
    <n v="2916"/>
    <x v="1"/>
    <x v="0"/>
    <s v="EXEC MAYOR: MEDICAL AID BENEFITS                  "/>
    <n v="0"/>
    <n v="0"/>
    <n v="0"/>
    <n v="0"/>
    <s v="P  "/>
    <n v="6912"/>
    <s v="2"/>
    <s v="2916"/>
    <s v="2"/>
    <s v="222"/>
  </r>
  <r>
    <s v="2916222095006MRCZZ11"/>
    <s v="2916"/>
    <n v="2916"/>
    <x v="1"/>
    <x v="0"/>
    <s v="DEP. EX MAYOR: PENSION FUND CONTRIBUTION          "/>
    <n v="0"/>
    <n v="0"/>
    <n v="0"/>
    <n v="0"/>
    <s v="P  "/>
    <n v="0"/>
    <s v="2"/>
    <s v="2916"/>
    <s v="2"/>
    <s v="222"/>
  </r>
  <r>
    <s v="2916222100006MRCZZ11"/>
    <s v="2916"/>
    <n v="2916"/>
    <x v="1"/>
    <x v="0"/>
    <s v="DEP. EXEC MAYOR: MEDICAL AID BENEFITS             "/>
    <n v="0"/>
    <n v="0"/>
    <n v="0"/>
    <n v="0"/>
    <s v="P  "/>
    <n v="0"/>
    <s v="2"/>
    <s v="2916"/>
    <s v="2"/>
    <s v="222"/>
  </r>
  <r>
    <s v="2916226060006MRCZZ11"/>
    <s v="2916"/>
    <n v="2916"/>
    <x v="1"/>
    <x v="0"/>
    <s v="OS: CATERING SERVICES                             "/>
    <n v="0"/>
    <n v="0"/>
    <n v="0"/>
    <n v="0"/>
    <s v="P  "/>
    <n v="32000"/>
    <s v="2"/>
    <s v="2916"/>
    <s v="2"/>
    <s v="226"/>
  </r>
  <r>
    <s v="2916226060306MRCZZ11"/>
    <s v="2916"/>
    <n v="2916"/>
    <x v="1"/>
    <x v="0"/>
    <s v="OS: CATERING SERVICES( MAYORAL PROJECTS)          "/>
    <n v="0"/>
    <n v="0"/>
    <n v="0"/>
    <n v="0"/>
    <s v="P  "/>
    <n v="0"/>
    <s v="2"/>
    <s v="2916"/>
    <s v="2"/>
    <s v="226"/>
  </r>
  <r>
    <s v="2916226060F06MRCZZ11"/>
    <s v="2916"/>
    <n v="2916"/>
    <x v="1"/>
    <x v="0"/>
    <s v="OS: CATERING SERVICES ( GENERAL)                  "/>
    <n v="0"/>
    <n v="163.38999999999999"/>
    <n v="0"/>
    <n v="163.38999999999999"/>
    <s v="P  "/>
    <n v="0"/>
    <s v="2"/>
    <s v="2916"/>
    <s v="2"/>
    <s v="226"/>
  </r>
  <r>
    <s v="2916228122006MRCZZ11"/>
    <s v="2916"/>
    <n v="2916"/>
    <x v="1"/>
    <x v="0"/>
    <s v="CONTR: EVENT PROMOTERS                            "/>
    <n v="0"/>
    <n v="0"/>
    <n v="0"/>
    <n v="0"/>
    <s v="P  "/>
    <n v="0"/>
    <s v="2"/>
    <s v="2916"/>
    <s v="2"/>
    <s v="228"/>
  </r>
  <r>
    <s v="2916228543006MRCZZ11"/>
    <s v="2916"/>
    <n v="2916"/>
    <x v="1"/>
    <x v="0"/>
    <s v="CONTR: STAGE &amp; SOUND CREW                         "/>
    <n v="0"/>
    <n v="0"/>
    <n v="0"/>
    <n v="0"/>
    <s v="P  "/>
    <n v="0"/>
    <s v="2"/>
    <s v="2916"/>
    <s v="2"/>
    <s v="228"/>
  </r>
  <r>
    <s v="2916230510006MRCZZ11"/>
    <s v="2916"/>
    <n v="2916"/>
    <x v="1"/>
    <x v="0"/>
    <s v="OC: REG FEESPROF &amp; REGULATORY BODIES              "/>
    <n v="0"/>
    <n v="15000"/>
    <n v="0"/>
    <n v="15000"/>
    <s v="P  "/>
    <n v="20000"/>
    <s v="2"/>
    <s v="2916"/>
    <s v="2"/>
    <s v="230"/>
  </r>
  <r>
    <s v="2916230541006MRCZZ11"/>
    <s v="2916"/>
    <n v="2916"/>
    <x v="1"/>
    <x v="0"/>
    <s v="OC: SKILLS DEVELOPMENT FUND LEVY                  "/>
    <n v="0"/>
    <n v="95230.26"/>
    <n v="0"/>
    <n v="96700"/>
    <s v="P  "/>
    <n v="81659"/>
    <s v="2"/>
    <s v="2916"/>
    <s v="2"/>
    <s v="230"/>
  </r>
  <r>
    <s v="2916230573606MRCZZ11"/>
    <s v="2916"/>
    <n v="2916"/>
    <x v="1"/>
    <x v="0"/>
    <s v="OC: TRANSPORT - EVENTS (COMMUNITY PROJ)           "/>
    <n v="0"/>
    <n v="0"/>
    <n v="0"/>
    <n v="0"/>
    <s v="P  "/>
    <n v="0"/>
    <s v="2"/>
    <s v="2916"/>
    <s v="2"/>
    <s v="230"/>
  </r>
  <r>
    <s v="2916230576106MRCZZ11"/>
    <s v="2916"/>
    <n v="2916"/>
    <x v="1"/>
    <x v="0"/>
    <s v="OC: T&amp;S DOM - ACCOMMODATION (MAYORAL PRO          "/>
    <n v="0"/>
    <n v="0"/>
    <n v="0"/>
    <n v="0"/>
    <s v="P  "/>
    <n v="0"/>
    <s v="2"/>
    <s v="2916"/>
    <s v="2"/>
    <s v="230"/>
  </r>
  <r>
    <s v="2916230576406MRCZZ11"/>
    <s v="2916"/>
    <n v="2916"/>
    <x v="1"/>
    <x v="0"/>
    <s v="OC: T&amp;S DOM - ACCOMMODATION(TRAIN / INTE          "/>
    <n v="0"/>
    <n v="18178.7"/>
    <n v="0"/>
    <n v="18178.7"/>
    <s v="P  "/>
    <n v="25000"/>
    <s v="2"/>
    <s v="2916"/>
    <s v="2"/>
    <s v="230"/>
  </r>
  <r>
    <s v="2916230577006419ZZ11"/>
    <s v="2916"/>
    <n v="2916"/>
    <x v="1"/>
    <x v="0"/>
    <s v="OC: T&amp;S DOM - DAILY ALLOWANCE                     "/>
    <n v="0"/>
    <n v="1586"/>
    <n v="0"/>
    <n v="1586"/>
    <s v="P  "/>
    <n v="4752"/>
    <s v="2"/>
    <s v="2916"/>
    <s v="2"/>
    <s v="230"/>
  </r>
  <r>
    <s v="2916230577106MRCZZ11"/>
    <s v="2916"/>
    <n v="2916"/>
    <x v="1"/>
    <x v="0"/>
    <s v="OC: T&amp;S DOM - DAILY ALLOWANCE (MAYORAL P          "/>
    <n v="0"/>
    <n v="1586"/>
    <n v="0"/>
    <n v="1586"/>
    <s v="P  "/>
    <n v="1673"/>
    <s v="2"/>
    <s v="2916"/>
    <s v="2"/>
    <s v="230"/>
  </r>
  <r>
    <s v="2916230580006414ZZ11"/>
    <s v="2916"/>
    <n v="2916"/>
    <x v="1"/>
    <x v="0"/>
    <s v="OC: T&amp;S DOM TRP - WITHOUT OPR CAR RENTAL          "/>
    <n v="0"/>
    <n v="0"/>
    <n v="0"/>
    <n v="0"/>
    <s v="P  "/>
    <n v="2600"/>
    <s v="2"/>
    <s v="2916"/>
    <s v="2"/>
    <s v="230"/>
  </r>
  <r>
    <s v="2916230580106MRCZZ11"/>
    <s v="2916"/>
    <n v="2916"/>
    <x v="1"/>
    <x v="0"/>
    <s v="OC: T&amp;S DOM - WITHOUT OPR CAR RENTAL(MAY          "/>
    <n v="0"/>
    <n v="0"/>
    <n v="0"/>
    <n v="0"/>
    <s v="P  "/>
    <n v="0"/>
    <s v="2"/>
    <s v="2916"/>
    <s v="2"/>
    <s v="230"/>
  </r>
  <r>
    <s v="2916230582006MRCZZ11"/>
    <s v="2916"/>
    <n v="2916"/>
    <x v="1"/>
    <x v="0"/>
    <s v="OC: T&amp;S DOM TRP - WITH OPER OTH TRP PROV          "/>
    <n v="0"/>
    <n v="0"/>
    <n v="0"/>
    <n v="0"/>
    <s v="P  "/>
    <n v="2000"/>
    <s v="2"/>
    <s v="2916"/>
    <s v="2"/>
    <s v="230"/>
  </r>
  <r>
    <s v="2916230583506MRCZZ11"/>
    <s v="2916"/>
    <n v="2916"/>
    <x v="1"/>
    <x v="0"/>
    <s v="OC: T&amp;S DOM PUB TRP - AIR TRANSPORT(GENE          "/>
    <n v="0"/>
    <n v="6109.57"/>
    <n v="0"/>
    <n v="6109.57"/>
    <s v="P  "/>
    <n v="7200"/>
    <s v="2"/>
    <s v="2916"/>
    <s v="2"/>
    <s v="230"/>
  </r>
  <r>
    <s v="2916232360106MRCZZ11"/>
    <s v="2916"/>
    <n v="2916"/>
    <x v="1"/>
    <x v="0"/>
    <s v="INVENTORY - MATERIALS &amp; SUPPLIES(FUEL CO          "/>
    <n v="0"/>
    <n v="0"/>
    <n v="0"/>
    <n v="0"/>
    <s v="P  "/>
    <n v="20000"/>
    <s v="2"/>
    <s v="2916"/>
    <s v="2"/>
    <s v="232"/>
  </r>
  <r>
    <s v="2916232360D06MRCZZ11"/>
    <s v="2916"/>
    <n v="2916"/>
    <x v="1"/>
    <x v="0"/>
    <s v="INVENTORY - MATERIALS &amp; SUPPLIES(PRINT&amp;           "/>
    <n v="0"/>
    <n v="396.84"/>
    <n v="0"/>
    <n v="396.84"/>
    <s v="P  "/>
    <n v="3343"/>
    <s v="2"/>
    <s v="2916"/>
    <s v="2"/>
    <s v="232"/>
  </r>
  <r>
    <s v="2916232360N06MRCZZ11"/>
    <s v="2916"/>
    <n v="2916"/>
    <x v="1"/>
    <x v="0"/>
    <s v="INVENTORY - MATERIALS &amp; SUPPLIES(GENERAL          "/>
    <n v="0"/>
    <n v="0"/>
    <n v="0"/>
    <n v="0"/>
    <s v="P  "/>
    <n v="0"/>
    <s v="2"/>
    <s v="2916"/>
    <s v="2"/>
    <s v="232"/>
  </r>
  <r>
    <s v="2916395002006MRC1211"/>
    <s v="2916"/>
    <n v="2916"/>
    <x v="1"/>
    <x v="1"/>
    <s v="DPT CHG - VEHICLE RENTAL                          "/>
    <n v="0"/>
    <n v="8238.6200000000008"/>
    <n v="0"/>
    <n v="8238.6200000000008"/>
    <s v="P  "/>
    <n v="315820"/>
    <s v="2"/>
    <s v="2916"/>
    <s v="3"/>
    <s v="395"/>
  </r>
  <r>
    <s v="2916395017006MRC1H11"/>
    <s v="2916"/>
    <n v="2916"/>
    <x v="1"/>
    <x v="1"/>
    <s v="DPT CHG - FUEL RECHARGE                           "/>
    <n v="0"/>
    <n v="70644.479999999996"/>
    <n v="0"/>
    <n v="70644.479999999996"/>
    <s v="P  "/>
    <n v="153170"/>
    <s v="2"/>
    <s v="2916"/>
    <s v="3"/>
    <s v="395"/>
  </r>
  <r>
    <s v="29163996050ZZZZZZZ11"/>
    <s v="2916"/>
    <n v="2916"/>
    <x v="1"/>
    <x v="1"/>
    <s v="TRF TO ACC SURPLUS DEFICIT                        "/>
    <n v="0"/>
    <n v="0"/>
    <n v="-8974831.3900000006"/>
    <n v="-8974831.3900000006"/>
    <s v="P  "/>
    <n v="0"/>
    <s v="2"/>
    <s v="2916"/>
    <s v="3"/>
    <s v="399"/>
  </r>
  <r>
    <s v="29163996100ZZZZZZZ11"/>
    <s v="2916"/>
    <n v="2916"/>
    <x v="1"/>
    <x v="1"/>
    <s v="TRF FROM ACC SURPLUS DEFICIT                      "/>
    <n v="0"/>
    <n v="0"/>
    <n v="0"/>
    <n v="0"/>
    <s v="P  "/>
    <n v="0"/>
    <s v="2"/>
    <s v="2916"/>
    <s v="3"/>
    <s v="399"/>
  </r>
  <r>
    <s v="29168100010ZZZZZZZ11"/>
    <s v="2916"/>
    <n v="2916"/>
    <x v="1"/>
    <x v="2"/>
    <s v="ACC SUR/(DEF): OPENING BALANCE                    "/>
    <n v="8838814.4800000004"/>
    <n v="0"/>
    <n v="0"/>
    <n v="8838814.4800000004"/>
    <s v="GP "/>
    <n v="0"/>
    <s v="2"/>
    <s v="2916"/>
    <s v="8"/>
    <s v="810"/>
  </r>
  <r>
    <s v="29168100020ZZZZZZZ11"/>
    <s v="2916"/>
    <n v="2916"/>
    <x v="1"/>
    <x v="2"/>
    <s v="ACC SUR/(DEF): CHANGES IN ACC POLICY              "/>
    <n v="0"/>
    <n v="0"/>
    <n v="0"/>
    <n v="0"/>
    <s v="GP "/>
    <n v="0"/>
    <s v="2"/>
    <s v="2916"/>
    <s v="8"/>
    <s v="810"/>
  </r>
  <r>
    <s v="29168100030ZZZZZZZ11"/>
    <s v="2916"/>
    <n v="2916"/>
    <x v="1"/>
    <x v="2"/>
    <s v="ACC SUR/(DEF): CORREC PRIOR PERIOD ERROR          "/>
    <n v="0"/>
    <n v="0"/>
    <n v="0"/>
    <n v="0"/>
    <s v="GP "/>
    <n v="0"/>
    <s v="2"/>
    <s v="2916"/>
    <s v="8"/>
    <s v="810"/>
  </r>
  <r>
    <s v="29168100040ZZZZZZZ11"/>
    <s v="2916"/>
    <n v="2916"/>
    <x v="1"/>
    <x v="2"/>
    <s v="ACC SUR/(DEF): TRF TO/FROM ACCUM SURPLUS          "/>
    <n v="0"/>
    <n v="8974831.3900000006"/>
    <n v="0"/>
    <n v="8974831.3900000006"/>
    <s v="GP "/>
    <n v="0"/>
    <s v="2"/>
    <s v="2916"/>
    <s v="8"/>
    <s v="810"/>
  </r>
  <r>
    <s v="29168100050ZZZZZZZ11"/>
    <s v="2916"/>
    <n v="2916"/>
    <x v="1"/>
    <x v="2"/>
    <s v="ACC SUR/(DEF): TRF TO/FROM RESERVES               "/>
    <n v="0"/>
    <n v="0"/>
    <n v="0"/>
    <n v="0"/>
    <s v="GP "/>
    <n v="0"/>
    <s v="2"/>
    <s v="2916"/>
    <s v="8"/>
    <s v="810"/>
  </r>
  <r>
    <s v="29168100060ZZZZZZZ11"/>
    <s v="2916"/>
    <n v="2916"/>
    <x v="1"/>
    <x v="2"/>
    <s v="ACC SUR/(DEF): DEPRECIATION OFFSETS               "/>
    <n v="0"/>
    <n v="0"/>
    <n v="0"/>
    <n v="0"/>
    <s v="GP "/>
    <n v="0"/>
    <s v="2"/>
    <s v="2916"/>
    <s v="8"/>
    <s v="810"/>
  </r>
  <r>
    <s v="2917211001006MRCZZ11"/>
    <s v="2917"/>
    <n v="2917"/>
    <x v="1"/>
    <x v="0"/>
    <s v="MS: SAL &amp; ALL: BASIC SALARY &amp; WAGES               "/>
    <n v="0"/>
    <n v="3219177.88"/>
    <n v="0"/>
    <n v="3219177.88"/>
    <s v="P  "/>
    <n v="3234808"/>
    <s v="2"/>
    <s v="2917"/>
    <s v="2"/>
    <s v="211"/>
  </r>
  <r>
    <s v="2917211022006MRCZZ11"/>
    <s v="2917"/>
    <n v="2917"/>
    <x v="1"/>
    <x v="0"/>
    <s v="MS: ALL - CELLULAR &amp; TELEPHONE                    "/>
    <n v="0"/>
    <n v="12240"/>
    <n v="0"/>
    <n v="12240"/>
    <s v="P  "/>
    <n v="28800"/>
    <s v="2"/>
    <s v="2917"/>
    <s v="2"/>
    <s v="211"/>
  </r>
  <r>
    <s v="2917211034006MRCZZ11"/>
    <s v="2917"/>
    <n v="2917"/>
    <x v="1"/>
    <x v="0"/>
    <s v="MS: ALL - TRAVEL OR MOTOR VEHICLE                 "/>
    <n v="0"/>
    <n v="306310.36"/>
    <n v="0"/>
    <n v="306310.36"/>
    <s v="P  "/>
    <n v="165000"/>
    <s v="2"/>
    <s v="2917"/>
    <s v="2"/>
    <s v="211"/>
  </r>
  <r>
    <s v="2917211036006MRCZZ11"/>
    <s v="2917"/>
    <n v="2917"/>
    <x v="1"/>
    <x v="0"/>
    <s v="MS: OVERTIME - NON STRUCTURED                     "/>
    <n v="0"/>
    <n v="1738.52"/>
    <n v="0"/>
    <n v="1738.52"/>
    <s v="P  "/>
    <n v="0"/>
    <s v="2"/>
    <s v="2917"/>
    <s v="2"/>
    <s v="211"/>
  </r>
  <r>
    <s v="2917211044006MRCZZ11"/>
    <s v="2917"/>
    <n v="2917"/>
    <x v="1"/>
    <x v="0"/>
    <s v="MS: SRB - ACTING ALLOWANCE                        "/>
    <n v="0"/>
    <n v="28161.99"/>
    <n v="0"/>
    <n v="46995.48"/>
    <s v="P  "/>
    <n v="13527"/>
    <s v="2"/>
    <s v="2917"/>
    <s v="2"/>
    <s v="211"/>
  </r>
  <r>
    <s v="2917211046006MRCZZ11"/>
    <s v="2917"/>
    <n v="2917"/>
    <x v="1"/>
    <x v="0"/>
    <s v="MS: SRB - ANNUAL BONUS                            "/>
    <n v="0"/>
    <n v="220870.93"/>
    <n v="0"/>
    <n v="220870.93"/>
    <s v="P  "/>
    <n v="353168"/>
    <s v="2"/>
    <s v="2917"/>
    <s v="2"/>
    <s v="211"/>
  </r>
  <r>
    <s v="2917211050006MRCZZ11"/>
    <s v="2917"/>
    <n v="2917"/>
    <x v="1"/>
    <x v="0"/>
    <s v="MS: SRB - LONG SERVICE AWARD                      "/>
    <n v="0"/>
    <n v="18018.939999999999"/>
    <n v="0"/>
    <n v="18018.939999999999"/>
    <s v="P  "/>
    <n v="0"/>
    <s v="2"/>
    <s v="2917"/>
    <s v="2"/>
    <s v="211"/>
  </r>
  <r>
    <s v="2917213001006MRCZZ11"/>
    <s v="2917"/>
    <n v="2917"/>
    <x v="1"/>
    <x v="0"/>
    <s v="MS: SOC CONTR - BARGAINING COUNCIL                "/>
    <n v="0"/>
    <n v="411.24"/>
    <n v="0"/>
    <n v="411.24"/>
    <s v="P  "/>
    <n v="421"/>
    <s v="2"/>
    <s v="2917"/>
    <s v="2"/>
    <s v="213"/>
  </r>
  <r>
    <s v="2917213020006MRCZZ11"/>
    <s v="2917"/>
    <n v="2917"/>
    <x v="1"/>
    <x v="0"/>
    <s v="MS: SOC CONTR - MEDICAL                           "/>
    <n v="0"/>
    <n v="46736.03"/>
    <n v="0"/>
    <n v="46736.03"/>
    <s v="P  "/>
    <n v="43504"/>
    <s v="2"/>
    <s v="2917"/>
    <s v="2"/>
    <s v="213"/>
  </r>
  <r>
    <s v="2917213040006MRCZZ11"/>
    <s v="2917"/>
    <n v="2917"/>
    <x v="1"/>
    <x v="0"/>
    <s v="MS: SOC CONTR - UNEMPLOYMENT INSUR FUND           "/>
    <n v="0"/>
    <n v="6989.85"/>
    <n v="0"/>
    <n v="6989.85"/>
    <s v="P  "/>
    <n v="7595"/>
    <s v="2"/>
    <s v="2917"/>
    <s v="2"/>
    <s v="213"/>
  </r>
  <r>
    <s v="2917230510006MRCZZ11"/>
    <s v="2917"/>
    <n v="2917"/>
    <x v="1"/>
    <x v="0"/>
    <s v="OC: REG FEESPROF &amp; REGULATORY BODIES              "/>
    <n v="0"/>
    <n v="0"/>
    <n v="0"/>
    <n v="0"/>
    <s v="P  "/>
    <n v="0"/>
    <s v="2"/>
    <s v="2917"/>
    <s v="2"/>
    <s v="230"/>
  </r>
  <r>
    <s v="2917230510106MRCZZ11"/>
    <s v="2917"/>
    <n v="2917"/>
    <x v="1"/>
    <x v="0"/>
    <s v="OC: REG FEESPROF &amp; REGULAT BODIES(SMME C          "/>
    <n v="0"/>
    <n v="0"/>
    <n v="0"/>
    <n v="0"/>
    <s v="P  "/>
    <n v="0"/>
    <s v="2"/>
    <s v="2917"/>
    <s v="2"/>
    <s v="230"/>
  </r>
  <r>
    <s v="2917230541006MRCZZ11"/>
    <s v="2917"/>
    <n v="2917"/>
    <x v="1"/>
    <x v="0"/>
    <s v="OC: SKILLS DEVELOPMENT FUND LEVY                  "/>
    <n v="0"/>
    <n v="38080.6"/>
    <n v="0"/>
    <n v="38268.94"/>
    <s v="P  "/>
    <n v="36688"/>
    <s v="2"/>
    <s v="2917"/>
    <s v="2"/>
    <s v="230"/>
  </r>
  <r>
    <s v="2917230576406MRCZZ11"/>
    <s v="2917"/>
    <n v="2917"/>
    <x v="1"/>
    <x v="0"/>
    <s v="OC: T&amp;S DOM - ACCOMMODATION(TRAIN / INTE          "/>
    <n v="0"/>
    <n v="0"/>
    <n v="0"/>
    <n v="0"/>
    <s v="P  "/>
    <n v="0"/>
    <s v="2"/>
    <s v="2917"/>
    <s v="2"/>
    <s v="230"/>
  </r>
  <r>
    <s v="2917230577006419ZZ11"/>
    <s v="2917"/>
    <n v="2917"/>
    <x v="1"/>
    <x v="0"/>
    <s v="OC: T&amp;S DOM - DAILY ALLOWANCE                     "/>
    <n v="0"/>
    <n v="0"/>
    <n v="0"/>
    <n v="0"/>
    <s v="P  "/>
    <n v="0"/>
    <s v="2"/>
    <s v="2917"/>
    <s v="2"/>
    <s v="230"/>
  </r>
  <r>
    <s v="2917230580006414ZZ11"/>
    <s v="2917"/>
    <n v="2917"/>
    <x v="1"/>
    <x v="0"/>
    <s v="OC: T&amp;S DOM TRP - WITHOUT OPR CAR RENTAL          "/>
    <n v="0"/>
    <n v="0"/>
    <n v="0"/>
    <n v="0"/>
    <s v="P  "/>
    <n v="0"/>
    <s v="2"/>
    <s v="2917"/>
    <s v="2"/>
    <s v="230"/>
  </r>
  <r>
    <s v="2917230583006414ZZ11"/>
    <s v="2917"/>
    <n v="2917"/>
    <x v="1"/>
    <x v="0"/>
    <s v="OC: T&amp;S DOM PUB TRP - AIR TRANSPORT               "/>
    <n v="0"/>
    <n v="0"/>
    <n v="0"/>
    <n v="0"/>
    <s v="P  "/>
    <n v="0"/>
    <s v="2"/>
    <s v="2917"/>
    <s v="2"/>
    <s v="230"/>
  </r>
  <r>
    <s v="2917395023006MRC1L11"/>
    <s v="2917"/>
    <n v="2917"/>
    <x v="1"/>
    <x v="1"/>
    <s v="DPT CHG INSURANCE FEES                            "/>
    <n v="0"/>
    <n v="0"/>
    <n v="0"/>
    <n v="0"/>
    <s v="P  "/>
    <n v="0"/>
    <s v="2"/>
    <s v="2917"/>
    <s v="3"/>
    <s v="395"/>
  </r>
  <r>
    <s v="29173996050ZZZZZZZ11"/>
    <s v="2917"/>
    <n v="2917"/>
    <x v="1"/>
    <x v="1"/>
    <s v="TRF TO ACC SURPLUS DEFICIT                        "/>
    <n v="0"/>
    <n v="0"/>
    <n v="-3666408.75"/>
    <n v="-3666408.75"/>
    <s v="P  "/>
    <n v="0"/>
    <s v="2"/>
    <s v="2917"/>
    <s v="3"/>
    <s v="399"/>
  </r>
  <r>
    <s v="29173996100ZZZZZZZ11"/>
    <s v="2917"/>
    <n v="2917"/>
    <x v="1"/>
    <x v="1"/>
    <s v="TRF FROM ACC SURPLUS DEFICIT                      "/>
    <n v="0"/>
    <n v="0"/>
    <n v="0"/>
    <n v="0"/>
    <s v="P  "/>
    <n v="0"/>
    <s v="2"/>
    <s v="2917"/>
    <s v="3"/>
    <s v="399"/>
  </r>
  <r>
    <s v="29178100010ZZZZZZZ11"/>
    <s v="2917"/>
    <n v="2917"/>
    <x v="1"/>
    <x v="2"/>
    <s v="ACC SUR/(DEF): OPENING BALANCE                    "/>
    <n v="3559166.09"/>
    <n v="0"/>
    <n v="0"/>
    <n v="3559166.09"/>
    <s v="GP "/>
    <n v="0"/>
    <s v="2"/>
    <s v="2917"/>
    <s v="8"/>
    <s v="810"/>
  </r>
  <r>
    <s v="29178100020ZZZZZZZ11"/>
    <s v="2917"/>
    <n v="2917"/>
    <x v="1"/>
    <x v="2"/>
    <s v="ACC SUR/(DEF): CHANGES IN ACC POLICY              "/>
    <n v="0"/>
    <n v="0"/>
    <n v="0"/>
    <n v="0"/>
    <s v="GP "/>
    <n v="0"/>
    <s v="2"/>
    <s v="2917"/>
    <s v="8"/>
    <s v="810"/>
  </r>
  <r>
    <s v="29178100030ZZZZZZZ11"/>
    <s v="2917"/>
    <n v="2917"/>
    <x v="1"/>
    <x v="2"/>
    <s v="ACC SUR/(DEF): CORREC PRIOR PERIOD ERROR          "/>
    <n v="0"/>
    <n v="0"/>
    <n v="0"/>
    <n v="0"/>
    <s v="GP "/>
    <n v="0"/>
    <s v="2"/>
    <s v="2917"/>
    <s v="8"/>
    <s v="810"/>
  </r>
  <r>
    <s v="29178100040ZZZZZZZ11"/>
    <s v="2917"/>
    <n v="2917"/>
    <x v="1"/>
    <x v="2"/>
    <s v="ACC SUR/(DEF): TRF TO/FROM ACCUM SURPLUS          "/>
    <n v="0"/>
    <n v="3666408.75"/>
    <n v="0"/>
    <n v="3666408.75"/>
    <s v="GP "/>
    <n v="0"/>
    <s v="2"/>
    <s v="2917"/>
    <s v="8"/>
    <s v="810"/>
  </r>
  <r>
    <s v="29178100050ZZZZZZZ11"/>
    <s v="2917"/>
    <n v="2917"/>
    <x v="1"/>
    <x v="2"/>
    <s v="ACC SUR/(DEF): TRF TO/FROM RESERVES               "/>
    <n v="0"/>
    <n v="0"/>
    <n v="0"/>
    <n v="0"/>
    <s v="GP "/>
    <n v="0"/>
    <s v="2"/>
    <s v="2917"/>
    <s v="8"/>
    <s v="810"/>
  </r>
  <r>
    <s v="29178100060ZZZZZZZ11"/>
    <s v="2917"/>
    <n v="2917"/>
    <x v="1"/>
    <x v="2"/>
    <s v="ACC SUR/(DEF): DEPRECIATION OFFSETS               "/>
    <n v="0"/>
    <n v="0"/>
    <n v="0"/>
    <n v="0"/>
    <s v="GP "/>
    <n v="0"/>
    <s v="2"/>
    <s v="2917"/>
    <s v="8"/>
    <s v="810"/>
  </r>
  <r>
    <s v="2918211001006MRCZZ11"/>
    <s v="2918"/>
    <n v="2918"/>
    <x v="1"/>
    <x v="0"/>
    <s v="MS: SAL &amp; ALL: BASIC SALARY &amp; WAGES               "/>
    <n v="0"/>
    <n v="5472049.7999999998"/>
    <n v="0"/>
    <n v="5475003.7199999997"/>
    <s v="P  "/>
    <n v="12497458"/>
    <s v="2"/>
    <s v="2918"/>
    <s v="2"/>
    <s v="211"/>
  </r>
  <r>
    <s v="2918211022006MRCZZ11"/>
    <s v="2918"/>
    <n v="2918"/>
    <x v="1"/>
    <x v="0"/>
    <s v="MS: ALL - CELLULAR &amp; TELEPHONE                    "/>
    <n v="0"/>
    <n v="8400"/>
    <n v="0"/>
    <n v="8400"/>
    <s v="P  "/>
    <n v="20400"/>
    <s v="2"/>
    <s v="2918"/>
    <s v="2"/>
    <s v="211"/>
  </r>
  <r>
    <s v="2918211034006MRCZZ11"/>
    <s v="2918"/>
    <n v="2918"/>
    <x v="1"/>
    <x v="0"/>
    <s v="MS: ALL - TRAVEL OR MOTOR VEHICLE                 "/>
    <n v="0"/>
    <n v="202899.01"/>
    <n v="0"/>
    <n v="202899.01"/>
    <s v="P  "/>
    <n v="193667"/>
    <s v="2"/>
    <s v="2918"/>
    <s v="2"/>
    <s v="211"/>
  </r>
  <r>
    <s v="2918211046006MRCZZ11"/>
    <s v="2918"/>
    <n v="2918"/>
    <x v="1"/>
    <x v="0"/>
    <s v="MS: SRB - ANNUAL BONUS                            "/>
    <n v="0"/>
    <n v="490864.19"/>
    <n v="0"/>
    <n v="490864.19"/>
    <s v="P  "/>
    <n v="509086"/>
    <s v="2"/>
    <s v="2918"/>
    <s v="2"/>
    <s v="211"/>
  </r>
  <r>
    <s v="2918213001006MRCZZ11"/>
    <s v="2918"/>
    <n v="2918"/>
    <x v="1"/>
    <x v="0"/>
    <s v="MS: SOC CONTR - BARGAINING COUNCIL                "/>
    <n v="0"/>
    <n v="1154.99"/>
    <n v="0"/>
    <n v="1154.99"/>
    <s v="P  "/>
    <n v="1114"/>
    <s v="2"/>
    <s v="2918"/>
    <s v="2"/>
    <s v="213"/>
  </r>
  <r>
    <s v="2918213020006MRCZZ11"/>
    <s v="2918"/>
    <n v="2918"/>
    <x v="1"/>
    <x v="0"/>
    <s v="MS: SOC CONTR - MEDICAL                           "/>
    <n v="0"/>
    <n v="157887.35999999999"/>
    <n v="0"/>
    <n v="157887.35999999999"/>
    <s v="P  "/>
    <n v="123547"/>
    <s v="2"/>
    <s v="2918"/>
    <s v="2"/>
    <s v="213"/>
  </r>
  <r>
    <s v="2918213030006MRCZZ11"/>
    <s v="2918"/>
    <n v="2918"/>
    <x v="1"/>
    <x v="0"/>
    <s v="MS: SOC CONTR - PENSION                           "/>
    <n v="0"/>
    <n v="228896.3"/>
    <n v="0"/>
    <n v="228896.3"/>
    <s v="P  "/>
    <n v="212772"/>
    <s v="2"/>
    <s v="2918"/>
    <s v="2"/>
    <s v="213"/>
  </r>
  <r>
    <s v="2918213040006MRCZZ11"/>
    <s v="2918"/>
    <n v="2918"/>
    <x v="1"/>
    <x v="0"/>
    <s v="MS: SOC CONTR - UNEMPLOYMENT INSUR FUND           "/>
    <n v="0"/>
    <n v="19897.87"/>
    <n v="0"/>
    <n v="19927.41"/>
    <s v="P  "/>
    <n v="217850"/>
    <s v="2"/>
    <s v="2918"/>
    <s v="2"/>
    <s v="213"/>
  </r>
  <r>
    <s v="2918226038006MRCZZ11"/>
    <s v="2918"/>
    <n v="2918"/>
    <x v="1"/>
    <x v="0"/>
    <s v="OS: B&amp;A PROJECT MANAGEMENT                        "/>
    <n v="0"/>
    <n v="0"/>
    <n v="0"/>
    <n v="0"/>
    <s v="P  "/>
    <n v="0"/>
    <s v="2"/>
    <s v="2918"/>
    <s v="2"/>
    <s v="226"/>
  </r>
  <r>
    <s v="2918226060006MRCZZ11"/>
    <s v="2918"/>
    <n v="2918"/>
    <x v="1"/>
    <x v="0"/>
    <s v="OS: CATERING SERVICES                             "/>
    <n v="0"/>
    <n v="0"/>
    <n v="0"/>
    <n v="0"/>
    <s v="P  "/>
    <n v="0"/>
    <s v="2"/>
    <s v="2918"/>
    <s v="2"/>
    <s v="226"/>
  </r>
  <r>
    <s v="2918230510006MRCZZ11"/>
    <s v="2918"/>
    <n v="2918"/>
    <x v="1"/>
    <x v="0"/>
    <s v="OC: REG FEESPROF &amp; REGULATORY BODIES              "/>
    <n v="0"/>
    <n v="0"/>
    <n v="0"/>
    <n v="0"/>
    <s v="P  "/>
    <n v="0"/>
    <s v="2"/>
    <s v="2918"/>
    <s v="2"/>
    <s v="230"/>
  </r>
  <r>
    <s v="2918230541006MRCZZ11"/>
    <s v="2918"/>
    <n v="2918"/>
    <x v="1"/>
    <x v="0"/>
    <s v="OC: SKILLS DEVELOPMENT FUND LEVY                  "/>
    <n v="0"/>
    <n v="52226.04"/>
    <n v="0"/>
    <n v="52255.58"/>
    <s v="P  "/>
    <n v="45255"/>
    <s v="2"/>
    <s v="2918"/>
    <s v="2"/>
    <s v="230"/>
  </r>
  <r>
    <s v="2918230576106MRCZZ11"/>
    <s v="2918"/>
    <n v="2918"/>
    <x v="1"/>
    <x v="0"/>
    <s v="OC: T&amp;S DOM - ACCOMMODATION (MAYORAL PRO          "/>
    <n v="0"/>
    <n v="0"/>
    <n v="0"/>
    <n v="0"/>
    <s v="P  "/>
    <n v="0"/>
    <s v="2"/>
    <s v="2918"/>
    <s v="2"/>
    <s v="230"/>
  </r>
  <r>
    <s v="2918230577106MRCZZ11"/>
    <s v="2918"/>
    <n v="2918"/>
    <x v="1"/>
    <x v="0"/>
    <s v="OC: T&amp;S DOM - DAILY ALLOWANCE (MAYORAL P          "/>
    <n v="0"/>
    <n v="0"/>
    <n v="0"/>
    <n v="0"/>
    <s v="P  "/>
    <n v="0"/>
    <s v="2"/>
    <s v="2918"/>
    <s v="2"/>
    <s v="230"/>
  </r>
  <r>
    <s v="2918230578006419ZZ11"/>
    <s v="2918"/>
    <n v="2918"/>
    <x v="1"/>
    <x v="0"/>
    <s v="OC: T&amp;S DOM - FOOD &amp; BEVERAGE (SERVED)            "/>
    <n v="0"/>
    <n v="0"/>
    <n v="0"/>
    <n v="0"/>
    <s v="P  "/>
    <n v="0"/>
    <s v="2"/>
    <s v="2918"/>
    <s v="2"/>
    <s v="230"/>
  </r>
  <r>
    <s v="2918230578006590ZZ11"/>
    <s v="2918"/>
    <n v="2918"/>
    <x v="1"/>
    <x v="0"/>
    <s v="OC: T&amp;S DOM - FOOD &amp; BEVERAGE (SERVED)            "/>
    <n v="0"/>
    <n v="0"/>
    <n v="0"/>
    <n v="0"/>
    <s v="P  "/>
    <n v="0"/>
    <s v="2"/>
    <s v="2918"/>
    <s v="2"/>
    <s v="230"/>
  </r>
  <r>
    <s v="2918230580106MRCZZ11"/>
    <s v="2918"/>
    <n v="2918"/>
    <x v="1"/>
    <x v="0"/>
    <s v="OC: T&amp;S DOM - WITHOUT OPR CAR RENTAL(MAY          "/>
    <n v="0"/>
    <n v="0"/>
    <n v="0"/>
    <n v="0"/>
    <s v="P  "/>
    <n v="-45000"/>
    <s v="2"/>
    <s v="2918"/>
    <s v="2"/>
    <s v="230"/>
  </r>
  <r>
    <s v="2918230583106MRCZZ11"/>
    <s v="2918"/>
    <n v="2918"/>
    <x v="1"/>
    <x v="0"/>
    <s v="OC: T&amp;S DOM PUB TRP - AIR TRANSPORT(MAYO          "/>
    <n v="0"/>
    <n v="0"/>
    <n v="0"/>
    <n v="0"/>
    <s v="P  "/>
    <n v="-20000"/>
    <s v="2"/>
    <s v="2918"/>
    <s v="2"/>
    <s v="230"/>
  </r>
  <r>
    <s v="2918232360006MRCZZ11"/>
    <s v="2918"/>
    <n v="2918"/>
    <x v="1"/>
    <x v="0"/>
    <s v="INVENTORY - MATERIALS &amp; SUPPLIES                  "/>
    <n v="0"/>
    <n v="0"/>
    <n v="0"/>
    <n v="0"/>
    <s v="P  "/>
    <n v="0"/>
    <s v="2"/>
    <s v="2918"/>
    <s v="2"/>
    <s v="232"/>
  </r>
  <r>
    <s v="2918232360106MRCZZ11"/>
    <s v="2918"/>
    <n v="2918"/>
    <x v="1"/>
    <x v="0"/>
    <s v="INVENTORY - MATERIALS &amp; SUPPLIES(FUEL CO          "/>
    <n v="0"/>
    <n v="0"/>
    <n v="0"/>
    <n v="0"/>
    <s v="P  "/>
    <n v="18000"/>
    <s v="2"/>
    <s v="2918"/>
    <s v="2"/>
    <s v="232"/>
  </r>
  <r>
    <s v="29183996050ZZZZZZZ11"/>
    <s v="2918"/>
    <n v="2918"/>
    <x v="1"/>
    <x v="1"/>
    <s v="TRF TO ACC SURPLUS DEFICIT                        "/>
    <n v="0"/>
    <n v="0"/>
    <n v="-6042351.7199999997"/>
    <n v="-6042351.7199999997"/>
    <s v="P  "/>
    <n v="0"/>
    <s v="2"/>
    <s v="2918"/>
    <s v="3"/>
    <s v="399"/>
  </r>
  <r>
    <s v="29183996100ZZZZZZZ11"/>
    <s v="2918"/>
    <n v="2918"/>
    <x v="1"/>
    <x v="1"/>
    <s v="TRF FROM ACC SURPLUS DEFICIT                      "/>
    <n v="0"/>
    <n v="0"/>
    <n v="0"/>
    <n v="0"/>
    <s v="P  "/>
    <n v="0"/>
    <s v="2"/>
    <s v="2918"/>
    <s v="3"/>
    <s v="399"/>
  </r>
  <r>
    <s v="29188100010ZZZZZZZ11"/>
    <s v="2918"/>
    <n v="2918"/>
    <x v="1"/>
    <x v="2"/>
    <s v="ACC SUR/(DEF): OPENING BALANCE                    "/>
    <n v="5512477.8600000003"/>
    <n v="0"/>
    <n v="0"/>
    <n v="5512477.8600000003"/>
    <s v="GP "/>
    <n v="0"/>
    <s v="2"/>
    <s v="2918"/>
    <s v="8"/>
    <s v="810"/>
  </r>
  <r>
    <s v="29188100020ZZZZZZZ11"/>
    <s v="2918"/>
    <n v="2918"/>
    <x v="1"/>
    <x v="2"/>
    <s v="ACC SUR/(DEF): CHANGES IN ACC POLICY              "/>
    <n v="0"/>
    <n v="0"/>
    <n v="0"/>
    <n v="0"/>
    <s v="GP "/>
    <n v="0"/>
    <s v="2"/>
    <s v="2918"/>
    <s v="8"/>
    <s v="810"/>
  </r>
  <r>
    <s v="29188100030ZZZZZZZ11"/>
    <s v="2918"/>
    <n v="2918"/>
    <x v="1"/>
    <x v="2"/>
    <s v="ACC SUR/(DEF): CORREC PRIOR PERIOD ERROR          "/>
    <n v="0"/>
    <n v="0"/>
    <n v="0"/>
    <n v="0"/>
    <s v="GP "/>
    <n v="0"/>
    <s v="2"/>
    <s v="2918"/>
    <s v="8"/>
    <s v="810"/>
  </r>
  <r>
    <s v="29188100040ZZZZZZZ11"/>
    <s v="2918"/>
    <n v="2918"/>
    <x v="1"/>
    <x v="2"/>
    <s v="ACC SUR/(DEF): TRF TO/FROM ACCUM SURPLUS          "/>
    <n v="0"/>
    <n v="6042351.7199999997"/>
    <n v="0"/>
    <n v="6042351.7199999997"/>
    <s v="GP "/>
    <n v="0"/>
    <s v="2"/>
    <s v="2918"/>
    <s v="8"/>
    <s v="810"/>
  </r>
  <r>
    <s v="29188100050ZZZZZZZ11"/>
    <s v="2918"/>
    <n v="2918"/>
    <x v="1"/>
    <x v="2"/>
    <s v="ACC SUR/(DEF): TRF TO/FROM RESERVES               "/>
    <n v="0"/>
    <n v="0"/>
    <n v="0"/>
    <n v="0"/>
    <s v="GP "/>
    <n v="0"/>
    <s v="2"/>
    <s v="2918"/>
    <s v="8"/>
    <s v="810"/>
  </r>
  <r>
    <s v="29188100060ZZZZZZZ11"/>
    <s v="2918"/>
    <n v="2918"/>
    <x v="1"/>
    <x v="2"/>
    <s v="ACC SUR/(DEF): DEPRECIATION OFFSETS               "/>
    <n v="0"/>
    <n v="0"/>
    <n v="0"/>
    <n v="0"/>
    <s v="GP "/>
    <n v="0"/>
    <s v="2"/>
    <s v="2918"/>
    <s v="8"/>
    <s v="810"/>
  </r>
  <r>
    <s v="2921211001006MRCZZ11"/>
    <s v="2921"/>
    <n v="2921"/>
    <x v="1"/>
    <x v="0"/>
    <s v="MS: SAL &amp; ALL: BASIC SALARY &amp; WAGES               "/>
    <n v="0"/>
    <n v="10500190.720000001"/>
    <n v="0"/>
    <n v="10573940.07"/>
    <s v="P  "/>
    <n v="9821348"/>
    <s v="2"/>
    <s v="2921"/>
    <s v="2"/>
    <s v="211"/>
  </r>
  <r>
    <s v="2921211022006MRCZZ11"/>
    <s v="2921"/>
    <n v="2921"/>
    <x v="1"/>
    <x v="0"/>
    <s v="MS: ALL - CELLULAR &amp; TELEPHONE                    "/>
    <n v="0"/>
    <n v="17300.650000000001"/>
    <n v="0"/>
    <n v="17300.650000000001"/>
    <s v="P  "/>
    <n v="28800"/>
    <s v="2"/>
    <s v="2921"/>
    <s v="2"/>
    <s v="211"/>
  </r>
  <r>
    <s v="2921211034006MRCZZ11"/>
    <s v="2921"/>
    <n v="2921"/>
    <x v="1"/>
    <x v="0"/>
    <s v="MS: ALL - TRAVEL OR MOTOR VEHICLE                 "/>
    <n v="0"/>
    <n v="543897.96"/>
    <n v="0"/>
    <n v="543897.96"/>
    <s v="P  "/>
    <n v="667854"/>
    <s v="2"/>
    <s v="2921"/>
    <s v="2"/>
    <s v="211"/>
  </r>
  <r>
    <s v="2921211044006MRCZZ11"/>
    <s v="2921"/>
    <n v="2921"/>
    <x v="1"/>
    <x v="0"/>
    <s v="MS: SRB - ACTING ALLOWANCE                        "/>
    <n v="0"/>
    <n v="11065.11"/>
    <n v="0"/>
    <n v="11065.11"/>
    <s v="P  "/>
    <n v="0"/>
    <s v="2"/>
    <s v="2921"/>
    <s v="2"/>
    <s v="211"/>
  </r>
  <r>
    <s v="2921211046006MRCZZ11"/>
    <s v="2921"/>
    <n v="2921"/>
    <x v="1"/>
    <x v="0"/>
    <s v="MS: SRB - ANNUAL BONUS                            "/>
    <n v="0"/>
    <n v="423698.46"/>
    <n v="0"/>
    <n v="432827.22"/>
    <s v="P  "/>
    <n v="431130"/>
    <s v="2"/>
    <s v="2921"/>
    <s v="2"/>
    <s v="211"/>
  </r>
  <r>
    <s v="2921211050006MRCZZ11"/>
    <s v="2921"/>
    <n v="2921"/>
    <x v="1"/>
    <x v="0"/>
    <s v="MS: SRB - LONG SERVICE AWARD                      "/>
    <n v="0"/>
    <n v="20988.94"/>
    <n v="0"/>
    <n v="20988.94"/>
    <s v="P  "/>
    <n v="20989"/>
    <s v="2"/>
    <s v="2921"/>
    <s v="2"/>
    <s v="211"/>
  </r>
  <r>
    <s v="2921213001006MRCZZ11"/>
    <s v="2921"/>
    <n v="2921"/>
    <x v="1"/>
    <x v="0"/>
    <s v="MS: SOC CONTR - BARGAINING COUNCIL                "/>
    <n v="0"/>
    <n v="1872.5"/>
    <n v="0"/>
    <n v="1881.25"/>
    <s v="P  "/>
    <n v="1911"/>
    <s v="2"/>
    <s v="2921"/>
    <s v="2"/>
    <s v="213"/>
  </r>
  <r>
    <s v="2921213010006MRCZZ11"/>
    <s v="2921"/>
    <n v="2921"/>
    <x v="1"/>
    <x v="0"/>
    <s v="MS: SOC CONTR - GROUP LIFE INSURANCE              "/>
    <n v="0"/>
    <n v="2365.09"/>
    <n v="0"/>
    <n v="2582.69"/>
    <s v="P  "/>
    <n v="2542"/>
    <s v="2"/>
    <s v="2921"/>
    <s v="2"/>
    <s v="213"/>
  </r>
  <r>
    <s v="2921213020006MRCZZ11"/>
    <s v="2921"/>
    <n v="2921"/>
    <x v="1"/>
    <x v="0"/>
    <s v="MS: SOC CONTR - MEDICAL                           "/>
    <n v="0"/>
    <n v="239733.12"/>
    <n v="0"/>
    <n v="239733.12"/>
    <s v="P  "/>
    <n v="225362"/>
    <s v="2"/>
    <s v="2921"/>
    <s v="2"/>
    <s v="213"/>
  </r>
  <r>
    <s v="2921213030006MRCZZ11"/>
    <s v="2921"/>
    <n v="2921"/>
    <x v="1"/>
    <x v="0"/>
    <s v="MS: SOC CONTR - PENSION                           "/>
    <n v="0"/>
    <n v="331930.93"/>
    <n v="0"/>
    <n v="334177.75"/>
    <s v="P  "/>
    <n v="299243"/>
    <s v="2"/>
    <s v="2921"/>
    <s v="2"/>
    <s v="213"/>
  </r>
  <r>
    <s v="2921213040006MRCZZ11"/>
    <s v="2921"/>
    <n v="2921"/>
    <x v="1"/>
    <x v="0"/>
    <s v="MS: SOC CONTR - UNEMPLOYMENT INSUR FUND           "/>
    <n v="0"/>
    <n v="32317.11"/>
    <n v="0"/>
    <n v="32569.68"/>
    <s v="P  "/>
    <n v="39300"/>
    <s v="2"/>
    <s v="2921"/>
    <s v="2"/>
    <s v="213"/>
  </r>
  <r>
    <s v="2921221040006MRCZZ11"/>
    <s v="2921"/>
    <n v="2921"/>
    <x v="1"/>
    <x v="0"/>
    <s v="WHIP: BASIC SALARY                                "/>
    <n v="0"/>
    <n v="0"/>
    <n v="-0.01"/>
    <n v="-0.01"/>
    <s v="P  "/>
    <n v="552235"/>
    <s v="2"/>
    <s v="2921"/>
    <s v="2"/>
    <s v="221"/>
  </r>
  <r>
    <s v="2921221042006MRCZZ11"/>
    <s v="2921"/>
    <n v="2921"/>
    <x v="1"/>
    <x v="0"/>
    <s v="WHIP: CELL PHONE ALLOWANCE                        "/>
    <n v="0"/>
    <n v="0"/>
    <n v="0"/>
    <n v="0"/>
    <s v="P  "/>
    <n v="44400"/>
    <s v="2"/>
    <s v="2921"/>
    <s v="2"/>
    <s v="221"/>
  </r>
  <r>
    <s v="2921221048006MRCZZ11"/>
    <s v="2921"/>
    <n v="2921"/>
    <x v="1"/>
    <x v="0"/>
    <s v="WHIP: MOTOR VEHICLE ALLOWANCE                     "/>
    <n v="0"/>
    <n v="0.01"/>
    <n v="0"/>
    <n v="0.01"/>
    <s v="P  "/>
    <n v="246929"/>
    <s v="2"/>
    <s v="2921"/>
    <s v="2"/>
    <s v="221"/>
  </r>
  <r>
    <s v="2921221160006MRCZZ11"/>
    <s v="2921"/>
    <n v="2921"/>
    <x v="1"/>
    <x v="0"/>
    <s v="OTH COUNCIL: BASIC SALARY                         "/>
    <n v="0"/>
    <n v="0"/>
    <n v="0"/>
    <n v="-40699.75"/>
    <s v="P  "/>
    <n v="0"/>
    <s v="2"/>
    <s v="2921"/>
    <s v="2"/>
    <s v="221"/>
  </r>
  <r>
    <s v="2921221162006MRCZZ11"/>
    <s v="2921"/>
    <n v="2921"/>
    <x v="1"/>
    <x v="0"/>
    <s v="OTH COUNCIL: CELL PHONE ALLOWANCE                 "/>
    <n v="0"/>
    <n v="0"/>
    <n v="0"/>
    <n v="-3700"/>
    <s v="P  "/>
    <n v="0"/>
    <s v="2"/>
    <s v="2921"/>
    <s v="2"/>
    <s v="221"/>
  </r>
  <r>
    <s v="2921221164006MRCZZ11"/>
    <s v="2921"/>
    <n v="2921"/>
    <x v="1"/>
    <x v="0"/>
    <s v="OTH COUNCIL: HOUSING ALLOWANCE                    "/>
    <n v="0"/>
    <n v="0.01"/>
    <n v="0"/>
    <n v="0.01"/>
    <s v="P  "/>
    <n v="38246"/>
    <s v="2"/>
    <s v="2921"/>
    <s v="2"/>
    <s v="221"/>
  </r>
  <r>
    <s v="2921222035006MRCZZ11"/>
    <s v="2921"/>
    <n v="2921"/>
    <x v="1"/>
    <x v="0"/>
    <s v="WHIP: PENSION FUND CONTRIBUTIONS                  "/>
    <n v="0"/>
    <n v="0"/>
    <n v="0"/>
    <n v="0"/>
    <s v="P  "/>
    <n v="96624"/>
    <s v="2"/>
    <s v="2921"/>
    <s v="2"/>
    <s v="222"/>
  </r>
  <r>
    <s v="2921222040006MRCZZ11"/>
    <s v="2921"/>
    <n v="2921"/>
    <x v="1"/>
    <x v="0"/>
    <s v="WHIP: MEDICAL AID BENEFITS                        "/>
    <n v="0"/>
    <n v="0"/>
    <n v="-0.01"/>
    <n v="-0.01"/>
    <s v="P  "/>
    <n v="53680"/>
    <s v="2"/>
    <s v="2921"/>
    <s v="2"/>
    <s v="222"/>
  </r>
  <r>
    <s v="2921226060206MRCZZ11"/>
    <s v="2921"/>
    <n v="2921"/>
    <x v="1"/>
    <x v="0"/>
    <s v="OS: CATERING SERVICES( COUNCILLOR)                "/>
    <n v="0"/>
    <n v="55284.800000000003"/>
    <n v="0"/>
    <n v="55284.800000000003"/>
    <s v="P  "/>
    <n v="50000"/>
    <s v="2"/>
    <s v="2921"/>
    <s v="2"/>
    <s v="226"/>
  </r>
  <r>
    <s v="2921226060406MRCZZ11"/>
    <s v="2921"/>
    <n v="2921"/>
    <x v="1"/>
    <x v="0"/>
    <s v="OS: CATERING SERVICES(COMMUNITY PROJECTS          "/>
    <n v="0"/>
    <n v="0"/>
    <n v="0"/>
    <n v="0"/>
    <s v="P  "/>
    <n v="0"/>
    <s v="2"/>
    <s v="2921"/>
    <s v="2"/>
    <s v="226"/>
  </r>
  <r>
    <s v="2921226060606MRCZZ11"/>
    <s v="2921"/>
    <n v="2921"/>
    <x v="1"/>
    <x v="0"/>
    <s v="OS: CATERING SERVICES(WARD PROJECTS)              "/>
    <n v="0"/>
    <n v="114580.8"/>
    <n v="0"/>
    <n v="114580.8"/>
    <s v="P  "/>
    <n v="150000"/>
    <s v="2"/>
    <s v="2921"/>
    <s v="2"/>
    <s v="226"/>
  </r>
  <r>
    <s v="2921226060G06MRCZZ11"/>
    <s v="2921"/>
    <n v="2921"/>
    <x v="1"/>
    <x v="0"/>
    <s v="OS: CATERING SERVICES(RECEPTION/DEL)              "/>
    <n v="0"/>
    <n v="45675.199999999997"/>
    <n v="0"/>
    <n v="45675.199999999997"/>
    <s v="P  "/>
    <n v="50000"/>
    <s v="2"/>
    <s v="2921"/>
    <s v="2"/>
    <s v="226"/>
  </r>
  <r>
    <s v="2921226060H06MRCZZ11"/>
    <s v="2921"/>
    <n v="2921"/>
    <x v="1"/>
    <x v="0"/>
    <s v="OS: CATERING SERVICES(REFRESHMENTS)               "/>
    <n v="0"/>
    <n v="14231.57"/>
    <n v="0"/>
    <n v="14231.57"/>
    <s v="P  "/>
    <n v="45000"/>
    <s v="2"/>
    <s v="2921"/>
    <s v="2"/>
    <s v="226"/>
  </r>
  <r>
    <s v="2921228122006MRCZZ11"/>
    <s v="2921"/>
    <n v="2921"/>
    <x v="1"/>
    <x v="0"/>
    <s v="CONTR: EVENT PROMOTERS                            "/>
    <n v="0"/>
    <n v="0"/>
    <n v="0"/>
    <n v="0"/>
    <s v="P  "/>
    <n v="146000"/>
    <s v="2"/>
    <s v="2921"/>
    <s v="2"/>
    <s v="228"/>
  </r>
  <r>
    <s v="2921228543006MRCZZ11"/>
    <s v="2921"/>
    <n v="2921"/>
    <x v="1"/>
    <x v="0"/>
    <s v="CONTR: STAGE &amp; SOUND CREW                         "/>
    <n v="0"/>
    <n v="0"/>
    <n v="0"/>
    <n v="0"/>
    <s v="P  "/>
    <n v="0"/>
    <s v="2"/>
    <s v="2921"/>
    <s v="2"/>
    <s v="228"/>
  </r>
  <r>
    <s v="2921230510006MRCZZ11"/>
    <s v="2921"/>
    <n v="2921"/>
    <x v="1"/>
    <x v="0"/>
    <s v="OC: REG FEESPROF &amp; REGULATORY BODIES              "/>
    <n v="0"/>
    <n v="0"/>
    <n v="0"/>
    <n v="0"/>
    <s v="P  "/>
    <n v="0"/>
    <s v="2"/>
    <s v="2921"/>
    <s v="2"/>
    <s v="230"/>
  </r>
  <r>
    <s v="2921230510106MRCZZ11"/>
    <s v="2921"/>
    <n v="2921"/>
    <x v="1"/>
    <x v="0"/>
    <s v="OC: REG FEESPROF &amp; REGULAT BODIES(SMME C          "/>
    <n v="0"/>
    <n v="0"/>
    <n v="0"/>
    <n v="0"/>
    <s v="P  "/>
    <n v="0"/>
    <s v="2"/>
    <s v="2921"/>
    <s v="2"/>
    <s v="230"/>
  </r>
  <r>
    <s v="2921230541006MRCZZ11"/>
    <s v="2921"/>
    <n v="2921"/>
    <x v="1"/>
    <x v="0"/>
    <s v="OC: SKILLS DEVELOPMENT FUND LEVY                  "/>
    <n v="0"/>
    <n v="116553.75"/>
    <n v="0"/>
    <n v="117671.52"/>
    <s v="P  "/>
    <n v="105915"/>
    <s v="2"/>
    <s v="2921"/>
    <s v="2"/>
    <s v="230"/>
  </r>
  <r>
    <s v="2921230573006MRCZZ11"/>
    <s v="2921"/>
    <n v="2921"/>
    <x v="1"/>
    <x v="0"/>
    <s v="OC: TRANSPORT - EVENTS                            "/>
    <n v="0"/>
    <n v="0"/>
    <n v="0"/>
    <n v="0"/>
    <s v="P  "/>
    <n v="0"/>
    <s v="2"/>
    <s v="2921"/>
    <s v="2"/>
    <s v="230"/>
  </r>
  <r>
    <s v="2921230573106MRCZZ11"/>
    <s v="2921"/>
    <n v="2921"/>
    <x v="1"/>
    <x v="0"/>
    <s v="OC: TRANSPORT - EVENTS (COMMUNITY PROJ)           "/>
    <n v="0"/>
    <n v="118300.6"/>
    <n v="0"/>
    <n v="118300.6"/>
    <s v="P  "/>
    <n v="219411"/>
    <s v="2"/>
    <s v="2921"/>
    <s v="2"/>
    <s v="230"/>
  </r>
  <r>
    <s v="2921230576506MRCZZ11"/>
    <s v="2921"/>
    <n v="2921"/>
    <x v="1"/>
    <x v="0"/>
    <s v="OC: T&amp;S DOM - ACCOMMODATION(S&amp;T) (GENERA          "/>
    <n v="0"/>
    <n v="78798.39"/>
    <n v="0"/>
    <n v="78798.39"/>
    <s v="P  "/>
    <n v="120000"/>
    <s v="2"/>
    <s v="2921"/>
    <s v="2"/>
    <s v="230"/>
  </r>
  <r>
    <s v="2921230577506MRCZZ11"/>
    <s v="2921"/>
    <n v="2921"/>
    <x v="1"/>
    <x v="0"/>
    <s v="OC: T&amp;S DOM - DAILY ALLOWANCE (GENERAL)           "/>
    <n v="0"/>
    <n v="2928"/>
    <n v="0"/>
    <n v="2928"/>
    <s v="P  "/>
    <n v="20000"/>
    <s v="2"/>
    <s v="2921"/>
    <s v="2"/>
    <s v="230"/>
  </r>
  <r>
    <s v="2921230578506MRCZZ11"/>
    <s v="2921"/>
    <n v="2921"/>
    <x v="1"/>
    <x v="0"/>
    <s v="OC: T&amp;S DOM - FOOD &amp; BEV (SERV)(GENERAL)          "/>
    <n v="0"/>
    <n v="488"/>
    <n v="0"/>
    <n v="488"/>
    <s v="P  "/>
    <n v="2693"/>
    <s v="2"/>
    <s v="2921"/>
    <s v="2"/>
    <s v="230"/>
  </r>
  <r>
    <s v="2921230580506MRCZZ11"/>
    <s v="2921"/>
    <n v="2921"/>
    <x v="1"/>
    <x v="0"/>
    <s v="OC: T&amp;S DOM - WITHOUT OPR CAR RENTAL(GEN          "/>
    <n v="0"/>
    <n v="34748.01"/>
    <n v="0"/>
    <n v="34748.01"/>
    <s v="P  "/>
    <n v="8000"/>
    <s v="2"/>
    <s v="2921"/>
    <s v="2"/>
    <s v="230"/>
  </r>
  <r>
    <s v="2921230581006MRCZZ11"/>
    <s v="2921"/>
    <n v="2921"/>
    <x v="1"/>
    <x v="0"/>
    <s v="OC: T&amp;S DOM TRP - W/OUT OPR OWN TRANSPRT          "/>
    <n v="0"/>
    <n v="3023.25"/>
    <n v="0"/>
    <n v="3023.25"/>
    <s v="P  "/>
    <n v="8000"/>
    <s v="2"/>
    <s v="2921"/>
    <s v="2"/>
    <s v="230"/>
  </r>
  <r>
    <s v="2921230582006MRCZZ11"/>
    <s v="2921"/>
    <n v="2921"/>
    <x v="1"/>
    <x v="0"/>
    <s v="OC: T&amp;S DOM TRP - WITH OPER OTH TRP PROV          "/>
    <n v="0"/>
    <n v="0"/>
    <n v="0"/>
    <n v="0"/>
    <s v="P  "/>
    <n v="1200"/>
    <s v="2"/>
    <s v="2921"/>
    <s v="2"/>
    <s v="230"/>
  </r>
  <r>
    <s v="2921230583006MRCZZ11"/>
    <s v="2921"/>
    <n v="2921"/>
    <x v="1"/>
    <x v="0"/>
    <s v="OC: T&amp;S DOM PUB TRP - AIR TRANSPORT               "/>
    <n v="0"/>
    <n v="0"/>
    <n v="0"/>
    <n v="0"/>
    <s v="P  "/>
    <n v="0"/>
    <s v="2"/>
    <s v="2921"/>
    <s v="2"/>
    <s v="230"/>
  </r>
  <r>
    <s v="2921230583106MRCZZ11"/>
    <s v="2921"/>
    <n v="2921"/>
    <x v="1"/>
    <x v="0"/>
    <s v="OC: T&amp;S DOM PUB TRP - AIR TRANSPORT(MAYO          "/>
    <n v="0"/>
    <n v="0"/>
    <n v="0"/>
    <n v="0"/>
    <s v="P  "/>
    <n v="2000"/>
    <s v="2"/>
    <s v="2921"/>
    <s v="2"/>
    <s v="230"/>
  </r>
  <r>
    <s v="2921230583506MRCZZ11"/>
    <s v="2921"/>
    <n v="2921"/>
    <x v="1"/>
    <x v="0"/>
    <s v="OC: T&amp;S DOM PUB TRP - AIR TRANSPORT(GENE          "/>
    <n v="0"/>
    <n v="23685.63"/>
    <n v="0"/>
    <n v="23685.63"/>
    <s v="P  "/>
    <n v="20000"/>
    <s v="2"/>
    <s v="2921"/>
    <s v="2"/>
    <s v="230"/>
  </r>
  <r>
    <s v="2921232360006MRCZZ11"/>
    <s v="2921"/>
    <n v="2921"/>
    <x v="1"/>
    <x v="0"/>
    <s v="INVENTORY - MATERIALS &amp; SUPPLIES                  "/>
    <n v="0"/>
    <n v="0"/>
    <n v="0"/>
    <n v="0"/>
    <s v="P  "/>
    <n v="0"/>
    <s v="2"/>
    <s v="2921"/>
    <s v="2"/>
    <s v="232"/>
  </r>
  <r>
    <s v="2921232360106MRCZZ11"/>
    <s v="2921"/>
    <n v="2921"/>
    <x v="1"/>
    <x v="0"/>
    <s v="INVENTORY - MATERIALS &amp; SUPPLIES(FUEL CO          "/>
    <n v="0"/>
    <n v="0"/>
    <n v="0"/>
    <n v="0"/>
    <s v="P  "/>
    <n v="12060"/>
    <s v="2"/>
    <s v="2921"/>
    <s v="2"/>
    <s v="232"/>
  </r>
  <r>
    <s v="2921232360D06MRCZZ11"/>
    <s v="2921"/>
    <n v="2921"/>
    <x v="1"/>
    <x v="0"/>
    <s v="INVENTORY - MATERIALS &amp; SUPPLIES(PRINT&amp;           "/>
    <n v="0"/>
    <n v="19996.07"/>
    <n v="0"/>
    <n v="19996.07"/>
    <s v="P  "/>
    <n v="29000"/>
    <s v="2"/>
    <s v="2921"/>
    <s v="2"/>
    <s v="232"/>
  </r>
  <r>
    <s v="2921232360W06MRCZZ11"/>
    <s v="2921"/>
    <n v="2921"/>
    <x v="1"/>
    <x v="0"/>
    <s v="INVENTORY - MAT &amp; SUPPLIES(WREATH&amp;BOQ)            "/>
    <n v="0"/>
    <n v="0"/>
    <n v="0"/>
    <n v="0"/>
    <s v="P  "/>
    <n v="1200"/>
    <s v="2"/>
    <s v="2921"/>
    <s v="2"/>
    <s v="232"/>
  </r>
  <r>
    <s v="2921272242006MRCZZ11"/>
    <s v="2921"/>
    <n v="2921"/>
    <x v="1"/>
    <x v="0"/>
    <s v="DEPRECIATION ELEC POWER PLANTS                    "/>
    <n v="0"/>
    <n v="0"/>
    <n v="0"/>
    <n v="0"/>
    <s v="P  "/>
    <n v="0"/>
    <s v="2"/>
    <s v="2921"/>
    <s v="2"/>
    <s v="272"/>
  </r>
  <r>
    <s v="2921272243006MRCZZ11"/>
    <s v="2921"/>
    <n v="2921"/>
    <x v="1"/>
    <x v="0"/>
    <s v="DEPRECIATION ELEC HV SUBSTATIONS                  "/>
    <n v="0"/>
    <n v="0"/>
    <n v="0"/>
    <n v="0"/>
    <s v="P  "/>
    <n v="0"/>
    <s v="2"/>
    <s v="2921"/>
    <s v="2"/>
    <s v="272"/>
  </r>
  <r>
    <s v="2921272244006MRCZZ11"/>
    <s v="2921"/>
    <n v="2921"/>
    <x v="1"/>
    <x v="0"/>
    <s v="DEPRECIATION ELEC HV SWITCHING STATIONS           "/>
    <n v="0"/>
    <n v="0"/>
    <n v="0"/>
    <n v="0"/>
    <s v="P  "/>
    <n v="0"/>
    <s v="2"/>
    <s v="2921"/>
    <s v="2"/>
    <s v="272"/>
  </r>
  <r>
    <s v="2921272245006MRCZZ11"/>
    <s v="2921"/>
    <n v="2921"/>
    <x v="1"/>
    <x v="0"/>
    <s v="DEPRECIATION ELEC HV TRANSM CONDUCTORS            "/>
    <n v="0"/>
    <n v="0"/>
    <n v="0"/>
    <n v="0"/>
    <s v="P  "/>
    <n v="0"/>
    <s v="2"/>
    <s v="2921"/>
    <s v="2"/>
    <s v="272"/>
  </r>
  <r>
    <s v="2921272246006MRCZZ11"/>
    <s v="2921"/>
    <n v="2921"/>
    <x v="1"/>
    <x v="0"/>
    <s v="DEPRECIATION ELEC MV SUBSTATIONS                  "/>
    <n v="0"/>
    <n v="0"/>
    <n v="0"/>
    <n v="0"/>
    <s v="P  "/>
    <n v="0"/>
    <s v="2"/>
    <s v="2921"/>
    <s v="2"/>
    <s v="272"/>
  </r>
  <r>
    <s v="2921272247006MRCZZ11"/>
    <s v="2921"/>
    <n v="2921"/>
    <x v="1"/>
    <x v="0"/>
    <s v="DEPRECIATION ELEC MV SWITCHING STATIONS           "/>
    <n v="0"/>
    <n v="0"/>
    <n v="0"/>
    <n v="0"/>
    <s v="P  "/>
    <n v="0"/>
    <s v="2"/>
    <s v="2921"/>
    <s v="2"/>
    <s v="272"/>
  </r>
  <r>
    <s v="2921272248006MRCZZ11"/>
    <s v="2921"/>
    <n v="2921"/>
    <x v="1"/>
    <x v="0"/>
    <s v="DEPRECIATION ELEC MV NETWORKS                     "/>
    <n v="0"/>
    <n v="0"/>
    <n v="0"/>
    <n v="0"/>
    <s v="P  "/>
    <n v="0"/>
    <s v="2"/>
    <s v="2921"/>
    <s v="2"/>
    <s v="272"/>
  </r>
  <r>
    <s v="2921272249006MRCZZ11"/>
    <s v="2921"/>
    <n v="2921"/>
    <x v="1"/>
    <x v="0"/>
    <s v="DEPRECIATION ELEC LV NETWORKS                     "/>
    <n v="0"/>
    <n v="0"/>
    <n v="0"/>
    <n v="0"/>
    <s v="P  "/>
    <n v="0"/>
    <s v="2"/>
    <s v="2921"/>
    <s v="2"/>
    <s v="272"/>
  </r>
  <r>
    <s v="2921272250006MRCZZ11"/>
    <s v="2921"/>
    <n v="2921"/>
    <x v="1"/>
    <x v="0"/>
    <s v="DEPRECIATION ELEC CAPITAL SPARES                  "/>
    <n v="0"/>
    <n v="0"/>
    <n v="0"/>
    <n v="0"/>
    <s v="P  "/>
    <n v="0"/>
    <s v="2"/>
    <s v="2921"/>
    <s v="2"/>
    <s v="272"/>
  </r>
  <r>
    <s v="2921395002006MRC1211"/>
    <s v="2921"/>
    <n v="2921"/>
    <x v="1"/>
    <x v="1"/>
    <s v="DPT CHG - VEHICLE RENTAL                          "/>
    <n v="0"/>
    <n v="0"/>
    <n v="0"/>
    <n v="0"/>
    <s v="P  "/>
    <n v="78955"/>
    <s v="2"/>
    <s v="2921"/>
    <s v="3"/>
    <s v="395"/>
  </r>
  <r>
    <s v="2921395017006MRC1H11"/>
    <s v="2921"/>
    <n v="2921"/>
    <x v="1"/>
    <x v="1"/>
    <s v="DPT CHG - FUEL RECHARGE                           "/>
    <n v="0"/>
    <n v="0"/>
    <n v="0"/>
    <n v="0"/>
    <s v="P  "/>
    <n v="38293"/>
    <s v="2"/>
    <s v="2921"/>
    <s v="3"/>
    <s v="395"/>
  </r>
  <r>
    <s v="2921395023006MRC1L11"/>
    <s v="2921"/>
    <n v="2921"/>
    <x v="1"/>
    <x v="1"/>
    <s v="DPT CHG INSURANCE FEES                            "/>
    <n v="0"/>
    <n v="0"/>
    <n v="0"/>
    <n v="0"/>
    <s v="P  "/>
    <n v="0"/>
    <s v="2"/>
    <s v="2921"/>
    <s v="3"/>
    <s v="395"/>
  </r>
  <r>
    <s v="2921395049006MRC2A11"/>
    <s v="2921"/>
    <n v="2921"/>
    <x v="1"/>
    <x v="1"/>
    <s v="DPT CHG TELEPHONE                                 "/>
    <n v="0"/>
    <n v="23837.06"/>
    <n v="0"/>
    <n v="23837.06"/>
    <s v="P  "/>
    <n v="8160"/>
    <s v="2"/>
    <s v="2921"/>
    <s v="3"/>
    <s v="395"/>
  </r>
  <r>
    <s v="29213996050ZZZZZZZ11"/>
    <s v="2921"/>
    <n v="2921"/>
    <x v="1"/>
    <x v="1"/>
    <s v="TRF TO ACC SURPLUS DEFICIT                        "/>
    <n v="0"/>
    <n v="0"/>
    <n v="-11802175.949999999"/>
    <n v="-11802175.949999999"/>
    <s v="P  "/>
    <n v="0"/>
    <s v="2"/>
    <s v="2921"/>
    <s v="3"/>
    <s v="399"/>
  </r>
  <r>
    <s v="29213996100ZZZZZZZ11"/>
    <s v="2921"/>
    <n v="2921"/>
    <x v="1"/>
    <x v="1"/>
    <s v="TRF FROM ACC SURPLUS DEFICIT                      "/>
    <n v="0"/>
    <n v="0"/>
    <n v="0"/>
    <n v="0"/>
    <s v="P  "/>
    <n v="0"/>
    <s v="2"/>
    <s v="2921"/>
    <s v="3"/>
    <s v="399"/>
  </r>
  <r>
    <s v="29218100010ZZZZZZZ11"/>
    <s v="2921"/>
    <n v="2921"/>
    <x v="1"/>
    <x v="2"/>
    <s v="ACC SUR/(DEF): OPENING BALANCE                    "/>
    <n v="11776349.23"/>
    <n v="0"/>
    <n v="0"/>
    <n v="11776349.23"/>
    <s v="GP "/>
    <n v="0"/>
    <s v="2"/>
    <s v="2921"/>
    <s v="8"/>
    <s v="810"/>
  </r>
  <r>
    <s v="29218100020ZZZZZZZ11"/>
    <s v="2921"/>
    <n v="2921"/>
    <x v="1"/>
    <x v="2"/>
    <s v="ACC SUR/(DEF): CHANGES IN ACC POLICY              "/>
    <n v="0"/>
    <n v="0"/>
    <n v="0"/>
    <n v="0"/>
    <s v="GP "/>
    <n v="0"/>
    <s v="2"/>
    <s v="2921"/>
    <s v="8"/>
    <s v="810"/>
  </r>
  <r>
    <s v="29218100030ZZZZZZZ11"/>
    <s v="2921"/>
    <n v="2921"/>
    <x v="1"/>
    <x v="2"/>
    <s v="ACC SUR/(DEF): CORREC PRIOR PERIOD ERROR          "/>
    <n v="0"/>
    <n v="0"/>
    <n v="0"/>
    <n v="0"/>
    <s v="GP "/>
    <n v="0"/>
    <s v="2"/>
    <s v="2921"/>
    <s v="8"/>
    <s v="810"/>
  </r>
  <r>
    <s v="29218100040ZZZZZZZ11"/>
    <s v="2921"/>
    <n v="2921"/>
    <x v="1"/>
    <x v="2"/>
    <s v="ACC SUR/(DEF): TRF TO/FROM ACCUM SURPLUS          "/>
    <n v="0"/>
    <n v="11802175.949999999"/>
    <n v="0"/>
    <n v="11802175.949999999"/>
    <s v="GP "/>
    <n v="0"/>
    <s v="2"/>
    <s v="2921"/>
    <s v="8"/>
    <s v="810"/>
  </r>
  <r>
    <s v="29218100050ZZZZZZZ11"/>
    <s v="2921"/>
    <n v="2921"/>
    <x v="1"/>
    <x v="2"/>
    <s v="ACC SUR/(DEF): TRF TO/FROM RESERVES               "/>
    <n v="0"/>
    <n v="0"/>
    <n v="0"/>
    <n v="0"/>
    <s v="GP "/>
    <n v="0"/>
    <s v="2"/>
    <s v="2921"/>
    <s v="8"/>
    <s v="810"/>
  </r>
  <r>
    <s v="29218100060ZZZZZZZ11"/>
    <s v="2921"/>
    <n v="2921"/>
    <x v="1"/>
    <x v="2"/>
    <s v="ACC SUR/(DEF): DEPRECIATION OFFSETS               "/>
    <n v="0"/>
    <n v="0"/>
    <n v="0"/>
    <n v="0"/>
    <s v="GP "/>
    <n v="0"/>
    <s v="2"/>
    <s v="2921"/>
    <s v="8"/>
    <s v="810"/>
  </r>
  <r>
    <s v="3101203085026MRCZZ11"/>
    <s v="3101"/>
    <n v="3101"/>
    <x v="2"/>
    <x v="0"/>
    <s v="SM D01: SAL &amp; ALL -  BASIC SALARY                 "/>
    <n v="0"/>
    <n v="1244242.54"/>
    <n v="0"/>
    <n v="1244242.54"/>
    <s v="P  "/>
    <n v="1751724"/>
    <s v="3"/>
    <s v="3101"/>
    <s v="2"/>
    <s v="203"/>
  </r>
  <r>
    <s v="3101203086026MRCZZ11"/>
    <s v="3101"/>
    <n v="3101"/>
    <x v="2"/>
    <x v="0"/>
    <s v="SM D01: SAL &amp; ALL -  PERFORM BASED BONUS          "/>
    <n v="0"/>
    <n v="136927.20000000001"/>
    <n v="0"/>
    <n v="136927.20000000001"/>
    <s v="P  "/>
    <n v="462651"/>
    <s v="3"/>
    <s v="3101"/>
    <s v="2"/>
    <s v="203"/>
  </r>
  <r>
    <s v="3101203087026MRCZZ11"/>
    <s v="3101"/>
    <n v="3101"/>
    <x v="2"/>
    <x v="0"/>
    <s v="SM D01: ALLOW - CELLULAR &amp; TELEPHONE              "/>
    <n v="0"/>
    <n v="19199.990000000002"/>
    <n v="0"/>
    <n v="19199.990000000002"/>
    <s v="P  "/>
    <n v="21106"/>
    <s v="3"/>
    <s v="3101"/>
    <s v="2"/>
    <s v="203"/>
  </r>
  <r>
    <s v="3101203089026MRCZZ11"/>
    <s v="3101"/>
    <n v="3101"/>
    <x v="2"/>
    <x v="0"/>
    <s v="SM D01: ALLOW - TRAVEL OR MOTOR VEHICLE           "/>
    <n v="0"/>
    <n v="239999.99"/>
    <n v="0"/>
    <n v="239999.99"/>
    <s v="P  "/>
    <n v="282820"/>
    <s v="3"/>
    <s v="3101"/>
    <s v="2"/>
    <s v="203"/>
  </r>
  <r>
    <s v="3101205101026MRCZZ11"/>
    <s v="3101"/>
    <n v="3101"/>
    <x v="2"/>
    <x v="0"/>
    <s v="SM D01: SOC CONTR: MEDICAL                        "/>
    <n v="0"/>
    <n v="60575.16"/>
    <n v="0"/>
    <n v="60575.16"/>
    <s v="P  "/>
    <n v="49803"/>
    <s v="3"/>
    <s v="3101"/>
    <s v="2"/>
    <s v="205"/>
  </r>
  <r>
    <s v="3101205102026MRCZZ11"/>
    <s v="3101"/>
    <n v="3101"/>
    <x v="2"/>
    <x v="0"/>
    <s v="SM D01: SOC CONTR: PENSION FUNDS                  "/>
    <n v="0"/>
    <n v="181450.36"/>
    <n v="0"/>
    <n v="181450.36"/>
    <s v="P  "/>
    <n v="250437"/>
    <s v="3"/>
    <s v="3101"/>
    <s v="2"/>
    <s v="205"/>
  </r>
  <r>
    <s v="3101205103026MRCZZ11"/>
    <s v="3101"/>
    <n v="3101"/>
    <x v="2"/>
    <x v="0"/>
    <s v="SM D01: SOC CONTR: UIF                            "/>
    <n v="0"/>
    <n v="1784.64"/>
    <n v="0"/>
    <n v="1784.64"/>
    <s v="P  "/>
    <n v="1962"/>
    <s v="3"/>
    <s v="3101"/>
    <s v="2"/>
    <s v="205"/>
  </r>
  <r>
    <s v="3101205104026MRCZZ11"/>
    <s v="3101"/>
    <n v="3101"/>
    <x v="2"/>
    <x v="0"/>
    <s v="SM D01: SOC CONTR: BARGAINING COUNCIL             "/>
    <n v="0"/>
    <n v="105"/>
    <n v="0"/>
    <n v="105"/>
    <s v="P  "/>
    <n v="302202"/>
    <s v="3"/>
    <s v="3101"/>
    <s v="2"/>
    <s v="205"/>
  </r>
  <r>
    <s v="3101211001026MRCZZ11"/>
    <s v="3101"/>
    <n v="3101"/>
    <x v="2"/>
    <x v="0"/>
    <s v="MS: SAL &amp; ALL: BASIC SALARY &amp; WAGES               "/>
    <n v="0"/>
    <n v="3013881.99"/>
    <n v="0"/>
    <n v="3013881.99"/>
    <s v="P  "/>
    <n v="3118709"/>
    <s v="3"/>
    <s v="3101"/>
    <s v="2"/>
    <s v="211"/>
  </r>
  <r>
    <s v="3101211010026MRCZZ11"/>
    <s v="3101"/>
    <n v="3101"/>
    <x v="2"/>
    <x v="0"/>
    <s v="MS: SAL &amp; ALL: PERFORMANCE BASED BONUSES          "/>
    <n v="0"/>
    <n v="0"/>
    <n v="0"/>
    <n v="0"/>
    <s v="P  "/>
    <n v="492"/>
    <s v="3"/>
    <s v="3101"/>
    <s v="2"/>
    <s v="211"/>
  </r>
  <r>
    <s v="3101211022026MRCZZ11"/>
    <s v="3101"/>
    <n v="3101"/>
    <x v="2"/>
    <x v="0"/>
    <s v="MS: ALL - CELLULAR &amp; TELEPHONE                    "/>
    <n v="0"/>
    <n v="26700"/>
    <n v="0"/>
    <n v="28800"/>
    <s v="P  "/>
    <n v="22425"/>
    <s v="3"/>
    <s v="3101"/>
    <s v="2"/>
    <s v="211"/>
  </r>
  <r>
    <s v="3101211026026MRCZZ11"/>
    <s v="3101"/>
    <n v="3101"/>
    <x v="2"/>
    <x v="0"/>
    <s v="MS: HB &amp; INC: HOUSING BENEFITS                    "/>
    <n v="0"/>
    <n v="10228.450000000001"/>
    <n v="0"/>
    <n v="10228.450000000001"/>
    <s v="P  "/>
    <n v="10508"/>
    <s v="3"/>
    <s v="3101"/>
    <s v="2"/>
    <s v="211"/>
  </r>
  <r>
    <s v="3101211034026MRCZZ11"/>
    <s v="3101"/>
    <n v="3101"/>
    <x v="2"/>
    <x v="0"/>
    <s v="MS: ALL - TRAVEL OR MOTOR VEHICLE                 "/>
    <n v="0"/>
    <n v="633223.21"/>
    <n v="0"/>
    <n v="633388.11"/>
    <s v="P  "/>
    <n v="491453"/>
    <s v="3"/>
    <s v="3101"/>
    <s v="2"/>
    <s v="211"/>
  </r>
  <r>
    <s v="3101211044026MRCZZ11"/>
    <s v="3101"/>
    <n v="3101"/>
    <x v="2"/>
    <x v="0"/>
    <s v="MS: SRB - ACTING ALLOWANCE                        "/>
    <n v="0"/>
    <n v="990498.09"/>
    <n v="0"/>
    <n v="990498.09"/>
    <s v="P  "/>
    <n v="1143752"/>
    <s v="3"/>
    <s v="3101"/>
    <s v="2"/>
    <s v="211"/>
  </r>
  <r>
    <s v="3101211046026MRCZZ11"/>
    <s v="3101"/>
    <n v="3101"/>
    <x v="2"/>
    <x v="0"/>
    <s v="MS: SRB - ANNUAL BONUS                            "/>
    <n v="0"/>
    <n v="165984.54999999999"/>
    <n v="0"/>
    <n v="165984.54999999999"/>
    <s v="P  "/>
    <n v="243404"/>
    <s v="3"/>
    <s v="3101"/>
    <s v="2"/>
    <s v="211"/>
  </r>
  <r>
    <s v="3101211050026MRCZZ11"/>
    <s v="3101"/>
    <n v="3101"/>
    <x v="2"/>
    <x v="0"/>
    <s v="MS: SRB - LONG SERVICE AWARD                      "/>
    <n v="0"/>
    <n v="56544.480000000003"/>
    <n v="0"/>
    <n v="56544.480000000003"/>
    <s v="P  "/>
    <n v="0"/>
    <s v="3"/>
    <s v="3101"/>
    <s v="2"/>
    <s v="211"/>
  </r>
  <r>
    <s v="3101213001026MRCZZ11"/>
    <s v="3101"/>
    <n v="3101"/>
    <x v="2"/>
    <x v="0"/>
    <s v="MS: SOC CONTR - BARGAINING COUNCIL                "/>
    <n v="0"/>
    <n v="630.01"/>
    <n v="0"/>
    <n v="630.01"/>
    <s v="P  "/>
    <n v="653"/>
    <s v="3"/>
    <s v="3101"/>
    <s v="2"/>
    <s v="213"/>
  </r>
  <r>
    <s v="3101213010026MRCZZ11"/>
    <s v="3101"/>
    <n v="3101"/>
    <x v="2"/>
    <x v="0"/>
    <s v="MS: SOC CONTR - GROUP LIFE INSURANCE              "/>
    <n v="0"/>
    <n v="2413.77"/>
    <n v="0"/>
    <n v="2635.85"/>
    <s v="P  "/>
    <n v="13198"/>
    <s v="3"/>
    <s v="3101"/>
    <s v="2"/>
    <s v="213"/>
  </r>
  <r>
    <s v="3101213020026MRCZZ11"/>
    <s v="3101"/>
    <n v="3101"/>
    <x v="2"/>
    <x v="0"/>
    <s v="MS: SOC CONTR - MEDICAL                           "/>
    <n v="0"/>
    <n v="164917.20000000001"/>
    <n v="0"/>
    <n v="164917.20000000001"/>
    <s v="P  "/>
    <n v="166116"/>
    <s v="3"/>
    <s v="3101"/>
    <s v="2"/>
    <s v="213"/>
  </r>
  <r>
    <s v="3101213030026MRCZZ11"/>
    <s v="3101"/>
    <n v="3101"/>
    <x v="2"/>
    <x v="0"/>
    <s v="MS: SOC CONTR - PENSION                           "/>
    <n v="0"/>
    <n v="540431.56999999995"/>
    <n v="0"/>
    <n v="540431.56999999995"/>
    <s v="P  "/>
    <n v="528008"/>
    <s v="3"/>
    <s v="3101"/>
    <s v="2"/>
    <s v="213"/>
  </r>
  <r>
    <s v="3101213040026MRCZZ11"/>
    <s v="3101"/>
    <n v="3101"/>
    <x v="2"/>
    <x v="0"/>
    <s v="MS: SOC CONTR - UNEMPLOYMENT INSUR FUND           "/>
    <n v="0"/>
    <n v="10707.85"/>
    <n v="0"/>
    <n v="10707.85"/>
    <s v="P  "/>
    <n v="11207"/>
    <s v="3"/>
    <s v="3101"/>
    <s v="2"/>
    <s v="213"/>
  </r>
  <r>
    <s v="3101226060F26MRCZZ11"/>
    <s v="3101"/>
    <n v="3101"/>
    <x v="2"/>
    <x v="0"/>
    <s v="OS: CATERING SERVICES ( GENERAL)                  "/>
    <n v="0"/>
    <n v="11600"/>
    <n v="0"/>
    <n v="11600"/>
    <s v="P  "/>
    <n v="6314"/>
    <s v="3"/>
    <s v="3101"/>
    <s v="2"/>
    <s v="226"/>
  </r>
  <r>
    <s v="3101226060G26MRCZZ11"/>
    <s v="3101"/>
    <n v="3101"/>
    <x v="2"/>
    <x v="0"/>
    <s v="OS: CATERING SERVICES(RECEPTION/DEL)              "/>
    <n v="0"/>
    <n v="0"/>
    <n v="0"/>
    <n v="0"/>
    <s v="P  "/>
    <n v="6314"/>
    <s v="3"/>
    <s v="3101"/>
    <s v="2"/>
    <s v="226"/>
  </r>
  <r>
    <s v="3101226060H26MRCZZ11"/>
    <s v="3101"/>
    <n v="3101"/>
    <x v="2"/>
    <x v="0"/>
    <s v="OS: CATERING SERVICES(REFRESHMENTS)               "/>
    <n v="0"/>
    <n v="2003.24"/>
    <n v="0"/>
    <n v="2003.24"/>
    <s v="P  "/>
    <n v="3352"/>
    <s v="3"/>
    <s v="3101"/>
    <s v="2"/>
    <s v="226"/>
  </r>
  <r>
    <s v="3101227037026414ZZ11"/>
    <s v="3101"/>
    <n v="3101"/>
    <x v="2"/>
    <x v="0"/>
    <s v="C&amp;PS: B&amp;A HUMAN RESOURCES                         "/>
    <n v="0"/>
    <n v="35000"/>
    <n v="0"/>
    <n v="35000"/>
    <s v="P  "/>
    <n v="38002"/>
    <s v="3"/>
    <s v="3101"/>
    <s v="2"/>
    <s v="227"/>
  </r>
  <r>
    <s v="3101230012026MRCZZ11"/>
    <s v="3101"/>
    <n v="3101"/>
    <x v="2"/>
    <x v="0"/>
    <s v="OC: ADV/PUB/MARK - CORP &amp; MUN ACTIVITIES          "/>
    <n v="0"/>
    <n v="0"/>
    <n v="0"/>
    <n v="0"/>
    <s v="P  "/>
    <n v="6899"/>
    <s v="3"/>
    <s v="3101"/>
    <s v="2"/>
    <s v="230"/>
  </r>
  <r>
    <s v="3101230018026MRCZZ11"/>
    <s v="3101"/>
    <n v="3101"/>
    <x v="2"/>
    <x v="0"/>
    <s v="OC: ADV/PUB/MARK - TENDERS                        "/>
    <n v="0"/>
    <n v="66503.38"/>
    <n v="0"/>
    <n v="66503.38"/>
    <s v="P  "/>
    <n v="67379"/>
    <s v="3"/>
    <s v="3101"/>
    <s v="2"/>
    <s v="230"/>
  </r>
  <r>
    <s v="3101230180026MRCZZ11"/>
    <s v="3101"/>
    <n v="3101"/>
    <x v="2"/>
    <x v="0"/>
    <s v="OC: EXT COM SERV PROV - SYSTEM ADVISER            "/>
    <n v="0"/>
    <n v="0"/>
    <n v="0"/>
    <n v="0"/>
    <s v="P  "/>
    <n v="0"/>
    <s v="3"/>
    <s v="3101"/>
    <s v="2"/>
    <s v="230"/>
  </r>
  <r>
    <s v="3101230451026MRCZZ11"/>
    <s v="3101"/>
    <n v="3101"/>
    <x v="2"/>
    <x v="0"/>
    <s v="OC: PRINTING &amp; PUBLICATIONS                       "/>
    <n v="0"/>
    <n v="0"/>
    <n v="0"/>
    <n v="0"/>
    <s v="P  "/>
    <n v="345"/>
    <s v="3"/>
    <s v="3101"/>
    <s v="2"/>
    <s v="230"/>
  </r>
  <r>
    <s v="3101230511026MRCZZ11"/>
    <s v="3101"/>
    <n v="3101"/>
    <x v="2"/>
    <x v="0"/>
    <s v="OC: REG FEES NATIONAL                             "/>
    <n v="0"/>
    <n v="0"/>
    <n v="0"/>
    <n v="0"/>
    <s v="P  "/>
    <n v="1035"/>
    <s v="3"/>
    <s v="3101"/>
    <s v="2"/>
    <s v="230"/>
  </r>
  <r>
    <s v="3101230515026MRCZZ11"/>
    <s v="3101"/>
    <n v="3101"/>
    <x v="2"/>
    <x v="0"/>
    <s v="OC: REWARDS INCENTIVES                            "/>
    <n v="0"/>
    <n v="29480.71"/>
    <n v="0"/>
    <n v="29480.71"/>
    <s v="P  "/>
    <n v="132303"/>
    <s v="3"/>
    <s v="3101"/>
    <s v="2"/>
    <s v="230"/>
  </r>
  <r>
    <s v="3101230541026MRCZZ11"/>
    <s v="3101"/>
    <n v="3101"/>
    <x v="2"/>
    <x v="0"/>
    <s v="OC: SKILLS DEVELOPMENT FUND LEVY                  "/>
    <n v="0"/>
    <n v="63531.87"/>
    <n v="0"/>
    <n v="63542.79"/>
    <s v="P  "/>
    <n v="39232"/>
    <s v="3"/>
    <s v="3101"/>
    <s v="2"/>
    <s v="230"/>
  </r>
  <r>
    <s v="3101230572026MRCZZ11"/>
    <s v="3101"/>
    <n v="3101"/>
    <x v="2"/>
    <x v="0"/>
    <s v="OC: TOLL GATE FEES                                "/>
    <n v="0"/>
    <n v="252"/>
    <n v="0"/>
    <n v="252"/>
    <s v="P  "/>
    <n v="496"/>
    <s v="3"/>
    <s v="3101"/>
    <s v="2"/>
    <s v="230"/>
  </r>
  <r>
    <s v="3101230576526MRCZZ11"/>
    <s v="3101"/>
    <n v="3101"/>
    <x v="2"/>
    <x v="0"/>
    <s v="OC: T&amp;S DOM - ACCOMMODATION(S&amp;T) (GENERA          "/>
    <n v="0"/>
    <n v="34149.019999999997"/>
    <n v="0"/>
    <n v="34149.019999999997"/>
    <s v="P  "/>
    <n v="68271"/>
    <s v="3"/>
    <s v="3101"/>
    <s v="2"/>
    <s v="230"/>
  </r>
  <r>
    <s v="3101230577526MRCZZ11"/>
    <s v="3101"/>
    <n v="3101"/>
    <x v="2"/>
    <x v="0"/>
    <s v="OC: T&amp;S DOM - DAILY ALLOWANCE (GENERAL)           "/>
    <n v="0"/>
    <n v="18760.099999999999"/>
    <n v="0"/>
    <n v="18760.099999999999"/>
    <s v="P  "/>
    <n v="24157"/>
    <s v="3"/>
    <s v="3101"/>
    <s v="2"/>
    <s v="230"/>
  </r>
  <r>
    <s v="3101230580526MRCZZ11"/>
    <s v="3101"/>
    <n v="3101"/>
    <x v="2"/>
    <x v="0"/>
    <s v="OC: T&amp;S DOM - WITHOUT OPR CAR RENTAL(GEN          "/>
    <n v="0"/>
    <n v="3948.4"/>
    <n v="0"/>
    <n v="3948.4"/>
    <s v="P  "/>
    <n v="8950"/>
    <s v="3"/>
    <s v="3101"/>
    <s v="2"/>
    <s v="230"/>
  </r>
  <r>
    <s v="3101230581026MRCZZ11"/>
    <s v="3101"/>
    <n v="3101"/>
    <x v="2"/>
    <x v="0"/>
    <s v="OC: T&amp;S DOM TRP - W/OUT OPR OWN TRANSPRT          "/>
    <n v="0"/>
    <n v="22352.23"/>
    <n v="0"/>
    <n v="22352.23"/>
    <s v="P  "/>
    <n v="42312"/>
    <s v="3"/>
    <s v="3101"/>
    <s v="2"/>
    <s v="230"/>
  </r>
  <r>
    <s v="3101230583526MRCZZ11"/>
    <s v="3101"/>
    <n v="3101"/>
    <x v="2"/>
    <x v="0"/>
    <s v="OC: T&amp;S DOM PUB TRP - AIR TRANSPORT(GENE          "/>
    <n v="0"/>
    <n v="6650.2"/>
    <n v="0"/>
    <n v="6650.2"/>
    <s v="P  "/>
    <n v="32269"/>
    <s v="3"/>
    <s v="3101"/>
    <s v="2"/>
    <s v="230"/>
  </r>
  <r>
    <s v="3101232360D26MRCZZ11"/>
    <s v="3101"/>
    <n v="3101"/>
    <x v="2"/>
    <x v="0"/>
    <s v="INVENTORY - MATERIALS &amp; SUPPLIES(PRINT&amp;           "/>
    <n v="0"/>
    <n v="4614.92"/>
    <n v="0"/>
    <n v="4614.92"/>
    <s v="P  "/>
    <n v="5367"/>
    <s v="3"/>
    <s v="3101"/>
    <s v="2"/>
    <s v="232"/>
  </r>
  <r>
    <s v="3101272060026MRCZZ11"/>
    <s v="3101"/>
    <n v="3101"/>
    <x v="2"/>
    <x v="0"/>
    <s v="DEPRECIATION COMPUTER EQUIPMENT                   "/>
    <n v="0"/>
    <n v="0"/>
    <n v="0"/>
    <n v="0"/>
    <s v="P  "/>
    <n v="0"/>
    <s v="3"/>
    <s v="3101"/>
    <s v="2"/>
    <s v="272"/>
  </r>
  <r>
    <s v="3101272150026MRCZZ11"/>
    <s v="3101"/>
    <n v="3101"/>
    <x v="2"/>
    <x v="0"/>
    <s v="DEPRECIATION FURNITURE &amp; OFFICE EQUIPM            "/>
    <n v="0"/>
    <n v="0"/>
    <n v="0"/>
    <n v="0"/>
    <s v="P  "/>
    <n v="0"/>
    <s v="3"/>
    <s v="3101"/>
    <s v="2"/>
    <s v="272"/>
  </r>
  <r>
    <s v="3101272360026MRCZZ11"/>
    <s v="3101"/>
    <n v="3101"/>
    <x v="2"/>
    <x v="0"/>
    <s v="DEPRECIATION  MACHINERY &amp; EQUIPMENT               "/>
    <n v="0"/>
    <n v="0"/>
    <n v="0"/>
    <n v="0"/>
    <s v="P  "/>
    <n v="0"/>
    <s v="3"/>
    <s v="3101"/>
    <s v="2"/>
    <s v="272"/>
  </r>
  <r>
    <s v="3101395023026MRC1L11"/>
    <s v="3101"/>
    <n v="3101"/>
    <x v="2"/>
    <x v="1"/>
    <s v="DPT CHG INSURANCE FEES                            "/>
    <n v="0"/>
    <n v="0"/>
    <n v="0"/>
    <n v="0"/>
    <s v="P  "/>
    <n v="0"/>
    <s v="3"/>
    <s v="3101"/>
    <s v="3"/>
    <s v="395"/>
  </r>
  <r>
    <s v="3101395030026MRC1T11"/>
    <s v="3101"/>
    <n v="3101"/>
    <x v="2"/>
    <x v="1"/>
    <s v="DPT CHG LEGAL SERVICES                            "/>
    <n v="0"/>
    <n v="372090.07"/>
    <n v="0"/>
    <n v="372090.07"/>
    <s v="P  "/>
    <n v="2000000"/>
    <s v="3"/>
    <s v="3101"/>
    <s v="3"/>
    <s v="395"/>
  </r>
  <r>
    <s v="3101395046026MRC2711"/>
    <s v="3101"/>
    <n v="3101"/>
    <x v="2"/>
    <x v="1"/>
    <s v="DPT CHG SECURITY:SECURITY SERVICES                "/>
    <n v="0"/>
    <n v="17501881.510000002"/>
    <n v="0"/>
    <n v="17501881.510000002"/>
    <s v="P  "/>
    <n v="10452000"/>
    <s v="3"/>
    <s v="3101"/>
    <s v="3"/>
    <s v="395"/>
  </r>
  <r>
    <s v="3101395049026MRC2A11"/>
    <s v="3101"/>
    <n v="3101"/>
    <x v="2"/>
    <x v="1"/>
    <s v="DPT CHG TELEPHONE                                 "/>
    <n v="0"/>
    <n v="68892.39"/>
    <n v="0"/>
    <n v="68892.39"/>
    <s v="P  "/>
    <n v="91836"/>
    <s v="3"/>
    <s v="3101"/>
    <s v="3"/>
    <s v="395"/>
  </r>
  <r>
    <s v="31013996050ZZZZZZZ11"/>
    <s v="3101"/>
    <n v="3101"/>
    <x v="2"/>
    <x v="1"/>
    <s v="TRF TO ACC SURPLUS DEFICIT                        "/>
    <n v="0"/>
    <n v="0"/>
    <n v="-23271041.579999998"/>
    <n v="-23271041.579999998"/>
    <s v="P  "/>
    <n v="0"/>
    <s v="3"/>
    <s v="3101"/>
    <s v="3"/>
    <s v="399"/>
  </r>
  <r>
    <s v="31013996100ZZZZZZZ11"/>
    <s v="3101"/>
    <n v="3101"/>
    <x v="2"/>
    <x v="1"/>
    <s v="TRF FROM ACC SURPLUS DEFICIT                      "/>
    <n v="0"/>
    <n v="0"/>
    <n v="0"/>
    <n v="0"/>
    <s v="P  "/>
    <n v="0"/>
    <s v="3"/>
    <s v="3101"/>
    <s v="3"/>
    <s v="399"/>
  </r>
  <r>
    <s v="31018100010ZZZZZZZ11"/>
    <s v="3101"/>
    <n v="3101"/>
    <x v="2"/>
    <x v="2"/>
    <s v="ACC SUR/(DEF): OPENING BALANCE                    "/>
    <n v="6611314.1299999999"/>
    <n v="0"/>
    <n v="0"/>
    <n v="6611314.1299999999"/>
    <s v="GP "/>
    <n v="0"/>
    <s v="3"/>
    <s v="3101"/>
    <s v="8"/>
    <s v="810"/>
  </r>
  <r>
    <s v="31018100020ZZZZZZZ11"/>
    <s v="3101"/>
    <n v="3101"/>
    <x v="2"/>
    <x v="2"/>
    <s v="ACC SUR/(DEF): CHANGES IN ACC POLICY              "/>
    <n v="0"/>
    <n v="0"/>
    <n v="0"/>
    <n v="0"/>
    <s v="GP "/>
    <n v="0"/>
    <s v="3"/>
    <s v="3101"/>
    <s v="8"/>
    <s v="810"/>
  </r>
  <r>
    <s v="31018100030ZZZZZZZ11"/>
    <s v="3101"/>
    <n v="3101"/>
    <x v="2"/>
    <x v="2"/>
    <s v="ACC SUR/(DEF): CORREC PRIOR PERIOD ERROR          "/>
    <n v="0"/>
    <n v="0"/>
    <n v="0"/>
    <n v="0"/>
    <s v="GP "/>
    <n v="0"/>
    <s v="3"/>
    <s v="3101"/>
    <s v="8"/>
    <s v="810"/>
  </r>
  <r>
    <s v="31018100040ZZZZZZZ11"/>
    <s v="3101"/>
    <n v="3101"/>
    <x v="2"/>
    <x v="2"/>
    <s v="ACC SUR/(DEF): TRF TO/FROM ACCUM SURPLUS          "/>
    <n v="0"/>
    <n v="23271041.579999998"/>
    <n v="0"/>
    <n v="23271041.579999998"/>
    <s v="GP "/>
    <n v="0"/>
    <s v="3"/>
    <s v="3101"/>
    <s v="8"/>
    <s v="810"/>
  </r>
  <r>
    <s v="31018100050ZZZZZZZ11"/>
    <s v="3101"/>
    <n v="3101"/>
    <x v="2"/>
    <x v="2"/>
    <s v="ACC SUR/(DEF): TRF TO/FROM RESERVES               "/>
    <n v="0"/>
    <n v="0"/>
    <n v="0"/>
    <n v="0"/>
    <s v="GP "/>
    <n v="0"/>
    <s v="3"/>
    <s v="3101"/>
    <s v="8"/>
    <s v="810"/>
  </r>
  <r>
    <s v="31018100060ZZZZZZZ11"/>
    <s v="3101"/>
    <n v="3101"/>
    <x v="2"/>
    <x v="2"/>
    <s v="ACC SUR/(DEF): DEPRECIATION OFFSETS               "/>
    <n v="0"/>
    <n v="0"/>
    <n v="0"/>
    <n v="0"/>
    <s v="GP "/>
    <n v="0"/>
    <s v="3"/>
    <s v="3101"/>
    <s v="8"/>
    <s v="810"/>
  </r>
  <r>
    <s v="3201211001026MRCZZ11"/>
    <s v="3201"/>
    <n v="3201"/>
    <x v="2"/>
    <x v="0"/>
    <s v="MS: SAL &amp; ALL: BASIC SALARY &amp; WAGES               "/>
    <n v="0"/>
    <n v="3695554.69"/>
    <n v="0"/>
    <n v="3707988.69"/>
    <s v="P  "/>
    <n v="3456313"/>
    <s v="3"/>
    <s v="3201"/>
    <s v="2"/>
    <s v="211"/>
  </r>
  <r>
    <s v="3201211010026MRCZZ11"/>
    <s v="3201"/>
    <n v="3201"/>
    <x v="2"/>
    <x v="0"/>
    <s v="MS: SAL &amp; ALL: PERFORMANCE BASED BONUSES          "/>
    <n v="0"/>
    <n v="0.01"/>
    <n v="0"/>
    <n v="0.01"/>
    <s v="P  "/>
    <n v="81500"/>
    <s v="3"/>
    <s v="3201"/>
    <s v="2"/>
    <s v="211"/>
  </r>
  <r>
    <s v="3201211022026MRCZZ11"/>
    <s v="3201"/>
    <n v="3201"/>
    <x v="2"/>
    <x v="0"/>
    <s v="MS: ALL - CELLULAR &amp; TELEPHONE                    "/>
    <n v="0"/>
    <n v="12000"/>
    <n v="0"/>
    <n v="12000"/>
    <s v="P  "/>
    <n v="13191"/>
    <s v="3"/>
    <s v="3201"/>
    <s v="2"/>
    <s v="211"/>
  </r>
  <r>
    <s v="3201211026026MRCZZ11"/>
    <s v="3201"/>
    <n v="3201"/>
    <x v="2"/>
    <x v="0"/>
    <s v="MS: HB &amp; INC: HOUSING BENEFITS                    "/>
    <n v="0"/>
    <n v="20456.87"/>
    <n v="0"/>
    <n v="20456.87"/>
    <s v="P  "/>
    <n v="21016"/>
    <s v="3"/>
    <s v="3201"/>
    <s v="2"/>
    <s v="211"/>
  </r>
  <r>
    <s v="3201211034026MRCZZ11"/>
    <s v="3201"/>
    <n v="3201"/>
    <x v="2"/>
    <x v="0"/>
    <s v="MS: ALL - TRAVEL OR MOTOR VEHICLE                 "/>
    <n v="0"/>
    <n v="898399.44"/>
    <n v="0"/>
    <n v="898788.74"/>
    <s v="P  "/>
    <n v="908347"/>
    <s v="3"/>
    <s v="3201"/>
    <s v="2"/>
    <s v="211"/>
  </r>
  <r>
    <s v="3201211044026MRCZZ11"/>
    <s v="3201"/>
    <n v="3201"/>
    <x v="2"/>
    <x v="0"/>
    <s v="MS: SRB - ACTING ALLOWANCE                        "/>
    <n v="0"/>
    <n v="164535.99"/>
    <n v="0"/>
    <n v="164535.99"/>
    <s v="P  "/>
    <n v="287795"/>
    <s v="3"/>
    <s v="3201"/>
    <s v="2"/>
    <s v="211"/>
  </r>
  <r>
    <s v="3201211046026MRCZZ11"/>
    <s v="3201"/>
    <n v="3201"/>
    <x v="2"/>
    <x v="0"/>
    <s v="MS: SRB - ANNUAL BONUS                            "/>
    <n v="0"/>
    <n v="276429.75"/>
    <n v="0"/>
    <n v="276429.75"/>
    <s v="P  "/>
    <n v="268789"/>
    <s v="3"/>
    <s v="3201"/>
    <s v="2"/>
    <s v="211"/>
  </r>
  <r>
    <s v="3201211050026MRCZZ11"/>
    <s v="3201"/>
    <n v="3201"/>
    <x v="2"/>
    <x v="0"/>
    <s v="MS: SRB - LONG SERVICE AWARD                      "/>
    <n v="0"/>
    <n v="65997.600000000006"/>
    <n v="0"/>
    <n v="65997.600000000006"/>
    <s v="P  "/>
    <n v="0"/>
    <s v="3"/>
    <s v="3201"/>
    <s v="2"/>
    <s v="211"/>
  </r>
  <r>
    <s v="3201213001026MRCZZ11"/>
    <s v="3201"/>
    <n v="3201"/>
    <x v="2"/>
    <x v="0"/>
    <s v="MS: SOC CONTR - BARGAINING COUNCIL                "/>
    <n v="0"/>
    <n v="831.24"/>
    <n v="0"/>
    <n v="839.99"/>
    <s v="P  "/>
    <n v="871"/>
    <s v="3"/>
    <s v="3201"/>
    <s v="2"/>
    <s v="213"/>
  </r>
  <r>
    <s v="3201213010026MRCZZ11"/>
    <s v="3201"/>
    <n v="3201"/>
    <x v="2"/>
    <x v="0"/>
    <s v="MS: SOC CONTR - GROUP LIFE INSURANCE              "/>
    <n v="0"/>
    <n v="2365.1"/>
    <n v="0"/>
    <n v="2582.6999999999998"/>
    <s v="P  "/>
    <n v="2049"/>
    <s v="3"/>
    <s v="3201"/>
    <s v="2"/>
    <s v="213"/>
  </r>
  <r>
    <s v="3201213020026MRCZZ11"/>
    <s v="3201"/>
    <n v="3201"/>
    <x v="2"/>
    <x v="0"/>
    <s v="MS: SOC CONTR - MEDICAL                           "/>
    <n v="0"/>
    <n v="343747.39"/>
    <n v="0"/>
    <n v="343747.39"/>
    <s v="P  "/>
    <n v="336773"/>
    <s v="3"/>
    <s v="3201"/>
    <s v="2"/>
    <s v="213"/>
  </r>
  <r>
    <s v="3201213030026MRCZZ11"/>
    <s v="3201"/>
    <n v="3201"/>
    <x v="2"/>
    <x v="0"/>
    <s v="MS: SOC CONTR - PENSION                           "/>
    <n v="0"/>
    <n v="625883.31999999995"/>
    <n v="0"/>
    <n v="628467.11"/>
    <s v="P  "/>
    <n v="599421"/>
    <s v="3"/>
    <s v="3201"/>
    <s v="2"/>
    <s v="213"/>
  </r>
  <r>
    <s v="3201213040026MRCZZ11"/>
    <s v="3201"/>
    <n v="3201"/>
    <x v="2"/>
    <x v="0"/>
    <s v="MS: SOC CONTR - UNEMPLOYMENT INSUR FUND           "/>
    <n v="0"/>
    <n v="14170.58"/>
    <n v="0"/>
    <n v="14277.12"/>
    <s v="P  "/>
    <n v="14265"/>
    <s v="3"/>
    <s v="3201"/>
    <s v="2"/>
    <s v="213"/>
  </r>
  <r>
    <s v="3201227037026416ZZ11"/>
    <s v="3201"/>
    <n v="3201"/>
    <x v="2"/>
    <x v="0"/>
    <s v="C&amp;PS: B&amp;A HUMAN RESOURCES                         "/>
    <n v="0"/>
    <n v="0"/>
    <n v="0"/>
    <n v="0"/>
    <s v="P  "/>
    <n v="19551"/>
    <s v="3"/>
    <s v="3201"/>
    <s v="2"/>
    <s v="227"/>
  </r>
  <r>
    <s v="3201230541026MRCZZ11"/>
    <s v="3201"/>
    <n v="3201"/>
    <x v="2"/>
    <x v="0"/>
    <s v="OC: SKILLS DEVELOPMENT FUND LEVY                  "/>
    <n v="0"/>
    <n v="52316.12"/>
    <n v="0"/>
    <n v="52561.8"/>
    <s v="P  "/>
    <n v="25598"/>
    <s v="3"/>
    <s v="3201"/>
    <s v="2"/>
    <s v="230"/>
  </r>
  <r>
    <s v="3201272242026MRCZZ11"/>
    <s v="3201"/>
    <n v="3201"/>
    <x v="2"/>
    <x v="0"/>
    <s v="DEPRECIATION ELEC POWER PLANTS                    "/>
    <n v="0"/>
    <n v="0"/>
    <n v="0"/>
    <n v="0"/>
    <s v="P  "/>
    <n v="0"/>
    <s v="3"/>
    <s v="3201"/>
    <s v="2"/>
    <s v="272"/>
  </r>
  <r>
    <s v="3201272243026MRCZZ11"/>
    <s v="3201"/>
    <n v="3201"/>
    <x v="2"/>
    <x v="0"/>
    <s v="DEPRECIATION ELEC HV SUBSTATIONS                  "/>
    <n v="0"/>
    <n v="0"/>
    <n v="0"/>
    <n v="0"/>
    <s v="P  "/>
    <n v="0"/>
    <s v="3"/>
    <s v="3201"/>
    <s v="2"/>
    <s v="272"/>
  </r>
  <r>
    <s v="3201272244026MRCZZ11"/>
    <s v="3201"/>
    <n v="3201"/>
    <x v="2"/>
    <x v="0"/>
    <s v="DEPRECIATION ELEC HV SWITCHING STATIONS           "/>
    <n v="0"/>
    <n v="0"/>
    <n v="0"/>
    <n v="0"/>
    <s v="P  "/>
    <n v="0"/>
    <s v="3"/>
    <s v="3201"/>
    <s v="2"/>
    <s v="272"/>
  </r>
  <r>
    <s v="3201272245026MRCZZ11"/>
    <s v="3201"/>
    <n v="3201"/>
    <x v="2"/>
    <x v="0"/>
    <s v="DEPRECIATION ELEC HV TRANSM CONDUCTORS            "/>
    <n v="0"/>
    <n v="0"/>
    <n v="0"/>
    <n v="0"/>
    <s v="P  "/>
    <n v="0"/>
    <s v="3"/>
    <s v="3201"/>
    <s v="2"/>
    <s v="272"/>
  </r>
  <r>
    <s v="3201272246026MRCZZ11"/>
    <s v="3201"/>
    <n v="3201"/>
    <x v="2"/>
    <x v="0"/>
    <s v="DEPRECIATION ELEC MV SUBSTATIONS                  "/>
    <n v="0"/>
    <n v="0"/>
    <n v="0"/>
    <n v="0"/>
    <s v="P  "/>
    <n v="0"/>
    <s v="3"/>
    <s v="3201"/>
    <s v="2"/>
    <s v="272"/>
  </r>
  <r>
    <s v="3201272247026MRCZZ11"/>
    <s v="3201"/>
    <n v="3201"/>
    <x v="2"/>
    <x v="0"/>
    <s v="DEPRECIATION ELEC MV SWITCHING STATIONS           "/>
    <n v="0"/>
    <n v="0"/>
    <n v="0"/>
    <n v="0"/>
    <s v="P  "/>
    <n v="0"/>
    <s v="3"/>
    <s v="3201"/>
    <s v="2"/>
    <s v="272"/>
  </r>
  <r>
    <s v="3201272248026MRCZZ11"/>
    <s v="3201"/>
    <n v="3201"/>
    <x v="2"/>
    <x v="0"/>
    <s v="DEPRECIATION ELEC MV NETWORKS                     "/>
    <n v="0"/>
    <n v="0"/>
    <n v="0"/>
    <n v="0"/>
    <s v="P  "/>
    <n v="0"/>
    <s v="3"/>
    <s v="3201"/>
    <s v="2"/>
    <s v="272"/>
  </r>
  <r>
    <s v="3201272249026MRCZZ11"/>
    <s v="3201"/>
    <n v="3201"/>
    <x v="2"/>
    <x v="0"/>
    <s v="DEPRECIATION ELEC LV NETWORKS                     "/>
    <n v="0"/>
    <n v="0"/>
    <n v="0"/>
    <n v="0"/>
    <s v="P  "/>
    <n v="0"/>
    <s v="3"/>
    <s v="3201"/>
    <s v="2"/>
    <s v="272"/>
  </r>
  <r>
    <s v="3201272250026MRCZZ11"/>
    <s v="3201"/>
    <n v="3201"/>
    <x v="2"/>
    <x v="0"/>
    <s v="DEPRECIATION ELEC CAPITAL SPARES                  "/>
    <n v="0"/>
    <n v="0"/>
    <n v="0"/>
    <n v="0"/>
    <s v="P  "/>
    <n v="0"/>
    <s v="3"/>
    <s v="3201"/>
    <s v="2"/>
    <s v="272"/>
  </r>
  <r>
    <s v="3201395023026MRC1L11"/>
    <s v="3201"/>
    <n v="3201"/>
    <x v="2"/>
    <x v="1"/>
    <s v="DPT CHG INSURANCE FEES                            "/>
    <n v="0"/>
    <n v="0"/>
    <n v="0"/>
    <n v="0"/>
    <s v="P  "/>
    <n v="0"/>
    <s v="3"/>
    <s v="3201"/>
    <s v="3"/>
    <s v="395"/>
  </r>
  <r>
    <s v="32013996050ZZZZZZZ11"/>
    <s v="3201"/>
    <n v="3201"/>
    <x v="2"/>
    <x v="1"/>
    <s v="TRF TO ACC SURPLUS DEFICIT                        "/>
    <n v="0"/>
    <n v="0"/>
    <n v="-5675054.7699999996"/>
    <n v="-5675054.7699999996"/>
    <s v="P  "/>
    <n v="0"/>
    <s v="3"/>
    <s v="3201"/>
    <s v="3"/>
    <s v="399"/>
  </r>
  <r>
    <s v="32013996100ZZZZZZZ11"/>
    <s v="3201"/>
    <n v="3201"/>
    <x v="2"/>
    <x v="1"/>
    <s v="TRF FROM ACC SURPLUS DEFICIT                      "/>
    <n v="0"/>
    <n v="0"/>
    <n v="0"/>
    <n v="0"/>
    <s v="P  "/>
    <n v="0"/>
    <s v="3"/>
    <s v="3201"/>
    <s v="3"/>
    <s v="399"/>
  </r>
  <r>
    <s v="32018100010ZZZZZZZ11"/>
    <s v="3201"/>
    <n v="3201"/>
    <x v="2"/>
    <x v="2"/>
    <s v="ACC SUR/(DEF): OPENING BALANCE                    "/>
    <n v="5565181.4400000004"/>
    <n v="0"/>
    <n v="0"/>
    <n v="5565181.4400000004"/>
    <s v="GP "/>
    <n v="0"/>
    <s v="3"/>
    <s v="3201"/>
    <s v="8"/>
    <s v="810"/>
  </r>
  <r>
    <s v="32018100020ZZZZZZZ11"/>
    <s v="3201"/>
    <n v="3201"/>
    <x v="2"/>
    <x v="2"/>
    <s v="ACC SUR/(DEF): CHANGES IN ACC POLICY              "/>
    <n v="0"/>
    <n v="0"/>
    <n v="0"/>
    <n v="0"/>
    <s v="GP "/>
    <n v="0"/>
    <s v="3"/>
    <s v="3201"/>
    <s v="8"/>
    <s v="810"/>
  </r>
  <r>
    <s v="32018100030ZZZZZZZ11"/>
    <s v="3201"/>
    <n v="3201"/>
    <x v="2"/>
    <x v="2"/>
    <s v="ACC SUR/(DEF): CORREC PRIOR PERIOD ERROR          "/>
    <n v="0"/>
    <n v="0"/>
    <n v="0"/>
    <n v="0"/>
    <s v="GP "/>
    <n v="0"/>
    <s v="3"/>
    <s v="3201"/>
    <s v="8"/>
    <s v="810"/>
  </r>
  <r>
    <s v="32018100040ZZZZZZZ11"/>
    <s v="3201"/>
    <n v="3201"/>
    <x v="2"/>
    <x v="2"/>
    <s v="ACC SUR/(DEF): TRF TO/FROM ACCUM SURPLUS          "/>
    <n v="0"/>
    <n v="5675054.7699999996"/>
    <n v="0"/>
    <n v="5675054.7699999996"/>
    <s v="GP "/>
    <n v="0"/>
    <s v="3"/>
    <s v="3201"/>
    <s v="8"/>
    <s v="810"/>
  </r>
  <r>
    <s v="32018100050ZZZZZZZ11"/>
    <s v="3201"/>
    <n v="3201"/>
    <x v="2"/>
    <x v="2"/>
    <s v="ACC SUR/(DEF): TRF TO/FROM RESERVES               "/>
    <n v="0"/>
    <n v="0"/>
    <n v="0"/>
    <n v="0"/>
    <s v="GP "/>
    <n v="0"/>
    <s v="3"/>
    <s v="3201"/>
    <s v="8"/>
    <s v="810"/>
  </r>
  <r>
    <s v="32018100060ZZZZZZZ11"/>
    <s v="3201"/>
    <n v="3201"/>
    <x v="2"/>
    <x v="2"/>
    <s v="ACC SUR/(DEF): DEPRECIATION OFFSETS               "/>
    <n v="0"/>
    <n v="0"/>
    <n v="0"/>
    <n v="0"/>
    <s v="GP "/>
    <n v="0"/>
    <s v="3"/>
    <s v="3201"/>
    <s v="8"/>
    <s v="810"/>
  </r>
  <r>
    <s v="3202114543026ZZZZZ11"/>
    <s v="3202"/>
    <n v="3202"/>
    <x v="2"/>
    <x v="5"/>
    <s v="NAT DPT AGEN - NAT SKILLS FUND                    "/>
    <n v="0"/>
    <n v="0"/>
    <n v="0"/>
    <n v="0"/>
    <s v="P  "/>
    <n v="-3073124"/>
    <s v="3"/>
    <s v="3202"/>
    <s v="1"/>
    <s v="114"/>
  </r>
  <r>
    <s v="3202142002029ZZZZZ11"/>
    <s v="3202"/>
    <n v="3202"/>
    <x v="2"/>
    <x v="5"/>
    <s v="ACADDEMIC SERVICES: FORMAL TRAINING               "/>
    <n v="0"/>
    <n v="0"/>
    <n v="-97260.78"/>
    <n v="-97260.78"/>
    <s v="P  "/>
    <n v="-106741"/>
    <s v="3"/>
    <s v="3202"/>
    <s v="1"/>
    <s v="142"/>
  </r>
  <r>
    <s v="3202142002229ZZZZZ11"/>
    <s v="3202"/>
    <n v="3202"/>
    <x v="2"/>
    <x v="5"/>
    <s v="ACADEMIC SERVICES: FORMAL TRAINING(GENER          "/>
    <n v="0"/>
    <n v="0"/>
    <n v="-312000"/>
    <n v="-312000"/>
    <s v="P  "/>
    <n v="0"/>
    <s v="3"/>
    <s v="3202"/>
    <s v="1"/>
    <s v="142"/>
  </r>
  <r>
    <s v="3202211001026MRCZZ11"/>
    <s v="3202"/>
    <n v="3202"/>
    <x v="2"/>
    <x v="0"/>
    <s v="MS: SAL &amp; ALL: BASIC SALARY &amp; WAGES               "/>
    <n v="0"/>
    <n v="4211787"/>
    <n v="0"/>
    <n v="4211787"/>
    <s v="P  "/>
    <n v="3949437"/>
    <s v="3"/>
    <s v="3202"/>
    <s v="2"/>
    <s v="211"/>
  </r>
  <r>
    <s v="3202211022026MRCZZ11"/>
    <s v="3202"/>
    <n v="3202"/>
    <x v="2"/>
    <x v="0"/>
    <s v="MS: ALL - CELLULAR &amp; TELEPHONE                    "/>
    <n v="0"/>
    <n v="12000"/>
    <n v="0"/>
    <n v="12000"/>
    <s v="P  "/>
    <n v="9234"/>
    <s v="3"/>
    <s v="3202"/>
    <s v="2"/>
    <s v="211"/>
  </r>
  <r>
    <s v="3202211026026MRCZZ11"/>
    <s v="3202"/>
    <n v="3202"/>
    <x v="2"/>
    <x v="0"/>
    <s v="MS: HB &amp; INC: HOUSING BENEFITS                    "/>
    <n v="0"/>
    <n v="63075.39"/>
    <n v="0"/>
    <n v="63075.39"/>
    <s v="P  "/>
    <n v="63047"/>
    <s v="3"/>
    <s v="3202"/>
    <s v="2"/>
    <s v="211"/>
  </r>
  <r>
    <s v="3202211030026MRCZZ11"/>
    <s v="3202"/>
    <n v="3202"/>
    <x v="2"/>
    <x v="0"/>
    <s v="MS: HB &amp; INC: RENTAL SUBSIDY                      "/>
    <n v="0"/>
    <n v="3000"/>
    <n v="0"/>
    <n v="3000"/>
    <s v="P  "/>
    <n v="0"/>
    <s v="3"/>
    <s v="3202"/>
    <s v="2"/>
    <s v="211"/>
  </r>
  <r>
    <s v="3202211034026MRCZZ11"/>
    <s v="3202"/>
    <n v="3202"/>
    <x v="2"/>
    <x v="0"/>
    <s v="MS: ALL - TRAVEL OR MOTOR VEHICLE                 "/>
    <n v="0"/>
    <n v="1440941.53"/>
    <n v="0"/>
    <n v="1442630.91"/>
    <s v="P  "/>
    <n v="1220220"/>
    <s v="3"/>
    <s v="3202"/>
    <s v="2"/>
    <s v="211"/>
  </r>
  <r>
    <s v="3202211038026MRCZZ11"/>
    <s v="3202"/>
    <n v="3202"/>
    <x v="2"/>
    <x v="0"/>
    <s v="MS: OVERTIME - STRUCTURED                         "/>
    <n v="0"/>
    <n v="0"/>
    <n v="0"/>
    <n v="0"/>
    <s v="P  "/>
    <n v="0"/>
    <s v="3"/>
    <s v="3202"/>
    <s v="2"/>
    <s v="211"/>
  </r>
  <r>
    <s v="3202211042026MRCZZ11"/>
    <s v="3202"/>
    <n v="3202"/>
    <x v="2"/>
    <x v="0"/>
    <s v="MS: OVERTIME - NIGHT SHIFT                        "/>
    <n v="0"/>
    <n v="0.01"/>
    <n v="0"/>
    <n v="0.01"/>
    <s v="P  "/>
    <n v="8222"/>
    <s v="3"/>
    <s v="3202"/>
    <s v="2"/>
    <s v="211"/>
  </r>
  <r>
    <s v="3202211044026MRCZZ11"/>
    <s v="3202"/>
    <n v="3202"/>
    <x v="2"/>
    <x v="0"/>
    <s v="MS: SRB - ACTING ALLOWANCE                        "/>
    <n v="0"/>
    <n v="16930.84"/>
    <n v="0"/>
    <n v="16930.84"/>
    <s v="P  "/>
    <n v="124817"/>
    <s v="3"/>
    <s v="3202"/>
    <s v="2"/>
    <s v="211"/>
  </r>
  <r>
    <s v="3202211046026MRCZZ11"/>
    <s v="3202"/>
    <n v="3202"/>
    <x v="2"/>
    <x v="0"/>
    <s v="MS: SRB - ANNUAL BONUS                            "/>
    <n v="0"/>
    <n v="350999.79"/>
    <n v="0"/>
    <n v="350999.79"/>
    <s v="P  "/>
    <n v="293396"/>
    <s v="3"/>
    <s v="3202"/>
    <s v="2"/>
    <s v="211"/>
  </r>
  <r>
    <s v="3202211050026MRCZZ11"/>
    <s v="3202"/>
    <n v="3202"/>
    <x v="2"/>
    <x v="0"/>
    <s v="MS: SRB - LONG SERVICE AWARD                      "/>
    <n v="0"/>
    <n v="20049.849999999999"/>
    <n v="0"/>
    <n v="20049.849999999999"/>
    <s v="P  "/>
    <n v="83510"/>
    <s v="3"/>
    <s v="3202"/>
    <s v="2"/>
    <s v="211"/>
  </r>
  <r>
    <s v="3202213001026MRCZZ11"/>
    <s v="3202"/>
    <n v="3202"/>
    <x v="2"/>
    <x v="0"/>
    <s v="MS: SOC CONTR - BARGAINING COUNCIL                "/>
    <n v="0"/>
    <n v="1277.5"/>
    <n v="0"/>
    <n v="1277.5"/>
    <s v="P  "/>
    <n v="1197"/>
    <s v="3"/>
    <s v="3202"/>
    <s v="2"/>
    <s v="213"/>
  </r>
  <r>
    <s v="3202213010026MRCZZ11"/>
    <s v="3202"/>
    <n v="3202"/>
    <x v="2"/>
    <x v="0"/>
    <s v="MS: SOC CONTR - GROUP LIFE INSURANCE              "/>
    <n v="0"/>
    <n v="30138.89"/>
    <n v="0"/>
    <n v="31778.26"/>
    <s v="P  "/>
    <n v="28857"/>
    <s v="3"/>
    <s v="3202"/>
    <s v="2"/>
    <s v="213"/>
  </r>
  <r>
    <s v="3202213020026MRCZZ11"/>
    <s v="3202"/>
    <n v="3202"/>
    <x v="2"/>
    <x v="0"/>
    <s v="MS: SOC CONTR - MEDICAL                           "/>
    <n v="0"/>
    <n v="549120.72"/>
    <n v="0"/>
    <n v="549492.72"/>
    <s v="P  "/>
    <n v="505467"/>
    <s v="3"/>
    <s v="3202"/>
    <s v="2"/>
    <s v="213"/>
  </r>
  <r>
    <s v="3202213030026MRCZZ11"/>
    <s v="3202"/>
    <n v="3202"/>
    <x v="2"/>
    <x v="0"/>
    <s v="MS: SOC CONTR - PENSION                           "/>
    <n v="0"/>
    <n v="813042.76"/>
    <n v="0"/>
    <n v="813042.76"/>
    <s v="P  "/>
    <n v="685640"/>
    <s v="3"/>
    <s v="3202"/>
    <s v="2"/>
    <s v="213"/>
  </r>
  <r>
    <s v="3202213040026MRCZZ11"/>
    <s v="3202"/>
    <n v="3202"/>
    <x v="2"/>
    <x v="0"/>
    <s v="MS: SOC CONTR - UNEMPLOYMENT INSUR FUND           "/>
    <n v="0"/>
    <n v="21713.13"/>
    <n v="0"/>
    <n v="21713.13"/>
    <s v="P  "/>
    <n v="21584"/>
    <s v="3"/>
    <s v="3202"/>
    <s v="2"/>
    <s v="213"/>
  </r>
  <r>
    <s v="3202227037026414ZZ11"/>
    <s v="3202"/>
    <n v="3202"/>
    <x v="2"/>
    <x v="0"/>
    <s v="C&amp;PS: B&amp;A HUMAN RESOURCES                         "/>
    <n v="0"/>
    <n v="322089.84000000003"/>
    <n v="0"/>
    <n v="322089.84000000003"/>
    <s v="P  "/>
    <n v="384038"/>
    <s v="3"/>
    <s v="3202"/>
    <s v="2"/>
    <s v="227"/>
  </r>
  <r>
    <s v="3202228361026NHHZZ11"/>
    <s v="3202"/>
    <n v="3202"/>
    <x v="2"/>
    <x v="0"/>
    <s v="CONTR: MAINTENANCE OF EQUIPMENT                   "/>
    <n v="0"/>
    <n v="0"/>
    <n v="0"/>
    <n v="0"/>
    <s v="P  "/>
    <n v="16005"/>
    <s v="3"/>
    <s v="3202"/>
    <s v="2"/>
    <s v="228"/>
  </r>
  <r>
    <s v="3202228361026NSPZZ11"/>
    <s v="3202"/>
    <n v="3202"/>
    <x v="2"/>
    <x v="0"/>
    <s v="CONTR: MAINTENANCE OF EQUIPMENT                   "/>
    <n v="0"/>
    <n v="0"/>
    <n v="0"/>
    <n v="0"/>
    <s v="P  "/>
    <n v="12083"/>
    <s v="3"/>
    <s v="3202"/>
    <s v="2"/>
    <s v="228"/>
  </r>
  <r>
    <s v="3202230018026MRCZZ11"/>
    <s v="3202"/>
    <n v="3202"/>
    <x v="2"/>
    <x v="0"/>
    <s v="OC: ADV/PUB/MARK - TENDERS                        "/>
    <n v="0"/>
    <n v="0"/>
    <n v="0"/>
    <n v="0"/>
    <s v="P  "/>
    <n v="3530"/>
    <s v="3"/>
    <s v="3202"/>
    <s v="2"/>
    <s v="230"/>
  </r>
  <r>
    <s v="3202230183026MRCZZ11"/>
    <s v="3202"/>
    <n v="3202"/>
    <x v="2"/>
    <x v="0"/>
    <s v="OC: FIREARM HANDLING FEES                         "/>
    <n v="0"/>
    <n v="0"/>
    <n v="0"/>
    <n v="0"/>
    <s v="P  "/>
    <n v="1035"/>
    <s v="3"/>
    <s v="3202"/>
    <s v="2"/>
    <s v="230"/>
  </r>
  <r>
    <s v="3202230511026MRCZZ11"/>
    <s v="3202"/>
    <n v="3202"/>
    <x v="2"/>
    <x v="0"/>
    <s v="OC: REG FEES NATIONAL                             "/>
    <n v="0"/>
    <n v="0"/>
    <n v="0"/>
    <n v="0"/>
    <s v="P  "/>
    <n v="3450"/>
    <s v="3"/>
    <s v="3202"/>
    <s v="2"/>
    <s v="230"/>
  </r>
  <r>
    <s v="3202230541026MRCZZ11"/>
    <s v="3202"/>
    <n v="3202"/>
    <x v="2"/>
    <x v="0"/>
    <s v="OC: SKILLS DEVELOPMENT FUND LEVY                  "/>
    <n v="0"/>
    <n v="61069.3"/>
    <n v="0"/>
    <n v="61081.49"/>
    <s v="P  "/>
    <n v="36932"/>
    <s v="3"/>
    <s v="3202"/>
    <s v="2"/>
    <s v="230"/>
  </r>
  <r>
    <s v="3202230572026MRCZZ11"/>
    <s v="3202"/>
    <n v="3202"/>
    <x v="2"/>
    <x v="0"/>
    <s v="OC: TOLL GATE FEES                                "/>
    <n v="0"/>
    <n v="0"/>
    <n v="0"/>
    <n v="0"/>
    <s v="P  "/>
    <n v="345"/>
    <s v="3"/>
    <s v="3202"/>
    <s v="2"/>
    <s v="230"/>
  </r>
  <r>
    <s v="3202230576026MRCZZ11"/>
    <s v="3202"/>
    <n v="3202"/>
    <x v="2"/>
    <x v="0"/>
    <s v="OC: T&amp;S DOM - ACCOMMODATION                       "/>
    <n v="0"/>
    <n v="41378.53"/>
    <n v="0"/>
    <n v="41378.53"/>
    <s v="P  "/>
    <n v="119248"/>
    <s v="3"/>
    <s v="3202"/>
    <s v="2"/>
    <s v="230"/>
  </r>
  <r>
    <s v="3202230577026MRCZZ11"/>
    <s v="3202"/>
    <n v="3202"/>
    <x v="2"/>
    <x v="0"/>
    <s v="OC: T&amp;S DOM - DAILY ALLOWANCE                     "/>
    <n v="0"/>
    <n v="109198"/>
    <n v="0"/>
    <n v="109198"/>
    <s v="P  "/>
    <n v="15262"/>
    <s v="3"/>
    <s v="3202"/>
    <s v="2"/>
    <s v="230"/>
  </r>
  <r>
    <s v="3202230580026MRCZZ11"/>
    <s v="3202"/>
    <n v="3202"/>
    <x v="2"/>
    <x v="0"/>
    <s v="OC: T&amp;S DOM TRP - WITHOUT OPR CAR RENTAL          "/>
    <n v="0"/>
    <n v="46532.6"/>
    <n v="0"/>
    <n v="45896.6"/>
    <s v="P  "/>
    <n v="37962"/>
    <s v="3"/>
    <s v="3202"/>
    <s v="2"/>
    <s v="230"/>
  </r>
  <r>
    <s v="3202230581026MRCZZ11"/>
    <s v="3202"/>
    <n v="3202"/>
    <x v="2"/>
    <x v="0"/>
    <s v="OC: T&amp;S DOM TRP - W/OUT OPR OWN TRANSPRT          "/>
    <n v="0"/>
    <n v="3798.62"/>
    <n v="0"/>
    <n v="3798.62"/>
    <s v="P  "/>
    <n v="10690"/>
    <s v="3"/>
    <s v="3202"/>
    <s v="2"/>
    <s v="230"/>
  </r>
  <r>
    <s v="3202230583026MRCZZ11"/>
    <s v="3202"/>
    <n v="3202"/>
    <x v="2"/>
    <x v="0"/>
    <s v="OC: T&amp;S DOM PUB TRP - AIR TRANSPORT               "/>
    <n v="0"/>
    <n v="44191.29"/>
    <n v="0"/>
    <n v="44191.29"/>
    <s v="P  "/>
    <n v="34529"/>
    <s v="3"/>
    <s v="3202"/>
    <s v="2"/>
    <s v="230"/>
  </r>
  <r>
    <s v="3202230610026MRCZZ11"/>
    <s v="3202"/>
    <n v="3202"/>
    <x v="2"/>
    <x v="0"/>
    <s v="OC: UNIFORM &amp; PROTECTIVE CLOTHING                 "/>
    <n v="0"/>
    <n v="8176.88"/>
    <n v="0"/>
    <n v="8176.88"/>
    <s v="P  "/>
    <n v="23415"/>
    <s v="3"/>
    <s v="3202"/>
    <s v="2"/>
    <s v="230"/>
  </r>
  <r>
    <s v="3202232360026MRCZZ11"/>
    <s v="3202"/>
    <n v="3202"/>
    <x v="2"/>
    <x v="0"/>
    <s v="INVENTORY - MATERIALS &amp; SUPPLIES                  "/>
    <n v="0"/>
    <n v="31951.45"/>
    <n v="0"/>
    <n v="31951.45"/>
    <s v="P  "/>
    <n v="31961"/>
    <s v="3"/>
    <s v="3202"/>
    <s v="2"/>
    <s v="232"/>
  </r>
  <r>
    <s v="3202272360026MRCZZ11"/>
    <s v="3202"/>
    <n v="3202"/>
    <x v="2"/>
    <x v="0"/>
    <s v="DEPRECIATION  MACHINERY &amp; EQUIPMENT               "/>
    <n v="0"/>
    <n v="0"/>
    <n v="0"/>
    <n v="0"/>
    <s v="P  "/>
    <n v="0"/>
    <s v="3"/>
    <s v="3202"/>
    <s v="2"/>
    <s v="272"/>
  </r>
  <r>
    <s v="3202320165026MRCZZ11"/>
    <s v="3202"/>
    <n v="3202"/>
    <x v="2"/>
    <x v="1"/>
    <s v="PPE MACHINERY &amp; EQUIPMENT - GAINS                 "/>
    <n v="0"/>
    <n v="0"/>
    <n v="0"/>
    <n v="0"/>
    <s v="P  "/>
    <n v="0"/>
    <s v="3"/>
    <s v="3202"/>
    <s v="3"/>
    <s v="320"/>
  </r>
  <r>
    <s v="3202320170026MRCZZ11"/>
    <s v="3202"/>
    <n v="3202"/>
    <x v="2"/>
    <x v="3"/>
    <s v="PPE MACHINERY &amp; EQUIPMENT - LOSSES                "/>
    <n v="0"/>
    <n v="0"/>
    <n v="0"/>
    <n v="0"/>
    <s v="P  "/>
    <n v="0"/>
    <s v="3"/>
    <s v="3202"/>
    <s v="3"/>
    <s v="320"/>
  </r>
  <r>
    <s v="3202350085026MRCZZ11"/>
    <s v="3202"/>
    <n v="3202"/>
    <x v="2"/>
    <x v="3"/>
    <s v="IL PPE: MACHINERY &amp; EQUIPMENT                     "/>
    <n v="0"/>
    <n v="0"/>
    <n v="0"/>
    <n v="0"/>
    <s v="P  "/>
    <n v="0"/>
    <s v="3"/>
    <s v="3202"/>
    <s v="3"/>
    <s v="350"/>
  </r>
  <r>
    <s v="3202360085026MRCZZ11"/>
    <s v="3202"/>
    <n v="3202"/>
    <x v="2"/>
    <x v="3"/>
    <s v="RIL PPE: MACHINERY &amp; EQUIPMENT                    "/>
    <n v="0"/>
    <n v="0"/>
    <n v="0"/>
    <n v="0"/>
    <s v="P  "/>
    <n v="0"/>
    <s v="3"/>
    <s v="3202"/>
    <s v="3"/>
    <s v="360"/>
  </r>
  <r>
    <s v="3202395023026MRC1L11"/>
    <s v="3202"/>
    <n v="3202"/>
    <x v="2"/>
    <x v="1"/>
    <s v="DPT CHG INSURANCE FEES                            "/>
    <n v="0"/>
    <n v="0"/>
    <n v="0"/>
    <n v="0"/>
    <s v="P  "/>
    <n v="0"/>
    <s v="3"/>
    <s v="3202"/>
    <s v="3"/>
    <s v="395"/>
  </r>
  <r>
    <s v="32023996050ZZZZZZZ11"/>
    <s v="3202"/>
    <n v="3202"/>
    <x v="2"/>
    <x v="1"/>
    <s v="TRF TO ACC SURPLUS DEFICIT                        "/>
    <n v="0"/>
    <n v="0"/>
    <n v="-6866429.9500000002"/>
    <n v="-6866429.9500000002"/>
    <s v="P  "/>
    <n v="0"/>
    <s v="3"/>
    <s v="3202"/>
    <s v="3"/>
    <s v="399"/>
  </r>
  <r>
    <s v="32023996100ZZZZZZZ11"/>
    <s v="3202"/>
    <n v="3202"/>
    <x v="2"/>
    <x v="1"/>
    <s v="TRF FROM ACC SURPLUS DEFICIT                      "/>
    <n v="0"/>
    <n v="0"/>
    <n v="0"/>
    <n v="0"/>
    <s v="P  "/>
    <n v="0"/>
    <s v="3"/>
    <s v="3202"/>
    <s v="3"/>
    <s v="399"/>
  </r>
  <r>
    <s v="32026456010ZZZZZZZ11"/>
    <s v="3202"/>
    <n v="3202"/>
    <x v="2"/>
    <x v="4"/>
    <s v="PPE COST MACH &amp; EQP IU COST OPENING BAL           "/>
    <n v="0"/>
    <n v="0"/>
    <n v="0"/>
    <n v="0"/>
    <s v="GP "/>
    <n v="0"/>
    <s v="3"/>
    <s v="3202"/>
    <s v="6"/>
    <s v="645"/>
  </r>
  <r>
    <s v="3202645602026QH9ZZ11"/>
    <s v="3202"/>
    <n v="3202"/>
    <x v="2"/>
    <x v="4"/>
    <s v="FIRE ARMS TRAINING                                "/>
    <n v="0"/>
    <n v="0"/>
    <n v="0"/>
    <n v="0"/>
    <s v="P  "/>
    <n v="0"/>
    <s v="3"/>
    <s v="3202"/>
    <s v="6"/>
    <s v="645"/>
  </r>
  <r>
    <s v="32026456020CFQH9ZZ11"/>
    <s v="3202"/>
    <n v="3202"/>
    <x v="2"/>
    <x v="4"/>
    <s v="FIRE ARMS TRAINING                                "/>
    <n v="0"/>
    <n v="0"/>
    <n v="0"/>
    <n v="0"/>
    <s v="P  "/>
    <n v="100000"/>
    <s v="3"/>
    <s v="3202"/>
    <s v="6"/>
    <s v="645"/>
  </r>
  <r>
    <s v="32026456030ZZZZZZZ11"/>
    <s v="3202"/>
    <n v="3202"/>
    <x v="2"/>
    <x v="4"/>
    <s v="PPE COST MACH &amp; EQUIP IU COST DECOM LIAB          "/>
    <n v="0"/>
    <n v="0"/>
    <n v="0"/>
    <n v="0"/>
    <s v="GP "/>
    <n v="0"/>
    <s v="3"/>
    <s v="3202"/>
    <s v="6"/>
    <s v="645"/>
  </r>
  <r>
    <s v="32026456040ZZZZZZZ11"/>
    <s v="3202"/>
    <n v="3202"/>
    <x v="2"/>
    <x v="4"/>
    <s v="PPE COST MACH &amp; EQUIP IU COST CORR ERROR          "/>
    <n v="0"/>
    <n v="0"/>
    <n v="0"/>
    <n v="0"/>
    <s v="GP "/>
    <n v="0"/>
    <s v="3"/>
    <s v="3202"/>
    <s v="6"/>
    <s v="645"/>
  </r>
  <r>
    <s v="32026456050ZZZZZZZ11"/>
    <s v="3202"/>
    <n v="3202"/>
    <x v="2"/>
    <x v="4"/>
    <s v="PPE COST MACH &amp; EQP IU COST CHG ACC POL           "/>
    <n v="0"/>
    <n v="0"/>
    <n v="0"/>
    <n v="0"/>
    <s v="GP "/>
    <n v="0"/>
    <s v="3"/>
    <s v="3202"/>
    <s v="6"/>
    <s v="645"/>
  </r>
  <r>
    <s v="32026456060ZZZZZZZ11"/>
    <s v="3202"/>
    <n v="3202"/>
    <x v="2"/>
    <x v="4"/>
    <s v="PPE COST MACH &amp; EQUIP IU COST DISPOSAL            "/>
    <n v="0"/>
    <n v="0"/>
    <n v="0"/>
    <n v="0"/>
    <s v="GP "/>
    <n v="0"/>
    <s v="3"/>
    <s v="3202"/>
    <s v="6"/>
    <s v="645"/>
  </r>
  <r>
    <s v="32026456070ZZZZZZZ11"/>
    <s v="3202"/>
    <n v="3202"/>
    <x v="2"/>
    <x v="4"/>
    <s v="PPE COST MACH &amp; EQP IU COST TRANSFER IN           "/>
    <n v="0"/>
    <n v="0"/>
    <n v="0"/>
    <n v="0"/>
    <s v="GP "/>
    <n v="0"/>
    <s v="3"/>
    <s v="3202"/>
    <s v="6"/>
    <s v="645"/>
  </r>
  <r>
    <s v="32026456080ZZZZZZZ11"/>
    <s v="3202"/>
    <n v="3202"/>
    <x v="2"/>
    <x v="4"/>
    <s v="PPE COST MACH &amp; EQP IU COST TRANSFER OUT          "/>
    <n v="0"/>
    <n v="0"/>
    <n v="0"/>
    <n v="0"/>
    <s v="GP "/>
    <n v="0"/>
    <s v="3"/>
    <s v="3202"/>
    <s v="6"/>
    <s v="645"/>
  </r>
  <r>
    <s v="32026456210ZZZZZZZ11"/>
    <s v="3202"/>
    <n v="3202"/>
    <x v="2"/>
    <x v="4"/>
    <s v="PPE COST MACH &amp; EQUIP IU AD OPENING BAL           "/>
    <n v="0"/>
    <n v="0"/>
    <n v="0"/>
    <n v="0"/>
    <s v="GP "/>
    <n v="0"/>
    <s v="3"/>
    <s v="3202"/>
    <s v="6"/>
    <s v="645"/>
  </r>
  <r>
    <s v="32026456220ZZZZZZZ11"/>
    <s v="3202"/>
    <n v="3202"/>
    <x v="2"/>
    <x v="4"/>
    <s v="PPE COST MACH &amp; EQP IU AD OTHER CHANGES           "/>
    <n v="0"/>
    <n v="0"/>
    <n v="0"/>
    <n v="0"/>
    <s v="GP "/>
    <n v="0"/>
    <s v="3"/>
    <s v="3202"/>
    <s v="6"/>
    <s v="645"/>
  </r>
  <r>
    <s v="32026456230ZZZZZZZ11"/>
    <s v="3202"/>
    <n v="3202"/>
    <x v="2"/>
    <x v="4"/>
    <s v="PPE COST MACH &amp; EQUIP IU AD DEPRECIATION          "/>
    <n v="0"/>
    <n v="0"/>
    <n v="0"/>
    <n v="0"/>
    <s v="GP "/>
    <n v="0"/>
    <s v="3"/>
    <s v="3202"/>
    <s v="6"/>
    <s v="645"/>
  </r>
  <r>
    <s v="32026456240ZZZZZZZ11"/>
    <s v="3202"/>
    <n v="3202"/>
    <x v="2"/>
    <x v="4"/>
    <s v="PPE COST MACHINE &amp; EQUIP IU AD DISPOSAL           "/>
    <n v="0"/>
    <n v="0"/>
    <n v="0"/>
    <n v="0"/>
    <s v="GP "/>
    <n v="0"/>
    <s v="3"/>
    <s v="3202"/>
    <s v="6"/>
    <s v="645"/>
  </r>
  <r>
    <s v="32026456250ZZZZZZZ11"/>
    <s v="3202"/>
    <n v="3202"/>
    <x v="2"/>
    <x v="4"/>
    <s v="PPE COST MACHINE &amp; EQUIP IU AD TRANSFER           "/>
    <n v="0"/>
    <n v="0"/>
    <n v="0"/>
    <n v="0"/>
    <s v="GP "/>
    <n v="0"/>
    <s v="3"/>
    <s v="3202"/>
    <s v="6"/>
    <s v="645"/>
  </r>
  <r>
    <s v="32026456310ZZZZZZZ11"/>
    <s v="3202"/>
    <n v="3202"/>
    <x v="2"/>
    <x v="4"/>
    <s v="PPE COST MACH &amp; EQUIP IU AI OPENING BAL           "/>
    <n v="0"/>
    <n v="0"/>
    <n v="0"/>
    <n v="0"/>
    <s v="GP "/>
    <n v="0"/>
    <s v="3"/>
    <s v="3202"/>
    <s v="6"/>
    <s v="645"/>
  </r>
  <r>
    <s v="32026456320ZZZZZZZ11"/>
    <s v="3202"/>
    <n v="3202"/>
    <x v="2"/>
    <x v="4"/>
    <s v="PPE COST MACH &amp; EQUIP IU AI IMPAIRMENT            "/>
    <n v="0"/>
    <n v="0"/>
    <n v="0"/>
    <n v="0"/>
    <s v="GP "/>
    <n v="0"/>
    <s v="3"/>
    <s v="3202"/>
    <s v="6"/>
    <s v="645"/>
  </r>
  <r>
    <s v="32026456330ZZZZZZZ11"/>
    <s v="3202"/>
    <n v="3202"/>
    <x v="2"/>
    <x v="4"/>
    <s v="PPE COST MACH &amp; EQUIP IU AI DISPOSAL/TRF          "/>
    <n v="0"/>
    <n v="0"/>
    <n v="0"/>
    <n v="0"/>
    <s v="GP "/>
    <n v="0"/>
    <s v="3"/>
    <s v="3202"/>
    <s v="6"/>
    <s v="645"/>
  </r>
  <r>
    <s v="32026456340ZZZZZZZ11"/>
    <s v="3202"/>
    <n v="3202"/>
    <x v="2"/>
    <x v="4"/>
    <s v="PPE COST MACH &amp; EQUIP IU AI CHG NOT LIST          "/>
    <n v="0"/>
    <n v="0"/>
    <n v="0"/>
    <n v="0"/>
    <s v="GP "/>
    <n v="0"/>
    <s v="3"/>
    <s v="3202"/>
    <s v="6"/>
    <s v="645"/>
  </r>
  <r>
    <s v="32026680010ZZZZZZZ11"/>
    <s v="3202"/>
    <n v="3202"/>
    <x v="2"/>
    <x v="4"/>
    <s v="WIP OPENING BALANCE                               "/>
    <n v="0"/>
    <n v="0"/>
    <n v="0"/>
    <n v="0"/>
    <s v="GP "/>
    <n v="0"/>
    <s v="3"/>
    <s v="3202"/>
    <s v="6"/>
    <s v="668"/>
  </r>
  <r>
    <s v="32026680020ZZZZZZZ11"/>
    <s v="3202"/>
    <n v="3202"/>
    <x v="2"/>
    <x v="4"/>
    <s v="WIP ACQUISITION OUTSOURCED                        "/>
    <n v="0"/>
    <n v="0"/>
    <n v="0"/>
    <n v="0"/>
    <s v="GP "/>
    <n v="0"/>
    <s v="3"/>
    <s v="3202"/>
    <s v="6"/>
    <s v="668"/>
  </r>
  <r>
    <s v="32026680030ZZZZZZZ11"/>
    <s v="3202"/>
    <n v="3202"/>
    <x v="2"/>
    <x v="4"/>
    <s v="WIP ACQUISITION OWN ACC CONSTR MAT&amp;SUPPL          "/>
    <n v="0"/>
    <n v="0"/>
    <n v="0"/>
    <n v="0"/>
    <s v="GP "/>
    <n v="0"/>
    <s v="3"/>
    <s v="3202"/>
    <s v="6"/>
    <s v="668"/>
  </r>
  <r>
    <s v="32026680040ZZZZZZZ11"/>
    <s v="3202"/>
    <n v="3202"/>
    <x v="2"/>
    <x v="4"/>
    <s v="WIP ACQ OWN ACC CONSTR COMPENS EMPLOYEE           "/>
    <n v="0"/>
    <n v="0"/>
    <n v="0"/>
    <n v="0"/>
    <s v="GP "/>
    <n v="0"/>
    <s v="3"/>
    <s v="3202"/>
    <s v="6"/>
    <s v="668"/>
  </r>
  <r>
    <s v="32026680050ZZZZZZZ11"/>
    <s v="3202"/>
    <n v="3202"/>
    <x v="2"/>
    <x v="4"/>
    <s v="WIP ACQ OWN ACC CONSTR COST SITE PREP             "/>
    <n v="0"/>
    <n v="0"/>
    <n v="0"/>
    <n v="0"/>
    <s v="GP "/>
    <n v="0"/>
    <s v="3"/>
    <s v="3202"/>
    <s v="6"/>
    <s v="668"/>
  </r>
  <r>
    <s v="32026680060ZZZZZZZ11"/>
    <s v="3202"/>
    <n v="3202"/>
    <x v="2"/>
    <x v="4"/>
    <s v="WIP ACQ OWN ACC CONSTR DELIV &amp; HAND COST          "/>
    <n v="0"/>
    <n v="0"/>
    <n v="0"/>
    <n v="0"/>
    <s v="GP "/>
    <n v="0"/>
    <s v="3"/>
    <s v="3202"/>
    <s v="6"/>
    <s v="668"/>
  </r>
  <r>
    <s v="32026680070ZZZZZZZ11"/>
    <s v="3202"/>
    <n v="3202"/>
    <x v="2"/>
    <x v="4"/>
    <s v="WIP ACQ OWN ACC CONSTR INST &amp; ASSEM CST           "/>
    <n v="0"/>
    <n v="0"/>
    <n v="0"/>
    <n v="0"/>
    <s v="GP "/>
    <n v="0"/>
    <s v="3"/>
    <s v="3202"/>
    <s v="6"/>
    <s v="668"/>
  </r>
  <r>
    <s v="32026680080ZZZZZZZ11"/>
    <s v="3202"/>
    <n v="3202"/>
    <x v="2"/>
    <x v="4"/>
    <s v="WIP ACQ OWN ACC CONSTR COST TEST SITE             "/>
    <n v="0"/>
    <n v="0"/>
    <n v="0"/>
    <n v="0"/>
    <s v="GP "/>
    <n v="0"/>
    <s v="3"/>
    <s v="3202"/>
    <s v="6"/>
    <s v="668"/>
  </r>
  <r>
    <s v="32026680090ZZZZZZZ11"/>
    <s v="3202"/>
    <n v="3202"/>
    <x v="2"/>
    <x v="4"/>
    <s v="WIP ACQUISITION OWN ACC CONSTR PROF FEE           "/>
    <n v="0"/>
    <n v="0"/>
    <n v="0"/>
    <n v="0"/>
    <s v="GP "/>
    <n v="0"/>
    <s v="3"/>
    <s v="3202"/>
    <s v="6"/>
    <s v="668"/>
  </r>
  <r>
    <s v="32026680100ZZZZZZZ11"/>
    <s v="3202"/>
    <n v="3202"/>
    <x v="2"/>
    <x v="4"/>
    <s v="WIP ACQUISITION BORROWING COST                    "/>
    <n v="0"/>
    <n v="0"/>
    <n v="0"/>
    <n v="0"/>
    <s v="GP "/>
    <n v="0"/>
    <s v="3"/>
    <s v="3202"/>
    <s v="6"/>
    <s v="668"/>
  </r>
  <r>
    <s v="32028100010ZZZZZZZ11"/>
    <s v="3202"/>
    <n v="3202"/>
    <x v="2"/>
    <x v="2"/>
    <s v="ACC SUR/(DEF): OPENING BALANCE                    "/>
    <n v="5667279.75"/>
    <n v="0"/>
    <n v="0"/>
    <n v="5667279.75"/>
    <s v="GP "/>
    <n v="0"/>
    <s v="3"/>
    <s v="3202"/>
    <s v="8"/>
    <s v="810"/>
  </r>
  <r>
    <s v="32028100020ZZZZZZZ11"/>
    <s v="3202"/>
    <n v="3202"/>
    <x v="2"/>
    <x v="2"/>
    <s v="ACC SUR/(DEF): CHANGES IN ACC POLICY              "/>
    <n v="0"/>
    <n v="0"/>
    <n v="0"/>
    <n v="0"/>
    <s v="GP "/>
    <n v="0"/>
    <s v="3"/>
    <s v="3202"/>
    <s v="8"/>
    <s v="810"/>
  </r>
  <r>
    <s v="32028100030ZZZZZZZ11"/>
    <s v="3202"/>
    <n v="3202"/>
    <x v="2"/>
    <x v="2"/>
    <s v="ACC SUR/(DEF): CORREC PRIOR PERIOD ERROR          "/>
    <n v="0"/>
    <n v="0"/>
    <n v="0"/>
    <n v="0"/>
    <s v="GP "/>
    <n v="0"/>
    <s v="3"/>
    <s v="3202"/>
    <s v="8"/>
    <s v="810"/>
  </r>
  <r>
    <s v="32028100040ZZZZZZZ11"/>
    <s v="3202"/>
    <n v="3202"/>
    <x v="2"/>
    <x v="2"/>
    <s v="ACC SUR/(DEF): TRF TO/FROM ACCUM SURPLUS          "/>
    <n v="0"/>
    <n v="6866429.9500000002"/>
    <n v="0"/>
    <n v="6866429.9500000002"/>
    <s v="GP "/>
    <n v="0"/>
    <s v="3"/>
    <s v="3202"/>
    <s v="8"/>
    <s v="810"/>
  </r>
  <r>
    <s v="32028100050ZZZZZZZ11"/>
    <s v="3202"/>
    <n v="3202"/>
    <x v="2"/>
    <x v="2"/>
    <s v="ACC SUR/(DEF): TRF TO/FROM RESERVES               "/>
    <n v="0"/>
    <n v="0"/>
    <n v="0"/>
    <n v="0"/>
    <s v="GP "/>
    <n v="0"/>
    <s v="3"/>
    <s v="3202"/>
    <s v="8"/>
    <s v="810"/>
  </r>
  <r>
    <s v="32028100060ZZZZZZZ11"/>
    <s v="3202"/>
    <n v="3202"/>
    <x v="2"/>
    <x v="2"/>
    <s v="ACC SUR/(DEF): DEPRECIATION OFFSETS               "/>
    <n v="0"/>
    <n v="0"/>
    <n v="0"/>
    <n v="0"/>
    <s v="GP "/>
    <n v="0"/>
    <s v="3"/>
    <s v="3202"/>
    <s v="8"/>
    <s v="810"/>
  </r>
  <r>
    <s v="3203138528028ZZZZZ11"/>
    <s v="3203"/>
    <n v="3203"/>
    <x v="2"/>
    <x v="5"/>
    <s v="NAT DPT AGEN NAT SKILS FUND                       "/>
    <n v="0"/>
    <n v="0"/>
    <n v="-2992135.9"/>
    <n v="-2992135.9"/>
    <s v="P  "/>
    <n v="-3396322"/>
    <s v="3"/>
    <s v="3203"/>
    <s v="1"/>
    <s v="138"/>
  </r>
  <r>
    <s v="3203226040026MRCZZ11"/>
    <s v="3203"/>
    <n v="3203"/>
    <x v="2"/>
    <x v="0"/>
    <s v="OS: B&amp;A QUALIFICATION VERIFICATION                "/>
    <n v="0"/>
    <n v="0"/>
    <n v="0"/>
    <n v="0"/>
    <s v="P  "/>
    <n v="3002"/>
    <s v="3"/>
    <s v="3203"/>
    <s v="2"/>
    <s v="226"/>
  </r>
  <r>
    <s v="3203226060G26MRCZZ11"/>
    <s v="3203"/>
    <n v="3203"/>
    <x v="2"/>
    <x v="0"/>
    <s v="OS: CATERING SERVICES(RECEPTION/DEL)              "/>
    <n v="0"/>
    <n v="0"/>
    <n v="0"/>
    <n v="0"/>
    <s v="P  "/>
    <n v="1501"/>
    <s v="3"/>
    <s v="3203"/>
    <s v="2"/>
    <s v="226"/>
  </r>
  <r>
    <s v="3203226060H26MRCZZ11"/>
    <s v="3203"/>
    <n v="3203"/>
    <x v="2"/>
    <x v="0"/>
    <s v="OS: CATERING SERVICES(REFRESHMENTS)               "/>
    <n v="0"/>
    <n v="0"/>
    <n v="0"/>
    <n v="0"/>
    <s v="P  "/>
    <n v="57506"/>
    <s v="3"/>
    <s v="3203"/>
    <s v="2"/>
    <s v="226"/>
  </r>
  <r>
    <s v="3203227037026418ZZ11"/>
    <s v="3203"/>
    <n v="3203"/>
    <x v="2"/>
    <x v="0"/>
    <s v="C&amp;PS: B&amp;A HUMAN RESOURCES                         "/>
    <n v="0"/>
    <n v="20200"/>
    <n v="0"/>
    <n v="20200"/>
    <s v="P  "/>
    <n v="22399"/>
    <s v="3"/>
    <s v="3203"/>
    <s v="2"/>
    <s v="227"/>
  </r>
  <r>
    <s v="3203230330026MRCZZ11"/>
    <s v="3203"/>
    <n v="3203"/>
    <x v="2"/>
    <x v="0"/>
    <s v="OC: LEARNERSHIPS &amp; INTERNSHIPS                    "/>
    <n v="0"/>
    <n v="0"/>
    <n v="0"/>
    <n v="0"/>
    <s v="P  "/>
    <n v="31047"/>
    <s v="3"/>
    <s v="3203"/>
    <s v="2"/>
    <s v="230"/>
  </r>
  <r>
    <s v="3203230451026MRCZZ11"/>
    <s v="3203"/>
    <n v="3203"/>
    <x v="2"/>
    <x v="0"/>
    <s v="OC: PRINTING &amp; PUBLICATIONS                       "/>
    <n v="0"/>
    <n v="0"/>
    <n v="0"/>
    <n v="0"/>
    <s v="P  "/>
    <n v="690"/>
    <s v="3"/>
    <s v="3203"/>
    <s v="2"/>
    <s v="230"/>
  </r>
  <r>
    <s v="3203230452026MRCZZ11"/>
    <s v="3203"/>
    <n v="3203"/>
    <x v="2"/>
    <x v="0"/>
    <s v="OC: PROFESSIONAL BODIES M/SHIP &amp; SUBS             "/>
    <n v="0"/>
    <n v="0"/>
    <n v="0"/>
    <n v="0"/>
    <s v="P  "/>
    <n v="1247"/>
    <s v="3"/>
    <s v="3203"/>
    <s v="2"/>
    <s v="230"/>
  </r>
  <r>
    <s v="3203230510026MRCZZ11"/>
    <s v="3203"/>
    <n v="3203"/>
    <x v="2"/>
    <x v="0"/>
    <s v="OC: REG FEESPROF &amp; REGULATORY BODIES              "/>
    <n v="0"/>
    <n v="0"/>
    <n v="0"/>
    <n v="0"/>
    <s v="P  "/>
    <n v="1035"/>
    <s v="3"/>
    <s v="3203"/>
    <s v="2"/>
    <s v="230"/>
  </r>
  <r>
    <s v="3203230540026MRCZZ11"/>
    <s v="3203"/>
    <n v="3203"/>
    <x v="2"/>
    <x v="0"/>
    <s v="OC: SYSTEM ACCESS &amp; INFORMATION FEES              "/>
    <n v="0"/>
    <n v="0"/>
    <n v="0"/>
    <n v="0"/>
    <s v="P  "/>
    <n v="1035"/>
    <s v="3"/>
    <s v="3203"/>
    <s v="2"/>
    <s v="230"/>
  </r>
  <r>
    <s v="3203230541026MRCZZ11"/>
    <s v="3203"/>
    <n v="3203"/>
    <x v="2"/>
    <x v="0"/>
    <s v="OC: SKILLS DEVELOPMENT FUND LEVY                  "/>
    <n v="0"/>
    <n v="0"/>
    <n v="0"/>
    <n v="0"/>
    <s v="P  "/>
    <n v="12345"/>
    <s v="3"/>
    <s v="3203"/>
    <s v="2"/>
    <s v="230"/>
  </r>
  <r>
    <s v="3203230572026MRCZZ11"/>
    <s v="3203"/>
    <n v="3203"/>
    <x v="2"/>
    <x v="0"/>
    <s v="OC: TOLL GATE FEES                                "/>
    <n v="0"/>
    <n v="0"/>
    <n v="0"/>
    <n v="0"/>
    <s v="P  "/>
    <n v="345"/>
    <s v="3"/>
    <s v="3203"/>
    <s v="2"/>
    <s v="230"/>
  </r>
  <r>
    <s v="3203230576026419ZZ11"/>
    <s v="3203"/>
    <n v="3203"/>
    <x v="2"/>
    <x v="0"/>
    <s v="OC: T&amp;S DOM - ACCOMMODATION                       "/>
    <n v="0"/>
    <n v="11566.53"/>
    <n v="0"/>
    <n v="11566.53"/>
    <s v="P  "/>
    <n v="13064"/>
    <s v="3"/>
    <s v="3203"/>
    <s v="2"/>
    <s v="230"/>
  </r>
  <r>
    <s v="3203230576026MRCZZ11"/>
    <s v="3203"/>
    <n v="3203"/>
    <x v="2"/>
    <x v="0"/>
    <s v="OC: T&amp;S DOM - ACCOMMODATION                       "/>
    <n v="0"/>
    <n v="12596.34"/>
    <n v="0"/>
    <n v="12596.34"/>
    <s v="P  "/>
    <n v="12636"/>
    <s v="3"/>
    <s v="3203"/>
    <s v="2"/>
    <s v="230"/>
  </r>
  <r>
    <s v="3203230577026419ZZ11"/>
    <s v="3203"/>
    <n v="3203"/>
    <x v="2"/>
    <x v="0"/>
    <s v="OC: T&amp;S DOM - DAILY ALLOWANCE                     "/>
    <n v="0"/>
    <n v="7046.15"/>
    <n v="0"/>
    <n v="7046.15"/>
    <s v="P  "/>
    <n v="7633"/>
    <s v="3"/>
    <s v="3203"/>
    <s v="2"/>
    <s v="230"/>
  </r>
  <r>
    <s v="3203230580026MRCZZ11"/>
    <s v="3203"/>
    <n v="3203"/>
    <x v="2"/>
    <x v="0"/>
    <s v="OC: T&amp;S DOM TRP - WITHOUT OPR CAR RENTAL          "/>
    <n v="0"/>
    <n v="0"/>
    <n v="0"/>
    <n v="0"/>
    <s v="P  "/>
    <n v="0"/>
    <s v="3"/>
    <s v="3203"/>
    <s v="2"/>
    <s v="230"/>
  </r>
  <r>
    <s v="3203230581026MRCZZ11"/>
    <s v="3203"/>
    <n v="3203"/>
    <x v="2"/>
    <x v="0"/>
    <s v="OC: T&amp;S DOM TRP - W/OUT OPR OWN TRANSPRT          "/>
    <n v="0"/>
    <n v="10923.36"/>
    <n v="0"/>
    <n v="10923.36"/>
    <s v="P  "/>
    <n v="12587"/>
    <s v="3"/>
    <s v="3203"/>
    <s v="2"/>
    <s v="230"/>
  </r>
  <r>
    <s v="3203230582026MRCZZ11"/>
    <s v="3203"/>
    <n v="3203"/>
    <x v="2"/>
    <x v="0"/>
    <s v="OC: T&amp;S DOM TRP - WITH OPER OTH TRP PROV          "/>
    <n v="0"/>
    <n v="0"/>
    <n v="0"/>
    <n v="0"/>
    <s v="P  "/>
    <n v="345"/>
    <s v="3"/>
    <s v="3203"/>
    <s v="2"/>
    <s v="230"/>
  </r>
  <r>
    <s v="3203230583026419ZZ11"/>
    <s v="3203"/>
    <n v="3203"/>
    <x v="2"/>
    <x v="0"/>
    <s v="OC: T&amp;S DOM PUB TRP - AIR TRANSPORT               "/>
    <n v="0"/>
    <n v="19338.03"/>
    <n v="0"/>
    <n v="19338.03"/>
    <s v="P  "/>
    <n v="28049"/>
    <s v="3"/>
    <s v="3203"/>
    <s v="2"/>
    <s v="230"/>
  </r>
  <r>
    <s v="3203230598026MRCZZ11"/>
    <s v="3203"/>
    <n v="3203"/>
    <x v="2"/>
    <x v="0"/>
    <s v="OC: TRANSPORT - MUNICIPAL ACTIVITIES              "/>
    <n v="0"/>
    <n v="99461.64"/>
    <n v="0"/>
    <n v="99461.64"/>
    <s v="P  "/>
    <n v="102193"/>
    <s v="3"/>
    <s v="3203"/>
    <s v="2"/>
    <s v="230"/>
  </r>
  <r>
    <s v="3203232360026414ZZ11"/>
    <s v="3203"/>
    <n v="3203"/>
    <x v="2"/>
    <x v="0"/>
    <s v="INVENTORY - MATERIALS &amp; SUPPLIES                  "/>
    <n v="0"/>
    <n v="0"/>
    <n v="0"/>
    <n v="0"/>
    <s v="P  "/>
    <n v="345"/>
    <s v="3"/>
    <s v="3203"/>
    <s v="2"/>
    <s v="232"/>
  </r>
  <r>
    <s v="3203232360626MRCZZ11"/>
    <s v="3203"/>
    <n v="3203"/>
    <x v="2"/>
    <x v="0"/>
    <s v="INVENTORY - MATERIALS &amp; SUPPLIES(CROCKER          "/>
    <n v="0"/>
    <n v="0"/>
    <n v="0"/>
    <n v="0"/>
    <s v="P  "/>
    <n v="414"/>
    <s v="3"/>
    <s v="3203"/>
    <s v="2"/>
    <s v="232"/>
  </r>
  <r>
    <s v="3203232360C26MRCZZ11"/>
    <s v="3203"/>
    <n v="3203"/>
    <x v="2"/>
    <x v="0"/>
    <s v="INVENTORY - MATERIALS &amp; SUPPLIES(CHEMICA          "/>
    <n v="0"/>
    <n v="419.8"/>
    <n v="0"/>
    <n v="419.8"/>
    <s v="P  "/>
    <n v="700"/>
    <s v="3"/>
    <s v="3203"/>
    <s v="2"/>
    <s v="232"/>
  </r>
  <r>
    <s v="3203232360D26MRCZZ11"/>
    <s v="3203"/>
    <n v="3203"/>
    <x v="2"/>
    <x v="0"/>
    <s v="INVENTORY - MATERIALS &amp; SUPPLIES(PRINT&amp;           "/>
    <n v="0"/>
    <n v="1347.27"/>
    <n v="0"/>
    <n v="1347.27"/>
    <s v="P  "/>
    <n v="2604"/>
    <s v="3"/>
    <s v="3203"/>
    <s v="2"/>
    <s v="232"/>
  </r>
  <r>
    <s v="3203232360N26MRCZZ11"/>
    <s v="3203"/>
    <n v="3203"/>
    <x v="2"/>
    <x v="0"/>
    <s v="INVENTORY - MATERIALS &amp; SUPPLIES(GENERAL          "/>
    <n v="0"/>
    <n v="732.49"/>
    <n v="0"/>
    <n v="732.49"/>
    <s v="P  "/>
    <n v="1826"/>
    <s v="3"/>
    <s v="3203"/>
    <s v="2"/>
    <s v="232"/>
  </r>
  <r>
    <s v="3203255447026MRCZZ11"/>
    <s v="3203"/>
    <n v="3203"/>
    <x v="2"/>
    <x v="0"/>
    <s v="NAT DPT AGEN - TRAIN &amp; DEVEL PRAC SETA            "/>
    <n v="0"/>
    <n v="0"/>
    <n v="0"/>
    <n v="0"/>
    <s v="P  "/>
    <n v="1015867"/>
    <s v="3"/>
    <s v="3203"/>
    <s v="2"/>
    <s v="255"/>
  </r>
  <r>
    <s v="3203272242026MRCZZ11"/>
    <s v="3203"/>
    <n v="3203"/>
    <x v="2"/>
    <x v="0"/>
    <s v="DEPRECIATION ELEC POWER PLANTS                    "/>
    <n v="0"/>
    <n v="0"/>
    <n v="0"/>
    <n v="0"/>
    <s v="P  "/>
    <n v="0"/>
    <s v="3"/>
    <s v="3203"/>
    <s v="2"/>
    <s v="272"/>
  </r>
  <r>
    <s v="3203272243026MRCZZ11"/>
    <s v="3203"/>
    <n v="3203"/>
    <x v="2"/>
    <x v="0"/>
    <s v="DEPRECIATION ELEC HV SUBSTATIONS                  "/>
    <n v="0"/>
    <n v="0"/>
    <n v="0"/>
    <n v="0"/>
    <s v="P  "/>
    <n v="0"/>
    <s v="3"/>
    <s v="3203"/>
    <s v="2"/>
    <s v="272"/>
  </r>
  <r>
    <s v="3203272244026MRCZZ11"/>
    <s v="3203"/>
    <n v="3203"/>
    <x v="2"/>
    <x v="0"/>
    <s v="DEPRECIATION ELEC HV SWITCHING STATIONS           "/>
    <n v="0"/>
    <n v="0"/>
    <n v="0"/>
    <n v="0"/>
    <s v="P  "/>
    <n v="0"/>
    <s v="3"/>
    <s v="3203"/>
    <s v="2"/>
    <s v="272"/>
  </r>
  <r>
    <s v="3203272245026MRCZZ11"/>
    <s v="3203"/>
    <n v="3203"/>
    <x v="2"/>
    <x v="0"/>
    <s v="DEPRECIATION ELEC HV TRANSM CONDUCTORS            "/>
    <n v="0"/>
    <n v="0"/>
    <n v="0"/>
    <n v="0"/>
    <s v="P  "/>
    <n v="0"/>
    <s v="3"/>
    <s v="3203"/>
    <s v="2"/>
    <s v="272"/>
  </r>
  <r>
    <s v="3203272246026MRCZZ11"/>
    <s v="3203"/>
    <n v="3203"/>
    <x v="2"/>
    <x v="0"/>
    <s v="DEPRECIATION ELEC MV SUBSTATIONS                  "/>
    <n v="0"/>
    <n v="0"/>
    <n v="0"/>
    <n v="0"/>
    <s v="P  "/>
    <n v="0"/>
    <s v="3"/>
    <s v="3203"/>
    <s v="2"/>
    <s v="272"/>
  </r>
  <r>
    <s v="3203272247026MRCZZ11"/>
    <s v="3203"/>
    <n v="3203"/>
    <x v="2"/>
    <x v="0"/>
    <s v="DEPRECIATION ELEC MV SWITCHING STATIONS           "/>
    <n v="0"/>
    <n v="0"/>
    <n v="0"/>
    <n v="0"/>
    <s v="P  "/>
    <n v="0"/>
    <s v="3"/>
    <s v="3203"/>
    <s v="2"/>
    <s v="272"/>
  </r>
  <r>
    <s v="3203272248026MRCZZ11"/>
    <s v="3203"/>
    <n v="3203"/>
    <x v="2"/>
    <x v="0"/>
    <s v="DEPRECIATION ELEC MV NETWORKS                     "/>
    <n v="0"/>
    <n v="0"/>
    <n v="0"/>
    <n v="0"/>
    <s v="P  "/>
    <n v="0"/>
    <s v="3"/>
    <s v="3203"/>
    <s v="2"/>
    <s v="272"/>
  </r>
  <r>
    <s v="3203272249026MRCZZ11"/>
    <s v="3203"/>
    <n v="3203"/>
    <x v="2"/>
    <x v="0"/>
    <s v="DEPRECIATION ELEC LV NETWORKS                     "/>
    <n v="0"/>
    <n v="0"/>
    <n v="0"/>
    <n v="0"/>
    <s v="P  "/>
    <n v="0"/>
    <s v="3"/>
    <s v="3203"/>
    <s v="2"/>
    <s v="272"/>
  </r>
  <r>
    <s v="3203272250026MRCZZ11"/>
    <s v="3203"/>
    <n v="3203"/>
    <x v="2"/>
    <x v="0"/>
    <s v="DEPRECIATION ELEC CAPITAL SPARES                  "/>
    <n v="0"/>
    <n v="0"/>
    <n v="0"/>
    <n v="0"/>
    <s v="P  "/>
    <n v="0"/>
    <s v="3"/>
    <s v="3203"/>
    <s v="2"/>
    <s v="272"/>
  </r>
  <r>
    <s v="3203395023026MRC1L11"/>
    <s v="3203"/>
    <n v="3203"/>
    <x v="2"/>
    <x v="1"/>
    <s v="DPT CHG INSURANCE FEES                            "/>
    <n v="0"/>
    <n v="0"/>
    <n v="0"/>
    <n v="0"/>
    <s v="P  "/>
    <n v="0"/>
    <s v="3"/>
    <s v="3203"/>
    <s v="3"/>
    <s v="395"/>
  </r>
  <r>
    <s v="3203395049026MRC2A11"/>
    <s v="3203"/>
    <n v="3203"/>
    <x v="2"/>
    <x v="1"/>
    <s v="DPT CHG TELEPHONE                                 "/>
    <n v="0"/>
    <n v="76006.929999999993"/>
    <n v="0"/>
    <n v="76006.929999999993"/>
    <s v="P  "/>
    <n v="13800"/>
    <s v="3"/>
    <s v="3203"/>
    <s v="3"/>
    <s v="395"/>
  </r>
  <r>
    <s v="32033996050ZZZZZZZ11"/>
    <s v="3203"/>
    <n v="3203"/>
    <x v="2"/>
    <x v="1"/>
    <s v="TRF TO ACC SURPLUS DEFICIT                        "/>
    <n v="0"/>
    <n v="2824738.96"/>
    <n v="0"/>
    <n v="2824738.96"/>
    <s v="P  "/>
    <n v="0"/>
    <s v="3"/>
    <s v="3203"/>
    <s v="3"/>
    <s v="399"/>
  </r>
  <r>
    <s v="32033996100ZZZZZZZ11"/>
    <s v="3203"/>
    <n v="3203"/>
    <x v="2"/>
    <x v="1"/>
    <s v="TRF FROM ACC SURPLUS DEFICIT                      "/>
    <n v="0"/>
    <n v="0"/>
    <n v="0"/>
    <n v="0"/>
    <s v="P  "/>
    <n v="0"/>
    <s v="3"/>
    <s v="3203"/>
    <s v="3"/>
    <s v="399"/>
  </r>
  <r>
    <s v="32038100010ZZZZZZZ11"/>
    <s v="3203"/>
    <n v="3203"/>
    <x v="2"/>
    <x v="2"/>
    <s v="ACC SUR/(DEF): OPENING BALANCE                    "/>
    <n v="-2086004.45"/>
    <n v="0"/>
    <n v="0"/>
    <n v="-2086004.45"/>
    <s v="GP "/>
    <n v="0"/>
    <s v="3"/>
    <s v="3203"/>
    <s v="8"/>
    <s v="810"/>
  </r>
  <r>
    <s v="32038100020ZZZZZZZ11"/>
    <s v="3203"/>
    <n v="3203"/>
    <x v="2"/>
    <x v="2"/>
    <s v="ACC SUR/(DEF): CHANGES IN ACC POLICY              "/>
    <n v="0"/>
    <n v="0"/>
    <n v="0"/>
    <n v="0"/>
    <s v="GP "/>
    <n v="0"/>
    <s v="3"/>
    <s v="3203"/>
    <s v="8"/>
    <s v="810"/>
  </r>
  <r>
    <s v="32038100030ZZZZZZZ11"/>
    <s v="3203"/>
    <n v="3203"/>
    <x v="2"/>
    <x v="2"/>
    <s v="ACC SUR/(DEF): CORREC PRIOR PERIOD ERROR          "/>
    <n v="0"/>
    <n v="0"/>
    <n v="0"/>
    <n v="0"/>
    <s v="GP "/>
    <n v="0"/>
    <s v="3"/>
    <s v="3203"/>
    <s v="8"/>
    <s v="810"/>
  </r>
  <r>
    <s v="32038100040ZZZZZZZ11"/>
    <s v="3203"/>
    <n v="3203"/>
    <x v="2"/>
    <x v="2"/>
    <s v="ACC SUR/(DEF): TRF TO/FROM ACCUM SURPLUS          "/>
    <n v="0"/>
    <n v="0"/>
    <n v="-2824738.96"/>
    <n v="-2824738.96"/>
    <s v="GP "/>
    <n v="0"/>
    <s v="3"/>
    <s v="3203"/>
    <s v="8"/>
    <s v="810"/>
  </r>
  <r>
    <s v="32038100050ZZZZZZZ11"/>
    <s v="3203"/>
    <n v="3203"/>
    <x v="2"/>
    <x v="2"/>
    <s v="ACC SUR/(DEF): TRF TO/FROM RESERVES               "/>
    <n v="0"/>
    <n v="0"/>
    <n v="0"/>
    <n v="0"/>
    <s v="GP "/>
    <n v="0"/>
    <s v="3"/>
    <s v="3203"/>
    <s v="8"/>
    <s v="810"/>
  </r>
  <r>
    <s v="32038100060ZZZZZZZ11"/>
    <s v="3203"/>
    <n v="3203"/>
    <x v="2"/>
    <x v="2"/>
    <s v="ACC SUR/(DEF): DEPRECIATION OFFSETS               "/>
    <n v="0"/>
    <n v="0"/>
    <n v="0"/>
    <n v="0"/>
    <s v="GP "/>
    <n v="0"/>
    <s v="3"/>
    <s v="3203"/>
    <s v="8"/>
    <s v="810"/>
  </r>
  <r>
    <s v="3204211001026MRCZZ11"/>
    <s v="3204"/>
    <n v="3204"/>
    <x v="2"/>
    <x v="0"/>
    <s v="MS: SAL &amp; ALL: BASIC SALARY &amp; WAGES               "/>
    <n v="0"/>
    <n v="669251.99"/>
    <n v="0"/>
    <n v="669251.99"/>
    <s v="P  "/>
    <n v="666874"/>
    <s v="3"/>
    <s v="3204"/>
    <s v="2"/>
    <s v="211"/>
  </r>
  <r>
    <s v="3204211022026MRCZZ11"/>
    <s v="3204"/>
    <n v="3204"/>
    <x v="2"/>
    <x v="0"/>
    <s v="MS: ALL - CELLULAR &amp; TELEPHONE                    "/>
    <n v="0"/>
    <n v="8400"/>
    <n v="0"/>
    <n v="8622"/>
    <s v="P  "/>
    <n v="9234"/>
    <s v="3"/>
    <s v="3204"/>
    <s v="2"/>
    <s v="211"/>
  </r>
  <r>
    <s v="3204211034026MRCZZ11"/>
    <s v="3204"/>
    <n v="3204"/>
    <x v="2"/>
    <x v="0"/>
    <s v="MS: ALL - TRAVEL OR MOTOR VEHICLE                 "/>
    <n v="0"/>
    <n v="218787.69"/>
    <n v="0"/>
    <n v="218859.09"/>
    <s v="P  "/>
    <n v="205993"/>
    <s v="3"/>
    <s v="3204"/>
    <s v="2"/>
    <s v="211"/>
  </r>
  <r>
    <s v="3204211044026MRCZZ11"/>
    <s v="3204"/>
    <n v="3204"/>
    <x v="2"/>
    <x v="0"/>
    <s v="MS: SRB - ACTING ALLOWANCE                        "/>
    <n v="0"/>
    <n v="6142.6"/>
    <n v="0"/>
    <n v="6142.6"/>
    <s v="P  "/>
    <n v="20000"/>
    <s v="3"/>
    <s v="3204"/>
    <s v="2"/>
    <s v="211"/>
  </r>
  <r>
    <s v="3204211046026MRCZZ11"/>
    <s v="3204"/>
    <n v="3204"/>
    <x v="2"/>
    <x v="0"/>
    <s v="MS: SRB - ANNUAL BONUS                            "/>
    <n v="0"/>
    <n v="55771"/>
    <n v="0"/>
    <n v="55771"/>
    <s v="P  "/>
    <n v="52824"/>
    <s v="3"/>
    <s v="3204"/>
    <s v="2"/>
    <s v="211"/>
  </r>
  <r>
    <s v="3204213001026MRCZZ11"/>
    <s v="3204"/>
    <n v="3204"/>
    <x v="2"/>
    <x v="0"/>
    <s v="MS: SOC CONTR - BARGAINING COUNCIL                "/>
    <n v="0"/>
    <n v="104.99"/>
    <n v="0"/>
    <n v="104.99"/>
    <s v="P  "/>
    <n v="109"/>
    <s v="3"/>
    <s v="3204"/>
    <s v="2"/>
    <s v="213"/>
  </r>
  <r>
    <s v="3204213010026MRCZZ11"/>
    <s v="3204"/>
    <n v="3204"/>
    <x v="2"/>
    <x v="0"/>
    <s v="MS: SOC CONTR - GROUP LIFE INSURANCE              "/>
    <n v="0"/>
    <n v="3846.58"/>
    <n v="0"/>
    <n v="4309.8"/>
    <s v="P  "/>
    <n v="0"/>
    <s v="3"/>
    <s v="3204"/>
    <s v="2"/>
    <s v="213"/>
  </r>
  <r>
    <s v="3204213020026MRCZZ11"/>
    <s v="3204"/>
    <n v="3204"/>
    <x v="2"/>
    <x v="0"/>
    <s v="MS: SOC CONTR - MEDICAL                           "/>
    <n v="0"/>
    <n v="40251.599999999999"/>
    <n v="0"/>
    <n v="40251.599999999999"/>
    <s v="P  "/>
    <n v="40062"/>
    <s v="3"/>
    <s v="3204"/>
    <s v="2"/>
    <s v="213"/>
  </r>
  <r>
    <s v="3204213030026MRCZZ11"/>
    <s v="3204"/>
    <n v="3204"/>
    <x v="2"/>
    <x v="0"/>
    <s v="MS: SOC CONTR - PENSION                           "/>
    <n v="0"/>
    <n v="120933.86"/>
    <n v="0"/>
    <n v="120933.86"/>
    <s v="P  "/>
    <n v="114545"/>
    <s v="3"/>
    <s v="3204"/>
    <s v="2"/>
    <s v="213"/>
  </r>
  <r>
    <s v="3204213040026MRCZZ11"/>
    <s v="3204"/>
    <n v="3204"/>
    <x v="2"/>
    <x v="0"/>
    <s v="MS: SOC CONTR - UNEMPLOYMENT INSUR FUND           "/>
    <n v="0"/>
    <n v="1784.64"/>
    <n v="0"/>
    <n v="1784.64"/>
    <s v="P  "/>
    <n v="1962"/>
    <s v="3"/>
    <s v="3204"/>
    <s v="2"/>
    <s v="213"/>
  </r>
  <r>
    <s v="3204230541026MRCZZ11"/>
    <s v="3204"/>
    <n v="3204"/>
    <x v="2"/>
    <x v="0"/>
    <s v="OC: SKILLS DEVELOPMENT FUND LEVY                  "/>
    <n v="0"/>
    <n v="9011.4"/>
    <n v="0"/>
    <n v="9018.82"/>
    <s v="P  "/>
    <n v="4218"/>
    <s v="3"/>
    <s v="3204"/>
    <s v="2"/>
    <s v="230"/>
  </r>
  <r>
    <s v="3204272242026MRCZZ11"/>
    <s v="3204"/>
    <n v="3204"/>
    <x v="2"/>
    <x v="0"/>
    <s v="DEPRECIATION ELEC POWER PLANTS                    "/>
    <n v="0"/>
    <n v="0"/>
    <n v="0"/>
    <n v="0"/>
    <s v="P  "/>
    <n v="0"/>
    <s v="3"/>
    <s v="3204"/>
    <s v="2"/>
    <s v="272"/>
  </r>
  <r>
    <s v="3204272243026MRCZZ11"/>
    <s v="3204"/>
    <n v="3204"/>
    <x v="2"/>
    <x v="0"/>
    <s v="DEPRECIATION ELEC HV SUBSTATIONS                  "/>
    <n v="0"/>
    <n v="0"/>
    <n v="0"/>
    <n v="0"/>
    <s v="P  "/>
    <n v="0"/>
    <s v="3"/>
    <s v="3204"/>
    <s v="2"/>
    <s v="272"/>
  </r>
  <r>
    <s v="3204272244026MRCZZ11"/>
    <s v="3204"/>
    <n v="3204"/>
    <x v="2"/>
    <x v="0"/>
    <s v="DEPRECIATION ELEC HV SWITCHING STATIONS           "/>
    <n v="0"/>
    <n v="0"/>
    <n v="0"/>
    <n v="0"/>
    <s v="P  "/>
    <n v="0"/>
    <s v="3"/>
    <s v="3204"/>
    <s v="2"/>
    <s v="272"/>
  </r>
  <r>
    <s v="3204272245026MRCZZ11"/>
    <s v="3204"/>
    <n v="3204"/>
    <x v="2"/>
    <x v="0"/>
    <s v="DEPRECIATION ELEC HV TRANSM CONDUCTORS            "/>
    <n v="0"/>
    <n v="0"/>
    <n v="0"/>
    <n v="0"/>
    <s v="P  "/>
    <n v="0"/>
    <s v="3"/>
    <s v="3204"/>
    <s v="2"/>
    <s v="272"/>
  </r>
  <r>
    <s v="3204272246026MRCZZ11"/>
    <s v="3204"/>
    <n v="3204"/>
    <x v="2"/>
    <x v="0"/>
    <s v="DEPRECIATION ELEC MV SUBSTATIONS                  "/>
    <n v="0"/>
    <n v="0"/>
    <n v="0"/>
    <n v="0"/>
    <s v="P  "/>
    <n v="0"/>
    <s v="3"/>
    <s v="3204"/>
    <s v="2"/>
    <s v="272"/>
  </r>
  <r>
    <s v="3204272247026MRCZZ11"/>
    <s v="3204"/>
    <n v="3204"/>
    <x v="2"/>
    <x v="0"/>
    <s v="DEPRECIATION ELEC MV SWITCHING STATIONS           "/>
    <n v="0"/>
    <n v="0"/>
    <n v="0"/>
    <n v="0"/>
    <s v="P  "/>
    <n v="0"/>
    <s v="3"/>
    <s v="3204"/>
    <s v="2"/>
    <s v="272"/>
  </r>
  <r>
    <s v="3204272248026MRCZZ11"/>
    <s v="3204"/>
    <n v="3204"/>
    <x v="2"/>
    <x v="0"/>
    <s v="DEPRECIATION ELEC MV NETWORKS                     "/>
    <n v="0"/>
    <n v="0"/>
    <n v="0"/>
    <n v="0"/>
    <s v="P  "/>
    <n v="0"/>
    <s v="3"/>
    <s v="3204"/>
    <s v="2"/>
    <s v="272"/>
  </r>
  <r>
    <s v="3204272249026MRCZZ11"/>
    <s v="3204"/>
    <n v="3204"/>
    <x v="2"/>
    <x v="0"/>
    <s v="DEPRECIATION ELEC LV NETWORKS                     "/>
    <n v="0"/>
    <n v="0"/>
    <n v="0"/>
    <n v="0"/>
    <s v="P  "/>
    <n v="0"/>
    <s v="3"/>
    <s v="3204"/>
    <s v="2"/>
    <s v="272"/>
  </r>
  <r>
    <s v="3204272250026MRCZZ11"/>
    <s v="3204"/>
    <n v="3204"/>
    <x v="2"/>
    <x v="0"/>
    <s v="DEPRECIATION ELEC CAPITAL SPARES                  "/>
    <n v="0"/>
    <n v="0"/>
    <n v="0"/>
    <n v="0"/>
    <s v="P  "/>
    <n v="0"/>
    <s v="3"/>
    <s v="3204"/>
    <s v="2"/>
    <s v="272"/>
  </r>
  <r>
    <s v="3204395023026MRC1L11"/>
    <s v="3204"/>
    <n v="3204"/>
    <x v="2"/>
    <x v="1"/>
    <s v="DPT CHG INSURANCE FEES                            "/>
    <n v="0"/>
    <n v="0"/>
    <n v="0"/>
    <n v="0"/>
    <s v="P  "/>
    <n v="0"/>
    <s v="3"/>
    <s v="3204"/>
    <s v="3"/>
    <s v="395"/>
  </r>
  <r>
    <s v="32043996050ZZZZZZZ11"/>
    <s v="3204"/>
    <n v="3204"/>
    <x v="2"/>
    <x v="1"/>
    <s v="TRF TO ACC SURPLUS DEFICIT                        "/>
    <n v="0"/>
    <n v="0"/>
    <n v="-1044689.9"/>
    <n v="-1044689.9"/>
    <s v="P  "/>
    <n v="0"/>
    <s v="3"/>
    <s v="3204"/>
    <s v="3"/>
    <s v="399"/>
  </r>
  <r>
    <s v="32043996100ZZZZZZZ11"/>
    <s v="3204"/>
    <n v="3204"/>
    <x v="2"/>
    <x v="1"/>
    <s v="TRF FROM ACC SURPLUS DEFICIT                      "/>
    <n v="0"/>
    <n v="0"/>
    <n v="0"/>
    <n v="0"/>
    <s v="P  "/>
    <n v="0"/>
    <s v="3"/>
    <s v="3204"/>
    <s v="3"/>
    <s v="399"/>
  </r>
  <r>
    <s v="32048100010ZZZZZZZ11"/>
    <s v="3204"/>
    <n v="3204"/>
    <x v="2"/>
    <x v="2"/>
    <s v="ACC SUR/(DEF): OPENING BALANCE                    "/>
    <n v="1027249.31"/>
    <n v="0"/>
    <n v="0"/>
    <n v="1027249.31"/>
    <s v="GP "/>
    <n v="0"/>
    <s v="3"/>
    <s v="3204"/>
    <s v="8"/>
    <s v="810"/>
  </r>
  <r>
    <s v="32048100020ZZZZZZZ11"/>
    <s v="3204"/>
    <n v="3204"/>
    <x v="2"/>
    <x v="2"/>
    <s v="ACC SUR/(DEF): CHANGES IN ACC POLICY              "/>
    <n v="0"/>
    <n v="0"/>
    <n v="0"/>
    <n v="0"/>
    <s v="GP "/>
    <n v="0"/>
    <s v="3"/>
    <s v="3204"/>
    <s v="8"/>
    <s v="810"/>
  </r>
  <r>
    <s v="32048100030ZZZZZZZ11"/>
    <s v="3204"/>
    <n v="3204"/>
    <x v="2"/>
    <x v="2"/>
    <s v="ACC SUR/(DEF): CORREC PRIOR PERIOD ERROR          "/>
    <n v="0"/>
    <n v="0"/>
    <n v="0"/>
    <n v="0"/>
    <s v="GP "/>
    <n v="0"/>
    <s v="3"/>
    <s v="3204"/>
    <s v="8"/>
    <s v="810"/>
  </r>
  <r>
    <s v="32048100040ZZZZZZZ11"/>
    <s v="3204"/>
    <n v="3204"/>
    <x v="2"/>
    <x v="2"/>
    <s v="ACC SUR/(DEF): TRF TO/FROM ACCUM SURPLUS          "/>
    <n v="0"/>
    <n v="1044689.9"/>
    <n v="0"/>
    <n v="1044689.9"/>
    <s v="GP "/>
    <n v="0"/>
    <s v="3"/>
    <s v="3204"/>
    <s v="8"/>
    <s v="810"/>
  </r>
  <r>
    <s v="32048100050ZZZZZZZ11"/>
    <s v="3204"/>
    <n v="3204"/>
    <x v="2"/>
    <x v="2"/>
    <s v="ACC SUR/(DEF): TRF TO/FROM RESERVES               "/>
    <n v="0"/>
    <n v="0"/>
    <n v="0"/>
    <n v="0"/>
    <s v="GP "/>
    <n v="0"/>
    <s v="3"/>
    <s v="3204"/>
    <s v="8"/>
    <s v="810"/>
  </r>
  <r>
    <s v="32048100060ZZZZZZZ11"/>
    <s v="3204"/>
    <n v="3204"/>
    <x v="2"/>
    <x v="2"/>
    <s v="ACC SUR/(DEF): DEPRECIATION OFFSETS               "/>
    <n v="0"/>
    <n v="0"/>
    <n v="0"/>
    <n v="0"/>
    <s v="GP "/>
    <n v="0"/>
    <s v="3"/>
    <s v="3204"/>
    <s v="8"/>
    <s v="810"/>
  </r>
  <r>
    <s v="3301211001026MRCZZ11"/>
    <s v="3301"/>
    <n v="3301"/>
    <x v="2"/>
    <x v="0"/>
    <s v="MS: SAL &amp; ALL: BASIC SALARY &amp; WAGES               "/>
    <n v="0"/>
    <n v="1797274.14"/>
    <n v="0"/>
    <n v="1797274.14"/>
    <s v="P  "/>
    <n v="1661410"/>
    <s v="3"/>
    <s v="3301"/>
    <s v="2"/>
    <s v="211"/>
  </r>
  <r>
    <s v="3301211022026MRCZZ11"/>
    <s v="3301"/>
    <n v="3301"/>
    <x v="2"/>
    <x v="0"/>
    <s v="MS: ALL - CELLULAR &amp; TELEPHONE                    "/>
    <n v="0"/>
    <n v="18400"/>
    <n v="0"/>
    <n v="18400"/>
    <s v="P  "/>
    <n v="22425"/>
    <s v="3"/>
    <s v="3301"/>
    <s v="2"/>
    <s v="211"/>
  </r>
  <r>
    <s v="3301211034026MRCZZ11"/>
    <s v="3301"/>
    <n v="3301"/>
    <x v="2"/>
    <x v="0"/>
    <s v="MS: ALL - TRAVEL OR MOTOR VEHICLE                 "/>
    <n v="0"/>
    <n v="316706.06"/>
    <n v="0"/>
    <n v="316774.90999999997"/>
    <s v="P  "/>
    <n v="356339"/>
    <s v="3"/>
    <s v="3301"/>
    <s v="2"/>
    <s v="211"/>
  </r>
  <r>
    <s v="3301211044026MRCZZ11"/>
    <s v="3301"/>
    <n v="3301"/>
    <x v="2"/>
    <x v="0"/>
    <s v="MS: SRB - ACTING ALLOWANCE                        "/>
    <n v="0"/>
    <n v="0"/>
    <n v="-0.01"/>
    <n v="-0.01"/>
    <s v="P  "/>
    <n v="0"/>
    <s v="3"/>
    <s v="3301"/>
    <s v="2"/>
    <s v="211"/>
  </r>
  <r>
    <s v="3301211046026MRCZZ11"/>
    <s v="3301"/>
    <n v="3301"/>
    <x v="2"/>
    <x v="0"/>
    <s v="MS: SRB - ANNUAL BONUS                            "/>
    <n v="0"/>
    <n v="120284.35"/>
    <n v="0"/>
    <n v="120284.35"/>
    <s v="P  "/>
    <n v="130206"/>
    <s v="3"/>
    <s v="3301"/>
    <s v="2"/>
    <s v="211"/>
  </r>
  <r>
    <s v="3301211050026MRCZZ11"/>
    <s v="3301"/>
    <n v="3301"/>
    <x v="2"/>
    <x v="0"/>
    <s v="MS: SRB - LONG SERVICE AWARD                      "/>
    <n v="0"/>
    <n v="62779.56"/>
    <n v="0"/>
    <n v="62779.56"/>
    <s v="P  "/>
    <n v="7875"/>
    <s v="3"/>
    <s v="3301"/>
    <s v="2"/>
    <s v="211"/>
  </r>
  <r>
    <s v="3301213001026MRCZZ11"/>
    <s v="3301"/>
    <n v="3301"/>
    <x v="2"/>
    <x v="0"/>
    <s v="MS: SOC CONTR - BARGAINING COUNCIL                "/>
    <n v="0"/>
    <n v="210.01"/>
    <n v="0"/>
    <n v="210.01"/>
    <s v="P  "/>
    <n v="218"/>
    <s v="3"/>
    <s v="3301"/>
    <s v="2"/>
    <s v="213"/>
  </r>
  <r>
    <s v="3301213010026MRCZZ11"/>
    <s v="3301"/>
    <n v="3301"/>
    <x v="2"/>
    <x v="0"/>
    <s v="MS: SOC CONTR - GROUP LIFE INSURANCE              "/>
    <n v="0"/>
    <n v="2927.98"/>
    <n v="0"/>
    <n v="2927.98"/>
    <s v="P  "/>
    <n v="11455"/>
    <s v="3"/>
    <s v="3301"/>
    <s v="2"/>
    <s v="213"/>
  </r>
  <r>
    <s v="3301213020026MRCZZ11"/>
    <s v="3301"/>
    <n v="3301"/>
    <x v="2"/>
    <x v="0"/>
    <s v="MS: SOC CONTR - MEDICAL                           "/>
    <n v="0"/>
    <n v="37656.54"/>
    <n v="0"/>
    <n v="37656.54"/>
    <s v="P  "/>
    <n v="32489"/>
    <s v="3"/>
    <s v="3301"/>
    <s v="2"/>
    <s v="213"/>
  </r>
  <r>
    <s v="3301213030026MRCZZ11"/>
    <s v="3301"/>
    <n v="3301"/>
    <x v="2"/>
    <x v="0"/>
    <s v="MS: SOC CONTR - PENSION                           "/>
    <n v="0"/>
    <n v="244195.97"/>
    <n v="0"/>
    <n v="244195.97"/>
    <s v="P  "/>
    <n v="253774"/>
    <s v="3"/>
    <s v="3301"/>
    <s v="2"/>
    <s v="213"/>
  </r>
  <r>
    <s v="3301213040026MRCZZ11"/>
    <s v="3301"/>
    <n v="3301"/>
    <x v="2"/>
    <x v="0"/>
    <s v="MS: SOC CONTR - UNEMPLOYMENT INSUR FUND           "/>
    <n v="0"/>
    <n v="3569.28"/>
    <n v="0"/>
    <n v="3569.28"/>
    <s v="P  "/>
    <n v="3924"/>
    <s v="3"/>
    <s v="3301"/>
    <s v="2"/>
    <s v="213"/>
  </r>
  <r>
    <s v="3301226060H26MRCZZ11"/>
    <s v="3301"/>
    <n v="3301"/>
    <x v="2"/>
    <x v="0"/>
    <s v="OS: CATERING SERVICES(REFRESHMENTS)               "/>
    <n v="0"/>
    <n v="0"/>
    <n v="0"/>
    <n v="0"/>
    <s v="P  "/>
    <n v="911"/>
    <s v="3"/>
    <s v="3301"/>
    <s v="2"/>
    <s v="226"/>
  </r>
  <r>
    <s v="3301230451026MRCZZ11"/>
    <s v="3301"/>
    <n v="3301"/>
    <x v="2"/>
    <x v="0"/>
    <s v="OC: PRINTING &amp; PUBLICATIONS                       "/>
    <n v="0"/>
    <n v="0"/>
    <n v="0"/>
    <n v="0"/>
    <s v="P  "/>
    <n v="304"/>
    <s v="3"/>
    <s v="3301"/>
    <s v="2"/>
    <s v="230"/>
  </r>
  <r>
    <s v="3301230541026MRCZZ11"/>
    <s v="3301"/>
    <n v="3301"/>
    <x v="2"/>
    <x v="0"/>
    <s v="OC: SKILLS DEVELOPMENT FUND LEVY                  "/>
    <n v="0"/>
    <n v="21464.71"/>
    <n v="0"/>
    <n v="21458.23"/>
    <s v="P  "/>
    <n v="9860"/>
    <s v="3"/>
    <s v="3301"/>
    <s v="2"/>
    <s v="230"/>
  </r>
  <r>
    <s v="3301230576026419ZZ11"/>
    <s v="3301"/>
    <n v="3301"/>
    <x v="2"/>
    <x v="0"/>
    <s v="OC: T&amp;S DOM - ACCOMMODATION                       "/>
    <n v="0"/>
    <n v="0"/>
    <n v="0"/>
    <n v="0"/>
    <s v="P  "/>
    <n v="986"/>
    <s v="3"/>
    <s v="3301"/>
    <s v="2"/>
    <s v="230"/>
  </r>
  <r>
    <s v="3301230576526MRCZZ11"/>
    <s v="3301"/>
    <n v="3301"/>
    <x v="2"/>
    <x v="0"/>
    <s v="OC: T&amp;S DOM - ACCOMMODATION(S&amp;T) (GENERA          "/>
    <n v="0"/>
    <n v="0"/>
    <n v="0"/>
    <n v="0"/>
    <s v="P  "/>
    <n v="64757"/>
    <s v="3"/>
    <s v="3301"/>
    <s v="2"/>
    <s v="230"/>
  </r>
  <r>
    <s v="3301230577026419ZZ11"/>
    <s v="3301"/>
    <n v="3301"/>
    <x v="2"/>
    <x v="0"/>
    <s v="OC: T&amp;S DOM - DAILY ALLOWANCE                     "/>
    <n v="0"/>
    <n v="0"/>
    <n v="0"/>
    <n v="0"/>
    <s v="P  "/>
    <n v="328"/>
    <s v="3"/>
    <s v="3301"/>
    <s v="2"/>
    <s v="230"/>
  </r>
  <r>
    <s v="3301230577526MRCZZ11"/>
    <s v="3301"/>
    <n v="3301"/>
    <x v="2"/>
    <x v="0"/>
    <s v="OC: T&amp;S DOM - DAILY ALLOWANCE (GENERAL)           "/>
    <n v="0"/>
    <n v="0"/>
    <n v="0"/>
    <n v="0"/>
    <s v="P  "/>
    <n v="394"/>
    <s v="3"/>
    <s v="3301"/>
    <s v="2"/>
    <s v="230"/>
  </r>
  <r>
    <s v="3301230580026414ZZ11"/>
    <s v="3301"/>
    <n v="3301"/>
    <x v="2"/>
    <x v="0"/>
    <s v="OC: T&amp;S DOM TRP - WITHOUT OPR CAR RENTAL          "/>
    <n v="0"/>
    <n v="0"/>
    <n v="0"/>
    <n v="0"/>
    <s v="P  "/>
    <n v="328"/>
    <s v="3"/>
    <s v="3301"/>
    <s v="2"/>
    <s v="230"/>
  </r>
  <r>
    <s v="3301230580526MRCZZ11"/>
    <s v="3301"/>
    <n v="3301"/>
    <x v="2"/>
    <x v="0"/>
    <s v="OC: T&amp;S DOM - WITHOUT OPR CAR RENTAL(GEN          "/>
    <n v="0"/>
    <n v="1353.54"/>
    <n v="0"/>
    <n v="1353.54"/>
    <s v="P  "/>
    <n v="20984"/>
    <s v="3"/>
    <s v="3301"/>
    <s v="2"/>
    <s v="230"/>
  </r>
  <r>
    <s v="3301230583026419ZZ11"/>
    <s v="3301"/>
    <n v="3301"/>
    <x v="2"/>
    <x v="0"/>
    <s v="OC: T&amp;S DOM PUB TRP - AIR TRANSPORT               "/>
    <n v="0"/>
    <n v="0"/>
    <n v="0"/>
    <n v="0"/>
    <s v="P  "/>
    <n v="986"/>
    <s v="3"/>
    <s v="3301"/>
    <s v="2"/>
    <s v="230"/>
  </r>
  <r>
    <s v="3301230583526MRCZZ11"/>
    <s v="3301"/>
    <n v="3301"/>
    <x v="2"/>
    <x v="0"/>
    <s v="OC: T&amp;S DOM PUB TRP - AIR TRANSPORT(GENE          "/>
    <n v="0"/>
    <n v="0"/>
    <n v="0"/>
    <n v="0"/>
    <s v="P  "/>
    <n v="24757"/>
    <s v="3"/>
    <s v="3301"/>
    <s v="2"/>
    <s v="230"/>
  </r>
  <r>
    <s v="3301232360D26MRCZZ11"/>
    <s v="3301"/>
    <n v="3301"/>
    <x v="2"/>
    <x v="0"/>
    <s v="INVENTORY - MATERIALS &amp; SUPPLIES(PRINT&amp;           "/>
    <n v="0"/>
    <n v="0"/>
    <n v="0"/>
    <n v="0"/>
    <s v="P  "/>
    <n v="207"/>
    <s v="3"/>
    <s v="3301"/>
    <s v="2"/>
    <s v="232"/>
  </r>
  <r>
    <s v="3301272150026MRCZZ12"/>
    <s v="3301"/>
    <n v="3301"/>
    <x v="2"/>
    <x v="0"/>
    <s v="DEPRECIATION FURNITURE &amp; OFFICE EQUIPM            "/>
    <n v="0"/>
    <n v="0"/>
    <n v="0"/>
    <n v="0"/>
    <s v="P  "/>
    <n v="424970"/>
    <s v="3"/>
    <s v="3301"/>
    <s v="2"/>
    <s v="272"/>
  </r>
  <r>
    <s v="3301272242026MRCZZ11"/>
    <s v="3301"/>
    <n v="3301"/>
    <x v="2"/>
    <x v="0"/>
    <s v="DEPRECIATION ELEC POWER PLANTS                    "/>
    <n v="0"/>
    <n v="0"/>
    <n v="0"/>
    <n v="0"/>
    <s v="P  "/>
    <n v="0"/>
    <s v="3"/>
    <s v="3301"/>
    <s v="2"/>
    <s v="272"/>
  </r>
  <r>
    <s v="3301272243026MRCZZ11"/>
    <s v="3301"/>
    <n v="3301"/>
    <x v="2"/>
    <x v="0"/>
    <s v="DEPRECIATION ELEC HV SUBSTATIONS                  "/>
    <n v="0"/>
    <n v="0"/>
    <n v="0"/>
    <n v="0"/>
    <s v="P  "/>
    <n v="0"/>
    <s v="3"/>
    <s v="3301"/>
    <s v="2"/>
    <s v="272"/>
  </r>
  <r>
    <s v="3301272244026MRCZZ11"/>
    <s v="3301"/>
    <n v="3301"/>
    <x v="2"/>
    <x v="0"/>
    <s v="DEPRECIATION ELEC HV SWITCHING STATIONS           "/>
    <n v="0"/>
    <n v="0"/>
    <n v="0"/>
    <n v="0"/>
    <s v="P  "/>
    <n v="0"/>
    <s v="3"/>
    <s v="3301"/>
    <s v="2"/>
    <s v="272"/>
  </r>
  <r>
    <s v="3301272245026MRCZZ11"/>
    <s v="3301"/>
    <n v="3301"/>
    <x v="2"/>
    <x v="0"/>
    <s v="DEPRECIATION ELEC HV TRANSM CONDUCTORS            "/>
    <n v="0"/>
    <n v="0"/>
    <n v="0"/>
    <n v="0"/>
    <s v="P  "/>
    <n v="0"/>
    <s v="3"/>
    <s v="3301"/>
    <s v="2"/>
    <s v="272"/>
  </r>
  <r>
    <s v="3301272246026MRCZZ11"/>
    <s v="3301"/>
    <n v="3301"/>
    <x v="2"/>
    <x v="0"/>
    <s v="DEPRECIATION ELEC MV SUBSTATIONS                  "/>
    <n v="0"/>
    <n v="0"/>
    <n v="0"/>
    <n v="0"/>
    <s v="P  "/>
    <n v="0"/>
    <s v="3"/>
    <s v="3301"/>
    <s v="2"/>
    <s v="272"/>
  </r>
  <r>
    <s v="3301272247026MRCZZ11"/>
    <s v="3301"/>
    <n v="3301"/>
    <x v="2"/>
    <x v="0"/>
    <s v="DEPRECIATION ELEC MV SWITCHING STATIONS           "/>
    <n v="0"/>
    <n v="0"/>
    <n v="0"/>
    <n v="0"/>
    <s v="P  "/>
    <n v="0"/>
    <s v="3"/>
    <s v="3301"/>
    <s v="2"/>
    <s v="272"/>
  </r>
  <r>
    <s v="3301272248026MRCZZ11"/>
    <s v="3301"/>
    <n v="3301"/>
    <x v="2"/>
    <x v="0"/>
    <s v="DEPRECIATION ELEC MV NETWORKS                     "/>
    <n v="0"/>
    <n v="0"/>
    <n v="0"/>
    <n v="0"/>
    <s v="P  "/>
    <n v="0"/>
    <s v="3"/>
    <s v="3301"/>
    <s v="2"/>
    <s v="272"/>
  </r>
  <r>
    <s v="3301272249026MRCZZ11"/>
    <s v="3301"/>
    <n v="3301"/>
    <x v="2"/>
    <x v="0"/>
    <s v="DEPRECIATION ELEC LV NETWORKS                     "/>
    <n v="0"/>
    <n v="0"/>
    <n v="0"/>
    <n v="0"/>
    <s v="P  "/>
    <n v="0"/>
    <s v="3"/>
    <s v="3301"/>
    <s v="2"/>
    <s v="272"/>
  </r>
  <r>
    <s v="3301272250026MRCZZ11"/>
    <s v="3301"/>
    <n v="3301"/>
    <x v="2"/>
    <x v="0"/>
    <s v="DEPRECIATION ELEC CAPITAL SPARES                  "/>
    <n v="0"/>
    <n v="0"/>
    <n v="0"/>
    <n v="0"/>
    <s v="P  "/>
    <n v="0"/>
    <s v="3"/>
    <s v="3301"/>
    <s v="2"/>
    <s v="272"/>
  </r>
  <r>
    <s v="3301395023026MRC1L11"/>
    <s v="3301"/>
    <n v="3301"/>
    <x v="2"/>
    <x v="1"/>
    <s v="DPT CHG INSURANCE FEES                            "/>
    <n v="0"/>
    <n v="0"/>
    <n v="0"/>
    <n v="0"/>
    <s v="P  "/>
    <n v="0"/>
    <s v="3"/>
    <s v="3301"/>
    <s v="3"/>
    <s v="395"/>
  </r>
  <r>
    <s v="3301395049026MRC2A11"/>
    <s v="3301"/>
    <n v="3301"/>
    <x v="2"/>
    <x v="1"/>
    <s v="DPT CHG TELEPHONE                                 "/>
    <n v="0"/>
    <n v="173799.63"/>
    <n v="0"/>
    <n v="173799.63"/>
    <s v="P  "/>
    <n v="59124"/>
    <s v="3"/>
    <s v="3301"/>
    <s v="3"/>
    <s v="395"/>
  </r>
  <r>
    <s v="33013996050ZZZZZZZ11"/>
    <s v="3301"/>
    <n v="3301"/>
    <x v="2"/>
    <x v="1"/>
    <s v="TRF TO ACC SURPLUS DEFICIT                        "/>
    <n v="0"/>
    <n v="0"/>
    <n v="-2418840.6800000002"/>
    <n v="-2418840.6800000002"/>
    <s v="P  "/>
    <n v="0"/>
    <s v="3"/>
    <s v="3301"/>
    <s v="3"/>
    <s v="399"/>
  </r>
  <r>
    <s v="33013996100ZZZZZZZ11"/>
    <s v="3301"/>
    <n v="3301"/>
    <x v="2"/>
    <x v="1"/>
    <s v="TRF FROM ACC SURPLUS DEFICIT                      "/>
    <n v="0"/>
    <n v="0"/>
    <n v="0"/>
    <n v="0"/>
    <s v="P  "/>
    <n v="0"/>
    <s v="3"/>
    <s v="3301"/>
    <s v="3"/>
    <s v="399"/>
  </r>
  <r>
    <s v="33015570610ZZZZZZZ11"/>
    <s v="3301"/>
    <n v="3301"/>
    <x v="2"/>
    <x v="6"/>
    <s v="SERV CHG ACC 06 - OPENING BALANCE                 "/>
    <n v="0"/>
    <n v="0"/>
    <n v="0"/>
    <n v="0"/>
    <s v="GP "/>
    <n v="0"/>
    <s v="3"/>
    <s v="3301"/>
    <s v="5"/>
    <s v="557"/>
  </r>
  <r>
    <s v="33015570620ZZZZZZZ11"/>
    <s v="3301"/>
    <n v="3301"/>
    <x v="2"/>
    <x v="6"/>
    <s v="SERV CHG ACC 06 - MONTHLY BILLING                 "/>
    <n v="0"/>
    <n v="0"/>
    <n v="0"/>
    <n v="0"/>
    <s v="GP "/>
    <n v="0"/>
    <s v="3"/>
    <s v="3301"/>
    <s v="5"/>
    <s v="557"/>
  </r>
  <r>
    <s v="33015570630ZZZZZZZ11"/>
    <s v="3301"/>
    <n v="3301"/>
    <x v="2"/>
    <x v="6"/>
    <s v="SERV CHG ACC 06 - PRIOR PERIOD COR &amp; ADJ          "/>
    <n v="0"/>
    <n v="0"/>
    <n v="0"/>
    <n v="0"/>
    <s v="GP "/>
    <n v="0"/>
    <s v="3"/>
    <s v="3301"/>
    <s v="5"/>
    <s v="557"/>
  </r>
  <r>
    <s v="33015570640ZZZZZZZ11"/>
    <s v="3301"/>
    <n v="3301"/>
    <x v="2"/>
    <x v="6"/>
    <s v="SERV CHG ACC 06 - COLLECTIONS                     "/>
    <n v="0"/>
    <n v="0"/>
    <n v="0"/>
    <n v="0"/>
    <s v="GP "/>
    <n v="0"/>
    <s v="3"/>
    <s v="3301"/>
    <s v="5"/>
    <s v="557"/>
  </r>
  <r>
    <s v="33015570650ZZZZZZZ11"/>
    <s v="3301"/>
    <n v="3301"/>
    <x v="2"/>
    <x v="6"/>
    <s v="SERV CHG ACC 06 - DEBT WRITE-OFFS                 "/>
    <n v="0"/>
    <n v="0"/>
    <n v="0"/>
    <n v="0"/>
    <s v="GP "/>
    <n v="0"/>
    <s v="3"/>
    <s v="3301"/>
    <s v="5"/>
    <s v="557"/>
  </r>
  <r>
    <s v="33015570660ZZZZZZZ11"/>
    <s v="3301"/>
    <n v="3301"/>
    <x v="2"/>
    <x v="6"/>
    <s v="SERV CHG ACC 06 - INTEREST CHARGE                 "/>
    <n v="0"/>
    <n v="0"/>
    <n v="0"/>
    <n v="0"/>
    <s v="GP "/>
    <n v="0"/>
    <s v="3"/>
    <s v="3301"/>
    <s v="5"/>
    <s v="557"/>
  </r>
  <r>
    <s v="33015570670ZZZZZZZ11"/>
    <s v="3301"/>
    <n v="3301"/>
    <x v="2"/>
    <x v="6"/>
    <s v="SERV CHG ACC 06 - ACCRUED REVENUE                 "/>
    <n v="0"/>
    <n v="0"/>
    <n v="0"/>
    <n v="0"/>
    <s v="GP "/>
    <n v="0"/>
    <s v="3"/>
    <s v="3301"/>
    <s v="5"/>
    <s v="557"/>
  </r>
  <r>
    <s v="33015650910ZZZZZZZ11"/>
    <s v="3301"/>
    <n v="3301"/>
    <x v="2"/>
    <x v="6"/>
    <s v="SERV CHG - OPENING BALANCE                        "/>
    <n v="1984.42"/>
    <n v="0"/>
    <n v="0"/>
    <n v="1984.42"/>
    <s v="GP "/>
    <n v="0"/>
    <s v="3"/>
    <s v="3301"/>
    <s v="5"/>
    <s v="565"/>
  </r>
  <r>
    <s v="33015650920ZZZZZZZ11"/>
    <s v="3301"/>
    <n v="3301"/>
    <x v="2"/>
    <x v="6"/>
    <s v="SERV CHG - MONTHLY BILLING                        "/>
    <n v="0"/>
    <n v="0"/>
    <n v="0"/>
    <n v="0"/>
    <s v="GP "/>
    <n v="0"/>
    <s v="3"/>
    <s v="3301"/>
    <s v="5"/>
    <s v="565"/>
  </r>
  <r>
    <s v="33015650930ZZZZZZZ11"/>
    <s v="3301"/>
    <n v="3301"/>
    <x v="2"/>
    <x v="6"/>
    <s v="SERV CHG - PRIOR PERIOD CORREC &amp; ADJUST           "/>
    <n v="0"/>
    <n v="0"/>
    <n v="0"/>
    <n v="0"/>
    <s v="GP "/>
    <n v="0"/>
    <s v="3"/>
    <s v="3301"/>
    <s v="5"/>
    <s v="565"/>
  </r>
  <r>
    <s v="33015650940ZZZZZZZ11"/>
    <s v="3301"/>
    <n v="3301"/>
    <x v="2"/>
    <x v="6"/>
    <s v="SERV CHG - COLLECTIONS                            "/>
    <n v="0"/>
    <n v="0"/>
    <n v="0"/>
    <n v="0"/>
    <s v="GP "/>
    <n v="0"/>
    <s v="3"/>
    <s v="3301"/>
    <s v="5"/>
    <s v="565"/>
  </r>
  <r>
    <s v="33015650950ZZZZZZZ11"/>
    <s v="3301"/>
    <n v="3301"/>
    <x v="2"/>
    <x v="6"/>
    <s v="SERV CHG  - DEBT WRITE-OFFS                       "/>
    <n v="0"/>
    <n v="0"/>
    <n v="0"/>
    <n v="0"/>
    <s v="GP "/>
    <n v="0"/>
    <s v="3"/>
    <s v="3301"/>
    <s v="5"/>
    <s v="565"/>
  </r>
  <r>
    <s v="33015650960ZZZZZZZ11"/>
    <s v="3301"/>
    <n v="3301"/>
    <x v="2"/>
    <x v="6"/>
    <s v="SERV CHG - INTEREST CHARGE                        "/>
    <n v="0"/>
    <n v="0"/>
    <n v="0"/>
    <n v="0"/>
    <s v="GP "/>
    <n v="0"/>
    <s v="3"/>
    <s v="3301"/>
    <s v="5"/>
    <s v="565"/>
  </r>
  <r>
    <s v="33015650970ZZZZZZZ11"/>
    <s v="3301"/>
    <n v="3301"/>
    <x v="2"/>
    <x v="6"/>
    <s v="SERVICE CHARGES - ACCRUED REVENUE                 "/>
    <n v="0"/>
    <n v="0"/>
    <n v="0"/>
    <n v="0"/>
    <s v="GP "/>
    <n v="0"/>
    <s v="3"/>
    <s v="3301"/>
    <s v="5"/>
    <s v="565"/>
  </r>
  <r>
    <s v="33015651110ZZZZZZZ11"/>
    <s v="3301"/>
    <n v="3301"/>
    <x v="2"/>
    <x v="6"/>
    <s v="SERV CHG: IMP - OPENING BALANCE                   "/>
    <n v="0"/>
    <n v="0"/>
    <n v="0"/>
    <n v="0"/>
    <s v="GP "/>
    <n v="0"/>
    <s v="3"/>
    <s v="3301"/>
    <s v="5"/>
    <s v="565"/>
  </r>
  <r>
    <s v="33015651130ZZZZZZZ11"/>
    <s v="3301"/>
    <n v="3301"/>
    <x v="2"/>
    <x v="6"/>
    <s v="SERV CHG: IMP - ADJUSTMENTS                       "/>
    <n v="0"/>
    <n v="0"/>
    <n v="0"/>
    <n v="0"/>
    <s v="GP "/>
    <n v="0"/>
    <s v="3"/>
    <s v="3301"/>
    <s v="5"/>
    <s v="565"/>
  </r>
  <r>
    <s v="33015651140ZZZZZZZ11"/>
    <s v="3301"/>
    <n v="3301"/>
    <x v="2"/>
    <x v="6"/>
    <s v="SERV CHG: IMP - REVERSAL                          "/>
    <n v="0"/>
    <n v="0"/>
    <n v="0"/>
    <n v="0"/>
    <s v="GP "/>
    <n v="0"/>
    <s v="3"/>
    <s v="3301"/>
    <s v="5"/>
    <s v="565"/>
  </r>
  <r>
    <s v="33016800310ZZZZZZZ11"/>
    <s v="3301"/>
    <n v="3301"/>
    <x v="2"/>
    <x v="4"/>
    <s v="HOUSING LOANS:OPENING BALANCE                     "/>
    <n v="-162026.85999999999"/>
    <n v="0"/>
    <n v="0"/>
    <n v="-162026.85999999999"/>
    <s v="GP "/>
    <n v="0"/>
    <s v="3"/>
    <s v="3301"/>
    <s v="6"/>
    <s v="680"/>
  </r>
  <r>
    <s v="33016800320ZZZZZZZ11"/>
    <s v="3301"/>
    <n v="3301"/>
    <x v="2"/>
    <x v="4"/>
    <s v="HOUSING LOANS:TRANSFER FROM CURR ASSETS           "/>
    <n v="0"/>
    <n v="0"/>
    <n v="-74208.69"/>
    <n v="-74208.69"/>
    <s v="GP "/>
    <n v="0"/>
    <s v="3"/>
    <s v="3301"/>
    <s v="6"/>
    <s v="680"/>
  </r>
  <r>
    <s v="33016800330ZZZZZZZ11"/>
    <s v="3301"/>
    <n v="3301"/>
    <x v="2"/>
    <x v="4"/>
    <s v="HOUSING LOANS:TRANSFER TO CURR ASSETS             "/>
    <n v="0"/>
    <n v="0"/>
    <n v="0"/>
    <n v="0"/>
    <s v="GP "/>
    <n v="0"/>
    <s v="3"/>
    <s v="3301"/>
    <s v="6"/>
    <s v="680"/>
  </r>
  <r>
    <s v="33016801510ZZZZZZZ11"/>
    <s v="3301"/>
    <n v="3301"/>
    <x v="2"/>
    <x v="4"/>
    <s v="HOUSING LAND SALES ACC 01:OPEN BALANCE            "/>
    <n v="-26565.200000000001"/>
    <n v="0"/>
    <n v="0"/>
    <n v="-26565.200000000001"/>
    <s v="GP "/>
    <n v="0"/>
    <s v="3"/>
    <s v="3301"/>
    <s v="6"/>
    <s v="680"/>
  </r>
  <r>
    <s v="33016801520ZZZZZZZ11"/>
    <s v="3301"/>
    <n v="3301"/>
    <x v="2"/>
    <x v="4"/>
    <s v="HOUSING LAND SALES ACC 01:TRF FROM CA             "/>
    <n v="0"/>
    <n v="0"/>
    <n v="0"/>
    <n v="0"/>
    <s v="GP "/>
    <n v="0"/>
    <s v="3"/>
    <s v="3301"/>
    <s v="6"/>
    <s v="680"/>
  </r>
  <r>
    <s v="33016801530ZZZZZZZ11"/>
    <s v="3301"/>
    <n v="3301"/>
    <x v="2"/>
    <x v="4"/>
    <s v="HOUSING LAND SALES ACC 01:TRF TO CA               "/>
    <n v="0"/>
    <n v="0"/>
    <n v="0"/>
    <n v="0"/>
    <s v="GP "/>
    <n v="0"/>
    <s v="3"/>
    <s v="3301"/>
    <s v="6"/>
    <s v="680"/>
  </r>
  <r>
    <s v="33018100010ZZZZZZZ11"/>
    <s v="3301"/>
    <n v="3301"/>
    <x v="2"/>
    <x v="2"/>
    <s v="ACC SUR/(DEF): OPENING BALANCE                    "/>
    <n v="2354122.09"/>
    <n v="0"/>
    <n v="0"/>
    <n v="2354122.09"/>
    <s v="GP "/>
    <n v="0"/>
    <s v="3"/>
    <s v="3301"/>
    <s v="8"/>
    <s v="810"/>
  </r>
  <r>
    <s v="33018100020ZZZZZZZ11"/>
    <s v="3301"/>
    <n v="3301"/>
    <x v="2"/>
    <x v="2"/>
    <s v="ACC SUR/(DEF): CHANGES IN ACC POLICY              "/>
    <n v="0"/>
    <n v="0"/>
    <n v="0"/>
    <n v="0"/>
    <s v="GP "/>
    <n v="0"/>
    <s v="3"/>
    <s v="3301"/>
    <s v="8"/>
    <s v="810"/>
  </r>
  <r>
    <s v="33018100030ZZZZZZZ11"/>
    <s v="3301"/>
    <n v="3301"/>
    <x v="2"/>
    <x v="2"/>
    <s v="ACC SUR/(DEF): CORREC PRIOR PERIOD ERROR          "/>
    <n v="0"/>
    <n v="0"/>
    <n v="0"/>
    <n v="0"/>
    <s v="GP "/>
    <n v="0"/>
    <s v="3"/>
    <s v="3301"/>
    <s v="8"/>
    <s v="810"/>
  </r>
  <r>
    <s v="33018100040ZZZZZZZ11"/>
    <s v="3301"/>
    <n v="3301"/>
    <x v="2"/>
    <x v="2"/>
    <s v="ACC SUR/(DEF): TRF TO/FROM ACCUM SURPLUS          "/>
    <n v="0"/>
    <n v="2418840.6800000002"/>
    <n v="0"/>
    <n v="2418840.6800000002"/>
    <s v="GP "/>
    <n v="0"/>
    <s v="3"/>
    <s v="3301"/>
    <s v="8"/>
    <s v="810"/>
  </r>
  <r>
    <s v="33018100050ZZZZZZZ11"/>
    <s v="3301"/>
    <n v="3301"/>
    <x v="2"/>
    <x v="2"/>
    <s v="ACC SUR/(DEF): TRF TO/FROM RESERVES               "/>
    <n v="0"/>
    <n v="0"/>
    <n v="0"/>
    <n v="0"/>
    <s v="GP "/>
    <n v="0"/>
    <s v="3"/>
    <s v="3301"/>
    <s v="8"/>
    <s v="810"/>
  </r>
  <r>
    <s v="33018100060ZZZZZZZ11"/>
    <s v="3301"/>
    <n v="3301"/>
    <x v="2"/>
    <x v="2"/>
    <s v="ACC SUR/(DEF): DEPRECIATION OFFSETS               "/>
    <n v="0"/>
    <n v="0"/>
    <n v="0"/>
    <n v="0"/>
    <s v="GP "/>
    <n v="0"/>
    <s v="3"/>
    <s v="3301"/>
    <s v="8"/>
    <s v="810"/>
  </r>
  <r>
    <s v="3302211001026MRCZZ11"/>
    <s v="3302"/>
    <n v="3302"/>
    <x v="2"/>
    <x v="0"/>
    <s v="MS: SAL &amp; ALL: BASIC SALARY &amp; WAGES               "/>
    <n v="0"/>
    <n v="5532423"/>
    <n v="0"/>
    <n v="5532423"/>
    <s v="P  "/>
    <n v="6380751"/>
    <s v="3"/>
    <s v="3302"/>
    <s v="2"/>
    <s v="211"/>
  </r>
  <r>
    <s v="3302211020026MRCZZ11"/>
    <s v="3302"/>
    <n v="3302"/>
    <x v="2"/>
    <x v="0"/>
    <s v="MS: ALL - ACCOMMODATION/TRVL/INCIDENTAL           "/>
    <n v="0"/>
    <n v="17457.990000000002"/>
    <n v="0"/>
    <n v="18188.79"/>
    <s v="P  "/>
    <n v="27226"/>
    <s v="3"/>
    <s v="3302"/>
    <s v="2"/>
    <s v="211"/>
  </r>
  <r>
    <s v="3302211022026MRCZZ11"/>
    <s v="3302"/>
    <n v="3302"/>
    <x v="2"/>
    <x v="0"/>
    <s v="MS: ALL - CELLULAR &amp; TELEPHONE                    "/>
    <n v="0"/>
    <n v="6300"/>
    <n v="0"/>
    <n v="8400"/>
    <s v="P  "/>
    <n v="9234"/>
    <s v="3"/>
    <s v="3302"/>
    <s v="2"/>
    <s v="211"/>
  </r>
  <r>
    <s v="3302211026026MRCZZ11"/>
    <s v="3302"/>
    <n v="3302"/>
    <x v="2"/>
    <x v="0"/>
    <s v="MS: HB &amp; INC: HOUSING BENEFITS                    "/>
    <n v="0"/>
    <n v="62223.01"/>
    <n v="0"/>
    <n v="62223.01"/>
    <s v="P  "/>
    <n v="84063"/>
    <s v="3"/>
    <s v="3302"/>
    <s v="2"/>
    <s v="211"/>
  </r>
  <r>
    <s v="3302211034026MRCZZ11"/>
    <s v="3302"/>
    <n v="3302"/>
    <x v="2"/>
    <x v="0"/>
    <s v="MS: ALL - TRAVEL OR MOTOR VEHICLE                 "/>
    <n v="0"/>
    <n v="265863.87"/>
    <n v="0"/>
    <n v="265430.65000000002"/>
    <s v="P  "/>
    <n v="400877"/>
    <s v="3"/>
    <s v="3302"/>
    <s v="2"/>
    <s v="211"/>
  </r>
  <r>
    <s v="3302211036026MRCZZ11"/>
    <s v="3302"/>
    <n v="3302"/>
    <x v="2"/>
    <x v="0"/>
    <s v="MS: OVERTIME - NON STRUCTURED                     "/>
    <n v="0"/>
    <n v="0"/>
    <n v="-0.01"/>
    <n v="-0.01"/>
    <s v="P  "/>
    <n v="44635"/>
    <s v="3"/>
    <s v="3302"/>
    <s v="2"/>
    <s v="211"/>
  </r>
  <r>
    <s v="3302211044026MRCZZ11"/>
    <s v="3302"/>
    <n v="3302"/>
    <x v="2"/>
    <x v="0"/>
    <s v="MS: SRB - ACTING ALLOWANCE                        "/>
    <n v="0"/>
    <n v="198853.29"/>
    <n v="0"/>
    <n v="202265.29"/>
    <s v="P  "/>
    <n v="269570"/>
    <s v="3"/>
    <s v="3302"/>
    <s v="2"/>
    <s v="211"/>
  </r>
  <r>
    <s v="3302211046026MRCZZ11"/>
    <s v="3302"/>
    <n v="3302"/>
    <x v="2"/>
    <x v="0"/>
    <s v="MS: SRB - ANNUAL BONUS                            "/>
    <n v="0"/>
    <n v="465536.77"/>
    <n v="0"/>
    <n v="465536.77"/>
    <s v="P  "/>
    <n v="493524"/>
    <s v="3"/>
    <s v="3302"/>
    <s v="2"/>
    <s v="211"/>
  </r>
  <r>
    <s v="3302211050026MRCZZ11"/>
    <s v="3302"/>
    <n v="3302"/>
    <x v="2"/>
    <x v="0"/>
    <s v="MS: SRB - LONG SERVICE AWARD                      "/>
    <n v="0"/>
    <n v="95250.17"/>
    <n v="0"/>
    <n v="95250.17"/>
    <s v="P  "/>
    <n v="30215"/>
    <s v="3"/>
    <s v="3302"/>
    <s v="2"/>
    <s v="211"/>
  </r>
  <r>
    <s v="3302213001026MRCZZ11"/>
    <s v="3302"/>
    <n v="3302"/>
    <x v="2"/>
    <x v="0"/>
    <s v="MS: SOC CONTR - BARGAINING COUNCIL                "/>
    <n v="0"/>
    <n v="2117.4899999999998"/>
    <n v="0"/>
    <n v="2117.4899999999998"/>
    <s v="P  "/>
    <n v="2503"/>
    <s v="3"/>
    <s v="3302"/>
    <s v="2"/>
    <s v="213"/>
  </r>
  <r>
    <s v="3302213010026MRCZZ11"/>
    <s v="3302"/>
    <n v="3302"/>
    <x v="2"/>
    <x v="0"/>
    <s v="MS: SOC CONTR - GROUP LIFE INSURANCE              "/>
    <n v="0"/>
    <n v="52547.01"/>
    <n v="0"/>
    <n v="56838.87"/>
    <s v="P  "/>
    <n v="71241"/>
    <s v="3"/>
    <s v="3302"/>
    <s v="2"/>
    <s v="213"/>
  </r>
  <r>
    <s v="3302213020026MRCZZ11"/>
    <s v="3302"/>
    <n v="3302"/>
    <x v="2"/>
    <x v="0"/>
    <s v="MS: SOC CONTR - MEDICAL                           "/>
    <n v="0"/>
    <n v="559653.72"/>
    <n v="0"/>
    <n v="559653.72"/>
    <s v="P  "/>
    <n v="634551"/>
    <s v="3"/>
    <s v="3302"/>
    <s v="2"/>
    <s v="213"/>
  </r>
  <r>
    <s v="3302213030026MRCZZ11"/>
    <s v="3302"/>
    <n v="3302"/>
    <x v="2"/>
    <x v="0"/>
    <s v="MS: SOC CONTR - PENSION                           "/>
    <n v="0"/>
    <n v="1063070.1599999999"/>
    <n v="0"/>
    <n v="1063070.1599999999"/>
    <s v="P  "/>
    <n v="1126429"/>
    <s v="3"/>
    <s v="3302"/>
    <s v="2"/>
    <s v="213"/>
  </r>
  <r>
    <s v="3302213040026MRCZZ11"/>
    <s v="3302"/>
    <n v="3302"/>
    <x v="2"/>
    <x v="0"/>
    <s v="MS: SOC CONTR - UNEMPLOYMENT INSUR FUND           "/>
    <n v="0"/>
    <n v="35989.29"/>
    <n v="0"/>
    <n v="35989.29"/>
    <s v="P  "/>
    <n v="43673"/>
    <s v="3"/>
    <s v="3302"/>
    <s v="2"/>
    <s v="213"/>
  </r>
  <r>
    <s v="3302230178026MRCZZ11"/>
    <s v="3302"/>
    <n v="3302"/>
    <x v="2"/>
    <x v="0"/>
    <s v="OC: EXT COM SERV PROV - S/WARE LICENCES           "/>
    <n v="0"/>
    <n v="0"/>
    <n v="0"/>
    <n v="0"/>
    <s v="P  "/>
    <n v="550223"/>
    <s v="3"/>
    <s v="3302"/>
    <s v="2"/>
    <s v="230"/>
  </r>
  <r>
    <s v="3302230451026MRCZZ11"/>
    <s v="3302"/>
    <n v="3302"/>
    <x v="2"/>
    <x v="0"/>
    <s v="OC: PRINTING &amp; PUBLICATIONS                       "/>
    <n v="0"/>
    <n v="1976.67"/>
    <n v="0"/>
    <n v="1976.67"/>
    <s v="P  "/>
    <n v="15853"/>
    <s v="3"/>
    <s v="3302"/>
    <s v="2"/>
    <s v="230"/>
  </r>
  <r>
    <s v="3302230541026MRCZZ11"/>
    <s v="3302"/>
    <n v="3302"/>
    <x v="2"/>
    <x v="0"/>
    <s v="OC: SKILLS DEVELOPMENT FUND LEVY                  "/>
    <n v="0"/>
    <n v="68267.64"/>
    <n v="0"/>
    <n v="68346.05"/>
    <s v="P  "/>
    <n v="45759"/>
    <s v="3"/>
    <s v="3302"/>
    <s v="2"/>
    <s v="230"/>
  </r>
  <r>
    <s v="3302230577026419ZZ11"/>
    <s v="3302"/>
    <n v="3302"/>
    <x v="2"/>
    <x v="0"/>
    <s v="OC: T&amp;S DOM - DAILY ALLOWANCE                     "/>
    <n v="0"/>
    <n v="0"/>
    <n v="0"/>
    <n v="0"/>
    <s v="P  "/>
    <n v="328"/>
    <s v="3"/>
    <s v="3302"/>
    <s v="2"/>
    <s v="230"/>
  </r>
  <r>
    <s v="3302230577526MRCZZ11"/>
    <s v="3302"/>
    <n v="3302"/>
    <x v="2"/>
    <x v="0"/>
    <s v="OC: T&amp;S DOM - DAILY ALLOWANCE (GENERAL)           "/>
    <n v="0"/>
    <n v="0"/>
    <n v="0"/>
    <n v="0"/>
    <s v="P  "/>
    <n v="328"/>
    <s v="3"/>
    <s v="3302"/>
    <s v="2"/>
    <s v="230"/>
  </r>
  <r>
    <s v="3302230610026MRCZZ11"/>
    <s v="3302"/>
    <n v="3302"/>
    <x v="2"/>
    <x v="0"/>
    <s v="OC: UNIFORM &amp; PROTECTIVE CLOTHING                 "/>
    <n v="0"/>
    <n v="0"/>
    <n v="0"/>
    <n v="0"/>
    <s v="P  "/>
    <n v="1024"/>
    <s v="3"/>
    <s v="3302"/>
    <s v="2"/>
    <s v="230"/>
  </r>
  <r>
    <s v="3302232360026MRCZZ11"/>
    <s v="3302"/>
    <n v="3302"/>
    <x v="2"/>
    <x v="0"/>
    <s v="INVENTORY - MATERIALS &amp; SUPPLIES                  "/>
    <n v="0"/>
    <n v="4010.8"/>
    <n v="0"/>
    <n v="4010.8"/>
    <s v="P  "/>
    <n v="4429"/>
    <s v="3"/>
    <s v="3302"/>
    <s v="2"/>
    <s v="232"/>
  </r>
  <r>
    <s v="3302272242026MRCZZ11"/>
    <s v="3302"/>
    <n v="3302"/>
    <x v="2"/>
    <x v="0"/>
    <s v="DEPRECIATION ELEC POWER PLANTS                    "/>
    <n v="0"/>
    <n v="0"/>
    <n v="0"/>
    <n v="0"/>
    <s v="P  "/>
    <n v="0"/>
    <s v="3"/>
    <s v="3302"/>
    <s v="2"/>
    <s v="272"/>
  </r>
  <r>
    <s v="3302272243026MRCZZ11"/>
    <s v="3302"/>
    <n v="3302"/>
    <x v="2"/>
    <x v="0"/>
    <s v="DEPRECIATION ELEC HV SUBSTATIONS                  "/>
    <n v="0"/>
    <n v="0"/>
    <n v="0"/>
    <n v="0"/>
    <s v="P  "/>
    <n v="0"/>
    <s v="3"/>
    <s v="3302"/>
    <s v="2"/>
    <s v="272"/>
  </r>
  <r>
    <s v="3302272244026MRCZZ11"/>
    <s v="3302"/>
    <n v="3302"/>
    <x v="2"/>
    <x v="0"/>
    <s v="DEPRECIATION ELEC HV SWITCHING STATIONS           "/>
    <n v="0"/>
    <n v="0"/>
    <n v="0"/>
    <n v="0"/>
    <s v="P  "/>
    <n v="0"/>
    <s v="3"/>
    <s v="3302"/>
    <s v="2"/>
    <s v="272"/>
  </r>
  <r>
    <s v="3302272245026MRCZZ11"/>
    <s v="3302"/>
    <n v="3302"/>
    <x v="2"/>
    <x v="0"/>
    <s v="DEPRECIATION ELEC HV TRANSM CONDUCTORS            "/>
    <n v="0"/>
    <n v="0"/>
    <n v="0"/>
    <n v="0"/>
    <s v="P  "/>
    <n v="0"/>
    <s v="3"/>
    <s v="3302"/>
    <s v="2"/>
    <s v="272"/>
  </r>
  <r>
    <s v="3302272246026MRCZZ11"/>
    <s v="3302"/>
    <n v="3302"/>
    <x v="2"/>
    <x v="0"/>
    <s v="DEPRECIATION ELEC MV SUBSTATIONS                  "/>
    <n v="0"/>
    <n v="0"/>
    <n v="0"/>
    <n v="0"/>
    <s v="P  "/>
    <n v="0"/>
    <s v="3"/>
    <s v="3302"/>
    <s v="2"/>
    <s v="272"/>
  </r>
  <r>
    <s v="3302272247026MRCZZ11"/>
    <s v="3302"/>
    <n v="3302"/>
    <x v="2"/>
    <x v="0"/>
    <s v="DEPRECIATION ELEC MV SWITCHING STATIONS           "/>
    <n v="0"/>
    <n v="0"/>
    <n v="0"/>
    <n v="0"/>
    <s v="P  "/>
    <n v="0"/>
    <s v="3"/>
    <s v="3302"/>
    <s v="2"/>
    <s v="272"/>
  </r>
  <r>
    <s v="3302272248026MRCZZ11"/>
    <s v="3302"/>
    <n v="3302"/>
    <x v="2"/>
    <x v="0"/>
    <s v="DEPRECIATION ELEC MV NETWORKS                     "/>
    <n v="0"/>
    <n v="0"/>
    <n v="0"/>
    <n v="0"/>
    <s v="P  "/>
    <n v="0"/>
    <s v="3"/>
    <s v="3302"/>
    <s v="2"/>
    <s v="272"/>
  </r>
  <r>
    <s v="3302272249026MRCZZ11"/>
    <s v="3302"/>
    <n v="3302"/>
    <x v="2"/>
    <x v="0"/>
    <s v="DEPRECIATION ELEC LV NETWORKS                     "/>
    <n v="0"/>
    <n v="0"/>
    <n v="0"/>
    <n v="0"/>
    <s v="P  "/>
    <n v="0"/>
    <s v="3"/>
    <s v="3302"/>
    <s v="2"/>
    <s v="272"/>
  </r>
  <r>
    <s v="3302272250026MRCZZ11"/>
    <s v="3302"/>
    <n v="3302"/>
    <x v="2"/>
    <x v="0"/>
    <s v="DEPRECIATION ELEC CAPITAL SPARES                  "/>
    <n v="0"/>
    <n v="0"/>
    <n v="0"/>
    <n v="0"/>
    <s v="P  "/>
    <n v="0"/>
    <s v="3"/>
    <s v="3302"/>
    <s v="2"/>
    <s v="272"/>
  </r>
  <r>
    <s v="3302395023026MRC1L11"/>
    <s v="3302"/>
    <n v="3302"/>
    <x v="2"/>
    <x v="1"/>
    <s v="DPT CHG INSURANCE FEES                            "/>
    <n v="0"/>
    <n v="0"/>
    <n v="0"/>
    <n v="0"/>
    <s v="P  "/>
    <n v="0"/>
    <s v="3"/>
    <s v="3302"/>
    <s v="3"/>
    <s v="395"/>
  </r>
  <r>
    <s v="33023996050ZZZZZZZ11"/>
    <s v="3302"/>
    <n v="3302"/>
    <x v="2"/>
    <x v="1"/>
    <s v="TRF TO ACC SURPLUS DEFICIT                        "/>
    <n v="0"/>
    <n v="0"/>
    <n v="-7805698.5700000003"/>
    <n v="-7805698.5700000003"/>
    <s v="P  "/>
    <n v="0"/>
    <s v="3"/>
    <s v="3302"/>
    <s v="3"/>
    <s v="399"/>
  </r>
  <r>
    <s v="33023996100ZZZZZZZ11"/>
    <s v="3302"/>
    <n v="3302"/>
    <x v="2"/>
    <x v="1"/>
    <s v="TRF FROM ACC SURPLUS DEFICIT                      "/>
    <n v="0"/>
    <n v="0"/>
    <n v="0"/>
    <n v="0"/>
    <s v="P  "/>
    <n v="0"/>
    <s v="3"/>
    <s v="3302"/>
    <s v="3"/>
    <s v="399"/>
  </r>
  <r>
    <s v="33028100010ZZZZZZZ11"/>
    <s v="3302"/>
    <n v="3302"/>
    <x v="2"/>
    <x v="2"/>
    <s v="ACC SUR/(DEF): OPENING BALANCE                    "/>
    <n v="9245294.3100000005"/>
    <n v="0"/>
    <n v="0"/>
    <n v="9245294.3100000005"/>
    <s v="GP "/>
    <n v="0"/>
    <s v="3"/>
    <s v="3302"/>
    <s v="8"/>
    <s v="810"/>
  </r>
  <r>
    <s v="33028100020ZZZZZZZ11"/>
    <s v="3302"/>
    <n v="3302"/>
    <x v="2"/>
    <x v="2"/>
    <s v="ACC SUR/(DEF): CHANGES IN ACC POLICY              "/>
    <n v="0"/>
    <n v="0"/>
    <n v="0"/>
    <n v="0"/>
    <s v="GP "/>
    <n v="0"/>
    <s v="3"/>
    <s v="3302"/>
    <s v="8"/>
    <s v="810"/>
  </r>
  <r>
    <s v="33028100030ZZZZZZZ11"/>
    <s v="3302"/>
    <n v="3302"/>
    <x v="2"/>
    <x v="2"/>
    <s v="ACC SUR/(DEF): CORREC PRIOR PERIOD ERROR          "/>
    <n v="0"/>
    <n v="0"/>
    <n v="0"/>
    <n v="0"/>
    <s v="GP "/>
    <n v="0"/>
    <s v="3"/>
    <s v="3302"/>
    <s v="8"/>
    <s v="810"/>
  </r>
  <r>
    <s v="33028100040ZZZZZZZ11"/>
    <s v="3302"/>
    <n v="3302"/>
    <x v="2"/>
    <x v="2"/>
    <s v="ACC SUR/(DEF): TRF TO/FROM ACCUM SURPLUS          "/>
    <n v="0"/>
    <n v="7805698.5700000003"/>
    <n v="0"/>
    <n v="7805698.5700000003"/>
    <s v="GP "/>
    <n v="0"/>
    <s v="3"/>
    <s v="3302"/>
    <s v="8"/>
    <s v="810"/>
  </r>
  <r>
    <s v="33028100050ZZZZZZZ11"/>
    <s v="3302"/>
    <n v="3302"/>
    <x v="2"/>
    <x v="2"/>
    <s v="ACC SUR/(DEF): TRF TO/FROM RESERVES               "/>
    <n v="0"/>
    <n v="0"/>
    <n v="0"/>
    <n v="0"/>
    <s v="GP "/>
    <n v="0"/>
    <s v="3"/>
    <s v="3302"/>
    <s v="8"/>
    <s v="810"/>
  </r>
  <r>
    <s v="33028100060ZZZZZZZ11"/>
    <s v="3302"/>
    <n v="3302"/>
    <x v="2"/>
    <x v="2"/>
    <s v="ACC SUR/(DEF): DEPRECIATION OFFSETS               "/>
    <n v="0"/>
    <n v="0"/>
    <n v="0"/>
    <n v="0"/>
    <s v="GP "/>
    <n v="0"/>
    <s v="3"/>
    <s v="3302"/>
    <s v="8"/>
    <s v="810"/>
  </r>
  <r>
    <s v="3303211001026MRCZZ11"/>
    <s v="3303"/>
    <n v="3303"/>
    <x v="2"/>
    <x v="0"/>
    <s v="MS: SAL &amp; ALL: BASIC SALARY &amp; WAGES               "/>
    <n v="0"/>
    <n v="3034043.99"/>
    <n v="0"/>
    <n v="3034043.99"/>
    <s v="P  "/>
    <n v="3117001"/>
    <s v="3"/>
    <s v="3303"/>
    <s v="2"/>
    <s v="211"/>
  </r>
  <r>
    <s v="3303211022026MRCZZ11"/>
    <s v="3303"/>
    <n v="3303"/>
    <x v="2"/>
    <x v="0"/>
    <s v="MS: ALL - CELLULAR &amp; TELEPHONE                    "/>
    <n v="0"/>
    <n v="8400"/>
    <n v="0"/>
    <n v="8400"/>
    <s v="P  "/>
    <n v="9234"/>
    <s v="3"/>
    <s v="3303"/>
    <s v="2"/>
    <s v="211"/>
  </r>
  <r>
    <s v="3303211034026MRCZZ11"/>
    <s v="3303"/>
    <n v="3303"/>
    <x v="2"/>
    <x v="0"/>
    <s v="MS: ALL - TRAVEL OR MOTOR VEHICLE                 "/>
    <n v="0"/>
    <n v="940120.21"/>
    <n v="0"/>
    <n v="940552.86"/>
    <s v="P  "/>
    <n v="930029"/>
    <s v="3"/>
    <s v="3303"/>
    <s v="2"/>
    <s v="211"/>
  </r>
  <r>
    <s v="3303211036026MRCZZ11"/>
    <s v="3303"/>
    <n v="3303"/>
    <x v="2"/>
    <x v="0"/>
    <s v="MS: OVERTIME - NON STRUCTURED                     "/>
    <n v="0"/>
    <n v="0"/>
    <n v="0"/>
    <n v="0"/>
    <s v="P  "/>
    <n v="0"/>
    <s v="3"/>
    <s v="3303"/>
    <s v="2"/>
    <s v="211"/>
  </r>
  <r>
    <s v="3303211044026MRCZZ11"/>
    <s v="3303"/>
    <n v="3303"/>
    <x v="2"/>
    <x v="0"/>
    <s v="MS: SRB - ACTING ALLOWANCE                        "/>
    <n v="0"/>
    <n v="0"/>
    <n v="-0.01"/>
    <n v="-0.01"/>
    <s v="P  "/>
    <n v="4231"/>
    <s v="3"/>
    <s v="3303"/>
    <s v="2"/>
    <s v="211"/>
  </r>
  <r>
    <s v="3303211046026MRCZZ11"/>
    <s v="3303"/>
    <n v="3303"/>
    <x v="2"/>
    <x v="0"/>
    <s v="MS: SRB - ANNUAL BONUS                            "/>
    <n v="0"/>
    <n v="252836.99"/>
    <n v="0"/>
    <n v="252836.99"/>
    <s v="P  "/>
    <n v="243262"/>
    <s v="3"/>
    <s v="3303"/>
    <s v="2"/>
    <s v="211"/>
  </r>
  <r>
    <s v="3303211050026MRCZZ11"/>
    <s v="3303"/>
    <n v="3303"/>
    <x v="2"/>
    <x v="0"/>
    <s v="MS: SRB - LONG SERVICE AWARD                      "/>
    <n v="0"/>
    <n v="41155.120000000003"/>
    <n v="0"/>
    <n v="41155.120000000003"/>
    <s v="P  "/>
    <n v="0"/>
    <s v="3"/>
    <s v="3303"/>
    <s v="2"/>
    <s v="211"/>
  </r>
  <r>
    <s v="3303213001026MRCZZ11"/>
    <s v="3303"/>
    <n v="3303"/>
    <x v="2"/>
    <x v="0"/>
    <s v="MS: SOC CONTR - BARGAINING COUNCIL                "/>
    <n v="0"/>
    <n v="630.01"/>
    <n v="0"/>
    <n v="630.01"/>
    <s v="P  "/>
    <n v="653"/>
    <s v="3"/>
    <s v="3303"/>
    <s v="2"/>
    <s v="213"/>
  </r>
  <r>
    <s v="3303213010026MRCZZ11"/>
    <s v="3303"/>
    <n v="3303"/>
    <x v="2"/>
    <x v="0"/>
    <s v="MS: SOC CONTR - GROUP LIFE INSURANCE              "/>
    <n v="0"/>
    <n v="34078.370000000003"/>
    <n v="0"/>
    <n v="35655.18"/>
    <s v="P  "/>
    <n v="42376"/>
    <s v="3"/>
    <s v="3303"/>
    <s v="2"/>
    <s v="213"/>
  </r>
  <r>
    <s v="3303213020026MRCZZ11"/>
    <s v="3303"/>
    <n v="3303"/>
    <x v="2"/>
    <x v="0"/>
    <s v="MS: SOC CONTR - MEDICAL                           "/>
    <n v="0"/>
    <n v="221494.34"/>
    <n v="0"/>
    <n v="221494.34"/>
    <s v="P  "/>
    <n v="231072"/>
    <s v="3"/>
    <s v="3303"/>
    <s v="2"/>
    <s v="213"/>
  </r>
  <r>
    <s v="3303213030026MRCZZ11"/>
    <s v="3303"/>
    <n v="3303"/>
    <x v="2"/>
    <x v="0"/>
    <s v="MS: SOC CONTR - PENSION                           "/>
    <n v="0"/>
    <n v="576253.46"/>
    <n v="0"/>
    <n v="576253.46"/>
    <s v="P  "/>
    <n v="554466"/>
    <s v="3"/>
    <s v="3303"/>
    <s v="2"/>
    <s v="213"/>
  </r>
  <r>
    <s v="3303213040026MRCZZ11"/>
    <s v="3303"/>
    <n v="3303"/>
    <x v="2"/>
    <x v="0"/>
    <s v="MS: SOC CONTR - UNEMPLOYMENT INSUR FUND           "/>
    <n v="0"/>
    <n v="10707.83"/>
    <n v="0"/>
    <n v="10707.83"/>
    <s v="P  "/>
    <n v="11773"/>
    <s v="3"/>
    <s v="3303"/>
    <s v="2"/>
    <s v="213"/>
  </r>
  <r>
    <s v="3303228361026NSPZZ11"/>
    <s v="3303"/>
    <n v="3303"/>
    <x v="2"/>
    <x v="0"/>
    <s v="CONTR: MAINTENANCE OF EQUIPMENT                   "/>
    <n v="0"/>
    <n v="0"/>
    <n v="0"/>
    <n v="0"/>
    <s v="P  "/>
    <n v="2025"/>
    <s v="3"/>
    <s v="3303"/>
    <s v="2"/>
    <s v="228"/>
  </r>
  <r>
    <s v="3303230451026MRCZZ11"/>
    <s v="3303"/>
    <n v="3303"/>
    <x v="2"/>
    <x v="0"/>
    <s v="OC: PRINTING &amp; PUBLICATIONS                       "/>
    <n v="0"/>
    <n v="188.2"/>
    <n v="0"/>
    <n v="188.2"/>
    <s v="P  "/>
    <n v="1151"/>
    <s v="3"/>
    <s v="3303"/>
    <s v="2"/>
    <s v="230"/>
  </r>
  <r>
    <s v="3303230541026MRCZZ11"/>
    <s v="3303"/>
    <n v="3303"/>
    <x v="2"/>
    <x v="0"/>
    <s v="OC: SKILLS DEVELOPMENT FUND LEVY                  "/>
    <n v="0"/>
    <n v="41476.39"/>
    <n v="0"/>
    <n v="41485.15"/>
    <s v="P  "/>
    <n v="20506"/>
    <s v="3"/>
    <s v="3303"/>
    <s v="2"/>
    <s v="230"/>
  </r>
  <r>
    <s v="3303230576026MRCZZ11"/>
    <s v="3303"/>
    <n v="3303"/>
    <x v="2"/>
    <x v="0"/>
    <s v="OC: T&amp;S DOM - ACCOMMODATION                       "/>
    <n v="0"/>
    <n v="0"/>
    <n v="0"/>
    <n v="0"/>
    <s v="P  "/>
    <n v="0"/>
    <s v="3"/>
    <s v="3303"/>
    <s v="2"/>
    <s v="230"/>
  </r>
  <r>
    <s v="3303232360D26MRCZZ11"/>
    <s v="3303"/>
    <n v="3303"/>
    <x v="2"/>
    <x v="0"/>
    <s v="INVENTORY - MATERIALS &amp; SUPPLIES(PRINT&amp;           "/>
    <n v="0"/>
    <n v="0"/>
    <n v="0"/>
    <n v="0"/>
    <s v="P  "/>
    <n v="986"/>
    <s v="3"/>
    <s v="3303"/>
    <s v="2"/>
    <s v="232"/>
  </r>
  <r>
    <s v="3303272242026MRCZZ11"/>
    <s v="3303"/>
    <n v="3303"/>
    <x v="2"/>
    <x v="0"/>
    <s v="DEPRECIATION ELEC POWER PLANTS                    "/>
    <n v="0"/>
    <n v="0"/>
    <n v="0"/>
    <n v="0"/>
    <s v="P  "/>
    <n v="0"/>
    <s v="3"/>
    <s v="3303"/>
    <s v="2"/>
    <s v="272"/>
  </r>
  <r>
    <s v="3303272243026MRCZZ11"/>
    <s v="3303"/>
    <n v="3303"/>
    <x v="2"/>
    <x v="0"/>
    <s v="DEPRECIATION ELEC HV SUBSTATIONS                  "/>
    <n v="0"/>
    <n v="0"/>
    <n v="0"/>
    <n v="0"/>
    <s v="P  "/>
    <n v="0"/>
    <s v="3"/>
    <s v="3303"/>
    <s v="2"/>
    <s v="272"/>
  </r>
  <r>
    <s v="3303272244026MRCZZ11"/>
    <s v="3303"/>
    <n v="3303"/>
    <x v="2"/>
    <x v="0"/>
    <s v="DEPRECIATION ELEC HV SWITCHING STATIONS           "/>
    <n v="0"/>
    <n v="0"/>
    <n v="0"/>
    <n v="0"/>
    <s v="P  "/>
    <n v="0"/>
    <s v="3"/>
    <s v="3303"/>
    <s v="2"/>
    <s v="272"/>
  </r>
  <r>
    <s v="3303272245026MRCZZ11"/>
    <s v="3303"/>
    <n v="3303"/>
    <x v="2"/>
    <x v="0"/>
    <s v="DEPRECIATION ELEC HV TRANSM CONDUCTORS            "/>
    <n v="0"/>
    <n v="0"/>
    <n v="0"/>
    <n v="0"/>
    <s v="P  "/>
    <n v="0"/>
    <s v="3"/>
    <s v="3303"/>
    <s v="2"/>
    <s v="272"/>
  </r>
  <r>
    <s v="3303272246026MRCZZ11"/>
    <s v="3303"/>
    <n v="3303"/>
    <x v="2"/>
    <x v="0"/>
    <s v="DEPRECIATION ELEC MV SUBSTATIONS                  "/>
    <n v="0"/>
    <n v="0"/>
    <n v="0"/>
    <n v="0"/>
    <s v="P  "/>
    <n v="0"/>
    <s v="3"/>
    <s v="3303"/>
    <s v="2"/>
    <s v="272"/>
  </r>
  <r>
    <s v="3303272247026MRCZZ11"/>
    <s v="3303"/>
    <n v="3303"/>
    <x v="2"/>
    <x v="0"/>
    <s v="DEPRECIATION ELEC MV SWITCHING STATIONS           "/>
    <n v="0"/>
    <n v="0"/>
    <n v="0"/>
    <n v="0"/>
    <s v="P  "/>
    <n v="0"/>
    <s v="3"/>
    <s v="3303"/>
    <s v="2"/>
    <s v="272"/>
  </r>
  <r>
    <s v="3303272248026MRCZZ11"/>
    <s v="3303"/>
    <n v="3303"/>
    <x v="2"/>
    <x v="0"/>
    <s v="DEPRECIATION ELEC MV NETWORKS                     "/>
    <n v="0"/>
    <n v="0"/>
    <n v="0"/>
    <n v="0"/>
    <s v="P  "/>
    <n v="0"/>
    <s v="3"/>
    <s v="3303"/>
    <s v="2"/>
    <s v="272"/>
  </r>
  <r>
    <s v="3303272249026MRCZZ11"/>
    <s v="3303"/>
    <n v="3303"/>
    <x v="2"/>
    <x v="0"/>
    <s v="DEPRECIATION ELEC LV NETWORKS                     "/>
    <n v="0"/>
    <n v="0"/>
    <n v="0"/>
    <n v="0"/>
    <s v="P  "/>
    <n v="0"/>
    <s v="3"/>
    <s v="3303"/>
    <s v="2"/>
    <s v="272"/>
  </r>
  <r>
    <s v="3303272250026MRCZZ11"/>
    <s v="3303"/>
    <n v="3303"/>
    <x v="2"/>
    <x v="0"/>
    <s v="DEPRECIATION ELEC CAPITAL SPARES                  "/>
    <n v="0"/>
    <n v="0"/>
    <n v="0"/>
    <n v="0"/>
    <s v="P  "/>
    <n v="0"/>
    <s v="3"/>
    <s v="3303"/>
    <s v="2"/>
    <s v="272"/>
  </r>
  <r>
    <s v="3303395023026MRC1L11"/>
    <s v="3303"/>
    <n v="3303"/>
    <x v="2"/>
    <x v="1"/>
    <s v="DPT CHG INSURANCE FEES                            "/>
    <n v="0"/>
    <n v="0"/>
    <n v="0"/>
    <n v="0"/>
    <s v="P  "/>
    <n v="0"/>
    <s v="3"/>
    <s v="3303"/>
    <s v="3"/>
    <s v="395"/>
  </r>
  <r>
    <s v="33033996050ZZZZZZZ11"/>
    <s v="3303"/>
    <n v="3303"/>
    <x v="2"/>
    <x v="1"/>
    <s v="TRF TO ACC SURPLUS DEFICIT                        "/>
    <n v="0"/>
    <n v="0"/>
    <n v="-4755284.99"/>
    <n v="-4755284.99"/>
    <s v="P  "/>
    <n v="0"/>
    <s v="3"/>
    <s v="3303"/>
    <s v="3"/>
    <s v="399"/>
  </r>
  <r>
    <s v="33033996100ZZZZZZZ11"/>
    <s v="3303"/>
    <n v="3303"/>
    <x v="2"/>
    <x v="1"/>
    <s v="TRF FROM ACC SURPLUS DEFICIT                      "/>
    <n v="0"/>
    <n v="0"/>
    <n v="0"/>
    <n v="0"/>
    <s v="P  "/>
    <n v="0"/>
    <s v="3"/>
    <s v="3303"/>
    <s v="3"/>
    <s v="399"/>
  </r>
  <r>
    <s v="33038100010ZZZZZZZ11"/>
    <s v="3303"/>
    <n v="3303"/>
    <x v="2"/>
    <x v="2"/>
    <s v="ACC SUR/(DEF): OPENING BALANCE                    "/>
    <n v="4844406.1100000003"/>
    <n v="0"/>
    <n v="0"/>
    <n v="4844406.1100000003"/>
    <s v="GP "/>
    <n v="0"/>
    <s v="3"/>
    <s v="3303"/>
    <s v="8"/>
    <s v="810"/>
  </r>
  <r>
    <s v="33038100020ZZZZZZZ11"/>
    <s v="3303"/>
    <n v="3303"/>
    <x v="2"/>
    <x v="2"/>
    <s v="ACC SUR/(DEF): CHANGES IN ACC POLICY              "/>
    <n v="0"/>
    <n v="0"/>
    <n v="0"/>
    <n v="0"/>
    <s v="GP "/>
    <n v="0"/>
    <s v="3"/>
    <s v="3303"/>
    <s v="8"/>
    <s v="810"/>
  </r>
  <r>
    <s v="33038100030ZZZZZZZ11"/>
    <s v="3303"/>
    <n v="3303"/>
    <x v="2"/>
    <x v="2"/>
    <s v="ACC SUR/(DEF): CORREC PRIOR PERIOD ERROR          "/>
    <n v="0"/>
    <n v="0"/>
    <n v="0"/>
    <n v="0"/>
    <s v="GP "/>
    <n v="0"/>
    <s v="3"/>
    <s v="3303"/>
    <s v="8"/>
    <s v="810"/>
  </r>
  <r>
    <s v="33038100040ZZZZZZZ11"/>
    <s v="3303"/>
    <n v="3303"/>
    <x v="2"/>
    <x v="2"/>
    <s v="ACC SUR/(DEF): TRF TO/FROM ACCUM SURPLUS          "/>
    <n v="0"/>
    <n v="4755284.99"/>
    <n v="0"/>
    <n v="4755284.99"/>
    <s v="GP "/>
    <n v="0"/>
    <s v="3"/>
    <s v="3303"/>
    <s v="8"/>
    <s v="810"/>
  </r>
  <r>
    <s v="33038100050ZZZZZZZ11"/>
    <s v="3303"/>
    <n v="3303"/>
    <x v="2"/>
    <x v="2"/>
    <s v="ACC SUR/(DEF): TRF TO/FROM RESERVES               "/>
    <n v="0"/>
    <n v="0"/>
    <n v="0"/>
    <n v="0"/>
    <s v="GP "/>
    <n v="0"/>
    <s v="3"/>
    <s v="3303"/>
    <s v="8"/>
    <s v="810"/>
  </r>
  <r>
    <s v="33038100060ZZZZZZZ11"/>
    <s v="3303"/>
    <n v="3303"/>
    <x v="2"/>
    <x v="2"/>
    <s v="ACC SUR/(DEF): DEPRECIATION OFFSETS               "/>
    <n v="0"/>
    <n v="0"/>
    <n v="0"/>
    <n v="0"/>
    <s v="GP "/>
    <n v="0"/>
    <s v="3"/>
    <s v="3303"/>
    <s v="8"/>
    <s v="810"/>
  </r>
  <r>
    <s v="3304138517028ZZZZZ11"/>
    <s v="3304"/>
    <n v="3304"/>
    <x v="2"/>
    <x v="5"/>
    <s v="STAFF RECOVERIES                                  "/>
    <n v="0"/>
    <n v="0"/>
    <n v="-62458.35"/>
    <n v="-62458.35"/>
    <s v="P  "/>
    <n v="-1784"/>
    <s v="3"/>
    <s v="3304"/>
    <s v="1"/>
    <s v="138"/>
  </r>
  <r>
    <s v="3304211001026MRCZZ11"/>
    <s v="3304"/>
    <n v="3304"/>
    <x v="2"/>
    <x v="0"/>
    <s v="MS: SAL &amp; ALL: BASIC SALARY &amp; WAGES               "/>
    <n v="0"/>
    <n v="5086596.01"/>
    <n v="0"/>
    <n v="5086596.01"/>
    <s v="P  "/>
    <n v="5772416"/>
    <s v="3"/>
    <s v="3304"/>
    <s v="2"/>
    <s v="211"/>
  </r>
  <r>
    <s v="3304211022026MRCZZ11"/>
    <s v="3304"/>
    <n v="3304"/>
    <x v="2"/>
    <x v="0"/>
    <s v="MS: ALL - CELLULAR &amp; TELEPHONE                    "/>
    <n v="0"/>
    <n v="16800"/>
    <n v="0"/>
    <n v="22800"/>
    <s v="P  "/>
    <n v="13191"/>
    <s v="3"/>
    <s v="3304"/>
    <s v="2"/>
    <s v="211"/>
  </r>
  <r>
    <s v="3304211026026MRCZZ11"/>
    <s v="3304"/>
    <n v="3304"/>
    <x v="2"/>
    <x v="0"/>
    <s v="MS: HB &amp; INC: HOUSING BENEFITS                    "/>
    <n v="0"/>
    <n v="60518.26"/>
    <n v="0"/>
    <n v="60518.26"/>
    <s v="P  "/>
    <n v="52540"/>
    <s v="3"/>
    <s v="3304"/>
    <s v="2"/>
    <s v="211"/>
  </r>
  <r>
    <s v="3304211030026MRCZZ11"/>
    <s v="3304"/>
    <n v="3304"/>
    <x v="2"/>
    <x v="0"/>
    <s v="MS: HB &amp; INC: RENTAL SUBSIDY                      "/>
    <n v="0"/>
    <n v="0"/>
    <n v="-0.01"/>
    <n v="-0.01"/>
    <s v="P  "/>
    <n v="3298"/>
    <s v="3"/>
    <s v="3304"/>
    <s v="2"/>
    <s v="211"/>
  </r>
  <r>
    <s v="3304211034026MRCZZ11"/>
    <s v="3304"/>
    <n v="3304"/>
    <x v="2"/>
    <x v="0"/>
    <s v="MS: ALL - TRAVEL OR MOTOR VEHICLE                 "/>
    <n v="0"/>
    <n v="1295749.3"/>
    <n v="0"/>
    <n v="1296369.8"/>
    <s v="P  "/>
    <n v="1378557"/>
    <s v="3"/>
    <s v="3304"/>
    <s v="2"/>
    <s v="211"/>
  </r>
  <r>
    <s v="3304211044026MRCZZ11"/>
    <s v="3304"/>
    <n v="3304"/>
    <x v="2"/>
    <x v="0"/>
    <s v="MS: SRB - ACTING ALLOWANCE                        "/>
    <n v="0"/>
    <n v="1221411.8500000001"/>
    <n v="0"/>
    <n v="1228476.18"/>
    <s v="P  "/>
    <n v="1360783"/>
    <s v="3"/>
    <s v="3304"/>
    <s v="2"/>
    <s v="211"/>
  </r>
  <r>
    <s v="3304211046026MRCZZ11"/>
    <s v="3304"/>
    <n v="3304"/>
    <x v="2"/>
    <x v="0"/>
    <s v="MS: SRB - ANNUAL BONUS                            "/>
    <n v="0"/>
    <n v="428641"/>
    <n v="0"/>
    <n v="428641"/>
    <s v="P  "/>
    <n v="442563"/>
    <s v="3"/>
    <s v="3304"/>
    <s v="2"/>
    <s v="211"/>
  </r>
  <r>
    <s v="3304211050026MRCZZ11"/>
    <s v="3304"/>
    <n v="3304"/>
    <x v="2"/>
    <x v="0"/>
    <s v="MS: SRB - LONG SERVICE AWARD                      "/>
    <n v="0"/>
    <n v="58288.2"/>
    <n v="0"/>
    <n v="58288.2"/>
    <s v="P  "/>
    <n v="0"/>
    <s v="3"/>
    <s v="3304"/>
    <s v="2"/>
    <s v="211"/>
  </r>
  <r>
    <s v="3304213001026MRCZZ11"/>
    <s v="3304"/>
    <n v="3304"/>
    <x v="2"/>
    <x v="0"/>
    <s v="MS: SOC CONTR - BARGAINING COUNCIL                "/>
    <n v="0"/>
    <n v="1347.5"/>
    <n v="0"/>
    <n v="1347.5"/>
    <s v="P  "/>
    <n v="1632"/>
    <s v="3"/>
    <s v="3304"/>
    <s v="2"/>
    <s v="213"/>
  </r>
  <r>
    <s v="3304213010026MRCZZ11"/>
    <s v="3304"/>
    <n v="3304"/>
    <x v="2"/>
    <x v="0"/>
    <s v="MS: SOC CONTR - GROUP LIFE INSURANCE              "/>
    <n v="0"/>
    <n v="46457.08"/>
    <n v="0"/>
    <n v="49141.78"/>
    <s v="P  "/>
    <n v="50102"/>
    <s v="3"/>
    <s v="3304"/>
    <s v="2"/>
    <s v="213"/>
  </r>
  <r>
    <s v="3304213020026MRCZZ11"/>
    <s v="3304"/>
    <n v="3304"/>
    <x v="2"/>
    <x v="0"/>
    <s v="MS: SOC CONTR - MEDICAL                           "/>
    <n v="0"/>
    <n v="431486.87"/>
    <n v="0"/>
    <n v="429376.07"/>
    <s v="P  "/>
    <n v="556559"/>
    <s v="3"/>
    <s v="3304"/>
    <s v="2"/>
    <s v="213"/>
  </r>
  <r>
    <s v="3304213030026MRCZZ11"/>
    <s v="3304"/>
    <n v="3304"/>
    <x v="2"/>
    <x v="0"/>
    <s v="MS: SOC CONTR - PENSION                           "/>
    <n v="0"/>
    <n v="908101.43"/>
    <n v="0"/>
    <n v="908101.43"/>
    <s v="P  "/>
    <n v="943995"/>
    <s v="3"/>
    <s v="3304"/>
    <s v="2"/>
    <s v="213"/>
  </r>
  <r>
    <s v="3304213040026MRCZZ11"/>
    <s v="3304"/>
    <n v="3304"/>
    <x v="2"/>
    <x v="0"/>
    <s v="MS: SOC CONTR - UNEMPLOYMENT INSUR FUND           "/>
    <n v="0"/>
    <n v="22902.87"/>
    <n v="0"/>
    <n v="22902.87"/>
    <s v="P  "/>
    <n v="28972"/>
    <s v="3"/>
    <s v="3304"/>
    <s v="2"/>
    <s v="213"/>
  </r>
  <r>
    <s v="3304226035026MRCZZ11"/>
    <s v="3304"/>
    <n v="3304"/>
    <x v="2"/>
    <x v="0"/>
    <s v="OS: B&amp;A HUMAN RESOURCES                           "/>
    <n v="0"/>
    <n v="0"/>
    <n v="0"/>
    <n v="0"/>
    <s v="P  "/>
    <n v="0"/>
    <s v="3"/>
    <s v="3304"/>
    <s v="2"/>
    <s v="226"/>
  </r>
  <r>
    <s v="3304227038026MRCZZ11"/>
    <s v="3304"/>
    <n v="3304"/>
    <x v="2"/>
    <x v="0"/>
    <s v="C&amp;PS: B&amp;A MEDICAL EXAMINATIONS                    "/>
    <n v="0"/>
    <n v="0"/>
    <n v="0"/>
    <n v="0"/>
    <s v="P  "/>
    <n v="1176"/>
    <s v="3"/>
    <s v="3304"/>
    <s v="2"/>
    <s v="227"/>
  </r>
  <r>
    <s v="3304228361026NSPZZ11"/>
    <s v="3304"/>
    <n v="3304"/>
    <x v="2"/>
    <x v="0"/>
    <s v="CONTR: MAINTENANCE OF EQUIPMENT                   "/>
    <n v="0"/>
    <n v="0"/>
    <n v="0"/>
    <n v="0"/>
    <s v="P  "/>
    <n v="3370"/>
    <s v="3"/>
    <s v="3304"/>
    <s v="2"/>
    <s v="228"/>
  </r>
  <r>
    <s v="3304230017026420ZZ11"/>
    <s v="3304"/>
    <n v="3304"/>
    <x v="2"/>
    <x v="0"/>
    <s v="OC: ADV/PUB/MARK - STAFF RECRUITMENT              "/>
    <n v="0"/>
    <n v="97498.08"/>
    <n v="0"/>
    <n v="97498.08"/>
    <s v="P  "/>
    <n v="154640"/>
    <s v="3"/>
    <s v="3304"/>
    <s v="2"/>
    <s v="230"/>
  </r>
  <r>
    <s v="3304230451026MRCZZ11"/>
    <s v="3304"/>
    <n v="3304"/>
    <x v="2"/>
    <x v="0"/>
    <s v="OC: PRINTING &amp; PUBLICATIONS                       "/>
    <n v="0"/>
    <n v="1015.33"/>
    <n v="0"/>
    <n v="1015.33"/>
    <s v="P  "/>
    <n v="4877"/>
    <s v="3"/>
    <s v="3304"/>
    <s v="2"/>
    <s v="230"/>
  </r>
  <r>
    <s v="3304230514026MRCZZ11"/>
    <s v="3304"/>
    <n v="3304"/>
    <x v="2"/>
    <x v="0"/>
    <s v="OC: RESETTLEMENT COST                             "/>
    <n v="0"/>
    <n v="0"/>
    <n v="0"/>
    <n v="0"/>
    <s v="P  "/>
    <n v="9840"/>
    <s v="3"/>
    <s v="3304"/>
    <s v="2"/>
    <s v="230"/>
  </r>
  <r>
    <s v="3304230541026MRCZZ11"/>
    <s v="3304"/>
    <n v="3304"/>
    <x v="2"/>
    <x v="0"/>
    <s v="OC: SKILLS DEVELOPMENT FUND LEVY                  "/>
    <n v="0"/>
    <n v="80407.22"/>
    <n v="0"/>
    <n v="80546.78"/>
    <s v="P  "/>
    <n v="38746"/>
    <s v="3"/>
    <s v="3304"/>
    <s v="2"/>
    <s v="230"/>
  </r>
  <r>
    <s v="3304232360D26MRCZZ11"/>
    <s v="3304"/>
    <n v="3304"/>
    <x v="2"/>
    <x v="0"/>
    <s v="INVENTORY - MATERIALS &amp; SUPPLIES(PRINT&amp;           "/>
    <n v="0"/>
    <n v="1482.84"/>
    <n v="0"/>
    <n v="1482.84"/>
    <s v="P  "/>
    <n v="1531"/>
    <s v="3"/>
    <s v="3304"/>
    <s v="2"/>
    <s v="232"/>
  </r>
  <r>
    <s v="3304272242026MRCZZ11"/>
    <s v="3304"/>
    <n v="3304"/>
    <x v="2"/>
    <x v="0"/>
    <s v="DEPRECIATION ELEC POWER PLANTS                    "/>
    <n v="0"/>
    <n v="0"/>
    <n v="0"/>
    <n v="0"/>
    <s v="P  "/>
    <n v="0"/>
    <s v="3"/>
    <s v="3304"/>
    <s v="2"/>
    <s v="272"/>
  </r>
  <r>
    <s v="3304272243026MRCZZ11"/>
    <s v="3304"/>
    <n v="3304"/>
    <x v="2"/>
    <x v="0"/>
    <s v="DEPRECIATION ELEC HV SUBSTATIONS                  "/>
    <n v="0"/>
    <n v="0"/>
    <n v="0"/>
    <n v="0"/>
    <s v="P  "/>
    <n v="0"/>
    <s v="3"/>
    <s v="3304"/>
    <s v="2"/>
    <s v="272"/>
  </r>
  <r>
    <s v="3304272244026MRCZZ11"/>
    <s v="3304"/>
    <n v="3304"/>
    <x v="2"/>
    <x v="0"/>
    <s v="DEPRECIATION ELEC HV SWITCHING STATIONS           "/>
    <n v="0"/>
    <n v="0"/>
    <n v="0"/>
    <n v="0"/>
    <s v="P  "/>
    <n v="0"/>
    <s v="3"/>
    <s v="3304"/>
    <s v="2"/>
    <s v="272"/>
  </r>
  <r>
    <s v="3304272245026MRCZZ11"/>
    <s v="3304"/>
    <n v="3304"/>
    <x v="2"/>
    <x v="0"/>
    <s v="DEPRECIATION ELEC HV TRANSM CONDUCTORS            "/>
    <n v="0"/>
    <n v="0"/>
    <n v="0"/>
    <n v="0"/>
    <s v="P  "/>
    <n v="0"/>
    <s v="3"/>
    <s v="3304"/>
    <s v="2"/>
    <s v="272"/>
  </r>
  <r>
    <s v="3304272246026MRCZZ11"/>
    <s v="3304"/>
    <n v="3304"/>
    <x v="2"/>
    <x v="0"/>
    <s v="DEPRECIATION ELEC MV SUBSTATIONS                  "/>
    <n v="0"/>
    <n v="0"/>
    <n v="0"/>
    <n v="0"/>
    <s v="P  "/>
    <n v="0"/>
    <s v="3"/>
    <s v="3304"/>
    <s v="2"/>
    <s v="272"/>
  </r>
  <r>
    <s v="3304272247026MRCZZ11"/>
    <s v="3304"/>
    <n v="3304"/>
    <x v="2"/>
    <x v="0"/>
    <s v="DEPRECIATION ELEC MV SWITCHING STATIONS           "/>
    <n v="0"/>
    <n v="0"/>
    <n v="0"/>
    <n v="0"/>
    <s v="P  "/>
    <n v="0"/>
    <s v="3"/>
    <s v="3304"/>
    <s v="2"/>
    <s v="272"/>
  </r>
  <r>
    <s v="3304272248026MRCZZ11"/>
    <s v="3304"/>
    <n v="3304"/>
    <x v="2"/>
    <x v="0"/>
    <s v="DEPRECIATION ELEC MV NETWORKS                     "/>
    <n v="0"/>
    <n v="0"/>
    <n v="0"/>
    <n v="0"/>
    <s v="P  "/>
    <n v="0"/>
    <s v="3"/>
    <s v="3304"/>
    <s v="2"/>
    <s v="272"/>
  </r>
  <r>
    <s v="3304272249026MRCZZ11"/>
    <s v="3304"/>
    <n v="3304"/>
    <x v="2"/>
    <x v="0"/>
    <s v="DEPRECIATION ELEC LV NETWORKS                     "/>
    <n v="0"/>
    <n v="0"/>
    <n v="0"/>
    <n v="0"/>
    <s v="P  "/>
    <n v="0"/>
    <s v="3"/>
    <s v="3304"/>
    <s v="2"/>
    <s v="272"/>
  </r>
  <r>
    <s v="3304272250026MRCZZ11"/>
    <s v="3304"/>
    <n v="3304"/>
    <x v="2"/>
    <x v="0"/>
    <s v="DEPRECIATION ELEC CAPITAL SPARES                  "/>
    <n v="0"/>
    <n v="0"/>
    <n v="0"/>
    <n v="0"/>
    <s v="P  "/>
    <n v="0"/>
    <s v="3"/>
    <s v="3304"/>
    <s v="2"/>
    <s v="272"/>
  </r>
  <r>
    <s v="3304395023026MRC1L11"/>
    <s v="3304"/>
    <n v="3304"/>
    <x v="2"/>
    <x v="1"/>
    <s v="DPT CHG INSURANCE FEES                            "/>
    <n v="0"/>
    <n v="0"/>
    <n v="0"/>
    <n v="0"/>
    <s v="P  "/>
    <n v="0"/>
    <s v="3"/>
    <s v="3304"/>
    <s v="3"/>
    <s v="395"/>
  </r>
  <r>
    <s v="33043996050ZZZZZZZ11"/>
    <s v="3304"/>
    <n v="3304"/>
    <x v="2"/>
    <x v="1"/>
    <s v="TRF TO ACC SURPLUS DEFICIT                        "/>
    <n v="0"/>
    <n v="0"/>
    <n v="-9014248.9700000007"/>
    <n v="-9014248.9700000007"/>
    <s v="P  "/>
    <n v="0"/>
    <s v="3"/>
    <s v="3304"/>
    <s v="3"/>
    <s v="399"/>
  </r>
  <r>
    <s v="33043996100ZZZZZZZ11"/>
    <s v="3304"/>
    <n v="3304"/>
    <x v="2"/>
    <x v="1"/>
    <s v="TRF FROM ACC SURPLUS DEFICIT                      "/>
    <n v="0"/>
    <n v="0"/>
    <n v="0"/>
    <n v="0"/>
    <s v="P  "/>
    <n v="0"/>
    <s v="3"/>
    <s v="3304"/>
    <s v="3"/>
    <s v="399"/>
  </r>
  <r>
    <s v="33048100010ZZZZZZZ11"/>
    <s v="3304"/>
    <n v="3304"/>
    <x v="2"/>
    <x v="2"/>
    <s v="ACC SUR/(DEF): OPENING BALANCE                    "/>
    <n v="9423304.9100000001"/>
    <n v="0"/>
    <n v="0"/>
    <n v="9423304.9100000001"/>
    <s v="GP "/>
    <n v="0"/>
    <s v="3"/>
    <s v="3304"/>
    <s v="8"/>
    <s v="810"/>
  </r>
  <r>
    <s v="33048100020ZZZZZZZ11"/>
    <s v="3304"/>
    <n v="3304"/>
    <x v="2"/>
    <x v="2"/>
    <s v="ACC SUR/(DEF): CHANGES IN ACC POLICY              "/>
    <n v="0"/>
    <n v="0"/>
    <n v="0"/>
    <n v="0"/>
    <s v="GP "/>
    <n v="0"/>
    <s v="3"/>
    <s v="3304"/>
    <s v="8"/>
    <s v="810"/>
  </r>
  <r>
    <s v="33048100030ZZZZZZZ11"/>
    <s v="3304"/>
    <n v="3304"/>
    <x v="2"/>
    <x v="2"/>
    <s v="ACC SUR/(DEF): CORREC PRIOR PERIOD ERROR          "/>
    <n v="0"/>
    <n v="0"/>
    <n v="0"/>
    <n v="0"/>
    <s v="GP "/>
    <n v="0"/>
    <s v="3"/>
    <s v="3304"/>
    <s v="8"/>
    <s v="810"/>
  </r>
  <r>
    <s v="33048100040ZZZZZZZ11"/>
    <s v="3304"/>
    <n v="3304"/>
    <x v="2"/>
    <x v="2"/>
    <s v="ACC SUR/(DEF): TRF TO/FROM ACCUM SURPLUS          "/>
    <n v="0"/>
    <n v="9014248.9700000007"/>
    <n v="0"/>
    <n v="9014248.9700000007"/>
    <s v="GP "/>
    <n v="0"/>
    <s v="3"/>
    <s v="3304"/>
    <s v="8"/>
    <s v="810"/>
  </r>
  <r>
    <s v="33048100050ZZZZZZZ11"/>
    <s v="3304"/>
    <n v="3304"/>
    <x v="2"/>
    <x v="2"/>
    <s v="ACC SUR/(DEF): TRF TO/FROM RESERVES               "/>
    <n v="0"/>
    <n v="0"/>
    <n v="0"/>
    <n v="0"/>
    <s v="GP "/>
    <n v="0"/>
    <s v="3"/>
    <s v="3304"/>
    <s v="8"/>
    <s v="810"/>
  </r>
  <r>
    <s v="33048100060ZZZZZZZ11"/>
    <s v="3304"/>
    <n v="3304"/>
    <x v="2"/>
    <x v="2"/>
    <s v="ACC SUR/(DEF): DEPRECIATION OFFSETS               "/>
    <n v="0"/>
    <n v="0"/>
    <n v="0"/>
    <n v="0"/>
    <s v="GP "/>
    <n v="0"/>
    <s v="3"/>
    <s v="3304"/>
    <s v="8"/>
    <s v="810"/>
  </r>
  <r>
    <s v="3305138061028ZZZZZ11"/>
    <s v="3305"/>
    <n v="3305"/>
    <x v="2"/>
    <x v="5"/>
    <s v="COMMISSION: INSURANCE                             "/>
    <n v="0"/>
    <n v="0"/>
    <n v="-1783095.89"/>
    <n v="-1783095.89"/>
    <s v="P  "/>
    <n v="-2589120"/>
    <s v="3"/>
    <s v="3305"/>
    <s v="1"/>
    <s v="138"/>
  </r>
  <r>
    <s v="3305144005019ZZZZZ11"/>
    <s v="3305"/>
    <n v="3305"/>
    <x v="2"/>
    <x v="5"/>
    <s v="INTERCOMPANY/PARENT-SUBSID TRANSACTIONS           "/>
    <n v="0"/>
    <n v="0"/>
    <n v="0"/>
    <n v="0"/>
    <s v="P  "/>
    <n v="-869998"/>
    <s v="3"/>
    <s v="3305"/>
    <s v="1"/>
    <s v="144"/>
  </r>
  <r>
    <s v="3305211001026MRCZZ11"/>
    <s v="3305"/>
    <n v="3305"/>
    <x v="2"/>
    <x v="0"/>
    <s v="MS: SAL &amp; ALL: BASIC SALARY &amp; WAGES               "/>
    <n v="0"/>
    <n v="3284249.01"/>
    <n v="0"/>
    <n v="3284249.01"/>
    <s v="P  "/>
    <n v="3382388"/>
    <s v="3"/>
    <s v="3305"/>
    <s v="2"/>
    <s v="211"/>
  </r>
  <r>
    <s v="3305211010026MRCZZ11"/>
    <s v="3305"/>
    <n v="3305"/>
    <x v="2"/>
    <x v="0"/>
    <s v="MS: SAL &amp; ALL: PERFORMANCE BASED BONUSES          "/>
    <n v="0"/>
    <n v="0"/>
    <n v="0"/>
    <n v="0"/>
    <s v="P  "/>
    <n v="0"/>
    <s v="3"/>
    <s v="3305"/>
    <s v="2"/>
    <s v="211"/>
  </r>
  <r>
    <s v="3305211020026MRCZZ11"/>
    <s v="3305"/>
    <n v="3305"/>
    <x v="2"/>
    <x v="0"/>
    <s v="MS: ALL - ACCOMMODATION/TRVL/INCIDENTAL           "/>
    <n v="0"/>
    <n v="0"/>
    <n v="0"/>
    <n v="0"/>
    <s v="P  "/>
    <n v="0"/>
    <s v="3"/>
    <s v="3305"/>
    <s v="2"/>
    <s v="211"/>
  </r>
  <r>
    <s v="3305211022026MRCZZ11"/>
    <s v="3305"/>
    <n v="3305"/>
    <x v="2"/>
    <x v="0"/>
    <s v="MS: ALL - CELLULAR &amp; TELEPHONE                    "/>
    <n v="0"/>
    <n v="19799.990000000002"/>
    <n v="0"/>
    <n v="19799.990000000002"/>
    <s v="P  "/>
    <n v="17149"/>
    <s v="3"/>
    <s v="3305"/>
    <s v="2"/>
    <s v="211"/>
  </r>
  <r>
    <s v="3305211026026MRCZZ11"/>
    <s v="3305"/>
    <n v="3305"/>
    <x v="2"/>
    <x v="0"/>
    <s v="MS: HB &amp; INC: HOUSING BENEFITS                    "/>
    <n v="0"/>
    <n v="63927.76"/>
    <n v="0"/>
    <n v="63927.76"/>
    <s v="P  "/>
    <n v="63047"/>
    <s v="3"/>
    <s v="3305"/>
    <s v="2"/>
    <s v="211"/>
  </r>
  <r>
    <s v="3305211028026MRCZZ11"/>
    <s v="3305"/>
    <n v="3305"/>
    <x v="2"/>
    <x v="0"/>
    <s v="MS: HB &amp; INC: LAUNDRY                             "/>
    <n v="0"/>
    <n v="0"/>
    <n v="0"/>
    <n v="0"/>
    <s v="P  "/>
    <n v="0"/>
    <s v="3"/>
    <s v="3305"/>
    <s v="2"/>
    <s v="211"/>
  </r>
  <r>
    <s v="3305211030026MRCZZ11"/>
    <s v="3305"/>
    <n v="3305"/>
    <x v="2"/>
    <x v="0"/>
    <s v="MS: HB &amp; INC: RENTAL SUBSIDY                      "/>
    <n v="0"/>
    <n v="0"/>
    <n v="0"/>
    <n v="0"/>
    <s v="P  "/>
    <n v="0"/>
    <s v="3"/>
    <s v="3305"/>
    <s v="2"/>
    <s v="211"/>
  </r>
  <r>
    <s v="3305211034026MRCZZ11"/>
    <s v="3305"/>
    <n v="3305"/>
    <x v="2"/>
    <x v="0"/>
    <s v="MS: ALL - TRAVEL OR MOTOR VEHICLE                 "/>
    <n v="0"/>
    <n v="443281.04"/>
    <n v="0"/>
    <n v="443466.34"/>
    <s v="P  "/>
    <n v="380479"/>
    <s v="3"/>
    <s v="3305"/>
    <s v="2"/>
    <s v="211"/>
  </r>
  <r>
    <s v="3305211036026MRCZZ11"/>
    <s v="3305"/>
    <n v="3305"/>
    <x v="2"/>
    <x v="0"/>
    <s v="MS: OVERTIME - NON STRUCTURED                     "/>
    <n v="0"/>
    <n v="0"/>
    <n v="0"/>
    <n v="0"/>
    <s v="P  "/>
    <n v="0"/>
    <s v="3"/>
    <s v="3305"/>
    <s v="2"/>
    <s v="211"/>
  </r>
  <r>
    <s v="3305211038026MRCZZ11"/>
    <s v="3305"/>
    <n v="3305"/>
    <x v="2"/>
    <x v="0"/>
    <s v="MS: OVERTIME - STRUCTURED                         "/>
    <n v="0"/>
    <n v="17430.330000000002"/>
    <n v="0"/>
    <n v="17430.330000000002"/>
    <s v="P  "/>
    <n v="17268"/>
    <s v="3"/>
    <s v="3305"/>
    <s v="2"/>
    <s v="211"/>
  </r>
  <r>
    <s v="3305211040026MRCZZ11"/>
    <s v="3305"/>
    <n v="3305"/>
    <x v="2"/>
    <x v="0"/>
    <s v="MS: PAYMENTS - SHIFT ADD REMUNERATION             "/>
    <n v="0"/>
    <n v="0"/>
    <n v="0"/>
    <n v="0"/>
    <s v="P  "/>
    <n v="0"/>
    <s v="3"/>
    <s v="3305"/>
    <s v="2"/>
    <s v="211"/>
  </r>
  <r>
    <s v="3305211042026MRCZZ11"/>
    <s v="3305"/>
    <n v="3305"/>
    <x v="2"/>
    <x v="0"/>
    <s v="MS: OVERTIME - NIGHT SHIFT                        "/>
    <n v="0"/>
    <n v="0"/>
    <n v="0"/>
    <n v="0"/>
    <s v="P  "/>
    <n v="1983"/>
    <s v="3"/>
    <s v="3305"/>
    <s v="2"/>
    <s v="211"/>
  </r>
  <r>
    <s v="3305211044026MRCZZ11"/>
    <s v="3305"/>
    <n v="3305"/>
    <x v="2"/>
    <x v="0"/>
    <s v="MS: SRB - ACTING ALLOWANCE                        "/>
    <n v="0"/>
    <n v="45229.99"/>
    <n v="0"/>
    <n v="49752.99"/>
    <s v="P  "/>
    <n v="77977"/>
    <s v="3"/>
    <s v="3305"/>
    <s v="2"/>
    <s v="211"/>
  </r>
  <r>
    <s v="3305211046026MRCZZ11"/>
    <s v="3305"/>
    <n v="3305"/>
    <x v="2"/>
    <x v="0"/>
    <s v="MS: SRB - ANNUAL BONUS                            "/>
    <n v="0"/>
    <n v="292828"/>
    <n v="0"/>
    <n v="292828"/>
    <s v="P  "/>
    <n v="259884"/>
    <s v="3"/>
    <s v="3305"/>
    <s v="2"/>
    <s v="211"/>
  </r>
  <r>
    <s v="3305211050026MRCZZ11"/>
    <s v="3305"/>
    <n v="3305"/>
    <x v="2"/>
    <x v="0"/>
    <s v="MS: SRB - LONG SERVICE AWARD                      "/>
    <n v="0"/>
    <n v="57903.48"/>
    <n v="0"/>
    <n v="57903.48"/>
    <s v="P  "/>
    <n v="0"/>
    <s v="3"/>
    <s v="3305"/>
    <s v="2"/>
    <s v="211"/>
  </r>
  <r>
    <s v="3305211056026MRCZZ11"/>
    <s v="3305"/>
    <n v="3305"/>
    <x v="2"/>
    <x v="0"/>
    <s v="MS: SRB - STANDBY ALLOWANCE                       "/>
    <n v="0"/>
    <n v="0"/>
    <n v="0"/>
    <n v="0"/>
    <s v="P  "/>
    <n v="0"/>
    <s v="3"/>
    <s v="3305"/>
    <s v="2"/>
    <s v="211"/>
  </r>
  <r>
    <s v="3305211060026MRCZZ11"/>
    <s v="3305"/>
    <n v="3305"/>
    <x v="2"/>
    <x v="0"/>
    <s v="MS: SRB - UNIFORM/SPEC/PROTEC CLOTHING            "/>
    <n v="0"/>
    <n v="0"/>
    <n v="0"/>
    <n v="0"/>
    <s v="P  "/>
    <n v="0"/>
    <s v="3"/>
    <s v="3305"/>
    <s v="2"/>
    <s v="211"/>
  </r>
  <r>
    <s v="3305211061026MRCZZ11"/>
    <s v="3305"/>
    <n v="3305"/>
    <x v="2"/>
    <x v="0"/>
    <s v="MS: SRB - ENTERTAINMENT                           "/>
    <n v="0"/>
    <n v="0"/>
    <n v="0"/>
    <n v="0"/>
    <s v="P  "/>
    <n v="0"/>
    <s v="3"/>
    <s v="3305"/>
    <s v="2"/>
    <s v="211"/>
  </r>
  <r>
    <s v="3305211063026MRCZZ11"/>
    <s v="3305"/>
    <n v="3305"/>
    <x v="2"/>
    <x v="0"/>
    <s v="MS: SRB - NON PENSIONABLE                         "/>
    <n v="0"/>
    <n v="0"/>
    <n v="0"/>
    <n v="0"/>
    <s v="P  "/>
    <n v="0"/>
    <s v="3"/>
    <s v="3305"/>
    <s v="2"/>
    <s v="211"/>
  </r>
  <r>
    <s v="3305213001026MRCZZ11"/>
    <s v="3305"/>
    <n v="3305"/>
    <x v="2"/>
    <x v="0"/>
    <s v="MS: SOC CONTR - BARGAINING COUNCIL                "/>
    <n v="0"/>
    <n v="997.51"/>
    <n v="0"/>
    <n v="997.51"/>
    <s v="P  "/>
    <n v="1088"/>
    <s v="3"/>
    <s v="3305"/>
    <s v="2"/>
    <s v="213"/>
  </r>
  <r>
    <s v="3305213010026MRCZZ11"/>
    <s v="3305"/>
    <n v="3305"/>
    <x v="2"/>
    <x v="0"/>
    <s v="MS: SOC CONTR - GROUP LIFE INSURANCE              "/>
    <n v="0"/>
    <n v="24840.22"/>
    <n v="0"/>
    <n v="26768.97"/>
    <s v="P  "/>
    <n v="41976"/>
    <s v="3"/>
    <s v="3305"/>
    <s v="2"/>
    <s v="213"/>
  </r>
  <r>
    <s v="3305213020026MRCZZ11"/>
    <s v="3305"/>
    <n v="3305"/>
    <x v="2"/>
    <x v="0"/>
    <s v="MS: SOC CONTR - MEDICAL                           "/>
    <n v="0"/>
    <n v="374404.15"/>
    <n v="0"/>
    <n v="374404.15"/>
    <s v="P  "/>
    <n v="340783"/>
    <s v="3"/>
    <s v="3305"/>
    <s v="2"/>
    <s v="213"/>
  </r>
  <r>
    <s v="3305213030026MRCZZ11"/>
    <s v="3305"/>
    <n v="3305"/>
    <x v="2"/>
    <x v="0"/>
    <s v="MS: SOC CONTR - PENSION                           "/>
    <n v="0"/>
    <n v="633569.46"/>
    <n v="0"/>
    <n v="633569.46"/>
    <s v="P  "/>
    <n v="598737"/>
    <s v="3"/>
    <s v="3305"/>
    <s v="2"/>
    <s v="213"/>
  </r>
  <r>
    <s v="3305213040026MRCZZ11"/>
    <s v="3305"/>
    <n v="3305"/>
    <x v="2"/>
    <x v="0"/>
    <s v="MS: SOC CONTR - UNEMPLOYMENT INSUR FUND           "/>
    <n v="0"/>
    <n v="16954.09"/>
    <n v="0"/>
    <n v="16954.09"/>
    <s v="P  "/>
    <n v="19622"/>
    <s v="3"/>
    <s v="3305"/>
    <s v="2"/>
    <s v="213"/>
  </r>
  <r>
    <s v="3305226032026MRCZZ11"/>
    <s v="3305"/>
    <n v="3305"/>
    <x v="2"/>
    <x v="0"/>
    <s v="OS: B&amp;A BUSINESS &amp; FINANCIAL MANAGEMENT           "/>
    <n v="0"/>
    <n v="1609909.93"/>
    <n v="0"/>
    <n v="1609909.93"/>
    <s v="P  "/>
    <n v="2267235"/>
    <s v="3"/>
    <s v="3305"/>
    <s v="2"/>
    <s v="226"/>
  </r>
  <r>
    <s v="3305228361026NSPZZ11"/>
    <s v="3305"/>
    <n v="3305"/>
    <x v="2"/>
    <x v="0"/>
    <s v="CONTR: MAINTENANCE OF EQUIPMENT                   "/>
    <n v="0"/>
    <n v="0"/>
    <n v="0"/>
    <n v="0"/>
    <s v="P  "/>
    <n v="1678"/>
    <s v="3"/>
    <s v="3305"/>
    <s v="2"/>
    <s v="228"/>
  </r>
  <r>
    <s v="3305230040026MRCZZ11"/>
    <s v="3305"/>
    <n v="3305"/>
    <x v="2"/>
    <x v="0"/>
    <s v="OC: BC/FAC/C FEES - BANK ACCOUNTS                 "/>
    <n v="0"/>
    <n v="112833.33"/>
    <n v="0"/>
    <n v="112833.33"/>
    <s v="P  "/>
    <n v="136342"/>
    <s v="3"/>
    <s v="3305"/>
    <s v="2"/>
    <s v="230"/>
  </r>
  <r>
    <s v="3305230112026MRCZZ11"/>
    <s v="3305"/>
    <n v="3305"/>
    <x v="2"/>
    <x v="0"/>
    <s v="OC: COMM - POSTAGE/STAMPS/FRANKING MACH           "/>
    <n v="0"/>
    <n v="0"/>
    <n v="0"/>
    <n v="0"/>
    <s v="P  "/>
    <n v="398"/>
    <s v="3"/>
    <s v="3305"/>
    <s v="2"/>
    <s v="230"/>
  </r>
  <r>
    <s v="3305230451026MRCZZ11"/>
    <s v="3305"/>
    <n v="3305"/>
    <x v="2"/>
    <x v="0"/>
    <s v="OC: PRINTING &amp; PUBLICATIONS                       "/>
    <n v="0"/>
    <n v="1820"/>
    <n v="0"/>
    <n v="1820"/>
    <s v="P  "/>
    <n v="2976"/>
    <s v="3"/>
    <s v="3305"/>
    <s v="2"/>
    <s v="230"/>
  </r>
  <r>
    <s v="3305230541026MRCZZ11"/>
    <s v="3305"/>
    <n v="3305"/>
    <x v="2"/>
    <x v="0"/>
    <s v="OC: SKILLS DEVELOPMENT FUND LEVY                  "/>
    <n v="0"/>
    <n v="43073.49"/>
    <n v="0"/>
    <n v="43961.4"/>
    <s v="P  "/>
    <n v="29810"/>
    <s v="3"/>
    <s v="3305"/>
    <s v="2"/>
    <s v="230"/>
  </r>
  <r>
    <s v="3305272242026MRCZZ11"/>
    <s v="3305"/>
    <n v="3305"/>
    <x v="2"/>
    <x v="0"/>
    <s v="DEPRECIATION ELEC POWER PLANTS                    "/>
    <n v="0"/>
    <n v="0"/>
    <n v="0"/>
    <n v="0"/>
    <s v="P  "/>
    <n v="0"/>
    <s v="3"/>
    <s v="3305"/>
    <s v="2"/>
    <s v="272"/>
  </r>
  <r>
    <s v="3305272243026MRCZZ11"/>
    <s v="3305"/>
    <n v="3305"/>
    <x v="2"/>
    <x v="0"/>
    <s v="DEPRECIATION ELEC HV SUBSTATIONS                  "/>
    <n v="0"/>
    <n v="0"/>
    <n v="0"/>
    <n v="0"/>
    <s v="P  "/>
    <n v="0"/>
    <s v="3"/>
    <s v="3305"/>
    <s v="2"/>
    <s v="272"/>
  </r>
  <r>
    <s v="3305272244026MRCZZ11"/>
    <s v="3305"/>
    <n v="3305"/>
    <x v="2"/>
    <x v="0"/>
    <s v="DEPRECIATION ELEC HV SWITCHING STATIONS           "/>
    <n v="0"/>
    <n v="0"/>
    <n v="0"/>
    <n v="0"/>
    <s v="P  "/>
    <n v="0"/>
    <s v="3"/>
    <s v="3305"/>
    <s v="2"/>
    <s v="272"/>
  </r>
  <r>
    <s v="3305272245026MRCZZ11"/>
    <s v="3305"/>
    <n v="3305"/>
    <x v="2"/>
    <x v="0"/>
    <s v="DEPRECIATION ELEC HV TRANSM CONDUCTORS            "/>
    <n v="0"/>
    <n v="0"/>
    <n v="0"/>
    <n v="0"/>
    <s v="P  "/>
    <n v="0"/>
    <s v="3"/>
    <s v="3305"/>
    <s v="2"/>
    <s v="272"/>
  </r>
  <r>
    <s v="3305272246026MRCZZ11"/>
    <s v="3305"/>
    <n v="3305"/>
    <x v="2"/>
    <x v="0"/>
    <s v="DEPRECIATION ELEC MV SUBSTATIONS                  "/>
    <n v="0"/>
    <n v="0"/>
    <n v="0"/>
    <n v="0"/>
    <s v="P  "/>
    <n v="0"/>
    <s v="3"/>
    <s v="3305"/>
    <s v="2"/>
    <s v="272"/>
  </r>
  <r>
    <s v="3305272247026MRCZZ11"/>
    <s v="3305"/>
    <n v="3305"/>
    <x v="2"/>
    <x v="0"/>
    <s v="DEPRECIATION ELEC MV SWITCHING STATIONS           "/>
    <n v="0"/>
    <n v="0"/>
    <n v="0"/>
    <n v="0"/>
    <s v="P  "/>
    <n v="0"/>
    <s v="3"/>
    <s v="3305"/>
    <s v="2"/>
    <s v="272"/>
  </r>
  <r>
    <s v="3305272248026MRCZZ11"/>
    <s v="3305"/>
    <n v="3305"/>
    <x v="2"/>
    <x v="0"/>
    <s v="DEPRECIATION ELEC MV NETWORKS                     "/>
    <n v="0"/>
    <n v="0"/>
    <n v="0"/>
    <n v="0"/>
    <s v="P  "/>
    <n v="0"/>
    <s v="3"/>
    <s v="3305"/>
    <s v="2"/>
    <s v="272"/>
  </r>
  <r>
    <s v="3305272249026MRCZZ11"/>
    <s v="3305"/>
    <n v="3305"/>
    <x v="2"/>
    <x v="0"/>
    <s v="DEPRECIATION ELEC LV NETWORKS                     "/>
    <n v="0"/>
    <n v="0"/>
    <n v="0"/>
    <n v="0"/>
    <s v="P  "/>
    <n v="0"/>
    <s v="3"/>
    <s v="3305"/>
    <s v="2"/>
    <s v="272"/>
  </r>
  <r>
    <s v="3305272250026MRCZZ11"/>
    <s v="3305"/>
    <n v="3305"/>
    <x v="2"/>
    <x v="0"/>
    <s v="DEPRECIATION ELEC CAPITAL SPARES                  "/>
    <n v="0"/>
    <n v="0"/>
    <n v="0"/>
    <n v="0"/>
    <s v="P  "/>
    <n v="0"/>
    <s v="3"/>
    <s v="3305"/>
    <s v="2"/>
    <s v="272"/>
  </r>
  <r>
    <s v="3305395023026MRC1L11"/>
    <s v="3305"/>
    <n v="3305"/>
    <x v="2"/>
    <x v="1"/>
    <s v="DPT CHG INSURANCE FEES                            "/>
    <n v="0"/>
    <n v="0"/>
    <n v="0"/>
    <n v="0"/>
    <s v="P  "/>
    <n v="0"/>
    <s v="3"/>
    <s v="3305"/>
    <s v="3"/>
    <s v="395"/>
  </r>
  <r>
    <s v="33053996050ZZZZZZZ11"/>
    <s v="3305"/>
    <n v="3305"/>
    <x v="2"/>
    <x v="1"/>
    <s v="TRF TO ACC SURPLUS DEFICIT                        "/>
    <n v="0"/>
    <n v="0"/>
    <n v="-4835589.82"/>
    <n v="-4835589.82"/>
    <s v="P  "/>
    <n v="0"/>
    <s v="3"/>
    <s v="3305"/>
    <s v="3"/>
    <s v="399"/>
  </r>
  <r>
    <s v="33053996100ZZZZZZZ11"/>
    <s v="3305"/>
    <n v="3305"/>
    <x v="2"/>
    <x v="1"/>
    <s v="TRF FROM ACC SURPLUS DEFICIT                      "/>
    <n v="0"/>
    <n v="0"/>
    <n v="0"/>
    <n v="0"/>
    <s v="P  "/>
    <n v="0"/>
    <s v="3"/>
    <s v="3305"/>
    <s v="3"/>
    <s v="399"/>
  </r>
  <r>
    <s v="33055570710ZZZZZZZ11"/>
    <s v="3305"/>
    <n v="3305"/>
    <x v="2"/>
    <x v="6"/>
    <s v="SERV CHG ACC 07 - OPENING BALANCE                 "/>
    <n v="0"/>
    <n v="0"/>
    <n v="0"/>
    <n v="0"/>
    <s v="GP "/>
    <n v="0"/>
    <s v="3"/>
    <s v="3305"/>
    <s v="5"/>
    <s v="557"/>
  </r>
  <r>
    <s v="33055570720ZZZZZZZ11"/>
    <s v="3305"/>
    <n v="3305"/>
    <x v="2"/>
    <x v="6"/>
    <s v="SERV CHG ACC 07 - MONTHLY BILLING                 "/>
    <n v="0"/>
    <n v="0"/>
    <n v="0"/>
    <n v="0"/>
    <s v="GP "/>
    <n v="0"/>
    <s v="3"/>
    <s v="3305"/>
    <s v="5"/>
    <s v="557"/>
  </r>
  <r>
    <s v="33055570730ZZZZZZZ11"/>
    <s v="3305"/>
    <n v="3305"/>
    <x v="2"/>
    <x v="6"/>
    <s v="SERV CHG ACC 07 - PRIOR PERIOD COR &amp; ADJ          "/>
    <n v="0"/>
    <n v="0"/>
    <n v="0"/>
    <n v="0"/>
    <s v="GP "/>
    <n v="0"/>
    <s v="3"/>
    <s v="3305"/>
    <s v="5"/>
    <s v="557"/>
  </r>
  <r>
    <s v="33055570740ZZZZZZZ11"/>
    <s v="3305"/>
    <n v="3305"/>
    <x v="2"/>
    <x v="6"/>
    <s v="SERV CHG ACC 07 - COLLECTIONS                     "/>
    <n v="0"/>
    <n v="0"/>
    <n v="0"/>
    <n v="0"/>
    <s v="GP "/>
    <n v="0"/>
    <s v="3"/>
    <s v="3305"/>
    <s v="5"/>
    <s v="557"/>
  </r>
  <r>
    <s v="33055570750ZZZZZZZ11"/>
    <s v="3305"/>
    <n v="3305"/>
    <x v="2"/>
    <x v="6"/>
    <s v="SERV CHG ACC 07 - DEBT WRITE-OFFS                 "/>
    <n v="0"/>
    <n v="0"/>
    <n v="0"/>
    <n v="0"/>
    <s v="GP "/>
    <n v="0"/>
    <s v="3"/>
    <s v="3305"/>
    <s v="5"/>
    <s v="557"/>
  </r>
  <r>
    <s v="33055570760ZZZZZZZ11"/>
    <s v="3305"/>
    <n v="3305"/>
    <x v="2"/>
    <x v="6"/>
    <s v="SERV CHG ACC 07 - INTEREST CHARGE                 "/>
    <n v="0"/>
    <n v="0"/>
    <n v="0"/>
    <n v="0"/>
    <s v="GP "/>
    <n v="0"/>
    <s v="3"/>
    <s v="3305"/>
    <s v="5"/>
    <s v="557"/>
  </r>
  <r>
    <s v="33055570770ZZZZZZZ11"/>
    <s v="3305"/>
    <n v="3305"/>
    <x v="2"/>
    <x v="6"/>
    <s v="SERV CHG ACC 07 - ACCRUED REVENUE                 "/>
    <n v="0"/>
    <n v="0"/>
    <n v="0"/>
    <n v="0"/>
    <s v="GP "/>
    <n v="0"/>
    <s v="3"/>
    <s v="3305"/>
    <s v="5"/>
    <s v="557"/>
  </r>
  <r>
    <s v="33055650910ZZZZZZZ11"/>
    <s v="3305"/>
    <n v="3305"/>
    <x v="2"/>
    <x v="6"/>
    <s v="SERV CHG - OPENING BALANCE                        "/>
    <n v="2030038.97"/>
    <n v="0"/>
    <n v="0"/>
    <n v="2030038.97"/>
    <s v="GP "/>
    <n v="0"/>
    <s v="3"/>
    <s v="3305"/>
    <s v="5"/>
    <s v="565"/>
  </r>
  <r>
    <s v="33055650920ZZZZZZZ11"/>
    <s v="3305"/>
    <n v="3305"/>
    <x v="2"/>
    <x v="6"/>
    <s v="SERV CHG - MONTHLY BILLING                        "/>
    <n v="0"/>
    <n v="0"/>
    <n v="-2134620.2400000002"/>
    <n v="-2134620.2400000002"/>
    <s v="GP "/>
    <n v="0"/>
    <s v="3"/>
    <s v="3305"/>
    <s v="5"/>
    <s v="565"/>
  </r>
  <r>
    <s v="33055650930ZZZZZZZ11"/>
    <s v="3305"/>
    <n v="3305"/>
    <x v="2"/>
    <x v="6"/>
    <s v="SERV CHG - PRIOR PERIOD CORREC &amp; ADJUST           "/>
    <n v="0"/>
    <n v="2056887.91"/>
    <n v="0"/>
    <n v="2056887.91"/>
    <s v="GP "/>
    <n v="0"/>
    <s v="3"/>
    <s v="3305"/>
    <s v="5"/>
    <s v="565"/>
  </r>
  <r>
    <s v="33055650940ZZZZZZZ11"/>
    <s v="3305"/>
    <n v="3305"/>
    <x v="2"/>
    <x v="6"/>
    <s v="SERV CHG - COLLECTIONS                            "/>
    <n v="0"/>
    <n v="0"/>
    <n v="0"/>
    <n v="0"/>
    <s v="GP "/>
    <n v="0"/>
    <s v="3"/>
    <s v="3305"/>
    <s v="5"/>
    <s v="565"/>
  </r>
  <r>
    <s v="33055650950ZZZZZZZ11"/>
    <s v="3305"/>
    <n v="3305"/>
    <x v="2"/>
    <x v="6"/>
    <s v="SERV CHG  - DEBT WRITE-OFFS                       "/>
    <n v="0"/>
    <n v="0"/>
    <n v="0"/>
    <n v="0"/>
    <s v="GP "/>
    <n v="0"/>
    <s v="3"/>
    <s v="3305"/>
    <s v="5"/>
    <s v="565"/>
  </r>
  <r>
    <s v="33055650960ZZZZZZZ11"/>
    <s v="3305"/>
    <n v="3305"/>
    <x v="2"/>
    <x v="6"/>
    <s v="SERV CHG - INTEREST CHARGE                        "/>
    <n v="0"/>
    <n v="0"/>
    <n v="0"/>
    <n v="0"/>
    <s v="GP "/>
    <n v="0"/>
    <s v="3"/>
    <s v="3305"/>
    <s v="5"/>
    <s v="565"/>
  </r>
  <r>
    <s v="33055650970ZZZZZZZ11"/>
    <s v="3305"/>
    <n v="3305"/>
    <x v="2"/>
    <x v="6"/>
    <s v="SERVICE CHARGES - ACCRUED REVENUE                 "/>
    <n v="0"/>
    <n v="0"/>
    <n v="0"/>
    <n v="0"/>
    <s v="GP "/>
    <n v="0"/>
    <s v="3"/>
    <s v="3305"/>
    <s v="5"/>
    <s v="565"/>
  </r>
  <r>
    <s v="33055651110ZZZZZZZ11"/>
    <s v="3305"/>
    <n v="3305"/>
    <x v="2"/>
    <x v="6"/>
    <s v="SERV CHG: IMP - OPENING BALANCE                   "/>
    <n v="0"/>
    <n v="0"/>
    <n v="0"/>
    <n v="0"/>
    <s v="GP "/>
    <n v="0"/>
    <s v="3"/>
    <s v="3305"/>
    <s v="5"/>
    <s v="565"/>
  </r>
  <r>
    <s v="33055651130ZZZZZZZ11"/>
    <s v="3305"/>
    <n v="3305"/>
    <x v="2"/>
    <x v="6"/>
    <s v="SERV CHG: IMP - ADJUSTMENTS                       "/>
    <n v="0"/>
    <n v="0"/>
    <n v="0"/>
    <n v="0"/>
    <s v="GP "/>
    <n v="0"/>
    <s v="3"/>
    <s v="3305"/>
    <s v="5"/>
    <s v="565"/>
  </r>
  <r>
    <s v="33055651140ZZZZZZZ11"/>
    <s v="3305"/>
    <n v="3305"/>
    <x v="2"/>
    <x v="6"/>
    <s v="SERV CHG: IMP - REVERSAL                          "/>
    <n v="0"/>
    <n v="0"/>
    <n v="0"/>
    <n v="0"/>
    <s v="GP "/>
    <n v="0"/>
    <s v="3"/>
    <s v="3305"/>
    <s v="5"/>
    <s v="565"/>
  </r>
  <r>
    <s v="33057121210ZZZZZZZ11"/>
    <s v="3305"/>
    <n v="3305"/>
    <x v="2"/>
    <x v="7"/>
    <s v="MUNICIPAL PENSION FUNDS-SPEC3:OPEN BAL            "/>
    <n v="-32089531.690000001"/>
    <n v="0"/>
    <n v="0"/>
    <n v="-32089531.690000001"/>
    <s v="GP "/>
    <n v="0"/>
    <s v="3"/>
    <s v="3305"/>
    <s v="7"/>
    <s v="712"/>
  </r>
  <r>
    <s v="33057121220ZZZZZZZ11"/>
    <s v="3305"/>
    <n v="3305"/>
    <x v="2"/>
    <x v="7"/>
    <s v="MUNICIPAL PENSION FUNDS-SPEC3:DEPS                "/>
    <n v="0"/>
    <n v="0"/>
    <n v="-36775877.200000003"/>
    <n v="-36775877.200000003"/>
    <s v="GP "/>
    <n v="0"/>
    <s v="3"/>
    <s v="3305"/>
    <s v="7"/>
    <s v="712"/>
  </r>
  <r>
    <s v="33057121230ZZZZZZZ11"/>
    <s v="3305"/>
    <n v="3305"/>
    <x v="2"/>
    <x v="7"/>
    <s v="MUNICIPAL PENSION FUNDS-SPEC3:WITHDRAW            "/>
    <n v="0"/>
    <n v="32089531.690000001"/>
    <n v="0"/>
    <n v="32089531.690000001"/>
    <s v="GP "/>
    <n v="0"/>
    <s v="3"/>
    <s v="3305"/>
    <s v="7"/>
    <s v="712"/>
  </r>
  <r>
    <s v="33057350110ZZZZZZZ11"/>
    <s v="3305"/>
    <n v="3305"/>
    <x v="2"/>
    <x v="7"/>
    <s v="SALARY CONTROL ACC 02 :OPENING BALANCE            "/>
    <n v="-141562962.61000001"/>
    <n v="0"/>
    <n v="0"/>
    <n v="-141562962.61000001"/>
    <s v="GP "/>
    <n v="0"/>
    <s v="3"/>
    <s v="3305"/>
    <s v="7"/>
    <s v="735"/>
  </r>
  <r>
    <s v="33057350120ZZZZZZZ11"/>
    <s v="3305"/>
    <n v="3305"/>
    <x v="2"/>
    <x v="7"/>
    <s v="SALARY CONTROL ACC 02 :DEPOSITS                   "/>
    <n v="0"/>
    <n v="0"/>
    <n v="-422109020.89999998"/>
    <n v="-469498681.14999998"/>
    <s v="GP "/>
    <n v="0"/>
    <s v="3"/>
    <s v="3305"/>
    <s v="7"/>
    <s v="735"/>
  </r>
  <r>
    <s v="33057350130ZZZZZZZ11"/>
    <s v="3305"/>
    <n v="3305"/>
    <x v="2"/>
    <x v="7"/>
    <s v="SALARY CONTROL ACC 02 :WITHDRAWALS                "/>
    <n v="0"/>
    <n v="0"/>
    <n v="-0.09"/>
    <n v="-0.09"/>
    <s v="GP "/>
    <n v="0"/>
    <s v="3"/>
    <s v="3305"/>
    <s v="7"/>
    <s v="735"/>
  </r>
  <r>
    <s v="33057350210ZZZZZZZ11"/>
    <s v="3305"/>
    <n v="3305"/>
    <x v="2"/>
    <x v="7"/>
    <s v="SALARY CONTROL ACC 03 :OPENING BALANCE            "/>
    <n v="0"/>
    <n v="0"/>
    <n v="0"/>
    <n v="0"/>
    <s v="GP "/>
    <n v="0"/>
    <s v="3"/>
    <s v="3305"/>
    <s v="7"/>
    <s v="735"/>
  </r>
  <r>
    <s v="33057350220ZZZZZZZ11"/>
    <s v="3305"/>
    <n v="3305"/>
    <x v="2"/>
    <x v="7"/>
    <s v="SALARY CONTROL ACC 03 :DEPOSITS                   "/>
    <n v="0"/>
    <n v="0"/>
    <n v="-7134.82"/>
    <n v="-7134.82"/>
    <s v="GP "/>
    <n v="0"/>
    <s v="3"/>
    <s v="3305"/>
    <s v="7"/>
    <s v="735"/>
  </r>
  <r>
    <s v="33057350230ZZZZZZZ11"/>
    <s v="3305"/>
    <n v="3305"/>
    <x v="2"/>
    <x v="7"/>
    <s v="SALARY CONTROL ACC 03 :WITHDRAWALS                "/>
    <n v="0"/>
    <n v="0"/>
    <n v="0"/>
    <n v="0"/>
    <s v="GP "/>
    <n v="0"/>
    <s v="3"/>
    <s v="3305"/>
    <s v="7"/>
    <s v="735"/>
  </r>
  <r>
    <s v="33057350310ZZZZZZZ11"/>
    <s v="3305"/>
    <n v="3305"/>
    <x v="2"/>
    <x v="7"/>
    <s v="SALARY CONTROL ACC 04 :OPENING BALANCE            "/>
    <n v="78477843.879999995"/>
    <n v="0"/>
    <n v="0"/>
    <n v="78477843.879999995"/>
    <s v="GP "/>
    <n v="0"/>
    <s v="3"/>
    <s v="3305"/>
    <s v="7"/>
    <s v="735"/>
  </r>
  <r>
    <s v="33057350320ZZZZZZZ11"/>
    <s v="3305"/>
    <n v="3305"/>
    <x v="2"/>
    <x v="7"/>
    <s v="SALARY CONTROL ACC 04 :DEPOSITS                   "/>
    <n v="0"/>
    <n v="0"/>
    <n v="-1255009728.95"/>
    <n v="-1255009728.95"/>
    <s v="GP "/>
    <n v="0"/>
    <s v="3"/>
    <s v="3305"/>
    <s v="7"/>
    <s v="735"/>
  </r>
  <r>
    <s v="33057350330ZZZZZZZ11"/>
    <s v="3305"/>
    <n v="3305"/>
    <x v="2"/>
    <x v="7"/>
    <s v="SALARY CONTROL ACC 04 :WITHDRAWALS                "/>
    <n v="0"/>
    <n v="1719213510.99"/>
    <n v="0"/>
    <n v="1719213510.99"/>
    <s v="GP "/>
    <n v="0"/>
    <s v="3"/>
    <s v="3305"/>
    <s v="7"/>
    <s v="735"/>
  </r>
  <r>
    <s v="33057350410ZZZZZZZ11"/>
    <s v="3305"/>
    <n v="3305"/>
    <x v="2"/>
    <x v="7"/>
    <s v="GENERAL/OTHER SAL ACC :OPENING BALANCE            "/>
    <n v="0"/>
    <n v="0"/>
    <n v="0"/>
    <n v="0"/>
    <s v="GP "/>
    <n v="0"/>
    <s v="3"/>
    <s v="3305"/>
    <s v="7"/>
    <s v="735"/>
  </r>
  <r>
    <s v="33057350420ZZZZZZZ11"/>
    <s v="3305"/>
    <n v="3305"/>
    <x v="2"/>
    <x v="7"/>
    <s v="GENERAL/OTHER SAL ACC :DEPOSITS                   "/>
    <n v="0"/>
    <n v="0"/>
    <n v="0"/>
    <n v="0"/>
    <s v="GP "/>
    <n v="0"/>
    <s v="3"/>
    <s v="3305"/>
    <s v="7"/>
    <s v="735"/>
  </r>
  <r>
    <s v="33057350430ZZZZZZZ11"/>
    <s v="3305"/>
    <n v="3305"/>
    <x v="2"/>
    <x v="7"/>
    <s v="GENERAL/OTHER SAL ACC :WITHDRAWALS                "/>
    <n v="0"/>
    <n v="0"/>
    <n v="0"/>
    <n v="0"/>
    <s v="GP "/>
    <n v="0"/>
    <s v="3"/>
    <s v="3305"/>
    <s v="7"/>
    <s v="735"/>
  </r>
  <r>
    <s v="33057358010ZZZZZZZ11"/>
    <s v="3305"/>
    <n v="3305"/>
    <x v="2"/>
    <x v="7"/>
    <s v="PENSION CONTROL:OPENING BALANCE                   "/>
    <n v="-179487.76"/>
    <n v="0"/>
    <n v="0"/>
    <n v="-179487.76"/>
    <s v="GP "/>
    <n v="0"/>
    <s v="3"/>
    <s v="3305"/>
    <s v="7"/>
    <s v="735"/>
  </r>
  <r>
    <s v="33057358020ZZZZZZZ11"/>
    <s v="3305"/>
    <n v="3305"/>
    <x v="2"/>
    <x v="7"/>
    <s v="PENSION CONTROL:DEPOSITS                          "/>
    <n v="0"/>
    <n v="0"/>
    <n v="0"/>
    <n v="0"/>
    <s v="GP "/>
    <n v="0"/>
    <s v="3"/>
    <s v="3305"/>
    <s v="7"/>
    <s v="735"/>
  </r>
  <r>
    <s v="33057358030ZZZZZZZ11"/>
    <s v="3305"/>
    <n v="3305"/>
    <x v="2"/>
    <x v="7"/>
    <s v="PENSION CONTROL:WITHDRAWALS                       "/>
    <n v="0"/>
    <n v="0"/>
    <n v="0"/>
    <n v="0"/>
    <s v="GP "/>
    <n v="0"/>
    <s v="3"/>
    <s v="3305"/>
    <s v="7"/>
    <s v="735"/>
  </r>
  <r>
    <s v="33057400010ZZZZZZZ11"/>
    <s v="3305"/>
    <n v="3305"/>
    <x v="2"/>
    <x v="7"/>
    <s v="LEAVE ACCRUAL:OPENING BALANCE                     "/>
    <n v="-134315098.97"/>
    <n v="29217032.699999999"/>
    <n v="0"/>
    <n v="-105098066.27"/>
    <s v="GP "/>
    <n v="0"/>
    <s v="3"/>
    <s v="3305"/>
    <s v="7"/>
    <s v="740"/>
  </r>
  <r>
    <s v="33057400020ZZZZZZZ11"/>
    <s v="3305"/>
    <n v="3305"/>
    <x v="2"/>
    <x v="7"/>
    <s v="LEAVE ACCRUAL:DEPOSITS                            "/>
    <n v="0"/>
    <n v="0"/>
    <n v="-52838294.740000002"/>
    <n v="-52838294.740000002"/>
    <s v="GP "/>
    <n v="0"/>
    <s v="3"/>
    <s v="3305"/>
    <s v="7"/>
    <s v="740"/>
  </r>
  <r>
    <s v="33057400030ZZZZZZZ11"/>
    <s v="3305"/>
    <n v="3305"/>
    <x v="2"/>
    <x v="7"/>
    <s v="LEAVE ACCRUAL:WITHDRAWALS                         "/>
    <n v="0"/>
    <n v="0"/>
    <n v="0"/>
    <n v="0"/>
    <s v="GP "/>
    <n v="0"/>
    <s v="3"/>
    <s v="3305"/>
    <s v="7"/>
    <s v="740"/>
  </r>
  <r>
    <s v="33057411010ZZZZZZZ11"/>
    <s v="3305"/>
    <n v="3305"/>
    <x v="2"/>
    <x v="7"/>
    <s v="LONG SERVICE AWARD ACC 01:OPENING BAL             "/>
    <n v="-104933000"/>
    <n v="0"/>
    <n v="0"/>
    <n v="-146566437.75"/>
    <s v="GP "/>
    <n v="0"/>
    <s v="3"/>
    <s v="3305"/>
    <s v="7"/>
    <s v="741"/>
  </r>
  <r>
    <s v="33057411020ZZZZZZZ11"/>
    <s v="3305"/>
    <n v="3305"/>
    <x v="2"/>
    <x v="7"/>
    <s v="LONG SERVICE AWARD ACC 01:DEPOSITS                "/>
    <n v="0"/>
    <n v="0"/>
    <n v="-1216771.45"/>
    <n v="65751889.75"/>
    <s v="GP "/>
    <n v="0"/>
    <s v="3"/>
    <s v="3305"/>
    <s v="7"/>
    <s v="741"/>
  </r>
  <r>
    <s v="33057411030ZZZZZZZ11"/>
    <s v="3305"/>
    <n v="3305"/>
    <x v="2"/>
    <x v="7"/>
    <s v="LONG SERVICE AWARD ACC 01:WITHDRAWALS             "/>
    <n v="0"/>
    <n v="0"/>
    <n v="0"/>
    <n v="-17255178"/>
    <s v="GP "/>
    <n v="0"/>
    <s v="3"/>
    <s v="3305"/>
    <s v="7"/>
    <s v="741"/>
  </r>
  <r>
    <s v="33057706010ZZZZZZZ11"/>
    <s v="3305"/>
    <n v="3305"/>
    <x v="2"/>
    <x v="7"/>
    <s v="MEDICAL: OPENING BALANCE                          "/>
    <n v="-716989000"/>
    <n v="174355000"/>
    <n v="0"/>
    <n v="-352170891.25"/>
    <s v="GP "/>
    <n v="-171161914"/>
    <s v="3"/>
    <s v="3305"/>
    <s v="7"/>
    <s v="770"/>
  </r>
  <r>
    <s v="33057706020ZZZZZZZ11"/>
    <s v="3305"/>
    <n v="3305"/>
    <x v="2"/>
    <x v="7"/>
    <s v="MEDICAL: INTEREST COST                            "/>
    <n v="0"/>
    <n v="0"/>
    <n v="-37736590.359999999"/>
    <n v="-88273845.75"/>
    <s v="GP "/>
    <n v="0"/>
    <s v="3"/>
    <s v="3305"/>
    <s v="7"/>
    <s v="770"/>
  </r>
  <r>
    <s v="33057706030ZZZZZZZ11"/>
    <s v="3305"/>
    <n v="3305"/>
    <x v="2"/>
    <x v="7"/>
    <s v="MEDICAL: CURRENT SERVICE COST                     "/>
    <n v="0"/>
    <n v="0"/>
    <n v="0"/>
    <n v="-17068182"/>
    <s v="GP "/>
    <n v="0"/>
    <s v="3"/>
    <s v="3305"/>
    <s v="7"/>
    <s v="770"/>
  </r>
  <r>
    <s v="33057706040ZZZZZZZ11"/>
    <s v="3305"/>
    <n v="3305"/>
    <x v="2"/>
    <x v="7"/>
    <s v="MEDICAL: ACTUAL EMPLOYER BENEF PAYMENTS           "/>
    <n v="0"/>
    <n v="0"/>
    <n v="0"/>
    <n v="11960432"/>
    <s v="GP "/>
    <n v="0"/>
    <s v="3"/>
    <s v="3305"/>
    <s v="7"/>
    <s v="770"/>
  </r>
  <r>
    <s v="33057706050ZZZZZZZ11"/>
    <s v="3305"/>
    <n v="3305"/>
    <x v="2"/>
    <x v="7"/>
    <s v="MEDICAL: ACTUAR LOSS/GAIN RECOG IN YEAR           "/>
    <n v="0"/>
    <n v="0"/>
    <n v="0"/>
    <n v="7088805"/>
    <s v="GP "/>
    <n v="0"/>
    <s v="3"/>
    <s v="3305"/>
    <s v="7"/>
    <s v="770"/>
  </r>
  <r>
    <s v="33057706110ZZZZZZZ11"/>
    <s v="3305"/>
    <n v="3305"/>
    <x v="2"/>
    <x v="7"/>
    <s v="PENSION: OPENING BALANCE                          "/>
    <n v="-3764000"/>
    <n v="0"/>
    <n v="-773000"/>
    <n v="-1923706"/>
    <s v="GP "/>
    <n v="0"/>
    <s v="3"/>
    <s v="3305"/>
    <s v="7"/>
    <s v="770"/>
  </r>
  <r>
    <s v="33057706120ZZZZZZZ11"/>
    <s v="3305"/>
    <n v="3305"/>
    <x v="2"/>
    <x v="7"/>
    <s v="PENSION: INTEREST COST                            "/>
    <n v="0"/>
    <n v="0"/>
    <n v="-88793.41"/>
    <n v="-418446"/>
    <s v="GP "/>
    <n v="0"/>
    <s v="3"/>
    <s v="3305"/>
    <s v="7"/>
    <s v="770"/>
  </r>
  <r>
    <s v="33057706130ZZZZZZZ11"/>
    <s v="3305"/>
    <n v="3305"/>
    <x v="2"/>
    <x v="7"/>
    <s v="PENSION: CURRENT SERVICE COST                     "/>
    <n v="0"/>
    <n v="0"/>
    <n v="0"/>
    <n v="0"/>
    <s v="GP "/>
    <n v="0"/>
    <s v="3"/>
    <s v="3305"/>
    <s v="7"/>
    <s v="770"/>
  </r>
  <r>
    <s v="33057706140ZZZZZZZ11"/>
    <s v="3305"/>
    <n v="3305"/>
    <x v="2"/>
    <x v="7"/>
    <s v="PENSION: ACTUAL EMPLOYER BENEF PAYMENTS           "/>
    <n v="0"/>
    <n v="0"/>
    <n v="0"/>
    <n v="275952"/>
    <s v="GP "/>
    <n v="0"/>
    <s v="3"/>
    <s v="3305"/>
    <s v="7"/>
    <s v="770"/>
  </r>
  <r>
    <s v="33057706150ZZZZZZZ11"/>
    <s v="3305"/>
    <n v="3305"/>
    <x v="2"/>
    <x v="7"/>
    <s v="PENSION: ACTUAR LOSS/GAIN RECOG IN YEAR           "/>
    <n v="0"/>
    <n v="0"/>
    <n v="0"/>
    <n v="-36438"/>
    <s v="GP "/>
    <n v="0"/>
    <s v="3"/>
    <s v="3305"/>
    <s v="7"/>
    <s v="770"/>
  </r>
  <r>
    <s v="33057746110ZZZZZZZ11"/>
    <s v="3305"/>
    <n v="3305"/>
    <x v="2"/>
    <x v="7"/>
    <s v="PENSION: OPENING BALANCE                          "/>
    <n v="-31211516"/>
    <n v="0"/>
    <n v="0"/>
    <n v="-31211516"/>
    <s v="GP "/>
    <n v="0"/>
    <s v="3"/>
    <s v="3305"/>
    <s v="7"/>
    <s v="774"/>
  </r>
  <r>
    <s v="33057746120ZZZZZZZ11"/>
    <s v="3305"/>
    <n v="3305"/>
    <x v="2"/>
    <x v="7"/>
    <s v="PENSION: INTEREST COST                            "/>
    <n v="0"/>
    <n v="0"/>
    <n v="0"/>
    <n v="-179117"/>
    <s v="GP "/>
    <n v="0"/>
    <s v="3"/>
    <s v="3305"/>
    <s v="7"/>
    <s v="774"/>
  </r>
  <r>
    <s v="33057746130ZZZZZZZ11"/>
    <s v="3305"/>
    <n v="3305"/>
    <x v="2"/>
    <x v="7"/>
    <s v="PENSION: CURRENT SERVICE COST                     "/>
    <n v="0"/>
    <n v="31211516"/>
    <n v="0"/>
    <n v="31211516"/>
    <s v="GP "/>
    <n v="0"/>
    <s v="3"/>
    <s v="3305"/>
    <s v="7"/>
    <s v="774"/>
  </r>
  <r>
    <s v="33057746140ZZZZZZZ11"/>
    <s v="3305"/>
    <n v="3305"/>
    <x v="2"/>
    <x v="7"/>
    <s v="PENSION: ACTUAL EMPLOYER BENEF PAYMENTS           "/>
    <n v="0"/>
    <n v="0"/>
    <n v="0"/>
    <n v="0"/>
    <s v="GP "/>
    <n v="0"/>
    <s v="3"/>
    <s v="3305"/>
    <s v="7"/>
    <s v="774"/>
  </r>
  <r>
    <s v="33057746150ZZZZZZZ11"/>
    <s v="3305"/>
    <n v="3305"/>
    <x v="2"/>
    <x v="7"/>
    <s v="PENSION: ACTUAR LOSS/GAIN RECOG IN YEAR           "/>
    <n v="0"/>
    <n v="0"/>
    <n v="0"/>
    <n v="0"/>
    <s v="GP "/>
    <n v="0"/>
    <s v="3"/>
    <s v="3305"/>
    <s v="7"/>
    <s v="774"/>
  </r>
  <r>
    <s v="33057950010ZZZZZZZ11"/>
    <s v="3305"/>
    <n v="3305"/>
    <x v="2"/>
    <x v="7"/>
    <s v="LEAVE: OPENING BALANCE                            "/>
    <n v="14201848.1"/>
    <n v="0"/>
    <n v="0"/>
    <n v="14201848.1"/>
    <s v="GP "/>
    <n v="0"/>
    <s v="3"/>
    <s v="3305"/>
    <s v="7"/>
    <s v="795"/>
  </r>
  <r>
    <s v="33057950020ZZZZZZZ11"/>
    <s v="3305"/>
    <n v="3305"/>
    <x v="2"/>
    <x v="7"/>
    <s v="LEAVE: INCREASES                                  "/>
    <n v="0"/>
    <n v="12904145.029999999"/>
    <n v="0"/>
    <n v="15051148.210000001"/>
    <s v="GP "/>
    <n v="0"/>
    <s v="3"/>
    <s v="3305"/>
    <s v="7"/>
    <s v="795"/>
  </r>
  <r>
    <s v="33057950030ZZZZZZZ11"/>
    <s v="3305"/>
    <n v="3305"/>
    <x v="2"/>
    <x v="7"/>
    <s v="LEAVE: REDUCT-O/FLOW ECON BEN                     "/>
    <n v="0"/>
    <n v="0"/>
    <n v="0"/>
    <n v="0"/>
    <s v="GP "/>
    <n v="0"/>
    <s v="3"/>
    <s v="3305"/>
    <s v="7"/>
    <s v="795"/>
  </r>
  <r>
    <s v="33057950040ZZZZZZZ11"/>
    <s v="3305"/>
    <n v="3305"/>
    <x v="2"/>
    <x v="7"/>
    <s v="LEAVE: REDUCT-WITHOUT O/FLOW ECON BEN             "/>
    <n v="0"/>
    <n v="0"/>
    <n v="0"/>
    <n v="0"/>
    <s v="GP "/>
    <n v="0"/>
    <s v="3"/>
    <s v="3305"/>
    <s v="7"/>
    <s v="795"/>
  </r>
  <r>
    <s v="33057950050ZZZZZZZ11"/>
    <s v="3305"/>
    <n v="3305"/>
    <x v="2"/>
    <x v="7"/>
    <s v="LEAVE: REVERSALS                                  "/>
    <n v="0"/>
    <n v="0"/>
    <n v="0"/>
    <n v="0"/>
    <s v="GP "/>
    <n v="0"/>
    <s v="3"/>
    <s v="3305"/>
    <s v="7"/>
    <s v="795"/>
  </r>
  <r>
    <s v="33057950060ZZZZZZZ11"/>
    <s v="3305"/>
    <n v="3305"/>
    <x v="2"/>
    <x v="7"/>
    <s v="LEAVE: INCREASE-PASS TIME/DISC RATE               "/>
    <n v="0"/>
    <n v="0"/>
    <n v="0"/>
    <n v="0"/>
    <s v="GP "/>
    <n v="0"/>
    <s v="3"/>
    <s v="3305"/>
    <s v="7"/>
    <s v="795"/>
  </r>
  <r>
    <s v="33057950410ZZZZZZZ11"/>
    <s v="3305"/>
    <n v="3305"/>
    <x v="2"/>
    <x v="7"/>
    <s v="LG-SERV:OPENING BALANCE                           "/>
    <n v="0"/>
    <n v="0"/>
    <n v="0"/>
    <n v="0"/>
    <s v="GP "/>
    <n v="0"/>
    <s v="3"/>
    <s v="3305"/>
    <s v="7"/>
    <s v="795"/>
  </r>
  <r>
    <s v="33057950420ZZZZZZZ11"/>
    <s v="3305"/>
    <n v="3305"/>
    <x v="2"/>
    <x v="7"/>
    <s v="LG-SERV:INCREASES                                 "/>
    <n v="0"/>
    <n v="0"/>
    <n v="0"/>
    <n v="0"/>
    <s v="GP "/>
    <n v="0"/>
    <s v="3"/>
    <s v="3305"/>
    <s v="7"/>
    <s v="795"/>
  </r>
  <r>
    <s v="33057950430ZZZZZZZ11"/>
    <s v="3305"/>
    <n v="3305"/>
    <x v="2"/>
    <x v="7"/>
    <s v="LG-SERV:REDUCT-O/FLOW ECON BEN                    "/>
    <n v="0"/>
    <n v="0"/>
    <n v="0"/>
    <n v="0"/>
    <s v="GP "/>
    <n v="0"/>
    <s v="3"/>
    <s v="3305"/>
    <s v="7"/>
    <s v="795"/>
  </r>
  <r>
    <s v="33057950440ZZZZZZZ11"/>
    <s v="3305"/>
    <n v="3305"/>
    <x v="2"/>
    <x v="7"/>
    <s v="LG-SERV:REDUCT-WITHOUT O/FLOW ECON BEN            "/>
    <n v="0"/>
    <n v="0"/>
    <n v="0"/>
    <n v="0"/>
    <s v="GP "/>
    <n v="0"/>
    <s v="3"/>
    <s v="3305"/>
    <s v="7"/>
    <s v="795"/>
  </r>
  <r>
    <s v="33057950450ZZZZZZZ11"/>
    <s v="3305"/>
    <n v="3305"/>
    <x v="2"/>
    <x v="7"/>
    <s v="LG-SERV:REVERSALS                                 "/>
    <n v="0"/>
    <n v="0"/>
    <n v="0"/>
    <n v="0"/>
    <s v="GP "/>
    <n v="0"/>
    <s v="3"/>
    <s v="3305"/>
    <s v="7"/>
    <s v="795"/>
  </r>
  <r>
    <s v="33057950460ZZZZZZZ11"/>
    <s v="3305"/>
    <n v="3305"/>
    <x v="2"/>
    <x v="7"/>
    <s v="LG-SERV:INCREASE-PASS TIME/DISC RATE              "/>
    <n v="0"/>
    <n v="0"/>
    <n v="0"/>
    <n v="0"/>
    <s v="GP "/>
    <n v="0"/>
    <s v="3"/>
    <s v="3305"/>
    <s v="7"/>
    <s v="795"/>
  </r>
  <r>
    <s v="33057950510ZZZZZZZ11"/>
    <s v="3305"/>
    <n v="3305"/>
    <x v="2"/>
    <x v="7"/>
    <s v="PERF BON:OPENING BALANCE                          "/>
    <n v="0"/>
    <n v="0"/>
    <n v="0"/>
    <n v="0"/>
    <s v="GP "/>
    <n v="0"/>
    <s v="3"/>
    <s v="3305"/>
    <s v="7"/>
    <s v="795"/>
  </r>
  <r>
    <s v="33057950520ZZZZZZZ11"/>
    <s v="3305"/>
    <n v="3305"/>
    <x v="2"/>
    <x v="7"/>
    <s v="PERF BON:INCREASES                                "/>
    <n v="0"/>
    <n v="0"/>
    <n v="0"/>
    <n v="0"/>
    <s v="GP "/>
    <n v="0"/>
    <s v="3"/>
    <s v="3305"/>
    <s v="7"/>
    <s v="795"/>
  </r>
  <r>
    <s v="33057950530ZZZZZZZ11"/>
    <s v="3305"/>
    <n v="3305"/>
    <x v="2"/>
    <x v="7"/>
    <s v="PERF BON:REDUCT-O/FLOW ECON BEN                   "/>
    <n v="0"/>
    <n v="0"/>
    <n v="0"/>
    <n v="0"/>
    <s v="GP "/>
    <n v="0"/>
    <s v="3"/>
    <s v="3305"/>
    <s v="7"/>
    <s v="795"/>
  </r>
  <r>
    <s v="33057950540ZZZZZZZ11"/>
    <s v="3305"/>
    <n v="3305"/>
    <x v="2"/>
    <x v="7"/>
    <s v="PERF BON:REDUCT-WITHOUT O/FLOW ECON BEN           "/>
    <n v="0"/>
    <n v="0"/>
    <n v="0"/>
    <n v="0"/>
    <s v="GP "/>
    <n v="0"/>
    <s v="3"/>
    <s v="3305"/>
    <s v="7"/>
    <s v="795"/>
  </r>
  <r>
    <s v="33057950550ZZZZZZZ11"/>
    <s v="3305"/>
    <n v="3305"/>
    <x v="2"/>
    <x v="7"/>
    <s v="PERF BON:REVERSALS                                "/>
    <n v="0"/>
    <n v="0"/>
    <n v="0"/>
    <n v="0"/>
    <s v="GP "/>
    <n v="0"/>
    <s v="3"/>
    <s v="3305"/>
    <s v="7"/>
    <s v="795"/>
  </r>
  <r>
    <s v="33057950560ZZZZZZZ11"/>
    <s v="3305"/>
    <n v="3305"/>
    <x v="2"/>
    <x v="7"/>
    <s v="PERF BON:INCREASE-PASS TIME/DISC RATE             "/>
    <n v="0"/>
    <n v="0"/>
    <n v="0"/>
    <n v="0"/>
    <s v="GP "/>
    <n v="0"/>
    <s v="3"/>
    <s v="3305"/>
    <s v="7"/>
    <s v="795"/>
  </r>
  <r>
    <s v="33058100010ZZZZZZZ11"/>
    <s v="3305"/>
    <n v="3305"/>
    <x v="2"/>
    <x v="2"/>
    <s v="ACC SUR/(DEF): OPENING BALANCE                    "/>
    <n v="3959202.53"/>
    <n v="0"/>
    <n v="0"/>
    <n v="3959202.53"/>
    <s v="GP "/>
    <n v="0"/>
    <s v="3"/>
    <s v="3305"/>
    <s v="8"/>
    <s v="810"/>
  </r>
  <r>
    <s v="33058100020ZZZZZZZ11"/>
    <s v="3305"/>
    <n v="3305"/>
    <x v="2"/>
    <x v="2"/>
    <s v="ACC SUR/(DEF): CHANGES IN ACC POLICY              "/>
    <n v="0"/>
    <n v="0"/>
    <n v="0"/>
    <n v="0"/>
    <s v="GP "/>
    <n v="0"/>
    <s v="3"/>
    <s v="3305"/>
    <s v="8"/>
    <s v="810"/>
  </r>
  <r>
    <s v="33058100030ZZZZZZZ11"/>
    <s v="3305"/>
    <n v="3305"/>
    <x v="2"/>
    <x v="2"/>
    <s v="ACC SUR/(DEF): CORREC PRIOR PERIOD ERROR          "/>
    <n v="0"/>
    <n v="0"/>
    <n v="0"/>
    <n v="0"/>
    <s v="GP "/>
    <n v="0"/>
    <s v="3"/>
    <s v="3305"/>
    <s v="8"/>
    <s v="810"/>
  </r>
  <r>
    <s v="33058100040ZZZZZZZ11"/>
    <s v="3305"/>
    <n v="3305"/>
    <x v="2"/>
    <x v="2"/>
    <s v="ACC SUR/(DEF): TRF TO/FROM ACCUM SURPLUS          "/>
    <n v="0"/>
    <n v="4835589.82"/>
    <n v="0"/>
    <n v="4835589.82"/>
    <s v="GP "/>
    <n v="0"/>
    <s v="3"/>
    <s v="3305"/>
    <s v="8"/>
    <s v="810"/>
  </r>
  <r>
    <s v="33058100050ZZZZZZZ11"/>
    <s v="3305"/>
    <n v="3305"/>
    <x v="2"/>
    <x v="2"/>
    <s v="ACC SUR/(DEF): TRF TO/FROM RESERVES               "/>
    <n v="0"/>
    <n v="0"/>
    <n v="0"/>
    <n v="0"/>
    <s v="GP "/>
    <n v="0"/>
    <s v="3"/>
    <s v="3305"/>
    <s v="8"/>
    <s v="810"/>
  </r>
  <r>
    <s v="33058100060ZZZZZZZ11"/>
    <s v="3305"/>
    <n v="3305"/>
    <x v="2"/>
    <x v="2"/>
    <s v="ACC SUR/(DEF): DEPRECIATION OFFSETS               "/>
    <n v="0"/>
    <n v="0"/>
    <n v="0"/>
    <n v="0"/>
    <s v="GP "/>
    <n v="0"/>
    <s v="3"/>
    <s v="3305"/>
    <s v="8"/>
    <s v="810"/>
  </r>
  <r>
    <s v="3306211001026MRCZZ11"/>
    <s v="3306"/>
    <n v="3306"/>
    <x v="2"/>
    <x v="0"/>
    <s v="MS: SAL &amp; ALL: BASIC SALARY &amp; WAGES               "/>
    <n v="0"/>
    <n v="1094974"/>
    <n v="0"/>
    <n v="1094974"/>
    <s v="P  "/>
    <n v="935955"/>
    <s v="3"/>
    <s v="3306"/>
    <s v="2"/>
    <s v="211"/>
  </r>
  <r>
    <s v="3306211022026MRCZZ11"/>
    <s v="3306"/>
    <n v="3306"/>
    <x v="2"/>
    <x v="0"/>
    <s v="MS: ALL - CELLULAR &amp; TELEPHONE                    "/>
    <n v="0"/>
    <n v="8687"/>
    <n v="0"/>
    <n v="11261"/>
    <s v="P  "/>
    <n v="0"/>
    <s v="3"/>
    <s v="3306"/>
    <s v="2"/>
    <s v="211"/>
  </r>
  <r>
    <s v="3306211026026MRCZZ11"/>
    <s v="3306"/>
    <n v="3306"/>
    <x v="2"/>
    <x v="0"/>
    <s v="MS: HB &amp; INC: HOUSING BENEFITS                    "/>
    <n v="0"/>
    <n v="0.01"/>
    <n v="0"/>
    <n v="0.01"/>
    <s v="P  "/>
    <n v="10508"/>
    <s v="3"/>
    <s v="3306"/>
    <s v="2"/>
    <s v="211"/>
  </r>
  <r>
    <s v="3306211034026MRCZZ11"/>
    <s v="3306"/>
    <n v="3306"/>
    <x v="2"/>
    <x v="0"/>
    <s v="MS: ALL - TRAVEL OR MOTOR VEHICLE                 "/>
    <n v="0"/>
    <n v="251816.06"/>
    <n v="0"/>
    <n v="252480.96"/>
    <s v="P  "/>
    <n v="96701"/>
    <s v="3"/>
    <s v="3306"/>
    <s v="2"/>
    <s v="211"/>
  </r>
  <r>
    <s v="3306211044026MRCZZ11"/>
    <s v="3306"/>
    <n v="3306"/>
    <x v="2"/>
    <x v="0"/>
    <s v="MS: SRB - ACTING ALLOWANCE                        "/>
    <n v="0"/>
    <n v="231246.24"/>
    <n v="0"/>
    <n v="262391"/>
    <s v="P  "/>
    <n v="350000"/>
    <s v="3"/>
    <s v="3306"/>
    <s v="2"/>
    <s v="211"/>
  </r>
  <r>
    <s v="3306211046026MRCZZ11"/>
    <s v="3306"/>
    <n v="3306"/>
    <x v="2"/>
    <x v="0"/>
    <s v="MS: SRB - ANNUAL BONUS                            "/>
    <n v="0"/>
    <n v="93058.01"/>
    <n v="0"/>
    <n v="93058.01"/>
    <s v="P  "/>
    <n v="69752"/>
    <s v="3"/>
    <s v="3306"/>
    <s v="2"/>
    <s v="211"/>
  </r>
  <r>
    <s v="3306211050026MRCZZ11"/>
    <s v="3306"/>
    <n v="3306"/>
    <x v="2"/>
    <x v="0"/>
    <s v="MS: SRB - LONG SERVICE AWARD                      "/>
    <n v="0"/>
    <n v="0"/>
    <n v="0"/>
    <n v="0"/>
    <s v="P  "/>
    <n v="0"/>
    <s v="3"/>
    <s v="3306"/>
    <s v="2"/>
    <s v="211"/>
  </r>
  <r>
    <s v="3306211060026MRCZZ11"/>
    <s v="3306"/>
    <n v="3306"/>
    <x v="2"/>
    <x v="0"/>
    <s v="MS: SRB - UNIFORM/SPEC/PROTEC CLOTHING            "/>
    <n v="0"/>
    <n v="4114.6899999999996"/>
    <n v="0"/>
    <n v="4114.6899999999996"/>
    <s v="P  "/>
    <n v="4067"/>
    <s v="3"/>
    <s v="3306"/>
    <s v="2"/>
    <s v="211"/>
  </r>
  <r>
    <s v="3306213001026MRCZZ11"/>
    <s v="3306"/>
    <n v="3306"/>
    <x v="2"/>
    <x v="0"/>
    <s v="MS: SOC CONTR - BARGAINING COUNCIL                "/>
    <n v="0"/>
    <n v="323.75"/>
    <n v="0"/>
    <n v="323.75"/>
    <s v="P  "/>
    <n v="435"/>
    <s v="3"/>
    <s v="3306"/>
    <s v="2"/>
    <s v="213"/>
  </r>
  <r>
    <s v="3306213010026MRCZZ11"/>
    <s v="3306"/>
    <n v="3306"/>
    <x v="2"/>
    <x v="0"/>
    <s v="MS: SOC CONTR - GROUP LIFE INSURANCE              "/>
    <n v="0"/>
    <n v="2407.79"/>
    <n v="0"/>
    <n v="2572.79"/>
    <s v="P  "/>
    <n v="14649"/>
    <s v="3"/>
    <s v="3306"/>
    <s v="2"/>
    <s v="213"/>
  </r>
  <r>
    <s v="3306213020026MRCZZ11"/>
    <s v="3306"/>
    <n v="3306"/>
    <x v="2"/>
    <x v="0"/>
    <s v="MS: SOC CONTR - MEDICAL                           "/>
    <n v="0"/>
    <n v="50618.13"/>
    <n v="0"/>
    <n v="50618.13"/>
    <s v="P  "/>
    <n v="111653"/>
    <s v="3"/>
    <s v="3306"/>
    <s v="2"/>
    <s v="213"/>
  </r>
  <r>
    <s v="3306213030026MRCZZ11"/>
    <s v="3306"/>
    <n v="3306"/>
    <x v="2"/>
    <x v="0"/>
    <s v="MS: SOC CONTR - PENSION                           "/>
    <n v="0"/>
    <n v="94661.69"/>
    <n v="0"/>
    <n v="94661.69"/>
    <s v="P  "/>
    <n v="150914"/>
    <s v="3"/>
    <s v="3306"/>
    <s v="2"/>
    <s v="213"/>
  </r>
  <r>
    <s v="3306213040026MRCZZ11"/>
    <s v="3306"/>
    <n v="3306"/>
    <x v="2"/>
    <x v="0"/>
    <s v="MS: SOC CONTR - UNEMPLOYMENT INSUR FUND           "/>
    <n v="0"/>
    <n v="5495.51"/>
    <n v="0"/>
    <n v="5495.51"/>
    <s v="P  "/>
    <n v="5468"/>
    <s v="3"/>
    <s v="3306"/>
    <s v="2"/>
    <s v="213"/>
  </r>
  <r>
    <s v="3306226036026MRCZZ11"/>
    <s v="3306"/>
    <n v="3306"/>
    <x v="2"/>
    <x v="0"/>
    <s v="OS: B&amp;A OCCUPATIONAL HEALTH &amp; SAFETY              "/>
    <n v="0"/>
    <n v="0"/>
    <n v="0"/>
    <n v="0"/>
    <s v="P  "/>
    <n v="995"/>
    <s v="3"/>
    <s v="3306"/>
    <s v="2"/>
    <s v="226"/>
  </r>
  <r>
    <s v="3306227037026418ZZ11"/>
    <s v="3306"/>
    <n v="3306"/>
    <x v="2"/>
    <x v="0"/>
    <s v="C&amp;PS: B&amp;A HUMAN RESOURCES                         "/>
    <n v="0"/>
    <n v="75507.17"/>
    <n v="0"/>
    <n v="75507.17"/>
    <s v="P  "/>
    <n v="57313"/>
    <s v="3"/>
    <s v="3306"/>
    <s v="2"/>
    <s v="227"/>
  </r>
  <r>
    <s v="3306228241026482ZZ11"/>
    <s v="3306"/>
    <n v="3306"/>
    <x v="2"/>
    <x v="0"/>
    <s v="CONTR: INSPECTION FEES                            "/>
    <n v="0"/>
    <n v="521.16999999999996"/>
    <n v="0"/>
    <n v="521.16999999999996"/>
    <s v="P  "/>
    <n v="3142"/>
    <s v="3"/>
    <s v="3306"/>
    <s v="2"/>
    <s v="228"/>
  </r>
  <r>
    <s v="3306228361026NSPZZ11"/>
    <s v="3306"/>
    <n v="3306"/>
    <x v="2"/>
    <x v="0"/>
    <s v="CONTR: MAINTENANCE OF EQUIPMENT                   "/>
    <n v="0"/>
    <n v="0"/>
    <n v="0"/>
    <n v="0"/>
    <s v="P  "/>
    <n v="538172"/>
    <s v="3"/>
    <s v="3306"/>
    <s v="2"/>
    <s v="228"/>
  </r>
  <r>
    <s v="3306230019026MRCZZ11"/>
    <s v="3306"/>
    <n v="3306"/>
    <x v="2"/>
    <x v="0"/>
    <s v="OC: ASSETS LESS THAN CAPITAL THRESHOLD            "/>
    <n v="0"/>
    <n v="0"/>
    <n v="0"/>
    <n v="0"/>
    <s v="P  "/>
    <n v="0"/>
    <s v="3"/>
    <s v="3306"/>
    <s v="2"/>
    <s v="230"/>
  </r>
  <r>
    <s v="3306230070026MRCZZ11"/>
    <s v="3306"/>
    <n v="3306"/>
    <x v="2"/>
    <x v="0"/>
    <s v="OC: CLEAN SERV - LAUNDRY SERVICES                 "/>
    <n v="0"/>
    <n v="0"/>
    <n v="0"/>
    <n v="0"/>
    <s v="P  "/>
    <n v="1194"/>
    <s v="3"/>
    <s v="3306"/>
    <s v="2"/>
    <s v="230"/>
  </r>
  <r>
    <s v="3306230332026MRCZZ11"/>
    <s v="3306"/>
    <n v="3306"/>
    <x v="2"/>
    <x v="0"/>
    <s v="OC: LIC - LICENCE AGENCY FEES                     "/>
    <n v="0"/>
    <n v="0"/>
    <n v="0"/>
    <n v="0"/>
    <s v="P  "/>
    <n v="4211"/>
    <s v="3"/>
    <s v="3306"/>
    <s v="2"/>
    <s v="230"/>
  </r>
  <r>
    <s v="3306230451026MRCZZ11"/>
    <s v="3306"/>
    <n v="3306"/>
    <x v="2"/>
    <x v="0"/>
    <s v="OC: PRINTING &amp; PUBLICATIONS                       "/>
    <n v="0"/>
    <n v="0"/>
    <n v="0"/>
    <n v="0"/>
    <s v="P  "/>
    <n v="208"/>
    <s v="3"/>
    <s v="3306"/>
    <s v="2"/>
    <s v="230"/>
  </r>
  <r>
    <s v="3306230452026MRCZZ11"/>
    <s v="3306"/>
    <n v="3306"/>
    <x v="2"/>
    <x v="0"/>
    <s v="OC: PROFESSIONAL BODIES M/SHIP &amp; SUBS             "/>
    <n v="0"/>
    <n v="0"/>
    <n v="0"/>
    <n v="0"/>
    <s v="P  "/>
    <n v="417"/>
    <s v="3"/>
    <s v="3306"/>
    <s v="2"/>
    <s v="230"/>
  </r>
  <r>
    <s v="3306230511026MRCZZ11"/>
    <s v="3306"/>
    <n v="3306"/>
    <x v="2"/>
    <x v="0"/>
    <s v="OC: REG FEES NATIONAL                             "/>
    <n v="0"/>
    <n v="0"/>
    <n v="0"/>
    <n v="0"/>
    <s v="P  "/>
    <n v="3630"/>
    <s v="3"/>
    <s v="3306"/>
    <s v="2"/>
    <s v="230"/>
  </r>
  <r>
    <s v="3306230541026MRCZZ11"/>
    <s v="3306"/>
    <n v="3306"/>
    <x v="2"/>
    <x v="0"/>
    <s v="OC: SKILLS DEVELOPMENT FUND LEVY                  "/>
    <n v="0"/>
    <n v="17158.009999999998"/>
    <n v="0"/>
    <n v="17499.669999999998"/>
    <s v="P  "/>
    <n v="18072"/>
    <s v="3"/>
    <s v="3306"/>
    <s v="2"/>
    <s v="230"/>
  </r>
  <r>
    <s v="3306230572026MRCZZ11"/>
    <s v="3306"/>
    <n v="3306"/>
    <x v="2"/>
    <x v="0"/>
    <s v="OC: TOLL GATE FEES                                "/>
    <n v="0"/>
    <n v="373"/>
    <n v="0"/>
    <n v="373"/>
    <s v="P  "/>
    <n v="411"/>
    <s v="3"/>
    <s v="3306"/>
    <s v="2"/>
    <s v="230"/>
  </r>
  <r>
    <s v="3306230576026419ZZ11"/>
    <s v="3306"/>
    <n v="3306"/>
    <x v="2"/>
    <x v="0"/>
    <s v="OC: T&amp;S DOM - ACCOMMODATION                       "/>
    <n v="0"/>
    <n v="6194.41"/>
    <n v="0"/>
    <n v="6194.41"/>
    <s v="P  "/>
    <n v="17551"/>
    <s v="3"/>
    <s v="3306"/>
    <s v="2"/>
    <s v="230"/>
  </r>
  <r>
    <s v="3306230576026MRCZZ11"/>
    <s v="3306"/>
    <n v="3306"/>
    <x v="2"/>
    <x v="0"/>
    <s v="OC: T&amp;S DOM - ACCOMMODATION                       "/>
    <n v="0"/>
    <n v="19555.32"/>
    <n v="0"/>
    <n v="19555.32"/>
    <s v="P  "/>
    <n v="2996"/>
    <s v="3"/>
    <s v="3306"/>
    <s v="2"/>
    <s v="230"/>
  </r>
  <r>
    <s v="3306230577026419ZZ11"/>
    <s v="3306"/>
    <n v="3306"/>
    <x v="2"/>
    <x v="0"/>
    <s v="OC: T&amp;S DOM - DAILY ALLOWANCE                     "/>
    <n v="0"/>
    <n v="2680"/>
    <n v="0"/>
    <n v="2680"/>
    <s v="P  "/>
    <n v="2736"/>
    <s v="3"/>
    <s v="3306"/>
    <s v="2"/>
    <s v="230"/>
  </r>
  <r>
    <s v="3306230577526MRCZZ11"/>
    <s v="3306"/>
    <n v="3306"/>
    <x v="2"/>
    <x v="0"/>
    <s v="OC: T&amp;S DOM - DAILY ALLOWANCE (GENERAL)           "/>
    <n v="0"/>
    <n v="0"/>
    <n v="0"/>
    <n v="0"/>
    <s v="P  "/>
    <n v="172"/>
    <s v="3"/>
    <s v="3306"/>
    <s v="2"/>
    <s v="230"/>
  </r>
  <r>
    <s v="3306230580026MRCZZ11"/>
    <s v="3306"/>
    <n v="3306"/>
    <x v="2"/>
    <x v="0"/>
    <s v="OC: T&amp;S DOM TRP - WITHOUT OPR CAR RENTAL          "/>
    <n v="0"/>
    <n v="0"/>
    <n v="0"/>
    <n v="0"/>
    <s v="P  "/>
    <n v="772"/>
    <s v="3"/>
    <s v="3306"/>
    <s v="2"/>
    <s v="230"/>
  </r>
  <r>
    <s v="3306230580526MRCZZ11"/>
    <s v="3306"/>
    <n v="3306"/>
    <x v="2"/>
    <x v="0"/>
    <s v="OC: T&amp;S DOM - WITHOUT OPR CAR RENTAL(GEN          "/>
    <n v="0"/>
    <n v="9168.56"/>
    <n v="0"/>
    <n v="9168.56"/>
    <s v="P  "/>
    <n v="7195"/>
    <s v="3"/>
    <s v="3306"/>
    <s v="2"/>
    <s v="230"/>
  </r>
  <r>
    <s v="3306230583026MRCZZ11"/>
    <s v="3306"/>
    <n v="3306"/>
    <x v="2"/>
    <x v="0"/>
    <s v="OC: T&amp;S DOM PUB TRP - AIR TRANSPORT               "/>
    <n v="0"/>
    <n v="0"/>
    <n v="0"/>
    <n v="0"/>
    <s v="P  "/>
    <n v="986"/>
    <s v="3"/>
    <s v="3306"/>
    <s v="2"/>
    <s v="230"/>
  </r>
  <r>
    <s v="3306230583526MRCZZ11"/>
    <s v="3306"/>
    <n v="3306"/>
    <x v="2"/>
    <x v="0"/>
    <s v="OC: T&amp;S DOM PUB TRP - AIR TRANSPORT(GENE          "/>
    <n v="0"/>
    <n v="36677.42"/>
    <n v="0"/>
    <n v="36677.42"/>
    <s v="P  "/>
    <n v="36160"/>
    <s v="3"/>
    <s v="3306"/>
    <s v="2"/>
    <s v="230"/>
  </r>
  <r>
    <s v="3306230610026MRCZZ11"/>
    <s v="3306"/>
    <n v="3306"/>
    <x v="2"/>
    <x v="0"/>
    <s v="OC: UNIFORM &amp; PROTECTIVE CLOTHING                 "/>
    <n v="0"/>
    <n v="0"/>
    <n v="0"/>
    <n v="0"/>
    <s v="P  "/>
    <n v="1119"/>
    <s v="3"/>
    <s v="3306"/>
    <s v="2"/>
    <s v="230"/>
  </r>
  <r>
    <s v="3306232360D26MRCZZ11"/>
    <s v="3306"/>
    <n v="3306"/>
    <x v="2"/>
    <x v="0"/>
    <s v="INVENTORY - MATERIALS &amp; SUPPLIES(PRINT&amp;           "/>
    <n v="0"/>
    <n v="357.13"/>
    <n v="0"/>
    <n v="357.13"/>
    <s v="P  "/>
    <n v="721"/>
    <s v="3"/>
    <s v="3306"/>
    <s v="2"/>
    <s v="232"/>
  </r>
  <r>
    <s v="3306232360M26MRCZZ11"/>
    <s v="3306"/>
    <n v="3306"/>
    <x v="2"/>
    <x v="0"/>
    <s v="INVENTORY - MATERIALS &amp; SUPPLIES(MEDICAL          "/>
    <n v="0"/>
    <n v="18318.599999999999"/>
    <n v="0"/>
    <n v="18318.599999999999"/>
    <s v="P  "/>
    <n v="39582"/>
    <s v="3"/>
    <s v="3306"/>
    <s v="2"/>
    <s v="232"/>
  </r>
  <r>
    <s v="3306232360V26MRCZZ11"/>
    <s v="3306"/>
    <n v="3306"/>
    <x v="2"/>
    <x v="0"/>
    <s v="INVENTORY - MATERIALS &amp; SUPPLIES(VACCINA          "/>
    <n v="0"/>
    <n v="0"/>
    <n v="0"/>
    <n v="0"/>
    <s v="P  "/>
    <n v="183488"/>
    <s v="3"/>
    <s v="3306"/>
    <s v="2"/>
    <s v="232"/>
  </r>
  <r>
    <s v="3306238360026MRCZZ11"/>
    <s v="3306"/>
    <n v="3306"/>
    <x v="2"/>
    <x v="0"/>
    <s v="OPR LEASES: MACHINERY &amp; EQUIPMENT                 "/>
    <n v="0"/>
    <n v="0"/>
    <n v="0"/>
    <n v="0"/>
    <s v="P  "/>
    <n v="1204"/>
    <s v="3"/>
    <s v="3306"/>
    <s v="2"/>
    <s v="238"/>
  </r>
  <r>
    <s v="3306272242026MRCZZ11"/>
    <s v="3306"/>
    <n v="3306"/>
    <x v="2"/>
    <x v="0"/>
    <s v="DEPRECIATION ELEC POWER PLANTS                    "/>
    <n v="0"/>
    <n v="0"/>
    <n v="0"/>
    <n v="0"/>
    <s v="P  "/>
    <n v="0"/>
    <s v="3"/>
    <s v="3306"/>
    <s v="2"/>
    <s v="272"/>
  </r>
  <r>
    <s v="3306272243026MRCZZ11"/>
    <s v="3306"/>
    <n v="3306"/>
    <x v="2"/>
    <x v="0"/>
    <s v="DEPRECIATION ELEC HV SUBSTATIONS                  "/>
    <n v="0"/>
    <n v="0"/>
    <n v="0"/>
    <n v="0"/>
    <s v="P  "/>
    <n v="0"/>
    <s v="3"/>
    <s v="3306"/>
    <s v="2"/>
    <s v="272"/>
  </r>
  <r>
    <s v="3306272244026MRCZZ11"/>
    <s v="3306"/>
    <n v="3306"/>
    <x v="2"/>
    <x v="0"/>
    <s v="DEPRECIATION ELEC HV SWITCHING STATIONS           "/>
    <n v="0"/>
    <n v="0"/>
    <n v="0"/>
    <n v="0"/>
    <s v="P  "/>
    <n v="0"/>
    <s v="3"/>
    <s v="3306"/>
    <s v="2"/>
    <s v="272"/>
  </r>
  <r>
    <s v="3306272245026MRCZZ11"/>
    <s v="3306"/>
    <n v="3306"/>
    <x v="2"/>
    <x v="0"/>
    <s v="DEPRECIATION ELEC HV TRANSM CONDUCTORS            "/>
    <n v="0"/>
    <n v="0"/>
    <n v="0"/>
    <n v="0"/>
    <s v="P  "/>
    <n v="0"/>
    <s v="3"/>
    <s v="3306"/>
    <s v="2"/>
    <s v="272"/>
  </r>
  <r>
    <s v="3306272246026MRCZZ11"/>
    <s v="3306"/>
    <n v="3306"/>
    <x v="2"/>
    <x v="0"/>
    <s v="DEPRECIATION ELEC MV SUBSTATIONS                  "/>
    <n v="0"/>
    <n v="0"/>
    <n v="0"/>
    <n v="0"/>
    <s v="P  "/>
    <n v="0"/>
    <s v="3"/>
    <s v="3306"/>
    <s v="2"/>
    <s v="272"/>
  </r>
  <r>
    <s v="3306272247026MRCZZ11"/>
    <s v="3306"/>
    <n v="3306"/>
    <x v="2"/>
    <x v="0"/>
    <s v="DEPRECIATION ELEC MV SWITCHING STATIONS           "/>
    <n v="0"/>
    <n v="0"/>
    <n v="0"/>
    <n v="0"/>
    <s v="P  "/>
    <n v="0"/>
    <s v="3"/>
    <s v="3306"/>
    <s v="2"/>
    <s v="272"/>
  </r>
  <r>
    <s v="3306272248026MRCZZ11"/>
    <s v="3306"/>
    <n v="3306"/>
    <x v="2"/>
    <x v="0"/>
    <s v="DEPRECIATION ELEC MV NETWORKS                     "/>
    <n v="0"/>
    <n v="0"/>
    <n v="0"/>
    <n v="0"/>
    <s v="P  "/>
    <n v="0"/>
    <s v="3"/>
    <s v="3306"/>
    <s v="2"/>
    <s v="272"/>
  </r>
  <r>
    <s v="3306272249026MRCZZ11"/>
    <s v="3306"/>
    <n v="3306"/>
    <x v="2"/>
    <x v="0"/>
    <s v="DEPRECIATION ELEC LV NETWORKS                     "/>
    <n v="0"/>
    <n v="0"/>
    <n v="0"/>
    <n v="0"/>
    <s v="P  "/>
    <n v="0"/>
    <s v="3"/>
    <s v="3306"/>
    <s v="2"/>
    <s v="272"/>
  </r>
  <r>
    <s v="3306272250026MRCZZ11"/>
    <s v="3306"/>
    <n v="3306"/>
    <x v="2"/>
    <x v="0"/>
    <s v="DEPRECIATION ELEC CAPITAL SPARES                  "/>
    <n v="0"/>
    <n v="0"/>
    <n v="0"/>
    <n v="0"/>
    <s v="P  "/>
    <n v="0"/>
    <s v="3"/>
    <s v="3306"/>
    <s v="2"/>
    <s v="272"/>
  </r>
  <r>
    <s v="3306272360026MRCZZ11"/>
    <s v="3306"/>
    <n v="3306"/>
    <x v="2"/>
    <x v="0"/>
    <s v="DEPRECIATION  MACHINERY &amp; EQUIPMENT               "/>
    <n v="0"/>
    <n v="0"/>
    <n v="0"/>
    <n v="0"/>
    <s v="P  "/>
    <n v="0"/>
    <s v="3"/>
    <s v="3306"/>
    <s v="2"/>
    <s v="272"/>
  </r>
  <r>
    <s v="3306320165026MRCZZ11"/>
    <s v="3306"/>
    <n v="3306"/>
    <x v="2"/>
    <x v="1"/>
    <s v="PPE MACHINERY &amp; EQUIPMENT - GAINS                 "/>
    <n v="0"/>
    <n v="0"/>
    <n v="0"/>
    <n v="0"/>
    <s v="P  "/>
    <n v="0"/>
    <s v="3"/>
    <s v="3306"/>
    <s v="3"/>
    <s v="320"/>
  </r>
  <r>
    <s v="3306320170026MRCZZ11"/>
    <s v="3306"/>
    <n v="3306"/>
    <x v="2"/>
    <x v="3"/>
    <s v="PPE MACHINERY &amp; EQUIPMENT - LOSSES                "/>
    <n v="0"/>
    <n v="0"/>
    <n v="0"/>
    <n v="0"/>
    <s v="P  "/>
    <n v="0"/>
    <s v="3"/>
    <s v="3306"/>
    <s v="3"/>
    <s v="320"/>
  </r>
  <r>
    <s v="3306350085026MRCZZ11"/>
    <s v="3306"/>
    <n v="3306"/>
    <x v="2"/>
    <x v="3"/>
    <s v="IL PPE: MACHINERY &amp; EQUIPMENT                     "/>
    <n v="0"/>
    <n v="0"/>
    <n v="0"/>
    <n v="0"/>
    <s v="P  "/>
    <n v="0"/>
    <s v="3"/>
    <s v="3306"/>
    <s v="3"/>
    <s v="350"/>
  </r>
  <r>
    <s v="3306360085026MRCZZ11"/>
    <s v="3306"/>
    <n v="3306"/>
    <x v="2"/>
    <x v="3"/>
    <s v="RIL PPE: MACHINERY &amp; EQUIPMENT                    "/>
    <n v="0"/>
    <n v="0"/>
    <n v="0"/>
    <n v="0"/>
    <s v="P  "/>
    <n v="0"/>
    <s v="3"/>
    <s v="3306"/>
    <s v="3"/>
    <s v="360"/>
  </r>
  <r>
    <s v="3306395023026MRC1L11"/>
    <s v="3306"/>
    <n v="3306"/>
    <x v="2"/>
    <x v="1"/>
    <s v="DPT CHG INSURANCE FEES                            "/>
    <n v="0"/>
    <n v="0"/>
    <n v="0"/>
    <n v="0"/>
    <s v="P  "/>
    <n v="0"/>
    <s v="3"/>
    <s v="3306"/>
    <s v="3"/>
    <s v="395"/>
  </r>
  <r>
    <s v="33063996050ZZZZZZZ11"/>
    <s v="3306"/>
    <n v="3306"/>
    <x v="2"/>
    <x v="1"/>
    <s v="TRF TO ACC SURPLUS DEFICIT                        "/>
    <n v="0"/>
    <n v="0"/>
    <n v="-1728696.31"/>
    <n v="-1728696.31"/>
    <s v="P  "/>
    <n v="0"/>
    <s v="3"/>
    <s v="3306"/>
    <s v="3"/>
    <s v="399"/>
  </r>
  <r>
    <s v="33063996100ZZZZZZZ11"/>
    <s v="3306"/>
    <n v="3306"/>
    <x v="2"/>
    <x v="1"/>
    <s v="TRF FROM ACC SURPLUS DEFICIT                      "/>
    <n v="0"/>
    <n v="0"/>
    <n v="0"/>
    <n v="0"/>
    <s v="P  "/>
    <n v="0"/>
    <s v="3"/>
    <s v="3306"/>
    <s v="3"/>
    <s v="399"/>
  </r>
  <r>
    <s v="33066456010ZZZZZZZ11"/>
    <s v="3306"/>
    <n v="3306"/>
    <x v="2"/>
    <x v="4"/>
    <s v="PPE COST MACH &amp; EQP IU COST OPENING BAL           "/>
    <n v="0"/>
    <n v="0"/>
    <n v="0"/>
    <n v="0"/>
    <s v="GP "/>
    <n v="0"/>
    <s v="3"/>
    <s v="3306"/>
    <s v="6"/>
    <s v="645"/>
  </r>
  <r>
    <s v="3306645602026Q93ZZ11"/>
    <s v="3306"/>
    <n v="3306"/>
    <x v="2"/>
    <x v="4"/>
    <s v="MEDICAL EQUIPMENT                                 "/>
    <n v="0"/>
    <n v="0"/>
    <n v="0"/>
    <n v="0"/>
    <s v="P  "/>
    <n v="0"/>
    <s v="3"/>
    <s v="3306"/>
    <s v="6"/>
    <s v="645"/>
  </r>
  <r>
    <s v="33066456020CFQ93ZZ11"/>
    <s v="3306"/>
    <n v="3306"/>
    <x v="2"/>
    <x v="4"/>
    <s v="MEDICAL EQUIPMENT                                 "/>
    <n v="0"/>
    <n v="0"/>
    <n v="0"/>
    <n v="0"/>
    <s v="P  "/>
    <n v="300000"/>
    <s v="3"/>
    <s v="3306"/>
    <s v="6"/>
    <s v="645"/>
  </r>
  <r>
    <s v="33066456030ZZZZZZZ11"/>
    <s v="3306"/>
    <n v="3306"/>
    <x v="2"/>
    <x v="4"/>
    <s v="PPE COST MACH &amp; EQUIP IU COST DECOM LIAB          "/>
    <n v="0"/>
    <n v="0"/>
    <n v="0"/>
    <n v="0"/>
    <s v="GP "/>
    <n v="0"/>
    <s v="3"/>
    <s v="3306"/>
    <s v="6"/>
    <s v="645"/>
  </r>
  <r>
    <s v="33066456040ZZZZZZZ11"/>
    <s v="3306"/>
    <n v="3306"/>
    <x v="2"/>
    <x v="4"/>
    <s v="PPE COST MACH &amp; EQUIP IU COST CORR ERROR          "/>
    <n v="0"/>
    <n v="0"/>
    <n v="0"/>
    <n v="0"/>
    <s v="GP "/>
    <n v="0"/>
    <s v="3"/>
    <s v="3306"/>
    <s v="6"/>
    <s v="645"/>
  </r>
  <r>
    <s v="33066456050ZZZZZZZ11"/>
    <s v="3306"/>
    <n v="3306"/>
    <x v="2"/>
    <x v="4"/>
    <s v="PPE COST MACH &amp; EQP IU COST CHG ACC POL           "/>
    <n v="0"/>
    <n v="0"/>
    <n v="0"/>
    <n v="0"/>
    <s v="GP "/>
    <n v="0"/>
    <s v="3"/>
    <s v="3306"/>
    <s v="6"/>
    <s v="645"/>
  </r>
  <r>
    <s v="33066456060ZZZZZZZ11"/>
    <s v="3306"/>
    <n v="3306"/>
    <x v="2"/>
    <x v="4"/>
    <s v="PPE COST MACH &amp; EQUIP IU COST DISPOSAL            "/>
    <n v="0"/>
    <n v="0"/>
    <n v="0"/>
    <n v="0"/>
    <s v="GP "/>
    <n v="0"/>
    <s v="3"/>
    <s v="3306"/>
    <s v="6"/>
    <s v="645"/>
  </r>
  <r>
    <s v="33066456070ZZZZZZZ11"/>
    <s v="3306"/>
    <n v="3306"/>
    <x v="2"/>
    <x v="4"/>
    <s v="PPE COST MACH &amp; EQP IU COST TRANSFER IN           "/>
    <n v="0"/>
    <n v="0"/>
    <n v="0"/>
    <n v="0"/>
    <s v="GP "/>
    <n v="0"/>
    <s v="3"/>
    <s v="3306"/>
    <s v="6"/>
    <s v="645"/>
  </r>
  <r>
    <s v="33066456080ZZZZZZZ11"/>
    <s v="3306"/>
    <n v="3306"/>
    <x v="2"/>
    <x v="4"/>
    <s v="PPE COST MACH &amp; EQP IU COST TRANSFER OUT          "/>
    <n v="0"/>
    <n v="0"/>
    <n v="0"/>
    <n v="0"/>
    <s v="GP "/>
    <n v="0"/>
    <s v="3"/>
    <s v="3306"/>
    <s v="6"/>
    <s v="645"/>
  </r>
  <r>
    <s v="33066456210ZZZZZZZ11"/>
    <s v="3306"/>
    <n v="3306"/>
    <x v="2"/>
    <x v="4"/>
    <s v="PPE COST MACH &amp; EQUIP IU AD OPENING BAL           "/>
    <n v="0"/>
    <n v="0"/>
    <n v="0"/>
    <n v="0"/>
    <s v="GP "/>
    <n v="0"/>
    <s v="3"/>
    <s v="3306"/>
    <s v="6"/>
    <s v="645"/>
  </r>
  <r>
    <s v="33066456220ZZZZZZZ11"/>
    <s v="3306"/>
    <n v="3306"/>
    <x v="2"/>
    <x v="4"/>
    <s v="PPE COST MACH &amp; EQP IU AD OTHER CHANGES           "/>
    <n v="0"/>
    <n v="0"/>
    <n v="0"/>
    <n v="0"/>
    <s v="GP "/>
    <n v="0"/>
    <s v="3"/>
    <s v="3306"/>
    <s v="6"/>
    <s v="645"/>
  </r>
  <r>
    <s v="33066456230ZZZZZZZ11"/>
    <s v="3306"/>
    <n v="3306"/>
    <x v="2"/>
    <x v="4"/>
    <s v="PPE COST MACH &amp; EQUIP IU AD DEPRECIATION          "/>
    <n v="0"/>
    <n v="0"/>
    <n v="0"/>
    <n v="0"/>
    <s v="GP "/>
    <n v="0"/>
    <s v="3"/>
    <s v="3306"/>
    <s v="6"/>
    <s v="645"/>
  </r>
  <r>
    <s v="33066456240ZZZZZZZ11"/>
    <s v="3306"/>
    <n v="3306"/>
    <x v="2"/>
    <x v="4"/>
    <s v="PPE COST MACHINE &amp; EQUIP IU AD DISPOSAL           "/>
    <n v="0"/>
    <n v="0"/>
    <n v="0"/>
    <n v="0"/>
    <s v="GP "/>
    <n v="0"/>
    <s v="3"/>
    <s v="3306"/>
    <s v="6"/>
    <s v="645"/>
  </r>
  <r>
    <s v="33066456250ZZZZZZZ11"/>
    <s v="3306"/>
    <n v="3306"/>
    <x v="2"/>
    <x v="4"/>
    <s v="PPE COST MACHINE &amp; EQUIP IU AD TRANSFER           "/>
    <n v="0"/>
    <n v="0"/>
    <n v="0"/>
    <n v="0"/>
    <s v="GP "/>
    <n v="0"/>
    <s v="3"/>
    <s v="3306"/>
    <s v="6"/>
    <s v="645"/>
  </r>
  <r>
    <s v="33066456310ZZZZZZZ11"/>
    <s v="3306"/>
    <n v="3306"/>
    <x v="2"/>
    <x v="4"/>
    <s v="PPE COST MACH &amp; EQUIP IU AI OPENING BAL           "/>
    <n v="0"/>
    <n v="0"/>
    <n v="0"/>
    <n v="0"/>
    <s v="GP "/>
    <n v="0"/>
    <s v="3"/>
    <s v="3306"/>
    <s v="6"/>
    <s v="645"/>
  </r>
  <r>
    <s v="33066456320ZZZZZZZ11"/>
    <s v="3306"/>
    <n v="3306"/>
    <x v="2"/>
    <x v="4"/>
    <s v="PPE COST MACH &amp; EQUIP IU AI IMPAIRMENT            "/>
    <n v="0"/>
    <n v="0"/>
    <n v="0"/>
    <n v="0"/>
    <s v="GP "/>
    <n v="0"/>
    <s v="3"/>
    <s v="3306"/>
    <s v="6"/>
    <s v="645"/>
  </r>
  <r>
    <s v="33066456330ZZZZZZZ11"/>
    <s v="3306"/>
    <n v="3306"/>
    <x v="2"/>
    <x v="4"/>
    <s v="PPE COST MACH &amp; EQUIP IU AI DISPOSAL/TRF          "/>
    <n v="0"/>
    <n v="0"/>
    <n v="0"/>
    <n v="0"/>
    <s v="GP "/>
    <n v="0"/>
    <s v="3"/>
    <s v="3306"/>
    <s v="6"/>
    <s v="645"/>
  </r>
  <r>
    <s v="33066456340ZZZZZZZ11"/>
    <s v="3306"/>
    <n v="3306"/>
    <x v="2"/>
    <x v="4"/>
    <s v="PPE COST MACH &amp; EQUIP IU AI CHG NOT LIST          "/>
    <n v="0"/>
    <n v="0"/>
    <n v="0"/>
    <n v="0"/>
    <s v="GP "/>
    <n v="0"/>
    <s v="3"/>
    <s v="3306"/>
    <s v="6"/>
    <s v="645"/>
  </r>
  <r>
    <s v="33066680010ZZZZZZZ11"/>
    <s v="3306"/>
    <n v="3306"/>
    <x v="2"/>
    <x v="4"/>
    <s v="WIP OPENING BALANCE                               "/>
    <n v="0"/>
    <n v="0"/>
    <n v="0"/>
    <n v="0"/>
    <s v="GP "/>
    <n v="0"/>
    <s v="3"/>
    <s v="3306"/>
    <s v="6"/>
    <s v="668"/>
  </r>
  <r>
    <s v="33066680020ZZZZZZZ11"/>
    <s v="3306"/>
    <n v="3306"/>
    <x v="2"/>
    <x v="4"/>
    <s v="WIP ACQUISITION OUTSOURCED                        "/>
    <n v="0"/>
    <n v="0"/>
    <n v="0"/>
    <n v="0"/>
    <s v="GP "/>
    <n v="0"/>
    <s v="3"/>
    <s v="3306"/>
    <s v="6"/>
    <s v="668"/>
  </r>
  <r>
    <s v="33066680030ZZZZZZZ11"/>
    <s v="3306"/>
    <n v="3306"/>
    <x v="2"/>
    <x v="4"/>
    <s v="WIP ACQUISITION OWN ACC CONSTR MAT&amp;SUPPL          "/>
    <n v="0"/>
    <n v="0"/>
    <n v="0"/>
    <n v="0"/>
    <s v="GP "/>
    <n v="0"/>
    <s v="3"/>
    <s v="3306"/>
    <s v="6"/>
    <s v="668"/>
  </r>
  <r>
    <s v="33066680040ZZZZZZZ11"/>
    <s v="3306"/>
    <n v="3306"/>
    <x v="2"/>
    <x v="4"/>
    <s v="WIP ACQ OWN ACC CONSTR COMPENS EMPLOYEE           "/>
    <n v="0"/>
    <n v="0"/>
    <n v="0"/>
    <n v="0"/>
    <s v="GP "/>
    <n v="0"/>
    <s v="3"/>
    <s v="3306"/>
    <s v="6"/>
    <s v="668"/>
  </r>
  <r>
    <s v="33066680050ZZZZZZZ11"/>
    <s v="3306"/>
    <n v="3306"/>
    <x v="2"/>
    <x v="4"/>
    <s v="WIP ACQ OWN ACC CONSTR COST SITE PREP             "/>
    <n v="0"/>
    <n v="0"/>
    <n v="0"/>
    <n v="0"/>
    <s v="GP "/>
    <n v="0"/>
    <s v="3"/>
    <s v="3306"/>
    <s v="6"/>
    <s v="668"/>
  </r>
  <r>
    <s v="33066680060ZZZZZZZ11"/>
    <s v="3306"/>
    <n v="3306"/>
    <x v="2"/>
    <x v="4"/>
    <s v="WIP ACQ OWN ACC CONSTR DELIV &amp; HAND COST          "/>
    <n v="0"/>
    <n v="0"/>
    <n v="0"/>
    <n v="0"/>
    <s v="GP "/>
    <n v="0"/>
    <s v="3"/>
    <s v="3306"/>
    <s v="6"/>
    <s v="668"/>
  </r>
  <r>
    <s v="33066680070ZZZZZZZ11"/>
    <s v="3306"/>
    <n v="3306"/>
    <x v="2"/>
    <x v="4"/>
    <s v="WIP ACQ OWN ACC CONSTR INST &amp; ASSEM CST           "/>
    <n v="0"/>
    <n v="0"/>
    <n v="0"/>
    <n v="0"/>
    <s v="GP "/>
    <n v="0"/>
    <s v="3"/>
    <s v="3306"/>
    <s v="6"/>
    <s v="668"/>
  </r>
  <r>
    <s v="33066680080ZZZZZZZ11"/>
    <s v="3306"/>
    <n v="3306"/>
    <x v="2"/>
    <x v="4"/>
    <s v="WIP ACQ OWN ACC CONSTR COST TEST SITE             "/>
    <n v="0"/>
    <n v="0"/>
    <n v="0"/>
    <n v="0"/>
    <s v="GP "/>
    <n v="0"/>
    <s v="3"/>
    <s v="3306"/>
    <s v="6"/>
    <s v="668"/>
  </r>
  <r>
    <s v="33066680090ZZZZZZZ11"/>
    <s v="3306"/>
    <n v="3306"/>
    <x v="2"/>
    <x v="4"/>
    <s v="WIP ACQUISITION OWN ACC CONSTR PROF FEE           "/>
    <n v="0"/>
    <n v="0"/>
    <n v="0"/>
    <n v="0"/>
    <s v="GP "/>
    <n v="0"/>
    <s v="3"/>
    <s v="3306"/>
    <s v="6"/>
    <s v="668"/>
  </r>
  <r>
    <s v="33066680100ZZZZZZZ11"/>
    <s v="3306"/>
    <n v="3306"/>
    <x v="2"/>
    <x v="4"/>
    <s v="WIP ACQUISITION BORROWING COST                    "/>
    <n v="0"/>
    <n v="0"/>
    <n v="0"/>
    <n v="0"/>
    <s v="GP "/>
    <n v="0"/>
    <s v="3"/>
    <s v="3306"/>
    <s v="6"/>
    <s v="668"/>
  </r>
  <r>
    <s v="33068100010ZZZZZZZ11"/>
    <s v="3306"/>
    <n v="3306"/>
    <x v="2"/>
    <x v="2"/>
    <s v="ACC SUR/(DEF): OPENING BALANCE                    "/>
    <n v="1790097.54"/>
    <n v="0"/>
    <n v="0"/>
    <n v="1790097.54"/>
    <s v="GP "/>
    <n v="0"/>
    <s v="3"/>
    <s v="3306"/>
    <s v="8"/>
    <s v="810"/>
  </r>
  <r>
    <s v="33068100020ZZZZZZZ11"/>
    <s v="3306"/>
    <n v="3306"/>
    <x v="2"/>
    <x v="2"/>
    <s v="ACC SUR/(DEF): CHANGES IN ACC POLICY              "/>
    <n v="0"/>
    <n v="0"/>
    <n v="0"/>
    <n v="0"/>
    <s v="GP "/>
    <n v="0"/>
    <s v="3"/>
    <s v="3306"/>
    <s v="8"/>
    <s v="810"/>
  </r>
  <r>
    <s v="33068100030ZZZZZZZ11"/>
    <s v="3306"/>
    <n v="3306"/>
    <x v="2"/>
    <x v="2"/>
    <s v="ACC SUR/(DEF): CORREC PRIOR PERIOD ERROR          "/>
    <n v="0"/>
    <n v="0"/>
    <n v="0"/>
    <n v="0"/>
    <s v="GP "/>
    <n v="0"/>
    <s v="3"/>
    <s v="3306"/>
    <s v="8"/>
    <s v="810"/>
  </r>
  <r>
    <s v="33068100040ZZZZZZZ11"/>
    <s v="3306"/>
    <n v="3306"/>
    <x v="2"/>
    <x v="2"/>
    <s v="ACC SUR/(DEF): TRF TO/FROM ACCUM SURPLUS          "/>
    <n v="0"/>
    <n v="1728696.31"/>
    <n v="0"/>
    <n v="1728696.31"/>
    <s v="GP "/>
    <n v="0"/>
    <s v="3"/>
    <s v="3306"/>
    <s v="8"/>
    <s v="810"/>
  </r>
  <r>
    <s v="33068100050ZZZZZZZ11"/>
    <s v="3306"/>
    <n v="3306"/>
    <x v="2"/>
    <x v="2"/>
    <s v="ACC SUR/(DEF): TRF TO/FROM RESERVES               "/>
    <n v="0"/>
    <n v="0"/>
    <n v="0"/>
    <n v="0"/>
    <s v="GP "/>
    <n v="0"/>
    <s v="3"/>
    <s v="3306"/>
    <s v="8"/>
    <s v="810"/>
  </r>
  <r>
    <s v="33068100060ZZZZZZZ11"/>
    <s v="3306"/>
    <n v="3306"/>
    <x v="2"/>
    <x v="2"/>
    <s v="ACC SUR/(DEF): DEPRECIATION OFFSETS               "/>
    <n v="0"/>
    <n v="0"/>
    <n v="0"/>
    <n v="0"/>
    <s v="GP "/>
    <n v="0"/>
    <s v="3"/>
    <s v="3306"/>
    <s v="8"/>
    <s v="810"/>
  </r>
  <r>
    <s v="3307227037026418ZZ11"/>
    <s v="3307"/>
    <n v="3307"/>
    <x v="2"/>
    <x v="0"/>
    <s v="C&amp;PS: B&amp;A HUMAN RESOURCES                         "/>
    <n v="0"/>
    <n v="0"/>
    <n v="0"/>
    <n v="0"/>
    <s v="P  "/>
    <n v="0"/>
    <s v="3"/>
    <s v="3307"/>
    <s v="2"/>
    <s v="227"/>
  </r>
  <r>
    <s v="33073996050ZZZZZZZ11"/>
    <s v="3307"/>
    <n v="3307"/>
    <x v="2"/>
    <x v="1"/>
    <s v="TRF TO ACC SURPLUS DEFICIT                        "/>
    <n v="0"/>
    <n v="0"/>
    <n v="0"/>
    <n v="0"/>
    <s v="P  "/>
    <n v="0"/>
    <s v="3"/>
    <s v="3307"/>
    <s v="3"/>
    <s v="399"/>
  </r>
  <r>
    <s v="33073996100ZZZZZZZ11"/>
    <s v="3307"/>
    <n v="3307"/>
    <x v="2"/>
    <x v="1"/>
    <s v="TRF FROM ACC SURPLUS DEFICIT                      "/>
    <n v="0"/>
    <n v="0"/>
    <n v="0"/>
    <n v="0"/>
    <s v="P  "/>
    <n v="0"/>
    <s v="3"/>
    <s v="3307"/>
    <s v="3"/>
    <s v="399"/>
  </r>
  <r>
    <s v="33078100010ZZZZZZZ11"/>
    <s v="3307"/>
    <n v="3307"/>
    <x v="2"/>
    <x v="2"/>
    <s v="ACC SUR/(DEF): OPENING BALANCE                    "/>
    <n v="0"/>
    <n v="0"/>
    <n v="0"/>
    <n v="0"/>
    <s v="GP "/>
    <n v="0"/>
    <s v="3"/>
    <s v="3307"/>
    <s v="8"/>
    <s v="810"/>
  </r>
  <r>
    <s v="33078100020ZZZZZZZ11"/>
    <s v="3307"/>
    <n v="3307"/>
    <x v="2"/>
    <x v="2"/>
    <s v="ACC SUR/(DEF): CHANGES IN ACC POLICY              "/>
    <n v="0"/>
    <n v="0"/>
    <n v="0"/>
    <n v="0"/>
    <s v="GP "/>
    <n v="0"/>
    <s v="3"/>
    <s v="3307"/>
    <s v="8"/>
    <s v="810"/>
  </r>
  <r>
    <s v="33078100030ZZZZZZZ11"/>
    <s v="3307"/>
    <n v="3307"/>
    <x v="2"/>
    <x v="2"/>
    <s v="ACC SUR/(DEF): CORREC PRIOR PERIOD ERROR          "/>
    <n v="0"/>
    <n v="0"/>
    <n v="0"/>
    <n v="0"/>
    <s v="GP "/>
    <n v="0"/>
    <s v="3"/>
    <s v="3307"/>
    <s v="8"/>
    <s v="810"/>
  </r>
  <r>
    <s v="33078100040ZZZZZZZ11"/>
    <s v="3307"/>
    <n v="3307"/>
    <x v="2"/>
    <x v="2"/>
    <s v="ACC SUR/(DEF): TRF TO/FROM ACCUM SURPLUS          "/>
    <n v="0"/>
    <n v="0"/>
    <n v="0"/>
    <n v="0"/>
    <s v="GP "/>
    <n v="0"/>
    <s v="3"/>
    <s v="3307"/>
    <s v="8"/>
    <s v="810"/>
  </r>
  <r>
    <s v="33078100050ZZZZZZZ11"/>
    <s v="3307"/>
    <n v="3307"/>
    <x v="2"/>
    <x v="2"/>
    <s v="ACC SUR/(DEF): TRF TO/FROM RESERVES               "/>
    <n v="0"/>
    <n v="0"/>
    <n v="0"/>
    <n v="0"/>
    <s v="GP "/>
    <n v="0"/>
    <s v="3"/>
    <s v="3307"/>
    <s v="8"/>
    <s v="810"/>
  </r>
  <r>
    <s v="33078100060ZZZZZZZ11"/>
    <s v="3307"/>
    <n v="3307"/>
    <x v="2"/>
    <x v="2"/>
    <s v="ACC SUR/(DEF): DEPRECIATION OFFSETS               "/>
    <n v="0"/>
    <n v="0"/>
    <n v="0"/>
    <n v="0"/>
    <s v="GP "/>
    <n v="0"/>
    <s v="3"/>
    <s v="3307"/>
    <s v="8"/>
    <s v="810"/>
  </r>
  <r>
    <s v="3308211001026MRCZZ11"/>
    <s v="3308"/>
    <n v="3308"/>
    <x v="2"/>
    <x v="0"/>
    <s v="MS: SAL &amp; ALL: BASIC SALARY &amp; WAGES               "/>
    <n v="0"/>
    <n v="1074741"/>
    <n v="0"/>
    <n v="1074741"/>
    <s v="P  "/>
    <n v="1068207"/>
    <s v="3"/>
    <s v="3308"/>
    <s v="2"/>
    <s v="211"/>
  </r>
  <r>
    <s v="3308211020026MRCZZ11"/>
    <s v="3308"/>
    <n v="3308"/>
    <x v="2"/>
    <x v="0"/>
    <s v="MS: ALL - ACCOMMODATION/TRVL/INCIDENTAL           "/>
    <n v="0"/>
    <n v="0"/>
    <n v="0"/>
    <n v="0"/>
    <s v="P  "/>
    <n v="0"/>
    <s v="3"/>
    <s v="3308"/>
    <s v="2"/>
    <s v="211"/>
  </r>
  <r>
    <s v="3308211022026MRCZZ11"/>
    <s v="3308"/>
    <n v="3308"/>
    <x v="2"/>
    <x v="0"/>
    <s v="MS: ALL - CELLULAR &amp; TELEPHONE                    "/>
    <n v="0"/>
    <n v="8400"/>
    <n v="0"/>
    <n v="8400"/>
    <s v="P  "/>
    <n v="9234"/>
    <s v="3"/>
    <s v="3308"/>
    <s v="2"/>
    <s v="211"/>
  </r>
  <r>
    <s v="3308211034026MRCZZ11"/>
    <s v="3308"/>
    <n v="3308"/>
    <x v="2"/>
    <x v="0"/>
    <s v="MS: ALL - TRAVEL OR MOTOR VEHICLE                 "/>
    <n v="0"/>
    <n v="210982.05"/>
    <n v="0"/>
    <n v="211050.9"/>
    <s v="P  "/>
    <n v="203397"/>
    <s v="3"/>
    <s v="3308"/>
    <s v="2"/>
    <s v="211"/>
  </r>
  <r>
    <s v="3308211036026MRCZZ11"/>
    <s v="3308"/>
    <n v="3308"/>
    <x v="2"/>
    <x v="0"/>
    <s v="MS: OVERTIME - NON STRUCTURED                     "/>
    <n v="0"/>
    <n v="0"/>
    <n v="0"/>
    <n v="0"/>
    <s v="P  "/>
    <n v="0"/>
    <s v="3"/>
    <s v="3308"/>
    <s v="2"/>
    <s v="211"/>
  </r>
  <r>
    <s v="3308211046026MRCZZ11"/>
    <s v="3308"/>
    <n v="3308"/>
    <x v="2"/>
    <x v="0"/>
    <s v="MS: SRB - ANNUAL BONUS                            "/>
    <n v="0"/>
    <n v="89303.99"/>
    <n v="0"/>
    <n v="89303.99"/>
    <s v="P  "/>
    <n v="83521"/>
    <s v="3"/>
    <s v="3308"/>
    <s v="2"/>
    <s v="211"/>
  </r>
  <r>
    <s v="3308213001026MRCZZ11"/>
    <s v="3308"/>
    <n v="3308"/>
    <x v="2"/>
    <x v="0"/>
    <s v="MS: SOC CONTR - BARGAINING COUNCIL                "/>
    <n v="0"/>
    <n v="210.01"/>
    <n v="0"/>
    <n v="210.01"/>
    <s v="P  "/>
    <n v="218"/>
    <s v="3"/>
    <s v="3308"/>
    <s v="2"/>
    <s v="213"/>
  </r>
  <r>
    <s v="3308213010026MRCZZ11"/>
    <s v="3308"/>
    <n v="3308"/>
    <x v="2"/>
    <x v="0"/>
    <s v="MS: SOC CONTR - GROUP LIFE INSURANCE              "/>
    <n v="0"/>
    <n v="6184.19"/>
    <n v="0"/>
    <n v="6834.18"/>
    <s v="P  "/>
    <n v="6808"/>
    <s v="3"/>
    <s v="3308"/>
    <s v="2"/>
    <s v="213"/>
  </r>
  <r>
    <s v="3308213020026MRCZZ11"/>
    <s v="3308"/>
    <n v="3308"/>
    <x v="2"/>
    <x v="0"/>
    <s v="MS: SOC CONTR - MEDICAL                           "/>
    <n v="0"/>
    <n v="74823.429999999993"/>
    <n v="0"/>
    <n v="74823.429999999993"/>
    <s v="P  "/>
    <n v="86123"/>
    <s v="3"/>
    <s v="3308"/>
    <s v="2"/>
    <s v="213"/>
  </r>
  <r>
    <s v="3308213030026MRCZZ11"/>
    <s v="3308"/>
    <n v="3308"/>
    <x v="2"/>
    <x v="0"/>
    <s v="MS: SOC CONTR - PENSION                           "/>
    <n v="0"/>
    <n v="223331.17"/>
    <n v="0"/>
    <n v="223331.17"/>
    <s v="P  "/>
    <n v="208266"/>
    <s v="3"/>
    <s v="3308"/>
    <s v="2"/>
    <s v="213"/>
  </r>
  <r>
    <s v="3308213040026MRCZZ11"/>
    <s v="3308"/>
    <n v="3308"/>
    <x v="2"/>
    <x v="0"/>
    <s v="MS: SOC CONTR - UNEMPLOYMENT INSUR FUND           "/>
    <n v="0"/>
    <n v="3569.28"/>
    <n v="0"/>
    <n v="3569.28"/>
    <s v="P  "/>
    <n v="3924"/>
    <s v="3"/>
    <s v="3308"/>
    <s v="2"/>
    <s v="213"/>
  </r>
  <r>
    <s v="3308227037026414ZZ11"/>
    <s v="3308"/>
    <n v="3308"/>
    <x v="2"/>
    <x v="0"/>
    <s v="C&amp;PS: B&amp;A HUMAN RESOURCES                         "/>
    <n v="0"/>
    <n v="0"/>
    <n v="0"/>
    <n v="0"/>
    <s v="P  "/>
    <n v="3508"/>
    <s v="3"/>
    <s v="3308"/>
    <s v="2"/>
    <s v="227"/>
  </r>
  <r>
    <s v="3308227040026414ZZ11"/>
    <s v="3308"/>
    <n v="3308"/>
    <x v="2"/>
    <x v="0"/>
    <s v="C&amp;PS: B&amp;A ORGANISATIONAL                          "/>
    <n v="0"/>
    <n v="0"/>
    <n v="0"/>
    <n v="0"/>
    <s v="P  "/>
    <n v="23357"/>
    <s v="3"/>
    <s v="3308"/>
    <s v="2"/>
    <s v="227"/>
  </r>
  <r>
    <s v="3308230451026MRCZZ11"/>
    <s v="3308"/>
    <n v="3308"/>
    <x v="2"/>
    <x v="0"/>
    <s v="OC: PRINTING &amp; PUBLICATIONS                       "/>
    <n v="0"/>
    <n v="0"/>
    <n v="0"/>
    <n v="0"/>
    <s v="P  "/>
    <n v="2266"/>
    <s v="3"/>
    <s v="3308"/>
    <s v="2"/>
    <s v="230"/>
  </r>
  <r>
    <s v="3308230541026MRCZZ11"/>
    <s v="3308"/>
    <n v="3308"/>
    <x v="2"/>
    <x v="0"/>
    <s v="OC: SKILLS DEVELOPMENT FUND LEVY                  "/>
    <n v="0"/>
    <n v="13035.8"/>
    <n v="0"/>
    <n v="13017.2"/>
    <s v="P  "/>
    <n v="10451"/>
    <s v="3"/>
    <s v="3308"/>
    <s v="2"/>
    <s v="230"/>
  </r>
  <r>
    <s v="3308230576026MRCZZ11"/>
    <s v="3308"/>
    <n v="3308"/>
    <x v="2"/>
    <x v="0"/>
    <s v="OC: T&amp;S DOM - ACCOMMODATION                       "/>
    <n v="0"/>
    <n v="41580.129999999997"/>
    <n v="0"/>
    <n v="41580.129999999997"/>
    <s v="P  "/>
    <n v="14995"/>
    <s v="3"/>
    <s v="3308"/>
    <s v="2"/>
    <s v="230"/>
  </r>
  <r>
    <s v="3308230577026MRCZZ11"/>
    <s v="3308"/>
    <n v="3308"/>
    <x v="2"/>
    <x v="0"/>
    <s v="OC: T&amp;S DOM - DAILY ALLOWANCE                     "/>
    <n v="0"/>
    <n v="2318"/>
    <n v="0"/>
    <n v="2318"/>
    <s v="P  "/>
    <n v="2788"/>
    <s v="3"/>
    <s v="3308"/>
    <s v="2"/>
    <s v="230"/>
  </r>
  <r>
    <s v="3308230580026MRCZZ11"/>
    <s v="3308"/>
    <n v="3308"/>
    <x v="2"/>
    <x v="0"/>
    <s v="OC: T&amp;S DOM TRP - WITHOUT OPR CAR RENTAL          "/>
    <n v="0"/>
    <n v="4966.2299999999996"/>
    <n v="0"/>
    <n v="4966.2299999999996"/>
    <s v="P  "/>
    <n v="4873"/>
    <s v="3"/>
    <s v="3308"/>
    <s v="2"/>
    <s v="230"/>
  </r>
  <r>
    <s v="3308230583026MRCZZ11"/>
    <s v="3308"/>
    <n v="3308"/>
    <x v="2"/>
    <x v="0"/>
    <s v="OC: T&amp;S DOM PUB TRP - AIR TRANSPORT               "/>
    <n v="0"/>
    <n v="5002.5200000000004"/>
    <n v="0"/>
    <n v="5002.5200000000004"/>
    <s v="P  "/>
    <n v="8319"/>
    <s v="3"/>
    <s v="3308"/>
    <s v="2"/>
    <s v="230"/>
  </r>
  <r>
    <s v="3308395023026MRC1L11"/>
    <s v="3308"/>
    <n v="3308"/>
    <x v="2"/>
    <x v="1"/>
    <s v="DPT CHG INSURANCE FEES                            "/>
    <n v="0"/>
    <n v="0"/>
    <n v="0"/>
    <n v="0"/>
    <s v="P  "/>
    <n v="0"/>
    <s v="3"/>
    <s v="3308"/>
    <s v="3"/>
    <s v="395"/>
  </r>
  <r>
    <s v="33083996050ZZZZZZZ11"/>
    <s v="3308"/>
    <n v="3308"/>
    <x v="2"/>
    <x v="1"/>
    <s v="TRF TO ACC SURPLUS DEFICIT                        "/>
    <n v="0"/>
    <n v="0"/>
    <n v="-1622391.71"/>
    <n v="-1622391.71"/>
    <s v="P  "/>
    <n v="0"/>
    <s v="3"/>
    <s v="3308"/>
    <s v="3"/>
    <s v="399"/>
  </r>
  <r>
    <s v="33083996100ZZZZZZZ11"/>
    <s v="3308"/>
    <n v="3308"/>
    <x v="2"/>
    <x v="1"/>
    <s v="TRF FROM ACC SURPLUS DEFICIT                      "/>
    <n v="0"/>
    <n v="0"/>
    <n v="0"/>
    <n v="0"/>
    <s v="P  "/>
    <n v="0"/>
    <s v="3"/>
    <s v="3308"/>
    <s v="3"/>
    <s v="399"/>
  </r>
  <r>
    <s v="33088100010ZZZZZZZ11"/>
    <s v="3308"/>
    <n v="3308"/>
    <x v="2"/>
    <x v="2"/>
    <s v="ACC SUR/(DEF): OPENING BALANCE                    "/>
    <n v="1585579.12"/>
    <n v="0"/>
    <n v="0"/>
    <n v="1585579.12"/>
    <s v="GP "/>
    <n v="0"/>
    <s v="3"/>
    <s v="3308"/>
    <s v="8"/>
    <s v="810"/>
  </r>
  <r>
    <s v="33088100020ZZZZZZZ11"/>
    <s v="3308"/>
    <n v="3308"/>
    <x v="2"/>
    <x v="2"/>
    <s v="ACC SUR/(DEF): CHANGES IN ACC POLICY              "/>
    <n v="0"/>
    <n v="0"/>
    <n v="0"/>
    <n v="0"/>
    <s v="GP "/>
    <n v="0"/>
    <s v="3"/>
    <s v="3308"/>
    <s v="8"/>
    <s v="810"/>
  </r>
  <r>
    <s v="33088100030ZZZZZZZ11"/>
    <s v="3308"/>
    <n v="3308"/>
    <x v="2"/>
    <x v="2"/>
    <s v="ACC SUR/(DEF): CORREC PRIOR PERIOD ERROR          "/>
    <n v="0"/>
    <n v="0"/>
    <n v="0"/>
    <n v="0"/>
    <s v="GP "/>
    <n v="0"/>
    <s v="3"/>
    <s v="3308"/>
    <s v="8"/>
    <s v="810"/>
  </r>
  <r>
    <s v="33088100040ZZZZZZZ11"/>
    <s v="3308"/>
    <n v="3308"/>
    <x v="2"/>
    <x v="2"/>
    <s v="ACC SUR/(DEF): TRF TO/FROM ACCUM SURPLUS          "/>
    <n v="0"/>
    <n v="1622391.71"/>
    <n v="0"/>
    <n v="1622391.71"/>
    <s v="GP "/>
    <n v="0"/>
    <s v="3"/>
    <s v="3308"/>
    <s v="8"/>
    <s v="810"/>
  </r>
  <r>
    <s v="33088100050ZZZZZZZ11"/>
    <s v="3308"/>
    <n v="3308"/>
    <x v="2"/>
    <x v="2"/>
    <s v="ACC SUR/(DEF): TRF TO/FROM RESERVES               "/>
    <n v="0"/>
    <n v="0"/>
    <n v="0"/>
    <n v="0"/>
    <s v="GP "/>
    <n v="0"/>
    <s v="3"/>
    <s v="3308"/>
    <s v="8"/>
    <s v="810"/>
  </r>
  <r>
    <s v="33088100060ZZZZZZZ11"/>
    <s v="3308"/>
    <n v="3308"/>
    <x v="2"/>
    <x v="2"/>
    <s v="ACC SUR/(DEF): DEPRECIATION OFFSETS               "/>
    <n v="0"/>
    <n v="0"/>
    <n v="0"/>
    <n v="0"/>
    <s v="GP "/>
    <n v="0"/>
    <s v="3"/>
    <s v="3308"/>
    <s v="8"/>
    <s v="810"/>
  </r>
  <r>
    <s v="3309211001026MRCZZ11"/>
    <s v="3309"/>
    <n v="3309"/>
    <x v="2"/>
    <x v="0"/>
    <s v="MS: SAL &amp; ALL: BASIC SALARY &amp; WAGES               "/>
    <n v="0"/>
    <n v="975564"/>
    <n v="0"/>
    <n v="975564"/>
    <s v="P  "/>
    <n v="1002240"/>
    <s v="3"/>
    <s v="3309"/>
    <s v="2"/>
    <s v="211"/>
  </r>
  <r>
    <s v="3309211022026MRCZZ11"/>
    <s v="3309"/>
    <n v="3309"/>
    <x v="2"/>
    <x v="0"/>
    <s v="MS: ALL - CELLULAR &amp; TELEPHONE                    "/>
    <n v="0"/>
    <n v="8400"/>
    <n v="0"/>
    <n v="8400"/>
    <s v="P  "/>
    <n v="9234"/>
    <s v="3"/>
    <s v="3309"/>
    <s v="2"/>
    <s v="211"/>
  </r>
  <r>
    <s v="3309211026026MRCZZ11"/>
    <s v="3309"/>
    <n v="3309"/>
    <x v="2"/>
    <x v="0"/>
    <s v="MS: HB &amp; INC: HOUSING BENEFITS                    "/>
    <n v="0"/>
    <n v="10228.450000000001"/>
    <n v="0"/>
    <n v="10228.450000000001"/>
    <s v="P  "/>
    <n v="10508"/>
    <s v="3"/>
    <s v="3309"/>
    <s v="2"/>
    <s v="211"/>
  </r>
  <r>
    <s v="3309211034026MRCZZ11"/>
    <s v="3309"/>
    <n v="3309"/>
    <x v="2"/>
    <x v="0"/>
    <s v="MS: ALL - TRAVEL OR MOTOR VEHICLE                 "/>
    <n v="0"/>
    <n v="391659.46"/>
    <n v="0"/>
    <n v="392032.44"/>
    <s v="P  "/>
    <n v="368995"/>
    <s v="3"/>
    <s v="3309"/>
    <s v="2"/>
    <s v="211"/>
  </r>
  <r>
    <s v="3309211044026MRCZZ11"/>
    <s v="3309"/>
    <n v="3309"/>
    <x v="2"/>
    <x v="0"/>
    <s v="MS: SRB - ACTING ALLOWANCE                        "/>
    <n v="0"/>
    <n v="92231.99"/>
    <n v="0"/>
    <n v="92231.99"/>
    <s v="P  "/>
    <n v="109927"/>
    <s v="3"/>
    <s v="3309"/>
    <s v="2"/>
    <s v="211"/>
  </r>
  <r>
    <s v="3309211046026MRCZZ11"/>
    <s v="3309"/>
    <n v="3309"/>
    <x v="2"/>
    <x v="0"/>
    <s v="MS: SRB - ANNUAL BONUS                            "/>
    <n v="0"/>
    <n v="81297"/>
    <n v="0"/>
    <n v="81297"/>
    <s v="P  "/>
    <n v="78024"/>
    <s v="3"/>
    <s v="3309"/>
    <s v="2"/>
    <s v="211"/>
  </r>
  <r>
    <s v="3309213001026MRCZZ11"/>
    <s v="3309"/>
    <n v="3309"/>
    <x v="2"/>
    <x v="0"/>
    <s v="MS: SOC CONTR - BARGAINING COUNCIL                "/>
    <n v="0"/>
    <n v="210.01"/>
    <n v="0"/>
    <n v="210.01"/>
    <s v="P  "/>
    <n v="218"/>
    <s v="3"/>
    <s v="3309"/>
    <s v="2"/>
    <s v="213"/>
  </r>
  <r>
    <s v="3309213010026MRCZZ11"/>
    <s v="3309"/>
    <n v="3309"/>
    <x v="2"/>
    <x v="0"/>
    <s v="MS: SOC CONTR - GROUP LIFE INSURANCE              "/>
    <n v="0"/>
    <n v="4565.2"/>
    <n v="0"/>
    <n v="4565.2"/>
    <s v="P  "/>
    <n v="7674"/>
    <s v="3"/>
    <s v="3309"/>
    <s v="2"/>
    <s v="213"/>
  </r>
  <r>
    <s v="3309213030026MRCZZ11"/>
    <s v="3309"/>
    <n v="3309"/>
    <x v="2"/>
    <x v="0"/>
    <s v="MS: SOC CONTR - PENSION                           "/>
    <n v="0"/>
    <n v="202722.14"/>
    <n v="0"/>
    <n v="202722.14"/>
    <s v="P  "/>
    <n v="194559"/>
    <s v="3"/>
    <s v="3309"/>
    <s v="2"/>
    <s v="213"/>
  </r>
  <r>
    <s v="3309213040026MRCZZ11"/>
    <s v="3309"/>
    <n v="3309"/>
    <x v="2"/>
    <x v="0"/>
    <s v="MS: SOC CONTR - UNEMPLOYMENT INSUR FUND           "/>
    <n v="0"/>
    <n v="3569.28"/>
    <n v="0"/>
    <n v="3569.28"/>
    <s v="P  "/>
    <n v="3924"/>
    <s v="3"/>
    <s v="3309"/>
    <s v="2"/>
    <s v="213"/>
  </r>
  <r>
    <s v="3309227037026418ZZ11"/>
    <s v="3309"/>
    <n v="3309"/>
    <x v="2"/>
    <x v="0"/>
    <s v="C&amp;PS: B&amp;A HUMAN RESOURCES                         "/>
    <n v="0"/>
    <n v="9668.5"/>
    <n v="0"/>
    <n v="9668.5"/>
    <s v="P  "/>
    <n v="22994"/>
    <s v="3"/>
    <s v="3309"/>
    <s v="2"/>
    <s v="227"/>
  </r>
  <r>
    <s v="3309228361026NSPZZ11"/>
    <s v="3309"/>
    <n v="3309"/>
    <x v="2"/>
    <x v="0"/>
    <s v="CONTR: MAINTENANCE OF EQUIPMENT                   "/>
    <n v="0"/>
    <n v="0"/>
    <n v="0"/>
    <n v="0"/>
    <s v="P  "/>
    <n v="9921"/>
    <s v="3"/>
    <s v="3309"/>
    <s v="2"/>
    <s v="228"/>
  </r>
  <r>
    <s v="3309230019026MRCZZ11"/>
    <s v="3309"/>
    <n v="3309"/>
    <x v="2"/>
    <x v="0"/>
    <s v="OC: ASSETS LESS THAN CAPITAL THRESHOLD            "/>
    <n v="0"/>
    <n v="0"/>
    <n v="0"/>
    <n v="0"/>
    <s v="P  "/>
    <n v="614"/>
    <s v="3"/>
    <s v="3309"/>
    <s v="2"/>
    <s v="230"/>
  </r>
  <r>
    <s v="3309230070026MRCZZ11"/>
    <s v="3309"/>
    <n v="3309"/>
    <x v="2"/>
    <x v="0"/>
    <s v="OC: CLEAN SERV - LAUNDRY SERVICES                 "/>
    <n v="0"/>
    <n v="0"/>
    <n v="0"/>
    <n v="0"/>
    <s v="P  "/>
    <n v="1194"/>
    <s v="3"/>
    <s v="3309"/>
    <s v="2"/>
    <s v="230"/>
  </r>
  <r>
    <s v="3309230332026MRCZZ11"/>
    <s v="3309"/>
    <n v="3309"/>
    <x v="2"/>
    <x v="0"/>
    <s v="OC: LIC - LICENCE AGENCY FEES                     "/>
    <n v="0"/>
    <n v="0"/>
    <n v="0"/>
    <n v="0"/>
    <s v="P  "/>
    <n v="1684"/>
    <s v="3"/>
    <s v="3309"/>
    <s v="2"/>
    <s v="230"/>
  </r>
  <r>
    <s v="3309230451026MRCZZ11"/>
    <s v="3309"/>
    <n v="3309"/>
    <x v="2"/>
    <x v="0"/>
    <s v="OC: PRINTING &amp; PUBLICATIONS                       "/>
    <n v="0"/>
    <n v="0"/>
    <n v="0"/>
    <n v="0"/>
    <s v="P  "/>
    <n v="208"/>
    <s v="3"/>
    <s v="3309"/>
    <s v="2"/>
    <s v="230"/>
  </r>
  <r>
    <s v="3309230452026MRCZZ11"/>
    <s v="3309"/>
    <n v="3309"/>
    <x v="2"/>
    <x v="0"/>
    <s v="OC: PROFESSIONAL BODIES M/SHIP &amp; SUBS             "/>
    <n v="0"/>
    <n v="0"/>
    <n v="0"/>
    <n v="0"/>
    <s v="P  "/>
    <n v="3417"/>
    <s v="3"/>
    <s v="3309"/>
    <s v="2"/>
    <s v="230"/>
  </r>
  <r>
    <s v="3309230511026MRCZZ11"/>
    <s v="3309"/>
    <n v="3309"/>
    <x v="2"/>
    <x v="0"/>
    <s v="OC: REG FEES NATIONAL                             "/>
    <n v="0"/>
    <n v="0"/>
    <n v="0"/>
    <n v="0"/>
    <s v="P  "/>
    <n v="16266"/>
    <s v="3"/>
    <s v="3309"/>
    <s v="2"/>
    <s v="230"/>
  </r>
  <r>
    <s v="3309230541026MRCZZ11"/>
    <s v="3309"/>
    <n v="3309"/>
    <x v="2"/>
    <x v="0"/>
    <s v="OC: SKILLS DEVELOPMENT FUND LEVY                  "/>
    <n v="0"/>
    <n v="13934.73"/>
    <n v="0"/>
    <n v="13927.42"/>
    <s v="P  "/>
    <n v="11258"/>
    <s v="3"/>
    <s v="3309"/>
    <s v="2"/>
    <s v="230"/>
  </r>
  <r>
    <s v="3309230572026MRCZZ11"/>
    <s v="3309"/>
    <n v="3309"/>
    <x v="2"/>
    <x v="0"/>
    <s v="OC: TOLL GATE FEES                                "/>
    <n v="0"/>
    <n v="255"/>
    <n v="0"/>
    <n v="255"/>
    <s v="P  "/>
    <n v="411"/>
    <s v="3"/>
    <s v="3309"/>
    <s v="2"/>
    <s v="230"/>
  </r>
  <r>
    <s v="3309230576026419ZZ11"/>
    <s v="3309"/>
    <n v="3309"/>
    <x v="2"/>
    <x v="0"/>
    <s v="OC: T&amp;S DOM - ACCOMMODATION                       "/>
    <n v="0"/>
    <n v="0"/>
    <n v="0"/>
    <n v="0"/>
    <s v="P  "/>
    <n v="1198"/>
    <s v="3"/>
    <s v="3309"/>
    <s v="2"/>
    <s v="230"/>
  </r>
  <r>
    <s v="3309230576026MRCZZ11"/>
    <s v="3309"/>
    <n v="3309"/>
    <x v="2"/>
    <x v="0"/>
    <s v="OC: T&amp;S DOM - ACCOMMODATION                       "/>
    <n v="0"/>
    <n v="34649.53"/>
    <n v="0"/>
    <n v="34649.53"/>
    <s v="P  "/>
    <n v="54586"/>
    <s v="3"/>
    <s v="3309"/>
    <s v="2"/>
    <s v="230"/>
  </r>
  <r>
    <s v="3309230577026419ZZ11"/>
    <s v="3309"/>
    <n v="3309"/>
    <x v="2"/>
    <x v="0"/>
    <s v="OC: T&amp;S DOM - DAILY ALLOWANCE                     "/>
    <n v="0"/>
    <n v="0"/>
    <n v="0"/>
    <n v="0"/>
    <s v="P  "/>
    <n v="172"/>
    <s v="3"/>
    <s v="3309"/>
    <s v="2"/>
    <s v="230"/>
  </r>
  <r>
    <s v="3309230577526MRCZZ11"/>
    <s v="3309"/>
    <n v="3309"/>
    <x v="2"/>
    <x v="0"/>
    <s v="OC: T&amp;S DOM - DAILY ALLOWANCE (GENERAL)           "/>
    <n v="0"/>
    <n v="4514"/>
    <n v="0"/>
    <n v="4514"/>
    <s v="P  "/>
    <n v="3775"/>
    <s v="3"/>
    <s v="3309"/>
    <s v="2"/>
    <s v="230"/>
  </r>
  <r>
    <s v="3309230580026MRCZZ11"/>
    <s v="3309"/>
    <n v="3309"/>
    <x v="2"/>
    <x v="0"/>
    <s v="OC: T&amp;S DOM TRP - WITHOUT OPR CAR RENTAL          "/>
    <n v="0"/>
    <n v="5263.39"/>
    <n v="0"/>
    <n v="5263.39"/>
    <s v="P  "/>
    <n v="14842"/>
    <s v="3"/>
    <s v="3309"/>
    <s v="2"/>
    <s v="230"/>
  </r>
  <r>
    <s v="3309230580526MRCZZ11"/>
    <s v="3309"/>
    <n v="3309"/>
    <x v="2"/>
    <x v="0"/>
    <s v="OC: T&amp;S DOM - WITHOUT OPR CAR RENTAL(GEN          "/>
    <n v="0"/>
    <n v="0"/>
    <n v="0"/>
    <n v="0"/>
    <s v="P  "/>
    <n v="772"/>
    <s v="3"/>
    <s v="3309"/>
    <s v="2"/>
    <s v="230"/>
  </r>
  <r>
    <s v="3309230583026MRCZZ11"/>
    <s v="3309"/>
    <n v="3309"/>
    <x v="2"/>
    <x v="0"/>
    <s v="OC: T&amp;S DOM PUB TRP - AIR TRANSPORT               "/>
    <n v="0"/>
    <n v="0"/>
    <n v="0"/>
    <n v="0"/>
    <s v="P  "/>
    <n v="986"/>
    <s v="3"/>
    <s v="3309"/>
    <s v="2"/>
    <s v="230"/>
  </r>
  <r>
    <s v="3309230583526MRCZZ11"/>
    <s v="3309"/>
    <n v="3309"/>
    <x v="2"/>
    <x v="0"/>
    <s v="OC: T&amp;S DOM PUB TRP - AIR TRANSPORT(GENE          "/>
    <n v="0"/>
    <n v="0"/>
    <n v="0"/>
    <n v="0"/>
    <s v="P  "/>
    <n v="986"/>
    <s v="3"/>
    <s v="3309"/>
    <s v="2"/>
    <s v="230"/>
  </r>
  <r>
    <s v="3309232360026MRCZZ11"/>
    <s v="3309"/>
    <n v="3309"/>
    <x v="2"/>
    <x v="0"/>
    <s v="INVENTORY - MATERIALS &amp; SUPPLIES                  "/>
    <n v="0"/>
    <n v="0"/>
    <n v="0"/>
    <n v="0"/>
    <s v="P  "/>
    <n v="507"/>
    <s v="3"/>
    <s v="3309"/>
    <s v="2"/>
    <s v="232"/>
  </r>
  <r>
    <s v="3309238360026MRCZZ11"/>
    <s v="3309"/>
    <n v="3309"/>
    <x v="2"/>
    <x v="0"/>
    <s v="OPR LEASES: MACHINERY &amp; EQUIPMENT                 "/>
    <n v="0"/>
    <n v="0"/>
    <n v="0"/>
    <n v="0"/>
    <s v="P  "/>
    <n v="1204"/>
    <s v="3"/>
    <s v="3309"/>
    <s v="2"/>
    <s v="238"/>
  </r>
  <r>
    <s v="3309395002026MRC1211"/>
    <s v="3309"/>
    <n v="3309"/>
    <x v="2"/>
    <x v="1"/>
    <s v="DPT CHG - VEHICLE RENTAL                          "/>
    <n v="0"/>
    <n v="0"/>
    <n v="0"/>
    <n v="0"/>
    <s v="P  "/>
    <n v="288857"/>
    <s v="3"/>
    <s v="3309"/>
    <s v="3"/>
    <s v="395"/>
  </r>
  <r>
    <s v="3309395017026MRC1H11"/>
    <s v="3309"/>
    <n v="3309"/>
    <x v="2"/>
    <x v="1"/>
    <s v="DPT CHG - FUEL RECHARGE                           "/>
    <n v="0"/>
    <n v="0"/>
    <n v="0"/>
    <n v="0"/>
    <s v="P  "/>
    <n v="134024"/>
    <s v="3"/>
    <s v="3309"/>
    <s v="3"/>
    <s v="395"/>
  </r>
  <r>
    <s v="3309395023026MRC1L11"/>
    <s v="3309"/>
    <n v="3309"/>
    <x v="2"/>
    <x v="1"/>
    <s v="DPT CHG INSURANCE FEES                            "/>
    <n v="0"/>
    <n v="0"/>
    <n v="0"/>
    <n v="0"/>
    <s v="P  "/>
    <n v="0"/>
    <s v="3"/>
    <s v="3309"/>
    <s v="3"/>
    <s v="395"/>
  </r>
  <r>
    <s v="33093996050ZZZZZZZ11"/>
    <s v="3309"/>
    <n v="3309"/>
    <x v="2"/>
    <x v="1"/>
    <s v="TRF TO ACC SURPLUS DEFICIT                        "/>
    <n v="0"/>
    <n v="0"/>
    <n v="-1688002.52"/>
    <n v="-1688002.52"/>
    <s v="P  "/>
    <n v="0"/>
    <s v="3"/>
    <s v="3309"/>
    <s v="3"/>
    <s v="399"/>
  </r>
  <r>
    <s v="33093996100ZZZZZZZ11"/>
    <s v="3309"/>
    <n v="3309"/>
    <x v="2"/>
    <x v="1"/>
    <s v="TRF FROM ACC SURPLUS DEFICIT                      "/>
    <n v="0"/>
    <n v="0"/>
    <n v="0"/>
    <n v="0"/>
    <s v="P  "/>
    <n v="0"/>
    <s v="3"/>
    <s v="3309"/>
    <s v="3"/>
    <s v="399"/>
  </r>
  <r>
    <s v="33098100010ZZZZZZZ11"/>
    <s v="3309"/>
    <n v="3309"/>
    <x v="2"/>
    <x v="2"/>
    <s v="ACC SUR/(DEF): OPENING BALANCE                    "/>
    <n v="1628457.06"/>
    <n v="0"/>
    <n v="0"/>
    <n v="1628457.06"/>
    <s v="GP "/>
    <n v="0"/>
    <s v="3"/>
    <s v="3309"/>
    <s v="8"/>
    <s v="810"/>
  </r>
  <r>
    <s v="33098100020ZZZZZZZ11"/>
    <s v="3309"/>
    <n v="3309"/>
    <x v="2"/>
    <x v="2"/>
    <s v="ACC SUR/(DEF): CHANGES IN ACC POLICY              "/>
    <n v="0"/>
    <n v="0"/>
    <n v="0"/>
    <n v="0"/>
    <s v="GP "/>
    <n v="0"/>
    <s v="3"/>
    <s v="3309"/>
    <s v="8"/>
    <s v="810"/>
  </r>
  <r>
    <s v="33098100030ZZZZZZZ11"/>
    <s v="3309"/>
    <n v="3309"/>
    <x v="2"/>
    <x v="2"/>
    <s v="ACC SUR/(DEF): CORREC PRIOR PERIOD ERROR          "/>
    <n v="0"/>
    <n v="0"/>
    <n v="0"/>
    <n v="0"/>
    <s v="GP "/>
    <n v="0"/>
    <s v="3"/>
    <s v="3309"/>
    <s v="8"/>
    <s v="810"/>
  </r>
  <r>
    <s v="33098100040ZZZZZZZ11"/>
    <s v="3309"/>
    <n v="3309"/>
    <x v="2"/>
    <x v="2"/>
    <s v="ACC SUR/(DEF): TRF TO/FROM ACCUM SURPLUS          "/>
    <n v="0"/>
    <n v="1688002.52"/>
    <n v="0"/>
    <n v="1688002.52"/>
    <s v="GP "/>
    <n v="0"/>
    <s v="3"/>
    <s v="3309"/>
    <s v="8"/>
    <s v="810"/>
  </r>
  <r>
    <s v="33098100050ZZZZZZZ11"/>
    <s v="3309"/>
    <n v="3309"/>
    <x v="2"/>
    <x v="2"/>
    <s v="ACC SUR/(DEF): TRF TO/FROM RESERVES               "/>
    <n v="0"/>
    <n v="0"/>
    <n v="0"/>
    <n v="0"/>
    <s v="GP "/>
    <n v="0"/>
    <s v="3"/>
    <s v="3309"/>
    <s v="8"/>
    <s v="810"/>
  </r>
  <r>
    <s v="33098100060ZZZZZZZ11"/>
    <s v="3309"/>
    <n v="3309"/>
    <x v="2"/>
    <x v="2"/>
    <s v="ACC SUR/(DEF): DEPRECIATION OFFSETS               "/>
    <n v="0"/>
    <n v="0"/>
    <n v="0"/>
    <n v="0"/>
    <s v="GP "/>
    <n v="0"/>
    <s v="3"/>
    <s v="3309"/>
    <s v="8"/>
    <s v="810"/>
  </r>
  <r>
    <s v="3601211001026MRCZZ11"/>
    <s v="3601"/>
    <n v="3601"/>
    <x v="2"/>
    <x v="0"/>
    <s v="MS: SAL &amp; ALL: BASIC SALARY &amp; WAGES               "/>
    <n v="0"/>
    <n v="5911144.3700000001"/>
    <n v="0"/>
    <n v="5914884.7000000002"/>
    <s v="P  "/>
    <n v="6481874"/>
    <s v="3"/>
    <s v="3601"/>
    <s v="2"/>
    <s v="211"/>
  </r>
  <r>
    <s v="3601211010026MRCZZ11"/>
    <s v="3601"/>
    <n v="3601"/>
    <x v="2"/>
    <x v="0"/>
    <s v="MS: SAL &amp; ALL: PERFORMANCE BASED BONUSES          "/>
    <n v="0"/>
    <n v="0.01"/>
    <n v="0"/>
    <n v="0.01"/>
    <s v="P  "/>
    <n v="224405"/>
    <s v="3"/>
    <s v="3601"/>
    <s v="2"/>
    <s v="211"/>
  </r>
  <r>
    <s v="3601211020026MRCZZ11"/>
    <s v="3601"/>
    <n v="3601"/>
    <x v="2"/>
    <x v="0"/>
    <s v="MS: ALL - ACCOMMODATION/TRVL/INCIDENTAL           "/>
    <n v="0"/>
    <n v="10653.27"/>
    <n v="0"/>
    <n v="10653.27"/>
    <s v="P  "/>
    <n v="0"/>
    <s v="3"/>
    <s v="3601"/>
    <s v="2"/>
    <s v="211"/>
  </r>
  <r>
    <s v="3601211022026MRCZZ11"/>
    <s v="3601"/>
    <n v="3601"/>
    <x v="2"/>
    <x v="0"/>
    <s v="MS: ALL - CELLULAR &amp; TELEPHONE                    "/>
    <n v="0"/>
    <n v="51340"/>
    <n v="0"/>
    <n v="55480"/>
    <s v="P  "/>
    <n v="45114"/>
    <s v="3"/>
    <s v="3601"/>
    <s v="2"/>
    <s v="211"/>
  </r>
  <r>
    <s v="3601211026026MRCZZ11"/>
    <s v="3601"/>
    <n v="3601"/>
    <x v="2"/>
    <x v="0"/>
    <s v="MS: HB &amp; INC: HOUSING BENEFITS                    "/>
    <n v="0"/>
    <n v="23014"/>
    <n v="0"/>
    <n v="23014"/>
    <s v="P  "/>
    <n v="42032"/>
    <s v="3"/>
    <s v="3601"/>
    <s v="2"/>
    <s v="211"/>
  </r>
  <r>
    <s v="3601211034026MRCZZ11"/>
    <s v="3601"/>
    <n v="3601"/>
    <x v="2"/>
    <x v="0"/>
    <s v="MS: ALL - TRAVEL OR MOTOR VEHICLE                 "/>
    <n v="0"/>
    <n v="1768526.72"/>
    <n v="0"/>
    <n v="1769389.85"/>
    <s v="P  "/>
    <n v="1818631"/>
    <s v="3"/>
    <s v="3601"/>
    <s v="2"/>
    <s v="211"/>
  </r>
  <r>
    <s v="3601211038026MRCZZ11"/>
    <s v="3601"/>
    <n v="3601"/>
    <x v="2"/>
    <x v="0"/>
    <s v="MS: OVERTIME - STRUCTURED                         "/>
    <n v="0"/>
    <n v="19872.32"/>
    <n v="0"/>
    <n v="19872.32"/>
    <s v="P  "/>
    <n v="0"/>
    <s v="3"/>
    <s v="3601"/>
    <s v="2"/>
    <s v="211"/>
  </r>
  <r>
    <s v="3601211044026MRCZZ11"/>
    <s v="3601"/>
    <n v="3601"/>
    <x v="2"/>
    <x v="0"/>
    <s v="MS: SRB - ACTING ALLOWANCE                        "/>
    <n v="0"/>
    <n v="554314.74"/>
    <n v="0"/>
    <n v="554314.74"/>
    <s v="P  "/>
    <n v="0"/>
    <s v="3"/>
    <s v="3601"/>
    <s v="2"/>
    <s v="211"/>
  </r>
  <r>
    <s v="3601211046026MRCZZ11"/>
    <s v="3601"/>
    <n v="3601"/>
    <x v="2"/>
    <x v="0"/>
    <s v="MS: SRB - ANNUAL BONUS                            "/>
    <n v="0"/>
    <n v="488797.35"/>
    <n v="0"/>
    <n v="488797.35"/>
    <s v="P  "/>
    <n v="512676"/>
    <s v="3"/>
    <s v="3601"/>
    <s v="2"/>
    <s v="211"/>
  </r>
  <r>
    <s v="3601211050026MRCZZ11"/>
    <s v="3601"/>
    <n v="3601"/>
    <x v="2"/>
    <x v="0"/>
    <s v="MS: SRB - LONG SERVICE AWARD                      "/>
    <n v="0"/>
    <n v="126069.72"/>
    <n v="0"/>
    <n v="126069.72"/>
    <s v="P  "/>
    <n v="0"/>
    <s v="3"/>
    <s v="3601"/>
    <s v="2"/>
    <s v="211"/>
  </r>
  <r>
    <s v="3601213001026MRCZZ11"/>
    <s v="3601"/>
    <n v="3601"/>
    <x v="2"/>
    <x v="0"/>
    <s v="MS: SOC CONTR - BARGAINING COUNCIL                "/>
    <n v="0"/>
    <n v="1128.74"/>
    <n v="0"/>
    <n v="1128.74"/>
    <s v="P  "/>
    <n v="1306"/>
    <s v="3"/>
    <s v="3601"/>
    <s v="2"/>
    <s v="213"/>
  </r>
  <r>
    <s v="3601213010026MRCZZ11"/>
    <s v="3601"/>
    <n v="3601"/>
    <x v="2"/>
    <x v="0"/>
    <s v="MS: SOC CONTR - GROUP LIFE INSURANCE              "/>
    <n v="0"/>
    <n v="28035.85"/>
    <n v="0"/>
    <n v="30448.720000000001"/>
    <s v="P  "/>
    <n v="42563"/>
    <s v="3"/>
    <s v="3601"/>
    <s v="2"/>
    <s v="213"/>
  </r>
  <r>
    <s v="3601213020026MRCZZ11"/>
    <s v="3601"/>
    <n v="3601"/>
    <x v="2"/>
    <x v="0"/>
    <s v="MS: SOC CONTR - MEDICAL                           "/>
    <n v="0"/>
    <n v="478702.39"/>
    <n v="0"/>
    <n v="478702.39"/>
    <s v="P  "/>
    <n v="400514"/>
    <s v="3"/>
    <s v="3601"/>
    <s v="2"/>
    <s v="213"/>
  </r>
  <r>
    <s v="3601213030026MRCZZ11"/>
    <s v="3601"/>
    <n v="3601"/>
    <x v="2"/>
    <x v="0"/>
    <s v="MS: SOC CONTR - PENSION                           "/>
    <n v="0"/>
    <n v="1079409.4099999999"/>
    <n v="0"/>
    <n v="1079409.4099999999"/>
    <s v="P  "/>
    <n v="1149088"/>
    <s v="3"/>
    <s v="3601"/>
    <s v="2"/>
    <s v="213"/>
  </r>
  <r>
    <s v="3601213040026MRCZZ11"/>
    <s v="3601"/>
    <n v="3601"/>
    <x v="2"/>
    <x v="0"/>
    <s v="MS: SOC CONTR - UNEMPLOYMENT INSUR FUND           "/>
    <n v="0"/>
    <n v="19184.89"/>
    <n v="0"/>
    <n v="19184.89"/>
    <s v="P  "/>
    <n v="23546"/>
    <s v="3"/>
    <s v="3601"/>
    <s v="2"/>
    <s v="213"/>
  </r>
  <r>
    <s v="3601227037026414ZZ11"/>
    <s v="3601"/>
    <n v="3601"/>
    <x v="2"/>
    <x v="0"/>
    <s v="C&amp;PS: B&amp;A HUMAN RESOURCES                         "/>
    <n v="0"/>
    <n v="0"/>
    <n v="0"/>
    <n v="0"/>
    <s v="P  "/>
    <n v="39739"/>
    <s v="3"/>
    <s v="3601"/>
    <s v="2"/>
    <s v="227"/>
  </r>
  <r>
    <s v="3601227334026MRCZZ11"/>
    <s v="3601"/>
    <n v="3601"/>
    <x v="2"/>
    <x v="0"/>
    <s v="C&amp;PS: LEGAL COST ADVICE &amp; LITIGATION              "/>
    <n v="0"/>
    <n v="2375152.63"/>
    <n v="0"/>
    <n v="2375152.63"/>
    <s v="P  "/>
    <n v="2541858"/>
    <s v="3"/>
    <s v="3601"/>
    <s v="2"/>
    <s v="227"/>
  </r>
  <r>
    <s v="3601228061026MRCZZ11"/>
    <s v="3601"/>
    <n v="3601"/>
    <x v="2"/>
    <x v="0"/>
    <s v="CONTR: CATERING SERVICES                          "/>
    <n v="0"/>
    <n v="20627.29"/>
    <n v="0"/>
    <n v="20627.29"/>
    <s v="P  "/>
    <n v="35734"/>
    <s v="3"/>
    <s v="3601"/>
    <s v="2"/>
    <s v="228"/>
  </r>
  <r>
    <s v="3601228361026NSPZZ11"/>
    <s v="3601"/>
    <n v="3601"/>
    <x v="2"/>
    <x v="0"/>
    <s v="CONTR: MAINTENANCE OF EQUIPMENT                   "/>
    <n v="0"/>
    <n v="0"/>
    <n v="0"/>
    <n v="0"/>
    <s v="P  "/>
    <n v="15334"/>
    <s v="3"/>
    <s v="3601"/>
    <s v="2"/>
    <s v="228"/>
  </r>
  <r>
    <s v="3601230511026MRCZZ11"/>
    <s v="3601"/>
    <n v="3601"/>
    <x v="2"/>
    <x v="0"/>
    <s v="OC: REG FEES NATIONAL                             "/>
    <n v="0"/>
    <n v="0"/>
    <n v="0"/>
    <n v="0"/>
    <s v="P  "/>
    <n v="9856"/>
    <s v="3"/>
    <s v="3601"/>
    <s v="2"/>
    <s v="230"/>
  </r>
  <r>
    <s v="3601230541026MRCZZ11"/>
    <s v="3601"/>
    <n v="3601"/>
    <x v="2"/>
    <x v="0"/>
    <s v="OC: SKILLS DEVELOPMENT FUND LEVY                  "/>
    <n v="0"/>
    <n v="86982.67"/>
    <n v="0"/>
    <n v="87125.06"/>
    <s v="P  "/>
    <n v="44007"/>
    <s v="3"/>
    <s v="3601"/>
    <s v="2"/>
    <s v="230"/>
  </r>
  <r>
    <s v="3601230572026MRCZZ11"/>
    <s v="3601"/>
    <n v="3601"/>
    <x v="2"/>
    <x v="0"/>
    <s v="OC: TOLL GATE FEES                                "/>
    <n v="0"/>
    <n v="0"/>
    <n v="0"/>
    <n v="0"/>
    <s v="P  "/>
    <n v="328"/>
    <s v="3"/>
    <s v="3601"/>
    <s v="2"/>
    <s v="230"/>
  </r>
  <r>
    <s v="3601230576026MRCZZ11"/>
    <s v="3601"/>
    <n v="3601"/>
    <x v="2"/>
    <x v="0"/>
    <s v="OC: T&amp;S DOM - ACCOMMODATION                       "/>
    <n v="0"/>
    <n v="28489.22"/>
    <n v="0"/>
    <n v="28489.22"/>
    <s v="P  "/>
    <n v="7559"/>
    <s v="3"/>
    <s v="3601"/>
    <s v="2"/>
    <s v="230"/>
  </r>
  <r>
    <s v="3601230577026MRCZZ11"/>
    <s v="3601"/>
    <n v="3601"/>
    <x v="2"/>
    <x v="0"/>
    <s v="OC: T&amp;S DOM - DAILY ALLOWANCE                     "/>
    <n v="0"/>
    <n v="4636"/>
    <n v="0"/>
    <n v="4636"/>
    <s v="P  "/>
    <n v="1188"/>
    <s v="3"/>
    <s v="3601"/>
    <s v="2"/>
    <s v="230"/>
  </r>
  <r>
    <s v="3601230580026MRCZZ11"/>
    <s v="3601"/>
    <n v="3601"/>
    <x v="2"/>
    <x v="0"/>
    <s v="OC: T&amp;S DOM TRP - WITHOUT OPR CAR RENTAL          "/>
    <n v="0"/>
    <n v="19756.43"/>
    <n v="0"/>
    <n v="19756.43"/>
    <s v="P  "/>
    <n v="1643"/>
    <s v="3"/>
    <s v="3601"/>
    <s v="2"/>
    <s v="230"/>
  </r>
  <r>
    <s v="3601230581026MRCZZ11"/>
    <s v="3601"/>
    <n v="3601"/>
    <x v="2"/>
    <x v="0"/>
    <s v="OC: T&amp;S DOM TRP - W/OUT OPR OWN TRANSPRT          "/>
    <n v="0"/>
    <n v="2137.5500000000002"/>
    <n v="0"/>
    <n v="2137.5500000000002"/>
    <s v="P  "/>
    <n v="5821"/>
    <s v="3"/>
    <s v="3601"/>
    <s v="2"/>
    <s v="230"/>
  </r>
  <r>
    <s v="3601230583026MRCZZ11"/>
    <s v="3601"/>
    <n v="3601"/>
    <x v="2"/>
    <x v="0"/>
    <s v="OC: T&amp;S DOM PUB TRP - AIR TRANSPORT               "/>
    <n v="0"/>
    <n v="9386.0499999999993"/>
    <n v="0"/>
    <n v="9386.0499999999993"/>
    <s v="P  "/>
    <n v="7608"/>
    <s v="3"/>
    <s v="3601"/>
    <s v="2"/>
    <s v="230"/>
  </r>
  <r>
    <s v="3601232360026MRCZZ11"/>
    <s v="3601"/>
    <n v="3601"/>
    <x v="2"/>
    <x v="0"/>
    <s v="INVENTORY - MATERIALS &amp; SUPPLIES                  "/>
    <n v="0"/>
    <n v="0"/>
    <n v="0"/>
    <n v="0"/>
    <s v="P  "/>
    <n v="3285"/>
    <s v="3"/>
    <s v="3601"/>
    <s v="2"/>
    <s v="232"/>
  </r>
  <r>
    <s v="3601272242026MRCZZ11"/>
    <s v="3601"/>
    <n v="3601"/>
    <x v="2"/>
    <x v="0"/>
    <s v="DEPRECIATION ELEC POWER PLANTS                    "/>
    <n v="0"/>
    <n v="0"/>
    <n v="0"/>
    <n v="0"/>
    <s v="P  "/>
    <n v="0"/>
    <s v="3"/>
    <s v="3601"/>
    <s v="2"/>
    <s v="272"/>
  </r>
  <r>
    <s v="3601272243026MRCZZ11"/>
    <s v="3601"/>
    <n v="3601"/>
    <x v="2"/>
    <x v="0"/>
    <s v="DEPRECIATION ELEC HV SUBSTATIONS                  "/>
    <n v="0"/>
    <n v="0"/>
    <n v="0"/>
    <n v="0"/>
    <s v="P  "/>
    <n v="0"/>
    <s v="3"/>
    <s v="3601"/>
    <s v="2"/>
    <s v="272"/>
  </r>
  <r>
    <s v="3601272244026MRCZZ11"/>
    <s v="3601"/>
    <n v="3601"/>
    <x v="2"/>
    <x v="0"/>
    <s v="DEPRECIATION ELEC HV SWITCHING STATIONS           "/>
    <n v="0"/>
    <n v="0"/>
    <n v="0"/>
    <n v="0"/>
    <s v="P  "/>
    <n v="0"/>
    <s v="3"/>
    <s v="3601"/>
    <s v="2"/>
    <s v="272"/>
  </r>
  <r>
    <s v="3601272245026MRCZZ11"/>
    <s v="3601"/>
    <n v="3601"/>
    <x v="2"/>
    <x v="0"/>
    <s v="DEPRECIATION ELEC HV TRANSM CONDUCTORS            "/>
    <n v="0"/>
    <n v="0"/>
    <n v="0"/>
    <n v="0"/>
    <s v="P  "/>
    <n v="0"/>
    <s v="3"/>
    <s v="3601"/>
    <s v="2"/>
    <s v="272"/>
  </r>
  <r>
    <s v="3601272246026MRCZZ11"/>
    <s v="3601"/>
    <n v="3601"/>
    <x v="2"/>
    <x v="0"/>
    <s v="DEPRECIATION ELEC MV SUBSTATIONS                  "/>
    <n v="0"/>
    <n v="0"/>
    <n v="0"/>
    <n v="0"/>
    <s v="P  "/>
    <n v="0"/>
    <s v="3"/>
    <s v="3601"/>
    <s v="2"/>
    <s v="272"/>
  </r>
  <r>
    <s v="3601272247026MRCZZ11"/>
    <s v="3601"/>
    <n v="3601"/>
    <x v="2"/>
    <x v="0"/>
    <s v="DEPRECIATION ELEC MV SWITCHING STATIONS           "/>
    <n v="0"/>
    <n v="0"/>
    <n v="0"/>
    <n v="0"/>
    <s v="P  "/>
    <n v="0"/>
    <s v="3"/>
    <s v="3601"/>
    <s v="2"/>
    <s v="272"/>
  </r>
  <r>
    <s v="3601272248026MRCZZ11"/>
    <s v="3601"/>
    <n v="3601"/>
    <x v="2"/>
    <x v="0"/>
    <s v="DEPRECIATION ELEC MV NETWORKS                     "/>
    <n v="0"/>
    <n v="0"/>
    <n v="0"/>
    <n v="0"/>
    <s v="P  "/>
    <n v="0"/>
    <s v="3"/>
    <s v="3601"/>
    <s v="2"/>
    <s v="272"/>
  </r>
  <r>
    <s v="3601272249026MRCZZ11"/>
    <s v="3601"/>
    <n v="3601"/>
    <x v="2"/>
    <x v="0"/>
    <s v="DEPRECIATION ELEC LV NETWORKS                     "/>
    <n v="0"/>
    <n v="0"/>
    <n v="0"/>
    <n v="0"/>
    <s v="P  "/>
    <n v="0"/>
    <s v="3"/>
    <s v="3601"/>
    <s v="2"/>
    <s v="272"/>
  </r>
  <r>
    <s v="3601272250026MRCZZ11"/>
    <s v="3601"/>
    <n v="3601"/>
    <x v="2"/>
    <x v="0"/>
    <s v="DEPRECIATION ELEC CAPITAL SPARES                  "/>
    <n v="0"/>
    <n v="0"/>
    <n v="0"/>
    <n v="0"/>
    <s v="P  "/>
    <n v="0"/>
    <s v="3"/>
    <s v="3601"/>
    <s v="2"/>
    <s v="272"/>
  </r>
  <r>
    <s v="3601395023026MRC1L11"/>
    <s v="3601"/>
    <n v="3601"/>
    <x v="2"/>
    <x v="1"/>
    <s v="DPT CHG INSURANCE FEES                            "/>
    <n v="0"/>
    <n v="0"/>
    <n v="0"/>
    <n v="0"/>
    <s v="P  "/>
    <n v="0"/>
    <s v="3"/>
    <s v="3601"/>
    <s v="3"/>
    <s v="395"/>
  </r>
  <r>
    <s v="3601395049026MRC2A11"/>
    <s v="3601"/>
    <n v="3601"/>
    <x v="2"/>
    <x v="1"/>
    <s v="DPT CHG TELEPHONE                                 "/>
    <n v="0"/>
    <n v="42526.03"/>
    <n v="0"/>
    <n v="42526.03"/>
    <s v="P  "/>
    <n v="1392"/>
    <s v="3"/>
    <s v="3601"/>
    <s v="3"/>
    <s v="395"/>
  </r>
  <r>
    <s v="36013996050ZZZZZZZ11"/>
    <s v="3601"/>
    <n v="3601"/>
    <x v="2"/>
    <x v="1"/>
    <s v="TRF TO ACC SURPLUS DEFICIT                        "/>
    <n v="0"/>
    <n v="0"/>
    <n v="-11834620.98"/>
    <n v="-11834620.98"/>
    <s v="P  "/>
    <n v="0"/>
    <s v="3"/>
    <s v="3601"/>
    <s v="3"/>
    <s v="399"/>
  </r>
  <r>
    <s v="36013996100ZZZZZZZ11"/>
    <s v="3601"/>
    <n v="3601"/>
    <x v="2"/>
    <x v="1"/>
    <s v="TRF FROM ACC SURPLUS DEFICIT                      "/>
    <n v="0"/>
    <n v="0"/>
    <n v="0"/>
    <n v="0"/>
    <s v="P  "/>
    <n v="0"/>
    <s v="3"/>
    <s v="3601"/>
    <s v="3"/>
    <s v="399"/>
  </r>
  <r>
    <s v="36018100010ZZZZZZZ11"/>
    <s v="3601"/>
    <n v="3601"/>
    <x v="2"/>
    <x v="2"/>
    <s v="ACC SUR/(DEF): OPENING BALANCE                    "/>
    <n v="14746322.800000001"/>
    <n v="0"/>
    <n v="0"/>
    <n v="14746322.800000001"/>
    <s v="GP "/>
    <n v="0"/>
    <s v="3"/>
    <s v="3601"/>
    <s v="8"/>
    <s v="810"/>
  </r>
  <r>
    <s v="36018100020ZZZZZZZ11"/>
    <s v="3601"/>
    <n v="3601"/>
    <x v="2"/>
    <x v="2"/>
    <s v="ACC SUR/(DEF): CHANGES IN ACC POLICY              "/>
    <n v="0"/>
    <n v="0"/>
    <n v="0"/>
    <n v="0"/>
    <s v="GP "/>
    <n v="0"/>
    <s v="3"/>
    <s v="3601"/>
    <s v="8"/>
    <s v="810"/>
  </r>
  <r>
    <s v="36018100030ZZZZZZZ11"/>
    <s v="3601"/>
    <n v="3601"/>
    <x v="2"/>
    <x v="2"/>
    <s v="ACC SUR/(DEF): CORREC PRIOR PERIOD ERROR          "/>
    <n v="0"/>
    <n v="0"/>
    <n v="0"/>
    <n v="0"/>
    <s v="GP "/>
    <n v="0"/>
    <s v="3"/>
    <s v="3601"/>
    <s v="8"/>
    <s v="810"/>
  </r>
  <r>
    <s v="36018100040ZZZZZZZ11"/>
    <s v="3601"/>
    <n v="3601"/>
    <x v="2"/>
    <x v="2"/>
    <s v="ACC SUR/(DEF): TRF TO/FROM ACCUM SURPLUS          "/>
    <n v="0"/>
    <n v="11834620.98"/>
    <n v="0"/>
    <n v="11834620.98"/>
    <s v="GP "/>
    <n v="0"/>
    <s v="3"/>
    <s v="3601"/>
    <s v="8"/>
    <s v="810"/>
  </r>
  <r>
    <s v="36018100050ZZZZZZZ11"/>
    <s v="3601"/>
    <n v="3601"/>
    <x v="2"/>
    <x v="2"/>
    <s v="ACC SUR/(DEF): TRF TO/FROM RESERVES               "/>
    <n v="0"/>
    <n v="0"/>
    <n v="0"/>
    <n v="0"/>
    <s v="GP "/>
    <n v="0"/>
    <s v="3"/>
    <s v="3601"/>
    <s v="8"/>
    <s v="810"/>
  </r>
  <r>
    <s v="36018100060ZZZZZZZ11"/>
    <s v="3601"/>
    <n v="3601"/>
    <x v="2"/>
    <x v="2"/>
    <s v="ACC SUR/(DEF): DEPRECIATION OFFSETS               "/>
    <n v="0"/>
    <n v="0"/>
    <n v="0"/>
    <n v="0"/>
    <s v="GP "/>
    <n v="0"/>
    <s v="3"/>
    <s v="3601"/>
    <s v="8"/>
    <s v="810"/>
  </r>
  <r>
    <s v="3621211001026MRCZZ11"/>
    <s v="3621"/>
    <n v="3621"/>
    <x v="2"/>
    <x v="0"/>
    <s v="MS: SAL &amp; ALL: BASIC SALARY &amp; WAGES               "/>
    <n v="0"/>
    <n v="3516519.99"/>
    <n v="0"/>
    <n v="3516519.99"/>
    <s v="P  "/>
    <n v="4885839"/>
    <s v="3"/>
    <s v="3621"/>
    <s v="2"/>
    <s v="211"/>
  </r>
  <r>
    <s v="3621211010026MRCZZ11"/>
    <s v="3621"/>
    <n v="3621"/>
    <x v="2"/>
    <x v="0"/>
    <s v="MS: SAL &amp; ALL: PERFORMANCE BASED BONUSES          "/>
    <n v="0"/>
    <n v="0"/>
    <n v="0"/>
    <n v="0"/>
    <s v="P  "/>
    <n v="44463"/>
    <s v="3"/>
    <s v="3621"/>
    <s v="2"/>
    <s v="211"/>
  </r>
  <r>
    <s v="3621211022026MRCZZ11"/>
    <s v="3621"/>
    <n v="3621"/>
    <x v="2"/>
    <x v="0"/>
    <s v="MS: ALL - CELLULAR &amp; TELEPHONE                    "/>
    <n v="0"/>
    <n v="14100"/>
    <n v="0"/>
    <n v="14100"/>
    <s v="P  "/>
    <n v="31659"/>
    <s v="3"/>
    <s v="3621"/>
    <s v="2"/>
    <s v="211"/>
  </r>
  <r>
    <s v="3621211026026MRCZZ11"/>
    <s v="3621"/>
    <n v="3621"/>
    <x v="2"/>
    <x v="0"/>
    <s v="MS: HB &amp; INC: HOUSING BENEFITS                    "/>
    <n v="0"/>
    <n v="20456.87"/>
    <n v="0"/>
    <n v="20456.87"/>
    <s v="P  "/>
    <n v="52540"/>
    <s v="3"/>
    <s v="3621"/>
    <s v="2"/>
    <s v="211"/>
  </r>
  <r>
    <s v="3621211034026MRCZZ11"/>
    <s v="3621"/>
    <n v="3621"/>
    <x v="2"/>
    <x v="0"/>
    <s v="MS: ALL - TRAVEL OR MOTOR VEHICLE                 "/>
    <n v="0"/>
    <n v="508914.65"/>
    <n v="0"/>
    <n v="509047.25"/>
    <s v="P  "/>
    <n v="715866"/>
    <s v="3"/>
    <s v="3621"/>
    <s v="2"/>
    <s v="211"/>
  </r>
  <r>
    <s v="3621211044026MRCZZ11"/>
    <s v="3621"/>
    <n v="3621"/>
    <x v="2"/>
    <x v="0"/>
    <s v="MS: SRB - ACTING ALLOWANCE                        "/>
    <n v="0"/>
    <n v="369907.93"/>
    <n v="0"/>
    <n v="369907.93"/>
    <s v="P  "/>
    <n v="497892"/>
    <s v="3"/>
    <s v="3621"/>
    <s v="2"/>
    <s v="211"/>
  </r>
  <r>
    <s v="3621211046026MRCZZ11"/>
    <s v="3621"/>
    <n v="3621"/>
    <x v="2"/>
    <x v="0"/>
    <s v="MS: SRB - ANNUAL BONUS                            "/>
    <n v="0"/>
    <n v="296724.71999999997"/>
    <n v="0"/>
    <n v="296724.71999999997"/>
    <s v="P  "/>
    <n v="389749"/>
    <s v="3"/>
    <s v="3621"/>
    <s v="2"/>
    <s v="211"/>
  </r>
  <r>
    <s v="3621211050026MRCZZ11"/>
    <s v="3621"/>
    <n v="3621"/>
    <x v="2"/>
    <x v="0"/>
    <s v="MS: SRB - LONG SERVICE AWARD                      "/>
    <n v="0"/>
    <n v="15935.52"/>
    <n v="0"/>
    <n v="15935.52"/>
    <s v="P  "/>
    <n v="0"/>
    <s v="3"/>
    <s v="3621"/>
    <s v="2"/>
    <s v="211"/>
  </r>
  <r>
    <s v="3621213001026MRCZZ11"/>
    <s v="3621"/>
    <n v="3621"/>
    <x v="2"/>
    <x v="0"/>
    <s v="MS: SOC CONTR - BARGAINING COUNCIL                "/>
    <n v="0"/>
    <n v="953.74"/>
    <n v="0"/>
    <n v="953.74"/>
    <s v="P  "/>
    <n v="1306"/>
    <s v="3"/>
    <s v="3621"/>
    <s v="2"/>
    <s v="213"/>
  </r>
  <r>
    <s v="3621213010026MRCZZ11"/>
    <s v="3621"/>
    <n v="3621"/>
    <x v="2"/>
    <x v="0"/>
    <s v="MS: SOC CONTR - GROUP LIFE INSURANCE              "/>
    <n v="0"/>
    <n v="5311.46"/>
    <n v="0"/>
    <n v="5746.41"/>
    <s v="P  "/>
    <n v="36539"/>
    <s v="3"/>
    <s v="3621"/>
    <s v="2"/>
    <s v="213"/>
  </r>
  <r>
    <s v="3621213020026MRCZZ11"/>
    <s v="3621"/>
    <n v="3621"/>
    <x v="2"/>
    <x v="0"/>
    <s v="MS: SOC CONTR - MEDICAL                           "/>
    <n v="0"/>
    <n v="303113"/>
    <n v="0"/>
    <n v="303113"/>
    <s v="P  "/>
    <n v="487017"/>
    <s v="3"/>
    <s v="3621"/>
    <s v="2"/>
    <s v="213"/>
  </r>
  <r>
    <s v="3621213030026MRCZZ11"/>
    <s v="3621"/>
    <n v="3621"/>
    <x v="2"/>
    <x v="0"/>
    <s v="MS: SOC CONTR - PENSION                           "/>
    <n v="0"/>
    <n v="536794.56000000006"/>
    <n v="0"/>
    <n v="536794.56000000006"/>
    <s v="P  "/>
    <n v="850338"/>
    <s v="3"/>
    <s v="3621"/>
    <s v="2"/>
    <s v="213"/>
  </r>
  <r>
    <s v="3621213040026MRCZZ11"/>
    <s v="3621"/>
    <n v="3621"/>
    <x v="2"/>
    <x v="0"/>
    <s v="MS: SOC CONTR - UNEMPLOYMENT INSUR FUND           "/>
    <n v="0"/>
    <n v="16210.49"/>
    <n v="0"/>
    <n v="16210.49"/>
    <s v="P  "/>
    <n v="23546"/>
    <s v="3"/>
    <s v="3621"/>
    <s v="2"/>
    <s v="213"/>
  </r>
  <r>
    <s v="3621227334026MRCZZ11"/>
    <s v="3621"/>
    <n v="3621"/>
    <x v="2"/>
    <x v="0"/>
    <s v="C&amp;PS: LEGAL COST ADVICE &amp; LITIGATION              "/>
    <n v="0"/>
    <n v="14922501.99"/>
    <n v="0"/>
    <n v="14922501.99"/>
    <s v="P  "/>
    <n v="13550352"/>
    <s v="3"/>
    <s v="3621"/>
    <s v="2"/>
    <s v="227"/>
  </r>
  <r>
    <s v="3621227335026MRCZZ11"/>
    <s v="3621"/>
    <n v="3621"/>
    <x v="2"/>
    <x v="0"/>
    <s v="C&amp;PS: LEGAL COST ISSUE OF SUMMONS                 "/>
    <n v="0"/>
    <n v="0"/>
    <n v="0"/>
    <n v="0"/>
    <s v="P  "/>
    <n v="244"/>
    <s v="3"/>
    <s v="3621"/>
    <s v="2"/>
    <s v="227"/>
  </r>
  <r>
    <s v="3621227336026MRCZZ11"/>
    <s v="3621"/>
    <n v="3621"/>
    <x v="2"/>
    <x v="0"/>
    <s v="C&amp;PS: LEGAL COST COLLECTION                       "/>
    <n v="0"/>
    <n v="0"/>
    <n v="0"/>
    <n v="0"/>
    <s v="P  "/>
    <n v="0"/>
    <s v="3"/>
    <s v="3621"/>
    <s v="2"/>
    <s v="227"/>
  </r>
  <r>
    <s v="3621228361026NSPZZ11"/>
    <s v="3621"/>
    <n v="3621"/>
    <x v="2"/>
    <x v="0"/>
    <s v="CONTR: MAINTENANCE OF EQUIPMENT                   "/>
    <n v="0"/>
    <n v="0"/>
    <n v="0"/>
    <n v="0"/>
    <s v="P  "/>
    <n v="12"/>
    <s v="3"/>
    <s v="3621"/>
    <s v="2"/>
    <s v="228"/>
  </r>
  <r>
    <s v="3621230018026MRCZZ11"/>
    <s v="3621"/>
    <n v="3621"/>
    <x v="2"/>
    <x v="0"/>
    <s v="OC: ADV/PUB/MARK - TENDERS                        "/>
    <n v="0"/>
    <n v="30195.99"/>
    <n v="0"/>
    <n v="30195.99"/>
    <s v="P  "/>
    <n v="49280"/>
    <s v="3"/>
    <s v="3621"/>
    <s v="2"/>
    <s v="230"/>
  </r>
  <r>
    <s v="3621230451026MRCZZ11"/>
    <s v="3621"/>
    <n v="3621"/>
    <x v="2"/>
    <x v="0"/>
    <s v="OC: PRINTING &amp; PUBLICATIONS                       "/>
    <n v="0"/>
    <n v="0"/>
    <n v="0"/>
    <n v="0"/>
    <s v="P  "/>
    <n v="1643"/>
    <s v="3"/>
    <s v="3621"/>
    <s v="2"/>
    <s v="230"/>
  </r>
  <r>
    <s v="3621230511026MRCZZ11"/>
    <s v="3621"/>
    <n v="3621"/>
    <x v="2"/>
    <x v="0"/>
    <s v="OC: REG FEES NATIONAL                             "/>
    <n v="0"/>
    <n v="0"/>
    <n v="0"/>
    <n v="0"/>
    <s v="P  "/>
    <n v="10420"/>
    <s v="3"/>
    <s v="3621"/>
    <s v="2"/>
    <s v="230"/>
  </r>
  <r>
    <s v="3621230541026MRCZZ11"/>
    <s v="3621"/>
    <n v="3621"/>
    <x v="2"/>
    <x v="0"/>
    <s v="OC: SKILLS DEVELOPMENT FUND LEVY                  "/>
    <n v="0"/>
    <n v="47416.52"/>
    <n v="0"/>
    <n v="47415.28"/>
    <s v="P  "/>
    <n v="42072"/>
    <s v="3"/>
    <s v="3621"/>
    <s v="2"/>
    <s v="230"/>
  </r>
  <r>
    <s v="3621230572026MRCZZ11"/>
    <s v="3621"/>
    <n v="3621"/>
    <x v="2"/>
    <x v="0"/>
    <s v="OC: TOLL GATE FEES                                "/>
    <n v="0"/>
    <n v="274"/>
    <n v="0"/>
    <n v="274"/>
    <s v="P  "/>
    <n v="592"/>
    <s v="3"/>
    <s v="3621"/>
    <s v="2"/>
    <s v="230"/>
  </r>
  <r>
    <s v="3621230576026MRCZZ11"/>
    <s v="3621"/>
    <n v="3621"/>
    <x v="2"/>
    <x v="0"/>
    <s v="OC: T&amp;S DOM - ACCOMMODATION                       "/>
    <n v="0"/>
    <n v="1921.74"/>
    <n v="0"/>
    <n v="1921.74"/>
    <s v="P  "/>
    <n v="24835"/>
    <s v="3"/>
    <s v="3621"/>
    <s v="2"/>
    <s v="230"/>
  </r>
  <r>
    <s v="3621230577026MRCZZ11"/>
    <s v="3621"/>
    <n v="3621"/>
    <x v="2"/>
    <x v="0"/>
    <s v="OC: T&amp;S DOM - DAILY ALLOWANCE                     "/>
    <n v="0"/>
    <n v="1830"/>
    <n v="0"/>
    <n v="1830"/>
    <s v="P  "/>
    <n v="6425"/>
    <s v="3"/>
    <s v="3621"/>
    <s v="2"/>
    <s v="230"/>
  </r>
  <r>
    <s v="3621230580026MRCZZ11"/>
    <s v="3621"/>
    <n v="3621"/>
    <x v="2"/>
    <x v="0"/>
    <s v="OC: T&amp;S DOM TRP - WITHOUT OPR CAR RENTAL          "/>
    <n v="0"/>
    <n v="2476.42"/>
    <n v="0"/>
    <n v="2476.42"/>
    <s v="P  "/>
    <n v="4107"/>
    <s v="3"/>
    <s v="3621"/>
    <s v="2"/>
    <s v="230"/>
  </r>
  <r>
    <s v="3621230581026MRCZZ11"/>
    <s v="3621"/>
    <n v="3621"/>
    <x v="2"/>
    <x v="0"/>
    <s v="OC: T&amp;S DOM TRP - W/OUT OPR OWN TRANSPRT          "/>
    <n v="0"/>
    <n v="10160.799999999999"/>
    <n v="0"/>
    <n v="10160.799999999999"/>
    <s v="P  "/>
    <n v="17104"/>
    <s v="3"/>
    <s v="3621"/>
    <s v="2"/>
    <s v="230"/>
  </r>
  <r>
    <s v="3621230583026MRCZZ11"/>
    <s v="3621"/>
    <n v="3621"/>
    <x v="2"/>
    <x v="0"/>
    <s v="OC: T&amp;S DOM PUB TRP - AIR TRANSPORT               "/>
    <n v="0"/>
    <n v="12120.83"/>
    <n v="0"/>
    <n v="12120.83"/>
    <s v="P  "/>
    <n v="13963"/>
    <s v="3"/>
    <s v="3621"/>
    <s v="2"/>
    <s v="230"/>
  </r>
  <r>
    <s v="3621232360026MRCZZ11"/>
    <s v="3621"/>
    <n v="3621"/>
    <x v="2"/>
    <x v="0"/>
    <s v="INVENTORY - MATERIALS &amp; SUPPLIES                  "/>
    <n v="0"/>
    <n v="4404.66"/>
    <n v="0"/>
    <n v="4404.66"/>
    <s v="P  "/>
    <n v="4517"/>
    <s v="3"/>
    <s v="3621"/>
    <s v="2"/>
    <s v="232"/>
  </r>
  <r>
    <s v="3621272242026MRCZZ11"/>
    <s v="3621"/>
    <n v="3621"/>
    <x v="2"/>
    <x v="0"/>
    <s v="DEPRECIATION ELEC POWER PLANTS                    "/>
    <n v="0"/>
    <n v="0"/>
    <n v="0"/>
    <n v="0"/>
    <s v="P  "/>
    <n v="0"/>
    <s v="3"/>
    <s v="3621"/>
    <s v="2"/>
    <s v="272"/>
  </r>
  <r>
    <s v="3621272243026MRCZZ11"/>
    <s v="3621"/>
    <n v="3621"/>
    <x v="2"/>
    <x v="0"/>
    <s v="DEPRECIATION ELEC HV SUBSTATIONS                  "/>
    <n v="0"/>
    <n v="0"/>
    <n v="0"/>
    <n v="0"/>
    <s v="P  "/>
    <n v="0"/>
    <s v="3"/>
    <s v="3621"/>
    <s v="2"/>
    <s v="272"/>
  </r>
  <r>
    <s v="3621272244026MRCZZ11"/>
    <s v="3621"/>
    <n v="3621"/>
    <x v="2"/>
    <x v="0"/>
    <s v="DEPRECIATION ELEC HV SWITCHING STATIONS           "/>
    <n v="0"/>
    <n v="0"/>
    <n v="0"/>
    <n v="0"/>
    <s v="P  "/>
    <n v="0"/>
    <s v="3"/>
    <s v="3621"/>
    <s v="2"/>
    <s v="272"/>
  </r>
  <r>
    <s v="3621272245026MRCZZ11"/>
    <s v="3621"/>
    <n v="3621"/>
    <x v="2"/>
    <x v="0"/>
    <s v="DEPRECIATION ELEC HV TRANSM CONDUCTORS            "/>
    <n v="0"/>
    <n v="0"/>
    <n v="0"/>
    <n v="0"/>
    <s v="P  "/>
    <n v="0"/>
    <s v="3"/>
    <s v="3621"/>
    <s v="2"/>
    <s v="272"/>
  </r>
  <r>
    <s v="3621272246026MRCZZ11"/>
    <s v="3621"/>
    <n v="3621"/>
    <x v="2"/>
    <x v="0"/>
    <s v="DEPRECIATION ELEC MV SUBSTATIONS                  "/>
    <n v="0"/>
    <n v="0"/>
    <n v="0"/>
    <n v="0"/>
    <s v="P  "/>
    <n v="0"/>
    <s v="3"/>
    <s v="3621"/>
    <s v="2"/>
    <s v="272"/>
  </r>
  <r>
    <s v="3621272247026MRCZZ11"/>
    <s v="3621"/>
    <n v="3621"/>
    <x v="2"/>
    <x v="0"/>
    <s v="DEPRECIATION ELEC MV SWITCHING STATIONS           "/>
    <n v="0"/>
    <n v="0"/>
    <n v="0"/>
    <n v="0"/>
    <s v="P  "/>
    <n v="0"/>
    <s v="3"/>
    <s v="3621"/>
    <s v="2"/>
    <s v="272"/>
  </r>
  <r>
    <s v="3621272248026MRCZZ11"/>
    <s v="3621"/>
    <n v="3621"/>
    <x v="2"/>
    <x v="0"/>
    <s v="DEPRECIATION ELEC MV NETWORKS                     "/>
    <n v="0"/>
    <n v="0"/>
    <n v="0"/>
    <n v="0"/>
    <s v="P  "/>
    <n v="0"/>
    <s v="3"/>
    <s v="3621"/>
    <s v="2"/>
    <s v="272"/>
  </r>
  <r>
    <s v="3621272249026MRCZZ11"/>
    <s v="3621"/>
    <n v="3621"/>
    <x v="2"/>
    <x v="0"/>
    <s v="DEPRECIATION ELEC LV NETWORKS                     "/>
    <n v="0"/>
    <n v="0"/>
    <n v="0"/>
    <n v="0"/>
    <s v="P  "/>
    <n v="0"/>
    <s v="3"/>
    <s v="3621"/>
    <s v="2"/>
    <s v="272"/>
  </r>
  <r>
    <s v="3621272250026MRCZZ11"/>
    <s v="3621"/>
    <n v="3621"/>
    <x v="2"/>
    <x v="0"/>
    <s v="DEPRECIATION ELEC CAPITAL SPARES                  "/>
    <n v="0"/>
    <n v="0"/>
    <n v="0"/>
    <n v="0"/>
    <s v="P  "/>
    <n v="0"/>
    <s v="3"/>
    <s v="3621"/>
    <s v="2"/>
    <s v="272"/>
  </r>
  <r>
    <s v="3621392030026MRC8311"/>
    <s v="3621"/>
    <n v="3621"/>
    <x v="2"/>
    <x v="1"/>
    <s v="DPT RECOVER:LEGAL SERVICES                        "/>
    <n v="0"/>
    <n v="0"/>
    <n v="-1825540.54"/>
    <n v="-1825540.54"/>
    <s v="P  "/>
    <n v="-11000000"/>
    <s v="3"/>
    <s v="3621"/>
    <s v="3"/>
    <s v="392"/>
  </r>
  <r>
    <s v="3621395023026MRC1L11"/>
    <s v="3621"/>
    <n v="3621"/>
    <x v="2"/>
    <x v="1"/>
    <s v="DPT CHG INSURANCE FEES                            "/>
    <n v="0"/>
    <n v="0"/>
    <n v="0"/>
    <n v="0"/>
    <s v="P  "/>
    <n v="0"/>
    <s v="3"/>
    <s v="3621"/>
    <s v="3"/>
    <s v="395"/>
  </r>
  <r>
    <s v="3621395030026MRC1T11"/>
    <s v="3621"/>
    <n v="3621"/>
    <x v="2"/>
    <x v="1"/>
    <s v="DPT CHG LEGAL SERVICES                            "/>
    <n v="0"/>
    <n v="0"/>
    <n v="0"/>
    <n v="0"/>
    <s v="P  "/>
    <n v="0"/>
    <s v="3"/>
    <s v="3621"/>
    <s v="3"/>
    <s v="395"/>
  </r>
  <r>
    <s v="3621395049026MRC2A11"/>
    <s v="3621"/>
    <n v="3621"/>
    <x v="2"/>
    <x v="1"/>
    <s v="DPT CHG TELEPHONE                                 "/>
    <n v="0"/>
    <n v="41930.730000000003"/>
    <n v="0"/>
    <n v="41930.730000000003"/>
    <s v="P  "/>
    <n v="8592"/>
    <s v="3"/>
    <s v="3621"/>
    <s v="3"/>
    <s v="395"/>
  </r>
  <r>
    <s v="36213996050ZZZZZZZ11"/>
    <s v="3621"/>
    <n v="3621"/>
    <x v="2"/>
    <x v="1"/>
    <s v="TRF TO ACC SURPLUS DEFICIT                        "/>
    <n v="0"/>
    <n v="0"/>
    <n v="-15918667.640000001"/>
    <n v="-15918667.640000001"/>
    <s v="P  "/>
    <n v="0"/>
    <s v="3"/>
    <s v="3621"/>
    <s v="3"/>
    <s v="399"/>
  </r>
  <r>
    <s v="36213996100ZZZZZZZ11"/>
    <s v="3621"/>
    <n v="3621"/>
    <x v="2"/>
    <x v="1"/>
    <s v="TRF FROM ACC SURPLUS DEFICIT                      "/>
    <n v="0"/>
    <n v="0"/>
    <n v="0"/>
    <n v="0"/>
    <s v="P  "/>
    <n v="0"/>
    <s v="3"/>
    <s v="3621"/>
    <s v="3"/>
    <s v="399"/>
  </r>
  <r>
    <s v="36218100010ZZZZZZZ11"/>
    <s v="3621"/>
    <n v="3621"/>
    <x v="2"/>
    <x v="2"/>
    <s v="ACC SUR/(DEF): OPENING BALANCE                    "/>
    <n v="14529079.35"/>
    <n v="0"/>
    <n v="0"/>
    <n v="14529079.35"/>
    <s v="GP "/>
    <n v="0"/>
    <s v="3"/>
    <s v="3621"/>
    <s v="8"/>
    <s v="810"/>
  </r>
  <r>
    <s v="36218100020ZZZZZZZ11"/>
    <s v="3621"/>
    <n v="3621"/>
    <x v="2"/>
    <x v="2"/>
    <s v="ACC SUR/(DEF): CHANGES IN ACC POLICY              "/>
    <n v="0"/>
    <n v="0"/>
    <n v="0"/>
    <n v="0"/>
    <s v="GP "/>
    <n v="0"/>
    <s v="3"/>
    <s v="3621"/>
    <s v="8"/>
    <s v="810"/>
  </r>
  <r>
    <s v="36218100030ZZZZZZZ11"/>
    <s v="3621"/>
    <n v="3621"/>
    <x v="2"/>
    <x v="2"/>
    <s v="ACC SUR/(DEF): CORREC PRIOR PERIOD ERROR          "/>
    <n v="0"/>
    <n v="0"/>
    <n v="0"/>
    <n v="0"/>
    <s v="GP "/>
    <n v="0"/>
    <s v="3"/>
    <s v="3621"/>
    <s v="8"/>
    <s v="810"/>
  </r>
  <r>
    <s v="36218100040ZZZZZZZ11"/>
    <s v="3621"/>
    <n v="3621"/>
    <x v="2"/>
    <x v="2"/>
    <s v="ACC SUR/(DEF): TRF TO/FROM ACCUM SURPLUS          "/>
    <n v="0"/>
    <n v="15918667.640000001"/>
    <n v="0"/>
    <n v="15918667.640000001"/>
    <s v="GP "/>
    <n v="0"/>
    <s v="3"/>
    <s v="3621"/>
    <s v="8"/>
    <s v="810"/>
  </r>
  <r>
    <s v="36218100050ZZZZZZZ11"/>
    <s v="3621"/>
    <n v="3621"/>
    <x v="2"/>
    <x v="2"/>
    <s v="ACC SUR/(DEF): TRF TO/FROM RESERVES               "/>
    <n v="0"/>
    <n v="0"/>
    <n v="0"/>
    <n v="0"/>
    <s v="GP "/>
    <n v="0"/>
    <s v="3"/>
    <s v="3621"/>
    <s v="8"/>
    <s v="810"/>
  </r>
  <r>
    <s v="36218100060ZZZZZZZ11"/>
    <s v="3621"/>
    <n v="3621"/>
    <x v="2"/>
    <x v="2"/>
    <s v="ACC SUR/(DEF): DEPRECIATION OFFSETS               "/>
    <n v="0"/>
    <n v="0"/>
    <n v="0"/>
    <n v="0"/>
    <s v="GP "/>
    <n v="0"/>
    <s v="3"/>
    <s v="3621"/>
    <s v="8"/>
    <s v="810"/>
  </r>
  <r>
    <s v="3703140088015ZZZZZ11"/>
    <s v="3703"/>
    <n v="3703"/>
    <x v="2"/>
    <x v="5"/>
    <s v="N-M-R PPE: S/LINE-COMMUNITY ASSETS                "/>
    <n v="0"/>
    <n v="0"/>
    <n v="-564452.01"/>
    <n v="-564452.01"/>
    <s v="P  "/>
    <n v="-1043148"/>
    <s v="3"/>
    <s v="3703"/>
    <s v="1"/>
    <s v="140"/>
  </r>
  <r>
    <s v="3703140088115ZZZZZ11"/>
    <s v="3703"/>
    <n v="3703"/>
    <x v="2"/>
    <x v="5"/>
    <s v="N-M-R PPE: S/LINE-COMMUNITY ASSETS(HALLS          "/>
    <n v="0"/>
    <n v="0"/>
    <n v="-1168219.1499999999"/>
    <n v="-1168219.1499999999"/>
    <s v="P  "/>
    <n v="-874216"/>
    <s v="3"/>
    <s v="3703"/>
    <s v="1"/>
    <s v="140"/>
  </r>
  <r>
    <s v="3703142450029ZZZZZ11"/>
    <s v="3703"/>
    <n v="3703"/>
    <x v="2"/>
    <x v="5"/>
    <s v="PARKING FEES                                      "/>
    <n v="0"/>
    <n v="0"/>
    <n v="0"/>
    <n v="0"/>
    <s v="P  "/>
    <n v="0"/>
    <s v="3"/>
    <s v="3703"/>
    <s v="1"/>
    <s v="142"/>
  </r>
  <r>
    <s v="3703211001026NHCZZ11"/>
    <s v="3703"/>
    <n v="3703"/>
    <x v="2"/>
    <x v="0"/>
    <s v="MS: SAL &amp; ALL: BASIC SALARY &amp; WAGES               "/>
    <n v="0"/>
    <n v="20625694.010000002"/>
    <n v="0"/>
    <n v="22090126.27"/>
    <s v="P  "/>
    <n v="24976760"/>
    <s v="3"/>
    <s v="3703"/>
    <s v="2"/>
    <s v="211"/>
  </r>
  <r>
    <s v="3703211020026NHCZZ11"/>
    <s v="3703"/>
    <n v="3703"/>
    <x v="2"/>
    <x v="0"/>
    <s v="MS: ALL - ACCOMMODATION/TRVL/INCIDENTAL           "/>
    <n v="0"/>
    <n v="4894.3999999999996"/>
    <n v="0"/>
    <n v="4894.3999999999996"/>
    <s v="P  "/>
    <n v="0"/>
    <s v="3"/>
    <s v="3703"/>
    <s v="2"/>
    <s v="211"/>
  </r>
  <r>
    <s v="3703211022026NHCZZ11"/>
    <s v="3703"/>
    <n v="3703"/>
    <x v="2"/>
    <x v="0"/>
    <s v="MS: ALL - CELLULAR &amp; TELEPHONE                    "/>
    <n v="0"/>
    <n v="20000"/>
    <n v="0"/>
    <n v="20000"/>
    <s v="P  "/>
    <n v="22425"/>
    <s v="3"/>
    <s v="3703"/>
    <s v="2"/>
    <s v="211"/>
  </r>
  <r>
    <s v="3703211026026NHCZZ11"/>
    <s v="3703"/>
    <n v="3703"/>
    <x v="2"/>
    <x v="0"/>
    <s v="MS: HB &amp; INC: HOUSING BENEFITS                    "/>
    <n v="0"/>
    <n v="37660.65"/>
    <n v="0"/>
    <n v="36651.910000000003"/>
    <s v="P  "/>
    <n v="115587"/>
    <s v="3"/>
    <s v="3703"/>
    <s v="2"/>
    <s v="211"/>
  </r>
  <r>
    <s v="3703211028026NHCZZ11"/>
    <s v="3703"/>
    <n v="3703"/>
    <x v="2"/>
    <x v="0"/>
    <s v="MS: HB &amp; INC: LAUNDRY                             "/>
    <n v="0"/>
    <n v="3662.4"/>
    <n v="0"/>
    <n v="3662.4"/>
    <s v="P  "/>
    <n v="3768"/>
    <s v="3"/>
    <s v="3703"/>
    <s v="2"/>
    <s v="211"/>
  </r>
  <r>
    <s v="3703211030026NHCZZ11"/>
    <s v="3703"/>
    <n v="3703"/>
    <x v="2"/>
    <x v="0"/>
    <s v="MS: HB &amp; INC: RENTAL SUBSIDY                      "/>
    <n v="0"/>
    <n v="3000"/>
    <n v="0"/>
    <n v="3000"/>
    <s v="P  "/>
    <n v="0"/>
    <s v="3"/>
    <s v="3703"/>
    <s v="2"/>
    <s v="211"/>
  </r>
  <r>
    <s v="3703211034026NHCZZ11"/>
    <s v="3703"/>
    <n v="3703"/>
    <x v="2"/>
    <x v="0"/>
    <s v="MS: ALL - TRAVEL OR MOTOR VEHICLE                 "/>
    <n v="0"/>
    <n v="601284.22"/>
    <n v="0"/>
    <n v="624430.89"/>
    <s v="P  "/>
    <n v="283043"/>
    <s v="3"/>
    <s v="3703"/>
    <s v="2"/>
    <s v="211"/>
  </r>
  <r>
    <s v="3703211036026NHCZZ11"/>
    <s v="3703"/>
    <n v="3703"/>
    <x v="2"/>
    <x v="0"/>
    <s v="MS: OVERTIME - NON STRUCTURED                     "/>
    <n v="0"/>
    <n v="36821.06"/>
    <n v="0"/>
    <n v="39349.339999999997"/>
    <s v="P  "/>
    <n v="1256572"/>
    <s v="3"/>
    <s v="3703"/>
    <s v="2"/>
    <s v="211"/>
  </r>
  <r>
    <s v="3703211038026NHCZZ11"/>
    <s v="3703"/>
    <n v="3703"/>
    <x v="2"/>
    <x v="0"/>
    <s v="MS: OVERTIME - STRUCTURED                         "/>
    <n v="0"/>
    <n v="2920405.34"/>
    <n v="0"/>
    <n v="3227443.98"/>
    <s v="P  "/>
    <n v="0"/>
    <s v="3"/>
    <s v="3703"/>
    <s v="2"/>
    <s v="211"/>
  </r>
  <r>
    <s v="3703211040026NHCZZ11"/>
    <s v="3703"/>
    <n v="3703"/>
    <x v="2"/>
    <x v="0"/>
    <s v="MS: PAYMENTS - SHIFT ADD REMUNERATION             "/>
    <n v="0"/>
    <n v="0"/>
    <n v="-0.01"/>
    <n v="-0.01"/>
    <s v="P  "/>
    <n v="235"/>
    <s v="3"/>
    <s v="3703"/>
    <s v="2"/>
    <s v="211"/>
  </r>
  <r>
    <s v="3703211042026NHCZZ11"/>
    <s v="3703"/>
    <n v="3703"/>
    <x v="2"/>
    <x v="0"/>
    <s v="MS: OVERTIME - NIGHT SHIFT                        "/>
    <n v="0"/>
    <n v="253.46"/>
    <n v="0"/>
    <n v="253.46"/>
    <s v="P  "/>
    <n v="62015"/>
    <s v="3"/>
    <s v="3703"/>
    <s v="2"/>
    <s v="211"/>
  </r>
  <r>
    <s v="3703211044026NHCZZ11"/>
    <s v="3703"/>
    <n v="3703"/>
    <x v="2"/>
    <x v="0"/>
    <s v="MS: SRB - ACTING ALLOWANCE                        "/>
    <n v="0"/>
    <n v="405099.47"/>
    <n v="0"/>
    <n v="413038.47"/>
    <s v="P  "/>
    <n v="329781"/>
    <s v="3"/>
    <s v="3703"/>
    <s v="2"/>
    <s v="211"/>
  </r>
  <r>
    <s v="3703211046026NHCZZ11"/>
    <s v="3703"/>
    <n v="3703"/>
    <x v="2"/>
    <x v="0"/>
    <s v="MS: SRB - ANNUAL BONUS                            "/>
    <n v="0"/>
    <n v="1838123.69"/>
    <n v="0"/>
    <n v="1838123.69"/>
    <s v="P  "/>
    <n v="1691109"/>
    <s v="3"/>
    <s v="3703"/>
    <s v="2"/>
    <s v="211"/>
  </r>
  <r>
    <s v="3703211050026NHCZZ11"/>
    <s v="3703"/>
    <n v="3703"/>
    <x v="2"/>
    <x v="0"/>
    <s v="MS: SRB - LONG SERVICE AWARD                      "/>
    <n v="0"/>
    <n v="236078.81"/>
    <n v="0"/>
    <n v="237819.57"/>
    <s v="P  "/>
    <n v="18491"/>
    <s v="3"/>
    <s v="3703"/>
    <s v="2"/>
    <s v="211"/>
  </r>
  <r>
    <s v="3703211056026NHCZZ11"/>
    <s v="3703"/>
    <n v="3703"/>
    <x v="2"/>
    <x v="0"/>
    <s v="MS: SRB - STANDBY ALLOWANCE                       "/>
    <n v="0"/>
    <n v="85366.6"/>
    <n v="0"/>
    <n v="96062.28"/>
    <s v="P  "/>
    <n v="0"/>
    <s v="3"/>
    <s v="3703"/>
    <s v="2"/>
    <s v="211"/>
  </r>
  <r>
    <s v="3703211063026NHCZZ11"/>
    <s v="3703"/>
    <n v="3703"/>
    <x v="2"/>
    <x v="0"/>
    <s v="MS: SRB - NON PENSIONABLE                         "/>
    <n v="0"/>
    <n v="0"/>
    <n v="0"/>
    <n v="0"/>
    <s v="P  "/>
    <n v="0"/>
    <s v="3"/>
    <s v="3703"/>
    <s v="2"/>
    <s v="211"/>
  </r>
  <r>
    <s v="3703213001026NHCZZ11"/>
    <s v="3703"/>
    <n v="3703"/>
    <x v="2"/>
    <x v="0"/>
    <s v="MS: SOC CONTR - BARGAINING COUNCIL                "/>
    <n v="0"/>
    <n v="13221.25"/>
    <n v="0"/>
    <n v="14262.5"/>
    <s v="P  "/>
    <n v="17304"/>
    <s v="3"/>
    <s v="3703"/>
    <s v="2"/>
    <s v="213"/>
  </r>
  <r>
    <s v="3703213010026NHCZZ11"/>
    <s v="3703"/>
    <n v="3703"/>
    <x v="2"/>
    <x v="0"/>
    <s v="MS: SOC CONTR - GROUP LIFE INSURANCE              "/>
    <n v="0"/>
    <n v="265477.19"/>
    <n v="0"/>
    <n v="288664.34000000003"/>
    <s v="P  "/>
    <n v="300325"/>
    <s v="3"/>
    <s v="3703"/>
    <s v="2"/>
    <s v="213"/>
  </r>
  <r>
    <s v="3703213020026NHCZZ11"/>
    <s v="3703"/>
    <n v="3703"/>
    <x v="2"/>
    <x v="0"/>
    <s v="MS: SOC CONTR - MEDICAL                           "/>
    <n v="0"/>
    <n v="2769273.56"/>
    <n v="0"/>
    <n v="2765074.16"/>
    <s v="P  "/>
    <n v="2844128"/>
    <s v="3"/>
    <s v="3703"/>
    <s v="2"/>
    <s v="213"/>
  </r>
  <r>
    <s v="3703213030026NHCZZ11"/>
    <s v="3703"/>
    <n v="3703"/>
    <x v="2"/>
    <x v="0"/>
    <s v="MS: SOC CONTR - PENSION                           "/>
    <n v="0"/>
    <n v="3466136.17"/>
    <n v="0"/>
    <n v="3707390.92"/>
    <s v="P  "/>
    <n v="3464169"/>
    <s v="3"/>
    <s v="3703"/>
    <s v="2"/>
    <s v="213"/>
  </r>
  <r>
    <s v="3703213040026NHCZZ11"/>
    <s v="3703"/>
    <n v="3703"/>
    <x v="2"/>
    <x v="0"/>
    <s v="MS: SOC CONTR - UNEMPLOYMENT INSUR FUND           "/>
    <n v="0"/>
    <n v="225647.32"/>
    <n v="0"/>
    <n v="240739.32"/>
    <s v="P  "/>
    <n v="229035"/>
    <s v="3"/>
    <s v="3703"/>
    <s v="2"/>
    <s v="213"/>
  </r>
  <r>
    <s v="3703226060H26MRCZZ11"/>
    <s v="3703"/>
    <n v="3703"/>
    <x v="2"/>
    <x v="0"/>
    <s v="OS: CATERING SERVICES(REFRESHMENTS)               "/>
    <n v="0"/>
    <n v="2850"/>
    <n v="0"/>
    <n v="2850"/>
    <s v="P  "/>
    <n v="3006"/>
    <s v="3"/>
    <s v="3703"/>
    <s v="2"/>
    <s v="226"/>
  </r>
  <r>
    <s v="3703227037026414ZZ11"/>
    <s v="3703"/>
    <n v="3703"/>
    <x v="2"/>
    <x v="0"/>
    <s v="C&amp;PS: B&amp;A HUMAN RESOURCES                         "/>
    <n v="0"/>
    <n v="0"/>
    <n v="0"/>
    <n v="0"/>
    <s v="P  "/>
    <n v="96"/>
    <s v="3"/>
    <s v="3703"/>
    <s v="2"/>
    <s v="227"/>
  </r>
  <r>
    <s v="3703227039026482ZZ11"/>
    <s v="3703"/>
    <n v="3703"/>
    <x v="2"/>
    <x v="0"/>
    <s v="C&amp;PS: B&amp;A OCCUPATIONAL HEALTH &amp; SAFE              "/>
    <n v="0"/>
    <n v="0"/>
    <n v="0"/>
    <n v="0"/>
    <s v="P  "/>
    <n v="5718"/>
    <s v="3"/>
    <s v="3703"/>
    <s v="2"/>
    <s v="227"/>
  </r>
  <r>
    <s v="3703227240026MRCZZ11"/>
    <s v="3703"/>
    <n v="3703"/>
    <x v="2"/>
    <x v="0"/>
    <s v="C&amp;PS: I&amp;P ARCHITECTURAL                           "/>
    <n v="0"/>
    <n v="0"/>
    <n v="0"/>
    <n v="0"/>
    <s v="P  "/>
    <n v="5718"/>
    <s v="3"/>
    <s v="3703"/>
    <s v="2"/>
    <s v="227"/>
  </r>
  <r>
    <s v="3703227246026MRCZZ11"/>
    <s v="3703"/>
    <n v="3703"/>
    <x v="2"/>
    <x v="0"/>
    <s v="C&amp;PS: I&amp;P ENGINEERING CIVIL                       "/>
    <n v="0"/>
    <n v="0"/>
    <n v="0"/>
    <n v="0"/>
    <s v="P  "/>
    <n v="5718"/>
    <s v="3"/>
    <s v="3703"/>
    <s v="2"/>
    <s v="227"/>
  </r>
  <r>
    <s v="3703227247026MRCZZ11"/>
    <s v="3703"/>
    <n v="3703"/>
    <x v="2"/>
    <x v="0"/>
    <s v="C&amp;PS: I&amp;P ENGINEERING ELECTRICAL                  "/>
    <n v="0"/>
    <n v="0"/>
    <n v="0"/>
    <n v="0"/>
    <s v="P  "/>
    <n v="2858"/>
    <s v="3"/>
    <s v="3703"/>
    <s v="2"/>
    <s v="227"/>
  </r>
  <r>
    <s v="3703227249026MRCZZ11"/>
    <s v="3703"/>
    <n v="3703"/>
    <x v="2"/>
    <x v="0"/>
    <s v="C&amp;PS: I&amp;P ENGINEERING MECHANICAL                  "/>
    <n v="0"/>
    <n v="0"/>
    <n v="0"/>
    <n v="0"/>
    <s v="P  "/>
    <n v="2858"/>
    <s v="3"/>
    <s v="3703"/>
    <s v="2"/>
    <s v="227"/>
  </r>
  <r>
    <s v="3703227256026MRCZZ11"/>
    <s v="3703"/>
    <n v="3703"/>
    <x v="2"/>
    <x v="0"/>
    <s v="C&amp;PS: I&amp;P LAND &amp; QUANTITY SURVEYORS               "/>
    <n v="0"/>
    <n v="0"/>
    <n v="0"/>
    <n v="0"/>
    <s v="P  "/>
    <n v="0"/>
    <s v="3"/>
    <s v="3703"/>
    <s v="2"/>
    <s v="227"/>
  </r>
  <r>
    <s v="3703228152026MRCZZ11"/>
    <s v="3703"/>
    <n v="3703"/>
    <x v="2"/>
    <x v="0"/>
    <s v="CONTR: FIRE SERVICES                              "/>
    <n v="0"/>
    <n v="0"/>
    <n v="0"/>
    <n v="0"/>
    <s v="P  "/>
    <n v="1430"/>
    <s v="3"/>
    <s v="3703"/>
    <s v="2"/>
    <s v="228"/>
  </r>
  <r>
    <s v="3703228181026MRCZZ11"/>
    <s v="3703"/>
    <n v="3703"/>
    <x v="2"/>
    <x v="0"/>
    <s v="CONTR: GAS                                        "/>
    <n v="0"/>
    <n v="0"/>
    <n v="0"/>
    <n v="0"/>
    <s v="P  "/>
    <n v="572"/>
    <s v="3"/>
    <s v="3703"/>
    <s v="2"/>
    <s v="228"/>
  </r>
  <r>
    <s v="3703228241026MRCZZ11"/>
    <s v="3703"/>
    <n v="3703"/>
    <x v="2"/>
    <x v="0"/>
    <s v="CONTR: INSPECTION FEES                            "/>
    <n v="0"/>
    <n v="0"/>
    <n v="0"/>
    <n v="0"/>
    <s v="P  "/>
    <n v="863372"/>
    <s v="3"/>
    <s v="3703"/>
    <s v="2"/>
    <s v="228"/>
  </r>
  <r>
    <s v="3703228361026NSPZZ11"/>
    <s v="3703"/>
    <n v="3703"/>
    <x v="2"/>
    <x v="0"/>
    <s v="CONTR: MAINTENANCE OF EQUIPMENT                   "/>
    <n v="0"/>
    <n v="17300492.109999999"/>
    <n v="0"/>
    <n v="17300492.109999999"/>
    <s v="P  "/>
    <n v="23577827"/>
    <s v="3"/>
    <s v="3703"/>
    <s v="2"/>
    <s v="228"/>
  </r>
  <r>
    <s v="3703230334026MRCZZ11"/>
    <s v="3703"/>
    <n v="3703"/>
    <x v="2"/>
    <x v="0"/>
    <s v="OC: LIC - PERFORMING ARTS                         "/>
    <n v="0"/>
    <n v="577100.18000000005"/>
    <n v="0"/>
    <n v="577100.18000000005"/>
    <s v="P  "/>
    <n v="578081"/>
    <s v="3"/>
    <s v="3703"/>
    <s v="2"/>
    <s v="230"/>
  </r>
  <r>
    <s v="3703230361026MRCZZ11"/>
    <s v="3703"/>
    <n v="3703"/>
    <x v="2"/>
    <x v="0"/>
    <s v="OC: MUNICIPAL SERVICES                            "/>
    <n v="0"/>
    <n v="0"/>
    <n v="0"/>
    <n v="0"/>
    <s v="P  "/>
    <n v="150000"/>
    <s v="3"/>
    <s v="3703"/>
    <s v="2"/>
    <s v="230"/>
  </r>
  <r>
    <s v="3703230361426MRCZZ11"/>
    <s v="3703"/>
    <n v="3703"/>
    <x v="2"/>
    <x v="0"/>
    <s v="OC: MUNICIPAL SERVICES(ELEC)                      "/>
    <n v="0"/>
    <n v="62279653.210000001"/>
    <n v="0"/>
    <n v="62279653.210000001"/>
    <s v="P  "/>
    <n v="1000000"/>
    <s v="3"/>
    <s v="3703"/>
    <s v="2"/>
    <s v="230"/>
  </r>
  <r>
    <s v="3703230511026MRCZZ11"/>
    <s v="3703"/>
    <n v="3703"/>
    <x v="2"/>
    <x v="0"/>
    <s v="OC: REG FEES NATIONAL                             "/>
    <n v="0"/>
    <n v="0"/>
    <n v="0"/>
    <n v="0"/>
    <s v="P  "/>
    <n v="5380"/>
    <s v="3"/>
    <s v="3703"/>
    <s v="2"/>
    <s v="230"/>
  </r>
  <r>
    <s v="3703230541026NHCZZ11"/>
    <s v="3703"/>
    <n v="3703"/>
    <x v="2"/>
    <x v="0"/>
    <s v="OC: SKILLS DEVELOPMENT FUND LEVY                  "/>
    <n v="0"/>
    <n v="272150.03000000003"/>
    <n v="0"/>
    <n v="290476.71999999997"/>
    <s v="P  "/>
    <n v="191180"/>
    <s v="3"/>
    <s v="3703"/>
    <s v="2"/>
    <s v="230"/>
  </r>
  <r>
    <s v="3703230576026MRCZZ11"/>
    <s v="3703"/>
    <n v="3703"/>
    <x v="2"/>
    <x v="0"/>
    <s v="OC: T&amp;S DOM - ACCOMMODATION                       "/>
    <n v="0"/>
    <n v="4444.26"/>
    <n v="0"/>
    <n v="4444.26"/>
    <s v="P  "/>
    <n v="7841"/>
    <s v="3"/>
    <s v="3703"/>
    <s v="2"/>
    <s v="230"/>
  </r>
  <r>
    <s v="3703230577026MRCZZ11"/>
    <s v="3703"/>
    <n v="3703"/>
    <x v="2"/>
    <x v="0"/>
    <s v="OC: T&amp;S DOM - DAILY ALLOWANCE                     "/>
    <n v="0"/>
    <n v="488"/>
    <n v="0"/>
    <n v="488"/>
    <s v="P  "/>
    <n v="983"/>
    <s v="3"/>
    <s v="3703"/>
    <s v="2"/>
    <s v="230"/>
  </r>
  <r>
    <s v="3703230578026MRCZZ11"/>
    <s v="3703"/>
    <n v="3703"/>
    <x v="2"/>
    <x v="0"/>
    <s v="OC: T&amp;S DOM - FOOD &amp; BEVERAGE (SERVED)            "/>
    <n v="0"/>
    <n v="0"/>
    <n v="0"/>
    <n v="0"/>
    <s v="P  "/>
    <n v="345"/>
    <s v="3"/>
    <s v="3703"/>
    <s v="2"/>
    <s v="230"/>
  </r>
  <r>
    <s v="3703230580026MRCZZ11"/>
    <s v="3703"/>
    <n v="3703"/>
    <x v="2"/>
    <x v="0"/>
    <s v="OC: T&amp;S DOM TRP - WITHOUT OPR CAR RENTAL          "/>
    <n v="0"/>
    <n v="1321.24"/>
    <n v="0"/>
    <n v="1321.24"/>
    <s v="P  "/>
    <n v="4201"/>
    <s v="3"/>
    <s v="3703"/>
    <s v="2"/>
    <s v="230"/>
  </r>
  <r>
    <s v="3703230583026MRCZZ11"/>
    <s v="3703"/>
    <n v="3703"/>
    <x v="2"/>
    <x v="0"/>
    <s v="OC: T&amp;S DOM PUB TRP - AIR TRANSPORT               "/>
    <n v="0"/>
    <n v="4526.1499999999996"/>
    <n v="0"/>
    <n v="4526.1499999999996"/>
    <s v="P  "/>
    <n v="6037"/>
    <s v="3"/>
    <s v="3703"/>
    <s v="2"/>
    <s v="230"/>
  </r>
  <r>
    <s v="3703230610026MRCZZ11"/>
    <s v="3703"/>
    <n v="3703"/>
    <x v="2"/>
    <x v="0"/>
    <s v="OC: UNIFORM &amp; PROTECTIVE CLOTHING                 "/>
    <n v="0"/>
    <n v="129328.49"/>
    <n v="0"/>
    <n v="129328.49"/>
    <s v="P  "/>
    <n v="161244"/>
    <s v="3"/>
    <s v="3703"/>
    <s v="2"/>
    <s v="230"/>
  </r>
  <r>
    <s v="3703232360026NGRZZ11"/>
    <s v="3703"/>
    <n v="3703"/>
    <x v="2"/>
    <x v="0"/>
    <s v="INVENTORY - MATERIALS &amp; SUPPLIES                  "/>
    <n v="0"/>
    <n v="703359.82"/>
    <n v="0"/>
    <n v="703359.82"/>
    <s v="P  "/>
    <n v="923948"/>
    <s v="3"/>
    <s v="3703"/>
    <s v="2"/>
    <s v="232"/>
  </r>
  <r>
    <s v="3703238360026MRCZZ11"/>
    <s v="3703"/>
    <n v="3703"/>
    <x v="2"/>
    <x v="0"/>
    <s v="OPR LEASES: MACHINERY &amp; EQUIPMENT                 "/>
    <n v="0"/>
    <n v="0"/>
    <n v="0"/>
    <n v="0"/>
    <s v="P  "/>
    <n v="26874"/>
    <s v="3"/>
    <s v="3703"/>
    <s v="2"/>
    <s v="238"/>
  </r>
  <r>
    <s v="3703238364026MRCZZ11"/>
    <s v="3703"/>
    <n v="3703"/>
    <x v="2"/>
    <x v="0"/>
    <s v="OPR LEASES: COMMUNITY ASSETS                      "/>
    <n v="0"/>
    <n v="0"/>
    <n v="0"/>
    <n v="0"/>
    <s v="P  "/>
    <n v="260700"/>
    <s v="3"/>
    <s v="3703"/>
    <s v="2"/>
    <s v="238"/>
  </r>
  <r>
    <s v="3703240001026MRCZZ11"/>
    <s v="3703"/>
    <n v="3703"/>
    <x v="2"/>
    <x v="0"/>
    <s v="BAD DEBTS WRITTEN OFF                             "/>
    <n v="0"/>
    <n v="0"/>
    <n v="0"/>
    <n v="0"/>
    <s v="P  "/>
    <n v="0"/>
    <s v="3"/>
    <s v="3703"/>
    <s v="2"/>
    <s v="240"/>
  </r>
  <r>
    <s v="3703272004026MRCZZ11"/>
    <s v="3703"/>
    <n v="3703"/>
    <x v="2"/>
    <x v="0"/>
    <s v="AMORTISATION INTANG COMPUTER SOFTWARE             "/>
    <n v="0"/>
    <n v="0"/>
    <n v="0"/>
    <n v="0"/>
    <s v="P  "/>
    <n v="0"/>
    <s v="3"/>
    <s v="3703"/>
    <s v="2"/>
    <s v="272"/>
  </r>
  <r>
    <s v="3703272060026MRCZZ11"/>
    <s v="3703"/>
    <n v="3703"/>
    <x v="2"/>
    <x v="0"/>
    <s v="DEPRECIATION COMPUTER EQUIPMENT                   "/>
    <n v="0"/>
    <n v="0"/>
    <n v="0"/>
    <n v="0"/>
    <s v="P  "/>
    <n v="0"/>
    <s v="3"/>
    <s v="3703"/>
    <s v="2"/>
    <s v="272"/>
  </r>
  <r>
    <s v="3703272150026MRCZZ11"/>
    <s v="3703"/>
    <n v="3703"/>
    <x v="2"/>
    <x v="0"/>
    <s v="DEPRECIATION FURNITURE &amp; OFFICE EQUIPM            "/>
    <n v="0"/>
    <n v="0"/>
    <n v="0"/>
    <n v="0"/>
    <s v="P  "/>
    <n v="0"/>
    <s v="3"/>
    <s v="3703"/>
    <s v="2"/>
    <s v="272"/>
  </r>
  <r>
    <s v="3703272242026MRCZZ11"/>
    <s v="3703"/>
    <n v="3703"/>
    <x v="2"/>
    <x v="0"/>
    <s v="DEPRECIATION ELEC POWER PLANTS                    "/>
    <n v="0"/>
    <n v="0"/>
    <n v="0"/>
    <n v="0"/>
    <s v="P  "/>
    <n v="0"/>
    <s v="3"/>
    <s v="3703"/>
    <s v="2"/>
    <s v="272"/>
  </r>
  <r>
    <s v="3703272243026MRCZZ11"/>
    <s v="3703"/>
    <n v="3703"/>
    <x v="2"/>
    <x v="0"/>
    <s v="DEPRECIATION ELEC HV SUBSTATIONS                  "/>
    <n v="0"/>
    <n v="0"/>
    <n v="0"/>
    <n v="0"/>
    <s v="P  "/>
    <n v="0"/>
    <s v="3"/>
    <s v="3703"/>
    <s v="2"/>
    <s v="272"/>
  </r>
  <r>
    <s v="3703272244026MRCZZ11"/>
    <s v="3703"/>
    <n v="3703"/>
    <x v="2"/>
    <x v="0"/>
    <s v="DEPRECIATION ELEC HV SWITCHING STATIONS           "/>
    <n v="0"/>
    <n v="0"/>
    <n v="0"/>
    <n v="0"/>
    <s v="P  "/>
    <n v="0"/>
    <s v="3"/>
    <s v="3703"/>
    <s v="2"/>
    <s v="272"/>
  </r>
  <r>
    <s v="3703272245026MRCZZ11"/>
    <s v="3703"/>
    <n v="3703"/>
    <x v="2"/>
    <x v="0"/>
    <s v="DEPRECIATION ELEC HV TRANSM CONDUCTORS            "/>
    <n v="0"/>
    <n v="0"/>
    <n v="0"/>
    <n v="0"/>
    <s v="P  "/>
    <n v="0"/>
    <s v="3"/>
    <s v="3703"/>
    <s v="2"/>
    <s v="272"/>
  </r>
  <r>
    <s v="3703272246026MRCZZ11"/>
    <s v="3703"/>
    <n v="3703"/>
    <x v="2"/>
    <x v="0"/>
    <s v="DEPRECIATION ELEC MV SUBSTATIONS                  "/>
    <n v="0"/>
    <n v="0"/>
    <n v="0"/>
    <n v="0"/>
    <s v="P  "/>
    <n v="0"/>
    <s v="3"/>
    <s v="3703"/>
    <s v="2"/>
    <s v="272"/>
  </r>
  <r>
    <s v="3703272250026MRCZZ11"/>
    <s v="3703"/>
    <n v="3703"/>
    <x v="2"/>
    <x v="0"/>
    <s v="DEPRECIATION ELEC CAPITAL SPARES                  "/>
    <n v="0"/>
    <n v="0"/>
    <n v="0"/>
    <n v="0"/>
    <s v="P  "/>
    <n v="0"/>
    <s v="3"/>
    <s v="3703"/>
    <s v="2"/>
    <s v="272"/>
  </r>
  <r>
    <s v="3703272330026MRCZZ11"/>
    <s v="3703"/>
    <n v="3703"/>
    <x v="2"/>
    <x v="0"/>
    <s v="DEPRECIATION LANDFILL SITES                       "/>
    <n v="0"/>
    <n v="0"/>
    <n v="0"/>
    <n v="0"/>
    <s v="P  "/>
    <n v="0"/>
    <s v="3"/>
    <s v="3703"/>
    <s v="2"/>
    <s v="272"/>
  </r>
  <r>
    <s v="3703272360026MRCZZ11"/>
    <s v="3703"/>
    <n v="3703"/>
    <x v="2"/>
    <x v="0"/>
    <s v="DEPRECIATION  MACHINERY &amp; EQUIPMENT               "/>
    <n v="0"/>
    <n v="0"/>
    <n v="0"/>
    <n v="0"/>
    <s v="P  "/>
    <n v="0"/>
    <s v="3"/>
    <s v="3703"/>
    <s v="2"/>
    <s v="272"/>
  </r>
  <r>
    <s v="3703272570026MRCZZ11"/>
    <s v="3703"/>
    <n v="3703"/>
    <x v="2"/>
    <x v="0"/>
    <s v="DEPRECIATION  TRANSPORT ASSETS                    "/>
    <n v="0"/>
    <n v="0"/>
    <n v="0"/>
    <n v="0"/>
    <s v="P  "/>
    <n v="0"/>
    <s v="3"/>
    <s v="3703"/>
    <s v="2"/>
    <s v="272"/>
  </r>
  <r>
    <s v="3703272880026MRCZZ11"/>
    <s v="3703"/>
    <n v="3703"/>
    <x v="2"/>
    <x v="0"/>
    <s v="DEPRECIATION COMMUNITY HALLS                      "/>
    <n v="0"/>
    <n v="0"/>
    <n v="0"/>
    <n v="0"/>
    <s v="P  "/>
    <n v="0"/>
    <s v="3"/>
    <s v="3703"/>
    <s v="2"/>
    <s v="272"/>
  </r>
  <r>
    <s v="3703272881026MRCZZ11"/>
    <s v="3703"/>
    <n v="3703"/>
    <x v="2"/>
    <x v="0"/>
    <s v="DEPRECIATION COMMUNITY CENTRES                    "/>
    <n v="0"/>
    <n v="0"/>
    <n v="0"/>
    <n v="0"/>
    <s v="P  "/>
    <n v="0"/>
    <s v="3"/>
    <s v="3703"/>
    <s v="2"/>
    <s v="272"/>
  </r>
  <r>
    <s v="3703272884026MRCZZ11"/>
    <s v="3703"/>
    <n v="3703"/>
    <x v="2"/>
    <x v="0"/>
    <s v="DEPRECIATION COMMUNITY FIRE/AMBU STATION          "/>
    <n v="0"/>
    <n v="0"/>
    <n v="0"/>
    <n v="0"/>
    <s v="P  "/>
    <n v="0"/>
    <s v="3"/>
    <s v="3703"/>
    <s v="2"/>
    <s v="272"/>
  </r>
  <r>
    <s v="3703272885026MRCZZ11"/>
    <s v="3703"/>
    <n v="3703"/>
    <x v="2"/>
    <x v="0"/>
    <s v="DEPRECIATION COMMUNITY TESTING STATIONS           "/>
    <n v="0"/>
    <n v="0"/>
    <n v="0"/>
    <n v="0"/>
    <s v="P  "/>
    <n v="0"/>
    <s v="3"/>
    <s v="3703"/>
    <s v="2"/>
    <s v="272"/>
  </r>
  <r>
    <s v="3703272889026MRCZZ11"/>
    <s v="3703"/>
    <n v="3703"/>
    <x v="2"/>
    <x v="0"/>
    <s v="DEPRECIATION COMMUNITY LIBRARIES                  "/>
    <n v="0"/>
    <n v="0"/>
    <n v="0"/>
    <n v="0"/>
    <s v="P  "/>
    <n v="0"/>
    <s v="3"/>
    <s v="3703"/>
    <s v="2"/>
    <s v="272"/>
  </r>
  <r>
    <s v="3703272895026MRCZZ11"/>
    <s v="3703"/>
    <n v="3703"/>
    <x v="2"/>
    <x v="0"/>
    <s v="DEPRECIATION COMMUNITY PUBLIC ABLUTION            "/>
    <n v="0"/>
    <n v="0"/>
    <n v="0"/>
    <n v="0"/>
    <s v="P  "/>
    <n v="0"/>
    <s v="3"/>
    <s v="3703"/>
    <s v="2"/>
    <s v="272"/>
  </r>
  <r>
    <s v="3703272899026MRCZZ11"/>
    <s v="3703"/>
    <n v="3703"/>
    <x v="2"/>
    <x v="0"/>
    <s v="DEPRECIATION COMMUNITY AIRPORTS                   "/>
    <n v="0"/>
    <n v="0"/>
    <n v="0"/>
    <n v="0"/>
    <s v="P  "/>
    <n v="0"/>
    <s v="3"/>
    <s v="3703"/>
    <s v="2"/>
    <s v="272"/>
  </r>
  <r>
    <s v="3703272900026MRCZZ11"/>
    <s v="3703"/>
    <n v="3703"/>
    <x v="2"/>
    <x v="0"/>
    <s v="DEPRECIATION COMMUNITY TAXI RANK/BUS TER          "/>
    <n v="0"/>
    <n v="0"/>
    <n v="0"/>
    <n v="0"/>
    <s v="P  "/>
    <n v="0"/>
    <s v="3"/>
    <s v="3703"/>
    <s v="2"/>
    <s v="272"/>
  </r>
  <r>
    <s v="3703272901026MRCZZ11"/>
    <s v="3703"/>
    <n v="3703"/>
    <x v="2"/>
    <x v="0"/>
    <s v="DEPRECIATION COMMUNITY CAPITAL SPARES             "/>
    <n v="0"/>
    <n v="0"/>
    <n v="0"/>
    <n v="0"/>
    <s v="P  "/>
    <n v="0"/>
    <s v="3"/>
    <s v="3703"/>
    <s v="2"/>
    <s v="272"/>
  </r>
  <r>
    <s v="3703272920026MRCZZ11"/>
    <s v="3703"/>
    <n v="3703"/>
    <x v="2"/>
    <x v="0"/>
    <s v="DEPRECIATION OP BUILDING  MUNIC OFFICES           "/>
    <n v="0"/>
    <n v="52209455.899999999"/>
    <n v="0"/>
    <n v="52209455.899999999"/>
    <s v="P  "/>
    <n v="11569556"/>
    <s v="3"/>
    <s v="3703"/>
    <s v="2"/>
    <s v="272"/>
  </r>
  <r>
    <s v="3703272921026MRCZZ11"/>
    <s v="3703"/>
    <n v="3703"/>
    <x v="2"/>
    <x v="0"/>
    <s v="DEPRECIATION OP BUILDING PAY/ENQ POINTS           "/>
    <n v="0"/>
    <n v="0"/>
    <n v="0"/>
    <n v="0"/>
    <s v="P  "/>
    <n v="0"/>
    <s v="3"/>
    <s v="3703"/>
    <s v="2"/>
    <s v="272"/>
  </r>
  <r>
    <s v="3703272922026MRCZZ11"/>
    <s v="3703"/>
    <n v="3703"/>
    <x v="2"/>
    <x v="0"/>
    <s v="DEPRECIATION OP BUILDING BUILD PLAN OFF           "/>
    <n v="0"/>
    <n v="0"/>
    <n v="0"/>
    <n v="0"/>
    <s v="P  "/>
    <n v="0"/>
    <s v="3"/>
    <s v="3703"/>
    <s v="2"/>
    <s v="272"/>
  </r>
  <r>
    <s v="3703272923026MRCZZ11"/>
    <s v="3703"/>
    <n v="3703"/>
    <x v="2"/>
    <x v="0"/>
    <s v="DEPRECIATION OP BUILDING WORKSHOPS                "/>
    <n v="0"/>
    <n v="0"/>
    <n v="0"/>
    <n v="0"/>
    <s v="P  "/>
    <n v="0"/>
    <s v="3"/>
    <s v="3703"/>
    <s v="2"/>
    <s v="272"/>
  </r>
  <r>
    <s v="3703272924026MRCZZ11"/>
    <s v="3703"/>
    <n v="3703"/>
    <x v="2"/>
    <x v="0"/>
    <s v="DEPRECIATION OP BUILDING YARDS                    "/>
    <n v="0"/>
    <n v="0"/>
    <n v="0"/>
    <n v="0"/>
    <s v="P  "/>
    <n v="0"/>
    <s v="3"/>
    <s v="3703"/>
    <s v="2"/>
    <s v="272"/>
  </r>
  <r>
    <s v="3703272925026MRCZZ11"/>
    <s v="3703"/>
    <n v="3703"/>
    <x v="2"/>
    <x v="0"/>
    <s v="DEPRECIATION OP BUILDING STORES                   "/>
    <n v="0"/>
    <n v="0"/>
    <n v="0"/>
    <n v="0"/>
    <s v="P  "/>
    <n v="0"/>
    <s v="3"/>
    <s v="3703"/>
    <s v="2"/>
    <s v="272"/>
  </r>
  <r>
    <s v="3703272927026MRCZZ11"/>
    <s v="3703"/>
    <n v="3703"/>
    <x v="2"/>
    <x v="0"/>
    <s v="DEPRECIATION OP BUILDING TRAINING CENTRE          "/>
    <n v="0"/>
    <n v="0"/>
    <n v="0"/>
    <n v="0"/>
    <s v="P  "/>
    <n v="0"/>
    <s v="3"/>
    <s v="3703"/>
    <s v="2"/>
    <s v="272"/>
  </r>
  <r>
    <s v="3703272951026MRCZZ11"/>
    <s v="3703"/>
    <n v="3703"/>
    <x v="2"/>
    <x v="0"/>
    <s v="DEPRECIATION SPORT &amp; RECR OUTDOOR FACIL           "/>
    <n v="0"/>
    <n v="0"/>
    <n v="0"/>
    <n v="0"/>
    <s v="P  "/>
    <n v="0"/>
    <s v="3"/>
    <s v="3703"/>
    <s v="2"/>
    <s v="272"/>
  </r>
  <r>
    <s v="3703272961026MRCZZ11"/>
    <s v="3703"/>
    <n v="3703"/>
    <x v="2"/>
    <x v="0"/>
    <s v="DEPRECIATION HERITAGE HISTORIC BUILDINGS          "/>
    <n v="0"/>
    <n v="0"/>
    <n v="0"/>
    <n v="0"/>
    <s v="P  "/>
    <n v="0"/>
    <s v="3"/>
    <s v="3703"/>
    <s v="2"/>
    <s v="272"/>
  </r>
  <r>
    <s v="3703320025026MRCZZ11"/>
    <s v="3703"/>
    <n v="3703"/>
    <x v="2"/>
    <x v="1"/>
    <s v="HERITAGE ASSETS - GAINS                           "/>
    <n v="0"/>
    <n v="0"/>
    <n v="0"/>
    <n v="0"/>
    <s v="P  "/>
    <n v="0"/>
    <s v="3"/>
    <s v="3703"/>
    <s v="3"/>
    <s v="320"/>
  </r>
  <r>
    <s v="3703320030026MRCZZ11"/>
    <s v="3703"/>
    <n v="3703"/>
    <x v="2"/>
    <x v="3"/>
    <s v="HERITAGE ASSETS - LOSSES                          "/>
    <n v="0"/>
    <n v="0"/>
    <n v="0"/>
    <n v="0"/>
    <s v="P  "/>
    <n v="0"/>
    <s v="3"/>
    <s v="3703"/>
    <s v="3"/>
    <s v="320"/>
  </r>
  <r>
    <s v="3703320165026MRCZZ11"/>
    <s v="3703"/>
    <n v="3703"/>
    <x v="2"/>
    <x v="1"/>
    <s v="PPE MACHINERY &amp; EQUIPMENT - GAINS                 "/>
    <n v="0"/>
    <n v="0"/>
    <n v="0"/>
    <n v="0"/>
    <s v="P  "/>
    <n v="0"/>
    <s v="3"/>
    <s v="3703"/>
    <s v="3"/>
    <s v="320"/>
  </r>
  <r>
    <s v="3703320170026MRCZZ11"/>
    <s v="3703"/>
    <n v="3703"/>
    <x v="2"/>
    <x v="3"/>
    <s v="PPE MACHINERY &amp; EQUIPMENT - LOSSES                "/>
    <n v="0"/>
    <n v="0"/>
    <n v="0"/>
    <n v="0"/>
    <s v="P  "/>
    <n v="0"/>
    <s v="3"/>
    <s v="3703"/>
    <s v="3"/>
    <s v="320"/>
  </r>
  <r>
    <s v="3703320280026MRCZZ11"/>
    <s v="3703"/>
    <n v="3703"/>
    <x v="2"/>
    <x v="1"/>
    <s v="PPE COMMUNITY ASSETS - GAINS                      "/>
    <n v="0"/>
    <n v="0"/>
    <n v="0"/>
    <n v="0"/>
    <s v="P  "/>
    <n v="0"/>
    <s v="3"/>
    <s v="3703"/>
    <s v="3"/>
    <s v="320"/>
  </r>
  <r>
    <s v="3703320285026MRCZZ11"/>
    <s v="3703"/>
    <n v="3703"/>
    <x v="2"/>
    <x v="3"/>
    <s v="PPE COMMUNITY ASSETS - LOSSES                     "/>
    <n v="0"/>
    <n v="0"/>
    <n v="0"/>
    <n v="0"/>
    <s v="P  "/>
    <n v="0"/>
    <s v="3"/>
    <s v="3703"/>
    <s v="3"/>
    <s v="320"/>
  </r>
  <r>
    <s v="3703350025026MRCZZ11"/>
    <s v="3703"/>
    <n v="3703"/>
    <x v="2"/>
    <x v="3"/>
    <s v="IL PPE: BUILDINGS                                 "/>
    <n v="0"/>
    <n v="0"/>
    <n v="0"/>
    <n v="0"/>
    <s v="P  "/>
    <n v="0"/>
    <s v="3"/>
    <s v="3703"/>
    <s v="3"/>
    <s v="350"/>
  </r>
  <r>
    <s v="3703350085026MRCZZ11"/>
    <s v="3703"/>
    <n v="3703"/>
    <x v="2"/>
    <x v="3"/>
    <s v="IL PPE: MACHINERY &amp; EQUIPMENT                     "/>
    <n v="0"/>
    <n v="0"/>
    <n v="0"/>
    <n v="0"/>
    <s v="P  "/>
    <n v="0"/>
    <s v="3"/>
    <s v="3703"/>
    <s v="3"/>
    <s v="350"/>
  </r>
  <r>
    <s v="3703350110026MRCZZ11"/>
    <s v="3703"/>
    <n v="3703"/>
    <x v="2"/>
    <x v="3"/>
    <s v="IL: NON SPECIFIC ACCOUNTS                         "/>
    <n v="0"/>
    <n v="0"/>
    <n v="0"/>
    <n v="0"/>
    <s v="P  "/>
    <n v="0"/>
    <s v="3"/>
    <s v="3703"/>
    <s v="3"/>
    <s v="350"/>
  </r>
  <r>
    <s v="3703360025026MRCZZ11"/>
    <s v="3703"/>
    <n v="3703"/>
    <x v="2"/>
    <x v="3"/>
    <s v="RIL PPE: BUILDINGS                                "/>
    <n v="0"/>
    <n v="0"/>
    <n v="0"/>
    <n v="0"/>
    <s v="P  "/>
    <n v="0"/>
    <s v="3"/>
    <s v="3703"/>
    <s v="3"/>
    <s v="360"/>
  </r>
  <r>
    <s v="3703360085026MRCZZ11"/>
    <s v="3703"/>
    <n v="3703"/>
    <x v="2"/>
    <x v="3"/>
    <s v="RIL PPE: MACHINERY &amp; EQUIPMENT                    "/>
    <n v="0"/>
    <n v="0"/>
    <n v="0"/>
    <n v="0"/>
    <s v="P  "/>
    <n v="0"/>
    <s v="3"/>
    <s v="3703"/>
    <s v="3"/>
    <s v="360"/>
  </r>
  <r>
    <s v="3703360110026MRCZZ11"/>
    <s v="3703"/>
    <n v="3703"/>
    <x v="2"/>
    <x v="3"/>
    <s v="RIL: NON SPECIFIC ACCOUNTS                        "/>
    <n v="0"/>
    <n v="0"/>
    <n v="0"/>
    <n v="0"/>
    <s v="P  "/>
    <n v="0"/>
    <s v="3"/>
    <s v="3703"/>
    <s v="3"/>
    <s v="360"/>
  </r>
  <r>
    <s v="3703392018026NHC7R11"/>
    <s v="3703"/>
    <n v="3703"/>
    <x v="2"/>
    <x v="1"/>
    <s v="DPT RECOVER:ELECTRICITY                           "/>
    <n v="0"/>
    <n v="0"/>
    <n v="-253908.36"/>
    <n v="-253908.36"/>
    <s v="P  "/>
    <n v="-15650000"/>
    <s v="3"/>
    <s v="3703"/>
    <s v="3"/>
    <s v="392"/>
  </r>
  <r>
    <s v="3703395002026NHC1211"/>
    <s v="3703"/>
    <n v="3703"/>
    <x v="2"/>
    <x v="1"/>
    <s v="DPT CHG - VEHICLE RENTAL                          "/>
    <n v="0"/>
    <n v="66156.03"/>
    <n v="0"/>
    <n v="66156.03"/>
    <s v="P  "/>
    <n v="385142"/>
    <s v="3"/>
    <s v="3703"/>
    <s v="3"/>
    <s v="395"/>
  </r>
  <r>
    <s v="3703395017026NHC1H11"/>
    <s v="3703"/>
    <n v="3703"/>
    <x v="2"/>
    <x v="1"/>
    <s v="DPT CHG - FUEL RECHARGE                           "/>
    <n v="0"/>
    <n v="83235.62"/>
    <n v="0"/>
    <n v="83235.62"/>
    <s v="P  "/>
    <n v="153170"/>
    <s v="3"/>
    <s v="3703"/>
    <s v="3"/>
    <s v="395"/>
  </r>
  <r>
    <s v="37033950180ZZZZZ1J11"/>
    <s v="3703"/>
    <n v="3703"/>
    <x v="2"/>
    <x v="1"/>
    <s v="DPT CHG GENERAL ADMINISTRATION                    "/>
    <n v="0"/>
    <n v="0"/>
    <n v="0"/>
    <n v="0"/>
    <s v="P  "/>
    <n v="0"/>
    <s v="3"/>
    <s v="3703"/>
    <s v="3"/>
    <s v="395"/>
  </r>
  <r>
    <s v="3703395023026NHC1L11"/>
    <s v="3703"/>
    <n v="3703"/>
    <x v="2"/>
    <x v="1"/>
    <s v="DPT CHG INSURANCE FEES                            "/>
    <n v="0"/>
    <n v="0"/>
    <n v="0"/>
    <n v="0"/>
    <s v="P  "/>
    <n v="0"/>
    <s v="3"/>
    <s v="3703"/>
    <s v="3"/>
    <s v="395"/>
  </r>
  <r>
    <s v="3703395046026NHC2711"/>
    <s v="3703"/>
    <n v="3703"/>
    <x v="2"/>
    <x v="1"/>
    <s v="DPT CHG SECURITY:SECURITY SERVICES                "/>
    <n v="0"/>
    <n v="1704329.69"/>
    <n v="0"/>
    <n v="1704329.69"/>
    <s v="P  "/>
    <n v="7800000"/>
    <s v="3"/>
    <s v="3703"/>
    <s v="3"/>
    <s v="395"/>
  </r>
  <r>
    <s v="3703395049026NHC2A11"/>
    <s v="3703"/>
    <n v="3703"/>
    <x v="2"/>
    <x v="1"/>
    <s v="DPT CHG TELEPHONE                                 "/>
    <n v="0"/>
    <n v="60591.519999999997"/>
    <n v="0"/>
    <n v="60591.519999999997"/>
    <s v="P  "/>
    <n v="1704"/>
    <s v="3"/>
    <s v="3703"/>
    <s v="3"/>
    <s v="395"/>
  </r>
  <r>
    <s v="3703396011026NHC4F11"/>
    <s v="3703"/>
    <n v="3703"/>
    <x v="2"/>
    <x v="1"/>
    <s v="CHG INT BILL:WATER CONSUMPTION                    "/>
    <n v="0"/>
    <n v="4260560.58"/>
    <n v="0"/>
    <n v="4260560.58"/>
    <s v="P  "/>
    <n v="5410865"/>
    <s v="3"/>
    <s v="3703"/>
    <s v="3"/>
    <s v="396"/>
  </r>
  <r>
    <s v="37033996050ZZZZZZZ11"/>
    <s v="3703"/>
    <n v="3703"/>
    <x v="2"/>
    <x v="1"/>
    <s v="TRF TO ACC SURPLUS DEFICIT                        "/>
    <n v="0"/>
    <n v="0"/>
    <n v="-95316762.019999996"/>
    <n v="-95316762.019999996"/>
    <s v="P  "/>
    <n v="0"/>
    <s v="3"/>
    <s v="3703"/>
    <s v="3"/>
    <s v="399"/>
  </r>
  <r>
    <s v="37033996100ZZZZZZZ11"/>
    <s v="3703"/>
    <n v="3703"/>
    <x v="2"/>
    <x v="1"/>
    <s v="TRF FROM ACC SURPLUS DEFICIT                      "/>
    <n v="0"/>
    <n v="0"/>
    <n v="0"/>
    <n v="0"/>
    <s v="P  "/>
    <n v="0"/>
    <s v="3"/>
    <s v="3703"/>
    <s v="3"/>
    <s v="399"/>
  </r>
  <r>
    <s v="37036121610ZZZZZZZ11"/>
    <s v="3703"/>
    <n v="3703"/>
    <x v="2"/>
    <x v="4"/>
    <s v="HA REVAL MONUMENT MONUM REVAL OPEN BAL            "/>
    <n v="275480000"/>
    <n v="0"/>
    <n v="0"/>
    <n v="275480000"/>
    <s v="GP "/>
    <n v="0"/>
    <s v="3"/>
    <s v="3703"/>
    <s v="6"/>
    <s v="612"/>
  </r>
  <r>
    <s v="37036121630ZZZZZZZ11"/>
    <s v="3703"/>
    <n v="3703"/>
    <x v="2"/>
    <x v="4"/>
    <s v="HA REVAL MON MONUMENT REVAL CHG ACC POL           "/>
    <n v="0"/>
    <n v="0"/>
    <n v="0"/>
    <n v="0"/>
    <s v="GP "/>
    <n v="0"/>
    <s v="3"/>
    <s v="3703"/>
    <s v="6"/>
    <s v="612"/>
  </r>
  <r>
    <s v="37036121640ZZZZZZZ11"/>
    <s v="3703"/>
    <n v="3703"/>
    <x v="2"/>
    <x v="4"/>
    <s v="HA REVAL MONUMENT REVALUATION DISPOSAL            "/>
    <n v="0"/>
    <n v="0"/>
    <n v="0"/>
    <n v="0"/>
    <s v="GP "/>
    <n v="0"/>
    <s v="3"/>
    <s v="3703"/>
    <s v="6"/>
    <s v="612"/>
  </r>
  <r>
    <s v="37036121660ZZZZZZZ11"/>
    <s v="3703"/>
    <n v="3703"/>
    <x v="2"/>
    <x v="4"/>
    <s v="HA REVAL MONUMENT REVALUATIO TRANSFER IN          "/>
    <n v="0"/>
    <n v="0"/>
    <n v="0"/>
    <n v="0"/>
    <s v="GP "/>
    <n v="0"/>
    <s v="3"/>
    <s v="3703"/>
    <s v="6"/>
    <s v="612"/>
  </r>
  <r>
    <s v="37036121670ZZZZZZZ11"/>
    <s v="3703"/>
    <n v="3703"/>
    <x v="2"/>
    <x v="4"/>
    <s v="HA REVALUAT MONUMENT REVAL TRANSFER OUT           "/>
    <n v="0"/>
    <n v="0"/>
    <n v="0"/>
    <n v="0"/>
    <s v="GP "/>
    <n v="0"/>
    <s v="3"/>
    <s v="3703"/>
    <s v="6"/>
    <s v="612"/>
  </r>
  <r>
    <s v="37036121770ZZZZZZZ11"/>
    <s v="3703"/>
    <n v="3703"/>
    <x v="2"/>
    <x v="4"/>
    <s v="HERIT ASSET REVAL MONUMENT AI OPEN BAL            "/>
    <n v="0"/>
    <n v="0"/>
    <n v="0"/>
    <n v="0"/>
    <s v="GP "/>
    <n v="0"/>
    <s v="3"/>
    <s v="3703"/>
    <s v="6"/>
    <s v="612"/>
  </r>
  <r>
    <s v="37036121780ZZZZZZZ11"/>
    <s v="3703"/>
    <n v="3703"/>
    <x v="2"/>
    <x v="4"/>
    <s v="HERIT ASSET REVAL MONUMENT AI IMPAIRMENT          "/>
    <n v="0"/>
    <n v="0"/>
    <n v="0"/>
    <n v="0"/>
    <s v="GP "/>
    <n v="0"/>
    <s v="3"/>
    <s v="3703"/>
    <s v="6"/>
    <s v="612"/>
  </r>
  <r>
    <s v="37036121790ZZZZZZZ11"/>
    <s v="3703"/>
    <n v="3703"/>
    <x v="2"/>
    <x v="4"/>
    <s v="HA REVAL MONUMENT AI DISPOSAL                     "/>
    <n v="0"/>
    <n v="0"/>
    <n v="0"/>
    <n v="0"/>
    <s v="GP "/>
    <n v="0"/>
    <s v="3"/>
    <s v="3703"/>
    <s v="6"/>
    <s v="612"/>
  </r>
  <r>
    <s v="37036121800ZZZZZZZ11"/>
    <s v="3703"/>
    <n v="3703"/>
    <x v="2"/>
    <x v="4"/>
    <s v="HA REVAL MONUMENT AI TRANSFER OUT                 "/>
    <n v="0"/>
    <n v="0"/>
    <n v="0"/>
    <n v="0"/>
    <s v="GP "/>
    <n v="0"/>
    <s v="3"/>
    <s v="3703"/>
    <s v="6"/>
    <s v="612"/>
  </r>
  <r>
    <s v="37036456010ZZZZZZZ11"/>
    <s v="3703"/>
    <n v="3703"/>
    <x v="2"/>
    <x v="4"/>
    <s v="PPE COST MACH &amp; EQP IU COST OPENING BAL           "/>
    <n v="0"/>
    <n v="0"/>
    <n v="0"/>
    <n v="0"/>
    <s v="GP "/>
    <n v="0"/>
    <s v="3"/>
    <s v="3703"/>
    <s v="6"/>
    <s v="645"/>
  </r>
  <r>
    <s v="3703645602026Y04ZZ20"/>
    <s v="3703"/>
    <n v="3703"/>
    <x v="2"/>
    <x v="4"/>
    <s v="NEW PASSENGER CAR/LIFT: GABRIEL DICHABE           "/>
    <n v="0"/>
    <n v="0"/>
    <n v="0"/>
    <n v="0"/>
    <s v="P  "/>
    <n v="0"/>
    <s v="3"/>
    <s v="3703"/>
    <s v="6"/>
    <s v="645"/>
  </r>
  <r>
    <s v="3703645602026Y05ZZ20"/>
    <s v="3703"/>
    <n v="3703"/>
    <x v="2"/>
    <x v="4"/>
    <s v="PASSENGER CARRIE/LIFT: T/NCHU REG OFFICE          "/>
    <n v="0"/>
    <n v="0"/>
    <n v="0"/>
    <n v="0"/>
    <s v="P  "/>
    <n v="0"/>
    <s v="3"/>
    <s v="3703"/>
    <s v="6"/>
    <s v="645"/>
  </r>
  <r>
    <s v="3703645602026Y06ZZ20"/>
    <s v="3703"/>
    <n v="3703"/>
    <x v="2"/>
    <x v="4"/>
    <s v="FIRE DETECTION SYSTEM FOR MMM BUILDINGS           "/>
    <n v="0"/>
    <n v="0"/>
    <n v="0"/>
    <n v="0"/>
    <s v="P  "/>
    <n v="0"/>
    <s v="3"/>
    <s v="3703"/>
    <s v="6"/>
    <s v="645"/>
  </r>
  <r>
    <s v="3703645602026Y07ZZ40"/>
    <s v="3703"/>
    <n v="3703"/>
    <x v="2"/>
    <x v="4"/>
    <s v="AIR CON UNIT: BRAM FISCHER: FINANCE               "/>
    <n v="0"/>
    <n v="0"/>
    <n v="0"/>
    <n v="0"/>
    <s v="P  "/>
    <n v="0"/>
    <s v="3"/>
    <s v="3703"/>
    <s v="6"/>
    <s v="645"/>
  </r>
  <r>
    <s v="37036456020CFY04ZZ20"/>
    <s v="3703"/>
    <n v="3703"/>
    <x v="2"/>
    <x v="4"/>
    <s v="NEW PASSENGER CAR/LIFT: GABRIEL DICHABE           "/>
    <n v="0"/>
    <n v="0"/>
    <n v="0"/>
    <n v="0"/>
    <s v="P  "/>
    <n v="700000"/>
    <s v="3"/>
    <s v="3703"/>
    <s v="6"/>
    <s v="645"/>
  </r>
  <r>
    <s v="37036456020CFY05ZZ20"/>
    <s v="3703"/>
    <n v="3703"/>
    <x v="2"/>
    <x v="4"/>
    <s v="PASSENGER CARRIE/LIFT: T/NCHU REG OFFICE          "/>
    <n v="0"/>
    <n v="0"/>
    <n v="0"/>
    <n v="0"/>
    <s v="P  "/>
    <n v="500000"/>
    <s v="3"/>
    <s v="3703"/>
    <s v="6"/>
    <s v="645"/>
  </r>
  <r>
    <s v="37036456020CFY06ZZ20"/>
    <s v="3703"/>
    <n v="3703"/>
    <x v="2"/>
    <x v="4"/>
    <s v="FIRE DETECTION SYSTEM FOR MMM BUILDINGS           "/>
    <n v="0"/>
    <n v="2519887.06"/>
    <n v="0"/>
    <n v="2519887.06"/>
    <s v="P  "/>
    <n v="4500000"/>
    <s v="3"/>
    <s v="3703"/>
    <s v="6"/>
    <s v="645"/>
  </r>
  <r>
    <s v="37036456020CFY07ZZ40"/>
    <s v="3703"/>
    <n v="3703"/>
    <x v="2"/>
    <x v="4"/>
    <s v="AIR CON UNIT: BRAM FISCHER: FINANCE               "/>
    <n v="0"/>
    <n v="158858.32999999999"/>
    <n v="0"/>
    <n v="158858.32999999999"/>
    <s v="P  "/>
    <n v="955000"/>
    <s v="3"/>
    <s v="3703"/>
    <s v="6"/>
    <s v="645"/>
  </r>
  <r>
    <s v="37036456030ZZZZZZZ11"/>
    <s v="3703"/>
    <n v="3703"/>
    <x v="2"/>
    <x v="4"/>
    <s v="PPE COST MACH &amp; EQUIP IU COST DECOM LIAB          "/>
    <n v="0"/>
    <n v="0"/>
    <n v="0"/>
    <n v="0"/>
    <s v="GP "/>
    <n v="0"/>
    <s v="3"/>
    <s v="3703"/>
    <s v="6"/>
    <s v="645"/>
  </r>
  <r>
    <s v="37036456040ZZZZZZZ11"/>
    <s v="3703"/>
    <n v="3703"/>
    <x v="2"/>
    <x v="4"/>
    <s v="PPE COST MACH &amp; EQUIP IU COST CORR ERROR          "/>
    <n v="0"/>
    <n v="0"/>
    <n v="0"/>
    <n v="0"/>
    <s v="GP "/>
    <n v="0"/>
    <s v="3"/>
    <s v="3703"/>
    <s v="6"/>
    <s v="645"/>
  </r>
  <r>
    <s v="37036456050ZZZZZZZ11"/>
    <s v="3703"/>
    <n v="3703"/>
    <x v="2"/>
    <x v="4"/>
    <s v="PPE COST MACH &amp; EQP IU COST CHG ACC POL           "/>
    <n v="0"/>
    <n v="0"/>
    <n v="0"/>
    <n v="0"/>
    <s v="GP "/>
    <n v="0"/>
    <s v="3"/>
    <s v="3703"/>
    <s v="6"/>
    <s v="645"/>
  </r>
  <r>
    <s v="37036456060ZZZZZZZ11"/>
    <s v="3703"/>
    <n v="3703"/>
    <x v="2"/>
    <x v="4"/>
    <s v="PPE COST MACH &amp; EQUIP IU COST DISPOSAL            "/>
    <n v="0"/>
    <n v="0"/>
    <n v="0"/>
    <n v="0"/>
    <s v="GP "/>
    <n v="0"/>
    <s v="3"/>
    <s v="3703"/>
    <s v="6"/>
    <s v="645"/>
  </r>
  <r>
    <s v="37036456070ZZZZZZZ11"/>
    <s v="3703"/>
    <n v="3703"/>
    <x v="2"/>
    <x v="4"/>
    <s v="PPE COST MACH &amp; EQP IU COST TRANSFER IN           "/>
    <n v="0"/>
    <n v="0"/>
    <n v="0"/>
    <n v="0"/>
    <s v="GP "/>
    <n v="0"/>
    <s v="3"/>
    <s v="3703"/>
    <s v="6"/>
    <s v="645"/>
  </r>
  <r>
    <s v="37036456080ZZZZZZZ11"/>
    <s v="3703"/>
    <n v="3703"/>
    <x v="2"/>
    <x v="4"/>
    <s v="PPE COST MACH &amp; EQP IU COST TRANSFER OUT          "/>
    <n v="0"/>
    <n v="0"/>
    <n v="-2678745.39"/>
    <n v="-2678745.39"/>
    <s v="GP "/>
    <n v="0"/>
    <s v="3"/>
    <s v="3703"/>
    <s v="6"/>
    <s v="645"/>
  </r>
  <r>
    <s v="37036456210ZZZZZZZ11"/>
    <s v="3703"/>
    <n v="3703"/>
    <x v="2"/>
    <x v="4"/>
    <s v="PPE COST MACH &amp; EQUIP IU AD OPENING BAL           "/>
    <n v="0"/>
    <n v="0"/>
    <n v="0"/>
    <n v="0"/>
    <s v="GP "/>
    <n v="0"/>
    <s v="3"/>
    <s v="3703"/>
    <s v="6"/>
    <s v="645"/>
  </r>
  <r>
    <s v="37036456220ZZZZZZZ11"/>
    <s v="3703"/>
    <n v="3703"/>
    <x v="2"/>
    <x v="4"/>
    <s v="PPE COST MACH &amp; EQP IU AD OTHER CHANGES           "/>
    <n v="0"/>
    <n v="0"/>
    <n v="0"/>
    <n v="0"/>
    <s v="GP "/>
    <n v="0"/>
    <s v="3"/>
    <s v="3703"/>
    <s v="6"/>
    <s v="645"/>
  </r>
  <r>
    <s v="37036456230ZZZZZZZ11"/>
    <s v="3703"/>
    <n v="3703"/>
    <x v="2"/>
    <x v="4"/>
    <s v="PPE COST MACH &amp; EQUIP IU AD DEPRECIATION          "/>
    <n v="0"/>
    <n v="0"/>
    <n v="0"/>
    <n v="0"/>
    <s v="GP "/>
    <n v="0"/>
    <s v="3"/>
    <s v="3703"/>
    <s v="6"/>
    <s v="645"/>
  </r>
  <r>
    <s v="37036456240ZZZZZZZ11"/>
    <s v="3703"/>
    <n v="3703"/>
    <x v="2"/>
    <x v="4"/>
    <s v="PPE COST MACHINE &amp; EQUIP IU AD DISPOSAL           "/>
    <n v="0"/>
    <n v="0"/>
    <n v="0"/>
    <n v="0"/>
    <s v="GP "/>
    <n v="0"/>
    <s v="3"/>
    <s v="3703"/>
    <s v="6"/>
    <s v="645"/>
  </r>
  <r>
    <s v="37036456250ZZZZZZZ11"/>
    <s v="3703"/>
    <n v="3703"/>
    <x v="2"/>
    <x v="4"/>
    <s v="PPE COST MACHINE &amp; EQUIP IU AD TRANSFER           "/>
    <n v="0"/>
    <n v="0"/>
    <n v="0"/>
    <n v="0"/>
    <s v="GP "/>
    <n v="0"/>
    <s v="3"/>
    <s v="3703"/>
    <s v="6"/>
    <s v="645"/>
  </r>
  <r>
    <s v="37036456310ZZZZZZZ11"/>
    <s v="3703"/>
    <n v="3703"/>
    <x v="2"/>
    <x v="4"/>
    <s v="PPE COST MACH &amp; EQUIP IU AI OPENING BAL           "/>
    <n v="0"/>
    <n v="0"/>
    <n v="0"/>
    <n v="0"/>
    <s v="GP "/>
    <n v="0"/>
    <s v="3"/>
    <s v="3703"/>
    <s v="6"/>
    <s v="645"/>
  </r>
  <r>
    <s v="37036456320ZZZZZZZ11"/>
    <s v="3703"/>
    <n v="3703"/>
    <x v="2"/>
    <x v="4"/>
    <s v="PPE COST MACH &amp; EQUIP IU AI IMPAIRMENT            "/>
    <n v="0"/>
    <n v="0"/>
    <n v="0"/>
    <n v="0"/>
    <s v="GP "/>
    <n v="0"/>
    <s v="3"/>
    <s v="3703"/>
    <s v="6"/>
    <s v="645"/>
  </r>
  <r>
    <s v="37036456330ZZZZZZZ11"/>
    <s v="3703"/>
    <n v="3703"/>
    <x v="2"/>
    <x v="4"/>
    <s v="PPE COST MACH &amp; EQUIP IU AI DISPOSAL/TRF          "/>
    <n v="0"/>
    <n v="0"/>
    <n v="0"/>
    <n v="0"/>
    <s v="GP "/>
    <n v="0"/>
    <s v="3"/>
    <s v="3703"/>
    <s v="6"/>
    <s v="645"/>
  </r>
  <r>
    <s v="37036456340ZZZZZZZ11"/>
    <s v="3703"/>
    <n v="3703"/>
    <x v="2"/>
    <x v="4"/>
    <s v="PPE COST MACH &amp; EQUIP IU AI CHG NOT LIST          "/>
    <n v="0"/>
    <n v="0"/>
    <n v="0"/>
    <n v="0"/>
    <s v="GP "/>
    <n v="0"/>
    <s v="3"/>
    <s v="3703"/>
    <s v="6"/>
    <s v="645"/>
  </r>
  <r>
    <s v="37036473510ZZZZZZZ11"/>
    <s v="3703"/>
    <n v="3703"/>
    <x v="2"/>
    <x v="4"/>
    <s v="PPE COST COMMUNITY COST OPENING BALANCE           "/>
    <n v="0"/>
    <n v="0"/>
    <n v="0"/>
    <n v="0"/>
    <s v="GP "/>
    <n v="0"/>
    <s v="3"/>
    <s v="3703"/>
    <s v="6"/>
    <s v="647"/>
  </r>
  <r>
    <s v="3703647352081QO4ZZ11"/>
    <s v="3703"/>
    <n v="3703"/>
    <x v="2"/>
    <x v="4"/>
    <s v="P-CNIN SPT/REC OUTDOOR F                          "/>
    <n v="0"/>
    <n v="0"/>
    <n v="0"/>
    <n v="0"/>
    <s v="P  "/>
    <n v="0"/>
    <s v="3"/>
    <s v="3703"/>
    <s v="6"/>
    <s v="647"/>
  </r>
  <r>
    <s v="3703647352081RN2ZZ30"/>
    <s v="3703"/>
    <n v="3703"/>
    <x v="2"/>
    <x v="4"/>
    <s v="CONSTRUCTION OF 20X30 SWIMMING POOL THAB          "/>
    <n v="0"/>
    <n v="0"/>
    <n v="0"/>
    <n v="0"/>
    <s v="P  "/>
    <n v="0"/>
    <s v="3"/>
    <s v="3703"/>
    <s v="6"/>
    <s v="647"/>
  </r>
  <r>
    <s v="37036473530ZZZZZZZ11"/>
    <s v="3703"/>
    <n v="3703"/>
    <x v="2"/>
    <x v="4"/>
    <s v="PPE COST COMMUNITY COST DECOM LIABILITY           "/>
    <n v="0"/>
    <n v="0"/>
    <n v="0"/>
    <n v="0"/>
    <s v="GP "/>
    <n v="0"/>
    <s v="3"/>
    <s v="3703"/>
    <s v="6"/>
    <s v="647"/>
  </r>
  <r>
    <s v="37036473540ZZZZZZZ11"/>
    <s v="3703"/>
    <n v="3703"/>
    <x v="2"/>
    <x v="4"/>
    <s v="PPE COST COMMUNITY COST CORRECTION ERROR          "/>
    <n v="0"/>
    <n v="0"/>
    <n v="0"/>
    <n v="0"/>
    <s v="GP "/>
    <n v="0"/>
    <s v="3"/>
    <s v="3703"/>
    <s v="6"/>
    <s v="647"/>
  </r>
  <r>
    <s v="37036473550ZZZZZZZ11"/>
    <s v="3703"/>
    <n v="3703"/>
    <x v="2"/>
    <x v="4"/>
    <s v="PPE COST COMMUNITY COST CHG ACC POLICY            "/>
    <n v="0"/>
    <n v="0"/>
    <n v="0"/>
    <n v="0"/>
    <s v="GP "/>
    <n v="0"/>
    <s v="3"/>
    <s v="3703"/>
    <s v="6"/>
    <s v="647"/>
  </r>
  <r>
    <s v="37036473560ZZZZZZZ11"/>
    <s v="3703"/>
    <n v="3703"/>
    <x v="2"/>
    <x v="4"/>
    <s v="PPE COST COMMUNITY COST DISPOSAL                  "/>
    <n v="0"/>
    <n v="0"/>
    <n v="0"/>
    <n v="0"/>
    <s v="GP "/>
    <n v="0"/>
    <s v="3"/>
    <s v="3703"/>
    <s v="6"/>
    <s v="647"/>
  </r>
  <r>
    <s v="37036473570ZZZZZZZ11"/>
    <s v="3703"/>
    <n v="3703"/>
    <x v="2"/>
    <x v="4"/>
    <s v="PPE COST COMMUNITY COST TRANSFER IN               "/>
    <n v="0"/>
    <n v="0"/>
    <n v="0"/>
    <n v="0"/>
    <s v="GP "/>
    <n v="0"/>
    <s v="3"/>
    <s v="3703"/>
    <s v="6"/>
    <s v="647"/>
  </r>
  <r>
    <s v="37036473580ZZZZZZZ11"/>
    <s v="3703"/>
    <n v="3703"/>
    <x v="2"/>
    <x v="4"/>
    <s v="PPE COST COMMUNITY COST TRANSFER OUT              "/>
    <n v="0"/>
    <n v="0"/>
    <n v="0"/>
    <n v="0"/>
    <s v="GP "/>
    <n v="0"/>
    <s v="3"/>
    <s v="3703"/>
    <s v="6"/>
    <s v="647"/>
  </r>
  <r>
    <s v="37036473610ZZZZZZZ11"/>
    <s v="3703"/>
    <n v="3703"/>
    <x v="2"/>
    <x v="4"/>
    <s v="PPE COST COMMUNITY AD OPENING BALANCE             "/>
    <n v="0"/>
    <n v="0"/>
    <n v="0"/>
    <n v="0"/>
    <s v="GP "/>
    <n v="0"/>
    <s v="3"/>
    <s v="3703"/>
    <s v="6"/>
    <s v="647"/>
  </r>
  <r>
    <s v="37036473620ZZZZZZZ11"/>
    <s v="3703"/>
    <n v="3703"/>
    <x v="2"/>
    <x v="4"/>
    <s v="PPE COST COMMUNITY AD OTHER CHANGES               "/>
    <n v="0"/>
    <n v="0"/>
    <n v="0"/>
    <n v="0"/>
    <s v="GP "/>
    <n v="0"/>
    <s v="3"/>
    <s v="3703"/>
    <s v="6"/>
    <s v="647"/>
  </r>
  <r>
    <s v="37036473630ZZZZZZZ11"/>
    <s v="3703"/>
    <n v="3703"/>
    <x v="2"/>
    <x v="4"/>
    <s v="PPE COST COMMUNITY AD DEPRECIATION                "/>
    <n v="0"/>
    <n v="0"/>
    <n v="0"/>
    <n v="0"/>
    <s v="GP "/>
    <n v="0"/>
    <s v="3"/>
    <s v="3703"/>
    <s v="6"/>
    <s v="647"/>
  </r>
  <r>
    <s v="37036473640ZZZZZZZ11"/>
    <s v="3703"/>
    <n v="3703"/>
    <x v="2"/>
    <x v="4"/>
    <s v="PPE COST COMMUNITY AD DISPOSAL                    "/>
    <n v="0"/>
    <n v="0"/>
    <n v="0"/>
    <n v="0"/>
    <s v="GP "/>
    <n v="0"/>
    <s v="3"/>
    <s v="3703"/>
    <s v="6"/>
    <s v="647"/>
  </r>
  <r>
    <s v="37036473650ZZZZZZZ11"/>
    <s v="3703"/>
    <n v="3703"/>
    <x v="2"/>
    <x v="4"/>
    <s v="PPE COST COMMUNITY AD TRANSFER                    "/>
    <n v="0"/>
    <n v="0"/>
    <n v="0"/>
    <n v="0"/>
    <s v="GP "/>
    <n v="0"/>
    <s v="3"/>
    <s v="3703"/>
    <s v="6"/>
    <s v="647"/>
  </r>
  <r>
    <s v="37036473710ZZZZZZZ11"/>
    <s v="3703"/>
    <n v="3703"/>
    <x v="2"/>
    <x v="4"/>
    <s v="PPE COST COMMUNITY AI OPENING BALANCE             "/>
    <n v="0"/>
    <n v="0"/>
    <n v="0"/>
    <n v="0"/>
    <s v="GP "/>
    <n v="0"/>
    <s v="3"/>
    <s v="3703"/>
    <s v="6"/>
    <s v="647"/>
  </r>
  <r>
    <s v="37036473720ZZZZZZZ11"/>
    <s v="3703"/>
    <n v="3703"/>
    <x v="2"/>
    <x v="4"/>
    <s v="PPE COST COMMUNITY AI IMPAIRMENT                  "/>
    <n v="0"/>
    <n v="0"/>
    <n v="0"/>
    <n v="0"/>
    <s v="GP "/>
    <n v="0"/>
    <s v="3"/>
    <s v="3703"/>
    <s v="6"/>
    <s v="647"/>
  </r>
  <r>
    <s v="37036473730ZZZZZZZ11"/>
    <s v="3703"/>
    <n v="3703"/>
    <x v="2"/>
    <x v="4"/>
    <s v="PPE COST COMMUNITY AI DISPOSAL/TRANSFER           "/>
    <n v="0"/>
    <n v="0"/>
    <n v="0"/>
    <n v="0"/>
    <s v="GP "/>
    <n v="0"/>
    <s v="3"/>
    <s v="3703"/>
    <s v="6"/>
    <s v="647"/>
  </r>
  <r>
    <s v="37036473740ZZZZZZZ11"/>
    <s v="3703"/>
    <n v="3703"/>
    <x v="2"/>
    <x v="4"/>
    <s v="PPE COST COMMUNITY AI CHANGE NOT LISTED           "/>
    <n v="0"/>
    <n v="0"/>
    <n v="0"/>
    <n v="0"/>
    <s v="GP "/>
    <n v="0"/>
    <s v="3"/>
    <s v="3703"/>
    <s v="6"/>
    <s v="647"/>
  </r>
  <r>
    <s v="37036563510ZZZZZZZ11"/>
    <s v="3703"/>
    <n v="3703"/>
    <x v="2"/>
    <x v="4"/>
    <s v="PPE REVAL COMMUNITY COST OPENING BALANCE          "/>
    <n v="1363892113.8"/>
    <n v="0"/>
    <n v="0"/>
    <n v="1363892113.8"/>
    <s v="GP "/>
    <n v="0"/>
    <s v="3"/>
    <s v="3703"/>
    <s v="6"/>
    <s v="656"/>
  </r>
  <r>
    <s v="37036563530ZZZZZZZ11"/>
    <s v="3703"/>
    <n v="3703"/>
    <x v="2"/>
    <x v="4"/>
    <s v="PPE REVALUATION COMMUNITY COST REVALUAT           "/>
    <n v="0"/>
    <n v="0"/>
    <n v="0"/>
    <n v="0"/>
    <s v="GP "/>
    <n v="0"/>
    <s v="3"/>
    <s v="3703"/>
    <s v="6"/>
    <s v="656"/>
  </r>
  <r>
    <s v="37036563540ZZZZZZZ11"/>
    <s v="3703"/>
    <n v="3703"/>
    <x v="2"/>
    <x v="4"/>
    <s v="PPE REVAL COMMUNITY COST DECOM LIABILITY          "/>
    <n v="0"/>
    <n v="0"/>
    <n v="0"/>
    <n v="0"/>
    <s v="GP "/>
    <n v="0"/>
    <s v="3"/>
    <s v="3703"/>
    <s v="6"/>
    <s v="656"/>
  </r>
  <r>
    <s v="37036563550ZZZZZZZ11"/>
    <s v="3703"/>
    <n v="3703"/>
    <x v="2"/>
    <x v="4"/>
    <s v="PPE REVALUATION COMMUNITY COST COR ERROR          "/>
    <n v="0"/>
    <n v="0"/>
    <n v="0"/>
    <n v="0"/>
    <s v="GP "/>
    <n v="0"/>
    <s v="3"/>
    <s v="3703"/>
    <s v="6"/>
    <s v="656"/>
  </r>
  <r>
    <s v="37036563560ZZZZZZZ11"/>
    <s v="3703"/>
    <n v="3703"/>
    <x v="2"/>
    <x v="4"/>
    <s v="PPE REVAL COMMUNITY COST CHG ACC POLICY           "/>
    <n v="0"/>
    <n v="0"/>
    <n v="0"/>
    <n v="0"/>
    <s v="GP "/>
    <n v="0"/>
    <s v="3"/>
    <s v="3703"/>
    <s v="6"/>
    <s v="656"/>
  </r>
  <r>
    <s v="37036563570ZZZZZZZ11"/>
    <s v="3703"/>
    <n v="3703"/>
    <x v="2"/>
    <x v="4"/>
    <s v="PPE REVALUATION COMMUNITY COST DISPOSAL           "/>
    <n v="0"/>
    <n v="0"/>
    <n v="0"/>
    <n v="0"/>
    <s v="GP "/>
    <n v="0"/>
    <s v="3"/>
    <s v="3703"/>
    <s v="6"/>
    <s v="656"/>
  </r>
  <r>
    <s v="37036563580ZZZZZZZ11"/>
    <s v="3703"/>
    <n v="3703"/>
    <x v="2"/>
    <x v="4"/>
    <s v="PPE REVAL COMMUNITY COST TRANSFER IN              "/>
    <n v="0"/>
    <n v="2519887.06"/>
    <n v="0"/>
    <n v="2519887.06"/>
    <s v="GP "/>
    <n v="0"/>
    <s v="3"/>
    <s v="3703"/>
    <s v="6"/>
    <s v="656"/>
  </r>
  <r>
    <s v="37036563590ZZZZZZZ11"/>
    <s v="3703"/>
    <n v="3703"/>
    <x v="2"/>
    <x v="4"/>
    <s v="PPE REVAL COMMUNITY COST TRANSFER OUT             "/>
    <n v="0"/>
    <n v="0"/>
    <n v="0"/>
    <n v="0"/>
    <s v="GP "/>
    <n v="0"/>
    <s v="3"/>
    <s v="3703"/>
    <s v="6"/>
    <s v="656"/>
  </r>
  <r>
    <s v="37036563710ZZZZZZZ11"/>
    <s v="3703"/>
    <n v="3703"/>
    <x v="2"/>
    <x v="4"/>
    <s v="PPE REVALUATION COMMUNITY AD OPENING BAL          "/>
    <n v="-59073541.780000001"/>
    <n v="0"/>
    <n v="0"/>
    <n v="-59073541.780000001"/>
    <s v="GP "/>
    <n v="0"/>
    <s v="3"/>
    <s v="3703"/>
    <s v="6"/>
    <s v="656"/>
  </r>
  <r>
    <s v="37036563720ZZZZZZZ11"/>
    <s v="3703"/>
    <n v="3703"/>
    <x v="2"/>
    <x v="4"/>
    <s v="PPE REVALUATION COMMUNITY AD OTHER CHANG          "/>
    <n v="0"/>
    <n v="0"/>
    <n v="0"/>
    <n v="0"/>
    <s v="GP "/>
    <n v="0"/>
    <s v="3"/>
    <s v="3703"/>
    <s v="6"/>
    <s v="656"/>
  </r>
  <r>
    <s v="37036563730ZZZZZZZ11"/>
    <s v="3703"/>
    <n v="3703"/>
    <x v="2"/>
    <x v="4"/>
    <s v="PPE REVALUATIONUATION COMMUNITY AD DEPR           "/>
    <n v="0"/>
    <n v="0"/>
    <n v="-52209455.899999999"/>
    <n v="-52209455.899999999"/>
    <s v="GP "/>
    <n v="0"/>
    <s v="3"/>
    <s v="3703"/>
    <s v="6"/>
    <s v="656"/>
  </r>
  <r>
    <s v="37036563740ZZZZZZZ11"/>
    <s v="3703"/>
    <n v="3703"/>
    <x v="2"/>
    <x v="4"/>
    <s v="PPE REVALUATION COMMUNITY AD DISPOSAL             "/>
    <n v="0"/>
    <n v="0"/>
    <n v="0"/>
    <n v="0"/>
    <s v="GP "/>
    <n v="0"/>
    <s v="3"/>
    <s v="3703"/>
    <s v="6"/>
    <s v="656"/>
  </r>
  <r>
    <s v="37036563750ZZZZZZZ11"/>
    <s v="3703"/>
    <n v="3703"/>
    <x v="2"/>
    <x v="4"/>
    <s v="PPE REVALUATION COMMUNITY AD TRANSFER             "/>
    <n v="0"/>
    <n v="0"/>
    <n v="0"/>
    <n v="0"/>
    <s v="GP "/>
    <n v="0"/>
    <s v="3"/>
    <s v="3703"/>
    <s v="6"/>
    <s v="656"/>
  </r>
  <r>
    <s v="37036563810ZZZZZZZ11"/>
    <s v="3703"/>
    <n v="3703"/>
    <x v="2"/>
    <x v="4"/>
    <s v="PPE REVALUATION COMMUNITY AI OPENING BAL          "/>
    <n v="0"/>
    <n v="0"/>
    <n v="0"/>
    <n v="0"/>
    <s v="GP "/>
    <n v="0"/>
    <s v="3"/>
    <s v="3703"/>
    <s v="6"/>
    <s v="656"/>
  </r>
  <r>
    <s v="37036563820ZZZZZZZ11"/>
    <s v="3703"/>
    <n v="3703"/>
    <x v="2"/>
    <x v="4"/>
    <s v="PPE REVALUATION COMMUNITY AI IMPAIRMENT           "/>
    <n v="0"/>
    <n v="0"/>
    <n v="0"/>
    <n v="0"/>
    <s v="GP "/>
    <n v="0"/>
    <s v="3"/>
    <s v="3703"/>
    <s v="6"/>
    <s v="656"/>
  </r>
  <r>
    <s v="37036563830ZZZZZZZ11"/>
    <s v="3703"/>
    <n v="3703"/>
    <x v="2"/>
    <x v="4"/>
    <s v="PPE REVAL COMMUNITY AI DISPOSAL/TRANSFER          "/>
    <n v="0"/>
    <n v="0"/>
    <n v="0"/>
    <n v="0"/>
    <s v="GP "/>
    <n v="0"/>
    <s v="3"/>
    <s v="3703"/>
    <s v="6"/>
    <s v="656"/>
  </r>
  <r>
    <s v="37036563840ZZZZZZZ11"/>
    <s v="3703"/>
    <n v="3703"/>
    <x v="2"/>
    <x v="4"/>
    <s v="PPE REVAL COMMUNITY AI CHANGE NOT LISTED          "/>
    <n v="0"/>
    <n v="0"/>
    <n v="0"/>
    <n v="0"/>
    <s v="GP "/>
    <n v="0"/>
    <s v="3"/>
    <s v="3703"/>
    <s v="6"/>
    <s v="656"/>
  </r>
  <r>
    <s v="37036680010ZZZZZZZ11"/>
    <s v="3703"/>
    <n v="3703"/>
    <x v="2"/>
    <x v="4"/>
    <s v="WIP OPENING BALANCE                               "/>
    <n v="3791836.23"/>
    <n v="0"/>
    <n v="0"/>
    <n v="3791836.23"/>
    <s v="GP "/>
    <n v="0"/>
    <s v="3"/>
    <s v="3703"/>
    <s v="6"/>
    <s v="668"/>
  </r>
  <r>
    <s v="37036680020ZZZZZZZ11"/>
    <s v="3703"/>
    <n v="3703"/>
    <x v="2"/>
    <x v="4"/>
    <s v="WIP ACQUISITION OUTSOURCED                        "/>
    <n v="0"/>
    <n v="0"/>
    <n v="0"/>
    <n v="0"/>
    <s v="GP "/>
    <n v="0"/>
    <s v="3"/>
    <s v="3703"/>
    <s v="6"/>
    <s v="668"/>
  </r>
  <r>
    <s v="37036680030ZZZZZZZ11"/>
    <s v="3703"/>
    <n v="3703"/>
    <x v="2"/>
    <x v="4"/>
    <s v="WIP ACQUISITION OWN ACC CONSTR MAT&amp;SUPPL          "/>
    <n v="0"/>
    <n v="0"/>
    <n v="0"/>
    <n v="0"/>
    <s v="GP "/>
    <n v="0"/>
    <s v="3"/>
    <s v="3703"/>
    <s v="6"/>
    <s v="668"/>
  </r>
  <r>
    <s v="37036680040ZZZZZZZ11"/>
    <s v="3703"/>
    <n v="3703"/>
    <x v="2"/>
    <x v="4"/>
    <s v="WIP ACQ OWN ACC CONSTR COMPENS EMPLOYEE           "/>
    <n v="0"/>
    <n v="0"/>
    <n v="0"/>
    <n v="0"/>
    <s v="GP "/>
    <n v="0"/>
    <s v="3"/>
    <s v="3703"/>
    <s v="6"/>
    <s v="668"/>
  </r>
  <r>
    <s v="37036680050ZZZZZZZ11"/>
    <s v="3703"/>
    <n v="3703"/>
    <x v="2"/>
    <x v="4"/>
    <s v="WIP ACQ OWN ACC CONSTR COST SITE PREP             "/>
    <n v="0"/>
    <n v="0"/>
    <n v="0"/>
    <n v="0"/>
    <s v="GP "/>
    <n v="0"/>
    <s v="3"/>
    <s v="3703"/>
    <s v="6"/>
    <s v="668"/>
  </r>
  <r>
    <s v="37036680060ZZZZZZZ11"/>
    <s v="3703"/>
    <n v="3703"/>
    <x v="2"/>
    <x v="4"/>
    <s v="WIP ACQ OWN ACC CONSTR DELIV &amp; HAND COST          "/>
    <n v="0"/>
    <n v="0"/>
    <n v="0"/>
    <n v="0"/>
    <s v="GP "/>
    <n v="0"/>
    <s v="3"/>
    <s v="3703"/>
    <s v="6"/>
    <s v="668"/>
  </r>
  <r>
    <s v="37036680070ZZZZZZZ11"/>
    <s v="3703"/>
    <n v="3703"/>
    <x v="2"/>
    <x v="4"/>
    <s v="WIP ACQ OWN ACC CONSTR INST &amp; ASSEM CST           "/>
    <n v="0"/>
    <n v="0"/>
    <n v="0"/>
    <n v="0"/>
    <s v="GP "/>
    <n v="0"/>
    <s v="3"/>
    <s v="3703"/>
    <s v="6"/>
    <s v="668"/>
  </r>
  <r>
    <s v="37036680080ZZZZZZZ11"/>
    <s v="3703"/>
    <n v="3703"/>
    <x v="2"/>
    <x v="4"/>
    <s v="WIP ACQ OWN ACC CONSTR COST TEST SITE             "/>
    <n v="0"/>
    <n v="0"/>
    <n v="0"/>
    <n v="0"/>
    <s v="GP "/>
    <n v="0"/>
    <s v="3"/>
    <s v="3703"/>
    <s v="6"/>
    <s v="668"/>
  </r>
  <r>
    <s v="37036680090ZZZZZZZ11"/>
    <s v="3703"/>
    <n v="3703"/>
    <x v="2"/>
    <x v="4"/>
    <s v="WIP ACQUISITION OWN ACC CONSTR PROF FEE           "/>
    <n v="0"/>
    <n v="428431.68"/>
    <n v="0"/>
    <n v="428431.68"/>
    <s v="GP "/>
    <n v="0"/>
    <s v="3"/>
    <s v="3703"/>
    <s v="6"/>
    <s v="668"/>
  </r>
  <r>
    <s v="37036680100ZZZZZZZ11"/>
    <s v="3703"/>
    <n v="3703"/>
    <x v="2"/>
    <x v="4"/>
    <s v="WIP ACQUISITION BORROWING COST                    "/>
    <n v="0"/>
    <n v="0"/>
    <n v="0"/>
    <n v="0"/>
    <s v="GP "/>
    <n v="0"/>
    <s v="3"/>
    <s v="3703"/>
    <s v="6"/>
    <s v="668"/>
  </r>
  <r>
    <s v="37038100010ZZZZZZZ11"/>
    <s v="3703"/>
    <n v="3703"/>
    <x v="2"/>
    <x v="2"/>
    <s v="ACC SUR/(DEF): OPENING BALANCE                    "/>
    <n v="110847113.2"/>
    <n v="0"/>
    <n v="0"/>
    <n v="110847113.2"/>
    <s v="GP "/>
    <n v="0"/>
    <s v="3"/>
    <s v="3703"/>
    <s v="8"/>
    <s v="810"/>
  </r>
  <r>
    <s v="37038100020ZZZZZZZ11"/>
    <s v="3703"/>
    <n v="3703"/>
    <x v="2"/>
    <x v="2"/>
    <s v="ACC SUR/(DEF): CHANGES IN ACC POLICY              "/>
    <n v="0"/>
    <n v="0"/>
    <n v="0"/>
    <n v="0"/>
    <s v="GP "/>
    <n v="0"/>
    <s v="3"/>
    <s v="3703"/>
    <s v="8"/>
    <s v="810"/>
  </r>
  <r>
    <s v="37038100030ZZZZZZZ11"/>
    <s v="3703"/>
    <n v="3703"/>
    <x v="2"/>
    <x v="2"/>
    <s v="ACC SUR/(DEF): CORREC PRIOR PERIOD ERROR          "/>
    <n v="0"/>
    <n v="0"/>
    <n v="0"/>
    <n v="0"/>
    <s v="GP "/>
    <n v="0"/>
    <s v="3"/>
    <s v="3703"/>
    <s v="8"/>
    <s v="810"/>
  </r>
  <r>
    <s v="37038100040ZZZZZZZ11"/>
    <s v="3703"/>
    <n v="3703"/>
    <x v="2"/>
    <x v="2"/>
    <s v="ACC SUR/(DEF): TRF TO/FROM ACCUM SURPLUS          "/>
    <n v="0"/>
    <n v="95316762.019999996"/>
    <n v="0"/>
    <n v="95316762.019999996"/>
    <s v="GP "/>
    <n v="0"/>
    <s v="3"/>
    <s v="3703"/>
    <s v="8"/>
    <s v="810"/>
  </r>
  <r>
    <s v="37038100050ZZZZZZZ11"/>
    <s v="3703"/>
    <n v="3703"/>
    <x v="2"/>
    <x v="2"/>
    <s v="ACC SUR/(DEF): TRF TO/FROM RESERVES               "/>
    <n v="0"/>
    <n v="0"/>
    <n v="0"/>
    <n v="0"/>
    <s v="GP "/>
    <n v="0"/>
    <s v="3"/>
    <s v="3703"/>
    <s v="8"/>
    <s v="810"/>
  </r>
  <r>
    <s v="37038100060ZZZZZZZ11"/>
    <s v="3703"/>
    <n v="3703"/>
    <x v="2"/>
    <x v="2"/>
    <s v="ACC SUR/(DEF): DEPRECIATION OFFSETS               "/>
    <n v="0"/>
    <n v="0"/>
    <n v="0"/>
    <n v="0"/>
    <s v="GP "/>
    <n v="0"/>
    <s v="3"/>
    <s v="3703"/>
    <s v="8"/>
    <s v="810"/>
  </r>
  <r>
    <s v="3801211001026MRCZZ11"/>
    <s v="3801"/>
    <n v="3801"/>
    <x v="2"/>
    <x v="0"/>
    <s v="MS: SAL &amp; ALL: BASIC SALARY &amp; WAGES               "/>
    <n v="0"/>
    <n v="1701251.24"/>
    <n v="0"/>
    <n v="1701251.24"/>
    <s v="P  "/>
    <n v="1762984"/>
    <s v="3"/>
    <s v="3801"/>
    <s v="2"/>
    <s v="211"/>
  </r>
  <r>
    <s v="3801211022026MRCZZ11"/>
    <s v="3801"/>
    <n v="3801"/>
    <x v="2"/>
    <x v="0"/>
    <s v="MS: ALL - CELLULAR &amp; TELEPHONE                    "/>
    <n v="0"/>
    <n v="10799.99"/>
    <n v="0"/>
    <n v="10799.99"/>
    <s v="P  "/>
    <n v="11872"/>
    <s v="3"/>
    <s v="3801"/>
    <s v="2"/>
    <s v="211"/>
  </r>
  <r>
    <s v="3801211026026MRCZZ11"/>
    <s v="3801"/>
    <n v="3801"/>
    <x v="2"/>
    <x v="0"/>
    <s v="MS: HB &amp; INC: HOUSING BENEFITS                    "/>
    <n v="0"/>
    <n v="30685.32"/>
    <n v="0"/>
    <n v="30685.32"/>
    <s v="P  "/>
    <n v="31524"/>
    <s v="3"/>
    <s v="3801"/>
    <s v="2"/>
    <s v="211"/>
  </r>
  <r>
    <s v="3801211034026MRCZZ11"/>
    <s v="3801"/>
    <n v="3801"/>
    <x v="2"/>
    <x v="0"/>
    <s v="MS: ALL - TRAVEL OR MOTOR VEHICLE                 "/>
    <n v="0"/>
    <n v="332180.47999999998"/>
    <n v="0"/>
    <n v="332358.82"/>
    <s v="P  "/>
    <n v="335727"/>
    <s v="3"/>
    <s v="3801"/>
    <s v="2"/>
    <s v="211"/>
  </r>
  <r>
    <s v="3801211044026MRCZZ11"/>
    <s v="3801"/>
    <n v="3801"/>
    <x v="2"/>
    <x v="0"/>
    <s v="MS: SRB - ACTING ALLOWANCE                        "/>
    <n v="0"/>
    <n v="55920.3"/>
    <n v="0"/>
    <n v="55920.3"/>
    <s v="P  "/>
    <n v="59508"/>
    <s v="3"/>
    <s v="3801"/>
    <s v="2"/>
    <s v="211"/>
  </r>
  <r>
    <s v="3801211046026MRCZZ11"/>
    <s v="3801"/>
    <n v="3801"/>
    <x v="2"/>
    <x v="0"/>
    <s v="MS: SRB - ANNUAL BONUS                            "/>
    <n v="0"/>
    <n v="146874.73000000001"/>
    <n v="0"/>
    <n v="146874.73000000001"/>
    <s v="P  "/>
    <n v="135924"/>
    <s v="3"/>
    <s v="3801"/>
    <s v="2"/>
    <s v="211"/>
  </r>
  <r>
    <s v="3801211050026MRCZZ11"/>
    <s v="3801"/>
    <n v="3801"/>
    <x v="2"/>
    <x v="0"/>
    <s v="MS: SRB - LONG SERVICE AWARD                      "/>
    <n v="0"/>
    <n v="0"/>
    <n v="0"/>
    <n v="0"/>
    <s v="P  "/>
    <n v="0"/>
    <s v="3"/>
    <s v="3801"/>
    <s v="2"/>
    <s v="211"/>
  </r>
  <r>
    <s v="3801213001026MRCZZ11"/>
    <s v="3801"/>
    <n v="3801"/>
    <x v="2"/>
    <x v="0"/>
    <s v="MS: SOC CONTR - BARGAINING COUNCIL                "/>
    <n v="0"/>
    <n v="420"/>
    <n v="0"/>
    <n v="420"/>
    <s v="P  "/>
    <n v="435"/>
    <s v="3"/>
    <s v="3801"/>
    <s v="2"/>
    <s v="213"/>
  </r>
  <r>
    <s v="3801213010026MRCZZ11"/>
    <s v="3801"/>
    <n v="3801"/>
    <x v="2"/>
    <x v="0"/>
    <s v="MS: SOC CONTR - GROUP LIFE INSURANCE              "/>
    <n v="0"/>
    <n v="12090.92"/>
    <n v="0"/>
    <n v="12090.92"/>
    <s v="P  "/>
    <n v="11658"/>
    <s v="3"/>
    <s v="3801"/>
    <s v="2"/>
    <s v="213"/>
  </r>
  <r>
    <s v="3801213020026MRCZZ11"/>
    <s v="3801"/>
    <n v="3801"/>
    <x v="2"/>
    <x v="0"/>
    <s v="MS: SOC CONTR - MEDICAL                           "/>
    <n v="0"/>
    <n v="102020.41"/>
    <n v="0"/>
    <n v="102020.41"/>
    <s v="P  "/>
    <n v="122327"/>
    <s v="3"/>
    <s v="3801"/>
    <s v="2"/>
    <s v="213"/>
  </r>
  <r>
    <s v="3801213030026MRCZZ11"/>
    <s v="3801"/>
    <n v="3801"/>
    <x v="2"/>
    <x v="0"/>
    <s v="MS: SOC CONTR - PENSION                           "/>
    <n v="0"/>
    <n v="306164.65000000002"/>
    <n v="0"/>
    <n v="306164.65000000002"/>
    <s v="P  "/>
    <n v="294708"/>
    <s v="3"/>
    <s v="3801"/>
    <s v="2"/>
    <s v="213"/>
  </r>
  <r>
    <s v="3801213040026MRCZZ11"/>
    <s v="3801"/>
    <n v="3801"/>
    <x v="2"/>
    <x v="0"/>
    <s v="MS: SOC CONTR - UNEMPLOYMENT INSUR FUND           "/>
    <n v="0"/>
    <n v="7138.55"/>
    <n v="0"/>
    <n v="7138.55"/>
    <s v="P  "/>
    <n v="7849"/>
    <s v="3"/>
    <s v="3801"/>
    <s v="2"/>
    <s v="213"/>
  </r>
  <r>
    <s v="3801226060026MRCZZ11"/>
    <s v="3801"/>
    <n v="3801"/>
    <x v="2"/>
    <x v="0"/>
    <s v="OS: CATERING SERVICES                             "/>
    <n v="0"/>
    <n v="3076.7"/>
    <n v="0"/>
    <n v="3076.7"/>
    <s v="P  "/>
    <n v="7504"/>
    <s v="3"/>
    <s v="3801"/>
    <s v="2"/>
    <s v="226"/>
  </r>
  <r>
    <s v="3801227037026414ZZ11"/>
    <s v="3801"/>
    <n v="3801"/>
    <x v="2"/>
    <x v="0"/>
    <s v="C&amp;PS: B&amp;A HUMAN RESOURCES                         "/>
    <n v="0"/>
    <n v="3092"/>
    <n v="0"/>
    <n v="3092"/>
    <s v="P  "/>
    <n v="42778"/>
    <s v="3"/>
    <s v="3801"/>
    <s v="2"/>
    <s v="227"/>
  </r>
  <r>
    <s v="3801227039026482ZZ11"/>
    <s v="3801"/>
    <n v="3801"/>
    <x v="2"/>
    <x v="0"/>
    <s v="C&amp;PS: B&amp;A OCCUPATIONAL HEALTH &amp; SAFE              "/>
    <n v="0"/>
    <n v="0"/>
    <n v="0"/>
    <n v="0"/>
    <s v="P  "/>
    <n v="33197"/>
    <s v="3"/>
    <s v="3801"/>
    <s v="2"/>
    <s v="227"/>
  </r>
  <r>
    <s v="3801228361026NSPZZ11"/>
    <s v="3801"/>
    <n v="3801"/>
    <x v="2"/>
    <x v="0"/>
    <s v="CONTR: MAINTENANCE OF EQUIPMENT                   "/>
    <n v="0"/>
    <n v="0"/>
    <n v="0"/>
    <n v="0"/>
    <s v="P  "/>
    <n v="8378"/>
    <s v="3"/>
    <s v="3801"/>
    <s v="2"/>
    <s v="228"/>
  </r>
  <r>
    <s v="3801230012026MRCZZ11"/>
    <s v="3801"/>
    <n v="3801"/>
    <x v="2"/>
    <x v="0"/>
    <s v="OC: ADV/PUB/MARK - CORP &amp; MUN ACTIVITIES          "/>
    <n v="0"/>
    <n v="0"/>
    <n v="0"/>
    <n v="0"/>
    <s v="P  "/>
    <n v="1810"/>
    <s v="3"/>
    <s v="3801"/>
    <s v="2"/>
    <s v="230"/>
  </r>
  <r>
    <s v="3801230451026MRCZZ11"/>
    <s v="3801"/>
    <n v="3801"/>
    <x v="2"/>
    <x v="0"/>
    <s v="OC: PRINTING &amp; PUBLICATIONS                       "/>
    <n v="0"/>
    <n v="6723"/>
    <n v="0"/>
    <n v="6723"/>
    <s v="P  "/>
    <n v="10232"/>
    <s v="3"/>
    <s v="3801"/>
    <s v="2"/>
    <s v="230"/>
  </r>
  <r>
    <s v="3801230452026MRCZZ11"/>
    <s v="3801"/>
    <n v="3801"/>
    <x v="2"/>
    <x v="0"/>
    <s v="OC: PROFESSIONAL BODIES M/SHIP &amp; SUBS             "/>
    <n v="0"/>
    <n v="3230.17"/>
    <n v="0"/>
    <n v="3230.17"/>
    <s v="P  "/>
    <n v="7721"/>
    <s v="3"/>
    <s v="3801"/>
    <s v="2"/>
    <s v="230"/>
  </r>
  <r>
    <s v="3801230511026MRCZZ11"/>
    <s v="3801"/>
    <n v="3801"/>
    <x v="2"/>
    <x v="0"/>
    <s v="OC: REG FEES NATIONAL                             "/>
    <n v="0"/>
    <n v="0"/>
    <n v="0"/>
    <n v="0"/>
    <s v="P  "/>
    <n v="3450"/>
    <s v="3"/>
    <s v="3801"/>
    <s v="2"/>
    <s v="230"/>
  </r>
  <r>
    <s v="3801230541026MRCZZ11"/>
    <s v="3801"/>
    <n v="3801"/>
    <x v="2"/>
    <x v="0"/>
    <s v="OC: SKILLS DEVELOPMENT FUND LEVY                  "/>
    <n v="0"/>
    <n v="21571.93"/>
    <n v="0"/>
    <n v="21573.360000000001"/>
    <s v="P  "/>
    <n v="13442"/>
    <s v="3"/>
    <s v="3801"/>
    <s v="2"/>
    <s v="230"/>
  </r>
  <r>
    <s v="3801230576026MRCZZ11"/>
    <s v="3801"/>
    <n v="3801"/>
    <x v="2"/>
    <x v="0"/>
    <s v="OC: T&amp;S DOM - ACCOMMODATION                       "/>
    <n v="0"/>
    <n v="0"/>
    <n v="0"/>
    <n v="0"/>
    <s v="P  "/>
    <n v="1897"/>
    <s v="3"/>
    <s v="3801"/>
    <s v="2"/>
    <s v="230"/>
  </r>
  <r>
    <s v="3801230577026MRCZZ11"/>
    <s v="3801"/>
    <n v="3801"/>
    <x v="2"/>
    <x v="0"/>
    <s v="OC: T&amp;S DOM - DAILY ALLOWANCE                     "/>
    <n v="0"/>
    <n v="0"/>
    <n v="0"/>
    <n v="0"/>
    <s v="P  "/>
    <n v="235"/>
    <s v="3"/>
    <s v="3801"/>
    <s v="2"/>
    <s v="230"/>
  </r>
  <r>
    <s v="3801230581026MRCZZ11"/>
    <s v="3801"/>
    <n v="3801"/>
    <x v="2"/>
    <x v="0"/>
    <s v="OC: T&amp;S DOM TRP - W/OUT OPR OWN TRANSPRT          "/>
    <n v="0"/>
    <n v="3408.98"/>
    <n v="0"/>
    <n v="3408.98"/>
    <s v="P  "/>
    <n v="4312"/>
    <s v="3"/>
    <s v="3801"/>
    <s v="2"/>
    <s v="230"/>
  </r>
  <r>
    <s v="3801230583026MRCZZ11"/>
    <s v="3801"/>
    <n v="3801"/>
    <x v="2"/>
    <x v="0"/>
    <s v="OC: T&amp;S DOM PUB TRP - AIR TRANSPORT               "/>
    <n v="0"/>
    <n v="0"/>
    <n v="0"/>
    <n v="0"/>
    <s v="P  "/>
    <n v="2760"/>
    <s v="3"/>
    <s v="3801"/>
    <s v="2"/>
    <s v="230"/>
  </r>
  <r>
    <s v="3801230610026MRCZZ11"/>
    <s v="3801"/>
    <n v="3801"/>
    <x v="2"/>
    <x v="0"/>
    <s v="OC: UNIFORM &amp; PROTECTIVE CLOTHING                 "/>
    <n v="0"/>
    <n v="0"/>
    <n v="0"/>
    <n v="0"/>
    <s v="P  "/>
    <n v="679"/>
    <s v="3"/>
    <s v="3801"/>
    <s v="2"/>
    <s v="230"/>
  </r>
  <r>
    <s v="3801232360026MRCZZ11"/>
    <s v="3801"/>
    <n v="3801"/>
    <x v="2"/>
    <x v="0"/>
    <s v="INVENTORY - MATERIALS &amp; SUPPLIES                  "/>
    <n v="0"/>
    <n v="0"/>
    <n v="0"/>
    <n v="0"/>
    <s v="P  "/>
    <n v="161"/>
    <s v="3"/>
    <s v="3801"/>
    <s v="2"/>
    <s v="232"/>
  </r>
  <r>
    <s v="3801232360N26MRCZZ11"/>
    <s v="3801"/>
    <n v="3801"/>
    <x v="2"/>
    <x v="0"/>
    <s v="INVENTORY - MATERIALS &amp; SUPPLIES(GENERAL          "/>
    <n v="0"/>
    <n v="0"/>
    <n v="0"/>
    <n v="0"/>
    <s v="P  "/>
    <n v="1035"/>
    <s v="3"/>
    <s v="3801"/>
    <s v="2"/>
    <s v="232"/>
  </r>
  <r>
    <s v="3801272242026MRCZZ11"/>
    <s v="3801"/>
    <n v="3801"/>
    <x v="2"/>
    <x v="0"/>
    <s v="DEPRECIATION ELEC POWER PLANTS                    "/>
    <n v="0"/>
    <n v="0"/>
    <n v="0"/>
    <n v="0"/>
    <s v="P  "/>
    <n v="0"/>
    <s v="3"/>
    <s v="3801"/>
    <s v="2"/>
    <s v="272"/>
  </r>
  <r>
    <s v="3801272243026MRCZZ11"/>
    <s v="3801"/>
    <n v="3801"/>
    <x v="2"/>
    <x v="0"/>
    <s v="DEPRECIATION ELEC HV SUBSTATIONS                  "/>
    <n v="0"/>
    <n v="0"/>
    <n v="0"/>
    <n v="0"/>
    <s v="P  "/>
    <n v="0"/>
    <s v="3"/>
    <s v="3801"/>
    <s v="2"/>
    <s v="272"/>
  </r>
  <r>
    <s v="3801272244026MRCZZ11"/>
    <s v="3801"/>
    <n v="3801"/>
    <x v="2"/>
    <x v="0"/>
    <s v="DEPRECIATION ELEC HV SWITCHING STATIONS           "/>
    <n v="0"/>
    <n v="0"/>
    <n v="0"/>
    <n v="0"/>
    <s v="P  "/>
    <n v="0"/>
    <s v="3"/>
    <s v="3801"/>
    <s v="2"/>
    <s v="272"/>
  </r>
  <r>
    <s v="3801272245026MRCZZ11"/>
    <s v="3801"/>
    <n v="3801"/>
    <x v="2"/>
    <x v="0"/>
    <s v="DEPRECIATION ELEC HV TRANSM CONDUCTORS            "/>
    <n v="0"/>
    <n v="0"/>
    <n v="0"/>
    <n v="0"/>
    <s v="P  "/>
    <n v="0"/>
    <s v="3"/>
    <s v="3801"/>
    <s v="2"/>
    <s v="272"/>
  </r>
  <r>
    <s v="3801272246026MRCZZ11"/>
    <s v="3801"/>
    <n v="3801"/>
    <x v="2"/>
    <x v="0"/>
    <s v="DEPRECIATION ELEC MV SUBSTATIONS                  "/>
    <n v="0"/>
    <n v="0"/>
    <n v="0"/>
    <n v="0"/>
    <s v="P  "/>
    <n v="0"/>
    <s v="3"/>
    <s v="3801"/>
    <s v="2"/>
    <s v="272"/>
  </r>
  <r>
    <s v="3801272247026MRCZZ11"/>
    <s v="3801"/>
    <n v="3801"/>
    <x v="2"/>
    <x v="0"/>
    <s v="DEPRECIATION ELEC MV SWITCHING STATIONS           "/>
    <n v="0"/>
    <n v="0"/>
    <n v="0"/>
    <n v="0"/>
    <s v="P  "/>
    <n v="0"/>
    <s v="3"/>
    <s v="3801"/>
    <s v="2"/>
    <s v="272"/>
  </r>
  <r>
    <s v="3801272248026MRCZZ11"/>
    <s v="3801"/>
    <n v="3801"/>
    <x v="2"/>
    <x v="0"/>
    <s v="DEPRECIATION ELEC MV NETWORKS                     "/>
    <n v="0"/>
    <n v="0"/>
    <n v="0"/>
    <n v="0"/>
    <s v="P  "/>
    <n v="0"/>
    <s v="3"/>
    <s v="3801"/>
    <s v="2"/>
    <s v="272"/>
  </r>
  <r>
    <s v="3801272249026MRCZZ11"/>
    <s v="3801"/>
    <n v="3801"/>
    <x v="2"/>
    <x v="0"/>
    <s v="DEPRECIATION ELEC LV NETWORKS                     "/>
    <n v="0"/>
    <n v="0"/>
    <n v="0"/>
    <n v="0"/>
    <s v="P  "/>
    <n v="0"/>
    <s v="3"/>
    <s v="3801"/>
    <s v="2"/>
    <s v="272"/>
  </r>
  <r>
    <s v="3801272250026MRCZZ11"/>
    <s v="3801"/>
    <n v="3801"/>
    <x v="2"/>
    <x v="0"/>
    <s v="DEPRECIATION ELEC CAPITAL SPARES                  "/>
    <n v="0"/>
    <n v="0"/>
    <n v="0"/>
    <n v="0"/>
    <s v="P  "/>
    <n v="0"/>
    <s v="3"/>
    <s v="3801"/>
    <s v="2"/>
    <s v="272"/>
  </r>
  <r>
    <s v="3801395023026MRC1L11"/>
    <s v="3801"/>
    <n v="3801"/>
    <x v="2"/>
    <x v="1"/>
    <s v="DPT CHG INSURANCE FEES                            "/>
    <n v="0"/>
    <n v="0"/>
    <n v="0"/>
    <n v="0"/>
    <s v="P  "/>
    <n v="0"/>
    <s v="3"/>
    <s v="3801"/>
    <s v="3"/>
    <s v="395"/>
  </r>
  <r>
    <s v="3801395049026MRC2A11"/>
    <s v="3801"/>
    <n v="3801"/>
    <x v="2"/>
    <x v="1"/>
    <s v="DPT CHG TELEPHONE                                 "/>
    <n v="0"/>
    <n v="24732.97"/>
    <n v="0"/>
    <n v="24732.97"/>
    <s v="P  "/>
    <n v="9996"/>
    <s v="3"/>
    <s v="3801"/>
    <s v="3"/>
    <s v="395"/>
  </r>
  <r>
    <s v="38013996050ZZZZZZZ11"/>
    <s v="3801"/>
    <n v="3801"/>
    <x v="2"/>
    <x v="1"/>
    <s v="TRF TO ACC SURPLUS DEFICIT                        "/>
    <n v="0"/>
    <n v="0"/>
    <n v="-2531068.7799999998"/>
    <n v="-2531068.7799999998"/>
    <s v="P  "/>
    <n v="0"/>
    <s v="3"/>
    <s v="3801"/>
    <s v="3"/>
    <s v="399"/>
  </r>
  <r>
    <s v="38013996100ZZZZZZZ11"/>
    <s v="3801"/>
    <n v="3801"/>
    <x v="2"/>
    <x v="1"/>
    <s v="TRF FROM ACC SURPLUS DEFICIT                      "/>
    <n v="0"/>
    <n v="0"/>
    <n v="0"/>
    <n v="0"/>
    <s v="P  "/>
    <n v="0"/>
    <s v="3"/>
    <s v="3801"/>
    <s v="3"/>
    <s v="399"/>
  </r>
  <r>
    <s v="38018100010ZZZZZZZ11"/>
    <s v="3801"/>
    <n v="3801"/>
    <x v="2"/>
    <x v="2"/>
    <s v="ACC SUR/(DEF): OPENING BALANCE                    "/>
    <n v="2714218.37"/>
    <n v="0"/>
    <n v="0"/>
    <n v="2714218.37"/>
    <s v="GP "/>
    <n v="0"/>
    <s v="3"/>
    <s v="3801"/>
    <s v="8"/>
    <s v="810"/>
  </r>
  <r>
    <s v="38018100020ZZZZZZZ11"/>
    <s v="3801"/>
    <n v="3801"/>
    <x v="2"/>
    <x v="2"/>
    <s v="ACC SUR/(DEF): CHANGES IN ACC POLICY              "/>
    <n v="0"/>
    <n v="0"/>
    <n v="0"/>
    <n v="0"/>
    <s v="GP "/>
    <n v="0"/>
    <s v="3"/>
    <s v="3801"/>
    <s v="8"/>
    <s v="810"/>
  </r>
  <r>
    <s v="38018100030ZZZZZZZ11"/>
    <s v="3801"/>
    <n v="3801"/>
    <x v="2"/>
    <x v="2"/>
    <s v="ACC SUR/(DEF): CORREC PRIOR PERIOD ERROR          "/>
    <n v="0"/>
    <n v="0"/>
    <n v="0"/>
    <n v="0"/>
    <s v="GP "/>
    <n v="0"/>
    <s v="3"/>
    <s v="3801"/>
    <s v="8"/>
    <s v="810"/>
  </r>
  <r>
    <s v="38018100040ZZZZZZZ11"/>
    <s v="3801"/>
    <n v="3801"/>
    <x v="2"/>
    <x v="2"/>
    <s v="ACC SUR/(DEF): TRF TO/FROM ACCUM SURPLUS          "/>
    <n v="0"/>
    <n v="2531068.7799999998"/>
    <n v="0"/>
    <n v="2531068.7799999998"/>
    <s v="GP "/>
    <n v="0"/>
    <s v="3"/>
    <s v="3801"/>
    <s v="8"/>
    <s v="810"/>
  </r>
  <r>
    <s v="38018100050ZZZZZZZ11"/>
    <s v="3801"/>
    <n v="3801"/>
    <x v="2"/>
    <x v="2"/>
    <s v="ACC SUR/(DEF): TRF TO/FROM RESERVES               "/>
    <n v="0"/>
    <n v="0"/>
    <n v="0"/>
    <n v="0"/>
    <s v="GP "/>
    <n v="0"/>
    <s v="3"/>
    <s v="3801"/>
    <s v="8"/>
    <s v="810"/>
  </r>
  <r>
    <s v="38018100060ZZZZZZZ11"/>
    <s v="3801"/>
    <n v="3801"/>
    <x v="2"/>
    <x v="2"/>
    <s v="ACC SUR/(DEF): DEPRECIATION OFFSETS               "/>
    <n v="0"/>
    <n v="0"/>
    <n v="0"/>
    <n v="0"/>
    <s v="GP "/>
    <n v="0"/>
    <s v="3"/>
    <s v="3801"/>
    <s v="8"/>
    <s v="810"/>
  </r>
  <r>
    <s v="3811211001026MRCZZ11"/>
    <s v="3811"/>
    <n v="3811"/>
    <x v="2"/>
    <x v="0"/>
    <s v="MS: SAL &amp; ALL: BASIC SALARY &amp; WAGES               "/>
    <n v="0"/>
    <n v="9186361.1899999995"/>
    <n v="0"/>
    <n v="9191655.5"/>
    <s v="P  "/>
    <n v="10291060"/>
    <s v="3"/>
    <s v="3811"/>
    <s v="2"/>
    <s v="211"/>
  </r>
  <r>
    <s v="3811211010026MRCZZ11"/>
    <s v="3811"/>
    <n v="3811"/>
    <x v="2"/>
    <x v="0"/>
    <s v="MS: SAL &amp; ALL: PERFORMANCE BASED BONUSES          "/>
    <n v="0"/>
    <n v="0"/>
    <n v="-0.01"/>
    <n v="-0.01"/>
    <s v="P  "/>
    <n v="22"/>
    <s v="3"/>
    <s v="3811"/>
    <s v="2"/>
    <s v="211"/>
  </r>
  <r>
    <s v="3811211020026MRCZZ11"/>
    <s v="3811"/>
    <n v="3811"/>
    <x v="2"/>
    <x v="0"/>
    <s v="MS: ALL - ACCOMMODATION/TRVL/INCIDENTAL           "/>
    <n v="0"/>
    <n v="36491.58"/>
    <n v="0"/>
    <n v="37953.18"/>
    <s v="P  "/>
    <n v="19995"/>
    <s v="3"/>
    <s v="3811"/>
    <s v="2"/>
    <s v="211"/>
  </r>
  <r>
    <s v="3811211022026MRCZZ11"/>
    <s v="3811"/>
    <n v="3811"/>
    <x v="2"/>
    <x v="0"/>
    <s v="MS: ALL - CELLULAR &amp; TELEPHONE                    "/>
    <n v="0"/>
    <n v="41500.01"/>
    <n v="0"/>
    <n v="43111.01"/>
    <s v="P  "/>
    <n v="29021"/>
    <s v="3"/>
    <s v="3811"/>
    <s v="2"/>
    <s v="211"/>
  </r>
  <r>
    <s v="3811211026026MRCZZ11"/>
    <s v="3811"/>
    <n v="3811"/>
    <x v="2"/>
    <x v="0"/>
    <s v="MS: HB &amp; INC: HOUSING BENEFITS                    "/>
    <n v="0"/>
    <n v="51994.57"/>
    <n v="0"/>
    <n v="51994.57"/>
    <s v="P  "/>
    <n v="84063"/>
    <s v="3"/>
    <s v="3811"/>
    <s v="2"/>
    <s v="211"/>
  </r>
  <r>
    <s v="3811211028026MRCZZ11"/>
    <s v="3811"/>
    <n v="3811"/>
    <x v="2"/>
    <x v="0"/>
    <s v="MS: HB &amp; INC: LAUNDRY                             "/>
    <n v="0"/>
    <n v="152.6"/>
    <n v="0"/>
    <n v="152.6"/>
    <s v="P  "/>
    <n v="942"/>
    <s v="3"/>
    <s v="3811"/>
    <s v="2"/>
    <s v="211"/>
  </r>
  <r>
    <s v="3811211030026MRCZZ11"/>
    <s v="3811"/>
    <n v="3811"/>
    <x v="2"/>
    <x v="0"/>
    <s v="MS: HB &amp; INC: RENTAL SUBSIDY                      "/>
    <n v="0"/>
    <n v="5999.99"/>
    <n v="0"/>
    <n v="5999.99"/>
    <s v="P  "/>
    <n v="3847"/>
    <s v="3"/>
    <s v="3811"/>
    <s v="2"/>
    <s v="211"/>
  </r>
  <r>
    <s v="3811211034026MRCZZ11"/>
    <s v="3811"/>
    <n v="3811"/>
    <x v="2"/>
    <x v="0"/>
    <s v="MS: ALL - TRAVEL OR MOTOR VEHICLE                 "/>
    <n v="0"/>
    <n v="1020684.17"/>
    <n v="0"/>
    <n v="1023353.9"/>
    <s v="P  "/>
    <n v="497043"/>
    <s v="3"/>
    <s v="3811"/>
    <s v="2"/>
    <s v="211"/>
  </r>
  <r>
    <s v="3811211036026MRCZZ11"/>
    <s v="3811"/>
    <n v="3811"/>
    <x v="2"/>
    <x v="0"/>
    <s v="MS: OVERTIME - NON STRUCTURED                     "/>
    <n v="0"/>
    <n v="989442.64"/>
    <n v="0"/>
    <n v="1095499.1599999999"/>
    <s v="P  "/>
    <n v="91155"/>
    <s v="3"/>
    <s v="3811"/>
    <s v="2"/>
    <s v="211"/>
  </r>
  <r>
    <s v="3811211038026MRCZZ11"/>
    <s v="3811"/>
    <n v="3811"/>
    <x v="2"/>
    <x v="0"/>
    <s v="MS: OVERTIME - STRUCTURED                         "/>
    <n v="0"/>
    <n v="349878.77"/>
    <n v="0"/>
    <n v="387344.59"/>
    <s v="P  "/>
    <n v="323361"/>
    <s v="3"/>
    <s v="3811"/>
    <s v="2"/>
    <s v="211"/>
  </r>
  <r>
    <s v="3811211042026MRCZZ11"/>
    <s v="3811"/>
    <n v="3811"/>
    <x v="2"/>
    <x v="0"/>
    <s v="MS: OVERTIME - NIGHT SHIFT                        "/>
    <n v="0"/>
    <n v="876.46"/>
    <n v="0"/>
    <n v="876.46"/>
    <s v="P  "/>
    <n v="0"/>
    <s v="3"/>
    <s v="3811"/>
    <s v="2"/>
    <s v="211"/>
  </r>
  <r>
    <s v="3811211044026MRCZZ11"/>
    <s v="3811"/>
    <n v="3811"/>
    <x v="2"/>
    <x v="0"/>
    <s v="MS: SRB - ACTING ALLOWANCE                        "/>
    <n v="0"/>
    <n v="1341792.77"/>
    <n v="0"/>
    <n v="1360102.77"/>
    <s v="P  "/>
    <n v="606357"/>
    <s v="3"/>
    <s v="3811"/>
    <s v="2"/>
    <s v="211"/>
  </r>
  <r>
    <s v="3811211046026MRCZZ11"/>
    <s v="3811"/>
    <n v="3811"/>
    <x v="2"/>
    <x v="0"/>
    <s v="MS: SRB - ANNUAL BONUS                            "/>
    <n v="0"/>
    <n v="685598.71999999997"/>
    <n v="0"/>
    <n v="685598.71999999997"/>
    <s v="P  "/>
    <n v="744921"/>
    <s v="3"/>
    <s v="3811"/>
    <s v="2"/>
    <s v="211"/>
  </r>
  <r>
    <s v="3811211050026MRCZZ11"/>
    <s v="3811"/>
    <n v="3811"/>
    <x v="2"/>
    <x v="0"/>
    <s v="MS: SRB - LONG SERVICE AWARD                      "/>
    <n v="0"/>
    <n v="66049.64"/>
    <n v="0"/>
    <n v="66049.64"/>
    <s v="P  "/>
    <n v="18132"/>
    <s v="3"/>
    <s v="3811"/>
    <s v="2"/>
    <s v="211"/>
  </r>
  <r>
    <s v="3811213001026MRCZZ11"/>
    <s v="3811"/>
    <n v="3811"/>
    <x v="2"/>
    <x v="0"/>
    <s v="MS: SOC CONTR - BARGAINING COUNCIL                "/>
    <n v="0"/>
    <n v="3788.76"/>
    <n v="0"/>
    <n v="3788.76"/>
    <s v="P  "/>
    <n v="4571"/>
    <s v="3"/>
    <s v="3811"/>
    <s v="2"/>
    <s v="213"/>
  </r>
  <r>
    <s v="3811213010026MRCZZ11"/>
    <s v="3811"/>
    <n v="3811"/>
    <x v="2"/>
    <x v="0"/>
    <s v="MS: SOC CONTR - GROUP LIFE INSURANCE              "/>
    <n v="0"/>
    <n v="56279.93"/>
    <n v="0"/>
    <n v="60577.13"/>
    <s v="P  "/>
    <n v="94601"/>
    <s v="3"/>
    <s v="3811"/>
    <s v="2"/>
    <s v="213"/>
  </r>
  <r>
    <s v="3811213020026MRCZZ11"/>
    <s v="3811"/>
    <n v="3811"/>
    <x v="2"/>
    <x v="0"/>
    <s v="MS: SOC CONTR - MEDICAL                           "/>
    <n v="0"/>
    <n v="807883.73"/>
    <n v="0"/>
    <n v="807883.73"/>
    <s v="P  "/>
    <n v="966570"/>
    <s v="3"/>
    <s v="3811"/>
    <s v="2"/>
    <s v="213"/>
  </r>
  <r>
    <s v="3811213030026MRCZZ11"/>
    <s v="3811"/>
    <n v="3811"/>
    <x v="2"/>
    <x v="0"/>
    <s v="MS: SOC CONTR - PENSION                           "/>
    <n v="0"/>
    <n v="1681498.14"/>
    <n v="0"/>
    <n v="1681498.14"/>
    <s v="P  "/>
    <n v="1685171"/>
    <s v="3"/>
    <s v="3811"/>
    <s v="2"/>
    <s v="213"/>
  </r>
  <r>
    <s v="3811213040026MRCZZ11"/>
    <s v="3811"/>
    <n v="3811"/>
    <x v="2"/>
    <x v="0"/>
    <s v="MS: SOC CONTR - UNEMPLOYMENT INSUR FUND           "/>
    <n v="0"/>
    <n v="64389.05"/>
    <n v="0"/>
    <n v="64389.05"/>
    <s v="P  "/>
    <n v="75466"/>
    <s v="3"/>
    <s v="3811"/>
    <s v="2"/>
    <s v="213"/>
  </r>
  <r>
    <s v="3811226060F26MRCZZ11"/>
    <s v="3811"/>
    <n v="3811"/>
    <x v="2"/>
    <x v="0"/>
    <s v="OS: CATERING SERVICES ( GENERAL)                  "/>
    <n v="0"/>
    <n v="0"/>
    <n v="0"/>
    <n v="0"/>
    <s v="P  "/>
    <n v="5656"/>
    <s v="3"/>
    <s v="3811"/>
    <s v="2"/>
    <s v="226"/>
  </r>
  <r>
    <s v="3811226570026MRCZZ11"/>
    <s v="3811"/>
    <n v="3811"/>
    <x v="2"/>
    <x v="0"/>
    <s v="OS: TRANSLATORS &amp; INTERPRETERS                    "/>
    <n v="0"/>
    <n v="0"/>
    <n v="0"/>
    <n v="0"/>
    <s v="P  "/>
    <n v="31420"/>
    <s v="3"/>
    <s v="3811"/>
    <s v="2"/>
    <s v="226"/>
  </r>
  <r>
    <s v="3811226570126MRCZZ11"/>
    <s v="3811"/>
    <n v="3811"/>
    <x v="2"/>
    <x v="0"/>
    <s v="OS: TRANSLATORS &amp; INTERPRETERS                    "/>
    <n v="0"/>
    <n v="111809.66"/>
    <n v="0"/>
    <n v="111809.66"/>
    <s v="P  "/>
    <n v="101127"/>
    <s v="3"/>
    <s v="3811"/>
    <s v="2"/>
    <s v="226"/>
  </r>
  <r>
    <s v="3811227037026414ZZ11"/>
    <s v="3811"/>
    <n v="3811"/>
    <x v="2"/>
    <x v="0"/>
    <s v="C&amp;PS: B&amp;A HUMAN RESOURCES                         "/>
    <n v="0"/>
    <n v="0"/>
    <n v="-3092"/>
    <n v="-3092"/>
    <s v="P  "/>
    <n v="435"/>
    <s v="3"/>
    <s v="3811"/>
    <s v="2"/>
    <s v="227"/>
  </r>
  <r>
    <s v="3811230012026MRCZZ11"/>
    <s v="3811"/>
    <n v="3811"/>
    <x v="2"/>
    <x v="0"/>
    <s v="OC: ADV/PUB/MARK - CORP &amp; MUN ACTIVITIES          "/>
    <n v="0"/>
    <n v="0"/>
    <n v="0"/>
    <n v="0"/>
    <s v="P  "/>
    <n v="18030"/>
    <s v="3"/>
    <s v="3811"/>
    <s v="2"/>
    <s v="230"/>
  </r>
  <r>
    <s v="3811230018026MRCZZ11"/>
    <s v="3811"/>
    <n v="3811"/>
    <x v="2"/>
    <x v="0"/>
    <s v="OC: ADV/PUB/MARK - TENDERS                        "/>
    <n v="0"/>
    <n v="0"/>
    <n v="0"/>
    <n v="0"/>
    <s v="P  "/>
    <n v="0"/>
    <s v="3"/>
    <s v="3811"/>
    <s v="2"/>
    <s v="230"/>
  </r>
  <r>
    <s v="3811230019026MRCZZ11"/>
    <s v="3811"/>
    <n v="3811"/>
    <x v="2"/>
    <x v="0"/>
    <s v="OC: ASSETS LESS THAN CAPITAL THRESHOLD            "/>
    <n v="0"/>
    <n v="0"/>
    <n v="0"/>
    <n v="0"/>
    <s v="P  "/>
    <n v="79"/>
    <s v="3"/>
    <s v="3811"/>
    <s v="2"/>
    <s v="230"/>
  </r>
  <r>
    <s v="3811230112026MRCZZ11"/>
    <s v="3811"/>
    <n v="3811"/>
    <x v="2"/>
    <x v="0"/>
    <s v="OC: COMM - POSTAGE/STAMPS/FRANKING MACH           "/>
    <n v="0"/>
    <n v="3606.39"/>
    <n v="0"/>
    <n v="3606.39"/>
    <s v="P  "/>
    <n v="110000"/>
    <s v="3"/>
    <s v="3811"/>
    <s v="2"/>
    <s v="230"/>
  </r>
  <r>
    <s v="3811230451026MRCZZ11"/>
    <s v="3811"/>
    <n v="3811"/>
    <x v="2"/>
    <x v="0"/>
    <s v="OC: PRINTING &amp; PUBLICATIONS                       "/>
    <n v="0"/>
    <n v="188037.48"/>
    <n v="0"/>
    <n v="188037.48"/>
    <s v="P  "/>
    <n v="192134"/>
    <s v="3"/>
    <s v="3811"/>
    <s v="2"/>
    <s v="230"/>
  </r>
  <r>
    <s v="3811230452026MRCZZ11"/>
    <s v="3811"/>
    <n v="3811"/>
    <x v="2"/>
    <x v="0"/>
    <s v="OC: PROFESSIONAL BODIES M/SHIP &amp; SUBS             "/>
    <n v="0"/>
    <n v="300"/>
    <n v="0"/>
    <n v="300"/>
    <s v="P  "/>
    <n v="2272"/>
    <s v="3"/>
    <s v="3811"/>
    <s v="2"/>
    <s v="230"/>
  </r>
  <r>
    <s v="3811230511026MRCZZ11"/>
    <s v="3811"/>
    <n v="3811"/>
    <x v="2"/>
    <x v="0"/>
    <s v="OC: REG FEES NATIONAL                             "/>
    <n v="0"/>
    <n v="0"/>
    <n v="0"/>
    <n v="0"/>
    <s v="P  "/>
    <n v="6571"/>
    <s v="3"/>
    <s v="3811"/>
    <s v="2"/>
    <s v="230"/>
  </r>
  <r>
    <s v="3811230541026MRCZZ11"/>
    <s v="3811"/>
    <n v="3811"/>
    <x v="2"/>
    <x v="0"/>
    <s v="OC: SKILLS DEVELOPMENT FUND LEVY                  "/>
    <n v="0"/>
    <n v="136769.54999999999"/>
    <n v="0"/>
    <n v="138588.17000000001"/>
    <s v="P  "/>
    <n v="69728"/>
    <s v="3"/>
    <s v="3811"/>
    <s v="2"/>
    <s v="230"/>
  </r>
  <r>
    <s v="3811230572026MRCZZ11"/>
    <s v="3811"/>
    <n v="3811"/>
    <x v="2"/>
    <x v="0"/>
    <s v="OC: TOLL GATE FEES                                "/>
    <n v="0"/>
    <n v="0"/>
    <n v="0"/>
    <n v="0"/>
    <s v="P  "/>
    <n v="805"/>
    <s v="3"/>
    <s v="3811"/>
    <s v="2"/>
    <s v="230"/>
  </r>
  <r>
    <s v="3811230576026MRCZZ11"/>
    <s v="3811"/>
    <n v="3811"/>
    <x v="2"/>
    <x v="0"/>
    <s v="OC: T&amp;S DOM - ACCOMMODATION                       "/>
    <n v="0"/>
    <n v="0"/>
    <n v="0"/>
    <n v="0"/>
    <s v="P  "/>
    <n v="7870"/>
    <s v="3"/>
    <s v="3811"/>
    <s v="2"/>
    <s v="230"/>
  </r>
  <r>
    <s v="3811230577026MRCZZ11"/>
    <s v="3811"/>
    <n v="3811"/>
    <x v="2"/>
    <x v="0"/>
    <s v="OC: T&amp;S DOM - DAILY ALLOWANCE                     "/>
    <n v="0"/>
    <n v="244"/>
    <n v="0"/>
    <n v="244"/>
    <s v="P  "/>
    <n v="1460"/>
    <s v="3"/>
    <s v="3811"/>
    <s v="2"/>
    <s v="230"/>
  </r>
  <r>
    <s v="3811230580026MRCZZ11"/>
    <s v="3811"/>
    <n v="3811"/>
    <x v="2"/>
    <x v="0"/>
    <s v="OC: T&amp;S DOM TRP - WITHOUT OPR CAR RENTAL          "/>
    <n v="0"/>
    <n v="1275"/>
    <n v="0"/>
    <n v="1275"/>
    <s v="P  "/>
    <n v="1643"/>
    <s v="3"/>
    <s v="3811"/>
    <s v="2"/>
    <s v="230"/>
  </r>
  <r>
    <s v="3811230581026MRCZZ11"/>
    <s v="3811"/>
    <n v="3811"/>
    <x v="2"/>
    <x v="0"/>
    <s v="OC: T&amp;S DOM TRP - W/OUT OPR OWN TRANSPRT          "/>
    <n v="0"/>
    <n v="1852.34"/>
    <n v="0"/>
    <n v="1852.34"/>
    <s v="P  "/>
    <n v="3740"/>
    <s v="3"/>
    <s v="3811"/>
    <s v="2"/>
    <s v="230"/>
  </r>
  <r>
    <s v="3811230583026MRCZZ11"/>
    <s v="3811"/>
    <n v="3811"/>
    <x v="2"/>
    <x v="0"/>
    <s v="OC: T&amp;S DOM PUB TRP - AIR TRANSPORT               "/>
    <n v="0"/>
    <n v="25432.09"/>
    <n v="0"/>
    <n v="25432.09"/>
    <s v="P  "/>
    <n v="8213"/>
    <s v="3"/>
    <s v="3811"/>
    <s v="2"/>
    <s v="230"/>
  </r>
  <r>
    <s v="3811230610026MRCZZ11"/>
    <s v="3811"/>
    <n v="3811"/>
    <x v="2"/>
    <x v="0"/>
    <s v="OC: UNIFORM &amp; PROTECTIVE CLOTHING                 "/>
    <n v="0"/>
    <n v="0"/>
    <n v="0"/>
    <n v="0"/>
    <s v="P  "/>
    <n v="4506"/>
    <s v="3"/>
    <s v="3811"/>
    <s v="2"/>
    <s v="230"/>
  </r>
  <r>
    <s v="3811232360026NSQZZ11"/>
    <s v="3811"/>
    <n v="3811"/>
    <x v="2"/>
    <x v="0"/>
    <s v="INVENTORY - MATERIALS &amp; SUPPLIES                  "/>
    <n v="0"/>
    <n v="0"/>
    <n v="0"/>
    <n v="0"/>
    <s v="P  "/>
    <n v="37146"/>
    <s v="3"/>
    <s v="3811"/>
    <s v="2"/>
    <s v="232"/>
  </r>
  <r>
    <s v="3811232360D26MRCZZ11"/>
    <s v="3811"/>
    <n v="3811"/>
    <x v="2"/>
    <x v="0"/>
    <s v="INVENTORY - MATERIALS &amp; SUPPLIES(PRINT&amp;           "/>
    <n v="0"/>
    <n v="290.85000000000002"/>
    <n v="0"/>
    <n v="290.85000000000002"/>
    <s v="P  "/>
    <n v="52604"/>
    <s v="3"/>
    <s v="3811"/>
    <s v="2"/>
    <s v="232"/>
  </r>
  <r>
    <s v="3811232360N26MRCZZ11"/>
    <s v="3811"/>
    <n v="3811"/>
    <x v="2"/>
    <x v="0"/>
    <s v="INVENTORY - MATERIALS &amp; SUPPLIES(GENERAL          "/>
    <n v="0"/>
    <n v="197.94"/>
    <n v="0"/>
    <n v="197.94"/>
    <s v="P  "/>
    <n v="2090"/>
    <s v="3"/>
    <s v="3811"/>
    <s v="2"/>
    <s v="232"/>
  </r>
  <r>
    <s v="3811232360R26MRCZZ11"/>
    <s v="3811"/>
    <n v="3811"/>
    <x v="2"/>
    <x v="0"/>
    <s v="INVENTORY - MATERIALS &amp; SUPPLIES(STOCK &amp;          "/>
    <n v="0"/>
    <n v="0"/>
    <n v="0"/>
    <n v="0"/>
    <s v="P  "/>
    <n v="6478"/>
    <s v="3"/>
    <s v="3811"/>
    <s v="2"/>
    <s v="232"/>
  </r>
  <r>
    <s v="3811238570026MRCZZ11"/>
    <s v="3811"/>
    <n v="3811"/>
    <x v="2"/>
    <x v="0"/>
    <s v="OPR LEASES: TRANSPORT ASSETS                      "/>
    <n v="0"/>
    <n v="0"/>
    <n v="0"/>
    <n v="0"/>
    <s v="P  "/>
    <n v="0"/>
    <s v="3"/>
    <s v="3811"/>
    <s v="2"/>
    <s v="238"/>
  </r>
  <r>
    <s v="3811272242026MRCZZ11"/>
    <s v="3811"/>
    <n v="3811"/>
    <x v="2"/>
    <x v="0"/>
    <s v="DEPRECIATION ELEC POWER PLANTS                    "/>
    <n v="0"/>
    <n v="0"/>
    <n v="0"/>
    <n v="0"/>
    <s v="P  "/>
    <n v="0"/>
    <s v="3"/>
    <s v="3811"/>
    <s v="2"/>
    <s v="272"/>
  </r>
  <r>
    <s v="3811272243026MRCZZ11"/>
    <s v="3811"/>
    <n v="3811"/>
    <x v="2"/>
    <x v="0"/>
    <s v="DEPRECIATION ELEC HV SUBSTATIONS                  "/>
    <n v="0"/>
    <n v="0"/>
    <n v="0"/>
    <n v="0"/>
    <s v="P  "/>
    <n v="0"/>
    <s v="3"/>
    <s v="3811"/>
    <s v="2"/>
    <s v="272"/>
  </r>
  <r>
    <s v="3811272244026MRCZZ11"/>
    <s v="3811"/>
    <n v="3811"/>
    <x v="2"/>
    <x v="0"/>
    <s v="DEPRECIATION ELEC HV SWITCHING STATIONS           "/>
    <n v="0"/>
    <n v="0"/>
    <n v="0"/>
    <n v="0"/>
    <s v="P  "/>
    <n v="0"/>
    <s v="3"/>
    <s v="3811"/>
    <s v="2"/>
    <s v="272"/>
  </r>
  <r>
    <s v="3811272245026MRCZZ11"/>
    <s v="3811"/>
    <n v="3811"/>
    <x v="2"/>
    <x v="0"/>
    <s v="DEPRECIATION ELEC HV TRANSM CONDUCTORS            "/>
    <n v="0"/>
    <n v="0"/>
    <n v="0"/>
    <n v="0"/>
    <s v="P  "/>
    <n v="0"/>
    <s v="3"/>
    <s v="3811"/>
    <s v="2"/>
    <s v="272"/>
  </r>
  <r>
    <s v="3811272246026MRCZZ11"/>
    <s v="3811"/>
    <n v="3811"/>
    <x v="2"/>
    <x v="0"/>
    <s v="DEPRECIATION ELEC MV SUBSTATIONS                  "/>
    <n v="0"/>
    <n v="0"/>
    <n v="0"/>
    <n v="0"/>
    <s v="P  "/>
    <n v="0"/>
    <s v="3"/>
    <s v="3811"/>
    <s v="2"/>
    <s v="272"/>
  </r>
  <r>
    <s v="3811272247026MRCZZ11"/>
    <s v="3811"/>
    <n v="3811"/>
    <x v="2"/>
    <x v="0"/>
    <s v="DEPRECIATION ELEC MV SWITCHING STATIONS           "/>
    <n v="0"/>
    <n v="0"/>
    <n v="0"/>
    <n v="0"/>
    <s v="P  "/>
    <n v="0"/>
    <s v="3"/>
    <s v="3811"/>
    <s v="2"/>
    <s v="272"/>
  </r>
  <r>
    <s v="3811272248026MRCZZ11"/>
    <s v="3811"/>
    <n v="3811"/>
    <x v="2"/>
    <x v="0"/>
    <s v="DEPRECIATION ELEC MV NETWORKS                     "/>
    <n v="0"/>
    <n v="0"/>
    <n v="0"/>
    <n v="0"/>
    <s v="P  "/>
    <n v="0"/>
    <s v="3"/>
    <s v="3811"/>
    <s v="2"/>
    <s v="272"/>
  </r>
  <r>
    <s v="3811272249026MRCZZ11"/>
    <s v="3811"/>
    <n v="3811"/>
    <x v="2"/>
    <x v="0"/>
    <s v="DEPRECIATION ELEC LV NETWORKS                     "/>
    <n v="0"/>
    <n v="0"/>
    <n v="0"/>
    <n v="0"/>
    <s v="P  "/>
    <n v="0"/>
    <s v="3"/>
    <s v="3811"/>
    <s v="2"/>
    <s v="272"/>
  </r>
  <r>
    <s v="3811272250026MRCZZ11"/>
    <s v="3811"/>
    <n v="3811"/>
    <x v="2"/>
    <x v="0"/>
    <s v="DEPRECIATION ELEC CAPITAL SPARES                  "/>
    <n v="0"/>
    <n v="0"/>
    <n v="0"/>
    <n v="0"/>
    <s v="P  "/>
    <n v="0"/>
    <s v="3"/>
    <s v="3811"/>
    <s v="2"/>
    <s v="272"/>
  </r>
  <r>
    <s v="3811395002026MRC1211"/>
    <s v="3811"/>
    <n v="3811"/>
    <x v="2"/>
    <x v="1"/>
    <s v="DPT CHG - VEHICLE RENTAL                          "/>
    <n v="0"/>
    <n v="0"/>
    <n v="0"/>
    <n v="0"/>
    <s v="P  "/>
    <n v="192571"/>
    <s v="3"/>
    <s v="3811"/>
    <s v="3"/>
    <s v="395"/>
  </r>
  <r>
    <s v="3811395017026MRC1H11"/>
    <s v="3811"/>
    <n v="3811"/>
    <x v="2"/>
    <x v="1"/>
    <s v="DPT CHG - FUEL RECHARGE                           "/>
    <n v="0"/>
    <n v="0"/>
    <n v="0"/>
    <n v="0"/>
    <s v="P  "/>
    <n v="38293"/>
    <s v="3"/>
    <s v="3811"/>
    <s v="3"/>
    <s v="395"/>
  </r>
  <r>
    <s v="3811395023026MRC1L11"/>
    <s v="3811"/>
    <n v="3811"/>
    <x v="2"/>
    <x v="1"/>
    <s v="DPT CHG INSURANCE FEES                            "/>
    <n v="0"/>
    <n v="0"/>
    <n v="0"/>
    <n v="0"/>
    <s v="P  "/>
    <n v="0"/>
    <s v="3"/>
    <s v="3811"/>
    <s v="3"/>
    <s v="395"/>
  </r>
  <r>
    <s v="3811395049026MRC2A11"/>
    <s v="3811"/>
    <n v="3811"/>
    <x v="2"/>
    <x v="1"/>
    <s v="DPT CHG TELEPHONE                                 "/>
    <n v="0"/>
    <n v="88581.03"/>
    <n v="0"/>
    <n v="88581.03"/>
    <s v="P  "/>
    <n v="69492"/>
    <s v="3"/>
    <s v="3811"/>
    <s v="3"/>
    <s v="395"/>
  </r>
  <r>
    <s v="38113996050ZZZZZZZ11"/>
    <s v="3811"/>
    <n v="3811"/>
    <x v="2"/>
    <x v="1"/>
    <s v="TRF TO ACC SURPLUS DEFICIT                        "/>
    <n v="0"/>
    <n v="0"/>
    <n v="-15360728.43"/>
    <n v="-15360728.43"/>
    <s v="P  "/>
    <n v="0"/>
    <s v="3"/>
    <s v="3811"/>
    <s v="3"/>
    <s v="399"/>
  </r>
  <r>
    <s v="38113996100ZZZZZZZ11"/>
    <s v="3811"/>
    <n v="3811"/>
    <x v="2"/>
    <x v="1"/>
    <s v="TRF FROM ACC SURPLUS DEFICIT                      "/>
    <n v="0"/>
    <n v="0"/>
    <n v="0"/>
    <n v="0"/>
    <s v="P  "/>
    <n v="0"/>
    <s v="3"/>
    <s v="3811"/>
    <s v="3"/>
    <s v="399"/>
  </r>
  <r>
    <s v="38118100010ZZZZZZZ11"/>
    <s v="3811"/>
    <n v="3811"/>
    <x v="2"/>
    <x v="2"/>
    <s v="ACC SUR/(DEF): OPENING BALANCE                    "/>
    <n v="16198249.58"/>
    <n v="0"/>
    <n v="0"/>
    <n v="16198249.58"/>
    <s v="GP "/>
    <n v="0"/>
    <s v="3"/>
    <s v="3811"/>
    <s v="8"/>
    <s v="810"/>
  </r>
  <r>
    <s v="38118100020ZZZZZZZ11"/>
    <s v="3811"/>
    <n v="3811"/>
    <x v="2"/>
    <x v="2"/>
    <s v="ACC SUR/(DEF): CHANGES IN ACC POLICY              "/>
    <n v="0"/>
    <n v="0"/>
    <n v="0"/>
    <n v="0"/>
    <s v="GP "/>
    <n v="0"/>
    <s v="3"/>
    <s v="3811"/>
    <s v="8"/>
    <s v="810"/>
  </r>
  <r>
    <s v="38118100030ZZZZZZZ11"/>
    <s v="3811"/>
    <n v="3811"/>
    <x v="2"/>
    <x v="2"/>
    <s v="ACC SUR/(DEF): CORREC PRIOR PERIOD ERROR          "/>
    <n v="0"/>
    <n v="0"/>
    <n v="0"/>
    <n v="0"/>
    <s v="GP "/>
    <n v="0"/>
    <s v="3"/>
    <s v="3811"/>
    <s v="8"/>
    <s v="810"/>
  </r>
  <r>
    <s v="38118100040ZZZZZZZ11"/>
    <s v="3811"/>
    <n v="3811"/>
    <x v="2"/>
    <x v="2"/>
    <s v="ACC SUR/(DEF): TRF TO/FROM ACCUM SURPLUS          "/>
    <n v="0"/>
    <n v="15360728.43"/>
    <n v="0"/>
    <n v="15360728.43"/>
    <s v="GP "/>
    <n v="0"/>
    <s v="3"/>
    <s v="3811"/>
    <s v="8"/>
    <s v="810"/>
  </r>
  <r>
    <s v="38118100050ZZZZZZZ11"/>
    <s v="3811"/>
    <n v="3811"/>
    <x v="2"/>
    <x v="2"/>
    <s v="ACC SUR/(DEF): TRF TO/FROM RESERVES               "/>
    <n v="0"/>
    <n v="0"/>
    <n v="0"/>
    <n v="0"/>
    <s v="GP "/>
    <n v="0"/>
    <s v="3"/>
    <s v="3811"/>
    <s v="8"/>
    <s v="810"/>
  </r>
  <r>
    <s v="38118100060ZZZZZZZ11"/>
    <s v="3811"/>
    <n v="3811"/>
    <x v="2"/>
    <x v="2"/>
    <s v="ACC SUR/(DEF): DEPRECIATION OFFSETS               "/>
    <n v="0"/>
    <n v="0"/>
    <n v="0"/>
    <n v="0"/>
    <s v="GP "/>
    <n v="0"/>
    <s v="3"/>
    <s v="3811"/>
    <s v="8"/>
    <s v="810"/>
  </r>
  <r>
    <s v="3901211001026MRCZZ12"/>
    <s v="3901"/>
    <n v="3901"/>
    <x v="2"/>
    <x v="0"/>
    <s v="MS: SAL &amp; ALL: BASIC SALARY &amp; WAGES               "/>
    <n v="0"/>
    <n v="2657898.0299999998"/>
    <n v="0"/>
    <n v="2657898.0299999998"/>
    <s v="P  "/>
    <n v="1805639"/>
    <s v="3"/>
    <s v="3901"/>
    <s v="2"/>
    <s v="211"/>
  </r>
  <r>
    <s v="3901211022026MRCZZ12"/>
    <s v="3901"/>
    <n v="3901"/>
    <x v="2"/>
    <x v="0"/>
    <s v="MS: ALL - CELLULAR &amp; TELEPHONE                    "/>
    <n v="0"/>
    <n v="11999.99"/>
    <n v="0"/>
    <n v="11999.99"/>
    <s v="P  "/>
    <n v="15829"/>
    <s v="3"/>
    <s v="3901"/>
    <s v="2"/>
    <s v="211"/>
  </r>
  <r>
    <s v="3901211026026MRCZZ12"/>
    <s v="3901"/>
    <n v="3901"/>
    <x v="2"/>
    <x v="0"/>
    <s v="MS: HB &amp; INC: HOUSING BENEFITS                    "/>
    <n v="0"/>
    <n v="10228.450000000001"/>
    <n v="0"/>
    <n v="10228.450000000001"/>
    <s v="P  "/>
    <n v="10508"/>
    <s v="3"/>
    <s v="3901"/>
    <s v="2"/>
    <s v="211"/>
  </r>
  <r>
    <s v="3901211034026MRCZZ12"/>
    <s v="3901"/>
    <n v="3901"/>
    <x v="2"/>
    <x v="0"/>
    <s v="MS: ALL - TRAVEL OR MOTOR VEHICLE                 "/>
    <n v="0"/>
    <n v="292297.34999999998"/>
    <n v="0"/>
    <n v="310553.93"/>
    <s v="P  "/>
    <n v="293498"/>
    <s v="3"/>
    <s v="3901"/>
    <s v="2"/>
    <s v="211"/>
  </r>
  <r>
    <s v="3901211044026MRCZZ12"/>
    <s v="3901"/>
    <n v="3901"/>
    <x v="2"/>
    <x v="0"/>
    <s v="MS: SRB - ACTING ALLOWANCE                        "/>
    <n v="0"/>
    <n v="55011.02"/>
    <n v="0"/>
    <n v="58737.02"/>
    <s v="P  "/>
    <n v="224405"/>
    <s v="3"/>
    <s v="3901"/>
    <s v="2"/>
    <s v="211"/>
  </r>
  <r>
    <s v="3901211046026MRCZZ12"/>
    <s v="3901"/>
    <n v="3901"/>
    <x v="2"/>
    <x v="0"/>
    <s v="MS: SRB - ANNUAL BONUS                            "/>
    <n v="0"/>
    <n v="123836"/>
    <n v="0"/>
    <n v="123836"/>
    <s v="P  "/>
    <n v="125736"/>
    <s v="3"/>
    <s v="3901"/>
    <s v="2"/>
    <s v="211"/>
  </r>
  <r>
    <s v="3901211050026MRCZZ12"/>
    <s v="3901"/>
    <n v="3901"/>
    <x v="2"/>
    <x v="0"/>
    <s v="MS: SRB - LONG SERVICE AWARD                      "/>
    <n v="0"/>
    <n v="0"/>
    <n v="0"/>
    <n v="0"/>
    <s v="P  "/>
    <n v="0"/>
    <s v="3"/>
    <s v="3901"/>
    <s v="2"/>
    <s v="211"/>
  </r>
  <r>
    <s v="3901213001026MRCZZ12"/>
    <s v="3901"/>
    <n v="3901"/>
    <x v="2"/>
    <x v="0"/>
    <s v="MS: SOC CONTR - BARGAINING COUNCIL                "/>
    <n v="0"/>
    <n v="603.75"/>
    <n v="0"/>
    <n v="603.75"/>
    <s v="P  "/>
    <n v="435"/>
    <s v="3"/>
    <s v="3901"/>
    <s v="2"/>
    <s v="213"/>
  </r>
  <r>
    <s v="3901213010026MRCZZ12"/>
    <s v="3901"/>
    <n v="3901"/>
    <x v="2"/>
    <x v="0"/>
    <s v="MS: SOC CONTR - GROUP LIFE INSURANCE              "/>
    <n v="0"/>
    <n v="7878.31"/>
    <n v="0"/>
    <n v="8591.2800000000007"/>
    <s v="P  "/>
    <n v="4154"/>
    <s v="3"/>
    <s v="3901"/>
    <s v="2"/>
    <s v="213"/>
  </r>
  <r>
    <s v="3901213020026MRCZZ12"/>
    <s v="3901"/>
    <n v="3901"/>
    <x v="2"/>
    <x v="0"/>
    <s v="MS: SOC CONTR - MEDICAL                           "/>
    <n v="0"/>
    <n v="145584.26999999999"/>
    <n v="0"/>
    <n v="145584.26999999999"/>
    <s v="P  "/>
    <n v="120701"/>
    <s v="3"/>
    <s v="3901"/>
    <s v="2"/>
    <s v="213"/>
  </r>
  <r>
    <s v="3901213030026MRCZZ12"/>
    <s v="3901"/>
    <n v="3901"/>
    <x v="2"/>
    <x v="0"/>
    <s v="MS: SOC CONTR - PENSION                           "/>
    <n v="0"/>
    <n v="229054.72"/>
    <n v="0"/>
    <n v="229054.72"/>
    <s v="P  "/>
    <n v="102798"/>
    <s v="3"/>
    <s v="3901"/>
    <s v="2"/>
    <s v="213"/>
  </r>
  <r>
    <s v="3901213040026MRCZZ12"/>
    <s v="3901"/>
    <n v="3901"/>
    <x v="2"/>
    <x v="0"/>
    <s v="MS: SOC CONTR - UNEMPLOYMENT INSUR FUND           "/>
    <n v="0"/>
    <n v="10038.61"/>
    <n v="0"/>
    <n v="10038.61"/>
    <s v="P  "/>
    <n v="6601"/>
    <s v="3"/>
    <s v="3901"/>
    <s v="2"/>
    <s v="213"/>
  </r>
  <r>
    <s v="3901227037026418ZZ11"/>
    <s v="3901"/>
    <n v="3901"/>
    <x v="2"/>
    <x v="0"/>
    <s v="C&amp;PS: B&amp;A HUMAN RESOURCES                         "/>
    <n v="0"/>
    <n v="70000"/>
    <n v="0"/>
    <n v="70000"/>
    <s v="P  "/>
    <n v="70000"/>
    <s v="3"/>
    <s v="3901"/>
    <s v="2"/>
    <s v="227"/>
  </r>
  <r>
    <s v="3901230511026MRCZZ12"/>
    <s v="3901"/>
    <n v="3901"/>
    <x v="2"/>
    <x v="0"/>
    <s v="OC: REG FEES NATIONAL                             "/>
    <n v="0"/>
    <n v="0"/>
    <n v="0"/>
    <n v="0"/>
    <s v="P  "/>
    <n v="16427"/>
    <s v="3"/>
    <s v="3901"/>
    <s v="2"/>
    <s v="230"/>
  </r>
  <r>
    <s v="3901230541026MRCZZ12"/>
    <s v="3901"/>
    <n v="3901"/>
    <x v="2"/>
    <x v="0"/>
    <s v="OC: SKILLS DEVELOPMENT FUND LEVY                  "/>
    <n v="0"/>
    <n v="31636.91"/>
    <n v="0"/>
    <n v="31827.360000000001"/>
    <s v="P  "/>
    <n v="11799"/>
    <s v="3"/>
    <s v="3901"/>
    <s v="2"/>
    <s v="230"/>
  </r>
  <r>
    <s v="3901230576026419ZZ12"/>
    <s v="3901"/>
    <n v="3901"/>
    <x v="2"/>
    <x v="0"/>
    <s v="OC: T&amp;S DOM - ACCOMMODATION                       "/>
    <n v="0"/>
    <n v="20517.3"/>
    <n v="0"/>
    <n v="20517.3"/>
    <s v="P  "/>
    <n v="13783"/>
    <s v="3"/>
    <s v="3901"/>
    <s v="2"/>
    <s v="230"/>
  </r>
  <r>
    <s v="3901230576026MRCZZ12"/>
    <s v="3901"/>
    <n v="3901"/>
    <x v="2"/>
    <x v="0"/>
    <s v="OC: T&amp;S DOM - ACCOMMODATION                       "/>
    <n v="0"/>
    <n v="24022.77"/>
    <n v="0"/>
    <n v="24022.77"/>
    <s v="P  "/>
    <n v="10497"/>
    <s v="3"/>
    <s v="3901"/>
    <s v="2"/>
    <s v="230"/>
  </r>
  <r>
    <s v="3901230577026MRCZZ12"/>
    <s v="3901"/>
    <n v="3901"/>
    <x v="2"/>
    <x v="0"/>
    <s v="OC: T&amp;S DOM - DAILY ALLOWANCE                     "/>
    <n v="0"/>
    <n v="5734"/>
    <n v="0"/>
    <n v="5734"/>
    <s v="P  "/>
    <n v="6720"/>
    <s v="3"/>
    <s v="3901"/>
    <s v="2"/>
    <s v="230"/>
  </r>
  <r>
    <s v="3901230581026MRCZZ12"/>
    <s v="3901"/>
    <n v="3901"/>
    <x v="2"/>
    <x v="0"/>
    <s v="OC: T&amp;S DOM TRP - W/OUT OPR OWN TRANSPRT          "/>
    <n v="0"/>
    <n v="18557.23"/>
    <n v="0"/>
    <n v="18557.23"/>
    <s v="P  "/>
    <n v="22998"/>
    <s v="3"/>
    <s v="3901"/>
    <s v="2"/>
    <s v="230"/>
  </r>
  <r>
    <s v="3901230585026MRCZZ12"/>
    <s v="3901"/>
    <n v="3901"/>
    <x v="2"/>
    <x v="0"/>
    <s v="OC: T&amp;S DOM PUB TRP - ROAD TRANSPORT              "/>
    <n v="0"/>
    <n v="15157.83"/>
    <n v="0"/>
    <n v="15157.83"/>
    <s v="P  "/>
    <n v="5028"/>
    <s v="3"/>
    <s v="3901"/>
    <s v="2"/>
    <s v="230"/>
  </r>
  <r>
    <s v="3901230587026MRCZZ12"/>
    <s v="3901"/>
    <n v="3901"/>
    <x v="2"/>
    <x v="0"/>
    <s v="OC: T&amp;S FOREIGN - ACCOMMODATION                   "/>
    <n v="0"/>
    <n v="5292.43"/>
    <n v="0"/>
    <n v="5292.43"/>
    <s v="P  "/>
    <n v="9746"/>
    <s v="3"/>
    <s v="3901"/>
    <s v="2"/>
    <s v="230"/>
  </r>
  <r>
    <s v="3901232360026MRCZZ12"/>
    <s v="3901"/>
    <n v="3901"/>
    <x v="2"/>
    <x v="0"/>
    <s v="INVENTORY - MATERIALS &amp; SUPPLIES                  "/>
    <n v="0"/>
    <n v="4082.88"/>
    <n v="0"/>
    <n v="4082.88"/>
    <s v="P  "/>
    <n v="14314"/>
    <s v="3"/>
    <s v="3901"/>
    <s v="2"/>
    <s v="232"/>
  </r>
  <r>
    <s v="3901272004026MRCZZ11"/>
    <s v="3901"/>
    <n v="3901"/>
    <x v="2"/>
    <x v="0"/>
    <s v="AMORTISATION INTANG COMPUTER SOFTWARE             "/>
    <n v="0"/>
    <n v="0"/>
    <n v="0"/>
    <n v="0"/>
    <s v="P  "/>
    <n v="0"/>
    <s v="3"/>
    <s v="3901"/>
    <s v="2"/>
    <s v="272"/>
  </r>
  <r>
    <s v="3901272004026MRCZZ12"/>
    <s v="3901"/>
    <n v="3901"/>
    <x v="2"/>
    <x v="0"/>
    <s v="AMORTISATION INTANG COMPUTER SOFTWARE             "/>
    <n v="0"/>
    <n v="761069.76"/>
    <n v="0"/>
    <n v="761069.76"/>
    <s v="P  "/>
    <n v="825953"/>
    <s v="3"/>
    <s v="3901"/>
    <s v="2"/>
    <s v="272"/>
  </r>
  <r>
    <s v="3901272060026MRCZZ11"/>
    <s v="3901"/>
    <n v="3901"/>
    <x v="2"/>
    <x v="0"/>
    <s v="DEPRECIATION COMPUTER EQUIPMENT                   "/>
    <n v="0"/>
    <n v="0"/>
    <n v="0"/>
    <n v="0"/>
    <s v="P  "/>
    <n v="0"/>
    <s v="3"/>
    <s v="3901"/>
    <s v="2"/>
    <s v="272"/>
  </r>
  <r>
    <s v="3901272060026MRCZZ12"/>
    <s v="3901"/>
    <n v="3901"/>
    <x v="2"/>
    <x v="0"/>
    <s v="DEPRECIATION COMPUTER EQUIPMENT                   "/>
    <n v="0"/>
    <n v="2112025.69"/>
    <n v="0"/>
    <n v="2112025.69"/>
    <s v="P  "/>
    <n v="1560183"/>
    <s v="3"/>
    <s v="3901"/>
    <s v="2"/>
    <s v="272"/>
  </r>
  <r>
    <s v="3901272150026MRCZZ12"/>
    <s v="3901"/>
    <n v="3901"/>
    <x v="2"/>
    <x v="0"/>
    <s v="DEPRECIATION FURNITURE &amp; OFFICE EQUIPM            "/>
    <n v="0"/>
    <n v="0"/>
    <n v="0"/>
    <n v="0"/>
    <s v="P  "/>
    <n v="0"/>
    <s v="3"/>
    <s v="3901"/>
    <s v="2"/>
    <s v="272"/>
  </r>
  <r>
    <s v="3901272242026MRCZZ12"/>
    <s v="3901"/>
    <n v="3901"/>
    <x v="2"/>
    <x v="0"/>
    <s v="DEPRECIATION ELEC POWER PLANTS                    "/>
    <n v="0"/>
    <n v="0"/>
    <n v="0"/>
    <n v="0"/>
    <s v="P  "/>
    <n v="0"/>
    <s v="3"/>
    <s v="3901"/>
    <s v="2"/>
    <s v="272"/>
  </r>
  <r>
    <s v="3901272243026MRCZZ12"/>
    <s v="3901"/>
    <n v="3901"/>
    <x v="2"/>
    <x v="0"/>
    <s v="DEPRECIATION ELEC HV SUBSTATIONS                  "/>
    <n v="0"/>
    <n v="0"/>
    <n v="0"/>
    <n v="0"/>
    <s v="P  "/>
    <n v="0"/>
    <s v="3"/>
    <s v="3901"/>
    <s v="2"/>
    <s v="272"/>
  </r>
  <r>
    <s v="3901272244026MRCZZ12"/>
    <s v="3901"/>
    <n v="3901"/>
    <x v="2"/>
    <x v="0"/>
    <s v="DEPRECIATION ELEC HV SWITCHING STATIONS           "/>
    <n v="0"/>
    <n v="0"/>
    <n v="0"/>
    <n v="0"/>
    <s v="P  "/>
    <n v="0"/>
    <s v="3"/>
    <s v="3901"/>
    <s v="2"/>
    <s v="272"/>
  </r>
  <r>
    <s v="3901272245026MRCZZ12"/>
    <s v="3901"/>
    <n v="3901"/>
    <x v="2"/>
    <x v="0"/>
    <s v="DEPRECIATION ELEC HV TRANSM CONDUCTORS            "/>
    <n v="0"/>
    <n v="0"/>
    <n v="0"/>
    <n v="0"/>
    <s v="P  "/>
    <n v="0"/>
    <s v="3"/>
    <s v="3901"/>
    <s v="2"/>
    <s v="272"/>
  </r>
  <r>
    <s v="3901272246026MRCZZ12"/>
    <s v="3901"/>
    <n v="3901"/>
    <x v="2"/>
    <x v="0"/>
    <s v="DEPRECIATION ELEC MV SUBSTATIONS                  "/>
    <n v="0"/>
    <n v="0"/>
    <n v="0"/>
    <n v="0"/>
    <s v="P  "/>
    <n v="0"/>
    <s v="3"/>
    <s v="3901"/>
    <s v="2"/>
    <s v="272"/>
  </r>
  <r>
    <s v="3901272247026MRCZZ12"/>
    <s v="3901"/>
    <n v="3901"/>
    <x v="2"/>
    <x v="0"/>
    <s v="DEPRECIATION ELEC MV SWITCHING STATIONS           "/>
    <n v="0"/>
    <n v="0"/>
    <n v="0"/>
    <n v="0"/>
    <s v="P  "/>
    <n v="0"/>
    <s v="3"/>
    <s v="3901"/>
    <s v="2"/>
    <s v="272"/>
  </r>
  <r>
    <s v="3901272248026MRCZZ12"/>
    <s v="3901"/>
    <n v="3901"/>
    <x v="2"/>
    <x v="0"/>
    <s v="DEPRECIATION ELEC MV NETWORKS                     "/>
    <n v="0"/>
    <n v="0"/>
    <n v="0"/>
    <n v="0"/>
    <s v="P  "/>
    <n v="0"/>
    <s v="3"/>
    <s v="3901"/>
    <s v="2"/>
    <s v="272"/>
  </r>
  <r>
    <s v="3901272249026MRCZZ12"/>
    <s v="3901"/>
    <n v="3901"/>
    <x v="2"/>
    <x v="0"/>
    <s v="DEPRECIATION ELEC LV NETWORKS                     "/>
    <n v="0"/>
    <n v="0"/>
    <n v="0"/>
    <n v="0"/>
    <s v="P  "/>
    <n v="0"/>
    <s v="3"/>
    <s v="3901"/>
    <s v="2"/>
    <s v="272"/>
  </r>
  <r>
    <s v="3901272250026MRCZZ12"/>
    <s v="3901"/>
    <n v="3901"/>
    <x v="2"/>
    <x v="0"/>
    <s v="DEPRECIATION ELEC CAPITAL SPARES                  "/>
    <n v="0"/>
    <n v="0"/>
    <n v="0"/>
    <n v="0"/>
    <s v="P  "/>
    <n v="0"/>
    <s v="3"/>
    <s v="3901"/>
    <s v="2"/>
    <s v="272"/>
  </r>
  <r>
    <s v="3901272360026MRCZZ11"/>
    <s v="3901"/>
    <n v="3901"/>
    <x v="2"/>
    <x v="0"/>
    <s v="DEPRECIATION  MACHINERY &amp; EQUIPMENT               "/>
    <n v="0"/>
    <n v="0"/>
    <n v="0"/>
    <n v="0"/>
    <s v="P  "/>
    <n v="0"/>
    <s v="3"/>
    <s v="3901"/>
    <s v="2"/>
    <s v="272"/>
  </r>
  <r>
    <s v="3901272840026MRCZZ11"/>
    <s v="3901"/>
    <n v="3901"/>
    <x v="2"/>
    <x v="0"/>
    <s v="DEPRECIATION NETWORK &amp; COMM DATA CENTRES          "/>
    <n v="0"/>
    <n v="0"/>
    <n v="0"/>
    <n v="0"/>
    <s v="P  "/>
    <n v="0"/>
    <s v="3"/>
    <s v="3901"/>
    <s v="2"/>
    <s v="272"/>
  </r>
  <r>
    <s v="3901320165026MRCZZ11"/>
    <s v="3901"/>
    <n v="3901"/>
    <x v="2"/>
    <x v="1"/>
    <s v="PPE MACHINERY &amp; EQUIPMENT - GAINS                 "/>
    <n v="0"/>
    <n v="0"/>
    <n v="0"/>
    <n v="0"/>
    <s v="P  "/>
    <n v="0"/>
    <s v="3"/>
    <s v="3901"/>
    <s v="3"/>
    <s v="320"/>
  </r>
  <r>
    <s v="3901320170026MRCZZ11"/>
    <s v="3901"/>
    <n v="3901"/>
    <x v="2"/>
    <x v="3"/>
    <s v="PPE MACHINERY &amp; EQUIPMENT - LOSSES                "/>
    <n v="0"/>
    <n v="0"/>
    <n v="0"/>
    <n v="0"/>
    <s v="P  "/>
    <n v="0"/>
    <s v="3"/>
    <s v="3901"/>
    <s v="3"/>
    <s v="320"/>
  </r>
  <r>
    <s v="3901320250026MRCZZ11"/>
    <s v="3901"/>
    <n v="3901"/>
    <x v="2"/>
    <x v="1"/>
    <s v="PPE NETWORK &amp; COMMUNICATION - GAINS               "/>
    <n v="0"/>
    <n v="0"/>
    <n v="0"/>
    <n v="0"/>
    <s v="P  "/>
    <n v="0"/>
    <s v="3"/>
    <s v="3901"/>
    <s v="3"/>
    <s v="320"/>
  </r>
  <r>
    <s v="3901320255026MRCZZ11"/>
    <s v="3901"/>
    <n v="3901"/>
    <x v="2"/>
    <x v="3"/>
    <s v="PPE NETWORK &amp; COMMUNICATION - LOSSES              "/>
    <n v="0"/>
    <n v="0"/>
    <n v="0"/>
    <n v="0"/>
    <s v="P  "/>
    <n v="0"/>
    <s v="3"/>
    <s v="3901"/>
    <s v="3"/>
    <s v="320"/>
  </r>
  <r>
    <s v="3901320310026MRCZZ11"/>
    <s v="3901"/>
    <n v="3901"/>
    <x v="2"/>
    <x v="1"/>
    <s v="PPE INTANGIBLE ASSETS - GAINS                     "/>
    <n v="0"/>
    <n v="0"/>
    <n v="0"/>
    <n v="0"/>
    <s v="P  "/>
    <n v="0"/>
    <s v="3"/>
    <s v="3901"/>
    <s v="3"/>
    <s v="320"/>
  </r>
  <r>
    <s v="3901320315026MRCZZ11"/>
    <s v="3901"/>
    <n v="3901"/>
    <x v="2"/>
    <x v="3"/>
    <s v="PPE INTANGIBLE ASSETS - LOSSES                    "/>
    <n v="0"/>
    <n v="0"/>
    <n v="0"/>
    <n v="0"/>
    <s v="P  "/>
    <n v="0"/>
    <s v="3"/>
    <s v="3901"/>
    <s v="3"/>
    <s v="320"/>
  </r>
  <r>
    <s v="3901350015026MRCZZ11"/>
    <s v="3901"/>
    <n v="3901"/>
    <x v="2"/>
    <x v="3"/>
    <s v="IL: INTANGIBLE ASSETS                             "/>
    <n v="0"/>
    <n v="0"/>
    <n v="0"/>
    <n v="0"/>
    <s v="P  "/>
    <n v="0"/>
    <s v="3"/>
    <s v="3901"/>
    <s v="3"/>
    <s v="350"/>
  </r>
  <r>
    <s v="3901350030026MRCZZ11"/>
    <s v="3901"/>
    <n v="3901"/>
    <x v="2"/>
    <x v="3"/>
    <s v="IL PPE: COMPUTER EQUIPMENT                        "/>
    <n v="0"/>
    <n v="0"/>
    <n v="0"/>
    <n v="0"/>
    <s v="P  "/>
    <n v="0"/>
    <s v="3"/>
    <s v="3901"/>
    <s v="3"/>
    <s v="350"/>
  </r>
  <r>
    <s v="3901350035026MRCZZ11"/>
    <s v="3901"/>
    <n v="3901"/>
    <x v="2"/>
    <x v="3"/>
    <s v="IL PPE: FURNITURE &amp; OFFICE EQUIPMENT              "/>
    <n v="0"/>
    <n v="0"/>
    <n v="0"/>
    <n v="0"/>
    <s v="P  "/>
    <n v="0"/>
    <s v="3"/>
    <s v="3901"/>
    <s v="3"/>
    <s v="350"/>
  </r>
  <r>
    <s v="3901350085026MRCZZ11"/>
    <s v="3901"/>
    <n v="3901"/>
    <x v="2"/>
    <x v="3"/>
    <s v="IL PPE: MACHINERY &amp; EQUIPMENT                     "/>
    <n v="0"/>
    <n v="0"/>
    <n v="0"/>
    <n v="0"/>
    <s v="P  "/>
    <n v="0"/>
    <s v="3"/>
    <s v="3901"/>
    <s v="3"/>
    <s v="350"/>
  </r>
  <r>
    <s v="3901350110026MRCZZ11"/>
    <s v="3901"/>
    <n v="3901"/>
    <x v="2"/>
    <x v="3"/>
    <s v="IL: NON SPECIFIC ACCOUNTS                         "/>
    <n v="0"/>
    <n v="0"/>
    <n v="0"/>
    <n v="0"/>
    <s v="P  "/>
    <n v="0"/>
    <s v="3"/>
    <s v="3901"/>
    <s v="3"/>
    <s v="350"/>
  </r>
  <r>
    <s v="3901360015026MRCZZ11"/>
    <s v="3901"/>
    <n v="3901"/>
    <x v="2"/>
    <x v="3"/>
    <s v="RIL: INTANGIBLE ASSETS                            "/>
    <n v="0"/>
    <n v="0"/>
    <n v="0"/>
    <n v="0"/>
    <s v="P  "/>
    <n v="0"/>
    <s v="3"/>
    <s v="3901"/>
    <s v="3"/>
    <s v="360"/>
  </r>
  <r>
    <s v="3901360030026MRCZZ11"/>
    <s v="3901"/>
    <n v="3901"/>
    <x v="2"/>
    <x v="3"/>
    <s v="RIL PPE: COMPUTER EQUIPMENT                       "/>
    <n v="0"/>
    <n v="0"/>
    <n v="0"/>
    <n v="0"/>
    <s v="P  "/>
    <n v="0"/>
    <s v="3"/>
    <s v="3901"/>
    <s v="3"/>
    <s v="360"/>
  </r>
  <r>
    <s v="3901360035026MRCZZ11"/>
    <s v="3901"/>
    <n v="3901"/>
    <x v="2"/>
    <x v="3"/>
    <s v="RIL PPE: FURNITURE &amp; OFFICE EQUIPMENT             "/>
    <n v="0"/>
    <n v="0"/>
    <n v="0"/>
    <n v="0"/>
    <s v="P  "/>
    <n v="0"/>
    <s v="3"/>
    <s v="3901"/>
    <s v="3"/>
    <s v="360"/>
  </r>
  <r>
    <s v="3901360085026MRCZZ11"/>
    <s v="3901"/>
    <n v="3901"/>
    <x v="2"/>
    <x v="3"/>
    <s v="RIL PPE: MACHINERY &amp; EQUIPMENT                    "/>
    <n v="0"/>
    <n v="0"/>
    <n v="0"/>
    <n v="0"/>
    <s v="P  "/>
    <n v="0"/>
    <s v="3"/>
    <s v="3901"/>
    <s v="3"/>
    <s v="360"/>
  </r>
  <r>
    <s v="3901360110026MRCZZ11"/>
    <s v="3901"/>
    <n v="3901"/>
    <x v="2"/>
    <x v="3"/>
    <s v="RIL: NON SPECIFIC ACCOUNTS                        "/>
    <n v="0"/>
    <n v="0"/>
    <n v="0"/>
    <n v="0"/>
    <s v="P  "/>
    <n v="0"/>
    <s v="3"/>
    <s v="3901"/>
    <s v="3"/>
    <s v="360"/>
  </r>
  <r>
    <s v="3901395002026MRC1212"/>
    <s v="3901"/>
    <n v="3901"/>
    <x v="2"/>
    <x v="1"/>
    <s v="DPT CHG - VEHICLE RENTAL                          "/>
    <n v="0"/>
    <n v="0"/>
    <n v="0"/>
    <n v="0"/>
    <s v="P  "/>
    <n v="288857"/>
    <s v="3"/>
    <s v="3901"/>
    <s v="3"/>
    <s v="395"/>
  </r>
  <r>
    <s v="3901395017026MRC1H12"/>
    <s v="3901"/>
    <n v="3901"/>
    <x v="2"/>
    <x v="1"/>
    <s v="DPT CHG - FUEL RECHARGE                           "/>
    <n v="0"/>
    <n v="0"/>
    <n v="0"/>
    <n v="0"/>
    <s v="P  "/>
    <n v="0"/>
    <s v="3"/>
    <s v="3901"/>
    <s v="3"/>
    <s v="395"/>
  </r>
  <r>
    <s v="3901395023026MRC1L12"/>
    <s v="3901"/>
    <n v="3901"/>
    <x v="2"/>
    <x v="1"/>
    <s v="DPT CHG INSURANCE FEES                            "/>
    <n v="0"/>
    <n v="0"/>
    <n v="0"/>
    <n v="0"/>
    <s v="P  "/>
    <n v="0"/>
    <s v="3"/>
    <s v="3901"/>
    <s v="3"/>
    <s v="395"/>
  </r>
  <r>
    <s v="3901395049026MRC2A12"/>
    <s v="3901"/>
    <n v="3901"/>
    <x v="2"/>
    <x v="1"/>
    <s v="DPT CHG TELEPHONE                                 "/>
    <n v="0"/>
    <n v="830983.11"/>
    <n v="0"/>
    <n v="830983.11"/>
    <s v="P  "/>
    <n v="6082944"/>
    <s v="3"/>
    <s v="3901"/>
    <s v="3"/>
    <s v="395"/>
  </r>
  <r>
    <s v="39013996050ZZZZZZZ11"/>
    <s v="3901"/>
    <n v="3901"/>
    <x v="2"/>
    <x v="1"/>
    <s v="TRF TO ACC SURPLUS DEFICIT                        "/>
    <n v="0"/>
    <n v="0"/>
    <n v="-6047608.7599999998"/>
    <n v="-6047608.7599999998"/>
    <s v="P  "/>
    <n v="0"/>
    <s v="3"/>
    <s v="3901"/>
    <s v="3"/>
    <s v="399"/>
  </r>
  <r>
    <s v="39013996100ZZZZZZZ11"/>
    <s v="3901"/>
    <n v="3901"/>
    <x v="2"/>
    <x v="1"/>
    <s v="TRF FROM ACC SURPLUS DEFICIT                      "/>
    <n v="0"/>
    <n v="0"/>
    <n v="0"/>
    <n v="0"/>
    <s v="P  "/>
    <n v="0"/>
    <s v="3"/>
    <s v="3901"/>
    <s v="3"/>
    <s v="399"/>
  </r>
  <r>
    <s v="39016190010ZZZZZZZ11"/>
    <s v="3901"/>
    <n v="3901"/>
    <x v="2"/>
    <x v="4"/>
    <s v="IA COST OTHER IU IA UNDER DEV OPEN BAL            "/>
    <n v="0"/>
    <n v="0"/>
    <n v="0"/>
    <n v="0"/>
    <s v="GP "/>
    <n v="0"/>
    <s v="3"/>
    <s v="3901"/>
    <s v="6"/>
    <s v="619"/>
  </r>
  <r>
    <s v="39016190020ZZZZZZZ11"/>
    <s v="3901"/>
    <n v="3901"/>
    <x v="2"/>
    <x v="4"/>
    <s v="IA COST OTHER IU IA UNDER DEV DEV COST            "/>
    <n v="0"/>
    <n v="0"/>
    <n v="0"/>
    <n v="0"/>
    <s v="GP "/>
    <n v="0"/>
    <s v="3"/>
    <s v="3901"/>
    <s v="6"/>
    <s v="619"/>
  </r>
  <r>
    <s v="39016190030ZZZZZZZ11"/>
    <s v="3901"/>
    <n v="3901"/>
    <x v="2"/>
    <x v="4"/>
    <s v="IA COST OTHER IN-USE IA UNDER DEV TRANSF          "/>
    <n v="0"/>
    <n v="0"/>
    <n v="0"/>
    <n v="0"/>
    <s v="GP "/>
    <n v="0"/>
    <s v="3"/>
    <s v="3901"/>
    <s v="6"/>
    <s v="619"/>
  </r>
  <r>
    <s v="39016191410ZZZZZZZ11"/>
    <s v="3901"/>
    <n v="3901"/>
    <x v="2"/>
    <x v="4"/>
    <s v="IA COST OTHER IU COMPUT SOFTW OPEN BAL            "/>
    <n v="14194411.23"/>
    <n v="0"/>
    <n v="0"/>
    <n v="14194411.23"/>
    <s v="GP "/>
    <n v="14500120"/>
    <s v="3"/>
    <s v="3901"/>
    <s v="6"/>
    <s v="619"/>
  </r>
  <r>
    <s v="39016191430ZZZZZZZ11"/>
    <s v="3901"/>
    <n v="3901"/>
    <x v="2"/>
    <x v="4"/>
    <s v="IA COST OTHER IU COMP SOFTW CHG ACC POL           "/>
    <n v="0"/>
    <n v="0"/>
    <n v="0"/>
    <n v="0"/>
    <s v="GP "/>
    <n v="0"/>
    <s v="3"/>
    <s v="3901"/>
    <s v="6"/>
    <s v="619"/>
  </r>
  <r>
    <s v="39016191440ZZZZZZZ11"/>
    <s v="3901"/>
    <n v="3901"/>
    <x v="2"/>
    <x v="4"/>
    <s v="IA COST OTHER IU COMPUT SOFTW COR PP ERR          "/>
    <n v="0"/>
    <n v="0"/>
    <n v="0"/>
    <n v="0"/>
    <s v="GP "/>
    <n v="0"/>
    <s v="3"/>
    <s v="3901"/>
    <s v="6"/>
    <s v="619"/>
  </r>
  <r>
    <s v="39016191450ZZZZZZZ11"/>
    <s v="3901"/>
    <n v="3901"/>
    <x v="2"/>
    <x v="4"/>
    <s v="IA COST OTHER IU COMPUT SOFTW DISPOSAL            "/>
    <n v="0"/>
    <n v="0"/>
    <n v="0"/>
    <n v="0"/>
    <s v="GP "/>
    <n v="0"/>
    <s v="3"/>
    <s v="3901"/>
    <s v="6"/>
    <s v="619"/>
  </r>
  <r>
    <s v="39016191460ZZZZZZZ11"/>
    <s v="3901"/>
    <n v="3901"/>
    <x v="2"/>
    <x v="4"/>
    <s v="IA COST OTHER IN-USE COMPUT SOFTW TRF IN          "/>
    <n v="0"/>
    <n v="0"/>
    <n v="0"/>
    <n v="0"/>
    <s v="GP "/>
    <n v="0"/>
    <s v="3"/>
    <s v="3901"/>
    <s v="6"/>
    <s v="619"/>
  </r>
  <r>
    <s v="39016191470ZZZZZZZ11"/>
    <s v="3901"/>
    <n v="3901"/>
    <x v="2"/>
    <x v="4"/>
    <s v="IA COST OTHER IU COMPUT SOFTWARE TRF OUT          "/>
    <n v="0"/>
    <n v="0"/>
    <n v="0"/>
    <n v="0"/>
    <s v="GP "/>
    <n v="0"/>
    <s v="3"/>
    <s v="3901"/>
    <s v="6"/>
    <s v="619"/>
  </r>
  <r>
    <s v="39016191610ZZZZZZZ11"/>
    <s v="3901"/>
    <n v="3901"/>
    <x v="2"/>
    <x v="4"/>
    <s v="IA COST OTHER IU COMP SOFTW AA OPEN BAL           "/>
    <n v="-7282368.8700000001"/>
    <n v="0"/>
    <n v="0"/>
    <n v="-7282368.8700000001"/>
    <s v="GP "/>
    <n v="-7283679"/>
    <s v="3"/>
    <s v="3901"/>
    <s v="6"/>
    <s v="619"/>
  </r>
  <r>
    <s v="39016191620ZZZZZZZ11"/>
    <s v="3901"/>
    <n v="3901"/>
    <x v="2"/>
    <x v="4"/>
    <s v="IA COST OTHER IU COMPUTER SOFTW AA AMORT          "/>
    <n v="0"/>
    <n v="0"/>
    <n v="-761069.76"/>
    <n v="-761069.76"/>
    <s v="GP "/>
    <n v="0"/>
    <s v="3"/>
    <s v="3901"/>
    <s v="6"/>
    <s v="619"/>
  </r>
  <r>
    <s v="39016191630ZZZZZZZ11"/>
    <s v="3901"/>
    <n v="3901"/>
    <x v="2"/>
    <x v="4"/>
    <s v="IA COST OTH IU COMP SOFTW AA DSP/TRF OUT          "/>
    <n v="0"/>
    <n v="0"/>
    <n v="0"/>
    <n v="0"/>
    <s v="GP "/>
    <n v="0"/>
    <s v="3"/>
    <s v="3901"/>
    <s v="6"/>
    <s v="619"/>
  </r>
  <r>
    <s v="39016191640ZZZZZZZ11"/>
    <s v="3901"/>
    <n v="3901"/>
    <x v="2"/>
    <x v="4"/>
    <s v="IA COST OTH IU COMP SOFTW AA CHG NOT LS           "/>
    <n v="0"/>
    <n v="0"/>
    <n v="0"/>
    <n v="0"/>
    <s v="GP "/>
    <n v="0"/>
    <s v="3"/>
    <s v="3901"/>
    <s v="6"/>
    <s v="619"/>
  </r>
  <r>
    <s v="39016191710ZZZZZZZ11"/>
    <s v="3901"/>
    <n v="3901"/>
    <x v="2"/>
    <x v="4"/>
    <s v="IA COST OTHER IU COMP SOFTW AI OPEN BAL           "/>
    <n v="0"/>
    <n v="0"/>
    <n v="0"/>
    <n v="0"/>
    <s v="GP "/>
    <n v="0"/>
    <s v="3"/>
    <s v="3901"/>
    <s v="6"/>
    <s v="619"/>
  </r>
  <r>
    <s v="39016191720ZZZZZZZ11"/>
    <s v="3901"/>
    <n v="3901"/>
    <x v="2"/>
    <x v="4"/>
    <s v="IA COST OTHER IN-USE COMPUT SOFTW AI IMP          "/>
    <n v="0"/>
    <n v="0"/>
    <n v="0"/>
    <n v="0"/>
    <s v="GP "/>
    <n v="0"/>
    <s v="3"/>
    <s v="3901"/>
    <s v="6"/>
    <s v="619"/>
  </r>
  <r>
    <s v="39016191730ZZZZZZZ11"/>
    <s v="3901"/>
    <n v="3901"/>
    <x v="2"/>
    <x v="4"/>
    <s v="IA COST OTH IU COMP SOFTW AI DSP/TRF OUT          "/>
    <n v="0"/>
    <n v="0"/>
    <n v="0"/>
    <n v="0"/>
    <s v="GP "/>
    <n v="0"/>
    <s v="3"/>
    <s v="3901"/>
    <s v="6"/>
    <s v="619"/>
  </r>
  <r>
    <s v="39016191740ZZZZZZZ11"/>
    <s v="3901"/>
    <n v="3901"/>
    <x v="2"/>
    <x v="4"/>
    <s v="IA COST OTH IU COMP SOFTW AI CHG NOT LS           "/>
    <n v="0"/>
    <n v="0"/>
    <n v="0"/>
    <n v="0"/>
    <s v="GP "/>
    <n v="0"/>
    <s v="3"/>
    <s v="3901"/>
    <s v="6"/>
    <s v="619"/>
  </r>
  <r>
    <s v="39016456010ZZZZZZZ11"/>
    <s v="3901"/>
    <n v="3901"/>
    <x v="2"/>
    <x v="4"/>
    <s v="PPE COST MACH &amp; EQP IU COST OPENING BAL           "/>
    <n v="0"/>
    <n v="0"/>
    <n v="0"/>
    <n v="0"/>
    <s v="GP "/>
    <n v="0"/>
    <s v="3"/>
    <s v="3901"/>
    <s v="6"/>
    <s v="645"/>
  </r>
  <r>
    <s v="3901645602026Y08ZZ11"/>
    <s v="3901"/>
    <n v="3901"/>
    <x v="2"/>
    <x v="4"/>
    <s v="HARDWARE EQUIPMENT                                "/>
    <n v="0"/>
    <n v="0"/>
    <n v="0"/>
    <n v="0"/>
    <s v="P  "/>
    <n v="0"/>
    <s v="3"/>
    <s v="3901"/>
    <s v="6"/>
    <s v="645"/>
  </r>
  <r>
    <s v="39016456020CFY08ZZ11"/>
    <s v="3901"/>
    <n v="3901"/>
    <x v="2"/>
    <x v="4"/>
    <s v="HARDWARE EQUIPMENT                                "/>
    <n v="0"/>
    <n v="550287.55000000005"/>
    <n v="0"/>
    <n v="550287.55000000005"/>
    <s v="P  "/>
    <n v="640000"/>
    <s v="3"/>
    <s v="3901"/>
    <s v="6"/>
    <s v="645"/>
  </r>
  <r>
    <s v="39016456030ZZZZZZZ11"/>
    <s v="3901"/>
    <n v="3901"/>
    <x v="2"/>
    <x v="4"/>
    <s v="PPE COST MACH &amp; EQUIP IU COST DECOM LIAB          "/>
    <n v="0"/>
    <n v="0"/>
    <n v="0"/>
    <n v="0"/>
    <s v="GP "/>
    <n v="0"/>
    <s v="3"/>
    <s v="3901"/>
    <s v="6"/>
    <s v="645"/>
  </r>
  <r>
    <s v="39016456040ZZZZZZZ11"/>
    <s v="3901"/>
    <n v="3901"/>
    <x v="2"/>
    <x v="4"/>
    <s v="PPE COST MACH &amp; EQUIP IU COST CORR ERROR          "/>
    <n v="0"/>
    <n v="0"/>
    <n v="0"/>
    <n v="0"/>
    <s v="GP "/>
    <n v="0"/>
    <s v="3"/>
    <s v="3901"/>
    <s v="6"/>
    <s v="645"/>
  </r>
  <r>
    <s v="39016456050ZZZZZZZ11"/>
    <s v="3901"/>
    <n v="3901"/>
    <x v="2"/>
    <x v="4"/>
    <s v="PPE COST MACH &amp; EQP IU COST CHG ACC POL           "/>
    <n v="0"/>
    <n v="0"/>
    <n v="0"/>
    <n v="0"/>
    <s v="GP "/>
    <n v="0"/>
    <s v="3"/>
    <s v="3901"/>
    <s v="6"/>
    <s v="645"/>
  </r>
  <r>
    <s v="39016456060ZZZZZZZ11"/>
    <s v="3901"/>
    <n v="3901"/>
    <x v="2"/>
    <x v="4"/>
    <s v="PPE COST MACH &amp; EQUIP IU COST DISPOSAL            "/>
    <n v="0"/>
    <n v="0"/>
    <n v="0"/>
    <n v="0"/>
    <s v="GP "/>
    <n v="0"/>
    <s v="3"/>
    <s v="3901"/>
    <s v="6"/>
    <s v="645"/>
  </r>
  <r>
    <s v="39016456070ZZZZZZZ11"/>
    <s v="3901"/>
    <n v="3901"/>
    <x v="2"/>
    <x v="4"/>
    <s v="PPE COST MACH &amp; EQP IU COST TRANSFER IN           "/>
    <n v="0"/>
    <n v="0"/>
    <n v="0"/>
    <n v="0"/>
    <s v="GP "/>
    <n v="0"/>
    <s v="3"/>
    <s v="3901"/>
    <s v="6"/>
    <s v="645"/>
  </r>
  <r>
    <s v="39016456080ZZZZZZZ11"/>
    <s v="3901"/>
    <n v="3901"/>
    <x v="2"/>
    <x v="4"/>
    <s v="PPE COST MACH &amp; EQP IU COST TRANSFER OUT          "/>
    <n v="0"/>
    <n v="0"/>
    <n v="-550287.55000000005"/>
    <n v="-550287.55000000005"/>
    <s v="GP "/>
    <n v="0"/>
    <s v="3"/>
    <s v="3901"/>
    <s v="6"/>
    <s v="645"/>
  </r>
  <r>
    <s v="39016456210ZZZZZZZ11"/>
    <s v="3901"/>
    <n v="3901"/>
    <x v="2"/>
    <x v="4"/>
    <s v="PPE COST MACH &amp; EQUIP IU AD OPENING BAL           "/>
    <n v="0"/>
    <n v="0"/>
    <n v="0"/>
    <n v="0"/>
    <s v="GP "/>
    <n v="0"/>
    <s v="3"/>
    <s v="3901"/>
    <s v="6"/>
    <s v="645"/>
  </r>
  <r>
    <s v="39016456220ZZZZZZZ11"/>
    <s v="3901"/>
    <n v="3901"/>
    <x v="2"/>
    <x v="4"/>
    <s v="PPE COST MACH &amp; EQP IU AD OTHER CHANGES           "/>
    <n v="0"/>
    <n v="0"/>
    <n v="0"/>
    <n v="0"/>
    <s v="GP "/>
    <n v="0"/>
    <s v="3"/>
    <s v="3901"/>
    <s v="6"/>
    <s v="645"/>
  </r>
  <r>
    <s v="39016456230ZZZZZZZ11"/>
    <s v="3901"/>
    <n v="3901"/>
    <x v="2"/>
    <x v="4"/>
    <s v="PPE COST MACH &amp; EQUIP IU AD DEPRECIATION          "/>
    <n v="0"/>
    <n v="0"/>
    <n v="0"/>
    <n v="0"/>
    <s v="GP "/>
    <n v="0"/>
    <s v="3"/>
    <s v="3901"/>
    <s v="6"/>
    <s v="645"/>
  </r>
  <r>
    <s v="39016456240ZZZZZZZ11"/>
    <s v="3901"/>
    <n v="3901"/>
    <x v="2"/>
    <x v="4"/>
    <s v="PPE COST MACHINE &amp; EQUIP IU AD DISPOSAL           "/>
    <n v="0"/>
    <n v="0"/>
    <n v="0"/>
    <n v="0"/>
    <s v="GP "/>
    <n v="0"/>
    <s v="3"/>
    <s v="3901"/>
    <s v="6"/>
    <s v="645"/>
  </r>
  <r>
    <s v="39016456250ZZZZZZZ11"/>
    <s v="3901"/>
    <n v="3901"/>
    <x v="2"/>
    <x v="4"/>
    <s v="PPE COST MACHINE &amp; EQUIP IU AD TRANSFER           "/>
    <n v="0"/>
    <n v="0"/>
    <n v="0"/>
    <n v="0"/>
    <s v="GP "/>
    <n v="0"/>
    <s v="3"/>
    <s v="3901"/>
    <s v="6"/>
    <s v="645"/>
  </r>
  <r>
    <s v="39016456310ZZZZZZZ11"/>
    <s v="3901"/>
    <n v="3901"/>
    <x v="2"/>
    <x v="4"/>
    <s v="PPE COST MACH &amp; EQUIP IU AI OPENING BAL           "/>
    <n v="0"/>
    <n v="0"/>
    <n v="0"/>
    <n v="0"/>
    <s v="GP "/>
    <n v="0"/>
    <s v="3"/>
    <s v="3901"/>
    <s v="6"/>
    <s v="645"/>
  </r>
  <r>
    <s v="39016456320ZZZZZZZ11"/>
    <s v="3901"/>
    <n v="3901"/>
    <x v="2"/>
    <x v="4"/>
    <s v="PPE COST MACH &amp; EQUIP IU AI IMPAIRMENT            "/>
    <n v="0"/>
    <n v="0"/>
    <n v="0"/>
    <n v="0"/>
    <s v="GP "/>
    <n v="0"/>
    <s v="3"/>
    <s v="3901"/>
    <s v="6"/>
    <s v="645"/>
  </r>
  <r>
    <s v="39016456330ZZZZZZZ11"/>
    <s v="3901"/>
    <n v="3901"/>
    <x v="2"/>
    <x v="4"/>
    <s v="PPE COST MACH &amp; EQUIP IU AI DISPOSAL/TRF          "/>
    <n v="0"/>
    <n v="0"/>
    <n v="0"/>
    <n v="0"/>
    <s v="GP "/>
    <n v="0"/>
    <s v="3"/>
    <s v="3901"/>
    <s v="6"/>
    <s v="645"/>
  </r>
  <r>
    <s v="39016456340ZZZZZZZ11"/>
    <s v="3901"/>
    <n v="3901"/>
    <x v="2"/>
    <x v="4"/>
    <s v="PPE COST MACH &amp; EQUIP IU AI CHG NOT LIST          "/>
    <n v="0"/>
    <n v="0"/>
    <n v="0"/>
    <n v="0"/>
    <s v="GP "/>
    <n v="0"/>
    <s v="3"/>
    <s v="3901"/>
    <s v="6"/>
    <s v="645"/>
  </r>
  <r>
    <s v="39016471410ZZZZZZZ11"/>
    <s v="3901"/>
    <n v="3901"/>
    <x v="2"/>
    <x v="4"/>
    <s v="PPE COST ICT INFR COST OPENING BALANCE            "/>
    <n v="0"/>
    <n v="0"/>
    <n v="0"/>
    <n v="0"/>
    <s v="GP "/>
    <n v="0"/>
    <s v="3"/>
    <s v="3901"/>
    <s v="6"/>
    <s v="647"/>
  </r>
  <r>
    <s v="3901647142026QO8ZZ11"/>
    <s v="3901"/>
    <n v="3901"/>
    <x v="2"/>
    <x v="4"/>
    <s v="WI-FI CONNECTIVITY                                "/>
    <n v="0"/>
    <n v="0"/>
    <n v="0"/>
    <n v="0"/>
    <s v="P  "/>
    <n v="0"/>
    <s v="3"/>
    <s v="3901"/>
    <s v="6"/>
    <s v="647"/>
  </r>
  <r>
    <s v="3901647142026R63ZZ11"/>
    <s v="3901"/>
    <n v="3901"/>
    <x v="2"/>
    <x v="4"/>
    <s v="DATA CENTRE INFRUSTRUCTURE                        "/>
    <n v="0"/>
    <n v="0"/>
    <n v="0"/>
    <n v="0"/>
    <s v="P  "/>
    <n v="0"/>
    <s v="3"/>
    <s v="3901"/>
    <s v="6"/>
    <s v="647"/>
  </r>
  <r>
    <s v="3901647142026R65ZZ11"/>
    <s v="3901"/>
    <n v="3901"/>
    <x v="2"/>
    <x v="4"/>
    <s v="DESKTOPS AND LAPTOPS                              "/>
    <n v="0"/>
    <n v="5398.01"/>
    <n v="0"/>
    <n v="5398.01"/>
    <s v="P  "/>
    <n v="0"/>
    <s v="3"/>
    <s v="3901"/>
    <s v="6"/>
    <s v="647"/>
  </r>
  <r>
    <s v="3901647142026R66ZZ11"/>
    <s v="3901"/>
    <n v="3901"/>
    <x v="2"/>
    <x v="4"/>
    <s v="TELECOM INFRUSTRUCTURE EQUIPMENT                  "/>
    <n v="0"/>
    <n v="0"/>
    <n v="0"/>
    <n v="0"/>
    <s v="P  "/>
    <n v="0"/>
    <s v="3"/>
    <s v="3901"/>
    <s v="6"/>
    <s v="647"/>
  </r>
  <r>
    <s v="3901647142026R67ZZ11"/>
    <s v="3901"/>
    <n v="3901"/>
    <x v="2"/>
    <x v="4"/>
    <s v="ICT NETWORK EQUIPMENT                             "/>
    <n v="0"/>
    <n v="0"/>
    <n v="0"/>
    <n v="0"/>
    <s v="P  "/>
    <n v="0"/>
    <s v="3"/>
    <s v="3901"/>
    <s v="6"/>
    <s v="647"/>
  </r>
  <r>
    <s v="3901647142026R68ZZ11"/>
    <s v="3901"/>
    <n v="3901"/>
    <x v="2"/>
    <x v="4"/>
    <s v="RADIO LINKS                                       "/>
    <n v="0"/>
    <n v="0"/>
    <n v="0"/>
    <n v="0"/>
    <s v="P  "/>
    <n v="0"/>
    <s v="3"/>
    <s v="3901"/>
    <s v="6"/>
    <s v="647"/>
  </r>
  <r>
    <s v="39016471420CFQO8ZZ11"/>
    <s v="3901"/>
    <n v="3901"/>
    <x v="2"/>
    <x v="4"/>
    <s v="WI-FI CONNECTIVITY                                "/>
    <n v="0"/>
    <n v="0"/>
    <n v="0"/>
    <n v="0"/>
    <s v="P  "/>
    <n v="500000"/>
    <s v="3"/>
    <s v="3901"/>
    <s v="6"/>
    <s v="647"/>
  </r>
  <r>
    <s v="39016471420CFR63ZZ11"/>
    <s v="3901"/>
    <n v="3901"/>
    <x v="2"/>
    <x v="4"/>
    <s v="P-CNIN COM F FIRE/AMBUL                           "/>
    <n v="0"/>
    <n v="967557"/>
    <n v="0"/>
    <n v="967557"/>
    <s v="P  "/>
    <n v="2500000"/>
    <s v="3"/>
    <s v="3901"/>
    <s v="6"/>
    <s v="647"/>
  </r>
  <r>
    <s v="39016471420CFR65ZZ11"/>
    <s v="3901"/>
    <n v="3901"/>
    <x v="2"/>
    <x v="4"/>
    <s v="P-CNIN COMPUTER EQUIP                             "/>
    <n v="0"/>
    <n v="1918540.52"/>
    <n v="0"/>
    <n v="1918540.52"/>
    <s v="P  "/>
    <n v="2160000"/>
    <s v="3"/>
    <s v="3901"/>
    <s v="6"/>
    <s v="647"/>
  </r>
  <r>
    <s v="39016471420CFR66ZZ11"/>
    <s v="3901"/>
    <n v="3901"/>
    <x v="2"/>
    <x v="4"/>
    <s v="P-CNIN COMPUTER EQUIP                             "/>
    <n v="0"/>
    <n v="0"/>
    <n v="0"/>
    <n v="0"/>
    <s v="P  "/>
    <n v="1800000"/>
    <s v="3"/>
    <s v="3901"/>
    <s v="6"/>
    <s v="647"/>
  </r>
  <r>
    <s v="39016471420CFR67ZZ11"/>
    <s v="3901"/>
    <n v="3901"/>
    <x v="2"/>
    <x v="4"/>
    <s v="P-CNIN COMPUTER EQUIP                             "/>
    <n v="0"/>
    <n v="0"/>
    <n v="0"/>
    <n v="0"/>
    <s v="P  "/>
    <n v="0"/>
    <s v="3"/>
    <s v="3901"/>
    <s v="6"/>
    <s v="647"/>
  </r>
  <r>
    <s v="39016471420CFR68ZZ11"/>
    <s v="3901"/>
    <n v="3901"/>
    <x v="2"/>
    <x v="4"/>
    <s v="P-CNIN COMPUTER EQUIP                             "/>
    <n v="0"/>
    <n v="0"/>
    <n v="0"/>
    <n v="0"/>
    <s v="P  "/>
    <n v="1400000"/>
    <s v="3"/>
    <s v="3901"/>
    <s v="6"/>
    <s v="647"/>
  </r>
  <r>
    <s v="39016471430ZZZZZZZ11"/>
    <s v="3901"/>
    <n v="3901"/>
    <x v="2"/>
    <x v="4"/>
    <s v="PPE COST ICT INFRASTRUCT COST DECOM LIAB          "/>
    <n v="0"/>
    <n v="0"/>
    <n v="0"/>
    <n v="0"/>
    <s v="GP "/>
    <n v="0"/>
    <s v="3"/>
    <s v="3901"/>
    <s v="6"/>
    <s v="647"/>
  </r>
  <r>
    <s v="39016471440ZZZZZZZ11"/>
    <s v="3901"/>
    <n v="3901"/>
    <x v="2"/>
    <x v="4"/>
    <s v="PPE COST ICT INFRASTRUCTURE COST COR ERR          "/>
    <n v="0"/>
    <n v="0"/>
    <n v="0"/>
    <n v="0"/>
    <s v="GP "/>
    <n v="0"/>
    <s v="3"/>
    <s v="3901"/>
    <s v="6"/>
    <s v="647"/>
  </r>
  <r>
    <s v="39016471450ZZZZZZZ11"/>
    <s v="3901"/>
    <n v="3901"/>
    <x v="2"/>
    <x v="4"/>
    <s v="PPE COST ICT INFRAST COST CHG ACC POLICY          "/>
    <n v="0"/>
    <n v="0"/>
    <n v="0"/>
    <n v="0"/>
    <s v="GP "/>
    <n v="0"/>
    <s v="3"/>
    <s v="3901"/>
    <s v="6"/>
    <s v="647"/>
  </r>
  <r>
    <s v="39016471460ZZZZZZZ11"/>
    <s v="3901"/>
    <n v="3901"/>
    <x v="2"/>
    <x v="4"/>
    <s v="PPE COST ICT INFRASTRUCT COST DISPOSAL            "/>
    <n v="0"/>
    <n v="0"/>
    <n v="0"/>
    <n v="0"/>
    <s v="GP "/>
    <n v="0"/>
    <s v="3"/>
    <s v="3901"/>
    <s v="6"/>
    <s v="647"/>
  </r>
  <r>
    <s v="39016471470ZZZZZZZ11"/>
    <s v="3901"/>
    <n v="3901"/>
    <x v="2"/>
    <x v="4"/>
    <s v="PPE COST ICT INFRASTR COST TRANSFER IN            "/>
    <n v="0"/>
    <n v="0"/>
    <n v="0"/>
    <n v="0"/>
    <s v="GP "/>
    <n v="0"/>
    <s v="3"/>
    <s v="3901"/>
    <s v="6"/>
    <s v="647"/>
  </r>
  <r>
    <s v="39016471480ZZZZZZZ11"/>
    <s v="3901"/>
    <n v="3901"/>
    <x v="2"/>
    <x v="4"/>
    <s v="PPE COST ICT INFRASTR COST TRANSFER OUT           "/>
    <n v="0"/>
    <n v="0"/>
    <n v="-2891495.53"/>
    <n v="-2891495.53"/>
    <s v="GP "/>
    <n v="0"/>
    <s v="3"/>
    <s v="3901"/>
    <s v="6"/>
    <s v="647"/>
  </r>
  <r>
    <s v="39016471610ZZZZZZZ11"/>
    <s v="3901"/>
    <n v="3901"/>
    <x v="2"/>
    <x v="4"/>
    <s v="PPE COST ICT INFRASTR AD OPENING BALANCE          "/>
    <n v="0"/>
    <n v="0"/>
    <n v="0"/>
    <n v="0"/>
    <s v="GP "/>
    <n v="0"/>
    <s v="3"/>
    <s v="3901"/>
    <s v="6"/>
    <s v="647"/>
  </r>
  <r>
    <s v="39016471620ZZZZZZZ11"/>
    <s v="3901"/>
    <n v="3901"/>
    <x v="2"/>
    <x v="4"/>
    <s v="PPE COST ICT INFRASTR AD OTHER CHANGES            "/>
    <n v="0"/>
    <n v="0"/>
    <n v="0"/>
    <n v="0"/>
    <s v="GP "/>
    <n v="0"/>
    <s v="3"/>
    <s v="3901"/>
    <s v="6"/>
    <s v="647"/>
  </r>
  <r>
    <s v="39016471630ZZZZZZZ11"/>
    <s v="3901"/>
    <n v="3901"/>
    <x v="2"/>
    <x v="4"/>
    <s v="PPE COST ICT INFRASTRUCT AD DEPRECIATION          "/>
    <n v="0"/>
    <n v="0"/>
    <n v="0"/>
    <n v="0"/>
    <s v="GP "/>
    <n v="0"/>
    <s v="3"/>
    <s v="3901"/>
    <s v="6"/>
    <s v="647"/>
  </r>
  <r>
    <s v="39016471640ZZZZZZZ11"/>
    <s v="3901"/>
    <n v="3901"/>
    <x v="2"/>
    <x v="4"/>
    <s v="PPE COST ICT INFRASTRUCTURE AD DISPOSAL           "/>
    <n v="0"/>
    <n v="0"/>
    <n v="0"/>
    <n v="0"/>
    <s v="GP "/>
    <n v="0"/>
    <s v="3"/>
    <s v="3901"/>
    <s v="6"/>
    <s v="647"/>
  </r>
  <r>
    <s v="39016471650ZZZZZZZ11"/>
    <s v="3901"/>
    <n v="3901"/>
    <x v="2"/>
    <x v="4"/>
    <s v="PPE COST ICT INFRASTUCTURE AD TRANSFER            "/>
    <n v="0"/>
    <n v="0"/>
    <n v="0"/>
    <n v="0"/>
    <s v="GP "/>
    <n v="0"/>
    <s v="3"/>
    <s v="3901"/>
    <s v="6"/>
    <s v="647"/>
  </r>
  <r>
    <s v="39016471710ZZZZZZZ11"/>
    <s v="3901"/>
    <n v="3901"/>
    <x v="2"/>
    <x v="4"/>
    <s v="PPE COST ICT INFRASTR AI OPENING BALANCE          "/>
    <n v="0"/>
    <n v="0"/>
    <n v="0"/>
    <n v="0"/>
    <s v="GP "/>
    <n v="0"/>
    <s v="3"/>
    <s v="3901"/>
    <s v="6"/>
    <s v="647"/>
  </r>
  <r>
    <s v="39016471720ZZZZZZZ11"/>
    <s v="3901"/>
    <n v="3901"/>
    <x v="2"/>
    <x v="4"/>
    <s v="PPE COST ICT INFRAST AI IMPAIRMENT                "/>
    <n v="0"/>
    <n v="0"/>
    <n v="0"/>
    <n v="0"/>
    <s v="GP "/>
    <n v="0"/>
    <s v="3"/>
    <s v="3901"/>
    <s v="6"/>
    <s v="647"/>
  </r>
  <r>
    <s v="39016471730ZZZZZZZ11"/>
    <s v="3901"/>
    <n v="3901"/>
    <x v="2"/>
    <x v="4"/>
    <s v="PPE COST ICT INFRASTRUCT AI DISPOSAL/TRF          "/>
    <n v="0"/>
    <n v="0"/>
    <n v="0"/>
    <n v="0"/>
    <s v="GP "/>
    <n v="0"/>
    <s v="3"/>
    <s v="3901"/>
    <s v="6"/>
    <s v="647"/>
  </r>
  <r>
    <s v="39016471740ZZZZZZZ11"/>
    <s v="3901"/>
    <n v="3901"/>
    <x v="2"/>
    <x v="4"/>
    <s v="PPE COST ICT INFRASTRUCT AI CHG NOT LIST          "/>
    <n v="0"/>
    <n v="0"/>
    <n v="0"/>
    <n v="0"/>
    <s v="GP "/>
    <n v="0"/>
    <s v="3"/>
    <s v="3901"/>
    <s v="6"/>
    <s v="647"/>
  </r>
  <r>
    <s v="39016546410ZZZZZZZ11"/>
    <s v="3901"/>
    <n v="3901"/>
    <x v="2"/>
    <x v="4"/>
    <s v="PPE REV MACH&amp;EQP LSD OTHER COST OPEN BAL          "/>
    <n v="11524939.26"/>
    <n v="0"/>
    <n v="0"/>
    <n v="11524939.26"/>
    <s v="GP "/>
    <n v="0"/>
    <s v="3"/>
    <s v="3901"/>
    <s v="6"/>
    <s v="654"/>
  </r>
  <r>
    <s v="39016546430ZZZZZZZ11"/>
    <s v="3901"/>
    <n v="3901"/>
    <x v="2"/>
    <x v="4"/>
    <s v="PPE REV MACH&amp;EQP LEASED OTHER COST REVAL          "/>
    <n v="0"/>
    <n v="0"/>
    <n v="0"/>
    <n v="0"/>
    <s v="GP "/>
    <n v="0"/>
    <s v="3"/>
    <s v="3901"/>
    <s v="6"/>
    <s v="654"/>
  </r>
  <r>
    <s v="39016546440ZZZZZZZ11"/>
    <s v="3901"/>
    <n v="3901"/>
    <x v="2"/>
    <x v="4"/>
    <s v="PPE REVAL MACH&amp;EQP LEASED OTHER COST DL           "/>
    <n v="0"/>
    <n v="0"/>
    <n v="0"/>
    <n v="0"/>
    <s v="GP "/>
    <n v="0"/>
    <s v="3"/>
    <s v="3901"/>
    <s v="6"/>
    <s v="654"/>
  </r>
  <r>
    <s v="39016546450ZZZZZZZ11"/>
    <s v="3901"/>
    <n v="3901"/>
    <x v="2"/>
    <x v="4"/>
    <s v="PPE REVAL MACH&amp;EQP LEASED OTHER COST COE          "/>
    <n v="0"/>
    <n v="0"/>
    <n v="0"/>
    <n v="0"/>
    <s v="GP "/>
    <n v="0"/>
    <s v="3"/>
    <s v="3901"/>
    <s v="6"/>
    <s v="654"/>
  </r>
  <r>
    <s v="39016546460ZZZZZZZ11"/>
    <s v="3901"/>
    <n v="3901"/>
    <x v="2"/>
    <x v="4"/>
    <s v="PPE REV MACH&amp;EQP LEASED OTHER COST CIAP           "/>
    <n v="0"/>
    <n v="0"/>
    <n v="0"/>
    <n v="0"/>
    <s v="GP "/>
    <n v="0"/>
    <s v="3"/>
    <s v="3901"/>
    <s v="6"/>
    <s v="654"/>
  </r>
  <r>
    <s v="39016546470ZZZZZZZ11"/>
    <s v="3901"/>
    <n v="3901"/>
    <x v="2"/>
    <x v="4"/>
    <s v="PPE REV MACH&amp;EQP LSD OTHER COST DISPOSAL          "/>
    <n v="0"/>
    <n v="0"/>
    <n v="0"/>
    <n v="0"/>
    <s v="GP "/>
    <n v="0"/>
    <s v="3"/>
    <s v="3901"/>
    <s v="6"/>
    <s v="654"/>
  </r>
  <r>
    <s v="39016546480ZZZZZZZ11"/>
    <s v="3901"/>
    <n v="3901"/>
    <x v="2"/>
    <x v="4"/>
    <s v="PPE REV MACH&amp;EQP LEASED OTHER COST TRF I          "/>
    <n v="0"/>
    <n v="0"/>
    <n v="0"/>
    <n v="0"/>
    <s v="GP "/>
    <n v="0"/>
    <s v="3"/>
    <s v="3901"/>
    <s v="6"/>
    <s v="654"/>
  </r>
  <r>
    <s v="39016546490ZZZZZZZ11"/>
    <s v="3901"/>
    <n v="3901"/>
    <x v="2"/>
    <x v="4"/>
    <s v="PPE REV MACH&amp;EQP LEASED OTHER COST TRF O          "/>
    <n v="0"/>
    <n v="0"/>
    <n v="0"/>
    <n v="0"/>
    <s v="GP "/>
    <n v="0"/>
    <s v="3"/>
    <s v="3901"/>
    <s v="6"/>
    <s v="654"/>
  </r>
  <r>
    <s v="39016546610ZZZZZZZ11"/>
    <s v="3901"/>
    <n v="3901"/>
    <x v="2"/>
    <x v="4"/>
    <s v="PPE REV MACH&amp;EQP LEAS OTH AD OPENING BAL          "/>
    <n v="-5183075.62"/>
    <n v="0"/>
    <n v="0"/>
    <n v="-5183075.62"/>
    <s v="GP "/>
    <n v="0"/>
    <s v="3"/>
    <s v="3901"/>
    <s v="6"/>
    <s v="654"/>
  </r>
  <r>
    <s v="39016546620ZZZZZZZ11"/>
    <s v="3901"/>
    <n v="3901"/>
    <x v="2"/>
    <x v="4"/>
    <s v="PPE REV MACH&amp;EQP LEAS OTHER AD OTHER CHG          "/>
    <n v="0"/>
    <n v="0"/>
    <n v="0"/>
    <n v="0"/>
    <s v="GP "/>
    <n v="0"/>
    <s v="3"/>
    <s v="3901"/>
    <s v="6"/>
    <s v="654"/>
  </r>
  <r>
    <s v="39016546630ZZZZZZZ11"/>
    <s v="3901"/>
    <n v="3901"/>
    <x v="2"/>
    <x v="4"/>
    <s v="PPE REVAL MACH&amp;EQP LEASED OTHER AD DEPR           "/>
    <n v="0"/>
    <n v="0"/>
    <n v="-2112025.69"/>
    <n v="-2112025.69"/>
    <s v="GP "/>
    <n v="0"/>
    <s v="3"/>
    <s v="3901"/>
    <s v="6"/>
    <s v="654"/>
  </r>
  <r>
    <s v="39016546640ZZZZZZZ11"/>
    <s v="3901"/>
    <n v="3901"/>
    <x v="2"/>
    <x v="4"/>
    <s v="PPE REVAL MACH&amp;EQP LSD OTHER AD DISPOSAL          "/>
    <n v="0"/>
    <n v="0"/>
    <n v="0"/>
    <n v="0"/>
    <s v="GP "/>
    <n v="0"/>
    <s v="3"/>
    <s v="3901"/>
    <s v="6"/>
    <s v="654"/>
  </r>
  <r>
    <s v="39016546650ZZZZZZZ11"/>
    <s v="3901"/>
    <n v="3901"/>
    <x v="2"/>
    <x v="4"/>
    <s v="PPE REVAL MACH &amp; EQP LEASED OTHER AD TRF          "/>
    <n v="0"/>
    <n v="0"/>
    <n v="0"/>
    <n v="0"/>
    <s v="GP "/>
    <n v="0"/>
    <s v="3"/>
    <s v="3901"/>
    <s v="6"/>
    <s v="654"/>
  </r>
  <r>
    <s v="39016546710ZZZZZZZ11"/>
    <s v="3901"/>
    <n v="3901"/>
    <x v="2"/>
    <x v="4"/>
    <s v="PPE REV MACH&amp;EQP LEAS OTH AI OPENING BAL          "/>
    <n v="0"/>
    <n v="0"/>
    <n v="0"/>
    <n v="0"/>
    <s v="GP "/>
    <n v="0"/>
    <s v="3"/>
    <s v="3901"/>
    <s v="6"/>
    <s v="654"/>
  </r>
  <r>
    <s v="39016546720ZZZZZZZ11"/>
    <s v="3901"/>
    <n v="3901"/>
    <x v="2"/>
    <x v="4"/>
    <s v="PPE REVAL MACH &amp; EQP LEASED OTHER AI IMP          "/>
    <n v="0"/>
    <n v="0"/>
    <n v="0"/>
    <n v="0"/>
    <s v="GP "/>
    <n v="0"/>
    <s v="3"/>
    <s v="3901"/>
    <s v="6"/>
    <s v="654"/>
  </r>
  <r>
    <s v="39016546730ZZZZZZZ11"/>
    <s v="3901"/>
    <n v="3901"/>
    <x v="2"/>
    <x v="4"/>
    <s v="PPE REV MACH&amp;EQP LSD OTH AI DISPOSAL/TRF          "/>
    <n v="0"/>
    <n v="0"/>
    <n v="0"/>
    <n v="0"/>
    <s v="GP "/>
    <n v="0"/>
    <s v="3"/>
    <s v="3901"/>
    <s v="6"/>
    <s v="654"/>
  </r>
  <r>
    <s v="39016546740ZZZZZZZ11"/>
    <s v="3901"/>
    <n v="3901"/>
    <x v="2"/>
    <x v="4"/>
    <s v="PPE REV MACH&amp;EQP LSD OTH AI CHG NOT LIST          "/>
    <n v="0"/>
    <n v="0"/>
    <n v="0"/>
    <n v="0"/>
    <s v="GP "/>
    <n v="0"/>
    <s v="3"/>
    <s v="3901"/>
    <s v="6"/>
    <s v="654"/>
  </r>
  <r>
    <s v="39016680010ZZZZZZZ11"/>
    <s v="3901"/>
    <n v="3901"/>
    <x v="2"/>
    <x v="4"/>
    <s v="WIP OPENING BALANCE                               "/>
    <n v="0"/>
    <n v="0"/>
    <n v="0"/>
    <n v="0"/>
    <s v="GP "/>
    <n v="0"/>
    <s v="3"/>
    <s v="3901"/>
    <s v="6"/>
    <s v="668"/>
  </r>
  <r>
    <s v="39016680020ZZZZZZZ11"/>
    <s v="3901"/>
    <n v="3901"/>
    <x v="2"/>
    <x v="4"/>
    <s v="WIP ACQUISITION OUTSOURCED                        "/>
    <n v="0"/>
    <n v="0"/>
    <n v="0"/>
    <n v="0"/>
    <s v="GP "/>
    <n v="0"/>
    <s v="3"/>
    <s v="3901"/>
    <s v="6"/>
    <s v="668"/>
  </r>
  <r>
    <s v="39016680030ZZZZZZZ11"/>
    <s v="3901"/>
    <n v="3901"/>
    <x v="2"/>
    <x v="4"/>
    <s v="WIP ACQUISITION OWN ACC CONSTR MAT&amp;SUPPL          "/>
    <n v="0"/>
    <n v="0"/>
    <n v="0"/>
    <n v="0"/>
    <s v="GP "/>
    <n v="0"/>
    <s v="3"/>
    <s v="3901"/>
    <s v="6"/>
    <s v="668"/>
  </r>
  <r>
    <s v="39016680040ZZZZZZZ11"/>
    <s v="3901"/>
    <n v="3901"/>
    <x v="2"/>
    <x v="4"/>
    <s v="WIP ACQ OWN ACC CONSTR COMPENS EMPLOYEE           "/>
    <n v="0"/>
    <n v="0"/>
    <n v="0"/>
    <n v="0"/>
    <s v="GP "/>
    <n v="0"/>
    <s v="3"/>
    <s v="3901"/>
    <s v="6"/>
    <s v="668"/>
  </r>
  <r>
    <s v="39016680050ZZZZZZZ11"/>
    <s v="3901"/>
    <n v="3901"/>
    <x v="2"/>
    <x v="4"/>
    <s v="WIP ACQ OWN ACC CONSTR COST SITE PREP             "/>
    <n v="0"/>
    <n v="0"/>
    <n v="0"/>
    <n v="0"/>
    <s v="GP "/>
    <n v="0"/>
    <s v="3"/>
    <s v="3901"/>
    <s v="6"/>
    <s v="668"/>
  </r>
  <r>
    <s v="39016680060ZZZZZZZ11"/>
    <s v="3901"/>
    <n v="3901"/>
    <x v="2"/>
    <x v="4"/>
    <s v="WIP ACQ OWN ACC CONSTR DELIV &amp; HAND COST          "/>
    <n v="0"/>
    <n v="0"/>
    <n v="0"/>
    <n v="0"/>
    <s v="GP "/>
    <n v="0"/>
    <s v="3"/>
    <s v="3901"/>
    <s v="6"/>
    <s v="668"/>
  </r>
  <r>
    <s v="39016680070ZZZZZZZ11"/>
    <s v="3901"/>
    <n v="3901"/>
    <x v="2"/>
    <x v="4"/>
    <s v="WIP ACQ OWN ACC CONSTR INST &amp; ASSEM CST           "/>
    <n v="0"/>
    <n v="0"/>
    <n v="0"/>
    <n v="0"/>
    <s v="GP "/>
    <n v="0"/>
    <s v="3"/>
    <s v="3901"/>
    <s v="6"/>
    <s v="668"/>
  </r>
  <r>
    <s v="39016680080ZZZZZZZ11"/>
    <s v="3901"/>
    <n v="3901"/>
    <x v="2"/>
    <x v="4"/>
    <s v="WIP ACQ OWN ACC CONSTR COST TEST SITE             "/>
    <n v="0"/>
    <n v="0"/>
    <n v="0"/>
    <n v="0"/>
    <s v="GP "/>
    <n v="0"/>
    <s v="3"/>
    <s v="3901"/>
    <s v="6"/>
    <s v="668"/>
  </r>
  <r>
    <s v="39016680090ZZZZZZZ11"/>
    <s v="3901"/>
    <n v="3901"/>
    <x v="2"/>
    <x v="4"/>
    <s v="WIP ACQUISITION OWN ACC CONSTR PROF FEE           "/>
    <n v="0"/>
    <n v="0"/>
    <n v="0"/>
    <n v="0"/>
    <s v="GP "/>
    <n v="0"/>
    <s v="3"/>
    <s v="3901"/>
    <s v="6"/>
    <s v="668"/>
  </r>
  <r>
    <s v="39016680100ZZZZZZZ11"/>
    <s v="3901"/>
    <n v="3901"/>
    <x v="2"/>
    <x v="4"/>
    <s v="WIP ACQUISITION BORROWING COST                    "/>
    <n v="0"/>
    <n v="0"/>
    <n v="0"/>
    <n v="0"/>
    <s v="GP "/>
    <n v="0"/>
    <s v="3"/>
    <s v="3901"/>
    <s v="6"/>
    <s v="668"/>
  </r>
  <r>
    <s v="39018100010ZZZZZZZ11"/>
    <s v="3901"/>
    <n v="3901"/>
    <x v="2"/>
    <x v="2"/>
    <s v="ACC SUR/(DEF): OPENING BALANCE                    "/>
    <n v="6727206.0199999996"/>
    <n v="0"/>
    <n v="0"/>
    <n v="6727206.0199999996"/>
    <s v="GP "/>
    <n v="0"/>
    <s v="3"/>
    <s v="3901"/>
    <s v="8"/>
    <s v="810"/>
  </r>
  <r>
    <s v="39018100020ZZZZZZZ11"/>
    <s v="3901"/>
    <n v="3901"/>
    <x v="2"/>
    <x v="2"/>
    <s v="ACC SUR/(DEF): CHANGES IN ACC POLICY              "/>
    <n v="0"/>
    <n v="0"/>
    <n v="0"/>
    <n v="0"/>
    <s v="GP "/>
    <n v="0"/>
    <s v="3"/>
    <s v="3901"/>
    <s v="8"/>
    <s v="810"/>
  </r>
  <r>
    <s v="39018100030ZZZZZZZ11"/>
    <s v="3901"/>
    <n v="3901"/>
    <x v="2"/>
    <x v="2"/>
    <s v="ACC SUR/(DEF): CORREC PRIOR PERIOD ERROR          "/>
    <n v="0"/>
    <n v="0"/>
    <n v="0"/>
    <n v="0"/>
    <s v="GP "/>
    <n v="0"/>
    <s v="3"/>
    <s v="3901"/>
    <s v="8"/>
    <s v="810"/>
  </r>
  <r>
    <s v="39018100040ZZZZZZZ11"/>
    <s v="3901"/>
    <n v="3901"/>
    <x v="2"/>
    <x v="2"/>
    <s v="ACC SUR/(DEF): TRF TO/FROM ACCUM SURPLUS          "/>
    <n v="0"/>
    <n v="6047608.7599999998"/>
    <n v="0"/>
    <n v="6047608.7599999998"/>
    <s v="GP "/>
    <n v="0"/>
    <s v="3"/>
    <s v="3901"/>
    <s v="8"/>
    <s v="810"/>
  </r>
  <r>
    <s v="39018100050ZZZZZZZ11"/>
    <s v="3901"/>
    <n v="3901"/>
    <x v="2"/>
    <x v="2"/>
    <s v="ACC SUR/(DEF): TRF TO/FROM RESERVES               "/>
    <n v="0"/>
    <n v="0"/>
    <n v="0"/>
    <n v="0"/>
    <s v="GP "/>
    <n v="0"/>
    <s v="3"/>
    <s v="3901"/>
    <s v="8"/>
    <s v="810"/>
  </r>
  <r>
    <s v="39018100060ZZZZZZZ11"/>
    <s v="3901"/>
    <n v="3901"/>
    <x v="2"/>
    <x v="2"/>
    <s v="ACC SUR/(DEF): DEPRECIATION OFFSETS               "/>
    <n v="0"/>
    <n v="0"/>
    <n v="0"/>
    <n v="0"/>
    <s v="GP "/>
    <n v="0"/>
    <s v="3"/>
    <s v="3901"/>
    <s v="8"/>
    <s v="810"/>
  </r>
  <r>
    <s v="3911211001026MRCZZ12"/>
    <s v="3911"/>
    <n v="3911"/>
    <x v="2"/>
    <x v="0"/>
    <s v="MS: SAL &amp; ALL: BASIC SALARY &amp; WAGES               "/>
    <n v="0"/>
    <n v="2376486.0099999998"/>
    <n v="0"/>
    <n v="2376486.0099999998"/>
    <s v="P  "/>
    <n v="2233064"/>
    <s v="3"/>
    <s v="3911"/>
    <s v="2"/>
    <s v="211"/>
  </r>
  <r>
    <s v="3911211022026MRCZZ12"/>
    <s v="3911"/>
    <n v="3911"/>
    <x v="2"/>
    <x v="0"/>
    <s v="MS: ALL - CELLULAR &amp; TELEPHONE                    "/>
    <n v="0"/>
    <n v="20599.990000000002"/>
    <n v="0"/>
    <n v="20599.990000000002"/>
    <s v="P  "/>
    <n v="15829"/>
    <s v="3"/>
    <s v="3911"/>
    <s v="2"/>
    <s v="211"/>
  </r>
  <r>
    <s v="3911211026026MRCZZ12"/>
    <s v="3911"/>
    <n v="3911"/>
    <x v="2"/>
    <x v="0"/>
    <s v="MS: HB &amp; INC: HOUSING BENEFITS                    "/>
    <n v="0"/>
    <n v="20456.88"/>
    <n v="0"/>
    <n v="20456.88"/>
    <s v="P  "/>
    <n v="31524"/>
    <s v="3"/>
    <s v="3911"/>
    <s v="2"/>
    <s v="211"/>
  </r>
  <r>
    <s v="3911211034026MRCZZ12"/>
    <s v="3911"/>
    <n v="3911"/>
    <x v="2"/>
    <x v="0"/>
    <s v="MS: ALL - TRAVEL OR MOTOR VEHICLE                 "/>
    <n v="0"/>
    <n v="613393.64"/>
    <n v="0"/>
    <n v="622206.64"/>
    <s v="P  "/>
    <n v="513295"/>
    <s v="3"/>
    <s v="3911"/>
    <s v="2"/>
    <s v="211"/>
  </r>
  <r>
    <s v="3911211044026MRCZZ12"/>
    <s v="3911"/>
    <n v="3911"/>
    <x v="2"/>
    <x v="0"/>
    <s v="MS: SRB - ACTING ALLOWANCE                        "/>
    <n v="0"/>
    <n v="192856.83"/>
    <n v="0"/>
    <n v="242856.83"/>
    <s v="P  "/>
    <n v="0"/>
    <s v="3"/>
    <s v="3911"/>
    <s v="2"/>
    <s v="211"/>
  </r>
  <r>
    <s v="3911211046026MRCZZ12"/>
    <s v="3911"/>
    <n v="3911"/>
    <x v="2"/>
    <x v="0"/>
    <s v="MS: SRB - ANNUAL BONUS                            "/>
    <n v="0"/>
    <n v="217825.99"/>
    <n v="0"/>
    <n v="217825.99"/>
    <s v="P  "/>
    <n v="172348"/>
    <s v="3"/>
    <s v="3911"/>
    <s v="2"/>
    <s v="211"/>
  </r>
  <r>
    <s v="3911213001026MRCZZ12"/>
    <s v="3911"/>
    <n v="3911"/>
    <x v="2"/>
    <x v="0"/>
    <s v="MS: SOC CONTR - BARGAINING COUNCIL                "/>
    <n v="0"/>
    <n v="568.74"/>
    <n v="0"/>
    <n v="568.74"/>
    <s v="P  "/>
    <n v="544"/>
    <s v="3"/>
    <s v="3911"/>
    <s v="2"/>
    <s v="213"/>
  </r>
  <r>
    <s v="3911213010026MRCZZ12"/>
    <s v="3911"/>
    <n v="3911"/>
    <x v="2"/>
    <x v="0"/>
    <s v="MS: SOC CONTR - GROUP LIFE INSURANCE              "/>
    <n v="0"/>
    <n v="9593.81"/>
    <n v="0"/>
    <n v="10483.01"/>
    <s v="P  "/>
    <n v="18770"/>
    <s v="3"/>
    <s v="3911"/>
    <s v="2"/>
    <s v="213"/>
  </r>
  <r>
    <s v="3911213020026MRCZZ12"/>
    <s v="3911"/>
    <n v="3911"/>
    <x v="2"/>
    <x v="0"/>
    <s v="MS: SOC CONTR - MEDICAL                           "/>
    <n v="0"/>
    <n v="235143.63"/>
    <n v="0"/>
    <n v="235143.63"/>
    <s v="P  "/>
    <n v="205624"/>
    <s v="3"/>
    <s v="3911"/>
    <s v="2"/>
    <s v="213"/>
  </r>
  <r>
    <s v="3911213030026MRCZZ12"/>
    <s v="3911"/>
    <n v="3911"/>
    <x v="2"/>
    <x v="0"/>
    <s v="MS: SOC CONTR - PENSION                           "/>
    <n v="0"/>
    <n v="456390.92"/>
    <n v="0"/>
    <n v="456390.92"/>
    <s v="P  "/>
    <n v="394241"/>
    <s v="3"/>
    <s v="3911"/>
    <s v="2"/>
    <s v="213"/>
  </r>
  <r>
    <s v="3911213040026MRCZZ12"/>
    <s v="3911"/>
    <n v="3911"/>
    <x v="2"/>
    <x v="0"/>
    <s v="MS: SOC CONTR - UNEMPLOYMENT INSUR FUND           "/>
    <n v="0"/>
    <n v="9666.7900000000009"/>
    <n v="0"/>
    <n v="9666.7900000000009"/>
    <s v="P  "/>
    <n v="9811"/>
    <s v="3"/>
    <s v="3911"/>
    <s v="2"/>
    <s v="213"/>
  </r>
  <r>
    <s v="3911226061026MRCZZ12"/>
    <s v="3911"/>
    <n v="3911"/>
    <x v="2"/>
    <x v="0"/>
    <s v="OS: CALL CENTRE                                   "/>
    <n v="0"/>
    <n v="0"/>
    <n v="0"/>
    <n v="0"/>
    <s v="P  "/>
    <n v="0"/>
    <s v="3"/>
    <s v="3911"/>
    <s v="2"/>
    <s v="226"/>
  </r>
  <r>
    <s v="3911227041026MRCZZ12"/>
    <s v="3911"/>
    <n v="3911"/>
    <x v="2"/>
    <x v="0"/>
    <s v="C&amp;PS: B&amp;A PROJECT MANAGEMENT                      "/>
    <n v="0"/>
    <n v="0"/>
    <n v="0"/>
    <n v="0"/>
    <s v="P  "/>
    <n v="0"/>
    <s v="3"/>
    <s v="3911"/>
    <s v="2"/>
    <s v="227"/>
  </r>
  <r>
    <s v="3911230110026MRCZZ12"/>
    <s v="3911"/>
    <n v="3911"/>
    <x v="2"/>
    <x v="0"/>
    <s v="OC: COMM - CELL CONTRACT (SUBS &amp; CALLS)           "/>
    <n v="0"/>
    <n v="996013.36"/>
    <n v="0"/>
    <n v="857740.69"/>
    <s v="P  "/>
    <n v="1053000"/>
    <s v="3"/>
    <s v="3911"/>
    <s v="2"/>
    <s v="230"/>
  </r>
  <r>
    <s v="3911230178026MRCZZ12"/>
    <s v="3911"/>
    <n v="3911"/>
    <x v="2"/>
    <x v="0"/>
    <s v="OC: EXT COM SERV PROV - S/WARE LICENCES           "/>
    <n v="0"/>
    <n v="63424.87"/>
    <n v="0"/>
    <n v="63424.87"/>
    <s v="P  "/>
    <n v="571032"/>
    <s v="3"/>
    <s v="3911"/>
    <s v="2"/>
    <s v="230"/>
  </r>
  <r>
    <s v="3911230182026MRCZZ12"/>
    <s v="3911"/>
    <n v="3911"/>
    <x v="2"/>
    <x v="0"/>
    <s v="OC: EXT COM SERV PROV - WIRELESS NETWORK          "/>
    <n v="0"/>
    <n v="0"/>
    <n v="0"/>
    <n v="0"/>
    <s v="P  "/>
    <n v="1197194"/>
    <s v="3"/>
    <s v="3911"/>
    <s v="2"/>
    <s v="230"/>
  </r>
  <r>
    <s v="3911230541026MRCZZ12"/>
    <s v="3911"/>
    <n v="3911"/>
    <x v="2"/>
    <x v="0"/>
    <s v="OC: SKILLS DEVELOPMENT FUND LEVY                  "/>
    <n v="0"/>
    <n v="33751.440000000002"/>
    <n v="0"/>
    <n v="34329.06"/>
    <s v="P  "/>
    <n v="33849"/>
    <s v="3"/>
    <s v="3911"/>
    <s v="2"/>
    <s v="230"/>
  </r>
  <r>
    <s v="3911230545026MRCZZ12"/>
    <s v="3911"/>
    <n v="3911"/>
    <x v="2"/>
    <x v="0"/>
    <s v="OC: STORAGE OF FILES (ARCHIVING)                  "/>
    <n v="0"/>
    <n v="0"/>
    <n v="0"/>
    <n v="0"/>
    <s v="P  "/>
    <n v="496"/>
    <s v="3"/>
    <s v="3911"/>
    <s v="2"/>
    <s v="230"/>
  </r>
  <r>
    <s v="3911230576026419ZZ12"/>
    <s v="3911"/>
    <n v="3911"/>
    <x v="2"/>
    <x v="0"/>
    <s v="OC: T&amp;S DOM - ACCOMMODATION                       "/>
    <n v="0"/>
    <n v="0"/>
    <n v="0"/>
    <n v="0"/>
    <s v="P  "/>
    <n v="2628"/>
    <s v="3"/>
    <s v="3911"/>
    <s v="2"/>
    <s v="230"/>
  </r>
  <r>
    <s v="3911230576026MRCZZ12"/>
    <s v="3911"/>
    <n v="3911"/>
    <x v="2"/>
    <x v="0"/>
    <s v="OC: T&amp;S DOM - ACCOMMODATION                       "/>
    <n v="0"/>
    <n v="0"/>
    <n v="0"/>
    <n v="0"/>
    <s v="P  "/>
    <n v="13346"/>
    <s v="3"/>
    <s v="3911"/>
    <s v="2"/>
    <s v="230"/>
  </r>
  <r>
    <s v="3911395023026MRC1L12"/>
    <s v="3911"/>
    <n v="3911"/>
    <x v="2"/>
    <x v="1"/>
    <s v="DPT CHG INSURANCE FEES                            "/>
    <n v="0"/>
    <n v="0"/>
    <n v="0"/>
    <n v="0"/>
    <s v="P  "/>
    <n v="0"/>
    <s v="3"/>
    <s v="3911"/>
    <s v="3"/>
    <s v="395"/>
  </r>
  <r>
    <s v="39113996050ZZZZZZZ11"/>
    <s v="3911"/>
    <n v="3911"/>
    <x v="2"/>
    <x v="1"/>
    <s v="TRF TO ACC SURPLUS DEFICIT                        "/>
    <n v="0"/>
    <n v="0"/>
    <n v="-4797534.4800000004"/>
    <n v="-4797534.4800000004"/>
    <s v="P  "/>
    <n v="0"/>
    <s v="3"/>
    <s v="3911"/>
    <s v="3"/>
    <s v="399"/>
  </r>
  <r>
    <s v="39113996100ZZZZZZZ11"/>
    <s v="3911"/>
    <n v="3911"/>
    <x v="2"/>
    <x v="1"/>
    <s v="TRF FROM ACC SURPLUS DEFICIT                      "/>
    <n v="0"/>
    <n v="0"/>
    <n v="0"/>
    <n v="0"/>
    <s v="P  "/>
    <n v="0"/>
    <s v="3"/>
    <s v="3911"/>
    <s v="3"/>
    <s v="399"/>
  </r>
  <r>
    <s v="39118100010ZZZZZZZ11"/>
    <s v="3911"/>
    <n v="3911"/>
    <x v="2"/>
    <x v="2"/>
    <s v="ACC SUR/(DEF): OPENING BALANCE                    "/>
    <n v="7891737.7400000002"/>
    <n v="0"/>
    <n v="0"/>
    <n v="7891737.7400000002"/>
    <s v="GP "/>
    <n v="0"/>
    <s v="3"/>
    <s v="3911"/>
    <s v="8"/>
    <s v="810"/>
  </r>
  <r>
    <s v="39118100020ZZZZZZZ11"/>
    <s v="3911"/>
    <n v="3911"/>
    <x v="2"/>
    <x v="2"/>
    <s v="ACC SUR/(DEF): CHANGES IN ACC POLICY              "/>
    <n v="0"/>
    <n v="0"/>
    <n v="0"/>
    <n v="0"/>
    <s v="GP "/>
    <n v="0"/>
    <s v="3"/>
    <s v="3911"/>
    <s v="8"/>
    <s v="810"/>
  </r>
  <r>
    <s v="39118100030ZZZZZZZ11"/>
    <s v="3911"/>
    <n v="3911"/>
    <x v="2"/>
    <x v="2"/>
    <s v="ACC SUR/(DEF): CORREC PRIOR PERIOD ERROR          "/>
    <n v="0"/>
    <n v="0"/>
    <n v="0"/>
    <n v="0"/>
    <s v="GP "/>
    <n v="0"/>
    <s v="3"/>
    <s v="3911"/>
    <s v="8"/>
    <s v="810"/>
  </r>
  <r>
    <s v="39118100040ZZZZZZZ11"/>
    <s v="3911"/>
    <n v="3911"/>
    <x v="2"/>
    <x v="2"/>
    <s v="ACC SUR/(DEF): TRF TO/FROM ACCUM SURPLUS          "/>
    <n v="0"/>
    <n v="4797534.4800000004"/>
    <n v="0"/>
    <n v="4797534.4800000004"/>
    <s v="GP "/>
    <n v="0"/>
    <s v="3"/>
    <s v="3911"/>
    <s v="8"/>
    <s v="810"/>
  </r>
  <r>
    <s v="39118100050ZZZZZZZ11"/>
    <s v="3911"/>
    <n v="3911"/>
    <x v="2"/>
    <x v="2"/>
    <s v="ACC SUR/(DEF): TRF TO/FROM RESERVES               "/>
    <n v="0"/>
    <n v="0"/>
    <n v="0"/>
    <n v="0"/>
    <s v="GP "/>
    <n v="0"/>
    <s v="3"/>
    <s v="3911"/>
    <s v="8"/>
    <s v="810"/>
  </r>
  <r>
    <s v="39118100060ZZZZZZZ11"/>
    <s v="3911"/>
    <n v="3911"/>
    <x v="2"/>
    <x v="2"/>
    <s v="ACC SUR/(DEF): DEPRECIATION OFFSETS               "/>
    <n v="0"/>
    <n v="0"/>
    <n v="0"/>
    <n v="0"/>
    <s v="GP "/>
    <n v="0"/>
    <s v="3"/>
    <s v="3911"/>
    <s v="8"/>
    <s v="810"/>
  </r>
  <r>
    <s v="3921211001026MRCZZ11"/>
    <s v="3921"/>
    <n v="3921"/>
    <x v="2"/>
    <x v="0"/>
    <s v="MS: SAL &amp; ALL: BASIC SALARY &amp; WAGES               "/>
    <n v="0"/>
    <n v="13072109"/>
    <n v="0"/>
    <n v="13072109"/>
    <s v="P  "/>
    <n v="10177830"/>
    <s v="3"/>
    <s v="3921"/>
    <s v="2"/>
    <s v="211"/>
  </r>
  <r>
    <s v="3921211022026MRCZZ11"/>
    <s v="3921"/>
    <n v="3921"/>
    <x v="2"/>
    <x v="0"/>
    <s v="MS: ALL - CELLULAR &amp; TELEPHONE                    "/>
    <n v="0"/>
    <n v="78199.990000000005"/>
    <n v="0"/>
    <n v="78199.990000000005"/>
    <s v="P  "/>
    <n v="84424"/>
    <s v="3"/>
    <s v="3921"/>
    <s v="2"/>
    <s v="211"/>
  </r>
  <r>
    <s v="3921211026026MRCZZ11"/>
    <s v="3921"/>
    <n v="3921"/>
    <x v="2"/>
    <x v="0"/>
    <s v="MS: HB &amp; INC: HOUSING BENEFITS                    "/>
    <n v="0"/>
    <n v="74156.19"/>
    <n v="0"/>
    <n v="74156.19"/>
    <s v="P  "/>
    <n v="84063"/>
    <s v="3"/>
    <s v="3921"/>
    <s v="2"/>
    <s v="211"/>
  </r>
  <r>
    <s v="3921211034026MRCZZ11"/>
    <s v="3921"/>
    <n v="3921"/>
    <x v="2"/>
    <x v="0"/>
    <s v="MS: ALL - TRAVEL OR MOTOR VEHICLE                 "/>
    <n v="0"/>
    <n v="3100899.29"/>
    <n v="0"/>
    <n v="3104305.44"/>
    <s v="P  "/>
    <n v="2208963"/>
    <s v="3"/>
    <s v="3921"/>
    <s v="2"/>
    <s v="211"/>
  </r>
  <r>
    <s v="3921211036026MRCZZ11"/>
    <s v="3921"/>
    <n v="3921"/>
    <x v="2"/>
    <x v="0"/>
    <s v="MS: OVERTIME - NON STRUCTURED                     "/>
    <n v="0"/>
    <n v="3477.47"/>
    <n v="0"/>
    <n v="3477.47"/>
    <s v="P  "/>
    <n v="89318"/>
    <s v="3"/>
    <s v="3921"/>
    <s v="2"/>
    <s v="211"/>
  </r>
  <r>
    <s v="3921211038026MRCZZ11"/>
    <s v="3921"/>
    <n v="3921"/>
    <x v="2"/>
    <x v="0"/>
    <s v="MS: OVERTIME - STRUCTURED                         "/>
    <n v="0"/>
    <n v="274996.84999999998"/>
    <n v="0"/>
    <n v="289568.73"/>
    <s v="P  "/>
    <n v="0"/>
    <s v="3"/>
    <s v="3921"/>
    <s v="2"/>
    <s v="211"/>
  </r>
  <r>
    <s v="3921211040026MRCZZ11"/>
    <s v="3921"/>
    <n v="3921"/>
    <x v="2"/>
    <x v="0"/>
    <s v="MS: PAYMENTS - SHIFT ADD REMUNERATION             "/>
    <n v="0"/>
    <n v="186623.72"/>
    <n v="0"/>
    <n v="186623.72"/>
    <s v="P  "/>
    <n v="0"/>
    <s v="3"/>
    <s v="3921"/>
    <s v="2"/>
    <s v="211"/>
  </r>
  <r>
    <s v="3921211042026MRCZZ11"/>
    <s v="3921"/>
    <n v="3921"/>
    <x v="2"/>
    <x v="0"/>
    <s v="MS: OVERTIME - NIGHT SHIFT                        "/>
    <n v="0"/>
    <n v="117748.31"/>
    <n v="0"/>
    <n v="126789.27"/>
    <s v="P  "/>
    <n v="0"/>
    <s v="3"/>
    <s v="3921"/>
    <s v="2"/>
    <s v="211"/>
  </r>
  <r>
    <s v="3921211044026MRCZZ11"/>
    <s v="3921"/>
    <n v="3921"/>
    <x v="2"/>
    <x v="0"/>
    <s v="MS: SRB - ACTING ALLOWANCE                        "/>
    <n v="0"/>
    <n v="147136"/>
    <n v="0"/>
    <n v="171808"/>
    <s v="P  "/>
    <n v="0"/>
    <s v="3"/>
    <s v="3921"/>
    <s v="2"/>
    <s v="211"/>
  </r>
  <r>
    <s v="3921211046026MRCZZ11"/>
    <s v="3921"/>
    <n v="3921"/>
    <x v="2"/>
    <x v="0"/>
    <s v="MS: SRB - ANNUAL BONUS                            "/>
    <n v="0"/>
    <n v="791860"/>
    <n v="0"/>
    <n v="813705"/>
    <s v="P  "/>
    <n v="724488"/>
    <s v="3"/>
    <s v="3921"/>
    <s v="2"/>
    <s v="211"/>
  </r>
  <r>
    <s v="3921211050026MRCZZ11"/>
    <s v="3921"/>
    <n v="3921"/>
    <x v="2"/>
    <x v="0"/>
    <s v="MS: SRB - LONG SERVICE AWARD                      "/>
    <n v="0"/>
    <n v="12323.88"/>
    <n v="0"/>
    <n v="12323.88"/>
    <s v="P  "/>
    <n v="0"/>
    <s v="3"/>
    <s v="3921"/>
    <s v="2"/>
    <s v="211"/>
  </r>
  <r>
    <s v="3921213001026MRCZZ11"/>
    <s v="3921"/>
    <n v="3921"/>
    <x v="2"/>
    <x v="0"/>
    <s v="MS: SOC CONTR - BARGAINING COUNCIL                "/>
    <n v="0"/>
    <n v="4716.26"/>
    <n v="0"/>
    <n v="4716.26"/>
    <s v="P  "/>
    <n v="3047"/>
    <s v="3"/>
    <s v="3921"/>
    <s v="2"/>
    <s v="213"/>
  </r>
  <r>
    <s v="3921213010026MRCZZ11"/>
    <s v="3921"/>
    <n v="3921"/>
    <x v="2"/>
    <x v="0"/>
    <s v="MS: SOC CONTR - GROUP LIFE INSURANCE              "/>
    <n v="0"/>
    <n v="110302.19"/>
    <n v="0"/>
    <n v="118737.3"/>
    <s v="P  "/>
    <n v="134116"/>
    <s v="3"/>
    <s v="3921"/>
    <s v="2"/>
    <s v="213"/>
  </r>
  <r>
    <s v="3921213020026MRCZZ11"/>
    <s v="3921"/>
    <n v="3921"/>
    <x v="2"/>
    <x v="0"/>
    <s v="MS: SOC CONTR - MEDICAL                           "/>
    <n v="0"/>
    <n v="720219.79"/>
    <n v="0"/>
    <n v="720219.79"/>
    <s v="P  "/>
    <n v="702448"/>
    <s v="3"/>
    <s v="3921"/>
    <s v="2"/>
    <s v="213"/>
  </r>
  <r>
    <s v="3921213030026MRCZZ11"/>
    <s v="3921"/>
    <n v="3921"/>
    <x v="2"/>
    <x v="0"/>
    <s v="MS: SOC CONTR - PENSION                           "/>
    <n v="0"/>
    <n v="1867175.69"/>
    <n v="0"/>
    <n v="1867175.69"/>
    <s v="P  "/>
    <n v="1659228"/>
    <s v="3"/>
    <s v="3921"/>
    <s v="2"/>
    <s v="213"/>
  </r>
  <r>
    <s v="3921213040026MRCZZ11"/>
    <s v="3921"/>
    <n v="3921"/>
    <x v="2"/>
    <x v="0"/>
    <s v="MS: SOC CONTR - UNEMPLOYMENT INSUR FUND           "/>
    <n v="0"/>
    <n v="79848.509999999995"/>
    <n v="0"/>
    <n v="79894.09"/>
    <s v="P  "/>
    <n v="54062"/>
    <s v="3"/>
    <s v="3921"/>
    <s v="2"/>
    <s v="213"/>
  </r>
  <r>
    <s v="3921228361026NSPZZ11"/>
    <s v="3921"/>
    <n v="3921"/>
    <x v="2"/>
    <x v="0"/>
    <s v="CONTR: MAINTENANCE OF EQUIPMENT                   "/>
    <n v="0"/>
    <n v="5484954.1699999999"/>
    <n v="0"/>
    <n v="5484954.1699999999"/>
    <s v="P  "/>
    <n v="10605009"/>
    <s v="3"/>
    <s v="3921"/>
    <s v="2"/>
    <s v="228"/>
  </r>
  <r>
    <s v="3921230019026MRCZZ11"/>
    <s v="3921"/>
    <n v="3921"/>
    <x v="2"/>
    <x v="0"/>
    <s v="OC: ASSETS LESS THAN CAPITAL THRESHOLD            "/>
    <n v="0"/>
    <n v="0"/>
    <n v="0"/>
    <n v="0"/>
    <s v="P  "/>
    <n v="0"/>
    <s v="3"/>
    <s v="3921"/>
    <s v="2"/>
    <s v="230"/>
  </r>
  <r>
    <s v="3921230170026MRCZZ11"/>
    <s v="3921"/>
    <n v="3921"/>
    <x v="2"/>
    <x v="0"/>
    <s v="OC: EXT COM SERV PROV - DATA LINES                "/>
    <n v="0"/>
    <n v="0"/>
    <n v="0"/>
    <n v="0"/>
    <s v="P  "/>
    <n v="138762"/>
    <s v="3"/>
    <s v="3921"/>
    <s v="2"/>
    <s v="230"/>
  </r>
  <r>
    <s v="3921230178026MRCZZ11"/>
    <s v="3921"/>
    <n v="3921"/>
    <x v="2"/>
    <x v="0"/>
    <s v="OC: EXT COM SERV PROV - S/WARE LICENCES           "/>
    <n v="0"/>
    <n v="10481401.890000001"/>
    <n v="0"/>
    <n v="10481401.890000001"/>
    <s v="P  "/>
    <n v="8342699"/>
    <s v="3"/>
    <s v="3921"/>
    <s v="2"/>
    <s v="230"/>
  </r>
  <r>
    <s v="3921230541026MRCZZ11"/>
    <s v="3921"/>
    <n v="3921"/>
    <x v="2"/>
    <x v="0"/>
    <s v="OC: SKILLS DEVELOPMENT FUND LEVY                  "/>
    <n v="0"/>
    <n v="171793"/>
    <n v="0"/>
    <n v="172553.94"/>
    <s v="P  "/>
    <n v="78556"/>
    <s v="3"/>
    <s v="3921"/>
    <s v="2"/>
    <s v="230"/>
  </r>
  <r>
    <s v="3921230580026MRCZZ11"/>
    <s v="3921"/>
    <n v="3921"/>
    <x v="2"/>
    <x v="0"/>
    <s v="OC: T&amp;S DOM TRP - WITHOUT OPR CAR RENTAL          "/>
    <n v="0"/>
    <n v="12696.43"/>
    <n v="0"/>
    <n v="12696.43"/>
    <s v="P  "/>
    <n v="63346"/>
    <s v="3"/>
    <s v="3921"/>
    <s v="2"/>
    <s v="230"/>
  </r>
  <r>
    <s v="3921230610026MRCZZ11"/>
    <s v="3921"/>
    <n v="3921"/>
    <x v="2"/>
    <x v="0"/>
    <s v="OC: UNIFORM &amp; PROTECTIVE CLOTHING                 "/>
    <n v="0"/>
    <n v="0"/>
    <n v="0"/>
    <n v="0"/>
    <s v="P  "/>
    <n v="16279"/>
    <s v="3"/>
    <s v="3921"/>
    <s v="2"/>
    <s v="230"/>
  </r>
  <r>
    <s v="3921232360026MRCZZ11"/>
    <s v="3921"/>
    <n v="3921"/>
    <x v="2"/>
    <x v="0"/>
    <s v="INVENTORY - MATERIALS &amp; SUPPLIES                  "/>
    <n v="0"/>
    <n v="2152.16"/>
    <n v="0"/>
    <n v="2152.16"/>
    <s v="P  "/>
    <n v="28925"/>
    <s v="3"/>
    <s v="3921"/>
    <s v="2"/>
    <s v="232"/>
  </r>
  <r>
    <s v="3921238570026MRCZZ11"/>
    <s v="3921"/>
    <n v="3921"/>
    <x v="2"/>
    <x v="0"/>
    <s v="OPR LEASES: TRANSPORT ASSETS                      "/>
    <n v="0"/>
    <n v="0"/>
    <n v="0"/>
    <n v="0"/>
    <s v="P  "/>
    <n v="0"/>
    <s v="3"/>
    <s v="3921"/>
    <s v="2"/>
    <s v="238"/>
  </r>
  <r>
    <s v="3921272242026MRCZZ11"/>
    <s v="3921"/>
    <n v="3921"/>
    <x v="2"/>
    <x v="0"/>
    <s v="DEPRECIATION ELEC POWER PLANTS                    "/>
    <n v="0"/>
    <n v="0"/>
    <n v="0"/>
    <n v="0"/>
    <s v="P  "/>
    <n v="0"/>
    <s v="3"/>
    <s v="3921"/>
    <s v="2"/>
    <s v="272"/>
  </r>
  <r>
    <s v="3921272243026MRCZZ11"/>
    <s v="3921"/>
    <n v="3921"/>
    <x v="2"/>
    <x v="0"/>
    <s v="DEPRECIATION ELEC HV SUBSTATIONS                  "/>
    <n v="0"/>
    <n v="0"/>
    <n v="0"/>
    <n v="0"/>
    <s v="P  "/>
    <n v="0"/>
    <s v="3"/>
    <s v="3921"/>
    <s v="2"/>
    <s v="272"/>
  </r>
  <r>
    <s v="3921272244026MRCZZ11"/>
    <s v="3921"/>
    <n v="3921"/>
    <x v="2"/>
    <x v="0"/>
    <s v="DEPRECIATION ELEC HV SWITCHING STATIONS           "/>
    <n v="0"/>
    <n v="0"/>
    <n v="0"/>
    <n v="0"/>
    <s v="P  "/>
    <n v="0"/>
    <s v="3"/>
    <s v="3921"/>
    <s v="2"/>
    <s v="272"/>
  </r>
  <r>
    <s v="3921272245026MRCZZ11"/>
    <s v="3921"/>
    <n v="3921"/>
    <x v="2"/>
    <x v="0"/>
    <s v="DEPRECIATION ELEC HV TRANSM CONDUCTORS            "/>
    <n v="0"/>
    <n v="0"/>
    <n v="0"/>
    <n v="0"/>
    <s v="P  "/>
    <n v="0"/>
    <s v="3"/>
    <s v="3921"/>
    <s v="2"/>
    <s v="272"/>
  </r>
  <r>
    <s v="3921272246026MRCZZ11"/>
    <s v="3921"/>
    <n v="3921"/>
    <x v="2"/>
    <x v="0"/>
    <s v="DEPRECIATION ELEC MV SUBSTATIONS                  "/>
    <n v="0"/>
    <n v="0"/>
    <n v="0"/>
    <n v="0"/>
    <s v="P  "/>
    <n v="0"/>
    <s v="3"/>
    <s v="3921"/>
    <s v="2"/>
    <s v="272"/>
  </r>
  <r>
    <s v="3921272247026MRCZZ11"/>
    <s v="3921"/>
    <n v="3921"/>
    <x v="2"/>
    <x v="0"/>
    <s v="DEPRECIATION ELEC MV SWITCHING STATIONS           "/>
    <n v="0"/>
    <n v="0"/>
    <n v="0"/>
    <n v="0"/>
    <s v="P  "/>
    <n v="0"/>
    <s v="3"/>
    <s v="3921"/>
    <s v="2"/>
    <s v="272"/>
  </r>
  <r>
    <s v="3921272248026MRCZZ11"/>
    <s v="3921"/>
    <n v="3921"/>
    <x v="2"/>
    <x v="0"/>
    <s v="DEPRECIATION ELEC MV NETWORKS                     "/>
    <n v="0"/>
    <n v="0"/>
    <n v="0"/>
    <n v="0"/>
    <s v="P  "/>
    <n v="0"/>
    <s v="3"/>
    <s v="3921"/>
    <s v="2"/>
    <s v="272"/>
  </r>
  <r>
    <s v="3921272249026MRCZZ11"/>
    <s v="3921"/>
    <n v="3921"/>
    <x v="2"/>
    <x v="0"/>
    <s v="DEPRECIATION ELEC LV NETWORKS                     "/>
    <n v="0"/>
    <n v="0"/>
    <n v="0"/>
    <n v="0"/>
    <s v="P  "/>
    <n v="0"/>
    <s v="3"/>
    <s v="3921"/>
    <s v="2"/>
    <s v="272"/>
  </r>
  <r>
    <s v="3921272250026MRCZZ11"/>
    <s v="3921"/>
    <n v="3921"/>
    <x v="2"/>
    <x v="0"/>
    <s v="DEPRECIATION ELEC CAPITAL SPARES                  "/>
    <n v="0"/>
    <n v="0"/>
    <n v="0"/>
    <n v="0"/>
    <s v="P  "/>
    <n v="0"/>
    <s v="3"/>
    <s v="3921"/>
    <s v="2"/>
    <s v="272"/>
  </r>
  <r>
    <s v="3921395023026MRC1L11"/>
    <s v="3921"/>
    <n v="3921"/>
    <x v="2"/>
    <x v="1"/>
    <s v="DPT CHG INSURANCE FEES                            "/>
    <n v="0"/>
    <n v="0"/>
    <n v="0"/>
    <n v="0"/>
    <s v="P  "/>
    <n v="0"/>
    <s v="3"/>
    <s v="3921"/>
    <s v="3"/>
    <s v="395"/>
  </r>
  <r>
    <s v="39213996050ZZZZZZZ11"/>
    <s v="3921"/>
    <n v="3921"/>
    <x v="2"/>
    <x v="1"/>
    <s v="TRF TO ACC SURPLUS DEFICIT                        "/>
    <n v="0"/>
    <n v="0"/>
    <n v="-34076448.350000001"/>
    <n v="-34076448.350000001"/>
    <s v="P  "/>
    <n v="0"/>
    <s v="3"/>
    <s v="3921"/>
    <s v="3"/>
    <s v="399"/>
  </r>
  <r>
    <s v="39213996100ZZZZZZZ11"/>
    <s v="3921"/>
    <n v="3921"/>
    <x v="2"/>
    <x v="1"/>
    <s v="TRF FROM ACC SURPLUS DEFICIT                      "/>
    <n v="0"/>
    <n v="0"/>
    <n v="0"/>
    <n v="0"/>
    <s v="P  "/>
    <n v="0"/>
    <s v="3"/>
    <s v="3921"/>
    <s v="3"/>
    <s v="399"/>
  </r>
  <r>
    <s v="39218100010ZZZZZZZ11"/>
    <s v="3921"/>
    <n v="3921"/>
    <x v="2"/>
    <x v="2"/>
    <s v="ACC SUR/(DEF): OPENING BALANCE                    "/>
    <n v="26785649.34"/>
    <n v="0"/>
    <n v="0"/>
    <n v="26785649.34"/>
    <s v="GP "/>
    <n v="0"/>
    <s v="3"/>
    <s v="3921"/>
    <s v="8"/>
    <s v="810"/>
  </r>
  <r>
    <s v="39218100020ZZZZZZZ11"/>
    <s v="3921"/>
    <n v="3921"/>
    <x v="2"/>
    <x v="2"/>
    <s v="ACC SUR/(DEF): CHANGES IN ACC POLICY              "/>
    <n v="0"/>
    <n v="0"/>
    <n v="0"/>
    <n v="0"/>
    <s v="GP "/>
    <n v="0"/>
    <s v="3"/>
    <s v="3921"/>
    <s v="8"/>
    <s v="810"/>
  </r>
  <r>
    <s v="39218100030ZZZZZZZ11"/>
    <s v="3921"/>
    <n v="3921"/>
    <x v="2"/>
    <x v="2"/>
    <s v="ACC SUR/(DEF): CORREC PRIOR PERIOD ERROR          "/>
    <n v="0"/>
    <n v="0"/>
    <n v="0"/>
    <n v="0"/>
    <s v="GP "/>
    <n v="0"/>
    <s v="3"/>
    <s v="3921"/>
    <s v="8"/>
    <s v="810"/>
  </r>
  <r>
    <s v="39218100040ZZZZZZZ11"/>
    <s v="3921"/>
    <n v="3921"/>
    <x v="2"/>
    <x v="2"/>
    <s v="ACC SUR/(DEF): TRF TO/FROM ACCUM SURPLUS          "/>
    <n v="0"/>
    <n v="34076448.350000001"/>
    <n v="0"/>
    <n v="34076448.350000001"/>
    <s v="GP "/>
    <n v="0"/>
    <s v="3"/>
    <s v="3921"/>
    <s v="8"/>
    <s v="810"/>
  </r>
  <r>
    <s v="39218100050ZZZZZZZ11"/>
    <s v="3921"/>
    <n v="3921"/>
    <x v="2"/>
    <x v="2"/>
    <s v="ACC SUR/(DEF): TRF TO/FROM RESERVES               "/>
    <n v="0"/>
    <n v="0"/>
    <n v="0"/>
    <n v="0"/>
    <s v="GP "/>
    <n v="0"/>
    <s v="3"/>
    <s v="3921"/>
    <s v="8"/>
    <s v="810"/>
  </r>
  <r>
    <s v="39218100060ZZZZZZZ11"/>
    <s v="3921"/>
    <n v="3921"/>
    <x v="2"/>
    <x v="2"/>
    <s v="ACC SUR/(DEF): DEPRECIATION OFFSETS               "/>
    <n v="0"/>
    <n v="0"/>
    <n v="0"/>
    <n v="0"/>
    <s v="GP "/>
    <n v="0"/>
    <s v="3"/>
    <s v="3921"/>
    <s v="8"/>
    <s v="810"/>
  </r>
  <r>
    <s v="3931138517028ZZZZZ11"/>
    <s v="3931"/>
    <n v="3931"/>
    <x v="2"/>
    <x v="5"/>
    <s v="STAFF RECOVERIES                                  "/>
    <n v="0"/>
    <n v="0"/>
    <n v="0"/>
    <n v="0"/>
    <s v="P  "/>
    <n v="0"/>
    <s v="3"/>
    <s v="3931"/>
    <s v="1"/>
    <s v="138"/>
  </r>
  <r>
    <s v="3931211001026MRCZZ11"/>
    <s v="3931"/>
    <n v="3931"/>
    <x v="2"/>
    <x v="0"/>
    <s v="MS: SAL &amp; ALL: BASIC SALARY &amp; WAGES               "/>
    <n v="0"/>
    <n v="2432903.0099999998"/>
    <n v="0"/>
    <n v="2432903.0099999998"/>
    <s v="P  "/>
    <n v="3275054"/>
    <s v="3"/>
    <s v="3931"/>
    <s v="2"/>
    <s v="211"/>
  </r>
  <r>
    <s v="3931211020026MRCZZ11"/>
    <s v="3931"/>
    <n v="3931"/>
    <x v="2"/>
    <x v="0"/>
    <s v="MS: ALL - ACCOMMODATION/TRVL/INCIDENTAL           "/>
    <n v="0"/>
    <n v="15624.64"/>
    <n v="0"/>
    <n v="15624.64"/>
    <s v="P  "/>
    <n v="17694"/>
    <s v="3"/>
    <s v="3931"/>
    <s v="2"/>
    <s v="211"/>
  </r>
  <r>
    <s v="3931211022026MRCZZ11"/>
    <s v="3931"/>
    <n v="3931"/>
    <x v="2"/>
    <x v="0"/>
    <s v="MS: ALL - CELLULAR &amp; TELEPHONE                    "/>
    <n v="0"/>
    <n v="16800"/>
    <n v="0"/>
    <n v="16800"/>
    <s v="P  "/>
    <n v="22425"/>
    <s v="3"/>
    <s v="3931"/>
    <s v="2"/>
    <s v="211"/>
  </r>
  <r>
    <s v="3931211026026MRCZZ11"/>
    <s v="3931"/>
    <n v="3931"/>
    <x v="2"/>
    <x v="0"/>
    <s v="MS: HB &amp; INC: HOUSING BENEFITS                    "/>
    <n v="0"/>
    <n v="20456.88"/>
    <n v="0"/>
    <n v="20456.88"/>
    <s v="P  "/>
    <n v="31524"/>
    <s v="3"/>
    <s v="3931"/>
    <s v="2"/>
    <s v="211"/>
  </r>
  <r>
    <s v="3931211034026MRCZZ11"/>
    <s v="3931"/>
    <n v="3931"/>
    <x v="2"/>
    <x v="0"/>
    <s v="MS: ALL - TRAVEL OR MOTOR VEHICLE                 "/>
    <n v="0"/>
    <n v="363543.45"/>
    <n v="0"/>
    <n v="367984.8"/>
    <s v="P  "/>
    <n v="329725"/>
    <s v="3"/>
    <s v="3931"/>
    <s v="2"/>
    <s v="211"/>
  </r>
  <r>
    <s v="3931211044026MRCZZ11"/>
    <s v="3931"/>
    <n v="3931"/>
    <x v="2"/>
    <x v="0"/>
    <s v="MS: SRB - ACTING ALLOWANCE                        "/>
    <n v="0"/>
    <n v="237914"/>
    <n v="0"/>
    <n v="299250"/>
    <s v="P  "/>
    <n v="0"/>
    <s v="3"/>
    <s v="3931"/>
    <s v="2"/>
    <s v="211"/>
  </r>
  <r>
    <s v="3931211046026MRCZZ11"/>
    <s v="3931"/>
    <n v="3931"/>
    <x v="2"/>
    <x v="0"/>
    <s v="MS: SRB - ANNUAL BONUS                            "/>
    <n v="0"/>
    <n v="203693.99"/>
    <n v="0"/>
    <n v="203693.99"/>
    <s v="P  "/>
    <n v="250936"/>
    <s v="3"/>
    <s v="3931"/>
    <s v="2"/>
    <s v="211"/>
  </r>
  <r>
    <s v="3931211050026MRCZZ11"/>
    <s v="3931"/>
    <n v="3931"/>
    <x v="2"/>
    <x v="0"/>
    <s v="MS: SRB - LONG SERVICE AWARD                      "/>
    <n v="0"/>
    <n v="23232.240000000002"/>
    <n v="0"/>
    <n v="23232.240000000002"/>
    <s v="P  "/>
    <n v="0"/>
    <s v="3"/>
    <s v="3931"/>
    <s v="2"/>
    <s v="211"/>
  </r>
  <r>
    <s v="3931213001026MRCZZ11"/>
    <s v="3931"/>
    <n v="3931"/>
    <x v="2"/>
    <x v="0"/>
    <s v="MS: SOC CONTR - BARGAINING COUNCIL                "/>
    <n v="0"/>
    <n v="840"/>
    <n v="0"/>
    <n v="840"/>
    <s v="P  "/>
    <n v="1197"/>
    <s v="3"/>
    <s v="3931"/>
    <s v="2"/>
    <s v="213"/>
  </r>
  <r>
    <s v="3931213010026MRCZZ11"/>
    <s v="3931"/>
    <n v="3931"/>
    <x v="2"/>
    <x v="0"/>
    <s v="MS: SOC CONTR - GROUP LIFE INSURANCE              "/>
    <n v="0"/>
    <n v="26995.64"/>
    <n v="0"/>
    <n v="29501.81"/>
    <s v="P  "/>
    <n v="47523"/>
    <s v="3"/>
    <s v="3931"/>
    <s v="2"/>
    <s v="213"/>
  </r>
  <r>
    <s v="3931213020026MRCZZ11"/>
    <s v="3931"/>
    <n v="3931"/>
    <x v="2"/>
    <x v="0"/>
    <s v="MS: SOC CONTR - MEDICAL                           "/>
    <n v="0"/>
    <n v="211394.13"/>
    <n v="0"/>
    <n v="211394.13"/>
    <s v="P  "/>
    <n v="287264"/>
    <s v="3"/>
    <s v="3931"/>
    <s v="2"/>
    <s v="213"/>
  </r>
  <r>
    <s v="3931213030026MRCZZ11"/>
    <s v="3931"/>
    <n v="3931"/>
    <x v="2"/>
    <x v="0"/>
    <s v="MS: SOC CONTR - PENSION                           "/>
    <n v="0"/>
    <n v="466774.16"/>
    <n v="0"/>
    <n v="466774.16"/>
    <s v="P  "/>
    <n v="583456"/>
    <s v="3"/>
    <s v="3931"/>
    <s v="2"/>
    <s v="213"/>
  </r>
  <r>
    <s v="3931213040026MRCZZ11"/>
    <s v="3931"/>
    <n v="3931"/>
    <x v="2"/>
    <x v="0"/>
    <s v="MS: SOC CONTR - UNEMPLOYMENT INSUR FUND           "/>
    <n v="0"/>
    <n v="14277.12"/>
    <n v="0"/>
    <n v="14277.12"/>
    <s v="P  "/>
    <n v="21303"/>
    <s v="3"/>
    <s v="3931"/>
    <s v="2"/>
    <s v="213"/>
  </r>
  <r>
    <s v="3931227041026MRCZZ11"/>
    <s v="3931"/>
    <n v="3931"/>
    <x v="2"/>
    <x v="0"/>
    <s v="C&amp;PS: B&amp;A PROJECT MANAGEMENT                      "/>
    <n v="0"/>
    <n v="325000"/>
    <n v="0"/>
    <n v="325000"/>
    <s v="P  "/>
    <n v="2500000"/>
    <s v="3"/>
    <s v="3931"/>
    <s v="2"/>
    <s v="227"/>
  </r>
  <r>
    <s v="3931230173026MRCZZ11"/>
    <s v="3931"/>
    <n v="3931"/>
    <x v="2"/>
    <x v="0"/>
    <s v="OC: EXT COM SERV PROV - INTERNET CHARGE           "/>
    <n v="0"/>
    <n v="11683440.869999999"/>
    <n v="0"/>
    <n v="11683440.869999999"/>
    <s v="P  "/>
    <n v="11443450"/>
    <s v="3"/>
    <s v="3931"/>
    <s v="2"/>
    <s v="230"/>
  </r>
  <r>
    <s v="3931230451026MRCZZ11"/>
    <s v="3931"/>
    <n v="3931"/>
    <x v="2"/>
    <x v="0"/>
    <s v="OC: PRINTING &amp; PUBLICATIONS                       "/>
    <n v="0"/>
    <n v="2992600.69"/>
    <n v="0"/>
    <n v="2992600.69"/>
    <s v="P  "/>
    <n v="2642138"/>
    <s v="3"/>
    <s v="3931"/>
    <s v="2"/>
    <s v="230"/>
  </r>
  <r>
    <s v="3931230541026MRCZZ11"/>
    <s v="3931"/>
    <n v="3931"/>
    <x v="2"/>
    <x v="0"/>
    <s v="OC: SKILLS DEVELOPMENT FUND LEVY                  "/>
    <n v="0"/>
    <n v="32848.870000000003"/>
    <n v="0"/>
    <n v="33510.39"/>
    <s v="P  "/>
    <n v="26172"/>
    <s v="3"/>
    <s v="3931"/>
    <s v="2"/>
    <s v="230"/>
  </r>
  <r>
    <s v="3931230577026MRCZZ11"/>
    <s v="3931"/>
    <n v="3931"/>
    <x v="2"/>
    <x v="0"/>
    <s v="OC: T&amp;S DOM - DAILY ALLOWANCE                     "/>
    <n v="0"/>
    <n v="0"/>
    <n v="0"/>
    <n v="0"/>
    <s v="P  "/>
    <n v="16427"/>
    <s v="3"/>
    <s v="3931"/>
    <s v="2"/>
    <s v="230"/>
  </r>
  <r>
    <s v="3931232360026MRCZZ11"/>
    <s v="3931"/>
    <n v="3931"/>
    <x v="2"/>
    <x v="0"/>
    <s v="INVENTORY - MATERIALS &amp; SUPPLIES                  "/>
    <n v="0"/>
    <n v="1250987.08"/>
    <n v="0"/>
    <n v="1250987.08"/>
    <s v="P  "/>
    <n v="1272876"/>
    <s v="3"/>
    <s v="3931"/>
    <s v="2"/>
    <s v="232"/>
  </r>
  <r>
    <s v="3931232360D26MRCZZ11"/>
    <s v="3931"/>
    <n v="3931"/>
    <x v="2"/>
    <x v="0"/>
    <s v="INVENTORY - MATERIALS &amp; SUPPLIES(PRINT&amp;           "/>
    <n v="0"/>
    <n v="0"/>
    <n v="0"/>
    <n v="0"/>
    <s v="P  "/>
    <n v="9"/>
    <s v="3"/>
    <s v="3931"/>
    <s v="2"/>
    <s v="232"/>
  </r>
  <r>
    <s v="3931238360026MRCZZ11"/>
    <s v="3931"/>
    <n v="3931"/>
    <x v="2"/>
    <x v="0"/>
    <s v="OPR LEASES: MACHINERY &amp; EQUIPMENT                 "/>
    <n v="0"/>
    <n v="3986111.43"/>
    <n v="0"/>
    <n v="3986111.43"/>
    <s v="P  "/>
    <n v="9710766"/>
    <s v="3"/>
    <s v="3931"/>
    <s v="2"/>
    <s v="238"/>
  </r>
  <r>
    <s v="3931272242026MRCZZ11"/>
    <s v="3931"/>
    <n v="3931"/>
    <x v="2"/>
    <x v="0"/>
    <s v="DEPRECIATION ELEC POWER PLANTS                    "/>
    <n v="0"/>
    <n v="0"/>
    <n v="0"/>
    <n v="0"/>
    <s v="P  "/>
    <n v="0"/>
    <s v="3"/>
    <s v="3931"/>
    <s v="2"/>
    <s v="272"/>
  </r>
  <r>
    <s v="3931272243026MRCZZ11"/>
    <s v="3931"/>
    <n v="3931"/>
    <x v="2"/>
    <x v="0"/>
    <s v="DEPRECIATION ELEC HV SUBSTATIONS                  "/>
    <n v="0"/>
    <n v="0"/>
    <n v="0"/>
    <n v="0"/>
    <s v="P  "/>
    <n v="0"/>
    <s v="3"/>
    <s v="3931"/>
    <s v="2"/>
    <s v="272"/>
  </r>
  <r>
    <s v="3931272244026MRCZZ11"/>
    <s v="3931"/>
    <n v="3931"/>
    <x v="2"/>
    <x v="0"/>
    <s v="DEPRECIATION ELEC HV SWITCHING STATIONS           "/>
    <n v="0"/>
    <n v="0"/>
    <n v="0"/>
    <n v="0"/>
    <s v="P  "/>
    <n v="0"/>
    <s v="3"/>
    <s v="3931"/>
    <s v="2"/>
    <s v="272"/>
  </r>
  <r>
    <s v="3931272245026MRCZZ11"/>
    <s v="3931"/>
    <n v="3931"/>
    <x v="2"/>
    <x v="0"/>
    <s v="DEPRECIATION ELEC HV TRANSM CONDUCTORS            "/>
    <n v="0"/>
    <n v="0"/>
    <n v="0"/>
    <n v="0"/>
    <s v="P  "/>
    <n v="0"/>
    <s v="3"/>
    <s v="3931"/>
    <s v="2"/>
    <s v="272"/>
  </r>
  <r>
    <s v="3931272246026MRCZZ11"/>
    <s v="3931"/>
    <n v="3931"/>
    <x v="2"/>
    <x v="0"/>
    <s v="DEPRECIATION ELEC MV SUBSTATIONS                  "/>
    <n v="0"/>
    <n v="0"/>
    <n v="0"/>
    <n v="0"/>
    <s v="P  "/>
    <n v="0"/>
    <s v="3"/>
    <s v="3931"/>
    <s v="2"/>
    <s v="272"/>
  </r>
  <r>
    <s v="3931272247026MRCZZ11"/>
    <s v="3931"/>
    <n v="3931"/>
    <x v="2"/>
    <x v="0"/>
    <s v="DEPRECIATION ELEC MV SWITCHING STATIONS           "/>
    <n v="0"/>
    <n v="0"/>
    <n v="0"/>
    <n v="0"/>
    <s v="P  "/>
    <n v="0"/>
    <s v="3"/>
    <s v="3931"/>
    <s v="2"/>
    <s v="272"/>
  </r>
  <r>
    <s v="3931272248026MRCZZ11"/>
    <s v="3931"/>
    <n v="3931"/>
    <x v="2"/>
    <x v="0"/>
    <s v="DEPRECIATION ELEC MV NETWORKS                     "/>
    <n v="0"/>
    <n v="0"/>
    <n v="0"/>
    <n v="0"/>
    <s v="P  "/>
    <n v="0"/>
    <s v="3"/>
    <s v="3931"/>
    <s v="2"/>
    <s v="272"/>
  </r>
  <r>
    <s v="3931272249026MRCZZ11"/>
    <s v="3931"/>
    <n v="3931"/>
    <x v="2"/>
    <x v="0"/>
    <s v="DEPRECIATION ELEC LV NETWORKS                     "/>
    <n v="0"/>
    <n v="0"/>
    <n v="0"/>
    <n v="0"/>
    <s v="P  "/>
    <n v="0"/>
    <s v="3"/>
    <s v="3931"/>
    <s v="2"/>
    <s v="272"/>
  </r>
  <r>
    <s v="3931272250026MRCZZ11"/>
    <s v="3931"/>
    <n v="3931"/>
    <x v="2"/>
    <x v="0"/>
    <s v="DEPRECIATION ELEC CAPITAL SPARES                  "/>
    <n v="0"/>
    <n v="0"/>
    <n v="0"/>
    <n v="0"/>
    <s v="P  "/>
    <n v="0"/>
    <s v="3"/>
    <s v="3931"/>
    <s v="2"/>
    <s v="272"/>
  </r>
  <r>
    <s v="3931392049026MRC8N11"/>
    <s v="3931"/>
    <n v="3931"/>
    <x v="2"/>
    <x v="1"/>
    <s v="DPT RECOVER:TELEPHONE                             "/>
    <n v="0"/>
    <n v="0"/>
    <n v="-4841435.1500000004"/>
    <n v="-4841435.1500000004"/>
    <s v="P  "/>
    <n v="-10443450"/>
    <s v="3"/>
    <s v="3931"/>
    <s v="3"/>
    <s v="392"/>
  </r>
  <r>
    <s v="3931395002026MRC1211"/>
    <s v="3931"/>
    <n v="3931"/>
    <x v="2"/>
    <x v="1"/>
    <s v="DPT CHG - VEHICLE RENTAL                          "/>
    <n v="0"/>
    <n v="0"/>
    <n v="0"/>
    <n v="0"/>
    <s v="P  "/>
    <n v="385142"/>
    <s v="3"/>
    <s v="3931"/>
    <s v="3"/>
    <s v="395"/>
  </r>
  <r>
    <s v="3931395017026MRC1H11"/>
    <s v="3931"/>
    <n v="3931"/>
    <x v="2"/>
    <x v="1"/>
    <s v="DPT CHG - FUEL RECHARGE                           "/>
    <n v="0"/>
    <n v="0"/>
    <n v="0"/>
    <n v="0"/>
    <s v="P  "/>
    <n v="0"/>
    <s v="3"/>
    <s v="3931"/>
    <s v="3"/>
    <s v="395"/>
  </r>
  <r>
    <s v="3931395017026MRC1H12"/>
    <s v="3931"/>
    <n v="3931"/>
    <x v="2"/>
    <x v="1"/>
    <s v="DPT CHG - FUEL RECHARGE                           "/>
    <n v="0"/>
    <n v="0"/>
    <n v="0"/>
    <n v="0"/>
    <s v="P  "/>
    <n v="153170"/>
    <s v="3"/>
    <s v="3931"/>
    <s v="3"/>
    <s v="395"/>
  </r>
  <r>
    <s v="3931395023026MRC1L11"/>
    <s v="3931"/>
    <n v="3931"/>
    <x v="2"/>
    <x v="1"/>
    <s v="DPT CHG INSURANCE FEES                            "/>
    <n v="0"/>
    <n v="0"/>
    <n v="0"/>
    <n v="0"/>
    <s v="P  "/>
    <n v="0"/>
    <s v="3"/>
    <s v="3931"/>
    <s v="3"/>
    <s v="395"/>
  </r>
  <r>
    <s v="39313996050ZZZZZZZ11"/>
    <s v="3931"/>
    <n v="3931"/>
    <x v="2"/>
    <x v="1"/>
    <s v="TRF TO ACC SURPLUS DEFICIT                        "/>
    <n v="0"/>
    <n v="0"/>
    <n v="-24594812.739999998"/>
    <n v="-24594812.739999998"/>
    <s v="P  "/>
    <n v="0"/>
    <s v="3"/>
    <s v="3931"/>
    <s v="3"/>
    <s v="399"/>
  </r>
  <r>
    <s v="39313996100ZZZZZZZ11"/>
    <s v="3931"/>
    <n v="3931"/>
    <x v="2"/>
    <x v="1"/>
    <s v="TRF FROM ACC SURPLUS DEFICIT                      "/>
    <n v="0"/>
    <n v="0"/>
    <n v="0"/>
    <n v="0"/>
    <s v="P  "/>
    <n v="0"/>
    <s v="3"/>
    <s v="3931"/>
    <s v="3"/>
    <s v="399"/>
  </r>
  <r>
    <s v="39318100010ZZZZZZZ11"/>
    <s v="3931"/>
    <n v="3931"/>
    <x v="2"/>
    <x v="2"/>
    <s v="ACC SUR/(DEF): OPENING BALANCE                    "/>
    <n v="17675168.66"/>
    <n v="0"/>
    <n v="0"/>
    <n v="17675168.66"/>
    <s v="GP "/>
    <n v="0"/>
    <s v="3"/>
    <s v="3931"/>
    <s v="8"/>
    <s v="810"/>
  </r>
  <r>
    <s v="39318100020ZZZZZZZ11"/>
    <s v="3931"/>
    <n v="3931"/>
    <x v="2"/>
    <x v="2"/>
    <s v="ACC SUR/(DEF): CHANGES IN ACC POLICY              "/>
    <n v="0"/>
    <n v="0"/>
    <n v="0"/>
    <n v="0"/>
    <s v="GP "/>
    <n v="0"/>
    <s v="3"/>
    <s v="3931"/>
    <s v="8"/>
    <s v="810"/>
  </r>
  <r>
    <s v="39318100030ZZZZZZZ11"/>
    <s v="3931"/>
    <n v="3931"/>
    <x v="2"/>
    <x v="2"/>
    <s v="ACC SUR/(DEF): CORREC PRIOR PERIOD ERROR          "/>
    <n v="0"/>
    <n v="0"/>
    <n v="0"/>
    <n v="0"/>
    <s v="GP "/>
    <n v="0"/>
    <s v="3"/>
    <s v="3931"/>
    <s v="8"/>
    <s v="810"/>
  </r>
  <r>
    <s v="39318100040ZZZZZZZ11"/>
    <s v="3931"/>
    <n v="3931"/>
    <x v="2"/>
    <x v="2"/>
    <s v="ACC SUR/(DEF): TRF TO/FROM ACCUM SURPLUS          "/>
    <n v="0"/>
    <n v="24594812.739999998"/>
    <n v="0"/>
    <n v="24594812.739999998"/>
    <s v="GP "/>
    <n v="0"/>
    <s v="3"/>
    <s v="3931"/>
    <s v="8"/>
    <s v="810"/>
  </r>
  <r>
    <s v="39318100050ZZZZZZZ11"/>
    <s v="3931"/>
    <n v="3931"/>
    <x v="2"/>
    <x v="2"/>
    <s v="ACC SUR/(DEF): TRF TO/FROM RESERVES               "/>
    <n v="0"/>
    <n v="0"/>
    <n v="0"/>
    <n v="0"/>
    <s v="GP "/>
    <n v="0"/>
    <s v="3"/>
    <s v="3931"/>
    <s v="8"/>
    <s v="810"/>
  </r>
  <r>
    <s v="39318100060ZZZZZZZ11"/>
    <s v="3931"/>
    <n v="3931"/>
    <x v="2"/>
    <x v="2"/>
    <s v="ACC SUR/(DEF): DEPRECIATION OFFSETS               "/>
    <n v="0"/>
    <n v="0"/>
    <n v="0"/>
    <n v="0"/>
    <s v="GP "/>
    <n v="0"/>
    <s v="3"/>
    <s v="3931"/>
    <s v="8"/>
    <s v="810"/>
  </r>
  <r>
    <s v="4101134110011ZZZZZ11"/>
    <s v="4101"/>
    <n v="4101"/>
    <x v="3"/>
    <x v="5"/>
    <s v="INTER: RECEIV - SPORTING &amp; OTHER BODIES           "/>
    <n v="0"/>
    <n v="0"/>
    <n v="-619296.47"/>
    <n v="-619296.47"/>
    <s v="P  "/>
    <n v="0"/>
    <s v="4"/>
    <s v="4101"/>
    <s v="1"/>
    <s v="134"/>
  </r>
  <r>
    <s v="4101138061219ZZZZZ11"/>
    <s v="4101"/>
    <n v="4101"/>
    <x v="3"/>
    <x v="5"/>
    <s v="COMMISSION: INSURANCE CLIAM RECOV                 "/>
    <n v="0"/>
    <n v="0"/>
    <n v="0"/>
    <n v="0"/>
    <s v="P  "/>
    <n v="0"/>
    <s v="4"/>
    <s v="4101"/>
    <s v="1"/>
    <s v="138"/>
  </r>
  <r>
    <s v="4101203045026MRCZZ11"/>
    <s v="4101"/>
    <n v="4101"/>
    <x v="3"/>
    <x v="0"/>
    <s v="SM CFO: SAL &amp; ALL -  BASIC SALARY                 "/>
    <n v="0"/>
    <n v="204856.89"/>
    <n v="0"/>
    <n v="204856.89"/>
    <s v="P  "/>
    <n v="2582140"/>
    <s v="4"/>
    <s v="4101"/>
    <s v="2"/>
    <s v="203"/>
  </r>
  <r>
    <s v="4101203046026MRCZZ11"/>
    <s v="4101"/>
    <n v="4101"/>
    <x v="3"/>
    <x v="0"/>
    <s v="SM CFO: SAL &amp; ALL -  PERFORM BASED BONUS          "/>
    <n v="0"/>
    <n v="0"/>
    <n v="0"/>
    <n v="0"/>
    <s v="P  "/>
    <n v="484572"/>
    <s v="4"/>
    <s v="4101"/>
    <s v="2"/>
    <s v="203"/>
  </r>
  <r>
    <s v="4101203047026MRCZZ11"/>
    <s v="4101"/>
    <n v="4101"/>
    <x v="3"/>
    <x v="0"/>
    <s v="SM CFO: ALLOW - CELLULAR &amp; TELEPHONE              "/>
    <n v="0"/>
    <n v="3200.01"/>
    <n v="0"/>
    <n v="3200.01"/>
    <s v="P  "/>
    <n v="20582"/>
    <s v="4"/>
    <s v="4101"/>
    <s v="2"/>
    <s v="203"/>
  </r>
  <r>
    <s v="4101203049026MRCZZ11"/>
    <s v="4101"/>
    <n v="4101"/>
    <x v="3"/>
    <x v="0"/>
    <s v="SM CFO: ALLOW - TRAVEL OR MOTOR VEHICLE           "/>
    <n v="0"/>
    <n v="60000"/>
    <n v="0"/>
    <n v="60000"/>
    <s v="P  "/>
    <n v="0"/>
    <s v="4"/>
    <s v="4101"/>
    <s v="2"/>
    <s v="203"/>
  </r>
  <r>
    <s v="4101205061026MRCZZ11"/>
    <s v="4101"/>
    <n v="4101"/>
    <x v="3"/>
    <x v="0"/>
    <s v="SM CFO: SOC CONTR: MEDICAL                        "/>
    <n v="0"/>
    <n v="7522.67"/>
    <n v="0"/>
    <n v="7522.67"/>
    <s v="P  "/>
    <n v="43094"/>
    <s v="4"/>
    <s v="4101"/>
    <s v="2"/>
    <s v="205"/>
  </r>
  <r>
    <s v="4101205063026MRCZZ11"/>
    <s v="4101"/>
    <n v="4101"/>
    <x v="3"/>
    <x v="0"/>
    <s v="SM CFO: SOC CONTR: UIF                            "/>
    <n v="0"/>
    <n v="297.45"/>
    <n v="0"/>
    <n v="297.45"/>
    <s v="P  "/>
    <n v="1913"/>
    <s v="4"/>
    <s v="4101"/>
    <s v="2"/>
    <s v="205"/>
  </r>
  <r>
    <s v="4101205064026MRCZZ11"/>
    <s v="4101"/>
    <n v="4101"/>
    <x v="3"/>
    <x v="0"/>
    <s v="SM CFO: SOC CONTR: BARGAINING COUNCIL             "/>
    <n v="0"/>
    <n v="17.489999999999998"/>
    <n v="0"/>
    <n v="17.489999999999998"/>
    <s v="P  "/>
    <n v="106"/>
    <s v="4"/>
    <s v="4101"/>
    <s v="2"/>
    <s v="205"/>
  </r>
  <r>
    <s v="4101211001026MRCZZ11"/>
    <s v="4101"/>
    <n v="4101"/>
    <x v="3"/>
    <x v="0"/>
    <s v="MS: SAL &amp; ALL: BASIC SALARY &amp; WAGES               "/>
    <n v="0"/>
    <n v="5863074.2699999996"/>
    <n v="0"/>
    <n v="5863074.2699999996"/>
    <s v="P  "/>
    <n v="6222442"/>
    <s v="4"/>
    <s v="4101"/>
    <s v="2"/>
    <s v="211"/>
  </r>
  <r>
    <s v="4101211010026MRCZZ11"/>
    <s v="4101"/>
    <n v="4101"/>
    <x v="3"/>
    <x v="0"/>
    <s v="MS: SAL &amp; ALL: PERFORMANCE BASED BONUSES          "/>
    <n v="0"/>
    <n v="0"/>
    <n v="0"/>
    <n v="0"/>
    <s v="P  "/>
    <n v="1268616"/>
    <s v="4"/>
    <s v="4101"/>
    <s v="2"/>
    <s v="211"/>
  </r>
  <r>
    <s v="4101211022026MRCZZ11"/>
    <s v="4101"/>
    <n v="4101"/>
    <x v="3"/>
    <x v="0"/>
    <s v="MS: ALL - CELLULAR &amp; TELEPHONE                    "/>
    <n v="0"/>
    <n v="51500"/>
    <n v="0"/>
    <n v="56100"/>
    <s v="P  "/>
    <n v="64320"/>
    <s v="4"/>
    <s v="4101"/>
    <s v="2"/>
    <s v="211"/>
  </r>
  <r>
    <s v="4101211026026MRCZZ11"/>
    <s v="4101"/>
    <n v="4101"/>
    <x v="3"/>
    <x v="0"/>
    <s v="MS: HB &amp; INC: HOUSING BENEFITS                    "/>
    <n v="0"/>
    <n v="160228.43"/>
    <n v="0"/>
    <n v="160228.43"/>
    <s v="P  "/>
    <n v="45490"/>
    <s v="4"/>
    <s v="4101"/>
    <s v="2"/>
    <s v="211"/>
  </r>
  <r>
    <s v="4101211034026MRCZZ11"/>
    <s v="4101"/>
    <n v="4101"/>
    <x v="3"/>
    <x v="0"/>
    <s v="MS: ALL - TRAVEL OR MOTOR VEHICLE                 "/>
    <n v="0"/>
    <n v="1004540.05"/>
    <n v="0"/>
    <n v="1006875.9"/>
    <s v="P  "/>
    <n v="1014714"/>
    <s v="4"/>
    <s v="4101"/>
    <s v="2"/>
    <s v="211"/>
  </r>
  <r>
    <s v="4101211044026MRCZZ11"/>
    <s v="4101"/>
    <n v="4101"/>
    <x v="3"/>
    <x v="0"/>
    <s v="MS: SRB - ACTING ALLOWANCE                        "/>
    <n v="0"/>
    <n v="243318.2"/>
    <n v="0"/>
    <n v="254510.15"/>
    <s v="P  "/>
    <n v="300000"/>
    <s v="4"/>
    <s v="4101"/>
    <s v="2"/>
    <s v="211"/>
  </r>
  <r>
    <s v="4101211046026MRCZZ11"/>
    <s v="4101"/>
    <n v="4101"/>
    <x v="3"/>
    <x v="0"/>
    <s v="MS: SRB - ANNUAL BONUS                            "/>
    <n v="0"/>
    <n v="424149.42"/>
    <n v="0"/>
    <n v="424149.42"/>
    <s v="P  "/>
    <n v="518532"/>
    <s v="4"/>
    <s v="4101"/>
    <s v="2"/>
    <s v="211"/>
  </r>
  <r>
    <s v="4101211050026MRCZZ11"/>
    <s v="4101"/>
    <n v="4101"/>
    <x v="3"/>
    <x v="0"/>
    <s v="MS: SRB - LONG SERVICE AWARD                      "/>
    <n v="0"/>
    <n v="0"/>
    <n v="0"/>
    <n v="0"/>
    <s v="P  "/>
    <n v="0"/>
    <s v="4"/>
    <s v="4101"/>
    <s v="2"/>
    <s v="211"/>
  </r>
  <r>
    <s v="4101211061026MRCZZ11"/>
    <s v="4101"/>
    <n v="4101"/>
    <x v="3"/>
    <x v="0"/>
    <s v="MS: SRB - ENTERTAINMENT                           "/>
    <n v="0"/>
    <n v="0"/>
    <n v="-0.01"/>
    <n v="-0.01"/>
    <s v="P  "/>
    <n v="2680"/>
    <s v="4"/>
    <s v="4101"/>
    <s v="2"/>
    <s v="211"/>
  </r>
  <r>
    <s v="4101213001026MRCZZ11"/>
    <s v="4101"/>
    <n v="4101"/>
    <x v="3"/>
    <x v="0"/>
    <s v="MS: SOC CONTR - BARGAINING COUNCIL                "/>
    <n v="0"/>
    <n v="1093.75"/>
    <n v="0"/>
    <n v="1093.75"/>
    <s v="P  "/>
    <n v="1272"/>
    <s v="4"/>
    <s v="4101"/>
    <s v="2"/>
    <s v="213"/>
  </r>
  <r>
    <s v="4101213010026MRCZZ11"/>
    <s v="4101"/>
    <n v="4101"/>
    <x v="3"/>
    <x v="0"/>
    <s v="MS: SOC CONTR - GROUP LIFE INSURANCE              "/>
    <n v="0"/>
    <n v="4053.68"/>
    <n v="0"/>
    <n v="4427.3599999999997"/>
    <s v="P  "/>
    <n v="23273"/>
    <s v="4"/>
    <s v="4101"/>
    <s v="2"/>
    <s v="213"/>
  </r>
  <r>
    <s v="4101213020026MRCZZ11"/>
    <s v="4101"/>
    <n v="4101"/>
    <x v="3"/>
    <x v="0"/>
    <s v="MS: SOC CONTR - MEDICAL                           "/>
    <n v="0"/>
    <n v="310082.98"/>
    <n v="0"/>
    <n v="310082.98"/>
    <s v="P  "/>
    <n v="403413"/>
    <s v="4"/>
    <s v="4101"/>
    <s v="2"/>
    <s v="213"/>
  </r>
  <r>
    <s v="4101213030026MRCZZ11"/>
    <s v="4101"/>
    <n v="4101"/>
    <x v="3"/>
    <x v="0"/>
    <s v="MS: SOC CONTR - PENSION                           "/>
    <n v="0"/>
    <n v="815819.67"/>
    <n v="0"/>
    <n v="815819.67"/>
    <s v="P  "/>
    <n v="986194"/>
    <s v="4"/>
    <s v="4101"/>
    <s v="2"/>
    <s v="213"/>
  </r>
  <r>
    <s v="4101213040026MRCZZ11"/>
    <s v="4101"/>
    <n v="4101"/>
    <x v="3"/>
    <x v="0"/>
    <s v="MS: SOC CONTR - UNEMPLOYMENT INSUR FUND           "/>
    <n v="0"/>
    <n v="18089.22"/>
    <n v="0"/>
    <n v="18089.22"/>
    <s v="P  "/>
    <n v="20438"/>
    <s v="4"/>
    <s v="4101"/>
    <s v="2"/>
    <s v="213"/>
  </r>
  <r>
    <s v="4101226060F26MRCZZ11"/>
    <s v="4101"/>
    <n v="4101"/>
    <x v="3"/>
    <x v="0"/>
    <s v="OS: CATERING SERVICES ( GENERAL)                  "/>
    <n v="0"/>
    <n v="5416.06"/>
    <n v="0"/>
    <n v="5416.06"/>
    <s v="P  "/>
    <n v="11512"/>
    <s v="4"/>
    <s v="4101"/>
    <s v="2"/>
    <s v="226"/>
  </r>
  <r>
    <s v="4101226060H26MRCZZ11"/>
    <s v="4101"/>
    <n v="4101"/>
    <x v="3"/>
    <x v="0"/>
    <s v="OS: CATERING SERVICES(REFRESHMENTS)               "/>
    <n v="0"/>
    <n v="1902.13"/>
    <n v="0"/>
    <n v="1902.13"/>
    <s v="P  "/>
    <n v="3448"/>
    <s v="4"/>
    <s v="4101"/>
    <s v="2"/>
    <s v="226"/>
  </r>
  <r>
    <s v="4101226450026420ZZ11"/>
    <s v="4101"/>
    <n v="4101"/>
    <x v="3"/>
    <x v="0"/>
    <s v="OS: PERSONNEL &amp; LABOUR                            "/>
    <n v="0"/>
    <n v="0"/>
    <n v="0"/>
    <n v="0"/>
    <s v="P  "/>
    <n v="7581"/>
    <s v="4"/>
    <s v="4101"/>
    <s v="2"/>
    <s v="226"/>
  </r>
  <r>
    <s v="4101227037026418ZZ11"/>
    <s v="4101"/>
    <n v="4101"/>
    <x v="3"/>
    <x v="0"/>
    <s v="C&amp;PS: B&amp;A HUMAN RESOURCES                         "/>
    <n v="0"/>
    <n v="15456.34"/>
    <n v="0"/>
    <n v="15456.34"/>
    <s v="P  "/>
    <n v="19477"/>
    <s v="4"/>
    <s v="4101"/>
    <s v="2"/>
    <s v="227"/>
  </r>
  <r>
    <s v="4101230360D26MRCZZ11"/>
    <s v="4101"/>
    <n v="4101"/>
    <x v="3"/>
    <x v="0"/>
    <s v="OC: MAN FEE CREDIT (ADMIN SERV 1503200)           "/>
    <n v="0"/>
    <n v="0"/>
    <n v="-800000"/>
    <n v="-800000"/>
    <s v="P  "/>
    <n v="0"/>
    <s v="4"/>
    <s v="4101"/>
    <s v="2"/>
    <s v="230"/>
  </r>
  <r>
    <s v="4101230451026MRCZZ11"/>
    <s v="4101"/>
    <n v="4101"/>
    <x v="3"/>
    <x v="0"/>
    <s v="OC: PRINTING &amp; PUBLICATIONS                       "/>
    <n v="0"/>
    <n v="1137.32"/>
    <n v="0"/>
    <n v="1137.32"/>
    <s v="P  "/>
    <n v="1215"/>
    <s v="4"/>
    <s v="4101"/>
    <s v="2"/>
    <s v="230"/>
  </r>
  <r>
    <s v="4101230511026MRCZZ11"/>
    <s v="4101"/>
    <n v="4101"/>
    <x v="3"/>
    <x v="0"/>
    <s v="OC: REG FEES NATIONAL                             "/>
    <n v="0"/>
    <n v="870"/>
    <n v="0"/>
    <n v="870"/>
    <s v="P  "/>
    <n v="17423"/>
    <s v="4"/>
    <s v="4101"/>
    <s v="2"/>
    <s v="230"/>
  </r>
  <r>
    <s v="4101230541026MRCZZ11"/>
    <s v="4101"/>
    <n v="4101"/>
    <x v="3"/>
    <x v="0"/>
    <s v="OC: SKILLS DEVELOPMENT FUND LEVY                  "/>
    <n v="0"/>
    <n v="74867.899999999994"/>
    <n v="0"/>
    <n v="75030.94"/>
    <s v="P  "/>
    <n v="92619"/>
    <s v="4"/>
    <s v="4101"/>
    <s v="2"/>
    <s v="230"/>
  </r>
  <r>
    <s v="4101230576026MRCZZ11"/>
    <s v="4101"/>
    <n v="4101"/>
    <x v="3"/>
    <x v="0"/>
    <s v="OC: T&amp;S DOM - ACCOMMODATION                       "/>
    <n v="0"/>
    <n v="17734.32"/>
    <n v="0"/>
    <n v="17734.32"/>
    <s v="P  "/>
    <n v="38485"/>
    <s v="4"/>
    <s v="4101"/>
    <s v="2"/>
    <s v="230"/>
  </r>
  <r>
    <s v="4101230577026MRCZZ11"/>
    <s v="4101"/>
    <n v="4101"/>
    <x v="3"/>
    <x v="0"/>
    <s v="OC: T&amp;S DOM - DAILY ALLOWANCE                     "/>
    <n v="0"/>
    <n v="6747"/>
    <n v="0"/>
    <n v="6747"/>
    <s v="P  "/>
    <n v="8068"/>
    <s v="4"/>
    <s v="4101"/>
    <s v="2"/>
    <s v="230"/>
  </r>
  <r>
    <s v="4101230578026MRCZZ11"/>
    <s v="4101"/>
    <n v="4101"/>
    <x v="3"/>
    <x v="0"/>
    <s v="OC: T&amp;S DOM - FOOD &amp; BEVERAGE (SERVED)            "/>
    <n v="0"/>
    <n v="610"/>
    <n v="0"/>
    <n v="610"/>
    <s v="P  "/>
    <n v="6216"/>
    <s v="4"/>
    <s v="4101"/>
    <s v="2"/>
    <s v="230"/>
  </r>
  <r>
    <s v="4101230580026MRCZZ11"/>
    <s v="4101"/>
    <n v="4101"/>
    <x v="3"/>
    <x v="0"/>
    <s v="OC: T&amp;S DOM TRP - WITHOUT OPR CAR RENTAL          "/>
    <n v="0"/>
    <n v="29303.35"/>
    <n v="0"/>
    <n v="29303.35"/>
    <s v="P  "/>
    <n v="12324"/>
    <s v="4"/>
    <s v="4101"/>
    <s v="2"/>
    <s v="230"/>
  </r>
  <r>
    <s v="4101230583026MRCZZ11"/>
    <s v="4101"/>
    <n v="4101"/>
    <x v="3"/>
    <x v="0"/>
    <s v="OC: T&amp;S DOM PUB TRP - AIR TRANSPORT               "/>
    <n v="0"/>
    <n v="140267.85"/>
    <n v="0"/>
    <n v="140267.85"/>
    <s v="P  "/>
    <n v="49680"/>
    <s v="4"/>
    <s v="4101"/>
    <s v="2"/>
    <s v="230"/>
  </r>
  <r>
    <s v="4101232360N26MRCZZ11"/>
    <s v="4101"/>
    <n v="4101"/>
    <x v="3"/>
    <x v="0"/>
    <s v="INVENTORY - MATERIALS &amp; SUPPLIES(GENERAL          "/>
    <n v="0"/>
    <n v="87.26"/>
    <n v="0"/>
    <n v="87.26"/>
    <s v="P  "/>
    <n v="146"/>
    <s v="4"/>
    <s v="4101"/>
    <s v="2"/>
    <s v="232"/>
  </r>
  <r>
    <s v="4101238150026MRCZZ11"/>
    <s v="4101"/>
    <n v="4101"/>
    <x v="3"/>
    <x v="0"/>
    <s v="OPR LEASES: FURNITURE &amp; OFFICE EQUIPMENT          "/>
    <n v="0"/>
    <n v="0"/>
    <n v="0"/>
    <n v="0"/>
    <s v="P  "/>
    <n v="9193"/>
    <s v="4"/>
    <s v="4101"/>
    <s v="2"/>
    <s v="238"/>
  </r>
  <r>
    <s v="4101272060026MRCZZ11"/>
    <s v="4101"/>
    <n v="4101"/>
    <x v="3"/>
    <x v="0"/>
    <s v="DEPRECIATION COMPUTER EQUIPMENT                   "/>
    <n v="0"/>
    <n v="0"/>
    <n v="0"/>
    <n v="0"/>
    <s v="P  "/>
    <n v="0"/>
    <s v="4"/>
    <s v="4101"/>
    <s v="2"/>
    <s v="272"/>
  </r>
  <r>
    <s v="4101272150026MRCZZ11"/>
    <s v="4101"/>
    <n v="4101"/>
    <x v="3"/>
    <x v="0"/>
    <s v="DEPRECIATION FURNITURE &amp; OFFICE EQUIPM            "/>
    <n v="0"/>
    <n v="0"/>
    <n v="0"/>
    <n v="0"/>
    <s v="P  "/>
    <n v="424970"/>
    <s v="4"/>
    <s v="4101"/>
    <s v="2"/>
    <s v="272"/>
  </r>
  <r>
    <s v="4101272242026MRCZZ11"/>
    <s v="4101"/>
    <n v="4101"/>
    <x v="3"/>
    <x v="0"/>
    <s v="DEPRECIATION ELEC POWER PLANTS                    "/>
    <n v="0"/>
    <n v="0"/>
    <n v="0"/>
    <n v="0"/>
    <s v="P  "/>
    <n v="0"/>
    <s v="4"/>
    <s v="4101"/>
    <s v="2"/>
    <s v="272"/>
  </r>
  <r>
    <s v="4101272243026MRCZZ11"/>
    <s v="4101"/>
    <n v="4101"/>
    <x v="3"/>
    <x v="0"/>
    <s v="DEPRECIATION ELEC HV SUBSTATIONS                  "/>
    <n v="0"/>
    <n v="0"/>
    <n v="0"/>
    <n v="0"/>
    <s v="P  "/>
    <n v="0"/>
    <s v="4"/>
    <s v="4101"/>
    <s v="2"/>
    <s v="272"/>
  </r>
  <r>
    <s v="4101272244026MRCZZ11"/>
    <s v="4101"/>
    <n v="4101"/>
    <x v="3"/>
    <x v="0"/>
    <s v="DEPRECIATION ELEC HV SWITCHING STATIONS           "/>
    <n v="0"/>
    <n v="0"/>
    <n v="0"/>
    <n v="0"/>
    <s v="P  "/>
    <n v="0"/>
    <s v="4"/>
    <s v="4101"/>
    <s v="2"/>
    <s v="272"/>
  </r>
  <r>
    <s v="4101272245026MRCZZ11"/>
    <s v="4101"/>
    <n v="4101"/>
    <x v="3"/>
    <x v="0"/>
    <s v="DEPRECIATION ELEC HV TRANSM CONDUCTORS            "/>
    <n v="0"/>
    <n v="0"/>
    <n v="0"/>
    <n v="0"/>
    <s v="P  "/>
    <n v="0"/>
    <s v="4"/>
    <s v="4101"/>
    <s v="2"/>
    <s v="272"/>
  </r>
  <r>
    <s v="4101272246026MRCZZ11"/>
    <s v="4101"/>
    <n v="4101"/>
    <x v="3"/>
    <x v="0"/>
    <s v="DEPRECIATION ELEC MV SUBSTATIONS                  "/>
    <n v="0"/>
    <n v="0"/>
    <n v="0"/>
    <n v="0"/>
    <s v="P  "/>
    <n v="0"/>
    <s v="4"/>
    <s v="4101"/>
    <s v="2"/>
    <s v="272"/>
  </r>
  <r>
    <s v="4101272247026MRCZZ11"/>
    <s v="4101"/>
    <n v="4101"/>
    <x v="3"/>
    <x v="0"/>
    <s v="DEPRECIATION ELEC MV SWITCHING STATIONS           "/>
    <n v="0"/>
    <n v="0"/>
    <n v="0"/>
    <n v="0"/>
    <s v="P  "/>
    <n v="0"/>
    <s v="4"/>
    <s v="4101"/>
    <s v="2"/>
    <s v="272"/>
  </r>
  <r>
    <s v="4101272248026MRCZZ11"/>
    <s v="4101"/>
    <n v="4101"/>
    <x v="3"/>
    <x v="0"/>
    <s v="DEPRECIATION ELEC MV NETWORKS                     "/>
    <n v="0"/>
    <n v="0"/>
    <n v="0"/>
    <n v="0"/>
    <s v="P  "/>
    <n v="0"/>
    <s v="4"/>
    <s v="4101"/>
    <s v="2"/>
    <s v="272"/>
  </r>
  <r>
    <s v="4101272249026MRCZZ11"/>
    <s v="4101"/>
    <n v="4101"/>
    <x v="3"/>
    <x v="0"/>
    <s v="DEPRECIATION ELEC LV NETWORKS                     "/>
    <n v="0"/>
    <n v="0"/>
    <n v="0"/>
    <n v="0"/>
    <s v="P  "/>
    <n v="0"/>
    <s v="4"/>
    <s v="4101"/>
    <s v="2"/>
    <s v="272"/>
  </r>
  <r>
    <s v="4101272250026MRCZZ11"/>
    <s v="4101"/>
    <n v="4101"/>
    <x v="3"/>
    <x v="0"/>
    <s v="DEPRECIATION ELEC CAPITAL SPARES                  "/>
    <n v="0"/>
    <n v="0"/>
    <n v="0"/>
    <n v="0"/>
    <s v="P  "/>
    <n v="0"/>
    <s v="4"/>
    <s v="4101"/>
    <s v="2"/>
    <s v="272"/>
  </r>
  <r>
    <s v="4101272360026MRCZZ11"/>
    <s v="4101"/>
    <n v="4101"/>
    <x v="3"/>
    <x v="0"/>
    <s v="DEPRECIATION  MACHINERY &amp; EQUIPMENT               "/>
    <n v="0"/>
    <n v="0"/>
    <n v="0"/>
    <n v="0"/>
    <s v="P  "/>
    <n v="0"/>
    <s v="4"/>
    <s v="4101"/>
    <s v="2"/>
    <s v="272"/>
  </r>
  <r>
    <s v="4101395002026MRC1211"/>
    <s v="4101"/>
    <n v="4101"/>
    <x v="3"/>
    <x v="1"/>
    <s v="DPT CHG - VEHICLE RENTAL                          "/>
    <n v="0"/>
    <n v="9450.09"/>
    <n v="0"/>
    <n v="9450.09"/>
    <s v="P  "/>
    <n v="0"/>
    <s v="4"/>
    <s v="4101"/>
    <s v="3"/>
    <s v="395"/>
  </r>
  <r>
    <s v="4101395017026MRC1H11"/>
    <s v="4101"/>
    <n v="4101"/>
    <x v="3"/>
    <x v="1"/>
    <s v="DPT CHG - FUEL RECHARGE                           "/>
    <n v="0"/>
    <n v="0"/>
    <n v="0"/>
    <n v="0"/>
    <s v="P  "/>
    <n v="0"/>
    <s v="4"/>
    <s v="4101"/>
    <s v="3"/>
    <s v="395"/>
  </r>
  <r>
    <s v="4101395023026MRC1L11"/>
    <s v="4101"/>
    <n v="4101"/>
    <x v="3"/>
    <x v="1"/>
    <s v="DPT CHG INSURANCE FEES                            "/>
    <n v="0"/>
    <n v="0"/>
    <n v="0"/>
    <n v="0"/>
    <s v="P  "/>
    <n v="0"/>
    <s v="4"/>
    <s v="4101"/>
    <s v="3"/>
    <s v="395"/>
  </r>
  <r>
    <s v="4101395046026MRC2711"/>
    <s v="4101"/>
    <n v="4101"/>
    <x v="3"/>
    <x v="1"/>
    <s v="DPT CHG SECURITY:SECURITY SERVICES                "/>
    <n v="0"/>
    <n v="729892.46"/>
    <n v="0"/>
    <n v="729892.46"/>
    <s v="P  "/>
    <n v="2808000"/>
    <s v="4"/>
    <s v="4101"/>
    <s v="3"/>
    <s v="395"/>
  </r>
  <r>
    <s v="4101395049026MRC2A11"/>
    <s v="4101"/>
    <n v="4101"/>
    <x v="3"/>
    <x v="1"/>
    <s v="DPT CHG TELEPHONE                                 "/>
    <n v="0"/>
    <n v="42361.67"/>
    <n v="0"/>
    <n v="42361.67"/>
    <s v="P  "/>
    <n v="542988"/>
    <s v="4"/>
    <s v="4101"/>
    <s v="3"/>
    <s v="395"/>
  </r>
  <r>
    <s v="41013996050ZZZZZZZ11"/>
    <s v="4101"/>
    <n v="4101"/>
    <x v="3"/>
    <x v="1"/>
    <s v="TRF TO ACC SURPLUS DEFICIT                        "/>
    <n v="0"/>
    <n v="0"/>
    <n v="-8462986.3000000007"/>
    <n v="-8462986.3000000007"/>
    <s v="P  "/>
    <n v="0"/>
    <s v="4"/>
    <s v="4101"/>
    <s v="3"/>
    <s v="399"/>
  </r>
  <r>
    <s v="41013996100ZZZZZZZ11"/>
    <s v="4101"/>
    <n v="4101"/>
    <x v="3"/>
    <x v="1"/>
    <s v="TRF FROM ACC SURPLUS DEFICIT                      "/>
    <n v="0"/>
    <n v="0"/>
    <n v="0"/>
    <n v="0"/>
    <s v="P  "/>
    <n v="0"/>
    <s v="4"/>
    <s v="4101"/>
    <s v="3"/>
    <s v="399"/>
  </r>
  <r>
    <s v="41018100010ZZZZZZZ11"/>
    <s v="4101"/>
    <n v="4101"/>
    <x v="3"/>
    <x v="2"/>
    <s v="ACC SUR/(DEF): OPENING BALANCE                    "/>
    <n v="9347906.4199999999"/>
    <n v="0"/>
    <n v="0"/>
    <n v="9347906.4199999999"/>
    <s v="GP "/>
    <n v="0"/>
    <s v="4"/>
    <s v="4101"/>
    <s v="8"/>
    <s v="810"/>
  </r>
  <r>
    <s v="41018100020ZZZZZZZ11"/>
    <s v="4101"/>
    <n v="4101"/>
    <x v="3"/>
    <x v="2"/>
    <s v="ACC SUR/(DEF): CHANGES IN ACC POLICY              "/>
    <n v="0"/>
    <n v="0"/>
    <n v="0"/>
    <n v="0"/>
    <s v="GP "/>
    <n v="0"/>
    <s v="4"/>
    <s v="4101"/>
    <s v="8"/>
    <s v="810"/>
  </r>
  <r>
    <s v="41018100030ZZZZZZZ11"/>
    <s v="4101"/>
    <n v="4101"/>
    <x v="3"/>
    <x v="2"/>
    <s v="ACC SUR/(DEF): CORREC PRIOR PERIOD ERROR          "/>
    <n v="0"/>
    <n v="0"/>
    <n v="0"/>
    <n v="0"/>
    <s v="GP "/>
    <n v="0"/>
    <s v="4"/>
    <s v="4101"/>
    <s v="8"/>
    <s v="810"/>
  </r>
  <r>
    <s v="41018100040ZZZZZZZ11"/>
    <s v="4101"/>
    <n v="4101"/>
    <x v="3"/>
    <x v="2"/>
    <s v="ACC SUR/(DEF): TRF TO/FROM ACCUM SURPLUS          "/>
    <n v="0"/>
    <n v="8462986.3000000007"/>
    <n v="0"/>
    <n v="8462986.3000000007"/>
    <s v="GP "/>
    <n v="0"/>
    <s v="4"/>
    <s v="4101"/>
    <s v="8"/>
    <s v="810"/>
  </r>
  <r>
    <s v="41018100050ZZZZZZZ11"/>
    <s v="4101"/>
    <n v="4101"/>
    <x v="3"/>
    <x v="2"/>
    <s v="ACC SUR/(DEF): TRF TO/FROM RESERVES               "/>
    <n v="0"/>
    <n v="0"/>
    <n v="0"/>
    <n v="0"/>
    <s v="GP "/>
    <n v="0"/>
    <s v="4"/>
    <s v="4101"/>
    <s v="8"/>
    <s v="810"/>
  </r>
  <r>
    <s v="41018100060ZZZZZZZ11"/>
    <s v="4101"/>
    <n v="4101"/>
    <x v="3"/>
    <x v="2"/>
    <s v="ACC SUR/(DEF): DEPRECIATION OFFSETS               "/>
    <n v="0"/>
    <n v="0"/>
    <n v="0"/>
    <n v="0"/>
    <s v="GP "/>
    <n v="0"/>
    <s v="4"/>
    <s v="4101"/>
    <s v="8"/>
    <s v="810"/>
  </r>
  <r>
    <s v="4103211001026MRCZZ12"/>
    <s v="4103"/>
    <n v="4103"/>
    <x v="3"/>
    <x v="0"/>
    <s v="MS: SAL &amp; ALL: BASIC SALARY &amp; WAGES               "/>
    <n v="0"/>
    <n v="1207735.47"/>
    <n v="0"/>
    <n v="1207735.47"/>
    <s v="P  "/>
    <n v="1283722"/>
    <s v="4"/>
    <s v="4103"/>
    <s v="2"/>
    <s v="211"/>
  </r>
  <r>
    <s v="4103211022026MRCZZ12"/>
    <s v="4103"/>
    <n v="4103"/>
    <x v="3"/>
    <x v="0"/>
    <s v="MS: ALL - CELLULAR &amp; TELEPHONE                    "/>
    <n v="0"/>
    <n v="2100.0100000000002"/>
    <n v="0"/>
    <n v="2100.0100000000002"/>
    <s v="P  "/>
    <n v="9653"/>
    <s v="4"/>
    <s v="4103"/>
    <s v="2"/>
    <s v="211"/>
  </r>
  <r>
    <s v="4103211026026MRCZZ12"/>
    <s v="4103"/>
    <n v="4103"/>
    <x v="3"/>
    <x v="0"/>
    <s v="MS: HB &amp; INC: HOUSING BENEFITS                    "/>
    <n v="0"/>
    <n v="12785.55"/>
    <n v="0"/>
    <n v="12785.55"/>
    <s v="P  "/>
    <n v="32955"/>
    <s v="4"/>
    <s v="4103"/>
    <s v="2"/>
    <s v="211"/>
  </r>
  <r>
    <s v="4103211034026MRCZZ12"/>
    <s v="4103"/>
    <n v="4103"/>
    <x v="3"/>
    <x v="0"/>
    <s v="MS: ALL - TRAVEL OR MOTOR VEHICLE                 "/>
    <n v="0"/>
    <n v="57463.25"/>
    <n v="0"/>
    <n v="57463.25"/>
    <s v="P  "/>
    <n v="219714"/>
    <s v="4"/>
    <s v="4103"/>
    <s v="2"/>
    <s v="211"/>
  </r>
  <r>
    <s v="4103211038026MRCZZ12"/>
    <s v="4103"/>
    <n v="4103"/>
    <x v="3"/>
    <x v="0"/>
    <s v="MS: OVERTIME - STRUCTURED                         "/>
    <n v="0"/>
    <n v="0"/>
    <n v="0"/>
    <n v="0"/>
    <s v="P  "/>
    <n v="0"/>
    <s v="4"/>
    <s v="4103"/>
    <s v="2"/>
    <s v="211"/>
  </r>
  <r>
    <s v="4103211044026MRCZZ12"/>
    <s v="4103"/>
    <n v="4103"/>
    <x v="3"/>
    <x v="0"/>
    <s v="MS: SRB - ACTING ALLOWANCE                        "/>
    <n v="0"/>
    <n v="0"/>
    <n v="0"/>
    <n v="0"/>
    <s v="P  "/>
    <n v="38724"/>
    <s v="4"/>
    <s v="4103"/>
    <s v="2"/>
    <s v="211"/>
  </r>
  <r>
    <s v="4103211046026MRCZZ12"/>
    <s v="4103"/>
    <n v="4103"/>
    <x v="3"/>
    <x v="0"/>
    <s v="MS: SRB - ANNUAL BONUS                            "/>
    <n v="0"/>
    <n v="82275.95"/>
    <n v="0"/>
    <n v="82275.95"/>
    <s v="P  "/>
    <n v="106976"/>
    <s v="4"/>
    <s v="4103"/>
    <s v="2"/>
    <s v="211"/>
  </r>
  <r>
    <s v="4103213001026MRCZZ12"/>
    <s v="4103"/>
    <n v="4103"/>
    <x v="3"/>
    <x v="0"/>
    <s v="MS: SOC CONTR - BARGAINING COUNCIL                "/>
    <n v="0"/>
    <n v="341.26"/>
    <n v="0"/>
    <n v="341.26"/>
    <s v="P  "/>
    <n v="530"/>
    <s v="4"/>
    <s v="4103"/>
    <s v="2"/>
    <s v="213"/>
  </r>
  <r>
    <s v="4103213010026MRCZZ12"/>
    <s v="4103"/>
    <n v="4103"/>
    <x v="3"/>
    <x v="0"/>
    <s v="MS: SOC CONTR - GROUP LIFE INSURANCE              "/>
    <n v="0"/>
    <n v="9589.42"/>
    <n v="0"/>
    <n v="9800.02"/>
    <s v="P  "/>
    <n v="20205"/>
    <s v="4"/>
    <s v="4103"/>
    <s v="2"/>
    <s v="213"/>
  </r>
  <r>
    <s v="4103213020026MRCZZ12"/>
    <s v="4103"/>
    <n v="4103"/>
    <x v="3"/>
    <x v="0"/>
    <s v="MS: SOC CONTR - MEDICAL                           "/>
    <n v="0"/>
    <n v="53557.19"/>
    <n v="0"/>
    <n v="53557.19"/>
    <s v="P  "/>
    <n v="120955"/>
    <s v="4"/>
    <s v="4103"/>
    <s v="2"/>
    <s v="213"/>
  </r>
  <r>
    <s v="4103213030026MRCZZ12"/>
    <s v="4103"/>
    <n v="4103"/>
    <x v="3"/>
    <x v="0"/>
    <s v="MS: SOC CONTR - PENSION                           "/>
    <n v="0"/>
    <n v="128353.17"/>
    <n v="0"/>
    <n v="128353.17"/>
    <s v="P  "/>
    <n v="231786"/>
    <s v="4"/>
    <s v="4103"/>
    <s v="2"/>
    <s v="213"/>
  </r>
  <r>
    <s v="4103213040026MRCZZ12"/>
    <s v="4103"/>
    <n v="4103"/>
    <x v="3"/>
    <x v="0"/>
    <s v="MS: SOC CONTR - UNEMPLOYMENT INSUR FUND           "/>
    <n v="0"/>
    <n v="6649.42"/>
    <n v="0"/>
    <n v="6649.42"/>
    <s v="P  "/>
    <n v="8510"/>
    <s v="4"/>
    <s v="4103"/>
    <s v="2"/>
    <s v="213"/>
  </r>
  <r>
    <s v="4103226060G26MRCZZ12"/>
    <s v="4103"/>
    <n v="4103"/>
    <x v="3"/>
    <x v="0"/>
    <s v="OS: CATERING SERVICES(RECEPTION/DEL)              "/>
    <n v="0"/>
    <n v="0"/>
    <n v="0"/>
    <n v="0"/>
    <s v="P  "/>
    <n v="1318"/>
    <s v="4"/>
    <s v="4103"/>
    <s v="2"/>
    <s v="226"/>
  </r>
  <r>
    <s v="4103226060H26MRCZZ12"/>
    <s v="4103"/>
    <n v="4103"/>
    <x v="3"/>
    <x v="0"/>
    <s v="OS: CATERING SERVICES(REFRESHMENTS)               "/>
    <n v="0"/>
    <n v="0"/>
    <n v="0"/>
    <n v="0"/>
    <s v="P  "/>
    <n v="482"/>
    <s v="4"/>
    <s v="4103"/>
    <s v="2"/>
    <s v="226"/>
  </r>
  <r>
    <s v="4103230112026MRCZZ12"/>
    <s v="4103"/>
    <n v="4103"/>
    <x v="3"/>
    <x v="0"/>
    <s v="OC: COMM - POSTAGE/STAMPS/FRANKING MACH           "/>
    <n v="0"/>
    <n v="427.96"/>
    <n v="0"/>
    <n v="427.96"/>
    <s v="P  "/>
    <n v="1425"/>
    <s v="4"/>
    <s v="4103"/>
    <s v="2"/>
    <s v="230"/>
  </r>
  <r>
    <s v="4103230451026MRCZZ12"/>
    <s v="4103"/>
    <n v="4103"/>
    <x v="3"/>
    <x v="0"/>
    <s v="OC: PRINTING &amp; PUBLICATIONS                       "/>
    <n v="0"/>
    <n v="4771.8900000000003"/>
    <n v="0"/>
    <n v="4771.8900000000003"/>
    <s v="P  "/>
    <n v="4858"/>
    <s v="4"/>
    <s v="4103"/>
    <s v="2"/>
    <s v="230"/>
  </r>
  <r>
    <s v="4103230511026MRCZZ12"/>
    <s v="4103"/>
    <n v="4103"/>
    <x v="3"/>
    <x v="0"/>
    <s v="OC: REG FEES NATIONAL                             "/>
    <n v="0"/>
    <n v="0"/>
    <n v="0"/>
    <n v="0"/>
    <s v="P  "/>
    <n v="2998"/>
    <s v="4"/>
    <s v="4103"/>
    <s v="2"/>
    <s v="230"/>
  </r>
  <r>
    <s v="4103230541026MRCZZ12"/>
    <s v="4103"/>
    <n v="4103"/>
    <x v="3"/>
    <x v="0"/>
    <s v="OC: SKILLS DEVELOPMENT FUND LEVY                  "/>
    <n v="0"/>
    <n v="10539.51"/>
    <n v="0"/>
    <n v="10541.61"/>
    <s v="P  "/>
    <n v="13443"/>
    <s v="4"/>
    <s v="4103"/>
    <s v="2"/>
    <s v="230"/>
  </r>
  <r>
    <s v="4103230576026MRCZZ12"/>
    <s v="4103"/>
    <n v="4103"/>
    <x v="3"/>
    <x v="0"/>
    <s v="OC: T&amp;S DOM - ACCOMMODATION                       "/>
    <n v="0"/>
    <n v="0"/>
    <n v="0"/>
    <n v="0"/>
    <s v="P  "/>
    <n v="2509"/>
    <s v="4"/>
    <s v="4103"/>
    <s v="2"/>
    <s v="230"/>
  </r>
  <r>
    <s v="4103230577026MRCZZ12"/>
    <s v="4103"/>
    <n v="4103"/>
    <x v="3"/>
    <x v="0"/>
    <s v="OC: T&amp;S DOM - DAILY ALLOWANCE                     "/>
    <n v="0"/>
    <n v="0"/>
    <n v="0"/>
    <n v="0"/>
    <s v="P  "/>
    <n v="1055"/>
    <s v="4"/>
    <s v="4103"/>
    <s v="2"/>
    <s v="230"/>
  </r>
  <r>
    <s v="4103230578026MRCZZ12"/>
    <s v="4103"/>
    <n v="4103"/>
    <x v="3"/>
    <x v="0"/>
    <s v="OC: T&amp;S DOM - FOOD &amp; BEVERAGE (SERVED)            "/>
    <n v="0"/>
    <n v="0"/>
    <n v="0"/>
    <n v="0"/>
    <s v="P  "/>
    <n v="1055"/>
    <s v="4"/>
    <s v="4103"/>
    <s v="2"/>
    <s v="230"/>
  </r>
  <r>
    <s v="4103230580026MRCZZ12"/>
    <s v="4103"/>
    <n v="4103"/>
    <x v="3"/>
    <x v="0"/>
    <s v="OC: T&amp;S DOM TRP - WITHOUT OPR CAR RENTAL          "/>
    <n v="0"/>
    <n v="0"/>
    <n v="0"/>
    <n v="0"/>
    <s v="P  "/>
    <n v="1055"/>
    <s v="4"/>
    <s v="4103"/>
    <s v="2"/>
    <s v="230"/>
  </r>
  <r>
    <s v="4103230583026MRCZZ12"/>
    <s v="4103"/>
    <n v="4103"/>
    <x v="3"/>
    <x v="0"/>
    <s v="OC: T&amp;S DOM PUB TRP - AIR TRANSPORT               "/>
    <n v="0"/>
    <n v="0"/>
    <n v="0"/>
    <n v="0"/>
    <s v="P  "/>
    <n v="3165"/>
    <s v="4"/>
    <s v="4103"/>
    <s v="2"/>
    <s v="230"/>
  </r>
  <r>
    <s v="4103232360026MRCZZ12"/>
    <s v="4103"/>
    <n v="4103"/>
    <x v="3"/>
    <x v="0"/>
    <s v="INVENTORY - MATERIALS &amp; SUPPLIES                  "/>
    <n v="0"/>
    <n v="0"/>
    <n v="0"/>
    <n v="0"/>
    <s v="P  "/>
    <n v="1314"/>
    <s v="4"/>
    <s v="4103"/>
    <s v="2"/>
    <s v="232"/>
  </r>
  <r>
    <s v="4103232360D26MRCZZ11"/>
    <s v="4103"/>
    <n v="4103"/>
    <x v="3"/>
    <x v="0"/>
    <s v="INVENTORY - MATERIALS &amp; SUPPLIES(PRINT&amp;           "/>
    <n v="0"/>
    <n v="15973.95"/>
    <n v="0"/>
    <n v="15973.95"/>
    <s v="P  "/>
    <n v="48000"/>
    <s v="4"/>
    <s v="4103"/>
    <s v="2"/>
    <s v="232"/>
  </r>
  <r>
    <s v="4103232360D26MRCZZ12"/>
    <s v="4103"/>
    <n v="4103"/>
    <x v="3"/>
    <x v="0"/>
    <s v="INVENTORY - MATERIALS &amp; SUPPLIES(PRINT&amp;           "/>
    <n v="0"/>
    <n v="0"/>
    <n v="0"/>
    <n v="0"/>
    <s v="P  "/>
    <n v="0"/>
    <s v="4"/>
    <s v="4103"/>
    <s v="2"/>
    <s v="232"/>
  </r>
  <r>
    <s v="4103238150026MRCZZ12"/>
    <s v="4103"/>
    <n v="4103"/>
    <x v="3"/>
    <x v="0"/>
    <s v="OPR LEASES: FURNITURE &amp; OFFICE EQUIPMENT          "/>
    <n v="0"/>
    <n v="0"/>
    <n v="0"/>
    <n v="0"/>
    <s v="P  "/>
    <n v="7475"/>
    <s v="4"/>
    <s v="4103"/>
    <s v="2"/>
    <s v="238"/>
  </r>
  <r>
    <s v="4103272242026MRCZZ12"/>
    <s v="4103"/>
    <n v="4103"/>
    <x v="3"/>
    <x v="0"/>
    <s v="DEPRECIATION ELEC POWER PLANTS                    "/>
    <n v="0"/>
    <n v="0"/>
    <n v="0"/>
    <n v="0"/>
    <s v="P  "/>
    <n v="0"/>
    <s v="4"/>
    <s v="4103"/>
    <s v="2"/>
    <s v="272"/>
  </r>
  <r>
    <s v="4103272243026MRCZZ12"/>
    <s v="4103"/>
    <n v="4103"/>
    <x v="3"/>
    <x v="0"/>
    <s v="DEPRECIATION ELEC HV SUBSTATIONS                  "/>
    <n v="0"/>
    <n v="0"/>
    <n v="0"/>
    <n v="0"/>
    <s v="P  "/>
    <n v="0"/>
    <s v="4"/>
    <s v="4103"/>
    <s v="2"/>
    <s v="272"/>
  </r>
  <r>
    <s v="4103272244026MRCZZ12"/>
    <s v="4103"/>
    <n v="4103"/>
    <x v="3"/>
    <x v="0"/>
    <s v="DEPRECIATION ELEC HV SWITCHING STATIONS           "/>
    <n v="0"/>
    <n v="0"/>
    <n v="0"/>
    <n v="0"/>
    <s v="P  "/>
    <n v="0"/>
    <s v="4"/>
    <s v="4103"/>
    <s v="2"/>
    <s v="272"/>
  </r>
  <r>
    <s v="4103272245026MRCZZ12"/>
    <s v="4103"/>
    <n v="4103"/>
    <x v="3"/>
    <x v="0"/>
    <s v="DEPRECIATION ELEC HV TRANSM CONDUCTORS            "/>
    <n v="0"/>
    <n v="0"/>
    <n v="0"/>
    <n v="0"/>
    <s v="P  "/>
    <n v="0"/>
    <s v="4"/>
    <s v="4103"/>
    <s v="2"/>
    <s v="272"/>
  </r>
  <r>
    <s v="4103272246026MRCZZ12"/>
    <s v="4103"/>
    <n v="4103"/>
    <x v="3"/>
    <x v="0"/>
    <s v="DEPRECIATION ELEC MV SUBSTATIONS                  "/>
    <n v="0"/>
    <n v="0"/>
    <n v="0"/>
    <n v="0"/>
    <s v="P  "/>
    <n v="0"/>
    <s v="4"/>
    <s v="4103"/>
    <s v="2"/>
    <s v="272"/>
  </r>
  <r>
    <s v="4103272247026MRCZZ12"/>
    <s v="4103"/>
    <n v="4103"/>
    <x v="3"/>
    <x v="0"/>
    <s v="DEPRECIATION ELEC MV SWITCHING STATIONS           "/>
    <n v="0"/>
    <n v="0"/>
    <n v="0"/>
    <n v="0"/>
    <s v="P  "/>
    <n v="0"/>
    <s v="4"/>
    <s v="4103"/>
    <s v="2"/>
    <s v="272"/>
  </r>
  <r>
    <s v="4103272248026MRCZZ12"/>
    <s v="4103"/>
    <n v="4103"/>
    <x v="3"/>
    <x v="0"/>
    <s v="DEPRECIATION ELEC MV NETWORKS                     "/>
    <n v="0"/>
    <n v="0"/>
    <n v="0"/>
    <n v="0"/>
    <s v="P  "/>
    <n v="0"/>
    <s v="4"/>
    <s v="4103"/>
    <s v="2"/>
    <s v="272"/>
  </r>
  <r>
    <s v="4103272249026MRCZZ12"/>
    <s v="4103"/>
    <n v="4103"/>
    <x v="3"/>
    <x v="0"/>
    <s v="DEPRECIATION ELEC LV NETWORKS                     "/>
    <n v="0"/>
    <n v="0"/>
    <n v="0"/>
    <n v="0"/>
    <s v="P  "/>
    <n v="0"/>
    <s v="4"/>
    <s v="4103"/>
    <s v="2"/>
    <s v="272"/>
  </r>
  <r>
    <s v="4103272250026MRCZZ12"/>
    <s v="4103"/>
    <n v="4103"/>
    <x v="3"/>
    <x v="0"/>
    <s v="DEPRECIATION ELEC CAPITAL SPARES                  "/>
    <n v="0"/>
    <n v="0"/>
    <n v="0"/>
    <n v="0"/>
    <s v="P  "/>
    <n v="0"/>
    <s v="4"/>
    <s v="4103"/>
    <s v="2"/>
    <s v="272"/>
  </r>
  <r>
    <s v="4103395002026MRC1212"/>
    <s v="4103"/>
    <n v="4103"/>
    <x v="3"/>
    <x v="1"/>
    <s v="DPT CHG - VEHICLE RENTAL                          "/>
    <n v="0"/>
    <n v="13083.6"/>
    <n v="0"/>
    <n v="13083.6"/>
    <s v="P  "/>
    <n v="38426"/>
    <s v="4"/>
    <s v="4103"/>
    <s v="3"/>
    <s v="395"/>
  </r>
  <r>
    <s v="4103395017026MRC1H12"/>
    <s v="4103"/>
    <n v="4103"/>
    <x v="3"/>
    <x v="1"/>
    <s v="DPT CHG - FUEL RECHARGE                           "/>
    <n v="0"/>
    <n v="14264.61"/>
    <n v="0"/>
    <n v="14264.61"/>
    <s v="P  "/>
    <n v="22586"/>
    <s v="4"/>
    <s v="4103"/>
    <s v="3"/>
    <s v="395"/>
  </r>
  <r>
    <s v="4103395023026MRC1L12"/>
    <s v="4103"/>
    <n v="4103"/>
    <x v="3"/>
    <x v="1"/>
    <s v="DPT CHG INSURANCE FEES                            "/>
    <n v="0"/>
    <n v="0"/>
    <n v="0"/>
    <n v="0"/>
    <s v="P  "/>
    <n v="0"/>
    <s v="4"/>
    <s v="4103"/>
    <s v="3"/>
    <s v="395"/>
  </r>
  <r>
    <s v="41033996050ZZZZZZZ11"/>
    <s v="4103"/>
    <n v="4103"/>
    <x v="3"/>
    <x v="1"/>
    <s v="TRF TO ACC SURPLUS DEFICIT                        "/>
    <n v="0"/>
    <n v="0"/>
    <n v="-1513057.46"/>
    <n v="-1513057.46"/>
    <s v="P  "/>
    <n v="0"/>
    <s v="4"/>
    <s v="4103"/>
    <s v="3"/>
    <s v="399"/>
  </r>
  <r>
    <s v="41033996100ZZZZZZZ11"/>
    <s v="4103"/>
    <n v="4103"/>
    <x v="3"/>
    <x v="1"/>
    <s v="TRF FROM ACC SURPLUS DEFICIT                      "/>
    <n v="0"/>
    <n v="0"/>
    <n v="0"/>
    <n v="0"/>
    <s v="P  "/>
    <n v="0"/>
    <s v="4"/>
    <s v="4103"/>
    <s v="3"/>
    <s v="399"/>
  </r>
  <r>
    <s v="41038100010ZZZZZZZ11"/>
    <s v="4103"/>
    <n v="4103"/>
    <x v="3"/>
    <x v="2"/>
    <s v="ACC SUR/(DEF): OPENING BALANCE                    "/>
    <n v="1783391.04"/>
    <n v="0"/>
    <n v="0"/>
    <n v="1783391.04"/>
    <s v="GP "/>
    <n v="0"/>
    <s v="4"/>
    <s v="4103"/>
    <s v="8"/>
    <s v="810"/>
  </r>
  <r>
    <s v="41038100020ZZZZZZZ11"/>
    <s v="4103"/>
    <n v="4103"/>
    <x v="3"/>
    <x v="2"/>
    <s v="ACC SUR/(DEF): CHANGES IN ACC POLICY              "/>
    <n v="0"/>
    <n v="0"/>
    <n v="0"/>
    <n v="0"/>
    <s v="GP "/>
    <n v="0"/>
    <s v="4"/>
    <s v="4103"/>
    <s v="8"/>
    <s v="810"/>
  </r>
  <r>
    <s v="41038100030ZZZZZZZ11"/>
    <s v="4103"/>
    <n v="4103"/>
    <x v="3"/>
    <x v="2"/>
    <s v="ACC SUR/(DEF): CORREC PRIOR PERIOD ERROR          "/>
    <n v="0"/>
    <n v="0"/>
    <n v="0"/>
    <n v="0"/>
    <s v="GP "/>
    <n v="0"/>
    <s v="4"/>
    <s v="4103"/>
    <s v="8"/>
    <s v="810"/>
  </r>
  <r>
    <s v="41038100040ZZZZZZZ11"/>
    <s v="4103"/>
    <n v="4103"/>
    <x v="3"/>
    <x v="2"/>
    <s v="ACC SUR/(DEF): TRF TO/FROM ACCUM SURPLUS          "/>
    <n v="0"/>
    <n v="1513057.46"/>
    <n v="0"/>
    <n v="1513057.46"/>
    <s v="GP "/>
    <n v="0"/>
    <s v="4"/>
    <s v="4103"/>
    <s v="8"/>
    <s v="810"/>
  </r>
  <r>
    <s v="41038100050ZZZZZZZ11"/>
    <s v="4103"/>
    <n v="4103"/>
    <x v="3"/>
    <x v="2"/>
    <s v="ACC SUR/(DEF): TRF TO/FROM RESERVES               "/>
    <n v="0"/>
    <n v="0"/>
    <n v="0"/>
    <n v="0"/>
    <s v="GP "/>
    <n v="0"/>
    <s v="4"/>
    <s v="4103"/>
    <s v="8"/>
    <s v="810"/>
  </r>
  <r>
    <s v="41038100060ZZZZZZZ11"/>
    <s v="4103"/>
    <n v="4103"/>
    <x v="3"/>
    <x v="2"/>
    <s v="ACC SUR/(DEF): DEPRECIATION OFFSETS               "/>
    <n v="0"/>
    <n v="0"/>
    <n v="0"/>
    <n v="0"/>
    <s v="GP "/>
    <n v="0"/>
    <s v="4"/>
    <s v="4103"/>
    <s v="8"/>
    <s v="810"/>
  </r>
  <r>
    <s v="4104211001026MRCZZ12"/>
    <s v="4104"/>
    <n v="4104"/>
    <x v="3"/>
    <x v="0"/>
    <s v="MS: SAL &amp; ALL: BASIC SALARY &amp; WAGES               "/>
    <n v="0"/>
    <n v="1214443.0900000001"/>
    <n v="0"/>
    <n v="1214443.0900000001"/>
    <s v="P  "/>
    <n v="2592961"/>
    <s v="4"/>
    <s v="4104"/>
    <s v="2"/>
    <s v="211"/>
  </r>
  <r>
    <s v="4104211022026MRCZZ12"/>
    <s v="4104"/>
    <n v="4104"/>
    <x v="3"/>
    <x v="0"/>
    <s v="MS: ALL - CELLULAR &amp; TELEPHONE                    "/>
    <n v="0"/>
    <n v="11900.01"/>
    <n v="0"/>
    <n v="11900.01"/>
    <s v="P  "/>
    <n v="42749"/>
    <s v="4"/>
    <s v="4104"/>
    <s v="2"/>
    <s v="211"/>
  </r>
  <r>
    <s v="4104211026026MRCZZ12"/>
    <s v="4104"/>
    <n v="4104"/>
    <x v="3"/>
    <x v="0"/>
    <s v="MS: HB &amp; INC: HOUSING BENEFITS                    "/>
    <n v="0"/>
    <n v="12785.54"/>
    <n v="0"/>
    <n v="12785.54"/>
    <s v="P  "/>
    <n v="54925"/>
    <s v="4"/>
    <s v="4104"/>
    <s v="2"/>
    <s v="211"/>
  </r>
  <r>
    <s v="4104211034026MRCZZ12"/>
    <s v="4104"/>
    <n v="4104"/>
    <x v="3"/>
    <x v="0"/>
    <s v="MS: ALL - TRAVEL OR MOTOR VEHICLE                 "/>
    <n v="0"/>
    <n v="283407.84000000003"/>
    <n v="0"/>
    <n v="283486.03999999998"/>
    <s v="P  "/>
    <n v="677887"/>
    <s v="4"/>
    <s v="4104"/>
    <s v="2"/>
    <s v="211"/>
  </r>
  <r>
    <s v="4104211038026MRCZZ12"/>
    <s v="4104"/>
    <n v="4104"/>
    <x v="3"/>
    <x v="0"/>
    <s v="MS: OVERTIME - STRUCTURED                         "/>
    <n v="0"/>
    <n v="4696.91"/>
    <n v="0"/>
    <n v="4696.91"/>
    <s v="P  "/>
    <n v="100597"/>
    <s v="4"/>
    <s v="4104"/>
    <s v="2"/>
    <s v="211"/>
  </r>
  <r>
    <s v="4104211046026MRCZZ12"/>
    <s v="4104"/>
    <n v="4104"/>
    <x v="3"/>
    <x v="0"/>
    <s v="MS: SRB - ANNUAL BONUS                            "/>
    <n v="0"/>
    <n v="81145.009999999995"/>
    <n v="0"/>
    <n v="106279.86"/>
    <s v="P  "/>
    <n v="225533"/>
    <s v="4"/>
    <s v="4104"/>
    <s v="2"/>
    <s v="211"/>
  </r>
  <r>
    <s v="4104211050026MRCZZ12"/>
    <s v="4104"/>
    <n v="4104"/>
    <x v="3"/>
    <x v="0"/>
    <s v="MS: SRB - LONG SERVICE AWARD                      "/>
    <n v="0"/>
    <n v="7985"/>
    <n v="0"/>
    <n v="7985"/>
    <s v="P  "/>
    <n v="20847"/>
    <s v="4"/>
    <s v="4104"/>
    <s v="2"/>
    <s v="211"/>
  </r>
  <r>
    <s v="4104213001026MRCZZ12"/>
    <s v="4104"/>
    <n v="4104"/>
    <x v="3"/>
    <x v="0"/>
    <s v="MS: SOC CONTR - BARGAINING COUNCIL                "/>
    <n v="0"/>
    <n v="358.74"/>
    <n v="0"/>
    <n v="358.74"/>
    <s v="P  "/>
    <n v="742"/>
    <s v="4"/>
    <s v="4104"/>
    <s v="2"/>
    <s v="213"/>
  </r>
  <r>
    <s v="4104213010026MRCZZ12"/>
    <s v="4104"/>
    <n v="4104"/>
    <x v="3"/>
    <x v="0"/>
    <s v="MS: SOC CONTR - GROUP LIFE INSURANCE              "/>
    <n v="0"/>
    <n v="14595.36"/>
    <n v="0"/>
    <n v="14595.36"/>
    <s v="P  "/>
    <n v="26599"/>
    <s v="4"/>
    <s v="4104"/>
    <s v="2"/>
    <s v="213"/>
  </r>
  <r>
    <s v="4104213020026MRCZZ12"/>
    <s v="4104"/>
    <n v="4104"/>
    <x v="3"/>
    <x v="0"/>
    <s v="MS: SOC CONTR - MEDICAL                           "/>
    <n v="0"/>
    <n v="66056.100000000006"/>
    <n v="0"/>
    <n v="66056.100000000006"/>
    <s v="P  "/>
    <n v="144640"/>
    <s v="4"/>
    <s v="4104"/>
    <s v="2"/>
    <s v="213"/>
  </r>
  <r>
    <s v="4104213030026MRCZZ12"/>
    <s v="4104"/>
    <n v="4104"/>
    <x v="3"/>
    <x v="0"/>
    <s v="MS: SOC CONTR - PENSION                           "/>
    <n v="0"/>
    <n v="220358.05"/>
    <n v="0"/>
    <n v="220358.05"/>
    <s v="P  "/>
    <n v="489037"/>
    <s v="4"/>
    <s v="4104"/>
    <s v="2"/>
    <s v="213"/>
  </r>
  <r>
    <s v="4104213040026MRCZZ12"/>
    <s v="4104"/>
    <n v="4104"/>
    <x v="3"/>
    <x v="0"/>
    <s v="MS: SOC CONTR - UNEMPLOYMENT INSUR FUND           "/>
    <n v="0"/>
    <n v="6097.52"/>
    <n v="0"/>
    <n v="6097.52"/>
    <s v="P  "/>
    <n v="13971"/>
    <s v="4"/>
    <s v="4104"/>
    <s v="2"/>
    <s v="213"/>
  </r>
  <r>
    <s v="4104227034026MRCZZ12"/>
    <s v="4104"/>
    <n v="4104"/>
    <x v="3"/>
    <x v="0"/>
    <s v="C&amp;PS: B&amp;A BUSINESS &amp; FIN MANAGEMENT               "/>
    <n v="0"/>
    <n v="487360.47"/>
    <n v="0"/>
    <n v="487360.47"/>
    <s v="P  "/>
    <n v="1435794"/>
    <s v="4"/>
    <s v="4104"/>
    <s v="2"/>
    <s v="227"/>
  </r>
  <r>
    <s v="4104230178026MRCZZ12"/>
    <s v="4104"/>
    <n v="4104"/>
    <x v="3"/>
    <x v="0"/>
    <s v="OC: EXT COM SERV PROV - S/WARE LICENCES           "/>
    <n v="0"/>
    <n v="4987830.5"/>
    <n v="0"/>
    <n v="4987830.5"/>
    <s v="P  "/>
    <n v="6207919"/>
    <s v="4"/>
    <s v="4104"/>
    <s v="2"/>
    <s v="230"/>
  </r>
  <r>
    <s v="4104230451026MRCZZ12"/>
    <s v="4104"/>
    <n v="4104"/>
    <x v="3"/>
    <x v="0"/>
    <s v="OC: PRINTING &amp; PUBLICATIONS                       "/>
    <n v="0"/>
    <n v="0"/>
    <n v="0"/>
    <n v="0"/>
    <s v="P  "/>
    <n v="0"/>
    <s v="4"/>
    <s v="4104"/>
    <s v="2"/>
    <s v="230"/>
  </r>
  <r>
    <s v="4104230511026MRCZZ12"/>
    <s v="4104"/>
    <n v="4104"/>
    <x v="3"/>
    <x v="0"/>
    <s v="OC: REG FEES NATIONAL                             "/>
    <n v="0"/>
    <n v="0"/>
    <n v="0"/>
    <n v="0"/>
    <s v="P  "/>
    <n v="1028"/>
    <s v="4"/>
    <s v="4104"/>
    <s v="2"/>
    <s v="230"/>
  </r>
  <r>
    <s v="4104230541026MRCZZ12"/>
    <s v="4104"/>
    <n v="4104"/>
    <x v="3"/>
    <x v="0"/>
    <s v="OC: SKILLS DEVELOPMENT FUND LEVY                  "/>
    <n v="0"/>
    <n v="15309.06"/>
    <n v="0"/>
    <n v="16470.64"/>
    <s v="P  "/>
    <n v="38055"/>
    <s v="4"/>
    <s v="4104"/>
    <s v="2"/>
    <s v="230"/>
  </r>
  <r>
    <s v="4104232360N26MRCZZ12"/>
    <s v="4104"/>
    <n v="4104"/>
    <x v="3"/>
    <x v="0"/>
    <s v="INVENTORY - MATERIALS &amp; SUPPLIES(GENERAL          "/>
    <n v="0"/>
    <n v="0"/>
    <n v="0"/>
    <n v="0"/>
    <s v="P  "/>
    <n v="2342"/>
    <s v="4"/>
    <s v="4104"/>
    <s v="2"/>
    <s v="232"/>
  </r>
  <r>
    <s v="4104272242026MRCZZ12"/>
    <s v="4104"/>
    <n v="4104"/>
    <x v="3"/>
    <x v="0"/>
    <s v="DEPRECIATION ELEC POWER PLANTS                    "/>
    <n v="0"/>
    <n v="0"/>
    <n v="0"/>
    <n v="0"/>
    <s v="P  "/>
    <n v="0"/>
    <s v="4"/>
    <s v="4104"/>
    <s v="2"/>
    <s v="272"/>
  </r>
  <r>
    <s v="4104272243026MRCZZ12"/>
    <s v="4104"/>
    <n v="4104"/>
    <x v="3"/>
    <x v="0"/>
    <s v="DEPRECIATION ELEC HV SUBSTATIONS                  "/>
    <n v="0"/>
    <n v="0"/>
    <n v="0"/>
    <n v="0"/>
    <s v="P  "/>
    <n v="0"/>
    <s v="4"/>
    <s v="4104"/>
    <s v="2"/>
    <s v="272"/>
  </r>
  <r>
    <s v="4104272244026MRCZZ12"/>
    <s v="4104"/>
    <n v="4104"/>
    <x v="3"/>
    <x v="0"/>
    <s v="DEPRECIATION ELEC HV SWITCHING STATIONS           "/>
    <n v="0"/>
    <n v="0"/>
    <n v="0"/>
    <n v="0"/>
    <s v="P  "/>
    <n v="0"/>
    <s v="4"/>
    <s v="4104"/>
    <s v="2"/>
    <s v="272"/>
  </r>
  <r>
    <s v="4104272245026MRCZZ12"/>
    <s v="4104"/>
    <n v="4104"/>
    <x v="3"/>
    <x v="0"/>
    <s v="DEPRECIATION ELEC HV TRANSM CONDUCTORS            "/>
    <n v="0"/>
    <n v="0"/>
    <n v="0"/>
    <n v="0"/>
    <s v="P  "/>
    <n v="0"/>
    <s v="4"/>
    <s v="4104"/>
    <s v="2"/>
    <s v="272"/>
  </r>
  <r>
    <s v="4104272246026MRCZZ12"/>
    <s v="4104"/>
    <n v="4104"/>
    <x v="3"/>
    <x v="0"/>
    <s v="DEPRECIATION ELEC MV SUBSTATIONS                  "/>
    <n v="0"/>
    <n v="0"/>
    <n v="0"/>
    <n v="0"/>
    <s v="P  "/>
    <n v="0"/>
    <s v="4"/>
    <s v="4104"/>
    <s v="2"/>
    <s v="272"/>
  </r>
  <r>
    <s v="4104272247026MRCZZ12"/>
    <s v="4104"/>
    <n v="4104"/>
    <x v="3"/>
    <x v="0"/>
    <s v="DEPRECIATION ELEC MV SWITCHING STATIONS           "/>
    <n v="0"/>
    <n v="0"/>
    <n v="0"/>
    <n v="0"/>
    <s v="P  "/>
    <n v="0"/>
    <s v="4"/>
    <s v="4104"/>
    <s v="2"/>
    <s v="272"/>
  </r>
  <r>
    <s v="4104272248026MRCZZ12"/>
    <s v="4104"/>
    <n v="4104"/>
    <x v="3"/>
    <x v="0"/>
    <s v="DEPRECIATION ELEC MV NETWORKS                     "/>
    <n v="0"/>
    <n v="0"/>
    <n v="0"/>
    <n v="0"/>
    <s v="P  "/>
    <n v="0"/>
    <s v="4"/>
    <s v="4104"/>
    <s v="2"/>
    <s v="272"/>
  </r>
  <r>
    <s v="4104272249026MRCZZ12"/>
    <s v="4104"/>
    <n v="4104"/>
    <x v="3"/>
    <x v="0"/>
    <s v="DEPRECIATION ELEC LV NETWORKS                     "/>
    <n v="0"/>
    <n v="0"/>
    <n v="0"/>
    <n v="0"/>
    <s v="P  "/>
    <n v="0"/>
    <s v="4"/>
    <s v="4104"/>
    <s v="2"/>
    <s v="272"/>
  </r>
  <r>
    <s v="4104272250026MRCZZ12"/>
    <s v="4104"/>
    <n v="4104"/>
    <x v="3"/>
    <x v="0"/>
    <s v="DEPRECIATION ELEC CAPITAL SPARES                  "/>
    <n v="0"/>
    <n v="0"/>
    <n v="0"/>
    <n v="0"/>
    <s v="P  "/>
    <n v="0"/>
    <s v="4"/>
    <s v="4104"/>
    <s v="2"/>
    <s v="272"/>
  </r>
  <r>
    <s v="4104395023026MRC1L12"/>
    <s v="4104"/>
    <n v="4104"/>
    <x v="3"/>
    <x v="1"/>
    <s v="DPT CHG INSURANCE FEES                            "/>
    <n v="0"/>
    <n v="0"/>
    <n v="0"/>
    <n v="0"/>
    <s v="P  "/>
    <n v="0"/>
    <s v="4"/>
    <s v="4104"/>
    <s v="3"/>
    <s v="395"/>
  </r>
  <r>
    <s v="41043996050ZZZZZZZ11"/>
    <s v="4104"/>
    <n v="4104"/>
    <x v="3"/>
    <x v="1"/>
    <s v="TRF TO ACC SURPLUS DEFICIT                        "/>
    <n v="0"/>
    <n v="0"/>
    <n v="-2098577.04"/>
    <n v="-2098577.04"/>
    <s v="P  "/>
    <n v="0"/>
    <s v="4"/>
    <s v="4104"/>
    <s v="3"/>
    <s v="399"/>
  </r>
  <r>
    <s v="41043996100ZZZZZZZ11"/>
    <s v="4104"/>
    <n v="4104"/>
    <x v="3"/>
    <x v="1"/>
    <s v="TRF FROM ACC SURPLUS DEFICIT                      "/>
    <n v="0"/>
    <n v="0"/>
    <n v="0"/>
    <n v="0"/>
    <s v="P  "/>
    <n v="0"/>
    <s v="4"/>
    <s v="4104"/>
    <s v="3"/>
    <s v="399"/>
  </r>
  <r>
    <s v="41048100010ZZZZZZZ11"/>
    <s v="4104"/>
    <n v="4104"/>
    <x v="3"/>
    <x v="2"/>
    <s v="ACC SUR/(DEF): OPENING BALANCE                    "/>
    <n v="8271615.5"/>
    <n v="0"/>
    <n v="0"/>
    <n v="8271615.5"/>
    <s v="GP "/>
    <n v="0"/>
    <s v="4"/>
    <s v="4104"/>
    <s v="8"/>
    <s v="810"/>
  </r>
  <r>
    <s v="41048100020ZZZZZZZ11"/>
    <s v="4104"/>
    <n v="4104"/>
    <x v="3"/>
    <x v="2"/>
    <s v="ACC SUR/(DEF): CHANGES IN ACC POLICY              "/>
    <n v="0"/>
    <n v="0"/>
    <n v="0"/>
    <n v="0"/>
    <s v="GP "/>
    <n v="0"/>
    <s v="4"/>
    <s v="4104"/>
    <s v="8"/>
    <s v="810"/>
  </r>
  <r>
    <s v="41048100030ZZZZZZZ11"/>
    <s v="4104"/>
    <n v="4104"/>
    <x v="3"/>
    <x v="2"/>
    <s v="ACC SUR/(DEF): CORREC PRIOR PERIOD ERROR          "/>
    <n v="0"/>
    <n v="0"/>
    <n v="0"/>
    <n v="0"/>
    <s v="GP "/>
    <n v="0"/>
    <s v="4"/>
    <s v="4104"/>
    <s v="8"/>
    <s v="810"/>
  </r>
  <r>
    <s v="41048100040ZZZZZZZ11"/>
    <s v="4104"/>
    <n v="4104"/>
    <x v="3"/>
    <x v="2"/>
    <s v="ACC SUR/(DEF): TRF TO/FROM ACCUM SURPLUS          "/>
    <n v="0"/>
    <n v="2098577.04"/>
    <n v="0"/>
    <n v="2098577.04"/>
    <s v="GP "/>
    <n v="0"/>
    <s v="4"/>
    <s v="4104"/>
    <s v="8"/>
    <s v="810"/>
  </r>
  <r>
    <s v="41048100050ZZZZZZZ11"/>
    <s v="4104"/>
    <n v="4104"/>
    <x v="3"/>
    <x v="2"/>
    <s v="ACC SUR/(DEF): TRF TO/FROM RESERVES               "/>
    <n v="0"/>
    <n v="0"/>
    <n v="0"/>
    <n v="0"/>
    <s v="GP "/>
    <n v="0"/>
    <s v="4"/>
    <s v="4104"/>
    <s v="8"/>
    <s v="810"/>
  </r>
  <r>
    <s v="41048100060ZZZZZZZ11"/>
    <s v="4104"/>
    <n v="4104"/>
    <x v="3"/>
    <x v="2"/>
    <s v="ACC SUR/(DEF): DEPRECIATION OFFSETS               "/>
    <n v="0"/>
    <n v="0"/>
    <n v="0"/>
    <n v="0"/>
    <s v="GP "/>
    <n v="0"/>
    <s v="4"/>
    <s v="4104"/>
    <s v="8"/>
    <s v="810"/>
  </r>
  <r>
    <s v="4201104102007ZZZZZ11"/>
    <s v="4201"/>
    <n v="4201"/>
    <x v="3"/>
    <x v="5"/>
    <s v="FORFEITS: UNCLAIMED MONEY                         "/>
    <n v="0"/>
    <n v="0"/>
    <n v="-556682.16"/>
    <n v="-556682.16"/>
    <s v="P  "/>
    <n v="0"/>
    <s v="4"/>
    <s v="4201"/>
    <s v="1"/>
    <s v="104"/>
  </r>
  <r>
    <s v="4201211001026MRCZZ11"/>
    <s v="4201"/>
    <n v="4201"/>
    <x v="3"/>
    <x v="0"/>
    <s v="MS: SAL &amp; ALL: BASIC SALARY &amp; WAGES               "/>
    <n v="0"/>
    <n v="4605924.01"/>
    <n v="0"/>
    <n v="4605924.01"/>
    <s v="P  "/>
    <n v="4565366"/>
    <s v="4"/>
    <s v="4201"/>
    <s v="2"/>
    <s v="211"/>
  </r>
  <r>
    <s v="4201211020026MRCZZ11"/>
    <s v="4201"/>
    <n v="4201"/>
    <x v="3"/>
    <x v="0"/>
    <s v="MS: ALL - ACCOMMODATION/TRVL/INCIDENTAL           "/>
    <n v="0"/>
    <n v="15752.19"/>
    <n v="0"/>
    <n v="17294.990000000002"/>
    <s v="P  "/>
    <n v="17590"/>
    <s v="4"/>
    <s v="4201"/>
    <s v="2"/>
    <s v="211"/>
  </r>
  <r>
    <s v="4201211022026MRCZZ11"/>
    <s v="4201"/>
    <n v="4201"/>
    <x v="3"/>
    <x v="0"/>
    <s v="MS: ALL - CELLULAR &amp; TELEPHONE                    "/>
    <n v="0"/>
    <n v="12000"/>
    <n v="0"/>
    <n v="12000"/>
    <s v="P  "/>
    <n v="12864"/>
    <s v="4"/>
    <s v="4201"/>
    <s v="2"/>
    <s v="211"/>
  </r>
  <r>
    <s v="4201211026026MRCZZ11"/>
    <s v="4201"/>
    <n v="4201"/>
    <x v="3"/>
    <x v="0"/>
    <s v="MS: HB &amp; INC: HOUSING BENEFITS                    "/>
    <n v="0"/>
    <n v="61370.65"/>
    <n v="0"/>
    <n v="61370.65"/>
    <s v="P  "/>
    <n v="51236"/>
    <s v="4"/>
    <s v="4201"/>
    <s v="2"/>
    <s v="211"/>
  </r>
  <r>
    <s v="4201211034026MRCZZ11"/>
    <s v="4201"/>
    <n v="4201"/>
    <x v="3"/>
    <x v="0"/>
    <s v="MS: ALL - TRAVEL OR MOTOR VEHICLE                 "/>
    <n v="0"/>
    <n v="221284.15"/>
    <n v="0"/>
    <n v="221362.35"/>
    <s v="P  "/>
    <n v="305457"/>
    <s v="4"/>
    <s v="4201"/>
    <s v="2"/>
    <s v="211"/>
  </r>
  <r>
    <s v="4201211044026MRCZZ11"/>
    <s v="4201"/>
    <n v="4201"/>
    <x v="3"/>
    <x v="0"/>
    <s v="MS: SRB - ACTING ALLOWANCE                        "/>
    <n v="0"/>
    <n v="6279.59"/>
    <n v="0"/>
    <n v="6279.59"/>
    <s v="P  "/>
    <n v="68020"/>
    <s v="4"/>
    <s v="4201"/>
    <s v="2"/>
    <s v="211"/>
  </r>
  <r>
    <s v="4201211046026MRCZZ11"/>
    <s v="4201"/>
    <n v="4201"/>
    <x v="3"/>
    <x v="0"/>
    <s v="MS: SRB - ANNUAL BONUS                            "/>
    <n v="0"/>
    <n v="384287.99"/>
    <n v="0"/>
    <n v="384287.99"/>
    <s v="P  "/>
    <n v="380452"/>
    <s v="4"/>
    <s v="4201"/>
    <s v="2"/>
    <s v="211"/>
  </r>
  <r>
    <s v="4201211050026MRCZZ11"/>
    <s v="4201"/>
    <n v="4201"/>
    <x v="3"/>
    <x v="0"/>
    <s v="MS: SRB - LONG SERVICE AWARD                      "/>
    <n v="0"/>
    <n v="63129.48"/>
    <n v="0"/>
    <n v="63129.48"/>
    <s v="P  "/>
    <n v="6882"/>
    <s v="4"/>
    <s v="4201"/>
    <s v="2"/>
    <s v="211"/>
  </r>
  <r>
    <s v="4201213001026MRCZZ11"/>
    <s v="4201"/>
    <n v="4201"/>
    <x v="3"/>
    <x v="0"/>
    <s v="MS: SOC CONTR - BARGAINING COUNCIL                "/>
    <n v="0"/>
    <n v="1365.01"/>
    <n v="0"/>
    <n v="1365.01"/>
    <s v="P  "/>
    <n v="1592"/>
    <s v="4"/>
    <s v="4201"/>
    <s v="2"/>
    <s v="213"/>
  </r>
  <r>
    <s v="4201213010026MRCZZ11"/>
    <s v="4201"/>
    <n v="4201"/>
    <x v="3"/>
    <x v="0"/>
    <s v="MS: SOC CONTR - GROUP LIFE INSURANCE              "/>
    <n v="0"/>
    <n v="46976.42"/>
    <n v="0"/>
    <n v="48611.31"/>
    <s v="P  "/>
    <n v="48830"/>
    <s v="4"/>
    <s v="4201"/>
    <s v="2"/>
    <s v="213"/>
  </r>
  <r>
    <s v="4201213020026MRCZZ11"/>
    <s v="4201"/>
    <n v="4201"/>
    <x v="3"/>
    <x v="0"/>
    <s v="MS: SOC CONTR - MEDICAL                           "/>
    <n v="0"/>
    <n v="405528.92"/>
    <n v="0"/>
    <n v="407662.52"/>
    <s v="P  "/>
    <n v="491664"/>
    <s v="4"/>
    <s v="4201"/>
    <s v="2"/>
    <s v="213"/>
  </r>
  <r>
    <s v="4201213030026MRCZZ11"/>
    <s v="4201"/>
    <n v="4201"/>
    <x v="3"/>
    <x v="0"/>
    <s v="MS: SOC CONTR - PENSION                           "/>
    <n v="0"/>
    <n v="878822.41"/>
    <n v="0"/>
    <n v="878822.41"/>
    <s v="P  "/>
    <n v="865262"/>
    <s v="4"/>
    <s v="4201"/>
    <s v="2"/>
    <s v="213"/>
  </r>
  <r>
    <s v="4201213040026MRCZZ11"/>
    <s v="4201"/>
    <n v="4201"/>
    <x v="3"/>
    <x v="0"/>
    <s v="MS: SOC CONTR - UNEMPLOYMENT INSUR FUND           "/>
    <n v="0"/>
    <n v="23200.33"/>
    <n v="0"/>
    <n v="23200.33"/>
    <s v="P  "/>
    <n v="28703"/>
    <s v="4"/>
    <s v="4201"/>
    <s v="2"/>
    <s v="213"/>
  </r>
  <r>
    <s v="4201230018026MRCZZ11"/>
    <s v="4201"/>
    <n v="4201"/>
    <x v="3"/>
    <x v="0"/>
    <s v="OC: ADV/PUB/MARK - TENDERS                        "/>
    <n v="0"/>
    <n v="0"/>
    <n v="0"/>
    <n v="0"/>
    <s v="P  "/>
    <n v="3624"/>
    <s v="4"/>
    <s v="4201"/>
    <s v="2"/>
    <s v="230"/>
  </r>
  <r>
    <s v="4201230040026MRCZZ11"/>
    <s v="4201"/>
    <n v="4201"/>
    <x v="3"/>
    <x v="0"/>
    <s v="OC: BC/FAC/C FEES - BANK ACCOUNTS                 "/>
    <n v="0"/>
    <n v="241535.72"/>
    <n v="0"/>
    <n v="241535.72"/>
    <s v="P  "/>
    <n v="142709"/>
    <s v="4"/>
    <s v="4201"/>
    <s v="2"/>
    <s v="230"/>
  </r>
  <r>
    <s v="4201230178026MRCZZ11"/>
    <s v="4201"/>
    <n v="4201"/>
    <x v="3"/>
    <x v="0"/>
    <s v="OC: EXT COM SERV PROV - S/WARE LICENCES           "/>
    <n v="0"/>
    <n v="0"/>
    <n v="0"/>
    <n v="0"/>
    <s v="P  "/>
    <n v="1381"/>
    <s v="4"/>
    <s v="4201"/>
    <s v="2"/>
    <s v="230"/>
  </r>
  <r>
    <s v="4201230541026MRCZZ11"/>
    <s v="4201"/>
    <n v="4201"/>
    <x v="3"/>
    <x v="0"/>
    <s v="OC: SKILLS DEVELOPMENT FUND LEVY                  "/>
    <n v="0"/>
    <n v="53344.78"/>
    <n v="0"/>
    <n v="53377.06"/>
    <s v="P  "/>
    <n v="59294"/>
    <s v="4"/>
    <s v="4201"/>
    <s v="2"/>
    <s v="230"/>
  </r>
  <r>
    <s v="4201230547026MRCZZ11"/>
    <s v="4201"/>
    <n v="4201"/>
    <x v="3"/>
    <x v="0"/>
    <s v="OC: SMALL DIFFERENCES TOLERANCES                  "/>
    <n v="0"/>
    <n v="0"/>
    <n v="0"/>
    <n v="0"/>
    <s v="P  "/>
    <n v="0"/>
    <s v="4"/>
    <s v="4201"/>
    <s v="2"/>
    <s v="230"/>
  </r>
  <r>
    <s v="4201232360026414ZZ11"/>
    <s v="4201"/>
    <n v="4201"/>
    <x v="3"/>
    <x v="0"/>
    <s v="INVENTORY - MATERIALS &amp; SUPPLIES                  "/>
    <n v="0"/>
    <n v="0"/>
    <n v="0"/>
    <n v="0"/>
    <s v="P  "/>
    <n v="2231"/>
    <s v="4"/>
    <s v="4201"/>
    <s v="2"/>
    <s v="232"/>
  </r>
  <r>
    <s v="4201232360D26MRCZZ11"/>
    <s v="4201"/>
    <n v="4201"/>
    <x v="3"/>
    <x v="0"/>
    <s v="INVENTORY - MATERIALS &amp; SUPPLIES(PRINT&amp;           "/>
    <n v="0"/>
    <n v="41283.35"/>
    <n v="0"/>
    <n v="41283.35"/>
    <s v="P  "/>
    <n v="59651"/>
    <s v="4"/>
    <s v="4201"/>
    <s v="2"/>
    <s v="232"/>
  </r>
  <r>
    <s v="4201232360N26MRCZZ11"/>
    <s v="4201"/>
    <n v="4201"/>
    <x v="3"/>
    <x v="0"/>
    <s v="INVENTORY - MATERIALS &amp; SUPPLIES(GENERAL          "/>
    <n v="0"/>
    <n v="0"/>
    <n v="0"/>
    <n v="0"/>
    <s v="P  "/>
    <n v="589"/>
    <s v="4"/>
    <s v="4201"/>
    <s v="2"/>
    <s v="232"/>
  </r>
  <r>
    <s v="4201272242026MRCZZ11"/>
    <s v="4201"/>
    <n v="4201"/>
    <x v="3"/>
    <x v="0"/>
    <s v="DEPRECIATION ELEC POWER PLANTS                    "/>
    <n v="0"/>
    <n v="0"/>
    <n v="0"/>
    <n v="0"/>
    <s v="P  "/>
    <n v="0"/>
    <s v="4"/>
    <s v="4201"/>
    <s v="2"/>
    <s v="272"/>
  </r>
  <r>
    <s v="4201272243026MRCZZ11"/>
    <s v="4201"/>
    <n v="4201"/>
    <x v="3"/>
    <x v="0"/>
    <s v="DEPRECIATION ELEC HV SUBSTATIONS                  "/>
    <n v="0"/>
    <n v="0"/>
    <n v="0"/>
    <n v="0"/>
    <s v="P  "/>
    <n v="0"/>
    <s v="4"/>
    <s v="4201"/>
    <s v="2"/>
    <s v="272"/>
  </r>
  <r>
    <s v="4201272244026MRCZZ11"/>
    <s v="4201"/>
    <n v="4201"/>
    <x v="3"/>
    <x v="0"/>
    <s v="DEPRECIATION ELEC HV SWITCHING STATIONS           "/>
    <n v="0"/>
    <n v="0"/>
    <n v="0"/>
    <n v="0"/>
    <s v="P  "/>
    <n v="0"/>
    <s v="4"/>
    <s v="4201"/>
    <s v="2"/>
    <s v="272"/>
  </r>
  <r>
    <s v="4201272245026MRCZZ11"/>
    <s v="4201"/>
    <n v="4201"/>
    <x v="3"/>
    <x v="0"/>
    <s v="DEPRECIATION ELEC HV TRANSM CONDUCTORS            "/>
    <n v="0"/>
    <n v="0"/>
    <n v="0"/>
    <n v="0"/>
    <s v="P  "/>
    <n v="0"/>
    <s v="4"/>
    <s v="4201"/>
    <s v="2"/>
    <s v="272"/>
  </r>
  <r>
    <s v="4201272246026MRCZZ11"/>
    <s v="4201"/>
    <n v="4201"/>
    <x v="3"/>
    <x v="0"/>
    <s v="DEPRECIATION ELEC MV SUBSTATIONS                  "/>
    <n v="0"/>
    <n v="0"/>
    <n v="0"/>
    <n v="0"/>
    <s v="P  "/>
    <n v="0"/>
    <s v="4"/>
    <s v="4201"/>
    <s v="2"/>
    <s v="272"/>
  </r>
  <r>
    <s v="4201272247026MRCZZ11"/>
    <s v="4201"/>
    <n v="4201"/>
    <x v="3"/>
    <x v="0"/>
    <s v="DEPRECIATION ELEC MV SWITCHING STATIONS           "/>
    <n v="0"/>
    <n v="0"/>
    <n v="0"/>
    <n v="0"/>
    <s v="P  "/>
    <n v="0"/>
    <s v="4"/>
    <s v="4201"/>
    <s v="2"/>
    <s v="272"/>
  </r>
  <r>
    <s v="4201272248026MRCZZ11"/>
    <s v="4201"/>
    <n v="4201"/>
    <x v="3"/>
    <x v="0"/>
    <s v="DEPRECIATION ELEC MV NETWORKS                     "/>
    <n v="0"/>
    <n v="0"/>
    <n v="0"/>
    <n v="0"/>
    <s v="P  "/>
    <n v="0"/>
    <s v="4"/>
    <s v="4201"/>
    <s v="2"/>
    <s v="272"/>
  </r>
  <r>
    <s v="4201272249026MRCZZ11"/>
    <s v="4201"/>
    <n v="4201"/>
    <x v="3"/>
    <x v="0"/>
    <s v="DEPRECIATION ELEC LV NETWORKS                     "/>
    <n v="0"/>
    <n v="0"/>
    <n v="0"/>
    <n v="0"/>
    <s v="P  "/>
    <n v="0"/>
    <s v="4"/>
    <s v="4201"/>
    <s v="2"/>
    <s v="272"/>
  </r>
  <r>
    <s v="4201272250026MRCZZ11"/>
    <s v="4201"/>
    <n v="4201"/>
    <x v="3"/>
    <x v="0"/>
    <s v="DEPRECIATION ELEC CAPITAL SPARES                  "/>
    <n v="0"/>
    <n v="0"/>
    <n v="0"/>
    <n v="0"/>
    <s v="P  "/>
    <n v="0"/>
    <s v="4"/>
    <s v="4201"/>
    <s v="2"/>
    <s v="272"/>
  </r>
  <r>
    <s v="4201395023026MRC1L11"/>
    <s v="4201"/>
    <n v="4201"/>
    <x v="3"/>
    <x v="1"/>
    <s v="DPT CHG INSURANCE FEES                            "/>
    <n v="0"/>
    <n v="0"/>
    <n v="0"/>
    <n v="0"/>
    <s v="P  "/>
    <n v="0"/>
    <s v="4"/>
    <s v="4201"/>
    <s v="3"/>
    <s v="395"/>
  </r>
  <r>
    <s v="4201395049026MRC2A11"/>
    <s v="4201"/>
    <n v="4201"/>
    <x v="3"/>
    <x v="1"/>
    <s v="DPT CHG TELEPHONE                                 "/>
    <n v="0"/>
    <n v="73376.800000000003"/>
    <n v="0"/>
    <n v="73376.800000000003"/>
    <s v="P  "/>
    <n v="43392"/>
    <s v="4"/>
    <s v="4201"/>
    <s v="3"/>
    <s v="395"/>
  </r>
  <r>
    <s v="42013996050ZZZZZZZ11"/>
    <s v="4201"/>
    <n v="4201"/>
    <x v="3"/>
    <x v="1"/>
    <s v="TRF TO ACC SURPLUS DEFICIT                        "/>
    <n v="0"/>
    <n v="0"/>
    <n v="-6435666.7699999996"/>
    <n v="-6435666.7699999996"/>
    <s v="P  "/>
    <n v="0"/>
    <s v="4"/>
    <s v="4201"/>
    <s v="3"/>
    <s v="399"/>
  </r>
  <r>
    <s v="42013996100ZZZZZZZ11"/>
    <s v="4201"/>
    <n v="4201"/>
    <x v="3"/>
    <x v="1"/>
    <s v="TRF FROM ACC SURPLUS DEFICIT                      "/>
    <n v="0"/>
    <n v="0"/>
    <n v="0"/>
    <n v="0"/>
    <s v="P  "/>
    <n v="0"/>
    <s v="4"/>
    <s v="4201"/>
    <s v="3"/>
    <s v="399"/>
  </r>
  <r>
    <s v="42015020010ZZZZZZZ11"/>
    <s v="4201"/>
    <n v="4201"/>
    <x v="3"/>
    <x v="6"/>
    <s v="ACCOUNT NAME: OPENING BALANCE                     "/>
    <n v="12015461.16"/>
    <n v="0"/>
    <n v="0"/>
    <n v="12015461.16"/>
    <s v="GP "/>
    <n v="46646172"/>
    <s v="4"/>
    <s v="4201"/>
    <s v="5"/>
    <s v="502"/>
  </r>
  <r>
    <s v="42015020020ZZZZZZZ11"/>
    <s v="4201"/>
    <n v="4201"/>
    <x v="3"/>
    <x v="6"/>
    <s v="ACCOUNT NAME: DEPOSITS                            "/>
    <n v="0"/>
    <n v="4432802327.71"/>
    <n v="0"/>
    <n v="4432802327.71"/>
    <s v="GP "/>
    <n v="4486742830"/>
    <s v="4"/>
    <s v="4201"/>
    <s v="5"/>
    <s v="502"/>
  </r>
  <r>
    <s v="42015020030ZZZZZZZ11"/>
    <s v="4201"/>
    <n v="4201"/>
    <x v="3"/>
    <x v="6"/>
    <s v="ACCOUNT NAME: WITHDRAWALS                         "/>
    <n v="0"/>
    <n v="0"/>
    <n v="-2496902516.8800001"/>
    <n v="-2496902516.8800001"/>
    <s v="GP "/>
    <n v="-4494437567"/>
    <s v="4"/>
    <s v="4201"/>
    <s v="5"/>
    <s v="502"/>
  </r>
  <r>
    <s v="42015020040ZZZZZZZ11"/>
    <s v="4201"/>
    <n v="4201"/>
    <x v="3"/>
    <x v="6"/>
    <s v="ACCOUNT NAME: INTEREST EARNED                     "/>
    <n v="0"/>
    <n v="3125308.48"/>
    <n v="0"/>
    <n v="3125308.48"/>
    <s v="GP "/>
    <n v="0"/>
    <s v="4"/>
    <s v="4201"/>
    <s v="5"/>
    <s v="502"/>
  </r>
  <r>
    <s v="42015020050ZZZZZZZ11"/>
    <s v="4201"/>
    <n v="4201"/>
    <x v="3"/>
    <x v="6"/>
    <s v="ACCOUNT NAME: CHARGES                             "/>
    <n v="0"/>
    <n v="0"/>
    <n v="-1946538301.02"/>
    <n v="-1946538301.02"/>
    <s v="GP "/>
    <n v="-4005811"/>
    <s v="4"/>
    <s v="4201"/>
    <s v="5"/>
    <s v="502"/>
  </r>
  <r>
    <s v="42015020110ZZZZZZZ11"/>
    <s v="4201"/>
    <n v="4201"/>
    <x v="3"/>
    <x v="6"/>
    <s v="ABSA SALARIES: OPENING BALANCE                    "/>
    <n v="0"/>
    <n v="0"/>
    <n v="0"/>
    <n v="0"/>
    <s v="GP "/>
    <n v="0"/>
    <s v="4"/>
    <s v="4201"/>
    <s v="5"/>
    <s v="502"/>
  </r>
  <r>
    <s v="42015020120ZZZZZZZ11"/>
    <s v="4201"/>
    <n v="4201"/>
    <x v="3"/>
    <x v="6"/>
    <s v="ABSA SALARIES: DEPOSITS                           "/>
    <n v="0"/>
    <n v="0"/>
    <n v="0"/>
    <n v="0"/>
    <s v="GP "/>
    <n v="0"/>
    <s v="4"/>
    <s v="4201"/>
    <s v="5"/>
    <s v="502"/>
  </r>
  <r>
    <s v="42015020130ZZZZZZZ11"/>
    <s v="4201"/>
    <n v="4201"/>
    <x v="3"/>
    <x v="6"/>
    <s v="ABSA SALARIES: WITHDRAWALS                        "/>
    <n v="0"/>
    <n v="0"/>
    <n v="0"/>
    <n v="0"/>
    <s v="GP "/>
    <n v="0"/>
    <s v="4"/>
    <s v="4201"/>
    <s v="5"/>
    <s v="502"/>
  </r>
  <r>
    <s v="42015020140ZZZZZZZ11"/>
    <s v="4201"/>
    <n v="4201"/>
    <x v="3"/>
    <x v="6"/>
    <s v="ABSA SALARIES: INTEREST EARNED                    "/>
    <n v="0"/>
    <n v="0"/>
    <n v="0"/>
    <n v="0"/>
    <s v="GP "/>
    <n v="0"/>
    <s v="4"/>
    <s v="4201"/>
    <s v="5"/>
    <s v="502"/>
  </r>
  <r>
    <s v="42015020150ZZZZZZZ11"/>
    <s v="4201"/>
    <n v="4201"/>
    <x v="3"/>
    <x v="6"/>
    <s v="ABSA SALARIES: CHARGES                            "/>
    <n v="0"/>
    <n v="0"/>
    <n v="0"/>
    <n v="0"/>
    <s v="GP "/>
    <n v="0"/>
    <s v="4"/>
    <s v="4201"/>
    <s v="5"/>
    <s v="502"/>
  </r>
  <r>
    <s v="42015020210ZZZZZZZ11"/>
    <s v="4201"/>
    <n v="4201"/>
    <x v="3"/>
    <x v="6"/>
    <s v="ACCOUNT NAME: OPENING BALANCE                     "/>
    <n v="2741227.32"/>
    <n v="0"/>
    <n v="0"/>
    <n v="2741227.32"/>
    <s v="GP "/>
    <n v="0"/>
    <s v="4"/>
    <s v="4201"/>
    <s v="5"/>
    <s v="502"/>
  </r>
  <r>
    <s v="42015020220ZZZZZZZ11"/>
    <s v="4201"/>
    <n v="4201"/>
    <x v="3"/>
    <x v="6"/>
    <s v="ACCOUNT NAME: DEPOSITS                            "/>
    <n v="0"/>
    <n v="147669267.33000001"/>
    <n v="0"/>
    <n v="147669267.33000001"/>
    <s v="GP "/>
    <n v="0"/>
    <s v="4"/>
    <s v="4201"/>
    <s v="5"/>
    <s v="502"/>
  </r>
  <r>
    <s v="42015020230ZZZZZZZ11"/>
    <s v="4201"/>
    <n v="4201"/>
    <x v="3"/>
    <x v="6"/>
    <s v="ACCOUNT NAME: WITHDRAWALS                         "/>
    <n v="0"/>
    <n v="0"/>
    <n v="0"/>
    <n v="0"/>
    <s v="GP "/>
    <n v="0"/>
    <s v="4"/>
    <s v="4201"/>
    <s v="5"/>
    <s v="502"/>
  </r>
  <r>
    <s v="42015020240ZZZZZZZ11"/>
    <s v="4201"/>
    <n v="4201"/>
    <x v="3"/>
    <x v="6"/>
    <s v="ACCOUNT NAME: INTEREST EARNED                     "/>
    <n v="0"/>
    <n v="0"/>
    <n v="0"/>
    <n v="0"/>
    <s v="GP "/>
    <n v="0"/>
    <s v="4"/>
    <s v="4201"/>
    <s v="5"/>
    <s v="502"/>
  </r>
  <r>
    <s v="42015020250ZZZZZZZ11"/>
    <s v="4201"/>
    <n v="4201"/>
    <x v="3"/>
    <x v="6"/>
    <s v="ACCOUNT NAME: CHARGES                             "/>
    <n v="0"/>
    <n v="0"/>
    <n v="-150410494.65000001"/>
    <n v="-150410494.65000001"/>
    <s v="GP "/>
    <n v="0"/>
    <s v="4"/>
    <s v="4201"/>
    <s v="5"/>
    <s v="502"/>
  </r>
  <r>
    <s v="42015020310ZZZZZZZ11"/>
    <s v="4201"/>
    <n v="4201"/>
    <x v="3"/>
    <x v="6"/>
    <s v="ACCOUNT NAME: OPENING BALANCE                     "/>
    <n v="4471208.72"/>
    <n v="0"/>
    <n v="0"/>
    <n v="4471208.72"/>
    <s v="GP "/>
    <n v="0"/>
    <s v="4"/>
    <s v="4201"/>
    <s v="5"/>
    <s v="502"/>
  </r>
  <r>
    <s v="42015020320ZZZZZZZ11"/>
    <s v="4201"/>
    <n v="4201"/>
    <x v="3"/>
    <x v="6"/>
    <s v="ACCOUNT NAME: DEPOSITS                            "/>
    <n v="0"/>
    <n v="0"/>
    <n v="0"/>
    <n v="0"/>
    <s v="GP "/>
    <n v="0"/>
    <s v="4"/>
    <s v="4201"/>
    <s v="5"/>
    <s v="502"/>
  </r>
  <r>
    <s v="42015020330ZZZZZZZ11"/>
    <s v="4201"/>
    <n v="4201"/>
    <x v="3"/>
    <x v="6"/>
    <s v="ACCOUNT NAME: WITHDRAWALS                         "/>
    <n v="0"/>
    <n v="0"/>
    <n v="0"/>
    <n v="0"/>
    <s v="GP "/>
    <n v="0"/>
    <s v="4"/>
    <s v="4201"/>
    <s v="5"/>
    <s v="502"/>
  </r>
  <r>
    <s v="42015020340ZZZZZZZ11"/>
    <s v="4201"/>
    <n v="4201"/>
    <x v="3"/>
    <x v="6"/>
    <s v="ACCOUNT NAME: INTEREST EARNED                     "/>
    <n v="0"/>
    <n v="0"/>
    <n v="0"/>
    <n v="0"/>
    <s v="GP "/>
    <n v="0"/>
    <s v="4"/>
    <s v="4201"/>
    <s v="5"/>
    <s v="502"/>
  </r>
  <r>
    <s v="42015020350ZZZZZZZ11"/>
    <s v="4201"/>
    <n v="4201"/>
    <x v="3"/>
    <x v="6"/>
    <s v="ACCOUNT NAME: CHARGES                             "/>
    <n v="0"/>
    <n v="0"/>
    <n v="-4002222.32"/>
    <n v="-4002222.32"/>
    <s v="GP "/>
    <n v="0"/>
    <s v="4"/>
    <s v="4201"/>
    <s v="5"/>
    <s v="502"/>
  </r>
  <r>
    <s v="42015020510ZZZZZZZ11"/>
    <s v="4201"/>
    <n v="4201"/>
    <x v="3"/>
    <x v="6"/>
    <s v="PARK MARSH SERV: OPENING BALANCE                  "/>
    <n v="0"/>
    <n v="0"/>
    <n v="0"/>
    <n v="0"/>
    <s v="GP "/>
    <n v="0"/>
    <s v="4"/>
    <s v="4201"/>
    <s v="5"/>
    <s v="502"/>
  </r>
  <r>
    <s v="42015020520ZZZZZZZ11"/>
    <s v="4201"/>
    <n v="4201"/>
    <x v="3"/>
    <x v="6"/>
    <s v="PARK MARSH SERV: DEPOSITS                         "/>
    <n v="0"/>
    <n v="0"/>
    <n v="0"/>
    <n v="0"/>
    <s v="GP "/>
    <n v="0"/>
    <s v="4"/>
    <s v="4201"/>
    <s v="5"/>
    <s v="502"/>
  </r>
  <r>
    <s v="42015020530ZZZZZZZ11"/>
    <s v="4201"/>
    <n v="4201"/>
    <x v="3"/>
    <x v="6"/>
    <s v="PARK MARSH SERV: WITHDRAWALS                      "/>
    <n v="0"/>
    <n v="0"/>
    <n v="0"/>
    <n v="0"/>
    <s v="GP "/>
    <n v="0"/>
    <s v="4"/>
    <s v="4201"/>
    <s v="5"/>
    <s v="502"/>
  </r>
  <r>
    <s v="42015020540ZZZZZZZ11"/>
    <s v="4201"/>
    <n v="4201"/>
    <x v="3"/>
    <x v="6"/>
    <s v="PARK MARSH SERV: INTEREST EARNED                  "/>
    <n v="0"/>
    <n v="0"/>
    <n v="0"/>
    <n v="0"/>
    <s v="GP "/>
    <n v="0"/>
    <s v="4"/>
    <s v="4201"/>
    <s v="5"/>
    <s v="502"/>
  </r>
  <r>
    <s v="42015020550ZZZZZZZ11"/>
    <s v="4201"/>
    <n v="4201"/>
    <x v="3"/>
    <x v="6"/>
    <s v="PARK MARSH SERV: CHARGES                          "/>
    <n v="0"/>
    <n v="0"/>
    <n v="0"/>
    <n v="0"/>
    <s v="GP "/>
    <n v="0"/>
    <s v="4"/>
    <s v="4201"/>
    <s v="5"/>
    <s v="502"/>
  </r>
  <r>
    <s v="42015020610ZZZZZZZ11"/>
    <s v="4201"/>
    <n v="4201"/>
    <x v="3"/>
    <x v="6"/>
    <s v="ACCOUNT NAME: OPENING BALANCE                     "/>
    <n v="0"/>
    <n v="0"/>
    <n v="0"/>
    <n v="0"/>
    <s v="GP "/>
    <n v="0"/>
    <s v="4"/>
    <s v="4201"/>
    <s v="5"/>
    <s v="502"/>
  </r>
  <r>
    <s v="42015020620ZZZZZZZ11"/>
    <s v="4201"/>
    <n v="4201"/>
    <x v="3"/>
    <x v="6"/>
    <s v="ACCOUNT NAME: DEPOSITS                            "/>
    <n v="0"/>
    <n v="5111861.6500000004"/>
    <n v="0"/>
    <n v="5111861.6500000004"/>
    <s v="GP "/>
    <n v="0"/>
    <s v="4"/>
    <s v="4201"/>
    <s v="5"/>
    <s v="502"/>
  </r>
  <r>
    <s v="42015020630ZZZZZZZ11"/>
    <s v="4201"/>
    <n v="4201"/>
    <x v="3"/>
    <x v="6"/>
    <s v="ACCOUNT NAME: WITHDRAWALS                         "/>
    <n v="0"/>
    <n v="0"/>
    <n v="0"/>
    <n v="0"/>
    <s v="GP "/>
    <n v="0"/>
    <s v="4"/>
    <s v="4201"/>
    <s v="5"/>
    <s v="502"/>
  </r>
  <r>
    <s v="42015020640ZZZZZZZ11"/>
    <s v="4201"/>
    <n v="4201"/>
    <x v="3"/>
    <x v="6"/>
    <s v="ACCOUNT NAME: INTEREST EARNED                     "/>
    <n v="0"/>
    <n v="0"/>
    <n v="0"/>
    <n v="0"/>
    <s v="GP "/>
    <n v="0"/>
    <s v="4"/>
    <s v="4201"/>
    <s v="5"/>
    <s v="502"/>
  </r>
  <r>
    <s v="42015020650ZZZZZZZ11"/>
    <s v="4201"/>
    <n v="4201"/>
    <x v="3"/>
    <x v="6"/>
    <s v="ACCOUNT NAME: CHARGES                             "/>
    <n v="0"/>
    <n v="0"/>
    <n v="-5111861.6500000004"/>
    <n v="-5111861.6500000004"/>
    <s v="GP "/>
    <n v="0"/>
    <s v="4"/>
    <s v="4201"/>
    <s v="5"/>
    <s v="502"/>
  </r>
  <r>
    <s v="42015020910ZZZZZZZ11"/>
    <s v="4201"/>
    <n v="4201"/>
    <x v="3"/>
    <x v="6"/>
    <s v="NEDBANK PRIMARY: OPENING BALANCE                  "/>
    <n v="0"/>
    <n v="0"/>
    <n v="0"/>
    <n v="0"/>
    <s v="GP "/>
    <n v="0"/>
    <s v="4"/>
    <s v="4201"/>
    <s v="5"/>
    <s v="502"/>
  </r>
  <r>
    <s v="42015020920ZZZZZZZ11"/>
    <s v="4201"/>
    <n v="4201"/>
    <x v="3"/>
    <x v="6"/>
    <s v="NEDBANK PRIMARY: DEPOSITS                         "/>
    <n v="0"/>
    <n v="704840092.47000003"/>
    <n v="0"/>
    <n v="704840092.47000003"/>
    <s v="GP "/>
    <n v="0"/>
    <s v="4"/>
    <s v="4201"/>
    <s v="5"/>
    <s v="502"/>
  </r>
  <r>
    <s v="42015020930ZZZZZZZ11"/>
    <s v="4201"/>
    <n v="4201"/>
    <x v="3"/>
    <x v="6"/>
    <s v="NEDBANK PRIMARY: WITHDRAWALS                      "/>
    <n v="0"/>
    <n v="0"/>
    <n v="-1056814371.45"/>
    <n v="-1056814371.45"/>
    <s v="GP "/>
    <n v="0"/>
    <s v="4"/>
    <s v="4201"/>
    <s v="5"/>
    <s v="502"/>
  </r>
  <r>
    <s v="42015020940ZZZZZZZ11"/>
    <s v="4201"/>
    <n v="4201"/>
    <x v="3"/>
    <x v="6"/>
    <s v="NEDBANK PRIMARY: INTEREST EARNED                  "/>
    <n v="0"/>
    <n v="801870.98"/>
    <n v="0"/>
    <n v="801870.98"/>
    <s v="GP "/>
    <n v="0"/>
    <s v="4"/>
    <s v="4201"/>
    <s v="5"/>
    <s v="502"/>
  </r>
  <r>
    <s v="42015020950ZZZZZZZ11"/>
    <s v="4201"/>
    <n v="4201"/>
    <x v="3"/>
    <x v="6"/>
    <s v="NEDBANK PRIMARY: CHARGES                          "/>
    <n v="0"/>
    <n v="371294689.64999998"/>
    <n v="0"/>
    <n v="371294689.64999998"/>
    <s v="GP "/>
    <n v="0"/>
    <s v="4"/>
    <s v="4201"/>
    <s v="5"/>
    <s v="502"/>
  </r>
  <r>
    <s v="42015021010ZZZZZZZ11"/>
    <s v="4201"/>
    <n v="4201"/>
    <x v="3"/>
    <x v="6"/>
    <s v="ACCOUNT NAME: OPENING BALANCE                     "/>
    <n v="-0.01"/>
    <n v="0"/>
    <n v="0"/>
    <n v="-0.01"/>
    <s v="GP "/>
    <n v="0"/>
    <s v="4"/>
    <s v="4201"/>
    <s v="5"/>
    <s v="502"/>
  </r>
  <r>
    <s v="42015021020ZZZZZZZ11"/>
    <s v="4201"/>
    <n v="4201"/>
    <x v="3"/>
    <x v="6"/>
    <s v="ACCOUNT NAME: DEPOSITS                            "/>
    <n v="0"/>
    <n v="0"/>
    <n v="0"/>
    <n v="0"/>
    <s v="GP "/>
    <n v="0"/>
    <s v="4"/>
    <s v="4201"/>
    <s v="5"/>
    <s v="502"/>
  </r>
  <r>
    <s v="42015021030ZZZZZZZ11"/>
    <s v="4201"/>
    <n v="4201"/>
    <x v="3"/>
    <x v="6"/>
    <s v="ACCOUNT NAME: WITHDRAWALS                         "/>
    <n v="0"/>
    <n v="0"/>
    <n v="0"/>
    <n v="0"/>
    <s v="GP "/>
    <n v="0"/>
    <s v="4"/>
    <s v="4201"/>
    <s v="5"/>
    <s v="502"/>
  </r>
  <r>
    <s v="42015021040ZZZZZZZ11"/>
    <s v="4201"/>
    <n v="4201"/>
    <x v="3"/>
    <x v="6"/>
    <s v="ACCOUNT NAME: INTEREST EARNED                     "/>
    <n v="0"/>
    <n v="0"/>
    <n v="0"/>
    <n v="0"/>
    <s v="GP "/>
    <n v="0"/>
    <s v="4"/>
    <s v="4201"/>
    <s v="5"/>
    <s v="502"/>
  </r>
  <r>
    <s v="42015021050ZZZZZZZ11"/>
    <s v="4201"/>
    <n v="4201"/>
    <x v="3"/>
    <x v="6"/>
    <s v="ACCOUNT NAME: CHARGES                             "/>
    <n v="0"/>
    <n v="0.01"/>
    <n v="0"/>
    <n v="0.01"/>
    <s v="GP "/>
    <n v="0"/>
    <s v="4"/>
    <s v="4201"/>
    <s v="5"/>
    <s v="502"/>
  </r>
  <r>
    <s v="42015021110ZZZZZZZ11"/>
    <s v="4201"/>
    <n v="4201"/>
    <x v="3"/>
    <x v="6"/>
    <s v="ACCOUNT NAME: OPENING BALANCE                     "/>
    <n v="659523.76"/>
    <n v="0"/>
    <n v="0"/>
    <n v="659523.76"/>
    <s v="GP "/>
    <n v="0"/>
    <s v="4"/>
    <s v="4201"/>
    <s v="5"/>
    <s v="502"/>
  </r>
  <r>
    <s v="42015021120ZZZZZZZ11"/>
    <s v="4201"/>
    <n v="4201"/>
    <x v="3"/>
    <x v="6"/>
    <s v="ACCOUNT NAME: DEPOSITS                            "/>
    <n v="0"/>
    <n v="4306"/>
    <n v="0"/>
    <n v="4306"/>
    <s v="GP "/>
    <n v="0"/>
    <s v="4"/>
    <s v="4201"/>
    <s v="5"/>
    <s v="502"/>
  </r>
  <r>
    <s v="42015021130ZZZZZZZ11"/>
    <s v="4201"/>
    <n v="4201"/>
    <x v="3"/>
    <x v="6"/>
    <s v="ACCOUNT NAME: WITHDRAWALS                         "/>
    <n v="0"/>
    <n v="0"/>
    <n v="-667907.22"/>
    <n v="-667907.22"/>
    <s v="GP "/>
    <n v="0"/>
    <s v="4"/>
    <s v="4201"/>
    <s v="5"/>
    <s v="502"/>
  </r>
  <r>
    <s v="42015021140ZZZZZZZ11"/>
    <s v="4201"/>
    <n v="4201"/>
    <x v="3"/>
    <x v="6"/>
    <s v="ACCOUNT NAME: INTEREST EARNED                     "/>
    <n v="0"/>
    <n v="5714.66"/>
    <n v="0"/>
    <n v="5714.66"/>
    <s v="GP "/>
    <n v="0"/>
    <s v="4"/>
    <s v="4201"/>
    <s v="5"/>
    <s v="502"/>
  </r>
  <r>
    <s v="42015021150ZZZZZZZ11"/>
    <s v="4201"/>
    <n v="4201"/>
    <x v="3"/>
    <x v="6"/>
    <s v="ACCOUNT NAME: CHARGES                             "/>
    <n v="0"/>
    <n v="0"/>
    <n v="-1637.2"/>
    <n v="-1637.2"/>
    <s v="GP "/>
    <n v="0"/>
    <s v="4"/>
    <s v="4201"/>
    <s v="5"/>
    <s v="502"/>
  </r>
  <r>
    <s v="42015021210ZZZZZZZ11"/>
    <s v="4201"/>
    <n v="4201"/>
    <x v="3"/>
    <x v="6"/>
    <s v="ACCOUNT NAME: OPENING BALANCE                     "/>
    <n v="0"/>
    <n v="0"/>
    <n v="0"/>
    <n v="0"/>
    <s v="GP "/>
    <n v="0"/>
    <s v="4"/>
    <s v="4201"/>
    <s v="5"/>
    <s v="502"/>
  </r>
  <r>
    <s v="42015021220ZZZZZZZ11"/>
    <s v="4201"/>
    <n v="4201"/>
    <x v="3"/>
    <x v="6"/>
    <s v="ACCOUNT NAME: DEPOSITS                            "/>
    <n v="0"/>
    <n v="0"/>
    <n v="0"/>
    <n v="0"/>
    <s v="GP "/>
    <n v="0"/>
    <s v="4"/>
    <s v="4201"/>
    <s v="5"/>
    <s v="502"/>
  </r>
  <r>
    <s v="42015021230ZZZZZZZ11"/>
    <s v="4201"/>
    <n v="4201"/>
    <x v="3"/>
    <x v="6"/>
    <s v="ACCOUNT NAME: WITHDRAWALS                         "/>
    <n v="0"/>
    <n v="0"/>
    <n v="0"/>
    <n v="0"/>
    <s v="GP "/>
    <n v="0"/>
    <s v="4"/>
    <s v="4201"/>
    <s v="5"/>
    <s v="502"/>
  </r>
  <r>
    <s v="42015021240ZZZZZZZ11"/>
    <s v="4201"/>
    <n v="4201"/>
    <x v="3"/>
    <x v="6"/>
    <s v="ACCOUNT NAME: INTEREST EARNED                     "/>
    <n v="0"/>
    <n v="0"/>
    <n v="0"/>
    <n v="0"/>
    <s v="GP "/>
    <n v="0"/>
    <s v="4"/>
    <s v="4201"/>
    <s v="5"/>
    <s v="502"/>
  </r>
  <r>
    <s v="42015021250ZZZZZZZ11"/>
    <s v="4201"/>
    <n v="4201"/>
    <x v="3"/>
    <x v="6"/>
    <s v="ACCOUNT NAME: CHARGES                             "/>
    <n v="0"/>
    <n v="0"/>
    <n v="0"/>
    <n v="0"/>
    <s v="GP "/>
    <n v="0"/>
    <s v="4"/>
    <s v="4201"/>
    <s v="5"/>
    <s v="502"/>
  </r>
  <r>
    <s v="42015022410ZZZZZZZ11"/>
    <s v="4201"/>
    <n v="4201"/>
    <x v="3"/>
    <x v="6"/>
    <s v="NEDB CASHIER ACC: OPENING BALANCE                 "/>
    <n v="0"/>
    <n v="0"/>
    <n v="0"/>
    <n v="0"/>
    <s v="GP "/>
    <n v="0"/>
    <s v="4"/>
    <s v="4201"/>
    <s v="5"/>
    <s v="502"/>
  </r>
  <r>
    <s v="42015022420ZZZZZZZ11"/>
    <s v="4201"/>
    <n v="4201"/>
    <x v="3"/>
    <x v="6"/>
    <s v="NEDB CASHIER ACC: DEPOSITS                        "/>
    <n v="0"/>
    <n v="33254694.559999999"/>
    <n v="0"/>
    <n v="33254694.559999999"/>
    <s v="GP "/>
    <n v="0"/>
    <s v="4"/>
    <s v="4201"/>
    <s v="5"/>
    <s v="502"/>
  </r>
  <r>
    <s v="42015022430ZZZZZZZ11"/>
    <s v="4201"/>
    <n v="4201"/>
    <x v="3"/>
    <x v="6"/>
    <s v="NEDB CASHIER ACC: WITHDRAWALS                     "/>
    <n v="0"/>
    <n v="0"/>
    <n v="0"/>
    <n v="0"/>
    <s v="GP "/>
    <n v="0"/>
    <s v="4"/>
    <s v="4201"/>
    <s v="5"/>
    <s v="502"/>
  </r>
  <r>
    <s v="42015022440ZZZZZZZ11"/>
    <s v="4201"/>
    <n v="4201"/>
    <x v="3"/>
    <x v="6"/>
    <s v="NEDB CASHIER ACC: INTEREST EARNED                 "/>
    <n v="0"/>
    <n v="0"/>
    <n v="0"/>
    <n v="0"/>
    <s v="GP "/>
    <n v="0"/>
    <s v="4"/>
    <s v="4201"/>
    <s v="5"/>
    <s v="502"/>
  </r>
  <r>
    <s v="42015022450ZZZZZZZ11"/>
    <s v="4201"/>
    <n v="4201"/>
    <x v="3"/>
    <x v="6"/>
    <s v="NEDB CASHIER ACC: CHARGES                         "/>
    <n v="0"/>
    <n v="0"/>
    <n v="-32314787.510000002"/>
    <n v="-32314787.510000002"/>
    <s v="GP "/>
    <n v="0"/>
    <s v="4"/>
    <s v="4201"/>
    <s v="5"/>
    <s v="502"/>
  </r>
  <r>
    <s v="42015022510ZZZZZZZ11"/>
    <s v="4201"/>
    <n v="4201"/>
    <x v="3"/>
    <x v="6"/>
    <s v="NEDB CHARGES ACC: OPENING BALANCE                 "/>
    <n v="0"/>
    <n v="0"/>
    <n v="0"/>
    <n v="0"/>
    <s v="GP "/>
    <n v="0"/>
    <s v="4"/>
    <s v="4201"/>
    <s v="5"/>
    <s v="502"/>
  </r>
  <r>
    <s v="42015022520ZZZZZZZ11"/>
    <s v="4201"/>
    <n v="4201"/>
    <x v="3"/>
    <x v="6"/>
    <s v="NEDB CHARGES ACC: DEPOSITS                        "/>
    <n v="0"/>
    <n v="0"/>
    <n v="0"/>
    <n v="0"/>
    <s v="GP "/>
    <n v="0"/>
    <s v="4"/>
    <s v="4201"/>
    <s v="5"/>
    <s v="502"/>
  </r>
  <r>
    <s v="42015022530ZZZZZZZ11"/>
    <s v="4201"/>
    <n v="4201"/>
    <x v="3"/>
    <x v="6"/>
    <s v="NEDB CHARGES ACC: WITHDRAWALS                     "/>
    <n v="0"/>
    <n v="0"/>
    <n v="0"/>
    <n v="0"/>
    <s v="GP "/>
    <n v="0"/>
    <s v="4"/>
    <s v="4201"/>
    <s v="5"/>
    <s v="502"/>
  </r>
  <r>
    <s v="42015022540ZZZZZZZ11"/>
    <s v="4201"/>
    <n v="4201"/>
    <x v="3"/>
    <x v="6"/>
    <s v="NEDB CHARGES ACC: INTEREST EARNED                 "/>
    <n v="0"/>
    <n v="0"/>
    <n v="0"/>
    <n v="0"/>
    <s v="GP "/>
    <n v="0"/>
    <s v="4"/>
    <s v="4201"/>
    <s v="5"/>
    <s v="502"/>
  </r>
  <r>
    <s v="42015022550ZZZZZZZ11"/>
    <s v="4201"/>
    <n v="4201"/>
    <x v="3"/>
    <x v="6"/>
    <s v="NEDB CHARGES ACC: CHARGES                         "/>
    <n v="0"/>
    <n v="0"/>
    <n v="-28685.119999999999"/>
    <n v="-28685.119999999999"/>
    <s v="GP "/>
    <n v="0"/>
    <s v="4"/>
    <s v="4201"/>
    <s v="5"/>
    <s v="502"/>
  </r>
  <r>
    <s v="42015022610ZZZZZZZ11"/>
    <s v="4201"/>
    <n v="4201"/>
    <x v="3"/>
    <x v="6"/>
    <s v="NEDB TRAFFIC ACC: OPENING BALANCE                 "/>
    <n v="0"/>
    <n v="0"/>
    <n v="0"/>
    <n v="0"/>
    <s v="GP "/>
    <n v="0"/>
    <s v="4"/>
    <s v="4201"/>
    <s v="5"/>
    <s v="502"/>
  </r>
  <r>
    <s v="42015022620ZZZZZZZ11"/>
    <s v="4201"/>
    <n v="4201"/>
    <x v="3"/>
    <x v="6"/>
    <s v="NEDB TRAFFIC ACC: DEPOSITS                        "/>
    <n v="0"/>
    <n v="461975.79"/>
    <n v="0"/>
    <n v="461975.79"/>
    <s v="GP "/>
    <n v="0"/>
    <s v="4"/>
    <s v="4201"/>
    <s v="5"/>
    <s v="502"/>
  </r>
  <r>
    <s v="42015022630ZZZZZZZ11"/>
    <s v="4201"/>
    <n v="4201"/>
    <x v="3"/>
    <x v="6"/>
    <s v="NEDB TRAFFIC ACC: WITHDRAWALS                     "/>
    <n v="0"/>
    <n v="0"/>
    <n v="0"/>
    <n v="0"/>
    <s v="GP "/>
    <n v="0"/>
    <s v="4"/>
    <s v="4201"/>
    <s v="5"/>
    <s v="502"/>
  </r>
  <r>
    <s v="42015022640ZZZZZZZ11"/>
    <s v="4201"/>
    <n v="4201"/>
    <x v="3"/>
    <x v="6"/>
    <s v="NEDB TRAFFIC ACC: INTEREST EARNED                 "/>
    <n v="0"/>
    <n v="0"/>
    <n v="0"/>
    <n v="0"/>
    <s v="GP "/>
    <n v="0"/>
    <s v="4"/>
    <s v="4201"/>
    <s v="5"/>
    <s v="502"/>
  </r>
  <r>
    <s v="42015022650ZZZZZZZ11"/>
    <s v="4201"/>
    <n v="4201"/>
    <x v="3"/>
    <x v="6"/>
    <s v="NEDB TRAFFIC ACC: CHARGES                         "/>
    <n v="0"/>
    <n v="0"/>
    <n v="-460385.79"/>
    <n v="-460385.79"/>
    <s v="GP "/>
    <n v="0"/>
    <s v="4"/>
    <s v="4201"/>
    <s v="5"/>
    <s v="502"/>
  </r>
  <r>
    <s v="42015022710ZZZZZZZ11"/>
    <s v="4201"/>
    <n v="4201"/>
    <x v="3"/>
    <x v="6"/>
    <s v="NEDB FRESH PROD: OPENING BALANCE                  "/>
    <n v="0"/>
    <n v="0"/>
    <n v="0"/>
    <n v="0"/>
    <s v="GP "/>
    <n v="0"/>
    <s v="4"/>
    <s v="4201"/>
    <s v="5"/>
    <s v="502"/>
  </r>
  <r>
    <s v="42015022720ZZZZZZZ11"/>
    <s v="4201"/>
    <n v="4201"/>
    <x v="3"/>
    <x v="6"/>
    <s v="NEDB FRESH PROD: DEPOSITS                         "/>
    <n v="0"/>
    <n v="0"/>
    <n v="0"/>
    <n v="0"/>
    <s v="GP "/>
    <n v="0"/>
    <s v="4"/>
    <s v="4201"/>
    <s v="5"/>
    <s v="502"/>
  </r>
  <r>
    <s v="42015022730ZZZZZZZ11"/>
    <s v="4201"/>
    <n v="4201"/>
    <x v="3"/>
    <x v="6"/>
    <s v="NEDB FRESH PROD: WITHDRAWALS                      "/>
    <n v="0"/>
    <n v="0"/>
    <n v="0"/>
    <n v="0"/>
    <s v="GP "/>
    <n v="0"/>
    <s v="4"/>
    <s v="4201"/>
    <s v="5"/>
    <s v="502"/>
  </r>
  <r>
    <s v="42015022740ZZZZZZZ11"/>
    <s v="4201"/>
    <n v="4201"/>
    <x v="3"/>
    <x v="6"/>
    <s v="NEDB FRESH PROD: INTEREST EARNED                  "/>
    <n v="0"/>
    <n v="0"/>
    <n v="0"/>
    <n v="0"/>
    <s v="GP "/>
    <n v="0"/>
    <s v="4"/>
    <s v="4201"/>
    <s v="5"/>
    <s v="502"/>
  </r>
  <r>
    <s v="42015022750ZZZZZZZ11"/>
    <s v="4201"/>
    <n v="4201"/>
    <x v="3"/>
    <x v="6"/>
    <s v="NEDB FRESH PROD: CHARGES                          "/>
    <n v="0"/>
    <n v="4032826.21"/>
    <n v="0"/>
    <n v="4032826.21"/>
    <s v="GP "/>
    <n v="0"/>
    <s v="4"/>
    <s v="4201"/>
    <s v="5"/>
    <s v="502"/>
  </r>
  <r>
    <s v="42015100110ZZZZZZZ11"/>
    <s v="4201"/>
    <n v="4201"/>
    <x v="3"/>
    <x v="6"/>
    <s v="RETENTION CONTROL ACC 01:OPENING BALANCE          "/>
    <n v="-15396310.300000001"/>
    <n v="0"/>
    <n v="0"/>
    <n v="-15396310.300000001"/>
    <s v="GP "/>
    <n v="0"/>
    <s v="4"/>
    <s v="4201"/>
    <s v="5"/>
    <s v="510"/>
  </r>
  <r>
    <s v="42015100120ZZZZZZZ11"/>
    <s v="4201"/>
    <n v="4201"/>
    <x v="3"/>
    <x v="6"/>
    <s v="RETENTION CONTROL ACC 01:TRF FROM NCA             "/>
    <n v="0"/>
    <n v="62677768.409999996"/>
    <n v="0"/>
    <n v="62677768.409999996"/>
    <s v="GP "/>
    <n v="0"/>
    <s v="4"/>
    <s v="4201"/>
    <s v="5"/>
    <s v="510"/>
  </r>
  <r>
    <s v="42015100130ZZZZZZZ11"/>
    <s v="4201"/>
    <n v="4201"/>
    <x v="3"/>
    <x v="6"/>
    <s v="RETENTION CONTROL ACC 01:PAYOUT RETENT            "/>
    <n v="0"/>
    <n v="0"/>
    <n v="0"/>
    <n v="0"/>
    <s v="GP "/>
    <n v="0"/>
    <s v="4"/>
    <s v="4201"/>
    <s v="5"/>
    <s v="510"/>
  </r>
  <r>
    <s v="42017032210ZZZZZZZ11"/>
    <s v="4201"/>
    <n v="4201"/>
    <x v="3"/>
    <x v="7"/>
    <s v="SHORT-TERM BORROWINGS-SPEC20:OPEN BAL             "/>
    <n v="-147615979.84999999"/>
    <n v="108480154.15000001"/>
    <n v="0"/>
    <n v="-39135825.700000003"/>
    <s v="GP "/>
    <n v="0"/>
    <s v="4"/>
    <s v="4201"/>
    <s v="7"/>
    <s v="703"/>
  </r>
  <r>
    <s v="42017032220ZZZZZZZ11"/>
    <s v="4201"/>
    <n v="4201"/>
    <x v="3"/>
    <x v="7"/>
    <s v="SHORT-TERM BORROWINGS-SPEC20:DEPS                 "/>
    <n v="0"/>
    <n v="0"/>
    <n v="0"/>
    <n v="0"/>
    <s v="GP "/>
    <n v="0"/>
    <s v="4"/>
    <s v="4201"/>
    <s v="7"/>
    <s v="703"/>
  </r>
  <r>
    <s v="42017032230ZZZZZZZ11"/>
    <s v="4201"/>
    <n v="4201"/>
    <x v="3"/>
    <x v="7"/>
    <s v="SHORT-TERM BORROWINGS-SPEC20:WITHDRAW             "/>
    <n v="0"/>
    <n v="0"/>
    <n v="0"/>
    <n v="0"/>
    <s v="GP "/>
    <n v="0"/>
    <s v="4"/>
    <s v="4201"/>
    <s v="7"/>
    <s v="703"/>
  </r>
  <r>
    <s v="42017049010ZZZZZZZ11"/>
    <s v="4201"/>
    <n v="4201"/>
    <x v="3"/>
    <x v="7"/>
    <s v="STANDARD BANK-SPEC1:OPENING BALANCE               "/>
    <n v="0"/>
    <n v="0"/>
    <n v="-52536300.119999997"/>
    <n v="-52536300.119999997"/>
    <s v="GP "/>
    <n v="0"/>
    <s v="4"/>
    <s v="4201"/>
    <s v="7"/>
    <s v="704"/>
  </r>
  <r>
    <s v="42017049020ZZZZZZZ11"/>
    <s v="4201"/>
    <n v="4201"/>
    <x v="3"/>
    <x v="7"/>
    <s v="STANDARD BANK-SPEC1:DEPOSITS                      "/>
    <n v="0"/>
    <n v="0"/>
    <n v="0"/>
    <n v="0"/>
    <s v="GP "/>
    <n v="0"/>
    <s v="4"/>
    <s v="4201"/>
    <s v="7"/>
    <s v="704"/>
  </r>
  <r>
    <s v="42017049030ZZZZZZZ11"/>
    <s v="4201"/>
    <n v="4201"/>
    <x v="3"/>
    <x v="7"/>
    <s v="STANDARD BANK-SPEC1:WITHDRAWALS                   "/>
    <n v="0"/>
    <n v="0"/>
    <n v="0"/>
    <n v="0"/>
    <s v="GP "/>
    <n v="0"/>
    <s v="4"/>
    <s v="4201"/>
    <s v="7"/>
    <s v="704"/>
  </r>
  <r>
    <s v="42017053010ZZZZZZZ11"/>
    <s v="4201"/>
    <n v="4201"/>
    <x v="3"/>
    <x v="7"/>
    <s v="DBSA-SPEC1:OPENING BALANCE                        "/>
    <n v="0"/>
    <n v="0"/>
    <n v="-11399349.41"/>
    <n v="-11069270.09"/>
    <s v="GP "/>
    <n v="-101815563"/>
    <s v="4"/>
    <s v="4201"/>
    <s v="7"/>
    <s v="705"/>
  </r>
  <r>
    <s v="42017053020ZZZZZZZ11"/>
    <s v="4201"/>
    <n v="4201"/>
    <x v="3"/>
    <x v="7"/>
    <s v="DBSA-SPEC1:DEPOSITS                               "/>
    <n v="0"/>
    <n v="0"/>
    <n v="0"/>
    <n v="0"/>
    <s v="GP "/>
    <n v="0"/>
    <s v="4"/>
    <s v="4201"/>
    <s v="7"/>
    <s v="705"/>
  </r>
  <r>
    <s v="42017053030ZZZZZZZ11"/>
    <s v="4201"/>
    <n v="4201"/>
    <x v="3"/>
    <x v="7"/>
    <s v="DBSA-SPEC1:WITHDRAWALS                            "/>
    <n v="0"/>
    <n v="0"/>
    <n v="0"/>
    <n v="0"/>
    <s v="GP "/>
    <n v="0"/>
    <s v="4"/>
    <s v="4201"/>
    <s v="7"/>
    <s v="705"/>
  </r>
  <r>
    <s v="42017053110ZZZZZZZ11"/>
    <s v="4201"/>
    <n v="4201"/>
    <x v="3"/>
    <x v="7"/>
    <s v="DBSA-SPEC2:OPENING BALANCE                        "/>
    <n v="0"/>
    <n v="0"/>
    <n v="-3813163.36"/>
    <n v="-3738371.76"/>
    <s v="GP "/>
    <n v="0"/>
    <s v="4"/>
    <s v="4201"/>
    <s v="7"/>
    <s v="705"/>
  </r>
  <r>
    <s v="42017053120ZZZZZZZ11"/>
    <s v="4201"/>
    <n v="4201"/>
    <x v="3"/>
    <x v="7"/>
    <s v="DBSA-SPEC2:DEPOSITS                               "/>
    <n v="0"/>
    <n v="0"/>
    <n v="0"/>
    <n v="0"/>
    <s v="GP "/>
    <n v="0"/>
    <s v="4"/>
    <s v="4201"/>
    <s v="7"/>
    <s v="705"/>
  </r>
  <r>
    <s v="42017053130ZZZZZZZ11"/>
    <s v="4201"/>
    <n v="4201"/>
    <x v="3"/>
    <x v="7"/>
    <s v="DBSA-SPEC2:WITHDRAWALS                            "/>
    <n v="0"/>
    <n v="0"/>
    <n v="0"/>
    <n v="0"/>
    <s v="GP "/>
    <n v="0"/>
    <s v="4"/>
    <s v="4201"/>
    <s v="7"/>
    <s v="705"/>
  </r>
  <r>
    <s v="42017053210ZZZZZZZ11"/>
    <s v="4201"/>
    <n v="4201"/>
    <x v="3"/>
    <x v="7"/>
    <s v="DBSA-SPEC3:OPENING BALANCE                        "/>
    <n v="0"/>
    <n v="0"/>
    <n v="-57553968.479999997"/>
    <n v="-52101772.270000003"/>
    <s v="GP "/>
    <n v="0"/>
    <s v="4"/>
    <s v="4201"/>
    <s v="7"/>
    <s v="705"/>
  </r>
  <r>
    <s v="42017053220ZZZZZZZ11"/>
    <s v="4201"/>
    <n v="4201"/>
    <x v="3"/>
    <x v="7"/>
    <s v="DBSA-SPEC3:DEPOSITS                               "/>
    <n v="0"/>
    <n v="0"/>
    <n v="0"/>
    <n v="0"/>
    <s v="GP "/>
    <n v="0"/>
    <s v="4"/>
    <s v="4201"/>
    <s v="7"/>
    <s v="705"/>
  </r>
  <r>
    <s v="42017053230ZZZZZZZ11"/>
    <s v="4201"/>
    <n v="4201"/>
    <x v="3"/>
    <x v="7"/>
    <s v="DBSA-SPEC3:WITHDRAWALS                            "/>
    <n v="0"/>
    <n v="0"/>
    <n v="0"/>
    <n v="0"/>
    <s v="GP "/>
    <n v="0"/>
    <s v="4"/>
    <s v="4201"/>
    <s v="7"/>
    <s v="705"/>
  </r>
  <r>
    <s v="42017401010ZZZZZZZ11"/>
    <s v="4201"/>
    <n v="4201"/>
    <x v="3"/>
    <x v="7"/>
    <s v="RETENTIONS ACC 01:OPENING BALANCE                 "/>
    <n v="-2927.27"/>
    <n v="0"/>
    <n v="0"/>
    <n v="-2927.27"/>
    <s v="GP "/>
    <n v="0"/>
    <s v="4"/>
    <s v="4201"/>
    <s v="7"/>
    <s v="740"/>
  </r>
  <r>
    <s v="42017401020ZZZZZZZ11"/>
    <s v="4201"/>
    <n v="4201"/>
    <x v="3"/>
    <x v="7"/>
    <s v="RETENTIONS ACC 01:DEPOSITS                        "/>
    <n v="0"/>
    <n v="0"/>
    <n v="0"/>
    <n v="0"/>
    <s v="GP "/>
    <n v="0"/>
    <s v="4"/>
    <s v="4201"/>
    <s v="7"/>
    <s v="740"/>
  </r>
  <r>
    <s v="42017401030ZZZZZZZ11"/>
    <s v="4201"/>
    <n v="4201"/>
    <x v="3"/>
    <x v="7"/>
    <s v="RETENTIONS ACC 01:WITHDRAWALS                     "/>
    <n v="0"/>
    <n v="0"/>
    <n v="0"/>
    <n v="0"/>
    <s v="GP "/>
    <n v="0"/>
    <s v="4"/>
    <s v="4201"/>
    <s v="7"/>
    <s v="740"/>
  </r>
  <r>
    <s v="42017401110ZZZZZZZ11"/>
    <s v="4201"/>
    <n v="4201"/>
    <x v="3"/>
    <x v="7"/>
    <s v="RETENTIONS ACC 02:OPENING BALANCE                 "/>
    <n v="-0.05"/>
    <n v="0"/>
    <n v="0"/>
    <n v="-0.05"/>
    <s v="GP "/>
    <n v="0"/>
    <s v="4"/>
    <s v="4201"/>
    <s v="7"/>
    <s v="740"/>
  </r>
  <r>
    <s v="42017401120ZZZZZZZ11"/>
    <s v="4201"/>
    <n v="4201"/>
    <x v="3"/>
    <x v="7"/>
    <s v="RETENTIONS ACC 02:DEPOSITS                        "/>
    <n v="0"/>
    <n v="0"/>
    <n v="0"/>
    <n v="0"/>
    <s v="GP "/>
    <n v="0"/>
    <s v="4"/>
    <s v="4201"/>
    <s v="7"/>
    <s v="740"/>
  </r>
  <r>
    <s v="42017401130ZZZZZZZ11"/>
    <s v="4201"/>
    <n v="4201"/>
    <x v="3"/>
    <x v="7"/>
    <s v="RETENTIONS ACC 02:WITHDRAWALS                     "/>
    <n v="0"/>
    <n v="0"/>
    <n v="0"/>
    <n v="0"/>
    <s v="GP "/>
    <n v="0"/>
    <s v="4"/>
    <s v="4201"/>
    <s v="7"/>
    <s v="740"/>
  </r>
  <r>
    <s v="42017401210ZZZZZZZ11"/>
    <s v="4201"/>
    <n v="4201"/>
    <x v="3"/>
    <x v="7"/>
    <s v="RETENTIONS ACC 03:OPENING BALANCE                 "/>
    <n v="0"/>
    <n v="0"/>
    <n v="0"/>
    <n v="0"/>
    <s v="GP "/>
    <n v="0"/>
    <s v="4"/>
    <s v="4201"/>
    <s v="7"/>
    <s v="740"/>
  </r>
  <r>
    <s v="42017401220ZZZZZZZ11"/>
    <s v="4201"/>
    <n v="4201"/>
    <x v="3"/>
    <x v="7"/>
    <s v="RETENTIONS ACC 03:DEPOSITS                        "/>
    <n v="0"/>
    <n v="0"/>
    <n v="0"/>
    <n v="0"/>
    <s v="GP "/>
    <n v="0"/>
    <s v="4"/>
    <s v="4201"/>
    <s v="7"/>
    <s v="740"/>
  </r>
  <r>
    <s v="42017401230ZZZZZZZ11"/>
    <s v="4201"/>
    <n v="4201"/>
    <x v="3"/>
    <x v="7"/>
    <s v="RETENTIONS ACC 03:WITHDRAWALS                     "/>
    <n v="0"/>
    <n v="0"/>
    <n v="0"/>
    <n v="0"/>
    <s v="GP "/>
    <n v="0"/>
    <s v="4"/>
    <s v="4201"/>
    <s v="7"/>
    <s v="740"/>
  </r>
  <r>
    <s v="42017401610ZZZZZZZ11"/>
    <s v="4201"/>
    <n v="4201"/>
    <x v="3"/>
    <x v="7"/>
    <s v="RETENTIONS ACC 07:OPENING BALANCE                 "/>
    <n v="0"/>
    <n v="0"/>
    <n v="0"/>
    <n v="0"/>
    <s v="GP "/>
    <n v="0"/>
    <s v="4"/>
    <s v="4201"/>
    <s v="7"/>
    <s v="740"/>
  </r>
  <r>
    <s v="42017401620ZZZZZZZ11"/>
    <s v="4201"/>
    <n v="4201"/>
    <x v="3"/>
    <x v="7"/>
    <s v="RETENTIONS ACC 07:DEPOSITS                        "/>
    <n v="0"/>
    <n v="0"/>
    <n v="0"/>
    <n v="0"/>
    <s v="GP "/>
    <n v="0"/>
    <s v="4"/>
    <s v="4201"/>
    <s v="7"/>
    <s v="740"/>
  </r>
  <r>
    <s v="42017401630ZZZZZZZ11"/>
    <s v="4201"/>
    <n v="4201"/>
    <x v="3"/>
    <x v="7"/>
    <s v="RETENTIONS ACC 07:WITHDRAWALS                     "/>
    <n v="0"/>
    <n v="0"/>
    <n v="0"/>
    <n v="0"/>
    <s v="GP "/>
    <n v="0"/>
    <s v="4"/>
    <s v="4201"/>
    <s v="7"/>
    <s v="740"/>
  </r>
  <r>
    <s v="42017430510ZZZZZZZ11"/>
    <s v="4201"/>
    <n v="4201"/>
    <x v="3"/>
    <x v="7"/>
    <s v="PAYABLES &amp; ACCRUALS ACC 06:OPEN BALANCE           "/>
    <n v="-1164225.47"/>
    <n v="0"/>
    <n v="0"/>
    <n v="-1164225.47"/>
    <s v="GP "/>
    <n v="0"/>
    <s v="4"/>
    <s v="4201"/>
    <s v="7"/>
    <s v="743"/>
  </r>
  <r>
    <s v="42017430520ZZZZZZZ11"/>
    <s v="4201"/>
    <n v="4201"/>
    <x v="3"/>
    <x v="7"/>
    <s v="PAYABLES &amp; ACCRUALS ACC 06:DEPOSITS               "/>
    <n v="0"/>
    <n v="0"/>
    <n v="-765402.02"/>
    <n v="-765402.02"/>
    <s v="GP "/>
    <n v="0"/>
    <s v="4"/>
    <s v="4201"/>
    <s v="7"/>
    <s v="743"/>
  </r>
  <r>
    <s v="42017430530ZZZZZZZ11"/>
    <s v="4201"/>
    <n v="4201"/>
    <x v="3"/>
    <x v="7"/>
    <s v="PAYABLES &amp; ACCRUALS ACC 06:WITHDRAWALS            "/>
    <n v="0"/>
    <n v="0"/>
    <n v="0"/>
    <n v="0"/>
    <s v="GP "/>
    <n v="0"/>
    <s v="4"/>
    <s v="4201"/>
    <s v="7"/>
    <s v="743"/>
  </r>
  <r>
    <s v="42017430610ZZZZZZZ11"/>
    <s v="4201"/>
    <n v="4201"/>
    <x v="3"/>
    <x v="7"/>
    <s v="PAYABLES &amp; ACCRUALS ACC 07:OPEN BALANCE           "/>
    <n v="0"/>
    <n v="0"/>
    <n v="-4879817.4000000004"/>
    <n v="-4879817.4000000004"/>
    <s v="GP "/>
    <n v="0"/>
    <s v="4"/>
    <s v="4201"/>
    <s v="7"/>
    <s v="743"/>
  </r>
  <r>
    <s v="42017430620ZZZZZZZ11"/>
    <s v="4201"/>
    <n v="4201"/>
    <x v="3"/>
    <x v="7"/>
    <s v="PAYABLES &amp; ACCRUALS ACC 07:DEPOSITS               "/>
    <n v="0"/>
    <n v="0"/>
    <n v="0"/>
    <n v="0"/>
    <s v="GP "/>
    <n v="0"/>
    <s v="4"/>
    <s v="4201"/>
    <s v="7"/>
    <s v="743"/>
  </r>
  <r>
    <s v="42017430630ZZZZZZZ11"/>
    <s v="4201"/>
    <n v="4201"/>
    <x v="3"/>
    <x v="7"/>
    <s v="PAYABLES &amp; ACCRUALS ACC 07:WITHDRAWALS            "/>
    <n v="0"/>
    <n v="0"/>
    <n v="0"/>
    <n v="0"/>
    <s v="GP "/>
    <n v="0"/>
    <s v="4"/>
    <s v="4201"/>
    <s v="7"/>
    <s v="743"/>
  </r>
  <r>
    <s v="42017432110ZZZZZZZ11"/>
    <s v="4201"/>
    <n v="4201"/>
    <x v="3"/>
    <x v="7"/>
    <s v="PAYABLES &amp; ACCRUALS ACC 22:OPEN BALANCE           "/>
    <n v="0"/>
    <n v="0"/>
    <n v="0"/>
    <n v="0"/>
    <s v="GP "/>
    <n v="0"/>
    <s v="4"/>
    <s v="4201"/>
    <s v="7"/>
    <s v="743"/>
  </r>
  <r>
    <s v="42017432120ZZZZZZZ11"/>
    <s v="4201"/>
    <n v="4201"/>
    <x v="3"/>
    <x v="7"/>
    <s v="PAYABLES &amp; ACCRUALS ACC 22:DEPOSITS               "/>
    <n v="0"/>
    <n v="0"/>
    <n v="0"/>
    <n v="0"/>
    <s v="GP "/>
    <n v="0"/>
    <s v="4"/>
    <s v="4201"/>
    <s v="7"/>
    <s v="743"/>
  </r>
  <r>
    <s v="42017432130ZZZZZZZ11"/>
    <s v="4201"/>
    <n v="4201"/>
    <x v="3"/>
    <x v="7"/>
    <s v="PAYABLES &amp; ACCRUALS ACC 22:WITHDRAWALS            "/>
    <n v="0"/>
    <n v="0"/>
    <n v="0"/>
    <n v="0"/>
    <s v="GP "/>
    <n v="0"/>
    <s v="4"/>
    <s v="4201"/>
    <s v="7"/>
    <s v="743"/>
  </r>
  <r>
    <s v="42017432310ZZZZZZZ11"/>
    <s v="4201"/>
    <n v="4201"/>
    <x v="3"/>
    <x v="7"/>
    <s v="PERS DEDUC/REFUND INT CASES:OPEN BALANCE          "/>
    <n v="0"/>
    <n v="0"/>
    <n v="0"/>
    <n v="0"/>
    <s v="GP "/>
    <n v="0"/>
    <s v="4"/>
    <s v="4201"/>
    <s v="7"/>
    <s v="743"/>
  </r>
  <r>
    <s v="42017432320ZZZZZZZ11"/>
    <s v="4201"/>
    <n v="4201"/>
    <x v="3"/>
    <x v="7"/>
    <s v="PERS DEDUC/REFUND INT CASES:DEPOSITS              "/>
    <n v="0"/>
    <n v="0"/>
    <n v="-4000"/>
    <n v="-4000"/>
    <s v="GP "/>
    <n v="0"/>
    <s v="4"/>
    <s v="4201"/>
    <s v="7"/>
    <s v="743"/>
  </r>
  <r>
    <s v="42017432330ZZZZZZZ11"/>
    <s v="4201"/>
    <n v="4201"/>
    <x v="3"/>
    <x v="7"/>
    <s v="PERS DEDUC/REFUND INT CASES:WITHDRAWALS           "/>
    <n v="0"/>
    <n v="0"/>
    <n v="0"/>
    <n v="0"/>
    <s v="GP "/>
    <n v="0"/>
    <s v="4"/>
    <s v="4201"/>
    <s v="7"/>
    <s v="743"/>
  </r>
  <r>
    <s v="42017950710ZZZZZZZ11"/>
    <s v="4201"/>
    <n v="4201"/>
    <x v="3"/>
    <x v="7"/>
    <s v="UN/IR/FRL/EXP:OPENING BALANCE                     "/>
    <n v="0"/>
    <n v="0"/>
    <n v="0"/>
    <n v="0"/>
    <s v="GP "/>
    <n v="0"/>
    <s v="4"/>
    <s v="4201"/>
    <s v="7"/>
    <s v="795"/>
  </r>
  <r>
    <s v="42017950720ZZZZZZZ11"/>
    <s v="4201"/>
    <n v="4201"/>
    <x v="3"/>
    <x v="7"/>
    <s v="UN/IR/FRL/EXP:INCREASES                           "/>
    <n v="0"/>
    <n v="0"/>
    <n v="-26000"/>
    <n v="-26000"/>
    <s v="GP "/>
    <n v="0"/>
    <s v="4"/>
    <s v="4201"/>
    <s v="7"/>
    <s v="795"/>
  </r>
  <r>
    <s v="42017950730ZZZZZZZ11"/>
    <s v="4201"/>
    <n v="4201"/>
    <x v="3"/>
    <x v="7"/>
    <s v="UN/IR/FRL/EXP:REDUCT-O/FLOW ECON BEN              "/>
    <n v="0"/>
    <n v="0"/>
    <n v="0"/>
    <n v="0"/>
    <s v="GP "/>
    <n v="0"/>
    <s v="4"/>
    <s v="4201"/>
    <s v="7"/>
    <s v="795"/>
  </r>
  <r>
    <s v="42017950740ZZZZZZZ11"/>
    <s v="4201"/>
    <n v="4201"/>
    <x v="3"/>
    <x v="7"/>
    <s v="UN/IR/FRL/EXP:REDUCT-W/OUT O/FLW ECO BEN          "/>
    <n v="0"/>
    <n v="0"/>
    <n v="0"/>
    <n v="0"/>
    <s v="GP "/>
    <n v="0"/>
    <s v="4"/>
    <s v="4201"/>
    <s v="7"/>
    <s v="795"/>
  </r>
  <r>
    <s v="42017950750ZZZZZZZ11"/>
    <s v="4201"/>
    <n v="4201"/>
    <x v="3"/>
    <x v="7"/>
    <s v="UN/IR/FRL/EXP:REVERSALS                           "/>
    <n v="0"/>
    <n v="0"/>
    <n v="0"/>
    <n v="0"/>
    <s v="GP "/>
    <n v="0"/>
    <s v="4"/>
    <s v="4201"/>
    <s v="7"/>
    <s v="795"/>
  </r>
  <r>
    <s v="42017950760ZZZZZZZ11"/>
    <s v="4201"/>
    <n v="4201"/>
    <x v="3"/>
    <x v="7"/>
    <s v="UN/IR/FRL/EXP:INCREASE-P-TIME/DISC RATE           "/>
    <n v="0"/>
    <n v="0"/>
    <n v="0"/>
    <n v="0"/>
    <s v="GP "/>
    <n v="0"/>
    <s v="4"/>
    <s v="4201"/>
    <s v="7"/>
    <s v="795"/>
  </r>
  <r>
    <s v="42018100010ZZZZZZZ11"/>
    <s v="4201"/>
    <n v="4201"/>
    <x v="3"/>
    <x v="2"/>
    <s v="ACC SUR/(DEF): OPENING BALANCE                    "/>
    <n v="6519230.5700000003"/>
    <n v="0"/>
    <n v="0"/>
    <n v="6519230.5700000003"/>
    <s v="GP "/>
    <n v="0"/>
    <s v="4"/>
    <s v="4201"/>
    <s v="8"/>
    <s v="810"/>
  </r>
  <r>
    <s v="42018100020ZZZZZZZ11"/>
    <s v="4201"/>
    <n v="4201"/>
    <x v="3"/>
    <x v="2"/>
    <s v="ACC SUR/(DEF): CHANGES IN ACC POLICY              "/>
    <n v="0"/>
    <n v="0"/>
    <n v="0"/>
    <n v="0"/>
    <s v="GP "/>
    <n v="0"/>
    <s v="4"/>
    <s v="4201"/>
    <s v="8"/>
    <s v="810"/>
  </r>
  <r>
    <s v="42018100030ZZZZZZZ11"/>
    <s v="4201"/>
    <n v="4201"/>
    <x v="3"/>
    <x v="2"/>
    <s v="ACC SUR/(DEF): CORREC PRIOR PERIOD ERROR          "/>
    <n v="0"/>
    <n v="0"/>
    <n v="0"/>
    <n v="0"/>
    <s v="GP "/>
    <n v="0"/>
    <s v="4"/>
    <s v="4201"/>
    <s v="8"/>
    <s v="810"/>
  </r>
  <r>
    <s v="42018100040ZZZZZZZ11"/>
    <s v="4201"/>
    <n v="4201"/>
    <x v="3"/>
    <x v="2"/>
    <s v="ACC SUR/(DEF): TRF TO/FROM ACCUM SURPLUS          "/>
    <n v="0"/>
    <n v="6435666.7699999996"/>
    <n v="0"/>
    <n v="6435666.7699999996"/>
    <s v="GP "/>
    <n v="0"/>
    <s v="4"/>
    <s v="4201"/>
    <s v="8"/>
    <s v="810"/>
  </r>
  <r>
    <s v="42018100050ZZZZZZZ11"/>
    <s v="4201"/>
    <n v="4201"/>
    <x v="3"/>
    <x v="2"/>
    <s v="ACC SUR/(DEF): TRF TO/FROM RESERVES               "/>
    <n v="0"/>
    <n v="0"/>
    <n v="0"/>
    <n v="0"/>
    <s v="GP "/>
    <n v="0"/>
    <s v="4"/>
    <s v="4201"/>
    <s v="8"/>
    <s v="810"/>
  </r>
  <r>
    <s v="42018100060ZZZZZZZ11"/>
    <s v="4201"/>
    <n v="4201"/>
    <x v="3"/>
    <x v="2"/>
    <s v="ACC SUR/(DEF): DEPRECIATION OFFSETS               "/>
    <n v="0"/>
    <n v="0"/>
    <n v="0"/>
    <n v="0"/>
    <s v="GP "/>
    <n v="0"/>
    <s v="4"/>
    <s v="4201"/>
    <s v="8"/>
    <s v="810"/>
  </r>
  <r>
    <s v="4202211001026MRCZZ11"/>
    <s v="4202"/>
    <n v="4202"/>
    <x v="3"/>
    <x v="0"/>
    <s v="MS: SAL &amp; ALL: BASIC SALARY &amp; WAGES               "/>
    <n v="0"/>
    <n v="458928.01"/>
    <n v="0"/>
    <n v="458928.01"/>
    <s v="P  "/>
    <n v="1040648"/>
    <s v="4"/>
    <s v="4202"/>
    <s v="2"/>
    <s v="211"/>
  </r>
  <r>
    <s v="4202211022026MRCZZ11"/>
    <s v="4202"/>
    <n v="4202"/>
    <x v="3"/>
    <x v="0"/>
    <s v="MS: ALL - CELLULAR &amp; TELEPHONE                    "/>
    <n v="0"/>
    <n v="6300"/>
    <n v="0"/>
    <n v="8400"/>
    <s v="P  "/>
    <n v="8400"/>
    <s v="4"/>
    <s v="4202"/>
    <s v="2"/>
    <s v="211"/>
  </r>
  <r>
    <s v="4202211026026MRCZZ11"/>
    <s v="4202"/>
    <n v="4202"/>
    <x v="3"/>
    <x v="0"/>
    <s v="MS: HB &amp; INC: HOUSING BENEFITS                    "/>
    <n v="0"/>
    <n v="10228.43"/>
    <n v="0"/>
    <n v="10228.43"/>
    <s v="P  "/>
    <n v="20476"/>
    <s v="4"/>
    <s v="4202"/>
    <s v="2"/>
    <s v="211"/>
  </r>
  <r>
    <s v="4202211034026MRCZZ11"/>
    <s v="4202"/>
    <n v="4202"/>
    <x v="3"/>
    <x v="0"/>
    <s v="MS: ALL - TRAVEL OR MOTOR VEHICLE                 "/>
    <n v="0"/>
    <n v="194963.04"/>
    <n v="0"/>
    <n v="196395.29"/>
    <s v="P  "/>
    <n v="197980"/>
    <s v="4"/>
    <s v="4202"/>
    <s v="2"/>
    <s v="211"/>
  </r>
  <r>
    <s v="4202211044026MRCZZ11"/>
    <s v="4202"/>
    <n v="4202"/>
    <x v="3"/>
    <x v="0"/>
    <s v="MS: SRB - ACTING ALLOWANCE                        "/>
    <n v="0"/>
    <n v="149939.99"/>
    <n v="0"/>
    <n v="149939.99"/>
    <s v="P  "/>
    <n v="170101"/>
    <s v="4"/>
    <s v="4202"/>
    <s v="2"/>
    <s v="211"/>
  </r>
  <r>
    <s v="4202211046026MRCZZ11"/>
    <s v="4202"/>
    <n v="4202"/>
    <x v="3"/>
    <x v="0"/>
    <s v="MS: SRB - ANNUAL BONUS                            "/>
    <n v="0"/>
    <n v="38244"/>
    <n v="0"/>
    <n v="38244"/>
    <s v="P  "/>
    <n v="93570"/>
    <s v="4"/>
    <s v="4202"/>
    <s v="2"/>
    <s v="211"/>
  </r>
  <r>
    <s v="4202211050026MRCZZ11"/>
    <s v="4202"/>
    <n v="4202"/>
    <x v="3"/>
    <x v="0"/>
    <s v="MS: SRB - LONG SERVICE AWARD                      "/>
    <n v="0"/>
    <n v="0"/>
    <n v="0"/>
    <n v="0"/>
    <s v="P  "/>
    <n v="7269"/>
    <s v="4"/>
    <s v="4202"/>
    <s v="2"/>
    <s v="211"/>
  </r>
  <r>
    <s v="4202213001026MRCZZ11"/>
    <s v="4202"/>
    <n v="4202"/>
    <x v="3"/>
    <x v="0"/>
    <s v="MS: SOC CONTR - BARGAINING COUNCIL                "/>
    <n v="0"/>
    <n v="105.01"/>
    <n v="0"/>
    <n v="105.01"/>
    <s v="P  "/>
    <n v="212"/>
    <s v="4"/>
    <s v="4202"/>
    <s v="2"/>
    <s v="213"/>
  </r>
  <r>
    <s v="4202213010026MRCZZ11"/>
    <s v="4202"/>
    <n v="4202"/>
    <x v="3"/>
    <x v="0"/>
    <s v="MS: SOC CONTR - GROUP LIFE INSURANCE              "/>
    <n v="0"/>
    <n v="1399.69"/>
    <n v="0"/>
    <n v="1526.36"/>
    <s v="P  "/>
    <n v="17563"/>
    <s v="4"/>
    <s v="4202"/>
    <s v="2"/>
    <s v="213"/>
  </r>
  <r>
    <s v="4202213020026MRCZZ11"/>
    <s v="4202"/>
    <n v="4202"/>
    <x v="3"/>
    <x v="0"/>
    <s v="MS: SOC CONTR - MEDICAL                           "/>
    <n v="0"/>
    <n v="44207.99"/>
    <n v="0"/>
    <n v="44207.99"/>
    <s v="P  "/>
    <n v="47902"/>
    <s v="4"/>
    <s v="4202"/>
    <s v="2"/>
    <s v="213"/>
  </r>
  <r>
    <s v="4202213030026MRCZZ11"/>
    <s v="4202"/>
    <n v="4202"/>
    <x v="3"/>
    <x v="0"/>
    <s v="MS: SOC CONTR - PENSION                           "/>
    <n v="0"/>
    <n v="95365.21"/>
    <n v="0"/>
    <n v="95365.21"/>
    <s v="P  "/>
    <n v="199359"/>
    <s v="4"/>
    <s v="4202"/>
    <s v="2"/>
    <s v="213"/>
  </r>
  <r>
    <s v="4202213040026MRCZZ11"/>
    <s v="4202"/>
    <n v="4202"/>
    <x v="3"/>
    <x v="0"/>
    <s v="MS: SOC CONTR - UNEMPLOYMENT INSUR FUND           "/>
    <n v="0"/>
    <n v="1784.63"/>
    <n v="0"/>
    <n v="1784.63"/>
    <s v="P  "/>
    <n v="3823"/>
    <s v="4"/>
    <s v="4202"/>
    <s v="2"/>
    <s v="213"/>
  </r>
  <r>
    <s v="4202230042026MRCZZ11"/>
    <s v="4202"/>
    <n v="4202"/>
    <x v="3"/>
    <x v="0"/>
    <s v="OC: BC/FAC/C FEES - FLT&amp;OTH CT/DT CARDS           "/>
    <n v="0"/>
    <n v="0"/>
    <n v="-1680"/>
    <n v="-1680"/>
    <s v="P  "/>
    <n v="0"/>
    <s v="4"/>
    <s v="4202"/>
    <s v="2"/>
    <s v="230"/>
  </r>
  <r>
    <s v="4202230112026MRCZZ11"/>
    <s v="4202"/>
    <n v="4202"/>
    <x v="3"/>
    <x v="0"/>
    <s v="OC: COMM - POSTAGE/STAMPS/FRANKING MACH           "/>
    <n v="0"/>
    <n v="0"/>
    <n v="0"/>
    <n v="0"/>
    <s v="P  "/>
    <n v="435"/>
    <s v="4"/>
    <s v="4202"/>
    <s v="2"/>
    <s v="230"/>
  </r>
  <r>
    <s v="4202230451026MRCZZ11"/>
    <s v="4202"/>
    <n v="4202"/>
    <x v="3"/>
    <x v="0"/>
    <s v="OC: PRINTING &amp; PUBLICATIONS                       "/>
    <n v="0"/>
    <n v="0"/>
    <n v="0"/>
    <n v="0"/>
    <s v="P  "/>
    <n v="310"/>
    <s v="4"/>
    <s v="4202"/>
    <s v="2"/>
    <s v="230"/>
  </r>
  <r>
    <s v="4202230541026MRCZZ11"/>
    <s v="4202"/>
    <n v="4202"/>
    <x v="3"/>
    <x v="0"/>
    <s v="OC: SKILLS DEVELOPMENT FUND LEVY                  "/>
    <n v="0"/>
    <n v="8219.89"/>
    <n v="0"/>
    <n v="8250.07"/>
    <s v="P  "/>
    <n v="18808"/>
    <s v="4"/>
    <s v="4202"/>
    <s v="2"/>
    <s v="230"/>
  </r>
  <r>
    <s v="4202230576026MRCZZ11"/>
    <s v="4202"/>
    <n v="4202"/>
    <x v="3"/>
    <x v="0"/>
    <s v="OC: T&amp;S DOM - ACCOMMODATION                       "/>
    <n v="0"/>
    <n v="0"/>
    <n v="0"/>
    <n v="0"/>
    <s v="P  "/>
    <n v="13475"/>
    <s v="4"/>
    <s v="4202"/>
    <s v="2"/>
    <s v="230"/>
  </r>
  <r>
    <s v="4202230577026MRCZZ11"/>
    <s v="4202"/>
    <n v="4202"/>
    <x v="3"/>
    <x v="0"/>
    <s v="OC: T&amp;S DOM - DAILY ALLOWANCE                     "/>
    <n v="0"/>
    <n v="0"/>
    <n v="0"/>
    <n v="0"/>
    <s v="P  "/>
    <n v="1213"/>
    <s v="4"/>
    <s v="4202"/>
    <s v="2"/>
    <s v="230"/>
  </r>
  <r>
    <s v="4202230578026MRCZZ11"/>
    <s v="4202"/>
    <n v="4202"/>
    <x v="3"/>
    <x v="0"/>
    <s v="OC: T&amp;S DOM - FOOD &amp; BEVERAGE (SERVED)            "/>
    <n v="0"/>
    <n v="662.3"/>
    <n v="0"/>
    <n v="662.3"/>
    <s v="P  "/>
    <n v="1993"/>
    <s v="4"/>
    <s v="4202"/>
    <s v="2"/>
    <s v="230"/>
  </r>
  <r>
    <s v="4202230580026MRCZZ11"/>
    <s v="4202"/>
    <n v="4202"/>
    <x v="3"/>
    <x v="0"/>
    <s v="OC: T&amp;S DOM TRP - WITHOUT OPR CAR RENTAL          "/>
    <n v="0"/>
    <n v="0"/>
    <n v="0"/>
    <n v="0"/>
    <s v="P  "/>
    <n v="4944"/>
    <s v="4"/>
    <s v="4202"/>
    <s v="2"/>
    <s v="230"/>
  </r>
  <r>
    <s v="4202230583026MRCZZ11"/>
    <s v="4202"/>
    <n v="4202"/>
    <x v="3"/>
    <x v="0"/>
    <s v="OC: T&amp;S DOM PUB TRP - AIR TRANSPORT               "/>
    <n v="0"/>
    <n v="0"/>
    <n v="0"/>
    <n v="0"/>
    <s v="P  "/>
    <n v="26095"/>
    <s v="4"/>
    <s v="4202"/>
    <s v="2"/>
    <s v="230"/>
  </r>
  <r>
    <s v="4202232360N26MRCZZ11"/>
    <s v="4202"/>
    <n v="4202"/>
    <x v="3"/>
    <x v="0"/>
    <s v="INVENTORY - MATERIALS &amp; SUPPLIES(GENERAL          "/>
    <n v="0"/>
    <n v="0"/>
    <n v="0"/>
    <n v="0"/>
    <s v="P  "/>
    <n v="1156"/>
    <s v="4"/>
    <s v="4202"/>
    <s v="2"/>
    <s v="232"/>
  </r>
  <r>
    <s v="4202272242026MRCZZ11"/>
    <s v="4202"/>
    <n v="4202"/>
    <x v="3"/>
    <x v="0"/>
    <s v="DEPRECIATION ELEC POWER PLANTS                    "/>
    <n v="0"/>
    <n v="0"/>
    <n v="0"/>
    <n v="0"/>
    <s v="P  "/>
    <n v="0"/>
    <s v="4"/>
    <s v="4202"/>
    <s v="2"/>
    <s v="272"/>
  </r>
  <r>
    <s v="4202272243026MRCZZ11"/>
    <s v="4202"/>
    <n v="4202"/>
    <x v="3"/>
    <x v="0"/>
    <s v="DEPRECIATION ELEC HV SUBSTATIONS                  "/>
    <n v="0"/>
    <n v="0"/>
    <n v="0"/>
    <n v="0"/>
    <s v="P  "/>
    <n v="0"/>
    <s v="4"/>
    <s v="4202"/>
    <s v="2"/>
    <s v="272"/>
  </r>
  <r>
    <s v="4202272244026MRCZZ11"/>
    <s v="4202"/>
    <n v="4202"/>
    <x v="3"/>
    <x v="0"/>
    <s v="DEPRECIATION ELEC HV SWITCHING STATIONS           "/>
    <n v="0"/>
    <n v="0"/>
    <n v="0"/>
    <n v="0"/>
    <s v="P  "/>
    <n v="0"/>
    <s v="4"/>
    <s v="4202"/>
    <s v="2"/>
    <s v="272"/>
  </r>
  <r>
    <s v="4202272245026MRCZZ11"/>
    <s v="4202"/>
    <n v="4202"/>
    <x v="3"/>
    <x v="0"/>
    <s v="DEPRECIATION ELEC HV TRANSM CONDUCTORS            "/>
    <n v="0"/>
    <n v="0"/>
    <n v="0"/>
    <n v="0"/>
    <s v="P  "/>
    <n v="0"/>
    <s v="4"/>
    <s v="4202"/>
    <s v="2"/>
    <s v="272"/>
  </r>
  <r>
    <s v="4202272246026MRCZZ11"/>
    <s v="4202"/>
    <n v="4202"/>
    <x v="3"/>
    <x v="0"/>
    <s v="DEPRECIATION ELEC MV SUBSTATIONS                  "/>
    <n v="0"/>
    <n v="0"/>
    <n v="0"/>
    <n v="0"/>
    <s v="P  "/>
    <n v="0"/>
    <s v="4"/>
    <s v="4202"/>
    <s v="2"/>
    <s v="272"/>
  </r>
  <r>
    <s v="4202272247026MRCZZ11"/>
    <s v="4202"/>
    <n v="4202"/>
    <x v="3"/>
    <x v="0"/>
    <s v="DEPRECIATION ELEC MV SWITCHING STATIONS           "/>
    <n v="0"/>
    <n v="0"/>
    <n v="0"/>
    <n v="0"/>
    <s v="P  "/>
    <n v="0"/>
    <s v="4"/>
    <s v="4202"/>
    <s v="2"/>
    <s v="272"/>
  </r>
  <r>
    <s v="4202272248026MRCZZ11"/>
    <s v="4202"/>
    <n v="4202"/>
    <x v="3"/>
    <x v="0"/>
    <s v="DEPRECIATION ELEC MV NETWORKS                     "/>
    <n v="0"/>
    <n v="0"/>
    <n v="0"/>
    <n v="0"/>
    <s v="P  "/>
    <n v="0"/>
    <s v="4"/>
    <s v="4202"/>
    <s v="2"/>
    <s v="272"/>
  </r>
  <r>
    <s v="4202272249026MRCZZ11"/>
    <s v="4202"/>
    <n v="4202"/>
    <x v="3"/>
    <x v="0"/>
    <s v="DEPRECIATION ELEC LV NETWORKS                     "/>
    <n v="0"/>
    <n v="0"/>
    <n v="0"/>
    <n v="0"/>
    <s v="P  "/>
    <n v="0"/>
    <s v="4"/>
    <s v="4202"/>
    <s v="2"/>
    <s v="272"/>
  </r>
  <r>
    <s v="4202272250026MRCZZ11"/>
    <s v="4202"/>
    <n v="4202"/>
    <x v="3"/>
    <x v="0"/>
    <s v="DEPRECIATION ELEC CAPITAL SPARES                  "/>
    <n v="0"/>
    <n v="0"/>
    <n v="0"/>
    <n v="0"/>
    <s v="P  "/>
    <n v="0"/>
    <s v="4"/>
    <s v="4202"/>
    <s v="2"/>
    <s v="272"/>
  </r>
  <r>
    <s v="4202395023026MRC1L11"/>
    <s v="4202"/>
    <n v="4202"/>
    <x v="3"/>
    <x v="1"/>
    <s v="DPT CHG INSURANCE FEES                            "/>
    <n v="0"/>
    <n v="0"/>
    <n v="0"/>
    <n v="0"/>
    <s v="P  "/>
    <n v="0"/>
    <s v="4"/>
    <s v="4202"/>
    <s v="3"/>
    <s v="395"/>
  </r>
  <r>
    <s v="4202395049026MRC2A11"/>
    <s v="4202"/>
    <n v="4202"/>
    <x v="3"/>
    <x v="1"/>
    <s v="DPT CHG TELEPHONE                                 "/>
    <n v="0"/>
    <n v="39997.47"/>
    <n v="0"/>
    <n v="39997.47"/>
    <s v="P  "/>
    <n v="23712"/>
    <s v="4"/>
    <s v="4202"/>
    <s v="3"/>
    <s v="395"/>
  </r>
  <r>
    <s v="42023996050ZZZZZZZ11"/>
    <s v="4202"/>
    <n v="4202"/>
    <x v="3"/>
    <x v="1"/>
    <s v="TRF TO ACC SURPLUS DEFICIT                        "/>
    <n v="0"/>
    <n v="0"/>
    <n v="-927918.24"/>
    <n v="-927918.24"/>
    <s v="P  "/>
    <n v="0"/>
    <s v="4"/>
    <s v="4202"/>
    <s v="3"/>
    <s v="399"/>
  </r>
  <r>
    <s v="42023996100ZZZZZZZ11"/>
    <s v="4202"/>
    <n v="4202"/>
    <x v="3"/>
    <x v="1"/>
    <s v="TRF FROM ACC SURPLUS DEFICIT                      "/>
    <n v="0"/>
    <n v="0"/>
    <n v="0"/>
    <n v="0"/>
    <s v="P  "/>
    <n v="0"/>
    <s v="4"/>
    <s v="4202"/>
    <s v="3"/>
    <s v="399"/>
  </r>
  <r>
    <s v="42025405010ZZZZZZZ11"/>
    <s v="4202"/>
    <n v="4202"/>
    <x v="3"/>
    <x v="6"/>
    <s v="OVER PAY OF CONTR: OPENING BALANCE                "/>
    <n v="0"/>
    <n v="1136953.54"/>
    <n v="0"/>
    <n v="1136953.54"/>
    <s v="GP "/>
    <n v="0"/>
    <s v="4"/>
    <s v="4202"/>
    <s v="5"/>
    <s v="540"/>
  </r>
  <r>
    <s v="42025405020ZZZZZZZ11"/>
    <s v="4202"/>
    <n v="4202"/>
    <x v="3"/>
    <x v="6"/>
    <s v="OVER PAY OF CONTR: MONTHLY BILLING                "/>
    <n v="0"/>
    <n v="0"/>
    <n v="0"/>
    <n v="0"/>
    <s v="GP "/>
    <n v="0"/>
    <s v="4"/>
    <s v="4202"/>
    <s v="5"/>
    <s v="540"/>
  </r>
  <r>
    <s v="42025405030ZZZZZZZ11"/>
    <s v="4202"/>
    <n v="4202"/>
    <x v="3"/>
    <x v="6"/>
    <s v="OVER PAY OF CONTR: INTEREST CHARGE                "/>
    <n v="0"/>
    <n v="0"/>
    <n v="0"/>
    <n v="0"/>
    <s v="GP "/>
    <n v="0"/>
    <s v="4"/>
    <s v="4202"/>
    <s v="5"/>
    <s v="540"/>
  </r>
  <r>
    <s v="42025405040ZZZZZZZ11"/>
    <s v="4202"/>
    <n v="4202"/>
    <x v="3"/>
    <x v="6"/>
    <s v="O/PAY CONTR: PRIOR PER CORRECT &amp; ADJUSTM          "/>
    <n v="0"/>
    <n v="99722168.019999996"/>
    <n v="0"/>
    <n v="113213241.45999999"/>
    <s v="GP "/>
    <n v="0"/>
    <s v="4"/>
    <s v="4202"/>
    <s v="5"/>
    <s v="540"/>
  </r>
  <r>
    <s v="42025405050ZZZZZZZ11"/>
    <s v="4202"/>
    <n v="4202"/>
    <x v="3"/>
    <x v="6"/>
    <s v="OVER PAY OF CONTR: COLLECTIONS                    "/>
    <n v="0"/>
    <n v="0"/>
    <n v="0"/>
    <n v="0"/>
    <s v="GP "/>
    <n v="0"/>
    <s v="4"/>
    <s v="4202"/>
    <s v="5"/>
    <s v="540"/>
  </r>
  <r>
    <s v="42025405060ZZZZZZZ11"/>
    <s v="4202"/>
    <n v="4202"/>
    <x v="3"/>
    <x v="6"/>
    <s v="OVER PAY OF CONTR: DEBT WRITE-OFFS                "/>
    <n v="0"/>
    <n v="0"/>
    <n v="0"/>
    <n v="0"/>
    <s v="GP "/>
    <n v="0"/>
    <s v="4"/>
    <s v="4202"/>
    <s v="5"/>
    <s v="540"/>
  </r>
  <r>
    <s v="42025405070ZZZZZZZ11"/>
    <s v="4202"/>
    <n v="4202"/>
    <x v="3"/>
    <x v="6"/>
    <s v="OVER PAY OF CONTR: ACCRUED REVENUE                "/>
    <n v="0"/>
    <n v="0"/>
    <n v="0"/>
    <n v="0"/>
    <s v="GP "/>
    <n v="0"/>
    <s v="4"/>
    <s v="4202"/>
    <s v="5"/>
    <s v="540"/>
  </r>
  <r>
    <s v="42025405110ZZZZZZZ11"/>
    <s v="4202"/>
    <n v="4202"/>
    <x v="3"/>
    <x v="6"/>
    <s v="IMPR OVER PAY CONTR: OPENING BALANCE              "/>
    <n v="0"/>
    <n v="0"/>
    <n v="0"/>
    <n v="0"/>
    <s v="GP "/>
    <n v="0"/>
    <s v="4"/>
    <s v="4202"/>
    <s v="5"/>
    <s v="540"/>
  </r>
  <r>
    <s v="42025405120ZZZZZZZ11"/>
    <s v="4202"/>
    <n v="4202"/>
    <x v="3"/>
    <x v="6"/>
    <s v="IMPR OVER PAY CONTR: ADJUSTMENT                   "/>
    <n v="0"/>
    <n v="0"/>
    <n v="-100859121.56"/>
    <n v="-114350195"/>
    <s v="GP "/>
    <n v="0"/>
    <s v="4"/>
    <s v="4202"/>
    <s v="5"/>
    <s v="540"/>
  </r>
  <r>
    <s v="42025405130ZZZZZZZ11"/>
    <s v="4202"/>
    <n v="4202"/>
    <x v="3"/>
    <x v="6"/>
    <s v="IMPR OVER PAY CONTR: REVERSAL                     "/>
    <n v="0"/>
    <n v="0"/>
    <n v="0"/>
    <n v="0"/>
    <s v="GP "/>
    <n v="0"/>
    <s v="4"/>
    <s v="4202"/>
    <s v="5"/>
    <s v="540"/>
  </r>
  <r>
    <s v="42028100010ZZZZZZZ11"/>
    <s v="4202"/>
    <n v="4202"/>
    <x v="3"/>
    <x v="2"/>
    <s v="ACC SUR/(DEF): OPENING BALANCE                    "/>
    <n v="1501396.86"/>
    <n v="0"/>
    <n v="0"/>
    <n v="1501396.86"/>
    <s v="GP "/>
    <n v="0"/>
    <s v="4"/>
    <s v="4202"/>
    <s v="8"/>
    <s v="810"/>
  </r>
  <r>
    <s v="42028100020ZZZZZZZ11"/>
    <s v="4202"/>
    <n v="4202"/>
    <x v="3"/>
    <x v="2"/>
    <s v="ACC SUR/(DEF): CHANGES IN ACC POLICY              "/>
    <n v="0"/>
    <n v="0"/>
    <n v="0"/>
    <n v="0"/>
    <s v="GP "/>
    <n v="0"/>
    <s v="4"/>
    <s v="4202"/>
    <s v="8"/>
    <s v="810"/>
  </r>
  <r>
    <s v="42028100030ZZZZZZZ11"/>
    <s v="4202"/>
    <n v="4202"/>
    <x v="3"/>
    <x v="2"/>
    <s v="ACC SUR/(DEF): CORREC PRIOR PERIOD ERROR          "/>
    <n v="0"/>
    <n v="0"/>
    <n v="0"/>
    <n v="0"/>
    <s v="GP "/>
    <n v="0"/>
    <s v="4"/>
    <s v="4202"/>
    <s v="8"/>
    <s v="810"/>
  </r>
  <r>
    <s v="42028100040ZZZZZZZ11"/>
    <s v="4202"/>
    <n v="4202"/>
    <x v="3"/>
    <x v="2"/>
    <s v="ACC SUR/(DEF): TRF TO/FROM ACCUM SURPLUS          "/>
    <n v="0"/>
    <n v="927918.24"/>
    <n v="0"/>
    <n v="927918.24"/>
    <s v="GP "/>
    <n v="0"/>
    <s v="4"/>
    <s v="4202"/>
    <s v="8"/>
    <s v="810"/>
  </r>
  <r>
    <s v="42028100050ZZZZZZZ11"/>
    <s v="4202"/>
    <n v="4202"/>
    <x v="3"/>
    <x v="2"/>
    <s v="ACC SUR/(DEF): TRF TO/FROM RESERVES               "/>
    <n v="0"/>
    <n v="0"/>
    <n v="0"/>
    <n v="0"/>
    <s v="GP "/>
    <n v="0"/>
    <s v="4"/>
    <s v="4202"/>
    <s v="8"/>
    <s v="810"/>
  </r>
  <r>
    <s v="42028100060ZZZZZZZ11"/>
    <s v="4202"/>
    <n v="4202"/>
    <x v="3"/>
    <x v="2"/>
    <s v="ACC SUR/(DEF): DEPRECIATION OFFSETS               "/>
    <n v="0"/>
    <n v="0"/>
    <n v="0"/>
    <n v="0"/>
    <s v="GP "/>
    <n v="0"/>
    <s v="4"/>
    <s v="4202"/>
    <s v="8"/>
    <s v="810"/>
  </r>
  <r>
    <s v="4301142450019ZZZZZ12"/>
    <s v="4301"/>
    <n v="4301"/>
    <x v="3"/>
    <x v="5"/>
    <s v="PARKING FEES                                      "/>
    <n v="0"/>
    <n v="0"/>
    <n v="0"/>
    <n v="0"/>
    <s v="P  "/>
    <n v="-1668"/>
    <s v="4"/>
    <s v="4301"/>
    <s v="1"/>
    <s v="142"/>
  </r>
  <r>
    <s v="4301211001026MRCZZ12"/>
    <s v="4301"/>
    <n v="4301"/>
    <x v="3"/>
    <x v="0"/>
    <s v="MS: SAL &amp; ALL: BASIC SALARY &amp; WAGES               "/>
    <n v="0"/>
    <n v="1355060.01"/>
    <n v="0"/>
    <n v="1355060.01"/>
    <s v="P  "/>
    <n v="1747909"/>
    <s v="4"/>
    <s v="4301"/>
    <s v="2"/>
    <s v="211"/>
  </r>
  <r>
    <s v="4301211010026MRCZZ12"/>
    <s v="4301"/>
    <n v="4301"/>
    <x v="3"/>
    <x v="0"/>
    <s v="MS: SAL &amp; ALL: PERFORMANCE BASED BONUSES          "/>
    <n v="0"/>
    <n v="0"/>
    <n v="0"/>
    <n v="0"/>
    <s v="P  "/>
    <n v="218838"/>
    <s v="4"/>
    <s v="4301"/>
    <s v="2"/>
    <s v="211"/>
  </r>
  <r>
    <s v="4301211022026MRCZZ12"/>
    <s v="4301"/>
    <n v="4301"/>
    <x v="3"/>
    <x v="0"/>
    <s v="MS: ALL - CELLULAR &amp; TELEPHONE                    "/>
    <n v="0"/>
    <n v="11000"/>
    <n v="0"/>
    <n v="11000"/>
    <s v="P  "/>
    <n v="12864"/>
    <s v="4"/>
    <s v="4301"/>
    <s v="2"/>
    <s v="211"/>
  </r>
  <r>
    <s v="4301211034026MRCZZ12"/>
    <s v="4301"/>
    <n v="4301"/>
    <x v="3"/>
    <x v="0"/>
    <s v="MS: ALL - TRAVEL OR MOTOR VEHICLE                 "/>
    <n v="0"/>
    <n v="109999.99"/>
    <n v="0"/>
    <n v="109999.99"/>
    <s v="P  "/>
    <n v="137902"/>
    <s v="4"/>
    <s v="4301"/>
    <s v="2"/>
    <s v="211"/>
  </r>
  <r>
    <s v="4301211036026MRCZZ12"/>
    <s v="4301"/>
    <n v="4301"/>
    <x v="3"/>
    <x v="0"/>
    <s v="MS: OVERTIME - NON STRUCTURED                     "/>
    <n v="0"/>
    <n v="0"/>
    <n v="0"/>
    <n v="0"/>
    <s v="P  "/>
    <n v="38691"/>
    <s v="4"/>
    <s v="4301"/>
    <s v="2"/>
    <s v="211"/>
  </r>
  <r>
    <s v="4301211044026MRCZZ12"/>
    <s v="4301"/>
    <n v="4301"/>
    <x v="3"/>
    <x v="0"/>
    <s v="MS: SRB - ACTING ALLOWANCE                        "/>
    <n v="0"/>
    <n v="0"/>
    <n v="0"/>
    <n v="0"/>
    <s v="P  "/>
    <n v="360000"/>
    <s v="4"/>
    <s v="4301"/>
    <s v="2"/>
    <s v="211"/>
  </r>
  <r>
    <s v="4301211046026MRCZZ12"/>
    <s v="4301"/>
    <n v="4301"/>
    <x v="3"/>
    <x v="0"/>
    <s v="MS: SRB - ANNUAL BONUS                            "/>
    <n v="0"/>
    <n v="34709"/>
    <n v="0"/>
    <n v="34709"/>
    <s v="P  "/>
    <n v="111087"/>
    <s v="4"/>
    <s v="4301"/>
    <s v="2"/>
    <s v="211"/>
  </r>
  <r>
    <s v="4301213001026MRCZZ12"/>
    <s v="4301"/>
    <n v="4301"/>
    <x v="3"/>
    <x v="0"/>
    <s v="MS: SOC CONTR - BARGAINING COUNCIL                "/>
    <n v="0"/>
    <n v="306.25"/>
    <n v="0"/>
    <n v="306.25"/>
    <s v="P  "/>
    <n v="318"/>
    <s v="4"/>
    <s v="4301"/>
    <s v="2"/>
    <s v="213"/>
  </r>
  <r>
    <s v="4301213010026MRCZZ12"/>
    <s v="4301"/>
    <n v="4301"/>
    <x v="3"/>
    <x v="0"/>
    <s v="MS: SOC CONTR - GROUP LIFE INSURANCE              "/>
    <n v="0"/>
    <n v="3445.38"/>
    <n v="0"/>
    <n v="3762.99"/>
    <s v="P  "/>
    <n v="3169"/>
    <s v="4"/>
    <s v="4301"/>
    <s v="2"/>
    <s v="213"/>
  </r>
  <r>
    <s v="4301213020026MRCZZ12"/>
    <s v="4301"/>
    <n v="4301"/>
    <x v="3"/>
    <x v="0"/>
    <s v="MS: SOC CONTR - MEDICAL                           "/>
    <n v="0"/>
    <n v="129845.84"/>
    <n v="0"/>
    <n v="129845.84"/>
    <s v="P  "/>
    <n v="134237"/>
    <s v="4"/>
    <s v="4301"/>
    <s v="2"/>
    <s v="213"/>
  </r>
  <r>
    <s v="4301213030026MRCZZ12"/>
    <s v="4301"/>
    <n v="4301"/>
    <x v="3"/>
    <x v="0"/>
    <s v="MS: SOC CONTR - PENSION                           "/>
    <n v="0"/>
    <n v="242739.39"/>
    <n v="0"/>
    <n v="242739.39"/>
    <s v="P  "/>
    <n v="217967"/>
    <s v="4"/>
    <s v="4301"/>
    <s v="2"/>
    <s v="213"/>
  </r>
  <r>
    <s v="4301213040026MRCZZ12"/>
    <s v="4301"/>
    <n v="4301"/>
    <x v="3"/>
    <x v="0"/>
    <s v="MS: SOC CONTR - UNEMPLOYMENT INSUR FUND           "/>
    <n v="0"/>
    <n v="5205.1899999999996"/>
    <n v="0"/>
    <n v="5205.1899999999996"/>
    <s v="P  "/>
    <n v="5740"/>
    <s v="4"/>
    <s v="4301"/>
    <s v="2"/>
    <s v="213"/>
  </r>
  <r>
    <s v="4301226060026MRCZZ12"/>
    <s v="4301"/>
    <n v="4301"/>
    <x v="3"/>
    <x v="0"/>
    <s v="OS: CATERING SERVICES                             "/>
    <n v="0"/>
    <n v="0"/>
    <n v="0"/>
    <n v="0"/>
    <s v="P  "/>
    <n v="5383"/>
    <s v="4"/>
    <s v="4301"/>
    <s v="2"/>
    <s v="226"/>
  </r>
  <r>
    <s v="4301226060H26MRCZZ12"/>
    <s v="4301"/>
    <n v="4301"/>
    <x v="3"/>
    <x v="0"/>
    <s v="OS: CATERING SERVICES(REFRESHMENTS)               "/>
    <n v="0"/>
    <n v="6826.14"/>
    <n v="0"/>
    <n v="6826.14"/>
    <s v="P  "/>
    <n v="53329"/>
    <s v="4"/>
    <s v="4301"/>
    <s v="2"/>
    <s v="226"/>
  </r>
  <r>
    <s v="4301227043026MRCZZ12"/>
    <s v="4301"/>
    <n v="4301"/>
    <x v="3"/>
    <x v="0"/>
    <s v="C&amp;PS: B&amp;A QUALIFICATION VERIFICATION              "/>
    <n v="0"/>
    <n v="0"/>
    <n v="0"/>
    <n v="0"/>
    <s v="P  "/>
    <n v="5976"/>
    <s v="4"/>
    <s v="4301"/>
    <s v="2"/>
    <s v="227"/>
  </r>
  <r>
    <s v="4301228360026NHCZZ12"/>
    <s v="4301"/>
    <n v="4301"/>
    <x v="3"/>
    <x v="0"/>
    <s v="CONTR:  MAINT OF BUILDINGS &amp; FACILITIES           "/>
    <n v="0"/>
    <n v="50426.36"/>
    <n v="0"/>
    <n v="50426.36"/>
    <s v="P  "/>
    <n v="234209"/>
    <s v="4"/>
    <s v="4301"/>
    <s v="2"/>
    <s v="228"/>
  </r>
  <r>
    <s v="4301228361026PHCZZ12"/>
    <s v="4301"/>
    <n v="4301"/>
    <x v="3"/>
    <x v="0"/>
    <s v="CONTR: MAINTENANCE OF EQUIPMENT                   "/>
    <n v="0"/>
    <n v="0"/>
    <n v="0"/>
    <n v="0"/>
    <s v="P  "/>
    <n v="8258"/>
    <s v="4"/>
    <s v="4301"/>
    <s v="2"/>
    <s v="228"/>
  </r>
  <r>
    <s v="4301230361026MRCZZ12"/>
    <s v="4301"/>
    <n v="4301"/>
    <x v="3"/>
    <x v="0"/>
    <s v="OC: MUNICIPAL SERVICES                            "/>
    <n v="0"/>
    <n v="0"/>
    <n v="0"/>
    <n v="0"/>
    <s v="P  "/>
    <n v="125720"/>
    <s v="4"/>
    <s v="4301"/>
    <s v="2"/>
    <s v="230"/>
  </r>
  <r>
    <s v="4301230511026MRCZZ12"/>
    <s v="4301"/>
    <n v="4301"/>
    <x v="3"/>
    <x v="0"/>
    <s v="OC: REG FEES NATIONAL                             "/>
    <n v="0"/>
    <n v="0"/>
    <n v="0"/>
    <n v="0"/>
    <s v="P  "/>
    <n v="3425"/>
    <s v="4"/>
    <s v="4301"/>
    <s v="2"/>
    <s v="230"/>
  </r>
  <r>
    <s v="4301230541026MRCZZ12"/>
    <s v="4301"/>
    <n v="4301"/>
    <x v="3"/>
    <x v="0"/>
    <s v="OC: SKILLS DEVELOPMENT FUND LEVY                  "/>
    <n v="0"/>
    <n v="15114.54"/>
    <n v="0"/>
    <n v="15117.72"/>
    <s v="P  "/>
    <n v="10436"/>
    <s v="4"/>
    <s v="4301"/>
    <s v="2"/>
    <s v="230"/>
  </r>
  <r>
    <s v="4301230580026MRCZZ11"/>
    <s v="4301"/>
    <n v="4301"/>
    <x v="3"/>
    <x v="0"/>
    <s v="OC: T&amp;S DOM TRP - WITHOUT OPR CAR RENTAL          "/>
    <n v="0"/>
    <n v="0"/>
    <n v="0"/>
    <n v="0"/>
    <s v="P  "/>
    <n v="0"/>
    <s v="4"/>
    <s v="4301"/>
    <s v="2"/>
    <s v="230"/>
  </r>
  <r>
    <s v="4301230662026MRCZZ12"/>
    <s v="4301"/>
    <n v="4301"/>
    <x v="3"/>
    <x v="0"/>
    <s v="OC: WORKMEN'S COMPENSATION FUND                   "/>
    <n v="0"/>
    <n v="0"/>
    <n v="0"/>
    <n v="0"/>
    <s v="P  "/>
    <n v="22752"/>
    <s v="4"/>
    <s v="4301"/>
    <s v="2"/>
    <s v="230"/>
  </r>
  <r>
    <s v="4301232360026414ZZ12"/>
    <s v="4301"/>
    <n v="4301"/>
    <x v="3"/>
    <x v="0"/>
    <s v="INVENTORY - MATERIALS &amp; SUPPLIES                  "/>
    <n v="0"/>
    <n v="0"/>
    <n v="0"/>
    <n v="0"/>
    <s v="P  "/>
    <n v="2483"/>
    <s v="4"/>
    <s v="4301"/>
    <s v="2"/>
    <s v="232"/>
  </r>
  <r>
    <s v="4301232360D26MRCZZ12"/>
    <s v="4301"/>
    <n v="4301"/>
    <x v="3"/>
    <x v="0"/>
    <s v="INVENTORY - MATERIALS &amp; SUPPLIES(PRINT&amp;           "/>
    <n v="0"/>
    <n v="94.1"/>
    <n v="0"/>
    <n v="94.1"/>
    <s v="P  "/>
    <n v="5147"/>
    <s v="4"/>
    <s v="4301"/>
    <s v="2"/>
    <s v="232"/>
  </r>
  <r>
    <s v="4301232360Q26MRCZZ12"/>
    <s v="4301"/>
    <n v="4301"/>
    <x v="3"/>
    <x v="0"/>
    <s v="INVENTORY - MATERIALS &amp; SUPPLIES(SPARES&amp;          "/>
    <n v="0"/>
    <n v="0"/>
    <n v="0"/>
    <n v="0"/>
    <s v="P  "/>
    <n v="874"/>
    <s v="4"/>
    <s v="4301"/>
    <s v="2"/>
    <s v="232"/>
  </r>
  <r>
    <s v="4301272242026MRCZZ12"/>
    <s v="4301"/>
    <n v="4301"/>
    <x v="3"/>
    <x v="0"/>
    <s v="DEPRECIATION ELEC POWER PLANTS                    "/>
    <n v="0"/>
    <n v="0"/>
    <n v="0"/>
    <n v="0"/>
    <s v="P  "/>
    <n v="0"/>
    <s v="4"/>
    <s v="4301"/>
    <s v="2"/>
    <s v="272"/>
  </r>
  <r>
    <s v="4301272243026MRCZZ12"/>
    <s v="4301"/>
    <n v="4301"/>
    <x v="3"/>
    <x v="0"/>
    <s v="DEPRECIATION ELEC HV SUBSTATIONS                  "/>
    <n v="0"/>
    <n v="0"/>
    <n v="0"/>
    <n v="0"/>
    <s v="P  "/>
    <n v="0"/>
    <s v="4"/>
    <s v="4301"/>
    <s v="2"/>
    <s v="272"/>
  </r>
  <r>
    <s v="4301272244026MRCZZ12"/>
    <s v="4301"/>
    <n v="4301"/>
    <x v="3"/>
    <x v="0"/>
    <s v="DEPRECIATION ELEC HV SWITCHING STATIONS           "/>
    <n v="0"/>
    <n v="0"/>
    <n v="0"/>
    <n v="0"/>
    <s v="P  "/>
    <n v="0"/>
    <s v="4"/>
    <s v="4301"/>
    <s v="2"/>
    <s v="272"/>
  </r>
  <r>
    <s v="4301272245026MRCZZ12"/>
    <s v="4301"/>
    <n v="4301"/>
    <x v="3"/>
    <x v="0"/>
    <s v="DEPRECIATION ELEC HV TRANSM CONDUCTORS            "/>
    <n v="0"/>
    <n v="0"/>
    <n v="0"/>
    <n v="0"/>
    <s v="P  "/>
    <n v="0"/>
    <s v="4"/>
    <s v="4301"/>
    <s v="2"/>
    <s v="272"/>
  </r>
  <r>
    <s v="4301272246026MRCZZ12"/>
    <s v="4301"/>
    <n v="4301"/>
    <x v="3"/>
    <x v="0"/>
    <s v="DEPRECIATION ELEC MV SUBSTATIONS                  "/>
    <n v="0"/>
    <n v="0"/>
    <n v="0"/>
    <n v="0"/>
    <s v="P  "/>
    <n v="0"/>
    <s v="4"/>
    <s v="4301"/>
    <s v="2"/>
    <s v="272"/>
  </r>
  <r>
    <s v="4301272247026MRCZZ12"/>
    <s v="4301"/>
    <n v="4301"/>
    <x v="3"/>
    <x v="0"/>
    <s v="DEPRECIATION ELEC MV SWITCHING STATIONS           "/>
    <n v="0"/>
    <n v="0"/>
    <n v="0"/>
    <n v="0"/>
    <s v="P  "/>
    <n v="0"/>
    <s v="4"/>
    <s v="4301"/>
    <s v="2"/>
    <s v="272"/>
  </r>
  <r>
    <s v="4301272248026MRCZZ12"/>
    <s v="4301"/>
    <n v="4301"/>
    <x v="3"/>
    <x v="0"/>
    <s v="DEPRECIATION ELEC MV NETWORKS                     "/>
    <n v="0"/>
    <n v="0"/>
    <n v="0"/>
    <n v="0"/>
    <s v="P  "/>
    <n v="0"/>
    <s v="4"/>
    <s v="4301"/>
    <s v="2"/>
    <s v="272"/>
  </r>
  <r>
    <s v="4301272249026MRCZZ12"/>
    <s v="4301"/>
    <n v="4301"/>
    <x v="3"/>
    <x v="0"/>
    <s v="DEPRECIATION ELEC LV NETWORKS                     "/>
    <n v="0"/>
    <n v="0"/>
    <n v="0"/>
    <n v="0"/>
    <s v="P  "/>
    <n v="0"/>
    <s v="4"/>
    <s v="4301"/>
    <s v="2"/>
    <s v="272"/>
  </r>
  <r>
    <s v="4301272250026MRCZZ12"/>
    <s v="4301"/>
    <n v="4301"/>
    <x v="3"/>
    <x v="0"/>
    <s v="DEPRECIATION ELEC CAPITAL SPARES                  "/>
    <n v="0"/>
    <n v="0"/>
    <n v="0"/>
    <n v="0"/>
    <s v="P  "/>
    <n v="0"/>
    <s v="4"/>
    <s v="4301"/>
    <s v="2"/>
    <s v="272"/>
  </r>
  <r>
    <s v="4301393011026MRC9512"/>
    <s v="4301"/>
    <n v="4301"/>
    <x v="3"/>
    <x v="1"/>
    <s v="RECOVER:INT BILL:WATER CONSUMPTION                "/>
    <n v="0"/>
    <n v="0"/>
    <n v="0"/>
    <n v="0"/>
    <s v="P  "/>
    <n v="0"/>
    <s v="4"/>
    <s v="4301"/>
    <s v="3"/>
    <s v="393"/>
  </r>
  <r>
    <s v="4301395017026MRC1H12"/>
    <s v="4301"/>
    <n v="4301"/>
    <x v="3"/>
    <x v="1"/>
    <s v="DPT CHG - FUEL RECHARGE                           "/>
    <n v="0"/>
    <n v="0"/>
    <n v="0"/>
    <n v="0"/>
    <s v="P  "/>
    <n v="27773"/>
    <s v="4"/>
    <s v="4301"/>
    <s v="3"/>
    <s v="395"/>
  </r>
  <r>
    <s v="4301395023026MRC1L12"/>
    <s v="4301"/>
    <n v="4301"/>
    <x v="3"/>
    <x v="1"/>
    <s v="DPT CHG INSURANCE FEES                            "/>
    <n v="0"/>
    <n v="0"/>
    <n v="0"/>
    <n v="0"/>
    <s v="P  "/>
    <n v="0"/>
    <s v="4"/>
    <s v="4301"/>
    <s v="3"/>
    <s v="395"/>
  </r>
  <r>
    <s v="43013996050ZZZZZZZ11"/>
    <s v="4301"/>
    <n v="4301"/>
    <x v="3"/>
    <x v="1"/>
    <s v="TRF TO ACC SURPLUS DEFICIT                        "/>
    <n v="0"/>
    <n v="0"/>
    <n v="-1906020.63"/>
    <n v="-1906020.63"/>
    <s v="P  "/>
    <n v="0"/>
    <s v="4"/>
    <s v="4301"/>
    <s v="3"/>
    <s v="399"/>
  </r>
  <r>
    <s v="43013996100ZZZZZZZ11"/>
    <s v="4301"/>
    <n v="4301"/>
    <x v="3"/>
    <x v="1"/>
    <s v="TRF FROM ACC SURPLUS DEFICIT                      "/>
    <n v="0"/>
    <n v="0"/>
    <n v="0"/>
    <n v="0"/>
    <s v="P  "/>
    <n v="0"/>
    <s v="4"/>
    <s v="4301"/>
    <s v="3"/>
    <s v="399"/>
  </r>
  <r>
    <s v="43018100010ZZZZZZZ11"/>
    <s v="4301"/>
    <n v="4301"/>
    <x v="3"/>
    <x v="2"/>
    <s v="ACC SUR/(DEF): OPENING BALANCE                    "/>
    <n v="2053620.69"/>
    <n v="0"/>
    <n v="0"/>
    <n v="2053620.69"/>
    <s v="GP "/>
    <n v="0"/>
    <s v="4"/>
    <s v="4301"/>
    <s v="8"/>
    <s v="810"/>
  </r>
  <r>
    <s v="43018100020ZZZZZZZ11"/>
    <s v="4301"/>
    <n v="4301"/>
    <x v="3"/>
    <x v="2"/>
    <s v="ACC SUR/(DEF): CHANGES IN ACC POLICY              "/>
    <n v="0"/>
    <n v="0"/>
    <n v="0"/>
    <n v="0"/>
    <s v="GP "/>
    <n v="0"/>
    <s v="4"/>
    <s v="4301"/>
    <s v="8"/>
    <s v="810"/>
  </r>
  <r>
    <s v="43018100030ZZZZZZZ11"/>
    <s v="4301"/>
    <n v="4301"/>
    <x v="3"/>
    <x v="2"/>
    <s v="ACC SUR/(DEF): CORREC PRIOR PERIOD ERROR          "/>
    <n v="0"/>
    <n v="0"/>
    <n v="0"/>
    <n v="0"/>
    <s v="GP "/>
    <n v="0"/>
    <s v="4"/>
    <s v="4301"/>
    <s v="8"/>
    <s v="810"/>
  </r>
  <r>
    <s v="43018100040ZZZZZZZ11"/>
    <s v="4301"/>
    <n v="4301"/>
    <x v="3"/>
    <x v="2"/>
    <s v="ACC SUR/(DEF): TRF TO/FROM ACCUM SURPLUS          "/>
    <n v="0"/>
    <n v="1906020.63"/>
    <n v="0"/>
    <n v="1906020.63"/>
    <s v="GP "/>
    <n v="0"/>
    <s v="4"/>
    <s v="4301"/>
    <s v="8"/>
    <s v="810"/>
  </r>
  <r>
    <s v="43018100050ZZZZZZZ11"/>
    <s v="4301"/>
    <n v="4301"/>
    <x v="3"/>
    <x v="2"/>
    <s v="ACC SUR/(DEF): TRF TO/FROM RESERVES               "/>
    <n v="0"/>
    <n v="0"/>
    <n v="0"/>
    <n v="0"/>
    <s v="GP "/>
    <n v="0"/>
    <s v="4"/>
    <s v="4301"/>
    <s v="8"/>
    <s v="810"/>
  </r>
  <r>
    <s v="43018100060ZZZZZZZ11"/>
    <s v="4301"/>
    <n v="4301"/>
    <x v="3"/>
    <x v="2"/>
    <s v="ACC SUR/(DEF): DEPRECIATION OFFSETS               "/>
    <n v="0"/>
    <n v="0"/>
    <n v="0"/>
    <n v="0"/>
    <s v="GP "/>
    <n v="0"/>
    <s v="4"/>
    <s v="4301"/>
    <s v="8"/>
    <s v="810"/>
  </r>
  <r>
    <s v="4302142450019ZZZZZ11"/>
    <s v="4302"/>
    <n v="4302"/>
    <x v="3"/>
    <x v="5"/>
    <s v="PARKING FEES                                      "/>
    <n v="0"/>
    <n v="0"/>
    <n v="-165.22"/>
    <n v="-165.22"/>
    <s v="P  "/>
    <n v="-9174"/>
    <s v="4"/>
    <s v="4302"/>
    <s v="1"/>
    <s v="142"/>
  </r>
  <r>
    <s v="4302142551019ZZZZZ11"/>
    <s v="4302"/>
    <n v="4302"/>
    <x v="3"/>
    <x v="5"/>
    <s v="SALE OF: PUBLICATION - TENDER DOCUMENTS           "/>
    <n v="0"/>
    <n v="0"/>
    <n v="-1284575.07"/>
    <n v="-1284575.07"/>
    <s v="P  "/>
    <n v="-561376"/>
    <s v="4"/>
    <s v="4302"/>
    <s v="1"/>
    <s v="142"/>
  </r>
  <r>
    <s v="4302211001026MRCZZ11"/>
    <s v="4302"/>
    <n v="4302"/>
    <x v="3"/>
    <x v="0"/>
    <s v="MS: SAL &amp; ALL: BASIC SALARY &amp; WAGES               "/>
    <n v="0"/>
    <n v="5125223.82"/>
    <n v="0"/>
    <n v="5125223.82"/>
    <s v="P  "/>
    <n v="5200248"/>
    <s v="4"/>
    <s v="4302"/>
    <s v="2"/>
    <s v="211"/>
  </r>
  <r>
    <s v="4302211022026MRCZZ11"/>
    <s v="4302"/>
    <n v="4302"/>
    <x v="3"/>
    <x v="0"/>
    <s v="MS: ALL - CELLULAR &amp; TELEPHONE                    "/>
    <n v="0"/>
    <n v="9300"/>
    <n v="0"/>
    <n v="12800"/>
    <s v="P  "/>
    <n v="7200"/>
    <s v="4"/>
    <s v="4302"/>
    <s v="2"/>
    <s v="211"/>
  </r>
  <r>
    <s v="4302211026026MRCZZ11"/>
    <s v="4302"/>
    <n v="4302"/>
    <x v="3"/>
    <x v="0"/>
    <s v="MS: HB &amp; INC: HOUSING BENEFITS                    "/>
    <n v="0"/>
    <n v="46027.98"/>
    <n v="0"/>
    <n v="46027.98"/>
    <s v="P  "/>
    <n v="51240"/>
    <s v="4"/>
    <s v="4302"/>
    <s v="2"/>
    <s v="211"/>
  </r>
  <r>
    <s v="4302211030026MRCZZ11"/>
    <s v="4302"/>
    <n v="4302"/>
    <x v="3"/>
    <x v="0"/>
    <s v="MS: HB &amp; INC: RENTAL SUBSIDY                      "/>
    <n v="0"/>
    <n v="6000"/>
    <n v="0"/>
    <n v="6000"/>
    <s v="P  "/>
    <n v="3216"/>
    <s v="4"/>
    <s v="4302"/>
    <s v="2"/>
    <s v="211"/>
  </r>
  <r>
    <s v="4302211034026MRCZZ11"/>
    <s v="4302"/>
    <n v="4302"/>
    <x v="3"/>
    <x v="0"/>
    <s v="MS: ALL - TRAVEL OR MOTOR VEHICLE                 "/>
    <n v="0"/>
    <n v="350312.65"/>
    <n v="0"/>
    <n v="365611.5"/>
    <s v="P  "/>
    <n v="0"/>
    <s v="4"/>
    <s v="4302"/>
    <s v="2"/>
    <s v="211"/>
  </r>
  <r>
    <s v="4302211044026MRCZZ11"/>
    <s v="4302"/>
    <n v="4302"/>
    <x v="3"/>
    <x v="0"/>
    <s v="MS: SRB - ACTING ALLOWANCE                        "/>
    <n v="0"/>
    <n v="163173.01"/>
    <n v="0"/>
    <n v="164376.01"/>
    <s v="P  "/>
    <n v="50000"/>
    <s v="4"/>
    <s v="4302"/>
    <s v="2"/>
    <s v="211"/>
  </r>
  <r>
    <s v="4302211046026MRCZZ11"/>
    <s v="4302"/>
    <n v="4302"/>
    <x v="3"/>
    <x v="0"/>
    <s v="MS: SRB - ANNUAL BONUS                            "/>
    <n v="0"/>
    <n v="460452.2"/>
    <n v="0"/>
    <n v="460452.2"/>
    <s v="P  "/>
    <n v="377100"/>
    <s v="4"/>
    <s v="4302"/>
    <s v="2"/>
    <s v="211"/>
  </r>
  <r>
    <s v="4302211050026MRCZZ11"/>
    <s v="4302"/>
    <n v="4302"/>
    <x v="3"/>
    <x v="0"/>
    <s v="MS: SRB - LONG SERVICE AWARD                      "/>
    <n v="0"/>
    <n v="55917.72"/>
    <n v="0"/>
    <n v="55917.72"/>
    <s v="P  "/>
    <n v="0"/>
    <s v="4"/>
    <s v="4302"/>
    <s v="2"/>
    <s v="211"/>
  </r>
  <r>
    <s v="4302213001026MRCZZ11"/>
    <s v="4302"/>
    <n v="4302"/>
    <x v="3"/>
    <x v="0"/>
    <s v="MS: SOC CONTR - BARGAINING COUNCIL                "/>
    <n v="0"/>
    <n v="1426.26"/>
    <n v="0"/>
    <n v="1426.26"/>
    <s v="P  "/>
    <n v="1484"/>
    <s v="4"/>
    <s v="4302"/>
    <s v="2"/>
    <s v="213"/>
  </r>
  <r>
    <s v="4302213010026MRCZZ11"/>
    <s v="4302"/>
    <n v="4302"/>
    <x v="3"/>
    <x v="0"/>
    <s v="MS: SOC CONTR - GROUP LIFE INSURANCE              "/>
    <n v="0"/>
    <n v="52402.69"/>
    <n v="0"/>
    <n v="57242.22"/>
    <s v="P  "/>
    <n v="65717"/>
    <s v="4"/>
    <s v="4302"/>
    <s v="2"/>
    <s v="213"/>
  </r>
  <r>
    <s v="4302213020026MRCZZ11"/>
    <s v="4302"/>
    <n v="4302"/>
    <x v="3"/>
    <x v="0"/>
    <s v="MS: SOC CONTR - MEDICAL                           "/>
    <n v="0"/>
    <n v="451518.35"/>
    <n v="0"/>
    <n v="451518.35"/>
    <s v="P  "/>
    <n v="468661"/>
    <s v="4"/>
    <s v="4302"/>
    <s v="2"/>
    <s v="213"/>
  </r>
  <r>
    <s v="4302213030026MRCZZ11"/>
    <s v="4302"/>
    <n v="4302"/>
    <x v="3"/>
    <x v="0"/>
    <s v="MS: SOC CONTR - PENSION                           "/>
    <n v="0"/>
    <n v="934864.13"/>
    <n v="0"/>
    <n v="934864.13"/>
    <s v="P  "/>
    <n v="821390"/>
    <s v="4"/>
    <s v="4302"/>
    <s v="2"/>
    <s v="213"/>
  </r>
  <r>
    <s v="4302213040026MRCZZ11"/>
    <s v="4302"/>
    <n v="4302"/>
    <x v="3"/>
    <x v="0"/>
    <s v="MS: SOC CONTR - UNEMPLOYMENT INSUR FUND           "/>
    <n v="0"/>
    <n v="24241.360000000001"/>
    <n v="0"/>
    <n v="24241.360000000001"/>
    <s v="P  "/>
    <n v="26784"/>
    <s v="4"/>
    <s v="4302"/>
    <s v="2"/>
    <s v="213"/>
  </r>
  <r>
    <s v="4302230018026MRCZZ11"/>
    <s v="4302"/>
    <n v="4302"/>
    <x v="3"/>
    <x v="0"/>
    <s v="OC: ADV/PUB/MARK - TENDERS                        "/>
    <n v="0"/>
    <n v="545987.24"/>
    <n v="0"/>
    <n v="545987.24"/>
    <s v="P  "/>
    <n v="629343"/>
    <s v="4"/>
    <s v="4302"/>
    <s v="2"/>
    <s v="230"/>
  </r>
  <r>
    <s v="4302230541026MRCZZ11"/>
    <s v="4302"/>
    <n v="4302"/>
    <x v="3"/>
    <x v="0"/>
    <s v="OC: SKILLS DEVELOPMENT FUND LEVY                  "/>
    <n v="0"/>
    <n v="63335.23"/>
    <n v="0"/>
    <n v="63522.239999999998"/>
    <s v="P  "/>
    <n v="62745"/>
    <s v="4"/>
    <s v="4302"/>
    <s v="2"/>
    <s v="230"/>
  </r>
  <r>
    <s v="4302232360026414ZZ11"/>
    <s v="4302"/>
    <n v="4302"/>
    <x v="3"/>
    <x v="0"/>
    <s v="INVENTORY - MATERIALS &amp; SUPPLIES                  "/>
    <n v="0"/>
    <n v="0"/>
    <n v="0"/>
    <n v="0"/>
    <s v="P  "/>
    <n v="2838"/>
    <s v="4"/>
    <s v="4302"/>
    <s v="2"/>
    <s v="232"/>
  </r>
  <r>
    <s v="4302232360D26MRCZZ11"/>
    <s v="4302"/>
    <n v="4302"/>
    <x v="3"/>
    <x v="0"/>
    <s v="INVENTORY - MATERIALS &amp; SUPPLIES(PRINT&amp;           "/>
    <n v="0"/>
    <n v="37700.120000000003"/>
    <n v="0"/>
    <n v="37700.120000000003"/>
    <s v="P  "/>
    <n v="37828"/>
    <s v="4"/>
    <s v="4302"/>
    <s v="2"/>
    <s v="232"/>
  </r>
  <r>
    <s v="4302272242026MRCZZ11"/>
    <s v="4302"/>
    <n v="4302"/>
    <x v="3"/>
    <x v="0"/>
    <s v="DEPRECIATION ELEC POWER PLANTS                    "/>
    <n v="0"/>
    <n v="0"/>
    <n v="0"/>
    <n v="0"/>
    <s v="P  "/>
    <n v="0"/>
    <s v="4"/>
    <s v="4302"/>
    <s v="2"/>
    <s v="272"/>
  </r>
  <r>
    <s v="4302272243026MRCZZ11"/>
    <s v="4302"/>
    <n v="4302"/>
    <x v="3"/>
    <x v="0"/>
    <s v="DEPRECIATION ELEC HV SUBSTATIONS                  "/>
    <n v="0"/>
    <n v="0"/>
    <n v="0"/>
    <n v="0"/>
    <s v="P  "/>
    <n v="0"/>
    <s v="4"/>
    <s v="4302"/>
    <s v="2"/>
    <s v="272"/>
  </r>
  <r>
    <s v="4302272244026MRCZZ11"/>
    <s v="4302"/>
    <n v="4302"/>
    <x v="3"/>
    <x v="0"/>
    <s v="DEPRECIATION ELEC HV SWITCHING STATIONS           "/>
    <n v="0"/>
    <n v="0"/>
    <n v="0"/>
    <n v="0"/>
    <s v="P  "/>
    <n v="0"/>
    <s v="4"/>
    <s v="4302"/>
    <s v="2"/>
    <s v="272"/>
  </r>
  <r>
    <s v="4302272245026MRCZZ11"/>
    <s v="4302"/>
    <n v="4302"/>
    <x v="3"/>
    <x v="0"/>
    <s v="DEPRECIATION ELEC HV TRANSM CONDUCTORS            "/>
    <n v="0"/>
    <n v="0"/>
    <n v="0"/>
    <n v="0"/>
    <s v="P  "/>
    <n v="0"/>
    <s v="4"/>
    <s v="4302"/>
    <s v="2"/>
    <s v="272"/>
  </r>
  <r>
    <s v="4302272246026MRCZZ11"/>
    <s v="4302"/>
    <n v="4302"/>
    <x v="3"/>
    <x v="0"/>
    <s v="DEPRECIATION ELEC MV SUBSTATIONS                  "/>
    <n v="0"/>
    <n v="0"/>
    <n v="0"/>
    <n v="0"/>
    <s v="P  "/>
    <n v="0"/>
    <s v="4"/>
    <s v="4302"/>
    <s v="2"/>
    <s v="272"/>
  </r>
  <r>
    <s v="4302272247026MRCZZ11"/>
    <s v="4302"/>
    <n v="4302"/>
    <x v="3"/>
    <x v="0"/>
    <s v="DEPRECIATION ELEC MV SWITCHING STATIONS           "/>
    <n v="0"/>
    <n v="0"/>
    <n v="0"/>
    <n v="0"/>
    <s v="P  "/>
    <n v="0"/>
    <s v="4"/>
    <s v="4302"/>
    <s v="2"/>
    <s v="272"/>
  </r>
  <r>
    <s v="4302272248026MRCZZ11"/>
    <s v="4302"/>
    <n v="4302"/>
    <x v="3"/>
    <x v="0"/>
    <s v="DEPRECIATION ELEC MV NETWORKS                     "/>
    <n v="0"/>
    <n v="0"/>
    <n v="0"/>
    <n v="0"/>
    <s v="P  "/>
    <n v="0"/>
    <s v="4"/>
    <s v="4302"/>
    <s v="2"/>
    <s v="272"/>
  </r>
  <r>
    <s v="4302272249026MRCZZ11"/>
    <s v="4302"/>
    <n v="4302"/>
    <x v="3"/>
    <x v="0"/>
    <s v="DEPRECIATION ELEC LV NETWORKS                     "/>
    <n v="0"/>
    <n v="0"/>
    <n v="0"/>
    <n v="0"/>
    <s v="P  "/>
    <n v="0"/>
    <s v="4"/>
    <s v="4302"/>
    <s v="2"/>
    <s v="272"/>
  </r>
  <r>
    <s v="4302272250026MRCZZ11"/>
    <s v="4302"/>
    <n v="4302"/>
    <x v="3"/>
    <x v="0"/>
    <s v="DEPRECIATION ELEC CAPITAL SPARES                  "/>
    <n v="0"/>
    <n v="0"/>
    <n v="0"/>
    <n v="0"/>
    <s v="P  "/>
    <n v="0"/>
    <s v="4"/>
    <s v="4302"/>
    <s v="2"/>
    <s v="272"/>
  </r>
  <r>
    <s v="4302395002026MRC1211"/>
    <s v="4302"/>
    <n v="4302"/>
    <x v="3"/>
    <x v="1"/>
    <s v="DPT CHG - VEHICLE RENTAL                          "/>
    <n v="0"/>
    <n v="18900"/>
    <n v="0"/>
    <n v="18900"/>
    <s v="P  "/>
    <n v="76851"/>
    <s v="4"/>
    <s v="4302"/>
    <s v="3"/>
    <s v="395"/>
  </r>
  <r>
    <s v="4302395017026MRC1H11"/>
    <s v="4302"/>
    <n v="4302"/>
    <x v="3"/>
    <x v="1"/>
    <s v="DPT CHG - FUEL RECHARGE                           "/>
    <n v="0"/>
    <n v="6840.96"/>
    <n v="0"/>
    <n v="6840.96"/>
    <s v="P  "/>
    <n v="0"/>
    <s v="4"/>
    <s v="4302"/>
    <s v="3"/>
    <s v="395"/>
  </r>
  <r>
    <s v="4302395023026MRC1L11"/>
    <s v="4302"/>
    <n v="4302"/>
    <x v="3"/>
    <x v="1"/>
    <s v="DPT CHG INSURANCE FEES                            "/>
    <n v="0"/>
    <n v="0"/>
    <n v="0"/>
    <n v="0"/>
    <s v="P  "/>
    <n v="0"/>
    <s v="4"/>
    <s v="4302"/>
    <s v="3"/>
    <s v="395"/>
  </r>
  <r>
    <s v="4302395049026MRC2A11"/>
    <s v="4302"/>
    <n v="4302"/>
    <x v="3"/>
    <x v="1"/>
    <s v="DPT CHG TELEPHONE                                 "/>
    <n v="0"/>
    <n v="114874.2"/>
    <n v="0"/>
    <n v="114874.2"/>
    <s v="P  "/>
    <n v="52716"/>
    <s v="4"/>
    <s v="4302"/>
    <s v="3"/>
    <s v="395"/>
  </r>
  <r>
    <s v="43023996050ZZZZZZZ11"/>
    <s v="4302"/>
    <n v="4302"/>
    <x v="3"/>
    <x v="1"/>
    <s v="TRF TO ACC SURPLUS DEFICIT                        "/>
    <n v="0"/>
    <n v="0"/>
    <n v="-6416105.7800000003"/>
    <n v="-6416105.7800000003"/>
    <s v="P  "/>
    <n v="0"/>
    <s v="4"/>
    <s v="4302"/>
    <s v="3"/>
    <s v="399"/>
  </r>
  <r>
    <s v="43023996100ZZZZZZZ11"/>
    <s v="4302"/>
    <n v="4302"/>
    <x v="3"/>
    <x v="1"/>
    <s v="TRF FROM ACC SURPLUS DEFICIT                      "/>
    <n v="0"/>
    <n v="0"/>
    <n v="0"/>
    <n v="0"/>
    <s v="P  "/>
    <n v="0"/>
    <s v="4"/>
    <s v="4302"/>
    <s v="3"/>
    <s v="399"/>
  </r>
  <r>
    <s v="43028100010ZZZZZZZ11"/>
    <s v="4302"/>
    <n v="4302"/>
    <x v="3"/>
    <x v="2"/>
    <s v="ACC SUR/(DEF): OPENING BALANCE                    "/>
    <n v="6285688"/>
    <n v="0"/>
    <n v="0"/>
    <n v="6285688"/>
    <s v="GP "/>
    <n v="0"/>
    <s v="4"/>
    <s v="4302"/>
    <s v="8"/>
    <s v="810"/>
  </r>
  <r>
    <s v="43028100020ZZZZZZZ11"/>
    <s v="4302"/>
    <n v="4302"/>
    <x v="3"/>
    <x v="2"/>
    <s v="ACC SUR/(DEF): CHANGES IN ACC POLICY              "/>
    <n v="0"/>
    <n v="0"/>
    <n v="0"/>
    <n v="0"/>
    <s v="GP "/>
    <n v="0"/>
    <s v="4"/>
    <s v="4302"/>
    <s v="8"/>
    <s v="810"/>
  </r>
  <r>
    <s v="43028100030ZZZZZZZ11"/>
    <s v="4302"/>
    <n v="4302"/>
    <x v="3"/>
    <x v="2"/>
    <s v="ACC SUR/(DEF): CORREC PRIOR PERIOD ERROR          "/>
    <n v="0"/>
    <n v="0"/>
    <n v="0"/>
    <n v="0"/>
    <s v="GP "/>
    <n v="0"/>
    <s v="4"/>
    <s v="4302"/>
    <s v="8"/>
    <s v="810"/>
  </r>
  <r>
    <s v="43028100040ZZZZZZZ11"/>
    <s v="4302"/>
    <n v="4302"/>
    <x v="3"/>
    <x v="2"/>
    <s v="ACC SUR/(DEF): TRF TO/FROM ACCUM SURPLUS          "/>
    <n v="0"/>
    <n v="6416105.7800000003"/>
    <n v="0"/>
    <n v="6416105.7800000003"/>
    <s v="GP "/>
    <n v="0"/>
    <s v="4"/>
    <s v="4302"/>
    <s v="8"/>
    <s v="810"/>
  </r>
  <r>
    <s v="43028100050ZZZZZZZ11"/>
    <s v="4302"/>
    <n v="4302"/>
    <x v="3"/>
    <x v="2"/>
    <s v="ACC SUR/(DEF): TRF TO/FROM RESERVES               "/>
    <n v="0"/>
    <n v="0"/>
    <n v="0"/>
    <n v="0"/>
    <s v="GP "/>
    <n v="0"/>
    <s v="4"/>
    <s v="4302"/>
    <s v="8"/>
    <s v="810"/>
  </r>
  <r>
    <s v="43028100060ZZZZZZZ11"/>
    <s v="4302"/>
    <n v="4302"/>
    <x v="3"/>
    <x v="2"/>
    <s v="ACC SUR/(DEF): DEPRECIATION OFFSETS               "/>
    <n v="0"/>
    <n v="0"/>
    <n v="0"/>
    <n v="0"/>
    <s v="GP "/>
    <n v="0"/>
    <s v="4"/>
    <s v="4302"/>
    <s v="8"/>
    <s v="810"/>
  </r>
  <r>
    <s v="4303142450019ZZZZZ11"/>
    <s v="4303"/>
    <n v="4303"/>
    <x v="3"/>
    <x v="5"/>
    <s v="PARKING FEES                                      "/>
    <n v="0"/>
    <n v="0"/>
    <n v="0"/>
    <n v="0"/>
    <s v="P  "/>
    <n v="-2502"/>
    <s v="4"/>
    <s v="4303"/>
    <s v="1"/>
    <s v="142"/>
  </r>
  <r>
    <s v="4303211001026MRCZZ11"/>
    <s v="4303"/>
    <n v="4303"/>
    <x v="3"/>
    <x v="0"/>
    <s v="MS: SAL &amp; ALL: BASIC SALARY &amp; WAGES               "/>
    <n v="0"/>
    <n v="1184963.99"/>
    <n v="0"/>
    <n v="1184963.99"/>
    <s v="P  "/>
    <n v="1169206"/>
    <s v="4"/>
    <s v="4303"/>
    <s v="2"/>
    <s v="211"/>
  </r>
  <r>
    <s v="4303211022026MRCZZ11"/>
    <s v="4303"/>
    <n v="4303"/>
    <x v="3"/>
    <x v="0"/>
    <s v="MS: ALL - CELLULAR &amp; TELEPHONE                    "/>
    <n v="0"/>
    <n v="4200"/>
    <n v="0"/>
    <n v="7000"/>
    <s v="P  "/>
    <n v="0"/>
    <s v="4"/>
    <s v="4303"/>
    <s v="2"/>
    <s v="211"/>
  </r>
  <r>
    <s v="4303211026026MRCZZ11"/>
    <s v="4303"/>
    <n v="4303"/>
    <x v="3"/>
    <x v="0"/>
    <s v="MS: HB &amp; INC: HOUSING BENEFITS                    "/>
    <n v="0"/>
    <n v="20456.87"/>
    <n v="0"/>
    <n v="20456.87"/>
    <s v="P  "/>
    <n v="20494"/>
    <s v="4"/>
    <s v="4303"/>
    <s v="2"/>
    <s v="211"/>
  </r>
  <r>
    <s v="4303211034026MRCZZ11"/>
    <s v="4303"/>
    <n v="4303"/>
    <x v="3"/>
    <x v="0"/>
    <s v="MS: ALL - TRAVEL OR MOTOR VEHICLE                 "/>
    <n v="0"/>
    <n v="199889.29"/>
    <n v="0"/>
    <n v="199960.69"/>
    <s v="P  "/>
    <n v="169180"/>
    <s v="4"/>
    <s v="4303"/>
    <s v="2"/>
    <s v="211"/>
  </r>
  <r>
    <s v="4303211044026MRCZZ11"/>
    <s v="4303"/>
    <n v="4303"/>
    <x v="3"/>
    <x v="0"/>
    <s v="MS: SRB - ACTING ALLOWANCE                        "/>
    <n v="0"/>
    <n v="76525.83"/>
    <n v="0"/>
    <n v="84211.83"/>
    <s v="P  "/>
    <n v="50000"/>
    <s v="4"/>
    <s v="4303"/>
    <s v="2"/>
    <s v="211"/>
  </r>
  <r>
    <s v="4303211046026MRCZZ11"/>
    <s v="4303"/>
    <n v="4303"/>
    <x v="3"/>
    <x v="0"/>
    <s v="MS: SRB - ANNUAL BONUS                            "/>
    <n v="0"/>
    <n v="98747"/>
    <n v="0"/>
    <n v="98747"/>
    <s v="P  "/>
    <n v="90891"/>
    <s v="4"/>
    <s v="4303"/>
    <s v="2"/>
    <s v="211"/>
  </r>
  <r>
    <s v="4303211050026MRCZZ11"/>
    <s v="4303"/>
    <n v="4303"/>
    <x v="3"/>
    <x v="0"/>
    <s v="MS: SRB - LONG SERVICE AWARD                      "/>
    <n v="0"/>
    <n v="10024.92"/>
    <n v="0"/>
    <n v="10024.92"/>
    <s v="P  "/>
    <n v="0"/>
    <s v="4"/>
    <s v="4303"/>
    <s v="2"/>
    <s v="211"/>
  </r>
  <r>
    <s v="4303213001026MRCZZ11"/>
    <s v="4303"/>
    <n v="4303"/>
    <x v="3"/>
    <x v="0"/>
    <s v="MS: SOC CONTR - BARGAINING COUNCIL                "/>
    <n v="0"/>
    <n v="315"/>
    <n v="0"/>
    <n v="315"/>
    <s v="P  "/>
    <n v="318"/>
    <s v="4"/>
    <s v="4303"/>
    <s v="2"/>
    <s v="213"/>
  </r>
  <r>
    <s v="4303213010026MRCZZ11"/>
    <s v="4303"/>
    <n v="4303"/>
    <x v="3"/>
    <x v="0"/>
    <s v="MS: SOC CONTR - GROUP LIFE INSURANCE              "/>
    <n v="0"/>
    <n v="13485.89"/>
    <n v="0"/>
    <n v="14726.64"/>
    <s v="P  "/>
    <n v="13791"/>
    <s v="4"/>
    <s v="4303"/>
    <s v="2"/>
    <s v="213"/>
  </r>
  <r>
    <s v="4303213020026MRCZZ11"/>
    <s v="4303"/>
    <n v="4303"/>
    <x v="3"/>
    <x v="0"/>
    <s v="MS: SOC CONTR - MEDICAL                           "/>
    <n v="0"/>
    <n v="106468.52"/>
    <n v="0"/>
    <n v="98782.52"/>
    <s v="P  "/>
    <n v="47019"/>
    <s v="4"/>
    <s v="4303"/>
    <s v="2"/>
    <s v="213"/>
  </r>
  <r>
    <s v="4303213030026MRCZZ11"/>
    <s v="4303"/>
    <n v="4303"/>
    <x v="3"/>
    <x v="0"/>
    <s v="MS: SOC CONTR - PENSION                           "/>
    <n v="0"/>
    <n v="222944.99"/>
    <n v="0"/>
    <n v="222944.99"/>
    <s v="P  "/>
    <n v="205075"/>
    <s v="4"/>
    <s v="4303"/>
    <s v="2"/>
    <s v="213"/>
  </r>
  <r>
    <s v="4303213040026MRCZZ11"/>
    <s v="4303"/>
    <n v="4303"/>
    <x v="3"/>
    <x v="0"/>
    <s v="MS: SOC CONTR - UNEMPLOYMENT INSUR FUND           "/>
    <n v="0"/>
    <n v="5353.93"/>
    <n v="0"/>
    <n v="5353.93"/>
    <s v="P  "/>
    <n v="5741"/>
    <s v="4"/>
    <s v="4303"/>
    <s v="2"/>
    <s v="213"/>
  </r>
  <r>
    <s v="4303230541026MRCZZ11"/>
    <s v="4303"/>
    <n v="4303"/>
    <x v="3"/>
    <x v="0"/>
    <s v="OC: SKILLS DEVELOPMENT FUND LEVY                  "/>
    <n v="0"/>
    <n v="15782.32"/>
    <n v="0"/>
    <n v="15817.45"/>
    <s v="P  "/>
    <n v="16518"/>
    <s v="4"/>
    <s v="4303"/>
    <s v="2"/>
    <s v="230"/>
  </r>
  <r>
    <s v="4303232360026414ZZ11"/>
    <s v="4303"/>
    <n v="4303"/>
    <x v="3"/>
    <x v="0"/>
    <s v="INVENTORY - MATERIALS &amp; SUPPLIES                  "/>
    <n v="0"/>
    <n v="0"/>
    <n v="0"/>
    <n v="0"/>
    <s v="P  "/>
    <n v="1728"/>
    <s v="4"/>
    <s v="4303"/>
    <s v="2"/>
    <s v="232"/>
  </r>
  <r>
    <s v="4303232360D26MRCZZ11"/>
    <s v="4303"/>
    <n v="4303"/>
    <x v="3"/>
    <x v="0"/>
    <s v="INVENTORY - MATERIALS &amp; SUPPLIES(PRINT&amp;           "/>
    <n v="0"/>
    <n v="6470.9"/>
    <n v="0"/>
    <n v="6470.9"/>
    <s v="P  "/>
    <n v="6830"/>
    <s v="4"/>
    <s v="4303"/>
    <s v="2"/>
    <s v="232"/>
  </r>
  <r>
    <s v="4303396011026MRC4F11"/>
    <s v="4303"/>
    <n v="4303"/>
    <x v="3"/>
    <x v="1"/>
    <s v="CHG INT BILL:WATER CONSUMPTION                    "/>
    <n v="0"/>
    <n v="54011.26"/>
    <n v="0"/>
    <n v="54011.26"/>
    <s v="P  "/>
    <n v="163917"/>
    <s v="4"/>
    <s v="4303"/>
    <s v="3"/>
    <s v="396"/>
  </r>
  <r>
    <s v="43033996050ZZZZZZZ11"/>
    <s v="4303"/>
    <n v="4303"/>
    <x v="3"/>
    <x v="1"/>
    <s v="TRF TO ACC SURPLUS DEFICIT                        "/>
    <n v="0"/>
    <n v="0"/>
    <n v="-1862094.28"/>
    <n v="-1862094.28"/>
    <s v="P  "/>
    <n v="0"/>
    <s v="4"/>
    <s v="4303"/>
    <s v="3"/>
    <s v="399"/>
  </r>
  <r>
    <s v="43033996100ZZZZZZZ11"/>
    <s v="4303"/>
    <n v="4303"/>
    <x v="3"/>
    <x v="1"/>
    <s v="TRF FROM ACC SURPLUS DEFICIT                      "/>
    <n v="0"/>
    <n v="0"/>
    <n v="0"/>
    <n v="0"/>
    <s v="P  "/>
    <n v="0"/>
    <s v="4"/>
    <s v="4303"/>
    <s v="3"/>
    <s v="399"/>
  </r>
  <r>
    <s v="43038100010ZZZZZZZ11"/>
    <s v="4303"/>
    <n v="4303"/>
    <x v="3"/>
    <x v="2"/>
    <s v="ACC SUR/(DEF): OPENING BALANCE                    "/>
    <n v="1769335.98"/>
    <n v="0"/>
    <n v="0"/>
    <n v="1769335.98"/>
    <s v="GP "/>
    <n v="0"/>
    <s v="4"/>
    <s v="4303"/>
    <s v="8"/>
    <s v="810"/>
  </r>
  <r>
    <s v="43038100020ZZZZZZZ11"/>
    <s v="4303"/>
    <n v="4303"/>
    <x v="3"/>
    <x v="2"/>
    <s v="ACC SUR/(DEF): CHANGES IN ACC POLICY              "/>
    <n v="0"/>
    <n v="0"/>
    <n v="0"/>
    <n v="0"/>
    <s v="GP "/>
    <n v="0"/>
    <s v="4"/>
    <s v="4303"/>
    <s v="8"/>
    <s v="810"/>
  </r>
  <r>
    <s v="43038100030ZZZZZZZ11"/>
    <s v="4303"/>
    <n v="4303"/>
    <x v="3"/>
    <x v="2"/>
    <s v="ACC SUR/(DEF): CORREC PRIOR PERIOD ERROR          "/>
    <n v="0"/>
    <n v="0"/>
    <n v="0"/>
    <n v="0"/>
    <s v="GP "/>
    <n v="0"/>
    <s v="4"/>
    <s v="4303"/>
    <s v="8"/>
    <s v="810"/>
  </r>
  <r>
    <s v="43038100040ZZZZZZZ11"/>
    <s v="4303"/>
    <n v="4303"/>
    <x v="3"/>
    <x v="2"/>
    <s v="ACC SUR/(DEF): TRF TO/FROM ACCUM SURPLUS          "/>
    <n v="0"/>
    <n v="1862094.28"/>
    <n v="0"/>
    <n v="1862094.28"/>
    <s v="GP "/>
    <n v="0"/>
    <s v="4"/>
    <s v="4303"/>
    <s v="8"/>
    <s v="810"/>
  </r>
  <r>
    <s v="43038100050ZZZZZZZ11"/>
    <s v="4303"/>
    <n v="4303"/>
    <x v="3"/>
    <x v="2"/>
    <s v="ACC SUR/(DEF): TRF TO/FROM RESERVES               "/>
    <n v="0"/>
    <n v="0"/>
    <n v="0"/>
    <n v="0"/>
    <s v="GP "/>
    <n v="0"/>
    <s v="4"/>
    <s v="4303"/>
    <s v="8"/>
    <s v="810"/>
  </r>
  <r>
    <s v="43038100060ZZZZZZZ11"/>
    <s v="4303"/>
    <n v="4303"/>
    <x v="3"/>
    <x v="2"/>
    <s v="ACC SUR/(DEF): DEPRECIATION OFFSETS               "/>
    <n v="0"/>
    <n v="0"/>
    <n v="0"/>
    <n v="0"/>
    <s v="GP "/>
    <n v="0"/>
    <s v="4"/>
    <s v="4303"/>
    <s v="8"/>
    <s v="810"/>
  </r>
  <r>
    <s v="4304142450019ZZZZZ11"/>
    <s v="4304"/>
    <n v="4304"/>
    <x v="3"/>
    <x v="5"/>
    <s v="PARKING FEES                                      "/>
    <n v="0"/>
    <n v="0"/>
    <n v="0"/>
    <n v="0"/>
    <s v="P  "/>
    <n v="-13344"/>
    <s v="4"/>
    <s v="4304"/>
    <s v="1"/>
    <s v="142"/>
  </r>
  <r>
    <s v="4304142557019ZZZZZ11"/>
    <s v="4304"/>
    <n v="4304"/>
    <x v="3"/>
    <x v="5"/>
    <s v="SALE OF SCRAP WASTE &amp; OTH: SCRAP                  "/>
    <n v="0"/>
    <n v="0"/>
    <n v="0"/>
    <n v="0"/>
    <s v="P  "/>
    <n v="-2370479"/>
    <s v="4"/>
    <s v="4304"/>
    <s v="1"/>
    <s v="142"/>
  </r>
  <r>
    <s v="4304211001026MRCZZ11"/>
    <s v="4304"/>
    <n v="4304"/>
    <x v="3"/>
    <x v="0"/>
    <s v="MS: SAL &amp; ALL: BASIC SALARY &amp; WAGES               "/>
    <n v="0"/>
    <n v="7148698.0999999996"/>
    <n v="0"/>
    <n v="7210868.0999999996"/>
    <s v="P  "/>
    <n v="7319246"/>
    <s v="4"/>
    <s v="4304"/>
    <s v="2"/>
    <s v="211"/>
  </r>
  <r>
    <s v="4304211022026MRCZZ11"/>
    <s v="4304"/>
    <n v="4304"/>
    <x v="3"/>
    <x v="0"/>
    <s v="MS: ALL - CELLULAR &amp; TELEPHONE                    "/>
    <n v="0"/>
    <n v="8400"/>
    <n v="0"/>
    <n v="8704"/>
    <s v="P  "/>
    <n v="8400"/>
    <s v="4"/>
    <s v="4304"/>
    <s v="2"/>
    <s v="211"/>
  </r>
  <r>
    <s v="4304211026026MRCZZ11"/>
    <s v="4304"/>
    <n v="4304"/>
    <x v="3"/>
    <x v="0"/>
    <s v="MS: HB &amp; INC: HOUSING BENEFITS                    "/>
    <n v="0"/>
    <n v="33242.43"/>
    <n v="0"/>
    <n v="33242.43"/>
    <s v="P  "/>
    <n v="40992"/>
    <s v="4"/>
    <s v="4304"/>
    <s v="2"/>
    <s v="211"/>
  </r>
  <r>
    <s v="4304211034026MRCZZ11"/>
    <s v="4304"/>
    <n v="4304"/>
    <x v="3"/>
    <x v="0"/>
    <s v="MS: ALL - TRAVEL OR MOTOR VEHICLE                 "/>
    <n v="0"/>
    <n v="572724.22"/>
    <n v="0"/>
    <n v="572945.22"/>
    <s v="P  "/>
    <n v="572991"/>
    <s v="4"/>
    <s v="4304"/>
    <s v="2"/>
    <s v="211"/>
  </r>
  <r>
    <s v="4304211044026MRCZZ11"/>
    <s v="4304"/>
    <n v="4304"/>
    <x v="3"/>
    <x v="0"/>
    <s v="MS: SRB - ACTING ALLOWANCE                        "/>
    <n v="0"/>
    <n v="41890.9"/>
    <n v="0"/>
    <n v="41890.9"/>
    <s v="P  "/>
    <n v="51301"/>
    <s v="4"/>
    <s v="4304"/>
    <s v="2"/>
    <s v="211"/>
  </r>
  <r>
    <s v="4304211046026MRCZZ11"/>
    <s v="4304"/>
    <n v="4304"/>
    <x v="3"/>
    <x v="0"/>
    <s v="MS: SRB - ANNUAL BONUS                            "/>
    <n v="0"/>
    <n v="636756.81000000006"/>
    <n v="0"/>
    <n v="636756.81000000006"/>
    <s v="P  "/>
    <n v="610770"/>
    <s v="4"/>
    <s v="4304"/>
    <s v="2"/>
    <s v="211"/>
  </r>
  <r>
    <s v="4304211050026MRCZZ11"/>
    <s v="4304"/>
    <n v="4304"/>
    <x v="3"/>
    <x v="0"/>
    <s v="MS: SRB - LONG SERVICE AWARD                      "/>
    <n v="0"/>
    <n v="87651.02"/>
    <n v="0"/>
    <n v="87651.02"/>
    <s v="P  "/>
    <n v="45756"/>
    <s v="4"/>
    <s v="4304"/>
    <s v="2"/>
    <s v="211"/>
  </r>
  <r>
    <s v="4304213001026MRCZZ11"/>
    <s v="4304"/>
    <n v="4304"/>
    <x v="3"/>
    <x v="0"/>
    <s v="MS: SOC CONTR - BARGAINING COUNCIL                "/>
    <n v="0"/>
    <n v="2485.0100000000002"/>
    <n v="0"/>
    <n v="2528.7600000000002"/>
    <s v="P  "/>
    <n v="2756"/>
    <s v="4"/>
    <s v="4304"/>
    <s v="2"/>
    <s v="213"/>
  </r>
  <r>
    <s v="4304213010026MRCZZ11"/>
    <s v="4304"/>
    <n v="4304"/>
    <x v="3"/>
    <x v="0"/>
    <s v="MS: SOC CONTR - GROUP LIFE INSURANCE              "/>
    <n v="0"/>
    <n v="59560.5"/>
    <n v="0"/>
    <n v="64110.01"/>
    <s v="P  "/>
    <n v="79668"/>
    <s v="4"/>
    <s v="4304"/>
    <s v="2"/>
    <s v="213"/>
  </r>
  <r>
    <s v="4304213020026MRCZZ11"/>
    <s v="4304"/>
    <n v="4304"/>
    <x v="3"/>
    <x v="0"/>
    <s v="MS: SOC CONTR - MEDICAL                           "/>
    <n v="0"/>
    <n v="771831.23"/>
    <n v="0"/>
    <n v="771831.23"/>
    <s v="P  "/>
    <n v="812636"/>
    <s v="4"/>
    <s v="4304"/>
    <s v="2"/>
    <s v="213"/>
  </r>
  <r>
    <s v="4304213030026MRCZZ11"/>
    <s v="4304"/>
    <n v="4304"/>
    <x v="3"/>
    <x v="0"/>
    <s v="MS: SOC CONTR - PENSION                           "/>
    <n v="0"/>
    <n v="1342171.1599999999"/>
    <n v="0"/>
    <n v="1354053.1"/>
    <s v="P  "/>
    <n v="1401447"/>
    <s v="4"/>
    <s v="4304"/>
    <s v="2"/>
    <s v="213"/>
  </r>
  <r>
    <s v="4304213040026MRCZZ11"/>
    <s v="4304"/>
    <n v="4304"/>
    <x v="3"/>
    <x v="0"/>
    <s v="MS: SOC CONTR - UNEMPLOYMENT INSUR FUND           "/>
    <n v="0"/>
    <n v="42329.24"/>
    <n v="0"/>
    <n v="42950.82"/>
    <s v="P  "/>
    <n v="49681"/>
    <s v="4"/>
    <s v="4304"/>
    <s v="2"/>
    <s v="213"/>
  </r>
  <r>
    <s v="4304230541026MRCZZ11"/>
    <s v="4304"/>
    <n v="4304"/>
    <x v="3"/>
    <x v="0"/>
    <s v="OC: SKILLS DEVELOPMENT FUND LEVY                  "/>
    <n v="0"/>
    <n v="88124.83"/>
    <n v="0"/>
    <n v="88861.39"/>
    <s v="P  "/>
    <n v="73385"/>
    <s v="4"/>
    <s v="4304"/>
    <s v="2"/>
    <s v="230"/>
  </r>
  <r>
    <s v="4304230545026MRCZZ11"/>
    <s v="4304"/>
    <n v="4304"/>
    <x v="3"/>
    <x v="0"/>
    <s v="OC: STORAGE OF FILES (ARCHIVING)                  "/>
    <n v="0"/>
    <n v="0"/>
    <n v="0"/>
    <n v="0"/>
    <s v="P  "/>
    <n v="9411"/>
    <s v="4"/>
    <s v="4304"/>
    <s v="2"/>
    <s v="230"/>
  </r>
  <r>
    <s v="4304230610026MRCZZ11"/>
    <s v="4304"/>
    <n v="4304"/>
    <x v="3"/>
    <x v="0"/>
    <s v="OC: UNIFORM &amp; PROTECTIVE CLOTHING                 "/>
    <n v="0"/>
    <n v="17354.95"/>
    <n v="0"/>
    <n v="17354.95"/>
    <s v="P  "/>
    <n v="47045"/>
    <s v="4"/>
    <s v="4304"/>
    <s v="2"/>
    <s v="230"/>
  </r>
  <r>
    <s v="4304232360026414ZZ11"/>
    <s v="4304"/>
    <n v="4304"/>
    <x v="3"/>
    <x v="0"/>
    <s v="INVENTORY - MATERIALS &amp; SUPPLIES                  "/>
    <n v="0"/>
    <n v="0"/>
    <n v="0"/>
    <n v="0"/>
    <s v="P  "/>
    <n v="2824"/>
    <s v="4"/>
    <s v="4304"/>
    <s v="2"/>
    <s v="232"/>
  </r>
  <r>
    <s v="4304232360D26MRCZZ11"/>
    <s v="4304"/>
    <n v="4304"/>
    <x v="3"/>
    <x v="0"/>
    <s v="INVENTORY - MATERIALS &amp; SUPPLIES(PRINT&amp;           "/>
    <n v="0"/>
    <n v="30011.83"/>
    <n v="0"/>
    <n v="30011.83"/>
    <s v="P  "/>
    <n v="35638"/>
    <s v="4"/>
    <s v="4304"/>
    <s v="2"/>
    <s v="232"/>
  </r>
  <r>
    <s v="4304272242026MRCZZ11"/>
    <s v="4304"/>
    <n v="4304"/>
    <x v="3"/>
    <x v="0"/>
    <s v="DEPRECIATION ELEC POWER PLANTS                    "/>
    <n v="0"/>
    <n v="0"/>
    <n v="0"/>
    <n v="0"/>
    <s v="P  "/>
    <n v="0"/>
    <s v="4"/>
    <s v="4304"/>
    <s v="2"/>
    <s v="272"/>
  </r>
  <r>
    <s v="4304272243026MRCZZ11"/>
    <s v="4304"/>
    <n v="4304"/>
    <x v="3"/>
    <x v="0"/>
    <s v="DEPRECIATION ELEC HV SUBSTATIONS                  "/>
    <n v="0"/>
    <n v="0"/>
    <n v="0"/>
    <n v="0"/>
    <s v="P  "/>
    <n v="0"/>
    <s v="4"/>
    <s v="4304"/>
    <s v="2"/>
    <s v="272"/>
  </r>
  <r>
    <s v="4304272244026MRCZZ11"/>
    <s v="4304"/>
    <n v="4304"/>
    <x v="3"/>
    <x v="0"/>
    <s v="DEPRECIATION ELEC HV SWITCHING STATIONS           "/>
    <n v="0"/>
    <n v="0"/>
    <n v="0"/>
    <n v="0"/>
    <s v="P  "/>
    <n v="0"/>
    <s v="4"/>
    <s v="4304"/>
    <s v="2"/>
    <s v="272"/>
  </r>
  <r>
    <s v="4304272245026MRCZZ11"/>
    <s v="4304"/>
    <n v="4304"/>
    <x v="3"/>
    <x v="0"/>
    <s v="DEPRECIATION ELEC HV TRANSM CONDUCTORS            "/>
    <n v="0"/>
    <n v="0"/>
    <n v="0"/>
    <n v="0"/>
    <s v="P  "/>
    <n v="0"/>
    <s v="4"/>
    <s v="4304"/>
    <s v="2"/>
    <s v="272"/>
  </r>
  <r>
    <s v="4304272246026MRCZZ11"/>
    <s v="4304"/>
    <n v="4304"/>
    <x v="3"/>
    <x v="0"/>
    <s v="DEPRECIATION ELEC MV SUBSTATIONS                  "/>
    <n v="0"/>
    <n v="0"/>
    <n v="0"/>
    <n v="0"/>
    <s v="P  "/>
    <n v="0"/>
    <s v="4"/>
    <s v="4304"/>
    <s v="2"/>
    <s v="272"/>
  </r>
  <r>
    <s v="4304272247026MRCZZ11"/>
    <s v="4304"/>
    <n v="4304"/>
    <x v="3"/>
    <x v="0"/>
    <s v="DEPRECIATION ELEC MV SWITCHING STATIONS           "/>
    <n v="0"/>
    <n v="0"/>
    <n v="0"/>
    <n v="0"/>
    <s v="P  "/>
    <n v="0"/>
    <s v="4"/>
    <s v="4304"/>
    <s v="2"/>
    <s v="272"/>
  </r>
  <r>
    <s v="4304272248026MRCZZ11"/>
    <s v="4304"/>
    <n v="4304"/>
    <x v="3"/>
    <x v="0"/>
    <s v="DEPRECIATION ELEC MV NETWORKS                     "/>
    <n v="0"/>
    <n v="0"/>
    <n v="0"/>
    <n v="0"/>
    <s v="P  "/>
    <n v="0"/>
    <s v="4"/>
    <s v="4304"/>
    <s v="2"/>
    <s v="272"/>
  </r>
  <r>
    <s v="4304272249026MRCZZ11"/>
    <s v="4304"/>
    <n v="4304"/>
    <x v="3"/>
    <x v="0"/>
    <s v="DEPRECIATION ELEC LV NETWORKS                     "/>
    <n v="0"/>
    <n v="0"/>
    <n v="0"/>
    <n v="0"/>
    <s v="P  "/>
    <n v="0"/>
    <s v="4"/>
    <s v="4304"/>
    <s v="2"/>
    <s v="272"/>
  </r>
  <r>
    <s v="4304272250026MRCZZ11"/>
    <s v="4304"/>
    <n v="4304"/>
    <x v="3"/>
    <x v="0"/>
    <s v="DEPRECIATION ELEC CAPITAL SPARES                  "/>
    <n v="0"/>
    <n v="0"/>
    <n v="0"/>
    <n v="0"/>
    <s v="P  "/>
    <n v="0"/>
    <s v="4"/>
    <s v="4304"/>
    <s v="2"/>
    <s v="272"/>
  </r>
  <r>
    <s v="4304370015006MRCZZ11"/>
    <s v="4304"/>
    <n v="4304"/>
    <x v="3"/>
    <x v="1"/>
    <s v="INV - PHYSICAL &amp; NET-REL VALUE GAINS              "/>
    <n v="0"/>
    <n v="0"/>
    <n v="-109309.23"/>
    <n v="-109309.23"/>
    <s v="P  "/>
    <n v="0"/>
    <s v="4"/>
    <s v="4304"/>
    <s v="3"/>
    <s v="370"/>
  </r>
  <r>
    <s v="4304370020006MRCZZ11"/>
    <s v="4304"/>
    <n v="4304"/>
    <x v="3"/>
    <x v="3"/>
    <s v="INV - PHYSICAL &amp; NET-REL VALUE LOSSES             "/>
    <n v="0"/>
    <n v="1697512.99"/>
    <n v="0"/>
    <n v="1697512.99"/>
    <s v="P  "/>
    <n v="0"/>
    <s v="4"/>
    <s v="4304"/>
    <s v="3"/>
    <s v="370"/>
  </r>
  <r>
    <s v="4304395023026MRC1L11"/>
    <s v="4304"/>
    <n v="4304"/>
    <x v="3"/>
    <x v="1"/>
    <s v="DPT CHG INSURANCE FEES                            "/>
    <n v="0"/>
    <n v="0"/>
    <n v="0"/>
    <n v="0"/>
    <s v="P  "/>
    <n v="0"/>
    <s v="4"/>
    <s v="4304"/>
    <s v="3"/>
    <s v="395"/>
  </r>
  <r>
    <s v="43043996050ZZZZZZZ11"/>
    <s v="4304"/>
    <n v="4304"/>
    <x v="3"/>
    <x v="1"/>
    <s v="TRF TO ACC SURPLUS DEFICIT                        "/>
    <n v="0"/>
    <n v="0"/>
    <n v="-10088209.49"/>
    <n v="-10088209.49"/>
    <s v="P  "/>
    <n v="0"/>
    <s v="4"/>
    <s v="4304"/>
    <s v="3"/>
    <s v="399"/>
  </r>
  <r>
    <s v="43043996100ZZZZZZZ11"/>
    <s v="4304"/>
    <n v="4304"/>
    <x v="3"/>
    <x v="1"/>
    <s v="TRF FROM ACC SURPLUS DEFICIT                      "/>
    <n v="0"/>
    <n v="0"/>
    <n v="0"/>
    <n v="0"/>
    <s v="P  "/>
    <n v="0"/>
    <s v="4"/>
    <s v="4304"/>
    <s v="3"/>
    <s v="399"/>
  </r>
  <r>
    <s v="43045512710ZZZZZZZ11"/>
    <s v="4304"/>
    <n v="4304"/>
    <x v="3"/>
    <x v="6"/>
    <s v="CONS STORES STD RATED ACC 07:OPEN BAL             "/>
    <n v="5593604.21"/>
    <n v="0"/>
    <n v="0"/>
    <n v="5593604.21"/>
    <s v="GP "/>
    <n v="0"/>
    <s v="4"/>
    <s v="4304"/>
    <s v="5"/>
    <s v="551"/>
  </r>
  <r>
    <s v="43045512720ZZZZZZZ11"/>
    <s v="4304"/>
    <n v="4304"/>
    <x v="3"/>
    <x v="6"/>
    <s v="CONS STORES STD RATED ACC 07:ACQUISITION          "/>
    <n v="0"/>
    <n v="4277681.57"/>
    <n v="0"/>
    <n v="4277681.57"/>
    <s v="GP "/>
    <n v="0"/>
    <s v="4"/>
    <s v="4304"/>
    <s v="5"/>
    <s v="551"/>
  </r>
  <r>
    <s v="43045512730ZZZZZZZ11"/>
    <s v="4304"/>
    <n v="4304"/>
    <x v="3"/>
    <x v="6"/>
    <s v="CONS STORES STD RATED ACC 07:ISSUES               "/>
    <n v="0"/>
    <n v="0"/>
    <n v="-6214320.5199999996"/>
    <n v="-6214320.5199999996"/>
    <s v="GP "/>
    <n v="0"/>
    <s v="4"/>
    <s v="4304"/>
    <s v="5"/>
    <s v="551"/>
  </r>
  <r>
    <s v="43045512740ZZZZZZZ11"/>
    <s v="4304"/>
    <n v="4304"/>
    <x v="3"/>
    <x v="6"/>
    <s v="CONS STORES STD RATED ACC 07:ADJUSTMENTS          "/>
    <n v="0"/>
    <n v="0"/>
    <n v="-0.05"/>
    <n v="-0.05"/>
    <s v="GP "/>
    <n v="0"/>
    <s v="4"/>
    <s v="4304"/>
    <s v="5"/>
    <s v="551"/>
  </r>
  <r>
    <s v="43045512750ZZZZZZZ11"/>
    <s v="4304"/>
    <n v="4304"/>
    <x v="3"/>
    <x v="6"/>
    <s v="CONS STORES STD RATED ACC 07:WRITE-OFFS           "/>
    <n v="0"/>
    <n v="0"/>
    <n v="-11.17"/>
    <n v="-11.17"/>
    <s v="GP "/>
    <n v="0"/>
    <s v="4"/>
    <s v="4304"/>
    <s v="5"/>
    <s v="551"/>
  </r>
  <r>
    <s v="43045512810ZZZZZZZ11"/>
    <s v="4304"/>
    <n v="4304"/>
    <x v="3"/>
    <x v="6"/>
    <s v="CONS STORES STD RATED ACC 08:OPEN BAL             "/>
    <n v="469500.87"/>
    <n v="0"/>
    <n v="0"/>
    <n v="469500.87"/>
    <s v="GP "/>
    <n v="0"/>
    <s v="4"/>
    <s v="4304"/>
    <s v="5"/>
    <s v="551"/>
  </r>
  <r>
    <s v="43045512820ZZZZZZZ11"/>
    <s v="4304"/>
    <n v="4304"/>
    <x v="3"/>
    <x v="6"/>
    <s v="CONS STORES STD RATED ACC 08:ACQUISITION          "/>
    <n v="0"/>
    <n v="2868484.29"/>
    <n v="0"/>
    <n v="2868484.29"/>
    <s v="GP "/>
    <n v="0"/>
    <s v="4"/>
    <s v="4304"/>
    <s v="5"/>
    <s v="551"/>
  </r>
  <r>
    <s v="43045512830ZZZZZZZ11"/>
    <s v="4304"/>
    <n v="4304"/>
    <x v="3"/>
    <x v="6"/>
    <s v="CONS STORES STD RATED ACC 08:ISSUES               "/>
    <n v="0"/>
    <n v="0"/>
    <n v="-2686769.95"/>
    <n v="-2686769.95"/>
    <s v="GP "/>
    <n v="0"/>
    <s v="4"/>
    <s v="4304"/>
    <s v="5"/>
    <s v="551"/>
  </r>
  <r>
    <s v="43045512840ZZZZZZZ11"/>
    <s v="4304"/>
    <n v="4304"/>
    <x v="3"/>
    <x v="6"/>
    <s v="CONS STORES STD RATED ACC 08:ADJUSTMENTS          "/>
    <n v="0"/>
    <n v="0"/>
    <n v="-0.01"/>
    <n v="-0.01"/>
    <s v="GP "/>
    <n v="0"/>
    <s v="4"/>
    <s v="4304"/>
    <s v="5"/>
    <s v="551"/>
  </r>
  <r>
    <s v="43045512850ZZZZZZZ11"/>
    <s v="4304"/>
    <n v="4304"/>
    <x v="3"/>
    <x v="6"/>
    <s v="CONS STORES STD RATED ACC 08:WRITE-OFFS           "/>
    <n v="0"/>
    <n v="0"/>
    <n v="0"/>
    <n v="0"/>
    <s v="GP "/>
    <n v="0"/>
    <s v="4"/>
    <s v="4304"/>
    <s v="5"/>
    <s v="551"/>
  </r>
  <r>
    <s v="43045512910ZZZZZZZ11"/>
    <s v="4304"/>
    <n v="4304"/>
    <x v="3"/>
    <x v="6"/>
    <s v="CONS STORES STD RATED ACC 09:OPEN BAL             "/>
    <n v="418811.96"/>
    <n v="0"/>
    <n v="0"/>
    <n v="418811.96"/>
    <s v="GP "/>
    <n v="0"/>
    <s v="4"/>
    <s v="4304"/>
    <s v="5"/>
    <s v="551"/>
  </r>
  <r>
    <s v="43045512920ZZZZZZZ11"/>
    <s v="4304"/>
    <n v="4304"/>
    <x v="3"/>
    <x v="6"/>
    <s v="CONS STORES STD RATED ACC 09:ACQUISITION          "/>
    <n v="0"/>
    <n v="2885311.28"/>
    <n v="0"/>
    <n v="2885311.28"/>
    <s v="GP "/>
    <n v="0"/>
    <s v="4"/>
    <s v="4304"/>
    <s v="5"/>
    <s v="551"/>
  </r>
  <r>
    <s v="43045512930ZZZZZZZ11"/>
    <s v="4304"/>
    <n v="4304"/>
    <x v="3"/>
    <x v="6"/>
    <s v="CONS STORES STD RATED ACC 09:ISSUES               "/>
    <n v="0"/>
    <n v="0"/>
    <n v="-2354840.86"/>
    <n v="-2354840.86"/>
    <s v="GP "/>
    <n v="0"/>
    <s v="4"/>
    <s v="4304"/>
    <s v="5"/>
    <s v="551"/>
  </r>
  <r>
    <s v="43045512940ZZZZZZZ11"/>
    <s v="4304"/>
    <n v="4304"/>
    <x v="3"/>
    <x v="6"/>
    <s v="CONS STORES STD RATED ACC 09:ADJUSTMENTS          "/>
    <n v="0"/>
    <n v="0.01"/>
    <n v="0"/>
    <n v="0.01"/>
    <s v="GP "/>
    <n v="0"/>
    <s v="4"/>
    <s v="4304"/>
    <s v="5"/>
    <s v="551"/>
  </r>
  <r>
    <s v="43045512950ZZZZZZZ11"/>
    <s v="4304"/>
    <n v="4304"/>
    <x v="3"/>
    <x v="6"/>
    <s v="CONS STORES STD RATED ACC 09:WRITE-OFFS           "/>
    <n v="0"/>
    <n v="0"/>
    <n v="0"/>
    <n v="0"/>
    <s v="GP "/>
    <n v="0"/>
    <s v="4"/>
    <s v="4304"/>
    <s v="5"/>
    <s v="551"/>
  </r>
  <r>
    <s v="43045513010ZZZZZZZ11"/>
    <s v="4304"/>
    <n v="4304"/>
    <x v="3"/>
    <x v="6"/>
    <s v="CONS STORES STD RATED ACC 10:OPEN BAL             "/>
    <n v="965339.66"/>
    <n v="0"/>
    <n v="0"/>
    <n v="965339.66"/>
    <s v="GP "/>
    <n v="0"/>
    <s v="4"/>
    <s v="4304"/>
    <s v="5"/>
    <s v="551"/>
  </r>
  <r>
    <s v="43045513020ZZZZZZZ11"/>
    <s v="4304"/>
    <n v="4304"/>
    <x v="3"/>
    <x v="6"/>
    <s v="CONS STORES STD RATED ACC 10:ACQUISITION          "/>
    <n v="0"/>
    <n v="140774.39999999999"/>
    <n v="0"/>
    <n v="140774.39999999999"/>
    <s v="GP "/>
    <n v="0"/>
    <s v="4"/>
    <s v="4304"/>
    <s v="5"/>
    <s v="551"/>
  </r>
  <r>
    <s v="43045513030ZZZZZZZ11"/>
    <s v="4304"/>
    <n v="4304"/>
    <x v="3"/>
    <x v="6"/>
    <s v="CONS STORES STD RATED ACC 10:ISSUES               "/>
    <n v="0"/>
    <n v="0"/>
    <n v="-845544.21"/>
    <n v="-845544.21"/>
    <s v="GP "/>
    <n v="0"/>
    <s v="4"/>
    <s v="4304"/>
    <s v="5"/>
    <s v="551"/>
  </r>
  <r>
    <s v="43045513040ZZZZZZZ11"/>
    <s v="4304"/>
    <n v="4304"/>
    <x v="3"/>
    <x v="6"/>
    <s v="CONS STORES STD RATED ACC 10:ADJUSTMENTS          "/>
    <n v="0"/>
    <n v="0.32"/>
    <n v="0"/>
    <n v="0.32"/>
    <s v="GP "/>
    <n v="0"/>
    <s v="4"/>
    <s v="4304"/>
    <s v="5"/>
    <s v="551"/>
  </r>
  <r>
    <s v="43045513050ZZZZZZZ11"/>
    <s v="4304"/>
    <n v="4304"/>
    <x v="3"/>
    <x v="6"/>
    <s v="CONS STORES STD RATED ACC 10:WRITE-OFFS           "/>
    <n v="0"/>
    <n v="0"/>
    <n v="0"/>
    <n v="0"/>
    <s v="GP "/>
    <n v="0"/>
    <s v="4"/>
    <s v="4304"/>
    <s v="5"/>
    <s v="551"/>
  </r>
  <r>
    <s v="43045548010ZZZZZZZ11"/>
    <s v="4304"/>
    <n v="4304"/>
    <x v="3"/>
    <x v="6"/>
    <s v="MAINTENANCE MATERIALS ACC 01:OPEN BAL             "/>
    <n v="726482.61"/>
    <n v="371181.1"/>
    <n v="0"/>
    <n v="1097663.71"/>
    <s v="GP "/>
    <n v="0"/>
    <s v="4"/>
    <s v="4304"/>
    <s v="5"/>
    <s v="554"/>
  </r>
  <r>
    <s v="43045548020ZZZZZZZ11"/>
    <s v="4304"/>
    <n v="4304"/>
    <x v="3"/>
    <x v="6"/>
    <s v="MAINTENANCE MATERIALS ACC 01:ACQUISITION          "/>
    <n v="0"/>
    <n v="0"/>
    <n v="0"/>
    <n v="0"/>
    <s v="GP "/>
    <n v="0"/>
    <s v="4"/>
    <s v="4304"/>
    <s v="5"/>
    <s v="554"/>
  </r>
  <r>
    <s v="43045548030ZZZZZZZ11"/>
    <s v="4304"/>
    <n v="4304"/>
    <x v="3"/>
    <x v="6"/>
    <s v="MAINTENANCE MATERIALS ACC 01:ISSUES               "/>
    <n v="0"/>
    <n v="0"/>
    <n v="0"/>
    <n v="0"/>
    <s v="GP "/>
    <n v="0"/>
    <s v="4"/>
    <s v="4304"/>
    <s v="5"/>
    <s v="554"/>
  </r>
  <r>
    <s v="43045548040ZZZZZZZ11"/>
    <s v="4304"/>
    <n v="4304"/>
    <x v="3"/>
    <x v="6"/>
    <s v="MAINTENANCE MATERIALS ACC 01:ADJUSTMENTS          "/>
    <n v="0"/>
    <n v="0"/>
    <n v="0"/>
    <n v="0"/>
    <s v="GP "/>
    <n v="0"/>
    <s v="4"/>
    <s v="4304"/>
    <s v="5"/>
    <s v="554"/>
  </r>
  <r>
    <s v="43045548050ZZZZZZZ11"/>
    <s v="4304"/>
    <n v="4304"/>
    <x v="3"/>
    <x v="6"/>
    <s v="MAINTENANCE MATERIALS ACC 01:WRITE-OFFS           "/>
    <n v="0"/>
    <n v="0"/>
    <n v="0"/>
    <n v="0"/>
    <s v="GP "/>
    <n v="0"/>
    <s v="4"/>
    <s v="4304"/>
    <s v="5"/>
    <s v="554"/>
  </r>
  <r>
    <s v="43045564110ZZZZZZZ11"/>
    <s v="4304"/>
    <n v="4304"/>
    <x v="3"/>
    <x v="6"/>
    <s v="INVENTORY - LAND HELD FOR SALE:OPEN BAL           "/>
    <n v="553296065.32000005"/>
    <n v="0"/>
    <n v="0"/>
    <n v="553296065.32000005"/>
    <s v="GP "/>
    <n v="0"/>
    <s v="4"/>
    <s v="4304"/>
    <s v="5"/>
    <s v="556"/>
  </r>
  <r>
    <s v="43045564120ZZZZZZZ11"/>
    <s v="4304"/>
    <n v="4304"/>
    <x v="3"/>
    <x v="6"/>
    <s v="INVENTORY - LAND HELD FOR SALE ACQUISIT           "/>
    <n v="0"/>
    <n v="0"/>
    <n v="-30855867.949999999"/>
    <n v="-31116847.280000001"/>
    <s v="GP "/>
    <n v="0"/>
    <s v="4"/>
    <s v="4304"/>
    <s v="5"/>
    <s v="556"/>
  </r>
  <r>
    <s v="43045564130ZZZZZZZ11"/>
    <s v="4304"/>
    <n v="4304"/>
    <x v="3"/>
    <x v="6"/>
    <s v="INVENTORY - LAND HELD FOR SALE SALES              "/>
    <n v="0"/>
    <n v="0"/>
    <n v="-1549178.8"/>
    <n v="-1549178.8"/>
    <s v="GP "/>
    <n v="0"/>
    <s v="4"/>
    <s v="4304"/>
    <s v="5"/>
    <s v="556"/>
  </r>
  <r>
    <s v="43047388110ZZZZZZZ11"/>
    <s v="4304"/>
    <n v="4304"/>
    <x v="3"/>
    <x v="7"/>
    <s v="INVENTORY STORES ACC 02:OPENING BALANCE           "/>
    <n v="0"/>
    <n v="0"/>
    <n v="0"/>
    <n v="0"/>
    <s v="GP "/>
    <n v="0"/>
    <s v="4"/>
    <s v="4304"/>
    <s v="7"/>
    <s v="738"/>
  </r>
  <r>
    <s v="43047388120ZZZZZZZ11"/>
    <s v="4304"/>
    <n v="4304"/>
    <x v="3"/>
    <x v="7"/>
    <s v="INVENTORY STORES ACC 02:DEPOSITS                  "/>
    <n v="0"/>
    <n v="0"/>
    <n v="-0.27"/>
    <n v="-0.27"/>
    <s v="GP "/>
    <n v="0"/>
    <s v="4"/>
    <s v="4304"/>
    <s v="7"/>
    <s v="738"/>
  </r>
  <r>
    <s v="43047388130ZZZZZZZ11"/>
    <s v="4304"/>
    <n v="4304"/>
    <x v="3"/>
    <x v="7"/>
    <s v="INVENTORY STORES ACC 02:WITHDRAWALS               "/>
    <n v="0"/>
    <n v="0"/>
    <n v="0"/>
    <n v="0"/>
    <s v="GP "/>
    <n v="0"/>
    <s v="4"/>
    <s v="4304"/>
    <s v="7"/>
    <s v="738"/>
  </r>
  <r>
    <s v="43047388210ZZZZZZZ11"/>
    <s v="4304"/>
    <n v="4304"/>
    <x v="3"/>
    <x v="7"/>
    <s v="INVENTORY STORES ACC 03:OPENING BALANCE           "/>
    <n v="0"/>
    <n v="0"/>
    <n v="0"/>
    <n v="0"/>
    <s v="GP "/>
    <n v="0"/>
    <s v="4"/>
    <s v="4304"/>
    <s v="7"/>
    <s v="738"/>
  </r>
  <r>
    <s v="43047388220ZZZZZZZ11"/>
    <s v="4304"/>
    <n v="4304"/>
    <x v="3"/>
    <x v="7"/>
    <s v="INVENTORY STORES ACC 03:DEPOSITS                  "/>
    <n v="0"/>
    <n v="0"/>
    <n v="0"/>
    <n v="0"/>
    <s v="GP "/>
    <n v="0"/>
    <s v="4"/>
    <s v="4304"/>
    <s v="7"/>
    <s v="738"/>
  </r>
  <r>
    <s v="43047388230ZZZZZZZ11"/>
    <s v="4304"/>
    <n v="4304"/>
    <x v="3"/>
    <x v="7"/>
    <s v="INVENTORY STORES ACC 03:WITHDRAWALS               "/>
    <n v="0"/>
    <n v="0"/>
    <n v="0"/>
    <n v="0"/>
    <s v="GP "/>
    <n v="0"/>
    <s v="4"/>
    <s v="4304"/>
    <s v="7"/>
    <s v="738"/>
  </r>
  <r>
    <s v="43047388310ZZZZZZZ11"/>
    <s v="4304"/>
    <n v="4304"/>
    <x v="3"/>
    <x v="7"/>
    <s v="INVENTORY STORES ACC 04:OPENING BALANCE           "/>
    <n v="0"/>
    <n v="0"/>
    <n v="0"/>
    <n v="0"/>
    <s v="GP "/>
    <n v="0"/>
    <s v="4"/>
    <s v="4304"/>
    <s v="7"/>
    <s v="738"/>
  </r>
  <r>
    <s v="43047388320ZZZZZZZ11"/>
    <s v="4304"/>
    <n v="4304"/>
    <x v="3"/>
    <x v="7"/>
    <s v="INVENTORY STORES ACC 04:DEPOSITS                  "/>
    <n v="0"/>
    <n v="868.17"/>
    <n v="0"/>
    <n v="868.17"/>
    <s v="GP "/>
    <n v="0"/>
    <s v="4"/>
    <s v="4304"/>
    <s v="7"/>
    <s v="738"/>
  </r>
  <r>
    <s v="43047388330ZZZZZZZ11"/>
    <s v="4304"/>
    <n v="4304"/>
    <x v="3"/>
    <x v="7"/>
    <s v="INVENTORY STORES ACC 04:WITHDRAWALS               "/>
    <n v="0"/>
    <n v="0"/>
    <n v="0"/>
    <n v="0"/>
    <s v="GP "/>
    <n v="0"/>
    <s v="4"/>
    <s v="4304"/>
    <s v="7"/>
    <s v="738"/>
  </r>
  <r>
    <s v="43047388410ZZZZZZZ11"/>
    <s v="4304"/>
    <n v="4304"/>
    <x v="3"/>
    <x v="7"/>
    <s v="INVENTORY STORES ACC 05:OPENING BALANCE           "/>
    <n v="0"/>
    <n v="0"/>
    <n v="0"/>
    <n v="0"/>
    <s v="GP "/>
    <n v="0"/>
    <s v="4"/>
    <s v="4304"/>
    <s v="7"/>
    <s v="738"/>
  </r>
  <r>
    <s v="43047388420ZZZZZZZ11"/>
    <s v="4304"/>
    <n v="4304"/>
    <x v="3"/>
    <x v="7"/>
    <s v="INVENTORY STORES ACC 05:DEPOSITS                  "/>
    <n v="0"/>
    <n v="0"/>
    <n v="0"/>
    <n v="0"/>
    <s v="GP "/>
    <n v="0"/>
    <s v="4"/>
    <s v="4304"/>
    <s v="7"/>
    <s v="738"/>
  </r>
  <r>
    <s v="43047388430ZZZZZZZ11"/>
    <s v="4304"/>
    <n v="4304"/>
    <x v="3"/>
    <x v="7"/>
    <s v="INVENTORY STORES ACC 05:WITHDRAWALS               "/>
    <n v="0"/>
    <n v="0"/>
    <n v="0"/>
    <n v="0"/>
    <s v="GP "/>
    <n v="0"/>
    <s v="4"/>
    <s v="4304"/>
    <s v="7"/>
    <s v="738"/>
  </r>
  <r>
    <s v="43048100010ZZZZZZZ11"/>
    <s v="4304"/>
    <n v="4304"/>
    <x v="3"/>
    <x v="2"/>
    <s v="ACC SUR/(DEF): OPENING BALANCE                    "/>
    <n v="10755118.300000001"/>
    <n v="0"/>
    <n v="0"/>
    <n v="10755118.300000001"/>
    <s v="GP "/>
    <n v="0"/>
    <s v="4"/>
    <s v="4304"/>
    <s v="8"/>
    <s v="810"/>
  </r>
  <r>
    <s v="43048100020ZZZZZZZ11"/>
    <s v="4304"/>
    <n v="4304"/>
    <x v="3"/>
    <x v="2"/>
    <s v="ACC SUR/(DEF): CHANGES IN ACC POLICY              "/>
    <n v="0"/>
    <n v="0"/>
    <n v="0"/>
    <n v="0"/>
    <s v="GP "/>
    <n v="0"/>
    <s v="4"/>
    <s v="4304"/>
    <s v="8"/>
    <s v="810"/>
  </r>
  <r>
    <s v="43048100030ZZZZZZZ11"/>
    <s v="4304"/>
    <n v="4304"/>
    <x v="3"/>
    <x v="2"/>
    <s v="ACC SUR/(DEF): CORREC PRIOR PERIOD ERROR          "/>
    <n v="0"/>
    <n v="0"/>
    <n v="0"/>
    <n v="0"/>
    <s v="GP "/>
    <n v="0"/>
    <s v="4"/>
    <s v="4304"/>
    <s v="8"/>
    <s v="810"/>
  </r>
  <r>
    <s v="43048100040ZZZZZZZ11"/>
    <s v="4304"/>
    <n v="4304"/>
    <x v="3"/>
    <x v="2"/>
    <s v="ACC SUR/(DEF): TRF TO/FROM ACCUM SURPLUS          "/>
    <n v="0"/>
    <n v="10088209.49"/>
    <n v="0"/>
    <n v="10088209.49"/>
    <s v="GP "/>
    <n v="0"/>
    <s v="4"/>
    <s v="4304"/>
    <s v="8"/>
    <s v="810"/>
  </r>
  <r>
    <s v="43048100050ZZZZZZZ11"/>
    <s v="4304"/>
    <n v="4304"/>
    <x v="3"/>
    <x v="2"/>
    <s v="ACC SUR/(DEF): TRF TO/FROM RESERVES               "/>
    <n v="0"/>
    <n v="0"/>
    <n v="0"/>
    <n v="0"/>
    <s v="GP "/>
    <n v="0"/>
    <s v="4"/>
    <s v="4304"/>
    <s v="8"/>
    <s v="810"/>
  </r>
  <r>
    <s v="43048100060ZZZZZZZ11"/>
    <s v="4304"/>
    <n v="4304"/>
    <x v="3"/>
    <x v="2"/>
    <s v="ACC SUR/(DEF): DEPRECIATION OFFSETS               "/>
    <n v="0"/>
    <n v="0"/>
    <n v="0"/>
    <n v="0"/>
    <s v="GP "/>
    <n v="0"/>
    <s v="4"/>
    <s v="4304"/>
    <s v="8"/>
    <s v="810"/>
  </r>
  <r>
    <s v="4401211001026MRCZZ11"/>
    <s v="4401"/>
    <n v="4401"/>
    <x v="3"/>
    <x v="0"/>
    <s v="MS: SAL &amp; ALL: BASIC SALARY &amp; WAGES               "/>
    <n v="0"/>
    <n v="8624682.4900000002"/>
    <n v="0"/>
    <n v="8667388.4900000002"/>
    <s v="P  "/>
    <n v="8937946"/>
    <s v="4"/>
    <s v="4401"/>
    <s v="2"/>
    <s v="211"/>
  </r>
  <r>
    <s v="4401211022026MRCZZ11"/>
    <s v="4401"/>
    <n v="4401"/>
    <x v="3"/>
    <x v="0"/>
    <s v="MS: ALL - CELLULAR &amp; TELEPHONE                    "/>
    <n v="0"/>
    <n v="18900"/>
    <n v="0"/>
    <n v="21626"/>
    <s v="P  "/>
    <n v="16800"/>
    <s v="4"/>
    <s v="4401"/>
    <s v="2"/>
    <s v="211"/>
  </r>
  <r>
    <s v="4401211026026MRCZZ11"/>
    <s v="4401"/>
    <n v="4401"/>
    <x v="3"/>
    <x v="0"/>
    <s v="MS: HB &amp; INC: HOUSING BENEFITS                    "/>
    <n v="0"/>
    <n v="81827.520000000004"/>
    <n v="0"/>
    <n v="81827.520000000004"/>
    <s v="P  "/>
    <n v="71736"/>
    <s v="4"/>
    <s v="4401"/>
    <s v="2"/>
    <s v="211"/>
  </r>
  <r>
    <s v="4401211030026MRCZZ11"/>
    <s v="4401"/>
    <n v="4401"/>
    <x v="3"/>
    <x v="0"/>
    <s v="MS: HB &amp; INC: RENTAL SUBSIDY                      "/>
    <n v="0"/>
    <n v="3000"/>
    <n v="0"/>
    <n v="3000"/>
    <s v="P  "/>
    <n v="0"/>
    <s v="4"/>
    <s v="4401"/>
    <s v="2"/>
    <s v="211"/>
  </r>
  <r>
    <s v="4401211034026MRCZZ11"/>
    <s v="4401"/>
    <n v="4401"/>
    <x v="3"/>
    <x v="0"/>
    <s v="MS: ALL - TRAVEL OR MOTOR VEHICLE                 "/>
    <n v="0"/>
    <n v="535535.64"/>
    <n v="0"/>
    <n v="537278.14"/>
    <s v="P  "/>
    <n v="835845"/>
    <s v="4"/>
    <s v="4401"/>
    <s v="2"/>
    <s v="211"/>
  </r>
  <r>
    <s v="4401211044026MRCZZ11"/>
    <s v="4401"/>
    <n v="4401"/>
    <x v="3"/>
    <x v="0"/>
    <s v="MS: SRB - ACTING ALLOWANCE                        "/>
    <n v="0"/>
    <n v="845892.67"/>
    <n v="0"/>
    <n v="860332.67"/>
    <s v="P  "/>
    <n v="856433"/>
    <s v="4"/>
    <s v="4401"/>
    <s v="2"/>
    <s v="211"/>
  </r>
  <r>
    <s v="4401211046026MRCZZ11"/>
    <s v="4401"/>
    <n v="4401"/>
    <x v="3"/>
    <x v="0"/>
    <s v="MS: SRB - ANNUAL BONUS                            "/>
    <n v="0"/>
    <n v="719218.1"/>
    <n v="0"/>
    <n v="719218.1"/>
    <s v="P  "/>
    <n v="744829"/>
    <s v="4"/>
    <s v="4401"/>
    <s v="2"/>
    <s v="211"/>
  </r>
  <r>
    <s v="4401211050026MRCZZ11"/>
    <s v="4401"/>
    <n v="4401"/>
    <x v="3"/>
    <x v="0"/>
    <s v="MS: SRB - LONG SERVICE AWARD                      "/>
    <n v="0"/>
    <n v="23000.76"/>
    <n v="0"/>
    <n v="23000.76"/>
    <s v="P  "/>
    <n v="0"/>
    <s v="4"/>
    <s v="4401"/>
    <s v="2"/>
    <s v="211"/>
  </r>
  <r>
    <s v="4401213001026MRCZZ11"/>
    <s v="4401"/>
    <n v="4401"/>
    <x v="3"/>
    <x v="0"/>
    <s v="MS: SOC CONTR - BARGAINING COUNCIL                "/>
    <n v="0"/>
    <n v="3071.26"/>
    <n v="0"/>
    <n v="3080.01"/>
    <s v="P  "/>
    <n v="3392"/>
    <s v="4"/>
    <s v="4401"/>
    <s v="2"/>
    <s v="213"/>
  </r>
  <r>
    <s v="4401213010026MRCZZ11"/>
    <s v="4401"/>
    <n v="4401"/>
    <x v="3"/>
    <x v="0"/>
    <s v="MS: SOC CONTR - GROUP LIFE INSURANCE              "/>
    <n v="0"/>
    <n v="58221.88"/>
    <n v="0"/>
    <n v="63645.06"/>
    <s v="P  "/>
    <n v="85152"/>
    <s v="4"/>
    <s v="4401"/>
    <s v="2"/>
    <s v="213"/>
  </r>
  <r>
    <s v="4401213020026MRCZZ11"/>
    <s v="4401"/>
    <n v="4401"/>
    <x v="3"/>
    <x v="0"/>
    <s v="MS: SOC CONTR - MEDICAL                           "/>
    <n v="0"/>
    <n v="696367.5"/>
    <n v="0"/>
    <n v="696902.7"/>
    <s v="P  "/>
    <n v="757090"/>
    <s v="4"/>
    <s v="4401"/>
    <s v="2"/>
    <s v="213"/>
  </r>
  <r>
    <s v="4401213030026MRCZZ11"/>
    <s v="4401"/>
    <n v="4401"/>
    <x v="3"/>
    <x v="0"/>
    <s v="MS: SOC CONTR - PENSION                           "/>
    <n v="0"/>
    <n v="1523106.46"/>
    <n v="0"/>
    <n v="1534637.08"/>
    <s v="P  "/>
    <n v="1594491"/>
    <s v="4"/>
    <s v="4401"/>
    <s v="2"/>
    <s v="213"/>
  </r>
  <r>
    <s v="4401213040026MRCZZ11"/>
    <s v="4401"/>
    <n v="4401"/>
    <x v="3"/>
    <x v="0"/>
    <s v="MS: SOC CONTR - UNEMPLOYMENT INSUR FUND           "/>
    <n v="0"/>
    <n v="51454.28"/>
    <n v="0"/>
    <n v="51603"/>
    <s v="P  "/>
    <n v="58956"/>
    <s v="4"/>
    <s v="4401"/>
    <s v="2"/>
    <s v="213"/>
  </r>
  <r>
    <s v="4401226060F26MRCZZ11"/>
    <s v="4401"/>
    <n v="4401"/>
    <x v="3"/>
    <x v="0"/>
    <s v="OS: CATERING SERVICES ( GENERAL)                  "/>
    <n v="0"/>
    <n v="0"/>
    <n v="0"/>
    <n v="0"/>
    <s v="P  "/>
    <n v="4562"/>
    <s v="4"/>
    <s v="4401"/>
    <s v="2"/>
    <s v="226"/>
  </r>
  <r>
    <s v="4401227037026418ZZ11"/>
    <s v="4401"/>
    <n v="4401"/>
    <x v="3"/>
    <x v="0"/>
    <s v="C&amp;PS: B&amp;A HUMAN RESOURCES                         "/>
    <n v="0"/>
    <n v="5750"/>
    <n v="0"/>
    <n v="5750"/>
    <s v="P  "/>
    <n v="33123"/>
    <s v="4"/>
    <s v="4401"/>
    <s v="2"/>
    <s v="227"/>
  </r>
  <r>
    <s v="4401227336026MRCZZ11"/>
    <s v="4401"/>
    <n v="4401"/>
    <x v="3"/>
    <x v="0"/>
    <s v="C&amp;PS: LEGAL COST COLLECTION                       "/>
    <n v="0"/>
    <n v="20741798.609999999"/>
    <n v="0"/>
    <n v="20741798.609999999"/>
    <s v="P  "/>
    <n v="23014885"/>
    <s v="4"/>
    <s v="4401"/>
    <s v="2"/>
    <s v="227"/>
  </r>
  <r>
    <s v="4401230013026MRCZZ11"/>
    <s v="4401"/>
    <n v="4401"/>
    <x v="3"/>
    <x v="0"/>
    <s v="OC: ADV/PUB/MARK - CUSTOMER/CLIENT INFO           "/>
    <n v="0"/>
    <n v="132193.43"/>
    <n v="0"/>
    <n v="132193.43"/>
    <s v="P  "/>
    <n v="201429"/>
    <s v="4"/>
    <s v="4401"/>
    <s v="2"/>
    <s v="230"/>
  </r>
  <r>
    <s v="4401230050026MRCZZ11"/>
    <s v="4401"/>
    <n v="4401"/>
    <x v="3"/>
    <x v="0"/>
    <s v="OC: CASH DISCOUNT                                 "/>
    <n v="0"/>
    <n v="0"/>
    <n v="0"/>
    <n v="0"/>
    <s v="P  "/>
    <n v="0"/>
    <s v="4"/>
    <s v="4401"/>
    <s v="2"/>
    <s v="230"/>
  </r>
  <r>
    <s v="4401230112026MRCZZ11"/>
    <s v="4401"/>
    <n v="4401"/>
    <x v="3"/>
    <x v="0"/>
    <s v="OC: COMM - POSTAGE/STAMPS/FRANKING MACH           "/>
    <n v="0"/>
    <n v="2912.4"/>
    <n v="0"/>
    <n v="2912.4"/>
    <s v="P  "/>
    <n v="12849"/>
    <s v="4"/>
    <s v="4401"/>
    <s v="2"/>
    <s v="230"/>
  </r>
  <r>
    <s v="4401230451026MRCZZ11"/>
    <s v="4401"/>
    <n v="4401"/>
    <x v="3"/>
    <x v="0"/>
    <s v="OC: PRINTING &amp; PUBLICATIONS                       "/>
    <n v="0"/>
    <n v="0"/>
    <n v="0"/>
    <n v="0"/>
    <s v="P  "/>
    <n v="137"/>
    <s v="4"/>
    <s v="4401"/>
    <s v="2"/>
    <s v="230"/>
  </r>
  <r>
    <s v="4401230511026MRCZZ11"/>
    <s v="4401"/>
    <n v="4401"/>
    <x v="3"/>
    <x v="0"/>
    <s v="OC: REG FEES NATIONAL                             "/>
    <n v="0"/>
    <n v="10618.18"/>
    <n v="0"/>
    <n v="10618.18"/>
    <s v="P  "/>
    <n v="13838"/>
    <s v="4"/>
    <s v="4401"/>
    <s v="2"/>
    <s v="230"/>
  </r>
  <r>
    <s v="4401230541026MRCZZ11"/>
    <s v="4401"/>
    <n v="4401"/>
    <x v="3"/>
    <x v="0"/>
    <s v="OC: SKILLS DEVELOPMENT FUND LEVY                  "/>
    <n v="0"/>
    <n v="108873.33"/>
    <n v="0"/>
    <n v="109443.37"/>
    <s v="P  "/>
    <n v="67777"/>
    <s v="4"/>
    <s v="4401"/>
    <s v="2"/>
    <s v="230"/>
  </r>
  <r>
    <s v="4401230576026MRCZZ11"/>
    <s v="4401"/>
    <n v="4401"/>
    <x v="3"/>
    <x v="0"/>
    <s v="OC: T&amp;S DOM - ACCOMMODATION                       "/>
    <n v="0"/>
    <n v="4176.5200000000004"/>
    <n v="0"/>
    <n v="4176.5200000000004"/>
    <s v="P  "/>
    <n v="40572"/>
    <s v="4"/>
    <s v="4401"/>
    <s v="2"/>
    <s v="230"/>
  </r>
  <r>
    <s v="4401230577026MRCZZ11"/>
    <s v="4401"/>
    <n v="4401"/>
    <x v="3"/>
    <x v="0"/>
    <s v="OC: T&amp;S DOM - DAILY ALLOWANCE                     "/>
    <n v="0"/>
    <n v="610"/>
    <n v="0"/>
    <n v="610"/>
    <s v="P  "/>
    <n v="8503"/>
    <s v="4"/>
    <s v="4401"/>
    <s v="2"/>
    <s v="230"/>
  </r>
  <r>
    <s v="4401230578026MRCZZ11"/>
    <s v="4401"/>
    <n v="4401"/>
    <x v="3"/>
    <x v="0"/>
    <s v="OC: T&amp;S DOM - FOOD &amp; BEVERAGE (SERVED)            "/>
    <n v="0"/>
    <n v="0"/>
    <n v="0"/>
    <n v="0"/>
    <s v="P  "/>
    <n v="3424"/>
    <s v="4"/>
    <s v="4401"/>
    <s v="2"/>
    <s v="230"/>
  </r>
  <r>
    <s v="4401230579026MRCZZ11"/>
    <s v="4401"/>
    <n v="4401"/>
    <x v="3"/>
    <x v="0"/>
    <s v="OC: T&amp;S DOM - INCIDENTAL COST                     "/>
    <n v="0"/>
    <n v="575"/>
    <n v="0"/>
    <n v="575"/>
    <s v="P  "/>
    <n v="1004"/>
    <s v="4"/>
    <s v="4401"/>
    <s v="2"/>
    <s v="230"/>
  </r>
  <r>
    <s v="4401230580026MRCZZ11"/>
    <s v="4401"/>
    <n v="4401"/>
    <x v="3"/>
    <x v="0"/>
    <s v="OC: T&amp;S DOM TRP - WITHOUT OPR CAR RENTAL          "/>
    <n v="0"/>
    <n v="9793.44"/>
    <n v="0"/>
    <n v="9793.44"/>
    <s v="P  "/>
    <n v="19712"/>
    <s v="4"/>
    <s v="4401"/>
    <s v="2"/>
    <s v="230"/>
  </r>
  <r>
    <s v="4401230581026MRCZZ11"/>
    <s v="4401"/>
    <n v="4401"/>
    <x v="3"/>
    <x v="0"/>
    <s v="OC: T&amp;S DOM TRP - W/OUT OPR OWN TRANSPRT          "/>
    <n v="0"/>
    <n v="1264"/>
    <n v="0"/>
    <n v="1264"/>
    <s v="P  "/>
    <n v="3245"/>
    <s v="4"/>
    <s v="4401"/>
    <s v="2"/>
    <s v="230"/>
  </r>
  <r>
    <s v="4401230583026MRCZZ11"/>
    <s v="4401"/>
    <n v="4401"/>
    <x v="3"/>
    <x v="0"/>
    <s v="OC: T&amp;S DOM PUB TRP - AIR TRANSPORT               "/>
    <n v="0"/>
    <n v="44227.29"/>
    <n v="0"/>
    <n v="44227.29"/>
    <s v="P  "/>
    <n v="59407"/>
    <s v="4"/>
    <s v="4401"/>
    <s v="2"/>
    <s v="230"/>
  </r>
  <r>
    <s v="4401232360026414ZZ11"/>
    <s v="4401"/>
    <n v="4401"/>
    <x v="3"/>
    <x v="0"/>
    <s v="INVENTORY - MATERIALS &amp; SUPPLIES                  "/>
    <n v="0"/>
    <n v="8377.6200000000008"/>
    <n v="0"/>
    <n v="8377.6200000000008"/>
    <s v="P  "/>
    <n v="10643"/>
    <s v="4"/>
    <s v="4401"/>
    <s v="2"/>
    <s v="232"/>
  </r>
  <r>
    <s v="4401232360D26MRCZZ11"/>
    <s v="4401"/>
    <n v="4401"/>
    <x v="3"/>
    <x v="0"/>
    <s v="INVENTORY - MATERIALS &amp; SUPPLIES(PRINT&amp;           "/>
    <n v="0"/>
    <n v="441967.27"/>
    <n v="0"/>
    <n v="441967.27"/>
    <s v="P  "/>
    <n v="543199"/>
    <s v="4"/>
    <s v="4401"/>
    <s v="2"/>
    <s v="232"/>
  </r>
  <r>
    <s v="4401238150026MRCZZ11"/>
    <s v="4401"/>
    <n v="4401"/>
    <x v="3"/>
    <x v="0"/>
    <s v="OPR LEASES: FURNITURE &amp; OFFICE EQUIPMENT          "/>
    <n v="0"/>
    <n v="1931.5"/>
    <n v="0"/>
    <n v="1931.5"/>
    <s v="P  "/>
    <n v="7107"/>
    <s v="4"/>
    <s v="4401"/>
    <s v="2"/>
    <s v="238"/>
  </r>
  <r>
    <s v="4401238360026MRCZZ11"/>
    <s v="4401"/>
    <n v="4401"/>
    <x v="3"/>
    <x v="0"/>
    <s v="OPR LEASES: MACHINERY &amp; EQUIPMENT                 "/>
    <n v="0"/>
    <n v="0"/>
    <n v="0"/>
    <n v="0"/>
    <s v="P  "/>
    <n v="16930"/>
    <s v="4"/>
    <s v="4401"/>
    <s v="2"/>
    <s v="238"/>
  </r>
  <r>
    <s v="4401272242026MRCZZ11"/>
    <s v="4401"/>
    <n v="4401"/>
    <x v="3"/>
    <x v="0"/>
    <s v="DEPRECIATION ELEC POWER PLANTS                    "/>
    <n v="0"/>
    <n v="0"/>
    <n v="0"/>
    <n v="0"/>
    <s v="P  "/>
    <n v="0"/>
    <s v="4"/>
    <s v="4401"/>
    <s v="2"/>
    <s v="272"/>
  </r>
  <r>
    <s v="4401272243026MRCZZ11"/>
    <s v="4401"/>
    <n v="4401"/>
    <x v="3"/>
    <x v="0"/>
    <s v="DEPRECIATION ELEC HV SUBSTATIONS                  "/>
    <n v="0"/>
    <n v="0"/>
    <n v="0"/>
    <n v="0"/>
    <s v="P  "/>
    <n v="0"/>
    <s v="4"/>
    <s v="4401"/>
    <s v="2"/>
    <s v="272"/>
  </r>
  <r>
    <s v="4401272244026MRCZZ11"/>
    <s v="4401"/>
    <n v="4401"/>
    <x v="3"/>
    <x v="0"/>
    <s v="DEPRECIATION ELEC HV SWITCHING STATIONS           "/>
    <n v="0"/>
    <n v="0"/>
    <n v="0"/>
    <n v="0"/>
    <s v="P  "/>
    <n v="0"/>
    <s v="4"/>
    <s v="4401"/>
    <s v="2"/>
    <s v="272"/>
  </r>
  <r>
    <s v="4401272245026MRCZZ11"/>
    <s v="4401"/>
    <n v="4401"/>
    <x v="3"/>
    <x v="0"/>
    <s v="DEPRECIATION ELEC HV TRANSM CONDUCTORS            "/>
    <n v="0"/>
    <n v="0"/>
    <n v="0"/>
    <n v="0"/>
    <s v="P  "/>
    <n v="0"/>
    <s v="4"/>
    <s v="4401"/>
    <s v="2"/>
    <s v="272"/>
  </r>
  <r>
    <s v="4401272246026MRCZZ11"/>
    <s v="4401"/>
    <n v="4401"/>
    <x v="3"/>
    <x v="0"/>
    <s v="DEPRECIATION ELEC MV SUBSTATIONS                  "/>
    <n v="0"/>
    <n v="0"/>
    <n v="0"/>
    <n v="0"/>
    <s v="P  "/>
    <n v="0"/>
    <s v="4"/>
    <s v="4401"/>
    <s v="2"/>
    <s v="272"/>
  </r>
  <r>
    <s v="4401272247026MRCZZ11"/>
    <s v="4401"/>
    <n v="4401"/>
    <x v="3"/>
    <x v="0"/>
    <s v="DEPRECIATION ELEC MV SWITCHING STATIONS           "/>
    <n v="0"/>
    <n v="0"/>
    <n v="0"/>
    <n v="0"/>
    <s v="P  "/>
    <n v="0"/>
    <s v="4"/>
    <s v="4401"/>
    <s v="2"/>
    <s v="272"/>
  </r>
  <r>
    <s v="4401272248026MRCZZ11"/>
    <s v="4401"/>
    <n v="4401"/>
    <x v="3"/>
    <x v="0"/>
    <s v="DEPRECIATION ELEC MV NETWORKS                     "/>
    <n v="0"/>
    <n v="0"/>
    <n v="0"/>
    <n v="0"/>
    <s v="P  "/>
    <n v="0"/>
    <s v="4"/>
    <s v="4401"/>
    <s v="2"/>
    <s v="272"/>
  </r>
  <r>
    <s v="4401272249026MRCZZ11"/>
    <s v="4401"/>
    <n v="4401"/>
    <x v="3"/>
    <x v="0"/>
    <s v="DEPRECIATION ELEC LV NETWORKS                     "/>
    <n v="0"/>
    <n v="0"/>
    <n v="0"/>
    <n v="0"/>
    <s v="P  "/>
    <n v="0"/>
    <s v="4"/>
    <s v="4401"/>
    <s v="2"/>
    <s v="272"/>
  </r>
  <r>
    <s v="4401272250026MRCZZ11"/>
    <s v="4401"/>
    <n v="4401"/>
    <x v="3"/>
    <x v="0"/>
    <s v="DEPRECIATION ELEC CAPITAL SPARES                  "/>
    <n v="0"/>
    <n v="0"/>
    <n v="0"/>
    <n v="0"/>
    <s v="P  "/>
    <n v="0"/>
    <s v="4"/>
    <s v="4401"/>
    <s v="2"/>
    <s v="272"/>
  </r>
  <r>
    <s v="4401395002026MRC1211"/>
    <s v="4401"/>
    <n v="4401"/>
    <x v="3"/>
    <x v="1"/>
    <s v="DPT CHG - VEHICLE RENTAL                          "/>
    <n v="0"/>
    <n v="31959.09"/>
    <n v="0"/>
    <n v="31959.09"/>
    <s v="P  "/>
    <n v="76851"/>
    <s v="4"/>
    <s v="4401"/>
    <s v="3"/>
    <s v="395"/>
  </r>
  <r>
    <s v="4401395017026MRC1H11"/>
    <s v="4401"/>
    <n v="4401"/>
    <x v="3"/>
    <x v="1"/>
    <s v="DPT CHG - FUEL RECHARGE                           "/>
    <n v="0"/>
    <n v="18975.89"/>
    <n v="0"/>
    <n v="18975.89"/>
    <s v="P  "/>
    <n v="27773"/>
    <s v="4"/>
    <s v="4401"/>
    <s v="3"/>
    <s v="395"/>
  </r>
  <r>
    <s v="4401395023026MRC1L11"/>
    <s v="4401"/>
    <n v="4401"/>
    <x v="3"/>
    <x v="1"/>
    <s v="DPT CHG INSURANCE FEES                            "/>
    <n v="0"/>
    <n v="0"/>
    <n v="0"/>
    <n v="0"/>
    <s v="P  "/>
    <n v="0"/>
    <s v="4"/>
    <s v="4401"/>
    <s v="3"/>
    <s v="395"/>
  </r>
  <r>
    <s v="44013950300ZZZZZ1T11"/>
    <s v="4401"/>
    <n v="4401"/>
    <x v="3"/>
    <x v="1"/>
    <s v="DPT CHG LEGAL SERVICES                            "/>
    <n v="0"/>
    <n v="0"/>
    <n v="0"/>
    <n v="0"/>
    <s v="P  "/>
    <n v="0"/>
    <s v="4"/>
    <s v="4401"/>
    <s v="3"/>
    <s v="395"/>
  </r>
  <r>
    <s v="4401395049026MRC2A11"/>
    <s v="4401"/>
    <n v="4401"/>
    <x v="3"/>
    <x v="1"/>
    <s v="DPT CHG TELEPHONE                                 "/>
    <n v="0"/>
    <n v="236179.14"/>
    <n v="0"/>
    <n v="236179.14"/>
    <s v="P  "/>
    <n v="4008"/>
    <s v="4"/>
    <s v="4401"/>
    <s v="3"/>
    <s v="395"/>
  </r>
  <r>
    <s v="44013996050ZZZZZZZ11"/>
    <s v="4401"/>
    <n v="4401"/>
    <x v="3"/>
    <x v="1"/>
    <s v="TRF TO ACC SURPLUS DEFICIT                        "/>
    <n v="0"/>
    <n v="0"/>
    <n v="-29555068.93"/>
    <n v="-29555068.93"/>
    <s v="P  "/>
    <n v="0"/>
    <s v="4"/>
    <s v="4401"/>
    <s v="3"/>
    <s v="399"/>
  </r>
  <r>
    <s v="44013996100ZZZZZZZ11"/>
    <s v="4401"/>
    <n v="4401"/>
    <x v="3"/>
    <x v="1"/>
    <s v="TRF FROM ACC SURPLUS DEFICIT                      "/>
    <n v="0"/>
    <n v="0"/>
    <n v="0"/>
    <n v="0"/>
    <s v="P  "/>
    <n v="0"/>
    <s v="4"/>
    <s v="4401"/>
    <s v="3"/>
    <s v="399"/>
  </r>
  <r>
    <s v="44018100010ZZZZZZZ11"/>
    <s v="4401"/>
    <n v="4401"/>
    <x v="3"/>
    <x v="2"/>
    <s v="ACC SUR/(DEF): OPENING BALANCE                    "/>
    <n v="55768349.75"/>
    <n v="0"/>
    <n v="0"/>
    <n v="55768349.75"/>
    <s v="GP "/>
    <n v="0"/>
    <s v="4"/>
    <s v="4401"/>
    <s v="8"/>
    <s v="810"/>
  </r>
  <r>
    <s v="44018100020ZZZZZZZ11"/>
    <s v="4401"/>
    <n v="4401"/>
    <x v="3"/>
    <x v="2"/>
    <s v="ACC SUR/(DEF): CHANGES IN ACC POLICY              "/>
    <n v="0"/>
    <n v="0"/>
    <n v="0"/>
    <n v="0"/>
    <s v="GP "/>
    <n v="0"/>
    <s v="4"/>
    <s v="4401"/>
    <s v="8"/>
    <s v="810"/>
  </r>
  <r>
    <s v="44018100030ZZZZZZZ11"/>
    <s v="4401"/>
    <n v="4401"/>
    <x v="3"/>
    <x v="2"/>
    <s v="ACC SUR/(DEF): CORREC PRIOR PERIOD ERROR          "/>
    <n v="0"/>
    <n v="0"/>
    <n v="0"/>
    <n v="0"/>
    <s v="GP "/>
    <n v="0"/>
    <s v="4"/>
    <s v="4401"/>
    <s v="8"/>
    <s v="810"/>
  </r>
  <r>
    <s v="44018100040ZZZZZZZ11"/>
    <s v="4401"/>
    <n v="4401"/>
    <x v="3"/>
    <x v="2"/>
    <s v="ACC SUR/(DEF): TRF TO/FROM ACCUM SURPLUS          "/>
    <n v="0"/>
    <n v="29555068.93"/>
    <n v="0"/>
    <n v="29555068.93"/>
    <s v="GP "/>
    <n v="0"/>
    <s v="4"/>
    <s v="4401"/>
    <s v="8"/>
    <s v="810"/>
  </r>
  <r>
    <s v="44018100050ZZZZZZZ11"/>
    <s v="4401"/>
    <n v="4401"/>
    <x v="3"/>
    <x v="2"/>
    <s v="ACC SUR/(DEF): TRF TO/FROM RESERVES               "/>
    <n v="0"/>
    <n v="0"/>
    <n v="0"/>
    <n v="0"/>
    <s v="GP "/>
    <n v="0"/>
    <s v="4"/>
    <s v="4401"/>
    <s v="8"/>
    <s v="810"/>
  </r>
  <r>
    <s v="44018100060ZZZZZZZ11"/>
    <s v="4401"/>
    <n v="4401"/>
    <x v="3"/>
    <x v="2"/>
    <s v="ACC SUR/(DEF): DEPRECIATION OFFSETS               "/>
    <n v="0"/>
    <n v="0"/>
    <n v="0"/>
    <n v="0"/>
    <s v="GP "/>
    <n v="0"/>
    <s v="4"/>
    <s v="4401"/>
    <s v="8"/>
    <s v="810"/>
  </r>
  <r>
    <s v="4402104102007ZZZZZ11"/>
    <s v="4402"/>
    <n v="4402"/>
    <x v="3"/>
    <x v="5"/>
    <s v="FORFEITS: UNCLAIMED MONEY                         "/>
    <n v="0"/>
    <n v="0"/>
    <n v="-4647727.1900000004"/>
    <n v="-4647727.1900000004"/>
    <s v="P  "/>
    <n v="-525000"/>
    <s v="4"/>
    <s v="4402"/>
    <s v="1"/>
    <s v="104"/>
  </r>
  <r>
    <s v="4402134109011ZZZZZ11"/>
    <s v="4402"/>
    <n v="4402"/>
    <x v="3"/>
    <x v="5"/>
    <s v="INTER: RECEIV - SERVICE CHARGES                   "/>
    <n v="0"/>
    <n v="0"/>
    <n v="-3923692.38"/>
    <n v="-3923692.38"/>
    <s v="P  "/>
    <n v="-1742721"/>
    <s v="4"/>
    <s v="4402"/>
    <s v="1"/>
    <s v="134"/>
  </r>
  <r>
    <s v="4402134200010ZZZZZ11"/>
    <s v="4402"/>
    <n v="4402"/>
    <x v="3"/>
    <x v="5"/>
    <s v="DIVIDENDS: EXTERNAL INVESTMENTS                   "/>
    <n v="0"/>
    <n v="0"/>
    <n v="-1419.6"/>
    <n v="-1419.6"/>
    <s v="P  "/>
    <n v="-525"/>
    <s v="4"/>
    <s v="4402"/>
    <s v="1"/>
    <s v="134"/>
  </r>
  <r>
    <s v="4402135120011ZZZZZ11"/>
    <s v="4402"/>
    <n v="4402"/>
    <x v="3"/>
    <x v="5"/>
    <s v="INT DIV &amp; RENT LAND -INT: REC-PROP RATES          "/>
    <n v="0"/>
    <n v="0"/>
    <n v="-69751899.730000004"/>
    <n v="-69751899.730000004"/>
    <s v="P  "/>
    <n v="-20596881"/>
    <s v="4"/>
    <s v="4402"/>
    <s v="1"/>
    <s v="135"/>
  </r>
  <r>
    <s v="4402211001026MRCZZ11"/>
    <s v="4402"/>
    <n v="4402"/>
    <x v="3"/>
    <x v="0"/>
    <s v="MS: SAL &amp; ALL: BASIC SALARY &amp; WAGES               "/>
    <n v="0"/>
    <n v="5468515.6299999999"/>
    <n v="0"/>
    <n v="5465165.3399999999"/>
    <s v="P  "/>
    <n v="5876124"/>
    <s v="4"/>
    <s v="4402"/>
    <s v="2"/>
    <s v="211"/>
  </r>
  <r>
    <s v="4402211022026MRCZZ11"/>
    <s v="4402"/>
    <n v="4402"/>
    <x v="3"/>
    <x v="0"/>
    <s v="MS: ALL - CELLULAR &amp; TELEPHONE                    "/>
    <n v="0"/>
    <n v="27300"/>
    <n v="0"/>
    <n v="31200"/>
    <s v="P  "/>
    <n v="10800"/>
    <s v="4"/>
    <s v="4402"/>
    <s v="2"/>
    <s v="211"/>
  </r>
  <r>
    <s v="4402211026026MRCZZ11"/>
    <s v="4402"/>
    <n v="4402"/>
    <x v="3"/>
    <x v="0"/>
    <s v="MS: HB &amp; INC: HOUSING BENEFITS                    "/>
    <n v="0"/>
    <n v="81827.520000000004"/>
    <n v="0"/>
    <n v="81827.520000000004"/>
    <s v="P  "/>
    <n v="71736"/>
    <s v="4"/>
    <s v="4402"/>
    <s v="2"/>
    <s v="211"/>
  </r>
  <r>
    <s v="4402211034026MRCZZ11"/>
    <s v="4402"/>
    <n v="4402"/>
    <x v="3"/>
    <x v="0"/>
    <s v="MS: ALL - TRAVEL OR MOTOR VEHICLE                 "/>
    <n v="0"/>
    <n v="402573.69"/>
    <n v="0"/>
    <n v="402747.94"/>
    <s v="P  "/>
    <n v="329986"/>
    <s v="4"/>
    <s v="4402"/>
    <s v="2"/>
    <s v="211"/>
  </r>
  <r>
    <s v="4402211036026MRCZZ11"/>
    <s v="4402"/>
    <n v="4402"/>
    <x v="3"/>
    <x v="0"/>
    <s v="MS: OVERTIME - NON STRUCTURED                     "/>
    <n v="0"/>
    <n v="0"/>
    <n v="0"/>
    <n v="0"/>
    <s v="P  "/>
    <n v="0"/>
    <s v="4"/>
    <s v="4402"/>
    <s v="2"/>
    <s v="211"/>
  </r>
  <r>
    <s v="4402211044026MRCZZ11"/>
    <s v="4402"/>
    <n v="4402"/>
    <x v="3"/>
    <x v="0"/>
    <s v="MS: SRB - ACTING ALLOWANCE                        "/>
    <n v="0"/>
    <n v="204242.58"/>
    <n v="0"/>
    <n v="204242.58"/>
    <s v="P  "/>
    <n v="204607"/>
    <s v="4"/>
    <s v="4402"/>
    <s v="2"/>
    <s v="211"/>
  </r>
  <r>
    <s v="4402211046026MRCZZ11"/>
    <s v="4402"/>
    <n v="4402"/>
    <x v="3"/>
    <x v="0"/>
    <s v="MS: SRB - ANNUAL BONUS                            "/>
    <n v="0"/>
    <n v="389764.94"/>
    <n v="0"/>
    <n v="397213.62"/>
    <s v="P  "/>
    <n v="471130"/>
    <s v="4"/>
    <s v="4402"/>
    <s v="2"/>
    <s v="211"/>
  </r>
  <r>
    <s v="4402211050026MRCZZ11"/>
    <s v="4402"/>
    <n v="4402"/>
    <x v="3"/>
    <x v="0"/>
    <s v="MS: SRB - LONG SERVICE AWARD                      "/>
    <n v="0"/>
    <n v="67914.87"/>
    <n v="0"/>
    <n v="67914.87"/>
    <s v="P  "/>
    <n v="34426"/>
    <s v="4"/>
    <s v="4402"/>
    <s v="2"/>
    <s v="211"/>
  </r>
  <r>
    <s v="4402213001026MRCZZ11"/>
    <s v="4402"/>
    <n v="4402"/>
    <x v="3"/>
    <x v="0"/>
    <s v="MS: SOC CONTR - BARGAINING COUNCIL                "/>
    <n v="0"/>
    <n v="1531.25"/>
    <n v="0"/>
    <n v="1531.25"/>
    <s v="P  "/>
    <n v="1590"/>
    <s v="4"/>
    <s v="4402"/>
    <s v="2"/>
    <s v="213"/>
  </r>
  <r>
    <s v="4402213010026MRCZZ11"/>
    <s v="4402"/>
    <n v="4402"/>
    <x v="3"/>
    <x v="0"/>
    <s v="MS: SOC CONTR - GROUP LIFE INSURANCE              "/>
    <n v="0"/>
    <n v="51183.83"/>
    <n v="0"/>
    <n v="53948.33"/>
    <s v="P  "/>
    <n v="57701"/>
    <s v="4"/>
    <s v="4402"/>
    <s v="2"/>
    <s v="213"/>
  </r>
  <r>
    <s v="4402213020026MRCZZ11"/>
    <s v="4402"/>
    <n v="4402"/>
    <x v="3"/>
    <x v="0"/>
    <s v="MS: SOC CONTR - MEDICAL                           "/>
    <n v="0"/>
    <n v="357672.92"/>
    <n v="0"/>
    <n v="357672.92"/>
    <s v="P  "/>
    <n v="338499"/>
    <s v="4"/>
    <s v="4402"/>
    <s v="2"/>
    <s v="213"/>
  </r>
  <r>
    <s v="4402213030026MRCZZ11"/>
    <s v="4402"/>
    <n v="4402"/>
    <x v="3"/>
    <x v="0"/>
    <s v="MS: SOC CONTR - PENSION                           "/>
    <n v="0"/>
    <n v="792810.26"/>
    <n v="0"/>
    <n v="792810.26"/>
    <s v="P  "/>
    <n v="776806"/>
    <s v="4"/>
    <s v="4402"/>
    <s v="2"/>
    <s v="213"/>
  </r>
  <r>
    <s v="4402213040026MRCZZ11"/>
    <s v="4402"/>
    <n v="4402"/>
    <x v="3"/>
    <x v="0"/>
    <s v="MS: SOC CONTR - UNEMPLOYMENT INSUR FUND           "/>
    <n v="0"/>
    <n v="26026.01"/>
    <n v="0"/>
    <n v="26026.01"/>
    <s v="P  "/>
    <n v="28697"/>
    <s v="4"/>
    <s v="4402"/>
    <s v="2"/>
    <s v="213"/>
  </r>
  <r>
    <s v="4402227041026MRCZZ11"/>
    <s v="4402"/>
    <n v="4402"/>
    <x v="3"/>
    <x v="0"/>
    <s v="C&amp;PS: B&amp;A PROJECT MANAGEMENT                      "/>
    <n v="0"/>
    <n v="11706367.939999999"/>
    <n v="0"/>
    <n v="11706367.939999999"/>
    <s v="P  "/>
    <n v="11315982"/>
    <s v="4"/>
    <s v="4402"/>
    <s v="2"/>
    <s v="227"/>
  </r>
  <r>
    <s v="4402230112026MRCZZ11"/>
    <s v="4402"/>
    <n v="4402"/>
    <x v="3"/>
    <x v="0"/>
    <s v="OC: COMM - POSTAGE/STAMPS/FRANKING MACH           "/>
    <n v="0"/>
    <n v="9066689.6199999992"/>
    <n v="0"/>
    <n v="9066689.6199999992"/>
    <s v="P  "/>
    <n v="9158680"/>
    <s v="4"/>
    <s v="4402"/>
    <s v="2"/>
    <s v="230"/>
  </r>
  <r>
    <s v="4402230116026MRCZZ11"/>
    <s v="4402"/>
    <n v="4402"/>
    <x v="3"/>
    <x v="0"/>
    <s v="OC: COMM - SMS BULK MESSAGE SERVICE               "/>
    <n v="0"/>
    <n v="0"/>
    <n v="0"/>
    <n v="0"/>
    <s v="P  "/>
    <n v="0"/>
    <s v="4"/>
    <s v="4402"/>
    <s v="2"/>
    <s v="230"/>
  </r>
  <r>
    <s v="4402230452026MRCZZ11"/>
    <s v="4402"/>
    <n v="4402"/>
    <x v="3"/>
    <x v="0"/>
    <s v="OC: PROFESSIONAL BODIES M/SHIP &amp; SUBS             "/>
    <n v="0"/>
    <n v="0"/>
    <n v="0"/>
    <n v="0"/>
    <s v="P  "/>
    <n v="2900"/>
    <s v="4"/>
    <s v="4402"/>
    <s v="2"/>
    <s v="230"/>
  </r>
  <r>
    <s v="4402230541026MRCZZ11"/>
    <s v="4402"/>
    <n v="4402"/>
    <x v="3"/>
    <x v="0"/>
    <s v="OC: SKILLS DEVELOPMENT FUND LEVY                  "/>
    <n v="0"/>
    <n v="67309.679999999993"/>
    <n v="0"/>
    <n v="67362.44"/>
    <s v="P  "/>
    <n v="66349"/>
    <s v="4"/>
    <s v="4402"/>
    <s v="2"/>
    <s v="230"/>
  </r>
  <r>
    <s v="4402272242026MRCZZ11"/>
    <s v="4402"/>
    <n v="4402"/>
    <x v="3"/>
    <x v="0"/>
    <s v="DEPRECIATION ELEC POWER PLANTS                    "/>
    <n v="0"/>
    <n v="0"/>
    <n v="0"/>
    <n v="0"/>
    <s v="P  "/>
    <n v="0"/>
    <s v="4"/>
    <s v="4402"/>
    <s v="2"/>
    <s v="272"/>
  </r>
  <r>
    <s v="4402272243026MRCZZ11"/>
    <s v="4402"/>
    <n v="4402"/>
    <x v="3"/>
    <x v="0"/>
    <s v="DEPRECIATION ELEC HV SUBSTATIONS                  "/>
    <n v="0"/>
    <n v="0"/>
    <n v="0"/>
    <n v="0"/>
    <s v="P  "/>
    <n v="0"/>
    <s v="4"/>
    <s v="4402"/>
    <s v="2"/>
    <s v="272"/>
  </r>
  <r>
    <s v="4402272244026MRCZZ11"/>
    <s v="4402"/>
    <n v="4402"/>
    <x v="3"/>
    <x v="0"/>
    <s v="DEPRECIATION ELEC HV SWITCHING STATIONS           "/>
    <n v="0"/>
    <n v="0"/>
    <n v="0"/>
    <n v="0"/>
    <s v="P  "/>
    <n v="0"/>
    <s v="4"/>
    <s v="4402"/>
    <s v="2"/>
    <s v="272"/>
  </r>
  <r>
    <s v="4402272245026MRCZZ11"/>
    <s v="4402"/>
    <n v="4402"/>
    <x v="3"/>
    <x v="0"/>
    <s v="DEPRECIATION ELEC HV TRANSM CONDUCTORS            "/>
    <n v="0"/>
    <n v="0"/>
    <n v="0"/>
    <n v="0"/>
    <s v="P  "/>
    <n v="0"/>
    <s v="4"/>
    <s v="4402"/>
    <s v="2"/>
    <s v="272"/>
  </r>
  <r>
    <s v="4402272246026MRCZZ11"/>
    <s v="4402"/>
    <n v="4402"/>
    <x v="3"/>
    <x v="0"/>
    <s v="DEPRECIATION ELEC MV SUBSTATIONS                  "/>
    <n v="0"/>
    <n v="0"/>
    <n v="0"/>
    <n v="0"/>
    <s v="P  "/>
    <n v="0"/>
    <s v="4"/>
    <s v="4402"/>
    <s v="2"/>
    <s v="272"/>
  </r>
  <r>
    <s v="4402272247026MRCZZ11"/>
    <s v="4402"/>
    <n v="4402"/>
    <x v="3"/>
    <x v="0"/>
    <s v="DEPRECIATION ELEC MV SWITCHING STATIONS           "/>
    <n v="0"/>
    <n v="0"/>
    <n v="0"/>
    <n v="0"/>
    <s v="P  "/>
    <n v="0"/>
    <s v="4"/>
    <s v="4402"/>
    <s v="2"/>
    <s v="272"/>
  </r>
  <r>
    <s v="4402272248026MRCZZ11"/>
    <s v="4402"/>
    <n v="4402"/>
    <x v="3"/>
    <x v="0"/>
    <s v="DEPRECIATION ELEC MV NETWORKS                     "/>
    <n v="0"/>
    <n v="0"/>
    <n v="0"/>
    <n v="0"/>
    <s v="P  "/>
    <n v="0"/>
    <s v="4"/>
    <s v="4402"/>
    <s v="2"/>
    <s v="272"/>
  </r>
  <r>
    <s v="4402272249026MRCZZ11"/>
    <s v="4402"/>
    <n v="4402"/>
    <x v="3"/>
    <x v="0"/>
    <s v="DEPRECIATION ELEC LV NETWORKS                     "/>
    <n v="0"/>
    <n v="0"/>
    <n v="0"/>
    <n v="0"/>
    <s v="P  "/>
    <n v="0"/>
    <s v="4"/>
    <s v="4402"/>
    <s v="2"/>
    <s v="272"/>
  </r>
  <r>
    <s v="4402272250026MRCZZ11"/>
    <s v="4402"/>
    <n v="4402"/>
    <x v="3"/>
    <x v="0"/>
    <s v="DEPRECIATION ELEC CAPITAL SPARES                  "/>
    <n v="0"/>
    <n v="0"/>
    <n v="0"/>
    <n v="0"/>
    <s v="P  "/>
    <n v="0"/>
    <s v="4"/>
    <s v="4402"/>
    <s v="2"/>
    <s v="272"/>
  </r>
  <r>
    <s v="4402395002026MRC1211"/>
    <s v="4402"/>
    <n v="4402"/>
    <x v="3"/>
    <x v="1"/>
    <s v="DPT CHG - VEHICLE RENTAL                          "/>
    <n v="0"/>
    <n v="0"/>
    <n v="0"/>
    <n v="0"/>
    <s v="P  "/>
    <n v="76851"/>
    <s v="4"/>
    <s v="4402"/>
    <s v="3"/>
    <s v="395"/>
  </r>
  <r>
    <s v="4402395017026MRC1H11"/>
    <s v="4402"/>
    <n v="4402"/>
    <x v="3"/>
    <x v="1"/>
    <s v="DPT CHG - FUEL RECHARGE                           "/>
    <n v="0"/>
    <n v="5023.6000000000004"/>
    <n v="0"/>
    <n v="5023.6000000000004"/>
    <s v="P  "/>
    <n v="27773"/>
    <s v="4"/>
    <s v="4402"/>
    <s v="3"/>
    <s v="395"/>
  </r>
  <r>
    <s v="4402395023026MRC1L11"/>
    <s v="4402"/>
    <n v="4402"/>
    <x v="3"/>
    <x v="1"/>
    <s v="DPT CHG INSURANCE FEES                            "/>
    <n v="0"/>
    <n v="0"/>
    <n v="0"/>
    <n v="0"/>
    <s v="P  "/>
    <n v="0"/>
    <s v="4"/>
    <s v="4402"/>
    <s v="3"/>
    <s v="395"/>
  </r>
  <r>
    <s v="44023996050ZZZZZZZ11"/>
    <s v="4402"/>
    <n v="4402"/>
    <x v="3"/>
    <x v="1"/>
    <s v="TRF TO ACC SURPLUS DEFICIT                        "/>
    <n v="0"/>
    <n v="45096500.869999997"/>
    <n v="0"/>
    <n v="45096500.869999997"/>
    <s v="P  "/>
    <n v="0"/>
    <s v="4"/>
    <s v="4402"/>
    <s v="3"/>
    <s v="399"/>
  </r>
  <r>
    <s v="44023996100ZZZZZZZ11"/>
    <s v="4402"/>
    <n v="4402"/>
    <x v="3"/>
    <x v="1"/>
    <s v="TRF FROM ACC SURPLUS DEFICIT                      "/>
    <n v="0"/>
    <n v="0"/>
    <n v="0"/>
    <n v="0"/>
    <s v="P  "/>
    <n v="0"/>
    <s v="4"/>
    <s v="4402"/>
    <s v="3"/>
    <s v="399"/>
  </r>
  <r>
    <s v="44028100010ZZZZZZZ11"/>
    <s v="4402"/>
    <n v="4402"/>
    <x v="3"/>
    <x v="2"/>
    <s v="ACC SUR/(DEF): OPENING BALANCE                    "/>
    <n v="-25404614.329999998"/>
    <n v="0"/>
    <n v="0"/>
    <n v="-25404614.329999998"/>
    <s v="GP "/>
    <n v="0"/>
    <s v="4"/>
    <s v="4402"/>
    <s v="8"/>
    <s v="810"/>
  </r>
  <r>
    <s v="44028100020ZZZZZZZ11"/>
    <s v="4402"/>
    <n v="4402"/>
    <x v="3"/>
    <x v="2"/>
    <s v="ACC SUR/(DEF): CHANGES IN ACC POLICY              "/>
    <n v="0"/>
    <n v="0"/>
    <n v="0"/>
    <n v="0"/>
    <s v="GP "/>
    <n v="0"/>
    <s v="4"/>
    <s v="4402"/>
    <s v="8"/>
    <s v="810"/>
  </r>
  <r>
    <s v="44028100030ZZZZZZZ11"/>
    <s v="4402"/>
    <n v="4402"/>
    <x v="3"/>
    <x v="2"/>
    <s v="ACC SUR/(DEF): CORREC PRIOR PERIOD ERROR          "/>
    <n v="0"/>
    <n v="0"/>
    <n v="0"/>
    <n v="0"/>
    <s v="GP "/>
    <n v="0"/>
    <s v="4"/>
    <s v="4402"/>
    <s v="8"/>
    <s v="810"/>
  </r>
  <r>
    <s v="44028100040ZZZZZZZ11"/>
    <s v="4402"/>
    <n v="4402"/>
    <x v="3"/>
    <x v="2"/>
    <s v="ACC SUR/(DEF): TRF TO/FROM ACCUM SURPLUS          "/>
    <n v="0"/>
    <n v="0"/>
    <n v="-45096500.869999997"/>
    <n v="-45096500.869999997"/>
    <s v="GP "/>
    <n v="0"/>
    <s v="4"/>
    <s v="4402"/>
    <s v="8"/>
    <s v="810"/>
  </r>
  <r>
    <s v="44028100050ZZZZZZZ11"/>
    <s v="4402"/>
    <n v="4402"/>
    <x v="3"/>
    <x v="2"/>
    <s v="ACC SUR/(DEF): TRF TO/FROM RESERVES               "/>
    <n v="0"/>
    <n v="0"/>
    <n v="0"/>
    <n v="0"/>
    <s v="GP "/>
    <n v="0"/>
    <s v="4"/>
    <s v="4402"/>
    <s v="8"/>
    <s v="810"/>
  </r>
  <r>
    <s v="44028100060ZZZZZZZ11"/>
    <s v="4402"/>
    <n v="4402"/>
    <x v="3"/>
    <x v="2"/>
    <s v="ACC SUR/(DEF): DEPRECIATION OFFSETS               "/>
    <n v="0"/>
    <n v="0"/>
    <n v="0"/>
    <n v="0"/>
    <s v="GP "/>
    <n v="0"/>
    <s v="4"/>
    <s v="4402"/>
    <s v="8"/>
    <s v="810"/>
  </r>
  <r>
    <s v="4405142420019ZZZZZ11"/>
    <s v="4405"/>
    <n v="4405"/>
    <x v="3"/>
    <x v="5"/>
    <s v="OBJECTIONS &amp; APPEALS                              "/>
    <n v="0"/>
    <n v="0"/>
    <n v="0"/>
    <n v="0"/>
    <s v="P  "/>
    <n v="-10540"/>
    <s v="4"/>
    <s v="4405"/>
    <s v="1"/>
    <s v="142"/>
  </r>
  <r>
    <s v="4405142630019ZZZZZ11"/>
    <s v="4405"/>
    <n v="4405"/>
    <x v="3"/>
    <x v="5"/>
    <s v="VALUATION SERVICES                                "/>
    <n v="0"/>
    <n v="0"/>
    <n v="0"/>
    <n v="0"/>
    <s v="P  "/>
    <n v="0"/>
    <s v="4"/>
    <s v="4405"/>
    <s v="1"/>
    <s v="142"/>
  </r>
  <r>
    <s v="4405142630119ZZZZZ11"/>
    <s v="4405"/>
    <n v="4405"/>
    <x v="3"/>
    <x v="5"/>
    <s v="VALUATION SERVICES (RATES)                        "/>
    <n v="0"/>
    <n v="0"/>
    <n v="-2381676.98"/>
    <n v="-2381676.98"/>
    <s v="P  "/>
    <n v="-1918112"/>
    <s v="4"/>
    <s v="4405"/>
    <s v="1"/>
    <s v="142"/>
  </r>
  <r>
    <s v="4405142630219ZZZZZ11"/>
    <s v="4405"/>
    <n v="4405"/>
    <x v="3"/>
    <x v="5"/>
    <s v="VALUATION SERVICES (GENERAL)                      "/>
    <n v="0"/>
    <n v="0"/>
    <n v="-156486.67000000001"/>
    <n v="-156486.67000000001"/>
    <s v="P  "/>
    <n v="-150000"/>
    <s v="4"/>
    <s v="4405"/>
    <s v="1"/>
    <s v="142"/>
  </r>
  <r>
    <s v="4405211001026MRCZZ11"/>
    <s v="4405"/>
    <n v="4405"/>
    <x v="3"/>
    <x v="0"/>
    <s v="MS: SAL &amp; ALL: BASIC SALARY &amp; WAGES               "/>
    <n v="0"/>
    <n v="3403302.43"/>
    <n v="0"/>
    <n v="3411326.17"/>
    <s v="P  "/>
    <n v="4274462"/>
    <s v="4"/>
    <s v="4405"/>
    <s v="2"/>
    <s v="211"/>
  </r>
  <r>
    <s v="4405211020026MRCZZ11"/>
    <s v="4405"/>
    <n v="4405"/>
    <x v="3"/>
    <x v="0"/>
    <s v="MS: ALL - ACCOMMODATION/TRVL/INCIDENTAL           "/>
    <n v="0"/>
    <n v="0.01"/>
    <n v="0"/>
    <n v="0.01"/>
    <s v="P  "/>
    <n v="220000"/>
    <s v="4"/>
    <s v="4405"/>
    <s v="2"/>
    <s v="211"/>
  </r>
  <r>
    <s v="4405211022026MRCZZ11"/>
    <s v="4405"/>
    <n v="4405"/>
    <x v="3"/>
    <x v="0"/>
    <s v="MS: ALL - CELLULAR &amp; TELEPHONE                    "/>
    <n v="0"/>
    <n v="8400"/>
    <n v="0"/>
    <n v="8400"/>
    <s v="P  "/>
    <n v="8400"/>
    <s v="4"/>
    <s v="4405"/>
    <s v="2"/>
    <s v="211"/>
  </r>
  <r>
    <s v="4405211026026MRCZZ11"/>
    <s v="4405"/>
    <n v="4405"/>
    <x v="3"/>
    <x v="0"/>
    <s v="MS: HB &amp; INC: HOUSING BENEFITS                    "/>
    <n v="0"/>
    <n v="51142.2"/>
    <n v="0"/>
    <n v="51142.2"/>
    <s v="P  "/>
    <n v="51240"/>
    <s v="4"/>
    <s v="4405"/>
    <s v="2"/>
    <s v="211"/>
  </r>
  <r>
    <s v="4405211034026MRCZZ11"/>
    <s v="4405"/>
    <n v="4405"/>
    <x v="3"/>
    <x v="0"/>
    <s v="MS: ALL - TRAVEL OR MOTOR VEHICLE                 "/>
    <n v="0"/>
    <n v="218787.7"/>
    <n v="0"/>
    <n v="218859.1"/>
    <s v="P  "/>
    <n v="222123"/>
    <s v="4"/>
    <s v="4405"/>
    <s v="2"/>
    <s v="211"/>
  </r>
  <r>
    <s v="4405211036026MRCZZ11"/>
    <s v="4405"/>
    <n v="4405"/>
    <x v="3"/>
    <x v="0"/>
    <s v="MS: OVERTIME - NON STRUCTURED                     "/>
    <n v="0"/>
    <n v="0"/>
    <n v="0"/>
    <n v="0"/>
    <s v="P  "/>
    <n v="0"/>
    <s v="4"/>
    <s v="4405"/>
    <s v="2"/>
    <s v="211"/>
  </r>
  <r>
    <s v="4405211044026MRCZZ11"/>
    <s v="4405"/>
    <n v="4405"/>
    <x v="3"/>
    <x v="0"/>
    <s v="MS: SRB - ACTING ALLOWANCE                        "/>
    <n v="0"/>
    <n v="0"/>
    <n v="-0.01"/>
    <n v="-0.01"/>
    <s v="P  "/>
    <n v="0"/>
    <s v="4"/>
    <s v="4405"/>
    <s v="2"/>
    <s v="211"/>
  </r>
  <r>
    <s v="4405211046026MRCZZ11"/>
    <s v="4405"/>
    <n v="4405"/>
    <x v="3"/>
    <x v="0"/>
    <s v="MS: SRB - ANNUAL BONUS                            "/>
    <n v="0"/>
    <n v="280755"/>
    <n v="0"/>
    <n v="280755"/>
    <s v="P  "/>
    <n v="356205"/>
    <s v="4"/>
    <s v="4405"/>
    <s v="2"/>
    <s v="211"/>
  </r>
  <r>
    <s v="4405211050026MRCZZ11"/>
    <s v="4405"/>
    <n v="4405"/>
    <x v="3"/>
    <x v="0"/>
    <s v="MS: SRB - LONG SERVICE AWARD                      "/>
    <n v="0"/>
    <n v="22297.08"/>
    <n v="0"/>
    <n v="22297.08"/>
    <s v="P  "/>
    <n v="0"/>
    <s v="4"/>
    <s v="4405"/>
    <s v="2"/>
    <s v="211"/>
  </r>
  <r>
    <s v="4405213001026MRCZZ11"/>
    <s v="4405"/>
    <n v="4405"/>
    <x v="3"/>
    <x v="0"/>
    <s v="MS: SOC CONTR - BARGAINING COUNCIL                "/>
    <n v="0"/>
    <n v="945"/>
    <n v="0"/>
    <n v="945"/>
    <s v="P  "/>
    <n v="1590"/>
    <s v="4"/>
    <s v="4405"/>
    <s v="2"/>
    <s v="213"/>
  </r>
  <r>
    <s v="4405213010026MRCZZ11"/>
    <s v="4405"/>
    <n v="4405"/>
    <x v="3"/>
    <x v="0"/>
    <s v="MS: SOC CONTR - GROUP LIFE INSURANCE              "/>
    <n v="0"/>
    <n v="42927.41"/>
    <n v="0"/>
    <n v="45066.69"/>
    <s v="P  "/>
    <n v="41960"/>
    <s v="4"/>
    <s v="4405"/>
    <s v="2"/>
    <s v="213"/>
  </r>
  <r>
    <s v="4405213020026MRCZZ11"/>
    <s v="4405"/>
    <n v="4405"/>
    <x v="3"/>
    <x v="0"/>
    <s v="MS: SOC CONTR - MEDICAL                           "/>
    <n v="0"/>
    <n v="227181.59"/>
    <n v="0"/>
    <n v="227181.59"/>
    <s v="P  "/>
    <n v="261229"/>
    <s v="4"/>
    <s v="4405"/>
    <s v="2"/>
    <s v="213"/>
  </r>
  <r>
    <s v="4405213030026MRCZZ11"/>
    <s v="4405"/>
    <n v="4405"/>
    <x v="3"/>
    <x v="0"/>
    <s v="MS: SOC CONTR - PENSION                           "/>
    <n v="0"/>
    <n v="638490.14"/>
    <n v="0"/>
    <n v="638490.14"/>
    <s v="P  "/>
    <n v="688683"/>
    <s v="4"/>
    <s v="4405"/>
    <s v="2"/>
    <s v="213"/>
  </r>
  <r>
    <s v="4405213040026MRCZZ11"/>
    <s v="4405"/>
    <n v="4405"/>
    <x v="3"/>
    <x v="0"/>
    <s v="MS: SOC CONTR - UNEMPLOYMENT INSUR FUND           "/>
    <n v="0"/>
    <n v="16061.77"/>
    <n v="0"/>
    <n v="16061.77"/>
    <s v="P  "/>
    <n v="21044"/>
    <s v="4"/>
    <s v="4405"/>
    <s v="2"/>
    <s v="213"/>
  </r>
  <r>
    <s v="4405226042026490ZZ11"/>
    <s v="4405"/>
    <n v="4405"/>
    <x v="3"/>
    <x v="0"/>
    <s v="OS: B&amp;A VALUER                                    "/>
    <n v="0"/>
    <n v="589552.99"/>
    <n v="0"/>
    <n v="589552.99"/>
    <s v="P  "/>
    <n v="551166"/>
    <s v="4"/>
    <s v="4405"/>
    <s v="2"/>
    <s v="226"/>
  </r>
  <r>
    <s v="4405226042026491ZZ11"/>
    <s v="4405"/>
    <n v="4405"/>
    <x v="3"/>
    <x v="0"/>
    <s v="OS: B&amp;A VALUER                                    "/>
    <n v="0"/>
    <n v="790067.67"/>
    <n v="0"/>
    <n v="790067.67"/>
    <s v="P  "/>
    <n v="752959"/>
    <s v="4"/>
    <s v="4405"/>
    <s v="2"/>
    <s v="226"/>
  </r>
  <r>
    <s v="4405226042026492ZZ11"/>
    <s v="4405"/>
    <n v="4405"/>
    <x v="3"/>
    <x v="0"/>
    <s v="OS: B&amp;A VALUER                                    "/>
    <n v="0"/>
    <n v="265749.62"/>
    <n v="0"/>
    <n v="304767.62"/>
    <s v="P  "/>
    <n v="266654"/>
    <s v="4"/>
    <s v="4405"/>
    <s v="2"/>
    <s v="226"/>
  </r>
  <r>
    <s v="4405230012026490ZZ11"/>
    <s v="4405"/>
    <n v="4405"/>
    <x v="3"/>
    <x v="0"/>
    <s v="OC: ADV/PUB/MARK - CORP &amp; MUN ACTIVITIES          "/>
    <n v="0"/>
    <n v="1116"/>
    <n v="0"/>
    <n v="1116"/>
    <s v="P  "/>
    <n v="486554"/>
    <s v="4"/>
    <s v="4405"/>
    <s v="2"/>
    <s v="230"/>
  </r>
  <r>
    <s v="4405230144026490ZZ11"/>
    <s v="4405"/>
    <n v="4405"/>
    <x v="3"/>
    <x v="0"/>
    <s v="OC: DEEDS                                         "/>
    <n v="0"/>
    <n v="196632.5"/>
    <n v="0"/>
    <n v="196632.5"/>
    <s v="P  "/>
    <n v="214331"/>
    <s v="4"/>
    <s v="4405"/>
    <s v="2"/>
    <s v="230"/>
  </r>
  <r>
    <s v="4405230541026MRCZZ11"/>
    <s v="4405"/>
    <n v="4405"/>
    <x v="3"/>
    <x v="0"/>
    <s v="OC: SKILLS DEVELOPMENT FUND LEVY                  "/>
    <n v="0"/>
    <n v="41222.93"/>
    <n v="0"/>
    <n v="41634.26"/>
    <s v="P  "/>
    <n v="34444"/>
    <s v="4"/>
    <s v="4405"/>
    <s v="2"/>
    <s v="230"/>
  </r>
  <r>
    <s v="4405230576026492ZZ11"/>
    <s v="4405"/>
    <n v="4405"/>
    <x v="3"/>
    <x v="0"/>
    <s v="OC: T&amp;S DOM - ACCOMMODATION                       "/>
    <n v="0"/>
    <n v="93033.13"/>
    <n v="0"/>
    <n v="103954.98"/>
    <s v="P  "/>
    <n v="91295"/>
    <s v="4"/>
    <s v="4405"/>
    <s v="2"/>
    <s v="230"/>
  </r>
  <r>
    <s v="4405230577026492ZZ11"/>
    <s v="4405"/>
    <n v="4405"/>
    <x v="3"/>
    <x v="0"/>
    <s v="OC: T&amp;S DOM - DAILY ALLOWANCE                     "/>
    <n v="0"/>
    <n v="0"/>
    <n v="0"/>
    <n v="0"/>
    <s v="P  "/>
    <n v="55738"/>
    <s v="4"/>
    <s v="4405"/>
    <s v="2"/>
    <s v="230"/>
  </r>
  <r>
    <s v="4405230578026492ZZ11"/>
    <s v="4405"/>
    <n v="4405"/>
    <x v="3"/>
    <x v="0"/>
    <s v="OC: T&amp;S DOM - FOOD &amp; BEVERAGE (SERVED)            "/>
    <n v="0"/>
    <n v="0"/>
    <n v="0"/>
    <n v="0"/>
    <s v="P  "/>
    <n v="34253"/>
    <s v="4"/>
    <s v="4405"/>
    <s v="2"/>
    <s v="230"/>
  </r>
  <r>
    <s v="4405230583026492ZZ11"/>
    <s v="4405"/>
    <n v="4405"/>
    <x v="3"/>
    <x v="0"/>
    <s v="OC: T&amp;S DOM PUB TRP - AIR TRANSPORT               "/>
    <n v="0"/>
    <n v="16499.03"/>
    <n v="0"/>
    <n v="16499.03"/>
    <s v="P  "/>
    <n v="27985"/>
    <s v="4"/>
    <s v="4405"/>
    <s v="2"/>
    <s v="230"/>
  </r>
  <r>
    <s v="4405395023026MRC1L11"/>
    <s v="4405"/>
    <n v="4405"/>
    <x v="3"/>
    <x v="1"/>
    <s v="DPT CHG INSURANCE FEES                            "/>
    <n v="0"/>
    <n v="0"/>
    <n v="0"/>
    <n v="0"/>
    <s v="P  "/>
    <n v="0"/>
    <s v="4"/>
    <s v="4405"/>
    <s v="3"/>
    <s v="395"/>
  </r>
  <r>
    <s v="44053996050ZZZZZZZ11"/>
    <s v="4405"/>
    <n v="4405"/>
    <x v="3"/>
    <x v="1"/>
    <s v="TRF TO ACC SURPLUS DEFICIT                        "/>
    <n v="0"/>
    <n v="0"/>
    <n v="-3661541.29"/>
    <n v="-3661541.29"/>
    <s v="P  "/>
    <n v="0"/>
    <s v="4"/>
    <s v="4405"/>
    <s v="3"/>
    <s v="399"/>
  </r>
  <r>
    <s v="44053996100ZZZZZZZ11"/>
    <s v="4405"/>
    <n v="4405"/>
    <x v="3"/>
    <x v="1"/>
    <s v="TRF FROM ACC SURPLUS DEFICIT                      "/>
    <n v="0"/>
    <n v="0"/>
    <n v="0"/>
    <n v="0"/>
    <s v="P  "/>
    <n v="0"/>
    <s v="4"/>
    <s v="4405"/>
    <s v="3"/>
    <s v="399"/>
  </r>
  <r>
    <s v="44058100010ZZZZZZZ11"/>
    <s v="4405"/>
    <n v="4405"/>
    <x v="3"/>
    <x v="2"/>
    <s v="ACC SUR/(DEF): OPENING BALANCE                    "/>
    <n v="7186684.8300000001"/>
    <n v="0"/>
    <n v="0"/>
    <n v="7186684.8300000001"/>
    <s v="GP "/>
    <n v="0"/>
    <s v="4"/>
    <s v="4405"/>
    <s v="8"/>
    <s v="810"/>
  </r>
  <r>
    <s v="44058100020ZZZZZZZ11"/>
    <s v="4405"/>
    <n v="4405"/>
    <x v="3"/>
    <x v="2"/>
    <s v="ACC SUR/(DEF): CHANGES IN ACC POLICY              "/>
    <n v="0"/>
    <n v="0"/>
    <n v="0"/>
    <n v="0"/>
    <s v="GP "/>
    <n v="0"/>
    <s v="4"/>
    <s v="4405"/>
    <s v="8"/>
    <s v="810"/>
  </r>
  <r>
    <s v="44058100030ZZZZZZZ11"/>
    <s v="4405"/>
    <n v="4405"/>
    <x v="3"/>
    <x v="2"/>
    <s v="ACC SUR/(DEF): CORREC PRIOR PERIOD ERROR          "/>
    <n v="0"/>
    <n v="0"/>
    <n v="0"/>
    <n v="0"/>
    <s v="GP "/>
    <n v="0"/>
    <s v="4"/>
    <s v="4405"/>
    <s v="8"/>
    <s v="810"/>
  </r>
  <r>
    <s v="44058100040ZZZZZZZ11"/>
    <s v="4405"/>
    <n v="4405"/>
    <x v="3"/>
    <x v="2"/>
    <s v="ACC SUR/(DEF): TRF TO/FROM ACCUM SURPLUS          "/>
    <n v="0"/>
    <n v="3661541.29"/>
    <n v="0"/>
    <n v="3661541.29"/>
    <s v="GP "/>
    <n v="0"/>
    <s v="4"/>
    <s v="4405"/>
    <s v="8"/>
    <s v="810"/>
  </r>
  <r>
    <s v="44058100050ZZZZZZZ11"/>
    <s v="4405"/>
    <n v="4405"/>
    <x v="3"/>
    <x v="2"/>
    <s v="ACC SUR/(DEF): TRF TO/FROM RESERVES               "/>
    <n v="0"/>
    <n v="0"/>
    <n v="0"/>
    <n v="0"/>
    <s v="GP "/>
    <n v="0"/>
    <s v="4"/>
    <s v="4405"/>
    <s v="8"/>
    <s v="810"/>
  </r>
  <r>
    <s v="44058100060ZZZZZZZ11"/>
    <s v="4405"/>
    <n v="4405"/>
    <x v="3"/>
    <x v="2"/>
    <s v="ACC SUR/(DEF): DEPRECIATION OFFSETS               "/>
    <n v="0"/>
    <n v="0"/>
    <n v="0"/>
    <n v="0"/>
    <s v="GP "/>
    <n v="0"/>
    <s v="4"/>
    <s v="4405"/>
    <s v="8"/>
    <s v="810"/>
  </r>
  <r>
    <s v="4406211001026MRCZZ11"/>
    <s v="4406"/>
    <n v="4406"/>
    <x v="3"/>
    <x v="0"/>
    <s v="MS: SAL &amp; ALL: BASIC SALARY &amp; WAGES               "/>
    <n v="0"/>
    <n v="11057684.99"/>
    <n v="0"/>
    <n v="11057684.99"/>
    <s v="P  "/>
    <n v="10702240"/>
    <s v="4"/>
    <s v="4406"/>
    <s v="2"/>
    <s v="211"/>
  </r>
  <r>
    <s v="4406211022026MRCZZ11"/>
    <s v="4406"/>
    <n v="4406"/>
    <x v="3"/>
    <x v="0"/>
    <s v="MS: ALL - CELLULAR &amp; TELEPHONE                    "/>
    <n v="0"/>
    <n v="8400"/>
    <n v="0"/>
    <n v="8400"/>
    <s v="P  "/>
    <n v="8400"/>
    <s v="4"/>
    <s v="4406"/>
    <s v="2"/>
    <s v="211"/>
  </r>
  <r>
    <s v="4406211026026MRCZZ11"/>
    <s v="4406"/>
    <n v="4406"/>
    <x v="3"/>
    <x v="0"/>
    <s v="MS: HB &amp; INC: HOUSING BENEFITS                    "/>
    <n v="0"/>
    <n v="103431.54"/>
    <n v="0"/>
    <n v="103431.54"/>
    <s v="P  "/>
    <n v="81984"/>
    <s v="4"/>
    <s v="4406"/>
    <s v="2"/>
    <s v="211"/>
  </r>
  <r>
    <s v="4406211034026MRCZZ11"/>
    <s v="4406"/>
    <n v="4406"/>
    <x v="3"/>
    <x v="0"/>
    <s v="MS: ALL - TRAVEL OR MOTOR VEHICLE                 "/>
    <n v="0"/>
    <n v="372318.79"/>
    <n v="0"/>
    <n v="388978.14"/>
    <s v="P  "/>
    <n v="366268"/>
    <s v="4"/>
    <s v="4406"/>
    <s v="2"/>
    <s v="211"/>
  </r>
  <r>
    <s v="4406211036026MRCZZ11"/>
    <s v="4406"/>
    <n v="4406"/>
    <x v="3"/>
    <x v="0"/>
    <s v="MS: OVERTIME - NON STRUCTURED                     "/>
    <n v="0"/>
    <n v="0"/>
    <n v="0"/>
    <n v="0"/>
    <s v="P  "/>
    <n v="0"/>
    <s v="4"/>
    <s v="4406"/>
    <s v="2"/>
    <s v="211"/>
  </r>
  <r>
    <s v="4406211044026MRCZZ11"/>
    <s v="4406"/>
    <n v="4406"/>
    <x v="3"/>
    <x v="0"/>
    <s v="MS: SRB - ACTING ALLOWANCE                        "/>
    <n v="0"/>
    <n v="108149.18"/>
    <n v="0"/>
    <n v="112903.46"/>
    <s v="P  "/>
    <n v="109052"/>
    <s v="4"/>
    <s v="4406"/>
    <s v="2"/>
    <s v="211"/>
  </r>
  <r>
    <s v="4406211046026MRCZZ11"/>
    <s v="4406"/>
    <n v="4406"/>
    <x v="3"/>
    <x v="0"/>
    <s v="MS: SRB - ANNUAL BONUS                            "/>
    <n v="0"/>
    <n v="931099.01"/>
    <n v="0"/>
    <n v="931099.01"/>
    <s v="P  "/>
    <n v="891854"/>
    <s v="4"/>
    <s v="4406"/>
    <s v="2"/>
    <s v="211"/>
  </r>
  <r>
    <s v="4406211050026MRCZZ11"/>
    <s v="4406"/>
    <n v="4406"/>
    <x v="3"/>
    <x v="0"/>
    <s v="MS: SRB - LONG SERVICE AWARD                      "/>
    <n v="0"/>
    <n v="86794.93"/>
    <n v="0"/>
    <n v="86794.93"/>
    <s v="P  "/>
    <n v="32329"/>
    <s v="4"/>
    <s v="4406"/>
    <s v="2"/>
    <s v="211"/>
  </r>
  <r>
    <s v="4406213001026MRCZZ11"/>
    <s v="4406"/>
    <n v="4406"/>
    <x v="3"/>
    <x v="0"/>
    <s v="MS: SOC CONTR - BARGAINING COUNCIL                "/>
    <n v="0"/>
    <n v="4252.49"/>
    <n v="0"/>
    <n v="4252.49"/>
    <s v="P  "/>
    <n v="4240"/>
    <s v="4"/>
    <s v="4406"/>
    <s v="2"/>
    <s v="213"/>
  </r>
  <r>
    <s v="4406213010026MRCZZ11"/>
    <s v="4406"/>
    <n v="4406"/>
    <x v="3"/>
    <x v="0"/>
    <s v="MS: SOC CONTR - GROUP LIFE INSURANCE              "/>
    <n v="0"/>
    <n v="88669.7"/>
    <n v="0"/>
    <n v="96279.67"/>
    <s v="P  "/>
    <n v="102288"/>
    <s v="4"/>
    <s v="4406"/>
    <s v="2"/>
    <s v="213"/>
  </r>
  <r>
    <s v="4406213020026MRCZZ11"/>
    <s v="4406"/>
    <n v="4406"/>
    <x v="3"/>
    <x v="0"/>
    <s v="MS: SOC CONTR - MEDICAL                           "/>
    <n v="0"/>
    <n v="830027.35"/>
    <n v="0"/>
    <n v="830027.35"/>
    <s v="P  "/>
    <n v="786678"/>
    <s v="4"/>
    <s v="4406"/>
    <s v="2"/>
    <s v="213"/>
  </r>
  <r>
    <s v="4406213030026MRCZZ11"/>
    <s v="4406"/>
    <n v="4406"/>
    <x v="3"/>
    <x v="0"/>
    <s v="MS: SOC CONTR - PENSION                           "/>
    <n v="0"/>
    <n v="2047593.79"/>
    <n v="0"/>
    <n v="2047593.79"/>
    <s v="P  "/>
    <n v="2007757"/>
    <s v="4"/>
    <s v="4406"/>
    <s v="2"/>
    <s v="213"/>
  </r>
  <r>
    <s v="4406213040026MRCZZ11"/>
    <s v="4406"/>
    <n v="4406"/>
    <x v="3"/>
    <x v="0"/>
    <s v="MS: SOC CONTR - UNEMPLOYMENT INSUR FUND           "/>
    <n v="0"/>
    <n v="72277.929999999993"/>
    <n v="0"/>
    <n v="72277.929999999993"/>
    <s v="P  "/>
    <n v="76262"/>
    <s v="4"/>
    <s v="4406"/>
    <s v="2"/>
    <s v="213"/>
  </r>
  <r>
    <s v="4406230040026MRCZZ11"/>
    <s v="4406"/>
    <n v="4406"/>
    <x v="3"/>
    <x v="0"/>
    <s v="OC: BC/FAC/C FEES - BANK ACCOUNTS                 "/>
    <n v="0"/>
    <n v="3512447.48"/>
    <n v="0"/>
    <n v="3512447.48"/>
    <s v="P  "/>
    <n v="2905248"/>
    <s v="4"/>
    <s v="4406"/>
    <s v="2"/>
    <s v="230"/>
  </r>
  <r>
    <s v="4406230042026MRCZZ11"/>
    <s v="4406"/>
    <n v="4406"/>
    <x v="3"/>
    <x v="0"/>
    <s v="OC: BC/FAC/C FEES - FLT&amp;OTH CT/DT CARDS           "/>
    <n v="0"/>
    <n v="0"/>
    <n v="0"/>
    <n v="0"/>
    <s v="P  "/>
    <n v="0"/>
    <s v="4"/>
    <s v="4406"/>
    <s v="2"/>
    <s v="230"/>
  </r>
  <r>
    <s v="4406230090026MRCZZ11"/>
    <s v="4406"/>
    <n v="4406"/>
    <x v="3"/>
    <x v="0"/>
    <s v="OC: COMMISSION - THIRD PARTY VENDORS              "/>
    <n v="0"/>
    <n v="8056889.8300000001"/>
    <n v="0"/>
    <n v="8056889.8300000001"/>
    <s v="P  "/>
    <n v="3298585"/>
    <s v="4"/>
    <s v="4406"/>
    <s v="2"/>
    <s v="230"/>
  </r>
  <r>
    <s v="4406230187026MRCZZ11"/>
    <s v="4406"/>
    <n v="4406"/>
    <x v="3"/>
    <x v="0"/>
    <s v="OC: HIRE CHARGES                                  "/>
    <n v="0"/>
    <n v="0"/>
    <n v="0"/>
    <n v="0"/>
    <s v="P  "/>
    <n v="140000"/>
    <s v="4"/>
    <s v="4406"/>
    <s v="2"/>
    <s v="230"/>
  </r>
  <r>
    <s v="4406230361426MRCZZ11"/>
    <s v="4406"/>
    <n v="4406"/>
    <x v="3"/>
    <x v="0"/>
    <s v="OC: MUNICIPAL SERVICES(ELEC)                      "/>
    <n v="0"/>
    <n v="44370.58"/>
    <n v="0"/>
    <n v="44370.58"/>
    <s v="P  "/>
    <n v="85633"/>
    <s v="4"/>
    <s v="4406"/>
    <s v="2"/>
    <s v="230"/>
  </r>
  <r>
    <s v="4406230541026MRCZZ11"/>
    <s v="4406"/>
    <n v="4406"/>
    <x v="3"/>
    <x v="0"/>
    <s v="OC: SKILLS DEVELOPMENT FUND LEVY                  "/>
    <n v="0"/>
    <n v="126249.38"/>
    <n v="0"/>
    <n v="126421.6"/>
    <s v="P  "/>
    <n v="96029"/>
    <s v="4"/>
    <s v="4406"/>
    <s v="2"/>
    <s v="230"/>
  </r>
  <r>
    <s v="4406232360D26MRCZZ11"/>
    <s v="4406"/>
    <n v="4406"/>
    <x v="3"/>
    <x v="0"/>
    <s v="INVENTORY - MATERIALS &amp; SUPPLIES(PRINT&amp;           "/>
    <n v="0"/>
    <n v="0"/>
    <n v="0"/>
    <n v="0"/>
    <s v="P  "/>
    <n v="0"/>
    <s v="4"/>
    <s v="4406"/>
    <s v="2"/>
    <s v="232"/>
  </r>
  <r>
    <s v="4406232360N26MRCZZ11"/>
    <s v="4406"/>
    <n v="4406"/>
    <x v="3"/>
    <x v="0"/>
    <s v="INVENTORY - MATERIALS &amp; SUPPLIES(GENERAL          "/>
    <n v="0"/>
    <n v="0"/>
    <n v="0"/>
    <n v="0"/>
    <s v="P  "/>
    <n v="0"/>
    <s v="4"/>
    <s v="4406"/>
    <s v="2"/>
    <s v="232"/>
  </r>
  <r>
    <s v="4406238364126MRCZZ11"/>
    <s v="4406"/>
    <n v="4406"/>
    <x v="3"/>
    <x v="0"/>
    <s v="OPR LEASES: BUILDINGS(PAY POINTS)                 "/>
    <n v="0"/>
    <n v="638112.92000000004"/>
    <n v="0"/>
    <n v="638112.92000000004"/>
    <s v="P  "/>
    <n v="693190"/>
    <s v="4"/>
    <s v="4406"/>
    <s v="2"/>
    <s v="238"/>
  </r>
  <r>
    <s v="4406272242026MRCZZ11"/>
    <s v="4406"/>
    <n v="4406"/>
    <x v="3"/>
    <x v="0"/>
    <s v="DEPRECIATION ELEC POWER PLANTS                    "/>
    <n v="0"/>
    <n v="0"/>
    <n v="0"/>
    <n v="0"/>
    <s v="P  "/>
    <n v="0"/>
    <s v="4"/>
    <s v="4406"/>
    <s v="2"/>
    <s v="272"/>
  </r>
  <r>
    <s v="4406272243026MRCZZ11"/>
    <s v="4406"/>
    <n v="4406"/>
    <x v="3"/>
    <x v="0"/>
    <s v="DEPRECIATION ELEC HV SUBSTATIONS                  "/>
    <n v="0"/>
    <n v="0"/>
    <n v="0"/>
    <n v="0"/>
    <s v="P  "/>
    <n v="0"/>
    <s v="4"/>
    <s v="4406"/>
    <s v="2"/>
    <s v="272"/>
  </r>
  <r>
    <s v="4406272244026MRCZZ11"/>
    <s v="4406"/>
    <n v="4406"/>
    <x v="3"/>
    <x v="0"/>
    <s v="DEPRECIATION ELEC HV SWITCHING STATIONS           "/>
    <n v="0"/>
    <n v="0"/>
    <n v="0"/>
    <n v="0"/>
    <s v="P  "/>
    <n v="0"/>
    <s v="4"/>
    <s v="4406"/>
    <s v="2"/>
    <s v="272"/>
  </r>
  <r>
    <s v="4406272245026MRCZZ11"/>
    <s v="4406"/>
    <n v="4406"/>
    <x v="3"/>
    <x v="0"/>
    <s v="DEPRECIATION ELEC HV TRANSM CONDUCTORS            "/>
    <n v="0"/>
    <n v="0"/>
    <n v="0"/>
    <n v="0"/>
    <s v="P  "/>
    <n v="0"/>
    <s v="4"/>
    <s v="4406"/>
    <s v="2"/>
    <s v="272"/>
  </r>
  <r>
    <s v="4406272246026MRCZZ11"/>
    <s v="4406"/>
    <n v="4406"/>
    <x v="3"/>
    <x v="0"/>
    <s v="DEPRECIATION ELEC MV SUBSTATIONS                  "/>
    <n v="0"/>
    <n v="0"/>
    <n v="0"/>
    <n v="0"/>
    <s v="P  "/>
    <n v="0"/>
    <s v="4"/>
    <s v="4406"/>
    <s v="2"/>
    <s v="272"/>
  </r>
  <r>
    <s v="4406272247026MRCZZ11"/>
    <s v="4406"/>
    <n v="4406"/>
    <x v="3"/>
    <x v="0"/>
    <s v="DEPRECIATION ELEC MV SWITCHING STATIONS           "/>
    <n v="0"/>
    <n v="0"/>
    <n v="0"/>
    <n v="0"/>
    <s v="P  "/>
    <n v="0"/>
    <s v="4"/>
    <s v="4406"/>
    <s v="2"/>
    <s v="272"/>
  </r>
  <r>
    <s v="4406272248026MRCZZ11"/>
    <s v="4406"/>
    <n v="4406"/>
    <x v="3"/>
    <x v="0"/>
    <s v="DEPRECIATION ELEC MV NETWORKS                     "/>
    <n v="0"/>
    <n v="0"/>
    <n v="0"/>
    <n v="0"/>
    <s v="P  "/>
    <n v="0"/>
    <s v="4"/>
    <s v="4406"/>
    <s v="2"/>
    <s v="272"/>
  </r>
  <r>
    <s v="4406272249026MRCZZ11"/>
    <s v="4406"/>
    <n v="4406"/>
    <x v="3"/>
    <x v="0"/>
    <s v="DEPRECIATION ELEC LV NETWORKS                     "/>
    <n v="0"/>
    <n v="0"/>
    <n v="0"/>
    <n v="0"/>
    <s v="P  "/>
    <n v="0"/>
    <s v="4"/>
    <s v="4406"/>
    <s v="2"/>
    <s v="272"/>
  </r>
  <r>
    <s v="4406272250026MRCZZ11"/>
    <s v="4406"/>
    <n v="4406"/>
    <x v="3"/>
    <x v="0"/>
    <s v="DEPRECIATION ELEC CAPITAL SPARES                  "/>
    <n v="0"/>
    <n v="0"/>
    <n v="0"/>
    <n v="0"/>
    <s v="P  "/>
    <n v="0"/>
    <s v="4"/>
    <s v="4406"/>
    <s v="2"/>
    <s v="272"/>
  </r>
  <r>
    <s v="4406395023026MRC1L11"/>
    <s v="4406"/>
    <n v="4406"/>
    <x v="3"/>
    <x v="1"/>
    <s v="DPT CHG INSURANCE FEES                            "/>
    <n v="0"/>
    <n v="0"/>
    <n v="0"/>
    <n v="0"/>
    <s v="P  "/>
    <n v="0"/>
    <s v="4"/>
    <s v="4406"/>
    <s v="3"/>
    <s v="395"/>
  </r>
  <r>
    <s v="44063996050ZZZZZZZ11"/>
    <s v="4406"/>
    <n v="4406"/>
    <x v="3"/>
    <x v="1"/>
    <s v="TRF TO ACC SURPLUS DEFICIT                        "/>
    <n v="0"/>
    <n v="0"/>
    <n v="-21238716.579999998"/>
    <n v="-21238716.579999998"/>
    <s v="P  "/>
    <n v="0"/>
    <s v="4"/>
    <s v="4406"/>
    <s v="3"/>
    <s v="399"/>
  </r>
  <r>
    <s v="44063996100ZZZZZZZ11"/>
    <s v="4406"/>
    <n v="4406"/>
    <x v="3"/>
    <x v="1"/>
    <s v="TRF FROM ACC SURPLUS DEFICIT                      "/>
    <n v="0"/>
    <n v="0"/>
    <n v="0"/>
    <n v="0"/>
    <s v="P  "/>
    <n v="0"/>
    <s v="4"/>
    <s v="4406"/>
    <s v="3"/>
    <s v="399"/>
  </r>
  <r>
    <s v="44065070110ZZZZZZZ11"/>
    <s v="4406"/>
    <n v="4406"/>
    <x v="3"/>
    <x v="6"/>
    <s v="CASHIER FLOAT ACC 01:OPENING BALANCE              "/>
    <n v="19626"/>
    <n v="0"/>
    <n v="0"/>
    <n v="19626"/>
    <s v="GP "/>
    <n v="0"/>
    <s v="4"/>
    <s v="4406"/>
    <s v="5"/>
    <s v="507"/>
  </r>
  <r>
    <s v="44065070120ZZZZZZZ11"/>
    <s v="4406"/>
    <n v="4406"/>
    <x v="3"/>
    <x v="6"/>
    <s v="CASHIER FLOAT ACC 01:ADVANCE TO CASHIERS          "/>
    <n v="0"/>
    <n v="0"/>
    <n v="0"/>
    <n v="0"/>
    <s v="GP "/>
    <n v="0"/>
    <s v="4"/>
    <s v="4406"/>
    <s v="5"/>
    <s v="507"/>
  </r>
  <r>
    <s v="44065070130ZZZZZZZ11"/>
    <s v="4406"/>
    <n v="4406"/>
    <x v="3"/>
    <x v="6"/>
    <s v="CASHIER FLOAT ACC 01:RCPTS FROM CASHIERS          "/>
    <n v="0"/>
    <n v="0"/>
    <n v="-10800"/>
    <n v="-10800"/>
    <s v="GP "/>
    <n v="0"/>
    <s v="4"/>
    <s v="4406"/>
    <s v="5"/>
    <s v="507"/>
  </r>
  <r>
    <s v="44065080110ZZZZZZZ11"/>
    <s v="4406"/>
    <n v="4406"/>
    <x v="3"/>
    <x v="6"/>
    <s v="PETTY CASH ACC 01:OPENING BALANCE                 "/>
    <n v="122922.83"/>
    <n v="0"/>
    <n v="0"/>
    <n v="122922.83"/>
    <s v="GP "/>
    <n v="0"/>
    <s v="4"/>
    <s v="4406"/>
    <s v="5"/>
    <s v="508"/>
  </r>
  <r>
    <s v="44065080120ZZZZZZZ11"/>
    <s v="4406"/>
    <n v="4406"/>
    <x v="3"/>
    <x v="6"/>
    <s v="PETTY CASH ACC 01:ADVANCES TO PETTY CASH          "/>
    <n v="0"/>
    <n v="2000"/>
    <n v="0"/>
    <n v="2000"/>
    <s v="GP "/>
    <n v="7774362"/>
    <s v="4"/>
    <s v="4406"/>
    <s v="5"/>
    <s v="508"/>
  </r>
  <r>
    <s v="44065080130ZZZZZZZ11"/>
    <s v="4406"/>
    <n v="4406"/>
    <x v="3"/>
    <x v="6"/>
    <s v="PETTY CASH ACC 01:RCPTS FROM PETTY CASH           "/>
    <n v="0"/>
    <n v="0"/>
    <n v="0"/>
    <n v="0"/>
    <s v="GP "/>
    <n v="0"/>
    <s v="4"/>
    <s v="4406"/>
    <s v="5"/>
    <s v="508"/>
  </r>
  <r>
    <s v="44067382710ZZZZZZZ11"/>
    <s v="4406"/>
    <n v="4406"/>
    <x v="3"/>
    <x v="7"/>
    <s v="CASH AND BANK ACC 08:OPENING BALANCE              "/>
    <n v="83357.08"/>
    <n v="0"/>
    <n v="0"/>
    <n v="83357.08"/>
    <s v="GP "/>
    <n v="0"/>
    <s v="4"/>
    <s v="4406"/>
    <s v="7"/>
    <s v="738"/>
  </r>
  <r>
    <s v="44067382720ZZZZZZZ11"/>
    <s v="4406"/>
    <n v="4406"/>
    <x v="3"/>
    <x v="7"/>
    <s v="CASH AND BANK ACC 08:DEPOSITS                     "/>
    <n v="0"/>
    <n v="0"/>
    <n v="-84997.69"/>
    <n v="-84997.69"/>
    <s v="GP "/>
    <n v="0"/>
    <s v="4"/>
    <s v="4406"/>
    <s v="7"/>
    <s v="738"/>
  </r>
  <r>
    <s v="44067382730ZZZZZZZ11"/>
    <s v="4406"/>
    <n v="4406"/>
    <x v="3"/>
    <x v="7"/>
    <s v="CASH AND BANK ACC 08:WITHDRAWALS                  "/>
    <n v="0"/>
    <n v="0"/>
    <n v="-13160.42"/>
    <n v="-13160.42"/>
    <s v="GP "/>
    <n v="0"/>
    <s v="4"/>
    <s v="4406"/>
    <s v="7"/>
    <s v="738"/>
  </r>
  <r>
    <s v="44067382810ZZZZZZZ11"/>
    <s v="4406"/>
    <n v="4406"/>
    <x v="3"/>
    <x v="7"/>
    <s v="CASH AND BANK ACC 09:OPENING BALANCE              "/>
    <n v="0"/>
    <n v="0"/>
    <n v="0"/>
    <n v="0"/>
    <s v="GP "/>
    <n v="0"/>
    <s v="4"/>
    <s v="4406"/>
    <s v="7"/>
    <s v="738"/>
  </r>
  <r>
    <s v="44067382820ZZZZZZZ11"/>
    <s v="4406"/>
    <n v="4406"/>
    <x v="3"/>
    <x v="7"/>
    <s v="CASH AND BANK ACC 09:DEPOSITS                     "/>
    <n v="0"/>
    <n v="2262"/>
    <n v="0"/>
    <n v="2262"/>
    <s v="GP "/>
    <n v="0"/>
    <s v="4"/>
    <s v="4406"/>
    <s v="7"/>
    <s v="738"/>
  </r>
  <r>
    <s v="44067382830ZZZZZZZ11"/>
    <s v="4406"/>
    <n v="4406"/>
    <x v="3"/>
    <x v="7"/>
    <s v="CASH AND BANK ACC 09:WITHDRAWALS                  "/>
    <n v="0"/>
    <n v="0"/>
    <n v="-2262"/>
    <n v="-2262"/>
    <s v="GP "/>
    <n v="0"/>
    <s v="4"/>
    <s v="4406"/>
    <s v="7"/>
    <s v="738"/>
  </r>
  <r>
    <s v="44067382910ZZZZZZZ11"/>
    <s v="4406"/>
    <n v="4406"/>
    <x v="3"/>
    <x v="7"/>
    <s v="CASH AND BANK ACC 10:OPENING BALANCE              "/>
    <n v="0"/>
    <n v="0"/>
    <n v="0"/>
    <n v="0"/>
    <s v="GP "/>
    <n v="0"/>
    <s v="4"/>
    <s v="4406"/>
    <s v="7"/>
    <s v="738"/>
  </r>
  <r>
    <s v="44067382920ZZZZZZZ11"/>
    <s v="4406"/>
    <n v="4406"/>
    <x v="3"/>
    <x v="7"/>
    <s v="CASH AND BANK ACC 10:DEPOSITS                     "/>
    <n v="0"/>
    <n v="15450.87"/>
    <n v="0"/>
    <n v="15450.87"/>
    <s v="GP "/>
    <n v="0"/>
    <s v="4"/>
    <s v="4406"/>
    <s v="7"/>
    <s v="738"/>
  </r>
  <r>
    <s v="44067382930ZZZZZZZ11"/>
    <s v="4406"/>
    <n v="4406"/>
    <x v="3"/>
    <x v="7"/>
    <s v="CASH AND BANK ACC 10:WITHDRAWALS                  "/>
    <n v="0"/>
    <n v="0"/>
    <n v="0"/>
    <n v="0"/>
    <s v="GP "/>
    <n v="0"/>
    <s v="4"/>
    <s v="4406"/>
    <s v="7"/>
    <s v="738"/>
  </r>
  <r>
    <s v="44067383010ZZZZZZZ11"/>
    <s v="4406"/>
    <n v="4406"/>
    <x v="3"/>
    <x v="7"/>
    <s v="CASH AND BANK ACC 11:OPENING BALANCE              "/>
    <n v="-865820.79"/>
    <n v="0"/>
    <n v="0"/>
    <n v="-865820.79"/>
    <s v="GP "/>
    <n v="0"/>
    <s v="4"/>
    <s v="4406"/>
    <s v="7"/>
    <s v="738"/>
  </r>
  <r>
    <s v="44067383020ZZZZZZZ11"/>
    <s v="4406"/>
    <n v="4406"/>
    <x v="3"/>
    <x v="7"/>
    <s v="CASH AND BANK ACC 11:DEPOSITS                     "/>
    <n v="0"/>
    <n v="0"/>
    <n v="-260903.55"/>
    <n v="-260903.55"/>
    <s v="GP "/>
    <n v="0"/>
    <s v="4"/>
    <s v="4406"/>
    <s v="7"/>
    <s v="738"/>
  </r>
  <r>
    <s v="44067383030ZZZZZZZ11"/>
    <s v="4406"/>
    <n v="4406"/>
    <x v="3"/>
    <x v="7"/>
    <s v="CASH AND BANK ACC 11:WITHDRAWALS                  "/>
    <n v="0"/>
    <n v="0"/>
    <n v="0"/>
    <n v="0"/>
    <s v="GP "/>
    <n v="0"/>
    <s v="4"/>
    <s v="4406"/>
    <s v="7"/>
    <s v="738"/>
  </r>
  <r>
    <s v="44067419010ZZZZZZZ11"/>
    <s v="4406"/>
    <n v="4406"/>
    <x v="3"/>
    <x v="7"/>
    <s v="UNALLOCATED DEPOSITS ACC 01:OPENING BAL           "/>
    <n v="0"/>
    <n v="0"/>
    <n v="0"/>
    <n v="0"/>
    <s v="GP "/>
    <n v="0"/>
    <s v="4"/>
    <s v="4406"/>
    <s v="7"/>
    <s v="741"/>
  </r>
  <r>
    <s v="44067419020ZZZZZZZ11"/>
    <s v="4406"/>
    <n v="4406"/>
    <x v="3"/>
    <x v="7"/>
    <s v="UNALLOCATED DEPOSITS ACC 01:DEPOSITS              "/>
    <n v="0"/>
    <n v="0"/>
    <n v="0"/>
    <n v="0"/>
    <s v="GP "/>
    <n v="0"/>
    <s v="4"/>
    <s v="4406"/>
    <s v="7"/>
    <s v="741"/>
  </r>
  <r>
    <s v="44067419030ZZZZZZZ11"/>
    <s v="4406"/>
    <n v="4406"/>
    <x v="3"/>
    <x v="7"/>
    <s v="UNALLOCATED DEPOSITS ACC 01:WITHDRAWALS           "/>
    <n v="0"/>
    <n v="0"/>
    <n v="0"/>
    <n v="0"/>
    <s v="GP "/>
    <n v="0"/>
    <s v="4"/>
    <s v="4406"/>
    <s v="7"/>
    <s v="741"/>
  </r>
  <r>
    <s v="44067419110ZZZZZZZ11"/>
    <s v="4406"/>
    <n v="4406"/>
    <x v="3"/>
    <x v="7"/>
    <s v="UNALLOCATED DEPOSITS ACC 02:OPENING BAL           "/>
    <n v="0"/>
    <n v="0"/>
    <n v="0"/>
    <n v="0"/>
    <s v="GP "/>
    <n v="0"/>
    <s v="4"/>
    <s v="4406"/>
    <s v="7"/>
    <s v="741"/>
  </r>
  <r>
    <s v="44067419120ZZZZZZZ11"/>
    <s v="4406"/>
    <n v="4406"/>
    <x v="3"/>
    <x v="7"/>
    <s v="UNALLOCATED DEPOSITS ACC 02:DEPOSITS              "/>
    <n v="0"/>
    <n v="0"/>
    <n v="0"/>
    <n v="0"/>
    <s v="GP "/>
    <n v="0"/>
    <s v="4"/>
    <s v="4406"/>
    <s v="7"/>
    <s v="741"/>
  </r>
  <r>
    <s v="44067419130ZZZZZZZ11"/>
    <s v="4406"/>
    <n v="4406"/>
    <x v="3"/>
    <x v="7"/>
    <s v="UNALLOCATED DEPOSITS ACC 02:WITHDRAWALS           "/>
    <n v="0"/>
    <n v="0"/>
    <n v="0"/>
    <n v="0"/>
    <s v="GP "/>
    <n v="0"/>
    <s v="4"/>
    <s v="4406"/>
    <s v="7"/>
    <s v="741"/>
  </r>
  <r>
    <s v="44068100010ZZZZZZZ11"/>
    <s v="4406"/>
    <n v="4406"/>
    <x v="3"/>
    <x v="2"/>
    <s v="ACC SUR/(DEF): OPENING BALANCE                    "/>
    <n v="30256264.32"/>
    <n v="0"/>
    <n v="0"/>
    <n v="30256264.32"/>
    <s v="GP "/>
    <n v="0"/>
    <s v="4"/>
    <s v="4406"/>
    <s v="8"/>
    <s v="810"/>
  </r>
  <r>
    <s v="44068100020ZZZZZZZ11"/>
    <s v="4406"/>
    <n v="4406"/>
    <x v="3"/>
    <x v="2"/>
    <s v="ACC SUR/(DEF): CHANGES IN ACC POLICY              "/>
    <n v="0"/>
    <n v="0"/>
    <n v="0"/>
    <n v="0"/>
    <s v="GP "/>
    <n v="0"/>
    <s v="4"/>
    <s v="4406"/>
    <s v="8"/>
    <s v="810"/>
  </r>
  <r>
    <s v="44068100030ZZZZZZZ11"/>
    <s v="4406"/>
    <n v="4406"/>
    <x v="3"/>
    <x v="2"/>
    <s v="ACC SUR/(DEF): CORREC PRIOR PERIOD ERROR          "/>
    <n v="0"/>
    <n v="0"/>
    <n v="0"/>
    <n v="0"/>
    <s v="GP "/>
    <n v="0"/>
    <s v="4"/>
    <s v="4406"/>
    <s v="8"/>
    <s v="810"/>
  </r>
  <r>
    <s v="44068100040ZZZZZZZ11"/>
    <s v="4406"/>
    <n v="4406"/>
    <x v="3"/>
    <x v="2"/>
    <s v="ACC SUR/(DEF): TRF TO/FROM ACCUM SURPLUS          "/>
    <n v="0"/>
    <n v="21238716.579999998"/>
    <n v="0"/>
    <n v="21238716.579999998"/>
    <s v="GP "/>
    <n v="0"/>
    <s v="4"/>
    <s v="4406"/>
    <s v="8"/>
    <s v="810"/>
  </r>
  <r>
    <s v="44068100050ZZZZZZZ11"/>
    <s v="4406"/>
    <n v="4406"/>
    <x v="3"/>
    <x v="2"/>
    <s v="ACC SUR/(DEF): TRF TO/FROM RESERVES               "/>
    <n v="0"/>
    <n v="0"/>
    <n v="0"/>
    <n v="0"/>
    <s v="GP "/>
    <n v="0"/>
    <s v="4"/>
    <s v="4406"/>
    <s v="8"/>
    <s v="810"/>
  </r>
  <r>
    <s v="44068100060ZZZZZZZ11"/>
    <s v="4406"/>
    <n v="4406"/>
    <x v="3"/>
    <x v="2"/>
    <s v="ACC SUR/(DEF): DEPRECIATION OFFSETS               "/>
    <n v="0"/>
    <n v="0"/>
    <n v="0"/>
    <n v="0"/>
    <s v="GP "/>
    <n v="0"/>
    <s v="4"/>
    <s v="4406"/>
    <s v="8"/>
    <s v="810"/>
  </r>
  <r>
    <s v="4407138001019ZZZZZ11"/>
    <s v="4407"/>
    <n v="4407"/>
    <x v="3"/>
    <x v="5"/>
    <s v="ADMINISTRATIVE HANDLING FEES                      "/>
    <n v="0"/>
    <n v="0"/>
    <n v="0"/>
    <n v="0"/>
    <s v="P  "/>
    <n v="-31620"/>
    <s v="4"/>
    <s v="4407"/>
    <s v="1"/>
    <s v="138"/>
  </r>
  <r>
    <s v="4407138001119ZZZZZ11"/>
    <s v="4407"/>
    <n v="4407"/>
    <x v="3"/>
    <x v="5"/>
    <s v="ADMINISTRATIVE HANDLING FEES (BANK CHARG          "/>
    <n v="0"/>
    <n v="0"/>
    <n v="-37282.18"/>
    <n v="-37282.18"/>
    <s v="P  "/>
    <n v="-80000"/>
    <s v="4"/>
    <s v="4407"/>
    <s v="1"/>
    <s v="138"/>
  </r>
  <r>
    <s v="4407211001026MRCZZ11"/>
    <s v="4407"/>
    <n v="4407"/>
    <x v="3"/>
    <x v="0"/>
    <s v="MS: SAL &amp; ALL: BASIC SALARY &amp; WAGES               "/>
    <n v="0"/>
    <n v="7191241.0199999996"/>
    <n v="0"/>
    <n v="7191351.5499999998"/>
    <s v="P  "/>
    <n v="7595086"/>
    <s v="4"/>
    <s v="4407"/>
    <s v="2"/>
    <s v="211"/>
  </r>
  <r>
    <s v="4407211022026MRCZZ11"/>
    <s v="4407"/>
    <n v="4407"/>
    <x v="3"/>
    <x v="0"/>
    <s v="MS: ALL - CELLULAR &amp; TELEPHONE                    "/>
    <n v="0"/>
    <n v="8400"/>
    <n v="0"/>
    <n v="8400"/>
    <s v="P  "/>
    <n v="8400"/>
    <s v="4"/>
    <s v="4407"/>
    <s v="2"/>
    <s v="211"/>
  </r>
  <r>
    <s v="4407211026026MRCZZ11"/>
    <s v="4407"/>
    <n v="4407"/>
    <x v="3"/>
    <x v="0"/>
    <s v="MS: HB &amp; INC: HOUSING BENEFITS                    "/>
    <n v="0"/>
    <n v="40117.15"/>
    <n v="0"/>
    <n v="40117.15"/>
    <s v="P  "/>
    <n v="40992"/>
    <s v="4"/>
    <s v="4407"/>
    <s v="2"/>
    <s v="211"/>
  </r>
  <r>
    <s v="4407211030026MRCZZ11"/>
    <s v="4407"/>
    <n v="4407"/>
    <x v="3"/>
    <x v="0"/>
    <s v="MS: HB &amp; INC: RENTAL SUBSIDY                      "/>
    <n v="0"/>
    <n v="3000"/>
    <n v="0"/>
    <n v="3000"/>
    <s v="P  "/>
    <n v="0"/>
    <s v="4"/>
    <s v="4407"/>
    <s v="2"/>
    <s v="211"/>
  </r>
  <r>
    <s v="4407211034026MRCZZ11"/>
    <s v="4407"/>
    <n v="4407"/>
    <x v="3"/>
    <x v="0"/>
    <s v="MS: ALL - TRAVEL OR MOTOR VEHICLE                 "/>
    <n v="0"/>
    <n v="221284.16"/>
    <n v="0"/>
    <n v="221362.36"/>
    <s v="P  "/>
    <n v="224657"/>
    <s v="4"/>
    <s v="4407"/>
    <s v="2"/>
    <s v="211"/>
  </r>
  <r>
    <s v="4407211036026MRCZZ11"/>
    <s v="4407"/>
    <n v="4407"/>
    <x v="3"/>
    <x v="0"/>
    <s v="MS: OVERTIME - NON STRUCTURED                     "/>
    <n v="0"/>
    <n v="0"/>
    <n v="0"/>
    <n v="0"/>
    <s v="P  "/>
    <n v="0"/>
    <s v="4"/>
    <s v="4407"/>
    <s v="2"/>
    <s v="211"/>
  </r>
  <r>
    <s v="4407211044026MRCZZ11"/>
    <s v="4407"/>
    <n v="4407"/>
    <x v="3"/>
    <x v="0"/>
    <s v="MS: SRB - ACTING ALLOWANCE                        "/>
    <n v="0"/>
    <n v="80322.259999999995"/>
    <n v="0"/>
    <n v="80322.259999999995"/>
    <s v="P  "/>
    <n v="88267"/>
    <s v="4"/>
    <s v="4407"/>
    <s v="2"/>
    <s v="211"/>
  </r>
  <r>
    <s v="4407211046026MRCZZ11"/>
    <s v="4407"/>
    <n v="4407"/>
    <x v="3"/>
    <x v="0"/>
    <s v="MS: SRB - ANNUAL BONUS                            "/>
    <n v="0"/>
    <n v="599699.01"/>
    <n v="0"/>
    <n v="599699.01"/>
    <s v="P  "/>
    <n v="632924"/>
    <s v="4"/>
    <s v="4407"/>
    <s v="2"/>
    <s v="211"/>
  </r>
  <r>
    <s v="4407211050026MRCZZ11"/>
    <s v="4407"/>
    <n v="4407"/>
    <x v="3"/>
    <x v="0"/>
    <s v="MS: SRB - LONG SERVICE AWARD                      "/>
    <n v="0"/>
    <n v="99117.46"/>
    <n v="0"/>
    <n v="99117.46"/>
    <s v="P  "/>
    <n v="95315"/>
    <s v="4"/>
    <s v="4407"/>
    <s v="2"/>
    <s v="211"/>
  </r>
  <r>
    <s v="4407213001026MRCZZ11"/>
    <s v="4407"/>
    <n v="4407"/>
    <x v="3"/>
    <x v="0"/>
    <s v="MS: SOC CONTR - BARGAINING COUNCIL                "/>
    <n v="0"/>
    <n v="2415"/>
    <n v="0"/>
    <n v="2415"/>
    <s v="P  "/>
    <n v="2544"/>
    <s v="4"/>
    <s v="4407"/>
    <s v="2"/>
    <s v="213"/>
  </r>
  <r>
    <s v="4407213010026MRCZZ11"/>
    <s v="4407"/>
    <n v="4407"/>
    <x v="3"/>
    <x v="0"/>
    <s v="MS: SOC CONTR - GROUP LIFE INSURANCE              "/>
    <n v="0"/>
    <n v="69766.259999999995"/>
    <n v="0"/>
    <n v="75947.06"/>
    <s v="P  "/>
    <n v="82930"/>
    <s v="4"/>
    <s v="4407"/>
    <s v="2"/>
    <s v="213"/>
  </r>
  <r>
    <s v="4407213020026MRCZZ11"/>
    <s v="4407"/>
    <n v="4407"/>
    <x v="3"/>
    <x v="0"/>
    <s v="MS: SOC CONTR - MEDICAL                           "/>
    <n v="0"/>
    <n v="640909.28"/>
    <n v="0"/>
    <n v="640909.28"/>
    <s v="P  "/>
    <n v="629931"/>
    <s v="4"/>
    <s v="4407"/>
    <s v="2"/>
    <s v="213"/>
  </r>
  <r>
    <s v="4407213030026MRCZZ11"/>
    <s v="4407"/>
    <n v="4407"/>
    <x v="3"/>
    <x v="0"/>
    <s v="MS: SOC CONTR - PENSION                           "/>
    <n v="0"/>
    <n v="1414125.99"/>
    <n v="0"/>
    <n v="1414125.99"/>
    <s v="P  "/>
    <n v="1482279"/>
    <s v="4"/>
    <s v="4407"/>
    <s v="2"/>
    <s v="213"/>
  </r>
  <r>
    <s v="4407213040026MRCZZ11"/>
    <s v="4407"/>
    <n v="4407"/>
    <x v="3"/>
    <x v="0"/>
    <s v="MS: SOC CONTR - UNEMPLOYMENT INSUR FUND           "/>
    <n v="0"/>
    <n v="41046.720000000001"/>
    <n v="0"/>
    <n v="41046.720000000001"/>
    <s v="P  "/>
    <n v="45915"/>
    <s v="4"/>
    <s v="4407"/>
    <s v="2"/>
    <s v="213"/>
  </r>
  <r>
    <s v="4407228570026MRCZZ11"/>
    <s v="4407"/>
    <n v="4407"/>
    <x v="3"/>
    <x v="0"/>
    <s v="CONTR: TRACING AGENTS &amp; DEBT COLLECTORS           "/>
    <n v="0"/>
    <n v="0"/>
    <n v="0"/>
    <n v="0"/>
    <s v="P  "/>
    <n v="333335"/>
    <s v="4"/>
    <s v="4407"/>
    <s v="2"/>
    <s v="228"/>
  </r>
  <r>
    <s v="4407230112026MRCZZ11"/>
    <s v="4407"/>
    <n v="4407"/>
    <x v="3"/>
    <x v="0"/>
    <s v="OC: COMM - POSTAGE/STAMPS/FRANKING MACH           "/>
    <n v="0"/>
    <n v="0"/>
    <n v="0"/>
    <n v="0"/>
    <s v="P  "/>
    <n v="0"/>
    <s v="4"/>
    <s v="4407"/>
    <s v="2"/>
    <s v="230"/>
  </r>
  <r>
    <s v="4407230178026MRCZZ11"/>
    <s v="4407"/>
    <n v="4407"/>
    <x v="3"/>
    <x v="0"/>
    <s v="OC: EXT COM SERV PROV - S/WARE LICENCES           "/>
    <n v="0"/>
    <n v="0"/>
    <n v="0"/>
    <n v="0"/>
    <s v="P  "/>
    <n v="59687"/>
    <s v="4"/>
    <s v="4407"/>
    <s v="2"/>
    <s v="230"/>
  </r>
  <r>
    <s v="4407230541026MRCZZ11"/>
    <s v="4407"/>
    <n v="4407"/>
    <x v="3"/>
    <x v="0"/>
    <s v="OC: SKILLS DEVELOPMENT FUND LEVY                  "/>
    <n v="0"/>
    <n v="83341.259999999995"/>
    <n v="0"/>
    <n v="83350.570000000007"/>
    <s v="P  "/>
    <n v="64585"/>
    <s v="4"/>
    <s v="4407"/>
    <s v="2"/>
    <s v="230"/>
  </r>
  <r>
    <s v="4407238150026MRCZZ11"/>
    <s v="4407"/>
    <n v="4407"/>
    <x v="3"/>
    <x v="0"/>
    <s v="OPR LEASES: FURNITURE &amp; OFFICE EQUIPMENT          "/>
    <n v="0"/>
    <n v="0"/>
    <n v="0"/>
    <n v="0"/>
    <s v="P  "/>
    <n v="34314"/>
    <s v="4"/>
    <s v="4407"/>
    <s v="2"/>
    <s v="238"/>
  </r>
  <r>
    <s v="4407395023026MRC1L11"/>
    <s v="4407"/>
    <n v="4407"/>
    <x v="3"/>
    <x v="1"/>
    <s v="DPT CHG INSURANCE FEES                            "/>
    <n v="0"/>
    <n v="0"/>
    <n v="0"/>
    <n v="0"/>
    <s v="P  "/>
    <n v="0"/>
    <s v="4"/>
    <s v="4407"/>
    <s v="3"/>
    <s v="395"/>
  </r>
  <r>
    <s v="44073996050ZZZZZZZ11"/>
    <s v="4407"/>
    <n v="4407"/>
    <x v="3"/>
    <x v="1"/>
    <s v="TRF TO ACC SURPLUS DEFICIT                        "/>
    <n v="0"/>
    <n v="0"/>
    <n v="-9576737.8000000007"/>
    <n v="-9576737.8000000007"/>
    <s v="P  "/>
    <n v="0"/>
    <s v="4"/>
    <s v="4407"/>
    <s v="3"/>
    <s v="399"/>
  </r>
  <r>
    <s v="44073996100ZZZZZZZ11"/>
    <s v="4407"/>
    <n v="4407"/>
    <x v="3"/>
    <x v="1"/>
    <s v="TRF FROM ACC SURPLUS DEFICIT                      "/>
    <n v="0"/>
    <n v="0"/>
    <n v="0"/>
    <n v="0"/>
    <s v="P  "/>
    <n v="0"/>
    <s v="4"/>
    <s v="4407"/>
    <s v="3"/>
    <s v="399"/>
  </r>
  <r>
    <s v="44078100010ZZZZZZZ11"/>
    <s v="4407"/>
    <n v="4407"/>
    <x v="3"/>
    <x v="2"/>
    <s v="ACC SUR/(DEF): OPENING BALANCE                    "/>
    <n v="9457412.2799999993"/>
    <n v="0"/>
    <n v="0"/>
    <n v="9457412.2799999993"/>
    <s v="GP "/>
    <n v="0"/>
    <s v="4"/>
    <s v="4407"/>
    <s v="8"/>
    <s v="810"/>
  </r>
  <r>
    <s v="44078100020ZZZZZZZ11"/>
    <s v="4407"/>
    <n v="4407"/>
    <x v="3"/>
    <x v="2"/>
    <s v="ACC SUR/(DEF): CHANGES IN ACC POLICY              "/>
    <n v="0"/>
    <n v="0"/>
    <n v="0"/>
    <n v="0"/>
    <s v="GP "/>
    <n v="0"/>
    <s v="4"/>
    <s v="4407"/>
    <s v="8"/>
    <s v="810"/>
  </r>
  <r>
    <s v="44078100030ZZZZZZZ11"/>
    <s v="4407"/>
    <n v="4407"/>
    <x v="3"/>
    <x v="2"/>
    <s v="ACC SUR/(DEF): CORREC PRIOR PERIOD ERROR          "/>
    <n v="0"/>
    <n v="0"/>
    <n v="0"/>
    <n v="0"/>
    <s v="GP "/>
    <n v="0"/>
    <s v="4"/>
    <s v="4407"/>
    <s v="8"/>
    <s v="810"/>
  </r>
  <r>
    <s v="44078100040ZZZZZZZ11"/>
    <s v="4407"/>
    <n v="4407"/>
    <x v="3"/>
    <x v="2"/>
    <s v="ACC SUR/(DEF): TRF TO/FROM ACCUM SURPLUS          "/>
    <n v="0"/>
    <n v="9576737.8000000007"/>
    <n v="0"/>
    <n v="9576737.8000000007"/>
    <s v="GP "/>
    <n v="0"/>
    <s v="4"/>
    <s v="4407"/>
    <s v="8"/>
    <s v="810"/>
  </r>
  <r>
    <s v="44078100050ZZZZZZZ11"/>
    <s v="4407"/>
    <n v="4407"/>
    <x v="3"/>
    <x v="2"/>
    <s v="ACC SUR/(DEF): TRF TO/FROM RESERVES               "/>
    <n v="0"/>
    <n v="0"/>
    <n v="0"/>
    <n v="0"/>
    <s v="GP "/>
    <n v="0"/>
    <s v="4"/>
    <s v="4407"/>
    <s v="8"/>
    <s v="810"/>
  </r>
  <r>
    <s v="44078100060ZZZZZZZ11"/>
    <s v="4407"/>
    <n v="4407"/>
    <x v="3"/>
    <x v="2"/>
    <s v="ACC SUR/(DEF): DEPRECIATION OFFSETS               "/>
    <n v="0"/>
    <n v="0"/>
    <n v="0"/>
    <n v="0"/>
    <s v="GP "/>
    <n v="0"/>
    <s v="4"/>
    <s v="4407"/>
    <s v="8"/>
    <s v="810"/>
  </r>
  <r>
    <s v="4411211001026MRCZZ11"/>
    <s v="4411"/>
    <n v="4411"/>
    <x v="3"/>
    <x v="0"/>
    <s v="MS: SAL &amp; ALL: BASIC SALARY &amp; WAGES               "/>
    <n v="0"/>
    <n v="12330312.09"/>
    <n v="0"/>
    <n v="12330173.890000001"/>
    <s v="P  "/>
    <n v="13210530"/>
    <s v="4"/>
    <s v="4411"/>
    <s v="2"/>
    <s v="211"/>
  </r>
  <r>
    <s v="4411211010026MRCZZ11"/>
    <s v="4411"/>
    <n v="4411"/>
    <x v="3"/>
    <x v="0"/>
    <s v="MS: SAL &amp; ALL: PERFORMANCE BASED BONUSES          "/>
    <n v="0"/>
    <n v="588042.23999999999"/>
    <n v="0"/>
    <n v="628374.01"/>
    <s v="P  "/>
    <n v="553790"/>
    <s v="4"/>
    <s v="4411"/>
    <s v="2"/>
    <s v="211"/>
  </r>
  <r>
    <s v="4411211022026MRCZZ11"/>
    <s v="4411"/>
    <n v="4411"/>
    <x v="3"/>
    <x v="0"/>
    <s v="MS: ALL - CELLULAR &amp; TELEPHONE                    "/>
    <n v="0"/>
    <n v="8400"/>
    <n v="0"/>
    <n v="8400"/>
    <s v="P  "/>
    <n v="10800"/>
    <s v="4"/>
    <s v="4411"/>
    <s v="2"/>
    <s v="211"/>
  </r>
  <r>
    <s v="4411211026026MRCZZ11"/>
    <s v="4411"/>
    <n v="4411"/>
    <x v="3"/>
    <x v="0"/>
    <s v="MS: HB &amp; INC: HOUSING BENEFITS                    "/>
    <n v="0"/>
    <n v="51142.2"/>
    <n v="0"/>
    <n v="51142.2"/>
    <s v="P  "/>
    <n v="40992"/>
    <s v="4"/>
    <s v="4411"/>
    <s v="2"/>
    <s v="211"/>
  </r>
  <r>
    <s v="4411211030026MRCZZ11"/>
    <s v="4411"/>
    <n v="4411"/>
    <x v="3"/>
    <x v="0"/>
    <s v="MS: HB &amp; INC: RENTAL SUBSIDY                      "/>
    <n v="0"/>
    <n v="0"/>
    <n v="0"/>
    <n v="0"/>
    <s v="P  "/>
    <n v="0"/>
    <s v="4"/>
    <s v="4411"/>
    <s v="2"/>
    <s v="211"/>
  </r>
  <r>
    <s v="4411211034026MRCZZ11"/>
    <s v="4411"/>
    <n v="4411"/>
    <x v="3"/>
    <x v="0"/>
    <s v="MS: ALL - TRAVEL OR MOTOR VEHICLE                 "/>
    <n v="0"/>
    <n v="213063.7"/>
    <n v="0"/>
    <n v="213135.1"/>
    <s v="P  "/>
    <n v="463098"/>
    <s v="4"/>
    <s v="4411"/>
    <s v="2"/>
    <s v="211"/>
  </r>
  <r>
    <s v="4411211044026MRCZZ11"/>
    <s v="4411"/>
    <n v="4411"/>
    <x v="3"/>
    <x v="0"/>
    <s v="MS: SRB - ACTING ALLOWANCE                        "/>
    <n v="0"/>
    <n v="81909.990000000005"/>
    <n v="0"/>
    <n v="81909.990000000005"/>
    <s v="P  "/>
    <n v="25168"/>
    <s v="4"/>
    <s v="4411"/>
    <s v="2"/>
    <s v="211"/>
  </r>
  <r>
    <s v="4411211046026MRCZZ11"/>
    <s v="4411"/>
    <n v="4411"/>
    <x v="3"/>
    <x v="0"/>
    <s v="MS: SRB - ANNUAL BONUS                            "/>
    <n v="0"/>
    <n v="1115487.05"/>
    <n v="0"/>
    <n v="1115487.05"/>
    <s v="P  "/>
    <n v="1083682"/>
    <s v="4"/>
    <s v="4411"/>
    <s v="2"/>
    <s v="211"/>
  </r>
  <r>
    <s v="4411211050026MRCZZ11"/>
    <s v="4411"/>
    <n v="4411"/>
    <x v="3"/>
    <x v="0"/>
    <s v="MS: SRB - LONG SERVICE AWARD                      "/>
    <n v="0"/>
    <n v="63944.29"/>
    <n v="0"/>
    <n v="63944.29"/>
    <s v="P  "/>
    <n v="68198"/>
    <s v="4"/>
    <s v="4411"/>
    <s v="2"/>
    <s v="211"/>
  </r>
  <r>
    <s v="4411213001026MRCZZ11"/>
    <s v="4411"/>
    <n v="4411"/>
    <x v="3"/>
    <x v="0"/>
    <s v="MS: SOC CONTR - BARGAINING COUNCIL                "/>
    <n v="0"/>
    <n v="4996.26"/>
    <n v="0"/>
    <n v="4996.26"/>
    <s v="P  "/>
    <n v="5300"/>
    <s v="4"/>
    <s v="4411"/>
    <s v="2"/>
    <s v="213"/>
  </r>
  <r>
    <s v="4411213010026MRCZZ11"/>
    <s v="4411"/>
    <n v="4411"/>
    <x v="3"/>
    <x v="0"/>
    <s v="MS: SOC CONTR - GROUP LIFE INSURANCE              "/>
    <n v="0"/>
    <n v="131650.89000000001"/>
    <n v="0"/>
    <n v="141242.48000000001"/>
    <s v="P  "/>
    <n v="145693"/>
    <s v="4"/>
    <s v="4411"/>
    <s v="2"/>
    <s v="213"/>
  </r>
  <r>
    <s v="4411213020026MRCZZ11"/>
    <s v="4411"/>
    <n v="4411"/>
    <x v="3"/>
    <x v="0"/>
    <s v="MS: SOC CONTR - MEDICAL                           "/>
    <n v="0"/>
    <n v="1153767.98"/>
    <n v="0"/>
    <n v="1155190.58"/>
    <s v="P  "/>
    <n v="1026538"/>
    <s v="4"/>
    <s v="4411"/>
    <s v="2"/>
    <s v="213"/>
  </r>
  <r>
    <s v="4411213030026MRCZZ11"/>
    <s v="4411"/>
    <n v="4411"/>
    <x v="3"/>
    <x v="0"/>
    <s v="MS: SOC CONTR - PENSION                           "/>
    <n v="0"/>
    <n v="2374299.96"/>
    <n v="0"/>
    <n v="2374299.96"/>
    <s v="P  "/>
    <n v="2305980"/>
    <s v="4"/>
    <s v="4411"/>
    <s v="2"/>
    <s v="213"/>
  </r>
  <r>
    <s v="4411213040026MRCZZ11"/>
    <s v="4411"/>
    <n v="4411"/>
    <x v="3"/>
    <x v="0"/>
    <s v="MS: SOC CONTR - UNEMPLOYMENT INSUR FUND           "/>
    <n v="0"/>
    <n v="84581.01"/>
    <n v="0"/>
    <n v="84582.9"/>
    <s v="P  "/>
    <n v="95126"/>
    <s v="4"/>
    <s v="4411"/>
    <s v="2"/>
    <s v="213"/>
  </r>
  <r>
    <s v="4411226361026MRCZZ11"/>
    <s v="4411"/>
    <n v="4411"/>
    <x v="3"/>
    <x v="0"/>
    <s v="OS: METER MANAGEMENT                              "/>
    <n v="0"/>
    <n v="6644921.4000000004"/>
    <n v="0"/>
    <n v="6644921.4000000004"/>
    <s v="P  "/>
    <n v="6800361"/>
    <s v="4"/>
    <s v="4411"/>
    <s v="2"/>
    <s v="226"/>
  </r>
  <r>
    <s v="4411230360E26MRCZZ11"/>
    <s v="4411"/>
    <n v="4411"/>
    <x v="3"/>
    <x v="0"/>
    <s v="OC: MAN FEE CREDIT ( WATER 1503125)               "/>
    <n v="0"/>
    <n v="0"/>
    <n v="-1196231.04"/>
    <n v="-1196231.04"/>
    <s v="P  "/>
    <n v="0"/>
    <s v="4"/>
    <s v="4411"/>
    <s v="2"/>
    <s v="230"/>
  </r>
  <r>
    <s v="4411230541026MRCZZ11"/>
    <s v="4411"/>
    <n v="4411"/>
    <x v="3"/>
    <x v="0"/>
    <s v="OC: SKILLS DEVELOPMENT FUND LEVY                  "/>
    <n v="0"/>
    <n v="147158.51"/>
    <n v="0"/>
    <n v="147494.96"/>
    <s v="P  "/>
    <n v="118248"/>
    <s v="4"/>
    <s v="4411"/>
    <s v="2"/>
    <s v="230"/>
  </r>
  <r>
    <s v="4411230610026MRCZZ11"/>
    <s v="4411"/>
    <n v="4411"/>
    <x v="3"/>
    <x v="0"/>
    <s v="OC: UNIFORM &amp; PROTECTIVE CLOTHING                 "/>
    <n v="0"/>
    <n v="40676.550000000003"/>
    <n v="0"/>
    <n v="40676.550000000003"/>
    <s v="P  "/>
    <n v="134341"/>
    <s v="4"/>
    <s v="4411"/>
    <s v="2"/>
    <s v="230"/>
  </r>
  <r>
    <s v="4411230662026MRCZZ11"/>
    <s v="4411"/>
    <n v="4411"/>
    <x v="3"/>
    <x v="0"/>
    <s v="OC: WORKMEN'S COMPENSATION FUND                   "/>
    <n v="0"/>
    <n v="0"/>
    <n v="0"/>
    <n v="0"/>
    <s v="P  "/>
    <n v="11839"/>
    <s v="4"/>
    <s v="4411"/>
    <s v="2"/>
    <s v="230"/>
  </r>
  <r>
    <s v="4411272242026MRCZZ11"/>
    <s v="4411"/>
    <n v="4411"/>
    <x v="3"/>
    <x v="0"/>
    <s v="DEPRECIATION ELEC POWER PLANTS                    "/>
    <n v="0"/>
    <n v="0"/>
    <n v="0"/>
    <n v="0"/>
    <s v="P  "/>
    <n v="0"/>
    <s v="4"/>
    <s v="4411"/>
    <s v="2"/>
    <s v="272"/>
  </r>
  <r>
    <s v="4411272243026MRCZZ11"/>
    <s v="4411"/>
    <n v="4411"/>
    <x v="3"/>
    <x v="0"/>
    <s v="DEPRECIATION ELEC HV SUBSTATIONS                  "/>
    <n v="0"/>
    <n v="0"/>
    <n v="0"/>
    <n v="0"/>
    <s v="P  "/>
    <n v="0"/>
    <s v="4"/>
    <s v="4411"/>
    <s v="2"/>
    <s v="272"/>
  </r>
  <r>
    <s v="4411272244026MRCZZ11"/>
    <s v="4411"/>
    <n v="4411"/>
    <x v="3"/>
    <x v="0"/>
    <s v="DEPRECIATION ELEC HV SWITCHING STATIONS           "/>
    <n v="0"/>
    <n v="0"/>
    <n v="0"/>
    <n v="0"/>
    <s v="P  "/>
    <n v="0"/>
    <s v="4"/>
    <s v="4411"/>
    <s v="2"/>
    <s v="272"/>
  </r>
  <r>
    <s v="4411272245026MRCZZ11"/>
    <s v="4411"/>
    <n v="4411"/>
    <x v="3"/>
    <x v="0"/>
    <s v="DEPRECIATION ELEC HV TRANSM CONDUCTORS            "/>
    <n v="0"/>
    <n v="0"/>
    <n v="0"/>
    <n v="0"/>
    <s v="P  "/>
    <n v="0"/>
    <s v="4"/>
    <s v="4411"/>
    <s v="2"/>
    <s v="272"/>
  </r>
  <r>
    <s v="4411272246026MRCZZ11"/>
    <s v="4411"/>
    <n v="4411"/>
    <x v="3"/>
    <x v="0"/>
    <s v="DEPRECIATION ELEC MV SUBSTATIONS                  "/>
    <n v="0"/>
    <n v="0"/>
    <n v="0"/>
    <n v="0"/>
    <s v="P  "/>
    <n v="0"/>
    <s v="4"/>
    <s v="4411"/>
    <s v="2"/>
    <s v="272"/>
  </r>
  <r>
    <s v="4411272247026MRCZZ11"/>
    <s v="4411"/>
    <n v="4411"/>
    <x v="3"/>
    <x v="0"/>
    <s v="DEPRECIATION ELEC MV SWITCHING STATIONS           "/>
    <n v="0"/>
    <n v="0"/>
    <n v="0"/>
    <n v="0"/>
    <s v="P  "/>
    <n v="0"/>
    <s v="4"/>
    <s v="4411"/>
    <s v="2"/>
    <s v="272"/>
  </r>
  <r>
    <s v="4411272248026MRCZZ11"/>
    <s v="4411"/>
    <n v="4411"/>
    <x v="3"/>
    <x v="0"/>
    <s v="DEPRECIATION ELEC MV NETWORKS                     "/>
    <n v="0"/>
    <n v="0"/>
    <n v="0"/>
    <n v="0"/>
    <s v="P  "/>
    <n v="0"/>
    <s v="4"/>
    <s v="4411"/>
    <s v="2"/>
    <s v="272"/>
  </r>
  <r>
    <s v="4411272249026MRCZZ11"/>
    <s v="4411"/>
    <n v="4411"/>
    <x v="3"/>
    <x v="0"/>
    <s v="DEPRECIATION ELEC LV NETWORKS                     "/>
    <n v="0"/>
    <n v="0"/>
    <n v="0"/>
    <n v="0"/>
    <s v="P  "/>
    <n v="0"/>
    <s v="4"/>
    <s v="4411"/>
    <s v="2"/>
    <s v="272"/>
  </r>
  <r>
    <s v="4411272250026MRCZZ11"/>
    <s v="4411"/>
    <n v="4411"/>
    <x v="3"/>
    <x v="0"/>
    <s v="DEPRECIATION ELEC CAPITAL SPARES                  "/>
    <n v="0"/>
    <n v="0"/>
    <n v="0"/>
    <n v="0"/>
    <s v="P  "/>
    <n v="0"/>
    <s v="4"/>
    <s v="4411"/>
    <s v="2"/>
    <s v="272"/>
  </r>
  <r>
    <s v="4411395002026MRC1211"/>
    <s v="4411"/>
    <n v="4411"/>
    <x v="3"/>
    <x v="1"/>
    <s v="DPT CHG - VEHICLE RENTAL                          "/>
    <n v="0"/>
    <n v="0"/>
    <n v="0"/>
    <n v="0"/>
    <s v="P  "/>
    <n v="345830"/>
    <s v="4"/>
    <s v="4411"/>
    <s v="3"/>
    <s v="395"/>
  </r>
  <r>
    <s v="4411395017026MRC1H11"/>
    <s v="4411"/>
    <n v="4411"/>
    <x v="3"/>
    <x v="1"/>
    <s v="DPT CHG - FUEL RECHARGE                           "/>
    <n v="0"/>
    <n v="0"/>
    <n v="0"/>
    <n v="0"/>
    <s v="P  "/>
    <n v="111090"/>
    <s v="4"/>
    <s v="4411"/>
    <s v="3"/>
    <s v="395"/>
  </r>
  <r>
    <s v="4411395023026MRC1L11"/>
    <s v="4411"/>
    <n v="4411"/>
    <x v="3"/>
    <x v="1"/>
    <s v="DPT CHG INSURANCE FEES                            "/>
    <n v="0"/>
    <n v="0"/>
    <n v="0"/>
    <n v="0"/>
    <s v="P  "/>
    <n v="0"/>
    <s v="4"/>
    <s v="4411"/>
    <s v="3"/>
    <s v="395"/>
  </r>
  <r>
    <s v="4411395049026MRC2A11"/>
    <s v="4411"/>
    <n v="4411"/>
    <x v="3"/>
    <x v="1"/>
    <s v="DPT CHG TELEPHONE                                 "/>
    <n v="0"/>
    <n v="81795.05"/>
    <n v="0"/>
    <n v="81795.05"/>
    <s v="P  "/>
    <n v="15948"/>
    <s v="4"/>
    <s v="4411"/>
    <s v="3"/>
    <s v="395"/>
  </r>
  <r>
    <s v="44113996050ZZZZZZZ11"/>
    <s v="4411"/>
    <n v="4411"/>
    <x v="3"/>
    <x v="1"/>
    <s v="TRF TO ACC SURPLUS DEFICIT                        "/>
    <n v="0"/>
    <n v="0"/>
    <n v="-20593857.699999999"/>
    <n v="-20593857.699999999"/>
    <s v="P  "/>
    <n v="0"/>
    <s v="4"/>
    <s v="4411"/>
    <s v="3"/>
    <s v="399"/>
  </r>
  <r>
    <s v="44113996100ZZZZZZZ11"/>
    <s v="4411"/>
    <n v="4411"/>
    <x v="3"/>
    <x v="1"/>
    <s v="TRF FROM ACC SURPLUS DEFICIT                      "/>
    <n v="0"/>
    <n v="0"/>
    <n v="0"/>
    <n v="0"/>
    <s v="P  "/>
    <n v="0"/>
    <s v="4"/>
    <s v="4411"/>
    <s v="3"/>
    <s v="399"/>
  </r>
  <r>
    <s v="44118100010ZZZZZZZ11"/>
    <s v="4411"/>
    <n v="4411"/>
    <x v="3"/>
    <x v="2"/>
    <s v="ACC SUR/(DEF): OPENING BALANCE                    "/>
    <n v="32499969.809999999"/>
    <n v="0"/>
    <n v="0"/>
    <n v="32499969.809999999"/>
    <s v="GP "/>
    <n v="0"/>
    <s v="4"/>
    <s v="4411"/>
    <s v="8"/>
    <s v="810"/>
  </r>
  <r>
    <s v="44118100020ZZZZZZZ11"/>
    <s v="4411"/>
    <n v="4411"/>
    <x v="3"/>
    <x v="2"/>
    <s v="ACC SUR/(DEF): CHANGES IN ACC POLICY              "/>
    <n v="0"/>
    <n v="0"/>
    <n v="0"/>
    <n v="0"/>
    <s v="GP "/>
    <n v="0"/>
    <s v="4"/>
    <s v="4411"/>
    <s v="8"/>
    <s v="810"/>
  </r>
  <r>
    <s v="44118100030ZZZZZZZ11"/>
    <s v="4411"/>
    <n v="4411"/>
    <x v="3"/>
    <x v="2"/>
    <s v="ACC SUR/(DEF): CORREC PRIOR PERIOD ERROR          "/>
    <n v="0"/>
    <n v="0"/>
    <n v="0"/>
    <n v="0"/>
    <s v="GP "/>
    <n v="0"/>
    <s v="4"/>
    <s v="4411"/>
    <s v="8"/>
    <s v="810"/>
  </r>
  <r>
    <s v="44118100040ZZZZZZZ11"/>
    <s v="4411"/>
    <n v="4411"/>
    <x v="3"/>
    <x v="2"/>
    <s v="ACC SUR/(DEF): TRF TO/FROM ACCUM SURPLUS          "/>
    <n v="0"/>
    <n v="20593857.699999999"/>
    <n v="0"/>
    <n v="20593857.699999999"/>
    <s v="GP "/>
    <n v="0"/>
    <s v="4"/>
    <s v="4411"/>
    <s v="8"/>
    <s v="810"/>
  </r>
  <r>
    <s v="44118100050ZZZZZZZ11"/>
    <s v="4411"/>
    <n v="4411"/>
    <x v="3"/>
    <x v="2"/>
    <s v="ACC SUR/(DEF): TRF TO/FROM RESERVES               "/>
    <n v="0"/>
    <n v="0"/>
    <n v="0"/>
    <n v="0"/>
    <s v="GP "/>
    <n v="0"/>
    <s v="4"/>
    <s v="4411"/>
    <s v="8"/>
    <s v="810"/>
  </r>
  <r>
    <s v="44118100060ZZZZZZZ11"/>
    <s v="4411"/>
    <n v="4411"/>
    <x v="3"/>
    <x v="2"/>
    <s v="ACC SUR/(DEF): DEPRECIATION OFFSETS               "/>
    <n v="0"/>
    <n v="0"/>
    <n v="0"/>
    <n v="0"/>
    <s v="GP "/>
    <n v="0"/>
    <s v="4"/>
    <s v="4411"/>
    <s v="8"/>
    <s v="810"/>
  </r>
  <r>
    <s v="4412211001026MRCZZ11"/>
    <s v="4412"/>
    <n v="4412"/>
    <x v="3"/>
    <x v="0"/>
    <s v="MS: SAL &amp; ALL: BASIC SALARY &amp; WAGES               "/>
    <n v="0"/>
    <n v="2309099.9900000002"/>
    <n v="0"/>
    <n v="2309099.9900000002"/>
    <s v="P  "/>
    <n v="2287399"/>
    <s v="4"/>
    <s v="4412"/>
    <s v="2"/>
    <s v="211"/>
  </r>
  <r>
    <s v="4412211022026MRCZZ11"/>
    <s v="4412"/>
    <n v="4412"/>
    <x v="3"/>
    <x v="0"/>
    <s v="MS: ALL - CELLULAR &amp; TELEPHONE                    "/>
    <n v="0"/>
    <n v="8400"/>
    <n v="0"/>
    <n v="8400"/>
    <s v="P  "/>
    <n v="8400"/>
    <s v="4"/>
    <s v="4412"/>
    <s v="2"/>
    <s v="211"/>
  </r>
  <r>
    <s v="4412211026026MRCZZ11"/>
    <s v="4412"/>
    <n v="4412"/>
    <x v="3"/>
    <x v="0"/>
    <s v="MS: HB &amp; INC: HOUSING BENEFITS                    "/>
    <n v="0"/>
    <n v="19660.27"/>
    <n v="0"/>
    <n v="19660.27"/>
    <s v="P  "/>
    <n v="10248"/>
    <s v="4"/>
    <s v="4412"/>
    <s v="2"/>
    <s v="211"/>
  </r>
  <r>
    <s v="4412211034026MRCZZ11"/>
    <s v="4412"/>
    <n v="4412"/>
    <x v="3"/>
    <x v="0"/>
    <s v="MS: ALL - TRAVEL OR MOTOR VEHICLE                 "/>
    <n v="0"/>
    <n v="213063.7"/>
    <n v="0"/>
    <n v="213135.1"/>
    <s v="P  "/>
    <n v="211227"/>
    <s v="4"/>
    <s v="4412"/>
    <s v="2"/>
    <s v="211"/>
  </r>
  <r>
    <s v="4412211044026MRCZZ11"/>
    <s v="4412"/>
    <n v="4412"/>
    <x v="3"/>
    <x v="0"/>
    <s v="MS: SRB - ACTING ALLOWANCE                        "/>
    <n v="0"/>
    <n v="0.01"/>
    <n v="0"/>
    <n v="0.01"/>
    <s v="P  "/>
    <n v="50"/>
    <s v="4"/>
    <s v="4412"/>
    <s v="2"/>
    <s v="211"/>
  </r>
  <r>
    <s v="4412211046026MRCZZ11"/>
    <s v="4412"/>
    <n v="4412"/>
    <x v="3"/>
    <x v="0"/>
    <s v="MS: SRB - ANNUAL BONUS                            "/>
    <n v="0"/>
    <n v="192425"/>
    <n v="0"/>
    <n v="192425"/>
    <s v="P  "/>
    <n v="190617"/>
    <s v="4"/>
    <s v="4412"/>
    <s v="2"/>
    <s v="211"/>
  </r>
  <r>
    <s v="4412211050026MRCZZ11"/>
    <s v="4412"/>
    <n v="4412"/>
    <x v="3"/>
    <x v="0"/>
    <s v="MS: SRB - LONG SERVICE AWARD                      "/>
    <n v="0"/>
    <n v="0"/>
    <n v="0"/>
    <n v="0"/>
    <s v="P  "/>
    <n v="0"/>
    <s v="4"/>
    <s v="4412"/>
    <s v="2"/>
    <s v="211"/>
  </r>
  <r>
    <s v="4412213001026MRCZZ11"/>
    <s v="4412"/>
    <n v="4412"/>
    <x v="3"/>
    <x v="0"/>
    <s v="MS: SOC CONTR - BARGAINING COUNCIL                "/>
    <n v="0"/>
    <n v="734.99"/>
    <n v="0"/>
    <n v="734.99"/>
    <s v="P  "/>
    <n v="742"/>
    <s v="4"/>
    <s v="4412"/>
    <s v="2"/>
    <s v="213"/>
  </r>
  <r>
    <s v="4412213010026MRCZZ11"/>
    <s v="4412"/>
    <n v="4412"/>
    <x v="3"/>
    <x v="0"/>
    <s v="MS: SOC CONTR - GROUP LIFE INSURANCE              "/>
    <n v="0"/>
    <n v="13522.22"/>
    <n v="0"/>
    <n v="14804.98"/>
    <s v="P  "/>
    <n v="26864"/>
    <s v="4"/>
    <s v="4412"/>
    <s v="2"/>
    <s v="213"/>
  </r>
  <r>
    <s v="4412213020026MRCZZ11"/>
    <s v="4412"/>
    <n v="4412"/>
    <x v="3"/>
    <x v="0"/>
    <s v="MS: SOC CONTR - MEDICAL                           "/>
    <n v="0"/>
    <n v="158343.5"/>
    <n v="0"/>
    <n v="159556.70000000001"/>
    <s v="P  "/>
    <n v="155205"/>
    <s v="4"/>
    <s v="4412"/>
    <s v="2"/>
    <s v="213"/>
  </r>
  <r>
    <s v="4412213030026MRCZZ11"/>
    <s v="4412"/>
    <n v="4412"/>
    <x v="3"/>
    <x v="0"/>
    <s v="MS: SOC CONTR - PENSION                           "/>
    <n v="0"/>
    <n v="406159.97"/>
    <n v="0"/>
    <n v="406159.97"/>
    <s v="P  "/>
    <n v="402075"/>
    <s v="4"/>
    <s v="4412"/>
    <s v="2"/>
    <s v="213"/>
  </r>
  <r>
    <s v="4412213040026MRCZZ11"/>
    <s v="4412"/>
    <n v="4412"/>
    <x v="3"/>
    <x v="0"/>
    <s v="MS: SOC CONTR - UNEMPLOYMENT INSUR FUND           "/>
    <n v="0"/>
    <n v="12492.48"/>
    <n v="0"/>
    <n v="12492.48"/>
    <s v="P  "/>
    <n v="13392"/>
    <s v="4"/>
    <s v="4412"/>
    <s v="2"/>
    <s v="213"/>
  </r>
  <r>
    <s v="4412230541026MRCZZ11"/>
    <s v="4412"/>
    <n v="4412"/>
    <x v="3"/>
    <x v="0"/>
    <s v="OC: SKILLS DEVELOPMENT FUND LEVY                  "/>
    <n v="0"/>
    <n v="26547.55"/>
    <n v="0"/>
    <n v="26554.07"/>
    <s v="P  "/>
    <n v="31009"/>
    <s v="4"/>
    <s v="4412"/>
    <s v="2"/>
    <s v="230"/>
  </r>
  <r>
    <s v="4412230662026MRCZZ11"/>
    <s v="4412"/>
    <n v="4412"/>
    <x v="3"/>
    <x v="0"/>
    <s v="OC: WORKMEN'S COMPENSATION FUND                   "/>
    <n v="0"/>
    <n v="0"/>
    <n v="0"/>
    <n v="0"/>
    <s v="P  "/>
    <n v="12430"/>
    <s v="4"/>
    <s v="4412"/>
    <s v="2"/>
    <s v="230"/>
  </r>
  <r>
    <s v="4412395023026MRC1L11"/>
    <s v="4412"/>
    <n v="4412"/>
    <x v="3"/>
    <x v="1"/>
    <s v="DPT CHG INSURANCE FEES                            "/>
    <n v="0"/>
    <n v="0"/>
    <n v="0"/>
    <n v="0"/>
    <s v="P  "/>
    <n v="0"/>
    <s v="4"/>
    <s v="4412"/>
    <s v="3"/>
    <s v="395"/>
  </r>
  <r>
    <s v="44123996050ZZZZZZZ11"/>
    <s v="4412"/>
    <n v="4412"/>
    <x v="3"/>
    <x v="1"/>
    <s v="TRF TO ACC SURPLUS DEFICIT                        "/>
    <n v="0"/>
    <n v="0"/>
    <n v="-3096379.8"/>
    <n v="-3096379.8"/>
    <s v="P  "/>
    <n v="0"/>
    <s v="4"/>
    <s v="4412"/>
    <s v="3"/>
    <s v="399"/>
  </r>
  <r>
    <s v="44123996100ZZZZZZZ11"/>
    <s v="4412"/>
    <n v="4412"/>
    <x v="3"/>
    <x v="1"/>
    <s v="TRF FROM ACC SURPLUS DEFICIT                      "/>
    <n v="0"/>
    <n v="0"/>
    <n v="0"/>
    <n v="0"/>
    <s v="P  "/>
    <n v="0"/>
    <s v="4"/>
    <s v="4412"/>
    <s v="3"/>
    <s v="399"/>
  </r>
  <r>
    <s v="44128100010ZZZZZZZ11"/>
    <s v="4412"/>
    <n v="4412"/>
    <x v="3"/>
    <x v="2"/>
    <s v="ACC SUR/(DEF): OPENING BALANCE                    "/>
    <n v="3111125.71"/>
    <n v="0"/>
    <n v="0"/>
    <n v="3111125.71"/>
    <s v="GP "/>
    <n v="0"/>
    <s v="4"/>
    <s v="4412"/>
    <s v="8"/>
    <s v="810"/>
  </r>
  <r>
    <s v="44128100020ZZZZZZZ11"/>
    <s v="4412"/>
    <n v="4412"/>
    <x v="3"/>
    <x v="2"/>
    <s v="ACC SUR/(DEF): CHANGES IN ACC POLICY              "/>
    <n v="0"/>
    <n v="0"/>
    <n v="0"/>
    <n v="0"/>
    <s v="GP "/>
    <n v="0"/>
    <s v="4"/>
    <s v="4412"/>
    <s v="8"/>
    <s v="810"/>
  </r>
  <r>
    <s v="44128100030ZZZZZZZ11"/>
    <s v="4412"/>
    <n v="4412"/>
    <x v="3"/>
    <x v="2"/>
    <s v="ACC SUR/(DEF): CORREC PRIOR PERIOD ERROR          "/>
    <n v="0"/>
    <n v="0"/>
    <n v="0"/>
    <n v="0"/>
    <s v="GP "/>
    <n v="0"/>
    <s v="4"/>
    <s v="4412"/>
    <s v="8"/>
    <s v="810"/>
  </r>
  <r>
    <s v="44128100040ZZZZZZZ11"/>
    <s v="4412"/>
    <n v="4412"/>
    <x v="3"/>
    <x v="2"/>
    <s v="ACC SUR/(DEF): TRF TO/FROM ACCUM SURPLUS          "/>
    <n v="0"/>
    <n v="3096379.8"/>
    <n v="0"/>
    <n v="3096379.8"/>
    <s v="GP "/>
    <n v="0"/>
    <s v="4"/>
    <s v="4412"/>
    <s v="8"/>
    <s v="810"/>
  </r>
  <r>
    <s v="44128100050ZZZZZZZ11"/>
    <s v="4412"/>
    <n v="4412"/>
    <x v="3"/>
    <x v="2"/>
    <s v="ACC SUR/(DEF): TRF TO/FROM RESERVES               "/>
    <n v="0"/>
    <n v="0"/>
    <n v="0"/>
    <n v="0"/>
    <s v="GP "/>
    <n v="0"/>
    <s v="4"/>
    <s v="4412"/>
    <s v="8"/>
    <s v="810"/>
  </r>
  <r>
    <s v="44128100060ZZZZZZZ11"/>
    <s v="4412"/>
    <n v="4412"/>
    <x v="3"/>
    <x v="2"/>
    <s v="ACC SUR/(DEF): DEPRECIATION OFFSETS               "/>
    <n v="0"/>
    <n v="0"/>
    <n v="0"/>
    <n v="0"/>
    <s v="GP "/>
    <n v="0"/>
    <s v="4"/>
    <s v="4412"/>
    <s v="8"/>
    <s v="810"/>
  </r>
  <r>
    <s v="4501211001026MRCZZ11"/>
    <s v="4501"/>
    <n v="4501"/>
    <x v="3"/>
    <x v="0"/>
    <s v="MS: SAL &amp; ALL: BASIC SALARY &amp; WAGES               "/>
    <n v="0"/>
    <n v="2493890"/>
    <n v="0"/>
    <n v="2493890"/>
    <s v="P  "/>
    <n v="1962072"/>
    <s v="4"/>
    <s v="4501"/>
    <s v="2"/>
    <s v="211"/>
  </r>
  <r>
    <s v="4501211022026MRCZZ11"/>
    <s v="4501"/>
    <n v="4501"/>
    <x v="3"/>
    <x v="0"/>
    <s v="MS: ALL - CELLULAR &amp; TELEPHONE                    "/>
    <n v="0"/>
    <n v="0"/>
    <n v="0"/>
    <n v="0"/>
    <s v="P  "/>
    <n v="0"/>
    <s v="4"/>
    <s v="4501"/>
    <s v="2"/>
    <s v="211"/>
  </r>
  <r>
    <s v="4501211026026MRCZZ11"/>
    <s v="4501"/>
    <n v="4501"/>
    <x v="3"/>
    <x v="0"/>
    <s v="MS: HB &amp; INC: HOUSING BENEFITS                    "/>
    <n v="0"/>
    <n v="2557.11"/>
    <n v="0"/>
    <n v="2557.11"/>
    <s v="P  "/>
    <n v="0"/>
    <s v="4"/>
    <s v="4501"/>
    <s v="2"/>
    <s v="211"/>
  </r>
  <r>
    <s v="4501211030026MRCZZ11"/>
    <s v="4501"/>
    <n v="4501"/>
    <x v="3"/>
    <x v="0"/>
    <s v="MS: HB &amp; INC: RENTAL SUBSIDY                      "/>
    <n v="0"/>
    <n v="3000"/>
    <n v="0"/>
    <n v="3000"/>
    <s v="P  "/>
    <n v="3000"/>
    <s v="4"/>
    <s v="4501"/>
    <s v="2"/>
    <s v="211"/>
  </r>
  <r>
    <s v="4501211034026MRCZZ11"/>
    <s v="4501"/>
    <n v="4501"/>
    <x v="3"/>
    <x v="0"/>
    <s v="MS: ALL - TRAVEL OR MOTOR VEHICLE                 "/>
    <n v="0"/>
    <n v="0"/>
    <n v="0"/>
    <n v="0"/>
    <s v="P  "/>
    <n v="0"/>
    <s v="4"/>
    <s v="4501"/>
    <s v="2"/>
    <s v="211"/>
  </r>
  <r>
    <s v="4501211044026MRCZZ11"/>
    <s v="4501"/>
    <n v="4501"/>
    <x v="3"/>
    <x v="0"/>
    <s v="MS: SRB - ACTING ALLOWANCE                        "/>
    <n v="0"/>
    <n v="99792.01"/>
    <n v="0"/>
    <n v="99792.01"/>
    <s v="P  "/>
    <n v="104000"/>
    <s v="4"/>
    <s v="4501"/>
    <s v="2"/>
    <s v="211"/>
  </r>
  <r>
    <s v="4501211046026MRCZZ11"/>
    <s v="4501"/>
    <n v="4501"/>
    <x v="3"/>
    <x v="0"/>
    <s v="MS: SRB - ANNUAL BONUS                            "/>
    <n v="0"/>
    <n v="201125"/>
    <n v="0"/>
    <n v="201125"/>
    <s v="P  "/>
    <n v="201278"/>
    <s v="4"/>
    <s v="4501"/>
    <s v="2"/>
    <s v="211"/>
  </r>
  <r>
    <s v="4501211050026MRCZZ11"/>
    <s v="4501"/>
    <n v="4501"/>
    <x v="3"/>
    <x v="0"/>
    <s v="MS: SRB - LONG SERVICE AWARD                      "/>
    <n v="0"/>
    <n v="10249.44"/>
    <n v="0"/>
    <n v="10249.44"/>
    <s v="P  "/>
    <n v="22000"/>
    <s v="4"/>
    <s v="4501"/>
    <s v="2"/>
    <s v="211"/>
  </r>
  <r>
    <s v="4501213001026MRCZZ11"/>
    <s v="4501"/>
    <n v="4501"/>
    <x v="3"/>
    <x v="0"/>
    <s v="MS: SOC CONTR - BARGAINING COUNCIL                "/>
    <n v="0"/>
    <n v="1050"/>
    <n v="0"/>
    <n v="1050"/>
    <s v="P  "/>
    <n v="954"/>
    <s v="4"/>
    <s v="4501"/>
    <s v="2"/>
    <s v="213"/>
  </r>
  <r>
    <s v="4501213010026MRCZZ11"/>
    <s v="4501"/>
    <n v="4501"/>
    <x v="3"/>
    <x v="0"/>
    <s v="MS: SOC CONTR - GROUP LIFE INSURANCE              "/>
    <n v="0"/>
    <n v="15218.25"/>
    <n v="0"/>
    <n v="16679.009999999998"/>
    <s v="P  "/>
    <n v="17000"/>
    <s v="4"/>
    <s v="4501"/>
    <s v="2"/>
    <s v="213"/>
  </r>
  <r>
    <s v="4501213020026MRCZZ11"/>
    <s v="4501"/>
    <n v="4501"/>
    <x v="3"/>
    <x v="0"/>
    <s v="MS: SOC CONTR - MEDICAL                           "/>
    <n v="0"/>
    <n v="248404.81"/>
    <n v="0"/>
    <n v="248404.81"/>
    <s v="P  "/>
    <n v="210635"/>
    <s v="4"/>
    <s v="4501"/>
    <s v="2"/>
    <s v="213"/>
  </r>
  <r>
    <s v="4501213030026MRCZZ11"/>
    <s v="4501"/>
    <n v="4501"/>
    <x v="3"/>
    <x v="0"/>
    <s v="MS: SOC CONTR - PENSION                           "/>
    <n v="0"/>
    <n v="363878.94"/>
    <n v="0"/>
    <n v="363878.94"/>
    <s v="P  "/>
    <n v="280265"/>
    <s v="4"/>
    <s v="4501"/>
    <s v="2"/>
    <s v="213"/>
  </r>
  <r>
    <s v="4501213040026MRCZZ11"/>
    <s v="4501"/>
    <n v="4501"/>
    <x v="3"/>
    <x v="0"/>
    <s v="MS: SOC CONTR - UNEMPLOYMENT INSUR FUND           "/>
    <n v="0"/>
    <n v="17846.41"/>
    <n v="0"/>
    <n v="17846.41"/>
    <s v="P  "/>
    <n v="17117"/>
    <s v="4"/>
    <s v="4501"/>
    <s v="2"/>
    <s v="213"/>
  </r>
  <r>
    <s v="4501227041026MRCZZ11"/>
    <s v="4501"/>
    <n v="4501"/>
    <x v="3"/>
    <x v="0"/>
    <s v="C&amp;PS: B&amp;A PROJECT MANAGEMENT                      "/>
    <n v="0"/>
    <n v="5597.5"/>
    <n v="0"/>
    <n v="5597.5"/>
    <s v="P  "/>
    <n v="5620"/>
    <s v="4"/>
    <s v="4501"/>
    <s v="2"/>
    <s v="227"/>
  </r>
  <r>
    <s v="4501227041126MRCZZ11"/>
    <s v="4501"/>
    <n v="4501"/>
    <x v="3"/>
    <x v="0"/>
    <s v="C&amp;PS: B&amp;A PROJECT MANAGEMENT                      "/>
    <n v="0"/>
    <n v="4796032.2300000004"/>
    <n v="0"/>
    <n v="4796032.2300000004"/>
    <s v="P  "/>
    <n v="4872298"/>
    <s v="4"/>
    <s v="4501"/>
    <s v="2"/>
    <s v="227"/>
  </r>
  <r>
    <s v="4501230244026MRCZZ11"/>
    <s v="4501"/>
    <n v="4501"/>
    <x v="3"/>
    <x v="0"/>
    <s v="OC: INSUR UNDER - EXCESS PAYMENTS                 "/>
    <n v="0"/>
    <n v="127287.52"/>
    <n v="0"/>
    <n v="127287.52"/>
    <s v="P  "/>
    <n v="149795"/>
    <s v="4"/>
    <s v="4501"/>
    <s v="2"/>
    <s v="230"/>
  </r>
  <r>
    <s v="4501230246026MRCZZ11"/>
    <s v="4501"/>
    <n v="4501"/>
    <x v="3"/>
    <x v="0"/>
    <s v="OC: INSUR UNDER - PREMIUMS                        "/>
    <n v="0"/>
    <n v="15033220.48"/>
    <n v="0"/>
    <n v="15033220.48"/>
    <s v="P  "/>
    <n v="15191220"/>
    <s v="4"/>
    <s v="4501"/>
    <s v="2"/>
    <s v="230"/>
  </r>
  <r>
    <s v="4501230451026MRCZZ11"/>
    <s v="4501"/>
    <n v="4501"/>
    <x v="3"/>
    <x v="0"/>
    <s v="OC: PRINTING &amp; PUBLICATIONS                       "/>
    <n v="0"/>
    <n v="0"/>
    <n v="0"/>
    <n v="0"/>
    <s v="P  "/>
    <n v="3624"/>
    <s v="4"/>
    <s v="4501"/>
    <s v="2"/>
    <s v="230"/>
  </r>
  <r>
    <s v="4501230452026MRCZZ11"/>
    <s v="4501"/>
    <n v="4501"/>
    <x v="3"/>
    <x v="0"/>
    <s v="OC: PROFESSIONAL BODIES M/SHIP &amp; SUBS             "/>
    <n v="0"/>
    <n v="0"/>
    <n v="0"/>
    <n v="0"/>
    <s v="P  "/>
    <n v="0"/>
    <s v="4"/>
    <s v="4501"/>
    <s v="2"/>
    <s v="230"/>
  </r>
  <r>
    <s v="4501230511026MRCZZ11"/>
    <s v="4501"/>
    <n v="4501"/>
    <x v="3"/>
    <x v="0"/>
    <s v="OC: REG FEES NATIONAL                             "/>
    <n v="0"/>
    <n v="0"/>
    <n v="0"/>
    <n v="0"/>
    <s v="P  "/>
    <n v="6560"/>
    <s v="4"/>
    <s v="4501"/>
    <s v="2"/>
    <s v="230"/>
  </r>
  <r>
    <s v="4501230541026MRCZZ11"/>
    <s v="4501"/>
    <n v="4501"/>
    <x v="3"/>
    <x v="0"/>
    <s v="OC: SKILLS DEVELOPMENT FUND LEVY                  "/>
    <n v="0"/>
    <n v="29077.19"/>
    <n v="0"/>
    <n v="29082.880000000001"/>
    <s v="P  "/>
    <n v="34201"/>
    <s v="4"/>
    <s v="4501"/>
    <s v="2"/>
    <s v="230"/>
  </r>
  <r>
    <s v="4501230576026MRCZZ11"/>
    <s v="4501"/>
    <n v="4501"/>
    <x v="3"/>
    <x v="0"/>
    <s v="OC: T&amp;S DOM - ACCOMMODATION                       "/>
    <n v="0"/>
    <n v="0"/>
    <n v="0"/>
    <n v="0"/>
    <s v="P  "/>
    <n v="8336"/>
    <s v="4"/>
    <s v="4501"/>
    <s v="2"/>
    <s v="230"/>
  </r>
  <r>
    <s v="4501230577026MRCZZ11"/>
    <s v="4501"/>
    <n v="4501"/>
    <x v="3"/>
    <x v="0"/>
    <s v="OC: T&amp;S DOM - DAILY ALLOWANCE                     "/>
    <n v="0"/>
    <n v="1276"/>
    <n v="0"/>
    <n v="1276"/>
    <s v="P  "/>
    <n v="1885"/>
    <s v="4"/>
    <s v="4501"/>
    <s v="2"/>
    <s v="230"/>
  </r>
  <r>
    <s v="4501230580026MRCZZ11"/>
    <s v="4501"/>
    <n v="4501"/>
    <x v="3"/>
    <x v="0"/>
    <s v="OC: T&amp;S DOM TRP - WITHOUT OPR CAR RENTAL          "/>
    <n v="0"/>
    <n v="2426.2600000000002"/>
    <n v="0"/>
    <n v="2426.2600000000002"/>
    <s v="P  "/>
    <n v="2474"/>
    <s v="4"/>
    <s v="4501"/>
    <s v="2"/>
    <s v="230"/>
  </r>
  <r>
    <s v="4501230583026MRCZZ11"/>
    <s v="4501"/>
    <n v="4501"/>
    <x v="3"/>
    <x v="0"/>
    <s v="OC: T&amp;S DOM PUB TRP - AIR TRANSPORT               "/>
    <n v="0"/>
    <n v="0"/>
    <n v="0"/>
    <n v="0"/>
    <s v="P  "/>
    <n v="5437"/>
    <s v="4"/>
    <s v="4501"/>
    <s v="2"/>
    <s v="230"/>
  </r>
  <r>
    <s v="4501232360026414ZZ11"/>
    <s v="4501"/>
    <n v="4501"/>
    <x v="3"/>
    <x v="0"/>
    <s v="INVENTORY - MATERIALS &amp; SUPPLIES                  "/>
    <n v="0"/>
    <n v="0"/>
    <n v="0"/>
    <n v="0"/>
    <s v="P  "/>
    <n v="2228"/>
    <s v="4"/>
    <s v="4501"/>
    <s v="2"/>
    <s v="232"/>
  </r>
  <r>
    <s v="4501232360N26MRCZZ11"/>
    <s v="4501"/>
    <n v="4501"/>
    <x v="3"/>
    <x v="0"/>
    <s v="INVENTORY - MATERIALS &amp; SUPPLIES(GENERAL          "/>
    <n v="0"/>
    <n v="426.55"/>
    <n v="0"/>
    <n v="426.55"/>
    <s v="P  "/>
    <n v="1241"/>
    <s v="4"/>
    <s v="4501"/>
    <s v="2"/>
    <s v="232"/>
  </r>
  <r>
    <s v="4501272150026MRCZZ11"/>
    <s v="4501"/>
    <n v="4501"/>
    <x v="3"/>
    <x v="0"/>
    <s v="DEPRECIATION FURNITURE &amp; OFFICE EQUIPM            "/>
    <n v="0"/>
    <n v="11445604.23"/>
    <n v="0"/>
    <n v="11445604.23"/>
    <s v="P  "/>
    <n v="0"/>
    <s v="4"/>
    <s v="4501"/>
    <s v="2"/>
    <s v="272"/>
  </r>
  <r>
    <s v="4501272242026MRCZZ11"/>
    <s v="4501"/>
    <n v="4501"/>
    <x v="3"/>
    <x v="0"/>
    <s v="DEPRECIATION ELEC POWER PLANTS                    "/>
    <n v="0"/>
    <n v="0"/>
    <n v="0"/>
    <n v="0"/>
    <s v="P  "/>
    <n v="0"/>
    <s v="4"/>
    <s v="4501"/>
    <s v="2"/>
    <s v="272"/>
  </r>
  <r>
    <s v="4501272243026MRCZZ11"/>
    <s v="4501"/>
    <n v="4501"/>
    <x v="3"/>
    <x v="0"/>
    <s v="DEPRECIATION ELEC HV SUBSTATIONS                  "/>
    <n v="0"/>
    <n v="0"/>
    <n v="0"/>
    <n v="0"/>
    <s v="P  "/>
    <n v="0"/>
    <s v="4"/>
    <s v="4501"/>
    <s v="2"/>
    <s v="272"/>
  </r>
  <r>
    <s v="4501272244026MRCZZ11"/>
    <s v="4501"/>
    <n v="4501"/>
    <x v="3"/>
    <x v="0"/>
    <s v="DEPRECIATION ELEC HV SWITCHING STATIONS           "/>
    <n v="0"/>
    <n v="0"/>
    <n v="0"/>
    <n v="0"/>
    <s v="P  "/>
    <n v="0"/>
    <s v="4"/>
    <s v="4501"/>
    <s v="2"/>
    <s v="272"/>
  </r>
  <r>
    <s v="4501272245026MRCZZ11"/>
    <s v="4501"/>
    <n v="4501"/>
    <x v="3"/>
    <x v="0"/>
    <s v="DEPRECIATION ELEC HV TRANSM CONDUCTORS            "/>
    <n v="0"/>
    <n v="0"/>
    <n v="0"/>
    <n v="0"/>
    <s v="P  "/>
    <n v="0"/>
    <s v="4"/>
    <s v="4501"/>
    <s v="2"/>
    <s v="272"/>
  </r>
  <r>
    <s v="4501272246026MRCZZ11"/>
    <s v="4501"/>
    <n v="4501"/>
    <x v="3"/>
    <x v="0"/>
    <s v="DEPRECIATION ELEC MV SUBSTATIONS                  "/>
    <n v="0"/>
    <n v="0"/>
    <n v="0"/>
    <n v="0"/>
    <s v="P  "/>
    <n v="0"/>
    <s v="4"/>
    <s v="4501"/>
    <s v="2"/>
    <s v="272"/>
  </r>
  <r>
    <s v="4501272247026MRCZZ11"/>
    <s v="4501"/>
    <n v="4501"/>
    <x v="3"/>
    <x v="0"/>
    <s v="DEPRECIATION ELEC MV SWITCHING STATIONS           "/>
    <n v="0"/>
    <n v="0"/>
    <n v="0"/>
    <n v="0"/>
    <s v="P  "/>
    <n v="0"/>
    <s v="4"/>
    <s v="4501"/>
    <s v="2"/>
    <s v="272"/>
  </r>
  <r>
    <s v="4501272248026MRCZZ11"/>
    <s v="4501"/>
    <n v="4501"/>
    <x v="3"/>
    <x v="0"/>
    <s v="DEPRECIATION ELEC MV NETWORKS                     "/>
    <n v="0"/>
    <n v="0"/>
    <n v="0"/>
    <n v="0"/>
    <s v="P  "/>
    <n v="0"/>
    <s v="4"/>
    <s v="4501"/>
    <s v="2"/>
    <s v="272"/>
  </r>
  <r>
    <s v="4501272249026MRCZZ11"/>
    <s v="4501"/>
    <n v="4501"/>
    <x v="3"/>
    <x v="0"/>
    <s v="DEPRECIATION ELEC LV NETWORKS                     "/>
    <n v="0"/>
    <n v="0"/>
    <n v="0"/>
    <n v="0"/>
    <s v="P  "/>
    <n v="0"/>
    <s v="4"/>
    <s v="4501"/>
    <s v="2"/>
    <s v="272"/>
  </r>
  <r>
    <s v="4501272250026MRCZZ11"/>
    <s v="4501"/>
    <n v="4501"/>
    <x v="3"/>
    <x v="0"/>
    <s v="DEPRECIATION ELEC CAPITAL SPARES                  "/>
    <n v="0"/>
    <n v="0"/>
    <n v="0"/>
    <n v="0"/>
    <s v="P  "/>
    <n v="0"/>
    <s v="4"/>
    <s v="4501"/>
    <s v="2"/>
    <s v="272"/>
  </r>
  <r>
    <s v="4501320065026MRCZZ11"/>
    <s v="4501"/>
    <n v="4501"/>
    <x v="3"/>
    <x v="1"/>
    <s v="PPE FURNITURE &amp; OFFICE EQUIPMENT - GAINS          "/>
    <n v="0"/>
    <n v="0"/>
    <n v="0"/>
    <n v="0"/>
    <s v="P  "/>
    <n v="0"/>
    <s v="4"/>
    <s v="4501"/>
    <s v="3"/>
    <s v="320"/>
  </r>
  <r>
    <s v="4501320070026MRCZZ11"/>
    <s v="4501"/>
    <n v="4501"/>
    <x v="3"/>
    <x v="3"/>
    <s v="PPE FURNITURE &amp; OFF EQUIPMENT - LOSSES            "/>
    <n v="0"/>
    <n v="5306.52"/>
    <n v="0"/>
    <n v="5306.52"/>
    <s v="P  "/>
    <n v="0"/>
    <s v="4"/>
    <s v="4501"/>
    <s v="3"/>
    <s v="320"/>
  </r>
  <r>
    <s v="4501320165026MRCZZ11"/>
    <s v="4501"/>
    <n v="4501"/>
    <x v="3"/>
    <x v="1"/>
    <s v="PPE MACHINERY &amp; EQUIPMENT - GAINS                 "/>
    <n v="0"/>
    <n v="0"/>
    <n v="0"/>
    <n v="0"/>
    <s v="P  "/>
    <n v="0"/>
    <s v="4"/>
    <s v="4501"/>
    <s v="3"/>
    <s v="320"/>
  </r>
  <r>
    <s v="4501320170026MRCZZ11"/>
    <s v="4501"/>
    <n v="4501"/>
    <x v="3"/>
    <x v="3"/>
    <s v="PPE MACHINERY &amp; EQUIPMENT - LOSSES                "/>
    <n v="0"/>
    <n v="1280.5"/>
    <n v="0"/>
    <n v="1280.5"/>
    <s v="P  "/>
    <n v="0"/>
    <s v="4"/>
    <s v="4501"/>
    <s v="3"/>
    <s v="320"/>
  </r>
  <r>
    <s v="4501350035026MRCZZ11"/>
    <s v="4501"/>
    <n v="4501"/>
    <x v="3"/>
    <x v="3"/>
    <s v="IL PPE: FURNITURE &amp; OFFICE EQUIPMENT              "/>
    <n v="0"/>
    <n v="0"/>
    <n v="0"/>
    <n v="0"/>
    <s v="P  "/>
    <n v="0"/>
    <s v="4"/>
    <s v="4501"/>
    <s v="3"/>
    <s v="350"/>
  </r>
  <r>
    <s v="4501350085026MRCZZ11"/>
    <s v="4501"/>
    <n v="4501"/>
    <x v="3"/>
    <x v="3"/>
    <s v="IL PPE: MACHINERY &amp; EQUIPMENT                     "/>
    <n v="0"/>
    <n v="0"/>
    <n v="0"/>
    <n v="0"/>
    <s v="P  "/>
    <n v="0"/>
    <s v="4"/>
    <s v="4501"/>
    <s v="3"/>
    <s v="350"/>
  </r>
  <r>
    <s v="4501360035026MRCZZ11"/>
    <s v="4501"/>
    <n v="4501"/>
    <x v="3"/>
    <x v="3"/>
    <s v="RIL PPE: FURNITURE &amp; OFFICE EQUIPMENT             "/>
    <n v="0"/>
    <n v="0"/>
    <n v="0"/>
    <n v="0"/>
    <s v="P  "/>
    <n v="0"/>
    <s v="4"/>
    <s v="4501"/>
    <s v="3"/>
    <s v="360"/>
  </r>
  <r>
    <s v="4501360085026MRCZZ11"/>
    <s v="4501"/>
    <n v="4501"/>
    <x v="3"/>
    <x v="3"/>
    <s v="RIL PPE: MACHINERY &amp; EQUIPMENT                    "/>
    <n v="0"/>
    <n v="0"/>
    <n v="0"/>
    <n v="0"/>
    <s v="P  "/>
    <n v="0"/>
    <s v="4"/>
    <s v="4501"/>
    <s v="3"/>
    <s v="360"/>
  </r>
  <r>
    <s v="4501392023026MRC7U11"/>
    <s v="4501"/>
    <n v="4501"/>
    <x v="3"/>
    <x v="1"/>
    <s v="DPT RECOVER:INSURANCE FEES                        "/>
    <n v="0"/>
    <n v="0"/>
    <n v="0"/>
    <n v="0"/>
    <s v="P  "/>
    <n v="0"/>
    <s v="4"/>
    <s v="4501"/>
    <s v="3"/>
    <s v="392"/>
  </r>
  <r>
    <s v="4501395002026MRC1211"/>
    <s v="4501"/>
    <n v="4501"/>
    <x v="3"/>
    <x v="1"/>
    <s v="DPT CHG - VEHICLE RENTAL                          "/>
    <n v="0"/>
    <n v="0"/>
    <n v="0"/>
    <n v="0"/>
    <s v="P  "/>
    <n v="153702"/>
    <s v="4"/>
    <s v="4501"/>
    <s v="3"/>
    <s v="395"/>
  </r>
  <r>
    <s v="4501395017026MRC1H11"/>
    <s v="4501"/>
    <n v="4501"/>
    <x v="3"/>
    <x v="1"/>
    <s v="DPT CHG - FUEL RECHARGE                           "/>
    <n v="0"/>
    <n v="0"/>
    <n v="0"/>
    <n v="0"/>
    <s v="P  "/>
    <n v="55545"/>
    <s v="4"/>
    <s v="4501"/>
    <s v="3"/>
    <s v="395"/>
  </r>
  <r>
    <s v="4501395023026MRC1L11"/>
    <s v="4501"/>
    <n v="4501"/>
    <x v="3"/>
    <x v="1"/>
    <s v="DPT CHG INSURANCE FEES                            "/>
    <n v="0"/>
    <n v="0"/>
    <n v="0"/>
    <n v="0"/>
    <s v="P  "/>
    <n v="0"/>
    <s v="4"/>
    <s v="4501"/>
    <s v="3"/>
    <s v="395"/>
  </r>
  <r>
    <s v="4501395049026MRC2A11"/>
    <s v="4501"/>
    <n v="4501"/>
    <x v="3"/>
    <x v="1"/>
    <s v="DPT CHG TELEPHONE                                 "/>
    <n v="0"/>
    <n v="57001.78"/>
    <n v="0"/>
    <n v="57001.78"/>
    <s v="P  "/>
    <n v="145332"/>
    <s v="4"/>
    <s v="4501"/>
    <s v="3"/>
    <s v="395"/>
  </r>
  <r>
    <s v="45013996050ZZZZZZZ11"/>
    <s v="4501"/>
    <n v="4501"/>
    <x v="3"/>
    <x v="1"/>
    <s v="TRF TO ACC SURPLUS DEFICIT                        "/>
    <n v="0"/>
    <n v="0"/>
    <n v="-32355293.699999999"/>
    <n v="-32355293.699999999"/>
    <s v="P  "/>
    <n v="0"/>
    <s v="4"/>
    <s v="4501"/>
    <s v="3"/>
    <s v="399"/>
  </r>
  <r>
    <s v="45013996100ZZZZZZZ11"/>
    <s v="4501"/>
    <n v="4501"/>
    <x v="3"/>
    <x v="1"/>
    <s v="TRF FROM ACC SURPLUS DEFICIT                      "/>
    <n v="0"/>
    <n v="0"/>
    <n v="0"/>
    <n v="0"/>
    <s v="P  "/>
    <n v="0"/>
    <s v="4"/>
    <s v="4501"/>
    <s v="3"/>
    <s v="399"/>
  </r>
  <r>
    <s v="45016456010ZZZZZZZ11"/>
    <s v="4501"/>
    <n v="4501"/>
    <x v="3"/>
    <x v="4"/>
    <s v="PPE COST MACH &amp; EQP IU COST OPENING BAL           "/>
    <n v="25302728.899999999"/>
    <n v="0"/>
    <n v="0"/>
    <n v="25302728.899999999"/>
    <s v="GP "/>
    <n v="0"/>
    <s v="4"/>
    <s v="4501"/>
    <s v="6"/>
    <s v="645"/>
  </r>
  <r>
    <s v="45016456030ZZZZZZZ11"/>
    <s v="4501"/>
    <n v="4501"/>
    <x v="3"/>
    <x v="4"/>
    <s v="PPE COST MACH &amp; EQUIP IU COST DECOM LIAB          "/>
    <n v="0"/>
    <n v="0"/>
    <n v="0"/>
    <n v="0"/>
    <s v="GP "/>
    <n v="0"/>
    <s v="4"/>
    <s v="4501"/>
    <s v="6"/>
    <s v="645"/>
  </r>
  <r>
    <s v="45016456040ZZZZZZZ11"/>
    <s v="4501"/>
    <n v="4501"/>
    <x v="3"/>
    <x v="4"/>
    <s v="PPE COST MACH &amp; EQUIP IU COST CORR ERROR          "/>
    <n v="0"/>
    <n v="0"/>
    <n v="0"/>
    <n v="0"/>
    <s v="GP "/>
    <n v="0"/>
    <s v="4"/>
    <s v="4501"/>
    <s v="6"/>
    <s v="645"/>
  </r>
  <r>
    <s v="45016456050ZZZZZZZ11"/>
    <s v="4501"/>
    <n v="4501"/>
    <x v="3"/>
    <x v="4"/>
    <s v="PPE COST MACH &amp; EQP IU COST CHG ACC POL           "/>
    <n v="0"/>
    <n v="0"/>
    <n v="0"/>
    <n v="0"/>
    <s v="GP "/>
    <n v="0"/>
    <s v="4"/>
    <s v="4501"/>
    <s v="6"/>
    <s v="645"/>
  </r>
  <r>
    <s v="45016456060ZZZZZZZ11"/>
    <s v="4501"/>
    <n v="4501"/>
    <x v="3"/>
    <x v="4"/>
    <s v="PPE COST MACH &amp; EQUIP IU COST DISPOSAL            "/>
    <n v="0"/>
    <n v="0"/>
    <n v="-6897.24"/>
    <n v="-6897.24"/>
    <s v="GP "/>
    <n v="0"/>
    <s v="4"/>
    <s v="4501"/>
    <s v="6"/>
    <s v="645"/>
  </r>
  <r>
    <s v="45016456070ZZZZZZZ11"/>
    <s v="4501"/>
    <n v="4501"/>
    <x v="3"/>
    <x v="4"/>
    <s v="PPE COST MACH &amp; EQP IU COST TRANSFER IN           "/>
    <n v="0"/>
    <n v="1976466.16"/>
    <n v="0"/>
    <n v="1976466.16"/>
    <s v="GP "/>
    <n v="0"/>
    <s v="4"/>
    <s v="4501"/>
    <s v="6"/>
    <s v="645"/>
  </r>
  <r>
    <s v="45016456080ZZZZZZZ11"/>
    <s v="4501"/>
    <n v="4501"/>
    <x v="3"/>
    <x v="4"/>
    <s v="PPE COST MACH &amp; EQP IU COST TRANSFER OUT          "/>
    <n v="0"/>
    <n v="0"/>
    <n v="0"/>
    <n v="0"/>
    <s v="GP "/>
    <n v="0"/>
    <s v="4"/>
    <s v="4501"/>
    <s v="6"/>
    <s v="645"/>
  </r>
  <r>
    <s v="45016456210ZZZZZZZ11"/>
    <s v="4501"/>
    <n v="4501"/>
    <x v="3"/>
    <x v="4"/>
    <s v="PPE COST MACH &amp; EQUIP IU AD OPENING BAL           "/>
    <n v="-15127959.369999999"/>
    <n v="0"/>
    <n v="0"/>
    <n v="-15127959.369999999"/>
    <s v="GP "/>
    <n v="0"/>
    <s v="4"/>
    <s v="4501"/>
    <s v="6"/>
    <s v="645"/>
  </r>
  <r>
    <s v="45016456220ZZZZZZZ11"/>
    <s v="4501"/>
    <n v="4501"/>
    <x v="3"/>
    <x v="4"/>
    <s v="PPE COST MACH &amp; EQP IU AD OTHER CHANGES           "/>
    <n v="0"/>
    <n v="0"/>
    <n v="0"/>
    <n v="0"/>
    <s v="GP "/>
    <n v="0"/>
    <s v="4"/>
    <s v="4501"/>
    <s v="6"/>
    <s v="645"/>
  </r>
  <r>
    <s v="45016456230ZZZZZZZ11"/>
    <s v="4501"/>
    <n v="4501"/>
    <x v="3"/>
    <x v="4"/>
    <s v="PPE COST MACH &amp; EQUIP IU AD DEPRECIATION          "/>
    <n v="0"/>
    <n v="0"/>
    <n v="-2668642.5499999998"/>
    <n v="-2668642.5499999998"/>
    <s v="GP "/>
    <n v="0"/>
    <s v="4"/>
    <s v="4501"/>
    <s v="6"/>
    <s v="645"/>
  </r>
  <r>
    <s v="45016456240ZZZZZZZ11"/>
    <s v="4501"/>
    <n v="4501"/>
    <x v="3"/>
    <x v="4"/>
    <s v="PPE COST MACHINE &amp; EQUIP IU AD DISPOSAL           "/>
    <n v="0"/>
    <n v="0"/>
    <n v="0"/>
    <n v="0"/>
    <s v="GP "/>
    <n v="0"/>
    <s v="4"/>
    <s v="4501"/>
    <s v="6"/>
    <s v="645"/>
  </r>
  <r>
    <s v="45016456250ZZZZZZZ11"/>
    <s v="4501"/>
    <n v="4501"/>
    <x v="3"/>
    <x v="4"/>
    <s v="PPE COST MACHINE &amp; EQUIP IU AD TRANSFER           "/>
    <n v="0"/>
    <n v="0"/>
    <n v="-170456.35"/>
    <n v="-170456.35"/>
    <s v="GP "/>
    <n v="0"/>
    <s v="4"/>
    <s v="4501"/>
    <s v="6"/>
    <s v="645"/>
  </r>
  <r>
    <s v="45016456310ZZZZZZZ11"/>
    <s v="4501"/>
    <n v="4501"/>
    <x v="3"/>
    <x v="4"/>
    <s v="PPE COST MACH &amp; EQUIP IU AI OPENING BAL           "/>
    <n v="0"/>
    <n v="0"/>
    <n v="0"/>
    <n v="0"/>
    <s v="GP "/>
    <n v="0"/>
    <s v="4"/>
    <s v="4501"/>
    <s v="6"/>
    <s v="645"/>
  </r>
  <r>
    <s v="45016456320ZZZZZZZ11"/>
    <s v="4501"/>
    <n v="4501"/>
    <x v="3"/>
    <x v="4"/>
    <s v="PPE COST MACH &amp; EQUIP IU AI IMPAIRMENT            "/>
    <n v="0"/>
    <n v="0"/>
    <n v="0"/>
    <n v="0"/>
    <s v="GP "/>
    <n v="0"/>
    <s v="4"/>
    <s v="4501"/>
    <s v="6"/>
    <s v="645"/>
  </r>
  <r>
    <s v="45016456330ZZZZZZZ11"/>
    <s v="4501"/>
    <n v="4501"/>
    <x v="3"/>
    <x v="4"/>
    <s v="PPE COST MACH &amp; EQUIP IU AI DISPOSAL/TRF          "/>
    <n v="0"/>
    <n v="5616.74"/>
    <n v="0"/>
    <n v="5616.74"/>
    <s v="GP "/>
    <n v="0"/>
    <s v="4"/>
    <s v="4501"/>
    <s v="6"/>
    <s v="645"/>
  </r>
  <r>
    <s v="45016456340ZZZZZZZ11"/>
    <s v="4501"/>
    <n v="4501"/>
    <x v="3"/>
    <x v="4"/>
    <s v="PPE COST MACH &amp; EQUIP IU AI CHG NOT LIST          "/>
    <n v="0"/>
    <n v="0"/>
    <n v="0"/>
    <n v="0"/>
    <s v="GP "/>
    <n v="0"/>
    <s v="4"/>
    <s v="4501"/>
    <s v="6"/>
    <s v="645"/>
  </r>
  <r>
    <s v="45016460010ZZZZZZZ11"/>
    <s v="4501"/>
    <n v="4501"/>
    <x v="3"/>
    <x v="4"/>
    <s v="PPE COST FURN &amp; OFF IU COST OPENING BAL           "/>
    <n v="73582406.659999996"/>
    <n v="0"/>
    <n v="0"/>
    <n v="73582406.659999996"/>
    <s v="GP "/>
    <n v="0"/>
    <s v="4"/>
    <s v="4501"/>
    <s v="6"/>
    <s v="646"/>
  </r>
  <r>
    <s v="4501646002081V04ZZ11"/>
    <s v="4501"/>
    <n v="4501"/>
    <x v="3"/>
    <x v="4"/>
    <s v="FILLING SYSTEM                                    "/>
    <n v="0"/>
    <n v="0"/>
    <n v="0"/>
    <n v="0"/>
    <s v="P  "/>
    <n v="0"/>
    <s v="4"/>
    <s v="4501"/>
    <s v="6"/>
    <s v="646"/>
  </r>
  <r>
    <s v="45016460030ZZZZZZZ11"/>
    <s v="4501"/>
    <n v="4501"/>
    <x v="3"/>
    <x v="4"/>
    <s v="PPE COST FURNIT &amp; OFF IU COST DECOM LIAB          "/>
    <n v="0"/>
    <n v="0"/>
    <n v="0"/>
    <n v="0"/>
    <s v="GP "/>
    <n v="0"/>
    <s v="4"/>
    <s v="4501"/>
    <s v="6"/>
    <s v="646"/>
  </r>
  <r>
    <s v="45016460040ZZZZZZZ11"/>
    <s v="4501"/>
    <n v="4501"/>
    <x v="3"/>
    <x v="4"/>
    <s v="PPE COST FURN &amp; OFF EQP IU COST CORR ERR          "/>
    <n v="0"/>
    <n v="20552.64"/>
    <n v="0"/>
    <n v="20552.64"/>
    <s v="GP "/>
    <n v="0"/>
    <s v="4"/>
    <s v="4501"/>
    <s v="6"/>
    <s v="646"/>
  </r>
  <r>
    <s v="45016460050ZZZZZZZ11"/>
    <s v="4501"/>
    <n v="4501"/>
    <x v="3"/>
    <x v="4"/>
    <s v="PPE COST FURN &amp; OFF IU COST CHG ACC POL           "/>
    <n v="0"/>
    <n v="0"/>
    <n v="0"/>
    <n v="0"/>
    <s v="GP "/>
    <n v="0"/>
    <s v="4"/>
    <s v="4501"/>
    <s v="6"/>
    <s v="646"/>
  </r>
  <r>
    <s v="45016460060ZZZZZZZ11"/>
    <s v="4501"/>
    <n v="4501"/>
    <x v="3"/>
    <x v="4"/>
    <s v="PPE COST FURN &amp; OFF EQP IU COST DISPOSAL          "/>
    <n v="0"/>
    <n v="0"/>
    <n v="-13601.07"/>
    <n v="-13601.07"/>
    <s v="GP "/>
    <n v="0"/>
    <s v="4"/>
    <s v="4501"/>
    <s v="6"/>
    <s v="646"/>
  </r>
  <r>
    <s v="45016460070ZZZZZZZ11"/>
    <s v="4501"/>
    <n v="4501"/>
    <x v="3"/>
    <x v="4"/>
    <s v="PPE COST FURN &amp; OFF IU COST TRANSFER IN           "/>
    <n v="0"/>
    <n v="4374515.2699999996"/>
    <n v="0"/>
    <n v="4374515.2699999996"/>
    <s v="GP "/>
    <n v="0"/>
    <s v="4"/>
    <s v="4501"/>
    <s v="6"/>
    <s v="646"/>
  </r>
  <r>
    <s v="45016460080ZZZZZZZ11"/>
    <s v="4501"/>
    <n v="4501"/>
    <x v="3"/>
    <x v="4"/>
    <s v="PPE COST FURN &amp; OFF IU COST TRANSFER OUT          "/>
    <n v="0"/>
    <n v="0"/>
    <n v="-196183.53"/>
    <n v="-196183.53"/>
    <s v="GP "/>
    <n v="0"/>
    <s v="4"/>
    <s v="4501"/>
    <s v="6"/>
    <s v="646"/>
  </r>
  <r>
    <s v="45016460210ZZZZZZZ11"/>
    <s v="4501"/>
    <n v="4501"/>
    <x v="3"/>
    <x v="4"/>
    <s v="PPE COST FURN &amp;OFF EQP IU AD OPENING BAL          "/>
    <n v="-42993784.57"/>
    <n v="0"/>
    <n v="0"/>
    <n v="-42993784.57"/>
    <s v="GP "/>
    <n v="0"/>
    <s v="4"/>
    <s v="4501"/>
    <s v="6"/>
    <s v="646"/>
  </r>
  <r>
    <s v="45016460220ZZZZZZZ11"/>
    <s v="4501"/>
    <n v="4501"/>
    <x v="3"/>
    <x v="4"/>
    <s v="PPE COST FURN &amp; OFF IU AD OTHER CHANGES           "/>
    <n v="0"/>
    <n v="0"/>
    <n v="-43.6"/>
    <n v="-43.6"/>
    <s v="GP "/>
    <n v="0"/>
    <s v="4"/>
    <s v="4501"/>
    <s v="6"/>
    <s v="646"/>
  </r>
  <r>
    <s v="45016460230ZZZZZZZ11"/>
    <s v="4501"/>
    <n v="4501"/>
    <x v="3"/>
    <x v="4"/>
    <s v="PPE COST FURNIT &amp; OFF IU AD DEPRECIATION          "/>
    <n v="0"/>
    <n v="0"/>
    <n v="-8776961.6799999997"/>
    <n v="-8776961.6799999997"/>
    <s v="GP "/>
    <n v="0"/>
    <s v="4"/>
    <s v="4501"/>
    <s v="6"/>
    <s v="646"/>
  </r>
  <r>
    <s v="45016460240ZZZZZZZ11"/>
    <s v="4501"/>
    <n v="4501"/>
    <x v="3"/>
    <x v="4"/>
    <s v="PPE COST FURN &amp; OFF EQUIP IU AD DISPOSAL          "/>
    <n v="0"/>
    <n v="8294.5499999999993"/>
    <n v="0"/>
    <n v="8294.5499999999993"/>
    <s v="GP "/>
    <n v="0"/>
    <s v="4"/>
    <s v="4501"/>
    <s v="6"/>
    <s v="646"/>
  </r>
  <r>
    <s v="45016460250ZZZZZZZ11"/>
    <s v="4501"/>
    <n v="4501"/>
    <x v="3"/>
    <x v="4"/>
    <s v="PPE COST FURN &amp; OFF EQUIP IU AD TRANSFER          "/>
    <n v="0"/>
    <n v="170456.35"/>
    <n v="0"/>
    <n v="170456.35"/>
    <s v="GP "/>
    <n v="0"/>
    <s v="4"/>
    <s v="4501"/>
    <s v="6"/>
    <s v="646"/>
  </r>
  <r>
    <s v="45016460310ZZZZZZZ11"/>
    <s v="4501"/>
    <n v="4501"/>
    <x v="3"/>
    <x v="4"/>
    <s v="PPE COST FURN &amp;OFF EQP IU AI OPENING BAL          "/>
    <n v="0"/>
    <n v="0"/>
    <n v="0"/>
    <n v="0"/>
    <s v="GP "/>
    <n v="0"/>
    <s v="4"/>
    <s v="4501"/>
    <s v="6"/>
    <s v="646"/>
  </r>
  <r>
    <s v="45016460320ZZZZZZZ11"/>
    <s v="4501"/>
    <n v="4501"/>
    <x v="3"/>
    <x v="4"/>
    <s v="PPE COST FURN &amp; OFF EQP IU AI IMPAIRMENT          "/>
    <n v="0"/>
    <n v="0"/>
    <n v="0"/>
    <n v="0"/>
    <s v="GP "/>
    <n v="0"/>
    <s v="4"/>
    <s v="4501"/>
    <s v="6"/>
    <s v="646"/>
  </r>
  <r>
    <s v="45016460330ZZZZZZZ11"/>
    <s v="4501"/>
    <n v="4501"/>
    <x v="3"/>
    <x v="4"/>
    <s v="PPE COST FURNIT &amp; OFF IU AI DISPOSAL/TRF          "/>
    <n v="0"/>
    <n v="0"/>
    <n v="0"/>
    <n v="0"/>
    <s v="GP "/>
    <n v="0"/>
    <s v="4"/>
    <s v="4501"/>
    <s v="6"/>
    <s v="646"/>
  </r>
  <r>
    <s v="45016460340ZZZZZZZ11"/>
    <s v="4501"/>
    <n v="4501"/>
    <x v="3"/>
    <x v="4"/>
    <s v="PPE COST FURNIT &amp; OFF IU AI CHG NOT LIST          "/>
    <n v="0"/>
    <n v="0"/>
    <n v="0"/>
    <n v="0"/>
    <s v="GP "/>
    <n v="0"/>
    <s v="4"/>
    <s v="4501"/>
    <s v="6"/>
    <s v="646"/>
  </r>
  <r>
    <s v="45016680010ZZZZZZZ11"/>
    <s v="4501"/>
    <n v="4501"/>
    <x v="3"/>
    <x v="4"/>
    <s v="WIP OPENING BALANCE                               "/>
    <n v="0"/>
    <n v="0"/>
    <n v="0"/>
    <n v="0"/>
    <s v="GP "/>
    <n v="0"/>
    <s v="4"/>
    <s v="4501"/>
    <s v="6"/>
    <s v="668"/>
  </r>
  <r>
    <s v="45016680020ZZZZZZZ11"/>
    <s v="4501"/>
    <n v="4501"/>
    <x v="3"/>
    <x v="4"/>
    <s v="WIP ACQUISITION OUTSOURCED                        "/>
    <n v="0"/>
    <n v="0"/>
    <n v="0"/>
    <n v="0"/>
    <s v="GP "/>
    <n v="0"/>
    <s v="4"/>
    <s v="4501"/>
    <s v="6"/>
    <s v="668"/>
  </r>
  <r>
    <s v="45016680030ZZZZZZZ11"/>
    <s v="4501"/>
    <n v="4501"/>
    <x v="3"/>
    <x v="4"/>
    <s v="WIP ACQUISITION OWN ACC CONSTR MAT&amp;SUPPL          "/>
    <n v="0"/>
    <n v="0"/>
    <n v="0"/>
    <n v="0"/>
    <s v="GP "/>
    <n v="0"/>
    <s v="4"/>
    <s v="4501"/>
    <s v="6"/>
    <s v="668"/>
  </r>
  <r>
    <s v="45016680040ZZZZZZZ11"/>
    <s v="4501"/>
    <n v="4501"/>
    <x v="3"/>
    <x v="4"/>
    <s v="WIP ACQ OWN ACC CONSTR COMPENS EMPLOYEE           "/>
    <n v="0"/>
    <n v="0"/>
    <n v="0"/>
    <n v="0"/>
    <s v="GP "/>
    <n v="0"/>
    <s v="4"/>
    <s v="4501"/>
    <s v="6"/>
    <s v="668"/>
  </r>
  <r>
    <s v="45016680050ZZZZZZZ11"/>
    <s v="4501"/>
    <n v="4501"/>
    <x v="3"/>
    <x v="4"/>
    <s v="WIP ACQ OWN ACC CONSTR COST SITE PREP             "/>
    <n v="0"/>
    <n v="0"/>
    <n v="0"/>
    <n v="0"/>
    <s v="GP "/>
    <n v="0"/>
    <s v="4"/>
    <s v="4501"/>
    <s v="6"/>
    <s v="668"/>
  </r>
  <r>
    <s v="45016680060ZZZZZZZ11"/>
    <s v="4501"/>
    <n v="4501"/>
    <x v="3"/>
    <x v="4"/>
    <s v="WIP ACQ OWN ACC CONSTR DELIV &amp; HAND COST          "/>
    <n v="0"/>
    <n v="0"/>
    <n v="0"/>
    <n v="0"/>
    <s v="GP "/>
    <n v="0"/>
    <s v="4"/>
    <s v="4501"/>
    <s v="6"/>
    <s v="668"/>
  </r>
  <r>
    <s v="45016680070ZZZZZZZ11"/>
    <s v="4501"/>
    <n v="4501"/>
    <x v="3"/>
    <x v="4"/>
    <s v="WIP ACQ OWN ACC CONSTR INST &amp; ASSEM CST           "/>
    <n v="0"/>
    <n v="0"/>
    <n v="0"/>
    <n v="0"/>
    <s v="GP "/>
    <n v="0"/>
    <s v="4"/>
    <s v="4501"/>
    <s v="6"/>
    <s v="668"/>
  </r>
  <r>
    <s v="45016680080ZZZZZZZ11"/>
    <s v="4501"/>
    <n v="4501"/>
    <x v="3"/>
    <x v="4"/>
    <s v="WIP ACQ OWN ACC CONSTR COST TEST SITE             "/>
    <n v="0"/>
    <n v="0"/>
    <n v="0"/>
    <n v="0"/>
    <s v="GP "/>
    <n v="0"/>
    <s v="4"/>
    <s v="4501"/>
    <s v="6"/>
    <s v="668"/>
  </r>
  <r>
    <s v="45016680090ZZZZZZZ11"/>
    <s v="4501"/>
    <n v="4501"/>
    <x v="3"/>
    <x v="4"/>
    <s v="WIP ACQUISITION OWN ACC CONSTR PROF FEE           "/>
    <n v="0"/>
    <n v="0"/>
    <n v="0"/>
    <n v="0"/>
    <s v="GP "/>
    <n v="0"/>
    <s v="4"/>
    <s v="4501"/>
    <s v="6"/>
    <s v="668"/>
  </r>
  <r>
    <s v="45016680100ZZZZZZZ11"/>
    <s v="4501"/>
    <n v="4501"/>
    <x v="3"/>
    <x v="4"/>
    <s v="WIP ACQUISITION BORROWING COST                    "/>
    <n v="0"/>
    <n v="0"/>
    <n v="0"/>
    <n v="0"/>
    <s v="GP "/>
    <n v="0"/>
    <s v="4"/>
    <s v="4501"/>
    <s v="6"/>
    <s v="668"/>
  </r>
  <r>
    <s v="45018100010ZZZZZZZ11"/>
    <s v="4501"/>
    <n v="4501"/>
    <x v="3"/>
    <x v="2"/>
    <s v="ACC SUR/(DEF): OPENING BALANCE                    "/>
    <n v="38200297.539999999"/>
    <n v="0"/>
    <n v="0"/>
    <n v="38200297.539999999"/>
    <s v="GP "/>
    <n v="0"/>
    <s v="4"/>
    <s v="4501"/>
    <s v="8"/>
    <s v="810"/>
  </r>
  <r>
    <s v="45018100020ZZZZZZZ11"/>
    <s v="4501"/>
    <n v="4501"/>
    <x v="3"/>
    <x v="2"/>
    <s v="ACC SUR/(DEF): CHANGES IN ACC POLICY              "/>
    <n v="0"/>
    <n v="0"/>
    <n v="0"/>
    <n v="0"/>
    <s v="GP "/>
    <n v="0"/>
    <s v="4"/>
    <s v="4501"/>
    <s v="8"/>
    <s v="810"/>
  </r>
  <r>
    <s v="45018100030ZZZZZZZ11"/>
    <s v="4501"/>
    <n v="4501"/>
    <x v="3"/>
    <x v="2"/>
    <s v="ACC SUR/(DEF): CORREC PRIOR PERIOD ERROR          "/>
    <n v="0"/>
    <n v="0"/>
    <n v="0"/>
    <n v="0"/>
    <s v="GP "/>
    <n v="0"/>
    <s v="4"/>
    <s v="4501"/>
    <s v="8"/>
    <s v="810"/>
  </r>
  <r>
    <s v="45018100040ZZZZZZZ11"/>
    <s v="4501"/>
    <n v="4501"/>
    <x v="3"/>
    <x v="2"/>
    <s v="ACC SUR/(DEF): TRF TO/FROM ACCUM SURPLUS          "/>
    <n v="0"/>
    <n v="32355293.699999999"/>
    <n v="0"/>
    <n v="32355293.699999999"/>
    <s v="GP "/>
    <n v="0"/>
    <s v="4"/>
    <s v="4501"/>
    <s v="8"/>
    <s v="810"/>
  </r>
  <r>
    <s v="45018100050ZZZZZZZ11"/>
    <s v="4501"/>
    <n v="4501"/>
    <x v="3"/>
    <x v="2"/>
    <s v="ACC SUR/(DEF): TRF TO/FROM RESERVES               "/>
    <n v="0"/>
    <n v="0"/>
    <n v="0"/>
    <n v="0"/>
    <s v="GP "/>
    <n v="0"/>
    <s v="4"/>
    <s v="4501"/>
    <s v="8"/>
    <s v="810"/>
  </r>
  <r>
    <s v="45018100060ZZZZZZZ11"/>
    <s v="4501"/>
    <n v="4501"/>
    <x v="3"/>
    <x v="2"/>
    <s v="ACC SUR/(DEF): DEPRECIATION OFFSETS               "/>
    <n v="0"/>
    <n v="0"/>
    <n v="0"/>
    <n v="0"/>
    <s v="GP "/>
    <n v="0"/>
    <s v="4"/>
    <s v="4501"/>
    <s v="8"/>
    <s v="810"/>
  </r>
  <r>
    <s v="4502211001026MRCZZ11"/>
    <s v="4502"/>
    <n v="4502"/>
    <x v="3"/>
    <x v="0"/>
    <s v="MS: SAL &amp; ALL: BASIC SALARY &amp; WAGES               "/>
    <n v="0"/>
    <n v="1946817.49"/>
    <n v="0"/>
    <n v="1946817.49"/>
    <s v="P  "/>
    <n v="1906668"/>
    <s v="4"/>
    <s v="4502"/>
    <s v="2"/>
    <s v="211"/>
  </r>
  <r>
    <s v="4502211022026MRCZZ11"/>
    <s v="4502"/>
    <n v="4502"/>
    <x v="3"/>
    <x v="0"/>
    <s v="MS: ALL - CELLULAR &amp; TELEPHONE                    "/>
    <n v="0"/>
    <n v="8400"/>
    <n v="0"/>
    <n v="8400"/>
    <s v="P  "/>
    <n v="8400"/>
    <s v="4"/>
    <s v="4502"/>
    <s v="2"/>
    <s v="211"/>
  </r>
  <r>
    <s v="4502211026026MRCZZ11"/>
    <s v="4502"/>
    <n v="4502"/>
    <x v="3"/>
    <x v="0"/>
    <s v="MS: HB &amp; INC: HOUSING BENEFITS                    "/>
    <n v="0"/>
    <n v="0"/>
    <n v="0"/>
    <n v="0"/>
    <s v="P  "/>
    <n v="0"/>
    <s v="4"/>
    <s v="4502"/>
    <s v="2"/>
    <s v="211"/>
  </r>
  <r>
    <s v="4502211034026MRCZZ11"/>
    <s v="4502"/>
    <n v="4502"/>
    <x v="3"/>
    <x v="0"/>
    <s v="MS: ALL - TRAVEL OR MOTOR VEHICLE                 "/>
    <n v="0"/>
    <n v="84000"/>
    <n v="0"/>
    <n v="84000"/>
    <s v="P  "/>
    <n v="90048"/>
    <s v="4"/>
    <s v="4502"/>
    <s v="2"/>
    <s v="211"/>
  </r>
  <r>
    <s v="4502211044026MRCZZ11"/>
    <s v="4502"/>
    <n v="4502"/>
    <x v="3"/>
    <x v="0"/>
    <s v="MS: SRB - ACTING ALLOWANCE                        "/>
    <n v="0"/>
    <n v="23278.39"/>
    <n v="0"/>
    <n v="23278.39"/>
    <s v="P  "/>
    <n v="32000"/>
    <s v="4"/>
    <s v="4502"/>
    <s v="2"/>
    <s v="211"/>
  </r>
  <r>
    <s v="4502211046026MRCZZ11"/>
    <s v="4502"/>
    <n v="4502"/>
    <x v="3"/>
    <x v="0"/>
    <s v="MS: SRB - ANNUAL BONUS                            "/>
    <n v="0"/>
    <n v="88761.99"/>
    <n v="0"/>
    <n v="88761.99"/>
    <s v="P  "/>
    <n v="170329"/>
    <s v="4"/>
    <s v="4502"/>
    <s v="2"/>
    <s v="211"/>
  </r>
  <r>
    <s v="4502211050026MRCZZ11"/>
    <s v="4502"/>
    <n v="4502"/>
    <x v="3"/>
    <x v="0"/>
    <s v="MS: SRB - LONG SERVICE AWARD                      "/>
    <n v="0"/>
    <n v="21489.360000000001"/>
    <n v="0"/>
    <n v="21489.360000000001"/>
    <s v="P  "/>
    <n v="21500"/>
    <s v="4"/>
    <s v="4502"/>
    <s v="2"/>
    <s v="211"/>
  </r>
  <r>
    <s v="4502213001026MRCZZ11"/>
    <s v="4502"/>
    <n v="4502"/>
    <x v="3"/>
    <x v="0"/>
    <s v="MS: SOC CONTR - BARGAINING COUNCIL                "/>
    <n v="0"/>
    <n v="525.01"/>
    <n v="0"/>
    <n v="525.01"/>
    <s v="P  "/>
    <n v="530"/>
    <s v="4"/>
    <s v="4502"/>
    <s v="2"/>
    <s v="213"/>
  </r>
  <r>
    <s v="4502213010026MRCZZ11"/>
    <s v="4502"/>
    <n v="4502"/>
    <x v="3"/>
    <x v="0"/>
    <s v="MS: SOC CONTR - GROUP LIFE INSURANCE              "/>
    <n v="0"/>
    <n v="5997.76"/>
    <n v="0"/>
    <n v="6567.18"/>
    <s v="P  "/>
    <n v="6600"/>
    <s v="4"/>
    <s v="4502"/>
    <s v="2"/>
    <s v="213"/>
  </r>
  <r>
    <s v="4502213020026MRCZZ11"/>
    <s v="4502"/>
    <n v="4502"/>
    <x v="3"/>
    <x v="0"/>
    <s v="MS: SOC CONTR - MEDICAL                           "/>
    <n v="0"/>
    <n v="147057.93"/>
    <n v="0"/>
    <n v="147057.93"/>
    <s v="P  "/>
    <n v="142592"/>
    <s v="4"/>
    <s v="4502"/>
    <s v="2"/>
    <s v="213"/>
  </r>
  <r>
    <s v="4502213030026MRCZZ11"/>
    <s v="4502"/>
    <n v="4502"/>
    <x v="3"/>
    <x v="0"/>
    <s v="MS: SOC CONTR - PENSION                           "/>
    <n v="0"/>
    <n v="282082.48"/>
    <n v="0"/>
    <n v="282082.48"/>
    <s v="P  "/>
    <n v="258398"/>
    <s v="4"/>
    <s v="4502"/>
    <s v="2"/>
    <s v="213"/>
  </r>
  <r>
    <s v="4502213040026MRCZZ11"/>
    <s v="4502"/>
    <n v="4502"/>
    <x v="3"/>
    <x v="0"/>
    <s v="MS: SOC CONTR - UNEMPLOYMENT INSUR FUND           "/>
    <n v="0"/>
    <n v="8841.17"/>
    <n v="0"/>
    <n v="8841.17"/>
    <s v="P  "/>
    <n v="9328"/>
    <s v="4"/>
    <s v="4502"/>
    <s v="2"/>
    <s v="213"/>
  </r>
  <r>
    <s v="4502227041026MRCZZ11"/>
    <s v="4502"/>
    <n v="4502"/>
    <x v="3"/>
    <x v="0"/>
    <s v="C&amp;PS: B&amp;A PROJECT MANAGEMENT                      "/>
    <n v="0"/>
    <n v="1846792.08"/>
    <n v="0"/>
    <n v="1846792.08"/>
    <s v="P  "/>
    <n v="1866018"/>
    <s v="4"/>
    <s v="4502"/>
    <s v="2"/>
    <s v="227"/>
  </r>
  <r>
    <s v="4502230178026MRCZZ11"/>
    <s v="4502"/>
    <n v="4502"/>
    <x v="3"/>
    <x v="0"/>
    <s v="OC: EXT COM SERV PROV - S/WARE LICENCES           "/>
    <n v="0"/>
    <n v="41368.29"/>
    <n v="0"/>
    <n v="41368.29"/>
    <s v="P  "/>
    <n v="41730"/>
    <s v="4"/>
    <s v="4502"/>
    <s v="2"/>
    <s v="230"/>
  </r>
  <r>
    <s v="4502230511026MRCZZ11"/>
    <s v="4502"/>
    <n v="4502"/>
    <x v="3"/>
    <x v="0"/>
    <s v="OC: REG FEES NATIONAL                             "/>
    <n v="0"/>
    <n v="0"/>
    <n v="0"/>
    <n v="0"/>
    <s v="P  "/>
    <n v="3425"/>
    <s v="4"/>
    <s v="4502"/>
    <s v="2"/>
    <s v="230"/>
  </r>
  <r>
    <s v="4502230541026MRCZZ11"/>
    <s v="4502"/>
    <n v="4502"/>
    <x v="3"/>
    <x v="0"/>
    <s v="OC: SKILLS DEVELOPMENT FUND LEVY                  "/>
    <n v="0"/>
    <n v="22054.1"/>
    <n v="0"/>
    <n v="22059.8"/>
    <s v="P  "/>
    <n v="16381"/>
    <s v="4"/>
    <s v="4502"/>
    <s v="2"/>
    <s v="230"/>
  </r>
  <r>
    <s v="4502230576026MRCZZ11"/>
    <s v="4502"/>
    <n v="4502"/>
    <x v="3"/>
    <x v="0"/>
    <s v="OC: T&amp;S DOM - ACCOMMODATION                       "/>
    <n v="0"/>
    <n v="0"/>
    <n v="0"/>
    <n v="0"/>
    <s v="P  "/>
    <n v="2900"/>
    <s v="4"/>
    <s v="4502"/>
    <s v="2"/>
    <s v="230"/>
  </r>
  <r>
    <s v="4502230577026MRCZZ11"/>
    <s v="4502"/>
    <n v="4502"/>
    <x v="3"/>
    <x v="0"/>
    <s v="OC: T&amp;S DOM - DAILY ALLOWANCE                     "/>
    <n v="0"/>
    <n v="0"/>
    <n v="0"/>
    <n v="0"/>
    <s v="P  "/>
    <n v="794"/>
    <s v="4"/>
    <s v="4502"/>
    <s v="2"/>
    <s v="230"/>
  </r>
  <r>
    <s v="4502230583026MRCZZ11"/>
    <s v="4502"/>
    <n v="4502"/>
    <x v="3"/>
    <x v="0"/>
    <s v="OC: T&amp;S DOM PUB TRP - AIR TRANSPORT               "/>
    <n v="0"/>
    <n v="0"/>
    <n v="0"/>
    <n v="0"/>
    <s v="P  "/>
    <n v="787"/>
    <s v="4"/>
    <s v="4502"/>
    <s v="2"/>
    <s v="230"/>
  </r>
  <r>
    <s v="4502232360026414ZZ11"/>
    <s v="4502"/>
    <n v="4502"/>
    <x v="3"/>
    <x v="0"/>
    <s v="INVENTORY - MATERIALS &amp; SUPPLIES                  "/>
    <n v="0"/>
    <n v="0"/>
    <n v="0"/>
    <n v="0"/>
    <s v="P  "/>
    <n v="13370"/>
    <s v="4"/>
    <s v="4502"/>
    <s v="2"/>
    <s v="232"/>
  </r>
  <r>
    <s v="4502232360D26MRCZZ11"/>
    <s v="4502"/>
    <n v="4502"/>
    <x v="3"/>
    <x v="0"/>
    <s v="INVENTORY - MATERIALS &amp; SUPPLIES(PRINT&amp;           "/>
    <n v="0"/>
    <n v="0"/>
    <n v="0"/>
    <n v="0"/>
    <s v="P  "/>
    <n v="5734"/>
    <s v="4"/>
    <s v="4502"/>
    <s v="2"/>
    <s v="232"/>
  </r>
  <r>
    <s v="4502272150026MRCZZ11"/>
    <s v="4502"/>
    <n v="4502"/>
    <x v="3"/>
    <x v="0"/>
    <s v="DEPRECIATION FURNITURE &amp; OFFICE EQUIPM            "/>
    <n v="0"/>
    <n v="0"/>
    <n v="0"/>
    <n v="0"/>
    <s v="P  "/>
    <n v="0"/>
    <s v="4"/>
    <s v="4502"/>
    <s v="2"/>
    <s v="272"/>
  </r>
  <r>
    <s v="4502272360026MRCZZ11"/>
    <s v="4502"/>
    <n v="4502"/>
    <x v="3"/>
    <x v="0"/>
    <s v="DEPRECIATION  MACHINERY &amp; EQUIPMENT               "/>
    <n v="0"/>
    <n v="0"/>
    <n v="0"/>
    <n v="0"/>
    <s v="P  "/>
    <n v="0"/>
    <s v="4"/>
    <s v="4502"/>
    <s v="2"/>
    <s v="272"/>
  </r>
  <r>
    <s v="4502320065026MRCZZ11"/>
    <s v="4502"/>
    <n v="4502"/>
    <x v="3"/>
    <x v="1"/>
    <s v="PPE FURNITURE &amp; OFFICE EQUIPMENT - GAINS          "/>
    <n v="0"/>
    <n v="0"/>
    <n v="0"/>
    <n v="0"/>
    <s v="P  "/>
    <n v="0"/>
    <s v="4"/>
    <s v="4502"/>
    <s v="3"/>
    <s v="320"/>
  </r>
  <r>
    <s v="4502320070026MRCZZ11"/>
    <s v="4502"/>
    <n v="4502"/>
    <x v="3"/>
    <x v="3"/>
    <s v="PPE FURNITURE &amp; OFF EQUIPMENT - LOSSES            "/>
    <n v="0"/>
    <n v="0"/>
    <n v="0"/>
    <n v="0"/>
    <s v="P  "/>
    <n v="0"/>
    <s v="4"/>
    <s v="4502"/>
    <s v="3"/>
    <s v="320"/>
  </r>
  <r>
    <s v="4502320165026MRCZZ11"/>
    <s v="4502"/>
    <n v="4502"/>
    <x v="3"/>
    <x v="1"/>
    <s v="PPE MACHINERY &amp; EQUIPMENT - GAINS                 "/>
    <n v="0"/>
    <n v="0"/>
    <n v="0"/>
    <n v="0"/>
    <s v="P  "/>
    <n v="0"/>
    <s v="4"/>
    <s v="4502"/>
    <s v="3"/>
    <s v="320"/>
  </r>
  <r>
    <s v="4502320170026MRCZZ11"/>
    <s v="4502"/>
    <n v="4502"/>
    <x v="3"/>
    <x v="3"/>
    <s v="PPE MACHINERY &amp; EQUIPMENT - LOSSES                "/>
    <n v="0"/>
    <n v="0"/>
    <n v="0"/>
    <n v="0"/>
    <s v="P  "/>
    <n v="0"/>
    <s v="4"/>
    <s v="4502"/>
    <s v="3"/>
    <s v="320"/>
  </r>
  <r>
    <s v="4502350035026MRCZZ11"/>
    <s v="4502"/>
    <n v="4502"/>
    <x v="3"/>
    <x v="3"/>
    <s v="IL PPE: FURNITURE &amp; OFFICE EQUIPMENT              "/>
    <n v="0"/>
    <n v="0"/>
    <n v="0"/>
    <n v="0"/>
    <s v="P  "/>
    <n v="0"/>
    <s v="4"/>
    <s v="4502"/>
    <s v="3"/>
    <s v="350"/>
  </r>
  <r>
    <s v="4502350085026MRCZZ11"/>
    <s v="4502"/>
    <n v="4502"/>
    <x v="3"/>
    <x v="3"/>
    <s v="IL PPE: MACHINERY &amp; EQUIPMENT                     "/>
    <n v="0"/>
    <n v="0"/>
    <n v="0"/>
    <n v="0"/>
    <s v="P  "/>
    <n v="0"/>
    <s v="4"/>
    <s v="4502"/>
    <s v="3"/>
    <s v="350"/>
  </r>
  <r>
    <s v="4502360035026MRCZZ11"/>
    <s v="4502"/>
    <n v="4502"/>
    <x v="3"/>
    <x v="3"/>
    <s v="RIL PPE: FURNITURE &amp; OFFICE EQUIPMENT             "/>
    <n v="0"/>
    <n v="0"/>
    <n v="0"/>
    <n v="0"/>
    <s v="P  "/>
    <n v="0"/>
    <s v="4"/>
    <s v="4502"/>
    <s v="3"/>
    <s v="360"/>
  </r>
  <r>
    <s v="4502360085026MRCZZ11"/>
    <s v="4502"/>
    <n v="4502"/>
    <x v="3"/>
    <x v="3"/>
    <s v="RIL PPE: MACHINERY &amp; EQUIPMENT                    "/>
    <n v="0"/>
    <n v="0"/>
    <n v="0"/>
    <n v="0"/>
    <s v="P  "/>
    <n v="0"/>
    <s v="4"/>
    <s v="4502"/>
    <s v="3"/>
    <s v="360"/>
  </r>
  <r>
    <s v="4502395023026MRC1L11"/>
    <s v="4502"/>
    <n v="4502"/>
    <x v="3"/>
    <x v="1"/>
    <s v="DPT CHG INSURANCE FEES                            "/>
    <n v="0"/>
    <n v="0"/>
    <n v="0"/>
    <n v="0"/>
    <s v="P  "/>
    <n v="0"/>
    <s v="4"/>
    <s v="4502"/>
    <s v="3"/>
    <s v="395"/>
  </r>
  <r>
    <s v="45023996050ZZZZZZZ11"/>
    <s v="4502"/>
    <n v="4502"/>
    <x v="3"/>
    <x v="1"/>
    <s v="TRF TO ACC SURPLUS DEFICIT                        "/>
    <n v="0"/>
    <n v="0"/>
    <n v="-4195903.99"/>
    <n v="-4195903.99"/>
    <s v="P  "/>
    <n v="0"/>
    <s v="4"/>
    <s v="4502"/>
    <s v="3"/>
    <s v="399"/>
  </r>
  <r>
    <s v="45023996100ZZZZZZZ11"/>
    <s v="4502"/>
    <n v="4502"/>
    <x v="3"/>
    <x v="1"/>
    <s v="TRF FROM ACC SURPLUS DEFICIT                      "/>
    <n v="0"/>
    <n v="0"/>
    <n v="0"/>
    <n v="0"/>
    <s v="P  "/>
    <n v="0"/>
    <s v="4"/>
    <s v="4502"/>
    <s v="3"/>
    <s v="399"/>
  </r>
  <r>
    <s v="45026456010ZZZZZZZ11"/>
    <s v="4502"/>
    <n v="4502"/>
    <x v="3"/>
    <x v="4"/>
    <s v="PPE COST MACH &amp; EQP IU COST OPENING BAL           "/>
    <n v="0"/>
    <n v="0"/>
    <n v="0"/>
    <n v="0"/>
    <s v="GP "/>
    <n v="0"/>
    <s v="4"/>
    <s v="4502"/>
    <s v="6"/>
    <s v="645"/>
  </r>
  <r>
    <s v="4502645602026QR3ZZ11"/>
    <s v="4502"/>
    <n v="4502"/>
    <x v="3"/>
    <x v="4"/>
    <s v="PROCUREMENT OF 100 HANDHELD DEVICES FOR           "/>
    <n v="0"/>
    <n v="0"/>
    <n v="0"/>
    <n v="0"/>
    <s v="P  "/>
    <n v="0"/>
    <s v="4"/>
    <s v="4502"/>
    <s v="6"/>
    <s v="645"/>
  </r>
  <r>
    <s v="45026456020CFQR3ZZ11"/>
    <s v="4502"/>
    <n v="4502"/>
    <x v="3"/>
    <x v="4"/>
    <s v="PROCUREMENT OF 100 HANDHELD DEVICES FOR           "/>
    <n v="0"/>
    <n v="0"/>
    <n v="0"/>
    <n v="0"/>
    <s v="P  "/>
    <n v="500000"/>
    <s v="4"/>
    <s v="4502"/>
    <s v="6"/>
    <s v="645"/>
  </r>
  <r>
    <s v="45026456030ZZZZZZZ11"/>
    <s v="4502"/>
    <n v="4502"/>
    <x v="3"/>
    <x v="4"/>
    <s v="PPE COST MACH &amp; EQUIP IU COST DECOM LIAB          "/>
    <n v="0"/>
    <n v="0"/>
    <n v="0"/>
    <n v="0"/>
    <s v="GP "/>
    <n v="0"/>
    <s v="4"/>
    <s v="4502"/>
    <s v="6"/>
    <s v="645"/>
  </r>
  <r>
    <s v="45026456040ZZZZZZZ11"/>
    <s v="4502"/>
    <n v="4502"/>
    <x v="3"/>
    <x v="4"/>
    <s v="PPE COST MACH &amp; EQUIP IU COST CORR ERROR          "/>
    <n v="0"/>
    <n v="0"/>
    <n v="0"/>
    <n v="0"/>
    <s v="GP "/>
    <n v="0"/>
    <s v="4"/>
    <s v="4502"/>
    <s v="6"/>
    <s v="645"/>
  </r>
  <r>
    <s v="45026456050ZZZZZZZ11"/>
    <s v="4502"/>
    <n v="4502"/>
    <x v="3"/>
    <x v="4"/>
    <s v="PPE COST MACH &amp; EQP IU COST CHG ACC POL           "/>
    <n v="0"/>
    <n v="0"/>
    <n v="0"/>
    <n v="0"/>
    <s v="GP "/>
    <n v="0"/>
    <s v="4"/>
    <s v="4502"/>
    <s v="6"/>
    <s v="645"/>
  </r>
  <r>
    <s v="45026456060ZZZZZZZ11"/>
    <s v="4502"/>
    <n v="4502"/>
    <x v="3"/>
    <x v="4"/>
    <s v="PPE COST MACH &amp; EQUIP IU COST DISPOSAL            "/>
    <n v="0"/>
    <n v="0"/>
    <n v="0"/>
    <n v="0"/>
    <s v="GP "/>
    <n v="0"/>
    <s v="4"/>
    <s v="4502"/>
    <s v="6"/>
    <s v="645"/>
  </r>
  <r>
    <s v="45026456070ZZZZZZZ11"/>
    <s v="4502"/>
    <n v="4502"/>
    <x v="3"/>
    <x v="4"/>
    <s v="PPE COST MACH &amp; EQP IU COST TRANSFER IN           "/>
    <n v="0"/>
    <n v="0"/>
    <n v="0"/>
    <n v="0"/>
    <s v="GP "/>
    <n v="0"/>
    <s v="4"/>
    <s v="4502"/>
    <s v="6"/>
    <s v="645"/>
  </r>
  <r>
    <s v="45026456080ZZZZZZZ11"/>
    <s v="4502"/>
    <n v="4502"/>
    <x v="3"/>
    <x v="4"/>
    <s v="PPE COST MACH &amp; EQP IU COST TRANSFER OUT          "/>
    <n v="0"/>
    <n v="0"/>
    <n v="0"/>
    <n v="0"/>
    <s v="GP "/>
    <n v="0"/>
    <s v="4"/>
    <s v="4502"/>
    <s v="6"/>
    <s v="645"/>
  </r>
  <r>
    <s v="45026456210ZZZZZZZ11"/>
    <s v="4502"/>
    <n v="4502"/>
    <x v="3"/>
    <x v="4"/>
    <s v="PPE COST MACH &amp; EQUIP IU AD OPENING BAL           "/>
    <n v="0"/>
    <n v="0"/>
    <n v="0"/>
    <n v="0"/>
    <s v="GP "/>
    <n v="0"/>
    <s v="4"/>
    <s v="4502"/>
    <s v="6"/>
    <s v="645"/>
  </r>
  <r>
    <s v="45026456220ZZZZZZZ11"/>
    <s v="4502"/>
    <n v="4502"/>
    <x v="3"/>
    <x v="4"/>
    <s v="PPE COST MACH &amp; EQP IU AD OTHER CHANGES           "/>
    <n v="0"/>
    <n v="0"/>
    <n v="0"/>
    <n v="0"/>
    <s v="GP "/>
    <n v="0"/>
    <s v="4"/>
    <s v="4502"/>
    <s v="6"/>
    <s v="645"/>
  </r>
  <r>
    <s v="45026456230ZZZZZZZ11"/>
    <s v="4502"/>
    <n v="4502"/>
    <x v="3"/>
    <x v="4"/>
    <s v="PPE COST MACH &amp; EQUIP IU AD DEPRECIATION          "/>
    <n v="0"/>
    <n v="0"/>
    <n v="0"/>
    <n v="0"/>
    <s v="GP "/>
    <n v="0"/>
    <s v="4"/>
    <s v="4502"/>
    <s v="6"/>
    <s v="645"/>
  </r>
  <r>
    <s v="45026456240ZZZZZZZ11"/>
    <s v="4502"/>
    <n v="4502"/>
    <x v="3"/>
    <x v="4"/>
    <s v="PPE COST MACHINE &amp; EQUIP IU AD DISPOSAL           "/>
    <n v="0"/>
    <n v="0"/>
    <n v="0"/>
    <n v="0"/>
    <s v="GP "/>
    <n v="0"/>
    <s v="4"/>
    <s v="4502"/>
    <s v="6"/>
    <s v="645"/>
  </r>
  <r>
    <s v="45026456250ZZZZZZZ11"/>
    <s v="4502"/>
    <n v="4502"/>
    <x v="3"/>
    <x v="4"/>
    <s v="PPE COST MACHINE &amp; EQUIP IU AD TRANSFER           "/>
    <n v="0"/>
    <n v="0"/>
    <n v="0"/>
    <n v="0"/>
    <s v="GP "/>
    <n v="0"/>
    <s v="4"/>
    <s v="4502"/>
    <s v="6"/>
    <s v="645"/>
  </r>
  <r>
    <s v="45026456310ZZZZZZZ11"/>
    <s v="4502"/>
    <n v="4502"/>
    <x v="3"/>
    <x v="4"/>
    <s v="PPE COST MACH &amp; EQUIP IU AI OPENING BAL           "/>
    <n v="0"/>
    <n v="0"/>
    <n v="0"/>
    <n v="0"/>
    <s v="GP "/>
    <n v="0"/>
    <s v="4"/>
    <s v="4502"/>
    <s v="6"/>
    <s v="645"/>
  </r>
  <r>
    <s v="45026456320ZZZZZZZ11"/>
    <s v="4502"/>
    <n v="4502"/>
    <x v="3"/>
    <x v="4"/>
    <s v="PPE COST MACH &amp; EQUIP IU AI IMPAIRMENT            "/>
    <n v="0"/>
    <n v="0"/>
    <n v="0"/>
    <n v="0"/>
    <s v="GP "/>
    <n v="0"/>
    <s v="4"/>
    <s v="4502"/>
    <s v="6"/>
    <s v="645"/>
  </r>
  <r>
    <s v="45026456330ZZZZZZZ11"/>
    <s v="4502"/>
    <n v="4502"/>
    <x v="3"/>
    <x v="4"/>
    <s v="PPE COST MACH &amp; EQUIP IU AI DISPOSAL/TRF          "/>
    <n v="0"/>
    <n v="0"/>
    <n v="0"/>
    <n v="0"/>
    <s v="GP "/>
    <n v="0"/>
    <s v="4"/>
    <s v="4502"/>
    <s v="6"/>
    <s v="645"/>
  </r>
  <r>
    <s v="45026456340ZZZZZZZ11"/>
    <s v="4502"/>
    <n v="4502"/>
    <x v="3"/>
    <x v="4"/>
    <s v="PPE COST MACH &amp; EQUIP IU AI CHG NOT LIST          "/>
    <n v="0"/>
    <n v="0"/>
    <n v="0"/>
    <n v="0"/>
    <s v="GP "/>
    <n v="0"/>
    <s v="4"/>
    <s v="4502"/>
    <s v="6"/>
    <s v="645"/>
  </r>
  <r>
    <s v="45026460010ZZZZZZZ11"/>
    <s v="4502"/>
    <n v="4502"/>
    <x v="3"/>
    <x v="4"/>
    <s v="PPE COST FURN &amp; OFF IU COST OPENING BAL           "/>
    <n v="0"/>
    <n v="0"/>
    <n v="0"/>
    <n v="0"/>
    <s v="GP "/>
    <n v="0"/>
    <s v="4"/>
    <s v="4502"/>
    <s v="6"/>
    <s v="646"/>
  </r>
  <r>
    <s v="4502646002026QP1ZZ11"/>
    <s v="4502"/>
    <n v="4502"/>
    <x v="3"/>
    <x v="4"/>
    <s v="PROCUREMENT OF OFFICE FURNITURE AS PER U          "/>
    <n v="0"/>
    <n v="0"/>
    <n v="-218752.64000000001"/>
    <n v="-218752.64000000001"/>
    <s v="P  "/>
    <n v="0"/>
    <s v="4"/>
    <s v="4502"/>
    <s v="6"/>
    <s v="646"/>
  </r>
  <r>
    <s v="45026460020CFQP1ZZ11"/>
    <s v="4502"/>
    <n v="4502"/>
    <x v="3"/>
    <x v="4"/>
    <s v="PROCUREMENT OF OFFICE FURNITURE AS PER U          "/>
    <n v="0"/>
    <n v="434647.75"/>
    <n v="0"/>
    <n v="434647.75"/>
    <s v="P  "/>
    <n v="3850000"/>
    <s v="4"/>
    <s v="4502"/>
    <s v="6"/>
    <s v="646"/>
  </r>
  <r>
    <s v="45026460030ZZZZZZZ11"/>
    <s v="4502"/>
    <n v="4502"/>
    <x v="3"/>
    <x v="4"/>
    <s v="PPE COST FURNIT &amp; OFF IU COST DECOM LIAB          "/>
    <n v="0"/>
    <n v="0"/>
    <n v="0"/>
    <n v="0"/>
    <s v="GP "/>
    <n v="0"/>
    <s v="4"/>
    <s v="4502"/>
    <s v="6"/>
    <s v="646"/>
  </r>
  <r>
    <s v="45026460040ZZZZZZZ11"/>
    <s v="4502"/>
    <n v="4502"/>
    <x v="3"/>
    <x v="4"/>
    <s v="PPE COST FURN &amp; OFF EQP IU COST CORR ERR          "/>
    <n v="0"/>
    <n v="0"/>
    <n v="0"/>
    <n v="0"/>
    <s v="GP "/>
    <n v="0"/>
    <s v="4"/>
    <s v="4502"/>
    <s v="6"/>
    <s v="646"/>
  </r>
  <r>
    <s v="45026460050ZZZZZZZ11"/>
    <s v="4502"/>
    <n v="4502"/>
    <x v="3"/>
    <x v="4"/>
    <s v="PPE COST FURN &amp; OFF IU COST CHG ACC POL           "/>
    <n v="0"/>
    <n v="0"/>
    <n v="0"/>
    <n v="0"/>
    <s v="GP "/>
    <n v="0"/>
    <s v="4"/>
    <s v="4502"/>
    <s v="6"/>
    <s v="646"/>
  </r>
  <r>
    <s v="45026460060ZZZZZZZ11"/>
    <s v="4502"/>
    <n v="4502"/>
    <x v="3"/>
    <x v="4"/>
    <s v="PPE COST FURN &amp; OFF EQP IU COST DISPOSAL          "/>
    <n v="0"/>
    <n v="0"/>
    <n v="0"/>
    <n v="0"/>
    <s v="GP "/>
    <n v="0"/>
    <s v="4"/>
    <s v="4502"/>
    <s v="6"/>
    <s v="646"/>
  </r>
  <r>
    <s v="45026460070ZZZZZZZ11"/>
    <s v="4502"/>
    <n v="4502"/>
    <x v="3"/>
    <x v="4"/>
    <s v="PPE COST FURN &amp; OFF IU COST TRANSFER IN           "/>
    <n v="0"/>
    <n v="0"/>
    <n v="0"/>
    <n v="0"/>
    <s v="GP "/>
    <n v="0"/>
    <s v="4"/>
    <s v="4502"/>
    <s v="6"/>
    <s v="646"/>
  </r>
  <r>
    <s v="45026460080ZZZZZZZ11"/>
    <s v="4502"/>
    <n v="4502"/>
    <x v="3"/>
    <x v="4"/>
    <s v="PPE COST FURN &amp; OFF IU COST TRANSFER OUT          "/>
    <n v="0"/>
    <n v="0"/>
    <n v="-215895.11"/>
    <n v="-215895.11"/>
    <s v="GP "/>
    <n v="0"/>
    <s v="4"/>
    <s v="4502"/>
    <s v="6"/>
    <s v="646"/>
  </r>
  <r>
    <s v="45026460210ZZZZZZZ11"/>
    <s v="4502"/>
    <n v="4502"/>
    <x v="3"/>
    <x v="4"/>
    <s v="PPE COST FURN &amp;OFF EQP IU AD OPENING BAL          "/>
    <n v="0"/>
    <n v="0"/>
    <n v="0"/>
    <n v="0"/>
    <s v="GP "/>
    <n v="0"/>
    <s v="4"/>
    <s v="4502"/>
    <s v="6"/>
    <s v="646"/>
  </r>
  <r>
    <s v="45026460220ZZZZZZZ11"/>
    <s v="4502"/>
    <n v="4502"/>
    <x v="3"/>
    <x v="4"/>
    <s v="PPE COST FURN &amp; OFF IU AD OTHER CHANGES           "/>
    <n v="0"/>
    <n v="0"/>
    <n v="0"/>
    <n v="0"/>
    <s v="GP "/>
    <n v="0"/>
    <s v="4"/>
    <s v="4502"/>
    <s v="6"/>
    <s v="646"/>
  </r>
  <r>
    <s v="45026460230ZZZZZZZ11"/>
    <s v="4502"/>
    <n v="4502"/>
    <x v="3"/>
    <x v="4"/>
    <s v="PPE COST FURNIT &amp; OFF IU AD DEPRECIATION          "/>
    <n v="0"/>
    <n v="0"/>
    <n v="0"/>
    <n v="0"/>
    <s v="GP "/>
    <n v="0"/>
    <s v="4"/>
    <s v="4502"/>
    <s v="6"/>
    <s v="646"/>
  </r>
  <r>
    <s v="45026460240ZZZZZZZ11"/>
    <s v="4502"/>
    <n v="4502"/>
    <x v="3"/>
    <x v="4"/>
    <s v="PPE COST FURN &amp; OFF EQUIP IU AD DISPOSAL          "/>
    <n v="0"/>
    <n v="0"/>
    <n v="0"/>
    <n v="0"/>
    <s v="GP "/>
    <n v="0"/>
    <s v="4"/>
    <s v="4502"/>
    <s v="6"/>
    <s v="646"/>
  </r>
  <r>
    <s v="45026460250ZZZZZZZ11"/>
    <s v="4502"/>
    <n v="4502"/>
    <x v="3"/>
    <x v="4"/>
    <s v="PPE COST FURN &amp; OFF EQUIP IU AD TRANSFER          "/>
    <n v="0"/>
    <n v="0"/>
    <n v="0"/>
    <n v="0"/>
    <s v="GP "/>
    <n v="0"/>
    <s v="4"/>
    <s v="4502"/>
    <s v="6"/>
    <s v="646"/>
  </r>
  <r>
    <s v="45026460310ZZZZZZZ11"/>
    <s v="4502"/>
    <n v="4502"/>
    <x v="3"/>
    <x v="4"/>
    <s v="PPE COST FURN &amp;OFF EQP IU AI OPENING BAL          "/>
    <n v="0"/>
    <n v="0"/>
    <n v="0"/>
    <n v="0"/>
    <s v="GP "/>
    <n v="0"/>
    <s v="4"/>
    <s v="4502"/>
    <s v="6"/>
    <s v="646"/>
  </r>
  <r>
    <s v="45026460320ZZZZZZZ11"/>
    <s v="4502"/>
    <n v="4502"/>
    <x v="3"/>
    <x v="4"/>
    <s v="PPE COST FURN &amp; OFF EQP IU AI IMPAIRMENT          "/>
    <n v="0"/>
    <n v="0"/>
    <n v="0"/>
    <n v="0"/>
    <s v="GP "/>
    <n v="0"/>
    <s v="4"/>
    <s v="4502"/>
    <s v="6"/>
    <s v="646"/>
  </r>
  <r>
    <s v="45026460330ZZZZZZZ11"/>
    <s v="4502"/>
    <n v="4502"/>
    <x v="3"/>
    <x v="4"/>
    <s v="PPE COST FURNIT &amp; OFF IU AI DISPOSAL/TRF          "/>
    <n v="0"/>
    <n v="0"/>
    <n v="0"/>
    <n v="0"/>
    <s v="GP "/>
    <n v="0"/>
    <s v="4"/>
    <s v="4502"/>
    <s v="6"/>
    <s v="646"/>
  </r>
  <r>
    <s v="45026460340ZZZZZZZ11"/>
    <s v="4502"/>
    <n v="4502"/>
    <x v="3"/>
    <x v="4"/>
    <s v="PPE COST FURNIT &amp; OFF IU AI CHG NOT LIST          "/>
    <n v="0"/>
    <n v="0"/>
    <n v="0"/>
    <n v="0"/>
    <s v="GP "/>
    <n v="0"/>
    <s v="4"/>
    <s v="4502"/>
    <s v="6"/>
    <s v="646"/>
  </r>
  <r>
    <s v="45026680010ZZZZZZZ11"/>
    <s v="4502"/>
    <n v="4502"/>
    <x v="3"/>
    <x v="4"/>
    <s v="WIP OPENING BALANCE                               "/>
    <n v="0"/>
    <n v="0"/>
    <n v="0"/>
    <n v="0"/>
    <s v="GP "/>
    <n v="0"/>
    <s v="4"/>
    <s v="4502"/>
    <s v="6"/>
    <s v="668"/>
  </r>
  <r>
    <s v="45026680020ZZZZZZZ11"/>
    <s v="4502"/>
    <n v="4502"/>
    <x v="3"/>
    <x v="4"/>
    <s v="WIP ACQUISITION OUTSOURCED                        "/>
    <n v="0"/>
    <n v="0"/>
    <n v="0"/>
    <n v="0"/>
    <s v="GP "/>
    <n v="0"/>
    <s v="4"/>
    <s v="4502"/>
    <s v="6"/>
    <s v="668"/>
  </r>
  <r>
    <s v="45026680030ZZZZZZZ11"/>
    <s v="4502"/>
    <n v="4502"/>
    <x v="3"/>
    <x v="4"/>
    <s v="WIP ACQUISITION OWN ACC CONSTR MAT&amp;SUPPL          "/>
    <n v="0"/>
    <n v="0"/>
    <n v="0"/>
    <n v="0"/>
    <s v="GP "/>
    <n v="0"/>
    <s v="4"/>
    <s v="4502"/>
    <s v="6"/>
    <s v="668"/>
  </r>
  <r>
    <s v="45026680040ZZZZZZZ11"/>
    <s v="4502"/>
    <n v="4502"/>
    <x v="3"/>
    <x v="4"/>
    <s v="WIP ACQ OWN ACC CONSTR COMPENS EMPLOYEE           "/>
    <n v="0"/>
    <n v="0"/>
    <n v="0"/>
    <n v="0"/>
    <s v="GP "/>
    <n v="0"/>
    <s v="4"/>
    <s v="4502"/>
    <s v="6"/>
    <s v="668"/>
  </r>
  <r>
    <s v="45026680050ZZZZZZZ11"/>
    <s v="4502"/>
    <n v="4502"/>
    <x v="3"/>
    <x v="4"/>
    <s v="WIP ACQ OWN ACC CONSTR COST SITE PREP             "/>
    <n v="0"/>
    <n v="0"/>
    <n v="0"/>
    <n v="0"/>
    <s v="GP "/>
    <n v="0"/>
    <s v="4"/>
    <s v="4502"/>
    <s v="6"/>
    <s v="668"/>
  </r>
  <r>
    <s v="45026680060ZZZZZZZ11"/>
    <s v="4502"/>
    <n v="4502"/>
    <x v="3"/>
    <x v="4"/>
    <s v="WIP ACQ OWN ACC CONSTR DELIV &amp; HAND COST          "/>
    <n v="0"/>
    <n v="0"/>
    <n v="0"/>
    <n v="0"/>
    <s v="GP "/>
    <n v="0"/>
    <s v="4"/>
    <s v="4502"/>
    <s v="6"/>
    <s v="668"/>
  </r>
  <r>
    <s v="45026680070ZZZZZZZ11"/>
    <s v="4502"/>
    <n v="4502"/>
    <x v="3"/>
    <x v="4"/>
    <s v="WIP ACQ OWN ACC CONSTR INST &amp; ASSEM CST           "/>
    <n v="0"/>
    <n v="0"/>
    <n v="0"/>
    <n v="0"/>
    <s v="GP "/>
    <n v="0"/>
    <s v="4"/>
    <s v="4502"/>
    <s v="6"/>
    <s v="668"/>
  </r>
  <r>
    <s v="45026680080ZZZZZZZ11"/>
    <s v="4502"/>
    <n v="4502"/>
    <x v="3"/>
    <x v="4"/>
    <s v="WIP ACQ OWN ACC CONSTR COST TEST SITE             "/>
    <n v="0"/>
    <n v="0"/>
    <n v="0"/>
    <n v="0"/>
    <s v="GP "/>
    <n v="0"/>
    <s v="4"/>
    <s v="4502"/>
    <s v="6"/>
    <s v="668"/>
  </r>
  <r>
    <s v="45026680090ZZZZZZZ11"/>
    <s v="4502"/>
    <n v="4502"/>
    <x v="3"/>
    <x v="4"/>
    <s v="WIP ACQUISITION OWN ACC CONSTR PROF FEE           "/>
    <n v="0"/>
    <n v="0"/>
    <n v="0"/>
    <n v="0"/>
    <s v="GP "/>
    <n v="0"/>
    <s v="4"/>
    <s v="4502"/>
    <s v="6"/>
    <s v="668"/>
  </r>
  <r>
    <s v="45026680100ZZZZZZZ11"/>
    <s v="4502"/>
    <n v="4502"/>
    <x v="3"/>
    <x v="4"/>
    <s v="WIP ACQUISITION BORROWING COST                    "/>
    <n v="0"/>
    <n v="0"/>
    <n v="0"/>
    <n v="0"/>
    <s v="GP "/>
    <n v="0"/>
    <s v="4"/>
    <s v="4502"/>
    <s v="6"/>
    <s v="668"/>
  </r>
  <r>
    <s v="45028100010ZZZZZZZ11"/>
    <s v="4502"/>
    <n v="4502"/>
    <x v="3"/>
    <x v="2"/>
    <s v="ACC SUR/(DEF): OPENING BALANCE                    "/>
    <n v="5482111.3799999999"/>
    <n v="0"/>
    <n v="0"/>
    <n v="5482111.3799999999"/>
    <s v="GP "/>
    <n v="0"/>
    <s v="4"/>
    <s v="4502"/>
    <s v="8"/>
    <s v="810"/>
  </r>
  <r>
    <s v="45028100020ZZZZZZZ11"/>
    <s v="4502"/>
    <n v="4502"/>
    <x v="3"/>
    <x v="2"/>
    <s v="ACC SUR/(DEF): CHANGES IN ACC POLICY              "/>
    <n v="0"/>
    <n v="0"/>
    <n v="0"/>
    <n v="0"/>
    <s v="GP "/>
    <n v="0"/>
    <s v="4"/>
    <s v="4502"/>
    <s v="8"/>
    <s v="810"/>
  </r>
  <r>
    <s v="45028100030ZZZZZZZ11"/>
    <s v="4502"/>
    <n v="4502"/>
    <x v="3"/>
    <x v="2"/>
    <s v="ACC SUR/(DEF): CORREC PRIOR PERIOD ERROR          "/>
    <n v="0"/>
    <n v="0"/>
    <n v="0"/>
    <n v="0"/>
    <s v="GP "/>
    <n v="0"/>
    <s v="4"/>
    <s v="4502"/>
    <s v="8"/>
    <s v="810"/>
  </r>
  <r>
    <s v="45028100040ZZZZZZZ11"/>
    <s v="4502"/>
    <n v="4502"/>
    <x v="3"/>
    <x v="2"/>
    <s v="ACC SUR/(DEF): TRF TO/FROM ACCUM SURPLUS          "/>
    <n v="0"/>
    <n v="4195903.99"/>
    <n v="0"/>
    <n v="4195903.99"/>
    <s v="GP "/>
    <n v="0"/>
    <s v="4"/>
    <s v="4502"/>
    <s v="8"/>
    <s v="810"/>
  </r>
  <r>
    <s v="45028100050ZZZZZZZ11"/>
    <s v="4502"/>
    <n v="4502"/>
    <x v="3"/>
    <x v="2"/>
    <s v="ACC SUR/(DEF): TRF TO/FROM RESERVES               "/>
    <n v="0"/>
    <n v="0"/>
    <n v="0"/>
    <n v="0"/>
    <s v="GP "/>
    <n v="0"/>
    <s v="4"/>
    <s v="4502"/>
    <s v="8"/>
    <s v="810"/>
  </r>
  <r>
    <s v="45028100060ZZZZZZZ11"/>
    <s v="4502"/>
    <n v="4502"/>
    <x v="3"/>
    <x v="2"/>
    <s v="ACC SUR/(DEF): DEPRECIATION OFFSETS               "/>
    <n v="0"/>
    <n v="0"/>
    <n v="0"/>
    <n v="0"/>
    <s v="GP "/>
    <n v="0"/>
    <s v="4"/>
    <s v="4502"/>
    <s v="8"/>
    <s v="810"/>
  </r>
  <r>
    <s v="4601211001026MRCZZ11"/>
    <s v="4601"/>
    <n v="4601"/>
    <x v="3"/>
    <x v="0"/>
    <s v="MS: SAL &amp; ALL: BASIC SALARY &amp; WAGES               "/>
    <n v="0"/>
    <n v="1409424.99"/>
    <n v="0"/>
    <n v="1409424.99"/>
    <s v="P  "/>
    <n v="2544933"/>
    <s v="4"/>
    <s v="4601"/>
    <s v="2"/>
    <s v="211"/>
  </r>
  <r>
    <s v="4601211022026MRCZZ11"/>
    <s v="4601"/>
    <n v="4601"/>
    <x v="3"/>
    <x v="0"/>
    <s v="MS: ALL - CELLULAR &amp; TELEPHONE                    "/>
    <n v="0"/>
    <n v="3500"/>
    <n v="0"/>
    <n v="5600"/>
    <s v="P  "/>
    <n v="0"/>
    <s v="4"/>
    <s v="4601"/>
    <s v="2"/>
    <s v="211"/>
  </r>
  <r>
    <s v="4601211026026MRCZZ11"/>
    <s v="4601"/>
    <n v="4601"/>
    <x v="3"/>
    <x v="0"/>
    <s v="MS: HB &amp; INC: HOUSING BENEFITS                    "/>
    <n v="0"/>
    <n v="10228.44"/>
    <n v="0"/>
    <n v="10228.44"/>
    <s v="P  "/>
    <n v="30744"/>
    <s v="4"/>
    <s v="4601"/>
    <s v="2"/>
    <s v="211"/>
  </r>
  <r>
    <s v="4601211034026MRCZZ11"/>
    <s v="4601"/>
    <n v="4601"/>
    <x v="3"/>
    <x v="0"/>
    <s v="MS: ALL - TRAVEL OR MOTOR VEHICLE                 "/>
    <n v="0"/>
    <n v="359969.16"/>
    <n v="0"/>
    <n v="361525.51"/>
    <s v="P  "/>
    <n v="335405"/>
    <s v="4"/>
    <s v="4601"/>
    <s v="2"/>
    <s v="211"/>
  </r>
  <r>
    <s v="4601211044026MRCZZ11"/>
    <s v="4601"/>
    <n v="4601"/>
    <x v="3"/>
    <x v="0"/>
    <s v="MS: SRB - ACTING ALLOWANCE                        "/>
    <n v="0"/>
    <n v="141750"/>
    <n v="0"/>
    <n v="141750"/>
    <s v="P  "/>
    <n v="313912"/>
    <s v="4"/>
    <s v="4601"/>
    <s v="2"/>
    <s v="211"/>
  </r>
  <r>
    <s v="4601211046026MRCZZ11"/>
    <s v="4601"/>
    <n v="4601"/>
    <x v="3"/>
    <x v="0"/>
    <s v="MS: SRB - ANNUAL BONUS                            "/>
    <n v="0"/>
    <n v="117537.99"/>
    <n v="0"/>
    <n v="117537.99"/>
    <s v="P  "/>
    <n v="151864"/>
    <s v="4"/>
    <s v="4601"/>
    <s v="2"/>
    <s v="211"/>
  </r>
  <r>
    <s v="4601213001026MRCZZ11"/>
    <s v="4601"/>
    <n v="4601"/>
    <x v="3"/>
    <x v="0"/>
    <s v="MS: SOC CONTR - BARGAINING COUNCIL                "/>
    <n v="0"/>
    <n v="315"/>
    <n v="0"/>
    <n v="315"/>
    <s v="P  "/>
    <n v="792"/>
    <s v="4"/>
    <s v="4601"/>
    <s v="2"/>
    <s v="213"/>
  </r>
  <r>
    <s v="4601213010026MRCZZ11"/>
    <s v="4601"/>
    <n v="4601"/>
    <x v="3"/>
    <x v="0"/>
    <s v="MS: SOC CONTR - GROUP LIFE INSURANCE              "/>
    <n v="0"/>
    <n v="19637.349999999999"/>
    <n v="0"/>
    <n v="21550.1"/>
    <s v="P  "/>
    <n v="57016"/>
    <s v="4"/>
    <s v="4601"/>
    <s v="2"/>
    <s v="213"/>
  </r>
  <r>
    <s v="4601213020026MRCZZ11"/>
    <s v="4601"/>
    <n v="4601"/>
    <x v="3"/>
    <x v="0"/>
    <s v="MS: SOC CONTR - MEDICAL                           "/>
    <n v="0"/>
    <n v="74273.41"/>
    <n v="0"/>
    <n v="74273.41"/>
    <s v="P  "/>
    <n v="214328"/>
    <s v="4"/>
    <s v="4601"/>
    <s v="2"/>
    <s v="213"/>
  </r>
  <r>
    <s v="4601213030026MRCZZ11"/>
    <s v="4601"/>
    <n v="4601"/>
    <x v="3"/>
    <x v="0"/>
    <s v="MS: SOC CONTR - PENSION                           "/>
    <n v="0"/>
    <n v="268058.94"/>
    <n v="0"/>
    <n v="268058.94"/>
    <s v="P  "/>
    <n v="515002"/>
    <s v="4"/>
    <s v="4601"/>
    <s v="2"/>
    <s v="213"/>
  </r>
  <r>
    <s v="4601213040026MRCZZ11"/>
    <s v="4601"/>
    <n v="4601"/>
    <x v="3"/>
    <x v="0"/>
    <s v="MS: SOC CONTR - UNEMPLOYMENT INSUR FUND           "/>
    <n v="0"/>
    <n v="5353.92"/>
    <n v="0"/>
    <n v="5353.92"/>
    <s v="P  "/>
    <n v="14280"/>
    <s v="4"/>
    <s v="4601"/>
    <s v="2"/>
    <s v="213"/>
  </r>
  <r>
    <s v="4601230452026MRCZZ11"/>
    <s v="4601"/>
    <n v="4601"/>
    <x v="3"/>
    <x v="0"/>
    <s v="OC: PROFESSIONAL BODIES M/SHIP &amp; SUBS             "/>
    <n v="0"/>
    <n v="0"/>
    <n v="0"/>
    <n v="0"/>
    <s v="P  "/>
    <n v="6524"/>
    <s v="4"/>
    <s v="4601"/>
    <s v="2"/>
    <s v="230"/>
  </r>
  <r>
    <s v="4601230511026MRCZZ11"/>
    <s v="4601"/>
    <n v="4601"/>
    <x v="3"/>
    <x v="0"/>
    <s v="OC: REG FEES NATIONAL                             "/>
    <n v="0"/>
    <n v="7885.18"/>
    <n v="0"/>
    <n v="7885.18"/>
    <s v="P  "/>
    <n v="11964"/>
    <s v="4"/>
    <s v="4601"/>
    <s v="2"/>
    <s v="230"/>
  </r>
  <r>
    <s v="4601230541026MRCZZ11"/>
    <s v="4601"/>
    <n v="4601"/>
    <x v="3"/>
    <x v="0"/>
    <s v="OC: SKILLS DEVELOPMENT FUND LEVY                  "/>
    <n v="0"/>
    <n v="19428.400000000001"/>
    <n v="0"/>
    <n v="19469.900000000001"/>
    <s v="P  "/>
    <n v="12766"/>
    <s v="4"/>
    <s v="4601"/>
    <s v="2"/>
    <s v="230"/>
  </r>
  <r>
    <s v="4601232360D26MRCZZ11"/>
    <s v="4601"/>
    <n v="4601"/>
    <x v="3"/>
    <x v="0"/>
    <s v="INVENTORY - MATERIALS &amp; SUPPLIES(PRINT&amp;           "/>
    <n v="0"/>
    <n v="0"/>
    <n v="0"/>
    <n v="0"/>
    <s v="P  "/>
    <n v="3993"/>
    <s v="4"/>
    <s v="4601"/>
    <s v="2"/>
    <s v="232"/>
  </r>
  <r>
    <s v="4601272242026MRCZZ11"/>
    <s v="4601"/>
    <n v="4601"/>
    <x v="3"/>
    <x v="0"/>
    <s v="DEPRECIATION ELEC POWER PLANTS                    "/>
    <n v="0"/>
    <n v="0"/>
    <n v="0"/>
    <n v="0"/>
    <s v="P  "/>
    <n v="0"/>
    <s v="4"/>
    <s v="4601"/>
    <s v="2"/>
    <s v="272"/>
  </r>
  <r>
    <s v="4601272243026MRCZZ11"/>
    <s v="4601"/>
    <n v="4601"/>
    <x v="3"/>
    <x v="0"/>
    <s v="DEPRECIATION ELEC HV SUBSTATIONS                  "/>
    <n v="0"/>
    <n v="0"/>
    <n v="0"/>
    <n v="0"/>
    <s v="P  "/>
    <n v="0"/>
    <s v="4"/>
    <s v="4601"/>
    <s v="2"/>
    <s v="272"/>
  </r>
  <r>
    <s v="4601272244026MRCZZ11"/>
    <s v="4601"/>
    <n v="4601"/>
    <x v="3"/>
    <x v="0"/>
    <s v="DEPRECIATION ELEC HV SWITCHING STATIONS           "/>
    <n v="0"/>
    <n v="0"/>
    <n v="0"/>
    <n v="0"/>
    <s v="P  "/>
    <n v="0"/>
    <s v="4"/>
    <s v="4601"/>
    <s v="2"/>
    <s v="272"/>
  </r>
  <r>
    <s v="4601272245026MRCZZ11"/>
    <s v="4601"/>
    <n v="4601"/>
    <x v="3"/>
    <x v="0"/>
    <s v="DEPRECIATION ELEC HV TRANSM CONDUCTORS            "/>
    <n v="0"/>
    <n v="0"/>
    <n v="0"/>
    <n v="0"/>
    <s v="P  "/>
    <n v="0"/>
    <s v="4"/>
    <s v="4601"/>
    <s v="2"/>
    <s v="272"/>
  </r>
  <r>
    <s v="4601272246026MRCZZ11"/>
    <s v="4601"/>
    <n v="4601"/>
    <x v="3"/>
    <x v="0"/>
    <s v="DEPRECIATION ELEC MV SUBSTATIONS                  "/>
    <n v="0"/>
    <n v="0"/>
    <n v="0"/>
    <n v="0"/>
    <s v="P  "/>
    <n v="0"/>
    <s v="4"/>
    <s v="4601"/>
    <s v="2"/>
    <s v="272"/>
  </r>
  <r>
    <s v="4601272247026MRCZZ11"/>
    <s v="4601"/>
    <n v="4601"/>
    <x v="3"/>
    <x v="0"/>
    <s v="DEPRECIATION ELEC MV SWITCHING STATIONS           "/>
    <n v="0"/>
    <n v="0"/>
    <n v="0"/>
    <n v="0"/>
    <s v="P  "/>
    <n v="0"/>
    <s v="4"/>
    <s v="4601"/>
    <s v="2"/>
    <s v="272"/>
  </r>
  <r>
    <s v="4601272248026MRCZZ11"/>
    <s v="4601"/>
    <n v="4601"/>
    <x v="3"/>
    <x v="0"/>
    <s v="DEPRECIATION ELEC MV NETWORKS                     "/>
    <n v="0"/>
    <n v="0"/>
    <n v="0"/>
    <n v="0"/>
    <s v="P  "/>
    <n v="0"/>
    <s v="4"/>
    <s v="4601"/>
    <s v="2"/>
    <s v="272"/>
  </r>
  <r>
    <s v="4601272249026MRCZZ11"/>
    <s v="4601"/>
    <n v="4601"/>
    <x v="3"/>
    <x v="0"/>
    <s v="DEPRECIATION ELEC LV NETWORKS                     "/>
    <n v="0"/>
    <n v="0"/>
    <n v="0"/>
    <n v="0"/>
    <s v="P  "/>
    <n v="0"/>
    <s v="4"/>
    <s v="4601"/>
    <s v="2"/>
    <s v="272"/>
  </r>
  <r>
    <s v="4601272250026MRCZZ11"/>
    <s v="4601"/>
    <n v="4601"/>
    <x v="3"/>
    <x v="0"/>
    <s v="DEPRECIATION ELEC CAPITAL SPARES                  "/>
    <n v="0"/>
    <n v="0"/>
    <n v="0"/>
    <n v="0"/>
    <s v="P  "/>
    <n v="0"/>
    <s v="4"/>
    <s v="4601"/>
    <s v="2"/>
    <s v="272"/>
  </r>
  <r>
    <s v="4601395049026MRC2A11"/>
    <s v="4601"/>
    <n v="4601"/>
    <x v="3"/>
    <x v="1"/>
    <s v="DPT CHG TELEPHONE                                 "/>
    <n v="0"/>
    <n v="39938.410000000003"/>
    <n v="0"/>
    <n v="39938.410000000003"/>
    <s v="P  "/>
    <n v="18672"/>
    <s v="4"/>
    <s v="4601"/>
    <s v="3"/>
    <s v="395"/>
  </r>
  <r>
    <s v="46013996050ZZZZZZZ11"/>
    <s v="4601"/>
    <n v="4601"/>
    <x v="3"/>
    <x v="1"/>
    <s v="TRF TO ACC SURPLUS DEFICIT                        "/>
    <n v="0"/>
    <n v="0"/>
    <n v="-2242977.06"/>
    <n v="-2242977.06"/>
    <s v="P  "/>
    <n v="0"/>
    <s v="4"/>
    <s v="4601"/>
    <s v="3"/>
    <s v="399"/>
  </r>
  <r>
    <s v="46013996100ZZZZZZZ11"/>
    <s v="4601"/>
    <n v="4601"/>
    <x v="3"/>
    <x v="1"/>
    <s v="TRF FROM ACC SURPLUS DEFICIT                      "/>
    <n v="0"/>
    <n v="0"/>
    <n v="0"/>
    <n v="0"/>
    <s v="P  "/>
    <n v="0"/>
    <s v="4"/>
    <s v="4601"/>
    <s v="3"/>
    <s v="399"/>
  </r>
  <r>
    <s v="46018100010ZZZZZZZ11"/>
    <s v="4601"/>
    <n v="4601"/>
    <x v="3"/>
    <x v="2"/>
    <s v="ACC SUR/(DEF): OPENING BALANCE                    "/>
    <n v="1980386.3"/>
    <n v="0"/>
    <n v="0"/>
    <n v="1980386.3"/>
    <s v="GP "/>
    <n v="0"/>
    <s v="4"/>
    <s v="4601"/>
    <s v="8"/>
    <s v="810"/>
  </r>
  <r>
    <s v="46018100020ZZZZZZZ11"/>
    <s v="4601"/>
    <n v="4601"/>
    <x v="3"/>
    <x v="2"/>
    <s v="ACC SUR/(DEF): CHANGES IN ACC POLICY              "/>
    <n v="0"/>
    <n v="0"/>
    <n v="0"/>
    <n v="0"/>
    <s v="GP "/>
    <n v="0"/>
    <s v="4"/>
    <s v="4601"/>
    <s v="8"/>
    <s v="810"/>
  </r>
  <r>
    <s v="46018100030ZZZZZZZ11"/>
    <s v="4601"/>
    <n v="4601"/>
    <x v="3"/>
    <x v="2"/>
    <s v="ACC SUR/(DEF): CORREC PRIOR PERIOD ERROR          "/>
    <n v="0"/>
    <n v="0"/>
    <n v="0"/>
    <n v="0"/>
    <s v="GP "/>
    <n v="0"/>
    <s v="4"/>
    <s v="4601"/>
    <s v="8"/>
    <s v="810"/>
  </r>
  <r>
    <s v="46018100040ZZZZZZZ11"/>
    <s v="4601"/>
    <n v="4601"/>
    <x v="3"/>
    <x v="2"/>
    <s v="ACC SUR/(DEF): TRF TO/FROM ACCUM SURPLUS          "/>
    <n v="0"/>
    <n v="2242977.06"/>
    <n v="0"/>
    <n v="2242977.06"/>
    <s v="GP "/>
    <n v="0"/>
    <s v="4"/>
    <s v="4601"/>
    <s v="8"/>
    <s v="810"/>
  </r>
  <r>
    <s v="46018100050ZZZZZZZ11"/>
    <s v="4601"/>
    <n v="4601"/>
    <x v="3"/>
    <x v="2"/>
    <s v="ACC SUR/(DEF): TRF TO/FROM RESERVES               "/>
    <n v="0"/>
    <n v="0"/>
    <n v="0"/>
    <n v="0"/>
    <s v="GP "/>
    <n v="0"/>
    <s v="4"/>
    <s v="4601"/>
    <s v="8"/>
    <s v="810"/>
  </r>
  <r>
    <s v="46018100060ZZZZZZZ11"/>
    <s v="4601"/>
    <n v="4601"/>
    <x v="3"/>
    <x v="2"/>
    <s v="ACC SUR/(DEF): DEPRECIATION OFFSETS               "/>
    <n v="0"/>
    <n v="0"/>
    <n v="0"/>
    <n v="0"/>
    <s v="GP "/>
    <n v="0"/>
    <s v="4"/>
    <s v="4601"/>
    <s v="8"/>
    <s v="810"/>
  </r>
  <r>
    <s v="4602211001026MRCZZ11"/>
    <s v="4602"/>
    <n v="4602"/>
    <x v="3"/>
    <x v="0"/>
    <s v="MS: SAL &amp; ALL: BASIC SALARY &amp; WAGES               "/>
    <n v="0"/>
    <n v="826551.91"/>
    <n v="0"/>
    <n v="889306.45"/>
    <s v="P  "/>
    <n v="910588"/>
    <s v="4"/>
    <s v="4602"/>
    <s v="2"/>
    <s v="211"/>
  </r>
  <r>
    <s v="4602211022026MRCZZ11"/>
    <s v="4602"/>
    <n v="4602"/>
    <x v="3"/>
    <x v="0"/>
    <s v="MS: ALL - CELLULAR &amp; TELEPHONE                    "/>
    <n v="0"/>
    <n v="0"/>
    <n v="0"/>
    <n v="0"/>
    <s v="P  "/>
    <n v="8988"/>
    <s v="4"/>
    <s v="4602"/>
    <s v="2"/>
    <s v="211"/>
  </r>
  <r>
    <s v="4602211034026MRCZZ11"/>
    <s v="4602"/>
    <n v="4602"/>
    <x v="3"/>
    <x v="0"/>
    <s v="MS: ALL - TRAVEL OR MOTOR VEHICLE                 "/>
    <n v="0"/>
    <n v="0.01"/>
    <n v="0"/>
    <n v="0.01"/>
    <s v="P  "/>
    <n v="68822"/>
    <s v="4"/>
    <s v="4602"/>
    <s v="2"/>
    <s v="211"/>
  </r>
  <r>
    <s v="4602211044026MRCZZ11"/>
    <s v="4602"/>
    <n v="4602"/>
    <x v="3"/>
    <x v="0"/>
    <s v="MS: SRB - ACTING ALLOWANCE                        "/>
    <n v="0"/>
    <n v="0"/>
    <n v="0"/>
    <n v="0"/>
    <s v="P  "/>
    <n v="0"/>
    <s v="4"/>
    <s v="4602"/>
    <s v="2"/>
    <s v="211"/>
  </r>
  <r>
    <s v="4602211046026MRCZZ11"/>
    <s v="4602"/>
    <n v="4602"/>
    <x v="3"/>
    <x v="0"/>
    <s v="MS: SRB - ANNUAL BONUS                            "/>
    <n v="0"/>
    <n v="0"/>
    <n v="-0.01"/>
    <n v="-0.01"/>
    <s v="P  "/>
    <n v="73207"/>
    <s v="4"/>
    <s v="4602"/>
    <s v="2"/>
    <s v="211"/>
  </r>
  <r>
    <s v="4602213001026MRCZZ11"/>
    <s v="4602"/>
    <n v="4602"/>
    <x v="3"/>
    <x v="0"/>
    <s v="MS: SOC CONTR - BARGAINING COUNCIL                "/>
    <n v="0"/>
    <n v="78.739999999999995"/>
    <n v="0"/>
    <n v="87.49"/>
    <s v="P  "/>
    <n v="106"/>
    <s v="4"/>
    <s v="4602"/>
    <s v="2"/>
    <s v="213"/>
  </r>
  <r>
    <s v="4602213030026MRCZZ11"/>
    <s v="4602"/>
    <n v="4602"/>
    <x v="3"/>
    <x v="0"/>
    <s v="MS: SOC CONTR - PENSION                           "/>
    <n v="0"/>
    <n v="0"/>
    <n v="0"/>
    <n v="0"/>
    <s v="P  "/>
    <n v="131763"/>
    <s v="4"/>
    <s v="4602"/>
    <s v="2"/>
    <s v="213"/>
  </r>
  <r>
    <s v="4602213040026MRCZZ11"/>
    <s v="4602"/>
    <n v="4602"/>
    <x v="3"/>
    <x v="0"/>
    <s v="MS: SOC CONTR - UNEMPLOYMENT INSUR FUND           "/>
    <n v="0"/>
    <n v="1338.49"/>
    <n v="0"/>
    <n v="1487.21"/>
    <s v="P  "/>
    <n v="1910"/>
    <s v="4"/>
    <s v="4602"/>
    <s v="2"/>
    <s v="213"/>
  </r>
  <r>
    <s v="4602227030026MRCZZ11"/>
    <s v="4602"/>
    <n v="4602"/>
    <x v="3"/>
    <x v="0"/>
    <s v="C&amp;PS: B&amp;A ACCOUNTANTS &amp; AUDITORS                  "/>
    <n v="0"/>
    <n v="364758.26"/>
    <n v="0"/>
    <n v="364758.26"/>
    <s v="P  "/>
    <n v="2299782"/>
    <s v="4"/>
    <s v="4602"/>
    <s v="2"/>
    <s v="227"/>
  </r>
  <r>
    <s v="4602230178026MRCZZ11"/>
    <s v="4602"/>
    <n v="4602"/>
    <x v="3"/>
    <x v="0"/>
    <s v="OC: EXT COM SERV PROV - S/WARE LICENCES           "/>
    <n v="0"/>
    <n v="149658.03"/>
    <n v="0"/>
    <n v="149658.03"/>
    <s v="P  "/>
    <n v="169808"/>
    <s v="4"/>
    <s v="4602"/>
    <s v="2"/>
    <s v="230"/>
  </r>
  <r>
    <s v="4602230452026MRCZZ11"/>
    <s v="4602"/>
    <n v="4602"/>
    <x v="3"/>
    <x v="0"/>
    <s v="OC: PROFESSIONAL BODIES M/SHIP &amp; SUBS             "/>
    <n v="0"/>
    <n v="0"/>
    <n v="0"/>
    <n v="0"/>
    <s v="P  "/>
    <n v="5799"/>
    <s v="4"/>
    <s v="4602"/>
    <s v="2"/>
    <s v="230"/>
  </r>
  <r>
    <s v="4602230511026MRCZZ11"/>
    <s v="4602"/>
    <n v="4602"/>
    <x v="3"/>
    <x v="0"/>
    <s v="OC: REG FEES NATIONAL                             "/>
    <n v="0"/>
    <n v="0"/>
    <n v="0"/>
    <n v="0"/>
    <s v="P  "/>
    <n v="0"/>
    <s v="4"/>
    <s v="4602"/>
    <s v="2"/>
    <s v="230"/>
  </r>
  <r>
    <s v="4602230541026MRCZZ11"/>
    <s v="4602"/>
    <n v="4602"/>
    <x v="3"/>
    <x v="0"/>
    <s v="OC: SKILLS DEVELOPMENT FUND LEVY                  "/>
    <n v="0"/>
    <n v="8265.5300000000007"/>
    <n v="0"/>
    <n v="8893.08"/>
    <s v="P  "/>
    <n v="0"/>
    <s v="4"/>
    <s v="4602"/>
    <s v="2"/>
    <s v="230"/>
  </r>
  <r>
    <s v="4602230576026MRCZZ11"/>
    <s v="4602"/>
    <n v="4602"/>
    <x v="3"/>
    <x v="0"/>
    <s v="OC: T&amp;S DOM - ACCOMMODATION                       "/>
    <n v="0"/>
    <n v="0"/>
    <n v="0"/>
    <n v="0"/>
    <s v="P  "/>
    <n v="5514"/>
    <s v="4"/>
    <s v="4602"/>
    <s v="2"/>
    <s v="230"/>
  </r>
  <r>
    <s v="4602230576126MRCZZ11"/>
    <s v="4602"/>
    <n v="4602"/>
    <x v="3"/>
    <x v="0"/>
    <s v="OC: T&amp;S DOM - ACCOMMODATION (MAYORAL PRO          "/>
    <n v="0"/>
    <n v="0"/>
    <n v="0"/>
    <n v="0"/>
    <s v="P  "/>
    <n v="1551"/>
    <s v="4"/>
    <s v="4602"/>
    <s v="2"/>
    <s v="230"/>
  </r>
  <r>
    <s v="4602230577026MRCZZ11"/>
    <s v="4602"/>
    <n v="4602"/>
    <x v="3"/>
    <x v="0"/>
    <s v="OC: T&amp;S DOM - DAILY ALLOWANCE                     "/>
    <n v="0"/>
    <n v="122"/>
    <n v="0"/>
    <n v="122"/>
    <s v="P  "/>
    <n v="451"/>
    <s v="4"/>
    <s v="4602"/>
    <s v="2"/>
    <s v="230"/>
  </r>
  <r>
    <s v="4602230578026MRCZZ11"/>
    <s v="4602"/>
    <n v="4602"/>
    <x v="3"/>
    <x v="0"/>
    <s v="OC: T&amp;S DOM - FOOD &amp; BEVERAGE (SERVED)            "/>
    <n v="0"/>
    <n v="0"/>
    <n v="0"/>
    <n v="0"/>
    <s v="P  "/>
    <n v="1164"/>
    <s v="4"/>
    <s v="4602"/>
    <s v="2"/>
    <s v="230"/>
  </r>
  <r>
    <s v="4602230580026MRCZZ11"/>
    <s v="4602"/>
    <n v="4602"/>
    <x v="3"/>
    <x v="0"/>
    <s v="OC: T&amp;S DOM TRP - WITHOUT OPR CAR RENTAL          "/>
    <n v="0"/>
    <n v="938.96"/>
    <n v="0"/>
    <n v="938.96"/>
    <s v="P  "/>
    <n v="4876"/>
    <s v="4"/>
    <s v="4602"/>
    <s v="2"/>
    <s v="230"/>
  </r>
  <r>
    <s v="4602230583026MRCZZ11"/>
    <s v="4602"/>
    <n v="4602"/>
    <x v="3"/>
    <x v="0"/>
    <s v="OC: T&amp;S DOM PUB TRP - AIR TRANSPORT               "/>
    <n v="0"/>
    <n v="0"/>
    <n v="0"/>
    <n v="0"/>
    <s v="P  "/>
    <n v="1722"/>
    <s v="4"/>
    <s v="4602"/>
    <s v="2"/>
    <s v="230"/>
  </r>
  <r>
    <s v="4602230583126MRCZZ11"/>
    <s v="4602"/>
    <n v="4602"/>
    <x v="3"/>
    <x v="0"/>
    <s v="OC: T&amp;S DOM PUB TRP - AIR TRANSPORT(MAYO          "/>
    <n v="0"/>
    <n v="0"/>
    <n v="0"/>
    <n v="0"/>
    <s v="P  "/>
    <n v="4115"/>
    <s v="4"/>
    <s v="4602"/>
    <s v="2"/>
    <s v="230"/>
  </r>
  <r>
    <s v="4602232360D26MRCZZ11"/>
    <s v="4602"/>
    <n v="4602"/>
    <x v="3"/>
    <x v="0"/>
    <s v="INVENTORY - MATERIALS &amp; SUPPLIES(PRINT&amp;           "/>
    <n v="0"/>
    <n v="8586.5"/>
    <n v="0"/>
    <n v="8586.5"/>
    <s v="P  "/>
    <n v="9982"/>
    <s v="4"/>
    <s v="4602"/>
    <s v="2"/>
    <s v="232"/>
  </r>
  <r>
    <s v="46023996050ZZZZZZZ11"/>
    <s v="4602"/>
    <n v="4602"/>
    <x v="3"/>
    <x v="1"/>
    <s v="TRF TO ACC SURPLUS DEFICIT                        "/>
    <n v="0"/>
    <n v="0"/>
    <n v="-1393663.54"/>
    <n v="-1393663.54"/>
    <s v="P  "/>
    <n v="0"/>
    <s v="4"/>
    <s v="4602"/>
    <s v="3"/>
    <s v="399"/>
  </r>
  <r>
    <s v="46023996100ZZZZZZZ11"/>
    <s v="4602"/>
    <n v="4602"/>
    <x v="3"/>
    <x v="1"/>
    <s v="TRF FROM ACC SURPLUS DEFICIT                      "/>
    <n v="0"/>
    <n v="0"/>
    <n v="0"/>
    <n v="0"/>
    <s v="P  "/>
    <n v="0"/>
    <s v="4"/>
    <s v="4602"/>
    <s v="3"/>
    <s v="399"/>
  </r>
  <r>
    <s v="46028100010ZZZZZZZ11"/>
    <s v="4602"/>
    <n v="4602"/>
    <x v="3"/>
    <x v="2"/>
    <s v="ACC SUR/(DEF): OPENING BALANCE                    "/>
    <n v="3509828.53"/>
    <n v="0"/>
    <n v="0"/>
    <n v="3509828.53"/>
    <s v="GP "/>
    <n v="0"/>
    <s v="4"/>
    <s v="4602"/>
    <s v="8"/>
    <s v="810"/>
  </r>
  <r>
    <s v="46028100020ZZZZZZZ11"/>
    <s v="4602"/>
    <n v="4602"/>
    <x v="3"/>
    <x v="2"/>
    <s v="ACC SUR/(DEF): CHANGES IN ACC POLICY              "/>
    <n v="0"/>
    <n v="0"/>
    <n v="0"/>
    <n v="0"/>
    <s v="GP "/>
    <n v="0"/>
    <s v="4"/>
    <s v="4602"/>
    <s v="8"/>
    <s v="810"/>
  </r>
  <r>
    <s v="46028100030ZZZZZZZ11"/>
    <s v="4602"/>
    <n v="4602"/>
    <x v="3"/>
    <x v="2"/>
    <s v="ACC SUR/(DEF): CORREC PRIOR PERIOD ERROR          "/>
    <n v="0"/>
    <n v="0"/>
    <n v="0"/>
    <n v="0"/>
    <s v="GP "/>
    <n v="0"/>
    <s v="4"/>
    <s v="4602"/>
    <s v="8"/>
    <s v="810"/>
  </r>
  <r>
    <s v="46028100040ZZZZZZZ11"/>
    <s v="4602"/>
    <n v="4602"/>
    <x v="3"/>
    <x v="2"/>
    <s v="ACC SUR/(DEF): TRF TO/FROM ACCUM SURPLUS          "/>
    <n v="0"/>
    <n v="1393663.54"/>
    <n v="0"/>
    <n v="1393663.54"/>
    <s v="GP "/>
    <n v="0"/>
    <s v="4"/>
    <s v="4602"/>
    <s v="8"/>
    <s v="810"/>
  </r>
  <r>
    <s v="46028100050ZZZZZZZ11"/>
    <s v="4602"/>
    <n v="4602"/>
    <x v="3"/>
    <x v="2"/>
    <s v="ACC SUR/(DEF): TRF TO/FROM RESERVES               "/>
    <n v="0"/>
    <n v="0"/>
    <n v="0"/>
    <n v="0"/>
    <s v="GP "/>
    <n v="0"/>
    <s v="4"/>
    <s v="4602"/>
    <s v="8"/>
    <s v="810"/>
  </r>
  <r>
    <s v="46028100060ZZZZZZZ11"/>
    <s v="4602"/>
    <n v="4602"/>
    <x v="3"/>
    <x v="2"/>
    <s v="ACC SUR/(DEF): DEPRECIATION OFFSETS               "/>
    <n v="0"/>
    <n v="0"/>
    <n v="0"/>
    <n v="0"/>
    <s v="GP "/>
    <n v="0"/>
    <s v="4"/>
    <s v="4602"/>
    <s v="8"/>
    <s v="810"/>
  </r>
  <r>
    <s v="4801102030026ZZZZZ11"/>
    <s v="4801"/>
    <n v="4801"/>
    <x v="3"/>
    <x v="5"/>
    <s v="BUSINESS &amp; COMMERCIAL PROPERTIES                  "/>
    <n v="0"/>
    <n v="0"/>
    <n v="-558124282.28999996"/>
    <n v="-558124282.28999996"/>
    <s v="P  "/>
    <n v="-543014551"/>
    <s v="4"/>
    <s v="4801"/>
    <s v="1"/>
    <s v="102"/>
  </r>
  <r>
    <s v="4801102060026ZZZZZ11"/>
    <s v="4801"/>
    <n v="4801"/>
    <x v="3"/>
    <x v="5"/>
    <s v="COMMUNAL LAND:  BUSINESS &amp; COMMERCIAL             "/>
    <n v="0"/>
    <n v="0"/>
    <n v="0"/>
    <n v="0"/>
    <s v="P  "/>
    <n v="0"/>
    <s v="4"/>
    <s v="4801"/>
    <s v="1"/>
    <s v="102"/>
  </r>
  <r>
    <s v="4801102061026ZZZZZ11"/>
    <s v="4801"/>
    <n v="4801"/>
    <x v="3"/>
    <x v="5"/>
    <s v="COMMUNAL LAND: FARM PROPERTY                      "/>
    <n v="0"/>
    <n v="0"/>
    <n v="0"/>
    <n v="0"/>
    <s v="P  "/>
    <n v="0"/>
    <s v="4"/>
    <s v="4801"/>
    <s v="1"/>
    <s v="102"/>
  </r>
  <r>
    <s v="4801102062026ZZZZZ11"/>
    <s v="4801"/>
    <n v="4801"/>
    <x v="3"/>
    <x v="5"/>
    <s v="COMMUNAL LAND: OTHER                              "/>
    <n v="0"/>
    <n v="0"/>
    <n v="0"/>
    <n v="0"/>
    <s v="P  "/>
    <n v="0"/>
    <s v="4"/>
    <s v="4801"/>
    <s v="1"/>
    <s v="102"/>
  </r>
  <r>
    <s v="4801102063026ZZZZZ11"/>
    <s v="4801"/>
    <n v="4801"/>
    <x v="3"/>
    <x v="5"/>
    <s v="COMMUNAL LAND: RESIDENTIAL                        "/>
    <n v="0"/>
    <n v="0"/>
    <n v="0"/>
    <n v="0"/>
    <s v="P  "/>
    <n v="0"/>
    <s v="4"/>
    <s v="4801"/>
    <s v="1"/>
    <s v="102"/>
  </r>
  <r>
    <s v="4801102064026ZZZZZ11"/>
    <s v="4801"/>
    <n v="4801"/>
    <x v="3"/>
    <x v="5"/>
    <s v="COMMUNAL LAND: SMALL HOLDINGS                     "/>
    <n v="0"/>
    <n v="0"/>
    <n v="0"/>
    <n v="0"/>
    <s v="P  "/>
    <n v="0"/>
    <s v="4"/>
    <s v="4801"/>
    <s v="1"/>
    <s v="102"/>
  </r>
  <r>
    <s v="4801102150026ZZZZZ11"/>
    <s v="4801"/>
    <n v="4801"/>
    <x v="3"/>
    <x v="5"/>
    <s v="FARM PROPERTIES: AGRICULTURAL PURPOSES            "/>
    <n v="0"/>
    <n v="0"/>
    <n v="-37433303.969999999"/>
    <n v="-37433303.969999999"/>
    <s v="P  "/>
    <n v="-33617986"/>
    <s v="4"/>
    <s v="4801"/>
    <s v="1"/>
    <s v="102"/>
  </r>
  <r>
    <s v="4801102150126RB1ZZ11"/>
    <s v="4801"/>
    <n v="4801"/>
    <x v="3"/>
    <x v="5"/>
    <s v="SUB ITEM 1718                                     "/>
    <n v="0"/>
    <n v="26487333.719999999"/>
    <n v="0"/>
    <n v="26487333.719999999"/>
    <s v="P  "/>
    <n v="25213489"/>
    <s v="4"/>
    <s v="4801"/>
    <s v="1"/>
    <s v="102"/>
  </r>
  <r>
    <s v="4801102151026ZZZZZ11"/>
    <s v="4801"/>
    <n v="4801"/>
    <x v="3"/>
    <x v="5"/>
    <s v="FARM PROPERTIES: BUSINESS &amp; COMMERCIAL            "/>
    <n v="0"/>
    <n v="0"/>
    <n v="0"/>
    <n v="0"/>
    <s v="P  "/>
    <n v="0"/>
    <s v="4"/>
    <s v="4801"/>
    <s v="1"/>
    <s v="102"/>
  </r>
  <r>
    <s v="4801102152026ZZZZZ11"/>
    <s v="4801"/>
    <n v="4801"/>
    <x v="3"/>
    <x v="5"/>
    <s v="FARM PROPERTIES: INDUSTRIAL PURPOSES              "/>
    <n v="0"/>
    <n v="0"/>
    <n v="0"/>
    <n v="0"/>
    <s v="P  "/>
    <n v="0"/>
    <s v="4"/>
    <s v="4801"/>
    <s v="1"/>
    <s v="102"/>
  </r>
  <r>
    <s v="4801102153026ZZZZZ11"/>
    <s v="4801"/>
    <n v="4801"/>
    <x v="3"/>
    <x v="5"/>
    <s v="FARM PROPERTIES: RESIDENTIAL PROPERTIES           "/>
    <n v="0"/>
    <n v="0"/>
    <n v="-2395223.04"/>
    <n v="-2395223.04"/>
    <s v="P  "/>
    <n v="-1056847"/>
    <s v="4"/>
    <s v="4801"/>
    <s v="1"/>
    <s v="102"/>
  </r>
  <r>
    <s v="4801102153126RB1ZZ11"/>
    <s v="4801"/>
    <n v="4801"/>
    <x v="3"/>
    <x v="5"/>
    <s v="SUB ITEM 1718                                     "/>
    <n v="0"/>
    <n v="299668.13"/>
    <n v="0"/>
    <n v="299668.13"/>
    <s v="P  "/>
    <n v="0"/>
    <s v="4"/>
    <s v="4801"/>
    <s v="1"/>
    <s v="102"/>
  </r>
  <r>
    <s v="4801102154026ZZZZZ11"/>
    <s v="4801"/>
    <n v="4801"/>
    <x v="3"/>
    <x v="5"/>
    <s v="FARM PROP: OTH PURPOSES THAN THE ABOVE            "/>
    <n v="0"/>
    <n v="0"/>
    <n v="0"/>
    <n v="0"/>
    <s v="P  "/>
    <n v="0"/>
    <s v="4"/>
    <s v="4801"/>
    <s v="1"/>
    <s v="102"/>
  </r>
  <r>
    <s v="4801102155026ZZZZZ11"/>
    <s v="4801"/>
    <n v="4801"/>
    <x v="3"/>
    <x v="5"/>
    <s v="FARM PROPERTIES NOT USED FOR ANY PURPOSE          "/>
    <n v="0"/>
    <n v="0"/>
    <n v="0"/>
    <n v="0"/>
    <s v="P  "/>
    <n v="0"/>
    <s v="4"/>
    <s v="4801"/>
    <s v="1"/>
    <s v="102"/>
  </r>
  <r>
    <s v="4801102156026ZZZZZ11"/>
    <s v="4801"/>
    <n v="4801"/>
    <x v="3"/>
    <x v="5"/>
    <s v="FORMAL &amp; INFORMAL SETTLEMENTS                     "/>
    <n v="0"/>
    <n v="0"/>
    <n v="0"/>
    <n v="0"/>
    <s v="P  "/>
    <n v="0"/>
    <s v="4"/>
    <s v="4801"/>
    <s v="1"/>
    <s v="102"/>
  </r>
  <r>
    <s v="4801102240026ZZZZZ11"/>
    <s v="4801"/>
    <n v="4801"/>
    <x v="3"/>
    <x v="5"/>
    <s v="INDUSTRIAL PROPERTIES                             "/>
    <n v="0"/>
    <n v="0"/>
    <n v="0"/>
    <n v="0"/>
    <s v="P  "/>
    <n v="0"/>
    <s v="4"/>
    <s v="4801"/>
    <s v="1"/>
    <s v="102"/>
  </r>
  <r>
    <s v="4801102360026ZZZZZ11"/>
    <s v="4801"/>
    <n v="4801"/>
    <x v="3"/>
    <x v="5"/>
    <s v="MINING PROPERTIES                                 "/>
    <n v="0"/>
    <n v="0"/>
    <n v="0"/>
    <n v="0"/>
    <s v="P  "/>
    <n v="0"/>
    <s v="4"/>
    <s v="4801"/>
    <s v="1"/>
    <s v="102"/>
  </r>
  <r>
    <s v="4801102361026ZZZZZ11"/>
    <s v="4801"/>
    <n v="4801"/>
    <x v="3"/>
    <x v="5"/>
    <s v="MUNICIPAL PROPERTIES                              "/>
    <n v="0"/>
    <n v="0"/>
    <n v="0"/>
    <n v="0"/>
    <s v="P  "/>
    <n v="0"/>
    <s v="4"/>
    <s v="4801"/>
    <s v="1"/>
    <s v="102"/>
  </r>
  <r>
    <s v="4801102390026ZZZZZ11"/>
    <s v="4801"/>
    <n v="4801"/>
    <x v="3"/>
    <x v="5"/>
    <s v="NATIONAL MONUMENT PROPERTIES                      "/>
    <n v="0"/>
    <n v="0"/>
    <n v="0"/>
    <n v="0"/>
    <s v="P  "/>
    <n v="0"/>
    <s v="4"/>
    <s v="4801"/>
    <s v="1"/>
    <s v="102"/>
  </r>
  <r>
    <s v="4801102450026ZZZZZ11"/>
    <s v="4801"/>
    <n v="4801"/>
    <x v="3"/>
    <x v="5"/>
    <s v="PRIV OWNED TOWNS SERVICED BY THE OWNER            "/>
    <n v="0"/>
    <n v="0"/>
    <n v="0"/>
    <n v="0"/>
    <s v="P  "/>
    <n v="0"/>
    <s v="4"/>
    <s v="4801"/>
    <s v="1"/>
    <s v="102"/>
  </r>
  <r>
    <s v="4801102451026ZZZZZ11"/>
    <s v="4801"/>
    <n v="4801"/>
    <x v="3"/>
    <x v="5"/>
    <s v="PROTECTED AREAS                                   "/>
    <n v="0"/>
    <n v="0"/>
    <n v="0"/>
    <n v="0"/>
    <s v="P  "/>
    <n v="0"/>
    <s v="4"/>
    <s v="4801"/>
    <s v="1"/>
    <s v="102"/>
  </r>
  <r>
    <s v="4801102452026ZZZZZ11"/>
    <s v="4801"/>
    <n v="4801"/>
    <x v="3"/>
    <x v="5"/>
    <s v="PUBLIC BENEFIT ORGANISATIONS                      "/>
    <n v="0"/>
    <n v="0"/>
    <n v="0"/>
    <n v="0"/>
    <s v="P  "/>
    <n v="0"/>
    <s v="4"/>
    <s v="4801"/>
    <s v="1"/>
    <s v="102"/>
  </r>
  <r>
    <s v="4801102453026ZZZZZ11"/>
    <s v="4801"/>
    <n v="4801"/>
    <x v="3"/>
    <x v="5"/>
    <s v="PUBLIC SERVICE INFRASTRUCTURE                     "/>
    <n v="0"/>
    <n v="0"/>
    <n v="-135912.25"/>
    <n v="-135912.25"/>
    <s v="P  "/>
    <n v="0"/>
    <s v="4"/>
    <s v="4801"/>
    <s v="1"/>
    <s v="102"/>
  </r>
  <r>
    <s v="4801102453126RB6ZZ11"/>
    <s v="4801"/>
    <n v="4801"/>
    <x v="3"/>
    <x v="5"/>
    <s v="PUBLIC SERVICE INFRASTRUCTURE                     "/>
    <n v="0"/>
    <n v="0"/>
    <n v="0"/>
    <n v="0"/>
    <s v="P  "/>
    <n v="0"/>
    <s v="4"/>
    <s v="4801"/>
    <s v="1"/>
    <s v="102"/>
  </r>
  <r>
    <s v="4801102510026ZZZZZ11"/>
    <s v="4801"/>
    <n v="4801"/>
    <x v="3"/>
    <x v="5"/>
    <s v="RESIDENTIAL PROPERTIES:  DEVELOPED                "/>
    <n v="0"/>
    <n v="0"/>
    <n v="-474705165.48000002"/>
    <n v="-474705165.48000002"/>
    <s v="P  "/>
    <n v="-434655345"/>
    <s v="4"/>
    <s v="4801"/>
    <s v="1"/>
    <s v="102"/>
  </r>
  <r>
    <s v="4801102510126RB6ZZ11"/>
    <s v="4801"/>
    <n v="4801"/>
    <x v="3"/>
    <x v="5"/>
    <s v="SUB ITEM 1718                                     "/>
    <n v="0"/>
    <n v="69789443.659999996"/>
    <n v="0"/>
    <n v="69789443.659999996"/>
    <s v="P  "/>
    <n v="63764874"/>
    <s v="4"/>
    <s v="4801"/>
    <s v="1"/>
    <s v="102"/>
  </r>
  <r>
    <s v="4801102510226RB2ZZ11"/>
    <s v="4801"/>
    <n v="4801"/>
    <x v="3"/>
    <x v="5"/>
    <s v="RESIDENTIAL PROPERTIES:  DEVEL - INDIGEN          "/>
    <n v="0"/>
    <n v="13613246.939999999"/>
    <n v="0"/>
    <n v="13613246.939999999"/>
    <s v="P  "/>
    <n v="14315193"/>
    <s v="4"/>
    <s v="4801"/>
    <s v="1"/>
    <s v="102"/>
  </r>
  <r>
    <s v="4801102510326RB3ZZ11"/>
    <s v="4801"/>
    <n v="4801"/>
    <x v="3"/>
    <x v="5"/>
    <s v="RESIDENTIAL PROPERTIES:  DEVEL - PENSION          "/>
    <n v="0"/>
    <n v="0"/>
    <n v="0"/>
    <n v="0"/>
    <s v="P  "/>
    <n v="3333703"/>
    <s v="4"/>
    <s v="4801"/>
    <s v="1"/>
    <s v="102"/>
  </r>
  <r>
    <s v="4801102511026ZZZZZ11"/>
    <s v="4801"/>
    <n v="4801"/>
    <x v="3"/>
    <x v="5"/>
    <s v="RESIDENTIAL PROPERTIES: VACANT LAND               "/>
    <n v="0"/>
    <n v="0"/>
    <n v="0"/>
    <n v="0"/>
    <s v="P  "/>
    <n v="0"/>
    <s v="4"/>
    <s v="4801"/>
    <s v="1"/>
    <s v="102"/>
  </r>
  <r>
    <s v="4801102512026ZZZZZ11"/>
    <s v="4801"/>
    <n v="4801"/>
    <x v="3"/>
    <x v="5"/>
    <s v="RES/REDIST PROP COMMUNAL PROP ASSOC ACT           "/>
    <n v="0"/>
    <n v="0"/>
    <n v="0"/>
    <n v="0"/>
    <s v="P  "/>
    <n v="0"/>
    <s v="4"/>
    <s v="4801"/>
    <s v="1"/>
    <s v="102"/>
  </r>
  <r>
    <s v="4801102513026ZZZZZ11"/>
    <s v="4801"/>
    <n v="4801"/>
    <x v="3"/>
    <x v="5"/>
    <s v="RES/REDIST LAND ASS/RESITUT LAND RIGHTS           "/>
    <n v="0"/>
    <n v="0"/>
    <n v="0"/>
    <n v="0"/>
    <s v="P  "/>
    <n v="0"/>
    <s v="4"/>
    <s v="4801"/>
    <s v="1"/>
    <s v="102"/>
  </r>
  <r>
    <s v="4801102540026ZZZZZ11"/>
    <s v="4801"/>
    <n v="4801"/>
    <x v="3"/>
    <x v="5"/>
    <s v="SMALL HOLDINGS: AGRICULTURAL PURPOSES             "/>
    <n v="0"/>
    <n v="0"/>
    <n v="0"/>
    <n v="0"/>
    <s v="P  "/>
    <n v="0"/>
    <s v="4"/>
    <s v="4801"/>
    <s v="1"/>
    <s v="102"/>
  </r>
  <r>
    <s v="4801102541026ZZZZZ11"/>
    <s v="4801"/>
    <n v="4801"/>
    <x v="3"/>
    <x v="5"/>
    <s v="SMALL HOLDINGS: BUSIN &amp; COMMER PURPOSES           "/>
    <n v="0"/>
    <n v="0"/>
    <n v="0"/>
    <n v="0"/>
    <s v="P  "/>
    <n v="0"/>
    <s v="4"/>
    <s v="4801"/>
    <s v="1"/>
    <s v="102"/>
  </r>
  <r>
    <s v="4801102542026ZZZZZ11"/>
    <s v="4801"/>
    <n v="4801"/>
    <x v="3"/>
    <x v="5"/>
    <s v="SMALL HOLDINGS: INDUSTRIAL PURPOSES               "/>
    <n v="0"/>
    <n v="0"/>
    <n v="0"/>
    <n v="0"/>
    <s v="P  "/>
    <n v="0"/>
    <s v="4"/>
    <s v="4801"/>
    <s v="1"/>
    <s v="102"/>
  </r>
  <r>
    <s v="4801102543026ZZZZZ11"/>
    <s v="4801"/>
    <n v="4801"/>
    <x v="3"/>
    <x v="5"/>
    <s v="SMALL HOLD: PURP OTH THAN ABOVE SPECIFY           "/>
    <n v="0"/>
    <n v="0"/>
    <n v="0"/>
    <n v="0"/>
    <s v="P  "/>
    <n v="0"/>
    <s v="4"/>
    <s v="4801"/>
    <s v="1"/>
    <s v="102"/>
  </r>
  <r>
    <s v="4801102544026ZZZZZ11"/>
    <s v="4801"/>
    <n v="4801"/>
    <x v="3"/>
    <x v="5"/>
    <s v="SMALL HOLDINGS:  RESIDENTIAL PURPOSES             "/>
    <n v="0"/>
    <n v="0"/>
    <n v="0"/>
    <n v="0"/>
    <s v="P  "/>
    <n v="0"/>
    <s v="4"/>
    <s v="4801"/>
    <s v="1"/>
    <s v="102"/>
  </r>
  <r>
    <s v="4801102546026ZZZZZ11"/>
    <s v="4801"/>
    <n v="4801"/>
    <x v="3"/>
    <x v="5"/>
    <s v="STATE-OWNED PROPERTIES                            "/>
    <n v="0"/>
    <n v="0"/>
    <n v="-247373266.13"/>
    <n v="-247373266.13"/>
    <s v="P  "/>
    <n v="-221681249"/>
    <s v="4"/>
    <s v="4801"/>
    <s v="1"/>
    <s v="102"/>
  </r>
  <r>
    <s v="4801102546126ZZZZZ11"/>
    <s v="4801"/>
    <n v="4801"/>
    <x v="3"/>
    <x v="5"/>
    <s v="STATE-OWNED PROPERTIES (PROVINCE)                 "/>
    <n v="0"/>
    <n v="0"/>
    <n v="0"/>
    <n v="0"/>
    <s v="P  "/>
    <n v="0"/>
    <s v="4"/>
    <s v="4801"/>
    <s v="1"/>
    <s v="102"/>
  </r>
  <r>
    <s v="4801102547026ZZZZZ11"/>
    <s v="4801"/>
    <n v="4801"/>
    <x v="3"/>
    <x v="5"/>
    <s v="STATE TRUST LAND                                  "/>
    <n v="0"/>
    <n v="0"/>
    <n v="0"/>
    <n v="0"/>
    <s v="P  "/>
    <n v="0"/>
    <s v="4"/>
    <s v="4801"/>
    <s v="1"/>
    <s v="102"/>
  </r>
  <r>
    <s v="4801102548026ZZZZZ11"/>
    <s v="4801"/>
    <n v="4801"/>
    <x v="3"/>
    <x v="5"/>
    <s v="AGRICULTURAL PROPERTY                             "/>
    <n v="0"/>
    <n v="0"/>
    <n v="0"/>
    <n v="0"/>
    <s v="P  "/>
    <n v="0"/>
    <s v="4"/>
    <s v="4801"/>
    <s v="1"/>
    <s v="102"/>
  </r>
  <r>
    <s v="4801102549026ZZZZZ11"/>
    <s v="4801"/>
    <n v="4801"/>
    <x v="3"/>
    <x v="5"/>
    <s v="MULTIPLE PURPOSES                                 "/>
    <n v="0"/>
    <n v="0"/>
    <n v="0"/>
    <n v="0"/>
    <s v="P  "/>
    <n v="0"/>
    <s v="4"/>
    <s v="4801"/>
    <s v="1"/>
    <s v="102"/>
  </r>
  <r>
    <s v="4801102550026ZZZZZ11"/>
    <s v="4801"/>
    <n v="4801"/>
    <x v="3"/>
    <x v="5"/>
    <s v="OTHER CATEGORIES                                  "/>
    <n v="0"/>
    <n v="0"/>
    <n v="0"/>
    <n v="0"/>
    <s v="P  "/>
    <n v="0"/>
    <s v="4"/>
    <s v="4801"/>
    <s v="1"/>
    <s v="102"/>
  </r>
  <r>
    <s v="4801102551026ZZZZZ11"/>
    <s v="4801"/>
    <n v="4801"/>
    <x v="3"/>
    <x v="5"/>
    <s v="PROPERTY RATES - SPECIAL RATING AREA              "/>
    <n v="0"/>
    <n v="0"/>
    <n v="0"/>
    <n v="0"/>
    <s v="P  "/>
    <n v="0"/>
    <s v="4"/>
    <s v="4801"/>
    <s v="1"/>
    <s v="102"/>
  </r>
  <r>
    <s v="4801117201006ZZZZZ11"/>
    <s v="4801"/>
    <n v="4801"/>
    <x v="3"/>
    <x v="5"/>
    <s v="NATIONAL REVENUE FUND: EQUITABLE SHARE            "/>
    <n v="0"/>
    <n v="0"/>
    <n v="-145061122.72999999"/>
    <n v="-145061122.72999999"/>
    <s v="P  "/>
    <n v="-140996042"/>
    <s v="4"/>
    <s v="4801"/>
    <s v="1"/>
    <s v="117"/>
  </r>
  <r>
    <s v="4801240001026MRCZZ11"/>
    <s v="4801"/>
    <n v="4801"/>
    <x v="3"/>
    <x v="0"/>
    <s v="BAD DEBTS WRITTEN OFF                             "/>
    <n v="0"/>
    <n v="18245877.309999999"/>
    <n v="0"/>
    <n v="18245877.309999999"/>
    <s v="P  "/>
    <n v="29084769"/>
    <s v="4"/>
    <s v="4801"/>
    <s v="2"/>
    <s v="240"/>
  </r>
  <r>
    <s v="4801395049026MRC2A11"/>
    <s v="4801"/>
    <n v="4801"/>
    <x v="3"/>
    <x v="1"/>
    <s v="DPT CHG TELEPHONE                                 "/>
    <n v="0"/>
    <n v="23596.84"/>
    <n v="0"/>
    <n v="23596.84"/>
    <s v="P  "/>
    <n v="59124"/>
    <s v="4"/>
    <s v="4801"/>
    <s v="3"/>
    <s v="395"/>
  </r>
  <r>
    <s v="48013996050ZZZZZZZ11"/>
    <s v="4801"/>
    <n v="4801"/>
    <x v="3"/>
    <x v="1"/>
    <s v="TRF TO ACC SURPLUS DEFICIT                        "/>
    <n v="0"/>
    <n v="1100908969.54"/>
    <n v="0"/>
    <n v="1100908969.54"/>
    <s v="P  "/>
    <n v="0"/>
    <s v="4"/>
    <s v="4801"/>
    <s v="3"/>
    <s v="399"/>
  </r>
  <r>
    <s v="48013996100ZZZZZZZ11"/>
    <s v="4801"/>
    <n v="4801"/>
    <x v="3"/>
    <x v="1"/>
    <s v="TRF FROM ACC SURPLUS DEFICIT                      "/>
    <n v="0"/>
    <n v="0"/>
    <n v="0"/>
    <n v="0"/>
    <s v="P  "/>
    <n v="0"/>
    <s v="4"/>
    <s v="4801"/>
    <s v="3"/>
    <s v="399"/>
  </r>
  <r>
    <s v="48015210010ZZZZZZZ11"/>
    <s v="4801"/>
    <n v="4801"/>
    <x v="3"/>
    <x v="6"/>
    <s v="BUS &amp; COMMERCIAL: OPENING BALANCE                 "/>
    <n v="278573450.44999999"/>
    <n v="0"/>
    <n v="0"/>
    <n v="278573450.44999999"/>
    <s v="GP "/>
    <n v="0"/>
    <s v="4"/>
    <s v="4801"/>
    <s v="5"/>
    <s v="521"/>
  </r>
  <r>
    <s v="48015210020ZZZZZZZ11"/>
    <s v="4801"/>
    <n v="4801"/>
    <x v="3"/>
    <x v="6"/>
    <s v="BUS &amp; COMMERCIAL: MONTHLY BILLING                 "/>
    <n v="0"/>
    <n v="575396184.24000001"/>
    <n v="0"/>
    <n v="575396184.24000001"/>
    <s v="GP "/>
    <n v="0"/>
    <s v="4"/>
    <s v="4801"/>
    <s v="5"/>
    <s v="521"/>
  </r>
  <r>
    <s v="48015210030ZZZZZZZ11"/>
    <s v="4801"/>
    <n v="4801"/>
    <x v="3"/>
    <x v="6"/>
    <s v="BUS &amp; COMMERCIAL: PPC &amp; ADJ                       "/>
    <n v="0"/>
    <n v="0"/>
    <n v="0"/>
    <n v="0"/>
    <s v="GP "/>
    <n v="0"/>
    <s v="4"/>
    <s v="4801"/>
    <s v="5"/>
    <s v="521"/>
  </r>
  <r>
    <s v="48015210040ZZZZZZZ11"/>
    <s v="4801"/>
    <n v="4801"/>
    <x v="3"/>
    <x v="6"/>
    <s v="BUS &amp; COMMERCIAL: COLLECTIONS                     "/>
    <n v="0"/>
    <n v="0"/>
    <n v="-492175595.02999997"/>
    <n v="-492175595.02999997"/>
    <s v="GP "/>
    <n v="0"/>
    <s v="4"/>
    <s v="4801"/>
    <s v="5"/>
    <s v="521"/>
  </r>
  <r>
    <s v="48015210050ZZZZZZZ11"/>
    <s v="4801"/>
    <n v="4801"/>
    <x v="3"/>
    <x v="6"/>
    <s v="BUS &amp; COMMERCIAL: DEBT WRITE-OFFS                 "/>
    <n v="0"/>
    <n v="0"/>
    <n v="0"/>
    <n v="0"/>
    <s v="GP "/>
    <n v="0"/>
    <s v="4"/>
    <s v="4801"/>
    <s v="5"/>
    <s v="521"/>
  </r>
  <r>
    <s v="48015210060ZZZZZZZ11"/>
    <s v="4801"/>
    <n v="4801"/>
    <x v="3"/>
    <x v="6"/>
    <s v="BUS &amp; COMMERCIAL: INTEREST CHARGE                 "/>
    <n v="0"/>
    <n v="27584616.890000001"/>
    <n v="0"/>
    <n v="27584616.890000001"/>
    <s v="GP "/>
    <n v="0"/>
    <s v="4"/>
    <s v="4801"/>
    <s v="5"/>
    <s v="521"/>
  </r>
  <r>
    <s v="48015210070ZZZZZZZ11"/>
    <s v="4801"/>
    <n v="4801"/>
    <x v="3"/>
    <x v="6"/>
    <s v="BUS &amp; COMMERCIAL: ACCRUED REVENUE                 "/>
    <n v="0"/>
    <n v="0"/>
    <n v="0"/>
    <n v="0"/>
    <s v="GP "/>
    <n v="0"/>
    <s v="4"/>
    <s v="4801"/>
    <s v="5"/>
    <s v="521"/>
  </r>
  <r>
    <s v="48015210210ZZZZZZZ11"/>
    <s v="4801"/>
    <n v="4801"/>
    <x v="3"/>
    <x v="6"/>
    <s v="BUS &amp; COMMERCIAL: IMPAIR: OPENING BALAN           "/>
    <n v="-193677907.74000001"/>
    <n v="0"/>
    <n v="0"/>
    <n v="-193677907.74000001"/>
    <s v="GP "/>
    <n v="0"/>
    <s v="4"/>
    <s v="4801"/>
    <s v="5"/>
    <s v="521"/>
  </r>
  <r>
    <s v="48015210230ZZZZZZZ11"/>
    <s v="4801"/>
    <n v="4801"/>
    <x v="3"/>
    <x v="6"/>
    <s v="BUS &amp; COMMERCIAL: IMPAIR: RECOGNISED              "/>
    <n v="0"/>
    <n v="0"/>
    <n v="-15952043.939999999"/>
    <n v="-15952043.939999999"/>
    <s v="GP "/>
    <n v="0"/>
    <s v="4"/>
    <s v="4801"/>
    <s v="5"/>
    <s v="521"/>
  </r>
  <r>
    <s v="48015210240ZZZZZZZ11"/>
    <s v="4801"/>
    <n v="4801"/>
    <x v="3"/>
    <x v="6"/>
    <s v="BUS &amp; COMMERCIAL: IMPAIR: REVERSAL                "/>
    <n v="0"/>
    <n v="0"/>
    <n v="0"/>
    <n v="0"/>
    <s v="GP "/>
    <n v="0"/>
    <s v="4"/>
    <s v="4801"/>
    <s v="5"/>
    <s v="521"/>
  </r>
  <r>
    <s v="48015211610ZZZZZZZ11"/>
    <s v="4801"/>
    <n v="4801"/>
    <x v="3"/>
    <x v="6"/>
    <s v="FP: AGRIC PURP - OPENING BALANCE                  "/>
    <n v="20059955.420000002"/>
    <n v="0"/>
    <n v="0"/>
    <n v="20059955.420000002"/>
    <s v="GP "/>
    <n v="0"/>
    <s v="4"/>
    <s v="4801"/>
    <s v="5"/>
    <s v="521"/>
  </r>
  <r>
    <s v="48015211620ZZZZZZZ11"/>
    <s v="4801"/>
    <n v="4801"/>
    <x v="3"/>
    <x v="6"/>
    <s v="FP: AGRIC PURP - MONTHLY BILLING                  "/>
    <n v="0"/>
    <n v="8841719.1999999993"/>
    <n v="0"/>
    <n v="8841719.1999999993"/>
    <s v="GP "/>
    <n v="0"/>
    <s v="4"/>
    <s v="4801"/>
    <s v="5"/>
    <s v="521"/>
  </r>
  <r>
    <s v="48015211630ZZZZZZZ11"/>
    <s v="4801"/>
    <n v="4801"/>
    <x v="3"/>
    <x v="6"/>
    <s v="FP: AGRIC PURP - PRIOR PERD CORR &amp; ADJ            "/>
    <n v="0"/>
    <n v="0"/>
    <n v="0"/>
    <n v="0"/>
    <s v="GP "/>
    <n v="0"/>
    <s v="4"/>
    <s v="4801"/>
    <s v="5"/>
    <s v="521"/>
  </r>
  <r>
    <s v="48015211640ZZZZZZZ11"/>
    <s v="4801"/>
    <n v="4801"/>
    <x v="3"/>
    <x v="6"/>
    <s v="FP: AGRIC PURP - COLLECTIONS                      "/>
    <n v="0"/>
    <n v="0"/>
    <n v="-5871049.4299999997"/>
    <n v="-5871049.4299999997"/>
    <s v="GP "/>
    <n v="0"/>
    <s v="4"/>
    <s v="4801"/>
    <s v="5"/>
    <s v="521"/>
  </r>
  <r>
    <s v="48015211650ZZZZZZZ11"/>
    <s v="4801"/>
    <n v="4801"/>
    <x v="3"/>
    <x v="6"/>
    <s v="FP: AGRIC PURP  - DEBT WRITE-OFFS                 "/>
    <n v="0"/>
    <n v="0"/>
    <n v="0"/>
    <n v="0"/>
    <s v="GP "/>
    <n v="0"/>
    <s v="4"/>
    <s v="4801"/>
    <s v="5"/>
    <s v="521"/>
  </r>
  <r>
    <s v="48015211660ZZZZZZZ11"/>
    <s v="4801"/>
    <n v="4801"/>
    <x v="3"/>
    <x v="6"/>
    <s v="FP: AGRIC PURP - INTEREST CHARGE                  "/>
    <n v="0"/>
    <n v="2393881.71"/>
    <n v="0"/>
    <n v="2393881.71"/>
    <s v="GP "/>
    <n v="0"/>
    <s v="4"/>
    <s v="4801"/>
    <s v="5"/>
    <s v="521"/>
  </r>
  <r>
    <s v="48015211670ZZZZZZZ11"/>
    <s v="4801"/>
    <n v="4801"/>
    <x v="3"/>
    <x v="6"/>
    <s v="FP: AGRIC PURP - ACCRUED REVENUE                  "/>
    <n v="0"/>
    <n v="0"/>
    <n v="0"/>
    <n v="0"/>
    <s v="GP "/>
    <n v="0"/>
    <s v="4"/>
    <s v="4801"/>
    <s v="5"/>
    <s v="521"/>
  </r>
  <r>
    <s v="48015211810ZZZZZZZ11"/>
    <s v="4801"/>
    <n v="4801"/>
    <x v="3"/>
    <x v="6"/>
    <s v="FP: AGRIC PURP: IMP - OPENING BALANCE             "/>
    <n v="0"/>
    <n v="0"/>
    <n v="0"/>
    <n v="0"/>
    <s v="GP "/>
    <n v="0"/>
    <s v="4"/>
    <s v="4801"/>
    <s v="5"/>
    <s v="521"/>
  </r>
  <r>
    <s v="48015211830ZZZZZZZ11"/>
    <s v="4801"/>
    <n v="4801"/>
    <x v="3"/>
    <x v="6"/>
    <s v="FP: AGRIC PURP: IMP - ADJUSTMENTS                 "/>
    <n v="0"/>
    <n v="0"/>
    <n v="0"/>
    <n v="0"/>
    <s v="GP "/>
    <n v="0"/>
    <s v="4"/>
    <s v="4801"/>
    <s v="5"/>
    <s v="521"/>
  </r>
  <r>
    <s v="48015211840ZZZZZZZ11"/>
    <s v="4801"/>
    <n v="4801"/>
    <x v="3"/>
    <x v="6"/>
    <s v="FP: AGRIC PURP: IMP - REVERSAL                    "/>
    <n v="0"/>
    <n v="0"/>
    <n v="0"/>
    <n v="0"/>
    <s v="GP "/>
    <n v="0"/>
    <s v="4"/>
    <s v="4801"/>
    <s v="5"/>
    <s v="521"/>
  </r>
  <r>
    <s v="48015213110ZZZZZZZ11"/>
    <s v="4801"/>
    <n v="4801"/>
    <x v="3"/>
    <x v="6"/>
    <s v="FOR/INFOR SETTL - OPENING BALANCE                 "/>
    <n v="0"/>
    <n v="0"/>
    <n v="0"/>
    <n v="0"/>
    <s v="GP "/>
    <n v="0"/>
    <s v="4"/>
    <s v="4801"/>
    <s v="5"/>
    <s v="521"/>
  </r>
  <r>
    <s v="48015213120ZZZZZZZ11"/>
    <s v="4801"/>
    <n v="4801"/>
    <x v="3"/>
    <x v="6"/>
    <s v="FOR/INFOR SETTL - MONTHLY BILLING                 "/>
    <n v="0"/>
    <n v="0"/>
    <n v="0"/>
    <n v="0"/>
    <s v="GP "/>
    <n v="0"/>
    <s v="4"/>
    <s v="4801"/>
    <s v="5"/>
    <s v="521"/>
  </r>
  <r>
    <s v="48015213130ZZZZZZZ11"/>
    <s v="4801"/>
    <n v="4801"/>
    <x v="3"/>
    <x v="6"/>
    <s v="FOR/INFOR SETTL - PRIOR PER CORREC &amp; ADJ          "/>
    <n v="0"/>
    <n v="0"/>
    <n v="0"/>
    <n v="0"/>
    <s v="GP "/>
    <n v="0"/>
    <s v="4"/>
    <s v="4801"/>
    <s v="5"/>
    <s v="521"/>
  </r>
  <r>
    <s v="48015213140ZZZZZZZ11"/>
    <s v="4801"/>
    <n v="4801"/>
    <x v="3"/>
    <x v="6"/>
    <s v="FOR/INFOR SETTL - COLLECTIONS                     "/>
    <n v="0"/>
    <n v="0"/>
    <n v="0"/>
    <n v="0"/>
    <s v="GP "/>
    <n v="0"/>
    <s v="4"/>
    <s v="4801"/>
    <s v="5"/>
    <s v="521"/>
  </r>
  <r>
    <s v="48015213150ZZZZZZZ11"/>
    <s v="4801"/>
    <n v="4801"/>
    <x v="3"/>
    <x v="6"/>
    <s v="FOR/INFOR SETTL  - DEBT WRITE-OFFS                "/>
    <n v="0"/>
    <n v="0"/>
    <n v="0"/>
    <n v="0"/>
    <s v="GP "/>
    <n v="0"/>
    <s v="4"/>
    <s v="4801"/>
    <s v="5"/>
    <s v="521"/>
  </r>
  <r>
    <s v="48015213160ZZZZZZZ11"/>
    <s v="4801"/>
    <n v="4801"/>
    <x v="3"/>
    <x v="6"/>
    <s v="FOR/INFOR SETTL - INTEREST CHARGE                 "/>
    <n v="0"/>
    <n v="0"/>
    <n v="0"/>
    <n v="0"/>
    <s v="GP "/>
    <n v="0"/>
    <s v="4"/>
    <s v="4801"/>
    <s v="5"/>
    <s v="521"/>
  </r>
  <r>
    <s v="48015213170ZZZZZZZ11"/>
    <s v="4801"/>
    <n v="4801"/>
    <x v="3"/>
    <x v="6"/>
    <s v="FOR/INFOR SETTL - ACCRUED REVENUE                 "/>
    <n v="0"/>
    <n v="0"/>
    <n v="0"/>
    <n v="0"/>
    <s v="GP "/>
    <n v="0"/>
    <s v="4"/>
    <s v="4801"/>
    <s v="5"/>
    <s v="521"/>
  </r>
  <r>
    <s v="48015213310ZZZZZZZ11"/>
    <s v="4801"/>
    <n v="4801"/>
    <x v="3"/>
    <x v="6"/>
    <s v="FOR/INFOR SETTL: IMP - OPENING BALANCE            "/>
    <n v="0"/>
    <n v="0"/>
    <n v="0"/>
    <n v="0"/>
    <s v="GP "/>
    <n v="0"/>
    <s v="4"/>
    <s v="4801"/>
    <s v="5"/>
    <s v="521"/>
  </r>
  <r>
    <s v="48015213330ZZZZZZZ11"/>
    <s v="4801"/>
    <n v="4801"/>
    <x v="3"/>
    <x v="6"/>
    <s v="FOR/INFOR SETTL: IMP - ADJUSTMENTS                "/>
    <n v="0"/>
    <n v="0"/>
    <n v="0"/>
    <n v="0"/>
    <s v="GP "/>
    <n v="0"/>
    <s v="4"/>
    <s v="4801"/>
    <s v="5"/>
    <s v="521"/>
  </r>
  <r>
    <s v="48015213340ZZZZZZZ11"/>
    <s v="4801"/>
    <n v="4801"/>
    <x v="3"/>
    <x v="6"/>
    <s v="FOR/INFOR SETTL: IMP - REVERSAL                   "/>
    <n v="0"/>
    <n v="0"/>
    <n v="0"/>
    <n v="0"/>
    <s v="GP "/>
    <n v="0"/>
    <s v="4"/>
    <s v="4801"/>
    <s v="5"/>
    <s v="521"/>
  </r>
  <r>
    <s v="48015213410ZZZZZZZ11"/>
    <s v="4801"/>
    <n v="4801"/>
    <x v="3"/>
    <x v="6"/>
    <s v="INDUS PROP - OPENING BALANCE                      "/>
    <n v="0"/>
    <n v="0"/>
    <n v="0"/>
    <n v="0"/>
    <s v="GP "/>
    <n v="0"/>
    <s v="4"/>
    <s v="4801"/>
    <s v="5"/>
    <s v="521"/>
  </r>
  <r>
    <s v="48015213420ZZZZZZZ11"/>
    <s v="4801"/>
    <n v="4801"/>
    <x v="3"/>
    <x v="6"/>
    <s v="INDUS PROP - MONTHLY BILLING                      "/>
    <n v="0"/>
    <n v="0"/>
    <n v="0"/>
    <n v="0"/>
    <s v="GP "/>
    <n v="0"/>
    <s v="4"/>
    <s v="4801"/>
    <s v="5"/>
    <s v="521"/>
  </r>
  <r>
    <s v="48015213430ZZZZZZZ11"/>
    <s v="4801"/>
    <n v="4801"/>
    <x v="3"/>
    <x v="6"/>
    <s v="INDUS PROP - PRIOR PERIOD CORREC &amp; ADJ            "/>
    <n v="0"/>
    <n v="0"/>
    <n v="0"/>
    <n v="0"/>
    <s v="GP "/>
    <n v="0"/>
    <s v="4"/>
    <s v="4801"/>
    <s v="5"/>
    <s v="521"/>
  </r>
  <r>
    <s v="48015213440ZZZZZZZ11"/>
    <s v="4801"/>
    <n v="4801"/>
    <x v="3"/>
    <x v="6"/>
    <s v="INDUS PROP - COLLECTIONS                          "/>
    <n v="0"/>
    <n v="0"/>
    <n v="0"/>
    <n v="0"/>
    <s v="GP "/>
    <n v="0"/>
    <s v="4"/>
    <s v="4801"/>
    <s v="5"/>
    <s v="521"/>
  </r>
  <r>
    <s v="48015213450ZZZZZZZ11"/>
    <s v="4801"/>
    <n v="4801"/>
    <x v="3"/>
    <x v="6"/>
    <s v="INDUS PROP  - DEBT WRITE-OFFS                     "/>
    <n v="0"/>
    <n v="0"/>
    <n v="0"/>
    <n v="0"/>
    <s v="GP "/>
    <n v="0"/>
    <s v="4"/>
    <s v="4801"/>
    <s v="5"/>
    <s v="521"/>
  </r>
  <r>
    <s v="48015213460ZZZZZZZ11"/>
    <s v="4801"/>
    <n v="4801"/>
    <x v="3"/>
    <x v="6"/>
    <s v="INDUS PROP - INTEREST CHARGE                      "/>
    <n v="0"/>
    <n v="0"/>
    <n v="0"/>
    <n v="0"/>
    <s v="GP "/>
    <n v="0"/>
    <s v="4"/>
    <s v="4801"/>
    <s v="5"/>
    <s v="521"/>
  </r>
  <r>
    <s v="48015213470ZZZZZZZ11"/>
    <s v="4801"/>
    <n v="4801"/>
    <x v="3"/>
    <x v="6"/>
    <s v="INDUS PROP - ACCRUED REVENUE                      "/>
    <n v="0"/>
    <n v="0"/>
    <n v="0"/>
    <n v="0"/>
    <s v="GP "/>
    <n v="0"/>
    <s v="4"/>
    <s v="4801"/>
    <s v="5"/>
    <s v="521"/>
  </r>
  <r>
    <s v="48015213610ZZZZZZZ11"/>
    <s v="4801"/>
    <n v="4801"/>
    <x v="3"/>
    <x v="6"/>
    <s v="INDUS PROP: IMP - OPENING BALANCE                 "/>
    <n v="0"/>
    <n v="0"/>
    <n v="0"/>
    <n v="0"/>
    <s v="GP "/>
    <n v="0"/>
    <s v="4"/>
    <s v="4801"/>
    <s v="5"/>
    <s v="521"/>
  </r>
  <r>
    <s v="48015213630ZZZZZZZ11"/>
    <s v="4801"/>
    <n v="4801"/>
    <x v="3"/>
    <x v="6"/>
    <s v="INDUS PROP: IMP - ADJUSTMENTS                     "/>
    <n v="0"/>
    <n v="0"/>
    <n v="0"/>
    <n v="0"/>
    <s v="GP "/>
    <n v="0"/>
    <s v="4"/>
    <s v="4801"/>
    <s v="5"/>
    <s v="521"/>
  </r>
  <r>
    <s v="48015213640ZZZZZZZ11"/>
    <s v="4801"/>
    <n v="4801"/>
    <x v="3"/>
    <x v="6"/>
    <s v="INDUS PROP: IMP - REVERSAL                        "/>
    <n v="0"/>
    <n v="0"/>
    <n v="0"/>
    <n v="0"/>
    <s v="GP "/>
    <n v="0"/>
    <s v="4"/>
    <s v="4801"/>
    <s v="5"/>
    <s v="521"/>
  </r>
  <r>
    <s v="48015213710ZZZZZZZ11"/>
    <s v="4801"/>
    <n v="4801"/>
    <x v="3"/>
    <x v="6"/>
    <s v="MUNI PROP - OPENING BALANCE                       "/>
    <n v="0"/>
    <n v="0"/>
    <n v="0"/>
    <n v="0"/>
    <s v="GP "/>
    <n v="0"/>
    <s v="4"/>
    <s v="4801"/>
    <s v="5"/>
    <s v="521"/>
  </r>
  <r>
    <s v="48015213720ZZZZZZZ11"/>
    <s v="4801"/>
    <n v="4801"/>
    <x v="3"/>
    <x v="6"/>
    <s v="MUNI PROP - MONTHLY BILLING                       "/>
    <n v="0"/>
    <n v="0"/>
    <n v="0"/>
    <n v="0"/>
    <s v="GP "/>
    <n v="0"/>
    <s v="4"/>
    <s v="4801"/>
    <s v="5"/>
    <s v="521"/>
  </r>
  <r>
    <s v="48015213730ZZZZZZZ11"/>
    <s v="4801"/>
    <n v="4801"/>
    <x v="3"/>
    <x v="6"/>
    <s v="MUNI PROP - PRIOR PERIOD CORREC &amp; ADJ             "/>
    <n v="0"/>
    <n v="0"/>
    <n v="0"/>
    <n v="0"/>
    <s v="GP "/>
    <n v="0"/>
    <s v="4"/>
    <s v="4801"/>
    <s v="5"/>
    <s v="521"/>
  </r>
  <r>
    <s v="48015213740ZZZZZZZ11"/>
    <s v="4801"/>
    <n v="4801"/>
    <x v="3"/>
    <x v="6"/>
    <s v="MUNI PROP - COLLECTIONS                           "/>
    <n v="0"/>
    <n v="0"/>
    <n v="0"/>
    <n v="0"/>
    <s v="GP "/>
    <n v="0"/>
    <s v="4"/>
    <s v="4801"/>
    <s v="5"/>
    <s v="521"/>
  </r>
  <r>
    <s v="48015213750ZZZZZZZ11"/>
    <s v="4801"/>
    <n v="4801"/>
    <x v="3"/>
    <x v="6"/>
    <s v="MUNI PROP  - DEBT WRITE-OFFS                      "/>
    <n v="0"/>
    <n v="0"/>
    <n v="0"/>
    <n v="0"/>
    <s v="GP "/>
    <n v="0"/>
    <s v="4"/>
    <s v="4801"/>
    <s v="5"/>
    <s v="521"/>
  </r>
  <r>
    <s v="48015213760ZZZZZZZ11"/>
    <s v="4801"/>
    <n v="4801"/>
    <x v="3"/>
    <x v="6"/>
    <s v="MUNI PROP - INTEREST CHARGE                       "/>
    <n v="0"/>
    <n v="0"/>
    <n v="0"/>
    <n v="0"/>
    <s v="GP "/>
    <n v="0"/>
    <s v="4"/>
    <s v="4801"/>
    <s v="5"/>
    <s v="521"/>
  </r>
  <r>
    <s v="48015213770ZZZZZZZ11"/>
    <s v="4801"/>
    <n v="4801"/>
    <x v="3"/>
    <x v="6"/>
    <s v="MUNI PROP - ACCRUED REVENUE                       "/>
    <n v="0"/>
    <n v="0"/>
    <n v="0"/>
    <n v="0"/>
    <s v="GP "/>
    <n v="0"/>
    <s v="4"/>
    <s v="4801"/>
    <s v="5"/>
    <s v="521"/>
  </r>
  <r>
    <s v="48015213910ZZZZZZZ11"/>
    <s v="4801"/>
    <n v="4801"/>
    <x v="3"/>
    <x v="6"/>
    <s v="MUNI PROP: IMP - OPENING BALANCE                  "/>
    <n v="0"/>
    <n v="0"/>
    <n v="0"/>
    <n v="0"/>
    <s v="GP "/>
    <n v="0"/>
    <s v="4"/>
    <s v="4801"/>
    <s v="5"/>
    <s v="521"/>
  </r>
  <r>
    <s v="48015213930ZZZZZZZ11"/>
    <s v="4801"/>
    <n v="4801"/>
    <x v="3"/>
    <x v="6"/>
    <s v="MUNI PROP: IMP - ADJUSTMENTS                      "/>
    <n v="0"/>
    <n v="0"/>
    <n v="0"/>
    <n v="0"/>
    <s v="GP "/>
    <n v="0"/>
    <s v="4"/>
    <s v="4801"/>
    <s v="5"/>
    <s v="521"/>
  </r>
  <r>
    <s v="48015213940ZZZZZZZ11"/>
    <s v="4801"/>
    <n v="4801"/>
    <x v="3"/>
    <x v="6"/>
    <s v="MUNI PROP: IMP - REVERSAL                         "/>
    <n v="0"/>
    <n v="0"/>
    <n v="0"/>
    <n v="0"/>
    <s v="GP "/>
    <n v="0"/>
    <s v="4"/>
    <s v="4801"/>
    <s v="5"/>
    <s v="521"/>
  </r>
  <r>
    <s v="48015214010ZZZZZZZ11"/>
    <s v="4801"/>
    <n v="4801"/>
    <x v="3"/>
    <x v="6"/>
    <s v="NAT MONU PROP - OPENING BALANCE                   "/>
    <n v="0"/>
    <n v="0"/>
    <n v="0"/>
    <n v="0"/>
    <s v="GP "/>
    <n v="0"/>
    <s v="4"/>
    <s v="4801"/>
    <s v="5"/>
    <s v="521"/>
  </r>
  <r>
    <s v="48015214020ZZZZZZZ11"/>
    <s v="4801"/>
    <n v="4801"/>
    <x v="3"/>
    <x v="6"/>
    <s v="NAT MONU PROP - MONTHLY BILLING                   "/>
    <n v="0"/>
    <n v="0"/>
    <n v="0"/>
    <n v="0"/>
    <s v="GP "/>
    <n v="0"/>
    <s v="4"/>
    <s v="4801"/>
    <s v="5"/>
    <s v="521"/>
  </r>
  <r>
    <s v="48015214030ZZZZZZZ11"/>
    <s v="4801"/>
    <n v="4801"/>
    <x v="3"/>
    <x v="6"/>
    <s v="NAT MONU PROP - PRIOR PERD CORREC &amp; ADJ           "/>
    <n v="0"/>
    <n v="0"/>
    <n v="0"/>
    <n v="0"/>
    <s v="GP "/>
    <n v="0"/>
    <s v="4"/>
    <s v="4801"/>
    <s v="5"/>
    <s v="521"/>
  </r>
  <r>
    <s v="48015214040ZZZZZZZ11"/>
    <s v="4801"/>
    <n v="4801"/>
    <x v="3"/>
    <x v="6"/>
    <s v="NAT MONU PROP - COLLECTIONS                       "/>
    <n v="0"/>
    <n v="0"/>
    <n v="0"/>
    <n v="0"/>
    <s v="GP "/>
    <n v="0"/>
    <s v="4"/>
    <s v="4801"/>
    <s v="5"/>
    <s v="521"/>
  </r>
  <r>
    <s v="48015214050ZZZZZZZ11"/>
    <s v="4801"/>
    <n v="4801"/>
    <x v="3"/>
    <x v="6"/>
    <s v="NAT MONU PROP  - DEBT WRITE-OFFS                  "/>
    <n v="0"/>
    <n v="0"/>
    <n v="0"/>
    <n v="0"/>
    <s v="GP "/>
    <n v="0"/>
    <s v="4"/>
    <s v="4801"/>
    <s v="5"/>
    <s v="521"/>
  </r>
  <r>
    <s v="48015214060ZZZZZZZ11"/>
    <s v="4801"/>
    <n v="4801"/>
    <x v="3"/>
    <x v="6"/>
    <s v="NAT MONU PROP - INTEREST CHARGE                   "/>
    <n v="0"/>
    <n v="0"/>
    <n v="0"/>
    <n v="0"/>
    <s v="GP "/>
    <n v="0"/>
    <s v="4"/>
    <s v="4801"/>
    <s v="5"/>
    <s v="521"/>
  </r>
  <r>
    <s v="48015214070ZZZZZZZ11"/>
    <s v="4801"/>
    <n v="4801"/>
    <x v="3"/>
    <x v="6"/>
    <s v="NAT MONU PROP - ACCRUED REVENUE                   "/>
    <n v="0"/>
    <n v="0"/>
    <n v="0"/>
    <n v="0"/>
    <s v="GP "/>
    <n v="0"/>
    <s v="4"/>
    <s v="4801"/>
    <s v="5"/>
    <s v="521"/>
  </r>
  <r>
    <s v="48015214210ZZZZZZZ11"/>
    <s v="4801"/>
    <n v="4801"/>
    <x v="3"/>
    <x v="6"/>
    <s v="NAT MONU PRP: IMP - OPENING BALANCE               "/>
    <n v="0"/>
    <n v="0"/>
    <n v="0"/>
    <n v="0"/>
    <s v="GP "/>
    <n v="0"/>
    <s v="4"/>
    <s v="4801"/>
    <s v="5"/>
    <s v="521"/>
  </r>
  <r>
    <s v="48015214230ZZZZZZZ11"/>
    <s v="4801"/>
    <n v="4801"/>
    <x v="3"/>
    <x v="6"/>
    <s v="NAT MONU PRP: IMP - ADJUSTMENTS                   "/>
    <n v="0"/>
    <n v="0"/>
    <n v="0"/>
    <n v="0"/>
    <s v="GP "/>
    <n v="0"/>
    <s v="4"/>
    <s v="4801"/>
    <s v="5"/>
    <s v="521"/>
  </r>
  <r>
    <s v="48015214240ZZZZZZZ11"/>
    <s v="4801"/>
    <n v="4801"/>
    <x v="3"/>
    <x v="6"/>
    <s v="NAT MONU PRP: IMP - REVERSAL                      "/>
    <n v="0"/>
    <n v="0"/>
    <n v="0"/>
    <n v="0"/>
    <s v="GP "/>
    <n v="0"/>
    <s v="4"/>
    <s v="4801"/>
    <s v="5"/>
    <s v="521"/>
  </r>
  <r>
    <s v="48015214310ZZZZZZZ11"/>
    <s v="4801"/>
    <n v="4801"/>
    <x v="3"/>
    <x v="6"/>
    <s v="PRI OWNED - OPENING BALANCE                       "/>
    <n v="0"/>
    <n v="0"/>
    <n v="0"/>
    <n v="0"/>
    <s v="GP "/>
    <n v="0"/>
    <s v="4"/>
    <s v="4801"/>
    <s v="5"/>
    <s v="521"/>
  </r>
  <r>
    <s v="48015214320ZZZZZZZ11"/>
    <s v="4801"/>
    <n v="4801"/>
    <x v="3"/>
    <x v="6"/>
    <s v="PRI OWEND - MONTHLY BILLING                       "/>
    <n v="0"/>
    <n v="0"/>
    <n v="0"/>
    <n v="0"/>
    <s v="GP "/>
    <n v="0"/>
    <s v="4"/>
    <s v="4801"/>
    <s v="5"/>
    <s v="521"/>
  </r>
  <r>
    <s v="48015214330ZZZZZZZ11"/>
    <s v="4801"/>
    <n v="4801"/>
    <x v="3"/>
    <x v="6"/>
    <s v="PRI OWNED - PRIOR PERIOD CORREC &amp; ADJ             "/>
    <n v="0"/>
    <n v="0"/>
    <n v="0"/>
    <n v="0"/>
    <s v="GP "/>
    <n v="0"/>
    <s v="4"/>
    <s v="4801"/>
    <s v="5"/>
    <s v="521"/>
  </r>
  <r>
    <s v="48015214340ZZZZZZZ11"/>
    <s v="4801"/>
    <n v="4801"/>
    <x v="3"/>
    <x v="6"/>
    <s v="PRI OWNED - COLLECTIONS                           "/>
    <n v="0"/>
    <n v="0"/>
    <n v="0"/>
    <n v="0"/>
    <s v="GP "/>
    <n v="0"/>
    <s v="4"/>
    <s v="4801"/>
    <s v="5"/>
    <s v="521"/>
  </r>
  <r>
    <s v="48015214350ZZZZZZZ11"/>
    <s v="4801"/>
    <n v="4801"/>
    <x v="3"/>
    <x v="6"/>
    <s v="PRI OWNED  - DEBT WRITE-OFFS                      "/>
    <n v="0"/>
    <n v="0"/>
    <n v="0"/>
    <n v="0"/>
    <s v="GP "/>
    <n v="0"/>
    <s v="4"/>
    <s v="4801"/>
    <s v="5"/>
    <s v="521"/>
  </r>
  <r>
    <s v="48015214360ZZZZZZZ11"/>
    <s v="4801"/>
    <n v="4801"/>
    <x v="3"/>
    <x v="6"/>
    <s v="PRI OWEND - INTEREST CHARGE                       "/>
    <n v="0"/>
    <n v="0"/>
    <n v="0"/>
    <n v="0"/>
    <s v="GP "/>
    <n v="0"/>
    <s v="4"/>
    <s v="4801"/>
    <s v="5"/>
    <s v="521"/>
  </r>
  <r>
    <s v="48015214370ZZZZZZZ11"/>
    <s v="4801"/>
    <n v="4801"/>
    <x v="3"/>
    <x v="6"/>
    <s v="PRI OWEND - ACCRUED REVENUE                       "/>
    <n v="0"/>
    <n v="0"/>
    <n v="0"/>
    <n v="0"/>
    <s v="GP "/>
    <n v="0"/>
    <s v="4"/>
    <s v="4801"/>
    <s v="5"/>
    <s v="521"/>
  </r>
  <r>
    <s v="48015214510ZZZZZZZ11"/>
    <s v="4801"/>
    <n v="4801"/>
    <x v="3"/>
    <x v="6"/>
    <s v="PRI OWNED: IMP - OPENING BALANCE                  "/>
    <n v="0"/>
    <n v="0"/>
    <n v="0"/>
    <n v="0"/>
    <s v="GP "/>
    <n v="0"/>
    <s v="4"/>
    <s v="4801"/>
    <s v="5"/>
    <s v="521"/>
  </r>
  <r>
    <s v="48015214530ZZZZZZZ11"/>
    <s v="4801"/>
    <n v="4801"/>
    <x v="3"/>
    <x v="6"/>
    <s v="PRI OWNED: IMP - ADJUSTMENTS                      "/>
    <n v="0"/>
    <n v="0"/>
    <n v="0"/>
    <n v="0"/>
    <s v="GP "/>
    <n v="0"/>
    <s v="4"/>
    <s v="4801"/>
    <s v="5"/>
    <s v="521"/>
  </r>
  <r>
    <s v="48015214540ZZZZZZZ11"/>
    <s v="4801"/>
    <n v="4801"/>
    <x v="3"/>
    <x v="6"/>
    <s v="PRI OWNED: IMP - REVERSAL                         "/>
    <n v="0"/>
    <n v="0"/>
    <n v="0"/>
    <n v="0"/>
    <s v="GP "/>
    <n v="0"/>
    <s v="4"/>
    <s v="4801"/>
    <s v="5"/>
    <s v="521"/>
  </r>
  <r>
    <s v="48015214610ZZZZZZZ11"/>
    <s v="4801"/>
    <n v="4801"/>
    <x v="3"/>
    <x v="6"/>
    <s v="PROTEC AREAS - OPENING BALANCE                    "/>
    <n v="0"/>
    <n v="0"/>
    <n v="0"/>
    <n v="0"/>
    <s v="GP "/>
    <n v="0"/>
    <s v="4"/>
    <s v="4801"/>
    <s v="5"/>
    <s v="521"/>
  </r>
  <r>
    <s v="48015214620ZZZZZZZ11"/>
    <s v="4801"/>
    <n v="4801"/>
    <x v="3"/>
    <x v="6"/>
    <s v="PROTEC AREAS - MONTHLY BILLING                    "/>
    <n v="0"/>
    <n v="0"/>
    <n v="0"/>
    <n v="0"/>
    <s v="GP "/>
    <n v="0"/>
    <s v="4"/>
    <s v="4801"/>
    <s v="5"/>
    <s v="521"/>
  </r>
  <r>
    <s v="48015214630ZZZZZZZ11"/>
    <s v="4801"/>
    <n v="4801"/>
    <x v="3"/>
    <x v="6"/>
    <s v="PROTEC AREAS - PRIOR PERIOD CORREC &amp; ADJ          "/>
    <n v="0"/>
    <n v="0"/>
    <n v="0"/>
    <n v="0"/>
    <s v="GP "/>
    <n v="0"/>
    <s v="4"/>
    <s v="4801"/>
    <s v="5"/>
    <s v="521"/>
  </r>
  <r>
    <s v="48015214640ZZZZZZZ11"/>
    <s v="4801"/>
    <n v="4801"/>
    <x v="3"/>
    <x v="6"/>
    <s v="PROTEC AREAS - COLLECTIONS                        "/>
    <n v="0"/>
    <n v="0"/>
    <n v="0"/>
    <n v="0"/>
    <s v="GP "/>
    <n v="0"/>
    <s v="4"/>
    <s v="4801"/>
    <s v="5"/>
    <s v="521"/>
  </r>
  <r>
    <s v="48015214650ZZZZZZZ11"/>
    <s v="4801"/>
    <n v="4801"/>
    <x v="3"/>
    <x v="6"/>
    <s v="PROTEC AREAS  - DEBT WRITE-OFFS                   "/>
    <n v="0"/>
    <n v="0"/>
    <n v="0"/>
    <n v="0"/>
    <s v="GP "/>
    <n v="0"/>
    <s v="4"/>
    <s v="4801"/>
    <s v="5"/>
    <s v="521"/>
  </r>
  <r>
    <s v="48015214660ZZZZZZZ11"/>
    <s v="4801"/>
    <n v="4801"/>
    <x v="3"/>
    <x v="6"/>
    <s v="PROTEC AREAS - INTEREST CHARGE                    "/>
    <n v="0"/>
    <n v="0"/>
    <n v="0"/>
    <n v="0"/>
    <s v="GP "/>
    <n v="0"/>
    <s v="4"/>
    <s v="4801"/>
    <s v="5"/>
    <s v="521"/>
  </r>
  <r>
    <s v="48015214670ZZZZZZZ11"/>
    <s v="4801"/>
    <n v="4801"/>
    <x v="3"/>
    <x v="6"/>
    <s v="PROTEC AREAS - ACCRUED REVENUE                    "/>
    <n v="0"/>
    <n v="0"/>
    <n v="0"/>
    <n v="0"/>
    <s v="GP "/>
    <n v="0"/>
    <s v="4"/>
    <s v="4801"/>
    <s v="5"/>
    <s v="521"/>
  </r>
  <r>
    <s v="48015214810ZZZZZZZ11"/>
    <s v="4801"/>
    <n v="4801"/>
    <x v="3"/>
    <x v="6"/>
    <s v="PROTEC AREAS: IMP - OPENING BALANCE               "/>
    <n v="0"/>
    <n v="0"/>
    <n v="0"/>
    <n v="0"/>
    <s v="GP "/>
    <n v="0"/>
    <s v="4"/>
    <s v="4801"/>
    <s v="5"/>
    <s v="521"/>
  </r>
  <r>
    <s v="48015214830ZZZZZZZ11"/>
    <s v="4801"/>
    <n v="4801"/>
    <x v="3"/>
    <x v="6"/>
    <s v="PROTEC AREAS: IMP - ADJUSTMENTS                   "/>
    <n v="0"/>
    <n v="0"/>
    <n v="0"/>
    <n v="0"/>
    <s v="GP "/>
    <n v="0"/>
    <s v="4"/>
    <s v="4801"/>
    <s v="5"/>
    <s v="521"/>
  </r>
  <r>
    <s v="48015214840ZZZZZZZ11"/>
    <s v="4801"/>
    <n v="4801"/>
    <x v="3"/>
    <x v="6"/>
    <s v="PROTEC AREAS: IMP - REVERSAL                      "/>
    <n v="0"/>
    <n v="0"/>
    <n v="0"/>
    <n v="0"/>
    <s v="GP "/>
    <n v="0"/>
    <s v="4"/>
    <s v="4801"/>
    <s v="5"/>
    <s v="521"/>
  </r>
  <r>
    <s v="48015214910ZZZZZZZ11"/>
    <s v="4801"/>
    <n v="4801"/>
    <x v="3"/>
    <x v="6"/>
    <s v="PUB BEN ORG - OPENING BALANCE                     "/>
    <n v="0"/>
    <n v="0"/>
    <n v="0"/>
    <n v="0"/>
    <s v="GP "/>
    <n v="0"/>
    <s v="4"/>
    <s v="4801"/>
    <s v="5"/>
    <s v="521"/>
  </r>
  <r>
    <s v="48015214920ZZZZZZZ11"/>
    <s v="4801"/>
    <n v="4801"/>
    <x v="3"/>
    <x v="6"/>
    <s v="PUB PEN ORG - MONTHLY BILLING                     "/>
    <n v="0"/>
    <n v="0"/>
    <n v="0"/>
    <n v="0"/>
    <s v="GP "/>
    <n v="0"/>
    <s v="4"/>
    <s v="4801"/>
    <s v="5"/>
    <s v="521"/>
  </r>
  <r>
    <s v="48015214930ZZZZZZZ11"/>
    <s v="4801"/>
    <n v="4801"/>
    <x v="3"/>
    <x v="6"/>
    <s v="PUB BEN ORG - PRIOR PERIOD CORREC &amp; ADJ           "/>
    <n v="0"/>
    <n v="0"/>
    <n v="0"/>
    <n v="0"/>
    <s v="GP "/>
    <n v="0"/>
    <s v="4"/>
    <s v="4801"/>
    <s v="5"/>
    <s v="521"/>
  </r>
  <r>
    <s v="48015214940ZZZZZZZ11"/>
    <s v="4801"/>
    <n v="4801"/>
    <x v="3"/>
    <x v="6"/>
    <s v="PUB BEN ORG - COLLECTIONS                         "/>
    <n v="0"/>
    <n v="0"/>
    <n v="0"/>
    <n v="0"/>
    <s v="GP "/>
    <n v="0"/>
    <s v="4"/>
    <s v="4801"/>
    <s v="5"/>
    <s v="521"/>
  </r>
  <r>
    <s v="48015214950ZZZZZZZ11"/>
    <s v="4801"/>
    <n v="4801"/>
    <x v="3"/>
    <x v="6"/>
    <s v="PUB BEN ORG  - DEBT WRITE-OFFS                    "/>
    <n v="0"/>
    <n v="0"/>
    <n v="0"/>
    <n v="0"/>
    <s v="GP "/>
    <n v="0"/>
    <s v="4"/>
    <s v="4801"/>
    <s v="5"/>
    <s v="521"/>
  </r>
  <r>
    <s v="48015214960ZZZZZZZ11"/>
    <s v="4801"/>
    <n v="4801"/>
    <x v="3"/>
    <x v="6"/>
    <s v="PUB PEN ORG - INTEREST CHARGE                     "/>
    <n v="0"/>
    <n v="0"/>
    <n v="0"/>
    <n v="0"/>
    <s v="GP "/>
    <n v="0"/>
    <s v="4"/>
    <s v="4801"/>
    <s v="5"/>
    <s v="521"/>
  </r>
  <r>
    <s v="48015214970ZZZZZZZ11"/>
    <s v="4801"/>
    <n v="4801"/>
    <x v="3"/>
    <x v="6"/>
    <s v="PUB PEN ORG - ACCRUED REVENUE                     "/>
    <n v="0"/>
    <n v="0"/>
    <n v="0"/>
    <n v="0"/>
    <s v="GP "/>
    <n v="0"/>
    <s v="4"/>
    <s v="4801"/>
    <s v="5"/>
    <s v="521"/>
  </r>
  <r>
    <s v="48015215110ZZZZZZZ11"/>
    <s v="4801"/>
    <n v="4801"/>
    <x v="3"/>
    <x v="6"/>
    <s v="PUB BEN ORG: IMP - OPENING BALANCE                "/>
    <n v="0"/>
    <n v="0"/>
    <n v="0"/>
    <n v="0"/>
    <s v="GP "/>
    <n v="0"/>
    <s v="4"/>
    <s v="4801"/>
    <s v="5"/>
    <s v="521"/>
  </r>
  <r>
    <s v="48015215130ZZZZZZZ11"/>
    <s v="4801"/>
    <n v="4801"/>
    <x v="3"/>
    <x v="6"/>
    <s v="PUB BEN ORG: IMP - ADJUSTMENTS                    "/>
    <n v="0"/>
    <n v="0"/>
    <n v="0"/>
    <n v="0"/>
    <s v="GP "/>
    <n v="0"/>
    <s v="4"/>
    <s v="4801"/>
    <s v="5"/>
    <s v="521"/>
  </r>
  <r>
    <s v="48015215140ZZZZZZZ11"/>
    <s v="4801"/>
    <n v="4801"/>
    <x v="3"/>
    <x v="6"/>
    <s v="PUB BEN ORG: IMP - REVERSAL                       "/>
    <n v="0"/>
    <n v="0"/>
    <n v="0"/>
    <n v="0"/>
    <s v="GP "/>
    <n v="0"/>
    <s v="4"/>
    <s v="4801"/>
    <s v="5"/>
    <s v="521"/>
  </r>
  <r>
    <s v="48015215210ZZZZZZZ11"/>
    <s v="4801"/>
    <n v="4801"/>
    <x v="3"/>
    <x v="6"/>
    <s v="PUB SERV INFRA - OPENING BALANCE                  "/>
    <n v="91427.54"/>
    <n v="0"/>
    <n v="0"/>
    <n v="91427.54"/>
    <s v="GP "/>
    <n v="0"/>
    <s v="4"/>
    <s v="4801"/>
    <s v="5"/>
    <s v="521"/>
  </r>
  <r>
    <s v="48015215220ZZZZZZZ11"/>
    <s v="4801"/>
    <n v="4801"/>
    <x v="3"/>
    <x v="6"/>
    <s v="PUB SERV INFRA - MONTHLY BILLING                  "/>
    <n v="0"/>
    <n v="145746.39000000001"/>
    <n v="0"/>
    <n v="145746.39000000001"/>
    <s v="GP "/>
    <n v="0"/>
    <s v="4"/>
    <s v="4801"/>
    <s v="5"/>
    <s v="521"/>
  </r>
  <r>
    <s v="48015215230ZZZZZZZ11"/>
    <s v="4801"/>
    <n v="4801"/>
    <x v="3"/>
    <x v="6"/>
    <s v="PUB SERV INFRA - PRIOR PERIOD COR &amp; ADJ           "/>
    <n v="0"/>
    <n v="0"/>
    <n v="0"/>
    <n v="0"/>
    <s v="GP "/>
    <n v="0"/>
    <s v="4"/>
    <s v="4801"/>
    <s v="5"/>
    <s v="521"/>
  </r>
  <r>
    <s v="48015215240ZZZZZZZ11"/>
    <s v="4801"/>
    <n v="4801"/>
    <x v="3"/>
    <x v="6"/>
    <s v="PUB SERV INFRA - COLLECTIONS                      "/>
    <n v="0"/>
    <n v="0"/>
    <n v="-62296.9"/>
    <n v="-62296.9"/>
    <s v="GP "/>
    <n v="0"/>
    <s v="4"/>
    <s v="4801"/>
    <s v="5"/>
    <s v="521"/>
  </r>
  <r>
    <s v="48015215250ZZZZZZZ11"/>
    <s v="4801"/>
    <n v="4801"/>
    <x v="3"/>
    <x v="6"/>
    <s v="PUB SERV INFRA  - DEBT WRITE-OFFS                 "/>
    <n v="0"/>
    <n v="0"/>
    <n v="0"/>
    <n v="0"/>
    <s v="GP "/>
    <n v="0"/>
    <s v="4"/>
    <s v="4801"/>
    <s v="5"/>
    <s v="521"/>
  </r>
  <r>
    <s v="48015215260ZZZZZZZ11"/>
    <s v="4801"/>
    <n v="4801"/>
    <x v="3"/>
    <x v="6"/>
    <s v="PUB SERV INFRA - INTEREST CHARGE                  "/>
    <n v="0"/>
    <n v="9529.3700000000008"/>
    <n v="0"/>
    <n v="9529.3700000000008"/>
    <s v="GP "/>
    <n v="0"/>
    <s v="4"/>
    <s v="4801"/>
    <s v="5"/>
    <s v="521"/>
  </r>
  <r>
    <s v="48015215270ZZZZZZZ11"/>
    <s v="4801"/>
    <n v="4801"/>
    <x v="3"/>
    <x v="6"/>
    <s v="PUB SERV INFRA - ACCRUED REVENUE                  "/>
    <n v="0"/>
    <n v="0"/>
    <n v="0"/>
    <n v="0"/>
    <s v="GP "/>
    <n v="0"/>
    <s v="4"/>
    <s v="4801"/>
    <s v="5"/>
    <s v="521"/>
  </r>
  <r>
    <s v="48015215410ZZZZZZZ11"/>
    <s v="4801"/>
    <n v="4801"/>
    <x v="3"/>
    <x v="6"/>
    <s v="PUB SERV INFRA: IMP - OPENING BALANCE             "/>
    <n v="0"/>
    <n v="0"/>
    <n v="0"/>
    <n v="0"/>
    <s v="GP "/>
    <n v="0"/>
    <s v="4"/>
    <s v="4801"/>
    <s v="5"/>
    <s v="521"/>
  </r>
  <r>
    <s v="48015215430ZZZZZZZ11"/>
    <s v="4801"/>
    <n v="4801"/>
    <x v="3"/>
    <x v="6"/>
    <s v="PUB SERV INFRA: IMP - ADJUSTMENTS                 "/>
    <n v="0"/>
    <n v="0"/>
    <n v="0"/>
    <n v="0"/>
    <s v="GP "/>
    <n v="0"/>
    <s v="4"/>
    <s v="4801"/>
    <s v="5"/>
    <s v="521"/>
  </r>
  <r>
    <s v="48015215440ZZZZZZZ11"/>
    <s v="4801"/>
    <n v="4801"/>
    <x v="3"/>
    <x v="6"/>
    <s v="PUB SERV INFRA: IMP - REVERSAL                    "/>
    <n v="0"/>
    <n v="0"/>
    <n v="0"/>
    <n v="0"/>
    <s v="GP "/>
    <n v="0"/>
    <s v="4"/>
    <s v="4801"/>
    <s v="5"/>
    <s v="521"/>
  </r>
  <r>
    <s v="48015215610ZZZZZZZ11"/>
    <s v="4801"/>
    <n v="4801"/>
    <x v="3"/>
    <x v="6"/>
    <s v="RES DEV - OPENING BALANCE                         "/>
    <n v="468175987.56"/>
    <n v="0"/>
    <n v="0"/>
    <n v="468175987.56"/>
    <s v="GP "/>
    <n v="898119385"/>
    <s v="4"/>
    <s v="4801"/>
    <s v="5"/>
    <s v="521"/>
  </r>
  <r>
    <s v="48015215620ZZZZZZZ11"/>
    <s v="4801"/>
    <n v="4801"/>
    <x v="3"/>
    <x v="6"/>
    <s v="RES DEV - MONTHLY BILLING                         "/>
    <n v="0"/>
    <n v="406612597.83999997"/>
    <n v="0"/>
    <n v="406612597.83999997"/>
    <s v="GP "/>
    <n v="827755512"/>
    <s v="4"/>
    <s v="4801"/>
    <s v="5"/>
    <s v="521"/>
  </r>
  <r>
    <s v="48015215630ZZZZZZZ11"/>
    <s v="4801"/>
    <n v="4801"/>
    <x v="3"/>
    <x v="6"/>
    <s v="RES DEV - PRIOR PERIOD CORREC &amp; ADJ               "/>
    <n v="0"/>
    <n v="0"/>
    <n v="0"/>
    <n v="0"/>
    <s v="GP "/>
    <n v="0"/>
    <s v="4"/>
    <s v="4801"/>
    <s v="5"/>
    <s v="521"/>
  </r>
  <r>
    <s v="48015215640ZZZZZZZ11"/>
    <s v="4801"/>
    <n v="4801"/>
    <x v="3"/>
    <x v="6"/>
    <s v="RES DEV - COLLECTIONS                             "/>
    <n v="0"/>
    <n v="0"/>
    <n v="-335661584.10000002"/>
    <n v="-335661584.10000002"/>
    <s v="GP "/>
    <n v="-958288911"/>
    <s v="4"/>
    <s v="4801"/>
    <s v="5"/>
    <s v="521"/>
  </r>
  <r>
    <s v="48015215650ZZZZZZZ11"/>
    <s v="4801"/>
    <n v="4801"/>
    <x v="3"/>
    <x v="6"/>
    <s v="RES DEV  - DEBT WRITE-OFFS                        "/>
    <n v="0"/>
    <n v="0"/>
    <n v="-18245877.309999999"/>
    <n v="-18245877.309999999"/>
    <s v="GP "/>
    <n v="0"/>
    <s v="4"/>
    <s v="4801"/>
    <s v="5"/>
    <s v="521"/>
  </r>
  <r>
    <s v="48015215660ZZZZZZZ11"/>
    <s v="4801"/>
    <n v="4801"/>
    <x v="3"/>
    <x v="6"/>
    <s v="RES DEV - INTEREST CHARGE                         "/>
    <n v="0"/>
    <n v="31281936.760000002"/>
    <n v="0"/>
    <n v="31281936.760000002"/>
    <s v="GP "/>
    <n v="20596881"/>
    <s v="4"/>
    <s v="4801"/>
    <s v="5"/>
    <s v="521"/>
  </r>
  <r>
    <s v="48015215670ZZZZZZZ11"/>
    <s v="4801"/>
    <n v="4801"/>
    <x v="3"/>
    <x v="6"/>
    <s v="RES DEV - ACCRUED REVENUE                         "/>
    <n v="0"/>
    <n v="0"/>
    <n v="0"/>
    <n v="0"/>
    <s v="GP "/>
    <n v="0"/>
    <s v="4"/>
    <s v="4801"/>
    <s v="5"/>
    <s v="521"/>
  </r>
  <r>
    <s v="48015215810ZZZZZZZ11"/>
    <s v="4801"/>
    <n v="4801"/>
    <x v="3"/>
    <x v="6"/>
    <s v="RES DEV:IMP - OPENING BALANCE                     "/>
    <n v="-318640636.29000002"/>
    <n v="0"/>
    <n v="0"/>
    <n v="-318640636.29000002"/>
    <s v="GP "/>
    <n v="-620552258"/>
    <s v="4"/>
    <s v="4801"/>
    <s v="5"/>
    <s v="521"/>
  </r>
  <r>
    <s v="48015215830ZZZZZZZ11"/>
    <s v="4801"/>
    <n v="4801"/>
    <x v="3"/>
    <x v="6"/>
    <s v="RES DEV:IMP - ADJUSTMENTS                         "/>
    <n v="0"/>
    <n v="0"/>
    <n v="-111560541.97"/>
    <n v="-111560541.97"/>
    <s v="GP "/>
    <n v="-29084769"/>
    <s v="4"/>
    <s v="4801"/>
    <s v="5"/>
    <s v="521"/>
  </r>
  <r>
    <s v="48015215840ZZZZZZZ11"/>
    <s v="4801"/>
    <n v="4801"/>
    <x v="3"/>
    <x v="6"/>
    <s v="RES DEV:IMP - REVERSAL                            "/>
    <n v="0"/>
    <n v="0"/>
    <n v="0"/>
    <n v="0"/>
    <s v="GP "/>
    <n v="0"/>
    <s v="4"/>
    <s v="4801"/>
    <s v="5"/>
    <s v="521"/>
  </r>
  <r>
    <s v="48015216010ZZZZZZZ11"/>
    <s v="4801"/>
    <n v="4801"/>
    <x v="3"/>
    <x v="6"/>
    <s v="RES VAC LAND - OPENING BALANCE                    "/>
    <n v="0"/>
    <n v="0"/>
    <n v="0"/>
    <n v="0"/>
    <s v="GP "/>
    <n v="0"/>
    <s v="4"/>
    <s v="4801"/>
    <s v="5"/>
    <s v="521"/>
  </r>
  <r>
    <s v="48015216020ZZZZZZZ11"/>
    <s v="4801"/>
    <n v="4801"/>
    <x v="3"/>
    <x v="6"/>
    <s v="RES VAC LAND - MONTHLY BILLING                    "/>
    <n v="0"/>
    <n v="0"/>
    <n v="0"/>
    <n v="0"/>
    <s v="GP "/>
    <n v="0"/>
    <s v="4"/>
    <s v="4801"/>
    <s v="5"/>
    <s v="521"/>
  </r>
  <r>
    <s v="48015216030ZZZZZZZ11"/>
    <s v="4801"/>
    <n v="4801"/>
    <x v="3"/>
    <x v="6"/>
    <s v="RES VAC LAND - PRIOR PERIOD CORREC &amp; ADJ          "/>
    <n v="0"/>
    <n v="0"/>
    <n v="0"/>
    <n v="0"/>
    <s v="GP "/>
    <n v="0"/>
    <s v="4"/>
    <s v="4801"/>
    <s v="5"/>
    <s v="521"/>
  </r>
  <r>
    <s v="48015216040ZZZZZZZ11"/>
    <s v="4801"/>
    <n v="4801"/>
    <x v="3"/>
    <x v="6"/>
    <s v="RES VAC LAND - COLLECTIONS                        "/>
    <n v="0"/>
    <n v="0"/>
    <n v="0"/>
    <n v="0"/>
    <s v="GP "/>
    <n v="0"/>
    <s v="4"/>
    <s v="4801"/>
    <s v="5"/>
    <s v="521"/>
  </r>
  <r>
    <s v="48015216050ZZZZZZZ11"/>
    <s v="4801"/>
    <n v="4801"/>
    <x v="3"/>
    <x v="6"/>
    <s v="RES VAC LAND  - DEBT WRITE-OFFS                   "/>
    <n v="0"/>
    <n v="0"/>
    <n v="0"/>
    <n v="0"/>
    <s v="GP "/>
    <n v="0"/>
    <s v="4"/>
    <s v="4801"/>
    <s v="5"/>
    <s v="521"/>
  </r>
  <r>
    <s v="48015216060ZZZZZZZ11"/>
    <s v="4801"/>
    <n v="4801"/>
    <x v="3"/>
    <x v="6"/>
    <s v="RES VAC LAND - INTEREST CHARGE                    "/>
    <n v="0"/>
    <n v="0"/>
    <n v="0"/>
    <n v="0"/>
    <s v="GP "/>
    <n v="0"/>
    <s v="4"/>
    <s v="4801"/>
    <s v="5"/>
    <s v="521"/>
  </r>
  <r>
    <s v="48015216070ZZZZZZZ11"/>
    <s v="4801"/>
    <n v="4801"/>
    <x v="3"/>
    <x v="6"/>
    <s v="RES VAC LAND - ACCRUED REVENUE                    "/>
    <n v="0"/>
    <n v="0"/>
    <n v="0"/>
    <n v="0"/>
    <s v="GP "/>
    <n v="0"/>
    <s v="4"/>
    <s v="4801"/>
    <s v="5"/>
    <s v="521"/>
  </r>
  <r>
    <s v="48015216210ZZZZZZZ11"/>
    <s v="4801"/>
    <n v="4801"/>
    <x v="3"/>
    <x v="6"/>
    <s v="RES VAC LAND: IMP - OPENING BALANCE               "/>
    <n v="0"/>
    <n v="0"/>
    <n v="0"/>
    <n v="0"/>
    <s v="GP "/>
    <n v="0"/>
    <s v="4"/>
    <s v="4801"/>
    <s v="5"/>
    <s v="521"/>
  </r>
  <r>
    <s v="48015216230ZZZZZZZ11"/>
    <s v="4801"/>
    <n v="4801"/>
    <x v="3"/>
    <x v="6"/>
    <s v="RES VAC LAND: IMP - ADJUSTMENTS                   "/>
    <n v="0"/>
    <n v="0"/>
    <n v="0"/>
    <n v="0"/>
    <s v="GP "/>
    <n v="0"/>
    <s v="4"/>
    <s v="4801"/>
    <s v="5"/>
    <s v="521"/>
  </r>
  <r>
    <s v="48015216240ZZZZZZZ11"/>
    <s v="4801"/>
    <n v="4801"/>
    <x v="3"/>
    <x v="6"/>
    <s v="RES VAC LAND: IMP - REVERSAL                      "/>
    <n v="0"/>
    <n v="0"/>
    <n v="0"/>
    <n v="0"/>
    <s v="GP "/>
    <n v="0"/>
    <s v="4"/>
    <s v="4801"/>
    <s v="5"/>
    <s v="521"/>
  </r>
  <r>
    <s v="48015217110ZZZZZZZ11"/>
    <s v="4801"/>
    <n v="4801"/>
    <x v="3"/>
    <x v="6"/>
    <s v="SH: AGRI PURP - OPENING BALANCE                   "/>
    <n v="0"/>
    <n v="0"/>
    <n v="0"/>
    <n v="0"/>
    <s v="GP "/>
    <n v="0"/>
    <s v="4"/>
    <s v="4801"/>
    <s v="5"/>
    <s v="521"/>
  </r>
  <r>
    <s v="48015217120ZZZZZZZ11"/>
    <s v="4801"/>
    <n v="4801"/>
    <x v="3"/>
    <x v="6"/>
    <s v="SH: AGRI PURP -MONTHLY BILLING                    "/>
    <n v="0"/>
    <n v="0"/>
    <n v="0"/>
    <n v="0"/>
    <s v="GP "/>
    <n v="0"/>
    <s v="4"/>
    <s v="4801"/>
    <s v="5"/>
    <s v="521"/>
  </r>
  <r>
    <s v="48015217130ZZZZZZZ11"/>
    <s v="4801"/>
    <n v="4801"/>
    <x v="3"/>
    <x v="6"/>
    <s v="SH: AGRI PURP - PRIOR PERIOD CORRE &amp; ADJ          "/>
    <n v="0"/>
    <n v="0"/>
    <n v="0"/>
    <n v="0"/>
    <s v="GP "/>
    <n v="0"/>
    <s v="4"/>
    <s v="4801"/>
    <s v="5"/>
    <s v="521"/>
  </r>
  <r>
    <s v="48015217140ZZZZZZZ11"/>
    <s v="4801"/>
    <n v="4801"/>
    <x v="3"/>
    <x v="6"/>
    <s v="SH: AGRI PURP - COLLECTIONS                       "/>
    <n v="0"/>
    <n v="0"/>
    <n v="0"/>
    <n v="0"/>
    <s v="GP "/>
    <n v="0"/>
    <s v="4"/>
    <s v="4801"/>
    <s v="5"/>
    <s v="521"/>
  </r>
  <r>
    <s v="48015217150ZZZZZZZ11"/>
    <s v="4801"/>
    <n v="4801"/>
    <x v="3"/>
    <x v="6"/>
    <s v="SH: AGRI PURP  - DEBT WRITE-OFFS                  "/>
    <n v="0"/>
    <n v="0"/>
    <n v="0"/>
    <n v="0"/>
    <s v="GP "/>
    <n v="0"/>
    <s v="4"/>
    <s v="4801"/>
    <s v="5"/>
    <s v="521"/>
  </r>
  <r>
    <s v="48015217160ZZZZZZZ11"/>
    <s v="4801"/>
    <n v="4801"/>
    <x v="3"/>
    <x v="6"/>
    <s v="SH: AGRI PURP -INTEREST CHARGE                    "/>
    <n v="0"/>
    <n v="0"/>
    <n v="0"/>
    <n v="0"/>
    <s v="GP "/>
    <n v="0"/>
    <s v="4"/>
    <s v="4801"/>
    <s v="5"/>
    <s v="521"/>
  </r>
  <r>
    <s v="48015217170ZZZZZZZ11"/>
    <s v="4801"/>
    <n v="4801"/>
    <x v="3"/>
    <x v="6"/>
    <s v="SH: AGRI PURP -ACCRUED REVENUE                    "/>
    <n v="0"/>
    <n v="0"/>
    <n v="0"/>
    <n v="0"/>
    <s v="GP "/>
    <n v="0"/>
    <s v="4"/>
    <s v="4801"/>
    <s v="5"/>
    <s v="521"/>
  </r>
  <r>
    <s v="48015217310ZZZZZZZ11"/>
    <s v="4801"/>
    <n v="4801"/>
    <x v="3"/>
    <x v="6"/>
    <s v="SH: AGRI PURP: IMP - OPENING BALANCE              "/>
    <n v="0"/>
    <n v="0"/>
    <n v="0"/>
    <n v="0"/>
    <s v="GP "/>
    <n v="0"/>
    <s v="4"/>
    <s v="4801"/>
    <s v="5"/>
    <s v="521"/>
  </r>
  <r>
    <s v="48015217330ZZZZZZZ11"/>
    <s v="4801"/>
    <n v="4801"/>
    <x v="3"/>
    <x v="6"/>
    <s v="SH: AGRI PURP: IMP - ADJUSTMENTS                  "/>
    <n v="0"/>
    <n v="0"/>
    <n v="0"/>
    <n v="0"/>
    <s v="GP "/>
    <n v="0"/>
    <s v="4"/>
    <s v="4801"/>
    <s v="5"/>
    <s v="521"/>
  </r>
  <r>
    <s v="48015217340ZZZZZZZ11"/>
    <s v="4801"/>
    <n v="4801"/>
    <x v="3"/>
    <x v="6"/>
    <s v="SH: AGRI PURP: IMP - REVERSAL                     "/>
    <n v="0"/>
    <n v="0"/>
    <n v="0"/>
    <n v="0"/>
    <s v="GP "/>
    <n v="0"/>
    <s v="4"/>
    <s v="4801"/>
    <s v="5"/>
    <s v="521"/>
  </r>
  <r>
    <s v="48015217410ZZZZZZZ11"/>
    <s v="4801"/>
    <n v="4801"/>
    <x v="3"/>
    <x v="6"/>
    <s v="SH: BUS &amp; COMMER - OPENING BALANCE                "/>
    <n v="0"/>
    <n v="0"/>
    <n v="0"/>
    <n v="0"/>
    <s v="GP "/>
    <n v="0"/>
    <s v="4"/>
    <s v="4801"/>
    <s v="5"/>
    <s v="521"/>
  </r>
  <r>
    <s v="48015217420ZZZZZZZ11"/>
    <s v="4801"/>
    <n v="4801"/>
    <x v="3"/>
    <x v="6"/>
    <s v="SH: BUS &amp; COMMER - MONTHLY BILLING                "/>
    <n v="0"/>
    <n v="0"/>
    <n v="0"/>
    <n v="0"/>
    <s v="GP "/>
    <n v="0"/>
    <s v="4"/>
    <s v="4801"/>
    <s v="5"/>
    <s v="521"/>
  </r>
  <r>
    <s v="48015217430ZZZZZZZ11"/>
    <s v="4801"/>
    <n v="4801"/>
    <x v="3"/>
    <x v="6"/>
    <s v="SH: BUS &amp; COMMER - PRIOR PERD COR &amp; ADJ           "/>
    <n v="0"/>
    <n v="0"/>
    <n v="0"/>
    <n v="0"/>
    <s v="GP "/>
    <n v="0"/>
    <s v="4"/>
    <s v="4801"/>
    <s v="5"/>
    <s v="521"/>
  </r>
  <r>
    <s v="48015217440ZZZZZZZ11"/>
    <s v="4801"/>
    <n v="4801"/>
    <x v="3"/>
    <x v="6"/>
    <s v="SH: BUS &amp; COMMER - COLLECTIONS                    "/>
    <n v="0"/>
    <n v="0"/>
    <n v="0"/>
    <n v="0"/>
    <s v="GP "/>
    <n v="0"/>
    <s v="4"/>
    <s v="4801"/>
    <s v="5"/>
    <s v="521"/>
  </r>
  <r>
    <s v="48015217450ZZZZZZZ11"/>
    <s v="4801"/>
    <n v="4801"/>
    <x v="3"/>
    <x v="6"/>
    <s v="SH: BUS &amp; COMMER  - DEBT WRITE-OFFS               "/>
    <n v="0"/>
    <n v="0"/>
    <n v="0"/>
    <n v="0"/>
    <s v="GP "/>
    <n v="0"/>
    <s v="4"/>
    <s v="4801"/>
    <s v="5"/>
    <s v="521"/>
  </r>
  <r>
    <s v="48015217460ZZZZZZZ11"/>
    <s v="4801"/>
    <n v="4801"/>
    <x v="3"/>
    <x v="6"/>
    <s v="SH: BUS &amp; COMMER - INTEREST CHARGE                "/>
    <n v="0"/>
    <n v="0"/>
    <n v="0"/>
    <n v="0"/>
    <s v="GP "/>
    <n v="0"/>
    <s v="4"/>
    <s v="4801"/>
    <s v="5"/>
    <s v="521"/>
  </r>
  <r>
    <s v="48015217470ZZZZZZZ11"/>
    <s v="4801"/>
    <n v="4801"/>
    <x v="3"/>
    <x v="6"/>
    <s v="SH: BUS &amp; COMMER - ACCRUED REVENUE                "/>
    <n v="0"/>
    <n v="0"/>
    <n v="0"/>
    <n v="0"/>
    <s v="GP "/>
    <n v="0"/>
    <s v="4"/>
    <s v="4801"/>
    <s v="5"/>
    <s v="521"/>
  </r>
  <r>
    <s v="48015217610ZZZZZZZ11"/>
    <s v="4801"/>
    <n v="4801"/>
    <x v="3"/>
    <x v="6"/>
    <s v="SH: BUS &amp; COM: IMP - OPENING BALANCE              "/>
    <n v="0"/>
    <n v="0"/>
    <n v="0"/>
    <n v="0"/>
    <s v="GP "/>
    <n v="0"/>
    <s v="4"/>
    <s v="4801"/>
    <s v="5"/>
    <s v="521"/>
  </r>
  <r>
    <s v="48015217630ZZZZZZZ11"/>
    <s v="4801"/>
    <n v="4801"/>
    <x v="3"/>
    <x v="6"/>
    <s v="SH: BUS &amp; COM: IMP - ADJUSTMENTS                  "/>
    <n v="0"/>
    <n v="0"/>
    <n v="0"/>
    <n v="0"/>
    <s v="GP "/>
    <n v="0"/>
    <s v="4"/>
    <s v="4801"/>
    <s v="5"/>
    <s v="521"/>
  </r>
  <r>
    <s v="48015217640ZZZZZZZ11"/>
    <s v="4801"/>
    <n v="4801"/>
    <x v="3"/>
    <x v="6"/>
    <s v="SH: BUS &amp; COM: IMP - REVERSAL                     "/>
    <n v="0"/>
    <n v="0"/>
    <n v="0"/>
    <n v="0"/>
    <s v="GP "/>
    <n v="0"/>
    <s v="4"/>
    <s v="4801"/>
    <s v="5"/>
    <s v="521"/>
  </r>
  <r>
    <s v="48015217710ZZZZZZZ11"/>
    <s v="4801"/>
    <n v="4801"/>
    <x v="3"/>
    <x v="6"/>
    <s v="SH: INDUS PURP - OPENING BALANCE                  "/>
    <n v="0"/>
    <n v="0"/>
    <n v="0"/>
    <n v="0"/>
    <s v="GP "/>
    <n v="0"/>
    <s v="4"/>
    <s v="4801"/>
    <s v="5"/>
    <s v="521"/>
  </r>
  <r>
    <s v="48015217720ZZZZZZZ11"/>
    <s v="4801"/>
    <n v="4801"/>
    <x v="3"/>
    <x v="6"/>
    <s v="SH: INDUS PURP - MONTHLY BILLING                  "/>
    <n v="0"/>
    <n v="0"/>
    <n v="0"/>
    <n v="0"/>
    <s v="GP "/>
    <n v="0"/>
    <s v="4"/>
    <s v="4801"/>
    <s v="5"/>
    <s v="521"/>
  </r>
  <r>
    <s v="48015217730ZZZZZZZ11"/>
    <s v="4801"/>
    <n v="4801"/>
    <x v="3"/>
    <x v="6"/>
    <s v="SH: INDUS PURP - PRIOR PERIOD CORR &amp; ADJ          "/>
    <n v="0"/>
    <n v="0"/>
    <n v="0"/>
    <n v="0"/>
    <s v="GP "/>
    <n v="0"/>
    <s v="4"/>
    <s v="4801"/>
    <s v="5"/>
    <s v="521"/>
  </r>
  <r>
    <s v="48015217740ZZZZZZZ11"/>
    <s v="4801"/>
    <n v="4801"/>
    <x v="3"/>
    <x v="6"/>
    <s v="SH: INDUS PURP - COLLECTIONS                      "/>
    <n v="0"/>
    <n v="0"/>
    <n v="0"/>
    <n v="0"/>
    <s v="GP "/>
    <n v="0"/>
    <s v="4"/>
    <s v="4801"/>
    <s v="5"/>
    <s v="521"/>
  </r>
  <r>
    <s v="48015217750ZZZZZZZ11"/>
    <s v="4801"/>
    <n v="4801"/>
    <x v="3"/>
    <x v="6"/>
    <s v="SH: INDUS PURP  - DEBT WRITE-OFFS                 "/>
    <n v="0"/>
    <n v="0"/>
    <n v="0"/>
    <n v="0"/>
    <s v="GP "/>
    <n v="0"/>
    <s v="4"/>
    <s v="4801"/>
    <s v="5"/>
    <s v="521"/>
  </r>
  <r>
    <s v="48015217760ZZZZZZZ11"/>
    <s v="4801"/>
    <n v="4801"/>
    <x v="3"/>
    <x v="6"/>
    <s v="SH: INDUS PURP - INTEREST CHARGE                  "/>
    <n v="0"/>
    <n v="0"/>
    <n v="0"/>
    <n v="0"/>
    <s v="GP "/>
    <n v="0"/>
    <s v="4"/>
    <s v="4801"/>
    <s v="5"/>
    <s v="521"/>
  </r>
  <r>
    <s v="48015217770ZZZZZZZ11"/>
    <s v="4801"/>
    <n v="4801"/>
    <x v="3"/>
    <x v="6"/>
    <s v="SH: INDUS PURP - ACCRUED REVENUE                  "/>
    <n v="0"/>
    <n v="0"/>
    <n v="0"/>
    <n v="0"/>
    <s v="GP "/>
    <n v="0"/>
    <s v="4"/>
    <s v="4801"/>
    <s v="5"/>
    <s v="521"/>
  </r>
  <r>
    <s v="48015217910ZZZZZZZ11"/>
    <s v="4801"/>
    <n v="4801"/>
    <x v="3"/>
    <x v="6"/>
    <s v="SH: INDUS PURP: IMP - OPENING BALANCE             "/>
    <n v="0"/>
    <n v="0"/>
    <n v="0"/>
    <n v="0"/>
    <s v="GP "/>
    <n v="0"/>
    <s v="4"/>
    <s v="4801"/>
    <s v="5"/>
    <s v="521"/>
  </r>
  <r>
    <s v="48015217930ZZZZZZZ11"/>
    <s v="4801"/>
    <n v="4801"/>
    <x v="3"/>
    <x v="6"/>
    <s v="SH: INDUS PURP: IMP - ADJUSTMENTS                 "/>
    <n v="0"/>
    <n v="0"/>
    <n v="0"/>
    <n v="0"/>
    <s v="GP "/>
    <n v="0"/>
    <s v="4"/>
    <s v="4801"/>
    <s v="5"/>
    <s v="521"/>
  </r>
  <r>
    <s v="48015217940ZZZZZZZ11"/>
    <s v="4801"/>
    <n v="4801"/>
    <x v="3"/>
    <x v="6"/>
    <s v="SH: INDUS PURP: IMP - REVERSAL                    "/>
    <n v="0"/>
    <n v="0"/>
    <n v="0"/>
    <n v="0"/>
    <s v="GP "/>
    <n v="0"/>
    <s v="4"/>
    <s v="4801"/>
    <s v="5"/>
    <s v="521"/>
  </r>
  <r>
    <s v="48015218010ZZZZZZZ11"/>
    <s v="4801"/>
    <n v="4801"/>
    <x v="3"/>
    <x v="6"/>
    <s v="SH: RESID PURP - OPENING BALANCE                  "/>
    <n v="0"/>
    <n v="0"/>
    <n v="0"/>
    <n v="0"/>
    <s v="GP "/>
    <n v="0"/>
    <s v="4"/>
    <s v="4801"/>
    <s v="5"/>
    <s v="521"/>
  </r>
  <r>
    <s v="48015218020ZZZZZZZ11"/>
    <s v="4801"/>
    <n v="4801"/>
    <x v="3"/>
    <x v="6"/>
    <s v="SH: RESID PURP - MONTHLY BILLING                  "/>
    <n v="0"/>
    <n v="0"/>
    <n v="0"/>
    <n v="0"/>
    <s v="GP "/>
    <n v="0"/>
    <s v="4"/>
    <s v="4801"/>
    <s v="5"/>
    <s v="521"/>
  </r>
  <r>
    <s v="48015218030ZZZZZZZ11"/>
    <s v="4801"/>
    <n v="4801"/>
    <x v="3"/>
    <x v="6"/>
    <s v="SH: RESID PURP - PRIOR PERIOD CORR &amp; ADJ          "/>
    <n v="0"/>
    <n v="0"/>
    <n v="0"/>
    <n v="0"/>
    <s v="GP "/>
    <n v="0"/>
    <s v="4"/>
    <s v="4801"/>
    <s v="5"/>
    <s v="521"/>
  </r>
  <r>
    <s v="48015218040ZZZZZZZ11"/>
    <s v="4801"/>
    <n v="4801"/>
    <x v="3"/>
    <x v="6"/>
    <s v="SH: RESID PURP - COLLECTIONS                      "/>
    <n v="0"/>
    <n v="0"/>
    <n v="0"/>
    <n v="0"/>
    <s v="GP "/>
    <n v="0"/>
    <s v="4"/>
    <s v="4801"/>
    <s v="5"/>
    <s v="521"/>
  </r>
  <r>
    <s v="48015218050ZZZZZZZ11"/>
    <s v="4801"/>
    <n v="4801"/>
    <x v="3"/>
    <x v="6"/>
    <s v="SH: RESID PURP  - DEBT WRITE-OFFS                 "/>
    <n v="0"/>
    <n v="0"/>
    <n v="0"/>
    <n v="0"/>
    <s v="GP "/>
    <n v="0"/>
    <s v="4"/>
    <s v="4801"/>
    <s v="5"/>
    <s v="521"/>
  </r>
  <r>
    <s v="48015218060ZZZZZZZ11"/>
    <s v="4801"/>
    <n v="4801"/>
    <x v="3"/>
    <x v="6"/>
    <s v="SH: RESID PURP - INTEREST CHARGE                  "/>
    <n v="0"/>
    <n v="0"/>
    <n v="0"/>
    <n v="0"/>
    <s v="GP "/>
    <n v="0"/>
    <s v="4"/>
    <s v="4801"/>
    <s v="5"/>
    <s v="521"/>
  </r>
  <r>
    <s v="48015218070ZZZZZZZ11"/>
    <s v="4801"/>
    <n v="4801"/>
    <x v="3"/>
    <x v="6"/>
    <s v="SH: RESID PURP - ACCRUED REVENUE                  "/>
    <n v="0"/>
    <n v="0"/>
    <n v="0"/>
    <n v="0"/>
    <s v="GP "/>
    <n v="0"/>
    <s v="4"/>
    <s v="4801"/>
    <s v="5"/>
    <s v="521"/>
  </r>
  <r>
    <s v="48015218210ZZZZZZZ11"/>
    <s v="4801"/>
    <n v="4801"/>
    <x v="3"/>
    <x v="6"/>
    <s v="SH: RESID PURP: IMP - OPENING BALANCE             "/>
    <n v="0"/>
    <n v="0"/>
    <n v="0"/>
    <n v="0"/>
    <s v="GP "/>
    <n v="0"/>
    <s v="4"/>
    <s v="4801"/>
    <s v="5"/>
    <s v="521"/>
  </r>
  <r>
    <s v="48015218230ZZZZZZZ11"/>
    <s v="4801"/>
    <n v="4801"/>
    <x v="3"/>
    <x v="6"/>
    <s v="SH: RESID PURP: IMP - ADJUSTMENTS                 "/>
    <n v="0"/>
    <n v="0"/>
    <n v="0"/>
    <n v="0"/>
    <s v="GP "/>
    <n v="0"/>
    <s v="4"/>
    <s v="4801"/>
    <s v="5"/>
    <s v="521"/>
  </r>
  <r>
    <s v="48015218240ZZZZZZZ11"/>
    <s v="4801"/>
    <n v="4801"/>
    <x v="3"/>
    <x v="6"/>
    <s v="SH: RESID PURP: IMP - REVERSAL                    "/>
    <n v="0"/>
    <n v="0"/>
    <n v="0"/>
    <n v="0"/>
    <s v="GP "/>
    <n v="0"/>
    <s v="4"/>
    <s v="4801"/>
    <s v="5"/>
    <s v="521"/>
  </r>
  <r>
    <s v="48015218710ZZZZZZZ11"/>
    <s v="4801"/>
    <n v="4801"/>
    <x v="3"/>
    <x v="6"/>
    <s v="NAT GOVERN - OPENING BALANCE                      "/>
    <n v="120275225.43000001"/>
    <n v="0"/>
    <n v="0"/>
    <n v="120275225.43000001"/>
    <s v="GP "/>
    <n v="0"/>
    <s v="4"/>
    <s v="4801"/>
    <s v="5"/>
    <s v="521"/>
  </r>
  <r>
    <s v="48015218720ZZZZZZZ11"/>
    <s v="4801"/>
    <n v="4801"/>
    <x v="3"/>
    <x v="6"/>
    <s v="NAT GOVERN - MONTHLY BILLING                      "/>
    <n v="0"/>
    <n v="131494853.33"/>
    <n v="0"/>
    <n v="131494853.33"/>
    <s v="GP "/>
    <n v="0"/>
    <s v="4"/>
    <s v="4801"/>
    <s v="5"/>
    <s v="521"/>
  </r>
  <r>
    <s v="48015218730ZZZZZZZ11"/>
    <s v="4801"/>
    <n v="4801"/>
    <x v="3"/>
    <x v="6"/>
    <s v="NAT GOVERN - PRIOR PERIOD CORREC &amp; ADJ            "/>
    <n v="0"/>
    <n v="0"/>
    <n v="0"/>
    <n v="0"/>
    <s v="GP "/>
    <n v="0"/>
    <s v="4"/>
    <s v="4801"/>
    <s v="5"/>
    <s v="521"/>
  </r>
  <r>
    <s v="48015218740ZZZZZZZ11"/>
    <s v="4801"/>
    <n v="4801"/>
    <x v="3"/>
    <x v="6"/>
    <s v="NAT GOVERN - COLLECTIONS                          "/>
    <n v="0"/>
    <n v="0"/>
    <n v="-92118483.150000006"/>
    <n v="-92118483.150000006"/>
    <s v="GP "/>
    <n v="0"/>
    <s v="4"/>
    <s v="4801"/>
    <s v="5"/>
    <s v="521"/>
  </r>
  <r>
    <s v="48015218750ZZZZZZZ11"/>
    <s v="4801"/>
    <n v="4801"/>
    <x v="3"/>
    <x v="6"/>
    <s v="NAT GOVERN  - DEBT WRITE-OFFS                     "/>
    <n v="0"/>
    <n v="0"/>
    <n v="0"/>
    <n v="0"/>
    <s v="GP "/>
    <n v="0"/>
    <s v="4"/>
    <s v="4801"/>
    <s v="5"/>
    <s v="521"/>
  </r>
  <r>
    <s v="48015218760ZZZZZZZ11"/>
    <s v="4801"/>
    <n v="4801"/>
    <x v="3"/>
    <x v="6"/>
    <s v="NAT GOVERN - INTEREST CHARGE                      "/>
    <n v="0"/>
    <n v="6371992.5099999998"/>
    <n v="0"/>
    <n v="6371992.5099999998"/>
    <s v="GP "/>
    <n v="0"/>
    <s v="4"/>
    <s v="4801"/>
    <s v="5"/>
    <s v="521"/>
  </r>
  <r>
    <s v="48015218770ZZZZZZZ11"/>
    <s v="4801"/>
    <n v="4801"/>
    <x v="3"/>
    <x v="6"/>
    <s v="NAT GOVERN - ACCRUED REVENUE                      "/>
    <n v="0"/>
    <n v="0"/>
    <n v="0"/>
    <n v="0"/>
    <s v="GP "/>
    <n v="0"/>
    <s v="4"/>
    <s v="4801"/>
    <s v="5"/>
    <s v="521"/>
  </r>
  <r>
    <s v="48015218910ZZZZZZZ11"/>
    <s v="4801"/>
    <n v="4801"/>
    <x v="3"/>
    <x v="6"/>
    <s v="NAT GOVERN: IMP - OPENING BALANCE                 "/>
    <n v="0"/>
    <n v="0"/>
    <n v="0"/>
    <n v="0"/>
    <s v="GP "/>
    <n v="0"/>
    <s v="4"/>
    <s v="4801"/>
    <s v="5"/>
    <s v="521"/>
  </r>
  <r>
    <s v="48015218930ZZZZZZZ11"/>
    <s v="4801"/>
    <n v="4801"/>
    <x v="3"/>
    <x v="6"/>
    <s v="NAT GOVERN: IMP - ADJUSTMENTS                     "/>
    <n v="0"/>
    <n v="0"/>
    <n v="0"/>
    <n v="0"/>
    <s v="GP "/>
    <n v="0"/>
    <s v="4"/>
    <s v="4801"/>
    <s v="5"/>
    <s v="521"/>
  </r>
  <r>
    <s v="48015218940ZZZZZZZ11"/>
    <s v="4801"/>
    <n v="4801"/>
    <x v="3"/>
    <x v="6"/>
    <s v="NAT GOVERN: IMP - REVERSAL                        "/>
    <n v="0"/>
    <n v="0"/>
    <n v="0"/>
    <n v="0"/>
    <s v="GP "/>
    <n v="0"/>
    <s v="4"/>
    <s v="4801"/>
    <s v="5"/>
    <s v="521"/>
  </r>
  <r>
    <s v="48015219010ZZZZZZZ11"/>
    <s v="4801"/>
    <n v="4801"/>
    <x v="3"/>
    <x v="6"/>
    <s v="PROV GOVERN - OPENING BALANCE                     "/>
    <n v="165983040.16999999"/>
    <n v="0"/>
    <n v="0"/>
    <n v="165983040.16999999"/>
    <s v="GP "/>
    <n v="0"/>
    <s v="4"/>
    <s v="4801"/>
    <s v="5"/>
    <s v="521"/>
  </r>
  <r>
    <s v="48015219020ZZZZZZZ11"/>
    <s v="4801"/>
    <n v="4801"/>
    <x v="3"/>
    <x v="6"/>
    <s v="PROV GOVERN - MONTHLY BILLING                     "/>
    <n v="0"/>
    <n v="135093942.52000001"/>
    <n v="0"/>
    <n v="135093942.52000001"/>
    <s v="GP "/>
    <n v="0"/>
    <s v="4"/>
    <s v="4801"/>
    <s v="5"/>
    <s v="521"/>
  </r>
  <r>
    <s v="48015219030ZZZZZZZ11"/>
    <s v="4801"/>
    <n v="4801"/>
    <x v="3"/>
    <x v="6"/>
    <s v="PROV GOVERN - PRIOR PERIOD CORREC &amp; ADJ           "/>
    <n v="0"/>
    <n v="0"/>
    <n v="0"/>
    <n v="0"/>
    <s v="GP "/>
    <n v="0"/>
    <s v="4"/>
    <s v="4801"/>
    <s v="5"/>
    <s v="521"/>
  </r>
  <r>
    <s v="48015219040ZZZZZZZ11"/>
    <s v="4801"/>
    <n v="4801"/>
    <x v="3"/>
    <x v="6"/>
    <s v="PROV GOVERN - COLLECTIONS                         "/>
    <n v="0"/>
    <n v="0"/>
    <n v="-115967818.94"/>
    <n v="-115967818.94"/>
    <s v="GP "/>
    <n v="0"/>
    <s v="4"/>
    <s v="4801"/>
    <s v="5"/>
    <s v="521"/>
  </r>
  <r>
    <s v="48015219050ZZZZZZZ11"/>
    <s v="4801"/>
    <n v="4801"/>
    <x v="3"/>
    <x v="6"/>
    <s v="PROV GOVERN  - DEBT WRITE-OFFS                    "/>
    <n v="0"/>
    <n v="0"/>
    <n v="0"/>
    <n v="0"/>
    <s v="GP "/>
    <n v="0"/>
    <s v="4"/>
    <s v="4801"/>
    <s v="5"/>
    <s v="521"/>
  </r>
  <r>
    <s v="48015219060ZZZZZZZ11"/>
    <s v="4801"/>
    <n v="4801"/>
    <x v="3"/>
    <x v="6"/>
    <s v="PROV GOVERN - INTEREST CHARGE                     "/>
    <n v="0"/>
    <n v="6615290.9900000002"/>
    <n v="0"/>
    <n v="6615290.9900000002"/>
    <s v="GP "/>
    <n v="0"/>
    <s v="4"/>
    <s v="4801"/>
    <s v="5"/>
    <s v="521"/>
  </r>
  <r>
    <s v="48015219070ZZZZZZZ11"/>
    <s v="4801"/>
    <n v="4801"/>
    <x v="3"/>
    <x v="6"/>
    <s v="PROV GOVERN - ACCRUED REVENUE                     "/>
    <n v="0"/>
    <n v="0"/>
    <n v="0"/>
    <n v="0"/>
    <s v="GP "/>
    <n v="0"/>
    <s v="4"/>
    <s v="4801"/>
    <s v="5"/>
    <s v="521"/>
  </r>
  <r>
    <s v="48015219210ZZZZZZZ11"/>
    <s v="4801"/>
    <n v="4801"/>
    <x v="3"/>
    <x v="6"/>
    <s v="PROV GOVERN: IMP - OPENING BALANCE                "/>
    <n v="0"/>
    <n v="0"/>
    <n v="0"/>
    <n v="0"/>
    <s v="GP "/>
    <n v="0"/>
    <s v="4"/>
    <s v="4801"/>
    <s v="5"/>
    <s v="521"/>
  </r>
  <r>
    <s v="48015219230ZZZZZZZ11"/>
    <s v="4801"/>
    <n v="4801"/>
    <x v="3"/>
    <x v="6"/>
    <s v="PROV GOVERN: IMP - ADJUSTMENTS                    "/>
    <n v="0"/>
    <n v="0"/>
    <n v="0"/>
    <n v="0"/>
    <s v="GP "/>
    <n v="0"/>
    <s v="4"/>
    <s v="4801"/>
    <s v="5"/>
    <s v="521"/>
  </r>
  <r>
    <s v="48015219240ZZZZZZZ11"/>
    <s v="4801"/>
    <n v="4801"/>
    <x v="3"/>
    <x v="6"/>
    <s v="PROV GOVERN: IMP - REVERSAL                       "/>
    <n v="0"/>
    <n v="0"/>
    <n v="0"/>
    <n v="0"/>
    <s v="GP "/>
    <n v="0"/>
    <s v="4"/>
    <s v="4801"/>
    <s v="5"/>
    <s v="521"/>
  </r>
  <r>
    <s v="48015219310ZZZZZZZ11"/>
    <s v="4801"/>
    <n v="4801"/>
    <x v="3"/>
    <x v="6"/>
    <s v="STATE TRUST - OPENING BALANCE                     "/>
    <n v="0"/>
    <n v="0"/>
    <n v="0"/>
    <n v="0"/>
    <s v="GP "/>
    <n v="0"/>
    <s v="4"/>
    <s v="4801"/>
    <s v="5"/>
    <s v="521"/>
  </r>
  <r>
    <s v="48015219320ZZZZZZZ11"/>
    <s v="4801"/>
    <n v="4801"/>
    <x v="3"/>
    <x v="6"/>
    <s v="STATE TRUST - MONTHLY BILLING                     "/>
    <n v="0"/>
    <n v="0"/>
    <n v="0"/>
    <n v="0"/>
    <s v="GP "/>
    <n v="0"/>
    <s v="4"/>
    <s v="4801"/>
    <s v="5"/>
    <s v="521"/>
  </r>
  <r>
    <s v="48015219330ZZZZZZZ11"/>
    <s v="4801"/>
    <n v="4801"/>
    <x v="3"/>
    <x v="6"/>
    <s v="STATE TRUST - PRIOR PERIOD CORREC &amp; ADJ           "/>
    <n v="0"/>
    <n v="0"/>
    <n v="0"/>
    <n v="0"/>
    <s v="GP "/>
    <n v="0"/>
    <s v="4"/>
    <s v="4801"/>
    <s v="5"/>
    <s v="521"/>
  </r>
  <r>
    <s v="48015219340ZZZZZZZ11"/>
    <s v="4801"/>
    <n v="4801"/>
    <x v="3"/>
    <x v="6"/>
    <s v="STATE TRUST - COLLECTIONS                         "/>
    <n v="0"/>
    <n v="0"/>
    <n v="0"/>
    <n v="0"/>
    <s v="GP "/>
    <n v="0"/>
    <s v="4"/>
    <s v="4801"/>
    <s v="5"/>
    <s v="521"/>
  </r>
  <r>
    <s v="48015219350ZZZZZZZ11"/>
    <s v="4801"/>
    <n v="4801"/>
    <x v="3"/>
    <x v="6"/>
    <s v="STATE TRUST  - DEBT WRITE-OFFS                    "/>
    <n v="0"/>
    <n v="0"/>
    <n v="0"/>
    <n v="0"/>
    <s v="GP "/>
    <n v="0"/>
    <s v="4"/>
    <s v="4801"/>
    <s v="5"/>
    <s v="521"/>
  </r>
  <r>
    <s v="48015219360ZZZZZZZ11"/>
    <s v="4801"/>
    <n v="4801"/>
    <x v="3"/>
    <x v="6"/>
    <s v="STATE TRUST - INTEREST CHARGE                     "/>
    <n v="0"/>
    <n v="0"/>
    <n v="0"/>
    <n v="0"/>
    <s v="GP "/>
    <n v="0"/>
    <s v="4"/>
    <s v="4801"/>
    <s v="5"/>
    <s v="521"/>
  </r>
  <r>
    <s v="48015219370ZZZZZZZ11"/>
    <s v="4801"/>
    <n v="4801"/>
    <x v="3"/>
    <x v="6"/>
    <s v="STATE TRUST - ACCRUED REVENUE                     "/>
    <n v="0"/>
    <n v="0"/>
    <n v="0"/>
    <n v="0"/>
    <s v="GP "/>
    <n v="0"/>
    <s v="4"/>
    <s v="4801"/>
    <s v="5"/>
    <s v="521"/>
  </r>
  <r>
    <s v="48015219510ZZZZZZZ11"/>
    <s v="4801"/>
    <n v="4801"/>
    <x v="3"/>
    <x v="6"/>
    <s v="STATE TRUST: IMP - OPENING BALANCE                "/>
    <n v="0"/>
    <n v="0"/>
    <n v="0"/>
    <n v="0"/>
    <s v="GP "/>
    <n v="0"/>
    <s v="4"/>
    <s v="4801"/>
    <s v="5"/>
    <s v="521"/>
  </r>
  <r>
    <s v="48015219530ZZZZZZZ11"/>
    <s v="4801"/>
    <n v="4801"/>
    <x v="3"/>
    <x v="6"/>
    <s v="STATE TRUST: IMP - ADJUSTMENTS                    "/>
    <n v="0"/>
    <n v="0"/>
    <n v="0"/>
    <n v="0"/>
    <s v="GP "/>
    <n v="0"/>
    <s v="4"/>
    <s v="4801"/>
    <s v="5"/>
    <s v="521"/>
  </r>
  <r>
    <s v="48015219540ZZZZZZZ11"/>
    <s v="4801"/>
    <n v="4801"/>
    <x v="3"/>
    <x v="6"/>
    <s v="STATE TRUST: IMP - REVERSAL                       "/>
    <n v="0"/>
    <n v="0"/>
    <n v="0"/>
    <n v="0"/>
    <s v="GP "/>
    <n v="0"/>
    <s v="4"/>
    <s v="4801"/>
    <s v="5"/>
    <s v="521"/>
  </r>
  <r>
    <s v="48018100010ZZZZZZZ11"/>
    <s v="4801"/>
    <n v="4801"/>
    <x v="3"/>
    <x v="2"/>
    <s v="ACC SUR/(DEF): OPENING BALANCE                    "/>
    <n v="-1292403351.5999999"/>
    <n v="0"/>
    <n v="0"/>
    <n v="-1292403351.5999999"/>
    <s v="GP "/>
    <n v="0"/>
    <s v="4"/>
    <s v="4801"/>
    <s v="8"/>
    <s v="810"/>
  </r>
  <r>
    <s v="48018100020ZZZZZZZ11"/>
    <s v="4801"/>
    <n v="4801"/>
    <x v="3"/>
    <x v="2"/>
    <s v="ACC SUR/(DEF): CHANGES IN ACC POLICY              "/>
    <n v="0"/>
    <n v="0"/>
    <n v="0"/>
    <n v="0"/>
    <s v="GP "/>
    <n v="0"/>
    <s v="4"/>
    <s v="4801"/>
    <s v="8"/>
    <s v="810"/>
  </r>
  <r>
    <s v="48018100030ZZZZZZZ11"/>
    <s v="4801"/>
    <n v="4801"/>
    <x v="3"/>
    <x v="2"/>
    <s v="ACC SUR/(DEF): CORREC PRIOR PERIOD ERROR          "/>
    <n v="0"/>
    <n v="0"/>
    <n v="0"/>
    <n v="0"/>
    <s v="GP "/>
    <n v="0"/>
    <s v="4"/>
    <s v="4801"/>
    <s v="8"/>
    <s v="810"/>
  </r>
  <r>
    <s v="48018100040ZZZZZZZ11"/>
    <s v="4801"/>
    <n v="4801"/>
    <x v="3"/>
    <x v="2"/>
    <s v="ACC SUR/(DEF): TRF TO/FROM ACCUM SURPLUS          "/>
    <n v="0"/>
    <n v="0"/>
    <n v="-1100908969.54"/>
    <n v="-1100908969.54"/>
    <s v="GP "/>
    <n v="0"/>
    <s v="4"/>
    <s v="4801"/>
    <s v="8"/>
    <s v="810"/>
  </r>
  <r>
    <s v="48018100050ZZZZZZZ11"/>
    <s v="4801"/>
    <n v="4801"/>
    <x v="3"/>
    <x v="2"/>
    <s v="ACC SUR/(DEF): TRF TO/FROM RESERVES               "/>
    <n v="0"/>
    <n v="0"/>
    <n v="0"/>
    <n v="0"/>
    <s v="GP "/>
    <n v="0"/>
    <s v="4"/>
    <s v="4801"/>
    <s v="8"/>
    <s v="810"/>
  </r>
  <r>
    <s v="48018100060ZZZZZZZ11"/>
    <s v="4801"/>
    <n v="4801"/>
    <x v="3"/>
    <x v="2"/>
    <s v="ACC SUR/(DEF): DEPRECIATION OFFSETS               "/>
    <n v="0"/>
    <n v="0"/>
    <n v="0"/>
    <n v="0"/>
    <s v="GP "/>
    <n v="0"/>
    <s v="4"/>
    <s v="4801"/>
    <s v="8"/>
    <s v="810"/>
  </r>
  <r>
    <s v="5101203165026MRCZZ11"/>
    <s v="5101"/>
    <n v="5101"/>
    <x v="4"/>
    <x v="0"/>
    <s v="SM D03: SAL &amp; ALL -  BASIC SALARY                 "/>
    <n v="0"/>
    <n v="1287789.93"/>
    <n v="0"/>
    <n v="1287789.93"/>
    <s v="P  "/>
    <n v="1908217"/>
    <s v="5"/>
    <s v="5101"/>
    <s v="2"/>
    <s v="203"/>
  </r>
  <r>
    <s v="5101203166026MRCZZ11"/>
    <s v="5101"/>
    <n v="5101"/>
    <x v="4"/>
    <x v="0"/>
    <s v="SM D03: SAL &amp; ALL -  PERFORM BASED BONUS          "/>
    <n v="0"/>
    <n v="0.01"/>
    <n v="0"/>
    <n v="101927.34"/>
    <s v="P  "/>
    <n v="146786"/>
    <s v="5"/>
    <s v="5101"/>
    <s v="2"/>
    <s v="203"/>
  </r>
  <r>
    <s v="5101203167026MRCZZ11"/>
    <s v="5101"/>
    <n v="5101"/>
    <x v="4"/>
    <x v="0"/>
    <s v="SM D03: ALLOW - CELLULAR &amp; TELEPHONE              "/>
    <n v="0"/>
    <n v="19200"/>
    <n v="0"/>
    <n v="19200"/>
    <s v="P  "/>
    <n v="19200"/>
    <s v="5"/>
    <s v="5101"/>
    <s v="2"/>
    <s v="203"/>
  </r>
  <r>
    <s v="5101203169026MRCZZ11"/>
    <s v="5101"/>
    <n v="5101"/>
    <x v="4"/>
    <x v="0"/>
    <s v="SM D03: ALLOW - TRAVEL OR MOTOR VEHICLE           "/>
    <n v="0"/>
    <n v="180000"/>
    <n v="0"/>
    <n v="180000"/>
    <s v="P  "/>
    <n v="180000"/>
    <s v="5"/>
    <s v="5101"/>
    <s v="2"/>
    <s v="203"/>
  </r>
  <r>
    <s v="5101205180026MRCZZ11"/>
    <s v="5101"/>
    <n v="5101"/>
    <x v="4"/>
    <x v="0"/>
    <s v="SM D03: SOC CONTR: GROUP LIFE INSURANCE           "/>
    <n v="0"/>
    <n v="0"/>
    <n v="0"/>
    <n v="0"/>
    <s v="P  "/>
    <n v="0"/>
    <s v="5"/>
    <s v="5101"/>
    <s v="2"/>
    <s v="205"/>
  </r>
  <r>
    <s v="5101205181026MRCZZ11"/>
    <s v="5101"/>
    <n v="5101"/>
    <x v="4"/>
    <x v="0"/>
    <s v="SM D03: SOC CONTR: MEDICAL                        "/>
    <n v="0"/>
    <n v="72024"/>
    <n v="0"/>
    <n v="72024"/>
    <s v="P  "/>
    <n v="68964"/>
    <s v="5"/>
    <s v="5101"/>
    <s v="2"/>
    <s v="205"/>
  </r>
  <r>
    <s v="5101205182026MRCZZ11"/>
    <s v="5101"/>
    <n v="5101"/>
    <x v="4"/>
    <x v="0"/>
    <s v="SM D03: SOC CONTR: PENSION FUNDS                  "/>
    <n v="0"/>
    <n v="0.01"/>
    <n v="0"/>
    <n v="0.01"/>
    <s v="P  "/>
    <n v="218318"/>
    <s v="5"/>
    <s v="5101"/>
    <s v="2"/>
    <s v="205"/>
  </r>
  <r>
    <s v="5101205183026MRCZZ11"/>
    <s v="5101"/>
    <n v="5101"/>
    <x v="4"/>
    <x v="0"/>
    <s v="SM D03: SOC CONTR: UIF                            "/>
    <n v="0"/>
    <n v="1784.65"/>
    <n v="0"/>
    <n v="1784.65"/>
    <s v="P  "/>
    <n v="1913"/>
    <s v="5"/>
    <s v="5101"/>
    <s v="2"/>
    <s v="205"/>
  </r>
  <r>
    <s v="5101205184026MRCZZ11"/>
    <s v="5101"/>
    <n v="5101"/>
    <x v="4"/>
    <x v="0"/>
    <s v="SM D03: SOC CONTR: BARGAINING COUNCIL             "/>
    <n v="0"/>
    <n v="104.99"/>
    <n v="0"/>
    <n v="104.99"/>
    <s v="P  "/>
    <n v="106"/>
    <s v="5"/>
    <s v="5101"/>
    <s v="2"/>
    <s v="205"/>
  </r>
  <r>
    <s v="5101211001026MRCZZ11"/>
    <s v="5101"/>
    <n v="5101"/>
    <x v="4"/>
    <x v="0"/>
    <s v="MS: SAL &amp; ALL: BASIC SALARY &amp; WAGES               "/>
    <n v="0"/>
    <n v="1617823.99"/>
    <n v="0"/>
    <n v="1617823.99"/>
    <s v="P  "/>
    <n v="1989774"/>
    <s v="5"/>
    <s v="5101"/>
    <s v="2"/>
    <s v="211"/>
  </r>
  <r>
    <s v="5101211022026MRCZZ11"/>
    <s v="5101"/>
    <n v="5101"/>
    <x v="4"/>
    <x v="0"/>
    <s v="MS: ALL - CELLULAR &amp; TELEPHONE                    "/>
    <n v="0"/>
    <n v="9600"/>
    <n v="0"/>
    <n v="10500"/>
    <s v="P  "/>
    <n v="10200"/>
    <s v="5"/>
    <s v="5101"/>
    <s v="2"/>
    <s v="211"/>
  </r>
  <r>
    <s v="5101211026026MRCZZ11"/>
    <s v="5101"/>
    <n v="5101"/>
    <x v="4"/>
    <x v="0"/>
    <s v="MS: HB &amp; INC: HOUSING BENEFITS                    "/>
    <n v="0"/>
    <n v="20456.88"/>
    <n v="0"/>
    <n v="20456.88"/>
    <s v="P  "/>
    <n v="20457"/>
    <s v="5"/>
    <s v="5101"/>
    <s v="2"/>
    <s v="211"/>
  </r>
  <r>
    <s v="5101211034026MRCZZ11"/>
    <s v="5101"/>
    <n v="5101"/>
    <x v="4"/>
    <x v="0"/>
    <s v="MS: ALL - TRAVEL OR MOTOR VEHICLE                 "/>
    <n v="0"/>
    <n v="391387.85"/>
    <n v="0"/>
    <n v="391537.45"/>
    <s v="P  "/>
    <n v="391193"/>
    <s v="5"/>
    <s v="5101"/>
    <s v="2"/>
    <s v="211"/>
  </r>
  <r>
    <s v="5101211044026MRCZZ11"/>
    <s v="5101"/>
    <n v="5101"/>
    <x v="4"/>
    <x v="0"/>
    <s v="MS: SRB - ACTING ALLOWANCE                        "/>
    <n v="0"/>
    <n v="251631.14"/>
    <n v="0"/>
    <n v="251631.14"/>
    <s v="P  "/>
    <n v="291669"/>
    <s v="5"/>
    <s v="5101"/>
    <s v="2"/>
    <s v="211"/>
  </r>
  <r>
    <s v="5101211046026MRCZZ11"/>
    <s v="5101"/>
    <n v="5101"/>
    <x v="4"/>
    <x v="0"/>
    <s v="MS: SRB - ANNUAL BONUS                            "/>
    <n v="0"/>
    <n v="135069.99"/>
    <n v="0"/>
    <n v="135069.99"/>
    <s v="P  "/>
    <n v="141217"/>
    <s v="5"/>
    <s v="5101"/>
    <s v="2"/>
    <s v="211"/>
  </r>
  <r>
    <s v="5101211050026MRCZZ11"/>
    <s v="5101"/>
    <n v="5101"/>
    <x v="4"/>
    <x v="0"/>
    <s v="MS: SRB - LONG SERVICE AWARD                      "/>
    <n v="0"/>
    <n v="25965.119999999999"/>
    <n v="0"/>
    <n v="25965.119999999999"/>
    <s v="P  "/>
    <n v="38947"/>
    <s v="5"/>
    <s v="5101"/>
    <s v="2"/>
    <s v="211"/>
  </r>
  <r>
    <s v="5101213001026MRCZZ11"/>
    <s v="5101"/>
    <n v="5101"/>
    <x v="4"/>
    <x v="0"/>
    <s v="MS: SOC CONTR - BARGAINING COUNCIL                "/>
    <n v="0"/>
    <n v="419.99"/>
    <n v="0"/>
    <n v="419.99"/>
    <s v="P  "/>
    <n v="421"/>
    <s v="5"/>
    <s v="5101"/>
    <s v="2"/>
    <s v="213"/>
  </r>
  <r>
    <s v="5101213010026MRCZZ11"/>
    <s v="5101"/>
    <n v="5101"/>
    <x v="4"/>
    <x v="0"/>
    <s v="MS: SOC CONTR - GROUP LIFE INSURANCE              "/>
    <n v="0"/>
    <n v="11473.63"/>
    <n v="0"/>
    <n v="12542.28"/>
    <s v="P  "/>
    <n v="12640"/>
    <s v="5"/>
    <s v="5101"/>
    <s v="2"/>
    <s v="213"/>
  </r>
  <r>
    <s v="5101213020026MRCZZ11"/>
    <s v="5101"/>
    <n v="5101"/>
    <x v="4"/>
    <x v="0"/>
    <s v="MS: SOC CONTR - MEDICAL                           "/>
    <n v="0"/>
    <n v="82728"/>
    <n v="0"/>
    <n v="82728"/>
    <s v="P  "/>
    <n v="82049"/>
    <s v="5"/>
    <s v="5101"/>
    <s v="2"/>
    <s v="213"/>
  </r>
  <r>
    <s v="5101213030026MRCZZ11"/>
    <s v="5101"/>
    <n v="5101"/>
    <x v="4"/>
    <x v="0"/>
    <s v="MS: SOC CONTR - PENSION                           "/>
    <n v="0"/>
    <n v="519642.93"/>
    <n v="0"/>
    <n v="519642.93"/>
    <s v="P  "/>
    <n v="515518"/>
    <s v="5"/>
    <s v="5101"/>
    <s v="2"/>
    <s v="213"/>
  </r>
  <r>
    <s v="5101213040026MRCZZ11"/>
    <s v="5101"/>
    <n v="5101"/>
    <x v="4"/>
    <x v="0"/>
    <s v="MS: SOC CONTR - UNEMPLOYMENT INSUR FUND           "/>
    <n v="0"/>
    <n v="7138.57"/>
    <n v="0"/>
    <n v="7138.57"/>
    <s v="P  "/>
    <n v="7140"/>
    <s v="5"/>
    <s v="5101"/>
    <s v="2"/>
    <s v="213"/>
  </r>
  <r>
    <s v="5101226060H26MRCZZ11"/>
    <s v="5101"/>
    <n v="5101"/>
    <x v="4"/>
    <x v="0"/>
    <s v="OS: CATERING SERVICES(REFRESHMENTS)               "/>
    <n v="0"/>
    <n v="8053.21"/>
    <n v="0"/>
    <n v="8053.21"/>
    <s v="P  "/>
    <n v="8871"/>
    <s v="5"/>
    <s v="5101"/>
    <s v="2"/>
    <s v="226"/>
  </r>
  <r>
    <s v="5101227037026414ZZ11"/>
    <s v="5101"/>
    <n v="5101"/>
    <x v="4"/>
    <x v="0"/>
    <s v="C&amp;PS: B&amp;A HUMAN RESOURCES                         "/>
    <n v="0"/>
    <n v="0"/>
    <n v="0"/>
    <n v="0"/>
    <s v="P  "/>
    <n v="0"/>
    <s v="5"/>
    <s v="5101"/>
    <s v="2"/>
    <s v="227"/>
  </r>
  <r>
    <s v="5101230511026MRCZZ11"/>
    <s v="5101"/>
    <n v="5101"/>
    <x v="4"/>
    <x v="0"/>
    <s v="OC: REG FEES NATIONAL                             "/>
    <n v="0"/>
    <n v="0"/>
    <n v="0"/>
    <n v="0"/>
    <s v="P  "/>
    <n v="0"/>
    <s v="5"/>
    <s v="5101"/>
    <s v="2"/>
    <s v="230"/>
  </r>
  <r>
    <s v="5101230541026MRCZZ11"/>
    <s v="5101"/>
    <n v="5101"/>
    <x v="4"/>
    <x v="0"/>
    <s v="OC: SKILLS DEVELOPMENT FUND LEVY                  "/>
    <n v="0"/>
    <n v="36752.61"/>
    <n v="0"/>
    <n v="37783.26"/>
    <s v="P  "/>
    <n v="44548"/>
    <s v="5"/>
    <s v="5101"/>
    <s v="2"/>
    <s v="230"/>
  </r>
  <r>
    <s v="5101230576026MRCZZ11"/>
    <s v="5101"/>
    <n v="5101"/>
    <x v="4"/>
    <x v="0"/>
    <s v="OC: T&amp;S DOM - ACCOMMODATION                       "/>
    <n v="0"/>
    <n v="26786.48"/>
    <n v="0"/>
    <n v="26786.48"/>
    <s v="P  "/>
    <n v="26592"/>
    <s v="5"/>
    <s v="5101"/>
    <s v="2"/>
    <s v="230"/>
  </r>
  <r>
    <s v="5101230577026MRCZZ11"/>
    <s v="5101"/>
    <n v="5101"/>
    <x v="4"/>
    <x v="0"/>
    <s v="OC: T&amp;S DOM - DAILY ALLOWANCE                     "/>
    <n v="0"/>
    <n v="7936"/>
    <n v="0"/>
    <n v="7936"/>
    <s v="P  "/>
    <n v="9595"/>
    <s v="5"/>
    <s v="5101"/>
    <s v="2"/>
    <s v="230"/>
  </r>
  <r>
    <s v="5101230578026MRCZZ11"/>
    <s v="5101"/>
    <n v="5101"/>
    <x v="4"/>
    <x v="0"/>
    <s v="OC: T&amp;S DOM - FOOD &amp; BEVERAGE (SERVED)            "/>
    <n v="0"/>
    <n v="1429.51"/>
    <n v="0"/>
    <n v="1429.51"/>
    <s v="P  "/>
    <n v="4535"/>
    <s v="5"/>
    <s v="5101"/>
    <s v="2"/>
    <s v="230"/>
  </r>
  <r>
    <s v="5101230579026MRCZZ11"/>
    <s v="5101"/>
    <n v="5101"/>
    <x v="4"/>
    <x v="0"/>
    <s v="OC: T&amp;S DOM - INCIDENTAL COST                     "/>
    <n v="0"/>
    <n v="0"/>
    <n v="0"/>
    <n v="0"/>
    <s v="P  "/>
    <n v="1000"/>
    <s v="5"/>
    <s v="5101"/>
    <s v="2"/>
    <s v="230"/>
  </r>
  <r>
    <s v="5101230580026MRCZZ11"/>
    <s v="5101"/>
    <n v="5101"/>
    <x v="4"/>
    <x v="0"/>
    <s v="OC: T&amp;S DOM TRP - WITHOUT OPR CAR RENTAL          "/>
    <n v="0"/>
    <n v="50625.95"/>
    <n v="0"/>
    <n v="50625.95"/>
    <s v="P  "/>
    <n v="38780"/>
    <s v="5"/>
    <s v="5101"/>
    <s v="2"/>
    <s v="230"/>
  </r>
  <r>
    <s v="5101230581026MRCZZ11"/>
    <s v="5101"/>
    <n v="5101"/>
    <x v="4"/>
    <x v="0"/>
    <s v="OC: T&amp;S DOM TRP - W/OUT OPR OWN TRANSPRT          "/>
    <n v="0"/>
    <n v="10974.23"/>
    <n v="0"/>
    <n v="10974.23"/>
    <s v="P  "/>
    <n v="13785"/>
    <s v="5"/>
    <s v="5101"/>
    <s v="2"/>
    <s v="230"/>
  </r>
  <r>
    <s v="5101230583026MRCZZ11"/>
    <s v="5101"/>
    <n v="5101"/>
    <x v="4"/>
    <x v="0"/>
    <s v="OC: T&amp;S DOM PUB TRP - AIR TRANSPORT               "/>
    <n v="0"/>
    <n v="4011.44"/>
    <n v="0"/>
    <n v="4011.44"/>
    <s v="P  "/>
    <n v="4012"/>
    <s v="5"/>
    <s v="5101"/>
    <s v="2"/>
    <s v="230"/>
  </r>
  <r>
    <s v="5101230585026MRCZZ11"/>
    <s v="5101"/>
    <n v="5101"/>
    <x v="4"/>
    <x v="0"/>
    <s v="OC: T&amp;S DOM PUB TRP - ROAD TRANSPORT              "/>
    <n v="0"/>
    <n v="4027.21"/>
    <n v="0"/>
    <n v="4027.21"/>
    <s v="P  "/>
    <n v="4028"/>
    <s v="5"/>
    <s v="5101"/>
    <s v="2"/>
    <s v="230"/>
  </r>
  <r>
    <s v="5101230610026MRCZZ11"/>
    <s v="5101"/>
    <n v="5101"/>
    <x v="4"/>
    <x v="0"/>
    <s v="OC: UNIFORM &amp; PROTECTIVE CLOTHING                 "/>
    <n v="0"/>
    <n v="0"/>
    <n v="0"/>
    <n v="0"/>
    <s v="P  "/>
    <n v="0"/>
    <s v="5"/>
    <s v="5101"/>
    <s v="2"/>
    <s v="230"/>
  </r>
  <r>
    <s v="5101232360026414ZZ11"/>
    <s v="5101"/>
    <n v="5101"/>
    <x v="4"/>
    <x v="0"/>
    <s v="INVENTORY - MATERIALS &amp; SUPPLIES                  "/>
    <n v="0"/>
    <n v="616.92999999999995"/>
    <n v="0"/>
    <n v="616.92999999999995"/>
    <s v="P  "/>
    <n v="617"/>
    <s v="5"/>
    <s v="5101"/>
    <s v="2"/>
    <s v="232"/>
  </r>
  <r>
    <s v="5101232360D26MRCZZ11"/>
    <s v="5101"/>
    <n v="5101"/>
    <x v="4"/>
    <x v="0"/>
    <s v="INVENTORY - MATERIALS &amp; SUPPLIES(PRINT&amp;           "/>
    <n v="0"/>
    <n v="17821.72"/>
    <n v="0"/>
    <n v="17821.72"/>
    <s v="P  "/>
    <n v="19225"/>
    <s v="5"/>
    <s v="5101"/>
    <s v="2"/>
    <s v="232"/>
  </r>
  <r>
    <s v="5101232360N26MRCZZ11"/>
    <s v="5101"/>
    <n v="5101"/>
    <x v="4"/>
    <x v="0"/>
    <s v="INVENTORY - MATERIALS &amp; SUPPLIES(GENERAL          "/>
    <n v="0"/>
    <n v="3936.59"/>
    <n v="0"/>
    <n v="3936.59"/>
    <s v="P  "/>
    <n v="5167"/>
    <s v="5"/>
    <s v="5101"/>
    <s v="2"/>
    <s v="232"/>
  </r>
  <r>
    <s v="5101272060026MRCZZ11"/>
    <s v="5101"/>
    <n v="5101"/>
    <x v="4"/>
    <x v="0"/>
    <s v="DEPRECIATION COMPUTER EQUIPMENT                   "/>
    <n v="0"/>
    <n v="0"/>
    <n v="0"/>
    <n v="0"/>
    <s v="P  "/>
    <n v="0"/>
    <s v="5"/>
    <s v="5101"/>
    <s v="2"/>
    <s v="272"/>
  </r>
  <r>
    <s v="5101272150026MRCZZ11"/>
    <s v="5101"/>
    <n v="5101"/>
    <x v="4"/>
    <x v="0"/>
    <s v="DEPRECIATION FURNITURE &amp; OFFICE EQUIPM            "/>
    <n v="0"/>
    <n v="0"/>
    <n v="0"/>
    <n v="0"/>
    <s v="P  "/>
    <n v="768105"/>
    <s v="5"/>
    <s v="5101"/>
    <s v="2"/>
    <s v="272"/>
  </r>
  <r>
    <s v="5101272242026MRCZZ11"/>
    <s v="5101"/>
    <n v="5101"/>
    <x v="4"/>
    <x v="0"/>
    <s v="DEPRECIATION ELEC POWER PLANTS                    "/>
    <n v="0"/>
    <n v="0"/>
    <n v="0"/>
    <n v="0"/>
    <s v="P  "/>
    <n v="0"/>
    <s v="5"/>
    <s v="5101"/>
    <s v="2"/>
    <s v="272"/>
  </r>
  <r>
    <s v="5101272243026MRCZZ11"/>
    <s v="5101"/>
    <n v="5101"/>
    <x v="4"/>
    <x v="0"/>
    <s v="DEPRECIATION ELEC HV SUBSTATIONS                  "/>
    <n v="0"/>
    <n v="0"/>
    <n v="0"/>
    <n v="0"/>
    <s v="P  "/>
    <n v="0"/>
    <s v="5"/>
    <s v="5101"/>
    <s v="2"/>
    <s v="272"/>
  </r>
  <r>
    <s v="5101272244026MRCZZ11"/>
    <s v="5101"/>
    <n v="5101"/>
    <x v="4"/>
    <x v="0"/>
    <s v="DEPRECIATION ELEC HV SWITCHING STATIONS           "/>
    <n v="0"/>
    <n v="0"/>
    <n v="0"/>
    <n v="0"/>
    <s v="P  "/>
    <n v="0"/>
    <s v="5"/>
    <s v="5101"/>
    <s v="2"/>
    <s v="272"/>
  </r>
  <r>
    <s v="5101272245026MRCZZ11"/>
    <s v="5101"/>
    <n v="5101"/>
    <x v="4"/>
    <x v="0"/>
    <s v="DEPRECIATION ELEC HV TRANSM CONDUCTORS            "/>
    <n v="0"/>
    <n v="0"/>
    <n v="0"/>
    <n v="0"/>
    <s v="P  "/>
    <n v="0"/>
    <s v="5"/>
    <s v="5101"/>
    <s v="2"/>
    <s v="272"/>
  </r>
  <r>
    <s v="5101272246026MRCZZ11"/>
    <s v="5101"/>
    <n v="5101"/>
    <x v="4"/>
    <x v="0"/>
    <s v="DEPRECIATION ELEC MV SUBSTATIONS                  "/>
    <n v="0"/>
    <n v="0"/>
    <n v="0"/>
    <n v="0"/>
    <s v="P  "/>
    <n v="0"/>
    <s v="5"/>
    <s v="5101"/>
    <s v="2"/>
    <s v="272"/>
  </r>
  <r>
    <s v="5101272247026MRCZZ11"/>
    <s v="5101"/>
    <n v="5101"/>
    <x v="4"/>
    <x v="0"/>
    <s v="DEPRECIATION ELEC MV SWITCHING STATIONS           "/>
    <n v="0"/>
    <n v="0"/>
    <n v="0"/>
    <n v="0"/>
    <s v="P  "/>
    <n v="0"/>
    <s v="5"/>
    <s v="5101"/>
    <s v="2"/>
    <s v="272"/>
  </r>
  <r>
    <s v="5101272248026MRCZZ11"/>
    <s v="5101"/>
    <n v="5101"/>
    <x v="4"/>
    <x v="0"/>
    <s v="DEPRECIATION ELEC MV NETWORKS                     "/>
    <n v="0"/>
    <n v="0"/>
    <n v="0"/>
    <n v="0"/>
    <s v="P  "/>
    <n v="0"/>
    <s v="5"/>
    <s v="5101"/>
    <s v="2"/>
    <s v="272"/>
  </r>
  <r>
    <s v="5101272249026MRCZZ11"/>
    <s v="5101"/>
    <n v="5101"/>
    <x v="4"/>
    <x v="0"/>
    <s v="DEPRECIATION ELEC LV NETWORKS                     "/>
    <n v="0"/>
    <n v="0"/>
    <n v="0"/>
    <n v="0"/>
    <s v="P  "/>
    <n v="0"/>
    <s v="5"/>
    <s v="5101"/>
    <s v="2"/>
    <s v="272"/>
  </r>
  <r>
    <s v="5101272250026MRCZZ11"/>
    <s v="5101"/>
    <n v="5101"/>
    <x v="4"/>
    <x v="0"/>
    <s v="DEPRECIATION ELEC CAPITAL SPARES                  "/>
    <n v="0"/>
    <n v="0"/>
    <n v="0"/>
    <n v="0"/>
    <s v="P  "/>
    <n v="0"/>
    <s v="5"/>
    <s v="5101"/>
    <s v="2"/>
    <s v="272"/>
  </r>
  <r>
    <s v="5101272360026MRCZZ11"/>
    <s v="5101"/>
    <n v="5101"/>
    <x v="4"/>
    <x v="0"/>
    <s v="DEPRECIATION  MACHINERY &amp; EQUIPMENT               "/>
    <n v="0"/>
    <n v="0"/>
    <n v="0"/>
    <n v="0"/>
    <s v="P  "/>
    <n v="0"/>
    <s v="5"/>
    <s v="5101"/>
    <s v="2"/>
    <s v="272"/>
  </r>
  <r>
    <s v="5101395023026MRC1L11"/>
    <s v="5101"/>
    <n v="5101"/>
    <x v="4"/>
    <x v="1"/>
    <s v="DPT CHG INSURANCE FEES                            "/>
    <n v="0"/>
    <n v="0"/>
    <n v="0"/>
    <n v="0"/>
    <s v="P  "/>
    <n v="0"/>
    <s v="5"/>
    <s v="5101"/>
    <s v="3"/>
    <s v="395"/>
  </r>
  <r>
    <s v="5101395046026MRC2711"/>
    <s v="5101"/>
    <n v="5101"/>
    <x v="4"/>
    <x v="1"/>
    <s v="DPT CHG SECURITY:SECURITY SERVICES                "/>
    <n v="0"/>
    <n v="566065.79"/>
    <n v="0"/>
    <n v="566065.79"/>
    <s v="P  "/>
    <n v="780000"/>
    <s v="5"/>
    <s v="5101"/>
    <s v="3"/>
    <s v="395"/>
  </r>
  <r>
    <s v="5101395049026MRC2A11"/>
    <s v="5101"/>
    <n v="5101"/>
    <x v="4"/>
    <x v="1"/>
    <s v="DPT CHG TELEPHONE                                 "/>
    <n v="0"/>
    <n v="17738.5"/>
    <n v="0"/>
    <n v="17738.5"/>
    <s v="P  "/>
    <n v="56676"/>
    <s v="5"/>
    <s v="5101"/>
    <s v="3"/>
    <s v="395"/>
  </r>
  <r>
    <s v="51013996050ZZZZZZZ11"/>
    <s v="5101"/>
    <n v="5101"/>
    <x v="4"/>
    <x v="1"/>
    <s v="TRF TO ACC SURPLUS DEFICIT                        "/>
    <n v="0"/>
    <n v="0"/>
    <n v="-4872906"/>
    <n v="-4872906"/>
    <s v="P  "/>
    <n v="0"/>
    <s v="5"/>
    <s v="5101"/>
    <s v="3"/>
    <s v="399"/>
  </r>
  <r>
    <s v="51013996100ZZZZZZZ11"/>
    <s v="5101"/>
    <n v="5101"/>
    <x v="4"/>
    <x v="1"/>
    <s v="TRF FROM ACC SURPLUS DEFICIT                      "/>
    <n v="0"/>
    <n v="0"/>
    <n v="0"/>
    <n v="0"/>
    <s v="P  "/>
    <n v="0"/>
    <s v="5"/>
    <s v="5101"/>
    <s v="3"/>
    <s v="399"/>
  </r>
  <r>
    <s v="51016460010ZZZZZZZ11"/>
    <s v="5101"/>
    <n v="5101"/>
    <x v="4"/>
    <x v="4"/>
    <s v="PPE COST FURN &amp; OFF IU COST OPENING BAL           "/>
    <n v="0"/>
    <n v="0"/>
    <n v="0"/>
    <n v="0"/>
    <s v="GP "/>
    <n v="0"/>
    <s v="5"/>
    <s v="5101"/>
    <s v="6"/>
    <s v="646"/>
  </r>
  <r>
    <s v="51016460030ZZZZZZZ11"/>
    <s v="5101"/>
    <n v="5101"/>
    <x v="4"/>
    <x v="4"/>
    <s v="PPE COST FURNIT &amp; OFF IU COST DECOM LIAB          "/>
    <n v="0"/>
    <n v="0"/>
    <n v="0"/>
    <n v="0"/>
    <s v="GP "/>
    <n v="0"/>
    <s v="5"/>
    <s v="5101"/>
    <s v="6"/>
    <s v="646"/>
  </r>
  <r>
    <s v="51016460040ZZZZZZZ11"/>
    <s v="5101"/>
    <n v="5101"/>
    <x v="4"/>
    <x v="4"/>
    <s v="PPE COST FURN &amp; OFF EQP IU COST CORR ERR          "/>
    <n v="0"/>
    <n v="0"/>
    <n v="0"/>
    <n v="0"/>
    <s v="GP "/>
    <n v="0"/>
    <s v="5"/>
    <s v="5101"/>
    <s v="6"/>
    <s v="646"/>
  </r>
  <r>
    <s v="51016460050ZZZZZZZ11"/>
    <s v="5101"/>
    <n v="5101"/>
    <x v="4"/>
    <x v="4"/>
    <s v="PPE COST FURN &amp; OFF IU COST CHG ACC POL           "/>
    <n v="0"/>
    <n v="0"/>
    <n v="0"/>
    <n v="0"/>
    <s v="GP "/>
    <n v="0"/>
    <s v="5"/>
    <s v="5101"/>
    <s v="6"/>
    <s v="646"/>
  </r>
  <r>
    <s v="51016460060ZZZZZZZ11"/>
    <s v="5101"/>
    <n v="5101"/>
    <x v="4"/>
    <x v="4"/>
    <s v="PPE COST FURN &amp; OFF EQP IU COST DISPOSAL          "/>
    <n v="0"/>
    <n v="0"/>
    <n v="0"/>
    <n v="0"/>
    <s v="GP "/>
    <n v="0"/>
    <s v="5"/>
    <s v="5101"/>
    <s v="6"/>
    <s v="646"/>
  </r>
  <r>
    <s v="51016460070ZZZZZZZ11"/>
    <s v="5101"/>
    <n v="5101"/>
    <x v="4"/>
    <x v="4"/>
    <s v="PPE COST FURN &amp; OFF IU COST TRANSFER IN           "/>
    <n v="0"/>
    <n v="0"/>
    <n v="0"/>
    <n v="0"/>
    <s v="GP "/>
    <n v="0"/>
    <s v="5"/>
    <s v="5101"/>
    <s v="6"/>
    <s v="646"/>
  </r>
  <r>
    <s v="51016460080ZZZZZZZ11"/>
    <s v="5101"/>
    <n v="5101"/>
    <x v="4"/>
    <x v="4"/>
    <s v="PPE COST FURN &amp; OFF IU COST TRANSFER OUT          "/>
    <n v="0"/>
    <n v="0"/>
    <n v="0"/>
    <n v="0"/>
    <s v="GP "/>
    <n v="0"/>
    <s v="5"/>
    <s v="5101"/>
    <s v="6"/>
    <s v="646"/>
  </r>
  <r>
    <s v="51016460210ZZZZZZZ11"/>
    <s v="5101"/>
    <n v="5101"/>
    <x v="4"/>
    <x v="4"/>
    <s v="PPE COST FURN &amp;OFF EQP IU AD OPENING BAL          "/>
    <n v="0"/>
    <n v="0"/>
    <n v="0"/>
    <n v="0"/>
    <s v="GP "/>
    <n v="0"/>
    <s v="5"/>
    <s v="5101"/>
    <s v="6"/>
    <s v="646"/>
  </r>
  <r>
    <s v="51016460220ZZZZZZZ11"/>
    <s v="5101"/>
    <n v="5101"/>
    <x v="4"/>
    <x v="4"/>
    <s v="PPE COST FURN &amp; OFF IU AD OTHER CHANGES           "/>
    <n v="0"/>
    <n v="0"/>
    <n v="0"/>
    <n v="0"/>
    <s v="GP "/>
    <n v="0"/>
    <s v="5"/>
    <s v="5101"/>
    <s v="6"/>
    <s v="646"/>
  </r>
  <r>
    <s v="51016460230ZZZZZZZ11"/>
    <s v="5101"/>
    <n v="5101"/>
    <x v="4"/>
    <x v="4"/>
    <s v="PPE COST FURNIT &amp; OFF IU AD DEPRECIATION          "/>
    <n v="0"/>
    <n v="0"/>
    <n v="0"/>
    <n v="0"/>
    <s v="GP "/>
    <n v="0"/>
    <s v="5"/>
    <s v="5101"/>
    <s v="6"/>
    <s v="646"/>
  </r>
  <r>
    <s v="51016460240ZZZZZZZ11"/>
    <s v="5101"/>
    <n v="5101"/>
    <x v="4"/>
    <x v="4"/>
    <s v="PPE COST FURN &amp; OFF EQUIP IU AD DISPOSAL          "/>
    <n v="0"/>
    <n v="0"/>
    <n v="0"/>
    <n v="0"/>
    <s v="GP "/>
    <n v="0"/>
    <s v="5"/>
    <s v="5101"/>
    <s v="6"/>
    <s v="646"/>
  </r>
  <r>
    <s v="51016460250ZZZZZZZ11"/>
    <s v="5101"/>
    <n v="5101"/>
    <x v="4"/>
    <x v="4"/>
    <s v="PPE COST FURN &amp; OFF EQUIP IU AD TRANSFER          "/>
    <n v="0"/>
    <n v="0"/>
    <n v="0"/>
    <n v="0"/>
    <s v="GP "/>
    <n v="0"/>
    <s v="5"/>
    <s v="5101"/>
    <s v="6"/>
    <s v="646"/>
  </r>
  <r>
    <s v="51016460310ZZZZZZZ11"/>
    <s v="5101"/>
    <n v="5101"/>
    <x v="4"/>
    <x v="4"/>
    <s v="PPE COST FURN &amp;OFF EQP IU AI OPENING BAL          "/>
    <n v="0"/>
    <n v="0"/>
    <n v="0"/>
    <n v="0"/>
    <s v="GP "/>
    <n v="0"/>
    <s v="5"/>
    <s v="5101"/>
    <s v="6"/>
    <s v="646"/>
  </r>
  <r>
    <s v="51016460320ZZZZZZZ11"/>
    <s v="5101"/>
    <n v="5101"/>
    <x v="4"/>
    <x v="4"/>
    <s v="PPE COST FURN &amp; OFF EQP IU AI IMPAIRMENT          "/>
    <n v="0"/>
    <n v="0"/>
    <n v="0"/>
    <n v="0"/>
    <s v="GP "/>
    <n v="0"/>
    <s v="5"/>
    <s v="5101"/>
    <s v="6"/>
    <s v="646"/>
  </r>
  <r>
    <s v="51016460330ZZZZZZZ11"/>
    <s v="5101"/>
    <n v="5101"/>
    <x v="4"/>
    <x v="4"/>
    <s v="PPE COST FURNIT &amp; OFF IU AI DISPOSAL/TRF          "/>
    <n v="0"/>
    <n v="0"/>
    <n v="0"/>
    <n v="0"/>
    <s v="GP "/>
    <n v="0"/>
    <s v="5"/>
    <s v="5101"/>
    <s v="6"/>
    <s v="646"/>
  </r>
  <r>
    <s v="51016460340ZZZZZZZ11"/>
    <s v="5101"/>
    <n v="5101"/>
    <x v="4"/>
    <x v="4"/>
    <s v="PPE COST FURNIT &amp; OFF IU AI CHG NOT LIST          "/>
    <n v="0"/>
    <n v="0"/>
    <n v="0"/>
    <n v="0"/>
    <s v="GP "/>
    <n v="0"/>
    <s v="5"/>
    <s v="5101"/>
    <s v="6"/>
    <s v="646"/>
  </r>
  <r>
    <s v="51016680010ZZZZZZZ11"/>
    <s v="5101"/>
    <n v="5101"/>
    <x v="4"/>
    <x v="4"/>
    <s v="WIP OPENING BALANCE                               "/>
    <n v="99682042.569999993"/>
    <n v="2352644.33"/>
    <n v="0"/>
    <n v="102034686.90000001"/>
    <s v="GP "/>
    <n v="0"/>
    <s v="5"/>
    <s v="5101"/>
    <s v="6"/>
    <s v="668"/>
  </r>
  <r>
    <s v="51016680020ZZZZZZZ11"/>
    <s v="5101"/>
    <n v="5101"/>
    <x v="4"/>
    <x v="4"/>
    <s v="WIP ACQUISITION OUTSOURCED                        "/>
    <n v="0"/>
    <n v="37691251.210000001"/>
    <n v="0"/>
    <n v="37691251.210000001"/>
    <s v="GP "/>
    <n v="0"/>
    <s v="5"/>
    <s v="5101"/>
    <s v="6"/>
    <s v="668"/>
  </r>
  <r>
    <s v="51016680030ZZZZZZZ11"/>
    <s v="5101"/>
    <n v="5101"/>
    <x v="4"/>
    <x v="4"/>
    <s v="WIP ACQUISITION OWN ACC CONSTR MAT&amp;SUPPL          "/>
    <n v="0"/>
    <n v="0"/>
    <n v="0"/>
    <n v="0"/>
    <s v="GP "/>
    <n v="0"/>
    <s v="5"/>
    <s v="5101"/>
    <s v="6"/>
    <s v="668"/>
  </r>
  <r>
    <s v="51016680040ZZZZZZZ11"/>
    <s v="5101"/>
    <n v="5101"/>
    <x v="4"/>
    <x v="4"/>
    <s v="WIP ACQ OWN ACC CONSTR COMPENS EMPLOYEE           "/>
    <n v="0"/>
    <n v="0"/>
    <n v="0"/>
    <n v="0"/>
    <s v="GP "/>
    <n v="0"/>
    <s v="5"/>
    <s v="5101"/>
    <s v="6"/>
    <s v="668"/>
  </r>
  <r>
    <s v="51016680050ZZZZZZZ11"/>
    <s v="5101"/>
    <n v="5101"/>
    <x v="4"/>
    <x v="4"/>
    <s v="WIP ACQ OWN ACC CONSTR COST SITE PREP             "/>
    <n v="0"/>
    <n v="0"/>
    <n v="0"/>
    <n v="0"/>
    <s v="GP "/>
    <n v="0"/>
    <s v="5"/>
    <s v="5101"/>
    <s v="6"/>
    <s v="668"/>
  </r>
  <r>
    <s v="51016680060ZZZZZZZ11"/>
    <s v="5101"/>
    <n v="5101"/>
    <x v="4"/>
    <x v="4"/>
    <s v="WIP ACQ OWN ACC CONSTR DELIV &amp; HAND COST          "/>
    <n v="0"/>
    <n v="0"/>
    <n v="0"/>
    <n v="0"/>
    <s v="GP "/>
    <n v="0"/>
    <s v="5"/>
    <s v="5101"/>
    <s v="6"/>
    <s v="668"/>
  </r>
  <r>
    <s v="51016680070ZZZZZZZ11"/>
    <s v="5101"/>
    <n v="5101"/>
    <x v="4"/>
    <x v="4"/>
    <s v="WIP ACQ OWN ACC CONSTR INST &amp; ASSEM CST           "/>
    <n v="0"/>
    <n v="0"/>
    <n v="0"/>
    <n v="0"/>
    <s v="GP "/>
    <n v="0"/>
    <s v="5"/>
    <s v="5101"/>
    <s v="6"/>
    <s v="668"/>
  </r>
  <r>
    <s v="51016680080ZZZZZZZ11"/>
    <s v="5101"/>
    <n v="5101"/>
    <x v="4"/>
    <x v="4"/>
    <s v="WIP ACQ OWN ACC CONSTR COST TEST SITE             "/>
    <n v="0"/>
    <n v="0"/>
    <n v="0"/>
    <n v="0"/>
    <s v="GP "/>
    <n v="0"/>
    <s v="5"/>
    <s v="5101"/>
    <s v="6"/>
    <s v="668"/>
  </r>
  <r>
    <s v="51016680090ZZZZZZZ11"/>
    <s v="5101"/>
    <n v="5101"/>
    <x v="4"/>
    <x v="4"/>
    <s v="WIP ACQUISITION OWN ACC CONSTR PROF FEE           "/>
    <n v="0"/>
    <n v="0"/>
    <n v="0"/>
    <n v="0"/>
    <s v="GP "/>
    <n v="0"/>
    <s v="5"/>
    <s v="5101"/>
    <s v="6"/>
    <s v="668"/>
  </r>
  <r>
    <s v="51016680100ZZZZZZZ11"/>
    <s v="5101"/>
    <n v="5101"/>
    <x v="4"/>
    <x v="4"/>
    <s v="WIP ACQUISITION BORROWING COST                    "/>
    <n v="0"/>
    <n v="0"/>
    <n v="0"/>
    <n v="0"/>
    <s v="GP "/>
    <n v="0"/>
    <s v="5"/>
    <s v="5101"/>
    <s v="6"/>
    <s v="668"/>
  </r>
  <r>
    <s v="51018100010ZZZZZZZ11"/>
    <s v="5101"/>
    <n v="5101"/>
    <x v="4"/>
    <x v="2"/>
    <s v="ACC SUR/(DEF): OPENING BALANCE                    "/>
    <n v="4722106.8600000003"/>
    <n v="0"/>
    <n v="0"/>
    <n v="4722106.8600000003"/>
    <s v="GP "/>
    <n v="0"/>
    <s v="5"/>
    <s v="5101"/>
    <s v="8"/>
    <s v="810"/>
  </r>
  <r>
    <s v="51018100020ZZZZZZZ11"/>
    <s v="5101"/>
    <n v="5101"/>
    <x v="4"/>
    <x v="2"/>
    <s v="ACC SUR/(DEF): CHANGES IN ACC POLICY              "/>
    <n v="0"/>
    <n v="0"/>
    <n v="0"/>
    <n v="0"/>
    <s v="GP "/>
    <n v="0"/>
    <s v="5"/>
    <s v="5101"/>
    <s v="8"/>
    <s v="810"/>
  </r>
  <r>
    <s v="51018100030ZZZZZZZ11"/>
    <s v="5101"/>
    <n v="5101"/>
    <x v="4"/>
    <x v="2"/>
    <s v="ACC SUR/(DEF): CORREC PRIOR PERIOD ERROR          "/>
    <n v="0"/>
    <n v="0"/>
    <n v="0"/>
    <n v="0"/>
    <s v="GP "/>
    <n v="0"/>
    <s v="5"/>
    <s v="5101"/>
    <s v="8"/>
    <s v="810"/>
  </r>
  <r>
    <s v="51018100040ZZZZZZZ11"/>
    <s v="5101"/>
    <n v="5101"/>
    <x v="4"/>
    <x v="2"/>
    <s v="ACC SUR/(DEF): TRF TO/FROM ACCUM SURPLUS          "/>
    <n v="0"/>
    <n v="4872906"/>
    <n v="0"/>
    <n v="4872906"/>
    <s v="GP "/>
    <n v="0"/>
    <s v="5"/>
    <s v="5101"/>
    <s v="8"/>
    <s v="810"/>
  </r>
  <r>
    <s v="51018100050ZZZZZZZ11"/>
    <s v="5101"/>
    <n v="5101"/>
    <x v="4"/>
    <x v="2"/>
    <s v="ACC SUR/(DEF): TRF TO/FROM RESERVES               "/>
    <n v="0"/>
    <n v="0"/>
    <n v="0"/>
    <n v="0"/>
    <s v="GP "/>
    <n v="0"/>
    <s v="5"/>
    <s v="5101"/>
    <s v="8"/>
    <s v="810"/>
  </r>
  <r>
    <s v="51018100060ZZZZZZZ11"/>
    <s v="5101"/>
    <n v="5101"/>
    <x v="4"/>
    <x v="2"/>
    <s v="ACC SUR/(DEF): DEPRECIATION OFFSETS               "/>
    <n v="0"/>
    <n v="0"/>
    <n v="0"/>
    <n v="0"/>
    <s v="GP "/>
    <n v="0"/>
    <s v="5"/>
    <s v="5101"/>
    <s v="8"/>
    <s v="810"/>
  </r>
  <r>
    <s v="5211211001026MRCZZ12"/>
    <s v="5211"/>
    <n v="5211"/>
    <x v="4"/>
    <x v="0"/>
    <s v="MS: SAL &amp; ALL: BASIC SALARY &amp; WAGES               "/>
    <n v="0"/>
    <n v="2198856.36"/>
    <n v="0"/>
    <n v="2198856.36"/>
    <s v="P  "/>
    <n v="2198856"/>
    <s v="5"/>
    <s v="5211"/>
    <s v="2"/>
    <s v="211"/>
  </r>
  <r>
    <s v="5211211022026MRCZZ12"/>
    <s v="5211"/>
    <n v="5211"/>
    <x v="4"/>
    <x v="0"/>
    <s v="MS: ALL - CELLULAR &amp; TELEPHONE                    "/>
    <n v="0"/>
    <n v="12303"/>
    <n v="0"/>
    <n v="12303"/>
    <s v="P  "/>
    <n v="12454"/>
    <s v="5"/>
    <s v="5211"/>
    <s v="2"/>
    <s v="211"/>
  </r>
  <r>
    <s v="5211211026026MRCZZ12"/>
    <s v="5211"/>
    <n v="5211"/>
    <x v="4"/>
    <x v="0"/>
    <s v="MS: HB &amp; INC: HOUSING BENEFITS                    "/>
    <n v="0"/>
    <n v="10228.44"/>
    <n v="0"/>
    <n v="10228.44"/>
    <s v="P  "/>
    <n v="10228"/>
    <s v="5"/>
    <s v="5211"/>
    <s v="2"/>
    <s v="211"/>
  </r>
  <r>
    <s v="5211211034026MRCZZ12"/>
    <s v="5211"/>
    <n v="5211"/>
    <x v="4"/>
    <x v="0"/>
    <s v="MS: ALL - TRAVEL OR MOTOR VEHICLE                 "/>
    <n v="0"/>
    <n v="234058.72"/>
    <n v="0"/>
    <n v="251983.32"/>
    <s v="P  "/>
    <n v="237565"/>
    <s v="5"/>
    <s v="5211"/>
    <s v="2"/>
    <s v="211"/>
  </r>
  <r>
    <s v="5211211036026MRCZZ12"/>
    <s v="5211"/>
    <n v="5211"/>
    <x v="4"/>
    <x v="0"/>
    <s v="MS: OVERTIME - NON STRUCTURED                     "/>
    <n v="0"/>
    <n v="0"/>
    <n v="0"/>
    <n v="0"/>
    <s v="P  "/>
    <n v="0"/>
    <s v="5"/>
    <s v="5211"/>
    <s v="2"/>
    <s v="211"/>
  </r>
  <r>
    <s v="5211211044026MRCZZ12"/>
    <s v="5211"/>
    <n v="5211"/>
    <x v="4"/>
    <x v="0"/>
    <s v="MS: SRB - ACTING ALLOWANCE                        "/>
    <n v="0"/>
    <n v="200576.05"/>
    <n v="0"/>
    <n v="200576.05"/>
    <s v="P  "/>
    <n v="274339"/>
    <s v="5"/>
    <s v="5211"/>
    <s v="2"/>
    <s v="211"/>
  </r>
  <r>
    <s v="5211211046026MRCZZ12"/>
    <s v="5211"/>
    <n v="5211"/>
    <x v="4"/>
    <x v="0"/>
    <s v="MS: SRB - ANNUAL BONUS                            "/>
    <n v="0"/>
    <n v="81580.009999999995"/>
    <n v="0"/>
    <n v="81580.009999999995"/>
    <s v="P  "/>
    <n v="199148"/>
    <s v="5"/>
    <s v="5211"/>
    <s v="2"/>
    <s v="211"/>
  </r>
  <r>
    <s v="5211213001026MRCZZ12"/>
    <s v="5211"/>
    <n v="5211"/>
    <x v="4"/>
    <x v="0"/>
    <s v="MS: SOC CONTR - BARGAINING COUNCIL                "/>
    <n v="0"/>
    <n v="630"/>
    <n v="0"/>
    <n v="630"/>
    <s v="P  "/>
    <n v="630"/>
    <s v="5"/>
    <s v="5211"/>
    <s v="2"/>
    <s v="213"/>
  </r>
  <r>
    <s v="5211213010026MRCZZ12"/>
    <s v="5211"/>
    <n v="5211"/>
    <x v="4"/>
    <x v="0"/>
    <s v="MS: SOC CONTR - GROUP LIFE INSURANCE              "/>
    <n v="0"/>
    <n v="15463.86"/>
    <n v="0"/>
    <n v="16891.53"/>
    <s v="P  "/>
    <n v="16741"/>
    <s v="5"/>
    <s v="5211"/>
    <s v="2"/>
    <s v="213"/>
  </r>
  <r>
    <s v="5211213020026MRCZZ12"/>
    <s v="5211"/>
    <n v="5211"/>
    <x v="4"/>
    <x v="0"/>
    <s v="MS: SOC CONTR - MEDICAL                           "/>
    <n v="0"/>
    <n v="203017.51"/>
    <n v="0"/>
    <n v="203017.51"/>
    <s v="P  "/>
    <n v="195230"/>
    <s v="5"/>
    <s v="5211"/>
    <s v="2"/>
    <s v="213"/>
  </r>
  <r>
    <s v="5211213030026MRCZZ12"/>
    <s v="5211"/>
    <n v="5211"/>
    <x v="4"/>
    <x v="0"/>
    <s v="MS: SOC CONTR - PENSION                           "/>
    <n v="0"/>
    <n v="194075.67"/>
    <n v="0"/>
    <n v="194075.67"/>
    <s v="P  "/>
    <n v="193873"/>
    <s v="5"/>
    <s v="5211"/>
    <s v="2"/>
    <s v="213"/>
  </r>
  <r>
    <s v="5211213040026MRCZZ12"/>
    <s v="5211"/>
    <n v="5211"/>
    <x v="4"/>
    <x v="0"/>
    <s v="MS: SOC CONTR - UNEMPLOYMENT INSUR FUND           "/>
    <n v="0"/>
    <n v="10707.84"/>
    <n v="0"/>
    <n v="10707.84"/>
    <s v="P  "/>
    <n v="10708"/>
    <s v="5"/>
    <s v="5211"/>
    <s v="2"/>
    <s v="213"/>
  </r>
  <r>
    <s v="5211227037026414ZZ12"/>
    <s v="5211"/>
    <n v="5211"/>
    <x v="4"/>
    <x v="0"/>
    <s v="C&amp;PS: B&amp;A HUMAN RESOURCES                         "/>
    <n v="0"/>
    <n v="0"/>
    <n v="0"/>
    <n v="0"/>
    <s v="P  "/>
    <n v="0"/>
    <s v="5"/>
    <s v="5211"/>
    <s v="2"/>
    <s v="227"/>
  </r>
  <r>
    <s v="5211230451026MRCZZ12"/>
    <s v="5211"/>
    <n v="5211"/>
    <x v="4"/>
    <x v="0"/>
    <s v="OC: PRINTING &amp; PUBLICATIONS                       "/>
    <n v="0"/>
    <n v="1443.12"/>
    <n v="0"/>
    <n v="1443.12"/>
    <s v="P  "/>
    <n v="1444"/>
    <s v="5"/>
    <s v="5211"/>
    <s v="2"/>
    <s v="230"/>
  </r>
  <r>
    <s v="5211230511026MRCZZ12"/>
    <s v="5211"/>
    <n v="5211"/>
    <x v="4"/>
    <x v="0"/>
    <s v="OC: REG FEES NATIONAL                             "/>
    <n v="0"/>
    <n v="0"/>
    <n v="0"/>
    <n v="0"/>
    <s v="P  "/>
    <n v="0"/>
    <s v="5"/>
    <s v="5211"/>
    <s v="2"/>
    <s v="230"/>
  </r>
  <r>
    <s v="5211230541026MRCZZ12"/>
    <s v="5211"/>
    <n v="5211"/>
    <x v="4"/>
    <x v="0"/>
    <s v="OC: SKILLS DEVELOPMENT FUND LEVY                  "/>
    <n v="0"/>
    <n v="25514.02"/>
    <n v="0"/>
    <n v="25412.83"/>
    <s v="P  "/>
    <n v="21763"/>
    <s v="5"/>
    <s v="5211"/>
    <s v="2"/>
    <s v="230"/>
  </r>
  <r>
    <s v="5211230576026MRCZZ12"/>
    <s v="5211"/>
    <n v="5211"/>
    <x v="4"/>
    <x v="0"/>
    <s v="OC: T&amp;S DOM - ACCOMMODATION                       "/>
    <n v="0"/>
    <n v="0"/>
    <n v="0"/>
    <n v="0"/>
    <s v="P  "/>
    <n v="0"/>
    <s v="5"/>
    <s v="5211"/>
    <s v="2"/>
    <s v="230"/>
  </r>
  <r>
    <s v="5211230577026MRCZZ12"/>
    <s v="5211"/>
    <n v="5211"/>
    <x v="4"/>
    <x v="0"/>
    <s v="OC: T&amp;S DOM - DAILY ALLOWANCE                     "/>
    <n v="0"/>
    <n v="0"/>
    <n v="0"/>
    <n v="0"/>
    <s v="P  "/>
    <n v="0"/>
    <s v="5"/>
    <s v="5211"/>
    <s v="2"/>
    <s v="230"/>
  </r>
  <r>
    <s v="5211230578026MRCZZ12"/>
    <s v="5211"/>
    <n v="5211"/>
    <x v="4"/>
    <x v="0"/>
    <s v="OC: T&amp;S DOM - FOOD &amp; BEVERAGE (SERVED)            "/>
    <n v="0"/>
    <n v="0"/>
    <n v="0"/>
    <n v="0"/>
    <s v="P  "/>
    <n v="0"/>
    <s v="5"/>
    <s v="5211"/>
    <s v="2"/>
    <s v="230"/>
  </r>
  <r>
    <s v="5211230579026MRCZZ12"/>
    <s v="5211"/>
    <n v="5211"/>
    <x v="4"/>
    <x v="0"/>
    <s v="OC: T&amp;S DOM - INCIDENTAL COST                     "/>
    <n v="0"/>
    <n v="0"/>
    <n v="0"/>
    <n v="0"/>
    <s v="P  "/>
    <n v="0"/>
    <s v="5"/>
    <s v="5211"/>
    <s v="2"/>
    <s v="230"/>
  </r>
  <r>
    <s v="5211230580026MRCZZ12"/>
    <s v="5211"/>
    <n v="5211"/>
    <x v="4"/>
    <x v="0"/>
    <s v="OC: T&amp;S DOM TRP - WITHOUT OPR CAR RENTAL          "/>
    <n v="0"/>
    <n v="0"/>
    <n v="0"/>
    <n v="0"/>
    <s v="P  "/>
    <n v="0"/>
    <s v="5"/>
    <s v="5211"/>
    <s v="2"/>
    <s v="230"/>
  </r>
  <r>
    <s v="5211230581026MRCZZ12"/>
    <s v="5211"/>
    <n v="5211"/>
    <x v="4"/>
    <x v="0"/>
    <s v="OC: T&amp;S DOM TRP - W/OUT OPR OWN TRANSPRT          "/>
    <n v="0"/>
    <n v="0"/>
    <n v="0"/>
    <n v="0"/>
    <s v="P  "/>
    <n v="0"/>
    <s v="5"/>
    <s v="5211"/>
    <s v="2"/>
    <s v="230"/>
  </r>
  <r>
    <s v="5211230583026MRCZZ12"/>
    <s v="5211"/>
    <n v="5211"/>
    <x v="4"/>
    <x v="0"/>
    <s v="OC: T&amp;S DOM PUB TRP - AIR TRANSPORT               "/>
    <n v="0"/>
    <n v="0"/>
    <n v="0"/>
    <n v="0"/>
    <s v="P  "/>
    <n v="0"/>
    <s v="5"/>
    <s v="5211"/>
    <s v="2"/>
    <s v="230"/>
  </r>
  <r>
    <s v="5211230585026MRCZZ12"/>
    <s v="5211"/>
    <n v="5211"/>
    <x v="4"/>
    <x v="0"/>
    <s v="OC: T&amp;S DOM PUB TRP - ROAD TRANSPORT              "/>
    <n v="0"/>
    <n v="0"/>
    <n v="0"/>
    <n v="0"/>
    <s v="P  "/>
    <n v="0"/>
    <s v="5"/>
    <s v="5211"/>
    <s v="2"/>
    <s v="230"/>
  </r>
  <r>
    <s v="5211230610026MRCZZ12"/>
    <s v="5211"/>
    <n v="5211"/>
    <x v="4"/>
    <x v="0"/>
    <s v="OC: UNIFORM &amp; PROTECTIVE CLOTHING                 "/>
    <n v="0"/>
    <n v="0"/>
    <n v="0"/>
    <n v="0"/>
    <s v="P  "/>
    <n v="0"/>
    <s v="5"/>
    <s v="5211"/>
    <s v="2"/>
    <s v="230"/>
  </r>
  <r>
    <s v="5211232360026414ZZ12"/>
    <s v="5211"/>
    <n v="5211"/>
    <x v="4"/>
    <x v="0"/>
    <s v="INVENTORY - MATERIALS &amp; SUPPLIES                  "/>
    <n v="0"/>
    <n v="11454.04"/>
    <n v="0"/>
    <n v="11454.04"/>
    <s v="P  "/>
    <n v="11455"/>
    <s v="5"/>
    <s v="5211"/>
    <s v="2"/>
    <s v="232"/>
  </r>
  <r>
    <s v="5211232360N26MRCZZ12"/>
    <s v="5211"/>
    <n v="5211"/>
    <x v="4"/>
    <x v="0"/>
    <s v="INVENTORY - MATERIALS &amp; SUPPLIES(GENERAL          "/>
    <n v="0"/>
    <n v="7504.42"/>
    <n v="0"/>
    <n v="7504.42"/>
    <s v="P  "/>
    <n v="7505"/>
    <s v="5"/>
    <s v="5211"/>
    <s v="2"/>
    <s v="232"/>
  </r>
  <r>
    <s v="5211272242026MRCZZ12"/>
    <s v="5211"/>
    <n v="5211"/>
    <x v="4"/>
    <x v="0"/>
    <s v="DEPRECIATION ELEC POWER PLANTS                    "/>
    <n v="0"/>
    <n v="0"/>
    <n v="0"/>
    <n v="0"/>
    <s v="P  "/>
    <n v="0"/>
    <s v="5"/>
    <s v="5211"/>
    <s v="2"/>
    <s v="272"/>
  </r>
  <r>
    <s v="5211272243026MRCZZ12"/>
    <s v="5211"/>
    <n v="5211"/>
    <x v="4"/>
    <x v="0"/>
    <s v="DEPRECIATION ELEC HV SUBSTATIONS                  "/>
    <n v="0"/>
    <n v="0"/>
    <n v="0"/>
    <n v="0"/>
    <s v="P  "/>
    <n v="0"/>
    <s v="5"/>
    <s v="5211"/>
    <s v="2"/>
    <s v="272"/>
  </r>
  <r>
    <s v="5211272244026MRCZZ12"/>
    <s v="5211"/>
    <n v="5211"/>
    <x v="4"/>
    <x v="0"/>
    <s v="DEPRECIATION ELEC HV SWITCHING STATIONS           "/>
    <n v="0"/>
    <n v="0"/>
    <n v="0"/>
    <n v="0"/>
    <s v="P  "/>
    <n v="0"/>
    <s v="5"/>
    <s v="5211"/>
    <s v="2"/>
    <s v="272"/>
  </r>
  <r>
    <s v="5211272245026MRCZZ12"/>
    <s v="5211"/>
    <n v="5211"/>
    <x v="4"/>
    <x v="0"/>
    <s v="DEPRECIATION ELEC HV TRANSM CONDUCTORS            "/>
    <n v="0"/>
    <n v="0"/>
    <n v="0"/>
    <n v="0"/>
    <s v="P  "/>
    <n v="0"/>
    <s v="5"/>
    <s v="5211"/>
    <s v="2"/>
    <s v="272"/>
  </r>
  <r>
    <s v="5211272246026MRCZZ12"/>
    <s v="5211"/>
    <n v="5211"/>
    <x v="4"/>
    <x v="0"/>
    <s v="DEPRECIATION ELEC MV SUBSTATIONS                  "/>
    <n v="0"/>
    <n v="0"/>
    <n v="0"/>
    <n v="0"/>
    <s v="P  "/>
    <n v="0"/>
    <s v="5"/>
    <s v="5211"/>
    <s v="2"/>
    <s v="272"/>
  </r>
  <r>
    <s v="5211272247026MRCZZ12"/>
    <s v="5211"/>
    <n v="5211"/>
    <x v="4"/>
    <x v="0"/>
    <s v="DEPRECIATION ELEC MV SWITCHING STATIONS           "/>
    <n v="0"/>
    <n v="0"/>
    <n v="0"/>
    <n v="0"/>
    <s v="P  "/>
    <n v="0"/>
    <s v="5"/>
    <s v="5211"/>
    <s v="2"/>
    <s v="272"/>
  </r>
  <r>
    <s v="5211272248026MRCZZ12"/>
    <s v="5211"/>
    <n v="5211"/>
    <x v="4"/>
    <x v="0"/>
    <s v="DEPRECIATION ELEC MV NETWORKS                     "/>
    <n v="0"/>
    <n v="0"/>
    <n v="0"/>
    <n v="0"/>
    <s v="P  "/>
    <n v="0"/>
    <s v="5"/>
    <s v="5211"/>
    <s v="2"/>
    <s v="272"/>
  </r>
  <r>
    <s v="5211272249026MRCZZ12"/>
    <s v="5211"/>
    <n v="5211"/>
    <x v="4"/>
    <x v="0"/>
    <s v="DEPRECIATION ELEC LV NETWORKS                     "/>
    <n v="0"/>
    <n v="0"/>
    <n v="0"/>
    <n v="0"/>
    <s v="P  "/>
    <n v="0"/>
    <s v="5"/>
    <s v="5211"/>
    <s v="2"/>
    <s v="272"/>
  </r>
  <r>
    <s v="5211272250026MRCZZ12"/>
    <s v="5211"/>
    <n v="5211"/>
    <x v="4"/>
    <x v="0"/>
    <s v="DEPRECIATION ELEC CAPITAL SPARES                  "/>
    <n v="0"/>
    <n v="0"/>
    <n v="0"/>
    <n v="0"/>
    <s v="P  "/>
    <n v="0"/>
    <s v="5"/>
    <s v="5211"/>
    <s v="2"/>
    <s v="272"/>
  </r>
  <r>
    <s v="5211395023026MRC1L11"/>
    <s v="5211"/>
    <n v="5211"/>
    <x v="4"/>
    <x v="1"/>
    <s v="DPT CHG INSURANCE FEES                            "/>
    <n v="0"/>
    <n v="0"/>
    <n v="0"/>
    <n v="0"/>
    <s v="P  "/>
    <n v="0"/>
    <s v="5"/>
    <s v="5211"/>
    <s v="3"/>
    <s v="395"/>
  </r>
  <r>
    <s v="5211395049026MRC2A11"/>
    <s v="5211"/>
    <n v="5211"/>
    <x v="4"/>
    <x v="1"/>
    <s v="DPT CHG TELEPHONE                                 "/>
    <n v="0"/>
    <n v="190428.15"/>
    <n v="0"/>
    <n v="190428.15"/>
    <s v="P  "/>
    <n v="59124"/>
    <s v="5"/>
    <s v="5211"/>
    <s v="3"/>
    <s v="395"/>
  </r>
  <r>
    <s v="52113996050ZZZZZZZ11"/>
    <s v="5211"/>
    <n v="5211"/>
    <x v="4"/>
    <x v="1"/>
    <s v="TRF TO ACC SURPLUS DEFICIT                        "/>
    <n v="0"/>
    <n v="0"/>
    <n v="-2949723.66"/>
    <n v="-2949723.66"/>
    <s v="P  "/>
    <n v="0"/>
    <s v="5"/>
    <s v="5211"/>
    <s v="3"/>
    <s v="399"/>
  </r>
  <r>
    <s v="52113996100ZZZZZZZ11"/>
    <s v="5211"/>
    <n v="5211"/>
    <x v="4"/>
    <x v="1"/>
    <s v="TRF FROM ACC SURPLUS DEFICIT                      "/>
    <n v="0"/>
    <n v="0"/>
    <n v="0"/>
    <n v="0"/>
    <s v="P  "/>
    <n v="0"/>
    <s v="5"/>
    <s v="5211"/>
    <s v="3"/>
    <s v="399"/>
  </r>
  <r>
    <s v="52116807510ZZZZZZZ11"/>
    <s v="5211"/>
    <n v="5211"/>
    <x v="4"/>
    <x v="4"/>
    <s v="SPORTING &amp; OTHER BODIES ACC 01:OPEN BAL           "/>
    <n v="-75235.960000000006"/>
    <n v="0"/>
    <n v="0"/>
    <n v="-75235.960000000006"/>
    <s v="GP "/>
    <n v="0"/>
    <s v="5"/>
    <s v="5211"/>
    <s v="6"/>
    <s v="680"/>
  </r>
  <r>
    <s v="52116807520ZZZZZZZ11"/>
    <s v="5211"/>
    <n v="5211"/>
    <x v="4"/>
    <x v="4"/>
    <s v="SPORT &amp; OTH BODIES ACC 01:TRF FROM CA             "/>
    <n v="0"/>
    <n v="0"/>
    <n v="0"/>
    <n v="0"/>
    <s v="GP "/>
    <n v="0"/>
    <s v="5"/>
    <s v="5211"/>
    <s v="6"/>
    <s v="680"/>
  </r>
  <r>
    <s v="52116807530ZZZZZZZ11"/>
    <s v="5211"/>
    <n v="5211"/>
    <x v="4"/>
    <x v="4"/>
    <s v="SPORT &amp; OTH BODIES ACC 01:TRF TO CA               "/>
    <n v="0"/>
    <n v="0"/>
    <n v="0"/>
    <n v="0"/>
    <s v="GP "/>
    <n v="0"/>
    <s v="5"/>
    <s v="5211"/>
    <s v="6"/>
    <s v="680"/>
  </r>
  <r>
    <s v="52118100010ZZZZZZZ11"/>
    <s v="5211"/>
    <n v="5211"/>
    <x v="4"/>
    <x v="2"/>
    <s v="ACC SUR/(DEF): OPENING BALANCE                    "/>
    <n v="3072779.96"/>
    <n v="0"/>
    <n v="0"/>
    <n v="3072779.96"/>
    <s v="GP "/>
    <n v="0"/>
    <s v="5"/>
    <s v="5211"/>
    <s v="8"/>
    <s v="810"/>
  </r>
  <r>
    <s v="52118100020ZZZZZZZ11"/>
    <s v="5211"/>
    <n v="5211"/>
    <x v="4"/>
    <x v="2"/>
    <s v="ACC SUR/(DEF): CHANGES IN ACC POLICY              "/>
    <n v="0"/>
    <n v="0"/>
    <n v="0"/>
    <n v="0"/>
    <s v="GP "/>
    <n v="0"/>
    <s v="5"/>
    <s v="5211"/>
    <s v="8"/>
    <s v="810"/>
  </r>
  <r>
    <s v="52118100030ZZZZZZZ11"/>
    <s v="5211"/>
    <n v="5211"/>
    <x v="4"/>
    <x v="2"/>
    <s v="ACC SUR/(DEF): CORREC PRIOR PERIOD ERROR          "/>
    <n v="0"/>
    <n v="0"/>
    <n v="0"/>
    <n v="0"/>
    <s v="GP "/>
    <n v="0"/>
    <s v="5"/>
    <s v="5211"/>
    <s v="8"/>
    <s v="810"/>
  </r>
  <r>
    <s v="52118100040ZZZZZZZ11"/>
    <s v="5211"/>
    <n v="5211"/>
    <x v="4"/>
    <x v="2"/>
    <s v="ACC SUR/(DEF): TRF TO/FROM ACCUM SURPLUS          "/>
    <n v="0"/>
    <n v="2949723.66"/>
    <n v="0"/>
    <n v="2949723.66"/>
    <s v="GP "/>
    <n v="0"/>
    <s v="5"/>
    <s v="5211"/>
    <s v="8"/>
    <s v="810"/>
  </r>
  <r>
    <s v="52118100050ZZZZZZZ11"/>
    <s v="5211"/>
    <n v="5211"/>
    <x v="4"/>
    <x v="2"/>
    <s v="ACC SUR/(DEF): TRF TO/FROM RESERVES               "/>
    <n v="0"/>
    <n v="0"/>
    <n v="0"/>
    <n v="0"/>
    <s v="GP "/>
    <n v="0"/>
    <s v="5"/>
    <s v="5211"/>
    <s v="8"/>
    <s v="810"/>
  </r>
  <r>
    <s v="52118100060ZZZZZZZ11"/>
    <s v="5211"/>
    <n v="5211"/>
    <x v="4"/>
    <x v="2"/>
    <s v="ACC SUR/(DEF): DEPRECIATION OFFSETS               "/>
    <n v="0"/>
    <n v="0"/>
    <n v="0"/>
    <n v="0"/>
    <s v="GP "/>
    <n v="0"/>
    <s v="5"/>
    <s v="5211"/>
    <s v="8"/>
    <s v="810"/>
  </r>
  <r>
    <s v="5221140088015ZZZZZ11"/>
    <s v="5221"/>
    <n v="5221"/>
    <x v="4"/>
    <x v="5"/>
    <s v="N-M-R PPE: S/LINE-COMMUNITY ASSETS                "/>
    <n v="0"/>
    <n v="0"/>
    <n v="-14424.09"/>
    <n v="-14424.09"/>
    <s v="P  "/>
    <n v="-92000"/>
    <s v="5"/>
    <s v="5221"/>
    <s v="1"/>
    <s v="140"/>
  </r>
  <r>
    <s v="5221140088315ZZZZZ11"/>
    <s v="5221"/>
    <n v="5221"/>
    <x v="4"/>
    <x v="5"/>
    <s v="N-M-R PPE: CONT BUILD - EXC RESIDENT ( H          "/>
    <n v="0"/>
    <n v="0"/>
    <n v="-1245798.72"/>
    <n v="-1245798.72"/>
    <s v="P  "/>
    <n v="0"/>
    <s v="5"/>
    <s v="5221"/>
    <s v="1"/>
    <s v="140"/>
  </r>
  <r>
    <s v="5221142332029ZZZZZ11"/>
    <s v="5221"/>
    <n v="5221"/>
    <x v="4"/>
    <x v="5"/>
    <s v="LIBRARY FEES: LOAN FEES                           "/>
    <n v="0"/>
    <n v="0"/>
    <n v="-11923.25"/>
    <n v="-11923.25"/>
    <s v="P  "/>
    <n v="-10530"/>
    <s v="5"/>
    <s v="5221"/>
    <s v="1"/>
    <s v="142"/>
  </r>
  <r>
    <s v="5221142332229ZZZZZ11"/>
    <s v="5221"/>
    <n v="5221"/>
    <x v="4"/>
    <x v="5"/>
    <s v="LIBRARY FEES: LOAN FEES (ADD BOOKS &amp; RES          "/>
    <n v="0"/>
    <n v="0"/>
    <n v="-753"/>
    <n v="-753"/>
    <s v="P  "/>
    <n v="-5265"/>
    <s v="5"/>
    <s v="5221"/>
    <s v="1"/>
    <s v="142"/>
  </r>
  <r>
    <s v="5221142332329ZZZZZ11"/>
    <s v="5221"/>
    <n v="5221"/>
    <x v="4"/>
    <x v="5"/>
    <s v="LIBRARY FEES: LOAN FEES ( INTER LOANS)            "/>
    <n v="0"/>
    <n v="0"/>
    <n v="-268.5"/>
    <n v="-268.5"/>
    <s v="P  "/>
    <n v="-6318"/>
    <s v="5"/>
    <s v="5221"/>
    <s v="1"/>
    <s v="142"/>
  </r>
  <r>
    <s v="5221142332429ZZZZZ11"/>
    <s v="5221"/>
    <n v="5221"/>
    <x v="4"/>
    <x v="5"/>
    <s v="LIBRARY FEES: LOAN FEES (GENERAL)                 "/>
    <n v="0"/>
    <n v="0"/>
    <n v="-49004.800000000003"/>
    <n v="-49004.800000000003"/>
    <s v="P  "/>
    <n v="-60098"/>
    <s v="5"/>
    <s v="5221"/>
    <s v="1"/>
    <s v="142"/>
  </r>
  <r>
    <s v="5221142362029ZZZZZ11"/>
    <s v="5221"/>
    <n v="5221"/>
    <x v="4"/>
    <x v="5"/>
    <s v="MEMBERSHIP FEES                                   "/>
    <n v="0"/>
    <n v="0"/>
    <n v="-26505.17"/>
    <n v="-26505.17"/>
    <s v="P  "/>
    <n v="-22640"/>
    <s v="5"/>
    <s v="5221"/>
    <s v="1"/>
    <s v="142"/>
  </r>
  <r>
    <s v="5221142451029ZZZZZ11"/>
    <s v="5221"/>
    <n v="5221"/>
    <x v="4"/>
    <x v="5"/>
    <s v="PHOTOCOPIES &amp; FAXES                               "/>
    <n v="0"/>
    <n v="0"/>
    <n v="-36638.370000000003"/>
    <n v="-36638.370000000003"/>
    <s v="P  "/>
    <n v="-96350"/>
    <s v="5"/>
    <s v="5221"/>
    <s v="1"/>
    <s v="142"/>
  </r>
  <r>
    <s v="5221142545029ZZZZZ11"/>
    <s v="5221"/>
    <n v="5221"/>
    <x v="4"/>
    <x v="5"/>
    <s v="SALE OF: PUBLICATION - BOOKS                      "/>
    <n v="0"/>
    <n v="0"/>
    <n v="0"/>
    <n v="0"/>
    <s v="P  "/>
    <n v="-2106"/>
    <s v="5"/>
    <s v="5221"/>
    <s v="1"/>
    <s v="142"/>
  </r>
  <r>
    <s v="5221211001026MRCZZ11"/>
    <s v="5221"/>
    <n v="5221"/>
    <x v="4"/>
    <x v="0"/>
    <s v="MS: SAL &amp; ALL: BASIC SALARY &amp; WAGES               "/>
    <n v="0"/>
    <n v="14579726.310000001"/>
    <n v="0"/>
    <n v="14592160.310000001"/>
    <s v="P  "/>
    <n v="14618708"/>
    <s v="5"/>
    <s v="5221"/>
    <s v="2"/>
    <s v="211"/>
  </r>
  <r>
    <s v="5221211022026MRCZZ11"/>
    <s v="5221"/>
    <n v="5221"/>
    <x v="4"/>
    <x v="0"/>
    <s v="MS: ALL - CELLULAR &amp; TELEPHONE                    "/>
    <n v="0"/>
    <n v="18000"/>
    <n v="0"/>
    <n v="18000"/>
    <s v="P  "/>
    <n v="18000"/>
    <s v="5"/>
    <s v="5221"/>
    <s v="2"/>
    <s v="211"/>
  </r>
  <r>
    <s v="5221211026026MRCZZ11"/>
    <s v="5221"/>
    <n v="5221"/>
    <x v="4"/>
    <x v="0"/>
    <s v="MS: HB &amp; INC: HOUSING BENEFITS                    "/>
    <n v="0"/>
    <n v="113309.45"/>
    <n v="0"/>
    <n v="114161.82"/>
    <s v="P  "/>
    <n v="113709"/>
    <s v="5"/>
    <s v="5221"/>
    <s v="2"/>
    <s v="211"/>
  </r>
  <r>
    <s v="5221211034026MRCZZ11"/>
    <s v="5221"/>
    <n v="5221"/>
    <x v="4"/>
    <x v="0"/>
    <s v="MS: ALL - TRAVEL OR MOTOR VEHICLE                 "/>
    <n v="0"/>
    <n v="676108.76"/>
    <n v="0"/>
    <n v="676400.51"/>
    <s v="P  "/>
    <n v="664580"/>
    <s v="5"/>
    <s v="5221"/>
    <s v="2"/>
    <s v="211"/>
  </r>
  <r>
    <s v="5221211038026MRCZZ11"/>
    <s v="5221"/>
    <n v="5221"/>
    <x v="4"/>
    <x v="0"/>
    <s v="MS: OVERTIME - STRUCTURED                         "/>
    <n v="0"/>
    <n v="0.01"/>
    <n v="0"/>
    <n v="0.01"/>
    <s v="P  "/>
    <n v="1"/>
    <s v="5"/>
    <s v="5221"/>
    <s v="2"/>
    <s v="211"/>
  </r>
  <r>
    <s v="5221211044026MRCZZ11"/>
    <s v="5221"/>
    <n v="5221"/>
    <x v="4"/>
    <x v="0"/>
    <s v="MS: SRB - ACTING ALLOWANCE                        "/>
    <n v="0"/>
    <n v="435280.29"/>
    <n v="0"/>
    <n v="454888.29"/>
    <s v="P  "/>
    <n v="466466"/>
    <s v="5"/>
    <s v="5221"/>
    <s v="2"/>
    <s v="211"/>
  </r>
  <r>
    <s v="5221211046026MRCZZ11"/>
    <s v="5221"/>
    <n v="5221"/>
    <x v="4"/>
    <x v="0"/>
    <s v="MS: SRB - ANNUAL BONUS                            "/>
    <n v="0"/>
    <n v="1250750.04"/>
    <n v="0"/>
    <n v="1250750.04"/>
    <s v="P  "/>
    <n v="1228935"/>
    <s v="5"/>
    <s v="5221"/>
    <s v="2"/>
    <s v="211"/>
  </r>
  <r>
    <s v="5221211050026MRCZZ11"/>
    <s v="5221"/>
    <n v="5221"/>
    <x v="4"/>
    <x v="0"/>
    <s v="MS: SRB - LONG SERVICE AWARD                      "/>
    <n v="0"/>
    <n v="132128.54999999999"/>
    <n v="0"/>
    <n v="132128.54999999999"/>
    <s v="P  "/>
    <n v="138651"/>
    <s v="5"/>
    <s v="5221"/>
    <s v="2"/>
    <s v="211"/>
  </r>
  <r>
    <s v="5221213001026MRCZZ11"/>
    <s v="5221"/>
    <n v="5221"/>
    <x v="4"/>
    <x v="0"/>
    <s v="MS: SOC CONTR - BARGAINING COUNCIL                "/>
    <n v="0"/>
    <n v="6142.51"/>
    <n v="0"/>
    <n v="6151.26"/>
    <s v="P  "/>
    <n v="6223"/>
    <s v="5"/>
    <s v="5221"/>
    <s v="2"/>
    <s v="213"/>
  </r>
  <r>
    <s v="5221213010026MRCZZ11"/>
    <s v="5221"/>
    <n v="5221"/>
    <x v="4"/>
    <x v="0"/>
    <s v="MS: SOC CONTR - GROUP LIFE INSURANCE              "/>
    <n v="0"/>
    <n v="158429.01999999999"/>
    <n v="0"/>
    <n v="167170.42000000001"/>
    <s v="P  "/>
    <n v="166384"/>
    <s v="5"/>
    <s v="5221"/>
    <s v="2"/>
    <s v="213"/>
  </r>
  <r>
    <s v="5221213020026MRCZZ11"/>
    <s v="5221"/>
    <n v="5221"/>
    <x v="4"/>
    <x v="0"/>
    <s v="MS: SOC CONTR - MEDICAL                           "/>
    <n v="0"/>
    <n v="1496781.07"/>
    <n v="0"/>
    <n v="1497851.47"/>
    <s v="P  "/>
    <n v="1481983"/>
    <s v="5"/>
    <s v="5221"/>
    <s v="2"/>
    <s v="213"/>
  </r>
  <r>
    <s v="5221213030026MRCZZ11"/>
    <s v="5221"/>
    <n v="5221"/>
    <x v="4"/>
    <x v="0"/>
    <s v="MS: SOC CONTR - PENSION                           "/>
    <n v="0"/>
    <n v="2704296.23"/>
    <n v="0"/>
    <n v="2706543.05"/>
    <s v="P  "/>
    <n v="2738315"/>
    <s v="5"/>
    <s v="5221"/>
    <s v="2"/>
    <s v="213"/>
  </r>
  <r>
    <s v="5221213040026MRCZZ11"/>
    <s v="5221"/>
    <n v="5221"/>
    <x v="4"/>
    <x v="0"/>
    <s v="MS: SOC CONTR - UNEMPLOYMENT INSUR FUND           "/>
    <n v="0"/>
    <n v="104448.75"/>
    <n v="0"/>
    <n v="104544.15"/>
    <s v="P  "/>
    <n v="105731"/>
    <s v="5"/>
    <s v="5221"/>
    <s v="2"/>
    <s v="213"/>
  </r>
  <r>
    <s v="5221227037026414ZZ11"/>
    <s v="5221"/>
    <n v="5221"/>
    <x v="4"/>
    <x v="0"/>
    <s v="C&amp;PS: B&amp;A HUMAN RESOURCES                         "/>
    <n v="0"/>
    <n v="0"/>
    <n v="0"/>
    <n v="0"/>
    <s v="P  "/>
    <n v="0"/>
    <s v="5"/>
    <s v="5221"/>
    <s v="2"/>
    <s v="227"/>
  </r>
  <r>
    <s v="5221228180026MRCZZ11"/>
    <s v="5221"/>
    <n v="5221"/>
    <x v="4"/>
    <x v="0"/>
    <s v="CONTR: GARDENING SERVICES                         "/>
    <n v="0"/>
    <n v="0"/>
    <n v="0"/>
    <n v="0"/>
    <s v="P  "/>
    <n v="0"/>
    <s v="5"/>
    <s v="5221"/>
    <s v="2"/>
    <s v="228"/>
  </r>
  <r>
    <s v="5221228360026NHCZZ11"/>
    <s v="5221"/>
    <n v="5221"/>
    <x v="4"/>
    <x v="0"/>
    <s v="CONTR:  MAINT OF BUILDINGS &amp; FACILITIES           "/>
    <n v="0"/>
    <n v="0"/>
    <n v="0"/>
    <n v="0"/>
    <s v="P  "/>
    <n v="0"/>
    <s v="5"/>
    <s v="5221"/>
    <s v="2"/>
    <s v="228"/>
  </r>
  <r>
    <s v="5221228360096NHCZZ11"/>
    <s v="5221"/>
    <n v="5221"/>
    <x v="4"/>
    <x v="0"/>
    <s v="CONTR:  MAINT OF BUILDINGS &amp; FACILITIES           "/>
    <n v="0"/>
    <n v="597395.62"/>
    <n v="0"/>
    <n v="597395.62"/>
    <s v="P  "/>
    <n v="656000"/>
    <s v="5"/>
    <s v="5221"/>
    <s v="2"/>
    <s v="228"/>
  </r>
  <r>
    <s v="5221228361026NRTZZ11"/>
    <s v="5221"/>
    <n v="5221"/>
    <x v="4"/>
    <x v="0"/>
    <s v="CONTR: MAINTENANCE OF EQUIPMENT                   "/>
    <n v="0"/>
    <n v="228678.45"/>
    <n v="0"/>
    <n v="228678.45"/>
    <s v="P  "/>
    <n v="60000"/>
    <s v="5"/>
    <s v="5221"/>
    <s v="2"/>
    <s v="228"/>
  </r>
  <r>
    <s v="5221228454026MRCZZ11"/>
    <s v="5221"/>
    <n v="5221"/>
    <x v="4"/>
    <x v="0"/>
    <s v="CONTR: PRESER/RESTOR/DISMANT/CLEAN SERV           "/>
    <n v="0"/>
    <n v="0"/>
    <n v="0"/>
    <n v="0"/>
    <s v="P  "/>
    <n v="0"/>
    <s v="5"/>
    <s v="5221"/>
    <s v="2"/>
    <s v="228"/>
  </r>
  <r>
    <s v="5221228540026MRCZZ11"/>
    <s v="5221"/>
    <n v="5221"/>
    <x v="4"/>
    <x v="0"/>
    <s v="CONTR: SAFEGUARD &amp; SECURITY                       "/>
    <n v="0"/>
    <n v="0"/>
    <n v="0"/>
    <n v="0"/>
    <s v="P  "/>
    <n v="0"/>
    <s v="5"/>
    <s v="5221"/>
    <s v="2"/>
    <s v="228"/>
  </r>
  <r>
    <s v="5221228540096MRCZZ11"/>
    <s v="5221"/>
    <n v="5221"/>
    <x v="4"/>
    <x v="0"/>
    <s v="CONTR: SAFEGUARD &amp; SECURITY                       "/>
    <n v="0"/>
    <n v="1147593.06"/>
    <n v="0"/>
    <n v="1147593.06"/>
    <s v="P  "/>
    <n v="1435000"/>
    <s v="5"/>
    <s v="5221"/>
    <s v="2"/>
    <s v="228"/>
  </r>
  <r>
    <s v="5221230093026MRCZZ11"/>
    <s v="5221"/>
    <n v="5221"/>
    <x v="4"/>
    <x v="0"/>
    <s v="OC: COURIER &amp; DELIVERY SERVICES                   "/>
    <n v="0"/>
    <n v="2092.34"/>
    <n v="0"/>
    <n v="2092.34"/>
    <s v="P  "/>
    <n v="2093"/>
    <s v="5"/>
    <s v="5221"/>
    <s v="2"/>
    <s v="230"/>
  </r>
  <r>
    <s v="5221230114026MRCZZ11"/>
    <s v="5221"/>
    <n v="5221"/>
    <x v="4"/>
    <x v="0"/>
    <s v="OC: COMM - RENT PRIVATE BAG &amp; POSTAL BOX          "/>
    <n v="0"/>
    <n v="3450"/>
    <n v="0"/>
    <n v="3450"/>
    <s v="P  "/>
    <n v="3450"/>
    <s v="5"/>
    <s v="5221"/>
    <s v="2"/>
    <s v="230"/>
  </r>
  <r>
    <s v="5221230145026MRCZZ11"/>
    <s v="5221"/>
    <n v="5221"/>
    <x v="4"/>
    <x v="0"/>
    <s v="OC: DRIVERS LICENCES &amp; PERMITS                    "/>
    <n v="0"/>
    <n v="0"/>
    <n v="0"/>
    <n v="0"/>
    <s v="P  "/>
    <n v="0"/>
    <s v="5"/>
    <s v="5221"/>
    <s v="2"/>
    <s v="230"/>
  </r>
  <r>
    <s v="5221230170026MRCZZ11"/>
    <s v="5221"/>
    <n v="5221"/>
    <x v="4"/>
    <x v="0"/>
    <s v="OC: EXT COM SERV PROV - DATA LINES                "/>
    <n v="0"/>
    <n v="80157.8"/>
    <n v="0"/>
    <n v="80157.8"/>
    <s v="P  "/>
    <n v="83208"/>
    <s v="5"/>
    <s v="5221"/>
    <s v="2"/>
    <s v="230"/>
  </r>
  <r>
    <s v="5221230176026MRCZZ11"/>
    <s v="5221"/>
    <n v="5221"/>
    <x v="4"/>
    <x v="0"/>
    <s v="OC: EXT COM SERV PROV - REMOTE SERVR ACC          "/>
    <n v="0"/>
    <n v="71212.92"/>
    <n v="0"/>
    <n v="71212.92"/>
    <s v="P  "/>
    <n v="71213"/>
    <s v="5"/>
    <s v="5221"/>
    <s v="2"/>
    <s v="230"/>
  </r>
  <r>
    <s v="5221230178026MRCZZ11"/>
    <s v="5221"/>
    <n v="5221"/>
    <x v="4"/>
    <x v="0"/>
    <s v="OC: EXT COM SERV PROV - S/WARE LICENCES           "/>
    <n v="0"/>
    <n v="357426.16"/>
    <n v="0"/>
    <n v="357426.16"/>
    <s v="P  "/>
    <n v="357427"/>
    <s v="5"/>
    <s v="5221"/>
    <s v="2"/>
    <s v="230"/>
  </r>
  <r>
    <s v="5221230178426MRCZZ11"/>
    <s v="5221"/>
    <n v="5221"/>
    <x v="4"/>
    <x v="0"/>
    <s v="OC: EXT COM SERV PROV - S/WARE LICENCES           "/>
    <n v="0"/>
    <n v="0"/>
    <n v="0"/>
    <n v="0"/>
    <s v="P  "/>
    <n v="0"/>
    <s v="5"/>
    <s v="5221"/>
    <s v="2"/>
    <s v="230"/>
  </r>
  <r>
    <s v="5221230360026MRCZZ11"/>
    <s v="5221"/>
    <n v="5221"/>
    <x v="4"/>
    <x v="0"/>
    <s v="OC: MANAGEMENT FEE                                "/>
    <n v="0"/>
    <n v="0"/>
    <n v="0"/>
    <n v="0"/>
    <s v="P  "/>
    <n v="0"/>
    <s v="5"/>
    <s v="5221"/>
    <s v="2"/>
    <s v="230"/>
  </r>
  <r>
    <s v="5221230361026MRCZZ11"/>
    <s v="5221"/>
    <n v="5221"/>
    <x v="4"/>
    <x v="0"/>
    <s v="OC: MUNICIPAL SERVICES                            "/>
    <n v="0"/>
    <n v="0"/>
    <n v="0"/>
    <n v="0"/>
    <s v="P  "/>
    <n v="0"/>
    <s v="5"/>
    <s v="5221"/>
    <s v="2"/>
    <s v="230"/>
  </r>
  <r>
    <s v="5221230452026MRCZZ11"/>
    <s v="5221"/>
    <n v="5221"/>
    <x v="4"/>
    <x v="0"/>
    <s v="OC: PROFESSIONAL BODIES M/SHIP &amp; SUBS             "/>
    <n v="0"/>
    <n v="0"/>
    <n v="0"/>
    <n v="0"/>
    <s v="P  "/>
    <n v="0"/>
    <s v="5"/>
    <s v="5221"/>
    <s v="2"/>
    <s v="230"/>
  </r>
  <r>
    <s v="5221230511026MRCZZ11"/>
    <s v="5221"/>
    <n v="5221"/>
    <x v="4"/>
    <x v="0"/>
    <s v="OC: REG FEES NATIONAL                             "/>
    <n v="0"/>
    <n v="0"/>
    <n v="0"/>
    <n v="0"/>
    <s v="P  "/>
    <n v="0"/>
    <s v="5"/>
    <s v="5221"/>
    <s v="2"/>
    <s v="230"/>
  </r>
  <r>
    <s v="5221230541026MRCZZ11"/>
    <s v="5221"/>
    <n v="5221"/>
    <x v="4"/>
    <x v="0"/>
    <s v="OC: SKILLS DEVELOPMENT FUND LEVY                  "/>
    <n v="0"/>
    <n v="176333.2"/>
    <n v="0"/>
    <n v="176692.75"/>
    <s v="P  "/>
    <n v="158779"/>
    <s v="5"/>
    <s v="5221"/>
    <s v="2"/>
    <s v="230"/>
  </r>
  <r>
    <s v="5221230576026MRCZZ11"/>
    <s v="5221"/>
    <n v="5221"/>
    <x v="4"/>
    <x v="0"/>
    <s v="OC: T&amp;S DOM - ACCOMMODATION                       "/>
    <n v="0"/>
    <n v="0"/>
    <n v="0"/>
    <n v="0"/>
    <s v="P  "/>
    <n v="0"/>
    <s v="5"/>
    <s v="5221"/>
    <s v="2"/>
    <s v="230"/>
  </r>
  <r>
    <s v="5221230577026MRCZZ11"/>
    <s v="5221"/>
    <n v="5221"/>
    <x v="4"/>
    <x v="0"/>
    <s v="OC: T&amp;S DOM - DAILY ALLOWANCE                     "/>
    <n v="0"/>
    <n v="732"/>
    <n v="0"/>
    <n v="732"/>
    <s v="P  "/>
    <n v="732"/>
    <s v="5"/>
    <s v="5221"/>
    <s v="2"/>
    <s v="230"/>
  </r>
  <r>
    <s v="5221230578026MRCZZ11"/>
    <s v="5221"/>
    <n v="5221"/>
    <x v="4"/>
    <x v="0"/>
    <s v="OC: T&amp;S DOM - FOOD &amp; BEVERAGE (SERVED)            "/>
    <n v="0"/>
    <n v="0"/>
    <n v="0"/>
    <n v="0"/>
    <s v="P  "/>
    <n v="0"/>
    <s v="5"/>
    <s v="5221"/>
    <s v="2"/>
    <s v="230"/>
  </r>
  <r>
    <s v="5221230579026MRCZZ11"/>
    <s v="5221"/>
    <n v="5221"/>
    <x v="4"/>
    <x v="0"/>
    <s v="OC: T&amp;S DOM - INCIDENTAL COST                     "/>
    <n v="0"/>
    <n v="0"/>
    <n v="0"/>
    <n v="0"/>
    <s v="P  "/>
    <n v="0"/>
    <s v="5"/>
    <s v="5221"/>
    <s v="2"/>
    <s v="230"/>
  </r>
  <r>
    <s v="5221230581026MRCZZ11"/>
    <s v="5221"/>
    <n v="5221"/>
    <x v="4"/>
    <x v="0"/>
    <s v="OC: T&amp;S DOM TRP - W/OUT OPR OWN TRANSPRT          "/>
    <n v="0"/>
    <n v="0"/>
    <n v="0"/>
    <n v="0"/>
    <s v="P  "/>
    <n v="0"/>
    <s v="5"/>
    <s v="5221"/>
    <s v="2"/>
    <s v="230"/>
  </r>
  <r>
    <s v="5221230583026MRCZZ11"/>
    <s v="5221"/>
    <n v="5221"/>
    <x v="4"/>
    <x v="0"/>
    <s v="OC: T&amp;S DOM PUB TRP - AIR TRANSPORT               "/>
    <n v="0"/>
    <n v="0"/>
    <n v="0"/>
    <n v="0"/>
    <s v="P  "/>
    <n v="0"/>
    <s v="5"/>
    <s v="5221"/>
    <s v="2"/>
    <s v="230"/>
  </r>
  <r>
    <s v="5221230585026MRCZZ11"/>
    <s v="5221"/>
    <n v="5221"/>
    <x v="4"/>
    <x v="0"/>
    <s v="OC: T&amp;S DOM PUB TRP - ROAD TRANSPORT              "/>
    <n v="0"/>
    <n v="410"/>
    <n v="0"/>
    <n v="410"/>
    <s v="P  "/>
    <n v="410"/>
    <s v="5"/>
    <s v="5221"/>
    <s v="2"/>
    <s v="230"/>
  </r>
  <r>
    <s v="5221230610026MRCZZ11"/>
    <s v="5221"/>
    <n v="5221"/>
    <x v="4"/>
    <x v="0"/>
    <s v="OC: UNIFORM &amp; PROTECTIVE CLOTHING                 "/>
    <n v="0"/>
    <n v="0"/>
    <n v="0"/>
    <n v="0"/>
    <s v="P  "/>
    <n v="0"/>
    <s v="5"/>
    <s v="5221"/>
    <s v="2"/>
    <s v="230"/>
  </r>
  <r>
    <s v="5221232360026288ZZ11"/>
    <s v="5221"/>
    <n v="5221"/>
    <x v="4"/>
    <x v="0"/>
    <s v="INVENTORY - MATERIALS &amp; SUPPLIES                  "/>
    <n v="0"/>
    <n v="25731.66"/>
    <n v="0"/>
    <n v="25731.66"/>
    <s v="P  "/>
    <n v="25732"/>
    <s v="5"/>
    <s v="5221"/>
    <s v="2"/>
    <s v="232"/>
  </r>
  <r>
    <s v="5221232360126288ZZ11"/>
    <s v="5221"/>
    <n v="5221"/>
    <x v="4"/>
    <x v="0"/>
    <s v="INVENTORY - MATERIALS &amp; SUPPLIES(FUEL CO          "/>
    <n v="0"/>
    <n v="0"/>
    <n v="0"/>
    <n v="0"/>
    <s v="P  "/>
    <n v="0"/>
    <s v="5"/>
    <s v="5221"/>
    <s v="2"/>
    <s v="232"/>
  </r>
  <r>
    <s v="5221232360226288ZZ11"/>
    <s v="5221"/>
    <n v="5221"/>
    <x v="4"/>
    <x v="0"/>
    <s v="INVENTORY - MATERIALS &amp; SUPPLIES(MAYOR P          "/>
    <n v="0"/>
    <n v="0"/>
    <n v="0"/>
    <n v="0"/>
    <s v="P  "/>
    <n v="0"/>
    <s v="5"/>
    <s v="5221"/>
    <s v="2"/>
    <s v="232"/>
  </r>
  <r>
    <s v="5221232360726MRCZZ11"/>
    <s v="5221"/>
    <n v="5221"/>
    <x v="4"/>
    <x v="0"/>
    <s v="INVENTORY - MATERIALS &amp; SUPPLIES(LIB MAT          "/>
    <n v="0"/>
    <n v="684836.74"/>
    <n v="0"/>
    <n v="684836.74"/>
    <s v="P  "/>
    <n v="773273"/>
    <s v="5"/>
    <s v="5221"/>
    <s v="2"/>
    <s v="232"/>
  </r>
  <r>
    <s v="5221232360826MRCZZ11"/>
    <s v="5221"/>
    <n v="5221"/>
    <x v="4"/>
    <x v="0"/>
    <s v="INVENTORY - MATERIALS &amp; SUPPLIES(PHOTO M          "/>
    <n v="0"/>
    <n v="0"/>
    <n v="0"/>
    <n v="0"/>
    <s v="P  "/>
    <n v="0"/>
    <s v="5"/>
    <s v="5221"/>
    <s v="2"/>
    <s v="232"/>
  </r>
  <r>
    <s v="5221232360B26MRCZZ11"/>
    <s v="5221"/>
    <n v="5221"/>
    <x v="4"/>
    <x v="0"/>
    <s v="INVENTORY - MATERIALS &amp; SUPPLIES(COM PRO          "/>
    <n v="0"/>
    <n v="1200.1500000000001"/>
    <n v="0"/>
    <n v="1200.1500000000001"/>
    <s v="P  "/>
    <n v="1201"/>
    <s v="5"/>
    <s v="5221"/>
    <s v="2"/>
    <s v="232"/>
  </r>
  <r>
    <s v="5221232360C26MRCZZ11"/>
    <s v="5221"/>
    <n v="5221"/>
    <x v="4"/>
    <x v="0"/>
    <s v="INVENTORY - MATERIALS &amp; SUPPLIES(CHEMICA          "/>
    <n v="0"/>
    <n v="17843.3"/>
    <n v="0"/>
    <n v="17843.3"/>
    <s v="P  "/>
    <n v="17844"/>
    <s v="5"/>
    <s v="5221"/>
    <s v="2"/>
    <s v="232"/>
  </r>
  <r>
    <s v="5221232360D26MRCZZ11"/>
    <s v="5221"/>
    <n v="5221"/>
    <x v="4"/>
    <x v="0"/>
    <s v="INVENTORY - MATERIALS &amp; SUPPLIES(PRINT&amp;           "/>
    <n v="0"/>
    <n v="258844.95"/>
    <n v="0"/>
    <n v="258844.95"/>
    <s v="P  "/>
    <n v="449243"/>
    <s v="5"/>
    <s v="5221"/>
    <s v="2"/>
    <s v="232"/>
  </r>
  <r>
    <s v="5221232360R26MRCZZ11"/>
    <s v="5221"/>
    <n v="5221"/>
    <x v="4"/>
    <x v="0"/>
    <s v="INVENTORY - MATERIALS &amp; SUPPLIES(STOCK &amp;          "/>
    <n v="0"/>
    <n v="11864.85"/>
    <n v="0"/>
    <n v="11864.85"/>
    <s v="P  "/>
    <n v="11887"/>
    <s v="5"/>
    <s v="5221"/>
    <s v="2"/>
    <s v="232"/>
  </r>
  <r>
    <s v="5221272242026MRCZZ11"/>
    <s v="5221"/>
    <n v="5221"/>
    <x v="4"/>
    <x v="0"/>
    <s v="DEPRECIATION ELEC POWER PLANTS                    "/>
    <n v="0"/>
    <n v="0"/>
    <n v="0"/>
    <n v="0"/>
    <s v="P  "/>
    <n v="0"/>
    <s v="5"/>
    <s v="5221"/>
    <s v="2"/>
    <s v="272"/>
  </r>
  <r>
    <s v="5221272243026MRCZZ11"/>
    <s v="5221"/>
    <n v="5221"/>
    <x v="4"/>
    <x v="0"/>
    <s v="DEPRECIATION ELEC HV SUBSTATIONS                  "/>
    <n v="0"/>
    <n v="0"/>
    <n v="0"/>
    <n v="0"/>
    <s v="P  "/>
    <n v="0"/>
    <s v="5"/>
    <s v="5221"/>
    <s v="2"/>
    <s v="272"/>
  </r>
  <r>
    <s v="5221272244026MRCZZ11"/>
    <s v="5221"/>
    <n v="5221"/>
    <x v="4"/>
    <x v="0"/>
    <s v="DEPRECIATION ELEC HV SWITCHING STATIONS           "/>
    <n v="0"/>
    <n v="0"/>
    <n v="0"/>
    <n v="0"/>
    <s v="P  "/>
    <n v="0"/>
    <s v="5"/>
    <s v="5221"/>
    <s v="2"/>
    <s v="272"/>
  </r>
  <r>
    <s v="5221272245026MRCZZ11"/>
    <s v="5221"/>
    <n v="5221"/>
    <x v="4"/>
    <x v="0"/>
    <s v="DEPRECIATION ELEC HV TRANSM CONDUCTORS            "/>
    <n v="0"/>
    <n v="0"/>
    <n v="0"/>
    <n v="0"/>
    <s v="P  "/>
    <n v="0"/>
    <s v="5"/>
    <s v="5221"/>
    <s v="2"/>
    <s v="272"/>
  </r>
  <r>
    <s v="5221272246026MRCZZ11"/>
    <s v="5221"/>
    <n v="5221"/>
    <x v="4"/>
    <x v="0"/>
    <s v="DEPRECIATION ELEC MV SUBSTATIONS                  "/>
    <n v="0"/>
    <n v="0"/>
    <n v="0"/>
    <n v="0"/>
    <s v="P  "/>
    <n v="0"/>
    <s v="5"/>
    <s v="5221"/>
    <s v="2"/>
    <s v="272"/>
  </r>
  <r>
    <s v="5221272247026MRCZZ11"/>
    <s v="5221"/>
    <n v="5221"/>
    <x v="4"/>
    <x v="0"/>
    <s v="DEPRECIATION ELEC MV SWITCHING STATIONS           "/>
    <n v="0"/>
    <n v="0"/>
    <n v="0"/>
    <n v="0"/>
    <s v="P  "/>
    <n v="0"/>
    <s v="5"/>
    <s v="5221"/>
    <s v="2"/>
    <s v="272"/>
  </r>
  <r>
    <s v="5221272248026MRCZZ11"/>
    <s v="5221"/>
    <n v="5221"/>
    <x v="4"/>
    <x v="0"/>
    <s v="DEPRECIATION ELEC MV NETWORKS                     "/>
    <n v="0"/>
    <n v="0"/>
    <n v="0"/>
    <n v="0"/>
    <s v="P  "/>
    <n v="0"/>
    <s v="5"/>
    <s v="5221"/>
    <s v="2"/>
    <s v="272"/>
  </r>
  <r>
    <s v="5221272249026MRCZZ11"/>
    <s v="5221"/>
    <n v="5221"/>
    <x v="4"/>
    <x v="0"/>
    <s v="DEPRECIATION ELEC LV NETWORKS                     "/>
    <n v="0"/>
    <n v="0"/>
    <n v="0"/>
    <n v="0"/>
    <s v="P  "/>
    <n v="0"/>
    <s v="5"/>
    <s v="5221"/>
    <s v="2"/>
    <s v="272"/>
  </r>
  <r>
    <s v="5221272250026MRCZZ11"/>
    <s v="5221"/>
    <n v="5221"/>
    <x v="4"/>
    <x v="0"/>
    <s v="DEPRECIATION ELEC CAPITAL SPARES                  "/>
    <n v="0"/>
    <n v="0"/>
    <n v="0"/>
    <n v="0"/>
    <s v="P  "/>
    <n v="0"/>
    <s v="5"/>
    <s v="5221"/>
    <s v="2"/>
    <s v="272"/>
  </r>
  <r>
    <s v="5221272360026MRCZZ11"/>
    <s v="5221"/>
    <n v="5221"/>
    <x v="4"/>
    <x v="0"/>
    <s v="DEPRECIATION  MACHINERY &amp; EQUIPMENT               "/>
    <n v="0"/>
    <n v="0"/>
    <n v="0"/>
    <n v="0"/>
    <s v="P  "/>
    <n v="0"/>
    <s v="5"/>
    <s v="5221"/>
    <s v="2"/>
    <s v="272"/>
  </r>
  <r>
    <s v="5221320165026MRCZZ11"/>
    <s v="5221"/>
    <n v="5221"/>
    <x v="4"/>
    <x v="1"/>
    <s v="PPE MACHINERY &amp; EQUIPMENT - GAINS                 "/>
    <n v="0"/>
    <n v="0"/>
    <n v="0"/>
    <n v="0"/>
    <s v="P  "/>
    <n v="0"/>
    <s v="5"/>
    <s v="5221"/>
    <s v="3"/>
    <s v="320"/>
  </r>
  <r>
    <s v="5221320170026MRCZZ11"/>
    <s v="5221"/>
    <n v="5221"/>
    <x v="4"/>
    <x v="3"/>
    <s v="PPE MACHINERY &amp; EQUIPMENT - LOSSES                "/>
    <n v="0"/>
    <n v="0"/>
    <n v="0"/>
    <n v="0"/>
    <s v="P  "/>
    <n v="0"/>
    <s v="5"/>
    <s v="5221"/>
    <s v="3"/>
    <s v="320"/>
  </r>
  <r>
    <s v="5221350085026MRCZZ11"/>
    <s v="5221"/>
    <n v="5221"/>
    <x v="4"/>
    <x v="3"/>
    <s v="IL PPE: MACHINERY &amp; EQUIPMENT                     "/>
    <n v="0"/>
    <n v="0"/>
    <n v="0"/>
    <n v="0"/>
    <s v="P  "/>
    <n v="0"/>
    <s v="5"/>
    <s v="5221"/>
    <s v="3"/>
    <s v="350"/>
  </r>
  <r>
    <s v="5221360085026MRCZZ11"/>
    <s v="5221"/>
    <n v="5221"/>
    <x v="4"/>
    <x v="3"/>
    <s v="RIL PPE: MACHINERY &amp; EQUIPMENT                    "/>
    <n v="0"/>
    <n v="0"/>
    <n v="0"/>
    <n v="0"/>
    <s v="P  "/>
    <n v="0"/>
    <s v="5"/>
    <s v="5221"/>
    <s v="3"/>
    <s v="360"/>
  </r>
  <r>
    <s v="5221393011026MRC9511"/>
    <s v="5221"/>
    <n v="5221"/>
    <x v="4"/>
    <x v="1"/>
    <s v="RECOVER:INT BILL:WATER CONSUMPTION                "/>
    <n v="0"/>
    <n v="0"/>
    <n v="0"/>
    <n v="0"/>
    <s v="P  "/>
    <n v="0"/>
    <s v="5"/>
    <s v="5221"/>
    <s v="3"/>
    <s v="393"/>
  </r>
  <r>
    <s v="5221395002026MRC1211"/>
    <s v="5221"/>
    <n v="5221"/>
    <x v="4"/>
    <x v="1"/>
    <s v="DPT CHG - VEHICLE RENTAL                          "/>
    <n v="0"/>
    <n v="0"/>
    <n v="0"/>
    <n v="0"/>
    <s v="P  "/>
    <n v="392007"/>
    <s v="5"/>
    <s v="5221"/>
    <s v="3"/>
    <s v="395"/>
  </r>
  <r>
    <s v="5221395017026MRC1H11"/>
    <s v="5221"/>
    <n v="5221"/>
    <x v="4"/>
    <x v="1"/>
    <s v="DPT CHG - FUEL RECHARGE                           "/>
    <n v="0"/>
    <n v="0"/>
    <n v="0"/>
    <n v="0"/>
    <s v="P  "/>
    <n v="169897"/>
    <s v="5"/>
    <s v="5221"/>
    <s v="3"/>
    <s v="395"/>
  </r>
  <r>
    <s v="5221395023026MRC1L11"/>
    <s v="5221"/>
    <n v="5221"/>
    <x v="4"/>
    <x v="1"/>
    <s v="DPT CHG INSURANCE FEES                            "/>
    <n v="0"/>
    <n v="0"/>
    <n v="0"/>
    <n v="0"/>
    <s v="P  "/>
    <n v="0"/>
    <s v="5"/>
    <s v="5221"/>
    <s v="3"/>
    <s v="395"/>
  </r>
  <r>
    <s v="5221395046026MRC2711"/>
    <s v="5221"/>
    <n v="5221"/>
    <x v="4"/>
    <x v="1"/>
    <s v="DPT CHG SECURITY:SECURITY SERVICES                "/>
    <n v="0"/>
    <n v="2204635.75"/>
    <n v="0"/>
    <n v="2204635.75"/>
    <s v="P  "/>
    <n v="2028000"/>
    <s v="5"/>
    <s v="5221"/>
    <s v="3"/>
    <s v="395"/>
  </r>
  <r>
    <s v="5221396011026MRC4F11"/>
    <s v="5221"/>
    <n v="5221"/>
    <x v="4"/>
    <x v="1"/>
    <s v="CHG INT BILL:WATER CONSUMPTION                    "/>
    <n v="0"/>
    <n v="0"/>
    <n v="-436080.14"/>
    <n v="-436080.14"/>
    <s v="P  "/>
    <n v="760427"/>
    <s v="5"/>
    <s v="5221"/>
    <s v="3"/>
    <s v="396"/>
  </r>
  <r>
    <s v="52213996050ZZZZZZZ11"/>
    <s v="5221"/>
    <n v="5221"/>
    <x v="4"/>
    <x v="1"/>
    <s v="TRF TO ACC SURPLUS DEFICIT                        "/>
    <n v="0"/>
    <n v="0"/>
    <n v="-22348640.73"/>
    <n v="-22348640.73"/>
    <s v="P  "/>
    <n v="0"/>
    <s v="5"/>
    <s v="5221"/>
    <s v="3"/>
    <s v="399"/>
  </r>
  <r>
    <s v="52213996100ZZZZZZZ11"/>
    <s v="5221"/>
    <n v="5221"/>
    <x v="4"/>
    <x v="1"/>
    <s v="TRF FROM ACC SURPLUS DEFICIT                      "/>
    <n v="0"/>
    <n v="0"/>
    <n v="0"/>
    <n v="0"/>
    <s v="P  "/>
    <n v="0"/>
    <s v="5"/>
    <s v="5221"/>
    <s v="3"/>
    <s v="399"/>
  </r>
  <r>
    <s v="52216456010ZZZZZZZ11"/>
    <s v="5221"/>
    <n v="5221"/>
    <x v="4"/>
    <x v="4"/>
    <s v="PPE COST MACH &amp; EQP IU COST OPENING BAL           "/>
    <n v="0"/>
    <n v="0"/>
    <n v="0"/>
    <n v="0"/>
    <s v="GP "/>
    <n v="0"/>
    <s v="5"/>
    <s v="5221"/>
    <s v="6"/>
    <s v="645"/>
  </r>
  <r>
    <s v="5221645602026Q45ZZ11"/>
    <s v="5221"/>
    <n v="5221"/>
    <x v="4"/>
    <x v="4"/>
    <s v="INSTALLATION OF NEW AIR CONDITIONERS              "/>
    <n v="0"/>
    <n v="0"/>
    <n v="0"/>
    <n v="0"/>
    <s v="P  "/>
    <n v="0"/>
    <s v="5"/>
    <s v="5221"/>
    <s v="6"/>
    <s v="645"/>
  </r>
  <r>
    <s v="52216456020CFQ45ZZ11"/>
    <s v="5221"/>
    <n v="5221"/>
    <x v="4"/>
    <x v="4"/>
    <s v="INSTALLATION OF NEW AIR CONDITIONERS              "/>
    <n v="0"/>
    <n v="0"/>
    <n v="0"/>
    <n v="0"/>
    <s v="P  "/>
    <n v="500000"/>
    <s v="5"/>
    <s v="5221"/>
    <s v="6"/>
    <s v="645"/>
  </r>
  <r>
    <s v="52216456030ZZZZZZZ11"/>
    <s v="5221"/>
    <n v="5221"/>
    <x v="4"/>
    <x v="4"/>
    <s v="PPE COST MACH &amp; EQUIP IU COST DECOM LIAB          "/>
    <n v="0"/>
    <n v="0"/>
    <n v="0"/>
    <n v="0"/>
    <s v="GP "/>
    <n v="0"/>
    <s v="5"/>
    <s v="5221"/>
    <s v="6"/>
    <s v="645"/>
  </r>
  <r>
    <s v="52216456040ZZZZZZZ11"/>
    <s v="5221"/>
    <n v="5221"/>
    <x v="4"/>
    <x v="4"/>
    <s v="PPE COST MACH &amp; EQUIP IU COST CORR ERROR          "/>
    <n v="0"/>
    <n v="0"/>
    <n v="0"/>
    <n v="0"/>
    <s v="GP "/>
    <n v="0"/>
    <s v="5"/>
    <s v="5221"/>
    <s v="6"/>
    <s v="645"/>
  </r>
  <r>
    <s v="52216456050ZZZZZZZ11"/>
    <s v="5221"/>
    <n v="5221"/>
    <x v="4"/>
    <x v="4"/>
    <s v="PPE COST MACH &amp; EQP IU COST CHG ACC POL           "/>
    <n v="0"/>
    <n v="0"/>
    <n v="0"/>
    <n v="0"/>
    <s v="GP "/>
    <n v="0"/>
    <s v="5"/>
    <s v="5221"/>
    <s v="6"/>
    <s v="645"/>
  </r>
  <r>
    <s v="52216456060ZZZZZZZ11"/>
    <s v="5221"/>
    <n v="5221"/>
    <x v="4"/>
    <x v="4"/>
    <s v="PPE COST MACH &amp; EQUIP IU COST DISPOSAL            "/>
    <n v="0"/>
    <n v="0"/>
    <n v="0"/>
    <n v="0"/>
    <s v="GP "/>
    <n v="0"/>
    <s v="5"/>
    <s v="5221"/>
    <s v="6"/>
    <s v="645"/>
  </r>
  <r>
    <s v="52216456070ZZZZZZZ11"/>
    <s v="5221"/>
    <n v="5221"/>
    <x v="4"/>
    <x v="4"/>
    <s v="PPE COST MACH &amp; EQP IU COST TRANSFER IN           "/>
    <n v="0"/>
    <n v="0"/>
    <n v="0"/>
    <n v="0"/>
    <s v="GP "/>
    <n v="0"/>
    <s v="5"/>
    <s v="5221"/>
    <s v="6"/>
    <s v="645"/>
  </r>
  <r>
    <s v="52216456080ZZZZZZZ11"/>
    <s v="5221"/>
    <n v="5221"/>
    <x v="4"/>
    <x v="4"/>
    <s v="PPE COST MACH &amp; EQP IU COST TRANSFER OUT          "/>
    <n v="0"/>
    <n v="0"/>
    <n v="0"/>
    <n v="0"/>
    <s v="GP "/>
    <n v="0"/>
    <s v="5"/>
    <s v="5221"/>
    <s v="6"/>
    <s v="645"/>
  </r>
  <r>
    <s v="52216456210ZZZZZZZ11"/>
    <s v="5221"/>
    <n v="5221"/>
    <x v="4"/>
    <x v="4"/>
    <s v="PPE COST MACH &amp; EQUIP IU AD OPENING BAL           "/>
    <n v="0"/>
    <n v="0"/>
    <n v="0"/>
    <n v="0"/>
    <s v="GP "/>
    <n v="0"/>
    <s v="5"/>
    <s v="5221"/>
    <s v="6"/>
    <s v="645"/>
  </r>
  <r>
    <s v="52216456220ZZZZZZZ11"/>
    <s v="5221"/>
    <n v="5221"/>
    <x v="4"/>
    <x v="4"/>
    <s v="PPE COST MACH &amp; EQP IU AD OTHER CHANGES           "/>
    <n v="0"/>
    <n v="0"/>
    <n v="0"/>
    <n v="0"/>
    <s v="GP "/>
    <n v="0"/>
    <s v="5"/>
    <s v="5221"/>
    <s v="6"/>
    <s v="645"/>
  </r>
  <r>
    <s v="52216456230ZZZZZZZ11"/>
    <s v="5221"/>
    <n v="5221"/>
    <x v="4"/>
    <x v="4"/>
    <s v="PPE COST MACH &amp; EQUIP IU AD DEPRECIATION          "/>
    <n v="0"/>
    <n v="0"/>
    <n v="0"/>
    <n v="0"/>
    <s v="GP "/>
    <n v="0"/>
    <s v="5"/>
    <s v="5221"/>
    <s v="6"/>
    <s v="645"/>
  </r>
  <r>
    <s v="52216456240ZZZZZZZ11"/>
    <s v="5221"/>
    <n v="5221"/>
    <x v="4"/>
    <x v="4"/>
    <s v="PPE COST MACHINE &amp; EQUIP IU AD DISPOSAL           "/>
    <n v="0"/>
    <n v="0"/>
    <n v="0"/>
    <n v="0"/>
    <s v="GP "/>
    <n v="0"/>
    <s v="5"/>
    <s v="5221"/>
    <s v="6"/>
    <s v="645"/>
  </r>
  <r>
    <s v="52216456250ZZZZZZZ11"/>
    <s v="5221"/>
    <n v="5221"/>
    <x v="4"/>
    <x v="4"/>
    <s v="PPE COST MACHINE &amp; EQUIP IU AD TRANSFER           "/>
    <n v="0"/>
    <n v="0"/>
    <n v="0"/>
    <n v="0"/>
    <s v="GP "/>
    <n v="0"/>
    <s v="5"/>
    <s v="5221"/>
    <s v="6"/>
    <s v="645"/>
  </r>
  <r>
    <s v="52216456310ZZZZZZZ11"/>
    <s v="5221"/>
    <n v="5221"/>
    <x v="4"/>
    <x v="4"/>
    <s v="PPE COST MACH &amp; EQUIP IU AI OPENING BAL           "/>
    <n v="0"/>
    <n v="0"/>
    <n v="0"/>
    <n v="0"/>
    <s v="GP "/>
    <n v="0"/>
    <s v="5"/>
    <s v="5221"/>
    <s v="6"/>
    <s v="645"/>
  </r>
  <r>
    <s v="52216456320ZZZZZZZ11"/>
    <s v="5221"/>
    <n v="5221"/>
    <x v="4"/>
    <x v="4"/>
    <s v="PPE COST MACH &amp; EQUIP IU AI IMPAIRMENT            "/>
    <n v="0"/>
    <n v="0"/>
    <n v="0"/>
    <n v="0"/>
    <s v="GP "/>
    <n v="0"/>
    <s v="5"/>
    <s v="5221"/>
    <s v="6"/>
    <s v="645"/>
  </r>
  <r>
    <s v="52216456330ZZZZZZZ11"/>
    <s v="5221"/>
    <n v="5221"/>
    <x v="4"/>
    <x v="4"/>
    <s v="PPE COST MACH &amp; EQUIP IU AI DISPOSAL/TRF          "/>
    <n v="0"/>
    <n v="0"/>
    <n v="0"/>
    <n v="0"/>
    <s v="GP "/>
    <n v="0"/>
    <s v="5"/>
    <s v="5221"/>
    <s v="6"/>
    <s v="645"/>
  </r>
  <r>
    <s v="52216456340ZZZZZZZ11"/>
    <s v="5221"/>
    <n v="5221"/>
    <x v="4"/>
    <x v="4"/>
    <s v="PPE COST MACH &amp; EQUIP IU AI CHG NOT LIST          "/>
    <n v="0"/>
    <n v="0"/>
    <n v="0"/>
    <n v="0"/>
    <s v="GP "/>
    <n v="0"/>
    <s v="5"/>
    <s v="5221"/>
    <s v="6"/>
    <s v="645"/>
  </r>
  <r>
    <s v="52216680010ZZZZZZZ11"/>
    <s v="5221"/>
    <n v="5221"/>
    <x v="4"/>
    <x v="4"/>
    <s v="WIP OPENING BALANCE                               "/>
    <n v="0"/>
    <n v="0"/>
    <n v="0"/>
    <n v="0"/>
    <s v="GP "/>
    <n v="0"/>
    <s v="5"/>
    <s v="5221"/>
    <s v="6"/>
    <s v="668"/>
  </r>
  <r>
    <s v="52216680020ZZZZZZZ11"/>
    <s v="5221"/>
    <n v="5221"/>
    <x v="4"/>
    <x v="4"/>
    <s v="WIP ACQUISITION OUTSOURCED                        "/>
    <n v="0"/>
    <n v="0"/>
    <n v="0"/>
    <n v="0"/>
    <s v="GP "/>
    <n v="0"/>
    <s v="5"/>
    <s v="5221"/>
    <s v="6"/>
    <s v="668"/>
  </r>
  <r>
    <s v="52216680030ZZZZZZZ11"/>
    <s v="5221"/>
    <n v="5221"/>
    <x v="4"/>
    <x v="4"/>
    <s v="WIP ACQUISITION OWN ACC CONSTR MAT&amp;SUPPL          "/>
    <n v="0"/>
    <n v="0"/>
    <n v="0"/>
    <n v="0"/>
    <s v="GP "/>
    <n v="0"/>
    <s v="5"/>
    <s v="5221"/>
    <s v="6"/>
    <s v="668"/>
  </r>
  <r>
    <s v="52216680040ZZZZZZZ11"/>
    <s v="5221"/>
    <n v="5221"/>
    <x v="4"/>
    <x v="4"/>
    <s v="WIP ACQ OWN ACC CONSTR COMPENS EMPLOYEE           "/>
    <n v="0"/>
    <n v="0"/>
    <n v="0"/>
    <n v="0"/>
    <s v="GP "/>
    <n v="0"/>
    <s v="5"/>
    <s v="5221"/>
    <s v="6"/>
    <s v="668"/>
  </r>
  <r>
    <s v="52216680050ZZZZZZZ11"/>
    <s v="5221"/>
    <n v="5221"/>
    <x v="4"/>
    <x v="4"/>
    <s v="WIP ACQ OWN ACC CONSTR COST SITE PREP             "/>
    <n v="0"/>
    <n v="0"/>
    <n v="0"/>
    <n v="0"/>
    <s v="GP "/>
    <n v="0"/>
    <s v="5"/>
    <s v="5221"/>
    <s v="6"/>
    <s v="668"/>
  </r>
  <r>
    <s v="52216680060ZZZZZZZ11"/>
    <s v="5221"/>
    <n v="5221"/>
    <x v="4"/>
    <x v="4"/>
    <s v="WIP ACQ OWN ACC CONSTR DELIV &amp; HAND COST          "/>
    <n v="0"/>
    <n v="0"/>
    <n v="0"/>
    <n v="0"/>
    <s v="GP "/>
    <n v="0"/>
    <s v="5"/>
    <s v="5221"/>
    <s v="6"/>
    <s v="668"/>
  </r>
  <r>
    <s v="52216680070ZZZZZZZ11"/>
    <s v="5221"/>
    <n v="5221"/>
    <x v="4"/>
    <x v="4"/>
    <s v="WIP ACQ OWN ACC CONSTR INST &amp; ASSEM CST           "/>
    <n v="0"/>
    <n v="0"/>
    <n v="0"/>
    <n v="0"/>
    <s v="GP "/>
    <n v="0"/>
    <s v="5"/>
    <s v="5221"/>
    <s v="6"/>
    <s v="668"/>
  </r>
  <r>
    <s v="52216680080ZZZZZZZ11"/>
    <s v="5221"/>
    <n v="5221"/>
    <x v="4"/>
    <x v="4"/>
    <s v="WIP ACQ OWN ACC CONSTR COST TEST SITE             "/>
    <n v="0"/>
    <n v="0"/>
    <n v="0"/>
    <n v="0"/>
    <s v="GP "/>
    <n v="0"/>
    <s v="5"/>
    <s v="5221"/>
    <s v="6"/>
    <s v="668"/>
  </r>
  <r>
    <s v="52216680090ZZZZZZZ11"/>
    <s v="5221"/>
    <n v="5221"/>
    <x v="4"/>
    <x v="4"/>
    <s v="WIP ACQUISITION OWN ACC CONSTR PROF FEE           "/>
    <n v="0"/>
    <n v="0"/>
    <n v="0"/>
    <n v="0"/>
    <s v="GP "/>
    <n v="0"/>
    <s v="5"/>
    <s v="5221"/>
    <s v="6"/>
    <s v="668"/>
  </r>
  <r>
    <s v="52216680100ZZZZZZZ11"/>
    <s v="5221"/>
    <n v="5221"/>
    <x v="4"/>
    <x v="4"/>
    <s v="WIP ACQUISITION BORROWING COST                    "/>
    <n v="0"/>
    <n v="0"/>
    <n v="0"/>
    <n v="0"/>
    <s v="GP "/>
    <n v="0"/>
    <s v="5"/>
    <s v="5221"/>
    <s v="6"/>
    <s v="668"/>
  </r>
  <r>
    <s v="52218100010ZZZZZZZ11"/>
    <s v="5221"/>
    <n v="5221"/>
    <x v="4"/>
    <x v="2"/>
    <s v="ACC SUR/(DEF): OPENING BALANCE                    "/>
    <n v="21423536.199999999"/>
    <n v="0"/>
    <n v="0"/>
    <n v="21423536.199999999"/>
    <s v="GP "/>
    <n v="0"/>
    <s v="5"/>
    <s v="5221"/>
    <s v="8"/>
    <s v="810"/>
  </r>
  <r>
    <s v="52218100020ZZZZZZZ11"/>
    <s v="5221"/>
    <n v="5221"/>
    <x v="4"/>
    <x v="2"/>
    <s v="ACC SUR/(DEF): CHANGES IN ACC POLICY              "/>
    <n v="0"/>
    <n v="0"/>
    <n v="0"/>
    <n v="0"/>
    <s v="GP "/>
    <n v="0"/>
    <s v="5"/>
    <s v="5221"/>
    <s v="8"/>
    <s v="810"/>
  </r>
  <r>
    <s v="52218100030ZZZZZZZ11"/>
    <s v="5221"/>
    <n v="5221"/>
    <x v="4"/>
    <x v="2"/>
    <s v="ACC SUR/(DEF): CORREC PRIOR PERIOD ERROR          "/>
    <n v="0"/>
    <n v="0"/>
    <n v="0"/>
    <n v="0"/>
    <s v="GP "/>
    <n v="0"/>
    <s v="5"/>
    <s v="5221"/>
    <s v="8"/>
    <s v="810"/>
  </r>
  <r>
    <s v="52218100040ZZZZZZZ11"/>
    <s v="5221"/>
    <n v="5221"/>
    <x v="4"/>
    <x v="2"/>
    <s v="ACC SUR/(DEF): TRF TO/FROM ACCUM SURPLUS          "/>
    <n v="0"/>
    <n v="22348640.73"/>
    <n v="0"/>
    <n v="22348640.73"/>
    <s v="GP "/>
    <n v="0"/>
    <s v="5"/>
    <s v="5221"/>
    <s v="8"/>
    <s v="810"/>
  </r>
  <r>
    <s v="52218100050ZZZZZZZ11"/>
    <s v="5221"/>
    <n v="5221"/>
    <x v="4"/>
    <x v="2"/>
    <s v="ACC SUR/(DEF): TRF TO/FROM RESERVES               "/>
    <n v="0"/>
    <n v="0"/>
    <n v="0"/>
    <n v="0"/>
    <s v="GP "/>
    <n v="0"/>
    <s v="5"/>
    <s v="5221"/>
    <s v="8"/>
    <s v="810"/>
  </r>
  <r>
    <s v="52218100060ZZZZZZZ11"/>
    <s v="5221"/>
    <n v="5221"/>
    <x v="4"/>
    <x v="2"/>
    <s v="ACC SUR/(DEF): DEPRECIATION OFFSETS               "/>
    <n v="0"/>
    <n v="0"/>
    <n v="0"/>
    <n v="0"/>
    <s v="GP "/>
    <n v="0"/>
    <s v="5"/>
    <s v="5221"/>
    <s v="8"/>
    <s v="810"/>
  </r>
  <r>
    <s v="5222142210029ZZZZZ11"/>
    <s v="5222"/>
    <n v="5222"/>
    <x v="4"/>
    <x v="5"/>
    <s v="HEALTH SERVICES                                   "/>
    <n v="0"/>
    <n v="0"/>
    <n v="0"/>
    <n v="0"/>
    <s v="P  "/>
    <n v="-19270"/>
    <s v="5"/>
    <s v="5222"/>
    <s v="1"/>
    <s v="142"/>
  </r>
  <r>
    <s v="5222142210129ZZZZZ11"/>
    <s v="5222"/>
    <n v="5222"/>
    <x v="4"/>
    <x v="5"/>
    <s v="HEALTH SERVICES ( INNIATION SCHOOL)               "/>
    <n v="0"/>
    <n v="0"/>
    <n v="-11026.2"/>
    <n v="-11026.2"/>
    <s v="P  "/>
    <n v="-6318"/>
    <s v="5"/>
    <s v="5222"/>
    <s v="1"/>
    <s v="142"/>
  </r>
  <r>
    <s v="5222211001026MRCZZ11"/>
    <s v="5222"/>
    <n v="5222"/>
    <x v="4"/>
    <x v="0"/>
    <s v="MS: SAL &amp; ALL: BASIC SALARY &amp; WAGES               "/>
    <n v="0"/>
    <n v="516636"/>
    <n v="0"/>
    <n v="516636"/>
    <s v="P  "/>
    <n v="516636"/>
    <s v="5"/>
    <s v="5222"/>
    <s v="2"/>
    <s v="211"/>
  </r>
  <r>
    <s v="5222211034026MRCZZ11"/>
    <s v="5222"/>
    <n v="5222"/>
    <x v="4"/>
    <x v="0"/>
    <s v="MS: ALL - TRAVEL OR MOTOR VEHICLE                 "/>
    <n v="0"/>
    <n v="173746.05"/>
    <n v="0"/>
    <n v="173814.9"/>
    <s v="P  "/>
    <n v="173728"/>
    <s v="5"/>
    <s v="5222"/>
    <s v="2"/>
    <s v="211"/>
  </r>
  <r>
    <s v="5222211044026MRCZZ11"/>
    <s v="5222"/>
    <n v="5222"/>
    <x v="4"/>
    <x v="0"/>
    <s v="MS: SRB - ACTING ALLOWANCE                        "/>
    <n v="0"/>
    <n v="0.01"/>
    <n v="0"/>
    <n v="0.01"/>
    <s v="P  "/>
    <n v="2"/>
    <s v="5"/>
    <s v="5222"/>
    <s v="2"/>
    <s v="211"/>
  </r>
  <r>
    <s v="5222211046026MRCZZ11"/>
    <s v="5222"/>
    <n v="5222"/>
    <x v="4"/>
    <x v="0"/>
    <s v="MS: SRB - ANNUAL BONUS                            "/>
    <n v="0"/>
    <n v="43053.01"/>
    <n v="0"/>
    <n v="43053.01"/>
    <s v="P  "/>
    <n v="43134"/>
    <s v="5"/>
    <s v="5222"/>
    <s v="2"/>
    <s v="211"/>
  </r>
  <r>
    <s v="5222213001026MRCZZ11"/>
    <s v="5222"/>
    <n v="5222"/>
    <x v="4"/>
    <x v="0"/>
    <s v="MS: SOC CONTR - BARGAINING COUNCIL                "/>
    <n v="0"/>
    <n v="104.99"/>
    <n v="0"/>
    <n v="104.99"/>
    <s v="P  "/>
    <n v="106"/>
    <s v="5"/>
    <s v="5222"/>
    <s v="2"/>
    <s v="213"/>
  </r>
  <r>
    <s v="5222213010026MRCZZ11"/>
    <s v="5222"/>
    <n v="5222"/>
    <x v="4"/>
    <x v="0"/>
    <s v="MS: SOC CONTR - GROUP LIFE INSURANCE              "/>
    <n v="0"/>
    <n v="5110.95"/>
    <n v="0"/>
    <n v="5669.86"/>
    <s v="P  "/>
    <n v="5206"/>
    <s v="5"/>
    <s v="5222"/>
    <s v="2"/>
    <s v="213"/>
  </r>
  <r>
    <s v="5222213020026MRCZZ11"/>
    <s v="5222"/>
    <n v="5222"/>
    <x v="4"/>
    <x v="0"/>
    <s v="MS: SOC CONTR - MEDICAL                           "/>
    <n v="0"/>
    <n v="48907.01"/>
    <n v="0"/>
    <n v="48907.01"/>
    <s v="P  "/>
    <n v="48051"/>
    <s v="5"/>
    <s v="5222"/>
    <s v="2"/>
    <s v="213"/>
  </r>
  <r>
    <s v="5222213030026MRCZZ11"/>
    <s v="5222"/>
    <n v="5222"/>
    <x v="4"/>
    <x v="0"/>
    <s v="MS: SOC CONTR - PENSION                           "/>
    <n v="0"/>
    <n v="93356.17"/>
    <n v="0"/>
    <n v="93356.17"/>
    <s v="P  "/>
    <n v="93356"/>
    <s v="5"/>
    <s v="5222"/>
    <s v="2"/>
    <s v="213"/>
  </r>
  <r>
    <s v="5222213040026MRCZZ11"/>
    <s v="5222"/>
    <n v="5222"/>
    <x v="4"/>
    <x v="0"/>
    <s v="MS: SOC CONTR - UNEMPLOYMENT INSUR FUND           "/>
    <n v="0"/>
    <n v="1784.65"/>
    <n v="0"/>
    <n v="1784.65"/>
    <s v="P  "/>
    <n v="1786"/>
    <s v="5"/>
    <s v="5222"/>
    <s v="2"/>
    <s v="213"/>
  </r>
  <r>
    <s v="5222226060026460ZZ11"/>
    <s v="5222"/>
    <n v="5222"/>
    <x v="4"/>
    <x v="0"/>
    <s v="OS: CATERING SERVICES                             "/>
    <n v="0"/>
    <n v="0"/>
    <n v="0"/>
    <n v="0"/>
    <s v="P  "/>
    <n v="0"/>
    <s v="5"/>
    <s v="5222"/>
    <s v="2"/>
    <s v="226"/>
  </r>
  <r>
    <s v="5222226060F26MRCZZ11"/>
    <s v="5222"/>
    <n v="5222"/>
    <x v="4"/>
    <x v="0"/>
    <s v="OS: CATERING SERVICES ( GENERAL)                  "/>
    <n v="0"/>
    <n v="0"/>
    <n v="0"/>
    <n v="0"/>
    <s v="P  "/>
    <n v="0"/>
    <s v="5"/>
    <s v="5222"/>
    <s v="2"/>
    <s v="226"/>
  </r>
  <r>
    <s v="5222226572026MRCZZ11"/>
    <s v="5222"/>
    <n v="5222"/>
    <x v="4"/>
    <x v="0"/>
    <s v="OS: TRANSPORT SERVICES                            "/>
    <n v="0"/>
    <n v="0"/>
    <n v="0"/>
    <n v="0"/>
    <s v="P  "/>
    <n v="0"/>
    <s v="5"/>
    <s v="5222"/>
    <s v="2"/>
    <s v="226"/>
  </r>
  <r>
    <s v="5222227037026414ZZ11"/>
    <s v="5222"/>
    <n v="5222"/>
    <x v="4"/>
    <x v="0"/>
    <s v="C&amp;PS: B&amp;A HUMAN RESOURCES                         "/>
    <n v="0"/>
    <n v="0"/>
    <n v="0"/>
    <n v="0"/>
    <s v="P  "/>
    <n v="0"/>
    <s v="5"/>
    <s v="5222"/>
    <s v="2"/>
    <s v="227"/>
  </r>
  <r>
    <s v="5222228122026260ZZ11"/>
    <s v="5222"/>
    <n v="5222"/>
    <x v="4"/>
    <x v="0"/>
    <s v="CONTR: EVENT PROMOTERS                            "/>
    <n v="0"/>
    <n v="74950"/>
    <n v="0"/>
    <n v="74950"/>
    <s v="P  "/>
    <n v="74950"/>
    <s v="5"/>
    <s v="5222"/>
    <s v="2"/>
    <s v="228"/>
  </r>
  <r>
    <s v="5222230451026MRCZZ11"/>
    <s v="5222"/>
    <n v="5222"/>
    <x v="4"/>
    <x v="0"/>
    <s v="OC: PRINTING &amp; PUBLICATIONS                       "/>
    <n v="0"/>
    <n v="0"/>
    <n v="0"/>
    <n v="0"/>
    <s v="P  "/>
    <n v="0"/>
    <s v="5"/>
    <s v="5222"/>
    <s v="2"/>
    <s v="230"/>
  </r>
  <r>
    <s v="5222230541026MRCZZ11"/>
    <s v="5222"/>
    <n v="5222"/>
    <x v="4"/>
    <x v="0"/>
    <s v="OC: SKILLS DEVELOPMENT FUND LEVY                  "/>
    <n v="0"/>
    <n v="6979.68"/>
    <n v="0"/>
    <n v="6974.82"/>
    <s v="P  "/>
    <n v="12916"/>
    <s v="5"/>
    <s v="5222"/>
    <s v="2"/>
    <s v="230"/>
  </r>
  <r>
    <s v="5222230573026460ZZ11"/>
    <s v="5222"/>
    <n v="5222"/>
    <x v="4"/>
    <x v="0"/>
    <s v="OC: TRANSPORT - EVENTS                            "/>
    <n v="0"/>
    <n v="0"/>
    <n v="0"/>
    <n v="0"/>
    <s v="P  "/>
    <n v="0"/>
    <s v="5"/>
    <s v="5222"/>
    <s v="2"/>
    <s v="230"/>
  </r>
  <r>
    <s v="5222230576026MRCZZ11"/>
    <s v="5222"/>
    <n v="5222"/>
    <x v="4"/>
    <x v="0"/>
    <s v="OC: T&amp;S DOM - ACCOMMODATION                       "/>
    <n v="0"/>
    <n v="0"/>
    <n v="0"/>
    <n v="0"/>
    <s v="P  "/>
    <n v="0"/>
    <s v="5"/>
    <s v="5222"/>
    <s v="2"/>
    <s v="230"/>
  </r>
  <r>
    <s v="5222230577026MRCZZ11"/>
    <s v="5222"/>
    <n v="5222"/>
    <x v="4"/>
    <x v="0"/>
    <s v="OC: T&amp;S DOM - DAILY ALLOWANCE                     "/>
    <n v="0"/>
    <n v="0"/>
    <n v="0"/>
    <n v="0"/>
    <s v="P  "/>
    <n v="0"/>
    <s v="5"/>
    <s v="5222"/>
    <s v="2"/>
    <s v="230"/>
  </r>
  <r>
    <s v="5222230578026MRCZZ11"/>
    <s v="5222"/>
    <n v="5222"/>
    <x v="4"/>
    <x v="0"/>
    <s v="OC: T&amp;S DOM - FOOD &amp; BEVERAGE (SERVED)            "/>
    <n v="0"/>
    <n v="0"/>
    <n v="0"/>
    <n v="0"/>
    <s v="P  "/>
    <n v="0"/>
    <s v="5"/>
    <s v="5222"/>
    <s v="2"/>
    <s v="230"/>
  </r>
  <r>
    <s v="5222230579026MRCZZ11"/>
    <s v="5222"/>
    <n v="5222"/>
    <x v="4"/>
    <x v="0"/>
    <s v="OC: T&amp;S DOM - INCIDENTAL COST                     "/>
    <n v="0"/>
    <n v="0"/>
    <n v="0"/>
    <n v="0"/>
    <s v="P  "/>
    <n v="0"/>
    <s v="5"/>
    <s v="5222"/>
    <s v="2"/>
    <s v="230"/>
  </r>
  <r>
    <s v="5222230580026MRCZZ11"/>
    <s v="5222"/>
    <n v="5222"/>
    <x v="4"/>
    <x v="0"/>
    <s v="OC: T&amp;S DOM TRP - WITHOUT OPR CAR RENTAL          "/>
    <n v="0"/>
    <n v="0"/>
    <n v="0"/>
    <n v="0"/>
    <s v="P  "/>
    <n v="0"/>
    <s v="5"/>
    <s v="5222"/>
    <s v="2"/>
    <s v="230"/>
  </r>
  <r>
    <s v="5222230581026MRCZZ11"/>
    <s v="5222"/>
    <n v="5222"/>
    <x v="4"/>
    <x v="0"/>
    <s v="OC: T&amp;S DOM TRP - W/OUT OPR OWN TRANSPRT          "/>
    <n v="0"/>
    <n v="0"/>
    <n v="0"/>
    <n v="0"/>
    <s v="P  "/>
    <n v="0"/>
    <s v="5"/>
    <s v="5222"/>
    <s v="2"/>
    <s v="230"/>
  </r>
  <r>
    <s v="5222230583026MRCZZ11"/>
    <s v="5222"/>
    <n v="5222"/>
    <x v="4"/>
    <x v="0"/>
    <s v="OC: T&amp;S DOM PUB TRP - AIR TRANSPORT               "/>
    <n v="0"/>
    <n v="0"/>
    <n v="0"/>
    <n v="0"/>
    <s v="P  "/>
    <n v="0"/>
    <s v="5"/>
    <s v="5222"/>
    <s v="2"/>
    <s v="230"/>
  </r>
  <r>
    <s v="5222230585026MRCZZ11"/>
    <s v="5222"/>
    <n v="5222"/>
    <x v="4"/>
    <x v="0"/>
    <s v="OC: T&amp;S DOM PUB TRP - ROAD TRANSPORT              "/>
    <n v="0"/>
    <n v="0"/>
    <n v="0"/>
    <n v="0"/>
    <s v="P  "/>
    <n v="0"/>
    <s v="5"/>
    <s v="5222"/>
    <s v="2"/>
    <s v="230"/>
  </r>
  <r>
    <s v="5222238364326MRCZZ11"/>
    <s v="5222"/>
    <n v="5222"/>
    <x v="4"/>
    <x v="0"/>
    <s v="OPR LEASES: COMMUNITY ASSETS(GENERAL)             "/>
    <n v="0"/>
    <n v="0"/>
    <n v="0"/>
    <n v="0"/>
    <s v="P  "/>
    <n v="2"/>
    <s v="5"/>
    <s v="5222"/>
    <s v="2"/>
    <s v="238"/>
  </r>
  <r>
    <s v="5222272242026MRCZZ11"/>
    <s v="5222"/>
    <n v="5222"/>
    <x v="4"/>
    <x v="0"/>
    <s v="DEPRECIATION ELEC POWER PLANTS                    "/>
    <n v="0"/>
    <n v="0"/>
    <n v="0"/>
    <n v="0"/>
    <s v="P  "/>
    <n v="0"/>
    <s v="5"/>
    <s v="5222"/>
    <s v="2"/>
    <s v="272"/>
  </r>
  <r>
    <s v="5222272243026MRCZZ11"/>
    <s v="5222"/>
    <n v="5222"/>
    <x v="4"/>
    <x v="0"/>
    <s v="DEPRECIATION ELEC HV SUBSTATIONS                  "/>
    <n v="0"/>
    <n v="0"/>
    <n v="0"/>
    <n v="0"/>
    <s v="P  "/>
    <n v="0"/>
    <s v="5"/>
    <s v="5222"/>
    <s v="2"/>
    <s v="272"/>
  </r>
  <r>
    <s v="5222272244026MRCZZ11"/>
    <s v="5222"/>
    <n v="5222"/>
    <x v="4"/>
    <x v="0"/>
    <s v="DEPRECIATION ELEC HV SWITCHING STATIONS           "/>
    <n v="0"/>
    <n v="0"/>
    <n v="0"/>
    <n v="0"/>
    <s v="P  "/>
    <n v="0"/>
    <s v="5"/>
    <s v="5222"/>
    <s v="2"/>
    <s v="272"/>
  </r>
  <r>
    <s v="5222272245026MRCZZ11"/>
    <s v="5222"/>
    <n v="5222"/>
    <x v="4"/>
    <x v="0"/>
    <s v="DEPRECIATION ELEC HV TRANSM CONDUCTORS            "/>
    <n v="0"/>
    <n v="0"/>
    <n v="0"/>
    <n v="0"/>
    <s v="P  "/>
    <n v="0"/>
    <s v="5"/>
    <s v="5222"/>
    <s v="2"/>
    <s v="272"/>
  </r>
  <r>
    <s v="5222272246026MRCZZ11"/>
    <s v="5222"/>
    <n v="5222"/>
    <x v="4"/>
    <x v="0"/>
    <s v="DEPRECIATION ELEC MV SUBSTATIONS                  "/>
    <n v="0"/>
    <n v="0"/>
    <n v="0"/>
    <n v="0"/>
    <s v="P  "/>
    <n v="0"/>
    <s v="5"/>
    <s v="5222"/>
    <s v="2"/>
    <s v="272"/>
  </r>
  <r>
    <s v="5222272247026MRCZZ11"/>
    <s v="5222"/>
    <n v="5222"/>
    <x v="4"/>
    <x v="0"/>
    <s v="DEPRECIATION ELEC MV SWITCHING STATIONS           "/>
    <n v="0"/>
    <n v="0"/>
    <n v="0"/>
    <n v="0"/>
    <s v="P  "/>
    <n v="0"/>
    <s v="5"/>
    <s v="5222"/>
    <s v="2"/>
    <s v="272"/>
  </r>
  <r>
    <s v="5222272248026MRCZZ11"/>
    <s v="5222"/>
    <n v="5222"/>
    <x v="4"/>
    <x v="0"/>
    <s v="DEPRECIATION ELEC MV NETWORKS                     "/>
    <n v="0"/>
    <n v="0"/>
    <n v="0"/>
    <n v="0"/>
    <s v="P  "/>
    <n v="0"/>
    <s v="5"/>
    <s v="5222"/>
    <s v="2"/>
    <s v="272"/>
  </r>
  <r>
    <s v="5222272249026MRCZZ11"/>
    <s v="5222"/>
    <n v="5222"/>
    <x v="4"/>
    <x v="0"/>
    <s v="DEPRECIATION ELEC LV NETWORKS                     "/>
    <n v="0"/>
    <n v="0"/>
    <n v="0"/>
    <n v="0"/>
    <s v="P  "/>
    <n v="0"/>
    <s v="5"/>
    <s v="5222"/>
    <s v="2"/>
    <s v="272"/>
  </r>
  <r>
    <s v="5222272250026MRCZZ11"/>
    <s v="5222"/>
    <n v="5222"/>
    <x v="4"/>
    <x v="0"/>
    <s v="DEPRECIATION ELEC CAPITAL SPARES                  "/>
    <n v="0"/>
    <n v="0"/>
    <n v="0"/>
    <n v="0"/>
    <s v="P  "/>
    <n v="0"/>
    <s v="5"/>
    <s v="5222"/>
    <s v="2"/>
    <s v="272"/>
  </r>
  <r>
    <s v="5222395002026MRC1211"/>
    <s v="5222"/>
    <n v="5222"/>
    <x v="4"/>
    <x v="1"/>
    <s v="DPT CHG - VEHICLE RENTAL                          "/>
    <n v="0"/>
    <n v="0"/>
    <n v="0"/>
    <n v="0"/>
    <s v="P  "/>
    <n v="78401"/>
    <s v="5"/>
    <s v="5222"/>
    <s v="3"/>
    <s v="395"/>
  </r>
  <r>
    <s v="5222395017026MRC1H11"/>
    <s v="5222"/>
    <n v="5222"/>
    <x v="4"/>
    <x v="1"/>
    <s v="DPT CHG - FUEL RECHARGE                           "/>
    <n v="0"/>
    <n v="0"/>
    <n v="0"/>
    <n v="0"/>
    <s v="P  "/>
    <n v="33979"/>
    <s v="5"/>
    <s v="5222"/>
    <s v="3"/>
    <s v="395"/>
  </r>
  <r>
    <s v="5222395023026MRC1L11"/>
    <s v="5222"/>
    <n v="5222"/>
    <x v="4"/>
    <x v="1"/>
    <s v="DPT CHG INSURANCE FEES                            "/>
    <n v="0"/>
    <n v="0"/>
    <n v="0"/>
    <n v="0"/>
    <s v="P  "/>
    <n v="0"/>
    <s v="5"/>
    <s v="5222"/>
    <s v="3"/>
    <s v="395"/>
  </r>
  <r>
    <s v="52223996050ZZZZZZZ11"/>
    <s v="5222"/>
    <n v="5222"/>
    <x v="4"/>
    <x v="1"/>
    <s v="TRF TO ACC SURPLUS DEFICIT                        "/>
    <n v="0"/>
    <n v="0"/>
    <n v="-883224.91"/>
    <n v="-883224.91"/>
    <s v="P  "/>
    <n v="0"/>
    <s v="5"/>
    <s v="5222"/>
    <s v="3"/>
    <s v="399"/>
  </r>
  <r>
    <s v="52223996100ZZZZZZZ11"/>
    <s v="5222"/>
    <n v="5222"/>
    <x v="4"/>
    <x v="1"/>
    <s v="TRF FROM ACC SURPLUS DEFICIT                      "/>
    <n v="0"/>
    <n v="0"/>
    <n v="0"/>
    <n v="0"/>
    <s v="P  "/>
    <n v="0"/>
    <s v="5"/>
    <s v="5222"/>
    <s v="3"/>
    <s v="399"/>
  </r>
  <r>
    <s v="52228100010ZZZZZZZ11"/>
    <s v="5222"/>
    <n v="5222"/>
    <x v="4"/>
    <x v="2"/>
    <s v="ACC SUR/(DEF): OPENING BALANCE                    "/>
    <n v="809645.85"/>
    <n v="0"/>
    <n v="0"/>
    <n v="809645.85"/>
    <s v="GP "/>
    <n v="0"/>
    <s v="5"/>
    <s v="5222"/>
    <s v="8"/>
    <s v="810"/>
  </r>
  <r>
    <s v="52228100020ZZZZZZZ11"/>
    <s v="5222"/>
    <n v="5222"/>
    <x v="4"/>
    <x v="2"/>
    <s v="ACC SUR/(DEF): CHANGES IN ACC POLICY              "/>
    <n v="0"/>
    <n v="0"/>
    <n v="0"/>
    <n v="0"/>
    <s v="GP "/>
    <n v="0"/>
    <s v="5"/>
    <s v="5222"/>
    <s v="8"/>
    <s v="810"/>
  </r>
  <r>
    <s v="52228100030ZZZZZZZ11"/>
    <s v="5222"/>
    <n v="5222"/>
    <x v="4"/>
    <x v="2"/>
    <s v="ACC SUR/(DEF): CORREC PRIOR PERIOD ERROR          "/>
    <n v="0"/>
    <n v="0"/>
    <n v="0"/>
    <n v="0"/>
    <s v="GP "/>
    <n v="0"/>
    <s v="5"/>
    <s v="5222"/>
    <s v="8"/>
    <s v="810"/>
  </r>
  <r>
    <s v="52228100040ZZZZZZZ11"/>
    <s v="5222"/>
    <n v="5222"/>
    <x v="4"/>
    <x v="2"/>
    <s v="ACC SUR/(DEF): TRF TO/FROM ACCUM SURPLUS          "/>
    <n v="0"/>
    <n v="883224.91"/>
    <n v="0"/>
    <n v="883224.91"/>
    <s v="GP "/>
    <n v="0"/>
    <s v="5"/>
    <s v="5222"/>
    <s v="8"/>
    <s v="810"/>
  </r>
  <r>
    <s v="52228100050ZZZZZZZ11"/>
    <s v="5222"/>
    <n v="5222"/>
    <x v="4"/>
    <x v="2"/>
    <s v="ACC SUR/(DEF): TRF TO/FROM RESERVES               "/>
    <n v="0"/>
    <n v="0"/>
    <n v="0"/>
    <n v="0"/>
    <s v="GP "/>
    <n v="0"/>
    <s v="5"/>
    <s v="5222"/>
    <s v="8"/>
    <s v="810"/>
  </r>
  <r>
    <s v="52228100060ZZZZZZZ11"/>
    <s v="5222"/>
    <n v="5222"/>
    <x v="4"/>
    <x v="2"/>
    <s v="ACC SUR/(DEF): DEPRECIATION OFFSETS               "/>
    <n v="0"/>
    <n v="0"/>
    <n v="0"/>
    <n v="0"/>
    <s v="GP "/>
    <n v="0"/>
    <s v="5"/>
    <s v="5222"/>
    <s v="8"/>
    <s v="810"/>
  </r>
  <r>
    <s v="5231211001026MRCZZ11"/>
    <s v="5231"/>
    <n v="5231"/>
    <x v="4"/>
    <x v="0"/>
    <s v="MS: SAL &amp; ALL: BASIC SALARY &amp; WAGES               "/>
    <n v="0"/>
    <n v="4369638.01"/>
    <n v="0"/>
    <n v="4382072.01"/>
    <s v="P  "/>
    <n v="4425333"/>
    <s v="5"/>
    <s v="5231"/>
    <s v="2"/>
    <s v="211"/>
  </r>
  <r>
    <s v="5231211022026MRCZZ11"/>
    <s v="5231"/>
    <n v="5231"/>
    <x v="4"/>
    <x v="0"/>
    <s v="MS: ALL - CELLULAR &amp; TELEPHONE                    "/>
    <n v="0"/>
    <n v="6300"/>
    <n v="0"/>
    <n v="9628"/>
    <s v="P  "/>
    <n v="9450"/>
    <s v="5"/>
    <s v="5231"/>
    <s v="2"/>
    <s v="211"/>
  </r>
  <r>
    <s v="5231211026026MRCZZ11"/>
    <s v="5231"/>
    <n v="5231"/>
    <x v="4"/>
    <x v="0"/>
    <s v="MS: HB &amp; INC: HOUSING BENEFITS                    "/>
    <n v="0"/>
    <n v="50234.07"/>
    <n v="0"/>
    <n v="50234.07"/>
    <s v="P  "/>
    <n v="49780"/>
    <s v="5"/>
    <s v="5231"/>
    <s v="2"/>
    <s v="211"/>
  </r>
  <r>
    <s v="5231211028026MRCZZ11"/>
    <s v="5231"/>
    <n v="5231"/>
    <x v="4"/>
    <x v="0"/>
    <s v="MS: HB &amp; INC: LAUNDRY                             "/>
    <n v="0"/>
    <n v="915.6"/>
    <n v="0"/>
    <n v="915.6"/>
    <s v="P  "/>
    <n v="915"/>
    <s v="5"/>
    <s v="5231"/>
    <s v="2"/>
    <s v="211"/>
  </r>
  <r>
    <s v="5231211034026MRCZZ11"/>
    <s v="5231"/>
    <n v="5231"/>
    <x v="4"/>
    <x v="0"/>
    <s v="MS: ALL - TRAVEL OR MOTOR VEHICLE                 "/>
    <n v="0"/>
    <n v="1521792.33"/>
    <n v="0"/>
    <n v="1527957.14"/>
    <s v="P  "/>
    <n v="1501653"/>
    <s v="5"/>
    <s v="5231"/>
    <s v="2"/>
    <s v="211"/>
  </r>
  <r>
    <s v="5231211044026MRCZZ11"/>
    <s v="5231"/>
    <n v="5231"/>
    <x v="4"/>
    <x v="0"/>
    <s v="MS: SRB - ACTING ALLOWANCE                        "/>
    <n v="0"/>
    <n v="481156.75"/>
    <n v="0"/>
    <n v="481156.75"/>
    <s v="P  "/>
    <n v="487188"/>
    <s v="5"/>
    <s v="5231"/>
    <s v="2"/>
    <s v="211"/>
  </r>
  <r>
    <s v="5231211046026MRCZZ11"/>
    <s v="5231"/>
    <n v="5231"/>
    <x v="4"/>
    <x v="0"/>
    <s v="MS: SRB - ANNUAL BONUS                            "/>
    <n v="0"/>
    <n v="369389.01"/>
    <n v="0"/>
    <n v="369389.01"/>
    <s v="P  "/>
    <n v="356220"/>
    <s v="5"/>
    <s v="5231"/>
    <s v="2"/>
    <s v="211"/>
  </r>
  <r>
    <s v="5231211050026MRCZZ11"/>
    <s v="5231"/>
    <n v="5231"/>
    <x v="4"/>
    <x v="0"/>
    <s v="MS: SRB - LONG SERVICE AWARD                      "/>
    <n v="0"/>
    <n v="28698.03"/>
    <n v="0"/>
    <n v="29568.41"/>
    <s v="P  "/>
    <n v="33682"/>
    <s v="5"/>
    <s v="5231"/>
    <s v="2"/>
    <s v="211"/>
  </r>
  <r>
    <s v="5231211060026MRCZZ11"/>
    <s v="5231"/>
    <n v="5231"/>
    <x v="4"/>
    <x v="0"/>
    <s v="MS: SRB - UNIFORM/SPEC/PROTEC CLOTHING            "/>
    <n v="0"/>
    <n v="8229.3700000000008"/>
    <n v="0"/>
    <n v="8229.3700000000008"/>
    <s v="P  "/>
    <n v="8229"/>
    <s v="5"/>
    <s v="5231"/>
    <s v="2"/>
    <s v="211"/>
  </r>
  <r>
    <s v="5231213001026MRCZZ11"/>
    <s v="5231"/>
    <n v="5231"/>
    <x v="4"/>
    <x v="0"/>
    <s v="MS: SOC CONTR - BARGAINING COUNCIL                "/>
    <n v="0"/>
    <n v="1653.74"/>
    <n v="0"/>
    <n v="1662.49"/>
    <s v="P  "/>
    <n v="1680"/>
    <s v="5"/>
    <s v="5231"/>
    <s v="2"/>
    <s v="213"/>
  </r>
  <r>
    <s v="5231213010026MRCZZ11"/>
    <s v="5231"/>
    <n v="5231"/>
    <x v="4"/>
    <x v="0"/>
    <s v="MS: SOC CONTR - GROUP LIFE INSURANCE              "/>
    <n v="0"/>
    <n v="39257.620000000003"/>
    <n v="0"/>
    <n v="42681.3"/>
    <s v="P  "/>
    <n v="43199"/>
    <s v="5"/>
    <s v="5231"/>
    <s v="2"/>
    <s v="213"/>
  </r>
  <r>
    <s v="5231213020026MRCZZ11"/>
    <s v="5231"/>
    <n v="5231"/>
    <x v="4"/>
    <x v="0"/>
    <s v="MS: SOC CONTR - MEDICAL                           "/>
    <n v="0"/>
    <n v="418160.19"/>
    <n v="0"/>
    <n v="418160.19"/>
    <s v="P  "/>
    <n v="417588"/>
    <s v="5"/>
    <s v="5231"/>
    <s v="2"/>
    <s v="213"/>
  </r>
  <r>
    <s v="5231213030026MRCZZ11"/>
    <s v="5231"/>
    <n v="5231"/>
    <x v="4"/>
    <x v="0"/>
    <s v="MS: SOC CONTR - PENSION                           "/>
    <n v="0"/>
    <n v="716629.26"/>
    <n v="0"/>
    <n v="718876.08"/>
    <s v="P  "/>
    <n v="729938"/>
    <s v="5"/>
    <s v="5231"/>
    <s v="2"/>
    <s v="213"/>
  </r>
  <r>
    <s v="5231213040026MRCZZ11"/>
    <s v="5231"/>
    <n v="5231"/>
    <x v="4"/>
    <x v="0"/>
    <s v="MS: SOC CONTR - UNEMPLOYMENT INSUR FUND           "/>
    <n v="0"/>
    <n v="28103.48"/>
    <n v="0"/>
    <n v="28251.439999999999"/>
    <s v="P  "/>
    <n v="28547"/>
    <s v="5"/>
    <s v="5231"/>
    <s v="2"/>
    <s v="213"/>
  </r>
  <r>
    <s v="5231226060026234ZZ11"/>
    <s v="5231"/>
    <n v="5231"/>
    <x v="4"/>
    <x v="0"/>
    <s v="OS: CATERING SERVICES                             "/>
    <n v="0"/>
    <n v="0"/>
    <n v="0"/>
    <n v="0"/>
    <s v="P  "/>
    <n v="0"/>
    <s v="5"/>
    <s v="5231"/>
    <s v="2"/>
    <s v="226"/>
  </r>
  <r>
    <s v="5231226060026235ZZ11"/>
    <s v="5231"/>
    <n v="5231"/>
    <x v="4"/>
    <x v="0"/>
    <s v="OS: CATERING SERVICES                             "/>
    <n v="0"/>
    <n v="0"/>
    <n v="0"/>
    <n v="0"/>
    <s v="P  "/>
    <n v="0"/>
    <s v="5"/>
    <s v="5231"/>
    <s v="2"/>
    <s v="226"/>
  </r>
  <r>
    <s v="5231226060426MRCZZ11"/>
    <s v="5231"/>
    <n v="5231"/>
    <x v="4"/>
    <x v="0"/>
    <s v="OS: CATERING SERVICES(COMMUNITY PROJECTS          "/>
    <n v="0"/>
    <n v="0"/>
    <n v="0"/>
    <n v="0"/>
    <s v="P  "/>
    <n v="0"/>
    <s v="5"/>
    <s v="5231"/>
    <s v="2"/>
    <s v="226"/>
  </r>
  <r>
    <s v="5231226360026MRCZZ11"/>
    <s v="5231"/>
    <n v="5231"/>
    <x v="4"/>
    <x v="0"/>
    <s v="OS: MEDICAL WASTE REMOVAL                         "/>
    <n v="0"/>
    <n v="1681.6"/>
    <n v="0"/>
    <n v="1681.6"/>
    <s v="P  "/>
    <n v="10616"/>
    <s v="5"/>
    <s v="5231"/>
    <s v="2"/>
    <s v="226"/>
  </r>
  <r>
    <s v="5231227037026414ZZ11"/>
    <s v="5231"/>
    <n v="5231"/>
    <x v="4"/>
    <x v="0"/>
    <s v="C&amp;PS: B&amp;A HUMAN RESOURCES                         "/>
    <n v="0"/>
    <n v="0"/>
    <n v="0"/>
    <n v="0"/>
    <s v="P  "/>
    <n v="0"/>
    <s v="5"/>
    <s v="5231"/>
    <s v="2"/>
    <s v="227"/>
  </r>
  <r>
    <s v="5231228361026NRTZZ11"/>
    <s v="5231"/>
    <n v="5231"/>
    <x v="4"/>
    <x v="0"/>
    <s v="CONTR: MAINTENANCE OF EQUIPMENT                   "/>
    <n v="0"/>
    <n v="0"/>
    <n v="0"/>
    <n v="0"/>
    <s v="P  "/>
    <n v="0"/>
    <s v="5"/>
    <s v="5231"/>
    <s v="2"/>
    <s v="228"/>
  </r>
  <r>
    <s v="5231230012026234ZZ11"/>
    <s v="5231"/>
    <n v="5231"/>
    <x v="4"/>
    <x v="0"/>
    <s v="OC: ADV/PUB/MARK - CORP &amp; MUN ACTIVITIES          "/>
    <n v="0"/>
    <n v="0"/>
    <n v="0"/>
    <n v="0"/>
    <s v="P  "/>
    <n v="0"/>
    <s v="5"/>
    <s v="5231"/>
    <s v="2"/>
    <s v="230"/>
  </r>
  <r>
    <s v="5231230012026235ZZ11"/>
    <s v="5231"/>
    <n v="5231"/>
    <x v="4"/>
    <x v="0"/>
    <s v="OC: ADV/PUB/MARK - CORP &amp; MUN ACTIVITIES          "/>
    <n v="0"/>
    <n v="0"/>
    <n v="0"/>
    <n v="0"/>
    <s v="P  "/>
    <n v="0"/>
    <s v="5"/>
    <s v="5231"/>
    <s v="2"/>
    <s v="230"/>
  </r>
  <r>
    <s v="5231230012026MRCZZ11"/>
    <s v="5231"/>
    <n v="5231"/>
    <x v="4"/>
    <x v="0"/>
    <s v="OC: ADV/PUB/MARK - CORP &amp; MUN ACTIVITIES          "/>
    <n v="0"/>
    <n v="0"/>
    <n v="0"/>
    <n v="0"/>
    <s v="P  "/>
    <n v="0"/>
    <s v="5"/>
    <s v="5231"/>
    <s v="2"/>
    <s v="230"/>
  </r>
  <r>
    <s v="5231230451026MRCZZ11"/>
    <s v="5231"/>
    <n v="5231"/>
    <x v="4"/>
    <x v="0"/>
    <s v="OC: PRINTING &amp; PUBLICATIONS                       "/>
    <n v="0"/>
    <n v="0"/>
    <n v="0"/>
    <n v="0"/>
    <s v="P  "/>
    <n v="0"/>
    <s v="5"/>
    <s v="5231"/>
    <s v="2"/>
    <s v="230"/>
  </r>
  <r>
    <s v="5231230452026MRCZZ11"/>
    <s v="5231"/>
    <n v="5231"/>
    <x v="4"/>
    <x v="0"/>
    <s v="OC: PROFESSIONAL BODIES M/SHIP &amp; SUBS             "/>
    <n v="0"/>
    <n v="0"/>
    <n v="0"/>
    <n v="0"/>
    <s v="P  "/>
    <n v="0"/>
    <s v="5"/>
    <s v="5231"/>
    <s v="2"/>
    <s v="230"/>
  </r>
  <r>
    <s v="5231230511026MRCZZ11"/>
    <s v="5231"/>
    <n v="5231"/>
    <x v="4"/>
    <x v="0"/>
    <s v="OC: REG FEES NATIONAL                             "/>
    <n v="0"/>
    <n v="0"/>
    <n v="0"/>
    <n v="0"/>
    <s v="P  "/>
    <n v="0"/>
    <s v="5"/>
    <s v="5231"/>
    <s v="2"/>
    <s v="230"/>
  </r>
  <r>
    <s v="5231230541026MRCZZ11"/>
    <s v="5231"/>
    <n v="5231"/>
    <x v="4"/>
    <x v="0"/>
    <s v="OC: SKILLS DEVELOPMENT FUND LEVY                  "/>
    <n v="0"/>
    <n v="66474.399999999994"/>
    <n v="0"/>
    <n v="66704.03"/>
    <s v="P  "/>
    <n v="51452"/>
    <s v="5"/>
    <s v="5231"/>
    <s v="2"/>
    <s v="230"/>
  </r>
  <r>
    <s v="5231230573026234ZZ11"/>
    <s v="5231"/>
    <n v="5231"/>
    <x v="4"/>
    <x v="0"/>
    <s v="OC: TRANSPORT - EVENTS                            "/>
    <n v="0"/>
    <n v="0"/>
    <n v="0"/>
    <n v="0"/>
    <s v="P  "/>
    <n v="8565"/>
    <s v="5"/>
    <s v="5231"/>
    <s v="2"/>
    <s v="230"/>
  </r>
  <r>
    <s v="5231230576026MRCZZ11"/>
    <s v="5231"/>
    <n v="5231"/>
    <x v="4"/>
    <x v="0"/>
    <s v="OC: T&amp;S DOM - ACCOMMODATION                       "/>
    <n v="0"/>
    <n v="0"/>
    <n v="0"/>
    <n v="0"/>
    <s v="P  "/>
    <n v="0"/>
    <s v="5"/>
    <s v="5231"/>
    <s v="2"/>
    <s v="230"/>
  </r>
  <r>
    <s v="5231230577026MRCZZ11"/>
    <s v="5231"/>
    <n v="5231"/>
    <x v="4"/>
    <x v="0"/>
    <s v="OC: T&amp;S DOM - DAILY ALLOWANCE                     "/>
    <n v="0"/>
    <n v="0"/>
    <n v="0"/>
    <n v="0"/>
    <s v="P  "/>
    <n v="0"/>
    <s v="5"/>
    <s v="5231"/>
    <s v="2"/>
    <s v="230"/>
  </r>
  <r>
    <s v="5231230578026MRCZZ11"/>
    <s v="5231"/>
    <n v="5231"/>
    <x v="4"/>
    <x v="0"/>
    <s v="OC: T&amp;S DOM - FOOD &amp; BEVERAGE (SERVED)            "/>
    <n v="0"/>
    <n v="0"/>
    <n v="0"/>
    <n v="0"/>
    <s v="P  "/>
    <n v="0"/>
    <s v="5"/>
    <s v="5231"/>
    <s v="2"/>
    <s v="230"/>
  </r>
  <r>
    <s v="5231230579026MRCZZ11"/>
    <s v="5231"/>
    <n v="5231"/>
    <x v="4"/>
    <x v="0"/>
    <s v="OC: T&amp;S DOM - INCIDENTAL COST                     "/>
    <n v="0"/>
    <n v="0"/>
    <n v="0"/>
    <n v="0"/>
    <s v="P  "/>
    <n v="0"/>
    <s v="5"/>
    <s v="5231"/>
    <s v="2"/>
    <s v="230"/>
  </r>
  <r>
    <s v="5231230580026MRCZZ11"/>
    <s v="5231"/>
    <n v="5231"/>
    <x v="4"/>
    <x v="0"/>
    <s v="OC: T&amp;S DOM TRP - WITHOUT OPR CAR RENTAL          "/>
    <n v="0"/>
    <n v="0"/>
    <n v="0"/>
    <n v="0"/>
    <s v="P  "/>
    <n v="0"/>
    <s v="5"/>
    <s v="5231"/>
    <s v="2"/>
    <s v="230"/>
  </r>
  <r>
    <s v="5231230581026MRCZZ11"/>
    <s v="5231"/>
    <n v="5231"/>
    <x v="4"/>
    <x v="0"/>
    <s v="OC: T&amp;S DOM TRP - W/OUT OPR OWN TRANSPRT          "/>
    <n v="0"/>
    <n v="0"/>
    <n v="0"/>
    <n v="0"/>
    <s v="P  "/>
    <n v="0"/>
    <s v="5"/>
    <s v="5231"/>
    <s v="2"/>
    <s v="230"/>
  </r>
  <r>
    <s v="5231230583026MRCZZ11"/>
    <s v="5231"/>
    <n v="5231"/>
    <x v="4"/>
    <x v="0"/>
    <s v="OC: T&amp;S DOM PUB TRP - AIR TRANSPORT               "/>
    <n v="0"/>
    <n v="0"/>
    <n v="0"/>
    <n v="0"/>
    <s v="P  "/>
    <n v="0"/>
    <s v="5"/>
    <s v="5231"/>
    <s v="2"/>
    <s v="230"/>
  </r>
  <r>
    <s v="5231230585026MRCZZ11"/>
    <s v="5231"/>
    <n v="5231"/>
    <x v="4"/>
    <x v="0"/>
    <s v="OC: T&amp;S DOM PUB TRP - ROAD TRANSPORT              "/>
    <n v="0"/>
    <n v="0"/>
    <n v="0"/>
    <n v="0"/>
    <s v="P  "/>
    <n v="0"/>
    <s v="5"/>
    <s v="5231"/>
    <s v="2"/>
    <s v="230"/>
  </r>
  <r>
    <s v="5231232360026235ZZ11"/>
    <s v="5231"/>
    <n v="5231"/>
    <x v="4"/>
    <x v="0"/>
    <s v="INVENTORY - MATERIALS &amp; SUPPLIES                  "/>
    <n v="0"/>
    <n v="0"/>
    <n v="0"/>
    <n v="0"/>
    <s v="P  "/>
    <n v="0"/>
    <s v="5"/>
    <s v="5231"/>
    <s v="2"/>
    <s v="232"/>
  </r>
  <r>
    <s v="5231232360D26MRCZZ11"/>
    <s v="5231"/>
    <n v="5231"/>
    <x v="4"/>
    <x v="0"/>
    <s v="INVENTORY - MATERIALS &amp; SUPPLIES(PRINT&amp;           "/>
    <n v="0"/>
    <n v="12145.8"/>
    <n v="0"/>
    <n v="12145.8"/>
    <s v="P  "/>
    <n v="12146"/>
    <s v="5"/>
    <s v="5231"/>
    <s v="2"/>
    <s v="232"/>
  </r>
  <r>
    <s v="5231232360M26MRCZZ11"/>
    <s v="5231"/>
    <n v="5231"/>
    <x v="4"/>
    <x v="0"/>
    <s v="INVENTORY - MATERIALS &amp; SUPPLIES(MEDICAL          "/>
    <n v="0"/>
    <n v="0"/>
    <n v="0"/>
    <n v="0"/>
    <s v="P  "/>
    <n v="0"/>
    <s v="5"/>
    <s v="5231"/>
    <s v="2"/>
    <s v="232"/>
  </r>
  <r>
    <s v="5231232360N26MRCZZ11"/>
    <s v="5231"/>
    <n v="5231"/>
    <x v="4"/>
    <x v="0"/>
    <s v="INVENTORY - MATERIALS &amp; SUPPLIES(GENERAL          "/>
    <n v="0"/>
    <n v="18293.8"/>
    <n v="0"/>
    <n v="18293.8"/>
    <s v="P  "/>
    <n v="19067"/>
    <s v="5"/>
    <s v="5231"/>
    <s v="2"/>
    <s v="232"/>
  </r>
  <r>
    <s v="5231238150026MRCZZ11"/>
    <s v="5231"/>
    <n v="5231"/>
    <x v="4"/>
    <x v="0"/>
    <s v="OPR LEASES: FURNITURE &amp; OFFICE EQUIPMENT          "/>
    <n v="0"/>
    <n v="0"/>
    <n v="0"/>
    <n v="0"/>
    <s v="P  "/>
    <n v="0"/>
    <s v="5"/>
    <s v="5231"/>
    <s v="2"/>
    <s v="238"/>
  </r>
  <r>
    <s v="5231238364326MRCZZ11"/>
    <s v="5231"/>
    <n v="5231"/>
    <x v="4"/>
    <x v="0"/>
    <s v="OPR LEASES: COMMUNITY ASSETS(GENERAL)             "/>
    <n v="0"/>
    <n v="0"/>
    <n v="0"/>
    <n v="0"/>
    <s v="P  "/>
    <n v="0"/>
    <s v="5"/>
    <s v="5231"/>
    <s v="2"/>
    <s v="238"/>
  </r>
  <r>
    <s v="5231272150026MRCZZ11"/>
    <s v="5231"/>
    <n v="5231"/>
    <x v="4"/>
    <x v="0"/>
    <s v="DEPRECIATION FURNITURE &amp; OFFICE EQUIPM            "/>
    <n v="0"/>
    <n v="0"/>
    <n v="0"/>
    <n v="0"/>
    <s v="P  "/>
    <n v="0"/>
    <s v="5"/>
    <s v="5231"/>
    <s v="2"/>
    <s v="272"/>
  </r>
  <r>
    <s v="5231272242026MRCZZ11"/>
    <s v="5231"/>
    <n v="5231"/>
    <x v="4"/>
    <x v="0"/>
    <s v="DEPRECIATION ELEC POWER PLANTS                    "/>
    <n v="0"/>
    <n v="0"/>
    <n v="0"/>
    <n v="0"/>
    <s v="P  "/>
    <n v="0"/>
    <s v="5"/>
    <s v="5231"/>
    <s v="2"/>
    <s v="272"/>
  </r>
  <r>
    <s v="5231272243026MRCZZ11"/>
    <s v="5231"/>
    <n v="5231"/>
    <x v="4"/>
    <x v="0"/>
    <s v="DEPRECIATION ELEC HV SUBSTATIONS                  "/>
    <n v="0"/>
    <n v="0"/>
    <n v="0"/>
    <n v="0"/>
    <s v="P  "/>
    <n v="0"/>
    <s v="5"/>
    <s v="5231"/>
    <s v="2"/>
    <s v="272"/>
  </r>
  <r>
    <s v="5231272244026MRCZZ11"/>
    <s v="5231"/>
    <n v="5231"/>
    <x v="4"/>
    <x v="0"/>
    <s v="DEPRECIATION ELEC HV SWITCHING STATIONS           "/>
    <n v="0"/>
    <n v="0"/>
    <n v="0"/>
    <n v="0"/>
    <s v="P  "/>
    <n v="0"/>
    <s v="5"/>
    <s v="5231"/>
    <s v="2"/>
    <s v="272"/>
  </r>
  <r>
    <s v="5231272245026MRCZZ11"/>
    <s v="5231"/>
    <n v="5231"/>
    <x v="4"/>
    <x v="0"/>
    <s v="DEPRECIATION ELEC HV TRANSM CONDUCTORS            "/>
    <n v="0"/>
    <n v="0"/>
    <n v="0"/>
    <n v="0"/>
    <s v="P  "/>
    <n v="0"/>
    <s v="5"/>
    <s v="5231"/>
    <s v="2"/>
    <s v="272"/>
  </r>
  <r>
    <s v="5231272246026MRCZZ11"/>
    <s v="5231"/>
    <n v="5231"/>
    <x v="4"/>
    <x v="0"/>
    <s v="DEPRECIATION ELEC MV SUBSTATIONS                  "/>
    <n v="0"/>
    <n v="0"/>
    <n v="0"/>
    <n v="0"/>
    <s v="P  "/>
    <n v="0"/>
    <s v="5"/>
    <s v="5231"/>
    <s v="2"/>
    <s v="272"/>
  </r>
  <r>
    <s v="5231272247026MRCZZ11"/>
    <s v="5231"/>
    <n v="5231"/>
    <x v="4"/>
    <x v="0"/>
    <s v="DEPRECIATION ELEC MV SWITCHING STATIONS           "/>
    <n v="0"/>
    <n v="0"/>
    <n v="0"/>
    <n v="0"/>
    <s v="P  "/>
    <n v="0"/>
    <s v="5"/>
    <s v="5231"/>
    <s v="2"/>
    <s v="272"/>
  </r>
  <r>
    <s v="5231272248026MRCZZ11"/>
    <s v="5231"/>
    <n v="5231"/>
    <x v="4"/>
    <x v="0"/>
    <s v="DEPRECIATION ELEC MV NETWORKS                     "/>
    <n v="0"/>
    <n v="0"/>
    <n v="0"/>
    <n v="0"/>
    <s v="P  "/>
    <n v="0"/>
    <s v="5"/>
    <s v="5231"/>
    <s v="2"/>
    <s v="272"/>
  </r>
  <r>
    <s v="5231272249026MRCZZ11"/>
    <s v="5231"/>
    <n v="5231"/>
    <x v="4"/>
    <x v="0"/>
    <s v="DEPRECIATION ELEC LV NETWORKS                     "/>
    <n v="0"/>
    <n v="0"/>
    <n v="0"/>
    <n v="0"/>
    <s v="P  "/>
    <n v="0"/>
    <s v="5"/>
    <s v="5231"/>
    <s v="2"/>
    <s v="272"/>
  </r>
  <r>
    <s v="5231272250026MRCZZ11"/>
    <s v="5231"/>
    <n v="5231"/>
    <x v="4"/>
    <x v="0"/>
    <s v="DEPRECIATION ELEC CAPITAL SPARES                  "/>
    <n v="0"/>
    <n v="0"/>
    <n v="0"/>
    <n v="0"/>
    <s v="P  "/>
    <n v="0"/>
    <s v="5"/>
    <s v="5231"/>
    <s v="2"/>
    <s v="272"/>
  </r>
  <r>
    <s v="5231272840026MRCZZ11"/>
    <s v="5231"/>
    <n v="5231"/>
    <x v="4"/>
    <x v="0"/>
    <s v="DEPRECIATION NETWORK &amp; COMM DATA CENTRES          "/>
    <n v="0"/>
    <n v="0"/>
    <n v="0"/>
    <n v="0"/>
    <s v="P  "/>
    <n v="0"/>
    <s v="5"/>
    <s v="5231"/>
    <s v="2"/>
    <s v="272"/>
  </r>
  <r>
    <s v="5231320065026MRCZZ11"/>
    <s v="5231"/>
    <n v="5231"/>
    <x v="4"/>
    <x v="1"/>
    <s v="PPE FURNITURE &amp; OFFICE EQUIPMENT - GAINS          "/>
    <n v="0"/>
    <n v="0"/>
    <n v="0"/>
    <n v="0"/>
    <s v="P  "/>
    <n v="0"/>
    <s v="5"/>
    <s v="5231"/>
    <s v="3"/>
    <s v="320"/>
  </r>
  <r>
    <s v="5231320070026MRCZZ11"/>
    <s v="5231"/>
    <n v="5231"/>
    <x v="4"/>
    <x v="3"/>
    <s v="PPE FURNITURE &amp; OFF EQUIPMENT - LOSSES            "/>
    <n v="0"/>
    <n v="0"/>
    <n v="0"/>
    <n v="0"/>
    <s v="P  "/>
    <n v="0"/>
    <s v="5"/>
    <s v="5231"/>
    <s v="3"/>
    <s v="320"/>
  </r>
  <r>
    <s v="5231320250026MRCZZ11"/>
    <s v="5231"/>
    <n v="5231"/>
    <x v="4"/>
    <x v="1"/>
    <s v="PPE NETWORK &amp; COMMUNICATION - GAINS               "/>
    <n v="0"/>
    <n v="0"/>
    <n v="0"/>
    <n v="0"/>
    <s v="P  "/>
    <n v="0"/>
    <s v="5"/>
    <s v="5231"/>
    <s v="3"/>
    <s v="320"/>
  </r>
  <r>
    <s v="5231320255026MRCZZ11"/>
    <s v="5231"/>
    <n v="5231"/>
    <x v="4"/>
    <x v="3"/>
    <s v="PPE NETWORK &amp; COMMUNICATION - LOSSES              "/>
    <n v="0"/>
    <n v="0"/>
    <n v="0"/>
    <n v="0"/>
    <s v="P  "/>
    <n v="0"/>
    <s v="5"/>
    <s v="5231"/>
    <s v="3"/>
    <s v="320"/>
  </r>
  <r>
    <s v="5231350035026MRCZZ11"/>
    <s v="5231"/>
    <n v="5231"/>
    <x v="4"/>
    <x v="3"/>
    <s v="IL PPE: FURNITURE &amp; OFFICE EQUIPMENT              "/>
    <n v="0"/>
    <n v="0"/>
    <n v="0"/>
    <n v="0"/>
    <s v="P  "/>
    <n v="0"/>
    <s v="5"/>
    <s v="5231"/>
    <s v="3"/>
    <s v="350"/>
  </r>
  <r>
    <s v="5231350110026MRCZZ11"/>
    <s v="5231"/>
    <n v="5231"/>
    <x v="4"/>
    <x v="3"/>
    <s v="IL: NON SPECIFIC ACCOUNTS                         "/>
    <n v="0"/>
    <n v="0"/>
    <n v="0"/>
    <n v="0"/>
    <s v="P  "/>
    <n v="0"/>
    <s v="5"/>
    <s v="5231"/>
    <s v="3"/>
    <s v="350"/>
  </r>
  <r>
    <s v="5231360035026MRCZZ11"/>
    <s v="5231"/>
    <n v="5231"/>
    <x v="4"/>
    <x v="3"/>
    <s v="RIL PPE: FURNITURE &amp; OFFICE EQUIPMENT             "/>
    <n v="0"/>
    <n v="0"/>
    <n v="0"/>
    <n v="0"/>
    <s v="P  "/>
    <n v="0"/>
    <s v="5"/>
    <s v="5231"/>
    <s v="3"/>
    <s v="360"/>
  </r>
  <r>
    <s v="5231360110026MRCZZ11"/>
    <s v="5231"/>
    <n v="5231"/>
    <x v="4"/>
    <x v="3"/>
    <s v="RIL: NON SPECIFIC ACCOUNTS                        "/>
    <n v="0"/>
    <n v="0"/>
    <n v="0"/>
    <n v="0"/>
    <s v="P  "/>
    <n v="0"/>
    <s v="5"/>
    <s v="5231"/>
    <s v="3"/>
    <s v="360"/>
  </r>
  <r>
    <s v="5231395002026MRC1211"/>
    <s v="5231"/>
    <n v="5231"/>
    <x v="4"/>
    <x v="1"/>
    <s v="DPT CHG - VEHICLE RENTAL                          "/>
    <n v="0"/>
    <n v="0"/>
    <n v="0"/>
    <n v="0"/>
    <s v="P  "/>
    <n v="156803"/>
    <s v="5"/>
    <s v="5231"/>
    <s v="3"/>
    <s v="395"/>
  </r>
  <r>
    <s v="5231395017026MRC1H11"/>
    <s v="5231"/>
    <n v="5231"/>
    <x v="4"/>
    <x v="1"/>
    <s v="DPT CHG - FUEL RECHARGE                           "/>
    <n v="0"/>
    <n v="0"/>
    <n v="0"/>
    <n v="0"/>
    <s v="P  "/>
    <n v="67959"/>
    <s v="5"/>
    <s v="5231"/>
    <s v="3"/>
    <s v="395"/>
  </r>
  <r>
    <s v="5231395023026MRC1L11"/>
    <s v="5231"/>
    <n v="5231"/>
    <x v="4"/>
    <x v="1"/>
    <s v="DPT CHG INSURANCE FEES                            "/>
    <n v="0"/>
    <n v="0"/>
    <n v="0"/>
    <n v="0"/>
    <s v="P  "/>
    <n v="0"/>
    <s v="5"/>
    <s v="5231"/>
    <s v="3"/>
    <s v="395"/>
  </r>
  <r>
    <s v="52313996050ZZZZZZZ11"/>
    <s v="5231"/>
    <n v="5231"/>
    <x v="4"/>
    <x v="1"/>
    <s v="TRF TO ACC SURPLUS DEFICIT                        "/>
    <n v="0"/>
    <n v="0"/>
    <n v="-7516617.3899999997"/>
    <n v="-7516617.3899999997"/>
    <s v="P  "/>
    <n v="0"/>
    <s v="5"/>
    <s v="5231"/>
    <s v="3"/>
    <s v="399"/>
  </r>
  <r>
    <s v="52313996100ZZZZZZZ11"/>
    <s v="5231"/>
    <n v="5231"/>
    <x v="4"/>
    <x v="1"/>
    <s v="TRF FROM ACC SURPLUS DEFICIT                      "/>
    <n v="0"/>
    <n v="0"/>
    <n v="0"/>
    <n v="0"/>
    <s v="P  "/>
    <n v="0"/>
    <s v="5"/>
    <s v="5231"/>
    <s v="3"/>
    <s v="399"/>
  </r>
  <r>
    <s v="52316460010ZZZZZZZ11"/>
    <s v="5231"/>
    <n v="5231"/>
    <x v="4"/>
    <x v="4"/>
    <s v="PPE COST FURN &amp; OFF IU COST OPENING BAL           "/>
    <n v="0"/>
    <n v="0"/>
    <n v="0"/>
    <n v="0"/>
    <s v="GP "/>
    <n v="0"/>
    <s v="5"/>
    <s v="5231"/>
    <s v="6"/>
    <s v="646"/>
  </r>
  <r>
    <s v="52316460020CFZ19ZZ11"/>
    <s v="5231"/>
    <n v="5231"/>
    <x v="4"/>
    <x v="4"/>
    <s v="GAZEBOS                                           "/>
    <n v="0"/>
    <n v="0"/>
    <n v="0"/>
    <n v="0"/>
    <s v="P  "/>
    <n v="0"/>
    <s v="5"/>
    <s v="5231"/>
    <s v="6"/>
    <s v="646"/>
  </r>
  <r>
    <s v="52316460030ZZZZZZZ11"/>
    <s v="5231"/>
    <n v="5231"/>
    <x v="4"/>
    <x v="4"/>
    <s v="PPE COST FURNIT &amp; OFF IU COST DECOM LIAB          "/>
    <n v="0"/>
    <n v="0"/>
    <n v="0"/>
    <n v="0"/>
    <s v="GP "/>
    <n v="0"/>
    <s v="5"/>
    <s v="5231"/>
    <s v="6"/>
    <s v="646"/>
  </r>
  <r>
    <s v="52316460040ZZZZZZZ11"/>
    <s v="5231"/>
    <n v="5231"/>
    <x v="4"/>
    <x v="4"/>
    <s v="PPE COST FURN &amp; OFF EQP IU COST CORR ERR          "/>
    <n v="0"/>
    <n v="0"/>
    <n v="0"/>
    <n v="0"/>
    <s v="GP "/>
    <n v="0"/>
    <s v="5"/>
    <s v="5231"/>
    <s v="6"/>
    <s v="646"/>
  </r>
  <r>
    <s v="52316460050ZZZZZZZ11"/>
    <s v="5231"/>
    <n v="5231"/>
    <x v="4"/>
    <x v="4"/>
    <s v="PPE COST FURN &amp; OFF IU COST CHG ACC POL           "/>
    <n v="0"/>
    <n v="0"/>
    <n v="0"/>
    <n v="0"/>
    <s v="GP "/>
    <n v="0"/>
    <s v="5"/>
    <s v="5231"/>
    <s v="6"/>
    <s v="646"/>
  </r>
  <r>
    <s v="52316460060ZZZZZZZ11"/>
    <s v="5231"/>
    <n v="5231"/>
    <x v="4"/>
    <x v="4"/>
    <s v="PPE COST FURN &amp; OFF EQP IU COST DISPOSAL          "/>
    <n v="0"/>
    <n v="0"/>
    <n v="0"/>
    <n v="0"/>
    <s v="GP "/>
    <n v="0"/>
    <s v="5"/>
    <s v="5231"/>
    <s v="6"/>
    <s v="646"/>
  </r>
  <r>
    <s v="52316460070ZZZZZZZ11"/>
    <s v="5231"/>
    <n v="5231"/>
    <x v="4"/>
    <x v="4"/>
    <s v="PPE COST FURN &amp; OFF IU COST TRANSFER IN           "/>
    <n v="0"/>
    <n v="0"/>
    <n v="0"/>
    <n v="0"/>
    <s v="GP "/>
    <n v="0"/>
    <s v="5"/>
    <s v="5231"/>
    <s v="6"/>
    <s v="646"/>
  </r>
  <r>
    <s v="52316460080ZZZZZZZ11"/>
    <s v="5231"/>
    <n v="5231"/>
    <x v="4"/>
    <x v="4"/>
    <s v="PPE COST FURN &amp; OFF IU COST TRANSFER OUT          "/>
    <n v="0"/>
    <n v="0"/>
    <n v="0"/>
    <n v="0"/>
    <s v="GP "/>
    <n v="0"/>
    <s v="5"/>
    <s v="5231"/>
    <s v="6"/>
    <s v="646"/>
  </r>
  <r>
    <s v="52316460210ZZZZZZZ11"/>
    <s v="5231"/>
    <n v="5231"/>
    <x v="4"/>
    <x v="4"/>
    <s v="PPE COST FURN &amp;OFF EQP IU AD OPENING BAL          "/>
    <n v="0"/>
    <n v="0"/>
    <n v="0"/>
    <n v="0"/>
    <s v="GP "/>
    <n v="0"/>
    <s v="5"/>
    <s v="5231"/>
    <s v="6"/>
    <s v="646"/>
  </r>
  <r>
    <s v="52316460220ZZZZZZZ11"/>
    <s v="5231"/>
    <n v="5231"/>
    <x v="4"/>
    <x v="4"/>
    <s v="PPE COST FURN &amp; OFF IU AD OTHER CHANGES           "/>
    <n v="0"/>
    <n v="0"/>
    <n v="0"/>
    <n v="0"/>
    <s v="GP "/>
    <n v="0"/>
    <s v="5"/>
    <s v="5231"/>
    <s v="6"/>
    <s v="646"/>
  </r>
  <r>
    <s v="52316460230ZZZZZZZ11"/>
    <s v="5231"/>
    <n v="5231"/>
    <x v="4"/>
    <x v="4"/>
    <s v="PPE COST FURNIT &amp; OFF IU AD DEPRECIATION          "/>
    <n v="0"/>
    <n v="0"/>
    <n v="0"/>
    <n v="0"/>
    <s v="GP "/>
    <n v="0"/>
    <s v="5"/>
    <s v="5231"/>
    <s v="6"/>
    <s v="646"/>
  </r>
  <r>
    <s v="52316460240ZZZZZZZ11"/>
    <s v="5231"/>
    <n v="5231"/>
    <x v="4"/>
    <x v="4"/>
    <s v="PPE COST FURN &amp; OFF EQUIP IU AD DISPOSAL          "/>
    <n v="0"/>
    <n v="0"/>
    <n v="0"/>
    <n v="0"/>
    <s v="GP "/>
    <n v="0"/>
    <s v="5"/>
    <s v="5231"/>
    <s v="6"/>
    <s v="646"/>
  </r>
  <r>
    <s v="52316460250ZZZZZZZ11"/>
    <s v="5231"/>
    <n v="5231"/>
    <x v="4"/>
    <x v="4"/>
    <s v="PPE COST FURN &amp; OFF EQUIP IU AD TRANSFER          "/>
    <n v="0"/>
    <n v="0"/>
    <n v="0"/>
    <n v="0"/>
    <s v="GP "/>
    <n v="0"/>
    <s v="5"/>
    <s v="5231"/>
    <s v="6"/>
    <s v="646"/>
  </r>
  <r>
    <s v="52316460310ZZZZZZZ11"/>
    <s v="5231"/>
    <n v="5231"/>
    <x v="4"/>
    <x v="4"/>
    <s v="PPE COST FURN &amp;OFF EQP IU AI OPENING BAL          "/>
    <n v="0"/>
    <n v="0"/>
    <n v="0"/>
    <n v="0"/>
    <s v="GP "/>
    <n v="0"/>
    <s v="5"/>
    <s v="5231"/>
    <s v="6"/>
    <s v="646"/>
  </r>
  <r>
    <s v="52316460320ZZZZZZZ11"/>
    <s v="5231"/>
    <n v="5231"/>
    <x v="4"/>
    <x v="4"/>
    <s v="PPE COST FURN &amp; OFF EQP IU AI IMPAIRMENT          "/>
    <n v="0"/>
    <n v="0"/>
    <n v="0"/>
    <n v="0"/>
    <s v="GP "/>
    <n v="0"/>
    <s v="5"/>
    <s v="5231"/>
    <s v="6"/>
    <s v="646"/>
  </r>
  <r>
    <s v="52316460330ZZZZZZZ11"/>
    <s v="5231"/>
    <n v="5231"/>
    <x v="4"/>
    <x v="4"/>
    <s v="PPE COST FURNIT &amp; OFF IU AI DISPOSAL/TRF          "/>
    <n v="0"/>
    <n v="0"/>
    <n v="0"/>
    <n v="0"/>
    <s v="GP "/>
    <n v="0"/>
    <s v="5"/>
    <s v="5231"/>
    <s v="6"/>
    <s v="646"/>
  </r>
  <r>
    <s v="52316460340ZZZZZZZ11"/>
    <s v="5231"/>
    <n v="5231"/>
    <x v="4"/>
    <x v="4"/>
    <s v="PPE COST FURNIT &amp; OFF IU AI CHG NOT LIST          "/>
    <n v="0"/>
    <n v="0"/>
    <n v="0"/>
    <n v="0"/>
    <s v="GP "/>
    <n v="0"/>
    <s v="5"/>
    <s v="5231"/>
    <s v="6"/>
    <s v="646"/>
  </r>
  <r>
    <s v="52316471410ZZZZZZZ11"/>
    <s v="5231"/>
    <n v="5231"/>
    <x v="4"/>
    <x v="4"/>
    <s v="PPE COST ICT INFR COST OPENING BALANCE            "/>
    <n v="0"/>
    <n v="0"/>
    <n v="0"/>
    <n v="0"/>
    <s v="GP "/>
    <n v="0"/>
    <s v="5"/>
    <s v="5231"/>
    <s v="6"/>
    <s v="647"/>
  </r>
  <r>
    <s v="5231647142026Q40ZZ11"/>
    <s v="5231"/>
    <n v="5231"/>
    <x v="4"/>
    <x v="4"/>
    <s v="DATA PROJECT/PORTABLE SCREEN AND  LAPTOP          "/>
    <n v="0"/>
    <n v="0"/>
    <n v="0"/>
    <n v="0"/>
    <s v="P  "/>
    <n v="0"/>
    <s v="5"/>
    <s v="5231"/>
    <s v="6"/>
    <s v="647"/>
  </r>
  <r>
    <s v="52316471420CFQ40ZZ11"/>
    <s v="5231"/>
    <n v="5231"/>
    <x v="4"/>
    <x v="4"/>
    <s v="DATA PROJECT/PORTABLE SCREEN AND  LAPTOP          "/>
    <n v="0"/>
    <n v="0"/>
    <n v="0"/>
    <n v="0"/>
    <s v="P  "/>
    <n v="150000"/>
    <s v="5"/>
    <s v="5231"/>
    <s v="6"/>
    <s v="647"/>
  </r>
  <r>
    <s v="52316471430ZZZZZZZ11"/>
    <s v="5231"/>
    <n v="5231"/>
    <x v="4"/>
    <x v="4"/>
    <s v="PPE COST ICT INFRASTRUCT COST DECOM LIAB          "/>
    <n v="0"/>
    <n v="0"/>
    <n v="0"/>
    <n v="0"/>
    <s v="GP "/>
    <n v="0"/>
    <s v="5"/>
    <s v="5231"/>
    <s v="6"/>
    <s v="647"/>
  </r>
  <r>
    <s v="52316471440ZZZZZZZ11"/>
    <s v="5231"/>
    <n v="5231"/>
    <x v="4"/>
    <x v="4"/>
    <s v="PPE COST ICT INFRASTRUCTURE COST COR ERR          "/>
    <n v="0"/>
    <n v="0"/>
    <n v="0"/>
    <n v="0"/>
    <s v="GP "/>
    <n v="0"/>
    <s v="5"/>
    <s v="5231"/>
    <s v="6"/>
    <s v="647"/>
  </r>
  <r>
    <s v="52316471450ZZZZZZZ11"/>
    <s v="5231"/>
    <n v="5231"/>
    <x v="4"/>
    <x v="4"/>
    <s v="PPE COST ICT INFRAST COST CHG ACC POLICY          "/>
    <n v="0"/>
    <n v="0"/>
    <n v="0"/>
    <n v="0"/>
    <s v="GP "/>
    <n v="0"/>
    <s v="5"/>
    <s v="5231"/>
    <s v="6"/>
    <s v="647"/>
  </r>
  <r>
    <s v="52316471460ZZZZZZZ11"/>
    <s v="5231"/>
    <n v="5231"/>
    <x v="4"/>
    <x v="4"/>
    <s v="PPE COST ICT INFRASTRUCT COST DISPOSAL            "/>
    <n v="0"/>
    <n v="0"/>
    <n v="0"/>
    <n v="0"/>
    <s v="GP "/>
    <n v="0"/>
    <s v="5"/>
    <s v="5231"/>
    <s v="6"/>
    <s v="647"/>
  </r>
  <r>
    <s v="52316471470ZZZZZZZ11"/>
    <s v="5231"/>
    <n v="5231"/>
    <x v="4"/>
    <x v="4"/>
    <s v="PPE COST ICT INFRASTR COST TRANSFER IN            "/>
    <n v="0"/>
    <n v="0"/>
    <n v="0"/>
    <n v="0"/>
    <s v="GP "/>
    <n v="0"/>
    <s v="5"/>
    <s v="5231"/>
    <s v="6"/>
    <s v="647"/>
  </r>
  <r>
    <s v="52316471480ZZZZZZZ11"/>
    <s v="5231"/>
    <n v="5231"/>
    <x v="4"/>
    <x v="4"/>
    <s v="PPE COST ICT INFRASTR COST TRANSFER OUT           "/>
    <n v="0"/>
    <n v="0"/>
    <n v="0"/>
    <n v="0"/>
    <s v="GP "/>
    <n v="0"/>
    <s v="5"/>
    <s v="5231"/>
    <s v="6"/>
    <s v="647"/>
  </r>
  <r>
    <s v="52316471610ZZZZZZZ11"/>
    <s v="5231"/>
    <n v="5231"/>
    <x v="4"/>
    <x v="4"/>
    <s v="PPE COST ICT INFRASTR AD OPENING BALANCE          "/>
    <n v="0"/>
    <n v="0"/>
    <n v="0"/>
    <n v="0"/>
    <s v="GP "/>
    <n v="0"/>
    <s v="5"/>
    <s v="5231"/>
    <s v="6"/>
    <s v="647"/>
  </r>
  <r>
    <s v="52316471620ZZZZZZZ11"/>
    <s v="5231"/>
    <n v="5231"/>
    <x v="4"/>
    <x v="4"/>
    <s v="PPE COST ICT INFRASTR AD OTHER CHANGES            "/>
    <n v="0"/>
    <n v="0"/>
    <n v="0"/>
    <n v="0"/>
    <s v="GP "/>
    <n v="0"/>
    <s v="5"/>
    <s v="5231"/>
    <s v="6"/>
    <s v="647"/>
  </r>
  <r>
    <s v="52316471630ZZZZZZZ11"/>
    <s v="5231"/>
    <n v="5231"/>
    <x v="4"/>
    <x v="4"/>
    <s v="PPE COST ICT INFRASTRUCT AD DEPRECIATION          "/>
    <n v="0"/>
    <n v="0"/>
    <n v="0"/>
    <n v="0"/>
    <s v="GP "/>
    <n v="0"/>
    <s v="5"/>
    <s v="5231"/>
    <s v="6"/>
    <s v="647"/>
  </r>
  <r>
    <s v="52316471640ZZZZZZZ11"/>
    <s v="5231"/>
    <n v="5231"/>
    <x v="4"/>
    <x v="4"/>
    <s v="PPE COST ICT INFRASTRUCTURE AD DISPOSAL           "/>
    <n v="0"/>
    <n v="0"/>
    <n v="0"/>
    <n v="0"/>
    <s v="GP "/>
    <n v="0"/>
    <s v="5"/>
    <s v="5231"/>
    <s v="6"/>
    <s v="647"/>
  </r>
  <r>
    <s v="52316471650ZZZZZZZ11"/>
    <s v="5231"/>
    <n v="5231"/>
    <x v="4"/>
    <x v="4"/>
    <s v="PPE COST ICT INFRASTUCTURE AD TRANSFER            "/>
    <n v="0"/>
    <n v="0"/>
    <n v="0"/>
    <n v="0"/>
    <s v="GP "/>
    <n v="0"/>
    <s v="5"/>
    <s v="5231"/>
    <s v="6"/>
    <s v="647"/>
  </r>
  <r>
    <s v="52316471710ZZZZZZZ11"/>
    <s v="5231"/>
    <n v="5231"/>
    <x v="4"/>
    <x v="4"/>
    <s v="PPE COST ICT INFRASTR AI OPENING BALANCE          "/>
    <n v="0"/>
    <n v="0"/>
    <n v="0"/>
    <n v="0"/>
    <s v="GP "/>
    <n v="0"/>
    <s v="5"/>
    <s v="5231"/>
    <s v="6"/>
    <s v="647"/>
  </r>
  <r>
    <s v="52316471720ZZZZZZZ11"/>
    <s v="5231"/>
    <n v="5231"/>
    <x v="4"/>
    <x v="4"/>
    <s v="PPE COST ICT INFRAST AI IMPAIRMENT                "/>
    <n v="0"/>
    <n v="0"/>
    <n v="0"/>
    <n v="0"/>
    <s v="GP "/>
    <n v="0"/>
    <s v="5"/>
    <s v="5231"/>
    <s v="6"/>
    <s v="647"/>
  </r>
  <r>
    <s v="52316471730ZZZZZZZ11"/>
    <s v="5231"/>
    <n v="5231"/>
    <x v="4"/>
    <x v="4"/>
    <s v="PPE COST ICT INFRASTRUCT AI DISPOSAL/TRF          "/>
    <n v="0"/>
    <n v="0"/>
    <n v="0"/>
    <n v="0"/>
    <s v="GP "/>
    <n v="0"/>
    <s v="5"/>
    <s v="5231"/>
    <s v="6"/>
    <s v="647"/>
  </r>
  <r>
    <s v="52316471740ZZZZZZZ11"/>
    <s v="5231"/>
    <n v="5231"/>
    <x v="4"/>
    <x v="4"/>
    <s v="PPE COST ICT INFRASTRUCT AI CHG NOT LIST          "/>
    <n v="0"/>
    <n v="0"/>
    <n v="0"/>
    <n v="0"/>
    <s v="GP "/>
    <n v="0"/>
    <s v="5"/>
    <s v="5231"/>
    <s v="6"/>
    <s v="647"/>
  </r>
  <r>
    <s v="52316680010ZZZZZZZ11"/>
    <s v="5231"/>
    <n v="5231"/>
    <x v="4"/>
    <x v="4"/>
    <s v="WIP OPENING BALANCE                               "/>
    <n v="0"/>
    <n v="0"/>
    <n v="0"/>
    <n v="0"/>
    <s v="GP "/>
    <n v="0"/>
    <s v="5"/>
    <s v="5231"/>
    <s v="6"/>
    <s v="668"/>
  </r>
  <r>
    <s v="52316680020ZZZZZZZ11"/>
    <s v="5231"/>
    <n v="5231"/>
    <x v="4"/>
    <x v="4"/>
    <s v="WIP ACQUISITION OUTSOURCED                        "/>
    <n v="0"/>
    <n v="0"/>
    <n v="0"/>
    <n v="0"/>
    <s v="GP "/>
    <n v="0"/>
    <s v="5"/>
    <s v="5231"/>
    <s v="6"/>
    <s v="668"/>
  </r>
  <r>
    <s v="52316680030ZZZZZZZ11"/>
    <s v="5231"/>
    <n v="5231"/>
    <x v="4"/>
    <x v="4"/>
    <s v="WIP ACQUISITION OWN ACC CONSTR MAT&amp;SUPPL          "/>
    <n v="0"/>
    <n v="0"/>
    <n v="0"/>
    <n v="0"/>
    <s v="GP "/>
    <n v="0"/>
    <s v="5"/>
    <s v="5231"/>
    <s v="6"/>
    <s v="668"/>
  </r>
  <r>
    <s v="52316680040ZZZZZZZ11"/>
    <s v="5231"/>
    <n v="5231"/>
    <x v="4"/>
    <x v="4"/>
    <s v="WIP ACQ OWN ACC CONSTR COMPENS EMPLOYEE           "/>
    <n v="0"/>
    <n v="0"/>
    <n v="0"/>
    <n v="0"/>
    <s v="GP "/>
    <n v="0"/>
    <s v="5"/>
    <s v="5231"/>
    <s v="6"/>
    <s v="668"/>
  </r>
  <r>
    <s v="52316680050ZZZZZZZ11"/>
    <s v="5231"/>
    <n v="5231"/>
    <x v="4"/>
    <x v="4"/>
    <s v="WIP ACQ OWN ACC CONSTR COST SITE PREP             "/>
    <n v="0"/>
    <n v="0"/>
    <n v="0"/>
    <n v="0"/>
    <s v="GP "/>
    <n v="0"/>
    <s v="5"/>
    <s v="5231"/>
    <s v="6"/>
    <s v="668"/>
  </r>
  <r>
    <s v="52316680060ZZZZZZZ11"/>
    <s v="5231"/>
    <n v="5231"/>
    <x v="4"/>
    <x v="4"/>
    <s v="WIP ACQ OWN ACC CONSTR DELIV &amp; HAND COST          "/>
    <n v="0"/>
    <n v="0"/>
    <n v="0"/>
    <n v="0"/>
    <s v="GP "/>
    <n v="0"/>
    <s v="5"/>
    <s v="5231"/>
    <s v="6"/>
    <s v="668"/>
  </r>
  <r>
    <s v="52316680070ZZZZZZZ11"/>
    <s v="5231"/>
    <n v="5231"/>
    <x v="4"/>
    <x v="4"/>
    <s v="WIP ACQ OWN ACC CONSTR INST &amp; ASSEM CST           "/>
    <n v="0"/>
    <n v="0"/>
    <n v="0"/>
    <n v="0"/>
    <s v="GP "/>
    <n v="0"/>
    <s v="5"/>
    <s v="5231"/>
    <s v="6"/>
    <s v="668"/>
  </r>
  <r>
    <s v="52316680080ZZZZZZZ11"/>
    <s v="5231"/>
    <n v="5231"/>
    <x v="4"/>
    <x v="4"/>
    <s v="WIP ACQ OWN ACC CONSTR COST TEST SITE             "/>
    <n v="0"/>
    <n v="0"/>
    <n v="0"/>
    <n v="0"/>
    <s v="GP "/>
    <n v="0"/>
    <s v="5"/>
    <s v="5231"/>
    <s v="6"/>
    <s v="668"/>
  </r>
  <r>
    <s v="52316680090ZZZZZZZ11"/>
    <s v="5231"/>
    <n v="5231"/>
    <x v="4"/>
    <x v="4"/>
    <s v="WIP ACQUISITION OWN ACC CONSTR PROF FEE           "/>
    <n v="0"/>
    <n v="0"/>
    <n v="0"/>
    <n v="0"/>
    <s v="GP "/>
    <n v="0"/>
    <s v="5"/>
    <s v="5231"/>
    <s v="6"/>
    <s v="668"/>
  </r>
  <r>
    <s v="52316680100ZZZZZZZ11"/>
    <s v="5231"/>
    <n v="5231"/>
    <x v="4"/>
    <x v="4"/>
    <s v="WIP ACQUISITION BORROWING COST                    "/>
    <n v="0"/>
    <n v="0"/>
    <n v="0"/>
    <n v="0"/>
    <s v="GP "/>
    <n v="0"/>
    <s v="5"/>
    <s v="5231"/>
    <s v="6"/>
    <s v="668"/>
  </r>
  <r>
    <s v="52318100010ZZZZZZZ11"/>
    <s v="5231"/>
    <n v="5231"/>
    <x v="4"/>
    <x v="2"/>
    <s v="ACC SUR/(DEF): OPENING BALANCE                    "/>
    <n v="7634129.4699999997"/>
    <n v="0"/>
    <n v="0"/>
    <n v="7634129.4699999997"/>
    <s v="GP "/>
    <n v="0"/>
    <s v="5"/>
    <s v="5231"/>
    <s v="8"/>
    <s v="810"/>
  </r>
  <r>
    <s v="52318100020ZZZZZZZ11"/>
    <s v="5231"/>
    <n v="5231"/>
    <x v="4"/>
    <x v="2"/>
    <s v="ACC SUR/(DEF): CHANGES IN ACC POLICY              "/>
    <n v="0"/>
    <n v="0"/>
    <n v="0"/>
    <n v="0"/>
    <s v="GP "/>
    <n v="0"/>
    <s v="5"/>
    <s v="5231"/>
    <s v="8"/>
    <s v="810"/>
  </r>
  <r>
    <s v="52318100030ZZZZZZZ11"/>
    <s v="5231"/>
    <n v="5231"/>
    <x v="4"/>
    <x v="2"/>
    <s v="ACC SUR/(DEF): CORREC PRIOR PERIOD ERROR          "/>
    <n v="0"/>
    <n v="0"/>
    <n v="0"/>
    <n v="0"/>
    <s v="GP "/>
    <n v="0"/>
    <s v="5"/>
    <s v="5231"/>
    <s v="8"/>
    <s v="810"/>
  </r>
  <r>
    <s v="52318100040ZZZZZZZ11"/>
    <s v="5231"/>
    <n v="5231"/>
    <x v="4"/>
    <x v="2"/>
    <s v="ACC SUR/(DEF): TRF TO/FROM ACCUM SURPLUS          "/>
    <n v="0"/>
    <n v="7516617.3899999997"/>
    <n v="0"/>
    <n v="7516617.3899999997"/>
    <s v="GP "/>
    <n v="0"/>
    <s v="5"/>
    <s v="5231"/>
    <s v="8"/>
    <s v="810"/>
  </r>
  <r>
    <s v="52318100050ZZZZZZZ11"/>
    <s v="5231"/>
    <n v="5231"/>
    <x v="4"/>
    <x v="2"/>
    <s v="ACC SUR/(DEF): TRF TO/FROM RESERVES               "/>
    <n v="0"/>
    <n v="0"/>
    <n v="0"/>
    <n v="0"/>
    <s v="GP "/>
    <n v="0"/>
    <s v="5"/>
    <s v="5231"/>
    <s v="8"/>
    <s v="810"/>
  </r>
  <r>
    <s v="52318100060ZZZZZZZ11"/>
    <s v="5231"/>
    <n v="5231"/>
    <x v="4"/>
    <x v="2"/>
    <s v="ACC SUR/(DEF): DEPRECIATION OFFSETS               "/>
    <n v="0"/>
    <n v="0"/>
    <n v="0"/>
    <n v="0"/>
    <s v="GP "/>
    <n v="0"/>
    <s v="5"/>
    <s v="5231"/>
    <s v="8"/>
    <s v="810"/>
  </r>
  <r>
    <s v="5232106008014ZZZZZ11"/>
    <s v="5232"/>
    <n v="5232"/>
    <x v="4"/>
    <x v="5"/>
    <s v="HEALTH CERTIFICATES                               "/>
    <n v="0"/>
    <n v="0"/>
    <n v="-391.3"/>
    <n v="-391.3"/>
    <s v="P  "/>
    <n v="-42120"/>
    <s v="5"/>
    <s v="5232"/>
    <s v="1"/>
    <s v="106"/>
  </r>
  <r>
    <s v="5232106008114ZZZZZ11"/>
    <s v="5232"/>
    <n v="5232"/>
    <x v="4"/>
    <x v="5"/>
    <s v="HEALTH CERTIFICATES(AIR EMMISION LIC)             "/>
    <n v="0"/>
    <n v="0"/>
    <n v="-9913.0400000000009"/>
    <n v="-9913.0400000000009"/>
    <s v="P  "/>
    <n v="-105300"/>
    <s v="5"/>
    <s v="5232"/>
    <s v="1"/>
    <s v="106"/>
  </r>
  <r>
    <s v="5232106008214ZZZZZ11"/>
    <s v="5232"/>
    <n v="5232"/>
    <x v="4"/>
    <x v="5"/>
    <s v="HEALTH CERTIFICATES(FOOD PREM/ REG)               "/>
    <n v="0"/>
    <n v="0"/>
    <n v="-248128.58"/>
    <n v="-248128.58"/>
    <s v="P  "/>
    <n v="0"/>
    <s v="5"/>
    <s v="5232"/>
    <s v="1"/>
    <s v="106"/>
  </r>
  <r>
    <s v="5232106011014ZZZZZ11"/>
    <s v="5232"/>
    <n v="5232"/>
    <x v="4"/>
    <x v="5"/>
    <s v="TRADING                                           "/>
    <n v="0"/>
    <n v="0"/>
    <n v="0"/>
    <n v="0"/>
    <s v="P  "/>
    <n v="-17059"/>
    <s v="5"/>
    <s v="5232"/>
    <s v="1"/>
    <s v="106"/>
  </r>
  <r>
    <s v="5232106011114ZZZZZ11"/>
    <s v="5232"/>
    <n v="5232"/>
    <x v="4"/>
    <x v="5"/>
    <s v="TRADING (BUS LIC/ HAWKERS )                       "/>
    <n v="0"/>
    <n v="0"/>
    <n v="-27742"/>
    <n v="-27742"/>
    <s v="P  "/>
    <n v="0"/>
    <s v="5"/>
    <s v="5232"/>
    <s v="1"/>
    <s v="106"/>
  </r>
  <r>
    <s v="5232211001026MRCZZ11"/>
    <s v="5232"/>
    <n v="5232"/>
    <x v="4"/>
    <x v="0"/>
    <s v="MS: SAL &amp; ALL: BASIC SALARY &amp; WAGES               "/>
    <n v="0"/>
    <n v="8509243.0899999999"/>
    <n v="0"/>
    <n v="8521933.0899999999"/>
    <s v="P  "/>
    <n v="8509244"/>
    <s v="5"/>
    <s v="5232"/>
    <s v="2"/>
    <s v="211"/>
  </r>
  <r>
    <s v="5232211022026MRCZZ11"/>
    <s v="5232"/>
    <n v="5232"/>
    <x v="4"/>
    <x v="0"/>
    <s v="MS: ALL - CELLULAR &amp; TELEPHONE                    "/>
    <n v="0"/>
    <n v="9100"/>
    <n v="0"/>
    <n v="13300"/>
    <s v="P  "/>
    <n v="13650"/>
    <s v="5"/>
    <s v="5232"/>
    <s v="2"/>
    <s v="211"/>
  </r>
  <r>
    <s v="5232211026026MRCZZ11"/>
    <s v="5232"/>
    <n v="5232"/>
    <x v="4"/>
    <x v="0"/>
    <s v="MS: HB &amp; INC: HOUSING BENEFITS                    "/>
    <n v="0"/>
    <n v="92964.09"/>
    <n v="0"/>
    <n v="92964.09"/>
    <s v="P  "/>
    <n v="90861"/>
    <s v="5"/>
    <s v="5232"/>
    <s v="2"/>
    <s v="211"/>
  </r>
  <r>
    <s v="5232211034026MRCZZ11"/>
    <s v="5232"/>
    <n v="5232"/>
    <x v="4"/>
    <x v="0"/>
    <s v="MS: ALL - TRAVEL OR MOTOR VEHICLE                 "/>
    <n v="0"/>
    <n v="3275191.81"/>
    <n v="0"/>
    <n v="3288417.17"/>
    <s v="P  "/>
    <n v="3284626"/>
    <s v="5"/>
    <s v="5232"/>
    <s v="2"/>
    <s v="211"/>
  </r>
  <r>
    <s v="5232211036026MRCZZ11"/>
    <s v="5232"/>
    <n v="5232"/>
    <x v="4"/>
    <x v="0"/>
    <s v="MS: OVERTIME - NON STRUCTURED                     "/>
    <n v="0"/>
    <n v="3772.86"/>
    <n v="0"/>
    <n v="3772.86"/>
    <s v="P  "/>
    <n v="5659"/>
    <s v="5"/>
    <s v="5232"/>
    <s v="2"/>
    <s v="211"/>
  </r>
  <r>
    <s v="5232211038026MRCZZ11"/>
    <s v="5232"/>
    <n v="5232"/>
    <x v="4"/>
    <x v="0"/>
    <s v="MS: OVERTIME - STRUCTURED                         "/>
    <n v="0"/>
    <n v="340248.9"/>
    <n v="0"/>
    <n v="340248.9"/>
    <s v="P  "/>
    <n v="384802"/>
    <s v="5"/>
    <s v="5232"/>
    <s v="2"/>
    <s v="211"/>
  </r>
  <r>
    <s v="5232211042026MRCZZ11"/>
    <s v="5232"/>
    <n v="5232"/>
    <x v="4"/>
    <x v="0"/>
    <s v="MS: OVERTIME - NIGHT SHIFT                        "/>
    <n v="0"/>
    <n v="7239.28"/>
    <n v="0"/>
    <n v="7239.28"/>
    <s v="P  "/>
    <n v="8012"/>
    <s v="5"/>
    <s v="5232"/>
    <s v="2"/>
    <s v="211"/>
  </r>
  <r>
    <s v="5232211044026MRCZZ11"/>
    <s v="5232"/>
    <n v="5232"/>
    <x v="4"/>
    <x v="0"/>
    <s v="MS: SRB - ACTING ALLOWANCE                        "/>
    <n v="0"/>
    <n v="509661.01"/>
    <n v="0"/>
    <n v="532553.01"/>
    <s v="P  "/>
    <n v="509957"/>
    <s v="5"/>
    <s v="5232"/>
    <s v="2"/>
    <s v="211"/>
  </r>
  <r>
    <s v="5232211046026MRCZZ11"/>
    <s v="5232"/>
    <n v="5232"/>
    <x v="4"/>
    <x v="0"/>
    <s v="MS: SRB - ANNUAL BONUS                            "/>
    <n v="0"/>
    <n v="708890.99"/>
    <n v="0"/>
    <n v="708890.99"/>
    <s v="P  "/>
    <n v="860854"/>
    <s v="5"/>
    <s v="5232"/>
    <s v="2"/>
    <s v="211"/>
  </r>
  <r>
    <s v="5232211050026MRCZZ11"/>
    <s v="5232"/>
    <n v="5232"/>
    <x v="4"/>
    <x v="0"/>
    <s v="MS: SRB - LONG SERVICE AWARD                      "/>
    <n v="0"/>
    <n v="159525.92000000001"/>
    <n v="0"/>
    <n v="159525.92000000001"/>
    <s v="P  "/>
    <n v="134850"/>
    <s v="5"/>
    <s v="5232"/>
    <s v="2"/>
    <s v="211"/>
  </r>
  <r>
    <s v="5232211056026MRCZZ11"/>
    <s v="5232"/>
    <n v="5232"/>
    <x v="4"/>
    <x v="0"/>
    <s v="MS: SRB - STANDBY ALLOWANCE                       "/>
    <n v="0"/>
    <n v="37967.339999999997"/>
    <n v="0"/>
    <n v="37967.339999999997"/>
    <s v="P  "/>
    <n v="44326"/>
    <s v="5"/>
    <s v="5232"/>
    <s v="2"/>
    <s v="211"/>
  </r>
  <r>
    <s v="5232213001026MRCZZ11"/>
    <s v="5232"/>
    <n v="5232"/>
    <x v="4"/>
    <x v="0"/>
    <s v="MS: SOC CONTR - BARGAINING COUNCIL                "/>
    <n v="0"/>
    <n v="2511.2399999999998"/>
    <n v="0"/>
    <n v="2519.9899999999998"/>
    <s v="P  "/>
    <n v="2520"/>
    <s v="5"/>
    <s v="5232"/>
    <s v="2"/>
    <s v="213"/>
  </r>
  <r>
    <s v="5232213010026MRCZZ11"/>
    <s v="5232"/>
    <n v="5232"/>
    <x v="4"/>
    <x v="0"/>
    <s v="MS: SOC CONTR - GROUP LIFE INSURANCE              "/>
    <n v="0"/>
    <n v="118734.92"/>
    <n v="0"/>
    <n v="124395.15"/>
    <s v="P  "/>
    <n v="123606"/>
    <s v="5"/>
    <s v="5232"/>
    <s v="2"/>
    <s v="213"/>
  </r>
  <r>
    <s v="5232213020026MRCZZ11"/>
    <s v="5232"/>
    <n v="5232"/>
    <x v="4"/>
    <x v="0"/>
    <s v="MS: SOC CONTR - MEDICAL                           "/>
    <n v="0"/>
    <n v="733347.92"/>
    <n v="0"/>
    <n v="733347.92"/>
    <s v="P  "/>
    <n v="726333"/>
    <s v="5"/>
    <s v="5232"/>
    <s v="2"/>
    <s v="213"/>
  </r>
  <r>
    <s v="5232213030026MRCZZ11"/>
    <s v="5232"/>
    <n v="5232"/>
    <x v="4"/>
    <x v="0"/>
    <s v="MS: SOC CONTR - PENSION                           "/>
    <n v="0"/>
    <n v="1580768.23"/>
    <n v="0"/>
    <n v="1583405.21"/>
    <s v="P  "/>
    <n v="1576100"/>
    <s v="5"/>
    <s v="5232"/>
    <s v="2"/>
    <s v="213"/>
  </r>
  <r>
    <s v="5232213040026MRCZZ11"/>
    <s v="5232"/>
    <n v="5232"/>
    <x v="4"/>
    <x v="0"/>
    <s v="MS: SOC CONTR - UNEMPLOYMENT INSUR FUND           "/>
    <n v="0"/>
    <n v="42709.62"/>
    <n v="0"/>
    <n v="42831.35"/>
    <s v="P  "/>
    <n v="42833"/>
    <s v="5"/>
    <s v="5232"/>
    <s v="2"/>
    <s v="213"/>
  </r>
  <r>
    <s v="5232226030026MRCZZ11"/>
    <s v="5232"/>
    <n v="5232"/>
    <x v="4"/>
    <x v="0"/>
    <s v="OS: BURIAL SERVICES                               "/>
    <n v="0"/>
    <n v="73500"/>
    <n v="0"/>
    <n v="73500"/>
    <s v="P  "/>
    <n v="110245"/>
    <s v="5"/>
    <s v="5232"/>
    <s v="2"/>
    <s v="226"/>
  </r>
  <r>
    <s v="5232227044026MRCZZ11"/>
    <s v="5232"/>
    <n v="5232"/>
    <x v="4"/>
    <x v="0"/>
    <s v="C&amp;PS: B&amp;A QUALITY CONTROL                         "/>
    <n v="0"/>
    <n v="0"/>
    <n v="0"/>
    <n v="0"/>
    <s v="P  "/>
    <n v="0"/>
    <s v="5"/>
    <s v="5232"/>
    <s v="2"/>
    <s v="227"/>
  </r>
  <r>
    <s v="5232227333026MRCZZ11"/>
    <s v="5232"/>
    <n v="5232"/>
    <x v="4"/>
    <x v="0"/>
    <s v="C&amp;PS: LAB SERV WATER                              "/>
    <n v="0"/>
    <n v="0"/>
    <n v="0"/>
    <n v="0"/>
    <s v="P  "/>
    <n v="0"/>
    <s v="5"/>
    <s v="5232"/>
    <s v="2"/>
    <s v="227"/>
  </r>
  <r>
    <s v="5232228241026MRCZZ11"/>
    <s v="5232"/>
    <n v="5232"/>
    <x v="4"/>
    <x v="0"/>
    <s v="CONTR: INSPECTION FEES                            "/>
    <n v="0"/>
    <n v="0"/>
    <n v="0"/>
    <n v="0"/>
    <s v="P  "/>
    <n v="0"/>
    <s v="5"/>
    <s v="5232"/>
    <s v="2"/>
    <s v="228"/>
  </r>
  <r>
    <s v="5232228361026NSPZZ11"/>
    <s v="5232"/>
    <n v="5232"/>
    <x v="4"/>
    <x v="0"/>
    <s v="CONTR: MAINTENANCE OF EQUIPMENT                   "/>
    <n v="0"/>
    <n v="0"/>
    <n v="0"/>
    <n v="0"/>
    <s v="P  "/>
    <n v="1400000"/>
    <s v="5"/>
    <s v="5232"/>
    <s v="2"/>
    <s v="228"/>
  </r>
  <r>
    <s v="5232230012026MRCZZ11"/>
    <s v="5232"/>
    <n v="5232"/>
    <x v="4"/>
    <x v="0"/>
    <s v="OC: ADV/PUB/MARK - CORP &amp; MUN ACTIVITIES          "/>
    <n v="0"/>
    <n v="728.7"/>
    <n v="0"/>
    <n v="728.7"/>
    <s v="P  "/>
    <n v="729"/>
    <s v="5"/>
    <s v="5232"/>
    <s v="2"/>
    <s v="230"/>
  </r>
  <r>
    <s v="5232230111026MRCZZ11"/>
    <s v="5232"/>
    <n v="5232"/>
    <x v="4"/>
    <x v="0"/>
    <s v="OC: COMM - LICENCES (RADIO &amp; TELEVISION)          "/>
    <n v="0"/>
    <n v="0"/>
    <n v="0"/>
    <n v="0"/>
    <s v="P  "/>
    <n v="0"/>
    <s v="5"/>
    <s v="5232"/>
    <s v="2"/>
    <s v="230"/>
  </r>
  <r>
    <s v="5232230451026MRCZZ11"/>
    <s v="5232"/>
    <n v="5232"/>
    <x v="4"/>
    <x v="0"/>
    <s v="OC: PRINTING &amp; PUBLICATIONS                       "/>
    <n v="0"/>
    <n v="0"/>
    <n v="0"/>
    <n v="0"/>
    <s v="P  "/>
    <n v="0"/>
    <s v="5"/>
    <s v="5232"/>
    <s v="2"/>
    <s v="230"/>
  </r>
  <r>
    <s v="5232230451126MRCZZ11"/>
    <s v="5232"/>
    <n v="5232"/>
    <x v="4"/>
    <x v="0"/>
    <s v="OC: PRINTING &amp; PUBLICATIONS (MARKETING)           "/>
    <n v="0"/>
    <n v="0"/>
    <n v="0"/>
    <n v="0"/>
    <s v="P  "/>
    <n v="0"/>
    <s v="5"/>
    <s v="5232"/>
    <s v="2"/>
    <s v="230"/>
  </r>
  <r>
    <s v="5232230451D26MRCZZ11"/>
    <s v="5232"/>
    <n v="5232"/>
    <x v="4"/>
    <x v="0"/>
    <s v="OC: PRINTING &amp; PUBLICATIONS (PRINTING GE          "/>
    <n v="0"/>
    <n v="0"/>
    <n v="0"/>
    <n v="0"/>
    <s v="P  "/>
    <n v="0"/>
    <s v="5"/>
    <s v="5232"/>
    <s v="2"/>
    <s v="230"/>
  </r>
  <r>
    <s v="5232230452026MRCZZ11"/>
    <s v="5232"/>
    <n v="5232"/>
    <x v="4"/>
    <x v="0"/>
    <s v="OC: PROFESSIONAL BODIES M/SHIP &amp; SUBS             "/>
    <n v="0"/>
    <n v="28271.31"/>
    <n v="0"/>
    <n v="28271.31"/>
    <s v="P  "/>
    <n v="28272"/>
    <s v="5"/>
    <s v="5232"/>
    <s v="2"/>
    <s v="230"/>
  </r>
  <r>
    <s v="5232230511026MRCZZ11"/>
    <s v="5232"/>
    <n v="5232"/>
    <x v="4"/>
    <x v="0"/>
    <s v="OC: REG FEES NATIONAL                             "/>
    <n v="0"/>
    <n v="0"/>
    <n v="0"/>
    <n v="0"/>
    <s v="P  "/>
    <n v="0"/>
    <s v="5"/>
    <s v="5232"/>
    <s v="2"/>
    <s v="230"/>
  </r>
  <r>
    <s v="5232230541026MRCZZ11"/>
    <s v="5232"/>
    <n v="5232"/>
    <x v="4"/>
    <x v="0"/>
    <s v="OC: SKILLS DEVELOPMENT FUND LEVY                  "/>
    <n v="0"/>
    <n v="129930.99"/>
    <n v="0"/>
    <n v="130900.02"/>
    <s v="P  "/>
    <n v="133677"/>
    <s v="5"/>
    <s v="5232"/>
    <s v="2"/>
    <s v="230"/>
  </r>
  <r>
    <s v="5232230576026MRCZZ11"/>
    <s v="5232"/>
    <n v="5232"/>
    <x v="4"/>
    <x v="0"/>
    <s v="OC: T&amp;S DOM - ACCOMMODATION                       "/>
    <n v="0"/>
    <n v="2754.78"/>
    <n v="0"/>
    <n v="2754.78"/>
    <s v="P  "/>
    <n v="0"/>
    <s v="5"/>
    <s v="5232"/>
    <s v="2"/>
    <s v="230"/>
  </r>
  <r>
    <s v="5232230577026MRCZZ11"/>
    <s v="5232"/>
    <n v="5232"/>
    <x v="4"/>
    <x v="0"/>
    <s v="OC: T&amp;S DOM - DAILY ALLOWANCE                     "/>
    <n v="0"/>
    <n v="488"/>
    <n v="0"/>
    <n v="488"/>
    <s v="P  "/>
    <n v="500"/>
    <s v="5"/>
    <s v="5232"/>
    <s v="2"/>
    <s v="230"/>
  </r>
  <r>
    <s v="5232230579026MRCZZ11"/>
    <s v="5232"/>
    <n v="5232"/>
    <x v="4"/>
    <x v="0"/>
    <s v="OC: T&amp;S DOM - INCIDENTAL COST                     "/>
    <n v="0"/>
    <n v="0"/>
    <n v="0"/>
    <n v="0"/>
    <s v="P  "/>
    <n v="0"/>
    <s v="5"/>
    <s v="5232"/>
    <s v="2"/>
    <s v="230"/>
  </r>
  <r>
    <s v="5232230583026MRCZZ11"/>
    <s v="5232"/>
    <n v="5232"/>
    <x v="4"/>
    <x v="0"/>
    <s v="OC: T&amp;S DOM PUB TRP - AIR TRANSPORT               "/>
    <n v="0"/>
    <n v="4936.29"/>
    <n v="0"/>
    <n v="4936.29"/>
    <s v="P  "/>
    <n v="0"/>
    <s v="5"/>
    <s v="5232"/>
    <s v="2"/>
    <s v="230"/>
  </r>
  <r>
    <s v="5232230585026MRCZZ11"/>
    <s v="5232"/>
    <n v="5232"/>
    <x v="4"/>
    <x v="0"/>
    <s v="OC: T&amp;S DOM PUB TRP - ROAD TRANSPORT              "/>
    <n v="0"/>
    <n v="0"/>
    <n v="0"/>
    <n v="0"/>
    <s v="P  "/>
    <n v="0"/>
    <s v="5"/>
    <s v="5232"/>
    <s v="2"/>
    <s v="230"/>
  </r>
  <r>
    <s v="5232230590026MRCZZ11"/>
    <s v="5232"/>
    <n v="5232"/>
    <x v="4"/>
    <x v="0"/>
    <s v="OC: T&amp;S FOREIGN - INCIDENTAL COST                 "/>
    <n v="0"/>
    <n v="0"/>
    <n v="0"/>
    <n v="0"/>
    <s v="P  "/>
    <n v="0"/>
    <s v="5"/>
    <s v="5232"/>
    <s v="2"/>
    <s v="230"/>
  </r>
  <r>
    <s v="5232230610026MRCZZ11"/>
    <s v="5232"/>
    <n v="5232"/>
    <x v="4"/>
    <x v="0"/>
    <s v="OC: UNIFORM &amp; PROTECTIVE CLOTHING                 "/>
    <n v="0"/>
    <n v="0"/>
    <n v="0"/>
    <n v="0"/>
    <s v="P  "/>
    <n v="0"/>
    <s v="5"/>
    <s v="5232"/>
    <s v="2"/>
    <s v="230"/>
  </r>
  <r>
    <s v="5232232360C26MRCZZ11"/>
    <s v="5232"/>
    <n v="5232"/>
    <x v="4"/>
    <x v="0"/>
    <s v="INVENTORY - MATERIALS &amp; SUPPLIES(CHEMICA          "/>
    <n v="0"/>
    <n v="0"/>
    <n v="0"/>
    <n v="0"/>
    <s v="P  "/>
    <n v="0"/>
    <s v="5"/>
    <s v="5232"/>
    <s v="2"/>
    <s v="232"/>
  </r>
  <r>
    <s v="5232232360D26MRCZZ11"/>
    <s v="5232"/>
    <n v="5232"/>
    <x v="4"/>
    <x v="0"/>
    <s v="INVENTORY - MATERIALS &amp; SUPPLIES(PRINT&amp;           "/>
    <n v="0"/>
    <n v="21388.21"/>
    <n v="0"/>
    <n v="21388.21"/>
    <s v="P  "/>
    <n v="21389"/>
    <s v="5"/>
    <s v="5232"/>
    <s v="2"/>
    <s v="232"/>
  </r>
  <r>
    <s v="5232232360N26MRCZZ11"/>
    <s v="5232"/>
    <n v="5232"/>
    <x v="4"/>
    <x v="0"/>
    <s v="INVENTORY - MATERIALS &amp; SUPPLIES(GENERAL          "/>
    <n v="0"/>
    <n v="1997.89"/>
    <n v="0"/>
    <n v="1997.89"/>
    <s v="P  "/>
    <n v="1998"/>
    <s v="5"/>
    <s v="5232"/>
    <s v="2"/>
    <s v="232"/>
  </r>
  <r>
    <s v="5232232660026MRCZZ11"/>
    <s v="5232"/>
    <n v="5232"/>
    <x v="4"/>
    <x v="0"/>
    <s v="INVENTORY - WATER                                 "/>
    <n v="0"/>
    <n v="0"/>
    <n v="0"/>
    <n v="0"/>
    <s v="P  "/>
    <n v="0"/>
    <s v="5"/>
    <s v="5232"/>
    <s v="2"/>
    <s v="232"/>
  </r>
  <r>
    <s v="5232272242026MRCZZ11"/>
    <s v="5232"/>
    <n v="5232"/>
    <x v="4"/>
    <x v="0"/>
    <s v="DEPRECIATION ELEC POWER PLANTS                    "/>
    <n v="0"/>
    <n v="0"/>
    <n v="0"/>
    <n v="0"/>
    <s v="P  "/>
    <n v="0"/>
    <s v="5"/>
    <s v="5232"/>
    <s v="2"/>
    <s v="272"/>
  </r>
  <r>
    <s v="5232272243026MRCZZ11"/>
    <s v="5232"/>
    <n v="5232"/>
    <x v="4"/>
    <x v="0"/>
    <s v="DEPRECIATION ELEC HV SUBSTATIONS                  "/>
    <n v="0"/>
    <n v="0"/>
    <n v="0"/>
    <n v="0"/>
    <s v="P  "/>
    <n v="0"/>
    <s v="5"/>
    <s v="5232"/>
    <s v="2"/>
    <s v="272"/>
  </r>
  <r>
    <s v="5232272244026MRCZZ11"/>
    <s v="5232"/>
    <n v="5232"/>
    <x v="4"/>
    <x v="0"/>
    <s v="DEPRECIATION ELEC HV SWITCHING STATIONS           "/>
    <n v="0"/>
    <n v="0"/>
    <n v="0"/>
    <n v="0"/>
    <s v="P  "/>
    <n v="0"/>
    <s v="5"/>
    <s v="5232"/>
    <s v="2"/>
    <s v="272"/>
  </r>
  <r>
    <s v="5232272245026MRCZZ11"/>
    <s v="5232"/>
    <n v="5232"/>
    <x v="4"/>
    <x v="0"/>
    <s v="DEPRECIATION ELEC HV TRANSM CONDUCTORS            "/>
    <n v="0"/>
    <n v="0"/>
    <n v="0"/>
    <n v="0"/>
    <s v="P  "/>
    <n v="0"/>
    <s v="5"/>
    <s v="5232"/>
    <s v="2"/>
    <s v="272"/>
  </r>
  <r>
    <s v="5232272246026MRCZZ11"/>
    <s v="5232"/>
    <n v="5232"/>
    <x v="4"/>
    <x v="0"/>
    <s v="DEPRECIATION ELEC MV SUBSTATIONS                  "/>
    <n v="0"/>
    <n v="0"/>
    <n v="0"/>
    <n v="0"/>
    <s v="P  "/>
    <n v="0"/>
    <s v="5"/>
    <s v="5232"/>
    <s v="2"/>
    <s v="272"/>
  </r>
  <r>
    <s v="5232272247026MRCZZ11"/>
    <s v="5232"/>
    <n v="5232"/>
    <x v="4"/>
    <x v="0"/>
    <s v="DEPRECIATION ELEC MV SWITCHING STATIONS           "/>
    <n v="0"/>
    <n v="0"/>
    <n v="0"/>
    <n v="0"/>
    <s v="P  "/>
    <n v="0"/>
    <s v="5"/>
    <s v="5232"/>
    <s v="2"/>
    <s v="272"/>
  </r>
  <r>
    <s v="5232272248026MRCZZ11"/>
    <s v="5232"/>
    <n v="5232"/>
    <x v="4"/>
    <x v="0"/>
    <s v="DEPRECIATION ELEC MV NETWORKS                     "/>
    <n v="0"/>
    <n v="0"/>
    <n v="0"/>
    <n v="0"/>
    <s v="P  "/>
    <n v="0"/>
    <s v="5"/>
    <s v="5232"/>
    <s v="2"/>
    <s v="272"/>
  </r>
  <r>
    <s v="5232272249026MRCZZ11"/>
    <s v="5232"/>
    <n v="5232"/>
    <x v="4"/>
    <x v="0"/>
    <s v="DEPRECIATION ELEC LV NETWORKS                     "/>
    <n v="0"/>
    <n v="0"/>
    <n v="0"/>
    <n v="0"/>
    <s v="P  "/>
    <n v="0"/>
    <s v="5"/>
    <s v="5232"/>
    <s v="2"/>
    <s v="272"/>
  </r>
  <r>
    <s v="5232272250026MRCZZ11"/>
    <s v="5232"/>
    <n v="5232"/>
    <x v="4"/>
    <x v="0"/>
    <s v="DEPRECIATION ELEC CAPITAL SPARES                  "/>
    <n v="0"/>
    <n v="0"/>
    <n v="0"/>
    <n v="0"/>
    <s v="P  "/>
    <n v="0"/>
    <s v="5"/>
    <s v="5232"/>
    <s v="2"/>
    <s v="272"/>
  </r>
  <r>
    <s v="5232272920026MRCZZ11"/>
    <s v="5232"/>
    <n v="5232"/>
    <x v="4"/>
    <x v="0"/>
    <s v="DEPRECIATION OP BUILDING  MUNIC OFFICES           "/>
    <n v="0"/>
    <n v="160484.39000000001"/>
    <n v="0"/>
    <n v="160484.39000000001"/>
    <s v="P  "/>
    <n v="0"/>
    <s v="5"/>
    <s v="5232"/>
    <s v="2"/>
    <s v="272"/>
  </r>
  <r>
    <s v="5232320280026MRCZZ11"/>
    <s v="5232"/>
    <n v="5232"/>
    <x v="4"/>
    <x v="1"/>
    <s v="PPE COMMUNITY ASSETS - GAINS                      "/>
    <n v="0"/>
    <n v="0"/>
    <n v="0"/>
    <n v="0"/>
    <s v="P  "/>
    <n v="0"/>
    <s v="5"/>
    <s v="5232"/>
    <s v="3"/>
    <s v="320"/>
  </r>
  <r>
    <s v="5232320285026MRCZZ11"/>
    <s v="5232"/>
    <n v="5232"/>
    <x v="4"/>
    <x v="3"/>
    <s v="PPE COMMUNITY ASSETS - LOSSES                     "/>
    <n v="0"/>
    <n v="0"/>
    <n v="0"/>
    <n v="0"/>
    <s v="P  "/>
    <n v="0"/>
    <s v="5"/>
    <s v="5232"/>
    <s v="3"/>
    <s v="320"/>
  </r>
  <r>
    <s v="5232350025026MRCZZ11"/>
    <s v="5232"/>
    <n v="5232"/>
    <x v="4"/>
    <x v="3"/>
    <s v="IL PPE: BUILDINGS                                 "/>
    <n v="0"/>
    <n v="0"/>
    <n v="0"/>
    <n v="0"/>
    <s v="P  "/>
    <n v="0"/>
    <s v="5"/>
    <s v="5232"/>
    <s v="3"/>
    <s v="350"/>
  </r>
  <r>
    <s v="5232360025026MRCZZ11"/>
    <s v="5232"/>
    <n v="5232"/>
    <x v="4"/>
    <x v="3"/>
    <s v="RIL PPE: BUILDINGS                                "/>
    <n v="0"/>
    <n v="0"/>
    <n v="0"/>
    <n v="0"/>
    <s v="P  "/>
    <n v="0"/>
    <s v="5"/>
    <s v="5232"/>
    <s v="3"/>
    <s v="360"/>
  </r>
  <r>
    <s v="5232395002026MRC1211"/>
    <s v="5232"/>
    <n v="5232"/>
    <x v="4"/>
    <x v="1"/>
    <s v="DPT CHG - VEHICLE RENTAL                          "/>
    <n v="0"/>
    <n v="0"/>
    <n v="0"/>
    <n v="0"/>
    <s v="P  "/>
    <n v="78401"/>
    <s v="5"/>
    <s v="5232"/>
    <s v="3"/>
    <s v="395"/>
  </r>
  <r>
    <s v="5232395017026MRC1H11"/>
    <s v="5232"/>
    <n v="5232"/>
    <x v="4"/>
    <x v="1"/>
    <s v="DPT CHG - FUEL RECHARGE                           "/>
    <n v="0"/>
    <n v="0"/>
    <n v="0"/>
    <n v="0"/>
    <s v="P  "/>
    <n v="33979"/>
    <s v="5"/>
    <s v="5232"/>
    <s v="3"/>
    <s v="395"/>
  </r>
  <r>
    <s v="5232395023026MRC1L11"/>
    <s v="5232"/>
    <n v="5232"/>
    <x v="4"/>
    <x v="1"/>
    <s v="DPT CHG INSURANCE FEES                            "/>
    <n v="0"/>
    <n v="0"/>
    <n v="0"/>
    <n v="0"/>
    <s v="P  "/>
    <n v="0"/>
    <s v="5"/>
    <s v="5232"/>
    <s v="3"/>
    <s v="395"/>
  </r>
  <r>
    <s v="52323996050ZZZZZZZ11"/>
    <s v="5232"/>
    <n v="5232"/>
    <x v="4"/>
    <x v="1"/>
    <s v="TRF TO ACC SURPLUS DEFICIT                        "/>
    <n v="0"/>
    <n v="0"/>
    <n v="-14941598.9"/>
    <n v="-14941598.9"/>
    <s v="P  "/>
    <n v="0"/>
    <s v="5"/>
    <s v="5232"/>
    <s v="3"/>
    <s v="399"/>
  </r>
  <r>
    <s v="52323996100ZZZZZZZ11"/>
    <s v="5232"/>
    <n v="5232"/>
    <x v="4"/>
    <x v="1"/>
    <s v="TRF FROM ACC SURPLUS DEFICIT                      "/>
    <n v="0"/>
    <n v="0"/>
    <n v="0"/>
    <n v="0"/>
    <s v="P  "/>
    <n v="0"/>
    <s v="5"/>
    <s v="5232"/>
    <s v="3"/>
    <s v="399"/>
  </r>
  <r>
    <s v="52326473510ZZZZZZZ11"/>
    <s v="5232"/>
    <n v="5232"/>
    <x v="4"/>
    <x v="4"/>
    <s v="PPE COST COMMUNITY COST OPENING BALANCE           "/>
    <n v="1926910.56"/>
    <n v="0"/>
    <n v="0"/>
    <n v="1926910.56"/>
    <s v="GP "/>
    <n v="0"/>
    <s v="5"/>
    <s v="5232"/>
    <s v="6"/>
    <s v="647"/>
  </r>
  <r>
    <s v="52326473530ZZZZZZZ11"/>
    <s v="5232"/>
    <n v="5232"/>
    <x v="4"/>
    <x v="4"/>
    <s v="PPE COST COMMUNITY COST DECOM LIABILITY           "/>
    <n v="0"/>
    <n v="0"/>
    <n v="0"/>
    <n v="0"/>
    <s v="GP "/>
    <n v="0"/>
    <s v="5"/>
    <s v="5232"/>
    <s v="6"/>
    <s v="647"/>
  </r>
  <r>
    <s v="52326473540ZZZZZZZ11"/>
    <s v="5232"/>
    <n v="5232"/>
    <x v="4"/>
    <x v="4"/>
    <s v="PPE COST COMMUNITY COST CORRECTION ERROR          "/>
    <n v="0"/>
    <n v="0"/>
    <n v="0"/>
    <n v="0"/>
    <s v="GP "/>
    <n v="0"/>
    <s v="5"/>
    <s v="5232"/>
    <s v="6"/>
    <s v="647"/>
  </r>
  <r>
    <s v="52326473550ZZZZZZZ11"/>
    <s v="5232"/>
    <n v="5232"/>
    <x v="4"/>
    <x v="4"/>
    <s v="PPE COST COMMUNITY COST CHG ACC POLICY            "/>
    <n v="0"/>
    <n v="0"/>
    <n v="0"/>
    <n v="0"/>
    <s v="GP "/>
    <n v="0"/>
    <s v="5"/>
    <s v="5232"/>
    <s v="6"/>
    <s v="647"/>
  </r>
  <r>
    <s v="52326473560ZZZZZZZ11"/>
    <s v="5232"/>
    <n v="5232"/>
    <x v="4"/>
    <x v="4"/>
    <s v="PPE COST COMMUNITY COST DISPOSAL                  "/>
    <n v="0"/>
    <n v="0"/>
    <n v="0"/>
    <n v="0"/>
    <s v="GP "/>
    <n v="0"/>
    <s v="5"/>
    <s v="5232"/>
    <s v="6"/>
    <s v="647"/>
  </r>
  <r>
    <s v="52326473570ZZZZZZZ11"/>
    <s v="5232"/>
    <n v="5232"/>
    <x v="4"/>
    <x v="4"/>
    <s v="PPE COST COMMUNITY COST TRANSFER IN               "/>
    <n v="0"/>
    <n v="0"/>
    <n v="0"/>
    <n v="0"/>
    <s v="GP "/>
    <n v="0"/>
    <s v="5"/>
    <s v="5232"/>
    <s v="6"/>
    <s v="647"/>
  </r>
  <r>
    <s v="52326473580ZZZZZZZ11"/>
    <s v="5232"/>
    <n v="5232"/>
    <x v="4"/>
    <x v="4"/>
    <s v="PPE COST COMMUNITY COST TRANSFER OUT              "/>
    <n v="0"/>
    <n v="0"/>
    <n v="0"/>
    <n v="0"/>
    <s v="GP "/>
    <n v="0"/>
    <s v="5"/>
    <s v="5232"/>
    <s v="6"/>
    <s v="647"/>
  </r>
  <r>
    <s v="52326473610ZZZZZZZ11"/>
    <s v="5232"/>
    <n v="5232"/>
    <x v="4"/>
    <x v="4"/>
    <s v="PPE COST COMMUNITY AD OPENING BALANCE             "/>
    <n v="-1364995.34"/>
    <n v="0"/>
    <n v="0"/>
    <n v="-1364995.34"/>
    <s v="GP "/>
    <n v="0"/>
    <s v="5"/>
    <s v="5232"/>
    <s v="6"/>
    <s v="647"/>
  </r>
  <r>
    <s v="52326473620ZZZZZZZ11"/>
    <s v="5232"/>
    <n v="5232"/>
    <x v="4"/>
    <x v="4"/>
    <s v="PPE COST COMMUNITY AD OTHER CHANGES               "/>
    <n v="0"/>
    <n v="0"/>
    <n v="0"/>
    <n v="0"/>
    <s v="GP "/>
    <n v="0"/>
    <s v="5"/>
    <s v="5232"/>
    <s v="6"/>
    <s v="647"/>
  </r>
  <r>
    <s v="52326473630ZZZZZZZ11"/>
    <s v="5232"/>
    <n v="5232"/>
    <x v="4"/>
    <x v="4"/>
    <s v="PPE COST COMMUNITY AD DEPRECIATION                "/>
    <n v="0"/>
    <n v="0"/>
    <n v="-160484.39000000001"/>
    <n v="-160484.39000000001"/>
    <s v="GP "/>
    <n v="0"/>
    <s v="5"/>
    <s v="5232"/>
    <s v="6"/>
    <s v="647"/>
  </r>
  <r>
    <s v="52326473640ZZZZZZZ11"/>
    <s v="5232"/>
    <n v="5232"/>
    <x v="4"/>
    <x v="4"/>
    <s v="PPE COST COMMUNITY AD DISPOSAL                    "/>
    <n v="0"/>
    <n v="0"/>
    <n v="0"/>
    <n v="0"/>
    <s v="GP "/>
    <n v="0"/>
    <s v="5"/>
    <s v="5232"/>
    <s v="6"/>
    <s v="647"/>
  </r>
  <r>
    <s v="52326473650ZZZZZZZ11"/>
    <s v="5232"/>
    <n v="5232"/>
    <x v="4"/>
    <x v="4"/>
    <s v="PPE COST COMMUNITY AD TRANSFER                    "/>
    <n v="0"/>
    <n v="0"/>
    <n v="0"/>
    <n v="0"/>
    <s v="GP "/>
    <n v="0"/>
    <s v="5"/>
    <s v="5232"/>
    <s v="6"/>
    <s v="647"/>
  </r>
  <r>
    <s v="52326473710ZZZZZZZ11"/>
    <s v="5232"/>
    <n v="5232"/>
    <x v="4"/>
    <x v="4"/>
    <s v="PPE COST COMMUNITY AI OPENING BALANCE             "/>
    <n v="0"/>
    <n v="0"/>
    <n v="0"/>
    <n v="0"/>
    <s v="GP "/>
    <n v="0"/>
    <s v="5"/>
    <s v="5232"/>
    <s v="6"/>
    <s v="647"/>
  </r>
  <r>
    <s v="52326473720ZZZZZZZ11"/>
    <s v="5232"/>
    <n v="5232"/>
    <x v="4"/>
    <x v="4"/>
    <s v="PPE COST COMMUNITY AI IMPAIRMENT                  "/>
    <n v="0"/>
    <n v="0"/>
    <n v="0"/>
    <n v="0"/>
    <s v="GP "/>
    <n v="0"/>
    <s v="5"/>
    <s v="5232"/>
    <s v="6"/>
    <s v="647"/>
  </r>
  <r>
    <s v="52326473730ZZZZZZZ11"/>
    <s v="5232"/>
    <n v="5232"/>
    <x v="4"/>
    <x v="4"/>
    <s v="PPE COST COMMUNITY AI DISPOSAL/TRANSFER           "/>
    <n v="0"/>
    <n v="0"/>
    <n v="0"/>
    <n v="0"/>
    <s v="GP "/>
    <n v="0"/>
    <s v="5"/>
    <s v="5232"/>
    <s v="6"/>
    <s v="647"/>
  </r>
  <r>
    <s v="52326473740ZZZZZZZ11"/>
    <s v="5232"/>
    <n v="5232"/>
    <x v="4"/>
    <x v="4"/>
    <s v="PPE COST COMMUNITY AI CHANGE NOT LISTED           "/>
    <n v="0"/>
    <n v="0"/>
    <n v="0"/>
    <n v="0"/>
    <s v="GP "/>
    <n v="0"/>
    <s v="5"/>
    <s v="5232"/>
    <s v="6"/>
    <s v="647"/>
  </r>
  <r>
    <s v="52326680010ZZZZZZZ11"/>
    <s v="5232"/>
    <n v="5232"/>
    <x v="4"/>
    <x v="4"/>
    <s v="WIP OPENING BALANCE                               "/>
    <n v="0"/>
    <n v="0"/>
    <n v="0"/>
    <n v="0"/>
    <s v="GP "/>
    <n v="0"/>
    <s v="5"/>
    <s v="5232"/>
    <s v="6"/>
    <s v="668"/>
  </r>
  <r>
    <s v="52326680020ZZZZZZZ11"/>
    <s v="5232"/>
    <n v="5232"/>
    <x v="4"/>
    <x v="4"/>
    <s v="WIP ACQUISITION OUTSOURCED                        "/>
    <n v="0"/>
    <n v="0"/>
    <n v="0"/>
    <n v="0"/>
    <s v="GP "/>
    <n v="0"/>
    <s v="5"/>
    <s v="5232"/>
    <s v="6"/>
    <s v="668"/>
  </r>
  <r>
    <s v="52326680030ZZZZZZZ11"/>
    <s v="5232"/>
    <n v="5232"/>
    <x v="4"/>
    <x v="4"/>
    <s v="WIP ACQUISITION OWN ACC CONSTR MAT&amp;SUPPL          "/>
    <n v="0"/>
    <n v="0"/>
    <n v="0"/>
    <n v="0"/>
    <s v="GP "/>
    <n v="0"/>
    <s v="5"/>
    <s v="5232"/>
    <s v="6"/>
    <s v="668"/>
  </r>
  <r>
    <s v="52326680040ZZZZZZZ11"/>
    <s v="5232"/>
    <n v="5232"/>
    <x v="4"/>
    <x v="4"/>
    <s v="WIP ACQ OWN ACC CONSTR COMPENS EMPLOYEE           "/>
    <n v="0"/>
    <n v="0"/>
    <n v="0"/>
    <n v="0"/>
    <s v="GP "/>
    <n v="0"/>
    <s v="5"/>
    <s v="5232"/>
    <s v="6"/>
    <s v="668"/>
  </r>
  <r>
    <s v="52326680050ZZZZZZZ11"/>
    <s v="5232"/>
    <n v="5232"/>
    <x v="4"/>
    <x v="4"/>
    <s v="WIP ACQ OWN ACC CONSTR COST SITE PREP             "/>
    <n v="0"/>
    <n v="0"/>
    <n v="0"/>
    <n v="0"/>
    <s v="GP "/>
    <n v="0"/>
    <s v="5"/>
    <s v="5232"/>
    <s v="6"/>
    <s v="668"/>
  </r>
  <r>
    <s v="52326680060ZZZZZZZ11"/>
    <s v="5232"/>
    <n v="5232"/>
    <x v="4"/>
    <x v="4"/>
    <s v="WIP ACQ OWN ACC CONSTR DELIV &amp; HAND COST          "/>
    <n v="0"/>
    <n v="0"/>
    <n v="0"/>
    <n v="0"/>
    <s v="GP "/>
    <n v="0"/>
    <s v="5"/>
    <s v="5232"/>
    <s v="6"/>
    <s v="668"/>
  </r>
  <r>
    <s v="52326680070ZZZZZZZ11"/>
    <s v="5232"/>
    <n v="5232"/>
    <x v="4"/>
    <x v="4"/>
    <s v="WIP ACQ OWN ACC CONSTR INST &amp; ASSEM CST           "/>
    <n v="0"/>
    <n v="0"/>
    <n v="0"/>
    <n v="0"/>
    <s v="GP "/>
    <n v="0"/>
    <s v="5"/>
    <s v="5232"/>
    <s v="6"/>
    <s v="668"/>
  </r>
  <r>
    <s v="52326680080ZZZZZZZ11"/>
    <s v="5232"/>
    <n v="5232"/>
    <x v="4"/>
    <x v="4"/>
    <s v="WIP ACQ OWN ACC CONSTR COST TEST SITE             "/>
    <n v="0"/>
    <n v="0"/>
    <n v="0"/>
    <n v="0"/>
    <s v="GP "/>
    <n v="0"/>
    <s v="5"/>
    <s v="5232"/>
    <s v="6"/>
    <s v="668"/>
  </r>
  <r>
    <s v="52326680090ZZZZZZZ11"/>
    <s v="5232"/>
    <n v="5232"/>
    <x v="4"/>
    <x v="4"/>
    <s v="WIP ACQUISITION OWN ACC CONSTR PROF FEE           "/>
    <n v="0"/>
    <n v="0"/>
    <n v="0"/>
    <n v="0"/>
    <s v="GP "/>
    <n v="0"/>
    <s v="5"/>
    <s v="5232"/>
    <s v="6"/>
    <s v="668"/>
  </r>
  <r>
    <s v="52326680100ZZZZZZZ11"/>
    <s v="5232"/>
    <n v="5232"/>
    <x v="4"/>
    <x v="4"/>
    <s v="WIP ACQUISITION BORROWING COST                    "/>
    <n v="0"/>
    <n v="0"/>
    <n v="0"/>
    <n v="0"/>
    <s v="GP "/>
    <n v="0"/>
    <s v="5"/>
    <s v="5232"/>
    <s v="6"/>
    <s v="668"/>
  </r>
  <r>
    <s v="52328100010ZZZZZZZ11"/>
    <s v="5232"/>
    <n v="5232"/>
    <x v="4"/>
    <x v="2"/>
    <s v="ACC SUR/(DEF): OPENING BALANCE                    "/>
    <n v="15965640.689999999"/>
    <n v="0"/>
    <n v="0"/>
    <n v="15965640.689999999"/>
    <s v="GP "/>
    <n v="0"/>
    <s v="5"/>
    <s v="5232"/>
    <s v="8"/>
    <s v="810"/>
  </r>
  <r>
    <s v="52328100020ZZZZZZZ11"/>
    <s v="5232"/>
    <n v="5232"/>
    <x v="4"/>
    <x v="2"/>
    <s v="ACC SUR/(DEF): CHANGES IN ACC POLICY              "/>
    <n v="0"/>
    <n v="0"/>
    <n v="0"/>
    <n v="0"/>
    <s v="GP "/>
    <n v="0"/>
    <s v="5"/>
    <s v="5232"/>
    <s v="8"/>
    <s v="810"/>
  </r>
  <r>
    <s v="52328100030ZZZZZZZ11"/>
    <s v="5232"/>
    <n v="5232"/>
    <x v="4"/>
    <x v="2"/>
    <s v="ACC SUR/(DEF): CORREC PRIOR PERIOD ERROR          "/>
    <n v="0"/>
    <n v="0"/>
    <n v="0"/>
    <n v="0"/>
    <s v="GP "/>
    <n v="0"/>
    <s v="5"/>
    <s v="5232"/>
    <s v="8"/>
    <s v="810"/>
  </r>
  <r>
    <s v="52328100040ZZZZZZZ11"/>
    <s v="5232"/>
    <n v="5232"/>
    <x v="4"/>
    <x v="2"/>
    <s v="ACC SUR/(DEF): TRF TO/FROM ACCUM SURPLUS          "/>
    <n v="0"/>
    <n v="14941598.9"/>
    <n v="0"/>
    <n v="14941598.9"/>
    <s v="GP "/>
    <n v="0"/>
    <s v="5"/>
    <s v="5232"/>
    <s v="8"/>
    <s v="810"/>
  </r>
  <r>
    <s v="52328100050ZZZZZZZ11"/>
    <s v="5232"/>
    <n v="5232"/>
    <x v="4"/>
    <x v="2"/>
    <s v="ACC SUR/(DEF): TRF TO/FROM RESERVES               "/>
    <n v="0"/>
    <n v="0"/>
    <n v="0"/>
    <n v="0"/>
    <s v="GP "/>
    <n v="0"/>
    <s v="5"/>
    <s v="5232"/>
    <s v="8"/>
    <s v="810"/>
  </r>
  <r>
    <s v="52328100060ZZZZZZZ11"/>
    <s v="5232"/>
    <n v="5232"/>
    <x v="4"/>
    <x v="2"/>
    <s v="ACC SUR/(DEF): DEPRECIATION OFFSETS               "/>
    <n v="0"/>
    <n v="0"/>
    <n v="0"/>
    <n v="0"/>
    <s v="GP "/>
    <n v="0"/>
    <s v="5"/>
    <s v="5232"/>
    <s v="8"/>
    <s v="810"/>
  </r>
  <r>
    <s v="5241142210029ZZZZZ11"/>
    <s v="5241"/>
    <n v="5241"/>
    <x v="4"/>
    <x v="5"/>
    <s v="HEALTH SERVICES                                   "/>
    <n v="0"/>
    <n v="0"/>
    <n v="0"/>
    <n v="0"/>
    <s v="P  "/>
    <n v="-3159"/>
    <s v="5"/>
    <s v="5241"/>
    <s v="1"/>
    <s v="142"/>
  </r>
  <r>
    <s v="5241211001026MRCZZ11"/>
    <s v="5241"/>
    <n v="5241"/>
    <x v="4"/>
    <x v="0"/>
    <s v="MS: SAL &amp; ALL: BASIC SALARY &amp; WAGES               "/>
    <n v="0"/>
    <n v="1581845.01"/>
    <n v="0"/>
    <n v="1581845.01"/>
    <s v="P  "/>
    <n v="1609693"/>
    <s v="5"/>
    <s v="5241"/>
    <s v="2"/>
    <s v="211"/>
  </r>
  <r>
    <s v="5241211022026MRCZZ11"/>
    <s v="5241"/>
    <n v="5241"/>
    <x v="4"/>
    <x v="0"/>
    <s v="MS: ALL - CELLULAR &amp; TELEPHONE                    "/>
    <n v="0"/>
    <n v="0"/>
    <n v="0"/>
    <n v="0"/>
    <s v="P  "/>
    <n v="0"/>
    <s v="5"/>
    <s v="5241"/>
    <s v="2"/>
    <s v="211"/>
  </r>
  <r>
    <s v="5241211026026MRCZZ11"/>
    <s v="5241"/>
    <n v="5241"/>
    <x v="4"/>
    <x v="0"/>
    <s v="MS: HB &amp; INC: HOUSING BENEFITS                    "/>
    <n v="0"/>
    <n v="10228.44"/>
    <n v="0"/>
    <n v="10228.44"/>
    <s v="P  "/>
    <n v="10228"/>
    <s v="5"/>
    <s v="5241"/>
    <s v="2"/>
    <s v="211"/>
  </r>
  <r>
    <s v="5241211034026MRCZZ11"/>
    <s v="5241"/>
    <n v="5241"/>
    <x v="4"/>
    <x v="0"/>
    <s v="MS: ALL - TRAVEL OR MOTOR VEHICLE                 "/>
    <n v="0"/>
    <n v="213253.65"/>
    <n v="0"/>
    <n v="214685.9"/>
    <s v="P  "/>
    <n v="217034"/>
    <s v="5"/>
    <s v="5241"/>
    <s v="2"/>
    <s v="211"/>
  </r>
  <r>
    <s v="5241211044026MRCZZ11"/>
    <s v="5241"/>
    <n v="5241"/>
    <x v="4"/>
    <x v="0"/>
    <s v="MS: SRB - ACTING ALLOWANCE                        "/>
    <n v="0"/>
    <n v="134687.99"/>
    <n v="0"/>
    <n v="134687.99"/>
    <s v="P  "/>
    <n v="115516"/>
    <s v="5"/>
    <s v="5241"/>
    <s v="2"/>
    <s v="211"/>
  </r>
  <r>
    <s v="5241211046026MRCZZ11"/>
    <s v="5241"/>
    <n v="5241"/>
    <x v="4"/>
    <x v="0"/>
    <s v="MS: SRB - ANNUAL BONUS                            "/>
    <n v="0"/>
    <n v="134301.99"/>
    <n v="0"/>
    <n v="134301.99"/>
    <s v="P  "/>
    <n v="38070"/>
    <s v="5"/>
    <s v="5241"/>
    <s v="2"/>
    <s v="211"/>
  </r>
  <r>
    <s v="5241211050026MRCZZ11"/>
    <s v="5241"/>
    <n v="5241"/>
    <x v="4"/>
    <x v="0"/>
    <s v="MS: SRB - LONG SERVICE AWARD                      "/>
    <n v="0"/>
    <n v="10543.26"/>
    <n v="0"/>
    <n v="10543.26"/>
    <s v="P  "/>
    <n v="10485"/>
    <s v="5"/>
    <s v="5241"/>
    <s v="2"/>
    <s v="211"/>
  </r>
  <r>
    <s v="5241213001026MRCZZ11"/>
    <s v="5241"/>
    <n v="5241"/>
    <x v="4"/>
    <x v="0"/>
    <s v="MS: SOC CONTR - BARGAINING COUNCIL                "/>
    <n v="0"/>
    <n v="621.25"/>
    <n v="0"/>
    <n v="621.25"/>
    <s v="P  "/>
    <n v="630"/>
    <s v="5"/>
    <s v="5241"/>
    <s v="2"/>
    <s v="213"/>
  </r>
  <r>
    <s v="5241213010026MRCZZ11"/>
    <s v="5241"/>
    <n v="5241"/>
    <x v="4"/>
    <x v="0"/>
    <s v="MS: SOC CONTR - GROUP LIFE INSURANCE              "/>
    <n v="0"/>
    <n v="16881.810000000001"/>
    <n v="0"/>
    <n v="17325.97"/>
    <s v="P  "/>
    <n v="17784"/>
    <s v="5"/>
    <s v="5241"/>
    <s v="2"/>
    <s v="213"/>
  </r>
  <r>
    <s v="5241213020026MRCZZ11"/>
    <s v="5241"/>
    <n v="5241"/>
    <x v="4"/>
    <x v="0"/>
    <s v="MS: SOC CONTR - MEDICAL                           "/>
    <n v="0"/>
    <n v="109114.81"/>
    <n v="0"/>
    <n v="109114.81"/>
    <s v="P  "/>
    <n v="109897"/>
    <s v="5"/>
    <s v="5241"/>
    <s v="2"/>
    <s v="213"/>
  </r>
  <r>
    <s v="5241213030026MRCZZ11"/>
    <s v="5241"/>
    <n v="5241"/>
    <x v="4"/>
    <x v="0"/>
    <s v="MS: SOC CONTR - PENSION                           "/>
    <n v="0"/>
    <n v="292730.87"/>
    <n v="0"/>
    <n v="292730.87"/>
    <s v="P  "/>
    <n v="297562"/>
    <s v="5"/>
    <s v="5241"/>
    <s v="2"/>
    <s v="213"/>
  </r>
  <r>
    <s v="5241213040026MRCZZ11"/>
    <s v="5241"/>
    <n v="5241"/>
    <x v="4"/>
    <x v="0"/>
    <s v="MS: SOC CONTR - UNEMPLOYMENT INSUR FUND           "/>
    <n v="0"/>
    <n v="10543.38"/>
    <n v="0"/>
    <n v="10543.38"/>
    <s v="P  "/>
    <n v="10686"/>
    <s v="5"/>
    <s v="5241"/>
    <s v="2"/>
    <s v="213"/>
  </r>
  <r>
    <s v="5241226360026MRCZZ11"/>
    <s v="5241"/>
    <n v="5241"/>
    <x v="4"/>
    <x v="0"/>
    <s v="OS: MEDICAL WASTE REMOVAL                         "/>
    <n v="0"/>
    <n v="7602.25"/>
    <n v="0"/>
    <n v="7602.25"/>
    <s v="P  "/>
    <n v="7603"/>
    <s v="5"/>
    <s v="5241"/>
    <s v="2"/>
    <s v="226"/>
  </r>
  <r>
    <s v="5241227044026MRCZZ11"/>
    <s v="5241"/>
    <n v="5241"/>
    <x v="4"/>
    <x v="0"/>
    <s v="C&amp;PS: B&amp;A QUALITY CONTROL                         "/>
    <n v="0"/>
    <n v="5950"/>
    <n v="0"/>
    <n v="5950"/>
    <s v="P  "/>
    <n v="17000"/>
    <s v="5"/>
    <s v="5241"/>
    <s v="2"/>
    <s v="227"/>
  </r>
  <r>
    <s v="5241227331026MRCZZ11"/>
    <s v="5241"/>
    <n v="5241"/>
    <x v="4"/>
    <x v="0"/>
    <s v="C&amp;PS: LAB SERV MEDICAL                            "/>
    <n v="0"/>
    <n v="0"/>
    <n v="0"/>
    <n v="0"/>
    <s v="P  "/>
    <n v="0"/>
    <s v="5"/>
    <s v="5241"/>
    <s v="2"/>
    <s v="227"/>
  </r>
  <r>
    <s v="5241228361026MRCZZ11"/>
    <s v="5241"/>
    <n v="5241"/>
    <x v="4"/>
    <x v="0"/>
    <s v="CONTR: MAINTENANCE OF EQUIPMENT                   "/>
    <n v="0"/>
    <n v="20268.8"/>
    <n v="0"/>
    <n v="20268.8"/>
    <s v="P  "/>
    <n v="100141"/>
    <s v="5"/>
    <s v="5241"/>
    <s v="2"/>
    <s v="228"/>
  </r>
  <r>
    <s v="5241228361026NRTZZ11"/>
    <s v="5241"/>
    <n v="5241"/>
    <x v="4"/>
    <x v="0"/>
    <s v="CONTR: MAINTENANCE OF EQUIPMENT                   "/>
    <n v="0"/>
    <n v="0"/>
    <n v="0"/>
    <n v="0"/>
    <s v="P  "/>
    <n v="0"/>
    <s v="5"/>
    <s v="5241"/>
    <s v="2"/>
    <s v="228"/>
  </r>
  <r>
    <s v="5241230070026MRCZZ11"/>
    <s v="5241"/>
    <n v="5241"/>
    <x v="4"/>
    <x v="0"/>
    <s v="OC: CLEAN SERV - LAUNDRY SERVICES                 "/>
    <n v="0"/>
    <n v="0"/>
    <n v="0"/>
    <n v="0"/>
    <s v="P  "/>
    <n v="0"/>
    <s v="5"/>
    <s v="5241"/>
    <s v="2"/>
    <s v="230"/>
  </r>
  <r>
    <s v="5241230452026MRCZZ11"/>
    <s v="5241"/>
    <n v="5241"/>
    <x v="4"/>
    <x v="0"/>
    <s v="OC: PROFESSIONAL BODIES M/SHIP &amp; SUBS             "/>
    <n v="0"/>
    <n v="0"/>
    <n v="0"/>
    <n v="0"/>
    <s v="P  "/>
    <n v="0"/>
    <s v="5"/>
    <s v="5241"/>
    <s v="2"/>
    <s v="230"/>
  </r>
  <r>
    <s v="5241230541026MRCZZ11"/>
    <s v="5241"/>
    <n v="5241"/>
    <x v="4"/>
    <x v="0"/>
    <s v="OC: SKILLS DEVELOPMENT FUND LEVY                  "/>
    <n v="0"/>
    <n v="20190.61"/>
    <n v="0"/>
    <n v="20206.509999999998"/>
    <s v="P  "/>
    <n v="24511"/>
    <s v="5"/>
    <s v="5241"/>
    <s v="2"/>
    <s v="230"/>
  </r>
  <r>
    <s v="5241230576026MRCZZ11"/>
    <s v="5241"/>
    <n v="5241"/>
    <x v="4"/>
    <x v="0"/>
    <s v="OC: T&amp;S DOM - ACCOMMODATION                       "/>
    <n v="0"/>
    <n v="0"/>
    <n v="0"/>
    <n v="0"/>
    <s v="P  "/>
    <n v="0"/>
    <s v="5"/>
    <s v="5241"/>
    <s v="2"/>
    <s v="230"/>
  </r>
  <r>
    <s v="5241230610026MRCZZ11"/>
    <s v="5241"/>
    <n v="5241"/>
    <x v="4"/>
    <x v="0"/>
    <s v="OC: UNIFORM &amp; PROTECTIVE CLOTHING                 "/>
    <n v="0"/>
    <n v="0"/>
    <n v="0"/>
    <n v="0"/>
    <s v="P  "/>
    <n v="0"/>
    <s v="5"/>
    <s v="5241"/>
    <s v="2"/>
    <s v="230"/>
  </r>
  <r>
    <s v="5241232360026414ZZ11"/>
    <s v="5241"/>
    <n v="5241"/>
    <x v="4"/>
    <x v="0"/>
    <s v="INVENTORY - MATERIALS &amp; SUPPLIES                  "/>
    <n v="0"/>
    <n v="4954.88"/>
    <n v="0"/>
    <n v="4954.88"/>
    <s v="P  "/>
    <n v="13782"/>
    <s v="5"/>
    <s v="5241"/>
    <s v="2"/>
    <s v="232"/>
  </r>
  <r>
    <s v="5241232360C26MRCZZ11"/>
    <s v="5241"/>
    <n v="5241"/>
    <x v="4"/>
    <x v="0"/>
    <s v="INVENTORY - MATERIALS &amp; SUPPLIES(CHEMICA          "/>
    <n v="0"/>
    <n v="0"/>
    <n v="0"/>
    <n v="0"/>
    <s v="P  "/>
    <n v="0"/>
    <s v="5"/>
    <s v="5241"/>
    <s v="2"/>
    <s v="232"/>
  </r>
  <r>
    <s v="5241232360M26MRCZZ11"/>
    <s v="5241"/>
    <n v="5241"/>
    <x v="4"/>
    <x v="0"/>
    <s v="INVENTORY - MATERIALS &amp; SUPPLIES(MEDICAL          "/>
    <n v="0"/>
    <n v="349672.73"/>
    <n v="0"/>
    <n v="349672.73"/>
    <s v="P  "/>
    <n v="432506"/>
    <s v="5"/>
    <s v="5241"/>
    <s v="2"/>
    <s v="232"/>
  </r>
  <r>
    <s v="5241232360N26MRCZZ11"/>
    <s v="5241"/>
    <n v="5241"/>
    <x v="4"/>
    <x v="0"/>
    <s v="INVENTORY - MATERIALS &amp; SUPPLIES(GENERAL          "/>
    <n v="0"/>
    <n v="6450"/>
    <n v="0"/>
    <n v="6450"/>
    <s v="P  "/>
    <n v="6450"/>
    <s v="5"/>
    <s v="5241"/>
    <s v="2"/>
    <s v="232"/>
  </r>
  <r>
    <s v="5241232660026MRCZZ11"/>
    <s v="5241"/>
    <n v="5241"/>
    <x v="4"/>
    <x v="0"/>
    <s v="INVENTORY - WATER                                 "/>
    <n v="0"/>
    <n v="0"/>
    <n v="0"/>
    <n v="0"/>
    <s v="P  "/>
    <n v="0"/>
    <s v="5"/>
    <s v="5241"/>
    <s v="2"/>
    <s v="232"/>
  </r>
  <r>
    <s v="5241272242026MRCZZ11"/>
    <s v="5241"/>
    <n v="5241"/>
    <x v="4"/>
    <x v="0"/>
    <s v="DEPRECIATION ELEC POWER PLANTS                    "/>
    <n v="0"/>
    <n v="0"/>
    <n v="0"/>
    <n v="0"/>
    <s v="P  "/>
    <n v="0"/>
    <s v="5"/>
    <s v="5241"/>
    <s v="2"/>
    <s v="272"/>
  </r>
  <r>
    <s v="5241272243026MRCZZ11"/>
    <s v="5241"/>
    <n v="5241"/>
    <x v="4"/>
    <x v="0"/>
    <s v="DEPRECIATION ELEC HV SUBSTATIONS                  "/>
    <n v="0"/>
    <n v="0"/>
    <n v="0"/>
    <n v="0"/>
    <s v="P  "/>
    <n v="0"/>
    <s v="5"/>
    <s v="5241"/>
    <s v="2"/>
    <s v="272"/>
  </r>
  <r>
    <s v="5241272244026MRCZZ11"/>
    <s v="5241"/>
    <n v="5241"/>
    <x v="4"/>
    <x v="0"/>
    <s v="DEPRECIATION ELEC HV SWITCHING STATIONS           "/>
    <n v="0"/>
    <n v="0"/>
    <n v="0"/>
    <n v="0"/>
    <s v="P  "/>
    <n v="0"/>
    <s v="5"/>
    <s v="5241"/>
    <s v="2"/>
    <s v="272"/>
  </r>
  <r>
    <s v="5241272245026MRCZZ11"/>
    <s v="5241"/>
    <n v="5241"/>
    <x v="4"/>
    <x v="0"/>
    <s v="DEPRECIATION ELEC HV TRANSM CONDUCTORS            "/>
    <n v="0"/>
    <n v="0"/>
    <n v="0"/>
    <n v="0"/>
    <s v="P  "/>
    <n v="0"/>
    <s v="5"/>
    <s v="5241"/>
    <s v="2"/>
    <s v="272"/>
  </r>
  <r>
    <s v="5241272246026MRCZZ11"/>
    <s v="5241"/>
    <n v="5241"/>
    <x v="4"/>
    <x v="0"/>
    <s v="DEPRECIATION ELEC MV SUBSTATIONS                  "/>
    <n v="0"/>
    <n v="0"/>
    <n v="0"/>
    <n v="0"/>
    <s v="P  "/>
    <n v="0"/>
    <s v="5"/>
    <s v="5241"/>
    <s v="2"/>
    <s v="272"/>
  </r>
  <r>
    <s v="5241272247026MRCZZ11"/>
    <s v="5241"/>
    <n v="5241"/>
    <x v="4"/>
    <x v="0"/>
    <s v="DEPRECIATION ELEC MV SWITCHING STATIONS           "/>
    <n v="0"/>
    <n v="0"/>
    <n v="0"/>
    <n v="0"/>
    <s v="P  "/>
    <n v="0"/>
    <s v="5"/>
    <s v="5241"/>
    <s v="2"/>
    <s v="272"/>
  </r>
  <r>
    <s v="5241272248026MRCZZ11"/>
    <s v="5241"/>
    <n v="5241"/>
    <x v="4"/>
    <x v="0"/>
    <s v="DEPRECIATION ELEC MV NETWORKS                     "/>
    <n v="0"/>
    <n v="0"/>
    <n v="0"/>
    <n v="0"/>
    <s v="P  "/>
    <n v="0"/>
    <s v="5"/>
    <s v="5241"/>
    <s v="2"/>
    <s v="272"/>
  </r>
  <r>
    <s v="5241272249026MRCZZ11"/>
    <s v="5241"/>
    <n v="5241"/>
    <x v="4"/>
    <x v="0"/>
    <s v="DEPRECIATION ELEC LV NETWORKS                     "/>
    <n v="0"/>
    <n v="0"/>
    <n v="0"/>
    <n v="0"/>
    <s v="P  "/>
    <n v="0"/>
    <s v="5"/>
    <s v="5241"/>
    <s v="2"/>
    <s v="272"/>
  </r>
  <r>
    <s v="5241272250026MRCZZ11"/>
    <s v="5241"/>
    <n v="5241"/>
    <x v="4"/>
    <x v="0"/>
    <s v="DEPRECIATION ELEC CAPITAL SPARES                  "/>
    <n v="0"/>
    <n v="0"/>
    <n v="0"/>
    <n v="0"/>
    <s v="P  "/>
    <n v="0"/>
    <s v="5"/>
    <s v="5241"/>
    <s v="2"/>
    <s v="272"/>
  </r>
  <r>
    <s v="5241395002026MRC1211"/>
    <s v="5241"/>
    <n v="5241"/>
    <x v="4"/>
    <x v="1"/>
    <s v="DPT CHG - VEHICLE RENTAL                          "/>
    <n v="0"/>
    <n v="0"/>
    <n v="0"/>
    <n v="0"/>
    <s v="P  "/>
    <n v="78401"/>
    <s v="5"/>
    <s v="5241"/>
    <s v="3"/>
    <s v="395"/>
  </r>
  <r>
    <s v="5241395017026MRC1H11"/>
    <s v="5241"/>
    <n v="5241"/>
    <x v="4"/>
    <x v="1"/>
    <s v="DPT CHG - FUEL RECHARGE                           "/>
    <n v="0"/>
    <n v="0"/>
    <n v="0"/>
    <n v="0"/>
    <s v="P  "/>
    <n v="33979"/>
    <s v="5"/>
    <s v="5241"/>
    <s v="3"/>
    <s v="395"/>
  </r>
  <r>
    <s v="5241395023026MRC1L11"/>
    <s v="5241"/>
    <n v="5241"/>
    <x v="4"/>
    <x v="1"/>
    <s v="DPT CHG INSURANCE FEES                            "/>
    <n v="0"/>
    <n v="0"/>
    <n v="0"/>
    <n v="0"/>
    <s v="P  "/>
    <n v="0"/>
    <s v="5"/>
    <s v="5241"/>
    <s v="3"/>
    <s v="395"/>
  </r>
  <r>
    <s v="5241395046026MRC2711"/>
    <s v="5241"/>
    <n v="5241"/>
    <x v="4"/>
    <x v="1"/>
    <s v="DPT CHG SECURITY:SECURITY SERVICES                "/>
    <n v="0"/>
    <n v="521775.5"/>
    <n v="0"/>
    <n v="521775.5"/>
    <s v="P  "/>
    <n v="468000"/>
    <s v="5"/>
    <s v="5241"/>
    <s v="3"/>
    <s v="395"/>
  </r>
  <r>
    <s v="52413996050ZZZZZZZ11"/>
    <s v="5241"/>
    <n v="5241"/>
    <x v="4"/>
    <x v="1"/>
    <s v="TRF TO ACC SURPLUS DEFICIT                        "/>
    <n v="0"/>
    <n v="0"/>
    <n v="-3038837.13"/>
    <n v="-3038837.13"/>
    <s v="P  "/>
    <n v="0"/>
    <s v="5"/>
    <s v="5241"/>
    <s v="3"/>
    <s v="399"/>
  </r>
  <r>
    <s v="52413996100ZZZZZZZ11"/>
    <s v="5241"/>
    <n v="5241"/>
    <x v="4"/>
    <x v="1"/>
    <s v="TRF FROM ACC SURPLUS DEFICIT                      "/>
    <n v="0"/>
    <n v="0"/>
    <n v="0"/>
    <n v="0"/>
    <s v="P  "/>
    <n v="0"/>
    <s v="5"/>
    <s v="5241"/>
    <s v="3"/>
    <s v="399"/>
  </r>
  <r>
    <s v="52418100010ZZZZZZZ11"/>
    <s v="5241"/>
    <n v="5241"/>
    <x v="4"/>
    <x v="2"/>
    <s v="ACC SUR/(DEF): OPENING BALANCE                    "/>
    <n v="2724502.8"/>
    <n v="0"/>
    <n v="0"/>
    <n v="2724502.8"/>
    <s v="GP "/>
    <n v="0"/>
    <s v="5"/>
    <s v="5241"/>
    <s v="8"/>
    <s v="810"/>
  </r>
  <r>
    <s v="52418100020ZZZZZZZ11"/>
    <s v="5241"/>
    <n v="5241"/>
    <x v="4"/>
    <x v="2"/>
    <s v="ACC SUR/(DEF): CHANGES IN ACC POLICY              "/>
    <n v="0"/>
    <n v="0"/>
    <n v="0"/>
    <n v="0"/>
    <s v="GP "/>
    <n v="0"/>
    <s v="5"/>
    <s v="5241"/>
    <s v="8"/>
    <s v="810"/>
  </r>
  <r>
    <s v="52418100030ZZZZZZZ11"/>
    <s v="5241"/>
    <n v="5241"/>
    <x v="4"/>
    <x v="2"/>
    <s v="ACC SUR/(DEF): CORREC PRIOR PERIOD ERROR          "/>
    <n v="0"/>
    <n v="0"/>
    <n v="0"/>
    <n v="0"/>
    <s v="GP "/>
    <n v="0"/>
    <s v="5"/>
    <s v="5241"/>
    <s v="8"/>
    <s v="810"/>
  </r>
  <r>
    <s v="52418100040ZZZZZZZ11"/>
    <s v="5241"/>
    <n v="5241"/>
    <x v="4"/>
    <x v="2"/>
    <s v="ACC SUR/(DEF): TRF TO/FROM ACCUM SURPLUS          "/>
    <n v="0"/>
    <n v="3038837.13"/>
    <n v="0"/>
    <n v="3038837.13"/>
    <s v="GP "/>
    <n v="0"/>
    <s v="5"/>
    <s v="5241"/>
    <s v="8"/>
    <s v="810"/>
  </r>
  <r>
    <s v="52418100050ZZZZZZZ11"/>
    <s v="5241"/>
    <n v="5241"/>
    <x v="4"/>
    <x v="2"/>
    <s v="ACC SUR/(DEF): TRF TO/FROM RESERVES               "/>
    <n v="0"/>
    <n v="0"/>
    <n v="0"/>
    <n v="0"/>
    <s v="GP "/>
    <n v="0"/>
    <s v="5"/>
    <s v="5241"/>
    <s v="8"/>
    <s v="810"/>
  </r>
  <r>
    <s v="52418100060ZZZZZZZ11"/>
    <s v="5241"/>
    <n v="5241"/>
    <x v="4"/>
    <x v="2"/>
    <s v="ACC SUR/(DEF): DEPRECIATION OFFSETS               "/>
    <n v="0"/>
    <n v="0"/>
    <n v="0"/>
    <n v="0"/>
    <s v="GP "/>
    <n v="0"/>
    <s v="5"/>
    <s v="5241"/>
    <s v="8"/>
    <s v="810"/>
  </r>
  <r>
    <s v="5251142210029ZZZZZ11"/>
    <s v="5251"/>
    <n v="5251"/>
    <x v="4"/>
    <x v="5"/>
    <s v="HEALTH SERVICES                                   "/>
    <n v="0"/>
    <n v="0"/>
    <n v="0"/>
    <n v="0"/>
    <s v="P  "/>
    <n v="-2106"/>
    <s v="5"/>
    <s v="5251"/>
    <s v="1"/>
    <s v="142"/>
  </r>
  <r>
    <s v="5251211001026MRCZZ11"/>
    <s v="5251"/>
    <n v="5251"/>
    <x v="4"/>
    <x v="0"/>
    <s v="MS: SAL &amp; ALL: BASIC SALARY &amp; WAGES               "/>
    <n v="0"/>
    <n v="136200.10999999999"/>
    <n v="0"/>
    <n v="148634.10999999999"/>
    <s v="P  "/>
    <n v="136201"/>
    <s v="5"/>
    <s v="5251"/>
    <s v="2"/>
    <s v="211"/>
  </r>
  <r>
    <s v="5251211038026MRCZZ11"/>
    <s v="5251"/>
    <n v="5251"/>
    <x v="4"/>
    <x v="0"/>
    <s v="MS: OVERTIME - STRUCTURED                         "/>
    <n v="0"/>
    <n v="402.24"/>
    <n v="0"/>
    <n v="402.24"/>
    <s v="P  "/>
    <n v="603"/>
    <s v="5"/>
    <s v="5251"/>
    <s v="2"/>
    <s v="211"/>
  </r>
  <r>
    <s v="5251211044026MRCZZ11"/>
    <s v="5251"/>
    <n v="5251"/>
    <x v="4"/>
    <x v="0"/>
    <s v="MS: SRB - ACTING ALLOWANCE                        "/>
    <n v="0"/>
    <n v="0.01"/>
    <n v="0"/>
    <n v="0.01"/>
    <s v="P  "/>
    <n v="2"/>
    <s v="5"/>
    <s v="5251"/>
    <s v="2"/>
    <s v="211"/>
  </r>
  <r>
    <s v="5251211046026MRCZZ11"/>
    <s v="5251"/>
    <n v="5251"/>
    <x v="4"/>
    <x v="0"/>
    <s v="MS: SRB - ANNUAL BONUS                            "/>
    <n v="0"/>
    <n v="12434"/>
    <n v="0"/>
    <n v="12434"/>
    <s v="P  "/>
    <n v="0"/>
    <s v="5"/>
    <s v="5251"/>
    <s v="2"/>
    <s v="211"/>
  </r>
  <r>
    <s v="5251211056026MRCZZ11"/>
    <s v="5251"/>
    <n v="5251"/>
    <x v="4"/>
    <x v="0"/>
    <s v="MS: SRB - STANDBY ALLOWANCE                       "/>
    <n v="0"/>
    <n v="13.4"/>
    <n v="0"/>
    <n v="13.4"/>
    <s v="P  "/>
    <n v="20"/>
    <s v="5"/>
    <s v="5251"/>
    <s v="2"/>
    <s v="211"/>
  </r>
  <r>
    <s v="5251213001026MRCZZ11"/>
    <s v="5251"/>
    <n v="5251"/>
    <x v="4"/>
    <x v="0"/>
    <s v="MS: SOC CONTR - BARGAINING COUNCIL                "/>
    <n v="0"/>
    <n v="96.25"/>
    <n v="0"/>
    <n v="105"/>
    <s v="P  "/>
    <n v="105"/>
    <s v="5"/>
    <s v="5251"/>
    <s v="2"/>
    <s v="213"/>
  </r>
  <r>
    <s v="5251213010026MRCZZ11"/>
    <s v="5251"/>
    <n v="5251"/>
    <x v="4"/>
    <x v="0"/>
    <s v="MS: SOC CONTR - GROUP LIFE INSURANCE              "/>
    <n v="0"/>
    <n v="2185.9299999999998"/>
    <n v="0"/>
    <n v="2403.5300000000002"/>
    <s v="P  "/>
    <n v="2568"/>
    <s v="5"/>
    <s v="5251"/>
    <s v="2"/>
    <s v="213"/>
  </r>
  <r>
    <s v="5251213030026MRCZZ11"/>
    <s v="5251"/>
    <n v="5251"/>
    <x v="4"/>
    <x v="0"/>
    <s v="MS: SOC CONTR - PENSION                           "/>
    <n v="0"/>
    <n v="28421.68"/>
    <n v="0"/>
    <n v="31005.47"/>
    <s v="P  "/>
    <n v="31005"/>
    <s v="5"/>
    <s v="5251"/>
    <s v="2"/>
    <s v="213"/>
  </r>
  <r>
    <s v="5251213040026MRCZZ11"/>
    <s v="5251"/>
    <n v="5251"/>
    <x v="4"/>
    <x v="0"/>
    <s v="MS: SOC CONTR - UNEMPLOYMENT INSUR FUND           "/>
    <n v="0"/>
    <n v="1635.92"/>
    <n v="0"/>
    <n v="1784.64"/>
    <s v="P  "/>
    <n v="1784"/>
    <s v="5"/>
    <s v="5251"/>
    <s v="2"/>
    <s v="213"/>
  </r>
  <r>
    <s v="5251230451F26MRCZZ11"/>
    <s v="5251"/>
    <n v="5251"/>
    <x v="4"/>
    <x v="0"/>
    <s v="OC: PRINTING &amp; PUBLICATIONS (PRINTING GE          "/>
    <n v="0"/>
    <n v="0"/>
    <n v="0"/>
    <n v="0"/>
    <s v="P  "/>
    <n v="0"/>
    <s v="5"/>
    <s v="5251"/>
    <s v="2"/>
    <s v="230"/>
  </r>
  <r>
    <s v="5251230452026MRCZZ11"/>
    <s v="5251"/>
    <n v="5251"/>
    <x v="4"/>
    <x v="0"/>
    <s v="OC: PROFESSIONAL BODIES M/SHIP &amp; SUBS             "/>
    <n v="0"/>
    <n v="0"/>
    <n v="0"/>
    <n v="0"/>
    <s v="P  "/>
    <n v="0"/>
    <s v="5"/>
    <s v="5251"/>
    <s v="2"/>
    <s v="230"/>
  </r>
  <r>
    <s v="5251230511026MRCZZ11"/>
    <s v="5251"/>
    <n v="5251"/>
    <x v="4"/>
    <x v="0"/>
    <s v="OC: REG FEES NATIONAL                             "/>
    <n v="0"/>
    <n v="4990"/>
    <n v="0"/>
    <n v="4990"/>
    <s v="P  "/>
    <n v="5000"/>
    <s v="5"/>
    <s v="5251"/>
    <s v="2"/>
    <s v="230"/>
  </r>
  <r>
    <s v="5251230541026MRCZZ11"/>
    <s v="5251"/>
    <n v="5251"/>
    <x v="4"/>
    <x v="0"/>
    <s v="OC: SKILLS DEVELOPMENT FUND LEVY                  "/>
    <n v="0"/>
    <n v="1369.76"/>
    <n v="0"/>
    <n v="1484.26"/>
    <s v="P  "/>
    <n v="4154"/>
    <s v="5"/>
    <s v="5251"/>
    <s v="2"/>
    <s v="230"/>
  </r>
  <r>
    <s v="5251230576026MRCZZ11"/>
    <s v="5251"/>
    <n v="5251"/>
    <x v="4"/>
    <x v="0"/>
    <s v="OC: T&amp;S DOM - ACCOMMODATION                       "/>
    <n v="0"/>
    <n v="800"/>
    <n v="0"/>
    <n v="800"/>
    <s v="P  "/>
    <n v="4000"/>
    <s v="5"/>
    <s v="5251"/>
    <s v="2"/>
    <s v="230"/>
  </r>
  <r>
    <s v="5251230577026MRCZZ11"/>
    <s v="5251"/>
    <n v="5251"/>
    <x v="4"/>
    <x v="0"/>
    <s v="OC: T&amp;S DOM - DAILY ALLOWANCE                     "/>
    <n v="0"/>
    <n v="488"/>
    <n v="0"/>
    <n v="488"/>
    <s v="P  "/>
    <n v="1000"/>
    <s v="5"/>
    <s v="5251"/>
    <s v="2"/>
    <s v="230"/>
  </r>
  <r>
    <s v="5251230578026MRCZZ11"/>
    <s v="5251"/>
    <n v="5251"/>
    <x v="4"/>
    <x v="0"/>
    <s v="OC: T&amp;S DOM - FOOD &amp; BEVERAGE (SERVED)            "/>
    <n v="0"/>
    <n v="0"/>
    <n v="0"/>
    <n v="0"/>
    <s v="P  "/>
    <n v="0"/>
    <s v="5"/>
    <s v="5251"/>
    <s v="2"/>
    <s v="230"/>
  </r>
  <r>
    <s v="5251230579026MRCZZ11"/>
    <s v="5251"/>
    <n v="5251"/>
    <x v="4"/>
    <x v="0"/>
    <s v="OC: T&amp;S DOM - INCIDENTAL COST                     "/>
    <n v="0"/>
    <n v="0"/>
    <n v="0"/>
    <n v="0"/>
    <s v="P  "/>
    <n v="0"/>
    <s v="5"/>
    <s v="5251"/>
    <s v="2"/>
    <s v="230"/>
  </r>
  <r>
    <s v="5251230585026MRCZZ11"/>
    <s v="5251"/>
    <n v="5251"/>
    <x v="4"/>
    <x v="0"/>
    <s v="OC: T&amp;S DOM PUB TRP - ROAD TRANSPORT              "/>
    <n v="0"/>
    <n v="4921.74"/>
    <n v="0"/>
    <n v="4921.74"/>
    <s v="P  "/>
    <n v="1200"/>
    <s v="5"/>
    <s v="5251"/>
    <s v="2"/>
    <s v="230"/>
  </r>
  <r>
    <s v="5251230610026MRCZZ11"/>
    <s v="5251"/>
    <n v="5251"/>
    <x v="4"/>
    <x v="0"/>
    <s v="OC: UNIFORM &amp; PROTECTIVE CLOTHING                 "/>
    <n v="0"/>
    <n v="0"/>
    <n v="0"/>
    <n v="0"/>
    <s v="P  "/>
    <n v="0"/>
    <s v="5"/>
    <s v="5251"/>
    <s v="2"/>
    <s v="230"/>
  </r>
  <r>
    <s v="5251232060026MRCZZ11"/>
    <s v="5251"/>
    <n v="5251"/>
    <x v="4"/>
    <x v="0"/>
    <s v="INV - CONSUMABLE STORES - STANDARD RATED          "/>
    <n v="0"/>
    <n v="0"/>
    <n v="0"/>
    <n v="0"/>
    <s v="P  "/>
    <n v="0"/>
    <s v="5"/>
    <s v="5251"/>
    <s v="2"/>
    <s v="232"/>
  </r>
  <r>
    <s v="5251232360C26MRCZZ11"/>
    <s v="5251"/>
    <n v="5251"/>
    <x v="4"/>
    <x v="0"/>
    <s v="INVENTORY - MATERIALS &amp; SUPPLIES(CHEMICA          "/>
    <n v="0"/>
    <n v="1503"/>
    <n v="0"/>
    <n v="1503"/>
    <s v="P  "/>
    <n v="5746"/>
    <s v="5"/>
    <s v="5251"/>
    <s v="2"/>
    <s v="232"/>
  </r>
  <r>
    <s v="5251232360N26MRCZZ11"/>
    <s v="5251"/>
    <n v="5251"/>
    <x v="4"/>
    <x v="0"/>
    <s v="INVENTORY - MATERIALS &amp; SUPPLIES(GENERAL          "/>
    <n v="0"/>
    <n v="5191.05"/>
    <n v="0"/>
    <n v="5191.05"/>
    <s v="P  "/>
    <n v="5192"/>
    <s v="5"/>
    <s v="5251"/>
    <s v="2"/>
    <s v="232"/>
  </r>
  <r>
    <s v="5251272242026MRCZZ11"/>
    <s v="5251"/>
    <n v="5251"/>
    <x v="4"/>
    <x v="0"/>
    <s v="DEPRECIATION ELEC POWER PLANTS                    "/>
    <n v="0"/>
    <n v="0"/>
    <n v="0"/>
    <n v="0"/>
    <s v="P  "/>
    <n v="0"/>
    <s v="5"/>
    <s v="5251"/>
    <s v="2"/>
    <s v="272"/>
  </r>
  <r>
    <s v="5251272243026MRCZZ11"/>
    <s v="5251"/>
    <n v="5251"/>
    <x v="4"/>
    <x v="0"/>
    <s v="DEPRECIATION ELEC HV SUBSTATIONS                  "/>
    <n v="0"/>
    <n v="0"/>
    <n v="0"/>
    <n v="0"/>
    <s v="P  "/>
    <n v="0"/>
    <s v="5"/>
    <s v="5251"/>
    <s v="2"/>
    <s v="272"/>
  </r>
  <r>
    <s v="5251272244026MRCZZ11"/>
    <s v="5251"/>
    <n v="5251"/>
    <x v="4"/>
    <x v="0"/>
    <s v="DEPRECIATION ELEC HV SWITCHING STATIONS           "/>
    <n v="0"/>
    <n v="0"/>
    <n v="0"/>
    <n v="0"/>
    <s v="P  "/>
    <n v="0"/>
    <s v="5"/>
    <s v="5251"/>
    <s v="2"/>
    <s v="272"/>
  </r>
  <r>
    <s v="5251272245026MRCZZ11"/>
    <s v="5251"/>
    <n v="5251"/>
    <x v="4"/>
    <x v="0"/>
    <s v="DEPRECIATION ELEC HV TRANSM CONDUCTORS            "/>
    <n v="0"/>
    <n v="0"/>
    <n v="0"/>
    <n v="0"/>
    <s v="P  "/>
    <n v="0"/>
    <s v="5"/>
    <s v="5251"/>
    <s v="2"/>
    <s v="272"/>
  </r>
  <r>
    <s v="5251272246026MRCZZ11"/>
    <s v="5251"/>
    <n v="5251"/>
    <x v="4"/>
    <x v="0"/>
    <s v="DEPRECIATION ELEC MV SUBSTATIONS                  "/>
    <n v="0"/>
    <n v="0"/>
    <n v="0"/>
    <n v="0"/>
    <s v="P  "/>
    <n v="0"/>
    <s v="5"/>
    <s v="5251"/>
    <s v="2"/>
    <s v="272"/>
  </r>
  <r>
    <s v="5251272247026MRCZZ11"/>
    <s v="5251"/>
    <n v="5251"/>
    <x v="4"/>
    <x v="0"/>
    <s v="DEPRECIATION ELEC MV SWITCHING STATIONS           "/>
    <n v="0"/>
    <n v="0"/>
    <n v="0"/>
    <n v="0"/>
    <s v="P  "/>
    <n v="0"/>
    <s v="5"/>
    <s v="5251"/>
    <s v="2"/>
    <s v="272"/>
  </r>
  <r>
    <s v="5251272248026MRCZZ11"/>
    <s v="5251"/>
    <n v="5251"/>
    <x v="4"/>
    <x v="0"/>
    <s v="DEPRECIATION ELEC MV NETWORKS                     "/>
    <n v="0"/>
    <n v="0"/>
    <n v="0"/>
    <n v="0"/>
    <s v="P  "/>
    <n v="0"/>
    <s v="5"/>
    <s v="5251"/>
    <s v="2"/>
    <s v="272"/>
  </r>
  <r>
    <s v="5251272249026MRCZZ11"/>
    <s v="5251"/>
    <n v="5251"/>
    <x v="4"/>
    <x v="0"/>
    <s v="DEPRECIATION ELEC LV NETWORKS                     "/>
    <n v="0"/>
    <n v="0"/>
    <n v="0"/>
    <n v="0"/>
    <s v="P  "/>
    <n v="0"/>
    <s v="5"/>
    <s v="5251"/>
    <s v="2"/>
    <s v="272"/>
  </r>
  <r>
    <s v="5251272250026MRCZZ11"/>
    <s v="5251"/>
    <n v="5251"/>
    <x v="4"/>
    <x v="0"/>
    <s v="DEPRECIATION ELEC CAPITAL SPARES                  "/>
    <n v="0"/>
    <n v="0"/>
    <n v="0"/>
    <n v="0"/>
    <s v="P  "/>
    <n v="0"/>
    <s v="5"/>
    <s v="5251"/>
    <s v="2"/>
    <s v="272"/>
  </r>
  <r>
    <s v="5251395002026MRC1211"/>
    <s v="5251"/>
    <n v="5251"/>
    <x v="4"/>
    <x v="1"/>
    <s v="DPT CHG - VEHICLE RENTAL                          "/>
    <n v="0"/>
    <n v="18900"/>
    <n v="0"/>
    <n v="18900"/>
    <s v="P  "/>
    <n v="78401"/>
    <s v="5"/>
    <s v="5251"/>
    <s v="3"/>
    <s v="395"/>
  </r>
  <r>
    <s v="5251395017026MRC1H11"/>
    <s v="5251"/>
    <n v="5251"/>
    <x v="4"/>
    <x v="1"/>
    <s v="DPT CHG - FUEL RECHARGE                           "/>
    <n v="0"/>
    <n v="51927.57"/>
    <n v="0"/>
    <n v="51927.57"/>
    <s v="P  "/>
    <n v="33979"/>
    <s v="5"/>
    <s v="5251"/>
    <s v="3"/>
    <s v="395"/>
  </r>
  <r>
    <s v="5251395023026MRC1L11"/>
    <s v="5251"/>
    <n v="5251"/>
    <x v="4"/>
    <x v="1"/>
    <s v="DPT CHG INSURANCE FEES                            "/>
    <n v="0"/>
    <n v="0"/>
    <n v="0"/>
    <n v="0"/>
    <s v="P  "/>
    <n v="0"/>
    <s v="5"/>
    <s v="5251"/>
    <s v="3"/>
    <s v="395"/>
  </r>
  <r>
    <s v="52513996050ZZZZZZZ11"/>
    <s v="5251"/>
    <n v="5251"/>
    <x v="4"/>
    <x v="1"/>
    <s v="TRF TO ACC SURPLUS DEFICIT                        "/>
    <n v="0"/>
    <n v="0"/>
    <n v="-246486.61"/>
    <n v="-246486.61"/>
    <s v="P  "/>
    <n v="0"/>
    <s v="5"/>
    <s v="5251"/>
    <s v="3"/>
    <s v="399"/>
  </r>
  <r>
    <s v="52513996100ZZZZZZZ11"/>
    <s v="5251"/>
    <n v="5251"/>
    <x v="4"/>
    <x v="1"/>
    <s v="TRF FROM ACC SURPLUS DEFICIT                      "/>
    <n v="0"/>
    <n v="0"/>
    <n v="0"/>
    <n v="0"/>
    <s v="P  "/>
    <n v="0"/>
    <s v="5"/>
    <s v="5251"/>
    <s v="3"/>
    <s v="399"/>
  </r>
  <r>
    <s v="52518100010ZZZZZZZ11"/>
    <s v="5251"/>
    <n v="5251"/>
    <x v="4"/>
    <x v="2"/>
    <s v="ACC SUR/(DEF): OPENING BALANCE                    "/>
    <n v="256563.75"/>
    <n v="0"/>
    <n v="0"/>
    <n v="256563.75"/>
    <s v="GP "/>
    <n v="0"/>
    <s v="5"/>
    <s v="5251"/>
    <s v="8"/>
    <s v="810"/>
  </r>
  <r>
    <s v="52518100020ZZZZZZZ11"/>
    <s v="5251"/>
    <n v="5251"/>
    <x v="4"/>
    <x v="2"/>
    <s v="ACC SUR/(DEF): CHANGES IN ACC POLICY              "/>
    <n v="0"/>
    <n v="0"/>
    <n v="0"/>
    <n v="0"/>
    <s v="GP "/>
    <n v="0"/>
    <s v="5"/>
    <s v="5251"/>
    <s v="8"/>
    <s v="810"/>
  </r>
  <r>
    <s v="52518100030ZZZZZZZ11"/>
    <s v="5251"/>
    <n v="5251"/>
    <x v="4"/>
    <x v="2"/>
    <s v="ACC SUR/(DEF): CORREC PRIOR PERIOD ERROR          "/>
    <n v="0"/>
    <n v="0"/>
    <n v="0"/>
    <n v="0"/>
    <s v="GP "/>
    <n v="0"/>
    <s v="5"/>
    <s v="5251"/>
    <s v="8"/>
    <s v="810"/>
  </r>
  <r>
    <s v="52518100040ZZZZZZZ11"/>
    <s v="5251"/>
    <n v="5251"/>
    <x v="4"/>
    <x v="2"/>
    <s v="ACC SUR/(DEF): TRF TO/FROM ACCUM SURPLUS          "/>
    <n v="0"/>
    <n v="246486.61"/>
    <n v="0"/>
    <n v="246486.61"/>
    <s v="GP "/>
    <n v="0"/>
    <s v="5"/>
    <s v="5251"/>
    <s v="8"/>
    <s v="810"/>
  </r>
  <r>
    <s v="52518100050ZZZZZZZ11"/>
    <s v="5251"/>
    <n v="5251"/>
    <x v="4"/>
    <x v="2"/>
    <s v="ACC SUR/(DEF): TRF TO/FROM RESERVES               "/>
    <n v="0"/>
    <n v="0"/>
    <n v="0"/>
    <n v="0"/>
    <s v="GP "/>
    <n v="0"/>
    <s v="5"/>
    <s v="5251"/>
    <s v="8"/>
    <s v="810"/>
  </r>
  <r>
    <s v="52518100060ZZZZZZZ11"/>
    <s v="5251"/>
    <n v="5251"/>
    <x v="4"/>
    <x v="2"/>
    <s v="ACC SUR/(DEF): DEPRECIATION OFFSETS               "/>
    <n v="0"/>
    <n v="0"/>
    <n v="0"/>
    <n v="0"/>
    <s v="GP "/>
    <n v="0"/>
    <s v="5"/>
    <s v="5251"/>
    <s v="8"/>
    <s v="810"/>
  </r>
  <r>
    <s v="5261211001026MRCZZ11"/>
    <s v="5261"/>
    <n v="5261"/>
    <x v="4"/>
    <x v="0"/>
    <s v="MS: SAL &amp; ALL: BASIC SALARY &amp; WAGES               "/>
    <n v="0"/>
    <n v="2615606.34"/>
    <n v="0"/>
    <n v="2615606.34"/>
    <s v="P  "/>
    <n v="2614798"/>
    <s v="5"/>
    <s v="5261"/>
    <s v="2"/>
    <s v="211"/>
  </r>
  <r>
    <s v="5261211022026MRCZZ11"/>
    <s v="5261"/>
    <n v="5261"/>
    <x v="4"/>
    <x v="0"/>
    <s v="MS: ALL - CELLULAR &amp; TELEPHONE                    "/>
    <n v="0"/>
    <n v="10500"/>
    <n v="0"/>
    <n v="12600"/>
    <s v="P  "/>
    <n v="11550"/>
    <s v="5"/>
    <s v="5261"/>
    <s v="2"/>
    <s v="211"/>
  </r>
  <r>
    <s v="5261211026026MRCZZ11"/>
    <s v="5261"/>
    <n v="5261"/>
    <x v="4"/>
    <x v="0"/>
    <s v="MS: HB &amp; INC: HOUSING BENEFITS                    "/>
    <n v="0"/>
    <n v="2557.11"/>
    <n v="0"/>
    <n v="3409.48"/>
    <s v="P  "/>
    <n v="14000"/>
    <s v="5"/>
    <s v="5261"/>
    <s v="2"/>
    <s v="211"/>
  </r>
  <r>
    <s v="5261211034026MRCZZ11"/>
    <s v="5261"/>
    <n v="5261"/>
    <x v="4"/>
    <x v="0"/>
    <s v="MS: ALL - TRAVEL OR MOTOR VEHICLE                 "/>
    <n v="0"/>
    <n v="811906.6"/>
    <n v="0"/>
    <n v="835555.41"/>
    <s v="P  "/>
    <n v="812084"/>
    <s v="5"/>
    <s v="5261"/>
    <s v="2"/>
    <s v="211"/>
  </r>
  <r>
    <s v="5261211044026MRCZZ11"/>
    <s v="5261"/>
    <n v="5261"/>
    <x v="4"/>
    <x v="0"/>
    <s v="MS: SRB - ACTING ALLOWANCE                        "/>
    <n v="0"/>
    <n v="254924.01"/>
    <n v="0"/>
    <n v="284998.01"/>
    <s v="P  "/>
    <n v="258979"/>
    <s v="5"/>
    <s v="5261"/>
    <s v="2"/>
    <s v="211"/>
  </r>
  <r>
    <s v="5261211046026MRCZZ11"/>
    <s v="5261"/>
    <n v="5261"/>
    <x v="4"/>
    <x v="0"/>
    <s v="MS: SRB - ANNUAL BONUS                            "/>
    <n v="0"/>
    <n v="218857.7"/>
    <n v="0"/>
    <n v="218857.7"/>
    <s v="P  "/>
    <n v="532710"/>
    <s v="5"/>
    <s v="5261"/>
    <s v="2"/>
    <s v="211"/>
  </r>
  <r>
    <s v="5261211050026MRCZZ11"/>
    <s v="5261"/>
    <n v="5261"/>
    <x v="4"/>
    <x v="0"/>
    <s v="MS: SRB - LONG SERVICE AWARD                      "/>
    <n v="0"/>
    <n v="22946.400000000001"/>
    <n v="0"/>
    <n v="22946.400000000001"/>
    <s v="P  "/>
    <n v="34419"/>
    <s v="5"/>
    <s v="5261"/>
    <s v="2"/>
    <s v="211"/>
  </r>
  <r>
    <s v="5261213001026MRCZZ11"/>
    <s v="5261"/>
    <n v="5261"/>
    <x v="4"/>
    <x v="0"/>
    <s v="MS: SOC CONTR - BARGAINING COUNCIL                "/>
    <n v="0"/>
    <n v="630"/>
    <n v="0"/>
    <n v="630"/>
    <s v="P  "/>
    <n v="630"/>
    <s v="5"/>
    <s v="5261"/>
    <s v="2"/>
    <s v="213"/>
  </r>
  <r>
    <s v="5261213010026MRCZZ11"/>
    <s v="5261"/>
    <n v="5261"/>
    <x v="4"/>
    <x v="0"/>
    <s v="MS: SOC CONTR - GROUP LIFE INSURANCE              "/>
    <n v="0"/>
    <n v="14845.7"/>
    <n v="0"/>
    <n v="16204.31"/>
    <s v="P  "/>
    <n v="16112"/>
    <s v="5"/>
    <s v="5261"/>
    <s v="2"/>
    <s v="213"/>
  </r>
  <r>
    <s v="5261213020026MRCZZ11"/>
    <s v="5261"/>
    <n v="5261"/>
    <x v="4"/>
    <x v="0"/>
    <s v="MS: SOC CONTR - MEDICAL                           "/>
    <n v="0"/>
    <n v="194887.71"/>
    <n v="0"/>
    <n v="194887.71"/>
    <s v="P  "/>
    <n v="186724"/>
    <s v="5"/>
    <s v="5261"/>
    <s v="2"/>
    <s v="213"/>
  </r>
  <r>
    <s v="5261213030026MRCZZ11"/>
    <s v="5261"/>
    <n v="5261"/>
    <x v="4"/>
    <x v="0"/>
    <s v="MS: SOC CONTR - PENSION                           "/>
    <n v="0"/>
    <n v="348302.62"/>
    <n v="0"/>
    <n v="348302.62"/>
    <s v="P  "/>
    <n v="347981"/>
    <s v="5"/>
    <s v="5261"/>
    <s v="2"/>
    <s v="213"/>
  </r>
  <r>
    <s v="5261213040026MRCZZ11"/>
    <s v="5261"/>
    <n v="5261"/>
    <x v="4"/>
    <x v="0"/>
    <s v="MS: SOC CONTR - UNEMPLOYMENT INSUR FUND           "/>
    <n v="0"/>
    <n v="10707.84"/>
    <n v="0"/>
    <n v="10707.84"/>
    <s v="P  "/>
    <n v="10708"/>
    <s v="5"/>
    <s v="5261"/>
    <s v="2"/>
    <s v="213"/>
  </r>
  <r>
    <s v="5261226060426MRCZZ11"/>
    <s v="5261"/>
    <n v="5261"/>
    <x v="4"/>
    <x v="0"/>
    <s v="OS: CATERING SERVICES(COMMUNITY PROJECTS          "/>
    <n v="0"/>
    <n v="0"/>
    <n v="0"/>
    <n v="0"/>
    <s v="P  "/>
    <n v="-37300"/>
    <s v="5"/>
    <s v="5261"/>
    <s v="2"/>
    <s v="226"/>
  </r>
  <r>
    <s v="5261226572026MRCZZ11"/>
    <s v="5261"/>
    <n v="5261"/>
    <x v="4"/>
    <x v="0"/>
    <s v="OS: TRANSPORT SERVICES                            "/>
    <n v="0"/>
    <n v="0"/>
    <n v="0"/>
    <n v="0"/>
    <s v="P  "/>
    <n v="0"/>
    <s v="5"/>
    <s v="5261"/>
    <s v="2"/>
    <s v="226"/>
  </r>
  <r>
    <s v="5261227037026414ZZ11"/>
    <s v="5261"/>
    <n v="5261"/>
    <x v="4"/>
    <x v="0"/>
    <s v="C&amp;PS: B&amp;A HUMAN RESOURCES                         "/>
    <n v="0"/>
    <n v="0"/>
    <n v="0"/>
    <n v="0"/>
    <s v="P  "/>
    <n v="0"/>
    <s v="5"/>
    <s v="5261"/>
    <s v="2"/>
    <s v="227"/>
  </r>
  <r>
    <s v="5261228122026246ZZ11"/>
    <s v="5261"/>
    <n v="5261"/>
    <x v="4"/>
    <x v="0"/>
    <s v="CONTR: EVENT PROMOTERS                            "/>
    <n v="0"/>
    <n v="0"/>
    <n v="0"/>
    <n v="0"/>
    <s v="P  "/>
    <n v="0"/>
    <s v="5"/>
    <s v="5261"/>
    <s v="2"/>
    <s v="228"/>
  </r>
  <r>
    <s v="5261228122026259ZZ11"/>
    <s v="5261"/>
    <n v="5261"/>
    <x v="4"/>
    <x v="0"/>
    <s v="CONTR: EVENT PROMOTERS                            "/>
    <n v="0"/>
    <n v="0"/>
    <n v="0"/>
    <n v="0"/>
    <s v="P  "/>
    <n v="0"/>
    <s v="5"/>
    <s v="5261"/>
    <s v="2"/>
    <s v="228"/>
  </r>
  <r>
    <s v="5261228122026260ZZ11"/>
    <s v="5261"/>
    <n v="5261"/>
    <x v="4"/>
    <x v="0"/>
    <s v="CONTR: EVENT PROMOTERS                            "/>
    <n v="0"/>
    <n v="0"/>
    <n v="0"/>
    <n v="0"/>
    <s v="P  "/>
    <n v="0"/>
    <s v="5"/>
    <s v="5261"/>
    <s v="2"/>
    <s v="228"/>
  </r>
  <r>
    <s v="5261228122026276ZZ11"/>
    <s v="5261"/>
    <n v="5261"/>
    <x v="4"/>
    <x v="0"/>
    <s v="CONTR: EVENT PROMOTERS                            "/>
    <n v="0"/>
    <n v="0"/>
    <n v="0"/>
    <n v="0"/>
    <s v="P  "/>
    <n v="0"/>
    <s v="5"/>
    <s v="5261"/>
    <s v="2"/>
    <s v="228"/>
  </r>
  <r>
    <s v="5261228122026284ZZ11"/>
    <s v="5261"/>
    <n v="5261"/>
    <x v="4"/>
    <x v="0"/>
    <s v="CONTR: EVENT PROMOTERS                            "/>
    <n v="0"/>
    <n v="0"/>
    <n v="0"/>
    <n v="0"/>
    <s v="P  "/>
    <n v="0"/>
    <s v="5"/>
    <s v="5261"/>
    <s v="2"/>
    <s v="228"/>
  </r>
  <r>
    <s v="5261228360026NSPZZ11"/>
    <s v="5261"/>
    <n v="5261"/>
    <x v="4"/>
    <x v="0"/>
    <s v="CONTR:  MAINT OF BUILDINGS &amp; FACILITIES           "/>
    <n v="0"/>
    <n v="0"/>
    <n v="0"/>
    <n v="0"/>
    <s v="P  "/>
    <n v="0"/>
    <s v="5"/>
    <s v="5261"/>
    <s v="2"/>
    <s v="228"/>
  </r>
  <r>
    <s v="5261228361026NRTZZ11"/>
    <s v="5261"/>
    <n v="5261"/>
    <x v="4"/>
    <x v="0"/>
    <s v="CONTR: MAINTENANCE OF EQUIPMENT                   "/>
    <n v="0"/>
    <n v="0"/>
    <n v="0"/>
    <n v="0"/>
    <s v="P  "/>
    <n v="0"/>
    <s v="5"/>
    <s v="5261"/>
    <s v="2"/>
    <s v="228"/>
  </r>
  <r>
    <s v="5261228540096MRCZZ11"/>
    <s v="5261"/>
    <n v="5261"/>
    <x v="4"/>
    <x v="0"/>
    <s v="CONTR: SAFEGUARD &amp; SECURITY                       "/>
    <n v="0"/>
    <n v="0"/>
    <n v="0"/>
    <n v="0"/>
    <s v="P  "/>
    <n v="0"/>
    <s v="5"/>
    <s v="5261"/>
    <s v="2"/>
    <s v="228"/>
  </r>
  <r>
    <s v="5261228543026284ZZ11"/>
    <s v="5261"/>
    <n v="5261"/>
    <x v="4"/>
    <x v="0"/>
    <s v="CONTR: STAGE &amp; SOUND CREW                         "/>
    <n v="0"/>
    <n v="0"/>
    <n v="0"/>
    <n v="0"/>
    <s v="P  "/>
    <n v="0"/>
    <s v="5"/>
    <s v="5261"/>
    <s v="2"/>
    <s v="228"/>
  </r>
  <r>
    <s v="5261228543026MRCZZ11"/>
    <s v="5261"/>
    <n v="5261"/>
    <x v="4"/>
    <x v="0"/>
    <s v="CONTR: STAGE &amp; SOUND CREW                         "/>
    <n v="0"/>
    <n v="0"/>
    <n v="0"/>
    <n v="0"/>
    <s v="P  "/>
    <n v="0"/>
    <s v="5"/>
    <s v="5261"/>
    <s v="2"/>
    <s v="228"/>
  </r>
  <r>
    <s v="5261230451026MRCZZ11"/>
    <s v="5261"/>
    <n v="5261"/>
    <x v="4"/>
    <x v="0"/>
    <s v="OC: PRINTING &amp; PUBLICATIONS                       "/>
    <n v="0"/>
    <n v="2694.43"/>
    <n v="0"/>
    <n v="2694.43"/>
    <s v="P  "/>
    <n v="2695"/>
    <s v="5"/>
    <s v="5261"/>
    <s v="2"/>
    <s v="230"/>
  </r>
  <r>
    <s v="5261230452026MRCZZ11"/>
    <s v="5261"/>
    <n v="5261"/>
    <x v="4"/>
    <x v="0"/>
    <s v="OC: PROFESSIONAL BODIES M/SHIP &amp; SUBS             "/>
    <n v="0"/>
    <n v="0"/>
    <n v="0"/>
    <n v="0"/>
    <s v="P  "/>
    <n v="0"/>
    <s v="5"/>
    <s v="5261"/>
    <s v="2"/>
    <s v="230"/>
  </r>
  <r>
    <s v="5261230541026MRCZZ11"/>
    <s v="5261"/>
    <n v="5261"/>
    <x v="4"/>
    <x v="0"/>
    <s v="OC: SKILLS DEVELOPMENT FUND LEVY                  "/>
    <n v="0"/>
    <n v="38301.11"/>
    <n v="0"/>
    <n v="38809.15"/>
    <s v="P  "/>
    <n v="29519"/>
    <s v="5"/>
    <s v="5261"/>
    <s v="2"/>
    <s v="230"/>
  </r>
  <r>
    <s v="5261230576026MRCZZ11"/>
    <s v="5261"/>
    <n v="5261"/>
    <x v="4"/>
    <x v="0"/>
    <s v="OC: T&amp;S DOM - ACCOMMODATION                       "/>
    <n v="0"/>
    <n v="0"/>
    <n v="0"/>
    <n v="0"/>
    <s v="P  "/>
    <n v="0"/>
    <s v="5"/>
    <s v="5261"/>
    <s v="2"/>
    <s v="230"/>
  </r>
  <r>
    <s v="5261230577026MRCZZ11"/>
    <s v="5261"/>
    <n v="5261"/>
    <x v="4"/>
    <x v="0"/>
    <s v="OC: T&amp;S DOM - DAILY ALLOWANCE                     "/>
    <n v="0"/>
    <n v="0"/>
    <n v="0"/>
    <n v="0"/>
    <s v="P  "/>
    <n v="0"/>
    <s v="5"/>
    <s v="5261"/>
    <s v="2"/>
    <s v="230"/>
  </r>
  <r>
    <s v="5261230578026MRCZZ11"/>
    <s v="5261"/>
    <n v="5261"/>
    <x v="4"/>
    <x v="0"/>
    <s v="OC: T&amp;S DOM - FOOD &amp; BEVERAGE (SERVED)            "/>
    <n v="0"/>
    <n v="0"/>
    <n v="0"/>
    <n v="0"/>
    <s v="P  "/>
    <n v="0"/>
    <s v="5"/>
    <s v="5261"/>
    <s v="2"/>
    <s v="230"/>
  </r>
  <r>
    <s v="5261230579026MRCZZ11"/>
    <s v="5261"/>
    <n v="5261"/>
    <x v="4"/>
    <x v="0"/>
    <s v="OC: T&amp;S DOM - INCIDENTAL COST                     "/>
    <n v="0"/>
    <n v="0"/>
    <n v="0"/>
    <n v="0"/>
    <s v="P  "/>
    <n v="0"/>
    <s v="5"/>
    <s v="5261"/>
    <s v="2"/>
    <s v="230"/>
  </r>
  <r>
    <s v="5261230580026MRCZZ11"/>
    <s v="5261"/>
    <n v="5261"/>
    <x v="4"/>
    <x v="0"/>
    <s v="OC: T&amp;S DOM TRP - WITHOUT OPR CAR RENTAL          "/>
    <n v="0"/>
    <n v="0"/>
    <n v="0"/>
    <n v="0"/>
    <s v="P  "/>
    <n v="0"/>
    <s v="5"/>
    <s v="5261"/>
    <s v="2"/>
    <s v="230"/>
  </r>
  <r>
    <s v="5261230581026MRCZZ11"/>
    <s v="5261"/>
    <n v="5261"/>
    <x v="4"/>
    <x v="0"/>
    <s v="OC: T&amp;S DOM TRP - W/OUT OPR OWN TRANSPRT          "/>
    <n v="0"/>
    <n v="0"/>
    <n v="0"/>
    <n v="0"/>
    <s v="P  "/>
    <n v="0"/>
    <s v="5"/>
    <s v="5261"/>
    <s v="2"/>
    <s v="230"/>
  </r>
  <r>
    <s v="5261230583026MRCZZ11"/>
    <s v="5261"/>
    <n v="5261"/>
    <x v="4"/>
    <x v="0"/>
    <s v="OC: T&amp;S DOM PUB TRP - AIR TRANSPORT               "/>
    <n v="0"/>
    <n v="0"/>
    <n v="0"/>
    <n v="0"/>
    <s v="P  "/>
    <n v="0"/>
    <s v="5"/>
    <s v="5261"/>
    <s v="2"/>
    <s v="230"/>
  </r>
  <r>
    <s v="5261230585026MRCZZ11"/>
    <s v="5261"/>
    <n v="5261"/>
    <x v="4"/>
    <x v="0"/>
    <s v="OC: T&amp;S DOM PUB TRP - ROAD TRANSPORT              "/>
    <n v="0"/>
    <n v="0"/>
    <n v="0"/>
    <n v="0"/>
    <s v="P  "/>
    <n v="0"/>
    <s v="5"/>
    <s v="5261"/>
    <s v="2"/>
    <s v="230"/>
  </r>
  <r>
    <s v="5261232360N26MRCZZ11"/>
    <s v="5261"/>
    <n v="5261"/>
    <x v="4"/>
    <x v="0"/>
    <s v="INVENTORY - MATERIALS &amp; SUPPLIES(GENERAL          "/>
    <n v="0"/>
    <n v="0"/>
    <n v="0"/>
    <n v="0"/>
    <s v="P  "/>
    <n v="0"/>
    <s v="5"/>
    <s v="5261"/>
    <s v="2"/>
    <s v="232"/>
  </r>
  <r>
    <s v="5261238150026MRCZZ11"/>
    <s v="5261"/>
    <n v="5261"/>
    <x v="4"/>
    <x v="0"/>
    <s v="OPR LEASES: FURNITURE &amp; OFFICE EQUIPMENT          "/>
    <n v="0"/>
    <n v="0"/>
    <n v="0"/>
    <n v="0"/>
    <s v="P  "/>
    <n v="0"/>
    <s v="5"/>
    <s v="5261"/>
    <s v="2"/>
    <s v="238"/>
  </r>
  <r>
    <s v="5261272242026MRCZZ11"/>
    <s v="5261"/>
    <n v="5261"/>
    <x v="4"/>
    <x v="0"/>
    <s v="DEPRECIATION ELEC POWER PLANTS                    "/>
    <n v="0"/>
    <n v="0"/>
    <n v="0"/>
    <n v="0"/>
    <s v="P  "/>
    <n v="0"/>
    <s v="5"/>
    <s v="5261"/>
    <s v="2"/>
    <s v="272"/>
  </r>
  <r>
    <s v="5261272243026MRCZZ11"/>
    <s v="5261"/>
    <n v="5261"/>
    <x v="4"/>
    <x v="0"/>
    <s v="DEPRECIATION ELEC HV SUBSTATIONS                  "/>
    <n v="0"/>
    <n v="0"/>
    <n v="0"/>
    <n v="0"/>
    <s v="P  "/>
    <n v="0"/>
    <s v="5"/>
    <s v="5261"/>
    <s v="2"/>
    <s v="272"/>
  </r>
  <r>
    <s v="5261272244026MRCZZ11"/>
    <s v="5261"/>
    <n v="5261"/>
    <x v="4"/>
    <x v="0"/>
    <s v="DEPRECIATION ELEC HV SWITCHING STATIONS           "/>
    <n v="0"/>
    <n v="0"/>
    <n v="0"/>
    <n v="0"/>
    <s v="P  "/>
    <n v="0"/>
    <s v="5"/>
    <s v="5261"/>
    <s v="2"/>
    <s v="272"/>
  </r>
  <r>
    <s v="5261272245026MRCZZ11"/>
    <s v="5261"/>
    <n v="5261"/>
    <x v="4"/>
    <x v="0"/>
    <s v="DEPRECIATION ELEC HV TRANSM CONDUCTORS            "/>
    <n v="0"/>
    <n v="0"/>
    <n v="0"/>
    <n v="0"/>
    <s v="P  "/>
    <n v="0"/>
    <s v="5"/>
    <s v="5261"/>
    <s v="2"/>
    <s v="272"/>
  </r>
  <r>
    <s v="5261272246026MRCZZ11"/>
    <s v="5261"/>
    <n v="5261"/>
    <x v="4"/>
    <x v="0"/>
    <s v="DEPRECIATION ELEC MV SUBSTATIONS                  "/>
    <n v="0"/>
    <n v="0"/>
    <n v="0"/>
    <n v="0"/>
    <s v="P  "/>
    <n v="0"/>
    <s v="5"/>
    <s v="5261"/>
    <s v="2"/>
    <s v="272"/>
  </r>
  <r>
    <s v="5261272247026MRCZZ11"/>
    <s v="5261"/>
    <n v="5261"/>
    <x v="4"/>
    <x v="0"/>
    <s v="DEPRECIATION ELEC MV SWITCHING STATIONS           "/>
    <n v="0"/>
    <n v="0"/>
    <n v="0"/>
    <n v="0"/>
    <s v="P  "/>
    <n v="0"/>
    <s v="5"/>
    <s v="5261"/>
    <s v="2"/>
    <s v="272"/>
  </r>
  <r>
    <s v="5261272248026MRCZZ11"/>
    <s v="5261"/>
    <n v="5261"/>
    <x v="4"/>
    <x v="0"/>
    <s v="DEPRECIATION ELEC MV NETWORKS                     "/>
    <n v="0"/>
    <n v="0"/>
    <n v="0"/>
    <n v="0"/>
    <s v="P  "/>
    <n v="0"/>
    <s v="5"/>
    <s v="5261"/>
    <s v="2"/>
    <s v="272"/>
  </r>
  <r>
    <s v="5261272249026MRCZZ11"/>
    <s v="5261"/>
    <n v="5261"/>
    <x v="4"/>
    <x v="0"/>
    <s v="DEPRECIATION ELEC LV NETWORKS                     "/>
    <n v="0"/>
    <n v="0"/>
    <n v="0"/>
    <n v="0"/>
    <s v="P  "/>
    <n v="0"/>
    <s v="5"/>
    <s v="5261"/>
    <s v="2"/>
    <s v="272"/>
  </r>
  <r>
    <s v="5261272250026MRCZZ11"/>
    <s v="5261"/>
    <n v="5261"/>
    <x v="4"/>
    <x v="0"/>
    <s v="DEPRECIATION ELEC CAPITAL SPARES                  "/>
    <n v="0"/>
    <n v="0"/>
    <n v="0"/>
    <n v="0"/>
    <s v="P  "/>
    <n v="0"/>
    <s v="5"/>
    <s v="5261"/>
    <s v="2"/>
    <s v="272"/>
  </r>
  <r>
    <s v="5261272880026MRCZZ11"/>
    <s v="5261"/>
    <n v="5261"/>
    <x v="4"/>
    <x v="0"/>
    <s v="DEPRECIATION COMMUNITY HALLS                      "/>
    <n v="0"/>
    <n v="0"/>
    <n v="0"/>
    <n v="0"/>
    <s v="P  "/>
    <n v="0"/>
    <s v="5"/>
    <s v="5261"/>
    <s v="2"/>
    <s v="272"/>
  </r>
  <r>
    <s v="5261320280026MRCZZ11"/>
    <s v="5261"/>
    <n v="5261"/>
    <x v="4"/>
    <x v="1"/>
    <s v="PPE COMMUNITY ASSETS - GAINS                      "/>
    <n v="0"/>
    <n v="0"/>
    <n v="0"/>
    <n v="0"/>
    <s v="P  "/>
    <n v="0"/>
    <s v="5"/>
    <s v="5261"/>
    <s v="3"/>
    <s v="320"/>
  </r>
  <r>
    <s v="5261320285026MRCZZ11"/>
    <s v="5261"/>
    <n v="5261"/>
    <x v="4"/>
    <x v="3"/>
    <s v="PPE COMMUNITY ASSETS - LOSSES                     "/>
    <n v="0"/>
    <n v="0"/>
    <n v="0"/>
    <n v="0"/>
    <s v="P  "/>
    <n v="0"/>
    <s v="5"/>
    <s v="5261"/>
    <s v="3"/>
    <s v="320"/>
  </r>
  <r>
    <s v="5261350110026MRCZZ11"/>
    <s v="5261"/>
    <n v="5261"/>
    <x v="4"/>
    <x v="3"/>
    <s v="IL: NON SPECIFIC ACCOUNTS                         "/>
    <n v="0"/>
    <n v="0"/>
    <n v="0"/>
    <n v="0"/>
    <s v="P  "/>
    <n v="0"/>
    <s v="5"/>
    <s v="5261"/>
    <s v="3"/>
    <s v="350"/>
  </r>
  <r>
    <s v="5261360110026MRCZZ11"/>
    <s v="5261"/>
    <n v="5261"/>
    <x v="4"/>
    <x v="3"/>
    <s v="RIL: NON SPECIFIC ACCOUNTS                        "/>
    <n v="0"/>
    <n v="0"/>
    <n v="0"/>
    <n v="0"/>
    <s v="P  "/>
    <n v="0"/>
    <s v="5"/>
    <s v="5261"/>
    <s v="3"/>
    <s v="360"/>
  </r>
  <r>
    <s v="5261395002026MRC1211"/>
    <s v="5261"/>
    <n v="5261"/>
    <x v="4"/>
    <x v="1"/>
    <s v="DPT CHG - VEHICLE RENTAL                          "/>
    <n v="0"/>
    <n v="0"/>
    <n v="0"/>
    <n v="0"/>
    <s v="P  "/>
    <n v="313606"/>
    <s v="5"/>
    <s v="5261"/>
    <s v="3"/>
    <s v="395"/>
  </r>
  <r>
    <s v="5261395017026MRC1H11"/>
    <s v="5261"/>
    <n v="5261"/>
    <x v="4"/>
    <x v="1"/>
    <s v="DPT CHG - FUEL RECHARGE                           "/>
    <n v="0"/>
    <n v="0"/>
    <n v="0"/>
    <n v="0"/>
    <s v="P  "/>
    <n v="135918"/>
    <s v="5"/>
    <s v="5261"/>
    <s v="3"/>
    <s v="395"/>
  </r>
  <r>
    <s v="5261395023026MRC1L11"/>
    <s v="5261"/>
    <n v="5261"/>
    <x v="4"/>
    <x v="1"/>
    <s v="DPT CHG INSURANCE FEES                            "/>
    <n v="0"/>
    <n v="0"/>
    <n v="0"/>
    <n v="0"/>
    <s v="P  "/>
    <n v="0"/>
    <s v="5"/>
    <s v="5261"/>
    <s v="3"/>
    <s v="395"/>
  </r>
  <r>
    <s v="52613996050ZZZZZZZ11"/>
    <s v="5261"/>
    <n v="5261"/>
    <x v="4"/>
    <x v="1"/>
    <s v="TRF TO ACC SURPLUS DEFICIT                        "/>
    <n v="0"/>
    <n v="0"/>
    <n v="-4130991.22"/>
    <n v="-4130991.22"/>
    <s v="P  "/>
    <n v="0"/>
    <s v="5"/>
    <s v="5261"/>
    <s v="3"/>
    <s v="399"/>
  </r>
  <r>
    <s v="52613996100ZZZZZZZ11"/>
    <s v="5261"/>
    <n v="5261"/>
    <x v="4"/>
    <x v="1"/>
    <s v="TRF FROM ACC SURPLUS DEFICIT                      "/>
    <n v="0"/>
    <n v="0"/>
    <n v="0"/>
    <n v="0"/>
    <s v="P  "/>
    <n v="0"/>
    <s v="5"/>
    <s v="5261"/>
    <s v="3"/>
    <s v="399"/>
  </r>
  <r>
    <s v="52616473510ZZZZZZZ11"/>
    <s v="5261"/>
    <n v="5261"/>
    <x v="4"/>
    <x v="4"/>
    <s v="PPE COST COMMUNITY COST OPENING BALANCE           "/>
    <n v="0"/>
    <n v="0"/>
    <n v="0"/>
    <n v="0"/>
    <s v="GP "/>
    <n v="0"/>
    <s v="5"/>
    <s v="5261"/>
    <s v="6"/>
    <s v="647"/>
  </r>
  <r>
    <s v="5261647352026Q37ZZ11"/>
    <s v="5261"/>
    <n v="5261"/>
    <x v="4"/>
    <x v="4"/>
    <s v="ESTAB  FOOD &amp; CLOTH BANK:BOTSH &amp; THABA            "/>
    <n v="0"/>
    <n v="0"/>
    <n v="0"/>
    <n v="0"/>
    <s v="P  "/>
    <n v="0"/>
    <s v="5"/>
    <s v="5261"/>
    <s v="6"/>
    <s v="647"/>
  </r>
  <r>
    <s v="5261647352026Q38ZZ11"/>
    <s v="5261"/>
    <n v="5261"/>
    <x v="4"/>
    <x v="4"/>
    <s v="ESTAB FOOD CLOTH BANK:DE/DORP &amp; VAN STAD          "/>
    <n v="0"/>
    <n v="0"/>
    <n v="0"/>
    <n v="0"/>
    <s v="P  "/>
    <n v="0"/>
    <s v="5"/>
    <s v="5261"/>
    <s v="6"/>
    <s v="647"/>
  </r>
  <r>
    <s v="5261647352026Q39ZZ11"/>
    <s v="5261"/>
    <n v="5261"/>
    <x v="4"/>
    <x v="4"/>
    <s v="ESTAB FOOD CLOTH BANK:FOUNTAIN STPARK GA          "/>
    <n v="0"/>
    <n v="0"/>
    <n v="0"/>
    <n v="0"/>
    <s v="P  "/>
    <n v="0"/>
    <s v="5"/>
    <s v="5261"/>
    <s v="6"/>
    <s v="647"/>
  </r>
  <r>
    <s v="52616473520CFQ37ZZ11"/>
    <s v="5261"/>
    <n v="5261"/>
    <x v="4"/>
    <x v="4"/>
    <s v="ESTAB  FOOD &amp; CLOTH BANK:BOTSH &amp; THABA            "/>
    <n v="0"/>
    <n v="0"/>
    <n v="0"/>
    <n v="0"/>
    <s v="P  "/>
    <n v="300000"/>
    <s v="5"/>
    <s v="5261"/>
    <s v="6"/>
    <s v="647"/>
  </r>
  <r>
    <s v="52616473520CFQ38ZZ11"/>
    <s v="5261"/>
    <n v="5261"/>
    <x v="4"/>
    <x v="4"/>
    <s v="ESTAB FOOD CLOTH BANK:DE/DORP &amp; VAN STAD          "/>
    <n v="0"/>
    <n v="0"/>
    <n v="0"/>
    <n v="0"/>
    <s v="P  "/>
    <n v="300000"/>
    <s v="5"/>
    <s v="5261"/>
    <s v="6"/>
    <s v="647"/>
  </r>
  <r>
    <s v="52616473520CFQ39ZZ11"/>
    <s v="5261"/>
    <n v="5261"/>
    <x v="4"/>
    <x v="4"/>
    <s v="ESTAB FOOD CLOTH BANK:FOUNTAIN STPARK GA          "/>
    <n v="0"/>
    <n v="0"/>
    <n v="0"/>
    <n v="0"/>
    <s v="P  "/>
    <n v="300000"/>
    <s v="5"/>
    <s v="5261"/>
    <s v="6"/>
    <s v="647"/>
  </r>
  <r>
    <s v="52616473530ZZZZZZZ11"/>
    <s v="5261"/>
    <n v="5261"/>
    <x v="4"/>
    <x v="4"/>
    <s v="PPE COST COMMUNITY COST DECOM LIABILITY           "/>
    <n v="0"/>
    <n v="0"/>
    <n v="0"/>
    <n v="0"/>
    <s v="GP "/>
    <n v="0"/>
    <s v="5"/>
    <s v="5261"/>
    <s v="6"/>
    <s v="647"/>
  </r>
  <r>
    <s v="52616473540ZZZZZZZ11"/>
    <s v="5261"/>
    <n v="5261"/>
    <x v="4"/>
    <x v="4"/>
    <s v="PPE COST COMMUNITY COST CORRECTION ERROR          "/>
    <n v="0"/>
    <n v="0"/>
    <n v="0"/>
    <n v="0"/>
    <s v="GP "/>
    <n v="0"/>
    <s v="5"/>
    <s v="5261"/>
    <s v="6"/>
    <s v="647"/>
  </r>
  <r>
    <s v="52616473550ZZZZZZZ11"/>
    <s v="5261"/>
    <n v="5261"/>
    <x v="4"/>
    <x v="4"/>
    <s v="PPE COST COMMUNITY COST CHG ACC POLICY            "/>
    <n v="0"/>
    <n v="0"/>
    <n v="0"/>
    <n v="0"/>
    <s v="GP "/>
    <n v="0"/>
    <s v="5"/>
    <s v="5261"/>
    <s v="6"/>
    <s v="647"/>
  </r>
  <r>
    <s v="52616473560ZZZZZZZ11"/>
    <s v="5261"/>
    <n v="5261"/>
    <x v="4"/>
    <x v="4"/>
    <s v="PPE COST COMMUNITY COST DISPOSAL                  "/>
    <n v="0"/>
    <n v="0"/>
    <n v="0"/>
    <n v="0"/>
    <s v="GP "/>
    <n v="0"/>
    <s v="5"/>
    <s v="5261"/>
    <s v="6"/>
    <s v="647"/>
  </r>
  <r>
    <s v="52616473570ZZZZZZZ11"/>
    <s v="5261"/>
    <n v="5261"/>
    <x v="4"/>
    <x v="4"/>
    <s v="PPE COST COMMUNITY COST TRANSFER IN               "/>
    <n v="0"/>
    <n v="0"/>
    <n v="0"/>
    <n v="0"/>
    <s v="GP "/>
    <n v="0"/>
    <s v="5"/>
    <s v="5261"/>
    <s v="6"/>
    <s v="647"/>
  </r>
  <r>
    <s v="52616473580ZZZZZZZ11"/>
    <s v="5261"/>
    <n v="5261"/>
    <x v="4"/>
    <x v="4"/>
    <s v="PPE COST COMMUNITY COST TRANSFER OUT              "/>
    <n v="0"/>
    <n v="0"/>
    <n v="0"/>
    <n v="0"/>
    <s v="GP "/>
    <n v="0"/>
    <s v="5"/>
    <s v="5261"/>
    <s v="6"/>
    <s v="647"/>
  </r>
  <r>
    <s v="52616473610ZZZZZZZ11"/>
    <s v="5261"/>
    <n v="5261"/>
    <x v="4"/>
    <x v="4"/>
    <s v="PPE COST COMMUNITY AD OPENING BALANCE             "/>
    <n v="0"/>
    <n v="0"/>
    <n v="0"/>
    <n v="0"/>
    <s v="GP "/>
    <n v="0"/>
    <s v="5"/>
    <s v="5261"/>
    <s v="6"/>
    <s v="647"/>
  </r>
  <r>
    <s v="52616473620ZZZZZZZ11"/>
    <s v="5261"/>
    <n v="5261"/>
    <x v="4"/>
    <x v="4"/>
    <s v="PPE COST COMMUNITY AD OTHER CHANGES               "/>
    <n v="0"/>
    <n v="0"/>
    <n v="0"/>
    <n v="0"/>
    <s v="GP "/>
    <n v="0"/>
    <s v="5"/>
    <s v="5261"/>
    <s v="6"/>
    <s v="647"/>
  </r>
  <r>
    <s v="52616473630ZZZZZZZ11"/>
    <s v="5261"/>
    <n v="5261"/>
    <x v="4"/>
    <x v="4"/>
    <s v="PPE COST COMMUNITY AD DEPRECIATION                "/>
    <n v="0"/>
    <n v="0"/>
    <n v="0"/>
    <n v="0"/>
    <s v="GP "/>
    <n v="0"/>
    <s v="5"/>
    <s v="5261"/>
    <s v="6"/>
    <s v="647"/>
  </r>
  <r>
    <s v="52616473640ZZZZZZZ11"/>
    <s v="5261"/>
    <n v="5261"/>
    <x v="4"/>
    <x v="4"/>
    <s v="PPE COST COMMUNITY AD DISPOSAL                    "/>
    <n v="0"/>
    <n v="0"/>
    <n v="0"/>
    <n v="0"/>
    <s v="GP "/>
    <n v="0"/>
    <s v="5"/>
    <s v="5261"/>
    <s v="6"/>
    <s v="647"/>
  </r>
  <r>
    <s v="52616473650ZZZZZZZ11"/>
    <s v="5261"/>
    <n v="5261"/>
    <x v="4"/>
    <x v="4"/>
    <s v="PPE COST COMMUNITY AD TRANSFER                    "/>
    <n v="0"/>
    <n v="0"/>
    <n v="0"/>
    <n v="0"/>
    <s v="GP "/>
    <n v="0"/>
    <s v="5"/>
    <s v="5261"/>
    <s v="6"/>
    <s v="647"/>
  </r>
  <r>
    <s v="52616473710ZZZZZZZ11"/>
    <s v="5261"/>
    <n v="5261"/>
    <x v="4"/>
    <x v="4"/>
    <s v="PPE COST COMMUNITY AI OPENING BALANCE             "/>
    <n v="0"/>
    <n v="0"/>
    <n v="0"/>
    <n v="0"/>
    <s v="GP "/>
    <n v="0"/>
    <s v="5"/>
    <s v="5261"/>
    <s v="6"/>
    <s v="647"/>
  </r>
  <r>
    <s v="52616473720ZZZZZZZ11"/>
    <s v="5261"/>
    <n v="5261"/>
    <x v="4"/>
    <x v="4"/>
    <s v="PPE COST COMMUNITY AI IMPAIRMENT                  "/>
    <n v="0"/>
    <n v="0"/>
    <n v="0"/>
    <n v="0"/>
    <s v="GP "/>
    <n v="0"/>
    <s v="5"/>
    <s v="5261"/>
    <s v="6"/>
    <s v="647"/>
  </r>
  <r>
    <s v="52616473730ZZZZZZZ11"/>
    <s v="5261"/>
    <n v="5261"/>
    <x v="4"/>
    <x v="4"/>
    <s v="PPE COST COMMUNITY AI DISPOSAL/TRANSFER           "/>
    <n v="0"/>
    <n v="0"/>
    <n v="0"/>
    <n v="0"/>
    <s v="GP "/>
    <n v="0"/>
    <s v="5"/>
    <s v="5261"/>
    <s v="6"/>
    <s v="647"/>
  </r>
  <r>
    <s v="52616473740ZZZZZZZ11"/>
    <s v="5261"/>
    <n v="5261"/>
    <x v="4"/>
    <x v="4"/>
    <s v="PPE COST COMMUNITY AI CHANGE NOT LISTED           "/>
    <n v="0"/>
    <n v="0"/>
    <n v="0"/>
    <n v="0"/>
    <s v="GP "/>
    <n v="0"/>
    <s v="5"/>
    <s v="5261"/>
    <s v="6"/>
    <s v="647"/>
  </r>
  <r>
    <s v="52616680010ZZZZZZZ11"/>
    <s v="5261"/>
    <n v="5261"/>
    <x v="4"/>
    <x v="4"/>
    <s v="WIP OPENING BALANCE                               "/>
    <n v="0"/>
    <n v="0"/>
    <n v="0"/>
    <n v="0"/>
    <s v="GP "/>
    <n v="0"/>
    <s v="5"/>
    <s v="5261"/>
    <s v="6"/>
    <s v="668"/>
  </r>
  <r>
    <s v="52616680020ZZZZZZZ11"/>
    <s v="5261"/>
    <n v="5261"/>
    <x v="4"/>
    <x v="4"/>
    <s v="WIP ACQUISITION OUTSOURCED                        "/>
    <n v="0"/>
    <n v="0"/>
    <n v="0"/>
    <n v="0"/>
    <s v="GP "/>
    <n v="0"/>
    <s v="5"/>
    <s v="5261"/>
    <s v="6"/>
    <s v="668"/>
  </r>
  <r>
    <s v="52616680030ZZZZZZZ11"/>
    <s v="5261"/>
    <n v="5261"/>
    <x v="4"/>
    <x v="4"/>
    <s v="WIP ACQUISITION OWN ACC CONSTR MAT&amp;SUPPL          "/>
    <n v="0"/>
    <n v="0"/>
    <n v="0"/>
    <n v="0"/>
    <s v="GP "/>
    <n v="0"/>
    <s v="5"/>
    <s v="5261"/>
    <s v="6"/>
    <s v="668"/>
  </r>
  <r>
    <s v="52616680040ZZZZZZZ11"/>
    <s v="5261"/>
    <n v="5261"/>
    <x v="4"/>
    <x v="4"/>
    <s v="WIP ACQ OWN ACC CONSTR COMPENS EMPLOYEE           "/>
    <n v="0"/>
    <n v="0"/>
    <n v="0"/>
    <n v="0"/>
    <s v="GP "/>
    <n v="0"/>
    <s v="5"/>
    <s v="5261"/>
    <s v="6"/>
    <s v="668"/>
  </r>
  <r>
    <s v="52616680050ZZZZZZZ11"/>
    <s v="5261"/>
    <n v="5261"/>
    <x v="4"/>
    <x v="4"/>
    <s v="WIP ACQ OWN ACC CONSTR COST SITE PREP             "/>
    <n v="0"/>
    <n v="0"/>
    <n v="0"/>
    <n v="0"/>
    <s v="GP "/>
    <n v="0"/>
    <s v="5"/>
    <s v="5261"/>
    <s v="6"/>
    <s v="668"/>
  </r>
  <r>
    <s v="52616680060ZZZZZZZ11"/>
    <s v="5261"/>
    <n v="5261"/>
    <x v="4"/>
    <x v="4"/>
    <s v="WIP ACQ OWN ACC CONSTR DELIV &amp; HAND COST          "/>
    <n v="0"/>
    <n v="0"/>
    <n v="0"/>
    <n v="0"/>
    <s v="GP "/>
    <n v="0"/>
    <s v="5"/>
    <s v="5261"/>
    <s v="6"/>
    <s v="668"/>
  </r>
  <r>
    <s v="52616680070ZZZZZZZ11"/>
    <s v="5261"/>
    <n v="5261"/>
    <x v="4"/>
    <x v="4"/>
    <s v="WIP ACQ OWN ACC CONSTR INST &amp; ASSEM CST           "/>
    <n v="0"/>
    <n v="0"/>
    <n v="0"/>
    <n v="0"/>
    <s v="GP "/>
    <n v="0"/>
    <s v="5"/>
    <s v="5261"/>
    <s v="6"/>
    <s v="668"/>
  </r>
  <r>
    <s v="52616680080ZZZZZZZ11"/>
    <s v="5261"/>
    <n v="5261"/>
    <x v="4"/>
    <x v="4"/>
    <s v="WIP ACQ OWN ACC CONSTR COST TEST SITE             "/>
    <n v="0"/>
    <n v="0"/>
    <n v="0"/>
    <n v="0"/>
    <s v="GP "/>
    <n v="0"/>
    <s v="5"/>
    <s v="5261"/>
    <s v="6"/>
    <s v="668"/>
  </r>
  <r>
    <s v="52616680090ZZZZZZZ11"/>
    <s v="5261"/>
    <n v="5261"/>
    <x v="4"/>
    <x v="4"/>
    <s v="WIP ACQUISITION OWN ACC CONSTR PROF FEE           "/>
    <n v="0"/>
    <n v="0"/>
    <n v="0"/>
    <n v="0"/>
    <s v="GP "/>
    <n v="0"/>
    <s v="5"/>
    <s v="5261"/>
    <s v="6"/>
    <s v="668"/>
  </r>
  <r>
    <s v="52616680100ZZZZZZZ11"/>
    <s v="5261"/>
    <n v="5261"/>
    <x v="4"/>
    <x v="4"/>
    <s v="WIP ACQUISITION BORROWING COST                    "/>
    <n v="0"/>
    <n v="0"/>
    <n v="0"/>
    <n v="0"/>
    <s v="GP "/>
    <n v="0"/>
    <s v="5"/>
    <s v="5261"/>
    <s v="6"/>
    <s v="668"/>
  </r>
  <r>
    <s v="52618100010ZZZZZZZ11"/>
    <s v="5261"/>
    <n v="5261"/>
    <x v="4"/>
    <x v="2"/>
    <s v="ACC SUR/(DEF): OPENING BALANCE                    "/>
    <n v="4369111.6399999997"/>
    <n v="0"/>
    <n v="0"/>
    <n v="4369111.6399999997"/>
    <s v="GP "/>
    <n v="0"/>
    <s v="5"/>
    <s v="5261"/>
    <s v="8"/>
    <s v="810"/>
  </r>
  <r>
    <s v="52618100020ZZZZZZZ11"/>
    <s v="5261"/>
    <n v="5261"/>
    <x v="4"/>
    <x v="2"/>
    <s v="ACC SUR/(DEF): CHANGES IN ACC POLICY              "/>
    <n v="0"/>
    <n v="0"/>
    <n v="0"/>
    <n v="0"/>
    <s v="GP "/>
    <n v="0"/>
    <s v="5"/>
    <s v="5261"/>
    <s v="8"/>
    <s v="810"/>
  </r>
  <r>
    <s v="52618100030ZZZZZZZ11"/>
    <s v="5261"/>
    <n v="5261"/>
    <x v="4"/>
    <x v="2"/>
    <s v="ACC SUR/(DEF): CORREC PRIOR PERIOD ERROR          "/>
    <n v="0"/>
    <n v="0"/>
    <n v="0"/>
    <n v="0"/>
    <s v="GP "/>
    <n v="0"/>
    <s v="5"/>
    <s v="5261"/>
    <s v="8"/>
    <s v="810"/>
  </r>
  <r>
    <s v="52618100040ZZZZZZZ11"/>
    <s v="5261"/>
    <n v="5261"/>
    <x v="4"/>
    <x v="2"/>
    <s v="ACC SUR/(DEF): TRF TO/FROM ACCUM SURPLUS          "/>
    <n v="0"/>
    <n v="4130991.22"/>
    <n v="0"/>
    <n v="4130991.22"/>
    <s v="GP "/>
    <n v="0"/>
    <s v="5"/>
    <s v="5261"/>
    <s v="8"/>
    <s v="810"/>
  </r>
  <r>
    <s v="52618100050ZZZZZZZ11"/>
    <s v="5261"/>
    <n v="5261"/>
    <x v="4"/>
    <x v="2"/>
    <s v="ACC SUR/(DEF): TRF TO/FROM RESERVES               "/>
    <n v="0"/>
    <n v="0"/>
    <n v="0"/>
    <n v="0"/>
    <s v="GP "/>
    <n v="0"/>
    <s v="5"/>
    <s v="5261"/>
    <s v="8"/>
    <s v="810"/>
  </r>
  <r>
    <s v="52618100060ZZZZZZZ11"/>
    <s v="5261"/>
    <n v="5261"/>
    <x v="4"/>
    <x v="2"/>
    <s v="ACC SUR/(DEF): DEPRECIATION OFFSETS               "/>
    <n v="0"/>
    <n v="0"/>
    <n v="0"/>
    <n v="0"/>
    <s v="GP "/>
    <n v="0"/>
    <s v="5"/>
    <s v="5261"/>
    <s v="8"/>
    <s v="810"/>
  </r>
  <r>
    <s v="5281211001026MRCZZ11"/>
    <s v="5281"/>
    <n v="5281"/>
    <x v="4"/>
    <x v="0"/>
    <s v="MS: SAL &amp; ALL: BASIC SALARY &amp; WAGES               "/>
    <n v="0"/>
    <n v="2826280.17"/>
    <n v="0"/>
    <n v="2826280.17"/>
    <s v="P  "/>
    <n v="2825892"/>
    <s v="5"/>
    <s v="5281"/>
    <s v="2"/>
    <s v="211"/>
  </r>
  <r>
    <s v="5281211022026MRCZZ11"/>
    <s v="5281"/>
    <n v="5281"/>
    <x v="4"/>
    <x v="0"/>
    <s v="MS: ALL - CELLULAR &amp; TELEPHONE                    "/>
    <n v="0"/>
    <n v="8400"/>
    <n v="0"/>
    <n v="9159"/>
    <s v="P  "/>
    <n v="8400"/>
    <s v="5"/>
    <s v="5281"/>
    <s v="2"/>
    <s v="211"/>
  </r>
  <r>
    <s v="5281211026026MRCZZ11"/>
    <s v="5281"/>
    <n v="5281"/>
    <x v="4"/>
    <x v="0"/>
    <s v="MS: HB &amp; INC: HOUSING BENEFITS                    "/>
    <n v="0"/>
    <n v="20456.88"/>
    <n v="0"/>
    <n v="20456.88"/>
    <s v="P  "/>
    <n v="20458"/>
    <s v="5"/>
    <s v="5281"/>
    <s v="2"/>
    <s v="211"/>
  </r>
  <r>
    <s v="5281211034026MRCZZ11"/>
    <s v="5281"/>
    <n v="5281"/>
    <x v="4"/>
    <x v="0"/>
    <s v="MS: ALL - TRAVEL OR MOTOR VEHICLE                 "/>
    <n v="0"/>
    <n v="548000.69999999995"/>
    <n v="0"/>
    <n v="548336.35"/>
    <s v="P  "/>
    <n v="546473"/>
    <s v="5"/>
    <s v="5281"/>
    <s v="2"/>
    <s v="211"/>
  </r>
  <r>
    <s v="5281211036026MRCZZ11"/>
    <s v="5281"/>
    <n v="5281"/>
    <x v="4"/>
    <x v="0"/>
    <s v="MS: OVERTIME - NON STRUCTURED                     "/>
    <n v="0"/>
    <n v="0.01"/>
    <n v="0"/>
    <n v="0.01"/>
    <s v="P  "/>
    <n v="6"/>
    <s v="5"/>
    <s v="5281"/>
    <s v="2"/>
    <s v="211"/>
  </r>
  <r>
    <s v="5281211038026MRCZZ11"/>
    <s v="5281"/>
    <n v="5281"/>
    <x v="4"/>
    <x v="0"/>
    <s v="MS: OVERTIME - STRUCTURED                         "/>
    <n v="0"/>
    <n v="15487.52"/>
    <n v="0"/>
    <n v="15487.52"/>
    <s v="P  "/>
    <n v="23233"/>
    <s v="5"/>
    <s v="5281"/>
    <s v="2"/>
    <s v="211"/>
  </r>
  <r>
    <s v="5281211044026MRCZZ11"/>
    <s v="5281"/>
    <n v="5281"/>
    <x v="4"/>
    <x v="0"/>
    <s v="MS: SRB - ACTING ALLOWANCE                        "/>
    <n v="0"/>
    <n v="0"/>
    <n v="-0.01"/>
    <n v="-0.01"/>
    <s v="P  "/>
    <n v="0"/>
    <s v="5"/>
    <s v="5281"/>
    <s v="2"/>
    <s v="211"/>
  </r>
  <r>
    <s v="5281211046026MRCZZ11"/>
    <s v="5281"/>
    <n v="5281"/>
    <x v="4"/>
    <x v="0"/>
    <s v="MS: SRB - ANNUAL BONUS                            "/>
    <n v="0"/>
    <n v="239090.72"/>
    <n v="0"/>
    <n v="239090.72"/>
    <s v="P  "/>
    <n v="236507"/>
    <s v="5"/>
    <s v="5281"/>
    <s v="2"/>
    <s v="211"/>
  </r>
  <r>
    <s v="5281211050026MRCZZ11"/>
    <s v="5281"/>
    <n v="5281"/>
    <x v="4"/>
    <x v="0"/>
    <s v="MS: SRB - LONG SERVICE AWARD                      "/>
    <n v="0"/>
    <n v="28481.759999999998"/>
    <n v="0"/>
    <n v="28481.759999999998"/>
    <s v="P  "/>
    <n v="0"/>
    <s v="5"/>
    <s v="5281"/>
    <s v="2"/>
    <s v="211"/>
  </r>
  <r>
    <s v="5281213001026MRCZZ11"/>
    <s v="5281"/>
    <n v="5281"/>
    <x v="4"/>
    <x v="0"/>
    <s v="MS: SOC CONTR - BARGAINING COUNCIL                "/>
    <n v="0"/>
    <n v="840.01"/>
    <n v="0"/>
    <n v="840.01"/>
    <s v="P  "/>
    <n v="841"/>
    <s v="5"/>
    <s v="5281"/>
    <s v="2"/>
    <s v="213"/>
  </r>
  <r>
    <s v="5281213010026MRCZZ11"/>
    <s v="5281"/>
    <n v="5281"/>
    <x v="4"/>
    <x v="0"/>
    <s v="MS: SOC CONTR - GROUP LIFE INSURANCE              "/>
    <n v="0"/>
    <n v="21518.66"/>
    <n v="0"/>
    <n v="23218.87"/>
    <s v="P  "/>
    <n v="22666"/>
    <s v="5"/>
    <s v="5281"/>
    <s v="2"/>
    <s v="213"/>
  </r>
  <r>
    <s v="5281213020026MRCZZ11"/>
    <s v="5281"/>
    <n v="5281"/>
    <x v="4"/>
    <x v="0"/>
    <s v="MS: SOC CONTR - MEDICAL                           "/>
    <n v="0"/>
    <n v="256049.71"/>
    <n v="0"/>
    <n v="256049.71"/>
    <s v="P  "/>
    <n v="247636"/>
    <s v="5"/>
    <s v="5281"/>
    <s v="2"/>
    <s v="213"/>
  </r>
  <r>
    <s v="5281213030026MRCZZ11"/>
    <s v="5281"/>
    <n v="5281"/>
    <x v="4"/>
    <x v="0"/>
    <s v="MS: SOC CONTR - PENSION                           "/>
    <n v="0"/>
    <n v="500596.58"/>
    <n v="0"/>
    <n v="500596.58"/>
    <s v="P  "/>
    <n v="500093"/>
    <s v="5"/>
    <s v="5281"/>
    <s v="2"/>
    <s v="213"/>
  </r>
  <r>
    <s v="5281213040026MRCZZ11"/>
    <s v="5281"/>
    <n v="5281"/>
    <x v="4"/>
    <x v="0"/>
    <s v="MS: SOC CONTR - UNEMPLOYMENT INSUR FUND           "/>
    <n v="0"/>
    <n v="14277.11"/>
    <n v="0"/>
    <n v="14277.11"/>
    <s v="P  "/>
    <n v="14279"/>
    <s v="5"/>
    <s v="5281"/>
    <s v="2"/>
    <s v="213"/>
  </r>
  <r>
    <s v="5281226060026277ZZ11"/>
    <s v="5281"/>
    <n v="5281"/>
    <x v="4"/>
    <x v="0"/>
    <s v="OS: CATERING SERVICES                             "/>
    <n v="0"/>
    <n v="8092.8"/>
    <n v="0"/>
    <n v="8092.8"/>
    <s v="P  "/>
    <n v="8093"/>
    <s v="5"/>
    <s v="5281"/>
    <s v="2"/>
    <s v="226"/>
  </r>
  <r>
    <s v="5281226060026550ZZ11"/>
    <s v="5281"/>
    <n v="5281"/>
    <x v="4"/>
    <x v="0"/>
    <s v="OS: CATERING SERVICES                             "/>
    <n v="0"/>
    <n v="25840"/>
    <n v="0"/>
    <n v="25840"/>
    <s v="P  "/>
    <n v="25840"/>
    <s v="5"/>
    <s v="5281"/>
    <s v="2"/>
    <s v="226"/>
  </r>
  <r>
    <s v="5281226060426MRCZZ11"/>
    <s v="5281"/>
    <n v="5281"/>
    <x v="4"/>
    <x v="0"/>
    <s v="OS: CATERING SERVICES(COMMUNITY PROJECTS          "/>
    <n v="0"/>
    <n v="0"/>
    <n v="0"/>
    <n v="0"/>
    <s v="P  "/>
    <n v="0"/>
    <s v="5"/>
    <s v="5281"/>
    <s v="2"/>
    <s v="226"/>
  </r>
  <r>
    <s v="5281226060H26MRCZZ11"/>
    <s v="5281"/>
    <n v="5281"/>
    <x v="4"/>
    <x v="0"/>
    <s v="OS: CATERING SERVICES(REFRESHMENTS)               "/>
    <n v="0"/>
    <n v="4873.38"/>
    <n v="0"/>
    <n v="4873.38"/>
    <s v="P  "/>
    <n v="4874"/>
    <s v="5"/>
    <s v="5281"/>
    <s v="2"/>
    <s v="226"/>
  </r>
  <r>
    <s v="5281226572026MRCZZ11"/>
    <s v="5281"/>
    <n v="5281"/>
    <x v="4"/>
    <x v="0"/>
    <s v="OS: TRANSPORT SERVICES                            "/>
    <n v="0"/>
    <n v="0"/>
    <n v="0"/>
    <n v="0"/>
    <s v="P  "/>
    <n v="0"/>
    <s v="5"/>
    <s v="5281"/>
    <s v="2"/>
    <s v="226"/>
  </r>
  <r>
    <s v="5281227041026277ZZ11"/>
    <s v="5281"/>
    <n v="5281"/>
    <x v="4"/>
    <x v="0"/>
    <s v="C&amp;PS: B&amp;A PROJECT MANAGEMENT                      "/>
    <n v="0"/>
    <n v="0"/>
    <n v="0"/>
    <n v="0"/>
    <s v="P  "/>
    <n v="0"/>
    <s v="5"/>
    <s v="5281"/>
    <s v="2"/>
    <s v="227"/>
  </r>
  <r>
    <s v="5281227041026531ZZ11"/>
    <s v="5281"/>
    <n v="5281"/>
    <x v="4"/>
    <x v="0"/>
    <s v="C&amp;PS: B&amp;A PROJECT MANAGEMENT                      "/>
    <n v="0"/>
    <n v="0"/>
    <n v="0"/>
    <n v="0"/>
    <s v="P  "/>
    <n v="0"/>
    <s v="5"/>
    <s v="5281"/>
    <s v="2"/>
    <s v="227"/>
  </r>
  <r>
    <s v="5281227041026532ZZ11"/>
    <s v="5281"/>
    <n v="5281"/>
    <x v="4"/>
    <x v="0"/>
    <s v="C&amp;PS: B&amp;A PROJECT MANAGEMENT                      "/>
    <n v="0"/>
    <n v="179941.42"/>
    <n v="0"/>
    <n v="179941.42"/>
    <s v="P  "/>
    <n v="179942"/>
    <s v="5"/>
    <s v="5281"/>
    <s v="2"/>
    <s v="227"/>
  </r>
  <r>
    <s v="5281227041026550ZZ11"/>
    <s v="5281"/>
    <n v="5281"/>
    <x v="4"/>
    <x v="0"/>
    <s v="C&amp;PS: B&amp;A PROJECT MANAGEMENT                      "/>
    <n v="0"/>
    <n v="0"/>
    <n v="0"/>
    <n v="0"/>
    <s v="P  "/>
    <n v="0"/>
    <s v="5"/>
    <s v="5281"/>
    <s v="2"/>
    <s v="227"/>
  </r>
  <r>
    <s v="5281227041026MRCZZ11"/>
    <s v="5281"/>
    <n v="5281"/>
    <x v="4"/>
    <x v="0"/>
    <s v="C&amp;PS: B&amp;A PROJECT MANAGEMENT                      "/>
    <n v="0"/>
    <n v="218230.49"/>
    <n v="0"/>
    <n v="218230.49"/>
    <s v="P  "/>
    <n v="218231"/>
    <s v="5"/>
    <s v="5281"/>
    <s v="2"/>
    <s v="227"/>
  </r>
  <r>
    <s v="5281228361026NRTZZ11"/>
    <s v="5281"/>
    <n v="5281"/>
    <x v="4"/>
    <x v="0"/>
    <s v="CONTR: MAINTENANCE OF EQUIPMENT                   "/>
    <n v="0"/>
    <n v="173.91"/>
    <n v="0"/>
    <n v="173.91"/>
    <s v="P  "/>
    <n v="174"/>
    <s v="5"/>
    <s v="5281"/>
    <s v="2"/>
    <s v="228"/>
  </r>
  <r>
    <s v="5281230451026MRCZZ11"/>
    <s v="5281"/>
    <n v="5281"/>
    <x v="4"/>
    <x v="0"/>
    <s v="OC: PRINTING &amp; PUBLICATIONS                       "/>
    <n v="0"/>
    <n v="0"/>
    <n v="0"/>
    <n v="0"/>
    <s v="P  "/>
    <n v="0"/>
    <s v="5"/>
    <s v="5281"/>
    <s v="2"/>
    <s v="230"/>
  </r>
  <r>
    <s v="5281230541026MRCZZ11"/>
    <s v="5281"/>
    <n v="5281"/>
    <x v="4"/>
    <x v="0"/>
    <s v="OC: SKILLS DEVELOPMENT FUND LEVY                  "/>
    <n v="0"/>
    <n v="36426.65"/>
    <n v="0"/>
    <n v="36414.519999999997"/>
    <s v="P  "/>
    <n v="25815"/>
    <s v="5"/>
    <s v="5281"/>
    <s v="2"/>
    <s v="230"/>
  </r>
  <r>
    <s v="5281230573026277ZZ11"/>
    <s v="5281"/>
    <n v="5281"/>
    <x v="4"/>
    <x v="0"/>
    <s v="OC: TRANSPORT - EVENTS                            "/>
    <n v="0"/>
    <n v="90491.62"/>
    <n v="0"/>
    <n v="90491.62"/>
    <s v="P  "/>
    <n v="90492"/>
    <s v="5"/>
    <s v="5281"/>
    <s v="2"/>
    <s v="230"/>
  </r>
  <r>
    <s v="5281230573026306ZZ11"/>
    <s v="5281"/>
    <n v="5281"/>
    <x v="4"/>
    <x v="0"/>
    <s v="OC: TRANSPORT - EVENTS                            "/>
    <n v="0"/>
    <n v="11480"/>
    <n v="0"/>
    <n v="11480"/>
    <s v="P  "/>
    <n v="11480"/>
    <s v="5"/>
    <s v="5281"/>
    <s v="2"/>
    <s v="230"/>
  </r>
  <r>
    <s v="5281230573026550ZZ11"/>
    <s v="5281"/>
    <n v="5281"/>
    <x v="4"/>
    <x v="0"/>
    <s v="OC: TRANSPORT - EVENTS                            "/>
    <n v="0"/>
    <n v="10800"/>
    <n v="0"/>
    <n v="10800"/>
    <s v="P  "/>
    <n v="10800"/>
    <s v="5"/>
    <s v="5281"/>
    <s v="2"/>
    <s v="230"/>
  </r>
  <r>
    <s v="5281230576026MRCZZ11"/>
    <s v="5281"/>
    <n v="5281"/>
    <x v="4"/>
    <x v="0"/>
    <s v="OC: T&amp;S DOM - ACCOMMODATION                       "/>
    <n v="0"/>
    <n v="2417.4"/>
    <n v="0"/>
    <n v="2417.4"/>
    <s v="P  "/>
    <n v="0"/>
    <s v="5"/>
    <s v="5281"/>
    <s v="2"/>
    <s v="230"/>
  </r>
  <r>
    <s v="5281230577026MRCZZ11"/>
    <s v="5281"/>
    <n v="5281"/>
    <x v="4"/>
    <x v="0"/>
    <s v="OC: T&amp;S DOM - DAILY ALLOWANCE                     "/>
    <n v="0"/>
    <n v="976"/>
    <n v="0"/>
    <n v="976"/>
    <s v="P  "/>
    <n v="976"/>
    <s v="5"/>
    <s v="5281"/>
    <s v="2"/>
    <s v="230"/>
  </r>
  <r>
    <s v="5281230578026MRCZZ11"/>
    <s v="5281"/>
    <n v="5281"/>
    <x v="4"/>
    <x v="0"/>
    <s v="OC: T&amp;S DOM - FOOD &amp; BEVERAGE (SERVED)            "/>
    <n v="0"/>
    <n v="0"/>
    <n v="0"/>
    <n v="0"/>
    <s v="P  "/>
    <n v="0"/>
    <s v="5"/>
    <s v="5281"/>
    <s v="2"/>
    <s v="230"/>
  </r>
  <r>
    <s v="5281230579026MRCZZ11"/>
    <s v="5281"/>
    <n v="5281"/>
    <x v="4"/>
    <x v="0"/>
    <s v="OC: T&amp;S DOM - INCIDENTAL COST                     "/>
    <n v="0"/>
    <n v="0"/>
    <n v="0"/>
    <n v="0"/>
    <s v="P  "/>
    <n v="0"/>
    <s v="5"/>
    <s v="5281"/>
    <s v="2"/>
    <s v="230"/>
  </r>
  <r>
    <s v="5281230580026MRCZZ11"/>
    <s v="5281"/>
    <n v="5281"/>
    <x v="4"/>
    <x v="0"/>
    <s v="OC: T&amp;S DOM TRP - WITHOUT OPR CAR RENTAL          "/>
    <n v="0"/>
    <n v="0"/>
    <n v="0"/>
    <n v="0"/>
    <s v="P  "/>
    <n v="0"/>
    <s v="5"/>
    <s v="5281"/>
    <s v="2"/>
    <s v="230"/>
  </r>
  <r>
    <s v="5281230581026MRCZZ11"/>
    <s v="5281"/>
    <n v="5281"/>
    <x v="4"/>
    <x v="0"/>
    <s v="OC: T&amp;S DOM TRP - W/OUT OPR OWN TRANSPRT          "/>
    <n v="0"/>
    <n v="0"/>
    <n v="0"/>
    <n v="0"/>
    <s v="P  "/>
    <n v="0"/>
    <s v="5"/>
    <s v="5281"/>
    <s v="2"/>
    <s v="230"/>
  </r>
  <r>
    <s v="5281230583026MRCZZ11"/>
    <s v="5281"/>
    <n v="5281"/>
    <x v="4"/>
    <x v="0"/>
    <s v="OC: T&amp;S DOM PUB TRP - AIR TRANSPORT               "/>
    <n v="0"/>
    <n v="0"/>
    <n v="0"/>
    <n v="0"/>
    <s v="P  "/>
    <n v="0"/>
    <s v="5"/>
    <s v="5281"/>
    <s v="2"/>
    <s v="230"/>
  </r>
  <r>
    <s v="5281230585026MRCZZ11"/>
    <s v="5281"/>
    <n v="5281"/>
    <x v="4"/>
    <x v="0"/>
    <s v="OC: T&amp;S DOM PUB TRP - ROAD TRANSPORT              "/>
    <n v="0"/>
    <n v="0"/>
    <n v="0"/>
    <n v="0"/>
    <s v="P  "/>
    <n v="0"/>
    <s v="5"/>
    <s v="5281"/>
    <s v="2"/>
    <s v="230"/>
  </r>
  <r>
    <s v="5281232360026277ZZ11"/>
    <s v="5281"/>
    <n v="5281"/>
    <x v="4"/>
    <x v="0"/>
    <s v="INVENTORY - MATERIALS &amp; SUPPLIES                  "/>
    <n v="0"/>
    <n v="1415.41"/>
    <n v="0"/>
    <n v="1415.41"/>
    <s v="P  "/>
    <n v="17968"/>
    <s v="5"/>
    <s v="5281"/>
    <s v="2"/>
    <s v="232"/>
  </r>
  <r>
    <s v="5281232360026550ZZ11"/>
    <s v="5281"/>
    <n v="5281"/>
    <x v="4"/>
    <x v="0"/>
    <s v="INVENTORY - MATERIALS &amp; SUPPLIES                  "/>
    <n v="0"/>
    <n v="0"/>
    <n v="0"/>
    <n v="0"/>
    <s v="P  "/>
    <n v="0"/>
    <s v="5"/>
    <s v="5281"/>
    <s v="2"/>
    <s v="232"/>
  </r>
  <r>
    <s v="5281238364326MRCZZ11"/>
    <s v="5281"/>
    <n v="5281"/>
    <x v="4"/>
    <x v="0"/>
    <s v="OPR LEASES: COMMUNITY ASSETS(GENERAL)             "/>
    <n v="0"/>
    <n v="0"/>
    <n v="0"/>
    <n v="0"/>
    <s v="P  "/>
    <n v="0"/>
    <s v="5"/>
    <s v="5281"/>
    <s v="2"/>
    <s v="238"/>
  </r>
  <r>
    <s v="5281272242026MRCZZ11"/>
    <s v="5281"/>
    <n v="5281"/>
    <x v="4"/>
    <x v="0"/>
    <s v="DEPRECIATION ELEC POWER PLANTS                    "/>
    <n v="0"/>
    <n v="0"/>
    <n v="0"/>
    <n v="0"/>
    <s v="P  "/>
    <n v="0"/>
    <s v="5"/>
    <s v="5281"/>
    <s v="2"/>
    <s v="272"/>
  </r>
  <r>
    <s v="5281272243026MRCZZ11"/>
    <s v="5281"/>
    <n v="5281"/>
    <x v="4"/>
    <x v="0"/>
    <s v="DEPRECIATION ELEC HV SUBSTATIONS                  "/>
    <n v="0"/>
    <n v="0"/>
    <n v="0"/>
    <n v="0"/>
    <s v="P  "/>
    <n v="0"/>
    <s v="5"/>
    <s v="5281"/>
    <s v="2"/>
    <s v="272"/>
  </r>
  <r>
    <s v="5281272244026MRCZZ11"/>
    <s v="5281"/>
    <n v="5281"/>
    <x v="4"/>
    <x v="0"/>
    <s v="DEPRECIATION ELEC HV SWITCHING STATIONS           "/>
    <n v="0"/>
    <n v="0"/>
    <n v="0"/>
    <n v="0"/>
    <s v="P  "/>
    <n v="0"/>
    <s v="5"/>
    <s v="5281"/>
    <s v="2"/>
    <s v="272"/>
  </r>
  <r>
    <s v="5281272245026MRCZZ11"/>
    <s v="5281"/>
    <n v="5281"/>
    <x v="4"/>
    <x v="0"/>
    <s v="DEPRECIATION ELEC HV TRANSM CONDUCTORS            "/>
    <n v="0"/>
    <n v="0"/>
    <n v="0"/>
    <n v="0"/>
    <s v="P  "/>
    <n v="0"/>
    <s v="5"/>
    <s v="5281"/>
    <s v="2"/>
    <s v="272"/>
  </r>
  <r>
    <s v="5281272246026MRCZZ11"/>
    <s v="5281"/>
    <n v="5281"/>
    <x v="4"/>
    <x v="0"/>
    <s v="DEPRECIATION ELEC MV SUBSTATIONS                  "/>
    <n v="0"/>
    <n v="0"/>
    <n v="0"/>
    <n v="0"/>
    <s v="P  "/>
    <n v="0"/>
    <s v="5"/>
    <s v="5281"/>
    <s v="2"/>
    <s v="272"/>
  </r>
  <r>
    <s v="5281272247026MRCZZ11"/>
    <s v="5281"/>
    <n v="5281"/>
    <x v="4"/>
    <x v="0"/>
    <s v="DEPRECIATION ELEC MV SWITCHING STATIONS           "/>
    <n v="0"/>
    <n v="0"/>
    <n v="0"/>
    <n v="0"/>
    <s v="P  "/>
    <n v="0"/>
    <s v="5"/>
    <s v="5281"/>
    <s v="2"/>
    <s v="272"/>
  </r>
  <r>
    <s v="5281272248026MRCZZ11"/>
    <s v="5281"/>
    <n v="5281"/>
    <x v="4"/>
    <x v="0"/>
    <s v="DEPRECIATION ELEC MV NETWORKS                     "/>
    <n v="0"/>
    <n v="0"/>
    <n v="0"/>
    <n v="0"/>
    <s v="P  "/>
    <n v="0"/>
    <s v="5"/>
    <s v="5281"/>
    <s v="2"/>
    <s v="272"/>
  </r>
  <r>
    <s v="5281272249026MRCZZ11"/>
    <s v="5281"/>
    <n v="5281"/>
    <x v="4"/>
    <x v="0"/>
    <s v="DEPRECIATION ELEC LV NETWORKS                     "/>
    <n v="0"/>
    <n v="0"/>
    <n v="0"/>
    <n v="0"/>
    <s v="P  "/>
    <n v="0"/>
    <s v="5"/>
    <s v="5281"/>
    <s v="2"/>
    <s v="272"/>
  </r>
  <r>
    <s v="5281272250026MRCZZ11"/>
    <s v="5281"/>
    <n v="5281"/>
    <x v="4"/>
    <x v="0"/>
    <s v="DEPRECIATION ELEC CAPITAL SPARES                  "/>
    <n v="0"/>
    <n v="0"/>
    <n v="0"/>
    <n v="0"/>
    <s v="P  "/>
    <n v="0"/>
    <s v="5"/>
    <s v="5281"/>
    <s v="2"/>
    <s v="272"/>
  </r>
  <r>
    <s v="5281395002026MRC1211"/>
    <s v="5281"/>
    <n v="5281"/>
    <x v="4"/>
    <x v="1"/>
    <s v="DPT CHG - VEHICLE RENTAL                          "/>
    <n v="0"/>
    <n v="0"/>
    <n v="0"/>
    <n v="0"/>
    <s v="P  "/>
    <n v="156803"/>
    <s v="5"/>
    <s v="5281"/>
    <s v="3"/>
    <s v="395"/>
  </r>
  <r>
    <s v="5281395017026MRC1H11"/>
    <s v="5281"/>
    <n v="5281"/>
    <x v="4"/>
    <x v="1"/>
    <s v="DPT CHG - FUEL RECHARGE                           "/>
    <n v="0"/>
    <n v="0"/>
    <n v="0"/>
    <n v="0"/>
    <s v="P  "/>
    <n v="67959"/>
    <s v="5"/>
    <s v="5281"/>
    <s v="3"/>
    <s v="395"/>
  </r>
  <r>
    <s v="5281395023026MRC1L11"/>
    <s v="5281"/>
    <n v="5281"/>
    <x v="4"/>
    <x v="1"/>
    <s v="DPT CHG INSURANCE FEES                            "/>
    <n v="0"/>
    <n v="0"/>
    <n v="0"/>
    <n v="0"/>
    <s v="P  "/>
    <n v="0"/>
    <s v="5"/>
    <s v="5281"/>
    <s v="3"/>
    <s v="395"/>
  </r>
  <r>
    <s v="52813996050ZZZZZZZ11"/>
    <s v="5281"/>
    <n v="5281"/>
    <x v="4"/>
    <x v="1"/>
    <s v="TRF TO ACC SURPLUS DEFICIT                        "/>
    <n v="0"/>
    <n v="0"/>
    <n v="-4626745.25"/>
    <n v="-4626745.25"/>
    <s v="P  "/>
    <n v="0"/>
    <s v="5"/>
    <s v="5281"/>
    <s v="3"/>
    <s v="399"/>
  </r>
  <r>
    <s v="52813996100ZZZZZZZ11"/>
    <s v="5281"/>
    <n v="5281"/>
    <x v="4"/>
    <x v="1"/>
    <s v="TRF FROM ACC SURPLUS DEFICIT                      "/>
    <n v="0"/>
    <n v="0"/>
    <n v="0"/>
    <n v="0"/>
    <s v="P  "/>
    <n v="0"/>
    <s v="5"/>
    <s v="5281"/>
    <s v="3"/>
    <s v="399"/>
  </r>
  <r>
    <s v="52818100010ZZZZZZZ11"/>
    <s v="5281"/>
    <n v="5281"/>
    <x v="4"/>
    <x v="2"/>
    <s v="ACC SUR/(DEF): OPENING BALANCE                    "/>
    <n v="4451839.1900000004"/>
    <n v="0"/>
    <n v="0"/>
    <n v="4451839.1900000004"/>
    <s v="GP "/>
    <n v="0"/>
    <s v="5"/>
    <s v="5281"/>
    <s v="8"/>
    <s v="810"/>
  </r>
  <r>
    <s v="52818100020ZZZZZZZ11"/>
    <s v="5281"/>
    <n v="5281"/>
    <x v="4"/>
    <x v="2"/>
    <s v="ACC SUR/(DEF): CHANGES IN ACC POLICY              "/>
    <n v="0"/>
    <n v="0"/>
    <n v="0"/>
    <n v="0"/>
    <s v="GP "/>
    <n v="0"/>
    <s v="5"/>
    <s v="5281"/>
    <s v="8"/>
    <s v="810"/>
  </r>
  <r>
    <s v="52818100030ZZZZZZZ11"/>
    <s v="5281"/>
    <n v="5281"/>
    <x v="4"/>
    <x v="2"/>
    <s v="ACC SUR/(DEF): CORREC PRIOR PERIOD ERROR          "/>
    <n v="0"/>
    <n v="0"/>
    <n v="0"/>
    <n v="0"/>
    <s v="GP "/>
    <n v="0"/>
    <s v="5"/>
    <s v="5281"/>
    <s v="8"/>
    <s v="810"/>
  </r>
  <r>
    <s v="52818100040ZZZZZZZ11"/>
    <s v="5281"/>
    <n v="5281"/>
    <x v="4"/>
    <x v="2"/>
    <s v="ACC SUR/(DEF): TRF TO/FROM ACCUM SURPLUS          "/>
    <n v="0"/>
    <n v="4626745.25"/>
    <n v="0"/>
    <n v="4626745.25"/>
    <s v="GP "/>
    <n v="0"/>
    <s v="5"/>
    <s v="5281"/>
    <s v="8"/>
    <s v="810"/>
  </r>
  <r>
    <s v="52818100050ZZZZZZZ11"/>
    <s v="5281"/>
    <n v="5281"/>
    <x v="4"/>
    <x v="2"/>
    <s v="ACC SUR/(DEF): TRF TO/FROM RESERVES               "/>
    <n v="0"/>
    <n v="0"/>
    <n v="0"/>
    <n v="0"/>
    <s v="GP "/>
    <n v="0"/>
    <s v="5"/>
    <s v="5281"/>
    <s v="8"/>
    <s v="810"/>
  </r>
  <r>
    <s v="52818100060ZZZZZZZ11"/>
    <s v="5281"/>
    <n v="5281"/>
    <x v="4"/>
    <x v="2"/>
    <s v="ACC SUR/(DEF): DEPRECIATION OFFSETS               "/>
    <n v="0"/>
    <n v="0"/>
    <n v="0"/>
    <n v="0"/>
    <s v="GP "/>
    <n v="0"/>
    <s v="5"/>
    <s v="5281"/>
    <s v="8"/>
    <s v="810"/>
  </r>
  <r>
    <s v="5282140286015ZZZZZ11"/>
    <s v="5282"/>
    <n v="5282"/>
    <x v="4"/>
    <x v="5"/>
    <s v="M-R PPE: S/LINE -COMMUNITY ASSETS                 "/>
    <n v="0"/>
    <n v="0"/>
    <n v="-66103.81"/>
    <n v="-66103.81"/>
    <s v="P  "/>
    <n v="-250888"/>
    <s v="5"/>
    <s v="5282"/>
    <s v="1"/>
    <s v="140"/>
  </r>
  <r>
    <s v="5282140286415ZZZZZ11"/>
    <s v="5282"/>
    <n v="5282"/>
    <x v="4"/>
    <x v="5"/>
    <s v="M-R PPE: S/LINE -COMMUNITY ASSETS(GENERA          "/>
    <n v="0"/>
    <n v="0"/>
    <n v="0"/>
    <n v="0"/>
    <s v="P  "/>
    <n v="0"/>
    <s v="5"/>
    <s v="5282"/>
    <s v="1"/>
    <s v="140"/>
  </r>
  <r>
    <s v="5282142121029ZZZZZ11"/>
    <s v="5282"/>
    <n v="5282"/>
    <x v="4"/>
    <x v="5"/>
    <s v="ENTRANCE FEES                                     "/>
    <n v="0"/>
    <n v="0"/>
    <n v="-585610.93000000005"/>
    <n v="-585610.93000000005"/>
    <s v="P  "/>
    <n v="-762069"/>
    <s v="5"/>
    <s v="5282"/>
    <s v="1"/>
    <s v="142"/>
  </r>
  <r>
    <s v="5282211001026NHCZZ11"/>
    <s v="5282"/>
    <n v="5282"/>
    <x v="4"/>
    <x v="0"/>
    <s v="MS: SAL &amp; ALL: BASIC SALARY &amp; WAGES               "/>
    <n v="0"/>
    <n v="6498438.21"/>
    <n v="0"/>
    <n v="6913793.9500000002"/>
    <s v="P  "/>
    <n v="6969500"/>
    <s v="5"/>
    <s v="5282"/>
    <s v="2"/>
    <s v="211"/>
  </r>
  <r>
    <s v="5282211020026NHCZZ11"/>
    <s v="5282"/>
    <n v="5282"/>
    <x v="4"/>
    <x v="0"/>
    <s v="MS: ALL - ACCOMMODATION/TRVL/INCIDENTAL           "/>
    <n v="0"/>
    <n v="0"/>
    <n v="0"/>
    <n v="0"/>
    <s v="P  "/>
    <n v="0"/>
    <s v="5"/>
    <s v="5282"/>
    <s v="2"/>
    <s v="211"/>
  </r>
  <r>
    <s v="5282211028026NHCZZ11"/>
    <s v="5282"/>
    <n v="5282"/>
    <x v="4"/>
    <x v="0"/>
    <s v="MS: HB &amp; INC: LAUNDRY                             "/>
    <n v="0"/>
    <n v="0"/>
    <n v="0"/>
    <n v="0"/>
    <s v="P  "/>
    <n v="0"/>
    <s v="5"/>
    <s v="5282"/>
    <s v="2"/>
    <s v="211"/>
  </r>
  <r>
    <s v="5282211030026NHCZZ11"/>
    <s v="5282"/>
    <n v="5282"/>
    <x v="4"/>
    <x v="0"/>
    <s v="MS: HB &amp; INC: RENTAL SUBSIDY                      "/>
    <n v="0"/>
    <n v="13501.92"/>
    <n v="0"/>
    <n v="13501.92"/>
    <s v="P  "/>
    <n v="13501"/>
    <s v="5"/>
    <s v="5282"/>
    <s v="2"/>
    <s v="211"/>
  </r>
  <r>
    <s v="5282211036026NHCZZ11"/>
    <s v="5282"/>
    <n v="5282"/>
    <x v="4"/>
    <x v="0"/>
    <s v="MS: OVERTIME - NON STRUCTURED                     "/>
    <n v="0"/>
    <n v="11528.35"/>
    <n v="0"/>
    <n v="11528.35"/>
    <s v="P  "/>
    <n v="7793"/>
    <s v="5"/>
    <s v="5282"/>
    <s v="2"/>
    <s v="211"/>
  </r>
  <r>
    <s v="5282211038026NHCZZ11"/>
    <s v="5282"/>
    <n v="5282"/>
    <x v="4"/>
    <x v="0"/>
    <s v="MS: OVERTIME - STRUCTURED                         "/>
    <n v="0"/>
    <n v="639233.4"/>
    <n v="0"/>
    <n v="695621.04"/>
    <s v="P  "/>
    <n v="684635"/>
    <s v="5"/>
    <s v="5282"/>
    <s v="2"/>
    <s v="211"/>
  </r>
  <r>
    <s v="5282211044026NHCZZ11"/>
    <s v="5282"/>
    <n v="5282"/>
    <x v="4"/>
    <x v="0"/>
    <s v="MS: SRB - ACTING ALLOWANCE                        "/>
    <n v="0"/>
    <n v="249144"/>
    <n v="0"/>
    <n v="249144"/>
    <s v="P  "/>
    <n v="249114"/>
    <s v="5"/>
    <s v="5282"/>
    <s v="2"/>
    <s v="211"/>
  </r>
  <r>
    <s v="5282211046026NHCZZ11"/>
    <s v="5282"/>
    <n v="5282"/>
    <x v="4"/>
    <x v="0"/>
    <s v="MS: SRB - ANNUAL BONUS                            "/>
    <n v="0"/>
    <n v="280214.51"/>
    <n v="0"/>
    <n v="280214.51"/>
    <s v="P  "/>
    <n v="304639"/>
    <s v="5"/>
    <s v="5282"/>
    <s v="2"/>
    <s v="211"/>
  </r>
  <r>
    <s v="5282211050026NHCZZ11"/>
    <s v="5282"/>
    <n v="5282"/>
    <x v="4"/>
    <x v="0"/>
    <s v="MS: SRB - LONG SERVICE AWARD                      "/>
    <n v="0"/>
    <n v="23678.15"/>
    <n v="0"/>
    <n v="23678.15"/>
    <s v="P  "/>
    <n v="28802"/>
    <s v="5"/>
    <s v="5282"/>
    <s v="2"/>
    <s v="211"/>
  </r>
  <r>
    <s v="5282211063026NHCZZ11"/>
    <s v="5282"/>
    <n v="5282"/>
    <x v="4"/>
    <x v="0"/>
    <s v="MS: SRB - NON PENSIONABLE                         "/>
    <n v="0"/>
    <n v="24.21"/>
    <n v="0"/>
    <n v="24.21"/>
    <s v="P  "/>
    <n v="38"/>
    <s v="5"/>
    <s v="5282"/>
    <s v="2"/>
    <s v="211"/>
  </r>
  <r>
    <s v="5282213001026NHCZZ11"/>
    <s v="5282"/>
    <n v="5282"/>
    <x v="4"/>
    <x v="0"/>
    <s v="MS: SOC CONTR - BARGAINING COUNCIL                "/>
    <n v="0"/>
    <n v="3395"/>
    <n v="0"/>
    <n v="3622.5"/>
    <s v="P  "/>
    <n v="3766"/>
    <s v="5"/>
    <s v="5282"/>
    <s v="2"/>
    <s v="213"/>
  </r>
  <r>
    <s v="5282213010026NHCZZ11"/>
    <s v="5282"/>
    <n v="5282"/>
    <x v="4"/>
    <x v="0"/>
    <s v="MS: SOC CONTR - GROUP LIFE INSURANCE              "/>
    <n v="0"/>
    <n v="24171.43"/>
    <n v="0"/>
    <n v="26224.28"/>
    <s v="P  "/>
    <n v="26084"/>
    <s v="5"/>
    <s v="5282"/>
    <s v="2"/>
    <s v="213"/>
  </r>
  <r>
    <s v="5282213020026NHCZZ11"/>
    <s v="5282"/>
    <n v="5282"/>
    <x v="4"/>
    <x v="0"/>
    <s v="MS: SOC CONTR - MEDICAL                           "/>
    <n v="0"/>
    <n v="318985.53000000003"/>
    <n v="0"/>
    <n v="318985.53000000003"/>
    <s v="P  "/>
    <n v="296868"/>
    <s v="5"/>
    <s v="5282"/>
    <s v="2"/>
    <s v="213"/>
  </r>
  <r>
    <s v="5282213030026NHCZZ11"/>
    <s v="5282"/>
    <n v="5282"/>
    <x v="4"/>
    <x v="0"/>
    <s v="MS: SOC CONTR - PENSION                           "/>
    <n v="0"/>
    <n v="490013.38"/>
    <n v="0"/>
    <n v="516992.66"/>
    <s v="P  "/>
    <n v="516644"/>
    <s v="5"/>
    <s v="5282"/>
    <s v="2"/>
    <s v="213"/>
  </r>
  <r>
    <s v="5282213040026NHCZZ11"/>
    <s v="5282"/>
    <n v="5282"/>
    <x v="4"/>
    <x v="0"/>
    <s v="MS: SOC CONTR - UNEMPLOYMENT INSUR FUND           "/>
    <n v="0"/>
    <n v="56983.12"/>
    <n v="0"/>
    <n v="60486.7"/>
    <s v="P  "/>
    <n v="62980"/>
    <s v="5"/>
    <s v="5282"/>
    <s v="2"/>
    <s v="213"/>
  </r>
  <r>
    <s v="5282226540026MRCZZ11"/>
    <s v="5282"/>
    <n v="5282"/>
    <x v="4"/>
    <x v="0"/>
    <s v="OS: SECURITY SERVICES                             "/>
    <n v="0"/>
    <n v="0"/>
    <n v="0"/>
    <n v="0"/>
    <s v="P  "/>
    <n v="0"/>
    <s v="5"/>
    <s v="5282"/>
    <s v="2"/>
    <s v="226"/>
  </r>
  <r>
    <s v="5282228180026MRCZZ11"/>
    <s v="5282"/>
    <n v="5282"/>
    <x v="4"/>
    <x v="0"/>
    <s v="CONTR: GARDENING SERVICES                         "/>
    <n v="0"/>
    <n v="0"/>
    <n v="0"/>
    <n v="0"/>
    <s v="P  "/>
    <n v="0"/>
    <s v="5"/>
    <s v="5282"/>
    <s v="2"/>
    <s v="228"/>
  </r>
  <r>
    <s v="5282228183026NGTZZ11"/>
    <s v="5282"/>
    <n v="5282"/>
    <x v="4"/>
    <x v="0"/>
    <s v="CONTR: GRADING OF SPORT FIELDS                    "/>
    <n v="0"/>
    <n v="0"/>
    <n v="0"/>
    <n v="0"/>
    <s v="P  "/>
    <n v="0"/>
    <s v="5"/>
    <s v="5282"/>
    <s v="2"/>
    <s v="228"/>
  </r>
  <r>
    <s v="5282228361026NSPZZ11"/>
    <s v="5282"/>
    <n v="5282"/>
    <x v="4"/>
    <x v="0"/>
    <s v="CONTR: MAINTENANCE OF EQUIPMENT                   "/>
    <n v="0"/>
    <n v="375140.26"/>
    <n v="0"/>
    <n v="375140.26"/>
    <s v="P  "/>
    <n v="1551514"/>
    <s v="5"/>
    <s v="5282"/>
    <s v="2"/>
    <s v="228"/>
  </r>
  <r>
    <s v="5282228575026417ZZ11"/>
    <s v="5282"/>
    <n v="5282"/>
    <x v="4"/>
    <x v="0"/>
    <s v="CONTR: TRANSPORTATION CONTRACTOR                  "/>
    <n v="0"/>
    <n v="0"/>
    <n v="0"/>
    <n v="0"/>
    <s v="P  "/>
    <n v="75806"/>
    <s v="5"/>
    <s v="5282"/>
    <s v="2"/>
    <s v="228"/>
  </r>
  <r>
    <s v="5282228575126MRCZZ11"/>
    <s v="5282"/>
    <n v="5282"/>
    <x v="4"/>
    <x v="0"/>
    <s v="CONTR: TRANSPORT CONTRACTOR( CASH)                "/>
    <n v="0"/>
    <n v="0"/>
    <n v="0"/>
    <n v="0"/>
    <s v="P  "/>
    <n v="0"/>
    <s v="5"/>
    <s v="5282"/>
    <s v="2"/>
    <s v="228"/>
  </r>
  <r>
    <s v="5282230361026MRCZZ11"/>
    <s v="5282"/>
    <n v="5282"/>
    <x v="4"/>
    <x v="0"/>
    <s v="OC: MUNICIPAL SERVICES                            "/>
    <n v="0"/>
    <n v="0"/>
    <n v="0"/>
    <n v="0"/>
    <s v="P  "/>
    <n v="0"/>
    <s v="5"/>
    <s v="5282"/>
    <s v="2"/>
    <s v="230"/>
  </r>
  <r>
    <s v="5282230451026MRCZZ11"/>
    <s v="5282"/>
    <n v="5282"/>
    <x v="4"/>
    <x v="0"/>
    <s v="OC: PRINTING &amp; PUBLICATIONS                       "/>
    <n v="0"/>
    <n v="3594.66"/>
    <n v="0"/>
    <n v="3594.66"/>
    <s v="P  "/>
    <n v="3595"/>
    <s v="5"/>
    <s v="5282"/>
    <s v="2"/>
    <s v="230"/>
  </r>
  <r>
    <s v="5282230541026NHCZZ11"/>
    <s v="5282"/>
    <n v="5282"/>
    <x v="4"/>
    <x v="0"/>
    <s v="OC: SKILLS DEVELOPMENT FUND LEVY                  "/>
    <n v="0"/>
    <n v="77806.97"/>
    <n v="0"/>
    <n v="82515.460000000006"/>
    <s v="P  "/>
    <n v="0"/>
    <s v="5"/>
    <s v="5282"/>
    <s v="2"/>
    <s v="230"/>
  </r>
  <r>
    <s v="5282230610026MRCZZ11"/>
    <s v="5282"/>
    <n v="5282"/>
    <x v="4"/>
    <x v="0"/>
    <s v="OC: UNIFORM &amp; PROTECTIVE CLOTHING                 "/>
    <n v="0"/>
    <n v="37493.33"/>
    <n v="0"/>
    <n v="37493.33"/>
    <s v="P  "/>
    <n v="94905"/>
    <s v="5"/>
    <s v="5282"/>
    <s v="2"/>
    <s v="230"/>
  </r>
  <r>
    <s v="5282232360C26MRCZZ11"/>
    <s v="5282"/>
    <n v="5282"/>
    <x v="4"/>
    <x v="0"/>
    <s v="INVENTORY - MATERIALS &amp; SUPPLIES(CHEMICA          "/>
    <n v="0"/>
    <n v="12179.15"/>
    <n v="0"/>
    <n v="12179.15"/>
    <s v="P  "/>
    <n v="238217"/>
    <s v="5"/>
    <s v="5282"/>
    <s v="2"/>
    <s v="232"/>
  </r>
  <r>
    <s v="5282238360026MRCZZ11"/>
    <s v="5282"/>
    <n v="5282"/>
    <x v="4"/>
    <x v="0"/>
    <s v="OPR LEASES: MACHINERY &amp; EQUIPMENT                 "/>
    <n v="0"/>
    <n v="0"/>
    <n v="0"/>
    <n v="0"/>
    <s v="P  "/>
    <n v="0"/>
    <s v="5"/>
    <s v="5282"/>
    <s v="2"/>
    <s v="238"/>
  </r>
  <r>
    <s v="5282272004026MRCZZ11"/>
    <s v="5282"/>
    <n v="5282"/>
    <x v="4"/>
    <x v="0"/>
    <s v="AMORTISATION INTANG COMPUTER SOFTWARE             "/>
    <n v="0"/>
    <n v="0"/>
    <n v="0"/>
    <n v="0"/>
    <s v="P  "/>
    <n v="0"/>
    <s v="5"/>
    <s v="5282"/>
    <s v="2"/>
    <s v="272"/>
  </r>
  <r>
    <s v="5282272030026MRCZZ11"/>
    <s v="5282"/>
    <n v="5282"/>
    <x v="4"/>
    <x v="0"/>
    <s v="DEPRECIATION BIOLOGICAL ASSETS                    "/>
    <n v="0"/>
    <n v="0"/>
    <n v="0"/>
    <n v="0"/>
    <s v="P  "/>
    <n v="0"/>
    <s v="5"/>
    <s v="5282"/>
    <s v="2"/>
    <s v="272"/>
  </r>
  <r>
    <s v="5282272060026MRCZZ11"/>
    <s v="5282"/>
    <n v="5282"/>
    <x v="4"/>
    <x v="0"/>
    <s v="DEPRECIATION COMPUTER EQUIPMENT                   "/>
    <n v="0"/>
    <n v="0"/>
    <n v="0"/>
    <n v="0"/>
    <s v="P  "/>
    <n v="0"/>
    <s v="5"/>
    <s v="5282"/>
    <s v="2"/>
    <s v="272"/>
  </r>
  <r>
    <s v="5282272150026MRCZZ11"/>
    <s v="5282"/>
    <n v="5282"/>
    <x v="4"/>
    <x v="0"/>
    <s v="DEPRECIATION FURNITURE &amp; OFFICE EQUIPM            "/>
    <n v="0"/>
    <n v="0"/>
    <n v="0"/>
    <n v="0"/>
    <s v="P  "/>
    <n v="0"/>
    <s v="5"/>
    <s v="5282"/>
    <s v="2"/>
    <s v="272"/>
  </r>
  <r>
    <s v="5282272242026MRCZZ11"/>
    <s v="5282"/>
    <n v="5282"/>
    <x v="4"/>
    <x v="0"/>
    <s v="DEPRECIATION ELEC POWER PLANTS                    "/>
    <n v="0"/>
    <n v="0"/>
    <n v="0"/>
    <n v="0"/>
    <s v="P  "/>
    <n v="0"/>
    <s v="5"/>
    <s v="5282"/>
    <s v="2"/>
    <s v="272"/>
  </r>
  <r>
    <s v="5282272243026MRCZZ11"/>
    <s v="5282"/>
    <n v="5282"/>
    <x v="4"/>
    <x v="0"/>
    <s v="DEPRECIATION ELEC HV SUBSTATIONS                  "/>
    <n v="0"/>
    <n v="0"/>
    <n v="0"/>
    <n v="0"/>
    <s v="P  "/>
    <n v="0"/>
    <s v="5"/>
    <s v="5282"/>
    <s v="2"/>
    <s v="272"/>
  </r>
  <r>
    <s v="5282272244026MRCZZ11"/>
    <s v="5282"/>
    <n v="5282"/>
    <x v="4"/>
    <x v="0"/>
    <s v="DEPRECIATION ELEC HV SWITCHING STATIONS           "/>
    <n v="0"/>
    <n v="0"/>
    <n v="0"/>
    <n v="0"/>
    <s v="P  "/>
    <n v="0"/>
    <s v="5"/>
    <s v="5282"/>
    <s v="2"/>
    <s v="272"/>
  </r>
  <r>
    <s v="5282272245026MRCZZ11"/>
    <s v="5282"/>
    <n v="5282"/>
    <x v="4"/>
    <x v="0"/>
    <s v="DEPRECIATION ELEC HV TRANSM CONDUCTORS            "/>
    <n v="0"/>
    <n v="0"/>
    <n v="0"/>
    <n v="0"/>
    <s v="P  "/>
    <n v="0"/>
    <s v="5"/>
    <s v="5282"/>
    <s v="2"/>
    <s v="272"/>
  </r>
  <r>
    <s v="5282272246026MRCZZ11"/>
    <s v="5282"/>
    <n v="5282"/>
    <x v="4"/>
    <x v="0"/>
    <s v="DEPRECIATION ELEC MV SUBSTATIONS                  "/>
    <n v="0"/>
    <n v="0"/>
    <n v="0"/>
    <n v="0"/>
    <s v="P  "/>
    <n v="0"/>
    <s v="5"/>
    <s v="5282"/>
    <s v="2"/>
    <s v="272"/>
  </r>
  <r>
    <s v="5282272250026MRCZZ11"/>
    <s v="5282"/>
    <n v="5282"/>
    <x v="4"/>
    <x v="0"/>
    <s v="DEPRECIATION ELEC CAPITAL SPARES                  "/>
    <n v="0"/>
    <n v="0"/>
    <n v="0"/>
    <n v="0"/>
    <s v="P  "/>
    <n v="0"/>
    <s v="5"/>
    <s v="5282"/>
    <s v="2"/>
    <s v="272"/>
  </r>
  <r>
    <s v="5282272360026MRCZZ11"/>
    <s v="5282"/>
    <n v="5282"/>
    <x v="4"/>
    <x v="0"/>
    <s v="DEPRECIATION  MACHINERY &amp; EQUIPMENT               "/>
    <n v="0"/>
    <n v="0"/>
    <n v="0"/>
    <n v="0"/>
    <s v="P  "/>
    <n v="0"/>
    <s v="5"/>
    <s v="5282"/>
    <s v="2"/>
    <s v="272"/>
  </r>
  <r>
    <s v="5282272570026MRCZZ11"/>
    <s v="5282"/>
    <n v="5282"/>
    <x v="4"/>
    <x v="0"/>
    <s v="DEPRECIATION  TRANSPORT ASSETS                    "/>
    <n v="0"/>
    <n v="0"/>
    <n v="0"/>
    <n v="0"/>
    <s v="P  "/>
    <n v="0"/>
    <s v="5"/>
    <s v="5282"/>
    <s v="2"/>
    <s v="272"/>
  </r>
  <r>
    <s v="5282272840026MRCZZ11"/>
    <s v="5282"/>
    <n v="5282"/>
    <x v="4"/>
    <x v="0"/>
    <s v="DEPRECIATION NETWORK &amp; COMM DATA CENTRES          "/>
    <n v="0"/>
    <n v="0"/>
    <n v="0"/>
    <n v="0"/>
    <s v="P  "/>
    <n v="0"/>
    <s v="5"/>
    <s v="5282"/>
    <s v="2"/>
    <s v="272"/>
  </r>
  <r>
    <s v="5282272880026MRCZZ11"/>
    <s v="5282"/>
    <n v="5282"/>
    <x v="4"/>
    <x v="0"/>
    <s v="DEPRECIATION COMMUNITY HALLS                      "/>
    <n v="0"/>
    <n v="0"/>
    <n v="0"/>
    <n v="0"/>
    <s v="P  "/>
    <n v="0"/>
    <s v="5"/>
    <s v="5282"/>
    <s v="2"/>
    <s v="272"/>
  </r>
  <r>
    <s v="5282272950026MRCZZ11"/>
    <s v="5282"/>
    <n v="5282"/>
    <x v="4"/>
    <x v="0"/>
    <s v="DEPRECIATION SPORT &amp; RECR INDOOR FACILIT          "/>
    <n v="0"/>
    <n v="0"/>
    <n v="0"/>
    <n v="0"/>
    <s v="P  "/>
    <n v="0"/>
    <s v="5"/>
    <s v="5282"/>
    <s v="2"/>
    <s v="272"/>
  </r>
  <r>
    <s v="5282272951026MRCZZ11"/>
    <s v="5282"/>
    <n v="5282"/>
    <x v="4"/>
    <x v="0"/>
    <s v="DEPRECIATION SPORT &amp; RECR OUTDOOR FACIL           "/>
    <n v="0"/>
    <n v="2237853.0099999998"/>
    <n v="0"/>
    <n v="2237853.0099999998"/>
    <s v="P  "/>
    <n v="14766470"/>
    <s v="5"/>
    <s v="5282"/>
    <s v="2"/>
    <s v="272"/>
  </r>
  <r>
    <s v="5282272952026MRCZZ11"/>
    <s v="5282"/>
    <n v="5282"/>
    <x v="4"/>
    <x v="0"/>
    <s v="DEPRECIATION SPORT &amp; RECR CAPITAL SPARES          "/>
    <n v="0"/>
    <n v="0"/>
    <n v="0"/>
    <n v="0"/>
    <s v="P  "/>
    <n v="0"/>
    <s v="5"/>
    <s v="5282"/>
    <s v="2"/>
    <s v="272"/>
  </r>
  <r>
    <s v="5282320165026MRCZZ11"/>
    <s v="5282"/>
    <n v="5282"/>
    <x v="4"/>
    <x v="1"/>
    <s v="PPE MACHINERY &amp; EQUIPMENT - GAINS                 "/>
    <n v="0"/>
    <n v="0"/>
    <n v="0"/>
    <n v="0"/>
    <s v="P  "/>
    <n v="0"/>
    <s v="5"/>
    <s v="5282"/>
    <s v="3"/>
    <s v="320"/>
  </r>
  <r>
    <s v="5282320170026MRCZZ11"/>
    <s v="5282"/>
    <n v="5282"/>
    <x v="4"/>
    <x v="3"/>
    <s v="PPE MACHINERY &amp; EQUIPMENT - LOSSES                "/>
    <n v="0"/>
    <n v="0"/>
    <n v="0"/>
    <n v="0"/>
    <s v="P  "/>
    <n v="0"/>
    <s v="5"/>
    <s v="5282"/>
    <s v="3"/>
    <s v="320"/>
  </r>
  <r>
    <s v="5282320250026MRCZZ11"/>
    <s v="5282"/>
    <n v="5282"/>
    <x v="4"/>
    <x v="1"/>
    <s v="PPE NETWORK &amp; COMMUNICATION - GAINS               "/>
    <n v="0"/>
    <n v="0"/>
    <n v="0"/>
    <n v="0"/>
    <s v="P  "/>
    <n v="0"/>
    <s v="5"/>
    <s v="5282"/>
    <s v="3"/>
    <s v="320"/>
  </r>
  <r>
    <s v="5282320255026MRCZZ11"/>
    <s v="5282"/>
    <n v="5282"/>
    <x v="4"/>
    <x v="3"/>
    <s v="PPE NETWORK &amp; COMMUNICATION - LOSSES              "/>
    <n v="0"/>
    <n v="0"/>
    <n v="0"/>
    <n v="0"/>
    <s v="P  "/>
    <n v="0"/>
    <s v="5"/>
    <s v="5282"/>
    <s v="3"/>
    <s v="320"/>
  </r>
  <r>
    <s v="5282320280026MRCZZ11"/>
    <s v="5282"/>
    <n v="5282"/>
    <x v="4"/>
    <x v="1"/>
    <s v="PPE COMMUNITY ASSETS - GAINS                      "/>
    <n v="0"/>
    <n v="0"/>
    <n v="0"/>
    <n v="0"/>
    <s v="P  "/>
    <n v="0"/>
    <s v="5"/>
    <s v="5282"/>
    <s v="3"/>
    <s v="320"/>
  </r>
  <r>
    <s v="5282320285026MRCZZ11"/>
    <s v="5282"/>
    <n v="5282"/>
    <x v="4"/>
    <x v="3"/>
    <s v="PPE COMMUNITY ASSETS - LOSSES                     "/>
    <n v="0"/>
    <n v="4.07"/>
    <n v="0"/>
    <n v="4.07"/>
    <s v="P  "/>
    <n v="0"/>
    <s v="5"/>
    <s v="5282"/>
    <s v="3"/>
    <s v="320"/>
  </r>
  <r>
    <s v="5282350085026MRCZZ11"/>
    <s v="5282"/>
    <n v="5282"/>
    <x v="4"/>
    <x v="3"/>
    <s v="IL PPE: MACHINERY &amp; EQUIPMENT                     "/>
    <n v="0"/>
    <n v="0"/>
    <n v="0"/>
    <n v="0"/>
    <s v="P  "/>
    <n v="0"/>
    <s v="5"/>
    <s v="5282"/>
    <s v="3"/>
    <s v="350"/>
  </r>
  <r>
    <s v="5282350110026MRCZZ11"/>
    <s v="5282"/>
    <n v="5282"/>
    <x v="4"/>
    <x v="3"/>
    <s v="IL: NON SPECIFIC ACCOUNTS                         "/>
    <n v="0"/>
    <n v="0"/>
    <n v="0"/>
    <n v="0"/>
    <s v="P  "/>
    <n v="0"/>
    <s v="5"/>
    <s v="5282"/>
    <s v="3"/>
    <s v="350"/>
  </r>
  <r>
    <s v="5282360085026MRCZZ11"/>
    <s v="5282"/>
    <n v="5282"/>
    <x v="4"/>
    <x v="3"/>
    <s v="RIL PPE: MACHINERY &amp; EQUIPMENT                    "/>
    <n v="0"/>
    <n v="0"/>
    <n v="0"/>
    <n v="0"/>
    <s v="P  "/>
    <n v="0"/>
    <s v="5"/>
    <s v="5282"/>
    <s v="3"/>
    <s v="360"/>
  </r>
  <r>
    <s v="5282360110026MRCZZ11"/>
    <s v="5282"/>
    <n v="5282"/>
    <x v="4"/>
    <x v="3"/>
    <s v="RIL: NON SPECIFIC ACCOUNTS                        "/>
    <n v="0"/>
    <n v="0"/>
    <n v="0"/>
    <n v="0"/>
    <s v="P  "/>
    <n v="0"/>
    <s v="5"/>
    <s v="5282"/>
    <s v="3"/>
    <s v="360"/>
  </r>
  <r>
    <s v="5282393010026NHC9411"/>
    <s v="5282"/>
    <n v="5282"/>
    <x v="4"/>
    <x v="1"/>
    <s v="RECOVER:INT BILL:SANITATION CHARGES               "/>
    <n v="0"/>
    <n v="0"/>
    <n v="0"/>
    <n v="0"/>
    <s v="P  "/>
    <n v="0"/>
    <s v="5"/>
    <s v="5282"/>
    <s v="3"/>
    <s v="393"/>
  </r>
  <r>
    <s v="5282393011026NHC9511"/>
    <s v="5282"/>
    <n v="5282"/>
    <x v="4"/>
    <x v="1"/>
    <s v="RECOVER:INT BILL:WATER CONSUMPTION                "/>
    <n v="0"/>
    <n v="0"/>
    <n v="0"/>
    <n v="0"/>
    <s v="P  "/>
    <n v="0"/>
    <s v="5"/>
    <s v="5282"/>
    <s v="3"/>
    <s v="393"/>
  </r>
  <r>
    <s v="5282395002026NHC1211"/>
    <s v="5282"/>
    <n v="5282"/>
    <x v="4"/>
    <x v="1"/>
    <s v="DPT CHG - VEHICLE RENTAL                          "/>
    <n v="0"/>
    <n v="0"/>
    <n v="0"/>
    <n v="0"/>
    <s v="P  "/>
    <n v="0"/>
    <s v="5"/>
    <s v="5282"/>
    <s v="3"/>
    <s v="395"/>
  </r>
  <r>
    <s v="5282395017026MRC1H11"/>
    <s v="5282"/>
    <n v="5282"/>
    <x v="4"/>
    <x v="1"/>
    <s v="DPT CHG - FUEL RECHARGE                           "/>
    <n v="0"/>
    <n v="0"/>
    <n v="0"/>
    <n v="0"/>
    <s v="P  "/>
    <n v="38293"/>
    <s v="5"/>
    <s v="5282"/>
    <s v="3"/>
    <s v="395"/>
  </r>
  <r>
    <s v="5282395017026NHC1H11"/>
    <s v="5282"/>
    <n v="5282"/>
    <x v="4"/>
    <x v="1"/>
    <s v="DPT CHG - FUEL RECHARGE                           "/>
    <n v="0"/>
    <n v="0"/>
    <n v="0"/>
    <n v="0"/>
    <s v="P  "/>
    <n v="0"/>
    <s v="5"/>
    <s v="5282"/>
    <s v="3"/>
    <s v="395"/>
  </r>
  <r>
    <s v="5282395023026MRC1L11"/>
    <s v="5282"/>
    <n v="5282"/>
    <x v="4"/>
    <x v="1"/>
    <s v="DPT CHG INSURANCE FEES                            "/>
    <n v="0"/>
    <n v="0"/>
    <n v="0"/>
    <n v="0"/>
    <s v="P  "/>
    <n v="0"/>
    <s v="5"/>
    <s v="5282"/>
    <s v="3"/>
    <s v="395"/>
  </r>
  <r>
    <s v="5282395023026NHC1L11"/>
    <s v="5282"/>
    <n v="5282"/>
    <x v="4"/>
    <x v="1"/>
    <s v="DPT CHG INSURANCE FEES                            "/>
    <n v="0"/>
    <n v="0"/>
    <n v="0"/>
    <n v="0"/>
    <s v="P  "/>
    <n v="0"/>
    <s v="5"/>
    <s v="5282"/>
    <s v="3"/>
    <s v="395"/>
  </r>
  <r>
    <s v="5282396011026NHC4F11"/>
    <s v="5282"/>
    <n v="5282"/>
    <x v="4"/>
    <x v="1"/>
    <s v="CHG INT BILL:WATER CONSUMPTION                    "/>
    <n v="0"/>
    <n v="0"/>
    <n v="0"/>
    <n v="0"/>
    <s v="P  "/>
    <n v="0"/>
    <s v="5"/>
    <s v="5282"/>
    <s v="3"/>
    <s v="396"/>
  </r>
  <r>
    <s v="52823996050ZZZZZZZ11"/>
    <s v="5282"/>
    <n v="5282"/>
    <x v="4"/>
    <x v="1"/>
    <s v="TRF TO ACC SURPLUS DEFICIT                        "/>
    <n v="0"/>
    <n v="0"/>
    <n v="-9780770.75"/>
    <n v="-9780770.75"/>
    <s v="P  "/>
    <n v="0"/>
    <s v="5"/>
    <s v="5282"/>
    <s v="3"/>
    <s v="399"/>
  </r>
  <r>
    <s v="52823996100ZZZZZZZ11"/>
    <s v="5282"/>
    <n v="5282"/>
    <x v="4"/>
    <x v="1"/>
    <s v="TRF FROM ACC SURPLUS DEFICIT                      "/>
    <n v="0"/>
    <n v="0"/>
    <n v="0"/>
    <n v="0"/>
    <s v="P  "/>
    <n v="0"/>
    <s v="5"/>
    <s v="5282"/>
    <s v="3"/>
    <s v="399"/>
  </r>
  <r>
    <s v="52826456010ZZZZZZZ11"/>
    <s v="5282"/>
    <n v="5282"/>
    <x v="4"/>
    <x v="4"/>
    <s v="PPE COST MACH &amp; EQP IU COST OPENING BAL           "/>
    <n v="0"/>
    <n v="0"/>
    <n v="0"/>
    <n v="0"/>
    <s v="GP "/>
    <n v="0"/>
    <s v="5"/>
    <s v="5282"/>
    <s v="6"/>
    <s v="645"/>
  </r>
  <r>
    <s v="5282645602026Q24ZZ11"/>
    <s v="5282"/>
    <n v="5282"/>
    <x v="4"/>
    <x v="4"/>
    <s v="SWIMMING POOLS X3 SUCTION MACHINES                "/>
    <n v="0"/>
    <n v="0"/>
    <n v="0"/>
    <n v="0"/>
    <s v="P  "/>
    <n v="0"/>
    <s v="5"/>
    <s v="5282"/>
    <s v="6"/>
    <s v="645"/>
  </r>
  <r>
    <s v="5282645602026Q25ZZ11"/>
    <s v="5282"/>
    <n v="5282"/>
    <x v="4"/>
    <x v="4"/>
    <s v="SWIMMING POOL X2 POOL PUMPS                       "/>
    <n v="0"/>
    <n v="0"/>
    <n v="0"/>
    <n v="0"/>
    <s v="P  "/>
    <n v="0"/>
    <s v="5"/>
    <s v="5282"/>
    <s v="6"/>
    <s v="645"/>
  </r>
  <r>
    <s v="5282645602026Q26ZZ11"/>
    <s v="5282"/>
    <n v="5282"/>
    <x v="4"/>
    <x v="4"/>
    <s v="SWIMMING POOLS X1 POOL VACUUM CLEANER             "/>
    <n v="0"/>
    <n v="0"/>
    <n v="0"/>
    <n v="0"/>
    <s v="P  "/>
    <n v="0"/>
    <s v="5"/>
    <s v="5282"/>
    <s v="6"/>
    <s v="645"/>
  </r>
  <r>
    <s v="52826456020CFQ24ZZ11"/>
    <s v="5282"/>
    <n v="5282"/>
    <x v="4"/>
    <x v="4"/>
    <s v="SWIMMING POOLS X3 SUCTION MACHINES                "/>
    <n v="0"/>
    <n v="0"/>
    <n v="0"/>
    <n v="0"/>
    <s v="P  "/>
    <n v="150000"/>
    <s v="5"/>
    <s v="5282"/>
    <s v="6"/>
    <s v="645"/>
  </r>
  <r>
    <s v="52826456020CFQ25ZZ11"/>
    <s v="5282"/>
    <n v="5282"/>
    <x v="4"/>
    <x v="4"/>
    <s v="SWIMMING POOL X2 POOL PUMPS                       "/>
    <n v="0"/>
    <n v="0"/>
    <n v="0"/>
    <n v="0"/>
    <s v="P  "/>
    <n v="100000"/>
    <s v="5"/>
    <s v="5282"/>
    <s v="6"/>
    <s v="645"/>
  </r>
  <r>
    <s v="52826456020CFQ26ZZ11"/>
    <s v="5282"/>
    <n v="5282"/>
    <x v="4"/>
    <x v="4"/>
    <s v="SWIMMING POOLS X1 POOL VACUUM CLEANER             "/>
    <n v="0"/>
    <n v="0"/>
    <n v="0"/>
    <n v="0"/>
    <s v="P  "/>
    <n v="9000"/>
    <s v="5"/>
    <s v="5282"/>
    <s v="6"/>
    <s v="645"/>
  </r>
  <r>
    <s v="52826456030ZZZZZZZ11"/>
    <s v="5282"/>
    <n v="5282"/>
    <x v="4"/>
    <x v="4"/>
    <s v="PPE COST MACH &amp; EQUIP IU COST DECOM LIAB          "/>
    <n v="0"/>
    <n v="0"/>
    <n v="0"/>
    <n v="0"/>
    <s v="GP "/>
    <n v="0"/>
    <s v="5"/>
    <s v="5282"/>
    <s v="6"/>
    <s v="645"/>
  </r>
  <r>
    <s v="52826456040ZZZZZZZ11"/>
    <s v="5282"/>
    <n v="5282"/>
    <x v="4"/>
    <x v="4"/>
    <s v="PPE COST MACH &amp; EQUIP IU COST CORR ERROR          "/>
    <n v="0"/>
    <n v="0"/>
    <n v="0"/>
    <n v="0"/>
    <s v="GP "/>
    <n v="0"/>
    <s v="5"/>
    <s v="5282"/>
    <s v="6"/>
    <s v="645"/>
  </r>
  <r>
    <s v="52826456050ZZZZZZZ11"/>
    <s v="5282"/>
    <n v="5282"/>
    <x v="4"/>
    <x v="4"/>
    <s v="PPE COST MACH &amp; EQP IU COST CHG ACC POL           "/>
    <n v="0"/>
    <n v="0"/>
    <n v="0"/>
    <n v="0"/>
    <s v="GP "/>
    <n v="0"/>
    <s v="5"/>
    <s v="5282"/>
    <s v="6"/>
    <s v="645"/>
  </r>
  <r>
    <s v="52826456060ZZZZZZZ11"/>
    <s v="5282"/>
    <n v="5282"/>
    <x v="4"/>
    <x v="4"/>
    <s v="PPE COST MACH &amp; EQUIP IU COST DISPOSAL            "/>
    <n v="0"/>
    <n v="0"/>
    <n v="0"/>
    <n v="0"/>
    <s v="GP "/>
    <n v="0"/>
    <s v="5"/>
    <s v="5282"/>
    <s v="6"/>
    <s v="645"/>
  </r>
  <r>
    <s v="52826456070ZZZZZZZ11"/>
    <s v="5282"/>
    <n v="5282"/>
    <x v="4"/>
    <x v="4"/>
    <s v="PPE COST MACH &amp; EQP IU COST TRANSFER IN           "/>
    <n v="0"/>
    <n v="0"/>
    <n v="0"/>
    <n v="0"/>
    <s v="GP "/>
    <n v="0"/>
    <s v="5"/>
    <s v="5282"/>
    <s v="6"/>
    <s v="645"/>
  </r>
  <r>
    <s v="52826456080ZZZZZZZ11"/>
    <s v="5282"/>
    <n v="5282"/>
    <x v="4"/>
    <x v="4"/>
    <s v="PPE COST MACH &amp; EQP IU COST TRANSFER OUT          "/>
    <n v="0"/>
    <n v="0"/>
    <n v="0"/>
    <n v="0"/>
    <s v="GP "/>
    <n v="0"/>
    <s v="5"/>
    <s v="5282"/>
    <s v="6"/>
    <s v="645"/>
  </r>
  <r>
    <s v="52826456210ZZZZZZZ11"/>
    <s v="5282"/>
    <n v="5282"/>
    <x v="4"/>
    <x v="4"/>
    <s v="PPE COST MACH &amp; EQUIP IU AD OPENING BAL           "/>
    <n v="0"/>
    <n v="0"/>
    <n v="0"/>
    <n v="0"/>
    <s v="GP "/>
    <n v="0"/>
    <s v="5"/>
    <s v="5282"/>
    <s v="6"/>
    <s v="645"/>
  </r>
  <r>
    <s v="52826456220ZZZZZZZ11"/>
    <s v="5282"/>
    <n v="5282"/>
    <x v="4"/>
    <x v="4"/>
    <s v="PPE COST MACH &amp; EQP IU AD OTHER CHANGES           "/>
    <n v="0"/>
    <n v="0"/>
    <n v="0"/>
    <n v="0"/>
    <s v="GP "/>
    <n v="0"/>
    <s v="5"/>
    <s v="5282"/>
    <s v="6"/>
    <s v="645"/>
  </r>
  <r>
    <s v="52826456230ZZZZZZZ11"/>
    <s v="5282"/>
    <n v="5282"/>
    <x v="4"/>
    <x v="4"/>
    <s v="PPE COST MACH &amp; EQUIP IU AD DEPRECIATION          "/>
    <n v="0"/>
    <n v="0"/>
    <n v="0"/>
    <n v="0"/>
    <s v="GP "/>
    <n v="0"/>
    <s v="5"/>
    <s v="5282"/>
    <s v="6"/>
    <s v="645"/>
  </r>
  <r>
    <s v="52826456240ZZZZZZZ11"/>
    <s v="5282"/>
    <n v="5282"/>
    <x v="4"/>
    <x v="4"/>
    <s v="PPE COST MACHINE &amp; EQUIP IU AD DISPOSAL           "/>
    <n v="0"/>
    <n v="0"/>
    <n v="0"/>
    <n v="0"/>
    <s v="GP "/>
    <n v="0"/>
    <s v="5"/>
    <s v="5282"/>
    <s v="6"/>
    <s v="645"/>
  </r>
  <r>
    <s v="52826456250ZZZZZZZ11"/>
    <s v="5282"/>
    <n v="5282"/>
    <x v="4"/>
    <x v="4"/>
    <s v="PPE COST MACHINE &amp; EQUIP IU AD TRANSFER           "/>
    <n v="0"/>
    <n v="0"/>
    <n v="0"/>
    <n v="0"/>
    <s v="GP "/>
    <n v="0"/>
    <s v="5"/>
    <s v="5282"/>
    <s v="6"/>
    <s v="645"/>
  </r>
  <r>
    <s v="52826456310ZZZZZZZ11"/>
    <s v="5282"/>
    <n v="5282"/>
    <x v="4"/>
    <x v="4"/>
    <s v="PPE COST MACH &amp; EQUIP IU AI OPENING BAL           "/>
    <n v="0"/>
    <n v="0"/>
    <n v="0"/>
    <n v="0"/>
    <s v="GP "/>
    <n v="0"/>
    <s v="5"/>
    <s v="5282"/>
    <s v="6"/>
    <s v="645"/>
  </r>
  <r>
    <s v="52826456320ZZZZZZZ11"/>
    <s v="5282"/>
    <n v="5282"/>
    <x v="4"/>
    <x v="4"/>
    <s v="PPE COST MACH &amp; EQUIP IU AI IMPAIRMENT            "/>
    <n v="0"/>
    <n v="0"/>
    <n v="0"/>
    <n v="0"/>
    <s v="GP "/>
    <n v="0"/>
    <s v="5"/>
    <s v="5282"/>
    <s v="6"/>
    <s v="645"/>
  </r>
  <r>
    <s v="52826456330ZZZZZZZ11"/>
    <s v="5282"/>
    <n v="5282"/>
    <x v="4"/>
    <x v="4"/>
    <s v="PPE COST MACH &amp; EQUIP IU AI DISPOSAL/TRF          "/>
    <n v="0"/>
    <n v="0"/>
    <n v="0"/>
    <n v="0"/>
    <s v="GP "/>
    <n v="0"/>
    <s v="5"/>
    <s v="5282"/>
    <s v="6"/>
    <s v="645"/>
  </r>
  <r>
    <s v="52826456340ZZZZZZZ11"/>
    <s v="5282"/>
    <n v="5282"/>
    <x v="4"/>
    <x v="4"/>
    <s v="PPE COST MACH &amp; EQUIP IU AI CHG NOT LIST          "/>
    <n v="0"/>
    <n v="0"/>
    <n v="0"/>
    <n v="0"/>
    <s v="GP "/>
    <n v="0"/>
    <s v="5"/>
    <s v="5282"/>
    <s v="6"/>
    <s v="645"/>
  </r>
  <r>
    <s v="52826471410ZZZZZZZ11"/>
    <s v="5282"/>
    <n v="5282"/>
    <x v="4"/>
    <x v="4"/>
    <s v="PPE COST ICT INFR COST OPENING BALANCE            "/>
    <n v="0"/>
    <n v="0"/>
    <n v="0"/>
    <n v="0"/>
    <s v="GP "/>
    <n v="0"/>
    <s v="5"/>
    <s v="5282"/>
    <s v="6"/>
    <s v="647"/>
  </r>
  <r>
    <s v="5282647142026Q40ZZ11"/>
    <s v="5282"/>
    <n v="5282"/>
    <x v="4"/>
    <x v="4"/>
    <s v="DATA PROJECT/PORTABLE SCREEN AND  LAPTOP          "/>
    <n v="0"/>
    <n v="0"/>
    <n v="0"/>
    <n v="0"/>
    <s v="P  "/>
    <n v="0"/>
    <s v="5"/>
    <s v="5282"/>
    <s v="6"/>
    <s v="647"/>
  </r>
  <r>
    <s v="52826471420CFQ40ZZ11"/>
    <s v="5282"/>
    <n v="5282"/>
    <x v="4"/>
    <x v="4"/>
    <s v="DATA PROJECT/PORTABLE SCREEN AND  LAPTOP          "/>
    <n v="0"/>
    <n v="0"/>
    <n v="0"/>
    <n v="0"/>
    <s v="P  "/>
    <n v="0"/>
    <s v="5"/>
    <s v="5282"/>
    <s v="6"/>
    <s v="647"/>
  </r>
  <r>
    <s v="52826471430ZZZZZZZ11"/>
    <s v="5282"/>
    <n v="5282"/>
    <x v="4"/>
    <x v="4"/>
    <s v="PPE COST ICT INFRASTRUCT COST DECOM LIAB          "/>
    <n v="0"/>
    <n v="0"/>
    <n v="0"/>
    <n v="0"/>
    <s v="GP "/>
    <n v="0"/>
    <s v="5"/>
    <s v="5282"/>
    <s v="6"/>
    <s v="647"/>
  </r>
  <r>
    <s v="52826471440ZZZZZZZ11"/>
    <s v="5282"/>
    <n v="5282"/>
    <x v="4"/>
    <x v="4"/>
    <s v="PPE COST ICT INFRASTRUCTURE COST COR ERR          "/>
    <n v="0"/>
    <n v="0"/>
    <n v="0"/>
    <n v="0"/>
    <s v="GP "/>
    <n v="0"/>
    <s v="5"/>
    <s v="5282"/>
    <s v="6"/>
    <s v="647"/>
  </r>
  <r>
    <s v="52826471450ZZZZZZZ11"/>
    <s v="5282"/>
    <n v="5282"/>
    <x v="4"/>
    <x v="4"/>
    <s v="PPE COST ICT INFRAST COST CHG ACC POLICY          "/>
    <n v="0"/>
    <n v="0"/>
    <n v="0"/>
    <n v="0"/>
    <s v="GP "/>
    <n v="0"/>
    <s v="5"/>
    <s v="5282"/>
    <s v="6"/>
    <s v="647"/>
  </r>
  <r>
    <s v="52826471460ZZZZZZZ11"/>
    <s v="5282"/>
    <n v="5282"/>
    <x v="4"/>
    <x v="4"/>
    <s v="PPE COST ICT INFRASTRUCT COST DISPOSAL            "/>
    <n v="0"/>
    <n v="0"/>
    <n v="0"/>
    <n v="0"/>
    <s v="GP "/>
    <n v="0"/>
    <s v="5"/>
    <s v="5282"/>
    <s v="6"/>
    <s v="647"/>
  </r>
  <r>
    <s v="52826471470ZZZZZZZ11"/>
    <s v="5282"/>
    <n v="5282"/>
    <x v="4"/>
    <x v="4"/>
    <s v="PPE COST ICT INFRASTR COST TRANSFER IN            "/>
    <n v="0"/>
    <n v="0"/>
    <n v="0"/>
    <n v="0"/>
    <s v="GP "/>
    <n v="0"/>
    <s v="5"/>
    <s v="5282"/>
    <s v="6"/>
    <s v="647"/>
  </r>
  <r>
    <s v="52826471480ZZZZZZZ11"/>
    <s v="5282"/>
    <n v="5282"/>
    <x v="4"/>
    <x v="4"/>
    <s v="PPE COST ICT INFRASTR COST TRANSFER OUT           "/>
    <n v="0"/>
    <n v="0"/>
    <n v="0"/>
    <n v="0"/>
    <s v="GP "/>
    <n v="0"/>
    <s v="5"/>
    <s v="5282"/>
    <s v="6"/>
    <s v="647"/>
  </r>
  <r>
    <s v="52826471610ZZZZZZZ11"/>
    <s v="5282"/>
    <n v="5282"/>
    <x v="4"/>
    <x v="4"/>
    <s v="PPE COST ICT INFRASTR AD OPENING BALANCE          "/>
    <n v="0"/>
    <n v="0"/>
    <n v="0"/>
    <n v="0"/>
    <s v="GP "/>
    <n v="0"/>
    <s v="5"/>
    <s v="5282"/>
    <s v="6"/>
    <s v="647"/>
  </r>
  <r>
    <s v="52826471620ZZZZZZZ11"/>
    <s v="5282"/>
    <n v="5282"/>
    <x v="4"/>
    <x v="4"/>
    <s v="PPE COST ICT INFRASTR AD OTHER CHANGES            "/>
    <n v="0"/>
    <n v="0"/>
    <n v="0"/>
    <n v="0"/>
    <s v="GP "/>
    <n v="0"/>
    <s v="5"/>
    <s v="5282"/>
    <s v="6"/>
    <s v="647"/>
  </r>
  <r>
    <s v="52826471630ZZZZZZZ11"/>
    <s v="5282"/>
    <n v="5282"/>
    <x v="4"/>
    <x v="4"/>
    <s v="PPE COST ICT INFRASTRUCT AD DEPRECIATION          "/>
    <n v="0"/>
    <n v="0"/>
    <n v="0"/>
    <n v="0"/>
    <s v="GP "/>
    <n v="0"/>
    <s v="5"/>
    <s v="5282"/>
    <s v="6"/>
    <s v="647"/>
  </r>
  <r>
    <s v="52826471640ZZZZZZZ11"/>
    <s v="5282"/>
    <n v="5282"/>
    <x v="4"/>
    <x v="4"/>
    <s v="PPE COST ICT INFRASTRUCTURE AD DISPOSAL           "/>
    <n v="0"/>
    <n v="0"/>
    <n v="0"/>
    <n v="0"/>
    <s v="GP "/>
    <n v="0"/>
    <s v="5"/>
    <s v="5282"/>
    <s v="6"/>
    <s v="647"/>
  </r>
  <r>
    <s v="52826471650ZZZZZZZ11"/>
    <s v="5282"/>
    <n v="5282"/>
    <x v="4"/>
    <x v="4"/>
    <s v="PPE COST ICT INFRASTUCTURE AD TRANSFER            "/>
    <n v="0"/>
    <n v="0"/>
    <n v="0"/>
    <n v="0"/>
    <s v="GP "/>
    <n v="0"/>
    <s v="5"/>
    <s v="5282"/>
    <s v="6"/>
    <s v="647"/>
  </r>
  <r>
    <s v="52826471710ZZZZZZZ11"/>
    <s v="5282"/>
    <n v="5282"/>
    <x v="4"/>
    <x v="4"/>
    <s v="PPE COST ICT INFRASTR AI OPENING BALANCE          "/>
    <n v="0"/>
    <n v="0"/>
    <n v="0"/>
    <n v="0"/>
    <s v="GP "/>
    <n v="0"/>
    <s v="5"/>
    <s v="5282"/>
    <s v="6"/>
    <s v="647"/>
  </r>
  <r>
    <s v="52826471720ZZZZZZZ11"/>
    <s v="5282"/>
    <n v="5282"/>
    <x v="4"/>
    <x v="4"/>
    <s v="PPE COST ICT INFRAST AI IMPAIRMENT                "/>
    <n v="0"/>
    <n v="0"/>
    <n v="0"/>
    <n v="0"/>
    <s v="GP "/>
    <n v="0"/>
    <s v="5"/>
    <s v="5282"/>
    <s v="6"/>
    <s v="647"/>
  </r>
  <r>
    <s v="52826471730ZZZZZZZ11"/>
    <s v="5282"/>
    <n v="5282"/>
    <x v="4"/>
    <x v="4"/>
    <s v="PPE COST ICT INFRASTRUCT AI DISPOSAL/TRF          "/>
    <n v="0"/>
    <n v="0"/>
    <n v="0"/>
    <n v="0"/>
    <s v="GP "/>
    <n v="0"/>
    <s v="5"/>
    <s v="5282"/>
    <s v="6"/>
    <s v="647"/>
  </r>
  <r>
    <s v="52826471740ZZZZZZZ11"/>
    <s v="5282"/>
    <n v="5282"/>
    <x v="4"/>
    <x v="4"/>
    <s v="PPE COST ICT INFRASTRUCT AI CHG NOT LIST          "/>
    <n v="0"/>
    <n v="0"/>
    <n v="0"/>
    <n v="0"/>
    <s v="GP "/>
    <n v="0"/>
    <s v="5"/>
    <s v="5282"/>
    <s v="6"/>
    <s v="647"/>
  </r>
  <r>
    <s v="52826473510ZZZZZZZ11"/>
    <s v="5282"/>
    <n v="5282"/>
    <x v="4"/>
    <x v="4"/>
    <s v="PPE COST COMMUNITY COST OPENING BALANCE           "/>
    <n v="41842650.729999997"/>
    <n v="0"/>
    <n v="0"/>
    <n v="41842650.729999997"/>
    <s v="GP "/>
    <n v="344028872"/>
    <s v="5"/>
    <s v="5282"/>
    <s v="6"/>
    <s v="647"/>
  </r>
  <r>
    <s v="5282647352026Q37ZZ11"/>
    <s v="5282"/>
    <n v="5282"/>
    <x v="4"/>
    <x v="4"/>
    <s v="ESTAB  FOOD &amp; CLOTH BANK:BOTSH &amp; THABA            "/>
    <n v="0"/>
    <n v="0"/>
    <n v="0"/>
    <n v="0"/>
    <s v="P  "/>
    <n v="0"/>
    <s v="5"/>
    <s v="5282"/>
    <s v="6"/>
    <s v="647"/>
  </r>
  <r>
    <s v="5282647352026Q38ZZ11"/>
    <s v="5282"/>
    <n v="5282"/>
    <x v="4"/>
    <x v="4"/>
    <s v="ESTAB FOOD CLOTH BANK:DE/DORP &amp; VAN STAD          "/>
    <n v="0"/>
    <n v="0"/>
    <n v="0"/>
    <n v="0"/>
    <s v="P  "/>
    <n v="0"/>
    <s v="5"/>
    <s v="5282"/>
    <s v="6"/>
    <s v="647"/>
  </r>
  <r>
    <s v="5282647352026Q39ZZ11"/>
    <s v="5282"/>
    <n v="5282"/>
    <x v="4"/>
    <x v="4"/>
    <s v="ESTAB FOOD CLOTH BANK:FOUNTAIN STPARK GA          "/>
    <n v="0"/>
    <n v="0"/>
    <n v="0"/>
    <n v="0"/>
    <s v="P  "/>
    <n v="0"/>
    <s v="5"/>
    <s v="5282"/>
    <s v="6"/>
    <s v="647"/>
  </r>
  <r>
    <s v="52826473520CFQ37ZZ11"/>
    <s v="5282"/>
    <n v="5282"/>
    <x v="4"/>
    <x v="4"/>
    <s v="ESTAB  FOOD &amp; CLOTH BANK:BOTSH &amp; THABA            "/>
    <n v="0"/>
    <n v="0"/>
    <n v="0"/>
    <n v="0"/>
    <s v="P  "/>
    <n v="0"/>
    <s v="5"/>
    <s v="5282"/>
    <s v="6"/>
    <s v="647"/>
  </r>
  <r>
    <s v="52826473520CFQ38ZZ11"/>
    <s v="5282"/>
    <n v="5282"/>
    <x v="4"/>
    <x v="4"/>
    <s v="ESTAB FOOD CLOTH BANK:DE/DORP &amp; VAN STAD          "/>
    <n v="0"/>
    <n v="0"/>
    <n v="0"/>
    <n v="0"/>
    <s v="P  "/>
    <n v="0"/>
    <s v="5"/>
    <s v="5282"/>
    <s v="6"/>
    <s v="647"/>
  </r>
  <r>
    <s v="52826473520CFQ39ZZ11"/>
    <s v="5282"/>
    <n v="5282"/>
    <x v="4"/>
    <x v="4"/>
    <s v="ESTAB FOOD CLOTH BANK:FOUNTAIN STPARK GA          "/>
    <n v="0"/>
    <n v="0"/>
    <n v="0"/>
    <n v="0"/>
    <s v="P  "/>
    <n v="0"/>
    <s v="5"/>
    <s v="5282"/>
    <s v="6"/>
    <s v="647"/>
  </r>
  <r>
    <s v="52826473530ZZZZZZZ11"/>
    <s v="5282"/>
    <n v="5282"/>
    <x v="4"/>
    <x v="4"/>
    <s v="PPE COST COMMUNITY COST DECOM LIABILITY           "/>
    <n v="0"/>
    <n v="0"/>
    <n v="0"/>
    <n v="0"/>
    <s v="GP "/>
    <n v="0"/>
    <s v="5"/>
    <s v="5282"/>
    <s v="6"/>
    <s v="647"/>
  </r>
  <r>
    <s v="52826473540ZZZZZZZ11"/>
    <s v="5282"/>
    <n v="5282"/>
    <x v="4"/>
    <x v="4"/>
    <s v="PPE COST COMMUNITY COST CORRECTION ERROR          "/>
    <n v="0"/>
    <n v="0"/>
    <n v="0"/>
    <n v="0"/>
    <s v="GP "/>
    <n v="0"/>
    <s v="5"/>
    <s v="5282"/>
    <s v="6"/>
    <s v="647"/>
  </r>
  <r>
    <s v="52826473550ZZZZZZZ11"/>
    <s v="5282"/>
    <n v="5282"/>
    <x v="4"/>
    <x v="4"/>
    <s v="PPE COST COMMUNITY COST CHG ACC POLICY            "/>
    <n v="0"/>
    <n v="0"/>
    <n v="0"/>
    <n v="0"/>
    <s v="GP "/>
    <n v="0"/>
    <s v="5"/>
    <s v="5282"/>
    <s v="6"/>
    <s v="647"/>
  </r>
  <r>
    <s v="52826473560ZZZZZZZ11"/>
    <s v="5282"/>
    <n v="5282"/>
    <x v="4"/>
    <x v="4"/>
    <s v="PPE COST COMMUNITY COST DISPOSAL                  "/>
    <n v="0"/>
    <n v="0"/>
    <n v="-12"/>
    <n v="-12"/>
    <s v="GP "/>
    <n v="0"/>
    <s v="5"/>
    <s v="5282"/>
    <s v="6"/>
    <s v="647"/>
  </r>
  <r>
    <s v="52826473570ZZZZZZZ11"/>
    <s v="5282"/>
    <n v="5282"/>
    <x v="4"/>
    <x v="4"/>
    <s v="PPE COST COMMUNITY COST TRANSFER IN               "/>
    <n v="0"/>
    <n v="0"/>
    <n v="0"/>
    <n v="0"/>
    <s v="GP "/>
    <n v="0"/>
    <s v="5"/>
    <s v="5282"/>
    <s v="6"/>
    <s v="647"/>
  </r>
  <r>
    <s v="52826473580ZZZZZZZ11"/>
    <s v="5282"/>
    <n v="5282"/>
    <x v="4"/>
    <x v="4"/>
    <s v="PPE COST COMMUNITY COST TRANSFER OUT              "/>
    <n v="0"/>
    <n v="0"/>
    <n v="0"/>
    <n v="0"/>
    <s v="GP "/>
    <n v="0"/>
    <s v="5"/>
    <s v="5282"/>
    <s v="6"/>
    <s v="647"/>
  </r>
  <r>
    <s v="52826473610ZZZZZZZ11"/>
    <s v="5282"/>
    <n v="5282"/>
    <x v="4"/>
    <x v="4"/>
    <s v="PPE COST COMMUNITY AD OPENING BALANCE             "/>
    <n v="-13725175.17"/>
    <n v="0"/>
    <n v="0"/>
    <n v="-13725175.17"/>
    <s v="GP "/>
    <n v="0"/>
    <s v="5"/>
    <s v="5282"/>
    <s v="6"/>
    <s v="647"/>
  </r>
  <r>
    <s v="52826473620ZZZZZZZ11"/>
    <s v="5282"/>
    <n v="5282"/>
    <x v="4"/>
    <x v="4"/>
    <s v="PPE COST COMMUNITY AD OTHER CHANGES               "/>
    <n v="0"/>
    <n v="86140.57"/>
    <n v="0"/>
    <n v="86140.57"/>
    <s v="GP "/>
    <n v="0"/>
    <s v="5"/>
    <s v="5282"/>
    <s v="6"/>
    <s v="647"/>
  </r>
  <r>
    <s v="52826473630ZZZZZZZ11"/>
    <s v="5282"/>
    <n v="5282"/>
    <x v="4"/>
    <x v="4"/>
    <s v="PPE COST COMMUNITY AD DEPRECIATION                "/>
    <n v="0"/>
    <n v="0"/>
    <n v="-2237853.0099999998"/>
    <n v="-2237853.0099999998"/>
    <s v="GP "/>
    <n v="0"/>
    <s v="5"/>
    <s v="5282"/>
    <s v="6"/>
    <s v="647"/>
  </r>
  <r>
    <s v="52826473640ZZZZZZZ11"/>
    <s v="5282"/>
    <n v="5282"/>
    <x v="4"/>
    <x v="4"/>
    <s v="PPE COST COMMUNITY AD DISPOSAL                    "/>
    <n v="0"/>
    <n v="7.93"/>
    <n v="0"/>
    <n v="7.93"/>
    <s v="GP "/>
    <n v="0"/>
    <s v="5"/>
    <s v="5282"/>
    <s v="6"/>
    <s v="647"/>
  </r>
  <r>
    <s v="52826473650ZZZZZZZ11"/>
    <s v="5282"/>
    <n v="5282"/>
    <x v="4"/>
    <x v="4"/>
    <s v="PPE COST COMMUNITY AD TRANSFER                    "/>
    <n v="0"/>
    <n v="0"/>
    <n v="0"/>
    <n v="0"/>
    <s v="GP "/>
    <n v="0"/>
    <s v="5"/>
    <s v="5282"/>
    <s v="6"/>
    <s v="647"/>
  </r>
  <r>
    <s v="52826473710ZZZZZZZ11"/>
    <s v="5282"/>
    <n v="5282"/>
    <x v="4"/>
    <x v="4"/>
    <s v="PPE COST COMMUNITY AI OPENING BALANCE             "/>
    <n v="0"/>
    <n v="0"/>
    <n v="0"/>
    <n v="0"/>
    <s v="GP "/>
    <n v="0"/>
    <s v="5"/>
    <s v="5282"/>
    <s v="6"/>
    <s v="647"/>
  </r>
  <r>
    <s v="52826473720ZZZZZZZ11"/>
    <s v="5282"/>
    <n v="5282"/>
    <x v="4"/>
    <x v="4"/>
    <s v="PPE COST COMMUNITY AI IMPAIRMENT                  "/>
    <n v="0"/>
    <n v="0"/>
    <n v="0"/>
    <n v="0"/>
    <s v="GP "/>
    <n v="0"/>
    <s v="5"/>
    <s v="5282"/>
    <s v="6"/>
    <s v="647"/>
  </r>
  <r>
    <s v="52826473730ZZZZZZZ11"/>
    <s v="5282"/>
    <n v="5282"/>
    <x v="4"/>
    <x v="4"/>
    <s v="PPE COST COMMUNITY AI DISPOSAL/TRANSFER           "/>
    <n v="0"/>
    <n v="0"/>
    <n v="0"/>
    <n v="0"/>
    <s v="GP "/>
    <n v="0"/>
    <s v="5"/>
    <s v="5282"/>
    <s v="6"/>
    <s v="647"/>
  </r>
  <r>
    <s v="52826473740ZZZZZZZ11"/>
    <s v="5282"/>
    <n v="5282"/>
    <x v="4"/>
    <x v="4"/>
    <s v="PPE COST COMMUNITY AI CHANGE NOT LISTED           "/>
    <n v="0"/>
    <n v="0"/>
    <n v="0"/>
    <n v="0"/>
    <s v="GP "/>
    <n v="0"/>
    <s v="5"/>
    <s v="5282"/>
    <s v="6"/>
    <s v="647"/>
  </r>
  <r>
    <s v="52826680010ZZZZZZZ11"/>
    <s v="5282"/>
    <n v="5282"/>
    <x v="4"/>
    <x v="4"/>
    <s v="WIP OPENING BALANCE                               "/>
    <n v="0"/>
    <n v="0"/>
    <n v="0"/>
    <n v="0"/>
    <s v="GP "/>
    <n v="0"/>
    <s v="5"/>
    <s v="5282"/>
    <s v="6"/>
    <s v="668"/>
  </r>
  <r>
    <s v="52826680020ZZZZZZZ11"/>
    <s v="5282"/>
    <n v="5282"/>
    <x v="4"/>
    <x v="4"/>
    <s v="WIP ACQUISITION OUTSOURCED                        "/>
    <n v="0"/>
    <n v="0"/>
    <n v="0"/>
    <n v="0"/>
    <s v="GP "/>
    <n v="0"/>
    <s v="5"/>
    <s v="5282"/>
    <s v="6"/>
    <s v="668"/>
  </r>
  <r>
    <s v="52826680030ZZZZZZZ11"/>
    <s v="5282"/>
    <n v="5282"/>
    <x v="4"/>
    <x v="4"/>
    <s v="WIP ACQUISITION OWN ACC CONSTR MAT&amp;SUPPL          "/>
    <n v="0"/>
    <n v="0"/>
    <n v="0"/>
    <n v="0"/>
    <s v="GP "/>
    <n v="0"/>
    <s v="5"/>
    <s v="5282"/>
    <s v="6"/>
    <s v="668"/>
  </r>
  <r>
    <s v="52826680040ZZZZZZZ11"/>
    <s v="5282"/>
    <n v="5282"/>
    <x v="4"/>
    <x v="4"/>
    <s v="WIP ACQ OWN ACC CONSTR COMPENS EMPLOYEE           "/>
    <n v="0"/>
    <n v="0"/>
    <n v="0"/>
    <n v="0"/>
    <s v="GP "/>
    <n v="0"/>
    <s v="5"/>
    <s v="5282"/>
    <s v="6"/>
    <s v="668"/>
  </r>
  <r>
    <s v="52826680050ZZZZZZZ11"/>
    <s v="5282"/>
    <n v="5282"/>
    <x v="4"/>
    <x v="4"/>
    <s v="WIP ACQ OWN ACC CONSTR COST SITE PREP             "/>
    <n v="0"/>
    <n v="0"/>
    <n v="0"/>
    <n v="0"/>
    <s v="GP "/>
    <n v="0"/>
    <s v="5"/>
    <s v="5282"/>
    <s v="6"/>
    <s v="668"/>
  </r>
  <r>
    <s v="52826680060ZZZZZZZ11"/>
    <s v="5282"/>
    <n v="5282"/>
    <x v="4"/>
    <x v="4"/>
    <s v="WIP ACQ OWN ACC CONSTR DELIV &amp; HAND COST          "/>
    <n v="0"/>
    <n v="0"/>
    <n v="0"/>
    <n v="0"/>
    <s v="GP "/>
    <n v="0"/>
    <s v="5"/>
    <s v="5282"/>
    <s v="6"/>
    <s v="668"/>
  </r>
  <r>
    <s v="52826680070ZZZZZZZ11"/>
    <s v="5282"/>
    <n v="5282"/>
    <x v="4"/>
    <x v="4"/>
    <s v="WIP ACQ OWN ACC CONSTR INST &amp; ASSEM CST           "/>
    <n v="0"/>
    <n v="0"/>
    <n v="0"/>
    <n v="0"/>
    <s v="GP "/>
    <n v="0"/>
    <s v="5"/>
    <s v="5282"/>
    <s v="6"/>
    <s v="668"/>
  </r>
  <r>
    <s v="52826680080ZZZZZZZ11"/>
    <s v="5282"/>
    <n v="5282"/>
    <x v="4"/>
    <x v="4"/>
    <s v="WIP ACQ OWN ACC CONSTR COST TEST SITE             "/>
    <n v="0"/>
    <n v="0"/>
    <n v="0"/>
    <n v="0"/>
    <s v="GP "/>
    <n v="0"/>
    <s v="5"/>
    <s v="5282"/>
    <s v="6"/>
    <s v="668"/>
  </r>
  <r>
    <s v="52826680090ZZZZZZZ11"/>
    <s v="5282"/>
    <n v="5282"/>
    <x v="4"/>
    <x v="4"/>
    <s v="WIP ACQUISITION OWN ACC CONSTR PROF FEE           "/>
    <n v="0"/>
    <n v="0"/>
    <n v="0"/>
    <n v="0"/>
    <s v="GP "/>
    <n v="0"/>
    <s v="5"/>
    <s v="5282"/>
    <s v="6"/>
    <s v="668"/>
  </r>
  <r>
    <s v="52826680100ZZZZZZZ11"/>
    <s v="5282"/>
    <n v="5282"/>
    <x v="4"/>
    <x v="4"/>
    <s v="WIP ACQUISITION BORROWING COST                    "/>
    <n v="0"/>
    <n v="0"/>
    <n v="0"/>
    <n v="0"/>
    <s v="GP "/>
    <n v="0"/>
    <s v="5"/>
    <s v="5282"/>
    <s v="6"/>
    <s v="668"/>
  </r>
  <r>
    <s v="52826807610ZZZZZZZ11"/>
    <s v="5282"/>
    <n v="5282"/>
    <x v="4"/>
    <x v="4"/>
    <s v="SPORTING &amp; OTHER BODIES ACC 02:OPEN BAL           "/>
    <n v="-69712.649999999994"/>
    <n v="0"/>
    <n v="0"/>
    <n v="-69712.649999999994"/>
    <s v="GP "/>
    <n v="0"/>
    <s v="5"/>
    <s v="5282"/>
    <s v="6"/>
    <s v="680"/>
  </r>
  <r>
    <s v="52826807620ZZZZZZZ11"/>
    <s v="5282"/>
    <n v="5282"/>
    <x v="4"/>
    <x v="4"/>
    <s v="SPORT &amp; OTH BODIES ACC 02:TRF FROM CA             "/>
    <n v="0"/>
    <n v="0"/>
    <n v="0"/>
    <n v="0"/>
    <s v="GP "/>
    <n v="0"/>
    <s v="5"/>
    <s v="5282"/>
    <s v="6"/>
    <s v="680"/>
  </r>
  <r>
    <s v="52826807630ZZZZZZZ11"/>
    <s v="5282"/>
    <n v="5282"/>
    <x v="4"/>
    <x v="4"/>
    <s v="SPORT &amp; OTH BODIES ACC 02:TRF TO CA               "/>
    <n v="0"/>
    <n v="0"/>
    <n v="0"/>
    <n v="0"/>
    <s v="GP "/>
    <n v="0"/>
    <s v="5"/>
    <s v="5282"/>
    <s v="6"/>
    <s v="680"/>
  </r>
  <r>
    <s v="52828100010ZZZZZZZ11"/>
    <s v="5282"/>
    <n v="5282"/>
    <x v="4"/>
    <x v="2"/>
    <s v="ACC SUR/(DEF): OPENING BALANCE                    "/>
    <n v="11781415.99"/>
    <n v="0"/>
    <n v="0"/>
    <n v="11781415.99"/>
    <s v="GP "/>
    <n v="0"/>
    <s v="5"/>
    <s v="5282"/>
    <s v="8"/>
    <s v="810"/>
  </r>
  <r>
    <s v="52828100020ZZZZZZZ11"/>
    <s v="5282"/>
    <n v="5282"/>
    <x v="4"/>
    <x v="2"/>
    <s v="ACC SUR/(DEF): CHANGES IN ACC POLICY              "/>
    <n v="0"/>
    <n v="0"/>
    <n v="0"/>
    <n v="0"/>
    <s v="GP "/>
    <n v="0"/>
    <s v="5"/>
    <s v="5282"/>
    <s v="8"/>
    <s v="810"/>
  </r>
  <r>
    <s v="52828100030ZZZZZZZ11"/>
    <s v="5282"/>
    <n v="5282"/>
    <x v="4"/>
    <x v="2"/>
    <s v="ACC SUR/(DEF): CORREC PRIOR PERIOD ERROR          "/>
    <n v="0"/>
    <n v="0"/>
    <n v="0"/>
    <n v="0"/>
    <s v="GP "/>
    <n v="0"/>
    <s v="5"/>
    <s v="5282"/>
    <s v="8"/>
    <s v="810"/>
  </r>
  <r>
    <s v="52828100040ZZZZZZZ11"/>
    <s v="5282"/>
    <n v="5282"/>
    <x v="4"/>
    <x v="2"/>
    <s v="ACC SUR/(DEF): TRF TO/FROM ACCUM SURPLUS          "/>
    <n v="0"/>
    <n v="9780770.75"/>
    <n v="0"/>
    <n v="9780770.75"/>
    <s v="GP "/>
    <n v="0"/>
    <s v="5"/>
    <s v="5282"/>
    <s v="8"/>
    <s v="810"/>
  </r>
  <r>
    <s v="52828100050ZZZZZZZ11"/>
    <s v="5282"/>
    <n v="5282"/>
    <x v="4"/>
    <x v="2"/>
    <s v="ACC SUR/(DEF): TRF TO/FROM RESERVES               "/>
    <n v="0"/>
    <n v="0"/>
    <n v="0"/>
    <n v="0"/>
    <s v="GP "/>
    <n v="0"/>
    <s v="5"/>
    <s v="5282"/>
    <s v="8"/>
    <s v="810"/>
  </r>
  <r>
    <s v="52828100060ZZZZZZZ11"/>
    <s v="5282"/>
    <n v="5282"/>
    <x v="4"/>
    <x v="2"/>
    <s v="ACC SUR/(DEF): DEPRECIATION OFFSETS               "/>
    <n v="0"/>
    <n v="0"/>
    <n v="0"/>
    <n v="0"/>
    <s v="GP "/>
    <n v="0"/>
    <s v="5"/>
    <s v="5282"/>
    <s v="8"/>
    <s v="810"/>
  </r>
  <r>
    <s v="5283140088015ZZZZZ11"/>
    <s v="5283"/>
    <n v="5283"/>
    <x v="4"/>
    <x v="5"/>
    <s v="N-M-R PPE: S/LINE-COMMUNITY ASSETS                "/>
    <n v="0"/>
    <n v="0"/>
    <n v="-217772.86"/>
    <n v="-217772.86"/>
    <s v="P  "/>
    <n v="-626706"/>
    <s v="5"/>
    <s v="5283"/>
    <s v="1"/>
    <s v="140"/>
  </r>
  <r>
    <s v="5283140088115ZZZZZ11"/>
    <s v="5283"/>
    <n v="5283"/>
    <x v="4"/>
    <x v="5"/>
    <s v="N-M-R PPE: S/LINE-COMMUNITY ASSETS(HALLS          "/>
    <n v="0"/>
    <n v="0"/>
    <n v="-2946"/>
    <n v="-2946"/>
    <s v="P  "/>
    <n v="-1065669"/>
    <s v="5"/>
    <s v="5283"/>
    <s v="1"/>
    <s v="140"/>
  </r>
  <r>
    <s v="5283140088215ZZZZZ11"/>
    <s v="5283"/>
    <n v="5283"/>
    <x v="4"/>
    <x v="5"/>
    <s v="N-M-R PPE: S/LINE-COMMUNITY ASSETS(GENER          "/>
    <n v="0"/>
    <n v="0"/>
    <n v="0"/>
    <n v="0"/>
    <s v="P  "/>
    <n v="0"/>
    <s v="5"/>
    <s v="5283"/>
    <s v="1"/>
    <s v="140"/>
  </r>
  <r>
    <s v="5283140286015ZZZZZ11"/>
    <s v="5283"/>
    <n v="5283"/>
    <x v="4"/>
    <x v="5"/>
    <s v="M-R PPE: S/LINE -COMMUNITY ASSETS                 "/>
    <n v="0"/>
    <n v="0"/>
    <n v="0"/>
    <n v="0"/>
    <s v="P  "/>
    <n v="-80020"/>
    <s v="5"/>
    <s v="5283"/>
    <s v="1"/>
    <s v="140"/>
  </r>
  <r>
    <s v="5283211001026NHCZZ11"/>
    <s v="5283"/>
    <n v="5283"/>
    <x v="4"/>
    <x v="0"/>
    <s v="MS: SAL &amp; ALL: BASIC SALARY &amp; WAGES               "/>
    <n v="0"/>
    <n v="5277176.28"/>
    <n v="0"/>
    <n v="5562027.6200000001"/>
    <s v="P  "/>
    <n v="5404185"/>
    <s v="5"/>
    <s v="5283"/>
    <s v="2"/>
    <s v="211"/>
  </r>
  <r>
    <s v="5283211026026NHCZZ11"/>
    <s v="5283"/>
    <n v="5283"/>
    <x v="4"/>
    <x v="0"/>
    <s v="MS: HB &amp; INC: HOUSING BENEFITS                    "/>
    <n v="0"/>
    <n v="36651.910000000003"/>
    <n v="0"/>
    <n v="36651.910000000003"/>
    <s v="P  "/>
    <n v="35799"/>
    <s v="5"/>
    <s v="5283"/>
    <s v="2"/>
    <s v="211"/>
  </r>
  <r>
    <s v="5283211028026NHCZZ11"/>
    <s v="5283"/>
    <n v="5283"/>
    <x v="4"/>
    <x v="0"/>
    <s v="MS: HB &amp; INC: LAUNDRY                             "/>
    <n v="0"/>
    <n v="915.6"/>
    <n v="0"/>
    <n v="915.6"/>
    <s v="P  "/>
    <n v="915"/>
    <s v="5"/>
    <s v="5283"/>
    <s v="2"/>
    <s v="211"/>
  </r>
  <r>
    <s v="5283211034026NHCZZ11"/>
    <s v="5283"/>
    <n v="5283"/>
    <x v="4"/>
    <x v="0"/>
    <s v="MS: ALL - TRAVEL OR MOTOR VEHICLE                 "/>
    <n v="0"/>
    <n v="116364.31"/>
    <n v="0"/>
    <n v="116565.25"/>
    <s v="P  "/>
    <n v="126971"/>
    <s v="5"/>
    <s v="5283"/>
    <s v="2"/>
    <s v="211"/>
  </r>
  <r>
    <s v="5283211036026NHCZZ11"/>
    <s v="5283"/>
    <n v="5283"/>
    <x v="4"/>
    <x v="0"/>
    <s v="MS: OVERTIME - NON STRUCTURED                     "/>
    <n v="0"/>
    <n v="6709.62"/>
    <n v="0"/>
    <n v="6709.62"/>
    <s v="P  "/>
    <n v="10064"/>
    <s v="5"/>
    <s v="5283"/>
    <s v="2"/>
    <s v="211"/>
  </r>
  <r>
    <s v="5283211038026NHCZZ11"/>
    <s v="5283"/>
    <n v="5283"/>
    <x v="4"/>
    <x v="0"/>
    <s v="MS: OVERTIME - STRUCTURED                         "/>
    <n v="0"/>
    <n v="1081490.77"/>
    <n v="0"/>
    <n v="1172089.58"/>
    <s v="P  "/>
    <n v="1160593"/>
    <s v="5"/>
    <s v="5283"/>
    <s v="2"/>
    <s v="211"/>
  </r>
  <r>
    <s v="5283211040026NHCZZ11"/>
    <s v="5283"/>
    <n v="5283"/>
    <x v="4"/>
    <x v="0"/>
    <s v="MS: PAYMENTS - SHIFT ADD REMUNERATION             "/>
    <n v="0"/>
    <n v="0"/>
    <n v="0"/>
    <n v="0"/>
    <s v="P  "/>
    <n v="0"/>
    <s v="5"/>
    <s v="5283"/>
    <s v="2"/>
    <s v="211"/>
  </r>
  <r>
    <s v="5283211042026NHCZZ11"/>
    <s v="5283"/>
    <n v="5283"/>
    <x v="4"/>
    <x v="0"/>
    <s v="MS: OVERTIME - NIGHT SHIFT                        "/>
    <n v="0"/>
    <n v="0"/>
    <n v="0"/>
    <n v="0"/>
    <s v="P  "/>
    <n v="0"/>
    <s v="5"/>
    <s v="5283"/>
    <s v="2"/>
    <s v="211"/>
  </r>
  <r>
    <s v="5283211044026NHCZZ11"/>
    <s v="5283"/>
    <n v="5283"/>
    <x v="4"/>
    <x v="0"/>
    <s v="MS: SRB - ACTING ALLOWANCE                        "/>
    <n v="0"/>
    <n v="72277.63"/>
    <n v="0"/>
    <n v="77092.63"/>
    <s v="P  "/>
    <n v="77913"/>
    <s v="5"/>
    <s v="5283"/>
    <s v="2"/>
    <s v="211"/>
  </r>
  <r>
    <s v="5283211046026NHCZZ11"/>
    <s v="5283"/>
    <n v="5283"/>
    <x v="4"/>
    <x v="0"/>
    <s v="MS: SRB - ANNUAL BONUS                            "/>
    <n v="0"/>
    <n v="419187.4"/>
    <n v="0"/>
    <n v="419187.4"/>
    <s v="P  "/>
    <n v="460943"/>
    <s v="5"/>
    <s v="5283"/>
    <s v="2"/>
    <s v="211"/>
  </r>
  <r>
    <s v="5283211050026NHCZZ11"/>
    <s v="5283"/>
    <n v="5283"/>
    <x v="4"/>
    <x v="0"/>
    <s v="MS: SRB - LONG SERVICE AWARD                      "/>
    <n v="0"/>
    <n v="70835.570000000007"/>
    <n v="0"/>
    <n v="71705.95"/>
    <s v="P  "/>
    <n v="95622"/>
    <s v="5"/>
    <s v="5283"/>
    <s v="2"/>
    <s v="211"/>
  </r>
  <r>
    <s v="5283211063026NHCZZ11"/>
    <s v="5283"/>
    <n v="5283"/>
    <x v="4"/>
    <x v="0"/>
    <s v="MS: SRB - NON PENSIONABLE                         "/>
    <n v="0"/>
    <n v="0.01"/>
    <n v="0"/>
    <n v="0.01"/>
    <s v="P  "/>
    <n v="2"/>
    <s v="5"/>
    <s v="5283"/>
    <s v="2"/>
    <s v="211"/>
  </r>
  <r>
    <s v="5283213001026NHCZZ11"/>
    <s v="5283"/>
    <n v="5283"/>
    <x v="4"/>
    <x v="0"/>
    <s v="MS: SOC CONTR - BARGAINING COUNCIL                "/>
    <n v="0"/>
    <n v="2957.51"/>
    <n v="0"/>
    <n v="3150.01"/>
    <s v="P  "/>
    <n v="3189"/>
    <s v="5"/>
    <s v="5283"/>
    <s v="2"/>
    <s v="213"/>
  </r>
  <r>
    <s v="5283213010026NHCZZ11"/>
    <s v="5283"/>
    <n v="5283"/>
    <x v="4"/>
    <x v="0"/>
    <s v="MS: SOC CONTR - GROUP LIFE INSURANCE              "/>
    <n v="0"/>
    <n v="54681.58"/>
    <n v="0"/>
    <n v="59175.9"/>
    <s v="P  "/>
    <n v="58018"/>
    <s v="5"/>
    <s v="5283"/>
    <s v="2"/>
    <s v="213"/>
  </r>
  <r>
    <s v="5283213020026NHCZZ11"/>
    <s v="5283"/>
    <n v="5283"/>
    <x v="4"/>
    <x v="0"/>
    <s v="MS: SOC CONTR - MEDICAL                           "/>
    <n v="0"/>
    <n v="522484.17"/>
    <n v="0"/>
    <n v="522484.17"/>
    <s v="P  "/>
    <n v="519385"/>
    <s v="5"/>
    <s v="5283"/>
    <s v="2"/>
    <s v="213"/>
  </r>
  <r>
    <s v="5283213030026NHCZZ11"/>
    <s v="5283"/>
    <n v="5283"/>
    <x v="4"/>
    <x v="0"/>
    <s v="MS: SOC CONTR - PENSION                           "/>
    <n v="0"/>
    <n v="793740.96"/>
    <n v="0"/>
    <n v="831796.31"/>
    <s v="P  "/>
    <n v="840657"/>
    <s v="5"/>
    <s v="5283"/>
    <s v="2"/>
    <s v="213"/>
  </r>
  <r>
    <s v="5283213040026NHCZZ11"/>
    <s v="5283"/>
    <n v="5283"/>
    <x v="4"/>
    <x v="0"/>
    <s v="MS: SOC CONTR - UNEMPLOYMENT INSUR FUND           "/>
    <n v="0"/>
    <n v="50339.66"/>
    <n v="0"/>
    <n v="53313.25"/>
    <s v="P  "/>
    <n v="53948"/>
    <s v="5"/>
    <s v="5283"/>
    <s v="2"/>
    <s v="213"/>
  </r>
  <r>
    <s v="5283226540026MRCZZ11"/>
    <s v="5283"/>
    <n v="5283"/>
    <x v="4"/>
    <x v="0"/>
    <s v="OS: SECURITY SERVICES                             "/>
    <n v="0"/>
    <n v="0"/>
    <n v="0"/>
    <n v="0"/>
    <s v="P  "/>
    <n v="0"/>
    <s v="5"/>
    <s v="5283"/>
    <s v="2"/>
    <s v="226"/>
  </r>
  <r>
    <s v="5283228180026MRCZZ11"/>
    <s v="5283"/>
    <n v="5283"/>
    <x v="4"/>
    <x v="0"/>
    <s v="CONTR: GARDENING SERVICES                         "/>
    <n v="0"/>
    <n v="0"/>
    <n v="0"/>
    <n v="0"/>
    <s v="P  "/>
    <n v="0"/>
    <s v="5"/>
    <s v="5283"/>
    <s v="2"/>
    <s v="228"/>
  </r>
  <r>
    <s v="5283228361026NSPZZ11"/>
    <s v="5283"/>
    <n v="5283"/>
    <x v="4"/>
    <x v="0"/>
    <s v="CONTR: MAINTENANCE OF EQUIPMENT                   "/>
    <n v="0"/>
    <n v="40515.08"/>
    <n v="0"/>
    <n v="40515.08"/>
    <s v="P  "/>
    <n v="759413"/>
    <s v="5"/>
    <s v="5283"/>
    <s v="2"/>
    <s v="228"/>
  </r>
  <r>
    <s v="5283230012026MRCZZ11"/>
    <s v="5283"/>
    <n v="5283"/>
    <x v="4"/>
    <x v="0"/>
    <s v="OC: ADV/PUB/MARK - CORP &amp; MUN ACTIVITIES          "/>
    <n v="0"/>
    <n v="0"/>
    <n v="0"/>
    <n v="0"/>
    <s v="P  "/>
    <n v="0"/>
    <s v="5"/>
    <s v="5283"/>
    <s v="2"/>
    <s v="230"/>
  </r>
  <r>
    <s v="5283230019026MRCZZ11"/>
    <s v="5283"/>
    <n v="5283"/>
    <x v="4"/>
    <x v="0"/>
    <s v="OC: ASSETS LESS THAN CAPITAL THRESHOLD            "/>
    <n v="0"/>
    <n v="0"/>
    <n v="0"/>
    <n v="0"/>
    <s v="P  "/>
    <n v="0"/>
    <s v="5"/>
    <s v="5283"/>
    <s v="2"/>
    <s v="230"/>
  </r>
  <r>
    <s v="5283230361026MRCZZ11"/>
    <s v="5283"/>
    <n v="5283"/>
    <x v="4"/>
    <x v="0"/>
    <s v="OC: MUNICIPAL SERVICES                            "/>
    <n v="0"/>
    <n v="0"/>
    <n v="0"/>
    <n v="0"/>
    <s v="P  "/>
    <n v="0"/>
    <s v="5"/>
    <s v="5283"/>
    <s v="2"/>
    <s v="230"/>
  </r>
  <r>
    <s v="5283230361426MRCZZ11"/>
    <s v="5283"/>
    <n v="5283"/>
    <x v="4"/>
    <x v="0"/>
    <s v="OC: MUNICIPAL SERVICES(ELEC)                      "/>
    <n v="0"/>
    <n v="0"/>
    <n v="0"/>
    <n v="0"/>
    <s v="P  "/>
    <n v="0"/>
    <s v="5"/>
    <s v="5283"/>
    <s v="2"/>
    <s v="230"/>
  </r>
  <r>
    <s v="5283230451026MRCZZ11"/>
    <s v="5283"/>
    <n v="5283"/>
    <x v="4"/>
    <x v="0"/>
    <s v="OC: PRINTING &amp; PUBLICATIONS                       "/>
    <n v="0"/>
    <n v="0"/>
    <n v="0"/>
    <n v="0"/>
    <s v="P  "/>
    <n v="0"/>
    <s v="5"/>
    <s v="5283"/>
    <s v="2"/>
    <s v="230"/>
  </r>
  <r>
    <s v="5283230541026NHCZZ11"/>
    <s v="5283"/>
    <n v="5283"/>
    <x v="4"/>
    <x v="0"/>
    <s v="OC: SKILLS DEVELOPMENT FUND LEVY                  "/>
    <n v="0"/>
    <n v="72679.679999999993"/>
    <n v="0"/>
    <n v="76588.3"/>
    <s v="P  "/>
    <n v="43455"/>
    <s v="5"/>
    <s v="5283"/>
    <s v="2"/>
    <s v="230"/>
  </r>
  <r>
    <s v="5283230610026MRCZZ11"/>
    <s v="5283"/>
    <n v="5283"/>
    <x v="4"/>
    <x v="0"/>
    <s v="OC: UNIFORM &amp; PROTECTIVE CLOTHING                 "/>
    <n v="0"/>
    <n v="28689.7"/>
    <n v="0"/>
    <n v="28689.7"/>
    <s v="P  "/>
    <n v="54172"/>
    <s v="5"/>
    <s v="5283"/>
    <s v="2"/>
    <s v="230"/>
  </r>
  <r>
    <s v="5283232360026MRCZZ11"/>
    <s v="5283"/>
    <n v="5283"/>
    <x v="4"/>
    <x v="0"/>
    <s v="INVENTORY - MATERIALS &amp; SUPPLIES                  "/>
    <n v="0"/>
    <n v="314205.03000000003"/>
    <n v="0"/>
    <n v="314205.03000000003"/>
    <s v="P  "/>
    <n v="314319"/>
    <s v="5"/>
    <s v="5283"/>
    <s v="2"/>
    <s v="232"/>
  </r>
  <r>
    <s v="5283238360026MRCZZ11"/>
    <s v="5283"/>
    <n v="5283"/>
    <x v="4"/>
    <x v="0"/>
    <s v="OPR LEASES: MACHINERY &amp; EQUIPMENT                 "/>
    <n v="0"/>
    <n v="0"/>
    <n v="0"/>
    <n v="0"/>
    <s v="P  "/>
    <n v="0"/>
    <s v="5"/>
    <s v="5283"/>
    <s v="2"/>
    <s v="238"/>
  </r>
  <r>
    <s v="5283272004026MRCZZ11"/>
    <s v="5283"/>
    <n v="5283"/>
    <x v="4"/>
    <x v="0"/>
    <s v="AMORTISATION INTANG COMPUTER SOFTWARE             "/>
    <n v="0"/>
    <n v="0"/>
    <n v="0"/>
    <n v="0"/>
    <s v="P  "/>
    <n v="0"/>
    <s v="5"/>
    <s v="5283"/>
    <s v="2"/>
    <s v="272"/>
  </r>
  <r>
    <s v="5283272060026MRCZZ11"/>
    <s v="5283"/>
    <n v="5283"/>
    <x v="4"/>
    <x v="0"/>
    <s v="DEPRECIATION COMPUTER EQUIPMENT                   "/>
    <n v="0"/>
    <n v="0"/>
    <n v="0"/>
    <n v="0"/>
    <s v="P  "/>
    <n v="0"/>
    <s v="5"/>
    <s v="5283"/>
    <s v="2"/>
    <s v="272"/>
  </r>
  <r>
    <s v="5283272150026MRCZZ11"/>
    <s v="5283"/>
    <n v="5283"/>
    <x v="4"/>
    <x v="0"/>
    <s v="DEPRECIATION FURNITURE &amp; OFFICE EQUIPM            "/>
    <n v="0"/>
    <n v="0"/>
    <n v="0"/>
    <n v="0"/>
    <s v="P  "/>
    <n v="0"/>
    <s v="5"/>
    <s v="5283"/>
    <s v="2"/>
    <s v="272"/>
  </r>
  <r>
    <s v="5283272242026MRCZZ11"/>
    <s v="5283"/>
    <n v="5283"/>
    <x v="4"/>
    <x v="0"/>
    <s v="DEPRECIATION ELEC POWER PLANTS                    "/>
    <n v="0"/>
    <n v="0"/>
    <n v="0"/>
    <n v="0"/>
    <s v="P  "/>
    <n v="0"/>
    <s v="5"/>
    <s v="5283"/>
    <s v="2"/>
    <s v="272"/>
  </r>
  <r>
    <s v="5283272243026MRCZZ11"/>
    <s v="5283"/>
    <n v="5283"/>
    <x v="4"/>
    <x v="0"/>
    <s v="DEPRECIATION ELEC HV SUBSTATIONS                  "/>
    <n v="0"/>
    <n v="0"/>
    <n v="0"/>
    <n v="0"/>
    <s v="P  "/>
    <n v="0"/>
    <s v="5"/>
    <s v="5283"/>
    <s v="2"/>
    <s v="272"/>
  </r>
  <r>
    <s v="5283272244026MRCZZ11"/>
    <s v="5283"/>
    <n v="5283"/>
    <x v="4"/>
    <x v="0"/>
    <s v="DEPRECIATION ELEC HV SWITCHING STATIONS           "/>
    <n v="0"/>
    <n v="0"/>
    <n v="0"/>
    <n v="0"/>
    <s v="P  "/>
    <n v="0"/>
    <s v="5"/>
    <s v="5283"/>
    <s v="2"/>
    <s v="272"/>
  </r>
  <r>
    <s v="5283272245026MRCZZ11"/>
    <s v="5283"/>
    <n v="5283"/>
    <x v="4"/>
    <x v="0"/>
    <s v="DEPRECIATION ELEC HV TRANSM CONDUCTORS            "/>
    <n v="0"/>
    <n v="0"/>
    <n v="0"/>
    <n v="0"/>
    <s v="P  "/>
    <n v="0"/>
    <s v="5"/>
    <s v="5283"/>
    <s v="2"/>
    <s v="272"/>
  </r>
  <r>
    <s v="5283272246026MRCZZ11"/>
    <s v="5283"/>
    <n v="5283"/>
    <x v="4"/>
    <x v="0"/>
    <s v="DEPRECIATION ELEC MV SUBSTATIONS                  "/>
    <n v="0"/>
    <n v="0"/>
    <n v="0"/>
    <n v="0"/>
    <s v="P  "/>
    <n v="0"/>
    <s v="5"/>
    <s v="5283"/>
    <s v="2"/>
    <s v="272"/>
  </r>
  <r>
    <s v="5283272250026MRCZZ11"/>
    <s v="5283"/>
    <n v="5283"/>
    <x v="4"/>
    <x v="0"/>
    <s v="DEPRECIATION ELEC CAPITAL SPARES                  "/>
    <n v="0"/>
    <n v="0"/>
    <n v="0"/>
    <n v="0"/>
    <s v="P  "/>
    <n v="0"/>
    <s v="5"/>
    <s v="5283"/>
    <s v="2"/>
    <s v="272"/>
  </r>
  <r>
    <s v="5283272360026MRCZZ11"/>
    <s v="5283"/>
    <n v="5283"/>
    <x v="4"/>
    <x v="0"/>
    <s v="DEPRECIATION  MACHINERY &amp; EQUIPMENT               "/>
    <n v="0"/>
    <n v="0"/>
    <n v="0"/>
    <n v="0"/>
    <s v="P  "/>
    <n v="0"/>
    <s v="5"/>
    <s v="5283"/>
    <s v="2"/>
    <s v="272"/>
  </r>
  <r>
    <s v="5283272570026MRCZZ11"/>
    <s v="5283"/>
    <n v="5283"/>
    <x v="4"/>
    <x v="0"/>
    <s v="DEPRECIATION  TRANSPORT ASSETS                    "/>
    <n v="0"/>
    <n v="0"/>
    <n v="0"/>
    <n v="0"/>
    <s v="P  "/>
    <n v="0"/>
    <s v="5"/>
    <s v="5283"/>
    <s v="2"/>
    <s v="272"/>
  </r>
  <r>
    <s v="5283272880026MRCZZ11"/>
    <s v="5283"/>
    <n v="5283"/>
    <x v="4"/>
    <x v="0"/>
    <s v="DEPRECIATION COMMUNITY HALLS                      "/>
    <n v="0"/>
    <n v="0"/>
    <n v="0"/>
    <n v="0"/>
    <s v="P  "/>
    <n v="0"/>
    <s v="5"/>
    <s v="5283"/>
    <s v="2"/>
    <s v="272"/>
  </r>
  <r>
    <s v="5283272950026MRCZZ11"/>
    <s v="5283"/>
    <n v="5283"/>
    <x v="4"/>
    <x v="0"/>
    <s v="DEPRECIATION SPORT &amp; RECR INDOOR FACILIT          "/>
    <n v="0"/>
    <n v="0"/>
    <n v="0"/>
    <n v="0"/>
    <s v="P  "/>
    <n v="0"/>
    <s v="5"/>
    <s v="5283"/>
    <s v="2"/>
    <s v="272"/>
  </r>
  <r>
    <s v="5283272951026MRCZZ11"/>
    <s v="5283"/>
    <n v="5283"/>
    <x v="4"/>
    <x v="0"/>
    <s v="DEPRECIATION SPORT &amp; RECR OUTDOOR FACIL           "/>
    <n v="0"/>
    <n v="36653841.060000002"/>
    <n v="0"/>
    <n v="36653841.060000002"/>
    <s v="P  "/>
    <n v="0"/>
    <s v="5"/>
    <s v="5283"/>
    <s v="2"/>
    <s v="272"/>
  </r>
  <r>
    <s v="5283320065026MRCZZ11"/>
    <s v="5283"/>
    <n v="5283"/>
    <x v="4"/>
    <x v="1"/>
    <s v="PPE FURNITURE &amp; OFFICE EQUIPMENT - GAINS          "/>
    <n v="0"/>
    <n v="0"/>
    <n v="0"/>
    <n v="0"/>
    <s v="P  "/>
    <n v="0"/>
    <s v="5"/>
    <s v="5283"/>
    <s v="3"/>
    <s v="320"/>
  </r>
  <r>
    <s v="5283320070026MRCZZ11"/>
    <s v="5283"/>
    <n v="5283"/>
    <x v="4"/>
    <x v="3"/>
    <s v="PPE FURNITURE &amp; OFF EQUIPMENT - LOSSES            "/>
    <n v="0"/>
    <n v="0"/>
    <n v="0"/>
    <n v="0"/>
    <s v="P  "/>
    <n v="0"/>
    <s v="5"/>
    <s v="5283"/>
    <s v="3"/>
    <s v="320"/>
  </r>
  <r>
    <s v="5283320165026MRCZZ11"/>
    <s v="5283"/>
    <n v="5283"/>
    <x v="4"/>
    <x v="1"/>
    <s v="PPE MACHINERY &amp; EQUIPMENT - GAINS                 "/>
    <n v="0"/>
    <n v="0"/>
    <n v="0"/>
    <n v="0"/>
    <s v="P  "/>
    <n v="0"/>
    <s v="5"/>
    <s v="5283"/>
    <s v="3"/>
    <s v="320"/>
  </r>
  <r>
    <s v="5283320170026MRCZZ11"/>
    <s v="5283"/>
    <n v="5283"/>
    <x v="4"/>
    <x v="3"/>
    <s v="PPE MACHINERY &amp; EQUIPMENT - LOSSES                "/>
    <n v="0"/>
    <n v="0"/>
    <n v="0"/>
    <n v="0"/>
    <s v="P  "/>
    <n v="0"/>
    <s v="5"/>
    <s v="5283"/>
    <s v="3"/>
    <s v="320"/>
  </r>
  <r>
    <s v="5283320280026MRCZZ11"/>
    <s v="5283"/>
    <n v="5283"/>
    <x v="4"/>
    <x v="1"/>
    <s v="PPE COMMUNITY ASSETS - GAINS                      "/>
    <n v="0"/>
    <n v="0"/>
    <n v="0"/>
    <n v="0"/>
    <s v="P  "/>
    <n v="0"/>
    <s v="5"/>
    <s v="5283"/>
    <s v="3"/>
    <s v="320"/>
  </r>
  <r>
    <s v="5283320285026MRCZZ11"/>
    <s v="5283"/>
    <n v="5283"/>
    <x v="4"/>
    <x v="3"/>
    <s v="PPE COMMUNITY ASSETS - LOSSES                     "/>
    <n v="0"/>
    <n v="1.22"/>
    <n v="0"/>
    <n v="1.22"/>
    <s v="P  "/>
    <n v="0"/>
    <s v="5"/>
    <s v="5283"/>
    <s v="3"/>
    <s v="320"/>
  </r>
  <r>
    <s v="5283350035026MRCZZ11"/>
    <s v="5283"/>
    <n v="5283"/>
    <x v="4"/>
    <x v="3"/>
    <s v="IL PPE: FURNITURE &amp; OFFICE EQUIPMENT              "/>
    <n v="0"/>
    <n v="0"/>
    <n v="0"/>
    <n v="0"/>
    <s v="P  "/>
    <n v="0"/>
    <s v="5"/>
    <s v="5283"/>
    <s v="3"/>
    <s v="350"/>
  </r>
  <r>
    <s v="5283350085026MRCZZ11"/>
    <s v="5283"/>
    <n v="5283"/>
    <x v="4"/>
    <x v="3"/>
    <s v="IL PPE: MACHINERY &amp; EQUIPMENT                     "/>
    <n v="0"/>
    <n v="0"/>
    <n v="0"/>
    <n v="0"/>
    <s v="P  "/>
    <n v="0"/>
    <s v="5"/>
    <s v="5283"/>
    <s v="3"/>
    <s v="350"/>
  </r>
  <r>
    <s v="5283350110026MRCZZ11"/>
    <s v="5283"/>
    <n v="5283"/>
    <x v="4"/>
    <x v="3"/>
    <s v="IL: NON SPECIFIC ACCOUNTS                         "/>
    <n v="0"/>
    <n v="0"/>
    <n v="-868890.53"/>
    <n v="-868890.53"/>
    <s v="P  "/>
    <n v="0"/>
    <s v="5"/>
    <s v="5283"/>
    <s v="3"/>
    <s v="350"/>
  </r>
  <r>
    <s v="5283360035026MRCZZ11"/>
    <s v="5283"/>
    <n v="5283"/>
    <x v="4"/>
    <x v="3"/>
    <s v="RIL PPE: FURNITURE &amp; OFFICE EQUIPMENT             "/>
    <n v="0"/>
    <n v="0"/>
    <n v="0"/>
    <n v="0"/>
    <s v="P  "/>
    <n v="0"/>
    <s v="5"/>
    <s v="5283"/>
    <s v="3"/>
    <s v="360"/>
  </r>
  <r>
    <s v="5283360085026MRCZZ11"/>
    <s v="5283"/>
    <n v="5283"/>
    <x v="4"/>
    <x v="3"/>
    <s v="RIL PPE: MACHINERY &amp; EQUIPMENT                    "/>
    <n v="0"/>
    <n v="0"/>
    <n v="0"/>
    <n v="0"/>
    <s v="P  "/>
    <n v="0"/>
    <s v="5"/>
    <s v="5283"/>
    <s v="3"/>
    <s v="360"/>
  </r>
  <r>
    <s v="5283360110026MRCZZ11"/>
    <s v="5283"/>
    <n v="5283"/>
    <x v="4"/>
    <x v="3"/>
    <s v="RIL: NON SPECIFIC ACCOUNTS                        "/>
    <n v="0"/>
    <n v="0"/>
    <n v="0"/>
    <n v="0"/>
    <s v="P  "/>
    <n v="0"/>
    <s v="5"/>
    <s v="5283"/>
    <s v="3"/>
    <s v="360"/>
  </r>
  <r>
    <s v="5283393011026NHC9511"/>
    <s v="5283"/>
    <n v="5283"/>
    <x v="4"/>
    <x v="1"/>
    <s v="RECOVER:INT BILL:WATER CONSUMPTION                "/>
    <n v="0"/>
    <n v="0"/>
    <n v="0"/>
    <n v="0"/>
    <s v="P  "/>
    <n v="0"/>
    <s v="5"/>
    <s v="5283"/>
    <s v="3"/>
    <s v="393"/>
  </r>
  <r>
    <s v="5283395002026NHC1211"/>
    <s v="5283"/>
    <n v="5283"/>
    <x v="4"/>
    <x v="1"/>
    <s v="DPT CHG - VEHICLE RENTAL                          "/>
    <n v="0"/>
    <n v="0"/>
    <n v="0"/>
    <n v="0"/>
    <s v="P  "/>
    <n v="0"/>
    <s v="5"/>
    <s v="5283"/>
    <s v="3"/>
    <s v="395"/>
  </r>
  <r>
    <s v="5283395017026MRC1H11"/>
    <s v="5283"/>
    <n v="5283"/>
    <x v="4"/>
    <x v="1"/>
    <s v="DPT CHG - FUEL RECHARGE                           "/>
    <n v="0"/>
    <n v="0"/>
    <n v="0"/>
    <n v="0"/>
    <s v="P  "/>
    <n v="38293"/>
    <s v="5"/>
    <s v="5283"/>
    <s v="3"/>
    <s v="395"/>
  </r>
  <r>
    <s v="5283395017026NHC1H11"/>
    <s v="5283"/>
    <n v="5283"/>
    <x v="4"/>
    <x v="1"/>
    <s v="DPT CHG - FUEL RECHARGE                           "/>
    <n v="0"/>
    <n v="0"/>
    <n v="0"/>
    <n v="0"/>
    <s v="P  "/>
    <n v="0"/>
    <s v="5"/>
    <s v="5283"/>
    <s v="3"/>
    <s v="395"/>
  </r>
  <r>
    <s v="5283395023026NHC1L11"/>
    <s v="5283"/>
    <n v="5283"/>
    <x v="4"/>
    <x v="1"/>
    <s v="DPT CHG INSURANCE FEES                            "/>
    <n v="0"/>
    <n v="0"/>
    <n v="0"/>
    <n v="0"/>
    <s v="P  "/>
    <n v="0"/>
    <s v="5"/>
    <s v="5283"/>
    <s v="3"/>
    <s v="395"/>
  </r>
  <r>
    <s v="5283396011026NHC4F11"/>
    <s v="5283"/>
    <n v="5283"/>
    <x v="4"/>
    <x v="1"/>
    <s v="CHG INT BILL:WATER CONSUMPTION                    "/>
    <n v="0"/>
    <n v="0"/>
    <n v="0"/>
    <n v="0"/>
    <s v="P  "/>
    <n v="0"/>
    <s v="5"/>
    <s v="5283"/>
    <s v="3"/>
    <s v="396"/>
  </r>
  <r>
    <s v="52833996050ZZZZZZZ11"/>
    <s v="5283"/>
    <n v="5283"/>
    <x v="4"/>
    <x v="1"/>
    <s v="TRF TO ACC SURPLUS DEFICIT                        "/>
    <n v="0"/>
    <n v="0"/>
    <n v="-41668025.07"/>
    <n v="-41668025.07"/>
    <s v="P  "/>
    <n v="0"/>
    <s v="5"/>
    <s v="5283"/>
    <s v="3"/>
    <s v="399"/>
  </r>
  <r>
    <s v="52833996100ZZZZZZZ11"/>
    <s v="5283"/>
    <n v="5283"/>
    <x v="4"/>
    <x v="1"/>
    <s v="TRF FROM ACC SURPLUS DEFICIT                      "/>
    <n v="0"/>
    <n v="0"/>
    <n v="0"/>
    <n v="0"/>
    <s v="P  "/>
    <n v="0"/>
    <s v="5"/>
    <s v="5283"/>
    <s v="3"/>
    <s v="399"/>
  </r>
  <r>
    <s v="52835570810ZZZZZZZ11"/>
    <s v="5283"/>
    <n v="5283"/>
    <x v="4"/>
    <x v="6"/>
    <s v="SERV CHG ACC 08 - OPENING BALANCE                 "/>
    <n v="0"/>
    <n v="0"/>
    <n v="0"/>
    <n v="0"/>
    <s v="GP "/>
    <n v="0"/>
    <s v="5"/>
    <s v="5283"/>
    <s v="5"/>
    <s v="557"/>
  </r>
  <r>
    <s v="52835570820ZZZZZZZ11"/>
    <s v="5283"/>
    <n v="5283"/>
    <x v="4"/>
    <x v="6"/>
    <s v="SERV CHG ACC 08 - MONTHLY BILLING                 "/>
    <n v="0"/>
    <n v="0"/>
    <n v="0"/>
    <n v="0"/>
    <s v="GP "/>
    <n v="0"/>
    <s v="5"/>
    <s v="5283"/>
    <s v="5"/>
    <s v="557"/>
  </r>
  <r>
    <s v="52835570830ZZZZZZZ11"/>
    <s v="5283"/>
    <n v="5283"/>
    <x v="4"/>
    <x v="6"/>
    <s v="SERV CHG ACC 08 - PRIOR PERIOD COR &amp; ADJ          "/>
    <n v="0"/>
    <n v="0"/>
    <n v="0"/>
    <n v="0"/>
    <s v="GP "/>
    <n v="0"/>
    <s v="5"/>
    <s v="5283"/>
    <s v="5"/>
    <s v="557"/>
  </r>
  <r>
    <s v="52835570840ZZZZZZZ11"/>
    <s v="5283"/>
    <n v="5283"/>
    <x v="4"/>
    <x v="6"/>
    <s v="SERV CHG ACC 08 - COLLECTIONS                     "/>
    <n v="0"/>
    <n v="0"/>
    <n v="0"/>
    <n v="0"/>
    <s v="GP "/>
    <n v="0"/>
    <s v="5"/>
    <s v="5283"/>
    <s v="5"/>
    <s v="557"/>
  </r>
  <r>
    <s v="52835570850ZZZZZZZ11"/>
    <s v="5283"/>
    <n v="5283"/>
    <x v="4"/>
    <x v="6"/>
    <s v="SERV CHG ACC 08 - DEBT WRITE-OFFS                 "/>
    <n v="0"/>
    <n v="0"/>
    <n v="0"/>
    <n v="0"/>
    <s v="GP "/>
    <n v="0"/>
    <s v="5"/>
    <s v="5283"/>
    <s v="5"/>
    <s v="557"/>
  </r>
  <r>
    <s v="52835570860ZZZZZZZ11"/>
    <s v="5283"/>
    <n v="5283"/>
    <x v="4"/>
    <x v="6"/>
    <s v="SERV CHG ACC 08 - INTEREST CHARGE                 "/>
    <n v="0"/>
    <n v="0"/>
    <n v="0"/>
    <n v="0"/>
    <s v="GP "/>
    <n v="0"/>
    <s v="5"/>
    <s v="5283"/>
    <s v="5"/>
    <s v="557"/>
  </r>
  <r>
    <s v="52835570870ZZZZZZZ11"/>
    <s v="5283"/>
    <n v="5283"/>
    <x v="4"/>
    <x v="6"/>
    <s v="SERV CHG ACC 08 - ACCRUED REVENUE                 "/>
    <n v="0"/>
    <n v="0"/>
    <n v="0"/>
    <n v="0"/>
    <s v="GP "/>
    <n v="0"/>
    <s v="5"/>
    <s v="5283"/>
    <s v="5"/>
    <s v="557"/>
  </r>
  <r>
    <s v="52835650910ZZZZZZZ11"/>
    <s v="5283"/>
    <n v="5283"/>
    <x v="4"/>
    <x v="6"/>
    <s v="SERV CHG - OPENING BALANCE                        "/>
    <n v="8127614.7699999996"/>
    <n v="0"/>
    <n v="0"/>
    <n v="8127614.7699999996"/>
    <s v="GP "/>
    <n v="0"/>
    <s v="5"/>
    <s v="5283"/>
    <s v="5"/>
    <s v="565"/>
  </r>
  <r>
    <s v="52835650920ZZZZZZZ11"/>
    <s v="5283"/>
    <n v="5283"/>
    <x v="4"/>
    <x v="6"/>
    <s v="SERV CHG - MONTHLY BILLING                        "/>
    <n v="0"/>
    <n v="0"/>
    <n v="-868890.53"/>
    <n v="-868890.53"/>
    <s v="GP "/>
    <n v="0"/>
    <s v="5"/>
    <s v="5283"/>
    <s v="5"/>
    <s v="565"/>
  </r>
  <r>
    <s v="52835650930ZZZZZZZ11"/>
    <s v="5283"/>
    <n v="5283"/>
    <x v="4"/>
    <x v="6"/>
    <s v="SERV CHG - PRIOR PERIOD CORREC &amp; ADJUST           "/>
    <n v="0"/>
    <n v="0"/>
    <n v="0"/>
    <n v="0"/>
    <s v="GP "/>
    <n v="0"/>
    <s v="5"/>
    <s v="5283"/>
    <s v="5"/>
    <s v="565"/>
  </r>
  <r>
    <s v="52835650940ZZZZZZZ11"/>
    <s v="5283"/>
    <n v="5283"/>
    <x v="4"/>
    <x v="6"/>
    <s v="SERV CHG - COLLECTIONS                            "/>
    <n v="0"/>
    <n v="0"/>
    <n v="0"/>
    <n v="0"/>
    <s v="GP "/>
    <n v="0"/>
    <s v="5"/>
    <s v="5283"/>
    <s v="5"/>
    <s v="565"/>
  </r>
  <r>
    <s v="52835650950ZZZZZZZ11"/>
    <s v="5283"/>
    <n v="5283"/>
    <x v="4"/>
    <x v="6"/>
    <s v="SERV CHG  - DEBT WRITE-OFFS                       "/>
    <n v="0"/>
    <n v="0"/>
    <n v="0"/>
    <n v="0"/>
    <s v="GP "/>
    <n v="0"/>
    <s v="5"/>
    <s v="5283"/>
    <s v="5"/>
    <s v="565"/>
  </r>
  <r>
    <s v="52835650960ZZZZZZZ11"/>
    <s v="5283"/>
    <n v="5283"/>
    <x v="4"/>
    <x v="6"/>
    <s v="SERV CHG - INTEREST CHARGE                        "/>
    <n v="0"/>
    <n v="0"/>
    <n v="0"/>
    <n v="0"/>
    <s v="GP "/>
    <n v="0"/>
    <s v="5"/>
    <s v="5283"/>
    <s v="5"/>
    <s v="565"/>
  </r>
  <r>
    <s v="52835650970ZZZZZZZ11"/>
    <s v="5283"/>
    <n v="5283"/>
    <x v="4"/>
    <x v="6"/>
    <s v="SERVICE CHARGES - ACCRUED REVENUE                 "/>
    <n v="0"/>
    <n v="0"/>
    <n v="0"/>
    <n v="0"/>
    <s v="GP "/>
    <n v="0"/>
    <s v="5"/>
    <s v="5283"/>
    <s v="5"/>
    <s v="565"/>
  </r>
  <r>
    <s v="52835651110ZZZZZZZ11"/>
    <s v="5283"/>
    <n v="5283"/>
    <x v="4"/>
    <x v="6"/>
    <s v="SERV CHG: IMP - OPENING BALANCE                   "/>
    <n v="-8127614.7699999996"/>
    <n v="0"/>
    <n v="0"/>
    <n v="-8127614.7699999996"/>
    <s v="GP "/>
    <n v="0"/>
    <s v="5"/>
    <s v="5283"/>
    <s v="5"/>
    <s v="565"/>
  </r>
  <r>
    <s v="52835651130ZZZZZZZ11"/>
    <s v="5283"/>
    <n v="5283"/>
    <x v="4"/>
    <x v="6"/>
    <s v="SERV CHG: IMP - ADJUSTMENTS                       "/>
    <n v="0"/>
    <n v="868890.53"/>
    <n v="0"/>
    <n v="868890.53"/>
    <s v="GP "/>
    <n v="0"/>
    <s v="5"/>
    <s v="5283"/>
    <s v="5"/>
    <s v="565"/>
  </r>
  <r>
    <s v="52835651140ZZZZZZZ11"/>
    <s v="5283"/>
    <n v="5283"/>
    <x v="4"/>
    <x v="6"/>
    <s v="SERV CHG: IMP - REVERSAL                          "/>
    <n v="0"/>
    <n v="0"/>
    <n v="0"/>
    <n v="0"/>
    <s v="GP "/>
    <n v="0"/>
    <s v="5"/>
    <s v="5283"/>
    <s v="5"/>
    <s v="565"/>
  </r>
  <r>
    <s v="52836456010ZZZZZZZ11"/>
    <s v="5283"/>
    <n v="5283"/>
    <x v="4"/>
    <x v="4"/>
    <s v="PPE COST MACH &amp; EQP IU COST OPENING BAL           "/>
    <n v="0"/>
    <n v="0"/>
    <n v="0"/>
    <n v="0"/>
    <s v="GP "/>
    <n v="0"/>
    <s v="5"/>
    <s v="5283"/>
    <s v="6"/>
    <s v="645"/>
  </r>
  <r>
    <s v="5283645602026Q27ZZ11"/>
    <s v="5283"/>
    <n v="5283"/>
    <x v="4"/>
    <x v="4"/>
    <s v="STADI &amp; SPORT FAC - 3X LINE MARK MACHINE          "/>
    <n v="0"/>
    <n v="0"/>
    <n v="0"/>
    <n v="0"/>
    <s v="P  "/>
    <n v="0"/>
    <s v="5"/>
    <s v="5283"/>
    <s v="6"/>
    <s v="645"/>
  </r>
  <r>
    <s v="5283645602026Q28ZZ11"/>
    <s v="5283"/>
    <n v="5283"/>
    <x v="4"/>
    <x v="4"/>
    <s v="STAD &amp; SPORT FAC -OUT SPORT CENT SOC NET          "/>
    <n v="0"/>
    <n v="0"/>
    <n v="0"/>
    <n v="0"/>
    <s v="P  "/>
    <n v="0"/>
    <s v="5"/>
    <s v="5283"/>
    <s v="6"/>
    <s v="645"/>
  </r>
  <r>
    <s v="5283645602026Q30ZZ11"/>
    <s v="5283"/>
    <n v="5283"/>
    <x v="4"/>
    <x v="4"/>
    <s v="STADIUM &amp; SPORT FAC - 2X AIR CON SYSTEMS          "/>
    <n v="0"/>
    <n v="0"/>
    <n v="0"/>
    <n v="0"/>
    <s v="P  "/>
    <n v="0"/>
    <s v="5"/>
    <s v="5283"/>
    <s v="6"/>
    <s v="645"/>
  </r>
  <r>
    <s v="5283645602026Q31ZZ11"/>
    <s v="5283"/>
    <n v="5283"/>
    <x v="4"/>
    <x v="4"/>
    <s v="STADIU &amp; SPORT FAC - 1X FLOOR SCRUB MACH          "/>
    <n v="0"/>
    <n v="0"/>
    <n v="0"/>
    <n v="0"/>
    <s v="P  "/>
    <n v="0"/>
    <s v="5"/>
    <s v="5283"/>
    <s v="6"/>
    <s v="645"/>
  </r>
  <r>
    <s v="5283645602026Q32ZZ11"/>
    <s v="5283"/>
    <n v="5283"/>
    <x v="4"/>
    <x v="4"/>
    <s v="STAD &amp; SPORT FAC -1X 3PH ELECTRIC SOCKET          "/>
    <n v="0"/>
    <n v="0"/>
    <n v="0"/>
    <n v="0"/>
    <s v="P  "/>
    <n v="0"/>
    <s v="5"/>
    <s v="5283"/>
    <s v="6"/>
    <s v="645"/>
  </r>
  <r>
    <s v="5283645602026Q34ZZ11"/>
    <s v="5283"/>
    <n v="5283"/>
    <x v="4"/>
    <x v="4"/>
    <s v="KAISER SEBOTH STADIU :1XFLOOR CLEAN MACH          "/>
    <n v="0"/>
    <n v="0"/>
    <n v="0"/>
    <n v="0"/>
    <s v="P  "/>
    <n v="0"/>
    <s v="5"/>
    <s v="5283"/>
    <s v="6"/>
    <s v="645"/>
  </r>
  <r>
    <s v="5283645602026Q44ZZ11"/>
    <s v="5283"/>
    <n v="5283"/>
    <x v="4"/>
    <x v="4"/>
    <s v="STADIUMS: 1X TENANT T2 CLEANING MACHINE           "/>
    <n v="0"/>
    <n v="0"/>
    <n v="0"/>
    <n v="0"/>
    <s v="P  "/>
    <n v="0"/>
    <s v="5"/>
    <s v="5283"/>
    <s v="6"/>
    <s v="645"/>
  </r>
  <r>
    <s v="52836456020CFQ27ZZ11"/>
    <s v="5283"/>
    <n v="5283"/>
    <x v="4"/>
    <x v="4"/>
    <s v="STADI &amp; SPORT FAC - 3X LINE MARK MACHINE          "/>
    <n v="0"/>
    <n v="0"/>
    <n v="0"/>
    <n v="0"/>
    <s v="P  "/>
    <n v="90000"/>
    <s v="5"/>
    <s v="5283"/>
    <s v="6"/>
    <s v="645"/>
  </r>
  <r>
    <s v="52836456020CFQ28ZZ11"/>
    <s v="5283"/>
    <n v="5283"/>
    <x v="4"/>
    <x v="4"/>
    <s v="STAD &amp; SPORT FAC -OUT SPORT CENT SOC NET          "/>
    <n v="0"/>
    <n v="0"/>
    <n v="0"/>
    <n v="0"/>
    <s v="P  "/>
    <n v="90000"/>
    <s v="5"/>
    <s v="5283"/>
    <s v="6"/>
    <s v="645"/>
  </r>
  <r>
    <s v="52836456020CFQ30ZZ11"/>
    <s v="5283"/>
    <n v="5283"/>
    <x v="4"/>
    <x v="4"/>
    <s v="STADIUM &amp; SPORT FAC - 2X AIR CON SYSTEMS          "/>
    <n v="0"/>
    <n v="0"/>
    <n v="0"/>
    <n v="0"/>
    <s v="P  "/>
    <n v="200000"/>
    <s v="5"/>
    <s v="5283"/>
    <s v="6"/>
    <s v="645"/>
  </r>
  <r>
    <s v="52836456020CFQ31ZZ11"/>
    <s v="5283"/>
    <n v="5283"/>
    <x v="4"/>
    <x v="4"/>
    <s v="STADIU &amp; SPORT FAC - 1X FLOOR SCRUB MACH          "/>
    <n v="0"/>
    <n v="0"/>
    <n v="0"/>
    <n v="0"/>
    <s v="P  "/>
    <n v="18000"/>
    <s v="5"/>
    <s v="5283"/>
    <s v="6"/>
    <s v="645"/>
  </r>
  <r>
    <s v="52836456020CFQ32ZZ11"/>
    <s v="5283"/>
    <n v="5283"/>
    <x v="4"/>
    <x v="4"/>
    <s v="STAD &amp; SPORT FAC -1X 3PH ELECTRIC SOCKET          "/>
    <n v="0"/>
    <n v="0"/>
    <n v="0"/>
    <n v="0"/>
    <s v="P  "/>
    <n v="0"/>
    <s v="5"/>
    <s v="5283"/>
    <s v="6"/>
    <s v="645"/>
  </r>
  <r>
    <s v="52836456020CFQ34ZZ11"/>
    <s v="5283"/>
    <n v="5283"/>
    <x v="4"/>
    <x v="4"/>
    <s v="KAISER SEBOTH STADIU :1XFLOOR CLEAN MACH          "/>
    <n v="0"/>
    <n v="0"/>
    <n v="0"/>
    <n v="0"/>
    <s v="P  "/>
    <n v="28000"/>
    <s v="5"/>
    <s v="5283"/>
    <s v="6"/>
    <s v="645"/>
  </r>
  <r>
    <s v="52836456020CFQ44ZZ11"/>
    <s v="5283"/>
    <n v="5283"/>
    <x v="4"/>
    <x v="4"/>
    <s v="STADIUMS: 1X TENANT T2 CLEANING MACHINE           "/>
    <n v="0"/>
    <n v="0"/>
    <n v="0"/>
    <n v="0"/>
    <s v="P  "/>
    <n v="60000"/>
    <s v="5"/>
    <s v="5283"/>
    <s v="6"/>
    <s v="645"/>
  </r>
  <r>
    <s v="52836456030ZZZZZZZ11"/>
    <s v="5283"/>
    <n v="5283"/>
    <x v="4"/>
    <x v="4"/>
    <s v="PPE COST MACH &amp; EQUIP IU COST DECOM LIAB          "/>
    <n v="0"/>
    <n v="0"/>
    <n v="0"/>
    <n v="0"/>
    <s v="GP "/>
    <n v="0"/>
    <s v="5"/>
    <s v="5283"/>
    <s v="6"/>
    <s v="645"/>
  </r>
  <r>
    <s v="52836456040ZZZZZZZ11"/>
    <s v="5283"/>
    <n v="5283"/>
    <x v="4"/>
    <x v="4"/>
    <s v="PPE COST MACH &amp; EQUIP IU COST CORR ERROR          "/>
    <n v="0"/>
    <n v="0"/>
    <n v="0"/>
    <n v="0"/>
    <s v="GP "/>
    <n v="0"/>
    <s v="5"/>
    <s v="5283"/>
    <s v="6"/>
    <s v="645"/>
  </r>
  <r>
    <s v="52836456050ZZZZZZZ11"/>
    <s v="5283"/>
    <n v="5283"/>
    <x v="4"/>
    <x v="4"/>
    <s v="PPE COST MACH &amp; EQP IU COST CHG ACC POL           "/>
    <n v="0"/>
    <n v="0"/>
    <n v="0"/>
    <n v="0"/>
    <s v="GP "/>
    <n v="0"/>
    <s v="5"/>
    <s v="5283"/>
    <s v="6"/>
    <s v="645"/>
  </r>
  <r>
    <s v="52836456060ZZZZZZZ11"/>
    <s v="5283"/>
    <n v="5283"/>
    <x v="4"/>
    <x v="4"/>
    <s v="PPE COST MACH &amp; EQUIP IU COST DISPOSAL            "/>
    <n v="0"/>
    <n v="0"/>
    <n v="0"/>
    <n v="0"/>
    <s v="GP "/>
    <n v="0"/>
    <s v="5"/>
    <s v="5283"/>
    <s v="6"/>
    <s v="645"/>
  </r>
  <r>
    <s v="52836456070ZZZZZZZ11"/>
    <s v="5283"/>
    <n v="5283"/>
    <x v="4"/>
    <x v="4"/>
    <s v="PPE COST MACH &amp; EQP IU COST TRANSFER IN           "/>
    <n v="0"/>
    <n v="0"/>
    <n v="0"/>
    <n v="0"/>
    <s v="GP "/>
    <n v="0"/>
    <s v="5"/>
    <s v="5283"/>
    <s v="6"/>
    <s v="645"/>
  </r>
  <r>
    <s v="52836456080ZZZZZZZ11"/>
    <s v="5283"/>
    <n v="5283"/>
    <x v="4"/>
    <x v="4"/>
    <s v="PPE COST MACH &amp; EQP IU COST TRANSFER OUT          "/>
    <n v="0"/>
    <n v="0"/>
    <n v="0"/>
    <n v="0"/>
    <s v="GP "/>
    <n v="0"/>
    <s v="5"/>
    <s v="5283"/>
    <s v="6"/>
    <s v="645"/>
  </r>
  <r>
    <s v="52836456210ZZZZZZZ11"/>
    <s v="5283"/>
    <n v="5283"/>
    <x v="4"/>
    <x v="4"/>
    <s v="PPE COST MACH &amp; EQUIP IU AD OPENING BAL           "/>
    <n v="0"/>
    <n v="0"/>
    <n v="0"/>
    <n v="0"/>
    <s v="GP "/>
    <n v="0"/>
    <s v="5"/>
    <s v="5283"/>
    <s v="6"/>
    <s v="645"/>
  </r>
  <r>
    <s v="52836456220ZZZZZZZ11"/>
    <s v="5283"/>
    <n v="5283"/>
    <x v="4"/>
    <x v="4"/>
    <s v="PPE COST MACH &amp; EQP IU AD OTHER CHANGES           "/>
    <n v="0"/>
    <n v="0"/>
    <n v="0"/>
    <n v="0"/>
    <s v="GP "/>
    <n v="0"/>
    <s v="5"/>
    <s v="5283"/>
    <s v="6"/>
    <s v="645"/>
  </r>
  <r>
    <s v="52836456230ZZZZZZZ11"/>
    <s v="5283"/>
    <n v="5283"/>
    <x v="4"/>
    <x v="4"/>
    <s v="PPE COST MACH &amp; EQUIP IU AD DEPRECIATION          "/>
    <n v="0"/>
    <n v="0"/>
    <n v="0"/>
    <n v="0"/>
    <s v="GP "/>
    <n v="0"/>
    <s v="5"/>
    <s v="5283"/>
    <s v="6"/>
    <s v="645"/>
  </r>
  <r>
    <s v="52836456240ZZZZZZZ11"/>
    <s v="5283"/>
    <n v="5283"/>
    <x v="4"/>
    <x v="4"/>
    <s v="PPE COST MACHINE &amp; EQUIP IU AD DISPOSAL           "/>
    <n v="0"/>
    <n v="0"/>
    <n v="0"/>
    <n v="0"/>
    <s v="GP "/>
    <n v="0"/>
    <s v="5"/>
    <s v="5283"/>
    <s v="6"/>
    <s v="645"/>
  </r>
  <r>
    <s v="52836456250ZZZZZZZ11"/>
    <s v="5283"/>
    <n v="5283"/>
    <x v="4"/>
    <x v="4"/>
    <s v="PPE COST MACHINE &amp; EQUIP IU AD TRANSFER           "/>
    <n v="0"/>
    <n v="0"/>
    <n v="0"/>
    <n v="0"/>
    <s v="GP "/>
    <n v="0"/>
    <s v="5"/>
    <s v="5283"/>
    <s v="6"/>
    <s v="645"/>
  </r>
  <r>
    <s v="52836456310ZZZZZZZ11"/>
    <s v="5283"/>
    <n v="5283"/>
    <x v="4"/>
    <x v="4"/>
    <s v="PPE COST MACH &amp; EQUIP IU AI OPENING BAL           "/>
    <n v="0"/>
    <n v="0"/>
    <n v="0"/>
    <n v="0"/>
    <s v="GP "/>
    <n v="0"/>
    <s v="5"/>
    <s v="5283"/>
    <s v="6"/>
    <s v="645"/>
  </r>
  <r>
    <s v="52836456320ZZZZZZZ11"/>
    <s v="5283"/>
    <n v="5283"/>
    <x v="4"/>
    <x v="4"/>
    <s v="PPE COST MACH &amp; EQUIP IU AI IMPAIRMENT            "/>
    <n v="0"/>
    <n v="0"/>
    <n v="0"/>
    <n v="0"/>
    <s v="GP "/>
    <n v="0"/>
    <s v="5"/>
    <s v="5283"/>
    <s v="6"/>
    <s v="645"/>
  </r>
  <r>
    <s v="52836456330ZZZZZZZ11"/>
    <s v="5283"/>
    <n v="5283"/>
    <x v="4"/>
    <x v="4"/>
    <s v="PPE COST MACH &amp; EQUIP IU AI DISPOSAL/TRF          "/>
    <n v="0"/>
    <n v="0"/>
    <n v="0"/>
    <n v="0"/>
    <s v="GP "/>
    <n v="0"/>
    <s v="5"/>
    <s v="5283"/>
    <s v="6"/>
    <s v="645"/>
  </r>
  <r>
    <s v="52836456340ZZZZZZZ11"/>
    <s v="5283"/>
    <n v="5283"/>
    <x v="4"/>
    <x v="4"/>
    <s v="PPE COST MACH &amp; EQUIP IU AI CHG NOT LIST          "/>
    <n v="0"/>
    <n v="0"/>
    <n v="0"/>
    <n v="0"/>
    <s v="GP "/>
    <n v="0"/>
    <s v="5"/>
    <s v="5283"/>
    <s v="6"/>
    <s v="645"/>
  </r>
  <r>
    <s v="52836460010ZZZZZZZ11"/>
    <s v="5283"/>
    <n v="5283"/>
    <x v="4"/>
    <x v="4"/>
    <s v="PPE COST FURN &amp; OFF IU COST OPENING BAL           "/>
    <n v="0"/>
    <n v="0"/>
    <n v="0"/>
    <n v="0"/>
    <s v="GP "/>
    <n v="0"/>
    <s v="5"/>
    <s v="5283"/>
    <s v="6"/>
    <s v="646"/>
  </r>
  <r>
    <s v="5283646002026Q29ZZ11"/>
    <s v="5283"/>
    <n v="5283"/>
    <x v="4"/>
    <x v="4"/>
    <s v="STADIUM &amp; SPORT FAC- 1500 PLASTIC CHAIRS          "/>
    <n v="0"/>
    <n v="0"/>
    <n v="0"/>
    <n v="0"/>
    <s v="P  "/>
    <n v="0"/>
    <s v="5"/>
    <s v="5283"/>
    <s v="6"/>
    <s v="646"/>
  </r>
  <r>
    <s v="52836460020CFQ29ZZ11"/>
    <s v="5283"/>
    <n v="5283"/>
    <x v="4"/>
    <x v="4"/>
    <s v="STADIUM &amp; SPORT FAC- 1500 PLASTIC CHAIRS          "/>
    <n v="0"/>
    <n v="0"/>
    <n v="0"/>
    <n v="0"/>
    <s v="P  "/>
    <n v="135000"/>
    <s v="5"/>
    <s v="5283"/>
    <s v="6"/>
    <s v="646"/>
  </r>
  <r>
    <s v="52836460030ZZZZZZZ11"/>
    <s v="5283"/>
    <n v="5283"/>
    <x v="4"/>
    <x v="4"/>
    <s v="PPE COST FURNIT &amp; OFF IU COST DECOM LIAB          "/>
    <n v="0"/>
    <n v="0"/>
    <n v="0"/>
    <n v="0"/>
    <s v="GP "/>
    <n v="0"/>
    <s v="5"/>
    <s v="5283"/>
    <s v="6"/>
    <s v="646"/>
  </r>
  <r>
    <s v="52836460040ZZZZZZZ11"/>
    <s v="5283"/>
    <n v="5283"/>
    <x v="4"/>
    <x v="4"/>
    <s v="PPE COST FURN &amp; OFF EQP IU COST CORR ERR          "/>
    <n v="0"/>
    <n v="0"/>
    <n v="0"/>
    <n v="0"/>
    <s v="GP "/>
    <n v="0"/>
    <s v="5"/>
    <s v="5283"/>
    <s v="6"/>
    <s v="646"/>
  </r>
  <r>
    <s v="52836460050ZZZZZZZ11"/>
    <s v="5283"/>
    <n v="5283"/>
    <x v="4"/>
    <x v="4"/>
    <s v="PPE COST FURN &amp; OFF IU COST CHG ACC POL           "/>
    <n v="0"/>
    <n v="0"/>
    <n v="0"/>
    <n v="0"/>
    <s v="GP "/>
    <n v="0"/>
    <s v="5"/>
    <s v="5283"/>
    <s v="6"/>
    <s v="646"/>
  </r>
  <r>
    <s v="52836460060ZZZZZZZ11"/>
    <s v="5283"/>
    <n v="5283"/>
    <x v="4"/>
    <x v="4"/>
    <s v="PPE COST FURN &amp; OFF EQP IU COST DISPOSAL          "/>
    <n v="0"/>
    <n v="0"/>
    <n v="0"/>
    <n v="0"/>
    <s v="GP "/>
    <n v="0"/>
    <s v="5"/>
    <s v="5283"/>
    <s v="6"/>
    <s v="646"/>
  </r>
  <r>
    <s v="52836460070ZZZZZZZ11"/>
    <s v="5283"/>
    <n v="5283"/>
    <x v="4"/>
    <x v="4"/>
    <s v="PPE COST FURN &amp; OFF IU COST TRANSFER IN           "/>
    <n v="0"/>
    <n v="0"/>
    <n v="0"/>
    <n v="0"/>
    <s v="GP "/>
    <n v="0"/>
    <s v="5"/>
    <s v="5283"/>
    <s v="6"/>
    <s v="646"/>
  </r>
  <r>
    <s v="52836460080ZZZZZZZ11"/>
    <s v="5283"/>
    <n v="5283"/>
    <x v="4"/>
    <x v="4"/>
    <s v="PPE COST FURN &amp; OFF IU COST TRANSFER OUT          "/>
    <n v="0"/>
    <n v="0"/>
    <n v="0"/>
    <n v="0"/>
    <s v="GP "/>
    <n v="0"/>
    <s v="5"/>
    <s v="5283"/>
    <s v="6"/>
    <s v="646"/>
  </r>
  <r>
    <s v="52836460210ZZZZZZZ11"/>
    <s v="5283"/>
    <n v="5283"/>
    <x v="4"/>
    <x v="4"/>
    <s v="PPE COST FURN &amp;OFF EQP IU AD OPENING BAL          "/>
    <n v="0"/>
    <n v="0"/>
    <n v="0"/>
    <n v="0"/>
    <s v="GP "/>
    <n v="0"/>
    <s v="5"/>
    <s v="5283"/>
    <s v="6"/>
    <s v="646"/>
  </r>
  <r>
    <s v="52836460220ZZZZZZZ11"/>
    <s v="5283"/>
    <n v="5283"/>
    <x v="4"/>
    <x v="4"/>
    <s v="PPE COST FURN &amp; OFF IU AD OTHER CHANGES           "/>
    <n v="0"/>
    <n v="0"/>
    <n v="0"/>
    <n v="0"/>
    <s v="GP "/>
    <n v="0"/>
    <s v="5"/>
    <s v="5283"/>
    <s v="6"/>
    <s v="646"/>
  </r>
  <r>
    <s v="52836460230ZZZZZZZ11"/>
    <s v="5283"/>
    <n v="5283"/>
    <x v="4"/>
    <x v="4"/>
    <s v="PPE COST FURNIT &amp; OFF IU AD DEPRECIATION          "/>
    <n v="0"/>
    <n v="0"/>
    <n v="0"/>
    <n v="0"/>
    <s v="GP "/>
    <n v="0"/>
    <s v="5"/>
    <s v="5283"/>
    <s v="6"/>
    <s v="646"/>
  </r>
  <r>
    <s v="52836460240ZZZZZZZ11"/>
    <s v="5283"/>
    <n v="5283"/>
    <x v="4"/>
    <x v="4"/>
    <s v="PPE COST FURN &amp; OFF EQUIP IU AD DISPOSAL          "/>
    <n v="0"/>
    <n v="0"/>
    <n v="0"/>
    <n v="0"/>
    <s v="GP "/>
    <n v="0"/>
    <s v="5"/>
    <s v="5283"/>
    <s v="6"/>
    <s v="646"/>
  </r>
  <r>
    <s v="52836460250ZZZZZZZ11"/>
    <s v="5283"/>
    <n v="5283"/>
    <x v="4"/>
    <x v="4"/>
    <s v="PPE COST FURN &amp; OFF EQUIP IU AD TRANSFER          "/>
    <n v="0"/>
    <n v="0"/>
    <n v="0"/>
    <n v="0"/>
    <s v="GP "/>
    <n v="0"/>
    <s v="5"/>
    <s v="5283"/>
    <s v="6"/>
    <s v="646"/>
  </r>
  <r>
    <s v="52836460310ZZZZZZZ11"/>
    <s v="5283"/>
    <n v="5283"/>
    <x v="4"/>
    <x v="4"/>
    <s v="PPE COST FURN &amp;OFF EQP IU AI OPENING BAL          "/>
    <n v="0"/>
    <n v="0"/>
    <n v="0"/>
    <n v="0"/>
    <s v="GP "/>
    <n v="0"/>
    <s v="5"/>
    <s v="5283"/>
    <s v="6"/>
    <s v="646"/>
  </r>
  <r>
    <s v="52836460320ZZZZZZZ11"/>
    <s v="5283"/>
    <n v="5283"/>
    <x v="4"/>
    <x v="4"/>
    <s v="PPE COST FURN &amp; OFF EQP IU AI IMPAIRMENT          "/>
    <n v="0"/>
    <n v="0"/>
    <n v="0"/>
    <n v="0"/>
    <s v="GP "/>
    <n v="0"/>
    <s v="5"/>
    <s v="5283"/>
    <s v="6"/>
    <s v="646"/>
  </r>
  <r>
    <s v="52836460330ZZZZZZZ11"/>
    <s v="5283"/>
    <n v="5283"/>
    <x v="4"/>
    <x v="4"/>
    <s v="PPE COST FURNIT &amp; OFF IU AI DISPOSAL/TRF          "/>
    <n v="0"/>
    <n v="0"/>
    <n v="0"/>
    <n v="0"/>
    <s v="GP "/>
    <n v="0"/>
    <s v="5"/>
    <s v="5283"/>
    <s v="6"/>
    <s v="646"/>
  </r>
  <r>
    <s v="52836460340ZZZZZZZ11"/>
    <s v="5283"/>
    <n v="5283"/>
    <x v="4"/>
    <x v="4"/>
    <s v="PPE COST FURNIT &amp; OFF IU AI CHG NOT LIST          "/>
    <n v="0"/>
    <n v="0"/>
    <n v="0"/>
    <n v="0"/>
    <s v="GP "/>
    <n v="0"/>
    <s v="5"/>
    <s v="5283"/>
    <s v="6"/>
    <s v="646"/>
  </r>
  <r>
    <s v="52836473510ZZZZZZZ11"/>
    <s v="5283"/>
    <n v="5283"/>
    <x v="4"/>
    <x v="4"/>
    <s v="PPE COST COMMUNITY COST OPENING BALANCE           "/>
    <n v="768270602.29999995"/>
    <n v="0"/>
    <n v="0"/>
    <n v="768270602.29999995"/>
    <s v="GP "/>
    <n v="0"/>
    <s v="5"/>
    <s v="5283"/>
    <s v="6"/>
    <s v="647"/>
  </r>
  <r>
    <s v="5283647352081QO5ZZ20"/>
    <s v="5283"/>
    <n v="5283"/>
    <x v="4"/>
    <x v="4"/>
    <s v="UPGRADING BILLY MURISON STADIUM(ROLL OV)          "/>
    <n v="0"/>
    <n v="0"/>
    <n v="0"/>
    <n v="0"/>
    <s v="P  "/>
    <n v="0"/>
    <s v="5"/>
    <s v="5283"/>
    <s v="6"/>
    <s v="647"/>
  </r>
  <r>
    <s v="5283647352081QO6ZZ11"/>
    <s v="5283"/>
    <n v="5283"/>
    <x v="4"/>
    <x v="4"/>
    <s v="JOHNSON BENDILE STADIUM: CONSTRUCTION             "/>
    <n v="0"/>
    <n v="0"/>
    <n v="0"/>
    <n v="0"/>
    <s v="P  "/>
    <n v="0"/>
    <s v="5"/>
    <s v="5283"/>
    <s v="6"/>
    <s v="647"/>
  </r>
  <r>
    <s v="5283647352081RQ4ZZ11"/>
    <s v="5283"/>
    <n v="5283"/>
    <x v="4"/>
    <x v="4"/>
    <s v="REHABILITATION OF FREEDOM SQUARE SPORT C          "/>
    <n v="0"/>
    <n v="0"/>
    <n v="0"/>
    <n v="0"/>
    <s v="P  "/>
    <n v="0"/>
    <s v="5"/>
    <s v="5283"/>
    <s v="6"/>
    <s v="647"/>
  </r>
  <r>
    <s v="5283647352081RQ5ZZ11"/>
    <s v="5283"/>
    <n v="5283"/>
    <x v="4"/>
    <x v="4"/>
    <s v="UPGRADING OF BILLY MURISON STADIUM                "/>
    <n v="0"/>
    <n v="0"/>
    <n v="0"/>
    <n v="0"/>
    <s v="P  "/>
    <n v="0"/>
    <s v="5"/>
    <s v="5283"/>
    <s v="6"/>
    <s v="647"/>
  </r>
  <r>
    <s v="5283647352081RQ6ZZ11"/>
    <s v="5283"/>
    <n v="5283"/>
    <x v="4"/>
    <x v="4"/>
    <s v="JOHNSON BENDILE STADIUM: CONSTRUCTION             "/>
    <n v="0"/>
    <n v="0"/>
    <n v="0"/>
    <n v="0"/>
    <s v="P  "/>
    <n v="0"/>
    <s v="5"/>
    <s v="5283"/>
    <s v="6"/>
    <s v="647"/>
  </r>
  <r>
    <s v="52836473530ZZZZZZZ11"/>
    <s v="5283"/>
    <n v="5283"/>
    <x v="4"/>
    <x v="4"/>
    <s v="PPE COST COMMUNITY COST DECOM LIABILITY           "/>
    <n v="0"/>
    <n v="0"/>
    <n v="0"/>
    <n v="0"/>
    <s v="GP "/>
    <n v="0"/>
    <s v="5"/>
    <s v="5283"/>
    <s v="6"/>
    <s v="647"/>
  </r>
  <r>
    <s v="52836473540ZZZZZZZ11"/>
    <s v="5283"/>
    <n v="5283"/>
    <x v="4"/>
    <x v="4"/>
    <s v="PPE COST COMMUNITY COST CORRECTION ERROR          "/>
    <n v="0"/>
    <n v="300176.48"/>
    <n v="0"/>
    <n v="300176.48"/>
    <s v="GP "/>
    <n v="0"/>
    <s v="5"/>
    <s v="5283"/>
    <s v="6"/>
    <s v="647"/>
  </r>
  <r>
    <s v="52836473550ZZZZZZZ11"/>
    <s v="5283"/>
    <n v="5283"/>
    <x v="4"/>
    <x v="4"/>
    <s v="PPE COST COMMUNITY COST CHG ACC POLICY            "/>
    <n v="0"/>
    <n v="0"/>
    <n v="0"/>
    <n v="0"/>
    <s v="GP "/>
    <n v="0"/>
    <s v="5"/>
    <s v="5283"/>
    <s v="6"/>
    <s v="647"/>
  </r>
  <r>
    <s v="52836473560ZZZZZZZ11"/>
    <s v="5283"/>
    <n v="5283"/>
    <x v="4"/>
    <x v="4"/>
    <s v="PPE COST COMMUNITY COST DISPOSAL                  "/>
    <n v="0"/>
    <n v="0"/>
    <n v="-49069.65"/>
    <n v="-49069.65"/>
    <s v="GP "/>
    <n v="0"/>
    <s v="5"/>
    <s v="5283"/>
    <s v="6"/>
    <s v="647"/>
  </r>
  <r>
    <s v="52836473570ZZZZZZZ11"/>
    <s v="5283"/>
    <n v="5283"/>
    <x v="4"/>
    <x v="4"/>
    <s v="PPE COST COMMUNITY COST TRANSFER IN               "/>
    <n v="0"/>
    <n v="0"/>
    <n v="0"/>
    <n v="0"/>
    <s v="GP "/>
    <n v="0"/>
    <s v="5"/>
    <s v="5283"/>
    <s v="6"/>
    <s v="647"/>
  </r>
  <r>
    <s v="52836473580ZZZZZZZ11"/>
    <s v="5283"/>
    <n v="5283"/>
    <x v="4"/>
    <x v="4"/>
    <s v="PPE COST COMMUNITY COST TRANSFER OUT              "/>
    <n v="0"/>
    <n v="0"/>
    <n v="0"/>
    <n v="0"/>
    <s v="GP "/>
    <n v="0"/>
    <s v="5"/>
    <s v="5283"/>
    <s v="6"/>
    <s v="647"/>
  </r>
  <r>
    <s v="52836473610ZZZZZZZ11"/>
    <s v="5283"/>
    <n v="5283"/>
    <x v="4"/>
    <x v="4"/>
    <s v="PPE COST COMMUNITY AD OPENING BALANCE             "/>
    <n v="-190348704.47999999"/>
    <n v="0"/>
    <n v="0"/>
    <n v="-190348704.47999999"/>
    <s v="GP "/>
    <n v="0"/>
    <s v="5"/>
    <s v="5283"/>
    <s v="6"/>
    <s v="647"/>
  </r>
  <r>
    <s v="52836473620ZZZZZZZ11"/>
    <s v="5283"/>
    <n v="5283"/>
    <x v="4"/>
    <x v="4"/>
    <s v="PPE COST COMMUNITY AD OTHER CHANGES               "/>
    <n v="0"/>
    <n v="12703.13"/>
    <n v="0"/>
    <n v="12703.13"/>
    <s v="GP "/>
    <n v="0"/>
    <s v="5"/>
    <s v="5283"/>
    <s v="6"/>
    <s v="647"/>
  </r>
  <r>
    <s v="52836473630ZZZZZZZ11"/>
    <s v="5283"/>
    <n v="5283"/>
    <x v="4"/>
    <x v="4"/>
    <s v="PPE COST COMMUNITY AD DEPRECIATION                "/>
    <n v="0"/>
    <n v="0"/>
    <n v="-36653841.060000002"/>
    <n v="-36653841.060000002"/>
    <s v="GP "/>
    <n v="0"/>
    <s v="5"/>
    <s v="5283"/>
    <s v="6"/>
    <s v="647"/>
  </r>
  <r>
    <s v="52836473640ZZZZZZZ11"/>
    <s v="5283"/>
    <n v="5283"/>
    <x v="4"/>
    <x v="4"/>
    <s v="PPE COST COMMUNITY AD DISPOSAL                    "/>
    <n v="0"/>
    <n v="49068.43"/>
    <n v="0"/>
    <n v="49068.43"/>
    <s v="GP "/>
    <n v="0"/>
    <s v="5"/>
    <s v="5283"/>
    <s v="6"/>
    <s v="647"/>
  </r>
  <r>
    <s v="52836473650ZZZZZZZ11"/>
    <s v="5283"/>
    <n v="5283"/>
    <x v="4"/>
    <x v="4"/>
    <s v="PPE COST COMMUNITY AD TRANSFER                    "/>
    <n v="0"/>
    <n v="0"/>
    <n v="0"/>
    <n v="0"/>
    <s v="GP "/>
    <n v="0"/>
    <s v="5"/>
    <s v="5283"/>
    <s v="6"/>
    <s v="647"/>
  </r>
  <r>
    <s v="52836473710ZZZZZZZ11"/>
    <s v="5283"/>
    <n v="5283"/>
    <x v="4"/>
    <x v="4"/>
    <s v="PPE COST COMMUNITY AI OPENING BALANCE             "/>
    <n v="0"/>
    <n v="0"/>
    <n v="0"/>
    <n v="0"/>
    <s v="GP "/>
    <n v="0"/>
    <s v="5"/>
    <s v="5283"/>
    <s v="6"/>
    <s v="647"/>
  </r>
  <r>
    <s v="52836473720ZZZZZZZ11"/>
    <s v="5283"/>
    <n v="5283"/>
    <x v="4"/>
    <x v="4"/>
    <s v="PPE COST COMMUNITY AI IMPAIRMENT                  "/>
    <n v="0"/>
    <n v="0"/>
    <n v="0"/>
    <n v="0"/>
    <s v="GP "/>
    <n v="0"/>
    <s v="5"/>
    <s v="5283"/>
    <s v="6"/>
    <s v="647"/>
  </r>
  <r>
    <s v="52836473730ZZZZZZZ11"/>
    <s v="5283"/>
    <n v="5283"/>
    <x v="4"/>
    <x v="4"/>
    <s v="PPE COST COMMUNITY AI DISPOSAL/TRANSFER           "/>
    <n v="0"/>
    <n v="0"/>
    <n v="0"/>
    <n v="0"/>
    <s v="GP "/>
    <n v="0"/>
    <s v="5"/>
    <s v="5283"/>
    <s v="6"/>
    <s v="647"/>
  </r>
  <r>
    <s v="52836473740ZZZZZZZ11"/>
    <s v="5283"/>
    <n v="5283"/>
    <x v="4"/>
    <x v="4"/>
    <s v="PPE COST COMMUNITY AI CHANGE NOT LISTED           "/>
    <n v="0"/>
    <n v="0"/>
    <n v="0"/>
    <n v="0"/>
    <s v="GP "/>
    <n v="0"/>
    <s v="5"/>
    <s v="5283"/>
    <s v="6"/>
    <s v="647"/>
  </r>
  <r>
    <s v="52836680010ZZZZZZZ11"/>
    <s v="5283"/>
    <n v="5283"/>
    <x v="4"/>
    <x v="4"/>
    <s v="WIP OPENING BALANCE                               "/>
    <n v="0"/>
    <n v="0"/>
    <n v="0"/>
    <n v="0"/>
    <s v="GP "/>
    <n v="0"/>
    <s v="5"/>
    <s v="5283"/>
    <s v="6"/>
    <s v="668"/>
  </r>
  <r>
    <s v="52836680020ZZZZZZZ11"/>
    <s v="5283"/>
    <n v="5283"/>
    <x v="4"/>
    <x v="4"/>
    <s v="WIP ACQUISITION OUTSOURCED                        "/>
    <n v="0"/>
    <n v="0"/>
    <n v="0"/>
    <n v="0"/>
    <s v="GP "/>
    <n v="0"/>
    <s v="5"/>
    <s v="5283"/>
    <s v="6"/>
    <s v="668"/>
  </r>
  <r>
    <s v="52836680030ZZZZZZZ11"/>
    <s v="5283"/>
    <n v="5283"/>
    <x v="4"/>
    <x v="4"/>
    <s v="WIP ACQUISITION OWN ACC CONSTR MAT&amp;SUPPL          "/>
    <n v="0"/>
    <n v="0"/>
    <n v="0"/>
    <n v="0"/>
    <s v="GP "/>
    <n v="0"/>
    <s v="5"/>
    <s v="5283"/>
    <s v="6"/>
    <s v="668"/>
  </r>
  <r>
    <s v="52836680040ZZZZZZZ11"/>
    <s v="5283"/>
    <n v="5283"/>
    <x v="4"/>
    <x v="4"/>
    <s v="WIP ACQ OWN ACC CONSTR COMPENS EMPLOYEE           "/>
    <n v="0"/>
    <n v="0"/>
    <n v="0"/>
    <n v="0"/>
    <s v="GP "/>
    <n v="0"/>
    <s v="5"/>
    <s v="5283"/>
    <s v="6"/>
    <s v="668"/>
  </r>
  <r>
    <s v="52836680050ZZZZZZZ11"/>
    <s v="5283"/>
    <n v="5283"/>
    <x v="4"/>
    <x v="4"/>
    <s v="WIP ACQ OWN ACC CONSTR COST SITE PREP             "/>
    <n v="0"/>
    <n v="0"/>
    <n v="0"/>
    <n v="0"/>
    <s v="GP "/>
    <n v="0"/>
    <s v="5"/>
    <s v="5283"/>
    <s v="6"/>
    <s v="668"/>
  </r>
  <r>
    <s v="52836680060ZZZZZZZ11"/>
    <s v="5283"/>
    <n v="5283"/>
    <x v="4"/>
    <x v="4"/>
    <s v="WIP ACQ OWN ACC CONSTR DELIV &amp; HAND COST          "/>
    <n v="0"/>
    <n v="0"/>
    <n v="0"/>
    <n v="0"/>
    <s v="GP "/>
    <n v="0"/>
    <s v="5"/>
    <s v="5283"/>
    <s v="6"/>
    <s v="668"/>
  </r>
  <r>
    <s v="52836680070ZZZZZZZ11"/>
    <s v="5283"/>
    <n v="5283"/>
    <x v="4"/>
    <x v="4"/>
    <s v="WIP ACQ OWN ACC CONSTR INST &amp; ASSEM CST           "/>
    <n v="0"/>
    <n v="0"/>
    <n v="0"/>
    <n v="0"/>
    <s v="GP "/>
    <n v="0"/>
    <s v="5"/>
    <s v="5283"/>
    <s v="6"/>
    <s v="668"/>
  </r>
  <r>
    <s v="52836680080ZZZZZZZ11"/>
    <s v="5283"/>
    <n v="5283"/>
    <x v="4"/>
    <x v="4"/>
    <s v="WIP ACQ OWN ACC CONSTR COST TEST SITE             "/>
    <n v="0"/>
    <n v="0"/>
    <n v="0"/>
    <n v="0"/>
    <s v="GP "/>
    <n v="0"/>
    <s v="5"/>
    <s v="5283"/>
    <s v="6"/>
    <s v="668"/>
  </r>
  <r>
    <s v="52836680090ZZZZZZZ11"/>
    <s v="5283"/>
    <n v="5283"/>
    <x v="4"/>
    <x v="4"/>
    <s v="WIP ACQUISITION OWN ACC CONSTR PROF FEE           "/>
    <n v="0"/>
    <n v="0"/>
    <n v="0"/>
    <n v="0"/>
    <s v="GP "/>
    <n v="0"/>
    <s v="5"/>
    <s v="5283"/>
    <s v="6"/>
    <s v="668"/>
  </r>
  <r>
    <s v="52836680100ZZZZZZZ11"/>
    <s v="5283"/>
    <n v="5283"/>
    <x v="4"/>
    <x v="4"/>
    <s v="WIP ACQUISITION BORROWING COST                    "/>
    <n v="0"/>
    <n v="0"/>
    <n v="0"/>
    <n v="0"/>
    <s v="GP "/>
    <n v="0"/>
    <s v="5"/>
    <s v="5283"/>
    <s v="6"/>
    <s v="668"/>
  </r>
  <r>
    <s v="52836807610ZZZZZZZ11"/>
    <s v="5283"/>
    <n v="5283"/>
    <x v="4"/>
    <x v="4"/>
    <s v="SPORTING &amp; OTHER BODIES ACC 02:OPEN BAL           "/>
    <n v="0"/>
    <n v="0"/>
    <n v="0"/>
    <n v="0"/>
    <s v="GP "/>
    <n v="0"/>
    <s v="5"/>
    <s v="5283"/>
    <s v="6"/>
    <s v="680"/>
  </r>
  <r>
    <s v="52836807620ZZZZZZZ11"/>
    <s v="5283"/>
    <n v="5283"/>
    <x v="4"/>
    <x v="4"/>
    <s v="SPORT &amp; OTH BODIES ACC 02:TRF FROM CA             "/>
    <n v="0"/>
    <n v="0"/>
    <n v="0"/>
    <n v="0"/>
    <s v="GP "/>
    <n v="0"/>
    <s v="5"/>
    <s v="5283"/>
    <s v="6"/>
    <s v="680"/>
  </r>
  <r>
    <s v="52836807630ZZZZZZZ11"/>
    <s v="5283"/>
    <n v="5283"/>
    <x v="4"/>
    <x v="4"/>
    <s v="SPORT &amp; OTH BODIES ACC 02:TRF TO CA               "/>
    <n v="0"/>
    <n v="0"/>
    <n v="0"/>
    <n v="0"/>
    <s v="GP "/>
    <n v="0"/>
    <s v="5"/>
    <s v="5283"/>
    <s v="6"/>
    <s v="680"/>
  </r>
  <r>
    <s v="52838100010ZZZZZZZ11"/>
    <s v="5283"/>
    <n v="5283"/>
    <x v="4"/>
    <x v="2"/>
    <s v="ACC SUR/(DEF): OPENING BALANCE                    "/>
    <n v="-236481359.43000001"/>
    <n v="0"/>
    <n v="0"/>
    <n v="-236481359.43000001"/>
    <s v="GP "/>
    <n v="0"/>
    <s v="5"/>
    <s v="5283"/>
    <s v="8"/>
    <s v="810"/>
  </r>
  <r>
    <s v="52838100020ZZZZZZZ11"/>
    <s v="5283"/>
    <n v="5283"/>
    <x v="4"/>
    <x v="2"/>
    <s v="ACC SUR/(DEF): CHANGES IN ACC POLICY              "/>
    <n v="0"/>
    <n v="0"/>
    <n v="0"/>
    <n v="0"/>
    <s v="GP "/>
    <n v="0"/>
    <s v="5"/>
    <s v="5283"/>
    <s v="8"/>
    <s v="810"/>
  </r>
  <r>
    <s v="52838100030ZZZZZZZ11"/>
    <s v="5283"/>
    <n v="5283"/>
    <x v="4"/>
    <x v="2"/>
    <s v="ACC SUR/(DEF): CORREC PRIOR PERIOD ERROR          "/>
    <n v="0"/>
    <n v="0"/>
    <n v="0"/>
    <n v="0"/>
    <s v="GP "/>
    <n v="0"/>
    <s v="5"/>
    <s v="5283"/>
    <s v="8"/>
    <s v="810"/>
  </r>
  <r>
    <s v="52838100040ZZZZZZZ11"/>
    <s v="5283"/>
    <n v="5283"/>
    <x v="4"/>
    <x v="2"/>
    <s v="ACC SUR/(DEF): TRF TO/FROM ACCUM SURPLUS          "/>
    <n v="0"/>
    <n v="41668025.07"/>
    <n v="0"/>
    <n v="41668025.07"/>
    <s v="GP "/>
    <n v="0"/>
    <s v="5"/>
    <s v="5283"/>
    <s v="8"/>
    <s v="810"/>
  </r>
  <r>
    <s v="52838100050ZZZZZZZ11"/>
    <s v="5283"/>
    <n v="5283"/>
    <x v="4"/>
    <x v="2"/>
    <s v="ACC SUR/(DEF): TRF TO/FROM RESERVES               "/>
    <n v="0"/>
    <n v="0"/>
    <n v="0"/>
    <n v="0"/>
    <s v="GP "/>
    <n v="0"/>
    <s v="5"/>
    <s v="5283"/>
    <s v="8"/>
    <s v="810"/>
  </r>
  <r>
    <s v="52838100060ZZZZZZZ11"/>
    <s v="5283"/>
    <n v="5283"/>
    <x v="4"/>
    <x v="2"/>
    <s v="ACC SUR/(DEF): DEPRECIATION OFFSETS               "/>
    <n v="0"/>
    <n v="0"/>
    <n v="0"/>
    <n v="0"/>
    <s v="GP "/>
    <n v="0"/>
    <s v="5"/>
    <s v="5283"/>
    <s v="8"/>
    <s v="810"/>
  </r>
  <r>
    <s v="5401211001026MRCZZ12"/>
    <s v="5401"/>
    <n v="5401"/>
    <x v="4"/>
    <x v="0"/>
    <s v="MS: SAL &amp; ALL: BASIC SALARY &amp; WAGES               "/>
    <n v="0"/>
    <n v="2869649.77"/>
    <n v="0"/>
    <n v="2869649.77"/>
    <s v="P  "/>
    <n v="2869649"/>
    <s v="5"/>
    <s v="5401"/>
    <s v="2"/>
    <s v="211"/>
  </r>
  <r>
    <s v="5401211010026MRCZZ12"/>
    <s v="5401"/>
    <n v="5401"/>
    <x v="4"/>
    <x v="0"/>
    <s v="MS: SAL &amp; ALL: PERFORMANCE BASED BONUSES          "/>
    <n v="0"/>
    <n v="0"/>
    <n v="0"/>
    <n v="0"/>
    <s v="P  "/>
    <n v="0"/>
    <s v="5"/>
    <s v="5401"/>
    <s v="2"/>
    <s v="211"/>
  </r>
  <r>
    <s v="5401211022026MRCZZ12"/>
    <s v="5401"/>
    <n v="5401"/>
    <x v="4"/>
    <x v="0"/>
    <s v="MS: ALL - CELLULAR &amp; TELEPHONE                    "/>
    <n v="0"/>
    <n v="20400"/>
    <n v="0"/>
    <n v="20400"/>
    <s v="P  "/>
    <n v="20400"/>
    <s v="5"/>
    <s v="5401"/>
    <s v="2"/>
    <s v="211"/>
  </r>
  <r>
    <s v="5401211026026MRCZZ12"/>
    <s v="5401"/>
    <n v="5401"/>
    <x v="4"/>
    <x v="0"/>
    <s v="MS: HB &amp; INC: HOUSING BENEFITS                    "/>
    <n v="0"/>
    <n v="30685.32"/>
    <n v="0"/>
    <n v="30685.32"/>
    <s v="P  "/>
    <n v="30687"/>
    <s v="5"/>
    <s v="5401"/>
    <s v="2"/>
    <s v="211"/>
  </r>
  <r>
    <s v="5401211028026MRCZZ12"/>
    <s v="5401"/>
    <n v="5401"/>
    <x v="4"/>
    <x v="0"/>
    <s v="MS: HB &amp; INC: LAUNDRY                             "/>
    <n v="0"/>
    <n v="0"/>
    <n v="0"/>
    <n v="0"/>
    <s v="P  "/>
    <n v="0"/>
    <s v="5"/>
    <s v="5401"/>
    <s v="2"/>
    <s v="211"/>
  </r>
  <r>
    <s v="5401211034026MRCZZ12"/>
    <s v="5401"/>
    <n v="5401"/>
    <x v="4"/>
    <x v="0"/>
    <s v="MS: ALL - TRAVEL OR MOTOR VEHICLE                 "/>
    <n v="0"/>
    <n v="521190.46"/>
    <n v="0"/>
    <n v="520858.96"/>
    <s v="P  "/>
    <n v="522667"/>
    <s v="5"/>
    <s v="5401"/>
    <s v="2"/>
    <s v="211"/>
  </r>
  <r>
    <s v="5401211036026MRCZZ12"/>
    <s v="5401"/>
    <n v="5401"/>
    <x v="4"/>
    <x v="0"/>
    <s v="MS: OVERTIME - NON STRUCTURED                     "/>
    <n v="0"/>
    <n v="0"/>
    <n v="0"/>
    <n v="0"/>
    <s v="P  "/>
    <n v="0"/>
    <s v="5"/>
    <s v="5401"/>
    <s v="2"/>
    <s v="211"/>
  </r>
  <r>
    <s v="5401211042026MRCZZ12"/>
    <s v="5401"/>
    <n v="5401"/>
    <x v="4"/>
    <x v="0"/>
    <s v="MS: OVERTIME - NIGHT SHIFT                        "/>
    <n v="0"/>
    <n v="0"/>
    <n v="0"/>
    <n v="0"/>
    <s v="P  "/>
    <n v="0"/>
    <s v="5"/>
    <s v="5401"/>
    <s v="2"/>
    <s v="211"/>
  </r>
  <r>
    <s v="5401211044026MRCZZ12"/>
    <s v="5401"/>
    <n v="5401"/>
    <x v="4"/>
    <x v="0"/>
    <s v="MS: SRB - ACTING ALLOWANCE                        "/>
    <n v="0"/>
    <n v="0.01"/>
    <n v="0"/>
    <n v="0.01"/>
    <s v="P  "/>
    <n v="2"/>
    <s v="5"/>
    <s v="5401"/>
    <s v="2"/>
    <s v="211"/>
  </r>
  <r>
    <s v="5401211046026MRCZZ12"/>
    <s v="5401"/>
    <n v="5401"/>
    <x v="4"/>
    <x v="0"/>
    <s v="MS: SRB - ANNUAL BONUS                            "/>
    <n v="0"/>
    <n v="236422.38"/>
    <n v="0"/>
    <n v="236422.38"/>
    <s v="P  "/>
    <n v="270977"/>
    <s v="5"/>
    <s v="5401"/>
    <s v="2"/>
    <s v="211"/>
  </r>
  <r>
    <s v="5401211050026MRCZZ12"/>
    <s v="5401"/>
    <n v="5401"/>
    <x v="4"/>
    <x v="0"/>
    <s v="MS: SRB - LONG SERVICE AWARD                      "/>
    <n v="0"/>
    <n v="10249.450000000001"/>
    <n v="0"/>
    <n v="10249.450000000001"/>
    <s v="P  "/>
    <n v="15374"/>
    <s v="5"/>
    <s v="5401"/>
    <s v="2"/>
    <s v="211"/>
  </r>
  <r>
    <s v="5401211056026MRCZZ12"/>
    <s v="5401"/>
    <n v="5401"/>
    <x v="4"/>
    <x v="0"/>
    <s v="MS: SRB - STANDBY ALLOWANCE                       "/>
    <n v="0"/>
    <n v="59670.04"/>
    <n v="0"/>
    <n v="67936.28"/>
    <s v="P  "/>
    <n v="67418"/>
    <s v="5"/>
    <s v="5401"/>
    <s v="2"/>
    <s v="211"/>
  </r>
  <r>
    <s v="5401213001026MRCZZ12"/>
    <s v="5401"/>
    <n v="5401"/>
    <x v="4"/>
    <x v="0"/>
    <s v="MS: SOC CONTR - BARGAINING COUNCIL                "/>
    <n v="0"/>
    <n v="630.01"/>
    <n v="0"/>
    <n v="630.01"/>
    <s v="P  "/>
    <n v="632"/>
    <s v="5"/>
    <s v="5401"/>
    <s v="2"/>
    <s v="213"/>
  </r>
  <r>
    <s v="5401213010026MRCZZ12"/>
    <s v="5401"/>
    <n v="5401"/>
    <x v="4"/>
    <x v="0"/>
    <s v="MS: SOC CONTR - GROUP LIFE INSURANCE              "/>
    <n v="0"/>
    <n v="33334.01"/>
    <n v="0"/>
    <n v="33707.69"/>
    <s v="P  "/>
    <n v="33635"/>
    <s v="5"/>
    <s v="5401"/>
    <s v="2"/>
    <s v="213"/>
  </r>
  <r>
    <s v="5401213020026MRCZZ12"/>
    <s v="5401"/>
    <n v="5401"/>
    <x v="4"/>
    <x v="0"/>
    <s v="MS: SOC CONTR - MEDICAL                           "/>
    <n v="0"/>
    <n v="289594.5"/>
    <n v="0"/>
    <n v="289594.5"/>
    <s v="P  "/>
    <n v="290501"/>
    <s v="5"/>
    <s v="5401"/>
    <s v="2"/>
    <s v="213"/>
  </r>
  <r>
    <s v="5401213030026MRCZZ12"/>
    <s v="5401"/>
    <n v="5401"/>
    <x v="4"/>
    <x v="0"/>
    <s v="MS: SOC CONTR - PENSION                           "/>
    <n v="0"/>
    <n v="514873.41"/>
    <n v="0"/>
    <n v="514873.41"/>
    <s v="P  "/>
    <n v="514377"/>
    <s v="5"/>
    <s v="5401"/>
    <s v="2"/>
    <s v="213"/>
  </r>
  <r>
    <s v="5401213040026MRCZZ12"/>
    <s v="5401"/>
    <n v="5401"/>
    <x v="4"/>
    <x v="0"/>
    <s v="MS: SOC CONTR - UNEMPLOYMENT INSUR FUND           "/>
    <n v="0"/>
    <n v="10707.83"/>
    <n v="0"/>
    <n v="10707.83"/>
    <s v="P  "/>
    <n v="10709"/>
    <s v="5"/>
    <s v="5401"/>
    <s v="2"/>
    <s v="213"/>
  </r>
  <r>
    <s v="5401230511026MRCZZ12"/>
    <s v="5401"/>
    <n v="5401"/>
    <x v="4"/>
    <x v="0"/>
    <s v="OC: REG FEES NATIONAL                             "/>
    <n v="0"/>
    <n v="0"/>
    <n v="0"/>
    <n v="0"/>
    <s v="P  "/>
    <n v="0"/>
    <s v="5"/>
    <s v="5401"/>
    <s v="2"/>
    <s v="230"/>
  </r>
  <r>
    <s v="5401230541026MRCZZ12"/>
    <s v="5401"/>
    <n v="5401"/>
    <x v="4"/>
    <x v="0"/>
    <s v="OC: SKILLS DEVELOPMENT FUND LEVY                  "/>
    <n v="0"/>
    <n v="37364.54"/>
    <n v="0"/>
    <n v="37444.81"/>
    <s v="P  "/>
    <n v="32559"/>
    <s v="5"/>
    <s v="5401"/>
    <s v="2"/>
    <s v="230"/>
  </r>
  <r>
    <s v="5401230576026MRCZZ12"/>
    <s v="5401"/>
    <n v="5401"/>
    <x v="4"/>
    <x v="0"/>
    <s v="OC: T&amp;S DOM - ACCOMMODATION                       "/>
    <n v="0"/>
    <n v="0"/>
    <n v="0"/>
    <n v="0"/>
    <s v="P  "/>
    <n v="0"/>
    <s v="5"/>
    <s v="5401"/>
    <s v="2"/>
    <s v="230"/>
  </r>
  <r>
    <s v="5401230577026MRCZZ12"/>
    <s v="5401"/>
    <n v="5401"/>
    <x v="4"/>
    <x v="0"/>
    <s v="OC: T&amp;S DOM - DAILY ALLOWANCE                     "/>
    <n v="0"/>
    <n v="0"/>
    <n v="0"/>
    <n v="0"/>
    <s v="P  "/>
    <n v="0"/>
    <s v="5"/>
    <s v="5401"/>
    <s v="2"/>
    <s v="230"/>
  </r>
  <r>
    <s v="5401230579026MRCZZ12"/>
    <s v="5401"/>
    <n v="5401"/>
    <x v="4"/>
    <x v="0"/>
    <s v="OC: T&amp;S DOM - INCIDENTAL COST                     "/>
    <n v="0"/>
    <n v="0"/>
    <n v="0"/>
    <n v="0"/>
    <s v="P  "/>
    <n v="0"/>
    <s v="5"/>
    <s v="5401"/>
    <s v="2"/>
    <s v="230"/>
  </r>
  <r>
    <s v="5401230581026MRCZZ12"/>
    <s v="5401"/>
    <n v="5401"/>
    <x v="4"/>
    <x v="0"/>
    <s v="OC: T&amp;S DOM TRP - W/OUT OPR OWN TRANSPRT          "/>
    <n v="0"/>
    <n v="2217.02"/>
    <n v="0"/>
    <n v="2217.02"/>
    <s v="P  "/>
    <n v="2218"/>
    <s v="5"/>
    <s v="5401"/>
    <s v="2"/>
    <s v="230"/>
  </r>
  <r>
    <s v="5401230610026MRCZZ12"/>
    <s v="5401"/>
    <n v="5401"/>
    <x v="4"/>
    <x v="0"/>
    <s v="OC: UNIFORM &amp; PROTECTIVE CLOTHING                 "/>
    <n v="0"/>
    <n v="0"/>
    <n v="0"/>
    <n v="0"/>
    <s v="P  "/>
    <n v="0"/>
    <s v="5"/>
    <s v="5401"/>
    <s v="2"/>
    <s v="230"/>
  </r>
  <r>
    <s v="5401232360026414ZZ12"/>
    <s v="5401"/>
    <n v="5401"/>
    <x v="4"/>
    <x v="0"/>
    <s v="INVENTORY - MATERIALS &amp; SUPPLIES                  "/>
    <n v="0"/>
    <n v="5424.82"/>
    <n v="0"/>
    <n v="5424.82"/>
    <s v="P  "/>
    <n v="5425"/>
    <s v="5"/>
    <s v="5401"/>
    <s v="2"/>
    <s v="232"/>
  </r>
  <r>
    <s v="5401232360D26MRCZZ12"/>
    <s v="5401"/>
    <n v="5401"/>
    <x v="4"/>
    <x v="0"/>
    <s v="INVENTORY - MATERIALS &amp; SUPPLIES(PRINT&amp;           "/>
    <n v="0"/>
    <n v="0"/>
    <n v="0"/>
    <n v="0"/>
    <s v="P  "/>
    <n v="0"/>
    <s v="5"/>
    <s v="5401"/>
    <s v="2"/>
    <s v="232"/>
  </r>
  <r>
    <s v="5401272242026MRCZZ12"/>
    <s v="5401"/>
    <n v="5401"/>
    <x v="4"/>
    <x v="0"/>
    <s v="DEPRECIATION ELEC POWER PLANTS                    "/>
    <n v="0"/>
    <n v="0"/>
    <n v="0"/>
    <n v="0"/>
    <s v="P  "/>
    <n v="0"/>
    <s v="5"/>
    <s v="5401"/>
    <s v="2"/>
    <s v="272"/>
  </r>
  <r>
    <s v="5401272243026MRCZZ12"/>
    <s v="5401"/>
    <n v="5401"/>
    <x v="4"/>
    <x v="0"/>
    <s v="DEPRECIATION ELEC HV SUBSTATIONS                  "/>
    <n v="0"/>
    <n v="0"/>
    <n v="0"/>
    <n v="0"/>
    <s v="P  "/>
    <n v="0"/>
    <s v="5"/>
    <s v="5401"/>
    <s v="2"/>
    <s v="272"/>
  </r>
  <r>
    <s v="5401272244026MRCZZ12"/>
    <s v="5401"/>
    <n v="5401"/>
    <x v="4"/>
    <x v="0"/>
    <s v="DEPRECIATION ELEC HV SWITCHING STATIONS           "/>
    <n v="0"/>
    <n v="0"/>
    <n v="0"/>
    <n v="0"/>
    <s v="P  "/>
    <n v="0"/>
    <s v="5"/>
    <s v="5401"/>
    <s v="2"/>
    <s v="272"/>
  </r>
  <r>
    <s v="5401272245026MRCZZ12"/>
    <s v="5401"/>
    <n v="5401"/>
    <x v="4"/>
    <x v="0"/>
    <s v="DEPRECIATION ELEC HV TRANSM CONDUCTORS            "/>
    <n v="0"/>
    <n v="0"/>
    <n v="0"/>
    <n v="0"/>
    <s v="P  "/>
    <n v="0"/>
    <s v="5"/>
    <s v="5401"/>
    <s v="2"/>
    <s v="272"/>
  </r>
  <r>
    <s v="5401272246026MRCZZ12"/>
    <s v="5401"/>
    <n v="5401"/>
    <x v="4"/>
    <x v="0"/>
    <s v="DEPRECIATION ELEC MV SUBSTATIONS                  "/>
    <n v="0"/>
    <n v="0"/>
    <n v="0"/>
    <n v="0"/>
    <s v="P  "/>
    <n v="0"/>
    <s v="5"/>
    <s v="5401"/>
    <s v="2"/>
    <s v="272"/>
  </r>
  <r>
    <s v="5401272247026MRCZZ12"/>
    <s v="5401"/>
    <n v="5401"/>
    <x v="4"/>
    <x v="0"/>
    <s v="DEPRECIATION ELEC MV SWITCHING STATIONS           "/>
    <n v="0"/>
    <n v="0"/>
    <n v="0"/>
    <n v="0"/>
    <s v="P  "/>
    <n v="0"/>
    <s v="5"/>
    <s v="5401"/>
    <s v="2"/>
    <s v="272"/>
  </r>
  <r>
    <s v="5401272248026MRCZZ12"/>
    <s v="5401"/>
    <n v="5401"/>
    <x v="4"/>
    <x v="0"/>
    <s v="DEPRECIATION ELEC MV NETWORKS                     "/>
    <n v="0"/>
    <n v="0"/>
    <n v="0"/>
    <n v="0"/>
    <s v="P  "/>
    <n v="0"/>
    <s v="5"/>
    <s v="5401"/>
    <s v="2"/>
    <s v="272"/>
  </r>
  <r>
    <s v="5401272249026MRCZZ12"/>
    <s v="5401"/>
    <n v="5401"/>
    <x v="4"/>
    <x v="0"/>
    <s v="DEPRECIATION ELEC LV NETWORKS                     "/>
    <n v="0"/>
    <n v="0"/>
    <n v="0"/>
    <n v="0"/>
    <s v="P  "/>
    <n v="0"/>
    <s v="5"/>
    <s v="5401"/>
    <s v="2"/>
    <s v="272"/>
  </r>
  <r>
    <s v="5401272250026MRCZZ12"/>
    <s v="5401"/>
    <n v="5401"/>
    <x v="4"/>
    <x v="0"/>
    <s v="DEPRECIATION ELEC CAPITAL SPARES                  "/>
    <n v="0"/>
    <n v="0"/>
    <n v="0"/>
    <n v="0"/>
    <s v="P  "/>
    <n v="0"/>
    <s v="5"/>
    <s v="5401"/>
    <s v="2"/>
    <s v="272"/>
  </r>
  <r>
    <s v="5401395023026MRC1L11"/>
    <s v="5401"/>
    <n v="5401"/>
    <x v="4"/>
    <x v="1"/>
    <s v="DPT CHG INSURANCE FEES                            "/>
    <n v="0"/>
    <n v="0"/>
    <n v="0"/>
    <n v="0"/>
    <s v="P  "/>
    <n v="0"/>
    <s v="5"/>
    <s v="5401"/>
    <s v="3"/>
    <s v="395"/>
  </r>
  <r>
    <s v="5401395049026MRC2A11"/>
    <s v="5401"/>
    <n v="5401"/>
    <x v="4"/>
    <x v="1"/>
    <s v="DPT CHG TELEPHONE                                 "/>
    <n v="0"/>
    <n v="132141.75"/>
    <n v="0"/>
    <n v="132141.75"/>
    <s v="P  "/>
    <n v="59124"/>
    <s v="5"/>
    <s v="5401"/>
    <s v="3"/>
    <s v="395"/>
  </r>
  <r>
    <s v="54013996050ZZZZZZZ11"/>
    <s v="5401"/>
    <n v="5401"/>
    <x v="4"/>
    <x v="1"/>
    <s v="TRF TO ACC SURPLUS DEFICIT                        "/>
    <n v="0"/>
    <n v="0"/>
    <n v="-4276563.21"/>
    <n v="-4276563.21"/>
    <s v="P  "/>
    <n v="0"/>
    <s v="5"/>
    <s v="5401"/>
    <s v="3"/>
    <s v="399"/>
  </r>
  <r>
    <s v="54013996100ZZZZZZZ11"/>
    <s v="5401"/>
    <n v="5401"/>
    <x v="4"/>
    <x v="1"/>
    <s v="TRF FROM ACC SURPLUS DEFICIT                      "/>
    <n v="0"/>
    <n v="0"/>
    <n v="0"/>
    <n v="0"/>
    <s v="P  "/>
    <n v="0"/>
    <s v="5"/>
    <s v="5401"/>
    <s v="3"/>
    <s v="399"/>
  </r>
  <r>
    <s v="54018100010ZZZZZZZ11"/>
    <s v="5401"/>
    <n v="5401"/>
    <x v="4"/>
    <x v="2"/>
    <s v="ACC SUR/(DEF): OPENING BALANCE                    "/>
    <n v="4432449.83"/>
    <n v="0"/>
    <n v="0"/>
    <n v="4432449.83"/>
    <s v="GP "/>
    <n v="0"/>
    <s v="5"/>
    <s v="5401"/>
    <s v="8"/>
    <s v="810"/>
  </r>
  <r>
    <s v="54018100020ZZZZZZZ11"/>
    <s v="5401"/>
    <n v="5401"/>
    <x v="4"/>
    <x v="2"/>
    <s v="ACC SUR/(DEF): CHANGES IN ACC POLICY              "/>
    <n v="0"/>
    <n v="0"/>
    <n v="0"/>
    <n v="0"/>
    <s v="GP "/>
    <n v="0"/>
    <s v="5"/>
    <s v="5401"/>
    <s v="8"/>
    <s v="810"/>
  </r>
  <r>
    <s v="54018100030ZZZZZZZ11"/>
    <s v="5401"/>
    <n v="5401"/>
    <x v="4"/>
    <x v="2"/>
    <s v="ACC SUR/(DEF): CORREC PRIOR PERIOD ERROR          "/>
    <n v="0"/>
    <n v="0"/>
    <n v="0"/>
    <n v="0"/>
    <s v="GP "/>
    <n v="0"/>
    <s v="5"/>
    <s v="5401"/>
    <s v="8"/>
    <s v="810"/>
  </r>
  <r>
    <s v="54018100040ZZZZZZZ11"/>
    <s v="5401"/>
    <n v="5401"/>
    <x v="4"/>
    <x v="2"/>
    <s v="ACC SUR/(DEF): TRF TO/FROM ACCUM SURPLUS          "/>
    <n v="0"/>
    <n v="4276563.21"/>
    <n v="0"/>
    <n v="4276563.21"/>
    <s v="GP "/>
    <n v="0"/>
    <s v="5"/>
    <s v="5401"/>
    <s v="8"/>
    <s v="810"/>
  </r>
  <r>
    <s v="54018100050ZZZZZZZ11"/>
    <s v="5401"/>
    <n v="5401"/>
    <x v="4"/>
    <x v="2"/>
    <s v="ACC SUR/(DEF): TRF TO/FROM RESERVES               "/>
    <n v="0"/>
    <n v="0"/>
    <n v="0"/>
    <n v="0"/>
    <s v="GP "/>
    <n v="0"/>
    <s v="5"/>
    <s v="5401"/>
    <s v="8"/>
    <s v="810"/>
  </r>
  <r>
    <s v="54018100060ZZZZZZZ11"/>
    <s v="5401"/>
    <n v="5401"/>
    <x v="4"/>
    <x v="2"/>
    <s v="ACC SUR/(DEF): DEPRECIATION OFFSETS               "/>
    <n v="0"/>
    <n v="0"/>
    <n v="0"/>
    <n v="0"/>
    <s v="GP "/>
    <n v="0"/>
    <s v="5"/>
    <s v="5401"/>
    <s v="8"/>
    <s v="810"/>
  </r>
  <r>
    <s v="5421142150129ZZZZZ11"/>
    <s v="5421"/>
    <n v="5421"/>
    <x v="4"/>
    <x v="5"/>
    <s v="FIRE SERVICES (GENERAL)                           "/>
    <n v="0"/>
    <n v="0"/>
    <n v="-781254.08"/>
    <n v="-781254.08"/>
    <s v="P  "/>
    <n v="-189540"/>
    <s v="5"/>
    <s v="5421"/>
    <s v="1"/>
    <s v="142"/>
  </r>
  <r>
    <s v="5421142150229ZZZZZ11"/>
    <s v="5421"/>
    <n v="5421"/>
    <x v="4"/>
    <x v="5"/>
    <s v="FIRE SERVICES ( CHEMICALS/ EQUIPMENT)             "/>
    <n v="0"/>
    <n v="0"/>
    <n v="0"/>
    <n v="0"/>
    <s v="P  "/>
    <n v="-316"/>
    <s v="5"/>
    <s v="5421"/>
    <s v="1"/>
    <s v="142"/>
  </r>
  <r>
    <s v="5421142150329ZZZZZ11"/>
    <s v="5421"/>
    <n v="5421"/>
    <x v="4"/>
    <x v="5"/>
    <s v="FIRE SERVICES (GENERAL)                           "/>
    <n v="0"/>
    <n v="0"/>
    <n v="-276620.69"/>
    <n v="-276620.69"/>
    <s v="P  "/>
    <n v="-18954"/>
    <s v="5"/>
    <s v="5421"/>
    <s v="1"/>
    <s v="142"/>
  </r>
  <r>
    <s v="5421211001026MRCZZ11"/>
    <s v="5421"/>
    <n v="5421"/>
    <x v="4"/>
    <x v="0"/>
    <s v="MS: SAL &amp; ALL: BASIC SALARY &amp; WAGES               "/>
    <n v="0"/>
    <n v="38302977.649999999"/>
    <n v="0"/>
    <n v="38368967.850000001"/>
    <s v="P  "/>
    <n v="38339703"/>
    <s v="5"/>
    <s v="5421"/>
    <s v="2"/>
    <s v="211"/>
  </r>
  <r>
    <s v="5421211020026MRCZZ11"/>
    <s v="5421"/>
    <n v="5421"/>
    <x v="4"/>
    <x v="0"/>
    <s v="MS: ALL - ACCOMMODATION/TRVL/INCIDENTAL           "/>
    <n v="0"/>
    <n v="13525.3"/>
    <n v="0"/>
    <n v="13525.3"/>
    <s v="P  "/>
    <n v="20287"/>
    <s v="5"/>
    <s v="5421"/>
    <s v="2"/>
    <s v="211"/>
  </r>
  <r>
    <s v="5421211022026MRCZZ11"/>
    <s v="5421"/>
    <n v="5421"/>
    <x v="4"/>
    <x v="0"/>
    <s v="MS: ALL - CELLULAR &amp; TELEPHONE                    "/>
    <n v="0"/>
    <n v="12000"/>
    <n v="0"/>
    <n v="12000"/>
    <s v="P  "/>
    <n v="10800"/>
    <s v="5"/>
    <s v="5421"/>
    <s v="2"/>
    <s v="211"/>
  </r>
  <r>
    <s v="5421211026026MRCZZ11"/>
    <s v="5421"/>
    <n v="5421"/>
    <x v="4"/>
    <x v="0"/>
    <s v="MS: HB &amp; INC: HOUSING BENEFITS                    "/>
    <n v="0"/>
    <n v="268496.55"/>
    <n v="0"/>
    <n v="268496.55"/>
    <s v="P  "/>
    <n v="265940"/>
    <s v="5"/>
    <s v="5421"/>
    <s v="2"/>
    <s v="211"/>
  </r>
  <r>
    <s v="5421211028026MRCZZ11"/>
    <s v="5421"/>
    <n v="5421"/>
    <x v="4"/>
    <x v="0"/>
    <s v="MS: HB &amp; INC: LAUNDRY                             "/>
    <n v="0"/>
    <n v="915.6"/>
    <n v="0"/>
    <n v="915.6"/>
    <s v="P  "/>
    <n v="915"/>
    <s v="5"/>
    <s v="5421"/>
    <s v="2"/>
    <s v="211"/>
  </r>
  <r>
    <s v="5421211034026MRCZZ11"/>
    <s v="5421"/>
    <n v="5421"/>
    <x v="4"/>
    <x v="0"/>
    <s v="MS: ALL - TRAVEL OR MOTOR VEHICLE                 "/>
    <n v="0"/>
    <n v="2075295.37"/>
    <n v="0"/>
    <n v="2081919.66"/>
    <s v="P  "/>
    <n v="2033581"/>
    <s v="5"/>
    <s v="5421"/>
    <s v="2"/>
    <s v="211"/>
  </r>
  <r>
    <s v="5421211036026MRCZZ11"/>
    <s v="5421"/>
    <n v="5421"/>
    <x v="4"/>
    <x v="0"/>
    <s v="MS: OVERTIME - NON STRUCTURED                     "/>
    <n v="0"/>
    <n v="309164.38"/>
    <n v="0"/>
    <n v="351454.16"/>
    <s v="P  "/>
    <n v="292052"/>
    <s v="5"/>
    <s v="5421"/>
    <s v="2"/>
    <s v="211"/>
  </r>
  <r>
    <s v="5421211038026MRCZZ11"/>
    <s v="5421"/>
    <n v="5421"/>
    <x v="4"/>
    <x v="0"/>
    <s v="MS: OVERTIME - STRUCTURED                         "/>
    <n v="0"/>
    <n v="1187260.27"/>
    <n v="0"/>
    <n v="1206638.73"/>
    <s v="P  "/>
    <n v="1285038"/>
    <s v="5"/>
    <s v="5421"/>
    <s v="2"/>
    <s v="211"/>
  </r>
  <r>
    <s v="5421211040026MRCZZ11"/>
    <s v="5421"/>
    <n v="5421"/>
    <x v="4"/>
    <x v="0"/>
    <s v="MS: PAYMENTS - SHIFT ADD REMUNERATION             "/>
    <n v="0"/>
    <n v="8111505.8799999999"/>
    <n v="0"/>
    <n v="8111505.8799999999"/>
    <s v="P  "/>
    <n v="8118302"/>
    <s v="5"/>
    <s v="5421"/>
    <s v="2"/>
    <s v="211"/>
  </r>
  <r>
    <s v="5421211042026MRCZZ11"/>
    <s v="5421"/>
    <n v="5421"/>
    <x v="4"/>
    <x v="0"/>
    <s v="MS: OVERTIME - NIGHT SHIFT                        "/>
    <n v="0"/>
    <n v="106425.16"/>
    <n v="0"/>
    <n v="110352.87"/>
    <s v="P  "/>
    <n v="90203"/>
    <s v="5"/>
    <s v="5421"/>
    <s v="2"/>
    <s v="211"/>
  </r>
  <r>
    <s v="5421211044026MRCZZ11"/>
    <s v="5421"/>
    <n v="5421"/>
    <x v="4"/>
    <x v="0"/>
    <s v="MS: SRB - ACTING ALLOWANCE                        "/>
    <n v="0"/>
    <n v="79863.05"/>
    <n v="0"/>
    <n v="92571.24"/>
    <s v="P  "/>
    <n v="103164"/>
    <s v="5"/>
    <s v="5421"/>
    <s v="2"/>
    <s v="211"/>
  </r>
  <r>
    <s v="5421211046026MRCZZ11"/>
    <s v="5421"/>
    <n v="5421"/>
    <x v="4"/>
    <x v="0"/>
    <s v="MS: SRB - ANNUAL BONUS                            "/>
    <n v="0"/>
    <n v="3191912.63"/>
    <n v="0"/>
    <n v="3191912.63"/>
    <s v="P  "/>
    <n v="3279515"/>
    <s v="5"/>
    <s v="5421"/>
    <s v="2"/>
    <s v="211"/>
  </r>
  <r>
    <s v="5421211050026MRCZZ11"/>
    <s v="5421"/>
    <n v="5421"/>
    <x v="4"/>
    <x v="0"/>
    <s v="MS: SRB - LONG SERVICE AWARD                      "/>
    <n v="0"/>
    <n v="280121.52"/>
    <n v="0"/>
    <n v="280991.90000000002"/>
    <s v="P  "/>
    <n v="493722"/>
    <s v="5"/>
    <s v="5421"/>
    <s v="2"/>
    <s v="211"/>
  </r>
  <r>
    <s v="5421211056026MRCZZ11"/>
    <s v="5421"/>
    <n v="5421"/>
    <x v="4"/>
    <x v="0"/>
    <s v="MS: SRB - STANDBY ALLOWANCE                       "/>
    <n v="0"/>
    <n v="337143.67"/>
    <n v="0"/>
    <n v="364235.75"/>
    <s v="P  "/>
    <n v="344192"/>
    <s v="5"/>
    <s v="5421"/>
    <s v="2"/>
    <s v="211"/>
  </r>
  <r>
    <s v="5421213001026MRCZZ11"/>
    <s v="5421"/>
    <n v="5421"/>
    <x v="4"/>
    <x v="0"/>
    <s v="MS: SOC CONTR - BARGAINING COUNCIL                "/>
    <n v="0"/>
    <n v="15041.25"/>
    <n v="0"/>
    <n v="15085"/>
    <s v="P  "/>
    <n v="15148"/>
    <s v="5"/>
    <s v="5421"/>
    <s v="2"/>
    <s v="213"/>
  </r>
  <r>
    <s v="5421213010026MRCZZ11"/>
    <s v="5421"/>
    <n v="5421"/>
    <x v="4"/>
    <x v="0"/>
    <s v="MS: SOC CONTR - GROUP LIFE INSURANCE              "/>
    <n v="0"/>
    <n v="466826.1"/>
    <n v="0"/>
    <n v="498270.05"/>
    <s v="P  "/>
    <n v="497469"/>
    <s v="5"/>
    <s v="5421"/>
    <s v="2"/>
    <s v="213"/>
  </r>
  <r>
    <s v="5421213020026MRCZZ11"/>
    <s v="5421"/>
    <n v="5421"/>
    <x v="4"/>
    <x v="0"/>
    <s v="MS: SOC CONTR - MEDICAL                           "/>
    <n v="0"/>
    <n v="4596593.1900000004"/>
    <n v="0"/>
    <n v="4597771.59"/>
    <s v="P  "/>
    <n v="4536897"/>
    <s v="5"/>
    <s v="5421"/>
    <s v="2"/>
    <s v="213"/>
  </r>
  <r>
    <s v="5421213030026MRCZZ11"/>
    <s v="5421"/>
    <n v="5421"/>
    <x v="4"/>
    <x v="0"/>
    <s v="MS: SOC CONTR - PENSION                           "/>
    <n v="0"/>
    <n v="6949764.4400000004"/>
    <n v="0"/>
    <n v="6961655.0800000001"/>
    <s v="P  "/>
    <n v="6975506"/>
    <s v="5"/>
    <s v="5421"/>
    <s v="2"/>
    <s v="213"/>
  </r>
  <r>
    <s v="5421213040026MRCZZ11"/>
    <s v="5421"/>
    <n v="5421"/>
    <x v="4"/>
    <x v="0"/>
    <s v="MS: SOC CONTR - UNEMPLOYMENT INSUR FUND           "/>
    <n v="0"/>
    <n v="255377.25"/>
    <n v="0"/>
    <n v="256072.89"/>
    <s v="P  "/>
    <n v="256955"/>
    <s v="5"/>
    <s v="5421"/>
    <s v="2"/>
    <s v="213"/>
  </r>
  <r>
    <s v="5421228120026MRCZZ11"/>
    <s v="5421"/>
    <n v="5421"/>
    <x v="4"/>
    <x v="0"/>
    <s v="CONTR: ELECTRICAL                                 "/>
    <n v="0"/>
    <n v="95155.63"/>
    <n v="0"/>
    <n v="95155.63"/>
    <s v="P  "/>
    <n v="134927"/>
    <s v="5"/>
    <s v="5421"/>
    <s v="2"/>
    <s v="228"/>
  </r>
  <r>
    <s v="5421228152026MRCZZ11"/>
    <s v="5421"/>
    <n v="5421"/>
    <x v="4"/>
    <x v="0"/>
    <s v="CONTR: FIRE SERVICES                              "/>
    <n v="0"/>
    <n v="55155.39"/>
    <n v="0"/>
    <n v="55155.39"/>
    <s v="P  "/>
    <n v="55156"/>
    <s v="5"/>
    <s v="5421"/>
    <s v="2"/>
    <s v="228"/>
  </r>
  <r>
    <s v="5421228360026NAZZZ11"/>
    <s v="5421"/>
    <n v="5421"/>
    <x v="4"/>
    <x v="0"/>
    <s v="CONTR:  MAINT OF BUILDINGS &amp; FACILITIES           "/>
    <n v="0"/>
    <n v="0"/>
    <n v="0"/>
    <n v="0"/>
    <s v="P  "/>
    <n v="22061"/>
    <s v="5"/>
    <s v="5421"/>
    <s v="2"/>
    <s v="228"/>
  </r>
  <r>
    <s v="5421228360026NHCZZ11"/>
    <s v="5421"/>
    <n v="5421"/>
    <x v="4"/>
    <x v="0"/>
    <s v="CONTR:  MAINT OF BUILDINGS &amp; FACILITIES           "/>
    <n v="0"/>
    <n v="46887.98"/>
    <n v="0"/>
    <n v="46887.98"/>
    <s v="P  "/>
    <n v="60363"/>
    <s v="5"/>
    <s v="5421"/>
    <s v="2"/>
    <s v="228"/>
  </r>
  <r>
    <s v="5421228361026MRCZZ11"/>
    <s v="5421"/>
    <n v="5421"/>
    <x v="4"/>
    <x v="0"/>
    <s v="CONTR: MAINTENANCE OF EQUIPMENT                   "/>
    <n v="0"/>
    <n v="21285.95"/>
    <n v="0"/>
    <n v="21285.95"/>
    <s v="P  "/>
    <n v="84515"/>
    <s v="5"/>
    <s v="5421"/>
    <s v="2"/>
    <s v="228"/>
  </r>
  <r>
    <s v="5421228361026NSPZZ11"/>
    <s v="5421"/>
    <n v="5421"/>
    <x v="4"/>
    <x v="0"/>
    <s v="CONTR: MAINTENANCE OF EQUIPMENT                   "/>
    <n v="0"/>
    <n v="25735.279999999999"/>
    <n v="0"/>
    <n v="25735.279999999999"/>
    <s v="P  "/>
    <n v="58081"/>
    <s v="5"/>
    <s v="5421"/>
    <s v="2"/>
    <s v="228"/>
  </r>
  <r>
    <s v="5421230012026MRCZZ11"/>
    <s v="5421"/>
    <n v="5421"/>
    <x v="4"/>
    <x v="0"/>
    <s v="OC: ADV/PUB/MARK - CORP &amp; MUN ACTIVITIES          "/>
    <n v="0"/>
    <n v="0"/>
    <n v="0"/>
    <n v="0"/>
    <s v="P  "/>
    <n v="1546"/>
    <s v="5"/>
    <s v="5421"/>
    <s v="2"/>
    <s v="230"/>
  </r>
  <r>
    <s v="5421230111026MRCZZ11"/>
    <s v="5421"/>
    <n v="5421"/>
    <x v="4"/>
    <x v="0"/>
    <s v="OC: COMM - LICENCES (RADIO &amp; TELEVISION)          "/>
    <n v="0"/>
    <n v="2120"/>
    <n v="0"/>
    <n v="2120"/>
    <s v="P  "/>
    <n v="2120"/>
    <s v="5"/>
    <s v="5421"/>
    <s v="2"/>
    <s v="230"/>
  </r>
  <r>
    <s v="5421230361026MRCZZ11"/>
    <s v="5421"/>
    <n v="5421"/>
    <x v="4"/>
    <x v="0"/>
    <s v="OC: MUNICIPAL SERVICES                            "/>
    <n v="0"/>
    <n v="0"/>
    <n v="0"/>
    <n v="0"/>
    <s v="P  "/>
    <n v="0"/>
    <s v="5"/>
    <s v="5421"/>
    <s v="2"/>
    <s v="230"/>
  </r>
  <r>
    <s v="5421230452026MRCZZ11"/>
    <s v="5421"/>
    <n v="5421"/>
    <x v="4"/>
    <x v="0"/>
    <s v="OC: PROFESSIONAL BODIES M/SHIP &amp; SUBS             "/>
    <n v="0"/>
    <n v="0"/>
    <n v="0"/>
    <n v="0"/>
    <s v="P  "/>
    <n v="0"/>
    <s v="5"/>
    <s v="5421"/>
    <s v="2"/>
    <s v="230"/>
  </r>
  <r>
    <s v="5421230511026MRCZZ11"/>
    <s v="5421"/>
    <n v="5421"/>
    <x v="4"/>
    <x v="0"/>
    <s v="OC: REG FEES NATIONAL                             "/>
    <n v="0"/>
    <n v="0"/>
    <n v="0"/>
    <n v="0"/>
    <s v="P  "/>
    <n v="0"/>
    <s v="5"/>
    <s v="5421"/>
    <s v="2"/>
    <s v="230"/>
  </r>
  <r>
    <s v="5421230541026MRCZZ11"/>
    <s v="5421"/>
    <n v="5421"/>
    <x v="4"/>
    <x v="0"/>
    <s v="OC: SKILLS DEVELOPMENT FUND LEVY                  "/>
    <n v="0"/>
    <n v="561125.44999999995"/>
    <n v="0"/>
    <n v="562855.13"/>
    <s v="P  "/>
    <n v="446728"/>
    <s v="5"/>
    <s v="5421"/>
    <s v="2"/>
    <s v="230"/>
  </r>
  <r>
    <s v="5421230576026MRCZZ11"/>
    <s v="5421"/>
    <n v="5421"/>
    <x v="4"/>
    <x v="0"/>
    <s v="OC: T&amp;S DOM - ACCOMMODATION                       "/>
    <n v="0"/>
    <n v="10314.129999999999"/>
    <n v="0"/>
    <n v="10314.129999999999"/>
    <s v="P  "/>
    <n v="10257"/>
    <s v="5"/>
    <s v="5421"/>
    <s v="2"/>
    <s v="230"/>
  </r>
  <r>
    <s v="5421230577026MRCZZ11"/>
    <s v="5421"/>
    <n v="5421"/>
    <x v="4"/>
    <x v="0"/>
    <s v="OC: T&amp;S DOM - DAILY ALLOWANCE                     "/>
    <n v="0"/>
    <n v="8971"/>
    <n v="0"/>
    <n v="8971"/>
    <s v="P  "/>
    <n v="8995"/>
    <s v="5"/>
    <s v="5421"/>
    <s v="2"/>
    <s v="230"/>
  </r>
  <r>
    <s v="5421230579026MRCZZ11"/>
    <s v="5421"/>
    <n v="5421"/>
    <x v="4"/>
    <x v="0"/>
    <s v="OC: T&amp;S DOM - INCIDENTAL COST                     "/>
    <n v="0"/>
    <n v="0"/>
    <n v="0"/>
    <n v="0"/>
    <s v="P  "/>
    <n v="0"/>
    <s v="5"/>
    <s v="5421"/>
    <s v="2"/>
    <s v="230"/>
  </r>
  <r>
    <s v="5421230581026MRCZZ11"/>
    <s v="5421"/>
    <n v="5421"/>
    <x v="4"/>
    <x v="0"/>
    <s v="OC: T&amp;S DOM TRP - W/OUT OPR OWN TRANSPRT          "/>
    <n v="0"/>
    <n v="23898.16"/>
    <n v="0"/>
    <n v="23898.16"/>
    <s v="P  "/>
    <n v="23899"/>
    <s v="5"/>
    <s v="5421"/>
    <s v="2"/>
    <s v="230"/>
  </r>
  <r>
    <s v="5421230610026MRCZZ11"/>
    <s v="5421"/>
    <n v="5421"/>
    <x v="4"/>
    <x v="0"/>
    <s v="OC: UNIFORM &amp; PROTECTIVE CLOTHING                 "/>
    <n v="0"/>
    <n v="1168981.73"/>
    <n v="0"/>
    <n v="1168981.73"/>
    <s v="P  "/>
    <n v="1182898"/>
    <s v="5"/>
    <s v="5421"/>
    <s v="2"/>
    <s v="230"/>
  </r>
  <r>
    <s v="5421232360026414ZZ11"/>
    <s v="5421"/>
    <n v="5421"/>
    <x v="4"/>
    <x v="0"/>
    <s v="INVENTORY - MATERIALS &amp; SUPPLIES                  "/>
    <n v="0"/>
    <n v="108642.27"/>
    <n v="0"/>
    <n v="108642.27"/>
    <s v="P  "/>
    <n v="134865"/>
    <s v="5"/>
    <s v="5421"/>
    <s v="2"/>
    <s v="232"/>
  </r>
  <r>
    <s v="5421232360D26MRCZZ11"/>
    <s v="5421"/>
    <n v="5421"/>
    <x v="4"/>
    <x v="0"/>
    <s v="INVENTORY - MATERIALS &amp; SUPPLIES(PRINT&amp;           "/>
    <n v="0"/>
    <n v="15963.83"/>
    <n v="0"/>
    <n v="15963.83"/>
    <s v="P  "/>
    <n v="16147"/>
    <s v="5"/>
    <s v="5421"/>
    <s v="2"/>
    <s v="232"/>
  </r>
  <r>
    <s v="5421232360M26MRCZZ11"/>
    <s v="5421"/>
    <n v="5421"/>
    <x v="4"/>
    <x v="0"/>
    <s v="INVENTORY - MATERIALS &amp; SUPPLIES(MEDICAL          "/>
    <n v="0"/>
    <n v="0"/>
    <n v="0"/>
    <n v="0"/>
    <s v="P  "/>
    <n v="4739"/>
    <s v="5"/>
    <s v="5421"/>
    <s v="2"/>
    <s v="232"/>
  </r>
  <r>
    <s v="5421232360N26MRCZZ11"/>
    <s v="5421"/>
    <n v="5421"/>
    <x v="4"/>
    <x v="0"/>
    <s v="INVENTORY - MATERIALS &amp; SUPPLIES(GENERAL          "/>
    <n v="0"/>
    <n v="44867.32"/>
    <n v="0"/>
    <n v="44867.32"/>
    <s v="P  "/>
    <n v="71364"/>
    <s v="5"/>
    <s v="5421"/>
    <s v="2"/>
    <s v="232"/>
  </r>
  <r>
    <s v="5421238364326MRCZZ11"/>
    <s v="5421"/>
    <n v="5421"/>
    <x v="4"/>
    <x v="0"/>
    <s v="OPR LEASES: COMMUNITY ASSETS(GENERAL)             "/>
    <n v="0"/>
    <n v="0"/>
    <n v="0"/>
    <n v="0"/>
    <s v="P  "/>
    <n v="0"/>
    <s v="5"/>
    <s v="5421"/>
    <s v="2"/>
    <s v="238"/>
  </r>
  <r>
    <s v="5421272150026MRCZZ11"/>
    <s v="5421"/>
    <n v="5421"/>
    <x v="4"/>
    <x v="0"/>
    <s v="DEPRECIATION FURNITURE &amp; OFFICE EQUIPM            "/>
    <n v="0"/>
    <n v="0"/>
    <n v="0"/>
    <n v="0"/>
    <s v="P  "/>
    <n v="0"/>
    <s v="5"/>
    <s v="5421"/>
    <s v="2"/>
    <s v="272"/>
  </r>
  <r>
    <s v="5421272242026MRCZZ11"/>
    <s v="5421"/>
    <n v="5421"/>
    <x v="4"/>
    <x v="0"/>
    <s v="DEPRECIATION ELEC POWER PLANTS                    "/>
    <n v="0"/>
    <n v="0"/>
    <n v="0"/>
    <n v="0"/>
    <s v="P  "/>
    <n v="0"/>
    <s v="5"/>
    <s v="5421"/>
    <s v="2"/>
    <s v="272"/>
  </r>
  <r>
    <s v="5421272243026MRCZZ11"/>
    <s v="5421"/>
    <n v="5421"/>
    <x v="4"/>
    <x v="0"/>
    <s v="DEPRECIATION ELEC HV SUBSTATIONS                  "/>
    <n v="0"/>
    <n v="0"/>
    <n v="0"/>
    <n v="0"/>
    <s v="P  "/>
    <n v="0"/>
    <s v="5"/>
    <s v="5421"/>
    <s v="2"/>
    <s v="272"/>
  </r>
  <r>
    <s v="5421272244026MRCZZ11"/>
    <s v="5421"/>
    <n v="5421"/>
    <x v="4"/>
    <x v="0"/>
    <s v="DEPRECIATION ELEC HV SWITCHING STATIONS           "/>
    <n v="0"/>
    <n v="0"/>
    <n v="0"/>
    <n v="0"/>
    <s v="P  "/>
    <n v="0"/>
    <s v="5"/>
    <s v="5421"/>
    <s v="2"/>
    <s v="272"/>
  </r>
  <r>
    <s v="5421272245026MRCZZ11"/>
    <s v="5421"/>
    <n v="5421"/>
    <x v="4"/>
    <x v="0"/>
    <s v="DEPRECIATION ELEC HV TRANSM CONDUCTORS            "/>
    <n v="0"/>
    <n v="0"/>
    <n v="0"/>
    <n v="0"/>
    <s v="P  "/>
    <n v="0"/>
    <s v="5"/>
    <s v="5421"/>
    <s v="2"/>
    <s v="272"/>
  </r>
  <r>
    <s v="5421272246026MRCZZ11"/>
    <s v="5421"/>
    <n v="5421"/>
    <x v="4"/>
    <x v="0"/>
    <s v="DEPRECIATION ELEC MV SUBSTATIONS                  "/>
    <n v="0"/>
    <n v="0"/>
    <n v="0"/>
    <n v="0"/>
    <s v="P  "/>
    <n v="0"/>
    <s v="5"/>
    <s v="5421"/>
    <s v="2"/>
    <s v="272"/>
  </r>
  <r>
    <s v="5421272247026MRCZZ11"/>
    <s v="5421"/>
    <n v="5421"/>
    <x v="4"/>
    <x v="0"/>
    <s v="DEPRECIATION ELEC MV SWITCHING STATIONS           "/>
    <n v="0"/>
    <n v="0"/>
    <n v="0"/>
    <n v="0"/>
    <s v="P  "/>
    <n v="0"/>
    <s v="5"/>
    <s v="5421"/>
    <s v="2"/>
    <s v="272"/>
  </r>
  <r>
    <s v="5421272248026MRCZZ11"/>
    <s v="5421"/>
    <n v="5421"/>
    <x v="4"/>
    <x v="0"/>
    <s v="DEPRECIATION ELEC MV NETWORKS                     "/>
    <n v="0"/>
    <n v="0"/>
    <n v="0"/>
    <n v="0"/>
    <s v="P  "/>
    <n v="0"/>
    <s v="5"/>
    <s v="5421"/>
    <s v="2"/>
    <s v="272"/>
  </r>
  <r>
    <s v="5421272249026MRCZZ11"/>
    <s v="5421"/>
    <n v="5421"/>
    <x v="4"/>
    <x v="0"/>
    <s v="DEPRECIATION ELEC LV NETWORKS                     "/>
    <n v="0"/>
    <n v="0"/>
    <n v="0"/>
    <n v="0"/>
    <s v="P  "/>
    <n v="0"/>
    <s v="5"/>
    <s v="5421"/>
    <s v="2"/>
    <s v="272"/>
  </r>
  <r>
    <s v="5421272250026MRCZZ11"/>
    <s v="5421"/>
    <n v="5421"/>
    <x v="4"/>
    <x v="0"/>
    <s v="DEPRECIATION ELEC CAPITAL SPARES                  "/>
    <n v="0"/>
    <n v="0"/>
    <n v="0"/>
    <n v="0"/>
    <s v="P  "/>
    <n v="0"/>
    <s v="5"/>
    <s v="5421"/>
    <s v="2"/>
    <s v="272"/>
  </r>
  <r>
    <s v="5421272360026MRCZZ11"/>
    <s v="5421"/>
    <n v="5421"/>
    <x v="4"/>
    <x v="0"/>
    <s v="DEPRECIATION  MACHINERY &amp; EQUIPMENT               "/>
    <n v="0"/>
    <n v="0"/>
    <n v="0"/>
    <n v="0"/>
    <s v="P  "/>
    <n v="0"/>
    <s v="5"/>
    <s v="5421"/>
    <s v="2"/>
    <s v="272"/>
  </r>
  <r>
    <s v="5421272880026MRCZZ11"/>
    <s v="5421"/>
    <n v="5421"/>
    <x v="4"/>
    <x v="0"/>
    <s v="DEPRECIATION COMMUNITY HALLS                      "/>
    <n v="0"/>
    <n v="0"/>
    <n v="0"/>
    <n v="0"/>
    <s v="P  "/>
    <n v="0"/>
    <s v="5"/>
    <s v="5421"/>
    <s v="2"/>
    <s v="272"/>
  </r>
  <r>
    <s v="5421272884026MRCZZ11"/>
    <s v="5421"/>
    <n v="5421"/>
    <x v="4"/>
    <x v="0"/>
    <s v="DEPRECIATION COMMUNITY FIRE/AMBU STATION          "/>
    <n v="0"/>
    <n v="0"/>
    <n v="0"/>
    <n v="0"/>
    <s v="P  "/>
    <n v="3189197"/>
    <s v="5"/>
    <s v="5421"/>
    <s v="2"/>
    <s v="272"/>
  </r>
  <r>
    <s v="5421320165026MRCZZ11"/>
    <s v="5421"/>
    <n v="5421"/>
    <x v="4"/>
    <x v="1"/>
    <s v="PPE MACHINERY &amp; EQUIPMENT - GAINS                 "/>
    <n v="0"/>
    <n v="0"/>
    <n v="0"/>
    <n v="0"/>
    <s v="P  "/>
    <n v="0"/>
    <s v="5"/>
    <s v="5421"/>
    <s v="3"/>
    <s v="320"/>
  </r>
  <r>
    <s v="5421320170026MRCZZ11"/>
    <s v="5421"/>
    <n v="5421"/>
    <x v="4"/>
    <x v="3"/>
    <s v="PPE MACHINERY &amp; EQUIPMENT - LOSSES                "/>
    <n v="0"/>
    <n v="0"/>
    <n v="0"/>
    <n v="0"/>
    <s v="P  "/>
    <n v="0"/>
    <s v="5"/>
    <s v="5421"/>
    <s v="3"/>
    <s v="320"/>
  </r>
  <r>
    <s v="5421320280026MRCZZ11"/>
    <s v="5421"/>
    <n v="5421"/>
    <x v="4"/>
    <x v="1"/>
    <s v="PPE COMMUNITY ASSETS - GAINS                      "/>
    <n v="0"/>
    <n v="0"/>
    <n v="0"/>
    <n v="0"/>
    <s v="P  "/>
    <n v="0"/>
    <s v="5"/>
    <s v="5421"/>
    <s v="3"/>
    <s v="320"/>
  </r>
  <r>
    <s v="5421320285026MRCZZ11"/>
    <s v="5421"/>
    <n v="5421"/>
    <x v="4"/>
    <x v="3"/>
    <s v="PPE COMMUNITY ASSETS - LOSSES                     "/>
    <n v="0"/>
    <n v="0"/>
    <n v="0"/>
    <n v="0"/>
    <s v="P  "/>
    <n v="0"/>
    <s v="5"/>
    <s v="5421"/>
    <s v="3"/>
    <s v="320"/>
  </r>
  <r>
    <s v="5421350085026MRCZZ11"/>
    <s v="5421"/>
    <n v="5421"/>
    <x v="4"/>
    <x v="3"/>
    <s v="IL PPE: MACHINERY &amp; EQUIPMENT                     "/>
    <n v="0"/>
    <n v="0"/>
    <n v="0"/>
    <n v="0"/>
    <s v="P  "/>
    <n v="0"/>
    <s v="5"/>
    <s v="5421"/>
    <s v="3"/>
    <s v="350"/>
  </r>
  <r>
    <s v="5421350110026MRCZZ11"/>
    <s v="5421"/>
    <n v="5421"/>
    <x v="4"/>
    <x v="3"/>
    <s v="IL: NON SPECIFIC ACCOUNTS                         "/>
    <n v="0"/>
    <n v="47843910.109999999"/>
    <n v="0"/>
    <n v="47843910.109999999"/>
    <s v="P  "/>
    <n v="0"/>
    <s v="5"/>
    <s v="5421"/>
    <s v="3"/>
    <s v="350"/>
  </r>
  <r>
    <s v="5421360085026MRCZZ11"/>
    <s v="5421"/>
    <n v="5421"/>
    <x v="4"/>
    <x v="3"/>
    <s v="RIL PPE: MACHINERY &amp; EQUIPMENT                    "/>
    <n v="0"/>
    <n v="0"/>
    <n v="0"/>
    <n v="0"/>
    <s v="P  "/>
    <n v="0"/>
    <s v="5"/>
    <s v="5421"/>
    <s v="3"/>
    <s v="360"/>
  </r>
  <r>
    <s v="5421360110026MRCZZ11"/>
    <s v="5421"/>
    <n v="5421"/>
    <x v="4"/>
    <x v="3"/>
    <s v="RIL: NON SPECIFIC ACCOUNTS                        "/>
    <n v="0"/>
    <n v="0"/>
    <n v="0"/>
    <n v="0"/>
    <s v="P  "/>
    <n v="0"/>
    <s v="5"/>
    <s v="5421"/>
    <s v="3"/>
    <s v="360"/>
  </r>
  <r>
    <s v="5421393009026MRC9311"/>
    <s v="5421"/>
    <n v="5421"/>
    <x v="4"/>
    <x v="1"/>
    <s v="RECOVER:INT BILL:REFUSE REMOVAL                   "/>
    <n v="0"/>
    <n v="0"/>
    <n v="0"/>
    <n v="0"/>
    <s v="P  "/>
    <n v="0"/>
    <s v="5"/>
    <s v="5421"/>
    <s v="3"/>
    <s v="393"/>
  </r>
  <r>
    <s v="5421393010026MRC9411"/>
    <s v="5421"/>
    <n v="5421"/>
    <x v="4"/>
    <x v="1"/>
    <s v="RECOVER:INT BILL:SANITATION CHARGES               "/>
    <n v="0"/>
    <n v="0"/>
    <n v="0"/>
    <n v="0"/>
    <s v="P  "/>
    <n v="0"/>
    <s v="5"/>
    <s v="5421"/>
    <s v="3"/>
    <s v="393"/>
  </r>
  <r>
    <s v="5421393011026MRC9511"/>
    <s v="5421"/>
    <n v="5421"/>
    <x v="4"/>
    <x v="1"/>
    <s v="RECOVER:INT BILL:WATER CONSUMPTION                "/>
    <n v="0"/>
    <n v="0"/>
    <n v="0"/>
    <n v="0"/>
    <s v="P  "/>
    <n v="0"/>
    <s v="5"/>
    <s v="5421"/>
    <s v="3"/>
    <s v="393"/>
  </r>
  <r>
    <s v="5421395002026MRC1211"/>
    <s v="5421"/>
    <n v="5421"/>
    <x v="4"/>
    <x v="1"/>
    <s v="DPT CHG - VEHICLE RENTAL                          "/>
    <n v="0"/>
    <n v="87067.39"/>
    <n v="0"/>
    <n v="87067.39"/>
    <s v="P  "/>
    <n v="1176021"/>
    <s v="5"/>
    <s v="5421"/>
    <s v="3"/>
    <s v="395"/>
  </r>
  <r>
    <s v="5421395017026MRC1H11"/>
    <s v="5421"/>
    <n v="5421"/>
    <x v="4"/>
    <x v="1"/>
    <s v="DPT CHG - FUEL RECHARGE                           "/>
    <n v="0"/>
    <n v="152179.60999999999"/>
    <n v="0"/>
    <n v="152179.60999999999"/>
    <s v="P  "/>
    <n v="509691"/>
    <s v="5"/>
    <s v="5421"/>
    <s v="3"/>
    <s v="395"/>
  </r>
  <r>
    <s v="5421395023026MRC1L11"/>
    <s v="5421"/>
    <n v="5421"/>
    <x v="4"/>
    <x v="1"/>
    <s v="DPT CHG INSURANCE FEES                            "/>
    <n v="0"/>
    <n v="0"/>
    <n v="0"/>
    <n v="0"/>
    <s v="P  "/>
    <n v="0"/>
    <s v="5"/>
    <s v="5421"/>
    <s v="3"/>
    <s v="395"/>
  </r>
  <r>
    <s v="5421395046026MRC2711"/>
    <s v="5421"/>
    <n v="5421"/>
    <x v="4"/>
    <x v="1"/>
    <s v="DPT CHG SECURITY:SECURITY SERVICES                "/>
    <n v="0"/>
    <n v="473043.9"/>
    <n v="0"/>
    <n v="473043.9"/>
    <s v="P  "/>
    <n v="468000"/>
    <s v="5"/>
    <s v="5421"/>
    <s v="3"/>
    <s v="395"/>
  </r>
  <r>
    <s v="5421396009026MRC4D11"/>
    <s v="5421"/>
    <n v="5421"/>
    <x v="4"/>
    <x v="1"/>
    <s v="CHG INT BILL:REFUSE REMOVAL                       "/>
    <n v="0"/>
    <n v="2901.66"/>
    <n v="0"/>
    <n v="2901.66"/>
    <s v="P  "/>
    <n v="2855"/>
    <s v="5"/>
    <s v="5421"/>
    <s v="3"/>
    <s v="396"/>
  </r>
  <r>
    <s v="5421396010026MRC4E11"/>
    <s v="5421"/>
    <n v="5421"/>
    <x v="4"/>
    <x v="1"/>
    <s v="CHG INT BILL:SANITATION CHARGES                   "/>
    <n v="0"/>
    <n v="9721.3799999999992"/>
    <n v="0"/>
    <n v="9721.3799999999992"/>
    <s v="P  "/>
    <n v="5554"/>
    <s v="5"/>
    <s v="5421"/>
    <s v="3"/>
    <s v="396"/>
  </r>
  <r>
    <s v="5421396011026MRC4F11"/>
    <s v="5421"/>
    <n v="5421"/>
    <x v="4"/>
    <x v="1"/>
    <s v="CHG INT BILL:WATER CONSUMPTION                    "/>
    <n v="0"/>
    <n v="491780.67"/>
    <n v="0"/>
    <n v="491780.67"/>
    <s v="P  "/>
    <n v="1069281"/>
    <s v="5"/>
    <s v="5421"/>
    <s v="3"/>
    <s v="396"/>
  </r>
  <r>
    <s v="54213996050ZZZZZZZ11"/>
    <s v="5421"/>
    <n v="5421"/>
    <x v="4"/>
    <x v="1"/>
    <s v="TRF TO ACC SURPLUS DEFICIT                        "/>
    <n v="0"/>
    <n v="0"/>
    <n v="-62237749.880000003"/>
    <n v="-62237749.880000003"/>
    <s v="P  "/>
    <n v="0"/>
    <s v="5"/>
    <s v="5421"/>
    <s v="3"/>
    <s v="399"/>
  </r>
  <r>
    <s v="54213996100ZZZZZZZ11"/>
    <s v="5421"/>
    <n v="5421"/>
    <x v="4"/>
    <x v="1"/>
    <s v="TRF FROM ACC SURPLUS DEFICIT                      "/>
    <n v="0"/>
    <n v="0"/>
    <n v="0"/>
    <n v="0"/>
    <s v="P  "/>
    <n v="0"/>
    <s v="5"/>
    <s v="5421"/>
    <s v="3"/>
    <s v="399"/>
  </r>
  <r>
    <s v="54216456010ZZZZZZZ11"/>
    <s v="5421"/>
    <n v="5421"/>
    <x v="4"/>
    <x v="4"/>
    <s v="PPE COST MACH &amp; EQP IU COST OPENING BAL           "/>
    <n v="0"/>
    <n v="0"/>
    <n v="0"/>
    <n v="0"/>
    <s v="GP "/>
    <n v="0"/>
    <s v="5"/>
    <s v="5421"/>
    <s v="6"/>
    <s v="645"/>
  </r>
  <r>
    <s v="54216456030ZZZZZZZ11"/>
    <s v="5421"/>
    <n v="5421"/>
    <x v="4"/>
    <x v="4"/>
    <s v="PPE COST MACH &amp; EQUIP IU COST DECOM LIAB          "/>
    <n v="0"/>
    <n v="0"/>
    <n v="0"/>
    <n v="0"/>
    <s v="GP "/>
    <n v="0"/>
    <s v="5"/>
    <s v="5421"/>
    <s v="6"/>
    <s v="645"/>
  </r>
  <r>
    <s v="54216456040ZZZZZZZ11"/>
    <s v="5421"/>
    <n v="5421"/>
    <x v="4"/>
    <x v="4"/>
    <s v="PPE COST MACH &amp; EQUIP IU COST CORR ERROR          "/>
    <n v="0"/>
    <n v="0"/>
    <n v="0"/>
    <n v="0"/>
    <s v="GP "/>
    <n v="0"/>
    <s v="5"/>
    <s v="5421"/>
    <s v="6"/>
    <s v="645"/>
  </r>
  <r>
    <s v="54216456050ZZZZZZZ11"/>
    <s v="5421"/>
    <n v="5421"/>
    <x v="4"/>
    <x v="4"/>
    <s v="PPE COST MACH &amp; EQP IU COST CHG ACC POL           "/>
    <n v="0"/>
    <n v="0"/>
    <n v="0"/>
    <n v="0"/>
    <s v="GP "/>
    <n v="0"/>
    <s v="5"/>
    <s v="5421"/>
    <s v="6"/>
    <s v="645"/>
  </r>
  <r>
    <s v="54216456060ZZZZZZZ11"/>
    <s v="5421"/>
    <n v="5421"/>
    <x v="4"/>
    <x v="4"/>
    <s v="PPE COST MACH &amp; EQUIP IU COST DISPOSAL            "/>
    <n v="0"/>
    <n v="0"/>
    <n v="0"/>
    <n v="0"/>
    <s v="GP "/>
    <n v="0"/>
    <s v="5"/>
    <s v="5421"/>
    <s v="6"/>
    <s v="645"/>
  </r>
  <r>
    <s v="54216456070ZZZZZZZ11"/>
    <s v="5421"/>
    <n v="5421"/>
    <x v="4"/>
    <x v="4"/>
    <s v="PPE COST MACH &amp; EQP IU COST TRANSFER IN           "/>
    <n v="0"/>
    <n v="0"/>
    <n v="0"/>
    <n v="0"/>
    <s v="GP "/>
    <n v="0"/>
    <s v="5"/>
    <s v="5421"/>
    <s v="6"/>
    <s v="645"/>
  </r>
  <r>
    <s v="54216456080ZZZZZZZ11"/>
    <s v="5421"/>
    <n v="5421"/>
    <x v="4"/>
    <x v="4"/>
    <s v="PPE COST MACH &amp; EQP IU COST TRANSFER OUT          "/>
    <n v="0"/>
    <n v="0"/>
    <n v="0"/>
    <n v="0"/>
    <s v="GP "/>
    <n v="0"/>
    <s v="5"/>
    <s v="5421"/>
    <s v="6"/>
    <s v="645"/>
  </r>
  <r>
    <s v="54216456210ZZZZZZZ11"/>
    <s v="5421"/>
    <n v="5421"/>
    <x v="4"/>
    <x v="4"/>
    <s v="PPE COST MACH &amp; EQUIP IU AD OPENING BAL           "/>
    <n v="0"/>
    <n v="0"/>
    <n v="0"/>
    <n v="0"/>
    <s v="GP "/>
    <n v="0"/>
    <s v="5"/>
    <s v="5421"/>
    <s v="6"/>
    <s v="645"/>
  </r>
  <r>
    <s v="54216456220ZZZZZZZ11"/>
    <s v="5421"/>
    <n v="5421"/>
    <x v="4"/>
    <x v="4"/>
    <s v="PPE COST MACH &amp; EQP IU AD OTHER CHANGES           "/>
    <n v="0"/>
    <n v="0"/>
    <n v="0"/>
    <n v="0"/>
    <s v="GP "/>
    <n v="0"/>
    <s v="5"/>
    <s v="5421"/>
    <s v="6"/>
    <s v="645"/>
  </r>
  <r>
    <s v="54216456230ZZZZZZZ11"/>
    <s v="5421"/>
    <n v="5421"/>
    <x v="4"/>
    <x v="4"/>
    <s v="PPE COST MACH &amp; EQUIP IU AD DEPRECIATION          "/>
    <n v="0"/>
    <n v="0"/>
    <n v="0"/>
    <n v="0"/>
    <s v="GP "/>
    <n v="0"/>
    <s v="5"/>
    <s v="5421"/>
    <s v="6"/>
    <s v="645"/>
  </r>
  <r>
    <s v="54216456240ZZZZZZZ11"/>
    <s v="5421"/>
    <n v="5421"/>
    <x v="4"/>
    <x v="4"/>
    <s v="PPE COST MACHINE &amp; EQUIP IU AD DISPOSAL           "/>
    <n v="0"/>
    <n v="0"/>
    <n v="0"/>
    <n v="0"/>
    <s v="GP "/>
    <n v="0"/>
    <s v="5"/>
    <s v="5421"/>
    <s v="6"/>
    <s v="645"/>
  </r>
  <r>
    <s v="54216456250ZZZZZZZ11"/>
    <s v="5421"/>
    <n v="5421"/>
    <x v="4"/>
    <x v="4"/>
    <s v="PPE COST MACHINE &amp; EQUIP IU AD TRANSFER           "/>
    <n v="0"/>
    <n v="0"/>
    <n v="0"/>
    <n v="0"/>
    <s v="GP "/>
    <n v="0"/>
    <s v="5"/>
    <s v="5421"/>
    <s v="6"/>
    <s v="645"/>
  </r>
  <r>
    <s v="54216456310ZZZZZZZ11"/>
    <s v="5421"/>
    <n v="5421"/>
    <x v="4"/>
    <x v="4"/>
    <s v="PPE COST MACH &amp; EQUIP IU AI OPENING BAL           "/>
    <n v="0"/>
    <n v="0"/>
    <n v="0"/>
    <n v="0"/>
    <s v="GP "/>
    <n v="0"/>
    <s v="5"/>
    <s v="5421"/>
    <s v="6"/>
    <s v="645"/>
  </r>
  <r>
    <s v="54216456320ZZZZZZZ11"/>
    <s v="5421"/>
    <n v="5421"/>
    <x v="4"/>
    <x v="4"/>
    <s v="PPE COST MACH &amp; EQUIP IU AI IMPAIRMENT            "/>
    <n v="0"/>
    <n v="0"/>
    <n v="0"/>
    <n v="0"/>
    <s v="GP "/>
    <n v="0"/>
    <s v="5"/>
    <s v="5421"/>
    <s v="6"/>
    <s v="645"/>
  </r>
  <r>
    <s v="54216456330ZZZZZZZ11"/>
    <s v="5421"/>
    <n v="5421"/>
    <x v="4"/>
    <x v="4"/>
    <s v="PPE COST MACH &amp; EQUIP IU AI DISPOSAL/TRF          "/>
    <n v="0"/>
    <n v="0"/>
    <n v="0"/>
    <n v="0"/>
    <s v="GP "/>
    <n v="0"/>
    <s v="5"/>
    <s v="5421"/>
    <s v="6"/>
    <s v="645"/>
  </r>
  <r>
    <s v="54216456340ZZZZZZZ11"/>
    <s v="5421"/>
    <n v="5421"/>
    <x v="4"/>
    <x v="4"/>
    <s v="PPE COST MACH &amp; EQUIP IU AI CHG NOT LIST          "/>
    <n v="0"/>
    <n v="0"/>
    <n v="0"/>
    <n v="0"/>
    <s v="GP "/>
    <n v="0"/>
    <s v="5"/>
    <s v="5421"/>
    <s v="6"/>
    <s v="645"/>
  </r>
  <r>
    <s v="54216473510ZZZZZZZ11"/>
    <s v="5421"/>
    <n v="5421"/>
    <x v="4"/>
    <x v="4"/>
    <s v="PPE COST COMMUNITY COST OPENING BALANCE           "/>
    <n v="0"/>
    <n v="0"/>
    <n v="0"/>
    <n v="0"/>
    <s v="GP "/>
    <n v="0"/>
    <s v="5"/>
    <s v="5421"/>
    <s v="6"/>
    <s v="647"/>
  </r>
  <r>
    <s v="5421647352081QH5ZZ20"/>
    <s v="5421"/>
    <n v="5421"/>
    <x v="4"/>
    <x v="4"/>
    <s v="FIRE STATION BOTSHABELO                           "/>
    <n v="0"/>
    <n v="0"/>
    <n v="0"/>
    <n v="0"/>
    <s v="P  "/>
    <n v="0"/>
    <s v="5"/>
    <s v="5421"/>
    <s v="6"/>
    <s v="647"/>
  </r>
  <r>
    <s v="54216473530ZZZZZZZ11"/>
    <s v="5421"/>
    <n v="5421"/>
    <x v="4"/>
    <x v="4"/>
    <s v="PPE COST COMMUNITY COST DECOM LIABILITY           "/>
    <n v="0"/>
    <n v="0"/>
    <n v="0"/>
    <n v="0"/>
    <s v="GP "/>
    <n v="0"/>
    <s v="5"/>
    <s v="5421"/>
    <s v="6"/>
    <s v="647"/>
  </r>
  <r>
    <s v="54216473540ZZZZZZZ11"/>
    <s v="5421"/>
    <n v="5421"/>
    <x v="4"/>
    <x v="4"/>
    <s v="PPE COST COMMUNITY COST CORRECTION ERROR          "/>
    <n v="0"/>
    <n v="0"/>
    <n v="0"/>
    <n v="0"/>
    <s v="GP "/>
    <n v="0"/>
    <s v="5"/>
    <s v="5421"/>
    <s v="6"/>
    <s v="647"/>
  </r>
  <r>
    <s v="54216473550ZZZZZZZ11"/>
    <s v="5421"/>
    <n v="5421"/>
    <x v="4"/>
    <x v="4"/>
    <s v="PPE COST COMMUNITY COST CHG ACC POLICY            "/>
    <n v="0"/>
    <n v="0"/>
    <n v="0"/>
    <n v="0"/>
    <s v="GP "/>
    <n v="0"/>
    <s v="5"/>
    <s v="5421"/>
    <s v="6"/>
    <s v="647"/>
  </r>
  <r>
    <s v="54216473560ZZZZZZZ11"/>
    <s v="5421"/>
    <n v="5421"/>
    <x v="4"/>
    <x v="4"/>
    <s v="PPE COST COMMUNITY COST DISPOSAL                  "/>
    <n v="0"/>
    <n v="0"/>
    <n v="0"/>
    <n v="0"/>
    <s v="GP "/>
    <n v="0"/>
    <s v="5"/>
    <s v="5421"/>
    <s v="6"/>
    <s v="647"/>
  </r>
  <r>
    <s v="54216473570ZZZZZZZ11"/>
    <s v="5421"/>
    <n v="5421"/>
    <x v="4"/>
    <x v="4"/>
    <s v="PPE COST COMMUNITY COST TRANSFER IN               "/>
    <n v="0"/>
    <n v="0"/>
    <n v="0"/>
    <n v="0"/>
    <s v="GP "/>
    <n v="0"/>
    <s v="5"/>
    <s v="5421"/>
    <s v="6"/>
    <s v="647"/>
  </r>
  <r>
    <s v="54216473580ZZZZZZZ11"/>
    <s v="5421"/>
    <n v="5421"/>
    <x v="4"/>
    <x v="4"/>
    <s v="PPE COST COMMUNITY COST TRANSFER OUT              "/>
    <n v="0"/>
    <n v="0"/>
    <n v="0"/>
    <n v="0"/>
    <s v="GP "/>
    <n v="0"/>
    <s v="5"/>
    <s v="5421"/>
    <s v="6"/>
    <s v="647"/>
  </r>
  <r>
    <s v="54216473610ZZZZZZZ11"/>
    <s v="5421"/>
    <n v="5421"/>
    <x v="4"/>
    <x v="4"/>
    <s v="PPE COST COMMUNITY AD OPENING BALANCE             "/>
    <n v="0"/>
    <n v="0"/>
    <n v="0"/>
    <n v="0"/>
    <s v="GP "/>
    <n v="0"/>
    <s v="5"/>
    <s v="5421"/>
    <s v="6"/>
    <s v="647"/>
  </r>
  <r>
    <s v="54216473620ZZZZZZZ11"/>
    <s v="5421"/>
    <n v="5421"/>
    <x v="4"/>
    <x v="4"/>
    <s v="PPE COST COMMUNITY AD OTHER CHANGES               "/>
    <n v="0"/>
    <n v="0"/>
    <n v="0"/>
    <n v="0"/>
    <s v="GP "/>
    <n v="0"/>
    <s v="5"/>
    <s v="5421"/>
    <s v="6"/>
    <s v="647"/>
  </r>
  <r>
    <s v="54216473630ZZZZZZZ11"/>
    <s v="5421"/>
    <n v="5421"/>
    <x v="4"/>
    <x v="4"/>
    <s v="PPE COST COMMUNITY AD DEPRECIATION                "/>
    <n v="0"/>
    <n v="0"/>
    <n v="0"/>
    <n v="0"/>
    <s v="GP "/>
    <n v="0"/>
    <s v="5"/>
    <s v="5421"/>
    <s v="6"/>
    <s v="647"/>
  </r>
  <r>
    <s v="54216473640ZZZZZZZ11"/>
    <s v="5421"/>
    <n v="5421"/>
    <x v="4"/>
    <x v="4"/>
    <s v="PPE COST COMMUNITY AD DISPOSAL                    "/>
    <n v="0"/>
    <n v="0"/>
    <n v="0"/>
    <n v="0"/>
    <s v="GP "/>
    <n v="0"/>
    <s v="5"/>
    <s v="5421"/>
    <s v="6"/>
    <s v="647"/>
  </r>
  <r>
    <s v="54216473650ZZZZZZZ11"/>
    <s v="5421"/>
    <n v="5421"/>
    <x v="4"/>
    <x v="4"/>
    <s v="PPE COST COMMUNITY AD TRANSFER                    "/>
    <n v="0"/>
    <n v="0"/>
    <n v="0"/>
    <n v="0"/>
    <s v="GP "/>
    <n v="0"/>
    <s v="5"/>
    <s v="5421"/>
    <s v="6"/>
    <s v="647"/>
  </r>
  <r>
    <s v="54216473710ZZZZZZZ11"/>
    <s v="5421"/>
    <n v="5421"/>
    <x v="4"/>
    <x v="4"/>
    <s v="PPE COST COMMUNITY AI OPENING BALANCE             "/>
    <n v="0"/>
    <n v="0"/>
    <n v="0"/>
    <n v="0"/>
    <s v="GP "/>
    <n v="0"/>
    <s v="5"/>
    <s v="5421"/>
    <s v="6"/>
    <s v="647"/>
  </r>
  <r>
    <s v="54216473720ZZZZZZZ11"/>
    <s v="5421"/>
    <n v="5421"/>
    <x v="4"/>
    <x v="4"/>
    <s v="PPE COST COMMUNITY AI IMPAIRMENT                  "/>
    <n v="0"/>
    <n v="0"/>
    <n v="0"/>
    <n v="0"/>
    <s v="GP "/>
    <n v="0"/>
    <s v="5"/>
    <s v="5421"/>
    <s v="6"/>
    <s v="647"/>
  </r>
  <r>
    <s v="54216473730ZZZZZZZ11"/>
    <s v="5421"/>
    <n v="5421"/>
    <x v="4"/>
    <x v="4"/>
    <s v="PPE COST COMMUNITY AI DISPOSAL/TRANSFER           "/>
    <n v="0"/>
    <n v="0"/>
    <n v="0"/>
    <n v="0"/>
    <s v="GP "/>
    <n v="0"/>
    <s v="5"/>
    <s v="5421"/>
    <s v="6"/>
    <s v="647"/>
  </r>
  <r>
    <s v="54216473740ZZZZZZZ11"/>
    <s v="5421"/>
    <n v="5421"/>
    <x v="4"/>
    <x v="4"/>
    <s v="PPE COST COMMUNITY AI CHANGE NOT LISTED           "/>
    <n v="0"/>
    <n v="0"/>
    <n v="0"/>
    <n v="0"/>
    <s v="GP "/>
    <n v="0"/>
    <s v="5"/>
    <s v="5421"/>
    <s v="6"/>
    <s v="647"/>
  </r>
  <r>
    <s v="54216680010ZZZZZZZ11"/>
    <s v="5421"/>
    <n v="5421"/>
    <x v="4"/>
    <x v="4"/>
    <s v="WIP OPENING BALANCE                               "/>
    <n v="0"/>
    <n v="0"/>
    <n v="0"/>
    <n v="0"/>
    <s v="GP "/>
    <n v="0"/>
    <s v="5"/>
    <s v="5421"/>
    <s v="6"/>
    <s v="668"/>
  </r>
  <r>
    <s v="54216680020ZZZZZZZ11"/>
    <s v="5421"/>
    <n v="5421"/>
    <x v="4"/>
    <x v="4"/>
    <s v="WIP ACQUISITION OUTSOURCED                        "/>
    <n v="0"/>
    <n v="0"/>
    <n v="0"/>
    <n v="0"/>
    <s v="GP "/>
    <n v="0"/>
    <s v="5"/>
    <s v="5421"/>
    <s v="6"/>
    <s v="668"/>
  </r>
  <r>
    <s v="54216680030ZZZZZZZ11"/>
    <s v="5421"/>
    <n v="5421"/>
    <x v="4"/>
    <x v="4"/>
    <s v="WIP ACQUISITION OWN ACC CONSTR MAT&amp;SUPPL          "/>
    <n v="0"/>
    <n v="0"/>
    <n v="0"/>
    <n v="0"/>
    <s v="GP "/>
    <n v="0"/>
    <s v="5"/>
    <s v="5421"/>
    <s v="6"/>
    <s v="668"/>
  </r>
  <r>
    <s v="54216680040ZZZZZZZ11"/>
    <s v="5421"/>
    <n v="5421"/>
    <x v="4"/>
    <x v="4"/>
    <s v="WIP ACQ OWN ACC CONSTR COMPENS EMPLOYEE           "/>
    <n v="0"/>
    <n v="0"/>
    <n v="0"/>
    <n v="0"/>
    <s v="GP "/>
    <n v="0"/>
    <s v="5"/>
    <s v="5421"/>
    <s v="6"/>
    <s v="668"/>
  </r>
  <r>
    <s v="54216680050ZZZZZZZ11"/>
    <s v="5421"/>
    <n v="5421"/>
    <x v="4"/>
    <x v="4"/>
    <s v="WIP ACQ OWN ACC CONSTR COST SITE PREP             "/>
    <n v="0"/>
    <n v="0"/>
    <n v="0"/>
    <n v="0"/>
    <s v="GP "/>
    <n v="0"/>
    <s v="5"/>
    <s v="5421"/>
    <s v="6"/>
    <s v="668"/>
  </r>
  <r>
    <s v="54216680060ZZZZZZZ11"/>
    <s v="5421"/>
    <n v="5421"/>
    <x v="4"/>
    <x v="4"/>
    <s v="WIP ACQ OWN ACC CONSTR DELIV &amp; HAND COST          "/>
    <n v="0"/>
    <n v="0"/>
    <n v="0"/>
    <n v="0"/>
    <s v="GP "/>
    <n v="0"/>
    <s v="5"/>
    <s v="5421"/>
    <s v="6"/>
    <s v="668"/>
  </r>
  <r>
    <s v="54216680070ZZZZZZZ11"/>
    <s v="5421"/>
    <n v="5421"/>
    <x v="4"/>
    <x v="4"/>
    <s v="WIP ACQ OWN ACC CONSTR INST &amp; ASSEM CST           "/>
    <n v="0"/>
    <n v="0"/>
    <n v="0"/>
    <n v="0"/>
    <s v="GP "/>
    <n v="0"/>
    <s v="5"/>
    <s v="5421"/>
    <s v="6"/>
    <s v="668"/>
  </r>
  <r>
    <s v="54216680080ZZZZZZZ11"/>
    <s v="5421"/>
    <n v="5421"/>
    <x v="4"/>
    <x v="4"/>
    <s v="WIP ACQ OWN ACC CONSTR COST TEST SITE             "/>
    <n v="0"/>
    <n v="0"/>
    <n v="0"/>
    <n v="0"/>
    <s v="GP "/>
    <n v="0"/>
    <s v="5"/>
    <s v="5421"/>
    <s v="6"/>
    <s v="668"/>
  </r>
  <r>
    <s v="54216680090ZZZZZZZ11"/>
    <s v="5421"/>
    <n v="5421"/>
    <x v="4"/>
    <x v="4"/>
    <s v="WIP ACQUISITION OWN ACC CONSTR PROF FEE           "/>
    <n v="0"/>
    <n v="0"/>
    <n v="0"/>
    <n v="0"/>
    <s v="GP "/>
    <n v="0"/>
    <s v="5"/>
    <s v="5421"/>
    <s v="6"/>
    <s v="668"/>
  </r>
  <r>
    <s v="54216680100ZZZZZZZ11"/>
    <s v="5421"/>
    <n v="5421"/>
    <x v="4"/>
    <x v="4"/>
    <s v="WIP ACQUISITION BORROWING COST                    "/>
    <n v="0"/>
    <n v="0"/>
    <n v="0"/>
    <n v="0"/>
    <s v="GP "/>
    <n v="0"/>
    <s v="5"/>
    <s v="5421"/>
    <s v="6"/>
    <s v="668"/>
  </r>
  <r>
    <s v="54218100010ZZZZZZZ11"/>
    <s v="5421"/>
    <n v="5421"/>
    <x v="4"/>
    <x v="2"/>
    <s v="ACC SUR/(DEF): OPENING BALANCE                    "/>
    <n v="63188105.329999998"/>
    <n v="0"/>
    <n v="0"/>
    <n v="63188105.329999998"/>
    <s v="GP "/>
    <n v="0"/>
    <s v="5"/>
    <s v="5421"/>
    <s v="8"/>
    <s v="810"/>
  </r>
  <r>
    <s v="54218100020ZZZZZZZ11"/>
    <s v="5421"/>
    <n v="5421"/>
    <x v="4"/>
    <x v="2"/>
    <s v="ACC SUR/(DEF): CHANGES IN ACC POLICY              "/>
    <n v="0"/>
    <n v="0"/>
    <n v="0"/>
    <n v="0"/>
    <s v="GP "/>
    <n v="0"/>
    <s v="5"/>
    <s v="5421"/>
    <s v="8"/>
    <s v="810"/>
  </r>
  <r>
    <s v="54218100030ZZZZZZZ11"/>
    <s v="5421"/>
    <n v="5421"/>
    <x v="4"/>
    <x v="2"/>
    <s v="ACC SUR/(DEF): CORREC PRIOR PERIOD ERROR          "/>
    <n v="0"/>
    <n v="0"/>
    <n v="0"/>
    <n v="0"/>
    <s v="GP "/>
    <n v="0"/>
    <s v="5"/>
    <s v="5421"/>
    <s v="8"/>
    <s v="810"/>
  </r>
  <r>
    <s v="54218100040ZZZZZZZ11"/>
    <s v="5421"/>
    <n v="5421"/>
    <x v="4"/>
    <x v="2"/>
    <s v="ACC SUR/(DEF): TRF TO/FROM ACCUM SURPLUS          "/>
    <n v="0"/>
    <n v="62237749.880000003"/>
    <n v="0"/>
    <n v="62237749.880000003"/>
    <s v="GP "/>
    <n v="0"/>
    <s v="5"/>
    <s v="5421"/>
    <s v="8"/>
    <s v="810"/>
  </r>
  <r>
    <s v="54218100050ZZZZZZZ11"/>
    <s v="5421"/>
    <n v="5421"/>
    <x v="4"/>
    <x v="2"/>
    <s v="ACC SUR/(DEF): TRF TO/FROM RESERVES               "/>
    <n v="0"/>
    <n v="0"/>
    <n v="0"/>
    <n v="0"/>
    <s v="GP "/>
    <n v="0"/>
    <s v="5"/>
    <s v="5421"/>
    <s v="8"/>
    <s v="810"/>
  </r>
  <r>
    <s v="54218100060ZZZZZZZ11"/>
    <s v="5421"/>
    <n v="5421"/>
    <x v="4"/>
    <x v="2"/>
    <s v="ACC SUR/(DEF): DEPRECIATION OFFSETS               "/>
    <n v="0"/>
    <n v="0"/>
    <n v="0"/>
    <n v="0"/>
    <s v="GP "/>
    <n v="0"/>
    <s v="5"/>
    <s v="5421"/>
    <s v="8"/>
    <s v="810"/>
  </r>
  <r>
    <s v="5501211001026MRCZZ11"/>
    <s v="5501"/>
    <n v="5501"/>
    <x v="4"/>
    <x v="0"/>
    <s v="MS: SAL &amp; ALL: BASIC SALARY &amp; WAGES               "/>
    <n v="0"/>
    <n v="1739832.36"/>
    <n v="0"/>
    <n v="1739832.36"/>
    <s v="P  "/>
    <n v="1739832"/>
    <s v="5"/>
    <s v="5501"/>
    <s v="2"/>
    <s v="211"/>
  </r>
  <r>
    <s v="5501211022026MRCZZ11"/>
    <s v="5501"/>
    <n v="5501"/>
    <x v="4"/>
    <x v="0"/>
    <s v="MS: ALL - CELLULAR &amp; TELEPHONE                    "/>
    <n v="0"/>
    <n v="19200"/>
    <n v="0"/>
    <n v="19200"/>
    <s v="P  "/>
    <n v="19200"/>
    <s v="5"/>
    <s v="5501"/>
    <s v="2"/>
    <s v="211"/>
  </r>
  <r>
    <s v="5501211026026MRCZZ11"/>
    <s v="5501"/>
    <n v="5501"/>
    <x v="4"/>
    <x v="0"/>
    <s v="MS: HB &amp; INC: HOUSING BENEFITS                    "/>
    <n v="0"/>
    <n v="10228.44"/>
    <n v="0"/>
    <n v="10228.44"/>
    <s v="P  "/>
    <n v="10230"/>
    <s v="5"/>
    <s v="5501"/>
    <s v="2"/>
    <s v="211"/>
  </r>
  <r>
    <s v="5501211034026MRCZZ11"/>
    <s v="5501"/>
    <n v="5501"/>
    <x v="4"/>
    <x v="0"/>
    <s v="MS: ALL - TRAVEL OR MOTOR VEHICLE                 "/>
    <n v="0"/>
    <n v="396148.56"/>
    <n v="0"/>
    <n v="396329.1"/>
    <s v="P  "/>
    <n v="401673"/>
    <s v="5"/>
    <s v="5501"/>
    <s v="2"/>
    <s v="211"/>
  </r>
  <r>
    <s v="5501211044026MRCZZ11"/>
    <s v="5501"/>
    <n v="5501"/>
    <x v="4"/>
    <x v="0"/>
    <s v="MS: SRB - ACTING ALLOWANCE                        "/>
    <n v="0"/>
    <n v="0"/>
    <n v="0"/>
    <n v="0"/>
    <s v="P  "/>
    <n v="0"/>
    <s v="5"/>
    <s v="5501"/>
    <s v="2"/>
    <s v="211"/>
  </r>
  <r>
    <s v="5501211046026MRCZZ11"/>
    <s v="5501"/>
    <n v="5501"/>
    <x v="4"/>
    <x v="0"/>
    <s v="MS: SRB - ANNUAL BONUS                            "/>
    <n v="0"/>
    <n v="175171.21"/>
    <n v="0"/>
    <n v="175171.21"/>
    <s v="P  "/>
    <n v="262756"/>
    <s v="5"/>
    <s v="5501"/>
    <s v="2"/>
    <s v="211"/>
  </r>
  <r>
    <s v="5501211050026MRCZZ11"/>
    <s v="5501"/>
    <n v="5501"/>
    <x v="4"/>
    <x v="0"/>
    <s v="MS: SRB - LONG SERVICE AWARD                      "/>
    <n v="0"/>
    <n v="0"/>
    <n v="0"/>
    <n v="0"/>
    <s v="P  "/>
    <n v="0"/>
    <s v="5"/>
    <s v="5501"/>
    <s v="2"/>
    <s v="211"/>
  </r>
  <r>
    <s v="5501213001026MRCZZ11"/>
    <s v="5501"/>
    <n v="5501"/>
    <x v="4"/>
    <x v="0"/>
    <s v="MS: SOC CONTR - BARGAINING COUNCIL                "/>
    <n v="0"/>
    <n v="210"/>
    <n v="0"/>
    <n v="210"/>
    <s v="P  "/>
    <n v="210"/>
    <s v="5"/>
    <s v="5501"/>
    <s v="2"/>
    <s v="213"/>
  </r>
  <r>
    <s v="5501213010026MRCZZ11"/>
    <s v="5501"/>
    <n v="5501"/>
    <x v="4"/>
    <x v="0"/>
    <s v="MS: SOC CONTR - GROUP LIFE INSURANCE              "/>
    <n v="0"/>
    <n v="7274.4"/>
    <n v="0"/>
    <n v="7943.67"/>
    <s v="P  "/>
    <n v="7899"/>
    <s v="5"/>
    <s v="5501"/>
    <s v="2"/>
    <s v="213"/>
  </r>
  <r>
    <s v="5501213020026MRCZZ11"/>
    <s v="5501"/>
    <n v="5501"/>
    <x v="4"/>
    <x v="0"/>
    <s v="MS: SOC CONTR - MEDICAL                           "/>
    <n v="0"/>
    <n v="68121.34"/>
    <n v="0"/>
    <n v="68121.34"/>
    <s v="P  "/>
    <n v="51245"/>
    <s v="5"/>
    <s v="5501"/>
    <s v="2"/>
    <s v="213"/>
  </r>
  <r>
    <s v="5501213030026MRCZZ11"/>
    <s v="5501"/>
    <n v="5501"/>
    <x v="4"/>
    <x v="0"/>
    <s v="MS: SOC CONTR - PENSION                           "/>
    <n v="0"/>
    <n v="276815.57"/>
    <n v="0"/>
    <n v="276815.57"/>
    <s v="P  "/>
    <n v="274020"/>
    <s v="5"/>
    <s v="5501"/>
    <s v="2"/>
    <s v="213"/>
  </r>
  <r>
    <s v="5501213040026MRCZZ11"/>
    <s v="5501"/>
    <n v="5501"/>
    <x v="4"/>
    <x v="0"/>
    <s v="MS: SOC CONTR - UNEMPLOYMENT INSUR FUND           "/>
    <n v="0"/>
    <n v="3569.28"/>
    <n v="0"/>
    <n v="3569.28"/>
    <s v="P  "/>
    <n v="3570"/>
    <s v="5"/>
    <s v="5501"/>
    <s v="2"/>
    <s v="213"/>
  </r>
  <r>
    <s v="5501230511026MRCZZ11"/>
    <s v="5501"/>
    <n v="5501"/>
    <x v="4"/>
    <x v="0"/>
    <s v="OC: REG FEES NATIONAL                             "/>
    <n v="0"/>
    <n v="0"/>
    <n v="0"/>
    <n v="0"/>
    <s v="P  "/>
    <n v="0"/>
    <s v="5"/>
    <s v="5501"/>
    <s v="2"/>
    <s v="230"/>
  </r>
  <r>
    <s v="5501230541026MRCZZ11"/>
    <s v="5501"/>
    <n v="5501"/>
    <x v="4"/>
    <x v="0"/>
    <s v="OC: SKILLS DEVELOPMENT FUND LEVY                  "/>
    <n v="0"/>
    <n v="22095.95"/>
    <n v="0"/>
    <n v="22100.09"/>
    <s v="P  "/>
    <n v="16264"/>
    <s v="5"/>
    <s v="5501"/>
    <s v="2"/>
    <s v="230"/>
  </r>
  <r>
    <s v="5501230576026MRCZZ11"/>
    <s v="5501"/>
    <n v="5501"/>
    <x v="4"/>
    <x v="0"/>
    <s v="OC: T&amp;S DOM - ACCOMMODATION                       "/>
    <n v="0"/>
    <n v="195627.67"/>
    <n v="0"/>
    <n v="195627.67"/>
    <s v="P  "/>
    <n v="168413"/>
    <s v="5"/>
    <s v="5501"/>
    <s v="2"/>
    <s v="230"/>
  </r>
  <r>
    <s v="5501230577026MRCZZ11"/>
    <s v="5501"/>
    <n v="5501"/>
    <x v="4"/>
    <x v="0"/>
    <s v="OC: T&amp;S DOM - DAILY ALLOWANCE                     "/>
    <n v="0"/>
    <n v="34591.61"/>
    <n v="0"/>
    <n v="34591.61"/>
    <s v="P  "/>
    <n v="34592"/>
    <s v="5"/>
    <s v="5501"/>
    <s v="2"/>
    <s v="230"/>
  </r>
  <r>
    <s v="5501230578026MRCZZ11"/>
    <s v="5501"/>
    <n v="5501"/>
    <x v="4"/>
    <x v="0"/>
    <s v="OC: T&amp;S DOM - FOOD &amp; BEVERAGE (SERVED)            "/>
    <n v="0"/>
    <n v="1464"/>
    <n v="0"/>
    <n v="1464"/>
    <s v="P  "/>
    <n v="1464"/>
    <s v="5"/>
    <s v="5501"/>
    <s v="2"/>
    <s v="230"/>
  </r>
  <r>
    <s v="5501230581026MRCZZ11"/>
    <s v="5501"/>
    <n v="5501"/>
    <x v="4"/>
    <x v="0"/>
    <s v="OC: T&amp;S DOM TRP - W/OUT OPR OWN TRANSPRT          "/>
    <n v="0"/>
    <n v="21684.85"/>
    <n v="0"/>
    <n v="21684.85"/>
    <s v="P  "/>
    <n v="21685"/>
    <s v="5"/>
    <s v="5501"/>
    <s v="2"/>
    <s v="230"/>
  </r>
  <r>
    <s v="5501230582026MRCZZ11"/>
    <s v="5501"/>
    <n v="5501"/>
    <x v="4"/>
    <x v="0"/>
    <s v="OC: T&amp;S DOM TRP - WITH OPER OTH TRP PROV          "/>
    <n v="0"/>
    <n v="5472.38"/>
    <n v="0"/>
    <n v="5472.38"/>
    <s v="P  "/>
    <n v="4370"/>
    <s v="5"/>
    <s v="5501"/>
    <s v="2"/>
    <s v="230"/>
  </r>
  <r>
    <s v="5501230583026MRCZZ11"/>
    <s v="5501"/>
    <n v="5501"/>
    <x v="4"/>
    <x v="0"/>
    <s v="OC: T&amp;S DOM PUB TRP - AIR TRANSPORT               "/>
    <n v="0"/>
    <n v="29941.279999999999"/>
    <n v="0"/>
    <n v="29941.279999999999"/>
    <s v="P  "/>
    <n v="0"/>
    <s v="5"/>
    <s v="5501"/>
    <s v="2"/>
    <s v="230"/>
  </r>
  <r>
    <s v="5501232360026414ZZ11"/>
    <s v="5501"/>
    <n v="5501"/>
    <x v="4"/>
    <x v="0"/>
    <s v="INVENTORY - MATERIALS &amp; SUPPLIES                  "/>
    <n v="0"/>
    <n v="1356.3"/>
    <n v="0"/>
    <n v="1356.3"/>
    <s v="P  "/>
    <n v="1357"/>
    <s v="5"/>
    <s v="5501"/>
    <s v="2"/>
    <s v="232"/>
  </r>
  <r>
    <s v="5501272242026MRCZZ11"/>
    <s v="5501"/>
    <n v="5501"/>
    <x v="4"/>
    <x v="0"/>
    <s v="DEPRECIATION ELEC POWER PLANTS                    "/>
    <n v="0"/>
    <n v="0"/>
    <n v="0"/>
    <n v="0"/>
    <s v="P  "/>
    <n v="0"/>
    <s v="5"/>
    <s v="5501"/>
    <s v="2"/>
    <s v="272"/>
  </r>
  <r>
    <s v="5501272243026MRCZZ11"/>
    <s v="5501"/>
    <n v="5501"/>
    <x v="4"/>
    <x v="0"/>
    <s v="DEPRECIATION ELEC HV SUBSTATIONS                  "/>
    <n v="0"/>
    <n v="0"/>
    <n v="0"/>
    <n v="0"/>
    <s v="P  "/>
    <n v="0"/>
    <s v="5"/>
    <s v="5501"/>
    <s v="2"/>
    <s v="272"/>
  </r>
  <r>
    <s v="5501272244026MRCZZ11"/>
    <s v="5501"/>
    <n v="5501"/>
    <x v="4"/>
    <x v="0"/>
    <s v="DEPRECIATION ELEC HV SWITCHING STATIONS           "/>
    <n v="0"/>
    <n v="0"/>
    <n v="0"/>
    <n v="0"/>
    <s v="P  "/>
    <n v="0"/>
    <s v="5"/>
    <s v="5501"/>
    <s v="2"/>
    <s v="272"/>
  </r>
  <r>
    <s v="5501272245026MRCZZ11"/>
    <s v="5501"/>
    <n v="5501"/>
    <x v="4"/>
    <x v="0"/>
    <s v="DEPRECIATION ELEC HV TRANSM CONDUCTORS            "/>
    <n v="0"/>
    <n v="0"/>
    <n v="0"/>
    <n v="0"/>
    <s v="P  "/>
    <n v="0"/>
    <s v="5"/>
    <s v="5501"/>
    <s v="2"/>
    <s v="272"/>
  </r>
  <r>
    <s v="5501272246026MRCZZ11"/>
    <s v="5501"/>
    <n v="5501"/>
    <x v="4"/>
    <x v="0"/>
    <s v="DEPRECIATION ELEC MV SUBSTATIONS                  "/>
    <n v="0"/>
    <n v="0"/>
    <n v="0"/>
    <n v="0"/>
    <s v="P  "/>
    <n v="0"/>
    <s v="5"/>
    <s v="5501"/>
    <s v="2"/>
    <s v="272"/>
  </r>
  <r>
    <s v="5501272247026MRCZZ11"/>
    <s v="5501"/>
    <n v="5501"/>
    <x v="4"/>
    <x v="0"/>
    <s v="DEPRECIATION ELEC MV SWITCHING STATIONS           "/>
    <n v="0"/>
    <n v="0"/>
    <n v="0"/>
    <n v="0"/>
    <s v="P  "/>
    <n v="0"/>
    <s v="5"/>
    <s v="5501"/>
    <s v="2"/>
    <s v="272"/>
  </r>
  <r>
    <s v="5501272248026MRCZZ11"/>
    <s v="5501"/>
    <n v="5501"/>
    <x v="4"/>
    <x v="0"/>
    <s v="DEPRECIATION ELEC MV NETWORKS                     "/>
    <n v="0"/>
    <n v="0"/>
    <n v="0"/>
    <n v="0"/>
    <s v="P  "/>
    <n v="0"/>
    <s v="5"/>
    <s v="5501"/>
    <s v="2"/>
    <s v="272"/>
  </r>
  <r>
    <s v="5501272249026MRCZZ11"/>
    <s v="5501"/>
    <n v="5501"/>
    <x v="4"/>
    <x v="0"/>
    <s v="DEPRECIATION ELEC LV NETWORKS                     "/>
    <n v="0"/>
    <n v="0"/>
    <n v="0"/>
    <n v="0"/>
    <s v="P  "/>
    <n v="0"/>
    <s v="5"/>
    <s v="5501"/>
    <s v="2"/>
    <s v="272"/>
  </r>
  <r>
    <s v="5501272250026MRCZZ11"/>
    <s v="5501"/>
    <n v="5501"/>
    <x v="4"/>
    <x v="0"/>
    <s v="DEPRECIATION ELEC CAPITAL SPARES                  "/>
    <n v="0"/>
    <n v="0"/>
    <n v="0"/>
    <n v="0"/>
    <s v="P  "/>
    <n v="0"/>
    <s v="5"/>
    <s v="5501"/>
    <s v="2"/>
    <s v="272"/>
  </r>
  <r>
    <s v="5501395023026MRC1L11"/>
    <s v="5501"/>
    <n v="5501"/>
    <x v="4"/>
    <x v="1"/>
    <s v="DPT CHG INSURANCE FEES                            "/>
    <n v="0"/>
    <n v="0"/>
    <n v="0"/>
    <n v="0"/>
    <s v="P  "/>
    <n v="0"/>
    <s v="5"/>
    <s v="5501"/>
    <s v="3"/>
    <s v="395"/>
  </r>
  <r>
    <s v="5501395049026MRC2A11"/>
    <s v="5501"/>
    <n v="5501"/>
    <x v="4"/>
    <x v="1"/>
    <s v="DPT CHG TELEPHONE                                 "/>
    <n v="0"/>
    <n v="131061.68"/>
    <n v="0"/>
    <n v="131061.68"/>
    <s v="P  "/>
    <n v="27768"/>
    <s v="5"/>
    <s v="5501"/>
    <s v="3"/>
    <s v="395"/>
  </r>
  <r>
    <s v="55013996050ZZZZZZZ11"/>
    <s v="5501"/>
    <n v="5501"/>
    <x v="4"/>
    <x v="1"/>
    <s v="TRF TO ACC SURPLUS DEFICIT                        "/>
    <n v="0"/>
    <n v="0"/>
    <n v="-2796019.8"/>
    <n v="-2796019.8"/>
    <s v="P  "/>
    <n v="0"/>
    <s v="5"/>
    <s v="5501"/>
    <s v="3"/>
    <s v="399"/>
  </r>
  <r>
    <s v="55013996100ZZZZZZZ11"/>
    <s v="5501"/>
    <n v="5501"/>
    <x v="4"/>
    <x v="1"/>
    <s v="TRF FROM ACC SURPLUS DEFICIT                      "/>
    <n v="0"/>
    <n v="0"/>
    <n v="0"/>
    <n v="0"/>
    <s v="P  "/>
    <n v="0"/>
    <s v="5"/>
    <s v="5501"/>
    <s v="3"/>
    <s v="399"/>
  </r>
  <r>
    <s v="55018100010ZZZZZZZ11"/>
    <s v="5501"/>
    <n v="5501"/>
    <x v="4"/>
    <x v="2"/>
    <s v="ACC SUR/(DEF): OPENING BALANCE                    "/>
    <n v="3063823.1"/>
    <n v="0"/>
    <n v="0"/>
    <n v="3063823.1"/>
    <s v="GP "/>
    <n v="0"/>
    <s v="5"/>
    <s v="5501"/>
    <s v="8"/>
    <s v="810"/>
  </r>
  <r>
    <s v="55018100020ZZZZZZZ11"/>
    <s v="5501"/>
    <n v="5501"/>
    <x v="4"/>
    <x v="2"/>
    <s v="ACC SUR/(DEF): CHANGES IN ACC POLICY              "/>
    <n v="0"/>
    <n v="0"/>
    <n v="0"/>
    <n v="0"/>
    <s v="GP "/>
    <n v="0"/>
    <s v="5"/>
    <s v="5501"/>
    <s v="8"/>
    <s v="810"/>
  </r>
  <r>
    <s v="55018100030ZZZZZZZ11"/>
    <s v="5501"/>
    <n v="5501"/>
    <x v="4"/>
    <x v="2"/>
    <s v="ACC SUR/(DEF): CORREC PRIOR PERIOD ERROR          "/>
    <n v="0"/>
    <n v="0"/>
    <n v="0"/>
    <n v="0"/>
    <s v="GP "/>
    <n v="0"/>
    <s v="5"/>
    <s v="5501"/>
    <s v="8"/>
    <s v="810"/>
  </r>
  <r>
    <s v="55018100040ZZZZZZZ11"/>
    <s v="5501"/>
    <n v="5501"/>
    <x v="4"/>
    <x v="2"/>
    <s v="ACC SUR/(DEF): TRF TO/FROM ACCUM SURPLUS          "/>
    <n v="0"/>
    <n v="2796019.8"/>
    <n v="0"/>
    <n v="2796019.8"/>
    <s v="GP "/>
    <n v="0"/>
    <s v="5"/>
    <s v="5501"/>
    <s v="8"/>
    <s v="810"/>
  </r>
  <r>
    <s v="55018100050ZZZZZZZ11"/>
    <s v="5501"/>
    <n v="5501"/>
    <x v="4"/>
    <x v="2"/>
    <s v="ACC SUR/(DEF): TRF TO/FROM RESERVES               "/>
    <n v="0"/>
    <n v="0"/>
    <n v="0"/>
    <n v="0"/>
    <s v="GP "/>
    <n v="0"/>
    <s v="5"/>
    <s v="5501"/>
    <s v="8"/>
    <s v="810"/>
  </r>
  <r>
    <s v="55018100060ZZZZZZZ11"/>
    <s v="5501"/>
    <n v="5501"/>
    <x v="4"/>
    <x v="2"/>
    <s v="ACC SUR/(DEF): DEPRECIATION OFFSETS               "/>
    <n v="0"/>
    <n v="0"/>
    <n v="0"/>
    <n v="0"/>
    <s v="GP "/>
    <n v="0"/>
    <s v="5"/>
    <s v="5501"/>
    <s v="8"/>
    <s v="810"/>
  </r>
  <r>
    <s v="5511104004007ZZZZZ11"/>
    <s v="5511"/>
    <n v="5511"/>
    <x v="4"/>
    <x v="5"/>
    <s v="FINES: LAW ENFORCEMENT                            "/>
    <n v="0"/>
    <n v="0"/>
    <n v="-1220"/>
    <n v="-1220"/>
    <s v="P  "/>
    <n v="-94770"/>
    <s v="5"/>
    <s v="5511"/>
    <s v="1"/>
    <s v="104"/>
  </r>
  <r>
    <s v="5511104006007ZZZZZ11"/>
    <s v="5511"/>
    <n v="5511"/>
    <x v="4"/>
    <x v="5"/>
    <s v="FINES: POUND FEES                                 "/>
    <n v="0"/>
    <n v="0"/>
    <n v="-1614152.89"/>
    <n v="-1614152.89"/>
    <s v="P  "/>
    <n v="-210600"/>
    <s v="5"/>
    <s v="5511"/>
    <s v="1"/>
    <s v="104"/>
  </r>
  <r>
    <s v="5511104008007ZZZZZ11"/>
    <s v="5511"/>
    <n v="5511"/>
    <x v="4"/>
    <x v="5"/>
    <s v="FINES: TRAFFIC - COURT FINES                      "/>
    <n v="0"/>
    <n v="0"/>
    <n v="0"/>
    <n v="0"/>
    <s v="P  "/>
    <n v="-526500"/>
    <s v="5"/>
    <s v="5511"/>
    <s v="1"/>
    <s v="104"/>
  </r>
  <r>
    <s v="5511104010007ZZZZZ11"/>
    <s v="5511"/>
    <n v="5511"/>
    <x v="4"/>
    <x v="5"/>
    <s v="FINES: TRAFFIC - MUNICIPAL                        "/>
    <n v="0"/>
    <n v="0"/>
    <n v="-51390240"/>
    <n v="-51390240"/>
    <s v="P  "/>
    <n v="-30746069"/>
    <s v="5"/>
    <s v="5511"/>
    <s v="1"/>
    <s v="104"/>
  </r>
  <r>
    <s v="5511104010007ZZZZZ20"/>
    <s v="5511"/>
    <n v="5511"/>
    <x v="4"/>
    <x v="5"/>
    <s v="FINES: TRAFFIC - MUNICIPAL                        "/>
    <n v="0"/>
    <n v="0"/>
    <n v="0"/>
    <n v="0"/>
    <s v="P  "/>
    <n v="0"/>
    <s v="5"/>
    <s v="5511"/>
    <s v="1"/>
    <s v="104"/>
  </r>
  <r>
    <s v="5511104010007ZZZZZ30"/>
    <s v="5511"/>
    <n v="5511"/>
    <x v="4"/>
    <x v="5"/>
    <s v="FINES: TRAFFIC - MUNICIPAL                        "/>
    <n v="0"/>
    <n v="0"/>
    <n v="0"/>
    <n v="0"/>
    <s v="P  "/>
    <n v="0"/>
    <s v="5"/>
    <s v="5511"/>
    <s v="1"/>
    <s v="104"/>
  </r>
  <r>
    <s v="5511104010007ZZZZZ40"/>
    <s v="5511"/>
    <n v="5511"/>
    <x v="4"/>
    <x v="5"/>
    <s v="FINES: TRAFFIC - MUNICIPAL                        "/>
    <n v="0"/>
    <n v="0"/>
    <n v="0"/>
    <n v="0"/>
    <s v="P  "/>
    <n v="0"/>
    <s v="5"/>
    <s v="5511"/>
    <s v="1"/>
    <s v="104"/>
  </r>
  <r>
    <s v="5511104010007ZZZZZ50"/>
    <s v="5511"/>
    <n v="5511"/>
    <x v="4"/>
    <x v="5"/>
    <s v="FINES: TRAFFIC - MUNICIPAL                        "/>
    <n v="0"/>
    <n v="0"/>
    <n v="0"/>
    <n v="0"/>
    <s v="P  "/>
    <n v="0"/>
    <s v="5"/>
    <s v="5511"/>
    <s v="1"/>
    <s v="104"/>
  </r>
  <r>
    <s v="5511104011007ZZZZZ11"/>
    <s v="5511"/>
    <n v="5511"/>
    <x v="4"/>
    <x v="5"/>
    <s v="FINES: TRAFFIC - COUNCILLORS                      "/>
    <n v="0"/>
    <n v="0"/>
    <n v="0"/>
    <n v="0"/>
    <s v="P  "/>
    <n v="0"/>
    <s v="5"/>
    <s v="5511"/>
    <s v="1"/>
    <s v="104"/>
  </r>
  <r>
    <s v="5511138518028ZZZZZ11"/>
    <s v="5511"/>
    <n v="5511"/>
    <x v="4"/>
    <x v="5"/>
    <s v="REQ INFO - ACCIDENT REPORTS                       "/>
    <n v="0"/>
    <n v="0"/>
    <n v="-5654.28"/>
    <n v="-5654.28"/>
    <s v="P  "/>
    <n v="-2106"/>
    <s v="5"/>
    <s v="5511"/>
    <s v="1"/>
    <s v="138"/>
  </r>
  <r>
    <s v="5511142120029ZZZZZ11"/>
    <s v="5511"/>
    <n v="5511"/>
    <x v="4"/>
    <x v="5"/>
    <s v="ESCORT FEES                                       "/>
    <n v="0"/>
    <n v="0"/>
    <n v="-278804.88"/>
    <n v="-278804.88"/>
    <s v="P  "/>
    <n v="-89505"/>
    <s v="5"/>
    <s v="5511"/>
    <s v="1"/>
    <s v="142"/>
  </r>
  <r>
    <s v="5511142581029ZZZZZ11"/>
    <s v="5511"/>
    <n v="5511"/>
    <x v="4"/>
    <x v="5"/>
    <s v="TRAFFIC CONTROL                                   "/>
    <n v="0"/>
    <n v="0"/>
    <n v="-215155.53"/>
    <n v="-215155.53"/>
    <s v="P  "/>
    <n v="0"/>
    <s v="5"/>
    <s v="5511"/>
    <s v="1"/>
    <s v="142"/>
  </r>
  <r>
    <s v="5511211001026MRCZZ11"/>
    <s v="5511"/>
    <n v="5511"/>
    <x v="4"/>
    <x v="0"/>
    <s v="MS: SAL &amp; ALL: BASIC SALARY &amp; WAGES               "/>
    <n v="0"/>
    <n v="33645364.390000001"/>
    <n v="0"/>
    <n v="33642864.390000001"/>
    <s v="P  "/>
    <n v="33886939"/>
    <s v="5"/>
    <s v="5511"/>
    <s v="2"/>
    <s v="211"/>
  </r>
  <r>
    <s v="5511211020026MRCZZ11"/>
    <s v="5511"/>
    <n v="5511"/>
    <x v="4"/>
    <x v="0"/>
    <s v="MS: ALL - ACCOMMODATION/TRVL/INCIDENTAL           "/>
    <n v="0"/>
    <n v="2709.68"/>
    <n v="0"/>
    <n v="2709.68"/>
    <s v="P  "/>
    <n v="4064"/>
    <s v="5"/>
    <s v="5511"/>
    <s v="2"/>
    <s v="211"/>
  </r>
  <r>
    <s v="5511211022026MRCZZ11"/>
    <s v="5511"/>
    <n v="5511"/>
    <x v="4"/>
    <x v="0"/>
    <s v="MS: ALL - CELLULAR &amp; TELEPHONE                    "/>
    <n v="0"/>
    <n v="40940"/>
    <n v="0"/>
    <n v="42140"/>
    <s v="P  "/>
    <n v="42675"/>
    <s v="5"/>
    <s v="5511"/>
    <s v="2"/>
    <s v="211"/>
  </r>
  <r>
    <s v="5511211026026MRCZZ11"/>
    <s v="5511"/>
    <n v="5511"/>
    <x v="4"/>
    <x v="0"/>
    <s v="MS: HB &amp; INC: HOUSING BENEFITS                    "/>
    <n v="0"/>
    <n v="291566.3"/>
    <n v="0"/>
    <n v="291566.3"/>
    <s v="P  "/>
    <n v="291594"/>
    <s v="5"/>
    <s v="5511"/>
    <s v="2"/>
    <s v="211"/>
  </r>
  <r>
    <s v="5511211034026MRCZZ11"/>
    <s v="5511"/>
    <n v="5511"/>
    <x v="4"/>
    <x v="0"/>
    <s v="MS: ALL - TRAVEL OR MOTOR VEHICLE                 "/>
    <n v="0"/>
    <n v="3682323.66"/>
    <n v="0"/>
    <n v="3687045.81"/>
    <s v="P  "/>
    <n v="3717174"/>
    <s v="5"/>
    <s v="5511"/>
    <s v="2"/>
    <s v="211"/>
  </r>
  <r>
    <s v="5511211036026MRCZZ11"/>
    <s v="5511"/>
    <n v="5511"/>
    <x v="4"/>
    <x v="0"/>
    <s v="MS: OVERTIME - NON STRUCTURED                     "/>
    <n v="0"/>
    <n v="49047.97"/>
    <n v="0"/>
    <n v="82380.05"/>
    <s v="P  "/>
    <n v="47941"/>
    <s v="5"/>
    <s v="5511"/>
    <s v="2"/>
    <s v="211"/>
  </r>
  <r>
    <s v="5511211038026MRCZZ11"/>
    <s v="5511"/>
    <n v="5511"/>
    <x v="4"/>
    <x v="0"/>
    <s v="MS: OVERTIME - STRUCTURED                         "/>
    <n v="0"/>
    <n v="8978432.1400000006"/>
    <n v="0"/>
    <n v="9758488.5700000003"/>
    <s v="P  "/>
    <n v="9693266"/>
    <s v="5"/>
    <s v="5511"/>
    <s v="2"/>
    <s v="211"/>
  </r>
  <r>
    <s v="5511211040026MRCZZ11"/>
    <s v="5511"/>
    <n v="5511"/>
    <x v="4"/>
    <x v="0"/>
    <s v="MS: PAYMENTS - SHIFT ADD REMUNERATION             "/>
    <n v="0"/>
    <n v="1525543.56"/>
    <n v="0"/>
    <n v="1525543.56"/>
    <s v="P  "/>
    <n v="1516838"/>
    <s v="5"/>
    <s v="5511"/>
    <s v="2"/>
    <s v="211"/>
  </r>
  <r>
    <s v="5511211042026MRCZZ11"/>
    <s v="5511"/>
    <n v="5511"/>
    <x v="4"/>
    <x v="0"/>
    <s v="MS: OVERTIME - NIGHT SHIFT                        "/>
    <n v="0"/>
    <n v="765496.71"/>
    <n v="0"/>
    <n v="830239.79"/>
    <s v="P  "/>
    <n v="817497"/>
    <s v="5"/>
    <s v="5511"/>
    <s v="2"/>
    <s v="211"/>
  </r>
  <r>
    <s v="5511211044026MRCZZ11"/>
    <s v="5511"/>
    <n v="5511"/>
    <x v="4"/>
    <x v="0"/>
    <s v="MS: SRB - ACTING ALLOWANCE                        "/>
    <n v="0"/>
    <n v="177456.01"/>
    <n v="0"/>
    <n v="177976.58"/>
    <s v="P  "/>
    <n v="218592"/>
    <s v="5"/>
    <s v="5511"/>
    <s v="2"/>
    <s v="211"/>
  </r>
  <r>
    <s v="5511211046026MRCZZ11"/>
    <s v="5511"/>
    <n v="5511"/>
    <x v="4"/>
    <x v="0"/>
    <s v="MS: SRB - ANNUAL BONUS                            "/>
    <n v="0"/>
    <n v="2556175.85"/>
    <n v="0"/>
    <n v="2556175.85"/>
    <s v="P  "/>
    <n v="2591539"/>
    <s v="5"/>
    <s v="5511"/>
    <s v="2"/>
    <s v="211"/>
  </r>
  <r>
    <s v="5511211050026MRCZZ11"/>
    <s v="5511"/>
    <n v="5511"/>
    <x v="4"/>
    <x v="0"/>
    <s v="MS: SRB - LONG SERVICE AWARD                      "/>
    <n v="0"/>
    <n v="332690.58"/>
    <n v="0"/>
    <n v="332690.58"/>
    <s v="P  "/>
    <n v="256413"/>
    <s v="5"/>
    <s v="5511"/>
    <s v="2"/>
    <s v="211"/>
  </r>
  <r>
    <s v="5511213001026MRCZZ11"/>
    <s v="5511"/>
    <n v="5511"/>
    <x v="4"/>
    <x v="0"/>
    <s v="MS: SOC CONTR - BARGAINING COUNCIL                "/>
    <n v="0"/>
    <n v="12267.51"/>
    <n v="0"/>
    <n v="12267.51"/>
    <s v="P  "/>
    <n v="12339"/>
    <s v="5"/>
    <s v="5511"/>
    <s v="2"/>
    <s v="213"/>
  </r>
  <r>
    <s v="5511213010026MRCZZ11"/>
    <s v="5511"/>
    <n v="5511"/>
    <x v="4"/>
    <x v="0"/>
    <s v="MS: SOC CONTR - GROUP LIFE INSURANCE              "/>
    <n v="0"/>
    <n v="255392.19"/>
    <n v="0"/>
    <n v="276616.43"/>
    <s v="P  "/>
    <n v="274942"/>
    <s v="5"/>
    <s v="5511"/>
    <s v="2"/>
    <s v="213"/>
  </r>
  <r>
    <s v="5511213020026MRCZZ11"/>
    <s v="5511"/>
    <n v="5511"/>
    <x v="4"/>
    <x v="0"/>
    <s v="MS: SOC CONTR - MEDICAL                           "/>
    <n v="0"/>
    <n v="3295565.64"/>
    <n v="0"/>
    <n v="3291988.44"/>
    <s v="P  "/>
    <n v="3224364"/>
    <s v="5"/>
    <s v="5511"/>
    <s v="2"/>
    <s v="213"/>
  </r>
  <r>
    <s v="5511213030026MRCZZ11"/>
    <s v="5511"/>
    <n v="5511"/>
    <x v="4"/>
    <x v="0"/>
    <s v="MS: SOC CONTR - PENSION                           "/>
    <n v="0"/>
    <n v="5589202.25"/>
    <n v="0"/>
    <n v="5594309.7400000002"/>
    <s v="P  "/>
    <n v="5592194"/>
    <s v="5"/>
    <s v="5511"/>
    <s v="2"/>
    <s v="213"/>
  </r>
  <r>
    <s v="5511213040026MRCZZ11"/>
    <s v="5511"/>
    <n v="5511"/>
    <x v="4"/>
    <x v="0"/>
    <s v="MS: SOC CONTR - UNEMPLOYMENT INSUR FUND           "/>
    <n v="0"/>
    <n v="237429.21"/>
    <n v="0"/>
    <n v="237412.15"/>
    <s v="P  "/>
    <n v="242123"/>
    <s v="5"/>
    <s v="5511"/>
    <s v="2"/>
    <s v="213"/>
  </r>
  <r>
    <s v="5511226571026MRCZZ11"/>
    <s v="5511"/>
    <n v="5511"/>
    <x v="4"/>
    <x v="0"/>
    <s v="OS: TRAFFIC FINES MANAGEMENT                      "/>
    <n v="0"/>
    <n v="0"/>
    <n v="0"/>
    <n v="0"/>
    <s v="P  "/>
    <n v="0"/>
    <s v="5"/>
    <s v="5511"/>
    <s v="2"/>
    <s v="226"/>
  </r>
  <r>
    <s v="5511226571226MRCZZ11"/>
    <s v="5511"/>
    <n v="5511"/>
    <x v="4"/>
    <x v="0"/>
    <s v="OS: TRAFFIC FINES MANAGEMENT                      "/>
    <n v="0"/>
    <n v="387328.16"/>
    <n v="0"/>
    <n v="387328.16"/>
    <s v="P  "/>
    <n v="184633"/>
    <s v="5"/>
    <s v="5511"/>
    <s v="2"/>
    <s v="226"/>
  </r>
  <r>
    <s v="5511228210026MRCZZ11"/>
    <s v="5511"/>
    <n v="5511"/>
    <x v="4"/>
    <x v="0"/>
    <s v="CONTR: HAULAGE                                    "/>
    <n v="0"/>
    <n v="0"/>
    <n v="0"/>
    <n v="0"/>
    <s v="P  "/>
    <n v="0"/>
    <s v="5"/>
    <s v="5511"/>
    <s v="2"/>
    <s v="228"/>
  </r>
  <r>
    <s v="5511228360026NHCZZ11"/>
    <s v="5511"/>
    <n v="5511"/>
    <x v="4"/>
    <x v="0"/>
    <s v="CONTR:  MAINT OF BUILDINGS &amp; FACILITIES           "/>
    <n v="0"/>
    <n v="2121336.1800000002"/>
    <n v="0"/>
    <n v="2121336.1800000002"/>
    <s v="P  "/>
    <n v="4988793"/>
    <s v="5"/>
    <s v="5511"/>
    <s v="2"/>
    <s v="228"/>
  </r>
  <r>
    <s v="5511228360026NSPZZ11"/>
    <s v="5511"/>
    <n v="5511"/>
    <x v="4"/>
    <x v="0"/>
    <s v="CONTR:  MAINT OF BUILDINGS &amp; FACILITIES           "/>
    <n v="0"/>
    <n v="0"/>
    <n v="0"/>
    <n v="0"/>
    <s v="P  "/>
    <n v="0"/>
    <s v="5"/>
    <s v="5511"/>
    <s v="2"/>
    <s v="228"/>
  </r>
  <r>
    <s v="5511230041026MRCZZ11"/>
    <s v="5511"/>
    <n v="5511"/>
    <x v="4"/>
    <x v="0"/>
    <s v="OC: BC/FAC/C FEES - THIRD PARTIES                 "/>
    <n v="0"/>
    <n v="78050.25"/>
    <n v="0"/>
    <n v="78050.25"/>
    <s v="P  "/>
    <n v="50081"/>
    <s v="5"/>
    <s v="5511"/>
    <s v="2"/>
    <s v="230"/>
  </r>
  <r>
    <s v="5511230111026MRCZZ11"/>
    <s v="5511"/>
    <n v="5511"/>
    <x v="4"/>
    <x v="0"/>
    <s v="OC: COMM - LICENCES (RADIO &amp; TELEVISION)          "/>
    <n v="0"/>
    <n v="0"/>
    <n v="0"/>
    <n v="0"/>
    <s v="P  "/>
    <n v="0"/>
    <s v="5"/>
    <s v="5511"/>
    <s v="2"/>
    <s v="230"/>
  </r>
  <r>
    <s v="5511230361026MRCZZ11"/>
    <s v="5511"/>
    <n v="5511"/>
    <x v="4"/>
    <x v="0"/>
    <s v="OC: MUNICIPAL SERVICES                            "/>
    <n v="0"/>
    <n v="0"/>
    <n v="0"/>
    <n v="0"/>
    <s v="P  "/>
    <n v="0"/>
    <s v="5"/>
    <s v="5511"/>
    <s v="2"/>
    <s v="230"/>
  </r>
  <r>
    <s v="5511230451026414ZZ11"/>
    <s v="5511"/>
    <n v="5511"/>
    <x v="4"/>
    <x v="0"/>
    <s v="OC: PRINTING &amp; PUBLICATIONS                       "/>
    <n v="0"/>
    <n v="54489.01"/>
    <n v="0"/>
    <n v="54489.01"/>
    <s v="P  "/>
    <n v="54592"/>
    <s v="5"/>
    <s v="5511"/>
    <s v="2"/>
    <s v="230"/>
  </r>
  <r>
    <s v="5511230451D26MRCZZ11"/>
    <s v="5511"/>
    <n v="5511"/>
    <x v="4"/>
    <x v="0"/>
    <s v="OC: PRINTING &amp; PUBLICATIONS (PRINTING GE          "/>
    <n v="0"/>
    <n v="36808.32"/>
    <n v="0"/>
    <n v="36808.32"/>
    <s v="P  "/>
    <n v="37319"/>
    <s v="5"/>
    <s v="5511"/>
    <s v="2"/>
    <s v="230"/>
  </r>
  <r>
    <s v="5511230451F26MRCZZ11"/>
    <s v="5511"/>
    <n v="5511"/>
    <x v="4"/>
    <x v="0"/>
    <s v="OC: PRINTING &amp; PUBLICATIONS (PRINTING GE          "/>
    <n v="0"/>
    <n v="0"/>
    <n v="0"/>
    <n v="0"/>
    <s v="P  "/>
    <n v="0"/>
    <s v="5"/>
    <s v="5511"/>
    <s v="2"/>
    <s v="230"/>
  </r>
  <r>
    <s v="5511230511026MRCZZ11"/>
    <s v="5511"/>
    <n v="5511"/>
    <x v="4"/>
    <x v="0"/>
    <s v="OC: REG FEES NATIONAL                             "/>
    <n v="0"/>
    <n v="0"/>
    <n v="0"/>
    <n v="0"/>
    <s v="P  "/>
    <n v="0"/>
    <s v="5"/>
    <s v="5511"/>
    <s v="2"/>
    <s v="230"/>
  </r>
  <r>
    <s v="5511230541026MRCZZ11"/>
    <s v="5511"/>
    <n v="5511"/>
    <x v="4"/>
    <x v="0"/>
    <s v="OC: SKILLS DEVELOPMENT FUND LEVY                  "/>
    <n v="0"/>
    <n v="524684.71"/>
    <n v="0"/>
    <n v="533446.53"/>
    <s v="P  "/>
    <n v="354730"/>
    <s v="5"/>
    <s v="5511"/>
    <s v="2"/>
    <s v="230"/>
  </r>
  <r>
    <s v="5511230610026MRCZZ11"/>
    <s v="5511"/>
    <n v="5511"/>
    <x v="4"/>
    <x v="0"/>
    <s v="OC: UNIFORM &amp; PROTECTIVE CLOTHING                 "/>
    <n v="0"/>
    <n v="0"/>
    <n v="0"/>
    <n v="0"/>
    <s v="P  "/>
    <n v="0"/>
    <s v="5"/>
    <s v="5511"/>
    <s v="2"/>
    <s v="230"/>
  </r>
  <r>
    <s v="5511232360026506ZZ11"/>
    <s v="5511"/>
    <n v="5511"/>
    <x v="4"/>
    <x v="0"/>
    <s v="INVENTORY - MATERIALS &amp; SUPPLIES                  "/>
    <n v="0"/>
    <n v="72.27"/>
    <n v="0"/>
    <n v="72.27"/>
    <s v="P  "/>
    <n v="73"/>
    <s v="5"/>
    <s v="5511"/>
    <s v="2"/>
    <s v="232"/>
  </r>
  <r>
    <s v="5511232360N26MRCZZ11"/>
    <s v="5511"/>
    <n v="5511"/>
    <x v="4"/>
    <x v="0"/>
    <s v="INVENTORY - MATERIALS &amp; SUPPLIES(GENERAL          "/>
    <n v="0"/>
    <n v="0"/>
    <n v="0"/>
    <n v="0"/>
    <s v="P  "/>
    <n v="0"/>
    <s v="5"/>
    <s v="5511"/>
    <s v="2"/>
    <s v="232"/>
  </r>
  <r>
    <s v="5511240001026MRCZZ11"/>
    <s v="5511"/>
    <n v="5511"/>
    <x v="4"/>
    <x v="0"/>
    <s v="BAD DEBTS WRITTEN OFF                             "/>
    <n v="0"/>
    <n v="0"/>
    <n v="0"/>
    <n v="0"/>
    <s v="P  "/>
    <n v="15500000"/>
    <s v="5"/>
    <s v="5511"/>
    <s v="2"/>
    <s v="240"/>
  </r>
  <r>
    <s v="5511272242026MRCZZ11"/>
    <s v="5511"/>
    <n v="5511"/>
    <x v="4"/>
    <x v="0"/>
    <s v="DEPRECIATION ELEC POWER PLANTS                    "/>
    <n v="0"/>
    <n v="0"/>
    <n v="0"/>
    <n v="0"/>
    <s v="P  "/>
    <n v="0"/>
    <s v="5"/>
    <s v="5511"/>
    <s v="2"/>
    <s v="272"/>
  </r>
  <r>
    <s v="5511272243026MRCZZ11"/>
    <s v="5511"/>
    <n v="5511"/>
    <x v="4"/>
    <x v="0"/>
    <s v="DEPRECIATION ELEC HV SUBSTATIONS                  "/>
    <n v="0"/>
    <n v="0"/>
    <n v="0"/>
    <n v="0"/>
    <s v="P  "/>
    <n v="0"/>
    <s v="5"/>
    <s v="5511"/>
    <s v="2"/>
    <s v="272"/>
  </r>
  <r>
    <s v="5511272244026MRCZZ11"/>
    <s v="5511"/>
    <n v="5511"/>
    <x v="4"/>
    <x v="0"/>
    <s v="DEPRECIATION ELEC HV SWITCHING STATIONS           "/>
    <n v="0"/>
    <n v="0"/>
    <n v="0"/>
    <n v="0"/>
    <s v="P  "/>
    <n v="0"/>
    <s v="5"/>
    <s v="5511"/>
    <s v="2"/>
    <s v="272"/>
  </r>
  <r>
    <s v="5511272245026MRCZZ11"/>
    <s v="5511"/>
    <n v="5511"/>
    <x v="4"/>
    <x v="0"/>
    <s v="DEPRECIATION ELEC HV TRANSM CONDUCTORS            "/>
    <n v="0"/>
    <n v="0"/>
    <n v="0"/>
    <n v="0"/>
    <s v="P  "/>
    <n v="0"/>
    <s v="5"/>
    <s v="5511"/>
    <s v="2"/>
    <s v="272"/>
  </r>
  <r>
    <s v="5511272246026MRCZZ11"/>
    <s v="5511"/>
    <n v="5511"/>
    <x v="4"/>
    <x v="0"/>
    <s v="DEPRECIATION ELEC MV SUBSTATIONS                  "/>
    <n v="0"/>
    <n v="0"/>
    <n v="0"/>
    <n v="0"/>
    <s v="P  "/>
    <n v="0"/>
    <s v="5"/>
    <s v="5511"/>
    <s v="2"/>
    <s v="272"/>
  </r>
  <r>
    <s v="5511272247026MRCZZ11"/>
    <s v="5511"/>
    <n v="5511"/>
    <x v="4"/>
    <x v="0"/>
    <s v="DEPRECIATION ELEC MV SWITCHING STATIONS           "/>
    <n v="0"/>
    <n v="0"/>
    <n v="0"/>
    <n v="0"/>
    <s v="P  "/>
    <n v="0"/>
    <s v="5"/>
    <s v="5511"/>
    <s v="2"/>
    <s v="272"/>
  </r>
  <r>
    <s v="5511272248026MRCZZ11"/>
    <s v="5511"/>
    <n v="5511"/>
    <x v="4"/>
    <x v="0"/>
    <s v="DEPRECIATION ELEC MV NETWORKS                     "/>
    <n v="0"/>
    <n v="0"/>
    <n v="0"/>
    <n v="0"/>
    <s v="P  "/>
    <n v="0"/>
    <s v="5"/>
    <s v="5511"/>
    <s v="2"/>
    <s v="272"/>
  </r>
  <r>
    <s v="5511272249026MRCZZ11"/>
    <s v="5511"/>
    <n v="5511"/>
    <x v="4"/>
    <x v="0"/>
    <s v="DEPRECIATION ELEC LV NETWORKS                     "/>
    <n v="0"/>
    <n v="0"/>
    <n v="0"/>
    <n v="0"/>
    <s v="P  "/>
    <n v="0"/>
    <s v="5"/>
    <s v="5511"/>
    <s v="2"/>
    <s v="272"/>
  </r>
  <r>
    <s v="5511272250026MRCZZ11"/>
    <s v="5511"/>
    <n v="5511"/>
    <x v="4"/>
    <x v="0"/>
    <s v="DEPRECIATION ELEC CAPITAL SPARES                  "/>
    <n v="0"/>
    <n v="0"/>
    <n v="0"/>
    <n v="0"/>
    <s v="P  "/>
    <n v="0"/>
    <s v="5"/>
    <s v="5511"/>
    <s v="2"/>
    <s v="272"/>
  </r>
  <r>
    <s v="5511272360026MRCZZ11"/>
    <s v="5511"/>
    <n v="5511"/>
    <x v="4"/>
    <x v="0"/>
    <s v="DEPRECIATION  MACHINERY &amp; EQUIPMENT               "/>
    <n v="0"/>
    <n v="0"/>
    <n v="0"/>
    <n v="0"/>
    <s v="P  "/>
    <n v="0"/>
    <s v="5"/>
    <s v="5511"/>
    <s v="2"/>
    <s v="272"/>
  </r>
  <r>
    <s v="5511320165026MRCZZ11"/>
    <s v="5511"/>
    <n v="5511"/>
    <x v="4"/>
    <x v="1"/>
    <s v="PPE MACHINERY &amp; EQUIPMENT - GAINS                 "/>
    <n v="0"/>
    <n v="0"/>
    <n v="0"/>
    <n v="0"/>
    <s v="P  "/>
    <n v="0"/>
    <s v="5"/>
    <s v="5511"/>
    <s v="3"/>
    <s v="320"/>
  </r>
  <r>
    <s v="5511320170026MRCZZ11"/>
    <s v="5511"/>
    <n v="5511"/>
    <x v="4"/>
    <x v="3"/>
    <s v="PPE MACHINERY &amp; EQUIPMENT - LOSSES                "/>
    <n v="0"/>
    <n v="0"/>
    <n v="0"/>
    <n v="0"/>
    <s v="P  "/>
    <n v="0"/>
    <s v="5"/>
    <s v="5511"/>
    <s v="3"/>
    <s v="320"/>
  </r>
  <r>
    <s v="5511350085026MRCZZ11"/>
    <s v="5511"/>
    <n v="5511"/>
    <x v="4"/>
    <x v="3"/>
    <s v="IL PPE: MACHINERY &amp; EQUIPMENT                     "/>
    <n v="0"/>
    <n v="0"/>
    <n v="0"/>
    <n v="0"/>
    <s v="P  "/>
    <n v="0"/>
    <s v="5"/>
    <s v="5511"/>
    <s v="3"/>
    <s v="350"/>
  </r>
  <r>
    <s v="5511360085026MRCZZ11"/>
    <s v="5511"/>
    <n v="5511"/>
    <x v="4"/>
    <x v="3"/>
    <s v="RIL PPE: MACHINERY &amp; EQUIPMENT                    "/>
    <n v="0"/>
    <n v="0"/>
    <n v="0"/>
    <n v="0"/>
    <s v="P  "/>
    <n v="0"/>
    <s v="5"/>
    <s v="5511"/>
    <s v="3"/>
    <s v="360"/>
  </r>
  <r>
    <s v="5511393011026MRC9511"/>
    <s v="5511"/>
    <n v="5511"/>
    <x v="4"/>
    <x v="1"/>
    <s v="RECOVER:INT BILL:WATER CONSUMPTION                "/>
    <n v="0"/>
    <n v="0"/>
    <n v="0"/>
    <n v="0"/>
    <s v="P  "/>
    <n v="0"/>
    <s v="5"/>
    <s v="5511"/>
    <s v="3"/>
    <s v="393"/>
  </r>
  <r>
    <s v="5511395002026MRC1211"/>
    <s v="5511"/>
    <n v="5511"/>
    <x v="4"/>
    <x v="1"/>
    <s v="DPT CHG - VEHICLE RENTAL                          "/>
    <n v="0"/>
    <n v="1227532.6599999999"/>
    <n v="0"/>
    <n v="1227532.6599999999"/>
    <s v="P  "/>
    <n v="1176021"/>
    <s v="5"/>
    <s v="5511"/>
    <s v="3"/>
    <s v="395"/>
  </r>
  <r>
    <s v="5511395017026MRC1H11"/>
    <s v="5511"/>
    <n v="5511"/>
    <x v="4"/>
    <x v="1"/>
    <s v="DPT CHG - FUEL RECHARGE                           "/>
    <n v="0"/>
    <n v="650170.66"/>
    <n v="0"/>
    <n v="650170.66"/>
    <s v="P  "/>
    <n v="509691"/>
    <s v="5"/>
    <s v="5511"/>
    <s v="3"/>
    <s v="395"/>
  </r>
  <r>
    <s v="5511395023026MRC1L11"/>
    <s v="5511"/>
    <n v="5511"/>
    <x v="4"/>
    <x v="1"/>
    <s v="DPT CHG INSURANCE FEES                            "/>
    <n v="0"/>
    <n v="0"/>
    <n v="0"/>
    <n v="0"/>
    <s v="P  "/>
    <n v="0"/>
    <s v="5"/>
    <s v="5511"/>
    <s v="3"/>
    <s v="395"/>
  </r>
  <r>
    <s v="5511396011026MRC4F11"/>
    <s v="5511"/>
    <n v="5511"/>
    <x v="4"/>
    <x v="1"/>
    <s v="CHG INT BILL:WATER CONSUMPTION                    "/>
    <n v="0"/>
    <n v="2204.35"/>
    <n v="0"/>
    <n v="2204.35"/>
    <s v="P  "/>
    <n v="12675"/>
    <s v="5"/>
    <s v="5511"/>
    <s v="3"/>
    <s v="396"/>
  </r>
  <r>
    <s v="55113996050ZZZZZZZ11"/>
    <s v="5511"/>
    <n v="5511"/>
    <x v="4"/>
    <x v="1"/>
    <s v="TRF TO ACC SURPLUS DEFICIT                        "/>
    <n v="0"/>
    <n v="0"/>
    <n v="-70738532.140000001"/>
    <n v="-70738532.140000001"/>
    <s v="P  "/>
    <n v="0"/>
    <s v="5"/>
    <s v="5511"/>
    <s v="3"/>
    <s v="399"/>
  </r>
  <r>
    <s v="55113996100ZZZZZZZ11"/>
    <s v="5511"/>
    <n v="5511"/>
    <x v="4"/>
    <x v="1"/>
    <s v="TRF FROM ACC SURPLUS DEFICIT                      "/>
    <n v="0"/>
    <n v="0"/>
    <n v="0"/>
    <n v="0"/>
    <s v="P  "/>
    <n v="0"/>
    <s v="5"/>
    <s v="5511"/>
    <s v="3"/>
    <s v="399"/>
  </r>
  <r>
    <s v="55115401010ZZZZZZZ11"/>
    <s v="5511"/>
    <n v="5511"/>
    <x v="4"/>
    <x v="6"/>
    <s v="TRAFFIC FINES: OPENING BALANCE                    "/>
    <n v="225777674.63"/>
    <n v="0"/>
    <n v="0"/>
    <n v="225777674.63"/>
    <s v="GP "/>
    <n v="0"/>
    <s v="5"/>
    <s v="5511"/>
    <s v="5"/>
    <s v="540"/>
  </r>
  <r>
    <s v="55115401020ZZZZZZZ11"/>
    <s v="5511"/>
    <n v="5511"/>
    <x v="4"/>
    <x v="6"/>
    <s v="TRAFFIC FINES: FINES ISSUED                       "/>
    <n v="0"/>
    <n v="51390240"/>
    <n v="0"/>
    <n v="51390240"/>
    <s v="GP "/>
    <n v="0"/>
    <s v="5"/>
    <s v="5511"/>
    <s v="5"/>
    <s v="540"/>
  </r>
  <r>
    <s v="55115401030ZZZZZZZ11"/>
    <s v="5511"/>
    <n v="5511"/>
    <x v="4"/>
    <x v="6"/>
    <s v="TRAFFIC FINES: REDUCTION ON RECEIV FINES          "/>
    <n v="0"/>
    <n v="0"/>
    <n v="0"/>
    <n v="0"/>
    <s v="GP "/>
    <n v="0"/>
    <s v="5"/>
    <s v="5511"/>
    <s v="5"/>
    <s v="540"/>
  </r>
  <r>
    <s v="55115401040ZZZZZZZ11"/>
    <s v="5511"/>
    <n v="5511"/>
    <x v="4"/>
    <x v="6"/>
    <s v="TRAFFIC FINES: WITHDRAWALS                        "/>
    <n v="0"/>
    <n v="0"/>
    <n v="0"/>
    <n v="0"/>
    <s v="GP "/>
    <n v="0"/>
    <s v="5"/>
    <s v="5511"/>
    <s v="5"/>
    <s v="540"/>
  </r>
  <r>
    <s v="55115401050ZZZZZZZ11"/>
    <s v="5511"/>
    <n v="5511"/>
    <x v="4"/>
    <x v="6"/>
    <s v="TRAFFIC FINES: PAYMENTS/RECEIPTS                  "/>
    <n v="0"/>
    <n v="0"/>
    <n v="-2939915.5"/>
    <n v="-2939915.5"/>
    <s v="GP "/>
    <n v="0"/>
    <s v="5"/>
    <s v="5511"/>
    <s v="5"/>
    <s v="540"/>
  </r>
  <r>
    <s v="55115401060ZZZZZZZ11"/>
    <s v="5511"/>
    <n v="5511"/>
    <x v="4"/>
    <x v="6"/>
    <s v="TRAFFIC FINES: DEBT WRITE-OFFS                    "/>
    <n v="0"/>
    <n v="0"/>
    <n v="0"/>
    <n v="0"/>
    <s v="GP "/>
    <n v="0"/>
    <s v="5"/>
    <s v="5511"/>
    <s v="5"/>
    <s v="540"/>
  </r>
  <r>
    <s v="55115401110ZZZZZZZ11"/>
    <s v="5511"/>
    <n v="5511"/>
    <x v="4"/>
    <x v="6"/>
    <s v="IMPAIR TRAFFIC FINES: OPENING BALANCE             "/>
    <n v="-225777674.62"/>
    <n v="0"/>
    <n v="0"/>
    <n v="-225777674.62"/>
    <s v="GP "/>
    <n v="0"/>
    <s v="5"/>
    <s v="5511"/>
    <s v="5"/>
    <s v="540"/>
  </r>
  <r>
    <s v="55115401120ZZZZZZZ11"/>
    <s v="5511"/>
    <n v="5511"/>
    <x v="4"/>
    <x v="6"/>
    <s v="IMPAIR TRAFFIC FINES: RECOGNISED                  "/>
    <n v="0"/>
    <n v="0"/>
    <n v="-49498005.609999999"/>
    <n v="-49498005.609999999"/>
    <s v="GP "/>
    <n v="0"/>
    <s v="5"/>
    <s v="5511"/>
    <s v="5"/>
    <s v="540"/>
  </r>
  <r>
    <s v="55115401130ZZZZZZZ11"/>
    <s v="5511"/>
    <n v="5511"/>
    <x v="4"/>
    <x v="6"/>
    <s v="IMPAIR TRAFFIC FINES: REVERSAL                    "/>
    <n v="0"/>
    <n v="1654095.5"/>
    <n v="0"/>
    <n v="1654095.5"/>
    <s v="GP "/>
    <n v="0"/>
    <s v="5"/>
    <s v="5511"/>
    <s v="5"/>
    <s v="540"/>
  </r>
  <r>
    <s v="55116456010ZZZZZZZ11"/>
    <s v="5511"/>
    <n v="5511"/>
    <x v="4"/>
    <x v="4"/>
    <s v="PPE COST MACH &amp; EQP IU COST OPENING BAL           "/>
    <n v="0"/>
    <n v="0"/>
    <n v="0"/>
    <n v="0"/>
    <s v="GP "/>
    <n v="0"/>
    <s v="5"/>
    <s v="5511"/>
    <s v="6"/>
    <s v="645"/>
  </r>
  <r>
    <s v="55116456030ZZZZZZZ11"/>
    <s v="5511"/>
    <n v="5511"/>
    <x v="4"/>
    <x v="4"/>
    <s v="PPE COST MACH &amp; EQUIP IU COST DECOM LIAB          "/>
    <n v="0"/>
    <n v="0"/>
    <n v="0"/>
    <n v="0"/>
    <s v="GP "/>
    <n v="0"/>
    <s v="5"/>
    <s v="5511"/>
    <s v="6"/>
    <s v="645"/>
  </r>
  <r>
    <s v="55116456040ZZZZZZZ11"/>
    <s v="5511"/>
    <n v="5511"/>
    <x v="4"/>
    <x v="4"/>
    <s v="PPE COST MACH &amp; EQUIP IU COST CORR ERROR          "/>
    <n v="0"/>
    <n v="0"/>
    <n v="0"/>
    <n v="0"/>
    <s v="GP "/>
    <n v="0"/>
    <s v="5"/>
    <s v="5511"/>
    <s v="6"/>
    <s v="645"/>
  </r>
  <r>
    <s v="55116456050ZZZZZZZ11"/>
    <s v="5511"/>
    <n v="5511"/>
    <x v="4"/>
    <x v="4"/>
    <s v="PPE COST MACH &amp; EQP IU COST CHG ACC POL           "/>
    <n v="0"/>
    <n v="0"/>
    <n v="0"/>
    <n v="0"/>
    <s v="GP "/>
    <n v="0"/>
    <s v="5"/>
    <s v="5511"/>
    <s v="6"/>
    <s v="645"/>
  </r>
  <r>
    <s v="55116456060ZZZZZZZ11"/>
    <s v="5511"/>
    <n v="5511"/>
    <x v="4"/>
    <x v="4"/>
    <s v="PPE COST MACH &amp; EQUIP IU COST DISPOSAL            "/>
    <n v="0"/>
    <n v="0"/>
    <n v="0"/>
    <n v="0"/>
    <s v="GP "/>
    <n v="0"/>
    <s v="5"/>
    <s v="5511"/>
    <s v="6"/>
    <s v="645"/>
  </r>
  <r>
    <s v="55116456070ZZZZZZZ11"/>
    <s v="5511"/>
    <n v="5511"/>
    <x v="4"/>
    <x v="4"/>
    <s v="PPE COST MACH &amp; EQP IU COST TRANSFER IN           "/>
    <n v="0"/>
    <n v="0"/>
    <n v="0"/>
    <n v="0"/>
    <s v="GP "/>
    <n v="0"/>
    <s v="5"/>
    <s v="5511"/>
    <s v="6"/>
    <s v="645"/>
  </r>
  <r>
    <s v="55116456080ZZZZZZZ11"/>
    <s v="5511"/>
    <n v="5511"/>
    <x v="4"/>
    <x v="4"/>
    <s v="PPE COST MACH &amp; EQP IU COST TRANSFER OUT          "/>
    <n v="0"/>
    <n v="0"/>
    <n v="0"/>
    <n v="0"/>
    <s v="GP "/>
    <n v="0"/>
    <s v="5"/>
    <s v="5511"/>
    <s v="6"/>
    <s v="645"/>
  </r>
  <r>
    <s v="55116456210ZZZZZZZ11"/>
    <s v="5511"/>
    <n v="5511"/>
    <x v="4"/>
    <x v="4"/>
    <s v="PPE COST MACH &amp; EQUIP IU AD OPENING BAL           "/>
    <n v="0"/>
    <n v="0"/>
    <n v="0"/>
    <n v="0"/>
    <s v="GP "/>
    <n v="0"/>
    <s v="5"/>
    <s v="5511"/>
    <s v="6"/>
    <s v="645"/>
  </r>
  <r>
    <s v="55116456220ZZZZZZZ11"/>
    <s v="5511"/>
    <n v="5511"/>
    <x v="4"/>
    <x v="4"/>
    <s v="PPE COST MACH &amp; EQP IU AD OTHER CHANGES           "/>
    <n v="0"/>
    <n v="0"/>
    <n v="0"/>
    <n v="0"/>
    <s v="GP "/>
    <n v="0"/>
    <s v="5"/>
    <s v="5511"/>
    <s v="6"/>
    <s v="645"/>
  </r>
  <r>
    <s v="55116456230ZZZZZZZ11"/>
    <s v="5511"/>
    <n v="5511"/>
    <x v="4"/>
    <x v="4"/>
    <s v="PPE COST MACH &amp; EQUIP IU AD DEPRECIATION          "/>
    <n v="0"/>
    <n v="0"/>
    <n v="0"/>
    <n v="0"/>
    <s v="GP "/>
    <n v="0"/>
    <s v="5"/>
    <s v="5511"/>
    <s v="6"/>
    <s v="645"/>
  </r>
  <r>
    <s v="55116456240ZZZZZZZ11"/>
    <s v="5511"/>
    <n v="5511"/>
    <x v="4"/>
    <x v="4"/>
    <s v="PPE COST MACHINE &amp; EQUIP IU AD DISPOSAL           "/>
    <n v="0"/>
    <n v="0"/>
    <n v="0"/>
    <n v="0"/>
    <s v="GP "/>
    <n v="0"/>
    <s v="5"/>
    <s v="5511"/>
    <s v="6"/>
    <s v="645"/>
  </r>
  <r>
    <s v="55116456250ZZZZZZZ11"/>
    <s v="5511"/>
    <n v="5511"/>
    <x v="4"/>
    <x v="4"/>
    <s v="PPE COST MACHINE &amp; EQUIP IU AD TRANSFER           "/>
    <n v="0"/>
    <n v="0"/>
    <n v="0"/>
    <n v="0"/>
    <s v="GP "/>
    <n v="0"/>
    <s v="5"/>
    <s v="5511"/>
    <s v="6"/>
    <s v="645"/>
  </r>
  <r>
    <s v="55116456310ZZZZZZZ11"/>
    <s v="5511"/>
    <n v="5511"/>
    <x v="4"/>
    <x v="4"/>
    <s v="PPE COST MACH &amp; EQUIP IU AI OPENING BAL           "/>
    <n v="0"/>
    <n v="0"/>
    <n v="0"/>
    <n v="0"/>
    <s v="GP "/>
    <n v="0"/>
    <s v="5"/>
    <s v="5511"/>
    <s v="6"/>
    <s v="645"/>
  </r>
  <r>
    <s v="55116456320ZZZZZZZ11"/>
    <s v="5511"/>
    <n v="5511"/>
    <x v="4"/>
    <x v="4"/>
    <s v="PPE COST MACH &amp; EQUIP IU AI IMPAIRMENT            "/>
    <n v="0"/>
    <n v="0"/>
    <n v="0"/>
    <n v="0"/>
    <s v="GP "/>
    <n v="0"/>
    <s v="5"/>
    <s v="5511"/>
    <s v="6"/>
    <s v="645"/>
  </r>
  <r>
    <s v="55116456330ZZZZZZZ11"/>
    <s v="5511"/>
    <n v="5511"/>
    <x v="4"/>
    <x v="4"/>
    <s v="PPE COST MACH &amp; EQUIP IU AI DISPOSAL/TRF          "/>
    <n v="0"/>
    <n v="0"/>
    <n v="0"/>
    <n v="0"/>
    <s v="GP "/>
    <n v="0"/>
    <s v="5"/>
    <s v="5511"/>
    <s v="6"/>
    <s v="645"/>
  </r>
  <r>
    <s v="55116456340ZZZZZZZ11"/>
    <s v="5511"/>
    <n v="5511"/>
    <x v="4"/>
    <x v="4"/>
    <s v="PPE COST MACH &amp; EQUIP IU AI CHG NOT LIST          "/>
    <n v="0"/>
    <n v="0"/>
    <n v="0"/>
    <n v="0"/>
    <s v="GP "/>
    <n v="0"/>
    <s v="5"/>
    <s v="5511"/>
    <s v="6"/>
    <s v="645"/>
  </r>
  <r>
    <s v="55116680010ZZZZZZZ11"/>
    <s v="5511"/>
    <n v="5511"/>
    <x v="4"/>
    <x v="4"/>
    <s v="WIP OPENING BALANCE                               "/>
    <n v="0"/>
    <n v="0"/>
    <n v="0"/>
    <n v="0"/>
    <s v="GP "/>
    <n v="0"/>
    <s v="5"/>
    <s v="5511"/>
    <s v="6"/>
    <s v="668"/>
  </r>
  <r>
    <s v="55116680020ZZZZZZZ11"/>
    <s v="5511"/>
    <n v="5511"/>
    <x v="4"/>
    <x v="4"/>
    <s v="WIP ACQUISITION OUTSOURCED                        "/>
    <n v="0"/>
    <n v="0"/>
    <n v="0"/>
    <n v="0"/>
    <s v="GP "/>
    <n v="0"/>
    <s v="5"/>
    <s v="5511"/>
    <s v="6"/>
    <s v="668"/>
  </r>
  <r>
    <s v="55116680030ZZZZZZZ11"/>
    <s v="5511"/>
    <n v="5511"/>
    <x v="4"/>
    <x v="4"/>
    <s v="WIP ACQUISITION OWN ACC CONSTR MAT&amp;SUPPL          "/>
    <n v="0"/>
    <n v="0"/>
    <n v="0"/>
    <n v="0"/>
    <s v="GP "/>
    <n v="0"/>
    <s v="5"/>
    <s v="5511"/>
    <s v="6"/>
    <s v="668"/>
  </r>
  <r>
    <s v="55116680040ZZZZZZZ11"/>
    <s v="5511"/>
    <n v="5511"/>
    <x v="4"/>
    <x v="4"/>
    <s v="WIP ACQ OWN ACC CONSTR COMPENS EMPLOYEE           "/>
    <n v="0"/>
    <n v="0"/>
    <n v="0"/>
    <n v="0"/>
    <s v="GP "/>
    <n v="0"/>
    <s v="5"/>
    <s v="5511"/>
    <s v="6"/>
    <s v="668"/>
  </r>
  <r>
    <s v="55116680050ZZZZZZZ11"/>
    <s v="5511"/>
    <n v="5511"/>
    <x v="4"/>
    <x v="4"/>
    <s v="WIP ACQ OWN ACC CONSTR COST SITE PREP             "/>
    <n v="0"/>
    <n v="0"/>
    <n v="0"/>
    <n v="0"/>
    <s v="GP "/>
    <n v="0"/>
    <s v="5"/>
    <s v="5511"/>
    <s v="6"/>
    <s v="668"/>
  </r>
  <r>
    <s v="55116680060ZZZZZZZ11"/>
    <s v="5511"/>
    <n v="5511"/>
    <x v="4"/>
    <x v="4"/>
    <s v="WIP ACQ OWN ACC CONSTR DELIV &amp; HAND COST          "/>
    <n v="0"/>
    <n v="0"/>
    <n v="0"/>
    <n v="0"/>
    <s v="GP "/>
    <n v="0"/>
    <s v="5"/>
    <s v="5511"/>
    <s v="6"/>
    <s v="668"/>
  </r>
  <r>
    <s v="55116680070ZZZZZZZ11"/>
    <s v="5511"/>
    <n v="5511"/>
    <x v="4"/>
    <x v="4"/>
    <s v="WIP ACQ OWN ACC CONSTR INST &amp; ASSEM CST           "/>
    <n v="0"/>
    <n v="0"/>
    <n v="0"/>
    <n v="0"/>
    <s v="GP "/>
    <n v="0"/>
    <s v="5"/>
    <s v="5511"/>
    <s v="6"/>
    <s v="668"/>
  </r>
  <r>
    <s v="55116680080ZZZZZZZ11"/>
    <s v="5511"/>
    <n v="5511"/>
    <x v="4"/>
    <x v="4"/>
    <s v="WIP ACQ OWN ACC CONSTR COST TEST SITE             "/>
    <n v="0"/>
    <n v="0"/>
    <n v="0"/>
    <n v="0"/>
    <s v="GP "/>
    <n v="0"/>
    <s v="5"/>
    <s v="5511"/>
    <s v="6"/>
    <s v="668"/>
  </r>
  <r>
    <s v="55116680090ZZZZZZZ11"/>
    <s v="5511"/>
    <n v="5511"/>
    <x v="4"/>
    <x v="4"/>
    <s v="WIP ACQUISITION OWN ACC CONSTR PROF FEE           "/>
    <n v="0"/>
    <n v="0"/>
    <n v="0"/>
    <n v="0"/>
    <s v="GP "/>
    <n v="0"/>
    <s v="5"/>
    <s v="5511"/>
    <s v="6"/>
    <s v="668"/>
  </r>
  <r>
    <s v="55116680100ZZZZZZZ11"/>
    <s v="5511"/>
    <n v="5511"/>
    <x v="4"/>
    <x v="4"/>
    <s v="WIP ACQUISITION BORROWING COST                    "/>
    <n v="0"/>
    <n v="0"/>
    <n v="0"/>
    <n v="0"/>
    <s v="GP "/>
    <n v="0"/>
    <s v="5"/>
    <s v="5511"/>
    <s v="6"/>
    <s v="668"/>
  </r>
  <r>
    <s v="55118100010ZZZZZZZ11"/>
    <s v="5511"/>
    <n v="5511"/>
    <x v="4"/>
    <x v="2"/>
    <s v="ACC SUR/(DEF): OPENING BALANCE                    "/>
    <n v="64884896.719999999"/>
    <n v="0"/>
    <n v="0"/>
    <n v="64884896.719999999"/>
    <s v="GP "/>
    <n v="0"/>
    <s v="5"/>
    <s v="5511"/>
    <s v="8"/>
    <s v="810"/>
  </r>
  <r>
    <s v="55118100020ZZZZZZZ11"/>
    <s v="5511"/>
    <n v="5511"/>
    <x v="4"/>
    <x v="2"/>
    <s v="ACC SUR/(DEF): CHANGES IN ACC POLICY              "/>
    <n v="0"/>
    <n v="0"/>
    <n v="0"/>
    <n v="0"/>
    <s v="GP "/>
    <n v="0"/>
    <s v="5"/>
    <s v="5511"/>
    <s v="8"/>
    <s v="810"/>
  </r>
  <r>
    <s v="55118100030ZZZZZZZ11"/>
    <s v="5511"/>
    <n v="5511"/>
    <x v="4"/>
    <x v="2"/>
    <s v="ACC SUR/(DEF): CORREC PRIOR PERIOD ERROR          "/>
    <n v="0"/>
    <n v="0"/>
    <n v="0"/>
    <n v="0"/>
    <s v="GP "/>
    <n v="0"/>
    <s v="5"/>
    <s v="5511"/>
    <s v="8"/>
    <s v="810"/>
  </r>
  <r>
    <s v="55118100040ZZZZZZZ11"/>
    <s v="5511"/>
    <n v="5511"/>
    <x v="4"/>
    <x v="2"/>
    <s v="ACC SUR/(DEF): TRF TO/FROM ACCUM SURPLUS          "/>
    <n v="0"/>
    <n v="70738532.140000001"/>
    <n v="0"/>
    <n v="70738532.140000001"/>
    <s v="GP "/>
    <n v="0"/>
    <s v="5"/>
    <s v="5511"/>
    <s v="8"/>
    <s v="810"/>
  </r>
  <r>
    <s v="55118100050ZZZZZZZ11"/>
    <s v="5511"/>
    <n v="5511"/>
    <x v="4"/>
    <x v="2"/>
    <s v="ACC SUR/(DEF): TRF TO/FROM RESERVES               "/>
    <n v="0"/>
    <n v="0"/>
    <n v="0"/>
    <n v="0"/>
    <s v="GP "/>
    <n v="0"/>
    <s v="5"/>
    <s v="5511"/>
    <s v="8"/>
    <s v="810"/>
  </r>
  <r>
    <s v="55118100060ZZZZZZZ11"/>
    <s v="5511"/>
    <n v="5511"/>
    <x v="4"/>
    <x v="2"/>
    <s v="ACC SUR/(DEF): DEPRECIATION OFFSETS               "/>
    <n v="0"/>
    <n v="0"/>
    <n v="0"/>
    <n v="0"/>
    <s v="GP "/>
    <n v="0"/>
    <s v="5"/>
    <s v="5511"/>
    <s v="8"/>
    <s v="810"/>
  </r>
  <r>
    <s v="5515211001026MRCZZ11"/>
    <s v="5515"/>
    <n v="5515"/>
    <x v="4"/>
    <x v="0"/>
    <s v="MS: SAL &amp; ALL: BASIC SALARY &amp; WAGES               "/>
    <n v="0"/>
    <n v="4221895.1100000003"/>
    <n v="0"/>
    <n v="4221895.1100000003"/>
    <s v="P  "/>
    <n v="4249763"/>
    <s v="5"/>
    <s v="5515"/>
    <s v="2"/>
    <s v="211"/>
  </r>
  <r>
    <s v="5515211022026MRCZZ11"/>
    <s v="5515"/>
    <n v="5515"/>
    <x v="4"/>
    <x v="0"/>
    <s v="MS: ALL - CELLULAR &amp; TELEPHONE                    "/>
    <n v="0"/>
    <n v="8400"/>
    <n v="0"/>
    <n v="8400"/>
    <s v="P  "/>
    <n v="8400"/>
    <s v="5"/>
    <s v="5515"/>
    <s v="2"/>
    <s v="211"/>
  </r>
  <r>
    <s v="5515211026026MRCZZ11"/>
    <s v="5515"/>
    <n v="5515"/>
    <x v="4"/>
    <x v="0"/>
    <s v="MS: HB &amp; INC: HOUSING BENEFITS                    "/>
    <n v="0"/>
    <n v="55404.05"/>
    <n v="0"/>
    <n v="56256.42"/>
    <s v="P  "/>
    <n v="56258"/>
    <s v="5"/>
    <s v="5515"/>
    <s v="2"/>
    <s v="211"/>
  </r>
  <r>
    <s v="5515211034026MRCZZ11"/>
    <s v="5515"/>
    <n v="5515"/>
    <x v="4"/>
    <x v="0"/>
    <s v="MS: ALL - TRAVEL OR MOTOR VEHICLE                 "/>
    <n v="0"/>
    <n v="118648.6"/>
    <n v="0"/>
    <n v="118757.8"/>
    <s v="P  "/>
    <n v="118508"/>
    <s v="5"/>
    <s v="5515"/>
    <s v="2"/>
    <s v="211"/>
  </r>
  <r>
    <s v="5515211038026MRCZZ11"/>
    <s v="5515"/>
    <n v="5515"/>
    <x v="4"/>
    <x v="0"/>
    <s v="MS: OVERTIME - STRUCTURED                         "/>
    <n v="0"/>
    <n v="4606.63"/>
    <n v="0"/>
    <n v="4606.63"/>
    <s v="P  "/>
    <n v="6909"/>
    <s v="5"/>
    <s v="5515"/>
    <s v="2"/>
    <s v="211"/>
  </r>
  <r>
    <s v="5515211040026MRCZZ11"/>
    <s v="5515"/>
    <n v="5515"/>
    <x v="4"/>
    <x v="0"/>
    <s v="MS: PAYMENTS - SHIFT ADD REMUNERATION             "/>
    <n v="0"/>
    <n v="0"/>
    <n v="-942.8"/>
    <n v="-942.8"/>
    <s v="P  "/>
    <n v="4814"/>
    <s v="5"/>
    <s v="5515"/>
    <s v="2"/>
    <s v="211"/>
  </r>
  <r>
    <s v="5515211044026MRCZZ11"/>
    <s v="5515"/>
    <n v="5515"/>
    <x v="4"/>
    <x v="0"/>
    <s v="MS: SRB - ACTING ALLOWANCE                        "/>
    <n v="0"/>
    <n v="61825.09"/>
    <n v="0"/>
    <n v="63974.59"/>
    <s v="P  "/>
    <n v="73984"/>
    <s v="5"/>
    <s v="5515"/>
    <s v="2"/>
    <s v="211"/>
  </r>
  <r>
    <s v="5515211046026MRCZZ11"/>
    <s v="5515"/>
    <n v="5515"/>
    <x v="4"/>
    <x v="0"/>
    <s v="MS: SRB - ANNUAL BONUS                            "/>
    <n v="0"/>
    <n v="362442.27"/>
    <n v="0"/>
    <n v="362442.27"/>
    <s v="P  "/>
    <n v="406031"/>
    <s v="5"/>
    <s v="5515"/>
    <s v="2"/>
    <s v="211"/>
  </r>
  <r>
    <s v="5515211050026MRCZZ11"/>
    <s v="5515"/>
    <n v="5515"/>
    <x v="4"/>
    <x v="0"/>
    <s v="MS: SRB - LONG SERVICE AWARD                      "/>
    <n v="0"/>
    <n v="27520.95"/>
    <n v="0"/>
    <n v="27520.95"/>
    <s v="P  "/>
    <n v="60787"/>
    <s v="5"/>
    <s v="5515"/>
    <s v="2"/>
    <s v="211"/>
  </r>
  <r>
    <s v="5515213001026MRCZZ11"/>
    <s v="5515"/>
    <n v="5515"/>
    <x v="4"/>
    <x v="0"/>
    <s v="MS: SOC CONTR - BARGAINING COUNCIL                "/>
    <n v="0"/>
    <n v="1907.5"/>
    <n v="0"/>
    <n v="1907.5"/>
    <s v="P  "/>
    <n v="1944"/>
    <s v="5"/>
    <s v="5515"/>
    <s v="2"/>
    <s v="213"/>
  </r>
  <r>
    <s v="5515213010026MRCZZ11"/>
    <s v="5515"/>
    <n v="5515"/>
    <x v="4"/>
    <x v="0"/>
    <s v="MS: SOC CONTR - GROUP LIFE INSURANCE              "/>
    <n v="0"/>
    <n v="35276.410000000003"/>
    <n v="0"/>
    <n v="36600.660000000003"/>
    <s v="P  "/>
    <n v="37644"/>
    <s v="5"/>
    <s v="5515"/>
    <s v="2"/>
    <s v="213"/>
  </r>
  <r>
    <s v="5515213020026MRCZZ11"/>
    <s v="5515"/>
    <n v="5515"/>
    <x v="4"/>
    <x v="0"/>
    <s v="MS: SOC CONTR - MEDICAL                           "/>
    <n v="0"/>
    <n v="488074.16"/>
    <n v="0"/>
    <n v="488074.16"/>
    <s v="P  "/>
    <n v="501885"/>
    <s v="5"/>
    <s v="5515"/>
    <s v="2"/>
    <s v="213"/>
  </r>
  <r>
    <s v="5515213030026MRCZZ11"/>
    <s v="5515"/>
    <n v="5515"/>
    <x v="4"/>
    <x v="0"/>
    <s v="MS: SOC CONTR - PENSION                           "/>
    <n v="0"/>
    <n v="785434.93"/>
    <n v="0"/>
    <n v="785434.93"/>
    <s v="P  "/>
    <n v="796746"/>
    <s v="5"/>
    <s v="5515"/>
    <s v="2"/>
    <s v="213"/>
  </r>
  <r>
    <s v="5515213040026MRCZZ11"/>
    <s v="5515"/>
    <n v="5515"/>
    <x v="4"/>
    <x v="0"/>
    <s v="MS: SOC CONTR - UNEMPLOYMENT INSUR FUND           "/>
    <n v="0"/>
    <n v="32418.76"/>
    <n v="0"/>
    <n v="32418.76"/>
    <s v="P  "/>
    <n v="33014"/>
    <s v="5"/>
    <s v="5515"/>
    <s v="2"/>
    <s v="213"/>
  </r>
  <r>
    <s v="5515227335026MRCZZ11"/>
    <s v="5515"/>
    <n v="5515"/>
    <x v="4"/>
    <x v="0"/>
    <s v="C&amp;PS: LEGAL COST ISSUE OF SUMMONS                 "/>
    <n v="0"/>
    <n v="0"/>
    <n v="0"/>
    <n v="0"/>
    <s v="P  "/>
    <n v="0"/>
    <s v="5"/>
    <s v="5515"/>
    <s v="2"/>
    <s v="227"/>
  </r>
  <r>
    <s v="5515230451026414ZZ11"/>
    <s v="5515"/>
    <n v="5515"/>
    <x v="4"/>
    <x v="0"/>
    <s v="OC: PRINTING &amp; PUBLICATIONS                       "/>
    <n v="0"/>
    <n v="0"/>
    <n v="0"/>
    <n v="0"/>
    <s v="P  "/>
    <n v="0"/>
    <s v="5"/>
    <s v="5515"/>
    <s v="2"/>
    <s v="230"/>
  </r>
  <r>
    <s v="5515230451F26MRCZZ11"/>
    <s v="5515"/>
    <n v="5515"/>
    <x v="4"/>
    <x v="0"/>
    <s v="OC: PRINTING &amp; PUBLICATIONS (PRINTING GE          "/>
    <n v="0"/>
    <n v="0"/>
    <n v="0"/>
    <n v="0"/>
    <s v="P  "/>
    <n v="0"/>
    <s v="5"/>
    <s v="5515"/>
    <s v="2"/>
    <s v="230"/>
  </r>
  <r>
    <s v="5515230541026MRCZZ11"/>
    <s v="5515"/>
    <n v="5515"/>
    <x v="4"/>
    <x v="0"/>
    <s v="OC: SKILLS DEVELOPMENT FUND LEVY                  "/>
    <n v="0"/>
    <n v="50505.29"/>
    <n v="0"/>
    <n v="50511.65"/>
    <s v="P  "/>
    <n v="50110"/>
    <s v="5"/>
    <s v="5515"/>
    <s v="2"/>
    <s v="230"/>
  </r>
  <r>
    <s v="5515232360026MRCZZ11"/>
    <s v="5515"/>
    <n v="5515"/>
    <x v="4"/>
    <x v="0"/>
    <s v="INVENTORY - MATERIALS &amp; SUPPLIES                  "/>
    <n v="0"/>
    <n v="0"/>
    <n v="0"/>
    <n v="0"/>
    <s v="P  "/>
    <n v="0"/>
    <s v="5"/>
    <s v="5515"/>
    <s v="2"/>
    <s v="232"/>
  </r>
  <r>
    <s v="5515272242026MRCZZ11"/>
    <s v="5515"/>
    <n v="5515"/>
    <x v="4"/>
    <x v="0"/>
    <s v="DEPRECIATION ELEC POWER PLANTS                    "/>
    <n v="0"/>
    <n v="0"/>
    <n v="0"/>
    <n v="0"/>
    <s v="P  "/>
    <n v="0"/>
    <s v="5"/>
    <s v="5515"/>
    <s v="2"/>
    <s v="272"/>
  </r>
  <r>
    <s v="5515272243026MRCZZ11"/>
    <s v="5515"/>
    <n v="5515"/>
    <x v="4"/>
    <x v="0"/>
    <s v="DEPRECIATION ELEC HV SUBSTATIONS                  "/>
    <n v="0"/>
    <n v="0"/>
    <n v="0"/>
    <n v="0"/>
    <s v="P  "/>
    <n v="0"/>
    <s v="5"/>
    <s v="5515"/>
    <s v="2"/>
    <s v="272"/>
  </r>
  <r>
    <s v="5515272244026MRCZZ11"/>
    <s v="5515"/>
    <n v="5515"/>
    <x v="4"/>
    <x v="0"/>
    <s v="DEPRECIATION ELEC HV SWITCHING STATIONS           "/>
    <n v="0"/>
    <n v="0"/>
    <n v="0"/>
    <n v="0"/>
    <s v="P  "/>
    <n v="0"/>
    <s v="5"/>
    <s v="5515"/>
    <s v="2"/>
    <s v="272"/>
  </r>
  <r>
    <s v="5515272245026MRCZZ11"/>
    <s v="5515"/>
    <n v="5515"/>
    <x v="4"/>
    <x v="0"/>
    <s v="DEPRECIATION ELEC HV TRANSM CONDUCTORS            "/>
    <n v="0"/>
    <n v="0"/>
    <n v="0"/>
    <n v="0"/>
    <s v="P  "/>
    <n v="0"/>
    <s v="5"/>
    <s v="5515"/>
    <s v="2"/>
    <s v="272"/>
  </r>
  <r>
    <s v="5515272246026MRCZZ11"/>
    <s v="5515"/>
    <n v="5515"/>
    <x v="4"/>
    <x v="0"/>
    <s v="DEPRECIATION ELEC MV SUBSTATIONS                  "/>
    <n v="0"/>
    <n v="0"/>
    <n v="0"/>
    <n v="0"/>
    <s v="P  "/>
    <n v="0"/>
    <s v="5"/>
    <s v="5515"/>
    <s v="2"/>
    <s v="272"/>
  </r>
  <r>
    <s v="5515272247026MRCZZ11"/>
    <s v="5515"/>
    <n v="5515"/>
    <x v="4"/>
    <x v="0"/>
    <s v="DEPRECIATION ELEC MV SWITCHING STATIONS           "/>
    <n v="0"/>
    <n v="0"/>
    <n v="0"/>
    <n v="0"/>
    <s v="P  "/>
    <n v="0"/>
    <s v="5"/>
    <s v="5515"/>
    <s v="2"/>
    <s v="272"/>
  </r>
  <r>
    <s v="5515272248026MRCZZ11"/>
    <s v="5515"/>
    <n v="5515"/>
    <x v="4"/>
    <x v="0"/>
    <s v="DEPRECIATION ELEC MV NETWORKS                     "/>
    <n v="0"/>
    <n v="0"/>
    <n v="0"/>
    <n v="0"/>
    <s v="P  "/>
    <n v="0"/>
    <s v="5"/>
    <s v="5515"/>
    <s v="2"/>
    <s v="272"/>
  </r>
  <r>
    <s v="5515272249026MRCZZ11"/>
    <s v="5515"/>
    <n v="5515"/>
    <x v="4"/>
    <x v="0"/>
    <s v="DEPRECIATION ELEC LV NETWORKS                     "/>
    <n v="0"/>
    <n v="0"/>
    <n v="0"/>
    <n v="0"/>
    <s v="P  "/>
    <n v="0"/>
    <s v="5"/>
    <s v="5515"/>
    <s v="2"/>
    <s v="272"/>
  </r>
  <r>
    <s v="5515272250026MRCZZ11"/>
    <s v="5515"/>
    <n v="5515"/>
    <x v="4"/>
    <x v="0"/>
    <s v="DEPRECIATION ELEC CAPITAL SPARES                  "/>
    <n v="0"/>
    <n v="0"/>
    <n v="0"/>
    <n v="0"/>
    <s v="P  "/>
    <n v="0"/>
    <s v="5"/>
    <s v="5515"/>
    <s v="2"/>
    <s v="272"/>
  </r>
  <r>
    <s v="5515395023026MRC1L11"/>
    <s v="5515"/>
    <n v="5515"/>
    <x v="4"/>
    <x v="1"/>
    <s v="DPT CHG INSURANCE FEES                            "/>
    <n v="0"/>
    <n v="0"/>
    <n v="0"/>
    <n v="0"/>
    <s v="P  "/>
    <n v="0"/>
    <s v="5"/>
    <s v="5515"/>
    <s v="3"/>
    <s v="395"/>
  </r>
  <r>
    <s v="55153996050ZZZZZZZ11"/>
    <s v="5515"/>
    <n v="5515"/>
    <x v="4"/>
    <x v="1"/>
    <s v="TRF TO ACC SURPLUS DEFICIT                        "/>
    <n v="0"/>
    <n v="0"/>
    <n v="-5776213.3099999996"/>
    <n v="-5776213.3099999996"/>
    <s v="P  "/>
    <n v="0"/>
    <s v="5"/>
    <s v="5515"/>
    <s v="3"/>
    <s v="399"/>
  </r>
  <r>
    <s v="55153996100ZZZZZZZ11"/>
    <s v="5515"/>
    <n v="5515"/>
    <x v="4"/>
    <x v="1"/>
    <s v="TRF FROM ACC SURPLUS DEFICIT                      "/>
    <n v="0"/>
    <n v="0"/>
    <n v="0"/>
    <n v="0"/>
    <s v="P  "/>
    <n v="0"/>
    <s v="5"/>
    <s v="5515"/>
    <s v="3"/>
    <s v="399"/>
  </r>
  <r>
    <s v="55158100010ZZZZZZZ11"/>
    <s v="5515"/>
    <n v="5515"/>
    <x v="4"/>
    <x v="2"/>
    <s v="ACC SUR/(DEF): OPENING BALANCE                    "/>
    <n v="6517196.5700000003"/>
    <n v="0"/>
    <n v="0"/>
    <n v="6517196.5700000003"/>
    <s v="GP "/>
    <n v="0"/>
    <s v="5"/>
    <s v="5515"/>
    <s v="8"/>
    <s v="810"/>
  </r>
  <r>
    <s v="55158100020ZZZZZZZ11"/>
    <s v="5515"/>
    <n v="5515"/>
    <x v="4"/>
    <x v="2"/>
    <s v="ACC SUR/(DEF): CHANGES IN ACC POLICY              "/>
    <n v="0"/>
    <n v="0"/>
    <n v="0"/>
    <n v="0"/>
    <s v="GP "/>
    <n v="0"/>
    <s v="5"/>
    <s v="5515"/>
    <s v="8"/>
    <s v="810"/>
  </r>
  <r>
    <s v="55158100030ZZZZZZZ11"/>
    <s v="5515"/>
    <n v="5515"/>
    <x v="4"/>
    <x v="2"/>
    <s v="ACC SUR/(DEF): CORREC PRIOR PERIOD ERROR          "/>
    <n v="0"/>
    <n v="0"/>
    <n v="0"/>
    <n v="0"/>
    <s v="GP "/>
    <n v="0"/>
    <s v="5"/>
    <s v="5515"/>
    <s v="8"/>
    <s v="810"/>
  </r>
  <r>
    <s v="55158100040ZZZZZZZ11"/>
    <s v="5515"/>
    <n v="5515"/>
    <x v="4"/>
    <x v="2"/>
    <s v="ACC SUR/(DEF): TRF TO/FROM ACCUM SURPLUS          "/>
    <n v="0"/>
    <n v="5776213.3099999996"/>
    <n v="0"/>
    <n v="5776213.3099999996"/>
    <s v="GP "/>
    <n v="0"/>
    <s v="5"/>
    <s v="5515"/>
    <s v="8"/>
    <s v="810"/>
  </r>
  <r>
    <s v="55158100050ZZZZZZZ11"/>
    <s v="5515"/>
    <n v="5515"/>
    <x v="4"/>
    <x v="2"/>
    <s v="ACC SUR/(DEF): TRF TO/FROM RESERVES               "/>
    <n v="0"/>
    <n v="0"/>
    <n v="0"/>
    <n v="0"/>
    <s v="GP "/>
    <n v="0"/>
    <s v="5"/>
    <s v="5515"/>
    <s v="8"/>
    <s v="810"/>
  </r>
  <r>
    <s v="55158100060ZZZZZZZ11"/>
    <s v="5515"/>
    <n v="5515"/>
    <x v="4"/>
    <x v="2"/>
    <s v="ACC SUR/(DEF): DEPRECIATION OFFSETS               "/>
    <n v="0"/>
    <n v="0"/>
    <n v="0"/>
    <n v="0"/>
    <s v="GP "/>
    <n v="0"/>
    <s v="5"/>
    <s v="5515"/>
    <s v="8"/>
    <s v="810"/>
  </r>
  <r>
    <s v="5516142450029ZZZZZ11"/>
    <s v="5516"/>
    <n v="5516"/>
    <x v="4"/>
    <x v="5"/>
    <s v="PARKING FEES                                      "/>
    <n v="0"/>
    <n v="0"/>
    <n v="-1307510.83"/>
    <n v="-1308857.83"/>
    <s v="P  "/>
    <n v="-1368900"/>
    <s v="5"/>
    <s v="5516"/>
    <s v="1"/>
    <s v="142"/>
  </r>
  <r>
    <s v="5516142450129ZZZZZ11"/>
    <s v="5516"/>
    <n v="5516"/>
    <x v="4"/>
    <x v="5"/>
    <s v="PARKING FEES                                      "/>
    <n v="0"/>
    <n v="0"/>
    <n v="0"/>
    <n v="0"/>
    <s v="P  "/>
    <n v="0"/>
    <s v="5"/>
    <s v="5516"/>
    <s v="1"/>
    <s v="142"/>
  </r>
  <r>
    <s v="5516211001026MRCZZ11"/>
    <s v="5516"/>
    <n v="5516"/>
    <x v="4"/>
    <x v="0"/>
    <s v="MS: SAL &amp; ALL: BASIC SALARY &amp; WAGES               "/>
    <n v="0"/>
    <n v="888680.99"/>
    <n v="0"/>
    <n v="913548.99"/>
    <s v="P  "/>
    <n v="819776"/>
    <s v="5"/>
    <s v="5516"/>
    <s v="2"/>
    <s v="211"/>
  </r>
  <r>
    <s v="5516211034026MRCZZ11"/>
    <s v="5516"/>
    <n v="5516"/>
    <x v="4"/>
    <x v="0"/>
    <s v="MS: ALL - TRAVEL OR MOTOR VEHICLE                 "/>
    <n v="0"/>
    <n v="0.01"/>
    <n v="0"/>
    <n v="0.01"/>
    <s v="P  "/>
    <n v="2"/>
    <s v="5"/>
    <s v="5516"/>
    <s v="2"/>
    <s v="211"/>
  </r>
  <r>
    <s v="5516211046026MRCZZ11"/>
    <s v="5516"/>
    <n v="5516"/>
    <x v="4"/>
    <x v="0"/>
    <s v="MS: SRB - ANNUAL BONUS                            "/>
    <n v="0"/>
    <n v="76086.990000000005"/>
    <n v="0"/>
    <n v="76086.990000000005"/>
    <s v="P  "/>
    <n v="75202"/>
    <s v="5"/>
    <s v="5516"/>
    <s v="2"/>
    <s v="211"/>
  </r>
  <r>
    <s v="5516213001026MRCZZ11"/>
    <s v="5516"/>
    <n v="5516"/>
    <x v="4"/>
    <x v="0"/>
    <s v="MS: SOC CONTR - BARGAINING COUNCIL                "/>
    <n v="0"/>
    <n v="507.51"/>
    <n v="0"/>
    <n v="525.01"/>
    <s v="P  "/>
    <n v="526"/>
    <s v="5"/>
    <s v="5516"/>
    <s v="2"/>
    <s v="213"/>
  </r>
  <r>
    <s v="5516213010026MRCZZ11"/>
    <s v="5516"/>
    <n v="5516"/>
    <x v="4"/>
    <x v="0"/>
    <s v="MS: SOC CONTR - GROUP LIFE INSURANCE              "/>
    <n v="0"/>
    <n v="4669.41"/>
    <n v="0"/>
    <n v="5097.01"/>
    <s v="P  "/>
    <n v="5070"/>
    <s v="5"/>
    <s v="5516"/>
    <s v="2"/>
    <s v="213"/>
  </r>
  <r>
    <s v="5516213020026MRCZZ11"/>
    <s v="5516"/>
    <n v="5516"/>
    <x v="4"/>
    <x v="0"/>
    <s v="MS: SOC CONTR - MEDICAL                           "/>
    <n v="0"/>
    <n v="136782"/>
    <n v="0"/>
    <n v="136782"/>
    <s v="P  "/>
    <n v="133437"/>
    <s v="5"/>
    <s v="5516"/>
    <s v="2"/>
    <s v="213"/>
  </r>
  <r>
    <s v="5516213030026MRCZZ11"/>
    <s v="5516"/>
    <n v="5516"/>
    <x v="4"/>
    <x v="0"/>
    <s v="MS: SOC CONTR - PENSION                           "/>
    <n v="0"/>
    <n v="172448.91"/>
    <n v="0"/>
    <n v="177616.49"/>
    <s v="P  "/>
    <n v="177527"/>
    <s v="5"/>
    <s v="5516"/>
    <s v="2"/>
    <s v="213"/>
  </r>
  <r>
    <s v="5516213040026MRCZZ11"/>
    <s v="5516"/>
    <n v="5516"/>
    <x v="4"/>
    <x v="0"/>
    <s v="MS: SOC CONTR - UNEMPLOYMENT INSUR FUND           "/>
    <n v="0"/>
    <n v="8680.02"/>
    <n v="0"/>
    <n v="8923.19"/>
    <s v="P  "/>
    <n v="8925"/>
    <s v="5"/>
    <s v="5516"/>
    <s v="2"/>
    <s v="213"/>
  </r>
  <r>
    <s v="5516230361026MRCZZ11"/>
    <s v="5516"/>
    <n v="5516"/>
    <x v="4"/>
    <x v="0"/>
    <s v="OC: MUNICIPAL SERVICES                            "/>
    <n v="0"/>
    <n v="0"/>
    <n v="0"/>
    <n v="0"/>
    <s v="P  "/>
    <n v="0"/>
    <s v="5"/>
    <s v="5516"/>
    <s v="2"/>
    <s v="230"/>
  </r>
  <r>
    <s v="5516230451026MRCZZ11"/>
    <s v="5516"/>
    <n v="5516"/>
    <x v="4"/>
    <x v="0"/>
    <s v="OC: PRINTING &amp; PUBLICATIONS                       "/>
    <n v="0"/>
    <n v="0"/>
    <n v="0"/>
    <n v="0"/>
    <s v="P  "/>
    <n v="0"/>
    <s v="5"/>
    <s v="5516"/>
    <s v="2"/>
    <s v="230"/>
  </r>
  <r>
    <s v="5516230541026MRCZZ11"/>
    <s v="5516"/>
    <n v="5516"/>
    <x v="4"/>
    <x v="0"/>
    <s v="OC: SKILLS DEVELOPMENT FUND LEVY                  "/>
    <n v="0"/>
    <n v="10325.94"/>
    <n v="0"/>
    <n v="10608.6"/>
    <s v="P  "/>
    <n v="9880"/>
    <s v="5"/>
    <s v="5516"/>
    <s v="2"/>
    <s v="230"/>
  </r>
  <r>
    <s v="5516230610026MRCZZ11"/>
    <s v="5516"/>
    <n v="5516"/>
    <x v="4"/>
    <x v="0"/>
    <s v="OC: UNIFORM &amp; PROTECTIVE CLOTHING                 "/>
    <n v="0"/>
    <n v="0"/>
    <n v="0"/>
    <n v="0"/>
    <s v="P  "/>
    <n v="0"/>
    <s v="5"/>
    <s v="5516"/>
    <s v="2"/>
    <s v="230"/>
  </r>
  <r>
    <s v="5516272242026MRCZZ11"/>
    <s v="5516"/>
    <n v="5516"/>
    <x v="4"/>
    <x v="0"/>
    <s v="DEPRECIATION ELEC POWER PLANTS                    "/>
    <n v="0"/>
    <n v="0"/>
    <n v="0"/>
    <n v="0"/>
    <s v="P  "/>
    <n v="0"/>
    <s v="5"/>
    <s v="5516"/>
    <s v="2"/>
    <s v="272"/>
  </r>
  <r>
    <s v="5516272243026MRCZZ11"/>
    <s v="5516"/>
    <n v="5516"/>
    <x v="4"/>
    <x v="0"/>
    <s v="DEPRECIATION ELEC HV SUBSTATIONS                  "/>
    <n v="0"/>
    <n v="0"/>
    <n v="0"/>
    <n v="0"/>
    <s v="P  "/>
    <n v="0"/>
    <s v="5"/>
    <s v="5516"/>
    <s v="2"/>
    <s v="272"/>
  </r>
  <r>
    <s v="5516272244026MRCZZ11"/>
    <s v="5516"/>
    <n v="5516"/>
    <x v="4"/>
    <x v="0"/>
    <s v="DEPRECIATION ELEC HV SWITCHING STATIONS           "/>
    <n v="0"/>
    <n v="0"/>
    <n v="0"/>
    <n v="0"/>
    <s v="P  "/>
    <n v="0"/>
    <s v="5"/>
    <s v="5516"/>
    <s v="2"/>
    <s v="272"/>
  </r>
  <r>
    <s v="5516272245026MRCZZ11"/>
    <s v="5516"/>
    <n v="5516"/>
    <x v="4"/>
    <x v="0"/>
    <s v="DEPRECIATION ELEC HV TRANSM CONDUCTORS            "/>
    <n v="0"/>
    <n v="0"/>
    <n v="0"/>
    <n v="0"/>
    <s v="P  "/>
    <n v="0"/>
    <s v="5"/>
    <s v="5516"/>
    <s v="2"/>
    <s v="272"/>
  </r>
  <r>
    <s v="5516272246026MRCZZ11"/>
    <s v="5516"/>
    <n v="5516"/>
    <x v="4"/>
    <x v="0"/>
    <s v="DEPRECIATION ELEC MV SUBSTATIONS                  "/>
    <n v="0"/>
    <n v="0"/>
    <n v="0"/>
    <n v="0"/>
    <s v="P  "/>
    <n v="0"/>
    <s v="5"/>
    <s v="5516"/>
    <s v="2"/>
    <s v="272"/>
  </r>
  <r>
    <s v="5516272247026MRCZZ11"/>
    <s v="5516"/>
    <n v="5516"/>
    <x v="4"/>
    <x v="0"/>
    <s v="DEPRECIATION ELEC MV SWITCHING STATIONS           "/>
    <n v="0"/>
    <n v="0"/>
    <n v="0"/>
    <n v="0"/>
    <s v="P  "/>
    <n v="0"/>
    <s v="5"/>
    <s v="5516"/>
    <s v="2"/>
    <s v="272"/>
  </r>
  <r>
    <s v="5516272248026MRCZZ11"/>
    <s v="5516"/>
    <n v="5516"/>
    <x v="4"/>
    <x v="0"/>
    <s v="DEPRECIATION ELEC MV NETWORKS                     "/>
    <n v="0"/>
    <n v="0"/>
    <n v="0"/>
    <n v="0"/>
    <s v="P  "/>
    <n v="0"/>
    <s v="5"/>
    <s v="5516"/>
    <s v="2"/>
    <s v="272"/>
  </r>
  <r>
    <s v="5516272249026MRCZZ11"/>
    <s v="5516"/>
    <n v="5516"/>
    <x v="4"/>
    <x v="0"/>
    <s v="DEPRECIATION ELEC LV NETWORKS                     "/>
    <n v="0"/>
    <n v="0"/>
    <n v="0"/>
    <n v="0"/>
    <s v="P  "/>
    <n v="0"/>
    <s v="5"/>
    <s v="5516"/>
    <s v="2"/>
    <s v="272"/>
  </r>
  <r>
    <s v="5516272250026MRCZZ11"/>
    <s v="5516"/>
    <n v="5516"/>
    <x v="4"/>
    <x v="0"/>
    <s v="DEPRECIATION ELEC CAPITAL SPARES                  "/>
    <n v="0"/>
    <n v="0"/>
    <n v="0"/>
    <n v="0"/>
    <s v="P  "/>
    <n v="0"/>
    <s v="5"/>
    <s v="5516"/>
    <s v="2"/>
    <s v="272"/>
  </r>
  <r>
    <s v="5516393011026MRC9511"/>
    <s v="5516"/>
    <n v="5516"/>
    <x v="4"/>
    <x v="1"/>
    <s v="RECOVER:INT BILL:WATER CONSUMPTION                "/>
    <n v="0"/>
    <n v="0"/>
    <n v="0"/>
    <n v="0"/>
    <s v="P  "/>
    <n v="0"/>
    <s v="5"/>
    <s v="5516"/>
    <s v="3"/>
    <s v="393"/>
  </r>
  <r>
    <s v="5516395023026MRC1L11"/>
    <s v="5516"/>
    <n v="5516"/>
    <x v="4"/>
    <x v="1"/>
    <s v="DPT CHG INSURANCE FEES                            "/>
    <n v="0"/>
    <n v="0"/>
    <n v="0"/>
    <n v="0"/>
    <s v="P  "/>
    <n v="0"/>
    <s v="5"/>
    <s v="5516"/>
    <s v="3"/>
    <s v="395"/>
  </r>
  <r>
    <s v="5516395046026MRC2711"/>
    <s v="5516"/>
    <n v="5516"/>
    <x v="4"/>
    <x v="1"/>
    <s v="DPT CHG SECURITY:SECURITY SERVICES                "/>
    <n v="0"/>
    <n v="703583.91"/>
    <n v="0"/>
    <n v="703583.91"/>
    <s v="P  "/>
    <n v="624000"/>
    <s v="5"/>
    <s v="5516"/>
    <s v="3"/>
    <s v="395"/>
  </r>
  <r>
    <s v="5516396011026MRC4F11"/>
    <s v="5516"/>
    <n v="5516"/>
    <x v="4"/>
    <x v="1"/>
    <s v="CHG INT BILL:WATER CONSUMPTION                    "/>
    <n v="0"/>
    <n v="14901.29"/>
    <n v="0"/>
    <n v="14901.29"/>
    <s v="P  "/>
    <n v="62695"/>
    <s v="5"/>
    <s v="5516"/>
    <s v="3"/>
    <s v="396"/>
  </r>
  <r>
    <s v="55163996050ZZZZZZZ11"/>
    <s v="5516"/>
    <n v="5516"/>
    <x v="4"/>
    <x v="1"/>
    <s v="TRF TO ACC SURPLUS DEFICIT                        "/>
    <n v="0"/>
    <n v="0"/>
    <n v="-586059.43000000005"/>
    <n v="-586059.43000000005"/>
    <s v="P  "/>
    <n v="0"/>
    <s v="5"/>
    <s v="5516"/>
    <s v="3"/>
    <s v="399"/>
  </r>
  <r>
    <s v="55163996100ZZZZZZZ11"/>
    <s v="5516"/>
    <n v="5516"/>
    <x v="4"/>
    <x v="1"/>
    <s v="TRF FROM ACC SURPLUS DEFICIT                      "/>
    <n v="0"/>
    <n v="0"/>
    <n v="0"/>
    <n v="0"/>
    <s v="P  "/>
    <n v="0"/>
    <s v="5"/>
    <s v="5516"/>
    <s v="3"/>
    <s v="399"/>
  </r>
  <r>
    <s v="55168100010ZZZZZZZ11"/>
    <s v="5516"/>
    <n v="5516"/>
    <x v="4"/>
    <x v="2"/>
    <s v="ACC SUR/(DEF): OPENING BALANCE                    "/>
    <n v="-69563.47"/>
    <n v="0"/>
    <n v="0"/>
    <n v="-69563.47"/>
    <s v="GP "/>
    <n v="0"/>
    <s v="5"/>
    <s v="5516"/>
    <s v="8"/>
    <s v="810"/>
  </r>
  <r>
    <s v="55168100020ZZZZZZZ11"/>
    <s v="5516"/>
    <n v="5516"/>
    <x v="4"/>
    <x v="2"/>
    <s v="ACC SUR/(DEF): CHANGES IN ACC POLICY              "/>
    <n v="0"/>
    <n v="0"/>
    <n v="0"/>
    <n v="0"/>
    <s v="GP "/>
    <n v="0"/>
    <s v="5"/>
    <s v="5516"/>
    <s v="8"/>
    <s v="810"/>
  </r>
  <r>
    <s v="55168100030ZZZZZZZ11"/>
    <s v="5516"/>
    <n v="5516"/>
    <x v="4"/>
    <x v="2"/>
    <s v="ACC SUR/(DEF): CORREC PRIOR PERIOD ERROR          "/>
    <n v="0"/>
    <n v="0"/>
    <n v="0"/>
    <n v="0"/>
    <s v="GP "/>
    <n v="0"/>
    <s v="5"/>
    <s v="5516"/>
    <s v="8"/>
    <s v="810"/>
  </r>
  <r>
    <s v="55168100040ZZZZZZZ11"/>
    <s v="5516"/>
    <n v="5516"/>
    <x v="4"/>
    <x v="2"/>
    <s v="ACC SUR/(DEF): TRF TO/FROM ACCUM SURPLUS          "/>
    <n v="0"/>
    <n v="586059.43000000005"/>
    <n v="0"/>
    <n v="586059.43000000005"/>
    <s v="GP "/>
    <n v="0"/>
    <s v="5"/>
    <s v="5516"/>
    <s v="8"/>
    <s v="810"/>
  </r>
  <r>
    <s v="55168100050ZZZZZZZ11"/>
    <s v="5516"/>
    <n v="5516"/>
    <x v="4"/>
    <x v="2"/>
    <s v="ACC SUR/(DEF): TRF TO/FROM RESERVES               "/>
    <n v="0"/>
    <n v="0"/>
    <n v="0"/>
    <n v="0"/>
    <s v="GP "/>
    <n v="0"/>
    <s v="5"/>
    <s v="5516"/>
    <s v="8"/>
    <s v="810"/>
  </r>
  <r>
    <s v="55168100060ZZZZZZZ11"/>
    <s v="5516"/>
    <n v="5516"/>
    <x v="4"/>
    <x v="2"/>
    <s v="ACC SUR/(DEF): DEPRECIATION OFFSETS               "/>
    <n v="0"/>
    <n v="0"/>
    <n v="0"/>
    <n v="0"/>
    <s v="GP "/>
    <n v="0"/>
    <s v="5"/>
    <s v="5516"/>
    <s v="8"/>
    <s v="810"/>
  </r>
  <r>
    <s v="5517395023026MRC1L11"/>
    <s v="5517"/>
    <n v="5517"/>
    <x v="4"/>
    <x v="1"/>
    <s v="DPT CHG INSURANCE FEES                            "/>
    <n v="0"/>
    <n v="0"/>
    <n v="0"/>
    <n v="0"/>
    <s v="P  "/>
    <n v="0"/>
    <s v="5"/>
    <s v="5517"/>
    <s v="3"/>
    <s v="395"/>
  </r>
  <r>
    <s v="55173996050ZZZZZZZ11"/>
    <s v="5517"/>
    <n v="5517"/>
    <x v="4"/>
    <x v="1"/>
    <s v="TRF TO ACC SURPLUS DEFICIT                        "/>
    <n v="0"/>
    <n v="0"/>
    <n v="0"/>
    <n v="0"/>
    <s v="P  "/>
    <n v="0"/>
    <s v="5"/>
    <s v="5517"/>
    <s v="3"/>
    <s v="399"/>
  </r>
  <r>
    <s v="55173996100ZZZZZZZ11"/>
    <s v="5517"/>
    <n v="5517"/>
    <x v="4"/>
    <x v="1"/>
    <s v="TRF FROM ACC SURPLUS DEFICIT                      "/>
    <n v="0"/>
    <n v="0"/>
    <n v="0"/>
    <n v="0"/>
    <s v="P  "/>
    <n v="0"/>
    <s v="5"/>
    <s v="5517"/>
    <s v="3"/>
    <s v="399"/>
  </r>
  <r>
    <s v="55178100010ZZZZZZZ11"/>
    <s v="5517"/>
    <n v="5517"/>
    <x v="4"/>
    <x v="2"/>
    <s v="ACC SUR/(DEF): OPENING BALANCE                    "/>
    <n v="0"/>
    <n v="0"/>
    <n v="0"/>
    <n v="0"/>
    <s v="GP "/>
    <n v="0"/>
    <s v="5"/>
    <s v="5517"/>
    <s v="8"/>
    <s v="810"/>
  </r>
  <r>
    <s v="55178100020ZZZZZZZ11"/>
    <s v="5517"/>
    <n v="5517"/>
    <x v="4"/>
    <x v="2"/>
    <s v="ACC SUR/(DEF): CHANGES IN ACC POLICY              "/>
    <n v="0"/>
    <n v="0"/>
    <n v="0"/>
    <n v="0"/>
    <s v="GP "/>
    <n v="0"/>
    <s v="5"/>
    <s v="5517"/>
    <s v="8"/>
    <s v="810"/>
  </r>
  <r>
    <s v="55178100030ZZZZZZZ11"/>
    <s v="5517"/>
    <n v="5517"/>
    <x v="4"/>
    <x v="2"/>
    <s v="ACC SUR/(DEF): CORREC PRIOR PERIOD ERROR          "/>
    <n v="0"/>
    <n v="0"/>
    <n v="0"/>
    <n v="0"/>
    <s v="GP "/>
    <n v="0"/>
    <s v="5"/>
    <s v="5517"/>
    <s v="8"/>
    <s v="810"/>
  </r>
  <r>
    <s v="55178100040ZZZZZZZ11"/>
    <s v="5517"/>
    <n v="5517"/>
    <x v="4"/>
    <x v="2"/>
    <s v="ACC SUR/(DEF): TRF TO/FROM ACCUM SURPLUS          "/>
    <n v="0"/>
    <n v="0"/>
    <n v="0"/>
    <n v="0"/>
    <s v="GP "/>
    <n v="0"/>
    <s v="5"/>
    <s v="5517"/>
    <s v="8"/>
    <s v="810"/>
  </r>
  <r>
    <s v="55178100050ZZZZZZZ11"/>
    <s v="5517"/>
    <n v="5517"/>
    <x v="4"/>
    <x v="2"/>
    <s v="ACC SUR/(DEF): TRF TO/FROM RESERVES               "/>
    <n v="0"/>
    <n v="0"/>
    <n v="0"/>
    <n v="0"/>
    <s v="GP "/>
    <n v="0"/>
    <s v="5"/>
    <s v="5517"/>
    <s v="8"/>
    <s v="810"/>
  </r>
  <r>
    <s v="55178100060ZZZZZZZ11"/>
    <s v="5517"/>
    <n v="5517"/>
    <x v="4"/>
    <x v="2"/>
    <s v="ACC SUR/(DEF): DEPRECIATION OFFSETS               "/>
    <n v="0"/>
    <n v="0"/>
    <n v="0"/>
    <n v="0"/>
    <s v="GP "/>
    <n v="0"/>
    <s v="5"/>
    <s v="5517"/>
    <s v="8"/>
    <s v="810"/>
  </r>
  <r>
    <s v="5541211001026MRCZZ11"/>
    <s v="5541"/>
    <n v="5541"/>
    <x v="4"/>
    <x v="0"/>
    <s v="MS: SAL &amp; ALL: BASIC SALARY &amp; WAGES               "/>
    <n v="0"/>
    <n v="32510352.100000001"/>
    <n v="0"/>
    <n v="32511919.050000001"/>
    <s v="P  "/>
    <n v="32407862"/>
    <s v="5"/>
    <s v="5541"/>
    <s v="2"/>
    <s v="211"/>
  </r>
  <r>
    <s v="5541211022026MRCZZ11"/>
    <s v="5541"/>
    <n v="5541"/>
    <x v="4"/>
    <x v="0"/>
    <s v="MS: ALL - CELLULAR &amp; TELEPHONE                    "/>
    <n v="0"/>
    <n v="75190"/>
    <n v="0"/>
    <n v="77990"/>
    <s v="P  "/>
    <n v="74760"/>
    <s v="5"/>
    <s v="5541"/>
    <s v="2"/>
    <s v="211"/>
  </r>
  <r>
    <s v="5541211026026MRCZZ11"/>
    <s v="5541"/>
    <n v="5541"/>
    <x v="4"/>
    <x v="0"/>
    <s v="MS: HB &amp; INC: HOUSING BENEFITS                    "/>
    <n v="0"/>
    <n v="151721.85999999999"/>
    <n v="0"/>
    <n v="151721.85999999999"/>
    <s v="P  "/>
    <n v="154707"/>
    <s v="5"/>
    <s v="5541"/>
    <s v="2"/>
    <s v="211"/>
  </r>
  <r>
    <s v="5541211034026MRCZZ11"/>
    <s v="5541"/>
    <n v="5541"/>
    <x v="4"/>
    <x v="0"/>
    <s v="MS: ALL - TRAVEL OR MOTOR VEHICLE                 "/>
    <n v="0"/>
    <n v="2175100.7999999998"/>
    <n v="0"/>
    <n v="2176716.42"/>
    <s v="P  "/>
    <n v="2172562"/>
    <s v="5"/>
    <s v="5541"/>
    <s v="2"/>
    <s v="211"/>
  </r>
  <r>
    <s v="5541211036026MRCZZ11"/>
    <s v="5541"/>
    <n v="5541"/>
    <x v="4"/>
    <x v="0"/>
    <s v="MS: OVERTIME - NON STRUCTURED                     "/>
    <n v="0"/>
    <n v="2448181.86"/>
    <n v="0"/>
    <n v="2884614.84"/>
    <s v="P  "/>
    <n v="2246201"/>
    <s v="5"/>
    <s v="5541"/>
    <s v="2"/>
    <s v="211"/>
  </r>
  <r>
    <s v="5541211038026MRCZZ11"/>
    <s v="5541"/>
    <n v="5541"/>
    <x v="4"/>
    <x v="0"/>
    <s v="MS: OVERTIME - STRUCTURED                         "/>
    <n v="0"/>
    <n v="2213921.17"/>
    <n v="0"/>
    <n v="2268619.39"/>
    <s v="P  "/>
    <n v="2894050"/>
    <s v="5"/>
    <s v="5541"/>
    <s v="2"/>
    <s v="211"/>
  </r>
  <r>
    <s v="5541211040026MRCZZ11"/>
    <s v="5541"/>
    <n v="5541"/>
    <x v="4"/>
    <x v="0"/>
    <s v="MS: PAYMENTS - SHIFT ADD REMUNERATION             "/>
    <n v="0"/>
    <n v="5535557.9199999999"/>
    <n v="0"/>
    <n v="5535557.9199999999"/>
    <s v="P  "/>
    <n v="5553871"/>
    <s v="5"/>
    <s v="5541"/>
    <s v="2"/>
    <s v="211"/>
  </r>
  <r>
    <s v="5541211042026MRCZZ11"/>
    <s v="5541"/>
    <n v="5541"/>
    <x v="4"/>
    <x v="0"/>
    <s v="MS: OVERTIME - NIGHT SHIFT                        "/>
    <n v="0"/>
    <n v="198643.65"/>
    <n v="0"/>
    <n v="220513.72"/>
    <s v="P  "/>
    <n v="227726"/>
    <s v="5"/>
    <s v="5541"/>
    <s v="2"/>
    <s v="211"/>
  </r>
  <r>
    <s v="5541211044026MRCZZ11"/>
    <s v="5541"/>
    <n v="5541"/>
    <x v="4"/>
    <x v="0"/>
    <s v="MS: SRB - ACTING ALLOWANCE                        "/>
    <n v="0"/>
    <n v="265224.43"/>
    <n v="0"/>
    <n v="284902.43"/>
    <s v="P  "/>
    <n v="268178"/>
    <s v="5"/>
    <s v="5541"/>
    <s v="2"/>
    <s v="211"/>
  </r>
  <r>
    <s v="5541211046026MRCZZ11"/>
    <s v="5541"/>
    <n v="5541"/>
    <x v="4"/>
    <x v="0"/>
    <s v="MS: SRB - ANNUAL BONUS                            "/>
    <n v="0"/>
    <n v="2527155.73"/>
    <n v="0"/>
    <n v="2527155.73"/>
    <s v="P  "/>
    <n v="3039895"/>
    <s v="5"/>
    <s v="5541"/>
    <s v="2"/>
    <s v="211"/>
  </r>
  <r>
    <s v="5541211050026MRCZZ11"/>
    <s v="5541"/>
    <n v="5541"/>
    <x v="4"/>
    <x v="0"/>
    <s v="MS: SRB - LONG SERVICE AWARD                      "/>
    <n v="0"/>
    <n v="604556.67000000004"/>
    <n v="0"/>
    <n v="604556.67000000004"/>
    <s v="P  "/>
    <n v="1184927"/>
    <s v="5"/>
    <s v="5541"/>
    <s v="2"/>
    <s v="211"/>
  </r>
  <r>
    <s v="5541211056026MRCZZ11"/>
    <s v="5541"/>
    <n v="5541"/>
    <x v="4"/>
    <x v="0"/>
    <s v="MS: SRB - STANDBY ALLOWANCE                       "/>
    <n v="0"/>
    <n v="1493342.11"/>
    <n v="0"/>
    <n v="1630472.67"/>
    <s v="P  "/>
    <n v="1550066"/>
    <s v="5"/>
    <s v="5541"/>
    <s v="2"/>
    <s v="211"/>
  </r>
  <r>
    <s v="5541211060026MRCZZ11"/>
    <s v="5541"/>
    <n v="5541"/>
    <x v="4"/>
    <x v="0"/>
    <s v="MS: SRB - UNIFORM/SPEC/PROTEC CLOTHING            "/>
    <n v="0"/>
    <n v="93894"/>
    <n v="0"/>
    <n v="93894"/>
    <s v="P  "/>
    <n v="140841"/>
    <s v="5"/>
    <s v="5541"/>
    <s v="2"/>
    <s v="211"/>
  </r>
  <r>
    <s v="5541213001026MRCZZ11"/>
    <s v="5541"/>
    <n v="5541"/>
    <x v="4"/>
    <x v="0"/>
    <s v="MS: SOC CONTR - BARGAINING COUNCIL                "/>
    <n v="0"/>
    <n v="14700"/>
    <n v="0"/>
    <n v="14700"/>
    <s v="P  "/>
    <n v="14662"/>
    <s v="5"/>
    <s v="5541"/>
    <s v="2"/>
    <s v="213"/>
  </r>
  <r>
    <s v="5541213010026MRCZZ11"/>
    <s v="5541"/>
    <n v="5541"/>
    <x v="4"/>
    <x v="0"/>
    <s v="MS: SOC CONTR - GROUP LIFE INSURANCE              "/>
    <n v="0"/>
    <n v="305744.55"/>
    <n v="0"/>
    <n v="331715.89"/>
    <s v="P  "/>
    <n v="327720"/>
    <s v="5"/>
    <s v="5541"/>
    <s v="2"/>
    <s v="213"/>
  </r>
  <r>
    <s v="5541213020026MRCZZ11"/>
    <s v="5541"/>
    <n v="5541"/>
    <x v="4"/>
    <x v="0"/>
    <s v="MS: SOC CONTR - MEDICAL                           "/>
    <n v="0"/>
    <n v="3282482.6"/>
    <n v="0"/>
    <n v="3288136.14"/>
    <s v="P  "/>
    <n v="3268869"/>
    <s v="5"/>
    <s v="5541"/>
    <s v="2"/>
    <s v="213"/>
  </r>
  <r>
    <s v="5541213030026MRCZZ11"/>
    <s v="5541"/>
    <n v="5541"/>
    <x v="4"/>
    <x v="0"/>
    <s v="MS: SOC CONTR - PENSION                           "/>
    <n v="0"/>
    <n v="5013994.16"/>
    <n v="0"/>
    <n v="5013994.16"/>
    <s v="P  "/>
    <n v="5021079"/>
    <s v="5"/>
    <s v="5541"/>
    <s v="2"/>
    <s v="213"/>
  </r>
  <r>
    <s v="5541213040026MRCZZ11"/>
    <s v="5541"/>
    <n v="5541"/>
    <x v="4"/>
    <x v="0"/>
    <s v="MS: SOC CONTR - UNEMPLOYMENT INSUR FUND           "/>
    <n v="0"/>
    <n v="232180.44"/>
    <n v="0"/>
    <n v="232199.91"/>
    <s v="P  "/>
    <n v="231846"/>
    <s v="5"/>
    <s v="5541"/>
    <s v="2"/>
    <s v="213"/>
  </r>
  <r>
    <s v="5541226540026MRCZZ11"/>
    <s v="5541"/>
    <n v="5541"/>
    <x v="4"/>
    <x v="0"/>
    <s v="OS: SECURITY SERVICES                             "/>
    <n v="0"/>
    <n v="58062725.75"/>
    <n v="0"/>
    <n v="58062725.75"/>
    <s v="P  "/>
    <n v="60736919"/>
    <s v="5"/>
    <s v="5541"/>
    <s v="2"/>
    <s v="226"/>
  </r>
  <r>
    <s v="5541226630026MRCZZ11"/>
    <s v="5541"/>
    <n v="5541"/>
    <x v="4"/>
    <x v="0"/>
    <s v="OS: VETERINARY SERVICES                           "/>
    <n v="0"/>
    <n v="0"/>
    <n v="0"/>
    <n v="0"/>
    <s v="P  "/>
    <n v="0"/>
    <s v="5"/>
    <s v="5541"/>
    <s v="2"/>
    <s v="226"/>
  </r>
  <r>
    <s v="5541228540026MRCZZ11"/>
    <s v="5541"/>
    <n v="5541"/>
    <x v="4"/>
    <x v="0"/>
    <s v="CONTR: SAFEGUARD &amp; SECURITY                       "/>
    <n v="0"/>
    <n v="0"/>
    <n v="0"/>
    <n v="0"/>
    <s v="P  "/>
    <n v="0"/>
    <s v="5"/>
    <s v="5541"/>
    <s v="2"/>
    <s v="228"/>
  </r>
  <r>
    <s v="5541230361026MRCZZ11"/>
    <s v="5541"/>
    <n v="5541"/>
    <x v="4"/>
    <x v="0"/>
    <s v="OC: MUNICIPAL SERVICES                            "/>
    <n v="0"/>
    <n v="0"/>
    <n v="0"/>
    <n v="0"/>
    <s v="P  "/>
    <n v="0"/>
    <s v="5"/>
    <s v="5541"/>
    <s v="2"/>
    <s v="230"/>
  </r>
  <r>
    <s v="5541230451026MRCZZ11"/>
    <s v="5541"/>
    <n v="5541"/>
    <x v="4"/>
    <x v="0"/>
    <s v="OC: PRINTING &amp; PUBLICATIONS                       "/>
    <n v="0"/>
    <n v="3476.73"/>
    <n v="0"/>
    <n v="3476.73"/>
    <s v="P  "/>
    <n v="4308"/>
    <s v="5"/>
    <s v="5541"/>
    <s v="2"/>
    <s v="230"/>
  </r>
  <r>
    <s v="5541230511026MRCZZ11"/>
    <s v="5541"/>
    <n v="5541"/>
    <x v="4"/>
    <x v="0"/>
    <s v="OC: REG FEES NATIONAL                             "/>
    <n v="0"/>
    <n v="0"/>
    <n v="0"/>
    <n v="0"/>
    <s v="P  "/>
    <n v="0"/>
    <s v="5"/>
    <s v="5541"/>
    <s v="2"/>
    <s v="230"/>
  </r>
  <r>
    <s v="5541230541026MRCZZ11"/>
    <s v="5541"/>
    <n v="5541"/>
    <x v="4"/>
    <x v="0"/>
    <s v="OC: SKILLS DEVELOPMENT FUND LEVY                  "/>
    <n v="0"/>
    <n v="517754.9"/>
    <n v="0"/>
    <n v="524810.68999999994"/>
    <s v="P  "/>
    <n v="355811"/>
    <s v="5"/>
    <s v="5541"/>
    <s v="2"/>
    <s v="230"/>
  </r>
  <r>
    <s v="5541230610026MRCZZ11"/>
    <s v="5541"/>
    <n v="5541"/>
    <x v="4"/>
    <x v="0"/>
    <s v="OC: UNIFORM &amp; PROTECTIVE CLOTHING                 "/>
    <n v="0"/>
    <n v="0"/>
    <n v="0"/>
    <n v="0"/>
    <s v="P  "/>
    <n v="0"/>
    <s v="5"/>
    <s v="5541"/>
    <s v="2"/>
    <s v="230"/>
  </r>
  <r>
    <s v="5541232360026MRCZZ11"/>
    <s v="5541"/>
    <n v="5541"/>
    <x v="4"/>
    <x v="0"/>
    <s v="INVENTORY - MATERIALS &amp; SUPPLIES                  "/>
    <n v="0"/>
    <n v="6229.19"/>
    <n v="0"/>
    <n v="6229.19"/>
    <s v="P  "/>
    <n v="31598"/>
    <s v="5"/>
    <s v="5541"/>
    <s v="2"/>
    <s v="232"/>
  </r>
  <r>
    <s v="5541232360G26MRCZZ11"/>
    <s v="5541"/>
    <n v="5541"/>
    <x v="4"/>
    <x v="0"/>
    <s v="INVENTORY - MATERIALS &amp; SUPPLIES(R&amp;M)             "/>
    <n v="0"/>
    <n v="0"/>
    <n v="0"/>
    <n v="0"/>
    <s v="P  "/>
    <n v="0"/>
    <s v="5"/>
    <s v="5541"/>
    <s v="2"/>
    <s v="232"/>
  </r>
  <r>
    <s v="5541272242026MRCZZ11"/>
    <s v="5541"/>
    <n v="5541"/>
    <x v="4"/>
    <x v="0"/>
    <s v="DEPRECIATION ELEC POWER PLANTS                    "/>
    <n v="0"/>
    <n v="0"/>
    <n v="0"/>
    <n v="0"/>
    <s v="P  "/>
    <n v="0"/>
    <s v="5"/>
    <s v="5541"/>
    <s v="2"/>
    <s v="272"/>
  </r>
  <r>
    <s v="5541272243026MRCZZ11"/>
    <s v="5541"/>
    <n v="5541"/>
    <x v="4"/>
    <x v="0"/>
    <s v="DEPRECIATION ELEC HV SUBSTATIONS                  "/>
    <n v="0"/>
    <n v="0"/>
    <n v="0"/>
    <n v="0"/>
    <s v="P  "/>
    <n v="0"/>
    <s v="5"/>
    <s v="5541"/>
    <s v="2"/>
    <s v="272"/>
  </r>
  <r>
    <s v="5541272244026MRCZZ11"/>
    <s v="5541"/>
    <n v="5541"/>
    <x v="4"/>
    <x v="0"/>
    <s v="DEPRECIATION ELEC HV SWITCHING STATIONS           "/>
    <n v="0"/>
    <n v="0"/>
    <n v="0"/>
    <n v="0"/>
    <s v="P  "/>
    <n v="0"/>
    <s v="5"/>
    <s v="5541"/>
    <s v="2"/>
    <s v="272"/>
  </r>
  <r>
    <s v="5541272245026MRCZZ11"/>
    <s v="5541"/>
    <n v="5541"/>
    <x v="4"/>
    <x v="0"/>
    <s v="DEPRECIATION ELEC HV TRANSM CONDUCTORS            "/>
    <n v="0"/>
    <n v="0"/>
    <n v="0"/>
    <n v="0"/>
    <s v="P  "/>
    <n v="0"/>
    <s v="5"/>
    <s v="5541"/>
    <s v="2"/>
    <s v="272"/>
  </r>
  <r>
    <s v="5541272246026MRCZZ11"/>
    <s v="5541"/>
    <n v="5541"/>
    <x v="4"/>
    <x v="0"/>
    <s v="DEPRECIATION ELEC MV SUBSTATIONS                  "/>
    <n v="0"/>
    <n v="0"/>
    <n v="0"/>
    <n v="0"/>
    <s v="P  "/>
    <n v="0"/>
    <s v="5"/>
    <s v="5541"/>
    <s v="2"/>
    <s v="272"/>
  </r>
  <r>
    <s v="5541272247026MRCZZ11"/>
    <s v="5541"/>
    <n v="5541"/>
    <x v="4"/>
    <x v="0"/>
    <s v="DEPRECIATION ELEC MV SWITCHING STATIONS           "/>
    <n v="0"/>
    <n v="0"/>
    <n v="0"/>
    <n v="0"/>
    <s v="P  "/>
    <n v="0"/>
    <s v="5"/>
    <s v="5541"/>
    <s v="2"/>
    <s v="272"/>
  </r>
  <r>
    <s v="5541272248026MRCZZ11"/>
    <s v="5541"/>
    <n v="5541"/>
    <x v="4"/>
    <x v="0"/>
    <s v="DEPRECIATION ELEC MV NETWORKS                     "/>
    <n v="0"/>
    <n v="0"/>
    <n v="0"/>
    <n v="0"/>
    <s v="P  "/>
    <n v="0"/>
    <s v="5"/>
    <s v="5541"/>
    <s v="2"/>
    <s v="272"/>
  </r>
  <r>
    <s v="5541272249026MRCZZ11"/>
    <s v="5541"/>
    <n v="5541"/>
    <x v="4"/>
    <x v="0"/>
    <s v="DEPRECIATION ELEC LV NETWORKS                     "/>
    <n v="0"/>
    <n v="0"/>
    <n v="0"/>
    <n v="0"/>
    <s v="P  "/>
    <n v="0"/>
    <s v="5"/>
    <s v="5541"/>
    <s v="2"/>
    <s v="272"/>
  </r>
  <r>
    <s v="5541272250026MRCZZ11"/>
    <s v="5541"/>
    <n v="5541"/>
    <x v="4"/>
    <x v="0"/>
    <s v="DEPRECIATION ELEC CAPITAL SPARES                  "/>
    <n v="0"/>
    <n v="0"/>
    <n v="0"/>
    <n v="0"/>
    <s v="P  "/>
    <n v="0"/>
    <s v="5"/>
    <s v="5541"/>
    <s v="2"/>
    <s v="272"/>
  </r>
  <r>
    <s v="5541272360026MRCZZ11"/>
    <s v="5541"/>
    <n v="5541"/>
    <x v="4"/>
    <x v="0"/>
    <s v="DEPRECIATION  MACHINERY &amp; EQUIPMENT               "/>
    <n v="0"/>
    <n v="2863848.95"/>
    <n v="0"/>
    <n v="2863848.95"/>
    <s v="P  "/>
    <n v="0"/>
    <s v="5"/>
    <s v="5541"/>
    <s v="2"/>
    <s v="272"/>
  </r>
  <r>
    <s v="5541320165026MRCZZ11"/>
    <s v="5541"/>
    <n v="5541"/>
    <x v="4"/>
    <x v="1"/>
    <s v="PPE MACHINERY &amp; EQUIPMENT - GAINS                 "/>
    <n v="0"/>
    <n v="0"/>
    <n v="0"/>
    <n v="0"/>
    <s v="P  "/>
    <n v="0"/>
    <s v="5"/>
    <s v="5541"/>
    <s v="3"/>
    <s v="320"/>
  </r>
  <r>
    <s v="5541320170026MRCZZ11"/>
    <s v="5541"/>
    <n v="5541"/>
    <x v="4"/>
    <x v="3"/>
    <s v="PPE MACHINERY &amp; EQUIPMENT - LOSSES                "/>
    <n v="0"/>
    <n v="0"/>
    <n v="0"/>
    <n v="0"/>
    <s v="P  "/>
    <n v="0"/>
    <s v="5"/>
    <s v="5541"/>
    <s v="3"/>
    <s v="320"/>
  </r>
  <r>
    <s v="5541320280026MRCZZ11"/>
    <s v="5541"/>
    <n v="5541"/>
    <x v="4"/>
    <x v="1"/>
    <s v="PPE COMMUNITY ASSETS - GAINS                      "/>
    <n v="0"/>
    <n v="0"/>
    <n v="0"/>
    <n v="0"/>
    <s v="P  "/>
    <n v="0"/>
    <s v="5"/>
    <s v="5541"/>
    <s v="3"/>
    <s v="320"/>
  </r>
  <r>
    <s v="5541320285026MRCZZ11"/>
    <s v="5541"/>
    <n v="5541"/>
    <x v="4"/>
    <x v="3"/>
    <s v="PPE COMMUNITY ASSETS - LOSSES                     "/>
    <n v="0"/>
    <n v="603051.48"/>
    <n v="0"/>
    <n v="603051.48"/>
    <s v="P  "/>
    <n v="0"/>
    <s v="5"/>
    <s v="5541"/>
    <s v="3"/>
    <s v="320"/>
  </r>
  <r>
    <s v="5541320295026MRCZZ11"/>
    <s v="5541"/>
    <n v="5541"/>
    <x v="4"/>
    <x v="1"/>
    <s v="PPE OTHER - ASSETS - GAINS                        "/>
    <n v="0"/>
    <n v="0"/>
    <n v="0"/>
    <n v="0"/>
    <s v="P  "/>
    <n v="0"/>
    <s v="5"/>
    <s v="5541"/>
    <s v="3"/>
    <s v="320"/>
  </r>
  <r>
    <s v="5541320300026MRCZZ11"/>
    <s v="5541"/>
    <n v="5541"/>
    <x v="4"/>
    <x v="3"/>
    <s v="PPE OTHER - ASSETS - LOSSES                       "/>
    <n v="0"/>
    <n v="0"/>
    <n v="0"/>
    <n v="0"/>
    <s v="P  "/>
    <n v="0"/>
    <s v="5"/>
    <s v="5541"/>
    <s v="3"/>
    <s v="320"/>
  </r>
  <r>
    <s v="5541350005026MRCZZ11"/>
    <s v="5541"/>
    <n v="5541"/>
    <x v="4"/>
    <x v="3"/>
    <s v="IL: BIOLOGICAL ASSETS                             "/>
    <n v="0"/>
    <n v="0"/>
    <n v="0"/>
    <n v="0"/>
    <s v="P  "/>
    <n v="0"/>
    <s v="5"/>
    <s v="5541"/>
    <s v="3"/>
    <s v="350"/>
  </r>
  <r>
    <s v="5541350035026MRCZZ11"/>
    <s v="5541"/>
    <n v="5541"/>
    <x v="4"/>
    <x v="3"/>
    <s v="IL PPE: FURNITURE &amp; OFFICE EQUIPMENT              "/>
    <n v="0"/>
    <n v="0"/>
    <n v="0"/>
    <n v="0"/>
    <s v="P  "/>
    <n v="0"/>
    <s v="5"/>
    <s v="5541"/>
    <s v="3"/>
    <s v="350"/>
  </r>
  <r>
    <s v="5541350085026MRCZZ11"/>
    <s v="5541"/>
    <n v="5541"/>
    <x v="4"/>
    <x v="3"/>
    <s v="IL PPE: MACHINERY &amp; EQUIPMENT                     "/>
    <n v="0"/>
    <n v="50055.63"/>
    <n v="0"/>
    <n v="50055.63"/>
    <s v="P  "/>
    <n v="0"/>
    <s v="5"/>
    <s v="5541"/>
    <s v="3"/>
    <s v="350"/>
  </r>
  <r>
    <s v="5541360005026MRCZZ11"/>
    <s v="5541"/>
    <n v="5541"/>
    <x v="4"/>
    <x v="3"/>
    <s v="RIL: BIOLOGICAL ASSETS                            "/>
    <n v="0"/>
    <n v="0"/>
    <n v="0"/>
    <n v="0"/>
    <s v="P  "/>
    <n v="0"/>
    <s v="5"/>
    <s v="5541"/>
    <s v="3"/>
    <s v="360"/>
  </r>
  <r>
    <s v="5541360035026MRCZZ11"/>
    <s v="5541"/>
    <n v="5541"/>
    <x v="4"/>
    <x v="3"/>
    <s v="RIL PPE: FURNITURE &amp; OFFICE EQUIPMENT             "/>
    <n v="0"/>
    <n v="0"/>
    <n v="0"/>
    <n v="0"/>
    <s v="P  "/>
    <n v="0"/>
    <s v="5"/>
    <s v="5541"/>
    <s v="3"/>
    <s v="360"/>
  </r>
  <r>
    <s v="5541360085026MRCZZ11"/>
    <s v="5541"/>
    <n v="5541"/>
    <x v="4"/>
    <x v="3"/>
    <s v="RIL PPE: MACHINERY &amp; EQUIPMENT                    "/>
    <n v="0"/>
    <n v="0"/>
    <n v="0"/>
    <n v="0"/>
    <s v="P  "/>
    <n v="0"/>
    <s v="5"/>
    <s v="5541"/>
    <s v="3"/>
    <s v="360"/>
  </r>
  <r>
    <s v="5541392046026MRC8K11"/>
    <s v="5541"/>
    <n v="5541"/>
    <x v="4"/>
    <x v="1"/>
    <s v="DPT RECOVER:SECURITY:SECURITY SERVICES            "/>
    <n v="0"/>
    <n v="0"/>
    <n v="-50464870.810000002"/>
    <n v="-50464870.810000002"/>
    <s v="P  "/>
    <n v="-53136000"/>
    <s v="5"/>
    <s v="5541"/>
    <s v="3"/>
    <s v="392"/>
  </r>
  <r>
    <s v="5541393011026MRC9511"/>
    <s v="5541"/>
    <n v="5541"/>
    <x v="4"/>
    <x v="1"/>
    <s v="RECOVER:INT BILL:WATER CONSUMPTION                "/>
    <n v="0"/>
    <n v="0"/>
    <n v="0"/>
    <n v="0"/>
    <s v="P  "/>
    <n v="0"/>
    <s v="5"/>
    <s v="5541"/>
    <s v="3"/>
    <s v="393"/>
  </r>
  <r>
    <s v="5541395002026MRC1211"/>
    <s v="5541"/>
    <n v="5541"/>
    <x v="4"/>
    <x v="1"/>
    <s v="DPT CHG - VEHICLE RENTAL                          "/>
    <n v="0"/>
    <n v="719754.78"/>
    <n v="0"/>
    <n v="719754.78"/>
    <s v="P  "/>
    <n v="1176021"/>
    <s v="5"/>
    <s v="5541"/>
    <s v="3"/>
    <s v="395"/>
  </r>
  <r>
    <s v="5541395017026MRC1H11"/>
    <s v="5541"/>
    <n v="5541"/>
    <x v="4"/>
    <x v="1"/>
    <s v="DPT CHG - FUEL RECHARGE                           "/>
    <n v="0"/>
    <n v="492307.75"/>
    <n v="0"/>
    <n v="492307.75"/>
    <s v="P  "/>
    <n v="169897"/>
    <s v="5"/>
    <s v="5541"/>
    <s v="3"/>
    <s v="395"/>
  </r>
  <r>
    <s v="5541395023026MRC1L11"/>
    <s v="5541"/>
    <n v="5541"/>
    <x v="4"/>
    <x v="1"/>
    <s v="DPT CHG INSURANCE FEES                            "/>
    <n v="0"/>
    <n v="0"/>
    <n v="0"/>
    <n v="0"/>
    <s v="P  "/>
    <n v="0"/>
    <s v="5"/>
    <s v="5541"/>
    <s v="3"/>
    <s v="395"/>
  </r>
  <r>
    <s v="5541395046026MRC2711"/>
    <s v="5541"/>
    <n v="5541"/>
    <x v="4"/>
    <x v="1"/>
    <s v="DPT CHG SECURITY:SECURITY SERVICES                "/>
    <n v="0"/>
    <n v="192940.17"/>
    <n v="0"/>
    <n v="192940.17"/>
    <s v="P  "/>
    <n v="312000"/>
    <s v="5"/>
    <s v="5541"/>
    <s v="3"/>
    <s v="395"/>
  </r>
  <r>
    <s v="5541396011026MRC4F11"/>
    <s v="5541"/>
    <n v="5541"/>
    <x v="4"/>
    <x v="1"/>
    <s v="CHG INT BILL:WATER CONSUMPTION                    "/>
    <n v="0"/>
    <n v="7818.37"/>
    <n v="0"/>
    <n v="7818.37"/>
    <s v="P  "/>
    <n v="12651"/>
    <s v="5"/>
    <s v="5541"/>
    <s v="3"/>
    <s v="396"/>
  </r>
  <r>
    <s v="55413996050ZZZZZZZ11"/>
    <s v="5541"/>
    <n v="5541"/>
    <x v="4"/>
    <x v="1"/>
    <s v="TRF TO ACC SURPLUS DEFICIT                        "/>
    <n v="0"/>
    <n v="0"/>
    <n v="-64452701.509999998"/>
    <n v="-64452701.509999998"/>
    <s v="P  "/>
    <n v="0"/>
    <s v="5"/>
    <s v="5541"/>
    <s v="3"/>
    <s v="399"/>
  </r>
  <r>
    <s v="55413996100ZZZZZZZ11"/>
    <s v="5541"/>
    <n v="5541"/>
    <x v="4"/>
    <x v="1"/>
    <s v="TRF FROM ACC SURPLUS DEFICIT                      "/>
    <n v="0"/>
    <n v="0"/>
    <n v="0"/>
    <n v="0"/>
    <s v="P  "/>
    <n v="0"/>
    <s v="5"/>
    <s v="5541"/>
    <s v="3"/>
    <s v="399"/>
  </r>
  <r>
    <s v="55416456010ZZZZZZZ11"/>
    <s v="5541"/>
    <n v="5541"/>
    <x v="4"/>
    <x v="4"/>
    <s v="PPE COST MACH &amp; EQP IU COST OPENING BAL           "/>
    <n v="0"/>
    <n v="0"/>
    <n v="0"/>
    <n v="0"/>
    <s v="GP "/>
    <n v="0"/>
    <s v="5"/>
    <s v="5541"/>
    <s v="6"/>
    <s v="645"/>
  </r>
  <r>
    <s v="5541645602026Q41ZZ11"/>
    <s v="5541"/>
    <n v="5541"/>
    <x v="4"/>
    <x v="4"/>
    <s v="CCTV                                              "/>
    <n v="0"/>
    <n v="0"/>
    <n v="0"/>
    <n v="0"/>
    <s v="P  "/>
    <n v="0"/>
    <s v="5"/>
    <s v="5541"/>
    <s v="6"/>
    <s v="645"/>
  </r>
  <r>
    <s v="55416456020CFQ41ZZ11"/>
    <s v="5541"/>
    <n v="5541"/>
    <x v="4"/>
    <x v="4"/>
    <s v="CCTV                                              "/>
    <n v="0"/>
    <n v="0"/>
    <n v="0"/>
    <n v="0"/>
    <s v="P  "/>
    <n v="200000"/>
    <s v="5"/>
    <s v="5541"/>
    <s v="6"/>
    <s v="645"/>
  </r>
  <r>
    <s v="55416456030ZZZZZZZ11"/>
    <s v="5541"/>
    <n v="5541"/>
    <x v="4"/>
    <x v="4"/>
    <s v="PPE COST MACH &amp; EQUIP IU COST DECOM LIAB          "/>
    <n v="0"/>
    <n v="0"/>
    <n v="0"/>
    <n v="0"/>
    <s v="GP "/>
    <n v="0"/>
    <s v="5"/>
    <s v="5541"/>
    <s v="6"/>
    <s v="645"/>
  </r>
  <r>
    <s v="55416456040ZZZZZZZ11"/>
    <s v="5541"/>
    <n v="5541"/>
    <x v="4"/>
    <x v="4"/>
    <s v="PPE COST MACH &amp; EQUIP IU COST CORR ERROR          "/>
    <n v="0"/>
    <n v="0"/>
    <n v="0"/>
    <n v="0"/>
    <s v="GP "/>
    <n v="0"/>
    <s v="5"/>
    <s v="5541"/>
    <s v="6"/>
    <s v="645"/>
  </r>
  <r>
    <s v="55416456050ZZZZZZZ11"/>
    <s v="5541"/>
    <n v="5541"/>
    <x v="4"/>
    <x v="4"/>
    <s v="PPE COST MACH &amp; EQP IU COST CHG ACC POL           "/>
    <n v="0"/>
    <n v="0"/>
    <n v="0"/>
    <n v="0"/>
    <s v="GP "/>
    <n v="0"/>
    <s v="5"/>
    <s v="5541"/>
    <s v="6"/>
    <s v="645"/>
  </r>
  <r>
    <s v="55416456060ZZZZZZZ11"/>
    <s v="5541"/>
    <n v="5541"/>
    <x v="4"/>
    <x v="4"/>
    <s v="PPE COST MACH &amp; EQUIP IU COST DISPOSAL            "/>
    <n v="0"/>
    <n v="0"/>
    <n v="0"/>
    <n v="0"/>
    <s v="GP "/>
    <n v="0"/>
    <s v="5"/>
    <s v="5541"/>
    <s v="6"/>
    <s v="645"/>
  </r>
  <r>
    <s v="55416456070ZZZZZZZ11"/>
    <s v="5541"/>
    <n v="5541"/>
    <x v="4"/>
    <x v="4"/>
    <s v="PPE COST MACH &amp; EQP IU COST TRANSFER IN           "/>
    <n v="0"/>
    <n v="0"/>
    <n v="0"/>
    <n v="0"/>
    <s v="GP "/>
    <n v="0"/>
    <s v="5"/>
    <s v="5541"/>
    <s v="6"/>
    <s v="645"/>
  </r>
  <r>
    <s v="55416456080ZZZZZZZ11"/>
    <s v="5541"/>
    <n v="5541"/>
    <x v="4"/>
    <x v="4"/>
    <s v="PPE COST MACH &amp; EQP IU COST TRANSFER OUT          "/>
    <n v="0"/>
    <n v="0"/>
    <n v="0"/>
    <n v="0"/>
    <s v="GP "/>
    <n v="0"/>
    <s v="5"/>
    <s v="5541"/>
    <s v="6"/>
    <s v="645"/>
  </r>
  <r>
    <s v="55416456210ZZZZZZZ11"/>
    <s v="5541"/>
    <n v="5541"/>
    <x v="4"/>
    <x v="4"/>
    <s v="PPE COST MACH &amp; EQUIP IU AD OPENING BAL           "/>
    <n v="0"/>
    <n v="0"/>
    <n v="0"/>
    <n v="0"/>
    <s v="GP "/>
    <n v="0"/>
    <s v="5"/>
    <s v="5541"/>
    <s v="6"/>
    <s v="645"/>
  </r>
  <r>
    <s v="55416456220ZZZZZZZ11"/>
    <s v="5541"/>
    <n v="5541"/>
    <x v="4"/>
    <x v="4"/>
    <s v="PPE COST MACH &amp; EQP IU AD OTHER CHANGES           "/>
    <n v="0"/>
    <n v="0"/>
    <n v="0"/>
    <n v="0"/>
    <s v="GP "/>
    <n v="0"/>
    <s v="5"/>
    <s v="5541"/>
    <s v="6"/>
    <s v="645"/>
  </r>
  <r>
    <s v="55416456230ZZZZZZZ11"/>
    <s v="5541"/>
    <n v="5541"/>
    <x v="4"/>
    <x v="4"/>
    <s v="PPE COST MACH &amp; EQUIP IU AD DEPRECIATION          "/>
    <n v="0"/>
    <n v="0"/>
    <n v="0"/>
    <n v="0"/>
    <s v="GP "/>
    <n v="0"/>
    <s v="5"/>
    <s v="5541"/>
    <s v="6"/>
    <s v="645"/>
  </r>
  <r>
    <s v="55416456240ZZZZZZZ11"/>
    <s v="5541"/>
    <n v="5541"/>
    <x v="4"/>
    <x v="4"/>
    <s v="PPE COST MACHINE &amp; EQUIP IU AD DISPOSAL           "/>
    <n v="0"/>
    <n v="0"/>
    <n v="0"/>
    <n v="0"/>
    <s v="GP "/>
    <n v="0"/>
    <s v="5"/>
    <s v="5541"/>
    <s v="6"/>
    <s v="645"/>
  </r>
  <r>
    <s v="55416456250ZZZZZZZ11"/>
    <s v="5541"/>
    <n v="5541"/>
    <x v="4"/>
    <x v="4"/>
    <s v="PPE COST MACHINE &amp; EQUIP IU AD TRANSFER           "/>
    <n v="0"/>
    <n v="0"/>
    <n v="0"/>
    <n v="0"/>
    <s v="GP "/>
    <n v="0"/>
    <s v="5"/>
    <s v="5541"/>
    <s v="6"/>
    <s v="645"/>
  </r>
  <r>
    <s v="55416456310ZZZZZZZ11"/>
    <s v="5541"/>
    <n v="5541"/>
    <x v="4"/>
    <x v="4"/>
    <s v="PPE COST MACH &amp; EQUIP IU AI OPENING BAL           "/>
    <n v="0"/>
    <n v="0"/>
    <n v="0"/>
    <n v="0"/>
    <s v="GP "/>
    <n v="0"/>
    <s v="5"/>
    <s v="5541"/>
    <s v="6"/>
    <s v="645"/>
  </r>
  <r>
    <s v="55416456320ZZZZZZZ11"/>
    <s v="5541"/>
    <n v="5541"/>
    <x v="4"/>
    <x v="4"/>
    <s v="PPE COST MACH &amp; EQUIP IU AI IMPAIRMENT            "/>
    <n v="0"/>
    <n v="0"/>
    <n v="0"/>
    <n v="0"/>
    <s v="GP "/>
    <n v="0"/>
    <s v="5"/>
    <s v="5541"/>
    <s v="6"/>
    <s v="645"/>
  </r>
  <r>
    <s v="55416456330ZZZZZZZ11"/>
    <s v="5541"/>
    <n v="5541"/>
    <x v="4"/>
    <x v="4"/>
    <s v="PPE COST MACH &amp; EQUIP IU AI DISPOSAL/TRF          "/>
    <n v="0"/>
    <n v="0"/>
    <n v="0"/>
    <n v="0"/>
    <s v="GP "/>
    <n v="0"/>
    <s v="5"/>
    <s v="5541"/>
    <s v="6"/>
    <s v="645"/>
  </r>
  <r>
    <s v="55416456340ZZZZZZZ11"/>
    <s v="5541"/>
    <n v="5541"/>
    <x v="4"/>
    <x v="4"/>
    <s v="PPE COST MACH &amp; EQUIP IU AI CHG NOT LIST          "/>
    <n v="0"/>
    <n v="0"/>
    <n v="0"/>
    <n v="0"/>
    <s v="GP "/>
    <n v="0"/>
    <s v="5"/>
    <s v="5541"/>
    <s v="6"/>
    <s v="645"/>
  </r>
  <r>
    <s v="55416473510ZZZZZZZ11"/>
    <s v="5541"/>
    <n v="5541"/>
    <x v="4"/>
    <x v="4"/>
    <s v="PPE COST COMMUNITY COST OPENING BALANCE           "/>
    <n v="58757191.210000001"/>
    <n v="0"/>
    <n v="0"/>
    <n v="58757191.210000001"/>
    <s v="GP "/>
    <n v="0"/>
    <s v="5"/>
    <s v="5541"/>
    <s v="6"/>
    <s v="647"/>
  </r>
  <r>
    <s v="55416473530ZZZZZZZ11"/>
    <s v="5541"/>
    <n v="5541"/>
    <x v="4"/>
    <x v="4"/>
    <s v="PPE COST COMMUNITY COST DECOM LIABILITY           "/>
    <n v="0"/>
    <n v="0"/>
    <n v="0"/>
    <n v="0"/>
    <s v="GP "/>
    <n v="0"/>
    <s v="5"/>
    <s v="5541"/>
    <s v="6"/>
    <s v="647"/>
  </r>
  <r>
    <s v="55416473540ZZZZZZZ11"/>
    <s v="5541"/>
    <n v="5541"/>
    <x v="4"/>
    <x v="4"/>
    <s v="PPE COST COMMUNITY COST CORRECTION ERROR          "/>
    <n v="0"/>
    <n v="0"/>
    <n v="0"/>
    <n v="0"/>
    <s v="GP "/>
    <n v="0"/>
    <s v="5"/>
    <s v="5541"/>
    <s v="6"/>
    <s v="647"/>
  </r>
  <r>
    <s v="55416473550ZZZZZZZ11"/>
    <s v="5541"/>
    <n v="5541"/>
    <x v="4"/>
    <x v="4"/>
    <s v="PPE COST COMMUNITY COST CHG ACC POLICY            "/>
    <n v="0"/>
    <n v="0"/>
    <n v="0"/>
    <n v="0"/>
    <s v="GP "/>
    <n v="0"/>
    <s v="5"/>
    <s v="5541"/>
    <s v="6"/>
    <s v="647"/>
  </r>
  <r>
    <s v="55416473560ZZZZZZZ11"/>
    <s v="5541"/>
    <n v="5541"/>
    <x v="4"/>
    <x v="4"/>
    <s v="PPE COST COMMUNITY COST DISPOSAL                  "/>
    <n v="0"/>
    <n v="0"/>
    <n v="-4847612.82"/>
    <n v="-4847612.82"/>
    <s v="GP "/>
    <n v="0"/>
    <s v="5"/>
    <s v="5541"/>
    <s v="6"/>
    <s v="647"/>
  </r>
  <r>
    <s v="55416473570ZZZZZZZ11"/>
    <s v="5541"/>
    <n v="5541"/>
    <x v="4"/>
    <x v="4"/>
    <s v="PPE COST COMMUNITY COST TRANSFER IN               "/>
    <n v="0"/>
    <n v="0"/>
    <n v="0"/>
    <n v="0"/>
    <s v="GP "/>
    <n v="0"/>
    <s v="5"/>
    <s v="5541"/>
    <s v="6"/>
    <s v="647"/>
  </r>
  <r>
    <s v="55416473580ZZZZZZZ11"/>
    <s v="5541"/>
    <n v="5541"/>
    <x v="4"/>
    <x v="4"/>
    <s v="PPE COST COMMUNITY COST TRANSFER OUT              "/>
    <n v="0"/>
    <n v="0"/>
    <n v="0"/>
    <n v="0"/>
    <s v="GP "/>
    <n v="0"/>
    <s v="5"/>
    <s v="5541"/>
    <s v="6"/>
    <s v="647"/>
  </r>
  <r>
    <s v="55416473610ZZZZZZZ11"/>
    <s v="5541"/>
    <n v="5541"/>
    <x v="4"/>
    <x v="4"/>
    <s v="PPE COST COMMUNITY AD OPENING BALANCE             "/>
    <n v="-47968088.619999997"/>
    <n v="0"/>
    <n v="0"/>
    <n v="-47968088.619999997"/>
    <s v="GP "/>
    <n v="0"/>
    <s v="5"/>
    <s v="5541"/>
    <s v="6"/>
    <s v="647"/>
  </r>
  <r>
    <s v="55416473620ZZZZZZZ11"/>
    <s v="5541"/>
    <n v="5541"/>
    <x v="4"/>
    <x v="4"/>
    <s v="PPE COST COMMUNITY AD OTHER CHANGES               "/>
    <n v="0"/>
    <n v="0"/>
    <n v="0"/>
    <n v="0"/>
    <s v="GP "/>
    <n v="0"/>
    <s v="5"/>
    <s v="5541"/>
    <s v="6"/>
    <s v="647"/>
  </r>
  <r>
    <s v="55416473630ZZZZZZZ11"/>
    <s v="5541"/>
    <n v="5541"/>
    <x v="4"/>
    <x v="4"/>
    <s v="PPE COST COMMUNITY AD DEPRECIATION                "/>
    <n v="0"/>
    <n v="0"/>
    <n v="-2728806.49"/>
    <n v="-2728806.49"/>
    <s v="GP "/>
    <n v="0"/>
    <s v="5"/>
    <s v="5541"/>
    <s v="6"/>
    <s v="647"/>
  </r>
  <r>
    <s v="55416473640ZZZZZZZ11"/>
    <s v="5541"/>
    <n v="5541"/>
    <x v="4"/>
    <x v="4"/>
    <s v="PPE COST COMMUNITY AD DISPOSAL                    "/>
    <n v="0"/>
    <n v="4244561.34"/>
    <n v="0"/>
    <n v="4244561.34"/>
    <s v="GP "/>
    <n v="0"/>
    <s v="5"/>
    <s v="5541"/>
    <s v="6"/>
    <s v="647"/>
  </r>
  <r>
    <s v="55416473650ZZZZZZZ11"/>
    <s v="5541"/>
    <n v="5541"/>
    <x v="4"/>
    <x v="4"/>
    <s v="PPE COST COMMUNITY AD TRANSFER                    "/>
    <n v="0"/>
    <n v="0"/>
    <n v="0"/>
    <n v="0"/>
    <s v="GP "/>
    <n v="0"/>
    <s v="5"/>
    <s v="5541"/>
    <s v="6"/>
    <s v="647"/>
  </r>
  <r>
    <s v="55416473710ZZZZZZZ11"/>
    <s v="5541"/>
    <n v="5541"/>
    <x v="4"/>
    <x v="4"/>
    <s v="PPE COST COMMUNITY AI OPENING BALANCE             "/>
    <n v="0"/>
    <n v="0"/>
    <n v="0"/>
    <n v="0"/>
    <s v="GP "/>
    <n v="0"/>
    <s v="5"/>
    <s v="5541"/>
    <s v="6"/>
    <s v="647"/>
  </r>
  <r>
    <s v="55416473720ZZZZZZZ11"/>
    <s v="5541"/>
    <n v="5541"/>
    <x v="4"/>
    <x v="4"/>
    <s v="PPE COST COMMUNITY AI IMPAIRMENT                  "/>
    <n v="0"/>
    <n v="0"/>
    <n v="-50055.63"/>
    <n v="-50055.63"/>
    <s v="GP "/>
    <n v="0"/>
    <s v="5"/>
    <s v="5541"/>
    <s v="6"/>
    <s v="647"/>
  </r>
  <r>
    <s v="55416473730ZZZZZZZ11"/>
    <s v="5541"/>
    <n v="5541"/>
    <x v="4"/>
    <x v="4"/>
    <s v="PPE COST COMMUNITY AI DISPOSAL/TRANSFER           "/>
    <n v="0"/>
    <n v="0"/>
    <n v="0"/>
    <n v="0"/>
    <s v="GP "/>
    <n v="0"/>
    <s v="5"/>
    <s v="5541"/>
    <s v="6"/>
    <s v="647"/>
  </r>
  <r>
    <s v="55416473740ZZZZZZZ11"/>
    <s v="5541"/>
    <n v="5541"/>
    <x v="4"/>
    <x v="4"/>
    <s v="PPE COST COMMUNITY AI CHANGE NOT LISTED           "/>
    <n v="0"/>
    <n v="0"/>
    <n v="0"/>
    <n v="0"/>
    <s v="GP "/>
    <n v="0"/>
    <s v="5"/>
    <s v="5541"/>
    <s v="6"/>
    <s v="647"/>
  </r>
  <r>
    <s v="55416474010ZZZZZZZ11"/>
    <s v="5541"/>
    <n v="5541"/>
    <x v="4"/>
    <x v="4"/>
    <s v="PPE COST OTHER COST OPENING BALANCE               "/>
    <n v="1482482.88"/>
    <n v="0"/>
    <n v="0"/>
    <n v="1482482.88"/>
    <s v="GP "/>
    <n v="0"/>
    <s v="5"/>
    <s v="5541"/>
    <s v="6"/>
    <s v="647"/>
  </r>
  <r>
    <s v="55416474030ZZZZZZZ11"/>
    <s v="5541"/>
    <n v="5541"/>
    <x v="4"/>
    <x v="4"/>
    <s v="PPE COST OTHER COST DECOMMISIONING LIAB           "/>
    <n v="0"/>
    <n v="0"/>
    <n v="0"/>
    <n v="0"/>
    <s v="GP "/>
    <n v="0"/>
    <s v="5"/>
    <s v="5541"/>
    <s v="6"/>
    <s v="647"/>
  </r>
  <r>
    <s v="55416474040ZZZZZZZ11"/>
    <s v="5541"/>
    <n v="5541"/>
    <x v="4"/>
    <x v="4"/>
    <s v="PPE COST OTHER COST CORRECTION ERROR              "/>
    <n v="0"/>
    <n v="0"/>
    <n v="0"/>
    <n v="0"/>
    <s v="GP "/>
    <n v="0"/>
    <s v="5"/>
    <s v="5541"/>
    <s v="6"/>
    <s v="647"/>
  </r>
  <r>
    <s v="55416474050ZZZZZZZ11"/>
    <s v="5541"/>
    <n v="5541"/>
    <x v="4"/>
    <x v="4"/>
    <s v="PPE COST OTHER COST CHANGE ACC POLICY             "/>
    <n v="0"/>
    <n v="0"/>
    <n v="0"/>
    <n v="0"/>
    <s v="GP "/>
    <n v="0"/>
    <s v="5"/>
    <s v="5541"/>
    <s v="6"/>
    <s v="647"/>
  </r>
  <r>
    <s v="55416474060ZZZZZZZ11"/>
    <s v="5541"/>
    <n v="5541"/>
    <x v="4"/>
    <x v="4"/>
    <s v="PPE COST OTHER COST DISPOSAL                      "/>
    <n v="0"/>
    <n v="0"/>
    <n v="0"/>
    <n v="0"/>
    <s v="GP "/>
    <n v="0"/>
    <s v="5"/>
    <s v="5541"/>
    <s v="6"/>
    <s v="647"/>
  </r>
  <r>
    <s v="55416474070ZZZZZZZ11"/>
    <s v="5541"/>
    <n v="5541"/>
    <x v="4"/>
    <x v="4"/>
    <s v="PPE COST OTHER COST TRANSFER IN                   "/>
    <n v="0"/>
    <n v="0"/>
    <n v="0"/>
    <n v="0"/>
    <s v="GP "/>
    <n v="0"/>
    <s v="5"/>
    <s v="5541"/>
    <s v="6"/>
    <s v="647"/>
  </r>
  <r>
    <s v="55416474080ZZZZZZZ11"/>
    <s v="5541"/>
    <n v="5541"/>
    <x v="4"/>
    <x v="4"/>
    <s v="PPE COST OTHER COST TRANSFER OUT                  "/>
    <n v="0"/>
    <n v="0"/>
    <n v="0"/>
    <n v="0"/>
    <s v="GP "/>
    <n v="0"/>
    <s v="5"/>
    <s v="5541"/>
    <s v="6"/>
    <s v="647"/>
  </r>
  <r>
    <s v="55416474210ZZZZZZZ11"/>
    <s v="5541"/>
    <n v="5541"/>
    <x v="4"/>
    <x v="4"/>
    <s v="PPE COST OTHER AD OPENING BALANCE                 "/>
    <n v="-694150.13"/>
    <n v="0"/>
    <n v="0"/>
    <n v="-694150.13"/>
    <s v="GP "/>
    <n v="0"/>
    <s v="5"/>
    <s v="5541"/>
    <s v="6"/>
    <s v="647"/>
  </r>
  <r>
    <s v="55416474220ZZZZZZZ11"/>
    <s v="5541"/>
    <n v="5541"/>
    <x v="4"/>
    <x v="4"/>
    <s v="PPE COST OTHER AD OTHER CHANGES                   "/>
    <n v="0"/>
    <n v="0"/>
    <n v="0"/>
    <n v="0"/>
    <s v="GP "/>
    <n v="0"/>
    <s v="5"/>
    <s v="5541"/>
    <s v="6"/>
    <s v="647"/>
  </r>
  <r>
    <s v="55416474230ZZZZZZZ11"/>
    <s v="5541"/>
    <n v="5541"/>
    <x v="4"/>
    <x v="4"/>
    <s v="PPE COST OTHER AD DEPRECIATION                    "/>
    <n v="0"/>
    <n v="0"/>
    <n v="-135042.46"/>
    <n v="-135042.46"/>
    <s v="GP "/>
    <n v="0"/>
    <s v="5"/>
    <s v="5541"/>
    <s v="6"/>
    <s v="647"/>
  </r>
  <r>
    <s v="55416474240ZZZZZZZ11"/>
    <s v="5541"/>
    <n v="5541"/>
    <x v="4"/>
    <x v="4"/>
    <s v="PPE COST OTHER AD DISPOSAL                        "/>
    <n v="0"/>
    <n v="0"/>
    <n v="0"/>
    <n v="0"/>
    <s v="GP "/>
    <n v="0"/>
    <s v="5"/>
    <s v="5541"/>
    <s v="6"/>
    <s v="647"/>
  </r>
  <r>
    <s v="55416474250ZZZZZZZ11"/>
    <s v="5541"/>
    <n v="5541"/>
    <x v="4"/>
    <x v="4"/>
    <s v="PPE COST OTHER AD TRANSFER                        "/>
    <n v="0"/>
    <n v="0"/>
    <n v="0"/>
    <n v="0"/>
    <s v="GP "/>
    <n v="0"/>
    <s v="5"/>
    <s v="5541"/>
    <s v="6"/>
    <s v="647"/>
  </r>
  <r>
    <s v="55416474310ZZZZZZZ11"/>
    <s v="5541"/>
    <n v="5541"/>
    <x v="4"/>
    <x v="4"/>
    <s v="PPE COST OTHER AI OPENING BALANCE                 "/>
    <n v="0"/>
    <n v="0"/>
    <n v="0"/>
    <n v="0"/>
    <s v="GP "/>
    <n v="0"/>
    <s v="5"/>
    <s v="5541"/>
    <s v="6"/>
    <s v="647"/>
  </r>
  <r>
    <s v="55416474320ZZZZZZZ11"/>
    <s v="5541"/>
    <n v="5541"/>
    <x v="4"/>
    <x v="4"/>
    <s v="PPE COST OTHER AI IMPAIRMENT                      "/>
    <n v="0"/>
    <n v="0"/>
    <n v="0"/>
    <n v="0"/>
    <s v="GP "/>
    <n v="0"/>
    <s v="5"/>
    <s v="5541"/>
    <s v="6"/>
    <s v="647"/>
  </r>
  <r>
    <s v="55416474330ZZZZZZZ11"/>
    <s v="5541"/>
    <n v="5541"/>
    <x v="4"/>
    <x v="4"/>
    <s v="PPE COST OTHER AI DISPOSAL/TRANSFER               "/>
    <n v="0"/>
    <n v="0"/>
    <n v="0"/>
    <n v="0"/>
    <s v="GP "/>
    <n v="0"/>
    <s v="5"/>
    <s v="5541"/>
    <s v="6"/>
    <s v="647"/>
  </r>
  <r>
    <s v="55416474340ZZZZZZZ11"/>
    <s v="5541"/>
    <n v="5541"/>
    <x v="4"/>
    <x v="4"/>
    <s v="PPE COST OTHER AI CHANGE NOT LISTED               "/>
    <n v="0"/>
    <n v="0"/>
    <n v="0"/>
    <n v="0"/>
    <s v="GP "/>
    <n v="0"/>
    <s v="5"/>
    <s v="5541"/>
    <s v="6"/>
    <s v="647"/>
  </r>
  <r>
    <s v="55416680010ZZZZZZZ11"/>
    <s v="5541"/>
    <n v="5541"/>
    <x v="4"/>
    <x v="4"/>
    <s v="WIP OPENING BALANCE                               "/>
    <n v="0"/>
    <n v="0"/>
    <n v="0"/>
    <n v="0"/>
    <s v="GP "/>
    <n v="0"/>
    <s v="5"/>
    <s v="5541"/>
    <s v="6"/>
    <s v="668"/>
  </r>
  <r>
    <s v="55416680020ZZZZZZZ11"/>
    <s v="5541"/>
    <n v="5541"/>
    <x v="4"/>
    <x v="4"/>
    <s v="WIP ACQUISITION OUTSOURCED                        "/>
    <n v="0"/>
    <n v="0"/>
    <n v="0"/>
    <n v="0"/>
    <s v="GP "/>
    <n v="0"/>
    <s v="5"/>
    <s v="5541"/>
    <s v="6"/>
    <s v="668"/>
  </r>
  <r>
    <s v="55416680030ZZZZZZZ11"/>
    <s v="5541"/>
    <n v="5541"/>
    <x v="4"/>
    <x v="4"/>
    <s v="WIP ACQUISITION OWN ACC CONSTR MAT&amp;SUPPL          "/>
    <n v="0"/>
    <n v="0"/>
    <n v="0"/>
    <n v="0"/>
    <s v="GP "/>
    <n v="0"/>
    <s v="5"/>
    <s v="5541"/>
    <s v="6"/>
    <s v="668"/>
  </r>
  <r>
    <s v="55416680040ZZZZZZZ11"/>
    <s v="5541"/>
    <n v="5541"/>
    <x v="4"/>
    <x v="4"/>
    <s v="WIP ACQ OWN ACC CONSTR COMPENS EMPLOYEE           "/>
    <n v="0"/>
    <n v="0"/>
    <n v="0"/>
    <n v="0"/>
    <s v="GP "/>
    <n v="0"/>
    <s v="5"/>
    <s v="5541"/>
    <s v="6"/>
    <s v="668"/>
  </r>
  <r>
    <s v="55416680050ZZZZZZZ11"/>
    <s v="5541"/>
    <n v="5541"/>
    <x v="4"/>
    <x v="4"/>
    <s v="WIP ACQ OWN ACC CONSTR COST SITE PREP             "/>
    <n v="0"/>
    <n v="0"/>
    <n v="0"/>
    <n v="0"/>
    <s v="GP "/>
    <n v="0"/>
    <s v="5"/>
    <s v="5541"/>
    <s v="6"/>
    <s v="668"/>
  </r>
  <r>
    <s v="55416680060ZZZZZZZ11"/>
    <s v="5541"/>
    <n v="5541"/>
    <x v="4"/>
    <x v="4"/>
    <s v="WIP ACQ OWN ACC CONSTR DELIV &amp; HAND COST          "/>
    <n v="0"/>
    <n v="0"/>
    <n v="0"/>
    <n v="0"/>
    <s v="GP "/>
    <n v="0"/>
    <s v="5"/>
    <s v="5541"/>
    <s v="6"/>
    <s v="668"/>
  </r>
  <r>
    <s v="55416680070ZZZZZZZ11"/>
    <s v="5541"/>
    <n v="5541"/>
    <x v="4"/>
    <x v="4"/>
    <s v="WIP ACQ OWN ACC CONSTR INST &amp; ASSEM CST           "/>
    <n v="0"/>
    <n v="0"/>
    <n v="0"/>
    <n v="0"/>
    <s v="GP "/>
    <n v="0"/>
    <s v="5"/>
    <s v="5541"/>
    <s v="6"/>
    <s v="668"/>
  </r>
  <r>
    <s v="55416680080ZZZZZZZ11"/>
    <s v="5541"/>
    <n v="5541"/>
    <x v="4"/>
    <x v="4"/>
    <s v="WIP ACQ OWN ACC CONSTR COST TEST SITE             "/>
    <n v="0"/>
    <n v="0"/>
    <n v="0"/>
    <n v="0"/>
    <s v="GP "/>
    <n v="0"/>
    <s v="5"/>
    <s v="5541"/>
    <s v="6"/>
    <s v="668"/>
  </r>
  <r>
    <s v="55416680090ZZZZZZZ11"/>
    <s v="5541"/>
    <n v="5541"/>
    <x v="4"/>
    <x v="4"/>
    <s v="WIP ACQUISITION OWN ACC CONSTR PROF FEE           "/>
    <n v="0"/>
    <n v="0"/>
    <n v="0"/>
    <n v="0"/>
    <s v="GP "/>
    <n v="0"/>
    <s v="5"/>
    <s v="5541"/>
    <s v="6"/>
    <s v="668"/>
  </r>
  <r>
    <s v="55416680100ZZZZZZZ11"/>
    <s v="5541"/>
    <n v="5541"/>
    <x v="4"/>
    <x v="4"/>
    <s v="WIP ACQUISITION BORROWING COST                    "/>
    <n v="0"/>
    <n v="0"/>
    <n v="0"/>
    <n v="0"/>
    <s v="GP "/>
    <n v="0"/>
    <s v="5"/>
    <s v="5541"/>
    <s v="6"/>
    <s v="668"/>
  </r>
  <r>
    <s v="55418100010ZZZZZZZ11"/>
    <s v="5541"/>
    <n v="5541"/>
    <x v="4"/>
    <x v="2"/>
    <s v="ACC SUR/(DEF): OPENING BALANCE                    "/>
    <n v="153317044.59999999"/>
    <n v="0"/>
    <n v="0"/>
    <n v="153317044.59999999"/>
    <s v="GP "/>
    <n v="0"/>
    <s v="5"/>
    <s v="5541"/>
    <s v="8"/>
    <s v="810"/>
  </r>
  <r>
    <s v="55418100020ZZZZZZZ11"/>
    <s v="5541"/>
    <n v="5541"/>
    <x v="4"/>
    <x v="2"/>
    <s v="ACC SUR/(DEF): CHANGES IN ACC POLICY              "/>
    <n v="0"/>
    <n v="0"/>
    <n v="0"/>
    <n v="0"/>
    <s v="GP "/>
    <n v="0"/>
    <s v="5"/>
    <s v="5541"/>
    <s v="8"/>
    <s v="810"/>
  </r>
  <r>
    <s v="55418100030ZZZZZZZ11"/>
    <s v="5541"/>
    <n v="5541"/>
    <x v="4"/>
    <x v="2"/>
    <s v="ACC SUR/(DEF): CORREC PRIOR PERIOD ERROR          "/>
    <n v="0"/>
    <n v="0"/>
    <n v="0"/>
    <n v="0"/>
    <s v="GP "/>
    <n v="0"/>
    <s v="5"/>
    <s v="5541"/>
    <s v="8"/>
    <s v="810"/>
  </r>
  <r>
    <s v="55418100040ZZZZZZZ11"/>
    <s v="5541"/>
    <n v="5541"/>
    <x v="4"/>
    <x v="2"/>
    <s v="ACC SUR/(DEF): TRF TO/FROM ACCUM SURPLUS          "/>
    <n v="0"/>
    <n v="64452701.509999998"/>
    <n v="0"/>
    <n v="64452701.509999998"/>
    <s v="GP "/>
    <n v="0"/>
    <s v="5"/>
    <s v="5541"/>
    <s v="8"/>
    <s v="810"/>
  </r>
  <r>
    <s v="55418100050ZZZZZZZ11"/>
    <s v="5541"/>
    <n v="5541"/>
    <x v="4"/>
    <x v="2"/>
    <s v="ACC SUR/(DEF): TRF TO/FROM RESERVES               "/>
    <n v="0"/>
    <n v="0"/>
    <n v="0"/>
    <n v="0"/>
    <s v="GP "/>
    <n v="0"/>
    <s v="5"/>
    <s v="5541"/>
    <s v="8"/>
    <s v="810"/>
  </r>
  <r>
    <s v="55418100060ZZZZZZZ11"/>
    <s v="5541"/>
    <n v="5541"/>
    <x v="4"/>
    <x v="2"/>
    <s v="ACC SUR/(DEF): DEPRECIATION OFFSETS               "/>
    <n v="0"/>
    <n v="0"/>
    <n v="0"/>
    <n v="0"/>
    <s v="GP "/>
    <n v="0"/>
    <s v="5"/>
    <s v="5541"/>
    <s v="8"/>
    <s v="810"/>
  </r>
  <r>
    <s v="5601211001026MRCZZ12"/>
    <s v="5601"/>
    <n v="5601"/>
    <x v="4"/>
    <x v="0"/>
    <s v="MS: SAL &amp; ALL: BASIC SALARY &amp; WAGES               "/>
    <n v="0"/>
    <n v="2364987.14"/>
    <n v="0"/>
    <n v="2377421.14"/>
    <s v="P  "/>
    <n v="2364986"/>
    <s v="5"/>
    <s v="5601"/>
    <s v="2"/>
    <s v="211"/>
  </r>
  <r>
    <s v="5601211022026MRCZZ12"/>
    <s v="5601"/>
    <n v="5601"/>
    <x v="4"/>
    <x v="0"/>
    <s v="MS: ALL - CELLULAR &amp; TELEPHONE                    "/>
    <n v="0"/>
    <n v="10000"/>
    <n v="0"/>
    <n v="10000"/>
    <s v="P  "/>
    <n v="9000"/>
    <s v="5"/>
    <s v="5601"/>
    <s v="2"/>
    <s v="211"/>
  </r>
  <r>
    <s v="5601211026026MRCZZ11"/>
    <s v="5601"/>
    <n v="5601"/>
    <x v="4"/>
    <x v="0"/>
    <s v="MS: HB &amp; INC: HOUSING BENEFITS                    "/>
    <n v="0"/>
    <n v="0"/>
    <n v="0"/>
    <n v="0"/>
    <s v="P  "/>
    <n v="0"/>
    <s v="5"/>
    <s v="5601"/>
    <s v="2"/>
    <s v="211"/>
  </r>
  <r>
    <s v="5601211026026MRCZZ12"/>
    <s v="5601"/>
    <n v="5601"/>
    <x v="4"/>
    <x v="0"/>
    <s v="MS: HB &amp; INC: HOUSING BENEFITS                    "/>
    <n v="0"/>
    <n v="5129.22"/>
    <n v="0"/>
    <n v="5981.59"/>
    <s v="P  "/>
    <n v="0"/>
    <s v="5"/>
    <s v="5601"/>
    <s v="2"/>
    <s v="211"/>
  </r>
  <r>
    <s v="5601211028026MRCZZ12"/>
    <s v="5601"/>
    <n v="5601"/>
    <x v="4"/>
    <x v="0"/>
    <s v="MS: HB &amp; INC: LAUNDRY                             "/>
    <n v="0"/>
    <n v="915.6"/>
    <n v="0"/>
    <n v="915.6"/>
    <s v="P  "/>
    <n v="915"/>
    <s v="5"/>
    <s v="5601"/>
    <s v="2"/>
    <s v="211"/>
  </r>
  <r>
    <s v="5601211034026MRCZZ12"/>
    <s v="5601"/>
    <n v="5601"/>
    <x v="4"/>
    <x v="0"/>
    <s v="MS: ALL - TRAVEL OR MOTOR VEHICLE                 "/>
    <n v="0"/>
    <n v="197466.23"/>
    <n v="0"/>
    <n v="197536.79"/>
    <s v="P  "/>
    <n v="194268"/>
    <s v="5"/>
    <s v="5601"/>
    <s v="2"/>
    <s v="211"/>
  </r>
  <r>
    <s v="5601211036026MRCZZ11"/>
    <s v="5601"/>
    <n v="5601"/>
    <x v="4"/>
    <x v="0"/>
    <s v="MS: OVERTIME - NON STRUCTURED                     "/>
    <n v="0"/>
    <n v="0"/>
    <n v="0"/>
    <n v="0"/>
    <s v="P  "/>
    <n v="8000"/>
    <s v="5"/>
    <s v="5601"/>
    <s v="2"/>
    <s v="211"/>
  </r>
  <r>
    <s v="5601211038026MRCZZ11"/>
    <s v="5601"/>
    <n v="5601"/>
    <x v="4"/>
    <x v="0"/>
    <s v="MS: OVERTIME - STRUCTURED                         "/>
    <n v="0"/>
    <n v="0"/>
    <n v="0"/>
    <n v="0"/>
    <s v="P  "/>
    <n v="0"/>
    <s v="5"/>
    <s v="5601"/>
    <s v="2"/>
    <s v="211"/>
  </r>
  <r>
    <s v="5601211038026MRCZZ12"/>
    <s v="5601"/>
    <n v="5601"/>
    <x v="4"/>
    <x v="0"/>
    <s v="MS: OVERTIME - STRUCTURED                         "/>
    <n v="0"/>
    <n v="4160.6000000000004"/>
    <n v="0"/>
    <n v="4160.6000000000004"/>
    <s v="P  "/>
    <n v="0"/>
    <s v="5"/>
    <s v="5601"/>
    <s v="2"/>
    <s v="211"/>
  </r>
  <r>
    <s v="5601211044026MRCZZ12"/>
    <s v="5601"/>
    <n v="5601"/>
    <x v="4"/>
    <x v="0"/>
    <s v="MS: SRB - ACTING ALLOWANCE                        "/>
    <n v="0"/>
    <n v="1363.04"/>
    <n v="0"/>
    <n v="1363.04"/>
    <s v="P  "/>
    <n v="2045"/>
    <s v="5"/>
    <s v="5601"/>
    <s v="2"/>
    <s v="211"/>
  </r>
  <r>
    <s v="5601211046026MRCZZ12"/>
    <s v="5601"/>
    <n v="5601"/>
    <x v="4"/>
    <x v="0"/>
    <s v="MS: SRB - ANNUAL BONUS                            "/>
    <n v="0"/>
    <n v="122649"/>
    <n v="0"/>
    <n v="122649"/>
    <s v="P  "/>
    <n v="121581"/>
    <s v="5"/>
    <s v="5601"/>
    <s v="2"/>
    <s v="211"/>
  </r>
  <r>
    <s v="5601211050026MRCZZ12"/>
    <s v="5601"/>
    <n v="5601"/>
    <x v="4"/>
    <x v="0"/>
    <s v="MS: SRB - LONG SERVICE AWARD                      "/>
    <n v="0"/>
    <n v="22272.01"/>
    <n v="0"/>
    <n v="23142.39"/>
    <s v="P  "/>
    <n v="10273"/>
    <s v="5"/>
    <s v="5601"/>
    <s v="2"/>
    <s v="211"/>
  </r>
  <r>
    <s v="5601213001026MRCZZ12"/>
    <s v="5601"/>
    <n v="5601"/>
    <x v="4"/>
    <x v="0"/>
    <s v="MS: SOC CONTR - BARGAINING COUNCIL                "/>
    <n v="0"/>
    <n v="708.75"/>
    <n v="0"/>
    <n v="717.5"/>
    <s v="P  "/>
    <n v="708"/>
    <s v="5"/>
    <s v="5601"/>
    <s v="2"/>
    <s v="213"/>
  </r>
  <r>
    <s v="5601213010026MRCZZ12"/>
    <s v="5601"/>
    <n v="5601"/>
    <x v="4"/>
    <x v="0"/>
    <s v="MS: SOC CONTR - GROUP LIFE INSURANCE              "/>
    <n v="0"/>
    <n v="16843.3"/>
    <n v="0"/>
    <n v="17612.740000000002"/>
    <s v="P  "/>
    <n v="17576"/>
    <s v="5"/>
    <s v="5601"/>
    <s v="2"/>
    <s v="213"/>
  </r>
  <r>
    <s v="5601213020026MRCZZ12"/>
    <s v="5601"/>
    <n v="5601"/>
    <x v="4"/>
    <x v="0"/>
    <s v="MS: SOC CONTR - MEDICAL                           "/>
    <n v="0"/>
    <n v="243193.19"/>
    <n v="0"/>
    <n v="243193.19"/>
    <s v="P  "/>
    <n v="238933"/>
    <s v="5"/>
    <s v="5601"/>
    <s v="2"/>
    <s v="213"/>
  </r>
  <r>
    <s v="5601213030026MRCZZ12"/>
    <s v="5601"/>
    <n v="5601"/>
    <x v="4"/>
    <x v="0"/>
    <s v="MS: SOC CONTR - PENSION                           "/>
    <n v="0"/>
    <n v="449753.02"/>
    <n v="0"/>
    <n v="452336.81"/>
    <s v="P  "/>
    <n v="432842"/>
    <s v="5"/>
    <s v="5601"/>
    <s v="2"/>
    <s v="213"/>
  </r>
  <r>
    <s v="5601213040026MRCZZ12"/>
    <s v="5601"/>
    <n v="5601"/>
    <x v="4"/>
    <x v="0"/>
    <s v="MS: SOC CONTR - UNEMPLOYMENT INSUR FUND           "/>
    <n v="0"/>
    <n v="12073.55"/>
    <n v="0"/>
    <n v="12195.04"/>
    <s v="P  "/>
    <n v="12046"/>
    <s v="5"/>
    <s v="5601"/>
    <s v="2"/>
    <s v="213"/>
  </r>
  <r>
    <s v="5601227037026414ZZ12"/>
    <s v="5601"/>
    <n v="5601"/>
    <x v="4"/>
    <x v="0"/>
    <s v="C&amp;PS: B&amp;A HUMAN RESOURCES                         "/>
    <n v="0"/>
    <n v="0"/>
    <n v="0"/>
    <n v="0"/>
    <s v="P  "/>
    <n v="0"/>
    <s v="5"/>
    <s v="5601"/>
    <s v="2"/>
    <s v="227"/>
  </r>
  <r>
    <s v="5601230018026MRCZZ12"/>
    <s v="5601"/>
    <n v="5601"/>
    <x v="4"/>
    <x v="0"/>
    <s v="OC: ADV/PUB/MARK - TENDERS                        "/>
    <n v="0"/>
    <n v="21339.919999999998"/>
    <n v="0"/>
    <n v="21339.919999999998"/>
    <s v="P  "/>
    <n v="21340"/>
    <s v="5"/>
    <s v="5601"/>
    <s v="2"/>
    <s v="230"/>
  </r>
  <r>
    <s v="5601230111026MRCZZ12"/>
    <s v="5601"/>
    <n v="5601"/>
    <x v="4"/>
    <x v="0"/>
    <s v="OC: COMM - LICENCES (RADIO &amp; TELEVISION)          "/>
    <n v="0"/>
    <n v="486.96"/>
    <n v="0"/>
    <n v="486.96"/>
    <s v="P  "/>
    <n v="487"/>
    <s v="5"/>
    <s v="5601"/>
    <s v="2"/>
    <s v="230"/>
  </r>
  <r>
    <s v="5601230332026MRCZZ12"/>
    <s v="5601"/>
    <n v="5601"/>
    <x v="4"/>
    <x v="0"/>
    <s v="OC: LIC - LICENCE AGENCY FEES                     "/>
    <n v="0"/>
    <n v="0"/>
    <n v="0"/>
    <n v="0"/>
    <s v="P  "/>
    <n v="0"/>
    <s v="5"/>
    <s v="5601"/>
    <s v="2"/>
    <s v="230"/>
  </r>
  <r>
    <s v="5601230452026MRCZZ12"/>
    <s v="5601"/>
    <n v="5601"/>
    <x v="4"/>
    <x v="0"/>
    <s v="OC: PROFESSIONAL BODIES M/SHIP &amp; SUBS             "/>
    <n v="0"/>
    <n v="2593"/>
    <n v="0"/>
    <n v="2593"/>
    <s v="P  "/>
    <n v="2593"/>
    <s v="5"/>
    <s v="5601"/>
    <s v="2"/>
    <s v="230"/>
  </r>
  <r>
    <s v="5601230511026MRCZZ12"/>
    <s v="5601"/>
    <n v="5601"/>
    <x v="4"/>
    <x v="0"/>
    <s v="OC: REG FEES NATIONAL                             "/>
    <n v="0"/>
    <n v="0"/>
    <n v="0"/>
    <n v="0"/>
    <s v="P  "/>
    <n v="0"/>
    <s v="5"/>
    <s v="5601"/>
    <s v="2"/>
    <s v="230"/>
  </r>
  <r>
    <s v="5601230541026MRCZZ12"/>
    <s v="5601"/>
    <n v="5601"/>
    <x v="4"/>
    <x v="0"/>
    <s v="OC: SKILLS DEVELOPMENT FUND LEVY                  "/>
    <n v="0"/>
    <n v="27713.81"/>
    <n v="0"/>
    <n v="27985.71"/>
    <s v="P  "/>
    <n v="20564"/>
    <s v="5"/>
    <s v="5601"/>
    <s v="2"/>
    <s v="230"/>
  </r>
  <r>
    <s v="5601230576026MRCZZ12"/>
    <s v="5601"/>
    <n v="5601"/>
    <x v="4"/>
    <x v="0"/>
    <s v="OC: T&amp;S DOM - ACCOMMODATION                       "/>
    <n v="0"/>
    <n v="0"/>
    <n v="0"/>
    <n v="0"/>
    <s v="P  "/>
    <n v="0"/>
    <s v="5"/>
    <s v="5601"/>
    <s v="2"/>
    <s v="230"/>
  </r>
  <r>
    <s v="5601230577026MRCZZ12"/>
    <s v="5601"/>
    <n v="5601"/>
    <x v="4"/>
    <x v="0"/>
    <s v="OC: T&amp;S DOM - DAILY ALLOWANCE                     "/>
    <n v="0"/>
    <n v="0"/>
    <n v="0"/>
    <n v="0"/>
    <s v="P  "/>
    <n v="0"/>
    <s v="5"/>
    <s v="5601"/>
    <s v="2"/>
    <s v="230"/>
  </r>
  <r>
    <s v="5601230578026MRCZZ12"/>
    <s v="5601"/>
    <n v="5601"/>
    <x v="4"/>
    <x v="0"/>
    <s v="OC: T&amp;S DOM - FOOD &amp; BEVERAGE (SERVED)            "/>
    <n v="0"/>
    <n v="0"/>
    <n v="0"/>
    <n v="0"/>
    <s v="P  "/>
    <n v="0"/>
    <s v="5"/>
    <s v="5601"/>
    <s v="2"/>
    <s v="230"/>
  </r>
  <r>
    <s v="5601230580026MRCZZ12"/>
    <s v="5601"/>
    <n v="5601"/>
    <x v="4"/>
    <x v="0"/>
    <s v="OC: T&amp;S DOM TRP - WITHOUT OPR CAR RENTAL          "/>
    <n v="0"/>
    <n v="0"/>
    <n v="0"/>
    <n v="0"/>
    <s v="P  "/>
    <n v="0"/>
    <s v="5"/>
    <s v="5601"/>
    <s v="2"/>
    <s v="230"/>
  </r>
  <r>
    <s v="5601230581026MRCZZ12"/>
    <s v="5601"/>
    <n v="5601"/>
    <x v="4"/>
    <x v="0"/>
    <s v="OC: T&amp;S DOM TRP - W/OUT OPR OWN TRANSPRT          "/>
    <n v="0"/>
    <n v="0"/>
    <n v="0"/>
    <n v="0"/>
    <s v="P  "/>
    <n v="0"/>
    <s v="5"/>
    <s v="5601"/>
    <s v="2"/>
    <s v="230"/>
  </r>
  <r>
    <s v="5601230583026MRCZZ12"/>
    <s v="5601"/>
    <n v="5601"/>
    <x v="4"/>
    <x v="0"/>
    <s v="OC: T&amp;S DOM PUB TRP - AIR TRANSPORT               "/>
    <n v="0"/>
    <n v="0"/>
    <n v="0"/>
    <n v="0"/>
    <s v="P  "/>
    <n v="0"/>
    <s v="5"/>
    <s v="5601"/>
    <s v="2"/>
    <s v="230"/>
  </r>
  <r>
    <s v="5601230610026MRCZZ12"/>
    <s v="5601"/>
    <n v="5601"/>
    <x v="4"/>
    <x v="0"/>
    <s v="OC: UNIFORM &amp; PROTECTIVE CLOTHING                 "/>
    <n v="0"/>
    <n v="86"/>
    <n v="0"/>
    <n v="86"/>
    <s v="P  "/>
    <n v="86"/>
    <s v="5"/>
    <s v="5601"/>
    <s v="2"/>
    <s v="230"/>
  </r>
  <r>
    <s v="5601232360026MRCZZ12"/>
    <s v="5601"/>
    <n v="5601"/>
    <x v="4"/>
    <x v="0"/>
    <s v="INVENTORY - MATERIALS &amp; SUPPLIES                  "/>
    <n v="0"/>
    <n v="10483.790000000001"/>
    <n v="0"/>
    <n v="10483.790000000001"/>
    <s v="P  "/>
    <n v="10484"/>
    <s v="5"/>
    <s v="5601"/>
    <s v="2"/>
    <s v="232"/>
  </r>
  <r>
    <s v="5601272242026MRCZZ12"/>
    <s v="5601"/>
    <n v="5601"/>
    <x v="4"/>
    <x v="0"/>
    <s v="DEPRECIATION ELEC POWER PLANTS                    "/>
    <n v="0"/>
    <n v="0"/>
    <n v="0"/>
    <n v="0"/>
    <s v="P  "/>
    <n v="0"/>
    <s v="5"/>
    <s v="5601"/>
    <s v="2"/>
    <s v="272"/>
  </r>
  <r>
    <s v="5601272243026MRCZZ12"/>
    <s v="5601"/>
    <n v="5601"/>
    <x v="4"/>
    <x v="0"/>
    <s v="DEPRECIATION ELEC HV SUBSTATIONS                  "/>
    <n v="0"/>
    <n v="0"/>
    <n v="0"/>
    <n v="0"/>
    <s v="P  "/>
    <n v="0"/>
    <s v="5"/>
    <s v="5601"/>
    <s v="2"/>
    <s v="272"/>
  </r>
  <r>
    <s v="5601272244026MRCZZ12"/>
    <s v="5601"/>
    <n v="5601"/>
    <x v="4"/>
    <x v="0"/>
    <s v="DEPRECIATION ELEC HV SWITCHING STATIONS           "/>
    <n v="0"/>
    <n v="0"/>
    <n v="0"/>
    <n v="0"/>
    <s v="P  "/>
    <n v="0"/>
    <s v="5"/>
    <s v="5601"/>
    <s v="2"/>
    <s v="272"/>
  </r>
  <r>
    <s v="5601272245026MRCZZ12"/>
    <s v="5601"/>
    <n v="5601"/>
    <x v="4"/>
    <x v="0"/>
    <s v="DEPRECIATION ELEC HV TRANSM CONDUCTORS            "/>
    <n v="0"/>
    <n v="0"/>
    <n v="0"/>
    <n v="0"/>
    <s v="P  "/>
    <n v="0"/>
    <s v="5"/>
    <s v="5601"/>
    <s v="2"/>
    <s v="272"/>
  </r>
  <r>
    <s v="5601272246026MRCZZ12"/>
    <s v="5601"/>
    <n v="5601"/>
    <x v="4"/>
    <x v="0"/>
    <s v="DEPRECIATION ELEC MV SUBSTATIONS                  "/>
    <n v="0"/>
    <n v="0"/>
    <n v="0"/>
    <n v="0"/>
    <s v="P  "/>
    <n v="0"/>
    <s v="5"/>
    <s v="5601"/>
    <s v="2"/>
    <s v="272"/>
  </r>
  <r>
    <s v="5601272247026MRCZZ12"/>
    <s v="5601"/>
    <n v="5601"/>
    <x v="4"/>
    <x v="0"/>
    <s v="DEPRECIATION ELEC MV SWITCHING STATIONS           "/>
    <n v="0"/>
    <n v="0"/>
    <n v="0"/>
    <n v="0"/>
    <s v="P  "/>
    <n v="0"/>
    <s v="5"/>
    <s v="5601"/>
    <s v="2"/>
    <s v="272"/>
  </r>
  <r>
    <s v="5601272248026MRCZZ12"/>
    <s v="5601"/>
    <n v="5601"/>
    <x v="4"/>
    <x v="0"/>
    <s v="DEPRECIATION ELEC MV NETWORKS                     "/>
    <n v="0"/>
    <n v="0"/>
    <n v="0"/>
    <n v="0"/>
    <s v="P  "/>
    <n v="0"/>
    <s v="5"/>
    <s v="5601"/>
    <s v="2"/>
    <s v="272"/>
  </r>
  <r>
    <s v="5601272249026MRCZZ12"/>
    <s v="5601"/>
    <n v="5601"/>
    <x v="4"/>
    <x v="0"/>
    <s v="DEPRECIATION ELEC LV NETWORKS                     "/>
    <n v="0"/>
    <n v="0"/>
    <n v="0"/>
    <n v="0"/>
    <s v="P  "/>
    <n v="0"/>
    <s v="5"/>
    <s v="5601"/>
    <s v="2"/>
    <s v="272"/>
  </r>
  <r>
    <s v="5601272250026MRCZZ12"/>
    <s v="5601"/>
    <n v="5601"/>
    <x v="4"/>
    <x v="0"/>
    <s v="DEPRECIATION ELEC CAPITAL SPARES                  "/>
    <n v="0"/>
    <n v="0"/>
    <n v="0"/>
    <n v="0"/>
    <s v="P  "/>
    <n v="0"/>
    <s v="5"/>
    <s v="5601"/>
    <s v="2"/>
    <s v="272"/>
  </r>
  <r>
    <s v="5601395023026MRC1L12"/>
    <s v="5601"/>
    <n v="5601"/>
    <x v="4"/>
    <x v="1"/>
    <s v="DPT CHG INSURANCE FEES                            "/>
    <n v="0"/>
    <n v="0"/>
    <n v="0"/>
    <n v="0"/>
    <s v="P  "/>
    <n v="0"/>
    <s v="5"/>
    <s v="5601"/>
    <s v="3"/>
    <s v="395"/>
  </r>
  <r>
    <s v="5601395049026MRC2A12"/>
    <s v="5601"/>
    <n v="5601"/>
    <x v="4"/>
    <x v="1"/>
    <s v="DPT CHG TELEPHONE                                 "/>
    <n v="0"/>
    <n v="333768.48"/>
    <n v="0"/>
    <n v="333768.48"/>
    <s v="P  "/>
    <n v="524088"/>
    <s v="5"/>
    <s v="5601"/>
    <s v="3"/>
    <s v="395"/>
  </r>
  <r>
    <s v="56013996050ZZZZZZZ11"/>
    <s v="5601"/>
    <n v="5601"/>
    <x v="4"/>
    <x v="1"/>
    <s v="TRF TO ACC SURPLUS DEFICIT                        "/>
    <n v="0"/>
    <n v="0"/>
    <n v="-3216686.26"/>
    <n v="-3216686.26"/>
    <s v="P  "/>
    <n v="0"/>
    <s v="5"/>
    <s v="5601"/>
    <s v="3"/>
    <s v="399"/>
  </r>
  <r>
    <s v="56013996100ZZZZZZZ11"/>
    <s v="5601"/>
    <n v="5601"/>
    <x v="4"/>
    <x v="1"/>
    <s v="TRF FROM ACC SURPLUS DEFICIT                      "/>
    <n v="0"/>
    <n v="0"/>
    <n v="0"/>
    <n v="0"/>
    <s v="P  "/>
    <n v="0"/>
    <s v="5"/>
    <s v="5601"/>
    <s v="3"/>
    <s v="399"/>
  </r>
  <r>
    <s v="56018100010ZZZZZZZ11"/>
    <s v="5601"/>
    <n v="5601"/>
    <x v="4"/>
    <x v="2"/>
    <s v="ACC SUR/(DEF): OPENING BALANCE                    "/>
    <n v="2237288.81"/>
    <n v="0"/>
    <n v="0"/>
    <n v="2237288.81"/>
    <s v="GP "/>
    <n v="0"/>
    <s v="5"/>
    <s v="5601"/>
    <s v="8"/>
    <s v="810"/>
  </r>
  <r>
    <s v="56018100020ZZZZZZZ11"/>
    <s v="5601"/>
    <n v="5601"/>
    <x v="4"/>
    <x v="2"/>
    <s v="ACC SUR/(DEF): CHANGES IN ACC POLICY              "/>
    <n v="0"/>
    <n v="0"/>
    <n v="0"/>
    <n v="0"/>
    <s v="GP "/>
    <n v="0"/>
    <s v="5"/>
    <s v="5601"/>
    <s v="8"/>
    <s v="810"/>
  </r>
  <r>
    <s v="56018100030ZZZZZZZ11"/>
    <s v="5601"/>
    <n v="5601"/>
    <x v="4"/>
    <x v="2"/>
    <s v="ACC SUR/(DEF): CORREC PRIOR PERIOD ERROR          "/>
    <n v="0"/>
    <n v="0"/>
    <n v="0"/>
    <n v="0"/>
    <s v="GP "/>
    <n v="0"/>
    <s v="5"/>
    <s v="5601"/>
    <s v="8"/>
    <s v="810"/>
  </r>
  <r>
    <s v="56018100040ZZZZZZZ11"/>
    <s v="5601"/>
    <n v="5601"/>
    <x v="4"/>
    <x v="2"/>
    <s v="ACC SUR/(DEF): TRF TO/FROM ACCUM SURPLUS          "/>
    <n v="0"/>
    <n v="3216686.26"/>
    <n v="0"/>
    <n v="3216686.26"/>
    <s v="GP "/>
    <n v="0"/>
    <s v="5"/>
    <s v="5601"/>
    <s v="8"/>
    <s v="810"/>
  </r>
  <r>
    <s v="56018100050ZZZZZZZ11"/>
    <s v="5601"/>
    <n v="5601"/>
    <x v="4"/>
    <x v="2"/>
    <s v="ACC SUR/(DEF): TRF TO/FROM RESERVES               "/>
    <n v="0"/>
    <n v="0"/>
    <n v="0"/>
    <n v="0"/>
    <s v="GP "/>
    <n v="0"/>
    <s v="5"/>
    <s v="5601"/>
    <s v="8"/>
    <s v="810"/>
  </r>
  <r>
    <s v="56018100060ZZZZZZZ11"/>
    <s v="5601"/>
    <n v="5601"/>
    <x v="4"/>
    <x v="2"/>
    <s v="ACC SUR/(DEF): DEPRECIATION OFFSETS               "/>
    <n v="0"/>
    <n v="0"/>
    <n v="0"/>
    <n v="0"/>
    <s v="GP "/>
    <n v="0"/>
    <s v="5"/>
    <s v="5601"/>
    <s v="8"/>
    <s v="810"/>
  </r>
  <r>
    <s v="5621140088015ZZZZZ11"/>
    <s v="5621"/>
    <n v="5621"/>
    <x v="4"/>
    <x v="5"/>
    <s v="N-M-R PPE: S/LINE-COMMUNITY ASSETS                "/>
    <n v="0"/>
    <n v="0"/>
    <n v="-19.579999999999998"/>
    <n v="-19.579999999999998"/>
    <s v="P  "/>
    <n v="-56336"/>
    <s v="5"/>
    <s v="5621"/>
    <s v="1"/>
    <s v="140"/>
  </r>
  <r>
    <s v="5621140088415ZZZZZ11"/>
    <s v="5621"/>
    <n v="5621"/>
    <x v="4"/>
    <x v="5"/>
    <s v="N-M-R PPE: CONT BUILD - EXC RESIDENT ( L          "/>
    <n v="0"/>
    <n v="0"/>
    <n v="-31.25"/>
    <n v="-31.25"/>
    <s v="P  "/>
    <n v="-52650"/>
    <s v="5"/>
    <s v="5621"/>
    <s v="1"/>
    <s v="140"/>
  </r>
  <r>
    <s v="5621142121029ZZZZZ11"/>
    <s v="5621"/>
    <n v="5621"/>
    <x v="4"/>
    <x v="5"/>
    <s v="ENTRANCE FEES                                     "/>
    <n v="0"/>
    <n v="0"/>
    <n v="-721793.84"/>
    <n v="-721793.84"/>
    <s v="P  "/>
    <n v="-1263600"/>
    <s v="5"/>
    <s v="5621"/>
    <s v="1"/>
    <s v="142"/>
  </r>
  <r>
    <s v="5621142121229ZZZZZ11"/>
    <s v="5621"/>
    <n v="5621"/>
    <x v="4"/>
    <x v="5"/>
    <s v="SUB ITEM 1718                                     "/>
    <n v="0"/>
    <n v="0"/>
    <n v="-7815.65"/>
    <n v="-7815.65"/>
    <s v="P  "/>
    <n v="-31590"/>
    <s v="5"/>
    <s v="5621"/>
    <s v="1"/>
    <s v="142"/>
  </r>
  <r>
    <s v="5621142557029ZZZZZ11"/>
    <s v="5621"/>
    <n v="5621"/>
    <x v="4"/>
    <x v="5"/>
    <s v="SALE OF SCRAP WASTE &amp; OTH: SCRAP                  "/>
    <n v="0"/>
    <n v="0"/>
    <n v="0"/>
    <n v="0"/>
    <s v="P  "/>
    <n v="-559086"/>
    <s v="5"/>
    <s v="5621"/>
    <s v="1"/>
    <s v="142"/>
  </r>
  <r>
    <s v="5621211001026MRCZZ11"/>
    <s v="5621"/>
    <n v="5621"/>
    <x v="4"/>
    <x v="0"/>
    <s v="MS: SAL &amp; ALL: BASIC SALARY &amp; WAGES               "/>
    <n v="0"/>
    <n v="5747128.8799999999"/>
    <n v="0"/>
    <n v="5774135.8799999999"/>
    <s v="P  "/>
    <n v="5747129"/>
    <s v="5"/>
    <s v="5621"/>
    <s v="2"/>
    <s v="211"/>
  </r>
  <r>
    <s v="5621211022026MRCZZ11"/>
    <s v="5621"/>
    <n v="5621"/>
    <x v="4"/>
    <x v="0"/>
    <s v="MS: ALL - CELLULAR &amp; TELEPHONE                    "/>
    <n v="0"/>
    <n v="8400"/>
    <n v="0"/>
    <n v="8400"/>
    <s v="P  "/>
    <n v="8400"/>
    <s v="5"/>
    <s v="5621"/>
    <s v="2"/>
    <s v="211"/>
  </r>
  <r>
    <s v="5621211026026MRCZZ11"/>
    <s v="5621"/>
    <n v="5621"/>
    <x v="4"/>
    <x v="0"/>
    <s v="MS: HB &amp; INC: HOUSING BENEFITS                    "/>
    <n v="0"/>
    <n v="50345.59"/>
    <n v="0"/>
    <n v="50345.59"/>
    <s v="P  "/>
    <n v="49947"/>
    <s v="5"/>
    <s v="5621"/>
    <s v="2"/>
    <s v="211"/>
  </r>
  <r>
    <s v="5621211030026MRCZZ11"/>
    <s v="5621"/>
    <n v="5621"/>
    <x v="4"/>
    <x v="0"/>
    <s v="MS: HB &amp; INC: RENTAL SUBSIDY                      "/>
    <n v="0"/>
    <n v="13582.68"/>
    <n v="0"/>
    <n v="13582.68"/>
    <s v="P  "/>
    <n v="13584"/>
    <s v="5"/>
    <s v="5621"/>
    <s v="2"/>
    <s v="211"/>
  </r>
  <r>
    <s v="5621211034026MRCZZ11"/>
    <s v="5621"/>
    <n v="5621"/>
    <x v="4"/>
    <x v="0"/>
    <s v="MS: ALL - TRAVEL OR MOTOR VEHICLE                 "/>
    <n v="0"/>
    <n v="625235.67000000004"/>
    <n v="0"/>
    <n v="625836.73"/>
    <s v="P  "/>
    <n v="624718"/>
    <s v="5"/>
    <s v="5621"/>
    <s v="2"/>
    <s v="211"/>
  </r>
  <r>
    <s v="5621211036026MRCZZ11"/>
    <s v="5621"/>
    <n v="5621"/>
    <x v="4"/>
    <x v="0"/>
    <s v="MS: OVERTIME - NON STRUCTURED                     "/>
    <n v="0"/>
    <n v="0"/>
    <n v="-0.01"/>
    <n v="-0.01"/>
    <s v="P  "/>
    <n v="0"/>
    <s v="5"/>
    <s v="5621"/>
    <s v="2"/>
    <s v="211"/>
  </r>
  <r>
    <s v="5621211038026MRCZZ11"/>
    <s v="5621"/>
    <n v="5621"/>
    <x v="4"/>
    <x v="0"/>
    <s v="MS: OVERTIME - STRUCTURED                         "/>
    <n v="0"/>
    <n v="1884893.05"/>
    <n v="0"/>
    <n v="2071607.55"/>
    <s v="P  "/>
    <n v="1991428"/>
    <s v="5"/>
    <s v="5621"/>
    <s v="2"/>
    <s v="211"/>
  </r>
  <r>
    <s v="5621211042026MRCZZ11"/>
    <s v="5621"/>
    <n v="5621"/>
    <x v="4"/>
    <x v="0"/>
    <s v="MS: OVERTIME - NIGHT SHIFT                        "/>
    <n v="0"/>
    <n v="3999.92"/>
    <n v="0"/>
    <n v="3999.92"/>
    <s v="P  "/>
    <n v="0"/>
    <s v="5"/>
    <s v="5621"/>
    <s v="2"/>
    <s v="211"/>
  </r>
  <r>
    <s v="5621211044026MRCZZ11"/>
    <s v="5621"/>
    <n v="5621"/>
    <x v="4"/>
    <x v="0"/>
    <s v="MS: SRB - ACTING ALLOWANCE                        "/>
    <n v="0"/>
    <n v="0.01"/>
    <n v="0"/>
    <n v="0.01"/>
    <s v="P  "/>
    <n v="2"/>
    <s v="5"/>
    <s v="5621"/>
    <s v="2"/>
    <s v="211"/>
  </r>
  <r>
    <s v="5621211046026MRCZZ11"/>
    <s v="5621"/>
    <n v="5621"/>
    <x v="4"/>
    <x v="0"/>
    <s v="MS: SRB - ANNUAL BONUS                            "/>
    <n v="0"/>
    <n v="489327.64"/>
    <n v="0"/>
    <n v="496548.51"/>
    <s v="P  "/>
    <n v="486017"/>
    <s v="5"/>
    <s v="5621"/>
    <s v="2"/>
    <s v="211"/>
  </r>
  <r>
    <s v="5621211050026MRCZZ11"/>
    <s v="5621"/>
    <n v="5621"/>
    <x v="4"/>
    <x v="0"/>
    <s v="MS: SRB - LONG SERVICE AWARD                      "/>
    <n v="0"/>
    <n v="45342.13"/>
    <n v="0"/>
    <n v="45342.13"/>
    <s v="P  "/>
    <n v="40141"/>
    <s v="5"/>
    <s v="5621"/>
    <s v="2"/>
    <s v="211"/>
  </r>
  <r>
    <s v="5621211056026MRCZZ11"/>
    <s v="5621"/>
    <n v="5621"/>
    <x v="4"/>
    <x v="0"/>
    <s v="MS: SRB - STANDBY ALLOWANCE                       "/>
    <n v="0"/>
    <n v="103180.08"/>
    <n v="0"/>
    <n v="113891.79"/>
    <s v="P  "/>
    <n v="79598"/>
    <s v="5"/>
    <s v="5621"/>
    <s v="2"/>
    <s v="211"/>
  </r>
  <r>
    <s v="5621213001026MRCZZ11"/>
    <s v="5621"/>
    <n v="5621"/>
    <x v="4"/>
    <x v="0"/>
    <s v="MS: SOC CONTR - BARGAINING COUNCIL                "/>
    <n v="0"/>
    <n v="3036.25"/>
    <n v="0"/>
    <n v="3053.75"/>
    <s v="P  "/>
    <n v="3098"/>
    <s v="5"/>
    <s v="5621"/>
    <s v="2"/>
    <s v="213"/>
  </r>
  <r>
    <s v="5621213010026MRCZZ11"/>
    <s v="5621"/>
    <n v="5621"/>
    <x v="4"/>
    <x v="0"/>
    <s v="MS: SOC CONTR - GROUP LIFE INSURANCE              "/>
    <n v="0"/>
    <n v="66882.33"/>
    <n v="0"/>
    <n v="71893.279999999999"/>
    <s v="P  "/>
    <n v="72412"/>
    <s v="5"/>
    <s v="5621"/>
    <s v="2"/>
    <s v="213"/>
  </r>
  <r>
    <s v="5621213020026MRCZZ11"/>
    <s v="5621"/>
    <n v="5621"/>
    <x v="4"/>
    <x v="0"/>
    <s v="MS: SOC CONTR - MEDICAL                           "/>
    <n v="0"/>
    <n v="734948.1"/>
    <n v="0"/>
    <n v="735815.87"/>
    <s v="P  "/>
    <n v="719374"/>
    <s v="5"/>
    <s v="5621"/>
    <s v="2"/>
    <s v="213"/>
  </r>
  <r>
    <s v="5621213030026MRCZZ11"/>
    <s v="5621"/>
    <n v="5621"/>
    <x v="4"/>
    <x v="0"/>
    <s v="MS: SOC CONTR - PENSION                           "/>
    <n v="0"/>
    <n v="1070363.8400000001"/>
    <n v="0"/>
    <n v="1075235.3"/>
    <s v="P  "/>
    <n v="1087776"/>
    <s v="5"/>
    <s v="5621"/>
    <s v="2"/>
    <s v="213"/>
  </r>
  <r>
    <s v="5621213040026MRCZZ11"/>
    <s v="5621"/>
    <n v="5621"/>
    <x v="4"/>
    <x v="0"/>
    <s v="MS: SOC CONTR - UNEMPLOYMENT INSUR FUND           "/>
    <n v="0"/>
    <n v="51638.85"/>
    <n v="0"/>
    <n v="51884.08"/>
    <s v="P  "/>
    <n v="52629"/>
    <s v="5"/>
    <s v="5621"/>
    <s v="2"/>
    <s v="213"/>
  </r>
  <r>
    <s v="5621226630026MRCZZ11"/>
    <s v="5621"/>
    <n v="5621"/>
    <x v="4"/>
    <x v="0"/>
    <s v="OS: VETERINARY SERVICES                           "/>
    <n v="0"/>
    <n v="39423.42"/>
    <n v="0"/>
    <n v="39423.42"/>
    <s v="P  "/>
    <n v="39424"/>
    <s v="5"/>
    <s v="5621"/>
    <s v="2"/>
    <s v="226"/>
  </r>
  <r>
    <s v="5621227037026414ZZ11"/>
    <s v="5621"/>
    <n v="5621"/>
    <x v="4"/>
    <x v="0"/>
    <s v="C&amp;PS: B&amp;A HUMAN RESOURCES                         "/>
    <n v="0"/>
    <n v="0"/>
    <n v="0"/>
    <n v="0"/>
    <s v="P  "/>
    <n v="0"/>
    <s v="5"/>
    <s v="5621"/>
    <s v="2"/>
    <s v="227"/>
  </r>
  <r>
    <s v="5621228180026MRCZZ11"/>
    <s v="5621"/>
    <n v="5621"/>
    <x v="4"/>
    <x v="0"/>
    <s v="CONTR: GARDENING SERVICES                         "/>
    <n v="0"/>
    <n v="50540.07"/>
    <n v="0"/>
    <n v="50540.07"/>
    <s v="P  "/>
    <n v="56276"/>
    <s v="5"/>
    <s v="5621"/>
    <s v="2"/>
    <s v="228"/>
  </r>
  <r>
    <s v="5621228360026NABZZ11"/>
    <s v="5621"/>
    <n v="5621"/>
    <x v="4"/>
    <x v="0"/>
    <s v="CONTR:  MAINT OF BUILDINGS &amp; FACILITIES           "/>
    <n v="0"/>
    <n v="40610.92"/>
    <n v="0"/>
    <n v="40610.92"/>
    <s v="P  "/>
    <n v="61125"/>
    <s v="5"/>
    <s v="5621"/>
    <s v="2"/>
    <s v="228"/>
  </r>
  <r>
    <s v="5621228360026NSPZZ11"/>
    <s v="5621"/>
    <n v="5621"/>
    <x v="4"/>
    <x v="0"/>
    <s v="CONTR:  MAINT OF BUILDINGS &amp; FACILITIES           "/>
    <n v="0"/>
    <n v="120384.9"/>
    <n v="0"/>
    <n v="120384.9"/>
    <s v="P  "/>
    <n v="210132"/>
    <s v="5"/>
    <s v="5621"/>
    <s v="2"/>
    <s v="228"/>
  </r>
  <r>
    <s v="5621230019026MRCZZ11"/>
    <s v="5621"/>
    <n v="5621"/>
    <x v="4"/>
    <x v="0"/>
    <s v="OC: ASSETS LESS THAN CAPITAL THRESHOLD            "/>
    <n v="0"/>
    <n v="0"/>
    <n v="0"/>
    <n v="0"/>
    <s v="P  "/>
    <n v="0"/>
    <s v="5"/>
    <s v="5621"/>
    <s v="2"/>
    <s v="230"/>
  </r>
  <r>
    <s v="5621230040026MRCZZ11"/>
    <s v="5621"/>
    <n v="5621"/>
    <x v="4"/>
    <x v="0"/>
    <s v="OC: BC/FAC/C FEES - BANK ACCOUNTS                 "/>
    <n v="0"/>
    <n v="9949.2099999999991"/>
    <n v="0"/>
    <n v="9949.2099999999991"/>
    <s v="P  "/>
    <n v="0"/>
    <s v="5"/>
    <s v="5621"/>
    <s v="2"/>
    <s v="230"/>
  </r>
  <r>
    <s v="5621230178026MRCZZ11"/>
    <s v="5621"/>
    <n v="5621"/>
    <x v="4"/>
    <x v="0"/>
    <s v="OC: EXT COM SERV PROV - S/WARE LICENCES           "/>
    <n v="0"/>
    <n v="0"/>
    <n v="0"/>
    <n v="0"/>
    <s v="P  "/>
    <n v="0"/>
    <s v="5"/>
    <s v="5621"/>
    <s v="2"/>
    <s v="230"/>
  </r>
  <r>
    <s v="5621230361026MRCZZ11"/>
    <s v="5621"/>
    <n v="5621"/>
    <x v="4"/>
    <x v="0"/>
    <s v="OC: MUNICIPAL SERVICES                            "/>
    <n v="0"/>
    <n v="0"/>
    <n v="0"/>
    <n v="0"/>
    <s v="P  "/>
    <n v="0"/>
    <s v="5"/>
    <s v="5621"/>
    <s v="2"/>
    <s v="230"/>
  </r>
  <r>
    <s v="5621230451026MRCZZ11"/>
    <s v="5621"/>
    <n v="5621"/>
    <x v="4"/>
    <x v="0"/>
    <s v="OC: PRINTING &amp; PUBLICATIONS                       "/>
    <n v="0"/>
    <n v="0"/>
    <n v="0"/>
    <n v="0"/>
    <s v="P  "/>
    <n v="0"/>
    <s v="5"/>
    <s v="5621"/>
    <s v="2"/>
    <s v="230"/>
  </r>
  <r>
    <s v="5621230511026MRCZZ11"/>
    <s v="5621"/>
    <n v="5621"/>
    <x v="4"/>
    <x v="0"/>
    <s v="OC: REG FEES NATIONAL                             "/>
    <n v="0"/>
    <n v="0"/>
    <n v="0"/>
    <n v="0"/>
    <s v="P  "/>
    <n v="0"/>
    <s v="5"/>
    <s v="5621"/>
    <s v="2"/>
    <s v="230"/>
  </r>
  <r>
    <s v="5621230541026MRCZZ11"/>
    <s v="5621"/>
    <n v="5621"/>
    <x v="4"/>
    <x v="0"/>
    <s v="OC: SKILLS DEVELOPMENT FUND LEVY                  "/>
    <n v="0"/>
    <n v="92094.720000000001"/>
    <n v="0"/>
    <n v="94625.77"/>
    <s v="P  "/>
    <n v="66911"/>
    <s v="5"/>
    <s v="5621"/>
    <s v="2"/>
    <s v="230"/>
  </r>
  <r>
    <s v="5621230576026MRCZZ11"/>
    <s v="5621"/>
    <n v="5621"/>
    <x v="4"/>
    <x v="0"/>
    <s v="OC: T&amp;S DOM - ACCOMMODATION                       "/>
    <n v="0"/>
    <n v="0"/>
    <n v="0"/>
    <n v="0"/>
    <s v="P  "/>
    <n v="0"/>
    <s v="5"/>
    <s v="5621"/>
    <s v="2"/>
    <s v="230"/>
  </r>
  <r>
    <s v="5621230577026MRCZZ11"/>
    <s v="5621"/>
    <n v="5621"/>
    <x v="4"/>
    <x v="0"/>
    <s v="OC: T&amp;S DOM - DAILY ALLOWANCE                     "/>
    <n v="0"/>
    <n v="0"/>
    <n v="0"/>
    <n v="0"/>
    <s v="P  "/>
    <n v="0"/>
    <s v="5"/>
    <s v="5621"/>
    <s v="2"/>
    <s v="230"/>
  </r>
  <r>
    <s v="5621230579026MRCZZ11"/>
    <s v="5621"/>
    <n v="5621"/>
    <x v="4"/>
    <x v="0"/>
    <s v="OC: T&amp;S DOM - INCIDENTAL COST                     "/>
    <n v="0"/>
    <n v="0"/>
    <n v="0"/>
    <n v="0"/>
    <s v="P  "/>
    <n v="0"/>
    <s v="5"/>
    <s v="5621"/>
    <s v="2"/>
    <s v="230"/>
  </r>
  <r>
    <s v="5621230581026MRCZZ11"/>
    <s v="5621"/>
    <n v="5621"/>
    <x v="4"/>
    <x v="0"/>
    <s v="OC: T&amp;S DOM TRP - W/OUT OPR OWN TRANSPRT          "/>
    <n v="0"/>
    <n v="0"/>
    <n v="0"/>
    <n v="0"/>
    <s v="P  "/>
    <n v="0"/>
    <s v="5"/>
    <s v="5621"/>
    <s v="2"/>
    <s v="230"/>
  </r>
  <r>
    <s v="5621230610026MRCZZ11"/>
    <s v="5621"/>
    <n v="5621"/>
    <x v="4"/>
    <x v="0"/>
    <s v="OC: UNIFORM &amp; PROTECTIVE CLOTHING                 "/>
    <n v="0"/>
    <n v="24767.9"/>
    <n v="0"/>
    <n v="24767.9"/>
    <s v="P  "/>
    <n v="24768"/>
    <s v="5"/>
    <s v="5621"/>
    <s v="2"/>
    <s v="230"/>
  </r>
  <r>
    <s v="5621232360026MRCZZ11"/>
    <s v="5621"/>
    <n v="5621"/>
    <x v="4"/>
    <x v="0"/>
    <s v="INVENTORY - MATERIALS &amp; SUPPLIES                  "/>
    <n v="0"/>
    <n v="7028.55"/>
    <n v="0"/>
    <n v="7028.55"/>
    <s v="P  "/>
    <n v="7029"/>
    <s v="5"/>
    <s v="5621"/>
    <s v="2"/>
    <s v="232"/>
  </r>
  <r>
    <s v="5621232360D26MRCZZ11"/>
    <s v="5621"/>
    <n v="5621"/>
    <x v="4"/>
    <x v="0"/>
    <s v="INVENTORY - MATERIALS &amp; SUPPLIES(PRINT&amp;           "/>
    <n v="0"/>
    <n v="178.87"/>
    <n v="0"/>
    <n v="178.87"/>
    <s v="P  "/>
    <n v="179"/>
    <s v="5"/>
    <s v="5621"/>
    <s v="2"/>
    <s v="232"/>
  </r>
  <r>
    <s v="5621232360G26MRCZZ11"/>
    <s v="5621"/>
    <n v="5621"/>
    <x v="4"/>
    <x v="0"/>
    <s v="INVENTORY - MATERIALS &amp; SUPPLIES(R&amp;M)             "/>
    <n v="0"/>
    <n v="1588151.71"/>
    <n v="0"/>
    <n v="1588151.71"/>
    <s v="P  "/>
    <n v="1644199"/>
    <s v="5"/>
    <s v="5621"/>
    <s v="2"/>
    <s v="232"/>
  </r>
  <r>
    <s v="5621272242026MRCZZ11"/>
    <s v="5621"/>
    <n v="5621"/>
    <x v="4"/>
    <x v="0"/>
    <s v="DEPRECIATION ELEC POWER PLANTS                    "/>
    <n v="0"/>
    <n v="0"/>
    <n v="0"/>
    <n v="0"/>
    <s v="P  "/>
    <n v="0"/>
    <s v="5"/>
    <s v="5621"/>
    <s v="2"/>
    <s v="272"/>
  </r>
  <r>
    <s v="5621272243026MRCZZ11"/>
    <s v="5621"/>
    <n v="5621"/>
    <x v="4"/>
    <x v="0"/>
    <s v="DEPRECIATION ELEC HV SUBSTATIONS                  "/>
    <n v="0"/>
    <n v="0"/>
    <n v="0"/>
    <n v="0"/>
    <s v="P  "/>
    <n v="0"/>
    <s v="5"/>
    <s v="5621"/>
    <s v="2"/>
    <s v="272"/>
  </r>
  <r>
    <s v="5621272244026MRCZZ11"/>
    <s v="5621"/>
    <n v="5621"/>
    <x v="4"/>
    <x v="0"/>
    <s v="DEPRECIATION ELEC HV SWITCHING STATIONS           "/>
    <n v="0"/>
    <n v="0"/>
    <n v="0"/>
    <n v="0"/>
    <s v="P  "/>
    <n v="0"/>
    <s v="5"/>
    <s v="5621"/>
    <s v="2"/>
    <s v="272"/>
  </r>
  <r>
    <s v="5621272245026MRCZZ11"/>
    <s v="5621"/>
    <n v="5621"/>
    <x v="4"/>
    <x v="0"/>
    <s v="DEPRECIATION ELEC HV TRANSM CONDUCTORS            "/>
    <n v="0"/>
    <n v="0"/>
    <n v="0"/>
    <n v="0"/>
    <s v="P  "/>
    <n v="0"/>
    <s v="5"/>
    <s v="5621"/>
    <s v="2"/>
    <s v="272"/>
  </r>
  <r>
    <s v="5621272246026MRCZZ11"/>
    <s v="5621"/>
    <n v="5621"/>
    <x v="4"/>
    <x v="0"/>
    <s v="DEPRECIATION ELEC MV SUBSTATIONS                  "/>
    <n v="0"/>
    <n v="0"/>
    <n v="0"/>
    <n v="0"/>
    <s v="P  "/>
    <n v="0"/>
    <s v="5"/>
    <s v="5621"/>
    <s v="2"/>
    <s v="272"/>
  </r>
  <r>
    <s v="5621272247026MRCZZ11"/>
    <s v="5621"/>
    <n v="5621"/>
    <x v="4"/>
    <x v="0"/>
    <s v="DEPRECIATION ELEC MV SWITCHING STATIONS           "/>
    <n v="0"/>
    <n v="0"/>
    <n v="0"/>
    <n v="0"/>
    <s v="P  "/>
    <n v="0"/>
    <s v="5"/>
    <s v="5621"/>
    <s v="2"/>
    <s v="272"/>
  </r>
  <r>
    <s v="5621272248026MRCZZ11"/>
    <s v="5621"/>
    <n v="5621"/>
    <x v="4"/>
    <x v="0"/>
    <s v="DEPRECIATION ELEC MV NETWORKS                     "/>
    <n v="0"/>
    <n v="0"/>
    <n v="0"/>
    <n v="0"/>
    <s v="P  "/>
    <n v="0"/>
    <s v="5"/>
    <s v="5621"/>
    <s v="2"/>
    <s v="272"/>
  </r>
  <r>
    <s v="5621272249026MRCZZ11"/>
    <s v="5621"/>
    <n v="5621"/>
    <x v="4"/>
    <x v="0"/>
    <s v="DEPRECIATION ELEC LV NETWORKS                     "/>
    <n v="0"/>
    <n v="0"/>
    <n v="0"/>
    <n v="0"/>
    <s v="P  "/>
    <n v="0"/>
    <s v="5"/>
    <s v="5621"/>
    <s v="2"/>
    <s v="272"/>
  </r>
  <r>
    <s v="5621272250026MRCZZ11"/>
    <s v="5621"/>
    <n v="5621"/>
    <x v="4"/>
    <x v="0"/>
    <s v="DEPRECIATION ELEC CAPITAL SPARES                  "/>
    <n v="0"/>
    <n v="0"/>
    <n v="0"/>
    <n v="0"/>
    <s v="P  "/>
    <n v="0"/>
    <s v="5"/>
    <s v="5621"/>
    <s v="2"/>
    <s v="272"/>
  </r>
  <r>
    <s v="5621272750026MRCZZ11"/>
    <s v="5621"/>
    <n v="5621"/>
    <x v="4"/>
    <x v="0"/>
    <s v="DEPRECIATION ZOO MARINE &amp; NON-BIOLOGICAL          "/>
    <n v="0"/>
    <n v="5050326.76"/>
    <n v="0"/>
    <n v="5050326.76"/>
    <s v="P  "/>
    <n v="161174"/>
    <s v="5"/>
    <s v="5621"/>
    <s v="2"/>
    <s v="272"/>
  </r>
  <r>
    <s v="5621320205026MRCZZ11"/>
    <s v="5621"/>
    <n v="5621"/>
    <x v="4"/>
    <x v="1"/>
    <s v="PPE ZOO MARINE &amp; NON-BIOLOGICAL - GAINS           "/>
    <n v="0"/>
    <n v="0"/>
    <n v="-613900"/>
    <n v="-613900"/>
    <s v="P  "/>
    <n v="0"/>
    <s v="5"/>
    <s v="5621"/>
    <s v="3"/>
    <s v="320"/>
  </r>
  <r>
    <s v="5621320210026MRCZZ11"/>
    <s v="5621"/>
    <n v="5621"/>
    <x v="4"/>
    <x v="3"/>
    <s v="PPE ZOO MARINE &amp; NON-BIOLOGICAL - LOSSES          "/>
    <n v="0"/>
    <n v="612899.41"/>
    <n v="0"/>
    <n v="612899.41"/>
    <s v="P  "/>
    <n v="0"/>
    <s v="5"/>
    <s v="5621"/>
    <s v="3"/>
    <s v="320"/>
  </r>
  <r>
    <s v="5621320295026MRCZZ11"/>
    <s v="5621"/>
    <n v="5621"/>
    <x v="4"/>
    <x v="1"/>
    <s v="PPE OTHER - ASSETS - GAINS                        "/>
    <n v="0"/>
    <n v="0"/>
    <n v="0"/>
    <n v="0"/>
    <s v="P  "/>
    <n v="0"/>
    <s v="5"/>
    <s v="5621"/>
    <s v="3"/>
    <s v="320"/>
  </r>
  <r>
    <s v="5621320300026MRCZZ11"/>
    <s v="5621"/>
    <n v="5621"/>
    <x v="4"/>
    <x v="3"/>
    <s v="PPE OTHER - ASSETS - LOSSES                       "/>
    <n v="0"/>
    <n v="0"/>
    <n v="0"/>
    <n v="0"/>
    <s v="P  "/>
    <n v="0"/>
    <s v="5"/>
    <s v="5621"/>
    <s v="3"/>
    <s v="320"/>
  </r>
  <r>
    <s v="5621350092026MRCZZ11"/>
    <s v="5621"/>
    <n v="5621"/>
    <x v="4"/>
    <x v="3"/>
    <s v="IL PPE: ZOO MARINE &amp; NON-BIOLOGICAL               "/>
    <n v="0"/>
    <n v="0"/>
    <n v="0"/>
    <n v="0"/>
    <s v="P  "/>
    <n v="0"/>
    <s v="5"/>
    <s v="5621"/>
    <s v="3"/>
    <s v="350"/>
  </r>
  <r>
    <s v="5621350110026MRCZZ11"/>
    <s v="5621"/>
    <n v="5621"/>
    <x v="4"/>
    <x v="3"/>
    <s v="IL: NON SPECIFIC ACCOUNTS                         "/>
    <n v="0"/>
    <n v="0"/>
    <n v="0"/>
    <n v="0"/>
    <s v="P  "/>
    <n v="0"/>
    <s v="5"/>
    <s v="5621"/>
    <s v="3"/>
    <s v="350"/>
  </r>
  <r>
    <s v="5621360092026MRCZZ11"/>
    <s v="5621"/>
    <n v="5621"/>
    <x v="4"/>
    <x v="3"/>
    <s v="RIL PPE: ZOO MARINE &amp; NON-BIOLOGICAL              "/>
    <n v="0"/>
    <n v="0"/>
    <n v="0"/>
    <n v="0"/>
    <s v="P  "/>
    <n v="0"/>
    <s v="5"/>
    <s v="5621"/>
    <s v="3"/>
    <s v="360"/>
  </r>
  <r>
    <s v="5621360110026MRCZZ11"/>
    <s v="5621"/>
    <n v="5621"/>
    <x v="4"/>
    <x v="3"/>
    <s v="RIL: NON SPECIFIC ACCOUNTS                        "/>
    <n v="0"/>
    <n v="0"/>
    <n v="0"/>
    <n v="0"/>
    <s v="P  "/>
    <n v="0"/>
    <s v="5"/>
    <s v="5621"/>
    <s v="3"/>
    <s v="360"/>
  </r>
  <r>
    <s v="5621393011026MRC9511"/>
    <s v="5621"/>
    <n v="5621"/>
    <x v="4"/>
    <x v="1"/>
    <s v="RECOVER:INT BILL:WATER CONSUMPTION                "/>
    <n v="0"/>
    <n v="0"/>
    <n v="0"/>
    <n v="0"/>
    <s v="P  "/>
    <n v="0"/>
    <s v="5"/>
    <s v="5621"/>
    <s v="3"/>
    <s v="393"/>
  </r>
  <r>
    <s v="5621395002026MRC1211"/>
    <s v="5621"/>
    <n v="5621"/>
    <x v="4"/>
    <x v="1"/>
    <s v="DPT CHG - VEHICLE RENTAL                          "/>
    <n v="0"/>
    <n v="0"/>
    <n v="0"/>
    <n v="0"/>
    <s v="P  "/>
    <n v="156803"/>
    <s v="5"/>
    <s v="5621"/>
    <s v="3"/>
    <s v="395"/>
  </r>
  <r>
    <s v="5621395017026MRC1H11"/>
    <s v="5621"/>
    <n v="5621"/>
    <x v="4"/>
    <x v="1"/>
    <s v="DPT CHG - FUEL RECHARGE                           "/>
    <n v="0"/>
    <n v="0"/>
    <n v="0"/>
    <n v="0"/>
    <s v="P  "/>
    <n v="67959"/>
    <s v="5"/>
    <s v="5621"/>
    <s v="3"/>
    <s v="395"/>
  </r>
  <r>
    <s v="5621395023026MRC1L11"/>
    <s v="5621"/>
    <n v="5621"/>
    <x v="4"/>
    <x v="1"/>
    <s v="DPT CHG INSURANCE FEES                            "/>
    <n v="0"/>
    <n v="0"/>
    <n v="0"/>
    <n v="0"/>
    <s v="P  "/>
    <n v="0"/>
    <s v="5"/>
    <s v="5621"/>
    <s v="3"/>
    <s v="395"/>
  </r>
  <r>
    <s v="5621395046026MRC2711"/>
    <s v="5621"/>
    <n v="5621"/>
    <x v="4"/>
    <x v="1"/>
    <s v="DPT CHG SECURITY:SECURITY SERVICES                "/>
    <n v="0"/>
    <n v="654203.56999999995"/>
    <n v="0"/>
    <n v="654203.56999999995"/>
    <s v="P  "/>
    <n v="936000"/>
    <s v="5"/>
    <s v="5621"/>
    <s v="3"/>
    <s v="395"/>
  </r>
  <r>
    <s v="5621396011026MRC4F11"/>
    <s v="5621"/>
    <n v="5621"/>
    <x v="4"/>
    <x v="1"/>
    <s v="CHG INT BILL:WATER CONSUMPTION                    "/>
    <n v="0"/>
    <n v="156573.93"/>
    <n v="0"/>
    <n v="156573.93"/>
    <s v="P  "/>
    <n v="294294"/>
    <s v="5"/>
    <s v="5621"/>
    <s v="3"/>
    <s v="396"/>
  </r>
  <r>
    <s v="56213996050ZZZZZZZ11"/>
    <s v="5621"/>
    <n v="5621"/>
    <x v="4"/>
    <x v="1"/>
    <s v="TRF TO ACC SURPLUS DEFICIT                        "/>
    <n v="0"/>
    <n v="0"/>
    <n v="-16092402.210000001"/>
    <n v="-16092402.210000001"/>
    <s v="P  "/>
    <n v="0"/>
    <s v="5"/>
    <s v="5621"/>
    <s v="3"/>
    <s v="399"/>
  </r>
  <r>
    <s v="56213996100ZZZZZZZ11"/>
    <s v="5621"/>
    <n v="5621"/>
    <x v="4"/>
    <x v="1"/>
    <s v="TRF FROM ACC SURPLUS DEFICIT                      "/>
    <n v="0"/>
    <n v="0"/>
    <n v="0"/>
    <n v="0"/>
    <s v="P  "/>
    <n v="0"/>
    <s v="5"/>
    <s v="5621"/>
    <s v="3"/>
    <s v="399"/>
  </r>
  <r>
    <s v="56216473510ZZZZZZZ11"/>
    <s v="5621"/>
    <n v="5621"/>
    <x v="4"/>
    <x v="4"/>
    <s v="PPE COST COMMUNITY COST OPENING BALANCE           "/>
    <n v="67836611.069999993"/>
    <n v="0"/>
    <n v="0"/>
    <n v="67836611.069999993"/>
    <s v="GP "/>
    <n v="0"/>
    <s v="5"/>
    <s v="5621"/>
    <s v="6"/>
    <s v="647"/>
  </r>
  <r>
    <s v="56216473530ZZZZZZZ11"/>
    <s v="5621"/>
    <n v="5621"/>
    <x v="4"/>
    <x v="4"/>
    <s v="PPE COST COMMUNITY COST DECOM LIABILITY           "/>
    <n v="0"/>
    <n v="0"/>
    <n v="0"/>
    <n v="0"/>
    <s v="GP "/>
    <n v="0"/>
    <s v="5"/>
    <s v="5621"/>
    <s v="6"/>
    <s v="647"/>
  </r>
  <r>
    <s v="56216473540ZZZZZZZ11"/>
    <s v="5621"/>
    <n v="5621"/>
    <x v="4"/>
    <x v="4"/>
    <s v="PPE COST COMMUNITY COST CORRECTION ERROR          "/>
    <n v="0"/>
    <n v="0"/>
    <n v="0"/>
    <n v="0"/>
    <s v="GP "/>
    <n v="0"/>
    <s v="5"/>
    <s v="5621"/>
    <s v="6"/>
    <s v="647"/>
  </r>
  <r>
    <s v="56216473550ZZZZZZZ11"/>
    <s v="5621"/>
    <n v="5621"/>
    <x v="4"/>
    <x v="4"/>
    <s v="PPE COST COMMUNITY COST CHG ACC POLICY            "/>
    <n v="0"/>
    <n v="0"/>
    <n v="0"/>
    <n v="0"/>
    <s v="GP "/>
    <n v="0"/>
    <s v="5"/>
    <s v="5621"/>
    <s v="6"/>
    <s v="647"/>
  </r>
  <r>
    <s v="56216473560ZZZZZZZ11"/>
    <s v="5621"/>
    <n v="5621"/>
    <x v="4"/>
    <x v="4"/>
    <s v="PPE COST COMMUNITY COST DISPOSAL                  "/>
    <n v="0"/>
    <n v="0"/>
    <n v="0"/>
    <n v="0"/>
    <s v="GP "/>
    <n v="0"/>
    <s v="5"/>
    <s v="5621"/>
    <s v="6"/>
    <s v="647"/>
  </r>
  <r>
    <s v="56216473570ZZZZZZZ11"/>
    <s v="5621"/>
    <n v="5621"/>
    <x v="4"/>
    <x v="4"/>
    <s v="PPE COST COMMUNITY COST TRANSFER IN               "/>
    <n v="0"/>
    <n v="0"/>
    <n v="0"/>
    <n v="0"/>
    <s v="GP "/>
    <n v="0"/>
    <s v="5"/>
    <s v="5621"/>
    <s v="6"/>
    <s v="647"/>
  </r>
  <r>
    <s v="56216473580ZZZZZZZ11"/>
    <s v="5621"/>
    <n v="5621"/>
    <x v="4"/>
    <x v="4"/>
    <s v="PPE COST COMMUNITY COST TRANSFER OUT              "/>
    <n v="0"/>
    <n v="0"/>
    <n v="0"/>
    <n v="0"/>
    <s v="GP "/>
    <n v="0"/>
    <s v="5"/>
    <s v="5621"/>
    <s v="6"/>
    <s v="647"/>
  </r>
  <r>
    <s v="56216473610ZZZZZZZ11"/>
    <s v="5621"/>
    <n v="5621"/>
    <x v="4"/>
    <x v="4"/>
    <s v="PPE COST COMMUNITY AD OPENING BALANCE             "/>
    <n v="-36098972.780000001"/>
    <n v="0"/>
    <n v="0"/>
    <n v="-36098972.780000001"/>
    <s v="GP "/>
    <n v="0"/>
    <s v="5"/>
    <s v="5621"/>
    <s v="6"/>
    <s v="647"/>
  </r>
  <r>
    <s v="56216473620ZZZZZZZ11"/>
    <s v="5621"/>
    <n v="5621"/>
    <x v="4"/>
    <x v="4"/>
    <s v="PPE COST COMMUNITY AD OTHER CHANGES               "/>
    <n v="0"/>
    <n v="0"/>
    <n v="0"/>
    <n v="0"/>
    <s v="GP "/>
    <n v="0"/>
    <s v="5"/>
    <s v="5621"/>
    <s v="6"/>
    <s v="647"/>
  </r>
  <r>
    <s v="56216473630ZZZZZZZ11"/>
    <s v="5621"/>
    <n v="5621"/>
    <x v="4"/>
    <x v="4"/>
    <s v="PPE COST COMMUNITY AD DEPRECIATION                "/>
    <n v="0"/>
    <n v="0"/>
    <n v="-4731048.03"/>
    <n v="-4731048.03"/>
    <s v="GP "/>
    <n v="0"/>
    <s v="5"/>
    <s v="5621"/>
    <s v="6"/>
    <s v="647"/>
  </r>
  <r>
    <s v="56216473640ZZZZZZZ11"/>
    <s v="5621"/>
    <n v="5621"/>
    <x v="4"/>
    <x v="4"/>
    <s v="PPE COST COMMUNITY AD DISPOSAL                    "/>
    <n v="0"/>
    <n v="0"/>
    <n v="0"/>
    <n v="0"/>
    <s v="GP "/>
    <n v="0"/>
    <s v="5"/>
    <s v="5621"/>
    <s v="6"/>
    <s v="647"/>
  </r>
  <r>
    <s v="56216473650ZZZZZZZ11"/>
    <s v="5621"/>
    <n v="5621"/>
    <x v="4"/>
    <x v="4"/>
    <s v="PPE COST COMMUNITY AD TRANSFER                    "/>
    <n v="0"/>
    <n v="0"/>
    <n v="0"/>
    <n v="0"/>
    <s v="GP "/>
    <n v="0"/>
    <s v="5"/>
    <s v="5621"/>
    <s v="6"/>
    <s v="647"/>
  </r>
  <r>
    <s v="56216473710ZZZZZZZ11"/>
    <s v="5621"/>
    <n v="5621"/>
    <x v="4"/>
    <x v="4"/>
    <s v="PPE COST COMMUNITY AI OPENING BALANCE             "/>
    <n v="0"/>
    <n v="0"/>
    <n v="0"/>
    <n v="0"/>
    <s v="GP "/>
    <n v="0"/>
    <s v="5"/>
    <s v="5621"/>
    <s v="6"/>
    <s v="647"/>
  </r>
  <r>
    <s v="56216473720ZZZZZZZ11"/>
    <s v="5621"/>
    <n v="5621"/>
    <x v="4"/>
    <x v="4"/>
    <s v="PPE COST COMMUNITY AI IMPAIRMENT                  "/>
    <n v="0"/>
    <n v="0"/>
    <n v="0"/>
    <n v="0"/>
    <s v="GP "/>
    <n v="0"/>
    <s v="5"/>
    <s v="5621"/>
    <s v="6"/>
    <s v="647"/>
  </r>
  <r>
    <s v="56216473730ZZZZZZZ11"/>
    <s v="5621"/>
    <n v="5621"/>
    <x v="4"/>
    <x v="4"/>
    <s v="PPE COST COMMUNITY AI DISPOSAL/TRANSFER           "/>
    <n v="0"/>
    <n v="0"/>
    <n v="0"/>
    <n v="0"/>
    <s v="GP "/>
    <n v="0"/>
    <s v="5"/>
    <s v="5621"/>
    <s v="6"/>
    <s v="647"/>
  </r>
  <r>
    <s v="56216473740ZZZZZZZ11"/>
    <s v="5621"/>
    <n v="5621"/>
    <x v="4"/>
    <x v="4"/>
    <s v="PPE COST COMMUNITY AI CHANGE NOT LISTED           "/>
    <n v="0"/>
    <n v="0"/>
    <n v="0"/>
    <n v="0"/>
    <s v="GP "/>
    <n v="0"/>
    <s v="5"/>
    <s v="5621"/>
    <s v="6"/>
    <s v="647"/>
  </r>
  <r>
    <s v="56216474010ZZZZZZZ11"/>
    <s v="5621"/>
    <n v="5621"/>
    <x v="4"/>
    <x v="4"/>
    <s v="PPE COST OTHER COST OPENING BALANCE               "/>
    <n v="0"/>
    <n v="0"/>
    <n v="0"/>
    <n v="0"/>
    <s v="GP "/>
    <n v="0"/>
    <s v="5"/>
    <s v="5621"/>
    <s v="6"/>
    <s v="647"/>
  </r>
  <r>
    <s v="5621647402026Q42ZZ11"/>
    <s v="5621"/>
    <n v="5621"/>
    <x v="4"/>
    <x v="4"/>
    <s v="PURCHASE OF ANIMALS                               "/>
    <n v="0"/>
    <n v="0"/>
    <n v="0"/>
    <n v="0"/>
    <s v="P  "/>
    <n v="0"/>
    <s v="5"/>
    <s v="5621"/>
    <s v="6"/>
    <s v="647"/>
  </r>
  <r>
    <s v="56216474020CFQ42ZZ11"/>
    <s v="5621"/>
    <n v="5621"/>
    <x v="4"/>
    <x v="4"/>
    <s v="PURCHASE OF ANIMALS                               "/>
    <n v="0"/>
    <n v="0"/>
    <n v="0"/>
    <n v="0"/>
    <s v="P  "/>
    <n v="800000"/>
    <s v="5"/>
    <s v="5621"/>
    <s v="6"/>
    <s v="647"/>
  </r>
  <r>
    <s v="56216474030ZZZZZZZ11"/>
    <s v="5621"/>
    <n v="5621"/>
    <x v="4"/>
    <x v="4"/>
    <s v="PPE COST OTHER COST DECOMMISIONING LIAB           "/>
    <n v="0"/>
    <n v="0"/>
    <n v="0"/>
    <n v="0"/>
    <s v="GP "/>
    <n v="0"/>
    <s v="5"/>
    <s v="5621"/>
    <s v="6"/>
    <s v="647"/>
  </r>
  <r>
    <s v="56216474040ZZZZZZZ11"/>
    <s v="5621"/>
    <n v="5621"/>
    <x v="4"/>
    <x v="4"/>
    <s v="PPE COST OTHER COST CORRECTION ERROR              "/>
    <n v="0"/>
    <n v="0"/>
    <n v="0"/>
    <n v="0"/>
    <s v="GP "/>
    <n v="0"/>
    <s v="5"/>
    <s v="5621"/>
    <s v="6"/>
    <s v="647"/>
  </r>
  <r>
    <s v="56216474050ZZZZZZZ11"/>
    <s v="5621"/>
    <n v="5621"/>
    <x v="4"/>
    <x v="4"/>
    <s v="PPE COST OTHER COST CHANGE ACC POLICY             "/>
    <n v="0"/>
    <n v="0"/>
    <n v="0"/>
    <n v="0"/>
    <s v="GP "/>
    <n v="0"/>
    <s v="5"/>
    <s v="5621"/>
    <s v="6"/>
    <s v="647"/>
  </r>
  <r>
    <s v="56216474060ZZZZZZZ11"/>
    <s v="5621"/>
    <n v="5621"/>
    <x v="4"/>
    <x v="4"/>
    <s v="PPE COST OTHER COST DISPOSAL                      "/>
    <n v="0"/>
    <n v="0"/>
    <n v="0"/>
    <n v="0"/>
    <s v="GP "/>
    <n v="0"/>
    <s v="5"/>
    <s v="5621"/>
    <s v="6"/>
    <s v="647"/>
  </r>
  <r>
    <s v="56216474070ZZZZZZZ11"/>
    <s v="5621"/>
    <n v="5621"/>
    <x v="4"/>
    <x v="4"/>
    <s v="PPE COST OTHER COST TRANSFER IN                   "/>
    <n v="0"/>
    <n v="0"/>
    <n v="0"/>
    <n v="0"/>
    <s v="GP "/>
    <n v="0"/>
    <s v="5"/>
    <s v="5621"/>
    <s v="6"/>
    <s v="647"/>
  </r>
  <r>
    <s v="56216474080ZZZZZZZ11"/>
    <s v="5621"/>
    <n v="5621"/>
    <x v="4"/>
    <x v="4"/>
    <s v="PPE COST OTHER COST TRANSFER OUT                  "/>
    <n v="0"/>
    <n v="0"/>
    <n v="0"/>
    <n v="0"/>
    <s v="GP "/>
    <n v="0"/>
    <s v="5"/>
    <s v="5621"/>
    <s v="6"/>
    <s v="647"/>
  </r>
  <r>
    <s v="56216474210ZZZZZZZ11"/>
    <s v="5621"/>
    <n v="5621"/>
    <x v="4"/>
    <x v="4"/>
    <s v="PPE COST OTHER AD OPENING BALANCE                 "/>
    <n v="0"/>
    <n v="0"/>
    <n v="0"/>
    <n v="0"/>
    <s v="GP "/>
    <n v="0"/>
    <s v="5"/>
    <s v="5621"/>
    <s v="6"/>
    <s v="647"/>
  </r>
  <r>
    <s v="56216474220ZZZZZZZ11"/>
    <s v="5621"/>
    <n v="5621"/>
    <x v="4"/>
    <x v="4"/>
    <s v="PPE COST OTHER AD OTHER CHANGES                   "/>
    <n v="0"/>
    <n v="0"/>
    <n v="0"/>
    <n v="0"/>
    <s v="GP "/>
    <n v="0"/>
    <s v="5"/>
    <s v="5621"/>
    <s v="6"/>
    <s v="647"/>
  </r>
  <r>
    <s v="56216474230ZZZZZZZ11"/>
    <s v="5621"/>
    <n v="5621"/>
    <x v="4"/>
    <x v="4"/>
    <s v="PPE COST OTHER AD DEPRECIATION                    "/>
    <n v="0"/>
    <n v="0"/>
    <n v="0"/>
    <n v="0"/>
    <s v="GP "/>
    <n v="0"/>
    <s v="5"/>
    <s v="5621"/>
    <s v="6"/>
    <s v="647"/>
  </r>
  <r>
    <s v="56216474240ZZZZZZZ11"/>
    <s v="5621"/>
    <n v="5621"/>
    <x v="4"/>
    <x v="4"/>
    <s v="PPE COST OTHER AD DISPOSAL                        "/>
    <n v="0"/>
    <n v="0"/>
    <n v="0"/>
    <n v="0"/>
    <s v="GP "/>
    <n v="0"/>
    <s v="5"/>
    <s v="5621"/>
    <s v="6"/>
    <s v="647"/>
  </r>
  <r>
    <s v="56216474250ZZZZZZZ11"/>
    <s v="5621"/>
    <n v="5621"/>
    <x v="4"/>
    <x v="4"/>
    <s v="PPE COST OTHER AD TRANSFER                        "/>
    <n v="0"/>
    <n v="0"/>
    <n v="0"/>
    <n v="0"/>
    <s v="GP "/>
    <n v="0"/>
    <s v="5"/>
    <s v="5621"/>
    <s v="6"/>
    <s v="647"/>
  </r>
  <r>
    <s v="56216474310ZZZZZZZ11"/>
    <s v="5621"/>
    <n v="5621"/>
    <x v="4"/>
    <x v="4"/>
    <s v="PPE COST OTHER AI OPENING BALANCE                 "/>
    <n v="0"/>
    <n v="0"/>
    <n v="0"/>
    <n v="0"/>
    <s v="GP "/>
    <n v="0"/>
    <s v="5"/>
    <s v="5621"/>
    <s v="6"/>
    <s v="647"/>
  </r>
  <r>
    <s v="56216474320ZZZZZZZ11"/>
    <s v="5621"/>
    <n v="5621"/>
    <x v="4"/>
    <x v="4"/>
    <s v="PPE COST OTHER AI IMPAIRMENT                      "/>
    <n v="0"/>
    <n v="0"/>
    <n v="0"/>
    <n v="0"/>
    <s v="GP "/>
    <n v="0"/>
    <s v="5"/>
    <s v="5621"/>
    <s v="6"/>
    <s v="647"/>
  </r>
  <r>
    <s v="56216474330ZZZZZZZ11"/>
    <s v="5621"/>
    <n v="5621"/>
    <x v="4"/>
    <x v="4"/>
    <s v="PPE COST OTHER AI DISPOSAL/TRANSFER               "/>
    <n v="0"/>
    <n v="0"/>
    <n v="0"/>
    <n v="0"/>
    <s v="GP "/>
    <n v="0"/>
    <s v="5"/>
    <s v="5621"/>
    <s v="6"/>
    <s v="647"/>
  </r>
  <r>
    <s v="56216474340ZZZZZZZ11"/>
    <s v="5621"/>
    <n v="5621"/>
    <x v="4"/>
    <x v="4"/>
    <s v="PPE COST OTHER AI CHANGE NOT LISTED               "/>
    <n v="0"/>
    <n v="0"/>
    <n v="0"/>
    <n v="0"/>
    <s v="GP "/>
    <n v="0"/>
    <s v="5"/>
    <s v="5621"/>
    <s v="6"/>
    <s v="647"/>
  </r>
  <r>
    <s v="56216476010ZZZZZZZ11"/>
    <s v="5621"/>
    <n v="5621"/>
    <x v="4"/>
    <x v="4"/>
    <s v="PPE COST ZOO;MAR&amp;NON-BIO ANIM COST OPENB          "/>
    <n v="0"/>
    <n v="0"/>
    <n v="0"/>
    <n v="0"/>
    <s v="GP "/>
    <n v="0"/>
    <s v="5"/>
    <s v="5621"/>
    <s v="6"/>
    <s v="647"/>
  </r>
  <r>
    <s v="5621647602026Z03ZZ20"/>
    <s v="5621"/>
    <n v="5621"/>
    <x v="4"/>
    <x v="4"/>
    <s v="ESTABLISHMENT  NEW ZOO AT KWAGGAFONTEIN           "/>
    <n v="0"/>
    <n v="0"/>
    <n v="0"/>
    <n v="0"/>
    <s v="P  "/>
    <n v="0"/>
    <s v="5"/>
    <s v="5621"/>
    <s v="6"/>
    <s v="647"/>
  </r>
  <r>
    <s v="56216476020CFZ03ZZ20"/>
    <s v="5621"/>
    <n v="5621"/>
    <x v="4"/>
    <x v="4"/>
    <s v="ESTABLISHMENT  NEW ZOO AT KWAGGAFONTEIN           "/>
    <n v="0"/>
    <n v="0"/>
    <n v="0"/>
    <n v="0"/>
    <s v="P  "/>
    <n v="0"/>
    <s v="5"/>
    <s v="5621"/>
    <s v="6"/>
    <s v="647"/>
  </r>
  <r>
    <s v="56216476030ZZZZZZZ11"/>
    <s v="5621"/>
    <n v="5621"/>
    <x v="4"/>
    <x v="4"/>
    <s v="PPE COST ZOO;MARINE&amp;NON-BIO ANIM COST DL          "/>
    <n v="0"/>
    <n v="0"/>
    <n v="0"/>
    <n v="0"/>
    <s v="GP "/>
    <n v="0"/>
    <s v="5"/>
    <s v="5621"/>
    <s v="6"/>
    <s v="647"/>
  </r>
  <r>
    <s v="56216476040ZZZZZZZ11"/>
    <s v="5621"/>
    <n v="5621"/>
    <x v="4"/>
    <x v="4"/>
    <s v="PPE CST ZOO;MAR&amp;NON-BIO ANIM CST COR ERR          "/>
    <n v="0"/>
    <n v="0"/>
    <n v="0"/>
    <n v="0"/>
    <s v="GP "/>
    <n v="0"/>
    <s v="5"/>
    <s v="5621"/>
    <s v="6"/>
    <s v="647"/>
  </r>
  <r>
    <s v="56216476050ZZZZZZZ11"/>
    <s v="5621"/>
    <n v="5621"/>
    <x v="4"/>
    <x v="4"/>
    <s v="PPE COST ZOO;MAR&amp;NON-BIO ANIM COST CHGAP          "/>
    <n v="0"/>
    <n v="0"/>
    <n v="0"/>
    <n v="0"/>
    <s v="GP "/>
    <n v="0"/>
    <s v="5"/>
    <s v="5621"/>
    <s v="6"/>
    <s v="647"/>
  </r>
  <r>
    <s v="56216476060ZZZZZZZ11"/>
    <s v="5621"/>
    <n v="5621"/>
    <x v="4"/>
    <x v="4"/>
    <s v="PPE COST ZOO;MAR&amp;NON-BIO ANIM COST DISP           "/>
    <n v="0"/>
    <n v="0"/>
    <n v="0"/>
    <n v="0"/>
    <s v="GP "/>
    <n v="0"/>
    <s v="5"/>
    <s v="5621"/>
    <s v="6"/>
    <s v="647"/>
  </r>
  <r>
    <s v="56216476070ZZZZZZZ11"/>
    <s v="5621"/>
    <n v="5621"/>
    <x v="4"/>
    <x v="4"/>
    <s v="PPE COST ZOO;MAR&amp;NON-BIO ANIM COST TRF I          "/>
    <n v="0"/>
    <n v="0"/>
    <n v="0"/>
    <n v="0"/>
    <s v="GP "/>
    <n v="0"/>
    <s v="5"/>
    <s v="5621"/>
    <s v="6"/>
    <s v="647"/>
  </r>
  <r>
    <s v="56216476080ZZZZZZZ11"/>
    <s v="5621"/>
    <n v="5621"/>
    <x v="4"/>
    <x v="4"/>
    <s v="PPE COST ZOO;MAR&amp;NON-BIO ANIM COST TRF O          "/>
    <n v="0"/>
    <n v="0"/>
    <n v="0"/>
    <n v="0"/>
    <s v="GP "/>
    <n v="0"/>
    <s v="5"/>
    <s v="5621"/>
    <s v="6"/>
    <s v="647"/>
  </r>
  <r>
    <s v="56216476210ZZZZZZZ11"/>
    <s v="5621"/>
    <n v="5621"/>
    <x v="4"/>
    <x v="4"/>
    <s v="PPE CST ZOO;MAR&amp;NON-BIO ANIM AD OPEN BAL          "/>
    <n v="0"/>
    <n v="0"/>
    <n v="0"/>
    <n v="0"/>
    <s v="GP "/>
    <n v="0"/>
    <s v="5"/>
    <s v="5621"/>
    <s v="6"/>
    <s v="647"/>
  </r>
  <r>
    <s v="56216476220ZZZZZZZ11"/>
    <s v="5621"/>
    <n v="5621"/>
    <x v="4"/>
    <x v="4"/>
    <s v="PPE COST ZOO;MAR&amp;NON-BIO ANIM AD OTH CHG          "/>
    <n v="0"/>
    <n v="0"/>
    <n v="0"/>
    <n v="0"/>
    <s v="GP "/>
    <n v="0"/>
    <s v="5"/>
    <s v="5621"/>
    <s v="6"/>
    <s v="647"/>
  </r>
  <r>
    <s v="56216476230ZZZZZZZ11"/>
    <s v="5621"/>
    <n v="5621"/>
    <x v="4"/>
    <x v="4"/>
    <s v="PPE COST ZOO;MARINE&amp;NON-BIO ANIM AD DEPR          "/>
    <n v="0"/>
    <n v="0"/>
    <n v="0"/>
    <n v="0"/>
    <s v="GP "/>
    <n v="0"/>
    <s v="5"/>
    <s v="5621"/>
    <s v="6"/>
    <s v="647"/>
  </r>
  <r>
    <s v="56216476240ZZZZZZZ11"/>
    <s v="5621"/>
    <n v="5621"/>
    <x v="4"/>
    <x v="4"/>
    <s v="PPE COST ZOO;MARINE&amp;NON-BIO ANIM AD DISP          "/>
    <n v="0"/>
    <n v="0"/>
    <n v="0"/>
    <n v="0"/>
    <s v="GP "/>
    <n v="0"/>
    <s v="5"/>
    <s v="5621"/>
    <s v="6"/>
    <s v="647"/>
  </r>
  <r>
    <s v="56216476250ZZZZZZZ11"/>
    <s v="5621"/>
    <n v="5621"/>
    <x v="4"/>
    <x v="4"/>
    <s v="PPE COST ZOO;MARINE&amp;NON-BIO ANIM AD TRF           "/>
    <n v="0"/>
    <n v="0"/>
    <n v="0"/>
    <n v="0"/>
    <s v="GP "/>
    <n v="0"/>
    <s v="5"/>
    <s v="5621"/>
    <s v="6"/>
    <s v="647"/>
  </r>
  <r>
    <s v="56216476310ZZZZZZZ11"/>
    <s v="5621"/>
    <n v="5621"/>
    <x v="4"/>
    <x v="4"/>
    <s v="PPE CST ZOO;MAR&amp;NON-BIO ANIM AI OPEN BAL          "/>
    <n v="0"/>
    <n v="0"/>
    <n v="0"/>
    <n v="0"/>
    <s v="GP "/>
    <n v="0"/>
    <s v="5"/>
    <s v="5621"/>
    <s v="6"/>
    <s v="647"/>
  </r>
  <r>
    <s v="56216476320ZZZZZZZ11"/>
    <s v="5621"/>
    <n v="5621"/>
    <x v="4"/>
    <x v="4"/>
    <s v="PPE COST ZOO;MARINE&amp;NON-BIO ANIM AI IMP           "/>
    <n v="0"/>
    <n v="0"/>
    <n v="0"/>
    <n v="0"/>
    <s v="GP "/>
    <n v="0"/>
    <s v="5"/>
    <s v="5621"/>
    <s v="6"/>
    <s v="647"/>
  </r>
  <r>
    <s v="56216476330ZZZZZZZ11"/>
    <s v="5621"/>
    <n v="5621"/>
    <x v="4"/>
    <x v="4"/>
    <s v="PPE COST ZOO;MAR&amp;NON-BIO ANIM AI DSP/TRF          "/>
    <n v="0"/>
    <n v="0"/>
    <n v="0"/>
    <n v="0"/>
    <s v="GP "/>
    <n v="0"/>
    <s v="5"/>
    <s v="5621"/>
    <s v="6"/>
    <s v="647"/>
  </r>
  <r>
    <s v="56216476340ZZZZZZZ11"/>
    <s v="5621"/>
    <n v="5621"/>
    <x v="4"/>
    <x v="4"/>
    <s v="PPE COST ZOO;MARINE&amp;NON-BIO ANIM AI CNL           "/>
    <n v="0"/>
    <n v="0"/>
    <n v="0"/>
    <n v="0"/>
    <s v="GP "/>
    <n v="0"/>
    <s v="5"/>
    <s v="5621"/>
    <s v="6"/>
    <s v="647"/>
  </r>
  <r>
    <s v="56216566010ZZZZZZZ11"/>
    <s v="5621"/>
    <n v="5621"/>
    <x v="4"/>
    <x v="4"/>
    <s v="PPE REVAL ZOO;MAR&amp;NON-BIO ANIM COST O/B           "/>
    <n v="5549815"/>
    <n v="0"/>
    <n v="0"/>
    <n v="5549815"/>
    <s v="GP "/>
    <n v="0"/>
    <s v="5"/>
    <s v="5621"/>
    <s v="6"/>
    <s v="656"/>
  </r>
  <r>
    <s v="56216566030ZZZZZZZ11"/>
    <s v="5621"/>
    <n v="5621"/>
    <x v="4"/>
    <x v="4"/>
    <s v="PPE REV ZOO;MAR&amp;NON-BIO ANIM COST REVAL           "/>
    <n v="0"/>
    <n v="1400"/>
    <n v="0"/>
    <n v="1400"/>
    <s v="GP "/>
    <n v="0"/>
    <s v="5"/>
    <s v="5621"/>
    <s v="6"/>
    <s v="656"/>
  </r>
  <r>
    <s v="56216566040ZZZZZZZ11"/>
    <s v="5621"/>
    <n v="5621"/>
    <x v="4"/>
    <x v="4"/>
    <s v="PPE REVAL ZOO;MAR&amp;NON-BIO ANIM COST DLIA          "/>
    <n v="0"/>
    <n v="0"/>
    <n v="0"/>
    <n v="0"/>
    <s v="GP "/>
    <n v="0"/>
    <s v="5"/>
    <s v="5621"/>
    <s v="6"/>
    <s v="656"/>
  </r>
  <r>
    <s v="56216566050ZZZZZZZ11"/>
    <s v="5621"/>
    <n v="5621"/>
    <x v="4"/>
    <x v="4"/>
    <s v="PPE REV ZOO;MAR&amp;NON-BIO ANIM CST COR ERR          "/>
    <n v="0"/>
    <n v="0"/>
    <n v="0"/>
    <n v="0"/>
    <s v="GP "/>
    <n v="0"/>
    <s v="5"/>
    <s v="5621"/>
    <s v="6"/>
    <s v="656"/>
  </r>
  <r>
    <s v="56216566060ZZZZZZZ11"/>
    <s v="5621"/>
    <n v="5621"/>
    <x v="4"/>
    <x v="4"/>
    <s v="PPE REV ZOO;MAR&amp;NON-BIO ANIM COST CHGAP           "/>
    <n v="0"/>
    <n v="0"/>
    <n v="0"/>
    <n v="0"/>
    <s v="GP "/>
    <n v="0"/>
    <s v="5"/>
    <s v="5621"/>
    <s v="6"/>
    <s v="656"/>
  </r>
  <r>
    <s v="56216566070ZZZZZZZ11"/>
    <s v="5621"/>
    <n v="5621"/>
    <x v="4"/>
    <x v="4"/>
    <s v="PPE REVAL ZOO;MAR&amp;NON-BIO ANIM COST DISP          "/>
    <n v="0"/>
    <n v="0"/>
    <n v="-644950"/>
    <n v="-644950"/>
    <s v="GP "/>
    <n v="0"/>
    <s v="5"/>
    <s v="5621"/>
    <s v="6"/>
    <s v="656"/>
  </r>
  <r>
    <s v="56216566080ZZZZZZZ11"/>
    <s v="5621"/>
    <n v="5621"/>
    <x v="4"/>
    <x v="4"/>
    <s v="PPE REV ZOO;MAR&amp;NON-BIO ANIM COST TRF IN          "/>
    <n v="0"/>
    <n v="613900"/>
    <n v="0"/>
    <n v="613900"/>
    <s v="GP "/>
    <n v="0"/>
    <s v="5"/>
    <s v="5621"/>
    <s v="6"/>
    <s v="656"/>
  </r>
  <r>
    <s v="56216566090ZZZZZZZ11"/>
    <s v="5621"/>
    <n v="5621"/>
    <x v="4"/>
    <x v="4"/>
    <s v="PPE REV ZOO;MAR&amp;NON-BIO ANIM COST TRF OU          "/>
    <n v="0"/>
    <n v="0"/>
    <n v="0"/>
    <n v="0"/>
    <s v="GP "/>
    <n v="0"/>
    <s v="5"/>
    <s v="5621"/>
    <s v="6"/>
    <s v="656"/>
  </r>
  <r>
    <s v="56216566210ZZZZZZZ11"/>
    <s v="5621"/>
    <n v="5621"/>
    <x v="4"/>
    <x v="4"/>
    <s v="PPE REV ZOO;MAR&amp;NON-BIO ANIM AD OPEN BAL          "/>
    <n v="-726.16"/>
    <n v="0"/>
    <n v="0"/>
    <n v="-726.16"/>
    <s v="GP "/>
    <n v="0"/>
    <s v="5"/>
    <s v="5621"/>
    <s v="6"/>
    <s v="656"/>
  </r>
  <r>
    <s v="56216566220ZZZZZZZ11"/>
    <s v="5621"/>
    <n v="5621"/>
    <x v="4"/>
    <x v="4"/>
    <s v="PPE REV ZOO;MAR&amp;NON-BIO ANIM AD OTH CHG           "/>
    <n v="0"/>
    <n v="287955.03000000003"/>
    <n v="0"/>
    <n v="287955.03000000003"/>
    <s v="GP "/>
    <n v="0"/>
    <s v="5"/>
    <s v="5621"/>
    <s v="6"/>
    <s v="656"/>
  </r>
  <r>
    <s v="56216566230ZZZZZZZ11"/>
    <s v="5621"/>
    <n v="5621"/>
    <x v="4"/>
    <x v="4"/>
    <s v="PPE REVAL ZOO;MAR&amp;NON-BIO ANIM AD DEPREC          "/>
    <n v="0"/>
    <n v="0"/>
    <n v="-319278.73"/>
    <n v="-319278.73"/>
    <s v="GP "/>
    <n v="0"/>
    <s v="5"/>
    <s v="5621"/>
    <s v="6"/>
    <s v="656"/>
  </r>
  <r>
    <s v="56216566240ZZZZZZZ11"/>
    <s v="5621"/>
    <n v="5621"/>
    <x v="4"/>
    <x v="4"/>
    <s v="PPE REVAL ZOO;MAR&amp;NON-BIO ANIM AD DISPOS          "/>
    <n v="0"/>
    <n v="32050.59"/>
    <n v="0"/>
    <n v="32050.59"/>
    <s v="GP "/>
    <n v="0"/>
    <s v="5"/>
    <s v="5621"/>
    <s v="6"/>
    <s v="656"/>
  </r>
  <r>
    <s v="56216566250ZZZZZZZ11"/>
    <s v="5621"/>
    <n v="5621"/>
    <x v="4"/>
    <x v="4"/>
    <s v="PPE REVAL ZOO;MARINE&amp;NON-BIO ANIM AD TRF          "/>
    <n v="0"/>
    <n v="0"/>
    <n v="0"/>
    <n v="0"/>
    <s v="GP "/>
    <n v="0"/>
    <s v="5"/>
    <s v="5621"/>
    <s v="6"/>
    <s v="656"/>
  </r>
  <r>
    <s v="56216566310ZZZZZZZ11"/>
    <s v="5621"/>
    <n v="5621"/>
    <x v="4"/>
    <x v="4"/>
    <s v="PPE REV ZOO;MAR&amp;NON-BIO ANIM AI OPEN BAL          "/>
    <n v="0"/>
    <n v="0"/>
    <n v="0"/>
    <n v="0"/>
    <s v="GP "/>
    <n v="0"/>
    <s v="5"/>
    <s v="5621"/>
    <s v="6"/>
    <s v="656"/>
  </r>
  <r>
    <s v="56216566320ZZZZZZZ11"/>
    <s v="5621"/>
    <n v="5621"/>
    <x v="4"/>
    <x v="4"/>
    <s v="PPE REVAL ZOO;MARINE&amp;NON-BIO ANIM AI IMP          "/>
    <n v="0"/>
    <n v="0"/>
    <n v="0"/>
    <n v="0"/>
    <s v="GP "/>
    <n v="0"/>
    <s v="5"/>
    <s v="5621"/>
    <s v="6"/>
    <s v="656"/>
  </r>
  <r>
    <s v="56216566330ZZZZZZZ11"/>
    <s v="5621"/>
    <n v="5621"/>
    <x v="4"/>
    <x v="4"/>
    <s v="PPE REV ZOO;MAR&amp;NON-BIO ANIM AI DSP/TRF           "/>
    <n v="0"/>
    <n v="0"/>
    <n v="0"/>
    <n v="0"/>
    <s v="GP "/>
    <n v="0"/>
    <s v="5"/>
    <s v="5621"/>
    <s v="6"/>
    <s v="656"/>
  </r>
  <r>
    <s v="56216566340ZZZZZZZ11"/>
    <s v="5621"/>
    <n v="5621"/>
    <x v="4"/>
    <x v="4"/>
    <s v="PPE REVAL ZOO;MARINE&amp;NON-BIO ANIM AI CNL          "/>
    <n v="0"/>
    <n v="0"/>
    <n v="0"/>
    <n v="0"/>
    <s v="GP "/>
    <n v="0"/>
    <s v="5"/>
    <s v="5621"/>
    <s v="6"/>
    <s v="656"/>
  </r>
  <r>
    <s v="56216680010ZZZZZZZ11"/>
    <s v="5621"/>
    <n v="5621"/>
    <x v="4"/>
    <x v="4"/>
    <s v="WIP OPENING BALANCE                               "/>
    <n v="0"/>
    <n v="0"/>
    <n v="0"/>
    <n v="0"/>
    <s v="GP "/>
    <n v="0"/>
    <s v="5"/>
    <s v="5621"/>
    <s v="6"/>
    <s v="668"/>
  </r>
  <r>
    <s v="56216680020ZZZZZZZ11"/>
    <s v="5621"/>
    <n v="5621"/>
    <x v="4"/>
    <x v="4"/>
    <s v="WIP ACQUISITION OUTSOURCED                        "/>
    <n v="0"/>
    <n v="0"/>
    <n v="0"/>
    <n v="0"/>
    <s v="GP "/>
    <n v="0"/>
    <s v="5"/>
    <s v="5621"/>
    <s v="6"/>
    <s v="668"/>
  </r>
  <r>
    <s v="56216680030ZZZZZZZ11"/>
    <s v="5621"/>
    <n v="5621"/>
    <x v="4"/>
    <x v="4"/>
    <s v="WIP ACQUISITION OWN ACC CONSTR MAT&amp;SUPPL          "/>
    <n v="0"/>
    <n v="0"/>
    <n v="0"/>
    <n v="0"/>
    <s v="GP "/>
    <n v="0"/>
    <s v="5"/>
    <s v="5621"/>
    <s v="6"/>
    <s v="668"/>
  </r>
  <r>
    <s v="56216680040ZZZZZZZ11"/>
    <s v="5621"/>
    <n v="5621"/>
    <x v="4"/>
    <x v="4"/>
    <s v="WIP ACQ OWN ACC CONSTR COMPENS EMPLOYEE           "/>
    <n v="0"/>
    <n v="0"/>
    <n v="0"/>
    <n v="0"/>
    <s v="GP "/>
    <n v="0"/>
    <s v="5"/>
    <s v="5621"/>
    <s v="6"/>
    <s v="668"/>
  </r>
  <r>
    <s v="56216680050ZZZZZZZ11"/>
    <s v="5621"/>
    <n v="5621"/>
    <x v="4"/>
    <x v="4"/>
    <s v="WIP ACQ OWN ACC CONSTR COST SITE PREP             "/>
    <n v="0"/>
    <n v="0"/>
    <n v="0"/>
    <n v="0"/>
    <s v="GP "/>
    <n v="0"/>
    <s v="5"/>
    <s v="5621"/>
    <s v="6"/>
    <s v="668"/>
  </r>
  <r>
    <s v="56216680060ZZZZZZZ11"/>
    <s v="5621"/>
    <n v="5621"/>
    <x v="4"/>
    <x v="4"/>
    <s v="WIP ACQ OWN ACC CONSTR DELIV &amp; HAND COST          "/>
    <n v="0"/>
    <n v="0"/>
    <n v="0"/>
    <n v="0"/>
    <s v="GP "/>
    <n v="0"/>
    <s v="5"/>
    <s v="5621"/>
    <s v="6"/>
    <s v="668"/>
  </r>
  <r>
    <s v="56216680070ZZZZZZZ11"/>
    <s v="5621"/>
    <n v="5621"/>
    <x v="4"/>
    <x v="4"/>
    <s v="WIP ACQ OWN ACC CONSTR INST &amp; ASSEM CST           "/>
    <n v="0"/>
    <n v="0"/>
    <n v="0"/>
    <n v="0"/>
    <s v="GP "/>
    <n v="0"/>
    <s v="5"/>
    <s v="5621"/>
    <s v="6"/>
    <s v="668"/>
  </r>
  <r>
    <s v="56216680080ZZZZZZZ11"/>
    <s v="5621"/>
    <n v="5621"/>
    <x v="4"/>
    <x v="4"/>
    <s v="WIP ACQ OWN ACC CONSTR COST TEST SITE             "/>
    <n v="0"/>
    <n v="0"/>
    <n v="0"/>
    <n v="0"/>
    <s v="GP "/>
    <n v="0"/>
    <s v="5"/>
    <s v="5621"/>
    <s v="6"/>
    <s v="668"/>
  </r>
  <r>
    <s v="56216680090ZZZZZZZ11"/>
    <s v="5621"/>
    <n v="5621"/>
    <x v="4"/>
    <x v="4"/>
    <s v="WIP ACQUISITION OWN ACC CONSTR PROF FEE           "/>
    <n v="0"/>
    <n v="0"/>
    <n v="0"/>
    <n v="0"/>
    <s v="GP "/>
    <n v="0"/>
    <s v="5"/>
    <s v="5621"/>
    <s v="6"/>
    <s v="668"/>
  </r>
  <r>
    <s v="56216680100ZZZZZZZ11"/>
    <s v="5621"/>
    <n v="5621"/>
    <x v="4"/>
    <x v="4"/>
    <s v="WIP ACQUISITION BORROWING COST                    "/>
    <n v="0"/>
    <n v="0"/>
    <n v="0"/>
    <n v="0"/>
    <s v="GP "/>
    <n v="0"/>
    <s v="5"/>
    <s v="5621"/>
    <s v="6"/>
    <s v="668"/>
  </r>
  <r>
    <s v="56218100010ZZZZZZZ11"/>
    <s v="5621"/>
    <n v="5621"/>
    <x v="4"/>
    <x v="2"/>
    <s v="ACC SUR/(DEF): OPENING BALANCE                    "/>
    <n v="19148213.469999999"/>
    <n v="0"/>
    <n v="0"/>
    <n v="19148213.469999999"/>
    <s v="GP "/>
    <n v="0"/>
    <s v="5"/>
    <s v="5621"/>
    <s v="8"/>
    <s v="810"/>
  </r>
  <r>
    <s v="56218100020ZZZZZZZ11"/>
    <s v="5621"/>
    <n v="5621"/>
    <x v="4"/>
    <x v="2"/>
    <s v="ACC SUR/(DEF): CHANGES IN ACC POLICY              "/>
    <n v="0"/>
    <n v="0"/>
    <n v="0"/>
    <n v="0"/>
    <s v="GP "/>
    <n v="0"/>
    <s v="5"/>
    <s v="5621"/>
    <s v="8"/>
    <s v="810"/>
  </r>
  <r>
    <s v="56218100030ZZZZZZZ11"/>
    <s v="5621"/>
    <n v="5621"/>
    <x v="4"/>
    <x v="2"/>
    <s v="ACC SUR/(DEF): CORREC PRIOR PERIOD ERROR          "/>
    <n v="0"/>
    <n v="0"/>
    <n v="0"/>
    <n v="0"/>
    <s v="GP "/>
    <n v="0"/>
    <s v="5"/>
    <s v="5621"/>
    <s v="8"/>
    <s v="810"/>
  </r>
  <r>
    <s v="56218100040ZZZZZZZ11"/>
    <s v="5621"/>
    <n v="5621"/>
    <x v="4"/>
    <x v="2"/>
    <s v="ACC SUR/(DEF): TRF TO/FROM ACCUM SURPLUS          "/>
    <n v="0"/>
    <n v="16092402.210000001"/>
    <n v="0"/>
    <n v="16092402.210000001"/>
    <s v="GP "/>
    <n v="0"/>
    <s v="5"/>
    <s v="5621"/>
    <s v="8"/>
    <s v="810"/>
  </r>
  <r>
    <s v="56218100050ZZZZZZZ11"/>
    <s v="5621"/>
    <n v="5621"/>
    <x v="4"/>
    <x v="2"/>
    <s v="ACC SUR/(DEF): TRF TO/FROM RESERVES               "/>
    <n v="0"/>
    <n v="0"/>
    <n v="0"/>
    <n v="0"/>
    <s v="GP "/>
    <n v="0"/>
    <s v="5"/>
    <s v="5621"/>
    <s v="8"/>
    <s v="810"/>
  </r>
  <r>
    <s v="56218100060ZZZZZZZ11"/>
    <s v="5621"/>
    <n v="5621"/>
    <x v="4"/>
    <x v="2"/>
    <s v="ACC SUR/(DEF): DEPRECIATION OFFSETS               "/>
    <n v="0"/>
    <n v="0"/>
    <n v="0"/>
    <n v="0"/>
    <s v="GP "/>
    <n v="0"/>
    <s v="5"/>
    <s v="5621"/>
    <s v="8"/>
    <s v="810"/>
  </r>
  <r>
    <s v="5631140088415ZZZZZ11"/>
    <s v="5631"/>
    <n v="5631"/>
    <x v="4"/>
    <x v="5"/>
    <s v="N-M-R PPE: CONT BUILD - EXC RESIDENT ( L          "/>
    <n v="0"/>
    <n v="0"/>
    <n v="0"/>
    <n v="0"/>
    <s v="P  "/>
    <n v="-48315"/>
    <s v="5"/>
    <s v="5631"/>
    <s v="1"/>
    <s v="140"/>
  </r>
  <r>
    <s v="5631142121029ZZZZZ11"/>
    <s v="5631"/>
    <n v="5631"/>
    <x v="4"/>
    <x v="5"/>
    <s v="ENTRANCE FEES                                     "/>
    <n v="0"/>
    <n v="0"/>
    <n v="0"/>
    <n v="0"/>
    <s v="P  "/>
    <n v="-10289"/>
    <s v="5"/>
    <s v="5631"/>
    <s v="1"/>
    <s v="142"/>
  </r>
  <r>
    <s v="5631142557029ZZZZZ11"/>
    <s v="5631"/>
    <n v="5631"/>
    <x v="4"/>
    <x v="5"/>
    <s v="SALE OF SCRAP WASTE &amp; OTH: SCRAP                  "/>
    <n v="0"/>
    <n v="0"/>
    <n v="0"/>
    <n v="0"/>
    <s v="P  "/>
    <n v="-11045"/>
    <s v="5"/>
    <s v="5631"/>
    <s v="1"/>
    <s v="142"/>
  </r>
  <r>
    <s v="5631211001026MRCZZ11"/>
    <s v="5631"/>
    <n v="5631"/>
    <x v="4"/>
    <x v="0"/>
    <s v="MS: SAL &amp; ALL: BASIC SALARY &amp; WAGES               "/>
    <n v="0"/>
    <n v="1249001.99"/>
    <n v="0"/>
    <n v="1286303.99"/>
    <s v="P  "/>
    <n v="1248510"/>
    <s v="5"/>
    <s v="5631"/>
    <s v="2"/>
    <s v="211"/>
  </r>
  <r>
    <s v="5631211022026MRCZZ11"/>
    <s v="5631"/>
    <n v="5631"/>
    <x v="4"/>
    <x v="0"/>
    <s v="MS: ALL - CELLULAR &amp; TELEPHONE                    "/>
    <n v="0"/>
    <n v="8400"/>
    <n v="0"/>
    <n v="8400"/>
    <s v="P  "/>
    <n v="8400"/>
    <s v="5"/>
    <s v="5631"/>
    <s v="2"/>
    <s v="211"/>
  </r>
  <r>
    <s v="5631211026026MRCZZ11"/>
    <s v="5631"/>
    <n v="5631"/>
    <x v="4"/>
    <x v="0"/>
    <s v="MS: HB &amp; INC: HOUSING BENEFITS                    "/>
    <n v="0"/>
    <n v="0"/>
    <n v="-590"/>
    <n v="-590"/>
    <s v="P  "/>
    <n v="-590"/>
    <s v="5"/>
    <s v="5631"/>
    <s v="2"/>
    <s v="211"/>
  </r>
  <r>
    <s v="5631211028026MRCZZ11"/>
    <s v="5631"/>
    <n v="5631"/>
    <x v="4"/>
    <x v="0"/>
    <s v="MS: HB &amp; INC: LAUNDRY                             "/>
    <n v="0"/>
    <n v="915.6"/>
    <n v="0"/>
    <n v="915.6"/>
    <s v="P  "/>
    <n v="915"/>
    <s v="5"/>
    <s v="5631"/>
    <s v="2"/>
    <s v="211"/>
  </r>
  <r>
    <s v="5631211034026MRCZZ11"/>
    <s v="5631"/>
    <n v="5631"/>
    <x v="4"/>
    <x v="0"/>
    <s v="MS: ALL - TRAVEL OR MOTOR VEHICLE                 "/>
    <n v="0"/>
    <n v="227652.35"/>
    <n v="0"/>
    <n v="227768.8"/>
    <s v="P  "/>
    <n v="227622"/>
    <s v="5"/>
    <s v="5631"/>
    <s v="2"/>
    <s v="211"/>
  </r>
  <r>
    <s v="5631211036026MRCZZ11"/>
    <s v="5631"/>
    <n v="5631"/>
    <x v="4"/>
    <x v="0"/>
    <s v="MS: OVERTIME - NON STRUCTURED                     "/>
    <n v="0"/>
    <n v="53995.62"/>
    <n v="0"/>
    <n v="54970.26"/>
    <s v="P  "/>
    <n v="1140"/>
    <s v="5"/>
    <s v="5631"/>
    <s v="2"/>
    <s v="211"/>
  </r>
  <r>
    <s v="5631211038026MRCZZ11"/>
    <s v="5631"/>
    <n v="5631"/>
    <x v="4"/>
    <x v="0"/>
    <s v="MS: OVERTIME - STRUCTURED                         "/>
    <n v="0"/>
    <n v="173511.6"/>
    <n v="0"/>
    <n v="192720"/>
    <s v="P  "/>
    <n v="188330"/>
    <s v="5"/>
    <s v="5631"/>
    <s v="2"/>
    <s v="211"/>
  </r>
  <r>
    <s v="5631211040026MRCZZ11"/>
    <s v="5631"/>
    <n v="5631"/>
    <x v="4"/>
    <x v="0"/>
    <s v="MS: PAYMENTS - SHIFT ADD REMUNERATION             "/>
    <n v="0"/>
    <n v="0"/>
    <n v="-0.01"/>
    <n v="-0.01"/>
    <s v="P  "/>
    <n v="1"/>
    <s v="5"/>
    <s v="5631"/>
    <s v="2"/>
    <s v="211"/>
  </r>
  <r>
    <s v="5631211044026MRCZZ11"/>
    <s v="5631"/>
    <n v="5631"/>
    <x v="4"/>
    <x v="0"/>
    <s v="MS: SRB - ACTING ALLOWANCE                        "/>
    <n v="0"/>
    <n v="0"/>
    <n v="-0.01"/>
    <n v="-0.01"/>
    <s v="P  "/>
    <n v="1"/>
    <s v="5"/>
    <s v="5631"/>
    <s v="2"/>
    <s v="211"/>
  </r>
  <r>
    <s v="5631211046026MRCZZ11"/>
    <s v="5631"/>
    <n v="5631"/>
    <x v="4"/>
    <x v="0"/>
    <s v="MS: SRB - ANNUAL BONUS                            "/>
    <n v="0"/>
    <n v="107396.99"/>
    <n v="0"/>
    <n v="107396.99"/>
    <s v="P  "/>
    <n v="163691"/>
    <s v="5"/>
    <s v="5631"/>
    <s v="2"/>
    <s v="211"/>
  </r>
  <r>
    <s v="5631211050026MRCZZ11"/>
    <s v="5631"/>
    <n v="5631"/>
    <x v="4"/>
    <x v="0"/>
    <s v="MS: SRB - LONG SERVICE AWARD                      "/>
    <n v="0"/>
    <n v="9460.2199999999993"/>
    <n v="0"/>
    <n v="10330.6"/>
    <s v="P  "/>
    <n v="17685"/>
    <s v="5"/>
    <s v="5631"/>
    <s v="2"/>
    <s v="211"/>
  </r>
  <r>
    <s v="5631213001026MRCZZ11"/>
    <s v="5631"/>
    <n v="5631"/>
    <x v="4"/>
    <x v="0"/>
    <s v="MS: SOC CONTR - BARGAINING COUNCIL                "/>
    <n v="0"/>
    <n v="498.75"/>
    <n v="0"/>
    <n v="525"/>
    <s v="P  "/>
    <n v="525"/>
    <s v="5"/>
    <s v="5631"/>
    <s v="2"/>
    <s v="213"/>
  </r>
  <r>
    <s v="5631213010026MRCZZ11"/>
    <s v="5631"/>
    <n v="5631"/>
    <x v="4"/>
    <x v="0"/>
    <s v="MS: SOC CONTR - GROUP LIFE INSURANCE              "/>
    <n v="0"/>
    <n v="17703.490000000002"/>
    <n v="0"/>
    <n v="19332.28"/>
    <s v="P  "/>
    <n v="19225"/>
    <s v="5"/>
    <s v="5631"/>
    <s v="2"/>
    <s v="213"/>
  </r>
  <r>
    <s v="5631213020026MRCZZ11"/>
    <s v="5631"/>
    <n v="5631"/>
    <x v="4"/>
    <x v="0"/>
    <s v="MS: SOC CONTR - MEDICAL                           "/>
    <n v="0"/>
    <n v="154639.03"/>
    <n v="0"/>
    <n v="154639.03"/>
    <s v="P  "/>
    <n v="152341"/>
    <s v="5"/>
    <s v="5631"/>
    <s v="2"/>
    <s v="213"/>
  </r>
  <r>
    <s v="5631213030026MRCZZ11"/>
    <s v="5631"/>
    <n v="5631"/>
    <x v="4"/>
    <x v="0"/>
    <s v="MS: SOC CONTR - PENSION                           "/>
    <n v="0"/>
    <n v="233897.02"/>
    <n v="0"/>
    <n v="240965.75"/>
    <s v="P  "/>
    <n v="240865"/>
    <s v="5"/>
    <s v="5631"/>
    <s v="2"/>
    <s v="213"/>
  </r>
  <r>
    <s v="5631213040026MRCZZ11"/>
    <s v="5631"/>
    <n v="5631"/>
    <x v="4"/>
    <x v="0"/>
    <s v="MS: SOC CONTR - UNEMPLOYMENT INSUR FUND           "/>
    <n v="0"/>
    <n v="8684.66"/>
    <n v="0"/>
    <n v="8923.2000000000007"/>
    <s v="P  "/>
    <n v="8925"/>
    <s v="5"/>
    <s v="5631"/>
    <s v="2"/>
    <s v="213"/>
  </r>
  <r>
    <s v="5631226630026MRCZZ11"/>
    <s v="5631"/>
    <n v="5631"/>
    <x v="4"/>
    <x v="0"/>
    <s v="OS: VETERINARY SERVICES                           "/>
    <n v="0"/>
    <n v="0"/>
    <n v="0"/>
    <n v="0"/>
    <s v="P  "/>
    <n v="0"/>
    <s v="5"/>
    <s v="5631"/>
    <s v="2"/>
    <s v="226"/>
  </r>
  <r>
    <s v="5631227041026MRCZZ11"/>
    <s v="5631"/>
    <n v="5631"/>
    <x v="4"/>
    <x v="0"/>
    <s v="C&amp;PS: B&amp;A PROJECT MANAGEMENT                      "/>
    <n v="0"/>
    <n v="0"/>
    <n v="0"/>
    <n v="0"/>
    <s v="P  "/>
    <n v="0"/>
    <s v="5"/>
    <s v="5631"/>
    <s v="2"/>
    <s v="227"/>
  </r>
  <r>
    <s v="5631227044026MRCZZ11"/>
    <s v="5631"/>
    <n v="5631"/>
    <x v="4"/>
    <x v="0"/>
    <s v="C&amp;PS: B&amp;A QUALITY CONTROL                         "/>
    <n v="0"/>
    <n v="0"/>
    <n v="0"/>
    <n v="0"/>
    <s v="P  "/>
    <n v="0"/>
    <s v="5"/>
    <s v="5631"/>
    <s v="2"/>
    <s v="227"/>
  </r>
  <r>
    <s v="5631228180026MRCZZ11"/>
    <s v="5631"/>
    <n v="5631"/>
    <x v="4"/>
    <x v="0"/>
    <s v="CONTR: GARDENING SERVICES                         "/>
    <n v="0"/>
    <n v="40684.519999999997"/>
    <n v="0"/>
    <n v="40684.519999999997"/>
    <s v="P  "/>
    <n v="41555"/>
    <s v="5"/>
    <s v="5631"/>
    <s v="2"/>
    <s v="228"/>
  </r>
  <r>
    <s v="5631230361026MRCZZ11"/>
    <s v="5631"/>
    <n v="5631"/>
    <x v="4"/>
    <x v="0"/>
    <s v="OC: MUNICIPAL SERVICES                            "/>
    <n v="0"/>
    <n v="0"/>
    <n v="0"/>
    <n v="0"/>
    <s v="P  "/>
    <n v="0"/>
    <s v="5"/>
    <s v="5631"/>
    <s v="2"/>
    <s v="230"/>
  </r>
  <r>
    <s v="5631230511026MRCZZ11"/>
    <s v="5631"/>
    <n v="5631"/>
    <x v="4"/>
    <x v="0"/>
    <s v="OC: REG FEES NATIONAL                             "/>
    <n v="0"/>
    <n v="0"/>
    <n v="0"/>
    <n v="0"/>
    <s v="P  "/>
    <n v="0"/>
    <s v="5"/>
    <s v="5631"/>
    <s v="2"/>
    <s v="230"/>
  </r>
  <r>
    <s v="5631230541026MRCZZ11"/>
    <s v="5631"/>
    <n v="5631"/>
    <x v="4"/>
    <x v="0"/>
    <s v="OC: SKILLS DEVELOPMENT FUND LEVY                  "/>
    <n v="0"/>
    <n v="18118.57"/>
    <n v="0"/>
    <n v="18714.830000000002"/>
    <s v="P  "/>
    <n v="18119"/>
    <s v="5"/>
    <s v="5631"/>
    <s v="2"/>
    <s v="230"/>
  </r>
  <r>
    <s v="5631230576026MRCZZ11"/>
    <s v="5631"/>
    <n v="5631"/>
    <x v="4"/>
    <x v="0"/>
    <s v="OC: T&amp;S DOM - ACCOMMODATION                       "/>
    <n v="0"/>
    <n v="0"/>
    <n v="0"/>
    <n v="0"/>
    <s v="P  "/>
    <n v="0"/>
    <s v="5"/>
    <s v="5631"/>
    <s v="2"/>
    <s v="230"/>
  </r>
  <r>
    <s v="5631230577026MRCZZ11"/>
    <s v="5631"/>
    <n v="5631"/>
    <x v="4"/>
    <x v="0"/>
    <s v="OC: T&amp;S DOM - DAILY ALLOWANCE                     "/>
    <n v="0"/>
    <n v="0"/>
    <n v="0"/>
    <n v="0"/>
    <s v="P  "/>
    <n v="0"/>
    <s v="5"/>
    <s v="5631"/>
    <s v="2"/>
    <s v="230"/>
  </r>
  <r>
    <s v="5631230578026MRCZZ11"/>
    <s v="5631"/>
    <n v="5631"/>
    <x v="4"/>
    <x v="0"/>
    <s v="OC: T&amp;S DOM - FOOD &amp; BEVERAGE (SERVED)            "/>
    <n v="0"/>
    <n v="0"/>
    <n v="0"/>
    <n v="0"/>
    <s v="P  "/>
    <n v="0"/>
    <s v="5"/>
    <s v="5631"/>
    <s v="2"/>
    <s v="230"/>
  </r>
  <r>
    <s v="5631230579026MRCZZ11"/>
    <s v="5631"/>
    <n v="5631"/>
    <x v="4"/>
    <x v="0"/>
    <s v="OC: T&amp;S DOM - INCIDENTAL COST                     "/>
    <n v="0"/>
    <n v="0"/>
    <n v="0"/>
    <n v="0"/>
    <s v="P  "/>
    <n v="0"/>
    <s v="5"/>
    <s v="5631"/>
    <s v="2"/>
    <s v="230"/>
  </r>
  <r>
    <s v="5631230581026MRCZZ11"/>
    <s v="5631"/>
    <n v="5631"/>
    <x v="4"/>
    <x v="0"/>
    <s v="OC: T&amp;S DOM TRP - W/OUT OPR OWN TRANSPRT          "/>
    <n v="0"/>
    <n v="0"/>
    <n v="0"/>
    <n v="0"/>
    <s v="P  "/>
    <n v="0"/>
    <s v="5"/>
    <s v="5631"/>
    <s v="2"/>
    <s v="230"/>
  </r>
  <r>
    <s v="5631230610026MRCZZ11"/>
    <s v="5631"/>
    <n v="5631"/>
    <x v="4"/>
    <x v="0"/>
    <s v="OC: UNIFORM &amp; PROTECTIVE CLOTHING                 "/>
    <n v="0"/>
    <n v="0"/>
    <n v="0"/>
    <n v="0"/>
    <s v="P  "/>
    <n v="0"/>
    <s v="5"/>
    <s v="5631"/>
    <s v="2"/>
    <s v="230"/>
  </r>
  <r>
    <s v="5631232360026MRCZZ11"/>
    <s v="5631"/>
    <n v="5631"/>
    <x v="4"/>
    <x v="0"/>
    <s v="INVENTORY - MATERIALS &amp; SUPPLIES                  "/>
    <n v="0"/>
    <n v="76575.570000000007"/>
    <n v="0"/>
    <n v="76575.570000000007"/>
    <s v="P  "/>
    <n v="76576"/>
    <s v="5"/>
    <s v="5631"/>
    <s v="2"/>
    <s v="232"/>
  </r>
  <r>
    <s v="5631232360D26MRCZZ11"/>
    <s v="5631"/>
    <n v="5631"/>
    <x v="4"/>
    <x v="0"/>
    <s v="INVENTORY - MATERIALS &amp; SUPPLIES(PRINT&amp;           "/>
    <n v="0"/>
    <n v="0"/>
    <n v="0"/>
    <n v="0"/>
    <s v="P  "/>
    <n v="0"/>
    <s v="5"/>
    <s v="5631"/>
    <s v="2"/>
    <s v="232"/>
  </r>
  <r>
    <s v="5631232360G26MRCZZ11"/>
    <s v="5631"/>
    <n v="5631"/>
    <x v="4"/>
    <x v="0"/>
    <s v="INVENTORY - MATERIALS &amp; SUPPLIES(R&amp;M)             "/>
    <n v="0"/>
    <n v="365735.05"/>
    <n v="0"/>
    <n v="365735.05"/>
    <s v="P  "/>
    <n v="551334"/>
    <s v="5"/>
    <s v="5631"/>
    <s v="2"/>
    <s v="232"/>
  </r>
  <r>
    <s v="5631272150026MRCZZ11"/>
    <s v="5631"/>
    <n v="5631"/>
    <x v="4"/>
    <x v="0"/>
    <s v="DEPRECIATION FURNITURE &amp; OFFICE EQUIPM            "/>
    <n v="0"/>
    <n v="0"/>
    <n v="0"/>
    <n v="0"/>
    <s v="P  "/>
    <n v="0"/>
    <s v="5"/>
    <s v="5631"/>
    <s v="2"/>
    <s v="272"/>
  </r>
  <r>
    <s v="5631272242026MRCZZ11"/>
    <s v="5631"/>
    <n v="5631"/>
    <x v="4"/>
    <x v="0"/>
    <s v="DEPRECIATION ELEC POWER PLANTS                    "/>
    <n v="0"/>
    <n v="0"/>
    <n v="0"/>
    <n v="0"/>
    <s v="P  "/>
    <n v="0"/>
    <s v="5"/>
    <s v="5631"/>
    <s v="2"/>
    <s v="272"/>
  </r>
  <r>
    <s v="5631272243026MRCZZ11"/>
    <s v="5631"/>
    <n v="5631"/>
    <x v="4"/>
    <x v="0"/>
    <s v="DEPRECIATION ELEC HV SUBSTATIONS                  "/>
    <n v="0"/>
    <n v="0"/>
    <n v="0"/>
    <n v="0"/>
    <s v="P  "/>
    <n v="0"/>
    <s v="5"/>
    <s v="5631"/>
    <s v="2"/>
    <s v="272"/>
  </r>
  <r>
    <s v="5631272244026MRCZZ11"/>
    <s v="5631"/>
    <n v="5631"/>
    <x v="4"/>
    <x v="0"/>
    <s v="DEPRECIATION ELEC HV SWITCHING STATIONS           "/>
    <n v="0"/>
    <n v="0"/>
    <n v="0"/>
    <n v="0"/>
    <s v="P  "/>
    <n v="0"/>
    <s v="5"/>
    <s v="5631"/>
    <s v="2"/>
    <s v="272"/>
  </r>
  <r>
    <s v="5631272245026MRCZZ11"/>
    <s v="5631"/>
    <n v="5631"/>
    <x v="4"/>
    <x v="0"/>
    <s v="DEPRECIATION ELEC HV TRANSM CONDUCTORS            "/>
    <n v="0"/>
    <n v="0"/>
    <n v="0"/>
    <n v="0"/>
    <s v="P  "/>
    <n v="0"/>
    <s v="5"/>
    <s v="5631"/>
    <s v="2"/>
    <s v="272"/>
  </r>
  <r>
    <s v="5631272246026MRCZZ11"/>
    <s v="5631"/>
    <n v="5631"/>
    <x v="4"/>
    <x v="0"/>
    <s v="DEPRECIATION ELEC MV SUBSTATIONS                  "/>
    <n v="0"/>
    <n v="0"/>
    <n v="0"/>
    <n v="0"/>
    <s v="P  "/>
    <n v="0"/>
    <s v="5"/>
    <s v="5631"/>
    <s v="2"/>
    <s v="272"/>
  </r>
  <r>
    <s v="5631272247026MRCZZ11"/>
    <s v="5631"/>
    <n v="5631"/>
    <x v="4"/>
    <x v="0"/>
    <s v="DEPRECIATION ELEC MV SWITCHING STATIONS           "/>
    <n v="0"/>
    <n v="0"/>
    <n v="0"/>
    <n v="0"/>
    <s v="P  "/>
    <n v="0"/>
    <s v="5"/>
    <s v="5631"/>
    <s v="2"/>
    <s v="272"/>
  </r>
  <r>
    <s v="5631272248026MRCZZ11"/>
    <s v="5631"/>
    <n v="5631"/>
    <x v="4"/>
    <x v="0"/>
    <s v="DEPRECIATION ELEC MV NETWORKS                     "/>
    <n v="0"/>
    <n v="0"/>
    <n v="0"/>
    <n v="0"/>
    <s v="P  "/>
    <n v="0"/>
    <s v="5"/>
    <s v="5631"/>
    <s v="2"/>
    <s v="272"/>
  </r>
  <r>
    <s v="5631272249026MRCZZ11"/>
    <s v="5631"/>
    <n v="5631"/>
    <x v="4"/>
    <x v="0"/>
    <s v="DEPRECIATION ELEC LV NETWORKS                     "/>
    <n v="0"/>
    <n v="0"/>
    <n v="0"/>
    <n v="0"/>
    <s v="P  "/>
    <n v="0"/>
    <s v="5"/>
    <s v="5631"/>
    <s v="2"/>
    <s v="272"/>
  </r>
  <r>
    <s v="5631272250026MRCZZ11"/>
    <s v="5631"/>
    <n v="5631"/>
    <x v="4"/>
    <x v="0"/>
    <s v="DEPRECIATION ELEC CAPITAL SPARES                  "/>
    <n v="0"/>
    <n v="0"/>
    <n v="0"/>
    <n v="0"/>
    <s v="P  "/>
    <n v="0"/>
    <s v="5"/>
    <s v="5631"/>
    <s v="2"/>
    <s v="272"/>
  </r>
  <r>
    <s v="5631272800026MRCZZ11"/>
    <s v="5631"/>
    <n v="5631"/>
    <x v="4"/>
    <x v="0"/>
    <s v="DEPRECIATION ROADS                                "/>
    <n v="0"/>
    <n v="0"/>
    <n v="0"/>
    <n v="0"/>
    <s v="P  "/>
    <n v="0"/>
    <s v="5"/>
    <s v="5631"/>
    <s v="2"/>
    <s v="272"/>
  </r>
  <r>
    <s v="5631272880026MRCZZ11"/>
    <s v="5631"/>
    <n v="5631"/>
    <x v="4"/>
    <x v="0"/>
    <s v="DEPRECIATION COMMUNITY HALLS                      "/>
    <n v="0"/>
    <n v="0"/>
    <n v="0"/>
    <n v="0"/>
    <s v="P  "/>
    <n v="0"/>
    <s v="5"/>
    <s v="5631"/>
    <s v="2"/>
    <s v="272"/>
  </r>
  <r>
    <s v="5631272894026MRCZZ11"/>
    <s v="5631"/>
    <n v="5631"/>
    <x v="4"/>
    <x v="0"/>
    <s v="DEPRECIATION COMMUNITY NATURE RESERVES            "/>
    <n v="0"/>
    <n v="0"/>
    <n v="0"/>
    <n v="0"/>
    <s v="P  "/>
    <n v="5676150"/>
    <s v="5"/>
    <s v="5631"/>
    <s v="2"/>
    <s v="272"/>
  </r>
  <r>
    <s v="5631320220026MRCZZ11"/>
    <s v="5631"/>
    <n v="5631"/>
    <x v="4"/>
    <x v="1"/>
    <s v="PPE ROADS INFRASTRUCTURE - GAINS                  "/>
    <n v="0"/>
    <n v="0"/>
    <n v="0"/>
    <n v="0"/>
    <s v="P  "/>
    <n v="0"/>
    <s v="5"/>
    <s v="5631"/>
    <s v="3"/>
    <s v="320"/>
  </r>
  <r>
    <s v="5631320225026MRCZZ11"/>
    <s v="5631"/>
    <n v="5631"/>
    <x v="4"/>
    <x v="3"/>
    <s v="PPE ROADS INFRASTRUCTURE - LOSSES                 "/>
    <n v="0"/>
    <n v="0"/>
    <n v="0"/>
    <n v="0"/>
    <s v="P  "/>
    <n v="0"/>
    <s v="5"/>
    <s v="5631"/>
    <s v="3"/>
    <s v="320"/>
  </r>
  <r>
    <s v="5631320280026MRCZZ11"/>
    <s v="5631"/>
    <n v="5631"/>
    <x v="4"/>
    <x v="1"/>
    <s v="PPE COMMUNITY ASSETS - GAINS                      "/>
    <n v="0"/>
    <n v="0"/>
    <n v="0"/>
    <n v="0"/>
    <s v="P  "/>
    <n v="0"/>
    <s v="5"/>
    <s v="5631"/>
    <s v="3"/>
    <s v="320"/>
  </r>
  <r>
    <s v="5631320285026MRCZZ11"/>
    <s v="5631"/>
    <n v="5631"/>
    <x v="4"/>
    <x v="3"/>
    <s v="PPE COMMUNITY ASSETS - LOSSES                     "/>
    <n v="0"/>
    <n v="0"/>
    <n v="0"/>
    <n v="0"/>
    <s v="P  "/>
    <n v="0"/>
    <s v="5"/>
    <s v="5631"/>
    <s v="3"/>
    <s v="320"/>
  </r>
  <r>
    <s v="5631350060026MRCZZ11"/>
    <s v="5631"/>
    <n v="5631"/>
    <x v="4"/>
    <x v="3"/>
    <s v="IL PPE: INF - ROAD/PAVEM/BRID/STRM WATER          "/>
    <n v="0"/>
    <n v="0"/>
    <n v="0"/>
    <n v="0"/>
    <s v="P  "/>
    <n v="0"/>
    <s v="5"/>
    <s v="5631"/>
    <s v="3"/>
    <s v="350"/>
  </r>
  <r>
    <s v="5631350110026MRCZZ11"/>
    <s v="5631"/>
    <n v="5631"/>
    <x v="4"/>
    <x v="3"/>
    <s v="IL: NON SPECIFIC ACCOUNTS                         "/>
    <n v="0"/>
    <n v="0"/>
    <n v="0"/>
    <n v="0"/>
    <s v="P  "/>
    <n v="0"/>
    <s v="5"/>
    <s v="5631"/>
    <s v="3"/>
    <s v="350"/>
  </r>
  <r>
    <s v="5631360060026MRCZZ11"/>
    <s v="5631"/>
    <n v="5631"/>
    <x v="4"/>
    <x v="3"/>
    <s v="RIL PPE: INF - ROAD/PAVEM/BRID/STR WATER          "/>
    <n v="0"/>
    <n v="0"/>
    <n v="0"/>
    <n v="0"/>
    <s v="P  "/>
    <n v="0"/>
    <s v="5"/>
    <s v="5631"/>
    <s v="3"/>
    <s v="360"/>
  </r>
  <r>
    <s v="5631360110026MRCZZ11"/>
    <s v="5631"/>
    <n v="5631"/>
    <x v="4"/>
    <x v="3"/>
    <s v="RIL: NON SPECIFIC ACCOUNTS                        "/>
    <n v="0"/>
    <n v="0"/>
    <n v="0"/>
    <n v="0"/>
    <s v="P  "/>
    <n v="0"/>
    <s v="5"/>
    <s v="5631"/>
    <s v="3"/>
    <s v="360"/>
  </r>
  <r>
    <s v="5631393011026MRC9511"/>
    <s v="5631"/>
    <n v="5631"/>
    <x v="4"/>
    <x v="1"/>
    <s v="RECOVER:INT BILL:WATER CONSUMPTION                "/>
    <n v="0"/>
    <n v="0"/>
    <n v="0"/>
    <n v="0"/>
    <s v="P  "/>
    <n v="0"/>
    <s v="5"/>
    <s v="5631"/>
    <s v="3"/>
    <s v="393"/>
  </r>
  <r>
    <s v="5631395002026MRC1211"/>
    <s v="5631"/>
    <n v="5631"/>
    <x v="4"/>
    <x v="1"/>
    <s v="DPT CHG - VEHICLE RENTAL                          "/>
    <n v="0"/>
    <n v="0"/>
    <n v="0"/>
    <n v="0"/>
    <s v="P  "/>
    <n v="156803"/>
    <s v="5"/>
    <s v="5631"/>
    <s v="3"/>
    <s v="395"/>
  </r>
  <r>
    <s v="5631395017026MRC1H11"/>
    <s v="5631"/>
    <n v="5631"/>
    <x v="4"/>
    <x v="1"/>
    <s v="DPT CHG - FUEL RECHARGE                           "/>
    <n v="0"/>
    <n v="0"/>
    <n v="0"/>
    <n v="0"/>
    <s v="P  "/>
    <n v="67959"/>
    <s v="5"/>
    <s v="5631"/>
    <s v="3"/>
    <s v="395"/>
  </r>
  <r>
    <s v="5631395023026MRC1L11"/>
    <s v="5631"/>
    <n v="5631"/>
    <x v="4"/>
    <x v="1"/>
    <s v="DPT CHG INSURANCE FEES                            "/>
    <n v="0"/>
    <n v="0"/>
    <n v="0"/>
    <n v="0"/>
    <s v="P  "/>
    <n v="0"/>
    <s v="5"/>
    <s v="5631"/>
    <s v="3"/>
    <s v="395"/>
  </r>
  <r>
    <s v="5631395046026MRC2711"/>
    <s v="5631"/>
    <n v="5631"/>
    <x v="4"/>
    <x v="1"/>
    <s v="DPT CHG SECURITY:SECURITY SERVICES                "/>
    <n v="0"/>
    <n v="1643755.6"/>
    <n v="0"/>
    <n v="1643755.6"/>
    <s v="P  "/>
    <n v="2496000"/>
    <s v="5"/>
    <s v="5631"/>
    <s v="3"/>
    <s v="395"/>
  </r>
  <r>
    <s v="5631396011026MRC4F11"/>
    <s v="5631"/>
    <n v="5631"/>
    <x v="4"/>
    <x v="1"/>
    <s v="CHG INT BILL:WATER CONSUMPTION                    "/>
    <n v="0"/>
    <n v="33011.72"/>
    <n v="0"/>
    <n v="33011.72"/>
    <s v="P  "/>
    <n v="50369"/>
    <s v="5"/>
    <s v="5631"/>
    <s v="3"/>
    <s v="396"/>
  </r>
  <r>
    <s v="56313996050ZZZZZZZ11"/>
    <s v="5631"/>
    <n v="5631"/>
    <x v="4"/>
    <x v="1"/>
    <s v="TRF TO ACC SURPLUS DEFICIT                        "/>
    <n v="0"/>
    <n v="0"/>
    <n v="-3828887.98"/>
    <n v="-3828887.98"/>
    <s v="P  "/>
    <n v="0"/>
    <s v="5"/>
    <s v="5631"/>
    <s v="3"/>
    <s v="399"/>
  </r>
  <r>
    <s v="56313996100ZZZZZZZ11"/>
    <s v="5631"/>
    <n v="5631"/>
    <x v="4"/>
    <x v="1"/>
    <s v="TRF FROM ACC SURPLUS DEFICIT                      "/>
    <n v="0"/>
    <n v="0"/>
    <n v="0"/>
    <n v="0"/>
    <s v="P  "/>
    <n v="0"/>
    <s v="5"/>
    <s v="5631"/>
    <s v="3"/>
    <s v="399"/>
  </r>
  <r>
    <s v="56316472410ZZZZZZZ11"/>
    <s v="5631"/>
    <n v="5631"/>
    <x v="4"/>
    <x v="4"/>
    <s v="PPE COST ROAD INFRASTR COST OPENING BAL           "/>
    <n v="0"/>
    <n v="0"/>
    <n v="0"/>
    <n v="0"/>
    <s v="GP "/>
    <n v="0"/>
    <s v="5"/>
    <s v="5631"/>
    <s v="6"/>
    <s v="647"/>
  </r>
  <r>
    <s v="5631647242026R69ZZ20"/>
    <s v="5631"/>
    <n v="5631"/>
    <x v="4"/>
    <x v="4"/>
    <s v="NEW ROADS AND STORMWATER NALI'S VIEW CEM          "/>
    <n v="0"/>
    <n v="0"/>
    <n v="0"/>
    <n v="0"/>
    <s v="P  "/>
    <n v="0"/>
    <s v="5"/>
    <s v="5631"/>
    <s v="6"/>
    <s v="647"/>
  </r>
  <r>
    <s v="5631647242081R69ZZ20"/>
    <s v="5631"/>
    <n v="5631"/>
    <x v="4"/>
    <x v="4"/>
    <s v="NEW ROADS AND STORMWATER NALI'S VIEW CEM          "/>
    <n v="0"/>
    <n v="0"/>
    <n v="0"/>
    <n v="0"/>
    <s v="P  "/>
    <n v="0"/>
    <s v="5"/>
    <s v="5631"/>
    <s v="6"/>
    <s v="647"/>
  </r>
  <r>
    <s v="56316472420CFR69ZZ20"/>
    <s v="5631"/>
    <n v="5631"/>
    <x v="4"/>
    <x v="4"/>
    <s v="NEW ROADS AND STORMWATER NALI'S VIEW CEM          "/>
    <n v="0"/>
    <n v="0"/>
    <n v="0"/>
    <n v="0"/>
    <s v="P  "/>
    <n v="70000"/>
    <s v="5"/>
    <s v="5631"/>
    <s v="6"/>
    <s v="647"/>
  </r>
  <r>
    <s v="56316472430ZZZZZZZ11"/>
    <s v="5631"/>
    <n v="5631"/>
    <x v="4"/>
    <x v="4"/>
    <s v="PPE COST ROAD INFRASTR COST DECOM LIABIL          "/>
    <n v="0"/>
    <n v="0"/>
    <n v="0"/>
    <n v="0"/>
    <s v="GP "/>
    <n v="0"/>
    <s v="5"/>
    <s v="5631"/>
    <s v="6"/>
    <s v="647"/>
  </r>
  <r>
    <s v="56316472440ZZZZZZZ11"/>
    <s v="5631"/>
    <n v="5631"/>
    <x v="4"/>
    <x v="4"/>
    <s v="PPE COST ROAD INFRASTRUCT COST COR ERROR          "/>
    <n v="0"/>
    <n v="0"/>
    <n v="0"/>
    <n v="0"/>
    <s v="GP "/>
    <n v="0"/>
    <s v="5"/>
    <s v="5631"/>
    <s v="6"/>
    <s v="647"/>
  </r>
  <r>
    <s v="56316472450ZZZZZZZ11"/>
    <s v="5631"/>
    <n v="5631"/>
    <x v="4"/>
    <x v="4"/>
    <s v="PPE COST ROAD INFR COST CHG ACC POLICY            "/>
    <n v="0"/>
    <n v="0"/>
    <n v="0"/>
    <n v="0"/>
    <s v="GP "/>
    <n v="0"/>
    <s v="5"/>
    <s v="5631"/>
    <s v="6"/>
    <s v="647"/>
  </r>
  <r>
    <s v="56316472460ZZZZZZZ11"/>
    <s v="5631"/>
    <n v="5631"/>
    <x v="4"/>
    <x v="4"/>
    <s v="PPE COST ROAD INFRASTRUCT COST DISPOSAL           "/>
    <n v="0"/>
    <n v="0"/>
    <n v="0"/>
    <n v="0"/>
    <s v="GP "/>
    <n v="0"/>
    <s v="5"/>
    <s v="5631"/>
    <s v="6"/>
    <s v="647"/>
  </r>
  <r>
    <s v="56316472470ZZZZZZZ11"/>
    <s v="5631"/>
    <n v="5631"/>
    <x v="4"/>
    <x v="4"/>
    <s v="PPE COST ROAD INFRASTR COST TRANSFER IN           "/>
    <n v="0"/>
    <n v="0"/>
    <n v="0"/>
    <n v="0"/>
    <s v="GP "/>
    <n v="0"/>
    <s v="5"/>
    <s v="5631"/>
    <s v="6"/>
    <s v="647"/>
  </r>
  <r>
    <s v="56316472480ZZZZZZZ11"/>
    <s v="5631"/>
    <n v="5631"/>
    <x v="4"/>
    <x v="4"/>
    <s v="PPE COST ROAD INFRASTR COST TRANSFER OUT          "/>
    <n v="0"/>
    <n v="0"/>
    <n v="0"/>
    <n v="0"/>
    <s v="GP "/>
    <n v="0"/>
    <s v="5"/>
    <s v="5631"/>
    <s v="6"/>
    <s v="647"/>
  </r>
  <r>
    <s v="56316472610ZZZZZZZ11"/>
    <s v="5631"/>
    <n v="5631"/>
    <x v="4"/>
    <x v="4"/>
    <s v="PPE COST ROAD INFRAST AD OPENING BALANCE          "/>
    <n v="0"/>
    <n v="0"/>
    <n v="0"/>
    <n v="0"/>
    <s v="GP "/>
    <n v="0"/>
    <s v="5"/>
    <s v="5631"/>
    <s v="6"/>
    <s v="647"/>
  </r>
  <r>
    <s v="56316472620ZZZZZZZ11"/>
    <s v="5631"/>
    <n v="5631"/>
    <x v="4"/>
    <x v="4"/>
    <s v="PPE COST ROAD INFRASTR AD OTHER CHANGES           "/>
    <n v="0"/>
    <n v="0"/>
    <n v="0"/>
    <n v="0"/>
    <s v="GP "/>
    <n v="0"/>
    <s v="5"/>
    <s v="5631"/>
    <s v="6"/>
    <s v="647"/>
  </r>
  <r>
    <s v="56316472630ZZZZZZZ11"/>
    <s v="5631"/>
    <n v="5631"/>
    <x v="4"/>
    <x v="4"/>
    <s v="PPE COST ROAD INFRASTR AD DEPRECIATION            "/>
    <n v="0"/>
    <n v="0"/>
    <n v="0"/>
    <n v="0"/>
    <s v="GP "/>
    <n v="0"/>
    <s v="5"/>
    <s v="5631"/>
    <s v="6"/>
    <s v="647"/>
  </r>
  <r>
    <s v="56316472640ZZZZZZZ11"/>
    <s v="5631"/>
    <n v="5631"/>
    <x v="4"/>
    <x v="4"/>
    <s v="PPE COST ROAD INF INFRASTRUC AD DISPOSAL          "/>
    <n v="0"/>
    <n v="0"/>
    <n v="0"/>
    <n v="0"/>
    <s v="GP "/>
    <n v="0"/>
    <s v="5"/>
    <s v="5631"/>
    <s v="6"/>
    <s v="647"/>
  </r>
  <r>
    <s v="56316472650ZZZZZZZ11"/>
    <s v="5631"/>
    <n v="5631"/>
    <x v="4"/>
    <x v="4"/>
    <s v="PPE COST ROAD INFRASTRUCTURE AD TRANSFER          "/>
    <n v="0"/>
    <n v="0"/>
    <n v="0"/>
    <n v="0"/>
    <s v="GP "/>
    <n v="0"/>
    <s v="5"/>
    <s v="5631"/>
    <s v="6"/>
    <s v="647"/>
  </r>
  <r>
    <s v="56316472710ZZZZZZZ11"/>
    <s v="5631"/>
    <n v="5631"/>
    <x v="4"/>
    <x v="4"/>
    <s v="PPE COST ROAD INFRAST AI OPENING BALANCE          "/>
    <n v="0"/>
    <n v="0"/>
    <n v="0"/>
    <n v="0"/>
    <s v="GP "/>
    <n v="0"/>
    <s v="5"/>
    <s v="5631"/>
    <s v="6"/>
    <s v="647"/>
  </r>
  <r>
    <s v="56316472720ZZZZZZZ11"/>
    <s v="5631"/>
    <n v="5631"/>
    <x v="4"/>
    <x v="4"/>
    <s v="PPE COST ROAD INFRASTRUCT AI IMPAIRMENT           "/>
    <n v="0"/>
    <n v="0"/>
    <n v="0"/>
    <n v="0"/>
    <s v="GP "/>
    <n v="0"/>
    <s v="5"/>
    <s v="5631"/>
    <s v="6"/>
    <s v="647"/>
  </r>
  <r>
    <s v="56316472730ZZZZZZZ11"/>
    <s v="5631"/>
    <n v="5631"/>
    <x v="4"/>
    <x v="4"/>
    <s v="PPE COST ROAD INFRASTR AI DISPOSAL/TRF            "/>
    <n v="0"/>
    <n v="0"/>
    <n v="0"/>
    <n v="0"/>
    <s v="GP "/>
    <n v="0"/>
    <s v="5"/>
    <s v="5631"/>
    <s v="6"/>
    <s v="647"/>
  </r>
  <r>
    <s v="56316472740ZZZZZZZ11"/>
    <s v="5631"/>
    <n v="5631"/>
    <x v="4"/>
    <x v="4"/>
    <s v="PPE COST ROAD INFRASTR AI CHG NOT LISTED          "/>
    <n v="0"/>
    <n v="0"/>
    <n v="0"/>
    <n v="0"/>
    <s v="GP "/>
    <n v="0"/>
    <s v="5"/>
    <s v="5631"/>
    <s v="6"/>
    <s v="647"/>
  </r>
  <r>
    <s v="56316473510ZZZZZZZ11"/>
    <s v="5631"/>
    <n v="5631"/>
    <x v="4"/>
    <x v="4"/>
    <s v="PPE COST COMMUNITY COST OPENING BALANCE           "/>
    <n v="0"/>
    <n v="0"/>
    <n v="0"/>
    <n v="0"/>
    <s v="GP "/>
    <n v="0"/>
    <s v="5"/>
    <s v="5631"/>
    <s v="6"/>
    <s v="647"/>
  </r>
  <r>
    <s v="5631647352026Q43ZZ11"/>
    <s v="5631"/>
    <n v="5631"/>
    <x v="4"/>
    <x v="4"/>
    <s v="FENCING OF NAVAL HILL GAME RESERVE                "/>
    <n v="0"/>
    <n v="0"/>
    <n v="0"/>
    <n v="0"/>
    <s v="P  "/>
    <n v="0"/>
    <s v="5"/>
    <s v="5631"/>
    <s v="6"/>
    <s v="647"/>
  </r>
  <r>
    <s v="56316473520CFQ43ZZ11"/>
    <s v="5631"/>
    <n v="5631"/>
    <x v="4"/>
    <x v="4"/>
    <s v="FENCING OF NAVAL HILL GAME RESERVE                "/>
    <n v="0"/>
    <n v="5458971.3399999999"/>
    <n v="0"/>
    <n v="5458971.3399999999"/>
    <s v="P  "/>
    <n v="6500000"/>
    <s v="5"/>
    <s v="5631"/>
    <s v="6"/>
    <s v="647"/>
  </r>
  <r>
    <s v="56316473530ZZZZZZZ11"/>
    <s v="5631"/>
    <n v="5631"/>
    <x v="4"/>
    <x v="4"/>
    <s v="PPE COST COMMUNITY COST DECOM LIABILITY           "/>
    <n v="0"/>
    <n v="0"/>
    <n v="0"/>
    <n v="0"/>
    <s v="GP "/>
    <n v="0"/>
    <s v="5"/>
    <s v="5631"/>
    <s v="6"/>
    <s v="647"/>
  </r>
  <r>
    <s v="56316473540ZZZZZZZ11"/>
    <s v="5631"/>
    <n v="5631"/>
    <x v="4"/>
    <x v="4"/>
    <s v="PPE COST COMMUNITY COST CORRECTION ERROR          "/>
    <n v="0"/>
    <n v="0"/>
    <n v="0"/>
    <n v="0"/>
    <s v="GP "/>
    <n v="0"/>
    <s v="5"/>
    <s v="5631"/>
    <s v="6"/>
    <s v="647"/>
  </r>
  <r>
    <s v="56316473550ZZZZZZZ11"/>
    <s v="5631"/>
    <n v="5631"/>
    <x v="4"/>
    <x v="4"/>
    <s v="PPE COST COMMUNITY COST CHG ACC POLICY            "/>
    <n v="0"/>
    <n v="0"/>
    <n v="0"/>
    <n v="0"/>
    <s v="GP "/>
    <n v="0"/>
    <s v="5"/>
    <s v="5631"/>
    <s v="6"/>
    <s v="647"/>
  </r>
  <r>
    <s v="56316473560ZZZZZZZ11"/>
    <s v="5631"/>
    <n v="5631"/>
    <x v="4"/>
    <x v="4"/>
    <s v="PPE COST COMMUNITY COST DISPOSAL                  "/>
    <n v="0"/>
    <n v="0"/>
    <n v="0"/>
    <n v="0"/>
    <s v="GP "/>
    <n v="0"/>
    <s v="5"/>
    <s v="5631"/>
    <s v="6"/>
    <s v="647"/>
  </r>
  <r>
    <s v="56316473570ZZZZZZZ11"/>
    <s v="5631"/>
    <n v="5631"/>
    <x v="4"/>
    <x v="4"/>
    <s v="PPE COST COMMUNITY COST TRANSFER IN               "/>
    <n v="0"/>
    <n v="0"/>
    <n v="0"/>
    <n v="0"/>
    <s v="GP "/>
    <n v="0"/>
    <s v="5"/>
    <s v="5631"/>
    <s v="6"/>
    <s v="647"/>
  </r>
  <r>
    <s v="56316473580ZZZZZZZ11"/>
    <s v="5631"/>
    <n v="5631"/>
    <x v="4"/>
    <x v="4"/>
    <s v="PPE COST COMMUNITY COST TRANSFER OUT              "/>
    <n v="0"/>
    <n v="0"/>
    <n v="-5458971.3399999999"/>
    <n v="-5458971.3399999999"/>
    <s v="GP "/>
    <n v="0"/>
    <s v="5"/>
    <s v="5631"/>
    <s v="6"/>
    <s v="647"/>
  </r>
  <r>
    <s v="56316473610ZZZZZZZ11"/>
    <s v="5631"/>
    <n v="5631"/>
    <x v="4"/>
    <x v="4"/>
    <s v="PPE COST COMMUNITY AD OPENING BALANCE             "/>
    <n v="0"/>
    <n v="0"/>
    <n v="0"/>
    <n v="0"/>
    <s v="GP "/>
    <n v="0"/>
    <s v="5"/>
    <s v="5631"/>
    <s v="6"/>
    <s v="647"/>
  </r>
  <r>
    <s v="56316473620ZZZZZZZ11"/>
    <s v="5631"/>
    <n v="5631"/>
    <x v="4"/>
    <x v="4"/>
    <s v="PPE COST COMMUNITY AD OTHER CHANGES               "/>
    <n v="0"/>
    <n v="0"/>
    <n v="0"/>
    <n v="0"/>
    <s v="GP "/>
    <n v="0"/>
    <s v="5"/>
    <s v="5631"/>
    <s v="6"/>
    <s v="647"/>
  </r>
  <r>
    <s v="56316473630ZZZZZZZ11"/>
    <s v="5631"/>
    <n v="5631"/>
    <x v="4"/>
    <x v="4"/>
    <s v="PPE COST COMMUNITY AD DEPRECIATION                "/>
    <n v="0"/>
    <n v="0"/>
    <n v="0"/>
    <n v="0"/>
    <s v="GP "/>
    <n v="0"/>
    <s v="5"/>
    <s v="5631"/>
    <s v="6"/>
    <s v="647"/>
  </r>
  <r>
    <s v="56316473640ZZZZZZZ11"/>
    <s v="5631"/>
    <n v="5631"/>
    <x v="4"/>
    <x v="4"/>
    <s v="PPE COST COMMUNITY AD DISPOSAL                    "/>
    <n v="0"/>
    <n v="0"/>
    <n v="0"/>
    <n v="0"/>
    <s v="GP "/>
    <n v="0"/>
    <s v="5"/>
    <s v="5631"/>
    <s v="6"/>
    <s v="647"/>
  </r>
  <r>
    <s v="56316473650ZZZZZZZ11"/>
    <s v="5631"/>
    <n v="5631"/>
    <x v="4"/>
    <x v="4"/>
    <s v="PPE COST COMMUNITY AD TRANSFER                    "/>
    <n v="0"/>
    <n v="0"/>
    <n v="0"/>
    <n v="0"/>
    <s v="GP "/>
    <n v="0"/>
    <s v="5"/>
    <s v="5631"/>
    <s v="6"/>
    <s v="647"/>
  </r>
  <r>
    <s v="56316473710ZZZZZZZ11"/>
    <s v="5631"/>
    <n v="5631"/>
    <x v="4"/>
    <x v="4"/>
    <s v="PPE COST COMMUNITY AI OPENING BALANCE             "/>
    <n v="0"/>
    <n v="0"/>
    <n v="0"/>
    <n v="0"/>
    <s v="GP "/>
    <n v="0"/>
    <s v="5"/>
    <s v="5631"/>
    <s v="6"/>
    <s v="647"/>
  </r>
  <r>
    <s v="56316473720ZZZZZZZ11"/>
    <s v="5631"/>
    <n v="5631"/>
    <x v="4"/>
    <x v="4"/>
    <s v="PPE COST COMMUNITY AI IMPAIRMENT                  "/>
    <n v="0"/>
    <n v="0"/>
    <n v="0"/>
    <n v="0"/>
    <s v="GP "/>
    <n v="0"/>
    <s v="5"/>
    <s v="5631"/>
    <s v="6"/>
    <s v="647"/>
  </r>
  <r>
    <s v="56316473730ZZZZZZZ11"/>
    <s v="5631"/>
    <n v="5631"/>
    <x v="4"/>
    <x v="4"/>
    <s v="PPE COST COMMUNITY AI DISPOSAL/TRANSFER           "/>
    <n v="0"/>
    <n v="0"/>
    <n v="0"/>
    <n v="0"/>
    <s v="GP "/>
    <n v="0"/>
    <s v="5"/>
    <s v="5631"/>
    <s v="6"/>
    <s v="647"/>
  </r>
  <r>
    <s v="56316473740ZZZZZZZ11"/>
    <s v="5631"/>
    <n v="5631"/>
    <x v="4"/>
    <x v="4"/>
    <s v="PPE COST COMMUNITY AI CHANGE NOT LISTED           "/>
    <n v="0"/>
    <n v="0"/>
    <n v="0"/>
    <n v="0"/>
    <s v="GP "/>
    <n v="0"/>
    <s v="5"/>
    <s v="5631"/>
    <s v="6"/>
    <s v="647"/>
  </r>
  <r>
    <s v="56316680010ZZZZZZZ11"/>
    <s v="5631"/>
    <n v="5631"/>
    <x v="4"/>
    <x v="4"/>
    <s v="WIP OPENING BALANCE                               "/>
    <n v="0"/>
    <n v="0"/>
    <n v="0"/>
    <n v="0"/>
    <s v="GP "/>
    <n v="0"/>
    <s v="5"/>
    <s v="5631"/>
    <s v="6"/>
    <s v="668"/>
  </r>
  <r>
    <s v="56316680020ZZZZZZZ11"/>
    <s v="5631"/>
    <n v="5631"/>
    <x v="4"/>
    <x v="4"/>
    <s v="WIP ACQUISITION OUTSOURCED                        "/>
    <n v="0"/>
    <n v="0"/>
    <n v="0"/>
    <n v="0"/>
    <s v="GP "/>
    <n v="0"/>
    <s v="5"/>
    <s v="5631"/>
    <s v="6"/>
    <s v="668"/>
  </r>
  <r>
    <s v="56316680030ZZZZZZZ11"/>
    <s v="5631"/>
    <n v="5631"/>
    <x v="4"/>
    <x v="4"/>
    <s v="WIP ACQUISITION OWN ACC CONSTR MAT&amp;SUPPL          "/>
    <n v="0"/>
    <n v="0"/>
    <n v="0"/>
    <n v="0"/>
    <s v="GP "/>
    <n v="0"/>
    <s v="5"/>
    <s v="5631"/>
    <s v="6"/>
    <s v="668"/>
  </r>
  <r>
    <s v="56316680040ZZZZZZZ11"/>
    <s v="5631"/>
    <n v="5631"/>
    <x v="4"/>
    <x v="4"/>
    <s v="WIP ACQ OWN ACC CONSTR COMPENS EMPLOYEE           "/>
    <n v="0"/>
    <n v="0"/>
    <n v="0"/>
    <n v="0"/>
    <s v="GP "/>
    <n v="0"/>
    <s v="5"/>
    <s v="5631"/>
    <s v="6"/>
    <s v="668"/>
  </r>
  <r>
    <s v="56316680050ZZZZZZZ11"/>
    <s v="5631"/>
    <n v="5631"/>
    <x v="4"/>
    <x v="4"/>
    <s v="WIP ACQ OWN ACC CONSTR COST SITE PREP             "/>
    <n v="0"/>
    <n v="0"/>
    <n v="0"/>
    <n v="0"/>
    <s v="GP "/>
    <n v="0"/>
    <s v="5"/>
    <s v="5631"/>
    <s v="6"/>
    <s v="668"/>
  </r>
  <r>
    <s v="56316680060ZZZZZZZ11"/>
    <s v="5631"/>
    <n v="5631"/>
    <x v="4"/>
    <x v="4"/>
    <s v="WIP ACQ OWN ACC CONSTR DELIV &amp; HAND COST          "/>
    <n v="0"/>
    <n v="0"/>
    <n v="0"/>
    <n v="0"/>
    <s v="GP "/>
    <n v="0"/>
    <s v="5"/>
    <s v="5631"/>
    <s v="6"/>
    <s v="668"/>
  </r>
  <r>
    <s v="56316680070ZZZZZZZ11"/>
    <s v="5631"/>
    <n v="5631"/>
    <x v="4"/>
    <x v="4"/>
    <s v="WIP ACQ OWN ACC CONSTR INST &amp; ASSEM CST           "/>
    <n v="0"/>
    <n v="0"/>
    <n v="0"/>
    <n v="0"/>
    <s v="GP "/>
    <n v="0"/>
    <s v="5"/>
    <s v="5631"/>
    <s v="6"/>
    <s v="668"/>
  </r>
  <r>
    <s v="56316680080ZZZZZZZ11"/>
    <s v="5631"/>
    <n v="5631"/>
    <x v="4"/>
    <x v="4"/>
    <s v="WIP ACQ OWN ACC CONSTR COST TEST SITE             "/>
    <n v="0"/>
    <n v="0"/>
    <n v="0"/>
    <n v="0"/>
    <s v="GP "/>
    <n v="0"/>
    <s v="5"/>
    <s v="5631"/>
    <s v="6"/>
    <s v="668"/>
  </r>
  <r>
    <s v="56316680090ZZZZZZZ11"/>
    <s v="5631"/>
    <n v="5631"/>
    <x v="4"/>
    <x v="4"/>
    <s v="WIP ACQUISITION OWN ACC CONSTR PROF FEE           "/>
    <n v="0"/>
    <n v="0"/>
    <n v="0"/>
    <n v="0"/>
    <s v="GP "/>
    <n v="0"/>
    <s v="5"/>
    <s v="5631"/>
    <s v="6"/>
    <s v="668"/>
  </r>
  <r>
    <s v="56316680100ZZZZZZZ11"/>
    <s v="5631"/>
    <n v="5631"/>
    <x v="4"/>
    <x v="4"/>
    <s v="WIP ACQUISITION BORROWING COST                    "/>
    <n v="0"/>
    <n v="0"/>
    <n v="0"/>
    <n v="0"/>
    <s v="GP "/>
    <n v="0"/>
    <s v="5"/>
    <s v="5631"/>
    <s v="6"/>
    <s v="668"/>
  </r>
  <r>
    <s v="56318100010ZZZZZZZ11"/>
    <s v="5631"/>
    <n v="5631"/>
    <x v="4"/>
    <x v="2"/>
    <s v="ACC SUR/(DEF): OPENING BALANCE                    "/>
    <n v="2491971.5699999998"/>
    <n v="0"/>
    <n v="0"/>
    <n v="2491971.5699999998"/>
    <s v="GP "/>
    <n v="0"/>
    <s v="5"/>
    <s v="5631"/>
    <s v="8"/>
    <s v="810"/>
  </r>
  <r>
    <s v="56318100020ZZZZZZZ11"/>
    <s v="5631"/>
    <n v="5631"/>
    <x v="4"/>
    <x v="2"/>
    <s v="ACC SUR/(DEF): CHANGES IN ACC POLICY              "/>
    <n v="0"/>
    <n v="0"/>
    <n v="0"/>
    <n v="0"/>
    <s v="GP "/>
    <n v="0"/>
    <s v="5"/>
    <s v="5631"/>
    <s v="8"/>
    <s v="810"/>
  </r>
  <r>
    <s v="56318100030ZZZZZZZ11"/>
    <s v="5631"/>
    <n v="5631"/>
    <x v="4"/>
    <x v="2"/>
    <s v="ACC SUR/(DEF): CORREC PRIOR PERIOD ERROR          "/>
    <n v="0"/>
    <n v="0"/>
    <n v="0"/>
    <n v="0"/>
    <s v="GP "/>
    <n v="0"/>
    <s v="5"/>
    <s v="5631"/>
    <s v="8"/>
    <s v="810"/>
  </r>
  <r>
    <s v="56318100040ZZZZZZZ11"/>
    <s v="5631"/>
    <n v="5631"/>
    <x v="4"/>
    <x v="2"/>
    <s v="ACC SUR/(DEF): TRF TO/FROM ACCUM SURPLUS          "/>
    <n v="0"/>
    <n v="3828887.98"/>
    <n v="0"/>
    <n v="3828887.98"/>
    <s v="GP "/>
    <n v="0"/>
    <s v="5"/>
    <s v="5631"/>
    <s v="8"/>
    <s v="810"/>
  </r>
  <r>
    <s v="56318100050ZZZZZZZ11"/>
    <s v="5631"/>
    <n v="5631"/>
    <x v="4"/>
    <x v="2"/>
    <s v="ACC SUR/(DEF): TRF TO/FROM RESERVES               "/>
    <n v="0"/>
    <n v="0"/>
    <n v="0"/>
    <n v="0"/>
    <s v="GP "/>
    <n v="0"/>
    <s v="5"/>
    <s v="5631"/>
    <s v="8"/>
    <s v="810"/>
  </r>
  <r>
    <s v="56318100060ZZZZZZZ11"/>
    <s v="5631"/>
    <n v="5631"/>
    <x v="4"/>
    <x v="2"/>
    <s v="ACC SUR/(DEF): DEPRECIATION OFFSETS               "/>
    <n v="0"/>
    <n v="0"/>
    <n v="0"/>
    <n v="0"/>
    <s v="GP "/>
    <n v="0"/>
    <s v="5"/>
    <s v="5631"/>
    <s v="8"/>
    <s v="810"/>
  </r>
  <r>
    <s v="5641140088015ZZZZZ11"/>
    <s v="5641"/>
    <n v="5641"/>
    <x v="4"/>
    <x v="5"/>
    <s v="N-M-R PPE: S/LINE-COMMUNITY ASSETS                "/>
    <n v="0"/>
    <n v="0"/>
    <n v="-380558.03"/>
    <n v="-380558.03"/>
    <s v="P  "/>
    <n v="-982238"/>
    <s v="5"/>
    <s v="5641"/>
    <s v="1"/>
    <s v="140"/>
  </r>
  <r>
    <s v="5641395023026MRC1L11"/>
    <s v="5641"/>
    <n v="5641"/>
    <x v="4"/>
    <x v="1"/>
    <s v="DPT CHG INSURANCE FEES                            "/>
    <n v="0"/>
    <n v="0"/>
    <n v="0"/>
    <n v="0"/>
    <s v="P  "/>
    <n v="0"/>
    <s v="5"/>
    <s v="5641"/>
    <s v="3"/>
    <s v="395"/>
  </r>
  <r>
    <s v="56413996050ZZZZZZZ11"/>
    <s v="5641"/>
    <n v="5641"/>
    <x v="4"/>
    <x v="1"/>
    <s v="TRF TO ACC SURPLUS DEFICIT                        "/>
    <n v="0"/>
    <n v="0"/>
    <n v="0"/>
    <n v="0"/>
    <s v="P  "/>
    <n v="0"/>
    <s v="5"/>
    <s v="5641"/>
    <s v="3"/>
    <s v="399"/>
  </r>
  <r>
    <s v="56413996100ZZZZZZZ11"/>
    <s v="5641"/>
    <n v="5641"/>
    <x v="4"/>
    <x v="1"/>
    <s v="TRF FROM ACC SURPLUS DEFICIT                      "/>
    <n v="0"/>
    <n v="0"/>
    <n v="0"/>
    <n v="0"/>
    <s v="P  "/>
    <n v="0"/>
    <s v="5"/>
    <s v="5641"/>
    <s v="3"/>
    <s v="399"/>
  </r>
  <r>
    <s v="56418100010ZZZZZZZ11"/>
    <s v="5641"/>
    <n v="5641"/>
    <x v="4"/>
    <x v="2"/>
    <s v="ACC SUR/(DEF): OPENING BALANCE                    "/>
    <n v="-857205.8"/>
    <n v="0"/>
    <n v="0"/>
    <n v="-857205.8"/>
    <s v="GP "/>
    <n v="0"/>
    <s v="5"/>
    <s v="5641"/>
    <s v="8"/>
    <s v="810"/>
  </r>
  <r>
    <s v="56418100020ZZZZZZZ11"/>
    <s v="5641"/>
    <n v="5641"/>
    <x v="4"/>
    <x v="2"/>
    <s v="ACC SUR/(DEF): CHANGES IN ACC POLICY              "/>
    <n v="0"/>
    <n v="0"/>
    <n v="0"/>
    <n v="0"/>
    <s v="GP "/>
    <n v="0"/>
    <s v="5"/>
    <s v="5641"/>
    <s v="8"/>
    <s v="810"/>
  </r>
  <r>
    <s v="56418100030ZZZZZZZ11"/>
    <s v="5641"/>
    <n v="5641"/>
    <x v="4"/>
    <x v="2"/>
    <s v="ACC SUR/(DEF): CORREC PRIOR PERIOD ERROR          "/>
    <n v="0"/>
    <n v="0"/>
    <n v="0"/>
    <n v="0"/>
    <s v="GP "/>
    <n v="0"/>
    <s v="5"/>
    <s v="5641"/>
    <s v="8"/>
    <s v="810"/>
  </r>
  <r>
    <s v="56418100040ZZZZZZZ11"/>
    <s v="5641"/>
    <n v="5641"/>
    <x v="4"/>
    <x v="2"/>
    <s v="ACC SUR/(DEF): TRF TO/FROM ACCUM SURPLUS          "/>
    <n v="0"/>
    <n v="0"/>
    <n v="0"/>
    <n v="0"/>
    <s v="GP "/>
    <n v="0"/>
    <s v="5"/>
    <s v="5641"/>
    <s v="8"/>
    <s v="810"/>
  </r>
  <r>
    <s v="56418100050ZZZZZZZ11"/>
    <s v="5641"/>
    <n v="5641"/>
    <x v="4"/>
    <x v="2"/>
    <s v="ACC SUR/(DEF): TRF TO/FROM RESERVES               "/>
    <n v="0"/>
    <n v="0"/>
    <n v="0"/>
    <n v="0"/>
    <s v="GP "/>
    <n v="0"/>
    <s v="5"/>
    <s v="5641"/>
    <s v="8"/>
    <s v="810"/>
  </r>
  <r>
    <s v="56418100060ZZZZZZZ11"/>
    <s v="5641"/>
    <n v="5641"/>
    <x v="4"/>
    <x v="2"/>
    <s v="ACC SUR/(DEF): DEPRECIATION OFFSETS               "/>
    <n v="0"/>
    <n v="0"/>
    <n v="0"/>
    <n v="0"/>
    <s v="GP "/>
    <n v="0"/>
    <s v="5"/>
    <s v="5641"/>
    <s v="8"/>
    <s v="810"/>
  </r>
  <r>
    <s v="5651142061029ZZZZZ20"/>
    <s v="5651"/>
    <n v="5651"/>
    <x v="4"/>
    <x v="5"/>
    <s v="CEMETERY &amp; BURIAL                                 "/>
    <n v="0"/>
    <n v="0"/>
    <n v="-127142.26"/>
    <n v="-127142.26"/>
    <s v="P  "/>
    <n v="-252702"/>
    <s v="5"/>
    <s v="5651"/>
    <s v="1"/>
    <s v="142"/>
  </r>
  <r>
    <s v="5651142061129ZZZZZ20"/>
    <s v="5651"/>
    <n v="5651"/>
    <x v="4"/>
    <x v="5"/>
    <s v="CEMETERY &amp; BURIAL ( GRAVE PLOTS)                  "/>
    <n v="0"/>
    <n v="0"/>
    <n v="-1507480.1"/>
    <n v="-1507480.1"/>
    <s v="P  "/>
    <n v="-1659146"/>
    <s v="5"/>
    <s v="5651"/>
    <s v="1"/>
    <s v="142"/>
  </r>
  <r>
    <s v="5651142061229ZZZZZ20"/>
    <s v="5651"/>
    <n v="5651"/>
    <x v="4"/>
    <x v="5"/>
    <s v="CEMETERY &amp; BURIAL ( CREMATION FEES)               "/>
    <n v="0"/>
    <n v="0"/>
    <n v="-1529"/>
    <n v="-1529"/>
    <s v="P  "/>
    <n v="0"/>
    <s v="5"/>
    <s v="5651"/>
    <s v="1"/>
    <s v="142"/>
  </r>
  <r>
    <s v="5651211001026MRCZZ20"/>
    <s v="5651"/>
    <n v="5651"/>
    <x v="4"/>
    <x v="0"/>
    <s v="MS: SAL &amp; ALL: BASIC SALARY &amp; WAGES               "/>
    <n v="0"/>
    <n v="2360101.4300000002"/>
    <n v="0"/>
    <n v="2461394.54"/>
    <s v="P  "/>
    <n v="2361823"/>
    <s v="5"/>
    <s v="5651"/>
    <s v="2"/>
    <s v="211"/>
  </r>
  <r>
    <s v="5651211022026MRCZZ20"/>
    <s v="5651"/>
    <n v="5651"/>
    <x v="4"/>
    <x v="0"/>
    <s v="MS: ALL - CELLULAR &amp; TELEPHONE                    "/>
    <n v="0"/>
    <n v="8400"/>
    <n v="0"/>
    <n v="8725"/>
    <s v="P  "/>
    <n v="8400"/>
    <s v="5"/>
    <s v="5651"/>
    <s v="2"/>
    <s v="211"/>
  </r>
  <r>
    <s v="5651211026026MRCZZ20"/>
    <s v="5651"/>
    <n v="5651"/>
    <x v="4"/>
    <x v="0"/>
    <s v="MS: HB &amp; INC: HOUSING BENEFITS                    "/>
    <n v="0"/>
    <n v="23013.99"/>
    <n v="0"/>
    <n v="23013.99"/>
    <s v="P  "/>
    <n v="24294"/>
    <s v="5"/>
    <s v="5651"/>
    <s v="2"/>
    <s v="211"/>
  </r>
  <r>
    <s v="5651211028026MRCZZ20"/>
    <s v="5651"/>
    <n v="5651"/>
    <x v="4"/>
    <x v="0"/>
    <s v="MS: HB &amp; INC: LAUNDRY                             "/>
    <n v="0"/>
    <n v="305.2"/>
    <n v="0"/>
    <n v="305.2"/>
    <s v="P  "/>
    <n v="459"/>
    <s v="5"/>
    <s v="5651"/>
    <s v="2"/>
    <s v="211"/>
  </r>
  <r>
    <s v="5651211034026MRCZZ20"/>
    <s v="5651"/>
    <n v="5651"/>
    <x v="4"/>
    <x v="0"/>
    <s v="MS: ALL - TRAVEL OR MOTOR VEHICLE                 "/>
    <n v="0"/>
    <n v="322030.37"/>
    <n v="0"/>
    <n v="322194.71000000002"/>
    <s v="P  "/>
    <n v="322862"/>
    <s v="5"/>
    <s v="5651"/>
    <s v="2"/>
    <s v="211"/>
  </r>
  <r>
    <s v="5651211036026MRCZZ20"/>
    <s v="5651"/>
    <n v="5651"/>
    <x v="4"/>
    <x v="0"/>
    <s v="MS: OVERTIME - NON STRUCTURED                     "/>
    <n v="0"/>
    <n v="17281.71"/>
    <n v="0"/>
    <n v="17281.71"/>
    <s v="P  "/>
    <n v="25922"/>
    <s v="5"/>
    <s v="5651"/>
    <s v="2"/>
    <s v="211"/>
  </r>
  <r>
    <s v="5651211038026MRCZZ20"/>
    <s v="5651"/>
    <n v="5651"/>
    <x v="4"/>
    <x v="0"/>
    <s v="MS: OVERTIME - STRUCTURED                         "/>
    <n v="0"/>
    <n v="320003.93"/>
    <n v="0"/>
    <n v="352146.85"/>
    <s v="P  "/>
    <n v="312599"/>
    <s v="5"/>
    <s v="5651"/>
    <s v="2"/>
    <s v="211"/>
  </r>
  <r>
    <s v="5651211040026MRCZZ20"/>
    <s v="5651"/>
    <n v="5651"/>
    <x v="4"/>
    <x v="0"/>
    <s v="MS: PAYMENTS - SHIFT ADD REMUNERATION             "/>
    <n v="0"/>
    <n v="0.01"/>
    <n v="0"/>
    <n v="0.01"/>
    <s v="P  "/>
    <n v="2"/>
    <s v="5"/>
    <s v="5651"/>
    <s v="2"/>
    <s v="211"/>
  </r>
  <r>
    <s v="5651211042026MRCZZ20"/>
    <s v="5651"/>
    <n v="5651"/>
    <x v="4"/>
    <x v="0"/>
    <s v="MS: OVERTIME - NIGHT SHIFT                        "/>
    <n v="0"/>
    <n v="250.6"/>
    <n v="0"/>
    <n v="250.6"/>
    <s v="P  "/>
    <n v="0"/>
    <s v="5"/>
    <s v="5651"/>
    <s v="2"/>
    <s v="211"/>
  </r>
  <r>
    <s v="5651211044026MRCZZ20"/>
    <s v="5651"/>
    <n v="5651"/>
    <x v="4"/>
    <x v="0"/>
    <s v="MS: SRB - ACTING ALLOWANCE                        "/>
    <n v="0"/>
    <n v="13966.26"/>
    <n v="0"/>
    <n v="13966.26"/>
    <s v="P  "/>
    <n v="14516"/>
    <s v="5"/>
    <s v="5651"/>
    <s v="2"/>
    <s v="211"/>
  </r>
  <r>
    <s v="5651211046026MRCZZ20"/>
    <s v="5651"/>
    <n v="5651"/>
    <x v="4"/>
    <x v="0"/>
    <s v="MS: SRB - ANNUAL BONUS                            "/>
    <n v="0"/>
    <n v="216531.58"/>
    <n v="0"/>
    <n v="216531.58"/>
    <s v="P  "/>
    <n v="264375"/>
    <s v="5"/>
    <s v="5651"/>
    <s v="2"/>
    <s v="211"/>
  </r>
  <r>
    <s v="5651211050026MRCZZ20"/>
    <s v="5651"/>
    <n v="5651"/>
    <x v="4"/>
    <x v="0"/>
    <s v="MS: SRB - LONG SERVICE AWARD                      "/>
    <n v="0"/>
    <n v="44678.47"/>
    <n v="0"/>
    <n v="45698.58"/>
    <s v="P  "/>
    <n v="45793"/>
    <s v="5"/>
    <s v="5651"/>
    <s v="2"/>
    <s v="211"/>
  </r>
  <r>
    <s v="5651211063026MRCZZ20"/>
    <s v="5651"/>
    <n v="5651"/>
    <x v="4"/>
    <x v="0"/>
    <s v="MS: SRB - NON PENSIONABLE                         "/>
    <n v="0"/>
    <n v="50077.120000000003"/>
    <n v="0"/>
    <n v="54573.919999999998"/>
    <s v="P  "/>
    <n v="54882"/>
    <s v="5"/>
    <s v="5651"/>
    <s v="2"/>
    <s v="211"/>
  </r>
  <r>
    <s v="5651213001026MRCZZ20"/>
    <s v="5651"/>
    <n v="5651"/>
    <x v="4"/>
    <x v="0"/>
    <s v="MS: SOC CONTR - BARGAINING COUNCIL                "/>
    <n v="0"/>
    <n v="1128.76"/>
    <n v="0"/>
    <n v="1198.76"/>
    <s v="P  "/>
    <n v="1222"/>
    <s v="5"/>
    <s v="5651"/>
    <s v="2"/>
    <s v="213"/>
  </r>
  <r>
    <s v="5651213010026MRCZZ20"/>
    <s v="5651"/>
    <n v="5651"/>
    <x v="4"/>
    <x v="0"/>
    <s v="MS: SOC CONTR - GROUP LIFE INSURANCE              "/>
    <n v="0"/>
    <n v="31745.85"/>
    <n v="0"/>
    <n v="34554.17"/>
    <s v="P  "/>
    <n v="34928"/>
    <s v="5"/>
    <s v="5651"/>
    <s v="2"/>
    <s v="213"/>
  </r>
  <r>
    <s v="5651213020026MRCZZ20"/>
    <s v="5651"/>
    <n v="5651"/>
    <x v="4"/>
    <x v="0"/>
    <s v="MS: SOC CONTR - MEDICAL                           "/>
    <n v="0"/>
    <n v="215745.73"/>
    <n v="0"/>
    <n v="215745.73"/>
    <s v="P  "/>
    <n v="214802"/>
    <s v="5"/>
    <s v="5651"/>
    <s v="2"/>
    <s v="213"/>
  </r>
  <r>
    <s v="5651213030026MRCZZ20"/>
    <s v="5651"/>
    <n v="5651"/>
    <x v="4"/>
    <x v="0"/>
    <s v="MS: SOC CONTR - PENSION                           "/>
    <n v="0"/>
    <n v="438254.68"/>
    <n v="0"/>
    <n v="456111.75"/>
    <s v="P  "/>
    <n v="461917"/>
    <s v="5"/>
    <s v="5651"/>
    <s v="2"/>
    <s v="213"/>
  </r>
  <r>
    <s v="5651213040026MRCZZ20"/>
    <s v="5651"/>
    <n v="5651"/>
    <x v="4"/>
    <x v="0"/>
    <s v="MS: SOC CONTR - UNEMPLOYMENT INSUR FUND           "/>
    <n v="0"/>
    <n v="19358.71"/>
    <n v="0"/>
    <n v="20356.830000000002"/>
    <s v="P  "/>
    <n v="20721"/>
    <s v="5"/>
    <s v="5651"/>
    <s v="2"/>
    <s v="213"/>
  </r>
  <r>
    <s v="5651226030026MRCZZ20"/>
    <s v="5651"/>
    <n v="5651"/>
    <x v="4"/>
    <x v="0"/>
    <s v="OS: BURIAL SERVICES                               "/>
    <n v="0"/>
    <n v="555257.12"/>
    <n v="0"/>
    <n v="555257.12"/>
    <s v="P  "/>
    <n v="556031"/>
    <s v="5"/>
    <s v="5651"/>
    <s v="2"/>
    <s v="226"/>
  </r>
  <r>
    <s v="5651226540026MRCZZ20"/>
    <s v="5651"/>
    <n v="5651"/>
    <x v="4"/>
    <x v="0"/>
    <s v="OS: SECURITY SERVICES                             "/>
    <n v="0"/>
    <n v="4777.46"/>
    <n v="0"/>
    <n v="4777.46"/>
    <s v="P  "/>
    <n v="4778"/>
    <s v="5"/>
    <s v="5651"/>
    <s v="2"/>
    <s v="226"/>
  </r>
  <r>
    <s v="5651227037026414ZZ20"/>
    <s v="5651"/>
    <n v="5651"/>
    <x v="4"/>
    <x v="0"/>
    <s v="C&amp;PS: B&amp;A HUMAN RESOURCES                         "/>
    <n v="0"/>
    <n v="0"/>
    <n v="0"/>
    <n v="0"/>
    <s v="P  "/>
    <n v="0"/>
    <s v="5"/>
    <s v="5651"/>
    <s v="2"/>
    <s v="227"/>
  </r>
  <r>
    <s v="5651228122026MRCZZ20"/>
    <s v="5651"/>
    <n v="5651"/>
    <x v="4"/>
    <x v="0"/>
    <s v="CONTR: EVENT PROMOTERS                            "/>
    <n v="0"/>
    <n v="0"/>
    <n v="0"/>
    <n v="0"/>
    <s v="P  "/>
    <n v="0"/>
    <s v="5"/>
    <s v="5651"/>
    <s v="2"/>
    <s v="228"/>
  </r>
  <r>
    <s v="5651228180026MRCZZ20"/>
    <s v="5651"/>
    <n v="5651"/>
    <x v="4"/>
    <x v="0"/>
    <s v="CONTR: GARDENING SERVICES                         "/>
    <n v="0"/>
    <n v="0"/>
    <n v="0"/>
    <n v="0"/>
    <s v="P  "/>
    <n v="0"/>
    <s v="5"/>
    <s v="5651"/>
    <s v="2"/>
    <s v="228"/>
  </r>
  <r>
    <s v="5651228360026NHCZZ20"/>
    <s v="5651"/>
    <n v="5651"/>
    <x v="4"/>
    <x v="0"/>
    <s v="CONTR:  MAINT OF BUILDINGS &amp; FACILITIES           "/>
    <n v="0"/>
    <n v="493181.09"/>
    <n v="0"/>
    <n v="493181.09"/>
    <s v="P  "/>
    <n v="898804"/>
    <s v="5"/>
    <s v="5651"/>
    <s v="2"/>
    <s v="228"/>
  </r>
  <r>
    <s v="5651228360026NSPZZ20"/>
    <s v="5651"/>
    <n v="5651"/>
    <x v="4"/>
    <x v="0"/>
    <s v="CONTR:  MAINT OF BUILDINGS &amp; FACILITIES           "/>
    <n v="0"/>
    <n v="0"/>
    <n v="0"/>
    <n v="0"/>
    <s v="P  "/>
    <n v="0"/>
    <s v="5"/>
    <s v="5651"/>
    <s v="2"/>
    <s v="228"/>
  </r>
  <r>
    <s v="5651230019026MRCZZ20"/>
    <s v="5651"/>
    <n v="5651"/>
    <x v="4"/>
    <x v="0"/>
    <s v="OC: ASSETS LESS THAN CAPITAL THRESHOLD            "/>
    <n v="0"/>
    <n v="0"/>
    <n v="0"/>
    <n v="0"/>
    <s v="P  "/>
    <n v="0"/>
    <s v="5"/>
    <s v="5651"/>
    <s v="2"/>
    <s v="230"/>
  </r>
  <r>
    <s v="5651230451026414ZZ20"/>
    <s v="5651"/>
    <n v="5651"/>
    <x v="4"/>
    <x v="0"/>
    <s v="OC: PRINTING &amp; PUBLICATIONS                       "/>
    <n v="0"/>
    <n v="741.07"/>
    <n v="0"/>
    <n v="741.07"/>
    <s v="P  "/>
    <n v="804"/>
    <s v="5"/>
    <s v="5651"/>
    <s v="2"/>
    <s v="230"/>
  </r>
  <r>
    <s v="5651230452026MRCZZ20"/>
    <s v="5651"/>
    <n v="5651"/>
    <x v="4"/>
    <x v="0"/>
    <s v="OC: PROFESSIONAL BODIES M/SHIP &amp; SUBS             "/>
    <n v="0"/>
    <n v="5000"/>
    <n v="0"/>
    <n v="5000"/>
    <s v="P  "/>
    <n v="5000"/>
    <s v="5"/>
    <s v="5651"/>
    <s v="2"/>
    <s v="230"/>
  </r>
  <r>
    <s v="5651230511026MRCZZ20"/>
    <s v="5651"/>
    <n v="5651"/>
    <x v="4"/>
    <x v="0"/>
    <s v="OC: REG FEES NATIONAL                             "/>
    <n v="0"/>
    <n v="0"/>
    <n v="0"/>
    <n v="0"/>
    <s v="P  "/>
    <n v="0"/>
    <s v="5"/>
    <s v="5651"/>
    <s v="2"/>
    <s v="230"/>
  </r>
  <r>
    <s v="5651230541026MRCZZ20"/>
    <s v="5651"/>
    <n v="5651"/>
    <x v="4"/>
    <x v="0"/>
    <s v="OC: SKILLS DEVELOPMENT FUND LEVY                  "/>
    <n v="0"/>
    <n v="34740.89"/>
    <n v="0"/>
    <n v="36251.879999999997"/>
    <s v="P  "/>
    <n v="31823"/>
    <s v="5"/>
    <s v="5651"/>
    <s v="2"/>
    <s v="230"/>
  </r>
  <r>
    <s v="5651230576026MRCZZ20"/>
    <s v="5651"/>
    <n v="5651"/>
    <x v="4"/>
    <x v="0"/>
    <s v="OC: T&amp;S DOM - ACCOMMODATION                       "/>
    <n v="0"/>
    <n v="0"/>
    <n v="0"/>
    <n v="0"/>
    <s v="P  "/>
    <n v="0"/>
    <s v="5"/>
    <s v="5651"/>
    <s v="2"/>
    <s v="230"/>
  </r>
  <r>
    <s v="5651230577026MRCZZ20"/>
    <s v="5651"/>
    <n v="5651"/>
    <x v="4"/>
    <x v="0"/>
    <s v="OC: T&amp;S DOM - DAILY ALLOWANCE                     "/>
    <n v="0"/>
    <n v="0"/>
    <n v="0"/>
    <n v="0"/>
    <s v="P  "/>
    <n v="0"/>
    <s v="5"/>
    <s v="5651"/>
    <s v="2"/>
    <s v="230"/>
  </r>
  <r>
    <s v="5651230578026MRCZZ20"/>
    <s v="5651"/>
    <n v="5651"/>
    <x v="4"/>
    <x v="0"/>
    <s v="OC: T&amp;S DOM - FOOD &amp; BEVERAGE (SERVED)            "/>
    <n v="0"/>
    <n v="0"/>
    <n v="0"/>
    <n v="0"/>
    <s v="P  "/>
    <n v="0"/>
    <s v="5"/>
    <s v="5651"/>
    <s v="2"/>
    <s v="230"/>
  </r>
  <r>
    <s v="5651230579026MRCZZ20"/>
    <s v="5651"/>
    <n v="5651"/>
    <x v="4"/>
    <x v="0"/>
    <s v="OC: T&amp;S DOM - INCIDENTAL COST                     "/>
    <n v="0"/>
    <n v="0"/>
    <n v="0"/>
    <n v="0"/>
    <s v="P  "/>
    <n v="0"/>
    <s v="5"/>
    <s v="5651"/>
    <s v="2"/>
    <s v="230"/>
  </r>
  <r>
    <s v="5651230580026MRCZZ20"/>
    <s v="5651"/>
    <n v="5651"/>
    <x v="4"/>
    <x v="0"/>
    <s v="OC: T&amp;S DOM TRP - WITHOUT OPR CAR RENTAL          "/>
    <n v="0"/>
    <n v="0"/>
    <n v="0"/>
    <n v="0"/>
    <s v="P  "/>
    <n v="0"/>
    <s v="5"/>
    <s v="5651"/>
    <s v="2"/>
    <s v="230"/>
  </r>
  <r>
    <s v="5651230581026MRCZZ20"/>
    <s v="5651"/>
    <n v="5651"/>
    <x v="4"/>
    <x v="0"/>
    <s v="OC: T&amp;S DOM TRP - W/OUT OPR OWN TRANSPRT          "/>
    <n v="0"/>
    <n v="6262.96"/>
    <n v="0"/>
    <n v="6262.96"/>
    <s v="P  "/>
    <n v="6263"/>
    <s v="5"/>
    <s v="5651"/>
    <s v="2"/>
    <s v="230"/>
  </r>
  <r>
    <s v="5651230582026MRCZZ20"/>
    <s v="5651"/>
    <n v="5651"/>
    <x v="4"/>
    <x v="0"/>
    <s v="OC: T&amp;S DOM TRP - WITH OPER OTH TRP PROV          "/>
    <n v="0"/>
    <n v="0"/>
    <n v="0"/>
    <n v="0"/>
    <s v="P  "/>
    <n v="0"/>
    <s v="5"/>
    <s v="5651"/>
    <s v="2"/>
    <s v="230"/>
  </r>
  <r>
    <s v="5651230583026MRCZZ20"/>
    <s v="5651"/>
    <n v="5651"/>
    <x v="4"/>
    <x v="0"/>
    <s v="OC: T&amp;S DOM PUB TRP - AIR TRANSPORT               "/>
    <n v="0"/>
    <n v="3033.33"/>
    <n v="0"/>
    <n v="3033.33"/>
    <s v="P  "/>
    <n v="3034"/>
    <s v="5"/>
    <s v="5651"/>
    <s v="2"/>
    <s v="230"/>
  </r>
  <r>
    <s v="5651230610026MRCZZ20"/>
    <s v="5651"/>
    <n v="5651"/>
    <x v="4"/>
    <x v="0"/>
    <s v="OC: UNIFORM &amp; PROTECTIVE CLOTHING                 "/>
    <n v="0"/>
    <n v="17404.8"/>
    <n v="0"/>
    <n v="17404.8"/>
    <s v="P  "/>
    <n v="17405"/>
    <s v="5"/>
    <s v="5651"/>
    <s v="2"/>
    <s v="230"/>
  </r>
  <r>
    <s v="5651232360D26MRCZZ20"/>
    <s v="5651"/>
    <n v="5651"/>
    <x v="4"/>
    <x v="0"/>
    <s v="INVENTORY - MATERIALS &amp; SUPPLIES(PRINT&amp;           "/>
    <n v="0"/>
    <n v="1335.7"/>
    <n v="0"/>
    <n v="1335.7"/>
    <s v="P  "/>
    <n v="1336"/>
    <s v="5"/>
    <s v="5651"/>
    <s v="2"/>
    <s v="232"/>
  </r>
  <r>
    <s v="5651272150026MRCZZ20"/>
    <s v="5651"/>
    <n v="5651"/>
    <x v="4"/>
    <x v="0"/>
    <s v="DEPRECIATION FURNITURE &amp; OFFICE EQUIPM            "/>
    <n v="0"/>
    <n v="0"/>
    <n v="0"/>
    <n v="0"/>
    <s v="P  "/>
    <n v="0"/>
    <s v="5"/>
    <s v="5651"/>
    <s v="2"/>
    <s v="272"/>
  </r>
  <r>
    <s v="5651272242026MRCZZ20"/>
    <s v="5651"/>
    <n v="5651"/>
    <x v="4"/>
    <x v="0"/>
    <s v="DEPRECIATION ELEC POWER PLANTS                    "/>
    <n v="0"/>
    <n v="0"/>
    <n v="0"/>
    <n v="0"/>
    <s v="P  "/>
    <n v="0"/>
    <s v="5"/>
    <s v="5651"/>
    <s v="2"/>
    <s v="272"/>
  </r>
  <r>
    <s v="5651272243026MRCZZ20"/>
    <s v="5651"/>
    <n v="5651"/>
    <x v="4"/>
    <x v="0"/>
    <s v="DEPRECIATION ELEC HV SUBSTATIONS                  "/>
    <n v="0"/>
    <n v="0"/>
    <n v="0"/>
    <n v="0"/>
    <s v="P  "/>
    <n v="0"/>
    <s v="5"/>
    <s v="5651"/>
    <s v="2"/>
    <s v="272"/>
  </r>
  <r>
    <s v="5651272244026MRCZZ20"/>
    <s v="5651"/>
    <n v="5651"/>
    <x v="4"/>
    <x v="0"/>
    <s v="DEPRECIATION ELEC HV SWITCHING STATIONS           "/>
    <n v="0"/>
    <n v="0"/>
    <n v="0"/>
    <n v="0"/>
    <s v="P  "/>
    <n v="0"/>
    <s v="5"/>
    <s v="5651"/>
    <s v="2"/>
    <s v="272"/>
  </r>
  <r>
    <s v="5651272245026MRCZZ20"/>
    <s v="5651"/>
    <n v="5651"/>
    <x v="4"/>
    <x v="0"/>
    <s v="DEPRECIATION ELEC HV TRANSM CONDUCTORS            "/>
    <n v="0"/>
    <n v="0"/>
    <n v="0"/>
    <n v="0"/>
    <s v="P  "/>
    <n v="0"/>
    <s v="5"/>
    <s v="5651"/>
    <s v="2"/>
    <s v="272"/>
  </r>
  <r>
    <s v="5651272246026MRCZZ20"/>
    <s v="5651"/>
    <n v="5651"/>
    <x v="4"/>
    <x v="0"/>
    <s v="DEPRECIATION ELEC MV SUBSTATIONS                  "/>
    <n v="0"/>
    <n v="0"/>
    <n v="0"/>
    <n v="0"/>
    <s v="P  "/>
    <n v="0"/>
    <s v="5"/>
    <s v="5651"/>
    <s v="2"/>
    <s v="272"/>
  </r>
  <r>
    <s v="5651272247026MRCZZ20"/>
    <s v="5651"/>
    <n v="5651"/>
    <x v="4"/>
    <x v="0"/>
    <s v="DEPRECIATION ELEC MV SWITCHING STATIONS           "/>
    <n v="0"/>
    <n v="0"/>
    <n v="0"/>
    <n v="0"/>
    <s v="P  "/>
    <n v="0"/>
    <s v="5"/>
    <s v="5651"/>
    <s v="2"/>
    <s v="272"/>
  </r>
  <r>
    <s v="5651272248026MRCZZ20"/>
    <s v="5651"/>
    <n v="5651"/>
    <x v="4"/>
    <x v="0"/>
    <s v="DEPRECIATION ELEC MV NETWORKS                     "/>
    <n v="0"/>
    <n v="0"/>
    <n v="0"/>
    <n v="0"/>
    <s v="P  "/>
    <n v="0"/>
    <s v="5"/>
    <s v="5651"/>
    <s v="2"/>
    <s v="272"/>
  </r>
  <r>
    <s v="5651272249026MRCZZ20"/>
    <s v="5651"/>
    <n v="5651"/>
    <x v="4"/>
    <x v="0"/>
    <s v="DEPRECIATION ELEC LV NETWORKS                     "/>
    <n v="0"/>
    <n v="0"/>
    <n v="0"/>
    <n v="0"/>
    <s v="P  "/>
    <n v="0"/>
    <s v="5"/>
    <s v="5651"/>
    <s v="2"/>
    <s v="272"/>
  </r>
  <r>
    <s v="5651272250026MRCZZ20"/>
    <s v="5651"/>
    <n v="5651"/>
    <x v="4"/>
    <x v="0"/>
    <s v="DEPRECIATION ELEC CAPITAL SPARES                  "/>
    <n v="0"/>
    <n v="0"/>
    <n v="0"/>
    <n v="0"/>
    <s v="P  "/>
    <n v="0"/>
    <s v="5"/>
    <s v="5651"/>
    <s v="2"/>
    <s v="272"/>
  </r>
  <r>
    <s v="5651272880026MRCZZ11"/>
    <s v="5651"/>
    <n v="5651"/>
    <x v="4"/>
    <x v="0"/>
    <s v="DEPRECIATION COMMUNITY HALLS                      "/>
    <n v="0"/>
    <n v="0"/>
    <n v="0"/>
    <n v="0"/>
    <s v="P  "/>
    <n v="0"/>
    <s v="5"/>
    <s v="5651"/>
    <s v="2"/>
    <s v="272"/>
  </r>
  <r>
    <s v="5651272890026MRCZZ20"/>
    <s v="5651"/>
    <n v="5651"/>
    <x v="4"/>
    <x v="0"/>
    <s v="DEPRECIATION COMMUNITY CEMETERIES/CREMAT          "/>
    <n v="0"/>
    <n v="3505753.53"/>
    <n v="0"/>
    <n v="3505753.53"/>
    <s v="P  "/>
    <n v="2098041"/>
    <s v="5"/>
    <s v="5651"/>
    <s v="2"/>
    <s v="272"/>
  </r>
  <r>
    <s v="5651320280026MRCZZ11"/>
    <s v="5651"/>
    <n v="5651"/>
    <x v="4"/>
    <x v="1"/>
    <s v="PPE COMMUNITY ASSETS - GAINS                      "/>
    <n v="0"/>
    <n v="0"/>
    <n v="0"/>
    <n v="0"/>
    <s v="P  "/>
    <n v="0"/>
    <s v="5"/>
    <s v="5651"/>
    <s v="3"/>
    <s v="320"/>
  </r>
  <r>
    <s v="5651320285026MRCZZ11"/>
    <s v="5651"/>
    <n v="5651"/>
    <x v="4"/>
    <x v="3"/>
    <s v="PPE COMMUNITY ASSETS - LOSSES                     "/>
    <n v="0"/>
    <n v="0"/>
    <n v="0"/>
    <n v="0"/>
    <s v="P  "/>
    <n v="0"/>
    <s v="5"/>
    <s v="5651"/>
    <s v="3"/>
    <s v="320"/>
  </r>
  <r>
    <s v="5651350110026MRCZZ11"/>
    <s v="5651"/>
    <n v="5651"/>
    <x v="4"/>
    <x v="3"/>
    <s v="IL: NON SPECIFIC ACCOUNTS                         "/>
    <n v="0"/>
    <n v="0"/>
    <n v="0"/>
    <n v="0"/>
    <s v="P  "/>
    <n v="0"/>
    <s v="5"/>
    <s v="5651"/>
    <s v="3"/>
    <s v="350"/>
  </r>
  <r>
    <s v="5651360110026MRCZZ11"/>
    <s v="5651"/>
    <n v="5651"/>
    <x v="4"/>
    <x v="3"/>
    <s v="RIL: NON SPECIFIC ACCOUNTS                        "/>
    <n v="0"/>
    <n v="0"/>
    <n v="0"/>
    <n v="0"/>
    <s v="P  "/>
    <n v="0"/>
    <s v="5"/>
    <s v="5651"/>
    <s v="3"/>
    <s v="360"/>
  </r>
  <r>
    <s v="5651393011026MRC9520"/>
    <s v="5651"/>
    <n v="5651"/>
    <x v="4"/>
    <x v="1"/>
    <s v="RECOVER:INT BILL:WATER CONSUMPTION                "/>
    <n v="0"/>
    <n v="0"/>
    <n v="0"/>
    <n v="0"/>
    <s v="P  "/>
    <n v="0"/>
    <s v="5"/>
    <s v="5651"/>
    <s v="3"/>
    <s v="393"/>
  </r>
  <r>
    <s v="5651395002026MRC1220"/>
    <s v="5651"/>
    <n v="5651"/>
    <x v="4"/>
    <x v="1"/>
    <s v="DPT CHG - VEHICLE RENTAL                          "/>
    <n v="0"/>
    <n v="25192.799999999999"/>
    <n v="0"/>
    <n v="25192.799999999999"/>
    <s v="P  "/>
    <n v="156803"/>
    <s v="5"/>
    <s v="5651"/>
    <s v="3"/>
    <s v="395"/>
  </r>
  <r>
    <s v="5651395017026MRC1H20"/>
    <s v="5651"/>
    <n v="5651"/>
    <x v="4"/>
    <x v="1"/>
    <s v="DPT CHG - FUEL RECHARGE                           "/>
    <n v="0"/>
    <n v="29770.6"/>
    <n v="0"/>
    <n v="29770.6"/>
    <s v="P  "/>
    <n v="67959"/>
    <s v="5"/>
    <s v="5651"/>
    <s v="3"/>
    <s v="395"/>
  </r>
  <r>
    <s v="5651395023026MRC1L20"/>
    <s v="5651"/>
    <n v="5651"/>
    <x v="4"/>
    <x v="1"/>
    <s v="DPT CHG INSURANCE FEES                            "/>
    <n v="0"/>
    <n v="0"/>
    <n v="0"/>
    <n v="0"/>
    <s v="P  "/>
    <n v="0"/>
    <s v="5"/>
    <s v="5651"/>
    <s v="3"/>
    <s v="395"/>
  </r>
  <r>
    <s v="5651395046026MRC2720"/>
    <s v="5651"/>
    <n v="5651"/>
    <x v="4"/>
    <x v="1"/>
    <s v="DPT CHG SECURITY:SECURITY SERVICES                "/>
    <n v="0"/>
    <n v="347922.4"/>
    <n v="0"/>
    <n v="347922.4"/>
    <s v="P  "/>
    <n v="2340000"/>
    <s v="5"/>
    <s v="5651"/>
    <s v="3"/>
    <s v="395"/>
  </r>
  <r>
    <s v="5651396011026MRC4F20"/>
    <s v="5651"/>
    <n v="5651"/>
    <x v="4"/>
    <x v="1"/>
    <s v="CHG INT BILL:WATER CONSUMPTION                    "/>
    <n v="0"/>
    <n v="1191833.3500000001"/>
    <n v="0"/>
    <n v="1191833.3500000001"/>
    <s v="P  "/>
    <n v="1931952"/>
    <s v="5"/>
    <s v="5651"/>
    <s v="3"/>
    <s v="396"/>
  </r>
  <r>
    <s v="56513996050ZZZZZZZ11"/>
    <s v="5651"/>
    <n v="5651"/>
    <x v="4"/>
    <x v="1"/>
    <s v="TRF TO ACC SURPLUS DEFICIT                        "/>
    <n v="0"/>
    <n v="0"/>
    <n v="-7238547.0999999996"/>
    <n v="-7238547.0999999996"/>
    <s v="P  "/>
    <n v="0"/>
    <s v="5"/>
    <s v="5651"/>
    <s v="3"/>
    <s v="399"/>
  </r>
  <r>
    <s v="56513996100ZZZZZZZ11"/>
    <s v="5651"/>
    <n v="5651"/>
    <x v="4"/>
    <x v="1"/>
    <s v="TRF FROM ACC SURPLUS DEFICIT                      "/>
    <n v="0"/>
    <n v="0"/>
    <n v="0"/>
    <n v="0"/>
    <s v="P  "/>
    <n v="0"/>
    <s v="5"/>
    <s v="5651"/>
    <s v="3"/>
    <s v="399"/>
  </r>
  <r>
    <s v="56516473510ZZZZZZZ11"/>
    <s v="5651"/>
    <n v="5651"/>
    <x v="4"/>
    <x v="4"/>
    <s v="PPE COST COMMUNITY COST OPENING BALANCE           "/>
    <n v="69696010.590000004"/>
    <n v="0"/>
    <n v="0"/>
    <n v="69696010.590000004"/>
    <s v="GP "/>
    <n v="0"/>
    <s v="5"/>
    <s v="5651"/>
    <s v="6"/>
    <s v="647"/>
  </r>
  <r>
    <s v="56516473510ZZZZZZZ20"/>
    <s v="5651"/>
    <n v="5651"/>
    <x v="4"/>
    <x v="4"/>
    <s v="PPE COST COMMUNITY COST OPENING BALANCE           "/>
    <n v="0"/>
    <n v="0"/>
    <n v="0"/>
    <n v="0"/>
    <s v="GP "/>
    <n v="0"/>
    <s v="5"/>
    <s v="5651"/>
    <s v="6"/>
    <s v="647"/>
  </r>
  <r>
    <s v="5651647352081RN5ZZ11"/>
    <s v="5651"/>
    <n v="5651"/>
    <x v="4"/>
    <x v="4"/>
    <s v="NALLIES VIEW CEMETERIES PROJECT                   "/>
    <n v="0"/>
    <n v="18034875.149999999"/>
    <n v="0"/>
    <n v="18034875.149999999"/>
    <s v="P  "/>
    <n v="23918000"/>
    <s v="5"/>
    <s v="5651"/>
    <s v="6"/>
    <s v="647"/>
  </r>
  <r>
    <s v="56516473530ZZZZZZZ11"/>
    <s v="5651"/>
    <n v="5651"/>
    <x v="4"/>
    <x v="4"/>
    <s v="PPE COST COMMUNITY COST DECOM LIABILITY           "/>
    <n v="0"/>
    <n v="0"/>
    <n v="0"/>
    <n v="0"/>
    <s v="GP "/>
    <n v="0"/>
    <s v="5"/>
    <s v="5651"/>
    <s v="6"/>
    <s v="647"/>
  </r>
  <r>
    <s v="56516473540ZZZZZZZ11"/>
    <s v="5651"/>
    <n v="5651"/>
    <x v="4"/>
    <x v="4"/>
    <s v="PPE COST COMMUNITY COST CORRECTION ERROR          "/>
    <n v="0"/>
    <n v="0"/>
    <n v="0"/>
    <n v="0"/>
    <s v="GP "/>
    <n v="0"/>
    <s v="5"/>
    <s v="5651"/>
    <s v="6"/>
    <s v="647"/>
  </r>
  <r>
    <s v="56516473550ZZZZZZZ11"/>
    <s v="5651"/>
    <n v="5651"/>
    <x v="4"/>
    <x v="4"/>
    <s v="PPE COST COMMUNITY COST CHG ACC POLICY            "/>
    <n v="0"/>
    <n v="0"/>
    <n v="0"/>
    <n v="0"/>
    <s v="GP "/>
    <n v="0"/>
    <s v="5"/>
    <s v="5651"/>
    <s v="6"/>
    <s v="647"/>
  </r>
  <r>
    <s v="56516473560ZZZZZZZ11"/>
    <s v="5651"/>
    <n v="5651"/>
    <x v="4"/>
    <x v="4"/>
    <s v="PPE COST COMMUNITY COST DISPOSAL                  "/>
    <n v="0"/>
    <n v="0"/>
    <n v="0"/>
    <n v="0"/>
    <s v="GP "/>
    <n v="0"/>
    <s v="5"/>
    <s v="5651"/>
    <s v="6"/>
    <s v="647"/>
  </r>
  <r>
    <s v="56516473570ZZZZZZZ11"/>
    <s v="5651"/>
    <n v="5651"/>
    <x v="4"/>
    <x v="4"/>
    <s v="PPE COST COMMUNITY COST TRANSFER IN               "/>
    <n v="0"/>
    <n v="3501091.8"/>
    <n v="0"/>
    <n v="3501091.8"/>
    <s v="GP "/>
    <n v="0"/>
    <s v="5"/>
    <s v="5651"/>
    <s v="6"/>
    <s v="647"/>
  </r>
  <r>
    <s v="56516473580ZZZZZZZ11"/>
    <s v="5651"/>
    <n v="5651"/>
    <x v="4"/>
    <x v="4"/>
    <s v="PPE COST COMMUNITY COST TRANSFER OUT              "/>
    <n v="0"/>
    <n v="0"/>
    <n v="-16394350.640000001"/>
    <n v="-16394350.640000001"/>
    <s v="GP "/>
    <n v="0"/>
    <s v="5"/>
    <s v="5651"/>
    <s v="6"/>
    <s v="647"/>
  </r>
  <r>
    <s v="56516473610ZZZZZZZ11"/>
    <s v="5651"/>
    <n v="5651"/>
    <x v="4"/>
    <x v="4"/>
    <s v="PPE COST COMMUNITY AD OPENING BALANCE             "/>
    <n v="-28086592.02"/>
    <n v="0"/>
    <n v="0"/>
    <n v="-28086592.02"/>
    <s v="GP "/>
    <n v="0"/>
    <s v="5"/>
    <s v="5651"/>
    <s v="6"/>
    <s v="647"/>
  </r>
  <r>
    <s v="56516473620ZZZZZZZ11"/>
    <s v="5651"/>
    <n v="5651"/>
    <x v="4"/>
    <x v="4"/>
    <s v="PPE COST COMMUNITY AD OTHER CHANGES               "/>
    <n v="0"/>
    <n v="0"/>
    <n v="0"/>
    <n v="0"/>
    <s v="GP "/>
    <n v="0"/>
    <s v="5"/>
    <s v="5651"/>
    <s v="6"/>
    <s v="647"/>
  </r>
  <r>
    <s v="56516473630ZZZZZZZ11"/>
    <s v="5651"/>
    <n v="5651"/>
    <x v="4"/>
    <x v="4"/>
    <s v="PPE COST COMMUNITY AD DEPRECIATION                "/>
    <n v="0"/>
    <n v="0"/>
    <n v="-3505753.53"/>
    <n v="-3505753.53"/>
    <s v="GP "/>
    <n v="0"/>
    <s v="5"/>
    <s v="5651"/>
    <s v="6"/>
    <s v="647"/>
  </r>
  <r>
    <s v="56516473640ZZZZZZZ11"/>
    <s v="5651"/>
    <n v="5651"/>
    <x v="4"/>
    <x v="4"/>
    <s v="PPE COST COMMUNITY AD DISPOSAL                    "/>
    <n v="0"/>
    <n v="0"/>
    <n v="0"/>
    <n v="0"/>
    <s v="GP "/>
    <n v="0"/>
    <s v="5"/>
    <s v="5651"/>
    <s v="6"/>
    <s v="647"/>
  </r>
  <r>
    <s v="56516473650ZZZZZZZ11"/>
    <s v="5651"/>
    <n v="5651"/>
    <x v="4"/>
    <x v="4"/>
    <s v="PPE COST COMMUNITY AD TRANSFER                    "/>
    <n v="0"/>
    <n v="0"/>
    <n v="0"/>
    <n v="0"/>
    <s v="GP "/>
    <n v="0"/>
    <s v="5"/>
    <s v="5651"/>
    <s v="6"/>
    <s v="647"/>
  </r>
  <r>
    <s v="56516473710ZZZZZZZ11"/>
    <s v="5651"/>
    <n v="5651"/>
    <x v="4"/>
    <x v="4"/>
    <s v="PPE COST COMMUNITY AI OPENING BALANCE             "/>
    <n v="0"/>
    <n v="0"/>
    <n v="0"/>
    <n v="0"/>
    <s v="GP "/>
    <n v="0"/>
    <s v="5"/>
    <s v="5651"/>
    <s v="6"/>
    <s v="647"/>
  </r>
  <r>
    <s v="56516473720ZZZZZZZ11"/>
    <s v="5651"/>
    <n v="5651"/>
    <x v="4"/>
    <x v="4"/>
    <s v="PPE COST COMMUNITY AI IMPAIRMENT                  "/>
    <n v="0"/>
    <n v="0"/>
    <n v="0"/>
    <n v="0"/>
    <s v="GP "/>
    <n v="0"/>
    <s v="5"/>
    <s v="5651"/>
    <s v="6"/>
    <s v="647"/>
  </r>
  <r>
    <s v="56516473730ZZZZZZZ11"/>
    <s v="5651"/>
    <n v="5651"/>
    <x v="4"/>
    <x v="4"/>
    <s v="PPE COST COMMUNITY AI DISPOSAL/TRANSFER           "/>
    <n v="0"/>
    <n v="0"/>
    <n v="0"/>
    <n v="0"/>
    <s v="GP "/>
    <n v="0"/>
    <s v="5"/>
    <s v="5651"/>
    <s v="6"/>
    <s v="647"/>
  </r>
  <r>
    <s v="56516473740ZZZZZZZ11"/>
    <s v="5651"/>
    <n v="5651"/>
    <x v="4"/>
    <x v="4"/>
    <s v="PPE COST COMMUNITY AI CHANGE NOT LISTED           "/>
    <n v="0"/>
    <n v="0"/>
    <n v="0"/>
    <n v="0"/>
    <s v="GP "/>
    <n v="0"/>
    <s v="5"/>
    <s v="5651"/>
    <s v="6"/>
    <s v="647"/>
  </r>
  <r>
    <s v="56516680010ZZZZZZZ11"/>
    <s v="5651"/>
    <n v="5651"/>
    <x v="4"/>
    <x v="4"/>
    <s v="WIP OPENING BALANCE                               "/>
    <n v="0"/>
    <n v="0"/>
    <n v="0"/>
    <n v="0"/>
    <s v="GP "/>
    <n v="0"/>
    <s v="5"/>
    <s v="5651"/>
    <s v="6"/>
    <s v="668"/>
  </r>
  <r>
    <s v="56516680020ZZZZZZZ11"/>
    <s v="5651"/>
    <n v="5651"/>
    <x v="4"/>
    <x v="4"/>
    <s v="WIP ACQUISITION OUTSOURCED                        "/>
    <n v="0"/>
    <n v="0"/>
    <n v="0"/>
    <n v="0"/>
    <s v="GP "/>
    <n v="0"/>
    <s v="5"/>
    <s v="5651"/>
    <s v="6"/>
    <s v="668"/>
  </r>
  <r>
    <s v="56516680030ZZZZZZZ11"/>
    <s v="5651"/>
    <n v="5651"/>
    <x v="4"/>
    <x v="4"/>
    <s v="WIP ACQUISITION OWN ACC CONSTR MAT&amp;SUPPL          "/>
    <n v="0"/>
    <n v="0"/>
    <n v="0"/>
    <n v="0"/>
    <s v="GP "/>
    <n v="0"/>
    <s v="5"/>
    <s v="5651"/>
    <s v="6"/>
    <s v="668"/>
  </r>
  <r>
    <s v="56516680040ZZZZZZZ11"/>
    <s v="5651"/>
    <n v="5651"/>
    <x v="4"/>
    <x v="4"/>
    <s v="WIP ACQ OWN ACC CONSTR COMPENS EMPLOYEE           "/>
    <n v="0"/>
    <n v="0"/>
    <n v="0"/>
    <n v="0"/>
    <s v="GP "/>
    <n v="0"/>
    <s v="5"/>
    <s v="5651"/>
    <s v="6"/>
    <s v="668"/>
  </r>
  <r>
    <s v="56516680050ZZZZZZZ11"/>
    <s v="5651"/>
    <n v="5651"/>
    <x v="4"/>
    <x v="4"/>
    <s v="WIP ACQ OWN ACC CONSTR COST SITE PREP             "/>
    <n v="0"/>
    <n v="0"/>
    <n v="0"/>
    <n v="0"/>
    <s v="GP "/>
    <n v="0"/>
    <s v="5"/>
    <s v="5651"/>
    <s v="6"/>
    <s v="668"/>
  </r>
  <r>
    <s v="56516680060ZZZZZZZ11"/>
    <s v="5651"/>
    <n v="5651"/>
    <x v="4"/>
    <x v="4"/>
    <s v="WIP ACQ OWN ACC CONSTR DELIV &amp; HAND COST          "/>
    <n v="0"/>
    <n v="0"/>
    <n v="0"/>
    <n v="0"/>
    <s v="GP "/>
    <n v="0"/>
    <s v="5"/>
    <s v="5651"/>
    <s v="6"/>
    <s v="668"/>
  </r>
  <r>
    <s v="56516680070ZZZZZZZ11"/>
    <s v="5651"/>
    <n v="5651"/>
    <x v="4"/>
    <x v="4"/>
    <s v="WIP ACQ OWN ACC CONSTR INST &amp; ASSEM CST           "/>
    <n v="0"/>
    <n v="0"/>
    <n v="0"/>
    <n v="0"/>
    <s v="GP "/>
    <n v="0"/>
    <s v="5"/>
    <s v="5651"/>
    <s v="6"/>
    <s v="668"/>
  </r>
  <r>
    <s v="56516680080ZZZZZZZ11"/>
    <s v="5651"/>
    <n v="5651"/>
    <x v="4"/>
    <x v="4"/>
    <s v="WIP ACQ OWN ACC CONSTR COST TEST SITE             "/>
    <n v="0"/>
    <n v="0"/>
    <n v="0"/>
    <n v="0"/>
    <s v="GP "/>
    <n v="0"/>
    <s v="5"/>
    <s v="5651"/>
    <s v="6"/>
    <s v="668"/>
  </r>
  <r>
    <s v="56516680090ZZZZZZZ11"/>
    <s v="5651"/>
    <n v="5651"/>
    <x v="4"/>
    <x v="4"/>
    <s v="WIP ACQUISITION OWN ACC CONSTR PROF FEE           "/>
    <n v="0"/>
    <n v="0"/>
    <n v="0"/>
    <n v="0"/>
    <s v="GP "/>
    <n v="0"/>
    <s v="5"/>
    <s v="5651"/>
    <s v="6"/>
    <s v="668"/>
  </r>
  <r>
    <s v="56516680100ZZZZZZZ11"/>
    <s v="5651"/>
    <n v="5651"/>
    <x v="4"/>
    <x v="4"/>
    <s v="WIP ACQUISITION BORROWING COST                    "/>
    <n v="0"/>
    <n v="0"/>
    <n v="0"/>
    <n v="0"/>
    <s v="GP "/>
    <n v="0"/>
    <s v="5"/>
    <s v="5651"/>
    <s v="6"/>
    <s v="668"/>
  </r>
  <r>
    <s v="56518100010ZZZZZZZ11"/>
    <s v="5651"/>
    <n v="5651"/>
    <x v="4"/>
    <x v="2"/>
    <s v="ACC SUR/(DEF): OPENING BALANCE                    "/>
    <n v="8330777.6699999999"/>
    <n v="0"/>
    <n v="0"/>
    <n v="8330777.6699999999"/>
    <s v="GP "/>
    <n v="0"/>
    <s v="5"/>
    <s v="5651"/>
    <s v="8"/>
    <s v="810"/>
  </r>
  <r>
    <s v="56518100020ZZZZZZZ11"/>
    <s v="5651"/>
    <n v="5651"/>
    <x v="4"/>
    <x v="2"/>
    <s v="ACC SUR/(DEF): CHANGES IN ACC POLICY              "/>
    <n v="0"/>
    <n v="0"/>
    <n v="0"/>
    <n v="0"/>
    <s v="GP "/>
    <n v="0"/>
    <s v="5"/>
    <s v="5651"/>
    <s v="8"/>
    <s v="810"/>
  </r>
  <r>
    <s v="56518100030ZZZZZZZ11"/>
    <s v="5651"/>
    <n v="5651"/>
    <x v="4"/>
    <x v="2"/>
    <s v="ACC SUR/(DEF): CORREC PRIOR PERIOD ERROR          "/>
    <n v="0"/>
    <n v="0"/>
    <n v="0"/>
    <n v="0"/>
    <s v="GP "/>
    <n v="0"/>
    <s v="5"/>
    <s v="5651"/>
    <s v="8"/>
    <s v="810"/>
  </r>
  <r>
    <s v="56518100040ZZZZZZZ11"/>
    <s v="5651"/>
    <n v="5651"/>
    <x v="4"/>
    <x v="2"/>
    <s v="ACC SUR/(DEF): TRF TO/FROM ACCUM SURPLUS          "/>
    <n v="0"/>
    <n v="7238547.0999999996"/>
    <n v="0"/>
    <n v="7238547.0999999996"/>
    <s v="GP "/>
    <n v="0"/>
    <s v="5"/>
    <s v="5651"/>
    <s v="8"/>
    <s v="810"/>
  </r>
  <r>
    <s v="56518100050ZZZZZZZ11"/>
    <s v="5651"/>
    <n v="5651"/>
    <x v="4"/>
    <x v="2"/>
    <s v="ACC SUR/(DEF): TRF TO/FROM RESERVES               "/>
    <n v="0"/>
    <n v="0"/>
    <n v="0"/>
    <n v="0"/>
    <s v="GP "/>
    <n v="0"/>
    <s v="5"/>
    <s v="5651"/>
    <s v="8"/>
    <s v="810"/>
  </r>
  <r>
    <s v="56518100060ZZZZZZZ11"/>
    <s v="5651"/>
    <n v="5651"/>
    <x v="4"/>
    <x v="2"/>
    <s v="ACC SUR/(DEF): DEPRECIATION OFFSETS               "/>
    <n v="0"/>
    <n v="0"/>
    <n v="0"/>
    <n v="0"/>
    <s v="GP "/>
    <n v="0"/>
    <s v="5"/>
    <s v="5651"/>
    <s v="8"/>
    <s v="810"/>
  </r>
  <r>
    <s v="5652142061029ZZZZZ40"/>
    <s v="5652"/>
    <n v="5652"/>
    <x v="4"/>
    <x v="5"/>
    <s v="CEMETERY &amp; BURIAL                                 "/>
    <n v="0"/>
    <n v="0"/>
    <n v="-111108.57"/>
    <n v="-111108.57"/>
    <s v="P  "/>
    <n v="-1651813"/>
    <s v="5"/>
    <s v="5652"/>
    <s v="1"/>
    <s v="142"/>
  </r>
  <r>
    <s v="5652142061129ZZZZZ40"/>
    <s v="5652"/>
    <n v="5652"/>
    <x v="4"/>
    <x v="5"/>
    <s v="CEMETERY &amp; BURIAL ( GRAVE PLOTS)                  "/>
    <n v="0"/>
    <n v="0"/>
    <n v="-1700195.83"/>
    <n v="-1700195.83"/>
    <s v="P  "/>
    <n v="0"/>
    <s v="5"/>
    <s v="5652"/>
    <s v="1"/>
    <s v="142"/>
  </r>
  <r>
    <s v="5652211001026MRCZZ40"/>
    <s v="5652"/>
    <n v="5652"/>
    <x v="4"/>
    <x v="0"/>
    <s v="MS: SAL &amp; ALL: BASIC SALARY &amp; WAGES               "/>
    <n v="0"/>
    <n v="2001508.51"/>
    <n v="0"/>
    <n v="2096226.56"/>
    <s v="P  "/>
    <n v="1965856"/>
    <s v="5"/>
    <s v="5652"/>
    <s v="2"/>
    <s v="211"/>
  </r>
  <r>
    <s v="5652211026026MRCZZ40"/>
    <s v="5652"/>
    <n v="5652"/>
    <x v="4"/>
    <x v="0"/>
    <s v="MS: HB &amp; INC: HOUSING BENEFITS                    "/>
    <n v="0"/>
    <n v="10228.44"/>
    <n v="0"/>
    <n v="10228.44"/>
    <s v="P  "/>
    <n v="10229"/>
    <s v="5"/>
    <s v="5652"/>
    <s v="2"/>
    <s v="211"/>
  </r>
  <r>
    <s v="5652211034026MRCZZ40"/>
    <s v="5652"/>
    <n v="5652"/>
    <x v="4"/>
    <x v="0"/>
    <s v="MS: ALL - TRAVEL OR MOTOR VEHICLE                 "/>
    <n v="0"/>
    <n v="115596.78"/>
    <n v="0"/>
    <n v="115732.02"/>
    <s v="P  "/>
    <n v="115191"/>
    <s v="5"/>
    <s v="5652"/>
    <s v="2"/>
    <s v="211"/>
  </r>
  <r>
    <s v="5652211036026MRCZZ40"/>
    <s v="5652"/>
    <n v="5652"/>
    <x v="4"/>
    <x v="0"/>
    <s v="MS: OVERTIME - NON STRUCTURED                     "/>
    <n v="0"/>
    <n v="20041.47"/>
    <n v="0"/>
    <n v="20687.13"/>
    <s v="P  "/>
    <n v="25758"/>
    <s v="5"/>
    <s v="5652"/>
    <s v="2"/>
    <s v="211"/>
  </r>
  <r>
    <s v="5652211038026MRCZZ40"/>
    <s v="5652"/>
    <n v="5652"/>
    <x v="4"/>
    <x v="0"/>
    <s v="MS: OVERTIME - STRUCTURED                         "/>
    <n v="0"/>
    <n v="103898.56"/>
    <n v="0"/>
    <n v="110482.03"/>
    <s v="P  "/>
    <n v="108659"/>
    <s v="5"/>
    <s v="5652"/>
    <s v="2"/>
    <s v="211"/>
  </r>
  <r>
    <s v="5652211040026MRCZZ40"/>
    <s v="5652"/>
    <n v="5652"/>
    <x v="4"/>
    <x v="0"/>
    <s v="MS: PAYMENTS - SHIFT ADD REMUNERATION             "/>
    <n v="0"/>
    <n v="19753.95"/>
    <n v="0"/>
    <n v="19753.95"/>
    <s v="P  "/>
    <n v="19607"/>
    <s v="5"/>
    <s v="5652"/>
    <s v="2"/>
    <s v="211"/>
  </r>
  <r>
    <s v="5652211044026MRCZZ40"/>
    <s v="5652"/>
    <n v="5652"/>
    <x v="4"/>
    <x v="0"/>
    <s v="MS: SRB - ACTING ALLOWANCE                        "/>
    <n v="0"/>
    <n v="24138.68"/>
    <n v="0"/>
    <n v="24138.68"/>
    <s v="P  "/>
    <n v="26884"/>
    <s v="5"/>
    <s v="5652"/>
    <s v="2"/>
    <s v="211"/>
  </r>
  <r>
    <s v="5652211046026MRCZZ40"/>
    <s v="5652"/>
    <n v="5652"/>
    <x v="4"/>
    <x v="0"/>
    <s v="MS: SRB - ANNUAL BONUS                            "/>
    <n v="0"/>
    <n v="176734.65"/>
    <n v="0"/>
    <n v="176734.65"/>
    <s v="P  "/>
    <n v="183977"/>
    <s v="5"/>
    <s v="5652"/>
    <s v="2"/>
    <s v="211"/>
  </r>
  <r>
    <s v="5652211050026MRCZZ40"/>
    <s v="5652"/>
    <n v="5652"/>
    <x v="4"/>
    <x v="0"/>
    <s v="MS: SRB - LONG SERVICE AWARD                      "/>
    <n v="0"/>
    <n v="14198.76"/>
    <n v="0"/>
    <n v="14198.76"/>
    <s v="P  "/>
    <n v="21485"/>
    <s v="5"/>
    <s v="5652"/>
    <s v="2"/>
    <s v="211"/>
  </r>
  <r>
    <s v="5652211063026MRCZZ40"/>
    <s v="5652"/>
    <n v="5652"/>
    <x v="4"/>
    <x v="0"/>
    <s v="MS: SRB - NON PENSIONABLE                         "/>
    <n v="0"/>
    <n v="21476.61"/>
    <n v="0"/>
    <n v="23403.81"/>
    <s v="P  "/>
    <n v="24508"/>
    <s v="5"/>
    <s v="5652"/>
    <s v="2"/>
    <s v="211"/>
  </r>
  <r>
    <s v="5652213001026MRCZZ40"/>
    <s v="5652"/>
    <n v="5652"/>
    <x v="4"/>
    <x v="0"/>
    <s v="MS: SOC CONTR - BARGAINING COUNCIL                "/>
    <n v="0"/>
    <n v="1119.99"/>
    <n v="0"/>
    <n v="1181.24"/>
    <s v="P  "/>
    <n v="1170"/>
    <s v="5"/>
    <s v="5652"/>
    <s v="2"/>
    <s v="213"/>
  </r>
  <r>
    <s v="5652213010026MRCZZ40"/>
    <s v="5652"/>
    <n v="5652"/>
    <x v="4"/>
    <x v="0"/>
    <s v="MS: SOC CONTR - GROUP LIFE INSURANCE              "/>
    <n v="0"/>
    <n v="26691.83"/>
    <n v="0"/>
    <n v="28979.86"/>
    <s v="P  "/>
    <n v="29742"/>
    <s v="5"/>
    <s v="5652"/>
    <s v="2"/>
    <s v="213"/>
  </r>
  <r>
    <s v="5652213020026MRCZZ40"/>
    <s v="5652"/>
    <n v="5652"/>
    <x v="4"/>
    <x v="0"/>
    <s v="MS: SOC CONTR - MEDICAL                           "/>
    <n v="0"/>
    <n v="197049.01"/>
    <n v="0"/>
    <n v="193767.61"/>
    <s v="P  "/>
    <n v="192337"/>
    <s v="5"/>
    <s v="5652"/>
    <s v="2"/>
    <s v="213"/>
  </r>
  <r>
    <s v="5652213030026MRCZZ40"/>
    <s v="5652"/>
    <n v="5652"/>
    <x v="4"/>
    <x v="0"/>
    <s v="MS: SOC CONTR - PENSION                           "/>
    <n v="0"/>
    <n v="349033.85"/>
    <n v="0"/>
    <n v="365807.34"/>
    <s v="P  "/>
    <n v="366200"/>
    <s v="5"/>
    <s v="5652"/>
    <s v="2"/>
    <s v="213"/>
  </r>
  <r>
    <s v="5652213040026MRCZZ40"/>
    <s v="5652"/>
    <n v="5652"/>
    <x v="4"/>
    <x v="0"/>
    <s v="MS: SOC CONTR - UNEMPLOYMENT INSUR FUND           "/>
    <n v="0"/>
    <n v="19851.25"/>
    <n v="0"/>
    <n v="20798.2"/>
    <s v="P  "/>
    <n v="20937"/>
    <s v="5"/>
    <s v="5652"/>
    <s v="2"/>
    <s v="213"/>
  </r>
  <r>
    <s v="5652226030326MRCZZ40"/>
    <s v="5652"/>
    <n v="5652"/>
    <x v="4"/>
    <x v="0"/>
    <s v="OS: BURIAL SERVICES ( GRAVE DIGGING)              "/>
    <n v="0"/>
    <n v="12371.96"/>
    <n v="0"/>
    <n v="12371.96"/>
    <s v="P  "/>
    <n v="12372"/>
    <s v="5"/>
    <s v="5652"/>
    <s v="2"/>
    <s v="226"/>
  </r>
  <r>
    <s v="5652228122026MRCZZ40"/>
    <s v="5652"/>
    <n v="5652"/>
    <x v="4"/>
    <x v="0"/>
    <s v="CONTR: EVENT PROMOTERS                            "/>
    <n v="0"/>
    <n v="0"/>
    <n v="0"/>
    <n v="0"/>
    <s v="P  "/>
    <n v="0"/>
    <s v="5"/>
    <s v="5652"/>
    <s v="2"/>
    <s v="228"/>
  </r>
  <r>
    <s v="5652228180026MRCZZ40"/>
    <s v="5652"/>
    <n v="5652"/>
    <x v="4"/>
    <x v="0"/>
    <s v="CONTR: GARDENING SERVICES                         "/>
    <n v="0"/>
    <n v="0"/>
    <n v="0"/>
    <n v="0"/>
    <s v="P  "/>
    <n v="0"/>
    <s v="5"/>
    <s v="5652"/>
    <s v="2"/>
    <s v="228"/>
  </r>
  <r>
    <s v="5652230541026MRCZZ40"/>
    <s v="5652"/>
    <n v="5652"/>
    <x v="4"/>
    <x v="0"/>
    <s v="OC: SKILLS DEVELOPMENT FUND LEVY                  "/>
    <n v="0"/>
    <n v="25718.86"/>
    <n v="0"/>
    <n v="26897.83"/>
    <s v="P  "/>
    <n v="25719"/>
    <s v="5"/>
    <s v="5652"/>
    <s v="2"/>
    <s v="230"/>
  </r>
  <r>
    <s v="5652230576026MRCZZ40"/>
    <s v="5652"/>
    <n v="5652"/>
    <x v="4"/>
    <x v="0"/>
    <s v="OC: T&amp;S DOM - ACCOMMODATION                       "/>
    <n v="0"/>
    <n v="0"/>
    <n v="0"/>
    <n v="0"/>
    <s v="P  "/>
    <n v="0"/>
    <s v="5"/>
    <s v="5652"/>
    <s v="2"/>
    <s v="230"/>
  </r>
  <r>
    <s v="5652230577026MRCZZ40"/>
    <s v="5652"/>
    <n v="5652"/>
    <x v="4"/>
    <x v="0"/>
    <s v="OC: T&amp;S DOM - DAILY ALLOWANCE                     "/>
    <n v="0"/>
    <n v="0"/>
    <n v="0"/>
    <n v="0"/>
    <s v="P  "/>
    <n v="0"/>
    <s v="5"/>
    <s v="5652"/>
    <s v="2"/>
    <s v="230"/>
  </r>
  <r>
    <s v="5652230578026MRCZZ40"/>
    <s v="5652"/>
    <n v="5652"/>
    <x v="4"/>
    <x v="0"/>
    <s v="OC: T&amp;S DOM - FOOD &amp; BEVERAGE (SERVED)            "/>
    <n v="0"/>
    <n v="0"/>
    <n v="0"/>
    <n v="0"/>
    <s v="P  "/>
    <n v="0"/>
    <s v="5"/>
    <s v="5652"/>
    <s v="2"/>
    <s v="230"/>
  </r>
  <r>
    <s v="5652230579026MRCZZ40"/>
    <s v="5652"/>
    <n v="5652"/>
    <x v="4"/>
    <x v="0"/>
    <s v="OC: T&amp;S DOM - INCIDENTAL COST                     "/>
    <n v="0"/>
    <n v="0"/>
    <n v="0"/>
    <n v="0"/>
    <s v="P  "/>
    <n v="0"/>
    <s v="5"/>
    <s v="5652"/>
    <s v="2"/>
    <s v="230"/>
  </r>
  <r>
    <s v="5652230580026MRCZZ40"/>
    <s v="5652"/>
    <n v="5652"/>
    <x v="4"/>
    <x v="0"/>
    <s v="OC: T&amp;S DOM TRP - WITHOUT OPR CAR RENTAL          "/>
    <n v="0"/>
    <n v="0"/>
    <n v="0"/>
    <n v="0"/>
    <s v="P  "/>
    <n v="0"/>
    <s v="5"/>
    <s v="5652"/>
    <s v="2"/>
    <s v="230"/>
  </r>
  <r>
    <s v="5652230581026MRCZZ40"/>
    <s v="5652"/>
    <n v="5652"/>
    <x v="4"/>
    <x v="0"/>
    <s v="OC: T&amp;S DOM TRP - W/OUT OPR OWN TRANSPRT          "/>
    <n v="0"/>
    <n v="0"/>
    <n v="0"/>
    <n v="0"/>
    <s v="P  "/>
    <n v="0"/>
    <s v="5"/>
    <s v="5652"/>
    <s v="2"/>
    <s v="230"/>
  </r>
  <r>
    <s v="5652230582026MRCZZ40"/>
    <s v="5652"/>
    <n v="5652"/>
    <x v="4"/>
    <x v="0"/>
    <s v="OC: T&amp;S DOM TRP - WITH OPER OTH TRP PROV          "/>
    <n v="0"/>
    <n v="0"/>
    <n v="0"/>
    <n v="0"/>
    <s v="P  "/>
    <n v="0"/>
    <s v="5"/>
    <s v="5652"/>
    <s v="2"/>
    <s v="230"/>
  </r>
  <r>
    <s v="5652230583026MRCZZ40"/>
    <s v="5652"/>
    <n v="5652"/>
    <x v="4"/>
    <x v="0"/>
    <s v="OC: T&amp;S DOM PUB TRP - AIR TRANSPORT               "/>
    <n v="0"/>
    <n v="0"/>
    <n v="0"/>
    <n v="0"/>
    <s v="P  "/>
    <n v="0"/>
    <s v="5"/>
    <s v="5652"/>
    <s v="2"/>
    <s v="230"/>
  </r>
  <r>
    <s v="5652230610026MRCZZ40"/>
    <s v="5652"/>
    <n v="5652"/>
    <x v="4"/>
    <x v="0"/>
    <s v="OC: UNIFORM &amp; PROTECTIVE CLOTHING                 "/>
    <n v="0"/>
    <n v="16650.990000000002"/>
    <n v="0"/>
    <n v="16650.990000000002"/>
    <s v="P  "/>
    <n v="17965"/>
    <s v="5"/>
    <s v="5652"/>
    <s v="2"/>
    <s v="230"/>
  </r>
  <r>
    <s v="5652232360026414ZZ40"/>
    <s v="5652"/>
    <n v="5652"/>
    <x v="4"/>
    <x v="0"/>
    <s v="INVENTORY - MATERIALS &amp; SUPPLIES                  "/>
    <n v="0"/>
    <n v="5131.8999999999996"/>
    <n v="0"/>
    <n v="5131.8999999999996"/>
    <s v="P  "/>
    <n v="5132"/>
    <s v="5"/>
    <s v="5652"/>
    <s v="2"/>
    <s v="232"/>
  </r>
  <r>
    <s v="5652272242026MRCZZ40"/>
    <s v="5652"/>
    <n v="5652"/>
    <x v="4"/>
    <x v="0"/>
    <s v="DEPRECIATION ELEC POWER PLANTS                    "/>
    <n v="0"/>
    <n v="0"/>
    <n v="0"/>
    <n v="0"/>
    <s v="P  "/>
    <n v="0"/>
    <s v="5"/>
    <s v="5652"/>
    <s v="2"/>
    <s v="272"/>
  </r>
  <r>
    <s v="5652272243026MRCZZ40"/>
    <s v="5652"/>
    <n v="5652"/>
    <x v="4"/>
    <x v="0"/>
    <s v="DEPRECIATION ELEC HV SUBSTATIONS                  "/>
    <n v="0"/>
    <n v="0"/>
    <n v="0"/>
    <n v="0"/>
    <s v="P  "/>
    <n v="0"/>
    <s v="5"/>
    <s v="5652"/>
    <s v="2"/>
    <s v="272"/>
  </r>
  <r>
    <s v="5652272244026MRCZZ40"/>
    <s v="5652"/>
    <n v="5652"/>
    <x v="4"/>
    <x v="0"/>
    <s v="DEPRECIATION ELEC HV SWITCHING STATIONS           "/>
    <n v="0"/>
    <n v="0"/>
    <n v="0"/>
    <n v="0"/>
    <s v="P  "/>
    <n v="0"/>
    <s v="5"/>
    <s v="5652"/>
    <s v="2"/>
    <s v="272"/>
  </r>
  <r>
    <s v="5652272245026MRCZZ40"/>
    <s v="5652"/>
    <n v="5652"/>
    <x v="4"/>
    <x v="0"/>
    <s v="DEPRECIATION ELEC HV TRANSM CONDUCTORS            "/>
    <n v="0"/>
    <n v="0"/>
    <n v="0"/>
    <n v="0"/>
    <s v="P  "/>
    <n v="0"/>
    <s v="5"/>
    <s v="5652"/>
    <s v="2"/>
    <s v="272"/>
  </r>
  <r>
    <s v="5652272246026MRCZZ40"/>
    <s v="5652"/>
    <n v="5652"/>
    <x v="4"/>
    <x v="0"/>
    <s v="DEPRECIATION ELEC MV SUBSTATIONS                  "/>
    <n v="0"/>
    <n v="0"/>
    <n v="0"/>
    <n v="0"/>
    <s v="P  "/>
    <n v="0"/>
    <s v="5"/>
    <s v="5652"/>
    <s v="2"/>
    <s v="272"/>
  </r>
  <r>
    <s v="5652272247026MRCZZ40"/>
    <s v="5652"/>
    <n v="5652"/>
    <x v="4"/>
    <x v="0"/>
    <s v="DEPRECIATION ELEC MV SWITCHING STATIONS           "/>
    <n v="0"/>
    <n v="0"/>
    <n v="0"/>
    <n v="0"/>
    <s v="P  "/>
    <n v="0"/>
    <s v="5"/>
    <s v="5652"/>
    <s v="2"/>
    <s v="272"/>
  </r>
  <r>
    <s v="5652272248026MRCZZ40"/>
    <s v="5652"/>
    <n v="5652"/>
    <x v="4"/>
    <x v="0"/>
    <s v="DEPRECIATION ELEC MV NETWORKS                     "/>
    <n v="0"/>
    <n v="0"/>
    <n v="0"/>
    <n v="0"/>
    <s v="P  "/>
    <n v="0"/>
    <s v="5"/>
    <s v="5652"/>
    <s v="2"/>
    <s v="272"/>
  </r>
  <r>
    <s v="5652272249026MRCZZ40"/>
    <s v="5652"/>
    <n v="5652"/>
    <x v="4"/>
    <x v="0"/>
    <s v="DEPRECIATION ELEC LV NETWORKS                     "/>
    <n v="0"/>
    <n v="0"/>
    <n v="0"/>
    <n v="0"/>
    <s v="P  "/>
    <n v="0"/>
    <s v="5"/>
    <s v="5652"/>
    <s v="2"/>
    <s v="272"/>
  </r>
  <r>
    <s v="5652272250026MRCZZ40"/>
    <s v="5652"/>
    <n v="5652"/>
    <x v="4"/>
    <x v="0"/>
    <s v="DEPRECIATION ELEC CAPITAL SPARES                  "/>
    <n v="0"/>
    <n v="0"/>
    <n v="0"/>
    <n v="0"/>
    <s v="P  "/>
    <n v="0"/>
    <s v="5"/>
    <s v="5652"/>
    <s v="2"/>
    <s v="272"/>
  </r>
  <r>
    <s v="5652395002026MRC1240"/>
    <s v="5652"/>
    <n v="5652"/>
    <x v="4"/>
    <x v="1"/>
    <s v="DPT CHG - VEHICLE RENTAL                          "/>
    <n v="0"/>
    <n v="0"/>
    <n v="0"/>
    <n v="0"/>
    <s v="P  "/>
    <n v="156803"/>
    <s v="5"/>
    <s v="5652"/>
    <s v="3"/>
    <s v="395"/>
  </r>
  <r>
    <s v="5652395017026MRC1H40"/>
    <s v="5652"/>
    <n v="5652"/>
    <x v="4"/>
    <x v="1"/>
    <s v="DPT CHG - FUEL RECHARGE                           "/>
    <n v="0"/>
    <n v="0"/>
    <n v="0"/>
    <n v="0"/>
    <s v="P  "/>
    <n v="67959"/>
    <s v="5"/>
    <s v="5652"/>
    <s v="3"/>
    <s v="395"/>
  </r>
  <r>
    <s v="5652395023026MRC1L40"/>
    <s v="5652"/>
    <n v="5652"/>
    <x v="4"/>
    <x v="1"/>
    <s v="DPT CHG INSURANCE FEES                            "/>
    <n v="0"/>
    <n v="0"/>
    <n v="0"/>
    <n v="0"/>
    <s v="P  "/>
    <n v="0"/>
    <s v="5"/>
    <s v="5652"/>
    <s v="3"/>
    <s v="395"/>
  </r>
  <r>
    <s v="5652395046026MRC2740"/>
    <s v="5652"/>
    <n v="5652"/>
    <x v="4"/>
    <x v="1"/>
    <s v="DPT CHG SECURITY:SECURITY SERVICES                "/>
    <n v="0"/>
    <n v="940867.23"/>
    <n v="0"/>
    <n v="940867.23"/>
    <s v="P  "/>
    <n v="624000"/>
    <s v="5"/>
    <s v="5652"/>
    <s v="3"/>
    <s v="395"/>
  </r>
  <r>
    <s v="56523996050ZZZZZZZ11"/>
    <s v="5652"/>
    <n v="5652"/>
    <x v="4"/>
    <x v="1"/>
    <s v="TRF TO ACC SURPLUS DEFICIT                        "/>
    <n v="0"/>
    <n v="0"/>
    <n v="-2122759.3199999998"/>
    <n v="-2122759.3199999998"/>
    <s v="P  "/>
    <n v="0"/>
    <s v="5"/>
    <s v="5652"/>
    <s v="3"/>
    <s v="399"/>
  </r>
  <r>
    <s v="56523996100ZZZZZZZ11"/>
    <s v="5652"/>
    <n v="5652"/>
    <x v="4"/>
    <x v="1"/>
    <s v="TRF FROM ACC SURPLUS DEFICIT                      "/>
    <n v="0"/>
    <n v="0"/>
    <n v="0"/>
    <n v="0"/>
    <s v="P  "/>
    <n v="0"/>
    <s v="5"/>
    <s v="5652"/>
    <s v="3"/>
    <s v="399"/>
  </r>
  <r>
    <s v="56528100010ZZZZZZZ11"/>
    <s v="5652"/>
    <n v="5652"/>
    <x v="4"/>
    <x v="2"/>
    <s v="ACC SUR/(DEF): OPENING BALANCE                    "/>
    <n v="2029776.19"/>
    <n v="0"/>
    <n v="0"/>
    <n v="2029776.19"/>
    <s v="GP "/>
    <n v="0"/>
    <s v="5"/>
    <s v="5652"/>
    <s v="8"/>
    <s v="810"/>
  </r>
  <r>
    <s v="56528100020ZZZZZZZ11"/>
    <s v="5652"/>
    <n v="5652"/>
    <x v="4"/>
    <x v="2"/>
    <s v="ACC SUR/(DEF): CHANGES IN ACC POLICY              "/>
    <n v="0"/>
    <n v="0"/>
    <n v="0"/>
    <n v="0"/>
    <s v="GP "/>
    <n v="0"/>
    <s v="5"/>
    <s v="5652"/>
    <s v="8"/>
    <s v="810"/>
  </r>
  <r>
    <s v="56528100030ZZZZZZZ11"/>
    <s v="5652"/>
    <n v="5652"/>
    <x v="4"/>
    <x v="2"/>
    <s v="ACC SUR/(DEF): CORREC PRIOR PERIOD ERROR          "/>
    <n v="0"/>
    <n v="0"/>
    <n v="0"/>
    <n v="0"/>
    <s v="GP "/>
    <n v="0"/>
    <s v="5"/>
    <s v="5652"/>
    <s v="8"/>
    <s v="810"/>
  </r>
  <r>
    <s v="56528100040ZZZZZZZ11"/>
    <s v="5652"/>
    <n v="5652"/>
    <x v="4"/>
    <x v="2"/>
    <s v="ACC SUR/(DEF): TRF TO/FROM ACCUM SURPLUS          "/>
    <n v="0"/>
    <n v="2122759.3199999998"/>
    <n v="0"/>
    <n v="2122759.3199999998"/>
    <s v="GP "/>
    <n v="0"/>
    <s v="5"/>
    <s v="5652"/>
    <s v="8"/>
    <s v="810"/>
  </r>
  <r>
    <s v="56528100050ZZZZZZZ11"/>
    <s v="5652"/>
    <n v="5652"/>
    <x v="4"/>
    <x v="2"/>
    <s v="ACC SUR/(DEF): TRF TO/FROM RESERVES               "/>
    <n v="0"/>
    <n v="0"/>
    <n v="0"/>
    <n v="0"/>
    <s v="GP "/>
    <n v="0"/>
    <s v="5"/>
    <s v="5652"/>
    <s v="8"/>
    <s v="810"/>
  </r>
  <r>
    <s v="56528100060ZZZZZZZ11"/>
    <s v="5652"/>
    <n v="5652"/>
    <x v="4"/>
    <x v="2"/>
    <s v="ACC SUR/(DEF): DEPRECIATION OFFSETS               "/>
    <n v="0"/>
    <n v="0"/>
    <n v="0"/>
    <n v="0"/>
    <s v="GP "/>
    <n v="0"/>
    <s v="5"/>
    <s v="5652"/>
    <s v="8"/>
    <s v="810"/>
  </r>
  <r>
    <s v="5653142061029ZZZZZ30"/>
    <s v="5653"/>
    <n v="5653"/>
    <x v="4"/>
    <x v="5"/>
    <s v="CEMETERY &amp; BURIAL                                 "/>
    <n v="0"/>
    <n v="0"/>
    <n v="0"/>
    <n v="0"/>
    <s v="P  "/>
    <n v="-123745"/>
    <s v="5"/>
    <s v="5653"/>
    <s v="1"/>
    <s v="142"/>
  </r>
  <r>
    <s v="5653142061129ZZZZZ30"/>
    <s v="5653"/>
    <n v="5653"/>
    <x v="4"/>
    <x v="5"/>
    <s v="CEMETERY &amp; BURIAL ( GRAVE PLOTS)                  "/>
    <n v="0"/>
    <n v="0"/>
    <n v="-229618"/>
    <n v="-229618"/>
    <s v="P  "/>
    <n v="0"/>
    <s v="5"/>
    <s v="5653"/>
    <s v="1"/>
    <s v="142"/>
  </r>
  <r>
    <s v="5653211001026MRCZZ30"/>
    <s v="5653"/>
    <n v="5653"/>
    <x v="4"/>
    <x v="0"/>
    <s v="MS: SAL &amp; ALL: BASIC SALARY &amp; WAGES               "/>
    <n v="0"/>
    <n v="459154.1"/>
    <n v="0"/>
    <n v="484022.1"/>
    <s v="P  "/>
    <n v="462047"/>
    <s v="5"/>
    <s v="5653"/>
    <s v="2"/>
    <s v="211"/>
  </r>
  <r>
    <s v="5653211038026MRCZZ30"/>
    <s v="5653"/>
    <n v="5653"/>
    <x v="4"/>
    <x v="0"/>
    <s v="MS: OVERTIME - STRUCTURED                         "/>
    <n v="0"/>
    <n v="54690.91"/>
    <n v="0"/>
    <n v="61787.35"/>
    <s v="P  "/>
    <n v="57117"/>
    <s v="5"/>
    <s v="5653"/>
    <s v="2"/>
    <s v="211"/>
  </r>
  <r>
    <s v="5653211040026MRCZZ30"/>
    <s v="5653"/>
    <n v="5653"/>
    <x v="4"/>
    <x v="0"/>
    <s v="MS: PAYMENTS - SHIFT ADD REMUNERATION             "/>
    <n v="0"/>
    <n v="0"/>
    <n v="0"/>
    <n v="0"/>
    <s v="P  "/>
    <n v="0"/>
    <s v="5"/>
    <s v="5653"/>
    <s v="2"/>
    <s v="211"/>
  </r>
  <r>
    <s v="5653211044026MRCZZ30"/>
    <s v="5653"/>
    <n v="5653"/>
    <x v="4"/>
    <x v="0"/>
    <s v="MS: SRB - ACTING ALLOWANCE                        "/>
    <n v="0"/>
    <n v="0"/>
    <n v="-0.01"/>
    <n v="-0.01"/>
    <s v="P  "/>
    <n v="0"/>
    <s v="5"/>
    <s v="5653"/>
    <s v="2"/>
    <s v="211"/>
  </r>
  <r>
    <s v="5653211046026MRCZZ30"/>
    <s v="5653"/>
    <n v="5653"/>
    <x v="4"/>
    <x v="0"/>
    <s v="MS: SRB - ANNUAL BONUS                            "/>
    <n v="0"/>
    <n v="40382.99"/>
    <n v="0"/>
    <n v="40382.99"/>
    <s v="P  "/>
    <n v="67077"/>
    <s v="5"/>
    <s v="5653"/>
    <s v="2"/>
    <s v="211"/>
  </r>
  <r>
    <s v="5653211063026MRCZZ30"/>
    <s v="5653"/>
    <n v="5653"/>
    <x v="4"/>
    <x v="0"/>
    <s v="MS: SRB - NON PENSIONABLE                         "/>
    <n v="0"/>
    <n v="12679.87"/>
    <n v="0"/>
    <n v="13964.67"/>
    <s v="P  "/>
    <n v="14203"/>
    <s v="5"/>
    <s v="5653"/>
    <s v="2"/>
    <s v="211"/>
  </r>
  <r>
    <s v="5653213001026MRCZZ30"/>
    <s v="5653"/>
    <n v="5653"/>
    <x v="4"/>
    <x v="0"/>
    <s v="MS: SOC CONTR - BARGAINING COUNCIL                "/>
    <n v="0"/>
    <n v="297.5"/>
    <n v="0"/>
    <n v="315"/>
    <s v="P  "/>
    <n v="315"/>
    <s v="5"/>
    <s v="5653"/>
    <s v="2"/>
    <s v="213"/>
  </r>
  <r>
    <s v="5653213010026MRCZZ30"/>
    <s v="5653"/>
    <n v="5653"/>
    <x v="4"/>
    <x v="0"/>
    <s v="MS: SOC CONTR - GROUP LIFE INSURANCE              "/>
    <n v="0"/>
    <n v="5439.16"/>
    <n v="0"/>
    <n v="5899.45"/>
    <s v="P  "/>
    <n v="6071"/>
    <s v="5"/>
    <s v="5653"/>
    <s v="2"/>
    <s v="213"/>
  </r>
  <r>
    <s v="5653213030026MRCZZ30"/>
    <s v="5653"/>
    <n v="5653"/>
    <x v="4"/>
    <x v="0"/>
    <s v="MS: SOC CONTR - PENSION                           "/>
    <n v="0"/>
    <n v="82293.19"/>
    <n v="0"/>
    <n v="86715.96"/>
    <s v="P  "/>
    <n v="86715"/>
    <s v="5"/>
    <s v="5653"/>
    <s v="2"/>
    <s v="213"/>
  </r>
  <r>
    <s v="5653213040026MRCZZ30"/>
    <s v="5653"/>
    <n v="5653"/>
    <x v="4"/>
    <x v="0"/>
    <s v="MS: SOC CONTR - UNEMPLOYMENT INSUR FUND           "/>
    <n v="0"/>
    <n v="5056.4799999999996"/>
    <n v="0"/>
    <n v="5353.92"/>
    <s v="P  "/>
    <n v="5355"/>
    <s v="5"/>
    <s v="5653"/>
    <s v="2"/>
    <s v="213"/>
  </r>
  <r>
    <s v="5653226030026MRCZZ30"/>
    <s v="5653"/>
    <n v="5653"/>
    <x v="4"/>
    <x v="0"/>
    <s v="OS: BURIAL SERVICES                               "/>
    <n v="0"/>
    <n v="0"/>
    <n v="0"/>
    <n v="0"/>
    <s v="P  "/>
    <n v="0"/>
    <s v="5"/>
    <s v="5653"/>
    <s v="2"/>
    <s v="226"/>
  </r>
  <r>
    <s v="5653228180026MRCZZ30"/>
    <s v="5653"/>
    <n v="5653"/>
    <x v="4"/>
    <x v="0"/>
    <s v="CONTR: GARDENING SERVICES                         "/>
    <n v="0"/>
    <n v="0"/>
    <n v="0"/>
    <n v="0"/>
    <s v="P  "/>
    <n v="0"/>
    <s v="5"/>
    <s v="5653"/>
    <s v="2"/>
    <s v="228"/>
  </r>
  <r>
    <s v="5653228241026MRCZZ30"/>
    <s v="5653"/>
    <n v="5653"/>
    <x v="4"/>
    <x v="0"/>
    <s v="CONTR: INSPECTION FEES                            "/>
    <n v="0"/>
    <n v="0"/>
    <n v="0"/>
    <n v="0"/>
    <s v="P  "/>
    <n v="0"/>
    <s v="5"/>
    <s v="5653"/>
    <s v="2"/>
    <s v="228"/>
  </r>
  <r>
    <s v="5653230019026MRCZZ30"/>
    <s v="5653"/>
    <n v="5653"/>
    <x v="4"/>
    <x v="0"/>
    <s v="OC: ASSETS LESS THAN CAPITAL THRESHOLD            "/>
    <n v="0"/>
    <n v="0"/>
    <n v="0"/>
    <n v="0"/>
    <s v="P  "/>
    <n v="0"/>
    <s v="5"/>
    <s v="5653"/>
    <s v="2"/>
    <s v="230"/>
  </r>
  <r>
    <s v="5653230361026MRCZZ30"/>
    <s v="5653"/>
    <n v="5653"/>
    <x v="4"/>
    <x v="0"/>
    <s v="OC: MUNICIPAL SERVICES                            "/>
    <n v="0"/>
    <n v="0"/>
    <n v="0"/>
    <n v="0"/>
    <s v="P  "/>
    <n v="0"/>
    <s v="5"/>
    <s v="5653"/>
    <s v="2"/>
    <s v="230"/>
  </r>
  <r>
    <s v="5653230541026MRCZZ30"/>
    <s v="5653"/>
    <n v="5653"/>
    <x v="4"/>
    <x v="0"/>
    <s v="OC: SKILLS DEVELOPMENT FUND LEVY                  "/>
    <n v="0"/>
    <n v="5268.55"/>
    <n v="0"/>
    <n v="5584.38"/>
    <s v="P  "/>
    <n v="5269"/>
    <s v="5"/>
    <s v="5653"/>
    <s v="2"/>
    <s v="230"/>
  </r>
  <r>
    <s v="5653230610026MRCZZ30"/>
    <s v="5653"/>
    <n v="5653"/>
    <x v="4"/>
    <x v="0"/>
    <s v="OC: UNIFORM &amp; PROTECTIVE CLOTHING                 "/>
    <n v="0"/>
    <n v="0"/>
    <n v="0"/>
    <n v="0"/>
    <s v="P  "/>
    <n v="0"/>
    <s v="5"/>
    <s v="5653"/>
    <s v="2"/>
    <s v="230"/>
  </r>
  <r>
    <s v="5653232360026414ZZ30"/>
    <s v="5653"/>
    <n v="5653"/>
    <x v="4"/>
    <x v="0"/>
    <s v="INVENTORY - MATERIALS &amp; SUPPLIES                  "/>
    <n v="0"/>
    <n v="0"/>
    <n v="0"/>
    <n v="0"/>
    <s v="P  "/>
    <n v="0"/>
    <s v="5"/>
    <s v="5653"/>
    <s v="2"/>
    <s v="232"/>
  </r>
  <r>
    <s v="5653272242026MRCZZ30"/>
    <s v="5653"/>
    <n v="5653"/>
    <x v="4"/>
    <x v="0"/>
    <s v="DEPRECIATION ELEC POWER PLANTS                    "/>
    <n v="0"/>
    <n v="0"/>
    <n v="0"/>
    <n v="0"/>
    <s v="P  "/>
    <n v="0"/>
    <s v="5"/>
    <s v="5653"/>
    <s v="2"/>
    <s v="272"/>
  </r>
  <r>
    <s v="5653272243026MRCZZ30"/>
    <s v="5653"/>
    <n v="5653"/>
    <x v="4"/>
    <x v="0"/>
    <s v="DEPRECIATION ELEC HV SUBSTATIONS                  "/>
    <n v="0"/>
    <n v="0"/>
    <n v="0"/>
    <n v="0"/>
    <s v="P  "/>
    <n v="0"/>
    <s v="5"/>
    <s v="5653"/>
    <s v="2"/>
    <s v="272"/>
  </r>
  <r>
    <s v="5653272244026MRCZZ30"/>
    <s v="5653"/>
    <n v="5653"/>
    <x v="4"/>
    <x v="0"/>
    <s v="DEPRECIATION ELEC HV SWITCHING STATIONS           "/>
    <n v="0"/>
    <n v="0"/>
    <n v="0"/>
    <n v="0"/>
    <s v="P  "/>
    <n v="0"/>
    <s v="5"/>
    <s v="5653"/>
    <s v="2"/>
    <s v="272"/>
  </r>
  <r>
    <s v="5653272245026MRCZZ30"/>
    <s v="5653"/>
    <n v="5653"/>
    <x v="4"/>
    <x v="0"/>
    <s v="DEPRECIATION ELEC HV TRANSM CONDUCTORS            "/>
    <n v="0"/>
    <n v="0"/>
    <n v="0"/>
    <n v="0"/>
    <s v="P  "/>
    <n v="0"/>
    <s v="5"/>
    <s v="5653"/>
    <s v="2"/>
    <s v="272"/>
  </r>
  <r>
    <s v="5653272246026MRCZZ30"/>
    <s v="5653"/>
    <n v="5653"/>
    <x v="4"/>
    <x v="0"/>
    <s v="DEPRECIATION ELEC MV SUBSTATIONS                  "/>
    <n v="0"/>
    <n v="0"/>
    <n v="0"/>
    <n v="0"/>
    <s v="P  "/>
    <n v="0"/>
    <s v="5"/>
    <s v="5653"/>
    <s v="2"/>
    <s v="272"/>
  </r>
  <r>
    <s v="5653272247026MRCZZ30"/>
    <s v="5653"/>
    <n v="5653"/>
    <x v="4"/>
    <x v="0"/>
    <s v="DEPRECIATION ELEC MV SWITCHING STATIONS           "/>
    <n v="0"/>
    <n v="0"/>
    <n v="0"/>
    <n v="0"/>
    <s v="P  "/>
    <n v="0"/>
    <s v="5"/>
    <s v="5653"/>
    <s v="2"/>
    <s v="272"/>
  </r>
  <r>
    <s v="5653272248026MRCZZ30"/>
    <s v="5653"/>
    <n v="5653"/>
    <x v="4"/>
    <x v="0"/>
    <s v="DEPRECIATION ELEC MV NETWORKS                     "/>
    <n v="0"/>
    <n v="0"/>
    <n v="0"/>
    <n v="0"/>
    <s v="P  "/>
    <n v="0"/>
    <s v="5"/>
    <s v="5653"/>
    <s v="2"/>
    <s v="272"/>
  </r>
  <r>
    <s v="5653272249026MRCZZ30"/>
    <s v="5653"/>
    <n v="5653"/>
    <x v="4"/>
    <x v="0"/>
    <s v="DEPRECIATION ELEC LV NETWORKS                     "/>
    <n v="0"/>
    <n v="0"/>
    <n v="0"/>
    <n v="0"/>
    <s v="P  "/>
    <n v="0"/>
    <s v="5"/>
    <s v="5653"/>
    <s v="2"/>
    <s v="272"/>
  </r>
  <r>
    <s v="5653272250026MRCZZ30"/>
    <s v="5653"/>
    <n v="5653"/>
    <x v="4"/>
    <x v="0"/>
    <s v="DEPRECIATION ELEC CAPITAL SPARES                  "/>
    <n v="0"/>
    <n v="0"/>
    <n v="0"/>
    <n v="0"/>
    <s v="P  "/>
    <n v="0"/>
    <s v="5"/>
    <s v="5653"/>
    <s v="2"/>
    <s v="272"/>
  </r>
  <r>
    <s v="5653395002026MRC1230"/>
    <s v="5653"/>
    <n v="5653"/>
    <x v="4"/>
    <x v="1"/>
    <s v="DPT CHG - VEHICLE RENTAL                          "/>
    <n v="0"/>
    <n v="0"/>
    <n v="0"/>
    <n v="0"/>
    <s v="P  "/>
    <n v="156803"/>
    <s v="5"/>
    <s v="5653"/>
    <s v="3"/>
    <s v="395"/>
  </r>
  <r>
    <s v="5653395017026MRC1H30"/>
    <s v="5653"/>
    <n v="5653"/>
    <x v="4"/>
    <x v="1"/>
    <s v="DPT CHG - FUEL RECHARGE                           "/>
    <n v="0"/>
    <n v="0"/>
    <n v="0"/>
    <n v="0"/>
    <s v="P  "/>
    <n v="67959"/>
    <s v="5"/>
    <s v="5653"/>
    <s v="3"/>
    <s v="395"/>
  </r>
  <r>
    <s v="5653395023026MRC1L30"/>
    <s v="5653"/>
    <n v="5653"/>
    <x v="4"/>
    <x v="1"/>
    <s v="DPT CHG INSURANCE FEES                            "/>
    <n v="0"/>
    <n v="0"/>
    <n v="0"/>
    <n v="0"/>
    <s v="P  "/>
    <n v="0"/>
    <s v="5"/>
    <s v="5653"/>
    <s v="3"/>
    <s v="395"/>
  </r>
  <r>
    <s v="56533996050ZZZZZZZ11"/>
    <s v="5653"/>
    <n v="5653"/>
    <x v="4"/>
    <x v="1"/>
    <s v="TRF TO ACC SURPLUS DEFICIT                        "/>
    <n v="0"/>
    <n v="0"/>
    <n v="-394695.47"/>
    <n v="-394695.47"/>
    <s v="P  "/>
    <n v="0"/>
    <s v="5"/>
    <s v="5653"/>
    <s v="3"/>
    <s v="399"/>
  </r>
  <r>
    <s v="56533996100ZZZZZZZ11"/>
    <s v="5653"/>
    <n v="5653"/>
    <x v="4"/>
    <x v="1"/>
    <s v="TRF FROM ACC SURPLUS DEFICIT                      "/>
    <n v="0"/>
    <n v="0"/>
    <n v="0"/>
    <n v="0"/>
    <s v="P  "/>
    <n v="0"/>
    <s v="5"/>
    <s v="5653"/>
    <s v="3"/>
    <s v="399"/>
  </r>
  <r>
    <s v="56538100010ZZZZZZZ11"/>
    <s v="5653"/>
    <n v="5653"/>
    <x v="4"/>
    <x v="2"/>
    <s v="ACC SUR/(DEF): OPENING BALANCE                    "/>
    <n v="870413.54"/>
    <n v="0"/>
    <n v="0"/>
    <n v="870413.54"/>
    <s v="GP "/>
    <n v="0"/>
    <s v="5"/>
    <s v="5653"/>
    <s v="8"/>
    <s v="810"/>
  </r>
  <r>
    <s v="56538100020ZZZZZZZ11"/>
    <s v="5653"/>
    <n v="5653"/>
    <x v="4"/>
    <x v="2"/>
    <s v="ACC SUR/(DEF): CHANGES IN ACC POLICY              "/>
    <n v="0"/>
    <n v="0"/>
    <n v="0"/>
    <n v="0"/>
    <s v="GP "/>
    <n v="0"/>
    <s v="5"/>
    <s v="5653"/>
    <s v="8"/>
    <s v="810"/>
  </r>
  <r>
    <s v="56538100030ZZZZZZZ11"/>
    <s v="5653"/>
    <n v="5653"/>
    <x v="4"/>
    <x v="2"/>
    <s v="ACC SUR/(DEF): CORREC PRIOR PERIOD ERROR          "/>
    <n v="0"/>
    <n v="0"/>
    <n v="0"/>
    <n v="0"/>
    <s v="GP "/>
    <n v="0"/>
    <s v="5"/>
    <s v="5653"/>
    <s v="8"/>
    <s v="810"/>
  </r>
  <r>
    <s v="56538100040ZZZZZZZ11"/>
    <s v="5653"/>
    <n v="5653"/>
    <x v="4"/>
    <x v="2"/>
    <s v="ACC SUR/(DEF): TRF TO/FROM ACCUM SURPLUS          "/>
    <n v="0"/>
    <n v="394695.47"/>
    <n v="0"/>
    <n v="394695.47"/>
    <s v="GP "/>
    <n v="0"/>
    <s v="5"/>
    <s v="5653"/>
    <s v="8"/>
    <s v="810"/>
  </r>
  <r>
    <s v="56538100050ZZZZZZZ11"/>
    <s v="5653"/>
    <n v="5653"/>
    <x v="4"/>
    <x v="2"/>
    <s v="ACC SUR/(DEF): TRF TO/FROM RESERVES               "/>
    <n v="0"/>
    <n v="0"/>
    <n v="0"/>
    <n v="0"/>
    <s v="GP "/>
    <n v="0"/>
    <s v="5"/>
    <s v="5653"/>
    <s v="8"/>
    <s v="810"/>
  </r>
  <r>
    <s v="56538100060ZZZZZZZ11"/>
    <s v="5653"/>
    <n v="5653"/>
    <x v="4"/>
    <x v="2"/>
    <s v="ACC SUR/(DEF): DEPRECIATION OFFSETS               "/>
    <n v="0"/>
    <n v="0"/>
    <n v="0"/>
    <n v="0"/>
    <s v="GP "/>
    <n v="0"/>
    <s v="5"/>
    <s v="5653"/>
    <s v="8"/>
    <s v="810"/>
  </r>
  <r>
    <s v="5661142121029ZZZZZ11"/>
    <s v="5661"/>
    <n v="5661"/>
    <x v="4"/>
    <x v="5"/>
    <s v="ENTRANCE FEES                                     "/>
    <n v="0"/>
    <n v="0"/>
    <n v="-28449.95"/>
    <n v="-28449.95"/>
    <s v="P  "/>
    <n v="-122727"/>
    <s v="5"/>
    <s v="5661"/>
    <s v="1"/>
    <s v="142"/>
  </r>
  <r>
    <s v="5661142150029ZZZZZ11"/>
    <s v="5661"/>
    <n v="5661"/>
    <x v="4"/>
    <x v="5"/>
    <s v="FIRE SERVICES                                     "/>
    <n v="0"/>
    <n v="0"/>
    <n v="-30509.35"/>
    <n v="-30509.35"/>
    <s v="P  "/>
    <n v="-26278"/>
    <s v="5"/>
    <s v="5661"/>
    <s v="1"/>
    <s v="142"/>
  </r>
  <r>
    <s v="5661142150329ZZZZZ11"/>
    <s v="5661"/>
    <n v="5661"/>
    <x v="4"/>
    <x v="5"/>
    <s v="FIRE SERVICES (GENERAL)                           "/>
    <n v="0"/>
    <n v="0"/>
    <n v="0"/>
    <n v="0"/>
    <s v="P  "/>
    <n v="0"/>
    <s v="5"/>
    <s v="5661"/>
    <s v="1"/>
    <s v="142"/>
  </r>
  <r>
    <s v="5661211001026MRCZZ11"/>
    <s v="5661"/>
    <n v="5661"/>
    <x v="4"/>
    <x v="0"/>
    <s v="MS: SAL &amp; ALL: BASIC SALARY &amp; WAGES               "/>
    <n v="0"/>
    <n v="5926679.8099999996"/>
    <n v="0"/>
    <n v="6253277.4100000001"/>
    <s v="P  "/>
    <n v="6182712"/>
    <s v="5"/>
    <s v="5661"/>
    <s v="2"/>
    <s v="211"/>
  </r>
  <r>
    <s v="5661211022026MRCZZ11"/>
    <s v="5661"/>
    <n v="5661"/>
    <x v="4"/>
    <x v="0"/>
    <s v="MS: ALL - CELLULAR &amp; TELEPHONE                    "/>
    <n v="0"/>
    <n v="10800"/>
    <n v="0"/>
    <n v="10800"/>
    <s v="P  "/>
    <n v="10800"/>
    <s v="5"/>
    <s v="5661"/>
    <s v="2"/>
    <s v="211"/>
  </r>
  <r>
    <s v="5661211026026MRCZZ11"/>
    <s v="5661"/>
    <n v="5661"/>
    <x v="4"/>
    <x v="0"/>
    <s v="MS: HB &amp; INC: HOUSING BENEFITS                    "/>
    <n v="0"/>
    <n v="20456.88"/>
    <n v="0"/>
    <n v="20456.88"/>
    <s v="P  "/>
    <n v="20458"/>
    <s v="5"/>
    <s v="5661"/>
    <s v="2"/>
    <s v="211"/>
  </r>
  <r>
    <s v="5661211028026MRCZZ11"/>
    <s v="5661"/>
    <n v="5661"/>
    <x v="4"/>
    <x v="0"/>
    <s v="MS: HB &amp; INC: LAUNDRY                             "/>
    <n v="0"/>
    <n v="686.7"/>
    <n v="0"/>
    <n v="686.7"/>
    <s v="P  "/>
    <n v="916"/>
    <s v="5"/>
    <s v="5661"/>
    <s v="2"/>
    <s v="211"/>
  </r>
  <r>
    <s v="5661211034026MRCZZ11"/>
    <s v="5661"/>
    <n v="5661"/>
    <x v="4"/>
    <x v="0"/>
    <s v="MS: ALL - TRAVEL OR MOTOR VEHICLE                 "/>
    <n v="0"/>
    <n v="682375.06"/>
    <n v="0"/>
    <n v="682958.98"/>
    <s v="P  "/>
    <n v="713620"/>
    <s v="5"/>
    <s v="5661"/>
    <s v="2"/>
    <s v="211"/>
  </r>
  <r>
    <s v="5661211036026MRCZZ11"/>
    <s v="5661"/>
    <n v="5661"/>
    <x v="4"/>
    <x v="0"/>
    <s v="MS: OVERTIME - NON STRUCTURED                     "/>
    <n v="0"/>
    <n v="484862.53"/>
    <n v="0"/>
    <n v="615769.75"/>
    <s v="P  "/>
    <n v="689285"/>
    <s v="5"/>
    <s v="5661"/>
    <s v="2"/>
    <s v="211"/>
  </r>
  <r>
    <s v="5661211038026MRCZZ11"/>
    <s v="5661"/>
    <n v="5661"/>
    <x v="4"/>
    <x v="0"/>
    <s v="MS: OVERTIME - STRUCTURED                         "/>
    <n v="0"/>
    <n v="413036.29"/>
    <n v="0"/>
    <n v="426959.75"/>
    <s v="P  "/>
    <n v="1048957"/>
    <s v="5"/>
    <s v="5661"/>
    <s v="2"/>
    <s v="211"/>
  </r>
  <r>
    <s v="5661211040026MRCZZ11"/>
    <s v="5661"/>
    <n v="5661"/>
    <x v="4"/>
    <x v="0"/>
    <s v="MS: PAYMENTS - SHIFT ADD REMUNERATION             "/>
    <n v="0"/>
    <n v="0.01"/>
    <n v="0"/>
    <n v="0.01"/>
    <s v="P  "/>
    <n v="2"/>
    <s v="5"/>
    <s v="5661"/>
    <s v="2"/>
    <s v="211"/>
  </r>
  <r>
    <s v="5661211044026MRCZZ11"/>
    <s v="5661"/>
    <n v="5661"/>
    <x v="4"/>
    <x v="0"/>
    <s v="MS: SRB - ACTING ALLOWANCE                        "/>
    <n v="0"/>
    <n v="43781.99"/>
    <n v="0"/>
    <n v="43781.99"/>
    <s v="P  "/>
    <n v="65674"/>
    <s v="5"/>
    <s v="5661"/>
    <s v="2"/>
    <s v="211"/>
  </r>
  <r>
    <s v="5661211046026MRCZZ11"/>
    <s v="5661"/>
    <n v="5661"/>
    <x v="4"/>
    <x v="0"/>
    <s v="MS: SRB - ANNUAL BONUS                            "/>
    <n v="0"/>
    <n v="518019.27"/>
    <n v="0"/>
    <n v="518019.27"/>
    <s v="P  "/>
    <n v="697027"/>
    <s v="5"/>
    <s v="5661"/>
    <s v="2"/>
    <s v="211"/>
  </r>
  <r>
    <s v="5661211050026MRCZZ11"/>
    <s v="5661"/>
    <n v="5661"/>
    <x v="4"/>
    <x v="0"/>
    <s v="MS: SRB - LONG SERVICE AWARD                      "/>
    <n v="0"/>
    <n v="26495.42"/>
    <n v="0"/>
    <n v="28254.1"/>
    <s v="P  "/>
    <n v="39655"/>
    <s v="5"/>
    <s v="5661"/>
    <s v="2"/>
    <s v="211"/>
  </r>
  <r>
    <s v="5661211056026MRCZZ11"/>
    <s v="5661"/>
    <n v="5661"/>
    <x v="4"/>
    <x v="0"/>
    <s v="MS: SRB - STANDBY ALLOWANCE                       "/>
    <n v="0"/>
    <n v="12454.1"/>
    <n v="0"/>
    <n v="13830.74"/>
    <s v="P  "/>
    <n v="14553"/>
    <s v="5"/>
    <s v="5661"/>
    <s v="2"/>
    <s v="211"/>
  </r>
  <r>
    <s v="5661211063026MRCZZ11"/>
    <s v="5661"/>
    <n v="5661"/>
    <x v="4"/>
    <x v="0"/>
    <s v="MS: SRB - NON PENSIONABLE                         "/>
    <n v="0"/>
    <n v="3134.45"/>
    <n v="0"/>
    <n v="3345.17"/>
    <s v="P  "/>
    <n v="2135"/>
    <s v="5"/>
    <s v="5661"/>
    <s v="2"/>
    <s v="211"/>
  </r>
  <r>
    <s v="5661213001026MRCZZ11"/>
    <s v="5661"/>
    <n v="5661"/>
    <x v="4"/>
    <x v="0"/>
    <s v="MS: SOC CONTR - BARGAINING COUNCIL                "/>
    <n v="0"/>
    <n v="2940.01"/>
    <n v="0"/>
    <n v="3150.01"/>
    <s v="P  "/>
    <n v="3217"/>
    <s v="5"/>
    <s v="5661"/>
    <s v="2"/>
    <s v="213"/>
  </r>
  <r>
    <s v="5661213010026MRCZZ11"/>
    <s v="5661"/>
    <n v="5661"/>
    <x v="4"/>
    <x v="0"/>
    <s v="MS: SOC CONTR - GROUP LIFE INSURANCE              "/>
    <n v="0"/>
    <n v="84292.08"/>
    <n v="0"/>
    <n v="90127.79"/>
    <s v="P  "/>
    <n v="90823"/>
    <s v="5"/>
    <s v="5661"/>
    <s v="2"/>
    <s v="213"/>
  </r>
  <r>
    <s v="5661213020026MRCZZ11"/>
    <s v="5661"/>
    <n v="5661"/>
    <x v="4"/>
    <x v="0"/>
    <s v="MS: SOC CONTR - MEDICAL                           "/>
    <n v="0"/>
    <n v="721771.85"/>
    <n v="0"/>
    <n v="721771.85"/>
    <s v="P  "/>
    <n v="736488"/>
    <s v="5"/>
    <s v="5661"/>
    <s v="2"/>
    <s v="213"/>
  </r>
  <r>
    <s v="5661213030026MRCZZ11"/>
    <s v="5661"/>
    <n v="5661"/>
    <x v="4"/>
    <x v="0"/>
    <s v="MS: SOC CONTR - PENSION                           "/>
    <n v="0"/>
    <n v="1078829.0900000001"/>
    <n v="0"/>
    <n v="1137115.1599999999"/>
    <s v="P  "/>
    <n v="1156866"/>
    <s v="5"/>
    <s v="5661"/>
    <s v="2"/>
    <s v="213"/>
  </r>
  <r>
    <s v="5661213040026MRCZZ11"/>
    <s v="5661"/>
    <n v="5661"/>
    <x v="4"/>
    <x v="0"/>
    <s v="MS: SOC CONTR - UNEMPLOYMENT INSUR FUND           "/>
    <n v="0"/>
    <n v="50248.55"/>
    <n v="0"/>
    <n v="53375.67"/>
    <s v="P  "/>
    <n v="54480"/>
    <s v="5"/>
    <s v="5661"/>
    <s v="2"/>
    <s v="213"/>
  </r>
  <r>
    <s v="5661226038026MRCZZ11"/>
    <s v="5661"/>
    <n v="5661"/>
    <x v="4"/>
    <x v="0"/>
    <s v="OS: B&amp;A PROJECT MANAGEMENT                        "/>
    <n v="0"/>
    <n v="0"/>
    <n v="0"/>
    <n v="0"/>
    <s v="P  "/>
    <n v="0"/>
    <s v="5"/>
    <s v="5661"/>
    <s v="2"/>
    <s v="226"/>
  </r>
  <r>
    <s v="5661227037026414ZZ11"/>
    <s v="5661"/>
    <n v="5661"/>
    <x v="4"/>
    <x v="0"/>
    <s v="C&amp;PS: B&amp;A HUMAN RESOURCES                         "/>
    <n v="0"/>
    <n v="0"/>
    <n v="0"/>
    <n v="0"/>
    <s v="P  "/>
    <n v="0"/>
    <s v="5"/>
    <s v="5661"/>
    <s v="2"/>
    <s v="227"/>
  </r>
  <r>
    <s v="5661228180026MRCZZ11"/>
    <s v="5661"/>
    <n v="5661"/>
    <x v="4"/>
    <x v="0"/>
    <s v="CONTR: GARDENING SERVICES                         "/>
    <n v="0"/>
    <n v="296755"/>
    <n v="0"/>
    <n v="296755"/>
    <s v="P  "/>
    <n v="367211"/>
    <s v="5"/>
    <s v="5661"/>
    <s v="2"/>
    <s v="228"/>
  </r>
  <r>
    <s v="5661228360026NGTZZ20"/>
    <s v="5661"/>
    <n v="5661"/>
    <x v="4"/>
    <x v="0"/>
    <s v="CONTR:  MAINT OF BUILDINGS &amp; FACILITIES           "/>
    <n v="0"/>
    <n v="208638.84"/>
    <n v="0"/>
    <n v="208638.84"/>
    <s v="P  "/>
    <n v="246320"/>
    <s v="5"/>
    <s v="5661"/>
    <s v="2"/>
    <s v="228"/>
  </r>
  <r>
    <s v="5661228360026NHCZZ11"/>
    <s v="5661"/>
    <n v="5661"/>
    <x v="4"/>
    <x v="0"/>
    <s v="CONTR:  MAINT OF BUILDINGS &amp; FACILITIES           "/>
    <n v="0"/>
    <n v="899.91"/>
    <n v="0"/>
    <n v="899.91"/>
    <s v="P  "/>
    <n v="900"/>
    <s v="5"/>
    <s v="5661"/>
    <s v="2"/>
    <s v="228"/>
  </r>
  <r>
    <s v="5661228361026NRTZZ11"/>
    <s v="5661"/>
    <n v="5661"/>
    <x v="4"/>
    <x v="0"/>
    <s v="CONTR: MAINTENANCE OF EQUIPMENT                   "/>
    <n v="0"/>
    <n v="105209.18"/>
    <n v="0"/>
    <n v="105209.18"/>
    <s v="P  "/>
    <n v="115481"/>
    <s v="5"/>
    <s v="5661"/>
    <s v="2"/>
    <s v="228"/>
  </r>
  <r>
    <s v="5661230019026MRCZZ11"/>
    <s v="5661"/>
    <n v="5661"/>
    <x v="4"/>
    <x v="0"/>
    <s v="OC: ASSETS LESS THAN CAPITAL THRESHOLD            "/>
    <n v="0"/>
    <n v="24994.31"/>
    <n v="0"/>
    <n v="24994.31"/>
    <s v="P  "/>
    <n v="25655"/>
    <s v="5"/>
    <s v="5661"/>
    <s v="2"/>
    <s v="230"/>
  </r>
  <r>
    <s v="5661230361026MRCZZ11"/>
    <s v="5661"/>
    <n v="5661"/>
    <x v="4"/>
    <x v="0"/>
    <s v="OC: MUNICIPAL SERVICES                            "/>
    <n v="0"/>
    <n v="0"/>
    <n v="0"/>
    <n v="0"/>
    <s v="P  "/>
    <n v="0"/>
    <s v="5"/>
    <s v="5661"/>
    <s v="2"/>
    <s v="230"/>
  </r>
  <r>
    <s v="5661230420026MRCZZ11"/>
    <s v="5661"/>
    <n v="5661"/>
    <x v="4"/>
    <x v="0"/>
    <s v="OC: OFFICE DECORATIONS                            "/>
    <n v="0"/>
    <n v="167.5"/>
    <n v="0"/>
    <n v="167.5"/>
    <s v="P  "/>
    <n v="168"/>
    <s v="5"/>
    <s v="5661"/>
    <s v="2"/>
    <s v="230"/>
  </r>
  <r>
    <s v="5661230541026MRCZZ11"/>
    <s v="5661"/>
    <n v="5661"/>
    <x v="4"/>
    <x v="0"/>
    <s v="OC: SKILLS DEVELOPMENT FUND LEVY                  "/>
    <n v="0"/>
    <n v="82699.58"/>
    <n v="0"/>
    <n v="87626.32"/>
    <s v="P  "/>
    <n v="58213"/>
    <s v="5"/>
    <s v="5661"/>
    <s v="2"/>
    <s v="230"/>
  </r>
  <r>
    <s v="5661230610026MRCZZ11"/>
    <s v="5661"/>
    <n v="5661"/>
    <x v="4"/>
    <x v="0"/>
    <s v="OC: UNIFORM &amp; PROTECTIVE CLOTHING                 "/>
    <n v="0"/>
    <n v="41079.78"/>
    <n v="0"/>
    <n v="41079.78"/>
    <s v="P  "/>
    <n v="41531"/>
    <s v="5"/>
    <s v="5661"/>
    <s v="2"/>
    <s v="230"/>
  </r>
  <r>
    <s v="5661232360026MRCZZ11"/>
    <s v="5661"/>
    <n v="5661"/>
    <x v="4"/>
    <x v="0"/>
    <s v="INVENTORY - MATERIALS &amp; SUPPLIES                  "/>
    <n v="0"/>
    <n v="23935.07"/>
    <n v="0"/>
    <n v="23935.07"/>
    <s v="P  "/>
    <n v="23936"/>
    <s v="5"/>
    <s v="5661"/>
    <s v="2"/>
    <s v="232"/>
  </r>
  <r>
    <s v="5661232360B26MRCZZ11"/>
    <s v="5661"/>
    <n v="5661"/>
    <x v="4"/>
    <x v="0"/>
    <s v="INVENTORY - MATERIALS &amp; SUPPLIES(COM PRO          "/>
    <n v="0"/>
    <n v="25913.21"/>
    <n v="0"/>
    <n v="25913.21"/>
    <s v="P  "/>
    <n v="25914"/>
    <s v="5"/>
    <s v="5661"/>
    <s v="2"/>
    <s v="232"/>
  </r>
  <r>
    <s v="5661232360D26MRCZZ11"/>
    <s v="5661"/>
    <n v="5661"/>
    <x v="4"/>
    <x v="0"/>
    <s v="INVENTORY - MATERIALS &amp; SUPPLIES(PRINT&amp;           "/>
    <n v="0"/>
    <n v="292.83999999999997"/>
    <n v="0"/>
    <n v="292.83999999999997"/>
    <s v="P  "/>
    <n v="293"/>
    <s v="5"/>
    <s v="5661"/>
    <s v="2"/>
    <s v="232"/>
  </r>
  <r>
    <s v="5661232360P26MRCZZ11"/>
    <s v="5661"/>
    <n v="5661"/>
    <x v="4"/>
    <x v="0"/>
    <s v="SUB ITEM 1718                                     "/>
    <n v="0"/>
    <n v="0"/>
    <n v="0"/>
    <n v="0"/>
    <s v="P  "/>
    <n v="807584"/>
    <s v="5"/>
    <s v="5661"/>
    <s v="2"/>
    <s v="232"/>
  </r>
  <r>
    <s v="5661272150026MRCZZ11"/>
    <s v="5661"/>
    <n v="5661"/>
    <x v="4"/>
    <x v="0"/>
    <s v="DEPRECIATION FURNITURE &amp; OFFICE EQUIPM            "/>
    <n v="0"/>
    <n v="0"/>
    <n v="0"/>
    <n v="0"/>
    <s v="P  "/>
    <n v="0"/>
    <s v="5"/>
    <s v="5661"/>
    <s v="2"/>
    <s v="272"/>
  </r>
  <r>
    <s v="5661272242026MRCZZ11"/>
    <s v="5661"/>
    <n v="5661"/>
    <x v="4"/>
    <x v="0"/>
    <s v="DEPRECIATION ELEC POWER PLANTS                    "/>
    <n v="0"/>
    <n v="0"/>
    <n v="0"/>
    <n v="0"/>
    <s v="P  "/>
    <n v="0"/>
    <s v="5"/>
    <s v="5661"/>
    <s v="2"/>
    <s v="272"/>
  </r>
  <r>
    <s v="5661272243026MRCZZ11"/>
    <s v="5661"/>
    <n v="5661"/>
    <x v="4"/>
    <x v="0"/>
    <s v="DEPRECIATION ELEC HV SUBSTATIONS                  "/>
    <n v="0"/>
    <n v="0"/>
    <n v="0"/>
    <n v="0"/>
    <s v="P  "/>
    <n v="0"/>
    <s v="5"/>
    <s v="5661"/>
    <s v="2"/>
    <s v="272"/>
  </r>
  <r>
    <s v="5661272244026MRCZZ11"/>
    <s v="5661"/>
    <n v="5661"/>
    <x v="4"/>
    <x v="0"/>
    <s v="DEPRECIATION ELEC HV SWITCHING STATIONS           "/>
    <n v="0"/>
    <n v="0"/>
    <n v="0"/>
    <n v="0"/>
    <s v="P  "/>
    <n v="0"/>
    <s v="5"/>
    <s v="5661"/>
    <s v="2"/>
    <s v="272"/>
  </r>
  <r>
    <s v="5661272245026MRCZZ11"/>
    <s v="5661"/>
    <n v="5661"/>
    <x v="4"/>
    <x v="0"/>
    <s v="DEPRECIATION ELEC HV TRANSM CONDUCTORS            "/>
    <n v="0"/>
    <n v="0"/>
    <n v="0"/>
    <n v="0"/>
    <s v="P  "/>
    <n v="0"/>
    <s v="5"/>
    <s v="5661"/>
    <s v="2"/>
    <s v="272"/>
  </r>
  <r>
    <s v="5661272246026MRCZZ11"/>
    <s v="5661"/>
    <n v="5661"/>
    <x v="4"/>
    <x v="0"/>
    <s v="DEPRECIATION ELEC MV SUBSTATIONS                  "/>
    <n v="0"/>
    <n v="0"/>
    <n v="0"/>
    <n v="0"/>
    <s v="P  "/>
    <n v="0"/>
    <s v="5"/>
    <s v="5661"/>
    <s v="2"/>
    <s v="272"/>
  </r>
  <r>
    <s v="5661272247026MRCZZ11"/>
    <s v="5661"/>
    <n v="5661"/>
    <x v="4"/>
    <x v="0"/>
    <s v="DEPRECIATION ELEC MV SWITCHING STATIONS           "/>
    <n v="0"/>
    <n v="0"/>
    <n v="0"/>
    <n v="0"/>
    <s v="P  "/>
    <n v="0"/>
    <s v="5"/>
    <s v="5661"/>
    <s v="2"/>
    <s v="272"/>
  </r>
  <r>
    <s v="5661272248026MRCZZ11"/>
    <s v="5661"/>
    <n v="5661"/>
    <x v="4"/>
    <x v="0"/>
    <s v="DEPRECIATION ELEC MV NETWORKS                     "/>
    <n v="0"/>
    <n v="0"/>
    <n v="0"/>
    <n v="0"/>
    <s v="P  "/>
    <n v="0"/>
    <s v="5"/>
    <s v="5661"/>
    <s v="2"/>
    <s v="272"/>
  </r>
  <r>
    <s v="5661272249026MRCZZ11"/>
    <s v="5661"/>
    <n v="5661"/>
    <x v="4"/>
    <x v="0"/>
    <s v="DEPRECIATION ELEC LV NETWORKS                     "/>
    <n v="0"/>
    <n v="0"/>
    <n v="0"/>
    <n v="0"/>
    <s v="P  "/>
    <n v="0"/>
    <s v="5"/>
    <s v="5661"/>
    <s v="2"/>
    <s v="272"/>
  </r>
  <r>
    <s v="5661272250026MRCZZ11"/>
    <s v="5661"/>
    <n v="5661"/>
    <x v="4"/>
    <x v="0"/>
    <s v="DEPRECIATION ELEC CAPITAL SPARES                  "/>
    <n v="0"/>
    <n v="0"/>
    <n v="0"/>
    <n v="0"/>
    <s v="P  "/>
    <n v="0"/>
    <s v="5"/>
    <s v="5661"/>
    <s v="2"/>
    <s v="272"/>
  </r>
  <r>
    <s v="5661272880026MRCZZ11"/>
    <s v="5661"/>
    <n v="5661"/>
    <x v="4"/>
    <x v="0"/>
    <s v="DEPRECIATION COMMUNITY HALLS                      "/>
    <n v="0"/>
    <n v="0"/>
    <n v="0"/>
    <n v="0"/>
    <s v="P  "/>
    <n v="0"/>
    <s v="5"/>
    <s v="5661"/>
    <s v="2"/>
    <s v="272"/>
  </r>
  <r>
    <s v="5661272893026MRCZZ11"/>
    <s v="5661"/>
    <n v="5661"/>
    <x v="4"/>
    <x v="0"/>
    <s v="DEPRECIATION COMMUNITY PUBLIC OPEN SPACE          "/>
    <n v="0"/>
    <n v="14681694.82"/>
    <n v="0"/>
    <n v="14681694.82"/>
    <s v="P  "/>
    <n v="15877523"/>
    <s v="5"/>
    <s v="5661"/>
    <s v="2"/>
    <s v="272"/>
  </r>
  <r>
    <s v="5661272960026MRCZZ11"/>
    <s v="5661"/>
    <n v="5661"/>
    <x v="4"/>
    <x v="0"/>
    <s v="DEPRECIATION HERITAGE MONUMENTS                   "/>
    <n v="0"/>
    <n v="0"/>
    <n v="0"/>
    <n v="0"/>
    <s v="P  "/>
    <n v="0"/>
    <s v="5"/>
    <s v="5661"/>
    <s v="2"/>
    <s v="272"/>
  </r>
  <r>
    <s v="5661320280026MRCZZ11"/>
    <s v="5661"/>
    <n v="5661"/>
    <x v="4"/>
    <x v="1"/>
    <s v="PPE COMMUNITY ASSETS - GAINS                      "/>
    <n v="0"/>
    <n v="0"/>
    <n v="0"/>
    <n v="0"/>
    <s v="P  "/>
    <n v="0"/>
    <s v="5"/>
    <s v="5661"/>
    <s v="3"/>
    <s v="320"/>
  </r>
  <r>
    <s v="5661320285026MRCZZ11"/>
    <s v="5661"/>
    <n v="5661"/>
    <x v="4"/>
    <x v="3"/>
    <s v="PPE COMMUNITY ASSETS - LOSSES                     "/>
    <n v="0"/>
    <n v="0.67"/>
    <n v="0"/>
    <n v="0.67"/>
    <s v="P  "/>
    <n v="0"/>
    <s v="5"/>
    <s v="5661"/>
    <s v="3"/>
    <s v="320"/>
  </r>
  <r>
    <s v="5661350110026MRCZZ11"/>
    <s v="5661"/>
    <n v="5661"/>
    <x v="4"/>
    <x v="3"/>
    <s v="IL: NON SPECIFIC ACCOUNTS                         "/>
    <n v="0"/>
    <n v="0"/>
    <n v="0"/>
    <n v="0"/>
    <s v="P  "/>
    <n v="0"/>
    <s v="5"/>
    <s v="5661"/>
    <s v="3"/>
    <s v="350"/>
  </r>
  <r>
    <s v="5661360110026MRCZZ11"/>
    <s v="5661"/>
    <n v="5661"/>
    <x v="4"/>
    <x v="3"/>
    <s v="RIL: NON SPECIFIC ACCOUNTS                        "/>
    <n v="0"/>
    <n v="0"/>
    <n v="0"/>
    <n v="0"/>
    <s v="P  "/>
    <n v="0"/>
    <s v="5"/>
    <s v="5661"/>
    <s v="3"/>
    <s v="360"/>
  </r>
  <r>
    <s v="5661393011026MRC9511"/>
    <s v="5661"/>
    <n v="5661"/>
    <x v="4"/>
    <x v="1"/>
    <s v="RECOVER:INT BILL:WATER CONSUMPTION                "/>
    <n v="0"/>
    <n v="0"/>
    <n v="0"/>
    <n v="0"/>
    <s v="P  "/>
    <n v="0"/>
    <s v="5"/>
    <s v="5661"/>
    <s v="3"/>
    <s v="393"/>
  </r>
  <r>
    <s v="5661395002026MRC1211"/>
    <s v="5661"/>
    <n v="5661"/>
    <x v="4"/>
    <x v="1"/>
    <s v="DPT CHG - VEHICLE RENTAL                          "/>
    <n v="0"/>
    <n v="75606.12"/>
    <n v="0"/>
    <n v="75606.12"/>
    <s v="P  "/>
    <n v="392007"/>
    <s v="5"/>
    <s v="5661"/>
    <s v="3"/>
    <s v="395"/>
  </r>
  <r>
    <s v="5661395017026MRC1H11"/>
    <s v="5661"/>
    <n v="5661"/>
    <x v="4"/>
    <x v="1"/>
    <s v="DPT CHG - FUEL RECHARGE                           "/>
    <n v="0"/>
    <n v="189691.72"/>
    <n v="0"/>
    <n v="189691.72"/>
    <s v="P  "/>
    <n v="169897"/>
    <s v="5"/>
    <s v="5661"/>
    <s v="3"/>
    <s v="395"/>
  </r>
  <r>
    <s v="5661395023026MRC1L11"/>
    <s v="5661"/>
    <n v="5661"/>
    <x v="4"/>
    <x v="1"/>
    <s v="DPT CHG INSURANCE FEES                            "/>
    <n v="0"/>
    <n v="0"/>
    <n v="0"/>
    <n v="0"/>
    <s v="P  "/>
    <n v="0"/>
    <s v="5"/>
    <s v="5661"/>
    <s v="3"/>
    <s v="395"/>
  </r>
  <r>
    <s v="5661395046026MRC2711"/>
    <s v="5661"/>
    <n v="5661"/>
    <x v="4"/>
    <x v="1"/>
    <s v="DPT CHG SECURITY:SECURITY SERVICES                "/>
    <n v="0"/>
    <n v="221350.78"/>
    <n v="0"/>
    <n v="221350.78"/>
    <s v="P  "/>
    <n v="156000"/>
    <s v="5"/>
    <s v="5661"/>
    <s v="3"/>
    <s v="395"/>
  </r>
  <r>
    <s v="5661396009026MRC4D11"/>
    <s v="5661"/>
    <n v="5661"/>
    <x v="4"/>
    <x v="1"/>
    <s v="CHG INT BILL:REFUSE REMOVAL                       "/>
    <n v="0"/>
    <n v="42.84"/>
    <n v="0"/>
    <n v="42.84"/>
    <s v="P  "/>
    <n v="5709"/>
    <s v="5"/>
    <s v="5661"/>
    <s v="3"/>
    <s v="396"/>
  </r>
  <r>
    <s v="5661396010026MRC4E11"/>
    <s v="5661"/>
    <n v="5661"/>
    <x v="4"/>
    <x v="1"/>
    <s v="CHG INT BILL:SANITATION CHARGES                   "/>
    <n v="0"/>
    <n v="0"/>
    <n v="0"/>
    <n v="0"/>
    <s v="P  "/>
    <n v="7003"/>
    <s v="5"/>
    <s v="5661"/>
    <s v="3"/>
    <s v="396"/>
  </r>
  <r>
    <s v="5661396011026MRC4F11"/>
    <s v="5661"/>
    <n v="5661"/>
    <x v="4"/>
    <x v="1"/>
    <s v="CHG INT BILL:WATER CONSUMPTION                    "/>
    <n v="0"/>
    <n v="1279785.04"/>
    <n v="0"/>
    <n v="1279785.04"/>
    <s v="P  "/>
    <n v="1912542"/>
    <s v="5"/>
    <s v="5661"/>
    <s v="3"/>
    <s v="396"/>
  </r>
  <r>
    <s v="56613996050ZZZZZZZ11"/>
    <s v="5661"/>
    <n v="5661"/>
    <x v="4"/>
    <x v="1"/>
    <s v="TRF TO ACC SURPLUS DEFICIT                        "/>
    <n v="0"/>
    <n v="0"/>
    <n v="-25211084.359999999"/>
    <n v="-25211084.359999999"/>
    <s v="P  "/>
    <n v="0"/>
    <s v="5"/>
    <s v="5661"/>
    <s v="3"/>
    <s v="399"/>
  </r>
  <r>
    <s v="56613996100ZZZZZZZ11"/>
    <s v="5661"/>
    <n v="5661"/>
    <x v="4"/>
    <x v="1"/>
    <s v="TRF FROM ACC SURPLUS DEFICIT                      "/>
    <n v="0"/>
    <n v="0"/>
    <n v="0"/>
    <n v="0"/>
    <s v="P  "/>
    <n v="0"/>
    <s v="5"/>
    <s v="5661"/>
    <s v="3"/>
    <s v="399"/>
  </r>
  <r>
    <s v="56616122610ZZZZZZZ11"/>
    <s v="5661"/>
    <n v="5661"/>
    <x v="4"/>
    <x v="4"/>
    <s v="HA REVAL WOA SCULPTURE REVAL OPEN BALANC          "/>
    <n v="4488687.33"/>
    <n v="0"/>
    <n v="0"/>
    <n v="4488687.33"/>
    <s v="GP "/>
    <n v="0"/>
    <s v="5"/>
    <s v="5661"/>
    <s v="6"/>
    <s v="612"/>
  </r>
  <r>
    <s v="56616122630ZZZZZZZ11"/>
    <s v="5661"/>
    <n v="5661"/>
    <x v="4"/>
    <x v="4"/>
    <s v="HA REVAL WOA SCULPTURE REVAL CHG ACC POL          "/>
    <n v="0"/>
    <n v="0"/>
    <n v="0"/>
    <n v="0"/>
    <s v="GP "/>
    <n v="0"/>
    <s v="5"/>
    <s v="5661"/>
    <s v="6"/>
    <s v="612"/>
  </r>
  <r>
    <s v="56616122640ZZZZZZZ11"/>
    <s v="5661"/>
    <n v="5661"/>
    <x v="4"/>
    <x v="4"/>
    <s v="HA REVALUAT WOA SCULPTURE REVAL DISPOSAL          "/>
    <n v="0"/>
    <n v="0"/>
    <n v="0"/>
    <n v="0"/>
    <s v="GP "/>
    <n v="0"/>
    <s v="5"/>
    <s v="5661"/>
    <s v="6"/>
    <s v="612"/>
  </r>
  <r>
    <s v="56616122660ZZZZZZZ11"/>
    <s v="5661"/>
    <n v="5661"/>
    <x v="4"/>
    <x v="4"/>
    <s v="HA REVAL WOA SCULPTURE REVAL TRANSFER IN          "/>
    <n v="0"/>
    <n v="0"/>
    <n v="0"/>
    <n v="0"/>
    <s v="GP "/>
    <n v="0"/>
    <s v="5"/>
    <s v="5661"/>
    <s v="6"/>
    <s v="612"/>
  </r>
  <r>
    <s v="56616122670ZZZZZZZ11"/>
    <s v="5661"/>
    <n v="5661"/>
    <x v="4"/>
    <x v="4"/>
    <s v="HA REVALUAT WOA SCULPTURE REVAL TRF OUT           "/>
    <n v="0"/>
    <n v="0"/>
    <n v="0"/>
    <n v="0"/>
    <s v="GP "/>
    <n v="0"/>
    <s v="5"/>
    <s v="5661"/>
    <s v="6"/>
    <s v="612"/>
  </r>
  <r>
    <s v="56616122770ZZZZZZZ11"/>
    <s v="5661"/>
    <n v="5661"/>
    <x v="4"/>
    <x v="4"/>
    <s v="HA REVAL WOA SCULPTURE AI OPEN BALANCE            "/>
    <n v="0"/>
    <n v="0"/>
    <n v="0"/>
    <n v="0"/>
    <s v="GP "/>
    <n v="0"/>
    <s v="5"/>
    <s v="5661"/>
    <s v="6"/>
    <s v="612"/>
  </r>
  <r>
    <s v="56616122780ZZZZZZZ11"/>
    <s v="5661"/>
    <n v="5661"/>
    <x v="4"/>
    <x v="4"/>
    <s v="HA REVAL WORK OF ART SCULPTURE AI IMPAIR          "/>
    <n v="0"/>
    <n v="0"/>
    <n v="0"/>
    <n v="0"/>
    <s v="GP "/>
    <n v="0"/>
    <s v="5"/>
    <s v="5661"/>
    <s v="6"/>
    <s v="612"/>
  </r>
  <r>
    <s v="56616122790ZZZZZZZ11"/>
    <s v="5661"/>
    <n v="5661"/>
    <x v="4"/>
    <x v="4"/>
    <s v="HA REVAL WORK OF ART SCULPTURE AI DISP            "/>
    <n v="0"/>
    <n v="0"/>
    <n v="0"/>
    <n v="0"/>
    <s v="GP "/>
    <n v="0"/>
    <s v="5"/>
    <s v="5661"/>
    <s v="6"/>
    <s v="612"/>
  </r>
  <r>
    <s v="56616122800ZZZZZZZ11"/>
    <s v="5661"/>
    <n v="5661"/>
    <x v="4"/>
    <x v="4"/>
    <s v="HA REVAL WOA SCULPTURE AI TRANSFER OUT            "/>
    <n v="0"/>
    <n v="0"/>
    <n v="0"/>
    <n v="0"/>
    <s v="GP "/>
    <n v="0"/>
    <s v="5"/>
    <s v="5661"/>
    <s v="6"/>
    <s v="612"/>
  </r>
  <r>
    <s v="56616473510ZZZZZZZ11"/>
    <s v="5661"/>
    <n v="5661"/>
    <x v="4"/>
    <x v="4"/>
    <s v="PPE COST COMMUNITY COST OPENING BALANCE           "/>
    <n v="221005987.61000001"/>
    <n v="0"/>
    <n v="0"/>
    <n v="221005987.61000001"/>
    <s v="GP "/>
    <n v="0"/>
    <s v="5"/>
    <s v="5661"/>
    <s v="6"/>
    <s v="647"/>
  </r>
  <r>
    <s v="5661647352081R50ZZ50"/>
    <s v="5661"/>
    <n v="5661"/>
    <x v="4"/>
    <x v="4"/>
    <s v="PARK - DEWETSDORP                                 "/>
    <n v="0"/>
    <n v="957760"/>
    <n v="0"/>
    <n v="957760"/>
    <s v="P  "/>
    <n v="1000000"/>
    <s v="5"/>
    <s v="5661"/>
    <s v="6"/>
    <s v="647"/>
  </r>
  <r>
    <s v="5661647352081R51ZZ50"/>
    <s v="5661"/>
    <n v="5661"/>
    <x v="4"/>
    <x v="4"/>
    <s v="PARK - WEPENER                                    "/>
    <n v="0"/>
    <n v="0"/>
    <n v="0"/>
    <n v="0"/>
    <s v="P  "/>
    <n v="1082000"/>
    <s v="5"/>
    <s v="5661"/>
    <s v="6"/>
    <s v="647"/>
  </r>
  <r>
    <s v="5661647352081R52ZZ60"/>
    <s v="5661"/>
    <n v="5661"/>
    <x v="4"/>
    <x v="4"/>
    <s v="PARK - SOUTPAN                                    "/>
    <n v="0"/>
    <n v="0"/>
    <n v="0"/>
    <n v="0"/>
    <s v="P  "/>
    <n v="1000000"/>
    <s v="5"/>
    <s v="5661"/>
    <s v="6"/>
    <s v="647"/>
  </r>
  <r>
    <s v="56616473530ZZZZZZZ11"/>
    <s v="5661"/>
    <n v="5661"/>
    <x v="4"/>
    <x v="4"/>
    <s v="PPE COST COMMUNITY COST DECOM LIABILITY           "/>
    <n v="0"/>
    <n v="0"/>
    <n v="0"/>
    <n v="0"/>
    <s v="GP "/>
    <n v="0"/>
    <s v="5"/>
    <s v="5661"/>
    <s v="6"/>
    <s v="647"/>
  </r>
  <r>
    <s v="56616473540ZZZZZZZ11"/>
    <s v="5661"/>
    <n v="5661"/>
    <x v="4"/>
    <x v="4"/>
    <s v="PPE COST COMMUNITY COST CORRECTION ERROR          "/>
    <n v="0"/>
    <n v="0"/>
    <n v="0"/>
    <n v="0"/>
    <s v="GP "/>
    <n v="0"/>
    <s v="5"/>
    <s v="5661"/>
    <s v="6"/>
    <s v="647"/>
  </r>
  <r>
    <s v="56616473550ZZZZZZZ11"/>
    <s v="5661"/>
    <n v="5661"/>
    <x v="4"/>
    <x v="4"/>
    <s v="PPE COST COMMUNITY COST CHG ACC POLICY            "/>
    <n v="0"/>
    <n v="0"/>
    <n v="0"/>
    <n v="0"/>
    <s v="GP "/>
    <n v="0"/>
    <s v="5"/>
    <s v="5661"/>
    <s v="6"/>
    <s v="647"/>
  </r>
  <r>
    <s v="56616473560ZZZZZZZ11"/>
    <s v="5661"/>
    <n v="5661"/>
    <x v="4"/>
    <x v="4"/>
    <s v="PPE COST COMMUNITY COST DISPOSAL                  "/>
    <n v="0"/>
    <n v="0"/>
    <n v="-10183.01"/>
    <n v="-10183.01"/>
    <s v="GP "/>
    <n v="0"/>
    <s v="5"/>
    <s v="5661"/>
    <s v="6"/>
    <s v="647"/>
  </r>
  <r>
    <s v="56616473570ZZZZZZZ11"/>
    <s v="5661"/>
    <n v="5661"/>
    <x v="4"/>
    <x v="4"/>
    <s v="PPE COST COMMUNITY COST TRANSFER IN               "/>
    <n v="0"/>
    <n v="1050179.48"/>
    <n v="0"/>
    <n v="1050179.48"/>
    <s v="GP "/>
    <n v="0"/>
    <s v="5"/>
    <s v="5661"/>
    <s v="6"/>
    <s v="647"/>
  </r>
  <r>
    <s v="56616473580ZZZZZZZ11"/>
    <s v="5661"/>
    <n v="5661"/>
    <x v="4"/>
    <x v="4"/>
    <s v="PPE COST COMMUNITY COST TRANSFER OUT              "/>
    <n v="0"/>
    <n v="0"/>
    <n v="-957760"/>
    <n v="-957760"/>
    <s v="GP "/>
    <n v="0"/>
    <s v="5"/>
    <s v="5661"/>
    <s v="6"/>
    <s v="647"/>
  </r>
  <r>
    <s v="56616473610ZZZZZZZ11"/>
    <s v="5661"/>
    <n v="5661"/>
    <x v="4"/>
    <x v="4"/>
    <s v="PPE COST COMMUNITY AD OPENING BALANCE             "/>
    <n v="-118770545.06999999"/>
    <n v="0"/>
    <n v="0"/>
    <n v="-118770545.06999999"/>
    <s v="GP "/>
    <n v="0"/>
    <s v="5"/>
    <s v="5661"/>
    <s v="6"/>
    <s v="647"/>
  </r>
  <r>
    <s v="56616473620ZZZZZZZ11"/>
    <s v="5661"/>
    <n v="5661"/>
    <x v="4"/>
    <x v="4"/>
    <s v="PPE COST COMMUNITY AD OTHER CHANGES               "/>
    <n v="0"/>
    <n v="114.03"/>
    <n v="0"/>
    <n v="114.03"/>
    <s v="GP "/>
    <n v="0"/>
    <s v="5"/>
    <s v="5661"/>
    <s v="6"/>
    <s v="647"/>
  </r>
  <r>
    <s v="56616473630ZZZZZZZ11"/>
    <s v="5661"/>
    <n v="5661"/>
    <x v="4"/>
    <x v="4"/>
    <s v="PPE COST COMMUNITY AD DEPRECIATION                "/>
    <n v="0"/>
    <n v="0"/>
    <n v="-14681694.82"/>
    <n v="-14681694.82"/>
    <s v="GP "/>
    <n v="0"/>
    <s v="5"/>
    <s v="5661"/>
    <s v="6"/>
    <s v="647"/>
  </r>
  <r>
    <s v="56616473640ZZZZZZZ11"/>
    <s v="5661"/>
    <n v="5661"/>
    <x v="4"/>
    <x v="4"/>
    <s v="PPE COST COMMUNITY AD DISPOSAL                    "/>
    <n v="0"/>
    <n v="10182.34"/>
    <n v="0"/>
    <n v="10182.34"/>
    <s v="GP "/>
    <n v="0"/>
    <s v="5"/>
    <s v="5661"/>
    <s v="6"/>
    <s v="647"/>
  </r>
  <r>
    <s v="56616473650ZZZZZZZ11"/>
    <s v="5661"/>
    <n v="5661"/>
    <x v="4"/>
    <x v="4"/>
    <s v="PPE COST COMMUNITY AD TRANSFER                    "/>
    <n v="0"/>
    <n v="0"/>
    <n v="0"/>
    <n v="0"/>
    <s v="GP "/>
    <n v="0"/>
    <s v="5"/>
    <s v="5661"/>
    <s v="6"/>
    <s v="647"/>
  </r>
  <r>
    <s v="56616473710ZZZZZZZ11"/>
    <s v="5661"/>
    <n v="5661"/>
    <x v="4"/>
    <x v="4"/>
    <s v="PPE COST COMMUNITY AI OPENING BALANCE             "/>
    <n v="0"/>
    <n v="0"/>
    <n v="0"/>
    <n v="0"/>
    <s v="GP "/>
    <n v="0"/>
    <s v="5"/>
    <s v="5661"/>
    <s v="6"/>
    <s v="647"/>
  </r>
  <r>
    <s v="56616473720ZZZZZZZ11"/>
    <s v="5661"/>
    <n v="5661"/>
    <x v="4"/>
    <x v="4"/>
    <s v="PPE COST COMMUNITY AI IMPAIRMENT                  "/>
    <n v="0"/>
    <n v="0"/>
    <n v="0"/>
    <n v="0"/>
    <s v="GP "/>
    <n v="0"/>
    <s v="5"/>
    <s v="5661"/>
    <s v="6"/>
    <s v="647"/>
  </r>
  <r>
    <s v="56616473730ZZZZZZZ11"/>
    <s v="5661"/>
    <n v="5661"/>
    <x v="4"/>
    <x v="4"/>
    <s v="PPE COST COMMUNITY AI DISPOSAL/TRANSFER           "/>
    <n v="0"/>
    <n v="0"/>
    <n v="0"/>
    <n v="0"/>
    <s v="GP "/>
    <n v="0"/>
    <s v="5"/>
    <s v="5661"/>
    <s v="6"/>
    <s v="647"/>
  </r>
  <r>
    <s v="56616473740ZZZZZZZ11"/>
    <s v="5661"/>
    <n v="5661"/>
    <x v="4"/>
    <x v="4"/>
    <s v="PPE COST COMMUNITY AI CHANGE NOT LISTED           "/>
    <n v="0"/>
    <n v="0"/>
    <n v="0"/>
    <n v="0"/>
    <s v="GP "/>
    <n v="0"/>
    <s v="5"/>
    <s v="5661"/>
    <s v="6"/>
    <s v="647"/>
  </r>
  <r>
    <s v="56616680010ZZZZZZZ11"/>
    <s v="5661"/>
    <n v="5661"/>
    <x v="4"/>
    <x v="4"/>
    <s v="WIP OPENING BALANCE                               "/>
    <n v="0"/>
    <n v="0"/>
    <n v="0"/>
    <n v="0"/>
    <s v="GP "/>
    <n v="0"/>
    <s v="5"/>
    <s v="5661"/>
    <s v="6"/>
    <s v="668"/>
  </r>
  <r>
    <s v="56616680020ZZZZZZZ11"/>
    <s v="5661"/>
    <n v="5661"/>
    <x v="4"/>
    <x v="4"/>
    <s v="WIP ACQUISITION OUTSOURCED                        "/>
    <n v="0"/>
    <n v="0"/>
    <n v="0"/>
    <n v="0"/>
    <s v="GP "/>
    <n v="0"/>
    <s v="5"/>
    <s v="5661"/>
    <s v="6"/>
    <s v="668"/>
  </r>
  <r>
    <s v="56616680030ZZZZZZZ11"/>
    <s v="5661"/>
    <n v="5661"/>
    <x v="4"/>
    <x v="4"/>
    <s v="WIP ACQUISITION OWN ACC CONSTR MAT&amp;SUPPL          "/>
    <n v="0"/>
    <n v="0"/>
    <n v="0"/>
    <n v="0"/>
    <s v="GP "/>
    <n v="0"/>
    <s v="5"/>
    <s v="5661"/>
    <s v="6"/>
    <s v="668"/>
  </r>
  <r>
    <s v="56616680040ZZZZZZZ11"/>
    <s v="5661"/>
    <n v="5661"/>
    <x v="4"/>
    <x v="4"/>
    <s v="WIP ACQ OWN ACC CONSTR COMPENS EMPLOYEE           "/>
    <n v="0"/>
    <n v="0"/>
    <n v="0"/>
    <n v="0"/>
    <s v="GP "/>
    <n v="0"/>
    <s v="5"/>
    <s v="5661"/>
    <s v="6"/>
    <s v="668"/>
  </r>
  <r>
    <s v="56616680050ZZZZZZZ11"/>
    <s v="5661"/>
    <n v="5661"/>
    <x v="4"/>
    <x v="4"/>
    <s v="WIP ACQ OWN ACC CONSTR COST SITE PREP             "/>
    <n v="0"/>
    <n v="0"/>
    <n v="0"/>
    <n v="0"/>
    <s v="GP "/>
    <n v="0"/>
    <s v="5"/>
    <s v="5661"/>
    <s v="6"/>
    <s v="668"/>
  </r>
  <r>
    <s v="56616680060ZZZZZZZ11"/>
    <s v="5661"/>
    <n v="5661"/>
    <x v="4"/>
    <x v="4"/>
    <s v="WIP ACQ OWN ACC CONSTR DELIV &amp; HAND COST          "/>
    <n v="0"/>
    <n v="0"/>
    <n v="0"/>
    <n v="0"/>
    <s v="GP "/>
    <n v="0"/>
    <s v="5"/>
    <s v="5661"/>
    <s v="6"/>
    <s v="668"/>
  </r>
  <r>
    <s v="56616680070ZZZZZZZ11"/>
    <s v="5661"/>
    <n v="5661"/>
    <x v="4"/>
    <x v="4"/>
    <s v="WIP ACQ OWN ACC CONSTR INST &amp; ASSEM CST           "/>
    <n v="0"/>
    <n v="0"/>
    <n v="0"/>
    <n v="0"/>
    <s v="GP "/>
    <n v="0"/>
    <s v="5"/>
    <s v="5661"/>
    <s v="6"/>
    <s v="668"/>
  </r>
  <r>
    <s v="56616680080ZZZZZZZ11"/>
    <s v="5661"/>
    <n v="5661"/>
    <x v="4"/>
    <x v="4"/>
    <s v="WIP ACQ OWN ACC CONSTR COST TEST SITE             "/>
    <n v="0"/>
    <n v="0"/>
    <n v="0"/>
    <n v="0"/>
    <s v="GP "/>
    <n v="0"/>
    <s v="5"/>
    <s v="5661"/>
    <s v="6"/>
    <s v="668"/>
  </r>
  <r>
    <s v="56616680090ZZZZZZZ11"/>
    <s v="5661"/>
    <n v="5661"/>
    <x v="4"/>
    <x v="4"/>
    <s v="WIP ACQUISITION OWN ACC CONSTR PROF FEE           "/>
    <n v="0"/>
    <n v="0"/>
    <n v="0"/>
    <n v="0"/>
    <s v="GP "/>
    <n v="0"/>
    <s v="5"/>
    <s v="5661"/>
    <s v="6"/>
    <s v="668"/>
  </r>
  <r>
    <s v="56616680100ZZZZZZZ11"/>
    <s v="5661"/>
    <n v="5661"/>
    <x v="4"/>
    <x v="4"/>
    <s v="WIP ACQUISITION BORROWING COST                    "/>
    <n v="0"/>
    <n v="0"/>
    <n v="0"/>
    <n v="0"/>
    <s v="GP "/>
    <n v="0"/>
    <s v="5"/>
    <s v="5661"/>
    <s v="6"/>
    <s v="668"/>
  </r>
  <r>
    <s v="56618100010ZZZZZZZ11"/>
    <s v="5661"/>
    <n v="5661"/>
    <x v="4"/>
    <x v="2"/>
    <s v="ACC SUR/(DEF): OPENING BALANCE                    "/>
    <n v="29912980.43"/>
    <n v="0"/>
    <n v="0"/>
    <n v="29912980.43"/>
    <s v="GP "/>
    <n v="0"/>
    <s v="5"/>
    <s v="5661"/>
    <s v="8"/>
    <s v="810"/>
  </r>
  <r>
    <s v="56618100020ZZZZZZZ11"/>
    <s v="5661"/>
    <n v="5661"/>
    <x v="4"/>
    <x v="2"/>
    <s v="ACC SUR/(DEF): CHANGES IN ACC POLICY              "/>
    <n v="0"/>
    <n v="0"/>
    <n v="0"/>
    <n v="0"/>
    <s v="GP "/>
    <n v="0"/>
    <s v="5"/>
    <s v="5661"/>
    <s v="8"/>
    <s v="810"/>
  </r>
  <r>
    <s v="56618100030ZZZZZZZ11"/>
    <s v="5661"/>
    <n v="5661"/>
    <x v="4"/>
    <x v="2"/>
    <s v="ACC SUR/(DEF): CORREC PRIOR PERIOD ERROR          "/>
    <n v="0"/>
    <n v="0"/>
    <n v="0"/>
    <n v="0"/>
    <s v="GP "/>
    <n v="0"/>
    <s v="5"/>
    <s v="5661"/>
    <s v="8"/>
    <s v="810"/>
  </r>
  <r>
    <s v="56618100040ZZZZZZZ11"/>
    <s v="5661"/>
    <n v="5661"/>
    <x v="4"/>
    <x v="2"/>
    <s v="ACC SUR/(DEF): TRF TO/FROM ACCUM SURPLUS          "/>
    <n v="0"/>
    <n v="25211084.359999999"/>
    <n v="0"/>
    <n v="25211084.359999999"/>
    <s v="GP "/>
    <n v="0"/>
    <s v="5"/>
    <s v="5661"/>
    <s v="8"/>
    <s v="810"/>
  </r>
  <r>
    <s v="56618100050ZZZZZZZ11"/>
    <s v="5661"/>
    <n v="5661"/>
    <x v="4"/>
    <x v="2"/>
    <s v="ACC SUR/(DEF): TRF TO/FROM RESERVES               "/>
    <n v="0"/>
    <n v="0"/>
    <n v="0"/>
    <n v="0"/>
    <s v="GP "/>
    <n v="0"/>
    <s v="5"/>
    <s v="5661"/>
    <s v="8"/>
    <s v="810"/>
  </r>
  <r>
    <s v="56618100060ZZZZZZZ11"/>
    <s v="5661"/>
    <n v="5661"/>
    <x v="4"/>
    <x v="2"/>
    <s v="ACC SUR/(DEF): DEPRECIATION OFFSETS               "/>
    <n v="0"/>
    <n v="0"/>
    <n v="0"/>
    <n v="0"/>
    <s v="GP "/>
    <n v="0"/>
    <s v="5"/>
    <s v="5661"/>
    <s v="8"/>
    <s v="810"/>
  </r>
  <r>
    <s v="5662211001026MRCZZ11"/>
    <s v="5662"/>
    <n v="5662"/>
    <x v="4"/>
    <x v="0"/>
    <s v="MS: SAL &amp; ALL: BASIC SALARY &amp; WAGES               "/>
    <n v="0"/>
    <n v="728599.76"/>
    <n v="0"/>
    <n v="795735.67"/>
    <s v="P  "/>
    <n v="1012044"/>
    <s v="5"/>
    <s v="5662"/>
    <s v="2"/>
    <s v="211"/>
  </r>
  <r>
    <s v="5662211022026MRCZZ11"/>
    <s v="5662"/>
    <n v="5662"/>
    <x v="4"/>
    <x v="0"/>
    <s v="MS: ALL - CELLULAR &amp; TELEPHONE                    "/>
    <n v="0"/>
    <n v="0"/>
    <n v="0"/>
    <n v="0"/>
    <s v="P  "/>
    <n v="0"/>
    <s v="5"/>
    <s v="5662"/>
    <s v="2"/>
    <s v="211"/>
  </r>
  <r>
    <s v="5662211026026MRCZZ11"/>
    <s v="5662"/>
    <n v="5662"/>
    <x v="4"/>
    <x v="0"/>
    <s v="MS: HB &amp; INC: HOUSING BENEFITS                    "/>
    <n v="0"/>
    <n v="0"/>
    <n v="0"/>
    <n v="0"/>
    <s v="P  "/>
    <n v="0"/>
    <s v="5"/>
    <s v="5662"/>
    <s v="2"/>
    <s v="211"/>
  </r>
  <r>
    <s v="5662211028026MRCZZ11"/>
    <s v="5662"/>
    <n v="5662"/>
    <x v="4"/>
    <x v="0"/>
    <s v="MS: HB &amp; INC: LAUNDRY                             "/>
    <n v="0"/>
    <n v="305.2"/>
    <n v="0"/>
    <n v="305.2"/>
    <s v="P  "/>
    <n v="459"/>
    <s v="5"/>
    <s v="5662"/>
    <s v="2"/>
    <s v="211"/>
  </r>
  <r>
    <s v="5662211034026MRCZZ11"/>
    <s v="5662"/>
    <n v="5662"/>
    <x v="4"/>
    <x v="0"/>
    <s v="MS: ALL - TRAVEL OR MOTOR VEHICLE                 "/>
    <n v="0"/>
    <n v="0"/>
    <n v="0"/>
    <n v="0"/>
    <s v="P  "/>
    <n v="0"/>
    <s v="5"/>
    <s v="5662"/>
    <s v="2"/>
    <s v="211"/>
  </r>
  <r>
    <s v="5662211036026MRCZZ11"/>
    <s v="5662"/>
    <n v="5662"/>
    <x v="4"/>
    <x v="0"/>
    <s v="MS: OVERTIME - NON STRUCTURED                     "/>
    <n v="0"/>
    <n v="60856.14"/>
    <n v="0"/>
    <n v="66103.820000000007"/>
    <s v="P  "/>
    <n v="106686"/>
    <s v="5"/>
    <s v="5662"/>
    <s v="2"/>
    <s v="211"/>
  </r>
  <r>
    <s v="5662211038026MRCZZ11"/>
    <s v="5662"/>
    <n v="5662"/>
    <x v="4"/>
    <x v="0"/>
    <s v="MS: OVERTIME - STRUCTURED                         "/>
    <n v="0"/>
    <n v="88004.42"/>
    <n v="0"/>
    <n v="68813.100000000006"/>
    <s v="P  "/>
    <n v="191192"/>
    <s v="5"/>
    <s v="5662"/>
    <s v="2"/>
    <s v="211"/>
  </r>
  <r>
    <s v="5662211040026MRCZZ11"/>
    <s v="5662"/>
    <n v="5662"/>
    <x v="4"/>
    <x v="0"/>
    <s v="MS: PAYMENTS - SHIFT ADD REMUNERATION             "/>
    <n v="0"/>
    <n v="0"/>
    <n v="0"/>
    <n v="0"/>
    <s v="P  "/>
    <n v="0"/>
    <s v="5"/>
    <s v="5662"/>
    <s v="2"/>
    <s v="211"/>
  </r>
  <r>
    <s v="5662211044026MRCZZ11"/>
    <s v="5662"/>
    <n v="5662"/>
    <x v="4"/>
    <x v="0"/>
    <s v="MS: SRB - ACTING ALLOWANCE                        "/>
    <n v="0"/>
    <n v="0"/>
    <n v="-0.01"/>
    <n v="-0.01"/>
    <s v="P  "/>
    <n v="0"/>
    <s v="5"/>
    <s v="5662"/>
    <s v="2"/>
    <s v="211"/>
  </r>
  <r>
    <s v="5662211046026MRCZZ11"/>
    <s v="5662"/>
    <n v="5662"/>
    <x v="4"/>
    <x v="0"/>
    <s v="MS: SRB - ANNUAL BONUS                            "/>
    <n v="0"/>
    <n v="75831.37"/>
    <n v="0"/>
    <n v="84858.79"/>
    <s v="P  "/>
    <n v="157393"/>
    <s v="5"/>
    <s v="5662"/>
    <s v="2"/>
    <s v="211"/>
  </r>
  <r>
    <s v="5662211050026MRCZZ11"/>
    <s v="5662"/>
    <n v="5662"/>
    <x v="4"/>
    <x v="0"/>
    <s v="MS: SRB - LONG SERVICE AWARD                      "/>
    <n v="0"/>
    <n v="17818.02"/>
    <n v="0"/>
    <n v="18706.32"/>
    <s v="P  "/>
    <n v="95256"/>
    <s v="5"/>
    <s v="5662"/>
    <s v="2"/>
    <s v="211"/>
  </r>
  <r>
    <s v="5662211063026MRCZZ11"/>
    <s v="5662"/>
    <n v="5662"/>
    <x v="4"/>
    <x v="0"/>
    <s v="MS: SRB - NON PENSIONABLE                         "/>
    <n v="0"/>
    <n v="12351.65"/>
    <n v="0"/>
    <n v="13089.17"/>
    <s v="P  "/>
    <n v="13788"/>
    <s v="5"/>
    <s v="5662"/>
    <s v="2"/>
    <s v="211"/>
  </r>
  <r>
    <s v="5662213001026MRCZZ11"/>
    <s v="5662"/>
    <n v="5662"/>
    <x v="4"/>
    <x v="0"/>
    <s v="MS: SOC CONTR - BARGAINING COUNCIL                "/>
    <n v="0"/>
    <n v="507.51"/>
    <n v="0"/>
    <n v="551.26"/>
    <s v="P  "/>
    <n v="605"/>
    <s v="5"/>
    <s v="5662"/>
    <s v="2"/>
    <s v="213"/>
  </r>
  <r>
    <s v="5662213010026MRCZZ11"/>
    <s v="5662"/>
    <n v="5662"/>
    <x v="4"/>
    <x v="0"/>
    <s v="MS: SOC CONTR - GROUP LIFE INSURANCE              "/>
    <n v="0"/>
    <n v="11663.32"/>
    <n v="0"/>
    <n v="12760.28"/>
    <s v="P  "/>
    <n v="13560"/>
    <s v="5"/>
    <s v="5662"/>
    <s v="2"/>
    <s v="213"/>
  </r>
  <r>
    <s v="5662213020026MRCZZ11"/>
    <s v="5662"/>
    <n v="5662"/>
    <x v="4"/>
    <x v="0"/>
    <s v="MS: SOC CONTR - MEDICAL                           "/>
    <n v="0"/>
    <n v="74095.19"/>
    <n v="0"/>
    <n v="74095.19"/>
    <s v="P  "/>
    <n v="72806"/>
    <s v="5"/>
    <s v="5662"/>
    <s v="2"/>
    <s v="213"/>
  </r>
  <r>
    <s v="5662213030026MRCZZ11"/>
    <s v="5662"/>
    <n v="5662"/>
    <x v="4"/>
    <x v="0"/>
    <s v="MS: SOC CONTR - PENSION                           "/>
    <n v="0"/>
    <n v="137988.01999999999"/>
    <n v="0"/>
    <n v="149995.51"/>
    <s v="P  "/>
    <n v="164816"/>
    <s v="5"/>
    <s v="5662"/>
    <s v="2"/>
    <s v="213"/>
  </r>
  <r>
    <s v="5662213040026MRCZZ11"/>
    <s v="5662"/>
    <n v="5662"/>
    <x v="4"/>
    <x v="0"/>
    <s v="MS: SOC CONTR - UNEMPLOYMENT INSUR FUND           "/>
    <n v="0"/>
    <n v="8884.67"/>
    <n v="0"/>
    <n v="9355.83"/>
    <s v="P  "/>
    <n v="10245"/>
    <s v="5"/>
    <s v="5662"/>
    <s v="2"/>
    <s v="213"/>
  </r>
  <r>
    <s v="5662226540026MRCZZ11"/>
    <s v="5662"/>
    <n v="5662"/>
    <x v="4"/>
    <x v="0"/>
    <s v="OS: SECURITY SERVICES                             "/>
    <n v="0"/>
    <n v="3713.05"/>
    <n v="0"/>
    <n v="3713.05"/>
    <s v="P  "/>
    <n v="3714"/>
    <s v="5"/>
    <s v="5662"/>
    <s v="2"/>
    <s v="226"/>
  </r>
  <r>
    <s v="5662228180026MRCZZ11"/>
    <s v="5662"/>
    <n v="5662"/>
    <x v="4"/>
    <x v="0"/>
    <s v="CONTR: GARDENING SERVICES                         "/>
    <n v="0"/>
    <n v="196500"/>
    <n v="0"/>
    <n v="196500"/>
    <s v="P  "/>
    <n v="196500"/>
    <s v="5"/>
    <s v="5662"/>
    <s v="2"/>
    <s v="228"/>
  </r>
  <r>
    <s v="5662228360026NGTZZ11"/>
    <s v="5662"/>
    <n v="5662"/>
    <x v="4"/>
    <x v="0"/>
    <s v="CONTR:  MAINT OF BUILDINGS &amp; FACILITIES           "/>
    <n v="0"/>
    <n v="2582.61"/>
    <n v="0"/>
    <n v="2582.61"/>
    <s v="P  "/>
    <n v="2583"/>
    <s v="5"/>
    <s v="5662"/>
    <s v="2"/>
    <s v="228"/>
  </r>
  <r>
    <s v="5662228360026NHCZZ11"/>
    <s v="5662"/>
    <n v="5662"/>
    <x v="4"/>
    <x v="0"/>
    <s v="CONTR:  MAINT OF BUILDINGS &amp; FACILITIES           "/>
    <n v="0"/>
    <n v="864.8"/>
    <n v="0"/>
    <n v="864.8"/>
    <s v="P  "/>
    <n v="865"/>
    <s v="5"/>
    <s v="5662"/>
    <s v="2"/>
    <s v="228"/>
  </r>
  <r>
    <s v="5662228361026NRTZZ11"/>
    <s v="5662"/>
    <n v="5662"/>
    <x v="4"/>
    <x v="0"/>
    <s v="CONTR: MAINTENANCE OF EQUIPMENT                   "/>
    <n v="0"/>
    <n v="28649.5"/>
    <n v="0"/>
    <n v="28649.5"/>
    <s v="P  "/>
    <n v="38154"/>
    <s v="5"/>
    <s v="5662"/>
    <s v="2"/>
    <s v="228"/>
  </r>
  <r>
    <s v="5662230541026MRCZZ11"/>
    <s v="5662"/>
    <n v="5662"/>
    <x v="4"/>
    <x v="0"/>
    <s v="OC: SKILLS DEVELOPMENT FUND LEVY                  "/>
    <n v="0"/>
    <n v="10422.67"/>
    <n v="0"/>
    <n v="10995.04"/>
    <s v="P  "/>
    <n v="16668"/>
    <s v="5"/>
    <s v="5662"/>
    <s v="2"/>
    <s v="230"/>
  </r>
  <r>
    <s v="5662230610026MRCZZ11"/>
    <s v="5662"/>
    <n v="5662"/>
    <x v="4"/>
    <x v="0"/>
    <s v="OC: UNIFORM &amp; PROTECTIVE CLOTHING                 "/>
    <n v="0"/>
    <n v="10498.05"/>
    <n v="0"/>
    <n v="10498.05"/>
    <s v="P  "/>
    <n v="10499"/>
    <s v="5"/>
    <s v="5662"/>
    <s v="2"/>
    <s v="230"/>
  </r>
  <r>
    <s v="5662232360026MRCZZ11"/>
    <s v="5662"/>
    <n v="5662"/>
    <x v="4"/>
    <x v="0"/>
    <s v="INVENTORY - MATERIALS &amp; SUPPLIES                  "/>
    <n v="0"/>
    <n v="13173.68"/>
    <n v="0"/>
    <n v="13173.68"/>
    <s v="P  "/>
    <n v="13174"/>
    <s v="5"/>
    <s v="5662"/>
    <s v="2"/>
    <s v="232"/>
  </r>
  <r>
    <s v="5662272242026MRCZZ11"/>
    <s v="5662"/>
    <n v="5662"/>
    <x v="4"/>
    <x v="0"/>
    <s v="DEPRECIATION ELEC POWER PLANTS                    "/>
    <n v="0"/>
    <n v="0"/>
    <n v="0"/>
    <n v="0"/>
    <s v="P  "/>
    <n v="0"/>
    <s v="5"/>
    <s v="5662"/>
    <s v="2"/>
    <s v="272"/>
  </r>
  <r>
    <s v="5662272243026MRCZZ11"/>
    <s v="5662"/>
    <n v="5662"/>
    <x v="4"/>
    <x v="0"/>
    <s v="DEPRECIATION ELEC HV SUBSTATIONS                  "/>
    <n v="0"/>
    <n v="0"/>
    <n v="0"/>
    <n v="0"/>
    <s v="P  "/>
    <n v="0"/>
    <s v="5"/>
    <s v="5662"/>
    <s v="2"/>
    <s v="272"/>
  </r>
  <r>
    <s v="5662272244026MRCZZ11"/>
    <s v="5662"/>
    <n v="5662"/>
    <x v="4"/>
    <x v="0"/>
    <s v="DEPRECIATION ELEC HV SWITCHING STATIONS           "/>
    <n v="0"/>
    <n v="0"/>
    <n v="0"/>
    <n v="0"/>
    <s v="P  "/>
    <n v="0"/>
    <s v="5"/>
    <s v="5662"/>
    <s v="2"/>
    <s v="272"/>
  </r>
  <r>
    <s v="5662272245026MRCZZ11"/>
    <s v="5662"/>
    <n v="5662"/>
    <x v="4"/>
    <x v="0"/>
    <s v="DEPRECIATION ELEC HV TRANSM CONDUCTORS            "/>
    <n v="0"/>
    <n v="0"/>
    <n v="0"/>
    <n v="0"/>
    <s v="P  "/>
    <n v="0"/>
    <s v="5"/>
    <s v="5662"/>
    <s v="2"/>
    <s v="272"/>
  </r>
  <r>
    <s v="5662272246026MRCZZ11"/>
    <s v="5662"/>
    <n v="5662"/>
    <x v="4"/>
    <x v="0"/>
    <s v="DEPRECIATION ELEC MV SUBSTATIONS                  "/>
    <n v="0"/>
    <n v="0"/>
    <n v="0"/>
    <n v="0"/>
    <s v="P  "/>
    <n v="0"/>
    <s v="5"/>
    <s v="5662"/>
    <s v="2"/>
    <s v="272"/>
  </r>
  <r>
    <s v="5662272247026MRCZZ11"/>
    <s v="5662"/>
    <n v="5662"/>
    <x v="4"/>
    <x v="0"/>
    <s v="DEPRECIATION ELEC MV SWITCHING STATIONS           "/>
    <n v="0"/>
    <n v="0"/>
    <n v="0"/>
    <n v="0"/>
    <s v="P  "/>
    <n v="0"/>
    <s v="5"/>
    <s v="5662"/>
    <s v="2"/>
    <s v="272"/>
  </r>
  <r>
    <s v="5662272248026MRCZZ11"/>
    <s v="5662"/>
    <n v="5662"/>
    <x v="4"/>
    <x v="0"/>
    <s v="DEPRECIATION ELEC MV NETWORKS                     "/>
    <n v="0"/>
    <n v="0"/>
    <n v="0"/>
    <n v="0"/>
    <s v="P  "/>
    <n v="0"/>
    <s v="5"/>
    <s v="5662"/>
    <s v="2"/>
    <s v="272"/>
  </r>
  <r>
    <s v="5662272249026MRCZZ11"/>
    <s v="5662"/>
    <n v="5662"/>
    <x v="4"/>
    <x v="0"/>
    <s v="DEPRECIATION ELEC LV NETWORKS                     "/>
    <n v="0"/>
    <n v="0"/>
    <n v="0"/>
    <n v="0"/>
    <s v="P  "/>
    <n v="0"/>
    <s v="5"/>
    <s v="5662"/>
    <s v="2"/>
    <s v="272"/>
  </r>
  <r>
    <s v="5662272250026MRCZZ11"/>
    <s v="5662"/>
    <n v="5662"/>
    <x v="4"/>
    <x v="0"/>
    <s v="DEPRECIATION ELEC CAPITAL SPARES                  "/>
    <n v="0"/>
    <n v="0"/>
    <n v="0"/>
    <n v="0"/>
    <s v="P  "/>
    <n v="0"/>
    <s v="5"/>
    <s v="5662"/>
    <s v="2"/>
    <s v="272"/>
  </r>
  <r>
    <s v="5662395002026MRC1211"/>
    <s v="5662"/>
    <n v="5662"/>
    <x v="4"/>
    <x v="1"/>
    <s v="DPT CHG - VEHICLE RENTAL                          "/>
    <n v="0"/>
    <n v="0"/>
    <n v="0"/>
    <n v="0"/>
    <s v="P  "/>
    <n v="392007"/>
    <s v="5"/>
    <s v="5662"/>
    <s v="3"/>
    <s v="395"/>
  </r>
  <r>
    <s v="5662395017026MRC1H11"/>
    <s v="5662"/>
    <n v="5662"/>
    <x v="4"/>
    <x v="1"/>
    <s v="DPT CHG - FUEL RECHARGE                           "/>
    <n v="0"/>
    <n v="38592.47"/>
    <n v="0"/>
    <n v="38592.47"/>
    <s v="P  "/>
    <n v="169897"/>
    <s v="5"/>
    <s v="5662"/>
    <s v="3"/>
    <s v="395"/>
  </r>
  <r>
    <s v="5662395023026MRC1L11"/>
    <s v="5662"/>
    <n v="5662"/>
    <x v="4"/>
    <x v="1"/>
    <s v="DPT CHG INSURANCE FEES                            "/>
    <n v="0"/>
    <n v="0"/>
    <n v="0"/>
    <n v="0"/>
    <s v="P  "/>
    <n v="0"/>
    <s v="5"/>
    <s v="5662"/>
    <s v="3"/>
    <s v="395"/>
  </r>
  <r>
    <s v="56623996050ZZZZZZZ11"/>
    <s v="5662"/>
    <n v="5662"/>
    <x v="4"/>
    <x v="1"/>
    <s v="TRF TO ACC SURPLUS DEFICIT                        "/>
    <n v="0"/>
    <n v="0"/>
    <n v="-1259228.9099999999"/>
    <n v="-1259228.9099999999"/>
    <s v="P  "/>
    <n v="0"/>
    <s v="5"/>
    <s v="5662"/>
    <s v="3"/>
    <s v="399"/>
  </r>
  <r>
    <s v="56623996100ZZZZZZZ11"/>
    <s v="5662"/>
    <n v="5662"/>
    <x v="4"/>
    <x v="1"/>
    <s v="TRF FROM ACC SURPLUS DEFICIT                      "/>
    <n v="0"/>
    <n v="0"/>
    <n v="0"/>
    <n v="0"/>
    <s v="P  "/>
    <n v="0"/>
    <s v="5"/>
    <s v="5662"/>
    <s v="3"/>
    <s v="399"/>
  </r>
  <r>
    <s v="56628100010ZZZZZZZ11"/>
    <s v="5662"/>
    <n v="5662"/>
    <x v="4"/>
    <x v="2"/>
    <s v="ACC SUR/(DEF): OPENING BALANCE                    "/>
    <n v="2110251.6800000002"/>
    <n v="0"/>
    <n v="0"/>
    <n v="2110251.6800000002"/>
    <s v="GP "/>
    <n v="0"/>
    <s v="5"/>
    <s v="5662"/>
    <s v="8"/>
    <s v="810"/>
  </r>
  <r>
    <s v="56628100020ZZZZZZZ11"/>
    <s v="5662"/>
    <n v="5662"/>
    <x v="4"/>
    <x v="2"/>
    <s v="ACC SUR/(DEF): CHANGES IN ACC POLICY              "/>
    <n v="0"/>
    <n v="0"/>
    <n v="0"/>
    <n v="0"/>
    <s v="GP "/>
    <n v="0"/>
    <s v="5"/>
    <s v="5662"/>
    <s v="8"/>
    <s v="810"/>
  </r>
  <r>
    <s v="56628100030ZZZZZZZ11"/>
    <s v="5662"/>
    <n v="5662"/>
    <x v="4"/>
    <x v="2"/>
    <s v="ACC SUR/(DEF): CORREC PRIOR PERIOD ERROR          "/>
    <n v="0"/>
    <n v="0"/>
    <n v="0"/>
    <n v="0"/>
    <s v="GP "/>
    <n v="0"/>
    <s v="5"/>
    <s v="5662"/>
    <s v="8"/>
    <s v="810"/>
  </r>
  <r>
    <s v="56628100040ZZZZZZZ11"/>
    <s v="5662"/>
    <n v="5662"/>
    <x v="4"/>
    <x v="2"/>
    <s v="ACC SUR/(DEF): TRF TO/FROM ACCUM SURPLUS          "/>
    <n v="0"/>
    <n v="1259228.9099999999"/>
    <n v="0"/>
    <n v="1259228.9099999999"/>
    <s v="GP "/>
    <n v="0"/>
    <s v="5"/>
    <s v="5662"/>
    <s v="8"/>
    <s v="810"/>
  </r>
  <r>
    <s v="56628100050ZZZZZZZ11"/>
    <s v="5662"/>
    <n v="5662"/>
    <x v="4"/>
    <x v="2"/>
    <s v="ACC SUR/(DEF): TRF TO/FROM RESERVES               "/>
    <n v="0"/>
    <n v="0"/>
    <n v="0"/>
    <n v="0"/>
    <s v="GP "/>
    <n v="0"/>
    <s v="5"/>
    <s v="5662"/>
    <s v="8"/>
    <s v="810"/>
  </r>
  <r>
    <s v="56628100060ZZZZZZZ11"/>
    <s v="5662"/>
    <n v="5662"/>
    <x v="4"/>
    <x v="2"/>
    <s v="ACC SUR/(DEF): DEPRECIATION OFFSETS               "/>
    <n v="0"/>
    <n v="0"/>
    <n v="0"/>
    <n v="0"/>
    <s v="GP "/>
    <n v="0"/>
    <s v="5"/>
    <s v="5662"/>
    <s v="8"/>
    <s v="810"/>
  </r>
  <r>
    <s v="5663211001026MRCZZ11"/>
    <s v="5663"/>
    <n v="5663"/>
    <x v="4"/>
    <x v="0"/>
    <s v="MS: SAL &amp; ALL: BASIC SALARY &amp; WAGES               "/>
    <n v="0"/>
    <n v="2327359.33"/>
    <n v="0"/>
    <n v="2463055.33"/>
    <s v="P  "/>
    <n v="2434711"/>
    <s v="5"/>
    <s v="5663"/>
    <s v="2"/>
    <s v="211"/>
  </r>
  <r>
    <s v="5663211022026MRCZZ11"/>
    <s v="5663"/>
    <n v="5663"/>
    <x v="4"/>
    <x v="0"/>
    <s v="MS: ALL - CELLULAR &amp; TELEPHONE                    "/>
    <n v="0"/>
    <n v="2400"/>
    <n v="0"/>
    <n v="2400"/>
    <s v="P  "/>
    <n v="2400"/>
    <s v="5"/>
    <s v="5663"/>
    <s v="2"/>
    <s v="211"/>
  </r>
  <r>
    <s v="5663211026026MRCZZ11"/>
    <s v="5663"/>
    <n v="5663"/>
    <x v="4"/>
    <x v="0"/>
    <s v="MS: HB &amp; INC: HOUSING BENEFITS                    "/>
    <n v="0"/>
    <n v="0"/>
    <n v="0"/>
    <n v="0"/>
    <s v="P  "/>
    <n v="0"/>
    <s v="5"/>
    <s v="5663"/>
    <s v="2"/>
    <s v="211"/>
  </r>
  <r>
    <s v="5663211034026MRCZZ11"/>
    <s v="5663"/>
    <n v="5663"/>
    <x v="4"/>
    <x v="0"/>
    <s v="MS: ALL - TRAVEL OR MOTOR VEHICLE                 "/>
    <n v="0"/>
    <n v="278532.84000000003"/>
    <n v="0"/>
    <n v="278848.02"/>
    <s v="P  "/>
    <n v="284021"/>
    <s v="5"/>
    <s v="5663"/>
    <s v="2"/>
    <s v="211"/>
  </r>
  <r>
    <s v="5663211036026MRCZZ11"/>
    <s v="5663"/>
    <n v="5663"/>
    <x v="4"/>
    <x v="0"/>
    <s v="MS: OVERTIME - NON STRUCTURED                     "/>
    <n v="0"/>
    <n v="218693.8"/>
    <n v="0"/>
    <n v="265789.59999999998"/>
    <s v="P  "/>
    <n v="289585"/>
    <s v="5"/>
    <s v="5663"/>
    <s v="2"/>
    <s v="211"/>
  </r>
  <r>
    <s v="5663211038026MRCZZ11"/>
    <s v="5663"/>
    <n v="5663"/>
    <x v="4"/>
    <x v="0"/>
    <s v="MS: OVERTIME - STRUCTURED                         "/>
    <n v="0"/>
    <n v="1098.2"/>
    <n v="0"/>
    <n v="1098.2"/>
    <s v="P  "/>
    <n v="0"/>
    <s v="5"/>
    <s v="5663"/>
    <s v="2"/>
    <s v="211"/>
  </r>
  <r>
    <s v="5663211044026MRCZZ11"/>
    <s v="5663"/>
    <n v="5663"/>
    <x v="4"/>
    <x v="0"/>
    <s v="MS: SRB - ACTING ALLOWANCE                        "/>
    <n v="0"/>
    <n v="0.01"/>
    <n v="0"/>
    <n v="0.01"/>
    <s v="P  "/>
    <n v="2"/>
    <s v="5"/>
    <s v="5663"/>
    <s v="2"/>
    <s v="211"/>
  </r>
  <r>
    <s v="5663211046026MRCZZ11"/>
    <s v="5663"/>
    <n v="5663"/>
    <x v="4"/>
    <x v="0"/>
    <s v="MS: SRB - ANNUAL BONUS                            "/>
    <n v="0"/>
    <n v="205814.99"/>
    <n v="0"/>
    <n v="205814.99"/>
    <s v="P  "/>
    <n v="233371"/>
    <s v="5"/>
    <s v="5663"/>
    <s v="2"/>
    <s v="211"/>
  </r>
  <r>
    <s v="5663211050026MRCZZ11"/>
    <s v="5663"/>
    <n v="5663"/>
    <x v="4"/>
    <x v="0"/>
    <s v="MS: SRB - LONG SERVICE AWARD                      "/>
    <n v="0"/>
    <n v="38101.68"/>
    <n v="0"/>
    <n v="40766.58"/>
    <s v="P  "/>
    <n v="53089"/>
    <s v="5"/>
    <s v="5663"/>
    <s v="2"/>
    <s v="211"/>
  </r>
  <r>
    <s v="5663211056026MRCZZ11"/>
    <s v="5663"/>
    <n v="5663"/>
    <x v="4"/>
    <x v="0"/>
    <s v="MS: SRB - STANDBY ALLOWANCE                       "/>
    <n v="0"/>
    <n v="14044.34"/>
    <n v="0"/>
    <n v="15420.98"/>
    <s v="P  "/>
    <n v="12806"/>
    <s v="5"/>
    <s v="5663"/>
    <s v="2"/>
    <s v="211"/>
  </r>
  <r>
    <s v="5663211063026MRCZZ11"/>
    <s v="5663"/>
    <n v="5663"/>
    <x v="4"/>
    <x v="0"/>
    <s v="MS: SRB - NON PENSIONABLE                         "/>
    <n v="0"/>
    <n v="0"/>
    <n v="0"/>
    <n v="0"/>
    <s v="P  "/>
    <n v="0"/>
    <s v="5"/>
    <s v="5663"/>
    <s v="2"/>
    <s v="211"/>
  </r>
  <r>
    <s v="5663213001026MRCZZ11"/>
    <s v="5663"/>
    <n v="5663"/>
    <x v="4"/>
    <x v="0"/>
    <s v="MS: SOC CONTR - BARGAINING COUNCIL                "/>
    <n v="0"/>
    <n v="1076.26"/>
    <n v="0"/>
    <n v="1155.01"/>
    <s v="P  "/>
    <n v="1156"/>
    <s v="5"/>
    <s v="5663"/>
    <s v="2"/>
    <s v="213"/>
  </r>
  <r>
    <s v="5663213010026MRCZZ11"/>
    <s v="5663"/>
    <n v="5663"/>
    <x v="4"/>
    <x v="0"/>
    <s v="MS: SOC CONTR - GROUP LIFE INSURANCE              "/>
    <n v="0"/>
    <n v="15843.91"/>
    <n v="0"/>
    <n v="17294.12"/>
    <s v="P  "/>
    <n v="17173"/>
    <s v="5"/>
    <s v="5663"/>
    <s v="2"/>
    <s v="213"/>
  </r>
  <r>
    <s v="5663213020026MRCZZ11"/>
    <s v="5663"/>
    <n v="5663"/>
    <x v="4"/>
    <x v="0"/>
    <s v="MS: SOC CONTR - MEDICAL                           "/>
    <n v="0"/>
    <n v="222932.39"/>
    <n v="0"/>
    <n v="222932.39"/>
    <s v="P  "/>
    <n v="209006"/>
    <s v="5"/>
    <s v="5663"/>
    <s v="2"/>
    <s v="213"/>
  </r>
  <r>
    <s v="5663213030026MRCZZ11"/>
    <s v="5663"/>
    <n v="5663"/>
    <x v="4"/>
    <x v="0"/>
    <s v="MS: SOC CONTR - PENSION                           "/>
    <n v="0"/>
    <n v="436892.34"/>
    <n v="0"/>
    <n v="462779.49"/>
    <s v="P  "/>
    <n v="462692"/>
    <s v="5"/>
    <s v="5663"/>
    <s v="2"/>
    <s v="213"/>
  </r>
  <r>
    <s v="5663213040026MRCZZ11"/>
    <s v="5663"/>
    <n v="5663"/>
    <x v="4"/>
    <x v="0"/>
    <s v="MS: SOC CONTR - UNEMPLOYMENT INSUR FUND           "/>
    <n v="0"/>
    <n v="18628.09"/>
    <n v="0"/>
    <n v="19628.36"/>
    <s v="P  "/>
    <n v="19629"/>
    <s v="5"/>
    <s v="5663"/>
    <s v="2"/>
    <s v="213"/>
  </r>
  <r>
    <s v="5663228180026MRCZZ11"/>
    <s v="5663"/>
    <n v="5663"/>
    <x v="4"/>
    <x v="0"/>
    <s v="CONTR: GARDENING SERVICES                         "/>
    <n v="0"/>
    <n v="699189.96"/>
    <n v="0"/>
    <n v="699189.96"/>
    <s v="P  "/>
    <n v="699190"/>
    <s v="5"/>
    <s v="5663"/>
    <s v="2"/>
    <s v="228"/>
  </r>
  <r>
    <s v="5663228180126MRCZZ11"/>
    <s v="5663"/>
    <n v="5663"/>
    <x v="4"/>
    <x v="0"/>
    <s v="CONTR: GARDENING SERVICES (SMME CONT)             "/>
    <n v="0"/>
    <n v="0"/>
    <n v="0"/>
    <n v="0"/>
    <s v="P  "/>
    <n v="0"/>
    <s v="5"/>
    <s v="5663"/>
    <s v="2"/>
    <s v="228"/>
  </r>
  <r>
    <s v="5663228360026NGTZZ11"/>
    <s v="5663"/>
    <n v="5663"/>
    <x v="4"/>
    <x v="0"/>
    <s v="CONTR:  MAINT OF BUILDINGS &amp; FACILITIES           "/>
    <n v="0"/>
    <n v="0"/>
    <n v="0"/>
    <n v="0"/>
    <s v="P  "/>
    <n v="0"/>
    <s v="5"/>
    <s v="5663"/>
    <s v="2"/>
    <s v="228"/>
  </r>
  <r>
    <s v="5663228360026NHCZZ11"/>
    <s v="5663"/>
    <n v="5663"/>
    <x v="4"/>
    <x v="0"/>
    <s v="CONTR:  MAINT OF BUILDINGS &amp; FACILITIES           "/>
    <n v="0"/>
    <n v="3082.45"/>
    <n v="0"/>
    <n v="3082.45"/>
    <s v="P  "/>
    <n v="3413"/>
    <s v="5"/>
    <s v="5663"/>
    <s v="2"/>
    <s v="228"/>
  </r>
  <r>
    <s v="5663228361026NRTZZ11"/>
    <s v="5663"/>
    <n v="5663"/>
    <x v="4"/>
    <x v="0"/>
    <s v="CONTR: MAINTENANCE OF EQUIPMENT                   "/>
    <n v="0"/>
    <n v="0"/>
    <n v="0"/>
    <n v="0"/>
    <s v="P  "/>
    <n v="0"/>
    <s v="5"/>
    <s v="5663"/>
    <s v="2"/>
    <s v="228"/>
  </r>
  <r>
    <s v="5663230541026MRCZZ11"/>
    <s v="5663"/>
    <n v="5663"/>
    <x v="4"/>
    <x v="0"/>
    <s v="OC: SKILLS DEVELOPMENT FUND LEVY                  "/>
    <n v="0"/>
    <n v="30505.49"/>
    <n v="0"/>
    <n v="32455.22"/>
    <s v="P  "/>
    <n v="26046"/>
    <s v="5"/>
    <s v="5663"/>
    <s v="2"/>
    <s v="230"/>
  </r>
  <r>
    <s v="5663230610026MRCZZ11"/>
    <s v="5663"/>
    <n v="5663"/>
    <x v="4"/>
    <x v="0"/>
    <s v="OC: UNIFORM &amp; PROTECTIVE CLOTHING                 "/>
    <n v="0"/>
    <n v="11820.68"/>
    <n v="0"/>
    <n v="11820.68"/>
    <s v="P  "/>
    <n v="11821"/>
    <s v="5"/>
    <s v="5663"/>
    <s v="2"/>
    <s v="230"/>
  </r>
  <r>
    <s v="5663232360026MRCZZ11"/>
    <s v="5663"/>
    <n v="5663"/>
    <x v="4"/>
    <x v="0"/>
    <s v="INVENTORY - MATERIALS &amp; SUPPLIES                  "/>
    <n v="0"/>
    <n v="8782.9699999999993"/>
    <n v="0"/>
    <n v="8782.9699999999993"/>
    <s v="P  "/>
    <n v="8783"/>
    <s v="5"/>
    <s v="5663"/>
    <s v="2"/>
    <s v="232"/>
  </r>
  <r>
    <s v="5663272242026MRCZZ11"/>
    <s v="5663"/>
    <n v="5663"/>
    <x v="4"/>
    <x v="0"/>
    <s v="DEPRECIATION ELEC POWER PLANTS                    "/>
    <n v="0"/>
    <n v="0"/>
    <n v="0"/>
    <n v="0"/>
    <s v="P  "/>
    <n v="0"/>
    <s v="5"/>
    <s v="5663"/>
    <s v="2"/>
    <s v="272"/>
  </r>
  <r>
    <s v="5663272243026MRCZZ11"/>
    <s v="5663"/>
    <n v="5663"/>
    <x v="4"/>
    <x v="0"/>
    <s v="DEPRECIATION ELEC HV SUBSTATIONS                  "/>
    <n v="0"/>
    <n v="0"/>
    <n v="0"/>
    <n v="0"/>
    <s v="P  "/>
    <n v="0"/>
    <s v="5"/>
    <s v="5663"/>
    <s v="2"/>
    <s v="272"/>
  </r>
  <r>
    <s v="5663272244026MRCZZ11"/>
    <s v="5663"/>
    <n v="5663"/>
    <x v="4"/>
    <x v="0"/>
    <s v="DEPRECIATION ELEC HV SWITCHING STATIONS           "/>
    <n v="0"/>
    <n v="0"/>
    <n v="0"/>
    <n v="0"/>
    <s v="P  "/>
    <n v="0"/>
    <s v="5"/>
    <s v="5663"/>
    <s v="2"/>
    <s v="272"/>
  </r>
  <r>
    <s v="5663272245026MRCZZ11"/>
    <s v="5663"/>
    <n v="5663"/>
    <x v="4"/>
    <x v="0"/>
    <s v="DEPRECIATION ELEC HV TRANSM CONDUCTORS            "/>
    <n v="0"/>
    <n v="0"/>
    <n v="0"/>
    <n v="0"/>
    <s v="P  "/>
    <n v="0"/>
    <s v="5"/>
    <s v="5663"/>
    <s v="2"/>
    <s v="272"/>
  </r>
  <r>
    <s v="5663272246026MRCZZ11"/>
    <s v="5663"/>
    <n v="5663"/>
    <x v="4"/>
    <x v="0"/>
    <s v="DEPRECIATION ELEC MV SUBSTATIONS                  "/>
    <n v="0"/>
    <n v="0"/>
    <n v="0"/>
    <n v="0"/>
    <s v="P  "/>
    <n v="0"/>
    <s v="5"/>
    <s v="5663"/>
    <s v="2"/>
    <s v="272"/>
  </r>
  <r>
    <s v="5663272247026MRCZZ11"/>
    <s v="5663"/>
    <n v="5663"/>
    <x v="4"/>
    <x v="0"/>
    <s v="DEPRECIATION ELEC MV SWITCHING STATIONS           "/>
    <n v="0"/>
    <n v="0"/>
    <n v="0"/>
    <n v="0"/>
    <s v="P  "/>
    <n v="0"/>
    <s v="5"/>
    <s v="5663"/>
    <s v="2"/>
    <s v="272"/>
  </r>
  <r>
    <s v="5663272248026MRCZZ11"/>
    <s v="5663"/>
    <n v="5663"/>
    <x v="4"/>
    <x v="0"/>
    <s v="DEPRECIATION ELEC MV NETWORKS                     "/>
    <n v="0"/>
    <n v="0"/>
    <n v="0"/>
    <n v="0"/>
    <s v="P  "/>
    <n v="0"/>
    <s v="5"/>
    <s v="5663"/>
    <s v="2"/>
    <s v="272"/>
  </r>
  <r>
    <s v="5663272249026MRCZZ11"/>
    <s v="5663"/>
    <n v="5663"/>
    <x v="4"/>
    <x v="0"/>
    <s v="DEPRECIATION ELEC LV NETWORKS                     "/>
    <n v="0"/>
    <n v="0"/>
    <n v="0"/>
    <n v="0"/>
    <s v="P  "/>
    <n v="0"/>
    <s v="5"/>
    <s v="5663"/>
    <s v="2"/>
    <s v="272"/>
  </r>
  <r>
    <s v="5663272250026MRCZZ11"/>
    <s v="5663"/>
    <n v="5663"/>
    <x v="4"/>
    <x v="0"/>
    <s v="DEPRECIATION ELEC CAPITAL SPARES                  "/>
    <n v="0"/>
    <n v="0"/>
    <n v="0"/>
    <n v="0"/>
    <s v="P  "/>
    <n v="0"/>
    <s v="5"/>
    <s v="5663"/>
    <s v="2"/>
    <s v="272"/>
  </r>
  <r>
    <s v="5663395002026MRC1211"/>
    <s v="5663"/>
    <n v="5663"/>
    <x v="4"/>
    <x v="1"/>
    <s v="DPT CHG - VEHICLE RENTAL                          "/>
    <n v="0"/>
    <n v="0"/>
    <n v="0"/>
    <n v="0"/>
    <s v="P  "/>
    <n v="156803"/>
    <s v="5"/>
    <s v="5663"/>
    <s v="3"/>
    <s v="395"/>
  </r>
  <r>
    <s v="5663395017026MRC1H11"/>
    <s v="5663"/>
    <n v="5663"/>
    <x v="4"/>
    <x v="1"/>
    <s v="DPT CHG - FUEL RECHARGE                           "/>
    <n v="0"/>
    <n v="0"/>
    <n v="0"/>
    <n v="0"/>
    <s v="P  "/>
    <n v="67959"/>
    <s v="5"/>
    <s v="5663"/>
    <s v="3"/>
    <s v="395"/>
  </r>
  <r>
    <s v="5663395023026MRC1L11"/>
    <s v="5663"/>
    <n v="5663"/>
    <x v="4"/>
    <x v="1"/>
    <s v="DPT CHG INSURANCE FEES                            "/>
    <n v="0"/>
    <n v="0"/>
    <n v="0"/>
    <n v="0"/>
    <s v="P  "/>
    <n v="0"/>
    <s v="5"/>
    <s v="5663"/>
    <s v="3"/>
    <s v="395"/>
  </r>
  <r>
    <s v="56633996050ZZZZZZZ11"/>
    <s v="5663"/>
    <n v="5663"/>
    <x v="4"/>
    <x v="1"/>
    <s v="TRF TO ACC SURPLUS DEFICIT                        "/>
    <n v="0"/>
    <n v="0"/>
    <n v="-4044441.2"/>
    <n v="-4044441.2"/>
    <s v="P  "/>
    <n v="0"/>
    <s v="5"/>
    <s v="5663"/>
    <s v="3"/>
    <s v="399"/>
  </r>
  <r>
    <s v="56633996100ZZZZZZZ11"/>
    <s v="5663"/>
    <n v="5663"/>
    <x v="4"/>
    <x v="1"/>
    <s v="TRF FROM ACC SURPLUS DEFICIT                      "/>
    <n v="0"/>
    <n v="0"/>
    <n v="0"/>
    <n v="0"/>
    <s v="P  "/>
    <n v="0"/>
    <s v="5"/>
    <s v="5663"/>
    <s v="3"/>
    <s v="399"/>
  </r>
  <r>
    <s v="56638100010ZZZZZZZ11"/>
    <s v="5663"/>
    <n v="5663"/>
    <x v="4"/>
    <x v="2"/>
    <s v="ACC SUR/(DEF): OPENING BALANCE                    "/>
    <n v="5600105.1799999997"/>
    <n v="0"/>
    <n v="0"/>
    <n v="5600105.1799999997"/>
    <s v="GP "/>
    <n v="0"/>
    <s v="5"/>
    <s v="5663"/>
    <s v="8"/>
    <s v="810"/>
  </r>
  <r>
    <s v="56638100020ZZZZZZZ11"/>
    <s v="5663"/>
    <n v="5663"/>
    <x v="4"/>
    <x v="2"/>
    <s v="ACC SUR/(DEF): CHANGES IN ACC POLICY              "/>
    <n v="0"/>
    <n v="0"/>
    <n v="0"/>
    <n v="0"/>
    <s v="GP "/>
    <n v="0"/>
    <s v="5"/>
    <s v="5663"/>
    <s v="8"/>
    <s v="810"/>
  </r>
  <r>
    <s v="56638100030ZZZZZZZ11"/>
    <s v="5663"/>
    <n v="5663"/>
    <x v="4"/>
    <x v="2"/>
    <s v="ACC SUR/(DEF): CORREC PRIOR PERIOD ERROR          "/>
    <n v="0"/>
    <n v="0"/>
    <n v="0"/>
    <n v="0"/>
    <s v="GP "/>
    <n v="0"/>
    <s v="5"/>
    <s v="5663"/>
    <s v="8"/>
    <s v="810"/>
  </r>
  <r>
    <s v="56638100040ZZZZZZZ11"/>
    <s v="5663"/>
    <n v="5663"/>
    <x v="4"/>
    <x v="2"/>
    <s v="ACC SUR/(DEF): TRF TO/FROM ACCUM SURPLUS          "/>
    <n v="0"/>
    <n v="4044441.2"/>
    <n v="0"/>
    <n v="4044441.2"/>
    <s v="GP "/>
    <n v="0"/>
    <s v="5"/>
    <s v="5663"/>
    <s v="8"/>
    <s v="810"/>
  </r>
  <r>
    <s v="56638100050ZZZZZZZ11"/>
    <s v="5663"/>
    <n v="5663"/>
    <x v="4"/>
    <x v="2"/>
    <s v="ACC SUR/(DEF): TRF TO/FROM RESERVES               "/>
    <n v="0"/>
    <n v="0"/>
    <n v="0"/>
    <n v="0"/>
    <s v="GP "/>
    <n v="0"/>
    <s v="5"/>
    <s v="5663"/>
    <s v="8"/>
    <s v="810"/>
  </r>
  <r>
    <s v="56638100060ZZZZZZZ11"/>
    <s v="5663"/>
    <n v="5663"/>
    <x v="4"/>
    <x v="2"/>
    <s v="ACC SUR/(DEF): DEPRECIATION OFFSETS               "/>
    <n v="0"/>
    <n v="0"/>
    <n v="0"/>
    <n v="0"/>
    <s v="GP "/>
    <n v="0"/>
    <s v="5"/>
    <s v="5663"/>
    <s v="8"/>
    <s v="810"/>
  </r>
  <r>
    <s v="5664211001026MRCZZ20"/>
    <s v="5664"/>
    <n v="5664"/>
    <x v="4"/>
    <x v="0"/>
    <s v="MS: SAL &amp; ALL: BASIC SALARY &amp; WAGES               "/>
    <n v="0"/>
    <n v="2623305.7599999998"/>
    <n v="0"/>
    <n v="2785320.95"/>
    <s v="P  "/>
    <n v="2623492"/>
    <s v="5"/>
    <s v="5664"/>
    <s v="2"/>
    <s v="211"/>
  </r>
  <r>
    <s v="5664211022026MRCZZ20"/>
    <s v="5664"/>
    <n v="5664"/>
    <x v="4"/>
    <x v="0"/>
    <s v="MS: ALL - CELLULAR &amp; TELEPHONE                    "/>
    <n v="0"/>
    <n v="2400"/>
    <n v="0"/>
    <n v="2400"/>
    <s v="P  "/>
    <n v="2400"/>
    <s v="5"/>
    <s v="5664"/>
    <s v="2"/>
    <s v="211"/>
  </r>
  <r>
    <s v="5664211026026MRCZZ20"/>
    <s v="5664"/>
    <n v="5664"/>
    <x v="4"/>
    <x v="0"/>
    <s v="MS: HB &amp; INC: HOUSING BENEFITS                    "/>
    <n v="0"/>
    <n v="28980.58"/>
    <n v="0"/>
    <n v="28980.58"/>
    <s v="P  "/>
    <n v="30686"/>
    <s v="5"/>
    <s v="5664"/>
    <s v="2"/>
    <s v="211"/>
  </r>
  <r>
    <s v="5664211028026MRCZZ20"/>
    <s v="5664"/>
    <n v="5664"/>
    <x v="4"/>
    <x v="0"/>
    <s v="MS: HB &amp; INC: LAUNDRY                             "/>
    <n v="0"/>
    <n v="1831.2"/>
    <n v="0"/>
    <n v="1831.2"/>
    <s v="P  "/>
    <n v="1833"/>
    <s v="5"/>
    <s v="5664"/>
    <s v="2"/>
    <s v="211"/>
  </r>
  <r>
    <s v="5664211034026MRCZZ20"/>
    <s v="5664"/>
    <n v="5664"/>
    <x v="4"/>
    <x v="0"/>
    <s v="MS: ALL - TRAVEL OR MOTOR VEHICLE                 "/>
    <n v="0"/>
    <n v="228620.98"/>
    <n v="0"/>
    <n v="228754.68"/>
    <s v="P  "/>
    <n v="234208"/>
    <s v="5"/>
    <s v="5664"/>
    <s v="2"/>
    <s v="211"/>
  </r>
  <r>
    <s v="5664211036026MRCZZ20"/>
    <s v="5664"/>
    <n v="5664"/>
    <x v="4"/>
    <x v="0"/>
    <s v="MS: OVERTIME - NON STRUCTURED                     "/>
    <n v="0"/>
    <n v="245739.96"/>
    <n v="0"/>
    <n v="303935.68"/>
    <s v="P  "/>
    <n v="398292"/>
    <s v="5"/>
    <s v="5664"/>
    <s v="2"/>
    <s v="211"/>
  </r>
  <r>
    <s v="5664211038026MRCZZ20"/>
    <s v="5664"/>
    <n v="5664"/>
    <x v="4"/>
    <x v="0"/>
    <s v="MS: OVERTIME - STRUCTURED                         "/>
    <n v="0"/>
    <n v="37020.120000000003"/>
    <n v="0"/>
    <n v="37020.120000000003"/>
    <s v="P  "/>
    <n v="27096"/>
    <s v="5"/>
    <s v="5664"/>
    <s v="2"/>
    <s v="211"/>
  </r>
  <r>
    <s v="5664211040026MRCZZ20"/>
    <s v="5664"/>
    <n v="5664"/>
    <x v="4"/>
    <x v="0"/>
    <s v="MS: PAYMENTS - SHIFT ADD REMUNERATION             "/>
    <n v="0"/>
    <n v="0"/>
    <n v="-0.01"/>
    <n v="-0.01"/>
    <s v="P  "/>
    <n v="0"/>
    <s v="5"/>
    <s v="5664"/>
    <s v="2"/>
    <s v="211"/>
  </r>
  <r>
    <s v="5664211044026MRCZZ20"/>
    <s v="5664"/>
    <n v="5664"/>
    <x v="4"/>
    <x v="0"/>
    <s v="MS: SRB - ACTING ALLOWANCE                        "/>
    <n v="0"/>
    <n v="0"/>
    <n v="-0.01"/>
    <n v="-0.01"/>
    <s v="P  "/>
    <n v="0"/>
    <s v="5"/>
    <s v="5664"/>
    <s v="2"/>
    <s v="211"/>
  </r>
  <r>
    <s v="5664211046026MRCZZ20"/>
    <s v="5664"/>
    <n v="5664"/>
    <x v="4"/>
    <x v="0"/>
    <s v="MS: SRB - ANNUAL BONUS                            "/>
    <n v="0"/>
    <n v="242672.01"/>
    <n v="0"/>
    <n v="243217.06"/>
    <s v="P  "/>
    <n v="330235"/>
    <s v="5"/>
    <s v="5664"/>
    <s v="2"/>
    <s v="211"/>
  </r>
  <r>
    <s v="5664211050026MRCZZ20"/>
    <s v="5664"/>
    <n v="5664"/>
    <x v="4"/>
    <x v="0"/>
    <s v="MS: SRB - LONG SERVICE AWARD                      "/>
    <n v="0"/>
    <n v="33902.69"/>
    <n v="0"/>
    <n v="35643.449999999997"/>
    <s v="P  "/>
    <n v="44342"/>
    <s v="5"/>
    <s v="5664"/>
    <s v="2"/>
    <s v="211"/>
  </r>
  <r>
    <s v="5664211056026MRCZZ20"/>
    <s v="5664"/>
    <n v="5664"/>
    <x v="4"/>
    <x v="0"/>
    <s v="MS: SRB - STANDBY ALLOWANCE                       "/>
    <n v="0"/>
    <n v="13786.38"/>
    <n v="0"/>
    <n v="15163.02"/>
    <s v="P  "/>
    <n v="15518"/>
    <s v="5"/>
    <s v="5664"/>
    <s v="2"/>
    <s v="211"/>
  </r>
  <r>
    <s v="5664211063026MRCZZ20"/>
    <s v="5664"/>
    <n v="5664"/>
    <x v="4"/>
    <x v="0"/>
    <s v="MS: SRB - NON PENSIONABLE                         "/>
    <n v="0"/>
    <n v="974.58"/>
    <n v="0"/>
    <n v="1198.47"/>
    <s v="P  "/>
    <n v="39"/>
    <s v="5"/>
    <s v="5664"/>
    <s v="2"/>
    <s v="211"/>
  </r>
  <r>
    <s v="5664213001026MRCZZ20"/>
    <s v="5664"/>
    <n v="5664"/>
    <x v="4"/>
    <x v="0"/>
    <s v="MS: SOC CONTR - BARGAINING COUNCIL                "/>
    <n v="0"/>
    <n v="1400.01"/>
    <n v="0"/>
    <n v="1505.01"/>
    <s v="P  "/>
    <n v="1523"/>
    <s v="5"/>
    <s v="5664"/>
    <s v="2"/>
    <s v="213"/>
  </r>
  <r>
    <s v="5664213010026MRCZZ20"/>
    <s v="5664"/>
    <n v="5664"/>
    <x v="4"/>
    <x v="0"/>
    <s v="MS: SOC CONTR - GROUP LIFE INSURANCE              "/>
    <n v="0"/>
    <n v="22529.360000000001"/>
    <n v="0"/>
    <n v="23735.33"/>
    <s v="P  "/>
    <n v="24053"/>
    <s v="5"/>
    <s v="5664"/>
    <s v="2"/>
    <s v="213"/>
  </r>
  <r>
    <s v="5664213020026MRCZZ20"/>
    <s v="5664"/>
    <n v="5664"/>
    <x v="4"/>
    <x v="0"/>
    <s v="MS: SOC CONTR - MEDICAL                           "/>
    <n v="0"/>
    <n v="276989.73"/>
    <n v="0"/>
    <n v="276989.73"/>
    <s v="P  "/>
    <n v="279976"/>
    <s v="5"/>
    <s v="5664"/>
    <s v="2"/>
    <s v="213"/>
  </r>
  <r>
    <s v="5664213030026MRCZZ20"/>
    <s v="5664"/>
    <n v="5664"/>
    <x v="4"/>
    <x v="0"/>
    <s v="MS: SOC CONTR - PENSION                           "/>
    <n v="0"/>
    <n v="491385.51"/>
    <n v="0"/>
    <n v="521434.54"/>
    <s v="P  "/>
    <n v="525848"/>
    <s v="5"/>
    <s v="5664"/>
    <s v="2"/>
    <s v="213"/>
  </r>
  <r>
    <s v="5664213040026MRCZZ20"/>
    <s v="5664"/>
    <n v="5664"/>
    <x v="4"/>
    <x v="0"/>
    <s v="MS: SOC CONTR - UNEMPLOYMENT INSUR FUND           "/>
    <n v="0"/>
    <n v="23914.16"/>
    <n v="0"/>
    <n v="25412.71"/>
    <s v="P  "/>
    <n v="25635"/>
    <s v="5"/>
    <s v="5664"/>
    <s v="2"/>
    <s v="213"/>
  </r>
  <r>
    <s v="5664228180026MRCZZ20"/>
    <s v="5664"/>
    <n v="5664"/>
    <x v="4"/>
    <x v="0"/>
    <s v="CONTR: GARDENING SERVICES                         "/>
    <n v="0"/>
    <n v="125482.09"/>
    <n v="0"/>
    <n v="125482.09"/>
    <s v="P  "/>
    <n v="313588"/>
    <s v="5"/>
    <s v="5664"/>
    <s v="2"/>
    <s v="228"/>
  </r>
  <r>
    <s v="5664228360026NGTZZ20"/>
    <s v="5664"/>
    <n v="5664"/>
    <x v="4"/>
    <x v="0"/>
    <s v="CONTR:  MAINT OF BUILDINGS &amp; FACILITIES           "/>
    <n v="0"/>
    <n v="102947.68"/>
    <n v="0"/>
    <n v="102947.68"/>
    <s v="P  "/>
    <n v="113834"/>
    <s v="5"/>
    <s v="5664"/>
    <s v="2"/>
    <s v="228"/>
  </r>
  <r>
    <s v="5664228360026NHCZZ20"/>
    <s v="5664"/>
    <n v="5664"/>
    <x v="4"/>
    <x v="0"/>
    <s v="CONTR:  MAINT OF BUILDINGS &amp; FACILITIES           "/>
    <n v="0"/>
    <n v="633.74"/>
    <n v="0"/>
    <n v="633.74"/>
    <s v="P  "/>
    <n v="634"/>
    <s v="5"/>
    <s v="5664"/>
    <s v="2"/>
    <s v="228"/>
  </r>
  <r>
    <s v="5664228361026NRTZZ20"/>
    <s v="5664"/>
    <n v="5664"/>
    <x v="4"/>
    <x v="0"/>
    <s v="CONTR: MAINTENANCE OF EQUIPMENT                   "/>
    <n v="0"/>
    <n v="28825.58"/>
    <n v="0"/>
    <n v="28825.58"/>
    <s v="P  "/>
    <n v="60581"/>
    <s v="5"/>
    <s v="5664"/>
    <s v="2"/>
    <s v="228"/>
  </r>
  <r>
    <s v="5664230019026MRCZZ20"/>
    <s v="5664"/>
    <n v="5664"/>
    <x v="4"/>
    <x v="0"/>
    <s v="OC: ASSETS LESS THAN CAPITAL THRESHOLD            "/>
    <n v="0"/>
    <n v="0"/>
    <n v="0"/>
    <n v="0"/>
    <s v="P  "/>
    <n v="0"/>
    <s v="5"/>
    <s v="5664"/>
    <s v="2"/>
    <s v="230"/>
  </r>
  <r>
    <s v="5664230541026MRCZZ20"/>
    <s v="5664"/>
    <n v="5664"/>
    <x v="4"/>
    <x v="0"/>
    <s v="OC: SKILLS DEVELOPMENT FUND LEVY                  "/>
    <n v="0"/>
    <n v="34923.629999999997"/>
    <n v="0"/>
    <n v="37536.959999999999"/>
    <s v="P  "/>
    <n v="32961"/>
    <s v="5"/>
    <s v="5664"/>
    <s v="2"/>
    <s v="230"/>
  </r>
  <r>
    <s v="5664230610026MRCZZ20"/>
    <s v="5664"/>
    <n v="5664"/>
    <x v="4"/>
    <x v="0"/>
    <s v="OC: UNIFORM &amp; PROTECTIVE CLOTHING                 "/>
    <n v="0"/>
    <n v="33332.26"/>
    <n v="0"/>
    <n v="33332.26"/>
    <s v="P  "/>
    <n v="33333"/>
    <s v="5"/>
    <s v="5664"/>
    <s v="2"/>
    <s v="230"/>
  </r>
  <r>
    <s v="5664232360026MRCZZ20"/>
    <s v="5664"/>
    <n v="5664"/>
    <x v="4"/>
    <x v="0"/>
    <s v="INVENTORY - MATERIALS &amp; SUPPLIES                  "/>
    <n v="0"/>
    <n v="87706.240000000005"/>
    <n v="0"/>
    <n v="87706.240000000005"/>
    <s v="P  "/>
    <n v="87707"/>
    <s v="5"/>
    <s v="5664"/>
    <s v="2"/>
    <s v="232"/>
  </r>
  <r>
    <s v="5664232360P26MRCZZ20"/>
    <s v="5664"/>
    <n v="5664"/>
    <x v="4"/>
    <x v="0"/>
    <s v="SUB ITEM 1718                                     "/>
    <n v="0"/>
    <n v="0"/>
    <n v="0"/>
    <n v="0"/>
    <s v="P  "/>
    <n v="32508"/>
    <s v="5"/>
    <s v="5664"/>
    <s v="2"/>
    <s v="232"/>
  </r>
  <r>
    <s v="5664393011026MRC9520"/>
    <s v="5664"/>
    <n v="5664"/>
    <x v="4"/>
    <x v="1"/>
    <s v="RECOVER:INT BILL:WATER CONSUMPTION                "/>
    <n v="0"/>
    <n v="0"/>
    <n v="0"/>
    <n v="0"/>
    <s v="P  "/>
    <n v="0"/>
    <s v="5"/>
    <s v="5664"/>
    <s v="3"/>
    <s v="393"/>
  </r>
  <r>
    <s v="5664395002026MRC1220"/>
    <s v="5664"/>
    <n v="5664"/>
    <x v="4"/>
    <x v="1"/>
    <s v="DPT CHG - VEHICLE RENTAL                          "/>
    <n v="0"/>
    <n v="239760.18"/>
    <n v="0"/>
    <n v="239760.18"/>
    <s v="P  "/>
    <n v="188163"/>
    <s v="5"/>
    <s v="5664"/>
    <s v="3"/>
    <s v="395"/>
  </r>
  <r>
    <s v="5664395017026MRC1H20"/>
    <s v="5664"/>
    <n v="5664"/>
    <x v="4"/>
    <x v="1"/>
    <s v="DPT CHG - FUEL RECHARGE                           "/>
    <n v="0"/>
    <n v="104100.58"/>
    <n v="0"/>
    <n v="104100.58"/>
    <s v="P  "/>
    <n v="81551"/>
    <s v="5"/>
    <s v="5664"/>
    <s v="3"/>
    <s v="395"/>
  </r>
  <r>
    <s v="5664395046026MRC2720"/>
    <s v="5664"/>
    <n v="5664"/>
    <x v="4"/>
    <x v="1"/>
    <s v="DPT CHG SECURITY:SECURITY SERVICES                "/>
    <n v="0"/>
    <n v="1466485.26"/>
    <n v="0"/>
    <n v="1466485.26"/>
    <s v="P  "/>
    <n v="468000"/>
    <s v="5"/>
    <s v="5664"/>
    <s v="3"/>
    <s v="395"/>
  </r>
  <r>
    <s v="5664396011026MRC4F20"/>
    <s v="5664"/>
    <n v="5664"/>
    <x v="4"/>
    <x v="1"/>
    <s v="CHG INT BILL:WATER CONSUMPTION                    "/>
    <n v="0"/>
    <n v="1007.08"/>
    <n v="0"/>
    <n v="1007.08"/>
    <s v="P  "/>
    <n v="1297"/>
    <s v="5"/>
    <s v="5664"/>
    <s v="3"/>
    <s v="396"/>
  </r>
  <r>
    <s v="56643996050ZZZZZZZ11"/>
    <s v="5664"/>
    <n v="5664"/>
    <x v="4"/>
    <x v="1"/>
    <s v="TRF TO ACC SURPLUS DEFICIT                        "/>
    <n v="0"/>
    <n v="0"/>
    <n v="-5907414.6699999999"/>
    <n v="-5907414.6699999999"/>
    <s v="P  "/>
    <n v="0"/>
    <s v="5"/>
    <s v="5664"/>
    <s v="3"/>
    <s v="399"/>
  </r>
  <r>
    <s v="56643996100ZZZZZZZ11"/>
    <s v="5664"/>
    <n v="5664"/>
    <x v="4"/>
    <x v="1"/>
    <s v="TRF FROM ACC SURPLUS DEFICIT                      "/>
    <n v="0"/>
    <n v="0"/>
    <n v="0"/>
    <n v="0"/>
    <s v="P  "/>
    <n v="0"/>
    <s v="5"/>
    <s v="5664"/>
    <s v="3"/>
    <s v="399"/>
  </r>
  <r>
    <s v="56648100010ZZZZZZZ11"/>
    <s v="5664"/>
    <n v="5664"/>
    <x v="4"/>
    <x v="2"/>
    <s v="ACC SUR/(DEF): OPENING BALANCE                    "/>
    <n v="5886844.6699999999"/>
    <n v="0"/>
    <n v="0"/>
    <n v="5886844.6699999999"/>
    <s v="GP "/>
    <n v="0"/>
    <s v="5"/>
    <s v="5664"/>
    <s v="8"/>
    <s v="810"/>
  </r>
  <r>
    <s v="56648100020ZZZZZZZ11"/>
    <s v="5664"/>
    <n v="5664"/>
    <x v="4"/>
    <x v="2"/>
    <s v="ACC SUR/(DEF): CHANGES IN ACC POLICY              "/>
    <n v="0"/>
    <n v="0"/>
    <n v="0"/>
    <n v="0"/>
    <s v="GP "/>
    <n v="0"/>
    <s v="5"/>
    <s v="5664"/>
    <s v="8"/>
    <s v="810"/>
  </r>
  <r>
    <s v="56648100030ZZZZZZZ11"/>
    <s v="5664"/>
    <n v="5664"/>
    <x v="4"/>
    <x v="2"/>
    <s v="ACC SUR/(DEF): CORREC PRIOR PERIOD ERROR          "/>
    <n v="0"/>
    <n v="0"/>
    <n v="0"/>
    <n v="0"/>
    <s v="GP "/>
    <n v="0"/>
    <s v="5"/>
    <s v="5664"/>
    <s v="8"/>
    <s v="810"/>
  </r>
  <r>
    <s v="56648100040ZZZZZZZ11"/>
    <s v="5664"/>
    <n v="5664"/>
    <x v="4"/>
    <x v="2"/>
    <s v="ACC SUR/(DEF): TRF TO/FROM ACCUM SURPLUS          "/>
    <n v="0"/>
    <n v="5907414.6699999999"/>
    <n v="0"/>
    <n v="5907414.6699999999"/>
    <s v="GP "/>
    <n v="0"/>
    <s v="5"/>
    <s v="5664"/>
    <s v="8"/>
    <s v="810"/>
  </r>
  <r>
    <s v="56648100050ZZZZZZZ11"/>
    <s v="5664"/>
    <n v="5664"/>
    <x v="4"/>
    <x v="2"/>
    <s v="ACC SUR/(DEF): TRF TO/FROM RESERVES               "/>
    <n v="0"/>
    <n v="0"/>
    <n v="0"/>
    <n v="0"/>
    <s v="GP "/>
    <n v="0"/>
    <s v="5"/>
    <s v="5664"/>
    <s v="8"/>
    <s v="810"/>
  </r>
  <r>
    <s v="56648100060ZZZZZZZ11"/>
    <s v="5664"/>
    <n v="5664"/>
    <x v="4"/>
    <x v="2"/>
    <s v="ACC SUR/(DEF): DEPRECIATION OFFSETS               "/>
    <n v="0"/>
    <n v="0"/>
    <n v="0"/>
    <n v="0"/>
    <s v="GP "/>
    <n v="0"/>
    <s v="5"/>
    <s v="5664"/>
    <s v="8"/>
    <s v="810"/>
  </r>
  <r>
    <s v="5665211001026MRCZZ20"/>
    <s v="5665"/>
    <n v="5665"/>
    <x v="4"/>
    <x v="0"/>
    <s v="MS: SAL &amp; ALL: BASIC SALARY &amp; WAGES               "/>
    <n v="0"/>
    <n v="2461535.17"/>
    <n v="0"/>
    <n v="2638262.17"/>
    <s v="P  "/>
    <n v="2462683"/>
    <s v="5"/>
    <s v="5665"/>
    <s v="2"/>
    <s v="211"/>
  </r>
  <r>
    <s v="5665211028026MRCZZ20"/>
    <s v="5665"/>
    <n v="5665"/>
    <x v="4"/>
    <x v="0"/>
    <s v="MS: HB &amp; INC: LAUNDRY                             "/>
    <n v="0"/>
    <n v="2594.1999999999998"/>
    <n v="0"/>
    <n v="2594.1999999999998"/>
    <s v="P  "/>
    <n v="2976"/>
    <s v="5"/>
    <s v="5665"/>
    <s v="2"/>
    <s v="211"/>
  </r>
  <r>
    <s v="5665211034026MRCZZ20"/>
    <s v="5665"/>
    <n v="5665"/>
    <x v="4"/>
    <x v="0"/>
    <s v="MS: ALL - TRAVEL OR MOTOR VEHICLE                 "/>
    <n v="0"/>
    <n v="112067.85"/>
    <n v="0"/>
    <n v="112155.54"/>
    <s v="P  "/>
    <n v="111952"/>
    <s v="5"/>
    <s v="5665"/>
    <s v="2"/>
    <s v="211"/>
  </r>
  <r>
    <s v="5665211036026MRCZZ20"/>
    <s v="5665"/>
    <n v="5665"/>
    <x v="4"/>
    <x v="0"/>
    <s v="MS: OVERTIME - NON STRUCTURED                     "/>
    <n v="0"/>
    <n v="160458.53"/>
    <n v="0"/>
    <n v="160458.53"/>
    <s v="P  "/>
    <n v="344003"/>
    <s v="5"/>
    <s v="5665"/>
    <s v="2"/>
    <s v="211"/>
  </r>
  <r>
    <s v="5665211038026MRCZZ20"/>
    <s v="5665"/>
    <n v="5665"/>
    <x v="4"/>
    <x v="0"/>
    <s v="MS: OVERTIME - STRUCTURED                         "/>
    <n v="0"/>
    <n v="304794.12"/>
    <n v="0"/>
    <n v="397886.41"/>
    <s v="P  "/>
    <n v="340889"/>
    <s v="5"/>
    <s v="5665"/>
    <s v="2"/>
    <s v="211"/>
  </r>
  <r>
    <s v="5665211040026MRCZZ20"/>
    <s v="5665"/>
    <n v="5665"/>
    <x v="4"/>
    <x v="0"/>
    <s v="MS: PAYMENTS - SHIFT ADD REMUNERATION             "/>
    <n v="0"/>
    <n v="0.01"/>
    <n v="0"/>
    <n v="0.01"/>
    <s v="P  "/>
    <n v="7"/>
    <s v="5"/>
    <s v="5665"/>
    <s v="2"/>
    <s v="211"/>
  </r>
  <r>
    <s v="5665211046026MRCZZ20"/>
    <s v="5665"/>
    <n v="5665"/>
    <x v="4"/>
    <x v="0"/>
    <s v="MS: SRB - ANNUAL BONUS                            "/>
    <n v="0"/>
    <n v="217921.03"/>
    <n v="0"/>
    <n v="217921.03"/>
    <s v="P  "/>
    <n v="283955"/>
    <s v="5"/>
    <s v="5665"/>
    <s v="2"/>
    <s v="211"/>
  </r>
  <r>
    <s v="5665211050026MRCZZ20"/>
    <s v="5665"/>
    <n v="5665"/>
    <x v="4"/>
    <x v="0"/>
    <s v="MS: SRB - LONG SERVICE AWARD                      "/>
    <n v="0"/>
    <n v="68995.42"/>
    <n v="0"/>
    <n v="72644.59"/>
    <s v="P  "/>
    <n v="123115"/>
    <s v="5"/>
    <s v="5665"/>
    <s v="2"/>
    <s v="211"/>
  </r>
  <r>
    <s v="5665211063026MRCZZ20"/>
    <s v="5665"/>
    <n v="5665"/>
    <x v="4"/>
    <x v="0"/>
    <s v="MS: SRB - NON PENSIONABLE                         "/>
    <n v="0"/>
    <n v="14677.42"/>
    <n v="0"/>
    <n v="15849.55"/>
    <s v="P  "/>
    <n v="13715"/>
    <s v="5"/>
    <s v="5665"/>
    <s v="2"/>
    <s v="211"/>
  </r>
  <r>
    <s v="5665213001026MRCZZ20"/>
    <s v="5665"/>
    <n v="5665"/>
    <x v="4"/>
    <x v="0"/>
    <s v="MS: SOC CONTR - BARGAINING COUNCIL                "/>
    <n v="0"/>
    <n v="1539.99"/>
    <n v="0"/>
    <n v="1662.49"/>
    <s v="P  "/>
    <n v="1707"/>
    <s v="5"/>
    <s v="5665"/>
    <s v="2"/>
    <s v="213"/>
  </r>
  <r>
    <s v="5665213010026MRCZZ20"/>
    <s v="5665"/>
    <n v="5665"/>
    <x v="4"/>
    <x v="0"/>
    <s v="MS: SOC CONTR - GROUP LIFE INSURANCE              "/>
    <n v="0"/>
    <n v="37387.699999999997"/>
    <n v="0"/>
    <n v="40630.83"/>
    <s v="P  "/>
    <n v="41477"/>
    <s v="5"/>
    <s v="5665"/>
    <s v="2"/>
    <s v="213"/>
  </r>
  <r>
    <s v="5665213020026MRCZZ20"/>
    <s v="5665"/>
    <n v="5665"/>
    <x v="4"/>
    <x v="0"/>
    <s v="MS: SOC CONTR - MEDICAL                           "/>
    <n v="0"/>
    <n v="231834.61"/>
    <n v="0"/>
    <n v="231834.61"/>
    <s v="P  "/>
    <n v="231374"/>
    <s v="5"/>
    <s v="5665"/>
    <s v="2"/>
    <s v="213"/>
  </r>
  <r>
    <s v="5665213030026MRCZZ20"/>
    <s v="5665"/>
    <n v="5665"/>
    <x v="4"/>
    <x v="0"/>
    <s v="MS: SOC CONTR - PENSION                           "/>
    <n v="0"/>
    <n v="459291.37"/>
    <n v="0"/>
    <n v="492730.05"/>
    <s v="P  "/>
    <n v="503905"/>
    <s v="5"/>
    <s v="5665"/>
    <s v="2"/>
    <s v="213"/>
  </r>
  <r>
    <s v="5665213040026MRCZZ20"/>
    <s v="5665"/>
    <n v="5665"/>
    <x v="4"/>
    <x v="0"/>
    <s v="MS: SOC CONTR - UNEMPLOYMENT INSUR FUND           "/>
    <n v="0"/>
    <n v="26301.19"/>
    <n v="0"/>
    <n v="28220.13"/>
    <s v="P  "/>
    <n v="28946"/>
    <s v="5"/>
    <s v="5665"/>
    <s v="2"/>
    <s v="213"/>
  </r>
  <r>
    <s v="5665227037026414ZZ20"/>
    <s v="5665"/>
    <n v="5665"/>
    <x v="4"/>
    <x v="0"/>
    <s v="C&amp;PS: B&amp;A HUMAN RESOURCES                         "/>
    <n v="0"/>
    <n v="0"/>
    <n v="0"/>
    <n v="0"/>
    <s v="P  "/>
    <n v="0"/>
    <s v="5"/>
    <s v="5665"/>
    <s v="2"/>
    <s v="227"/>
  </r>
  <r>
    <s v="5665228180026MRCZZ20"/>
    <s v="5665"/>
    <n v="5665"/>
    <x v="4"/>
    <x v="0"/>
    <s v="CONTR: GARDENING SERVICES                         "/>
    <n v="0"/>
    <n v="62110.5"/>
    <n v="0"/>
    <n v="62110.5"/>
    <s v="P  "/>
    <n v="62111"/>
    <s v="5"/>
    <s v="5665"/>
    <s v="2"/>
    <s v="228"/>
  </r>
  <r>
    <s v="5665228360026NGTZZ20"/>
    <s v="5665"/>
    <n v="5665"/>
    <x v="4"/>
    <x v="0"/>
    <s v="CONTR:  MAINT OF BUILDINGS &amp; FACILITIES           "/>
    <n v="0"/>
    <n v="136295.17000000001"/>
    <n v="0"/>
    <n v="136295.17000000001"/>
    <s v="P  "/>
    <n v="154722"/>
    <s v="5"/>
    <s v="5665"/>
    <s v="2"/>
    <s v="228"/>
  </r>
  <r>
    <s v="5665228360026NHCZZ20"/>
    <s v="5665"/>
    <n v="5665"/>
    <x v="4"/>
    <x v="0"/>
    <s v="CONTR:  MAINT OF BUILDINGS &amp; FACILITIES           "/>
    <n v="0"/>
    <n v="0"/>
    <n v="0"/>
    <n v="0"/>
    <s v="P  "/>
    <n v="0"/>
    <s v="5"/>
    <s v="5665"/>
    <s v="2"/>
    <s v="228"/>
  </r>
  <r>
    <s v="5665228361026NRTZZ20"/>
    <s v="5665"/>
    <n v="5665"/>
    <x v="4"/>
    <x v="0"/>
    <s v="CONTR: MAINTENANCE OF EQUIPMENT                   "/>
    <n v="0"/>
    <n v="47103.58"/>
    <n v="0"/>
    <n v="47103.58"/>
    <s v="P  "/>
    <n v="47639"/>
    <s v="5"/>
    <s v="5665"/>
    <s v="2"/>
    <s v="228"/>
  </r>
  <r>
    <s v="5665230019026MRCZZ20"/>
    <s v="5665"/>
    <n v="5665"/>
    <x v="4"/>
    <x v="0"/>
    <s v="OC: ASSETS LESS THAN CAPITAL THRESHOLD            "/>
    <n v="0"/>
    <n v="0"/>
    <n v="0"/>
    <n v="0"/>
    <s v="P  "/>
    <n v="0"/>
    <s v="5"/>
    <s v="5665"/>
    <s v="2"/>
    <s v="230"/>
  </r>
  <r>
    <s v="5665230541026MRCZZ20"/>
    <s v="5665"/>
    <n v="5665"/>
    <x v="4"/>
    <x v="0"/>
    <s v="OC: SKILLS DEVELOPMENT FUND LEVY                  "/>
    <n v="0"/>
    <n v="34146.050000000003"/>
    <n v="0"/>
    <n v="36904.83"/>
    <s v="P  "/>
    <n v="37302"/>
    <s v="5"/>
    <s v="5665"/>
    <s v="2"/>
    <s v="230"/>
  </r>
  <r>
    <s v="5665230576026MRCZZ20"/>
    <s v="5665"/>
    <n v="5665"/>
    <x v="4"/>
    <x v="0"/>
    <s v="OC: T&amp;S DOM - ACCOMMODATION                       "/>
    <n v="0"/>
    <n v="0"/>
    <n v="0"/>
    <n v="0"/>
    <s v="P  "/>
    <n v="0"/>
    <s v="5"/>
    <s v="5665"/>
    <s v="2"/>
    <s v="230"/>
  </r>
  <r>
    <s v="5665230610026MRCZZ20"/>
    <s v="5665"/>
    <n v="5665"/>
    <x v="4"/>
    <x v="0"/>
    <s v="OC: UNIFORM &amp; PROTECTIVE CLOTHING                 "/>
    <n v="0"/>
    <n v="39253.379999999997"/>
    <n v="0"/>
    <n v="39253.379999999997"/>
    <s v="P  "/>
    <n v="39254"/>
    <s v="5"/>
    <s v="5665"/>
    <s v="2"/>
    <s v="230"/>
  </r>
  <r>
    <s v="5665232360026MRCZZ20"/>
    <s v="5665"/>
    <n v="5665"/>
    <x v="4"/>
    <x v="0"/>
    <s v="INVENTORY - MATERIALS &amp; SUPPLIES                  "/>
    <n v="0"/>
    <n v="64849.02"/>
    <n v="0"/>
    <n v="64849.02"/>
    <s v="P  "/>
    <n v="64850"/>
    <s v="5"/>
    <s v="5665"/>
    <s v="2"/>
    <s v="232"/>
  </r>
  <r>
    <s v="5665272242026MRCZZ20"/>
    <s v="5665"/>
    <n v="5665"/>
    <x v="4"/>
    <x v="0"/>
    <s v="DEPRECIATION ELEC POWER PLANTS                    "/>
    <n v="0"/>
    <n v="0"/>
    <n v="0"/>
    <n v="0"/>
    <s v="P  "/>
    <n v="0"/>
    <s v="5"/>
    <s v="5665"/>
    <s v="2"/>
    <s v="272"/>
  </r>
  <r>
    <s v="5665272243026MRCZZ20"/>
    <s v="5665"/>
    <n v="5665"/>
    <x v="4"/>
    <x v="0"/>
    <s v="DEPRECIATION ELEC HV SUBSTATIONS                  "/>
    <n v="0"/>
    <n v="0"/>
    <n v="0"/>
    <n v="0"/>
    <s v="P  "/>
    <n v="0"/>
    <s v="5"/>
    <s v="5665"/>
    <s v="2"/>
    <s v="272"/>
  </r>
  <r>
    <s v="5665272244026MRCZZ20"/>
    <s v="5665"/>
    <n v="5665"/>
    <x v="4"/>
    <x v="0"/>
    <s v="DEPRECIATION ELEC HV SWITCHING STATIONS           "/>
    <n v="0"/>
    <n v="0"/>
    <n v="0"/>
    <n v="0"/>
    <s v="P  "/>
    <n v="0"/>
    <s v="5"/>
    <s v="5665"/>
    <s v="2"/>
    <s v="272"/>
  </r>
  <r>
    <s v="5665272245026MRCZZ20"/>
    <s v="5665"/>
    <n v="5665"/>
    <x v="4"/>
    <x v="0"/>
    <s v="DEPRECIATION ELEC HV TRANSM CONDUCTORS            "/>
    <n v="0"/>
    <n v="0"/>
    <n v="0"/>
    <n v="0"/>
    <s v="P  "/>
    <n v="0"/>
    <s v="5"/>
    <s v="5665"/>
    <s v="2"/>
    <s v="272"/>
  </r>
  <r>
    <s v="5665272246026MRCZZ20"/>
    <s v="5665"/>
    <n v="5665"/>
    <x v="4"/>
    <x v="0"/>
    <s v="DEPRECIATION ELEC MV SUBSTATIONS                  "/>
    <n v="0"/>
    <n v="0"/>
    <n v="0"/>
    <n v="0"/>
    <s v="P  "/>
    <n v="0"/>
    <s v="5"/>
    <s v="5665"/>
    <s v="2"/>
    <s v="272"/>
  </r>
  <r>
    <s v="5665272247026MRCZZ20"/>
    <s v="5665"/>
    <n v="5665"/>
    <x v="4"/>
    <x v="0"/>
    <s v="DEPRECIATION ELEC MV SWITCHING STATIONS           "/>
    <n v="0"/>
    <n v="0"/>
    <n v="0"/>
    <n v="0"/>
    <s v="P  "/>
    <n v="0"/>
    <s v="5"/>
    <s v="5665"/>
    <s v="2"/>
    <s v="272"/>
  </r>
  <r>
    <s v="5665272248026MRCZZ20"/>
    <s v="5665"/>
    <n v="5665"/>
    <x v="4"/>
    <x v="0"/>
    <s v="DEPRECIATION ELEC MV NETWORKS                     "/>
    <n v="0"/>
    <n v="0"/>
    <n v="0"/>
    <n v="0"/>
    <s v="P  "/>
    <n v="0"/>
    <s v="5"/>
    <s v="5665"/>
    <s v="2"/>
    <s v="272"/>
  </r>
  <r>
    <s v="5665272249026MRCZZ20"/>
    <s v="5665"/>
    <n v="5665"/>
    <x v="4"/>
    <x v="0"/>
    <s v="DEPRECIATION ELEC LV NETWORKS                     "/>
    <n v="0"/>
    <n v="0"/>
    <n v="0"/>
    <n v="0"/>
    <s v="P  "/>
    <n v="0"/>
    <s v="5"/>
    <s v="5665"/>
    <s v="2"/>
    <s v="272"/>
  </r>
  <r>
    <s v="5665272250026MRCZZ20"/>
    <s v="5665"/>
    <n v="5665"/>
    <x v="4"/>
    <x v="0"/>
    <s v="DEPRECIATION ELEC CAPITAL SPARES                  "/>
    <n v="0"/>
    <n v="0"/>
    <n v="0"/>
    <n v="0"/>
    <s v="P  "/>
    <n v="0"/>
    <s v="5"/>
    <s v="5665"/>
    <s v="2"/>
    <s v="272"/>
  </r>
  <r>
    <s v="5665395002026MRC1220"/>
    <s v="5665"/>
    <n v="5665"/>
    <x v="4"/>
    <x v="1"/>
    <s v="DPT CHG - VEHICLE RENTAL                          "/>
    <n v="0"/>
    <n v="0"/>
    <n v="0"/>
    <n v="0"/>
    <s v="P  "/>
    <n v="188163"/>
    <s v="5"/>
    <s v="5665"/>
    <s v="3"/>
    <s v="395"/>
  </r>
  <r>
    <s v="5665395017026MRC1H20"/>
    <s v="5665"/>
    <n v="5665"/>
    <x v="4"/>
    <x v="1"/>
    <s v="DPT CHG - FUEL RECHARGE                           "/>
    <n v="0"/>
    <n v="39704.5"/>
    <n v="0"/>
    <n v="39704.5"/>
    <s v="P  "/>
    <n v="81551"/>
    <s v="5"/>
    <s v="5665"/>
    <s v="3"/>
    <s v="395"/>
  </r>
  <r>
    <s v="5665395023026MRC1L20"/>
    <s v="5665"/>
    <n v="5665"/>
    <x v="4"/>
    <x v="1"/>
    <s v="DPT CHG INSURANCE FEES                            "/>
    <n v="0"/>
    <n v="0"/>
    <n v="0"/>
    <n v="0"/>
    <s v="P  "/>
    <n v="0"/>
    <s v="5"/>
    <s v="5665"/>
    <s v="3"/>
    <s v="395"/>
  </r>
  <r>
    <s v="5665395046026MRC2720"/>
    <s v="5665"/>
    <n v="5665"/>
    <x v="4"/>
    <x v="1"/>
    <s v="DPT CHG SECURITY:SECURITY SERVICES                "/>
    <n v="0"/>
    <n v="1365556.5"/>
    <n v="0"/>
    <n v="1365556.5"/>
    <s v="P  "/>
    <n v="468000"/>
    <s v="5"/>
    <s v="5665"/>
    <s v="3"/>
    <s v="395"/>
  </r>
  <r>
    <s v="56653996050ZZZZZZZ11"/>
    <s v="5665"/>
    <n v="5665"/>
    <x v="4"/>
    <x v="1"/>
    <s v="TRF TO ACC SURPLUS DEFICIT                        "/>
    <n v="0"/>
    <n v="0"/>
    <n v="-5166861.22"/>
    <n v="-5166861.22"/>
    <s v="P  "/>
    <n v="0"/>
    <s v="5"/>
    <s v="5665"/>
    <s v="3"/>
    <s v="399"/>
  </r>
  <r>
    <s v="56653996100ZZZZZZZ11"/>
    <s v="5665"/>
    <n v="5665"/>
    <x v="4"/>
    <x v="1"/>
    <s v="TRF FROM ACC SURPLUS DEFICIT                      "/>
    <n v="0"/>
    <n v="0"/>
    <n v="0"/>
    <n v="0"/>
    <s v="P  "/>
    <n v="0"/>
    <s v="5"/>
    <s v="5665"/>
    <s v="3"/>
    <s v="399"/>
  </r>
  <r>
    <s v="56658100010ZZZZZZZ11"/>
    <s v="5665"/>
    <n v="5665"/>
    <x v="4"/>
    <x v="2"/>
    <s v="ACC SUR/(DEF): OPENING BALANCE                    "/>
    <n v="7124571.04"/>
    <n v="0"/>
    <n v="0"/>
    <n v="7124571.04"/>
    <s v="GP "/>
    <n v="0"/>
    <s v="5"/>
    <s v="5665"/>
    <s v="8"/>
    <s v="810"/>
  </r>
  <r>
    <s v="56658100020ZZZZZZZ11"/>
    <s v="5665"/>
    <n v="5665"/>
    <x v="4"/>
    <x v="2"/>
    <s v="ACC SUR/(DEF): CHANGES IN ACC POLICY              "/>
    <n v="0"/>
    <n v="0"/>
    <n v="0"/>
    <n v="0"/>
    <s v="GP "/>
    <n v="0"/>
    <s v="5"/>
    <s v="5665"/>
    <s v="8"/>
    <s v="810"/>
  </r>
  <r>
    <s v="56658100030ZZZZZZZ11"/>
    <s v="5665"/>
    <n v="5665"/>
    <x v="4"/>
    <x v="2"/>
    <s v="ACC SUR/(DEF): CORREC PRIOR PERIOD ERROR          "/>
    <n v="0"/>
    <n v="0"/>
    <n v="0"/>
    <n v="0"/>
    <s v="GP "/>
    <n v="0"/>
    <s v="5"/>
    <s v="5665"/>
    <s v="8"/>
    <s v="810"/>
  </r>
  <r>
    <s v="56658100040ZZZZZZZ11"/>
    <s v="5665"/>
    <n v="5665"/>
    <x v="4"/>
    <x v="2"/>
    <s v="ACC SUR/(DEF): TRF TO/FROM ACCUM SURPLUS          "/>
    <n v="0"/>
    <n v="5166861.22"/>
    <n v="0"/>
    <n v="5166861.22"/>
    <s v="GP "/>
    <n v="0"/>
    <s v="5"/>
    <s v="5665"/>
    <s v="8"/>
    <s v="810"/>
  </r>
  <r>
    <s v="56658100050ZZZZZZZ11"/>
    <s v="5665"/>
    <n v="5665"/>
    <x v="4"/>
    <x v="2"/>
    <s v="ACC SUR/(DEF): TRF TO/FROM RESERVES               "/>
    <n v="0"/>
    <n v="0"/>
    <n v="0"/>
    <n v="0"/>
    <s v="GP "/>
    <n v="0"/>
    <s v="5"/>
    <s v="5665"/>
    <s v="8"/>
    <s v="810"/>
  </r>
  <r>
    <s v="56658100060ZZZZZZZ11"/>
    <s v="5665"/>
    <n v="5665"/>
    <x v="4"/>
    <x v="2"/>
    <s v="ACC SUR/(DEF): DEPRECIATION OFFSETS               "/>
    <n v="0"/>
    <n v="0"/>
    <n v="0"/>
    <n v="0"/>
    <s v="GP "/>
    <n v="0"/>
    <s v="5"/>
    <s v="5665"/>
    <s v="8"/>
    <s v="810"/>
  </r>
  <r>
    <s v="5666211001026MRCZZ20"/>
    <s v="5666"/>
    <n v="5666"/>
    <x v="4"/>
    <x v="0"/>
    <s v="MS: SAL &amp; ALL: BASIC SALARY &amp; WAGES               "/>
    <n v="0"/>
    <n v="1675642.15"/>
    <n v="0"/>
    <n v="1793891.14"/>
    <s v="P  "/>
    <n v="1674495"/>
    <s v="5"/>
    <s v="5666"/>
    <s v="2"/>
    <s v="211"/>
  </r>
  <r>
    <s v="5666211026026MRCZZ20"/>
    <s v="5666"/>
    <n v="5666"/>
    <x v="4"/>
    <x v="0"/>
    <s v="MS: HB &amp; INC: HOUSING BENEFITS                    "/>
    <n v="0"/>
    <n v="20456.88"/>
    <n v="0"/>
    <n v="20456.88"/>
    <s v="P  "/>
    <n v="20457"/>
    <s v="5"/>
    <s v="5666"/>
    <s v="2"/>
    <s v="211"/>
  </r>
  <r>
    <s v="5666211028026MRCZZ20"/>
    <s v="5666"/>
    <n v="5666"/>
    <x v="4"/>
    <x v="0"/>
    <s v="MS: HB &amp; INC: LAUNDRY                             "/>
    <n v="0"/>
    <n v="1831.2"/>
    <n v="0"/>
    <n v="1831.2"/>
    <s v="P  "/>
    <n v="1832"/>
    <s v="5"/>
    <s v="5666"/>
    <s v="2"/>
    <s v="211"/>
  </r>
  <r>
    <s v="5666211034026MRCZZ20"/>
    <s v="5666"/>
    <n v="5666"/>
    <x v="4"/>
    <x v="0"/>
    <s v="MS: ALL - TRAVEL OR MOTOR VEHICLE                 "/>
    <n v="0"/>
    <n v="120940.1"/>
    <n v="0"/>
    <n v="121131.2"/>
    <s v="P  "/>
    <n v="123777"/>
    <s v="5"/>
    <s v="5666"/>
    <s v="2"/>
    <s v="211"/>
  </r>
  <r>
    <s v="5666211036026MRCZZ20"/>
    <s v="5666"/>
    <n v="5666"/>
    <x v="4"/>
    <x v="0"/>
    <s v="MS: OVERTIME - NON STRUCTURED                     "/>
    <n v="0"/>
    <n v="81956.960000000006"/>
    <n v="0"/>
    <n v="81956.960000000006"/>
    <s v="P  "/>
    <n v="184698"/>
    <s v="5"/>
    <s v="5666"/>
    <s v="2"/>
    <s v="211"/>
  </r>
  <r>
    <s v="5666211038026MRCZZ20"/>
    <s v="5666"/>
    <n v="5666"/>
    <x v="4"/>
    <x v="0"/>
    <s v="MS: OVERTIME - STRUCTURED                         "/>
    <n v="0"/>
    <n v="153699.19"/>
    <n v="0"/>
    <n v="212423.91"/>
    <s v="P  "/>
    <n v="156245"/>
    <s v="5"/>
    <s v="5666"/>
    <s v="2"/>
    <s v="211"/>
  </r>
  <r>
    <s v="5666211044026MRCZZ20"/>
    <s v="5666"/>
    <n v="5666"/>
    <x v="4"/>
    <x v="0"/>
    <s v="MS: SRB - ACTING ALLOWANCE                        "/>
    <n v="0"/>
    <n v="990"/>
    <n v="0"/>
    <n v="990"/>
    <s v="P  "/>
    <n v="1485"/>
    <s v="5"/>
    <s v="5666"/>
    <s v="2"/>
    <s v="211"/>
  </r>
  <r>
    <s v="5666211046026MRCZZ20"/>
    <s v="5666"/>
    <n v="5666"/>
    <x v="4"/>
    <x v="0"/>
    <s v="MS: SRB - ANNUAL BONUS                            "/>
    <n v="0"/>
    <n v="160708.38"/>
    <n v="0"/>
    <n v="160708.38"/>
    <s v="P  "/>
    <n v="193676"/>
    <s v="5"/>
    <s v="5666"/>
    <s v="2"/>
    <s v="211"/>
  </r>
  <r>
    <s v="5666211050026MRCZZ20"/>
    <s v="5666"/>
    <n v="5666"/>
    <x v="4"/>
    <x v="0"/>
    <s v="MS: SRB - LONG SERVICE AWARD                      "/>
    <n v="0"/>
    <n v="22357.3"/>
    <n v="0"/>
    <n v="24098.06"/>
    <s v="P  "/>
    <n v="57981"/>
    <s v="5"/>
    <s v="5666"/>
    <s v="2"/>
    <s v="211"/>
  </r>
  <r>
    <s v="5666211056026MRCZZ20"/>
    <s v="5666"/>
    <n v="5666"/>
    <x v="4"/>
    <x v="0"/>
    <s v="MS: SRB - STANDBY ALLOWANCE                       "/>
    <n v="0"/>
    <n v="4590.72"/>
    <n v="0"/>
    <n v="4590.72"/>
    <s v="P  "/>
    <n v="0"/>
    <s v="5"/>
    <s v="5666"/>
    <s v="2"/>
    <s v="211"/>
  </r>
  <r>
    <s v="5666211063026MRCZZ20"/>
    <s v="5666"/>
    <n v="5666"/>
    <x v="4"/>
    <x v="0"/>
    <s v="MS: SRB - NON PENSIONABLE                         "/>
    <n v="0"/>
    <n v="4692.6000000000004"/>
    <n v="0"/>
    <n v="5206.2299999999996"/>
    <s v="P  "/>
    <n v="4590"/>
    <s v="5"/>
    <s v="5666"/>
    <s v="2"/>
    <s v="211"/>
  </r>
  <r>
    <s v="5666213001026MRCZZ20"/>
    <s v="5666"/>
    <n v="5666"/>
    <x v="4"/>
    <x v="0"/>
    <s v="MS: SOC CONTR - BARGAINING COUNCIL                "/>
    <n v="0"/>
    <n v="1006.24"/>
    <n v="0"/>
    <n v="1084.99"/>
    <s v="P  "/>
    <n v="1103"/>
    <s v="5"/>
    <s v="5666"/>
    <s v="2"/>
    <s v="213"/>
  </r>
  <r>
    <s v="5666213010026MRCZZ20"/>
    <s v="5666"/>
    <n v="5666"/>
    <x v="4"/>
    <x v="0"/>
    <s v="MS: SOC CONTR - GROUP LIFE INSURANCE              "/>
    <n v="0"/>
    <n v="22373.46"/>
    <n v="0"/>
    <n v="24317.26"/>
    <s v="P  "/>
    <n v="24339"/>
    <s v="5"/>
    <s v="5666"/>
    <s v="2"/>
    <s v="213"/>
  </r>
  <r>
    <s v="5666213020026MRCZZ20"/>
    <s v="5666"/>
    <n v="5666"/>
    <x v="4"/>
    <x v="0"/>
    <s v="MS: SOC CONTR - MEDICAL                           "/>
    <n v="0"/>
    <n v="26992.81"/>
    <n v="0"/>
    <n v="26992.81"/>
    <s v="P  "/>
    <n v="21464"/>
    <s v="5"/>
    <s v="5666"/>
    <s v="2"/>
    <s v="213"/>
  </r>
  <r>
    <s v="5666213030026MRCZZ20"/>
    <s v="5666"/>
    <n v="5666"/>
    <x v="4"/>
    <x v="0"/>
    <s v="MS: SOC CONTR - PENSION                           "/>
    <n v="0"/>
    <n v="319048.98"/>
    <n v="0"/>
    <n v="341004.76"/>
    <s v="P  "/>
    <n v="345348"/>
    <s v="5"/>
    <s v="5666"/>
    <s v="2"/>
    <s v="213"/>
  </r>
  <r>
    <s v="5666213040026MRCZZ20"/>
    <s v="5666"/>
    <n v="5666"/>
    <x v="4"/>
    <x v="0"/>
    <s v="MS: SOC CONTR - UNEMPLOYMENT INSUR FUND           "/>
    <n v="0"/>
    <n v="17251.439999999999"/>
    <n v="0"/>
    <n v="18432.759999999998"/>
    <s v="P  "/>
    <n v="18726"/>
    <s v="5"/>
    <s v="5666"/>
    <s v="2"/>
    <s v="213"/>
  </r>
  <r>
    <s v="5666228180026MRCZZ20"/>
    <s v="5666"/>
    <n v="5666"/>
    <x v="4"/>
    <x v="0"/>
    <s v="CONTR: GARDENING SERVICES                         "/>
    <n v="0"/>
    <n v="288366.52"/>
    <n v="0"/>
    <n v="288366.52"/>
    <s v="P  "/>
    <n v="329651"/>
    <s v="5"/>
    <s v="5666"/>
    <s v="2"/>
    <s v="228"/>
  </r>
  <r>
    <s v="5666228360026NGTZZ20"/>
    <s v="5666"/>
    <n v="5666"/>
    <x v="4"/>
    <x v="0"/>
    <s v="CONTR:  MAINT OF BUILDINGS &amp; FACILITIES           "/>
    <n v="0"/>
    <n v="219393.8"/>
    <n v="0"/>
    <n v="219393.8"/>
    <s v="P  "/>
    <n v="308827"/>
    <s v="5"/>
    <s v="5666"/>
    <s v="2"/>
    <s v="228"/>
  </r>
  <r>
    <s v="5666228360026NHCZZ20"/>
    <s v="5666"/>
    <n v="5666"/>
    <x v="4"/>
    <x v="0"/>
    <s v="CONTR:  MAINT OF BUILDINGS &amp; FACILITIES           "/>
    <n v="0"/>
    <n v="0"/>
    <n v="0"/>
    <n v="0"/>
    <s v="P  "/>
    <n v="35000"/>
    <s v="5"/>
    <s v="5666"/>
    <s v="2"/>
    <s v="228"/>
  </r>
  <r>
    <s v="5666228361026NRTZZ20"/>
    <s v="5666"/>
    <n v="5666"/>
    <x v="4"/>
    <x v="0"/>
    <s v="CONTR: MAINTENANCE OF EQUIPMENT                   "/>
    <n v="0"/>
    <n v="31531.51"/>
    <n v="0"/>
    <n v="31531.51"/>
    <s v="P  "/>
    <n v="35241"/>
    <s v="5"/>
    <s v="5666"/>
    <s v="2"/>
    <s v="228"/>
  </r>
  <r>
    <s v="5666230019026MRCZZ20"/>
    <s v="5666"/>
    <n v="5666"/>
    <x v="4"/>
    <x v="0"/>
    <s v="OC: ASSETS LESS THAN CAPITAL THRESHOLD            "/>
    <n v="0"/>
    <n v="0"/>
    <n v="0"/>
    <n v="0"/>
    <s v="P  "/>
    <n v="0"/>
    <s v="5"/>
    <s v="5666"/>
    <s v="2"/>
    <s v="230"/>
  </r>
  <r>
    <s v="5666230541026MRCZZ20"/>
    <s v="5666"/>
    <n v="5666"/>
    <x v="4"/>
    <x v="0"/>
    <s v="OC: SKILLS DEVELOPMENT FUND LEVY                  "/>
    <n v="0"/>
    <n v="21765.16"/>
    <n v="0"/>
    <n v="23699.1"/>
    <s v="P  "/>
    <n v="33841"/>
    <s v="5"/>
    <s v="5666"/>
    <s v="2"/>
    <s v="230"/>
  </r>
  <r>
    <s v="5666230610026MRCZZ20"/>
    <s v="5666"/>
    <n v="5666"/>
    <x v="4"/>
    <x v="0"/>
    <s v="OC: UNIFORM &amp; PROTECTIVE CLOTHING                 "/>
    <n v="0"/>
    <n v="24069.3"/>
    <n v="0"/>
    <n v="24069.3"/>
    <s v="P  "/>
    <n v="24070"/>
    <s v="5"/>
    <s v="5666"/>
    <s v="2"/>
    <s v="230"/>
  </r>
  <r>
    <s v="5666232360026414ZZ20"/>
    <s v="5666"/>
    <n v="5666"/>
    <x v="4"/>
    <x v="0"/>
    <s v="INVENTORY - MATERIALS &amp; SUPPLIES                  "/>
    <n v="0"/>
    <n v="0"/>
    <n v="0"/>
    <n v="0"/>
    <s v="P  "/>
    <n v="0"/>
    <s v="5"/>
    <s v="5666"/>
    <s v="2"/>
    <s v="232"/>
  </r>
  <r>
    <s v="5666232360026MRCZZ20"/>
    <s v="5666"/>
    <n v="5666"/>
    <x v="4"/>
    <x v="0"/>
    <s v="INVENTORY - MATERIALS &amp; SUPPLIES                  "/>
    <n v="0"/>
    <n v="13786.17"/>
    <n v="0"/>
    <n v="13786.17"/>
    <s v="P  "/>
    <n v="13787"/>
    <s v="5"/>
    <s v="5666"/>
    <s v="2"/>
    <s v="232"/>
  </r>
  <r>
    <s v="5666232360D26MRCZZ20"/>
    <s v="5666"/>
    <n v="5666"/>
    <x v="4"/>
    <x v="0"/>
    <s v="INVENTORY - MATERIALS &amp; SUPPLIES(PRINT&amp;           "/>
    <n v="0"/>
    <n v="0"/>
    <n v="0"/>
    <n v="0"/>
    <s v="P  "/>
    <n v="0"/>
    <s v="5"/>
    <s v="5666"/>
    <s v="2"/>
    <s v="232"/>
  </r>
  <r>
    <s v="5666272242026MRCZZ20"/>
    <s v="5666"/>
    <n v="5666"/>
    <x v="4"/>
    <x v="0"/>
    <s v="DEPRECIATION ELEC POWER PLANTS                    "/>
    <n v="0"/>
    <n v="0"/>
    <n v="0"/>
    <n v="0"/>
    <s v="P  "/>
    <n v="0"/>
    <s v="5"/>
    <s v="5666"/>
    <s v="2"/>
    <s v="272"/>
  </r>
  <r>
    <s v="5666272243026MRCZZ20"/>
    <s v="5666"/>
    <n v="5666"/>
    <x v="4"/>
    <x v="0"/>
    <s v="DEPRECIATION ELEC HV SUBSTATIONS                  "/>
    <n v="0"/>
    <n v="0"/>
    <n v="0"/>
    <n v="0"/>
    <s v="P  "/>
    <n v="0"/>
    <s v="5"/>
    <s v="5666"/>
    <s v="2"/>
    <s v="272"/>
  </r>
  <r>
    <s v="5666272244026MRCZZ20"/>
    <s v="5666"/>
    <n v="5666"/>
    <x v="4"/>
    <x v="0"/>
    <s v="DEPRECIATION ELEC HV SWITCHING STATIONS           "/>
    <n v="0"/>
    <n v="0"/>
    <n v="0"/>
    <n v="0"/>
    <s v="P  "/>
    <n v="0"/>
    <s v="5"/>
    <s v="5666"/>
    <s v="2"/>
    <s v="272"/>
  </r>
  <r>
    <s v="5666272245026MRCZZ20"/>
    <s v="5666"/>
    <n v="5666"/>
    <x v="4"/>
    <x v="0"/>
    <s v="DEPRECIATION ELEC HV TRANSM CONDUCTORS            "/>
    <n v="0"/>
    <n v="0"/>
    <n v="0"/>
    <n v="0"/>
    <s v="P  "/>
    <n v="0"/>
    <s v="5"/>
    <s v="5666"/>
    <s v="2"/>
    <s v="272"/>
  </r>
  <r>
    <s v="5666272246026MRCZZ20"/>
    <s v="5666"/>
    <n v="5666"/>
    <x v="4"/>
    <x v="0"/>
    <s v="DEPRECIATION ELEC MV SUBSTATIONS                  "/>
    <n v="0"/>
    <n v="0"/>
    <n v="0"/>
    <n v="0"/>
    <s v="P  "/>
    <n v="0"/>
    <s v="5"/>
    <s v="5666"/>
    <s v="2"/>
    <s v="272"/>
  </r>
  <r>
    <s v="5666272247026MRCZZ20"/>
    <s v="5666"/>
    <n v="5666"/>
    <x v="4"/>
    <x v="0"/>
    <s v="DEPRECIATION ELEC MV SWITCHING STATIONS           "/>
    <n v="0"/>
    <n v="0"/>
    <n v="0"/>
    <n v="0"/>
    <s v="P  "/>
    <n v="0"/>
    <s v="5"/>
    <s v="5666"/>
    <s v="2"/>
    <s v="272"/>
  </r>
  <r>
    <s v="5666272248026MRCZZ20"/>
    <s v="5666"/>
    <n v="5666"/>
    <x v="4"/>
    <x v="0"/>
    <s v="DEPRECIATION ELEC MV NETWORKS                     "/>
    <n v="0"/>
    <n v="0"/>
    <n v="0"/>
    <n v="0"/>
    <s v="P  "/>
    <n v="0"/>
    <s v="5"/>
    <s v="5666"/>
    <s v="2"/>
    <s v="272"/>
  </r>
  <r>
    <s v="5666272249026MRCZZ20"/>
    <s v="5666"/>
    <n v="5666"/>
    <x v="4"/>
    <x v="0"/>
    <s v="DEPRECIATION ELEC LV NETWORKS                     "/>
    <n v="0"/>
    <n v="0"/>
    <n v="0"/>
    <n v="0"/>
    <s v="P  "/>
    <n v="0"/>
    <s v="5"/>
    <s v="5666"/>
    <s v="2"/>
    <s v="272"/>
  </r>
  <r>
    <s v="5666272250026MRCZZ20"/>
    <s v="5666"/>
    <n v="5666"/>
    <x v="4"/>
    <x v="0"/>
    <s v="DEPRECIATION ELEC CAPITAL SPARES                  "/>
    <n v="0"/>
    <n v="0"/>
    <n v="0"/>
    <n v="0"/>
    <s v="P  "/>
    <n v="0"/>
    <s v="5"/>
    <s v="5666"/>
    <s v="2"/>
    <s v="272"/>
  </r>
  <r>
    <s v="5666395002026MRC1220"/>
    <s v="5666"/>
    <n v="5666"/>
    <x v="4"/>
    <x v="1"/>
    <s v="DPT CHG - VEHICLE RENTAL                          "/>
    <n v="0"/>
    <n v="0"/>
    <n v="0"/>
    <n v="0"/>
    <s v="P  "/>
    <n v="188163"/>
    <s v="5"/>
    <s v="5666"/>
    <s v="3"/>
    <s v="395"/>
  </r>
  <r>
    <s v="5666395017026MRC1H20"/>
    <s v="5666"/>
    <n v="5666"/>
    <x v="4"/>
    <x v="1"/>
    <s v="DPT CHG - FUEL RECHARGE                           "/>
    <n v="0"/>
    <n v="0"/>
    <n v="0"/>
    <n v="0"/>
    <s v="P  "/>
    <n v="81551"/>
    <s v="5"/>
    <s v="5666"/>
    <s v="3"/>
    <s v="395"/>
  </r>
  <r>
    <s v="5666395023026MRC1L20"/>
    <s v="5666"/>
    <n v="5666"/>
    <x v="4"/>
    <x v="1"/>
    <s v="DPT CHG INSURANCE FEES                            "/>
    <n v="0"/>
    <n v="0"/>
    <n v="0"/>
    <n v="0"/>
    <s v="P  "/>
    <n v="0"/>
    <s v="5"/>
    <s v="5666"/>
    <s v="3"/>
    <s v="395"/>
  </r>
  <r>
    <s v="56663996050ZZZZZZZ11"/>
    <s v="5666"/>
    <n v="5666"/>
    <x v="4"/>
    <x v="1"/>
    <s v="TRF TO ACC SURPLUS DEFICIT                        "/>
    <n v="0"/>
    <n v="0"/>
    <n v="-2614470.83"/>
    <n v="-2614470.83"/>
    <s v="P  "/>
    <n v="0"/>
    <s v="5"/>
    <s v="5666"/>
    <s v="3"/>
    <s v="399"/>
  </r>
  <r>
    <s v="56663996100ZZZZZZZ11"/>
    <s v="5666"/>
    <n v="5666"/>
    <x v="4"/>
    <x v="1"/>
    <s v="TRF FROM ACC SURPLUS DEFICIT                      "/>
    <n v="0"/>
    <n v="0"/>
    <n v="0"/>
    <n v="0"/>
    <s v="P  "/>
    <n v="0"/>
    <s v="5"/>
    <s v="5666"/>
    <s v="3"/>
    <s v="399"/>
  </r>
  <r>
    <s v="56668100010ZZZZZZZ11"/>
    <s v="5666"/>
    <n v="5666"/>
    <x v="4"/>
    <x v="2"/>
    <s v="ACC SUR/(DEF): OPENING BALANCE                    "/>
    <n v="3718175.17"/>
    <n v="0"/>
    <n v="0"/>
    <n v="3718175.17"/>
    <s v="GP "/>
    <n v="0"/>
    <s v="5"/>
    <s v="5666"/>
    <s v="8"/>
    <s v="810"/>
  </r>
  <r>
    <s v="56668100020ZZZZZZZ11"/>
    <s v="5666"/>
    <n v="5666"/>
    <x v="4"/>
    <x v="2"/>
    <s v="ACC SUR/(DEF): CHANGES IN ACC POLICY              "/>
    <n v="0"/>
    <n v="0"/>
    <n v="0"/>
    <n v="0"/>
    <s v="GP "/>
    <n v="0"/>
    <s v="5"/>
    <s v="5666"/>
    <s v="8"/>
    <s v="810"/>
  </r>
  <r>
    <s v="56668100030ZZZZZZZ11"/>
    <s v="5666"/>
    <n v="5666"/>
    <x v="4"/>
    <x v="2"/>
    <s v="ACC SUR/(DEF): CORREC PRIOR PERIOD ERROR          "/>
    <n v="0"/>
    <n v="0"/>
    <n v="0"/>
    <n v="0"/>
    <s v="GP "/>
    <n v="0"/>
    <s v="5"/>
    <s v="5666"/>
    <s v="8"/>
    <s v="810"/>
  </r>
  <r>
    <s v="56668100040ZZZZZZZ11"/>
    <s v="5666"/>
    <n v="5666"/>
    <x v="4"/>
    <x v="2"/>
    <s v="ACC SUR/(DEF): TRF TO/FROM ACCUM SURPLUS          "/>
    <n v="0"/>
    <n v="2614470.83"/>
    <n v="0"/>
    <n v="2614470.83"/>
    <s v="GP "/>
    <n v="0"/>
    <s v="5"/>
    <s v="5666"/>
    <s v="8"/>
    <s v="810"/>
  </r>
  <r>
    <s v="56668100050ZZZZZZZ11"/>
    <s v="5666"/>
    <n v="5666"/>
    <x v="4"/>
    <x v="2"/>
    <s v="ACC SUR/(DEF): TRF TO/FROM RESERVES               "/>
    <n v="0"/>
    <n v="0"/>
    <n v="0"/>
    <n v="0"/>
    <s v="GP "/>
    <n v="0"/>
    <s v="5"/>
    <s v="5666"/>
    <s v="8"/>
    <s v="810"/>
  </r>
  <r>
    <s v="56668100060ZZZZZZZ11"/>
    <s v="5666"/>
    <n v="5666"/>
    <x v="4"/>
    <x v="2"/>
    <s v="ACC SUR/(DEF): DEPRECIATION OFFSETS               "/>
    <n v="0"/>
    <n v="0"/>
    <n v="0"/>
    <n v="0"/>
    <s v="GP "/>
    <n v="0"/>
    <s v="5"/>
    <s v="5666"/>
    <s v="8"/>
    <s v="810"/>
  </r>
  <r>
    <s v="5667211001026MRCZZ20"/>
    <s v="5667"/>
    <n v="5667"/>
    <x v="4"/>
    <x v="0"/>
    <s v="MS: SAL &amp; ALL: BASIC SALARY &amp; WAGES               "/>
    <n v="0"/>
    <n v="1908912.35"/>
    <n v="0"/>
    <n v="2010118.57"/>
    <s v="P  "/>
    <n v="1930243"/>
    <s v="5"/>
    <s v="5667"/>
    <s v="2"/>
    <s v="211"/>
  </r>
  <r>
    <s v="5667211026026MRCZZ20"/>
    <s v="5667"/>
    <n v="5667"/>
    <x v="4"/>
    <x v="0"/>
    <s v="MS: HB &amp; INC: HOUSING BENEFITS                    "/>
    <n v="0"/>
    <n v="11933.18"/>
    <n v="0"/>
    <n v="11933.18"/>
    <s v="P  "/>
    <n v="12786"/>
    <s v="5"/>
    <s v="5667"/>
    <s v="2"/>
    <s v="211"/>
  </r>
  <r>
    <s v="5667211034026MRCZZ20"/>
    <s v="5667"/>
    <n v="5667"/>
    <x v="4"/>
    <x v="0"/>
    <s v="MS: ALL - TRAVEL OR MOTOR VEHICLE                 "/>
    <n v="0"/>
    <n v="127224.24"/>
    <n v="0"/>
    <n v="127316.64"/>
    <s v="P  "/>
    <n v="133788"/>
    <s v="5"/>
    <s v="5667"/>
    <s v="2"/>
    <s v="211"/>
  </r>
  <r>
    <s v="5667211036026MRCZZ20"/>
    <s v="5667"/>
    <n v="5667"/>
    <x v="4"/>
    <x v="0"/>
    <s v="MS: OVERTIME - NON STRUCTURED                     "/>
    <n v="0"/>
    <n v="31350.38"/>
    <n v="0"/>
    <n v="31350.38"/>
    <s v="P  "/>
    <n v="182167"/>
    <s v="5"/>
    <s v="5667"/>
    <s v="2"/>
    <s v="211"/>
  </r>
  <r>
    <s v="5667211038026MRCZZ20"/>
    <s v="5667"/>
    <n v="5667"/>
    <x v="4"/>
    <x v="0"/>
    <s v="MS: OVERTIME - STRUCTURED                         "/>
    <n v="0"/>
    <n v="176752.62"/>
    <n v="0"/>
    <n v="208536.28"/>
    <s v="P  "/>
    <n v="144697"/>
    <s v="5"/>
    <s v="5667"/>
    <s v="2"/>
    <s v="211"/>
  </r>
  <r>
    <s v="5667211044026MRCZZ20"/>
    <s v="5667"/>
    <n v="5667"/>
    <x v="4"/>
    <x v="0"/>
    <s v="MS: SRB - ACTING ALLOWANCE                        "/>
    <n v="0"/>
    <n v="4476"/>
    <n v="0"/>
    <n v="4476"/>
    <s v="P  "/>
    <n v="6714"/>
    <s v="5"/>
    <s v="5667"/>
    <s v="2"/>
    <s v="211"/>
  </r>
  <r>
    <s v="5667211046026MRCZZ20"/>
    <s v="5667"/>
    <n v="5667"/>
    <x v="4"/>
    <x v="0"/>
    <s v="MS: SRB - ANNUAL BONUS                            "/>
    <n v="0"/>
    <n v="169102.56"/>
    <n v="0"/>
    <n v="169102.56"/>
    <s v="P  "/>
    <n v="235002"/>
    <s v="5"/>
    <s v="5667"/>
    <s v="2"/>
    <s v="211"/>
  </r>
  <r>
    <s v="5667211050026MRCZZ20"/>
    <s v="5667"/>
    <n v="5667"/>
    <x v="4"/>
    <x v="0"/>
    <s v="MS: SRB - LONG SERVICE AWARD                      "/>
    <n v="0"/>
    <n v="0"/>
    <n v="-0.01"/>
    <n v="-0.01"/>
    <s v="P  "/>
    <n v="18406"/>
    <s v="5"/>
    <s v="5667"/>
    <s v="2"/>
    <s v="211"/>
  </r>
  <r>
    <s v="5667211063026MRCZZ20"/>
    <s v="5667"/>
    <n v="5667"/>
    <x v="4"/>
    <x v="0"/>
    <s v="MS: SRB - NON PENSIONABLE                         "/>
    <n v="0"/>
    <n v="5689.44"/>
    <n v="0"/>
    <n v="6650.85"/>
    <s v="P  "/>
    <n v="3990"/>
    <s v="5"/>
    <s v="5667"/>
    <s v="2"/>
    <s v="211"/>
  </r>
  <r>
    <s v="5667213001026MRCZZ20"/>
    <s v="5667"/>
    <n v="5667"/>
    <x v="4"/>
    <x v="0"/>
    <s v="MS: SOC CONTR - BARGAINING COUNCIL                "/>
    <n v="0"/>
    <n v="1137.5"/>
    <n v="0"/>
    <n v="1216.25"/>
    <s v="P  "/>
    <n v="1247"/>
    <s v="5"/>
    <s v="5667"/>
    <s v="2"/>
    <s v="213"/>
  </r>
  <r>
    <s v="5667213010026MRCZZ20"/>
    <s v="5667"/>
    <n v="5667"/>
    <x v="4"/>
    <x v="0"/>
    <s v="MS: SOC CONTR - GROUP LIFE INSURANCE              "/>
    <n v="0"/>
    <n v="24150.639999999999"/>
    <n v="0"/>
    <n v="26256.82"/>
    <s v="P  "/>
    <n v="26730"/>
    <s v="5"/>
    <s v="5667"/>
    <s v="2"/>
    <s v="213"/>
  </r>
  <r>
    <s v="5667213020026MRCZZ20"/>
    <s v="5667"/>
    <n v="5667"/>
    <x v="4"/>
    <x v="0"/>
    <s v="MS: SOC CONTR - MEDICAL                           "/>
    <n v="0"/>
    <n v="223438.02"/>
    <n v="0"/>
    <n v="223438.02"/>
    <s v="P  "/>
    <n v="227877"/>
    <s v="5"/>
    <s v="5667"/>
    <s v="2"/>
    <s v="213"/>
  </r>
  <r>
    <s v="5667213030026MRCZZ20"/>
    <s v="5667"/>
    <n v="5667"/>
    <x v="4"/>
    <x v="0"/>
    <s v="MS: SOC CONTR - PENSION                           "/>
    <n v="0"/>
    <n v="326871.56"/>
    <n v="0"/>
    <n v="343319.5"/>
    <s v="P  "/>
    <n v="353387"/>
    <s v="5"/>
    <s v="5667"/>
    <s v="2"/>
    <s v="213"/>
  </r>
  <r>
    <s v="5667213040026MRCZZ20"/>
    <s v="5667"/>
    <n v="5667"/>
    <x v="4"/>
    <x v="0"/>
    <s v="MS: SOC CONTR - UNEMPLOYMENT INSUR FUND           "/>
    <n v="0"/>
    <n v="18545.29"/>
    <n v="0"/>
    <n v="19639.78"/>
    <s v="P  "/>
    <n v="20065"/>
    <s v="5"/>
    <s v="5667"/>
    <s v="2"/>
    <s v="213"/>
  </r>
  <r>
    <s v="5667227037026414ZZ20"/>
    <s v="5667"/>
    <n v="5667"/>
    <x v="4"/>
    <x v="0"/>
    <s v="C&amp;PS: B&amp;A HUMAN RESOURCES                         "/>
    <n v="0"/>
    <n v="0"/>
    <n v="0"/>
    <n v="0"/>
    <s v="P  "/>
    <n v="0"/>
    <s v="5"/>
    <s v="5667"/>
    <s v="2"/>
    <s v="227"/>
  </r>
  <r>
    <s v="5667228180026MRCZZ20"/>
    <s v="5667"/>
    <n v="5667"/>
    <x v="4"/>
    <x v="0"/>
    <s v="CONTR: GARDENING SERVICES                         "/>
    <n v="0"/>
    <n v="392642.98"/>
    <n v="0"/>
    <n v="392642.98"/>
    <s v="P  "/>
    <n v="392643"/>
    <s v="5"/>
    <s v="5667"/>
    <s v="2"/>
    <s v="228"/>
  </r>
  <r>
    <s v="5667228360026NGTZZ20"/>
    <s v="5667"/>
    <n v="5667"/>
    <x v="4"/>
    <x v="0"/>
    <s v="CONTR:  MAINT OF BUILDINGS &amp; FACILITIES           "/>
    <n v="0"/>
    <n v="8588.7000000000007"/>
    <n v="0"/>
    <n v="8588.7000000000007"/>
    <s v="P  "/>
    <n v="96720"/>
    <s v="5"/>
    <s v="5667"/>
    <s v="2"/>
    <s v="228"/>
  </r>
  <r>
    <s v="5667228360026NHCZZ20"/>
    <s v="5667"/>
    <n v="5667"/>
    <x v="4"/>
    <x v="0"/>
    <s v="CONTR:  MAINT OF BUILDINGS &amp; FACILITIES           "/>
    <n v="0"/>
    <n v="1181.3"/>
    <n v="0"/>
    <n v="1181.3"/>
    <s v="P  "/>
    <n v="12117"/>
    <s v="5"/>
    <s v="5667"/>
    <s v="2"/>
    <s v="228"/>
  </r>
  <r>
    <s v="5667228361026NRTZZ20"/>
    <s v="5667"/>
    <n v="5667"/>
    <x v="4"/>
    <x v="0"/>
    <s v="CONTR: MAINTENANCE OF EQUIPMENT                   "/>
    <n v="0"/>
    <n v="10271.51"/>
    <n v="0"/>
    <n v="10271.51"/>
    <s v="P  "/>
    <n v="15117"/>
    <s v="5"/>
    <s v="5667"/>
    <s v="2"/>
    <s v="228"/>
  </r>
  <r>
    <s v="5667230019026MRCZZ20"/>
    <s v="5667"/>
    <n v="5667"/>
    <x v="4"/>
    <x v="0"/>
    <s v="OC: ASSETS LESS THAN CAPITAL THRESHOLD            "/>
    <n v="0"/>
    <n v="0"/>
    <n v="0"/>
    <n v="0"/>
    <s v="P  "/>
    <n v="0"/>
    <s v="5"/>
    <s v="5667"/>
    <s v="2"/>
    <s v="230"/>
  </r>
  <r>
    <s v="5667230541026MRCZZ20"/>
    <s v="5667"/>
    <n v="5667"/>
    <x v="4"/>
    <x v="0"/>
    <s v="OC: SKILLS DEVELOPMENT FUND LEVY                  "/>
    <n v="0"/>
    <n v="25532.58"/>
    <n v="0"/>
    <n v="26934.29"/>
    <s v="P  "/>
    <n v="29978"/>
    <s v="5"/>
    <s v="5667"/>
    <s v="2"/>
    <s v="230"/>
  </r>
  <r>
    <s v="5667230610026MRCZZ20"/>
    <s v="5667"/>
    <n v="5667"/>
    <x v="4"/>
    <x v="0"/>
    <s v="OC: UNIFORM &amp; PROTECTIVE CLOTHING                 "/>
    <n v="0"/>
    <n v="40217.19"/>
    <n v="0"/>
    <n v="40217.19"/>
    <s v="P  "/>
    <n v="40218"/>
    <s v="5"/>
    <s v="5667"/>
    <s v="2"/>
    <s v="230"/>
  </r>
  <r>
    <s v="5667232360026MRCZZ20"/>
    <s v="5667"/>
    <n v="5667"/>
    <x v="4"/>
    <x v="0"/>
    <s v="INVENTORY - MATERIALS &amp; SUPPLIES                  "/>
    <n v="0"/>
    <n v="5079.49"/>
    <n v="0"/>
    <n v="5079.49"/>
    <s v="P  "/>
    <n v="5089"/>
    <s v="5"/>
    <s v="5667"/>
    <s v="2"/>
    <s v="232"/>
  </r>
  <r>
    <s v="5667395002026MRC1220"/>
    <s v="5667"/>
    <n v="5667"/>
    <x v="4"/>
    <x v="1"/>
    <s v="DPT CHG - VEHICLE RENTAL                          "/>
    <n v="0"/>
    <n v="0"/>
    <n v="0"/>
    <n v="0"/>
    <s v="P  "/>
    <n v="188163"/>
    <s v="5"/>
    <s v="5667"/>
    <s v="3"/>
    <s v="395"/>
  </r>
  <r>
    <s v="5667395017026MRC1H20"/>
    <s v="5667"/>
    <n v="5667"/>
    <x v="4"/>
    <x v="1"/>
    <s v="DPT CHG - FUEL RECHARGE                           "/>
    <n v="0"/>
    <n v="23359.52"/>
    <n v="0"/>
    <n v="23359.52"/>
    <s v="P  "/>
    <n v="81551"/>
    <s v="5"/>
    <s v="5667"/>
    <s v="3"/>
    <s v="395"/>
  </r>
  <r>
    <s v="5667395023026MRC1L20"/>
    <s v="5667"/>
    <n v="5667"/>
    <x v="4"/>
    <x v="1"/>
    <s v="DPT CHG INSURANCE FEES                            "/>
    <n v="0"/>
    <n v="0"/>
    <n v="0"/>
    <n v="0"/>
    <s v="P  "/>
    <n v="0"/>
    <s v="5"/>
    <s v="5667"/>
    <s v="3"/>
    <s v="395"/>
  </r>
  <r>
    <s v="56673996050ZZZZZZZ11"/>
    <s v="5667"/>
    <n v="5667"/>
    <x v="4"/>
    <x v="1"/>
    <s v="TRF TO ACC SURPLUS DEFICIT                        "/>
    <n v="0"/>
    <n v="0"/>
    <n v="-3206513.48"/>
    <n v="-3206513.48"/>
    <s v="P  "/>
    <n v="0"/>
    <s v="5"/>
    <s v="5667"/>
    <s v="3"/>
    <s v="399"/>
  </r>
  <r>
    <s v="56673996100ZZZZZZZ11"/>
    <s v="5667"/>
    <n v="5667"/>
    <x v="4"/>
    <x v="1"/>
    <s v="TRF FROM ACC SURPLUS DEFICIT                      "/>
    <n v="0"/>
    <n v="0"/>
    <n v="0"/>
    <n v="0"/>
    <s v="P  "/>
    <n v="0"/>
    <s v="5"/>
    <s v="5667"/>
    <s v="3"/>
    <s v="399"/>
  </r>
  <r>
    <s v="56678100010ZZZZZZZ11"/>
    <s v="5667"/>
    <n v="5667"/>
    <x v="4"/>
    <x v="2"/>
    <s v="ACC SUR/(DEF): OPENING BALANCE                    "/>
    <n v="3996931.79"/>
    <n v="0"/>
    <n v="0"/>
    <n v="3996931.79"/>
    <s v="GP "/>
    <n v="0"/>
    <s v="5"/>
    <s v="5667"/>
    <s v="8"/>
    <s v="810"/>
  </r>
  <r>
    <s v="56678100020ZZZZZZZ11"/>
    <s v="5667"/>
    <n v="5667"/>
    <x v="4"/>
    <x v="2"/>
    <s v="ACC SUR/(DEF): CHANGES IN ACC POLICY              "/>
    <n v="0"/>
    <n v="0"/>
    <n v="0"/>
    <n v="0"/>
    <s v="GP "/>
    <n v="0"/>
    <s v="5"/>
    <s v="5667"/>
    <s v="8"/>
    <s v="810"/>
  </r>
  <r>
    <s v="56678100030ZZZZZZZ11"/>
    <s v="5667"/>
    <n v="5667"/>
    <x v="4"/>
    <x v="2"/>
    <s v="ACC SUR/(DEF): CORREC PRIOR PERIOD ERROR          "/>
    <n v="0"/>
    <n v="0"/>
    <n v="0"/>
    <n v="0"/>
    <s v="GP "/>
    <n v="0"/>
    <s v="5"/>
    <s v="5667"/>
    <s v="8"/>
    <s v="810"/>
  </r>
  <r>
    <s v="56678100040ZZZZZZZ11"/>
    <s v="5667"/>
    <n v="5667"/>
    <x v="4"/>
    <x v="2"/>
    <s v="ACC SUR/(DEF): TRF TO/FROM ACCUM SURPLUS          "/>
    <n v="0"/>
    <n v="3206513.48"/>
    <n v="0"/>
    <n v="3206513.48"/>
    <s v="GP "/>
    <n v="0"/>
    <s v="5"/>
    <s v="5667"/>
    <s v="8"/>
    <s v="810"/>
  </r>
  <r>
    <s v="56678100050ZZZZZZZ11"/>
    <s v="5667"/>
    <n v="5667"/>
    <x v="4"/>
    <x v="2"/>
    <s v="ACC SUR/(DEF): TRF TO/FROM RESERVES               "/>
    <n v="0"/>
    <n v="0"/>
    <n v="0"/>
    <n v="0"/>
    <s v="GP "/>
    <n v="0"/>
    <s v="5"/>
    <s v="5667"/>
    <s v="8"/>
    <s v="810"/>
  </r>
  <r>
    <s v="56678100060ZZZZZZZ11"/>
    <s v="5667"/>
    <n v="5667"/>
    <x v="4"/>
    <x v="2"/>
    <s v="ACC SUR/(DEF): DEPRECIATION OFFSETS               "/>
    <n v="0"/>
    <n v="0"/>
    <n v="0"/>
    <n v="0"/>
    <s v="GP "/>
    <n v="0"/>
    <s v="5"/>
    <s v="5667"/>
    <s v="8"/>
    <s v="810"/>
  </r>
  <r>
    <s v="5668211001026MRCZZ40"/>
    <s v="5668"/>
    <n v="5668"/>
    <x v="4"/>
    <x v="0"/>
    <s v="MS: SAL &amp; ALL: BASIC SALARY &amp; WAGES               "/>
    <n v="0"/>
    <n v="2310414.2200000002"/>
    <n v="0"/>
    <n v="2454100.2200000002"/>
    <s v="P  "/>
    <n v="2310415"/>
    <s v="5"/>
    <s v="5668"/>
    <s v="2"/>
    <s v="211"/>
  </r>
  <r>
    <s v="5668211022026MRCZZ40"/>
    <s v="5668"/>
    <n v="5668"/>
    <x v="4"/>
    <x v="0"/>
    <s v="MS: ALL - CELLULAR &amp; TELEPHONE                    "/>
    <n v="0"/>
    <n v="2400"/>
    <n v="0"/>
    <n v="2400"/>
    <s v="P  "/>
    <n v="2400"/>
    <s v="5"/>
    <s v="5668"/>
    <s v="2"/>
    <s v="211"/>
  </r>
  <r>
    <s v="5668211026026MRCZZ40"/>
    <s v="5668"/>
    <n v="5668"/>
    <x v="4"/>
    <x v="0"/>
    <s v="MS: HB &amp; INC: HOUSING BENEFITS                    "/>
    <n v="0"/>
    <n v="20456.88"/>
    <n v="0"/>
    <n v="20456.88"/>
    <s v="P  "/>
    <n v="20457"/>
    <s v="5"/>
    <s v="5668"/>
    <s v="2"/>
    <s v="211"/>
  </r>
  <r>
    <s v="5668211028026MRCZZ40"/>
    <s v="5668"/>
    <n v="5668"/>
    <x v="4"/>
    <x v="0"/>
    <s v="MS: HB &amp; INC: LAUNDRY                             "/>
    <n v="0"/>
    <n v="381.5"/>
    <n v="0"/>
    <n v="381.5"/>
    <s v="P  "/>
    <n v="0"/>
    <s v="5"/>
    <s v="5668"/>
    <s v="2"/>
    <s v="211"/>
  </r>
  <r>
    <s v="5668211034026MRCZZ40"/>
    <s v="5668"/>
    <n v="5668"/>
    <x v="4"/>
    <x v="0"/>
    <s v="MS: ALL - TRAVEL OR MOTOR VEHICLE                 "/>
    <n v="0"/>
    <n v="313667.76"/>
    <n v="0"/>
    <n v="314128.84000000003"/>
    <s v="P  "/>
    <n v="318173"/>
    <s v="5"/>
    <s v="5668"/>
    <s v="2"/>
    <s v="211"/>
  </r>
  <r>
    <s v="5668211036026MRCZZ40"/>
    <s v="5668"/>
    <n v="5668"/>
    <x v="4"/>
    <x v="0"/>
    <s v="MS: OVERTIME - NON STRUCTURED                     "/>
    <n v="0"/>
    <n v="296185.27"/>
    <n v="0"/>
    <n v="330153.77"/>
    <s v="P  "/>
    <n v="374121"/>
    <s v="5"/>
    <s v="5668"/>
    <s v="2"/>
    <s v="211"/>
  </r>
  <r>
    <s v="5668211038026MRCZZ40"/>
    <s v="5668"/>
    <n v="5668"/>
    <x v="4"/>
    <x v="0"/>
    <s v="MS: OVERTIME - STRUCTURED                         "/>
    <n v="0"/>
    <n v="75491.55"/>
    <n v="0"/>
    <n v="76567.649999999994"/>
    <s v="P  "/>
    <n v="102153"/>
    <s v="5"/>
    <s v="5668"/>
    <s v="2"/>
    <s v="211"/>
  </r>
  <r>
    <s v="5668211044026MRCZZ40"/>
    <s v="5668"/>
    <n v="5668"/>
    <x v="4"/>
    <x v="0"/>
    <s v="MS: SRB - ACTING ALLOWANCE                        "/>
    <n v="0"/>
    <n v="0.01"/>
    <n v="0"/>
    <n v="0.01"/>
    <s v="P  "/>
    <n v="8"/>
    <s v="5"/>
    <s v="5668"/>
    <s v="2"/>
    <s v="211"/>
  </r>
  <r>
    <s v="5668211046026MRCZZ40"/>
    <s v="5668"/>
    <n v="5668"/>
    <x v="4"/>
    <x v="0"/>
    <s v="MS: SRB - ANNUAL BONUS                            "/>
    <n v="0"/>
    <n v="212071"/>
    <n v="0"/>
    <n v="212071"/>
    <s v="P  "/>
    <n v="359312"/>
    <s v="5"/>
    <s v="5668"/>
    <s v="2"/>
    <s v="211"/>
  </r>
  <r>
    <s v="5668211050026MRCZZ40"/>
    <s v="5668"/>
    <n v="5668"/>
    <x v="4"/>
    <x v="0"/>
    <s v="MS: SRB - LONG SERVICE AWARD                      "/>
    <n v="0"/>
    <n v="53036.24"/>
    <n v="0"/>
    <n v="53906.62"/>
    <s v="P  "/>
    <n v="119000"/>
    <s v="5"/>
    <s v="5668"/>
    <s v="2"/>
    <s v="211"/>
  </r>
  <r>
    <s v="5668211056026MRCZZ40"/>
    <s v="5668"/>
    <n v="5668"/>
    <x v="4"/>
    <x v="0"/>
    <s v="MS: SRB - STANDBY ALLOWANCE                       "/>
    <n v="0"/>
    <n v="15068.6"/>
    <n v="0"/>
    <n v="15068.6"/>
    <s v="P  "/>
    <n v="16570"/>
    <s v="5"/>
    <s v="5668"/>
    <s v="2"/>
    <s v="211"/>
  </r>
  <r>
    <s v="5668211063026MRCZZ40"/>
    <s v="5668"/>
    <n v="5668"/>
    <x v="4"/>
    <x v="0"/>
    <s v="MS: SRB - NON PENSIONABLE                         "/>
    <n v="0"/>
    <n v="3747.36"/>
    <n v="0"/>
    <n v="4129.29"/>
    <s v="P  "/>
    <n v="130"/>
    <s v="5"/>
    <s v="5668"/>
    <s v="2"/>
    <s v="211"/>
  </r>
  <r>
    <s v="5668213001026MRCZZ40"/>
    <s v="5668"/>
    <n v="5668"/>
    <x v="4"/>
    <x v="0"/>
    <s v="MS: SOC CONTR - BARGAINING COUNCIL                "/>
    <n v="0"/>
    <n v="1207.5"/>
    <n v="0"/>
    <n v="1303.75"/>
    <s v="P  "/>
    <n v="1272"/>
    <s v="5"/>
    <s v="5668"/>
    <s v="2"/>
    <s v="213"/>
  </r>
  <r>
    <s v="5668213010026MRCZZ40"/>
    <s v="5668"/>
    <n v="5668"/>
    <x v="4"/>
    <x v="0"/>
    <s v="MS: SOC CONTR - GROUP LIFE INSURANCE              "/>
    <n v="0"/>
    <n v="27807.25"/>
    <n v="0"/>
    <n v="30407.23"/>
    <s v="P  "/>
    <n v="30001"/>
    <s v="5"/>
    <s v="5668"/>
    <s v="2"/>
    <s v="213"/>
  </r>
  <r>
    <s v="5668213020026MRCZZ40"/>
    <s v="5668"/>
    <n v="5668"/>
    <x v="4"/>
    <x v="0"/>
    <s v="MS: SOC CONTR - MEDICAL                           "/>
    <n v="0"/>
    <n v="110558.39"/>
    <n v="0"/>
    <n v="110558.39"/>
    <s v="P  "/>
    <n v="101678"/>
    <s v="5"/>
    <s v="5668"/>
    <s v="2"/>
    <s v="213"/>
  </r>
  <r>
    <s v="5668213030026MRCZZ40"/>
    <s v="5668"/>
    <n v="5668"/>
    <x v="4"/>
    <x v="0"/>
    <s v="MS: SOC CONTR - PENSION                           "/>
    <n v="0"/>
    <n v="359178.7"/>
    <n v="0"/>
    <n v="379762.06"/>
    <s v="P  "/>
    <n v="371337"/>
    <s v="5"/>
    <s v="5668"/>
    <s v="2"/>
    <s v="213"/>
  </r>
  <r>
    <s v="5668213040026MRCZZ40"/>
    <s v="5668"/>
    <n v="5668"/>
    <x v="4"/>
    <x v="0"/>
    <s v="MS: SOC CONTR - UNEMPLOYMENT INSUR FUND           "/>
    <n v="0"/>
    <n v="20646.14"/>
    <n v="0"/>
    <n v="22116.720000000001"/>
    <s v="P  "/>
    <n v="21575"/>
    <s v="5"/>
    <s v="5668"/>
    <s v="2"/>
    <s v="213"/>
  </r>
  <r>
    <s v="5668227037026414ZZ40"/>
    <s v="5668"/>
    <n v="5668"/>
    <x v="4"/>
    <x v="0"/>
    <s v="C&amp;PS: B&amp;A HUMAN RESOURCES                         "/>
    <n v="0"/>
    <n v="0"/>
    <n v="0"/>
    <n v="0"/>
    <s v="P  "/>
    <n v="0"/>
    <s v="5"/>
    <s v="5668"/>
    <s v="2"/>
    <s v="227"/>
  </r>
  <r>
    <s v="5668228180026MRCZZ40"/>
    <s v="5668"/>
    <n v="5668"/>
    <x v="4"/>
    <x v="0"/>
    <s v="CONTR: GARDENING SERVICES                         "/>
    <n v="0"/>
    <n v="230317"/>
    <n v="0"/>
    <n v="230317"/>
    <s v="P  "/>
    <n v="230317"/>
    <s v="5"/>
    <s v="5668"/>
    <s v="2"/>
    <s v="228"/>
  </r>
  <r>
    <s v="5668228360026NGTZZ40"/>
    <s v="5668"/>
    <n v="5668"/>
    <x v="4"/>
    <x v="0"/>
    <s v="CONTR:  MAINT OF BUILDINGS &amp; FACILITIES           "/>
    <n v="0"/>
    <n v="18000"/>
    <n v="0"/>
    <n v="18000"/>
    <s v="P  "/>
    <n v="157214"/>
    <s v="5"/>
    <s v="5668"/>
    <s v="2"/>
    <s v="228"/>
  </r>
  <r>
    <s v="5668228360026NHCZZ40"/>
    <s v="5668"/>
    <n v="5668"/>
    <x v="4"/>
    <x v="0"/>
    <s v="CONTR:  MAINT OF BUILDINGS &amp; FACILITIES           "/>
    <n v="0"/>
    <n v="0"/>
    <n v="0"/>
    <n v="0"/>
    <s v="P  "/>
    <n v="0"/>
    <s v="5"/>
    <s v="5668"/>
    <s v="2"/>
    <s v="228"/>
  </r>
  <r>
    <s v="5668228361026NRTZZ40"/>
    <s v="5668"/>
    <n v="5668"/>
    <x v="4"/>
    <x v="0"/>
    <s v="CONTR: MAINTENANCE OF EQUIPMENT                   "/>
    <n v="0"/>
    <n v="13406.12"/>
    <n v="0"/>
    <n v="13406.12"/>
    <s v="P  "/>
    <n v="14046"/>
    <s v="5"/>
    <s v="5668"/>
    <s v="2"/>
    <s v="228"/>
  </r>
  <r>
    <s v="5668230019026MRCZZ40"/>
    <s v="5668"/>
    <n v="5668"/>
    <x v="4"/>
    <x v="0"/>
    <s v="OC: ASSETS LESS THAN CAPITAL THRESHOLD            "/>
    <n v="0"/>
    <n v="0"/>
    <n v="0"/>
    <n v="0"/>
    <s v="P  "/>
    <n v="0"/>
    <s v="5"/>
    <s v="5668"/>
    <s v="2"/>
    <s v="230"/>
  </r>
  <r>
    <s v="5668230541026MRCZZ40"/>
    <s v="5668"/>
    <n v="5668"/>
    <x v="4"/>
    <x v="0"/>
    <s v="OC: SKILLS DEVELOPMENT FUND LEVY                  "/>
    <n v="0"/>
    <n v="32134.59"/>
    <n v="0"/>
    <n v="33851.22"/>
    <s v="P  "/>
    <n v="29843"/>
    <s v="5"/>
    <s v="5668"/>
    <s v="2"/>
    <s v="230"/>
  </r>
  <r>
    <s v="5668230610026MRCZZ40"/>
    <s v="5668"/>
    <n v="5668"/>
    <x v="4"/>
    <x v="0"/>
    <s v="OC: UNIFORM &amp; PROTECTIVE CLOTHING                 "/>
    <n v="0"/>
    <n v="21119.39"/>
    <n v="0"/>
    <n v="21119.39"/>
    <s v="P  "/>
    <n v="21120"/>
    <s v="5"/>
    <s v="5668"/>
    <s v="2"/>
    <s v="230"/>
  </r>
  <r>
    <s v="5668232360D26MRCZZ40"/>
    <s v="5668"/>
    <n v="5668"/>
    <x v="4"/>
    <x v="0"/>
    <s v="INVENTORY - MATERIALS &amp; SUPPLIES(PRINT&amp;           "/>
    <n v="0"/>
    <n v="0"/>
    <n v="0"/>
    <n v="0"/>
    <s v="P  "/>
    <n v="0"/>
    <s v="5"/>
    <s v="5668"/>
    <s v="2"/>
    <s v="232"/>
  </r>
  <r>
    <s v="5668232360F26MRCZZ40"/>
    <s v="5668"/>
    <n v="5668"/>
    <x v="4"/>
    <x v="0"/>
    <s v="INVENTORY - MATERIALS &amp; SUPPLIES(PRINT&amp;           "/>
    <n v="0"/>
    <n v="7489.12"/>
    <n v="0"/>
    <n v="7489.12"/>
    <s v="P  "/>
    <n v="7490"/>
    <s v="5"/>
    <s v="5668"/>
    <s v="2"/>
    <s v="232"/>
  </r>
  <r>
    <s v="5668232360P26MRCZZ40"/>
    <s v="5668"/>
    <n v="5668"/>
    <x v="4"/>
    <x v="0"/>
    <s v="SUB ITEM 1718                                     "/>
    <n v="0"/>
    <n v="0"/>
    <n v="0"/>
    <n v="0"/>
    <s v="P  "/>
    <n v="7371"/>
    <s v="5"/>
    <s v="5668"/>
    <s v="2"/>
    <s v="232"/>
  </r>
  <r>
    <s v="5668395002026MRC1240"/>
    <s v="5668"/>
    <n v="5668"/>
    <x v="4"/>
    <x v="1"/>
    <s v="DPT CHG - VEHICLE RENTAL                          "/>
    <n v="0"/>
    <n v="37803.06"/>
    <n v="0"/>
    <n v="37803.06"/>
    <s v="P  "/>
    <n v="188163"/>
    <s v="5"/>
    <s v="5668"/>
    <s v="3"/>
    <s v="395"/>
  </r>
  <r>
    <s v="5668395017026MRC1H40"/>
    <s v="5668"/>
    <n v="5668"/>
    <x v="4"/>
    <x v="1"/>
    <s v="DPT CHG - FUEL RECHARGE                           "/>
    <n v="0"/>
    <n v="29133.22"/>
    <n v="0"/>
    <n v="29133.22"/>
    <s v="P  "/>
    <n v="81551"/>
    <s v="5"/>
    <s v="5668"/>
    <s v="3"/>
    <s v="395"/>
  </r>
  <r>
    <s v="5668395023026MRC1L40"/>
    <s v="5668"/>
    <n v="5668"/>
    <x v="4"/>
    <x v="1"/>
    <s v="DPT CHG INSURANCE FEES                            "/>
    <n v="0"/>
    <n v="0"/>
    <n v="0"/>
    <n v="0"/>
    <s v="P  "/>
    <n v="0"/>
    <s v="5"/>
    <s v="5668"/>
    <s v="3"/>
    <s v="395"/>
  </r>
  <r>
    <s v="5668395046026MRC2740"/>
    <s v="5668"/>
    <n v="5668"/>
    <x v="4"/>
    <x v="1"/>
    <s v="DPT CHG SECURITY:SECURITY SERVICES                "/>
    <n v="0"/>
    <n v="761697.21"/>
    <n v="0"/>
    <n v="761697.21"/>
    <s v="P  "/>
    <n v="936000"/>
    <s v="5"/>
    <s v="5668"/>
    <s v="3"/>
    <s v="395"/>
  </r>
  <r>
    <s v="56683996050ZZZZZZZ11"/>
    <s v="5668"/>
    <n v="5668"/>
    <x v="4"/>
    <x v="1"/>
    <s v="TRF TO ACC SURPLUS DEFICIT                        "/>
    <n v="0"/>
    <n v="0"/>
    <n v="-4472859"/>
    <n v="-4472859"/>
    <s v="P  "/>
    <n v="0"/>
    <s v="5"/>
    <s v="5668"/>
    <s v="3"/>
    <s v="399"/>
  </r>
  <r>
    <s v="56683996100ZZZZZZZ11"/>
    <s v="5668"/>
    <n v="5668"/>
    <x v="4"/>
    <x v="1"/>
    <s v="TRF FROM ACC SURPLUS DEFICIT                      "/>
    <n v="0"/>
    <n v="0"/>
    <n v="0"/>
    <n v="0"/>
    <s v="P  "/>
    <n v="0"/>
    <s v="5"/>
    <s v="5668"/>
    <s v="3"/>
    <s v="399"/>
  </r>
  <r>
    <s v="56688100010ZZZZZZZ11"/>
    <s v="5668"/>
    <n v="5668"/>
    <x v="4"/>
    <x v="2"/>
    <s v="ACC SUR/(DEF): OPENING BALANCE                    "/>
    <n v="3916142.49"/>
    <n v="0"/>
    <n v="0"/>
    <n v="3916142.49"/>
    <s v="GP "/>
    <n v="0"/>
    <s v="5"/>
    <s v="5668"/>
    <s v="8"/>
    <s v="810"/>
  </r>
  <r>
    <s v="56688100020ZZZZZZZ11"/>
    <s v="5668"/>
    <n v="5668"/>
    <x v="4"/>
    <x v="2"/>
    <s v="ACC SUR/(DEF): CHANGES IN ACC POLICY              "/>
    <n v="0"/>
    <n v="0"/>
    <n v="0"/>
    <n v="0"/>
    <s v="GP "/>
    <n v="0"/>
    <s v="5"/>
    <s v="5668"/>
    <s v="8"/>
    <s v="810"/>
  </r>
  <r>
    <s v="56688100030ZZZZZZZ11"/>
    <s v="5668"/>
    <n v="5668"/>
    <x v="4"/>
    <x v="2"/>
    <s v="ACC SUR/(DEF): CORREC PRIOR PERIOD ERROR          "/>
    <n v="0"/>
    <n v="0"/>
    <n v="0"/>
    <n v="0"/>
    <s v="GP "/>
    <n v="0"/>
    <s v="5"/>
    <s v="5668"/>
    <s v="8"/>
    <s v="810"/>
  </r>
  <r>
    <s v="56688100040ZZZZZZZ11"/>
    <s v="5668"/>
    <n v="5668"/>
    <x v="4"/>
    <x v="2"/>
    <s v="ACC SUR/(DEF): TRF TO/FROM ACCUM SURPLUS          "/>
    <n v="0"/>
    <n v="4472859"/>
    <n v="0"/>
    <n v="4472859"/>
    <s v="GP "/>
    <n v="0"/>
    <s v="5"/>
    <s v="5668"/>
    <s v="8"/>
    <s v="810"/>
  </r>
  <r>
    <s v="56688100050ZZZZZZZ11"/>
    <s v="5668"/>
    <n v="5668"/>
    <x v="4"/>
    <x v="2"/>
    <s v="ACC SUR/(DEF): TRF TO/FROM RESERVES               "/>
    <n v="0"/>
    <n v="0"/>
    <n v="0"/>
    <n v="0"/>
    <s v="GP "/>
    <n v="0"/>
    <s v="5"/>
    <s v="5668"/>
    <s v="8"/>
    <s v="810"/>
  </r>
  <r>
    <s v="56688100060ZZZZZZZ11"/>
    <s v="5668"/>
    <n v="5668"/>
    <x v="4"/>
    <x v="2"/>
    <s v="ACC SUR/(DEF): DEPRECIATION OFFSETS               "/>
    <n v="0"/>
    <n v="0"/>
    <n v="0"/>
    <n v="0"/>
    <s v="GP "/>
    <n v="0"/>
    <s v="5"/>
    <s v="5668"/>
    <s v="8"/>
    <s v="810"/>
  </r>
  <r>
    <s v="5669211001026MRCZZ30"/>
    <s v="5669"/>
    <n v="5669"/>
    <x v="4"/>
    <x v="0"/>
    <s v="MS: SAL &amp; ALL: BASIC SALARY &amp; WAGES               "/>
    <n v="0"/>
    <n v="1439232.62"/>
    <n v="0"/>
    <n v="1531293.62"/>
    <s v="P  "/>
    <n v="1458491"/>
    <s v="5"/>
    <s v="5669"/>
    <s v="2"/>
    <s v="211"/>
  </r>
  <r>
    <s v="5669211022026MRCZZ30"/>
    <s v="5669"/>
    <n v="5669"/>
    <x v="4"/>
    <x v="0"/>
    <s v="MS: ALL - CELLULAR &amp; TELEPHONE                    "/>
    <n v="0"/>
    <n v="2400"/>
    <n v="0"/>
    <n v="2400"/>
    <s v="P  "/>
    <n v="2400"/>
    <s v="5"/>
    <s v="5669"/>
    <s v="2"/>
    <s v="211"/>
  </r>
  <r>
    <s v="5669211026026MRCZZ30"/>
    <s v="5669"/>
    <n v="5669"/>
    <x v="4"/>
    <x v="0"/>
    <s v="MS: HB &amp; INC: HOUSING BENEFITS                    "/>
    <n v="0"/>
    <n v="10228.44"/>
    <n v="0"/>
    <n v="10228.44"/>
    <s v="P  "/>
    <n v="10230"/>
    <s v="5"/>
    <s v="5669"/>
    <s v="2"/>
    <s v="211"/>
  </r>
  <r>
    <s v="5669211034026MRCZZ30"/>
    <s v="5669"/>
    <n v="5669"/>
    <x v="4"/>
    <x v="0"/>
    <s v="MS: ALL - TRAVEL OR MOTOR VEHICLE                 "/>
    <n v="0"/>
    <n v="120921.85"/>
    <n v="0"/>
    <n v="121041.14"/>
    <s v="P  "/>
    <n v="120764"/>
    <s v="5"/>
    <s v="5669"/>
    <s v="2"/>
    <s v="211"/>
  </r>
  <r>
    <s v="5669211036026MRCZZ30"/>
    <s v="5669"/>
    <n v="5669"/>
    <x v="4"/>
    <x v="0"/>
    <s v="MS: OVERTIME - NON STRUCTURED                     "/>
    <n v="0"/>
    <n v="95015.7"/>
    <n v="0"/>
    <n v="95015.7"/>
    <s v="P  "/>
    <n v="197370"/>
    <s v="5"/>
    <s v="5669"/>
    <s v="2"/>
    <s v="211"/>
  </r>
  <r>
    <s v="5669211038026MRCZZ30"/>
    <s v="5669"/>
    <n v="5669"/>
    <x v="4"/>
    <x v="0"/>
    <s v="MS: OVERTIME - STRUCTURED                         "/>
    <n v="0"/>
    <n v="53407.97"/>
    <n v="0"/>
    <n v="79188.149999999994"/>
    <s v="P  "/>
    <n v="12734"/>
    <s v="5"/>
    <s v="5669"/>
    <s v="2"/>
    <s v="211"/>
  </r>
  <r>
    <s v="5669211040026MRCZZ30"/>
    <s v="5669"/>
    <n v="5669"/>
    <x v="4"/>
    <x v="0"/>
    <s v="MS: PAYMENTS - SHIFT ADD REMUNERATION             "/>
    <n v="0"/>
    <n v="0"/>
    <n v="0"/>
    <n v="0"/>
    <s v="P  "/>
    <n v="0"/>
    <s v="5"/>
    <s v="5669"/>
    <s v="2"/>
    <s v="211"/>
  </r>
  <r>
    <s v="5669211046026MRCZZ30"/>
    <s v="5669"/>
    <n v="5669"/>
    <x v="4"/>
    <x v="0"/>
    <s v="MS: SRB - ANNUAL BONUS                            "/>
    <n v="0"/>
    <n v="131935.12"/>
    <n v="0"/>
    <n v="131935.12"/>
    <s v="P  "/>
    <n v="164910"/>
    <s v="5"/>
    <s v="5669"/>
    <s v="2"/>
    <s v="211"/>
  </r>
  <r>
    <s v="5669211063026MRCZZ30"/>
    <s v="5669"/>
    <n v="5669"/>
    <x v="4"/>
    <x v="0"/>
    <s v="MS: SRB - NON PENSIONABLE                         "/>
    <n v="0"/>
    <n v="6480.62"/>
    <n v="0"/>
    <n v="7955.66"/>
    <s v="P  "/>
    <n v="3894"/>
    <s v="5"/>
    <s v="5669"/>
    <s v="2"/>
    <s v="211"/>
  </r>
  <r>
    <s v="5669213001026MRCZZ30"/>
    <s v="5669"/>
    <n v="5669"/>
    <x v="4"/>
    <x v="0"/>
    <s v="MS: SOC CONTR - BARGAINING COUNCIL                "/>
    <n v="0"/>
    <n v="813.75"/>
    <n v="0"/>
    <n v="875"/>
    <s v="P  "/>
    <n v="893"/>
    <s v="5"/>
    <s v="5669"/>
    <s v="2"/>
    <s v="213"/>
  </r>
  <r>
    <s v="5669213010026MRCZZ30"/>
    <s v="5669"/>
    <n v="5669"/>
    <x v="4"/>
    <x v="0"/>
    <s v="MS: SOC CONTR - GROUP LIFE INSURANCE              "/>
    <n v="0"/>
    <n v="15504.27"/>
    <n v="0"/>
    <n v="17025.14"/>
    <s v="P  "/>
    <n v="16855"/>
    <s v="5"/>
    <s v="5669"/>
    <s v="2"/>
    <s v="213"/>
  </r>
  <r>
    <s v="5669213020026MRCZZ30"/>
    <s v="5669"/>
    <n v="5669"/>
    <x v="4"/>
    <x v="0"/>
    <s v="MS: SOC CONTR - MEDICAL                           "/>
    <n v="0"/>
    <n v="76717.210000000006"/>
    <n v="0"/>
    <n v="76717.210000000006"/>
    <s v="P  "/>
    <n v="79266"/>
    <s v="5"/>
    <s v="5669"/>
    <s v="2"/>
    <s v="213"/>
  </r>
  <r>
    <s v="5669213030026MRCZZ30"/>
    <s v="5669"/>
    <n v="5669"/>
    <x v="4"/>
    <x v="0"/>
    <s v="MS: SOC CONTR - PENSION                           "/>
    <n v="0"/>
    <n v="246249.96"/>
    <n v="0"/>
    <n v="261615.68"/>
    <s v="P  "/>
    <n v="265700"/>
    <s v="5"/>
    <s v="5669"/>
    <s v="2"/>
    <s v="213"/>
  </r>
  <r>
    <s v="5669213040026MRCZZ30"/>
    <s v="5669"/>
    <n v="5669"/>
    <x v="4"/>
    <x v="0"/>
    <s v="MS: SOC CONTR - UNEMPLOYMENT INSUR FUND           "/>
    <n v="0"/>
    <n v="13661.96"/>
    <n v="0"/>
    <n v="14635.62"/>
    <s v="P  "/>
    <n v="14815"/>
    <s v="5"/>
    <s v="5669"/>
    <s v="2"/>
    <s v="213"/>
  </r>
  <r>
    <s v="5669228180026MRCZZ30"/>
    <s v="5669"/>
    <n v="5669"/>
    <x v="4"/>
    <x v="0"/>
    <s v="CONTR: GARDENING SERVICES                         "/>
    <n v="0"/>
    <n v="134399"/>
    <n v="0"/>
    <n v="134399"/>
    <s v="P  "/>
    <n v="134399"/>
    <s v="5"/>
    <s v="5669"/>
    <s v="2"/>
    <s v="228"/>
  </r>
  <r>
    <s v="5669228360026NGTZZ30"/>
    <s v="5669"/>
    <n v="5669"/>
    <x v="4"/>
    <x v="0"/>
    <s v="CONTR:  MAINT OF BUILDINGS &amp; FACILITIES           "/>
    <n v="0"/>
    <n v="773.41"/>
    <n v="0"/>
    <n v="773.41"/>
    <s v="P  "/>
    <n v="832"/>
    <s v="5"/>
    <s v="5669"/>
    <s v="2"/>
    <s v="228"/>
  </r>
  <r>
    <s v="5669228360026NHCZZ30"/>
    <s v="5669"/>
    <n v="5669"/>
    <x v="4"/>
    <x v="0"/>
    <s v="CONTR:  MAINT OF BUILDINGS &amp; FACILITIES           "/>
    <n v="0"/>
    <n v="316.35000000000002"/>
    <n v="0"/>
    <n v="316.35000000000002"/>
    <s v="P  "/>
    <n v="35117"/>
    <s v="5"/>
    <s v="5669"/>
    <s v="2"/>
    <s v="228"/>
  </r>
  <r>
    <s v="5669228361026NRTZZ30"/>
    <s v="5669"/>
    <n v="5669"/>
    <x v="4"/>
    <x v="0"/>
    <s v="CONTR: MAINTENANCE OF EQUIPMENT                   "/>
    <n v="0"/>
    <n v="6292.12"/>
    <n v="0"/>
    <n v="6292.12"/>
    <s v="P  "/>
    <n v="7023"/>
    <s v="5"/>
    <s v="5669"/>
    <s v="2"/>
    <s v="228"/>
  </r>
  <r>
    <s v="5669230019026MRCZZ30"/>
    <s v="5669"/>
    <n v="5669"/>
    <x v="4"/>
    <x v="0"/>
    <s v="OC: ASSETS LESS THAN CAPITAL THRESHOLD            "/>
    <n v="0"/>
    <n v="0"/>
    <n v="0"/>
    <n v="0"/>
    <s v="P  "/>
    <n v="0"/>
    <s v="5"/>
    <s v="5669"/>
    <s v="2"/>
    <s v="230"/>
  </r>
  <r>
    <s v="5669230541026MRCZZ30"/>
    <s v="5669"/>
    <n v="5669"/>
    <x v="4"/>
    <x v="0"/>
    <s v="OC: SKILLS DEVELOPMENT FUND LEVY                  "/>
    <n v="0"/>
    <n v="18107.3"/>
    <n v="0"/>
    <n v="19293.22"/>
    <s v="P  "/>
    <n v="20562"/>
    <s v="5"/>
    <s v="5669"/>
    <s v="2"/>
    <s v="230"/>
  </r>
  <r>
    <s v="5669230610026MRCZZ30"/>
    <s v="5669"/>
    <n v="5669"/>
    <x v="4"/>
    <x v="0"/>
    <s v="OC: UNIFORM &amp; PROTECTIVE CLOTHING                 "/>
    <n v="0"/>
    <n v="8572.1200000000008"/>
    <n v="0"/>
    <n v="8572.1200000000008"/>
    <s v="P  "/>
    <n v="9667"/>
    <s v="5"/>
    <s v="5669"/>
    <s v="2"/>
    <s v="230"/>
  </r>
  <r>
    <s v="5669232360D26MRCZZ30"/>
    <s v="5669"/>
    <n v="5669"/>
    <x v="4"/>
    <x v="0"/>
    <s v="INVENTORY - MATERIALS &amp; SUPPLIES(PRINT&amp;           "/>
    <n v="0"/>
    <n v="1320.5"/>
    <n v="0"/>
    <n v="1320.5"/>
    <s v="P  "/>
    <n v="1321"/>
    <s v="5"/>
    <s v="5669"/>
    <s v="2"/>
    <s v="232"/>
  </r>
  <r>
    <s v="5669232360P26MRCZZ30"/>
    <s v="5669"/>
    <n v="5669"/>
    <x v="4"/>
    <x v="0"/>
    <s v="SUB ITEM 1718                                     "/>
    <n v="0"/>
    <n v="0"/>
    <n v="0"/>
    <n v="0"/>
    <s v="P  "/>
    <n v="5609"/>
    <s v="5"/>
    <s v="5669"/>
    <s v="2"/>
    <s v="232"/>
  </r>
  <r>
    <s v="5669238364326MRCZZ30"/>
    <s v="5669"/>
    <n v="5669"/>
    <x v="4"/>
    <x v="0"/>
    <s v="OPR LEASES: COMMUNITY ASSETS(GENERAL)             "/>
    <n v="0"/>
    <n v="116477.51"/>
    <n v="0"/>
    <n v="116477.51"/>
    <s v="P  "/>
    <n v="116478"/>
    <s v="5"/>
    <s v="5669"/>
    <s v="2"/>
    <s v="238"/>
  </r>
  <r>
    <s v="5669272242026MRCZZ30"/>
    <s v="5669"/>
    <n v="5669"/>
    <x v="4"/>
    <x v="0"/>
    <s v="DEPRECIATION ELEC POWER PLANTS                    "/>
    <n v="0"/>
    <n v="0"/>
    <n v="0"/>
    <n v="0"/>
    <s v="P  "/>
    <n v="0"/>
    <s v="5"/>
    <s v="5669"/>
    <s v="2"/>
    <s v="272"/>
  </r>
  <r>
    <s v="5669272243026MRCZZ30"/>
    <s v="5669"/>
    <n v="5669"/>
    <x v="4"/>
    <x v="0"/>
    <s v="DEPRECIATION ELEC HV SUBSTATIONS                  "/>
    <n v="0"/>
    <n v="0"/>
    <n v="0"/>
    <n v="0"/>
    <s v="P  "/>
    <n v="0"/>
    <s v="5"/>
    <s v="5669"/>
    <s v="2"/>
    <s v="272"/>
  </r>
  <r>
    <s v="5669272244026MRCZZ30"/>
    <s v="5669"/>
    <n v="5669"/>
    <x v="4"/>
    <x v="0"/>
    <s v="DEPRECIATION ELEC HV SWITCHING STATIONS           "/>
    <n v="0"/>
    <n v="0"/>
    <n v="0"/>
    <n v="0"/>
    <s v="P  "/>
    <n v="0"/>
    <s v="5"/>
    <s v="5669"/>
    <s v="2"/>
    <s v="272"/>
  </r>
  <r>
    <s v="5669272245026MRCZZ30"/>
    <s v="5669"/>
    <n v="5669"/>
    <x v="4"/>
    <x v="0"/>
    <s v="DEPRECIATION ELEC HV TRANSM CONDUCTORS            "/>
    <n v="0"/>
    <n v="0"/>
    <n v="0"/>
    <n v="0"/>
    <s v="P  "/>
    <n v="0"/>
    <s v="5"/>
    <s v="5669"/>
    <s v="2"/>
    <s v="272"/>
  </r>
  <r>
    <s v="5669272246026MRCZZ30"/>
    <s v="5669"/>
    <n v="5669"/>
    <x v="4"/>
    <x v="0"/>
    <s v="DEPRECIATION ELEC MV SUBSTATIONS                  "/>
    <n v="0"/>
    <n v="0"/>
    <n v="0"/>
    <n v="0"/>
    <s v="P  "/>
    <n v="0"/>
    <s v="5"/>
    <s v="5669"/>
    <s v="2"/>
    <s v="272"/>
  </r>
  <r>
    <s v="5669272247026MRCZZ30"/>
    <s v="5669"/>
    <n v="5669"/>
    <x v="4"/>
    <x v="0"/>
    <s v="DEPRECIATION ELEC MV SWITCHING STATIONS           "/>
    <n v="0"/>
    <n v="0"/>
    <n v="0"/>
    <n v="0"/>
    <s v="P  "/>
    <n v="0"/>
    <s v="5"/>
    <s v="5669"/>
    <s v="2"/>
    <s v="272"/>
  </r>
  <r>
    <s v="5669272248026MRCZZ30"/>
    <s v="5669"/>
    <n v="5669"/>
    <x v="4"/>
    <x v="0"/>
    <s v="DEPRECIATION ELEC MV NETWORKS                     "/>
    <n v="0"/>
    <n v="0"/>
    <n v="0"/>
    <n v="0"/>
    <s v="P  "/>
    <n v="0"/>
    <s v="5"/>
    <s v="5669"/>
    <s v="2"/>
    <s v="272"/>
  </r>
  <r>
    <s v="5669272249026MRCZZ30"/>
    <s v="5669"/>
    <n v="5669"/>
    <x v="4"/>
    <x v="0"/>
    <s v="DEPRECIATION ELEC LV NETWORKS                     "/>
    <n v="0"/>
    <n v="0"/>
    <n v="0"/>
    <n v="0"/>
    <s v="P  "/>
    <n v="0"/>
    <s v="5"/>
    <s v="5669"/>
    <s v="2"/>
    <s v="272"/>
  </r>
  <r>
    <s v="5669272250026MRCZZ30"/>
    <s v="5669"/>
    <n v="5669"/>
    <x v="4"/>
    <x v="0"/>
    <s v="DEPRECIATION ELEC CAPITAL SPARES                  "/>
    <n v="0"/>
    <n v="0"/>
    <n v="0"/>
    <n v="0"/>
    <s v="P  "/>
    <n v="0"/>
    <s v="5"/>
    <s v="5669"/>
    <s v="2"/>
    <s v="272"/>
  </r>
  <r>
    <s v="5669395002026MRC1230"/>
    <s v="5669"/>
    <n v="5669"/>
    <x v="4"/>
    <x v="1"/>
    <s v="DPT CHG - VEHICLE RENTAL                          "/>
    <n v="0"/>
    <n v="0"/>
    <n v="0"/>
    <n v="0"/>
    <s v="P  "/>
    <n v="156803"/>
    <s v="5"/>
    <s v="5669"/>
    <s v="3"/>
    <s v="395"/>
  </r>
  <r>
    <s v="5669395017026MRC1H30"/>
    <s v="5669"/>
    <n v="5669"/>
    <x v="4"/>
    <x v="1"/>
    <s v="DPT CHG - FUEL RECHARGE                           "/>
    <n v="0"/>
    <n v="0"/>
    <n v="0"/>
    <n v="0"/>
    <s v="P  "/>
    <n v="67959"/>
    <s v="5"/>
    <s v="5669"/>
    <s v="3"/>
    <s v="395"/>
  </r>
  <r>
    <s v="5669395023026MRC1L30"/>
    <s v="5669"/>
    <n v="5669"/>
    <x v="4"/>
    <x v="1"/>
    <s v="DPT CHG INSURANCE FEES                            "/>
    <n v="0"/>
    <n v="0"/>
    <n v="0"/>
    <n v="0"/>
    <s v="P  "/>
    <n v="0"/>
    <s v="5"/>
    <s v="5669"/>
    <s v="3"/>
    <s v="395"/>
  </r>
  <r>
    <s v="5669395046026MRC2730"/>
    <s v="5669"/>
    <n v="5669"/>
    <x v="4"/>
    <x v="1"/>
    <s v="DPT CHG SECURITY:SECURITY SERVICES                "/>
    <n v="0"/>
    <n v="499557.91"/>
    <n v="0"/>
    <n v="499557.91"/>
    <s v="P  "/>
    <n v="1092000"/>
    <s v="5"/>
    <s v="5669"/>
    <s v="3"/>
    <s v="395"/>
  </r>
  <r>
    <s v="56693996050ZZZZZZZ11"/>
    <s v="5669"/>
    <n v="5669"/>
    <x v="4"/>
    <x v="1"/>
    <s v="TRF TO ACC SURPLUS DEFICIT                        "/>
    <n v="0"/>
    <n v="0"/>
    <n v="-2477679.64"/>
    <n v="-2477679.64"/>
    <s v="P  "/>
    <n v="0"/>
    <s v="5"/>
    <s v="5669"/>
    <s v="3"/>
    <s v="399"/>
  </r>
  <r>
    <s v="56693996100ZZZZZZZ11"/>
    <s v="5669"/>
    <n v="5669"/>
    <x v="4"/>
    <x v="1"/>
    <s v="TRF FROM ACC SURPLUS DEFICIT                      "/>
    <n v="0"/>
    <n v="0"/>
    <n v="0"/>
    <n v="0"/>
    <s v="P  "/>
    <n v="0"/>
    <s v="5"/>
    <s v="5669"/>
    <s v="3"/>
    <s v="399"/>
  </r>
  <r>
    <s v="56698100010ZZZZZZZ11"/>
    <s v="5669"/>
    <n v="5669"/>
    <x v="4"/>
    <x v="2"/>
    <s v="ACC SUR/(DEF): OPENING BALANCE                    "/>
    <n v="2711566.55"/>
    <n v="0"/>
    <n v="0"/>
    <n v="2711566.55"/>
    <s v="GP "/>
    <n v="0"/>
    <s v="5"/>
    <s v="5669"/>
    <s v="8"/>
    <s v="810"/>
  </r>
  <r>
    <s v="56698100020ZZZZZZZ11"/>
    <s v="5669"/>
    <n v="5669"/>
    <x v="4"/>
    <x v="2"/>
    <s v="ACC SUR/(DEF): CHANGES IN ACC POLICY              "/>
    <n v="0"/>
    <n v="0"/>
    <n v="0"/>
    <n v="0"/>
    <s v="GP "/>
    <n v="0"/>
    <s v="5"/>
    <s v="5669"/>
    <s v="8"/>
    <s v="810"/>
  </r>
  <r>
    <s v="56698100030ZZZZZZZ11"/>
    <s v="5669"/>
    <n v="5669"/>
    <x v="4"/>
    <x v="2"/>
    <s v="ACC SUR/(DEF): CORREC PRIOR PERIOD ERROR          "/>
    <n v="0"/>
    <n v="0"/>
    <n v="0"/>
    <n v="0"/>
    <s v="GP "/>
    <n v="0"/>
    <s v="5"/>
    <s v="5669"/>
    <s v="8"/>
    <s v="810"/>
  </r>
  <r>
    <s v="56698100040ZZZZZZZ11"/>
    <s v="5669"/>
    <n v="5669"/>
    <x v="4"/>
    <x v="2"/>
    <s v="ACC SUR/(DEF): TRF TO/FROM ACCUM SURPLUS          "/>
    <n v="0"/>
    <n v="2477679.64"/>
    <n v="0"/>
    <n v="2477679.64"/>
    <s v="GP "/>
    <n v="0"/>
    <s v="5"/>
    <s v="5669"/>
    <s v="8"/>
    <s v="810"/>
  </r>
  <r>
    <s v="56698100050ZZZZZZZ11"/>
    <s v="5669"/>
    <n v="5669"/>
    <x v="4"/>
    <x v="2"/>
    <s v="ACC SUR/(DEF): TRF TO/FROM RESERVES               "/>
    <n v="0"/>
    <n v="0"/>
    <n v="0"/>
    <n v="0"/>
    <s v="GP "/>
    <n v="0"/>
    <s v="5"/>
    <s v="5669"/>
    <s v="8"/>
    <s v="810"/>
  </r>
  <r>
    <s v="56698100060ZZZZZZZ11"/>
    <s v="5669"/>
    <n v="5669"/>
    <x v="4"/>
    <x v="2"/>
    <s v="ACC SUR/(DEF): DEPRECIATION OFFSETS               "/>
    <n v="0"/>
    <n v="0"/>
    <n v="0"/>
    <n v="0"/>
    <s v="GP "/>
    <n v="0"/>
    <s v="5"/>
    <s v="5669"/>
    <s v="8"/>
    <s v="810"/>
  </r>
  <r>
    <s v="5701211001026MRCZZ11"/>
    <s v="5701"/>
    <n v="5701"/>
    <x v="4"/>
    <x v="0"/>
    <s v="MS: SAL &amp; ALL: BASIC SALARY &amp; WAGES               "/>
    <n v="0"/>
    <n v="1201564.98"/>
    <n v="0"/>
    <n v="1201564.98"/>
    <s v="P  "/>
    <n v="1280618"/>
    <s v="5"/>
    <s v="5701"/>
    <s v="2"/>
    <s v="211"/>
  </r>
  <r>
    <s v="5701211022026MRCZZ11"/>
    <s v="5701"/>
    <n v="5701"/>
    <x v="4"/>
    <x v="0"/>
    <s v="MS: ALL - CELLULAR &amp; TELEPHONE                    "/>
    <n v="0"/>
    <n v="12000"/>
    <n v="0"/>
    <n v="12000"/>
    <s v="P  "/>
    <n v="12000"/>
    <s v="5"/>
    <s v="5701"/>
    <s v="2"/>
    <s v="211"/>
  </r>
  <r>
    <s v="5701211034026MRCZZ11"/>
    <s v="5701"/>
    <n v="5701"/>
    <x v="4"/>
    <x v="0"/>
    <s v="MS: ALL - TRAVEL OR MOTOR VEHICLE                 "/>
    <n v="0"/>
    <n v="156000"/>
    <n v="0"/>
    <n v="156000"/>
    <s v="P  "/>
    <n v="156000"/>
    <s v="5"/>
    <s v="5701"/>
    <s v="2"/>
    <s v="211"/>
  </r>
  <r>
    <s v="5701211044026MRCZZ11"/>
    <s v="5701"/>
    <n v="5701"/>
    <x v="4"/>
    <x v="0"/>
    <s v="MS: SRB - ACTING ALLOWANCE                        "/>
    <n v="0"/>
    <n v="27867.01"/>
    <n v="0"/>
    <n v="27867.01"/>
    <s v="P  "/>
    <n v="27868"/>
    <s v="5"/>
    <s v="5701"/>
    <s v="2"/>
    <s v="211"/>
  </r>
  <r>
    <s v="5701211046026MRCZZ11"/>
    <s v="5701"/>
    <n v="5701"/>
    <x v="4"/>
    <x v="0"/>
    <s v="MS: SRB - ANNUAL BONUS                            "/>
    <n v="0"/>
    <n v="86975.75"/>
    <n v="0"/>
    <n v="86975.75"/>
    <s v="P  "/>
    <n v="130463"/>
    <s v="5"/>
    <s v="5701"/>
    <s v="2"/>
    <s v="211"/>
  </r>
  <r>
    <s v="5701211050026MRCZZ11"/>
    <s v="5701"/>
    <n v="5701"/>
    <x v="4"/>
    <x v="0"/>
    <s v="MS: SRB - LONG SERVICE AWARD                      "/>
    <n v="0"/>
    <n v="0"/>
    <n v="0"/>
    <n v="0"/>
    <s v="P  "/>
    <n v="0"/>
    <s v="5"/>
    <s v="5701"/>
    <s v="2"/>
    <s v="211"/>
  </r>
  <r>
    <s v="5701213001026MRCZZ11"/>
    <s v="5701"/>
    <n v="5701"/>
    <x v="4"/>
    <x v="0"/>
    <s v="MS: SOC CONTR - BARGAINING COUNCIL                "/>
    <n v="0"/>
    <n v="210.01"/>
    <n v="0"/>
    <n v="210.01"/>
    <s v="P  "/>
    <n v="212"/>
    <s v="5"/>
    <s v="5701"/>
    <s v="2"/>
    <s v="213"/>
  </r>
  <r>
    <s v="5701213010026MRCZZ11"/>
    <s v="5701"/>
    <n v="5701"/>
    <x v="4"/>
    <x v="0"/>
    <s v="MS: SOC CONTR - GROUP LIFE INSURANCE              "/>
    <n v="0"/>
    <n v="3901.44"/>
    <n v="0"/>
    <n v="3901.44"/>
    <s v="P  "/>
    <n v="3902"/>
    <s v="5"/>
    <s v="5701"/>
    <s v="2"/>
    <s v="213"/>
  </r>
  <r>
    <s v="5701213020026MRCZZ11"/>
    <s v="5701"/>
    <n v="5701"/>
    <x v="4"/>
    <x v="0"/>
    <s v="MS: SOC CONTR - MEDICAL                           "/>
    <n v="0"/>
    <n v="55560"/>
    <n v="0"/>
    <n v="55560"/>
    <s v="P  "/>
    <n v="55560"/>
    <s v="5"/>
    <s v="5701"/>
    <s v="2"/>
    <s v="213"/>
  </r>
  <r>
    <s v="5701213030026MRCZZ11"/>
    <s v="5701"/>
    <n v="5701"/>
    <x v="4"/>
    <x v="0"/>
    <s v="MS: SOC CONTR - PENSION                           "/>
    <n v="0"/>
    <n v="191898.22"/>
    <n v="0"/>
    <n v="191898.22"/>
    <s v="P  "/>
    <n v="191073"/>
    <s v="5"/>
    <s v="5701"/>
    <s v="2"/>
    <s v="213"/>
  </r>
  <r>
    <s v="5701213040026MRCZZ11"/>
    <s v="5701"/>
    <n v="5701"/>
    <x v="4"/>
    <x v="0"/>
    <s v="MS: SOC CONTR - UNEMPLOYMENT INSUR FUND           "/>
    <n v="0"/>
    <n v="3569.27"/>
    <n v="0"/>
    <n v="3569.27"/>
    <s v="P  "/>
    <n v="3570"/>
    <s v="5"/>
    <s v="5701"/>
    <s v="2"/>
    <s v="213"/>
  </r>
  <r>
    <s v="5701226060H26MRCZZ11"/>
    <s v="5701"/>
    <n v="5701"/>
    <x v="4"/>
    <x v="0"/>
    <s v="OS: CATERING SERVICES(REFRESHMENTS)               "/>
    <n v="0"/>
    <n v="1600"/>
    <n v="0"/>
    <n v="1600"/>
    <s v="P  "/>
    <n v="1600"/>
    <s v="5"/>
    <s v="5701"/>
    <s v="2"/>
    <s v="226"/>
  </r>
  <r>
    <s v="5701227037026414ZZ11"/>
    <s v="5701"/>
    <n v="5701"/>
    <x v="4"/>
    <x v="0"/>
    <s v="C&amp;PS: B&amp;A HUMAN RESOURCES                         "/>
    <n v="0"/>
    <n v="0"/>
    <n v="0"/>
    <n v="0"/>
    <s v="P  "/>
    <n v="0"/>
    <s v="5"/>
    <s v="5701"/>
    <s v="2"/>
    <s v="227"/>
  </r>
  <r>
    <s v="5701228360026NHCZZ11"/>
    <s v="5701"/>
    <n v="5701"/>
    <x v="4"/>
    <x v="0"/>
    <s v="CONTR:  MAINT OF BUILDINGS &amp; FACILITIES           "/>
    <n v="0"/>
    <n v="0"/>
    <n v="0"/>
    <n v="0"/>
    <s v="P  "/>
    <n v="0"/>
    <s v="5"/>
    <s v="5701"/>
    <s v="2"/>
    <s v="228"/>
  </r>
  <r>
    <s v="5701228360026NRTZZ11"/>
    <s v="5701"/>
    <n v="5701"/>
    <x v="4"/>
    <x v="0"/>
    <s v="CONTR:  MAINT OF BUILDINGS &amp; FACILITIES           "/>
    <n v="0"/>
    <n v="0"/>
    <n v="0"/>
    <n v="0"/>
    <s v="P  "/>
    <n v="0"/>
    <s v="5"/>
    <s v="5701"/>
    <s v="2"/>
    <s v="228"/>
  </r>
  <r>
    <s v="5701230511026MRCZZ11"/>
    <s v="5701"/>
    <n v="5701"/>
    <x v="4"/>
    <x v="0"/>
    <s v="OC: REG FEES NATIONAL                             "/>
    <n v="0"/>
    <n v="0"/>
    <n v="0"/>
    <n v="0"/>
    <s v="P  "/>
    <n v="0"/>
    <s v="5"/>
    <s v="5701"/>
    <s v="2"/>
    <s v="230"/>
  </r>
  <r>
    <s v="5701230541026MRCZZ11"/>
    <s v="5701"/>
    <n v="5701"/>
    <x v="4"/>
    <x v="0"/>
    <s v="OC: SKILLS DEVELOPMENT FUND LEVY                  "/>
    <n v="0"/>
    <n v="13828.38"/>
    <n v="0"/>
    <n v="13820.68"/>
    <s v="P  "/>
    <n v="15253"/>
    <s v="5"/>
    <s v="5701"/>
    <s v="2"/>
    <s v="230"/>
  </r>
  <r>
    <s v="5701230576026MRCZZ11"/>
    <s v="5701"/>
    <n v="5701"/>
    <x v="4"/>
    <x v="0"/>
    <s v="OC: T&amp;S DOM - ACCOMMODATION                       "/>
    <n v="0"/>
    <n v="0"/>
    <n v="0"/>
    <n v="0"/>
    <s v="P  "/>
    <n v="0"/>
    <s v="5"/>
    <s v="5701"/>
    <s v="2"/>
    <s v="230"/>
  </r>
  <r>
    <s v="5701230578026MRCZZ11"/>
    <s v="5701"/>
    <n v="5701"/>
    <x v="4"/>
    <x v="0"/>
    <s v="OC: T&amp;S DOM - FOOD &amp; BEVERAGE (SERVED)            "/>
    <n v="0"/>
    <n v="0"/>
    <n v="0"/>
    <n v="0"/>
    <s v="P  "/>
    <n v="0"/>
    <s v="5"/>
    <s v="5701"/>
    <s v="2"/>
    <s v="230"/>
  </r>
  <r>
    <s v="5701230579026MRCZZ11"/>
    <s v="5701"/>
    <n v="5701"/>
    <x v="4"/>
    <x v="0"/>
    <s v="OC: T&amp;S DOM - INCIDENTAL COST                     "/>
    <n v="0"/>
    <n v="0"/>
    <n v="0"/>
    <n v="0"/>
    <s v="P  "/>
    <n v="0"/>
    <s v="5"/>
    <s v="5701"/>
    <s v="2"/>
    <s v="230"/>
  </r>
  <r>
    <s v="5701230580026MRCZZ11"/>
    <s v="5701"/>
    <n v="5701"/>
    <x v="4"/>
    <x v="0"/>
    <s v="OC: T&amp;S DOM TRP - WITHOUT OPR CAR RENTAL          "/>
    <n v="0"/>
    <n v="0"/>
    <n v="0"/>
    <n v="0"/>
    <s v="P  "/>
    <n v="0"/>
    <s v="5"/>
    <s v="5701"/>
    <s v="2"/>
    <s v="230"/>
  </r>
  <r>
    <s v="5701230581026MRCZZ11"/>
    <s v="5701"/>
    <n v="5701"/>
    <x v="4"/>
    <x v="0"/>
    <s v="OC: T&amp;S DOM TRP - W/OUT OPR OWN TRANSPRT          "/>
    <n v="0"/>
    <n v="0"/>
    <n v="0"/>
    <n v="0"/>
    <s v="P  "/>
    <n v="0"/>
    <s v="5"/>
    <s v="5701"/>
    <s v="2"/>
    <s v="230"/>
  </r>
  <r>
    <s v="5701230583026MRCZZ11"/>
    <s v="5701"/>
    <n v="5701"/>
    <x v="4"/>
    <x v="0"/>
    <s v="OC: T&amp;S DOM PUB TRP - AIR TRANSPORT               "/>
    <n v="0"/>
    <n v="0"/>
    <n v="0"/>
    <n v="0"/>
    <s v="P  "/>
    <n v="0"/>
    <s v="5"/>
    <s v="5701"/>
    <s v="2"/>
    <s v="230"/>
  </r>
  <r>
    <s v="5701232360026414ZZ11"/>
    <s v="5701"/>
    <n v="5701"/>
    <x v="4"/>
    <x v="0"/>
    <s v="INVENTORY - MATERIALS &amp; SUPPLIES                  "/>
    <n v="0"/>
    <n v="613.04"/>
    <n v="0"/>
    <n v="613.04"/>
    <s v="P  "/>
    <n v="614"/>
    <s v="5"/>
    <s v="5701"/>
    <s v="2"/>
    <s v="232"/>
  </r>
  <r>
    <s v="5701232360D26MRCZZ11"/>
    <s v="5701"/>
    <n v="5701"/>
    <x v="4"/>
    <x v="0"/>
    <s v="INVENTORY - MATERIALS &amp; SUPPLIES(PRINT&amp;           "/>
    <n v="0"/>
    <n v="48.52"/>
    <n v="0"/>
    <n v="48.52"/>
    <s v="P  "/>
    <n v="49"/>
    <s v="5"/>
    <s v="5701"/>
    <s v="2"/>
    <s v="232"/>
  </r>
  <r>
    <s v="5701232360N26MRCZZ11"/>
    <s v="5701"/>
    <n v="5701"/>
    <x v="4"/>
    <x v="0"/>
    <s v="INVENTORY - MATERIALS &amp; SUPPLIES(GENERAL          "/>
    <n v="0"/>
    <n v="185.83"/>
    <n v="0"/>
    <n v="185.83"/>
    <s v="P  "/>
    <n v="186"/>
    <s v="5"/>
    <s v="5701"/>
    <s v="2"/>
    <s v="232"/>
  </r>
  <r>
    <s v="5701395002026MRC1211"/>
    <s v="5701"/>
    <n v="5701"/>
    <x v="4"/>
    <x v="1"/>
    <s v="DPT CHG - VEHICLE RENTAL                          "/>
    <n v="0"/>
    <n v="0"/>
    <n v="0"/>
    <n v="0"/>
    <s v="P  "/>
    <n v="156803"/>
    <s v="5"/>
    <s v="5701"/>
    <s v="3"/>
    <s v="395"/>
  </r>
  <r>
    <s v="5701395023026MRC1L11"/>
    <s v="5701"/>
    <n v="5701"/>
    <x v="4"/>
    <x v="1"/>
    <s v="DPT CHG INSURANCE FEES                            "/>
    <n v="0"/>
    <n v="0"/>
    <n v="0"/>
    <n v="0"/>
    <s v="P  "/>
    <n v="0"/>
    <s v="5"/>
    <s v="5701"/>
    <s v="3"/>
    <s v="395"/>
  </r>
  <r>
    <s v="5701395049026MRC2A11"/>
    <s v="5701"/>
    <n v="5701"/>
    <x v="4"/>
    <x v="1"/>
    <s v="DPT CHG TELEPHONE                                 "/>
    <n v="0"/>
    <n v="116443.88"/>
    <n v="0"/>
    <n v="116443.88"/>
    <s v="P  "/>
    <n v="158796"/>
    <s v="5"/>
    <s v="5701"/>
    <s v="3"/>
    <s v="395"/>
  </r>
  <r>
    <s v="57013996050ZZZZZZZ11"/>
    <s v="5701"/>
    <n v="5701"/>
    <x v="4"/>
    <x v="1"/>
    <s v="TRF TO ACC SURPLUS DEFICIT                        "/>
    <n v="0"/>
    <n v="0"/>
    <n v="-1617095.48"/>
    <n v="-1617095.48"/>
    <s v="P  "/>
    <n v="0"/>
    <s v="5"/>
    <s v="5701"/>
    <s v="3"/>
    <s v="399"/>
  </r>
  <r>
    <s v="57013996100ZZZZZZZ11"/>
    <s v="5701"/>
    <n v="5701"/>
    <x v="4"/>
    <x v="1"/>
    <s v="TRF FROM ACC SURPLUS DEFICIT                      "/>
    <n v="0"/>
    <n v="0"/>
    <n v="0"/>
    <n v="0"/>
    <s v="P  "/>
    <n v="0"/>
    <s v="5"/>
    <s v="5701"/>
    <s v="3"/>
    <s v="399"/>
  </r>
  <r>
    <s v="57018100010ZZZZZZZ11"/>
    <s v="5701"/>
    <n v="5701"/>
    <x v="4"/>
    <x v="2"/>
    <s v="ACC SUR/(DEF): OPENING BALANCE                    "/>
    <n v="3011887.68"/>
    <n v="0"/>
    <n v="0"/>
    <n v="3011887.68"/>
    <s v="GP "/>
    <n v="0"/>
    <s v="5"/>
    <s v="5701"/>
    <s v="8"/>
    <s v="810"/>
  </r>
  <r>
    <s v="57018100020ZZZZZZZ11"/>
    <s v="5701"/>
    <n v="5701"/>
    <x v="4"/>
    <x v="2"/>
    <s v="ACC SUR/(DEF): CHANGES IN ACC POLICY              "/>
    <n v="0"/>
    <n v="0"/>
    <n v="0"/>
    <n v="0"/>
    <s v="GP "/>
    <n v="0"/>
    <s v="5"/>
    <s v="5701"/>
    <s v="8"/>
    <s v="810"/>
  </r>
  <r>
    <s v="57018100030ZZZZZZZ11"/>
    <s v="5701"/>
    <n v="5701"/>
    <x v="4"/>
    <x v="2"/>
    <s v="ACC SUR/(DEF): CORREC PRIOR PERIOD ERROR          "/>
    <n v="0"/>
    <n v="0"/>
    <n v="0"/>
    <n v="0"/>
    <s v="GP "/>
    <n v="0"/>
    <s v="5"/>
    <s v="5701"/>
    <s v="8"/>
    <s v="810"/>
  </r>
  <r>
    <s v="57018100040ZZZZZZZ11"/>
    <s v="5701"/>
    <n v="5701"/>
    <x v="4"/>
    <x v="2"/>
    <s v="ACC SUR/(DEF): TRF TO/FROM ACCUM SURPLUS          "/>
    <n v="0"/>
    <n v="1617095.48"/>
    <n v="0"/>
    <n v="1617095.48"/>
    <s v="GP "/>
    <n v="0"/>
    <s v="5"/>
    <s v="5701"/>
    <s v="8"/>
    <s v="810"/>
  </r>
  <r>
    <s v="57018100050ZZZZZZZ11"/>
    <s v="5701"/>
    <n v="5701"/>
    <x v="4"/>
    <x v="2"/>
    <s v="ACC SUR/(DEF): TRF TO/FROM RESERVES               "/>
    <n v="0"/>
    <n v="0"/>
    <n v="0"/>
    <n v="0"/>
    <s v="GP "/>
    <n v="0"/>
    <s v="5"/>
    <s v="5701"/>
    <s v="8"/>
    <s v="810"/>
  </r>
  <r>
    <s v="57018100060ZZZZZZZ11"/>
    <s v="5701"/>
    <n v="5701"/>
    <x v="4"/>
    <x v="2"/>
    <s v="ACC SUR/(DEF): DEPRECIATION OFFSETS               "/>
    <n v="0"/>
    <n v="0"/>
    <n v="0"/>
    <n v="0"/>
    <s v="GP "/>
    <n v="0"/>
    <s v="5"/>
    <s v="5701"/>
    <s v="8"/>
    <s v="810"/>
  </r>
  <r>
    <s v="5711106008014ZZZZZ11"/>
    <s v="5711"/>
    <n v="5711"/>
    <x v="4"/>
    <x v="5"/>
    <s v="HEALTH CERTIFICATES                               "/>
    <n v="0"/>
    <n v="0"/>
    <n v="-13175.11"/>
    <n v="-13175.11"/>
    <s v="P  "/>
    <n v="-6697"/>
    <s v="5"/>
    <s v="5711"/>
    <s v="1"/>
    <s v="106"/>
  </r>
  <r>
    <s v="5711142150029ZZZZZ11"/>
    <s v="5711"/>
    <n v="5711"/>
    <x v="4"/>
    <x v="5"/>
    <s v="FIRE SERVICES                                     "/>
    <n v="0"/>
    <n v="0"/>
    <n v="0"/>
    <n v="0"/>
    <s v="P  "/>
    <n v="-14064"/>
    <s v="5"/>
    <s v="5711"/>
    <s v="1"/>
    <s v="142"/>
  </r>
  <r>
    <s v="5711211001026MRCZZ11"/>
    <s v="5711"/>
    <n v="5711"/>
    <x v="4"/>
    <x v="0"/>
    <s v="MS: SAL &amp; ALL: BASIC SALARY &amp; WAGES               "/>
    <n v="0"/>
    <n v="1199892.01"/>
    <n v="0"/>
    <n v="1199892.01"/>
    <s v="P  "/>
    <n v="1278607"/>
    <s v="5"/>
    <s v="5711"/>
    <s v="2"/>
    <s v="211"/>
  </r>
  <r>
    <s v="5711211022026MRCZZ11"/>
    <s v="5711"/>
    <n v="5711"/>
    <x v="4"/>
    <x v="0"/>
    <s v="MS: ALL - CELLULAR &amp; TELEPHONE                    "/>
    <n v="0"/>
    <n v="9960"/>
    <n v="0"/>
    <n v="9960"/>
    <s v="P  "/>
    <n v="9960"/>
    <s v="5"/>
    <s v="5711"/>
    <s v="2"/>
    <s v="211"/>
  </r>
  <r>
    <s v="5711211026026MRCZZ11"/>
    <s v="5711"/>
    <n v="5711"/>
    <x v="4"/>
    <x v="0"/>
    <s v="MS: HB &amp; INC: HOUSING BENEFITS                    "/>
    <n v="0"/>
    <n v="10228.44"/>
    <n v="0"/>
    <n v="10228.44"/>
    <s v="P  "/>
    <n v="10229"/>
    <s v="5"/>
    <s v="5711"/>
    <s v="2"/>
    <s v="211"/>
  </r>
  <r>
    <s v="5711211034026MRCZZ11"/>
    <s v="5711"/>
    <n v="5711"/>
    <x v="4"/>
    <x v="0"/>
    <s v="MS: ALL - TRAVEL OR MOTOR VEHICLE                 "/>
    <n v="0"/>
    <n v="414120.73"/>
    <n v="0"/>
    <n v="414647.39"/>
    <s v="P  "/>
    <n v="418398"/>
    <s v="5"/>
    <s v="5711"/>
    <s v="2"/>
    <s v="211"/>
  </r>
  <r>
    <s v="5711211036026MRCZZ11"/>
    <s v="5711"/>
    <n v="5711"/>
    <x v="4"/>
    <x v="0"/>
    <s v="MS: OVERTIME - NON STRUCTURED                     "/>
    <n v="0"/>
    <n v="20138.05"/>
    <n v="0"/>
    <n v="43785.65"/>
    <s v="P  "/>
    <n v="2897"/>
    <s v="5"/>
    <s v="5711"/>
    <s v="2"/>
    <s v="211"/>
  </r>
  <r>
    <s v="5711211038026MRCZZ11"/>
    <s v="5711"/>
    <n v="5711"/>
    <x v="4"/>
    <x v="0"/>
    <s v="MS: OVERTIME - STRUCTURED                         "/>
    <n v="0"/>
    <n v="91538.26"/>
    <n v="0"/>
    <n v="106884.72"/>
    <s v="P  "/>
    <n v="103778"/>
    <s v="5"/>
    <s v="5711"/>
    <s v="2"/>
    <s v="211"/>
  </r>
  <r>
    <s v="5711211040026MRCZZ11"/>
    <s v="5711"/>
    <n v="5711"/>
    <x v="4"/>
    <x v="0"/>
    <s v="MS: PAYMENTS - SHIFT ADD REMUNERATION             "/>
    <n v="0"/>
    <n v="45649.59"/>
    <n v="0"/>
    <n v="45649.59"/>
    <s v="P  "/>
    <n v="45525"/>
    <s v="5"/>
    <s v="5711"/>
    <s v="2"/>
    <s v="211"/>
  </r>
  <r>
    <s v="5711211042026MRCZZ11"/>
    <s v="5711"/>
    <n v="5711"/>
    <x v="4"/>
    <x v="0"/>
    <s v="MS: OVERTIME - NIGHT SHIFT                        "/>
    <n v="0"/>
    <n v="0"/>
    <n v="-0.01"/>
    <n v="-0.01"/>
    <s v="P  "/>
    <n v="0"/>
    <s v="5"/>
    <s v="5711"/>
    <s v="2"/>
    <s v="211"/>
  </r>
  <r>
    <s v="5711211044026MRCZZ11"/>
    <s v="5711"/>
    <n v="5711"/>
    <x v="4"/>
    <x v="0"/>
    <s v="MS: SRB - ACTING ALLOWANCE                        "/>
    <n v="0"/>
    <n v="0.01"/>
    <n v="0"/>
    <n v="0.01"/>
    <s v="P  "/>
    <n v="10"/>
    <s v="5"/>
    <s v="5711"/>
    <s v="2"/>
    <s v="211"/>
  </r>
  <r>
    <s v="5711211046026MRCZZ11"/>
    <s v="5711"/>
    <n v="5711"/>
    <x v="4"/>
    <x v="0"/>
    <s v="MS: SRB - ANNUAL BONUS                            "/>
    <n v="0"/>
    <n v="99991.01"/>
    <n v="0"/>
    <n v="99991.01"/>
    <s v="P  "/>
    <n v="99143"/>
    <s v="5"/>
    <s v="5711"/>
    <s v="2"/>
    <s v="211"/>
  </r>
  <r>
    <s v="5711211050026MRCZZ11"/>
    <s v="5711"/>
    <n v="5711"/>
    <x v="4"/>
    <x v="0"/>
    <s v="MS: SRB - LONG SERVICE AWARD                      "/>
    <n v="0"/>
    <n v="0"/>
    <n v="-0.01"/>
    <n v="-0.01"/>
    <s v="P  "/>
    <n v="40378"/>
    <s v="5"/>
    <s v="5711"/>
    <s v="2"/>
    <s v="211"/>
  </r>
  <r>
    <s v="5711211056026MRCZZ11"/>
    <s v="5711"/>
    <n v="5711"/>
    <x v="4"/>
    <x v="0"/>
    <s v="MS: SRB - STANDBY ALLOWANCE                       "/>
    <n v="0"/>
    <n v="96929.3"/>
    <n v="0"/>
    <n v="106367.78"/>
    <s v="P  "/>
    <n v="117904"/>
    <s v="5"/>
    <s v="5711"/>
    <s v="2"/>
    <s v="211"/>
  </r>
  <r>
    <s v="5711213001026MRCZZ11"/>
    <s v="5711"/>
    <n v="5711"/>
    <x v="4"/>
    <x v="0"/>
    <s v="MS: SOC CONTR - BARGAINING COUNCIL                "/>
    <n v="0"/>
    <n v="315"/>
    <n v="0"/>
    <n v="315"/>
    <s v="P  "/>
    <n v="318"/>
    <s v="5"/>
    <s v="5711"/>
    <s v="2"/>
    <s v="213"/>
  </r>
  <r>
    <s v="5711213010026MRCZZ11"/>
    <s v="5711"/>
    <n v="5711"/>
    <x v="4"/>
    <x v="0"/>
    <s v="MS: SOC CONTR - GROUP LIFE INSURANCE              "/>
    <n v="0"/>
    <n v="8589.23"/>
    <n v="0"/>
    <n v="9411.34"/>
    <s v="P  "/>
    <n v="9169"/>
    <s v="5"/>
    <s v="5711"/>
    <s v="2"/>
    <s v="213"/>
  </r>
  <r>
    <s v="5711213020026MRCZZ11"/>
    <s v="5711"/>
    <n v="5711"/>
    <x v="4"/>
    <x v="0"/>
    <s v="MS: SOC CONTR - MEDICAL                           "/>
    <n v="0"/>
    <n v="117384.13"/>
    <n v="0"/>
    <n v="117384.13"/>
    <s v="P  "/>
    <n v="112656"/>
    <s v="5"/>
    <s v="5711"/>
    <s v="2"/>
    <s v="213"/>
  </r>
  <r>
    <s v="5711213030026MRCZZ11"/>
    <s v="5711"/>
    <n v="5711"/>
    <x v="4"/>
    <x v="0"/>
    <s v="MS: SOC CONTR - PENSION                           "/>
    <n v="0"/>
    <n v="249337.64"/>
    <n v="0"/>
    <n v="249337.64"/>
    <s v="P  "/>
    <n v="249338"/>
    <s v="5"/>
    <s v="5711"/>
    <s v="2"/>
    <s v="213"/>
  </r>
  <r>
    <s v="5711213040026MRCZZ11"/>
    <s v="5711"/>
    <n v="5711"/>
    <x v="4"/>
    <x v="0"/>
    <s v="MS: SOC CONTR - UNEMPLOYMENT INSUR FUND           "/>
    <n v="0"/>
    <n v="5353.92"/>
    <n v="0"/>
    <n v="5353.92"/>
    <s v="P  "/>
    <n v="5354"/>
    <s v="5"/>
    <s v="5711"/>
    <s v="2"/>
    <s v="213"/>
  </r>
  <r>
    <s v="5711227037026414ZZ11"/>
    <s v="5711"/>
    <n v="5711"/>
    <x v="4"/>
    <x v="0"/>
    <s v="C&amp;PS: B&amp;A HUMAN RESOURCES                         "/>
    <n v="0"/>
    <n v="0"/>
    <n v="0"/>
    <n v="0"/>
    <s v="P  "/>
    <n v="15781"/>
    <s v="5"/>
    <s v="5711"/>
    <s v="2"/>
    <s v="227"/>
  </r>
  <r>
    <s v="5711227041026318ZZ11"/>
    <s v="5711"/>
    <n v="5711"/>
    <x v="4"/>
    <x v="0"/>
    <s v="C&amp;PS: B&amp;A PROJECT MANAGEMENT                      "/>
    <n v="0"/>
    <n v="0"/>
    <n v="0"/>
    <n v="0"/>
    <s v="P  "/>
    <n v="0"/>
    <s v="5"/>
    <s v="5711"/>
    <s v="2"/>
    <s v="227"/>
  </r>
  <r>
    <s v="5711230111026MRCZZ11"/>
    <s v="5711"/>
    <n v="5711"/>
    <x v="4"/>
    <x v="0"/>
    <s v="OC: COMM - LICENCES (RADIO &amp; TELEVISION)          "/>
    <n v="0"/>
    <n v="0"/>
    <n v="0"/>
    <n v="0"/>
    <s v="P  "/>
    <n v="0"/>
    <s v="5"/>
    <s v="5711"/>
    <s v="2"/>
    <s v="230"/>
  </r>
  <r>
    <s v="5711230511026MRCZZ11"/>
    <s v="5711"/>
    <n v="5711"/>
    <x v="4"/>
    <x v="0"/>
    <s v="OC: REG FEES NATIONAL                             "/>
    <n v="0"/>
    <n v="0"/>
    <n v="0"/>
    <n v="0"/>
    <s v="P  "/>
    <n v="0"/>
    <s v="5"/>
    <s v="5711"/>
    <s v="2"/>
    <s v="230"/>
  </r>
  <r>
    <s v="5711230541026MRCZZ11"/>
    <s v="5711"/>
    <n v="5711"/>
    <x v="4"/>
    <x v="0"/>
    <s v="OC: SKILLS DEVELOPMENT FUND LEVY                  "/>
    <n v="0"/>
    <n v="19146.3"/>
    <n v="0"/>
    <n v="19630.41"/>
    <s v="P  "/>
    <n v="48815"/>
    <s v="5"/>
    <s v="5711"/>
    <s v="2"/>
    <s v="230"/>
  </r>
  <r>
    <s v="5711230576026MRCZZ11"/>
    <s v="5711"/>
    <n v="5711"/>
    <x v="4"/>
    <x v="0"/>
    <s v="OC: T&amp;S DOM - ACCOMMODATION                       "/>
    <n v="0"/>
    <n v="0"/>
    <n v="0"/>
    <n v="0"/>
    <s v="P  "/>
    <n v="0"/>
    <s v="5"/>
    <s v="5711"/>
    <s v="2"/>
    <s v="230"/>
  </r>
  <r>
    <s v="5711230577026MRCZZ11"/>
    <s v="5711"/>
    <n v="5711"/>
    <x v="4"/>
    <x v="0"/>
    <s v="OC: T&amp;S DOM - DAILY ALLOWANCE                     "/>
    <n v="0"/>
    <n v="0"/>
    <n v="0"/>
    <n v="0"/>
    <s v="P  "/>
    <n v="0"/>
    <s v="5"/>
    <s v="5711"/>
    <s v="2"/>
    <s v="230"/>
  </r>
  <r>
    <s v="5711230578026MRCZZ11"/>
    <s v="5711"/>
    <n v="5711"/>
    <x v="4"/>
    <x v="0"/>
    <s v="OC: T&amp;S DOM - FOOD &amp; BEVERAGE (SERVED)            "/>
    <n v="0"/>
    <n v="0"/>
    <n v="0"/>
    <n v="0"/>
    <s v="P  "/>
    <n v="0"/>
    <s v="5"/>
    <s v="5711"/>
    <s v="2"/>
    <s v="230"/>
  </r>
  <r>
    <s v="5711230579026MRCZZ11"/>
    <s v="5711"/>
    <n v="5711"/>
    <x v="4"/>
    <x v="0"/>
    <s v="OC: T&amp;S DOM - INCIDENTAL COST                     "/>
    <n v="0"/>
    <n v="0"/>
    <n v="0"/>
    <n v="0"/>
    <s v="P  "/>
    <n v="0"/>
    <s v="5"/>
    <s v="5711"/>
    <s v="2"/>
    <s v="230"/>
  </r>
  <r>
    <s v="5711232360026318ZZ11"/>
    <s v="5711"/>
    <n v="5711"/>
    <x v="4"/>
    <x v="0"/>
    <s v="INVENTORY - MATERIALS &amp; SUPPLIES                  "/>
    <n v="0"/>
    <n v="0"/>
    <n v="0"/>
    <n v="0"/>
    <s v="P  "/>
    <n v="0"/>
    <s v="5"/>
    <s v="5711"/>
    <s v="2"/>
    <s v="232"/>
  </r>
  <r>
    <s v="5711232360026414ZZ11"/>
    <s v="5711"/>
    <n v="5711"/>
    <x v="4"/>
    <x v="0"/>
    <s v="INVENTORY - MATERIALS &amp; SUPPLIES                  "/>
    <n v="0"/>
    <n v="0"/>
    <n v="0"/>
    <n v="0"/>
    <s v="P  "/>
    <n v="0"/>
    <s v="5"/>
    <s v="5711"/>
    <s v="2"/>
    <s v="232"/>
  </r>
  <r>
    <s v="5711232360N26MRCZZ11"/>
    <s v="5711"/>
    <n v="5711"/>
    <x v="4"/>
    <x v="0"/>
    <s v="INVENTORY - MATERIALS &amp; SUPPLIES(GENERAL          "/>
    <n v="0"/>
    <n v="3598.84"/>
    <n v="0"/>
    <n v="3598.84"/>
    <s v="P  "/>
    <n v="3599"/>
    <s v="5"/>
    <s v="5711"/>
    <s v="2"/>
    <s v="232"/>
  </r>
  <r>
    <s v="5711272242026MRCZZ11"/>
    <s v="5711"/>
    <n v="5711"/>
    <x v="4"/>
    <x v="0"/>
    <s v="DEPRECIATION ELEC POWER PLANTS                    "/>
    <n v="0"/>
    <n v="0"/>
    <n v="0"/>
    <n v="0"/>
    <s v="P  "/>
    <n v="0"/>
    <s v="5"/>
    <s v="5711"/>
    <s v="2"/>
    <s v="272"/>
  </r>
  <r>
    <s v="5711272243026MRCZZ11"/>
    <s v="5711"/>
    <n v="5711"/>
    <x v="4"/>
    <x v="0"/>
    <s v="DEPRECIATION ELEC HV SUBSTATIONS                  "/>
    <n v="0"/>
    <n v="0"/>
    <n v="0"/>
    <n v="0"/>
    <s v="P  "/>
    <n v="0"/>
    <s v="5"/>
    <s v="5711"/>
    <s v="2"/>
    <s v="272"/>
  </r>
  <r>
    <s v="5711272244026MRCZZ11"/>
    <s v="5711"/>
    <n v="5711"/>
    <x v="4"/>
    <x v="0"/>
    <s v="DEPRECIATION ELEC HV SWITCHING STATIONS           "/>
    <n v="0"/>
    <n v="0"/>
    <n v="0"/>
    <n v="0"/>
    <s v="P  "/>
    <n v="0"/>
    <s v="5"/>
    <s v="5711"/>
    <s v="2"/>
    <s v="272"/>
  </r>
  <r>
    <s v="5711272245026MRCZZ11"/>
    <s v="5711"/>
    <n v="5711"/>
    <x v="4"/>
    <x v="0"/>
    <s v="DEPRECIATION ELEC HV TRANSM CONDUCTORS            "/>
    <n v="0"/>
    <n v="0"/>
    <n v="0"/>
    <n v="0"/>
    <s v="P  "/>
    <n v="0"/>
    <s v="5"/>
    <s v="5711"/>
    <s v="2"/>
    <s v="272"/>
  </r>
  <r>
    <s v="5711272246026MRCZZ11"/>
    <s v="5711"/>
    <n v="5711"/>
    <x v="4"/>
    <x v="0"/>
    <s v="DEPRECIATION ELEC MV SUBSTATIONS                  "/>
    <n v="0"/>
    <n v="0"/>
    <n v="0"/>
    <n v="0"/>
    <s v="P  "/>
    <n v="0"/>
    <s v="5"/>
    <s v="5711"/>
    <s v="2"/>
    <s v="272"/>
  </r>
  <r>
    <s v="5711272247026MRCZZ11"/>
    <s v="5711"/>
    <n v="5711"/>
    <x v="4"/>
    <x v="0"/>
    <s v="DEPRECIATION ELEC MV SWITCHING STATIONS           "/>
    <n v="0"/>
    <n v="0"/>
    <n v="0"/>
    <n v="0"/>
    <s v="P  "/>
    <n v="0"/>
    <s v="5"/>
    <s v="5711"/>
    <s v="2"/>
    <s v="272"/>
  </r>
  <r>
    <s v="5711272248026MRCZZ11"/>
    <s v="5711"/>
    <n v="5711"/>
    <x v="4"/>
    <x v="0"/>
    <s v="DEPRECIATION ELEC MV NETWORKS                     "/>
    <n v="0"/>
    <n v="0"/>
    <n v="0"/>
    <n v="0"/>
    <s v="P  "/>
    <n v="0"/>
    <s v="5"/>
    <s v="5711"/>
    <s v="2"/>
    <s v="272"/>
  </r>
  <r>
    <s v="5711272249026MRCZZ11"/>
    <s v="5711"/>
    <n v="5711"/>
    <x v="4"/>
    <x v="0"/>
    <s v="DEPRECIATION ELEC LV NETWORKS                     "/>
    <n v="0"/>
    <n v="0"/>
    <n v="0"/>
    <n v="0"/>
    <s v="P  "/>
    <n v="0"/>
    <s v="5"/>
    <s v="5711"/>
    <s v="2"/>
    <s v="272"/>
  </r>
  <r>
    <s v="5711272250026MRCZZ11"/>
    <s v="5711"/>
    <n v="5711"/>
    <x v="4"/>
    <x v="0"/>
    <s v="DEPRECIATION ELEC CAPITAL SPARES                  "/>
    <n v="0"/>
    <n v="0"/>
    <n v="0"/>
    <n v="0"/>
    <s v="P  "/>
    <n v="0"/>
    <s v="5"/>
    <s v="5711"/>
    <s v="2"/>
    <s v="272"/>
  </r>
  <r>
    <s v="5711395002026MRC1211"/>
    <s v="5711"/>
    <n v="5711"/>
    <x v="4"/>
    <x v="1"/>
    <s v="DPT CHG - VEHICLE RENTAL                          "/>
    <n v="0"/>
    <n v="0"/>
    <n v="0"/>
    <n v="0"/>
    <s v="P  "/>
    <n v="156803"/>
    <s v="5"/>
    <s v="5711"/>
    <s v="3"/>
    <s v="395"/>
  </r>
  <r>
    <s v="5711395017026MRC1H11"/>
    <s v="5711"/>
    <n v="5711"/>
    <x v="4"/>
    <x v="1"/>
    <s v="DPT CHG - FUEL RECHARGE                           "/>
    <n v="0"/>
    <n v="0"/>
    <n v="0"/>
    <n v="0"/>
    <s v="P  "/>
    <n v="67959"/>
    <s v="5"/>
    <s v="5711"/>
    <s v="3"/>
    <s v="395"/>
  </r>
  <r>
    <s v="5711395023026MRC1L11"/>
    <s v="5711"/>
    <n v="5711"/>
    <x v="4"/>
    <x v="1"/>
    <s v="DPT CHG INSURANCE FEES                            "/>
    <n v="0"/>
    <n v="0"/>
    <n v="0"/>
    <n v="0"/>
    <s v="P  "/>
    <n v="0"/>
    <s v="5"/>
    <s v="5711"/>
    <s v="3"/>
    <s v="395"/>
  </r>
  <r>
    <s v="57113996050ZZZZZZZ11"/>
    <s v="5711"/>
    <n v="5711"/>
    <x v="4"/>
    <x v="1"/>
    <s v="TRF TO ACC SURPLUS DEFICIT                        "/>
    <n v="0"/>
    <n v="0"/>
    <n v="-2169716.08"/>
    <n v="-2169716.08"/>
    <s v="P  "/>
    <n v="0"/>
    <s v="5"/>
    <s v="5711"/>
    <s v="3"/>
    <s v="399"/>
  </r>
  <r>
    <s v="57113996100ZZZZZZZ11"/>
    <s v="5711"/>
    <n v="5711"/>
    <x v="4"/>
    <x v="1"/>
    <s v="TRF FROM ACC SURPLUS DEFICIT                      "/>
    <n v="0"/>
    <n v="0"/>
    <n v="0"/>
    <n v="0"/>
    <s v="P  "/>
    <n v="0"/>
    <s v="5"/>
    <s v="5711"/>
    <s v="3"/>
    <s v="399"/>
  </r>
  <r>
    <s v="57118100010ZZZZZZZ11"/>
    <s v="5711"/>
    <n v="5711"/>
    <x v="4"/>
    <x v="2"/>
    <s v="ACC SUR/(DEF): OPENING BALANCE                    "/>
    <n v="2340571.41"/>
    <n v="0"/>
    <n v="0"/>
    <n v="2340571.41"/>
    <s v="GP "/>
    <n v="0"/>
    <s v="5"/>
    <s v="5711"/>
    <s v="8"/>
    <s v="810"/>
  </r>
  <r>
    <s v="57118100020ZZZZZZZ11"/>
    <s v="5711"/>
    <n v="5711"/>
    <x v="4"/>
    <x v="2"/>
    <s v="ACC SUR/(DEF): CHANGES IN ACC POLICY              "/>
    <n v="0"/>
    <n v="0"/>
    <n v="0"/>
    <n v="0"/>
    <s v="GP "/>
    <n v="0"/>
    <s v="5"/>
    <s v="5711"/>
    <s v="8"/>
    <s v="810"/>
  </r>
  <r>
    <s v="57118100030ZZZZZZZ11"/>
    <s v="5711"/>
    <n v="5711"/>
    <x v="4"/>
    <x v="2"/>
    <s v="ACC SUR/(DEF): CORREC PRIOR PERIOD ERROR          "/>
    <n v="0"/>
    <n v="0"/>
    <n v="0"/>
    <n v="0"/>
    <s v="GP "/>
    <n v="0"/>
    <s v="5"/>
    <s v="5711"/>
    <s v="8"/>
    <s v="810"/>
  </r>
  <r>
    <s v="57118100040ZZZZZZZ11"/>
    <s v="5711"/>
    <n v="5711"/>
    <x v="4"/>
    <x v="2"/>
    <s v="ACC SUR/(DEF): TRF TO/FROM ACCUM SURPLUS          "/>
    <n v="0"/>
    <n v="2169716.08"/>
    <n v="0"/>
    <n v="2169716.08"/>
    <s v="GP "/>
    <n v="0"/>
    <s v="5"/>
    <s v="5711"/>
    <s v="8"/>
    <s v="810"/>
  </r>
  <r>
    <s v="57118100050ZZZZZZZ11"/>
    <s v="5711"/>
    <n v="5711"/>
    <x v="4"/>
    <x v="2"/>
    <s v="ACC SUR/(DEF): TRF TO/FROM RESERVES               "/>
    <n v="0"/>
    <n v="0"/>
    <n v="0"/>
    <n v="0"/>
    <s v="GP "/>
    <n v="0"/>
    <s v="5"/>
    <s v="5711"/>
    <s v="8"/>
    <s v="810"/>
  </r>
  <r>
    <s v="57118100060ZZZZZZZ11"/>
    <s v="5711"/>
    <n v="5711"/>
    <x v="4"/>
    <x v="2"/>
    <s v="ACC SUR/(DEF): DEPRECIATION OFFSETS               "/>
    <n v="0"/>
    <n v="0"/>
    <n v="0"/>
    <n v="0"/>
    <s v="GP "/>
    <n v="0"/>
    <s v="5"/>
    <s v="5711"/>
    <s v="8"/>
    <s v="810"/>
  </r>
  <r>
    <s v="5721211001026MRCZZ11"/>
    <s v="5721"/>
    <n v="5721"/>
    <x v="4"/>
    <x v="0"/>
    <s v="MS: SAL &amp; ALL: BASIC SALARY &amp; WAGES               "/>
    <n v="0"/>
    <n v="3471869"/>
    <n v="0"/>
    <n v="3471869"/>
    <s v="P  "/>
    <n v="3471869"/>
    <s v="5"/>
    <s v="5721"/>
    <s v="2"/>
    <s v="211"/>
  </r>
  <r>
    <s v="5721211022026MRCZZ11"/>
    <s v="5721"/>
    <n v="5721"/>
    <x v="4"/>
    <x v="0"/>
    <s v="MS: ALL - CELLULAR &amp; TELEPHONE                    "/>
    <n v="0"/>
    <n v="3600"/>
    <n v="0"/>
    <n v="3600"/>
    <s v="P  "/>
    <n v="3600"/>
    <s v="5"/>
    <s v="5721"/>
    <s v="2"/>
    <s v="211"/>
  </r>
  <r>
    <s v="5721211026026MRCZZ11"/>
    <s v="5721"/>
    <n v="5721"/>
    <x v="4"/>
    <x v="0"/>
    <s v="MS: HB &amp; INC: HOUSING BENEFITS                    "/>
    <n v="0"/>
    <n v="30685.32"/>
    <n v="0"/>
    <n v="30685.32"/>
    <s v="P  "/>
    <n v="30686"/>
    <s v="5"/>
    <s v="5721"/>
    <s v="2"/>
    <s v="211"/>
  </r>
  <r>
    <s v="5721211030026MRCZZ11"/>
    <s v="5721"/>
    <n v="5721"/>
    <x v="4"/>
    <x v="0"/>
    <s v="MS: HB &amp; INC: RENTAL SUBSIDY                      "/>
    <n v="0"/>
    <n v="3000"/>
    <n v="0"/>
    <n v="3000"/>
    <s v="P  "/>
    <n v="3000"/>
    <s v="5"/>
    <s v="5721"/>
    <s v="2"/>
    <s v="211"/>
  </r>
  <r>
    <s v="5721211036026MRCZZ11"/>
    <s v="5721"/>
    <n v="5721"/>
    <x v="4"/>
    <x v="0"/>
    <s v="MS: OVERTIME - NON STRUCTURED                     "/>
    <n v="0"/>
    <n v="31178.46"/>
    <n v="0"/>
    <n v="34391.699999999997"/>
    <s v="P  "/>
    <n v="24632"/>
    <s v="5"/>
    <s v="5721"/>
    <s v="2"/>
    <s v="211"/>
  </r>
  <r>
    <s v="5721211038026MRCZZ11"/>
    <s v="5721"/>
    <n v="5721"/>
    <x v="4"/>
    <x v="0"/>
    <s v="MS: OVERTIME - STRUCTURED                         "/>
    <n v="0"/>
    <n v="138016.13"/>
    <n v="0"/>
    <n v="140240.57"/>
    <s v="P  "/>
    <n v="127802"/>
    <s v="5"/>
    <s v="5721"/>
    <s v="2"/>
    <s v="211"/>
  </r>
  <r>
    <s v="5721211040026MRCZZ11"/>
    <s v="5721"/>
    <n v="5721"/>
    <x v="4"/>
    <x v="0"/>
    <s v="MS: PAYMENTS - SHIFT ADD REMUNERATION             "/>
    <n v="0"/>
    <n v="830022.54"/>
    <n v="0"/>
    <n v="830022.54"/>
    <s v="P  "/>
    <n v="831708"/>
    <s v="5"/>
    <s v="5721"/>
    <s v="2"/>
    <s v="211"/>
  </r>
  <r>
    <s v="5721211042026MRCZZ11"/>
    <s v="5721"/>
    <n v="5721"/>
    <x v="4"/>
    <x v="0"/>
    <s v="MS: OVERTIME - NIGHT SHIFT                        "/>
    <n v="0"/>
    <n v="9021.24"/>
    <n v="0"/>
    <n v="9716.16"/>
    <s v="P  "/>
    <n v="9036"/>
    <s v="5"/>
    <s v="5721"/>
    <s v="2"/>
    <s v="211"/>
  </r>
  <r>
    <s v="5721211044026MRCZZ11"/>
    <s v="5721"/>
    <n v="5721"/>
    <x v="4"/>
    <x v="0"/>
    <s v="MS: SRB - ACTING ALLOWANCE                        "/>
    <n v="0"/>
    <n v="3730.85"/>
    <n v="0"/>
    <n v="3730.85"/>
    <s v="P  "/>
    <n v="11974"/>
    <s v="5"/>
    <s v="5721"/>
    <s v="2"/>
    <s v="211"/>
  </r>
  <r>
    <s v="5721211046026MRCZZ11"/>
    <s v="5721"/>
    <n v="5721"/>
    <x v="4"/>
    <x v="0"/>
    <s v="MS: SRB - ANNUAL BONUS                            "/>
    <n v="0"/>
    <n v="289378.01"/>
    <n v="0"/>
    <n v="289378.01"/>
    <s v="P  "/>
    <n v="330305"/>
    <s v="5"/>
    <s v="5721"/>
    <s v="2"/>
    <s v="211"/>
  </r>
  <r>
    <s v="5721211050026MRCZZ11"/>
    <s v="5721"/>
    <n v="5721"/>
    <x v="4"/>
    <x v="0"/>
    <s v="MS: SRB - LONG SERVICE AWARD                      "/>
    <n v="0"/>
    <n v="55611.97"/>
    <n v="0"/>
    <n v="55611.97"/>
    <s v="P  "/>
    <n v="219092"/>
    <s v="5"/>
    <s v="5721"/>
    <s v="2"/>
    <s v="211"/>
  </r>
  <r>
    <s v="5721211060026MRCZZ11"/>
    <s v="5721"/>
    <n v="5721"/>
    <x v="4"/>
    <x v="0"/>
    <s v="MS: SRB - UNIFORM/SPEC/PROTEC CLOTHING            "/>
    <n v="0"/>
    <n v="11736.76"/>
    <n v="0"/>
    <n v="11736.76"/>
    <s v="P  "/>
    <n v="17606"/>
    <s v="5"/>
    <s v="5721"/>
    <s v="2"/>
    <s v="211"/>
  </r>
  <r>
    <s v="5721213001026MRCZZ11"/>
    <s v="5721"/>
    <n v="5721"/>
    <x v="4"/>
    <x v="0"/>
    <s v="MS: SOC CONTR - BARGAINING COUNCIL                "/>
    <n v="0"/>
    <n v="1155"/>
    <n v="0"/>
    <n v="1155"/>
    <s v="P  "/>
    <n v="1155"/>
    <s v="5"/>
    <s v="5721"/>
    <s v="2"/>
    <s v="213"/>
  </r>
  <r>
    <s v="5721213010026MRCZZ11"/>
    <s v="5721"/>
    <n v="5721"/>
    <x v="4"/>
    <x v="0"/>
    <s v="MS: SOC CONTR - GROUP LIFE INSURANCE              "/>
    <n v="0"/>
    <n v="28472.23"/>
    <n v="0"/>
    <n v="30512.31"/>
    <s v="P  "/>
    <n v="30064"/>
    <s v="5"/>
    <s v="5721"/>
    <s v="2"/>
    <s v="213"/>
  </r>
  <r>
    <s v="5721213020026MRCZZ11"/>
    <s v="5721"/>
    <n v="5721"/>
    <x v="4"/>
    <x v="0"/>
    <s v="MS: SOC CONTR - MEDICAL                           "/>
    <n v="0"/>
    <n v="448556.42"/>
    <n v="0"/>
    <n v="448556.42"/>
    <s v="P  "/>
    <n v="441484"/>
    <s v="5"/>
    <s v="5721"/>
    <s v="2"/>
    <s v="213"/>
  </r>
  <r>
    <s v="5721213030026MRCZZ11"/>
    <s v="5721"/>
    <n v="5721"/>
    <x v="4"/>
    <x v="0"/>
    <s v="MS: SOC CONTR - PENSION                           "/>
    <n v="0"/>
    <n v="654943.14"/>
    <n v="0"/>
    <n v="654943.14"/>
    <s v="P  "/>
    <n v="655574"/>
    <s v="5"/>
    <s v="5721"/>
    <s v="2"/>
    <s v="213"/>
  </r>
  <r>
    <s v="5721213040026MRCZZ11"/>
    <s v="5721"/>
    <n v="5721"/>
    <x v="4"/>
    <x v="0"/>
    <s v="MS: SOC CONTR - UNEMPLOYMENT INSUR FUND           "/>
    <n v="0"/>
    <n v="19631.04"/>
    <n v="0"/>
    <n v="19631.04"/>
    <s v="P  "/>
    <n v="19632"/>
    <s v="5"/>
    <s v="5721"/>
    <s v="2"/>
    <s v="213"/>
  </r>
  <r>
    <s v="5721227037026414ZZ11"/>
    <s v="5721"/>
    <n v="5721"/>
    <x v="4"/>
    <x v="0"/>
    <s v="C&amp;PS: B&amp;A HUMAN RESOURCES                         "/>
    <n v="0"/>
    <n v="0"/>
    <n v="0"/>
    <n v="0"/>
    <s v="P  "/>
    <n v="0"/>
    <s v="5"/>
    <s v="5721"/>
    <s v="2"/>
    <s v="227"/>
  </r>
  <r>
    <s v="5721230111026MRCZZ11"/>
    <s v="5721"/>
    <n v="5721"/>
    <x v="4"/>
    <x v="0"/>
    <s v="OC: COMM - LICENCES (RADIO &amp; TELEVISION)          "/>
    <n v="0"/>
    <n v="0"/>
    <n v="0"/>
    <n v="0"/>
    <s v="P  "/>
    <n v="0"/>
    <s v="5"/>
    <s v="5721"/>
    <s v="2"/>
    <s v="230"/>
  </r>
  <r>
    <s v="5721230170026MRCZZ11"/>
    <s v="5721"/>
    <n v="5721"/>
    <x v="4"/>
    <x v="0"/>
    <s v="OC: EXT COM SERV PROV - DATA LINES                "/>
    <n v="0"/>
    <n v="0"/>
    <n v="0"/>
    <n v="0"/>
    <s v="P  "/>
    <n v="0"/>
    <s v="5"/>
    <s v="5721"/>
    <s v="2"/>
    <s v="230"/>
  </r>
  <r>
    <s v="5721230178026MRCZZ11"/>
    <s v="5721"/>
    <n v="5721"/>
    <x v="4"/>
    <x v="0"/>
    <s v="OC: EXT COM SERV PROV - S/WARE LICENCES           "/>
    <n v="0"/>
    <n v="0"/>
    <n v="0"/>
    <n v="0"/>
    <s v="P  "/>
    <n v="0"/>
    <s v="5"/>
    <s v="5721"/>
    <s v="2"/>
    <s v="230"/>
  </r>
  <r>
    <s v="5721230511026MRCZZ11"/>
    <s v="5721"/>
    <n v="5721"/>
    <x v="4"/>
    <x v="0"/>
    <s v="OC: REG FEES NATIONAL                             "/>
    <n v="0"/>
    <n v="0"/>
    <n v="0"/>
    <n v="0"/>
    <s v="P  "/>
    <n v="0"/>
    <s v="5"/>
    <s v="5721"/>
    <s v="2"/>
    <s v="230"/>
  </r>
  <r>
    <s v="5721230541026MRCZZ11"/>
    <s v="5721"/>
    <n v="5721"/>
    <x v="4"/>
    <x v="0"/>
    <s v="OC: SKILLS DEVELOPMENT FUND LEVY                  "/>
    <n v="0"/>
    <n v="51327.28"/>
    <n v="0"/>
    <n v="51401.760000000002"/>
    <s v="P  "/>
    <n v="45395"/>
    <s v="5"/>
    <s v="5721"/>
    <s v="2"/>
    <s v="230"/>
  </r>
  <r>
    <s v="5721232360026414ZZ11"/>
    <s v="5721"/>
    <n v="5721"/>
    <x v="4"/>
    <x v="0"/>
    <s v="INVENTORY - MATERIALS &amp; SUPPLIES                  "/>
    <n v="0"/>
    <n v="0"/>
    <n v="0"/>
    <n v="0"/>
    <s v="P  "/>
    <n v="0"/>
    <s v="5"/>
    <s v="5721"/>
    <s v="2"/>
    <s v="232"/>
  </r>
  <r>
    <s v="5721232360N26MRCZZ11"/>
    <s v="5721"/>
    <n v="5721"/>
    <x v="4"/>
    <x v="0"/>
    <s v="INVENTORY - MATERIALS &amp; SUPPLIES(GENERAL          "/>
    <n v="0"/>
    <n v="0"/>
    <n v="0"/>
    <n v="0"/>
    <s v="P  "/>
    <n v="0"/>
    <s v="5"/>
    <s v="5721"/>
    <s v="2"/>
    <s v="232"/>
  </r>
  <r>
    <s v="5721272242026MRCZZ11"/>
    <s v="5721"/>
    <n v="5721"/>
    <x v="4"/>
    <x v="0"/>
    <s v="DEPRECIATION ELEC POWER PLANTS                    "/>
    <n v="0"/>
    <n v="0"/>
    <n v="0"/>
    <n v="0"/>
    <s v="P  "/>
    <n v="0"/>
    <s v="5"/>
    <s v="5721"/>
    <s v="2"/>
    <s v="272"/>
  </r>
  <r>
    <s v="5721272243026MRCZZ11"/>
    <s v="5721"/>
    <n v="5721"/>
    <x v="4"/>
    <x v="0"/>
    <s v="DEPRECIATION ELEC HV SUBSTATIONS                  "/>
    <n v="0"/>
    <n v="0"/>
    <n v="0"/>
    <n v="0"/>
    <s v="P  "/>
    <n v="0"/>
    <s v="5"/>
    <s v="5721"/>
    <s v="2"/>
    <s v="272"/>
  </r>
  <r>
    <s v="5721272244026MRCZZ11"/>
    <s v="5721"/>
    <n v="5721"/>
    <x v="4"/>
    <x v="0"/>
    <s v="DEPRECIATION ELEC HV SWITCHING STATIONS           "/>
    <n v="0"/>
    <n v="0"/>
    <n v="0"/>
    <n v="0"/>
    <s v="P  "/>
    <n v="0"/>
    <s v="5"/>
    <s v="5721"/>
    <s v="2"/>
    <s v="272"/>
  </r>
  <r>
    <s v="5721272245026MRCZZ11"/>
    <s v="5721"/>
    <n v="5721"/>
    <x v="4"/>
    <x v="0"/>
    <s v="DEPRECIATION ELEC HV TRANSM CONDUCTORS            "/>
    <n v="0"/>
    <n v="0"/>
    <n v="0"/>
    <n v="0"/>
    <s v="P  "/>
    <n v="0"/>
    <s v="5"/>
    <s v="5721"/>
    <s v="2"/>
    <s v="272"/>
  </r>
  <r>
    <s v="5721272246026MRCZZ11"/>
    <s v="5721"/>
    <n v="5721"/>
    <x v="4"/>
    <x v="0"/>
    <s v="DEPRECIATION ELEC MV SUBSTATIONS                  "/>
    <n v="0"/>
    <n v="0"/>
    <n v="0"/>
    <n v="0"/>
    <s v="P  "/>
    <n v="0"/>
    <s v="5"/>
    <s v="5721"/>
    <s v="2"/>
    <s v="272"/>
  </r>
  <r>
    <s v="5721272247026MRCZZ11"/>
    <s v="5721"/>
    <n v="5721"/>
    <x v="4"/>
    <x v="0"/>
    <s v="DEPRECIATION ELEC MV SWITCHING STATIONS           "/>
    <n v="0"/>
    <n v="0"/>
    <n v="0"/>
    <n v="0"/>
    <s v="P  "/>
    <n v="0"/>
    <s v="5"/>
    <s v="5721"/>
    <s v="2"/>
    <s v="272"/>
  </r>
  <r>
    <s v="5721272248026MRCZZ11"/>
    <s v="5721"/>
    <n v="5721"/>
    <x v="4"/>
    <x v="0"/>
    <s v="DEPRECIATION ELEC MV NETWORKS                     "/>
    <n v="0"/>
    <n v="0"/>
    <n v="0"/>
    <n v="0"/>
    <s v="P  "/>
    <n v="0"/>
    <s v="5"/>
    <s v="5721"/>
    <s v="2"/>
    <s v="272"/>
  </r>
  <r>
    <s v="5721272249026MRCZZ11"/>
    <s v="5721"/>
    <n v="5721"/>
    <x v="4"/>
    <x v="0"/>
    <s v="DEPRECIATION ELEC LV NETWORKS                     "/>
    <n v="0"/>
    <n v="0"/>
    <n v="0"/>
    <n v="0"/>
    <s v="P  "/>
    <n v="0"/>
    <s v="5"/>
    <s v="5721"/>
    <s v="2"/>
    <s v="272"/>
  </r>
  <r>
    <s v="5721272250026MRCZZ11"/>
    <s v="5721"/>
    <n v="5721"/>
    <x v="4"/>
    <x v="0"/>
    <s v="DEPRECIATION ELEC CAPITAL SPARES                  "/>
    <n v="0"/>
    <n v="0"/>
    <n v="0"/>
    <n v="0"/>
    <s v="P  "/>
    <n v="0"/>
    <s v="5"/>
    <s v="5721"/>
    <s v="2"/>
    <s v="272"/>
  </r>
  <r>
    <s v="5721395023026MRC1L11"/>
    <s v="5721"/>
    <n v="5721"/>
    <x v="4"/>
    <x v="1"/>
    <s v="DPT CHG INSURANCE FEES                            "/>
    <n v="0"/>
    <n v="0"/>
    <n v="0"/>
    <n v="0"/>
    <s v="P  "/>
    <n v="0"/>
    <s v="5"/>
    <s v="5721"/>
    <s v="3"/>
    <s v="395"/>
  </r>
  <r>
    <s v="57213996050ZZZZZZZ11"/>
    <s v="5721"/>
    <n v="5721"/>
    <x v="4"/>
    <x v="1"/>
    <s v="TRF TO ACC SURPLUS DEFICIT                        "/>
    <n v="0"/>
    <n v="0"/>
    <n v="-5541409.9699999997"/>
    <n v="-5541409.9699999997"/>
    <s v="P  "/>
    <n v="0"/>
    <s v="5"/>
    <s v="5721"/>
    <s v="3"/>
    <s v="399"/>
  </r>
  <r>
    <s v="57213996100ZZZZZZZ11"/>
    <s v="5721"/>
    <n v="5721"/>
    <x v="4"/>
    <x v="1"/>
    <s v="TRF FROM ACC SURPLUS DEFICIT                      "/>
    <n v="0"/>
    <n v="0"/>
    <n v="0"/>
    <n v="0"/>
    <s v="P  "/>
    <n v="0"/>
    <s v="5"/>
    <s v="5721"/>
    <s v="3"/>
    <s v="399"/>
  </r>
  <r>
    <s v="57218100010ZZZZZZZ11"/>
    <s v="5721"/>
    <n v="5721"/>
    <x v="4"/>
    <x v="2"/>
    <s v="ACC SUR/(DEF): OPENING BALANCE                    "/>
    <n v="6359615.7300000004"/>
    <n v="0"/>
    <n v="0"/>
    <n v="6359615.7300000004"/>
    <s v="GP "/>
    <n v="0"/>
    <s v="5"/>
    <s v="5721"/>
    <s v="8"/>
    <s v="810"/>
  </r>
  <r>
    <s v="57218100020ZZZZZZZ11"/>
    <s v="5721"/>
    <n v="5721"/>
    <x v="4"/>
    <x v="2"/>
    <s v="ACC SUR/(DEF): CHANGES IN ACC POLICY              "/>
    <n v="0"/>
    <n v="0"/>
    <n v="0"/>
    <n v="0"/>
    <s v="GP "/>
    <n v="0"/>
    <s v="5"/>
    <s v="5721"/>
    <s v="8"/>
    <s v="810"/>
  </r>
  <r>
    <s v="57218100030ZZZZZZZ11"/>
    <s v="5721"/>
    <n v="5721"/>
    <x v="4"/>
    <x v="2"/>
    <s v="ACC SUR/(DEF): CORREC PRIOR PERIOD ERROR          "/>
    <n v="0"/>
    <n v="0"/>
    <n v="0"/>
    <n v="0"/>
    <s v="GP "/>
    <n v="0"/>
    <s v="5"/>
    <s v="5721"/>
    <s v="8"/>
    <s v="810"/>
  </r>
  <r>
    <s v="57218100040ZZZZZZZ11"/>
    <s v="5721"/>
    <n v="5721"/>
    <x v="4"/>
    <x v="2"/>
    <s v="ACC SUR/(DEF): TRF TO/FROM ACCUM SURPLUS          "/>
    <n v="0"/>
    <n v="5541409.9699999997"/>
    <n v="0"/>
    <n v="5541409.9699999997"/>
    <s v="GP "/>
    <n v="0"/>
    <s v="5"/>
    <s v="5721"/>
    <s v="8"/>
    <s v="810"/>
  </r>
  <r>
    <s v="57218100050ZZZZZZZ11"/>
    <s v="5721"/>
    <n v="5721"/>
    <x v="4"/>
    <x v="2"/>
    <s v="ACC SUR/(DEF): TRF TO/FROM RESERVES               "/>
    <n v="0"/>
    <n v="0"/>
    <n v="0"/>
    <n v="0"/>
    <s v="GP "/>
    <n v="0"/>
    <s v="5"/>
    <s v="5721"/>
    <s v="8"/>
    <s v="810"/>
  </r>
  <r>
    <s v="57218100060ZZZZZZZ11"/>
    <s v="5721"/>
    <n v="5721"/>
    <x v="4"/>
    <x v="2"/>
    <s v="ACC SUR/(DEF): DEPRECIATION OFFSETS               "/>
    <n v="0"/>
    <n v="0"/>
    <n v="0"/>
    <n v="0"/>
    <s v="GP "/>
    <n v="0"/>
    <s v="5"/>
    <s v="5721"/>
    <s v="8"/>
    <s v="810"/>
  </r>
  <r>
    <s v="6101203125026MRCZZ11"/>
    <s v="6101"/>
    <n v="6101"/>
    <x v="5"/>
    <x v="0"/>
    <s v="SM D02: SAL &amp; ALL -  BASIC SALARY                 "/>
    <n v="0"/>
    <n v="1388256.85"/>
    <n v="0"/>
    <n v="1388256.85"/>
    <s v="P  "/>
    <n v="1327626"/>
    <s v="6"/>
    <s v="6101"/>
    <s v="2"/>
    <s v="203"/>
  </r>
  <r>
    <s v="6101203126026MRCZZ11"/>
    <s v="6101"/>
    <n v="6101"/>
    <x v="5"/>
    <x v="0"/>
    <s v="SM D02: SAL &amp; ALL -  PERFORM BASED BONUS          "/>
    <n v="0"/>
    <n v="0"/>
    <n v="0"/>
    <n v="0"/>
    <s v="P  "/>
    <n v="0"/>
    <s v="6"/>
    <s v="6101"/>
    <s v="2"/>
    <s v="203"/>
  </r>
  <r>
    <s v="6101203127026MRCZZ11"/>
    <s v="6101"/>
    <n v="6101"/>
    <x v="5"/>
    <x v="0"/>
    <s v="SM D02: ALLOW - CELLULAR &amp; TELEPHONE              "/>
    <n v="0"/>
    <n v="19200"/>
    <n v="0"/>
    <n v="19200"/>
    <s v="P  "/>
    <n v="19200"/>
    <s v="6"/>
    <s v="6101"/>
    <s v="2"/>
    <s v="203"/>
  </r>
  <r>
    <s v="6101203129026MRCZZ11"/>
    <s v="6101"/>
    <n v="6101"/>
    <x v="5"/>
    <x v="0"/>
    <s v="SM D02: ALLOW - TRAVEL OR MOTOR VEHICLE           "/>
    <n v="0"/>
    <n v="240000"/>
    <n v="0"/>
    <n v="240000"/>
    <s v="P  "/>
    <n v="240000"/>
    <s v="6"/>
    <s v="6101"/>
    <s v="2"/>
    <s v="203"/>
  </r>
  <r>
    <s v="6101205141026MRCZZ11"/>
    <s v="6101"/>
    <n v="6101"/>
    <x v="5"/>
    <x v="0"/>
    <s v="SM D02: SOC CONTR: MEDICAL                        "/>
    <n v="0"/>
    <n v="41448"/>
    <n v="0"/>
    <n v="41448"/>
    <s v="P  "/>
    <n v="0"/>
    <s v="6"/>
    <s v="6101"/>
    <s v="2"/>
    <s v="205"/>
  </r>
  <r>
    <s v="6101205142026MRCZZ11"/>
    <s v="6101"/>
    <n v="6101"/>
    <x v="5"/>
    <x v="0"/>
    <s v="SM D02: SOC CONTR: PENSION FUNDS                  "/>
    <n v="0"/>
    <n v="196571.27"/>
    <n v="0"/>
    <n v="196571.27"/>
    <s v="P  "/>
    <n v="190235"/>
    <s v="6"/>
    <s v="6101"/>
    <s v="2"/>
    <s v="205"/>
  </r>
  <r>
    <s v="6101205143026MRCZZ11"/>
    <s v="6101"/>
    <n v="6101"/>
    <x v="5"/>
    <x v="0"/>
    <s v="SM D02: SOC CONTR: UIF                            "/>
    <n v="0"/>
    <n v="1784.65"/>
    <n v="0"/>
    <n v="1784.65"/>
    <s v="P  "/>
    <n v="1913"/>
    <s v="6"/>
    <s v="6101"/>
    <s v="2"/>
    <s v="205"/>
  </r>
  <r>
    <s v="6101205144026MRCZZ11"/>
    <s v="6101"/>
    <n v="6101"/>
    <x v="5"/>
    <x v="0"/>
    <s v="SM D02: SOC CONTR: BARGAINING COUNCIL             "/>
    <n v="0"/>
    <n v="104.99"/>
    <n v="0"/>
    <n v="104.99"/>
    <s v="P  "/>
    <n v="106"/>
    <s v="6"/>
    <s v="6101"/>
    <s v="2"/>
    <s v="205"/>
  </r>
  <r>
    <s v="6101211001026MRCZZ11"/>
    <s v="6101"/>
    <n v="6101"/>
    <x v="5"/>
    <x v="0"/>
    <s v="MS: SAL &amp; ALL: BASIC SALARY &amp; WAGES               "/>
    <n v="0"/>
    <n v="2851350.09"/>
    <n v="0"/>
    <n v="2863784.09"/>
    <s v="P  "/>
    <n v="2830577"/>
    <s v="6"/>
    <s v="6101"/>
    <s v="2"/>
    <s v="211"/>
  </r>
  <r>
    <s v="6101211010026MRCZZ11"/>
    <s v="6101"/>
    <n v="6101"/>
    <x v="5"/>
    <x v="0"/>
    <s v="MS: SAL &amp; ALL: PERFORMANCE BASED BONUSES          "/>
    <n v="0"/>
    <n v="0"/>
    <n v="0"/>
    <n v="0"/>
    <s v="P  "/>
    <n v="0"/>
    <s v="6"/>
    <s v="6101"/>
    <s v="2"/>
    <s v="211"/>
  </r>
  <r>
    <s v="6101211022026MRCZZ11"/>
    <s v="6101"/>
    <n v="6101"/>
    <x v="5"/>
    <x v="0"/>
    <s v="MS: ALL - CELLULAR &amp; TELEPHONE                    "/>
    <n v="0"/>
    <n v="26400"/>
    <n v="0"/>
    <n v="26400"/>
    <s v="P  "/>
    <n v="26400"/>
    <s v="6"/>
    <s v="6101"/>
    <s v="2"/>
    <s v="211"/>
  </r>
  <r>
    <s v="6101211026026MRCZZ11"/>
    <s v="6101"/>
    <n v="6101"/>
    <x v="5"/>
    <x v="0"/>
    <s v="MS: HB &amp; INC: HOUSING BENEFITS                    "/>
    <n v="0"/>
    <n v="10228.44"/>
    <n v="0"/>
    <n v="10228.44"/>
    <s v="P  "/>
    <n v="10248"/>
    <s v="6"/>
    <s v="6101"/>
    <s v="2"/>
    <s v="211"/>
  </r>
  <r>
    <s v="6101211034026MRCZZ11"/>
    <s v="6101"/>
    <n v="6101"/>
    <x v="5"/>
    <x v="0"/>
    <s v="MS: ALL - TRAVEL OR MOTOR VEHICLE                 "/>
    <n v="0"/>
    <n v="642216.94999999995"/>
    <n v="0"/>
    <n v="642349.55000000005"/>
    <s v="P  "/>
    <n v="645840"/>
    <s v="6"/>
    <s v="6101"/>
    <s v="2"/>
    <s v="211"/>
  </r>
  <r>
    <s v="6101211044026MRCZZ11"/>
    <s v="6101"/>
    <n v="6101"/>
    <x v="5"/>
    <x v="0"/>
    <s v="MS: SRB - ACTING ALLOWANCE                        "/>
    <n v="0"/>
    <n v="0.01"/>
    <n v="0"/>
    <n v="0.01"/>
    <s v="P  "/>
    <n v="56525"/>
    <s v="6"/>
    <s v="6101"/>
    <s v="2"/>
    <s v="211"/>
  </r>
  <r>
    <s v="6101211046026MRCZZ11"/>
    <s v="6101"/>
    <n v="6101"/>
    <x v="5"/>
    <x v="0"/>
    <s v="MS: SRB - ANNUAL BONUS                            "/>
    <n v="0"/>
    <n v="230351.11"/>
    <n v="0"/>
    <n v="230351.11"/>
    <s v="P  "/>
    <n v="299527"/>
    <s v="6"/>
    <s v="6101"/>
    <s v="2"/>
    <s v="211"/>
  </r>
  <r>
    <s v="6101211050026MRCZZ11"/>
    <s v="6101"/>
    <n v="6101"/>
    <x v="5"/>
    <x v="0"/>
    <s v="MS: SRB - LONG SERVICE AWARD                      "/>
    <n v="0"/>
    <n v="46433.43"/>
    <n v="0"/>
    <n v="46433.43"/>
    <s v="P  "/>
    <n v="13270"/>
    <s v="6"/>
    <s v="6101"/>
    <s v="2"/>
    <s v="211"/>
  </r>
  <r>
    <s v="6101213001026MRCZZ11"/>
    <s v="6101"/>
    <n v="6101"/>
    <x v="5"/>
    <x v="0"/>
    <s v="MS: SOC CONTR - BARGAINING COUNCIL                "/>
    <n v="0"/>
    <n v="621.25"/>
    <n v="0"/>
    <n v="630"/>
    <s v="P  "/>
    <n v="636"/>
    <s v="6"/>
    <s v="6101"/>
    <s v="2"/>
    <s v="213"/>
  </r>
  <r>
    <s v="6101213010026MRCZZ11"/>
    <s v="6101"/>
    <n v="6101"/>
    <x v="5"/>
    <x v="0"/>
    <s v="MS: SOC CONTR - GROUP LIFE INSURANCE              "/>
    <n v="0"/>
    <n v="5602.64"/>
    <n v="0"/>
    <n v="6113.5"/>
    <s v="P  "/>
    <n v="5122"/>
    <s v="6"/>
    <s v="6101"/>
    <s v="2"/>
    <s v="213"/>
  </r>
  <r>
    <s v="6101213020026MRCZZ11"/>
    <s v="6101"/>
    <n v="6101"/>
    <x v="5"/>
    <x v="0"/>
    <s v="MS: SOC CONTR - MEDICAL                           "/>
    <n v="0"/>
    <n v="192613.27"/>
    <n v="0"/>
    <n v="192613.27"/>
    <s v="P  "/>
    <n v="202954"/>
    <s v="6"/>
    <s v="6101"/>
    <s v="2"/>
    <s v="213"/>
  </r>
  <r>
    <s v="6101213030026MRCZZ11"/>
    <s v="6101"/>
    <n v="6101"/>
    <x v="5"/>
    <x v="0"/>
    <s v="MS: SOC CONTR - PENSION                           "/>
    <n v="0"/>
    <n v="507709.76"/>
    <n v="0"/>
    <n v="509956.58"/>
    <s v="P  "/>
    <n v="520614"/>
    <s v="6"/>
    <s v="6101"/>
    <s v="2"/>
    <s v="213"/>
  </r>
  <r>
    <s v="6101213040026MRCZZ11"/>
    <s v="6101"/>
    <n v="6101"/>
    <x v="5"/>
    <x v="0"/>
    <s v="MS: SOC CONTR - UNEMPLOYMENT INSUR FUND           "/>
    <n v="0"/>
    <n v="10700.91"/>
    <n v="0"/>
    <n v="10707.84"/>
    <s v="P  "/>
    <n v="11478"/>
    <s v="6"/>
    <s v="6101"/>
    <s v="2"/>
    <s v="213"/>
  </r>
  <r>
    <s v="6101226060G26MRCZZ11"/>
    <s v="6101"/>
    <n v="6101"/>
    <x v="5"/>
    <x v="0"/>
    <s v="OS: CATERING SERVICES(RECEPTION/DEL)              "/>
    <n v="0"/>
    <n v="6938.26"/>
    <n v="0"/>
    <n v="6938.26"/>
    <s v="P  "/>
    <n v="24720"/>
    <s v="6"/>
    <s v="6101"/>
    <s v="2"/>
    <s v="226"/>
  </r>
  <r>
    <s v="6101226515026MRCZZ11"/>
    <s v="6101"/>
    <n v="6101"/>
    <x v="5"/>
    <x v="0"/>
    <s v="OS: REMOVAL OF STRUCT &amp; ILLEGAL SIGNS             "/>
    <n v="0"/>
    <n v="0"/>
    <n v="0"/>
    <n v="0"/>
    <s v="P  "/>
    <n v="0"/>
    <s v="6"/>
    <s v="6101"/>
    <s v="2"/>
    <s v="226"/>
  </r>
  <r>
    <s v="6101227033026MRCZZ11"/>
    <s v="6101"/>
    <n v="6101"/>
    <x v="5"/>
    <x v="0"/>
    <s v="C&amp;PS: B&amp;A BOARD MEMBER                            "/>
    <n v="0"/>
    <n v="75656"/>
    <n v="0"/>
    <n v="75656"/>
    <s v="P  "/>
    <n v="107878"/>
    <s v="6"/>
    <s v="6101"/>
    <s v="2"/>
    <s v="227"/>
  </r>
  <r>
    <s v="6101227037026414ZZ11"/>
    <s v="6101"/>
    <n v="6101"/>
    <x v="5"/>
    <x v="0"/>
    <s v="C&amp;PS: B&amp;A HUMAN RESOURCES                         "/>
    <n v="0"/>
    <n v="9490"/>
    <n v="0"/>
    <n v="9490"/>
    <s v="P  "/>
    <n v="26541"/>
    <s v="6"/>
    <s v="6101"/>
    <s v="2"/>
    <s v="227"/>
  </r>
  <r>
    <s v="6101227041026MRCZZ11"/>
    <s v="6101"/>
    <n v="6101"/>
    <x v="5"/>
    <x v="0"/>
    <s v="C&amp;PS: B&amp;A PROJECT MANAGEMENT                      "/>
    <n v="0"/>
    <n v="0"/>
    <n v="0"/>
    <n v="0"/>
    <s v="P  "/>
    <n v="0"/>
    <s v="6"/>
    <s v="6101"/>
    <s v="2"/>
    <s v="227"/>
  </r>
  <r>
    <s v="6101230012026MRCZZ11"/>
    <s v="6101"/>
    <n v="6101"/>
    <x v="5"/>
    <x v="0"/>
    <s v="OC: ADV/PUB/MARK - CORP &amp; MUN ACTIVITIES          "/>
    <n v="0"/>
    <n v="32184.91"/>
    <n v="0"/>
    <n v="32184.91"/>
    <s v="P  "/>
    <n v="36523"/>
    <s v="6"/>
    <s v="6101"/>
    <s v="2"/>
    <s v="230"/>
  </r>
  <r>
    <s v="6101230112026MRCZZ11"/>
    <s v="6101"/>
    <n v="6101"/>
    <x v="5"/>
    <x v="0"/>
    <s v="OC: COMM - POSTAGE/STAMPS/FRANKING MACH           "/>
    <n v="0"/>
    <n v="0"/>
    <n v="0"/>
    <n v="0"/>
    <s v="P  "/>
    <n v="588"/>
    <s v="6"/>
    <s v="6101"/>
    <s v="2"/>
    <s v="230"/>
  </r>
  <r>
    <s v="6101230541026MRCZZ11"/>
    <s v="6101"/>
    <n v="6101"/>
    <x v="5"/>
    <x v="0"/>
    <s v="OC: SKILLS DEVELOPMENT FUND LEVY                  "/>
    <n v="0"/>
    <n v="52655.1"/>
    <n v="0"/>
    <n v="52756.49"/>
    <s v="P  "/>
    <n v="136725"/>
    <s v="6"/>
    <s v="6101"/>
    <s v="2"/>
    <s v="230"/>
  </r>
  <r>
    <s v="6101230576026MRCZZ11"/>
    <s v="6101"/>
    <n v="6101"/>
    <x v="5"/>
    <x v="0"/>
    <s v="OC: T&amp;S DOM - ACCOMMODATION                       "/>
    <n v="0"/>
    <n v="15445.69"/>
    <n v="0"/>
    <n v="15445.69"/>
    <s v="P  "/>
    <n v="38688"/>
    <s v="6"/>
    <s v="6101"/>
    <s v="2"/>
    <s v="230"/>
  </r>
  <r>
    <s v="6101230577026MRCZZ11"/>
    <s v="6101"/>
    <n v="6101"/>
    <x v="5"/>
    <x v="0"/>
    <s v="OC: T&amp;S DOM - DAILY ALLOWANCE                     "/>
    <n v="0"/>
    <n v="4301.8999999999996"/>
    <n v="0"/>
    <n v="4301.8999999999996"/>
    <s v="P  "/>
    <n v="6805"/>
    <s v="6"/>
    <s v="6101"/>
    <s v="2"/>
    <s v="230"/>
  </r>
  <r>
    <s v="6101230580026MRCZZ11"/>
    <s v="6101"/>
    <n v="6101"/>
    <x v="5"/>
    <x v="0"/>
    <s v="OC: T&amp;S DOM TRP - WITHOUT OPR CAR RENTAL          "/>
    <n v="0"/>
    <n v="7327.19"/>
    <n v="0"/>
    <n v="7327.19"/>
    <s v="P  "/>
    <n v="17621"/>
    <s v="6"/>
    <s v="6101"/>
    <s v="2"/>
    <s v="230"/>
  </r>
  <r>
    <s v="6101230581026MRCZZ11"/>
    <s v="6101"/>
    <n v="6101"/>
    <x v="5"/>
    <x v="0"/>
    <s v="OC: T&amp;S DOM TRP - W/OUT OPR OWN TRANSPRT          "/>
    <n v="0"/>
    <n v="12069.37"/>
    <n v="0"/>
    <n v="12069.37"/>
    <s v="P  "/>
    <n v="18567"/>
    <s v="6"/>
    <s v="6101"/>
    <s v="2"/>
    <s v="230"/>
  </r>
  <r>
    <s v="6101230583026MRCZZ11"/>
    <s v="6101"/>
    <n v="6101"/>
    <x v="5"/>
    <x v="0"/>
    <s v="OC: T&amp;S DOM PUB TRP - AIR TRANSPORT               "/>
    <n v="0"/>
    <n v="31959.99"/>
    <n v="0"/>
    <n v="31959.99"/>
    <s v="P  "/>
    <n v="60542"/>
    <s v="6"/>
    <s v="6101"/>
    <s v="2"/>
    <s v="230"/>
  </r>
  <r>
    <s v="6101230586026MRCZZ11"/>
    <s v="6101"/>
    <n v="6101"/>
    <x v="5"/>
    <x v="0"/>
    <s v="OC: T&amp;S DOM PUB TRP - WATER TRANSPORT             "/>
    <n v="0"/>
    <n v="0"/>
    <n v="0"/>
    <n v="0"/>
    <s v="P  "/>
    <n v="0"/>
    <s v="6"/>
    <s v="6101"/>
    <s v="2"/>
    <s v="230"/>
  </r>
  <r>
    <s v="6101230610026MRCZZ11"/>
    <s v="6101"/>
    <n v="6101"/>
    <x v="5"/>
    <x v="0"/>
    <s v="OC: UNIFORM &amp; PROTECTIVE CLOTHING                 "/>
    <n v="0"/>
    <n v="0"/>
    <n v="0"/>
    <n v="0"/>
    <s v="P  "/>
    <n v="1000"/>
    <s v="6"/>
    <s v="6101"/>
    <s v="2"/>
    <s v="230"/>
  </r>
  <r>
    <s v="6101232360026MRCZZ11"/>
    <s v="6101"/>
    <n v="6101"/>
    <x v="5"/>
    <x v="0"/>
    <s v="INVENTORY - MATERIALS &amp; SUPPLIES                  "/>
    <n v="0"/>
    <n v="4895.22"/>
    <n v="0"/>
    <n v="4895.22"/>
    <s v="P  "/>
    <n v="26266"/>
    <s v="6"/>
    <s v="6101"/>
    <s v="2"/>
    <s v="232"/>
  </r>
  <r>
    <s v="6101236242026MRCZZ11"/>
    <s v="6101"/>
    <n v="6101"/>
    <x v="5"/>
    <x v="0"/>
    <s v="INT PAID BOR: ANNUITY LOANS                       "/>
    <n v="0"/>
    <n v="26563191.949999999"/>
    <n v="0"/>
    <n v="26563191.949999999"/>
    <s v="P  "/>
    <n v="28983660"/>
    <s v="6"/>
    <s v="6101"/>
    <s v="2"/>
    <s v="236"/>
  </r>
  <r>
    <s v="6101272060026MRCZZ11"/>
    <s v="6101"/>
    <n v="6101"/>
    <x v="5"/>
    <x v="0"/>
    <s v="DEPRECIATION COMPUTER EQUIPMENT                   "/>
    <n v="0"/>
    <n v="0"/>
    <n v="0"/>
    <n v="0"/>
    <s v="P  "/>
    <n v="0"/>
    <s v="6"/>
    <s v="6101"/>
    <s v="2"/>
    <s v="272"/>
  </r>
  <r>
    <s v="6101272150026MRCZZ11"/>
    <s v="6101"/>
    <n v="6101"/>
    <x v="5"/>
    <x v="0"/>
    <s v="DEPRECIATION FURNITURE &amp; OFFICE EQUIPM            "/>
    <n v="0"/>
    <n v="0"/>
    <n v="0"/>
    <n v="0"/>
    <s v="P  "/>
    <n v="61742"/>
    <s v="6"/>
    <s v="6101"/>
    <s v="2"/>
    <s v="272"/>
  </r>
  <r>
    <s v="6101272242026MRCZZ11"/>
    <s v="6101"/>
    <n v="6101"/>
    <x v="5"/>
    <x v="0"/>
    <s v="DEPRECIATION ELEC POWER PLANTS                    "/>
    <n v="0"/>
    <n v="0"/>
    <n v="0"/>
    <n v="0"/>
    <s v="P  "/>
    <n v="0"/>
    <s v="6"/>
    <s v="6101"/>
    <s v="2"/>
    <s v="272"/>
  </r>
  <r>
    <s v="6101272243026MRCZZ11"/>
    <s v="6101"/>
    <n v="6101"/>
    <x v="5"/>
    <x v="0"/>
    <s v="DEPRECIATION ELEC HV SUBSTATIONS                  "/>
    <n v="0"/>
    <n v="0"/>
    <n v="0"/>
    <n v="0"/>
    <s v="P  "/>
    <n v="0"/>
    <s v="6"/>
    <s v="6101"/>
    <s v="2"/>
    <s v="272"/>
  </r>
  <r>
    <s v="6101272244026MRCZZ11"/>
    <s v="6101"/>
    <n v="6101"/>
    <x v="5"/>
    <x v="0"/>
    <s v="DEPRECIATION ELEC HV SWITCHING STATIONS           "/>
    <n v="0"/>
    <n v="0"/>
    <n v="0"/>
    <n v="0"/>
    <s v="P  "/>
    <n v="0"/>
    <s v="6"/>
    <s v="6101"/>
    <s v="2"/>
    <s v="272"/>
  </r>
  <r>
    <s v="6101272245026MRCZZ11"/>
    <s v="6101"/>
    <n v="6101"/>
    <x v="5"/>
    <x v="0"/>
    <s v="DEPRECIATION ELEC HV TRANSM CONDUCTORS            "/>
    <n v="0"/>
    <n v="0"/>
    <n v="0"/>
    <n v="0"/>
    <s v="P  "/>
    <n v="0"/>
    <s v="6"/>
    <s v="6101"/>
    <s v="2"/>
    <s v="272"/>
  </r>
  <r>
    <s v="6101272246026MRCZZ11"/>
    <s v="6101"/>
    <n v="6101"/>
    <x v="5"/>
    <x v="0"/>
    <s v="DEPRECIATION ELEC MV SUBSTATIONS                  "/>
    <n v="0"/>
    <n v="0"/>
    <n v="0"/>
    <n v="0"/>
    <s v="P  "/>
    <n v="0"/>
    <s v="6"/>
    <s v="6101"/>
    <s v="2"/>
    <s v="272"/>
  </r>
  <r>
    <s v="6101272247026MRCZZ11"/>
    <s v="6101"/>
    <n v="6101"/>
    <x v="5"/>
    <x v="0"/>
    <s v="DEPRECIATION ELEC MV SWITCHING STATIONS           "/>
    <n v="0"/>
    <n v="0"/>
    <n v="0"/>
    <n v="0"/>
    <s v="P  "/>
    <n v="0"/>
    <s v="6"/>
    <s v="6101"/>
    <s v="2"/>
    <s v="272"/>
  </r>
  <r>
    <s v="6101272248026MRCZZ11"/>
    <s v="6101"/>
    <n v="6101"/>
    <x v="5"/>
    <x v="0"/>
    <s v="DEPRECIATION ELEC MV NETWORKS                     "/>
    <n v="0"/>
    <n v="0"/>
    <n v="0"/>
    <n v="0"/>
    <s v="P  "/>
    <n v="0"/>
    <s v="6"/>
    <s v="6101"/>
    <s v="2"/>
    <s v="272"/>
  </r>
  <r>
    <s v="6101272249026MRCZZ11"/>
    <s v="6101"/>
    <n v="6101"/>
    <x v="5"/>
    <x v="0"/>
    <s v="DEPRECIATION ELEC LV NETWORKS                     "/>
    <n v="0"/>
    <n v="0"/>
    <n v="0"/>
    <n v="0"/>
    <s v="P  "/>
    <n v="0"/>
    <s v="6"/>
    <s v="6101"/>
    <s v="2"/>
    <s v="272"/>
  </r>
  <r>
    <s v="6101272250026MRCZZ11"/>
    <s v="6101"/>
    <n v="6101"/>
    <x v="5"/>
    <x v="0"/>
    <s v="DEPRECIATION ELEC CAPITAL SPARES                  "/>
    <n v="0"/>
    <n v="0"/>
    <n v="0"/>
    <n v="0"/>
    <s v="P  "/>
    <n v="0"/>
    <s v="6"/>
    <s v="6101"/>
    <s v="2"/>
    <s v="272"/>
  </r>
  <r>
    <s v="6101272360026MRCZZ11"/>
    <s v="6101"/>
    <n v="6101"/>
    <x v="5"/>
    <x v="0"/>
    <s v="DEPRECIATION  MACHINERY &amp; EQUIPMENT               "/>
    <n v="0"/>
    <n v="0"/>
    <n v="0"/>
    <n v="0"/>
    <s v="P  "/>
    <n v="0"/>
    <s v="6"/>
    <s v="6101"/>
    <s v="2"/>
    <s v="272"/>
  </r>
  <r>
    <s v="6101272840026MRCZZ11"/>
    <s v="6101"/>
    <n v="6101"/>
    <x v="5"/>
    <x v="0"/>
    <s v="DEPRECIATION NETWORK &amp; COMM DATA CENTRES          "/>
    <n v="0"/>
    <n v="0"/>
    <n v="0"/>
    <n v="0"/>
    <s v="P  "/>
    <n v="0"/>
    <s v="6"/>
    <s v="6101"/>
    <s v="2"/>
    <s v="272"/>
  </r>
  <r>
    <s v="6101320250026MRCZZ11"/>
    <s v="6101"/>
    <n v="6101"/>
    <x v="5"/>
    <x v="1"/>
    <s v="PPE NETWORK &amp; COMMUNICATION - GAINS               "/>
    <n v="0"/>
    <n v="0"/>
    <n v="0"/>
    <n v="0"/>
    <s v="P  "/>
    <n v="0"/>
    <s v="6"/>
    <s v="6101"/>
    <s v="3"/>
    <s v="320"/>
  </r>
  <r>
    <s v="6101320255026MRCZZ11"/>
    <s v="6101"/>
    <n v="6101"/>
    <x v="5"/>
    <x v="3"/>
    <s v="PPE NETWORK &amp; COMMUNICATION - LOSSES              "/>
    <n v="0"/>
    <n v="0"/>
    <n v="0"/>
    <n v="0"/>
    <s v="P  "/>
    <n v="0"/>
    <s v="6"/>
    <s v="6101"/>
    <s v="3"/>
    <s v="320"/>
  </r>
  <r>
    <s v="6101350110026MRCZZ11"/>
    <s v="6101"/>
    <n v="6101"/>
    <x v="5"/>
    <x v="3"/>
    <s v="IL: NON SPECIFIC ACCOUNTS                         "/>
    <n v="0"/>
    <n v="0"/>
    <n v="0"/>
    <n v="0"/>
    <s v="P  "/>
    <n v="0"/>
    <s v="6"/>
    <s v="6101"/>
    <s v="3"/>
    <s v="350"/>
  </r>
  <r>
    <s v="6101360110026MRCZZ11"/>
    <s v="6101"/>
    <n v="6101"/>
    <x v="5"/>
    <x v="3"/>
    <s v="RIL: NON SPECIFIC ACCOUNTS                        "/>
    <n v="0"/>
    <n v="0"/>
    <n v="0"/>
    <n v="0"/>
    <s v="P  "/>
    <n v="0"/>
    <s v="6"/>
    <s v="6101"/>
    <s v="3"/>
    <s v="360"/>
  </r>
  <r>
    <s v="6101395023026MRC1L11"/>
    <s v="6101"/>
    <n v="6101"/>
    <x v="5"/>
    <x v="1"/>
    <s v="DPT CHG INSURANCE FEES                            "/>
    <n v="0"/>
    <n v="0"/>
    <n v="0"/>
    <n v="0"/>
    <s v="P  "/>
    <n v="0"/>
    <s v="6"/>
    <s v="6101"/>
    <s v="3"/>
    <s v="395"/>
  </r>
  <r>
    <s v="6101395030026MRC1T11"/>
    <s v="6101"/>
    <n v="6101"/>
    <x v="5"/>
    <x v="1"/>
    <s v="DPT CHG LEGAL SERVICES                            "/>
    <n v="0"/>
    <n v="328064.62"/>
    <n v="0"/>
    <n v="328064.62"/>
    <s v="P  "/>
    <n v="2000000"/>
    <s v="6"/>
    <s v="6101"/>
    <s v="3"/>
    <s v="395"/>
  </r>
  <r>
    <s v="6101395049026MRC2A11"/>
    <s v="6101"/>
    <n v="6101"/>
    <x v="5"/>
    <x v="1"/>
    <s v="DPT CHG TELEPHONE                                 "/>
    <n v="0"/>
    <n v="41680.129999999997"/>
    <n v="0"/>
    <n v="41680.129999999997"/>
    <s v="P  "/>
    <n v="64056"/>
    <s v="6"/>
    <s v="6101"/>
    <s v="3"/>
    <s v="395"/>
  </r>
  <r>
    <s v="61013996050ZZZZZZZ11"/>
    <s v="6101"/>
    <n v="6101"/>
    <x v="5"/>
    <x v="1"/>
    <s v="TRF TO ACC SURPLUS DEFICIT                        "/>
    <n v="0"/>
    <n v="0"/>
    <n v="-19576449.170000002"/>
    <n v="-19576449.170000002"/>
    <s v="P  "/>
    <n v="0"/>
    <s v="6"/>
    <s v="6101"/>
    <s v="3"/>
    <s v="399"/>
  </r>
  <r>
    <s v="61013996100ZZZZZZZ11"/>
    <s v="6101"/>
    <n v="6101"/>
    <x v="5"/>
    <x v="1"/>
    <s v="TRF FROM ACC SURPLUS DEFICIT                      "/>
    <n v="0"/>
    <n v="0"/>
    <n v="0"/>
    <n v="0"/>
    <s v="P  "/>
    <n v="0"/>
    <s v="6"/>
    <s v="6101"/>
    <s v="3"/>
    <s v="399"/>
  </r>
  <r>
    <s v="61016471410ZZZZZZZ11"/>
    <s v="6101"/>
    <n v="6101"/>
    <x v="5"/>
    <x v="4"/>
    <s v="PPE COST ICT INFR COST OPENING BALANCE            "/>
    <n v="0"/>
    <n v="0"/>
    <n v="0"/>
    <n v="0"/>
    <s v="GP "/>
    <n v="0"/>
    <s v="6"/>
    <s v="6101"/>
    <s v="6"/>
    <s v="647"/>
  </r>
  <r>
    <s v="6101647142026Q04ZZ11"/>
    <s v="6101"/>
    <n v="6101"/>
    <x v="5"/>
    <x v="4"/>
    <s v="2 X LAPTOP COMPUTERS  I5                          "/>
    <n v="0"/>
    <n v="0"/>
    <n v="0"/>
    <n v="0"/>
    <s v="P  "/>
    <n v="0"/>
    <s v="6"/>
    <s v="6101"/>
    <s v="6"/>
    <s v="647"/>
  </r>
  <r>
    <s v="61016471420CFQ04ZZ11"/>
    <s v="6101"/>
    <n v="6101"/>
    <x v="5"/>
    <x v="4"/>
    <s v="2 X LAPTOP COMPUTERS  I5                          "/>
    <n v="0"/>
    <n v="0"/>
    <n v="0"/>
    <n v="0"/>
    <s v="P  "/>
    <n v="30000"/>
    <s v="6"/>
    <s v="6101"/>
    <s v="6"/>
    <s v="647"/>
  </r>
  <r>
    <s v="61016471430ZZZZZZZ11"/>
    <s v="6101"/>
    <n v="6101"/>
    <x v="5"/>
    <x v="4"/>
    <s v="PPE COST ICT INFRASTRUCT COST DECOM LIAB          "/>
    <n v="0"/>
    <n v="0"/>
    <n v="0"/>
    <n v="0"/>
    <s v="GP "/>
    <n v="0"/>
    <s v="6"/>
    <s v="6101"/>
    <s v="6"/>
    <s v="647"/>
  </r>
  <r>
    <s v="61016471440ZZZZZZZ11"/>
    <s v="6101"/>
    <n v="6101"/>
    <x v="5"/>
    <x v="4"/>
    <s v="PPE COST ICT INFRASTRUCTURE COST COR ERR          "/>
    <n v="0"/>
    <n v="0"/>
    <n v="0"/>
    <n v="0"/>
    <s v="GP "/>
    <n v="0"/>
    <s v="6"/>
    <s v="6101"/>
    <s v="6"/>
    <s v="647"/>
  </r>
  <r>
    <s v="61016471450ZZZZZZZ11"/>
    <s v="6101"/>
    <n v="6101"/>
    <x v="5"/>
    <x v="4"/>
    <s v="PPE COST ICT INFRAST COST CHG ACC POLICY          "/>
    <n v="0"/>
    <n v="0"/>
    <n v="0"/>
    <n v="0"/>
    <s v="GP "/>
    <n v="0"/>
    <s v="6"/>
    <s v="6101"/>
    <s v="6"/>
    <s v="647"/>
  </r>
  <r>
    <s v="61016471460ZZZZZZZ11"/>
    <s v="6101"/>
    <n v="6101"/>
    <x v="5"/>
    <x v="4"/>
    <s v="PPE COST ICT INFRASTRUCT COST DISPOSAL            "/>
    <n v="0"/>
    <n v="0"/>
    <n v="0"/>
    <n v="0"/>
    <s v="GP "/>
    <n v="0"/>
    <s v="6"/>
    <s v="6101"/>
    <s v="6"/>
    <s v="647"/>
  </r>
  <r>
    <s v="61016471470ZZZZZZZ11"/>
    <s v="6101"/>
    <n v="6101"/>
    <x v="5"/>
    <x v="4"/>
    <s v="PPE COST ICT INFRASTR COST TRANSFER IN            "/>
    <n v="0"/>
    <n v="0"/>
    <n v="0"/>
    <n v="0"/>
    <s v="GP "/>
    <n v="0"/>
    <s v="6"/>
    <s v="6101"/>
    <s v="6"/>
    <s v="647"/>
  </r>
  <r>
    <s v="61016471480ZZZZZZZ11"/>
    <s v="6101"/>
    <n v="6101"/>
    <x v="5"/>
    <x v="4"/>
    <s v="PPE COST ICT INFRASTR COST TRANSFER OUT           "/>
    <n v="0"/>
    <n v="0"/>
    <n v="0"/>
    <n v="0"/>
    <s v="GP "/>
    <n v="0"/>
    <s v="6"/>
    <s v="6101"/>
    <s v="6"/>
    <s v="647"/>
  </r>
  <r>
    <s v="61016471610ZZZZZZZ11"/>
    <s v="6101"/>
    <n v="6101"/>
    <x v="5"/>
    <x v="4"/>
    <s v="PPE COST ICT INFRASTR AD OPENING BALANCE          "/>
    <n v="0"/>
    <n v="0"/>
    <n v="0"/>
    <n v="0"/>
    <s v="GP "/>
    <n v="0"/>
    <s v="6"/>
    <s v="6101"/>
    <s v="6"/>
    <s v="647"/>
  </r>
  <r>
    <s v="61016471620ZZZZZZZ11"/>
    <s v="6101"/>
    <n v="6101"/>
    <x v="5"/>
    <x v="4"/>
    <s v="PPE COST ICT INFRASTR AD OTHER CHANGES            "/>
    <n v="0"/>
    <n v="0"/>
    <n v="0"/>
    <n v="0"/>
    <s v="GP "/>
    <n v="0"/>
    <s v="6"/>
    <s v="6101"/>
    <s v="6"/>
    <s v="647"/>
  </r>
  <r>
    <s v="61016471630ZZZZZZZ11"/>
    <s v="6101"/>
    <n v="6101"/>
    <x v="5"/>
    <x v="4"/>
    <s v="PPE COST ICT INFRASTRUCT AD DEPRECIATION          "/>
    <n v="0"/>
    <n v="0"/>
    <n v="0"/>
    <n v="0"/>
    <s v="GP "/>
    <n v="0"/>
    <s v="6"/>
    <s v="6101"/>
    <s v="6"/>
    <s v="647"/>
  </r>
  <r>
    <s v="61016471640ZZZZZZZ11"/>
    <s v="6101"/>
    <n v="6101"/>
    <x v="5"/>
    <x v="4"/>
    <s v="PPE COST ICT INFRASTRUCTURE AD DISPOSAL           "/>
    <n v="0"/>
    <n v="0"/>
    <n v="0"/>
    <n v="0"/>
    <s v="GP "/>
    <n v="0"/>
    <s v="6"/>
    <s v="6101"/>
    <s v="6"/>
    <s v="647"/>
  </r>
  <r>
    <s v="61016471650ZZZZZZZ11"/>
    <s v="6101"/>
    <n v="6101"/>
    <x v="5"/>
    <x v="4"/>
    <s v="PPE COST ICT INFRASTUCTURE AD TRANSFER            "/>
    <n v="0"/>
    <n v="0"/>
    <n v="0"/>
    <n v="0"/>
    <s v="GP "/>
    <n v="0"/>
    <s v="6"/>
    <s v="6101"/>
    <s v="6"/>
    <s v="647"/>
  </r>
  <r>
    <s v="61016471710ZZZZZZZ11"/>
    <s v="6101"/>
    <n v="6101"/>
    <x v="5"/>
    <x v="4"/>
    <s v="PPE COST ICT INFRASTR AI OPENING BALANCE          "/>
    <n v="0"/>
    <n v="0"/>
    <n v="0"/>
    <n v="0"/>
    <s v="GP "/>
    <n v="0"/>
    <s v="6"/>
    <s v="6101"/>
    <s v="6"/>
    <s v="647"/>
  </r>
  <r>
    <s v="61016471720ZZZZZZZ11"/>
    <s v="6101"/>
    <n v="6101"/>
    <x v="5"/>
    <x v="4"/>
    <s v="PPE COST ICT INFRAST AI IMPAIRMENT                "/>
    <n v="0"/>
    <n v="0"/>
    <n v="0"/>
    <n v="0"/>
    <s v="GP "/>
    <n v="0"/>
    <s v="6"/>
    <s v="6101"/>
    <s v="6"/>
    <s v="647"/>
  </r>
  <r>
    <s v="61016471730ZZZZZZZ11"/>
    <s v="6101"/>
    <n v="6101"/>
    <x v="5"/>
    <x v="4"/>
    <s v="PPE COST ICT INFRASTRUCT AI DISPOSAL/TRF          "/>
    <n v="0"/>
    <n v="0"/>
    <n v="0"/>
    <n v="0"/>
    <s v="GP "/>
    <n v="0"/>
    <s v="6"/>
    <s v="6101"/>
    <s v="6"/>
    <s v="647"/>
  </r>
  <r>
    <s v="61016471740ZZZZZZZ11"/>
    <s v="6101"/>
    <n v="6101"/>
    <x v="5"/>
    <x v="4"/>
    <s v="PPE COST ICT INFRASTRUCT AI CHG NOT LIST          "/>
    <n v="0"/>
    <n v="0"/>
    <n v="0"/>
    <n v="0"/>
    <s v="GP "/>
    <n v="0"/>
    <s v="6"/>
    <s v="6101"/>
    <s v="6"/>
    <s v="647"/>
  </r>
  <r>
    <s v="61016680010ZZZZZZZ11"/>
    <s v="6101"/>
    <n v="6101"/>
    <x v="5"/>
    <x v="4"/>
    <s v="WIP OPENING BALANCE                               "/>
    <n v="0"/>
    <n v="0"/>
    <n v="0"/>
    <n v="0"/>
    <s v="GP "/>
    <n v="0"/>
    <s v="6"/>
    <s v="6101"/>
    <s v="6"/>
    <s v="668"/>
  </r>
  <r>
    <s v="61016680020ZZZZZZZ11"/>
    <s v="6101"/>
    <n v="6101"/>
    <x v="5"/>
    <x v="4"/>
    <s v="WIP ACQUISITION OUTSOURCED                        "/>
    <n v="0"/>
    <n v="0"/>
    <n v="0"/>
    <n v="0"/>
    <s v="GP "/>
    <n v="0"/>
    <s v="6"/>
    <s v="6101"/>
    <s v="6"/>
    <s v="668"/>
  </r>
  <r>
    <s v="61016680030ZZZZZZZ11"/>
    <s v="6101"/>
    <n v="6101"/>
    <x v="5"/>
    <x v="4"/>
    <s v="WIP ACQUISITION OWN ACC CONSTR MAT&amp;SUPPL          "/>
    <n v="0"/>
    <n v="0"/>
    <n v="0"/>
    <n v="0"/>
    <s v="GP "/>
    <n v="0"/>
    <s v="6"/>
    <s v="6101"/>
    <s v="6"/>
    <s v="668"/>
  </r>
  <r>
    <s v="61016680040ZZZZZZZ11"/>
    <s v="6101"/>
    <n v="6101"/>
    <x v="5"/>
    <x v="4"/>
    <s v="WIP ACQ OWN ACC CONSTR COMPENS EMPLOYEE           "/>
    <n v="0"/>
    <n v="0"/>
    <n v="0"/>
    <n v="0"/>
    <s v="GP "/>
    <n v="0"/>
    <s v="6"/>
    <s v="6101"/>
    <s v="6"/>
    <s v="668"/>
  </r>
  <r>
    <s v="61016680050ZZZZZZZ11"/>
    <s v="6101"/>
    <n v="6101"/>
    <x v="5"/>
    <x v="4"/>
    <s v="WIP ACQ OWN ACC CONSTR COST SITE PREP             "/>
    <n v="0"/>
    <n v="0"/>
    <n v="0"/>
    <n v="0"/>
    <s v="GP "/>
    <n v="0"/>
    <s v="6"/>
    <s v="6101"/>
    <s v="6"/>
    <s v="668"/>
  </r>
  <r>
    <s v="61016680060ZZZZZZZ11"/>
    <s v="6101"/>
    <n v="6101"/>
    <x v="5"/>
    <x v="4"/>
    <s v="WIP ACQ OWN ACC CONSTR DELIV &amp; HAND COST          "/>
    <n v="0"/>
    <n v="0"/>
    <n v="0"/>
    <n v="0"/>
    <s v="GP "/>
    <n v="0"/>
    <s v="6"/>
    <s v="6101"/>
    <s v="6"/>
    <s v="668"/>
  </r>
  <r>
    <s v="61016680070ZZZZZZZ11"/>
    <s v="6101"/>
    <n v="6101"/>
    <x v="5"/>
    <x v="4"/>
    <s v="WIP ACQ OWN ACC CONSTR INST &amp; ASSEM CST           "/>
    <n v="0"/>
    <n v="0"/>
    <n v="0"/>
    <n v="0"/>
    <s v="GP "/>
    <n v="0"/>
    <s v="6"/>
    <s v="6101"/>
    <s v="6"/>
    <s v="668"/>
  </r>
  <r>
    <s v="61016680080ZZZZZZZ11"/>
    <s v="6101"/>
    <n v="6101"/>
    <x v="5"/>
    <x v="4"/>
    <s v="WIP ACQ OWN ACC CONSTR COST TEST SITE             "/>
    <n v="0"/>
    <n v="0"/>
    <n v="0"/>
    <n v="0"/>
    <s v="GP "/>
    <n v="0"/>
    <s v="6"/>
    <s v="6101"/>
    <s v="6"/>
    <s v="668"/>
  </r>
  <r>
    <s v="61016680090ZZZZZZZ11"/>
    <s v="6101"/>
    <n v="6101"/>
    <x v="5"/>
    <x v="4"/>
    <s v="WIP ACQUISITION OWN ACC CONSTR PROF FEE           "/>
    <n v="0"/>
    <n v="0"/>
    <n v="0"/>
    <n v="0"/>
    <s v="GP "/>
    <n v="0"/>
    <s v="6"/>
    <s v="6101"/>
    <s v="6"/>
    <s v="668"/>
  </r>
  <r>
    <s v="61016680100ZZZZZZZ11"/>
    <s v="6101"/>
    <n v="6101"/>
    <x v="5"/>
    <x v="4"/>
    <s v="WIP ACQUISITION BORROWING COST                    "/>
    <n v="0"/>
    <n v="0"/>
    <n v="0"/>
    <n v="0"/>
    <s v="GP "/>
    <n v="0"/>
    <s v="6"/>
    <s v="6101"/>
    <s v="6"/>
    <s v="668"/>
  </r>
  <r>
    <s v="61017777210ZZZZZZZ11"/>
    <s v="6101"/>
    <n v="6101"/>
    <x v="5"/>
    <x v="7"/>
    <s v="DBSA:SPECIFY 3: OPEN BAL                          "/>
    <n v="-217342307.97"/>
    <n v="0"/>
    <n v="0"/>
    <n v="-217342307.97"/>
    <s v="GP "/>
    <n v="0"/>
    <s v="6"/>
    <s v="6101"/>
    <s v="7"/>
    <s v="777"/>
  </r>
  <r>
    <s v="61017777220ZZZZZZZ11"/>
    <s v="6101"/>
    <n v="6101"/>
    <x v="5"/>
    <x v="7"/>
    <s v="DBSA:SPECIFY 3: ADVANCES                          "/>
    <n v="0"/>
    <n v="0"/>
    <n v="0"/>
    <n v="0"/>
    <s v="GP "/>
    <n v="0"/>
    <s v="6"/>
    <s v="6101"/>
    <s v="7"/>
    <s v="777"/>
  </r>
  <r>
    <s v="61017777230ZZZZZZZ11"/>
    <s v="6101"/>
    <n v="6101"/>
    <x v="5"/>
    <x v="7"/>
    <s v="DBSA:SPECIFY 3: REPAYMENTS                        "/>
    <n v="0"/>
    <n v="23395186.32"/>
    <n v="0"/>
    <n v="23395186.32"/>
    <s v="GP "/>
    <n v="0"/>
    <s v="6"/>
    <s v="6101"/>
    <s v="7"/>
    <s v="777"/>
  </r>
  <r>
    <s v="61017777240ZZZZZZZ11"/>
    <s v="6101"/>
    <n v="6101"/>
    <x v="5"/>
    <x v="7"/>
    <s v="DBSA:SPECIFY 3: INTEREST                          "/>
    <n v="0"/>
    <n v="9856023.7899999991"/>
    <n v="0"/>
    <n v="4403827.58"/>
    <s v="GP "/>
    <n v="0"/>
    <s v="6"/>
    <s v="6101"/>
    <s v="7"/>
    <s v="777"/>
  </r>
  <r>
    <s v="61017777250ZZZZZZZ11"/>
    <s v="6101"/>
    <n v="6101"/>
    <x v="5"/>
    <x v="7"/>
    <s v="DBSA:SPECIFY 3: OTH CHANGES                       "/>
    <n v="0"/>
    <n v="0"/>
    <n v="0"/>
    <n v="0"/>
    <s v="GP "/>
    <n v="0"/>
    <s v="6"/>
    <s v="6101"/>
    <s v="7"/>
    <s v="777"/>
  </r>
  <r>
    <s v="61017777260ZZZZZZZ11"/>
    <s v="6101"/>
    <n v="6101"/>
    <x v="5"/>
    <x v="7"/>
    <s v="DBSA:SPECIFY 3: TRSF TO CURR LIAB                 "/>
    <n v="0"/>
    <n v="0"/>
    <n v="0"/>
    <n v="0"/>
    <s v="GP "/>
    <n v="0"/>
    <s v="6"/>
    <s v="6101"/>
    <s v="7"/>
    <s v="777"/>
  </r>
  <r>
    <s v="61018100010ZZZZZZZ11"/>
    <s v="6101"/>
    <n v="6101"/>
    <x v="5"/>
    <x v="2"/>
    <s v="ACC SUR/(DEF): OPENING BALANCE                    "/>
    <n v="26520601.34"/>
    <n v="0"/>
    <n v="0"/>
    <n v="26520601.34"/>
    <s v="GP "/>
    <n v="0"/>
    <s v="6"/>
    <s v="6101"/>
    <s v="8"/>
    <s v="810"/>
  </r>
  <r>
    <s v="61018100020ZZZZZZZ11"/>
    <s v="6101"/>
    <n v="6101"/>
    <x v="5"/>
    <x v="2"/>
    <s v="ACC SUR/(DEF): CHANGES IN ACC POLICY              "/>
    <n v="0"/>
    <n v="0"/>
    <n v="0"/>
    <n v="0"/>
    <s v="GP "/>
    <n v="0"/>
    <s v="6"/>
    <s v="6101"/>
    <s v="8"/>
    <s v="810"/>
  </r>
  <r>
    <s v="61018100030ZZZZZZZ11"/>
    <s v="6101"/>
    <n v="6101"/>
    <x v="5"/>
    <x v="2"/>
    <s v="ACC SUR/(DEF): CORREC PRIOR PERIOD ERROR          "/>
    <n v="0"/>
    <n v="0"/>
    <n v="0"/>
    <n v="0"/>
    <s v="GP "/>
    <n v="0"/>
    <s v="6"/>
    <s v="6101"/>
    <s v="8"/>
    <s v="810"/>
  </r>
  <r>
    <s v="61018100040ZZZZZZZ11"/>
    <s v="6101"/>
    <n v="6101"/>
    <x v="5"/>
    <x v="2"/>
    <s v="ACC SUR/(DEF): TRF TO/FROM ACCUM SURPLUS          "/>
    <n v="0"/>
    <n v="19576449.170000002"/>
    <n v="0"/>
    <n v="19576449.170000002"/>
    <s v="GP "/>
    <n v="0"/>
    <s v="6"/>
    <s v="6101"/>
    <s v="8"/>
    <s v="810"/>
  </r>
  <r>
    <s v="61018100050ZZZZZZZ11"/>
    <s v="6101"/>
    <n v="6101"/>
    <x v="5"/>
    <x v="2"/>
    <s v="ACC SUR/(DEF): TRF TO/FROM RESERVES               "/>
    <n v="0"/>
    <n v="0"/>
    <n v="0"/>
    <n v="0"/>
    <s v="GP "/>
    <n v="0"/>
    <s v="6"/>
    <s v="6101"/>
    <s v="8"/>
    <s v="810"/>
  </r>
  <r>
    <s v="61018100060ZZZZZZZ11"/>
    <s v="6101"/>
    <n v="6101"/>
    <x v="5"/>
    <x v="2"/>
    <s v="ACC SUR/(DEF): DEPRECIATION OFFSETS               "/>
    <n v="0"/>
    <n v="0"/>
    <n v="0"/>
    <n v="0"/>
    <s v="GP "/>
    <n v="0"/>
    <s v="6"/>
    <s v="6101"/>
    <s v="8"/>
    <s v="810"/>
  </r>
  <r>
    <s v="6211226060G26MRCZZ11"/>
    <s v="6211"/>
    <n v="6211"/>
    <x v="5"/>
    <x v="0"/>
    <s v="OS: CATERING SERVICES(RECEPTION/DEL)              "/>
    <n v="0"/>
    <n v="0"/>
    <n v="0"/>
    <n v="0"/>
    <s v="P  "/>
    <n v="0"/>
    <s v="6"/>
    <s v="6211"/>
    <s v="2"/>
    <s v="226"/>
  </r>
  <r>
    <s v="6211227037026414ZZ11"/>
    <s v="6211"/>
    <n v="6211"/>
    <x v="5"/>
    <x v="0"/>
    <s v="C&amp;PS: B&amp;A HUMAN RESOURCES                         "/>
    <n v="0"/>
    <n v="0"/>
    <n v="0"/>
    <n v="0"/>
    <s v="P  "/>
    <n v="0"/>
    <s v="6"/>
    <s v="6211"/>
    <s v="2"/>
    <s v="227"/>
  </r>
  <r>
    <s v="6211227041026MRCZZ11"/>
    <s v="6211"/>
    <n v="6211"/>
    <x v="5"/>
    <x v="0"/>
    <s v="C&amp;PS: B&amp;A PROJECT MANAGEMENT                      "/>
    <n v="0"/>
    <n v="642363.01"/>
    <n v="0"/>
    <n v="642363.01"/>
    <s v="P  "/>
    <n v="787349"/>
    <s v="6"/>
    <s v="6211"/>
    <s v="2"/>
    <s v="227"/>
  </r>
  <r>
    <s v="6211230012026MRCZZ11"/>
    <s v="6211"/>
    <n v="6211"/>
    <x v="5"/>
    <x v="0"/>
    <s v="OC: ADV/PUB/MARK - CORP &amp; MUN ACTIVITIES          "/>
    <n v="0"/>
    <n v="0"/>
    <n v="0"/>
    <n v="0"/>
    <s v="P  "/>
    <n v="29649"/>
    <s v="6"/>
    <s v="6211"/>
    <s v="2"/>
    <s v="230"/>
  </r>
  <r>
    <s v="6211230541026MRCZZ11"/>
    <s v="6211"/>
    <n v="6211"/>
    <x v="5"/>
    <x v="0"/>
    <s v="OC: SKILLS DEVELOPMENT FUND LEVY                  "/>
    <n v="0"/>
    <n v="0"/>
    <n v="0"/>
    <n v="0"/>
    <s v="P  "/>
    <n v="42071"/>
    <s v="6"/>
    <s v="6211"/>
    <s v="2"/>
    <s v="230"/>
  </r>
  <r>
    <s v="6211230576026MRCZZ11"/>
    <s v="6211"/>
    <n v="6211"/>
    <x v="5"/>
    <x v="0"/>
    <s v="OC: T&amp;S DOM - ACCOMMODATION                       "/>
    <n v="0"/>
    <n v="0"/>
    <n v="0"/>
    <n v="0"/>
    <s v="P  "/>
    <n v="9054"/>
    <s v="6"/>
    <s v="6211"/>
    <s v="2"/>
    <s v="230"/>
  </r>
  <r>
    <s v="6211230577026MRCZZ11"/>
    <s v="6211"/>
    <n v="6211"/>
    <x v="5"/>
    <x v="0"/>
    <s v="OC: T&amp;S DOM - DAILY ALLOWANCE                     "/>
    <n v="0"/>
    <n v="0"/>
    <n v="0"/>
    <n v="0"/>
    <s v="P  "/>
    <n v="13581"/>
    <s v="6"/>
    <s v="6211"/>
    <s v="2"/>
    <s v="230"/>
  </r>
  <r>
    <s v="6211230580026MRCZZ11"/>
    <s v="6211"/>
    <n v="6211"/>
    <x v="5"/>
    <x v="0"/>
    <s v="OC: T&amp;S DOM TRP - WITHOUT OPR CAR RENTAL          "/>
    <n v="0"/>
    <n v="0"/>
    <n v="0"/>
    <n v="0"/>
    <s v="P  "/>
    <n v="4527"/>
    <s v="6"/>
    <s v="6211"/>
    <s v="2"/>
    <s v="230"/>
  </r>
  <r>
    <s v="6211230581026MRCZZ11"/>
    <s v="6211"/>
    <n v="6211"/>
    <x v="5"/>
    <x v="0"/>
    <s v="OC: T&amp;S DOM TRP - W/OUT OPR OWN TRANSPRT          "/>
    <n v="0"/>
    <n v="0"/>
    <n v="0"/>
    <n v="0"/>
    <s v="P  "/>
    <n v="5161"/>
    <s v="6"/>
    <s v="6211"/>
    <s v="2"/>
    <s v="230"/>
  </r>
  <r>
    <s v="6211230583026MRCZZ11"/>
    <s v="6211"/>
    <n v="6211"/>
    <x v="5"/>
    <x v="0"/>
    <s v="OC: T&amp;S DOM PUB TRP - AIR TRANSPORT               "/>
    <n v="0"/>
    <n v="0"/>
    <n v="0"/>
    <n v="0"/>
    <s v="P  "/>
    <n v="13581"/>
    <s v="6"/>
    <s v="6211"/>
    <s v="2"/>
    <s v="230"/>
  </r>
  <r>
    <s v="6211232360026MRCZZ11"/>
    <s v="6211"/>
    <n v="6211"/>
    <x v="5"/>
    <x v="0"/>
    <s v="INVENTORY - MATERIALS &amp; SUPPLIES                  "/>
    <n v="0"/>
    <n v="0"/>
    <n v="0"/>
    <n v="0"/>
    <s v="P  "/>
    <n v="5342"/>
    <s v="6"/>
    <s v="6211"/>
    <s v="2"/>
    <s v="232"/>
  </r>
  <r>
    <s v="6211272242026MRCZZ11"/>
    <s v="6211"/>
    <n v="6211"/>
    <x v="5"/>
    <x v="0"/>
    <s v="DEPRECIATION ELEC POWER PLANTS                    "/>
    <n v="0"/>
    <n v="0"/>
    <n v="0"/>
    <n v="0"/>
    <s v="P  "/>
    <n v="0"/>
    <s v="6"/>
    <s v="6211"/>
    <s v="2"/>
    <s v="272"/>
  </r>
  <r>
    <s v="6211272243026MRCZZ11"/>
    <s v="6211"/>
    <n v="6211"/>
    <x v="5"/>
    <x v="0"/>
    <s v="DEPRECIATION ELEC HV SUBSTATIONS                  "/>
    <n v="0"/>
    <n v="0"/>
    <n v="0"/>
    <n v="0"/>
    <s v="P  "/>
    <n v="0"/>
    <s v="6"/>
    <s v="6211"/>
    <s v="2"/>
    <s v="272"/>
  </r>
  <r>
    <s v="6211272244026MRCZZ11"/>
    <s v="6211"/>
    <n v="6211"/>
    <x v="5"/>
    <x v="0"/>
    <s v="DEPRECIATION ELEC HV SWITCHING STATIONS           "/>
    <n v="0"/>
    <n v="0"/>
    <n v="0"/>
    <n v="0"/>
    <s v="P  "/>
    <n v="0"/>
    <s v="6"/>
    <s v="6211"/>
    <s v="2"/>
    <s v="272"/>
  </r>
  <r>
    <s v="6211272245026MRCZZ11"/>
    <s v="6211"/>
    <n v="6211"/>
    <x v="5"/>
    <x v="0"/>
    <s v="DEPRECIATION ELEC HV TRANSM CONDUCTORS            "/>
    <n v="0"/>
    <n v="0"/>
    <n v="0"/>
    <n v="0"/>
    <s v="P  "/>
    <n v="0"/>
    <s v="6"/>
    <s v="6211"/>
    <s v="2"/>
    <s v="272"/>
  </r>
  <r>
    <s v="6211272246026MRCZZ11"/>
    <s v="6211"/>
    <n v="6211"/>
    <x v="5"/>
    <x v="0"/>
    <s v="DEPRECIATION ELEC MV SUBSTATIONS                  "/>
    <n v="0"/>
    <n v="0"/>
    <n v="0"/>
    <n v="0"/>
    <s v="P  "/>
    <n v="0"/>
    <s v="6"/>
    <s v="6211"/>
    <s v="2"/>
    <s v="272"/>
  </r>
  <r>
    <s v="6211272247026MRCZZ11"/>
    <s v="6211"/>
    <n v="6211"/>
    <x v="5"/>
    <x v="0"/>
    <s v="DEPRECIATION ELEC MV SWITCHING STATIONS           "/>
    <n v="0"/>
    <n v="0"/>
    <n v="0"/>
    <n v="0"/>
    <s v="P  "/>
    <n v="0"/>
    <s v="6"/>
    <s v="6211"/>
    <s v="2"/>
    <s v="272"/>
  </r>
  <r>
    <s v="6211272248026MRCZZ11"/>
    <s v="6211"/>
    <n v="6211"/>
    <x v="5"/>
    <x v="0"/>
    <s v="DEPRECIATION ELEC MV NETWORKS                     "/>
    <n v="0"/>
    <n v="0"/>
    <n v="0"/>
    <n v="0"/>
    <s v="P  "/>
    <n v="0"/>
    <s v="6"/>
    <s v="6211"/>
    <s v="2"/>
    <s v="272"/>
  </r>
  <r>
    <s v="6211272249026MRCZZ11"/>
    <s v="6211"/>
    <n v="6211"/>
    <x v="5"/>
    <x v="0"/>
    <s v="DEPRECIATION ELEC LV NETWORKS                     "/>
    <n v="0"/>
    <n v="0"/>
    <n v="0"/>
    <n v="0"/>
    <s v="P  "/>
    <n v="0"/>
    <s v="6"/>
    <s v="6211"/>
    <s v="2"/>
    <s v="272"/>
  </r>
  <r>
    <s v="6211272250026MRCZZ11"/>
    <s v="6211"/>
    <n v="6211"/>
    <x v="5"/>
    <x v="0"/>
    <s v="DEPRECIATION ELEC CAPITAL SPARES                  "/>
    <n v="0"/>
    <n v="0"/>
    <n v="0"/>
    <n v="0"/>
    <s v="P  "/>
    <n v="0"/>
    <s v="6"/>
    <s v="6211"/>
    <s v="2"/>
    <s v="272"/>
  </r>
  <r>
    <s v="6211395023026MRC1L11"/>
    <s v="6211"/>
    <n v="6211"/>
    <x v="5"/>
    <x v="1"/>
    <s v="DPT CHG INSURANCE FEES                            "/>
    <n v="0"/>
    <n v="0"/>
    <n v="0"/>
    <n v="0"/>
    <s v="P  "/>
    <n v="0"/>
    <s v="6"/>
    <s v="6211"/>
    <s v="3"/>
    <s v="395"/>
  </r>
  <r>
    <s v="6211395049026MRC2A11"/>
    <s v="6211"/>
    <n v="6211"/>
    <x v="5"/>
    <x v="1"/>
    <s v="DPT CHG TELEPHONE                                 "/>
    <n v="0"/>
    <n v="45660.77"/>
    <n v="0"/>
    <n v="45660.77"/>
    <s v="P  "/>
    <n v="60132"/>
    <s v="6"/>
    <s v="6211"/>
    <s v="3"/>
    <s v="395"/>
  </r>
  <r>
    <s v="62113996050ZZZZZZZ11"/>
    <s v="6211"/>
    <n v="6211"/>
    <x v="5"/>
    <x v="1"/>
    <s v="TRF TO ACC SURPLUS DEFICIT                        "/>
    <n v="0"/>
    <n v="0"/>
    <n v="0"/>
    <n v="0"/>
    <s v="P  "/>
    <n v="0"/>
    <s v="6"/>
    <s v="6211"/>
    <s v="3"/>
    <s v="399"/>
  </r>
  <r>
    <s v="62113996100ZZZZZZZ11"/>
    <s v="6211"/>
    <n v="6211"/>
    <x v="5"/>
    <x v="1"/>
    <s v="TRF FROM ACC SURPLUS DEFICIT                      "/>
    <n v="0"/>
    <n v="0"/>
    <n v="0"/>
    <n v="0"/>
    <s v="P  "/>
    <n v="0"/>
    <s v="6"/>
    <s v="6211"/>
    <s v="3"/>
    <s v="399"/>
  </r>
  <r>
    <s v="62118100010ZZZZZZZ11"/>
    <s v="6211"/>
    <n v="6211"/>
    <x v="5"/>
    <x v="2"/>
    <s v="ACC SUR/(DEF): OPENING BALANCE                    "/>
    <n v="12772.02"/>
    <n v="0"/>
    <n v="0"/>
    <n v="12772.02"/>
    <s v="GP "/>
    <n v="0"/>
    <s v="6"/>
    <s v="6211"/>
    <s v="8"/>
    <s v="810"/>
  </r>
  <r>
    <s v="62118100020ZZZZZZZ11"/>
    <s v="6211"/>
    <n v="6211"/>
    <x v="5"/>
    <x v="2"/>
    <s v="ACC SUR/(DEF): CHANGES IN ACC POLICY              "/>
    <n v="0"/>
    <n v="0"/>
    <n v="0"/>
    <n v="0"/>
    <s v="GP "/>
    <n v="0"/>
    <s v="6"/>
    <s v="6211"/>
    <s v="8"/>
    <s v="810"/>
  </r>
  <r>
    <s v="62118100030ZZZZZZZ11"/>
    <s v="6211"/>
    <n v="6211"/>
    <x v="5"/>
    <x v="2"/>
    <s v="ACC SUR/(DEF): CORREC PRIOR PERIOD ERROR          "/>
    <n v="0"/>
    <n v="0"/>
    <n v="0"/>
    <n v="0"/>
    <s v="GP "/>
    <n v="0"/>
    <s v="6"/>
    <s v="6211"/>
    <s v="8"/>
    <s v="810"/>
  </r>
  <r>
    <s v="62118100040ZZZZZZZ11"/>
    <s v="6211"/>
    <n v="6211"/>
    <x v="5"/>
    <x v="2"/>
    <s v="ACC SUR/(DEF): TRF TO/FROM ACCUM SURPLUS          "/>
    <n v="0"/>
    <n v="0"/>
    <n v="0"/>
    <n v="0"/>
    <s v="GP "/>
    <n v="0"/>
    <s v="6"/>
    <s v="6211"/>
    <s v="8"/>
    <s v="810"/>
  </r>
  <r>
    <s v="62118100050ZZZZZZZ11"/>
    <s v="6211"/>
    <n v="6211"/>
    <x v="5"/>
    <x v="2"/>
    <s v="ACC SUR/(DEF): TRF TO/FROM RESERVES               "/>
    <n v="0"/>
    <n v="0"/>
    <n v="0"/>
    <n v="0"/>
    <s v="GP "/>
    <n v="0"/>
    <s v="6"/>
    <s v="6211"/>
    <s v="8"/>
    <s v="810"/>
  </r>
  <r>
    <s v="62118100060ZZZZZZZ11"/>
    <s v="6211"/>
    <n v="6211"/>
    <x v="5"/>
    <x v="2"/>
    <s v="ACC SUR/(DEF): DEPRECIATION OFFSETS               "/>
    <n v="0"/>
    <n v="0"/>
    <n v="0"/>
    <n v="0"/>
    <s v="GP "/>
    <n v="0"/>
    <s v="6"/>
    <s v="6211"/>
    <s v="8"/>
    <s v="810"/>
  </r>
  <r>
    <s v="6212142460029ZZZZZ11"/>
    <s v="6212"/>
    <n v="6212"/>
    <x v="5"/>
    <x v="5"/>
    <s v="PLAN &amp; DEV: REMOVAL OF RESTRICTIONS               "/>
    <n v="0"/>
    <n v="0"/>
    <n v="0"/>
    <n v="0"/>
    <s v="P  "/>
    <n v="0"/>
    <s v="6"/>
    <s v="6212"/>
    <s v="1"/>
    <s v="142"/>
  </r>
  <r>
    <s v="6212142461029ZZZZZ11"/>
    <s v="6212"/>
    <n v="6212"/>
    <x v="5"/>
    <x v="5"/>
    <s v="PLAN &amp; DEV: TOWN PLANNING &amp; SERVITUDES            "/>
    <n v="0"/>
    <n v="0"/>
    <n v="-87052.18"/>
    <n v="-87052.18"/>
    <s v="P  "/>
    <n v="-184275"/>
    <s v="6"/>
    <s v="6212"/>
    <s v="1"/>
    <s v="142"/>
  </r>
  <r>
    <s v="6212142461129ZZZZZ11"/>
    <s v="6212"/>
    <n v="6212"/>
    <x v="5"/>
    <x v="5"/>
    <s v="PLAN &amp; DEV: TOWN PLAN &amp; SERVIT( T/SHIP E          "/>
    <n v="0"/>
    <n v="0"/>
    <n v="-69759.13"/>
    <n v="-69759.13"/>
    <s v="P  "/>
    <n v="0"/>
    <s v="6"/>
    <s v="6212"/>
    <s v="1"/>
    <s v="142"/>
  </r>
  <r>
    <s v="6212211001026MRCZZ11"/>
    <s v="6212"/>
    <n v="6212"/>
    <x v="5"/>
    <x v="0"/>
    <s v="MS: SAL &amp; ALL: BASIC SALARY &amp; WAGES               "/>
    <n v="0"/>
    <n v="1562099.99"/>
    <n v="0"/>
    <n v="1562099.99"/>
    <s v="P  "/>
    <n v="2363607"/>
    <s v="6"/>
    <s v="6212"/>
    <s v="2"/>
    <s v="211"/>
  </r>
  <r>
    <s v="6212211010026MRCZZ11"/>
    <s v="6212"/>
    <n v="6212"/>
    <x v="5"/>
    <x v="0"/>
    <s v="MS: SAL &amp; ALL: PERFORMANCE BASED BONUSES          "/>
    <n v="0"/>
    <n v="0"/>
    <n v="-0.01"/>
    <n v="-0.01"/>
    <s v="P  "/>
    <n v="240448"/>
    <s v="6"/>
    <s v="6212"/>
    <s v="2"/>
    <s v="211"/>
  </r>
  <r>
    <s v="6212211022026MRCZZ11"/>
    <s v="6212"/>
    <n v="6212"/>
    <x v="5"/>
    <x v="0"/>
    <s v="MS: ALL - CELLULAR &amp; TELEPHONE                    "/>
    <n v="0"/>
    <n v="0"/>
    <n v="0"/>
    <n v="0"/>
    <s v="P  "/>
    <n v="12000"/>
    <s v="6"/>
    <s v="6212"/>
    <s v="2"/>
    <s v="211"/>
  </r>
  <r>
    <s v="6212211026026MRCZZ11"/>
    <s v="6212"/>
    <n v="6212"/>
    <x v="5"/>
    <x v="0"/>
    <s v="MS: HB &amp; INC: HOUSING BENEFITS                    "/>
    <n v="0"/>
    <n v="10228.44"/>
    <n v="0"/>
    <n v="10228.44"/>
    <s v="P  "/>
    <n v="0"/>
    <s v="6"/>
    <s v="6212"/>
    <s v="2"/>
    <s v="211"/>
  </r>
  <r>
    <s v="6212211034026MRCZZ11"/>
    <s v="6212"/>
    <n v="6212"/>
    <x v="5"/>
    <x v="0"/>
    <s v="MS: ALL - TRAVEL OR MOTOR VEHICLE                 "/>
    <n v="0"/>
    <n v="183316.2"/>
    <n v="0"/>
    <n v="183430.1"/>
    <s v="P  "/>
    <n v="178536"/>
    <s v="6"/>
    <s v="6212"/>
    <s v="2"/>
    <s v="211"/>
  </r>
  <r>
    <s v="6212211044026MRCZZ11"/>
    <s v="6212"/>
    <n v="6212"/>
    <x v="5"/>
    <x v="0"/>
    <s v="MS: SRB - ACTING ALLOWANCE                        "/>
    <n v="0"/>
    <n v="0"/>
    <n v="0"/>
    <n v="0"/>
    <s v="P  "/>
    <n v="20784"/>
    <s v="6"/>
    <s v="6212"/>
    <s v="2"/>
    <s v="211"/>
  </r>
  <r>
    <s v="6212211046026MRCZZ11"/>
    <s v="6212"/>
    <n v="6212"/>
    <x v="5"/>
    <x v="0"/>
    <s v="MS: SRB - ANNUAL BONUS                            "/>
    <n v="0"/>
    <n v="130497.01"/>
    <n v="0"/>
    <n v="130497.01"/>
    <s v="P  "/>
    <n v="207800"/>
    <s v="6"/>
    <s v="6212"/>
    <s v="2"/>
    <s v="211"/>
  </r>
  <r>
    <s v="6212211050026MRCZZ11"/>
    <s v="6212"/>
    <n v="6212"/>
    <x v="5"/>
    <x v="0"/>
    <s v="MS: SRB - LONG SERVICE AWARD                      "/>
    <n v="0"/>
    <n v="0"/>
    <n v="0"/>
    <n v="0"/>
    <s v="P  "/>
    <n v="0"/>
    <s v="6"/>
    <s v="6212"/>
    <s v="2"/>
    <s v="211"/>
  </r>
  <r>
    <s v="6212213001026MRCZZ11"/>
    <s v="6212"/>
    <n v="6212"/>
    <x v="5"/>
    <x v="0"/>
    <s v="MS: SOC CONTR - BARGAINING COUNCIL                "/>
    <n v="0"/>
    <n v="420.01"/>
    <n v="0"/>
    <n v="420.01"/>
    <s v="P  "/>
    <n v="530"/>
    <s v="6"/>
    <s v="6212"/>
    <s v="2"/>
    <s v="213"/>
  </r>
  <r>
    <s v="6212213010026MRCZZ11"/>
    <s v="6212"/>
    <n v="6212"/>
    <x v="5"/>
    <x v="0"/>
    <s v="MS: SOC CONTR - GROUP LIFE INSURANCE              "/>
    <n v="0"/>
    <n v="3995.07"/>
    <n v="0"/>
    <n v="4368.75"/>
    <s v="P  "/>
    <n v="4289"/>
    <s v="6"/>
    <s v="6212"/>
    <s v="2"/>
    <s v="213"/>
  </r>
  <r>
    <s v="6212213020026MRCZZ11"/>
    <s v="6212"/>
    <n v="6212"/>
    <x v="5"/>
    <x v="0"/>
    <s v="MS: SOC CONTR - MEDICAL                           "/>
    <n v="0"/>
    <n v="125433.32"/>
    <n v="0"/>
    <n v="125433.32"/>
    <s v="P  "/>
    <n v="198498"/>
    <s v="6"/>
    <s v="6212"/>
    <s v="2"/>
    <s v="213"/>
  </r>
  <r>
    <s v="6212213030026MRCZZ11"/>
    <s v="6212"/>
    <n v="6212"/>
    <x v="5"/>
    <x v="0"/>
    <s v="MS: SOC CONTR - PENSION                           "/>
    <n v="0"/>
    <n v="301547.7"/>
    <n v="0"/>
    <n v="301547.7"/>
    <s v="P  "/>
    <n v="481322"/>
    <s v="6"/>
    <s v="6212"/>
    <s v="2"/>
    <s v="213"/>
  </r>
  <r>
    <s v="6212213040026MRCZZ11"/>
    <s v="6212"/>
    <n v="6212"/>
    <x v="5"/>
    <x v="0"/>
    <s v="MS: SOC CONTR - UNEMPLOYMENT INSUR FUND           "/>
    <n v="0"/>
    <n v="7138.57"/>
    <n v="0"/>
    <n v="7138.57"/>
    <s v="P  "/>
    <n v="9437"/>
    <s v="6"/>
    <s v="6212"/>
    <s v="2"/>
    <s v="213"/>
  </r>
  <r>
    <s v="6212226060G26MRCZZ11"/>
    <s v="6212"/>
    <n v="6212"/>
    <x v="5"/>
    <x v="0"/>
    <s v="OS: CATERING SERVICES(RECEPTION/DEL)              "/>
    <n v="0"/>
    <n v="0"/>
    <n v="0"/>
    <n v="0"/>
    <s v="P  "/>
    <n v="4000"/>
    <s v="6"/>
    <s v="6212"/>
    <s v="2"/>
    <s v="226"/>
  </r>
  <r>
    <s v="6212227037026414ZZ11"/>
    <s v="6212"/>
    <n v="6212"/>
    <x v="5"/>
    <x v="0"/>
    <s v="C&amp;PS: B&amp;A HUMAN RESOURCES                         "/>
    <n v="0"/>
    <n v="0"/>
    <n v="0"/>
    <n v="0"/>
    <s v="P  "/>
    <n v="0"/>
    <s v="6"/>
    <s v="6212"/>
    <s v="2"/>
    <s v="227"/>
  </r>
  <r>
    <s v="6212227256026MRCZZ11"/>
    <s v="6212"/>
    <n v="6212"/>
    <x v="5"/>
    <x v="0"/>
    <s v="C&amp;PS: I&amp;P LAND &amp; QUANTITY SURVEYORS               "/>
    <n v="0"/>
    <n v="723384"/>
    <n v="0"/>
    <n v="723384"/>
    <s v="P  "/>
    <n v="300000"/>
    <s v="6"/>
    <s v="6212"/>
    <s v="2"/>
    <s v="227"/>
  </r>
  <r>
    <s v="6212227258026MRCZZ11"/>
    <s v="6212"/>
    <n v="6212"/>
    <x v="5"/>
    <x v="0"/>
    <s v="C&amp;PS: I&amp;P TOWN PLANNER                            "/>
    <n v="0"/>
    <n v="0"/>
    <n v="0"/>
    <n v="0"/>
    <s v="P  "/>
    <n v="0"/>
    <s v="6"/>
    <s v="6212"/>
    <s v="2"/>
    <s v="227"/>
  </r>
  <r>
    <s v="6212227258A26MRCZZ11"/>
    <s v="6212"/>
    <n v="6212"/>
    <x v="5"/>
    <x v="0"/>
    <s v="C&amp;PS: I&amp;P TOWN PLANNER( FRAMEWORK)                "/>
    <n v="0"/>
    <n v="200000"/>
    <n v="0"/>
    <n v="200000"/>
    <s v="P  "/>
    <n v="200000"/>
    <s v="6"/>
    <s v="6212"/>
    <s v="2"/>
    <s v="227"/>
  </r>
  <r>
    <s v="6212227258G81MRCZZ11"/>
    <s v="6212"/>
    <n v="6212"/>
    <x v="5"/>
    <x v="0"/>
    <s v="C&amp;PS: I&amp;P TOWN PLANNER(URBAN SPACES)              "/>
    <n v="0"/>
    <n v="0"/>
    <n v="0"/>
    <n v="0"/>
    <s v="P  "/>
    <n v="0"/>
    <s v="6"/>
    <s v="6212"/>
    <s v="2"/>
    <s v="227"/>
  </r>
  <r>
    <s v="6212230012026MRCZZ11"/>
    <s v="6212"/>
    <n v="6212"/>
    <x v="5"/>
    <x v="0"/>
    <s v="OC: ADV/PUB/MARK - CORP &amp; MUN ACTIVITIES          "/>
    <n v="0"/>
    <n v="0"/>
    <n v="0"/>
    <n v="0"/>
    <s v="P  "/>
    <n v="21495"/>
    <s v="6"/>
    <s v="6212"/>
    <s v="2"/>
    <s v="230"/>
  </r>
  <r>
    <s v="6212230112026MRCZZ11"/>
    <s v="6212"/>
    <n v="6212"/>
    <x v="5"/>
    <x v="0"/>
    <s v="OC: COMM - POSTAGE/STAMPS/FRANKING MACH           "/>
    <n v="0"/>
    <n v="0"/>
    <n v="0"/>
    <n v="0"/>
    <s v="P  "/>
    <n v="543"/>
    <s v="6"/>
    <s v="6212"/>
    <s v="2"/>
    <s v="230"/>
  </r>
  <r>
    <s v="6212230178026MRCZZ11"/>
    <s v="6212"/>
    <n v="6212"/>
    <x v="5"/>
    <x v="0"/>
    <s v="OC: EXT COM SERV PROV - S/WARE LICENCES           "/>
    <n v="0"/>
    <n v="0"/>
    <n v="0"/>
    <n v="0"/>
    <s v="P  "/>
    <n v="18108"/>
    <s v="6"/>
    <s v="6212"/>
    <s v="2"/>
    <s v="230"/>
  </r>
  <r>
    <s v="6212230541026MRCZZ11"/>
    <s v="6212"/>
    <n v="6212"/>
    <x v="5"/>
    <x v="0"/>
    <s v="OC: SKILLS DEVELOPMENT FUND LEVY                  "/>
    <n v="0"/>
    <n v="18341.009999999998"/>
    <n v="0"/>
    <n v="18336.61"/>
    <s v="P  "/>
    <n v="141585"/>
    <s v="6"/>
    <s v="6212"/>
    <s v="2"/>
    <s v="230"/>
  </r>
  <r>
    <s v="6212230576026MRCZZ11"/>
    <s v="6212"/>
    <n v="6212"/>
    <x v="5"/>
    <x v="0"/>
    <s v="OC: T&amp;S DOM - ACCOMMODATION                       "/>
    <n v="0"/>
    <n v="0"/>
    <n v="0"/>
    <n v="0"/>
    <s v="P  "/>
    <n v="10865"/>
    <s v="6"/>
    <s v="6212"/>
    <s v="2"/>
    <s v="230"/>
  </r>
  <r>
    <s v="6212230577026MRCZZ11"/>
    <s v="6212"/>
    <n v="6212"/>
    <x v="5"/>
    <x v="0"/>
    <s v="OC: T&amp;S DOM - DAILY ALLOWANCE                     "/>
    <n v="0"/>
    <n v="0"/>
    <n v="0"/>
    <n v="0"/>
    <s v="P  "/>
    <n v="4527"/>
    <s v="6"/>
    <s v="6212"/>
    <s v="2"/>
    <s v="230"/>
  </r>
  <r>
    <s v="6212230580026MRCZZ11"/>
    <s v="6212"/>
    <n v="6212"/>
    <x v="5"/>
    <x v="0"/>
    <s v="OC: T&amp;S DOM TRP - WITHOUT OPR CAR RENTAL          "/>
    <n v="0"/>
    <n v="0"/>
    <n v="0"/>
    <n v="0"/>
    <s v="P  "/>
    <n v="7243"/>
    <s v="6"/>
    <s v="6212"/>
    <s v="2"/>
    <s v="230"/>
  </r>
  <r>
    <s v="6212230581026MRCZZ11"/>
    <s v="6212"/>
    <n v="6212"/>
    <x v="5"/>
    <x v="0"/>
    <s v="OC: T&amp;S DOM TRP - W/OUT OPR OWN TRANSPRT          "/>
    <n v="0"/>
    <n v="0"/>
    <n v="0"/>
    <n v="0"/>
    <s v="P  "/>
    <n v="7243"/>
    <s v="6"/>
    <s v="6212"/>
    <s v="2"/>
    <s v="230"/>
  </r>
  <r>
    <s v="6212230583026MRCZZ11"/>
    <s v="6212"/>
    <n v="6212"/>
    <x v="5"/>
    <x v="0"/>
    <s v="OC: T&amp;S DOM PUB TRP - AIR TRANSPORT               "/>
    <n v="0"/>
    <n v="0"/>
    <n v="0"/>
    <n v="0"/>
    <s v="P  "/>
    <n v="14487"/>
    <s v="6"/>
    <s v="6212"/>
    <s v="2"/>
    <s v="230"/>
  </r>
  <r>
    <s v="6212232360026MRCZZ11"/>
    <s v="6212"/>
    <n v="6212"/>
    <x v="5"/>
    <x v="0"/>
    <s v="INVENTORY - MATERIALS &amp; SUPPLIES                  "/>
    <n v="0"/>
    <n v="12590.18"/>
    <n v="0"/>
    <n v="12590.18"/>
    <s v="P  "/>
    <n v="18845"/>
    <s v="6"/>
    <s v="6212"/>
    <s v="2"/>
    <s v="232"/>
  </r>
  <r>
    <s v="6212272002026MRCZZ11"/>
    <s v="6212"/>
    <n v="6212"/>
    <x v="5"/>
    <x v="0"/>
    <s v="AMORTISATION INTANG SERVITUDE                     "/>
    <n v="0"/>
    <n v="0"/>
    <n v="0"/>
    <n v="0"/>
    <s v="P  "/>
    <n v="0"/>
    <s v="6"/>
    <s v="6212"/>
    <s v="2"/>
    <s v="272"/>
  </r>
  <r>
    <s v="6212272150026MRCZZ11"/>
    <s v="6212"/>
    <n v="6212"/>
    <x v="5"/>
    <x v="0"/>
    <s v="DEPRECIATION FURNITURE &amp; OFFICE EQUIPM            "/>
    <n v="0"/>
    <n v="0"/>
    <n v="0"/>
    <n v="0"/>
    <s v="P  "/>
    <n v="0"/>
    <s v="6"/>
    <s v="6212"/>
    <s v="2"/>
    <s v="272"/>
  </r>
  <r>
    <s v="6212272242026MRCZZ11"/>
    <s v="6212"/>
    <n v="6212"/>
    <x v="5"/>
    <x v="0"/>
    <s v="DEPRECIATION ELEC POWER PLANTS                    "/>
    <n v="0"/>
    <n v="0"/>
    <n v="0"/>
    <n v="0"/>
    <s v="P  "/>
    <n v="0"/>
    <s v="6"/>
    <s v="6212"/>
    <s v="2"/>
    <s v="272"/>
  </r>
  <r>
    <s v="6212272243026MRCZZ11"/>
    <s v="6212"/>
    <n v="6212"/>
    <x v="5"/>
    <x v="0"/>
    <s v="DEPRECIATION ELEC HV SUBSTATIONS                  "/>
    <n v="0"/>
    <n v="0"/>
    <n v="0"/>
    <n v="0"/>
    <s v="P  "/>
    <n v="0"/>
    <s v="6"/>
    <s v="6212"/>
    <s v="2"/>
    <s v="272"/>
  </r>
  <r>
    <s v="6212272244026MRCZZ11"/>
    <s v="6212"/>
    <n v="6212"/>
    <x v="5"/>
    <x v="0"/>
    <s v="DEPRECIATION ELEC HV SWITCHING STATIONS           "/>
    <n v="0"/>
    <n v="0"/>
    <n v="0"/>
    <n v="0"/>
    <s v="P  "/>
    <n v="0"/>
    <s v="6"/>
    <s v="6212"/>
    <s v="2"/>
    <s v="272"/>
  </r>
  <r>
    <s v="6212272245026MRCZZ11"/>
    <s v="6212"/>
    <n v="6212"/>
    <x v="5"/>
    <x v="0"/>
    <s v="DEPRECIATION ELEC HV TRANSM CONDUCTORS            "/>
    <n v="0"/>
    <n v="0"/>
    <n v="0"/>
    <n v="0"/>
    <s v="P  "/>
    <n v="0"/>
    <s v="6"/>
    <s v="6212"/>
    <s v="2"/>
    <s v="272"/>
  </r>
  <r>
    <s v="6212272246026MRCZZ11"/>
    <s v="6212"/>
    <n v="6212"/>
    <x v="5"/>
    <x v="0"/>
    <s v="DEPRECIATION ELEC MV SUBSTATIONS                  "/>
    <n v="0"/>
    <n v="0"/>
    <n v="0"/>
    <n v="0"/>
    <s v="P  "/>
    <n v="0"/>
    <s v="6"/>
    <s v="6212"/>
    <s v="2"/>
    <s v="272"/>
  </r>
  <r>
    <s v="6212272247026MRCZZ11"/>
    <s v="6212"/>
    <n v="6212"/>
    <x v="5"/>
    <x v="0"/>
    <s v="DEPRECIATION ELEC MV SWITCHING STATIONS           "/>
    <n v="0"/>
    <n v="0"/>
    <n v="0"/>
    <n v="0"/>
    <s v="P  "/>
    <n v="0"/>
    <s v="6"/>
    <s v="6212"/>
    <s v="2"/>
    <s v="272"/>
  </r>
  <r>
    <s v="6212272248026MRCZZ11"/>
    <s v="6212"/>
    <n v="6212"/>
    <x v="5"/>
    <x v="0"/>
    <s v="DEPRECIATION ELEC MV NETWORKS                     "/>
    <n v="0"/>
    <n v="0"/>
    <n v="0"/>
    <n v="0"/>
    <s v="P  "/>
    <n v="0"/>
    <s v="6"/>
    <s v="6212"/>
    <s v="2"/>
    <s v="272"/>
  </r>
  <r>
    <s v="6212272249026MRCZZ11"/>
    <s v="6212"/>
    <n v="6212"/>
    <x v="5"/>
    <x v="0"/>
    <s v="DEPRECIATION ELEC LV NETWORKS                     "/>
    <n v="0"/>
    <n v="0"/>
    <n v="0"/>
    <n v="0"/>
    <s v="P  "/>
    <n v="0"/>
    <s v="6"/>
    <s v="6212"/>
    <s v="2"/>
    <s v="272"/>
  </r>
  <r>
    <s v="6212272250026MRCZZ11"/>
    <s v="6212"/>
    <n v="6212"/>
    <x v="5"/>
    <x v="0"/>
    <s v="DEPRECIATION ELEC CAPITAL SPARES                  "/>
    <n v="0"/>
    <n v="0"/>
    <n v="0"/>
    <n v="0"/>
    <s v="P  "/>
    <n v="0"/>
    <s v="6"/>
    <s v="6212"/>
    <s v="2"/>
    <s v="272"/>
  </r>
  <r>
    <s v="6212272840026MRCZZ11"/>
    <s v="6212"/>
    <n v="6212"/>
    <x v="5"/>
    <x v="0"/>
    <s v="DEPRECIATION NETWORK &amp; COMM DATA CENTRES          "/>
    <n v="0"/>
    <n v="0"/>
    <n v="0"/>
    <n v="0"/>
    <s v="P  "/>
    <n v="0"/>
    <s v="6"/>
    <s v="6212"/>
    <s v="2"/>
    <s v="272"/>
  </r>
  <r>
    <s v="6212272880026MRCZZ11"/>
    <s v="6212"/>
    <n v="6212"/>
    <x v="5"/>
    <x v="0"/>
    <s v="DEPRECIATION COMMUNITY HALLS                      "/>
    <n v="0"/>
    <n v="0"/>
    <n v="0"/>
    <n v="0"/>
    <s v="P  "/>
    <n v="0"/>
    <s v="6"/>
    <s v="6212"/>
    <s v="2"/>
    <s v="272"/>
  </r>
  <r>
    <s v="6212320250026MRCZZ11"/>
    <s v="6212"/>
    <n v="6212"/>
    <x v="5"/>
    <x v="1"/>
    <s v="PPE NETWORK &amp; COMMUNICATION - GAINS               "/>
    <n v="0"/>
    <n v="0"/>
    <n v="0"/>
    <n v="0"/>
    <s v="P  "/>
    <n v="0"/>
    <s v="6"/>
    <s v="6212"/>
    <s v="3"/>
    <s v="320"/>
  </r>
  <r>
    <s v="6212320255026MRCZZ11"/>
    <s v="6212"/>
    <n v="6212"/>
    <x v="5"/>
    <x v="3"/>
    <s v="PPE NETWORK &amp; COMMUNICATION - LOSSES              "/>
    <n v="0"/>
    <n v="0"/>
    <n v="0"/>
    <n v="0"/>
    <s v="P  "/>
    <n v="0"/>
    <s v="6"/>
    <s v="6212"/>
    <s v="3"/>
    <s v="320"/>
  </r>
  <r>
    <s v="6212320280026MRCZZ11"/>
    <s v="6212"/>
    <n v="6212"/>
    <x v="5"/>
    <x v="1"/>
    <s v="PPE COMMUNITY ASSETS - GAINS                      "/>
    <n v="0"/>
    <n v="0"/>
    <n v="0"/>
    <n v="0"/>
    <s v="P  "/>
    <n v="0"/>
    <s v="6"/>
    <s v="6212"/>
    <s v="3"/>
    <s v="320"/>
  </r>
  <r>
    <s v="6212320285026MRCZZ11"/>
    <s v="6212"/>
    <n v="6212"/>
    <x v="5"/>
    <x v="3"/>
    <s v="PPE COMMUNITY ASSETS - LOSSES                     "/>
    <n v="0"/>
    <n v="0"/>
    <n v="0"/>
    <n v="0"/>
    <s v="P  "/>
    <n v="0"/>
    <s v="6"/>
    <s v="6212"/>
    <s v="3"/>
    <s v="320"/>
  </r>
  <r>
    <s v="6212322005026MRCZZ11"/>
    <s v="6212"/>
    <n v="6212"/>
    <x v="5"/>
    <x v="1"/>
    <s v="PPE LAND - GAINS                                  "/>
    <n v="0"/>
    <n v="0"/>
    <n v="-1000"/>
    <n v="-1000"/>
    <s v="P  "/>
    <n v="0"/>
    <s v="6"/>
    <s v="6212"/>
    <s v="3"/>
    <s v="322"/>
  </r>
  <r>
    <s v="6212322010026MRCZZ11"/>
    <s v="6212"/>
    <n v="6212"/>
    <x v="5"/>
    <x v="3"/>
    <s v="PPE LAND - LOSSES                                 "/>
    <n v="0"/>
    <n v="105036.28"/>
    <n v="0"/>
    <n v="105036.28"/>
    <s v="P  "/>
    <n v="0"/>
    <s v="6"/>
    <s v="6212"/>
    <s v="3"/>
    <s v="322"/>
  </r>
  <r>
    <s v="6212350025026MRCZZ11"/>
    <s v="6212"/>
    <n v="6212"/>
    <x v="5"/>
    <x v="3"/>
    <s v="IL PPE: BUILDINGS                                 "/>
    <n v="0"/>
    <n v="0"/>
    <n v="0"/>
    <n v="0"/>
    <s v="P  "/>
    <n v="0"/>
    <s v="6"/>
    <s v="6212"/>
    <s v="3"/>
    <s v="350"/>
  </r>
  <r>
    <s v="6212350110026MRCZZ11"/>
    <s v="6212"/>
    <n v="6212"/>
    <x v="5"/>
    <x v="3"/>
    <s v="IL: NON SPECIFIC ACCOUNTS                         "/>
    <n v="0"/>
    <n v="0"/>
    <n v="0"/>
    <n v="0"/>
    <s v="P  "/>
    <n v="0"/>
    <s v="6"/>
    <s v="6212"/>
    <s v="3"/>
    <s v="350"/>
  </r>
  <r>
    <s v="6212360025026MRCZZ11"/>
    <s v="6212"/>
    <n v="6212"/>
    <x v="5"/>
    <x v="3"/>
    <s v="RIL PPE: BUILDINGS                                "/>
    <n v="0"/>
    <n v="0"/>
    <n v="0"/>
    <n v="0"/>
    <s v="P  "/>
    <n v="0"/>
    <s v="6"/>
    <s v="6212"/>
    <s v="3"/>
    <s v="360"/>
  </r>
  <r>
    <s v="6212360110026MRCZZ11"/>
    <s v="6212"/>
    <n v="6212"/>
    <x v="5"/>
    <x v="3"/>
    <s v="RIL: NON SPECIFIC ACCOUNTS                        "/>
    <n v="0"/>
    <n v="0"/>
    <n v="0"/>
    <n v="0"/>
    <s v="P  "/>
    <n v="0"/>
    <s v="6"/>
    <s v="6212"/>
    <s v="3"/>
    <s v="360"/>
  </r>
  <r>
    <s v="6212395023026MRC1L11"/>
    <s v="6212"/>
    <n v="6212"/>
    <x v="5"/>
    <x v="1"/>
    <s v="DPT CHG INSURANCE FEES                            "/>
    <n v="0"/>
    <n v="0"/>
    <n v="0"/>
    <n v="0"/>
    <s v="P  "/>
    <n v="0"/>
    <s v="6"/>
    <s v="6212"/>
    <s v="3"/>
    <s v="395"/>
  </r>
  <r>
    <s v="62123996050ZZZZZZZ11"/>
    <s v="6212"/>
    <n v="6212"/>
    <x v="5"/>
    <x v="1"/>
    <s v="TRF TO ACC SURPLUS DEFICIT                        "/>
    <n v="0"/>
    <n v="0"/>
    <n v="-1977286.17"/>
    <n v="-1977286.17"/>
    <s v="P  "/>
    <n v="0"/>
    <s v="6"/>
    <s v="6212"/>
    <s v="3"/>
    <s v="399"/>
  </r>
  <r>
    <s v="62123996100ZZZZZZZ11"/>
    <s v="6212"/>
    <n v="6212"/>
    <x v="5"/>
    <x v="1"/>
    <s v="TRF FROM ACC SURPLUS DEFICIT                      "/>
    <n v="0"/>
    <n v="0"/>
    <n v="0"/>
    <n v="0"/>
    <s v="P  "/>
    <n v="0"/>
    <s v="6"/>
    <s v="6212"/>
    <s v="3"/>
    <s v="399"/>
  </r>
  <r>
    <s v="62126471410ZZZZZZZ11"/>
    <s v="6212"/>
    <n v="6212"/>
    <x v="5"/>
    <x v="4"/>
    <s v="PPE COST ICT INFR COST OPENING BALANCE            "/>
    <n v="0"/>
    <n v="0"/>
    <n v="0"/>
    <n v="0"/>
    <s v="GP "/>
    <n v="0"/>
    <s v="6"/>
    <s v="6212"/>
    <s v="6"/>
    <s v="647"/>
  </r>
  <r>
    <s v="6212647142026Q05ZZ11"/>
    <s v="6212"/>
    <n v="6212"/>
    <x v="5"/>
    <x v="4"/>
    <s v="3 X LAPTOP COMPUTERS  I7                          "/>
    <n v="0"/>
    <n v="0"/>
    <n v="0"/>
    <n v="0"/>
    <s v="P  "/>
    <n v="0"/>
    <s v="6"/>
    <s v="6212"/>
    <s v="6"/>
    <s v="647"/>
  </r>
  <r>
    <s v="6212647142026Q06ZZ11"/>
    <s v="6212"/>
    <n v="6212"/>
    <x v="5"/>
    <x v="4"/>
    <s v="5 X DESKTOP COMPUTER I7                           "/>
    <n v="0"/>
    <n v="0"/>
    <n v="0"/>
    <n v="0"/>
    <s v="P  "/>
    <n v="0"/>
    <s v="6"/>
    <s v="6212"/>
    <s v="6"/>
    <s v="647"/>
  </r>
  <r>
    <s v="62126471420CFQ05ZZ11"/>
    <s v="6212"/>
    <n v="6212"/>
    <x v="5"/>
    <x v="4"/>
    <s v="3 X LAPTOP COMPUTERS  I7                          "/>
    <n v="0"/>
    <n v="0"/>
    <n v="0"/>
    <n v="0"/>
    <s v="P  "/>
    <n v="30000"/>
    <s v="6"/>
    <s v="6212"/>
    <s v="6"/>
    <s v="647"/>
  </r>
  <r>
    <s v="62126471420CFQ06ZZ11"/>
    <s v="6212"/>
    <n v="6212"/>
    <x v="5"/>
    <x v="4"/>
    <s v="5 X DESKTOP COMPUTER I7                           "/>
    <n v="0"/>
    <n v="0"/>
    <n v="0"/>
    <n v="0"/>
    <s v="P  "/>
    <n v="75000"/>
    <s v="6"/>
    <s v="6212"/>
    <s v="6"/>
    <s v="647"/>
  </r>
  <r>
    <s v="62126471430ZZZZZZZ11"/>
    <s v="6212"/>
    <n v="6212"/>
    <x v="5"/>
    <x v="4"/>
    <s v="PPE COST ICT INFRASTRUCT COST DECOM LIAB          "/>
    <n v="0"/>
    <n v="0"/>
    <n v="0"/>
    <n v="0"/>
    <s v="GP "/>
    <n v="0"/>
    <s v="6"/>
    <s v="6212"/>
    <s v="6"/>
    <s v="647"/>
  </r>
  <r>
    <s v="62126471440ZZZZZZZ11"/>
    <s v="6212"/>
    <n v="6212"/>
    <x v="5"/>
    <x v="4"/>
    <s v="PPE COST ICT INFRASTRUCTURE COST COR ERR          "/>
    <n v="0"/>
    <n v="0"/>
    <n v="0"/>
    <n v="0"/>
    <s v="GP "/>
    <n v="0"/>
    <s v="6"/>
    <s v="6212"/>
    <s v="6"/>
    <s v="647"/>
  </r>
  <r>
    <s v="62126471450ZZZZZZZ11"/>
    <s v="6212"/>
    <n v="6212"/>
    <x v="5"/>
    <x v="4"/>
    <s v="PPE COST ICT INFRAST COST CHG ACC POLICY          "/>
    <n v="0"/>
    <n v="0"/>
    <n v="0"/>
    <n v="0"/>
    <s v="GP "/>
    <n v="0"/>
    <s v="6"/>
    <s v="6212"/>
    <s v="6"/>
    <s v="647"/>
  </r>
  <r>
    <s v="62126471460ZZZZZZZ11"/>
    <s v="6212"/>
    <n v="6212"/>
    <x v="5"/>
    <x v="4"/>
    <s v="PPE COST ICT INFRASTRUCT COST DISPOSAL            "/>
    <n v="0"/>
    <n v="0"/>
    <n v="0"/>
    <n v="0"/>
    <s v="GP "/>
    <n v="0"/>
    <s v="6"/>
    <s v="6212"/>
    <s v="6"/>
    <s v="647"/>
  </r>
  <r>
    <s v="62126471470ZZZZZZZ11"/>
    <s v="6212"/>
    <n v="6212"/>
    <x v="5"/>
    <x v="4"/>
    <s v="PPE COST ICT INFRASTR COST TRANSFER IN            "/>
    <n v="0"/>
    <n v="0"/>
    <n v="0"/>
    <n v="0"/>
    <s v="GP "/>
    <n v="0"/>
    <s v="6"/>
    <s v="6212"/>
    <s v="6"/>
    <s v="647"/>
  </r>
  <r>
    <s v="62126471480ZZZZZZZ11"/>
    <s v="6212"/>
    <n v="6212"/>
    <x v="5"/>
    <x v="4"/>
    <s v="PPE COST ICT INFRASTR COST TRANSFER OUT           "/>
    <n v="0"/>
    <n v="0"/>
    <n v="0"/>
    <n v="0"/>
    <s v="GP "/>
    <n v="0"/>
    <s v="6"/>
    <s v="6212"/>
    <s v="6"/>
    <s v="647"/>
  </r>
  <r>
    <s v="62126471610ZZZZZZZ11"/>
    <s v="6212"/>
    <n v="6212"/>
    <x v="5"/>
    <x v="4"/>
    <s v="PPE COST ICT INFRASTR AD OPENING BALANCE          "/>
    <n v="0"/>
    <n v="0"/>
    <n v="0"/>
    <n v="0"/>
    <s v="GP "/>
    <n v="0"/>
    <s v="6"/>
    <s v="6212"/>
    <s v="6"/>
    <s v="647"/>
  </r>
  <r>
    <s v="62126471620ZZZZZZZ11"/>
    <s v="6212"/>
    <n v="6212"/>
    <x v="5"/>
    <x v="4"/>
    <s v="PPE COST ICT INFRASTR AD OTHER CHANGES            "/>
    <n v="0"/>
    <n v="0"/>
    <n v="0"/>
    <n v="0"/>
    <s v="GP "/>
    <n v="0"/>
    <s v="6"/>
    <s v="6212"/>
    <s v="6"/>
    <s v="647"/>
  </r>
  <r>
    <s v="62126471630ZZZZZZZ11"/>
    <s v="6212"/>
    <n v="6212"/>
    <x v="5"/>
    <x v="4"/>
    <s v="PPE COST ICT INFRASTRUCT AD DEPRECIATION          "/>
    <n v="0"/>
    <n v="0"/>
    <n v="0"/>
    <n v="0"/>
    <s v="GP "/>
    <n v="0"/>
    <s v="6"/>
    <s v="6212"/>
    <s v="6"/>
    <s v="647"/>
  </r>
  <r>
    <s v="62126471640ZZZZZZZ11"/>
    <s v="6212"/>
    <n v="6212"/>
    <x v="5"/>
    <x v="4"/>
    <s v="PPE COST ICT INFRASTRUCTURE AD DISPOSAL           "/>
    <n v="0"/>
    <n v="0"/>
    <n v="0"/>
    <n v="0"/>
    <s v="GP "/>
    <n v="0"/>
    <s v="6"/>
    <s v="6212"/>
    <s v="6"/>
    <s v="647"/>
  </r>
  <r>
    <s v="62126471650ZZZZZZZ11"/>
    <s v="6212"/>
    <n v="6212"/>
    <x v="5"/>
    <x v="4"/>
    <s v="PPE COST ICT INFRASTUCTURE AD TRANSFER            "/>
    <n v="0"/>
    <n v="0"/>
    <n v="0"/>
    <n v="0"/>
    <s v="GP "/>
    <n v="0"/>
    <s v="6"/>
    <s v="6212"/>
    <s v="6"/>
    <s v="647"/>
  </r>
  <r>
    <s v="62126471710ZZZZZZZ11"/>
    <s v="6212"/>
    <n v="6212"/>
    <x v="5"/>
    <x v="4"/>
    <s v="PPE COST ICT INFRASTR AI OPENING BALANCE          "/>
    <n v="0"/>
    <n v="0"/>
    <n v="0"/>
    <n v="0"/>
    <s v="GP "/>
    <n v="0"/>
    <s v="6"/>
    <s v="6212"/>
    <s v="6"/>
    <s v="647"/>
  </r>
  <r>
    <s v="62126471720ZZZZZZZ11"/>
    <s v="6212"/>
    <n v="6212"/>
    <x v="5"/>
    <x v="4"/>
    <s v="PPE COST ICT INFRAST AI IMPAIRMENT                "/>
    <n v="0"/>
    <n v="0"/>
    <n v="0"/>
    <n v="0"/>
    <s v="GP "/>
    <n v="0"/>
    <s v="6"/>
    <s v="6212"/>
    <s v="6"/>
    <s v="647"/>
  </r>
  <r>
    <s v="62126471730ZZZZZZZ11"/>
    <s v="6212"/>
    <n v="6212"/>
    <x v="5"/>
    <x v="4"/>
    <s v="PPE COST ICT INFRASTRUCT AI DISPOSAL/TRF          "/>
    <n v="0"/>
    <n v="0"/>
    <n v="0"/>
    <n v="0"/>
    <s v="GP "/>
    <n v="0"/>
    <s v="6"/>
    <s v="6212"/>
    <s v="6"/>
    <s v="647"/>
  </r>
  <r>
    <s v="62126471740ZZZZZZZ11"/>
    <s v="6212"/>
    <n v="6212"/>
    <x v="5"/>
    <x v="4"/>
    <s v="PPE COST ICT INFRASTRUCT AI CHG NOT LIST          "/>
    <n v="0"/>
    <n v="0"/>
    <n v="0"/>
    <n v="0"/>
    <s v="GP "/>
    <n v="0"/>
    <s v="6"/>
    <s v="6212"/>
    <s v="6"/>
    <s v="647"/>
  </r>
  <r>
    <s v="62126473510ZZZZZZZ11"/>
    <s v="6212"/>
    <n v="6212"/>
    <x v="5"/>
    <x v="4"/>
    <s v="PPE COST COMMUNITY COST OPENING BALANCE           "/>
    <n v="305706.90000000002"/>
    <n v="0"/>
    <n v="0"/>
    <n v="305706.90000000002"/>
    <s v="GP "/>
    <n v="0"/>
    <s v="6"/>
    <s v="6212"/>
    <s v="6"/>
    <s v="647"/>
  </r>
  <r>
    <s v="6212647352081QO9ZZ11"/>
    <s v="6212"/>
    <n v="6212"/>
    <x v="5"/>
    <x v="4"/>
    <s v="FORMALIZATION OF INFILL PLANNING                  "/>
    <n v="0"/>
    <n v="504634"/>
    <n v="0"/>
    <n v="504634"/>
    <s v="P  "/>
    <n v="3950000"/>
    <s v="6"/>
    <s v="6212"/>
    <s v="6"/>
    <s v="647"/>
  </r>
  <r>
    <s v="6212647352081QV1ZZ30"/>
    <s v="6212"/>
    <n v="6212"/>
    <x v="5"/>
    <x v="4"/>
    <s v="CONSTRUCTION OF A NEW COMMUNITY CENTRE I          "/>
    <n v="0"/>
    <n v="0"/>
    <n v="0"/>
    <n v="0"/>
    <s v="P  "/>
    <n v="0"/>
    <s v="6"/>
    <s v="6212"/>
    <s v="6"/>
    <s v="647"/>
  </r>
  <r>
    <s v="6212647352081QV3ZZ20"/>
    <s v="6212"/>
    <n v="6212"/>
    <x v="5"/>
    <x v="4"/>
    <s v="REHABILITATION OF ARTHER NATHAN SWIMMING          "/>
    <n v="0"/>
    <n v="0"/>
    <n v="0"/>
    <n v="0"/>
    <s v="P  "/>
    <n v="0"/>
    <s v="6"/>
    <s v="6212"/>
    <s v="6"/>
    <s v="647"/>
  </r>
  <r>
    <s v="6212647352081R53ZZ11"/>
    <s v="6212"/>
    <n v="6212"/>
    <x v="5"/>
    <x v="4"/>
    <s v="TOWNSHIP ESTABLISHMENT OF FARM X2727              "/>
    <n v="0"/>
    <n v="0"/>
    <n v="0"/>
    <n v="0"/>
    <s v="P  "/>
    <n v="0"/>
    <s v="6"/>
    <s v="6212"/>
    <s v="6"/>
    <s v="647"/>
  </r>
  <r>
    <s v="6212647352081RN3ZZ40"/>
    <s v="6212"/>
    <n v="6212"/>
    <x v="5"/>
    <x v="4"/>
    <s v="TOWNSHIP STABLISHMENT BOTSHABELO                  "/>
    <n v="0"/>
    <n v="0"/>
    <n v="0"/>
    <n v="0"/>
    <s v="P  "/>
    <n v="0"/>
    <s v="6"/>
    <s v="6212"/>
    <s v="6"/>
    <s v="647"/>
  </r>
  <r>
    <s v="6212647352081RN4ZZ40"/>
    <s v="6212"/>
    <n v="6212"/>
    <x v="5"/>
    <x v="4"/>
    <s v="TOWNSHIP STABLISHMENT BOTSHABELO WEST EX          "/>
    <n v="0"/>
    <n v="0"/>
    <n v="0"/>
    <n v="0"/>
    <s v="P  "/>
    <n v="0"/>
    <s v="6"/>
    <s v="6212"/>
    <s v="6"/>
    <s v="647"/>
  </r>
  <r>
    <s v="6212647352081V15ZZ11"/>
    <s v="6212"/>
    <n v="6212"/>
    <x v="5"/>
    <x v="4"/>
    <s v="LAND SURVEY MATHLARAN                             "/>
    <n v="0"/>
    <n v="1062359"/>
    <n v="0"/>
    <n v="1062359"/>
    <s v="P  "/>
    <n v="1062359"/>
    <s v="6"/>
    <s v="6212"/>
    <s v="6"/>
    <s v="647"/>
  </r>
  <r>
    <s v="6212647352081V16ZZ50"/>
    <s v="6212"/>
    <n v="6212"/>
    <x v="5"/>
    <x v="4"/>
    <s v="LAND SURVEY QIBING(WEPENER)                       "/>
    <n v="0"/>
    <n v="0"/>
    <n v="0"/>
    <n v="0"/>
    <s v="P  "/>
    <n v="0"/>
    <s v="6"/>
    <s v="6212"/>
    <s v="6"/>
    <s v="647"/>
  </r>
  <r>
    <s v="6212647352081V17ZZ30"/>
    <s v="6212"/>
    <n v="6212"/>
    <x v="5"/>
    <x v="4"/>
    <s v="LAND SURVEY RATAU ( THABA)                        "/>
    <n v="0"/>
    <n v="0"/>
    <n v="0"/>
    <n v="0"/>
    <s v="P  "/>
    <n v="500000"/>
    <s v="6"/>
    <s v="6212"/>
    <s v="6"/>
    <s v="647"/>
  </r>
  <r>
    <s v="6212647352081V18ZZ40"/>
    <s v="6212"/>
    <n v="6212"/>
    <x v="5"/>
    <x v="4"/>
    <s v="LAND SURVEY BOTSH WEST EXT                        "/>
    <n v="0"/>
    <n v="421064"/>
    <n v="0"/>
    <n v="421064"/>
    <s v="P  "/>
    <n v="488750"/>
    <s v="6"/>
    <s v="6212"/>
    <s v="6"/>
    <s v="647"/>
  </r>
  <r>
    <s v="6212647352081V19ZZ11"/>
    <s v="6212"/>
    <n v="6212"/>
    <x v="5"/>
    <x v="4"/>
    <s v="LAND SURVEY BRANDKOP                              "/>
    <n v="0"/>
    <n v="1245247.1000000001"/>
    <n v="0"/>
    <n v="1245247.1000000001"/>
    <s v="P  "/>
    <n v="1437500"/>
    <s v="6"/>
    <s v="6212"/>
    <s v="6"/>
    <s v="647"/>
  </r>
  <r>
    <s v="6212647352081V20ZZ11"/>
    <s v="6212"/>
    <n v="6212"/>
    <x v="5"/>
    <x v="4"/>
    <s v="LAND SURVEY CICILIA                               "/>
    <n v="0"/>
    <n v="286831"/>
    <n v="0"/>
    <n v="286831"/>
    <s v="P  "/>
    <n v="348772"/>
    <s v="6"/>
    <s v="6212"/>
    <s v="6"/>
    <s v="647"/>
  </r>
  <r>
    <s v="6212647352081V21ZZ11"/>
    <s v="6212"/>
    <n v="6212"/>
    <x v="5"/>
    <x v="4"/>
    <s v="LAND SURVEY H/DAL EXT 30/31/32                    "/>
    <n v="0"/>
    <n v="0"/>
    <n v="0"/>
    <n v="0"/>
    <s v="P  "/>
    <n v="0"/>
    <s v="6"/>
    <s v="6212"/>
    <s v="6"/>
    <s v="647"/>
  </r>
  <r>
    <s v="6212647352081V22ZZ11"/>
    <s v="6212"/>
    <n v="6212"/>
    <x v="5"/>
    <x v="4"/>
    <s v="LAND SURVEY AIRPORT NODE                          "/>
    <n v="0"/>
    <n v="0"/>
    <n v="0"/>
    <n v="0"/>
    <s v="P  "/>
    <n v="0"/>
    <s v="6"/>
    <s v="6212"/>
    <s v="6"/>
    <s v="647"/>
  </r>
  <r>
    <s v="6212647352081Y09ZZ20"/>
    <s v="6212"/>
    <n v="6212"/>
    <x v="5"/>
    <x v="4"/>
    <s v="TOWNSHIP ESTABLISHMENT FARM KLIPFONTIEN           "/>
    <n v="0"/>
    <n v="1240000"/>
    <n v="0"/>
    <n v="1240000"/>
    <s v="P  "/>
    <n v="1500000"/>
    <s v="6"/>
    <s v="6212"/>
    <s v="6"/>
    <s v="647"/>
  </r>
  <r>
    <s v="6212647352081Y10ZZ40"/>
    <s v="6212"/>
    <n v="6212"/>
    <x v="5"/>
    <x v="4"/>
    <s v="IN FILL PLANNING BOTSHABELO H &amp; G                 "/>
    <n v="0"/>
    <n v="0"/>
    <n v="0"/>
    <n v="0"/>
    <s v="P  "/>
    <n v="840660"/>
    <s v="6"/>
    <s v="6212"/>
    <s v="6"/>
    <s v="647"/>
  </r>
  <r>
    <s v="6212647352081Y11ZZ20"/>
    <s v="6212"/>
    <n v="6212"/>
    <x v="5"/>
    <x v="4"/>
    <s v="TOWNSHIP ESTABLISHMENT ESTOIRE                    "/>
    <n v="0"/>
    <n v="0"/>
    <n v="0"/>
    <n v="0"/>
    <s v="P  "/>
    <n v="0"/>
    <s v="6"/>
    <s v="6212"/>
    <s v="6"/>
    <s v="647"/>
  </r>
  <r>
    <s v="6212647352081Y12ZZ20"/>
    <s v="6212"/>
    <n v="6212"/>
    <x v="5"/>
    <x v="4"/>
    <s v="AIRPORT NODE                                      "/>
    <n v="0"/>
    <n v="962830"/>
    <n v="0"/>
    <n v="962830"/>
    <s v="P  "/>
    <n v="962830"/>
    <s v="6"/>
    <s v="6212"/>
    <s v="6"/>
    <s v="647"/>
  </r>
  <r>
    <s v="6212647352081Y13ZZ20"/>
    <s v="6212"/>
    <n v="6212"/>
    <x v="5"/>
    <x v="4"/>
    <s v="INFILL PLANNING BLOEMSIDE 9                       "/>
    <n v="0"/>
    <n v="0"/>
    <n v="0"/>
    <n v="0"/>
    <s v="P  "/>
    <n v="300000"/>
    <s v="6"/>
    <s v="6212"/>
    <s v="6"/>
    <s v="647"/>
  </r>
  <r>
    <s v="6212647352081Y14ZZ20"/>
    <s v="6212"/>
    <n v="6212"/>
    <x v="5"/>
    <x v="4"/>
    <s v="INFILL PLANNING BLOEMSIDE 10                      "/>
    <n v="0"/>
    <n v="0"/>
    <n v="0"/>
    <n v="0"/>
    <s v="P  "/>
    <n v="300000"/>
    <s v="6"/>
    <s v="6212"/>
    <s v="6"/>
    <s v="647"/>
  </r>
  <r>
    <s v="6212647352081Y15ZZ40"/>
    <s v="6212"/>
    <n v="6212"/>
    <x v="5"/>
    <x v="4"/>
    <s v="TOWN ESTABLISHMENT BOTSH SEPANE FARMS             "/>
    <n v="0"/>
    <n v="1135417.5"/>
    <n v="0"/>
    <n v="1135417.5"/>
    <s v="P  "/>
    <n v="1500000"/>
    <s v="6"/>
    <s v="6212"/>
    <s v="6"/>
    <s v="647"/>
  </r>
  <r>
    <s v="6212647352081Y16ZZ20"/>
    <s v="6212"/>
    <n v="6212"/>
    <x v="5"/>
    <x v="4"/>
    <s v="LAND SURVEYING LOURIER PARK 1/702                 "/>
    <n v="0"/>
    <n v="2605782.6"/>
    <n v="0"/>
    <n v="2605782.6"/>
    <s v="P  "/>
    <n v="2606000"/>
    <s v="6"/>
    <s v="6212"/>
    <s v="6"/>
    <s v="647"/>
  </r>
  <r>
    <s v="6212647352081Y17ZZ20"/>
    <s v="6212"/>
    <n v="6212"/>
    <x v="5"/>
    <x v="4"/>
    <s v="LAND SURVEYING RODENBECK 2972                     "/>
    <n v="0"/>
    <n v="957051.2"/>
    <n v="0"/>
    <n v="957051.2"/>
    <s v="P  "/>
    <n v="1300000"/>
    <s v="6"/>
    <s v="6212"/>
    <s v="6"/>
    <s v="647"/>
  </r>
  <r>
    <s v="6212647352081Y18ZZ50"/>
    <s v="6212"/>
    <n v="6212"/>
    <x v="5"/>
    <x v="4"/>
    <s v="TABLETS WITH CONNECTIVITY X 25                    "/>
    <n v="0"/>
    <n v="0"/>
    <n v="0"/>
    <n v="0"/>
    <s v="P  "/>
    <n v="0"/>
    <s v="6"/>
    <s v="6212"/>
    <s v="6"/>
    <s v="647"/>
  </r>
  <r>
    <s v="62126473530ZZZZZZZ11"/>
    <s v="6212"/>
    <n v="6212"/>
    <x v="5"/>
    <x v="4"/>
    <s v="PPE COST COMMUNITY COST DECOM LIABILITY           "/>
    <n v="0"/>
    <n v="0"/>
    <n v="0"/>
    <n v="0"/>
    <s v="GP "/>
    <n v="0"/>
    <s v="6"/>
    <s v="6212"/>
    <s v="6"/>
    <s v="647"/>
  </r>
  <r>
    <s v="62126473540ZZZZZZZ11"/>
    <s v="6212"/>
    <n v="6212"/>
    <x v="5"/>
    <x v="4"/>
    <s v="PPE COST COMMUNITY COST CORRECTION ERROR          "/>
    <n v="0"/>
    <n v="0"/>
    <n v="0"/>
    <n v="0"/>
    <s v="GP "/>
    <n v="0"/>
    <s v="6"/>
    <s v="6212"/>
    <s v="6"/>
    <s v="647"/>
  </r>
  <r>
    <s v="62126473550ZZZZZZZ11"/>
    <s v="6212"/>
    <n v="6212"/>
    <x v="5"/>
    <x v="4"/>
    <s v="PPE COST COMMUNITY COST CHG ACC POLICY            "/>
    <n v="0"/>
    <n v="0"/>
    <n v="0"/>
    <n v="0"/>
    <s v="GP "/>
    <n v="0"/>
    <s v="6"/>
    <s v="6212"/>
    <s v="6"/>
    <s v="647"/>
  </r>
  <r>
    <s v="62126473560ZZZZZZZ11"/>
    <s v="6212"/>
    <n v="6212"/>
    <x v="5"/>
    <x v="4"/>
    <s v="PPE COST COMMUNITY COST DISPOSAL                  "/>
    <n v="0"/>
    <n v="0"/>
    <n v="0"/>
    <n v="0"/>
    <s v="GP "/>
    <n v="0"/>
    <s v="6"/>
    <s v="6212"/>
    <s v="6"/>
    <s v="647"/>
  </r>
  <r>
    <s v="62126473570ZZZZZZZ11"/>
    <s v="6212"/>
    <n v="6212"/>
    <x v="5"/>
    <x v="4"/>
    <s v="PPE COST COMMUNITY COST TRANSFER IN               "/>
    <n v="0"/>
    <n v="0"/>
    <n v="0"/>
    <n v="0"/>
    <s v="GP "/>
    <n v="0"/>
    <s v="6"/>
    <s v="6212"/>
    <s v="6"/>
    <s v="647"/>
  </r>
  <r>
    <s v="62126473580ZZZZZZZ11"/>
    <s v="6212"/>
    <n v="6212"/>
    <x v="5"/>
    <x v="4"/>
    <s v="PPE COST COMMUNITY COST TRANSFER OUT              "/>
    <n v="0"/>
    <n v="0"/>
    <n v="-10421216.4"/>
    <n v="-10421216.4"/>
    <s v="GP "/>
    <n v="0"/>
    <s v="6"/>
    <s v="6212"/>
    <s v="6"/>
    <s v="647"/>
  </r>
  <r>
    <s v="62126473610ZZZZZZZ11"/>
    <s v="6212"/>
    <n v="6212"/>
    <x v="5"/>
    <x v="4"/>
    <s v="PPE COST COMMUNITY AD OPENING BALANCE             "/>
    <n v="0"/>
    <n v="0"/>
    <n v="0"/>
    <n v="0"/>
    <s v="GP "/>
    <n v="0"/>
    <s v="6"/>
    <s v="6212"/>
    <s v="6"/>
    <s v="647"/>
  </r>
  <r>
    <s v="62126473620ZZZZZZZ11"/>
    <s v="6212"/>
    <n v="6212"/>
    <x v="5"/>
    <x v="4"/>
    <s v="PPE COST COMMUNITY AD OTHER CHANGES               "/>
    <n v="0"/>
    <n v="0"/>
    <n v="0"/>
    <n v="0"/>
    <s v="GP "/>
    <n v="0"/>
    <s v="6"/>
    <s v="6212"/>
    <s v="6"/>
    <s v="647"/>
  </r>
  <r>
    <s v="62126473630ZZZZZZZ11"/>
    <s v="6212"/>
    <n v="6212"/>
    <x v="5"/>
    <x v="4"/>
    <s v="PPE COST COMMUNITY AD DEPRECIATION                "/>
    <n v="0"/>
    <n v="0"/>
    <n v="0"/>
    <n v="0"/>
    <s v="GP "/>
    <n v="0"/>
    <s v="6"/>
    <s v="6212"/>
    <s v="6"/>
    <s v="647"/>
  </r>
  <r>
    <s v="62126473640ZZZZZZZ11"/>
    <s v="6212"/>
    <n v="6212"/>
    <x v="5"/>
    <x v="4"/>
    <s v="PPE COST COMMUNITY AD DISPOSAL                    "/>
    <n v="0"/>
    <n v="0"/>
    <n v="0"/>
    <n v="0"/>
    <s v="GP "/>
    <n v="0"/>
    <s v="6"/>
    <s v="6212"/>
    <s v="6"/>
    <s v="647"/>
  </r>
  <r>
    <s v="62126473650ZZZZZZZ11"/>
    <s v="6212"/>
    <n v="6212"/>
    <x v="5"/>
    <x v="4"/>
    <s v="PPE COST COMMUNITY AD TRANSFER                    "/>
    <n v="0"/>
    <n v="0"/>
    <n v="0"/>
    <n v="0"/>
    <s v="GP "/>
    <n v="0"/>
    <s v="6"/>
    <s v="6212"/>
    <s v="6"/>
    <s v="647"/>
  </r>
  <r>
    <s v="62126473710ZZZZZZZ11"/>
    <s v="6212"/>
    <n v="6212"/>
    <x v="5"/>
    <x v="4"/>
    <s v="PPE COST COMMUNITY AI OPENING BALANCE             "/>
    <n v="0"/>
    <n v="0"/>
    <n v="0"/>
    <n v="0"/>
    <s v="GP "/>
    <n v="0"/>
    <s v="6"/>
    <s v="6212"/>
    <s v="6"/>
    <s v="647"/>
  </r>
  <r>
    <s v="62126473720ZZZZZZZ11"/>
    <s v="6212"/>
    <n v="6212"/>
    <x v="5"/>
    <x v="4"/>
    <s v="PPE COST COMMUNITY AI IMPAIRMENT                  "/>
    <n v="0"/>
    <n v="0"/>
    <n v="0"/>
    <n v="0"/>
    <s v="GP "/>
    <n v="0"/>
    <s v="6"/>
    <s v="6212"/>
    <s v="6"/>
    <s v="647"/>
  </r>
  <r>
    <s v="62126473730ZZZZZZZ11"/>
    <s v="6212"/>
    <n v="6212"/>
    <x v="5"/>
    <x v="4"/>
    <s v="PPE COST COMMUNITY AI DISPOSAL/TRANSFER           "/>
    <n v="0"/>
    <n v="0"/>
    <n v="0"/>
    <n v="0"/>
    <s v="GP "/>
    <n v="0"/>
    <s v="6"/>
    <s v="6212"/>
    <s v="6"/>
    <s v="647"/>
  </r>
  <r>
    <s v="62126473740ZZZZZZZ11"/>
    <s v="6212"/>
    <n v="6212"/>
    <x v="5"/>
    <x v="4"/>
    <s v="PPE COST COMMUNITY AI CHANGE NOT LISTED           "/>
    <n v="0"/>
    <n v="0"/>
    <n v="0"/>
    <n v="0"/>
    <s v="GP "/>
    <n v="0"/>
    <s v="6"/>
    <s v="6212"/>
    <s v="6"/>
    <s v="647"/>
  </r>
  <r>
    <s v="62126563510ZZZZZZZ11"/>
    <s v="6212"/>
    <n v="6212"/>
    <x v="5"/>
    <x v="4"/>
    <s v="PPE REVAL COMMUNITY COST OPENING BALANCE          "/>
    <n v="1620760934.5899999"/>
    <n v="0"/>
    <n v="0"/>
    <n v="1620760934.5899999"/>
    <s v="GP "/>
    <n v="0"/>
    <s v="6"/>
    <s v="6212"/>
    <s v="6"/>
    <s v="656"/>
  </r>
  <r>
    <s v="62126563530ZZZZZZZ11"/>
    <s v="6212"/>
    <n v="6212"/>
    <x v="5"/>
    <x v="4"/>
    <s v="PPE REVALUATION COMMUNITY COST REVALUAT           "/>
    <n v="0"/>
    <n v="0"/>
    <n v="0"/>
    <n v="0"/>
    <s v="GP "/>
    <n v="0"/>
    <s v="6"/>
    <s v="6212"/>
    <s v="6"/>
    <s v="656"/>
  </r>
  <r>
    <s v="62126563540ZZZZZZZ11"/>
    <s v="6212"/>
    <n v="6212"/>
    <x v="5"/>
    <x v="4"/>
    <s v="PPE REVAL COMMUNITY COST DECOM LIABILITY          "/>
    <n v="0"/>
    <n v="0"/>
    <n v="0"/>
    <n v="0"/>
    <s v="GP "/>
    <n v="0"/>
    <s v="6"/>
    <s v="6212"/>
    <s v="6"/>
    <s v="656"/>
  </r>
  <r>
    <s v="62126563550ZZZZZZZ11"/>
    <s v="6212"/>
    <n v="6212"/>
    <x v="5"/>
    <x v="4"/>
    <s v="PPE REVALUATION COMMUNITY COST COR ERROR          "/>
    <n v="0"/>
    <n v="0"/>
    <n v="0"/>
    <n v="0"/>
    <s v="GP "/>
    <n v="0"/>
    <s v="6"/>
    <s v="6212"/>
    <s v="6"/>
    <s v="656"/>
  </r>
  <r>
    <s v="62126563560ZZZZZZZ11"/>
    <s v="6212"/>
    <n v="6212"/>
    <x v="5"/>
    <x v="4"/>
    <s v="PPE REVAL COMMUNITY COST CHG ACC POLICY           "/>
    <n v="0"/>
    <n v="0"/>
    <n v="0"/>
    <n v="0"/>
    <s v="GP "/>
    <n v="0"/>
    <s v="6"/>
    <s v="6212"/>
    <s v="6"/>
    <s v="656"/>
  </r>
  <r>
    <s v="62126563570ZZZZZZZ11"/>
    <s v="6212"/>
    <n v="6212"/>
    <x v="5"/>
    <x v="4"/>
    <s v="PPE REVALUATION COMMUNITY COST DISPOSAL           "/>
    <n v="0"/>
    <n v="0"/>
    <n v="-128000"/>
    <n v="-128000"/>
    <s v="GP "/>
    <n v="0"/>
    <s v="6"/>
    <s v="6212"/>
    <s v="6"/>
    <s v="656"/>
  </r>
  <r>
    <s v="62126563580ZZZZZZZ11"/>
    <s v="6212"/>
    <n v="6212"/>
    <x v="5"/>
    <x v="4"/>
    <s v="PPE REVAL COMMUNITY COST TRANSFER IN              "/>
    <n v="0"/>
    <n v="1000"/>
    <n v="0"/>
    <n v="1000"/>
    <s v="GP "/>
    <n v="0"/>
    <s v="6"/>
    <s v="6212"/>
    <s v="6"/>
    <s v="656"/>
  </r>
  <r>
    <s v="62126563590ZZZZZZZ11"/>
    <s v="6212"/>
    <n v="6212"/>
    <x v="5"/>
    <x v="4"/>
    <s v="PPE REVAL COMMUNITY COST TRANSFER OUT             "/>
    <n v="0"/>
    <n v="0"/>
    <n v="-8151698.5800000001"/>
    <n v="-8151698.5800000001"/>
    <s v="GP "/>
    <n v="0"/>
    <s v="6"/>
    <s v="6212"/>
    <s v="6"/>
    <s v="656"/>
  </r>
  <r>
    <s v="62126563710ZZZZZZZ11"/>
    <s v="6212"/>
    <n v="6212"/>
    <x v="5"/>
    <x v="4"/>
    <s v="PPE REVALUATION COMMUNITY AD OPENING BAL          "/>
    <n v="0"/>
    <n v="0"/>
    <n v="0"/>
    <n v="0"/>
    <s v="GP "/>
    <n v="0"/>
    <s v="6"/>
    <s v="6212"/>
    <s v="6"/>
    <s v="656"/>
  </r>
  <r>
    <s v="62126563720ZZZZZZZ11"/>
    <s v="6212"/>
    <n v="6212"/>
    <x v="5"/>
    <x v="4"/>
    <s v="PPE REVALUATION COMMUNITY AD OTHER CHANG          "/>
    <n v="0"/>
    <n v="0"/>
    <n v="0"/>
    <n v="0"/>
    <s v="GP "/>
    <n v="0"/>
    <s v="6"/>
    <s v="6212"/>
    <s v="6"/>
    <s v="656"/>
  </r>
  <r>
    <s v="62126563730ZZZZZZZ11"/>
    <s v="6212"/>
    <n v="6212"/>
    <x v="5"/>
    <x v="4"/>
    <s v="PPE REVALUATIONUATION COMMUNITY AD DEPR           "/>
    <n v="0"/>
    <n v="0"/>
    <n v="0"/>
    <n v="0"/>
    <s v="GP "/>
    <n v="0"/>
    <s v="6"/>
    <s v="6212"/>
    <s v="6"/>
    <s v="656"/>
  </r>
  <r>
    <s v="62126563740ZZZZZZZ11"/>
    <s v="6212"/>
    <n v="6212"/>
    <x v="5"/>
    <x v="4"/>
    <s v="PPE REVALUATION COMMUNITY AD DISPOSAL             "/>
    <n v="0"/>
    <n v="0"/>
    <n v="0"/>
    <n v="0"/>
    <s v="GP "/>
    <n v="0"/>
    <s v="6"/>
    <s v="6212"/>
    <s v="6"/>
    <s v="656"/>
  </r>
  <r>
    <s v="62126563750ZZZZZZZ11"/>
    <s v="6212"/>
    <n v="6212"/>
    <x v="5"/>
    <x v="4"/>
    <s v="PPE REVALUATION COMMUNITY AD TRANSFER             "/>
    <n v="0"/>
    <n v="0"/>
    <n v="0"/>
    <n v="0"/>
    <s v="GP "/>
    <n v="0"/>
    <s v="6"/>
    <s v="6212"/>
    <s v="6"/>
    <s v="656"/>
  </r>
  <r>
    <s v="62126563810ZZZZZZZ11"/>
    <s v="6212"/>
    <n v="6212"/>
    <x v="5"/>
    <x v="4"/>
    <s v="PPE REVALUATION COMMUNITY AI OPENING BAL          "/>
    <n v="0"/>
    <n v="0"/>
    <n v="0"/>
    <n v="0"/>
    <s v="GP "/>
    <n v="0"/>
    <s v="6"/>
    <s v="6212"/>
    <s v="6"/>
    <s v="656"/>
  </r>
  <r>
    <s v="62126563820ZZZZZZZ11"/>
    <s v="6212"/>
    <n v="6212"/>
    <x v="5"/>
    <x v="4"/>
    <s v="PPE REVALUATION COMMUNITY AI IMPAIRMENT           "/>
    <n v="0"/>
    <n v="0"/>
    <n v="0"/>
    <n v="0"/>
    <s v="GP "/>
    <n v="0"/>
    <s v="6"/>
    <s v="6212"/>
    <s v="6"/>
    <s v="656"/>
  </r>
  <r>
    <s v="62126563830ZZZZZZZ11"/>
    <s v="6212"/>
    <n v="6212"/>
    <x v="5"/>
    <x v="4"/>
    <s v="PPE REVAL COMMUNITY AI DISPOSAL/TRANSFER          "/>
    <n v="0"/>
    <n v="0"/>
    <n v="0"/>
    <n v="0"/>
    <s v="GP "/>
    <n v="0"/>
    <s v="6"/>
    <s v="6212"/>
    <s v="6"/>
    <s v="656"/>
  </r>
  <r>
    <s v="62126563840ZZZZZZZ11"/>
    <s v="6212"/>
    <n v="6212"/>
    <x v="5"/>
    <x v="4"/>
    <s v="PPE REVAL COMMUNITY AI CHANGE NOT LISTED          "/>
    <n v="0"/>
    <n v="0"/>
    <n v="0"/>
    <n v="0"/>
    <s v="GP "/>
    <n v="0"/>
    <s v="6"/>
    <s v="6212"/>
    <s v="6"/>
    <s v="656"/>
  </r>
  <r>
    <s v="62126680010ZZZZZZZ11"/>
    <s v="6212"/>
    <n v="6212"/>
    <x v="5"/>
    <x v="4"/>
    <s v="WIP OPENING BALANCE                               "/>
    <n v="0"/>
    <n v="0"/>
    <n v="0"/>
    <n v="0"/>
    <s v="GP "/>
    <n v="0"/>
    <s v="6"/>
    <s v="6212"/>
    <s v="6"/>
    <s v="668"/>
  </r>
  <r>
    <s v="62126680020ZZZZZZZ11"/>
    <s v="6212"/>
    <n v="6212"/>
    <x v="5"/>
    <x v="4"/>
    <s v="WIP ACQUISITION OUTSOURCED                        "/>
    <n v="0"/>
    <n v="0"/>
    <n v="0"/>
    <n v="0"/>
    <s v="GP "/>
    <n v="0"/>
    <s v="6"/>
    <s v="6212"/>
    <s v="6"/>
    <s v="668"/>
  </r>
  <r>
    <s v="62126680030ZZZZZZZ11"/>
    <s v="6212"/>
    <n v="6212"/>
    <x v="5"/>
    <x v="4"/>
    <s v="WIP ACQUISITION OWN ACC CONSTR MAT&amp;SUPPL          "/>
    <n v="0"/>
    <n v="0"/>
    <n v="0"/>
    <n v="0"/>
    <s v="GP "/>
    <n v="0"/>
    <s v="6"/>
    <s v="6212"/>
    <s v="6"/>
    <s v="668"/>
  </r>
  <r>
    <s v="62126680040ZZZZZZZ11"/>
    <s v="6212"/>
    <n v="6212"/>
    <x v="5"/>
    <x v="4"/>
    <s v="WIP ACQ OWN ACC CONSTR COMPENS EMPLOYEE           "/>
    <n v="0"/>
    <n v="0"/>
    <n v="0"/>
    <n v="0"/>
    <s v="GP "/>
    <n v="0"/>
    <s v="6"/>
    <s v="6212"/>
    <s v="6"/>
    <s v="668"/>
  </r>
  <r>
    <s v="62126680050ZZZZZZZ11"/>
    <s v="6212"/>
    <n v="6212"/>
    <x v="5"/>
    <x v="4"/>
    <s v="WIP ACQ OWN ACC CONSTR COST SITE PREP             "/>
    <n v="0"/>
    <n v="0"/>
    <n v="0"/>
    <n v="0"/>
    <s v="GP "/>
    <n v="0"/>
    <s v="6"/>
    <s v="6212"/>
    <s v="6"/>
    <s v="668"/>
  </r>
  <r>
    <s v="62126680060ZZZZZZZ11"/>
    <s v="6212"/>
    <n v="6212"/>
    <x v="5"/>
    <x v="4"/>
    <s v="WIP ACQ OWN ACC CONSTR DELIV &amp; HAND COST          "/>
    <n v="0"/>
    <n v="0"/>
    <n v="0"/>
    <n v="0"/>
    <s v="GP "/>
    <n v="0"/>
    <s v="6"/>
    <s v="6212"/>
    <s v="6"/>
    <s v="668"/>
  </r>
  <r>
    <s v="62126680070ZZZZZZZ11"/>
    <s v="6212"/>
    <n v="6212"/>
    <x v="5"/>
    <x v="4"/>
    <s v="WIP ACQ OWN ACC CONSTR INST &amp; ASSEM CST           "/>
    <n v="0"/>
    <n v="0"/>
    <n v="0"/>
    <n v="0"/>
    <s v="GP "/>
    <n v="0"/>
    <s v="6"/>
    <s v="6212"/>
    <s v="6"/>
    <s v="668"/>
  </r>
  <r>
    <s v="62126680080ZZZZZZZ11"/>
    <s v="6212"/>
    <n v="6212"/>
    <x v="5"/>
    <x v="4"/>
    <s v="WIP ACQ OWN ACC CONSTR COST TEST SITE             "/>
    <n v="0"/>
    <n v="0"/>
    <n v="0"/>
    <n v="0"/>
    <s v="GP "/>
    <n v="0"/>
    <s v="6"/>
    <s v="6212"/>
    <s v="6"/>
    <s v="668"/>
  </r>
  <r>
    <s v="62126680090ZZZZZZZ11"/>
    <s v="6212"/>
    <n v="6212"/>
    <x v="5"/>
    <x v="4"/>
    <s v="WIP ACQUISITION OWN ACC CONSTR PROF FEE           "/>
    <n v="0"/>
    <n v="0"/>
    <n v="0"/>
    <n v="0"/>
    <s v="GP "/>
    <n v="0"/>
    <s v="6"/>
    <s v="6212"/>
    <s v="6"/>
    <s v="668"/>
  </r>
  <r>
    <s v="62126680100ZZZZZZZ11"/>
    <s v="6212"/>
    <n v="6212"/>
    <x v="5"/>
    <x v="4"/>
    <s v="WIP ACQUISITION BORROWING COST                    "/>
    <n v="0"/>
    <n v="0"/>
    <n v="0"/>
    <n v="0"/>
    <s v="GP "/>
    <n v="0"/>
    <s v="6"/>
    <s v="6212"/>
    <s v="6"/>
    <s v="668"/>
  </r>
  <r>
    <s v="62128100010ZZZZZZZ11"/>
    <s v="6212"/>
    <n v="6212"/>
    <x v="5"/>
    <x v="2"/>
    <s v="ACC SUR/(DEF): OPENING BALANCE                    "/>
    <n v="-4655087.62"/>
    <n v="0"/>
    <n v="0"/>
    <n v="-4655087.62"/>
    <s v="GP "/>
    <n v="0"/>
    <s v="6"/>
    <s v="6212"/>
    <s v="8"/>
    <s v="810"/>
  </r>
  <r>
    <s v="62128100020ZZZZZZZ11"/>
    <s v="6212"/>
    <n v="6212"/>
    <x v="5"/>
    <x v="2"/>
    <s v="ACC SUR/(DEF): CHANGES IN ACC POLICY              "/>
    <n v="0"/>
    <n v="0"/>
    <n v="0"/>
    <n v="0"/>
    <s v="GP "/>
    <n v="0"/>
    <s v="6"/>
    <s v="6212"/>
    <s v="8"/>
    <s v="810"/>
  </r>
  <r>
    <s v="62128100030ZZZZZZZ11"/>
    <s v="6212"/>
    <n v="6212"/>
    <x v="5"/>
    <x v="2"/>
    <s v="ACC SUR/(DEF): CORREC PRIOR PERIOD ERROR          "/>
    <n v="0"/>
    <n v="0"/>
    <n v="0"/>
    <n v="0"/>
    <s v="GP "/>
    <n v="0"/>
    <s v="6"/>
    <s v="6212"/>
    <s v="8"/>
    <s v="810"/>
  </r>
  <r>
    <s v="62128100040ZZZZZZZ11"/>
    <s v="6212"/>
    <n v="6212"/>
    <x v="5"/>
    <x v="2"/>
    <s v="ACC SUR/(DEF): TRF TO/FROM ACCUM SURPLUS          "/>
    <n v="0"/>
    <n v="1977286.17"/>
    <n v="0"/>
    <n v="1977286.17"/>
    <s v="GP "/>
    <n v="0"/>
    <s v="6"/>
    <s v="6212"/>
    <s v="8"/>
    <s v="810"/>
  </r>
  <r>
    <s v="62128100050ZZZZZZZ11"/>
    <s v="6212"/>
    <n v="6212"/>
    <x v="5"/>
    <x v="2"/>
    <s v="ACC SUR/(DEF): TRF TO/FROM RESERVES               "/>
    <n v="0"/>
    <n v="0"/>
    <n v="0"/>
    <n v="0"/>
    <s v="GP "/>
    <n v="0"/>
    <s v="6"/>
    <s v="6212"/>
    <s v="8"/>
    <s v="810"/>
  </r>
  <r>
    <s v="62128100060ZZZZZZZ11"/>
    <s v="6212"/>
    <n v="6212"/>
    <x v="5"/>
    <x v="2"/>
    <s v="ACC SUR/(DEF): DEPRECIATION OFFSETS               "/>
    <n v="0"/>
    <n v="0"/>
    <n v="0"/>
    <n v="0"/>
    <s v="GP "/>
    <n v="0"/>
    <s v="6"/>
    <s v="6212"/>
    <s v="8"/>
    <s v="810"/>
  </r>
  <r>
    <s v="6213211001026MRCZZ11"/>
    <s v="6213"/>
    <n v="6213"/>
    <x v="5"/>
    <x v="0"/>
    <s v="MS: SAL &amp; ALL: BASIC SALARY &amp; WAGES               "/>
    <n v="0"/>
    <n v="2852255.99"/>
    <n v="0"/>
    <n v="2852255.99"/>
    <s v="P  "/>
    <n v="2533255"/>
    <s v="6"/>
    <s v="6213"/>
    <s v="2"/>
    <s v="211"/>
  </r>
  <r>
    <s v="6213211022026MRCZZ11"/>
    <s v="6213"/>
    <n v="6213"/>
    <x v="5"/>
    <x v="0"/>
    <s v="MS: ALL - CELLULAR &amp; TELEPHONE                    "/>
    <n v="0"/>
    <n v="29400"/>
    <n v="0"/>
    <n v="32900"/>
    <s v="P  "/>
    <n v="25200"/>
    <s v="6"/>
    <s v="6213"/>
    <s v="2"/>
    <s v="211"/>
  </r>
  <r>
    <s v="6213211026026MRCZZ11"/>
    <s v="6213"/>
    <n v="6213"/>
    <x v="5"/>
    <x v="0"/>
    <s v="MS: HB &amp; INC: HOUSING BENEFITS                    "/>
    <n v="0"/>
    <n v="40913.760000000002"/>
    <n v="0"/>
    <n v="40913.760000000002"/>
    <s v="P  "/>
    <n v="40992"/>
    <s v="6"/>
    <s v="6213"/>
    <s v="2"/>
    <s v="211"/>
  </r>
  <r>
    <s v="6213211034026MRCZZ11"/>
    <s v="6213"/>
    <n v="6213"/>
    <x v="5"/>
    <x v="0"/>
    <s v="MS: ALL - TRAVEL OR MOTOR VEHICLE                 "/>
    <n v="0"/>
    <n v="984196.54"/>
    <n v="0"/>
    <n v="984668.85"/>
    <s v="P  "/>
    <n v="835860"/>
    <s v="6"/>
    <s v="6213"/>
    <s v="2"/>
    <s v="211"/>
  </r>
  <r>
    <s v="6213211044026MRCZZ11"/>
    <s v="6213"/>
    <n v="6213"/>
    <x v="5"/>
    <x v="0"/>
    <s v="MS: SRB - ACTING ALLOWANCE                        "/>
    <n v="0"/>
    <n v="992.14"/>
    <n v="0"/>
    <n v="992.14"/>
    <s v="P  "/>
    <n v="186525"/>
    <s v="6"/>
    <s v="6213"/>
    <s v="2"/>
    <s v="211"/>
  </r>
  <r>
    <s v="6213211046026MRCZZ11"/>
    <s v="6213"/>
    <n v="6213"/>
    <x v="5"/>
    <x v="0"/>
    <s v="MS: SRB - ANNUAL BONUS                            "/>
    <n v="0"/>
    <n v="243083"/>
    <n v="0"/>
    <n v="243083"/>
    <s v="P  "/>
    <n v="211104"/>
    <s v="6"/>
    <s v="6213"/>
    <s v="2"/>
    <s v="211"/>
  </r>
  <r>
    <s v="6213211050026MRCZZ11"/>
    <s v="6213"/>
    <n v="6213"/>
    <x v="5"/>
    <x v="0"/>
    <s v="MS: SRB - LONG SERVICE AWARD                      "/>
    <n v="0"/>
    <n v="29436"/>
    <n v="0"/>
    <n v="29436"/>
    <s v="P  "/>
    <n v="0"/>
    <s v="6"/>
    <s v="6213"/>
    <s v="2"/>
    <s v="211"/>
  </r>
  <r>
    <s v="6213213001026MRCZZ11"/>
    <s v="6213"/>
    <n v="6213"/>
    <x v="5"/>
    <x v="0"/>
    <s v="MS: SOC CONTR - BARGAINING COUNCIL                "/>
    <n v="0"/>
    <n v="612.51"/>
    <n v="0"/>
    <n v="612.51"/>
    <s v="P  "/>
    <n v="530"/>
    <s v="6"/>
    <s v="6213"/>
    <s v="2"/>
    <s v="213"/>
  </r>
  <r>
    <s v="6213213010026MRCZZ11"/>
    <s v="6213"/>
    <n v="6213"/>
    <x v="5"/>
    <x v="0"/>
    <s v="MS: SOC CONTR - GROUP LIFE INSURANCE              "/>
    <n v="0"/>
    <n v="25915.95"/>
    <n v="0"/>
    <n v="25915.95"/>
    <s v="P  "/>
    <n v="0"/>
    <s v="6"/>
    <s v="6213"/>
    <s v="2"/>
    <s v="213"/>
  </r>
  <r>
    <s v="6213213020026MRCZZ11"/>
    <s v="6213"/>
    <n v="6213"/>
    <x v="5"/>
    <x v="0"/>
    <s v="MS: SOC CONTR - MEDICAL                           "/>
    <n v="0"/>
    <n v="202534.51"/>
    <n v="0"/>
    <n v="202534.51"/>
    <s v="P  "/>
    <n v="214672"/>
    <s v="6"/>
    <s v="6213"/>
    <s v="2"/>
    <s v="213"/>
  </r>
  <r>
    <s v="6213213030026MRCZZ11"/>
    <s v="6213"/>
    <n v="6213"/>
    <x v="5"/>
    <x v="0"/>
    <s v="MS: SOC CONTR - PENSION                           "/>
    <n v="0"/>
    <n v="456910.03"/>
    <n v="0"/>
    <n v="456910.03"/>
    <s v="P  "/>
    <n v="481994"/>
    <s v="6"/>
    <s v="6213"/>
    <s v="2"/>
    <s v="213"/>
  </r>
  <r>
    <s v="6213213040026MRCZZ11"/>
    <s v="6213"/>
    <n v="6213"/>
    <x v="5"/>
    <x v="0"/>
    <s v="MS: SOC CONTR - UNEMPLOYMENT INSUR FUND           "/>
    <n v="0"/>
    <n v="10410.39"/>
    <n v="0"/>
    <n v="10410.39"/>
    <s v="P  "/>
    <n v="9565"/>
    <s v="6"/>
    <s v="6213"/>
    <s v="2"/>
    <s v="213"/>
  </r>
  <r>
    <s v="6213226060G26MRCZZ11"/>
    <s v="6213"/>
    <n v="6213"/>
    <x v="5"/>
    <x v="0"/>
    <s v="OS: CATERING SERVICES(RECEPTION/DEL)              "/>
    <n v="0"/>
    <n v="0"/>
    <n v="0"/>
    <n v="0"/>
    <s v="P  "/>
    <n v="0"/>
    <s v="6"/>
    <s v="6213"/>
    <s v="2"/>
    <s v="226"/>
  </r>
  <r>
    <s v="6213227037026414ZZ11"/>
    <s v="6213"/>
    <n v="6213"/>
    <x v="5"/>
    <x v="0"/>
    <s v="C&amp;PS: B&amp;A HUMAN RESOURCES                         "/>
    <n v="0"/>
    <n v="0"/>
    <n v="0"/>
    <n v="0"/>
    <s v="P  "/>
    <n v="0"/>
    <s v="6"/>
    <s v="6213"/>
    <s v="2"/>
    <s v="227"/>
  </r>
  <r>
    <s v="6213227041026MRCZZ11"/>
    <s v="6213"/>
    <n v="6213"/>
    <x v="5"/>
    <x v="0"/>
    <s v="C&amp;PS: B&amp;A PROJECT MANAGEMENT                      "/>
    <n v="0"/>
    <n v="0"/>
    <n v="0"/>
    <n v="0"/>
    <s v="P  "/>
    <n v="0"/>
    <s v="6"/>
    <s v="6213"/>
    <s v="2"/>
    <s v="227"/>
  </r>
  <r>
    <s v="6213230012026MRCZZ11"/>
    <s v="6213"/>
    <n v="6213"/>
    <x v="5"/>
    <x v="0"/>
    <s v="OC: ADV/PUB/MARK - CORP &amp; MUN ACTIVITIES          "/>
    <n v="0"/>
    <n v="0"/>
    <n v="0"/>
    <n v="0"/>
    <s v="P  "/>
    <n v="15392"/>
    <s v="6"/>
    <s v="6213"/>
    <s v="2"/>
    <s v="230"/>
  </r>
  <r>
    <s v="6213230112026MRCZZ11"/>
    <s v="6213"/>
    <n v="6213"/>
    <x v="5"/>
    <x v="0"/>
    <s v="OC: COMM - POSTAGE/STAMPS/FRANKING MACH           "/>
    <n v="0"/>
    <n v="0"/>
    <n v="0"/>
    <n v="0"/>
    <s v="P  "/>
    <n v="815"/>
    <s v="6"/>
    <s v="6213"/>
    <s v="2"/>
    <s v="230"/>
  </r>
  <r>
    <s v="6213230178026MRCZZ11"/>
    <s v="6213"/>
    <n v="6213"/>
    <x v="5"/>
    <x v="0"/>
    <s v="OC: EXT COM SERV PROV - S/WARE LICENCES           "/>
    <n v="0"/>
    <n v="20556.77"/>
    <n v="0"/>
    <n v="20556.77"/>
    <s v="P  "/>
    <n v="49692"/>
    <s v="6"/>
    <s v="6213"/>
    <s v="2"/>
    <s v="230"/>
  </r>
  <r>
    <s v="6213230541026MRCZZ11"/>
    <s v="6213"/>
    <n v="6213"/>
    <x v="5"/>
    <x v="0"/>
    <s v="OC: SKILLS DEVELOPMENT FUND LEVY                  "/>
    <n v="0"/>
    <n v="41685.43"/>
    <n v="0"/>
    <n v="41724.199999999997"/>
    <s v="P  "/>
    <n v="96678"/>
    <s v="6"/>
    <s v="6213"/>
    <s v="2"/>
    <s v="230"/>
  </r>
  <r>
    <s v="6213230576026MRCZZ11"/>
    <s v="6213"/>
    <n v="6213"/>
    <x v="5"/>
    <x v="0"/>
    <s v="OC: T&amp;S DOM - ACCOMMODATION                       "/>
    <n v="0"/>
    <n v="16625.29"/>
    <n v="0"/>
    <n v="16625.29"/>
    <s v="P  "/>
    <n v="24778"/>
    <s v="6"/>
    <s v="6213"/>
    <s v="2"/>
    <s v="230"/>
  </r>
  <r>
    <s v="6213230577026MRCZZ11"/>
    <s v="6213"/>
    <n v="6213"/>
    <x v="5"/>
    <x v="0"/>
    <s v="OC: T&amp;S DOM - DAILY ALLOWANCE                     "/>
    <n v="0"/>
    <n v="8147.37"/>
    <n v="0"/>
    <n v="8147.37"/>
    <s v="P  "/>
    <n v="11318"/>
    <s v="6"/>
    <s v="6213"/>
    <s v="2"/>
    <s v="230"/>
  </r>
  <r>
    <s v="6213230580026MRCZZ11"/>
    <s v="6213"/>
    <n v="6213"/>
    <x v="5"/>
    <x v="0"/>
    <s v="OC: T&amp;S DOM TRP - WITHOUT OPR CAR RENTAL          "/>
    <n v="0"/>
    <n v="0"/>
    <n v="0"/>
    <n v="0"/>
    <s v="P  "/>
    <n v="9054"/>
    <s v="6"/>
    <s v="6213"/>
    <s v="2"/>
    <s v="230"/>
  </r>
  <r>
    <s v="6213230581026MRCZZ11"/>
    <s v="6213"/>
    <n v="6213"/>
    <x v="5"/>
    <x v="0"/>
    <s v="OC: T&amp;S DOM TRP - W/OUT OPR OWN TRANSPRT          "/>
    <n v="0"/>
    <n v="9388.9699999999993"/>
    <n v="0"/>
    <n v="9388.9699999999993"/>
    <s v="P  "/>
    <n v="13279"/>
    <s v="6"/>
    <s v="6213"/>
    <s v="2"/>
    <s v="230"/>
  </r>
  <r>
    <s v="6213230583026MRCZZ11"/>
    <s v="6213"/>
    <n v="6213"/>
    <x v="5"/>
    <x v="0"/>
    <s v="OC: T&amp;S DOM PUB TRP - AIR TRANSPORT               "/>
    <n v="0"/>
    <n v="0"/>
    <n v="0"/>
    <n v="0"/>
    <s v="P  "/>
    <n v="18108"/>
    <s v="6"/>
    <s v="6213"/>
    <s v="2"/>
    <s v="230"/>
  </r>
  <r>
    <s v="6213232360026MRCZZ11"/>
    <s v="6213"/>
    <n v="6213"/>
    <x v="5"/>
    <x v="0"/>
    <s v="INVENTORY - MATERIALS &amp; SUPPLIES                  "/>
    <n v="0"/>
    <n v="137.47"/>
    <n v="0"/>
    <n v="137.47"/>
    <s v="P  "/>
    <n v="5472"/>
    <s v="6"/>
    <s v="6213"/>
    <s v="2"/>
    <s v="232"/>
  </r>
  <r>
    <s v="6213272242026MRCZZ11"/>
    <s v="6213"/>
    <n v="6213"/>
    <x v="5"/>
    <x v="0"/>
    <s v="DEPRECIATION ELEC POWER PLANTS                    "/>
    <n v="0"/>
    <n v="0"/>
    <n v="0"/>
    <n v="0"/>
    <s v="P  "/>
    <n v="0"/>
    <s v="6"/>
    <s v="6213"/>
    <s v="2"/>
    <s v="272"/>
  </r>
  <r>
    <s v="6213272243026MRCZZ11"/>
    <s v="6213"/>
    <n v="6213"/>
    <x v="5"/>
    <x v="0"/>
    <s v="DEPRECIATION ELEC HV SUBSTATIONS                  "/>
    <n v="0"/>
    <n v="0"/>
    <n v="0"/>
    <n v="0"/>
    <s v="P  "/>
    <n v="0"/>
    <s v="6"/>
    <s v="6213"/>
    <s v="2"/>
    <s v="272"/>
  </r>
  <r>
    <s v="6213272244026MRCZZ11"/>
    <s v="6213"/>
    <n v="6213"/>
    <x v="5"/>
    <x v="0"/>
    <s v="DEPRECIATION ELEC HV SWITCHING STATIONS           "/>
    <n v="0"/>
    <n v="0"/>
    <n v="0"/>
    <n v="0"/>
    <s v="P  "/>
    <n v="0"/>
    <s v="6"/>
    <s v="6213"/>
    <s v="2"/>
    <s v="272"/>
  </r>
  <r>
    <s v="6213272245026MRCZZ11"/>
    <s v="6213"/>
    <n v="6213"/>
    <x v="5"/>
    <x v="0"/>
    <s v="DEPRECIATION ELEC HV TRANSM CONDUCTORS            "/>
    <n v="0"/>
    <n v="0"/>
    <n v="0"/>
    <n v="0"/>
    <s v="P  "/>
    <n v="0"/>
    <s v="6"/>
    <s v="6213"/>
    <s v="2"/>
    <s v="272"/>
  </r>
  <r>
    <s v="6213272246026MRCZZ11"/>
    <s v="6213"/>
    <n v="6213"/>
    <x v="5"/>
    <x v="0"/>
    <s v="DEPRECIATION ELEC MV SUBSTATIONS                  "/>
    <n v="0"/>
    <n v="0"/>
    <n v="0"/>
    <n v="0"/>
    <s v="P  "/>
    <n v="0"/>
    <s v="6"/>
    <s v="6213"/>
    <s v="2"/>
    <s v="272"/>
  </r>
  <r>
    <s v="6213272247026MRCZZ11"/>
    <s v="6213"/>
    <n v="6213"/>
    <x v="5"/>
    <x v="0"/>
    <s v="DEPRECIATION ELEC MV SWITCHING STATIONS           "/>
    <n v="0"/>
    <n v="0"/>
    <n v="0"/>
    <n v="0"/>
    <s v="P  "/>
    <n v="0"/>
    <s v="6"/>
    <s v="6213"/>
    <s v="2"/>
    <s v="272"/>
  </r>
  <r>
    <s v="6213272248026MRCZZ11"/>
    <s v="6213"/>
    <n v="6213"/>
    <x v="5"/>
    <x v="0"/>
    <s v="DEPRECIATION ELEC MV NETWORKS                     "/>
    <n v="0"/>
    <n v="0"/>
    <n v="0"/>
    <n v="0"/>
    <s v="P  "/>
    <n v="0"/>
    <s v="6"/>
    <s v="6213"/>
    <s v="2"/>
    <s v="272"/>
  </r>
  <r>
    <s v="6213272249026MRCZZ11"/>
    <s v="6213"/>
    <n v="6213"/>
    <x v="5"/>
    <x v="0"/>
    <s v="DEPRECIATION ELEC LV NETWORKS                     "/>
    <n v="0"/>
    <n v="0"/>
    <n v="0"/>
    <n v="0"/>
    <s v="P  "/>
    <n v="0"/>
    <s v="6"/>
    <s v="6213"/>
    <s v="2"/>
    <s v="272"/>
  </r>
  <r>
    <s v="6213272250026MRCZZ11"/>
    <s v="6213"/>
    <n v="6213"/>
    <x v="5"/>
    <x v="0"/>
    <s v="DEPRECIATION ELEC CAPITAL SPARES                  "/>
    <n v="0"/>
    <n v="0"/>
    <n v="0"/>
    <n v="0"/>
    <s v="P  "/>
    <n v="0"/>
    <s v="6"/>
    <s v="6213"/>
    <s v="2"/>
    <s v="272"/>
  </r>
  <r>
    <s v="6213395023026MRC1L11"/>
    <s v="6213"/>
    <n v="6213"/>
    <x v="5"/>
    <x v="1"/>
    <s v="DPT CHG INSURANCE FEES                            "/>
    <n v="0"/>
    <n v="0"/>
    <n v="0"/>
    <n v="0"/>
    <s v="P  "/>
    <n v="0"/>
    <s v="6"/>
    <s v="6213"/>
    <s v="3"/>
    <s v="395"/>
  </r>
  <r>
    <s v="62133996050ZZZZZZZ11"/>
    <s v="6213"/>
    <n v="6213"/>
    <x v="5"/>
    <x v="1"/>
    <s v="TRF TO ACC SURPLUS DEFICIT                        "/>
    <n v="0"/>
    <n v="0"/>
    <n v="-4576263.71"/>
    <n v="-4576263.71"/>
    <s v="P  "/>
    <n v="0"/>
    <s v="6"/>
    <s v="6213"/>
    <s v="3"/>
    <s v="399"/>
  </r>
  <r>
    <s v="62133996100ZZZZZZZ11"/>
    <s v="6213"/>
    <n v="6213"/>
    <x v="5"/>
    <x v="1"/>
    <s v="TRF FROM ACC SURPLUS DEFICIT                      "/>
    <n v="0"/>
    <n v="0"/>
    <n v="0"/>
    <n v="0"/>
    <s v="P  "/>
    <n v="0"/>
    <s v="6"/>
    <s v="6213"/>
    <s v="3"/>
    <s v="399"/>
  </r>
  <r>
    <s v="62138100010ZZZZZZZ11"/>
    <s v="6213"/>
    <n v="6213"/>
    <x v="5"/>
    <x v="2"/>
    <s v="ACC SUR/(DEF): OPENING BALANCE                    "/>
    <n v="4931599.45"/>
    <n v="0"/>
    <n v="0"/>
    <n v="4931599.45"/>
    <s v="GP "/>
    <n v="0"/>
    <s v="6"/>
    <s v="6213"/>
    <s v="8"/>
    <s v="810"/>
  </r>
  <r>
    <s v="62138100020ZZZZZZZ11"/>
    <s v="6213"/>
    <n v="6213"/>
    <x v="5"/>
    <x v="2"/>
    <s v="ACC SUR/(DEF): CHANGES IN ACC POLICY              "/>
    <n v="0"/>
    <n v="0"/>
    <n v="0"/>
    <n v="0"/>
    <s v="GP "/>
    <n v="0"/>
    <s v="6"/>
    <s v="6213"/>
    <s v="8"/>
    <s v="810"/>
  </r>
  <r>
    <s v="62138100030ZZZZZZZ11"/>
    <s v="6213"/>
    <n v="6213"/>
    <x v="5"/>
    <x v="2"/>
    <s v="ACC SUR/(DEF): CORREC PRIOR PERIOD ERROR          "/>
    <n v="0"/>
    <n v="0"/>
    <n v="0"/>
    <n v="0"/>
    <s v="GP "/>
    <n v="0"/>
    <s v="6"/>
    <s v="6213"/>
    <s v="8"/>
    <s v="810"/>
  </r>
  <r>
    <s v="62138100040ZZZZZZZ11"/>
    <s v="6213"/>
    <n v="6213"/>
    <x v="5"/>
    <x v="2"/>
    <s v="ACC SUR/(DEF): TRF TO/FROM ACCUM SURPLUS          "/>
    <n v="0"/>
    <n v="4576263.71"/>
    <n v="0"/>
    <n v="4576263.71"/>
    <s v="GP "/>
    <n v="0"/>
    <s v="6"/>
    <s v="6213"/>
    <s v="8"/>
    <s v="810"/>
  </r>
  <r>
    <s v="62138100050ZZZZZZZ11"/>
    <s v="6213"/>
    <n v="6213"/>
    <x v="5"/>
    <x v="2"/>
    <s v="ACC SUR/(DEF): TRF TO/FROM RESERVES               "/>
    <n v="0"/>
    <n v="0"/>
    <n v="0"/>
    <n v="0"/>
    <s v="GP "/>
    <n v="0"/>
    <s v="6"/>
    <s v="6213"/>
    <s v="8"/>
    <s v="810"/>
  </r>
  <r>
    <s v="62138100060ZZZZZZZ11"/>
    <s v="6213"/>
    <n v="6213"/>
    <x v="5"/>
    <x v="2"/>
    <s v="ACC SUR/(DEF): DEPRECIATION OFFSETS               "/>
    <n v="0"/>
    <n v="0"/>
    <n v="0"/>
    <n v="0"/>
    <s v="GP "/>
    <n v="0"/>
    <s v="6"/>
    <s v="6213"/>
    <s v="8"/>
    <s v="810"/>
  </r>
  <r>
    <s v="6221142460029ZZZZZ11"/>
    <s v="6221"/>
    <n v="6221"/>
    <x v="5"/>
    <x v="5"/>
    <s v="PLAN &amp; DEV: REMOVAL OF RESTRICTIONS               "/>
    <n v="0"/>
    <n v="0"/>
    <n v="-128080.85"/>
    <n v="-128080.85"/>
    <s v="P  "/>
    <n v="-110000"/>
    <s v="6"/>
    <s v="6221"/>
    <s v="1"/>
    <s v="142"/>
  </r>
  <r>
    <s v="6221142461229ZZZZZ11"/>
    <s v="6221"/>
    <n v="6221"/>
    <x v="5"/>
    <x v="5"/>
    <s v="PLAN &amp; DEV: TOWN PLAN &amp; SERVIT ( AMED PL          "/>
    <n v="0"/>
    <n v="0"/>
    <n v="-28749.58"/>
    <n v="-28749.58"/>
    <s v="P  "/>
    <n v="-10530"/>
    <s v="6"/>
    <s v="6221"/>
    <s v="1"/>
    <s v="142"/>
  </r>
  <r>
    <s v="6221142461329ZZZZZ11"/>
    <s v="6221"/>
    <n v="6221"/>
    <x v="5"/>
    <x v="5"/>
    <s v="PLAN &amp; DEV: TOWN PLAN &amp; SERVIT (APPLIC R          "/>
    <n v="0"/>
    <n v="0"/>
    <n v="-334406.25"/>
    <n v="-334406.25"/>
    <s v="P  "/>
    <n v="-270000"/>
    <s v="6"/>
    <s v="6221"/>
    <s v="1"/>
    <s v="142"/>
  </r>
  <r>
    <s v="6221142461429ZZZZZ11"/>
    <s v="6221"/>
    <n v="6221"/>
    <x v="5"/>
    <x v="5"/>
    <s v="PLAN &amp; DEV: TOWN PLAN &amp; SERVIT ( SPEC CO          "/>
    <n v="0"/>
    <n v="0"/>
    <n v="-74091.05"/>
    <n v="-74091.05"/>
    <s v="P  "/>
    <n v="-70000"/>
    <s v="6"/>
    <s v="6221"/>
    <s v="1"/>
    <s v="142"/>
  </r>
  <r>
    <s v="6221142461529ZZZZZ11"/>
    <s v="6221"/>
    <n v="6221"/>
    <x v="5"/>
    <x v="5"/>
    <s v="PLAN &amp; DEV: TOWN PLAN &amp; SERVIT (SUB&amp;CONS          "/>
    <n v="0"/>
    <n v="0"/>
    <n v="-90016.07"/>
    <n v="-90016.07"/>
    <s v="P  "/>
    <n v="-100000"/>
    <s v="6"/>
    <s v="6221"/>
    <s v="1"/>
    <s v="142"/>
  </r>
  <r>
    <s v="6221142461629ZZZZZ11"/>
    <s v="6221"/>
    <n v="6221"/>
    <x v="5"/>
    <x v="5"/>
    <s v="PLAN &amp; DEV: TOWN PLAN &amp; SERVIT ( ZONE CE          "/>
    <n v="0"/>
    <n v="0"/>
    <n v="-139795.07"/>
    <n v="-139795.07"/>
    <s v="P  "/>
    <n v="-20000"/>
    <s v="6"/>
    <s v="6221"/>
    <s v="1"/>
    <s v="142"/>
  </r>
  <r>
    <s v="6221211001026MRCZZ11"/>
    <s v="6221"/>
    <n v="6221"/>
    <x v="5"/>
    <x v="0"/>
    <s v="MS: SAL &amp; ALL: BASIC SALARY &amp; WAGES               "/>
    <n v="0"/>
    <n v="4757424"/>
    <n v="0"/>
    <n v="4757424"/>
    <s v="P  "/>
    <n v="5278960"/>
    <s v="6"/>
    <s v="6221"/>
    <s v="2"/>
    <s v="211"/>
  </r>
  <r>
    <s v="6221211022026MRCZZ11"/>
    <s v="6221"/>
    <n v="6221"/>
    <x v="5"/>
    <x v="0"/>
    <s v="MS: ALL - CELLULAR &amp; TELEPHONE                    "/>
    <n v="0"/>
    <n v="44700"/>
    <n v="0"/>
    <n v="45600"/>
    <s v="P  "/>
    <n v="33600"/>
    <s v="6"/>
    <s v="6221"/>
    <s v="2"/>
    <s v="211"/>
  </r>
  <r>
    <s v="6221211026026MRCZZ11"/>
    <s v="6221"/>
    <n v="6221"/>
    <x v="5"/>
    <x v="0"/>
    <s v="MS: HB &amp; INC: HOUSING BENEFITS                    "/>
    <n v="0"/>
    <n v="35799.53"/>
    <n v="0"/>
    <n v="35799.53"/>
    <s v="P  "/>
    <n v="50551"/>
    <s v="6"/>
    <s v="6221"/>
    <s v="2"/>
    <s v="211"/>
  </r>
  <r>
    <s v="6221211034026MRCZZ11"/>
    <s v="6221"/>
    <n v="6221"/>
    <x v="5"/>
    <x v="0"/>
    <s v="MS: ALL - TRAVEL OR MOTOR VEHICLE                 "/>
    <n v="0"/>
    <n v="1162501"/>
    <n v="0"/>
    <n v="1192754.8999999999"/>
    <s v="P  "/>
    <n v="1211292"/>
    <s v="6"/>
    <s v="6221"/>
    <s v="2"/>
    <s v="211"/>
  </r>
  <r>
    <s v="6221211044026MRCZZ11"/>
    <s v="6221"/>
    <n v="6221"/>
    <x v="5"/>
    <x v="0"/>
    <s v="MS: SRB - ACTING ALLOWANCE                        "/>
    <n v="0"/>
    <n v="333366.64"/>
    <n v="0"/>
    <n v="353547.64"/>
    <s v="P  "/>
    <n v="385175"/>
    <s v="6"/>
    <s v="6221"/>
    <s v="2"/>
    <s v="211"/>
  </r>
  <r>
    <s v="6221211046026MRCZZ11"/>
    <s v="6221"/>
    <n v="6221"/>
    <x v="5"/>
    <x v="0"/>
    <s v="MS: SRB - ANNUAL BONUS                            "/>
    <n v="0"/>
    <n v="396452"/>
    <n v="0"/>
    <n v="396452"/>
    <s v="P  "/>
    <n v="457881"/>
    <s v="6"/>
    <s v="6221"/>
    <s v="2"/>
    <s v="211"/>
  </r>
  <r>
    <s v="6221211050026MRCZZ11"/>
    <s v="6221"/>
    <n v="6221"/>
    <x v="5"/>
    <x v="0"/>
    <s v="MS: SRB - LONG SERVICE AWARD                      "/>
    <n v="0"/>
    <n v="0"/>
    <n v="0"/>
    <n v="0"/>
    <s v="P  "/>
    <n v="0"/>
    <s v="6"/>
    <s v="6221"/>
    <s v="2"/>
    <s v="211"/>
  </r>
  <r>
    <s v="6221213001026MRCZZ11"/>
    <s v="6221"/>
    <n v="6221"/>
    <x v="5"/>
    <x v="0"/>
    <s v="MS: SOC CONTR - BARGAINING COUNCIL                "/>
    <n v="0"/>
    <n v="1050"/>
    <n v="0"/>
    <n v="1050"/>
    <s v="P  "/>
    <n v="1272"/>
    <s v="6"/>
    <s v="6221"/>
    <s v="2"/>
    <s v="213"/>
  </r>
  <r>
    <s v="6221213010026MRCZZ11"/>
    <s v="6221"/>
    <n v="6221"/>
    <x v="5"/>
    <x v="0"/>
    <s v="MS: SOC CONTR - GROUP LIFE INSURANCE              "/>
    <n v="0"/>
    <n v="12946.38"/>
    <n v="0"/>
    <n v="14099.98"/>
    <s v="P  "/>
    <n v="16911"/>
    <s v="6"/>
    <s v="6221"/>
    <s v="2"/>
    <s v="213"/>
  </r>
  <r>
    <s v="6221213020026MRCZZ11"/>
    <s v="6221"/>
    <n v="6221"/>
    <x v="5"/>
    <x v="0"/>
    <s v="MS: SOC CONTR - MEDICAL                           "/>
    <n v="0"/>
    <n v="291308.63"/>
    <n v="0"/>
    <n v="291308.63"/>
    <s v="P  "/>
    <n v="407051"/>
    <s v="6"/>
    <s v="6221"/>
    <s v="2"/>
    <s v="213"/>
  </r>
  <r>
    <s v="6221213030026MRCZZ11"/>
    <s v="6221"/>
    <n v="6221"/>
    <x v="5"/>
    <x v="0"/>
    <s v="MS: SOC CONTR - PENSION                           "/>
    <n v="0"/>
    <n v="773004.72"/>
    <n v="0"/>
    <n v="773004.72"/>
    <s v="P  "/>
    <n v="965781"/>
    <s v="6"/>
    <s v="6221"/>
    <s v="2"/>
    <s v="213"/>
  </r>
  <r>
    <s v="6221213040026MRCZZ11"/>
    <s v="6221"/>
    <n v="6221"/>
    <x v="5"/>
    <x v="0"/>
    <s v="MS: SOC CONTR - UNEMPLOYMENT INSUR FUND           "/>
    <n v="0"/>
    <n v="17846.39"/>
    <n v="0"/>
    <n v="17846.39"/>
    <s v="P  "/>
    <n v="22828"/>
    <s v="6"/>
    <s v="6221"/>
    <s v="2"/>
    <s v="213"/>
  </r>
  <r>
    <s v="6221226060G26MRCZZ11"/>
    <s v="6221"/>
    <n v="6221"/>
    <x v="5"/>
    <x v="0"/>
    <s v="OS: CATERING SERVICES(RECEPTION/DEL)              "/>
    <n v="0"/>
    <n v="1168.07"/>
    <n v="0"/>
    <n v="1168.07"/>
    <s v="P  "/>
    <n v="6238"/>
    <s v="6"/>
    <s v="6221"/>
    <s v="2"/>
    <s v="226"/>
  </r>
  <r>
    <s v="6221227037026414ZZ11"/>
    <s v="6221"/>
    <n v="6221"/>
    <x v="5"/>
    <x v="0"/>
    <s v="C&amp;PS: B&amp;A HUMAN RESOURCES                         "/>
    <n v="0"/>
    <n v="0"/>
    <n v="0"/>
    <n v="0"/>
    <s v="P  "/>
    <n v="0"/>
    <s v="6"/>
    <s v="6221"/>
    <s v="2"/>
    <s v="227"/>
  </r>
  <r>
    <s v="6221227258026MRCZZ11"/>
    <s v="6221"/>
    <n v="6221"/>
    <x v="5"/>
    <x v="0"/>
    <s v="C&amp;PS: I&amp;P TOWN PLANNER                            "/>
    <n v="0"/>
    <n v="0"/>
    <n v="0"/>
    <n v="0"/>
    <s v="P  "/>
    <n v="0"/>
    <s v="6"/>
    <s v="6221"/>
    <s v="2"/>
    <s v="227"/>
  </r>
  <r>
    <s v="6221230012026MRCZZ11"/>
    <s v="6221"/>
    <n v="6221"/>
    <x v="5"/>
    <x v="0"/>
    <s v="OC: ADV/PUB/MARK - CORP &amp; MUN ACTIVITIES          "/>
    <n v="0"/>
    <n v="406.96"/>
    <n v="0"/>
    <n v="406.96"/>
    <s v="P  "/>
    <n v="22379"/>
    <s v="6"/>
    <s v="6221"/>
    <s v="2"/>
    <s v="230"/>
  </r>
  <r>
    <s v="6221230112026MRCZZ11"/>
    <s v="6221"/>
    <n v="6221"/>
    <x v="5"/>
    <x v="0"/>
    <s v="OC: COMM - POSTAGE/STAMPS/FRANKING MACH           "/>
    <n v="0"/>
    <n v="0"/>
    <n v="0"/>
    <n v="0"/>
    <s v="P  "/>
    <n v="634"/>
    <s v="6"/>
    <s v="6221"/>
    <s v="2"/>
    <s v="230"/>
  </r>
  <r>
    <s v="6221230541026MRCZZ11"/>
    <s v="6221"/>
    <n v="6221"/>
    <x v="5"/>
    <x v="0"/>
    <s v="OC: SKILLS DEVELOPMENT FUND LEVY                  "/>
    <n v="0"/>
    <n v="64480.63"/>
    <n v="0"/>
    <n v="64934.49"/>
    <s v="P  "/>
    <n v="242381"/>
    <s v="6"/>
    <s v="6221"/>
    <s v="2"/>
    <s v="230"/>
  </r>
  <r>
    <s v="6221230576026MRCZZ11"/>
    <s v="6221"/>
    <n v="6221"/>
    <x v="5"/>
    <x v="0"/>
    <s v="OC: T&amp;S DOM - ACCOMMODATION                       "/>
    <n v="0"/>
    <n v="0"/>
    <n v="0"/>
    <n v="0"/>
    <s v="P  "/>
    <n v="22364"/>
    <s v="6"/>
    <s v="6221"/>
    <s v="2"/>
    <s v="230"/>
  </r>
  <r>
    <s v="6221230577026MRCZZ11"/>
    <s v="6221"/>
    <n v="6221"/>
    <x v="5"/>
    <x v="0"/>
    <s v="OC: T&amp;S DOM - DAILY ALLOWANCE                     "/>
    <n v="0"/>
    <n v="0"/>
    <n v="0"/>
    <n v="0"/>
    <s v="P  "/>
    <n v="4527"/>
    <s v="6"/>
    <s v="6221"/>
    <s v="2"/>
    <s v="230"/>
  </r>
  <r>
    <s v="6221230580026MRCZZ11"/>
    <s v="6221"/>
    <n v="6221"/>
    <x v="5"/>
    <x v="0"/>
    <s v="OC: T&amp;S DOM TRP - WITHOUT OPR CAR RENTAL          "/>
    <n v="0"/>
    <n v="0"/>
    <n v="0"/>
    <n v="0"/>
    <s v="P  "/>
    <n v="9054"/>
    <s v="6"/>
    <s v="6221"/>
    <s v="2"/>
    <s v="230"/>
  </r>
  <r>
    <s v="6221230581026MRCZZ11"/>
    <s v="6221"/>
    <n v="6221"/>
    <x v="5"/>
    <x v="0"/>
    <s v="OC: T&amp;S DOM TRP - W/OUT OPR OWN TRANSPRT          "/>
    <n v="0"/>
    <n v="0"/>
    <n v="0"/>
    <n v="0"/>
    <s v="P  "/>
    <n v="9054"/>
    <s v="6"/>
    <s v="6221"/>
    <s v="2"/>
    <s v="230"/>
  </r>
  <r>
    <s v="6221230583026MRCZZ11"/>
    <s v="6221"/>
    <n v="6221"/>
    <x v="5"/>
    <x v="0"/>
    <s v="OC: T&amp;S DOM PUB TRP - AIR TRANSPORT               "/>
    <n v="0"/>
    <n v="0"/>
    <n v="0"/>
    <n v="0"/>
    <s v="P  "/>
    <n v="27163"/>
    <s v="6"/>
    <s v="6221"/>
    <s v="2"/>
    <s v="230"/>
  </r>
  <r>
    <s v="6221232360026MRCZZ11"/>
    <s v="6221"/>
    <n v="6221"/>
    <x v="5"/>
    <x v="0"/>
    <s v="INVENTORY - MATERIALS &amp; SUPPLIES                  "/>
    <n v="0"/>
    <n v="4075.23"/>
    <n v="0"/>
    <n v="4075.23"/>
    <s v="P  "/>
    <n v="10865"/>
    <s v="6"/>
    <s v="6221"/>
    <s v="2"/>
    <s v="232"/>
  </r>
  <r>
    <s v="6221395023026MRC1L11"/>
    <s v="6221"/>
    <n v="6221"/>
    <x v="5"/>
    <x v="1"/>
    <s v="DPT CHG INSURANCE FEES                            "/>
    <n v="0"/>
    <n v="0"/>
    <n v="0"/>
    <n v="0"/>
    <s v="P  "/>
    <n v="0"/>
    <s v="6"/>
    <s v="6221"/>
    <s v="3"/>
    <s v="395"/>
  </r>
  <r>
    <s v="6221395049026MRC2A11"/>
    <s v="6221"/>
    <n v="6221"/>
    <x v="5"/>
    <x v="1"/>
    <s v="DPT CHG TELEPHONE                                 "/>
    <n v="0"/>
    <n v="49041.87"/>
    <n v="0"/>
    <n v="49041.87"/>
    <s v="P  "/>
    <n v="82120"/>
    <s v="6"/>
    <s v="6221"/>
    <s v="3"/>
    <s v="395"/>
  </r>
  <r>
    <s v="62213996050ZZZZZZZ11"/>
    <s v="6221"/>
    <n v="6221"/>
    <x v="5"/>
    <x v="1"/>
    <s v="TRF TO ACC SURPLUS DEFICIT                        "/>
    <n v="0"/>
    <n v="0"/>
    <n v="-6529797.6699999999"/>
    <n v="-6529797.6699999999"/>
    <s v="P  "/>
    <n v="0"/>
    <s v="6"/>
    <s v="6221"/>
    <s v="3"/>
    <s v="399"/>
  </r>
  <r>
    <s v="62213996100ZZZZZZZ11"/>
    <s v="6221"/>
    <n v="6221"/>
    <x v="5"/>
    <x v="1"/>
    <s v="TRF FROM ACC SURPLUS DEFICIT                      "/>
    <n v="0"/>
    <n v="0"/>
    <n v="0"/>
    <n v="0"/>
    <s v="P  "/>
    <n v="0"/>
    <s v="6"/>
    <s v="6221"/>
    <s v="3"/>
    <s v="399"/>
  </r>
  <r>
    <s v="62218100010ZZZZZZZ11"/>
    <s v="6221"/>
    <n v="6221"/>
    <x v="5"/>
    <x v="2"/>
    <s v="ACC SUR/(DEF): OPENING BALANCE                    "/>
    <n v="7176771.0599999996"/>
    <n v="0"/>
    <n v="0"/>
    <n v="7176771.0599999996"/>
    <s v="GP "/>
    <n v="0"/>
    <s v="6"/>
    <s v="6221"/>
    <s v="8"/>
    <s v="810"/>
  </r>
  <r>
    <s v="62218100020ZZZZZZZ11"/>
    <s v="6221"/>
    <n v="6221"/>
    <x v="5"/>
    <x v="2"/>
    <s v="ACC SUR/(DEF): CHANGES IN ACC POLICY              "/>
    <n v="0"/>
    <n v="0"/>
    <n v="0"/>
    <n v="0"/>
    <s v="GP "/>
    <n v="0"/>
    <s v="6"/>
    <s v="6221"/>
    <s v="8"/>
    <s v="810"/>
  </r>
  <r>
    <s v="62218100030ZZZZZZZ11"/>
    <s v="6221"/>
    <n v="6221"/>
    <x v="5"/>
    <x v="2"/>
    <s v="ACC SUR/(DEF): CORREC PRIOR PERIOD ERROR          "/>
    <n v="0"/>
    <n v="0"/>
    <n v="0"/>
    <n v="0"/>
    <s v="GP "/>
    <n v="0"/>
    <s v="6"/>
    <s v="6221"/>
    <s v="8"/>
    <s v="810"/>
  </r>
  <r>
    <s v="62218100040ZZZZZZZ11"/>
    <s v="6221"/>
    <n v="6221"/>
    <x v="5"/>
    <x v="2"/>
    <s v="ACC SUR/(DEF): TRF TO/FROM ACCUM SURPLUS          "/>
    <n v="0"/>
    <n v="6529797.6699999999"/>
    <n v="0"/>
    <n v="6529797.6699999999"/>
    <s v="GP "/>
    <n v="0"/>
    <s v="6"/>
    <s v="6221"/>
    <s v="8"/>
    <s v="810"/>
  </r>
  <r>
    <s v="62218100050ZZZZZZZ11"/>
    <s v="6221"/>
    <n v="6221"/>
    <x v="5"/>
    <x v="2"/>
    <s v="ACC SUR/(DEF): TRF TO/FROM RESERVES               "/>
    <n v="0"/>
    <n v="0"/>
    <n v="0"/>
    <n v="0"/>
    <s v="GP "/>
    <n v="0"/>
    <s v="6"/>
    <s v="6221"/>
    <s v="8"/>
    <s v="810"/>
  </r>
  <r>
    <s v="62218100060ZZZZZZZ11"/>
    <s v="6221"/>
    <n v="6221"/>
    <x v="5"/>
    <x v="2"/>
    <s v="ACC SUR/(DEF): DEPRECIATION OFFSETS               "/>
    <n v="0"/>
    <n v="0"/>
    <n v="0"/>
    <n v="0"/>
    <s v="GP "/>
    <n v="0"/>
    <s v="6"/>
    <s v="6221"/>
    <s v="8"/>
    <s v="810"/>
  </r>
  <r>
    <s v="6222106010014ZZZZZ11"/>
    <s v="6222"/>
    <n v="6222"/>
    <x v="5"/>
    <x v="5"/>
    <s v="HOARDING (COLLECTING/STORING)                     "/>
    <n v="0"/>
    <n v="0"/>
    <n v="-14134.5"/>
    <n v="-14134.5"/>
    <s v="P  "/>
    <n v="-57915"/>
    <s v="6"/>
    <s v="6222"/>
    <s v="1"/>
    <s v="106"/>
  </r>
  <r>
    <s v="6222142093029ZZZZZ11"/>
    <s v="6222"/>
    <n v="6222"/>
    <x v="5"/>
    <x v="5"/>
    <s v="DEMOLITION APPLICATION FEES                       "/>
    <n v="0"/>
    <n v="0"/>
    <n v="-38403.39"/>
    <n v="-38403.39"/>
    <s v="P  "/>
    <n v="-20000"/>
    <s v="6"/>
    <s v="6222"/>
    <s v="1"/>
    <s v="142"/>
  </r>
  <r>
    <s v="6222142451029ZZZZZ11"/>
    <s v="6222"/>
    <n v="6222"/>
    <x v="5"/>
    <x v="5"/>
    <s v="PHOTOCOPIES &amp; FAXES                               "/>
    <n v="0"/>
    <n v="0"/>
    <n v="-94799.33"/>
    <n v="-94799.33"/>
    <s v="P  "/>
    <n v="-152896"/>
    <s v="6"/>
    <s v="6222"/>
    <s v="1"/>
    <s v="142"/>
  </r>
  <r>
    <s v="6222142454029ZZZZZ11"/>
    <s v="6222"/>
    <n v="6222"/>
    <x v="5"/>
    <x v="5"/>
    <s v="PLAN &amp; DEV: BUILDING PLAN APPROVAL                "/>
    <n v="0"/>
    <n v="0"/>
    <n v="-4908.7"/>
    <n v="-4908.7"/>
    <s v="P  "/>
    <n v="0"/>
    <s v="6"/>
    <s v="6222"/>
    <s v="1"/>
    <s v="142"/>
  </r>
  <r>
    <s v="6222142454129ZZZZZ11"/>
    <s v="6222"/>
    <n v="6222"/>
    <x v="5"/>
    <x v="5"/>
    <s v="PLAN &amp; DEV BUILDING PLAN APPROVAL                 "/>
    <n v="0"/>
    <n v="0"/>
    <n v="-5610960.3099999996"/>
    <n v="-5610960.3099999996"/>
    <s v="P  "/>
    <n v="-4864860"/>
    <s v="6"/>
    <s v="6222"/>
    <s v="1"/>
    <s v="142"/>
  </r>
  <r>
    <s v="6222142454229ZZZZZ11"/>
    <s v="6222"/>
    <n v="6222"/>
    <x v="5"/>
    <x v="5"/>
    <s v="PLAN &amp; DEV: BUILDING PLAN APPROVAL( RETU          "/>
    <n v="0"/>
    <n v="0"/>
    <n v="-1391.3"/>
    <n v="-1391.3"/>
    <s v="P  "/>
    <n v="-4054"/>
    <s v="6"/>
    <s v="6222"/>
    <s v="1"/>
    <s v="142"/>
  </r>
  <r>
    <s v="6222142459029ZZZZZ11"/>
    <s v="6222"/>
    <n v="6222"/>
    <x v="5"/>
    <x v="5"/>
    <s v="PLAN &amp; DEV: OCCUPATION CERTIFICATES               "/>
    <n v="0"/>
    <n v="0"/>
    <n v="-868908.22"/>
    <n v="-868908.22"/>
    <s v="P  "/>
    <n v="-1100000"/>
    <s v="6"/>
    <s v="6222"/>
    <s v="1"/>
    <s v="142"/>
  </r>
  <r>
    <s v="6222211001026MRCZZ11"/>
    <s v="6222"/>
    <n v="6222"/>
    <x v="5"/>
    <x v="0"/>
    <s v="MS: SAL &amp; ALL: BASIC SALARY &amp; WAGES               "/>
    <n v="0"/>
    <n v="6104372.6399999997"/>
    <n v="0"/>
    <n v="6112328.9199999999"/>
    <s v="P  "/>
    <n v="6703197"/>
    <s v="6"/>
    <s v="6222"/>
    <s v="2"/>
    <s v="211"/>
  </r>
  <r>
    <s v="6222211010026MRCZZ11"/>
    <s v="6222"/>
    <n v="6222"/>
    <x v="5"/>
    <x v="0"/>
    <s v="MS: SAL &amp; ALL: PERFORMANCE BASED BONUSES          "/>
    <n v="0"/>
    <n v="0"/>
    <n v="0"/>
    <n v="0"/>
    <s v="P  "/>
    <n v="0"/>
    <s v="6"/>
    <s v="6222"/>
    <s v="2"/>
    <s v="211"/>
  </r>
  <r>
    <s v="6222211022026MRCZZ11"/>
    <s v="6222"/>
    <n v="6222"/>
    <x v="5"/>
    <x v="0"/>
    <s v="MS: ALL - CELLULAR &amp; TELEPHONE                    "/>
    <n v="0"/>
    <n v="20400"/>
    <n v="0"/>
    <n v="20400"/>
    <s v="P  "/>
    <n v="20400"/>
    <s v="6"/>
    <s v="6222"/>
    <s v="2"/>
    <s v="211"/>
  </r>
  <r>
    <s v="6222211026026MRCZZ11"/>
    <s v="6222"/>
    <n v="6222"/>
    <x v="5"/>
    <x v="0"/>
    <s v="MS: HB &amp; INC: HOUSING BENEFITS                    "/>
    <n v="0"/>
    <n v="47621.19"/>
    <n v="0"/>
    <n v="47621.19"/>
    <s v="P  "/>
    <n v="71047"/>
    <s v="6"/>
    <s v="6222"/>
    <s v="2"/>
    <s v="211"/>
  </r>
  <r>
    <s v="6222211034026MRCZZ11"/>
    <s v="6222"/>
    <n v="6222"/>
    <x v="5"/>
    <x v="0"/>
    <s v="MS: ALL - TRAVEL OR MOTOR VEHICLE                 "/>
    <n v="0"/>
    <n v="1728913.34"/>
    <n v="0"/>
    <n v="1732570.5"/>
    <s v="P  "/>
    <n v="1857780"/>
    <s v="6"/>
    <s v="6222"/>
    <s v="2"/>
    <s v="211"/>
  </r>
  <r>
    <s v="6222211044026MRCZZ11"/>
    <s v="6222"/>
    <n v="6222"/>
    <x v="5"/>
    <x v="0"/>
    <s v="MS: SRB - ACTING ALLOWANCE                        "/>
    <n v="0"/>
    <n v="0.01"/>
    <n v="0"/>
    <n v="0.01"/>
    <s v="P  "/>
    <n v="56525"/>
    <s v="6"/>
    <s v="6222"/>
    <s v="2"/>
    <s v="211"/>
  </r>
  <r>
    <s v="6222211046026MRCZZ11"/>
    <s v="6222"/>
    <n v="6222"/>
    <x v="5"/>
    <x v="0"/>
    <s v="MS: SRB - ANNUAL BONUS                            "/>
    <n v="0"/>
    <n v="427744.99"/>
    <n v="0"/>
    <n v="446741.98"/>
    <s v="P  "/>
    <n v="582328"/>
    <s v="6"/>
    <s v="6222"/>
    <s v="2"/>
    <s v="211"/>
  </r>
  <r>
    <s v="6222211050026MRCZZ11"/>
    <s v="6222"/>
    <n v="6222"/>
    <x v="5"/>
    <x v="0"/>
    <s v="MS: SRB - LONG SERVICE AWARD                      "/>
    <n v="0"/>
    <n v="10024.92"/>
    <n v="0"/>
    <n v="20049.84"/>
    <s v="P  "/>
    <n v="0"/>
    <s v="6"/>
    <s v="6222"/>
    <s v="2"/>
    <s v="211"/>
  </r>
  <r>
    <s v="6222213001026MRCZZ11"/>
    <s v="6222"/>
    <n v="6222"/>
    <x v="5"/>
    <x v="0"/>
    <s v="MS: SOC CONTR - BARGAINING COUNCIL                "/>
    <n v="0"/>
    <n v="1662.5"/>
    <n v="0"/>
    <n v="1662.5"/>
    <s v="P  "/>
    <n v="1908"/>
    <s v="6"/>
    <s v="6222"/>
    <s v="2"/>
    <s v="213"/>
  </r>
  <r>
    <s v="6222213010026MRCZZ11"/>
    <s v="6222"/>
    <n v="6222"/>
    <x v="5"/>
    <x v="0"/>
    <s v="MS: SOC CONTR - GROUP LIFE INSURANCE              "/>
    <n v="0"/>
    <n v="47408.959999999999"/>
    <n v="0"/>
    <n v="48610.74"/>
    <s v="P  "/>
    <n v="18861"/>
    <s v="6"/>
    <s v="6222"/>
    <s v="2"/>
    <s v="213"/>
  </r>
  <r>
    <s v="6222213020026MRCZZ11"/>
    <s v="6222"/>
    <n v="6222"/>
    <x v="5"/>
    <x v="0"/>
    <s v="MS: SOC CONTR - MEDICAL                           "/>
    <n v="0"/>
    <n v="494693.52"/>
    <n v="0"/>
    <n v="494693.52"/>
    <s v="P  "/>
    <n v="622801"/>
    <s v="6"/>
    <s v="6222"/>
    <s v="2"/>
    <s v="213"/>
  </r>
  <r>
    <s v="6222213030026MRCZZ11"/>
    <s v="6222"/>
    <n v="6222"/>
    <x v="5"/>
    <x v="0"/>
    <s v="MS: SOC CONTR - PENSION                           "/>
    <n v="0"/>
    <n v="1096744.47"/>
    <n v="0"/>
    <n v="1096744.47"/>
    <s v="P  "/>
    <n v="1278548"/>
    <s v="6"/>
    <s v="6222"/>
    <s v="2"/>
    <s v="213"/>
  </r>
  <r>
    <s v="6222213040026MRCZZ11"/>
    <s v="6222"/>
    <n v="6222"/>
    <x v="5"/>
    <x v="0"/>
    <s v="MS: SOC CONTR - UNEMPLOYMENT INSUR FUND           "/>
    <n v="0"/>
    <n v="28256.79"/>
    <n v="0"/>
    <n v="28256.79"/>
    <s v="P  "/>
    <n v="34306"/>
    <s v="6"/>
    <s v="6222"/>
    <s v="2"/>
    <s v="213"/>
  </r>
  <r>
    <s v="6222226060G26MRCZZ11"/>
    <s v="6222"/>
    <n v="6222"/>
    <x v="5"/>
    <x v="0"/>
    <s v="OS: CATERING SERVICES(RECEPTION/DEL)              "/>
    <n v="0"/>
    <n v="0"/>
    <n v="0"/>
    <n v="0"/>
    <s v="P  "/>
    <n v="2000"/>
    <s v="6"/>
    <s v="6222"/>
    <s v="2"/>
    <s v="226"/>
  </r>
  <r>
    <s v="6222227037026414ZZ11"/>
    <s v="6222"/>
    <n v="6222"/>
    <x v="5"/>
    <x v="0"/>
    <s v="C&amp;PS: B&amp;A HUMAN RESOURCES                         "/>
    <n v="0"/>
    <n v="0"/>
    <n v="0"/>
    <n v="0"/>
    <s v="P  "/>
    <n v="0"/>
    <s v="6"/>
    <s v="6222"/>
    <s v="2"/>
    <s v="227"/>
  </r>
  <r>
    <s v="6222227334026MRCZZ11"/>
    <s v="6222"/>
    <n v="6222"/>
    <x v="5"/>
    <x v="0"/>
    <s v="C&amp;PS: LEGAL COST ADVICE &amp; LITIGATION              "/>
    <n v="0"/>
    <n v="0"/>
    <n v="0"/>
    <n v="0"/>
    <s v="P  "/>
    <n v="46176"/>
    <s v="6"/>
    <s v="6222"/>
    <s v="2"/>
    <s v="227"/>
  </r>
  <r>
    <s v="6222230541026MRCZZ11"/>
    <s v="6222"/>
    <n v="6222"/>
    <x v="5"/>
    <x v="0"/>
    <s v="OC: SKILLS DEVELOPMENT FUND LEVY                  "/>
    <n v="0"/>
    <n v="80326.5"/>
    <n v="0"/>
    <n v="83028.34"/>
    <s v="P  "/>
    <n v="279145"/>
    <s v="6"/>
    <s v="6222"/>
    <s v="2"/>
    <s v="230"/>
  </r>
  <r>
    <s v="6222230576026MRCZZ11"/>
    <s v="6222"/>
    <n v="6222"/>
    <x v="5"/>
    <x v="0"/>
    <s v="OC: T&amp;S DOM - ACCOMMODATION                       "/>
    <n v="0"/>
    <n v="0"/>
    <n v="0"/>
    <n v="0"/>
    <s v="P  "/>
    <n v="13581"/>
    <s v="6"/>
    <s v="6222"/>
    <s v="2"/>
    <s v="230"/>
  </r>
  <r>
    <s v="6222230577026MRCZZ11"/>
    <s v="6222"/>
    <n v="6222"/>
    <x v="5"/>
    <x v="0"/>
    <s v="OC: T&amp;S DOM - DAILY ALLOWANCE                     "/>
    <n v="0"/>
    <n v="366"/>
    <n v="0"/>
    <n v="366"/>
    <s v="P  "/>
    <n v="5123"/>
    <s v="6"/>
    <s v="6222"/>
    <s v="2"/>
    <s v="230"/>
  </r>
  <r>
    <s v="6222230580026MRCZZ11"/>
    <s v="6222"/>
    <n v="6222"/>
    <x v="5"/>
    <x v="0"/>
    <s v="OC: T&amp;S DOM TRP - WITHOUT OPR CAR RENTAL          "/>
    <n v="0"/>
    <n v="0"/>
    <n v="0"/>
    <n v="0"/>
    <s v="P  "/>
    <n v="1811"/>
    <s v="6"/>
    <s v="6222"/>
    <s v="2"/>
    <s v="230"/>
  </r>
  <r>
    <s v="6222230581026MRCZZ11"/>
    <s v="6222"/>
    <n v="6222"/>
    <x v="5"/>
    <x v="0"/>
    <s v="OC: T&amp;S DOM TRP - W/OUT OPR OWN TRANSPRT          "/>
    <n v="0"/>
    <n v="0"/>
    <n v="0"/>
    <n v="0"/>
    <s v="P  "/>
    <n v="2716"/>
    <s v="6"/>
    <s v="6222"/>
    <s v="2"/>
    <s v="230"/>
  </r>
  <r>
    <s v="6222230583026MRCZZ11"/>
    <s v="6222"/>
    <n v="6222"/>
    <x v="5"/>
    <x v="0"/>
    <s v="OC: T&amp;S DOM PUB TRP - AIR TRANSPORT               "/>
    <n v="0"/>
    <n v="4888.0200000000004"/>
    <n v="0"/>
    <n v="4888.0200000000004"/>
    <s v="P  "/>
    <n v="16514"/>
    <s v="6"/>
    <s v="6222"/>
    <s v="2"/>
    <s v="230"/>
  </r>
  <r>
    <s v="6222230610026MRCZZ11"/>
    <s v="6222"/>
    <n v="6222"/>
    <x v="5"/>
    <x v="0"/>
    <s v="OC: UNIFORM &amp; PROTECTIVE CLOTHING                 "/>
    <n v="0"/>
    <n v="0"/>
    <n v="0"/>
    <n v="0"/>
    <s v="P  "/>
    <n v="11318"/>
    <s v="6"/>
    <s v="6222"/>
    <s v="2"/>
    <s v="230"/>
  </r>
  <r>
    <s v="6222232360026MRCZZ11"/>
    <s v="6222"/>
    <n v="6222"/>
    <x v="5"/>
    <x v="0"/>
    <s v="INVENTORY - MATERIALS &amp; SUPPLIES                  "/>
    <n v="0"/>
    <n v="15774.14"/>
    <n v="0"/>
    <n v="15774.14"/>
    <s v="P  "/>
    <n v="39251"/>
    <s v="6"/>
    <s v="6222"/>
    <s v="2"/>
    <s v="232"/>
  </r>
  <r>
    <s v="6222272242026MRCZZ11"/>
    <s v="6222"/>
    <n v="6222"/>
    <x v="5"/>
    <x v="0"/>
    <s v="DEPRECIATION ELEC POWER PLANTS                    "/>
    <n v="0"/>
    <n v="0"/>
    <n v="0"/>
    <n v="0"/>
    <s v="P  "/>
    <n v="0"/>
    <s v="6"/>
    <s v="6222"/>
    <s v="2"/>
    <s v="272"/>
  </r>
  <r>
    <s v="6222272243026MRCZZ11"/>
    <s v="6222"/>
    <n v="6222"/>
    <x v="5"/>
    <x v="0"/>
    <s v="DEPRECIATION ELEC HV SUBSTATIONS                  "/>
    <n v="0"/>
    <n v="0"/>
    <n v="0"/>
    <n v="0"/>
    <s v="P  "/>
    <n v="0"/>
    <s v="6"/>
    <s v="6222"/>
    <s v="2"/>
    <s v="272"/>
  </r>
  <r>
    <s v="6222272244026MRCZZ11"/>
    <s v="6222"/>
    <n v="6222"/>
    <x v="5"/>
    <x v="0"/>
    <s v="DEPRECIATION ELEC HV SWITCHING STATIONS           "/>
    <n v="0"/>
    <n v="0"/>
    <n v="0"/>
    <n v="0"/>
    <s v="P  "/>
    <n v="0"/>
    <s v="6"/>
    <s v="6222"/>
    <s v="2"/>
    <s v="272"/>
  </r>
  <r>
    <s v="6222272245026MRCZZ11"/>
    <s v="6222"/>
    <n v="6222"/>
    <x v="5"/>
    <x v="0"/>
    <s v="DEPRECIATION ELEC HV TRANSM CONDUCTORS            "/>
    <n v="0"/>
    <n v="0"/>
    <n v="0"/>
    <n v="0"/>
    <s v="P  "/>
    <n v="0"/>
    <s v="6"/>
    <s v="6222"/>
    <s v="2"/>
    <s v="272"/>
  </r>
  <r>
    <s v="6222272246026MRCZZ11"/>
    <s v="6222"/>
    <n v="6222"/>
    <x v="5"/>
    <x v="0"/>
    <s v="DEPRECIATION ELEC MV SUBSTATIONS                  "/>
    <n v="0"/>
    <n v="0"/>
    <n v="0"/>
    <n v="0"/>
    <s v="P  "/>
    <n v="0"/>
    <s v="6"/>
    <s v="6222"/>
    <s v="2"/>
    <s v="272"/>
  </r>
  <r>
    <s v="6222272247026MRCZZ11"/>
    <s v="6222"/>
    <n v="6222"/>
    <x v="5"/>
    <x v="0"/>
    <s v="DEPRECIATION ELEC MV SWITCHING STATIONS           "/>
    <n v="0"/>
    <n v="0"/>
    <n v="0"/>
    <n v="0"/>
    <s v="P  "/>
    <n v="0"/>
    <s v="6"/>
    <s v="6222"/>
    <s v="2"/>
    <s v="272"/>
  </r>
  <r>
    <s v="6222272248026MRCZZ11"/>
    <s v="6222"/>
    <n v="6222"/>
    <x v="5"/>
    <x v="0"/>
    <s v="DEPRECIATION ELEC MV NETWORKS                     "/>
    <n v="0"/>
    <n v="0"/>
    <n v="0"/>
    <n v="0"/>
    <s v="P  "/>
    <n v="0"/>
    <s v="6"/>
    <s v="6222"/>
    <s v="2"/>
    <s v="272"/>
  </r>
  <r>
    <s v="6222272249026MRCZZ11"/>
    <s v="6222"/>
    <n v="6222"/>
    <x v="5"/>
    <x v="0"/>
    <s v="DEPRECIATION ELEC LV NETWORKS                     "/>
    <n v="0"/>
    <n v="0"/>
    <n v="0"/>
    <n v="0"/>
    <s v="P  "/>
    <n v="0"/>
    <s v="6"/>
    <s v="6222"/>
    <s v="2"/>
    <s v="272"/>
  </r>
  <r>
    <s v="6222272250026MRCZZ11"/>
    <s v="6222"/>
    <n v="6222"/>
    <x v="5"/>
    <x v="0"/>
    <s v="DEPRECIATION ELEC CAPITAL SPARES                  "/>
    <n v="0"/>
    <n v="0"/>
    <n v="0"/>
    <n v="0"/>
    <s v="P  "/>
    <n v="0"/>
    <s v="6"/>
    <s v="6222"/>
    <s v="2"/>
    <s v="272"/>
  </r>
  <r>
    <s v="6222272840026MRCZZ11"/>
    <s v="6222"/>
    <n v="6222"/>
    <x v="5"/>
    <x v="0"/>
    <s v="DEPRECIATION NETWORK &amp; COMM DATA CENTRES          "/>
    <n v="0"/>
    <n v="0"/>
    <n v="0"/>
    <n v="0"/>
    <s v="P  "/>
    <n v="0"/>
    <s v="6"/>
    <s v="6222"/>
    <s v="2"/>
    <s v="272"/>
  </r>
  <r>
    <s v="6222272880026MRCZZ11"/>
    <s v="6222"/>
    <n v="6222"/>
    <x v="5"/>
    <x v="0"/>
    <s v="DEPRECIATION COMMUNITY HALLS                      "/>
    <n v="0"/>
    <n v="0"/>
    <n v="0"/>
    <n v="0"/>
    <s v="P  "/>
    <n v="0"/>
    <s v="6"/>
    <s v="6222"/>
    <s v="2"/>
    <s v="272"/>
  </r>
  <r>
    <s v="6222320250026MRCZZ11"/>
    <s v="6222"/>
    <n v="6222"/>
    <x v="5"/>
    <x v="1"/>
    <s v="PPE NETWORK &amp; COMMUNICATION - GAINS               "/>
    <n v="0"/>
    <n v="0"/>
    <n v="0"/>
    <n v="0"/>
    <s v="P  "/>
    <n v="0"/>
    <s v="6"/>
    <s v="6222"/>
    <s v="3"/>
    <s v="320"/>
  </r>
  <r>
    <s v="6222320255026MRCZZ11"/>
    <s v="6222"/>
    <n v="6222"/>
    <x v="5"/>
    <x v="3"/>
    <s v="PPE NETWORK &amp; COMMUNICATION - LOSSES              "/>
    <n v="0"/>
    <n v="0"/>
    <n v="0"/>
    <n v="0"/>
    <s v="P  "/>
    <n v="0"/>
    <s v="6"/>
    <s v="6222"/>
    <s v="3"/>
    <s v="320"/>
  </r>
  <r>
    <s v="6222320280026MRCZZ11"/>
    <s v="6222"/>
    <n v="6222"/>
    <x v="5"/>
    <x v="1"/>
    <s v="PPE COMMUNITY ASSETS - GAINS                      "/>
    <n v="0"/>
    <n v="0"/>
    <n v="0"/>
    <n v="0"/>
    <s v="P  "/>
    <n v="0"/>
    <s v="6"/>
    <s v="6222"/>
    <s v="3"/>
    <s v="320"/>
  </r>
  <r>
    <s v="6222320285026MRCZZ11"/>
    <s v="6222"/>
    <n v="6222"/>
    <x v="5"/>
    <x v="3"/>
    <s v="PPE COMMUNITY ASSETS - LOSSES                     "/>
    <n v="0"/>
    <n v="0"/>
    <n v="0"/>
    <n v="0"/>
    <s v="P  "/>
    <n v="0"/>
    <s v="6"/>
    <s v="6222"/>
    <s v="3"/>
    <s v="320"/>
  </r>
  <r>
    <s v="6222350110026MRCZZ11"/>
    <s v="6222"/>
    <n v="6222"/>
    <x v="5"/>
    <x v="3"/>
    <s v="IL: NON SPECIFIC ACCOUNTS                         "/>
    <n v="0"/>
    <n v="0"/>
    <n v="0"/>
    <n v="0"/>
    <s v="P  "/>
    <n v="0"/>
    <s v="6"/>
    <s v="6222"/>
    <s v="3"/>
    <s v="350"/>
  </r>
  <r>
    <s v="6222360110026MRCZZ11"/>
    <s v="6222"/>
    <n v="6222"/>
    <x v="5"/>
    <x v="3"/>
    <s v="RIL: NON SPECIFIC ACCOUNTS                        "/>
    <n v="0"/>
    <n v="0"/>
    <n v="0"/>
    <n v="0"/>
    <s v="P  "/>
    <n v="0"/>
    <s v="6"/>
    <s v="6222"/>
    <s v="3"/>
    <s v="360"/>
  </r>
  <r>
    <s v="6222395017026MRC1H11"/>
    <s v="6222"/>
    <n v="6222"/>
    <x v="5"/>
    <x v="1"/>
    <s v="DPT CHG - FUEL RECHARGE                           "/>
    <n v="0"/>
    <n v="0"/>
    <n v="0"/>
    <n v="0"/>
    <s v="P  "/>
    <n v="0"/>
    <s v="6"/>
    <s v="6222"/>
    <s v="3"/>
    <s v="395"/>
  </r>
  <r>
    <s v="6222395023026MRC1L11"/>
    <s v="6222"/>
    <n v="6222"/>
    <x v="5"/>
    <x v="1"/>
    <s v="DPT CHG INSURANCE FEES                            "/>
    <n v="0"/>
    <n v="0"/>
    <n v="0"/>
    <n v="0"/>
    <s v="P  "/>
    <n v="0"/>
    <s v="6"/>
    <s v="6222"/>
    <s v="3"/>
    <s v="395"/>
  </r>
  <r>
    <s v="62223996050ZZZZZZZ11"/>
    <s v="6222"/>
    <n v="6222"/>
    <x v="5"/>
    <x v="1"/>
    <s v="TRF TO ACC SURPLUS DEFICIT                        "/>
    <n v="0"/>
    <n v="0"/>
    <n v="-3211338.38"/>
    <n v="-3211338.38"/>
    <s v="P  "/>
    <n v="0"/>
    <s v="6"/>
    <s v="6222"/>
    <s v="3"/>
    <s v="399"/>
  </r>
  <r>
    <s v="62223996100ZZZZZZZ11"/>
    <s v="6222"/>
    <n v="6222"/>
    <x v="5"/>
    <x v="1"/>
    <s v="TRF FROM ACC SURPLUS DEFICIT                      "/>
    <n v="0"/>
    <n v="0"/>
    <n v="0"/>
    <n v="0"/>
    <s v="P  "/>
    <n v="0"/>
    <s v="6"/>
    <s v="6222"/>
    <s v="3"/>
    <s v="399"/>
  </r>
  <r>
    <s v="62226471410ZZZZZZZ11"/>
    <s v="6222"/>
    <n v="6222"/>
    <x v="5"/>
    <x v="4"/>
    <s v="PPE COST ICT INFR COST OPENING BALANCE            "/>
    <n v="0"/>
    <n v="0"/>
    <n v="0"/>
    <n v="0"/>
    <s v="GP "/>
    <n v="0"/>
    <s v="6"/>
    <s v="6222"/>
    <s v="6"/>
    <s v="647"/>
  </r>
  <r>
    <s v="6222647142026Q01ZZ11"/>
    <s v="6222"/>
    <n v="6222"/>
    <x v="5"/>
    <x v="4"/>
    <s v="1 X DESKTOP COMPUTER                              "/>
    <n v="0"/>
    <n v="0"/>
    <n v="0"/>
    <n v="0"/>
    <s v="P  "/>
    <n v="0"/>
    <s v="6"/>
    <s v="6222"/>
    <s v="6"/>
    <s v="647"/>
  </r>
  <r>
    <s v="6222647142026Q02ZZ11"/>
    <s v="6222"/>
    <n v="6222"/>
    <x v="5"/>
    <x v="4"/>
    <s v="2 X A1 PLAN PRINTERS                              "/>
    <n v="0"/>
    <n v="0"/>
    <n v="0"/>
    <n v="0"/>
    <s v="P  "/>
    <n v="0"/>
    <s v="6"/>
    <s v="6222"/>
    <s v="6"/>
    <s v="647"/>
  </r>
  <r>
    <s v="62226471420CFQ01ZZ11"/>
    <s v="6222"/>
    <n v="6222"/>
    <x v="5"/>
    <x v="4"/>
    <s v="1 X DESKTOP COMPUTER                              "/>
    <n v="0"/>
    <n v="0"/>
    <n v="0"/>
    <n v="0"/>
    <s v="P  "/>
    <n v="10000"/>
    <s v="6"/>
    <s v="6222"/>
    <s v="6"/>
    <s v="647"/>
  </r>
  <r>
    <s v="62226471420CFQ02ZZ11"/>
    <s v="6222"/>
    <n v="6222"/>
    <x v="5"/>
    <x v="4"/>
    <s v="2 X A1 PLAN PRINTERS                              "/>
    <n v="0"/>
    <n v="0"/>
    <n v="0"/>
    <n v="0"/>
    <s v="P  "/>
    <n v="110000"/>
    <s v="6"/>
    <s v="6222"/>
    <s v="6"/>
    <s v="647"/>
  </r>
  <r>
    <s v="62226471430ZZZZZZZ11"/>
    <s v="6222"/>
    <n v="6222"/>
    <x v="5"/>
    <x v="4"/>
    <s v="PPE COST ICT INFRASTRUCT COST DECOM LIAB          "/>
    <n v="0"/>
    <n v="0"/>
    <n v="0"/>
    <n v="0"/>
    <s v="GP "/>
    <n v="0"/>
    <s v="6"/>
    <s v="6222"/>
    <s v="6"/>
    <s v="647"/>
  </r>
  <r>
    <s v="62226471440ZZZZZZZ11"/>
    <s v="6222"/>
    <n v="6222"/>
    <x v="5"/>
    <x v="4"/>
    <s v="PPE COST ICT INFRASTRUCTURE COST COR ERR          "/>
    <n v="0"/>
    <n v="0"/>
    <n v="0"/>
    <n v="0"/>
    <s v="GP "/>
    <n v="0"/>
    <s v="6"/>
    <s v="6222"/>
    <s v="6"/>
    <s v="647"/>
  </r>
  <r>
    <s v="62226471450ZZZZZZZ11"/>
    <s v="6222"/>
    <n v="6222"/>
    <x v="5"/>
    <x v="4"/>
    <s v="PPE COST ICT INFRAST COST CHG ACC POLICY          "/>
    <n v="0"/>
    <n v="0"/>
    <n v="0"/>
    <n v="0"/>
    <s v="GP "/>
    <n v="0"/>
    <s v="6"/>
    <s v="6222"/>
    <s v="6"/>
    <s v="647"/>
  </r>
  <r>
    <s v="62226471460ZZZZZZZ11"/>
    <s v="6222"/>
    <n v="6222"/>
    <x v="5"/>
    <x v="4"/>
    <s v="PPE COST ICT INFRASTRUCT COST DISPOSAL            "/>
    <n v="0"/>
    <n v="0"/>
    <n v="0"/>
    <n v="0"/>
    <s v="GP "/>
    <n v="0"/>
    <s v="6"/>
    <s v="6222"/>
    <s v="6"/>
    <s v="647"/>
  </r>
  <r>
    <s v="62226471470ZZZZZZZ11"/>
    <s v="6222"/>
    <n v="6222"/>
    <x v="5"/>
    <x v="4"/>
    <s v="PPE COST ICT INFRASTR COST TRANSFER IN            "/>
    <n v="0"/>
    <n v="0"/>
    <n v="0"/>
    <n v="0"/>
    <s v="GP "/>
    <n v="0"/>
    <s v="6"/>
    <s v="6222"/>
    <s v="6"/>
    <s v="647"/>
  </r>
  <r>
    <s v="62226471480ZZZZZZZ11"/>
    <s v="6222"/>
    <n v="6222"/>
    <x v="5"/>
    <x v="4"/>
    <s v="PPE COST ICT INFRASTR COST TRANSFER OUT           "/>
    <n v="0"/>
    <n v="0"/>
    <n v="0"/>
    <n v="0"/>
    <s v="GP "/>
    <n v="0"/>
    <s v="6"/>
    <s v="6222"/>
    <s v="6"/>
    <s v="647"/>
  </r>
  <r>
    <s v="62226471610ZZZZZZZ11"/>
    <s v="6222"/>
    <n v="6222"/>
    <x v="5"/>
    <x v="4"/>
    <s v="PPE COST ICT INFRASTR AD OPENING BALANCE          "/>
    <n v="0"/>
    <n v="0"/>
    <n v="0"/>
    <n v="0"/>
    <s v="GP "/>
    <n v="0"/>
    <s v="6"/>
    <s v="6222"/>
    <s v="6"/>
    <s v="647"/>
  </r>
  <r>
    <s v="62226471620ZZZZZZZ11"/>
    <s v="6222"/>
    <n v="6222"/>
    <x v="5"/>
    <x v="4"/>
    <s v="PPE COST ICT INFRASTR AD OTHER CHANGES            "/>
    <n v="0"/>
    <n v="0"/>
    <n v="0"/>
    <n v="0"/>
    <s v="GP "/>
    <n v="0"/>
    <s v="6"/>
    <s v="6222"/>
    <s v="6"/>
    <s v="647"/>
  </r>
  <r>
    <s v="62226471630ZZZZZZZ11"/>
    <s v="6222"/>
    <n v="6222"/>
    <x v="5"/>
    <x v="4"/>
    <s v="PPE COST ICT INFRASTRUCT AD DEPRECIATION          "/>
    <n v="0"/>
    <n v="0"/>
    <n v="0"/>
    <n v="0"/>
    <s v="GP "/>
    <n v="0"/>
    <s v="6"/>
    <s v="6222"/>
    <s v="6"/>
    <s v="647"/>
  </r>
  <r>
    <s v="62226471640ZZZZZZZ11"/>
    <s v="6222"/>
    <n v="6222"/>
    <x v="5"/>
    <x v="4"/>
    <s v="PPE COST ICT INFRASTRUCTURE AD DISPOSAL           "/>
    <n v="0"/>
    <n v="0"/>
    <n v="0"/>
    <n v="0"/>
    <s v="GP "/>
    <n v="0"/>
    <s v="6"/>
    <s v="6222"/>
    <s v="6"/>
    <s v="647"/>
  </r>
  <r>
    <s v="62226471650ZZZZZZZ11"/>
    <s v="6222"/>
    <n v="6222"/>
    <x v="5"/>
    <x v="4"/>
    <s v="PPE COST ICT INFRASTUCTURE AD TRANSFER            "/>
    <n v="0"/>
    <n v="0"/>
    <n v="0"/>
    <n v="0"/>
    <s v="GP "/>
    <n v="0"/>
    <s v="6"/>
    <s v="6222"/>
    <s v="6"/>
    <s v="647"/>
  </r>
  <r>
    <s v="62226471710ZZZZZZZ11"/>
    <s v="6222"/>
    <n v="6222"/>
    <x v="5"/>
    <x v="4"/>
    <s v="PPE COST ICT INFRASTR AI OPENING BALANCE          "/>
    <n v="0"/>
    <n v="0"/>
    <n v="0"/>
    <n v="0"/>
    <s v="GP "/>
    <n v="0"/>
    <s v="6"/>
    <s v="6222"/>
    <s v="6"/>
    <s v="647"/>
  </r>
  <r>
    <s v="62226471720ZZZZZZZ11"/>
    <s v="6222"/>
    <n v="6222"/>
    <x v="5"/>
    <x v="4"/>
    <s v="PPE COST ICT INFRAST AI IMPAIRMENT                "/>
    <n v="0"/>
    <n v="0"/>
    <n v="0"/>
    <n v="0"/>
    <s v="GP "/>
    <n v="0"/>
    <s v="6"/>
    <s v="6222"/>
    <s v="6"/>
    <s v="647"/>
  </r>
  <r>
    <s v="62226471730ZZZZZZZ11"/>
    <s v="6222"/>
    <n v="6222"/>
    <x v="5"/>
    <x v="4"/>
    <s v="PPE COST ICT INFRASTRUCT AI DISPOSAL/TRF          "/>
    <n v="0"/>
    <n v="0"/>
    <n v="0"/>
    <n v="0"/>
    <s v="GP "/>
    <n v="0"/>
    <s v="6"/>
    <s v="6222"/>
    <s v="6"/>
    <s v="647"/>
  </r>
  <r>
    <s v="62226471740ZZZZZZZ11"/>
    <s v="6222"/>
    <n v="6222"/>
    <x v="5"/>
    <x v="4"/>
    <s v="PPE COST ICT INFRASTRUCT AI CHG NOT LIST          "/>
    <n v="0"/>
    <n v="0"/>
    <n v="0"/>
    <n v="0"/>
    <s v="GP "/>
    <n v="0"/>
    <s v="6"/>
    <s v="6222"/>
    <s v="6"/>
    <s v="647"/>
  </r>
  <r>
    <s v="62226473510ZZZZZZZ11"/>
    <s v="6222"/>
    <n v="6222"/>
    <x v="5"/>
    <x v="4"/>
    <s v="PPE COST COMMUNITY COST OPENING BALANCE           "/>
    <n v="0"/>
    <n v="0"/>
    <n v="0"/>
    <n v="0"/>
    <s v="GP "/>
    <n v="0"/>
    <s v="6"/>
    <s v="6222"/>
    <s v="6"/>
    <s v="647"/>
  </r>
  <r>
    <s v="6222647352026Y18ZZ50"/>
    <s v="6222"/>
    <n v="6222"/>
    <x v="5"/>
    <x v="4"/>
    <s v="TABLETS WITH CONNECTIVITY X 25                    "/>
    <n v="0"/>
    <n v="0"/>
    <n v="0"/>
    <n v="0"/>
    <s v="P  "/>
    <n v="0"/>
    <s v="6"/>
    <s v="6222"/>
    <s v="6"/>
    <s v="647"/>
  </r>
  <r>
    <s v="6222647352081Y18ZZ50"/>
    <s v="6222"/>
    <n v="6222"/>
    <x v="5"/>
    <x v="4"/>
    <s v="TABLETS WITH CONNECTIVITY X 25                    "/>
    <n v="0"/>
    <n v="0"/>
    <n v="0"/>
    <n v="0"/>
    <s v="P  "/>
    <n v="0"/>
    <s v="6"/>
    <s v="6222"/>
    <s v="6"/>
    <s v="647"/>
  </r>
  <r>
    <s v="62226473520CFY18ZZ50"/>
    <s v="6222"/>
    <n v="6222"/>
    <x v="5"/>
    <x v="4"/>
    <s v="TABLETS WITH CONNECTIVITY X 25                    "/>
    <n v="0"/>
    <n v="0"/>
    <n v="0"/>
    <n v="0"/>
    <s v="P  "/>
    <n v="100000"/>
    <s v="6"/>
    <s v="6222"/>
    <s v="6"/>
    <s v="647"/>
  </r>
  <r>
    <s v="62226473530ZZZZZZZ11"/>
    <s v="6222"/>
    <n v="6222"/>
    <x v="5"/>
    <x v="4"/>
    <s v="PPE COST COMMUNITY COST DECOM LIABILITY           "/>
    <n v="0"/>
    <n v="0"/>
    <n v="0"/>
    <n v="0"/>
    <s v="GP "/>
    <n v="0"/>
    <s v="6"/>
    <s v="6222"/>
    <s v="6"/>
    <s v="647"/>
  </r>
  <r>
    <s v="62226473540ZZZZZZZ11"/>
    <s v="6222"/>
    <n v="6222"/>
    <x v="5"/>
    <x v="4"/>
    <s v="PPE COST COMMUNITY COST CORRECTION ERROR          "/>
    <n v="0"/>
    <n v="0"/>
    <n v="0"/>
    <n v="0"/>
    <s v="GP "/>
    <n v="0"/>
    <s v="6"/>
    <s v="6222"/>
    <s v="6"/>
    <s v="647"/>
  </r>
  <r>
    <s v="62226473550ZZZZZZZ11"/>
    <s v="6222"/>
    <n v="6222"/>
    <x v="5"/>
    <x v="4"/>
    <s v="PPE COST COMMUNITY COST CHG ACC POLICY            "/>
    <n v="0"/>
    <n v="0"/>
    <n v="0"/>
    <n v="0"/>
    <s v="GP "/>
    <n v="0"/>
    <s v="6"/>
    <s v="6222"/>
    <s v="6"/>
    <s v="647"/>
  </r>
  <r>
    <s v="62226473560ZZZZZZZ11"/>
    <s v="6222"/>
    <n v="6222"/>
    <x v="5"/>
    <x v="4"/>
    <s v="PPE COST COMMUNITY COST DISPOSAL                  "/>
    <n v="0"/>
    <n v="0"/>
    <n v="0"/>
    <n v="0"/>
    <s v="GP "/>
    <n v="0"/>
    <s v="6"/>
    <s v="6222"/>
    <s v="6"/>
    <s v="647"/>
  </r>
  <r>
    <s v="62226473570ZZZZZZZ11"/>
    <s v="6222"/>
    <n v="6222"/>
    <x v="5"/>
    <x v="4"/>
    <s v="PPE COST COMMUNITY COST TRANSFER IN               "/>
    <n v="0"/>
    <n v="0"/>
    <n v="0"/>
    <n v="0"/>
    <s v="GP "/>
    <n v="0"/>
    <s v="6"/>
    <s v="6222"/>
    <s v="6"/>
    <s v="647"/>
  </r>
  <r>
    <s v="62226473580ZZZZZZZ11"/>
    <s v="6222"/>
    <n v="6222"/>
    <x v="5"/>
    <x v="4"/>
    <s v="PPE COST COMMUNITY COST TRANSFER OUT              "/>
    <n v="0"/>
    <n v="0"/>
    <n v="0"/>
    <n v="0"/>
    <s v="GP "/>
    <n v="0"/>
    <s v="6"/>
    <s v="6222"/>
    <s v="6"/>
    <s v="647"/>
  </r>
  <r>
    <s v="62226473610ZZZZZZZ11"/>
    <s v="6222"/>
    <n v="6222"/>
    <x v="5"/>
    <x v="4"/>
    <s v="PPE COST COMMUNITY AD OPENING BALANCE             "/>
    <n v="0"/>
    <n v="0"/>
    <n v="0"/>
    <n v="0"/>
    <s v="GP "/>
    <n v="0"/>
    <s v="6"/>
    <s v="6222"/>
    <s v="6"/>
    <s v="647"/>
  </r>
  <r>
    <s v="62226473620ZZZZZZZ11"/>
    <s v="6222"/>
    <n v="6222"/>
    <x v="5"/>
    <x v="4"/>
    <s v="PPE COST COMMUNITY AD OTHER CHANGES               "/>
    <n v="0"/>
    <n v="0"/>
    <n v="0"/>
    <n v="0"/>
    <s v="GP "/>
    <n v="0"/>
    <s v="6"/>
    <s v="6222"/>
    <s v="6"/>
    <s v="647"/>
  </r>
  <r>
    <s v="62226473630ZZZZZZZ11"/>
    <s v="6222"/>
    <n v="6222"/>
    <x v="5"/>
    <x v="4"/>
    <s v="PPE COST COMMUNITY AD DEPRECIATION                "/>
    <n v="0"/>
    <n v="0"/>
    <n v="0"/>
    <n v="0"/>
    <s v="GP "/>
    <n v="0"/>
    <s v="6"/>
    <s v="6222"/>
    <s v="6"/>
    <s v="647"/>
  </r>
  <r>
    <s v="62226473640ZZZZZZZ11"/>
    <s v="6222"/>
    <n v="6222"/>
    <x v="5"/>
    <x v="4"/>
    <s v="PPE COST COMMUNITY AD DISPOSAL                    "/>
    <n v="0"/>
    <n v="0"/>
    <n v="0"/>
    <n v="0"/>
    <s v="GP "/>
    <n v="0"/>
    <s v="6"/>
    <s v="6222"/>
    <s v="6"/>
    <s v="647"/>
  </r>
  <r>
    <s v="62226473650ZZZZZZZ11"/>
    <s v="6222"/>
    <n v="6222"/>
    <x v="5"/>
    <x v="4"/>
    <s v="PPE COST COMMUNITY AD TRANSFER                    "/>
    <n v="0"/>
    <n v="0"/>
    <n v="0"/>
    <n v="0"/>
    <s v="GP "/>
    <n v="0"/>
    <s v="6"/>
    <s v="6222"/>
    <s v="6"/>
    <s v="647"/>
  </r>
  <r>
    <s v="62226473710ZZZZZZZ11"/>
    <s v="6222"/>
    <n v="6222"/>
    <x v="5"/>
    <x v="4"/>
    <s v="PPE COST COMMUNITY AI OPENING BALANCE             "/>
    <n v="0"/>
    <n v="0"/>
    <n v="0"/>
    <n v="0"/>
    <s v="GP "/>
    <n v="0"/>
    <s v="6"/>
    <s v="6222"/>
    <s v="6"/>
    <s v="647"/>
  </r>
  <r>
    <s v="62226473720ZZZZZZZ11"/>
    <s v="6222"/>
    <n v="6222"/>
    <x v="5"/>
    <x v="4"/>
    <s v="PPE COST COMMUNITY AI IMPAIRMENT                  "/>
    <n v="0"/>
    <n v="0"/>
    <n v="0"/>
    <n v="0"/>
    <s v="GP "/>
    <n v="0"/>
    <s v="6"/>
    <s v="6222"/>
    <s v="6"/>
    <s v="647"/>
  </r>
  <r>
    <s v="62226473730ZZZZZZZ11"/>
    <s v="6222"/>
    <n v="6222"/>
    <x v="5"/>
    <x v="4"/>
    <s v="PPE COST COMMUNITY AI DISPOSAL/TRANSFER           "/>
    <n v="0"/>
    <n v="0"/>
    <n v="0"/>
    <n v="0"/>
    <s v="GP "/>
    <n v="0"/>
    <s v="6"/>
    <s v="6222"/>
    <s v="6"/>
    <s v="647"/>
  </r>
  <r>
    <s v="62226473740ZZZZZZZ11"/>
    <s v="6222"/>
    <n v="6222"/>
    <x v="5"/>
    <x v="4"/>
    <s v="PPE COST COMMUNITY AI CHANGE NOT LISTED           "/>
    <n v="0"/>
    <n v="0"/>
    <n v="0"/>
    <n v="0"/>
    <s v="GP "/>
    <n v="0"/>
    <s v="6"/>
    <s v="6222"/>
    <s v="6"/>
    <s v="647"/>
  </r>
  <r>
    <s v="62226680010ZZZZZZZ11"/>
    <s v="6222"/>
    <n v="6222"/>
    <x v="5"/>
    <x v="4"/>
    <s v="WIP OPENING BALANCE                               "/>
    <n v="0"/>
    <n v="0"/>
    <n v="0"/>
    <n v="0"/>
    <s v="GP "/>
    <n v="0"/>
    <s v="6"/>
    <s v="6222"/>
    <s v="6"/>
    <s v="668"/>
  </r>
  <r>
    <s v="62226680020ZZZZZZZ11"/>
    <s v="6222"/>
    <n v="6222"/>
    <x v="5"/>
    <x v="4"/>
    <s v="WIP ACQUISITION OUTSOURCED                        "/>
    <n v="0"/>
    <n v="0"/>
    <n v="0"/>
    <n v="0"/>
    <s v="GP "/>
    <n v="0"/>
    <s v="6"/>
    <s v="6222"/>
    <s v="6"/>
    <s v="668"/>
  </r>
  <r>
    <s v="62226680030ZZZZZZZ11"/>
    <s v="6222"/>
    <n v="6222"/>
    <x v="5"/>
    <x v="4"/>
    <s v="WIP ACQUISITION OWN ACC CONSTR MAT&amp;SUPPL          "/>
    <n v="0"/>
    <n v="0"/>
    <n v="0"/>
    <n v="0"/>
    <s v="GP "/>
    <n v="0"/>
    <s v="6"/>
    <s v="6222"/>
    <s v="6"/>
    <s v="668"/>
  </r>
  <r>
    <s v="62226680040ZZZZZZZ11"/>
    <s v="6222"/>
    <n v="6222"/>
    <x v="5"/>
    <x v="4"/>
    <s v="WIP ACQ OWN ACC CONSTR COMPENS EMPLOYEE           "/>
    <n v="0"/>
    <n v="0"/>
    <n v="0"/>
    <n v="0"/>
    <s v="GP "/>
    <n v="0"/>
    <s v="6"/>
    <s v="6222"/>
    <s v="6"/>
    <s v="668"/>
  </r>
  <r>
    <s v="62226680050ZZZZZZZ11"/>
    <s v="6222"/>
    <n v="6222"/>
    <x v="5"/>
    <x v="4"/>
    <s v="WIP ACQ OWN ACC CONSTR COST SITE PREP             "/>
    <n v="0"/>
    <n v="0"/>
    <n v="0"/>
    <n v="0"/>
    <s v="GP "/>
    <n v="0"/>
    <s v="6"/>
    <s v="6222"/>
    <s v="6"/>
    <s v="668"/>
  </r>
  <r>
    <s v="62226680060ZZZZZZZ11"/>
    <s v="6222"/>
    <n v="6222"/>
    <x v="5"/>
    <x v="4"/>
    <s v="WIP ACQ OWN ACC CONSTR DELIV &amp; HAND COST          "/>
    <n v="0"/>
    <n v="0"/>
    <n v="0"/>
    <n v="0"/>
    <s v="GP "/>
    <n v="0"/>
    <s v="6"/>
    <s v="6222"/>
    <s v="6"/>
    <s v="668"/>
  </r>
  <r>
    <s v="62226680070ZZZZZZZ11"/>
    <s v="6222"/>
    <n v="6222"/>
    <x v="5"/>
    <x v="4"/>
    <s v="WIP ACQ OWN ACC CONSTR INST &amp; ASSEM CST           "/>
    <n v="0"/>
    <n v="0"/>
    <n v="0"/>
    <n v="0"/>
    <s v="GP "/>
    <n v="0"/>
    <s v="6"/>
    <s v="6222"/>
    <s v="6"/>
    <s v="668"/>
  </r>
  <r>
    <s v="62226680080ZZZZZZZ11"/>
    <s v="6222"/>
    <n v="6222"/>
    <x v="5"/>
    <x v="4"/>
    <s v="WIP ACQ OWN ACC CONSTR COST TEST SITE             "/>
    <n v="0"/>
    <n v="0"/>
    <n v="0"/>
    <n v="0"/>
    <s v="GP "/>
    <n v="0"/>
    <s v="6"/>
    <s v="6222"/>
    <s v="6"/>
    <s v="668"/>
  </r>
  <r>
    <s v="62226680090ZZZZZZZ11"/>
    <s v="6222"/>
    <n v="6222"/>
    <x v="5"/>
    <x v="4"/>
    <s v="WIP ACQUISITION OWN ACC CONSTR PROF FEE           "/>
    <n v="0"/>
    <n v="0"/>
    <n v="0"/>
    <n v="0"/>
    <s v="GP "/>
    <n v="0"/>
    <s v="6"/>
    <s v="6222"/>
    <s v="6"/>
    <s v="668"/>
  </r>
  <r>
    <s v="62226680100ZZZZZZZ11"/>
    <s v="6222"/>
    <n v="6222"/>
    <x v="5"/>
    <x v="4"/>
    <s v="WIP ACQUISITION BORROWING COST                    "/>
    <n v="0"/>
    <n v="0"/>
    <n v="0"/>
    <n v="0"/>
    <s v="GP "/>
    <n v="0"/>
    <s v="6"/>
    <s v="6222"/>
    <s v="6"/>
    <s v="668"/>
  </r>
  <r>
    <s v="62228100010ZZZZZZZ11"/>
    <s v="6222"/>
    <n v="6222"/>
    <x v="5"/>
    <x v="2"/>
    <s v="ACC SUR/(DEF): OPENING BALANCE                    "/>
    <n v="2642246.02"/>
    <n v="0"/>
    <n v="0"/>
    <n v="2642246.02"/>
    <s v="GP "/>
    <n v="0"/>
    <s v="6"/>
    <s v="6222"/>
    <s v="8"/>
    <s v="810"/>
  </r>
  <r>
    <s v="62228100020ZZZZZZZ11"/>
    <s v="6222"/>
    <n v="6222"/>
    <x v="5"/>
    <x v="2"/>
    <s v="ACC SUR/(DEF): CHANGES IN ACC POLICY              "/>
    <n v="0"/>
    <n v="0"/>
    <n v="0"/>
    <n v="0"/>
    <s v="GP "/>
    <n v="0"/>
    <s v="6"/>
    <s v="6222"/>
    <s v="8"/>
    <s v="810"/>
  </r>
  <r>
    <s v="62228100030ZZZZZZZ11"/>
    <s v="6222"/>
    <n v="6222"/>
    <x v="5"/>
    <x v="2"/>
    <s v="ACC SUR/(DEF): CORREC PRIOR PERIOD ERROR          "/>
    <n v="0"/>
    <n v="0"/>
    <n v="0"/>
    <n v="0"/>
    <s v="GP "/>
    <n v="0"/>
    <s v="6"/>
    <s v="6222"/>
    <s v="8"/>
    <s v="810"/>
  </r>
  <r>
    <s v="62228100040ZZZZZZZ11"/>
    <s v="6222"/>
    <n v="6222"/>
    <x v="5"/>
    <x v="2"/>
    <s v="ACC SUR/(DEF): TRF TO/FROM ACCUM SURPLUS          "/>
    <n v="0"/>
    <n v="3211338.38"/>
    <n v="0"/>
    <n v="3211338.38"/>
    <s v="GP "/>
    <n v="0"/>
    <s v="6"/>
    <s v="6222"/>
    <s v="8"/>
    <s v="810"/>
  </r>
  <r>
    <s v="62228100050ZZZZZZZ11"/>
    <s v="6222"/>
    <n v="6222"/>
    <x v="5"/>
    <x v="2"/>
    <s v="ACC SUR/(DEF): TRF TO/FROM RESERVES               "/>
    <n v="0"/>
    <n v="0"/>
    <n v="0"/>
    <n v="0"/>
    <s v="GP "/>
    <n v="0"/>
    <s v="6"/>
    <s v="6222"/>
    <s v="8"/>
    <s v="810"/>
  </r>
  <r>
    <s v="62228100060ZZZZZZZ11"/>
    <s v="6222"/>
    <n v="6222"/>
    <x v="5"/>
    <x v="2"/>
    <s v="ACC SUR/(DEF): DEPRECIATION OFFSETS               "/>
    <n v="0"/>
    <n v="0"/>
    <n v="0"/>
    <n v="0"/>
    <s v="GP "/>
    <n v="0"/>
    <s v="6"/>
    <s v="6222"/>
    <s v="8"/>
    <s v="810"/>
  </r>
  <r>
    <s v="6223104004007ZZZZZ11"/>
    <s v="6223"/>
    <n v="6223"/>
    <x v="5"/>
    <x v="5"/>
    <s v="FINES: LAW ENFORCEMENT                            "/>
    <n v="0"/>
    <n v="0"/>
    <n v="0"/>
    <n v="0"/>
    <s v="P  "/>
    <n v="-500000"/>
    <s v="6"/>
    <s v="6223"/>
    <s v="1"/>
    <s v="104"/>
  </r>
  <r>
    <s v="6223211001026MRCZZ11"/>
    <s v="6223"/>
    <n v="6223"/>
    <x v="5"/>
    <x v="0"/>
    <s v="MS: SAL &amp; ALL: BASIC SALARY &amp; WAGES               "/>
    <n v="0"/>
    <n v="1282805.99"/>
    <n v="0"/>
    <n v="1282805.99"/>
    <s v="P  "/>
    <n v="1297168"/>
    <s v="6"/>
    <s v="6223"/>
    <s v="2"/>
    <s v="211"/>
  </r>
  <r>
    <s v="6223211022026MRCZZ11"/>
    <s v="6223"/>
    <n v="6223"/>
    <x v="5"/>
    <x v="0"/>
    <s v="MS: ALL - CELLULAR &amp; TELEPHONE                    "/>
    <n v="0"/>
    <n v="8400"/>
    <n v="0"/>
    <n v="8400"/>
    <s v="P  "/>
    <n v="8400"/>
    <s v="6"/>
    <s v="6223"/>
    <s v="2"/>
    <s v="211"/>
  </r>
  <r>
    <s v="6223211026026MRCZZ11"/>
    <s v="6223"/>
    <n v="6223"/>
    <x v="5"/>
    <x v="0"/>
    <s v="MS: HB &amp; INC: HOUSING BENEFITS                    "/>
    <n v="0"/>
    <n v="10228.44"/>
    <n v="0"/>
    <n v="10228.44"/>
    <s v="P  "/>
    <n v="10248"/>
    <s v="6"/>
    <s v="6223"/>
    <s v="2"/>
    <s v="211"/>
  </r>
  <r>
    <s v="6223211034026MRCZZ11"/>
    <s v="6223"/>
    <n v="6223"/>
    <x v="5"/>
    <x v="0"/>
    <s v="MS: ALL - TRAVEL OR MOTOR VEHICLE                 "/>
    <n v="0"/>
    <n v="215560.15"/>
    <n v="0"/>
    <n v="215638.35"/>
    <s v="P  "/>
    <n v="219984"/>
    <s v="6"/>
    <s v="6223"/>
    <s v="2"/>
    <s v="211"/>
  </r>
  <r>
    <s v="6223211044026MRCZZ11"/>
    <s v="6223"/>
    <n v="6223"/>
    <x v="5"/>
    <x v="0"/>
    <s v="MS: SRB - ACTING ALLOWANCE                        "/>
    <n v="0"/>
    <n v="0.01"/>
    <n v="0"/>
    <n v="0.01"/>
    <s v="P  "/>
    <n v="56525"/>
    <s v="6"/>
    <s v="6223"/>
    <s v="2"/>
    <s v="211"/>
  </r>
  <r>
    <s v="6223211046026MRCZZ11"/>
    <s v="6223"/>
    <n v="6223"/>
    <x v="5"/>
    <x v="0"/>
    <s v="MS: SRB - ANNUAL BONUS                            "/>
    <n v="0"/>
    <n v="107268.01"/>
    <n v="0"/>
    <n v="107268.01"/>
    <s v="P  "/>
    <n v="108098"/>
    <s v="6"/>
    <s v="6223"/>
    <s v="2"/>
    <s v="211"/>
  </r>
  <r>
    <s v="6223213001026MRCZZ11"/>
    <s v="6223"/>
    <n v="6223"/>
    <x v="5"/>
    <x v="0"/>
    <s v="MS: SOC CONTR - BARGAINING COUNCIL                "/>
    <n v="0"/>
    <n v="315"/>
    <n v="0"/>
    <n v="315"/>
    <s v="P  "/>
    <n v="318"/>
    <s v="6"/>
    <s v="6223"/>
    <s v="2"/>
    <s v="213"/>
  </r>
  <r>
    <s v="6223213010026MRCZZ11"/>
    <s v="6223"/>
    <n v="6223"/>
    <x v="5"/>
    <x v="0"/>
    <s v="MS: SOC CONTR - GROUP LIFE INSURANCE              "/>
    <n v="0"/>
    <n v="4641.8999999999996"/>
    <n v="0"/>
    <n v="5062.54"/>
    <s v="P  "/>
    <n v="0"/>
    <s v="6"/>
    <s v="6223"/>
    <s v="2"/>
    <s v="213"/>
  </r>
  <r>
    <s v="6223213020026MRCZZ11"/>
    <s v="6223"/>
    <n v="6223"/>
    <x v="5"/>
    <x v="0"/>
    <s v="MS: SOC CONTR - MEDICAL                           "/>
    <n v="0"/>
    <n v="24555.59"/>
    <n v="0"/>
    <n v="24555.59"/>
    <s v="P  "/>
    <n v="23140"/>
    <s v="6"/>
    <s v="6223"/>
    <s v="2"/>
    <s v="213"/>
  </r>
  <r>
    <s v="6223213030026MRCZZ11"/>
    <s v="6223"/>
    <n v="6223"/>
    <x v="5"/>
    <x v="0"/>
    <s v="MS: SOC CONTR - PENSION                           "/>
    <n v="0"/>
    <n v="117297.47"/>
    <n v="0"/>
    <n v="117297.47"/>
    <s v="P  "/>
    <n v="30465"/>
    <s v="6"/>
    <s v="6223"/>
    <s v="2"/>
    <s v="213"/>
  </r>
  <r>
    <s v="6223213040026MRCZZ11"/>
    <s v="6223"/>
    <n v="6223"/>
    <x v="5"/>
    <x v="0"/>
    <s v="MS: SOC CONTR - UNEMPLOYMENT INSUR FUND           "/>
    <n v="0"/>
    <n v="5353.92"/>
    <n v="0"/>
    <n v="5353.92"/>
    <s v="P  "/>
    <n v="5739"/>
    <s v="6"/>
    <s v="6223"/>
    <s v="2"/>
    <s v="213"/>
  </r>
  <r>
    <s v="6223227334026MRCZZ11"/>
    <s v="6223"/>
    <n v="6223"/>
    <x v="5"/>
    <x v="0"/>
    <s v="C&amp;PS: LEGAL COST ADVICE &amp; LITIGATION              "/>
    <n v="0"/>
    <n v="0"/>
    <n v="0"/>
    <n v="0"/>
    <s v="P  "/>
    <n v="46176"/>
    <s v="6"/>
    <s v="6223"/>
    <s v="2"/>
    <s v="227"/>
  </r>
  <r>
    <s v="6223230012026MRCZZ11"/>
    <s v="6223"/>
    <n v="6223"/>
    <x v="5"/>
    <x v="0"/>
    <s v="OC: ADV/PUB/MARK - CORP &amp; MUN ACTIVITIES          "/>
    <n v="0"/>
    <n v="14050"/>
    <n v="0"/>
    <n v="14050"/>
    <s v="P  "/>
    <n v="22635"/>
    <s v="6"/>
    <s v="6223"/>
    <s v="2"/>
    <s v="230"/>
  </r>
  <r>
    <s v="6223230112026MRCZZ11"/>
    <s v="6223"/>
    <n v="6223"/>
    <x v="5"/>
    <x v="0"/>
    <s v="OC: COMM - POSTAGE/STAMPS/FRANKING MACH           "/>
    <n v="0"/>
    <n v="0"/>
    <n v="0"/>
    <n v="0"/>
    <s v="P  "/>
    <n v="5433"/>
    <s v="6"/>
    <s v="6223"/>
    <s v="2"/>
    <s v="230"/>
  </r>
  <r>
    <s v="6223230541026MRCZZ11"/>
    <s v="6223"/>
    <n v="6223"/>
    <x v="5"/>
    <x v="0"/>
    <s v="OC: SKILLS DEVELOPMENT FUND LEVY                  "/>
    <n v="0"/>
    <n v="15277.41"/>
    <n v="0"/>
    <n v="15256.72"/>
    <s v="P  "/>
    <n v="76451"/>
    <s v="6"/>
    <s v="6223"/>
    <s v="2"/>
    <s v="230"/>
  </r>
  <r>
    <s v="6223230576026MRCZZ11"/>
    <s v="6223"/>
    <n v="6223"/>
    <x v="5"/>
    <x v="0"/>
    <s v="OC: T&amp;S DOM - ACCOMMODATION                       "/>
    <n v="0"/>
    <n v="0"/>
    <n v="0"/>
    <n v="0"/>
    <s v="P  "/>
    <n v="5433"/>
    <s v="6"/>
    <s v="6223"/>
    <s v="2"/>
    <s v="230"/>
  </r>
  <r>
    <s v="6223230577026MRCZZ11"/>
    <s v="6223"/>
    <n v="6223"/>
    <x v="5"/>
    <x v="0"/>
    <s v="OC: T&amp;S DOM - DAILY ALLOWANCE                     "/>
    <n v="0"/>
    <n v="0"/>
    <n v="0"/>
    <n v="0"/>
    <s v="P  "/>
    <n v="1358"/>
    <s v="6"/>
    <s v="6223"/>
    <s v="2"/>
    <s v="230"/>
  </r>
  <r>
    <s v="6223230581026MRCZZ11"/>
    <s v="6223"/>
    <n v="6223"/>
    <x v="5"/>
    <x v="0"/>
    <s v="OC: T&amp;S DOM TRP - W/OUT OPR OWN TRANSPRT          "/>
    <n v="0"/>
    <n v="0"/>
    <n v="0"/>
    <n v="0"/>
    <s v="P  "/>
    <n v="1358"/>
    <s v="6"/>
    <s v="6223"/>
    <s v="2"/>
    <s v="230"/>
  </r>
  <r>
    <s v="6223230583026MRCZZ11"/>
    <s v="6223"/>
    <n v="6223"/>
    <x v="5"/>
    <x v="0"/>
    <s v="OC: T&amp;S DOM PUB TRP - AIR TRANSPORT               "/>
    <n v="0"/>
    <n v="0"/>
    <n v="0"/>
    <n v="0"/>
    <s v="P  "/>
    <n v="5433"/>
    <s v="6"/>
    <s v="6223"/>
    <s v="2"/>
    <s v="230"/>
  </r>
  <r>
    <s v="6223232360026MRCZZ11"/>
    <s v="6223"/>
    <n v="6223"/>
    <x v="5"/>
    <x v="0"/>
    <s v="INVENTORY - MATERIALS &amp; SUPPLIES                  "/>
    <n v="0"/>
    <n v="0"/>
    <n v="0"/>
    <n v="0"/>
    <s v="P  "/>
    <n v="10865"/>
    <s v="6"/>
    <s v="6223"/>
    <s v="2"/>
    <s v="232"/>
  </r>
  <r>
    <s v="6223395002026MRC1211"/>
    <s v="6223"/>
    <n v="6223"/>
    <x v="5"/>
    <x v="1"/>
    <s v="DPT CHG - VEHICLE RENTAL                          "/>
    <n v="0"/>
    <n v="37803.06"/>
    <n v="0"/>
    <n v="37803.06"/>
    <s v="P  "/>
    <n v="334162"/>
    <s v="6"/>
    <s v="6223"/>
    <s v="3"/>
    <s v="395"/>
  </r>
  <r>
    <s v="6223395017026MRC1H11"/>
    <s v="6223"/>
    <n v="6223"/>
    <x v="5"/>
    <x v="1"/>
    <s v="DPT CHG - FUEL RECHARGE                           "/>
    <n v="0"/>
    <n v="30058.23"/>
    <n v="0"/>
    <n v="30058.23"/>
    <s v="P  "/>
    <n v="0"/>
    <s v="6"/>
    <s v="6223"/>
    <s v="3"/>
    <s v="395"/>
  </r>
  <r>
    <s v="6223395023026MRC1L11"/>
    <s v="6223"/>
    <n v="6223"/>
    <x v="5"/>
    <x v="1"/>
    <s v="DPT CHG INSURANCE FEES                            "/>
    <n v="0"/>
    <n v="0"/>
    <n v="0"/>
    <n v="0"/>
    <s v="P  "/>
    <n v="0"/>
    <s v="6"/>
    <s v="6223"/>
    <s v="3"/>
    <s v="395"/>
  </r>
  <r>
    <s v="62233996050ZZZZZZZ11"/>
    <s v="6223"/>
    <n v="6223"/>
    <x v="5"/>
    <x v="1"/>
    <s v="TRF TO ACC SURPLUS DEFICIT                        "/>
    <n v="0"/>
    <n v="0"/>
    <n v="-1732723.63"/>
    <n v="-1732723.63"/>
    <s v="P  "/>
    <n v="0"/>
    <s v="6"/>
    <s v="6223"/>
    <s v="3"/>
    <s v="399"/>
  </r>
  <r>
    <s v="62233996100ZZZZZZZ11"/>
    <s v="6223"/>
    <n v="6223"/>
    <x v="5"/>
    <x v="1"/>
    <s v="TRF FROM ACC SURPLUS DEFICIT                      "/>
    <n v="0"/>
    <n v="0"/>
    <n v="0"/>
    <n v="0"/>
    <s v="P  "/>
    <n v="0"/>
    <s v="6"/>
    <s v="6223"/>
    <s v="3"/>
    <s v="399"/>
  </r>
  <r>
    <s v="62238100010ZZZZZZZ11"/>
    <s v="6223"/>
    <n v="6223"/>
    <x v="5"/>
    <x v="2"/>
    <s v="ACC SUR/(DEF): OPENING BALANCE                    "/>
    <n v="1640692.43"/>
    <n v="0"/>
    <n v="0"/>
    <n v="1640692.43"/>
    <s v="GP "/>
    <n v="0"/>
    <s v="6"/>
    <s v="6223"/>
    <s v="8"/>
    <s v="810"/>
  </r>
  <r>
    <s v="62238100020ZZZZZZZ11"/>
    <s v="6223"/>
    <n v="6223"/>
    <x v="5"/>
    <x v="2"/>
    <s v="ACC SUR/(DEF): CHANGES IN ACC POLICY              "/>
    <n v="0"/>
    <n v="0"/>
    <n v="0"/>
    <n v="0"/>
    <s v="GP "/>
    <n v="0"/>
    <s v="6"/>
    <s v="6223"/>
    <s v="8"/>
    <s v="810"/>
  </r>
  <r>
    <s v="62238100030ZZZZZZZ11"/>
    <s v="6223"/>
    <n v="6223"/>
    <x v="5"/>
    <x v="2"/>
    <s v="ACC SUR/(DEF): CORREC PRIOR PERIOD ERROR          "/>
    <n v="0"/>
    <n v="0"/>
    <n v="0"/>
    <n v="0"/>
    <s v="GP "/>
    <n v="0"/>
    <s v="6"/>
    <s v="6223"/>
    <s v="8"/>
    <s v="810"/>
  </r>
  <r>
    <s v="62238100040ZZZZZZZ11"/>
    <s v="6223"/>
    <n v="6223"/>
    <x v="5"/>
    <x v="2"/>
    <s v="ACC SUR/(DEF): TRF TO/FROM ACCUM SURPLUS          "/>
    <n v="0"/>
    <n v="1732723.63"/>
    <n v="0"/>
    <n v="1732723.63"/>
    <s v="GP "/>
    <n v="0"/>
    <s v="6"/>
    <s v="6223"/>
    <s v="8"/>
    <s v="810"/>
  </r>
  <r>
    <s v="62238100050ZZZZZZZ11"/>
    <s v="6223"/>
    <n v="6223"/>
    <x v="5"/>
    <x v="2"/>
    <s v="ACC SUR/(DEF): TRF TO/FROM RESERVES               "/>
    <n v="0"/>
    <n v="0"/>
    <n v="0"/>
    <n v="0"/>
    <s v="GP "/>
    <n v="0"/>
    <s v="6"/>
    <s v="6223"/>
    <s v="8"/>
    <s v="810"/>
  </r>
  <r>
    <s v="62238100060ZZZZZZZ11"/>
    <s v="6223"/>
    <n v="6223"/>
    <x v="5"/>
    <x v="2"/>
    <s v="ACC SUR/(DEF): DEPRECIATION OFFSETS               "/>
    <n v="0"/>
    <n v="0"/>
    <n v="0"/>
    <n v="0"/>
    <s v="GP "/>
    <n v="0"/>
    <s v="6"/>
    <s v="6223"/>
    <s v="8"/>
    <s v="810"/>
  </r>
  <r>
    <s v="6224104004007ZZZZZ11"/>
    <s v="6224"/>
    <n v="6224"/>
    <x v="5"/>
    <x v="5"/>
    <s v="FINES: LAW ENFORCEMENT                            "/>
    <n v="0"/>
    <n v="0"/>
    <n v="0"/>
    <n v="0"/>
    <s v="P  "/>
    <n v="-9008415"/>
    <s v="6"/>
    <s v="6224"/>
    <s v="1"/>
    <s v="104"/>
  </r>
  <r>
    <s v="6224138526028ZZZZZ11"/>
    <s v="6224"/>
    <n v="6224"/>
    <x v="5"/>
    <x v="5"/>
    <s v="MERCHANDISING JOBBING &amp; CONTRACTS                 "/>
    <n v="0"/>
    <n v="0"/>
    <n v="0"/>
    <n v="0"/>
    <s v="P  "/>
    <n v="0"/>
    <s v="6"/>
    <s v="6224"/>
    <s v="1"/>
    <s v="138"/>
  </r>
  <r>
    <s v="6224142008029ZZZZZ11"/>
    <s v="6224"/>
    <n v="6224"/>
    <x v="5"/>
    <x v="5"/>
    <s v="ADVERTISEMENTS                                    "/>
    <n v="0"/>
    <n v="0"/>
    <n v="-307696.13"/>
    <n v="-307696.13"/>
    <s v="P  "/>
    <n v="-10530"/>
    <s v="6"/>
    <s v="6224"/>
    <s v="1"/>
    <s v="142"/>
  </r>
  <r>
    <s v="6224142008129ZZZZZ11"/>
    <s v="6224"/>
    <n v="6224"/>
    <x v="5"/>
    <x v="5"/>
    <s v="ADVERTISEMENTS ( SIGNS)                           "/>
    <n v="0"/>
    <n v="0"/>
    <n v="-1983854.44"/>
    <n v="-1983854.44"/>
    <s v="P  "/>
    <n v="-2167316"/>
    <s v="6"/>
    <s v="6224"/>
    <s v="1"/>
    <s v="142"/>
  </r>
  <r>
    <s v="6224211001026MRCZZ11"/>
    <s v="6224"/>
    <n v="6224"/>
    <x v="5"/>
    <x v="0"/>
    <s v="MS: SAL &amp; ALL: BASIC SALARY &amp; WAGES               "/>
    <n v="0"/>
    <n v="963307.99"/>
    <n v="0"/>
    <n v="963307.99"/>
    <s v="P  "/>
    <n v="968857"/>
    <s v="6"/>
    <s v="6224"/>
    <s v="2"/>
    <s v="211"/>
  </r>
  <r>
    <s v="6224211022026MRCZZ11"/>
    <s v="6224"/>
    <n v="6224"/>
    <x v="5"/>
    <x v="0"/>
    <s v="MS: ALL - CELLULAR &amp; TELEPHONE                    "/>
    <n v="0"/>
    <n v="2100"/>
    <n v="0"/>
    <n v="2100"/>
    <s v="P  "/>
    <n v="0"/>
    <s v="6"/>
    <s v="6224"/>
    <s v="2"/>
    <s v="211"/>
  </r>
  <r>
    <s v="6224211026026MRCZZ11"/>
    <s v="6224"/>
    <n v="6224"/>
    <x v="5"/>
    <x v="0"/>
    <s v="MS: HB &amp; INC: HOUSING BENEFITS                    "/>
    <n v="0"/>
    <n v="10228.44"/>
    <n v="0"/>
    <n v="10228.44"/>
    <s v="P  "/>
    <n v="10248"/>
    <s v="6"/>
    <s v="6224"/>
    <s v="2"/>
    <s v="211"/>
  </r>
  <r>
    <s v="6224211034026MRCZZ11"/>
    <s v="6224"/>
    <n v="6224"/>
    <x v="5"/>
    <x v="0"/>
    <s v="MS: ALL - TRAVEL OR MOTOR VEHICLE                 "/>
    <n v="0"/>
    <n v="244295.15"/>
    <n v="0"/>
    <n v="251902.88"/>
    <s v="P  "/>
    <n v="404124"/>
    <s v="6"/>
    <s v="6224"/>
    <s v="2"/>
    <s v="211"/>
  </r>
  <r>
    <s v="6224211044026MRCZZ11"/>
    <s v="6224"/>
    <n v="6224"/>
    <x v="5"/>
    <x v="0"/>
    <s v="MS: SRB - ACTING ALLOWANCE                        "/>
    <n v="0"/>
    <n v="72356.039999999994"/>
    <n v="0"/>
    <n v="72848.039999999994"/>
    <s v="P  "/>
    <n v="170325"/>
    <s v="6"/>
    <s v="6224"/>
    <s v="2"/>
    <s v="211"/>
  </r>
  <r>
    <s v="6224211046026MRCZZ11"/>
    <s v="6224"/>
    <n v="6224"/>
    <x v="5"/>
    <x v="0"/>
    <s v="MS: SRB - ANNUAL BONUS                            "/>
    <n v="0"/>
    <n v="80442.990000000005"/>
    <n v="0"/>
    <n v="80442.990000000005"/>
    <s v="P  "/>
    <n v="114322"/>
    <s v="6"/>
    <s v="6224"/>
    <s v="2"/>
    <s v="211"/>
  </r>
  <r>
    <s v="6224211050026MRCZZ11"/>
    <s v="6224"/>
    <n v="6224"/>
    <x v="5"/>
    <x v="0"/>
    <s v="MS: SRB - LONG SERVICE AWARD                      "/>
    <n v="0"/>
    <n v="13408.21"/>
    <n v="0"/>
    <n v="13408.21"/>
    <s v="P  "/>
    <n v="29681"/>
    <s v="6"/>
    <s v="6224"/>
    <s v="2"/>
    <s v="211"/>
  </r>
  <r>
    <s v="6224213001026MRCZZ11"/>
    <s v="6224"/>
    <n v="6224"/>
    <x v="5"/>
    <x v="0"/>
    <s v="MS: SOC CONTR - BARGAINING COUNCIL                "/>
    <n v="0"/>
    <n v="315"/>
    <n v="0"/>
    <n v="315"/>
    <s v="P  "/>
    <n v="318"/>
    <s v="6"/>
    <s v="6224"/>
    <s v="2"/>
    <s v="213"/>
  </r>
  <r>
    <s v="6224213010026MRCZZ11"/>
    <s v="6224"/>
    <n v="6224"/>
    <x v="5"/>
    <x v="0"/>
    <s v="MS: SOC CONTR - GROUP LIFE INSURANCE              "/>
    <n v="0"/>
    <n v="0"/>
    <n v="0"/>
    <n v="0"/>
    <s v="P  "/>
    <n v="6981"/>
    <s v="6"/>
    <s v="6224"/>
    <s v="2"/>
    <s v="213"/>
  </r>
  <r>
    <s v="6224213020026MRCZZ11"/>
    <s v="6224"/>
    <n v="6224"/>
    <x v="5"/>
    <x v="0"/>
    <s v="MS: SOC CONTR - MEDICAL                           "/>
    <n v="0"/>
    <n v="85736.13"/>
    <n v="0"/>
    <n v="85736.13"/>
    <s v="P  "/>
    <n v="120713"/>
    <s v="6"/>
    <s v="6224"/>
    <s v="2"/>
    <s v="213"/>
  </r>
  <r>
    <s v="6224213030026MRCZZ11"/>
    <s v="6224"/>
    <n v="6224"/>
    <x v="5"/>
    <x v="0"/>
    <s v="MS: SOC CONTR - PENSION                           "/>
    <n v="0"/>
    <n v="145702.69"/>
    <n v="0"/>
    <n v="145702.69"/>
    <s v="P  "/>
    <n v="226326"/>
    <s v="6"/>
    <s v="6224"/>
    <s v="2"/>
    <s v="213"/>
  </r>
  <r>
    <s v="6224213040026MRCZZ11"/>
    <s v="6224"/>
    <n v="6224"/>
    <x v="5"/>
    <x v="0"/>
    <s v="MS: SOC CONTR - UNEMPLOYMENT INSUR FUND           "/>
    <n v="0"/>
    <n v="5353.92"/>
    <n v="0"/>
    <n v="5353.92"/>
    <s v="P  "/>
    <n v="7524"/>
    <s v="6"/>
    <s v="6224"/>
    <s v="2"/>
    <s v="213"/>
  </r>
  <r>
    <s v="6224226515026MRCZZ11"/>
    <s v="6224"/>
    <n v="6224"/>
    <x v="5"/>
    <x v="0"/>
    <s v="OS: REMOVAL OF STRUCT &amp; ILLEGAL SIGNS             "/>
    <n v="0"/>
    <n v="152000"/>
    <n v="0"/>
    <n v="152000"/>
    <s v="P  "/>
    <n v="316158"/>
    <s v="6"/>
    <s v="6224"/>
    <s v="2"/>
    <s v="226"/>
  </r>
  <r>
    <s v="6224227334026MRCZZ11"/>
    <s v="6224"/>
    <n v="6224"/>
    <x v="5"/>
    <x v="0"/>
    <s v="C&amp;PS: LEGAL COST ADVICE &amp; LITIGATION              "/>
    <n v="0"/>
    <n v="0"/>
    <n v="0"/>
    <n v="0"/>
    <s v="P  "/>
    <n v="100000"/>
    <s v="6"/>
    <s v="6224"/>
    <s v="2"/>
    <s v="227"/>
  </r>
  <r>
    <s v="6224230012026MRCZZ11"/>
    <s v="6224"/>
    <n v="6224"/>
    <x v="5"/>
    <x v="0"/>
    <s v="OC: ADV/PUB/MARK - CORP &amp; MUN ACTIVITIES          "/>
    <n v="0"/>
    <n v="0"/>
    <n v="0"/>
    <n v="0"/>
    <s v="P  "/>
    <n v="77051"/>
    <s v="6"/>
    <s v="6224"/>
    <s v="2"/>
    <s v="230"/>
  </r>
  <r>
    <s v="6224230541026MRCZZ11"/>
    <s v="6224"/>
    <n v="6224"/>
    <x v="5"/>
    <x v="0"/>
    <s v="OC: SKILLS DEVELOPMENT FUND LEVY                  "/>
    <n v="0"/>
    <n v="13798.41"/>
    <n v="0"/>
    <n v="13864.18"/>
    <s v="P  "/>
    <n v="69975"/>
    <s v="6"/>
    <s v="6224"/>
    <s v="2"/>
    <s v="230"/>
  </r>
  <r>
    <s v="6224230576026MRCZZ11"/>
    <s v="6224"/>
    <n v="6224"/>
    <x v="5"/>
    <x v="0"/>
    <s v="OC: T&amp;S DOM - ACCOMMODATION                       "/>
    <n v="0"/>
    <n v="0"/>
    <n v="0"/>
    <n v="0"/>
    <s v="P  "/>
    <n v="5433"/>
    <s v="6"/>
    <s v="6224"/>
    <s v="2"/>
    <s v="230"/>
  </r>
  <r>
    <s v="6224230577026MRCZZ11"/>
    <s v="6224"/>
    <n v="6224"/>
    <x v="5"/>
    <x v="0"/>
    <s v="OC: T&amp;S DOM - DAILY ALLOWANCE                     "/>
    <n v="0"/>
    <n v="0"/>
    <n v="0"/>
    <n v="0"/>
    <s v="P  "/>
    <n v="1267"/>
    <s v="6"/>
    <s v="6224"/>
    <s v="2"/>
    <s v="230"/>
  </r>
  <r>
    <s v="6224230583026MRCZZ11"/>
    <s v="6224"/>
    <n v="6224"/>
    <x v="5"/>
    <x v="0"/>
    <s v="OC: T&amp;S DOM PUB TRP - AIR TRANSPORT               "/>
    <n v="0"/>
    <n v="0"/>
    <n v="0"/>
    <n v="0"/>
    <s v="P  "/>
    <n v="5433"/>
    <s v="6"/>
    <s v="6224"/>
    <s v="2"/>
    <s v="230"/>
  </r>
  <r>
    <s v="6224232360026MRCZZ11"/>
    <s v="6224"/>
    <n v="6224"/>
    <x v="5"/>
    <x v="0"/>
    <s v="INVENTORY - MATERIALS &amp; SUPPLIES                  "/>
    <n v="0"/>
    <n v="4198.45"/>
    <n v="0"/>
    <n v="4198.45"/>
    <s v="P  "/>
    <n v="12931"/>
    <s v="6"/>
    <s v="6224"/>
    <s v="2"/>
    <s v="232"/>
  </r>
  <r>
    <s v="6224272242026MRCZZ11"/>
    <s v="6224"/>
    <n v="6224"/>
    <x v="5"/>
    <x v="0"/>
    <s v="DEPRECIATION ELEC POWER PLANTS                    "/>
    <n v="0"/>
    <n v="0"/>
    <n v="0"/>
    <n v="0"/>
    <s v="P  "/>
    <n v="0"/>
    <s v="6"/>
    <s v="6224"/>
    <s v="2"/>
    <s v="272"/>
  </r>
  <r>
    <s v="6224272243026MRCZZ11"/>
    <s v="6224"/>
    <n v="6224"/>
    <x v="5"/>
    <x v="0"/>
    <s v="DEPRECIATION ELEC HV SUBSTATIONS                  "/>
    <n v="0"/>
    <n v="0"/>
    <n v="0"/>
    <n v="0"/>
    <s v="P  "/>
    <n v="0"/>
    <s v="6"/>
    <s v="6224"/>
    <s v="2"/>
    <s v="272"/>
  </r>
  <r>
    <s v="6224272244026MRCZZ11"/>
    <s v="6224"/>
    <n v="6224"/>
    <x v="5"/>
    <x v="0"/>
    <s v="DEPRECIATION ELEC HV SWITCHING STATIONS           "/>
    <n v="0"/>
    <n v="0"/>
    <n v="0"/>
    <n v="0"/>
    <s v="P  "/>
    <n v="0"/>
    <s v="6"/>
    <s v="6224"/>
    <s v="2"/>
    <s v="272"/>
  </r>
  <r>
    <s v="6224272245026MRCZZ11"/>
    <s v="6224"/>
    <n v="6224"/>
    <x v="5"/>
    <x v="0"/>
    <s v="DEPRECIATION ELEC HV TRANSM CONDUCTORS            "/>
    <n v="0"/>
    <n v="0"/>
    <n v="0"/>
    <n v="0"/>
    <s v="P  "/>
    <n v="0"/>
    <s v="6"/>
    <s v="6224"/>
    <s v="2"/>
    <s v="272"/>
  </r>
  <r>
    <s v="6224272246026MRCZZ11"/>
    <s v="6224"/>
    <n v="6224"/>
    <x v="5"/>
    <x v="0"/>
    <s v="DEPRECIATION ELEC MV SUBSTATIONS                  "/>
    <n v="0"/>
    <n v="0"/>
    <n v="0"/>
    <n v="0"/>
    <s v="P  "/>
    <n v="0"/>
    <s v="6"/>
    <s v="6224"/>
    <s v="2"/>
    <s v="272"/>
  </r>
  <r>
    <s v="6224272247026MRCZZ11"/>
    <s v="6224"/>
    <n v="6224"/>
    <x v="5"/>
    <x v="0"/>
    <s v="DEPRECIATION ELEC MV SWITCHING STATIONS           "/>
    <n v="0"/>
    <n v="0"/>
    <n v="0"/>
    <n v="0"/>
    <s v="P  "/>
    <n v="0"/>
    <s v="6"/>
    <s v="6224"/>
    <s v="2"/>
    <s v="272"/>
  </r>
  <r>
    <s v="6224272248026MRCZZ11"/>
    <s v="6224"/>
    <n v="6224"/>
    <x v="5"/>
    <x v="0"/>
    <s v="DEPRECIATION ELEC MV NETWORKS                     "/>
    <n v="0"/>
    <n v="0"/>
    <n v="0"/>
    <n v="0"/>
    <s v="P  "/>
    <n v="0"/>
    <s v="6"/>
    <s v="6224"/>
    <s v="2"/>
    <s v="272"/>
  </r>
  <r>
    <s v="6224272249026MRCZZ11"/>
    <s v="6224"/>
    <n v="6224"/>
    <x v="5"/>
    <x v="0"/>
    <s v="DEPRECIATION ELEC LV NETWORKS                     "/>
    <n v="0"/>
    <n v="0"/>
    <n v="0"/>
    <n v="0"/>
    <s v="P  "/>
    <n v="0"/>
    <s v="6"/>
    <s v="6224"/>
    <s v="2"/>
    <s v="272"/>
  </r>
  <r>
    <s v="6224272250026MRCZZ11"/>
    <s v="6224"/>
    <n v="6224"/>
    <x v="5"/>
    <x v="0"/>
    <s v="DEPRECIATION ELEC CAPITAL SPARES                  "/>
    <n v="0"/>
    <n v="0"/>
    <n v="0"/>
    <n v="0"/>
    <s v="P  "/>
    <n v="0"/>
    <s v="6"/>
    <s v="6224"/>
    <s v="2"/>
    <s v="272"/>
  </r>
  <r>
    <s v="6224272840026MRCZZ11"/>
    <s v="6224"/>
    <n v="6224"/>
    <x v="5"/>
    <x v="0"/>
    <s v="DEPRECIATION NETWORK &amp; COMM DATA CENTRES          "/>
    <n v="0"/>
    <n v="0"/>
    <n v="0"/>
    <n v="0"/>
    <s v="P  "/>
    <n v="0"/>
    <s v="6"/>
    <s v="6224"/>
    <s v="2"/>
    <s v="272"/>
  </r>
  <r>
    <s v="6224320250026MRCZZ11"/>
    <s v="6224"/>
    <n v="6224"/>
    <x v="5"/>
    <x v="1"/>
    <s v="PPE NETWORK &amp; COMMUNICATION - GAINS               "/>
    <n v="0"/>
    <n v="0"/>
    <n v="0"/>
    <n v="0"/>
    <s v="P  "/>
    <n v="0"/>
    <s v="6"/>
    <s v="6224"/>
    <s v="3"/>
    <s v="320"/>
  </r>
  <r>
    <s v="6224320255026MRCZZ11"/>
    <s v="6224"/>
    <n v="6224"/>
    <x v="5"/>
    <x v="3"/>
    <s v="PPE NETWORK &amp; COMMUNICATION - LOSSES              "/>
    <n v="0"/>
    <n v="0"/>
    <n v="0"/>
    <n v="0"/>
    <s v="P  "/>
    <n v="0"/>
    <s v="6"/>
    <s v="6224"/>
    <s v="3"/>
    <s v="320"/>
  </r>
  <r>
    <s v="6224350110026MRCZZ11"/>
    <s v="6224"/>
    <n v="6224"/>
    <x v="5"/>
    <x v="3"/>
    <s v="IL: NON SPECIFIC ACCOUNTS                         "/>
    <n v="0"/>
    <n v="0"/>
    <n v="0"/>
    <n v="0"/>
    <s v="P  "/>
    <n v="0"/>
    <s v="6"/>
    <s v="6224"/>
    <s v="3"/>
    <s v="350"/>
  </r>
  <r>
    <s v="6224360110026MRCZZ11"/>
    <s v="6224"/>
    <n v="6224"/>
    <x v="5"/>
    <x v="3"/>
    <s v="RIL: NON SPECIFIC ACCOUNTS                        "/>
    <n v="0"/>
    <n v="0"/>
    <n v="0"/>
    <n v="0"/>
    <s v="P  "/>
    <n v="0"/>
    <s v="6"/>
    <s v="6224"/>
    <s v="3"/>
    <s v="360"/>
  </r>
  <r>
    <s v="6224395002026MRC1211"/>
    <s v="6224"/>
    <n v="6224"/>
    <x v="5"/>
    <x v="1"/>
    <s v="DPT CHG - VEHICLE RENTAL                          "/>
    <n v="0"/>
    <n v="0"/>
    <n v="0"/>
    <n v="0"/>
    <s v="P  "/>
    <n v="0"/>
    <s v="6"/>
    <s v="6224"/>
    <s v="3"/>
    <s v="395"/>
  </r>
  <r>
    <s v="6224395023026MRC1L11"/>
    <s v="6224"/>
    <n v="6224"/>
    <x v="5"/>
    <x v="1"/>
    <s v="DPT CHG INSURANCE FEES                            "/>
    <n v="0"/>
    <n v="0"/>
    <n v="0"/>
    <n v="0"/>
    <s v="P  "/>
    <n v="0"/>
    <s v="6"/>
    <s v="6224"/>
    <s v="3"/>
    <s v="395"/>
  </r>
  <r>
    <s v="62243996050ZZZZZZZ11"/>
    <s v="6224"/>
    <n v="6224"/>
    <x v="5"/>
    <x v="1"/>
    <s v="TRF TO ACC SURPLUS DEFICIT                        "/>
    <n v="0"/>
    <n v="302489.28999999998"/>
    <n v="0"/>
    <n v="302489.28999999998"/>
    <s v="P  "/>
    <n v="0"/>
    <s v="6"/>
    <s v="6224"/>
    <s v="3"/>
    <s v="399"/>
  </r>
  <r>
    <s v="62243996100ZZZZZZZ11"/>
    <s v="6224"/>
    <n v="6224"/>
    <x v="5"/>
    <x v="1"/>
    <s v="TRF FROM ACC SURPLUS DEFICIT                      "/>
    <n v="0"/>
    <n v="0"/>
    <n v="0"/>
    <n v="0"/>
    <s v="P  "/>
    <n v="0"/>
    <s v="6"/>
    <s v="6224"/>
    <s v="3"/>
    <s v="399"/>
  </r>
  <r>
    <s v="62246471410ZZZZZZZ11"/>
    <s v="6224"/>
    <n v="6224"/>
    <x v="5"/>
    <x v="4"/>
    <s v="PPE COST ICT INFR COST OPENING BALANCE            "/>
    <n v="0"/>
    <n v="0"/>
    <n v="0"/>
    <n v="0"/>
    <s v="GP "/>
    <n v="0"/>
    <s v="6"/>
    <s v="6224"/>
    <s v="6"/>
    <s v="647"/>
  </r>
  <r>
    <s v="6224647142026Q07ZZ11"/>
    <s v="6224"/>
    <n v="6224"/>
    <x v="5"/>
    <x v="4"/>
    <s v="1 X LAPTOP COMPUTER I5                            "/>
    <n v="0"/>
    <n v="0"/>
    <n v="0"/>
    <n v="0"/>
    <s v="P  "/>
    <n v="0"/>
    <s v="6"/>
    <s v="6224"/>
    <s v="6"/>
    <s v="647"/>
  </r>
  <r>
    <s v="62246471420CFQ07ZZ11"/>
    <s v="6224"/>
    <n v="6224"/>
    <x v="5"/>
    <x v="4"/>
    <s v="1 X LAPTOP COMPUTER I5                            "/>
    <n v="0"/>
    <n v="0"/>
    <n v="0"/>
    <n v="0"/>
    <s v="P  "/>
    <n v="15000"/>
    <s v="6"/>
    <s v="6224"/>
    <s v="6"/>
    <s v="647"/>
  </r>
  <r>
    <s v="62246471430ZZZZZZZ11"/>
    <s v="6224"/>
    <n v="6224"/>
    <x v="5"/>
    <x v="4"/>
    <s v="PPE COST ICT INFRASTRUCT COST DECOM LIAB          "/>
    <n v="0"/>
    <n v="0"/>
    <n v="0"/>
    <n v="0"/>
    <s v="GP "/>
    <n v="0"/>
    <s v="6"/>
    <s v="6224"/>
    <s v="6"/>
    <s v="647"/>
  </r>
  <r>
    <s v="62246471440ZZZZZZZ11"/>
    <s v="6224"/>
    <n v="6224"/>
    <x v="5"/>
    <x v="4"/>
    <s v="PPE COST ICT INFRASTRUCTURE COST COR ERR          "/>
    <n v="0"/>
    <n v="0"/>
    <n v="0"/>
    <n v="0"/>
    <s v="GP "/>
    <n v="0"/>
    <s v="6"/>
    <s v="6224"/>
    <s v="6"/>
    <s v="647"/>
  </r>
  <r>
    <s v="62246471450ZZZZZZZ11"/>
    <s v="6224"/>
    <n v="6224"/>
    <x v="5"/>
    <x v="4"/>
    <s v="PPE COST ICT INFRAST COST CHG ACC POLICY          "/>
    <n v="0"/>
    <n v="0"/>
    <n v="0"/>
    <n v="0"/>
    <s v="GP "/>
    <n v="0"/>
    <s v="6"/>
    <s v="6224"/>
    <s v="6"/>
    <s v="647"/>
  </r>
  <r>
    <s v="62246471460ZZZZZZZ11"/>
    <s v="6224"/>
    <n v="6224"/>
    <x v="5"/>
    <x v="4"/>
    <s v="PPE COST ICT INFRASTRUCT COST DISPOSAL            "/>
    <n v="0"/>
    <n v="0"/>
    <n v="0"/>
    <n v="0"/>
    <s v="GP "/>
    <n v="0"/>
    <s v="6"/>
    <s v="6224"/>
    <s v="6"/>
    <s v="647"/>
  </r>
  <r>
    <s v="62246471470ZZZZZZZ11"/>
    <s v="6224"/>
    <n v="6224"/>
    <x v="5"/>
    <x v="4"/>
    <s v="PPE COST ICT INFRASTR COST TRANSFER IN            "/>
    <n v="0"/>
    <n v="0"/>
    <n v="0"/>
    <n v="0"/>
    <s v="GP "/>
    <n v="0"/>
    <s v="6"/>
    <s v="6224"/>
    <s v="6"/>
    <s v="647"/>
  </r>
  <r>
    <s v="62246471480ZZZZZZZ11"/>
    <s v="6224"/>
    <n v="6224"/>
    <x v="5"/>
    <x v="4"/>
    <s v="PPE COST ICT INFRASTR COST TRANSFER OUT           "/>
    <n v="0"/>
    <n v="0"/>
    <n v="0"/>
    <n v="0"/>
    <s v="GP "/>
    <n v="0"/>
    <s v="6"/>
    <s v="6224"/>
    <s v="6"/>
    <s v="647"/>
  </r>
  <r>
    <s v="62246471610ZZZZZZZ11"/>
    <s v="6224"/>
    <n v="6224"/>
    <x v="5"/>
    <x v="4"/>
    <s v="PPE COST ICT INFRASTR AD OPENING BALANCE          "/>
    <n v="0"/>
    <n v="0"/>
    <n v="0"/>
    <n v="0"/>
    <s v="GP "/>
    <n v="0"/>
    <s v="6"/>
    <s v="6224"/>
    <s v="6"/>
    <s v="647"/>
  </r>
  <r>
    <s v="62246471620ZZZZZZZ11"/>
    <s v="6224"/>
    <n v="6224"/>
    <x v="5"/>
    <x v="4"/>
    <s v="PPE COST ICT INFRASTR AD OTHER CHANGES            "/>
    <n v="0"/>
    <n v="0"/>
    <n v="0"/>
    <n v="0"/>
    <s v="GP "/>
    <n v="0"/>
    <s v="6"/>
    <s v="6224"/>
    <s v="6"/>
    <s v="647"/>
  </r>
  <r>
    <s v="62246471630ZZZZZZZ11"/>
    <s v="6224"/>
    <n v="6224"/>
    <x v="5"/>
    <x v="4"/>
    <s v="PPE COST ICT INFRASTRUCT AD DEPRECIATION          "/>
    <n v="0"/>
    <n v="0"/>
    <n v="0"/>
    <n v="0"/>
    <s v="GP "/>
    <n v="0"/>
    <s v="6"/>
    <s v="6224"/>
    <s v="6"/>
    <s v="647"/>
  </r>
  <r>
    <s v="62246471640ZZZZZZZ11"/>
    <s v="6224"/>
    <n v="6224"/>
    <x v="5"/>
    <x v="4"/>
    <s v="PPE COST ICT INFRASTRUCTURE AD DISPOSAL           "/>
    <n v="0"/>
    <n v="0"/>
    <n v="0"/>
    <n v="0"/>
    <s v="GP "/>
    <n v="0"/>
    <s v="6"/>
    <s v="6224"/>
    <s v="6"/>
    <s v="647"/>
  </r>
  <r>
    <s v="62246471650ZZZZZZZ11"/>
    <s v="6224"/>
    <n v="6224"/>
    <x v="5"/>
    <x v="4"/>
    <s v="PPE COST ICT INFRASTUCTURE AD TRANSFER            "/>
    <n v="0"/>
    <n v="0"/>
    <n v="0"/>
    <n v="0"/>
    <s v="GP "/>
    <n v="0"/>
    <s v="6"/>
    <s v="6224"/>
    <s v="6"/>
    <s v="647"/>
  </r>
  <r>
    <s v="62246471710ZZZZZZZ11"/>
    <s v="6224"/>
    <n v="6224"/>
    <x v="5"/>
    <x v="4"/>
    <s v="PPE COST ICT INFRASTR AI OPENING BALANCE          "/>
    <n v="0"/>
    <n v="0"/>
    <n v="0"/>
    <n v="0"/>
    <s v="GP "/>
    <n v="0"/>
    <s v="6"/>
    <s v="6224"/>
    <s v="6"/>
    <s v="647"/>
  </r>
  <r>
    <s v="62246471720ZZZZZZZ11"/>
    <s v="6224"/>
    <n v="6224"/>
    <x v="5"/>
    <x v="4"/>
    <s v="PPE COST ICT INFRAST AI IMPAIRMENT                "/>
    <n v="0"/>
    <n v="0"/>
    <n v="0"/>
    <n v="0"/>
    <s v="GP "/>
    <n v="0"/>
    <s v="6"/>
    <s v="6224"/>
    <s v="6"/>
    <s v="647"/>
  </r>
  <r>
    <s v="62246471730ZZZZZZZ11"/>
    <s v="6224"/>
    <n v="6224"/>
    <x v="5"/>
    <x v="4"/>
    <s v="PPE COST ICT INFRASTRUCT AI DISPOSAL/TRF          "/>
    <n v="0"/>
    <n v="0"/>
    <n v="0"/>
    <n v="0"/>
    <s v="GP "/>
    <n v="0"/>
    <s v="6"/>
    <s v="6224"/>
    <s v="6"/>
    <s v="647"/>
  </r>
  <r>
    <s v="62246471740ZZZZZZZ11"/>
    <s v="6224"/>
    <n v="6224"/>
    <x v="5"/>
    <x v="4"/>
    <s v="PPE COST ICT INFRASTRUCT AI CHG NOT LIST          "/>
    <n v="0"/>
    <n v="0"/>
    <n v="0"/>
    <n v="0"/>
    <s v="GP "/>
    <n v="0"/>
    <s v="6"/>
    <s v="6224"/>
    <s v="6"/>
    <s v="647"/>
  </r>
  <r>
    <s v="62246680010ZZZZZZZ11"/>
    <s v="6224"/>
    <n v="6224"/>
    <x v="5"/>
    <x v="4"/>
    <s v="WIP OPENING BALANCE                               "/>
    <n v="0"/>
    <n v="0"/>
    <n v="0"/>
    <n v="0"/>
    <s v="GP "/>
    <n v="0"/>
    <s v="6"/>
    <s v="6224"/>
    <s v="6"/>
    <s v="668"/>
  </r>
  <r>
    <s v="62246680020ZZZZZZZ11"/>
    <s v="6224"/>
    <n v="6224"/>
    <x v="5"/>
    <x v="4"/>
    <s v="WIP ACQUISITION OUTSOURCED                        "/>
    <n v="0"/>
    <n v="0"/>
    <n v="0"/>
    <n v="0"/>
    <s v="GP "/>
    <n v="0"/>
    <s v="6"/>
    <s v="6224"/>
    <s v="6"/>
    <s v="668"/>
  </r>
  <r>
    <s v="62246680030ZZZZZZZ11"/>
    <s v="6224"/>
    <n v="6224"/>
    <x v="5"/>
    <x v="4"/>
    <s v="WIP ACQUISITION OWN ACC CONSTR MAT&amp;SUPPL          "/>
    <n v="0"/>
    <n v="0"/>
    <n v="0"/>
    <n v="0"/>
    <s v="GP "/>
    <n v="0"/>
    <s v="6"/>
    <s v="6224"/>
    <s v="6"/>
    <s v="668"/>
  </r>
  <r>
    <s v="62246680040ZZZZZZZ11"/>
    <s v="6224"/>
    <n v="6224"/>
    <x v="5"/>
    <x v="4"/>
    <s v="WIP ACQ OWN ACC CONSTR COMPENS EMPLOYEE           "/>
    <n v="0"/>
    <n v="0"/>
    <n v="0"/>
    <n v="0"/>
    <s v="GP "/>
    <n v="0"/>
    <s v="6"/>
    <s v="6224"/>
    <s v="6"/>
    <s v="668"/>
  </r>
  <r>
    <s v="62246680050ZZZZZZZ11"/>
    <s v="6224"/>
    <n v="6224"/>
    <x v="5"/>
    <x v="4"/>
    <s v="WIP ACQ OWN ACC CONSTR COST SITE PREP             "/>
    <n v="0"/>
    <n v="0"/>
    <n v="0"/>
    <n v="0"/>
    <s v="GP "/>
    <n v="0"/>
    <s v="6"/>
    <s v="6224"/>
    <s v="6"/>
    <s v="668"/>
  </r>
  <r>
    <s v="62246680060ZZZZZZZ11"/>
    <s v="6224"/>
    <n v="6224"/>
    <x v="5"/>
    <x v="4"/>
    <s v="WIP ACQ OWN ACC CONSTR DELIV &amp; HAND COST          "/>
    <n v="0"/>
    <n v="0"/>
    <n v="0"/>
    <n v="0"/>
    <s v="GP "/>
    <n v="0"/>
    <s v="6"/>
    <s v="6224"/>
    <s v="6"/>
    <s v="668"/>
  </r>
  <r>
    <s v="62246680070ZZZZZZZ11"/>
    <s v="6224"/>
    <n v="6224"/>
    <x v="5"/>
    <x v="4"/>
    <s v="WIP ACQ OWN ACC CONSTR INST &amp; ASSEM CST           "/>
    <n v="0"/>
    <n v="0"/>
    <n v="0"/>
    <n v="0"/>
    <s v="GP "/>
    <n v="0"/>
    <s v="6"/>
    <s v="6224"/>
    <s v="6"/>
    <s v="668"/>
  </r>
  <r>
    <s v="62246680080ZZZZZZZ11"/>
    <s v="6224"/>
    <n v="6224"/>
    <x v="5"/>
    <x v="4"/>
    <s v="WIP ACQ OWN ACC CONSTR COST TEST SITE             "/>
    <n v="0"/>
    <n v="0"/>
    <n v="0"/>
    <n v="0"/>
    <s v="GP "/>
    <n v="0"/>
    <s v="6"/>
    <s v="6224"/>
    <s v="6"/>
    <s v="668"/>
  </r>
  <r>
    <s v="62246680090ZZZZZZZ11"/>
    <s v="6224"/>
    <n v="6224"/>
    <x v="5"/>
    <x v="4"/>
    <s v="WIP ACQUISITION OWN ACC CONSTR PROF FEE           "/>
    <n v="0"/>
    <n v="0"/>
    <n v="0"/>
    <n v="0"/>
    <s v="GP "/>
    <n v="0"/>
    <s v="6"/>
    <s v="6224"/>
    <s v="6"/>
    <s v="668"/>
  </r>
  <r>
    <s v="62246680100ZZZZZZZ11"/>
    <s v="6224"/>
    <n v="6224"/>
    <x v="5"/>
    <x v="4"/>
    <s v="WIP ACQUISITION BORROWING COST                    "/>
    <n v="0"/>
    <n v="0"/>
    <n v="0"/>
    <n v="0"/>
    <s v="GP "/>
    <n v="0"/>
    <s v="6"/>
    <s v="6224"/>
    <s v="6"/>
    <s v="668"/>
  </r>
  <r>
    <s v="62248100010ZZZZZZZ11"/>
    <s v="6224"/>
    <n v="6224"/>
    <x v="5"/>
    <x v="2"/>
    <s v="ACC SUR/(DEF): OPENING BALANCE                    "/>
    <n v="-4937108.92"/>
    <n v="0"/>
    <n v="0"/>
    <n v="-4937108.92"/>
    <s v="GP "/>
    <n v="0"/>
    <s v="6"/>
    <s v="6224"/>
    <s v="8"/>
    <s v="810"/>
  </r>
  <r>
    <s v="62248100020ZZZZZZZ11"/>
    <s v="6224"/>
    <n v="6224"/>
    <x v="5"/>
    <x v="2"/>
    <s v="ACC SUR/(DEF): CHANGES IN ACC POLICY              "/>
    <n v="0"/>
    <n v="0"/>
    <n v="0"/>
    <n v="0"/>
    <s v="GP "/>
    <n v="0"/>
    <s v="6"/>
    <s v="6224"/>
    <s v="8"/>
    <s v="810"/>
  </r>
  <r>
    <s v="62248100030ZZZZZZZ11"/>
    <s v="6224"/>
    <n v="6224"/>
    <x v="5"/>
    <x v="2"/>
    <s v="ACC SUR/(DEF): CORREC PRIOR PERIOD ERROR          "/>
    <n v="0"/>
    <n v="0"/>
    <n v="0"/>
    <n v="0"/>
    <s v="GP "/>
    <n v="0"/>
    <s v="6"/>
    <s v="6224"/>
    <s v="8"/>
    <s v="810"/>
  </r>
  <r>
    <s v="62248100040ZZZZZZZ11"/>
    <s v="6224"/>
    <n v="6224"/>
    <x v="5"/>
    <x v="2"/>
    <s v="ACC SUR/(DEF): TRF TO/FROM ACCUM SURPLUS          "/>
    <n v="0"/>
    <n v="0"/>
    <n v="-302489.28999999998"/>
    <n v="-302489.28999999998"/>
    <s v="GP "/>
    <n v="0"/>
    <s v="6"/>
    <s v="6224"/>
    <s v="8"/>
    <s v="810"/>
  </r>
  <r>
    <s v="62248100050ZZZZZZZ11"/>
    <s v="6224"/>
    <n v="6224"/>
    <x v="5"/>
    <x v="2"/>
    <s v="ACC SUR/(DEF): TRF TO/FROM RESERVES               "/>
    <n v="0"/>
    <n v="0"/>
    <n v="0"/>
    <n v="0"/>
    <s v="GP "/>
    <n v="0"/>
    <s v="6"/>
    <s v="6224"/>
    <s v="8"/>
    <s v="810"/>
  </r>
  <r>
    <s v="62248100060ZZZZZZZ11"/>
    <s v="6224"/>
    <n v="6224"/>
    <x v="5"/>
    <x v="2"/>
    <s v="ACC SUR/(DEF): DEPRECIATION OFFSETS               "/>
    <n v="0"/>
    <n v="0"/>
    <n v="0"/>
    <n v="0"/>
    <s v="GP "/>
    <n v="0"/>
    <s v="6"/>
    <s v="6224"/>
    <s v="8"/>
    <s v="810"/>
  </r>
  <r>
    <s v="6231211001026MRCZZ11"/>
    <s v="6231"/>
    <n v="6231"/>
    <x v="5"/>
    <x v="0"/>
    <s v="MS: SAL &amp; ALL: BASIC SALARY &amp; WAGES               "/>
    <n v="0"/>
    <n v="1009464.01"/>
    <n v="0"/>
    <n v="1009464.01"/>
    <s v="P  "/>
    <n v="1432805"/>
    <s v="6"/>
    <s v="6231"/>
    <s v="2"/>
    <s v="211"/>
  </r>
  <r>
    <s v="6231211022026MRCZZ11"/>
    <s v="6231"/>
    <n v="6231"/>
    <x v="5"/>
    <x v="0"/>
    <s v="MS: ALL - CELLULAR &amp; TELEPHONE                    "/>
    <n v="0"/>
    <n v="8750"/>
    <n v="0"/>
    <n v="8750"/>
    <s v="P  "/>
    <n v="8400"/>
    <s v="6"/>
    <s v="6231"/>
    <s v="2"/>
    <s v="211"/>
  </r>
  <r>
    <s v="6231211026026MRCZZ11"/>
    <s v="6231"/>
    <n v="6231"/>
    <x v="5"/>
    <x v="0"/>
    <s v="MS: HB &amp; INC: HOUSING BENEFITS                    "/>
    <n v="0"/>
    <n v="10228.44"/>
    <n v="0"/>
    <n v="10228.44"/>
    <s v="P  "/>
    <n v="10248"/>
    <s v="6"/>
    <s v="6231"/>
    <s v="2"/>
    <s v="211"/>
  </r>
  <r>
    <s v="6231211034026MRCZZ11"/>
    <s v="6231"/>
    <n v="6231"/>
    <x v="5"/>
    <x v="0"/>
    <s v="MS: ALL - TRAVEL OR MOTOR VEHICLE                 "/>
    <n v="0"/>
    <n v="348927.02"/>
    <n v="0"/>
    <n v="349115.46"/>
    <s v="P  "/>
    <n v="524148"/>
    <s v="6"/>
    <s v="6231"/>
    <s v="2"/>
    <s v="211"/>
  </r>
  <r>
    <s v="6231211044026MRCZZ11"/>
    <s v="6231"/>
    <n v="6231"/>
    <x v="5"/>
    <x v="0"/>
    <s v="MS: SRB - ACTING ALLOWANCE                        "/>
    <n v="0"/>
    <n v="29004.33"/>
    <n v="0"/>
    <n v="29004.33"/>
    <s v="P  "/>
    <n v="56525"/>
    <s v="6"/>
    <s v="6231"/>
    <s v="2"/>
    <s v="211"/>
  </r>
  <r>
    <s v="6231211046026MRCZZ11"/>
    <s v="6231"/>
    <n v="6231"/>
    <x v="5"/>
    <x v="0"/>
    <s v="MS: SRB - ANNUAL BONUS                            "/>
    <n v="0"/>
    <n v="103147.95"/>
    <n v="0"/>
    <n v="103147.95"/>
    <s v="P  "/>
    <n v="119400"/>
    <s v="6"/>
    <s v="6231"/>
    <s v="2"/>
    <s v="211"/>
  </r>
  <r>
    <s v="6231211050026MRCZZ11"/>
    <s v="6231"/>
    <n v="6231"/>
    <x v="5"/>
    <x v="0"/>
    <s v="MS: SRB - LONG SERVICE AWARD                      "/>
    <n v="0"/>
    <n v="0"/>
    <n v="0"/>
    <n v="0"/>
    <s v="P  "/>
    <n v="0"/>
    <s v="6"/>
    <s v="6231"/>
    <s v="2"/>
    <s v="211"/>
  </r>
  <r>
    <s v="6231213001026MRCZZ11"/>
    <s v="6231"/>
    <n v="6231"/>
    <x v="5"/>
    <x v="0"/>
    <s v="MS: SOC CONTR - BARGAINING COUNCIL                "/>
    <n v="0"/>
    <n v="218.75"/>
    <n v="0"/>
    <n v="218.75"/>
    <s v="P  "/>
    <n v="318"/>
    <s v="6"/>
    <s v="6231"/>
    <s v="2"/>
    <s v="213"/>
  </r>
  <r>
    <s v="6231213020026MRCZZ11"/>
    <s v="6231"/>
    <n v="6231"/>
    <x v="5"/>
    <x v="0"/>
    <s v="MS: SOC CONTR - MEDICAL                           "/>
    <n v="0"/>
    <n v="77224.179999999993"/>
    <n v="0"/>
    <n v="77224.179999999993"/>
    <s v="P  "/>
    <n v="122168"/>
    <s v="6"/>
    <s v="6231"/>
    <s v="2"/>
    <s v="213"/>
  </r>
  <r>
    <s v="6231213030026MRCZZ11"/>
    <s v="6231"/>
    <n v="6231"/>
    <x v="5"/>
    <x v="0"/>
    <s v="MS: SOC CONTR - PENSION                           "/>
    <n v="0"/>
    <n v="181958"/>
    <n v="0"/>
    <n v="181958"/>
    <s v="P  "/>
    <n v="243801"/>
    <s v="6"/>
    <s v="6231"/>
    <s v="2"/>
    <s v="213"/>
  </r>
  <r>
    <s v="6231213040026MRCZZ11"/>
    <s v="6231"/>
    <n v="6231"/>
    <x v="5"/>
    <x v="0"/>
    <s v="MS: SOC CONTR - UNEMPLOYMENT INSUR FUND           "/>
    <n v="0"/>
    <n v="3718"/>
    <n v="0"/>
    <n v="3718"/>
    <s v="P  "/>
    <n v="5739"/>
    <s v="6"/>
    <s v="6231"/>
    <s v="2"/>
    <s v="213"/>
  </r>
  <r>
    <s v="6231227244026MRCZZ11"/>
    <s v="6231"/>
    <n v="6231"/>
    <x v="5"/>
    <x v="0"/>
    <s v="C&amp;PS: I&amp;P ENGINEERING AGRICULTURAL                "/>
    <n v="0"/>
    <n v="0"/>
    <n v="0"/>
    <n v="0"/>
    <s v="P  "/>
    <n v="0"/>
    <s v="6"/>
    <s v="6231"/>
    <s v="2"/>
    <s v="227"/>
  </r>
  <r>
    <s v="6231230178026MRCZZ11"/>
    <s v="6231"/>
    <n v="6231"/>
    <x v="5"/>
    <x v="0"/>
    <s v="OC: EXT COM SERV PROV - S/WARE LICENCES           "/>
    <n v="0"/>
    <n v="0"/>
    <n v="0"/>
    <n v="0"/>
    <s v="P  "/>
    <n v="29798"/>
    <s v="6"/>
    <s v="6231"/>
    <s v="2"/>
    <s v="230"/>
  </r>
  <r>
    <s v="6231230541026MRCZZ11"/>
    <s v="6231"/>
    <n v="6231"/>
    <x v="5"/>
    <x v="0"/>
    <s v="OC: SKILLS DEVELOPMENT FUND LEVY                  "/>
    <n v="0"/>
    <n v="14595.55"/>
    <n v="0"/>
    <n v="14597.06"/>
    <s v="P  "/>
    <n v="102213"/>
    <s v="6"/>
    <s v="6231"/>
    <s v="2"/>
    <s v="230"/>
  </r>
  <r>
    <s v="6231230576026MRCZZ11"/>
    <s v="6231"/>
    <n v="6231"/>
    <x v="5"/>
    <x v="0"/>
    <s v="OC: T&amp;S DOM - ACCOMMODATION                       "/>
    <n v="0"/>
    <n v="2585.04"/>
    <n v="0"/>
    <n v="2585.04"/>
    <s v="P  "/>
    <n v="9881"/>
    <s v="6"/>
    <s v="6231"/>
    <s v="2"/>
    <s v="230"/>
  </r>
  <r>
    <s v="6231230577026MRCZZ11"/>
    <s v="6231"/>
    <n v="6231"/>
    <x v="5"/>
    <x v="0"/>
    <s v="OC: T&amp;S DOM - DAILY ALLOWANCE                     "/>
    <n v="0"/>
    <n v="244"/>
    <n v="0"/>
    <n v="244"/>
    <s v="P  "/>
    <n v="1812"/>
    <s v="6"/>
    <s v="6231"/>
    <s v="2"/>
    <s v="230"/>
  </r>
  <r>
    <s v="6231230580026MRCZZ11"/>
    <s v="6231"/>
    <n v="6231"/>
    <x v="5"/>
    <x v="0"/>
    <s v="OC: T&amp;S DOM TRP - WITHOUT OPR CAR RENTAL          "/>
    <n v="0"/>
    <n v="0"/>
    <n v="0"/>
    <n v="0"/>
    <s v="P  "/>
    <n v="3332"/>
    <s v="6"/>
    <s v="6231"/>
    <s v="2"/>
    <s v="230"/>
  </r>
  <r>
    <s v="6231230581026MRCZZ11"/>
    <s v="6231"/>
    <n v="6231"/>
    <x v="5"/>
    <x v="0"/>
    <s v="OC: T&amp;S DOM TRP - W/OUT OPR OWN TRANSPRT          "/>
    <n v="0"/>
    <n v="892"/>
    <n v="0"/>
    <n v="892"/>
    <s v="P  "/>
    <n v="10531"/>
    <s v="6"/>
    <s v="6231"/>
    <s v="2"/>
    <s v="230"/>
  </r>
  <r>
    <s v="6231230583026MRCZZ11"/>
    <s v="6231"/>
    <n v="6231"/>
    <x v="5"/>
    <x v="0"/>
    <s v="OC: T&amp;S DOM PUB TRP - AIR TRANSPORT               "/>
    <n v="0"/>
    <n v="9774.31"/>
    <n v="0"/>
    <n v="9774.31"/>
    <s v="P  "/>
    <n v="15861"/>
    <s v="6"/>
    <s v="6231"/>
    <s v="2"/>
    <s v="230"/>
  </r>
  <r>
    <s v="6231232360026MRCZZ11"/>
    <s v="6231"/>
    <n v="6231"/>
    <x v="5"/>
    <x v="0"/>
    <s v="INVENTORY - MATERIALS &amp; SUPPLIES                  "/>
    <n v="0"/>
    <n v="0"/>
    <n v="0"/>
    <n v="0"/>
    <s v="P  "/>
    <n v="5555"/>
    <s v="6"/>
    <s v="6231"/>
    <s v="2"/>
    <s v="232"/>
  </r>
  <r>
    <s v="6231272880026MRCZZ11"/>
    <s v="6231"/>
    <n v="6231"/>
    <x v="5"/>
    <x v="0"/>
    <s v="DEPRECIATION COMMUNITY HALLS                      "/>
    <n v="0"/>
    <n v="0"/>
    <n v="0"/>
    <n v="0"/>
    <s v="P  "/>
    <n v="0"/>
    <s v="6"/>
    <s v="6231"/>
    <s v="2"/>
    <s v="272"/>
  </r>
  <r>
    <s v="6231320280026MRCZZ11"/>
    <s v="6231"/>
    <n v="6231"/>
    <x v="5"/>
    <x v="1"/>
    <s v="PPE COMMUNITY ASSETS - GAINS                      "/>
    <n v="0"/>
    <n v="0"/>
    <n v="0"/>
    <n v="0"/>
    <s v="P  "/>
    <n v="0"/>
    <s v="6"/>
    <s v="6231"/>
    <s v="3"/>
    <s v="320"/>
  </r>
  <r>
    <s v="6231320285026MRCZZ11"/>
    <s v="6231"/>
    <n v="6231"/>
    <x v="5"/>
    <x v="3"/>
    <s v="PPE COMMUNITY ASSETS - LOSSES                     "/>
    <n v="0"/>
    <n v="0"/>
    <n v="0"/>
    <n v="0"/>
    <s v="P  "/>
    <n v="0"/>
    <s v="6"/>
    <s v="6231"/>
    <s v="3"/>
    <s v="320"/>
  </r>
  <r>
    <s v="6231350110026MRCZZ11"/>
    <s v="6231"/>
    <n v="6231"/>
    <x v="5"/>
    <x v="3"/>
    <s v="IL: NON SPECIFIC ACCOUNTS                         "/>
    <n v="0"/>
    <n v="0"/>
    <n v="0"/>
    <n v="0"/>
    <s v="P  "/>
    <n v="0"/>
    <s v="6"/>
    <s v="6231"/>
    <s v="3"/>
    <s v="350"/>
  </r>
  <r>
    <s v="6231360110026MRCZZ11"/>
    <s v="6231"/>
    <n v="6231"/>
    <x v="5"/>
    <x v="3"/>
    <s v="RIL: NON SPECIFIC ACCOUNTS                        "/>
    <n v="0"/>
    <n v="0"/>
    <n v="0"/>
    <n v="0"/>
    <s v="P  "/>
    <n v="0"/>
    <s v="6"/>
    <s v="6231"/>
    <s v="3"/>
    <s v="360"/>
  </r>
  <r>
    <s v="6231395023026MRC1L11"/>
    <s v="6231"/>
    <n v="6231"/>
    <x v="5"/>
    <x v="1"/>
    <s v="DPT CHG INSURANCE FEES                            "/>
    <n v="0"/>
    <n v="0"/>
    <n v="0"/>
    <n v="0"/>
    <s v="P  "/>
    <n v="0"/>
    <s v="6"/>
    <s v="6231"/>
    <s v="3"/>
    <s v="395"/>
  </r>
  <r>
    <s v="6231395049026MRC2A11"/>
    <s v="6231"/>
    <n v="6231"/>
    <x v="5"/>
    <x v="1"/>
    <s v="DPT CHG TELEPHONE                                 "/>
    <n v="0"/>
    <n v="25248.27"/>
    <n v="0"/>
    <n v="25248.27"/>
    <s v="P  "/>
    <n v="12816"/>
    <s v="6"/>
    <s v="6231"/>
    <s v="3"/>
    <s v="395"/>
  </r>
  <r>
    <s v="62313996050ZZZZZZZ11"/>
    <s v="6231"/>
    <n v="6231"/>
    <x v="5"/>
    <x v="1"/>
    <s v="TRF TO ACC SURPLUS DEFICIT                        "/>
    <n v="0"/>
    <n v="0"/>
    <n v="-1669363.43"/>
    <n v="-1669363.43"/>
    <s v="P  "/>
    <n v="0"/>
    <s v="6"/>
    <s v="6231"/>
    <s v="3"/>
    <s v="399"/>
  </r>
  <r>
    <s v="62313996100ZZZZZZZ11"/>
    <s v="6231"/>
    <n v="6231"/>
    <x v="5"/>
    <x v="1"/>
    <s v="TRF FROM ACC SURPLUS DEFICIT                      "/>
    <n v="0"/>
    <n v="0"/>
    <n v="0"/>
    <n v="0"/>
    <s v="P  "/>
    <n v="0"/>
    <s v="6"/>
    <s v="6231"/>
    <s v="3"/>
    <s v="399"/>
  </r>
  <r>
    <s v="62316473510ZZZZZZZ11"/>
    <s v="6231"/>
    <n v="6231"/>
    <x v="5"/>
    <x v="4"/>
    <s v="PPE COST COMMUNITY COST OPENING BALANCE           "/>
    <n v="0"/>
    <n v="0"/>
    <n v="0"/>
    <n v="0"/>
    <s v="GP "/>
    <n v="0"/>
    <s v="6"/>
    <s v="6231"/>
    <s v="6"/>
    <s v="647"/>
  </r>
  <r>
    <s v="6231647352081QH5ZZ40"/>
    <s v="6231"/>
    <n v="6231"/>
    <x v="5"/>
    <x v="4"/>
    <s v="FIRE STATION BOTSHABELO                           "/>
    <n v="0"/>
    <n v="269573.34999999998"/>
    <n v="0"/>
    <n v="269573.34999999998"/>
    <s v="P  "/>
    <n v="650000"/>
    <s v="6"/>
    <s v="6231"/>
    <s v="6"/>
    <s v="647"/>
  </r>
  <r>
    <s v="6231647352081QV1ZZ30"/>
    <s v="6231"/>
    <n v="6231"/>
    <x v="5"/>
    <x v="4"/>
    <s v="CONSTRUCTION OF A NEW COMMUNITY CENTRE I          "/>
    <n v="0"/>
    <n v="0"/>
    <n v="0"/>
    <n v="0"/>
    <s v="P  "/>
    <n v="500000"/>
    <s v="6"/>
    <s v="6231"/>
    <s v="6"/>
    <s v="647"/>
  </r>
  <r>
    <s v="6231647352081QV3ZZ20"/>
    <s v="6231"/>
    <n v="6231"/>
    <x v="5"/>
    <x v="4"/>
    <s v="REHABILITATION OF ARTHER NATHAN SWIMMING          "/>
    <n v="0"/>
    <n v="0"/>
    <n v="0"/>
    <n v="0"/>
    <s v="P  "/>
    <n v="0"/>
    <s v="6"/>
    <s v="6231"/>
    <s v="6"/>
    <s v="647"/>
  </r>
  <r>
    <s v="62316473530ZZZZZZZ11"/>
    <s v="6231"/>
    <n v="6231"/>
    <x v="5"/>
    <x v="4"/>
    <s v="PPE COST COMMUNITY COST DECOM LIABILITY           "/>
    <n v="0"/>
    <n v="0"/>
    <n v="0"/>
    <n v="0"/>
    <s v="GP "/>
    <n v="0"/>
    <s v="6"/>
    <s v="6231"/>
    <s v="6"/>
    <s v="647"/>
  </r>
  <r>
    <s v="62316473540ZZZZZZZ11"/>
    <s v="6231"/>
    <n v="6231"/>
    <x v="5"/>
    <x v="4"/>
    <s v="PPE COST COMMUNITY COST CORRECTION ERROR          "/>
    <n v="0"/>
    <n v="0"/>
    <n v="0"/>
    <n v="0"/>
    <s v="GP "/>
    <n v="0"/>
    <s v="6"/>
    <s v="6231"/>
    <s v="6"/>
    <s v="647"/>
  </r>
  <r>
    <s v="62316473550ZZZZZZZ11"/>
    <s v="6231"/>
    <n v="6231"/>
    <x v="5"/>
    <x v="4"/>
    <s v="PPE COST COMMUNITY COST CHG ACC POLICY            "/>
    <n v="0"/>
    <n v="0"/>
    <n v="0"/>
    <n v="0"/>
    <s v="GP "/>
    <n v="0"/>
    <s v="6"/>
    <s v="6231"/>
    <s v="6"/>
    <s v="647"/>
  </r>
  <r>
    <s v="62316473560ZZZZZZZ11"/>
    <s v="6231"/>
    <n v="6231"/>
    <x v="5"/>
    <x v="4"/>
    <s v="PPE COST COMMUNITY COST DISPOSAL                  "/>
    <n v="0"/>
    <n v="0"/>
    <n v="0"/>
    <n v="0"/>
    <s v="GP "/>
    <n v="0"/>
    <s v="6"/>
    <s v="6231"/>
    <s v="6"/>
    <s v="647"/>
  </r>
  <r>
    <s v="62316473570ZZZZZZZ11"/>
    <s v="6231"/>
    <n v="6231"/>
    <x v="5"/>
    <x v="4"/>
    <s v="PPE COST COMMUNITY COST TRANSFER IN               "/>
    <n v="0"/>
    <n v="0"/>
    <n v="0"/>
    <n v="0"/>
    <s v="GP "/>
    <n v="0"/>
    <s v="6"/>
    <s v="6231"/>
    <s v="6"/>
    <s v="647"/>
  </r>
  <r>
    <s v="62316473580ZZZZZZZ11"/>
    <s v="6231"/>
    <n v="6231"/>
    <x v="5"/>
    <x v="4"/>
    <s v="PPE COST COMMUNITY COST TRANSFER OUT              "/>
    <n v="0"/>
    <n v="0"/>
    <n v="-269573.34999999998"/>
    <n v="-269573.34999999998"/>
    <s v="GP "/>
    <n v="0"/>
    <s v="6"/>
    <s v="6231"/>
    <s v="6"/>
    <s v="647"/>
  </r>
  <r>
    <s v="62316473610ZZZZZZZ11"/>
    <s v="6231"/>
    <n v="6231"/>
    <x v="5"/>
    <x v="4"/>
    <s v="PPE COST COMMUNITY AD OPENING BALANCE             "/>
    <n v="0"/>
    <n v="0"/>
    <n v="0"/>
    <n v="0"/>
    <s v="GP "/>
    <n v="0"/>
    <s v="6"/>
    <s v="6231"/>
    <s v="6"/>
    <s v="647"/>
  </r>
  <r>
    <s v="62316473620ZZZZZZZ11"/>
    <s v="6231"/>
    <n v="6231"/>
    <x v="5"/>
    <x v="4"/>
    <s v="PPE COST COMMUNITY AD OTHER CHANGES               "/>
    <n v="0"/>
    <n v="0"/>
    <n v="0"/>
    <n v="0"/>
    <s v="GP "/>
    <n v="0"/>
    <s v="6"/>
    <s v="6231"/>
    <s v="6"/>
    <s v="647"/>
  </r>
  <r>
    <s v="62316473630ZZZZZZZ11"/>
    <s v="6231"/>
    <n v="6231"/>
    <x v="5"/>
    <x v="4"/>
    <s v="PPE COST COMMUNITY AD DEPRECIATION                "/>
    <n v="0"/>
    <n v="0"/>
    <n v="0"/>
    <n v="0"/>
    <s v="GP "/>
    <n v="0"/>
    <s v="6"/>
    <s v="6231"/>
    <s v="6"/>
    <s v="647"/>
  </r>
  <r>
    <s v="62316473640ZZZZZZZ11"/>
    <s v="6231"/>
    <n v="6231"/>
    <x v="5"/>
    <x v="4"/>
    <s v="PPE COST COMMUNITY AD DISPOSAL                    "/>
    <n v="0"/>
    <n v="0"/>
    <n v="0"/>
    <n v="0"/>
    <s v="GP "/>
    <n v="0"/>
    <s v="6"/>
    <s v="6231"/>
    <s v="6"/>
    <s v="647"/>
  </r>
  <r>
    <s v="62316473650ZZZZZZZ11"/>
    <s v="6231"/>
    <n v="6231"/>
    <x v="5"/>
    <x v="4"/>
    <s v="PPE COST COMMUNITY AD TRANSFER                    "/>
    <n v="0"/>
    <n v="0"/>
    <n v="0"/>
    <n v="0"/>
    <s v="GP "/>
    <n v="0"/>
    <s v="6"/>
    <s v="6231"/>
    <s v="6"/>
    <s v="647"/>
  </r>
  <r>
    <s v="62316473710ZZZZZZZ11"/>
    <s v="6231"/>
    <n v="6231"/>
    <x v="5"/>
    <x v="4"/>
    <s v="PPE COST COMMUNITY AI OPENING BALANCE             "/>
    <n v="0"/>
    <n v="0"/>
    <n v="0"/>
    <n v="0"/>
    <s v="GP "/>
    <n v="0"/>
    <s v="6"/>
    <s v="6231"/>
    <s v="6"/>
    <s v="647"/>
  </r>
  <r>
    <s v="62316473720ZZZZZZZ11"/>
    <s v="6231"/>
    <n v="6231"/>
    <x v="5"/>
    <x v="4"/>
    <s v="PPE COST COMMUNITY AI IMPAIRMENT                  "/>
    <n v="0"/>
    <n v="0"/>
    <n v="0"/>
    <n v="0"/>
    <s v="GP "/>
    <n v="0"/>
    <s v="6"/>
    <s v="6231"/>
    <s v="6"/>
    <s v="647"/>
  </r>
  <r>
    <s v="62316473730ZZZZZZZ11"/>
    <s v="6231"/>
    <n v="6231"/>
    <x v="5"/>
    <x v="4"/>
    <s v="PPE COST COMMUNITY AI DISPOSAL/TRANSFER           "/>
    <n v="0"/>
    <n v="0"/>
    <n v="0"/>
    <n v="0"/>
    <s v="GP "/>
    <n v="0"/>
    <s v="6"/>
    <s v="6231"/>
    <s v="6"/>
    <s v="647"/>
  </r>
  <r>
    <s v="62316473740ZZZZZZZ11"/>
    <s v="6231"/>
    <n v="6231"/>
    <x v="5"/>
    <x v="4"/>
    <s v="PPE COST COMMUNITY AI CHANGE NOT LISTED           "/>
    <n v="0"/>
    <n v="0"/>
    <n v="0"/>
    <n v="0"/>
    <s v="GP "/>
    <n v="0"/>
    <s v="6"/>
    <s v="6231"/>
    <s v="6"/>
    <s v="647"/>
  </r>
  <r>
    <s v="62316680010ZZZZZZZ11"/>
    <s v="6231"/>
    <n v="6231"/>
    <x v="5"/>
    <x v="4"/>
    <s v="WIP OPENING BALANCE                               "/>
    <n v="0"/>
    <n v="0"/>
    <n v="0"/>
    <n v="0"/>
    <s v="GP "/>
    <n v="0"/>
    <s v="6"/>
    <s v="6231"/>
    <s v="6"/>
    <s v="668"/>
  </r>
  <r>
    <s v="62316680020ZZZZZZZ11"/>
    <s v="6231"/>
    <n v="6231"/>
    <x v="5"/>
    <x v="4"/>
    <s v="WIP ACQUISITION OUTSOURCED                        "/>
    <n v="0"/>
    <n v="0"/>
    <n v="0"/>
    <n v="0"/>
    <s v="GP "/>
    <n v="0"/>
    <s v="6"/>
    <s v="6231"/>
    <s v="6"/>
    <s v="668"/>
  </r>
  <r>
    <s v="62316680030ZZZZZZZ11"/>
    <s v="6231"/>
    <n v="6231"/>
    <x v="5"/>
    <x v="4"/>
    <s v="WIP ACQUISITION OWN ACC CONSTR MAT&amp;SUPPL          "/>
    <n v="0"/>
    <n v="0"/>
    <n v="0"/>
    <n v="0"/>
    <s v="GP "/>
    <n v="0"/>
    <s v="6"/>
    <s v="6231"/>
    <s v="6"/>
    <s v="668"/>
  </r>
  <r>
    <s v="62316680040ZZZZZZZ11"/>
    <s v="6231"/>
    <n v="6231"/>
    <x v="5"/>
    <x v="4"/>
    <s v="WIP ACQ OWN ACC CONSTR COMPENS EMPLOYEE           "/>
    <n v="0"/>
    <n v="0"/>
    <n v="0"/>
    <n v="0"/>
    <s v="GP "/>
    <n v="0"/>
    <s v="6"/>
    <s v="6231"/>
    <s v="6"/>
    <s v="668"/>
  </r>
  <r>
    <s v="62316680050ZZZZZZZ11"/>
    <s v="6231"/>
    <n v="6231"/>
    <x v="5"/>
    <x v="4"/>
    <s v="WIP ACQ OWN ACC CONSTR COST SITE PREP             "/>
    <n v="0"/>
    <n v="0"/>
    <n v="0"/>
    <n v="0"/>
    <s v="GP "/>
    <n v="0"/>
    <s v="6"/>
    <s v="6231"/>
    <s v="6"/>
    <s v="668"/>
  </r>
  <r>
    <s v="62316680060ZZZZZZZ11"/>
    <s v="6231"/>
    <n v="6231"/>
    <x v="5"/>
    <x v="4"/>
    <s v="WIP ACQ OWN ACC CONSTR DELIV &amp; HAND COST          "/>
    <n v="0"/>
    <n v="0"/>
    <n v="0"/>
    <n v="0"/>
    <s v="GP "/>
    <n v="0"/>
    <s v="6"/>
    <s v="6231"/>
    <s v="6"/>
    <s v="668"/>
  </r>
  <r>
    <s v="62316680070ZZZZZZZ11"/>
    <s v="6231"/>
    <n v="6231"/>
    <x v="5"/>
    <x v="4"/>
    <s v="WIP ACQ OWN ACC CONSTR INST &amp; ASSEM CST           "/>
    <n v="0"/>
    <n v="0"/>
    <n v="0"/>
    <n v="0"/>
    <s v="GP "/>
    <n v="0"/>
    <s v="6"/>
    <s v="6231"/>
    <s v="6"/>
    <s v="668"/>
  </r>
  <r>
    <s v="62316680080ZZZZZZZ11"/>
    <s v="6231"/>
    <n v="6231"/>
    <x v="5"/>
    <x v="4"/>
    <s v="WIP ACQ OWN ACC CONSTR COST TEST SITE             "/>
    <n v="0"/>
    <n v="0"/>
    <n v="0"/>
    <n v="0"/>
    <s v="GP "/>
    <n v="0"/>
    <s v="6"/>
    <s v="6231"/>
    <s v="6"/>
    <s v="668"/>
  </r>
  <r>
    <s v="62316680090ZZZZZZZ11"/>
    <s v="6231"/>
    <n v="6231"/>
    <x v="5"/>
    <x v="4"/>
    <s v="WIP ACQUISITION OWN ACC CONSTR PROF FEE           "/>
    <n v="0"/>
    <n v="0"/>
    <n v="0"/>
    <n v="0"/>
    <s v="GP "/>
    <n v="0"/>
    <s v="6"/>
    <s v="6231"/>
    <s v="6"/>
    <s v="668"/>
  </r>
  <r>
    <s v="62316680100ZZZZZZZ11"/>
    <s v="6231"/>
    <n v="6231"/>
    <x v="5"/>
    <x v="4"/>
    <s v="WIP ACQUISITION BORROWING COST                    "/>
    <n v="0"/>
    <n v="0"/>
    <n v="0"/>
    <n v="0"/>
    <s v="GP "/>
    <n v="0"/>
    <s v="6"/>
    <s v="6231"/>
    <s v="6"/>
    <s v="668"/>
  </r>
  <r>
    <s v="62318100010ZZZZZZZ11"/>
    <s v="6231"/>
    <n v="6231"/>
    <x v="5"/>
    <x v="2"/>
    <s v="ACC SUR/(DEF): OPENING BALANCE                    "/>
    <n v="2418271.09"/>
    <n v="0"/>
    <n v="0"/>
    <n v="2418271.09"/>
    <s v="GP "/>
    <n v="0"/>
    <s v="6"/>
    <s v="6231"/>
    <s v="8"/>
    <s v="810"/>
  </r>
  <r>
    <s v="62318100020ZZZZZZZ11"/>
    <s v="6231"/>
    <n v="6231"/>
    <x v="5"/>
    <x v="2"/>
    <s v="ACC SUR/(DEF): CHANGES IN ACC POLICY              "/>
    <n v="0"/>
    <n v="0"/>
    <n v="0"/>
    <n v="0"/>
    <s v="GP "/>
    <n v="0"/>
    <s v="6"/>
    <s v="6231"/>
    <s v="8"/>
    <s v="810"/>
  </r>
  <r>
    <s v="62318100030ZZZZZZZ11"/>
    <s v="6231"/>
    <n v="6231"/>
    <x v="5"/>
    <x v="2"/>
    <s v="ACC SUR/(DEF): CORREC PRIOR PERIOD ERROR          "/>
    <n v="0"/>
    <n v="0"/>
    <n v="0"/>
    <n v="0"/>
    <s v="GP "/>
    <n v="0"/>
    <s v="6"/>
    <s v="6231"/>
    <s v="8"/>
    <s v="810"/>
  </r>
  <r>
    <s v="62318100040ZZZZZZZ11"/>
    <s v="6231"/>
    <n v="6231"/>
    <x v="5"/>
    <x v="2"/>
    <s v="ACC SUR/(DEF): TRF TO/FROM ACCUM SURPLUS          "/>
    <n v="0"/>
    <n v="1669363.43"/>
    <n v="0"/>
    <n v="1669363.43"/>
    <s v="GP "/>
    <n v="0"/>
    <s v="6"/>
    <s v="6231"/>
    <s v="8"/>
    <s v="810"/>
  </r>
  <r>
    <s v="62318100050ZZZZZZZ11"/>
    <s v="6231"/>
    <n v="6231"/>
    <x v="5"/>
    <x v="2"/>
    <s v="ACC SUR/(DEF): TRF TO/FROM RESERVES               "/>
    <n v="0"/>
    <n v="0"/>
    <n v="0"/>
    <n v="0"/>
    <s v="GP "/>
    <n v="0"/>
    <s v="6"/>
    <s v="6231"/>
    <s v="8"/>
    <s v="810"/>
  </r>
  <r>
    <s v="62318100060ZZZZZZZ11"/>
    <s v="6231"/>
    <n v="6231"/>
    <x v="5"/>
    <x v="2"/>
    <s v="ACC SUR/(DEF): DEPRECIATION OFFSETS               "/>
    <n v="0"/>
    <n v="0"/>
    <n v="0"/>
    <n v="0"/>
    <s v="GP "/>
    <n v="0"/>
    <s v="6"/>
    <s v="6231"/>
    <s v="8"/>
    <s v="810"/>
  </r>
  <r>
    <s v="6232272840026MRCZZ11"/>
    <s v="6232"/>
    <n v="6232"/>
    <x v="5"/>
    <x v="0"/>
    <s v="DEPRECIATION NETWORK &amp; COMM DATA CENTRES          "/>
    <n v="0"/>
    <n v="0"/>
    <n v="0"/>
    <n v="0"/>
    <s v="P  "/>
    <n v="0"/>
    <s v="6"/>
    <s v="6232"/>
    <s v="2"/>
    <s v="272"/>
  </r>
  <r>
    <s v="6232320250026MRCZZ11"/>
    <s v="6232"/>
    <n v="6232"/>
    <x v="5"/>
    <x v="1"/>
    <s v="PPE NETWORK &amp; COMMUNICATION - GAINS               "/>
    <n v="0"/>
    <n v="0"/>
    <n v="0"/>
    <n v="0"/>
    <s v="P  "/>
    <n v="0"/>
    <s v="6"/>
    <s v="6232"/>
    <s v="3"/>
    <s v="320"/>
  </r>
  <r>
    <s v="6232320255026MRCZZ11"/>
    <s v="6232"/>
    <n v="6232"/>
    <x v="5"/>
    <x v="3"/>
    <s v="PPE NETWORK &amp; COMMUNICATION - LOSSES              "/>
    <n v="0"/>
    <n v="0"/>
    <n v="0"/>
    <n v="0"/>
    <s v="P  "/>
    <n v="0"/>
    <s v="6"/>
    <s v="6232"/>
    <s v="3"/>
    <s v="320"/>
  </r>
  <r>
    <s v="6232350110026MRCZZ11"/>
    <s v="6232"/>
    <n v="6232"/>
    <x v="5"/>
    <x v="3"/>
    <s v="IL: NON SPECIFIC ACCOUNTS                         "/>
    <n v="0"/>
    <n v="0"/>
    <n v="0"/>
    <n v="0"/>
    <s v="P  "/>
    <n v="0"/>
    <s v="6"/>
    <s v="6232"/>
    <s v="3"/>
    <s v="350"/>
  </r>
  <r>
    <s v="6232360110026MRCZZ11"/>
    <s v="6232"/>
    <n v="6232"/>
    <x v="5"/>
    <x v="3"/>
    <s v="RIL: NON SPECIFIC ACCOUNTS                        "/>
    <n v="0"/>
    <n v="0"/>
    <n v="0"/>
    <n v="0"/>
    <s v="P  "/>
    <n v="0"/>
    <s v="6"/>
    <s v="6232"/>
    <s v="3"/>
    <s v="360"/>
  </r>
  <r>
    <s v="6232395023026MRC1L11"/>
    <s v="6232"/>
    <n v="6232"/>
    <x v="5"/>
    <x v="1"/>
    <s v="DPT CHG INSURANCE FEES                            "/>
    <n v="0"/>
    <n v="0"/>
    <n v="0"/>
    <n v="0"/>
    <s v="P  "/>
    <n v="0"/>
    <s v="6"/>
    <s v="6232"/>
    <s v="3"/>
    <s v="395"/>
  </r>
  <r>
    <s v="62323996050ZZZZZZZ11"/>
    <s v="6232"/>
    <n v="6232"/>
    <x v="5"/>
    <x v="1"/>
    <s v="TRF TO ACC SURPLUS DEFICIT                        "/>
    <n v="0"/>
    <n v="0"/>
    <n v="0"/>
    <n v="0"/>
    <s v="P  "/>
    <n v="0"/>
    <s v="6"/>
    <s v="6232"/>
    <s v="3"/>
    <s v="399"/>
  </r>
  <r>
    <s v="62323996100ZZZZZZZ11"/>
    <s v="6232"/>
    <n v="6232"/>
    <x v="5"/>
    <x v="1"/>
    <s v="TRF FROM ACC SURPLUS DEFICIT                      "/>
    <n v="0"/>
    <n v="0"/>
    <n v="0"/>
    <n v="0"/>
    <s v="P  "/>
    <n v="0"/>
    <s v="6"/>
    <s v="6232"/>
    <s v="3"/>
    <s v="399"/>
  </r>
  <r>
    <s v="62326471410ZZZZZZZ11"/>
    <s v="6232"/>
    <n v="6232"/>
    <x v="5"/>
    <x v="4"/>
    <s v="PPE COST ICT INFR COST OPENING BALANCE            "/>
    <n v="0"/>
    <n v="0"/>
    <n v="0"/>
    <n v="0"/>
    <s v="GP "/>
    <n v="0"/>
    <s v="6"/>
    <s v="6232"/>
    <s v="6"/>
    <s v="647"/>
  </r>
  <r>
    <s v="6232647142026Q03ZZ11"/>
    <s v="6232"/>
    <n v="6232"/>
    <x v="5"/>
    <x v="4"/>
    <s v="1 X DESKTOP COMPUTER                              "/>
    <n v="0"/>
    <n v="0"/>
    <n v="0"/>
    <n v="0"/>
    <s v="P  "/>
    <n v="0"/>
    <s v="6"/>
    <s v="6232"/>
    <s v="6"/>
    <s v="647"/>
  </r>
  <r>
    <s v="62326471420CFQ03ZZ11"/>
    <s v="6232"/>
    <n v="6232"/>
    <x v="5"/>
    <x v="4"/>
    <s v="1 X DESKTOP COMPUTER                              "/>
    <n v="0"/>
    <n v="0"/>
    <n v="0"/>
    <n v="0"/>
    <s v="P  "/>
    <n v="10000"/>
    <s v="6"/>
    <s v="6232"/>
    <s v="6"/>
    <s v="647"/>
  </r>
  <r>
    <s v="62326471430ZZZZZZZ11"/>
    <s v="6232"/>
    <n v="6232"/>
    <x v="5"/>
    <x v="4"/>
    <s v="PPE COST ICT INFRASTRUCT COST DECOM LIAB          "/>
    <n v="0"/>
    <n v="0"/>
    <n v="0"/>
    <n v="0"/>
    <s v="GP "/>
    <n v="0"/>
    <s v="6"/>
    <s v="6232"/>
    <s v="6"/>
    <s v="647"/>
  </r>
  <r>
    <s v="62326471440ZZZZZZZ11"/>
    <s v="6232"/>
    <n v="6232"/>
    <x v="5"/>
    <x v="4"/>
    <s v="PPE COST ICT INFRASTRUCTURE COST COR ERR          "/>
    <n v="0"/>
    <n v="0"/>
    <n v="0"/>
    <n v="0"/>
    <s v="GP "/>
    <n v="0"/>
    <s v="6"/>
    <s v="6232"/>
    <s v="6"/>
    <s v="647"/>
  </r>
  <r>
    <s v="62326471450ZZZZZZZ11"/>
    <s v="6232"/>
    <n v="6232"/>
    <x v="5"/>
    <x v="4"/>
    <s v="PPE COST ICT INFRAST COST CHG ACC POLICY          "/>
    <n v="0"/>
    <n v="0"/>
    <n v="0"/>
    <n v="0"/>
    <s v="GP "/>
    <n v="0"/>
    <s v="6"/>
    <s v="6232"/>
    <s v="6"/>
    <s v="647"/>
  </r>
  <r>
    <s v="62326471460ZZZZZZZ11"/>
    <s v="6232"/>
    <n v="6232"/>
    <x v="5"/>
    <x v="4"/>
    <s v="PPE COST ICT INFRASTRUCT COST DISPOSAL            "/>
    <n v="0"/>
    <n v="0"/>
    <n v="0"/>
    <n v="0"/>
    <s v="GP "/>
    <n v="0"/>
    <s v="6"/>
    <s v="6232"/>
    <s v="6"/>
    <s v="647"/>
  </r>
  <r>
    <s v="62326471470ZZZZZZZ11"/>
    <s v="6232"/>
    <n v="6232"/>
    <x v="5"/>
    <x v="4"/>
    <s v="PPE COST ICT INFRASTR COST TRANSFER IN            "/>
    <n v="0"/>
    <n v="0"/>
    <n v="0"/>
    <n v="0"/>
    <s v="GP "/>
    <n v="0"/>
    <s v="6"/>
    <s v="6232"/>
    <s v="6"/>
    <s v="647"/>
  </r>
  <r>
    <s v="62326471480ZZZZZZZ11"/>
    <s v="6232"/>
    <n v="6232"/>
    <x v="5"/>
    <x v="4"/>
    <s v="PPE COST ICT INFRASTR COST TRANSFER OUT           "/>
    <n v="0"/>
    <n v="0"/>
    <n v="0"/>
    <n v="0"/>
    <s v="GP "/>
    <n v="0"/>
    <s v="6"/>
    <s v="6232"/>
    <s v="6"/>
    <s v="647"/>
  </r>
  <r>
    <s v="62326471610ZZZZZZZ11"/>
    <s v="6232"/>
    <n v="6232"/>
    <x v="5"/>
    <x v="4"/>
    <s v="PPE COST ICT INFRASTR AD OPENING BALANCE          "/>
    <n v="0"/>
    <n v="0"/>
    <n v="0"/>
    <n v="0"/>
    <s v="GP "/>
    <n v="0"/>
    <s v="6"/>
    <s v="6232"/>
    <s v="6"/>
    <s v="647"/>
  </r>
  <r>
    <s v="62326471620ZZZZZZZ11"/>
    <s v="6232"/>
    <n v="6232"/>
    <x v="5"/>
    <x v="4"/>
    <s v="PPE COST ICT INFRASTR AD OTHER CHANGES            "/>
    <n v="0"/>
    <n v="0"/>
    <n v="0"/>
    <n v="0"/>
    <s v="GP "/>
    <n v="0"/>
    <s v="6"/>
    <s v="6232"/>
    <s v="6"/>
    <s v="647"/>
  </r>
  <r>
    <s v="62326471630ZZZZZZZ11"/>
    <s v="6232"/>
    <n v="6232"/>
    <x v="5"/>
    <x v="4"/>
    <s v="PPE COST ICT INFRASTRUCT AD DEPRECIATION          "/>
    <n v="0"/>
    <n v="0"/>
    <n v="0"/>
    <n v="0"/>
    <s v="GP "/>
    <n v="0"/>
    <s v="6"/>
    <s v="6232"/>
    <s v="6"/>
    <s v="647"/>
  </r>
  <r>
    <s v="62326471640ZZZZZZZ11"/>
    <s v="6232"/>
    <n v="6232"/>
    <x v="5"/>
    <x v="4"/>
    <s v="PPE COST ICT INFRASTRUCTURE AD DISPOSAL           "/>
    <n v="0"/>
    <n v="0"/>
    <n v="0"/>
    <n v="0"/>
    <s v="GP "/>
    <n v="0"/>
    <s v="6"/>
    <s v="6232"/>
    <s v="6"/>
    <s v="647"/>
  </r>
  <r>
    <s v="62326471650ZZZZZZZ11"/>
    <s v="6232"/>
    <n v="6232"/>
    <x v="5"/>
    <x v="4"/>
    <s v="PPE COST ICT INFRASTUCTURE AD TRANSFER            "/>
    <n v="0"/>
    <n v="0"/>
    <n v="0"/>
    <n v="0"/>
    <s v="GP "/>
    <n v="0"/>
    <s v="6"/>
    <s v="6232"/>
    <s v="6"/>
    <s v="647"/>
  </r>
  <r>
    <s v="62326471710ZZZZZZZ11"/>
    <s v="6232"/>
    <n v="6232"/>
    <x v="5"/>
    <x v="4"/>
    <s v="PPE COST ICT INFRASTR AI OPENING BALANCE          "/>
    <n v="0"/>
    <n v="0"/>
    <n v="0"/>
    <n v="0"/>
    <s v="GP "/>
    <n v="0"/>
    <s v="6"/>
    <s v="6232"/>
    <s v="6"/>
    <s v="647"/>
  </r>
  <r>
    <s v="62326471720ZZZZZZZ11"/>
    <s v="6232"/>
    <n v="6232"/>
    <x v="5"/>
    <x v="4"/>
    <s v="PPE COST ICT INFRAST AI IMPAIRMENT                "/>
    <n v="0"/>
    <n v="0"/>
    <n v="0"/>
    <n v="0"/>
    <s v="GP "/>
    <n v="0"/>
    <s v="6"/>
    <s v="6232"/>
    <s v="6"/>
    <s v="647"/>
  </r>
  <r>
    <s v="62326471730ZZZZZZZ11"/>
    <s v="6232"/>
    <n v="6232"/>
    <x v="5"/>
    <x v="4"/>
    <s v="PPE COST ICT INFRASTRUCT AI DISPOSAL/TRF          "/>
    <n v="0"/>
    <n v="0"/>
    <n v="0"/>
    <n v="0"/>
    <s v="GP "/>
    <n v="0"/>
    <s v="6"/>
    <s v="6232"/>
    <s v="6"/>
    <s v="647"/>
  </r>
  <r>
    <s v="62326471740ZZZZZZZ11"/>
    <s v="6232"/>
    <n v="6232"/>
    <x v="5"/>
    <x v="4"/>
    <s v="PPE COST ICT INFRASTRUCT AI CHG NOT LIST          "/>
    <n v="0"/>
    <n v="0"/>
    <n v="0"/>
    <n v="0"/>
    <s v="GP "/>
    <n v="0"/>
    <s v="6"/>
    <s v="6232"/>
    <s v="6"/>
    <s v="647"/>
  </r>
  <r>
    <s v="62326680010ZZZZZZZ11"/>
    <s v="6232"/>
    <n v="6232"/>
    <x v="5"/>
    <x v="4"/>
    <s v="WIP OPENING BALANCE                               "/>
    <n v="0"/>
    <n v="0"/>
    <n v="0"/>
    <n v="0"/>
    <s v="GP "/>
    <n v="0"/>
    <s v="6"/>
    <s v="6232"/>
    <s v="6"/>
    <s v="668"/>
  </r>
  <r>
    <s v="62326680020ZZZZZZZ11"/>
    <s v="6232"/>
    <n v="6232"/>
    <x v="5"/>
    <x v="4"/>
    <s v="WIP ACQUISITION OUTSOURCED                        "/>
    <n v="0"/>
    <n v="0"/>
    <n v="0"/>
    <n v="0"/>
    <s v="GP "/>
    <n v="0"/>
    <s v="6"/>
    <s v="6232"/>
    <s v="6"/>
    <s v="668"/>
  </r>
  <r>
    <s v="62326680030ZZZZZZZ11"/>
    <s v="6232"/>
    <n v="6232"/>
    <x v="5"/>
    <x v="4"/>
    <s v="WIP ACQUISITION OWN ACC CONSTR MAT&amp;SUPPL          "/>
    <n v="0"/>
    <n v="0"/>
    <n v="0"/>
    <n v="0"/>
    <s v="GP "/>
    <n v="0"/>
    <s v="6"/>
    <s v="6232"/>
    <s v="6"/>
    <s v="668"/>
  </r>
  <r>
    <s v="62326680040ZZZZZZZ11"/>
    <s v="6232"/>
    <n v="6232"/>
    <x v="5"/>
    <x v="4"/>
    <s v="WIP ACQ OWN ACC CONSTR COMPENS EMPLOYEE           "/>
    <n v="0"/>
    <n v="0"/>
    <n v="0"/>
    <n v="0"/>
    <s v="GP "/>
    <n v="0"/>
    <s v="6"/>
    <s v="6232"/>
    <s v="6"/>
    <s v="668"/>
  </r>
  <r>
    <s v="62326680050ZZZZZZZ11"/>
    <s v="6232"/>
    <n v="6232"/>
    <x v="5"/>
    <x v="4"/>
    <s v="WIP ACQ OWN ACC CONSTR COST SITE PREP             "/>
    <n v="0"/>
    <n v="0"/>
    <n v="0"/>
    <n v="0"/>
    <s v="GP "/>
    <n v="0"/>
    <s v="6"/>
    <s v="6232"/>
    <s v="6"/>
    <s v="668"/>
  </r>
  <r>
    <s v="62326680060ZZZZZZZ11"/>
    <s v="6232"/>
    <n v="6232"/>
    <x v="5"/>
    <x v="4"/>
    <s v="WIP ACQ OWN ACC CONSTR DELIV &amp; HAND COST          "/>
    <n v="0"/>
    <n v="0"/>
    <n v="0"/>
    <n v="0"/>
    <s v="GP "/>
    <n v="0"/>
    <s v="6"/>
    <s v="6232"/>
    <s v="6"/>
    <s v="668"/>
  </r>
  <r>
    <s v="62326680070ZZZZZZZ11"/>
    <s v="6232"/>
    <n v="6232"/>
    <x v="5"/>
    <x v="4"/>
    <s v="WIP ACQ OWN ACC CONSTR INST &amp; ASSEM CST           "/>
    <n v="0"/>
    <n v="0"/>
    <n v="0"/>
    <n v="0"/>
    <s v="GP "/>
    <n v="0"/>
    <s v="6"/>
    <s v="6232"/>
    <s v="6"/>
    <s v="668"/>
  </r>
  <r>
    <s v="62326680080ZZZZZZZ11"/>
    <s v="6232"/>
    <n v="6232"/>
    <x v="5"/>
    <x v="4"/>
    <s v="WIP ACQ OWN ACC CONSTR COST TEST SITE             "/>
    <n v="0"/>
    <n v="0"/>
    <n v="0"/>
    <n v="0"/>
    <s v="GP "/>
    <n v="0"/>
    <s v="6"/>
    <s v="6232"/>
    <s v="6"/>
    <s v="668"/>
  </r>
  <r>
    <s v="62326680090ZZZZZZZ11"/>
    <s v="6232"/>
    <n v="6232"/>
    <x v="5"/>
    <x v="4"/>
    <s v="WIP ACQUISITION OWN ACC CONSTR PROF FEE           "/>
    <n v="0"/>
    <n v="0"/>
    <n v="0"/>
    <n v="0"/>
    <s v="GP "/>
    <n v="0"/>
    <s v="6"/>
    <s v="6232"/>
    <s v="6"/>
    <s v="668"/>
  </r>
  <r>
    <s v="62326680100ZZZZZZZ11"/>
    <s v="6232"/>
    <n v="6232"/>
    <x v="5"/>
    <x v="4"/>
    <s v="WIP ACQUISITION BORROWING COST                    "/>
    <n v="0"/>
    <n v="0"/>
    <n v="0"/>
    <n v="0"/>
    <s v="GP "/>
    <n v="0"/>
    <s v="6"/>
    <s v="6232"/>
    <s v="6"/>
    <s v="668"/>
  </r>
  <r>
    <s v="62328100010ZZZZZZZ11"/>
    <s v="6232"/>
    <n v="6232"/>
    <x v="5"/>
    <x v="2"/>
    <s v="ACC SUR/(DEF): OPENING BALANCE                    "/>
    <n v="0"/>
    <n v="0"/>
    <n v="0"/>
    <n v="0"/>
    <s v="GP "/>
    <n v="0"/>
    <s v="6"/>
    <s v="6232"/>
    <s v="8"/>
    <s v="810"/>
  </r>
  <r>
    <s v="62328100020ZZZZZZZ11"/>
    <s v="6232"/>
    <n v="6232"/>
    <x v="5"/>
    <x v="2"/>
    <s v="ACC SUR/(DEF): CHANGES IN ACC POLICY              "/>
    <n v="0"/>
    <n v="0"/>
    <n v="0"/>
    <n v="0"/>
    <s v="GP "/>
    <n v="0"/>
    <s v="6"/>
    <s v="6232"/>
    <s v="8"/>
    <s v="810"/>
  </r>
  <r>
    <s v="62328100030ZZZZZZZ11"/>
    <s v="6232"/>
    <n v="6232"/>
    <x v="5"/>
    <x v="2"/>
    <s v="ACC SUR/(DEF): CORREC PRIOR PERIOD ERROR          "/>
    <n v="0"/>
    <n v="0"/>
    <n v="0"/>
    <n v="0"/>
    <s v="GP "/>
    <n v="0"/>
    <s v="6"/>
    <s v="6232"/>
    <s v="8"/>
    <s v="810"/>
  </r>
  <r>
    <s v="62328100040ZZZZZZZ11"/>
    <s v="6232"/>
    <n v="6232"/>
    <x v="5"/>
    <x v="2"/>
    <s v="ACC SUR/(DEF): TRF TO/FROM ACCUM SURPLUS          "/>
    <n v="0"/>
    <n v="0"/>
    <n v="0"/>
    <n v="0"/>
    <s v="GP "/>
    <n v="0"/>
    <s v="6"/>
    <s v="6232"/>
    <s v="8"/>
    <s v="810"/>
  </r>
  <r>
    <s v="62328100050ZZZZZZZ11"/>
    <s v="6232"/>
    <n v="6232"/>
    <x v="5"/>
    <x v="2"/>
    <s v="ACC SUR/(DEF): TRF TO/FROM RESERVES               "/>
    <n v="0"/>
    <n v="0"/>
    <n v="0"/>
    <n v="0"/>
    <s v="GP "/>
    <n v="0"/>
    <s v="6"/>
    <s v="6232"/>
    <s v="8"/>
    <s v="810"/>
  </r>
  <r>
    <s v="62328100060ZZZZZZZ11"/>
    <s v="6232"/>
    <n v="6232"/>
    <x v="5"/>
    <x v="2"/>
    <s v="ACC SUR/(DEF): DEPRECIATION OFFSETS               "/>
    <n v="0"/>
    <n v="0"/>
    <n v="0"/>
    <n v="0"/>
    <s v="GP "/>
    <n v="0"/>
    <s v="6"/>
    <s v="6232"/>
    <s v="8"/>
    <s v="810"/>
  </r>
  <r>
    <s v="6233211001026MRCZZ11"/>
    <s v="6233"/>
    <n v="6233"/>
    <x v="5"/>
    <x v="0"/>
    <s v="MS: SAL &amp; ALL: BASIC SALARY &amp; WAGES               "/>
    <n v="0"/>
    <n v="669252"/>
    <n v="0"/>
    <n v="669252"/>
    <s v="P  "/>
    <n v="670497"/>
    <s v="6"/>
    <s v="6233"/>
    <s v="2"/>
    <s v="211"/>
  </r>
  <r>
    <s v="6233211022026MRCZZ11"/>
    <s v="6233"/>
    <n v="6233"/>
    <x v="5"/>
    <x v="0"/>
    <s v="MS: ALL - CELLULAR &amp; TELEPHONE                    "/>
    <n v="0"/>
    <n v="8400"/>
    <n v="0"/>
    <n v="8400"/>
    <s v="P  "/>
    <n v="8400"/>
    <s v="6"/>
    <s v="6233"/>
    <s v="2"/>
    <s v="211"/>
  </r>
  <r>
    <s v="6233211026026MRCZZ11"/>
    <s v="6233"/>
    <n v="6233"/>
    <x v="5"/>
    <x v="0"/>
    <s v="MS: HB &amp; INC: HOUSING BENEFITS                    "/>
    <n v="0"/>
    <n v="10228.44"/>
    <n v="0"/>
    <n v="10228.44"/>
    <s v="P  "/>
    <n v="10248"/>
    <s v="6"/>
    <s v="6233"/>
    <s v="2"/>
    <s v="211"/>
  </r>
  <r>
    <s v="6233211034026MRCZZ11"/>
    <s v="6233"/>
    <n v="6233"/>
    <x v="5"/>
    <x v="0"/>
    <s v="MS: ALL - TRAVEL OR MOTOR VEHICLE                 "/>
    <n v="0"/>
    <n v="226001.65"/>
    <n v="0"/>
    <n v="226095.15"/>
    <s v="P  "/>
    <n v="231636"/>
    <s v="6"/>
    <s v="6233"/>
    <s v="2"/>
    <s v="211"/>
  </r>
  <r>
    <s v="6233211044026MRCZZ11"/>
    <s v="6233"/>
    <n v="6233"/>
    <x v="5"/>
    <x v="0"/>
    <s v="MS: SRB - ACTING ALLOWANCE                        "/>
    <n v="0"/>
    <n v="0.01"/>
    <n v="0"/>
    <n v="0.01"/>
    <s v="P  "/>
    <n v="56525"/>
    <s v="6"/>
    <s v="6233"/>
    <s v="2"/>
    <s v="211"/>
  </r>
  <r>
    <s v="6233211046026MRCZZ11"/>
    <s v="6233"/>
    <n v="6233"/>
    <x v="5"/>
    <x v="0"/>
    <s v="MS: SRB - ANNUAL BONUS                            "/>
    <n v="0"/>
    <n v="55771"/>
    <n v="0"/>
    <n v="55771"/>
    <s v="P  "/>
    <n v="55875"/>
    <s v="6"/>
    <s v="6233"/>
    <s v="2"/>
    <s v="211"/>
  </r>
  <r>
    <s v="6233211050026MRCZZ11"/>
    <s v="6233"/>
    <n v="6233"/>
    <x v="5"/>
    <x v="0"/>
    <s v="MS: SRB - LONG SERVICE AWARD                      "/>
    <n v="0"/>
    <n v="6235.09"/>
    <n v="0"/>
    <n v="6235.09"/>
    <s v="P  "/>
    <n v="7544"/>
    <s v="6"/>
    <s v="6233"/>
    <s v="2"/>
    <s v="211"/>
  </r>
  <r>
    <s v="6233213001026MRCZZ11"/>
    <s v="6233"/>
    <n v="6233"/>
    <x v="5"/>
    <x v="0"/>
    <s v="MS: SOC CONTR - BARGAINING COUNCIL                "/>
    <n v="0"/>
    <n v="104.99"/>
    <n v="0"/>
    <n v="104.99"/>
    <s v="P  "/>
    <n v="106"/>
    <s v="6"/>
    <s v="6233"/>
    <s v="2"/>
    <s v="213"/>
  </r>
  <r>
    <s v="6233213010026MRCZZ11"/>
    <s v="6233"/>
    <n v="6233"/>
    <x v="5"/>
    <x v="0"/>
    <s v="MS: SOC CONTR - GROUP LIFE INSURANCE              "/>
    <n v="0"/>
    <n v="11711.9"/>
    <n v="0"/>
    <n v="11711.9"/>
    <s v="P  "/>
    <n v="0"/>
    <s v="6"/>
    <s v="6233"/>
    <s v="2"/>
    <s v="213"/>
  </r>
  <r>
    <s v="6233213020026MRCZZ11"/>
    <s v="6233"/>
    <n v="6233"/>
    <x v="5"/>
    <x v="0"/>
    <s v="MS: SOC CONTR - MEDICAL                           "/>
    <n v="0"/>
    <n v="34063.199999999997"/>
    <n v="0"/>
    <n v="34063.199999999997"/>
    <s v="P  "/>
    <n v="31977"/>
    <s v="6"/>
    <s v="6233"/>
    <s v="2"/>
    <s v="213"/>
  </r>
  <r>
    <s v="6233213030026MRCZZ11"/>
    <s v="6233"/>
    <n v="6233"/>
    <x v="5"/>
    <x v="0"/>
    <s v="MS: SOC CONTR - PENSION                           "/>
    <n v="0"/>
    <n v="120933.84"/>
    <n v="0"/>
    <n v="120933.84"/>
    <s v="P  "/>
    <n v="121159"/>
    <s v="6"/>
    <s v="6233"/>
    <s v="2"/>
    <s v="213"/>
  </r>
  <r>
    <s v="6233213040026MRCZZ11"/>
    <s v="6233"/>
    <n v="6233"/>
    <x v="5"/>
    <x v="0"/>
    <s v="MS: SOC CONTR - UNEMPLOYMENT INSUR FUND           "/>
    <n v="0"/>
    <n v="1784.65"/>
    <n v="0"/>
    <n v="1784.65"/>
    <s v="P  "/>
    <n v="1913"/>
    <s v="6"/>
    <s v="6233"/>
    <s v="2"/>
    <s v="213"/>
  </r>
  <r>
    <s v="6233227037026414ZZ11"/>
    <s v="6233"/>
    <n v="6233"/>
    <x v="5"/>
    <x v="0"/>
    <s v="C&amp;PS: B&amp;A HUMAN RESOURCES                         "/>
    <n v="0"/>
    <n v="0"/>
    <n v="0"/>
    <n v="0"/>
    <s v="P  "/>
    <n v="0"/>
    <s v="6"/>
    <s v="6233"/>
    <s v="2"/>
    <s v="227"/>
  </r>
  <r>
    <s v="6233227256026MRCZZ11"/>
    <s v="6233"/>
    <n v="6233"/>
    <x v="5"/>
    <x v="0"/>
    <s v="C&amp;PS: I&amp;P LAND &amp; QUANTITY SURVEYORS               "/>
    <n v="0"/>
    <n v="0"/>
    <n v="0"/>
    <n v="0"/>
    <s v="P  "/>
    <n v="0"/>
    <s v="6"/>
    <s v="6233"/>
    <s v="2"/>
    <s v="227"/>
  </r>
  <r>
    <s v="6233230178026MRCZZ11"/>
    <s v="6233"/>
    <n v="6233"/>
    <x v="5"/>
    <x v="0"/>
    <s v="OC: EXT COM SERV PROV - S/WARE LICENCES           "/>
    <n v="0"/>
    <n v="0"/>
    <n v="0"/>
    <n v="0"/>
    <s v="P  "/>
    <n v="18108"/>
    <s v="6"/>
    <s v="6233"/>
    <s v="2"/>
    <s v="230"/>
  </r>
  <r>
    <s v="6233230541026MRCZZ11"/>
    <s v="6233"/>
    <n v="6233"/>
    <x v="5"/>
    <x v="0"/>
    <s v="OC: SKILLS DEVELOPMENT FUND LEVY                  "/>
    <n v="0"/>
    <n v="9061.9"/>
    <n v="0"/>
    <n v="9062.65"/>
    <s v="P  "/>
    <n v="36814"/>
    <s v="6"/>
    <s v="6233"/>
    <s v="2"/>
    <s v="230"/>
  </r>
  <r>
    <s v="6233230576026MRCZZ11"/>
    <s v="6233"/>
    <n v="6233"/>
    <x v="5"/>
    <x v="0"/>
    <s v="OC: T&amp;S DOM - ACCOMMODATION                       "/>
    <n v="0"/>
    <n v="0"/>
    <n v="0"/>
    <n v="0"/>
    <s v="P  "/>
    <n v="6225"/>
    <s v="6"/>
    <s v="6233"/>
    <s v="2"/>
    <s v="230"/>
  </r>
  <r>
    <s v="6233230577026MRCZZ11"/>
    <s v="6233"/>
    <n v="6233"/>
    <x v="5"/>
    <x v="0"/>
    <s v="OC: T&amp;S DOM - DAILY ALLOWANCE                     "/>
    <n v="0"/>
    <n v="0"/>
    <n v="0"/>
    <n v="0"/>
    <s v="P  "/>
    <n v="1245"/>
    <s v="6"/>
    <s v="6233"/>
    <s v="2"/>
    <s v="230"/>
  </r>
  <r>
    <s v="6233230580026MRCZZ11"/>
    <s v="6233"/>
    <n v="6233"/>
    <x v="5"/>
    <x v="0"/>
    <s v="OC: T&amp;S DOM TRP - WITHOUT OPR CAR RENTAL          "/>
    <n v="0"/>
    <n v="0"/>
    <n v="0"/>
    <n v="0"/>
    <s v="P  "/>
    <n v="2490"/>
    <s v="6"/>
    <s v="6233"/>
    <s v="2"/>
    <s v="230"/>
  </r>
  <r>
    <s v="6233230583026MRCZZ11"/>
    <s v="6233"/>
    <n v="6233"/>
    <x v="5"/>
    <x v="0"/>
    <s v="OC: T&amp;S DOM PUB TRP - AIR TRANSPORT               "/>
    <n v="0"/>
    <n v="0"/>
    <n v="0"/>
    <n v="0"/>
    <s v="P  "/>
    <n v="7470"/>
    <s v="6"/>
    <s v="6233"/>
    <s v="2"/>
    <s v="230"/>
  </r>
  <r>
    <s v="6233232360026MRCZZ11"/>
    <s v="6233"/>
    <n v="6233"/>
    <x v="5"/>
    <x v="0"/>
    <s v="INVENTORY - MATERIALS &amp; SUPPLIES                  "/>
    <n v="0"/>
    <n v="0"/>
    <n v="0"/>
    <n v="0"/>
    <s v="P  "/>
    <n v="4527"/>
    <s v="6"/>
    <s v="6233"/>
    <s v="2"/>
    <s v="232"/>
  </r>
  <r>
    <s v="6233395023026MRC1L11"/>
    <s v="6233"/>
    <n v="6233"/>
    <x v="5"/>
    <x v="1"/>
    <s v="DPT CHG INSURANCE FEES                            "/>
    <n v="0"/>
    <n v="0"/>
    <n v="0"/>
    <n v="0"/>
    <s v="P  "/>
    <n v="0"/>
    <s v="6"/>
    <s v="6233"/>
    <s v="3"/>
    <s v="395"/>
  </r>
  <r>
    <s v="62333996050ZZZZZZZ11"/>
    <s v="6233"/>
    <n v="6233"/>
    <x v="5"/>
    <x v="1"/>
    <s v="TRF TO ACC SURPLUS DEFICIT                        "/>
    <n v="0"/>
    <n v="0"/>
    <n v="-1061857.51"/>
    <n v="-1061857.51"/>
    <s v="P  "/>
    <n v="0"/>
    <s v="6"/>
    <s v="6233"/>
    <s v="3"/>
    <s v="399"/>
  </r>
  <r>
    <s v="62333996100ZZZZZZZ11"/>
    <s v="6233"/>
    <n v="6233"/>
    <x v="5"/>
    <x v="1"/>
    <s v="TRF FROM ACC SURPLUS DEFICIT                      "/>
    <n v="0"/>
    <n v="0"/>
    <n v="0"/>
    <n v="0"/>
    <s v="P  "/>
    <n v="0"/>
    <s v="6"/>
    <s v="6233"/>
    <s v="3"/>
    <s v="399"/>
  </r>
  <r>
    <s v="62338100010ZZZZZZZ11"/>
    <s v="6233"/>
    <n v="6233"/>
    <x v="5"/>
    <x v="2"/>
    <s v="ACC SUR/(DEF): OPENING BALANCE                    "/>
    <n v="1081951.44"/>
    <n v="0"/>
    <n v="0"/>
    <n v="1081951.44"/>
    <s v="GP "/>
    <n v="0"/>
    <s v="6"/>
    <s v="6233"/>
    <s v="8"/>
    <s v="810"/>
  </r>
  <r>
    <s v="62338100020ZZZZZZZ11"/>
    <s v="6233"/>
    <n v="6233"/>
    <x v="5"/>
    <x v="2"/>
    <s v="ACC SUR/(DEF): CHANGES IN ACC POLICY              "/>
    <n v="0"/>
    <n v="0"/>
    <n v="0"/>
    <n v="0"/>
    <s v="GP "/>
    <n v="0"/>
    <s v="6"/>
    <s v="6233"/>
    <s v="8"/>
    <s v="810"/>
  </r>
  <r>
    <s v="62338100030ZZZZZZZ11"/>
    <s v="6233"/>
    <n v="6233"/>
    <x v="5"/>
    <x v="2"/>
    <s v="ACC SUR/(DEF): CORREC PRIOR PERIOD ERROR          "/>
    <n v="0"/>
    <n v="0"/>
    <n v="0"/>
    <n v="0"/>
    <s v="GP "/>
    <n v="0"/>
    <s v="6"/>
    <s v="6233"/>
    <s v="8"/>
    <s v="810"/>
  </r>
  <r>
    <s v="62338100040ZZZZZZZ11"/>
    <s v="6233"/>
    <n v="6233"/>
    <x v="5"/>
    <x v="2"/>
    <s v="ACC SUR/(DEF): TRF TO/FROM ACCUM SURPLUS          "/>
    <n v="0"/>
    <n v="1061857.51"/>
    <n v="0"/>
    <n v="1061857.51"/>
    <s v="GP "/>
    <n v="0"/>
    <s v="6"/>
    <s v="6233"/>
    <s v="8"/>
    <s v="810"/>
  </r>
  <r>
    <s v="62338100050ZZZZZZZ11"/>
    <s v="6233"/>
    <n v="6233"/>
    <x v="5"/>
    <x v="2"/>
    <s v="ACC SUR/(DEF): TRF TO/FROM RESERVES               "/>
    <n v="0"/>
    <n v="0"/>
    <n v="0"/>
    <n v="0"/>
    <s v="GP "/>
    <n v="0"/>
    <s v="6"/>
    <s v="6233"/>
    <s v="8"/>
    <s v="810"/>
  </r>
  <r>
    <s v="62338100060ZZZZZZZ11"/>
    <s v="6233"/>
    <n v="6233"/>
    <x v="5"/>
    <x v="2"/>
    <s v="ACC SUR/(DEF): DEPRECIATION OFFSETS               "/>
    <n v="0"/>
    <n v="0"/>
    <n v="0"/>
    <n v="0"/>
    <s v="GP "/>
    <n v="0"/>
    <s v="6"/>
    <s v="6233"/>
    <s v="8"/>
    <s v="810"/>
  </r>
  <r>
    <s v="6241211001026MRCZZ11"/>
    <s v="6241"/>
    <n v="6241"/>
    <x v="5"/>
    <x v="0"/>
    <s v="MS: SAL &amp; ALL: BASIC SALARY &amp; WAGES               "/>
    <n v="0"/>
    <n v="2125355.44"/>
    <n v="0"/>
    <n v="2125355.44"/>
    <s v="P  "/>
    <n v="2001515"/>
    <s v="6"/>
    <s v="6241"/>
    <s v="2"/>
    <s v="211"/>
  </r>
  <r>
    <s v="6241211010026MRCZZ11"/>
    <s v="6241"/>
    <n v="6241"/>
    <x v="5"/>
    <x v="0"/>
    <s v="MS: SAL &amp; ALL: PERFORMANCE BASED BONUSES          "/>
    <n v="0"/>
    <n v="0"/>
    <n v="0"/>
    <n v="0"/>
    <s v="P  "/>
    <n v="0"/>
    <s v="6"/>
    <s v="6241"/>
    <s v="2"/>
    <s v="211"/>
  </r>
  <r>
    <s v="6241211022026MRCZZ11"/>
    <s v="6241"/>
    <n v="6241"/>
    <x v="5"/>
    <x v="0"/>
    <s v="MS: ALL - CELLULAR &amp; TELEPHONE                    "/>
    <n v="0"/>
    <n v="12300"/>
    <n v="0"/>
    <n v="12300"/>
    <s v="P  "/>
    <n v="12000"/>
    <s v="6"/>
    <s v="6241"/>
    <s v="2"/>
    <s v="211"/>
  </r>
  <r>
    <s v="6241211026026MRCZZ11"/>
    <s v="6241"/>
    <n v="6241"/>
    <x v="5"/>
    <x v="0"/>
    <s v="MS: HB &amp; INC: HOUSING BENEFITS                    "/>
    <n v="0"/>
    <n v="852.37"/>
    <n v="0"/>
    <n v="852.37"/>
    <s v="P  "/>
    <n v="0"/>
    <s v="6"/>
    <s v="6241"/>
    <s v="2"/>
    <s v="211"/>
  </r>
  <r>
    <s v="6241211034026MRCZZ11"/>
    <s v="6241"/>
    <n v="6241"/>
    <x v="5"/>
    <x v="0"/>
    <s v="MS: ALL - TRAVEL OR MOTOR VEHICLE                 "/>
    <n v="0"/>
    <n v="137317.25"/>
    <n v="0"/>
    <n v="137317.25"/>
    <s v="P  "/>
    <n v="120000"/>
    <s v="6"/>
    <s v="6241"/>
    <s v="2"/>
    <s v="211"/>
  </r>
  <r>
    <s v="6241211044026MRCZZ11"/>
    <s v="6241"/>
    <n v="6241"/>
    <x v="5"/>
    <x v="0"/>
    <s v="MS: SRB - ACTING ALLOWANCE                        "/>
    <n v="0"/>
    <n v="87991.26"/>
    <n v="0"/>
    <n v="87991.26"/>
    <s v="P  "/>
    <n v="91525"/>
    <s v="6"/>
    <s v="6241"/>
    <s v="2"/>
    <s v="211"/>
  </r>
  <r>
    <s v="6241211046026MRCZZ11"/>
    <s v="6241"/>
    <n v="6241"/>
    <x v="5"/>
    <x v="0"/>
    <s v="MS: SRB - ANNUAL BONUS                            "/>
    <n v="0"/>
    <n v="86093"/>
    <n v="0"/>
    <n v="86093"/>
    <s v="P  "/>
    <n v="198981"/>
    <s v="6"/>
    <s v="6241"/>
    <s v="2"/>
    <s v="211"/>
  </r>
  <r>
    <s v="6241213001026MRCZZ11"/>
    <s v="6241"/>
    <n v="6241"/>
    <x v="5"/>
    <x v="0"/>
    <s v="MS: SOC CONTR - BARGAINING COUNCIL                "/>
    <n v="0"/>
    <n v="428.74"/>
    <n v="0"/>
    <n v="428.74"/>
    <s v="P  "/>
    <n v="424"/>
    <s v="6"/>
    <s v="6241"/>
    <s v="2"/>
    <s v="213"/>
  </r>
  <r>
    <s v="6241213010026MRCZZ11"/>
    <s v="6241"/>
    <n v="6241"/>
    <x v="5"/>
    <x v="0"/>
    <s v="MS: SOC CONTR - GROUP LIFE INSURANCE              "/>
    <n v="0"/>
    <n v="2900.51"/>
    <n v="0"/>
    <n v="3163"/>
    <s v="P  "/>
    <n v="0"/>
    <s v="6"/>
    <s v="6241"/>
    <s v="2"/>
    <s v="213"/>
  </r>
  <r>
    <s v="6241213020026MRCZZ11"/>
    <s v="6241"/>
    <n v="6241"/>
    <x v="5"/>
    <x v="0"/>
    <s v="MS: SOC CONTR - MEDICAL                           "/>
    <n v="0"/>
    <n v="77728.55"/>
    <n v="0"/>
    <n v="77728.55"/>
    <s v="P  "/>
    <n v="76396"/>
    <s v="6"/>
    <s v="6241"/>
    <s v="2"/>
    <s v="213"/>
  </r>
  <r>
    <s v="6241213030026MRCZZ11"/>
    <s v="6241"/>
    <n v="6241"/>
    <x v="5"/>
    <x v="0"/>
    <s v="MS: SOC CONTR - PENSION                           "/>
    <n v="0"/>
    <n v="247045.93"/>
    <n v="0"/>
    <n v="247045.93"/>
    <s v="P  "/>
    <n v="247295"/>
    <s v="6"/>
    <s v="6241"/>
    <s v="2"/>
    <s v="213"/>
  </r>
  <r>
    <s v="6241213040026MRCZZ11"/>
    <s v="6241"/>
    <n v="6241"/>
    <x v="5"/>
    <x v="0"/>
    <s v="MS: SOC CONTR - UNEMPLOYMENT INSUR FUND           "/>
    <n v="0"/>
    <n v="7287.29"/>
    <n v="0"/>
    <n v="7287.29"/>
    <s v="P  "/>
    <n v="7652"/>
    <s v="6"/>
    <s v="6241"/>
    <s v="2"/>
    <s v="213"/>
  </r>
  <r>
    <s v="6241226060G26MRCZZ11"/>
    <s v="6241"/>
    <n v="6241"/>
    <x v="5"/>
    <x v="0"/>
    <s v="OS: CATERING SERVICES(RECEPTION/DEL)              "/>
    <n v="0"/>
    <n v="0"/>
    <n v="0"/>
    <n v="0"/>
    <s v="P  "/>
    <n v="2000"/>
    <s v="6"/>
    <s v="6241"/>
    <s v="2"/>
    <s v="226"/>
  </r>
  <r>
    <s v="6241227037026414ZZ11"/>
    <s v="6241"/>
    <n v="6241"/>
    <x v="5"/>
    <x v="0"/>
    <s v="C&amp;PS: B&amp;A HUMAN RESOURCES                         "/>
    <n v="0"/>
    <n v="0"/>
    <n v="0"/>
    <n v="0"/>
    <s v="P  "/>
    <n v="0"/>
    <s v="6"/>
    <s v="6241"/>
    <s v="2"/>
    <s v="227"/>
  </r>
  <r>
    <s v="6241227254026MRCZZ11"/>
    <s v="6241"/>
    <n v="6241"/>
    <x v="5"/>
    <x v="0"/>
    <s v="C&amp;PS: I&amp;P GEOINFORMATIC SERVICES                  "/>
    <n v="0"/>
    <n v="0"/>
    <n v="0"/>
    <n v="0"/>
    <s v="P  "/>
    <n v="610000"/>
    <s v="6"/>
    <s v="6241"/>
    <s v="2"/>
    <s v="227"/>
  </r>
  <r>
    <s v="6241230012026MRCZZ11"/>
    <s v="6241"/>
    <n v="6241"/>
    <x v="5"/>
    <x v="0"/>
    <s v="OC: ADV/PUB/MARK - CORP &amp; MUN ACTIVITIES          "/>
    <n v="0"/>
    <n v="0"/>
    <n v="0"/>
    <n v="0"/>
    <s v="P  "/>
    <n v="13331"/>
    <s v="6"/>
    <s v="6241"/>
    <s v="2"/>
    <s v="230"/>
  </r>
  <r>
    <s v="6241230178026MRCZZ11"/>
    <s v="6241"/>
    <n v="6241"/>
    <x v="5"/>
    <x v="0"/>
    <s v="OC: EXT COM SERV PROV - S/WARE LICENCES           "/>
    <n v="0"/>
    <n v="472592.59"/>
    <n v="0"/>
    <n v="472592.59"/>
    <s v="P  "/>
    <n v="473850"/>
    <s v="6"/>
    <s v="6241"/>
    <s v="2"/>
    <s v="230"/>
  </r>
  <r>
    <s v="6241230541026MRCZZ11"/>
    <s v="6241"/>
    <n v="6241"/>
    <x v="5"/>
    <x v="0"/>
    <s v="OC: SKILLS DEVELOPMENT FUND LEVY                  "/>
    <n v="0"/>
    <n v="23743.93"/>
    <n v="0"/>
    <n v="23737.95"/>
    <s v="P  "/>
    <n v="56084"/>
    <s v="6"/>
    <s v="6241"/>
    <s v="2"/>
    <s v="230"/>
  </r>
  <r>
    <s v="6241230576026MRCZZ11"/>
    <s v="6241"/>
    <n v="6241"/>
    <x v="5"/>
    <x v="0"/>
    <s v="OC: T&amp;S DOM - ACCOMMODATION                       "/>
    <n v="0"/>
    <n v="16458.77"/>
    <n v="0"/>
    <n v="16458.77"/>
    <s v="P  "/>
    <n v="13582"/>
    <s v="6"/>
    <s v="6241"/>
    <s v="2"/>
    <s v="230"/>
  </r>
  <r>
    <s v="6241230577026MRCZZ11"/>
    <s v="6241"/>
    <n v="6241"/>
    <x v="5"/>
    <x v="0"/>
    <s v="OC: T&amp;S DOM - DAILY ALLOWANCE                     "/>
    <n v="0"/>
    <n v="4424.91"/>
    <n v="0"/>
    <n v="4424.91"/>
    <s v="P  "/>
    <n v="4527"/>
    <s v="6"/>
    <s v="6241"/>
    <s v="2"/>
    <s v="230"/>
  </r>
  <r>
    <s v="6241230580026MRCZZ11"/>
    <s v="6241"/>
    <n v="6241"/>
    <x v="5"/>
    <x v="0"/>
    <s v="OC: T&amp;S DOM TRP - WITHOUT OPR CAR RENTAL          "/>
    <n v="0"/>
    <n v="2448.56"/>
    <n v="0"/>
    <n v="2448.56"/>
    <s v="P  "/>
    <n v="1087"/>
    <s v="6"/>
    <s v="6241"/>
    <s v="2"/>
    <s v="230"/>
  </r>
  <r>
    <s v="6241230581026MRCZZ11"/>
    <s v="6241"/>
    <n v="6241"/>
    <x v="5"/>
    <x v="0"/>
    <s v="OC: T&amp;S DOM TRP - W/OUT OPR OWN TRANSPRT          "/>
    <n v="0"/>
    <n v="5825.85"/>
    <n v="0"/>
    <n v="5825.85"/>
    <s v="P  "/>
    <n v="11318"/>
    <s v="6"/>
    <s v="6241"/>
    <s v="2"/>
    <s v="230"/>
  </r>
  <r>
    <s v="6241230583026MRCZZ11"/>
    <s v="6241"/>
    <n v="6241"/>
    <x v="5"/>
    <x v="0"/>
    <s v="OC: T&amp;S DOM PUB TRP - AIR TRANSPORT               "/>
    <n v="0"/>
    <n v="14769.94"/>
    <n v="0"/>
    <n v="14769.94"/>
    <s v="P  "/>
    <n v="12167"/>
    <s v="6"/>
    <s v="6241"/>
    <s v="2"/>
    <s v="230"/>
  </r>
  <r>
    <s v="6241232360026MRCZZ11"/>
    <s v="6241"/>
    <n v="6241"/>
    <x v="5"/>
    <x v="0"/>
    <s v="INVENTORY - MATERIALS &amp; SUPPLIES                  "/>
    <n v="0"/>
    <n v="2698.94"/>
    <n v="0"/>
    <n v="2698.94"/>
    <s v="P  "/>
    <n v="2716"/>
    <s v="6"/>
    <s v="6241"/>
    <s v="2"/>
    <s v="232"/>
  </r>
  <r>
    <s v="6241272242026MRCZZ11"/>
    <s v="6241"/>
    <n v="6241"/>
    <x v="5"/>
    <x v="0"/>
    <s v="DEPRECIATION ELEC POWER PLANTS                    "/>
    <n v="0"/>
    <n v="0"/>
    <n v="0"/>
    <n v="0"/>
    <s v="P  "/>
    <n v="0"/>
    <s v="6"/>
    <s v="6241"/>
    <s v="2"/>
    <s v="272"/>
  </r>
  <r>
    <s v="6241272243026MRCZZ11"/>
    <s v="6241"/>
    <n v="6241"/>
    <x v="5"/>
    <x v="0"/>
    <s v="DEPRECIATION ELEC HV SUBSTATIONS                  "/>
    <n v="0"/>
    <n v="0"/>
    <n v="0"/>
    <n v="0"/>
    <s v="P  "/>
    <n v="0"/>
    <s v="6"/>
    <s v="6241"/>
    <s v="2"/>
    <s v="272"/>
  </r>
  <r>
    <s v="6241272244026MRCZZ11"/>
    <s v="6241"/>
    <n v="6241"/>
    <x v="5"/>
    <x v="0"/>
    <s v="DEPRECIATION ELEC HV SWITCHING STATIONS           "/>
    <n v="0"/>
    <n v="0"/>
    <n v="0"/>
    <n v="0"/>
    <s v="P  "/>
    <n v="0"/>
    <s v="6"/>
    <s v="6241"/>
    <s v="2"/>
    <s v="272"/>
  </r>
  <r>
    <s v="6241272245026MRCZZ11"/>
    <s v="6241"/>
    <n v="6241"/>
    <x v="5"/>
    <x v="0"/>
    <s v="DEPRECIATION ELEC HV TRANSM CONDUCTORS            "/>
    <n v="0"/>
    <n v="0"/>
    <n v="0"/>
    <n v="0"/>
    <s v="P  "/>
    <n v="0"/>
    <s v="6"/>
    <s v="6241"/>
    <s v="2"/>
    <s v="272"/>
  </r>
  <r>
    <s v="6241272246026MRCZZ11"/>
    <s v="6241"/>
    <n v="6241"/>
    <x v="5"/>
    <x v="0"/>
    <s v="DEPRECIATION ELEC MV SUBSTATIONS                  "/>
    <n v="0"/>
    <n v="0"/>
    <n v="0"/>
    <n v="0"/>
    <s v="P  "/>
    <n v="0"/>
    <s v="6"/>
    <s v="6241"/>
    <s v="2"/>
    <s v="272"/>
  </r>
  <r>
    <s v="6241272247026MRCZZ11"/>
    <s v="6241"/>
    <n v="6241"/>
    <x v="5"/>
    <x v="0"/>
    <s v="DEPRECIATION ELEC MV SWITCHING STATIONS           "/>
    <n v="0"/>
    <n v="0"/>
    <n v="0"/>
    <n v="0"/>
    <s v="P  "/>
    <n v="0"/>
    <s v="6"/>
    <s v="6241"/>
    <s v="2"/>
    <s v="272"/>
  </r>
  <r>
    <s v="6241272248026MRCZZ11"/>
    <s v="6241"/>
    <n v="6241"/>
    <x v="5"/>
    <x v="0"/>
    <s v="DEPRECIATION ELEC MV NETWORKS                     "/>
    <n v="0"/>
    <n v="0"/>
    <n v="0"/>
    <n v="0"/>
    <s v="P  "/>
    <n v="0"/>
    <s v="6"/>
    <s v="6241"/>
    <s v="2"/>
    <s v="272"/>
  </r>
  <r>
    <s v="6241272249026MRCZZ11"/>
    <s v="6241"/>
    <n v="6241"/>
    <x v="5"/>
    <x v="0"/>
    <s v="DEPRECIATION ELEC LV NETWORKS                     "/>
    <n v="0"/>
    <n v="0"/>
    <n v="0"/>
    <n v="0"/>
    <s v="P  "/>
    <n v="0"/>
    <s v="6"/>
    <s v="6241"/>
    <s v="2"/>
    <s v="272"/>
  </r>
  <r>
    <s v="6241272250026MRCZZ11"/>
    <s v="6241"/>
    <n v="6241"/>
    <x v="5"/>
    <x v="0"/>
    <s v="DEPRECIATION ELEC CAPITAL SPARES                  "/>
    <n v="0"/>
    <n v="0"/>
    <n v="0"/>
    <n v="0"/>
    <s v="P  "/>
    <n v="0"/>
    <s v="6"/>
    <s v="6241"/>
    <s v="2"/>
    <s v="272"/>
  </r>
  <r>
    <s v="6241272360026MRCZZ11"/>
    <s v="6241"/>
    <n v="6241"/>
    <x v="5"/>
    <x v="0"/>
    <s v="DEPRECIATION  MACHINERY &amp; EQUIPMENT               "/>
    <n v="0"/>
    <n v="0"/>
    <n v="0"/>
    <n v="0"/>
    <s v="P  "/>
    <n v="0"/>
    <s v="6"/>
    <s v="6241"/>
    <s v="2"/>
    <s v="272"/>
  </r>
  <r>
    <s v="6241272840026MRCZZ11"/>
    <s v="6241"/>
    <n v="6241"/>
    <x v="5"/>
    <x v="0"/>
    <s v="DEPRECIATION NETWORK &amp; COMM DATA CENTRES          "/>
    <n v="0"/>
    <n v="0"/>
    <n v="0"/>
    <n v="0"/>
    <s v="P  "/>
    <n v="0"/>
    <s v="6"/>
    <s v="6241"/>
    <s v="2"/>
    <s v="272"/>
  </r>
  <r>
    <s v="6241320165026MRCZZ11"/>
    <s v="6241"/>
    <n v="6241"/>
    <x v="5"/>
    <x v="1"/>
    <s v="PPE MACHINERY &amp; EQUIPMENT - GAINS                 "/>
    <n v="0"/>
    <n v="0"/>
    <n v="0"/>
    <n v="0"/>
    <s v="P  "/>
    <n v="0"/>
    <s v="6"/>
    <s v="6241"/>
    <s v="3"/>
    <s v="320"/>
  </r>
  <r>
    <s v="6241320170026MRCZZ11"/>
    <s v="6241"/>
    <n v="6241"/>
    <x v="5"/>
    <x v="3"/>
    <s v="PPE MACHINERY &amp; EQUIPMENT - LOSSES                "/>
    <n v="0"/>
    <n v="0"/>
    <n v="0"/>
    <n v="0"/>
    <s v="P  "/>
    <n v="0"/>
    <s v="6"/>
    <s v="6241"/>
    <s v="3"/>
    <s v="320"/>
  </r>
  <r>
    <s v="6241320250026MRCZZ11"/>
    <s v="6241"/>
    <n v="6241"/>
    <x v="5"/>
    <x v="1"/>
    <s v="PPE NETWORK &amp; COMMUNICATION - GAINS               "/>
    <n v="0"/>
    <n v="0"/>
    <n v="0"/>
    <n v="0"/>
    <s v="P  "/>
    <n v="0"/>
    <s v="6"/>
    <s v="6241"/>
    <s v="3"/>
    <s v="320"/>
  </r>
  <r>
    <s v="6241320255026MRCZZ11"/>
    <s v="6241"/>
    <n v="6241"/>
    <x v="5"/>
    <x v="3"/>
    <s v="PPE NETWORK &amp; COMMUNICATION - LOSSES              "/>
    <n v="0"/>
    <n v="0"/>
    <n v="0"/>
    <n v="0"/>
    <s v="P  "/>
    <n v="0"/>
    <s v="6"/>
    <s v="6241"/>
    <s v="3"/>
    <s v="320"/>
  </r>
  <r>
    <s v="6241350085026MRCZZ11"/>
    <s v="6241"/>
    <n v="6241"/>
    <x v="5"/>
    <x v="3"/>
    <s v="IL PPE: MACHINERY &amp; EQUIPMENT                     "/>
    <n v="0"/>
    <n v="0"/>
    <n v="0"/>
    <n v="0"/>
    <s v="P  "/>
    <n v="0"/>
    <s v="6"/>
    <s v="6241"/>
    <s v="3"/>
    <s v="350"/>
  </r>
  <r>
    <s v="6241350110026MRCZZ11"/>
    <s v="6241"/>
    <n v="6241"/>
    <x v="5"/>
    <x v="3"/>
    <s v="IL: NON SPECIFIC ACCOUNTS                         "/>
    <n v="0"/>
    <n v="0"/>
    <n v="0"/>
    <n v="0"/>
    <s v="P  "/>
    <n v="0"/>
    <s v="6"/>
    <s v="6241"/>
    <s v="3"/>
    <s v="350"/>
  </r>
  <r>
    <s v="6241360085026MRCZZ11"/>
    <s v="6241"/>
    <n v="6241"/>
    <x v="5"/>
    <x v="3"/>
    <s v="RIL PPE: MACHINERY &amp; EQUIPMENT                    "/>
    <n v="0"/>
    <n v="0"/>
    <n v="0"/>
    <n v="0"/>
    <s v="P  "/>
    <n v="0"/>
    <s v="6"/>
    <s v="6241"/>
    <s v="3"/>
    <s v="360"/>
  </r>
  <r>
    <s v="6241360110026MRCZZ11"/>
    <s v="6241"/>
    <n v="6241"/>
    <x v="5"/>
    <x v="3"/>
    <s v="RIL: NON SPECIFIC ACCOUNTS                        "/>
    <n v="0"/>
    <n v="0"/>
    <n v="0"/>
    <n v="0"/>
    <s v="P  "/>
    <n v="0"/>
    <s v="6"/>
    <s v="6241"/>
    <s v="3"/>
    <s v="360"/>
  </r>
  <r>
    <s v="6241395023026MRC1L11"/>
    <s v="6241"/>
    <n v="6241"/>
    <x v="5"/>
    <x v="1"/>
    <s v="DPT CHG INSURANCE FEES                            "/>
    <n v="0"/>
    <n v="0"/>
    <n v="0"/>
    <n v="0"/>
    <s v="P  "/>
    <n v="0"/>
    <s v="6"/>
    <s v="6241"/>
    <s v="3"/>
    <s v="395"/>
  </r>
  <r>
    <s v="6241395049026MRC2A11"/>
    <s v="6241"/>
    <n v="6241"/>
    <x v="5"/>
    <x v="1"/>
    <s v="DPT CHG TELEPHONE                                 "/>
    <n v="0"/>
    <n v="36590.660000000003"/>
    <n v="0"/>
    <n v="36590.660000000003"/>
    <s v="P  "/>
    <n v="29376"/>
    <s v="6"/>
    <s v="6241"/>
    <s v="3"/>
    <s v="395"/>
  </r>
  <r>
    <s v="62413996050ZZZZZZZ11"/>
    <s v="6241"/>
    <n v="6241"/>
    <x v="5"/>
    <x v="1"/>
    <s v="TRF TO ACC SURPLUS DEFICIT                        "/>
    <n v="0"/>
    <n v="0"/>
    <n v="-3009844.35"/>
    <n v="-3009844.35"/>
    <s v="P  "/>
    <n v="0"/>
    <s v="6"/>
    <s v="6241"/>
    <s v="3"/>
    <s v="399"/>
  </r>
  <r>
    <s v="62413996100ZZZZZZZ11"/>
    <s v="6241"/>
    <n v="6241"/>
    <x v="5"/>
    <x v="1"/>
    <s v="TRF FROM ACC SURPLUS DEFICIT                      "/>
    <n v="0"/>
    <n v="0"/>
    <n v="0"/>
    <n v="0"/>
    <s v="P  "/>
    <n v="0"/>
    <s v="6"/>
    <s v="6241"/>
    <s v="3"/>
    <s v="399"/>
  </r>
  <r>
    <s v="62416456010ZZZZZZZ11"/>
    <s v="6241"/>
    <n v="6241"/>
    <x v="5"/>
    <x v="4"/>
    <s v="PPE COST MACH &amp; EQP IU COST OPENING BAL           "/>
    <n v="0"/>
    <n v="0"/>
    <n v="0"/>
    <n v="0"/>
    <s v="GP "/>
    <n v="0"/>
    <s v="6"/>
    <s v="6241"/>
    <s v="6"/>
    <s v="645"/>
  </r>
  <r>
    <s v="6241645602026QR6ZZ11"/>
    <s v="6241"/>
    <n v="6241"/>
    <x v="5"/>
    <x v="4"/>
    <s v="GPS INSTRUMENTS                                   "/>
    <n v="0"/>
    <n v="0"/>
    <n v="0"/>
    <n v="0"/>
    <s v="P  "/>
    <n v="0"/>
    <s v="6"/>
    <s v="6241"/>
    <s v="6"/>
    <s v="645"/>
  </r>
  <r>
    <s v="6241645602026Y19ZZ11"/>
    <s v="6241"/>
    <n v="6241"/>
    <x v="5"/>
    <x v="4"/>
    <s v="LARGE FORMAT PRINTER (PLOTTER)                    "/>
    <n v="0"/>
    <n v="0"/>
    <n v="0"/>
    <n v="0"/>
    <s v="P  "/>
    <n v="0"/>
    <s v="6"/>
    <s v="6241"/>
    <s v="6"/>
    <s v="645"/>
  </r>
  <r>
    <s v="6241645602026Y20ZZ11"/>
    <s v="6241"/>
    <n v="6241"/>
    <x v="5"/>
    <x v="4"/>
    <s v="AERIAL  PHOTOGRAPHY  MMM JURISDICTION             "/>
    <n v="0"/>
    <n v="0"/>
    <n v="0"/>
    <n v="0"/>
    <s v="P  "/>
    <n v="0"/>
    <s v="6"/>
    <s v="6241"/>
    <s v="6"/>
    <s v="645"/>
  </r>
  <r>
    <s v="62416456020CFQR6ZZ11"/>
    <s v="6241"/>
    <n v="6241"/>
    <x v="5"/>
    <x v="4"/>
    <s v="GPS INSTRUMENTS                                   "/>
    <n v="0"/>
    <n v="0"/>
    <n v="0"/>
    <n v="0"/>
    <s v="P  "/>
    <n v="435000"/>
    <s v="6"/>
    <s v="6241"/>
    <s v="6"/>
    <s v="645"/>
  </r>
  <r>
    <s v="62416456020CFY19ZZ11"/>
    <s v="6241"/>
    <n v="6241"/>
    <x v="5"/>
    <x v="4"/>
    <s v="LARGE FORMAT PRINTER (PLOTTER)                    "/>
    <n v="0"/>
    <n v="112608.69"/>
    <n v="0"/>
    <n v="112608.69"/>
    <s v="P  "/>
    <n v="120000"/>
    <s v="6"/>
    <s v="6241"/>
    <s v="6"/>
    <s v="645"/>
  </r>
  <r>
    <s v="62416456020CFY20ZZ11"/>
    <s v="6241"/>
    <n v="6241"/>
    <x v="5"/>
    <x v="4"/>
    <s v="AERIAL  PHOTOGRAPHY  MMM JURISDICTION             "/>
    <n v="0"/>
    <n v="0"/>
    <n v="0"/>
    <n v="0"/>
    <s v="P  "/>
    <n v="1500000"/>
    <s v="6"/>
    <s v="6241"/>
    <s v="6"/>
    <s v="645"/>
  </r>
  <r>
    <s v="62416456030ZZZZZZZ11"/>
    <s v="6241"/>
    <n v="6241"/>
    <x v="5"/>
    <x v="4"/>
    <s v="PPE COST MACH &amp; EQUIP IU COST DECOM LIAB          "/>
    <n v="0"/>
    <n v="0"/>
    <n v="0"/>
    <n v="0"/>
    <s v="GP "/>
    <n v="0"/>
    <s v="6"/>
    <s v="6241"/>
    <s v="6"/>
    <s v="645"/>
  </r>
  <r>
    <s v="62416456040ZZZZZZZ11"/>
    <s v="6241"/>
    <n v="6241"/>
    <x v="5"/>
    <x v="4"/>
    <s v="PPE COST MACH &amp; EQUIP IU COST CORR ERROR          "/>
    <n v="0"/>
    <n v="0"/>
    <n v="0"/>
    <n v="0"/>
    <s v="GP "/>
    <n v="0"/>
    <s v="6"/>
    <s v="6241"/>
    <s v="6"/>
    <s v="645"/>
  </r>
  <r>
    <s v="62416456050ZZZZZZZ11"/>
    <s v="6241"/>
    <n v="6241"/>
    <x v="5"/>
    <x v="4"/>
    <s v="PPE COST MACH &amp; EQP IU COST CHG ACC POL           "/>
    <n v="0"/>
    <n v="0"/>
    <n v="0"/>
    <n v="0"/>
    <s v="GP "/>
    <n v="0"/>
    <s v="6"/>
    <s v="6241"/>
    <s v="6"/>
    <s v="645"/>
  </r>
  <r>
    <s v="62416456060ZZZZZZZ11"/>
    <s v="6241"/>
    <n v="6241"/>
    <x v="5"/>
    <x v="4"/>
    <s v="PPE COST MACH &amp; EQUIP IU COST DISPOSAL            "/>
    <n v="0"/>
    <n v="0"/>
    <n v="0"/>
    <n v="0"/>
    <s v="GP "/>
    <n v="0"/>
    <s v="6"/>
    <s v="6241"/>
    <s v="6"/>
    <s v="645"/>
  </r>
  <r>
    <s v="62416456070ZZZZZZZ11"/>
    <s v="6241"/>
    <n v="6241"/>
    <x v="5"/>
    <x v="4"/>
    <s v="PPE COST MACH &amp; EQP IU COST TRANSFER IN           "/>
    <n v="0"/>
    <n v="0"/>
    <n v="0"/>
    <n v="0"/>
    <s v="GP "/>
    <n v="0"/>
    <s v="6"/>
    <s v="6241"/>
    <s v="6"/>
    <s v="645"/>
  </r>
  <r>
    <s v="62416456080ZZZZZZZ11"/>
    <s v="6241"/>
    <n v="6241"/>
    <x v="5"/>
    <x v="4"/>
    <s v="PPE COST MACH &amp; EQP IU COST TRANSFER OUT          "/>
    <n v="0"/>
    <n v="0"/>
    <n v="-112608.69"/>
    <n v="-112608.69"/>
    <s v="GP "/>
    <n v="0"/>
    <s v="6"/>
    <s v="6241"/>
    <s v="6"/>
    <s v="645"/>
  </r>
  <r>
    <s v="62416456210ZZZZZZZ11"/>
    <s v="6241"/>
    <n v="6241"/>
    <x v="5"/>
    <x v="4"/>
    <s v="PPE COST MACH &amp; EQUIP IU AD OPENING BAL           "/>
    <n v="0"/>
    <n v="0"/>
    <n v="0"/>
    <n v="0"/>
    <s v="GP "/>
    <n v="0"/>
    <s v="6"/>
    <s v="6241"/>
    <s v="6"/>
    <s v="645"/>
  </r>
  <r>
    <s v="62416456220ZZZZZZZ11"/>
    <s v="6241"/>
    <n v="6241"/>
    <x v="5"/>
    <x v="4"/>
    <s v="PPE COST MACH &amp; EQP IU AD OTHER CHANGES           "/>
    <n v="0"/>
    <n v="0"/>
    <n v="0"/>
    <n v="0"/>
    <s v="GP "/>
    <n v="0"/>
    <s v="6"/>
    <s v="6241"/>
    <s v="6"/>
    <s v="645"/>
  </r>
  <r>
    <s v="62416456230ZZZZZZZ11"/>
    <s v="6241"/>
    <n v="6241"/>
    <x v="5"/>
    <x v="4"/>
    <s v="PPE COST MACH &amp; EQUIP IU AD DEPRECIATION          "/>
    <n v="0"/>
    <n v="0"/>
    <n v="0"/>
    <n v="0"/>
    <s v="GP "/>
    <n v="0"/>
    <s v="6"/>
    <s v="6241"/>
    <s v="6"/>
    <s v="645"/>
  </r>
  <r>
    <s v="62416456240ZZZZZZZ11"/>
    <s v="6241"/>
    <n v="6241"/>
    <x v="5"/>
    <x v="4"/>
    <s v="PPE COST MACHINE &amp; EQUIP IU AD DISPOSAL           "/>
    <n v="0"/>
    <n v="0"/>
    <n v="0"/>
    <n v="0"/>
    <s v="GP "/>
    <n v="0"/>
    <s v="6"/>
    <s v="6241"/>
    <s v="6"/>
    <s v="645"/>
  </r>
  <r>
    <s v="62416456250ZZZZZZZ11"/>
    <s v="6241"/>
    <n v="6241"/>
    <x v="5"/>
    <x v="4"/>
    <s v="PPE COST MACHINE &amp; EQUIP IU AD TRANSFER           "/>
    <n v="0"/>
    <n v="0"/>
    <n v="0"/>
    <n v="0"/>
    <s v="GP "/>
    <n v="0"/>
    <s v="6"/>
    <s v="6241"/>
    <s v="6"/>
    <s v="645"/>
  </r>
  <r>
    <s v="62416456310ZZZZZZZ11"/>
    <s v="6241"/>
    <n v="6241"/>
    <x v="5"/>
    <x v="4"/>
    <s v="PPE COST MACH &amp; EQUIP IU AI OPENING BAL           "/>
    <n v="0"/>
    <n v="0"/>
    <n v="0"/>
    <n v="0"/>
    <s v="GP "/>
    <n v="0"/>
    <s v="6"/>
    <s v="6241"/>
    <s v="6"/>
    <s v="645"/>
  </r>
  <r>
    <s v="62416456320ZZZZZZZ11"/>
    <s v="6241"/>
    <n v="6241"/>
    <x v="5"/>
    <x v="4"/>
    <s v="PPE COST MACH &amp; EQUIP IU AI IMPAIRMENT            "/>
    <n v="0"/>
    <n v="0"/>
    <n v="0"/>
    <n v="0"/>
    <s v="GP "/>
    <n v="0"/>
    <s v="6"/>
    <s v="6241"/>
    <s v="6"/>
    <s v="645"/>
  </r>
  <r>
    <s v="62416456330ZZZZZZZ11"/>
    <s v="6241"/>
    <n v="6241"/>
    <x v="5"/>
    <x v="4"/>
    <s v="PPE COST MACH &amp; EQUIP IU AI DISPOSAL/TRF          "/>
    <n v="0"/>
    <n v="0"/>
    <n v="0"/>
    <n v="0"/>
    <s v="GP "/>
    <n v="0"/>
    <s v="6"/>
    <s v="6241"/>
    <s v="6"/>
    <s v="645"/>
  </r>
  <r>
    <s v="62416456340ZZZZZZZ11"/>
    <s v="6241"/>
    <n v="6241"/>
    <x v="5"/>
    <x v="4"/>
    <s v="PPE COST MACH &amp; EQUIP IU AI CHG NOT LIST          "/>
    <n v="0"/>
    <n v="0"/>
    <n v="0"/>
    <n v="0"/>
    <s v="GP "/>
    <n v="0"/>
    <s v="6"/>
    <s v="6241"/>
    <s v="6"/>
    <s v="645"/>
  </r>
  <r>
    <s v="62416471410ZZZZZZZ11"/>
    <s v="6241"/>
    <n v="6241"/>
    <x v="5"/>
    <x v="4"/>
    <s v="PPE COST ICT INFR COST OPENING BALANCE            "/>
    <n v="0"/>
    <n v="0"/>
    <n v="0"/>
    <n v="0"/>
    <s v="GP "/>
    <n v="0"/>
    <s v="6"/>
    <s v="6241"/>
    <s v="6"/>
    <s v="647"/>
  </r>
  <r>
    <s v="6241647142026Q07ZZ11"/>
    <s v="6241"/>
    <n v="6241"/>
    <x v="5"/>
    <x v="4"/>
    <s v="1 X LAPTOP COMPUTER I5                            "/>
    <n v="0"/>
    <n v="0"/>
    <n v="0"/>
    <n v="0"/>
    <s v="P  "/>
    <n v="0"/>
    <s v="6"/>
    <s v="6241"/>
    <s v="6"/>
    <s v="647"/>
  </r>
  <r>
    <s v="6241647142026Q09ZZ11"/>
    <s v="6241"/>
    <n v="6241"/>
    <x v="5"/>
    <x v="4"/>
    <s v="2 X LAPTOP COMPUTERS  I7                          "/>
    <n v="0"/>
    <n v="0"/>
    <n v="0"/>
    <n v="0"/>
    <s v="P  "/>
    <n v="0"/>
    <s v="6"/>
    <s v="6241"/>
    <s v="6"/>
    <s v="647"/>
  </r>
  <r>
    <s v="62416471420CFQ07ZZ11"/>
    <s v="6241"/>
    <n v="6241"/>
    <x v="5"/>
    <x v="4"/>
    <s v="1 X LAPTOP COMPUTER I5                            "/>
    <n v="0"/>
    <n v="0"/>
    <n v="0"/>
    <n v="0"/>
    <s v="P  "/>
    <n v="15000"/>
    <s v="6"/>
    <s v="6241"/>
    <s v="6"/>
    <s v="647"/>
  </r>
  <r>
    <s v="62416471420CFQ09ZZ11"/>
    <s v="6241"/>
    <n v="6241"/>
    <x v="5"/>
    <x v="4"/>
    <s v="2 X LAPTOP COMPUTERS  I7                          "/>
    <n v="0"/>
    <n v="0"/>
    <n v="0"/>
    <n v="0"/>
    <s v="P  "/>
    <n v="60000"/>
    <s v="6"/>
    <s v="6241"/>
    <s v="6"/>
    <s v="647"/>
  </r>
  <r>
    <s v="62416471430ZZZZZZZ11"/>
    <s v="6241"/>
    <n v="6241"/>
    <x v="5"/>
    <x v="4"/>
    <s v="PPE COST ICT INFRASTRUCT COST DECOM LIAB          "/>
    <n v="0"/>
    <n v="0"/>
    <n v="0"/>
    <n v="0"/>
    <s v="GP "/>
    <n v="0"/>
    <s v="6"/>
    <s v="6241"/>
    <s v="6"/>
    <s v="647"/>
  </r>
  <r>
    <s v="62416471440ZZZZZZZ11"/>
    <s v="6241"/>
    <n v="6241"/>
    <x v="5"/>
    <x v="4"/>
    <s v="PPE COST ICT INFRASTRUCTURE COST COR ERR          "/>
    <n v="0"/>
    <n v="0"/>
    <n v="0"/>
    <n v="0"/>
    <s v="GP "/>
    <n v="0"/>
    <s v="6"/>
    <s v="6241"/>
    <s v="6"/>
    <s v="647"/>
  </r>
  <r>
    <s v="62416471450ZZZZZZZ11"/>
    <s v="6241"/>
    <n v="6241"/>
    <x v="5"/>
    <x v="4"/>
    <s v="PPE COST ICT INFRAST COST CHG ACC POLICY          "/>
    <n v="0"/>
    <n v="0"/>
    <n v="0"/>
    <n v="0"/>
    <s v="GP "/>
    <n v="0"/>
    <s v="6"/>
    <s v="6241"/>
    <s v="6"/>
    <s v="647"/>
  </r>
  <r>
    <s v="62416471460ZZZZZZZ11"/>
    <s v="6241"/>
    <n v="6241"/>
    <x v="5"/>
    <x v="4"/>
    <s v="PPE COST ICT INFRASTRUCT COST DISPOSAL            "/>
    <n v="0"/>
    <n v="0"/>
    <n v="0"/>
    <n v="0"/>
    <s v="GP "/>
    <n v="0"/>
    <s v="6"/>
    <s v="6241"/>
    <s v="6"/>
    <s v="647"/>
  </r>
  <r>
    <s v="62416471470ZZZZZZZ11"/>
    <s v="6241"/>
    <n v="6241"/>
    <x v="5"/>
    <x v="4"/>
    <s v="PPE COST ICT INFRASTR COST TRANSFER IN            "/>
    <n v="0"/>
    <n v="0"/>
    <n v="0"/>
    <n v="0"/>
    <s v="GP "/>
    <n v="0"/>
    <s v="6"/>
    <s v="6241"/>
    <s v="6"/>
    <s v="647"/>
  </r>
  <r>
    <s v="62416471480ZZZZZZZ11"/>
    <s v="6241"/>
    <n v="6241"/>
    <x v="5"/>
    <x v="4"/>
    <s v="PPE COST ICT INFRASTR COST TRANSFER OUT           "/>
    <n v="0"/>
    <n v="0"/>
    <n v="0"/>
    <n v="0"/>
    <s v="GP "/>
    <n v="0"/>
    <s v="6"/>
    <s v="6241"/>
    <s v="6"/>
    <s v="647"/>
  </r>
  <r>
    <s v="62416471610ZZZZZZZ11"/>
    <s v="6241"/>
    <n v="6241"/>
    <x v="5"/>
    <x v="4"/>
    <s v="PPE COST ICT INFRASTR AD OPENING BALANCE          "/>
    <n v="0"/>
    <n v="0"/>
    <n v="0"/>
    <n v="0"/>
    <s v="GP "/>
    <n v="0"/>
    <s v="6"/>
    <s v="6241"/>
    <s v="6"/>
    <s v="647"/>
  </r>
  <r>
    <s v="62416471620ZZZZZZZ11"/>
    <s v="6241"/>
    <n v="6241"/>
    <x v="5"/>
    <x v="4"/>
    <s v="PPE COST ICT INFRASTR AD OTHER CHANGES            "/>
    <n v="0"/>
    <n v="0"/>
    <n v="0"/>
    <n v="0"/>
    <s v="GP "/>
    <n v="0"/>
    <s v="6"/>
    <s v="6241"/>
    <s v="6"/>
    <s v="647"/>
  </r>
  <r>
    <s v="62416471630ZZZZZZZ11"/>
    <s v="6241"/>
    <n v="6241"/>
    <x v="5"/>
    <x v="4"/>
    <s v="PPE COST ICT INFRASTRUCT AD DEPRECIATION          "/>
    <n v="0"/>
    <n v="0"/>
    <n v="0"/>
    <n v="0"/>
    <s v="GP "/>
    <n v="0"/>
    <s v="6"/>
    <s v="6241"/>
    <s v="6"/>
    <s v="647"/>
  </r>
  <r>
    <s v="62416471640ZZZZZZZ11"/>
    <s v="6241"/>
    <n v="6241"/>
    <x v="5"/>
    <x v="4"/>
    <s v="PPE COST ICT INFRASTRUCTURE AD DISPOSAL           "/>
    <n v="0"/>
    <n v="0"/>
    <n v="0"/>
    <n v="0"/>
    <s v="GP "/>
    <n v="0"/>
    <s v="6"/>
    <s v="6241"/>
    <s v="6"/>
    <s v="647"/>
  </r>
  <r>
    <s v="62416471650ZZZZZZZ11"/>
    <s v="6241"/>
    <n v="6241"/>
    <x v="5"/>
    <x v="4"/>
    <s v="PPE COST ICT INFRASTUCTURE AD TRANSFER            "/>
    <n v="0"/>
    <n v="0"/>
    <n v="0"/>
    <n v="0"/>
    <s v="GP "/>
    <n v="0"/>
    <s v="6"/>
    <s v="6241"/>
    <s v="6"/>
    <s v="647"/>
  </r>
  <r>
    <s v="62416471710ZZZZZZZ11"/>
    <s v="6241"/>
    <n v="6241"/>
    <x v="5"/>
    <x v="4"/>
    <s v="PPE COST ICT INFRASTR AI OPENING BALANCE          "/>
    <n v="0"/>
    <n v="0"/>
    <n v="0"/>
    <n v="0"/>
    <s v="GP "/>
    <n v="0"/>
    <s v="6"/>
    <s v="6241"/>
    <s v="6"/>
    <s v="647"/>
  </r>
  <r>
    <s v="62416471720ZZZZZZZ11"/>
    <s v="6241"/>
    <n v="6241"/>
    <x v="5"/>
    <x v="4"/>
    <s v="PPE COST ICT INFRAST AI IMPAIRMENT                "/>
    <n v="0"/>
    <n v="0"/>
    <n v="0"/>
    <n v="0"/>
    <s v="GP "/>
    <n v="0"/>
    <s v="6"/>
    <s v="6241"/>
    <s v="6"/>
    <s v="647"/>
  </r>
  <r>
    <s v="62416471730ZZZZZZZ11"/>
    <s v="6241"/>
    <n v="6241"/>
    <x v="5"/>
    <x v="4"/>
    <s v="PPE COST ICT INFRASTRUCT AI DISPOSAL/TRF          "/>
    <n v="0"/>
    <n v="0"/>
    <n v="0"/>
    <n v="0"/>
    <s v="GP "/>
    <n v="0"/>
    <s v="6"/>
    <s v="6241"/>
    <s v="6"/>
    <s v="647"/>
  </r>
  <r>
    <s v="62416471740ZZZZZZZ11"/>
    <s v="6241"/>
    <n v="6241"/>
    <x v="5"/>
    <x v="4"/>
    <s v="PPE COST ICT INFRASTRUCT AI CHG NOT LIST          "/>
    <n v="0"/>
    <n v="0"/>
    <n v="0"/>
    <n v="0"/>
    <s v="GP "/>
    <n v="0"/>
    <s v="6"/>
    <s v="6241"/>
    <s v="6"/>
    <s v="647"/>
  </r>
  <r>
    <s v="62416680010ZZZZZZZ11"/>
    <s v="6241"/>
    <n v="6241"/>
    <x v="5"/>
    <x v="4"/>
    <s v="WIP OPENING BALANCE                               "/>
    <n v="0"/>
    <n v="0"/>
    <n v="0"/>
    <n v="0"/>
    <s v="GP "/>
    <n v="0"/>
    <s v="6"/>
    <s v="6241"/>
    <s v="6"/>
    <s v="668"/>
  </r>
  <r>
    <s v="62416680020ZZZZZZZ11"/>
    <s v="6241"/>
    <n v="6241"/>
    <x v="5"/>
    <x v="4"/>
    <s v="WIP ACQUISITION OUTSOURCED                        "/>
    <n v="0"/>
    <n v="0"/>
    <n v="0"/>
    <n v="0"/>
    <s v="GP "/>
    <n v="0"/>
    <s v="6"/>
    <s v="6241"/>
    <s v="6"/>
    <s v="668"/>
  </r>
  <r>
    <s v="62416680030ZZZZZZZ11"/>
    <s v="6241"/>
    <n v="6241"/>
    <x v="5"/>
    <x v="4"/>
    <s v="WIP ACQUISITION OWN ACC CONSTR MAT&amp;SUPPL          "/>
    <n v="0"/>
    <n v="0"/>
    <n v="0"/>
    <n v="0"/>
    <s v="GP "/>
    <n v="0"/>
    <s v="6"/>
    <s v="6241"/>
    <s v="6"/>
    <s v="668"/>
  </r>
  <r>
    <s v="62416680040ZZZZZZZ11"/>
    <s v="6241"/>
    <n v="6241"/>
    <x v="5"/>
    <x v="4"/>
    <s v="WIP ACQ OWN ACC CONSTR COMPENS EMPLOYEE           "/>
    <n v="0"/>
    <n v="0"/>
    <n v="0"/>
    <n v="0"/>
    <s v="GP "/>
    <n v="0"/>
    <s v="6"/>
    <s v="6241"/>
    <s v="6"/>
    <s v="668"/>
  </r>
  <r>
    <s v="62416680050ZZZZZZZ11"/>
    <s v="6241"/>
    <n v="6241"/>
    <x v="5"/>
    <x v="4"/>
    <s v="WIP ACQ OWN ACC CONSTR COST SITE PREP             "/>
    <n v="0"/>
    <n v="0"/>
    <n v="0"/>
    <n v="0"/>
    <s v="GP "/>
    <n v="0"/>
    <s v="6"/>
    <s v="6241"/>
    <s v="6"/>
    <s v="668"/>
  </r>
  <r>
    <s v="62416680060ZZZZZZZ11"/>
    <s v="6241"/>
    <n v="6241"/>
    <x v="5"/>
    <x v="4"/>
    <s v="WIP ACQ OWN ACC CONSTR DELIV &amp; HAND COST          "/>
    <n v="0"/>
    <n v="0"/>
    <n v="0"/>
    <n v="0"/>
    <s v="GP "/>
    <n v="0"/>
    <s v="6"/>
    <s v="6241"/>
    <s v="6"/>
    <s v="668"/>
  </r>
  <r>
    <s v="62416680070ZZZZZZZ11"/>
    <s v="6241"/>
    <n v="6241"/>
    <x v="5"/>
    <x v="4"/>
    <s v="WIP ACQ OWN ACC CONSTR INST &amp; ASSEM CST           "/>
    <n v="0"/>
    <n v="0"/>
    <n v="0"/>
    <n v="0"/>
    <s v="GP "/>
    <n v="0"/>
    <s v="6"/>
    <s v="6241"/>
    <s v="6"/>
    <s v="668"/>
  </r>
  <r>
    <s v="62416680080ZZZZZZZ11"/>
    <s v="6241"/>
    <n v="6241"/>
    <x v="5"/>
    <x v="4"/>
    <s v="WIP ACQ OWN ACC CONSTR COST TEST SITE             "/>
    <n v="0"/>
    <n v="0"/>
    <n v="0"/>
    <n v="0"/>
    <s v="GP "/>
    <n v="0"/>
    <s v="6"/>
    <s v="6241"/>
    <s v="6"/>
    <s v="668"/>
  </r>
  <r>
    <s v="62416680090ZZZZZZZ11"/>
    <s v="6241"/>
    <n v="6241"/>
    <x v="5"/>
    <x v="4"/>
    <s v="WIP ACQUISITION OWN ACC CONSTR PROF FEE           "/>
    <n v="0"/>
    <n v="0"/>
    <n v="0"/>
    <n v="0"/>
    <s v="GP "/>
    <n v="0"/>
    <s v="6"/>
    <s v="6241"/>
    <s v="6"/>
    <s v="668"/>
  </r>
  <r>
    <s v="62416680100ZZZZZZZ11"/>
    <s v="6241"/>
    <n v="6241"/>
    <x v="5"/>
    <x v="4"/>
    <s v="WIP ACQUISITION BORROWING COST                    "/>
    <n v="0"/>
    <n v="0"/>
    <n v="0"/>
    <n v="0"/>
    <s v="GP "/>
    <n v="0"/>
    <s v="6"/>
    <s v="6241"/>
    <s v="6"/>
    <s v="668"/>
  </r>
  <r>
    <s v="62418100010ZZZZZZZ11"/>
    <s v="6241"/>
    <n v="6241"/>
    <x v="5"/>
    <x v="2"/>
    <s v="ACC SUR/(DEF): OPENING BALANCE                    "/>
    <n v="3068913.38"/>
    <n v="0"/>
    <n v="0"/>
    <n v="3068913.38"/>
    <s v="GP "/>
    <n v="0"/>
    <s v="6"/>
    <s v="6241"/>
    <s v="8"/>
    <s v="810"/>
  </r>
  <r>
    <s v="62418100020ZZZZZZZ11"/>
    <s v="6241"/>
    <n v="6241"/>
    <x v="5"/>
    <x v="2"/>
    <s v="ACC SUR/(DEF): CHANGES IN ACC POLICY              "/>
    <n v="0"/>
    <n v="0"/>
    <n v="0"/>
    <n v="0"/>
    <s v="GP "/>
    <n v="0"/>
    <s v="6"/>
    <s v="6241"/>
    <s v="8"/>
    <s v="810"/>
  </r>
  <r>
    <s v="62418100030ZZZZZZZ11"/>
    <s v="6241"/>
    <n v="6241"/>
    <x v="5"/>
    <x v="2"/>
    <s v="ACC SUR/(DEF): CORREC PRIOR PERIOD ERROR          "/>
    <n v="0"/>
    <n v="0"/>
    <n v="0"/>
    <n v="0"/>
    <s v="GP "/>
    <n v="0"/>
    <s v="6"/>
    <s v="6241"/>
    <s v="8"/>
    <s v="810"/>
  </r>
  <r>
    <s v="62418100040ZZZZZZZ11"/>
    <s v="6241"/>
    <n v="6241"/>
    <x v="5"/>
    <x v="2"/>
    <s v="ACC SUR/(DEF): TRF TO/FROM ACCUM SURPLUS          "/>
    <n v="0"/>
    <n v="3009844.35"/>
    <n v="0"/>
    <n v="3009844.35"/>
    <s v="GP "/>
    <n v="0"/>
    <s v="6"/>
    <s v="6241"/>
    <s v="8"/>
    <s v="810"/>
  </r>
  <r>
    <s v="62418100050ZZZZZZZ11"/>
    <s v="6241"/>
    <n v="6241"/>
    <x v="5"/>
    <x v="2"/>
    <s v="ACC SUR/(DEF): TRF TO/FROM RESERVES               "/>
    <n v="0"/>
    <n v="0"/>
    <n v="0"/>
    <n v="0"/>
    <s v="GP "/>
    <n v="0"/>
    <s v="6"/>
    <s v="6241"/>
    <s v="8"/>
    <s v="810"/>
  </r>
  <r>
    <s v="62418100060ZZZZZZZ11"/>
    <s v="6241"/>
    <n v="6241"/>
    <x v="5"/>
    <x v="2"/>
    <s v="ACC SUR/(DEF): DEPRECIATION OFFSETS               "/>
    <n v="0"/>
    <n v="0"/>
    <n v="0"/>
    <n v="0"/>
    <s v="GP "/>
    <n v="0"/>
    <s v="6"/>
    <s v="6241"/>
    <s v="8"/>
    <s v="810"/>
  </r>
  <r>
    <s v="6242211001026MRCZZ11"/>
    <s v="6242"/>
    <n v="6242"/>
    <x v="5"/>
    <x v="0"/>
    <s v="MS: SAL &amp; ALL: BASIC SALARY &amp; WAGES               "/>
    <n v="0"/>
    <n v="847367.99"/>
    <n v="0"/>
    <n v="847367.99"/>
    <s v="P  "/>
    <n v="848947"/>
    <s v="6"/>
    <s v="6242"/>
    <s v="2"/>
    <s v="211"/>
  </r>
  <r>
    <s v="6242211026026MRCZZ11"/>
    <s v="6242"/>
    <n v="6242"/>
    <x v="5"/>
    <x v="0"/>
    <s v="MS: HB &amp; INC: HOUSING BENEFITS                    "/>
    <n v="0"/>
    <n v="5114.22"/>
    <n v="0"/>
    <n v="5114.22"/>
    <s v="P  "/>
    <n v="0"/>
    <s v="6"/>
    <s v="6242"/>
    <s v="2"/>
    <s v="211"/>
  </r>
  <r>
    <s v="6242211034026MRCZZ11"/>
    <s v="6242"/>
    <n v="6242"/>
    <x v="5"/>
    <x v="0"/>
    <s v="MS: ALL - TRAVEL OR MOTOR VEHICLE                 "/>
    <n v="0"/>
    <n v="132219.94"/>
    <n v="0"/>
    <n v="132317.46"/>
    <s v="P  "/>
    <n v="134448"/>
    <s v="6"/>
    <s v="6242"/>
    <s v="2"/>
    <s v="211"/>
  </r>
  <r>
    <s v="6242211046026MRCZZ11"/>
    <s v="6242"/>
    <n v="6242"/>
    <x v="5"/>
    <x v="0"/>
    <s v="MS: SRB - ANNUAL BONUS                            "/>
    <n v="0"/>
    <n v="70614.009999999995"/>
    <n v="0"/>
    <n v="70614.009999999995"/>
    <s v="P  "/>
    <n v="70745"/>
    <s v="6"/>
    <s v="6242"/>
    <s v="2"/>
    <s v="211"/>
  </r>
  <r>
    <s v="6242211050026MRCZZ11"/>
    <s v="6242"/>
    <n v="6242"/>
    <x v="5"/>
    <x v="0"/>
    <s v="MS: SRB - LONG SERVICE AWARD                      "/>
    <n v="0"/>
    <n v="0"/>
    <n v="0"/>
    <n v="0"/>
    <s v="P  "/>
    <n v="0"/>
    <s v="6"/>
    <s v="6242"/>
    <s v="2"/>
    <s v="211"/>
  </r>
  <r>
    <s v="6242213001026MRCZZ11"/>
    <s v="6242"/>
    <n v="6242"/>
    <x v="5"/>
    <x v="0"/>
    <s v="MS: SOC CONTR - BARGAINING COUNCIL                "/>
    <n v="0"/>
    <n v="210.01"/>
    <n v="0"/>
    <n v="210.01"/>
    <s v="P  "/>
    <n v="212"/>
    <s v="6"/>
    <s v="6242"/>
    <s v="2"/>
    <s v="213"/>
  </r>
  <r>
    <s v="6242213010026MRCZZ11"/>
    <s v="6242"/>
    <n v="6242"/>
    <x v="5"/>
    <x v="0"/>
    <s v="MS: SOC CONTR - GROUP LIFE INSURANCE              "/>
    <n v="0"/>
    <n v="0"/>
    <n v="0"/>
    <n v="0"/>
    <s v="P  "/>
    <n v="0"/>
    <s v="6"/>
    <s v="6242"/>
    <s v="2"/>
    <s v="213"/>
  </r>
  <r>
    <s v="6242213020026MRCZZ11"/>
    <s v="6242"/>
    <n v="6242"/>
    <x v="5"/>
    <x v="0"/>
    <s v="MS: SOC CONTR - MEDICAL                           "/>
    <n v="0"/>
    <n v="0"/>
    <n v="0"/>
    <n v="0"/>
    <s v="P  "/>
    <n v="0"/>
    <s v="6"/>
    <s v="6242"/>
    <s v="2"/>
    <s v="213"/>
  </r>
  <r>
    <s v="6242213030026MRCZZ11"/>
    <s v="6242"/>
    <n v="6242"/>
    <x v="5"/>
    <x v="0"/>
    <s v="MS: SOC CONTR - PENSION                           "/>
    <n v="0"/>
    <n v="95365.22"/>
    <n v="0"/>
    <n v="95365.22"/>
    <s v="P  "/>
    <n v="102422"/>
    <s v="6"/>
    <s v="6242"/>
    <s v="2"/>
    <s v="213"/>
  </r>
  <r>
    <s v="6242213040026MRCZZ11"/>
    <s v="6242"/>
    <n v="6242"/>
    <x v="5"/>
    <x v="0"/>
    <s v="MS: SOC CONTR - UNEMPLOYMENT INSUR FUND           "/>
    <n v="0"/>
    <n v="3569.27"/>
    <n v="0"/>
    <n v="3569.27"/>
    <s v="P  "/>
    <n v="3826"/>
    <s v="6"/>
    <s v="6242"/>
    <s v="2"/>
    <s v="213"/>
  </r>
  <r>
    <s v="6242227254026MRCZZ11"/>
    <s v="6242"/>
    <n v="6242"/>
    <x v="5"/>
    <x v="0"/>
    <s v="C&amp;PS: I&amp;P GEOINFORMATIC SERVICES                  "/>
    <n v="0"/>
    <n v="0"/>
    <n v="0"/>
    <n v="0"/>
    <s v="P  "/>
    <n v="47648"/>
    <s v="6"/>
    <s v="6242"/>
    <s v="2"/>
    <s v="227"/>
  </r>
  <r>
    <s v="6242230541026MRCZZ11"/>
    <s v="6242"/>
    <n v="6242"/>
    <x v="5"/>
    <x v="0"/>
    <s v="OC: SKILLS DEVELOPMENT FUND LEVY                  "/>
    <n v="0"/>
    <n v="9894.01"/>
    <n v="0"/>
    <n v="9894.7900000000009"/>
    <s v="P  "/>
    <n v="25573"/>
    <s v="6"/>
    <s v="6242"/>
    <s v="2"/>
    <s v="230"/>
  </r>
  <r>
    <s v="6242230576026MRCZZ11"/>
    <s v="6242"/>
    <n v="6242"/>
    <x v="5"/>
    <x v="0"/>
    <s v="OC: T&amp;S DOM - ACCOMMODATION                       "/>
    <n v="0"/>
    <n v="7824.4"/>
    <n v="0"/>
    <n v="7824.4"/>
    <s v="P  "/>
    <n v="6338"/>
    <s v="6"/>
    <s v="6242"/>
    <s v="2"/>
    <s v="230"/>
  </r>
  <r>
    <s v="6242230577026MRCZZ11"/>
    <s v="6242"/>
    <n v="6242"/>
    <x v="5"/>
    <x v="0"/>
    <s v="OC: T&amp;S DOM - DAILY ALLOWANCE                     "/>
    <n v="0"/>
    <n v="976"/>
    <n v="0"/>
    <n v="976"/>
    <s v="P  "/>
    <n v="2716"/>
    <s v="6"/>
    <s v="6242"/>
    <s v="2"/>
    <s v="230"/>
  </r>
  <r>
    <s v="6242230580026MRCZZ11"/>
    <s v="6242"/>
    <n v="6242"/>
    <x v="5"/>
    <x v="0"/>
    <s v="OC: T&amp;S DOM TRP - WITHOUT OPR CAR RENTAL          "/>
    <n v="0"/>
    <n v="0"/>
    <n v="0"/>
    <n v="0"/>
    <s v="P  "/>
    <n v="1992"/>
    <s v="6"/>
    <s v="6242"/>
    <s v="2"/>
    <s v="230"/>
  </r>
  <r>
    <s v="6242230581026MRCZZ11"/>
    <s v="6242"/>
    <n v="6242"/>
    <x v="5"/>
    <x v="0"/>
    <s v="OC: T&amp;S DOM TRP - W/OUT OPR OWN TRANSPRT          "/>
    <n v="0"/>
    <n v="425"/>
    <n v="0"/>
    <n v="425"/>
    <s v="P  "/>
    <n v="6338"/>
    <s v="6"/>
    <s v="6242"/>
    <s v="2"/>
    <s v="230"/>
  </r>
  <r>
    <s v="6242230583026MRCZZ11"/>
    <s v="6242"/>
    <n v="6242"/>
    <x v="5"/>
    <x v="0"/>
    <s v="OC: T&amp;S DOM PUB TRP - AIR TRANSPORT               "/>
    <n v="0"/>
    <n v="6572.18"/>
    <n v="0"/>
    <n v="6572.18"/>
    <s v="P  "/>
    <n v="11076"/>
    <s v="6"/>
    <s v="6242"/>
    <s v="2"/>
    <s v="230"/>
  </r>
  <r>
    <s v="6242232360026MRCZZ11"/>
    <s v="6242"/>
    <n v="6242"/>
    <x v="5"/>
    <x v="0"/>
    <s v="INVENTORY - MATERIALS &amp; SUPPLIES                  "/>
    <n v="0"/>
    <n v="0"/>
    <n v="0"/>
    <n v="0"/>
    <s v="P  "/>
    <n v="4527"/>
    <s v="6"/>
    <s v="6242"/>
    <s v="2"/>
    <s v="232"/>
  </r>
  <r>
    <s v="6242395023026MRC1L11"/>
    <s v="6242"/>
    <n v="6242"/>
    <x v="5"/>
    <x v="1"/>
    <s v="DPT CHG INSURANCE FEES                            "/>
    <n v="0"/>
    <n v="0"/>
    <n v="0"/>
    <n v="0"/>
    <s v="P  "/>
    <n v="0"/>
    <s v="6"/>
    <s v="6242"/>
    <s v="3"/>
    <s v="395"/>
  </r>
  <r>
    <s v="62423996050ZZZZZZZ11"/>
    <s v="6242"/>
    <n v="6242"/>
    <x v="5"/>
    <x v="1"/>
    <s v="TRF TO ACC SURPLUS DEFICIT                        "/>
    <n v="0"/>
    <n v="0"/>
    <n v="-1073674.08"/>
    <n v="-1073674.08"/>
    <s v="P  "/>
    <n v="0"/>
    <s v="6"/>
    <s v="6242"/>
    <s v="3"/>
    <s v="399"/>
  </r>
  <r>
    <s v="62423996100ZZZZZZZ11"/>
    <s v="6242"/>
    <n v="6242"/>
    <x v="5"/>
    <x v="1"/>
    <s v="TRF FROM ACC SURPLUS DEFICIT                      "/>
    <n v="0"/>
    <n v="0"/>
    <n v="0"/>
    <n v="0"/>
    <s v="P  "/>
    <n v="0"/>
    <s v="6"/>
    <s v="6242"/>
    <s v="3"/>
    <s v="399"/>
  </r>
  <r>
    <s v="62428100010ZZZZZZZ11"/>
    <s v="6242"/>
    <n v="6242"/>
    <x v="5"/>
    <x v="2"/>
    <s v="ACC SUR/(DEF): OPENING BALANCE                    "/>
    <n v="1110995.3"/>
    <n v="0"/>
    <n v="0"/>
    <n v="1110995.3"/>
    <s v="GP "/>
    <n v="0"/>
    <s v="6"/>
    <s v="6242"/>
    <s v="8"/>
    <s v="810"/>
  </r>
  <r>
    <s v="62428100020ZZZZZZZ11"/>
    <s v="6242"/>
    <n v="6242"/>
    <x v="5"/>
    <x v="2"/>
    <s v="ACC SUR/(DEF): CHANGES IN ACC POLICY              "/>
    <n v="0"/>
    <n v="0"/>
    <n v="0"/>
    <n v="0"/>
    <s v="GP "/>
    <n v="0"/>
    <s v="6"/>
    <s v="6242"/>
    <s v="8"/>
    <s v="810"/>
  </r>
  <r>
    <s v="62428100030ZZZZZZZ11"/>
    <s v="6242"/>
    <n v="6242"/>
    <x v="5"/>
    <x v="2"/>
    <s v="ACC SUR/(DEF): CORREC PRIOR PERIOD ERROR          "/>
    <n v="0"/>
    <n v="0"/>
    <n v="0"/>
    <n v="0"/>
    <s v="GP "/>
    <n v="0"/>
    <s v="6"/>
    <s v="6242"/>
    <s v="8"/>
    <s v="810"/>
  </r>
  <r>
    <s v="62428100040ZZZZZZZ11"/>
    <s v="6242"/>
    <n v="6242"/>
    <x v="5"/>
    <x v="2"/>
    <s v="ACC SUR/(DEF): TRF TO/FROM ACCUM SURPLUS          "/>
    <n v="0"/>
    <n v="1073674.08"/>
    <n v="0"/>
    <n v="1073674.08"/>
    <s v="GP "/>
    <n v="0"/>
    <s v="6"/>
    <s v="6242"/>
    <s v="8"/>
    <s v="810"/>
  </r>
  <r>
    <s v="62428100050ZZZZZZZ11"/>
    <s v="6242"/>
    <n v="6242"/>
    <x v="5"/>
    <x v="2"/>
    <s v="ACC SUR/(DEF): TRF TO/FROM RESERVES               "/>
    <n v="0"/>
    <n v="0"/>
    <n v="0"/>
    <n v="0"/>
    <s v="GP "/>
    <n v="0"/>
    <s v="6"/>
    <s v="6242"/>
    <s v="8"/>
    <s v="810"/>
  </r>
  <r>
    <s v="62428100060ZZZZZZZ11"/>
    <s v="6242"/>
    <n v="6242"/>
    <x v="5"/>
    <x v="2"/>
    <s v="ACC SUR/(DEF): DEPRECIATION OFFSETS               "/>
    <n v="0"/>
    <n v="0"/>
    <n v="0"/>
    <n v="0"/>
    <s v="GP "/>
    <n v="0"/>
    <s v="6"/>
    <s v="6242"/>
    <s v="8"/>
    <s v="810"/>
  </r>
  <r>
    <s v="6243211044026MRCZZ11"/>
    <s v="6243"/>
    <n v="6243"/>
    <x v="5"/>
    <x v="0"/>
    <s v="MS: SRB - ACTING ALLOWANCE                        "/>
    <n v="0"/>
    <n v="0.01"/>
    <n v="0"/>
    <n v="0.01"/>
    <s v="P  "/>
    <n v="21525"/>
    <s v="6"/>
    <s v="6243"/>
    <s v="2"/>
    <s v="211"/>
  </r>
  <r>
    <s v="6243227254026MRCZZ11"/>
    <s v="6243"/>
    <n v="6243"/>
    <x v="5"/>
    <x v="0"/>
    <s v="C&amp;PS: I&amp;P GEOINFORMATIC SERVICES                  "/>
    <n v="0"/>
    <n v="0"/>
    <n v="0"/>
    <n v="0"/>
    <s v="P  "/>
    <n v="16484"/>
    <s v="6"/>
    <s v="6243"/>
    <s v="2"/>
    <s v="227"/>
  </r>
  <r>
    <s v="6243230541026MRCZZ11"/>
    <s v="6243"/>
    <n v="6243"/>
    <x v="5"/>
    <x v="0"/>
    <s v="OC: SKILLS DEVELOPMENT FUND LEVY                  "/>
    <n v="0"/>
    <n v="0"/>
    <n v="0"/>
    <n v="0"/>
    <s v="P  "/>
    <n v="32344"/>
    <s v="6"/>
    <s v="6243"/>
    <s v="2"/>
    <s v="230"/>
  </r>
  <r>
    <s v="6243230576026MRCZZ11"/>
    <s v="6243"/>
    <n v="6243"/>
    <x v="5"/>
    <x v="0"/>
    <s v="OC: T&amp;S DOM - ACCOMMODATION                       "/>
    <n v="0"/>
    <n v="0"/>
    <n v="0"/>
    <n v="0"/>
    <s v="P  "/>
    <n v="6338"/>
    <s v="6"/>
    <s v="6243"/>
    <s v="2"/>
    <s v="230"/>
  </r>
  <r>
    <s v="6243230577026MRCZZ11"/>
    <s v="6243"/>
    <n v="6243"/>
    <x v="5"/>
    <x v="0"/>
    <s v="OC: T&amp;S DOM - DAILY ALLOWANCE                     "/>
    <n v="0"/>
    <n v="0"/>
    <n v="0"/>
    <n v="0"/>
    <s v="P  "/>
    <n v="2716"/>
    <s v="6"/>
    <s v="6243"/>
    <s v="2"/>
    <s v="230"/>
  </r>
  <r>
    <s v="6243230580026MRCZZ11"/>
    <s v="6243"/>
    <n v="6243"/>
    <x v="5"/>
    <x v="0"/>
    <s v="OC: T&amp;S DOM TRP - WITHOUT OPR CAR RENTAL          "/>
    <n v="0"/>
    <n v="0"/>
    <n v="0"/>
    <n v="0"/>
    <s v="P  "/>
    <n v="1992"/>
    <s v="6"/>
    <s v="6243"/>
    <s v="2"/>
    <s v="230"/>
  </r>
  <r>
    <s v="6243230581026MRCZZ11"/>
    <s v="6243"/>
    <n v="6243"/>
    <x v="5"/>
    <x v="0"/>
    <s v="OC: T&amp;S DOM TRP - W/OUT OPR OWN TRANSPRT          "/>
    <n v="0"/>
    <n v="0"/>
    <n v="0"/>
    <n v="0"/>
    <s v="P  "/>
    <n v="6338"/>
    <s v="6"/>
    <s v="6243"/>
    <s v="2"/>
    <s v="230"/>
  </r>
  <r>
    <s v="6243230583026MRCZZ11"/>
    <s v="6243"/>
    <n v="6243"/>
    <x v="5"/>
    <x v="0"/>
    <s v="OC: T&amp;S DOM PUB TRP - AIR TRANSPORT               "/>
    <n v="0"/>
    <n v="0"/>
    <n v="0"/>
    <n v="0"/>
    <s v="P  "/>
    <n v="11076"/>
    <s v="6"/>
    <s v="6243"/>
    <s v="2"/>
    <s v="230"/>
  </r>
  <r>
    <s v="6243232360026MRCZZ11"/>
    <s v="6243"/>
    <n v="6243"/>
    <x v="5"/>
    <x v="0"/>
    <s v="INVENTORY - MATERIALS &amp; SUPPLIES                  "/>
    <n v="0"/>
    <n v="0"/>
    <n v="0"/>
    <n v="0"/>
    <s v="P  "/>
    <n v="2716"/>
    <s v="6"/>
    <s v="6243"/>
    <s v="2"/>
    <s v="232"/>
  </r>
  <r>
    <s v="6243395023026MRC1L11"/>
    <s v="6243"/>
    <n v="6243"/>
    <x v="5"/>
    <x v="1"/>
    <s v="DPT CHG INSURANCE FEES                            "/>
    <n v="0"/>
    <n v="0"/>
    <n v="0"/>
    <n v="0"/>
    <s v="P  "/>
    <n v="0"/>
    <s v="6"/>
    <s v="6243"/>
    <s v="3"/>
    <s v="395"/>
  </r>
  <r>
    <s v="62433996050ZZZZZZZ11"/>
    <s v="6243"/>
    <n v="6243"/>
    <x v="5"/>
    <x v="1"/>
    <s v="TRF TO ACC SURPLUS DEFICIT                        "/>
    <n v="0"/>
    <n v="0"/>
    <n v="-0.01"/>
    <n v="-0.01"/>
    <s v="P  "/>
    <n v="0"/>
    <s v="6"/>
    <s v="6243"/>
    <s v="3"/>
    <s v="399"/>
  </r>
  <r>
    <s v="62433996100ZZZZZZZ11"/>
    <s v="6243"/>
    <n v="6243"/>
    <x v="5"/>
    <x v="1"/>
    <s v="TRF FROM ACC SURPLUS DEFICIT                      "/>
    <n v="0"/>
    <n v="0"/>
    <n v="0"/>
    <n v="0"/>
    <s v="P  "/>
    <n v="0"/>
    <s v="6"/>
    <s v="6243"/>
    <s v="3"/>
    <s v="399"/>
  </r>
  <r>
    <s v="62438100010ZZZZZZZ11"/>
    <s v="6243"/>
    <n v="6243"/>
    <x v="5"/>
    <x v="2"/>
    <s v="ACC SUR/(DEF): OPENING BALANCE                    "/>
    <n v="96000"/>
    <n v="0"/>
    <n v="0"/>
    <n v="96000"/>
    <s v="GP "/>
    <n v="0"/>
    <s v="6"/>
    <s v="6243"/>
    <s v="8"/>
    <s v="810"/>
  </r>
  <r>
    <s v="62438100020ZZZZZZZ11"/>
    <s v="6243"/>
    <n v="6243"/>
    <x v="5"/>
    <x v="2"/>
    <s v="ACC SUR/(DEF): CHANGES IN ACC POLICY              "/>
    <n v="0"/>
    <n v="0"/>
    <n v="0"/>
    <n v="0"/>
    <s v="GP "/>
    <n v="0"/>
    <s v="6"/>
    <s v="6243"/>
    <s v="8"/>
    <s v="810"/>
  </r>
  <r>
    <s v="62438100030ZZZZZZZ11"/>
    <s v="6243"/>
    <n v="6243"/>
    <x v="5"/>
    <x v="2"/>
    <s v="ACC SUR/(DEF): CORREC PRIOR PERIOD ERROR          "/>
    <n v="0"/>
    <n v="0"/>
    <n v="0"/>
    <n v="0"/>
    <s v="GP "/>
    <n v="0"/>
    <s v="6"/>
    <s v="6243"/>
    <s v="8"/>
    <s v="810"/>
  </r>
  <r>
    <s v="62438100040ZZZZZZZ11"/>
    <s v="6243"/>
    <n v="6243"/>
    <x v="5"/>
    <x v="2"/>
    <s v="ACC SUR/(DEF): TRF TO/FROM ACCUM SURPLUS          "/>
    <n v="0"/>
    <n v="0.01"/>
    <n v="0"/>
    <n v="0.01"/>
    <s v="GP "/>
    <n v="0"/>
    <s v="6"/>
    <s v="6243"/>
    <s v="8"/>
    <s v="810"/>
  </r>
  <r>
    <s v="62438100050ZZZZZZZ11"/>
    <s v="6243"/>
    <n v="6243"/>
    <x v="5"/>
    <x v="2"/>
    <s v="ACC SUR/(DEF): TRF TO/FROM RESERVES               "/>
    <n v="0"/>
    <n v="0"/>
    <n v="0"/>
    <n v="0"/>
    <s v="GP "/>
    <n v="0"/>
    <s v="6"/>
    <s v="6243"/>
    <s v="8"/>
    <s v="810"/>
  </r>
  <r>
    <s v="62438100060ZZZZZZZ11"/>
    <s v="6243"/>
    <n v="6243"/>
    <x v="5"/>
    <x v="2"/>
    <s v="ACC SUR/(DEF): DEPRECIATION OFFSETS               "/>
    <n v="0"/>
    <n v="0"/>
    <n v="0"/>
    <n v="0"/>
    <s v="GP "/>
    <n v="0"/>
    <s v="6"/>
    <s v="6243"/>
    <s v="8"/>
    <s v="810"/>
  </r>
  <r>
    <s v="6251211001026MRCZZ11"/>
    <s v="6251"/>
    <n v="6251"/>
    <x v="5"/>
    <x v="0"/>
    <s v="MS: SAL &amp; ALL: BASIC SALARY &amp; WAGES               "/>
    <n v="0"/>
    <n v="1903146.03"/>
    <n v="0"/>
    <n v="1903146.03"/>
    <s v="P  "/>
    <n v="2064005"/>
    <s v="6"/>
    <s v="6251"/>
    <s v="2"/>
    <s v="211"/>
  </r>
  <r>
    <s v="6251211010026MRCZZ11"/>
    <s v="6251"/>
    <n v="6251"/>
    <x v="5"/>
    <x v="0"/>
    <s v="MS: SAL &amp; ALL: PERFORMANCE BASED BONUSES          "/>
    <n v="0"/>
    <n v="0"/>
    <n v="0"/>
    <n v="0"/>
    <s v="P  "/>
    <n v="0"/>
    <s v="6"/>
    <s v="6251"/>
    <s v="2"/>
    <s v="211"/>
  </r>
  <r>
    <s v="6251211022026MRCZZ11"/>
    <s v="6251"/>
    <n v="6251"/>
    <x v="5"/>
    <x v="0"/>
    <s v="MS: ALL - CELLULAR &amp; TELEPHONE                    "/>
    <n v="0"/>
    <n v="12000"/>
    <n v="0"/>
    <n v="12000"/>
    <s v="P  "/>
    <n v="12000"/>
    <s v="6"/>
    <s v="6251"/>
    <s v="2"/>
    <s v="211"/>
  </r>
  <r>
    <s v="6251211026026MRCZZ11"/>
    <s v="6251"/>
    <n v="6251"/>
    <x v="5"/>
    <x v="0"/>
    <s v="MS: HB &amp; INC: HOUSING BENEFITS                    "/>
    <n v="0"/>
    <n v="10228.44"/>
    <n v="0"/>
    <n v="10228.44"/>
    <s v="P  "/>
    <n v="10248"/>
    <s v="6"/>
    <s v="6251"/>
    <s v="2"/>
    <s v="211"/>
  </r>
  <r>
    <s v="6251211034026MRCZZ11"/>
    <s v="6251"/>
    <n v="6251"/>
    <x v="5"/>
    <x v="0"/>
    <s v="MS: ALL - TRAVEL OR MOTOR VEHICLE                 "/>
    <n v="0"/>
    <n v="281159.93"/>
    <n v="0"/>
    <n v="281258.37"/>
    <s v="P  "/>
    <n v="282456"/>
    <s v="6"/>
    <s v="6251"/>
    <s v="2"/>
    <s v="211"/>
  </r>
  <r>
    <s v="6251211044026MRCZZ11"/>
    <s v="6251"/>
    <n v="6251"/>
    <x v="5"/>
    <x v="0"/>
    <s v="MS: SRB - ACTING ALLOWANCE                        "/>
    <n v="0"/>
    <n v="0.01"/>
    <n v="0"/>
    <n v="0.01"/>
    <s v="P  "/>
    <n v="56525"/>
    <s v="6"/>
    <s v="6251"/>
    <s v="2"/>
    <s v="211"/>
  </r>
  <r>
    <s v="6251211046026MRCZZ11"/>
    <s v="6251"/>
    <n v="6251"/>
    <x v="5"/>
    <x v="0"/>
    <s v="MS: SRB - ANNUAL BONUS                            "/>
    <n v="0"/>
    <n v="160132.51"/>
    <n v="0"/>
    <n v="160132.51"/>
    <s v="P  "/>
    <n v="196713"/>
    <s v="6"/>
    <s v="6251"/>
    <s v="2"/>
    <s v="211"/>
  </r>
  <r>
    <s v="6251211050026MRCZZ11"/>
    <s v="6251"/>
    <n v="6251"/>
    <x v="5"/>
    <x v="0"/>
    <s v="MS: SRB - LONG SERVICE AWARD                      "/>
    <n v="0"/>
    <n v="11210.4"/>
    <n v="0"/>
    <n v="11210.4"/>
    <s v="P  "/>
    <n v="0"/>
    <s v="6"/>
    <s v="6251"/>
    <s v="2"/>
    <s v="211"/>
  </r>
  <r>
    <s v="6251213001026MRCZZ11"/>
    <s v="6251"/>
    <n v="6251"/>
    <x v="5"/>
    <x v="0"/>
    <s v="MS: SOC CONTR - BARGAINING COUNCIL                "/>
    <n v="0"/>
    <n v="455.01"/>
    <n v="0"/>
    <n v="455.01"/>
    <s v="P  "/>
    <n v="530"/>
    <s v="6"/>
    <s v="6251"/>
    <s v="2"/>
    <s v="213"/>
  </r>
  <r>
    <s v="6251213010026MRCZZ11"/>
    <s v="6251"/>
    <n v="6251"/>
    <x v="5"/>
    <x v="0"/>
    <s v="MS: SOC CONTR - GROUP LIFE INSURANCE              "/>
    <n v="0"/>
    <n v="1108.1099999999999"/>
    <n v="0"/>
    <n v="1108.1099999999999"/>
    <s v="P  "/>
    <n v="2252"/>
    <s v="6"/>
    <s v="6251"/>
    <s v="2"/>
    <s v="213"/>
  </r>
  <r>
    <s v="6251213020026MRCZZ11"/>
    <s v="6251"/>
    <n v="6251"/>
    <x v="5"/>
    <x v="0"/>
    <s v="MS: SOC CONTR - MEDICAL                           "/>
    <n v="0"/>
    <n v="99803.16"/>
    <n v="0"/>
    <n v="99803.16"/>
    <s v="P  "/>
    <n v="134562"/>
    <s v="6"/>
    <s v="6251"/>
    <s v="2"/>
    <s v="213"/>
  </r>
  <r>
    <s v="6251213030026MRCZZ11"/>
    <s v="6251"/>
    <n v="6251"/>
    <x v="5"/>
    <x v="0"/>
    <s v="MS: SOC CONTR - PENSION                           "/>
    <n v="0"/>
    <n v="251712.84"/>
    <n v="0"/>
    <n v="251712.84"/>
    <s v="P  "/>
    <n v="275046"/>
    <s v="6"/>
    <s v="6251"/>
    <s v="2"/>
    <s v="213"/>
  </r>
  <r>
    <s v="6251213040026MRCZZ11"/>
    <s v="6251"/>
    <n v="6251"/>
    <x v="5"/>
    <x v="0"/>
    <s v="MS: SOC CONTR - UNEMPLOYMENT INSUR FUND           "/>
    <n v="0"/>
    <n v="7733.43"/>
    <n v="0"/>
    <n v="7733.43"/>
    <s v="P  "/>
    <n v="9565"/>
    <s v="6"/>
    <s v="6251"/>
    <s v="2"/>
    <s v="213"/>
  </r>
  <r>
    <s v="6251226060G26MRCZZ11"/>
    <s v="6251"/>
    <n v="6251"/>
    <x v="5"/>
    <x v="0"/>
    <s v="OS: CATERING SERVICES(RECEPTION/DEL)              "/>
    <n v="0"/>
    <n v="1781.8"/>
    <n v="0"/>
    <n v="1781.8"/>
    <s v="P  "/>
    <n v="2696"/>
    <s v="6"/>
    <s v="6251"/>
    <s v="2"/>
    <s v="226"/>
  </r>
  <r>
    <s v="6251227258026MRCZZ11"/>
    <s v="6251"/>
    <n v="6251"/>
    <x v="5"/>
    <x v="0"/>
    <s v="C&amp;PS: I&amp;P TOWN PLANNER                            "/>
    <n v="0"/>
    <n v="0"/>
    <n v="0"/>
    <n v="0"/>
    <s v="P  "/>
    <n v="60000"/>
    <s v="6"/>
    <s v="6251"/>
    <s v="2"/>
    <s v="227"/>
  </r>
  <r>
    <s v="6251227258726MRCZZ11"/>
    <s v="6251"/>
    <n v="6251"/>
    <x v="5"/>
    <x v="0"/>
    <s v="C&amp;PS: I&amp;P TOWN PLANNER(ENVIRONMENTAL)             "/>
    <n v="0"/>
    <n v="0"/>
    <n v="0"/>
    <n v="0"/>
    <s v="P  "/>
    <n v="72000"/>
    <s v="6"/>
    <s v="6251"/>
    <s v="2"/>
    <s v="227"/>
  </r>
  <r>
    <s v="6251227258826MRCZZ11"/>
    <s v="6251"/>
    <n v="6251"/>
    <x v="5"/>
    <x v="0"/>
    <s v="C&amp;PS: I&amp;P TOWN PLANNER(ENVIRONMENTAL)             "/>
    <n v="0"/>
    <n v="0"/>
    <n v="0"/>
    <n v="0"/>
    <s v="P  "/>
    <n v="60000"/>
    <s v="6"/>
    <s v="6251"/>
    <s v="2"/>
    <s v="227"/>
  </r>
  <r>
    <s v="6251230012026MRCZZ11"/>
    <s v="6251"/>
    <n v="6251"/>
    <x v="5"/>
    <x v="0"/>
    <s v="OC: ADV/PUB/MARK - CORP &amp; MUN ACTIVITIES          "/>
    <n v="0"/>
    <n v="0"/>
    <n v="0"/>
    <n v="0"/>
    <s v="P  "/>
    <n v="25843"/>
    <s v="6"/>
    <s v="6251"/>
    <s v="2"/>
    <s v="230"/>
  </r>
  <r>
    <s v="6251230541026MRCZZ11"/>
    <s v="6251"/>
    <n v="6251"/>
    <x v="5"/>
    <x v="0"/>
    <s v="OC: SKILLS DEVELOPMENT FUND LEVY                  "/>
    <n v="0"/>
    <n v="23074.400000000001"/>
    <n v="0"/>
    <n v="23075.19"/>
    <s v="P  "/>
    <n v="58884"/>
    <s v="6"/>
    <s v="6251"/>
    <s v="2"/>
    <s v="230"/>
  </r>
  <r>
    <s v="6251230576026MRCZZ11"/>
    <s v="6251"/>
    <n v="6251"/>
    <x v="5"/>
    <x v="0"/>
    <s v="OC: T&amp;S DOM - ACCOMMODATION                       "/>
    <n v="0"/>
    <n v="0"/>
    <n v="0"/>
    <n v="0"/>
    <s v="P  "/>
    <n v="15482"/>
    <s v="6"/>
    <s v="6251"/>
    <s v="2"/>
    <s v="230"/>
  </r>
  <r>
    <s v="6251230577026MRCZZ11"/>
    <s v="6251"/>
    <n v="6251"/>
    <x v="5"/>
    <x v="0"/>
    <s v="OC: T&amp;S DOM - DAILY ALLOWANCE                     "/>
    <n v="0"/>
    <n v="0"/>
    <n v="0"/>
    <n v="0"/>
    <s v="P  "/>
    <n v="9054"/>
    <s v="6"/>
    <s v="6251"/>
    <s v="2"/>
    <s v="230"/>
  </r>
  <r>
    <s v="6251230580026MRCZZ11"/>
    <s v="6251"/>
    <n v="6251"/>
    <x v="5"/>
    <x v="0"/>
    <s v="OC: T&amp;S DOM TRP - WITHOUT OPR CAR RENTAL          "/>
    <n v="0"/>
    <n v="0"/>
    <n v="0"/>
    <n v="0"/>
    <s v="P  "/>
    <n v="7243"/>
    <s v="6"/>
    <s v="6251"/>
    <s v="2"/>
    <s v="230"/>
  </r>
  <r>
    <s v="6251230581026MRCZZ11"/>
    <s v="6251"/>
    <n v="6251"/>
    <x v="5"/>
    <x v="0"/>
    <s v="OC: T&amp;S DOM TRP - W/OUT OPR OWN TRANSPRT          "/>
    <n v="0"/>
    <n v="0"/>
    <n v="0"/>
    <n v="0"/>
    <s v="P  "/>
    <n v="13581"/>
    <s v="6"/>
    <s v="6251"/>
    <s v="2"/>
    <s v="230"/>
  </r>
  <r>
    <s v="6251230583026MRCZZ11"/>
    <s v="6251"/>
    <n v="6251"/>
    <x v="5"/>
    <x v="0"/>
    <s v="OC: T&amp;S DOM PUB TRP - AIR TRANSPORT               "/>
    <n v="0"/>
    <n v="0"/>
    <n v="0"/>
    <n v="0"/>
    <s v="P  "/>
    <n v="13581"/>
    <s v="6"/>
    <s v="6251"/>
    <s v="2"/>
    <s v="230"/>
  </r>
  <r>
    <s v="6251232360026MRCZZ11"/>
    <s v="6251"/>
    <n v="6251"/>
    <x v="5"/>
    <x v="0"/>
    <s v="INVENTORY - MATERIALS &amp; SUPPLIES                  "/>
    <n v="0"/>
    <n v="2344.96"/>
    <n v="0"/>
    <n v="2344.96"/>
    <s v="P  "/>
    <n v="13018"/>
    <s v="6"/>
    <s v="6251"/>
    <s v="2"/>
    <s v="232"/>
  </r>
  <r>
    <s v="6251272360026MRCZZ11"/>
    <s v="6251"/>
    <n v="6251"/>
    <x v="5"/>
    <x v="0"/>
    <s v="DEPRECIATION  MACHINERY &amp; EQUIPMENT               "/>
    <n v="0"/>
    <n v="0"/>
    <n v="0"/>
    <n v="0"/>
    <s v="P  "/>
    <n v="0"/>
    <s v="6"/>
    <s v="6251"/>
    <s v="2"/>
    <s v="272"/>
  </r>
  <r>
    <s v="6251272840026MRCZZ11"/>
    <s v="6251"/>
    <n v="6251"/>
    <x v="5"/>
    <x v="0"/>
    <s v="DEPRECIATION NETWORK &amp; COMM DATA CENTRES          "/>
    <n v="0"/>
    <n v="0"/>
    <n v="0"/>
    <n v="0"/>
    <s v="P  "/>
    <n v="0"/>
    <s v="6"/>
    <s v="6251"/>
    <s v="2"/>
    <s v="272"/>
  </r>
  <r>
    <s v="6251320165026MRCZZ11"/>
    <s v="6251"/>
    <n v="6251"/>
    <x v="5"/>
    <x v="1"/>
    <s v="PPE MACHINERY &amp; EQUIPMENT - GAINS                 "/>
    <n v="0"/>
    <n v="0"/>
    <n v="0"/>
    <n v="0"/>
    <s v="P  "/>
    <n v="0"/>
    <s v="6"/>
    <s v="6251"/>
    <s v="3"/>
    <s v="320"/>
  </r>
  <r>
    <s v="6251320170026MRCZZ11"/>
    <s v="6251"/>
    <n v="6251"/>
    <x v="5"/>
    <x v="3"/>
    <s v="PPE MACHINERY &amp; EQUIPMENT - LOSSES                "/>
    <n v="0"/>
    <n v="0"/>
    <n v="0"/>
    <n v="0"/>
    <s v="P  "/>
    <n v="0"/>
    <s v="6"/>
    <s v="6251"/>
    <s v="3"/>
    <s v="320"/>
  </r>
  <r>
    <s v="6251320250026MRCZZ11"/>
    <s v="6251"/>
    <n v="6251"/>
    <x v="5"/>
    <x v="1"/>
    <s v="PPE NETWORK &amp; COMMUNICATION - GAINS               "/>
    <n v="0"/>
    <n v="0"/>
    <n v="0"/>
    <n v="0"/>
    <s v="P  "/>
    <n v="0"/>
    <s v="6"/>
    <s v="6251"/>
    <s v="3"/>
    <s v="320"/>
  </r>
  <r>
    <s v="6251320255026MRCZZ11"/>
    <s v="6251"/>
    <n v="6251"/>
    <x v="5"/>
    <x v="3"/>
    <s v="PPE NETWORK &amp; COMMUNICATION - LOSSES              "/>
    <n v="0"/>
    <n v="0"/>
    <n v="0"/>
    <n v="0"/>
    <s v="P  "/>
    <n v="0"/>
    <s v="6"/>
    <s v="6251"/>
    <s v="3"/>
    <s v="320"/>
  </r>
  <r>
    <s v="6251350085026MRCZZ11"/>
    <s v="6251"/>
    <n v="6251"/>
    <x v="5"/>
    <x v="3"/>
    <s v="IL PPE: MACHINERY &amp; EQUIPMENT                     "/>
    <n v="0"/>
    <n v="0"/>
    <n v="0"/>
    <n v="0"/>
    <s v="P  "/>
    <n v="0"/>
    <s v="6"/>
    <s v="6251"/>
    <s v="3"/>
    <s v="350"/>
  </r>
  <r>
    <s v="6251350110026MRCZZ11"/>
    <s v="6251"/>
    <n v="6251"/>
    <x v="5"/>
    <x v="3"/>
    <s v="IL: NON SPECIFIC ACCOUNTS                         "/>
    <n v="0"/>
    <n v="0"/>
    <n v="0"/>
    <n v="0"/>
    <s v="P  "/>
    <n v="0"/>
    <s v="6"/>
    <s v="6251"/>
    <s v="3"/>
    <s v="350"/>
  </r>
  <r>
    <s v="6251360085026MRCZZ11"/>
    <s v="6251"/>
    <n v="6251"/>
    <x v="5"/>
    <x v="3"/>
    <s v="RIL PPE: MACHINERY &amp; EQUIPMENT                    "/>
    <n v="0"/>
    <n v="0"/>
    <n v="0"/>
    <n v="0"/>
    <s v="P  "/>
    <n v="0"/>
    <s v="6"/>
    <s v="6251"/>
    <s v="3"/>
    <s v="360"/>
  </r>
  <r>
    <s v="6251360110026MRCZZ11"/>
    <s v="6251"/>
    <n v="6251"/>
    <x v="5"/>
    <x v="3"/>
    <s v="RIL: NON SPECIFIC ACCOUNTS                        "/>
    <n v="0"/>
    <n v="0"/>
    <n v="0"/>
    <n v="0"/>
    <s v="P  "/>
    <n v="0"/>
    <s v="6"/>
    <s v="6251"/>
    <s v="3"/>
    <s v="360"/>
  </r>
  <r>
    <s v="6251395023026MRC1L11"/>
    <s v="6251"/>
    <n v="6251"/>
    <x v="5"/>
    <x v="1"/>
    <s v="DPT CHG INSURANCE FEES                            "/>
    <n v="0"/>
    <n v="0"/>
    <n v="0"/>
    <n v="0"/>
    <s v="P  "/>
    <n v="0"/>
    <s v="6"/>
    <s v="6251"/>
    <s v="3"/>
    <s v="395"/>
  </r>
  <r>
    <s v="6251395049026MRC2A11"/>
    <s v="6251"/>
    <n v="6251"/>
    <x v="5"/>
    <x v="1"/>
    <s v="DPT CHG TELEPHONE                                 "/>
    <n v="0"/>
    <n v="69720.69"/>
    <n v="0"/>
    <n v="69720.69"/>
    <s v="P  "/>
    <n v="64708"/>
    <s v="6"/>
    <s v="6251"/>
    <s v="3"/>
    <s v="395"/>
  </r>
  <r>
    <s v="62513996050ZZZZZZZ11"/>
    <s v="6251"/>
    <n v="6251"/>
    <x v="5"/>
    <x v="1"/>
    <s v="TRF TO ACC SURPLUS DEFICIT                        "/>
    <n v="0"/>
    <n v="0"/>
    <n v="-2556373.67"/>
    <n v="-2556373.67"/>
    <s v="P  "/>
    <n v="0"/>
    <s v="6"/>
    <s v="6251"/>
    <s v="3"/>
    <s v="399"/>
  </r>
  <r>
    <s v="62513996100ZZZZZZZ11"/>
    <s v="6251"/>
    <n v="6251"/>
    <x v="5"/>
    <x v="1"/>
    <s v="TRF FROM ACC SURPLUS DEFICIT                      "/>
    <n v="0"/>
    <n v="0"/>
    <n v="0"/>
    <n v="0"/>
    <s v="P  "/>
    <n v="0"/>
    <s v="6"/>
    <s v="6251"/>
    <s v="3"/>
    <s v="399"/>
  </r>
  <r>
    <s v="62516456010ZZZZZZZ11"/>
    <s v="6251"/>
    <n v="6251"/>
    <x v="5"/>
    <x v="4"/>
    <s v="PPE COST MACH &amp; EQP IU COST OPENING BAL           "/>
    <n v="0"/>
    <n v="0"/>
    <n v="0"/>
    <n v="0"/>
    <s v="GP "/>
    <n v="0"/>
    <s v="6"/>
    <s v="6251"/>
    <s v="6"/>
    <s v="645"/>
  </r>
  <r>
    <s v="6251645602026Q17ZZ11"/>
    <s v="6251"/>
    <n v="6251"/>
    <x v="5"/>
    <x v="4"/>
    <s v="1X PORTABLE PROJECTOR SCREEN                      "/>
    <n v="0"/>
    <n v="0"/>
    <n v="0"/>
    <n v="0"/>
    <s v="P  "/>
    <n v="0"/>
    <s v="6"/>
    <s v="6251"/>
    <s v="6"/>
    <s v="645"/>
  </r>
  <r>
    <s v="6251645602026Q18ZZ11"/>
    <s v="6251"/>
    <n v="6251"/>
    <x v="5"/>
    <x v="4"/>
    <s v="1 X PORTABLE PROJECTOR                            "/>
    <n v="0"/>
    <n v="0"/>
    <n v="0"/>
    <n v="0"/>
    <s v="P  "/>
    <n v="0"/>
    <s v="6"/>
    <s v="6251"/>
    <s v="6"/>
    <s v="645"/>
  </r>
  <r>
    <s v="6251645602026Q19ZZ11"/>
    <s v="6251"/>
    <n v="6251"/>
    <x v="5"/>
    <x v="4"/>
    <s v="1 X PA SYSTEM                                     "/>
    <n v="0"/>
    <n v="0"/>
    <n v="0"/>
    <n v="0"/>
    <s v="P  "/>
    <n v="0"/>
    <s v="6"/>
    <s v="6251"/>
    <s v="6"/>
    <s v="645"/>
  </r>
  <r>
    <s v="62516456020CFQ17ZZ11"/>
    <s v="6251"/>
    <n v="6251"/>
    <x v="5"/>
    <x v="4"/>
    <s v="1X PORTABLE PROJECTOR SCREEN                      "/>
    <n v="0"/>
    <n v="1943.17"/>
    <n v="0"/>
    <n v="1943.17"/>
    <s v="P  "/>
    <n v="10000"/>
    <s v="6"/>
    <s v="6251"/>
    <s v="6"/>
    <s v="645"/>
  </r>
  <r>
    <s v="62516456020CFQ18ZZ11"/>
    <s v="6251"/>
    <n v="6251"/>
    <x v="5"/>
    <x v="4"/>
    <s v="1 X PORTABLE PROJECTOR                            "/>
    <n v="0"/>
    <n v="4885.22"/>
    <n v="0"/>
    <n v="4885.22"/>
    <s v="P  "/>
    <n v="15000"/>
    <s v="6"/>
    <s v="6251"/>
    <s v="6"/>
    <s v="645"/>
  </r>
  <r>
    <s v="62516456020CFQ19ZZ11"/>
    <s v="6251"/>
    <n v="6251"/>
    <x v="5"/>
    <x v="4"/>
    <s v="1 X PA SYSTEM                                     "/>
    <n v="0"/>
    <n v="8000"/>
    <n v="0"/>
    <n v="8000"/>
    <s v="P  "/>
    <n v="10000"/>
    <s v="6"/>
    <s v="6251"/>
    <s v="6"/>
    <s v="645"/>
  </r>
  <r>
    <s v="62516456030ZZZZZZZ11"/>
    <s v="6251"/>
    <n v="6251"/>
    <x v="5"/>
    <x v="4"/>
    <s v="PPE COST MACH &amp; EQUIP IU COST DECOM LIAB          "/>
    <n v="0"/>
    <n v="0"/>
    <n v="0"/>
    <n v="0"/>
    <s v="GP "/>
    <n v="0"/>
    <s v="6"/>
    <s v="6251"/>
    <s v="6"/>
    <s v="645"/>
  </r>
  <r>
    <s v="62516456040ZZZZZZZ11"/>
    <s v="6251"/>
    <n v="6251"/>
    <x v="5"/>
    <x v="4"/>
    <s v="PPE COST MACH &amp; EQUIP IU COST CORR ERROR          "/>
    <n v="0"/>
    <n v="0"/>
    <n v="0"/>
    <n v="0"/>
    <s v="GP "/>
    <n v="0"/>
    <s v="6"/>
    <s v="6251"/>
    <s v="6"/>
    <s v="645"/>
  </r>
  <r>
    <s v="62516456050ZZZZZZZ11"/>
    <s v="6251"/>
    <n v="6251"/>
    <x v="5"/>
    <x v="4"/>
    <s v="PPE COST MACH &amp; EQP IU COST CHG ACC POL           "/>
    <n v="0"/>
    <n v="0"/>
    <n v="0"/>
    <n v="0"/>
    <s v="GP "/>
    <n v="0"/>
    <s v="6"/>
    <s v="6251"/>
    <s v="6"/>
    <s v="645"/>
  </r>
  <r>
    <s v="62516456060ZZZZZZZ11"/>
    <s v="6251"/>
    <n v="6251"/>
    <x v="5"/>
    <x v="4"/>
    <s v="PPE COST MACH &amp; EQUIP IU COST DISPOSAL            "/>
    <n v="0"/>
    <n v="0"/>
    <n v="0"/>
    <n v="0"/>
    <s v="GP "/>
    <n v="0"/>
    <s v="6"/>
    <s v="6251"/>
    <s v="6"/>
    <s v="645"/>
  </r>
  <r>
    <s v="62516456070ZZZZZZZ11"/>
    <s v="6251"/>
    <n v="6251"/>
    <x v="5"/>
    <x v="4"/>
    <s v="PPE COST MACH &amp; EQP IU COST TRANSFER IN           "/>
    <n v="0"/>
    <n v="0"/>
    <n v="0"/>
    <n v="0"/>
    <s v="GP "/>
    <n v="0"/>
    <s v="6"/>
    <s v="6251"/>
    <s v="6"/>
    <s v="645"/>
  </r>
  <r>
    <s v="62516456080ZZZZZZZ11"/>
    <s v="6251"/>
    <n v="6251"/>
    <x v="5"/>
    <x v="4"/>
    <s v="PPE COST MACH &amp; EQP IU COST TRANSFER OUT          "/>
    <n v="0"/>
    <n v="0"/>
    <n v="-14828.39"/>
    <n v="-14828.39"/>
    <s v="GP "/>
    <n v="0"/>
    <s v="6"/>
    <s v="6251"/>
    <s v="6"/>
    <s v="645"/>
  </r>
  <r>
    <s v="62516456210ZZZZZZZ11"/>
    <s v="6251"/>
    <n v="6251"/>
    <x v="5"/>
    <x v="4"/>
    <s v="PPE COST MACH &amp; EQUIP IU AD OPENING BAL           "/>
    <n v="0"/>
    <n v="0"/>
    <n v="0"/>
    <n v="0"/>
    <s v="GP "/>
    <n v="0"/>
    <s v="6"/>
    <s v="6251"/>
    <s v="6"/>
    <s v="645"/>
  </r>
  <r>
    <s v="62516456220ZZZZZZZ11"/>
    <s v="6251"/>
    <n v="6251"/>
    <x v="5"/>
    <x v="4"/>
    <s v="PPE COST MACH &amp; EQP IU AD OTHER CHANGES           "/>
    <n v="0"/>
    <n v="0"/>
    <n v="0"/>
    <n v="0"/>
    <s v="GP "/>
    <n v="0"/>
    <s v="6"/>
    <s v="6251"/>
    <s v="6"/>
    <s v="645"/>
  </r>
  <r>
    <s v="62516456230ZZZZZZZ11"/>
    <s v="6251"/>
    <n v="6251"/>
    <x v="5"/>
    <x v="4"/>
    <s v="PPE COST MACH &amp; EQUIP IU AD DEPRECIATION          "/>
    <n v="0"/>
    <n v="0"/>
    <n v="0"/>
    <n v="0"/>
    <s v="GP "/>
    <n v="0"/>
    <s v="6"/>
    <s v="6251"/>
    <s v="6"/>
    <s v="645"/>
  </r>
  <r>
    <s v="62516456240ZZZZZZZ11"/>
    <s v="6251"/>
    <n v="6251"/>
    <x v="5"/>
    <x v="4"/>
    <s v="PPE COST MACHINE &amp; EQUIP IU AD DISPOSAL           "/>
    <n v="0"/>
    <n v="0"/>
    <n v="0"/>
    <n v="0"/>
    <s v="GP "/>
    <n v="0"/>
    <s v="6"/>
    <s v="6251"/>
    <s v="6"/>
    <s v="645"/>
  </r>
  <r>
    <s v="62516456250ZZZZZZZ11"/>
    <s v="6251"/>
    <n v="6251"/>
    <x v="5"/>
    <x v="4"/>
    <s v="PPE COST MACHINE &amp; EQUIP IU AD TRANSFER           "/>
    <n v="0"/>
    <n v="0"/>
    <n v="0"/>
    <n v="0"/>
    <s v="GP "/>
    <n v="0"/>
    <s v="6"/>
    <s v="6251"/>
    <s v="6"/>
    <s v="645"/>
  </r>
  <r>
    <s v="62516456310ZZZZZZZ11"/>
    <s v="6251"/>
    <n v="6251"/>
    <x v="5"/>
    <x v="4"/>
    <s v="PPE COST MACH &amp; EQUIP IU AI OPENING BAL           "/>
    <n v="0"/>
    <n v="0"/>
    <n v="0"/>
    <n v="0"/>
    <s v="GP "/>
    <n v="0"/>
    <s v="6"/>
    <s v="6251"/>
    <s v="6"/>
    <s v="645"/>
  </r>
  <r>
    <s v="62516456320ZZZZZZZ11"/>
    <s v="6251"/>
    <n v="6251"/>
    <x v="5"/>
    <x v="4"/>
    <s v="PPE COST MACH &amp; EQUIP IU AI IMPAIRMENT            "/>
    <n v="0"/>
    <n v="0"/>
    <n v="0"/>
    <n v="0"/>
    <s v="GP "/>
    <n v="0"/>
    <s v="6"/>
    <s v="6251"/>
    <s v="6"/>
    <s v="645"/>
  </r>
  <r>
    <s v="62516456330ZZZZZZZ11"/>
    <s v="6251"/>
    <n v="6251"/>
    <x v="5"/>
    <x v="4"/>
    <s v="PPE COST MACH &amp; EQUIP IU AI DISPOSAL/TRF          "/>
    <n v="0"/>
    <n v="0"/>
    <n v="0"/>
    <n v="0"/>
    <s v="GP "/>
    <n v="0"/>
    <s v="6"/>
    <s v="6251"/>
    <s v="6"/>
    <s v="645"/>
  </r>
  <r>
    <s v="62516456340ZZZZZZZ11"/>
    <s v="6251"/>
    <n v="6251"/>
    <x v="5"/>
    <x v="4"/>
    <s v="PPE COST MACH &amp; EQUIP IU AI CHG NOT LIST          "/>
    <n v="0"/>
    <n v="0"/>
    <n v="0"/>
    <n v="0"/>
    <s v="GP "/>
    <n v="0"/>
    <s v="6"/>
    <s v="6251"/>
    <s v="6"/>
    <s v="645"/>
  </r>
  <r>
    <s v="62516471410ZZZZZZZ11"/>
    <s v="6251"/>
    <n v="6251"/>
    <x v="5"/>
    <x v="4"/>
    <s v="PPE COST ICT INFR COST OPENING BALANCE            "/>
    <n v="0"/>
    <n v="0"/>
    <n v="0"/>
    <n v="0"/>
    <s v="GP "/>
    <n v="0"/>
    <s v="6"/>
    <s v="6251"/>
    <s v="6"/>
    <s v="647"/>
  </r>
  <r>
    <s v="6251647142026Q10ZZ11"/>
    <s v="6251"/>
    <n v="6251"/>
    <x v="5"/>
    <x v="4"/>
    <s v="1 X LAPTOP COMPUTER                               "/>
    <n v="0"/>
    <n v="0"/>
    <n v="0"/>
    <n v="0"/>
    <s v="P  "/>
    <n v="0"/>
    <s v="6"/>
    <s v="6251"/>
    <s v="6"/>
    <s v="647"/>
  </r>
  <r>
    <s v="6251647142026Q12ZZ11"/>
    <s v="6251"/>
    <n v="6251"/>
    <x v="5"/>
    <x v="4"/>
    <s v="6 X DESKTOP COMPUTER                              "/>
    <n v="0"/>
    <n v="0"/>
    <n v="0"/>
    <n v="0"/>
    <s v="P  "/>
    <n v="0"/>
    <s v="6"/>
    <s v="6251"/>
    <s v="6"/>
    <s v="647"/>
  </r>
  <r>
    <s v="62516471420CFQ10ZZ11"/>
    <s v="6251"/>
    <n v="6251"/>
    <x v="5"/>
    <x v="4"/>
    <s v="1 X LAPTOP COMPUTER                               "/>
    <n v="0"/>
    <n v="0"/>
    <n v="0"/>
    <n v="0"/>
    <s v="P  "/>
    <n v="15000"/>
    <s v="6"/>
    <s v="6251"/>
    <s v="6"/>
    <s v="647"/>
  </r>
  <r>
    <s v="62516471420CFQ12ZZ11"/>
    <s v="6251"/>
    <n v="6251"/>
    <x v="5"/>
    <x v="4"/>
    <s v="6 X DESKTOP COMPUTER                              "/>
    <n v="0"/>
    <n v="0"/>
    <n v="0"/>
    <n v="0"/>
    <s v="P  "/>
    <n v="60000"/>
    <s v="6"/>
    <s v="6251"/>
    <s v="6"/>
    <s v="647"/>
  </r>
  <r>
    <s v="62516471430ZZZZZZZ11"/>
    <s v="6251"/>
    <n v="6251"/>
    <x v="5"/>
    <x v="4"/>
    <s v="PPE COST ICT INFRASTRUCT COST DECOM LIAB          "/>
    <n v="0"/>
    <n v="0"/>
    <n v="0"/>
    <n v="0"/>
    <s v="GP "/>
    <n v="0"/>
    <s v="6"/>
    <s v="6251"/>
    <s v="6"/>
    <s v="647"/>
  </r>
  <r>
    <s v="62516471440ZZZZZZZ11"/>
    <s v="6251"/>
    <n v="6251"/>
    <x v="5"/>
    <x v="4"/>
    <s v="PPE COST ICT INFRASTRUCTURE COST COR ERR          "/>
    <n v="0"/>
    <n v="0"/>
    <n v="0"/>
    <n v="0"/>
    <s v="GP "/>
    <n v="0"/>
    <s v="6"/>
    <s v="6251"/>
    <s v="6"/>
    <s v="647"/>
  </r>
  <r>
    <s v="62516471450ZZZZZZZ11"/>
    <s v="6251"/>
    <n v="6251"/>
    <x v="5"/>
    <x v="4"/>
    <s v="PPE COST ICT INFRAST COST CHG ACC POLICY          "/>
    <n v="0"/>
    <n v="0"/>
    <n v="0"/>
    <n v="0"/>
    <s v="GP "/>
    <n v="0"/>
    <s v="6"/>
    <s v="6251"/>
    <s v="6"/>
    <s v="647"/>
  </r>
  <r>
    <s v="62516471460ZZZZZZZ11"/>
    <s v="6251"/>
    <n v="6251"/>
    <x v="5"/>
    <x v="4"/>
    <s v="PPE COST ICT INFRASTRUCT COST DISPOSAL            "/>
    <n v="0"/>
    <n v="0"/>
    <n v="0"/>
    <n v="0"/>
    <s v="GP "/>
    <n v="0"/>
    <s v="6"/>
    <s v="6251"/>
    <s v="6"/>
    <s v="647"/>
  </r>
  <r>
    <s v="62516471470ZZZZZZZ11"/>
    <s v="6251"/>
    <n v="6251"/>
    <x v="5"/>
    <x v="4"/>
    <s v="PPE COST ICT INFRASTR COST TRANSFER IN            "/>
    <n v="0"/>
    <n v="0"/>
    <n v="0"/>
    <n v="0"/>
    <s v="GP "/>
    <n v="0"/>
    <s v="6"/>
    <s v="6251"/>
    <s v="6"/>
    <s v="647"/>
  </r>
  <r>
    <s v="62516471480ZZZZZZZ11"/>
    <s v="6251"/>
    <n v="6251"/>
    <x v="5"/>
    <x v="4"/>
    <s v="PPE COST ICT INFRASTR COST TRANSFER OUT           "/>
    <n v="0"/>
    <n v="0"/>
    <n v="0"/>
    <n v="0"/>
    <s v="GP "/>
    <n v="0"/>
    <s v="6"/>
    <s v="6251"/>
    <s v="6"/>
    <s v="647"/>
  </r>
  <r>
    <s v="62516471610ZZZZZZZ11"/>
    <s v="6251"/>
    <n v="6251"/>
    <x v="5"/>
    <x v="4"/>
    <s v="PPE COST ICT INFRASTR AD OPENING BALANCE          "/>
    <n v="0"/>
    <n v="0"/>
    <n v="0"/>
    <n v="0"/>
    <s v="GP "/>
    <n v="0"/>
    <s v="6"/>
    <s v="6251"/>
    <s v="6"/>
    <s v="647"/>
  </r>
  <r>
    <s v="62516471620ZZZZZZZ11"/>
    <s v="6251"/>
    <n v="6251"/>
    <x v="5"/>
    <x v="4"/>
    <s v="PPE COST ICT INFRASTR AD OTHER CHANGES            "/>
    <n v="0"/>
    <n v="0"/>
    <n v="0"/>
    <n v="0"/>
    <s v="GP "/>
    <n v="0"/>
    <s v="6"/>
    <s v="6251"/>
    <s v="6"/>
    <s v="647"/>
  </r>
  <r>
    <s v="62516471630ZZZZZZZ11"/>
    <s v="6251"/>
    <n v="6251"/>
    <x v="5"/>
    <x v="4"/>
    <s v="PPE COST ICT INFRASTRUCT AD DEPRECIATION          "/>
    <n v="0"/>
    <n v="0"/>
    <n v="0"/>
    <n v="0"/>
    <s v="GP "/>
    <n v="0"/>
    <s v="6"/>
    <s v="6251"/>
    <s v="6"/>
    <s v="647"/>
  </r>
  <r>
    <s v="62516471640ZZZZZZZ11"/>
    <s v="6251"/>
    <n v="6251"/>
    <x v="5"/>
    <x v="4"/>
    <s v="PPE COST ICT INFRASTRUCTURE AD DISPOSAL           "/>
    <n v="0"/>
    <n v="0"/>
    <n v="0"/>
    <n v="0"/>
    <s v="GP "/>
    <n v="0"/>
    <s v="6"/>
    <s v="6251"/>
    <s v="6"/>
    <s v="647"/>
  </r>
  <r>
    <s v="62516471650ZZZZZZZ11"/>
    <s v="6251"/>
    <n v="6251"/>
    <x v="5"/>
    <x v="4"/>
    <s v="PPE COST ICT INFRASTUCTURE AD TRANSFER            "/>
    <n v="0"/>
    <n v="0"/>
    <n v="0"/>
    <n v="0"/>
    <s v="GP "/>
    <n v="0"/>
    <s v="6"/>
    <s v="6251"/>
    <s v="6"/>
    <s v="647"/>
  </r>
  <r>
    <s v="62516471710ZZZZZZZ11"/>
    <s v="6251"/>
    <n v="6251"/>
    <x v="5"/>
    <x v="4"/>
    <s v="PPE COST ICT INFRASTR AI OPENING BALANCE          "/>
    <n v="0"/>
    <n v="0"/>
    <n v="0"/>
    <n v="0"/>
    <s v="GP "/>
    <n v="0"/>
    <s v="6"/>
    <s v="6251"/>
    <s v="6"/>
    <s v="647"/>
  </r>
  <r>
    <s v="62516471720ZZZZZZZ11"/>
    <s v="6251"/>
    <n v="6251"/>
    <x v="5"/>
    <x v="4"/>
    <s v="PPE COST ICT INFRAST AI IMPAIRMENT                "/>
    <n v="0"/>
    <n v="0"/>
    <n v="0"/>
    <n v="0"/>
    <s v="GP "/>
    <n v="0"/>
    <s v="6"/>
    <s v="6251"/>
    <s v="6"/>
    <s v="647"/>
  </r>
  <r>
    <s v="62516471730ZZZZZZZ11"/>
    <s v="6251"/>
    <n v="6251"/>
    <x v="5"/>
    <x v="4"/>
    <s v="PPE COST ICT INFRASTRUCT AI DISPOSAL/TRF          "/>
    <n v="0"/>
    <n v="0"/>
    <n v="0"/>
    <n v="0"/>
    <s v="GP "/>
    <n v="0"/>
    <s v="6"/>
    <s v="6251"/>
    <s v="6"/>
    <s v="647"/>
  </r>
  <r>
    <s v="62516471740ZZZZZZZ11"/>
    <s v="6251"/>
    <n v="6251"/>
    <x v="5"/>
    <x v="4"/>
    <s v="PPE COST ICT INFRASTRUCT AI CHG NOT LIST          "/>
    <n v="0"/>
    <n v="0"/>
    <n v="0"/>
    <n v="0"/>
    <s v="GP "/>
    <n v="0"/>
    <s v="6"/>
    <s v="6251"/>
    <s v="6"/>
    <s v="647"/>
  </r>
  <r>
    <s v="62516680010ZZZZZZZ11"/>
    <s v="6251"/>
    <n v="6251"/>
    <x v="5"/>
    <x v="4"/>
    <s v="WIP OPENING BALANCE                               "/>
    <n v="0"/>
    <n v="0"/>
    <n v="0"/>
    <n v="0"/>
    <s v="GP "/>
    <n v="0"/>
    <s v="6"/>
    <s v="6251"/>
    <s v="6"/>
    <s v="668"/>
  </r>
  <r>
    <s v="62516680020ZZZZZZZ11"/>
    <s v="6251"/>
    <n v="6251"/>
    <x v="5"/>
    <x v="4"/>
    <s v="WIP ACQUISITION OUTSOURCED                        "/>
    <n v="0"/>
    <n v="0"/>
    <n v="0"/>
    <n v="0"/>
    <s v="GP "/>
    <n v="0"/>
    <s v="6"/>
    <s v="6251"/>
    <s v="6"/>
    <s v="668"/>
  </r>
  <r>
    <s v="62516680030ZZZZZZZ11"/>
    <s v="6251"/>
    <n v="6251"/>
    <x v="5"/>
    <x v="4"/>
    <s v="WIP ACQUISITION OWN ACC CONSTR MAT&amp;SUPPL          "/>
    <n v="0"/>
    <n v="0"/>
    <n v="0"/>
    <n v="0"/>
    <s v="GP "/>
    <n v="0"/>
    <s v="6"/>
    <s v="6251"/>
    <s v="6"/>
    <s v="668"/>
  </r>
  <r>
    <s v="62516680040ZZZZZZZ11"/>
    <s v="6251"/>
    <n v="6251"/>
    <x v="5"/>
    <x v="4"/>
    <s v="WIP ACQ OWN ACC CONSTR COMPENS EMPLOYEE           "/>
    <n v="0"/>
    <n v="0"/>
    <n v="0"/>
    <n v="0"/>
    <s v="GP "/>
    <n v="0"/>
    <s v="6"/>
    <s v="6251"/>
    <s v="6"/>
    <s v="668"/>
  </r>
  <r>
    <s v="62516680050ZZZZZZZ11"/>
    <s v="6251"/>
    <n v="6251"/>
    <x v="5"/>
    <x v="4"/>
    <s v="WIP ACQ OWN ACC CONSTR COST SITE PREP             "/>
    <n v="0"/>
    <n v="0"/>
    <n v="0"/>
    <n v="0"/>
    <s v="GP "/>
    <n v="0"/>
    <s v="6"/>
    <s v="6251"/>
    <s v="6"/>
    <s v="668"/>
  </r>
  <r>
    <s v="62516680060ZZZZZZZ11"/>
    <s v="6251"/>
    <n v="6251"/>
    <x v="5"/>
    <x v="4"/>
    <s v="WIP ACQ OWN ACC CONSTR DELIV &amp; HAND COST          "/>
    <n v="0"/>
    <n v="0"/>
    <n v="0"/>
    <n v="0"/>
    <s v="GP "/>
    <n v="0"/>
    <s v="6"/>
    <s v="6251"/>
    <s v="6"/>
    <s v="668"/>
  </r>
  <r>
    <s v="62516680070ZZZZZZZ11"/>
    <s v="6251"/>
    <n v="6251"/>
    <x v="5"/>
    <x v="4"/>
    <s v="WIP ACQ OWN ACC CONSTR INST &amp; ASSEM CST           "/>
    <n v="0"/>
    <n v="0"/>
    <n v="0"/>
    <n v="0"/>
    <s v="GP "/>
    <n v="0"/>
    <s v="6"/>
    <s v="6251"/>
    <s v="6"/>
    <s v="668"/>
  </r>
  <r>
    <s v="62516680080ZZZZZZZ11"/>
    <s v="6251"/>
    <n v="6251"/>
    <x v="5"/>
    <x v="4"/>
    <s v="WIP ACQ OWN ACC CONSTR COST TEST SITE             "/>
    <n v="0"/>
    <n v="0"/>
    <n v="0"/>
    <n v="0"/>
    <s v="GP "/>
    <n v="0"/>
    <s v="6"/>
    <s v="6251"/>
    <s v="6"/>
    <s v="668"/>
  </r>
  <r>
    <s v="62516680090ZZZZZZZ11"/>
    <s v="6251"/>
    <n v="6251"/>
    <x v="5"/>
    <x v="4"/>
    <s v="WIP ACQUISITION OWN ACC CONSTR PROF FEE           "/>
    <n v="0"/>
    <n v="0"/>
    <n v="0"/>
    <n v="0"/>
    <s v="GP "/>
    <n v="0"/>
    <s v="6"/>
    <s v="6251"/>
    <s v="6"/>
    <s v="668"/>
  </r>
  <r>
    <s v="62516680100ZZZZZZZ11"/>
    <s v="6251"/>
    <n v="6251"/>
    <x v="5"/>
    <x v="4"/>
    <s v="WIP ACQUISITION BORROWING COST                    "/>
    <n v="0"/>
    <n v="0"/>
    <n v="0"/>
    <n v="0"/>
    <s v="GP "/>
    <n v="0"/>
    <s v="6"/>
    <s v="6251"/>
    <s v="6"/>
    <s v="668"/>
  </r>
  <r>
    <s v="62518100010ZZZZZZZ11"/>
    <s v="6251"/>
    <n v="6251"/>
    <x v="5"/>
    <x v="2"/>
    <s v="ACC SUR/(DEF): OPENING BALANCE                    "/>
    <n v="2938938.85"/>
    <n v="0"/>
    <n v="0"/>
    <n v="2938938.85"/>
    <s v="GP "/>
    <n v="0"/>
    <s v="6"/>
    <s v="6251"/>
    <s v="8"/>
    <s v="810"/>
  </r>
  <r>
    <s v="62518100020ZZZZZZZ11"/>
    <s v="6251"/>
    <n v="6251"/>
    <x v="5"/>
    <x v="2"/>
    <s v="ACC SUR/(DEF): CHANGES IN ACC POLICY              "/>
    <n v="0"/>
    <n v="0"/>
    <n v="0"/>
    <n v="0"/>
    <s v="GP "/>
    <n v="0"/>
    <s v="6"/>
    <s v="6251"/>
    <s v="8"/>
    <s v="810"/>
  </r>
  <r>
    <s v="62518100030ZZZZZZZ11"/>
    <s v="6251"/>
    <n v="6251"/>
    <x v="5"/>
    <x v="2"/>
    <s v="ACC SUR/(DEF): CORREC PRIOR PERIOD ERROR          "/>
    <n v="0"/>
    <n v="0"/>
    <n v="0"/>
    <n v="0"/>
    <s v="GP "/>
    <n v="0"/>
    <s v="6"/>
    <s v="6251"/>
    <s v="8"/>
    <s v="810"/>
  </r>
  <r>
    <s v="62518100040ZZZZZZZ11"/>
    <s v="6251"/>
    <n v="6251"/>
    <x v="5"/>
    <x v="2"/>
    <s v="ACC SUR/(DEF): TRF TO/FROM ACCUM SURPLUS          "/>
    <n v="0"/>
    <n v="2556373.67"/>
    <n v="0"/>
    <n v="2556373.67"/>
    <s v="GP "/>
    <n v="0"/>
    <s v="6"/>
    <s v="6251"/>
    <s v="8"/>
    <s v="810"/>
  </r>
  <r>
    <s v="62518100050ZZZZZZZ11"/>
    <s v="6251"/>
    <n v="6251"/>
    <x v="5"/>
    <x v="2"/>
    <s v="ACC SUR/(DEF): TRF TO/FROM RESERVES               "/>
    <n v="0"/>
    <n v="0"/>
    <n v="0"/>
    <n v="0"/>
    <s v="GP "/>
    <n v="0"/>
    <s v="6"/>
    <s v="6251"/>
    <s v="8"/>
    <s v="810"/>
  </r>
  <r>
    <s v="62518100060ZZZZZZZ11"/>
    <s v="6251"/>
    <n v="6251"/>
    <x v="5"/>
    <x v="2"/>
    <s v="ACC SUR/(DEF): DEPRECIATION OFFSETS               "/>
    <n v="0"/>
    <n v="0"/>
    <n v="0"/>
    <n v="0"/>
    <s v="GP "/>
    <n v="0"/>
    <s v="6"/>
    <s v="6251"/>
    <s v="8"/>
    <s v="810"/>
  </r>
  <r>
    <s v="6252211001026MRCZZ11"/>
    <s v="6252"/>
    <n v="6252"/>
    <x v="5"/>
    <x v="0"/>
    <s v="MS: SAL &amp; ALL: BASIC SALARY &amp; WAGES               "/>
    <n v="0"/>
    <n v="669252"/>
    <n v="0"/>
    <n v="669252"/>
    <s v="P  "/>
    <n v="670497"/>
    <s v="6"/>
    <s v="6252"/>
    <s v="2"/>
    <s v="211"/>
  </r>
  <r>
    <s v="6252211022026MRCZZ11"/>
    <s v="6252"/>
    <n v="6252"/>
    <x v="5"/>
    <x v="0"/>
    <s v="MS: ALL - CELLULAR &amp; TELEPHONE                    "/>
    <n v="0"/>
    <n v="8400"/>
    <n v="0"/>
    <n v="8400"/>
    <s v="P  "/>
    <n v="8400"/>
    <s v="6"/>
    <s v="6252"/>
    <s v="2"/>
    <s v="211"/>
  </r>
  <r>
    <s v="6252211034026MRCZZ11"/>
    <s v="6252"/>
    <n v="6252"/>
    <x v="5"/>
    <x v="0"/>
    <s v="MS: ALL - TRAVEL OR MOTOR VEHICLE                 "/>
    <n v="0"/>
    <n v="218787.7"/>
    <n v="0"/>
    <n v="218859.1"/>
    <s v="P  "/>
    <n v="224304"/>
    <s v="6"/>
    <s v="6252"/>
    <s v="2"/>
    <s v="211"/>
  </r>
  <r>
    <s v="6252211044026MRCZZ11"/>
    <s v="6252"/>
    <n v="6252"/>
    <x v="5"/>
    <x v="0"/>
    <s v="MS: SRB - ACTING ALLOWANCE                        "/>
    <n v="0"/>
    <n v="0.01"/>
    <n v="0"/>
    <n v="0.01"/>
    <s v="P  "/>
    <n v="56525"/>
    <s v="6"/>
    <s v="6252"/>
    <s v="2"/>
    <s v="211"/>
  </r>
  <r>
    <s v="6252211046026MRCZZ11"/>
    <s v="6252"/>
    <n v="6252"/>
    <x v="5"/>
    <x v="0"/>
    <s v="MS: SRB - ANNUAL BONUS                            "/>
    <n v="0"/>
    <n v="55771"/>
    <n v="0"/>
    <n v="55771"/>
    <s v="P  "/>
    <n v="55875"/>
    <s v="6"/>
    <s v="6252"/>
    <s v="2"/>
    <s v="211"/>
  </r>
  <r>
    <s v="6252213001026MRCZZ11"/>
    <s v="6252"/>
    <n v="6252"/>
    <x v="5"/>
    <x v="0"/>
    <s v="MS: SOC CONTR - BARGAINING COUNCIL                "/>
    <n v="0"/>
    <n v="0"/>
    <n v="-0.01"/>
    <n v="-0.01"/>
    <s v="P  "/>
    <n v="106"/>
    <s v="6"/>
    <s v="6252"/>
    <s v="2"/>
    <s v="213"/>
  </r>
  <r>
    <s v="6252213020026MRCZZ11"/>
    <s v="6252"/>
    <n v="6252"/>
    <x v="5"/>
    <x v="0"/>
    <s v="MS: SOC CONTR - MEDICAL                           "/>
    <n v="0"/>
    <n v="31759.19"/>
    <n v="0"/>
    <n v="31759.19"/>
    <s v="P  "/>
    <n v="29932"/>
    <s v="6"/>
    <s v="6252"/>
    <s v="2"/>
    <s v="213"/>
  </r>
  <r>
    <s v="6252213030026MRCZZ11"/>
    <s v="6252"/>
    <n v="6252"/>
    <x v="5"/>
    <x v="0"/>
    <s v="MS: SOC CONTR - PENSION                           "/>
    <n v="0"/>
    <n v="120933.84"/>
    <n v="0"/>
    <n v="120933.84"/>
    <s v="P  "/>
    <n v="121159"/>
    <s v="6"/>
    <s v="6252"/>
    <s v="2"/>
    <s v="213"/>
  </r>
  <r>
    <s v="6252213040026MRCZZ11"/>
    <s v="6252"/>
    <n v="6252"/>
    <x v="5"/>
    <x v="0"/>
    <s v="MS: SOC CONTR - UNEMPLOYMENT INSUR FUND           "/>
    <n v="0"/>
    <n v="1784.65"/>
    <n v="0"/>
    <n v="1784.65"/>
    <s v="P  "/>
    <n v="1913"/>
    <s v="6"/>
    <s v="6252"/>
    <s v="2"/>
    <s v="213"/>
  </r>
  <r>
    <s v="6252227037026414ZZ11"/>
    <s v="6252"/>
    <n v="6252"/>
    <x v="5"/>
    <x v="0"/>
    <s v="C&amp;PS: B&amp;A HUMAN RESOURCES                         "/>
    <n v="0"/>
    <n v="0"/>
    <n v="0"/>
    <n v="0"/>
    <s v="P  "/>
    <n v="0"/>
    <s v="6"/>
    <s v="6252"/>
    <s v="2"/>
    <s v="227"/>
  </r>
  <r>
    <s v="6252227258026MRCZZ11"/>
    <s v="6252"/>
    <n v="6252"/>
    <x v="5"/>
    <x v="0"/>
    <s v="C&amp;PS: I&amp;P TOWN PLANNER                            "/>
    <n v="0"/>
    <n v="0"/>
    <n v="0"/>
    <n v="0"/>
    <s v="P  "/>
    <n v="157161"/>
    <s v="6"/>
    <s v="6252"/>
    <s v="2"/>
    <s v="227"/>
  </r>
  <r>
    <s v="6252230178026MRCZZ11"/>
    <s v="6252"/>
    <n v="6252"/>
    <x v="5"/>
    <x v="0"/>
    <s v="OC: EXT COM SERV PROV - S/WARE LICENCES           "/>
    <n v="0"/>
    <n v="0"/>
    <n v="0"/>
    <n v="0"/>
    <s v="P  "/>
    <n v="43900"/>
    <s v="6"/>
    <s v="6252"/>
    <s v="2"/>
    <s v="230"/>
  </r>
  <r>
    <s v="6252230451026MRCZZ11"/>
    <s v="6252"/>
    <n v="6252"/>
    <x v="5"/>
    <x v="0"/>
    <s v="OC: PRINTING &amp; PUBLICATIONS                       "/>
    <n v="0"/>
    <n v="0"/>
    <n v="0"/>
    <n v="0"/>
    <s v="P  "/>
    <n v="1358"/>
    <s v="6"/>
    <s v="6252"/>
    <s v="2"/>
    <s v="230"/>
  </r>
  <r>
    <s v="6252230541026MRCZZ11"/>
    <s v="6252"/>
    <n v="6252"/>
    <x v="5"/>
    <x v="0"/>
    <s v="OC: SKILLS DEVELOPMENT FUND LEVY                  "/>
    <n v="0"/>
    <n v="8866.74"/>
    <n v="0"/>
    <n v="8867.31"/>
    <s v="P  "/>
    <n v="30001"/>
    <s v="6"/>
    <s v="6252"/>
    <s v="2"/>
    <s v="230"/>
  </r>
  <r>
    <s v="6252232360026MRCZZ11"/>
    <s v="6252"/>
    <n v="6252"/>
    <x v="5"/>
    <x v="0"/>
    <s v="INVENTORY - MATERIALS &amp; SUPPLIES                  "/>
    <n v="0"/>
    <n v="0"/>
    <n v="0"/>
    <n v="0"/>
    <s v="P  "/>
    <n v="10981"/>
    <s v="6"/>
    <s v="6252"/>
    <s v="2"/>
    <s v="232"/>
  </r>
  <r>
    <s v="6252395023026MRC1L11"/>
    <s v="6252"/>
    <n v="6252"/>
    <x v="5"/>
    <x v="1"/>
    <s v="DPT CHG INSURANCE FEES                            "/>
    <n v="0"/>
    <n v="0"/>
    <n v="0"/>
    <n v="0"/>
    <s v="P  "/>
    <n v="0"/>
    <s v="6"/>
    <s v="6252"/>
    <s v="3"/>
    <s v="395"/>
  </r>
  <r>
    <s v="62523996050ZZZZZZZ11"/>
    <s v="6252"/>
    <n v="6252"/>
    <x v="5"/>
    <x v="1"/>
    <s v="TRF TO ACC SURPLUS DEFICIT                        "/>
    <n v="0"/>
    <n v="0"/>
    <n v="-1027077.08"/>
    <n v="-1027077.08"/>
    <s v="P  "/>
    <n v="0"/>
    <s v="6"/>
    <s v="6252"/>
    <s v="3"/>
    <s v="399"/>
  </r>
  <r>
    <s v="62523996100ZZZZZZZ11"/>
    <s v="6252"/>
    <n v="6252"/>
    <x v="5"/>
    <x v="1"/>
    <s v="TRF FROM ACC SURPLUS DEFICIT                      "/>
    <n v="0"/>
    <n v="0"/>
    <n v="0"/>
    <n v="0"/>
    <s v="P  "/>
    <n v="0"/>
    <s v="6"/>
    <s v="6252"/>
    <s v="3"/>
    <s v="399"/>
  </r>
  <r>
    <s v="62528100010ZZZZZZZ11"/>
    <s v="6252"/>
    <n v="6252"/>
    <x v="5"/>
    <x v="2"/>
    <s v="ACC SUR/(DEF): OPENING BALANCE                    "/>
    <n v="1286109.18"/>
    <n v="0"/>
    <n v="0"/>
    <n v="1286109.18"/>
    <s v="GP "/>
    <n v="0"/>
    <s v="6"/>
    <s v="6252"/>
    <s v="8"/>
    <s v="810"/>
  </r>
  <r>
    <s v="62528100020ZZZZZZZ11"/>
    <s v="6252"/>
    <n v="6252"/>
    <x v="5"/>
    <x v="2"/>
    <s v="ACC SUR/(DEF): CHANGES IN ACC POLICY              "/>
    <n v="0"/>
    <n v="0"/>
    <n v="0"/>
    <n v="0"/>
    <s v="GP "/>
    <n v="0"/>
    <s v="6"/>
    <s v="6252"/>
    <s v="8"/>
    <s v="810"/>
  </r>
  <r>
    <s v="62528100030ZZZZZZZ11"/>
    <s v="6252"/>
    <n v="6252"/>
    <x v="5"/>
    <x v="2"/>
    <s v="ACC SUR/(DEF): CORREC PRIOR PERIOD ERROR          "/>
    <n v="0"/>
    <n v="0"/>
    <n v="0"/>
    <n v="0"/>
    <s v="GP "/>
    <n v="0"/>
    <s v="6"/>
    <s v="6252"/>
    <s v="8"/>
    <s v="810"/>
  </r>
  <r>
    <s v="62528100040ZZZZZZZ11"/>
    <s v="6252"/>
    <n v="6252"/>
    <x v="5"/>
    <x v="2"/>
    <s v="ACC SUR/(DEF): TRF TO/FROM ACCUM SURPLUS          "/>
    <n v="0"/>
    <n v="1027077.08"/>
    <n v="0"/>
    <n v="1027077.08"/>
    <s v="GP "/>
    <n v="0"/>
    <s v="6"/>
    <s v="6252"/>
    <s v="8"/>
    <s v="810"/>
  </r>
  <r>
    <s v="62528100050ZZZZZZZ11"/>
    <s v="6252"/>
    <n v="6252"/>
    <x v="5"/>
    <x v="2"/>
    <s v="ACC SUR/(DEF): TRF TO/FROM RESERVES               "/>
    <n v="0"/>
    <n v="0"/>
    <n v="0"/>
    <n v="0"/>
    <s v="GP "/>
    <n v="0"/>
    <s v="6"/>
    <s v="6252"/>
    <s v="8"/>
    <s v="810"/>
  </r>
  <r>
    <s v="62528100060ZZZZZZZ11"/>
    <s v="6252"/>
    <n v="6252"/>
    <x v="5"/>
    <x v="2"/>
    <s v="ACC SUR/(DEF): DEPRECIATION OFFSETS               "/>
    <n v="0"/>
    <n v="0"/>
    <n v="0"/>
    <n v="0"/>
    <s v="GP "/>
    <n v="0"/>
    <s v="6"/>
    <s v="6252"/>
    <s v="8"/>
    <s v="810"/>
  </r>
  <r>
    <s v="6253211001026MRCZZ11"/>
    <s v="6253"/>
    <n v="6253"/>
    <x v="5"/>
    <x v="0"/>
    <s v="MS: SAL &amp; ALL: BASIC SALARY &amp; WAGES               "/>
    <n v="0"/>
    <n v="649128"/>
    <n v="0"/>
    <n v="649128"/>
    <s v="P  "/>
    <n v="650340"/>
    <s v="6"/>
    <s v="6253"/>
    <s v="2"/>
    <s v="211"/>
  </r>
  <r>
    <s v="6253211022026MRCZZ11"/>
    <s v="6253"/>
    <n v="6253"/>
    <x v="5"/>
    <x v="0"/>
    <s v="MS: ALL - CELLULAR &amp; TELEPHONE                    "/>
    <n v="0"/>
    <n v="8400"/>
    <n v="0"/>
    <n v="8400"/>
    <s v="P  "/>
    <n v="8400"/>
    <s v="6"/>
    <s v="6253"/>
    <s v="2"/>
    <s v="211"/>
  </r>
  <r>
    <s v="6253211026026MRCZZ11"/>
    <s v="6253"/>
    <n v="6253"/>
    <x v="5"/>
    <x v="0"/>
    <s v="MS: HB &amp; INC: HOUSING BENEFITS                    "/>
    <n v="0"/>
    <n v="10228.44"/>
    <n v="0"/>
    <n v="10228.44"/>
    <s v="P  "/>
    <n v="10248"/>
    <s v="6"/>
    <s v="6253"/>
    <s v="2"/>
    <s v="211"/>
  </r>
  <r>
    <s v="6253211034026MRCZZ11"/>
    <s v="6253"/>
    <n v="6253"/>
    <x v="5"/>
    <x v="0"/>
    <s v="MS: ALL - TRAVEL OR MOTOR VEHICLE                 "/>
    <n v="0"/>
    <n v="211510.75"/>
    <n v="0"/>
    <n v="211577.9"/>
    <s v="P  "/>
    <n v="215856"/>
    <s v="6"/>
    <s v="6253"/>
    <s v="2"/>
    <s v="211"/>
  </r>
  <r>
    <s v="6253211044026MRCZZ11"/>
    <s v="6253"/>
    <n v="6253"/>
    <x v="5"/>
    <x v="0"/>
    <s v="MS: SRB - ACTING ALLOWANCE                        "/>
    <n v="0"/>
    <n v="0.01"/>
    <n v="0"/>
    <n v="0.01"/>
    <s v="P  "/>
    <n v="56525"/>
    <s v="6"/>
    <s v="6253"/>
    <s v="2"/>
    <s v="211"/>
  </r>
  <r>
    <s v="6253211046026MRCZZ11"/>
    <s v="6253"/>
    <n v="6253"/>
    <x v="5"/>
    <x v="0"/>
    <s v="MS: SRB - ANNUAL BONUS                            "/>
    <n v="0"/>
    <n v="54094"/>
    <n v="0"/>
    <n v="54094"/>
    <s v="P  "/>
    <n v="54195"/>
    <s v="6"/>
    <s v="6253"/>
    <s v="2"/>
    <s v="211"/>
  </r>
  <r>
    <s v="6253213001026MRCZZ11"/>
    <s v="6253"/>
    <n v="6253"/>
    <x v="5"/>
    <x v="0"/>
    <s v="MS: SOC CONTR - BARGAINING COUNCIL                "/>
    <n v="0"/>
    <n v="104.99"/>
    <n v="0"/>
    <n v="104.99"/>
    <s v="P  "/>
    <n v="10918"/>
    <s v="6"/>
    <s v="6253"/>
    <s v="2"/>
    <s v="213"/>
  </r>
  <r>
    <s v="6253213010026MRCZZ11"/>
    <s v="6253"/>
    <n v="6253"/>
    <x v="5"/>
    <x v="0"/>
    <s v="MS: SOC CONTR - GROUP LIFE INSURANCE              "/>
    <n v="0"/>
    <n v="10035.469999999999"/>
    <n v="0"/>
    <n v="10967.32"/>
    <s v="P  "/>
    <n v="11028"/>
    <s v="6"/>
    <s v="6253"/>
    <s v="2"/>
    <s v="213"/>
  </r>
  <r>
    <s v="6253213020026MRCZZ11"/>
    <s v="6253"/>
    <n v="6253"/>
    <x v="5"/>
    <x v="0"/>
    <s v="MS: SOC CONTR - MEDICAL                           "/>
    <n v="0"/>
    <n v="31471.200000000001"/>
    <n v="0"/>
    <n v="31471.200000000001"/>
    <s v="P  "/>
    <n v="31491"/>
    <s v="6"/>
    <s v="6253"/>
    <s v="2"/>
    <s v="213"/>
  </r>
  <r>
    <s v="6253213030026MRCZZ11"/>
    <s v="6253"/>
    <n v="6253"/>
    <x v="5"/>
    <x v="0"/>
    <s v="MS: SOC CONTR - PENSION                           "/>
    <n v="0"/>
    <n v="134888.78"/>
    <n v="0"/>
    <n v="134888.78"/>
    <s v="P  "/>
    <n v="130946"/>
    <s v="6"/>
    <s v="6253"/>
    <s v="2"/>
    <s v="213"/>
  </r>
  <r>
    <s v="6253213040026MRCZZ11"/>
    <s v="6253"/>
    <n v="6253"/>
    <x v="5"/>
    <x v="0"/>
    <s v="MS: SOC CONTR - UNEMPLOYMENT INSUR FUND           "/>
    <n v="0"/>
    <n v="1784.65"/>
    <n v="0"/>
    <n v="1784.65"/>
    <s v="P  "/>
    <n v="1913"/>
    <s v="6"/>
    <s v="6253"/>
    <s v="2"/>
    <s v="213"/>
  </r>
  <r>
    <s v="6253227037026414ZZ11"/>
    <s v="6253"/>
    <n v="6253"/>
    <x v="5"/>
    <x v="0"/>
    <s v="C&amp;PS: B&amp;A HUMAN RESOURCES                         "/>
    <n v="0"/>
    <n v="0"/>
    <n v="0"/>
    <n v="0"/>
    <s v="P  "/>
    <n v="0"/>
    <s v="6"/>
    <s v="6253"/>
    <s v="2"/>
    <s v="227"/>
  </r>
  <r>
    <s v="6253227258026MRCZZ11"/>
    <s v="6253"/>
    <n v="6253"/>
    <x v="5"/>
    <x v="0"/>
    <s v="C&amp;PS: I&amp;P TOWN PLANNER                            "/>
    <n v="0"/>
    <n v="0"/>
    <n v="0"/>
    <n v="0"/>
    <s v="P  "/>
    <n v="0"/>
    <s v="6"/>
    <s v="6253"/>
    <s v="2"/>
    <s v="227"/>
  </r>
  <r>
    <s v="6253230178026MRCZZ11"/>
    <s v="6253"/>
    <n v="6253"/>
    <x v="5"/>
    <x v="0"/>
    <s v="OC: EXT COM SERV PROV - S/WARE LICENCES           "/>
    <n v="0"/>
    <n v="0"/>
    <n v="0"/>
    <n v="0"/>
    <s v="P  "/>
    <n v="9507"/>
    <s v="6"/>
    <s v="6253"/>
    <s v="2"/>
    <s v="230"/>
  </r>
  <r>
    <s v="6253230451026MRCZZ11"/>
    <s v="6253"/>
    <n v="6253"/>
    <x v="5"/>
    <x v="0"/>
    <s v="OC: PRINTING &amp; PUBLICATIONS                       "/>
    <n v="0"/>
    <n v="0"/>
    <n v="0"/>
    <n v="0"/>
    <s v="P  "/>
    <n v="1901"/>
    <s v="6"/>
    <s v="6253"/>
    <s v="2"/>
    <s v="230"/>
  </r>
  <r>
    <s v="6253230541026MRCZZ11"/>
    <s v="6253"/>
    <n v="6253"/>
    <x v="5"/>
    <x v="0"/>
    <s v="OC: SKILLS DEVELOPMENT FUND LEVY                  "/>
    <n v="0"/>
    <n v="8732.19"/>
    <n v="0"/>
    <n v="8738.86"/>
    <s v="P  "/>
    <n v="34467"/>
    <s v="6"/>
    <s v="6253"/>
    <s v="2"/>
    <s v="230"/>
  </r>
  <r>
    <s v="6253232360026MRCZZ11"/>
    <s v="6253"/>
    <n v="6253"/>
    <x v="5"/>
    <x v="0"/>
    <s v="INVENTORY - MATERIALS &amp; SUPPLIES                  "/>
    <n v="0"/>
    <n v="0"/>
    <n v="0"/>
    <n v="0"/>
    <s v="P  "/>
    <n v="4527"/>
    <s v="6"/>
    <s v="6253"/>
    <s v="2"/>
    <s v="232"/>
  </r>
  <r>
    <s v="6253395023026MRC1L11"/>
    <s v="6253"/>
    <n v="6253"/>
    <x v="5"/>
    <x v="1"/>
    <s v="DPT CHG INSURANCE FEES                            "/>
    <n v="0"/>
    <n v="0"/>
    <n v="0"/>
    <n v="0"/>
    <s v="P  "/>
    <n v="0"/>
    <s v="6"/>
    <s v="6253"/>
    <s v="3"/>
    <s v="395"/>
  </r>
  <r>
    <s v="62533996050ZZZZZZZ11"/>
    <s v="6253"/>
    <n v="6253"/>
    <x v="5"/>
    <x v="1"/>
    <s v="TRF TO ACC SURPLUS DEFICIT                        "/>
    <n v="0"/>
    <n v="0"/>
    <n v="-1032071.71"/>
    <n v="-1032071.71"/>
    <s v="P  "/>
    <n v="0"/>
    <s v="6"/>
    <s v="6253"/>
    <s v="3"/>
    <s v="399"/>
  </r>
  <r>
    <s v="62533996100ZZZZZZZ11"/>
    <s v="6253"/>
    <n v="6253"/>
    <x v="5"/>
    <x v="1"/>
    <s v="TRF FROM ACC SURPLUS DEFICIT                      "/>
    <n v="0"/>
    <n v="0"/>
    <n v="0"/>
    <n v="0"/>
    <s v="P  "/>
    <n v="0"/>
    <s v="6"/>
    <s v="6253"/>
    <s v="3"/>
    <s v="399"/>
  </r>
  <r>
    <s v="62538100010ZZZZZZZ11"/>
    <s v="6253"/>
    <n v="6253"/>
    <x v="5"/>
    <x v="2"/>
    <s v="ACC SUR/(DEF): OPENING BALANCE                    "/>
    <n v="1021916.59"/>
    <n v="0"/>
    <n v="0"/>
    <n v="1021916.59"/>
    <s v="GP "/>
    <n v="0"/>
    <s v="6"/>
    <s v="6253"/>
    <s v="8"/>
    <s v="810"/>
  </r>
  <r>
    <s v="62538100020ZZZZZZZ11"/>
    <s v="6253"/>
    <n v="6253"/>
    <x v="5"/>
    <x v="2"/>
    <s v="ACC SUR/(DEF): CHANGES IN ACC POLICY              "/>
    <n v="0"/>
    <n v="0"/>
    <n v="0"/>
    <n v="0"/>
    <s v="GP "/>
    <n v="0"/>
    <s v="6"/>
    <s v="6253"/>
    <s v="8"/>
    <s v="810"/>
  </r>
  <r>
    <s v="62538100030ZZZZZZZ11"/>
    <s v="6253"/>
    <n v="6253"/>
    <x v="5"/>
    <x v="2"/>
    <s v="ACC SUR/(DEF): CORREC PRIOR PERIOD ERROR          "/>
    <n v="0"/>
    <n v="0"/>
    <n v="0"/>
    <n v="0"/>
    <s v="GP "/>
    <n v="0"/>
    <s v="6"/>
    <s v="6253"/>
    <s v="8"/>
    <s v="810"/>
  </r>
  <r>
    <s v="62538100040ZZZZZZZ11"/>
    <s v="6253"/>
    <n v="6253"/>
    <x v="5"/>
    <x v="2"/>
    <s v="ACC SUR/(DEF): TRF TO/FROM ACCUM SURPLUS          "/>
    <n v="0"/>
    <n v="1032071.71"/>
    <n v="0"/>
    <n v="1032071.71"/>
    <s v="GP "/>
    <n v="0"/>
    <s v="6"/>
    <s v="6253"/>
    <s v="8"/>
    <s v="810"/>
  </r>
  <r>
    <s v="62538100050ZZZZZZZ11"/>
    <s v="6253"/>
    <n v="6253"/>
    <x v="5"/>
    <x v="2"/>
    <s v="ACC SUR/(DEF): TRF TO/FROM RESERVES               "/>
    <n v="0"/>
    <n v="0"/>
    <n v="0"/>
    <n v="0"/>
    <s v="GP "/>
    <n v="0"/>
    <s v="6"/>
    <s v="6253"/>
    <s v="8"/>
    <s v="810"/>
  </r>
  <r>
    <s v="62538100060ZZZZZZZ11"/>
    <s v="6253"/>
    <n v="6253"/>
    <x v="5"/>
    <x v="2"/>
    <s v="ACC SUR/(DEF): DEPRECIATION OFFSETS               "/>
    <n v="0"/>
    <n v="0"/>
    <n v="0"/>
    <n v="0"/>
    <s v="GP "/>
    <n v="0"/>
    <s v="6"/>
    <s v="6253"/>
    <s v="8"/>
    <s v="810"/>
  </r>
  <r>
    <s v="6461106011014ZZZZZ11"/>
    <s v="6461"/>
    <n v="6461"/>
    <x v="5"/>
    <x v="5"/>
    <s v="TRADING                                           "/>
    <n v="0"/>
    <n v="0"/>
    <n v="-9958.1"/>
    <n v="-9958.1"/>
    <s v="P  "/>
    <n v="-9614"/>
    <s v="6"/>
    <s v="6461"/>
    <s v="1"/>
    <s v="106"/>
  </r>
  <r>
    <s v="6461138001028ZZZZZ11"/>
    <s v="6461"/>
    <n v="6461"/>
    <x v="5"/>
    <x v="5"/>
    <s v="ADMINISTRATIVE HANDLING FEES                      "/>
    <n v="0"/>
    <n v="0"/>
    <n v="-351916.4"/>
    <n v="-351916.4"/>
    <s v="P  "/>
    <n v="-371372"/>
    <s v="6"/>
    <s v="6461"/>
    <s v="1"/>
    <s v="138"/>
  </r>
  <r>
    <s v="6461138001128ZZZZZ11"/>
    <s v="6461"/>
    <n v="6461"/>
    <x v="5"/>
    <x v="5"/>
    <s v="ADMINISTRATIVE HANDLING FEES (BANK CHARG          "/>
    <n v="0"/>
    <n v="0"/>
    <n v="-208.7"/>
    <n v="-208.7"/>
    <s v="P  "/>
    <n v="-1116"/>
    <s v="6"/>
    <s v="6461"/>
    <s v="1"/>
    <s v="138"/>
  </r>
  <r>
    <s v="6461138062028ZZZZZ11"/>
    <s v="6461"/>
    <n v="6461"/>
    <x v="5"/>
    <x v="5"/>
    <s v="COMMISSION: TRANSACTION HANDLING FEES             "/>
    <n v="0"/>
    <n v="0"/>
    <n v="-23954182.75"/>
    <n v="-23954182.75"/>
    <s v="P  "/>
    <n v="-23035396"/>
    <s v="6"/>
    <s v="6461"/>
    <s v="1"/>
    <s v="138"/>
  </r>
  <r>
    <s v="6461211001026MRCZZ11"/>
    <s v="6461"/>
    <n v="6461"/>
    <x v="5"/>
    <x v="0"/>
    <s v="MS: SAL &amp; ALL: BASIC SALARY &amp; WAGES               "/>
    <n v="0"/>
    <n v="2114036.31"/>
    <n v="0"/>
    <n v="2138330.31"/>
    <s v="P  "/>
    <n v="2400512"/>
    <s v="6"/>
    <s v="6461"/>
    <s v="2"/>
    <s v="211"/>
  </r>
  <r>
    <s v="6461211010026MRCZZ11"/>
    <s v="6461"/>
    <n v="6461"/>
    <x v="5"/>
    <x v="0"/>
    <s v="MS: SAL &amp; ALL: PERFORMANCE BASED BONUSES          "/>
    <n v="0"/>
    <n v="0"/>
    <n v="-0.01"/>
    <n v="-0.01"/>
    <s v="P  "/>
    <n v="221620"/>
    <s v="6"/>
    <s v="6461"/>
    <s v="2"/>
    <s v="211"/>
  </r>
  <r>
    <s v="6461211022026MRCZZ11"/>
    <s v="6461"/>
    <n v="6461"/>
    <x v="5"/>
    <x v="0"/>
    <s v="MS: ALL - CELLULAR &amp; TELEPHONE                    "/>
    <n v="0"/>
    <n v="8400"/>
    <n v="0"/>
    <n v="8400"/>
    <s v="P  "/>
    <n v="20400"/>
    <s v="6"/>
    <s v="6461"/>
    <s v="2"/>
    <s v="211"/>
  </r>
  <r>
    <s v="6461211026026MRCZZ11"/>
    <s v="6461"/>
    <n v="6461"/>
    <x v="5"/>
    <x v="0"/>
    <s v="MS: HB &amp; INC: HOUSING BENEFITS                    "/>
    <n v="0"/>
    <n v="0"/>
    <n v="-0.01"/>
    <n v="-0.01"/>
    <s v="P  "/>
    <n v="9559"/>
    <s v="6"/>
    <s v="6461"/>
    <s v="2"/>
    <s v="211"/>
  </r>
  <r>
    <s v="6461211032026MRCZZ11"/>
    <s v="6461"/>
    <n v="6461"/>
    <x v="5"/>
    <x v="0"/>
    <s v="MS: ALL - LEAVE PAY                               "/>
    <n v="0"/>
    <n v="114576"/>
    <n v="0"/>
    <n v="114576"/>
    <s v="P  "/>
    <n v="114576"/>
    <s v="6"/>
    <s v="6461"/>
    <s v="2"/>
    <s v="211"/>
  </r>
  <r>
    <s v="6461211034026MRCZZ11"/>
    <s v="6461"/>
    <n v="6461"/>
    <x v="5"/>
    <x v="0"/>
    <s v="MS: ALL - TRAVEL OR MOTOR VEHICLE                 "/>
    <n v="0"/>
    <n v="210982.05"/>
    <n v="0"/>
    <n v="211050.9"/>
    <s v="P  "/>
    <n v="516744"/>
    <s v="6"/>
    <s v="6461"/>
    <s v="2"/>
    <s v="211"/>
  </r>
  <r>
    <s v="6461211036026MRCZZ11"/>
    <s v="6461"/>
    <n v="6461"/>
    <x v="5"/>
    <x v="0"/>
    <s v="MS: OVERTIME - NON STRUCTURED                     "/>
    <n v="0"/>
    <n v="0"/>
    <n v="0"/>
    <n v="0"/>
    <s v="P  "/>
    <n v="0"/>
    <s v="6"/>
    <s v="6461"/>
    <s v="2"/>
    <s v="211"/>
  </r>
  <r>
    <s v="6461211038026MRCZZ11"/>
    <s v="6461"/>
    <n v="6461"/>
    <x v="5"/>
    <x v="0"/>
    <s v="MS: OVERTIME - STRUCTURED                         "/>
    <n v="0"/>
    <n v="302585.36"/>
    <n v="0"/>
    <n v="324348.12"/>
    <s v="P  "/>
    <n v="258005"/>
    <s v="6"/>
    <s v="6461"/>
    <s v="2"/>
    <s v="211"/>
  </r>
  <r>
    <s v="6461211042026MRCZZ11"/>
    <s v="6461"/>
    <n v="6461"/>
    <x v="5"/>
    <x v="0"/>
    <s v="MS: OVERTIME - NIGHT SHIFT                        "/>
    <n v="0"/>
    <n v="18455.96"/>
    <n v="0"/>
    <n v="20158.150000000001"/>
    <s v="P  "/>
    <n v="17102"/>
    <s v="6"/>
    <s v="6461"/>
    <s v="2"/>
    <s v="211"/>
  </r>
  <r>
    <s v="6461211044026MRCZZ11"/>
    <s v="6461"/>
    <n v="6461"/>
    <x v="5"/>
    <x v="0"/>
    <s v="MS: SRB - ACTING ALLOWANCE                        "/>
    <n v="0"/>
    <n v="14897.19"/>
    <n v="0"/>
    <n v="14897.19"/>
    <s v="P  "/>
    <n v="129215"/>
    <s v="6"/>
    <s v="6461"/>
    <s v="2"/>
    <s v="211"/>
  </r>
  <r>
    <s v="6461211046026MRCZZ11"/>
    <s v="6461"/>
    <n v="6461"/>
    <x v="5"/>
    <x v="0"/>
    <s v="MS: SRB - ANNUAL BONUS                            "/>
    <n v="0"/>
    <n v="134517"/>
    <n v="0"/>
    <n v="134517"/>
    <s v="P  "/>
    <n v="227709"/>
    <s v="6"/>
    <s v="6461"/>
    <s v="2"/>
    <s v="211"/>
  </r>
  <r>
    <s v="6461213001026MRCZZ11"/>
    <s v="6461"/>
    <n v="6461"/>
    <x v="5"/>
    <x v="0"/>
    <s v="MS: SOC CONTR - BARGAINING COUNCIL                "/>
    <n v="0"/>
    <n v="1137.51"/>
    <n v="0"/>
    <n v="1155.01"/>
    <s v="P  "/>
    <n v="1166"/>
    <s v="6"/>
    <s v="6461"/>
    <s v="2"/>
    <s v="213"/>
  </r>
  <r>
    <s v="6461213010026MRCZZ11"/>
    <s v="6461"/>
    <n v="6461"/>
    <x v="5"/>
    <x v="0"/>
    <s v="MS: SOC CONTR - GROUP LIFE INSURANCE              "/>
    <n v="0"/>
    <n v="16581.169999999998"/>
    <n v="0"/>
    <n v="17060.13"/>
    <s v="P  "/>
    <n v="8552"/>
    <s v="6"/>
    <s v="6461"/>
    <s v="2"/>
    <s v="213"/>
  </r>
  <r>
    <s v="6461213020026MRCZZ11"/>
    <s v="6461"/>
    <n v="6461"/>
    <x v="5"/>
    <x v="0"/>
    <s v="MS: SOC CONTR - MEDICAL                           "/>
    <n v="0"/>
    <n v="213874.51"/>
    <n v="0"/>
    <n v="213874.51"/>
    <s v="P  "/>
    <n v="265924"/>
    <s v="6"/>
    <s v="6461"/>
    <s v="2"/>
    <s v="213"/>
  </r>
  <r>
    <s v="6461213030026MRCZZ11"/>
    <s v="6461"/>
    <n v="6461"/>
    <x v="5"/>
    <x v="0"/>
    <s v="MS: SOC CONTR - PENSION                           "/>
    <n v="0"/>
    <n v="273022.81"/>
    <n v="0"/>
    <n v="273022.81"/>
    <s v="P  "/>
    <n v="465825"/>
    <s v="6"/>
    <s v="6461"/>
    <s v="2"/>
    <s v="213"/>
  </r>
  <r>
    <s v="6461213040026MRCZZ11"/>
    <s v="6461"/>
    <n v="6461"/>
    <x v="5"/>
    <x v="0"/>
    <s v="MS: SOC CONTR - UNEMPLOYMENT INSUR FUND           "/>
    <n v="0"/>
    <n v="16262.03"/>
    <n v="0"/>
    <n v="16567.21"/>
    <s v="P  "/>
    <n v="17244"/>
    <s v="6"/>
    <s v="6461"/>
    <s v="2"/>
    <s v="213"/>
  </r>
  <r>
    <s v="6461226060F26MRCZZ11"/>
    <s v="6461"/>
    <n v="6461"/>
    <x v="5"/>
    <x v="0"/>
    <s v="OS: CATERING SERVICES ( GENERAL)                  "/>
    <n v="0"/>
    <n v="0"/>
    <n v="0"/>
    <n v="0"/>
    <s v="P  "/>
    <n v="2673"/>
    <s v="6"/>
    <s v="6461"/>
    <s v="2"/>
    <s v="226"/>
  </r>
  <r>
    <s v="6461230040026MRCZZ11"/>
    <s v="6461"/>
    <n v="6461"/>
    <x v="5"/>
    <x v="0"/>
    <s v="OC: BC/FAC/C FEES - BANK ACCOUNTS                 "/>
    <n v="0"/>
    <n v="949566.06"/>
    <n v="0"/>
    <n v="949566.06"/>
    <s v="P  "/>
    <n v="762628"/>
    <s v="6"/>
    <s v="6461"/>
    <s v="2"/>
    <s v="230"/>
  </r>
  <r>
    <s v="6461230112026MRCZZ11"/>
    <s v="6461"/>
    <n v="6461"/>
    <x v="5"/>
    <x v="0"/>
    <s v="OC: COMM - POSTAGE/STAMPS/FRANKING MACH           "/>
    <n v="0"/>
    <n v="0"/>
    <n v="0"/>
    <n v="0"/>
    <s v="P  "/>
    <n v="570"/>
    <s v="6"/>
    <s v="6461"/>
    <s v="2"/>
    <s v="230"/>
  </r>
  <r>
    <s v="6461230178026MRCZZ11"/>
    <s v="6461"/>
    <n v="6461"/>
    <x v="5"/>
    <x v="0"/>
    <s v="OC: EXT COM SERV PROV - S/WARE LICENCES           "/>
    <n v="0"/>
    <n v="547600"/>
    <n v="0"/>
    <n v="547600"/>
    <s v="P  "/>
    <n v="626912"/>
    <s v="6"/>
    <s v="6461"/>
    <s v="2"/>
    <s v="230"/>
  </r>
  <r>
    <s v="6461230187026MRCZZ11"/>
    <s v="6461"/>
    <n v="6461"/>
    <x v="5"/>
    <x v="0"/>
    <s v="OC: HIRE CHARGES                                  "/>
    <n v="0"/>
    <n v="0"/>
    <n v="0"/>
    <n v="0"/>
    <s v="P  "/>
    <n v="12000"/>
    <s v="6"/>
    <s v="6461"/>
    <s v="2"/>
    <s v="230"/>
  </r>
  <r>
    <s v="6461230451D26MRCZZ11"/>
    <s v="6461"/>
    <n v="6461"/>
    <x v="5"/>
    <x v="0"/>
    <s v="OC: PRINTING &amp; PUBLICATIONS (PRINTING GE          "/>
    <n v="0"/>
    <n v="18808.18"/>
    <n v="0"/>
    <n v="18808.18"/>
    <s v="P  "/>
    <n v="63838"/>
    <s v="6"/>
    <s v="6461"/>
    <s v="2"/>
    <s v="230"/>
  </r>
  <r>
    <s v="6461230541026MRCZZ11"/>
    <s v="6461"/>
    <n v="6461"/>
    <x v="5"/>
    <x v="0"/>
    <s v="OC: SKILLS DEVELOPMENT FUND LEVY                  "/>
    <n v="0"/>
    <n v="28587.24"/>
    <n v="0"/>
    <n v="29047.13"/>
    <s v="P  "/>
    <n v="81013"/>
    <s v="6"/>
    <s v="6461"/>
    <s v="2"/>
    <s v="230"/>
  </r>
  <r>
    <s v="6461230572026MRCZZ11"/>
    <s v="6461"/>
    <n v="6461"/>
    <x v="5"/>
    <x v="0"/>
    <s v="OC: TOLL GATE FEES                                "/>
    <n v="0"/>
    <n v="0"/>
    <n v="0"/>
    <n v="0"/>
    <s v="P  "/>
    <n v="2559"/>
    <s v="6"/>
    <s v="6461"/>
    <s v="2"/>
    <s v="230"/>
  </r>
  <r>
    <s v="6461230576026MRCZZ11"/>
    <s v="6461"/>
    <n v="6461"/>
    <x v="5"/>
    <x v="0"/>
    <s v="OC: T&amp;S DOM - ACCOMMODATION                       "/>
    <n v="0"/>
    <n v="9726.9599999999991"/>
    <n v="0"/>
    <n v="9726.9599999999991"/>
    <s v="P  "/>
    <n v="29394"/>
    <s v="6"/>
    <s v="6461"/>
    <s v="2"/>
    <s v="230"/>
  </r>
  <r>
    <s v="6461230577026MRCZZ11"/>
    <s v="6461"/>
    <n v="6461"/>
    <x v="5"/>
    <x v="0"/>
    <s v="OC: T&amp;S DOM - DAILY ALLOWANCE                     "/>
    <n v="0"/>
    <n v="1220"/>
    <n v="0"/>
    <n v="1220"/>
    <s v="P  "/>
    <n v="11076"/>
    <s v="6"/>
    <s v="6461"/>
    <s v="2"/>
    <s v="230"/>
  </r>
  <r>
    <s v="6461230578026MRCZZ11"/>
    <s v="6461"/>
    <n v="6461"/>
    <x v="5"/>
    <x v="0"/>
    <s v="OC: T&amp;S DOM - FOOD &amp; BEVERAGE (SERVED)            "/>
    <n v="0"/>
    <n v="0"/>
    <n v="0"/>
    <n v="0"/>
    <s v="P  "/>
    <n v="9362"/>
    <s v="6"/>
    <s v="6461"/>
    <s v="2"/>
    <s v="230"/>
  </r>
  <r>
    <s v="6461230580026MRCZZ11"/>
    <s v="6461"/>
    <n v="6461"/>
    <x v="5"/>
    <x v="0"/>
    <s v="OC: T&amp;S DOM TRP - WITHOUT OPR CAR RENTAL          "/>
    <n v="0"/>
    <n v="5526.26"/>
    <n v="0"/>
    <n v="5526.26"/>
    <s v="P  "/>
    <n v="11814"/>
    <s v="6"/>
    <s v="6461"/>
    <s v="2"/>
    <s v="230"/>
  </r>
  <r>
    <s v="6461230583026MRCZZ11"/>
    <s v="6461"/>
    <n v="6461"/>
    <x v="5"/>
    <x v="0"/>
    <s v="OC: T&amp;S DOM PUB TRP - AIR TRANSPORT               "/>
    <n v="0"/>
    <n v="14178.68"/>
    <n v="0"/>
    <n v="14178.68"/>
    <s v="P  "/>
    <n v="20734"/>
    <s v="6"/>
    <s v="6461"/>
    <s v="2"/>
    <s v="230"/>
  </r>
  <r>
    <s v="6461230585026MRCZZ11"/>
    <s v="6461"/>
    <n v="6461"/>
    <x v="5"/>
    <x v="0"/>
    <s v="OC: T&amp;S DOM PUB TRP - ROAD TRANSPORT              "/>
    <n v="0"/>
    <n v="966.05"/>
    <n v="0"/>
    <n v="966.05"/>
    <s v="P  "/>
    <n v="9634"/>
    <s v="6"/>
    <s v="6461"/>
    <s v="2"/>
    <s v="230"/>
  </r>
  <r>
    <s v="6461230662026MRCZZ11"/>
    <s v="6461"/>
    <n v="6461"/>
    <x v="5"/>
    <x v="0"/>
    <s v="OC: WORKMEN'S COMPENSATION FUND                   "/>
    <n v="0"/>
    <n v="0"/>
    <n v="0"/>
    <n v="0"/>
    <s v="P  "/>
    <n v="39385"/>
    <s v="6"/>
    <s v="6461"/>
    <s v="2"/>
    <s v="230"/>
  </r>
  <r>
    <s v="6461232360026MRCZZ11"/>
    <s v="6461"/>
    <n v="6461"/>
    <x v="5"/>
    <x v="0"/>
    <s v="INVENTORY - MATERIALS &amp; SUPPLIES                  "/>
    <n v="0"/>
    <n v="0"/>
    <n v="0"/>
    <n v="0"/>
    <s v="P  "/>
    <n v="13587"/>
    <s v="6"/>
    <s v="6461"/>
    <s v="2"/>
    <s v="232"/>
  </r>
  <r>
    <s v="6461272242026MRCZZ11"/>
    <s v="6461"/>
    <n v="6461"/>
    <x v="5"/>
    <x v="0"/>
    <s v="DEPRECIATION ELEC POWER PLANTS                    "/>
    <n v="0"/>
    <n v="0"/>
    <n v="0"/>
    <n v="0"/>
    <s v="P  "/>
    <n v="0"/>
    <s v="6"/>
    <s v="6461"/>
    <s v="2"/>
    <s v="272"/>
  </r>
  <r>
    <s v="6461272243026MRCZZ11"/>
    <s v="6461"/>
    <n v="6461"/>
    <x v="5"/>
    <x v="0"/>
    <s v="DEPRECIATION ELEC HV SUBSTATIONS                  "/>
    <n v="0"/>
    <n v="0"/>
    <n v="0"/>
    <n v="0"/>
    <s v="P  "/>
    <n v="0"/>
    <s v="6"/>
    <s v="6461"/>
    <s v="2"/>
    <s v="272"/>
  </r>
  <r>
    <s v="6461272244026MRCZZ11"/>
    <s v="6461"/>
    <n v="6461"/>
    <x v="5"/>
    <x v="0"/>
    <s v="DEPRECIATION ELEC HV SWITCHING STATIONS           "/>
    <n v="0"/>
    <n v="0"/>
    <n v="0"/>
    <n v="0"/>
    <s v="P  "/>
    <n v="0"/>
    <s v="6"/>
    <s v="6461"/>
    <s v="2"/>
    <s v="272"/>
  </r>
  <r>
    <s v="6461272245026MRCZZ11"/>
    <s v="6461"/>
    <n v="6461"/>
    <x v="5"/>
    <x v="0"/>
    <s v="DEPRECIATION ELEC HV TRANSM CONDUCTORS            "/>
    <n v="0"/>
    <n v="0"/>
    <n v="0"/>
    <n v="0"/>
    <s v="P  "/>
    <n v="0"/>
    <s v="6"/>
    <s v="6461"/>
    <s v="2"/>
    <s v="272"/>
  </r>
  <r>
    <s v="6461272246026MRCZZ11"/>
    <s v="6461"/>
    <n v="6461"/>
    <x v="5"/>
    <x v="0"/>
    <s v="DEPRECIATION ELEC MV SUBSTATIONS                  "/>
    <n v="0"/>
    <n v="0"/>
    <n v="0"/>
    <n v="0"/>
    <s v="P  "/>
    <n v="0"/>
    <s v="6"/>
    <s v="6461"/>
    <s v="2"/>
    <s v="272"/>
  </r>
  <r>
    <s v="6461272247026MRCZZ11"/>
    <s v="6461"/>
    <n v="6461"/>
    <x v="5"/>
    <x v="0"/>
    <s v="DEPRECIATION ELEC MV SWITCHING STATIONS           "/>
    <n v="0"/>
    <n v="0"/>
    <n v="0"/>
    <n v="0"/>
    <s v="P  "/>
    <n v="0"/>
    <s v="6"/>
    <s v="6461"/>
    <s v="2"/>
    <s v="272"/>
  </r>
  <r>
    <s v="6461272248026MRCZZ11"/>
    <s v="6461"/>
    <n v="6461"/>
    <x v="5"/>
    <x v="0"/>
    <s v="DEPRECIATION ELEC MV NETWORKS                     "/>
    <n v="0"/>
    <n v="0"/>
    <n v="0"/>
    <n v="0"/>
    <s v="P  "/>
    <n v="0"/>
    <s v="6"/>
    <s v="6461"/>
    <s v="2"/>
    <s v="272"/>
  </r>
  <r>
    <s v="6461272249026MRCZZ11"/>
    <s v="6461"/>
    <n v="6461"/>
    <x v="5"/>
    <x v="0"/>
    <s v="DEPRECIATION ELEC LV NETWORKS                     "/>
    <n v="0"/>
    <n v="0"/>
    <n v="0"/>
    <n v="0"/>
    <s v="P  "/>
    <n v="0"/>
    <s v="6"/>
    <s v="6461"/>
    <s v="2"/>
    <s v="272"/>
  </r>
  <r>
    <s v="6461272250026MRCZZ11"/>
    <s v="6461"/>
    <n v="6461"/>
    <x v="5"/>
    <x v="0"/>
    <s v="DEPRECIATION ELEC CAPITAL SPARES                  "/>
    <n v="0"/>
    <n v="0"/>
    <n v="0"/>
    <n v="0"/>
    <s v="P  "/>
    <n v="0"/>
    <s v="6"/>
    <s v="6461"/>
    <s v="2"/>
    <s v="272"/>
  </r>
  <r>
    <s v="6461272840026MRCZZ11"/>
    <s v="6461"/>
    <n v="6461"/>
    <x v="5"/>
    <x v="0"/>
    <s v="DEPRECIATION NETWORK &amp; COMM DATA CENTRES          "/>
    <n v="0"/>
    <n v="0"/>
    <n v="0"/>
    <n v="0"/>
    <s v="P  "/>
    <n v="0"/>
    <s v="6"/>
    <s v="6461"/>
    <s v="2"/>
    <s v="272"/>
  </r>
  <r>
    <s v="6461272896026MRCZZ11"/>
    <s v="6461"/>
    <n v="6461"/>
    <x v="5"/>
    <x v="0"/>
    <s v="DEPRECIATION COMMUNITY MARKET                     "/>
    <n v="0"/>
    <n v="0"/>
    <n v="0"/>
    <n v="0"/>
    <s v="P  "/>
    <n v="0"/>
    <s v="6"/>
    <s v="6461"/>
    <s v="2"/>
    <s v="272"/>
  </r>
  <r>
    <s v="6461320250026MRCZZ11"/>
    <s v="6461"/>
    <n v="6461"/>
    <x v="5"/>
    <x v="1"/>
    <s v="PPE NETWORK &amp; COMMUNICATION - GAINS               "/>
    <n v="0"/>
    <n v="0"/>
    <n v="0"/>
    <n v="0"/>
    <s v="P  "/>
    <n v="0"/>
    <s v="6"/>
    <s v="6461"/>
    <s v="3"/>
    <s v="320"/>
  </r>
  <r>
    <s v="6461320255026MRCZZ11"/>
    <s v="6461"/>
    <n v="6461"/>
    <x v="5"/>
    <x v="3"/>
    <s v="PPE NETWORK &amp; COMMUNICATION - LOSSES              "/>
    <n v="0"/>
    <n v="0"/>
    <n v="0"/>
    <n v="0"/>
    <s v="P  "/>
    <n v="0"/>
    <s v="6"/>
    <s v="6461"/>
    <s v="3"/>
    <s v="320"/>
  </r>
  <r>
    <s v="6461350110026MRCZZ11"/>
    <s v="6461"/>
    <n v="6461"/>
    <x v="5"/>
    <x v="3"/>
    <s v="IL: NON SPECIFIC ACCOUNTS                         "/>
    <n v="0"/>
    <n v="0"/>
    <n v="0"/>
    <n v="0"/>
    <s v="P  "/>
    <n v="0"/>
    <s v="6"/>
    <s v="6461"/>
    <s v="3"/>
    <s v="350"/>
  </r>
  <r>
    <s v="6461360110026MRCZZ11"/>
    <s v="6461"/>
    <n v="6461"/>
    <x v="5"/>
    <x v="3"/>
    <s v="RIL: NON SPECIFIC ACCOUNTS                        "/>
    <n v="0"/>
    <n v="0"/>
    <n v="0"/>
    <n v="0"/>
    <s v="P  "/>
    <n v="0"/>
    <s v="6"/>
    <s v="6461"/>
    <s v="3"/>
    <s v="360"/>
  </r>
  <r>
    <s v="6461395018026MRC1J11"/>
    <s v="6461"/>
    <n v="6461"/>
    <x v="5"/>
    <x v="1"/>
    <s v="DPT CHG - ELECTRICITY                             "/>
    <n v="0"/>
    <n v="0"/>
    <n v="0"/>
    <n v="0"/>
    <s v="P  "/>
    <n v="2000000"/>
    <s v="6"/>
    <s v="6461"/>
    <s v="3"/>
    <s v="395"/>
  </r>
  <r>
    <s v="6461395049026MRC2A11"/>
    <s v="6461"/>
    <n v="6461"/>
    <x v="5"/>
    <x v="1"/>
    <s v="DPT CHG TELEPHONE                                 "/>
    <n v="0"/>
    <n v="23965.52"/>
    <n v="0"/>
    <n v="23965.52"/>
    <s v="P  "/>
    <n v="47496"/>
    <s v="6"/>
    <s v="6461"/>
    <s v="3"/>
    <s v="395"/>
  </r>
  <r>
    <s v="64613996050ZZZZZZZ11"/>
    <s v="6461"/>
    <n v="6461"/>
    <x v="5"/>
    <x v="1"/>
    <s v="TRF TO ACC SURPLUS DEFICIT                        "/>
    <n v="0"/>
    <n v="16294807.220000001"/>
    <n v="0"/>
    <n v="16294807.220000001"/>
    <s v="P  "/>
    <n v="0"/>
    <s v="6"/>
    <s v="6461"/>
    <s v="3"/>
    <s v="399"/>
  </r>
  <r>
    <s v="64613996100ZZZZZZZ11"/>
    <s v="6461"/>
    <n v="6461"/>
    <x v="5"/>
    <x v="1"/>
    <s v="TRF FROM ACC SURPLUS DEFICIT                      "/>
    <n v="0"/>
    <n v="0"/>
    <n v="0"/>
    <n v="0"/>
    <s v="P  "/>
    <n v="0"/>
    <s v="6"/>
    <s v="6461"/>
    <s v="3"/>
    <s v="399"/>
  </r>
  <r>
    <s v="64615570910ZZZZZZZ11"/>
    <s v="6461"/>
    <n v="6461"/>
    <x v="5"/>
    <x v="6"/>
    <s v="SERV CHG ACC 09 - OPENING BALANCE                 "/>
    <n v="0"/>
    <n v="2647583.7400000002"/>
    <n v="0"/>
    <n v="2647583.7400000002"/>
    <s v="GP "/>
    <n v="0"/>
    <s v="6"/>
    <s v="6461"/>
    <s v="5"/>
    <s v="557"/>
  </r>
  <r>
    <s v="64615570920ZZZZZZZ11"/>
    <s v="6461"/>
    <n v="6461"/>
    <x v="5"/>
    <x v="6"/>
    <s v="SERV CHG ACC 09 - MONTHLY BILLING                 "/>
    <n v="0"/>
    <n v="0"/>
    <n v="-731.42"/>
    <n v="-731.42"/>
    <s v="GP "/>
    <n v="0"/>
    <s v="6"/>
    <s v="6461"/>
    <s v="5"/>
    <s v="557"/>
  </r>
  <r>
    <s v="64615570930ZZZZZZZ11"/>
    <s v="6461"/>
    <n v="6461"/>
    <x v="5"/>
    <x v="6"/>
    <s v="SERV CHG ACC 09 - PRIOR PERIOD COR &amp; ADJ          "/>
    <n v="0"/>
    <n v="0"/>
    <n v="0"/>
    <n v="0"/>
    <s v="GP "/>
    <n v="0"/>
    <s v="6"/>
    <s v="6461"/>
    <s v="5"/>
    <s v="557"/>
  </r>
  <r>
    <s v="64615570940ZZZZZZZ11"/>
    <s v="6461"/>
    <n v="6461"/>
    <x v="5"/>
    <x v="6"/>
    <s v="SERV CHG ACC 09 - COLLECTIONS                     "/>
    <n v="0"/>
    <n v="0"/>
    <n v="0"/>
    <n v="0"/>
    <s v="GP "/>
    <n v="0"/>
    <s v="6"/>
    <s v="6461"/>
    <s v="5"/>
    <s v="557"/>
  </r>
  <r>
    <s v="64615570950ZZZZZZZ11"/>
    <s v="6461"/>
    <n v="6461"/>
    <x v="5"/>
    <x v="6"/>
    <s v="SERV CHG ACC 09 - DEBT WRITE-OFFS                 "/>
    <n v="0"/>
    <n v="0"/>
    <n v="0"/>
    <n v="0"/>
    <s v="GP "/>
    <n v="0"/>
    <s v="6"/>
    <s v="6461"/>
    <s v="5"/>
    <s v="557"/>
  </r>
  <r>
    <s v="64615570960ZZZZZZZ11"/>
    <s v="6461"/>
    <n v="6461"/>
    <x v="5"/>
    <x v="6"/>
    <s v="SERV CHG ACC 09 - INTEREST CHARGE                 "/>
    <n v="0"/>
    <n v="0"/>
    <n v="0"/>
    <n v="0"/>
    <s v="GP "/>
    <n v="0"/>
    <s v="6"/>
    <s v="6461"/>
    <s v="5"/>
    <s v="557"/>
  </r>
  <r>
    <s v="64615570970ZZZZZZZ11"/>
    <s v="6461"/>
    <n v="6461"/>
    <x v="5"/>
    <x v="6"/>
    <s v="SERV CHG ACC 09 - ACCRUED REVENUE                 "/>
    <n v="0"/>
    <n v="0"/>
    <n v="0"/>
    <n v="0"/>
    <s v="GP "/>
    <n v="0"/>
    <s v="6"/>
    <s v="6461"/>
    <s v="5"/>
    <s v="557"/>
  </r>
  <r>
    <s v="64615650910ZZZZZZZ11"/>
    <s v="6461"/>
    <n v="6461"/>
    <x v="5"/>
    <x v="6"/>
    <s v="SERV CHG - OPENING BALANCE                        "/>
    <n v="2647583.7400000002"/>
    <n v="0"/>
    <n v="-2647583.7400000002"/>
    <n v="0"/>
    <s v="GP "/>
    <n v="0"/>
    <s v="6"/>
    <s v="6461"/>
    <s v="5"/>
    <s v="565"/>
  </r>
  <r>
    <s v="64615650920ZZZZZZZ11"/>
    <s v="6461"/>
    <n v="6461"/>
    <x v="5"/>
    <x v="6"/>
    <s v="SERV CHG - MONTHLY BILLING                        "/>
    <n v="0"/>
    <n v="0"/>
    <n v="0"/>
    <n v="0"/>
    <s v="GP "/>
    <n v="0"/>
    <s v="6"/>
    <s v="6461"/>
    <s v="5"/>
    <s v="565"/>
  </r>
  <r>
    <s v="64615650930ZZZZZZZ11"/>
    <s v="6461"/>
    <n v="6461"/>
    <x v="5"/>
    <x v="6"/>
    <s v="SERV CHG - PRIOR PERIOD CORREC &amp; ADJUST           "/>
    <n v="0"/>
    <n v="0"/>
    <n v="0"/>
    <n v="0"/>
    <s v="GP "/>
    <n v="0"/>
    <s v="6"/>
    <s v="6461"/>
    <s v="5"/>
    <s v="565"/>
  </r>
  <r>
    <s v="64615650940ZZZZZZZ11"/>
    <s v="6461"/>
    <n v="6461"/>
    <x v="5"/>
    <x v="6"/>
    <s v="SERV CHG - COLLECTIONS                            "/>
    <n v="0"/>
    <n v="0"/>
    <n v="0"/>
    <n v="0"/>
    <s v="GP "/>
    <n v="0"/>
    <s v="6"/>
    <s v="6461"/>
    <s v="5"/>
    <s v="565"/>
  </r>
  <r>
    <s v="64615650950ZZZZZZZ11"/>
    <s v="6461"/>
    <n v="6461"/>
    <x v="5"/>
    <x v="6"/>
    <s v="SERV CHG  - DEBT WRITE-OFFS                       "/>
    <n v="0"/>
    <n v="0"/>
    <n v="0"/>
    <n v="0"/>
    <s v="GP "/>
    <n v="0"/>
    <s v="6"/>
    <s v="6461"/>
    <s v="5"/>
    <s v="565"/>
  </r>
  <r>
    <s v="64615650960ZZZZZZZ11"/>
    <s v="6461"/>
    <n v="6461"/>
    <x v="5"/>
    <x v="6"/>
    <s v="SERV CHG - INTEREST CHARGE                        "/>
    <n v="0"/>
    <n v="0"/>
    <n v="0"/>
    <n v="0"/>
    <s v="GP "/>
    <n v="0"/>
    <s v="6"/>
    <s v="6461"/>
    <s v="5"/>
    <s v="565"/>
  </r>
  <r>
    <s v="64615650970ZZZZZZZ11"/>
    <s v="6461"/>
    <n v="6461"/>
    <x v="5"/>
    <x v="6"/>
    <s v="SERVICE CHARGES - ACCRUED REVENUE                 "/>
    <n v="0"/>
    <n v="0"/>
    <n v="0"/>
    <n v="0"/>
    <s v="GP "/>
    <n v="0"/>
    <s v="6"/>
    <s v="6461"/>
    <s v="5"/>
    <s v="565"/>
  </r>
  <r>
    <s v="64615651110ZZZZZZZ11"/>
    <s v="6461"/>
    <n v="6461"/>
    <x v="5"/>
    <x v="6"/>
    <s v="SERV CHG: IMP - OPENING BALANCE                   "/>
    <n v="0"/>
    <n v="0"/>
    <n v="0"/>
    <n v="0"/>
    <s v="GP "/>
    <n v="0"/>
    <s v="6"/>
    <s v="6461"/>
    <s v="5"/>
    <s v="565"/>
  </r>
  <r>
    <s v="64615651130ZZZZZZZ11"/>
    <s v="6461"/>
    <n v="6461"/>
    <x v="5"/>
    <x v="6"/>
    <s v="SERV CHG: IMP - ADJUSTMENTS                       "/>
    <n v="0"/>
    <n v="0"/>
    <n v="0"/>
    <n v="0"/>
    <s v="GP "/>
    <n v="0"/>
    <s v="6"/>
    <s v="6461"/>
    <s v="5"/>
    <s v="565"/>
  </r>
  <r>
    <s v="64615651140ZZZZZZZ11"/>
    <s v="6461"/>
    <n v="6461"/>
    <x v="5"/>
    <x v="6"/>
    <s v="SERV CHG: IMP - REVERSAL                          "/>
    <n v="0"/>
    <n v="0"/>
    <n v="0"/>
    <n v="0"/>
    <s v="GP "/>
    <n v="0"/>
    <s v="6"/>
    <s v="6461"/>
    <s v="5"/>
    <s v="565"/>
  </r>
  <r>
    <s v="64615670910ZZZZZZZ11"/>
    <s v="6461"/>
    <n v="6461"/>
    <x v="5"/>
    <x v="6"/>
    <s v="SERV CHG VAT - OPENING BALANCE                    "/>
    <n v="0"/>
    <n v="0"/>
    <n v="0"/>
    <n v="0"/>
    <s v="GP "/>
    <n v="0"/>
    <s v="6"/>
    <s v="6461"/>
    <s v="5"/>
    <s v="567"/>
  </r>
  <r>
    <s v="64615670920ZZZZZZZ11"/>
    <s v="6461"/>
    <n v="6461"/>
    <x v="5"/>
    <x v="6"/>
    <s v="SERV CHG VAT - MONTHLY BILLING                    "/>
    <n v="0"/>
    <n v="0"/>
    <n v="0"/>
    <n v="0"/>
    <s v="GP "/>
    <n v="0"/>
    <s v="6"/>
    <s v="6461"/>
    <s v="5"/>
    <s v="567"/>
  </r>
  <r>
    <s v="64615670930ZZZZZZZ11"/>
    <s v="6461"/>
    <n v="6461"/>
    <x v="5"/>
    <x v="6"/>
    <s v="SERV CHG VAT - PRIOR PERIOD CORREC &amp; ADJ          "/>
    <n v="0"/>
    <n v="0"/>
    <n v="0"/>
    <n v="0"/>
    <s v="GP "/>
    <n v="0"/>
    <s v="6"/>
    <s v="6461"/>
    <s v="5"/>
    <s v="567"/>
  </r>
  <r>
    <s v="64615670940ZZZZZZZ11"/>
    <s v="6461"/>
    <n v="6461"/>
    <x v="5"/>
    <x v="6"/>
    <s v="SERV CHG VAT - COLLECTIONS                        "/>
    <n v="0"/>
    <n v="0"/>
    <n v="0"/>
    <n v="0"/>
    <s v="GP "/>
    <n v="0"/>
    <s v="6"/>
    <s v="6461"/>
    <s v="5"/>
    <s v="567"/>
  </r>
  <r>
    <s v="64615670950ZZZZZZZ11"/>
    <s v="6461"/>
    <n v="6461"/>
    <x v="5"/>
    <x v="6"/>
    <s v="SERV CHG VAT  - DEBT WRITE-OFFS                   "/>
    <n v="0"/>
    <n v="0"/>
    <n v="0"/>
    <n v="0"/>
    <s v="GP "/>
    <n v="0"/>
    <s v="6"/>
    <s v="6461"/>
    <s v="5"/>
    <s v="567"/>
  </r>
  <r>
    <s v="64615670960ZZZZZZZ11"/>
    <s v="6461"/>
    <n v="6461"/>
    <x v="5"/>
    <x v="6"/>
    <s v="SERV CHG VAT - INTEREST CHARGE                    "/>
    <n v="0"/>
    <n v="0"/>
    <n v="0"/>
    <n v="0"/>
    <s v="GP "/>
    <n v="0"/>
    <s v="6"/>
    <s v="6461"/>
    <s v="5"/>
    <s v="567"/>
  </r>
  <r>
    <s v="64615670970ZZZZZZZ11"/>
    <s v="6461"/>
    <n v="6461"/>
    <x v="5"/>
    <x v="6"/>
    <s v="SERVICE CHARGES - ACCRUED REVENUE                 "/>
    <n v="0"/>
    <n v="0"/>
    <n v="0"/>
    <n v="0"/>
    <s v="GP "/>
    <n v="0"/>
    <s v="6"/>
    <s v="6461"/>
    <s v="5"/>
    <s v="567"/>
  </r>
  <r>
    <s v="64616471410ZZZZZZZ11"/>
    <s v="6461"/>
    <n v="6461"/>
    <x v="5"/>
    <x v="4"/>
    <s v="PPE COST ICT INFR COST OPENING BALANCE            "/>
    <n v="0"/>
    <n v="0"/>
    <n v="0"/>
    <n v="0"/>
    <s v="GP "/>
    <n v="0"/>
    <s v="6"/>
    <s v="6461"/>
    <s v="6"/>
    <s v="647"/>
  </r>
  <r>
    <s v="6461647142026Q20ZZ11"/>
    <s v="6461"/>
    <n v="6461"/>
    <x v="5"/>
    <x v="4"/>
    <s v="1 X LAPTOP COMPUTER                               "/>
    <n v="0"/>
    <n v="0"/>
    <n v="0"/>
    <n v="0"/>
    <s v="P  "/>
    <n v="0"/>
    <s v="6"/>
    <s v="6461"/>
    <s v="6"/>
    <s v="647"/>
  </r>
  <r>
    <s v="64616471420CFQ20ZZ11"/>
    <s v="6461"/>
    <n v="6461"/>
    <x v="5"/>
    <x v="4"/>
    <s v="1 X LAPTOP COMPUTER                               "/>
    <n v="0"/>
    <n v="0"/>
    <n v="0"/>
    <n v="0"/>
    <s v="P  "/>
    <n v="15000"/>
    <s v="6"/>
    <s v="6461"/>
    <s v="6"/>
    <s v="647"/>
  </r>
  <r>
    <s v="64616471430ZZZZZZZ11"/>
    <s v="6461"/>
    <n v="6461"/>
    <x v="5"/>
    <x v="4"/>
    <s v="PPE COST ICT INFRASTRUCT COST DECOM LIAB          "/>
    <n v="0"/>
    <n v="0"/>
    <n v="0"/>
    <n v="0"/>
    <s v="GP "/>
    <n v="0"/>
    <s v="6"/>
    <s v="6461"/>
    <s v="6"/>
    <s v="647"/>
  </r>
  <r>
    <s v="64616471440ZZZZZZZ11"/>
    <s v="6461"/>
    <n v="6461"/>
    <x v="5"/>
    <x v="4"/>
    <s v="PPE COST ICT INFRASTRUCTURE COST COR ERR          "/>
    <n v="0"/>
    <n v="0"/>
    <n v="0"/>
    <n v="0"/>
    <s v="GP "/>
    <n v="0"/>
    <s v="6"/>
    <s v="6461"/>
    <s v="6"/>
    <s v="647"/>
  </r>
  <r>
    <s v="64616471450ZZZZZZZ11"/>
    <s v="6461"/>
    <n v="6461"/>
    <x v="5"/>
    <x v="4"/>
    <s v="PPE COST ICT INFRAST COST CHG ACC POLICY          "/>
    <n v="0"/>
    <n v="0"/>
    <n v="0"/>
    <n v="0"/>
    <s v="GP "/>
    <n v="0"/>
    <s v="6"/>
    <s v="6461"/>
    <s v="6"/>
    <s v="647"/>
  </r>
  <r>
    <s v="64616471460ZZZZZZZ11"/>
    <s v="6461"/>
    <n v="6461"/>
    <x v="5"/>
    <x v="4"/>
    <s v="PPE COST ICT INFRASTRUCT COST DISPOSAL            "/>
    <n v="0"/>
    <n v="0"/>
    <n v="0"/>
    <n v="0"/>
    <s v="GP "/>
    <n v="0"/>
    <s v="6"/>
    <s v="6461"/>
    <s v="6"/>
    <s v="647"/>
  </r>
  <r>
    <s v="64616471470ZZZZZZZ11"/>
    <s v="6461"/>
    <n v="6461"/>
    <x v="5"/>
    <x v="4"/>
    <s v="PPE COST ICT INFRASTR COST TRANSFER IN            "/>
    <n v="0"/>
    <n v="0"/>
    <n v="0"/>
    <n v="0"/>
    <s v="GP "/>
    <n v="0"/>
    <s v="6"/>
    <s v="6461"/>
    <s v="6"/>
    <s v="647"/>
  </r>
  <r>
    <s v="64616471480ZZZZZZZ11"/>
    <s v="6461"/>
    <n v="6461"/>
    <x v="5"/>
    <x v="4"/>
    <s v="PPE COST ICT INFRASTR COST TRANSFER OUT           "/>
    <n v="0"/>
    <n v="0"/>
    <n v="0"/>
    <n v="0"/>
    <s v="GP "/>
    <n v="0"/>
    <s v="6"/>
    <s v="6461"/>
    <s v="6"/>
    <s v="647"/>
  </r>
  <r>
    <s v="64616471610ZZZZZZZ11"/>
    <s v="6461"/>
    <n v="6461"/>
    <x v="5"/>
    <x v="4"/>
    <s v="PPE COST ICT INFRASTR AD OPENING BALANCE          "/>
    <n v="0"/>
    <n v="0"/>
    <n v="0"/>
    <n v="0"/>
    <s v="GP "/>
    <n v="0"/>
    <s v="6"/>
    <s v="6461"/>
    <s v="6"/>
    <s v="647"/>
  </r>
  <r>
    <s v="64616471620ZZZZZZZ11"/>
    <s v="6461"/>
    <n v="6461"/>
    <x v="5"/>
    <x v="4"/>
    <s v="PPE COST ICT INFRASTR AD OTHER CHANGES            "/>
    <n v="0"/>
    <n v="0"/>
    <n v="0"/>
    <n v="0"/>
    <s v="GP "/>
    <n v="0"/>
    <s v="6"/>
    <s v="6461"/>
    <s v="6"/>
    <s v="647"/>
  </r>
  <r>
    <s v="64616471630ZZZZZZZ11"/>
    <s v="6461"/>
    <n v="6461"/>
    <x v="5"/>
    <x v="4"/>
    <s v="PPE COST ICT INFRASTRUCT AD DEPRECIATION          "/>
    <n v="0"/>
    <n v="0"/>
    <n v="0"/>
    <n v="0"/>
    <s v="GP "/>
    <n v="0"/>
    <s v="6"/>
    <s v="6461"/>
    <s v="6"/>
    <s v="647"/>
  </r>
  <r>
    <s v="64616471640ZZZZZZZ11"/>
    <s v="6461"/>
    <n v="6461"/>
    <x v="5"/>
    <x v="4"/>
    <s v="PPE COST ICT INFRASTRUCTURE AD DISPOSAL           "/>
    <n v="0"/>
    <n v="0"/>
    <n v="0"/>
    <n v="0"/>
    <s v="GP "/>
    <n v="0"/>
    <s v="6"/>
    <s v="6461"/>
    <s v="6"/>
    <s v="647"/>
  </r>
  <r>
    <s v="64616471650ZZZZZZZ11"/>
    <s v="6461"/>
    <n v="6461"/>
    <x v="5"/>
    <x v="4"/>
    <s v="PPE COST ICT INFRASTUCTURE AD TRANSFER            "/>
    <n v="0"/>
    <n v="0"/>
    <n v="0"/>
    <n v="0"/>
    <s v="GP "/>
    <n v="0"/>
    <s v="6"/>
    <s v="6461"/>
    <s v="6"/>
    <s v="647"/>
  </r>
  <r>
    <s v="64616471710ZZZZZZZ11"/>
    <s v="6461"/>
    <n v="6461"/>
    <x v="5"/>
    <x v="4"/>
    <s v="PPE COST ICT INFRASTR AI OPENING BALANCE          "/>
    <n v="0"/>
    <n v="0"/>
    <n v="0"/>
    <n v="0"/>
    <s v="GP "/>
    <n v="0"/>
    <s v="6"/>
    <s v="6461"/>
    <s v="6"/>
    <s v="647"/>
  </r>
  <r>
    <s v="64616471720ZZZZZZZ11"/>
    <s v="6461"/>
    <n v="6461"/>
    <x v="5"/>
    <x v="4"/>
    <s v="PPE COST ICT INFRAST AI IMPAIRMENT                "/>
    <n v="0"/>
    <n v="0"/>
    <n v="0"/>
    <n v="0"/>
    <s v="GP "/>
    <n v="0"/>
    <s v="6"/>
    <s v="6461"/>
    <s v="6"/>
    <s v="647"/>
  </r>
  <r>
    <s v="64616471730ZZZZZZZ11"/>
    <s v="6461"/>
    <n v="6461"/>
    <x v="5"/>
    <x v="4"/>
    <s v="PPE COST ICT INFRASTRUCT AI DISPOSAL/TRF          "/>
    <n v="0"/>
    <n v="0"/>
    <n v="0"/>
    <n v="0"/>
    <s v="GP "/>
    <n v="0"/>
    <s v="6"/>
    <s v="6461"/>
    <s v="6"/>
    <s v="647"/>
  </r>
  <r>
    <s v="64616471740ZZZZZZZ11"/>
    <s v="6461"/>
    <n v="6461"/>
    <x v="5"/>
    <x v="4"/>
    <s v="PPE COST ICT INFRASTRUCT AI CHG NOT LIST          "/>
    <n v="0"/>
    <n v="0"/>
    <n v="0"/>
    <n v="0"/>
    <s v="GP "/>
    <n v="0"/>
    <s v="6"/>
    <s v="6461"/>
    <s v="6"/>
    <s v="647"/>
  </r>
  <r>
    <s v="64616680010ZZZZZZZ11"/>
    <s v="6461"/>
    <n v="6461"/>
    <x v="5"/>
    <x v="4"/>
    <s v="WIP OPENING BALANCE                               "/>
    <n v="0"/>
    <n v="0"/>
    <n v="0"/>
    <n v="0"/>
    <s v="GP "/>
    <n v="0"/>
    <s v="6"/>
    <s v="6461"/>
    <s v="6"/>
    <s v="668"/>
  </r>
  <r>
    <s v="64616680020ZZZZZZZ11"/>
    <s v="6461"/>
    <n v="6461"/>
    <x v="5"/>
    <x v="4"/>
    <s v="WIP ACQUISITION OUTSOURCED                        "/>
    <n v="0"/>
    <n v="0"/>
    <n v="0"/>
    <n v="0"/>
    <s v="GP "/>
    <n v="0"/>
    <s v="6"/>
    <s v="6461"/>
    <s v="6"/>
    <s v="668"/>
  </r>
  <r>
    <s v="64616680030ZZZZZZZ11"/>
    <s v="6461"/>
    <n v="6461"/>
    <x v="5"/>
    <x v="4"/>
    <s v="WIP ACQUISITION OWN ACC CONSTR MAT&amp;SUPPL          "/>
    <n v="0"/>
    <n v="0"/>
    <n v="0"/>
    <n v="0"/>
    <s v="GP "/>
    <n v="0"/>
    <s v="6"/>
    <s v="6461"/>
    <s v="6"/>
    <s v="668"/>
  </r>
  <r>
    <s v="64616680040ZZZZZZZ11"/>
    <s v="6461"/>
    <n v="6461"/>
    <x v="5"/>
    <x v="4"/>
    <s v="WIP ACQ OWN ACC CONSTR COMPENS EMPLOYEE           "/>
    <n v="0"/>
    <n v="0"/>
    <n v="0"/>
    <n v="0"/>
    <s v="GP "/>
    <n v="0"/>
    <s v="6"/>
    <s v="6461"/>
    <s v="6"/>
    <s v="668"/>
  </r>
  <r>
    <s v="64616680050ZZZZZZZ11"/>
    <s v="6461"/>
    <n v="6461"/>
    <x v="5"/>
    <x v="4"/>
    <s v="WIP ACQ OWN ACC CONSTR COST SITE PREP             "/>
    <n v="0"/>
    <n v="0"/>
    <n v="0"/>
    <n v="0"/>
    <s v="GP "/>
    <n v="0"/>
    <s v="6"/>
    <s v="6461"/>
    <s v="6"/>
    <s v="668"/>
  </r>
  <r>
    <s v="64616680060ZZZZZZZ11"/>
    <s v="6461"/>
    <n v="6461"/>
    <x v="5"/>
    <x v="4"/>
    <s v="WIP ACQ OWN ACC CONSTR DELIV &amp; HAND COST          "/>
    <n v="0"/>
    <n v="0"/>
    <n v="0"/>
    <n v="0"/>
    <s v="GP "/>
    <n v="0"/>
    <s v="6"/>
    <s v="6461"/>
    <s v="6"/>
    <s v="668"/>
  </r>
  <r>
    <s v="64616680070ZZZZZZZ11"/>
    <s v="6461"/>
    <n v="6461"/>
    <x v="5"/>
    <x v="4"/>
    <s v="WIP ACQ OWN ACC CONSTR INST &amp; ASSEM CST           "/>
    <n v="0"/>
    <n v="0"/>
    <n v="0"/>
    <n v="0"/>
    <s v="GP "/>
    <n v="0"/>
    <s v="6"/>
    <s v="6461"/>
    <s v="6"/>
    <s v="668"/>
  </r>
  <r>
    <s v="64616680080ZZZZZZZ11"/>
    <s v="6461"/>
    <n v="6461"/>
    <x v="5"/>
    <x v="4"/>
    <s v="WIP ACQ OWN ACC CONSTR COST TEST SITE             "/>
    <n v="0"/>
    <n v="0"/>
    <n v="0"/>
    <n v="0"/>
    <s v="GP "/>
    <n v="0"/>
    <s v="6"/>
    <s v="6461"/>
    <s v="6"/>
    <s v="668"/>
  </r>
  <r>
    <s v="64616680090ZZZZZZZ11"/>
    <s v="6461"/>
    <n v="6461"/>
    <x v="5"/>
    <x v="4"/>
    <s v="WIP ACQUISITION OWN ACC CONSTR PROF FEE           "/>
    <n v="0"/>
    <n v="0"/>
    <n v="0"/>
    <n v="0"/>
    <s v="GP "/>
    <n v="0"/>
    <s v="6"/>
    <s v="6461"/>
    <s v="6"/>
    <s v="668"/>
  </r>
  <r>
    <s v="64616680100ZZZZZZZ11"/>
    <s v="6461"/>
    <n v="6461"/>
    <x v="5"/>
    <x v="4"/>
    <s v="WIP ACQUISITION BORROWING COST                    "/>
    <n v="0"/>
    <n v="0"/>
    <n v="0"/>
    <n v="0"/>
    <s v="GP "/>
    <n v="0"/>
    <s v="6"/>
    <s v="6461"/>
    <s v="6"/>
    <s v="668"/>
  </r>
  <r>
    <s v="64617432010ZZZZZZZ11"/>
    <s v="6461"/>
    <n v="6461"/>
    <x v="5"/>
    <x v="7"/>
    <s v="PAYABLES &amp; ACCRUALS ACC 21:OPEN BALANCE           "/>
    <n v="-4961390.74"/>
    <n v="0"/>
    <n v="0"/>
    <n v="-4961390.74"/>
    <s v="GP "/>
    <n v="0"/>
    <s v="6"/>
    <s v="6461"/>
    <s v="7"/>
    <s v="743"/>
  </r>
  <r>
    <s v="64617432020ZZZZZZZ11"/>
    <s v="6461"/>
    <n v="6461"/>
    <x v="5"/>
    <x v="7"/>
    <s v="PAYABLES &amp; ACCRUALS ACC 21:DEPOSITS               "/>
    <n v="0"/>
    <n v="0"/>
    <n v="-142190.82999999999"/>
    <n v="-142190.82999999999"/>
    <s v="GP "/>
    <n v="0"/>
    <s v="6"/>
    <s v="6461"/>
    <s v="7"/>
    <s v="743"/>
  </r>
  <r>
    <s v="64617432030ZZZZZZZ11"/>
    <s v="6461"/>
    <n v="6461"/>
    <x v="5"/>
    <x v="7"/>
    <s v="PAYABLES &amp; ACCRUALS ACC 21:WITHDRAWALS            "/>
    <n v="0"/>
    <n v="0"/>
    <n v="0"/>
    <n v="0"/>
    <s v="GP "/>
    <n v="0"/>
    <s v="6"/>
    <s v="6461"/>
    <s v="7"/>
    <s v="743"/>
  </r>
  <r>
    <s v="64618100010ZZZZZZZ11"/>
    <s v="6461"/>
    <n v="6461"/>
    <x v="5"/>
    <x v="2"/>
    <s v="ACC SUR/(DEF): OPENING BALANCE                    "/>
    <n v="-19262053.800000001"/>
    <n v="0"/>
    <n v="0"/>
    <n v="-19262053.800000001"/>
    <s v="GP "/>
    <n v="0"/>
    <s v="6"/>
    <s v="6461"/>
    <s v="8"/>
    <s v="810"/>
  </r>
  <r>
    <s v="64618100020ZZZZZZZ11"/>
    <s v="6461"/>
    <n v="6461"/>
    <x v="5"/>
    <x v="2"/>
    <s v="ACC SUR/(DEF): CHANGES IN ACC POLICY              "/>
    <n v="0"/>
    <n v="0"/>
    <n v="0"/>
    <n v="0"/>
    <s v="GP "/>
    <n v="0"/>
    <s v="6"/>
    <s v="6461"/>
    <s v="8"/>
    <s v="810"/>
  </r>
  <r>
    <s v="64618100030ZZZZZZZ11"/>
    <s v="6461"/>
    <n v="6461"/>
    <x v="5"/>
    <x v="2"/>
    <s v="ACC SUR/(DEF): CORREC PRIOR PERIOD ERROR          "/>
    <n v="0"/>
    <n v="0"/>
    <n v="0"/>
    <n v="0"/>
    <s v="GP "/>
    <n v="0"/>
    <s v="6"/>
    <s v="6461"/>
    <s v="8"/>
    <s v="810"/>
  </r>
  <r>
    <s v="64618100040ZZZZZZZ11"/>
    <s v="6461"/>
    <n v="6461"/>
    <x v="5"/>
    <x v="2"/>
    <s v="ACC SUR/(DEF): TRF TO/FROM ACCUM SURPLUS          "/>
    <n v="0"/>
    <n v="0"/>
    <n v="-16294807.220000001"/>
    <n v="-16294807.220000001"/>
    <s v="GP "/>
    <n v="0"/>
    <s v="6"/>
    <s v="6461"/>
    <s v="8"/>
    <s v="810"/>
  </r>
  <r>
    <s v="64618100050ZZZZZZZ11"/>
    <s v="6461"/>
    <n v="6461"/>
    <x v="5"/>
    <x v="2"/>
    <s v="ACC SUR/(DEF): TRF TO/FROM RESERVES               "/>
    <n v="0"/>
    <n v="0"/>
    <n v="0"/>
    <n v="0"/>
    <s v="GP "/>
    <n v="0"/>
    <s v="6"/>
    <s v="6461"/>
    <s v="8"/>
    <s v="810"/>
  </r>
  <r>
    <s v="64618100060ZZZZZZZ11"/>
    <s v="6461"/>
    <n v="6461"/>
    <x v="5"/>
    <x v="2"/>
    <s v="ACC SUR/(DEF): DEPRECIATION OFFSETS               "/>
    <n v="0"/>
    <n v="0"/>
    <n v="0"/>
    <n v="0"/>
    <s v="GP "/>
    <n v="0"/>
    <s v="6"/>
    <s v="6461"/>
    <s v="8"/>
    <s v="810"/>
  </r>
  <r>
    <s v="6462132106015ZZZZZ11"/>
    <s v="6462"/>
    <n v="6462"/>
    <x v="5"/>
    <x v="5"/>
    <s v="ELEC: JOINT POLE USAGE                            "/>
    <n v="0"/>
    <n v="0"/>
    <n v="-692943.93"/>
    <n v="-692943.93"/>
    <s v="P  "/>
    <n v="-576970"/>
    <s v="6"/>
    <s v="6462"/>
    <s v="1"/>
    <s v="132"/>
  </r>
  <r>
    <s v="6462140039015ZZZZZ11"/>
    <s v="6462"/>
    <n v="6462"/>
    <x v="5"/>
    <x v="5"/>
    <s v="N-M-R PPE: CONT - MACHINERY/EQUIPMENT             "/>
    <n v="0"/>
    <n v="0"/>
    <n v="-904461.59"/>
    <n v="-904461.59"/>
    <s v="P  "/>
    <n v="-971793"/>
    <s v="6"/>
    <s v="6462"/>
    <s v="1"/>
    <s v="140"/>
  </r>
  <r>
    <s v="6462140083015ZZZZZ11"/>
    <s v="6462"/>
    <n v="6462"/>
    <x v="5"/>
    <x v="5"/>
    <s v="N-M-R PPE: AD HOC - MACHINERY/EQUIPMENT           "/>
    <n v="0"/>
    <n v="0"/>
    <n v="-417318.46"/>
    <n v="-417318.46"/>
    <s v="P  "/>
    <n v="-854394"/>
    <s v="6"/>
    <s v="6462"/>
    <s v="1"/>
    <s v="140"/>
  </r>
  <r>
    <s v="6462140088015ZZZZZ11"/>
    <s v="6462"/>
    <n v="6462"/>
    <x v="5"/>
    <x v="5"/>
    <s v="N-M-R PPE: S/LINE-COMMUNITY ASSETS                "/>
    <n v="0"/>
    <n v="0"/>
    <n v="-575211.12"/>
    <n v="-575211.12"/>
    <s v="P  "/>
    <n v="-445251"/>
    <s v="6"/>
    <s v="6462"/>
    <s v="1"/>
    <s v="140"/>
  </r>
  <r>
    <s v="6462140286015ZZZZZ11"/>
    <s v="6462"/>
    <n v="6462"/>
    <x v="5"/>
    <x v="5"/>
    <s v="M-R PPE: S/LINE -COMMUNITY ASSETS                 "/>
    <n v="0"/>
    <n v="0"/>
    <n v="-219687.12"/>
    <n v="-219687.12"/>
    <s v="P  "/>
    <n v="-174608"/>
    <s v="6"/>
    <s v="6462"/>
    <s v="1"/>
    <s v="140"/>
  </r>
  <r>
    <s v="6462140286115ZZZZZ11"/>
    <s v="6462"/>
    <n v="6462"/>
    <x v="5"/>
    <x v="5"/>
    <s v="M-R PPE: S/LINE -COMMUNITY ASSETS(SMALL           "/>
    <n v="0"/>
    <n v="0"/>
    <n v="-177873.19"/>
    <n v="-177873.19"/>
    <s v="P  "/>
    <n v="-244201"/>
    <s v="6"/>
    <s v="6462"/>
    <s v="1"/>
    <s v="140"/>
  </r>
  <r>
    <s v="6462142450029ZZZZZ11"/>
    <s v="6462"/>
    <n v="6462"/>
    <x v="5"/>
    <x v="5"/>
    <s v="PARKING FEES                                      "/>
    <n v="0"/>
    <n v="0"/>
    <n v="-20764.68"/>
    <n v="-20764.68"/>
    <s v="P  "/>
    <n v="-25293"/>
    <s v="6"/>
    <s v="6462"/>
    <s v="1"/>
    <s v="142"/>
  </r>
  <r>
    <s v="6462211001026MRCZZ11"/>
    <s v="6462"/>
    <n v="6462"/>
    <x v="5"/>
    <x v="0"/>
    <s v="MS: SAL &amp; ALL: BASIC SALARY &amp; WAGES               "/>
    <n v="0"/>
    <n v="3624775.72"/>
    <n v="0"/>
    <n v="3751270.94"/>
    <s v="P  "/>
    <n v="3564241"/>
    <s v="6"/>
    <s v="6462"/>
    <s v="2"/>
    <s v="211"/>
  </r>
  <r>
    <s v="6462211020026MRCZZ11"/>
    <s v="6462"/>
    <n v="6462"/>
    <x v="5"/>
    <x v="0"/>
    <s v="MS: ALL - ACCOMMODATION/TRVL/INCIDENTAL           "/>
    <n v="0"/>
    <n v="6260.58"/>
    <n v="0"/>
    <n v="6260.58"/>
    <s v="P  "/>
    <n v="15000"/>
    <s v="6"/>
    <s v="6462"/>
    <s v="2"/>
    <s v="211"/>
  </r>
  <r>
    <s v="6462211022026MRCZZ11"/>
    <s v="6462"/>
    <n v="6462"/>
    <x v="5"/>
    <x v="0"/>
    <s v="MS: ALL - CELLULAR &amp; TELEPHONE                    "/>
    <n v="0"/>
    <n v="8400"/>
    <n v="0"/>
    <n v="8400"/>
    <s v="P  "/>
    <n v="8400"/>
    <s v="6"/>
    <s v="6462"/>
    <s v="2"/>
    <s v="211"/>
  </r>
  <r>
    <s v="6462211026026MRCZZ11"/>
    <s v="6462"/>
    <n v="6462"/>
    <x v="5"/>
    <x v="0"/>
    <s v="MS: HB &amp; INC: HOUSING BENEFITS                    "/>
    <n v="0"/>
    <n v="10228.450000000001"/>
    <n v="0"/>
    <n v="10228.450000000001"/>
    <s v="P  "/>
    <n v="29366"/>
    <s v="6"/>
    <s v="6462"/>
    <s v="2"/>
    <s v="211"/>
  </r>
  <r>
    <s v="6462211034026MRCZZ11"/>
    <s v="6462"/>
    <n v="6462"/>
    <x v="5"/>
    <x v="0"/>
    <s v="MS: ALL - TRAVEL OR MOTOR VEHICLE                 "/>
    <n v="0"/>
    <n v="213063.7"/>
    <n v="0"/>
    <n v="213135.1"/>
    <s v="P  "/>
    <n v="217452"/>
    <s v="6"/>
    <s v="6462"/>
    <s v="2"/>
    <s v="211"/>
  </r>
  <r>
    <s v="6462211036026MRCZZ11"/>
    <s v="6462"/>
    <n v="6462"/>
    <x v="5"/>
    <x v="0"/>
    <s v="MS: OVERTIME - NON STRUCTURED                     "/>
    <n v="0"/>
    <n v="1174.25"/>
    <n v="0"/>
    <n v="1174.25"/>
    <s v="P  "/>
    <n v="3731"/>
    <s v="6"/>
    <s v="6462"/>
    <s v="2"/>
    <s v="211"/>
  </r>
  <r>
    <s v="6462211038026MRCZZ11"/>
    <s v="6462"/>
    <n v="6462"/>
    <x v="5"/>
    <x v="0"/>
    <s v="MS: OVERTIME - STRUCTURED                         "/>
    <n v="0"/>
    <n v="489430.16"/>
    <n v="0"/>
    <n v="530326.07999999996"/>
    <s v="P  "/>
    <n v="545041"/>
    <s v="6"/>
    <s v="6462"/>
    <s v="2"/>
    <s v="211"/>
  </r>
  <r>
    <s v="6462211040026MRCZZ11"/>
    <s v="6462"/>
    <n v="6462"/>
    <x v="5"/>
    <x v="0"/>
    <s v="MS: PAYMENTS - SHIFT ADD REMUNERATION             "/>
    <n v="0"/>
    <n v="61913.81"/>
    <n v="0"/>
    <n v="61913.81"/>
    <s v="P  "/>
    <n v="65000"/>
    <s v="6"/>
    <s v="6462"/>
    <s v="2"/>
    <s v="211"/>
  </r>
  <r>
    <s v="6462211042026MRCZZ11"/>
    <s v="6462"/>
    <n v="6462"/>
    <x v="5"/>
    <x v="0"/>
    <s v="MS: OVERTIME - NIGHT SHIFT                        "/>
    <n v="0"/>
    <n v="109083.09"/>
    <n v="0"/>
    <n v="118729.01"/>
    <s v="P  "/>
    <n v="123793"/>
    <s v="6"/>
    <s v="6462"/>
    <s v="2"/>
    <s v="211"/>
  </r>
  <r>
    <s v="6462211044026MRCZZ11"/>
    <s v="6462"/>
    <n v="6462"/>
    <x v="5"/>
    <x v="0"/>
    <s v="MS: SRB - ACTING ALLOWANCE                        "/>
    <n v="0"/>
    <n v="5923.63"/>
    <n v="0"/>
    <n v="5938.01"/>
    <s v="P  "/>
    <n v="60000"/>
    <s v="6"/>
    <s v="6462"/>
    <s v="2"/>
    <s v="211"/>
  </r>
  <r>
    <s v="6462211046026MRCZZ11"/>
    <s v="6462"/>
    <n v="6462"/>
    <x v="5"/>
    <x v="0"/>
    <s v="MS: SRB - ANNUAL BONUS                            "/>
    <n v="0"/>
    <n v="240758.01"/>
    <n v="0"/>
    <n v="240758.01"/>
    <s v="P  "/>
    <n v="317201"/>
    <s v="6"/>
    <s v="6462"/>
    <s v="2"/>
    <s v="211"/>
  </r>
  <r>
    <s v="6462211050026MRCZZ11"/>
    <s v="6462"/>
    <n v="6462"/>
    <x v="5"/>
    <x v="0"/>
    <s v="MS: SRB - LONG SERVICE AWARD                      "/>
    <n v="0"/>
    <n v="28343.29"/>
    <n v="0"/>
    <n v="28343.29"/>
    <s v="P  "/>
    <n v="114299"/>
    <s v="6"/>
    <s v="6462"/>
    <s v="2"/>
    <s v="211"/>
  </r>
  <r>
    <s v="6462211056026MRCZZ11"/>
    <s v="6462"/>
    <n v="6462"/>
    <x v="5"/>
    <x v="0"/>
    <s v="MS: SRB - STANDBY ALLOWANCE                       "/>
    <n v="0"/>
    <n v="50285.57"/>
    <n v="0"/>
    <n v="54759.17"/>
    <s v="P  "/>
    <n v="52000"/>
    <s v="6"/>
    <s v="6462"/>
    <s v="2"/>
    <s v="211"/>
  </r>
  <r>
    <s v="6462211063026MRCZZ11"/>
    <s v="6462"/>
    <n v="6462"/>
    <x v="5"/>
    <x v="0"/>
    <s v="MS: SRB - NON PENSIONABLE                         "/>
    <n v="0"/>
    <n v="0"/>
    <n v="0"/>
    <n v="0"/>
    <s v="P  "/>
    <n v="0"/>
    <s v="6"/>
    <s v="6462"/>
    <s v="2"/>
    <s v="211"/>
  </r>
  <r>
    <s v="6462213001026MRCZZ11"/>
    <s v="6462"/>
    <n v="6462"/>
    <x v="5"/>
    <x v="0"/>
    <s v="MS: SOC CONTR - BARGAINING COUNCIL                "/>
    <n v="0"/>
    <n v="2012.5"/>
    <n v="0"/>
    <n v="2100"/>
    <s v="P  "/>
    <n v="2226"/>
    <s v="6"/>
    <s v="6462"/>
    <s v="2"/>
    <s v="213"/>
  </r>
  <r>
    <s v="6462213010026MRCZZ11"/>
    <s v="6462"/>
    <n v="6462"/>
    <x v="5"/>
    <x v="0"/>
    <s v="MS: SOC CONTR - GROUP LIFE INSURANCE              "/>
    <n v="0"/>
    <n v="25122.73"/>
    <n v="0"/>
    <n v="26928.720000000001"/>
    <s v="P  "/>
    <n v="32949"/>
    <s v="6"/>
    <s v="6462"/>
    <s v="2"/>
    <s v="213"/>
  </r>
  <r>
    <s v="6462213020026MRCZZ11"/>
    <s v="6462"/>
    <n v="6462"/>
    <x v="5"/>
    <x v="0"/>
    <s v="MS: SOC CONTR - MEDICAL                           "/>
    <n v="0"/>
    <n v="304784.64000000001"/>
    <n v="0"/>
    <n v="304784.64000000001"/>
    <s v="P  "/>
    <n v="443323"/>
    <s v="6"/>
    <s v="6462"/>
    <s v="2"/>
    <s v="213"/>
  </r>
  <r>
    <s v="6462213030026MRCZZ11"/>
    <s v="6462"/>
    <n v="6462"/>
    <x v="5"/>
    <x v="0"/>
    <s v="MS: SOC CONTR - PENSION                           "/>
    <n v="0"/>
    <n v="472947.36"/>
    <n v="0"/>
    <n v="483335.71"/>
    <s v="P  "/>
    <n v="601610"/>
    <s v="6"/>
    <s v="6462"/>
    <s v="2"/>
    <s v="213"/>
  </r>
  <r>
    <s v="6462213040026MRCZZ11"/>
    <s v="6462"/>
    <n v="6462"/>
    <x v="5"/>
    <x v="0"/>
    <s v="MS: SOC CONTR - UNEMPLOYMENT INSUR FUND           "/>
    <n v="0"/>
    <n v="30596.44"/>
    <n v="0"/>
    <n v="31938.45"/>
    <s v="P  "/>
    <n v="35761"/>
    <s v="6"/>
    <s v="6462"/>
    <s v="2"/>
    <s v="213"/>
  </r>
  <r>
    <s v="6462227037026414ZZ11"/>
    <s v="6462"/>
    <n v="6462"/>
    <x v="5"/>
    <x v="0"/>
    <s v="C&amp;PS: B&amp;A HUMAN RESOURCES                         "/>
    <n v="0"/>
    <n v="0"/>
    <n v="0"/>
    <n v="0"/>
    <s v="P  "/>
    <n v="20000"/>
    <s v="6"/>
    <s v="6462"/>
    <s v="2"/>
    <s v="227"/>
  </r>
  <r>
    <s v="6462228360026NHCZZ11"/>
    <s v="6462"/>
    <n v="6462"/>
    <x v="5"/>
    <x v="0"/>
    <s v="CONTR:  MAINT OF BUILDINGS &amp; FACILITIES           "/>
    <n v="0"/>
    <n v="543063.01"/>
    <n v="0"/>
    <n v="543063.01"/>
    <s v="P  "/>
    <n v="1380834"/>
    <s v="6"/>
    <s v="6462"/>
    <s v="2"/>
    <s v="228"/>
  </r>
  <r>
    <s v="6462228361026NSPZZ11"/>
    <s v="6462"/>
    <n v="6462"/>
    <x v="5"/>
    <x v="0"/>
    <s v="CONTR: MAINTENANCE OF EQUIPMENT                   "/>
    <n v="0"/>
    <n v="96522.38"/>
    <n v="0"/>
    <n v="96522.38"/>
    <s v="P  "/>
    <n v="559491"/>
    <s v="6"/>
    <s v="6462"/>
    <s v="2"/>
    <s v="228"/>
  </r>
  <r>
    <s v="6462230361026MRCZZ11"/>
    <s v="6462"/>
    <n v="6462"/>
    <x v="5"/>
    <x v="0"/>
    <s v="OC: MUNICIPAL SERVICES                            "/>
    <n v="0"/>
    <n v="0"/>
    <n v="0"/>
    <n v="0"/>
    <s v="P  "/>
    <n v="58600"/>
    <s v="6"/>
    <s v="6462"/>
    <s v="2"/>
    <s v="230"/>
  </r>
  <r>
    <s v="6462230361326MRCZZ11"/>
    <s v="6462"/>
    <n v="6462"/>
    <x v="5"/>
    <x v="0"/>
    <s v="OC: MUNICIPAL SERVICES(WATER)                     "/>
    <n v="0"/>
    <n v="0"/>
    <n v="0"/>
    <n v="0"/>
    <s v="P  "/>
    <n v="515627"/>
    <s v="6"/>
    <s v="6462"/>
    <s v="2"/>
    <s v="230"/>
  </r>
  <r>
    <s v="6462230541026MRCZZ11"/>
    <s v="6462"/>
    <n v="6462"/>
    <x v="5"/>
    <x v="0"/>
    <s v="OC: SKILLS DEVELOPMENT FUND LEVY                  "/>
    <n v="0"/>
    <n v="48860.5"/>
    <n v="0"/>
    <n v="50691.8"/>
    <s v="P  "/>
    <n v="110366"/>
    <s v="6"/>
    <s v="6462"/>
    <s v="2"/>
    <s v="230"/>
  </r>
  <r>
    <s v="6462230576026MRCZZ11"/>
    <s v="6462"/>
    <n v="6462"/>
    <x v="5"/>
    <x v="0"/>
    <s v="OC: T&amp;S DOM - ACCOMMODATION                       "/>
    <n v="0"/>
    <n v="0"/>
    <n v="0"/>
    <n v="0"/>
    <s v="P  "/>
    <n v="35507"/>
    <s v="6"/>
    <s v="6462"/>
    <s v="2"/>
    <s v="230"/>
  </r>
  <r>
    <s v="6462230577026MRCZZ11"/>
    <s v="6462"/>
    <n v="6462"/>
    <x v="5"/>
    <x v="0"/>
    <s v="OC: T&amp;S DOM - DAILY ALLOWANCE                     "/>
    <n v="0"/>
    <n v="0"/>
    <n v="0"/>
    <n v="0"/>
    <s v="P  "/>
    <n v="4212"/>
    <s v="6"/>
    <s v="6462"/>
    <s v="2"/>
    <s v="230"/>
  </r>
  <r>
    <s v="6462230577526MRCZZ11"/>
    <s v="6462"/>
    <n v="6462"/>
    <x v="5"/>
    <x v="0"/>
    <s v="OC: T&amp;S DOM - DAILY ALLOWANCE (GENERAL)           "/>
    <n v="0"/>
    <n v="0"/>
    <n v="0"/>
    <n v="0"/>
    <s v="P  "/>
    <n v="5057"/>
    <s v="6"/>
    <s v="6462"/>
    <s v="2"/>
    <s v="230"/>
  </r>
  <r>
    <s v="6462230580026MRCZZ11"/>
    <s v="6462"/>
    <n v="6462"/>
    <x v="5"/>
    <x v="0"/>
    <s v="OC: T&amp;S DOM TRP - WITHOUT OPR CAR RENTAL          "/>
    <n v="0"/>
    <n v="0"/>
    <n v="0"/>
    <n v="0"/>
    <s v="P  "/>
    <n v="9330"/>
    <s v="6"/>
    <s v="6462"/>
    <s v="2"/>
    <s v="230"/>
  </r>
  <r>
    <s v="6462230610026MRCZZ11"/>
    <s v="6462"/>
    <n v="6462"/>
    <x v="5"/>
    <x v="0"/>
    <s v="OC: UNIFORM &amp; PROTECTIVE CLOTHING                 "/>
    <n v="0"/>
    <n v="21913.56"/>
    <n v="0"/>
    <n v="21913.56"/>
    <s v="P  "/>
    <n v="106360"/>
    <s v="6"/>
    <s v="6462"/>
    <s v="2"/>
    <s v="230"/>
  </r>
  <r>
    <s v="6462232360026MRCZZ11"/>
    <s v="6462"/>
    <n v="6462"/>
    <x v="5"/>
    <x v="0"/>
    <s v="INVENTORY - MATERIALS &amp; SUPPLIES                  "/>
    <n v="0"/>
    <n v="96769.52"/>
    <n v="0"/>
    <n v="96769.52"/>
    <s v="P  "/>
    <n v="147349"/>
    <s v="6"/>
    <s v="6462"/>
    <s v="2"/>
    <s v="232"/>
  </r>
  <r>
    <s v="6462232360126MRCZZ11"/>
    <s v="6462"/>
    <n v="6462"/>
    <x v="5"/>
    <x v="0"/>
    <s v="INVENTORY - MATERIALS &amp; SUPPLIES(FUEL CO          "/>
    <n v="0"/>
    <n v="246.11"/>
    <n v="0"/>
    <n v="246.11"/>
    <s v="P  "/>
    <n v="121525"/>
    <s v="6"/>
    <s v="6462"/>
    <s v="2"/>
    <s v="232"/>
  </r>
  <r>
    <s v="6462232360P26MRCZZ11"/>
    <s v="6462"/>
    <n v="6462"/>
    <x v="5"/>
    <x v="0"/>
    <s v="SUB ITEM 1718                                     "/>
    <n v="0"/>
    <n v="23301"/>
    <n v="0"/>
    <n v="23301"/>
    <s v="P  "/>
    <n v="27482"/>
    <s v="6"/>
    <s v="6462"/>
    <s v="2"/>
    <s v="232"/>
  </r>
  <r>
    <s v="6462272125026MRCZZ11"/>
    <s v="6462"/>
    <n v="6462"/>
    <x v="5"/>
    <x v="0"/>
    <s v="DEPRECIATION WATER SUPPLY BULK MAINS              "/>
    <n v="0"/>
    <n v="0"/>
    <n v="0"/>
    <n v="0"/>
    <s v="P  "/>
    <n v="0"/>
    <s v="6"/>
    <s v="6462"/>
    <s v="2"/>
    <s v="272"/>
  </r>
  <r>
    <s v="6462272242026MRCZZ11"/>
    <s v="6462"/>
    <n v="6462"/>
    <x v="5"/>
    <x v="0"/>
    <s v="DEPRECIATION ELEC POWER PLANTS                    "/>
    <n v="0"/>
    <n v="0"/>
    <n v="0"/>
    <n v="0"/>
    <s v="P  "/>
    <n v="0"/>
    <s v="6"/>
    <s v="6462"/>
    <s v="2"/>
    <s v="272"/>
  </r>
  <r>
    <s v="6462272243026MRCZZ11"/>
    <s v="6462"/>
    <n v="6462"/>
    <x v="5"/>
    <x v="0"/>
    <s v="DEPRECIATION ELEC HV SUBSTATIONS                  "/>
    <n v="0"/>
    <n v="0"/>
    <n v="0"/>
    <n v="0"/>
    <s v="P  "/>
    <n v="0"/>
    <s v="6"/>
    <s v="6462"/>
    <s v="2"/>
    <s v="272"/>
  </r>
  <r>
    <s v="6462272244026MRCZZ11"/>
    <s v="6462"/>
    <n v="6462"/>
    <x v="5"/>
    <x v="0"/>
    <s v="DEPRECIATION ELEC HV SWITCHING STATIONS           "/>
    <n v="0"/>
    <n v="0"/>
    <n v="0"/>
    <n v="0"/>
    <s v="P  "/>
    <n v="0"/>
    <s v="6"/>
    <s v="6462"/>
    <s v="2"/>
    <s v="272"/>
  </r>
  <r>
    <s v="6462272245026MRCZZ11"/>
    <s v="6462"/>
    <n v="6462"/>
    <x v="5"/>
    <x v="0"/>
    <s v="DEPRECIATION ELEC HV TRANSM CONDUCTORS            "/>
    <n v="0"/>
    <n v="0"/>
    <n v="0"/>
    <n v="0"/>
    <s v="P  "/>
    <n v="0"/>
    <s v="6"/>
    <s v="6462"/>
    <s v="2"/>
    <s v="272"/>
  </r>
  <r>
    <s v="6462272246026MRCZZ11"/>
    <s v="6462"/>
    <n v="6462"/>
    <x v="5"/>
    <x v="0"/>
    <s v="DEPRECIATION ELEC MV SUBSTATIONS                  "/>
    <n v="0"/>
    <n v="0"/>
    <n v="0"/>
    <n v="0"/>
    <s v="P  "/>
    <n v="0"/>
    <s v="6"/>
    <s v="6462"/>
    <s v="2"/>
    <s v="272"/>
  </r>
  <r>
    <s v="6462272247026MRCZZ11"/>
    <s v="6462"/>
    <n v="6462"/>
    <x v="5"/>
    <x v="0"/>
    <s v="DEPRECIATION ELEC MV SWITCHING STATIONS           "/>
    <n v="0"/>
    <n v="0"/>
    <n v="0"/>
    <n v="0"/>
    <s v="P  "/>
    <n v="0"/>
    <s v="6"/>
    <s v="6462"/>
    <s v="2"/>
    <s v="272"/>
  </r>
  <r>
    <s v="6462272248026MRCZZ11"/>
    <s v="6462"/>
    <n v="6462"/>
    <x v="5"/>
    <x v="0"/>
    <s v="DEPRECIATION ELEC MV NETWORKS                     "/>
    <n v="0"/>
    <n v="0"/>
    <n v="0"/>
    <n v="0"/>
    <s v="P  "/>
    <n v="0"/>
    <s v="6"/>
    <s v="6462"/>
    <s v="2"/>
    <s v="272"/>
  </r>
  <r>
    <s v="6462272249026MRCZZ11"/>
    <s v="6462"/>
    <n v="6462"/>
    <x v="5"/>
    <x v="0"/>
    <s v="DEPRECIATION ELEC LV NETWORKS                     "/>
    <n v="0"/>
    <n v="0"/>
    <n v="0"/>
    <n v="0"/>
    <s v="P  "/>
    <n v="0"/>
    <s v="6"/>
    <s v="6462"/>
    <s v="2"/>
    <s v="272"/>
  </r>
  <r>
    <s v="6462272250026MRCZZ11"/>
    <s v="6462"/>
    <n v="6462"/>
    <x v="5"/>
    <x v="0"/>
    <s v="DEPRECIATION ELEC CAPITAL SPARES                  "/>
    <n v="0"/>
    <n v="0"/>
    <n v="0"/>
    <n v="0"/>
    <s v="P  "/>
    <n v="0"/>
    <s v="6"/>
    <s v="6462"/>
    <s v="2"/>
    <s v="272"/>
  </r>
  <r>
    <s v="6462272360026MRCZZ11"/>
    <s v="6462"/>
    <n v="6462"/>
    <x v="5"/>
    <x v="0"/>
    <s v="DEPRECIATION  MACHINERY &amp; EQUIPMENT               "/>
    <n v="0"/>
    <n v="0"/>
    <n v="0"/>
    <n v="0"/>
    <s v="P  "/>
    <n v="1467180"/>
    <s v="6"/>
    <s v="6462"/>
    <s v="2"/>
    <s v="272"/>
  </r>
  <r>
    <s v="6462272840026MRCZZ11"/>
    <s v="6462"/>
    <n v="6462"/>
    <x v="5"/>
    <x v="0"/>
    <s v="DEPRECIATION NETWORK &amp; COMM DATA CENTRES          "/>
    <n v="0"/>
    <n v="0"/>
    <n v="0"/>
    <n v="0"/>
    <s v="P  "/>
    <n v="0"/>
    <s v="6"/>
    <s v="6462"/>
    <s v="2"/>
    <s v="272"/>
  </r>
  <r>
    <s v="6462272880026MRCZZ11"/>
    <s v="6462"/>
    <n v="6462"/>
    <x v="5"/>
    <x v="0"/>
    <s v="DEPRECIATION COMMUNITY HALLS                      "/>
    <n v="0"/>
    <n v="0"/>
    <n v="0"/>
    <n v="0"/>
    <s v="P  "/>
    <n v="0"/>
    <s v="6"/>
    <s v="6462"/>
    <s v="2"/>
    <s v="272"/>
  </r>
  <r>
    <s v="6462272896026MRCZZ11"/>
    <s v="6462"/>
    <n v="6462"/>
    <x v="5"/>
    <x v="0"/>
    <s v="DEPRECIATION COMMUNITY MARKET                     "/>
    <n v="0"/>
    <n v="1970520.09"/>
    <n v="0"/>
    <n v="1970520.09"/>
    <s v="P  "/>
    <n v="0"/>
    <s v="6"/>
    <s v="6462"/>
    <s v="2"/>
    <s v="272"/>
  </r>
  <r>
    <s v="6462320155026MRCZZ11"/>
    <s v="6462"/>
    <n v="6462"/>
    <x v="5"/>
    <x v="1"/>
    <s v="PPE INFRA: WATER SUPLLY INFRA - GAINS             "/>
    <n v="0"/>
    <n v="0"/>
    <n v="0"/>
    <n v="0"/>
    <s v="P  "/>
    <n v="0"/>
    <s v="6"/>
    <s v="6462"/>
    <s v="3"/>
    <s v="320"/>
  </r>
  <r>
    <s v="6462320160026MRCZZ11"/>
    <s v="6462"/>
    <n v="6462"/>
    <x v="5"/>
    <x v="3"/>
    <s v="PPE INFRA: WATER SUPPLY INFRA - LOSSES            "/>
    <n v="0"/>
    <n v="0"/>
    <n v="0"/>
    <n v="0"/>
    <s v="P  "/>
    <n v="0"/>
    <s v="6"/>
    <s v="6462"/>
    <s v="3"/>
    <s v="320"/>
  </r>
  <r>
    <s v="6462320250026MRCZZ11"/>
    <s v="6462"/>
    <n v="6462"/>
    <x v="5"/>
    <x v="1"/>
    <s v="PPE NETWORK &amp; COMMUNICATION - GAINS               "/>
    <n v="0"/>
    <n v="0"/>
    <n v="0"/>
    <n v="0"/>
    <s v="P  "/>
    <n v="0"/>
    <s v="6"/>
    <s v="6462"/>
    <s v="3"/>
    <s v="320"/>
  </r>
  <r>
    <s v="6462320255026MRCZZ11"/>
    <s v="6462"/>
    <n v="6462"/>
    <x v="5"/>
    <x v="3"/>
    <s v="PPE NETWORK &amp; COMMUNICATION - LOSSES              "/>
    <n v="0"/>
    <n v="0"/>
    <n v="0"/>
    <n v="0"/>
    <s v="P  "/>
    <n v="0"/>
    <s v="6"/>
    <s v="6462"/>
    <s v="3"/>
    <s v="320"/>
  </r>
  <r>
    <s v="6462320280026MRCZZ11"/>
    <s v="6462"/>
    <n v="6462"/>
    <x v="5"/>
    <x v="1"/>
    <s v="PPE COMMUNITY ASSETS - GAINS                      "/>
    <n v="0"/>
    <n v="0"/>
    <n v="0"/>
    <n v="0"/>
    <s v="P  "/>
    <n v="0"/>
    <s v="6"/>
    <s v="6462"/>
    <s v="3"/>
    <s v="320"/>
  </r>
  <r>
    <s v="6462320285026MRCZZ11"/>
    <s v="6462"/>
    <n v="6462"/>
    <x v="5"/>
    <x v="3"/>
    <s v="PPE COMMUNITY ASSETS - LOSSES                     "/>
    <n v="0"/>
    <n v="0"/>
    <n v="0"/>
    <n v="0"/>
    <s v="P  "/>
    <n v="0"/>
    <s v="6"/>
    <s v="6462"/>
    <s v="3"/>
    <s v="320"/>
  </r>
  <r>
    <s v="6462330015026MRCZZ11"/>
    <s v="6462"/>
    <n v="6462"/>
    <x v="5"/>
    <x v="1"/>
    <s v="FVA: INVESTMENT PROPERTY - GAINS                  "/>
    <n v="0"/>
    <n v="0"/>
    <n v="0"/>
    <n v="0"/>
    <s v="P  "/>
    <n v="0"/>
    <s v="6"/>
    <s v="6462"/>
    <s v="3"/>
    <s v="330"/>
  </r>
  <r>
    <s v="6462330020026MRCZZ11"/>
    <s v="6462"/>
    <n v="6462"/>
    <x v="5"/>
    <x v="3"/>
    <s v="FVA: INVESTMENT PROPERTY - LOSSES                 "/>
    <n v="0"/>
    <n v="0"/>
    <n v="0"/>
    <n v="0"/>
    <s v="P  "/>
    <n v="0"/>
    <s v="6"/>
    <s v="6462"/>
    <s v="3"/>
    <s v="330"/>
  </r>
  <r>
    <s v="6462330025026MRCZZ11"/>
    <s v="6462"/>
    <n v="6462"/>
    <x v="5"/>
    <x v="1"/>
    <s v="FVA: INVESTMENTS - GAINS                          "/>
    <n v="0"/>
    <n v="0"/>
    <n v="0"/>
    <n v="0"/>
    <s v="P  "/>
    <n v="0"/>
    <s v="6"/>
    <s v="6462"/>
    <s v="3"/>
    <s v="330"/>
  </r>
  <r>
    <s v="6462330030026MRCZZ11"/>
    <s v="6462"/>
    <n v="6462"/>
    <x v="5"/>
    <x v="3"/>
    <s v="FVA: INVESTMENTS - LOSSES                         "/>
    <n v="0"/>
    <n v="0"/>
    <n v="0"/>
    <n v="0"/>
    <s v="P  "/>
    <n v="0"/>
    <s v="6"/>
    <s v="6462"/>
    <s v="3"/>
    <s v="330"/>
  </r>
  <r>
    <s v="6462350020026MRCZZ11"/>
    <s v="6462"/>
    <n v="6462"/>
    <x v="5"/>
    <x v="3"/>
    <s v="IL: INVESTMENT PROPERTY                           "/>
    <n v="0"/>
    <n v="0"/>
    <n v="0"/>
    <n v="0"/>
    <s v="P  "/>
    <n v="0"/>
    <s v="6"/>
    <s v="6462"/>
    <s v="3"/>
    <s v="350"/>
  </r>
  <r>
    <s v="6462350080026MRCZZ11"/>
    <s v="6462"/>
    <n v="6462"/>
    <x v="5"/>
    <x v="3"/>
    <s v="IL PPE: INFRASTRUCTURE - WATER                    "/>
    <n v="0"/>
    <n v="0"/>
    <n v="0"/>
    <n v="0"/>
    <s v="P  "/>
    <n v="0"/>
    <s v="6"/>
    <s v="6462"/>
    <s v="3"/>
    <s v="350"/>
  </r>
  <r>
    <s v="6462350110026MRCZZ11"/>
    <s v="6462"/>
    <n v="6462"/>
    <x v="5"/>
    <x v="3"/>
    <s v="IL: NON SPECIFIC ACCOUNTS                         "/>
    <n v="0"/>
    <n v="156212.41"/>
    <n v="0"/>
    <n v="156212.41"/>
    <s v="P  "/>
    <n v="0"/>
    <s v="6"/>
    <s v="6462"/>
    <s v="3"/>
    <s v="350"/>
  </r>
  <r>
    <s v="6462360020026MRCZZ11"/>
    <s v="6462"/>
    <n v="6462"/>
    <x v="5"/>
    <x v="3"/>
    <s v="RIL: INVESTMENT PROPERTY                          "/>
    <n v="0"/>
    <n v="0"/>
    <n v="0"/>
    <n v="0"/>
    <s v="P  "/>
    <n v="0"/>
    <s v="6"/>
    <s v="6462"/>
    <s v="3"/>
    <s v="360"/>
  </r>
  <r>
    <s v="6462360080026MRCZZ11"/>
    <s v="6462"/>
    <n v="6462"/>
    <x v="5"/>
    <x v="3"/>
    <s v="RIL PPE: INFRASTRUCTURE - WATER                   "/>
    <n v="0"/>
    <n v="0"/>
    <n v="0"/>
    <n v="0"/>
    <s v="P  "/>
    <n v="0"/>
    <s v="6"/>
    <s v="6462"/>
    <s v="3"/>
    <s v="360"/>
  </r>
  <r>
    <s v="6462360110026MRCZZ11"/>
    <s v="6462"/>
    <n v="6462"/>
    <x v="5"/>
    <x v="3"/>
    <s v="RIL: NON SPECIFIC ACCOUNTS                        "/>
    <n v="0"/>
    <n v="0"/>
    <n v="0"/>
    <n v="0"/>
    <s v="P  "/>
    <n v="0"/>
    <s v="6"/>
    <s v="6462"/>
    <s v="3"/>
    <s v="360"/>
  </r>
  <r>
    <s v="6462395002026MRC1211"/>
    <s v="6462"/>
    <n v="6462"/>
    <x v="5"/>
    <x v="1"/>
    <s v="DPT CHG - VEHICLE RENTAL                          "/>
    <n v="0"/>
    <n v="18900"/>
    <n v="0"/>
    <n v="18900"/>
    <s v="P  "/>
    <n v="334162"/>
    <s v="6"/>
    <s v="6462"/>
    <s v="3"/>
    <s v="395"/>
  </r>
  <r>
    <s v="6462395017026MRC1H11"/>
    <s v="6462"/>
    <n v="6462"/>
    <x v="5"/>
    <x v="1"/>
    <s v="DPT CHG - FUEL RECHARGE                           "/>
    <n v="0"/>
    <n v="13627.39"/>
    <n v="0"/>
    <n v="13627.39"/>
    <s v="P  "/>
    <n v="0"/>
    <s v="6"/>
    <s v="6462"/>
    <s v="3"/>
    <s v="395"/>
  </r>
  <r>
    <s v="6462395023026MRC1L11"/>
    <s v="6462"/>
    <n v="6462"/>
    <x v="5"/>
    <x v="1"/>
    <s v="DPT CHG INSURANCE FEES                            "/>
    <n v="0"/>
    <n v="0"/>
    <n v="0"/>
    <n v="0"/>
    <s v="P  "/>
    <n v="0"/>
    <s v="6"/>
    <s v="6462"/>
    <s v="3"/>
    <s v="395"/>
  </r>
  <r>
    <s v="6462395046026MRC2711"/>
    <s v="6462"/>
    <n v="6462"/>
    <x v="5"/>
    <x v="1"/>
    <s v="DPT CHG SECURITY:SECURITY SERVICES                "/>
    <n v="0"/>
    <n v="0"/>
    <n v="0"/>
    <n v="0"/>
    <s v="P  "/>
    <n v="0"/>
    <s v="6"/>
    <s v="6462"/>
    <s v="3"/>
    <s v="395"/>
  </r>
  <r>
    <s v="64623996050ZZZZZZZ11"/>
    <s v="6462"/>
    <n v="6462"/>
    <x v="5"/>
    <x v="1"/>
    <s v="TRF TO ACC SURPLUS DEFICIT                        "/>
    <n v="0"/>
    <n v="0"/>
    <n v="-4889024.3099999996"/>
    <n v="-4889024.3099999996"/>
    <s v="P  "/>
    <n v="0"/>
    <s v="6"/>
    <s v="6462"/>
    <s v="3"/>
    <s v="399"/>
  </r>
  <r>
    <s v="64623996100ZZZZZZZ11"/>
    <s v="6462"/>
    <n v="6462"/>
    <x v="5"/>
    <x v="1"/>
    <s v="TRF FROM ACC SURPLUS DEFICIT                      "/>
    <n v="0"/>
    <n v="0"/>
    <n v="0"/>
    <n v="0"/>
    <s v="P  "/>
    <n v="0"/>
    <s v="6"/>
    <s v="6462"/>
    <s v="3"/>
    <s v="399"/>
  </r>
  <r>
    <s v="64626445010ZZZZZZZ11"/>
    <s v="6462"/>
    <n v="6462"/>
    <x v="5"/>
    <x v="4"/>
    <s v="PPE CST WATER INF BULK MAIN CST OPEN BAL          "/>
    <n v="0"/>
    <n v="0"/>
    <n v="0"/>
    <n v="0"/>
    <s v="GP "/>
    <n v="0"/>
    <s v="6"/>
    <s v="6462"/>
    <s v="6"/>
    <s v="644"/>
  </r>
  <r>
    <s v="6462644502026Y21ZZ11"/>
    <s v="6462"/>
    <n v="6462"/>
    <x v="5"/>
    <x v="4"/>
    <s v="UNITERRUPTED POWER SUPPLY  UPS INSTALL            "/>
    <n v="0"/>
    <n v="0"/>
    <n v="0"/>
    <n v="0"/>
    <s v="P  "/>
    <n v="0"/>
    <s v="6"/>
    <s v="6462"/>
    <s v="6"/>
    <s v="644"/>
  </r>
  <r>
    <s v="6462644502026Y22ZZ11"/>
    <s v="6462"/>
    <n v="6462"/>
    <x v="5"/>
    <x v="4"/>
    <s v="OFFLOADING PLATFORMS                              "/>
    <n v="0"/>
    <n v="0"/>
    <n v="0"/>
    <n v="0"/>
    <s v="P  "/>
    <n v="0"/>
    <s v="6"/>
    <s v="6462"/>
    <s v="6"/>
    <s v="644"/>
  </r>
  <r>
    <s v="6462644502081Y23ZZ20"/>
    <s v="6462"/>
    <n v="6462"/>
    <x v="5"/>
    <x v="4"/>
    <s v="L/PARK (100 )INST WATER INT SEWER RET             "/>
    <n v="0"/>
    <n v="0"/>
    <n v="0"/>
    <n v="0"/>
    <s v="P  "/>
    <n v="0"/>
    <s v="6"/>
    <s v="6462"/>
    <s v="6"/>
    <s v="644"/>
  </r>
  <r>
    <s v="6462644502081Y24ZZ20"/>
    <s v="6462"/>
    <n v="6462"/>
    <x v="5"/>
    <x v="4"/>
    <s v="KHAY PH 4 (800 H -INST WAT INT SEWER RET          "/>
    <n v="0"/>
    <n v="0"/>
    <n v="0"/>
    <n v="0"/>
    <s v="P  "/>
    <n v="0"/>
    <s v="6"/>
    <s v="6462"/>
    <s v="6"/>
    <s v="644"/>
  </r>
  <r>
    <s v="6462644502081Y25ZZ30"/>
    <s v="6462"/>
    <n v="6462"/>
    <x v="5"/>
    <x v="4"/>
    <s v="MOROKA(EX 27 (290) -INST WATER SEWER RET          "/>
    <n v="0"/>
    <n v="0"/>
    <n v="0"/>
    <n v="0"/>
    <s v="P  "/>
    <n v="0"/>
    <s v="6"/>
    <s v="6462"/>
    <s v="6"/>
    <s v="644"/>
  </r>
  <r>
    <s v="6462644502081Y26ZZ20"/>
    <s v="6462"/>
    <n v="6462"/>
    <x v="5"/>
    <x v="4"/>
    <s v="BLOEMSIDE PH 7/1128 -INSTA WATER/SEW RET          "/>
    <n v="0"/>
    <n v="0"/>
    <n v="0"/>
    <n v="0"/>
    <s v="P  "/>
    <n v="0"/>
    <s v="6"/>
    <s v="6462"/>
    <s v="6"/>
    <s v="644"/>
  </r>
  <r>
    <s v="6462644502081Y27ZZ20"/>
    <s v="6462"/>
    <n v="6462"/>
    <x v="5"/>
    <x v="4"/>
    <s v="SONDERWAT PH 2 80/INST WATER INT SEW RET          "/>
    <n v="0"/>
    <n v="0"/>
    <n v="0"/>
    <n v="0"/>
    <s v="P  "/>
    <n v="0"/>
    <s v="6"/>
    <s v="6462"/>
    <s v="6"/>
    <s v="644"/>
  </r>
  <r>
    <s v="6462644502081Y28ZZ20"/>
    <s v="6462"/>
    <n v="6462"/>
    <x v="5"/>
    <x v="4"/>
    <s v="BLOEMS PH 9 &amp;10/500 INST WAT INT SEW RET          "/>
    <n v="0"/>
    <n v="0"/>
    <n v="0"/>
    <n v="0"/>
    <s v="P  "/>
    <n v="0"/>
    <s v="6"/>
    <s v="6462"/>
    <s v="6"/>
    <s v="644"/>
  </r>
  <r>
    <s v="6462644502081Y29ZZ20"/>
    <s v="6462"/>
    <n v="6462"/>
    <x v="5"/>
    <x v="4"/>
    <s v="VISTAP 2&amp;3 REALIG REROUT BULK WATER PIPE          "/>
    <n v="0"/>
    <n v="0"/>
    <n v="0"/>
    <n v="0"/>
    <s v="P  "/>
    <n v="0"/>
    <s v="6"/>
    <s v="6462"/>
    <s v="6"/>
    <s v="644"/>
  </r>
  <r>
    <s v="6462644502081Z02ZZ40"/>
    <s v="6462"/>
    <n v="6462"/>
    <x v="5"/>
    <x v="4"/>
    <s v="BOTS WEST EXT 1 1000  WAT INTER SEW RET           "/>
    <n v="0"/>
    <n v="0"/>
    <n v="0"/>
    <n v="0"/>
    <s v="P  "/>
    <n v="0"/>
    <s v="6"/>
    <s v="6462"/>
    <s v="6"/>
    <s v="644"/>
  </r>
  <r>
    <s v="64626445020CFY21ZZ11"/>
    <s v="6462"/>
    <n v="6462"/>
    <x v="5"/>
    <x v="4"/>
    <s v="UNITERRUPTED POWER SUPPLY  UPS INSTALL            "/>
    <n v="0"/>
    <n v="0"/>
    <n v="0"/>
    <n v="0"/>
    <s v="P  "/>
    <n v="600000"/>
    <s v="6"/>
    <s v="6462"/>
    <s v="6"/>
    <s v="644"/>
  </r>
  <r>
    <s v="64626445020CFY22ZZ11"/>
    <s v="6462"/>
    <n v="6462"/>
    <x v="5"/>
    <x v="4"/>
    <s v="OFFLOADING PLATFORMS                              "/>
    <n v="0"/>
    <n v="0"/>
    <n v="0"/>
    <n v="0"/>
    <s v="P  "/>
    <n v="0"/>
    <s v="6"/>
    <s v="6462"/>
    <s v="6"/>
    <s v="644"/>
  </r>
  <r>
    <s v="64626445030ZZZZZZZ11"/>
    <s v="6462"/>
    <n v="6462"/>
    <x v="5"/>
    <x v="4"/>
    <s v="PPE COST WATER INFRAST BULK MAIN COST DL          "/>
    <n v="0"/>
    <n v="0"/>
    <n v="0"/>
    <n v="0"/>
    <s v="GP "/>
    <n v="0"/>
    <s v="6"/>
    <s v="6462"/>
    <s v="6"/>
    <s v="644"/>
  </r>
  <r>
    <s v="64626445040ZZZZZZZ11"/>
    <s v="6462"/>
    <n v="6462"/>
    <x v="5"/>
    <x v="4"/>
    <s v="PPE COST WATER INFR BULK MAIN COST COERR          "/>
    <n v="0"/>
    <n v="0"/>
    <n v="0"/>
    <n v="0"/>
    <s v="GP "/>
    <n v="0"/>
    <s v="6"/>
    <s v="6462"/>
    <s v="6"/>
    <s v="644"/>
  </r>
  <r>
    <s v="64626445050ZZZZZZZ11"/>
    <s v="6462"/>
    <n v="6462"/>
    <x v="5"/>
    <x v="4"/>
    <s v="PPE COST WATER INFR BULK MAIN COST CIAP           "/>
    <n v="0"/>
    <n v="0"/>
    <n v="0"/>
    <n v="0"/>
    <s v="GP "/>
    <n v="0"/>
    <s v="6"/>
    <s v="6462"/>
    <s v="6"/>
    <s v="644"/>
  </r>
  <r>
    <s v="64626445060ZZZZZZZ11"/>
    <s v="6462"/>
    <n v="6462"/>
    <x v="5"/>
    <x v="4"/>
    <s v="PPE CST WATER INF BULK MAIN CST DISPOSAL          "/>
    <n v="0"/>
    <n v="0"/>
    <n v="0"/>
    <n v="0"/>
    <s v="GP "/>
    <n v="0"/>
    <s v="6"/>
    <s v="6462"/>
    <s v="6"/>
    <s v="644"/>
  </r>
  <r>
    <s v="64626445070ZZZZZZZ11"/>
    <s v="6462"/>
    <n v="6462"/>
    <x v="5"/>
    <x v="4"/>
    <s v="PPE COST WATER INFR BULK MAIN COST TRF I          "/>
    <n v="0"/>
    <n v="0"/>
    <n v="0"/>
    <n v="0"/>
    <s v="GP "/>
    <n v="0"/>
    <s v="6"/>
    <s v="6462"/>
    <s v="6"/>
    <s v="644"/>
  </r>
  <r>
    <s v="64626445080ZZZZZZZ11"/>
    <s v="6462"/>
    <n v="6462"/>
    <x v="5"/>
    <x v="4"/>
    <s v="PPE COST WATER INFR BULK MAIN COST TRF O          "/>
    <n v="0"/>
    <n v="0"/>
    <n v="0"/>
    <n v="0"/>
    <s v="GP "/>
    <n v="0"/>
    <s v="6"/>
    <s v="6462"/>
    <s v="6"/>
    <s v="644"/>
  </r>
  <r>
    <s v="64626445210ZZZZZZZ11"/>
    <s v="6462"/>
    <n v="6462"/>
    <x v="5"/>
    <x v="4"/>
    <s v="PPE COST WATER INF BULK MAIN AD OPEN BAL          "/>
    <n v="0"/>
    <n v="0"/>
    <n v="0"/>
    <n v="0"/>
    <s v="GP "/>
    <n v="0"/>
    <s v="6"/>
    <s v="6462"/>
    <s v="6"/>
    <s v="644"/>
  </r>
  <r>
    <s v="64626445220ZZZZZZZ11"/>
    <s v="6462"/>
    <n v="6462"/>
    <x v="5"/>
    <x v="4"/>
    <s v="PPE COST WATER INFR BULK MAIN AD OTH CHG          "/>
    <n v="0"/>
    <n v="0"/>
    <n v="0"/>
    <n v="0"/>
    <s v="GP "/>
    <n v="0"/>
    <s v="6"/>
    <s v="6462"/>
    <s v="6"/>
    <s v="644"/>
  </r>
  <r>
    <s v="64626445230ZZZZZZZ11"/>
    <s v="6462"/>
    <n v="6462"/>
    <x v="5"/>
    <x v="4"/>
    <s v="PPE COST WATER INFRAST BULK MAIN AD DEPR          "/>
    <n v="0"/>
    <n v="0"/>
    <n v="0"/>
    <n v="0"/>
    <s v="GP "/>
    <n v="0"/>
    <s v="6"/>
    <s v="6462"/>
    <s v="6"/>
    <s v="644"/>
  </r>
  <r>
    <s v="64626445240ZZZZZZZ11"/>
    <s v="6462"/>
    <n v="6462"/>
    <x v="5"/>
    <x v="4"/>
    <s v="PPE COST WATER INF BULK MAIN AD DISPOSAL          "/>
    <n v="0"/>
    <n v="0"/>
    <n v="0"/>
    <n v="0"/>
    <s v="GP "/>
    <n v="0"/>
    <s v="6"/>
    <s v="6462"/>
    <s v="6"/>
    <s v="644"/>
  </r>
  <r>
    <s v="64626445250ZZZZZZZ11"/>
    <s v="6462"/>
    <n v="6462"/>
    <x v="5"/>
    <x v="4"/>
    <s v="PPE COST WATER INF BULK MAIN AD TRANSFER          "/>
    <n v="0"/>
    <n v="0"/>
    <n v="0"/>
    <n v="0"/>
    <s v="GP "/>
    <n v="0"/>
    <s v="6"/>
    <s v="6462"/>
    <s v="6"/>
    <s v="644"/>
  </r>
  <r>
    <s v="64626445310ZZZZZZZ11"/>
    <s v="6462"/>
    <n v="6462"/>
    <x v="5"/>
    <x v="4"/>
    <s v="PPE COST WATER INF BULK MAIN AI OPEN BAL          "/>
    <n v="0"/>
    <n v="0"/>
    <n v="0"/>
    <n v="0"/>
    <s v="GP "/>
    <n v="0"/>
    <s v="6"/>
    <s v="6462"/>
    <s v="6"/>
    <s v="644"/>
  </r>
  <r>
    <s v="64626445320ZZZZZZZ11"/>
    <s v="6462"/>
    <n v="6462"/>
    <x v="5"/>
    <x v="4"/>
    <s v="PPE COST WATER INFRASTR BULK MAIN AI IMP          "/>
    <n v="0"/>
    <n v="0"/>
    <n v="0"/>
    <n v="0"/>
    <s v="GP "/>
    <n v="0"/>
    <s v="6"/>
    <s v="6462"/>
    <s v="6"/>
    <s v="644"/>
  </r>
  <r>
    <s v="64626445330ZZZZZZZ11"/>
    <s v="6462"/>
    <n v="6462"/>
    <x v="5"/>
    <x v="4"/>
    <s v="PPE COST WATER INFR BULK MAIN AI DSP/TRF          "/>
    <n v="0"/>
    <n v="0"/>
    <n v="0"/>
    <n v="0"/>
    <s v="GP "/>
    <n v="0"/>
    <s v="6"/>
    <s v="6462"/>
    <s v="6"/>
    <s v="644"/>
  </r>
  <r>
    <s v="64626445340ZZZZZZZ11"/>
    <s v="6462"/>
    <n v="6462"/>
    <x v="5"/>
    <x v="4"/>
    <s v="PPE COST WATER INFRASTR BULK MAIN AI CNL          "/>
    <n v="0"/>
    <n v="0"/>
    <n v="0"/>
    <n v="0"/>
    <s v="GP "/>
    <n v="0"/>
    <s v="6"/>
    <s v="6462"/>
    <s v="6"/>
    <s v="644"/>
  </r>
  <r>
    <s v="64626471410ZZZZZZZ11"/>
    <s v="6462"/>
    <n v="6462"/>
    <x v="5"/>
    <x v="4"/>
    <s v="PPE COST ICT INFR COST OPENING BALANCE            "/>
    <n v="0"/>
    <n v="0"/>
    <n v="0"/>
    <n v="0"/>
    <s v="GP "/>
    <n v="0"/>
    <s v="6"/>
    <s v="6462"/>
    <s v="6"/>
    <s v="647"/>
  </r>
  <r>
    <s v="6462647142026Q21ZZ11"/>
    <s v="6462"/>
    <n v="6462"/>
    <x v="5"/>
    <x v="4"/>
    <s v="3 X DESKTOP COMPUTERS                             "/>
    <n v="0"/>
    <n v="0"/>
    <n v="0"/>
    <n v="0"/>
    <s v="P  "/>
    <n v="0"/>
    <s v="6"/>
    <s v="6462"/>
    <s v="6"/>
    <s v="647"/>
  </r>
  <r>
    <s v="6462647142026Q22ZZ11"/>
    <s v="6462"/>
    <n v="6462"/>
    <x v="5"/>
    <x v="4"/>
    <s v="1 X DESKTOP PRINTER                               "/>
    <n v="0"/>
    <n v="0"/>
    <n v="0"/>
    <n v="0"/>
    <s v="P  "/>
    <n v="0"/>
    <s v="6"/>
    <s v="6462"/>
    <s v="6"/>
    <s v="647"/>
  </r>
  <r>
    <s v="64626471420CFQ21ZZ11"/>
    <s v="6462"/>
    <n v="6462"/>
    <x v="5"/>
    <x v="4"/>
    <s v="3 X DESKTOP COMPUTERS                             "/>
    <n v="0"/>
    <n v="0"/>
    <n v="0"/>
    <n v="0"/>
    <s v="P  "/>
    <n v="30000"/>
    <s v="6"/>
    <s v="6462"/>
    <s v="6"/>
    <s v="647"/>
  </r>
  <r>
    <s v="64626471420CFQ22ZZ11"/>
    <s v="6462"/>
    <n v="6462"/>
    <x v="5"/>
    <x v="4"/>
    <s v="1 X DESKTOP PRINTER                               "/>
    <n v="0"/>
    <n v="0"/>
    <n v="0"/>
    <n v="0"/>
    <s v="P  "/>
    <n v="15000"/>
    <s v="6"/>
    <s v="6462"/>
    <s v="6"/>
    <s v="647"/>
  </r>
  <r>
    <s v="64626471430ZZZZZZZ11"/>
    <s v="6462"/>
    <n v="6462"/>
    <x v="5"/>
    <x v="4"/>
    <s v="PPE COST ICT INFRASTRUCT COST DECOM LIAB          "/>
    <n v="0"/>
    <n v="0"/>
    <n v="0"/>
    <n v="0"/>
    <s v="GP "/>
    <n v="0"/>
    <s v="6"/>
    <s v="6462"/>
    <s v="6"/>
    <s v="647"/>
  </r>
  <r>
    <s v="64626471440ZZZZZZZ11"/>
    <s v="6462"/>
    <n v="6462"/>
    <x v="5"/>
    <x v="4"/>
    <s v="PPE COST ICT INFRASTRUCTURE COST COR ERR          "/>
    <n v="0"/>
    <n v="0"/>
    <n v="0"/>
    <n v="0"/>
    <s v="GP "/>
    <n v="0"/>
    <s v="6"/>
    <s v="6462"/>
    <s v="6"/>
    <s v="647"/>
  </r>
  <r>
    <s v="64626471450ZZZZZZZ11"/>
    <s v="6462"/>
    <n v="6462"/>
    <x v="5"/>
    <x v="4"/>
    <s v="PPE COST ICT INFRAST COST CHG ACC POLICY          "/>
    <n v="0"/>
    <n v="0"/>
    <n v="0"/>
    <n v="0"/>
    <s v="GP "/>
    <n v="0"/>
    <s v="6"/>
    <s v="6462"/>
    <s v="6"/>
    <s v="647"/>
  </r>
  <r>
    <s v="64626471460ZZZZZZZ11"/>
    <s v="6462"/>
    <n v="6462"/>
    <x v="5"/>
    <x v="4"/>
    <s v="PPE COST ICT INFRASTRUCT COST DISPOSAL            "/>
    <n v="0"/>
    <n v="0"/>
    <n v="0"/>
    <n v="0"/>
    <s v="GP "/>
    <n v="0"/>
    <s v="6"/>
    <s v="6462"/>
    <s v="6"/>
    <s v="647"/>
  </r>
  <r>
    <s v="64626471470ZZZZZZZ11"/>
    <s v="6462"/>
    <n v="6462"/>
    <x v="5"/>
    <x v="4"/>
    <s v="PPE COST ICT INFRASTR COST TRANSFER IN            "/>
    <n v="0"/>
    <n v="0"/>
    <n v="0"/>
    <n v="0"/>
    <s v="GP "/>
    <n v="0"/>
    <s v="6"/>
    <s v="6462"/>
    <s v="6"/>
    <s v="647"/>
  </r>
  <r>
    <s v="64626471480ZZZZZZZ11"/>
    <s v="6462"/>
    <n v="6462"/>
    <x v="5"/>
    <x v="4"/>
    <s v="PPE COST ICT INFRASTR COST TRANSFER OUT           "/>
    <n v="0"/>
    <n v="0"/>
    <n v="0"/>
    <n v="0"/>
    <s v="GP "/>
    <n v="0"/>
    <s v="6"/>
    <s v="6462"/>
    <s v="6"/>
    <s v="647"/>
  </r>
  <r>
    <s v="64626471610ZZZZZZZ11"/>
    <s v="6462"/>
    <n v="6462"/>
    <x v="5"/>
    <x v="4"/>
    <s v="PPE COST ICT INFRASTR AD OPENING BALANCE          "/>
    <n v="0"/>
    <n v="0"/>
    <n v="0"/>
    <n v="0"/>
    <s v="GP "/>
    <n v="0"/>
    <s v="6"/>
    <s v="6462"/>
    <s v="6"/>
    <s v="647"/>
  </r>
  <r>
    <s v="64626471620ZZZZZZZ11"/>
    <s v="6462"/>
    <n v="6462"/>
    <x v="5"/>
    <x v="4"/>
    <s v="PPE COST ICT INFRASTR AD OTHER CHANGES            "/>
    <n v="0"/>
    <n v="0"/>
    <n v="0"/>
    <n v="0"/>
    <s v="GP "/>
    <n v="0"/>
    <s v="6"/>
    <s v="6462"/>
    <s v="6"/>
    <s v="647"/>
  </r>
  <r>
    <s v="64626471630ZZZZZZZ11"/>
    <s v="6462"/>
    <n v="6462"/>
    <x v="5"/>
    <x v="4"/>
    <s v="PPE COST ICT INFRASTRUCT AD DEPRECIATION          "/>
    <n v="0"/>
    <n v="0"/>
    <n v="0"/>
    <n v="0"/>
    <s v="GP "/>
    <n v="0"/>
    <s v="6"/>
    <s v="6462"/>
    <s v="6"/>
    <s v="647"/>
  </r>
  <r>
    <s v="64626471640ZZZZZZZ11"/>
    <s v="6462"/>
    <n v="6462"/>
    <x v="5"/>
    <x v="4"/>
    <s v="PPE COST ICT INFRASTRUCTURE AD DISPOSAL           "/>
    <n v="0"/>
    <n v="0"/>
    <n v="0"/>
    <n v="0"/>
    <s v="GP "/>
    <n v="0"/>
    <s v="6"/>
    <s v="6462"/>
    <s v="6"/>
    <s v="647"/>
  </r>
  <r>
    <s v="64626471650ZZZZZZZ11"/>
    <s v="6462"/>
    <n v="6462"/>
    <x v="5"/>
    <x v="4"/>
    <s v="PPE COST ICT INFRASTUCTURE AD TRANSFER            "/>
    <n v="0"/>
    <n v="0"/>
    <n v="0"/>
    <n v="0"/>
    <s v="GP "/>
    <n v="0"/>
    <s v="6"/>
    <s v="6462"/>
    <s v="6"/>
    <s v="647"/>
  </r>
  <r>
    <s v="64626471710ZZZZZZZ11"/>
    <s v="6462"/>
    <n v="6462"/>
    <x v="5"/>
    <x v="4"/>
    <s v="PPE COST ICT INFRASTR AI OPENING BALANCE          "/>
    <n v="0"/>
    <n v="0"/>
    <n v="0"/>
    <n v="0"/>
    <s v="GP "/>
    <n v="0"/>
    <s v="6"/>
    <s v="6462"/>
    <s v="6"/>
    <s v="647"/>
  </r>
  <r>
    <s v="64626471720ZZZZZZZ11"/>
    <s v="6462"/>
    <n v="6462"/>
    <x v="5"/>
    <x v="4"/>
    <s v="PPE COST ICT INFRAST AI IMPAIRMENT                "/>
    <n v="0"/>
    <n v="0"/>
    <n v="0"/>
    <n v="0"/>
    <s v="GP "/>
    <n v="0"/>
    <s v="6"/>
    <s v="6462"/>
    <s v="6"/>
    <s v="647"/>
  </r>
  <r>
    <s v="64626471730ZZZZZZZ11"/>
    <s v="6462"/>
    <n v="6462"/>
    <x v="5"/>
    <x v="4"/>
    <s v="PPE COST ICT INFRASTRUCT AI DISPOSAL/TRF          "/>
    <n v="0"/>
    <n v="0"/>
    <n v="0"/>
    <n v="0"/>
    <s v="GP "/>
    <n v="0"/>
    <s v="6"/>
    <s v="6462"/>
    <s v="6"/>
    <s v="647"/>
  </r>
  <r>
    <s v="64626471740ZZZZZZZ11"/>
    <s v="6462"/>
    <n v="6462"/>
    <x v="5"/>
    <x v="4"/>
    <s v="PPE COST ICT INFRASTRUCT AI CHG NOT LIST          "/>
    <n v="0"/>
    <n v="0"/>
    <n v="0"/>
    <n v="0"/>
    <s v="GP "/>
    <n v="0"/>
    <s v="6"/>
    <s v="6462"/>
    <s v="6"/>
    <s v="647"/>
  </r>
  <r>
    <s v="64626473510ZZZZZZZ11"/>
    <s v="6462"/>
    <n v="6462"/>
    <x v="5"/>
    <x v="4"/>
    <s v="PPE COST COMMUNITY COST OPENING BALANCE           "/>
    <n v="55771012.549999997"/>
    <n v="0"/>
    <n v="0"/>
    <n v="55771012.549999997"/>
    <s v="GP "/>
    <n v="0"/>
    <s v="6"/>
    <s v="6462"/>
    <s v="6"/>
    <s v="647"/>
  </r>
  <r>
    <s v="6462647352026Q13ZZ11"/>
    <s v="6462"/>
    <n v="6462"/>
    <x v="5"/>
    <x v="4"/>
    <s v="FENCING OF THE FRESH PRODUCE MARKET               "/>
    <n v="0"/>
    <n v="0"/>
    <n v="0"/>
    <n v="0"/>
    <s v="P  "/>
    <n v="0"/>
    <s v="6"/>
    <s v="6462"/>
    <s v="6"/>
    <s v="647"/>
  </r>
  <r>
    <s v="64626473520CFQ13ZZ11"/>
    <s v="6462"/>
    <n v="6462"/>
    <x v="5"/>
    <x v="4"/>
    <s v="FENCING OF THE FRESH PRODUCE MARKET               "/>
    <n v="0"/>
    <n v="946105.78"/>
    <n v="0"/>
    <n v="946105.78"/>
    <s v="P  "/>
    <n v="2500000"/>
    <s v="6"/>
    <s v="6462"/>
    <s v="6"/>
    <s v="647"/>
  </r>
  <r>
    <s v="64626473530ZZZZZZZ11"/>
    <s v="6462"/>
    <n v="6462"/>
    <x v="5"/>
    <x v="4"/>
    <s v="PPE COST COMMUNITY COST DECOM LIABILITY           "/>
    <n v="0"/>
    <n v="0"/>
    <n v="0"/>
    <n v="0"/>
    <s v="GP "/>
    <n v="0"/>
    <s v="6"/>
    <s v="6462"/>
    <s v="6"/>
    <s v="647"/>
  </r>
  <r>
    <s v="64626473540ZZZZZZZ11"/>
    <s v="6462"/>
    <n v="6462"/>
    <x v="5"/>
    <x v="4"/>
    <s v="PPE COST COMMUNITY COST CORRECTION ERROR          "/>
    <n v="0"/>
    <n v="0"/>
    <n v="0"/>
    <n v="0"/>
    <s v="GP "/>
    <n v="0"/>
    <s v="6"/>
    <s v="6462"/>
    <s v="6"/>
    <s v="647"/>
  </r>
  <r>
    <s v="64626473550ZZZZZZZ11"/>
    <s v="6462"/>
    <n v="6462"/>
    <x v="5"/>
    <x v="4"/>
    <s v="PPE COST COMMUNITY COST CHG ACC POLICY            "/>
    <n v="0"/>
    <n v="0"/>
    <n v="0"/>
    <n v="0"/>
    <s v="GP "/>
    <n v="0"/>
    <s v="6"/>
    <s v="6462"/>
    <s v="6"/>
    <s v="647"/>
  </r>
  <r>
    <s v="64626473560ZZZZZZZ11"/>
    <s v="6462"/>
    <n v="6462"/>
    <x v="5"/>
    <x v="4"/>
    <s v="PPE COST COMMUNITY COST DISPOSAL                  "/>
    <n v="0"/>
    <n v="0"/>
    <n v="0"/>
    <n v="0"/>
    <s v="GP "/>
    <n v="0"/>
    <s v="6"/>
    <s v="6462"/>
    <s v="6"/>
    <s v="647"/>
  </r>
  <r>
    <s v="64626473570ZZZZZZZ11"/>
    <s v="6462"/>
    <n v="6462"/>
    <x v="5"/>
    <x v="4"/>
    <s v="PPE COST COMMUNITY COST TRANSFER IN               "/>
    <n v="0"/>
    <n v="40305.269999999997"/>
    <n v="0"/>
    <n v="40305.269999999997"/>
    <s v="GP "/>
    <n v="0"/>
    <s v="6"/>
    <s v="6462"/>
    <s v="6"/>
    <s v="647"/>
  </r>
  <r>
    <s v="64626473580ZZZZZZZ11"/>
    <s v="6462"/>
    <n v="6462"/>
    <x v="5"/>
    <x v="4"/>
    <s v="PPE COST COMMUNITY COST TRANSFER OUT              "/>
    <n v="0"/>
    <n v="0"/>
    <n v="0"/>
    <n v="0"/>
    <s v="GP "/>
    <n v="0"/>
    <s v="6"/>
    <s v="6462"/>
    <s v="6"/>
    <s v="647"/>
  </r>
  <r>
    <s v="64626473610ZZZZZZZ11"/>
    <s v="6462"/>
    <n v="6462"/>
    <x v="5"/>
    <x v="4"/>
    <s v="PPE COST COMMUNITY AD OPENING BALANCE             "/>
    <n v="-40570964.579999998"/>
    <n v="0"/>
    <n v="0"/>
    <n v="-40570964.579999998"/>
    <s v="GP "/>
    <n v="0"/>
    <s v="6"/>
    <s v="6462"/>
    <s v="6"/>
    <s v="647"/>
  </r>
  <r>
    <s v="64626473620ZZZZZZZ11"/>
    <s v="6462"/>
    <n v="6462"/>
    <x v="5"/>
    <x v="4"/>
    <s v="PPE COST COMMUNITY AD OTHER CHANGES               "/>
    <n v="0"/>
    <n v="490627.36"/>
    <n v="0"/>
    <n v="490627.36"/>
    <s v="GP "/>
    <n v="0"/>
    <s v="6"/>
    <s v="6462"/>
    <s v="6"/>
    <s v="647"/>
  </r>
  <r>
    <s v="64626473630ZZZZZZZ11"/>
    <s v="6462"/>
    <n v="6462"/>
    <x v="5"/>
    <x v="4"/>
    <s v="PPE COST COMMUNITY AD DEPRECIATION                "/>
    <n v="0"/>
    <n v="0"/>
    <n v="-1970520.09"/>
    <n v="-1970520.09"/>
    <s v="GP "/>
    <n v="0"/>
    <s v="6"/>
    <s v="6462"/>
    <s v="6"/>
    <s v="647"/>
  </r>
  <r>
    <s v="64626473640ZZZZZZZ11"/>
    <s v="6462"/>
    <n v="6462"/>
    <x v="5"/>
    <x v="4"/>
    <s v="PPE COST COMMUNITY AD DISPOSAL                    "/>
    <n v="0"/>
    <n v="0"/>
    <n v="0"/>
    <n v="0"/>
    <s v="GP "/>
    <n v="0"/>
    <s v="6"/>
    <s v="6462"/>
    <s v="6"/>
    <s v="647"/>
  </r>
  <r>
    <s v="64626473650ZZZZZZZ11"/>
    <s v="6462"/>
    <n v="6462"/>
    <x v="5"/>
    <x v="4"/>
    <s v="PPE COST COMMUNITY AD TRANSFER                    "/>
    <n v="0"/>
    <n v="0"/>
    <n v="0"/>
    <n v="0"/>
    <s v="GP "/>
    <n v="0"/>
    <s v="6"/>
    <s v="6462"/>
    <s v="6"/>
    <s v="647"/>
  </r>
  <r>
    <s v="64626473710ZZZZZZZ11"/>
    <s v="6462"/>
    <n v="6462"/>
    <x v="5"/>
    <x v="4"/>
    <s v="PPE COST COMMUNITY AI OPENING BALANCE             "/>
    <n v="0"/>
    <n v="0"/>
    <n v="0"/>
    <n v="0"/>
    <s v="GP "/>
    <n v="0"/>
    <s v="6"/>
    <s v="6462"/>
    <s v="6"/>
    <s v="647"/>
  </r>
  <r>
    <s v="64626473720ZZZZZZZ11"/>
    <s v="6462"/>
    <n v="6462"/>
    <x v="5"/>
    <x v="4"/>
    <s v="PPE COST COMMUNITY AI IMPAIRMENT                  "/>
    <n v="0"/>
    <n v="0"/>
    <n v="0"/>
    <n v="0"/>
    <s v="GP "/>
    <n v="0"/>
    <s v="6"/>
    <s v="6462"/>
    <s v="6"/>
    <s v="647"/>
  </r>
  <r>
    <s v="64626473730ZZZZZZZ11"/>
    <s v="6462"/>
    <n v="6462"/>
    <x v="5"/>
    <x v="4"/>
    <s v="PPE COST COMMUNITY AI DISPOSAL/TRANSFER           "/>
    <n v="0"/>
    <n v="0"/>
    <n v="0"/>
    <n v="0"/>
    <s v="GP "/>
    <n v="0"/>
    <s v="6"/>
    <s v="6462"/>
    <s v="6"/>
    <s v="647"/>
  </r>
  <r>
    <s v="64626473740ZZZZZZZ11"/>
    <s v="6462"/>
    <n v="6462"/>
    <x v="5"/>
    <x v="4"/>
    <s v="PPE COST COMMUNITY AI CHANGE NOT LISTED           "/>
    <n v="0"/>
    <n v="0"/>
    <n v="0"/>
    <n v="0"/>
    <s v="GP "/>
    <n v="0"/>
    <s v="6"/>
    <s v="6462"/>
    <s v="6"/>
    <s v="647"/>
  </r>
  <r>
    <s v="64626680010ZZZZZZZ11"/>
    <s v="6462"/>
    <n v="6462"/>
    <x v="5"/>
    <x v="4"/>
    <s v="WIP OPENING BALANCE                               "/>
    <n v="0"/>
    <n v="0"/>
    <n v="0"/>
    <n v="0"/>
    <s v="GP "/>
    <n v="0"/>
    <s v="6"/>
    <s v="6462"/>
    <s v="6"/>
    <s v="668"/>
  </r>
  <r>
    <s v="64626680020ZZZZZZZ11"/>
    <s v="6462"/>
    <n v="6462"/>
    <x v="5"/>
    <x v="4"/>
    <s v="WIP ACQUISITION OUTSOURCED                        "/>
    <n v="0"/>
    <n v="0"/>
    <n v="0"/>
    <n v="0"/>
    <s v="GP "/>
    <n v="0"/>
    <s v="6"/>
    <s v="6462"/>
    <s v="6"/>
    <s v="668"/>
  </r>
  <r>
    <s v="64626680030ZZZZZZZ11"/>
    <s v="6462"/>
    <n v="6462"/>
    <x v="5"/>
    <x v="4"/>
    <s v="WIP ACQUISITION OWN ACC CONSTR MAT&amp;SUPPL          "/>
    <n v="0"/>
    <n v="0"/>
    <n v="0"/>
    <n v="0"/>
    <s v="GP "/>
    <n v="0"/>
    <s v="6"/>
    <s v="6462"/>
    <s v="6"/>
    <s v="668"/>
  </r>
  <r>
    <s v="64626680040ZZZZZZZ11"/>
    <s v="6462"/>
    <n v="6462"/>
    <x v="5"/>
    <x v="4"/>
    <s v="WIP ACQ OWN ACC CONSTR COMPENS EMPLOYEE           "/>
    <n v="0"/>
    <n v="0"/>
    <n v="0"/>
    <n v="0"/>
    <s v="GP "/>
    <n v="0"/>
    <s v="6"/>
    <s v="6462"/>
    <s v="6"/>
    <s v="668"/>
  </r>
  <r>
    <s v="64626680050ZZZZZZZ11"/>
    <s v="6462"/>
    <n v="6462"/>
    <x v="5"/>
    <x v="4"/>
    <s v="WIP ACQ OWN ACC CONSTR COST SITE PREP             "/>
    <n v="0"/>
    <n v="0"/>
    <n v="0"/>
    <n v="0"/>
    <s v="GP "/>
    <n v="0"/>
    <s v="6"/>
    <s v="6462"/>
    <s v="6"/>
    <s v="668"/>
  </r>
  <r>
    <s v="64626680060ZZZZZZZ11"/>
    <s v="6462"/>
    <n v="6462"/>
    <x v="5"/>
    <x v="4"/>
    <s v="WIP ACQ OWN ACC CONSTR DELIV &amp; HAND COST          "/>
    <n v="0"/>
    <n v="0"/>
    <n v="0"/>
    <n v="0"/>
    <s v="GP "/>
    <n v="0"/>
    <s v="6"/>
    <s v="6462"/>
    <s v="6"/>
    <s v="668"/>
  </r>
  <r>
    <s v="64626680070ZZZZZZZ11"/>
    <s v="6462"/>
    <n v="6462"/>
    <x v="5"/>
    <x v="4"/>
    <s v="WIP ACQ OWN ACC CONSTR INST &amp; ASSEM CST           "/>
    <n v="0"/>
    <n v="0"/>
    <n v="0"/>
    <n v="0"/>
    <s v="GP "/>
    <n v="0"/>
    <s v="6"/>
    <s v="6462"/>
    <s v="6"/>
    <s v="668"/>
  </r>
  <r>
    <s v="64626680080ZZZZZZZ11"/>
    <s v="6462"/>
    <n v="6462"/>
    <x v="5"/>
    <x v="4"/>
    <s v="WIP ACQ OWN ACC CONSTR COST TEST SITE             "/>
    <n v="0"/>
    <n v="0"/>
    <n v="0"/>
    <n v="0"/>
    <s v="GP "/>
    <n v="0"/>
    <s v="6"/>
    <s v="6462"/>
    <s v="6"/>
    <s v="668"/>
  </r>
  <r>
    <s v="64626680090ZZZZZZZ11"/>
    <s v="6462"/>
    <n v="6462"/>
    <x v="5"/>
    <x v="4"/>
    <s v="WIP ACQUISITION OWN ACC CONSTR PROF FEE           "/>
    <n v="0"/>
    <n v="0"/>
    <n v="0"/>
    <n v="0"/>
    <s v="GP "/>
    <n v="0"/>
    <s v="6"/>
    <s v="6462"/>
    <s v="6"/>
    <s v="668"/>
  </r>
  <r>
    <s v="64626680100ZZZZZZZ11"/>
    <s v="6462"/>
    <n v="6462"/>
    <x v="5"/>
    <x v="4"/>
    <s v="WIP ACQUISITION BORROWING COST                    "/>
    <n v="0"/>
    <n v="0"/>
    <n v="0"/>
    <n v="0"/>
    <s v="GP "/>
    <n v="0"/>
    <s v="6"/>
    <s v="6462"/>
    <s v="6"/>
    <s v="668"/>
  </r>
  <r>
    <s v="64628100010ZZZZZZZ11"/>
    <s v="6462"/>
    <n v="6462"/>
    <x v="5"/>
    <x v="2"/>
    <s v="ACC SUR/(DEF): OPENING BALANCE                    "/>
    <n v="5089662.7300000004"/>
    <n v="0"/>
    <n v="0"/>
    <n v="5089662.7300000004"/>
    <s v="GP "/>
    <n v="0"/>
    <s v="6"/>
    <s v="6462"/>
    <s v="8"/>
    <s v="810"/>
  </r>
  <r>
    <s v="64628100020ZZZZZZZ11"/>
    <s v="6462"/>
    <n v="6462"/>
    <x v="5"/>
    <x v="2"/>
    <s v="ACC SUR/(DEF): CHANGES IN ACC POLICY              "/>
    <n v="0"/>
    <n v="0"/>
    <n v="0"/>
    <n v="0"/>
    <s v="GP "/>
    <n v="0"/>
    <s v="6"/>
    <s v="6462"/>
    <s v="8"/>
    <s v="810"/>
  </r>
  <r>
    <s v="64628100030ZZZZZZZ11"/>
    <s v="6462"/>
    <n v="6462"/>
    <x v="5"/>
    <x v="2"/>
    <s v="ACC SUR/(DEF): CORREC PRIOR PERIOD ERROR          "/>
    <n v="0"/>
    <n v="0"/>
    <n v="0"/>
    <n v="0"/>
    <s v="GP "/>
    <n v="0"/>
    <s v="6"/>
    <s v="6462"/>
    <s v="8"/>
    <s v="810"/>
  </r>
  <r>
    <s v="64628100040ZZZZZZZ11"/>
    <s v="6462"/>
    <n v="6462"/>
    <x v="5"/>
    <x v="2"/>
    <s v="ACC SUR/(DEF): TRF TO/FROM ACCUM SURPLUS          "/>
    <n v="0"/>
    <n v="4889024.3099999996"/>
    <n v="0"/>
    <n v="4889024.3099999996"/>
    <s v="GP "/>
    <n v="0"/>
    <s v="6"/>
    <s v="6462"/>
    <s v="8"/>
    <s v="810"/>
  </r>
  <r>
    <s v="64628100050ZZZZZZZ11"/>
    <s v="6462"/>
    <n v="6462"/>
    <x v="5"/>
    <x v="2"/>
    <s v="ACC SUR/(DEF): TRF TO/FROM RESERVES               "/>
    <n v="0"/>
    <n v="0"/>
    <n v="0"/>
    <n v="0"/>
    <s v="GP "/>
    <n v="0"/>
    <s v="6"/>
    <s v="6462"/>
    <s v="8"/>
    <s v="810"/>
  </r>
  <r>
    <s v="64628100060ZZZZZZZ11"/>
    <s v="6462"/>
    <n v="6462"/>
    <x v="5"/>
    <x v="2"/>
    <s v="ACC SUR/(DEF): DEPRECIATION OFFSETS               "/>
    <n v="0"/>
    <n v="0"/>
    <n v="0"/>
    <n v="0"/>
    <s v="GP "/>
    <n v="0"/>
    <s v="6"/>
    <s v="6462"/>
    <s v="8"/>
    <s v="810"/>
  </r>
  <r>
    <s v="6501203205026MRCZZ12"/>
    <s v="6501"/>
    <n v="6501"/>
    <x v="6"/>
    <x v="0"/>
    <s v="SM D04: SAL &amp; ALL -  BASIC SALARY                 "/>
    <n v="0"/>
    <n v="1426141.24"/>
    <n v="0"/>
    <n v="1426141.24"/>
    <s v="P  "/>
    <n v="1708217"/>
    <s v="6"/>
    <s v="6501"/>
    <s v="2"/>
    <s v="203"/>
  </r>
  <r>
    <s v="6501203206026MRCZZ12"/>
    <s v="6501"/>
    <n v="6501"/>
    <x v="6"/>
    <x v="0"/>
    <s v="SM D04: SAL &amp; ALL -  PERFORM BASED BONUS          "/>
    <n v="0"/>
    <n v="138775.72"/>
    <n v="0"/>
    <n v="138775.72"/>
    <s v="P  "/>
    <n v="46786"/>
    <s v="6"/>
    <s v="6501"/>
    <s v="2"/>
    <s v="203"/>
  </r>
  <r>
    <s v="6501203207026MRCZZ12"/>
    <s v="6501"/>
    <n v="6501"/>
    <x v="6"/>
    <x v="0"/>
    <s v="SM D04: ALLOW - CELLULAR &amp; TELEPHONE              "/>
    <n v="0"/>
    <n v="19200"/>
    <n v="0"/>
    <n v="19200"/>
    <s v="P  "/>
    <n v="19200"/>
    <s v="6"/>
    <s v="6501"/>
    <s v="2"/>
    <s v="203"/>
  </r>
  <r>
    <s v="6501203209026MRCZZ12"/>
    <s v="6501"/>
    <n v="6501"/>
    <x v="6"/>
    <x v="0"/>
    <s v="SM D04: ALLOW - TRAVEL OR MOTOR VEHICLE           "/>
    <n v="0"/>
    <n v="70000"/>
    <n v="0"/>
    <n v="70000"/>
    <s v="P  "/>
    <n v="257280"/>
    <s v="6"/>
    <s v="6501"/>
    <s v="2"/>
    <s v="203"/>
  </r>
  <r>
    <s v="6501205221026MRCZZ12"/>
    <s v="6501"/>
    <n v="6501"/>
    <x v="6"/>
    <x v="0"/>
    <s v="SM D04: SOC CONTR: MEDICAL                        "/>
    <n v="0"/>
    <n v="42182"/>
    <n v="0"/>
    <n v="42182"/>
    <s v="P  "/>
    <n v="0"/>
    <s v="6"/>
    <s v="6501"/>
    <s v="2"/>
    <s v="205"/>
  </r>
  <r>
    <s v="6501205222026MRCZZ12"/>
    <s v="6501"/>
    <n v="6501"/>
    <x v="6"/>
    <x v="0"/>
    <s v="SM D04: SOC CONTR: PENSION FUNDS                  "/>
    <n v="0"/>
    <n v="187944.82"/>
    <n v="0"/>
    <n v="187944.82"/>
    <s v="P  "/>
    <n v="190235"/>
    <s v="6"/>
    <s v="6501"/>
    <s v="2"/>
    <s v="205"/>
  </r>
  <r>
    <s v="6501205223026MRCZZ12"/>
    <s v="6501"/>
    <n v="6501"/>
    <x v="6"/>
    <x v="0"/>
    <s v="SM D04: SOC CONTR: UIF                            "/>
    <n v="0"/>
    <n v="1784.65"/>
    <n v="0"/>
    <n v="1784.65"/>
    <s v="P  "/>
    <n v="1913"/>
    <s v="6"/>
    <s v="6501"/>
    <s v="2"/>
    <s v="205"/>
  </r>
  <r>
    <s v="6501205224026MRCZZ12"/>
    <s v="6501"/>
    <n v="6501"/>
    <x v="6"/>
    <x v="0"/>
    <s v="SM D04: SOC CONTR: BARGAINING COUNCIL             "/>
    <n v="0"/>
    <n v="104.99"/>
    <n v="0"/>
    <n v="104.99"/>
    <s v="P  "/>
    <n v="106"/>
    <s v="6"/>
    <s v="6501"/>
    <s v="2"/>
    <s v="205"/>
  </r>
  <r>
    <s v="6501211001026MRCZZ12"/>
    <s v="6501"/>
    <n v="6501"/>
    <x v="6"/>
    <x v="0"/>
    <s v="MS: SAL &amp; ALL: BASIC SALARY &amp; WAGES               "/>
    <n v="0"/>
    <n v="1010950.71"/>
    <n v="0"/>
    <n v="1010950.71"/>
    <s v="P  "/>
    <n v="1135002"/>
    <s v="6"/>
    <s v="6501"/>
    <s v="2"/>
    <s v="211"/>
  </r>
  <r>
    <s v="6501211022026MRCZZ12"/>
    <s v="6501"/>
    <n v="6501"/>
    <x v="6"/>
    <x v="0"/>
    <s v="MS: ALL - CELLULAR &amp; TELEPHONE                    "/>
    <n v="0"/>
    <n v="8400"/>
    <n v="0"/>
    <n v="8400"/>
    <s v="P  "/>
    <n v="8400"/>
    <s v="6"/>
    <s v="6501"/>
    <s v="2"/>
    <s v="211"/>
  </r>
  <r>
    <s v="6501211026026MRCZZ12"/>
    <s v="6501"/>
    <n v="6501"/>
    <x v="6"/>
    <x v="0"/>
    <s v="MS: HB &amp; INC: HOUSING BENEFITS                    "/>
    <n v="0"/>
    <n v="0"/>
    <n v="0"/>
    <n v="0"/>
    <s v="P  "/>
    <n v="0"/>
    <s v="6"/>
    <s v="6501"/>
    <s v="2"/>
    <s v="211"/>
  </r>
  <r>
    <s v="6501211030026MRCZZ12"/>
    <s v="6501"/>
    <n v="6501"/>
    <x v="6"/>
    <x v="0"/>
    <s v="MS: HB &amp; INC: RENTAL SUBSIDY                      "/>
    <n v="0"/>
    <n v="0"/>
    <n v="0"/>
    <n v="0"/>
    <s v="P  "/>
    <n v="0"/>
    <s v="6"/>
    <s v="6501"/>
    <s v="2"/>
    <s v="211"/>
  </r>
  <r>
    <s v="6501211034026MRCZZ12"/>
    <s v="6501"/>
    <n v="6501"/>
    <x v="6"/>
    <x v="0"/>
    <s v="MS: ALL - TRAVEL OR MOTOR VEHICLE                 "/>
    <n v="0"/>
    <n v="210982.05"/>
    <n v="0"/>
    <n v="211050.9"/>
    <s v="P  "/>
    <n v="208212"/>
    <s v="6"/>
    <s v="6501"/>
    <s v="2"/>
    <s v="211"/>
  </r>
  <r>
    <s v="6501211044026MRCZZ12"/>
    <s v="6501"/>
    <n v="6501"/>
    <x v="6"/>
    <x v="0"/>
    <s v="MS: SRB - ACTING ALLOWANCE                        "/>
    <n v="0"/>
    <n v="396349.09"/>
    <n v="0"/>
    <n v="396349.09"/>
    <s v="P  "/>
    <n v="500000"/>
    <s v="6"/>
    <s v="6501"/>
    <s v="2"/>
    <s v="211"/>
  </r>
  <r>
    <s v="6501211046026MRCZZ12"/>
    <s v="6501"/>
    <n v="6501"/>
    <x v="6"/>
    <x v="0"/>
    <s v="MS: SRB - ANNUAL BONUS                            "/>
    <n v="0"/>
    <n v="87986.47"/>
    <n v="0"/>
    <n v="87986.47"/>
    <s v="P  "/>
    <n v="91477"/>
    <s v="6"/>
    <s v="6501"/>
    <s v="2"/>
    <s v="211"/>
  </r>
  <r>
    <s v="6501213001026MRCZZ12"/>
    <s v="6501"/>
    <n v="6501"/>
    <x v="6"/>
    <x v="0"/>
    <s v="MS: SOC CONTR - BARGAINING COUNCIL                "/>
    <n v="0"/>
    <n v="210.01"/>
    <n v="0"/>
    <n v="210.01"/>
    <s v="P  "/>
    <n v="212"/>
    <s v="6"/>
    <s v="6501"/>
    <s v="2"/>
    <s v="213"/>
  </r>
  <r>
    <s v="6501213010026MRCZZ12"/>
    <s v="6501"/>
    <n v="6501"/>
    <x v="6"/>
    <x v="0"/>
    <s v="MS: SOC CONTR - GROUP LIFE INSURANCE              "/>
    <n v="0"/>
    <n v="10289.27"/>
    <n v="0"/>
    <n v="11235.92"/>
    <s v="P  "/>
    <n v="11028"/>
    <s v="6"/>
    <s v="6501"/>
    <s v="2"/>
    <s v="213"/>
  </r>
  <r>
    <s v="6501213020026MRCZZ12"/>
    <s v="6501"/>
    <n v="6501"/>
    <x v="6"/>
    <x v="0"/>
    <s v="MS: SOC CONTR - MEDICAL                           "/>
    <n v="0"/>
    <n v="66388.44"/>
    <n v="0"/>
    <n v="66388.44"/>
    <s v="P  "/>
    <n v="66819"/>
    <s v="6"/>
    <s v="6501"/>
    <s v="2"/>
    <s v="213"/>
  </r>
  <r>
    <s v="6501213030026MRCZZ12"/>
    <s v="6501"/>
    <n v="6501"/>
    <x v="6"/>
    <x v="0"/>
    <s v="MS: SOC CONTR - PENSION                           "/>
    <n v="0"/>
    <n v="170577"/>
    <n v="0"/>
    <n v="170577"/>
    <s v="P  "/>
    <n v="168897"/>
    <s v="6"/>
    <s v="6501"/>
    <s v="2"/>
    <s v="213"/>
  </r>
  <r>
    <s v="6501213040026MRCZZ12"/>
    <s v="6501"/>
    <n v="6501"/>
    <x v="6"/>
    <x v="0"/>
    <s v="MS: SOC CONTR - UNEMPLOYMENT INSUR FUND           "/>
    <n v="0"/>
    <n v="3569.27"/>
    <n v="0"/>
    <n v="3569.27"/>
    <s v="P  "/>
    <n v="3826"/>
    <s v="6"/>
    <s v="6501"/>
    <s v="2"/>
    <s v="213"/>
  </r>
  <r>
    <s v="6501226060G26MRCZZ12"/>
    <s v="6501"/>
    <n v="6501"/>
    <x v="6"/>
    <x v="0"/>
    <s v="OS: CATERING SERVICES(RECEPTION/DEL)              "/>
    <n v="0"/>
    <n v="53116.52"/>
    <n v="0"/>
    <n v="53116.52"/>
    <s v="P  "/>
    <n v="214320"/>
    <s v="6"/>
    <s v="6501"/>
    <s v="2"/>
    <s v="226"/>
  </r>
  <r>
    <s v="6501226060H26MRCZZ12"/>
    <s v="6501"/>
    <n v="6501"/>
    <x v="6"/>
    <x v="0"/>
    <s v="OS: CATERING SERVICES(REFRESHMENTS)               "/>
    <n v="0"/>
    <n v="2973.54"/>
    <n v="0"/>
    <n v="2973.54"/>
    <s v="P  "/>
    <n v="4598"/>
    <s v="6"/>
    <s v="6501"/>
    <s v="2"/>
    <s v="226"/>
  </r>
  <r>
    <s v="6501227037026414ZZ12"/>
    <s v="6501"/>
    <n v="6501"/>
    <x v="6"/>
    <x v="0"/>
    <s v="C&amp;PS: B&amp;A HUMAN RESOURCES                         "/>
    <n v="0"/>
    <n v="0"/>
    <n v="0"/>
    <n v="0"/>
    <s v="P  "/>
    <n v="6000"/>
    <s v="6"/>
    <s v="6501"/>
    <s v="2"/>
    <s v="227"/>
  </r>
  <r>
    <s v="6501227041026MRCZZ12"/>
    <s v="6501"/>
    <n v="6501"/>
    <x v="6"/>
    <x v="0"/>
    <s v="C&amp;PS: B&amp;A PROJECT MANAGEMENT                      "/>
    <n v="0"/>
    <n v="0"/>
    <n v="0"/>
    <n v="0"/>
    <s v="P  "/>
    <n v="40000"/>
    <s v="6"/>
    <s v="6501"/>
    <s v="2"/>
    <s v="227"/>
  </r>
  <r>
    <s v="6501227258026MRCZZ12"/>
    <s v="6501"/>
    <n v="6501"/>
    <x v="6"/>
    <x v="0"/>
    <s v="C&amp;PS: I&amp;P TOWN PLANNER                            "/>
    <n v="0"/>
    <n v="0"/>
    <n v="0"/>
    <n v="0"/>
    <s v="P  "/>
    <n v="280000"/>
    <s v="6"/>
    <s v="6501"/>
    <s v="2"/>
    <s v="227"/>
  </r>
  <r>
    <s v="6501230012026MRCZZ12"/>
    <s v="6501"/>
    <n v="6501"/>
    <x v="6"/>
    <x v="0"/>
    <s v="OC: ADV/PUB/MARK - CORP &amp; MUN ACTIVITIES          "/>
    <n v="0"/>
    <n v="0"/>
    <n v="0"/>
    <n v="0"/>
    <s v="P  "/>
    <n v="600"/>
    <s v="6"/>
    <s v="6501"/>
    <s v="2"/>
    <s v="230"/>
  </r>
  <r>
    <s v="6501230144026MRCZZ12"/>
    <s v="6501"/>
    <n v="6501"/>
    <x v="6"/>
    <x v="0"/>
    <s v="OC: DEEDS                                         "/>
    <n v="0"/>
    <n v="688020.3"/>
    <n v="0"/>
    <n v="688020.3"/>
    <s v="P  "/>
    <n v="700000"/>
    <s v="6"/>
    <s v="6501"/>
    <s v="2"/>
    <s v="230"/>
  </r>
  <r>
    <s v="6501230451026MRCZZ12"/>
    <s v="6501"/>
    <n v="6501"/>
    <x v="6"/>
    <x v="0"/>
    <s v="OC: PRINTING &amp; PUBLICATIONS                       "/>
    <n v="0"/>
    <n v="15337.88"/>
    <n v="0"/>
    <n v="15337.88"/>
    <s v="P  "/>
    <n v="16182"/>
    <s v="6"/>
    <s v="6501"/>
    <s v="2"/>
    <s v="230"/>
  </r>
  <r>
    <s v="6501230452026MRCZZ12"/>
    <s v="6501"/>
    <n v="6501"/>
    <x v="6"/>
    <x v="0"/>
    <s v="OC: PROFESSIONAL BODIES M/SHIP &amp; SUBS             "/>
    <n v="0"/>
    <n v="230.43"/>
    <n v="0"/>
    <n v="230.43"/>
    <s v="P  "/>
    <n v="1000"/>
    <s v="6"/>
    <s v="6501"/>
    <s v="2"/>
    <s v="230"/>
  </r>
  <r>
    <s v="6501230541026MRCZZ12"/>
    <s v="6501"/>
    <n v="6501"/>
    <x v="6"/>
    <x v="0"/>
    <s v="OC: SKILLS DEVELOPMENT FUND LEVY                  "/>
    <n v="0"/>
    <n v="32801.43"/>
    <n v="0"/>
    <n v="32811.449999999997"/>
    <s v="P  "/>
    <n v="48125"/>
    <s v="6"/>
    <s v="6501"/>
    <s v="2"/>
    <s v="230"/>
  </r>
  <r>
    <s v="6501230576026MRCZZ12"/>
    <s v="6501"/>
    <n v="6501"/>
    <x v="6"/>
    <x v="0"/>
    <s v="OC: T&amp;S DOM - ACCOMMODATION                       "/>
    <n v="0"/>
    <n v="275178.90999999997"/>
    <n v="0"/>
    <n v="275178.90999999997"/>
    <s v="P  "/>
    <n v="290000"/>
    <s v="6"/>
    <s v="6501"/>
    <s v="2"/>
    <s v="230"/>
  </r>
  <r>
    <s v="6501230577026MRCZZ12"/>
    <s v="6501"/>
    <n v="6501"/>
    <x v="6"/>
    <x v="0"/>
    <s v="OC: T&amp;S DOM - DAILY ALLOWANCE                     "/>
    <n v="0"/>
    <n v="47581.42"/>
    <n v="0"/>
    <n v="47581.42"/>
    <s v="P  "/>
    <n v="50000"/>
    <s v="6"/>
    <s v="6501"/>
    <s v="2"/>
    <s v="230"/>
  </r>
  <r>
    <s v="6501230579026MRCZZ12"/>
    <s v="6501"/>
    <n v="6501"/>
    <x v="6"/>
    <x v="0"/>
    <s v="OC: T&amp;S DOM - INCIDENTAL COST                     "/>
    <n v="0"/>
    <n v="2856.13"/>
    <n v="0"/>
    <n v="2856.13"/>
    <s v="P  "/>
    <n v="4000"/>
    <s v="6"/>
    <s v="6501"/>
    <s v="2"/>
    <s v="230"/>
  </r>
  <r>
    <s v="6501230583026MRCZZ12"/>
    <s v="6501"/>
    <n v="6501"/>
    <x v="6"/>
    <x v="0"/>
    <s v="OC: T&amp;S DOM PUB TRP - AIR TRANSPORT               "/>
    <n v="0"/>
    <n v="518715.27"/>
    <n v="0"/>
    <n v="518715.27"/>
    <s v="P  "/>
    <n v="500000"/>
    <s v="6"/>
    <s v="6501"/>
    <s v="2"/>
    <s v="230"/>
  </r>
  <r>
    <s v="6501230585026MRCZZ12"/>
    <s v="6501"/>
    <n v="6501"/>
    <x v="6"/>
    <x v="0"/>
    <s v="OC: T&amp;S DOM PUB TRP - ROAD TRANSPORT              "/>
    <n v="0"/>
    <n v="103345.53"/>
    <n v="0"/>
    <n v="103345.53"/>
    <s v="P  "/>
    <n v="90000"/>
    <s v="6"/>
    <s v="6501"/>
    <s v="2"/>
    <s v="230"/>
  </r>
  <r>
    <s v="6501230610026MRCZZ12"/>
    <s v="6501"/>
    <n v="6501"/>
    <x v="6"/>
    <x v="0"/>
    <s v="OC: UNIFORM &amp; PROTECTIVE CLOTHING                 "/>
    <n v="0"/>
    <n v="0"/>
    <n v="0"/>
    <n v="0"/>
    <s v="P  "/>
    <n v="21500"/>
    <s v="6"/>
    <s v="6501"/>
    <s v="2"/>
    <s v="230"/>
  </r>
  <r>
    <s v="6501232150026MRCZZ12"/>
    <s v="6501"/>
    <n v="6501"/>
    <x v="6"/>
    <x v="0"/>
    <s v="INVENTORY - FINISHED GOODS                        "/>
    <n v="0"/>
    <n v="0"/>
    <n v="0"/>
    <n v="0"/>
    <s v="P  "/>
    <n v="4000"/>
    <s v="6"/>
    <s v="6501"/>
    <s v="2"/>
    <s v="232"/>
  </r>
  <r>
    <s v="6501232360026MRCZZ12"/>
    <s v="6501"/>
    <n v="6501"/>
    <x v="6"/>
    <x v="0"/>
    <s v="INVENTORY - MATERIALS &amp; SUPPLIES                  "/>
    <n v="0"/>
    <n v="4566.57"/>
    <n v="0"/>
    <n v="4566.57"/>
    <s v="P  "/>
    <n v="5000"/>
    <s v="6"/>
    <s v="6501"/>
    <s v="2"/>
    <s v="232"/>
  </r>
  <r>
    <s v="6501272060026MRCZZ12"/>
    <s v="6501"/>
    <n v="6501"/>
    <x v="6"/>
    <x v="0"/>
    <s v="DEPRECIATION COMPUTER EQUIPMENT                   "/>
    <n v="0"/>
    <n v="0"/>
    <n v="0"/>
    <n v="0"/>
    <s v="P  "/>
    <n v="0"/>
    <s v="6"/>
    <s v="6501"/>
    <s v="2"/>
    <s v="272"/>
  </r>
  <r>
    <s v="6501272150026MRCZZ12"/>
    <s v="6501"/>
    <n v="6501"/>
    <x v="6"/>
    <x v="0"/>
    <s v="DEPRECIATION FURNITURE &amp; OFFICE EQUIPM            "/>
    <n v="0"/>
    <n v="0"/>
    <n v="0"/>
    <n v="0"/>
    <s v="P  "/>
    <n v="424970"/>
    <s v="6"/>
    <s v="6501"/>
    <s v="2"/>
    <s v="272"/>
  </r>
  <r>
    <s v="6501272242026MRCZZ12"/>
    <s v="6501"/>
    <n v="6501"/>
    <x v="6"/>
    <x v="0"/>
    <s v="DEPRECIATION ELEC POWER PLANTS                    "/>
    <n v="0"/>
    <n v="0"/>
    <n v="0"/>
    <n v="0"/>
    <s v="P  "/>
    <n v="0"/>
    <s v="6"/>
    <s v="6501"/>
    <s v="2"/>
    <s v="272"/>
  </r>
  <r>
    <s v="6501272243026MRCZZ12"/>
    <s v="6501"/>
    <n v="6501"/>
    <x v="6"/>
    <x v="0"/>
    <s v="DEPRECIATION ELEC HV SUBSTATIONS                  "/>
    <n v="0"/>
    <n v="0"/>
    <n v="0"/>
    <n v="0"/>
    <s v="P  "/>
    <n v="0"/>
    <s v="6"/>
    <s v="6501"/>
    <s v="2"/>
    <s v="272"/>
  </r>
  <r>
    <s v="6501272244026MRCZZ12"/>
    <s v="6501"/>
    <n v="6501"/>
    <x v="6"/>
    <x v="0"/>
    <s v="DEPRECIATION ELEC HV SWITCHING STATIONS           "/>
    <n v="0"/>
    <n v="0"/>
    <n v="0"/>
    <n v="0"/>
    <s v="P  "/>
    <n v="0"/>
    <s v="6"/>
    <s v="6501"/>
    <s v="2"/>
    <s v="272"/>
  </r>
  <r>
    <s v="6501272245026MRCZZ12"/>
    <s v="6501"/>
    <n v="6501"/>
    <x v="6"/>
    <x v="0"/>
    <s v="DEPRECIATION ELEC HV TRANSM CONDUCTORS            "/>
    <n v="0"/>
    <n v="0"/>
    <n v="0"/>
    <n v="0"/>
    <s v="P  "/>
    <n v="0"/>
    <s v="6"/>
    <s v="6501"/>
    <s v="2"/>
    <s v="272"/>
  </r>
  <r>
    <s v="6501272246026MRCZZ12"/>
    <s v="6501"/>
    <n v="6501"/>
    <x v="6"/>
    <x v="0"/>
    <s v="DEPRECIATION ELEC MV SUBSTATIONS                  "/>
    <n v="0"/>
    <n v="0"/>
    <n v="0"/>
    <n v="0"/>
    <s v="P  "/>
    <n v="0"/>
    <s v="6"/>
    <s v="6501"/>
    <s v="2"/>
    <s v="272"/>
  </r>
  <r>
    <s v="6501272247026MRCZZ12"/>
    <s v="6501"/>
    <n v="6501"/>
    <x v="6"/>
    <x v="0"/>
    <s v="DEPRECIATION ELEC MV SWITCHING STATIONS           "/>
    <n v="0"/>
    <n v="0"/>
    <n v="0"/>
    <n v="0"/>
    <s v="P  "/>
    <n v="0"/>
    <s v="6"/>
    <s v="6501"/>
    <s v="2"/>
    <s v="272"/>
  </r>
  <r>
    <s v="6501272248026MRCZZ12"/>
    <s v="6501"/>
    <n v="6501"/>
    <x v="6"/>
    <x v="0"/>
    <s v="DEPRECIATION ELEC MV NETWORKS                     "/>
    <n v="0"/>
    <n v="0"/>
    <n v="0"/>
    <n v="0"/>
    <s v="P  "/>
    <n v="0"/>
    <s v="6"/>
    <s v="6501"/>
    <s v="2"/>
    <s v="272"/>
  </r>
  <r>
    <s v="6501272249026MRCZZ12"/>
    <s v="6501"/>
    <n v="6501"/>
    <x v="6"/>
    <x v="0"/>
    <s v="DEPRECIATION ELEC LV NETWORKS                     "/>
    <n v="0"/>
    <n v="0"/>
    <n v="0"/>
    <n v="0"/>
    <s v="P  "/>
    <n v="0"/>
    <s v="6"/>
    <s v="6501"/>
    <s v="2"/>
    <s v="272"/>
  </r>
  <r>
    <s v="6501272250026MRCZZ12"/>
    <s v="6501"/>
    <n v="6501"/>
    <x v="6"/>
    <x v="0"/>
    <s v="DEPRECIATION ELEC CAPITAL SPARES                  "/>
    <n v="0"/>
    <n v="0"/>
    <n v="0"/>
    <n v="0"/>
    <s v="P  "/>
    <n v="0"/>
    <s v="6"/>
    <s v="6501"/>
    <s v="2"/>
    <s v="272"/>
  </r>
  <r>
    <s v="6501272360026MRCZZ12"/>
    <s v="6501"/>
    <n v="6501"/>
    <x v="6"/>
    <x v="0"/>
    <s v="DEPRECIATION  MACHINERY &amp; EQUIPMENT               "/>
    <n v="0"/>
    <n v="0"/>
    <n v="0"/>
    <n v="0"/>
    <s v="P  "/>
    <n v="0"/>
    <s v="6"/>
    <s v="6501"/>
    <s v="2"/>
    <s v="272"/>
  </r>
  <r>
    <s v="65013950300ZZZZZ1T11"/>
    <s v="6501"/>
    <n v="6501"/>
    <x v="6"/>
    <x v="1"/>
    <s v="DPT CHG LEGAL SERVICES                            "/>
    <n v="0"/>
    <n v="0"/>
    <n v="0"/>
    <n v="0"/>
    <s v="P  "/>
    <n v="0"/>
    <s v="6"/>
    <s v="6501"/>
    <s v="3"/>
    <s v="395"/>
  </r>
  <r>
    <s v="6501395046026MRC2712"/>
    <s v="6501"/>
    <n v="6501"/>
    <x v="6"/>
    <x v="1"/>
    <s v="DPT CHG SECURITY:SECURITY SERVICES                "/>
    <n v="0"/>
    <n v="779674.75"/>
    <n v="0"/>
    <n v="779674.75"/>
    <s v="P  "/>
    <n v="1716000"/>
    <s v="6"/>
    <s v="6501"/>
    <s v="3"/>
    <s v="395"/>
  </r>
  <r>
    <s v="6501395049026MRC2A12"/>
    <s v="6501"/>
    <n v="6501"/>
    <x v="6"/>
    <x v="1"/>
    <s v="DPT CHG TELEPHONE                                 "/>
    <n v="0"/>
    <n v="41975.69"/>
    <n v="0"/>
    <n v="41975.69"/>
    <s v="P  "/>
    <n v="5880"/>
    <s v="6"/>
    <s v="6501"/>
    <s v="3"/>
    <s v="395"/>
  </r>
  <r>
    <s v="65013996050ZZZZZZZ11"/>
    <s v="6501"/>
    <n v="6501"/>
    <x v="6"/>
    <x v="1"/>
    <s v="TRF TO ACC SURPLUS DEFICIT                        "/>
    <n v="0"/>
    <n v="0"/>
    <n v="-5735372.6500000004"/>
    <n v="-5735372.6500000004"/>
    <s v="P  "/>
    <n v="0"/>
    <s v="6"/>
    <s v="6501"/>
    <s v="3"/>
    <s v="399"/>
  </r>
  <r>
    <s v="65013996100ZZZZZZZ11"/>
    <s v="6501"/>
    <n v="6501"/>
    <x v="6"/>
    <x v="1"/>
    <s v="TRF FROM ACC SURPLUS DEFICIT                      "/>
    <n v="0"/>
    <n v="0"/>
    <n v="0"/>
    <n v="0"/>
    <s v="P  "/>
    <n v="0"/>
    <s v="6"/>
    <s v="6501"/>
    <s v="3"/>
    <s v="399"/>
  </r>
  <r>
    <s v="65016803510ZZZZZZZ11"/>
    <s v="6501"/>
    <n v="6501"/>
    <x v="6"/>
    <x v="4"/>
    <s v="HOUSING SELLING SCHEMES ACC 01:OPEN BAL           "/>
    <n v="-3866318.68"/>
    <n v="0"/>
    <n v="0"/>
    <n v="-3866318.68"/>
    <s v="GP "/>
    <n v="0"/>
    <s v="6"/>
    <s v="6501"/>
    <s v="6"/>
    <s v="680"/>
  </r>
  <r>
    <s v="65016803520ZZZZZZZ11"/>
    <s v="6501"/>
    <n v="6501"/>
    <x v="6"/>
    <x v="4"/>
    <s v="HOUSING SELL SCHEME ACC 01:TRF FROM CA            "/>
    <n v="0"/>
    <n v="55568.15"/>
    <n v="0"/>
    <n v="55568.15"/>
    <s v="GP "/>
    <n v="0"/>
    <s v="6"/>
    <s v="6501"/>
    <s v="6"/>
    <s v="680"/>
  </r>
  <r>
    <s v="65016803530ZZZZZZZ11"/>
    <s v="6501"/>
    <n v="6501"/>
    <x v="6"/>
    <x v="4"/>
    <s v="HOUSING SELL SCHEME ACC 01:TRF TO CA              "/>
    <n v="0"/>
    <n v="0"/>
    <n v="0"/>
    <n v="0"/>
    <s v="GP "/>
    <n v="0"/>
    <s v="6"/>
    <s v="6501"/>
    <s v="6"/>
    <s v="680"/>
  </r>
  <r>
    <s v="65018100010ZZZZZZZ11"/>
    <s v="6501"/>
    <n v="6501"/>
    <x v="6"/>
    <x v="2"/>
    <s v="ACC SUR/(DEF): OPENING BALANCE                    "/>
    <n v="7571136.8499999996"/>
    <n v="0"/>
    <n v="0"/>
    <n v="7571136.8499999996"/>
    <s v="GP "/>
    <n v="0"/>
    <s v="6"/>
    <s v="6501"/>
    <s v="8"/>
    <s v="810"/>
  </r>
  <r>
    <s v="65018100020ZZZZZZZ11"/>
    <s v="6501"/>
    <n v="6501"/>
    <x v="6"/>
    <x v="2"/>
    <s v="ACC SUR/(DEF): CHANGES IN ACC POLICY              "/>
    <n v="0"/>
    <n v="0"/>
    <n v="0"/>
    <n v="0"/>
    <s v="GP "/>
    <n v="0"/>
    <s v="6"/>
    <s v="6501"/>
    <s v="8"/>
    <s v="810"/>
  </r>
  <r>
    <s v="65018100030ZZZZZZZ11"/>
    <s v="6501"/>
    <n v="6501"/>
    <x v="6"/>
    <x v="2"/>
    <s v="ACC SUR/(DEF): CORREC PRIOR PERIOD ERROR          "/>
    <n v="0"/>
    <n v="0"/>
    <n v="0"/>
    <n v="0"/>
    <s v="GP "/>
    <n v="0"/>
    <s v="6"/>
    <s v="6501"/>
    <s v="8"/>
    <s v="810"/>
  </r>
  <r>
    <s v="65018100040ZZZZZZZ11"/>
    <s v="6501"/>
    <n v="6501"/>
    <x v="6"/>
    <x v="2"/>
    <s v="ACC SUR/(DEF): TRF TO/FROM ACCUM SURPLUS          "/>
    <n v="0"/>
    <n v="5735372.6500000004"/>
    <n v="0"/>
    <n v="5735372.6500000004"/>
    <s v="GP "/>
    <n v="0"/>
    <s v="6"/>
    <s v="6501"/>
    <s v="8"/>
    <s v="810"/>
  </r>
  <r>
    <s v="65018100050ZZZZZZZ11"/>
    <s v="6501"/>
    <n v="6501"/>
    <x v="6"/>
    <x v="2"/>
    <s v="ACC SUR/(DEF): TRF TO/FROM RESERVES               "/>
    <n v="0"/>
    <n v="0"/>
    <n v="0"/>
    <n v="0"/>
    <s v="GP "/>
    <n v="0"/>
    <s v="6"/>
    <s v="6501"/>
    <s v="8"/>
    <s v="810"/>
  </r>
  <r>
    <s v="65018100060ZZZZZZZ11"/>
    <s v="6501"/>
    <n v="6501"/>
    <x v="6"/>
    <x v="2"/>
    <s v="ACC SUR/(DEF): DEPRECIATION OFFSETS               "/>
    <n v="0"/>
    <n v="0"/>
    <n v="0"/>
    <n v="0"/>
    <s v="GP "/>
    <n v="0"/>
    <s v="6"/>
    <s v="6501"/>
    <s v="8"/>
    <s v="810"/>
  </r>
  <r>
    <s v="6502211001026MRCZZ11"/>
    <s v="6502"/>
    <n v="6502"/>
    <x v="6"/>
    <x v="0"/>
    <s v="MS: SAL &amp; ALL: BASIC SALARY &amp; WAGES               "/>
    <n v="0"/>
    <n v="8098537.8700000001"/>
    <n v="0"/>
    <n v="8198009.8700000001"/>
    <s v="P  "/>
    <n v="8363440"/>
    <s v="6"/>
    <s v="6502"/>
    <s v="2"/>
    <s v="211"/>
  </r>
  <r>
    <s v="6502211010026MRCZZ11"/>
    <s v="6502"/>
    <n v="6502"/>
    <x v="6"/>
    <x v="0"/>
    <s v="MS: SAL &amp; ALL: PERFORMANCE BASED BONUSES          "/>
    <n v="0"/>
    <n v="0"/>
    <n v="0"/>
    <n v="0"/>
    <s v="P  "/>
    <n v="11549"/>
    <s v="6"/>
    <s v="6502"/>
    <s v="2"/>
    <s v="211"/>
  </r>
  <r>
    <s v="6502211022026MRCZZ11"/>
    <s v="6502"/>
    <n v="6502"/>
    <x v="6"/>
    <x v="0"/>
    <s v="MS: ALL - CELLULAR &amp; TELEPHONE                    "/>
    <n v="0"/>
    <n v="37200"/>
    <n v="0"/>
    <n v="37200"/>
    <s v="P  "/>
    <n v="37200"/>
    <s v="6"/>
    <s v="6502"/>
    <s v="2"/>
    <s v="211"/>
  </r>
  <r>
    <s v="6502211026026MRCZZ11"/>
    <s v="6502"/>
    <n v="6502"/>
    <x v="6"/>
    <x v="0"/>
    <s v="MS: HB &amp; INC: HOUSING BENEFITS                    "/>
    <n v="0"/>
    <n v="36651.910000000003"/>
    <n v="0"/>
    <n v="36651.910000000003"/>
    <s v="P  "/>
    <n v="40992"/>
    <s v="6"/>
    <s v="6502"/>
    <s v="2"/>
    <s v="211"/>
  </r>
  <r>
    <s v="6502211028026MRCZZ11"/>
    <s v="6502"/>
    <n v="6502"/>
    <x v="6"/>
    <x v="0"/>
    <s v="MS: HB &amp; INC: LAUNDRY                             "/>
    <n v="0"/>
    <n v="915.61"/>
    <n v="0"/>
    <n v="915.61"/>
    <s v="P  "/>
    <n v="857"/>
    <s v="6"/>
    <s v="6502"/>
    <s v="2"/>
    <s v="211"/>
  </r>
  <r>
    <s v="6502211030026MRCZZ11"/>
    <s v="6502"/>
    <n v="6502"/>
    <x v="6"/>
    <x v="0"/>
    <s v="MS: HB &amp; INC: RENTAL SUBSIDY                      "/>
    <n v="0"/>
    <n v="53240.99"/>
    <n v="0"/>
    <n v="53240.99"/>
    <s v="P  "/>
    <n v="50932"/>
    <s v="6"/>
    <s v="6502"/>
    <s v="2"/>
    <s v="211"/>
  </r>
  <r>
    <s v="6502211034026MRCZZ11"/>
    <s v="6502"/>
    <n v="6502"/>
    <x v="6"/>
    <x v="0"/>
    <s v="MS: ALL - TRAVEL OR MOTOR VEHICLE                 "/>
    <n v="0"/>
    <n v="929944.05"/>
    <n v="0"/>
    <n v="930311.25"/>
    <s v="P  "/>
    <n v="939576"/>
    <s v="6"/>
    <s v="6502"/>
    <s v="2"/>
    <s v="211"/>
  </r>
  <r>
    <s v="6502211036026MRCZZ11"/>
    <s v="6502"/>
    <n v="6502"/>
    <x v="6"/>
    <x v="0"/>
    <s v="MS: OVERTIME - NON STRUCTURED                     "/>
    <n v="0"/>
    <n v="0"/>
    <n v="0"/>
    <n v="0"/>
    <s v="P  "/>
    <n v="0"/>
    <s v="6"/>
    <s v="6502"/>
    <s v="2"/>
    <s v="211"/>
  </r>
  <r>
    <s v="6502211038026MRCZZ11"/>
    <s v="6502"/>
    <n v="6502"/>
    <x v="6"/>
    <x v="0"/>
    <s v="MS: OVERTIME - STRUCTURED                         "/>
    <n v="0"/>
    <n v="0"/>
    <n v="0"/>
    <n v="0"/>
    <s v="P  "/>
    <n v="0"/>
    <s v="6"/>
    <s v="6502"/>
    <s v="2"/>
    <s v="211"/>
  </r>
  <r>
    <s v="6502211046026MRCZZ11"/>
    <s v="6502"/>
    <n v="6502"/>
    <x v="6"/>
    <x v="0"/>
    <s v="MS: SRB - ANNUAL BONUS                            "/>
    <n v="0"/>
    <n v="699817.39"/>
    <n v="0"/>
    <n v="699817.39"/>
    <s v="P  "/>
    <n v="576109"/>
    <s v="6"/>
    <s v="6502"/>
    <s v="2"/>
    <s v="211"/>
  </r>
  <r>
    <s v="6502211050026MRCZZ11"/>
    <s v="6502"/>
    <n v="6502"/>
    <x v="6"/>
    <x v="0"/>
    <s v="MS: SRB - LONG SERVICE AWARD                      "/>
    <n v="0"/>
    <n v="78983.460000000006"/>
    <n v="0"/>
    <n v="79853.84"/>
    <s v="P  "/>
    <n v="0"/>
    <s v="6"/>
    <s v="6502"/>
    <s v="2"/>
    <s v="211"/>
  </r>
  <r>
    <s v="6502213001026MRCZZ11"/>
    <s v="6502"/>
    <n v="6502"/>
    <x v="6"/>
    <x v="0"/>
    <s v="MS: SOC CONTR - BARGAINING COUNCIL                "/>
    <n v="0"/>
    <n v="2756.25"/>
    <n v="0"/>
    <n v="2826.25"/>
    <s v="P  "/>
    <n v="2862"/>
    <s v="6"/>
    <s v="6502"/>
    <s v="2"/>
    <s v="213"/>
  </r>
  <r>
    <s v="6502213010026MRCZZ11"/>
    <s v="6502"/>
    <n v="6502"/>
    <x v="6"/>
    <x v="0"/>
    <s v="MS: SOC CONTR - GROUP LIFE INSURANCE              "/>
    <n v="0"/>
    <n v="52853.59"/>
    <n v="0"/>
    <n v="57796.79"/>
    <s v="P  "/>
    <n v="57443"/>
    <s v="6"/>
    <s v="6502"/>
    <s v="2"/>
    <s v="213"/>
  </r>
  <r>
    <s v="6502213020026MRCZZ11"/>
    <s v="6502"/>
    <n v="6502"/>
    <x v="6"/>
    <x v="0"/>
    <s v="MS: SOC CONTR - MEDICAL                           "/>
    <n v="0"/>
    <n v="615475.48"/>
    <n v="0"/>
    <n v="615475.48"/>
    <s v="P  "/>
    <n v="559695"/>
    <s v="6"/>
    <s v="6502"/>
    <s v="2"/>
    <s v="213"/>
  </r>
  <r>
    <s v="6502213030026MRCZZ11"/>
    <s v="6502"/>
    <n v="6502"/>
    <x v="6"/>
    <x v="0"/>
    <s v="MS: SOC CONTR - PENSION                           "/>
    <n v="0"/>
    <n v="1511235.43"/>
    <n v="0"/>
    <n v="1526910.97"/>
    <s v="P  "/>
    <n v="1468811"/>
    <s v="6"/>
    <s v="6502"/>
    <s v="2"/>
    <s v="213"/>
  </r>
  <r>
    <s v="6502213040026MRCZZ11"/>
    <s v="6502"/>
    <n v="6502"/>
    <x v="6"/>
    <x v="0"/>
    <s v="MS: SOC CONTR - UNEMPLOYMENT INSUR FUND           "/>
    <n v="0"/>
    <n v="47717.16"/>
    <n v="0"/>
    <n v="47936.480000000003"/>
    <s v="P  "/>
    <n v="50874"/>
    <s v="6"/>
    <s v="6502"/>
    <s v="2"/>
    <s v="213"/>
  </r>
  <r>
    <s v="6502227037026414ZZ11"/>
    <s v="6502"/>
    <n v="6502"/>
    <x v="6"/>
    <x v="0"/>
    <s v="C&amp;PS: B&amp;A HUMAN RESOURCES                         "/>
    <n v="0"/>
    <n v="0"/>
    <n v="0"/>
    <n v="0"/>
    <s v="P  "/>
    <n v="5400"/>
    <s v="6"/>
    <s v="6502"/>
    <s v="2"/>
    <s v="227"/>
  </r>
  <r>
    <s v="6502228360026NHCZZ11"/>
    <s v="6502"/>
    <n v="6502"/>
    <x v="6"/>
    <x v="0"/>
    <s v="CONTR:  MAINT OF BUILDINGS &amp; FACILITIES           "/>
    <n v="0"/>
    <n v="2153.91"/>
    <n v="0"/>
    <n v="2153.91"/>
    <s v="P  "/>
    <n v="1350000"/>
    <s v="6"/>
    <s v="6502"/>
    <s v="2"/>
    <s v="228"/>
  </r>
  <r>
    <s v="6502230451026MRCZZ11"/>
    <s v="6502"/>
    <n v="6502"/>
    <x v="6"/>
    <x v="0"/>
    <s v="OC: PRINTING &amp; PUBLICATIONS                       "/>
    <n v="0"/>
    <n v="2545.2600000000002"/>
    <n v="0"/>
    <n v="2545.2600000000002"/>
    <s v="P  "/>
    <n v="4824"/>
    <s v="6"/>
    <s v="6502"/>
    <s v="2"/>
    <s v="230"/>
  </r>
  <r>
    <s v="6502230541026MRCZZ11"/>
    <s v="6502"/>
    <n v="6502"/>
    <x v="6"/>
    <x v="0"/>
    <s v="OC: SKILLS DEVELOPMENT FUND LEVY                  "/>
    <n v="0"/>
    <n v="98704.02"/>
    <n v="0"/>
    <n v="99651.74"/>
    <s v="P  "/>
    <n v="112850"/>
    <s v="6"/>
    <s v="6502"/>
    <s v="2"/>
    <s v="230"/>
  </r>
  <r>
    <s v="6502230576026MRCZZ11"/>
    <s v="6502"/>
    <n v="6502"/>
    <x v="6"/>
    <x v="0"/>
    <s v="OC: T&amp;S DOM - ACCOMMODATION                       "/>
    <n v="0"/>
    <n v="3563.74"/>
    <n v="0"/>
    <n v="3563.74"/>
    <s v="P  "/>
    <n v="11320"/>
    <s v="6"/>
    <s v="6502"/>
    <s v="2"/>
    <s v="230"/>
  </r>
  <r>
    <s v="6502230588026MRCZZ11"/>
    <s v="6502"/>
    <n v="6502"/>
    <x v="6"/>
    <x v="0"/>
    <s v="OC: T&amp;S FOREIGN - DAILY ALLOWANCE                 "/>
    <n v="0"/>
    <n v="5815"/>
    <n v="0"/>
    <n v="5815"/>
    <s v="P  "/>
    <n v="4298"/>
    <s v="6"/>
    <s v="6502"/>
    <s v="2"/>
    <s v="230"/>
  </r>
  <r>
    <s v="6502230590026MRCZZ11"/>
    <s v="6502"/>
    <n v="6502"/>
    <x v="6"/>
    <x v="0"/>
    <s v="OC: T&amp;S FOREIGN - INCIDENTAL COST                 "/>
    <n v="0"/>
    <n v="491"/>
    <n v="0"/>
    <n v="491"/>
    <s v="P  "/>
    <n v="1495"/>
    <s v="6"/>
    <s v="6502"/>
    <s v="2"/>
    <s v="230"/>
  </r>
  <r>
    <s v="6502230595026MRCZZ11"/>
    <s v="6502"/>
    <n v="6502"/>
    <x v="6"/>
    <x v="0"/>
    <s v="OC: T&amp;S FOREIGN  PUB TRP - ROAD TRANSP            "/>
    <n v="0"/>
    <n v="7223.33"/>
    <n v="0"/>
    <n v="7223.33"/>
    <s v="P  "/>
    <n v="11530"/>
    <s v="6"/>
    <s v="6502"/>
    <s v="2"/>
    <s v="230"/>
  </r>
  <r>
    <s v="6502230610026MRCZZ11"/>
    <s v="6502"/>
    <n v="6502"/>
    <x v="6"/>
    <x v="0"/>
    <s v="OC: UNIFORM &amp; PROTECTIVE CLOTHING                 "/>
    <n v="0"/>
    <n v="5156.1000000000004"/>
    <n v="0"/>
    <n v="5156.1000000000004"/>
    <s v="P  "/>
    <n v="7000"/>
    <s v="6"/>
    <s v="6502"/>
    <s v="2"/>
    <s v="230"/>
  </r>
  <r>
    <s v="6502230662026MRCZZ11"/>
    <s v="6502"/>
    <n v="6502"/>
    <x v="6"/>
    <x v="0"/>
    <s v="OC: WORKMEN'S COMPENSATION FUND                   "/>
    <n v="0"/>
    <n v="0"/>
    <n v="0"/>
    <n v="0"/>
    <s v="P  "/>
    <n v="22500"/>
    <s v="6"/>
    <s v="6502"/>
    <s v="2"/>
    <s v="230"/>
  </r>
  <r>
    <s v="6502232360026MRCZZ11"/>
    <s v="6502"/>
    <n v="6502"/>
    <x v="6"/>
    <x v="0"/>
    <s v="INVENTORY - MATERIALS &amp; SUPPLIES                  "/>
    <n v="0"/>
    <n v="4979.57"/>
    <n v="0"/>
    <n v="4979.57"/>
    <s v="P  "/>
    <n v="5000"/>
    <s v="6"/>
    <s v="6502"/>
    <s v="2"/>
    <s v="232"/>
  </r>
  <r>
    <s v="6502240001026MRCZZ11"/>
    <s v="6502"/>
    <n v="6502"/>
    <x v="6"/>
    <x v="0"/>
    <s v="BAD DEBTS WRITTEN OFF                             "/>
    <n v="0"/>
    <n v="0"/>
    <n v="0"/>
    <n v="0"/>
    <s v="P  "/>
    <n v="1994258"/>
    <s v="6"/>
    <s v="6502"/>
    <s v="2"/>
    <s v="240"/>
  </r>
  <r>
    <s v="6502272125026MRCZZ11"/>
    <s v="6502"/>
    <n v="6502"/>
    <x v="6"/>
    <x v="0"/>
    <s v="DEPRECIATION WATER SUPPLY BULK MAINS              "/>
    <n v="0"/>
    <n v="0"/>
    <n v="0"/>
    <n v="0"/>
    <s v="P  "/>
    <n v="0"/>
    <s v="6"/>
    <s v="6502"/>
    <s v="2"/>
    <s v="272"/>
  </r>
  <r>
    <s v="6502272880026MRCZZ11"/>
    <s v="6502"/>
    <n v="6502"/>
    <x v="6"/>
    <x v="0"/>
    <s v="DEPRECIATION COMMUNITY HALLS                      "/>
    <n v="0"/>
    <n v="0"/>
    <n v="0"/>
    <n v="0"/>
    <s v="P  "/>
    <n v="0"/>
    <s v="6"/>
    <s v="6502"/>
    <s v="2"/>
    <s v="272"/>
  </r>
  <r>
    <s v="6502320155026MRCZZ11"/>
    <s v="6502"/>
    <n v="6502"/>
    <x v="6"/>
    <x v="1"/>
    <s v="PPE INFRA: WATER SUPLLY INFRA - GAINS             "/>
    <n v="0"/>
    <n v="0"/>
    <n v="0"/>
    <n v="0"/>
    <s v="P  "/>
    <n v="0"/>
    <s v="6"/>
    <s v="6502"/>
    <s v="3"/>
    <s v="320"/>
  </r>
  <r>
    <s v="6502320160026MRCZZ11"/>
    <s v="6502"/>
    <n v="6502"/>
    <x v="6"/>
    <x v="3"/>
    <s v="PPE INFRA: WATER SUPPLY INFRA - LOSSES            "/>
    <n v="0"/>
    <n v="0"/>
    <n v="0"/>
    <n v="0"/>
    <s v="P  "/>
    <n v="0"/>
    <s v="6"/>
    <s v="6502"/>
    <s v="3"/>
    <s v="320"/>
  </r>
  <r>
    <s v="6502320280026MRCZZ11"/>
    <s v="6502"/>
    <n v="6502"/>
    <x v="6"/>
    <x v="1"/>
    <s v="PPE COMMUNITY ASSETS - GAINS                      "/>
    <n v="0"/>
    <n v="0"/>
    <n v="0"/>
    <n v="0"/>
    <s v="P  "/>
    <n v="0"/>
    <s v="6"/>
    <s v="6502"/>
    <s v="3"/>
    <s v="320"/>
  </r>
  <r>
    <s v="6502320285026MRCZZ11"/>
    <s v="6502"/>
    <n v="6502"/>
    <x v="6"/>
    <x v="3"/>
    <s v="PPE COMMUNITY ASSETS - LOSSES                     "/>
    <n v="0"/>
    <n v="0"/>
    <n v="0"/>
    <n v="0"/>
    <s v="P  "/>
    <n v="0"/>
    <s v="6"/>
    <s v="6502"/>
    <s v="3"/>
    <s v="320"/>
  </r>
  <r>
    <s v="6502350080026MRCZZ11"/>
    <s v="6502"/>
    <n v="6502"/>
    <x v="6"/>
    <x v="3"/>
    <s v="IL PPE: INFRASTRUCTURE - WATER                    "/>
    <n v="0"/>
    <n v="0"/>
    <n v="0"/>
    <n v="0"/>
    <s v="P  "/>
    <n v="0"/>
    <s v="6"/>
    <s v="6502"/>
    <s v="3"/>
    <s v="350"/>
  </r>
  <r>
    <s v="6502350110026MRCZZ11"/>
    <s v="6502"/>
    <n v="6502"/>
    <x v="6"/>
    <x v="3"/>
    <s v="IL: NON SPECIFIC ACCOUNTS                         "/>
    <n v="0"/>
    <n v="5864475.8799999999"/>
    <n v="0"/>
    <n v="5864475.8799999999"/>
    <s v="P  "/>
    <n v="0"/>
    <s v="6"/>
    <s v="6502"/>
    <s v="3"/>
    <s v="350"/>
  </r>
  <r>
    <s v="6502360080026MRCZZ11"/>
    <s v="6502"/>
    <n v="6502"/>
    <x v="6"/>
    <x v="3"/>
    <s v="RIL PPE: INFRASTRUCTURE - WATER                   "/>
    <n v="0"/>
    <n v="0"/>
    <n v="0"/>
    <n v="0"/>
    <s v="P  "/>
    <n v="0"/>
    <s v="6"/>
    <s v="6502"/>
    <s v="3"/>
    <s v="360"/>
  </r>
  <r>
    <s v="6502360110026MRCZZ11"/>
    <s v="6502"/>
    <n v="6502"/>
    <x v="6"/>
    <x v="3"/>
    <s v="RIL: NON SPECIFIC ACCOUNTS                        "/>
    <n v="0"/>
    <n v="0"/>
    <n v="0"/>
    <n v="0"/>
    <s v="P  "/>
    <n v="0"/>
    <s v="6"/>
    <s v="6502"/>
    <s v="3"/>
    <s v="360"/>
  </r>
  <r>
    <s v="6502395023026MRC1L11"/>
    <s v="6502"/>
    <n v="6502"/>
    <x v="6"/>
    <x v="1"/>
    <s v="DPT CHG INSURANCE FEES                            "/>
    <n v="0"/>
    <n v="0"/>
    <n v="0"/>
    <n v="0"/>
    <s v="P  "/>
    <n v="0"/>
    <s v="6"/>
    <s v="6502"/>
    <s v="3"/>
    <s v="395"/>
  </r>
  <r>
    <s v="6502395049026MRC2A11"/>
    <s v="6502"/>
    <n v="6502"/>
    <x v="6"/>
    <x v="1"/>
    <s v="DPT CHG TELEPHONE                                 "/>
    <n v="0"/>
    <n v="29233.48"/>
    <n v="0"/>
    <n v="29233.48"/>
    <s v="P  "/>
    <n v="10104"/>
    <s v="6"/>
    <s v="6502"/>
    <s v="3"/>
    <s v="395"/>
  </r>
  <r>
    <s v="65023996050ZZZZZZZ11"/>
    <s v="6502"/>
    <n v="6502"/>
    <x v="6"/>
    <x v="1"/>
    <s v="TRF TO ACC SURPLUS DEFICIT                        "/>
    <n v="0"/>
    <n v="0"/>
    <n v="-13069401.92"/>
    <n v="-13069401.92"/>
    <s v="P  "/>
    <n v="0"/>
    <s v="6"/>
    <s v="6502"/>
    <s v="3"/>
    <s v="399"/>
  </r>
  <r>
    <s v="65023996100ZZZZZZZ11"/>
    <s v="6502"/>
    <n v="6502"/>
    <x v="6"/>
    <x v="1"/>
    <s v="TRF FROM ACC SURPLUS DEFICIT                      "/>
    <n v="0"/>
    <n v="0"/>
    <n v="0"/>
    <n v="0"/>
    <s v="P  "/>
    <n v="0"/>
    <s v="6"/>
    <s v="6502"/>
    <s v="3"/>
    <s v="399"/>
  </r>
  <r>
    <s v="65025571010ZZZZZZZ11"/>
    <s v="6502"/>
    <n v="6502"/>
    <x v="6"/>
    <x v="6"/>
    <s v="SERV CHG ACC 10 - OPENING BALANCE                 "/>
    <n v="0"/>
    <n v="0"/>
    <n v="0"/>
    <n v="0"/>
    <s v="GP "/>
    <n v="0"/>
    <s v="6"/>
    <s v="6502"/>
    <s v="5"/>
    <s v="557"/>
  </r>
  <r>
    <s v="65025571020ZZZZZZZ11"/>
    <s v="6502"/>
    <n v="6502"/>
    <x v="6"/>
    <x v="6"/>
    <s v="SERV CHG ACC 10 - MONTHLY BILLING                 "/>
    <n v="0"/>
    <n v="2200594.96"/>
    <n v="0"/>
    <n v="2200594.96"/>
    <s v="GP "/>
    <n v="0"/>
    <s v="6"/>
    <s v="6502"/>
    <s v="5"/>
    <s v="557"/>
  </r>
  <r>
    <s v="65025571030ZZZZZZZ11"/>
    <s v="6502"/>
    <n v="6502"/>
    <x v="6"/>
    <x v="6"/>
    <s v="SERV CHG ACC 10 - PRIOR PERIOD COR &amp; ADJ          "/>
    <n v="0"/>
    <n v="0"/>
    <n v="0"/>
    <n v="0"/>
    <s v="GP "/>
    <n v="0"/>
    <s v="6"/>
    <s v="6502"/>
    <s v="5"/>
    <s v="557"/>
  </r>
  <r>
    <s v="65025571040ZZZZZZZ11"/>
    <s v="6502"/>
    <n v="6502"/>
    <x v="6"/>
    <x v="6"/>
    <s v="SERV CHG ACC 10 - COLLECTIONS                     "/>
    <n v="0"/>
    <n v="0"/>
    <n v="0"/>
    <n v="0"/>
    <s v="GP "/>
    <n v="0"/>
    <s v="6"/>
    <s v="6502"/>
    <s v="5"/>
    <s v="557"/>
  </r>
  <r>
    <s v="65025571050ZZZZZZZ11"/>
    <s v="6502"/>
    <n v="6502"/>
    <x v="6"/>
    <x v="6"/>
    <s v="SERV CHG ACC 10 - DEBT WRITE-OFFS                 "/>
    <n v="0"/>
    <n v="0"/>
    <n v="0"/>
    <n v="0"/>
    <s v="GP "/>
    <n v="0"/>
    <s v="6"/>
    <s v="6502"/>
    <s v="5"/>
    <s v="557"/>
  </r>
  <r>
    <s v="65025571060ZZZZZZZ11"/>
    <s v="6502"/>
    <n v="6502"/>
    <x v="6"/>
    <x v="6"/>
    <s v="SERV CHG ACC 10 - INTEREST CHARGE                 "/>
    <n v="0"/>
    <n v="0"/>
    <n v="0"/>
    <n v="0"/>
    <s v="GP "/>
    <n v="0"/>
    <s v="6"/>
    <s v="6502"/>
    <s v="5"/>
    <s v="557"/>
  </r>
  <r>
    <s v="65025571070ZZZZZZZ11"/>
    <s v="6502"/>
    <n v="6502"/>
    <x v="6"/>
    <x v="6"/>
    <s v="SERV CHG ACC 10 - ACCRUED REVENUE                 "/>
    <n v="0"/>
    <n v="0"/>
    <n v="0"/>
    <n v="0"/>
    <s v="GP "/>
    <n v="0"/>
    <s v="6"/>
    <s v="6502"/>
    <s v="5"/>
    <s v="557"/>
  </r>
  <r>
    <s v="65025571110ZZZZZZZ11"/>
    <s v="6502"/>
    <n v="6502"/>
    <x v="6"/>
    <x v="6"/>
    <s v="SERV CHG ACC 11 - OPENING BALANCE                 "/>
    <n v="0"/>
    <n v="0"/>
    <n v="0"/>
    <n v="0"/>
    <s v="GP "/>
    <n v="0"/>
    <s v="6"/>
    <s v="6502"/>
    <s v="5"/>
    <s v="557"/>
  </r>
  <r>
    <s v="65025571120ZZZZZZZ11"/>
    <s v="6502"/>
    <n v="6502"/>
    <x v="6"/>
    <x v="6"/>
    <s v="SERV CHG ACC 11 - MONTHLY BILLING                 "/>
    <n v="0"/>
    <n v="0"/>
    <n v="0"/>
    <n v="0"/>
    <s v="GP "/>
    <n v="0"/>
    <s v="6"/>
    <s v="6502"/>
    <s v="5"/>
    <s v="557"/>
  </r>
  <r>
    <s v="65025571130ZZZZZZZ11"/>
    <s v="6502"/>
    <n v="6502"/>
    <x v="6"/>
    <x v="6"/>
    <s v="SERV CHG ACC 11 - PRIOR PERIOD COR &amp; ADJ          "/>
    <n v="0"/>
    <n v="0"/>
    <n v="0"/>
    <n v="0"/>
    <s v="GP "/>
    <n v="0"/>
    <s v="6"/>
    <s v="6502"/>
    <s v="5"/>
    <s v="557"/>
  </r>
  <r>
    <s v="65025571140ZZZZZZZ11"/>
    <s v="6502"/>
    <n v="6502"/>
    <x v="6"/>
    <x v="6"/>
    <s v="SERV CHG ACC 11 - COLLECTIONS                     "/>
    <n v="0"/>
    <n v="0"/>
    <n v="0"/>
    <n v="0"/>
    <s v="GP "/>
    <n v="0"/>
    <s v="6"/>
    <s v="6502"/>
    <s v="5"/>
    <s v="557"/>
  </r>
  <r>
    <s v="65025571150ZZZZZZZ11"/>
    <s v="6502"/>
    <n v="6502"/>
    <x v="6"/>
    <x v="6"/>
    <s v="SERV CHG ACC 11 - DEBT WRITE-OFFS                 "/>
    <n v="0"/>
    <n v="0"/>
    <n v="0"/>
    <n v="0"/>
    <s v="GP "/>
    <n v="0"/>
    <s v="6"/>
    <s v="6502"/>
    <s v="5"/>
    <s v="557"/>
  </r>
  <r>
    <s v="65025571160ZZZZZZZ11"/>
    <s v="6502"/>
    <n v="6502"/>
    <x v="6"/>
    <x v="6"/>
    <s v="SERV CHG ACC 11 - INTEREST CHARGE                 "/>
    <n v="0"/>
    <n v="0"/>
    <n v="0"/>
    <n v="0"/>
    <s v="GP "/>
    <n v="0"/>
    <s v="6"/>
    <s v="6502"/>
    <s v="5"/>
    <s v="557"/>
  </r>
  <r>
    <s v="65025571170ZZZZZZZ11"/>
    <s v="6502"/>
    <n v="6502"/>
    <x v="6"/>
    <x v="6"/>
    <s v="SERV CHG ACC 11 - ACCRUED REVENUE                 "/>
    <n v="0"/>
    <n v="0"/>
    <n v="0"/>
    <n v="0"/>
    <s v="GP "/>
    <n v="0"/>
    <s v="6"/>
    <s v="6502"/>
    <s v="5"/>
    <s v="557"/>
  </r>
  <r>
    <s v="65025571210ZZZZZZZ11"/>
    <s v="6502"/>
    <n v="6502"/>
    <x v="6"/>
    <x v="6"/>
    <s v="SERV CHG ACC 12 - OPENING BALANCE                 "/>
    <n v="0"/>
    <n v="0"/>
    <n v="0"/>
    <n v="0"/>
    <s v="GP "/>
    <n v="0"/>
    <s v="6"/>
    <s v="6502"/>
    <s v="5"/>
    <s v="557"/>
  </r>
  <r>
    <s v="65025571220ZZZZZZZ11"/>
    <s v="6502"/>
    <n v="6502"/>
    <x v="6"/>
    <x v="6"/>
    <s v="SERV CHG ACC 12 - MONTHLY BILLING                 "/>
    <n v="0"/>
    <n v="0"/>
    <n v="0"/>
    <n v="0"/>
    <s v="GP "/>
    <n v="0"/>
    <s v="6"/>
    <s v="6502"/>
    <s v="5"/>
    <s v="557"/>
  </r>
  <r>
    <s v="65025571230ZZZZZZZ11"/>
    <s v="6502"/>
    <n v="6502"/>
    <x v="6"/>
    <x v="6"/>
    <s v="SERV CHG ACC 12 - PRIOR PERIOD COR &amp; ADJ          "/>
    <n v="0"/>
    <n v="0"/>
    <n v="0"/>
    <n v="0"/>
    <s v="GP "/>
    <n v="0"/>
    <s v="6"/>
    <s v="6502"/>
    <s v="5"/>
    <s v="557"/>
  </r>
  <r>
    <s v="65025571240ZZZZZZZ11"/>
    <s v="6502"/>
    <n v="6502"/>
    <x v="6"/>
    <x v="6"/>
    <s v="SERV CHG ACC 12 - COLLECTIONS                     "/>
    <n v="0"/>
    <n v="0"/>
    <n v="0"/>
    <n v="0"/>
    <s v="GP "/>
    <n v="0"/>
    <s v="6"/>
    <s v="6502"/>
    <s v="5"/>
    <s v="557"/>
  </r>
  <r>
    <s v="65025571250ZZZZZZZ11"/>
    <s v="6502"/>
    <n v="6502"/>
    <x v="6"/>
    <x v="6"/>
    <s v="SERV CHG ACC 12 - DEBT WRITE-OFFS                 "/>
    <n v="0"/>
    <n v="0"/>
    <n v="0"/>
    <n v="0"/>
    <s v="GP "/>
    <n v="0"/>
    <s v="6"/>
    <s v="6502"/>
    <s v="5"/>
    <s v="557"/>
  </r>
  <r>
    <s v="65025571260ZZZZZZZ11"/>
    <s v="6502"/>
    <n v="6502"/>
    <x v="6"/>
    <x v="6"/>
    <s v="SERV CHG ACC 12 - INTEREST CHARGE                 "/>
    <n v="0"/>
    <n v="0"/>
    <n v="0"/>
    <n v="0"/>
    <s v="GP "/>
    <n v="0"/>
    <s v="6"/>
    <s v="6502"/>
    <s v="5"/>
    <s v="557"/>
  </r>
  <r>
    <s v="65025571270ZZZZZZZ11"/>
    <s v="6502"/>
    <n v="6502"/>
    <x v="6"/>
    <x v="6"/>
    <s v="SERV CHG ACC 12 - ACCRUED REVENUE                 "/>
    <n v="0"/>
    <n v="0"/>
    <n v="0"/>
    <n v="0"/>
    <s v="GP "/>
    <n v="0"/>
    <s v="6"/>
    <s v="6502"/>
    <s v="5"/>
    <s v="557"/>
  </r>
  <r>
    <s v="65025571310ZZZZZZZ11"/>
    <s v="6502"/>
    <n v="6502"/>
    <x v="6"/>
    <x v="6"/>
    <s v="SERV CHG ACC 13 - OPENING BALANCE                 "/>
    <n v="0"/>
    <n v="0"/>
    <n v="0"/>
    <n v="0"/>
    <s v="GP "/>
    <n v="0"/>
    <s v="6"/>
    <s v="6502"/>
    <s v="5"/>
    <s v="557"/>
  </r>
  <r>
    <s v="65025571320ZZZZZZZ11"/>
    <s v="6502"/>
    <n v="6502"/>
    <x v="6"/>
    <x v="6"/>
    <s v="SERV CHG ACC 13 - MONTHLY BILLING                 "/>
    <n v="0"/>
    <n v="2343.3000000000002"/>
    <n v="0"/>
    <n v="2343.3000000000002"/>
    <s v="GP "/>
    <n v="0"/>
    <s v="6"/>
    <s v="6502"/>
    <s v="5"/>
    <s v="557"/>
  </r>
  <r>
    <s v="65025571330ZZZZZZZ11"/>
    <s v="6502"/>
    <n v="6502"/>
    <x v="6"/>
    <x v="6"/>
    <s v="SERV CHG ACC 13 - PRIOR PERIOD COR &amp; ADJ          "/>
    <n v="0"/>
    <n v="0"/>
    <n v="0"/>
    <n v="0"/>
    <s v="GP "/>
    <n v="0"/>
    <s v="6"/>
    <s v="6502"/>
    <s v="5"/>
    <s v="557"/>
  </r>
  <r>
    <s v="65025571340ZZZZZZZ11"/>
    <s v="6502"/>
    <n v="6502"/>
    <x v="6"/>
    <x v="6"/>
    <s v="SERV CHG ACC 13 - COLLECTIONS                     "/>
    <n v="0"/>
    <n v="0"/>
    <n v="0"/>
    <n v="0"/>
    <s v="GP "/>
    <n v="0"/>
    <s v="6"/>
    <s v="6502"/>
    <s v="5"/>
    <s v="557"/>
  </r>
  <r>
    <s v="65025571350ZZZZZZZ11"/>
    <s v="6502"/>
    <n v="6502"/>
    <x v="6"/>
    <x v="6"/>
    <s v="SERV CHG ACC 13 - DEBT WRITE-OFFS                 "/>
    <n v="0"/>
    <n v="0"/>
    <n v="0"/>
    <n v="0"/>
    <s v="GP "/>
    <n v="0"/>
    <s v="6"/>
    <s v="6502"/>
    <s v="5"/>
    <s v="557"/>
  </r>
  <r>
    <s v="65025571360ZZZZZZZ11"/>
    <s v="6502"/>
    <n v="6502"/>
    <x v="6"/>
    <x v="6"/>
    <s v="SERV CHG ACC 13 - INTEREST CHARGE                 "/>
    <n v="0"/>
    <n v="0"/>
    <n v="0"/>
    <n v="0"/>
    <s v="GP "/>
    <n v="0"/>
    <s v="6"/>
    <s v="6502"/>
    <s v="5"/>
    <s v="557"/>
  </r>
  <r>
    <s v="65025571370ZZZZZZZ11"/>
    <s v="6502"/>
    <n v="6502"/>
    <x v="6"/>
    <x v="6"/>
    <s v="SERV CHG ACC 13 - ACCRUED REVENUE                 "/>
    <n v="0"/>
    <n v="0"/>
    <n v="0"/>
    <n v="0"/>
    <s v="GP "/>
    <n v="0"/>
    <s v="6"/>
    <s v="6502"/>
    <s v="5"/>
    <s v="557"/>
  </r>
  <r>
    <s v="65025571410ZZZZZZZ11"/>
    <s v="6502"/>
    <n v="6502"/>
    <x v="6"/>
    <x v="6"/>
    <s v="SERV CHG ACC 14 - OPENING BALANCE                 "/>
    <n v="0"/>
    <n v="0"/>
    <n v="0"/>
    <n v="0"/>
    <s v="GP "/>
    <n v="0"/>
    <s v="6"/>
    <s v="6502"/>
    <s v="5"/>
    <s v="557"/>
  </r>
  <r>
    <s v="65025571420ZZZZZZZ11"/>
    <s v="6502"/>
    <n v="6502"/>
    <x v="6"/>
    <x v="6"/>
    <s v="SERV CHG ACC 14 - MONTHLY BILLING                 "/>
    <n v="0"/>
    <n v="57364.24"/>
    <n v="0"/>
    <n v="57364.24"/>
    <s v="GP "/>
    <n v="0"/>
    <s v="6"/>
    <s v="6502"/>
    <s v="5"/>
    <s v="557"/>
  </r>
  <r>
    <s v="65025571430ZZZZZZZ11"/>
    <s v="6502"/>
    <n v="6502"/>
    <x v="6"/>
    <x v="6"/>
    <s v="SERV CHG ACC 14 - PRIOR PERIOD COR &amp; ADJ          "/>
    <n v="0"/>
    <n v="0"/>
    <n v="0"/>
    <n v="0"/>
    <s v="GP "/>
    <n v="0"/>
    <s v="6"/>
    <s v="6502"/>
    <s v="5"/>
    <s v="557"/>
  </r>
  <r>
    <s v="65025571440ZZZZZZZ11"/>
    <s v="6502"/>
    <n v="6502"/>
    <x v="6"/>
    <x v="6"/>
    <s v="SERV CHG ACC 14 - COLLECTIONS                     "/>
    <n v="0"/>
    <n v="0"/>
    <n v="0"/>
    <n v="0"/>
    <s v="GP "/>
    <n v="0"/>
    <s v="6"/>
    <s v="6502"/>
    <s v="5"/>
    <s v="557"/>
  </r>
  <r>
    <s v="65025571450ZZZZZZZ11"/>
    <s v="6502"/>
    <n v="6502"/>
    <x v="6"/>
    <x v="6"/>
    <s v="SERV CHG ACC 14 - DEBT WRITE-OFFS                 "/>
    <n v="0"/>
    <n v="0"/>
    <n v="0"/>
    <n v="0"/>
    <s v="GP "/>
    <n v="0"/>
    <s v="6"/>
    <s v="6502"/>
    <s v="5"/>
    <s v="557"/>
  </r>
  <r>
    <s v="65025571460ZZZZZZZ11"/>
    <s v="6502"/>
    <n v="6502"/>
    <x v="6"/>
    <x v="6"/>
    <s v="SERV CHG ACC 14 - INTEREST CHARGE                 "/>
    <n v="0"/>
    <n v="0"/>
    <n v="0"/>
    <n v="0"/>
    <s v="GP "/>
    <n v="0"/>
    <s v="6"/>
    <s v="6502"/>
    <s v="5"/>
    <s v="557"/>
  </r>
  <r>
    <s v="65025571470ZZZZZZZ11"/>
    <s v="6502"/>
    <n v="6502"/>
    <x v="6"/>
    <x v="6"/>
    <s v="SERV CHG ACC 14 - ACCRUED REVENUE                 "/>
    <n v="0"/>
    <n v="0"/>
    <n v="0"/>
    <n v="0"/>
    <s v="GP "/>
    <n v="0"/>
    <s v="6"/>
    <s v="6502"/>
    <s v="5"/>
    <s v="557"/>
  </r>
  <r>
    <s v="65025571510ZZZZZZZ11"/>
    <s v="6502"/>
    <n v="6502"/>
    <x v="6"/>
    <x v="6"/>
    <s v="SERV CHG ACC 15 - OPENING BALANCE                 "/>
    <n v="0"/>
    <n v="0"/>
    <n v="0"/>
    <n v="0"/>
    <s v="GP "/>
    <n v="0"/>
    <s v="6"/>
    <s v="6502"/>
    <s v="5"/>
    <s v="557"/>
  </r>
  <r>
    <s v="65025571520ZZZZZZZ11"/>
    <s v="6502"/>
    <n v="6502"/>
    <x v="6"/>
    <x v="6"/>
    <s v="SERV CHG ACC 15 - MONTHLY BILLING                 "/>
    <n v="0"/>
    <n v="13381.41"/>
    <n v="0"/>
    <n v="13381.41"/>
    <s v="GP "/>
    <n v="0"/>
    <s v="6"/>
    <s v="6502"/>
    <s v="5"/>
    <s v="557"/>
  </r>
  <r>
    <s v="65025571530ZZZZZZZ11"/>
    <s v="6502"/>
    <n v="6502"/>
    <x v="6"/>
    <x v="6"/>
    <s v="SERV CHG ACC 15 - PRIOR PERIOD COR &amp; ADJ          "/>
    <n v="0"/>
    <n v="0"/>
    <n v="0"/>
    <n v="0"/>
    <s v="GP "/>
    <n v="0"/>
    <s v="6"/>
    <s v="6502"/>
    <s v="5"/>
    <s v="557"/>
  </r>
  <r>
    <s v="65025571540ZZZZZZZ11"/>
    <s v="6502"/>
    <n v="6502"/>
    <x v="6"/>
    <x v="6"/>
    <s v="SERV CHG ACC 15 - COLLECTIONS                     "/>
    <n v="0"/>
    <n v="0"/>
    <n v="0"/>
    <n v="0"/>
    <s v="GP "/>
    <n v="0"/>
    <s v="6"/>
    <s v="6502"/>
    <s v="5"/>
    <s v="557"/>
  </r>
  <r>
    <s v="65025571550ZZZZZZZ11"/>
    <s v="6502"/>
    <n v="6502"/>
    <x v="6"/>
    <x v="6"/>
    <s v="SERV CHG ACC 15 - DEBT WRITE-OFFS                 "/>
    <n v="0"/>
    <n v="0"/>
    <n v="0"/>
    <n v="0"/>
    <s v="GP "/>
    <n v="0"/>
    <s v="6"/>
    <s v="6502"/>
    <s v="5"/>
    <s v="557"/>
  </r>
  <r>
    <s v="65025571560ZZZZZZZ11"/>
    <s v="6502"/>
    <n v="6502"/>
    <x v="6"/>
    <x v="6"/>
    <s v="SERV CHG ACC 15 - INTEREST CHARGE                 "/>
    <n v="0"/>
    <n v="0"/>
    <n v="0"/>
    <n v="0"/>
    <s v="GP "/>
    <n v="0"/>
    <s v="6"/>
    <s v="6502"/>
    <s v="5"/>
    <s v="557"/>
  </r>
  <r>
    <s v="65025571570ZZZZZZZ11"/>
    <s v="6502"/>
    <n v="6502"/>
    <x v="6"/>
    <x v="6"/>
    <s v="SERV CHG ACC 15 - ACCRUED REVENUE                 "/>
    <n v="0"/>
    <n v="0"/>
    <n v="0"/>
    <n v="0"/>
    <s v="GP "/>
    <n v="0"/>
    <s v="6"/>
    <s v="6502"/>
    <s v="5"/>
    <s v="557"/>
  </r>
  <r>
    <s v="65025571610ZZZZZZZ11"/>
    <s v="6502"/>
    <n v="6502"/>
    <x v="6"/>
    <x v="6"/>
    <s v="SERV CHG ACC 16 - OPENING BALANCE                 "/>
    <n v="0"/>
    <n v="0"/>
    <n v="0"/>
    <n v="0"/>
    <s v="GP "/>
    <n v="0"/>
    <s v="6"/>
    <s v="6502"/>
    <s v="5"/>
    <s v="557"/>
  </r>
  <r>
    <s v="65025571620ZZZZZZZ11"/>
    <s v="6502"/>
    <n v="6502"/>
    <x v="6"/>
    <x v="6"/>
    <s v="SERV CHG ACC 16 - MONTHLY BILLING                 "/>
    <n v="0"/>
    <n v="14827.63"/>
    <n v="0"/>
    <n v="14827.63"/>
    <s v="GP "/>
    <n v="0"/>
    <s v="6"/>
    <s v="6502"/>
    <s v="5"/>
    <s v="557"/>
  </r>
  <r>
    <s v="65025571630ZZZZZZZ11"/>
    <s v="6502"/>
    <n v="6502"/>
    <x v="6"/>
    <x v="6"/>
    <s v="SERV CHG ACC 16 - PRIOR PERIOD COR &amp; ADJ          "/>
    <n v="0"/>
    <n v="0"/>
    <n v="0"/>
    <n v="0"/>
    <s v="GP "/>
    <n v="0"/>
    <s v="6"/>
    <s v="6502"/>
    <s v="5"/>
    <s v="557"/>
  </r>
  <r>
    <s v="65025571640ZZZZZZZ11"/>
    <s v="6502"/>
    <n v="6502"/>
    <x v="6"/>
    <x v="6"/>
    <s v="SERV CHG ACC 16 - COLLECTIONS                     "/>
    <n v="0"/>
    <n v="0"/>
    <n v="0"/>
    <n v="0"/>
    <s v="GP "/>
    <n v="0"/>
    <s v="6"/>
    <s v="6502"/>
    <s v="5"/>
    <s v="557"/>
  </r>
  <r>
    <s v="65025571650ZZZZZZZ11"/>
    <s v="6502"/>
    <n v="6502"/>
    <x v="6"/>
    <x v="6"/>
    <s v="SERV CHG ACC 16 - DEBT WRITE-OFFS                 "/>
    <n v="0"/>
    <n v="0"/>
    <n v="0"/>
    <n v="0"/>
    <s v="GP "/>
    <n v="0"/>
    <s v="6"/>
    <s v="6502"/>
    <s v="5"/>
    <s v="557"/>
  </r>
  <r>
    <s v="65025571660ZZZZZZZ11"/>
    <s v="6502"/>
    <n v="6502"/>
    <x v="6"/>
    <x v="6"/>
    <s v="SERV CHG ACC 16 - INTEREST CHARGE                 "/>
    <n v="0"/>
    <n v="0"/>
    <n v="0"/>
    <n v="0"/>
    <s v="GP "/>
    <n v="0"/>
    <s v="6"/>
    <s v="6502"/>
    <s v="5"/>
    <s v="557"/>
  </r>
  <r>
    <s v="65025571670ZZZZZZZ11"/>
    <s v="6502"/>
    <n v="6502"/>
    <x v="6"/>
    <x v="6"/>
    <s v="SERV CHG ACC 16 - ACCRUED REVENUE                 "/>
    <n v="0"/>
    <n v="0"/>
    <n v="0"/>
    <n v="0"/>
    <s v="GP "/>
    <n v="0"/>
    <s v="6"/>
    <s v="6502"/>
    <s v="5"/>
    <s v="557"/>
  </r>
  <r>
    <s v="65025650610ZZZZZZZ11"/>
    <s v="6502"/>
    <n v="6502"/>
    <x v="6"/>
    <x v="6"/>
    <s v="PROP RENT - OPENING BALANCE                       "/>
    <n v="23738183.34"/>
    <n v="0"/>
    <n v="0"/>
    <n v="23738183.34"/>
    <s v="GP "/>
    <n v="0"/>
    <s v="6"/>
    <s v="6502"/>
    <s v="5"/>
    <s v="565"/>
  </r>
  <r>
    <s v="65025650620ZZZZZZZ11"/>
    <s v="6502"/>
    <n v="6502"/>
    <x v="6"/>
    <x v="6"/>
    <s v="PROP RENT - MONTHLY BILLING                       "/>
    <n v="0"/>
    <n v="8902252.1600000001"/>
    <n v="0"/>
    <n v="8902252.1600000001"/>
    <s v="GP "/>
    <n v="0"/>
    <s v="6"/>
    <s v="6502"/>
    <s v="5"/>
    <s v="565"/>
  </r>
  <r>
    <s v="65025650630ZZZZZZZ11"/>
    <s v="6502"/>
    <n v="6502"/>
    <x v="6"/>
    <x v="6"/>
    <s v="PROP RENT - PRIOR PERIOD CORREC &amp; ADJUST          "/>
    <n v="0"/>
    <n v="0"/>
    <n v="0"/>
    <n v="0"/>
    <s v="GP "/>
    <n v="0"/>
    <s v="6"/>
    <s v="6502"/>
    <s v="5"/>
    <s v="565"/>
  </r>
  <r>
    <s v="65025650640ZZZZZZZ11"/>
    <s v="6502"/>
    <n v="6502"/>
    <x v="6"/>
    <x v="6"/>
    <s v="PROP RENT - COLLECTIONS                           "/>
    <n v="0"/>
    <n v="0"/>
    <n v="-2433688.2999999998"/>
    <n v="-2433688.2999999998"/>
    <s v="GP "/>
    <n v="0"/>
    <s v="6"/>
    <s v="6502"/>
    <s v="5"/>
    <s v="565"/>
  </r>
  <r>
    <s v="65025650650ZZZZZZZ11"/>
    <s v="6502"/>
    <n v="6502"/>
    <x v="6"/>
    <x v="6"/>
    <s v="PROP RENT  - DEBT WRITE-OFFS                      "/>
    <n v="0"/>
    <n v="0"/>
    <n v="0"/>
    <n v="0"/>
    <s v="GP "/>
    <n v="0"/>
    <s v="6"/>
    <s v="6502"/>
    <s v="5"/>
    <s v="565"/>
  </r>
  <r>
    <s v="65025650660ZZZZZZZ11"/>
    <s v="6502"/>
    <n v="6502"/>
    <x v="6"/>
    <x v="6"/>
    <s v="PROP RENT - INTEREST CHARGE                       "/>
    <n v="0"/>
    <n v="0"/>
    <n v="0"/>
    <n v="0"/>
    <s v="GP "/>
    <n v="0"/>
    <s v="6"/>
    <s v="6502"/>
    <s v="5"/>
    <s v="565"/>
  </r>
  <r>
    <s v="65025650670ZZZZZZZ11"/>
    <s v="6502"/>
    <n v="6502"/>
    <x v="6"/>
    <x v="6"/>
    <s v="PROP RENT - ACCRUED REVENUE                       "/>
    <n v="0"/>
    <n v="0"/>
    <n v="0"/>
    <n v="0"/>
    <s v="GP "/>
    <n v="0"/>
    <s v="6"/>
    <s v="6502"/>
    <s v="5"/>
    <s v="565"/>
  </r>
  <r>
    <s v="65025650810ZZZZZZZ11"/>
    <s v="6502"/>
    <n v="6502"/>
    <x v="6"/>
    <x v="6"/>
    <s v="PROP RENT: IMP - OPENING BALANCE                  "/>
    <n v="-20727306.600000001"/>
    <n v="0"/>
    <n v="0"/>
    <n v="-20727306.600000001"/>
    <s v="GP "/>
    <n v="0"/>
    <s v="6"/>
    <s v="6502"/>
    <s v="5"/>
    <s v="565"/>
  </r>
  <r>
    <s v="65025650830ZZZZZZZ11"/>
    <s v="6502"/>
    <n v="6502"/>
    <x v="6"/>
    <x v="6"/>
    <s v="PROP RENT: IMP - ADJUSTMENTS                      "/>
    <n v="0"/>
    <n v="0"/>
    <n v="-5864475.8799999999"/>
    <n v="-5864475.8799999999"/>
    <s v="GP "/>
    <n v="0"/>
    <s v="6"/>
    <s v="6502"/>
    <s v="5"/>
    <s v="565"/>
  </r>
  <r>
    <s v="65025650840ZZZZZZZ11"/>
    <s v="6502"/>
    <n v="6502"/>
    <x v="6"/>
    <x v="6"/>
    <s v="PROP RENT: IMP - REVERSAL                         "/>
    <n v="0"/>
    <n v="0"/>
    <n v="0"/>
    <n v="0"/>
    <s v="GP "/>
    <n v="0"/>
    <s v="6"/>
    <s v="6502"/>
    <s v="5"/>
    <s v="565"/>
  </r>
  <r>
    <s v="65025650910ZZZZZZZ11"/>
    <s v="6502"/>
    <n v="6502"/>
    <x v="6"/>
    <x v="6"/>
    <s v="SERV CHG - OPENING BALANCE                        "/>
    <n v="16473738.98"/>
    <n v="0"/>
    <n v="-2961"/>
    <n v="16470777.98"/>
    <s v="GP "/>
    <n v="0"/>
    <s v="6"/>
    <s v="6502"/>
    <s v="5"/>
    <s v="565"/>
  </r>
  <r>
    <s v="65025650920ZZZZZZZ11"/>
    <s v="6502"/>
    <n v="6502"/>
    <x v="6"/>
    <x v="6"/>
    <s v="SERV CHG - MONTHLY BILLING                        "/>
    <n v="0"/>
    <n v="0"/>
    <n v="0"/>
    <n v="0"/>
    <s v="GP "/>
    <n v="0"/>
    <s v="6"/>
    <s v="6502"/>
    <s v="5"/>
    <s v="565"/>
  </r>
  <r>
    <s v="65025650930ZZZZZZZ11"/>
    <s v="6502"/>
    <n v="6502"/>
    <x v="6"/>
    <x v="6"/>
    <s v="SERV CHG - PRIOR PERIOD CORREC &amp; ADJUST           "/>
    <n v="0"/>
    <n v="0"/>
    <n v="0"/>
    <n v="0"/>
    <s v="GP "/>
    <n v="0"/>
    <s v="6"/>
    <s v="6502"/>
    <s v="5"/>
    <s v="565"/>
  </r>
  <r>
    <s v="65025650940ZZZZZZZ11"/>
    <s v="6502"/>
    <n v="6502"/>
    <x v="6"/>
    <x v="6"/>
    <s v="SERV CHG - COLLECTIONS                            "/>
    <n v="0"/>
    <n v="0"/>
    <n v="0"/>
    <n v="0"/>
    <s v="GP "/>
    <n v="0"/>
    <s v="6"/>
    <s v="6502"/>
    <s v="5"/>
    <s v="565"/>
  </r>
  <r>
    <s v="65025650950ZZZZZZZ11"/>
    <s v="6502"/>
    <n v="6502"/>
    <x v="6"/>
    <x v="6"/>
    <s v="SERV CHG  - DEBT WRITE-OFFS                       "/>
    <n v="0"/>
    <n v="0"/>
    <n v="0"/>
    <n v="0"/>
    <s v="GP "/>
    <n v="0"/>
    <s v="6"/>
    <s v="6502"/>
    <s v="5"/>
    <s v="565"/>
  </r>
  <r>
    <s v="65025650960ZZZZZZZ11"/>
    <s v="6502"/>
    <n v="6502"/>
    <x v="6"/>
    <x v="6"/>
    <s v="SERV CHG - INTEREST CHARGE                        "/>
    <n v="0"/>
    <n v="0"/>
    <n v="0"/>
    <n v="0"/>
    <s v="GP "/>
    <n v="0"/>
    <s v="6"/>
    <s v="6502"/>
    <s v="5"/>
    <s v="565"/>
  </r>
  <r>
    <s v="65025650970ZZZZZZZ11"/>
    <s v="6502"/>
    <n v="6502"/>
    <x v="6"/>
    <x v="6"/>
    <s v="SERVICE CHARGES - ACCRUED REVENUE                 "/>
    <n v="0"/>
    <n v="0"/>
    <n v="0"/>
    <n v="0"/>
    <s v="GP "/>
    <n v="0"/>
    <s v="6"/>
    <s v="6502"/>
    <s v="5"/>
    <s v="565"/>
  </r>
  <r>
    <s v="65025651110ZZZZZZZ11"/>
    <s v="6502"/>
    <n v="6502"/>
    <x v="6"/>
    <x v="6"/>
    <s v="SERV CHG: IMP - OPENING BALANCE                   "/>
    <n v="-12299958.68"/>
    <n v="0"/>
    <n v="0"/>
    <n v="-12299958.68"/>
    <s v="GP "/>
    <n v="0"/>
    <s v="6"/>
    <s v="6502"/>
    <s v="5"/>
    <s v="565"/>
  </r>
  <r>
    <s v="65025651130ZZZZZZZ11"/>
    <s v="6502"/>
    <n v="6502"/>
    <x v="6"/>
    <x v="6"/>
    <s v="SERV CHG: IMP - ADJUSTMENTS                       "/>
    <n v="0"/>
    <n v="0"/>
    <n v="-156212.41"/>
    <n v="-156212.41"/>
    <s v="GP "/>
    <n v="0"/>
    <s v="6"/>
    <s v="6502"/>
    <s v="5"/>
    <s v="565"/>
  </r>
  <r>
    <s v="65025651140ZZZZZZZ11"/>
    <s v="6502"/>
    <n v="6502"/>
    <x v="6"/>
    <x v="6"/>
    <s v="SERV CHG: IMP - REVERSAL                          "/>
    <n v="0"/>
    <n v="0"/>
    <n v="0"/>
    <n v="0"/>
    <s v="GP "/>
    <n v="0"/>
    <s v="6"/>
    <s v="6502"/>
    <s v="5"/>
    <s v="565"/>
  </r>
  <r>
    <s v="65025670610ZZZZZZZ11"/>
    <s v="6502"/>
    <n v="6502"/>
    <x v="6"/>
    <x v="6"/>
    <s v="PROP RENT VAT - OPENING BALANCE                   "/>
    <n v="0"/>
    <n v="0"/>
    <n v="0"/>
    <n v="0"/>
    <s v="GP "/>
    <n v="0"/>
    <s v="6"/>
    <s v="6502"/>
    <s v="5"/>
    <s v="567"/>
  </r>
  <r>
    <s v="65025670620ZZZZZZZ11"/>
    <s v="6502"/>
    <n v="6502"/>
    <x v="6"/>
    <x v="6"/>
    <s v="PROP RENT VAT - MONTHLY BILLING                   "/>
    <n v="0"/>
    <n v="0"/>
    <n v="0"/>
    <n v="0"/>
    <s v="GP "/>
    <n v="0"/>
    <s v="6"/>
    <s v="6502"/>
    <s v="5"/>
    <s v="567"/>
  </r>
  <r>
    <s v="65025670630ZZZZZZZ11"/>
    <s v="6502"/>
    <n v="6502"/>
    <x v="6"/>
    <x v="6"/>
    <s v="PROP RENT VAT - PRIOR PERIOD CORREC &amp;ADJ          "/>
    <n v="0"/>
    <n v="0"/>
    <n v="0"/>
    <n v="0"/>
    <s v="GP "/>
    <n v="0"/>
    <s v="6"/>
    <s v="6502"/>
    <s v="5"/>
    <s v="567"/>
  </r>
  <r>
    <s v="65025670640ZZZZZZZ11"/>
    <s v="6502"/>
    <n v="6502"/>
    <x v="6"/>
    <x v="6"/>
    <s v="PROP RENT VAT - COLLECTIONS                       "/>
    <n v="0"/>
    <n v="0"/>
    <n v="0"/>
    <n v="0"/>
    <s v="GP "/>
    <n v="0"/>
    <s v="6"/>
    <s v="6502"/>
    <s v="5"/>
    <s v="567"/>
  </r>
  <r>
    <s v="65025670650ZZZZZZZ11"/>
    <s v="6502"/>
    <n v="6502"/>
    <x v="6"/>
    <x v="6"/>
    <s v="PROP RENT VAT  - DEBT WRITE-OFFS                  "/>
    <n v="0"/>
    <n v="0"/>
    <n v="0"/>
    <n v="0"/>
    <s v="GP "/>
    <n v="0"/>
    <s v="6"/>
    <s v="6502"/>
    <s v="5"/>
    <s v="567"/>
  </r>
  <r>
    <s v="65025670660ZZZZZZZ11"/>
    <s v="6502"/>
    <n v="6502"/>
    <x v="6"/>
    <x v="6"/>
    <s v="PROP RENT VAT - INTEREST CHARGE                   "/>
    <n v="0"/>
    <n v="0"/>
    <n v="0"/>
    <n v="0"/>
    <s v="GP "/>
    <n v="0"/>
    <s v="6"/>
    <s v="6502"/>
    <s v="5"/>
    <s v="567"/>
  </r>
  <r>
    <s v="65025670670ZZZZZZZ11"/>
    <s v="6502"/>
    <n v="6502"/>
    <x v="6"/>
    <x v="6"/>
    <s v="PROP RENT VAT - ACCRUED REVENUE                   "/>
    <n v="0"/>
    <n v="0"/>
    <n v="0"/>
    <n v="0"/>
    <s v="GP "/>
    <n v="0"/>
    <s v="6"/>
    <s v="6502"/>
    <s v="5"/>
    <s v="567"/>
  </r>
  <r>
    <s v="65025670910ZZZZZZZ11"/>
    <s v="6502"/>
    <n v="6502"/>
    <x v="6"/>
    <x v="6"/>
    <s v="SERV CHG VAT - OPENING BALANCE                    "/>
    <n v="0"/>
    <n v="0"/>
    <n v="0"/>
    <n v="0"/>
    <s v="GP "/>
    <n v="0"/>
    <s v="6"/>
    <s v="6502"/>
    <s v="5"/>
    <s v="567"/>
  </r>
  <r>
    <s v="65025670920ZZZZZZZ11"/>
    <s v="6502"/>
    <n v="6502"/>
    <x v="6"/>
    <x v="6"/>
    <s v="SERV CHG VAT - MONTHLY BILLING                    "/>
    <n v="0"/>
    <n v="0"/>
    <n v="0"/>
    <n v="0"/>
    <s v="GP "/>
    <n v="0"/>
    <s v="6"/>
    <s v="6502"/>
    <s v="5"/>
    <s v="567"/>
  </r>
  <r>
    <s v="65025670930ZZZZZZZ11"/>
    <s v="6502"/>
    <n v="6502"/>
    <x v="6"/>
    <x v="6"/>
    <s v="SERV CHG VAT - PRIOR PERIOD CORREC &amp; ADJ          "/>
    <n v="0"/>
    <n v="0"/>
    <n v="0"/>
    <n v="0"/>
    <s v="GP "/>
    <n v="0"/>
    <s v="6"/>
    <s v="6502"/>
    <s v="5"/>
    <s v="567"/>
  </r>
  <r>
    <s v="65025670940ZZZZZZZ11"/>
    <s v="6502"/>
    <n v="6502"/>
    <x v="6"/>
    <x v="6"/>
    <s v="SERV CHG VAT - COLLECTIONS                        "/>
    <n v="0"/>
    <n v="0"/>
    <n v="0"/>
    <n v="0"/>
    <s v="GP "/>
    <n v="0"/>
    <s v="6"/>
    <s v="6502"/>
    <s v="5"/>
    <s v="567"/>
  </r>
  <r>
    <s v="65025670950ZZZZZZZ11"/>
    <s v="6502"/>
    <n v="6502"/>
    <x v="6"/>
    <x v="6"/>
    <s v="SERV CHG VAT  - DEBT WRITE-OFFS                   "/>
    <n v="0"/>
    <n v="0"/>
    <n v="0"/>
    <n v="0"/>
    <s v="GP "/>
    <n v="0"/>
    <s v="6"/>
    <s v="6502"/>
    <s v="5"/>
    <s v="567"/>
  </r>
  <r>
    <s v="65025670960ZZZZZZZ11"/>
    <s v="6502"/>
    <n v="6502"/>
    <x v="6"/>
    <x v="6"/>
    <s v="SERV CHG VAT - INTEREST CHARGE                    "/>
    <n v="0"/>
    <n v="0"/>
    <n v="0"/>
    <n v="0"/>
    <s v="GP "/>
    <n v="0"/>
    <s v="6"/>
    <s v="6502"/>
    <s v="5"/>
    <s v="567"/>
  </r>
  <r>
    <s v="65025670970ZZZZZZZ11"/>
    <s v="6502"/>
    <n v="6502"/>
    <x v="6"/>
    <x v="6"/>
    <s v="SERVICE CHARGES - ACCRUED REVENUE                 "/>
    <n v="0"/>
    <n v="0"/>
    <n v="0"/>
    <n v="0"/>
    <s v="GP "/>
    <n v="0"/>
    <s v="6"/>
    <s v="6502"/>
    <s v="5"/>
    <s v="567"/>
  </r>
  <r>
    <s v="65025690310ZZZZZZZ11"/>
    <s v="6502"/>
    <n v="6502"/>
    <x v="6"/>
    <x v="6"/>
    <s v="VAT CONTROL ACC 03:OPENING BALANCE                "/>
    <n v="167386.91"/>
    <n v="0"/>
    <n v="0"/>
    <n v="167386.91"/>
    <s v="GP "/>
    <n v="0"/>
    <s v="6"/>
    <s v="6502"/>
    <s v="5"/>
    <s v="569"/>
  </r>
  <r>
    <s v="65025690320ZZZZZZZ11"/>
    <s v="6502"/>
    <n v="6502"/>
    <x v="6"/>
    <x v="6"/>
    <s v="VAT CONTROL ACC 03:TRANSFERS                      "/>
    <n v="0"/>
    <n v="0"/>
    <n v="0"/>
    <n v="0"/>
    <s v="GP "/>
    <n v="0"/>
    <s v="6"/>
    <s v="6502"/>
    <s v="5"/>
    <s v="569"/>
  </r>
  <r>
    <s v="65025690330ZZZZZZZ11"/>
    <s v="6502"/>
    <n v="6502"/>
    <x v="6"/>
    <x v="6"/>
    <s v="VAT CONTROL ACC 03:PAYMENTS                       "/>
    <n v="0"/>
    <n v="0"/>
    <n v="0"/>
    <n v="0"/>
    <s v="GP "/>
    <n v="0"/>
    <s v="6"/>
    <s v="6502"/>
    <s v="5"/>
    <s v="569"/>
  </r>
  <r>
    <s v="65025690340ZZZZZZZ11"/>
    <s v="6502"/>
    <n v="6502"/>
    <x v="6"/>
    <x v="6"/>
    <s v="VAT CONTROL ACC 03:RECEIPTS                       "/>
    <n v="0"/>
    <n v="0"/>
    <n v="0"/>
    <n v="0"/>
    <s v="GP "/>
    <n v="0"/>
    <s v="6"/>
    <s v="6502"/>
    <s v="5"/>
    <s v="569"/>
  </r>
  <r>
    <s v="65026445010ZZZZZZZ11"/>
    <s v="6502"/>
    <n v="6502"/>
    <x v="6"/>
    <x v="4"/>
    <s v="PPE CST WATER INF BULK MAIN CST OPEN BAL          "/>
    <n v="0"/>
    <n v="0"/>
    <n v="0"/>
    <n v="0"/>
    <s v="GP "/>
    <n v="0"/>
    <s v="6"/>
    <s v="6502"/>
    <s v="6"/>
    <s v="644"/>
  </r>
  <r>
    <s v="6502644502081Y23ZZ20"/>
    <s v="6502"/>
    <n v="6502"/>
    <x v="6"/>
    <x v="4"/>
    <s v="L/PARK (100 )INST WATER INT SEWER RET             "/>
    <n v="0"/>
    <n v="0"/>
    <n v="0"/>
    <n v="0"/>
    <s v="P  "/>
    <n v="0"/>
    <s v="6"/>
    <s v="6502"/>
    <s v="6"/>
    <s v="644"/>
  </r>
  <r>
    <s v="65026445030ZZZZZZZ11"/>
    <s v="6502"/>
    <n v="6502"/>
    <x v="6"/>
    <x v="4"/>
    <s v="PPE COST WATER INFRAST BULK MAIN COST DL          "/>
    <n v="0"/>
    <n v="0"/>
    <n v="0"/>
    <n v="0"/>
    <s v="GP "/>
    <n v="0"/>
    <s v="6"/>
    <s v="6502"/>
    <s v="6"/>
    <s v="644"/>
  </r>
  <r>
    <s v="65026445040ZZZZZZZ11"/>
    <s v="6502"/>
    <n v="6502"/>
    <x v="6"/>
    <x v="4"/>
    <s v="PPE COST WATER INFR BULK MAIN COST COERR          "/>
    <n v="0"/>
    <n v="0"/>
    <n v="0"/>
    <n v="0"/>
    <s v="GP "/>
    <n v="0"/>
    <s v="6"/>
    <s v="6502"/>
    <s v="6"/>
    <s v="644"/>
  </r>
  <r>
    <s v="65026445050ZZZZZZZ11"/>
    <s v="6502"/>
    <n v="6502"/>
    <x v="6"/>
    <x v="4"/>
    <s v="PPE COST WATER INFR BULK MAIN COST CIAP           "/>
    <n v="0"/>
    <n v="0"/>
    <n v="0"/>
    <n v="0"/>
    <s v="GP "/>
    <n v="0"/>
    <s v="6"/>
    <s v="6502"/>
    <s v="6"/>
    <s v="644"/>
  </r>
  <r>
    <s v="65026445060ZZZZZZZ11"/>
    <s v="6502"/>
    <n v="6502"/>
    <x v="6"/>
    <x v="4"/>
    <s v="PPE CST WATER INF BULK MAIN CST DISPOSAL          "/>
    <n v="0"/>
    <n v="0"/>
    <n v="0"/>
    <n v="0"/>
    <s v="GP "/>
    <n v="0"/>
    <s v="6"/>
    <s v="6502"/>
    <s v="6"/>
    <s v="644"/>
  </r>
  <r>
    <s v="65026445070ZZZZZZZ11"/>
    <s v="6502"/>
    <n v="6502"/>
    <x v="6"/>
    <x v="4"/>
    <s v="PPE COST WATER INFR BULK MAIN COST TRF I          "/>
    <n v="0"/>
    <n v="0"/>
    <n v="0"/>
    <n v="0"/>
    <s v="GP "/>
    <n v="0"/>
    <s v="6"/>
    <s v="6502"/>
    <s v="6"/>
    <s v="644"/>
  </r>
  <r>
    <s v="65026445080ZZZZZZZ11"/>
    <s v="6502"/>
    <n v="6502"/>
    <x v="6"/>
    <x v="4"/>
    <s v="PPE COST WATER INFR BULK MAIN COST TRF O          "/>
    <n v="0"/>
    <n v="0"/>
    <n v="0"/>
    <n v="0"/>
    <s v="GP "/>
    <n v="0"/>
    <s v="6"/>
    <s v="6502"/>
    <s v="6"/>
    <s v="644"/>
  </r>
  <r>
    <s v="65026445210ZZZZZZZ11"/>
    <s v="6502"/>
    <n v="6502"/>
    <x v="6"/>
    <x v="4"/>
    <s v="PPE COST WATER INF BULK MAIN AD OPEN BAL          "/>
    <n v="0"/>
    <n v="0"/>
    <n v="0"/>
    <n v="0"/>
    <s v="GP "/>
    <n v="0"/>
    <s v="6"/>
    <s v="6502"/>
    <s v="6"/>
    <s v="644"/>
  </r>
  <r>
    <s v="65026445220ZZZZZZZ11"/>
    <s v="6502"/>
    <n v="6502"/>
    <x v="6"/>
    <x v="4"/>
    <s v="PPE COST WATER INFR BULK MAIN AD OTH CHG          "/>
    <n v="0"/>
    <n v="0"/>
    <n v="0"/>
    <n v="0"/>
    <s v="GP "/>
    <n v="0"/>
    <s v="6"/>
    <s v="6502"/>
    <s v="6"/>
    <s v="644"/>
  </r>
  <r>
    <s v="65026445230ZZZZZZZ11"/>
    <s v="6502"/>
    <n v="6502"/>
    <x v="6"/>
    <x v="4"/>
    <s v="PPE COST WATER INFRAST BULK MAIN AD DEPR          "/>
    <n v="0"/>
    <n v="0"/>
    <n v="0"/>
    <n v="0"/>
    <s v="GP "/>
    <n v="0"/>
    <s v="6"/>
    <s v="6502"/>
    <s v="6"/>
    <s v="644"/>
  </r>
  <r>
    <s v="65026445240ZZZZZZZ11"/>
    <s v="6502"/>
    <n v="6502"/>
    <x v="6"/>
    <x v="4"/>
    <s v="PPE COST WATER INF BULK MAIN AD DISPOSAL          "/>
    <n v="0"/>
    <n v="0"/>
    <n v="0"/>
    <n v="0"/>
    <s v="GP "/>
    <n v="0"/>
    <s v="6"/>
    <s v="6502"/>
    <s v="6"/>
    <s v="644"/>
  </r>
  <r>
    <s v="65026445250ZZZZZZZ11"/>
    <s v="6502"/>
    <n v="6502"/>
    <x v="6"/>
    <x v="4"/>
    <s v="PPE COST WATER INF BULK MAIN AD TRANSFER          "/>
    <n v="0"/>
    <n v="0"/>
    <n v="0"/>
    <n v="0"/>
    <s v="GP "/>
    <n v="0"/>
    <s v="6"/>
    <s v="6502"/>
    <s v="6"/>
    <s v="644"/>
  </r>
  <r>
    <s v="65026445310ZZZZZZZ11"/>
    <s v="6502"/>
    <n v="6502"/>
    <x v="6"/>
    <x v="4"/>
    <s v="PPE COST WATER INF BULK MAIN AI OPEN BAL          "/>
    <n v="0"/>
    <n v="0"/>
    <n v="0"/>
    <n v="0"/>
    <s v="GP "/>
    <n v="0"/>
    <s v="6"/>
    <s v="6502"/>
    <s v="6"/>
    <s v="644"/>
  </r>
  <r>
    <s v="65026445320ZZZZZZZ11"/>
    <s v="6502"/>
    <n v="6502"/>
    <x v="6"/>
    <x v="4"/>
    <s v="PPE COST WATER INFRASTR BULK MAIN AI IMP          "/>
    <n v="0"/>
    <n v="0"/>
    <n v="0"/>
    <n v="0"/>
    <s v="GP "/>
    <n v="0"/>
    <s v="6"/>
    <s v="6502"/>
    <s v="6"/>
    <s v="644"/>
  </r>
  <r>
    <s v="65026445330ZZZZZZZ11"/>
    <s v="6502"/>
    <n v="6502"/>
    <x v="6"/>
    <x v="4"/>
    <s v="PPE COST WATER INFR BULK MAIN AI DSP/TRF          "/>
    <n v="0"/>
    <n v="0"/>
    <n v="0"/>
    <n v="0"/>
    <s v="GP "/>
    <n v="0"/>
    <s v="6"/>
    <s v="6502"/>
    <s v="6"/>
    <s v="644"/>
  </r>
  <r>
    <s v="65026445340ZZZZZZZ11"/>
    <s v="6502"/>
    <n v="6502"/>
    <x v="6"/>
    <x v="4"/>
    <s v="PPE COST WATER INFRASTR BULK MAIN AI CNL          "/>
    <n v="0"/>
    <n v="0"/>
    <n v="0"/>
    <n v="0"/>
    <s v="GP "/>
    <n v="0"/>
    <s v="6"/>
    <s v="6502"/>
    <s v="6"/>
    <s v="644"/>
  </r>
  <r>
    <s v="65026473510ZZZZZZZ11"/>
    <s v="6502"/>
    <n v="6502"/>
    <x v="6"/>
    <x v="4"/>
    <s v="PPE COST COMMUNITY COST OPENING BALANCE           "/>
    <n v="0"/>
    <n v="0"/>
    <n v="0"/>
    <n v="0"/>
    <s v="GP "/>
    <n v="0"/>
    <s v="6"/>
    <s v="6502"/>
    <s v="6"/>
    <s v="647"/>
  </r>
  <r>
    <s v="65026473530ZZZZZZZ11"/>
    <s v="6502"/>
    <n v="6502"/>
    <x v="6"/>
    <x v="4"/>
    <s v="PPE COST COMMUNITY COST DECOM LIABILITY           "/>
    <n v="0"/>
    <n v="0"/>
    <n v="0"/>
    <n v="0"/>
    <s v="GP "/>
    <n v="0"/>
    <s v="6"/>
    <s v="6502"/>
    <s v="6"/>
    <s v="647"/>
  </r>
  <r>
    <s v="65026473540ZZZZZZZ11"/>
    <s v="6502"/>
    <n v="6502"/>
    <x v="6"/>
    <x v="4"/>
    <s v="PPE COST COMMUNITY COST CORRECTION ERROR          "/>
    <n v="0"/>
    <n v="0"/>
    <n v="0"/>
    <n v="0"/>
    <s v="GP "/>
    <n v="0"/>
    <s v="6"/>
    <s v="6502"/>
    <s v="6"/>
    <s v="647"/>
  </r>
  <r>
    <s v="65026473550ZZZZZZZ11"/>
    <s v="6502"/>
    <n v="6502"/>
    <x v="6"/>
    <x v="4"/>
    <s v="PPE COST COMMUNITY COST CHG ACC POLICY            "/>
    <n v="0"/>
    <n v="0"/>
    <n v="0"/>
    <n v="0"/>
    <s v="GP "/>
    <n v="0"/>
    <s v="6"/>
    <s v="6502"/>
    <s v="6"/>
    <s v="647"/>
  </r>
  <r>
    <s v="65026473560ZZZZZZZ11"/>
    <s v="6502"/>
    <n v="6502"/>
    <x v="6"/>
    <x v="4"/>
    <s v="PPE COST COMMUNITY COST DISPOSAL                  "/>
    <n v="0"/>
    <n v="0"/>
    <n v="0"/>
    <n v="0"/>
    <s v="GP "/>
    <n v="0"/>
    <s v="6"/>
    <s v="6502"/>
    <s v="6"/>
    <s v="647"/>
  </r>
  <r>
    <s v="65026473570ZZZZZZZ11"/>
    <s v="6502"/>
    <n v="6502"/>
    <x v="6"/>
    <x v="4"/>
    <s v="PPE COST COMMUNITY COST TRANSFER IN               "/>
    <n v="0"/>
    <n v="0"/>
    <n v="0"/>
    <n v="0"/>
    <s v="GP "/>
    <n v="0"/>
    <s v="6"/>
    <s v="6502"/>
    <s v="6"/>
    <s v="647"/>
  </r>
  <r>
    <s v="65026473580ZZZZZZZ11"/>
    <s v="6502"/>
    <n v="6502"/>
    <x v="6"/>
    <x v="4"/>
    <s v="PPE COST COMMUNITY COST TRANSFER OUT              "/>
    <n v="0"/>
    <n v="0"/>
    <n v="0"/>
    <n v="0"/>
    <s v="GP "/>
    <n v="0"/>
    <s v="6"/>
    <s v="6502"/>
    <s v="6"/>
    <s v="647"/>
  </r>
  <r>
    <s v="65026473610ZZZZZZZ11"/>
    <s v="6502"/>
    <n v="6502"/>
    <x v="6"/>
    <x v="4"/>
    <s v="PPE COST COMMUNITY AD OPENING BALANCE             "/>
    <n v="0"/>
    <n v="0"/>
    <n v="0"/>
    <n v="0"/>
    <s v="GP "/>
    <n v="0"/>
    <s v="6"/>
    <s v="6502"/>
    <s v="6"/>
    <s v="647"/>
  </r>
  <r>
    <s v="65026473620ZZZZZZZ11"/>
    <s v="6502"/>
    <n v="6502"/>
    <x v="6"/>
    <x v="4"/>
    <s v="PPE COST COMMUNITY AD OTHER CHANGES               "/>
    <n v="0"/>
    <n v="0"/>
    <n v="0"/>
    <n v="0"/>
    <s v="GP "/>
    <n v="0"/>
    <s v="6"/>
    <s v="6502"/>
    <s v="6"/>
    <s v="647"/>
  </r>
  <r>
    <s v="65026473630ZZZZZZZ11"/>
    <s v="6502"/>
    <n v="6502"/>
    <x v="6"/>
    <x v="4"/>
    <s v="PPE COST COMMUNITY AD DEPRECIATION                "/>
    <n v="0"/>
    <n v="0"/>
    <n v="0"/>
    <n v="0"/>
    <s v="GP "/>
    <n v="0"/>
    <s v="6"/>
    <s v="6502"/>
    <s v="6"/>
    <s v="647"/>
  </r>
  <r>
    <s v="65026473640ZZZZZZZ11"/>
    <s v="6502"/>
    <n v="6502"/>
    <x v="6"/>
    <x v="4"/>
    <s v="PPE COST COMMUNITY AD DISPOSAL                    "/>
    <n v="0"/>
    <n v="0"/>
    <n v="0"/>
    <n v="0"/>
    <s v="GP "/>
    <n v="0"/>
    <s v="6"/>
    <s v="6502"/>
    <s v="6"/>
    <s v="647"/>
  </r>
  <r>
    <s v="65026473650ZZZZZZZ11"/>
    <s v="6502"/>
    <n v="6502"/>
    <x v="6"/>
    <x v="4"/>
    <s v="PPE COST COMMUNITY AD TRANSFER                    "/>
    <n v="0"/>
    <n v="0"/>
    <n v="0"/>
    <n v="0"/>
    <s v="GP "/>
    <n v="0"/>
    <s v="6"/>
    <s v="6502"/>
    <s v="6"/>
    <s v="647"/>
  </r>
  <r>
    <s v="65026473710ZZZZZZZ11"/>
    <s v="6502"/>
    <n v="6502"/>
    <x v="6"/>
    <x v="4"/>
    <s v="PPE COST COMMUNITY AI OPENING BALANCE             "/>
    <n v="0"/>
    <n v="0"/>
    <n v="0"/>
    <n v="0"/>
    <s v="GP "/>
    <n v="0"/>
    <s v="6"/>
    <s v="6502"/>
    <s v="6"/>
    <s v="647"/>
  </r>
  <r>
    <s v="65026473720ZZZZZZZ11"/>
    <s v="6502"/>
    <n v="6502"/>
    <x v="6"/>
    <x v="4"/>
    <s v="PPE COST COMMUNITY AI IMPAIRMENT                  "/>
    <n v="0"/>
    <n v="0"/>
    <n v="0"/>
    <n v="0"/>
    <s v="GP "/>
    <n v="0"/>
    <s v="6"/>
    <s v="6502"/>
    <s v="6"/>
    <s v="647"/>
  </r>
  <r>
    <s v="65026473730ZZZZZZZ11"/>
    <s v="6502"/>
    <n v="6502"/>
    <x v="6"/>
    <x v="4"/>
    <s v="PPE COST COMMUNITY AI DISPOSAL/TRANSFER           "/>
    <n v="0"/>
    <n v="0"/>
    <n v="0"/>
    <n v="0"/>
    <s v="GP "/>
    <n v="0"/>
    <s v="6"/>
    <s v="6502"/>
    <s v="6"/>
    <s v="647"/>
  </r>
  <r>
    <s v="65026473740ZZZZZZZ11"/>
    <s v="6502"/>
    <n v="6502"/>
    <x v="6"/>
    <x v="4"/>
    <s v="PPE COST COMMUNITY AI CHANGE NOT LISTED           "/>
    <n v="0"/>
    <n v="0"/>
    <n v="0"/>
    <n v="0"/>
    <s v="GP "/>
    <n v="0"/>
    <s v="6"/>
    <s v="6502"/>
    <s v="6"/>
    <s v="647"/>
  </r>
  <r>
    <s v="65026680010ZZZZZZZ11"/>
    <s v="6502"/>
    <n v="6502"/>
    <x v="6"/>
    <x v="4"/>
    <s v="WIP OPENING BALANCE                               "/>
    <n v="0"/>
    <n v="0"/>
    <n v="0"/>
    <n v="0"/>
    <s v="GP "/>
    <n v="0"/>
    <s v="6"/>
    <s v="6502"/>
    <s v="6"/>
    <s v="668"/>
  </r>
  <r>
    <s v="65026680020ZZZZZZZ11"/>
    <s v="6502"/>
    <n v="6502"/>
    <x v="6"/>
    <x v="4"/>
    <s v="WIP ACQUISITION OUTSOURCED                        "/>
    <n v="0"/>
    <n v="0"/>
    <n v="0"/>
    <n v="0"/>
    <s v="GP "/>
    <n v="0"/>
    <s v="6"/>
    <s v="6502"/>
    <s v="6"/>
    <s v="668"/>
  </r>
  <r>
    <s v="65026680030ZZZZZZZ11"/>
    <s v="6502"/>
    <n v="6502"/>
    <x v="6"/>
    <x v="4"/>
    <s v="WIP ACQUISITION OWN ACC CONSTR MAT&amp;SUPPL          "/>
    <n v="0"/>
    <n v="0"/>
    <n v="0"/>
    <n v="0"/>
    <s v="GP "/>
    <n v="0"/>
    <s v="6"/>
    <s v="6502"/>
    <s v="6"/>
    <s v="668"/>
  </r>
  <r>
    <s v="65026680040ZZZZZZZ11"/>
    <s v="6502"/>
    <n v="6502"/>
    <x v="6"/>
    <x v="4"/>
    <s v="WIP ACQ OWN ACC CONSTR COMPENS EMPLOYEE           "/>
    <n v="0"/>
    <n v="0"/>
    <n v="0"/>
    <n v="0"/>
    <s v="GP "/>
    <n v="0"/>
    <s v="6"/>
    <s v="6502"/>
    <s v="6"/>
    <s v="668"/>
  </r>
  <r>
    <s v="65026680050ZZZZZZZ11"/>
    <s v="6502"/>
    <n v="6502"/>
    <x v="6"/>
    <x v="4"/>
    <s v="WIP ACQ OWN ACC CONSTR COST SITE PREP             "/>
    <n v="0"/>
    <n v="0"/>
    <n v="0"/>
    <n v="0"/>
    <s v="GP "/>
    <n v="0"/>
    <s v="6"/>
    <s v="6502"/>
    <s v="6"/>
    <s v="668"/>
  </r>
  <r>
    <s v="65026680060ZZZZZZZ11"/>
    <s v="6502"/>
    <n v="6502"/>
    <x v="6"/>
    <x v="4"/>
    <s v="WIP ACQ OWN ACC CONSTR DELIV &amp; HAND COST          "/>
    <n v="0"/>
    <n v="0"/>
    <n v="0"/>
    <n v="0"/>
    <s v="GP "/>
    <n v="0"/>
    <s v="6"/>
    <s v="6502"/>
    <s v="6"/>
    <s v="668"/>
  </r>
  <r>
    <s v="65026680070ZZZZZZZ11"/>
    <s v="6502"/>
    <n v="6502"/>
    <x v="6"/>
    <x v="4"/>
    <s v="WIP ACQ OWN ACC CONSTR INST &amp; ASSEM CST           "/>
    <n v="0"/>
    <n v="0"/>
    <n v="0"/>
    <n v="0"/>
    <s v="GP "/>
    <n v="0"/>
    <s v="6"/>
    <s v="6502"/>
    <s v="6"/>
    <s v="668"/>
  </r>
  <r>
    <s v="65026680080ZZZZZZZ11"/>
    <s v="6502"/>
    <n v="6502"/>
    <x v="6"/>
    <x v="4"/>
    <s v="WIP ACQ OWN ACC CONSTR COST TEST SITE             "/>
    <n v="0"/>
    <n v="0"/>
    <n v="0"/>
    <n v="0"/>
    <s v="GP "/>
    <n v="0"/>
    <s v="6"/>
    <s v="6502"/>
    <s v="6"/>
    <s v="668"/>
  </r>
  <r>
    <s v="65026680090ZZZZZZZ11"/>
    <s v="6502"/>
    <n v="6502"/>
    <x v="6"/>
    <x v="4"/>
    <s v="WIP ACQUISITION OWN ACC CONSTR PROF FEE           "/>
    <n v="0"/>
    <n v="0"/>
    <n v="0"/>
    <n v="0"/>
    <s v="GP "/>
    <n v="0"/>
    <s v="6"/>
    <s v="6502"/>
    <s v="6"/>
    <s v="668"/>
  </r>
  <r>
    <s v="65026680100ZZZZZZZ11"/>
    <s v="6502"/>
    <n v="6502"/>
    <x v="6"/>
    <x v="4"/>
    <s v="WIP ACQUISITION BORROWING COST                    "/>
    <n v="0"/>
    <n v="0"/>
    <n v="0"/>
    <n v="0"/>
    <s v="GP "/>
    <n v="0"/>
    <s v="6"/>
    <s v="6502"/>
    <s v="6"/>
    <s v="668"/>
  </r>
  <r>
    <s v="65027021610ZZZZZZZ11"/>
    <s v="6502"/>
    <n v="6502"/>
    <x v="6"/>
    <x v="7"/>
    <s v="RENTAL PROPERTIES ACC 01:OPENING BALANCE          "/>
    <n v="-407643.48"/>
    <n v="0"/>
    <n v="0"/>
    <n v="-407643.48"/>
    <s v="GP "/>
    <n v="0"/>
    <s v="6"/>
    <s v="6502"/>
    <s v="7"/>
    <s v="702"/>
  </r>
  <r>
    <s v="65027021620ZZZZZZZ11"/>
    <s v="6502"/>
    <n v="6502"/>
    <x v="6"/>
    <x v="7"/>
    <s v="RENTAL PROPERTIES ACC 01:DEPOSITS                 "/>
    <n v="0"/>
    <n v="307060.33"/>
    <n v="0"/>
    <n v="307060.33"/>
    <s v="GP "/>
    <n v="0"/>
    <s v="6"/>
    <s v="6502"/>
    <s v="7"/>
    <s v="702"/>
  </r>
  <r>
    <s v="65027021630ZZZZZZZ11"/>
    <s v="6502"/>
    <n v="6502"/>
    <x v="6"/>
    <x v="7"/>
    <s v="RENTAL PROPERTIES ACC 01:WITHDRAWALS              "/>
    <n v="0"/>
    <n v="0"/>
    <n v="0"/>
    <n v="0"/>
    <s v="GP "/>
    <n v="0"/>
    <s v="6"/>
    <s v="6502"/>
    <s v="7"/>
    <s v="702"/>
  </r>
  <r>
    <s v="65027021710ZZZZZZZ11"/>
    <s v="6502"/>
    <n v="6502"/>
    <x v="6"/>
    <x v="7"/>
    <s v="RENTAL PROPERTIES ACC 02:OPENING BALANCE          "/>
    <n v="-481267.83"/>
    <n v="0"/>
    <n v="0"/>
    <n v="-481267.83"/>
    <s v="GP "/>
    <n v="0"/>
    <s v="6"/>
    <s v="6502"/>
    <s v="7"/>
    <s v="702"/>
  </r>
  <r>
    <s v="65027021720ZZZZZZZ11"/>
    <s v="6502"/>
    <n v="6502"/>
    <x v="6"/>
    <x v="7"/>
    <s v="RENTAL PROPERTIES ACC 02:DEPOSITS                 "/>
    <n v="0"/>
    <n v="0"/>
    <n v="-14016.53"/>
    <n v="-14016.53"/>
    <s v="GP "/>
    <n v="0"/>
    <s v="6"/>
    <s v="6502"/>
    <s v="7"/>
    <s v="702"/>
  </r>
  <r>
    <s v="65027021730ZZZZZZZ11"/>
    <s v="6502"/>
    <n v="6502"/>
    <x v="6"/>
    <x v="7"/>
    <s v="RENTAL PROPERTIES ACC 02:WITHDRAWALS              "/>
    <n v="0"/>
    <n v="0"/>
    <n v="0"/>
    <n v="0"/>
    <s v="GP "/>
    <n v="0"/>
    <s v="6"/>
    <s v="6502"/>
    <s v="7"/>
    <s v="702"/>
  </r>
  <r>
    <s v="65027320210ZZZZZZZ11"/>
    <s v="6502"/>
    <n v="6502"/>
    <x v="6"/>
    <x v="7"/>
    <s v="ADVANCE PAYMENTS ACC 03:OPENING BALANCE           "/>
    <n v="1058.8699999999999"/>
    <n v="0"/>
    <n v="0"/>
    <n v="1058.8699999999999"/>
    <s v="GP "/>
    <n v="0"/>
    <s v="6"/>
    <s v="6502"/>
    <s v="7"/>
    <s v="732"/>
  </r>
  <r>
    <s v="65027320220ZZZZZZZ11"/>
    <s v="6502"/>
    <n v="6502"/>
    <x v="6"/>
    <x v="7"/>
    <s v="ADVANCE PAYMENTS ACC 03:DEPOSITS                  "/>
    <n v="0"/>
    <n v="1577.4"/>
    <n v="0"/>
    <n v="1577.4"/>
    <s v="GP "/>
    <n v="0"/>
    <s v="6"/>
    <s v="6502"/>
    <s v="7"/>
    <s v="732"/>
  </r>
  <r>
    <s v="65027320230ZZZZZZZ11"/>
    <s v="6502"/>
    <n v="6502"/>
    <x v="6"/>
    <x v="7"/>
    <s v="ADVANCE PAYMENTS ACC 03:WITHDRAWALS               "/>
    <n v="0"/>
    <n v="0"/>
    <n v="0"/>
    <n v="0"/>
    <s v="GP "/>
    <n v="0"/>
    <s v="6"/>
    <s v="6502"/>
    <s v="7"/>
    <s v="732"/>
  </r>
  <r>
    <s v="65028100010ZZZZZZZ11"/>
    <s v="6502"/>
    <n v="6502"/>
    <x v="6"/>
    <x v="2"/>
    <s v="ACC SUR/(DEF): OPENING BALANCE                    "/>
    <n v="17293907.02"/>
    <n v="0"/>
    <n v="0"/>
    <n v="17293907.02"/>
    <s v="GP "/>
    <n v="0"/>
    <s v="6"/>
    <s v="6502"/>
    <s v="8"/>
    <s v="810"/>
  </r>
  <r>
    <s v="65028100020ZZZZZZZ11"/>
    <s v="6502"/>
    <n v="6502"/>
    <x v="6"/>
    <x v="2"/>
    <s v="ACC SUR/(DEF): CHANGES IN ACC POLICY              "/>
    <n v="0"/>
    <n v="0"/>
    <n v="0"/>
    <n v="0"/>
    <s v="GP "/>
    <n v="0"/>
    <s v="6"/>
    <s v="6502"/>
    <s v="8"/>
    <s v="810"/>
  </r>
  <r>
    <s v="65028100030ZZZZZZZ11"/>
    <s v="6502"/>
    <n v="6502"/>
    <x v="6"/>
    <x v="2"/>
    <s v="ACC SUR/(DEF): CORREC PRIOR PERIOD ERROR          "/>
    <n v="0"/>
    <n v="0"/>
    <n v="0"/>
    <n v="0"/>
    <s v="GP "/>
    <n v="0"/>
    <s v="6"/>
    <s v="6502"/>
    <s v="8"/>
    <s v="810"/>
  </r>
  <r>
    <s v="65028100040ZZZZZZZ11"/>
    <s v="6502"/>
    <n v="6502"/>
    <x v="6"/>
    <x v="2"/>
    <s v="ACC SUR/(DEF): TRF TO/FROM ACCUM SURPLUS          "/>
    <n v="0"/>
    <n v="13069401.92"/>
    <n v="0"/>
    <n v="13069401.92"/>
    <s v="GP "/>
    <n v="0"/>
    <s v="6"/>
    <s v="6502"/>
    <s v="8"/>
    <s v="810"/>
  </r>
  <r>
    <s v="65028100050ZZZZZZZ11"/>
    <s v="6502"/>
    <n v="6502"/>
    <x v="6"/>
    <x v="2"/>
    <s v="ACC SUR/(DEF): TRF TO/FROM RESERVES               "/>
    <n v="0"/>
    <n v="0"/>
    <n v="0"/>
    <n v="0"/>
    <s v="GP "/>
    <n v="0"/>
    <s v="6"/>
    <s v="6502"/>
    <s v="8"/>
    <s v="810"/>
  </r>
  <r>
    <s v="65028100060ZZZZZZZ11"/>
    <s v="6502"/>
    <n v="6502"/>
    <x v="6"/>
    <x v="2"/>
    <s v="ACC SUR/(DEF): DEPRECIATION OFFSETS               "/>
    <n v="0"/>
    <n v="0"/>
    <n v="0"/>
    <n v="0"/>
    <s v="GP "/>
    <n v="0"/>
    <s v="6"/>
    <s v="6502"/>
    <s v="8"/>
    <s v="810"/>
  </r>
  <r>
    <s v="6503140088915ZZZZZ11"/>
    <s v="6503"/>
    <n v="6503"/>
    <x v="6"/>
    <x v="5"/>
    <s v="N-M-R PPE: CONT BUILD - EXC RES (RENT ST          "/>
    <n v="0"/>
    <n v="0"/>
    <n v="-382233.46"/>
    <n v="-382233.46"/>
    <s v="P  "/>
    <n v="0"/>
    <s v="6"/>
    <s v="6503"/>
    <s v="1"/>
    <s v="140"/>
  </r>
  <r>
    <s v="6503140286015ZZZZZ11"/>
    <s v="6503"/>
    <n v="6503"/>
    <x v="6"/>
    <x v="5"/>
    <s v="M-R PPE: S/LINE -COMMUNITY ASSETS                 "/>
    <n v="0"/>
    <n v="0"/>
    <n v="0"/>
    <n v="0"/>
    <s v="P  "/>
    <n v="-338098"/>
    <s v="6"/>
    <s v="6503"/>
    <s v="1"/>
    <s v="140"/>
  </r>
  <r>
    <s v="6503228360026NAZZZ11"/>
    <s v="6503"/>
    <n v="6503"/>
    <x v="6"/>
    <x v="0"/>
    <s v="CONTR:  MAINT OF BUILDINGS &amp; FACILITIES           "/>
    <n v="0"/>
    <n v="0"/>
    <n v="0"/>
    <n v="0"/>
    <s v="P  "/>
    <n v="0"/>
    <s v="6"/>
    <s v="6503"/>
    <s v="2"/>
    <s v="228"/>
  </r>
  <r>
    <s v="6503228360026NHCZZ11"/>
    <s v="6503"/>
    <n v="6503"/>
    <x v="6"/>
    <x v="0"/>
    <s v="CONTR:  MAINT OF BUILDINGS &amp; FACILITIES           "/>
    <n v="0"/>
    <n v="6603.74"/>
    <n v="0"/>
    <n v="6603.74"/>
    <s v="P  "/>
    <n v="30000"/>
    <s v="6"/>
    <s v="6503"/>
    <s v="2"/>
    <s v="228"/>
  </r>
  <r>
    <s v="6503395023026MRC1L11"/>
    <s v="6503"/>
    <n v="6503"/>
    <x v="6"/>
    <x v="1"/>
    <s v="DPT CHG INSURANCE FEES                            "/>
    <n v="0"/>
    <n v="0"/>
    <n v="0"/>
    <n v="0"/>
    <s v="P  "/>
    <n v="0"/>
    <s v="6"/>
    <s v="6503"/>
    <s v="3"/>
    <s v="395"/>
  </r>
  <r>
    <s v="65033996050ZZZZZZZ11"/>
    <s v="6503"/>
    <n v="6503"/>
    <x v="6"/>
    <x v="1"/>
    <s v="TRF TO ACC SURPLUS DEFICIT                        "/>
    <n v="0"/>
    <n v="347546.42"/>
    <n v="0"/>
    <n v="347546.42"/>
    <s v="P  "/>
    <n v="0"/>
    <s v="6"/>
    <s v="6503"/>
    <s v="3"/>
    <s v="399"/>
  </r>
  <r>
    <s v="65033996100ZZZZZZZ11"/>
    <s v="6503"/>
    <n v="6503"/>
    <x v="6"/>
    <x v="1"/>
    <s v="TRF FROM ACC SURPLUS DEFICIT                      "/>
    <n v="0"/>
    <n v="0"/>
    <n v="0"/>
    <n v="0"/>
    <s v="P  "/>
    <n v="0"/>
    <s v="6"/>
    <s v="6503"/>
    <s v="3"/>
    <s v="399"/>
  </r>
  <r>
    <s v="65038100010ZZZZZZZ11"/>
    <s v="6503"/>
    <n v="6503"/>
    <x v="6"/>
    <x v="2"/>
    <s v="ACC SUR/(DEF): OPENING BALANCE                    "/>
    <n v="-257537.37"/>
    <n v="0"/>
    <n v="0"/>
    <n v="-257537.37"/>
    <s v="GP "/>
    <n v="0"/>
    <s v="6"/>
    <s v="6503"/>
    <s v="8"/>
    <s v="810"/>
  </r>
  <r>
    <s v="65038100020ZZZZZZZ11"/>
    <s v="6503"/>
    <n v="6503"/>
    <x v="6"/>
    <x v="2"/>
    <s v="ACC SUR/(DEF): CHANGES IN ACC POLICY              "/>
    <n v="0"/>
    <n v="0"/>
    <n v="0"/>
    <n v="0"/>
    <s v="GP "/>
    <n v="0"/>
    <s v="6"/>
    <s v="6503"/>
    <s v="8"/>
    <s v="810"/>
  </r>
  <r>
    <s v="65038100030ZZZZZZZ11"/>
    <s v="6503"/>
    <n v="6503"/>
    <x v="6"/>
    <x v="2"/>
    <s v="ACC SUR/(DEF): CORREC PRIOR PERIOD ERROR          "/>
    <n v="0"/>
    <n v="0"/>
    <n v="0"/>
    <n v="0"/>
    <s v="GP "/>
    <n v="0"/>
    <s v="6"/>
    <s v="6503"/>
    <s v="8"/>
    <s v="810"/>
  </r>
  <r>
    <s v="65038100040ZZZZZZZ11"/>
    <s v="6503"/>
    <n v="6503"/>
    <x v="6"/>
    <x v="2"/>
    <s v="ACC SUR/(DEF): TRF TO/FROM ACCUM SURPLUS          "/>
    <n v="0"/>
    <n v="0"/>
    <n v="-347546.42"/>
    <n v="-347546.42"/>
    <s v="GP "/>
    <n v="0"/>
    <s v="6"/>
    <s v="6503"/>
    <s v="8"/>
    <s v="810"/>
  </r>
  <r>
    <s v="65038100050ZZZZZZZ11"/>
    <s v="6503"/>
    <n v="6503"/>
    <x v="6"/>
    <x v="2"/>
    <s v="ACC SUR/(DEF): TRF TO/FROM RESERVES               "/>
    <n v="0"/>
    <n v="0"/>
    <n v="0"/>
    <n v="0"/>
    <s v="GP "/>
    <n v="0"/>
    <s v="6"/>
    <s v="6503"/>
    <s v="8"/>
    <s v="810"/>
  </r>
  <r>
    <s v="65038100060ZZZZZZZ11"/>
    <s v="6503"/>
    <n v="6503"/>
    <x v="6"/>
    <x v="2"/>
    <s v="ACC SUR/(DEF): DEPRECIATION OFFSETS               "/>
    <n v="0"/>
    <n v="0"/>
    <n v="0"/>
    <n v="0"/>
    <s v="GP "/>
    <n v="0"/>
    <s v="6"/>
    <s v="6503"/>
    <s v="8"/>
    <s v="810"/>
  </r>
  <r>
    <s v="6504140088915ZZZZZ11"/>
    <s v="6504"/>
    <n v="6504"/>
    <x v="6"/>
    <x v="5"/>
    <s v="N-M-R PPE: CONT BUILD - EXC RES (RENT ST          "/>
    <n v="0"/>
    <n v="0"/>
    <n v="-1255718.1200000001"/>
    <n v="-1255718.1200000001"/>
    <s v="P  "/>
    <n v="0"/>
    <s v="6"/>
    <s v="6504"/>
    <s v="1"/>
    <s v="140"/>
  </r>
  <r>
    <s v="6504140286015ZZZZZ11"/>
    <s v="6504"/>
    <n v="6504"/>
    <x v="6"/>
    <x v="5"/>
    <s v="M-R PPE: S/LINE -COMMUNITY ASSETS                 "/>
    <n v="0"/>
    <n v="0"/>
    <n v="0"/>
    <n v="0"/>
    <s v="P  "/>
    <n v="-857466"/>
    <s v="6"/>
    <s v="6504"/>
    <s v="1"/>
    <s v="140"/>
  </r>
  <r>
    <s v="6504228360026NHCZZ11"/>
    <s v="6504"/>
    <n v="6504"/>
    <x v="6"/>
    <x v="0"/>
    <s v="CONTR:  MAINT OF BUILDINGS &amp; FACILITIES           "/>
    <n v="0"/>
    <n v="0"/>
    <n v="0"/>
    <n v="0"/>
    <s v="P  "/>
    <n v="0"/>
    <s v="6"/>
    <s v="6504"/>
    <s v="2"/>
    <s v="228"/>
  </r>
  <r>
    <s v="6504230361026MRCZZ11"/>
    <s v="6504"/>
    <n v="6504"/>
    <x v="6"/>
    <x v="0"/>
    <s v="OC: MUNICIPAL SERVICES                            "/>
    <n v="0"/>
    <n v="0"/>
    <n v="0"/>
    <n v="0"/>
    <s v="P  "/>
    <n v="0"/>
    <s v="6"/>
    <s v="6504"/>
    <s v="2"/>
    <s v="230"/>
  </r>
  <r>
    <s v="6504232360026MRCZZ11"/>
    <s v="6504"/>
    <n v="6504"/>
    <x v="6"/>
    <x v="0"/>
    <s v="INVENTORY - MATERIALS &amp; SUPPLIES                  "/>
    <n v="0"/>
    <n v="4481.5600000000004"/>
    <n v="0"/>
    <n v="4481.5600000000004"/>
    <s v="P  "/>
    <n v="4500"/>
    <s v="6"/>
    <s v="6504"/>
    <s v="2"/>
    <s v="232"/>
  </r>
  <r>
    <s v="6504272242026MRCZZ11"/>
    <s v="6504"/>
    <n v="6504"/>
    <x v="6"/>
    <x v="0"/>
    <s v="DEPRECIATION ELEC POWER PLANTS                    "/>
    <n v="0"/>
    <n v="0"/>
    <n v="0"/>
    <n v="0"/>
    <s v="P  "/>
    <n v="0"/>
    <s v="6"/>
    <s v="6504"/>
    <s v="2"/>
    <s v="272"/>
  </r>
  <r>
    <s v="6504272243026MRCZZ11"/>
    <s v="6504"/>
    <n v="6504"/>
    <x v="6"/>
    <x v="0"/>
    <s v="DEPRECIATION ELEC HV SUBSTATIONS                  "/>
    <n v="0"/>
    <n v="0"/>
    <n v="0"/>
    <n v="0"/>
    <s v="P  "/>
    <n v="0"/>
    <s v="6"/>
    <s v="6504"/>
    <s v="2"/>
    <s v="272"/>
  </r>
  <r>
    <s v="6504272244026MRCZZ11"/>
    <s v="6504"/>
    <n v="6504"/>
    <x v="6"/>
    <x v="0"/>
    <s v="DEPRECIATION ELEC HV SWITCHING STATIONS           "/>
    <n v="0"/>
    <n v="0"/>
    <n v="0"/>
    <n v="0"/>
    <s v="P  "/>
    <n v="0"/>
    <s v="6"/>
    <s v="6504"/>
    <s v="2"/>
    <s v="272"/>
  </r>
  <r>
    <s v="6504272245026MRCZZ11"/>
    <s v="6504"/>
    <n v="6504"/>
    <x v="6"/>
    <x v="0"/>
    <s v="DEPRECIATION ELEC HV TRANSM CONDUCTORS            "/>
    <n v="0"/>
    <n v="0"/>
    <n v="0"/>
    <n v="0"/>
    <s v="P  "/>
    <n v="0"/>
    <s v="6"/>
    <s v="6504"/>
    <s v="2"/>
    <s v="272"/>
  </r>
  <r>
    <s v="6504272246026MRCZZ11"/>
    <s v="6504"/>
    <n v="6504"/>
    <x v="6"/>
    <x v="0"/>
    <s v="DEPRECIATION ELEC MV SUBSTATIONS                  "/>
    <n v="0"/>
    <n v="0"/>
    <n v="0"/>
    <n v="0"/>
    <s v="P  "/>
    <n v="0"/>
    <s v="6"/>
    <s v="6504"/>
    <s v="2"/>
    <s v="272"/>
  </r>
  <r>
    <s v="6504272247026MRCZZ11"/>
    <s v="6504"/>
    <n v="6504"/>
    <x v="6"/>
    <x v="0"/>
    <s v="DEPRECIATION ELEC MV SWITCHING STATIONS           "/>
    <n v="0"/>
    <n v="0"/>
    <n v="0"/>
    <n v="0"/>
    <s v="P  "/>
    <n v="0"/>
    <s v="6"/>
    <s v="6504"/>
    <s v="2"/>
    <s v="272"/>
  </r>
  <r>
    <s v="6504272248026MRCZZ11"/>
    <s v="6504"/>
    <n v="6504"/>
    <x v="6"/>
    <x v="0"/>
    <s v="DEPRECIATION ELEC MV NETWORKS                     "/>
    <n v="0"/>
    <n v="0"/>
    <n v="0"/>
    <n v="0"/>
    <s v="P  "/>
    <n v="0"/>
    <s v="6"/>
    <s v="6504"/>
    <s v="2"/>
    <s v="272"/>
  </r>
  <r>
    <s v="6504272249026MRCZZ11"/>
    <s v="6504"/>
    <n v="6504"/>
    <x v="6"/>
    <x v="0"/>
    <s v="DEPRECIATION ELEC LV NETWORKS                     "/>
    <n v="0"/>
    <n v="0"/>
    <n v="0"/>
    <n v="0"/>
    <s v="P  "/>
    <n v="0"/>
    <s v="6"/>
    <s v="6504"/>
    <s v="2"/>
    <s v="272"/>
  </r>
  <r>
    <s v="6504272250026MRCZZ11"/>
    <s v="6504"/>
    <n v="6504"/>
    <x v="6"/>
    <x v="0"/>
    <s v="DEPRECIATION ELEC CAPITAL SPARES                  "/>
    <n v="0"/>
    <n v="0"/>
    <n v="0"/>
    <n v="0"/>
    <s v="P  "/>
    <n v="0"/>
    <s v="6"/>
    <s v="6504"/>
    <s v="2"/>
    <s v="272"/>
  </r>
  <r>
    <s v="6504393010026MRC9411"/>
    <s v="6504"/>
    <n v="6504"/>
    <x v="6"/>
    <x v="1"/>
    <s v="RECOVER:INT BILL:SANITATION CHARGES               "/>
    <n v="0"/>
    <n v="0"/>
    <n v="0"/>
    <n v="0"/>
    <s v="P  "/>
    <n v="0"/>
    <s v="6"/>
    <s v="6504"/>
    <s v="3"/>
    <s v="393"/>
  </r>
  <r>
    <s v="6504395002026MRC1211"/>
    <s v="6504"/>
    <n v="6504"/>
    <x v="6"/>
    <x v="1"/>
    <s v="DPT CHG - VEHICLE RENTAL                          "/>
    <n v="0"/>
    <n v="103959.09"/>
    <n v="0"/>
    <n v="103959.09"/>
    <s v="P  "/>
    <n v="217319"/>
    <s v="6"/>
    <s v="6504"/>
    <s v="3"/>
    <s v="395"/>
  </r>
  <r>
    <s v="6504395017026MRC1H11"/>
    <s v="6504"/>
    <n v="6504"/>
    <x v="6"/>
    <x v="1"/>
    <s v="DPT CHG - FUEL RECHARGE                           "/>
    <n v="0"/>
    <n v="137984.25"/>
    <n v="0"/>
    <n v="137984.25"/>
    <s v="P  "/>
    <n v="239329"/>
    <s v="6"/>
    <s v="6504"/>
    <s v="3"/>
    <s v="395"/>
  </r>
  <r>
    <s v="6504395023026MRC1L11"/>
    <s v="6504"/>
    <n v="6504"/>
    <x v="6"/>
    <x v="1"/>
    <s v="DPT CHG INSURANCE FEES                            "/>
    <n v="0"/>
    <n v="0"/>
    <n v="0"/>
    <n v="0"/>
    <s v="P  "/>
    <n v="0"/>
    <s v="6"/>
    <s v="6504"/>
    <s v="3"/>
    <s v="395"/>
  </r>
  <r>
    <s v="65043996050ZZZZZZZ11"/>
    <s v="6504"/>
    <n v="6504"/>
    <x v="6"/>
    <x v="1"/>
    <s v="TRF TO ACC SURPLUS DEFICIT                        "/>
    <n v="0"/>
    <n v="903835.52"/>
    <n v="0"/>
    <n v="903835.52"/>
    <s v="P  "/>
    <n v="0"/>
    <s v="6"/>
    <s v="6504"/>
    <s v="3"/>
    <s v="399"/>
  </r>
  <r>
    <s v="65043996100ZZZZZZZ11"/>
    <s v="6504"/>
    <n v="6504"/>
    <x v="6"/>
    <x v="1"/>
    <s v="TRF FROM ACC SURPLUS DEFICIT                      "/>
    <n v="0"/>
    <n v="0"/>
    <n v="0"/>
    <n v="0"/>
    <s v="P  "/>
    <n v="0"/>
    <s v="6"/>
    <s v="6504"/>
    <s v="3"/>
    <s v="399"/>
  </r>
  <r>
    <s v="65048100010ZZZZZZZ11"/>
    <s v="6504"/>
    <n v="6504"/>
    <x v="6"/>
    <x v="2"/>
    <s v="ACC SUR/(DEF): OPENING BALANCE                    "/>
    <n v="-1150677.0900000001"/>
    <n v="0"/>
    <n v="0"/>
    <n v="-1150677.0900000001"/>
    <s v="GP "/>
    <n v="0"/>
    <s v="6"/>
    <s v="6504"/>
    <s v="8"/>
    <s v="810"/>
  </r>
  <r>
    <s v="65048100020ZZZZZZZ11"/>
    <s v="6504"/>
    <n v="6504"/>
    <x v="6"/>
    <x v="2"/>
    <s v="ACC SUR/(DEF): CHANGES IN ACC POLICY              "/>
    <n v="0"/>
    <n v="0"/>
    <n v="0"/>
    <n v="0"/>
    <s v="GP "/>
    <n v="0"/>
    <s v="6"/>
    <s v="6504"/>
    <s v="8"/>
    <s v="810"/>
  </r>
  <r>
    <s v="65048100030ZZZZZZZ11"/>
    <s v="6504"/>
    <n v="6504"/>
    <x v="6"/>
    <x v="2"/>
    <s v="ACC SUR/(DEF): CORREC PRIOR PERIOD ERROR          "/>
    <n v="0"/>
    <n v="0"/>
    <n v="0"/>
    <n v="0"/>
    <s v="GP "/>
    <n v="0"/>
    <s v="6"/>
    <s v="6504"/>
    <s v="8"/>
    <s v="810"/>
  </r>
  <r>
    <s v="65048100040ZZZZZZZ11"/>
    <s v="6504"/>
    <n v="6504"/>
    <x v="6"/>
    <x v="2"/>
    <s v="ACC SUR/(DEF): TRF TO/FROM ACCUM SURPLUS          "/>
    <n v="0"/>
    <n v="0"/>
    <n v="-903835.52"/>
    <n v="-903835.52"/>
    <s v="GP "/>
    <n v="0"/>
    <s v="6"/>
    <s v="6504"/>
    <s v="8"/>
    <s v="810"/>
  </r>
  <r>
    <s v="65048100050ZZZZZZZ11"/>
    <s v="6504"/>
    <n v="6504"/>
    <x v="6"/>
    <x v="2"/>
    <s v="ACC SUR/(DEF): TRF TO/FROM RESERVES               "/>
    <n v="0"/>
    <n v="0"/>
    <n v="0"/>
    <n v="0"/>
    <s v="GP "/>
    <n v="0"/>
    <s v="6"/>
    <s v="6504"/>
    <s v="8"/>
    <s v="810"/>
  </r>
  <r>
    <s v="65048100060ZZZZZZZ11"/>
    <s v="6504"/>
    <n v="6504"/>
    <x v="6"/>
    <x v="2"/>
    <s v="ACC SUR/(DEF): DEPRECIATION OFFSETS               "/>
    <n v="0"/>
    <n v="0"/>
    <n v="0"/>
    <n v="0"/>
    <s v="GP "/>
    <n v="0"/>
    <s v="6"/>
    <s v="6504"/>
    <s v="8"/>
    <s v="810"/>
  </r>
  <r>
    <s v="6505272242026MRCZZ11"/>
    <s v="6505"/>
    <n v="6505"/>
    <x v="6"/>
    <x v="0"/>
    <s v="DEPRECIATION ELEC POWER PLANTS                    "/>
    <n v="0"/>
    <n v="0"/>
    <n v="0"/>
    <n v="0"/>
    <s v="P  "/>
    <n v="0"/>
    <s v="6"/>
    <s v="6505"/>
    <s v="2"/>
    <s v="272"/>
  </r>
  <r>
    <s v="6505272243026MRCZZ11"/>
    <s v="6505"/>
    <n v="6505"/>
    <x v="6"/>
    <x v="0"/>
    <s v="DEPRECIATION ELEC HV SUBSTATIONS                  "/>
    <n v="0"/>
    <n v="0"/>
    <n v="0"/>
    <n v="0"/>
    <s v="P  "/>
    <n v="0"/>
    <s v="6"/>
    <s v="6505"/>
    <s v="2"/>
    <s v="272"/>
  </r>
  <r>
    <s v="6505272244026MRCZZ11"/>
    <s v="6505"/>
    <n v="6505"/>
    <x v="6"/>
    <x v="0"/>
    <s v="DEPRECIATION ELEC HV SWITCHING STATIONS           "/>
    <n v="0"/>
    <n v="0"/>
    <n v="0"/>
    <n v="0"/>
    <s v="P  "/>
    <n v="0"/>
    <s v="6"/>
    <s v="6505"/>
    <s v="2"/>
    <s v="272"/>
  </r>
  <r>
    <s v="6505272245026MRCZZ11"/>
    <s v="6505"/>
    <n v="6505"/>
    <x v="6"/>
    <x v="0"/>
    <s v="DEPRECIATION ELEC HV TRANSM CONDUCTORS            "/>
    <n v="0"/>
    <n v="0"/>
    <n v="0"/>
    <n v="0"/>
    <s v="P  "/>
    <n v="0"/>
    <s v="6"/>
    <s v="6505"/>
    <s v="2"/>
    <s v="272"/>
  </r>
  <r>
    <s v="6505272246026MRCZZ11"/>
    <s v="6505"/>
    <n v="6505"/>
    <x v="6"/>
    <x v="0"/>
    <s v="DEPRECIATION ELEC MV SUBSTATIONS                  "/>
    <n v="0"/>
    <n v="0"/>
    <n v="0"/>
    <n v="0"/>
    <s v="P  "/>
    <n v="0"/>
    <s v="6"/>
    <s v="6505"/>
    <s v="2"/>
    <s v="272"/>
  </r>
  <r>
    <s v="6505272247026MRCZZ11"/>
    <s v="6505"/>
    <n v="6505"/>
    <x v="6"/>
    <x v="0"/>
    <s v="DEPRECIATION ELEC MV SWITCHING STATIONS           "/>
    <n v="0"/>
    <n v="0"/>
    <n v="0"/>
    <n v="0"/>
    <s v="P  "/>
    <n v="0"/>
    <s v="6"/>
    <s v="6505"/>
    <s v="2"/>
    <s v="272"/>
  </r>
  <r>
    <s v="6505272248026MRCZZ11"/>
    <s v="6505"/>
    <n v="6505"/>
    <x v="6"/>
    <x v="0"/>
    <s v="DEPRECIATION ELEC MV NETWORKS                     "/>
    <n v="0"/>
    <n v="0"/>
    <n v="0"/>
    <n v="0"/>
    <s v="P  "/>
    <n v="0"/>
    <s v="6"/>
    <s v="6505"/>
    <s v="2"/>
    <s v="272"/>
  </r>
  <r>
    <s v="6505272249026MRCZZ11"/>
    <s v="6505"/>
    <n v="6505"/>
    <x v="6"/>
    <x v="0"/>
    <s v="DEPRECIATION ELEC LV NETWORKS                     "/>
    <n v="0"/>
    <n v="0"/>
    <n v="0"/>
    <n v="0"/>
    <s v="P  "/>
    <n v="0"/>
    <s v="6"/>
    <s v="6505"/>
    <s v="2"/>
    <s v="272"/>
  </r>
  <r>
    <s v="6505272250026MRCZZ11"/>
    <s v="6505"/>
    <n v="6505"/>
    <x v="6"/>
    <x v="0"/>
    <s v="DEPRECIATION ELEC CAPITAL SPARES                  "/>
    <n v="0"/>
    <n v="0"/>
    <n v="0"/>
    <n v="0"/>
    <s v="P  "/>
    <n v="0"/>
    <s v="6"/>
    <s v="6505"/>
    <s v="2"/>
    <s v="272"/>
  </r>
  <r>
    <s v="6505395023026MRC1L11"/>
    <s v="6505"/>
    <n v="6505"/>
    <x v="6"/>
    <x v="1"/>
    <s v="DPT CHG INSURANCE FEES                            "/>
    <n v="0"/>
    <n v="0"/>
    <n v="0"/>
    <n v="0"/>
    <s v="P  "/>
    <n v="0"/>
    <s v="6"/>
    <s v="6505"/>
    <s v="3"/>
    <s v="395"/>
  </r>
  <r>
    <s v="65053996050ZZZZZZZ11"/>
    <s v="6505"/>
    <n v="6505"/>
    <x v="6"/>
    <x v="1"/>
    <s v="TRF TO ACC SURPLUS DEFICIT                        "/>
    <n v="0"/>
    <n v="0"/>
    <n v="0"/>
    <n v="0"/>
    <s v="P  "/>
    <n v="0"/>
    <s v="6"/>
    <s v="6505"/>
    <s v="3"/>
    <s v="399"/>
  </r>
  <r>
    <s v="65053996100ZZZZZZZ11"/>
    <s v="6505"/>
    <n v="6505"/>
    <x v="6"/>
    <x v="1"/>
    <s v="TRF FROM ACC SURPLUS DEFICIT                      "/>
    <n v="0"/>
    <n v="0"/>
    <n v="0"/>
    <n v="0"/>
    <s v="P  "/>
    <n v="0"/>
    <s v="6"/>
    <s v="6505"/>
    <s v="3"/>
    <s v="399"/>
  </r>
  <r>
    <s v="65058100010ZZZZZZZ11"/>
    <s v="6505"/>
    <n v="6505"/>
    <x v="6"/>
    <x v="2"/>
    <s v="ACC SUR/(DEF): OPENING BALANCE                    "/>
    <n v="0"/>
    <n v="0"/>
    <n v="0"/>
    <n v="0"/>
    <s v="GP "/>
    <n v="0"/>
    <s v="6"/>
    <s v="6505"/>
    <s v="8"/>
    <s v="810"/>
  </r>
  <r>
    <s v="65058100020ZZZZZZZ11"/>
    <s v="6505"/>
    <n v="6505"/>
    <x v="6"/>
    <x v="2"/>
    <s v="ACC SUR/(DEF): CHANGES IN ACC POLICY              "/>
    <n v="0"/>
    <n v="0"/>
    <n v="0"/>
    <n v="0"/>
    <s v="GP "/>
    <n v="0"/>
    <s v="6"/>
    <s v="6505"/>
    <s v="8"/>
    <s v="810"/>
  </r>
  <r>
    <s v="65058100030ZZZZZZZ11"/>
    <s v="6505"/>
    <n v="6505"/>
    <x v="6"/>
    <x v="2"/>
    <s v="ACC SUR/(DEF): CORREC PRIOR PERIOD ERROR          "/>
    <n v="0"/>
    <n v="0"/>
    <n v="0"/>
    <n v="0"/>
    <s v="GP "/>
    <n v="0"/>
    <s v="6"/>
    <s v="6505"/>
    <s v="8"/>
    <s v="810"/>
  </r>
  <r>
    <s v="65058100040ZZZZZZZ11"/>
    <s v="6505"/>
    <n v="6505"/>
    <x v="6"/>
    <x v="2"/>
    <s v="ACC SUR/(DEF): TRF TO/FROM ACCUM SURPLUS          "/>
    <n v="0"/>
    <n v="0"/>
    <n v="0"/>
    <n v="0"/>
    <s v="GP "/>
    <n v="0"/>
    <s v="6"/>
    <s v="6505"/>
    <s v="8"/>
    <s v="810"/>
  </r>
  <r>
    <s v="65058100050ZZZZZZZ11"/>
    <s v="6505"/>
    <n v="6505"/>
    <x v="6"/>
    <x v="2"/>
    <s v="ACC SUR/(DEF): TRF TO/FROM RESERVES               "/>
    <n v="0"/>
    <n v="0"/>
    <n v="0"/>
    <n v="0"/>
    <s v="GP "/>
    <n v="0"/>
    <s v="6"/>
    <s v="6505"/>
    <s v="8"/>
    <s v="810"/>
  </r>
  <r>
    <s v="65058100060ZZZZZZZ11"/>
    <s v="6505"/>
    <n v="6505"/>
    <x v="6"/>
    <x v="2"/>
    <s v="ACC SUR/(DEF): DEPRECIATION OFFSETS               "/>
    <n v="0"/>
    <n v="0"/>
    <n v="0"/>
    <n v="0"/>
    <s v="GP "/>
    <n v="0"/>
    <s v="6"/>
    <s v="6505"/>
    <s v="8"/>
    <s v="810"/>
  </r>
  <r>
    <s v="6506140088915ZZZZZ11"/>
    <s v="6506"/>
    <n v="6506"/>
    <x v="6"/>
    <x v="5"/>
    <s v="N-M-R PPE: CONT BUILD - EXC RES (RENT ST          "/>
    <n v="0"/>
    <n v="0"/>
    <n v="-13828.56"/>
    <n v="-13828.56"/>
    <s v="P  "/>
    <n v="0"/>
    <s v="6"/>
    <s v="6506"/>
    <s v="1"/>
    <s v="140"/>
  </r>
  <r>
    <s v="6506140286015ZZZZZ11"/>
    <s v="6506"/>
    <n v="6506"/>
    <x v="6"/>
    <x v="5"/>
    <s v="M-R PPE: S/LINE -COMMUNITY ASSETS                 "/>
    <n v="0"/>
    <n v="0"/>
    <n v="0"/>
    <n v="0"/>
    <s v="P  "/>
    <n v="-13839"/>
    <s v="6"/>
    <s v="6506"/>
    <s v="1"/>
    <s v="140"/>
  </r>
  <r>
    <s v="6506226540026MRCZZ11"/>
    <s v="6506"/>
    <n v="6506"/>
    <x v="6"/>
    <x v="0"/>
    <s v="OS: SECURITY SERVICES                             "/>
    <n v="0"/>
    <n v="0"/>
    <n v="0"/>
    <n v="0"/>
    <s v="P  "/>
    <n v="0"/>
    <s v="6"/>
    <s v="6506"/>
    <s v="2"/>
    <s v="226"/>
  </r>
  <r>
    <s v="6506228360026NHCZZ11"/>
    <s v="6506"/>
    <n v="6506"/>
    <x v="6"/>
    <x v="0"/>
    <s v="CONTR:  MAINT OF BUILDINGS &amp; FACILITIES           "/>
    <n v="0"/>
    <n v="0"/>
    <n v="0"/>
    <n v="0"/>
    <s v="P  "/>
    <n v="300000"/>
    <s v="6"/>
    <s v="6506"/>
    <s v="2"/>
    <s v="228"/>
  </r>
  <r>
    <s v="6506230361026MRCZZ11"/>
    <s v="6506"/>
    <n v="6506"/>
    <x v="6"/>
    <x v="0"/>
    <s v="OC: MUNICIPAL SERVICES                            "/>
    <n v="0"/>
    <n v="0"/>
    <n v="0"/>
    <n v="0"/>
    <s v="P  "/>
    <n v="0"/>
    <s v="6"/>
    <s v="6506"/>
    <s v="2"/>
    <s v="230"/>
  </r>
  <r>
    <s v="6506230361126MRCZZ11"/>
    <s v="6506"/>
    <n v="6506"/>
    <x v="6"/>
    <x v="0"/>
    <s v="OC: MUNICIPAL SERVICES(SAN)                       "/>
    <n v="0"/>
    <n v="0"/>
    <n v="0"/>
    <n v="0"/>
    <s v="P  "/>
    <n v="0"/>
    <s v="6"/>
    <s v="6506"/>
    <s v="2"/>
    <s v="230"/>
  </r>
  <r>
    <s v="6506232360026MRCZZ11"/>
    <s v="6506"/>
    <n v="6506"/>
    <x v="6"/>
    <x v="0"/>
    <s v="INVENTORY - MATERIALS &amp; SUPPLIES                  "/>
    <n v="0"/>
    <n v="2796.78"/>
    <n v="0"/>
    <n v="2796.78"/>
    <s v="P  "/>
    <n v="3000"/>
    <s v="6"/>
    <s v="6506"/>
    <s v="2"/>
    <s v="232"/>
  </r>
  <r>
    <s v="6506393009026MRC9311"/>
    <s v="6506"/>
    <n v="6506"/>
    <x v="6"/>
    <x v="1"/>
    <s v="RECOVER:INT BILL:REFUSE REMOVAL                   "/>
    <n v="0"/>
    <n v="0"/>
    <n v="0"/>
    <n v="0"/>
    <s v="P  "/>
    <n v="0"/>
    <s v="6"/>
    <s v="6506"/>
    <s v="3"/>
    <s v="393"/>
  </r>
  <r>
    <s v="6506393010026MRC9411"/>
    <s v="6506"/>
    <n v="6506"/>
    <x v="6"/>
    <x v="1"/>
    <s v="RECOVER:INT BILL:SANITATION CHARGES               "/>
    <n v="0"/>
    <n v="0"/>
    <n v="0"/>
    <n v="0"/>
    <s v="P  "/>
    <n v="0"/>
    <s v="6"/>
    <s v="6506"/>
    <s v="3"/>
    <s v="393"/>
  </r>
  <r>
    <s v="6506395023026MRC1L11"/>
    <s v="6506"/>
    <n v="6506"/>
    <x v="6"/>
    <x v="1"/>
    <s v="DPT CHG INSURANCE FEES                            "/>
    <n v="0"/>
    <n v="0"/>
    <n v="0"/>
    <n v="0"/>
    <s v="P  "/>
    <n v="0"/>
    <s v="6"/>
    <s v="6506"/>
    <s v="3"/>
    <s v="395"/>
  </r>
  <r>
    <s v="6506396009026MRC4D11"/>
    <s v="6506"/>
    <n v="6506"/>
    <x v="6"/>
    <x v="1"/>
    <s v="CHG INT BILL:REFUSE REMOVAL                       "/>
    <n v="0"/>
    <n v="35202.39"/>
    <n v="0"/>
    <n v="35202.39"/>
    <s v="P  "/>
    <n v="2287"/>
    <s v="6"/>
    <s v="6506"/>
    <s v="3"/>
    <s v="396"/>
  </r>
  <r>
    <s v="6506396010026MRC4E11"/>
    <s v="6506"/>
    <n v="6506"/>
    <x v="6"/>
    <x v="1"/>
    <s v="CHG INT BILL:SANITATION CHARGES                   "/>
    <n v="0"/>
    <n v="58170.84"/>
    <n v="0"/>
    <n v="58170.84"/>
    <s v="P  "/>
    <n v="1272"/>
    <s v="6"/>
    <s v="6506"/>
    <s v="3"/>
    <s v="396"/>
  </r>
  <r>
    <s v="65063996050ZZZZZZZ11"/>
    <s v="6506"/>
    <n v="6506"/>
    <x v="6"/>
    <x v="1"/>
    <s v="TRF TO ACC SURPLUS DEFICIT                        "/>
    <n v="0"/>
    <n v="0"/>
    <n v="-77791.69"/>
    <n v="-77791.69"/>
    <s v="P  "/>
    <n v="0"/>
    <s v="6"/>
    <s v="6506"/>
    <s v="3"/>
    <s v="399"/>
  </r>
  <r>
    <s v="65063996100ZZZZZZZ11"/>
    <s v="6506"/>
    <n v="6506"/>
    <x v="6"/>
    <x v="1"/>
    <s v="TRF FROM ACC SURPLUS DEFICIT                      "/>
    <n v="0"/>
    <n v="0"/>
    <n v="0"/>
    <n v="0"/>
    <s v="P  "/>
    <n v="0"/>
    <s v="6"/>
    <s v="6506"/>
    <s v="3"/>
    <s v="399"/>
  </r>
  <r>
    <s v="65068100010ZZZZZZZ11"/>
    <s v="6506"/>
    <n v="6506"/>
    <x v="6"/>
    <x v="2"/>
    <s v="ACC SUR/(DEF): OPENING BALANCE                    "/>
    <n v="2765624.03"/>
    <n v="0"/>
    <n v="0"/>
    <n v="2765624.03"/>
    <s v="GP "/>
    <n v="0"/>
    <s v="6"/>
    <s v="6506"/>
    <s v="8"/>
    <s v="810"/>
  </r>
  <r>
    <s v="65068100020ZZZZZZZ11"/>
    <s v="6506"/>
    <n v="6506"/>
    <x v="6"/>
    <x v="2"/>
    <s v="ACC SUR/(DEF): CHANGES IN ACC POLICY              "/>
    <n v="0"/>
    <n v="0"/>
    <n v="0"/>
    <n v="0"/>
    <s v="GP "/>
    <n v="0"/>
    <s v="6"/>
    <s v="6506"/>
    <s v="8"/>
    <s v="810"/>
  </r>
  <r>
    <s v="65068100030ZZZZZZZ11"/>
    <s v="6506"/>
    <n v="6506"/>
    <x v="6"/>
    <x v="2"/>
    <s v="ACC SUR/(DEF): CORREC PRIOR PERIOD ERROR          "/>
    <n v="0"/>
    <n v="0"/>
    <n v="0"/>
    <n v="0"/>
    <s v="GP "/>
    <n v="0"/>
    <s v="6"/>
    <s v="6506"/>
    <s v="8"/>
    <s v="810"/>
  </r>
  <r>
    <s v="65068100040ZZZZZZZ11"/>
    <s v="6506"/>
    <n v="6506"/>
    <x v="6"/>
    <x v="2"/>
    <s v="ACC SUR/(DEF): TRF TO/FROM ACCUM SURPLUS          "/>
    <n v="0"/>
    <n v="77791.69"/>
    <n v="0"/>
    <n v="77791.69"/>
    <s v="GP "/>
    <n v="0"/>
    <s v="6"/>
    <s v="6506"/>
    <s v="8"/>
    <s v="810"/>
  </r>
  <r>
    <s v="65068100050ZZZZZZZ11"/>
    <s v="6506"/>
    <n v="6506"/>
    <x v="6"/>
    <x v="2"/>
    <s v="ACC SUR/(DEF): TRF TO/FROM RESERVES               "/>
    <n v="0"/>
    <n v="0"/>
    <n v="0"/>
    <n v="0"/>
    <s v="GP "/>
    <n v="0"/>
    <s v="6"/>
    <s v="6506"/>
    <s v="8"/>
    <s v="810"/>
  </r>
  <r>
    <s v="65068100060ZZZZZZZ11"/>
    <s v="6506"/>
    <n v="6506"/>
    <x v="6"/>
    <x v="2"/>
    <s v="ACC SUR/(DEF): DEPRECIATION OFFSETS               "/>
    <n v="0"/>
    <n v="0"/>
    <n v="0"/>
    <n v="0"/>
    <s v="GP "/>
    <n v="0"/>
    <s v="6"/>
    <s v="6506"/>
    <s v="8"/>
    <s v="810"/>
  </r>
  <r>
    <s v="6508140088015ZZZZZ11"/>
    <s v="6508"/>
    <n v="6508"/>
    <x v="6"/>
    <x v="5"/>
    <s v="N-M-R PPE: S/LINE-COMMUNITY ASSETS                "/>
    <n v="0"/>
    <n v="0"/>
    <n v="0"/>
    <n v="0"/>
    <s v="P  "/>
    <n v="0"/>
    <s v="6"/>
    <s v="6508"/>
    <s v="1"/>
    <s v="140"/>
  </r>
  <r>
    <s v="6508140088915ZZZZZ11"/>
    <s v="6508"/>
    <n v="6508"/>
    <x v="6"/>
    <x v="5"/>
    <s v="N-M-R PPE: CONT BUILD - EXC RES (RENT ST          "/>
    <n v="0"/>
    <n v="0"/>
    <n v="-499677.43"/>
    <n v="-499677.43"/>
    <s v="P  "/>
    <n v="0"/>
    <s v="6"/>
    <s v="6508"/>
    <s v="1"/>
    <s v="140"/>
  </r>
  <r>
    <s v="6508140286015ZZZZZ11"/>
    <s v="6508"/>
    <n v="6508"/>
    <x v="6"/>
    <x v="5"/>
    <s v="M-R PPE: S/LINE -COMMUNITY ASSETS                 "/>
    <n v="0"/>
    <n v="0"/>
    <n v="0"/>
    <n v="0"/>
    <s v="P  "/>
    <n v="-500639"/>
    <s v="6"/>
    <s v="6508"/>
    <s v="1"/>
    <s v="140"/>
  </r>
  <r>
    <s v="6508228360026NHCZZ11"/>
    <s v="6508"/>
    <n v="6508"/>
    <x v="6"/>
    <x v="0"/>
    <s v="CONTR:  MAINT OF BUILDINGS &amp; FACILITIES           "/>
    <n v="0"/>
    <n v="0"/>
    <n v="0"/>
    <n v="0"/>
    <s v="P  "/>
    <n v="20000"/>
    <s v="6"/>
    <s v="6508"/>
    <s v="2"/>
    <s v="228"/>
  </r>
  <r>
    <s v="6508230361126MRCZZ11"/>
    <s v="6508"/>
    <n v="6508"/>
    <x v="6"/>
    <x v="0"/>
    <s v="OC: MUNICIPAL SERVICES(SAN)                       "/>
    <n v="0"/>
    <n v="0"/>
    <n v="0"/>
    <n v="0"/>
    <s v="P  "/>
    <n v="0"/>
    <s v="6"/>
    <s v="6508"/>
    <s v="2"/>
    <s v="230"/>
  </r>
  <r>
    <s v="6508395023026MRC1L11"/>
    <s v="6508"/>
    <n v="6508"/>
    <x v="6"/>
    <x v="1"/>
    <s v="DPT CHG INSURANCE FEES                            "/>
    <n v="0"/>
    <n v="0"/>
    <n v="0"/>
    <n v="0"/>
    <s v="P  "/>
    <n v="0"/>
    <s v="6"/>
    <s v="6508"/>
    <s v="3"/>
    <s v="395"/>
  </r>
  <r>
    <s v="65083996050ZZZZZZZ11"/>
    <s v="6508"/>
    <n v="6508"/>
    <x v="6"/>
    <x v="1"/>
    <s v="TRF TO ACC SURPLUS DEFICIT                        "/>
    <n v="0"/>
    <n v="456548.91"/>
    <n v="0"/>
    <n v="456548.91"/>
    <s v="P  "/>
    <n v="0"/>
    <s v="6"/>
    <s v="6508"/>
    <s v="3"/>
    <s v="399"/>
  </r>
  <r>
    <s v="65083996100ZZZZZZZ11"/>
    <s v="6508"/>
    <n v="6508"/>
    <x v="6"/>
    <x v="1"/>
    <s v="TRF FROM ACC SURPLUS DEFICIT                      "/>
    <n v="0"/>
    <n v="0"/>
    <n v="0"/>
    <n v="0"/>
    <s v="P  "/>
    <n v="0"/>
    <s v="6"/>
    <s v="6508"/>
    <s v="3"/>
    <s v="399"/>
  </r>
  <r>
    <s v="65088100010ZZZZZZZ11"/>
    <s v="6508"/>
    <n v="6508"/>
    <x v="6"/>
    <x v="2"/>
    <s v="ACC SUR/(DEF): OPENING BALANCE                    "/>
    <n v="-418653.91"/>
    <n v="0"/>
    <n v="0"/>
    <n v="-418653.91"/>
    <s v="GP "/>
    <n v="0"/>
    <s v="6"/>
    <s v="6508"/>
    <s v="8"/>
    <s v="810"/>
  </r>
  <r>
    <s v="65088100020ZZZZZZZ11"/>
    <s v="6508"/>
    <n v="6508"/>
    <x v="6"/>
    <x v="2"/>
    <s v="ACC SUR/(DEF): CHANGES IN ACC POLICY              "/>
    <n v="0"/>
    <n v="0"/>
    <n v="0"/>
    <n v="0"/>
    <s v="GP "/>
    <n v="0"/>
    <s v="6"/>
    <s v="6508"/>
    <s v="8"/>
    <s v="810"/>
  </r>
  <r>
    <s v="65088100030ZZZZZZZ11"/>
    <s v="6508"/>
    <n v="6508"/>
    <x v="6"/>
    <x v="2"/>
    <s v="ACC SUR/(DEF): CORREC PRIOR PERIOD ERROR          "/>
    <n v="0"/>
    <n v="0"/>
    <n v="0"/>
    <n v="0"/>
    <s v="GP "/>
    <n v="0"/>
    <s v="6"/>
    <s v="6508"/>
    <s v="8"/>
    <s v="810"/>
  </r>
  <r>
    <s v="65088100040ZZZZZZZ11"/>
    <s v="6508"/>
    <n v="6508"/>
    <x v="6"/>
    <x v="2"/>
    <s v="ACC SUR/(DEF): TRF TO/FROM ACCUM SURPLUS          "/>
    <n v="0"/>
    <n v="0"/>
    <n v="-456548.91"/>
    <n v="-456548.91"/>
    <s v="GP "/>
    <n v="0"/>
    <s v="6"/>
    <s v="6508"/>
    <s v="8"/>
    <s v="810"/>
  </r>
  <r>
    <s v="65088100050ZZZZZZZ11"/>
    <s v="6508"/>
    <n v="6508"/>
    <x v="6"/>
    <x v="2"/>
    <s v="ACC SUR/(DEF): TRF TO/FROM RESERVES               "/>
    <n v="0"/>
    <n v="0"/>
    <n v="0"/>
    <n v="0"/>
    <s v="GP "/>
    <n v="0"/>
    <s v="6"/>
    <s v="6508"/>
    <s v="8"/>
    <s v="810"/>
  </r>
  <r>
    <s v="65088100060ZZZZZZZ11"/>
    <s v="6508"/>
    <n v="6508"/>
    <x v="6"/>
    <x v="2"/>
    <s v="ACC SUR/(DEF): DEPRECIATION OFFSETS               "/>
    <n v="0"/>
    <n v="0"/>
    <n v="0"/>
    <n v="0"/>
    <s v="GP "/>
    <n v="0"/>
    <s v="6"/>
    <s v="6508"/>
    <s v="8"/>
    <s v="810"/>
  </r>
  <r>
    <s v="6509140286015ZZZZZ11"/>
    <s v="6509"/>
    <n v="6509"/>
    <x v="6"/>
    <x v="5"/>
    <s v="M-R PPE: S/LINE -COMMUNITY ASSETS                 "/>
    <n v="0"/>
    <n v="0"/>
    <n v="0"/>
    <n v="0"/>
    <s v="P  "/>
    <n v="-158122"/>
    <s v="6"/>
    <s v="6509"/>
    <s v="1"/>
    <s v="140"/>
  </r>
  <r>
    <s v="6509228360026NHCZZ11"/>
    <s v="6509"/>
    <n v="6509"/>
    <x v="6"/>
    <x v="0"/>
    <s v="CONTR:  MAINT OF BUILDINGS &amp; FACILITIES           "/>
    <n v="0"/>
    <n v="0"/>
    <n v="0"/>
    <n v="0"/>
    <s v="P  "/>
    <n v="20000"/>
    <s v="6"/>
    <s v="6509"/>
    <s v="2"/>
    <s v="228"/>
  </r>
  <r>
    <s v="6509393011026MRC9511"/>
    <s v="6509"/>
    <n v="6509"/>
    <x v="6"/>
    <x v="1"/>
    <s v="RECOVER:INT BILL:WATER CONSUMPTION                "/>
    <n v="0"/>
    <n v="0"/>
    <n v="0"/>
    <n v="0"/>
    <s v="P  "/>
    <n v="0"/>
    <s v="6"/>
    <s v="6509"/>
    <s v="3"/>
    <s v="393"/>
  </r>
  <r>
    <s v="6509395023026MRC1L11"/>
    <s v="6509"/>
    <n v="6509"/>
    <x v="6"/>
    <x v="1"/>
    <s v="DPT CHG INSURANCE FEES                            "/>
    <n v="0"/>
    <n v="0"/>
    <n v="0"/>
    <n v="0"/>
    <s v="P  "/>
    <n v="0"/>
    <s v="6"/>
    <s v="6509"/>
    <s v="3"/>
    <s v="395"/>
  </r>
  <r>
    <s v="6509396009026MRC4D11"/>
    <s v="6509"/>
    <n v="6509"/>
    <x v="6"/>
    <x v="1"/>
    <s v="CHG INT BILL:REFUSE REMOVAL                       "/>
    <n v="0"/>
    <n v="21.42"/>
    <n v="0"/>
    <n v="21.42"/>
    <s v="P  "/>
    <n v="2855"/>
    <s v="6"/>
    <s v="6509"/>
    <s v="3"/>
    <s v="396"/>
  </r>
  <r>
    <s v="6509396010026MRC4E11"/>
    <s v="6509"/>
    <n v="6509"/>
    <x v="6"/>
    <x v="1"/>
    <s v="CHG INT BILL:SANITATION CHARGES                   "/>
    <n v="0"/>
    <n v="0"/>
    <n v="0"/>
    <n v="0"/>
    <s v="P  "/>
    <n v="2666"/>
    <s v="6"/>
    <s v="6509"/>
    <s v="3"/>
    <s v="396"/>
  </r>
  <r>
    <s v="6509396011026MRC4F11"/>
    <s v="6509"/>
    <n v="6509"/>
    <x v="6"/>
    <x v="1"/>
    <s v="CHG INT BILL:WATER CONSUMPTION                    "/>
    <n v="0"/>
    <n v="363148.52"/>
    <n v="0"/>
    <n v="363148.52"/>
    <s v="P  "/>
    <n v="778374"/>
    <s v="6"/>
    <s v="6509"/>
    <s v="3"/>
    <s v="396"/>
  </r>
  <r>
    <s v="65093996050ZZZZZZZ11"/>
    <s v="6509"/>
    <n v="6509"/>
    <x v="6"/>
    <x v="1"/>
    <s v="TRF TO ACC SURPLUS DEFICIT                        "/>
    <n v="0"/>
    <n v="0"/>
    <n v="-349240.32000000001"/>
    <n v="-349240.32000000001"/>
    <s v="P  "/>
    <n v="0"/>
    <s v="6"/>
    <s v="6509"/>
    <s v="3"/>
    <s v="399"/>
  </r>
  <r>
    <s v="65093996100ZZZZZZZ11"/>
    <s v="6509"/>
    <n v="6509"/>
    <x v="6"/>
    <x v="1"/>
    <s v="TRF FROM ACC SURPLUS DEFICIT                      "/>
    <n v="0"/>
    <n v="0"/>
    <n v="0"/>
    <n v="0"/>
    <s v="P  "/>
    <n v="0"/>
    <s v="6"/>
    <s v="6509"/>
    <s v="3"/>
    <s v="399"/>
  </r>
  <r>
    <s v="65098100010ZZZZZZZ11"/>
    <s v="6509"/>
    <n v="6509"/>
    <x v="6"/>
    <x v="2"/>
    <s v="ACC SUR/(DEF): OPENING BALANCE                    "/>
    <n v="0"/>
    <n v="0"/>
    <n v="0"/>
    <n v="0"/>
    <s v="GP "/>
    <n v="0"/>
    <s v="6"/>
    <s v="6509"/>
    <s v="8"/>
    <s v="810"/>
  </r>
  <r>
    <s v="65098100020ZZZZZZZ11"/>
    <s v="6509"/>
    <n v="6509"/>
    <x v="6"/>
    <x v="2"/>
    <s v="ACC SUR/(DEF): CHANGES IN ACC POLICY              "/>
    <n v="0"/>
    <n v="0"/>
    <n v="0"/>
    <n v="0"/>
    <s v="GP "/>
    <n v="0"/>
    <s v="6"/>
    <s v="6509"/>
    <s v="8"/>
    <s v="810"/>
  </r>
  <r>
    <s v="65098100030ZZZZZZZ11"/>
    <s v="6509"/>
    <n v="6509"/>
    <x v="6"/>
    <x v="2"/>
    <s v="ACC SUR/(DEF): CORREC PRIOR PERIOD ERROR          "/>
    <n v="0"/>
    <n v="0"/>
    <n v="0"/>
    <n v="0"/>
    <s v="GP "/>
    <n v="0"/>
    <s v="6"/>
    <s v="6509"/>
    <s v="8"/>
    <s v="810"/>
  </r>
  <r>
    <s v="65098100040ZZZZZZZ11"/>
    <s v="6509"/>
    <n v="6509"/>
    <x v="6"/>
    <x v="2"/>
    <s v="ACC SUR/(DEF): TRF TO/FROM ACCUM SURPLUS          "/>
    <n v="0"/>
    <n v="349240.32000000001"/>
    <n v="0"/>
    <n v="349240.32000000001"/>
    <s v="GP "/>
    <n v="0"/>
    <s v="6"/>
    <s v="6509"/>
    <s v="8"/>
    <s v="810"/>
  </r>
  <r>
    <s v="65098100050ZZZZZZZ11"/>
    <s v="6509"/>
    <n v="6509"/>
    <x v="6"/>
    <x v="2"/>
    <s v="ACC SUR/(DEF): TRF TO/FROM RESERVES               "/>
    <n v="0"/>
    <n v="0"/>
    <n v="0"/>
    <n v="0"/>
    <s v="GP "/>
    <n v="0"/>
    <s v="6"/>
    <s v="6509"/>
    <s v="8"/>
    <s v="810"/>
  </r>
  <r>
    <s v="65098100060ZZZZZZZ11"/>
    <s v="6509"/>
    <n v="6509"/>
    <x v="6"/>
    <x v="2"/>
    <s v="ACC SUR/(DEF): DEPRECIATION OFFSETS               "/>
    <n v="0"/>
    <n v="0"/>
    <n v="0"/>
    <n v="0"/>
    <s v="GP "/>
    <n v="0"/>
    <s v="6"/>
    <s v="6509"/>
    <s v="8"/>
    <s v="810"/>
  </r>
  <r>
    <s v="6513228360026NHCZZ11"/>
    <s v="6513"/>
    <n v="6513"/>
    <x v="6"/>
    <x v="0"/>
    <s v="CONTR:  MAINT OF BUILDINGS &amp; FACILITIES           "/>
    <n v="0"/>
    <n v="0"/>
    <n v="0"/>
    <n v="0"/>
    <s v="P  "/>
    <n v="470000"/>
    <s v="6"/>
    <s v="6513"/>
    <s v="2"/>
    <s v="228"/>
  </r>
  <r>
    <s v="6513230361126MRCZZ11"/>
    <s v="6513"/>
    <n v="6513"/>
    <x v="6"/>
    <x v="0"/>
    <s v="OC: MUNICIPAL SERVICES(SAN)                       "/>
    <n v="0"/>
    <n v="0"/>
    <n v="0"/>
    <n v="0"/>
    <s v="P  "/>
    <n v="0"/>
    <s v="6"/>
    <s v="6513"/>
    <s v="2"/>
    <s v="230"/>
  </r>
  <r>
    <s v="6513230361226MRCZZ11"/>
    <s v="6513"/>
    <n v="6513"/>
    <x v="6"/>
    <x v="0"/>
    <s v="OC: MUNICIPAL SERVICES(RATES)                     "/>
    <n v="0"/>
    <n v="0"/>
    <n v="0"/>
    <n v="0"/>
    <s v="P  "/>
    <n v="0"/>
    <s v="6"/>
    <s v="6513"/>
    <s v="2"/>
    <s v="230"/>
  </r>
  <r>
    <s v="6513230361326MRCZZ11"/>
    <s v="6513"/>
    <n v="6513"/>
    <x v="6"/>
    <x v="0"/>
    <s v="OC: MUNICIPAL SERVICES(WATER)                     "/>
    <n v="0"/>
    <n v="0"/>
    <n v="0"/>
    <n v="0"/>
    <s v="P  "/>
    <n v="0"/>
    <s v="6"/>
    <s v="6513"/>
    <s v="2"/>
    <s v="230"/>
  </r>
  <r>
    <s v="6513393010026MRC9411"/>
    <s v="6513"/>
    <n v="6513"/>
    <x v="6"/>
    <x v="1"/>
    <s v="RECOVER:INT BILL:SANITATION CHARGES               "/>
    <n v="0"/>
    <n v="0"/>
    <n v="0"/>
    <n v="0"/>
    <s v="P  "/>
    <n v="0"/>
    <s v="6"/>
    <s v="6513"/>
    <s v="3"/>
    <s v="393"/>
  </r>
  <r>
    <s v="6513393011026MRC9511"/>
    <s v="6513"/>
    <n v="6513"/>
    <x v="6"/>
    <x v="1"/>
    <s v="RECOVER:INT BILL:WATER CONSUMPTION                "/>
    <n v="0"/>
    <n v="0"/>
    <n v="0"/>
    <n v="0"/>
    <s v="P  "/>
    <n v="0"/>
    <s v="6"/>
    <s v="6513"/>
    <s v="3"/>
    <s v="393"/>
  </r>
  <r>
    <s v="6513396011026MRC4F11"/>
    <s v="6513"/>
    <n v="6513"/>
    <x v="6"/>
    <x v="1"/>
    <s v="CHG INT BILL:WATER CONSUMPTION                    "/>
    <n v="0"/>
    <n v="96266.43"/>
    <n v="0"/>
    <n v="96266.43"/>
    <s v="P  "/>
    <n v="75150"/>
    <s v="6"/>
    <s v="6513"/>
    <s v="3"/>
    <s v="396"/>
  </r>
  <r>
    <s v="65133996050ZZZZZZZ11"/>
    <s v="6513"/>
    <n v="6513"/>
    <x v="6"/>
    <x v="1"/>
    <s v="TRF TO ACC SURPLUS DEFICIT                        "/>
    <n v="0"/>
    <n v="0"/>
    <n v="-92211.19"/>
    <n v="-92211.19"/>
    <s v="P  "/>
    <n v="0"/>
    <s v="6"/>
    <s v="6513"/>
    <s v="3"/>
    <s v="399"/>
  </r>
  <r>
    <s v="65133996100ZZZZZZZ11"/>
    <s v="6513"/>
    <n v="6513"/>
    <x v="6"/>
    <x v="1"/>
    <s v="TRF FROM ACC SURPLUS DEFICIT                      "/>
    <n v="0"/>
    <n v="0"/>
    <n v="0"/>
    <n v="0"/>
    <s v="P  "/>
    <n v="0"/>
    <s v="6"/>
    <s v="6513"/>
    <s v="3"/>
    <s v="399"/>
  </r>
  <r>
    <s v="65138100010ZZZZZZZ11"/>
    <s v="6513"/>
    <n v="6513"/>
    <x v="6"/>
    <x v="2"/>
    <s v="ACC SUR/(DEF): OPENING BALANCE                    "/>
    <n v="-13834372.49"/>
    <n v="0"/>
    <n v="0"/>
    <n v="-13834372.49"/>
    <s v="GP "/>
    <n v="0"/>
    <s v="6"/>
    <s v="6513"/>
    <s v="8"/>
    <s v="810"/>
  </r>
  <r>
    <s v="65138100020ZZZZZZZ11"/>
    <s v="6513"/>
    <n v="6513"/>
    <x v="6"/>
    <x v="2"/>
    <s v="ACC SUR/(DEF): CHANGES IN ACC POLICY              "/>
    <n v="0"/>
    <n v="0"/>
    <n v="0"/>
    <n v="0"/>
    <s v="GP "/>
    <n v="0"/>
    <s v="6"/>
    <s v="6513"/>
    <s v="8"/>
    <s v="810"/>
  </r>
  <r>
    <s v="65138100030ZZZZZZZ11"/>
    <s v="6513"/>
    <n v="6513"/>
    <x v="6"/>
    <x v="2"/>
    <s v="ACC SUR/(DEF): CORREC PRIOR PERIOD ERROR          "/>
    <n v="0"/>
    <n v="0"/>
    <n v="0"/>
    <n v="0"/>
    <s v="GP "/>
    <n v="0"/>
    <s v="6"/>
    <s v="6513"/>
    <s v="8"/>
    <s v="810"/>
  </r>
  <r>
    <s v="65138100040ZZZZZZZ11"/>
    <s v="6513"/>
    <n v="6513"/>
    <x v="6"/>
    <x v="2"/>
    <s v="ACC SUR/(DEF): TRF TO/FROM ACCUM SURPLUS          "/>
    <n v="0"/>
    <n v="92211.19"/>
    <n v="0"/>
    <n v="92211.19"/>
    <s v="GP "/>
    <n v="0"/>
    <s v="6"/>
    <s v="6513"/>
    <s v="8"/>
    <s v="810"/>
  </r>
  <r>
    <s v="65138100050ZZZZZZZ11"/>
    <s v="6513"/>
    <n v="6513"/>
    <x v="6"/>
    <x v="2"/>
    <s v="ACC SUR/(DEF): TRF TO/FROM RESERVES               "/>
    <n v="0"/>
    <n v="0"/>
    <n v="0"/>
    <n v="0"/>
    <s v="GP "/>
    <n v="0"/>
    <s v="6"/>
    <s v="6513"/>
    <s v="8"/>
    <s v="810"/>
  </r>
  <r>
    <s v="65138100060ZZZZZZZ11"/>
    <s v="6513"/>
    <n v="6513"/>
    <x v="6"/>
    <x v="2"/>
    <s v="ACC SUR/(DEF): DEPRECIATION OFFSETS               "/>
    <n v="0"/>
    <n v="0"/>
    <n v="0"/>
    <n v="0"/>
    <s v="GP "/>
    <n v="0"/>
    <s v="6"/>
    <s v="6513"/>
    <s v="8"/>
    <s v="810"/>
  </r>
  <r>
    <s v="6514140088915ZZZZZ11"/>
    <s v="6514"/>
    <n v="6514"/>
    <x v="6"/>
    <x v="5"/>
    <s v="N-M-R PPE: CONT BUILD - EXC RES (RENT ST          "/>
    <n v="0"/>
    <n v="0"/>
    <n v="-118936.2"/>
    <n v="-118936.2"/>
    <s v="P  "/>
    <n v="0"/>
    <s v="6"/>
    <s v="6514"/>
    <s v="1"/>
    <s v="140"/>
  </r>
  <r>
    <s v="6514140109015ZZZZZ11"/>
    <s v="6514"/>
    <n v="6514"/>
    <x v="6"/>
    <x v="5"/>
    <s v="N-M-R PPE: AD HOC-COMMUNITY ASSETS                "/>
    <n v="0"/>
    <n v="1288.2"/>
    <n v="0"/>
    <n v="1288.2"/>
    <s v="P  "/>
    <n v="0"/>
    <s v="6"/>
    <s v="6514"/>
    <s v="1"/>
    <s v="140"/>
  </r>
  <r>
    <s v="6514140286015ZZZZZ11"/>
    <s v="6514"/>
    <n v="6514"/>
    <x v="6"/>
    <x v="5"/>
    <s v="M-R PPE: S/LINE -COMMUNITY ASSETS                 "/>
    <n v="0"/>
    <n v="0"/>
    <n v="0"/>
    <n v="0"/>
    <s v="P  "/>
    <n v="-77540"/>
    <s v="6"/>
    <s v="6514"/>
    <s v="1"/>
    <s v="140"/>
  </r>
  <r>
    <s v="6514228360026NAZZZ11"/>
    <s v="6514"/>
    <n v="6514"/>
    <x v="6"/>
    <x v="0"/>
    <s v="CONTR:  MAINT OF BUILDINGS &amp; FACILITIES           "/>
    <n v="0"/>
    <n v="40.18"/>
    <n v="0"/>
    <n v="40.18"/>
    <s v="P  "/>
    <n v="50000"/>
    <s v="6"/>
    <s v="6514"/>
    <s v="2"/>
    <s v="228"/>
  </r>
  <r>
    <s v="6514228360026NHCZZ11"/>
    <s v="6514"/>
    <n v="6514"/>
    <x v="6"/>
    <x v="0"/>
    <s v="CONTR:  MAINT OF BUILDINGS &amp; FACILITIES           "/>
    <n v="0"/>
    <n v="0"/>
    <n v="0"/>
    <n v="0"/>
    <s v="P  "/>
    <n v="0"/>
    <s v="6"/>
    <s v="6514"/>
    <s v="2"/>
    <s v="228"/>
  </r>
  <r>
    <s v="6514230361026MRCZZ11"/>
    <s v="6514"/>
    <n v="6514"/>
    <x v="6"/>
    <x v="0"/>
    <s v="OC: MUNICIPAL SERVICES                            "/>
    <n v="0"/>
    <n v="0"/>
    <n v="0"/>
    <n v="0"/>
    <s v="P  "/>
    <n v="0"/>
    <s v="6"/>
    <s v="6514"/>
    <s v="2"/>
    <s v="230"/>
  </r>
  <r>
    <s v="6514230361126MRCZZ11"/>
    <s v="6514"/>
    <n v="6514"/>
    <x v="6"/>
    <x v="0"/>
    <s v="OC: MUNICIPAL SERVICES(SAN)                       "/>
    <n v="0"/>
    <n v="0"/>
    <n v="0"/>
    <n v="0"/>
    <s v="P  "/>
    <n v="0"/>
    <s v="6"/>
    <s v="6514"/>
    <s v="2"/>
    <s v="230"/>
  </r>
  <r>
    <s v="6514393010026MRC9411"/>
    <s v="6514"/>
    <n v="6514"/>
    <x v="6"/>
    <x v="1"/>
    <s v="RECOVER:INT BILL:SANITATION CHARGES               "/>
    <n v="0"/>
    <n v="0"/>
    <n v="0"/>
    <n v="0"/>
    <s v="P  "/>
    <n v="0"/>
    <s v="6"/>
    <s v="6514"/>
    <s v="3"/>
    <s v="393"/>
  </r>
  <r>
    <s v="6514393011026MRC9511"/>
    <s v="6514"/>
    <n v="6514"/>
    <x v="6"/>
    <x v="1"/>
    <s v="RECOVER:INT BILL:WATER CONSUMPTION                "/>
    <n v="0"/>
    <n v="0"/>
    <n v="0"/>
    <n v="0"/>
    <s v="P  "/>
    <n v="0"/>
    <s v="6"/>
    <s v="6514"/>
    <s v="3"/>
    <s v="393"/>
  </r>
  <r>
    <s v="6514395023026MRC1L11"/>
    <s v="6514"/>
    <n v="6514"/>
    <x v="6"/>
    <x v="1"/>
    <s v="DPT CHG INSURANCE FEES                            "/>
    <n v="0"/>
    <n v="0"/>
    <n v="0"/>
    <n v="0"/>
    <s v="P  "/>
    <n v="0"/>
    <s v="6"/>
    <s v="6514"/>
    <s v="3"/>
    <s v="395"/>
  </r>
  <r>
    <s v="6514396011026MRC4F11"/>
    <s v="6514"/>
    <n v="6514"/>
    <x v="6"/>
    <x v="1"/>
    <s v="CHG INT BILL:WATER CONSUMPTION                    "/>
    <n v="0"/>
    <n v="10119"/>
    <n v="0"/>
    <n v="10119"/>
    <s v="P  "/>
    <n v="17990"/>
    <s v="6"/>
    <s v="6514"/>
    <s v="3"/>
    <s v="396"/>
  </r>
  <r>
    <s v="65143996050ZZZZZZZ11"/>
    <s v="6514"/>
    <n v="6514"/>
    <x v="6"/>
    <x v="1"/>
    <s v="TRF TO ACC SURPLUS DEFICIT                        "/>
    <n v="0"/>
    <n v="98089.03"/>
    <n v="0"/>
    <n v="98089.03"/>
    <s v="P  "/>
    <n v="0"/>
    <s v="6"/>
    <s v="6514"/>
    <s v="3"/>
    <s v="399"/>
  </r>
  <r>
    <s v="65143996100ZZZZZZZ11"/>
    <s v="6514"/>
    <n v="6514"/>
    <x v="6"/>
    <x v="1"/>
    <s v="TRF FROM ACC SURPLUS DEFICIT                      "/>
    <n v="0"/>
    <n v="0"/>
    <n v="0"/>
    <n v="0"/>
    <s v="P  "/>
    <n v="0"/>
    <s v="6"/>
    <s v="6514"/>
    <s v="3"/>
    <s v="399"/>
  </r>
  <r>
    <s v="65148100010ZZZZZZZ11"/>
    <s v="6514"/>
    <n v="6514"/>
    <x v="6"/>
    <x v="2"/>
    <s v="ACC SUR/(DEF): OPENING BALANCE                    "/>
    <n v="6515753.3499999996"/>
    <n v="0"/>
    <n v="0"/>
    <n v="6515753.3499999996"/>
    <s v="GP "/>
    <n v="0"/>
    <s v="6"/>
    <s v="6514"/>
    <s v="8"/>
    <s v="810"/>
  </r>
  <r>
    <s v="65148100020ZZZZZZZ11"/>
    <s v="6514"/>
    <n v="6514"/>
    <x v="6"/>
    <x v="2"/>
    <s v="ACC SUR/(DEF): CHANGES IN ACC POLICY              "/>
    <n v="0"/>
    <n v="0"/>
    <n v="0"/>
    <n v="0"/>
    <s v="GP "/>
    <n v="0"/>
    <s v="6"/>
    <s v="6514"/>
    <s v="8"/>
    <s v="810"/>
  </r>
  <r>
    <s v="65148100030ZZZZZZZ11"/>
    <s v="6514"/>
    <n v="6514"/>
    <x v="6"/>
    <x v="2"/>
    <s v="ACC SUR/(DEF): CORREC PRIOR PERIOD ERROR          "/>
    <n v="0"/>
    <n v="0"/>
    <n v="0"/>
    <n v="0"/>
    <s v="GP "/>
    <n v="0"/>
    <s v="6"/>
    <s v="6514"/>
    <s v="8"/>
    <s v="810"/>
  </r>
  <r>
    <s v="65148100040ZZZZZZZ11"/>
    <s v="6514"/>
    <n v="6514"/>
    <x v="6"/>
    <x v="2"/>
    <s v="ACC SUR/(DEF): TRF TO/FROM ACCUM SURPLUS          "/>
    <n v="0"/>
    <n v="0"/>
    <n v="-98089.03"/>
    <n v="-98089.03"/>
    <s v="GP "/>
    <n v="0"/>
    <s v="6"/>
    <s v="6514"/>
    <s v="8"/>
    <s v="810"/>
  </r>
  <r>
    <s v="65148100050ZZZZZZZ11"/>
    <s v="6514"/>
    <n v="6514"/>
    <x v="6"/>
    <x v="2"/>
    <s v="ACC SUR/(DEF): TRF TO/FROM RESERVES               "/>
    <n v="0"/>
    <n v="0"/>
    <n v="0"/>
    <n v="0"/>
    <s v="GP "/>
    <n v="0"/>
    <s v="6"/>
    <s v="6514"/>
    <s v="8"/>
    <s v="810"/>
  </r>
  <r>
    <s v="65148100060ZZZZZZZ11"/>
    <s v="6514"/>
    <n v="6514"/>
    <x v="6"/>
    <x v="2"/>
    <s v="ACC SUR/(DEF): DEPRECIATION OFFSETS               "/>
    <n v="0"/>
    <n v="0"/>
    <n v="0"/>
    <n v="0"/>
    <s v="GP "/>
    <n v="0"/>
    <s v="6"/>
    <s v="6514"/>
    <s v="8"/>
    <s v="810"/>
  </r>
  <r>
    <s v="6515140088915ZZZZZ11"/>
    <s v="6515"/>
    <n v="6515"/>
    <x v="6"/>
    <x v="5"/>
    <s v="N-M-R PPE: CONT BUILD - EXC RES (RENT ST          "/>
    <n v="0"/>
    <n v="0"/>
    <n v="-958156.2"/>
    <n v="-958156.2"/>
    <s v="P  "/>
    <n v="0"/>
    <s v="6"/>
    <s v="6515"/>
    <s v="1"/>
    <s v="140"/>
  </r>
  <r>
    <s v="6515140109015ZZZZZ11"/>
    <s v="6515"/>
    <n v="6515"/>
    <x v="6"/>
    <x v="5"/>
    <s v="N-M-R PPE: AD HOC-COMMUNITY ASSETS                "/>
    <n v="0"/>
    <n v="0"/>
    <n v="0"/>
    <n v="0"/>
    <s v="P  "/>
    <n v="0"/>
    <s v="6"/>
    <s v="6515"/>
    <s v="1"/>
    <s v="140"/>
  </r>
  <r>
    <s v="6515140286015ZZZZZ11"/>
    <s v="6515"/>
    <n v="6515"/>
    <x v="6"/>
    <x v="5"/>
    <s v="M-R PPE: S/LINE -COMMUNITY ASSETS                 "/>
    <n v="0"/>
    <n v="0"/>
    <n v="0"/>
    <n v="0"/>
    <s v="P  "/>
    <n v="-960329"/>
    <s v="6"/>
    <s v="6515"/>
    <s v="1"/>
    <s v="140"/>
  </r>
  <r>
    <s v="6515228360026NHCZZ11"/>
    <s v="6515"/>
    <n v="6515"/>
    <x v="6"/>
    <x v="0"/>
    <s v="CONTR:  MAINT OF BUILDINGS &amp; FACILITIES           "/>
    <n v="0"/>
    <n v="0"/>
    <n v="0"/>
    <n v="0"/>
    <s v="P  "/>
    <n v="10000"/>
    <s v="6"/>
    <s v="6515"/>
    <s v="2"/>
    <s v="228"/>
  </r>
  <r>
    <s v="6515230361026MRCZZ11"/>
    <s v="6515"/>
    <n v="6515"/>
    <x v="6"/>
    <x v="0"/>
    <s v="OC: MUNICIPAL SERVICES                            "/>
    <n v="0"/>
    <n v="0"/>
    <n v="0"/>
    <n v="0"/>
    <s v="P  "/>
    <n v="0"/>
    <s v="6"/>
    <s v="6515"/>
    <s v="2"/>
    <s v="230"/>
  </r>
  <r>
    <s v="6515230361126MRCZZ11"/>
    <s v="6515"/>
    <n v="6515"/>
    <x v="6"/>
    <x v="0"/>
    <s v="OC: MUNICIPAL SERVICES(SAN)                       "/>
    <n v="0"/>
    <n v="0"/>
    <n v="0"/>
    <n v="0"/>
    <s v="P  "/>
    <n v="0"/>
    <s v="6"/>
    <s v="6515"/>
    <s v="2"/>
    <s v="230"/>
  </r>
  <r>
    <s v="6515272242026MRCZZ11"/>
    <s v="6515"/>
    <n v="6515"/>
    <x v="6"/>
    <x v="0"/>
    <s v="DEPRECIATION ELEC POWER PLANTS                    "/>
    <n v="0"/>
    <n v="0"/>
    <n v="0"/>
    <n v="0"/>
    <s v="P  "/>
    <n v="0"/>
    <s v="6"/>
    <s v="6515"/>
    <s v="2"/>
    <s v="272"/>
  </r>
  <r>
    <s v="6515272243026MRCZZ11"/>
    <s v="6515"/>
    <n v="6515"/>
    <x v="6"/>
    <x v="0"/>
    <s v="DEPRECIATION ELEC HV SUBSTATIONS                  "/>
    <n v="0"/>
    <n v="0"/>
    <n v="0"/>
    <n v="0"/>
    <s v="P  "/>
    <n v="0"/>
    <s v="6"/>
    <s v="6515"/>
    <s v="2"/>
    <s v="272"/>
  </r>
  <r>
    <s v="6515272244026MRCZZ11"/>
    <s v="6515"/>
    <n v="6515"/>
    <x v="6"/>
    <x v="0"/>
    <s v="DEPRECIATION ELEC HV SWITCHING STATIONS           "/>
    <n v="0"/>
    <n v="0"/>
    <n v="0"/>
    <n v="0"/>
    <s v="P  "/>
    <n v="0"/>
    <s v="6"/>
    <s v="6515"/>
    <s v="2"/>
    <s v="272"/>
  </r>
  <r>
    <s v="6515272245026MRCZZ11"/>
    <s v="6515"/>
    <n v="6515"/>
    <x v="6"/>
    <x v="0"/>
    <s v="DEPRECIATION ELEC HV TRANSM CONDUCTORS            "/>
    <n v="0"/>
    <n v="0"/>
    <n v="0"/>
    <n v="0"/>
    <s v="P  "/>
    <n v="0"/>
    <s v="6"/>
    <s v="6515"/>
    <s v="2"/>
    <s v="272"/>
  </r>
  <r>
    <s v="6515272246026MRCZZ11"/>
    <s v="6515"/>
    <n v="6515"/>
    <x v="6"/>
    <x v="0"/>
    <s v="DEPRECIATION ELEC MV SUBSTATIONS                  "/>
    <n v="0"/>
    <n v="0"/>
    <n v="0"/>
    <n v="0"/>
    <s v="P  "/>
    <n v="0"/>
    <s v="6"/>
    <s v="6515"/>
    <s v="2"/>
    <s v="272"/>
  </r>
  <r>
    <s v="6515272247026MRCZZ11"/>
    <s v="6515"/>
    <n v="6515"/>
    <x v="6"/>
    <x v="0"/>
    <s v="DEPRECIATION ELEC MV SWITCHING STATIONS           "/>
    <n v="0"/>
    <n v="0"/>
    <n v="0"/>
    <n v="0"/>
    <s v="P  "/>
    <n v="0"/>
    <s v="6"/>
    <s v="6515"/>
    <s v="2"/>
    <s v="272"/>
  </r>
  <r>
    <s v="6515272248026MRCZZ11"/>
    <s v="6515"/>
    <n v="6515"/>
    <x v="6"/>
    <x v="0"/>
    <s v="DEPRECIATION ELEC MV NETWORKS                     "/>
    <n v="0"/>
    <n v="0"/>
    <n v="0"/>
    <n v="0"/>
    <s v="P  "/>
    <n v="0"/>
    <s v="6"/>
    <s v="6515"/>
    <s v="2"/>
    <s v="272"/>
  </r>
  <r>
    <s v="6515272249026MRCZZ11"/>
    <s v="6515"/>
    <n v="6515"/>
    <x v="6"/>
    <x v="0"/>
    <s v="DEPRECIATION ELEC LV NETWORKS                     "/>
    <n v="0"/>
    <n v="0"/>
    <n v="0"/>
    <n v="0"/>
    <s v="P  "/>
    <n v="0"/>
    <s v="6"/>
    <s v="6515"/>
    <s v="2"/>
    <s v="272"/>
  </r>
  <r>
    <s v="6515272250026MRCZZ11"/>
    <s v="6515"/>
    <n v="6515"/>
    <x v="6"/>
    <x v="0"/>
    <s v="DEPRECIATION ELEC CAPITAL SPARES                  "/>
    <n v="0"/>
    <n v="0"/>
    <n v="0"/>
    <n v="0"/>
    <s v="P  "/>
    <n v="0"/>
    <s v="6"/>
    <s v="6515"/>
    <s v="2"/>
    <s v="272"/>
  </r>
  <r>
    <s v="6515393009026MRC9311"/>
    <s v="6515"/>
    <n v="6515"/>
    <x v="6"/>
    <x v="1"/>
    <s v="RECOVER:INT BILL:REFUSE REMOVAL                   "/>
    <n v="0"/>
    <n v="0"/>
    <n v="0"/>
    <n v="0"/>
    <s v="P  "/>
    <n v="0"/>
    <s v="6"/>
    <s v="6515"/>
    <s v="3"/>
    <s v="393"/>
  </r>
  <r>
    <s v="6515393010026MRC9411"/>
    <s v="6515"/>
    <n v="6515"/>
    <x v="6"/>
    <x v="1"/>
    <s v="RECOVER:INT BILL:SANITATION CHARGES               "/>
    <n v="0"/>
    <n v="0"/>
    <n v="0"/>
    <n v="0"/>
    <s v="P  "/>
    <n v="0"/>
    <s v="6"/>
    <s v="6515"/>
    <s v="3"/>
    <s v="393"/>
  </r>
  <r>
    <s v="6515393011026MRC9511"/>
    <s v="6515"/>
    <n v="6515"/>
    <x v="6"/>
    <x v="1"/>
    <s v="RECOVER:INT BILL:WATER CONSUMPTION                "/>
    <n v="0"/>
    <n v="0"/>
    <n v="0"/>
    <n v="0"/>
    <s v="P  "/>
    <n v="0"/>
    <s v="6"/>
    <s v="6515"/>
    <s v="3"/>
    <s v="393"/>
  </r>
  <r>
    <s v="6515395023026MRC1L11"/>
    <s v="6515"/>
    <n v="6515"/>
    <x v="6"/>
    <x v="1"/>
    <s v="DPT CHG INSURANCE FEES                            "/>
    <n v="0"/>
    <n v="0"/>
    <n v="0"/>
    <n v="0"/>
    <s v="P  "/>
    <n v="0"/>
    <s v="6"/>
    <s v="6515"/>
    <s v="3"/>
    <s v="395"/>
  </r>
  <r>
    <s v="6515396009026MRC4D11"/>
    <s v="6515"/>
    <n v="6515"/>
    <x v="6"/>
    <x v="1"/>
    <s v="CHG INT BILL:REFUSE REMOVAL                       "/>
    <n v="0"/>
    <n v="2901.66"/>
    <n v="0"/>
    <n v="2901.66"/>
    <s v="P  "/>
    <n v="2855"/>
    <s v="6"/>
    <s v="6515"/>
    <s v="3"/>
    <s v="396"/>
  </r>
  <r>
    <s v="6515396010026MRC4E11"/>
    <s v="6515"/>
    <n v="6515"/>
    <x v="6"/>
    <x v="1"/>
    <s v="CHG INT BILL:SANITATION CHARGES                   "/>
    <n v="0"/>
    <n v="330727.52"/>
    <n v="0"/>
    <n v="330727.52"/>
    <s v="P  "/>
    <n v="1404"/>
    <s v="6"/>
    <s v="6515"/>
    <s v="3"/>
    <s v="396"/>
  </r>
  <r>
    <s v="6515396011026MRC4F11"/>
    <s v="6515"/>
    <n v="6515"/>
    <x v="6"/>
    <x v="1"/>
    <s v="CHG INT BILL:WATER CONSUMPTION                    "/>
    <n v="0"/>
    <n v="1476762.31"/>
    <n v="0"/>
    <n v="1476762.31"/>
    <s v="P  "/>
    <n v="2289821"/>
    <s v="6"/>
    <s v="6515"/>
    <s v="3"/>
    <s v="396"/>
  </r>
  <r>
    <s v="65153996050ZZZZZZZ11"/>
    <s v="6515"/>
    <n v="6515"/>
    <x v="6"/>
    <x v="1"/>
    <s v="TRF TO ACC SURPLUS DEFICIT                        "/>
    <n v="0"/>
    <n v="0"/>
    <n v="-799833.87"/>
    <n v="-799833.87"/>
    <s v="P  "/>
    <n v="0"/>
    <s v="6"/>
    <s v="6515"/>
    <s v="3"/>
    <s v="399"/>
  </r>
  <r>
    <s v="65153996100ZZZZZZZ11"/>
    <s v="6515"/>
    <n v="6515"/>
    <x v="6"/>
    <x v="1"/>
    <s v="TRF FROM ACC SURPLUS DEFICIT                      "/>
    <n v="0"/>
    <n v="0"/>
    <n v="0"/>
    <n v="0"/>
    <s v="P  "/>
    <n v="0"/>
    <s v="6"/>
    <s v="6515"/>
    <s v="3"/>
    <s v="399"/>
  </r>
  <r>
    <s v="65158100010ZZZZZZZ11"/>
    <s v="6515"/>
    <n v="6515"/>
    <x v="6"/>
    <x v="2"/>
    <s v="ACC SUR/(DEF): OPENING BALANCE                    "/>
    <n v="14263584.01"/>
    <n v="0"/>
    <n v="0"/>
    <n v="14263584.01"/>
    <s v="GP "/>
    <n v="0"/>
    <s v="6"/>
    <s v="6515"/>
    <s v="8"/>
    <s v="810"/>
  </r>
  <r>
    <s v="65158100020ZZZZZZZ11"/>
    <s v="6515"/>
    <n v="6515"/>
    <x v="6"/>
    <x v="2"/>
    <s v="ACC SUR/(DEF): CHANGES IN ACC POLICY              "/>
    <n v="0"/>
    <n v="0"/>
    <n v="0"/>
    <n v="0"/>
    <s v="GP "/>
    <n v="0"/>
    <s v="6"/>
    <s v="6515"/>
    <s v="8"/>
    <s v="810"/>
  </r>
  <r>
    <s v="65158100030ZZZZZZZ11"/>
    <s v="6515"/>
    <n v="6515"/>
    <x v="6"/>
    <x v="2"/>
    <s v="ACC SUR/(DEF): CORREC PRIOR PERIOD ERROR          "/>
    <n v="0"/>
    <n v="0"/>
    <n v="0"/>
    <n v="0"/>
    <s v="GP "/>
    <n v="0"/>
    <s v="6"/>
    <s v="6515"/>
    <s v="8"/>
    <s v="810"/>
  </r>
  <r>
    <s v="65158100040ZZZZZZZ11"/>
    <s v="6515"/>
    <n v="6515"/>
    <x v="6"/>
    <x v="2"/>
    <s v="ACC SUR/(DEF): TRF TO/FROM ACCUM SURPLUS          "/>
    <n v="0"/>
    <n v="799833.87"/>
    <n v="0"/>
    <n v="799833.87"/>
    <s v="GP "/>
    <n v="0"/>
    <s v="6"/>
    <s v="6515"/>
    <s v="8"/>
    <s v="810"/>
  </r>
  <r>
    <s v="65158100050ZZZZZZZ11"/>
    <s v="6515"/>
    <n v="6515"/>
    <x v="6"/>
    <x v="2"/>
    <s v="ACC SUR/(DEF): TRF TO/FROM RESERVES               "/>
    <n v="0"/>
    <n v="0"/>
    <n v="0"/>
    <n v="0"/>
    <s v="GP "/>
    <n v="0"/>
    <s v="6"/>
    <s v="6515"/>
    <s v="8"/>
    <s v="810"/>
  </r>
  <r>
    <s v="65158100060ZZZZZZZ11"/>
    <s v="6515"/>
    <n v="6515"/>
    <x v="6"/>
    <x v="2"/>
    <s v="ACC SUR/(DEF): DEPRECIATION OFFSETS               "/>
    <n v="0"/>
    <n v="0"/>
    <n v="0"/>
    <n v="0"/>
    <s v="GP "/>
    <n v="0"/>
    <s v="6"/>
    <s v="6515"/>
    <s v="8"/>
    <s v="810"/>
  </r>
  <r>
    <s v="6516140088915ZZZZZ11"/>
    <s v="6516"/>
    <n v="6516"/>
    <x v="6"/>
    <x v="5"/>
    <s v="N-M-R PPE: CONT BUILD - EXC RES (RENT ST          "/>
    <n v="0"/>
    <n v="0"/>
    <n v="-244858.56"/>
    <n v="-244858.56"/>
    <s v="P  "/>
    <n v="0"/>
    <s v="6"/>
    <s v="6516"/>
    <s v="1"/>
    <s v="140"/>
  </r>
  <r>
    <s v="6516140109015ZZZZZ11"/>
    <s v="6516"/>
    <n v="6516"/>
    <x v="6"/>
    <x v="5"/>
    <s v="N-M-R PPE: AD HOC-COMMUNITY ASSETS                "/>
    <n v="0"/>
    <n v="0"/>
    <n v="0"/>
    <n v="0"/>
    <s v="P  "/>
    <n v="0"/>
    <s v="6"/>
    <s v="6516"/>
    <s v="1"/>
    <s v="140"/>
  </r>
  <r>
    <s v="6516140286015ZZZZZ11"/>
    <s v="6516"/>
    <n v="6516"/>
    <x v="6"/>
    <x v="5"/>
    <s v="M-R PPE: S/LINE -COMMUNITY ASSETS                 "/>
    <n v="0"/>
    <n v="0"/>
    <n v="0"/>
    <n v="0"/>
    <s v="P  "/>
    <n v="-244975"/>
    <s v="6"/>
    <s v="6516"/>
    <s v="1"/>
    <s v="140"/>
  </r>
  <r>
    <s v="6516228360026NHCZZ11"/>
    <s v="6516"/>
    <n v="6516"/>
    <x v="6"/>
    <x v="0"/>
    <s v="CONTR:  MAINT OF BUILDINGS &amp; FACILITIES           "/>
    <n v="0"/>
    <n v="0"/>
    <n v="0"/>
    <n v="0"/>
    <s v="P  "/>
    <n v="10000"/>
    <s v="6"/>
    <s v="6516"/>
    <s v="2"/>
    <s v="228"/>
  </r>
  <r>
    <s v="6516230361026MRCZZ11"/>
    <s v="6516"/>
    <n v="6516"/>
    <x v="6"/>
    <x v="0"/>
    <s v="OC: MUNICIPAL SERVICES                            "/>
    <n v="0"/>
    <n v="0"/>
    <n v="0"/>
    <n v="0"/>
    <s v="P  "/>
    <n v="0"/>
    <s v="6"/>
    <s v="6516"/>
    <s v="2"/>
    <s v="230"/>
  </r>
  <r>
    <s v="6516230361126MRCZZ11"/>
    <s v="6516"/>
    <n v="6516"/>
    <x v="6"/>
    <x v="0"/>
    <s v="OC: MUNICIPAL SERVICES(SAN)                       "/>
    <n v="0"/>
    <n v="0"/>
    <n v="0"/>
    <n v="0"/>
    <s v="P  "/>
    <n v="0"/>
    <s v="6"/>
    <s v="6516"/>
    <s v="2"/>
    <s v="230"/>
  </r>
  <r>
    <s v="6516393009026MRC9311"/>
    <s v="6516"/>
    <n v="6516"/>
    <x v="6"/>
    <x v="1"/>
    <s v="RECOVER:INT BILL:REFUSE REMOVAL                   "/>
    <n v="0"/>
    <n v="0"/>
    <n v="0"/>
    <n v="0"/>
    <s v="P  "/>
    <n v="0"/>
    <s v="6"/>
    <s v="6516"/>
    <s v="3"/>
    <s v="393"/>
  </r>
  <r>
    <s v="6516393010026MRC9411"/>
    <s v="6516"/>
    <n v="6516"/>
    <x v="6"/>
    <x v="1"/>
    <s v="RECOVER:INT BILL:SANITATION CHARGES               "/>
    <n v="0"/>
    <n v="0"/>
    <n v="0"/>
    <n v="0"/>
    <s v="P  "/>
    <n v="0"/>
    <s v="6"/>
    <s v="6516"/>
    <s v="3"/>
    <s v="393"/>
  </r>
  <r>
    <s v="6516393011026MRC9511"/>
    <s v="6516"/>
    <n v="6516"/>
    <x v="6"/>
    <x v="1"/>
    <s v="RECOVER:INT BILL:WATER CONSUMPTION                "/>
    <n v="0"/>
    <n v="0"/>
    <n v="0"/>
    <n v="0"/>
    <s v="P  "/>
    <n v="0"/>
    <s v="6"/>
    <s v="6516"/>
    <s v="3"/>
    <s v="393"/>
  </r>
  <r>
    <s v="6516395023026MRC1L11"/>
    <s v="6516"/>
    <n v="6516"/>
    <x v="6"/>
    <x v="1"/>
    <s v="DPT CHG INSURANCE FEES                            "/>
    <n v="0"/>
    <n v="0"/>
    <n v="0"/>
    <n v="0"/>
    <s v="P  "/>
    <n v="0"/>
    <s v="6"/>
    <s v="6516"/>
    <s v="3"/>
    <s v="395"/>
  </r>
  <r>
    <s v="6516396009026MRC4D11"/>
    <s v="6516"/>
    <n v="6516"/>
    <x v="6"/>
    <x v="1"/>
    <s v="CHG INT BILL:REFUSE REMOVAL                       "/>
    <n v="0"/>
    <n v="604893.07999999996"/>
    <n v="0"/>
    <n v="604893.07999999996"/>
    <s v="P  "/>
    <n v="584595"/>
    <s v="6"/>
    <s v="6516"/>
    <s v="3"/>
    <s v="396"/>
  </r>
  <r>
    <s v="6516396010026MRC4E11"/>
    <s v="6516"/>
    <n v="6516"/>
    <x v="6"/>
    <x v="1"/>
    <s v="CHG INT BILL:SANITATION CHARGES                   "/>
    <n v="0"/>
    <n v="109646.84"/>
    <n v="0"/>
    <n v="109646.84"/>
    <s v="P  "/>
    <n v="287656"/>
    <s v="6"/>
    <s v="6516"/>
    <s v="3"/>
    <s v="396"/>
  </r>
  <r>
    <s v="6516396011026MRC4F11"/>
    <s v="6516"/>
    <n v="6516"/>
    <x v="6"/>
    <x v="1"/>
    <s v="CHG INT BILL:WATER CONSUMPTION                    "/>
    <n v="0"/>
    <n v="373013.16"/>
    <n v="0"/>
    <n v="373013.16"/>
    <s v="P  "/>
    <n v="796968"/>
    <s v="6"/>
    <s v="6516"/>
    <s v="3"/>
    <s v="396"/>
  </r>
  <r>
    <s v="65163996050ZZZZZZZ11"/>
    <s v="6516"/>
    <n v="6516"/>
    <x v="6"/>
    <x v="1"/>
    <s v="TRF TO ACC SURPLUS DEFICIT                        "/>
    <n v="0"/>
    <n v="0"/>
    <n v="-782663.38"/>
    <n v="-782663.38"/>
    <s v="P  "/>
    <n v="0"/>
    <s v="6"/>
    <s v="6516"/>
    <s v="3"/>
    <s v="399"/>
  </r>
  <r>
    <s v="65163996100ZZZZZZZ11"/>
    <s v="6516"/>
    <n v="6516"/>
    <x v="6"/>
    <x v="1"/>
    <s v="TRF FROM ACC SURPLUS DEFICIT                      "/>
    <n v="0"/>
    <n v="0"/>
    <n v="0"/>
    <n v="0"/>
    <s v="P  "/>
    <n v="0"/>
    <s v="6"/>
    <s v="6516"/>
    <s v="3"/>
    <s v="399"/>
  </r>
  <r>
    <s v="65168100010ZZZZZZZ11"/>
    <s v="6516"/>
    <n v="6516"/>
    <x v="6"/>
    <x v="2"/>
    <s v="ACC SUR/(DEF): OPENING BALANCE                    "/>
    <n v="-220798.2"/>
    <n v="0"/>
    <n v="0"/>
    <n v="-220798.2"/>
    <s v="GP "/>
    <n v="0"/>
    <s v="6"/>
    <s v="6516"/>
    <s v="8"/>
    <s v="810"/>
  </r>
  <r>
    <s v="65168100020ZZZZZZZ11"/>
    <s v="6516"/>
    <n v="6516"/>
    <x v="6"/>
    <x v="2"/>
    <s v="ACC SUR/(DEF): CHANGES IN ACC POLICY              "/>
    <n v="0"/>
    <n v="0"/>
    <n v="0"/>
    <n v="0"/>
    <s v="GP "/>
    <n v="0"/>
    <s v="6"/>
    <s v="6516"/>
    <s v="8"/>
    <s v="810"/>
  </r>
  <r>
    <s v="65168100030ZZZZZZZ11"/>
    <s v="6516"/>
    <n v="6516"/>
    <x v="6"/>
    <x v="2"/>
    <s v="ACC SUR/(DEF): CORREC PRIOR PERIOD ERROR          "/>
    <n v="0"/>
    <n v="0"/>
    <n v="0"/>
    <n v="0"/>
    <s v="GP "/>
    <n v="0"/>
    <s v="6"/>
    <s v="6516"/>
    <s v="8"/>
    <s v="810"/>
  </r>
  <r>
    <s v="65168100040ZZZZZZZ11"/>
    <s v="6516"/>
    <n v="6516"/>
    <x v="6"/>
    <x v="2"/>
    <s v="ACC SUR/(DEF): TRF TO/FROM ACCUM SURPLUS          "/>
    <n v="0"/>
    <n v="782663.38"/>
    <n v="0"/>
    <n v="782663.38"/>
    <s v="GP "/>
    <n v="0"/>
    <s v="6"/>
    <s v="6516"/>
    <s v="8"/>
    <s v="810"/>
  </r>
  <r>
    <s v="65168100050ZZZZZZZ11"/>
    <s v="6516"/>
    <n v="6516"/>
    <x v="6"/>
    <x v="2"/>
    <s v="ACC SUR/(DEF): TRF TO/FROM RESERVES               "/>
    <n v="0"/>
    <n v="0"/>
    <n v="0"/>
    <n v="0"/>
    <s v="GP "/>
    <n v="0"/>
    <s v="6"/>
    <s v="6516"/>
    <s v="8"/>
    <s v="810"/>
  </r>
  <r>
    <s v="65168100060ZZZZZZZ11"/>
    <s v="6516"/>
    <n v="6516"/>
    <x v="6"/>
    <x v="2"/>
    <s v="ACC SUR/(DEF): DEPRECIATION OFFSETS               "/>
    <n v="0"/>
    <n v="0"/>
    <n v="0"/>
    <n v="0"/>
    <s v="GP "/>
    <n v="0"/>
    <s v="6"/>
    <s v="6516"/>
    <s v="8"/>
    <s v="810"/>
  </r>
  <r>
    <s v="6517140088915ZZZZZ11"/>
    <s v="6517"/>
    <n v="6517"/>
    <x v="6"/>
    <x v="5"/>
    <s v="N-M-R PPE: CONT BUILD - EXC RES (RENT ST          "/>
    <n v="0"/>
    <n v="0"/>
    <n v="-126872.28"/>
    <n v="-126872.28"/>
    <s v="P  "/>
    <n v="0"/>
    <s v="6"/>
    <s v="6517"/>
    <s v="1"/>
    <s v="140"/>
  </r>
  <r>
    <s v="6517140109015ZZZZZ11"/>
    <s v="6517"/>
    <n v="6517"/>
    <x v="6"/>
    <x v="5"/>
    <s v="N-M-R PPE: AD HOC-COMMUNITY ASSETS                "/>
    <n v="0"/>
    <n v="0"/>
    <n v="0"/>
    <n v="0"/>
    <s v="P  "/>
    <n v="0"/>
    <s v="6"/>
    <s v="6517"/>
    <s v="1"/>
    <s v="140"/>
  </r>
  <r>
    <s v="6517140286015ZZZZZ11"/>
    <s v="6517"/>
    <n v="6517"/>
    <x v="6"/>
    <x v="5"/>
    <s v="M-R PPE: S/LINE -COMMUNITY ASSETS                 "/>
    <n v="0"/>
    <n v="0"/>
    <n v="0"/>
    <n v="0"/>
    <s v="P  "/>
    <n v="-126859"/>
    <s v="6"/>
    <s v="6517"/>
    <s v="1"/>
    <s v="140"/>
  </r>
  <r>
    <s v="6517228360026NHCZZ11"/>
    <s v="6517"/>
    <n v="6517"/>
    <x v="6"/>
    <x v="0"/>
    <s v="CONTR:  MAINT OF BUILDINGS &amp; FACILITIES           "/>
    <n v="0"/>
    <n v="0"/>
    <n v="0"/>
    <n v="0"/>
    <s v="P  "/>
    <n v="10000"/>
    <s v="6"/>
    <s v="6517"/>
    <s v="2"/>
    <s v="228"/>
  </r>
  <r>
    <s v="6517230361026MRCZZ11"/>
    <s v="6517"/>
    <n v="6517"/>
    <x v="6"/>
    <x v="0"/>
    <s v="OC: MUNICIPAL SERVICES                            "/>
    <n v="0"/>
    <n v="0"/>
    <n v="0"/>
    <n v="0"/>
    <s v="P  "/>
    <n v="0"/>
    <s v="6"/>
    <s v="6517"/>
    <s v="2"/>
    <s v="230"/>
  </r>
  <r>
    <s v="6517230361126MRCZZ11"/>
    <s v="6517"/>
    <n v="6517"/>
    <x v="6"/>
    <x v="0"/>
    <s v="OC: MUNICIPAL SERVICES(SAN)                       "/>
    <n v="0"/>
    <n v="0"/>
    <n v="0"/>
    <n v="0"/>
    <s v="P  "/>
    <n v="0"/>
    <s v="6"/>
    <s v="6517"/>
    <s v="2"/>
    <s v="230"/>
  </r>
  <r>
    <s v="6517393009026MRC9311"/>
    <s v="6517"/>
    <n v="6517"/>
    <x v="6"/>
    <x v="1"/>
    <s v="RECOVER:INT BILL:REFUSE REMOVAL                   "/>
    <n v="0"/>
    <n v="0"/>
    <n v="0"/>
    <n v="0"/>
    <s v="P  "/>
    <n v="0"/>
    <s v="6"/>
    <s v="6517"/>
    <s v="3"/>
    <s v="393"/>
  </r>
  <r>
    <s v="6517393010026MRC9411"/>
    <s v="6517"/>
    <n v="6517"/>
    <x v="6"/>
    <x v="1"/>
    <s v="RECOVER:INT BILL:SANITATION CHARGES               "/>
    <n v="0"/>
    <n v="0"/>
    <n v="0"/>
    <n v="0"/>
    <s v="P  "/>
    <n v="0"/>
    <s v="6"/>
    <s v="6517"/>
    <s v="3"/>
    <s v="393"/>
  </r>
  <r>
    <s v="6517393011026MRC9511"/>
    <s v="6517"/>
    <n v="6517"/>
    <x v="6"/>
    <x v="1"/>
    <s v="RECOVER:INT BILL:WATER CONSUMPTION                "/>
    <n v="0"/>
    <n v="0"/>
    <n v="0"/>
    <n v="0"/>
    <s v="P  "/>
    <n v="0"/>
    <s v="6"/>
    <s v="6517"/>
    <s v="3"/>
    <s v="393"/>
  </r>
  <r>
    <s v="6517395023026MRC1L11"/>
    <s v="6517"/>
    <n v="6517"/>
    <x v="6"/>
    <x v="1"/>
    <s v="DPT CHG INSURANCE FEES                            "/>
    <n v="0"/>
    <n v="0"/>
    <n v="0"/>
    <n v="0"/>
    <s v="P  "/>
    <n v="0"/>
    <s v="6"/>
    <s v="6517"/>
    <s v="3"/>
    <s v="395"/>
  </r>
  <r>
    <s v="6517396009026MRC4D11"/>
    <s v="6517"/>
    <n v="6517"/>
    <x v="6"/>
    <x v="1"/>
    <s v="CHG INT BILL:REFUSE REMOVAL                       "/>
    <n v="0"/>
    <n v="31918.17"/>
    <n v="0"/>
    <n v="31918.17"/>
    <s v="P  "/>
    <n v="31399"/>
    <s v="6"/>
    <s v="6517"/>
    <s v="3"/>
    <s v="396"/>
  </r>
  <r>
    <s v="6517396010026MRC4E11"/>
    <s v="6517"/>
    <n v="6517"/>
    <x v="6"/>
    <x v="1"/>
    <s v="CHG INT BILL:SANITATION CHARGES                   "/>
    <n v="0"/>
    <n v="62077.45"/>
    <n v="0"/>
    <n v="62077.45"/>
    <s v="P  "/>
    <n v="15443"/>
    <s v="6"/>
    <s v="6517"/>
    <s v="3"/>
    <s v="396"/>
  </r>
  <r>
    <s v="6517396011026MRC4F11"/>
    <s v="6517"/>
    <n v="6517"/>
    <x v="6"/>
    <x v="1"/>
    <s v="CHG INT BILL:WATER CONSUMPTION                    "/>
    <n v="0"/>
    <n v="124362.02"/>
    <n v="0"/>
    <n v="124362.02"/>
    <s v="P  "/>
    <n v="319558"/>
    <s v="6"/>
    <s v="6517"/>
    <s v="3"/>
    <s v="396"/>
  </r>
  <r>
    <s v="65173996050ZZZZZZZ11"/>
    <s v="6517"/>
    <n v="6517"/>
    <x v="6"/>
    <x v="1"/>
    <s v="TRF TO ACC SURPLUS DEFICIT                        "/>
    <n v="0"/>
    <n v="0"/>
    <n v="-97629.96"/>
    <n v="-97629.96"/>
    <s v="P  "/>
    <n v="0"/>
    <s v="6"/>
    <s v="6517"/>
    <s v="3"/>
    <s v="399"/>
  </r>
  <r>
    <s v="65173996100ZZZZZZZ11"/>
    <s v="6517"/>
    <n v="6517"/>
    <x v="6"/>
    <x v="1"/>
    <s v="TRF FROM ACC SURPLUS DEFICIT                      "/>
    <n v="0"/>
    <n v="0"/>
    <n v="0"/>
    <n v="0"/>
    <s v="P  "/>
    <n v="0"/>
    <s v="6"/>
    <s v="6517"/>
    <s v="3"/>
    <s v="399"/>
  </r>
  <r>
    <s v="65178100010ZZZZZZZ11"/>
    <s v="6517"/>
    <n v="6517"/>
    <x v="6"/>
    <x v="2"/>
    <s v="ACC SUR/(DEF): OPENING BALANCE                    "/>
    <n v="-115337.04"/>
    <n v="0"/>
    <n v="0"/>
    <n v="-115337.04"/>
    <s v="GP "/>
    <n v="0"/>
    <s v="6"/>
    <s v="6517"/>
    <s v="8"/>
    <s v="810"/>
  </r>
  <r>
    <s v="65178100020ZZZZZZZ11"/>
    <s v="6517"/>
    <n v="6517"/>
    <x v="6"/>
    <x v="2"/>
    <s v="ACC SUR/(DEF): CHANGES IN ACC POLICY              "/>
    <n v="0"/>
    <n v="0"/>
    <n v="0"/>
    <n v="0"/>
    <s v="GP "/>
    <n v="0"/>
    <s v="6"/>
    <s v="6517"/>
    <s v="8"/>
    <s v="810"/>
  </r>
  <r>
    <s v="65178100030ZZZZZZZ11"/>
    <s v="6517"/>
    <n v="6517"/>
    <x v="6"/>
    <x v="2"/>
    <s v="ACC SUR/(DEF): CORREC PRIOR PERIOD ERROR          "/>
    <n v="0"/>
    <n v="0"/>
    <n v="0"/>
    <n v="0"/>
    <s v="GP "/>
    <n v="0"/>
    <s v="6"/>
    <s v="6517"/>
    <s v="8"/>
    <s v="810"/>
  </r>
  <r>
    <s v="65178100040ZZZZZZZ11"/>
    <s v="6517"/>
    <n v="6517"/>
    <x v="6"/>
    <x v="2"/>
    <s v="ACC SUR/(DEF): TRF TO/FROM ACCUM SURPLUS          "/>
    <n v="0"/>
    <n v="97629.96"/>
    <n v="0"/>
    <n v="97629.96"/>
    <s v="GP "/>
    <n v="0"/>
    <s v="6"/>
    <s v="6517"/>
    <s v="8"/>
    <s v="810"/>
  </r>
  <r>
    <s v="65178100050ZZZZZZZ11"/>
    <s v="6517"/>
    <n v="6517"/>
    <x v="6"/>
    <x v="2"/>
    <s v="ACC SUR/(DEF): TRF TO/FROM RESERVES               "/>
    <n v="0"/>
    <n v="0"/>
    <n v="0"/>
    <n v="0"/>
    <s v="GP "/>
    <n v="0"/>
    <s v="6"/>
    <s v="6517"/>
    <s v="8"/>
    <s v="810"/>
  </r>
  <r>
    <s v="65178100060ZZZZZZZ11"/>
    <s v="6517"/>
    <n v="6517"/>
    <x v="6"/>
    <x v="2"/>
    <s v="ACC SUR/(DEF): DEPRECIATION OFFSETS               "/>
    <n v="0"/>
    <n v="0"/>
    <n v="0"/>
    <n v="0"/>
    <s v="GP "/>
    <n v="0"/>
    <s v="6"/>
    <s v="6517"/>
    <s v="8"/>
    <s v="810"/>
  </r>
  <r>
    <s v="6531140088915ZZZZZ11"/>
    <s v="6531"/>
    <n v="6531"/>
    <x v="6"/>
    <x v="5"/>
    <s v="N-M-R PPE: CONT BUILD - EXC RES (RENT ST          "/>
    <n v="0"/>
    <n v="0"/>
    <n v="-1683204.78"/>
    <n v="-1683204.78"/>
    <s v="P  "/>
    <n v="0"/>
    <s v="6"/>
    <s v="6531"/>
    <s v="1"/>
    <s v="140"/>
  </r>
  <r>
    <s v="6531140109015ZZZZZ11"/>
    <s v="6531"/>
    <n v="6531"/>
    <x v="6"/>
    <x v="5"/>
    <s v="N-M-R PPE: AD HOC-COMMUNITY ASSETS                "/>
    <n v="0"/>
    <n v="34887.85"/>
    <n v="0"/>
    <n v="34887.85"/>
    <s v="P  "/>
    <n v="0"/>
    <s v="6"/>
    <s v="6531"/>
    <s v="1"/>
    <s v="140"/>
  </r>
  <r>
    <s v="6531140286015ZZZZZ11"/>
    <s v="6531"/>
    <n v="6531"/>
    <x v="6"/>
    <x v="5"/>
    <s v="M-R PPE: S/LINE -COMMUNITY ASSETS                 "/>
    <n v="0"/>
    <n v="0"/>
    <n v="0"/>
    <n v="0"/>
    <s v="P  "/>
    <n v="-1337371"/>
    <s v="6"/>
    <s v="6531"/>
    <s v="1"/>
    <s v="140"/>
  </r>
  <r>
    <s v="6531226540026MRCZZ11"/>
    <s v="6531"/>
    <n v="6531"/>
    <x v="6"/>
    <x v="0"/>
    <s v="OS: SECURITY SERVICES                             "/>
    <n v="0"/>
    <n v="0"/>
    <n v="0"/>
    <n v="0"/>
    <s v="P  "/>
    <n v="0"/>
    <s v="6"/>
    <s v="6531"/>
    <s v="2"/>
    <s v="226"/>
  </r>
  <r>
    <s v="6531228360026NHCZZ11"/>
    <s v="6531"/>
    <n v="6531"/>
    <x v="6"/>
    <x v="0"/>
    <s v="CONTR:  MAINT OF BUILDINGS &amp; FACILITIES           "/>
    <n v="0"/>
    <n v="0"/>
    <n v="0"/>
    <n v="0"/>
    <s v="P  "/>
    <n v="0"/>
    <s v="6"/>
    <s v="6531"/>
    <s v="2"/>
    <s v="228"/>
  </r>
  <r>
    <s v="6531230361026MRCZZ11"/>
    <s v="6531"/>
    <n v="6531"/>
    <x v="6"/>
    <x v="0"/>
    <s v="OC: MUNICIPAL SERVICES                            "/>
    <n v="0"/>
    <n v="0"/>
    <n v="0"/>
    <n v="0"/>
    <s v="P  "/>
    <n v="0"/>
    <s v="6"/>
    <s v="6531"/>
    <s v="2"/>
    <s v="230"/>
  </r>
  <r>
    <s v="6531232360026MRCZZ11"/>
    <s v="6531"/>
    <n v="6531"/>
    <x v="6"/>
    <x v="0"/>
    <s v="INVENTORY - MATERIALS &amp; SUPPLIES                  "/>
    <n v="0"/>
    <n v="3987.47"/>
    <n v="0"/>
    <n v="3987.47"/>
    <s v="P  "/>
    <n v="4000"/>
    <s v="6"/>
    <s v="6531"/>
    <s v="2"/>
    <s v="232"/>
  </r>
  <r>
    <s v="6531393010026MRC9411"/>
    <s v="6531"/>
    <n v="6531"/>
    <x v="6"/>
    <x v="1"/>
    <s v="RECOVER:INT BILL:SANITATION CHARGES               "/>
    <n v="0"/>
    <n v="0"/>
    <n v="0"/>
    <n v="0"/>
    <s v="P  "/>
    <n v="0"/>
    <s v="6"/>
    <s v="6531"/>
    <s v="3"/>
    <s v="393"/>
  </r>
  <r>
    <s v="6531395023026MRC1L11"/>
    <s v="6531"/>
    <n v="6531"/>
    <x v="6"/>
    <x v="1"/>
    <s v="DPT CHG INSURANCE FEES                            "/>
    <n v="0"/>
    <n v="0"/>
    <n v="0"/>
    <n v="0"/>
    <s v="P  "/>
    <n v="0"/>
    <s v="6"/>
    <s v="6531"/>
    <s v="3"/>
    <s v="395"/>
  </r>
  <r>
    <s v="65313996050ZZZZZZZ11"/>
    <s v="6531"/>
    <n v="6531"/>
    <x v="6"/>
    <x v="1"/>
    <s v="TRF TO ACC SURPLUS DEFICIT                        "/>
    <n v="0"/>
    <n v="1507492.14"/>
    <n v="0"/>
    <n v="1507492.14"/>
    <s v="P  "/>
    <n v="0"/>
    <s v="6"/>
    <s v="6531"/>
    <s v="3"/>
    <s v="399"/>
  </r>
  <r>
    <s v="65313996100ZZZZZZZ11"/>
    <s v="6531"/>
    <n v="6531"/>
    <x v="6"/>
    <x v="1"/>
    <s v="TRF FROM ACC SURPLUS DEFICIT                      "/>
    <n v="0"/>
    <n v="0"/>
    <n v="0"/>
    <n v="0"/>
    <s v="P  "/>
    <n v="0"/>
    <s v="6"/>
    <s v="6531"/>
    <s v="3"/>
    <s v="399"/>
  </r>
  <r>
    <s v="65318100010ZZZZZZZ11"/>
    <s v="6531"/>
    <n v="6531"/>
    <x v="6"/>
    <x v="2"/>
    <s v="ACC SUR/(DEF): OPENING BALANCE                    "/>
    <n v="-1543927.77"/>
    <n v="0"/>
    <n v="0"/>
    <n v="-1543927.77"/>
    <s v="GP "/>
    <n v="0"/>
    <s v="6"/>
    <s v="6531"/>
    <s v="8"/>
    <s v="810"/>
  </r>
  <r>
    <s v="65318100020ZZZZZZZ11"/>
    <s v="6531"/>
    <n v="6531"/>
    <x v="6"/>
    <x v="2"/>
    <s v="ACC SUR/(DEF): CHANGES IN ACC POLICY              "/>
    <n v="0"/>
    <n v="0"/>
    <n v="0"/>
    <n v="0"/>
    <s v="GP "/>
    <n v="0"/>
    <s v="6"/>
    <s v="6531"/>
    <s v="8"/>
    <s v="810"/>
  </r>
  <r>
    <s v="65318100030ZZZZZZZ11"/>
    <s v="6531"/>
    <n v="6531"/>
    <x v="6"/>
    <x v="2"/>
    <s v="ACC SUR/(DEF): CORREC PRIOR PERIOD ERROR          "/>
    <n v="0"/>
    <n v="0"/>
    <n v="0"/>
    <n v="0"/>
    <s v="GP "/>
    <n v="0"/>
    <s v="6"/>
    <s v="6531"/>
    <s v="8"/>
    <s v="810"/>
  </r>
  <r>
    <s v="65318100040ZZZZZZZ11"/>
    <s v="6531"/>
    <n v="6531"/>
    <x v="6"/>
    <x v="2"/>
    <s v="ACC SUR/(DEF): TRF TO/FROM ACCUM SURPLUS          "/>
    <n v="0"/>
    <n v="0"/>
    <n v="-1507492.14"/>
    <n v="-1507492.14"/>
    <s v="GP "/>
    <n v="0"/>
    <s v="6"/>
    <s v="6531"/>
    <s v="8"/>
    <s v="810"/>
  </r>
  <r>
    <s v="65318100050ZZZZZZZ11"/>
    <s v="6531"/>
    <n v="6531"/>
    <x v="6"/>
    <x v="2"/>
    <s v="ACC SUR/(DEF): TRF TO/FROM RESERVES               "/>
    <n v="0"/>
    <n v="0"/>
    <n v="0"/>
    <n v="0"/>
    <s v="GP "/>
    <n v="0"/>
    <s v="6"/>
    <s v="6531"/>
    <s v="8"/>
    <s v="810"/>
  </r>
  <r>
    <s v="65318100060ZZZZZZZ11"/>
    <s v="6531"/>
    <n v="6531"/>
    <x v="6"/>
    <x v="2"/>
    <s v="ACC SUR/(DEF): DEPRECIATION OFFSETS               "/>
    <n v="0"/>
    <n v="0"/>
    <n v="0"/>
    <n v="0"/>
    <s v="GP "/>
    <n v="0"/>
    <s v="6"/>
    <s v="6531"/>
    <s v="8"/>
    <s v="810"/>
  </r>
  <r>
    <s v="6533140088915ZZZZZ11"/>
    <s v="6533"/>
    <n v="6533"/>
    <x v="6"/>
    <x v="5"/>
    <s v="N-M-R PPE: CONT BUILD - EXC RES (RENT ST          "/>
    <n v="0"/>
    <n v="0"/>
    <n v="-2911024.32"/>
    <n v="-2911024.32"/>
    <s v="P  "/>
    <n v="0"/>
    <s v="6"/>
    <s v="6533"/>
    <s v="1"/>
    <s v="140"/>
  </r>
  <r>
    <s v="6533140286015ZZZZZ11"/>
    <s v="6533"/>
    <n v="6533"/>
    <x v="6"/>
    <x v="5"/>
    <s v="M-R PPE: S/LINE -COMMUNITY ASSETS                 "/>
    <n v="0"/>
    <n v="0"/>
    <n v="0"/>
    <n v="0"/>
    <s v="P  "/>
    <n v="-60528"/>
    <s v="6"/>
    <s v="6533"/>
    <s v="1"/>
    <s v="140"/>
  </r>
  <r>
    <s v="6533228360026NHCZZ11"/>
    <s v="6533"/>
    <n v="6533"/>
    <x v="6"/>
    <x v="0"/>
    <s v="CONTR:  MAINT OF BUILDINGS &amp; FACILITIES           "/>
    <n v="0"/>
    <n v="5393.88"/>
    <n v="0"/>
    <n v="5393.88"/>
    <s v="P  "/>
    <n v="10000"/>
    <s v="6"/>
    <s v="6533"/>
    <s v="2"/>
    <s v="228"/>
  </r>
  <r>
    <s v="6533395023026MRC1L11"/>
    <s v="6533"/>
    <n v="6533"/>
    <x v="6"/>
    <x v="1"/>
    <s v="DPT CHG INSURANCE FEES                            "/>
    <n v="0"/>
    <n v="0"/>
    <n v="0"/>
    <n v="0"/>
    <s v="P  "/>
    <n v="0"/>
    <s v="6"/>
    <s v="6533"/>
    <s v="3"/>
    <s v="395"/>
  </r>
  <r>
    <s v="65333996050ZZZZZZZ11"/>
    <s v="6533"/>
    <n v="6533"/>
    <x v="6"/>
    <x v="1"/>
    <s v="TRF TO ACC SURPLUS DEFICIT                        "/>
    <n v="0"/>
    <n v="2663534.4900000002"/>
    <n v="0"/>
    <n v="2663534.4900000002"/>
    <s v="P  "/>
    <n v="0"/>
    <s v="6"/>
    <s v="6533"/>
    <s v="3"/>
    <s v="399"/>
  </r>
  <r>
    <s v="65333996100ZZZZZZZ11"/>
    <s v="6533"/>
    <n v="6533"/>
    <x v="6"/>
    <x v="1"/>
    <s v="TRF FROM ACC SURPLUS DEFICIT                      "/>
    <n v="0"/>
    <n v="0"/>
    <n v="0"/>
    <n v="0"/>
    <s v="P  "/>
    <n v="0"/>
    <s v="6"/>
    <s v="6533"/>
    <s v="3"/>
    <s v="399"/>
  </r>
  <r>
    <s v="65338100010ZZZZZZZ11"/>
    <s v="6533"/>
    <n v="6533"/>
    <x v="6"/>
    <x v="2"/>
    <s v="ACC SUR/(DEF): OPENING BALANCE                    "/>
    <n v="-2833109"/>
    <n v="0"/>
    <n v="0"/>
    <n v="-2833109"/>
    <s v="GP "/>
    <n v="0"/>
    <s v="6"/>
    <s v="6533"/>
    <s v="8"/>
    <s v="810"/>
  </r>
  <r>
    <s v="65338100020ZZZZZZZ11"/>
    <s v="6533"/>
    <n v="6533"/>
    <x v="6"/>
    <x v="2"/>
    <s v="ACC SUR/(DEF): CHANGES IN ACC POLICY              "/>
    <n v="0"/>
    <n v="0"/>
    <n v="0"/>
    <n v="0"/>
    <s v="GP "/>
    <n v="0"/>
    <s v="6"/>
    <s v="6533"/>
    <s v="8"/>
    <s v="810"/>
  </r>
  <r>
    <s v="65338100030ZZZZZZZ11"/>
    <s v="6533"/>
    <n v="6533"/>
    <x v="6"/>
    <x v="2"/>
    <s v="ACC SUR/(DEF): CORREC PRIOR PERIOD ERROR          "/>
    <n v="0"/>
    <n v="0"/>
    <n v="0"/>
    <n v="0"/>
    <s v="GP "/>
    <n v="0"/>
    <s v="6"/>
    <s v="6533"/>
    <s v="8"/>
    <s v="810"/>
  </r>
  <r>
    <s v="65338100040ZZZZZZZ11"/>
    <s v="6533"/>
    <n v="6533"/>
    <x v="6"/>
    <x v="2"/>
    <s v="ACC SUR/(DEF): TRF TO/FROM ACCUM SURPLUS          "/>
    <n v="0"/>
    <n v="0"/>
    <n v="-2663534.4900000002"/>
    <n v="-2663534.4900000002"/>
    <s v="GP "/>
    <n v="0"/>
    <s v="6"/>
    <s v="6533"/>
    <s v="8"/>
    <s v="810"/>
  </r>
  <r>
    <s v="65338100050ZZZZZZZ11"/>
    <s v="6533"/>
    <n v="6533"/>
    <x v="6"/>
    <x v="2"/>
    <s v="ACC SUR/(DEF): TRF TO/FROM RESERVES               "/>
    <n v="0"/>
    <n v="0"/>
    <n v="0"/>
    <n v="0"/>
    <s v="GP "/>
    <n v="0"/>
    <s v="6"/>
    <s v="6533"/>
    <s v="8"/>
    <s v="810"/>
  </r>
  <r>
    <s v="65338100060ZZZZZZZ11"/>
    <s v="6533"/>
    <n v="6533"/>
    <x v="6"/>
    <x v="2"/>
    <s v="ACC SUR/(DEF): DEPRECIATION OFFSETS               "/>
    <n v="0"/>
    <n v="0"/>
    <n v="0"/>
    <n v="0"/>
    <s v="GP "/>
    <n v="0"/>
    <s v="6"/>
    <s v="6533"/>
    <s v="8"/>
    <s v="810"/>
  </r>
  <r>
    <s v="6534140088915ZZZZZ11"/>
    <s v="6534"/>
    <n v="6534"/>
    <x v="6"/>
    <x v="5"/>
    <s v="N-M-R PPE: CONT BUILD - EXC RES (RENT ST          "/>
    <n v="0"/>
    <n v="13807.78"/>
    <n v="0"/>
    <n v="13807.78"/>
    <s v="P  "/>
    <n v="0"/>
    <s v="6"/>
    <s v="6534"/>
    <s v="1"/>
    <s v="140"/>
  </r>
  <r>
    <s v="6534140286015ZZZZZ11"/>
    <s v="6534"/>
    <n v="6534"/>
    <x v="6"/>
    <x v="5"/>
    <s v="M-R PPE: S/LINE -COMMUNITY ASSETS                 "/>
    <n v="0"/>
    <n v="0"/>
    <n v="0"/>
    <n v="0"/>
    <s v="P  "/>
    <n v="-224186"/>
    <s v="6"/>
    <s v="6534"/>
    <s v="1"/>
    <s v="140"/>
  </r>
  <r>
    <s v="6534228360026NHCZZ11"/>
    <s v="6534"/>
    <n v="6534"/>
    <x v="6"/>
    <x v="0"/>
    <s v="CONTR:  MAINT OF BUILDINGS &amp; FACILITIES           "/>
    <n v="0"/>
    <n v="10787.75"/>
    <n v="0"/>
    <n v="10787.75"/>
    <s v="P  "/>
    <n v="60000"/>
    <s v="6"/>
    <s v="6534"/>
    <s v="2"/>
    <s v="228"/>
  </r>
  <r>
    <s v="6534395023026MRC1L11"/>
    <s v="6534"/>
    <n v="6534"/>
    <x v="6"/>
    <x v="1"/>
    <s v="DPT CHG INSURANCE FEES                            "/>
    <n v="0"/>
    <n v="0"/>
    <n v="0"/>
    <n v="0"/>
    <s v="P  "/>
    <n v="0"/>
    <s v="6"/>
    <s v="6534"/>
    <s v="3"/>
    <s v="395"/>
  </r>
  <r>
    <s v="65343996050ZZZZZZZ11"/>
    <s v="6534"/>
    <n v="6534"/>
    <x v="6"/>
    <x v="1"/>
    <s v="TRF TO ACC SURPLUS DEFICIT                        "/>
    <n v="0"/>
    <n v="0"/>
    <n v="-24595.53"/>
    <n v="-24595.53"/>
    <s v="P  "/>
    <n v="0"/>
    <s v="6"/>
    <s v="6534"/>
    <s v="3"/>
    <s v="399"/>
  </r>
  <r>
    <s v="65343996100ZZZZZZZ11"/>
    <s v="6534"/>
    <n v="6534"/>
    <x v="6"/>
    <x v="1"/>
    <s v="TRF FROM ACC SURPLUS DEFICIT                      "/>
    <n v="0"/>
    <n v="0"/>
    <n v="0"/>
    <n v="0"/>
    <s v="P  "/>
    <n v="0"/>
    <s v="6"/>
    <s v="6534"/>
    <s v="3"/>
    <s v="399"/>
  </r>
  <r>
    <s v="65348100010ZZZZZZZ11"/>
    <s v="6534"/>
    <n v="6534"/>
    <x v="6"/>
    <x v="2"/>
    <s v="ACC SUR/(DEF): OPENING BALANCE                    "/>
    <n v="8261"/>
    <n v="0"/>
    <n v="0"/>
    <n v="8261"/>
    <s v="GP "/>
    <n v="0"/>
    <s v="6"/>
    <s v="6534"/>
    <s v="8"/>
    <s v="810"/>
  </r>
  <r>
    <s v="65348100020ZZZZZZZ11"/>
    <s v="6534"/>
    <n v="6534"/>
    <x v="6"/>
    <x v="2"/>
    <s v="ACC SUR/(DEF): CHANGES IN ACC POLICY              "/>
    <n v="0"/>
    <n v="0"/>
    <n v="0"/>
    <n v="0"/>
    <s v="GP "/>
    <n v="0"/>
    <s v="6"/>
    <s v="6534"/>
    <s v="8"/>
    <s v="810"/>
  </r>
  <r>
    <s v="65348100030ZZZZZZZ11"/>
    <s v="6534"/>
    <n v="6534"/>
    <x v="6"/>
    <x v="2"/>
    <s v="ACC SUR/(DEF): CORREC PRIOR PERIOD ERROR          "/>
    <n v="0"/>
    <n v="0"/>
    <n v="0"/>
    <n v="0"/>
    <s v="GP "/>
    <n v="0"/>
    <s v="6"/>
    <s v="6534"/>
    <s v="8"/>
    <s v="810"/>
  </r>
  <r>
    <s v="65348100040ZZZZZZZ11"/>
    <s v="6534"/>
    <n v="6534"/>
    <x v="6"/>
    <x v="2"/>
    <s v="ACC SUR/(DEF): TRF TO/FROM ACCUM SURPLUS          "/>
    <n v="0"/>
    <n v="24595.53"/>
    <n v="0"/>
    <n v="24595.53"/>
    <s v="GP "/>
    <n v="0"/>
    <s v="6"/>
    <s v="6534"/>
    <s v="8"/>
    <s v="810"/>
  </r>
  <r>
    <s v="65348100050ZZZZZZZ11"/>
    <s v="6534"/>
    <n v="6534"/>
    <x v="6"/>
    <x v="2"/>
    <s v="ACC SUR/(DEF): TRF TO/FROM RESERVES               "/>
    <n v="0"/>
    <n v="0"/>
    <n v="0"/>
    <n v="0"/>
    <s v="GP "/>
    <n v="0"/>
    <s v="6"/>
    <s v="6534"/>
    <s v="8"/>
    <s v="810"/>
  </r>
  <r>
    <s v="65348100060ZZZZZZZ11"/>
    <s v="6534"/>
    <n v="6534"/>
    <x v="6"/>
    <x v="2"/>
    <s v="ACC SUR/(DEF): DEPRECIATION OFFSETS               "/>
    <n v="0"/>
    <n v="0"/>
    <n v="0"/>
    <n v="0"/>
    <s v="GP "/>
    <n v="0"/>
    <s v="6"/>
    <s v="6534"/>
    <s v="8"/>
    <s v="810"/>
  </r>
  <r>
    <s v="6535140088915ZZZZZ11"/>
    <s v="6535"/>
    <n v="6535"/>
    <x v="6"/>
    <x v="5"/>
    <s v="N-M-R PPE: CONT BUILD - EXC RES (RENT ST          "/>
    <n v="0"/>
    <n v="0"/>
    <n v="0"/>
    <n v="0"/>
    <s v="P  "/>
    <n v="0"/>
    <s v="6"/>
    <s v="6535"/>
    <s v="1"/>
    <s v="140"/>
  </r>
  <r>
    <s v="6535140286015ZZZZZ11"/>
    <s v="6535"/>
    <n v="6535"/>
    <x v="6"/>
    <x v="5"/>
    <s v="M-R PPE: S/LINE -COMMUNITY ASSETS                 "/>
    <n v="0"/>
    <n v="0"/>
    <n v="0"/>
    <n v="0"/>
    <s v="P  "/>
    <n v="-2149835"/>
    <s v="6"/>
    <s v="6535"/>
    <s v="1"/>
    <s v="140"/>
  </r>
  <r>
    <s v="6535226540026MRCZZ11"/>
    <s v="6535"/>
    <n v="6535"/>
    <x v="6"/>
    <x v="0"/>
    <s v="OS: SECURITY SERVICES                             "/>
    <n v="0"/>
    <n v="0"/>
    <n v="0"/>
    <n v="0"/>
    <s v="P  "/>
    <n v="0"/>
    <s v="6"/>
    <s v="6535"/>
    <s v="2"/>
    <s v="226"/>
  </r>
  <r>
    <s v="6535228360026NHCZZ11"/>
    <s v="6535"/>
    <n v="6535"/>
    <x v="6"/>
    <x v="0"/>
    <s v="CONTR:  MAINT OF BUILDINGS &amp; FACILITIES           "/>
    <n v="0"/>
    <n v="1019.76"/>
    <n v="0"/>
    <n v="1019.76"/>
    <s v="P  "/>
    <n v="500000"/>
    <s v="6"/>
    <s v="6535"/>
    <s v="2"/>
    <s v="228"/>
  </r>
  <r>
    <s v="6535232360026MRCZZ11"/>
    <s v="6535"/>
    <n v="6535"/>
    <x v="6"/>
    <x v="0"/>
    <s v="INVENTORY - MATERIALS &amp; SUPPLIES                  "/>
    <n v="0"/>
    <n v="9978.0300000000007"/>
    <n v="0"/>
    <n v="9978.0300000000007"/>
    <s v="P  "/>
    <n v="10000"/>
    <s v="6"/>
    <s v="6535"/>
    <s v="2"/>
    <s v="232"/>
  </r>
  <r>
    <s v="6535395023026MRC1L11"/>
    <s v="6535"/>
    <n v="6535"/>
    <x v="6"/>
    <x v="1"/>
    <s v="DPT CHG INSURANCE FEES                            "/>
    <n v="0"/>
    <n v="0"/>
    <n v="0"/>
    <n v="0"/>
    <s v="P  "/>
    <n v="0"/>
    <s v="6"/>
    <s v="6535"/>
    <s v="3"/>
    <s v="395"/>
  </r>
  <r>
    <s v="65353996050ZZZZZZZ11"/>
    <s v="6535"/>
    <n v="6535"/>
    <x v="6"/>
    <x v="1"/>
    <s v="TRF TO ACC SURPLUS DEFICIT                        "/>
    <n v="0"/>
    <n v="0"/>
    <n v="-9978.0300000000007"/>
    <n v="-9978.0300000000007"/>
    <s v="P  "/>
    <n v="0"/>
    <s v="6"/>
    <s v="6535"/>
    <s v="3"/>
    <s v="399"/>
  </r>
  <r>
    <s v="65353996100ZZZZZZZ11"/>
    <s v="6535"/>
    <n v="6535"/>
    <x v="6"/>
    <x v="1"/>
    <s v="TRF FROM ACC SURPLUS DEFICIT                      "/>
    <n v="0"/>
    <n v="0"/>
    <n v="0"/>
    <n v="0"/>
    <s v="P  "/>
    <n v="0"/>
    <s v="6"/>
    <s v="6535"/>
    <s v="3"/>
    <s v="399"/>
  </r>
  <r>
    <s v="65358100010ZZZZZZZ11"/>
    <s v="6535"/>
    <n v="6535"/>
    <x v="6"/>
    <x v="2"/>
    <s v="ACC SUR/(DEF): OPENING BALANCE                    "/>
    <n v="3763914.89"/>
    <n v="0"/>
    <n v="0"/>
    <n v="3763914.89"/>
    <s v="GP "/>
    <n v="0"/>
    <s v="6"/>
    <s v="6535"/>
    <s v="8"/>
    <s v="810"/>
  </r>
  <r>
    <s v="65358100020ZZZZZZZ11"/>
    <s v="6535"/>
    <n v="6535"/>
    <x v="6"/>
    <x v="2"/>
    <s v="ACC SUR/(DEF): CHANGES IN ACC POLICY              "/>
    <n v="0"/>
    <n v="0"/>
    <n v="0"/>
    <n v="0"/>
    <s v="GP "/>
    <n v="0"/>
    <s v="6"/>
    <s v="6535"/>
    <s v="8"/>
    <s v="810"/>
  </r>
  <r>
    <s v="65358100030ZZZZZZZ11"/>
    <s v="6535"/>
    <n v="6535"/>
    <x v="6"/>
    <x v="2"/>
    <s v="ACC SUR/(DEF): CORREC PRIOR PERIOD ERROR          "/>
    <n v="0"/>
    <n v="0"/>
    <n v="0"/>
    <n v="0"/>
    <s v="GP "/>
    <n v="0"/>
    <s v="6"/>
    <s v="6535"/>
    <s v="8"/>
    <s v="810"/>
  </r>
  <r>
    <s v="65358100040ZZZZZZZ11"/>
    <s v="6535"/>
    <n v="6535"/>
    <x v="6"/>
    <x v="2"/>
    <s v="ACC SUR/(DEF): TRF TO/FROM ACCUM SURPLUS          "/>
    <n v="0"/>
    <n v="9978.0300000000007"/>
    <n v="0"/>
    <n v="9978.0300000000007"/>
    <s v="GP "/>
    <n v="0"/>
    <s v="6"/>
    <s v="6535"/>
    <s v="8"/>
    <s v="810"/>
  </r>
  <r>
    <s v="65358100050ZZZZZZZ11"/>
    <s v="6535"/>
    <n v="6535"/>
    <x v="6"/>
    <x v="2"/>
    <s v="ACC SUR/(DEF): TRF TO/FROM RESERVES               "/>
    <n v="0"/>
    <n v="0"/>
    <n v="0"/>
    <n v="0"/>
    <s v="GP "/>
    <n v="0"/>
    <s v="6"/>
    <s v="6535"/>
    <s v="8"/>
    <s v="810"/>
  </r>
  <r>
    <s v="65358100060ZZZZZZZ11"/>
    <s v="6535"/>
    <n v="6535"/>
    <x v="6"/>
    <x v="2"/>
    <s v="ACC SUR/(DEF): DEPRECIATION OFFSETS               "/>
    <n v="0"/>
    <n v="0"/>
    <n v="0"/>
    <n v="0"/>
    <s v="GP "/>
    <n v="0"/>
    <s v="6"/>
    <s v="6535"/>
    <s v="8"/>
    <s v="810"/>
  </r>
  <r>
    <s v="6536140088015ZZZZZ11"/>
    <s v="6536"/>
    <n v="6536"/>
    <x v="6"/>
    <x v="5"/>
    <s v="N-M-R PPE: S/LINE-COMMUNITY ASSETS                "/>
    <n v="0"/>
    <n v="0"/>
    <n v="-620988.28"/>
    <n v="-620988.28"/>
    <s v="P  "/>
    <n v="0"/>
    <s v="6"/>
    <s v="6536"/>
    <s v="1"/>
    <s v="140"/>
  </r>
  <r>
    <s v="6536140088915ZZZZZ11"/>
    <s v="6536"/>
    <n v="6536"/>
    <x v="6"/>
    <x v="5"/>
    <s v="N-M-R PPE: CONT BUILD - EXC RES (RENT ST          "/>
    <n v="0"/>
    <n v="0"/>
    <n v="-429048.83"/>
    <n v="-429048.83"/>
    <s v="P  "/>
    <n v="0"/>
    <s v="6"/>
    <s v="6536"/>
    <s v="1"/>
    <s v="140"/>
  </r>
  <r>
    <s v="6536140286015ZZZZZ11"/>
    <s v="6536"/>
    <n v="6536"/>
    <x v="6"/>
    <x v="5"/>
    <s v="M-R PPE: S/LINE -COMMUNITY ASSETS                 "/>
    <n v="0"/>
    <n v="0"/>
    <n v="0"/>
    <n v="0"/>
    <s v="P  "/>
    <n v="-1106226"/>
    <s v="6"/>
    <s v="6536"/>
    <s v="1"/>
    <s v="140"/>
  </r>
  <r>
    <s v="6536228360026NHCZZ11"/>
    <s v="6536"/>
    <n v="6536"/>
    <x v="6"/>
    <x v="0"/>
    <s v="CONTR:  MAINT OF BUILDINGS &amp; FACILITIES           "/>
    <n v="0"/>
    <n v="98872.78"/>
    <n v="0"/>
    <n v="98872.78"/>
    <s v="P  "/>
    <n v="5000000"/>
    <s v="6"/>
    <s v="6536"/>
    <s v="2"/>
    <s v="228"/>
  </r>
  <r>
    <s v="6536230361026MRCZZ11"/>
    <s v="6536"/>
    <n v="6536"/>
    <x v="6"/>
    <x v="0"/>
    <s v="OC: MUNICIPAL SERVICES                            "/>
    <n v="0"/>
    <n v="0"/>
    <n v="0"/>
    <n v="0"/>
    <s v="P  "/>
    <n v="0"/>
    <s v="6"/>
    <s v="6536"/>
    <s v="2"/>
    <s v="230"/>
  </r>
  <r>
    <s v="6536393009026MRC9311"/>
    <s v="6536"/>
    <n v="6536"/>
    <x v="6"/>
    <x v="1"/>
    <s v="RECOVER:INT BILL:REFUSE REMOVAL                   "/>
    <n v="0"/>
    <n v="0"/>
    <n v="0"/>
    <n v="0"/>
    <s v="P  "/>
    <n v="0"/>
    <s v="6"/>
    <s v="6536"/>
    <s v="3"/>
    <s v="393"/>
  </r>
  <r>
    <s v="6536393010026MRC9411"/>
    <s v="6536"/>
    <n v="6536"/>
    <x v="6"/>
    <x v="1"/>
    <s v="RECOVER:INT BILL:SANITATION CHARGES               "/>
    <n v="0"/>
    <n v="0"/>
    <n v="0"/>
    <n v="0"/>
    <s v="P  "/>
    <n v="0"/>
    <s v="6"/>
    <s v="6536"/>
    <s v="3"/>
    <s v="393"/>
  </r>
  <r>
    <s v="6536393011026MRC9511"/>
    <s v="6536"/>
    <n v="6536"/>
    <x v="6"/>
    <x v="1"/>
    <s v="RECOVER:INT BILL:WATER CONSUMPTION                "/>
    <n v="0"/>
    <n v="0"/>
    <n v="0"/>
    <n v="0"/>
    <s v="P  "/>
    <n v="0"/>
    <s v="6"/>
    <s v="6536"/>
    <s v="3"/>
    <s v="393"/>
  </r>
  <r>
    <s v="6536395023026MRC1L11"/>
    <s v="6536"/>
    <n v="6536"/>
    <x v="6"/>
    <x v="1"/>
    <s v="DPT CHG INSURANCE FEES                            "/>
    <n v="0"/>
    <n v="0"/>
    <n v="0"/>
    <n v="0"/>
    <s v="P  "/>
    <n v="0"/>
    <s v="6"/>
    <s v="6536"/>
    <s v="3"/>
    <s v="395"/>
  </r>
  <r>
    <s v="6536396009026MRC4D11"/>
    <s v="6536"/>
    <n v="6536"/>
    <x v="6"/>
    <x v="1"/>
    <s v="CHG INT BILL:REFUSE REMOVAL                       "/>
    <n v="0"/>
    <n v="92781.54"/>
    <n v="0"/>
    <n v="92781.54"/>
    <s v="P  "/>
    <n v="81849"/>
    <s v="6"/>
    <s v="6536"/>
    <s v="3"/>
    <s v="396"/>
  </r>
  <r>
    <s v="6536396010026MRC4E11"/>
    <s v="6536"/>
    <n v="6536"/>
    <x v="6"/>
    <x v="1"/>
    <s v="CHG INT BILL:SANITATION CHARGES                   "/>
    <n v="0"/>
    <n v="309026.61"/>
    <n v="0"/>
    <n v="309026.61"/>
    <s v="P  "/>
    <n v="1528030"/>
    <s v="6"/>
    <s v="6536"/>
    <s v="3"/>
    <s v="396"/>
  </r>
  <r>
    <s v="6536396011026MRC4F11"/>
    <s v="6536"/>
    <n v="6536"/>
    <x v="6"/>
    <x v="1"/>
    <s v="CHG INT BILL:WATER CONSUMPTION                    "/>
    <n v="0"/>
    <n v="588722.09"/>
    <n v="0"/>
    <n v="588722.09"/>
    <s v="P  "/>
    <n v="140806"/>
    <s v="6"/>
    <s v="6536"/>
    <s v="3"/>
    <s v="396"/>
  </r>
  <r>
    <s v="65363996050ZZZZZZZ11"/>
    <s v="6536"/>
    <n v="6536"/>
    <x v="6"/>
    <x v="1"/>
    <s v="TRF TO ACC SURPLUS DEFICIT                        "/>
    <n v="0"/>
    <n v="6341.96"/>
    <n v="0"/>
    <n v="6341.96"/>
    <s v="P  "/>
    <n v="0"/>
    <s v="6"/>
    <s v="6536"/>
    <s v="3"/>
    <s v="399"/>
  </r>
  <r>
    <s v="65363996100ZZZZZZZ11"/>
    <s v="6536"/>
    <n v="6536"/>
    <x v="6"/>
    <x v="1"/>
    <s v="TRF FROM ACC SURPLUS DEFICIT                      "/>
    <n v="0"/>
    <n v="0"/>
    <n v="0"/>
    <n v="0"/>
    <s v="P  "/>
    <n v="0"/>
    <s v="6"/>
    <s v="6536"/>
    <s v="3"/>
    <s v="399"/>
  </r>
  <r>
    <s v="65368100010ZZZZZZZ11"/>
    <s v="6536"/>
    <n v="6536"/>
    <x v="6"/>
    <x v="2"/>
    <s v="ACC SUR/(DEF): OPENING BALANCE                    "/>
    <n v="456148.46"/>
    <n v="0"/>
    <n v="0"/>
    <n v="456148.46"/>
    <s v="GP "/>
    <n v="0"/>
    <s v="6"/>
    <s v="6536"/>
    <s v="8"/>
    <s v="810"/>
  </r>
  <r>
    <s v="65368100020ZZZZZZZ11"/>
    <s v="6536"/>
    <n v="6536"/>
    <x v="6"/>
    <x v="2"/>
    <s v="ACC SUR/(DEF): CHANGES IN ACC POLICY              "/>
    <n v="0"/>
    <n v="0"/>
    <n v="0"/>
    <n v="0"/>
    <s v="GP "/>
    <n v="0"/>
    <s v="6"/>
    <s v="6536"/>
    <s v="8"/>
    <s v="810"/>
  </r>
  <r>
    <s v="65368100030ZZZZZZZ11"/>
    <s v="6536"/>
    <n v="6536"/>
    <x v="6"/>
    <x v="2"/>
    <s v="ACC SUR/(DEF): CORREC PRIOR PERIOD ERROR          "/>
    <n v="0"/>
    <n v="0"/>
    <n v="0"/>
    <n v="0"/>
    <s v="GP "/>
    <n v="0"/>
    <s v="6"/>
    <s v="6536"/>
    <s v="8"/>
    <s v="810"/>
  </r>
  <r>
    <s v="65368100040ZZZZZZZ11"/>
    <s v="6536"/>
    <n v="6536"/>
    <x v="6"/>
    <x v="2"/>
    <s v="ACC SUR/(DEF): TRF TO/FROM ACCUM SURPLUS          "/>
    <n v="0"/>
    <n v="0"/>
    <n v="-6341.96"/>
    <n v="-6341.96"/>
    <s v="GP "/>
    <n v="0"/>
    <s v="6"/>
    <s v="6536"/>
    <s v="8"/>
    <s v="810"/>
  </r>
  <r>
    <s v="65368100050ZZZZZZZ11"/>
    <s v="6536"/>
    <n v="6536"/>
    <x v="6"/>
    <x v="2"/>
    <s v="ACC SUR/(DEF): TRF TO/FROM RESERVES               "/>
    <n v="0"/>
    <n v="0"/>
    <n v="0"/>
    <n v="0"/>
    <s v="GP "/>
    <n v="0"/>
    <s v="6"/>
    <s v="6536"/>
    <s v="8"/>
    <s v="810"/>
  </r>
  <r>
    <s v="65368100060ZZZZZZZ11"/>
    <s v="6536"/>
    <n v="6536"/>
    <x v="6"/>
    <x v="2"/>
    <s v="ACC SUR/(DEF): DEPRECIATION OFFSETS               "/>
    <n v="0"/>
    <n v="0"/>
    <n v="0"/>
    <n v="0"/>
    <s v="GP "/>
    <n v="0"/>
    <s v="6"/>
    <s v="6536"/>
    <s v="8"/>
    <s v="810"/>
  </r>
  <r>
    <s v="6537395023026MRC1L11"/>
    <s v="6537"/>
    <n v="6537"/>
    <x v="6"/>
    <x v="1"/>
    <s v="DPT CHG INSURANCE FEES                            "/>
    <n v="0"/>
    <n v="0"/>
    <n v="0"/>
    <n v="0"/>
    <s v="P  "/>
    <n v="0"/>
    <s v="6"/>
    <s v="6537"/>
    <s v="3"/>
    <s v="395"/>
  </r>
  <r>
    <s v="65373996050ZZZZZZZ11"/>
    <s v="6537"/>
    <n v="6537"/>
    <x v="6"/>
    <x v="1"/>
    <s v="TRF TO ACC SURPLUS DEFICIT                        "/>
    <n v="0"/>
    <n v="0"/>
    <n v="0"/>
    <n v="0"/>
    <s v="P  "/>
    <n v="0"/>
    <s v="6"/>
    <s v="6537"/>
    <s v="3"/>
    <s v="399"/>
  </r>
  <r>
    <s v="65373996100ZZZZZZZ11"/>
    <s v="6537"/>
    <n v="6537"/>
    <x v="6"/>
    <x v="1"/>
    <s v="TRF FROM ACC SURPLUS DEFICIT                      "/>
    <n v="0"/>
    <n v="0"/>
    <n v="0"/>
    <n v="0"/>
    <s v="P  "/>
    <n v="0"/>
    <s v="6"/>
    <s v="6537"/>
    <s v="3"/>
    <s v="399"/>
  </r>
  <r>
    <s v="65378100010ZZZZZZZ11"/>
    <s v="6537"/>
    <n v="6537"/>
    <x v="6"/>
    <x v="2"/>
    <s v="ACC SUR/(DEF): OPENING BALANCE                    "/>
    <n v="0"/>
    <n v="0"/>
    <n v="0"/>
    <n v="0"/>
    <s v="GP "/>
    <n v="0"/>
    <s v="6"/>
    <s v="6537"/>
    <s v="8"/>
    <s v="810"/>
  </r>
  <r>
    <s v="65378100020ZZZZZZZ11"/>
    <s v="6537"/>
    <n v="6537"/>
    <x v="6"/>
    <x v="2"/>
    <s v="ACC SUR/(DEF): CHANGES IN ACC POLICY              "/>
    <n v="0"/>
    <n v="0"/>
    <n v="0"/>
    <n v="0"/>
    <s v="GP "/>
    <n v="0"/>
    <s v="6"/>
    <s v="6537"/>
    <s v="8"/>
    <s v="810"/>
  </r>
  <r>
    <s v="65378100030ZZZZZZZ11"/>
    <s v="6537"/>
    <n v="6537"/>
    <x v="6"/>
    <x v="2"/>
    <s v="ACC SUR/(DEF): CORREC PRIOR PERIOD ERROR          "/>
    <n v="0"/>
    <n v="0"/>
    <n v="0"/>
    <n v="0"/>
    <s v="GP "/>
    <n v="0"/>
    <s v="6"/>
    <s v="6537"/>
    <s v="8"/>
    <s v="810"/>
  </r>
  <r>
    <s v="65378100040ZZZZZZZ11"/>
    <s v="6537"/>
    <n v="6537"/>
    <x v="6"/>
    <x v="2"/>
    <s v="ACC SUR/(DEF): TRF TO/FROM ACCUM SURPLUS          "/>
    <n v="0"/>
    <n v="0"/>
    <n v="0"/>
    <n v="0"/>
    <s v="GP "/>
    <n v="0"/>
    <s v="6"/>
    <s v="6537"/>
    <s v="8"/>
    <s v="810"/>
  </r>
  <r>
    <s v="65378100050ZZZZZZZ11"/>
    <s v="6537"/>
    <n v="6537"/>
    <x v="6"/>
    <x v="2"/>
    <s v="ACC SUR/(DEF): TRF TO/FROM RESERVES               "/>
    <n v="0"/>
    <n v="0"/>
    <n v="0"/>
    <n v="0"/>
    <s v="GP "/>
    <n v="0"/>
    <s v="6"/>
    <s v="6537"/>
    <s v="8"/>
    <s v="810"/>
  </r>
  <r>
    <s v="65378100060ZZZZZZZ11"/>
    <s v="6537"/>
    <n v="6537"/>
    <x v="6"/>
    <x v="2"/>
    <s v="ACC SUR/(DEF): DEPRECIATION OFFSETS               "/>
    <n v="0"/>
    <n v="0"/>
    <n v="0"/>
    <n v="0"/>
    <s v="GP "/>
    <n v="0"/>
    <s v="6"/>
    <s v="6537"/>
    <s v="8"/>
    <s v="810"/>
  </r>
  <r>
    <s v="6538140088015ZZZZZ11"/>
    <s v="6538"/>
    <n v="6538"/>
    <x v="6"/>
    <x v="5"/>
    <s v="N-M-R PPE: S/LINE-COMMUNITY ASSETS                "/>
    <n v="0"/>
    <n v="0"/>
    <n v="0"/>
    <n v="0"/>
    <s v="P  "/>
    <n v="0"/>
    <s v="6"/>
    <s v="6538"/>
    <s v="1"/>
    <s v="140"/>
  </r>
  <r>
    <s v="6538140088915ZZZZZ11"/>
    <s v="6538"/>
    <n v="6538"/>
    <x v="6"/>
    <x v="5"/>
    <s v="N-M-R PPE: CONT BUILD - EXC RES (RENT ST          "/>
    <n v="0"/>
    <n v="0"/>
    <n v="-688647.71"/>
    <n v="-688647.71"/>
    <s v="P  "/>
    <n v="0"/>
    <s v="6"/>
    <s v="6538"/>
    <s v="1"/>
    <s v="140"/>
  </r>
  <r>
    <s v="6538140286015ZZZZZ11"/>
    <s v="6538"/>
    <n v="6538"/>
    <x v="6"/>
    <x v="5"/>
    <s v="M-R PPE: S/LINE -COMMUNITY ASSETS                 "/>
    <n v="0"/>
    <n v="0"/>
    <n v="0"/>
    <n v="0"/>
    <s v="P  "/>
    <n v="-709654"/>
    <s v="6"/>
    <s v="6538"/>
    <s v="1"/>
    <s v="140"/>
  </r>
  <r>
    <s v="6538228360026NHCZZ11"/>
    <s v="6538"/>
    <n v="6538"/>
    <x v="6"/>
    <x v="0"/>
    <s v="CONTR:  MAINT OF BUILDINGS &amp; FACILITIES           "/>
    <n v="0"/>
    <n v="88863.14"/>
    <n v="0"/>
    <n v="88863.14"/>
    <s v="P  "/>
    <n v="300000"/>
    <s v="6"/>
    <s v="6538"/>
    <s v="2"/>
    <s v="228"/>
  </r>
  <r>
    <s v="6538230361026MRCZZ11"/>
    <s v="6538"/>
    <n v="6538"/>
    <x v="6"/>
    <x v="0"/>
    <s v="OC: MUNICIPAL SERVICES                            "/>
    <n v="0"/>
    <n v="0"/>
    <n v="0"/>
    <n v="0"/>
    <s v="P  "/>
    <n v="0"/>
    <s v="6"/>
    <s v="6538"/>
    <s v="2"/>
    <s v="230"/>
  </r>
  <r>
    <s v="6538232360026MRCZZ11"/>
    <s v="6538"/>
    <n v="6538"/>
    <x v="6"/>
    <x v="0"/>
    <s v="INVENTORY - MATERIALS &amp; SUPPLIES                  "/>
    <n v="0"/>
    <n v="9984.2099999999991"/>
    <n v="0"/>
    <n v="9984.2099999999991"/>
    <s v="P  "/>
    <n v="10000"/>
    <s v="6"/>
    <s v="6538"/>
    <s v="2"/>
    <s v="232"/>
  </r>
  <r>
    <s v="6538393009026MRC9311"/>
    <s v="6538"/>
    <n v="6538"/>
    <x v="6"/>
    <x v="1"/>
    <s v="RECOVER:INT BILL:REFUSE REMOVAL                   "/>
    <n v="0"/>
    <n v="0"/>
    <n v="0"/>
    <n v="0"/>
    <s v="P  "/>
    <n v="0"/>
    <s v="6"/>
    <s v="6538"/>
    <s v="3"/>
    <s v="393"/>
  </r>
  <r>
    <s v="6538393011026MRC9511"/>
    <s v="6538"/>
    <n v="6538"/>
    <x v="6"/>
    <x v="1"/>
    <s v="RECOVER:INT BILL:WATER CONSUMPTION                "/>
    <n v="0"/>
    <n v="0"/>
    <n v="0"/>
    <n v="0"/>
    <s v="P  "/>
    <n v="0"/>
    <s v="6"/>
    <s v="6538"/>
    <s v="3"/>
    <s v="393"/>
  </r>
  <r>
    <s v="6538395023026MRC1L11"/>
    <s v="6538"/>
    <n v="6538"/>
    <x v="6"/>
    <x v="1"/>
    <s v="DPT CHG INSURANCE FEES                            "/>
    <n v="0"/>
    <n v="0"/>
    <n v="0"/>
    <n v="0"/>
    <s v="P  "/>
    <n v="0"/>
    <s v="6"/>
    <s v="6538"/>
    <s v="3"/>
    <s v="395"/>
  </r>
  <r>
    <s v="6538396009026MRC4D11"/>
    <s v="6538"/>
    <n v="6538"/>
    <x v="6"/>
    <x v="1"/>
    <s v="CHG INT BILL:REFUSE REMOVAL                       "/>
    <n v="0"/>
    <n v="0"/>
    <n v="-167.8"/>
    <n v="-167.8"/>
    <s v="P  "/>
    <n v="285"/>
    <s v="6"/>
    <s v="6538"/>
    <s v="3"/>
    <s v="396"/>
  </r>
  <r>
    <s v="6538396010026MRC4E11"/>
    <s v="6538"/>
    <n v="6538"/>
    <x v="6"/>
    <x v="1"/>
    <s v="CHG INT BILL:SANITATION CHARGES                   "/>
    <n v="0"/>
    <n v="1339.36"/>
    <n v="0"/>
    <n v="1339.36"/>
    <s v="P  "/>
    <n v="167"/>
    <s v="6"/>
    <s v="6538"/>
    <s v="3"/>
    <s v="396"/>
  </r>
  <r>
    <s v="6538396011026MRC4F11"/>
    <s v="6538"/>
    <n v="6538"/>
    <x v="6"/>
    <x v="1"/>
    <s v="CHG INT BILL:WATER CONSUMPTION                    "/>
    <n v="0"/>
    <n v="88700.62"/>
    <n v="0"/>
    <n v="88700.62"/>
    <s v="P  "/>
    <n v="24992"/>
    <s v="6"/>
    <s v="6538"/>
    <s v="3"/>
    <s v="396"/>
  </r>
  <r>
    <s v="65383996050ZZZZZZZ11"/>
    <s v="6538"/>
    <n v="6538"/>
    <x v="6"/>
    <x v="1"/>
    <s v="TRF TO ACC SURPLUS DEFICIT                        "/>
    <n v="0"/>
    <n v="507357.6"/>
    <n v="0"/>
    <n v="507357.6"/>
    <s v="P  "/>
    <n v="0"/>
    <s v="6"/>
    <s v="6538"/>
    <s v="3"/>
    <s v="399"/>
  </r>
  <r>
    <s v="65383996100ZZZZZZZ11"/>
    <s v="6538"/>
    <n v="6538"/>
    <x v="6"/>
    <x v="1"/>
    <s v="TRF FROM ACC SURPLUS DEFICIT                      "/>
    <n v="0"/>
    <n v="0"/>
    <n v="0"/>
    <n v="0"/>
    <s v="P  "/>
    <n v="0"/>
    <s v="6"/>
    <s v="6538"/>
    <s v="3"/>
    <s v="399"/>
  </r>
  <r>
    <s v="65388100010ZZZZZZZ11"/>
    <s v="6538"/>
    <n v="6538"/>
    <x v="6"/>
    <x v="2"/>
    <s v="ACC SUR/(DEF): OPENING BALANCE                    "/>
    <n v="13077179.130000001"/>
    <n v="0"/>
    <n v="0"/>
    <n v="13077179.130000001"/>
    <s v="GP "/>
    <n v="0"/>
    <s v="6"/>
    <s v="6538"/>
    <s v="8"/>
    <s v="810"/>
  </r>
  <r>
    <s v="65388100020ZZZZZZZ11"/>
    <s v="6538"/>
    <n v="6538"/>
    <x v="6"/>
    <x v="2"/>
    <s v="ACC SUR/(DEF): CHANGES IN ACC POLICY              "/>
    <n v="0"/>
    <n v="0"/>
    <n v="0"/>
    <n v="0"/>
    <s v="GP "/>
    <n v="0"/>
    <s v="6"/>
    <s v="6538"/>
    <s v="8"/>
    <s v="810"/>
  </r>
  <r>
    <s v="65388100030ZZZZZZZ11"/>
    <s v="6538"/>
    <n v="6538"/>
    <x v="6"/>
    <x v="2"/>
    <s v="ACC SUR/(DEF): CORREC PRIOR PERIOD ERROR          "/>
    <n v="0"/>
    <n v="0"/>
    <n v="0"/>
    <n v="0"/>
    <s v="GP "/>
    <n v="0"/>
    <s v="6"/>
    <s v="6538"/>
    <s v="8"/>
    <s v="810"/>
  </r>
  <r>
    <s v="65388100040ZZZZZZZ11"/>
    <s v="6538"/>
    <n v="6538"/>
    <x v="6"/>
    <x v="2"/>
    <s v="ACC SUR/(DEF): TRF TO/FROM ACCUM SURPLUS          "/>
    <n v="0"/>
    <n v="0"/>
    <n v="-507357.6"/>
    <n v="-507357.6"/>
    <s v="GP "/>
    <n v="0"/>
    <s v="6"/>
    <s v="6538"/>
    <s v="8"/>
    <s v="810"/>
  </r>
  <r>
    <s v="65388100050ZZZZZZZ11"/>
    <s v="6538"/>
    <n v="6538"/>
    <x v="6"/>
    <x v="2"/>
    <s v="ACC SUR/(DEF): TRF TO/FROM RESERVES               "/>
    <n v="0"/>
    <n v="0"/>
    <n v="0"/>
    <n v="0"/>
    <s v="GP "/>
    <n v="0"/>
    <s v="6"/>
    <s v="6538"/>
    <s v="8"/>
    <s v="810"/>
  </r>
  <r>
    <s v="65388100060ZZZZZZZ11"/>
    <s v="6538"/>
    <n v="6538"/>
    <x v="6"/>
    <x v="2"/>
    <s v="ACC SUR/(DEF): DEPRECIATION OFFSETS               "/>
    <n v="0"/>
    <n v="0"/>
    <n v="0"/>
    <n v="0"/>
    <s v="GP "/>
    <n v="0"/>
    <s v="6"/>
    <s v="6538"/>
    <s v="8"/>
    <s v="810"/>
  </r>
  <r>
    <s v="6539393009026MRC9311"/>
    <s v="6539"/>
    <n v="6539"/>
    <x v="6"/>
    <x v="1"/>
    <s v="RECOVER:INT BILL:REFUSE REMOVAL                   "/>
    <n v="0"/>
    <n v="0"/>
    <n v="0"/>
    <n v="0"/>
    <s v="P  "/>
    <n v="0"/>
    <s v="6"/>
    <s v="6539"/>
    <s v="3"/>
    <s v="393"/>
  </r>
  <r>
    <s v="6539393010026MRC9411"/>
    <s v="6539"/>
    <n v="6539"/>
    <x v="6"/>
    <x v="1"/>
    <s v="RECOVER:INT BILL:SANITATION CHARGES               "/>
    <n v="0"/>
    <n v="0"/>
    <n v="0"/>
    <n v="0"/>
    <s v="P  "/>
    <n v="0"/>
    <s v="6"/>
    <s v="6539"/>
    <s v="3"/>
    <s v="393"/>
  </r>
  <r>
    <s v="6539395023026MRC1L11"/>
    <s v="6539"/>
    <n v="6539"/>
    <x v="6"/>
    <x v="1"/>
    <s v="DPT CHG INSURANCE FEES                            "/>
    <n v="0"/>
    <n v="0"/>
    <n v="0"/>
    <n v="0"/>
    <s v="P  "/>
    <n v="0"/>
    <s v="6"/>
    <s v="6539"/>
    <s v="3"/>
    <s v="395"/>
  </r>
  <r>
    <s v="6539396009026MRC4D11"/>
    <s v="6539"/>
    <n v="6539"/>
    <x v="6"/>
    <x v="1"/>
    <s v="CHG INT BILL:REFUSE REMOVAL                       "/>
    <n v="0"/>
    <n v="2901.66"/>
    <n v="0"/>
    <n v="2901.66"/>
    <s v="P  "/>
    <n v="2855"/>
    <s v="6"/>
    <s v="6539"/>
    <s v="3"/>
    <s v="396"/>
  </r>
  <r>
    <s v="6539396010026MRC4E11"/>
    <s v="6539"/>
    <n v="6539"/>
    <x v="6"/>
    <x v="1"/>
    <s v="CHG INT BILL:SANITATION CHARGES                   "/>
    <n v="0"/>
    <n v="2842.29"/>
    <n v="0"/>
    <n v="2842.29"/>
    <s v="P  "/>
    <n v="1404"/>
    <s v="6"/>
    <s v="6539"/>
    <s v="3"/>
    <s v="396"/>
  </r>
  <r>
    <s v="65393996050ZZZZZZZ11"/>
    <s v="6539"/>
    <n v="6539"/>
    <x v="6"/>
    <x v="1"/>
    <s v="TRF TO ACC SURPLUS DEFICIT                        "/>
    <n v="0"/>
    <n v="0"/>
    <n v="-5359.69"/>
    <n v="-5359.69"/>
    <s v="P  "/>
    <n v="0"/>
    <s v="6"/>
    <s v="6539"/>
    <s v="3"/>
    <s v="399"/>
  </r>
  <r>
    <s v="65393996100ZZZZZZZ11"/>
    <s v="6539"/>
    <n v="6539"/>
    <x v="6"/>
    <x v="1"/>
    <s v="TRF FROM ACC SURPLUS DEFICIT                      "/>
    <n v="0"/>
    <n v="0"/>
    <n v="0"/>
    <n v="0"/>
    <s v="P  "/>
    <n v="0"/>
    <s v="6"/>
    <s v="6539"/>
    <s v="3"/>
    <s v="399"/>
  </r>
  <r>
    <s v="65398100010ZZZZZZZ11"/>
    <s v="6539"/>
    <n v="6539"/>
    <x v="6"/>
    <x v="2"/>
    <s v="ACC SUR/(DEF): OPENING BALANCE                    "/>
    <n v="0"/>
    <n v="0"/>
    <n v="0"/>
    <n v="0"/>
    <s v="GP "/>
    <n v="0"/>
    <s v="6"/>
    <s v="6539"/>
    <s v="8"/>
    <s v="810"/>
  </r>
  <r>
    <s v="65398100020ZZZZZZZ11"/>
    <s v="6539"/>
    <n v="6539"/>
    <x v="6"/>
    <x v="2"/>
    <s v="ACC SUR/(DEF): CHANGES IN ACC POLICY              "/>
    <n v="0"/>
    <n v="0"/>
    <n v="0"/>
    <n v="0"/>
    <s v="GP "/>
    <n v="0"/>
    <s v="6"/>
    <s v="6539"/>
    <s v="8"/>
    <s v="810"/>
  </r>
  <r>
    <s v="65398100030ZZZZZZZ11"/>
    <s v="6539"/>
    <n v="6539"/>
    <x v="6"/>
    <x v="2"/>
    <s v="ACC SUR/(DEF): CORREC PRIOR PERIOD ERROR          "/>
    <n v="0"/>
    <n v="0"/>
    <n v="0"/>
    <n v="0"/>
    <s v="GP "/>
    <n v="0"/>
    <s v="6"/>
    <s v="6539"/>
    <s v="8"/>
    <s v="810"/>
  </r>
  <r>
    <s v="65398100040ZZZZZZZ11"/>
    <s v="6539"/>
    <n v="6539"/>
    <x v="6"/>
    <x v="2"/>
    <s v="ACC SUR/(DEF): TRF TO/FROM ACCUM SURPLUS          "/>
    <n v="0"/>
    <n v="5359.69"/>
    <n v="0"/>
    <n v="5359.69"/>
    <s v="GP "/>
    <n v="0"/>
    <s v="6"/>
    <s v="6539"/>
    <s v="8"/>
    <s v="810"/>
  </r>
  <r>
    <s v="65398100050ZZZZZZZ11"/>
    <s v="6539"/>
    <n v="6539"/>
    <x v="6"/>
    <x v="2"/>
    <s v="ACC SUR/(DEF): TRF TO/FROM RESERVES               "/>
    <n v="0"/>
    <n v="0"/>
    <n v="0"/>
    <n v="0"/>
    <s v="GP "/>
    <n v="0"/>
    <s v="6"/>
    <s v="6539"/>
    <s v="8"/>
    <s v="810"/>
  </r>
  <r>
    <s v="65398100060ZZZZZZZ11"/>
    <s v="6539"/>
    <n v="6539"/>
    <x v="6"/>
    <x v="2"/>
    <s v="ACC SUR/(DEF): DEPRECIATION OFFSETS               "/>
    <n v="0"/>
    <n v="0"/>
    <n v="0"/>
    <n v="0"/>
    <s v="GP "/>
    <n v="0"/>
    <s v="6"/>
    <s v="6539"/>
    <s v="8"/>
    <s v="810"/>
  </r>
  <r>
    <s v="6541140088015ZZZZZ11"/>
    <s v="6541"/>
    <n v="6541"/>
    <x v="6"/>
    <x v="5"/>
    <s v="N-M-R PPE: S/LINE-COMMUNITY ASSETS                "/>
    <n v="0"/>
    <n v="0"/>
    <n v="-697086.05"/>
    <n v="-697086.05"/>
    <s v="P  "/>
    <n v="0"/>
    <s v="6"/>
    <s v="6541"/>
    <s v="1"/>
    <s v="140"/>
  </r>
  <r>
    <s v="6541140088415ZZZZZ11"/>
    <s v="6541"/>
    <n v="6541"/>
    <x v="6"/>
    <x v="5"/>
    <s v="N-M-R PPE: CONT BUILD - EXC RESIDENT ( L          "/>
    <n v="0"/>
    <n v="0"/>
    <n v="-28966947.989999998"/>
    <n v="-28966947.989999998"/>
    <s v="P  "/>
    <n v="-7827078"/>
    <s v="6"/>
    <s v="6541"/>
    <s v="1"/>
    <s v="140"/>
  </r>
  <r>
    <s v="6541211001026MRCZZ11"/>
    <s v="6541"/>
    <n v="6541"/>
    <x v="6"/>
    <x v="0"/>
    <s v="MS: SAL &amp; ALL: BASIC SALARY &amp; WAGES               "/>
    <n v="0"/>
    <n v="4269130.38"/>
    <n v="0"/>
    <n v="4280903.9000000004"/>
    <s v="P  "/>
    <n v="4723159"/>
    <s v="6"/>
    <s v="6541"/>
    <s v="2"/>
    <s v="211"/>
  </r>
  <r>
    <s v="6541211010026MRCZZ11"/>
    <s v="6541"/>
    <n v="6541"/>
    <x v="6"/>
    <x v="0"/>
    <s v="MS: SAL &amp; ALL: PERFORMANCE BASED BONUSES          "/>
    <n v="0"/>
    <n v="0"/>
    <n v="0"/>
    <n v="0"/>
    <s v="P  "/>
    <n v="11549"/>
    <s v="6"/>
    <s v="6541"/>
    <s v="2"/>
    <s v="211"/>
  </r>
  <r>
    <s v="6541211020026MRCZZ11"/>
    <s v="6541"/>
    <n v="6541"/>
    <x v="6"/>
    <x v="0"/>
    <s v="MS: ALL - ACCOMMODATION/TRVL/INCIDENTAL           "/>
    <n v="0"/>
    <n v="11100.17"/>
    <n v="0"/>
    <n v="11100.17"/>
    <s v="P  "/>
    <n v="0"/>
    <s v="6"/>
    <s v="6541"/>
    <s v="2"/>
    <s v="211"/>
  </r>
  <r>
    <s v="6541211022026MRCZZ11"/>
    <s v="6541"/>
    <n v="6541"/>
    <x v="6"/>
    <x v="0"/>
    <s v="MS: ALL - CELLULAR &amp; TELEPHONE                    "/>
    <n v="0"/>
    <n v="20400"/>
    <n v="0"/>
    <n v="20400"/>
    <s v="P  "/>
    <n v="20400"/>
    <s v="6"/>
    <s v="6541"/>
    <s v="2"/>
    <s v="211"/>
  </r>
  <r>
    <s v="6541211026026MRCZZ11"/>
    <s v="6541"/>
    <n v="6541"/>
    <x v="6"/>
    <x v="0"/>
    <s v="MS: HB &amp; INC: HOUSING BENEFITS                    "/>
    <n v="0"/>
    <n v="40913.760000000002"/>
    <n v="0"/>
    <n v="40913.760000000002"/>
    <s v="P  "/>
    <n v="40992"/>
    <s v="6"/>
    <s v="6541"/>
    <s v="2"/>
    <s v="211"/>
  </r>
  <r>
    <s v="6541211034026MRCZZ11"/>
    <s v="6541"/>
    <n v="6541"/>
    <x v="6"/>
    <x v="0"/>
    <s v="MS: ALL - TRAVEL OR MOTOR VEHICLE                 "/>
    <n v="0"/>
    <n v="1035058.07"/>
    <n v="0"/>
    <n v="1035596.42"/>
    <s v="P  "/>
    <n v="1008684"/>
    <s v="6"/>
    <s v="6541"/>
    <s v="2"/>
    <s v="211"/>
  </r>
  <r>
    <s v="6541211044026MRCZZ11"/>
    <s v="6541"/>
    <n v="6541"/>
    <x v="6"/>
    <x v="0"/>
    <s v="MS: SRB - ACTING ALLOWANCE                        "/>
    <n v="0"/>
    <n v="210678"/>
    <n v="0"/>
    <n v="210678"/>
    <s v="P  "/>
    <n v="310000"/>
    <s v="6"/>
    <s v="6541"/>
    <s v="2"/>
    <s v="211"/>
  </r>
  <r>
    <s v="6541211046026MRCZZ11"/>
    <s v="6541"/>
    <n v="6541"/>
    <x v="6"/>
    <x v="0"/>
    <s v="MS: SRB - ANNUAL BONUS                            "/>
    <n v="0"/>
    <n v="346256.99"/>
    <n v="0"/>
    <n v="346256.99"/>
    <s v="P  "/>
    <n v="272752"/>
    <s v="6"/>
    <s v="6541"/>
    <s v="2"/>
    <s v="211"/>
  </r>
  <r>
    <s v="6541211050026MRCZZ11"/>
    <s v="6541"/>
    <n v="6541"/>
    <x v="6"/>
    <x v="0"/>
    <s v="MS: SRB - LONG SERVICE AWARD                      "/>
    <n v="0"/>
    <n v="54432.84"/>
    <n v="0"/>
    <n v="54432.84"/>
    <s v="P  "/>
    <n v="0"/>
    <s v="6"/>
    <s v="6541"/>
    <s v="2"/>
    <s v="211"/>
  </r>
  <r>
    <s v="6541213001026MRCZZ11"/>
    <s v="6541"/>
    <n v="6541"/>
    <x v="6"/>
    <x v="0"/>
    <s v="MS: SOC CONTR - BARGAINING COUNCIL                "/>
    <n v="0"/>
    <n v="945"/>
    <n v="0"/>
    <n v="945"/>
    <s v="P  "/>
    <n v="954"/>
    <s v="6"/>
    <s v="6541"/>
    <s v="2"/>
    <s v="213"/>
  </r>
  <r>
    <s v="6541213010026MRCZZ11"/>
    <s v="6541"/>
    <n v="6541"/>
    <x v="6"/>
    <x v="0"/>
    <s v="MS: SOC CONTR - GROUP LIFE INSURANCE              "/>
    <n v="0"/>
    <n v="13608.51"/>
    <n v="0"/>
    <n v="14721.46"/>
    <s v="P  "/>
    <n v="15402"/>
    <s v="6"/>
    <s v="6541"/>
    <s v="2"/>
    <s v="213"/>
  </r>
  <r>
    <s v="6541213020026MRCZZ11"/>
    <s v="6541"/>
    <n v="6541"/>
    <x v="6"/>
    <x v="0"/>
    <s v="MS: SOC CONTR - MEDICAL                           "/>
    <n v="0"/>
    <n v="244558.32"/>
    <n v="0"/>
    <n v="244558.32"/>
    <s v="P  "/>
    <n v="248312"/>
    <s v="6"/>
    <s v="6541"/>
    <s v="2"/>
    <s v="213"/>
  </r>
  <r>
    <s v="6541213030026MRCZZ11"/>
    <s v="6541"/>
    <n v="6541"/>
    <x v="6"/>
    <x v="0"/>
    <s v="MS: SOC CONTR - PENSION                           "/>
    <n v="0"/>
    <n v="840572.65"/>
    <n v="0"/>
    <n v="843019.19"/>
    <s v="P  "/>
    <n v="795652"/>
    <s v="6"/>
    <s v="6541"/>
    <s v="2"/>
    <s v="213"/>
  </r>
  <r>
    <s v="6541213040026MRCZZ11"/>
    <s v="6541"/>
    <n v="6541"/>
    <x v="6"/>
    <x v="0"/>
    <s v="MS: SOC CONTR - UNEMPLOYMENT INSUR FUND           "/>
    <n v="0"/>
    <n v="16061.76"/>
    <n v="0"/>
    <n v="16061.76"/>
    <s v="P  "/>
    <n v="17217"/>
    <s v="6"/>
    <s v="6541"/>
    <s v="2"/>
    <s v="213"/>
  </r>
  <r>
    <s v="6541226060G26MRCZZ11"/>
    <s v="6541"/>
    <n v="6541"/>
    <x v="6"/>
    <x v="0"/>
    <s v="OS: CATERING SERVICES(RECEPTION/DEL)              "/>
    <n v="0"/>
    <n v="0"/>
    <n v="0"/>
    <n v="0"/>
    <s v="P  "/>
    <n v="4000"/>
    <s v="6"/>
    <s v="6541"/>
    <s v="2"/>
    <s v="226"/>
  </r>
  <r>
    <s v="6541226540026MRCZZ11"/>
    <s v="6541"/>
    <n v="6541"/>
    <x v="6"/>
    <x v="0"/>
    <s v="OS: SECURITY SERVICES                             "/>
    <n v="0"/>
    <n v="0"/>
    <n v="0"/>
    <n v="0"/>
    <s v="P  "/>
    <n v="0"/>
    <s v="6"/>
    <s v="6541"/>
    <s v="2"/>
    <s v="226"/>
  </r>
  <r>
    <s v="6541227037026414ZZ11"/>
    <s v="6541"/>
    <n v="6541"/>
    <x v="6"/>
    <x v="0"/>
    <s v="C&amp;PS: B&amp;A HUMAN RESOURCES                         "/>
    <n v="0"/>
    <n v="0"/>
    <n v="0"/>
    <n v="0"/>
    <s v="P  "/>
    <n v="10000"/>
    <s v="6"/>
    <s v="6541"/>
    <s v="2"/>
    <s v="227"/>
  </r>
  <r>
    <s v="6541227334026MRCZZ11"/>
    <s v="6541"/>
    <n v="6541"/>
    <x v="6"/>
    <x v="0"/>
    <s v="C&amp;PS: LEGAL COST ADVICE &amp; LITIGATION              "/>
    <n v="0"/>
    <n v="884993.11"/>
    <n v="0"/>
    <n v="884993.11"/>
    <s v="P  "/>
    <n v="1000000"/>
    <s v="6"/>
    <s v="6541"/>
    <s v="2"/>
    <s v="227"/>
  </r>
  <r>
    <s v="6541228360026NHCZZ11"/>
    <s v="6541"/>
    <n v="6541"/>
    <x v="6"/>
    <x v="0"/>
    <s v="CONTR:  MAINT OF BUILDINGS &amp; FACILITIES           "/>
    <n v="0"/>
    <n v="0"/>
    <n v="0"/>
    <n v="0"/>
    <s v="P  "/>
    <n v="500000"/>
    <s v="6"/>
    <s v="6541"/>
    <s v="2"/>
    <s v="228"/>
  </r>
  <r>
    <s v="6541230144026MRCZZ11"/>
    <s v="6541"/>
    <n v="6541"/>
    <x v="6"/>
    <x v="0"/>
    <s v="OC: DEEDS                                         "/>
    <n v="0"/>
    <n v="6072"/>
    <n v="0"/>
    <n v="6072"/>
    <s v="P  "/>
    <n v="10581"/>
    <s v="6"/>
    <s v="6541"/>
    <s v="2"/>
    <s v="230"/>
  </r>
  <r>
    <s v="6541230361026MRCZZ11"/>
    <s v="6541"/>
    <n v="6541"/>
    <x v="6"/>
    <x v="0"/>
    <s v="OC: MUNICIPAL SERVICES                            "/>
    <n v="0"/>
    <n v="0"/>
    <n v="0"/>
    <n v="0"/>
    <s v="P  "/>
    <n v="0"/>
    <s v="6"/>
    <s v="6541"/>
    <s v="2"/>
    <s v="230"/>
  </r>
  <r>
    <s v="6541230361126MRCZZ11"/>
    <s v="6541"/>
    <n v="6541"/>
    <x v="6"/>
    <x v="0"/>
    <s v="OC: MUNICIPAL SERVICES(SAN)                       "/>
    <n v="0"/>
    <n v="0"/>
    <n v="0"/>
    <n v="0"/>
    <s v="P  "/>
    <n v="0"/>
    <s v="6"/>
    <s v="6541"/>
    <s v="2"/>
    <s v="230"/>
  </r>
  <r>
    <s v="6541230451026MRCZZ11"/>
    <s v="6541"/>
    <n v="6541"/>
    <x v="6"/>
    <x v="0"/>
    <s v="OC: PRINTING &amp; PUBLICATIONS                       "/>
    <n v="0"/>
    <n v="3198.8"/>
    <n v="0"/>
    <n v="3198.8"/>
    <s v="P  "/>
    <n v="3200"/>
    <s v="6"/>
    <s v="6541"/>
    <s v="2"/>
    <s v="230"/>
  </r>
  <r>
    <s v="6541230541026MRCZZ11"/>
    <s v="6541"/>
    <n v="6541"/>
    <x v="6"/>
    <x v="0"/>
    <s v="OC: SKILLS DEVELOPMENT FUND LEVY                  "/>
    <n v="0"/>
    <n v="56913.29"/>
    <n v="0"/>
    <n v="56917.95"/>
    <s v="P  "/>
    <n v="56278"/>
    <s v="6"/>
    <s v="6541"/>
    <s v="2"/>
    <s v="230"/>
  </r>
  <r>
    <s v="6541230576026MRCZZ11"/>
    <s v="6541"/>
    <n v="6541"/>
    <x v="6"/>
    <x v="0"/>
    <s v="OC: T&amp;S DOM - ACCOMMODATION                       "/>
    <n v="0"/>
    <n v="0"/>
    <n v="0"/>
    <n v="0"/>
    <s v="P  "/>
    <n v="8000"/>
    <s v="6"/>
    <s v="6541"/>
    <s v="2"/>
    <s v="230"/>
  </r>
  <r>
    <s v="6541230577026MRCZZ11"/>
    <s v="6541"/>
    <n v="6541"/>
    <x v="6"/>
    <x v="0"/>
    <s v="OC: T&amp;S DOM - DAILY ALLOWANCE                     "/>
    <n v="0"/>
    <n v="122"/>
    <n v="0"/>
    <n v="122"/>
    <s v="P  "/>
    <n v="2000"/>
    <s v="6"/>
    <s v="6541"/>
    <s v="2"/>
    <s v="230"/>
  </r>
  <r>
    <s v="6541230579026MRCZZ11"/>
    <s v="6541"/>
    <n v="6541"/>
    <x v="6"/>
    <x v="0"/>
    <s v="OC: T&amp;S DOM - INCIDENTAL COST                     "/>
    <n v="0"/>
    <n v="0"/>
    <n v="0"/>
    <n v="0"/>
    <s v="P  "/>
    <n v="1200"/>
    <s v="6"/>
    <s v="6541"/>
    <s v="2"/>
    <s v="230"/>
  </r>
  <r>
    <s v="6541230585026MRCZZ11"/>
    <s v="6541"/>
    <n v="6541"/>
    <x v="6"/>
    <x v="0"/>
    <s v="OC: T&amp;S DOM PUB TRP - ROAD TRANSPORT              "/>
    <n v="0"/>
    <n v="0"/>
    <n v="0"/>
    <n v="0"/>
    <s v="P  "/>
    <n v="12000"/>
    <s v="6"/>
    <s v="6541"/>
    <s v="2"/>
    <s v="230"/>
  </r>
  <r>
    <s v="6541272242026MRCZZ11"/>
    <s v="6541"/>
    <n v="6541"/>
    <x v="6"/>
    <x v="0"/>
    <s v="DEPRECIATION ELEC POWER PLANTS                    "/>
    <n v="0"/>
    <n v="0"/>
    <n v="0"/>
    <n v="0"/>
    <s v="P  "/>
    <n v="0"/>
    <s v="6"/>
    <s v="6541"/>
    <s v="2"/>
    <s v="272"/>
  </r>
  <r>
    <s v="6541272243026MRCZZ11"/>
    <s v="6541"/>
    <n v="6541"/>
    <x v="6"/>
    <x v="0"/>
    <s v="DEPRECIATION ELEC HV SUBSTATIONS                  "/>
    <n v="0"/>
    <n v="0"/>
    <n v="0"/>
    <n v="0"/>
    <s v="P  "/>
    <n v="0"/>
    <s v="6"/>
    <s v="6541"/>
    <s v="2"/>
    <s v="272"/>
  </r>
  <r>
    <s v="6541272244026MRCZZ11"/>
    <s v="6541"/>
    <n v="6541"/>
    <x v="6"/>
    <x v="0"/>
    <s v="DEPRECIATION ELEC HV SWITCHING STATIONS           "/>
    <n v="0"/>
    <n v="0"/>
    <n v="0"/>
    <n v="0"/>
    <s v="P  "/>
    <n v="0"/>
    <s v="6"/>
    <s v="6541"/>
    <s v="2"/>
    <s v="272"/>
  </r>
  <r>
    <s v="6541272245026MRCZZ11"/>
    <s v="6541"/>
    <n v="6541"/>
    <x v="6"/>
    <x v="0"/>
    <s v="DEPRECIATION ELEC HV TRANSM CONDUCTORS            "/>
    <n v="0"/>
    <n v="0"/>
    <n v="0"/>
    <n v="0"/>
    <s v="P  "/>
    <n v="0"/>
    <s v="6"/>
    <s v="6541"/>
    <s v="2"/>
    <s v="272"/>
  </r>
  <r>
    <s v="6541272246026MRCZZ11"/>
    <s v="6541"/>
    <n v="6541"/>
    <x v="6"/>
    <x v="0"/>
    <s v="DEPRECIATION ELEC MV SUBSTATIONS                  "/>
    <n v="0"/>
    <n v="0"/>
    <n v="0"/>
    <n v="0"/>
    <s v="P  "/>
    <n v="0"/>
    <s v="6"/>
    <s v="6541"/>
    <s v="2"/>
    <s v="272"/>
  </r>
  <r>
    <s v="6541272247026MRCZZ11"/>
    <s v="6541"/>
    <n v="6541"/>
    <x v="6"/>
    <x v="0"/>
    <s v="DEPRECIATION ELEC MV SWITCHING STATIONS           "/>
    <n v="0"/>
    <n v="0"/>
    <n v="0"/>
    <n v="0"/>
    <s v="P  "/>
    <n v="0"/>
    <s v="6"/>
    <s v="6541"/>
    <s v="2"/>
    <s v="272"/>
  </r>
  <r>
    <s v="6541272248026MRCZZ11"/>
    <s v="6541"/>
    <n v="6541"/>
    <x v="6"/>
    <x v="0"/>
    <s v="DEPRECIATION ELEC MV NETWORKS                     "/>
    <n v="0"/>
    <n v="0"/>
    <n v="0"/>
    <n v="0"/>
    <s v="P  "/>
    <n v="0"/>
    <s v="6"/>
    <s v="6541"/>
    <s v="2"/>
    <s v="272"/>
  </r>
  <r>
    <s v="6541272249026MRCZZ11"/>
    <s v="6541"/>
    <n v="6541"/>
    <x v="6"/>
    <x v="0"/>
    <s v="DEPRECIATION ELEC LV NETWORKS                     "/>
    <n v="0"/>
    <n v="0"/>
    <n v="0"/>
    <n v="0"/>
    <s v="P  "/>
    <n v="0"/>
    <s v="6"/>
    <s v="6541"/>
    <s v="2"/>
    <s v="272"/>
  </r>
  <r>
    <s v="6541272250026MRCZZ11"/>
    <s v="6541"/>
    <n v="6541"/>
    <x v="6"/>
    <x v="0"/>
    <s v="DEPRECIATION ELEC CAPITAL SPARES                  "/>
    <n v="0"/>
    <n v="0"/>
    <n v="0"/>
    <n v="0"/>
    <s v="P  "/>
    <n v="0"/>
    <s v="6"/>
    <s v="6541"/>
    <s v="2"/>
    <s v="272"/>
  </r>
  <r>
    <s v="6541393009026MRC9311"/>
    <s v="6541"/>
    <n v="6541"/>
    <x v="6"/>
    <x v="1"/>
    <s v="RECOVER:INT BILL:REFUSE REMOVAL                   "/>
    <n v="0"/>
    <n v="0"/>
    <n v="0"/>
    <n v="0"/>
    <s v="P  "/>
    <n v="0"/>
    <s v="6"/>
    <s v="6541"/>
    <s v="3"/>
    <s v="393"/>
  </r>
  <r>
    <s v="6541393010026MRC9411"/>
    <s v="6541"/>
    <n v="6541"/>
    <x v="6"/>
    <x v="1"/>
    <s v="RECOVER:INT BILL:SANITATION CHARGES               "/>
    <n v="0"/>
    <n v="0"/>
    <n v="0"/>
    <n v="0"/>
    <s v="P  "/>
    <n v="0"/>
    <s v="6"/>
    <s v="6541"/>
    <s v="3"/>
    <s v="393"/>
  </r>
  <r>
    <s v="6541393011026MRC9511"/>
    <s v="6541"/>
    <n v="6541"/>
    <x v="6"/>
    <x v="1"/>
    <s v="RECOVER:INT BILL:WATER CONSUMPTION                "/>
    <n v="0"/>
    <n v="0"/>
    <n v="0"/>
    <n v="0"/>
    <s v="P  "/>
    <n v="0"/>
    <s v="6"/>
    <s v="6541"/>
    <s v="3"/>
    <s v="393"/>
  </r>
  <r>
    <s v="6541395002026MRC1211"/>
    <s v="6541"/>
    <n v="6541"/>
    <x v="6"/>
    <x v="1"/>
    <s v="DPT CHG - VEHICLE RENTAL                          "/>
    <n v="0"/>
    <n v="0"/>
    <n v="0"/>
    <n v="0"/>
    <s v="P  "/>
    <n v="217319"/>
    <s v="6"/>
    <s v="6541"/>
    <s v="3"/>
    <s v="395"/>
  </r>
  <r>
    <s v="6541395017026MRC1H11"/>
    <s v="6541"/>
    <n v="6541"/>
    <x v="6"/>
    <x v="1"/>
    <s v="DPT CHG - FUEL RECHARGE                           "/>
    <n v="0"/>
    <n v="0"/>
    <n v="0"/>
    <n v="0"/>
    <s v="P  "/>
    <n v="239329"/>
    <s v="6"/>
    <s v="6541"/>
    <s v="3"/>
    <s v="395"/>
  </r>
  <r>
    <s v="6541395023026MRC1L11"/>
    <s v="6541"/>
    <n v="6541"/>
    <x v="6"/>
    <x v="1"/>
    <s v="DPT CHG INSURANCE FEES                            "/>
    <n v="0"/>
    <n v="0"/>
    <n v="0"/>
    <n v="0"/>
    <s v="P  "/>
    <n v="0"/>
    <s v="6"/>
    <s v="6541"/>
    <s v="3"/>
    <s v="395"/>
  </r>
  <r>
    <s v="6541395049026MRC2A11"/>
    <s v="6541"/>
    <n v="6541"/>
    <x v="6"/>
    <x v="1"/>
    <s v="DPT CHG TELEPHONE                                 "/>
    <n v="0"/>
    <n v="89792.39"/>
    <n v="0"/>
    <n v="89792.39"/>
    <s v="P  "/>
    <n v="92964"/>
    <s v="6"/>
    <s v="6541"/>
    <s v="3"/>
    <s v="395"/>
  </r>
  <r>
    <s v="6541396009026MRC4D11"/>
    <s v="6541"/>
    <n v="6541"/>
    <x v="6"/>
    <x v="1"/>
    <s v="CHG INT BILL:REFUSE REMOVAL                       "/>
    <n v="0"/>
    <n v="17409.96"/>
    <n v="0"/>
    <n v="17409.96"/>
    <s v="P  "/>
    <n v="17126"/>
    <s v="6"/>
    <s v="6541"/>
    <s v="3"/>
    <s v="396"/>
  </r>
  <r>
    <s v="6541396010026MRC4E11"/>
    <s v="6541"/>
    <n v="6541"/>
    <x v="6"/>
    <x v="1"/>
    <s v="CHG INT BILL:SANITATION CHARGES                   "/>
    <n v="0"/>
    <n v="94366.62"/>
    <n v="0"/>
    <n v="94366.62"/>
    <s v="P  "/>
    <n v="19840"/>
    <s v="6"/>
    <s v="6541"/>
    <s v="3"/>
    <s v="396"/>
  </r>
  <r>
    <s v="6541396011026MRC4F11"/>
    <s v="6541"/>
    <n v="6541"/>
    <x v="6"/>
    <x v="1"/>
    <s v="CHG INT BILL:WATER CONSUMPTION                    "/>
    <n v="0"/>
    <n v="41502.379999999997"/>
    <n v="0"/>
    <n v="41502.379999999997"/>
    <s v="P  "/>
    <n v="23170"/>
    <s v="6"/>
    <s v="6541"/>
    <s v="3"/>
    <s v="396"/>
  </r>
  <r>
    <s v="65413996050ZZZZZZZ11"/>
    <s v="6541"/>
    <n v="6541"/>
    <x v="6"/>
    <x v="1"/>
    <s v="TRF TO ACC SURPLUS DEFICIT                        "/>
    <n v="0"/>
    <n v="6835623.4500000002"/>
    <n v="0"/>
    <n v="6835623.4500000002"/>
    <s v="P  "/>
    <n v="0"/>
    <s v="6"/>
    <s v="6541"/>
    <s v="3"/>
    <s v="399"/>
  </r>
  <r>
    <s v="65413996100ZZZZZZZ11"/>
    <s v="6541"/>
    <n v="6541"/>
    <x v="6"/>
    <x v="1"/>
    <s v="TRF FROM ACC SURPLUS DEFICIT                      "/>
    <n v="0"/>
    <n v="0"/>
    <n v="0"/>
    <n v="0"/>
    <s v="P  "/>
    <n v="0"/>
    <s v="6"/>
    <s v="6541"/>
    <s v="3"/>
    <s v="399"/>
  </r>
  <r>
    <s v="65418100010ZZZZZZZ11"/>
    <s v="6541"/>
    <n v="6541"/>
    <x v="6"/>
    <x v="2"/>
    <s v="ACC SUR/(DEF): OPENING BALANCE                    "/>
    <n v="-8022351.4900000002"/>
    <n v="0"/>
    <n v="0"/>
    <n v="-8022351.4900000002"/>
    <s v="GP "/>
    <n v="0"/>
    <s v="6"/>
    <s v="6541"/>
    <s v="8"/>
    <s v="810"/>
  </r>
  <r>
    <s v="65418100020ZZZZZZZ11"/>
    <s v="6541"/>
    <n v="6541"/>
    <x v="6"/>
    <x v="2"/>
    <s v="ACC SUR/(DEF): CHANGES IN ACC POLICY              "/>
    <n v="0"/>
    <n v="0"/>
    <n v="0"/>
    <n v="0"/>
    <s v="GP "/>
    <n v="0"/>
    <s v="6"/>
    <s v="6541"/>
    <s v="8"/>
    <s v="810"/>
  </r>
  <r>
    <s v="65418100030ZZZZZZZ11"/>
    <s v="6541"/>
    <n v="6541"/>
    <x v="6"/>
    <x v="2"/>
    <s v="ACC SUR/(DEF): CORREC PRIOR PERIOD ERROR          "/>
    <n v="0"/>
    <n v="0"/>
    <n v="0"/>
    <n v="0"/>
    <s v="GP "/>
    <n v="0"/>
    <s v="6"/>
    <s v="6541"/>
    <s v="8"/>
    <s v="810"/>
  </r>
  <r>
    <s v="65418100040ZZZZZZZ11"/>
    <s v="6541"/>
    <n v="6541"/>
    <x v="6"/>
    <x v="2"/>
    <s v="ACC SUR/(DEF): TRF TO/FROM ACCUM SURPLUS          "/>
    <n v="0"/>
    <n v="0"/>
    <n v="-6835623.4500000002"/>
    <n v="-6835623.4500000002"/>
    <s v="GP "/>
    <n v="0"/>
    <s v="6"/>
    <s v="6541"/>
    <s v="8"/>
    <s v="810"/>
  </r>
  <r>
    <s v="65418100050ZZZZZZZ11"/>
    <s v="6541"/>
    <n v="6541"/>
    <x v="6"/>
    <x v="2"/>
    <s v="ACC SUR/(DEF): TRF TO/FROM RESERVES               "/>
    <n v="0"/>
    <n v="0"/>
    <n v="0"/>
    <n v="0"/>
    <s v="GP "/>
    <n v="0"/>
    <s v="6"/>
    <s v="6541"/>
    <s v="8"/>
    <s v="810"/>
  </r>
  <r>
    <s v="65418100060ZZZZZZZ11"/>
    <s v="6541"/>
    <n v="6541"/>
    <x v="6"/>
    <x v="2"/>
    <s v="ACC SUR/(DEF): DEPRECIATION OFFSETS               "/>
    <n v="0"/>
    <n v="0"/>
    <n v="0"/>
    <n v="0"/>
    <s v="GP "/>
    <n v="0"/>
    <s v="6"/>
    <s v="6541"/>
    <s v="8"/>
    <s v="810"/>
  </r>
  <r>
    <s v="6542134103011ZZZZZ11"/>
    <s v="6542"/>
    <n v="6542"/>
    <x v="6"/>
    <x v="5"/>
    <s v="INTER: RECEIV - HOUSING LAND SALES                "/>
    <n v="0"/>
    <n v="0"/>
    <n v="-263833.13"/>
    <n v="-263833.13"/>
    <s v="P  "/>
    <n v="-5000000"/>
    <s v="6"/>
    <s v="6542"/>
    <s v="1"/>
    <s v="134"/>
  </r>
  <r>
    <s v="6542142455029ZZZZZ11"/>
    <s v="6542"/>
    <n v="6542"/>
    <x v="6"/>
    <x v="5"/>
    <s v="PLAN &amp; DEV: BUILDING PLAN CLAUSE LEVY             "/>
    <n v="0"/>
    <n v="0"/>
    <n v="-1812.18"/>
    <n v="-1812.18"/>
    <s v="P  "/>
    <n v="-26880"/>
    <s v="6"/>
    <s v="6542"/>
    <s v="1"/>
    <s v="142"/>
  </r>
  <r>
    <s v="6542142455129ZZZZZ11"/>
    <s v="6542"/>
    <n v="6542"/>
    <x v="6"/>
    <x v="5"/>
    <s v="PLAN &amp; DEV: BUILDING PLAN CLAUSE LEVY (           "/>
    <n v="0"/>
    <n v="0"/>
    <n v="-16066.15"/>
    <n v="-16066.15"/>
    <s v="P  "/>
    <n v="0"/>
    <s v="6"/>
    <s v="6542"/>
    <s v="1"/>
    <s v="142"/>
  </r>
  <r>
    <s v="6542211001026MRCZZ11"/>
    <s v="6542"/>
    <n v="6542"/>
    <x v="6"/>
    <x v="0"/>
    <s v="MS: SAL &amp; ALL: BASIC SALARY &amp; WAGES               "/>
    <n v="0"/>
    <n v="2631013.9"/>
    <n v="0"/>
    <n v="2641915.5299999998"/>
    <s v="P  "/>
    <n v="2678941"/>
    <s v="6"/>
    <s v="6542"/>
    <s v="2"/>
    <s v="211"/>
  </r>
  <r>
    <s v="6542211020026MRCZZ11"/>
    <s v="6542"/>
    <n v="6542"/>
    <x v="6"/>
    <x v="0"/>
    <s v="MS: ALL - ACCOMMODATION/TRVL/INCIDENTAL           "/>
    <n v="0"/>
    <n v="35322.93"/>
    <n v="0"/>
    <n v="35322.93"/>
    <s v="P  "/>
    <n v="0"/>
    <s v="6"/>
    <s v="6542"/>
    <s v="2"/>
    <s v="211"/>
  </r>
  <r>
    <s v="6542211022026MRCZZ11"/>
    <s v="6542"/>
    <n v="6542"/>
    <x v="6"/>
    <x v="0"/>
    <s v="MS: ALL - CELLULAR &amp; TELEPHONE                    "/>
    <n v="0"/>
    <n v="8400"/>
    <n v="0"/>
    <n v="8400"/>
    <s v="P  "/>
    <n v="8400"/>
    <s v="6"/>
    <s v="6542"/>
    <s v="2"/>
    <s v="211"/>
  </r>
  <r>
    <s v="6542211026026MRCZZ11"/>
    <s v="6542"/>
    <n v="6542"/>
    <x v="6"/>
    <x v="0"/>
    <s v="MS: HB &amp; INC: HOUSING BENEFITS                    "/>
    <n v="0"/>
    <n v="51142.2"/>
    <n v="0"/>
    <n v="51142.2"/>
    <s v="P  "/>
    <n v="51240"/>
    <s v="6"/>
    <s v="6542"/>
    <s v="2"/>
    <s v="211"/>
  </r>
  <r>
    <s v="6542211034026MRCZZ11"/>
    <s v="6542"/>
    <n v="6542"/>
    <x v="6"/>
    <x v="0"/>
    <s v="MS: ALL - TRAVEL OR MOTOR VEHICLE                 "/>
    <n v="0"/>
    <n v="646598.69999999995"/>
    <n v="0"/>
    <n v="646963.81000000006"/>
    <s v="P  "/>
    <n v="710016"/>
    <s v="6"/>
    <s v="6542"/>
    <s v="2"/>
    <s v="211"/>
  </r>
  <r>
    <s v="6542211036026MRCZZ11"/>
    <s v="6542"/>
    <n v="6542"/>
    <x v="6"/>
    <x v="0"/>
    <s v="MS: OVERTIME - NON STRUCTURED                     "/>
    <n v="0"/>
    <n v="0"/>
    <n v="0"/>
    <n v="0"/>
    <s v="P  "/>
    <n v="0"/>
    <s v="6"/>
    <s v="6542"/>
    <s v="2"/>
    <s v="211"/>
  </r>
  <r>
    <s v="6542211044026MRCZZ11"/>
    <s v="6542"/>
    <n v="6542"/>
    <x v="6"/>
    <x v="0"/>
    <s v="MS: SRB - ACTING ALLOWANCE                        "/>
    <n v="0"/>
    <n v="147878.56"/>
    <n v="0"/>
    <n v="147878.56"/>
    <s v="P  "/>
    <n v="140000"/>
    <s v="6"/>
    <s v="6542"/>
    <s v="2"/>
    <s v="211"/>
  </r>
  <r>
    <s v="6542211046026MRCZZ11"/>
    <s v="6542"/>
    <n v="6542"/>
    <x v="6"/>
    <x v="0"/>
    <s v="MS: SRB - ANNUAL BONUS                            "/>
    <n v="0"/>
    <n v="213931"/>
    <n v="0"/>
    <n v="213931"/>
    <s v="P  "/>
    <n v="223245"/>
    <s v="6"/>
    <s v="6542"/>
    <s v="2"/>
    <s v="211"/>
  </r>
  <r>
    <s v="6542211050026MRCZZ11"/>
    <s v="6542"/>
    <n v="6542"/>
    <x v="6"/>
    <x v="0"/>
    <s v="MS: SRB - LONG SERVICE AWARD                      "/>
    <n v="0"/>
    <n v="52814.04"/>
    <n v="0"/>
    <n v="52814.04"/>
    <s v="P  "/>
    <n v="0"/>
    <s v="6"/>
    <s v="6542"/>
    <s v="2"/>
    <s v="211"/>
  </r>
  <r>
    <s v="6542213001026MRCZZ11"/>
    <s v="6542"/>
    <n v="6542"/>
    <x v="6"/>
    <x v="0"/>
    <s v="MS: SOC CONTR - BARGAINING COUNCIL                "/>
    <n v="0"/>
    <n v="630"/>
    <n v="0"/>
    <n v="630"/>
    <s v="P  "/>
    <n v="636"/>
    <s v="6"/>
    <s v="6542"/>
    <s v="2"/>
    <s v="213"/>
  </r>
  <r>
    <s v="6542213010026MRCZZ11"/>
    <s v="6542"/>
    <n v="6542"/>
    <x v="6"/>
    <x v="0"/>
    <s v="MS: SOC CONTR - GROUP LIFE INSURANCE              "/>
    <n v="0"/>
    <n v="5421.57"/>
    <n v="0"/>
    <n v="5912.21"/>
    <s v="P  "/>
    <n v="9011"/>
    <s v="6"/>
    <s v="6542"/>
    <s v="2"/>
    <s v="213"/>
  </r>
  <r>
    <s v="6542213020026MRCZZ11"/>
    <s v="6542"/>
    <n v="6542"/>
    <x v="6"/>
    <x v="0"/>
    <s v="MS: SOC CONTR - MEDICAL                           "/>
    <n v="0"/>
    <n v="205243.2"/>
    <n v="0"/>
    <n v="205243.2"/>
    <s v="P  "/>
    <n v="199011"/>
    <s v="6"/>
    <s v="6542"/>
    <s v="2"/>
    <s v="213"/>
  </r>
  <r>
    <s v="6542213030026MRCZZ11"/>
    <s v="6542"/>
    <n v="6542"/>
    <x v="6"/>
    <x v="0"/>
    <s v="MS: SOC CONTR - PENSION                           "/>
    <n v="0"/>
    <n v="491487.05"/>
    <n v="0"/>
    <n v="492615.4"/>
    <s v="P  "/>
    <n v="476985"/>
    <s v="6"/>
    <s v="6542"/>
    <s v="2"/>
    <s v="213"/>
  </r>
  <r>
    <s v="6542213040026MRCZZ11"/>
    <s v="6542"/>
    <n v="6542"/>
    <x v="6"/>
    <x v="0"/>
    <s v="MS: SOC CONTR - UNEMPLOYMENT INSUR FUND           "/>
    <n v="0"/>
    <n v="10707.84"/>
    <n v="0"/>
    <n v="10707.84"/>
    <s v="P  "/>
    <n v="11478"/>
    <s v="6"/>
    <s v="6542"/>
    <s v="2"/>
    <s v="213"/>
  </r>
  <r>
    <s v="6542226060H26MRCZZ11"/>
    <s v="6542"/>
    <n v="6542"/>
    <x v="6"/>
    <x v="0"/>
    <s v="OS: CATERING SERVICES(REFRESHMENTS)               "/>
    <n v="0"/>
    <n v="0"/>
    <n v="0"/>
    <n v="0"/>
    <s v="P  "/>
    <n v="400"/>
    <s v="6"/>
    <s v="6542"/>
    <s v="2"/>
    <s v="226"/>
  </r>
  <r>
    <s v="6542227037026414ZZ11"/>
    <s v="6542"/>
    <n v="6542"/>
    <x v="6"/>
    <x v="0"/>
    <s v="C&amp;PS: B&amp;A HUMAN RESOURCES                         "/>
    <n v="0"/>
    <n v="0"/>
    <n v="0"/>
    <n v="0"/>
    <s v="P  "/>
    <n v="6000"/>
    <s v="6"/>
    <s v="6542"/>
    <s v="2"/>
    <s v="227"/>
  </r>
  <r>
    <s v="6542227334026MRCZZ11"/>
    <s v="6542"/>
    <n v="6542"/>
    <x v="6"/>
    <x v="0"/>
    <s v="C&amp;PS: LEGAL COST ADVICE &amp; LITIGATION              "/>
    <n v="0"/>
    <n v="0"/>
    <n v="0"/>
    <n v="0"/>
    <s v="P  "/>
    <n v="0"/>
    <s v="6"/>
    <s v="6542"/>
    <s v="2"/>
    <s v="227"/>
  </r>
  <r>
    <s v="6542230012026MRCZZ11"/>
    <s v="6542"/>
    <n v="6542"/>
    <x v="6"/>
    <x v="0"/>
    <s v="OC: ADV/PUB/MARK - CORP &amp; MUN ACTIVITIES          "/>
    <n v="0"/>
    <n v="42473.7"/>
    <n v="0"/>
    <n v="42473.7"/>
    <s v="P  "/>
    <n v="45000"/>
    <s v="6"/>
    <s v="6542"/>
    <s v="2"/>
    <s v="230"/>
  </r>
  <r>
    <s v="6542230144026MRCZZ11"/>
    <s v="6542"/>
    <n v="6542"/>
    <x v="6"/>
    <x v="0"/>
    <s v="OC: DEEDS                                         "/>
    <n v="0"/>
    <n v="10065.64"/>
    <n v="0"/>
    <n v="10065.64"/>
    <s v="P  "/>
    <n v="11672"/>
    <s v="6"/>
    <s v="6542"/>
    <s v="2"/>
    <s v="230"/>
  </r>
  <r>
    <s v="6542230451026MRCZZ11"/>
    <s v="6542"/>
    <n v="6542"/>
    <x v="6"/>
    <x v="0"/>
    <s v="OC: PRINTING &amp; PUBLICATIONS                       "/>
    <n v="0"/>
    <n v="0"/>
    <n v="0"/>
    <n v="0"/>
    <s v="P  "/>
    <n v="1200"/>
    <s v="6"/>
    <s v="6542"/>
    <s v="2"/>
    <s v="230"/>
  </r>
  <r>
    <s v="6542230541026MRCZZ11"/>
    <s v="6542"/>
    <n v="6542"/>
    <x v="6"/>
    <x v="0"/>
    <s v="OC: SKILLS DEVELOPMENT FUND LEVY                  "/>
    <n v="0"/>
    <n v="36438.42"/>
    <n v="0"/>
    <n v="36448.83"/>
    <s v="P  "/>
    <n v="34752"/>
    <s v="6"/>
    <s v="6542"/>
    <s v="2"/>
    <s v="230"/>
  </r>
  <r>
    <s v="6542230576026MRCZZ11"/>
    <s v="6542"/>
    <n v="6542"/>
    <x v="6"/>
    <x v="0"/>
    <s v="OC: T&amp;S DOM - ACCOMMODATION                       "/>
    <n v="0"/>
    <n v="0"/>
    <n v="0"/>
    <n v="0"/>
    <s v="P  "/>
    <n v="4000"/>
    <s v="6"/>
    <s v="6542"/>
    <s v="2"/>
    <s v="230"/>
  </r>
  <r>
    <s v="6542230577026MRCZZ11"/>
    <s v="6542"/>
    <n v="6542"/>
    <x v="6"/>
    <x v="0"/>
    <s v="OC: T&amp;S DOM - DAILY ALLOWANCE                     "/>
    <n v="0"/>
    <n v="1464"/>
    <n v="0"/>
    <n v="1464"/>
    <s v="P  "/>
    <n v="2000"/>
    <s v="6"/>
    <s v="6542"/>
    <s v="2"/>
    <s v="230"/>
  </r>
  <r>
    <s v="6542230579026MRCZZ11"/>
    <s v="6542"/>
    <n v="6542"/>
    <x v="6"/>
    <x v="0"/>
    <s v="OC: T&amp;S DOM - INCIDENTAL COST                     "/>
    <n v="0"/>
    <n v="252"/>
    <n v="0"/>
    <n v="252"/>
    <s v="P  "/>
    <n v="951"/>
    <s v="6"/>
    <s v="6542"/>
    <s v="2"/>
    <s v="230"/>
  </r>
  <r>
    <s v="6542230585026MRCZZ11"/>
    <s v="6542"/>
    <n v="6542"/>
    <x v="6"/>
    <x v="0"/>
    <s v="OC: T&amp;S DOM PUB TRP - ROAD TRANSPORT              "/>
    <n v="0"/>
    <n v="0"/>
    <n v="0"/>
    <n v="0"/>
    <s v="P  "/>
    <n v="6000"/>
    <s v="6"/>
    <s v="6542"/>
    <s v="2"/>
    <s v="230"/>
  </r>
  <r>
    <s v="6542232360026MRCZZ11"/>
    <s v="6542"/>
    <n v="6542"/>
    <x v="6"/>
    <x v="0"/>
    <s v="INVENTORY - MATERIALS &amp; SUPPLIES                  "/>
    <n v="0"/>
    <n v="620.79999999999995"/>
    <n v="0"/>
    <n v="620.79999999999995"/>
    <s v="P  "/>
    <n v="800"/>
    <s v="6"/>
    <s v="6542"/>
    <s v="2"/>
    <s v="232"/>
  </r>
  <r>
    <s v="6542272242026MRCZZ11"/>
    <s v="6542"/>
    <n v="6542"/>
    <x v="6"/>
    <x v="0"/>
    <s v="DEPRECIATION ELEC POWER PLANTS                    "/>
    <n v="0"/>
    <n v="0"/>
    <n v="0"/>
    <n v="0"/>
    <s v="P  "/>
    <n v="0"/>
    <s v="6"/>
    <s v="6542"/>
    <s v="2"/>
    <s v="272"/>
  </r>
  <r>
    <s v="6542272243026MRCZZ11"/>
    <s v="6542"/>
    <n v="6542"/>
    <x v="6"/>
    <x v="0"/>
    <s v="DEPRECIATION ELEC HV SUBSTATIONS                  "/>
    <n v="0"/>
    <n v="0"/>
    <n v="0"/>
    <n v="0"/>
    <s v="P  "/>
    <n v="0"/>
    <s v="6"/>
    <s v="6542"/>
    <s v="2"/>
    <s v="272"/>
  </r>
  <r>
    <s v="6542272244026MRCZZ11"/>
    <s v="6542"/>
    <n v="6542"/>
    <x v="6"/>
    <x v="0"/>
    <s v="DEPRECIATION ELEC HV SWITCHING STATIONS           "/>
    <n v="0"/>
    <n v="0"/>
    <n v="0"/>
    <n v="0"/>
    <s v="P  "/>
    <n v="0"/>
    <s v="6"/>
    <s v="6542"/>
    <s v="2"/>
    <s v="272"/>
  </r>
  <r>
    <s v="6542272245026MRCZZ11"/>
    <s v="6542"/>
    <n v="6542"/>
    <x v="6"/>
    <x v="0"/>
    <s v="DEPRECIATION ELEC HV TRANSM CONDUCTORS            "/>
    <n v="0"/>
    <n v="0"/>
    <n v="0"/>
    <n v="0"/>
    <s v="P  "/>
    <n v="0"/>
    <s v="6"/>
    <s v="6542"/>
    <s v="2"/>
    <s v="272"/>
  </r>
  <r>
    <s v="6542272246026MRCZZ11"/>
    <s v="6542"/>
    <n v="6542"/>
    <x v="6"/>
    <x v="0"/>
    <s v="DEPRECIATION ELEC MV SUBSTATIONS                  "/>
    <n v="0"/>
    <n v="0"/>
    <n v="0"/>
    <n v="0"/>
    <s v="P  "/>
    <n v="0"/>
    <s v="6"/>
    <s v="6542"/>
    <s v="2"/>
    <s v="272"/>
  </r>
  <r>
    <s v="6542272247026MRCZZ11"/>
    <s v="6542"/>
    <n v="6542"/>
    <x v="6"/>
    <x v="0"/>
    <s v="DEPRECIATION ELEC MV SWITCHING STATIONS           "/>
    <n v="0"/>
    <n v="0"/>
    <n v="0"/>
    <n v="0"/>
    <s v="P  "/>
    <n v="0"/>
    <s v="6"/>
    <s v="6542"/>
    <s v="2"/>
    <s v="272"/>
  </r>
  <r>
    <s v="6542272248026MRCZZ11"/>
    <s v="6542"/>
    <n v="6542"/>
    <x v="6"/>
    <x v="0"/>
    <s v="DEPRECIATION ELEC MV NETWORKS                     "/>
    <n v="0"/>
    <n v="0"/>
    <n v="0"/>
    <n v="0"/>
    <s v="P  "/>
    <n v="0"/>
    <s v="6"/>
    <s v="6542"/>
    <s v="2"/>
    <s v="272"/>
  </r>
  <r>
    <s v="6542272249026MRCZZ11"/>
    <s v="6542"/>
    <n v="6542"/>
    <x v="6"/>
    <x v="0"/>
    <s v="DEPRECIATION ELEC LV NETWORKS                     "/>
    <n v="0"/>
    <n v="0"/>
    <n v="0"/>
    <n v="0"/>
    <s v="P  "/>
    <n v="0"/>
    <s v="6"/>
    <s v="6542"/>
    <s v="2"/>
    <s v="272"/>
  </r>
  <r>
    <s v="6542272250026MRCZZ11"/>
    <s v="6542"/>
    <n v="6542"/>
    <x v="6"/>
    <x v="0"/>
    <s v="DEPRECIATION ELEC CAPITAL SPARES                  "/>
    <n v="0"/>
    <n v="0"/>
    <n v="0"/>
    <n v="0"/>
    <s v="P  "/>
    <n v="0"/>
    <s v="6"/>
    <s v="6542"/>
    <s v="2"/>
    <s v="272"/>
  </r>
  <r>
    <s v="6542395023026MRC1L11"/>
    <s v="6542"/>
    <n v="6542"/>
    <x v="6"/>
    <x v="1"/>
    <s v="DPT CHG INSURANCE FEES                            "/>
    <n v="0"/>
    <n v="0"/>
    <n v="0"/>
    <n v="0"/>
    <s v="P  "/>
    <n v="0"/>
    <s v="6"/>
    <s v="6542"/>
    <s v="3"/>
    <s v="395"/>
  </r>
  <r>
    <s v="65423996050ZZZZZZZ11"/>
    <s v="6542"/>
    <n v="6542"/>
    <x v="6"/>
    <x v="1"/>
    <s v="TRF TO ACC SURPLUS DEFICIT                        "/>
    <n v="0"/>
    <n v="0"/>
    <n v="-3967743.31"/>
    <n v="-3967743.31"/>
    <s v="P  "/>
    <n v="0"/>
    <s v="6"/>
    <s v="6542"/>
    <s v="3"/>
    <s v="399"/>
  </r>
  <r>
    <s v="65423996100ZZZZZZZ11"/>
    <s v="6542"/>
    <n v="6542"/>
    <x v="6"/>
    <x v="1"/>
    <s v="TRF FROM ACC SURPLUS DEFICIT                      "/>
    <n v="0"/>
    <n v="0"/>
    <n v="0"/>
    <n v="0"/>
    <s v="P  "/>
    <n v="0"/>
    <s v="6"/>
    <s v="6542"/>
    <s v="3"/>
    <s v="399"/>
  </r>
  <r>
    <s v="65428100010ZZZZZZZ11"/>
    <s v="6542"/>
    <n v="6542"/>
    <x v="6"/>
    <x v="2"/>
    <s v="ACC SUR/(DEF): OPENING BALANCE                    "/>
    <n v="3469679.12"/>
    <n v="0"/>
    <n v="0"/>
    <n v="3469679.12"/>
    <s v="GP "/>
    <n v="0"/>
    <s v="6"/>
    <s v="6542"/>
    <s v="8"/>
    <s v="810"/>
  </r>
  <r>
    <s v="65428100020ZZZZZZZ11"/>
    <s v="6542"/>
    <n v="6542"/>
    <x v="6"/>
    <x v="2"/>
    <s v="ACC SUR/(DEF): CHANGES IN ACC POLICY              "/>
    <n v="0"/>
    <n v="0"/>
    <n v="0"/>
    <n v="0"/>
    <s v="GP "/>
    <n v="0"/>
    <s v="6"/>
    <s v="6542"/>
    <s v="8"/>
    <s v="810"/>
  </r>
  <r>
    <s v="65428100030ZZZZZZZ11"/>
    <s v="6542"/>
    <n v="6542"/>
    <x v="6"/>
    <x v="2"/>
    <s v="ACC SUR/(DEF): CORREC PRIOR PERIOD ERROR          "/>
    <n v="0"/>
    <n v="0"/>
    <n v="0"/>
    <n v="0"/>
    <s v="GP "/>
    <n v="0"/>
    <s v="6"/>
    <s v="6542"/>
    <s v="8"/>
    <s v="810"/>
  </r>
  <r>
    <s v="65428100040ZZZZZZZ11"/>
    <s v="6542"/>
    <n v="6542"/>
    <x v="6"/>
    <x v="2"/>
    <s v="ACC SUR/(DEF): TRF TO/FROM ACCUM SURPLUS          "/>
    <n v="0"/>
    <n v="3967743.31"/>
    <n v="0"/>
    <n v="3967743.31"/>
    <s v="GP "/>
    <n v="0"/>
    <s v="6"/>
    <s v="6542"/>
    <s v="8"/>
    <s v="810"/>
  </r>
  <r>
    <s v="65428100050ZZZZZZZ11"/>
    <s v="6542"/>
    <n v="6542"/>
    <x v="6"/>
    <x v="2"/>
    <s v="ACC SUR/(DEF): TRF TO/FROM RESERVES               "/>
    <n v="0"/>
    <n v="0"/>
    <n v="0"/>
    <n v="0"/>
    <s v="GP "/>
    <n v="0"/>
    <s v="6"/>
    <s v="6542"/>
    <s v="8"/>
    <s v="810"/>
  </r>
  <r>
    <s v="65428100060ZZZZZZZ11"/>
    <s v="6542"/>
    <n v="6542"/>
    <x v="6"/>
    <x v="2"/>
    <s v="ACC SUR/(DEF): DEPRECIATION OFFSETS               "/>
    <n v="0"/>
    <n v="0"/>
    <n v="0"/>
    <n v="0"/>
    <s v="GP "/>
    <n v="0"/>
    <s v="6"/>
    <s v="6542"/>
    <s v="8"/>
    <s v="810"/>
  </r>
  <r>
    <s v="6543226032015MRCZZ11"/>
    <s v="6543"/>
    <n v="6543"/>
    <x v="6"/>
    <x v="0"/>
    <s v="OS: B&amp;A BUSINESS &amp; FINANCIAL MANAGEMENT           "/>
    <n v="0"/>
    <n v="0"/>
    <n v="0"/>
    <n v="0"/>
    <s v="P  "/>
    <n v="0"/>
    <s v="6"/>
    <s v="6543"/>
    <s v="2"/>
    <s v="226"/>
  </r>
  <r>
    <s v="6543228360026NHCZZ11"/>
    <s v="6543"/>
    <n v="6543"/>
    <x v="6"/>
    <x v="0"/>
    <s v="CONTR:  MAINT OF BUILDINGS &amp; FACILITIES           "/>
    <n v="0"/>
    <n v="0"/>
    <n v="0"/>
    <n v="0"/>
    <s v="P  "/>
    <n v="1000000"/>
    <s v="6"/>
    <s v="6543"/>
    <s v="2"/>
    <s v="228"/>
  </r>
  <r>
    <s v="6543230361015MRCZZ11"/>
    <s v="6543"/>
    <n v="6543"/>
    <x v="6"/>
    <x v="0"/>
    <s v="OC: MUNICIPAL SERVICES                            "/>
    <n v="0"/>
    <n v="0"/>
    <n v="0"/>
    <n v="0"/>
    <s v="P  "/>
    <n v="0"/>
    <s v="6"/>
    <s v="6543"/>
    <s v="2"/>
    <s v="230"/>
  </r>
  <r>
    <s v="6543272242015MRCZZ11"/>
    <s v="6543"/>
    <n v="6543"/>
    <x v="6"/>
    <x v="0"/>
    <s v="DEPRECIATION ELEC POWER PLANTS                    "/>
    <n v="0"/>
    <n v="0"/>
    <n v="0"/>
    <n v="0"/>
    <s v="P  "/>
    <n v="0"/>
    <s v="6"/>
    <s v="6543"/>
    <s v="2"/>
    <s v="272"/>
  </r>
  <r>
    <s v="6543272243015MRCZZ11"/>
    <s v="6543"/>
    <n v="6543"/>
    <x v="6"/>
    <x v="0"/>
    <s v="DEPRECIATION ELEC HV SUBSTATIONS                  "/>
    <n v="0"/>
    <n v="0"/>
    <n v="0"/>
    <n v="0"/>
    <s v="P  "/>
    <n v="0"/>
    <s v="6"/>
    <s v="6543"/>
    <s v="2"/>
    <s v="272"/>
  </r>
  <r>
    <s v="6543272244015MRCZZ11"/>
    <s v="6543"/>
    <n v="6543"/>
    <x v="6"/>
    <x v="0"/>
    <s v="DEPRECIATION ELEC HV SWITCHING STATIONS           "/>
    <n v="0"/>
    <n v="0"/>
    <n v="0"/>
    <n v="0"/>
    <s v="P  "/>
    <n v="0"/>
    <s v="6"/>
    <s v="6543"/>
    <s v="2"/>
    <s v="272"/>
  </r>
  <r>
    <s v="6543272245015MRCZZ11"/>
    <s v="6543"/>
    <n v="6543"/>
    <x v="6"/>
    <x v="0"/>
    <s v="DEPRECIATION ELEC HV TRANSM CONDUCTORS            "/>
    <n v="0"/>
    <n v="0"/>
    <n v="0"/>
    <n v="0"/>
    <s v="P  "/>
    <n v="0"/>
    <s v="6"/>
    <s v="6543"/>
    <s v="2"/>
    <s v="272"/>
  </r>
  <r>
    <s v="6543272246015MRCZZ11"/>
    <s v="6543"/>
    <n v="6543"/>
    <x v="6"/>
    <x v="0"/>
    <s v="DEPRECIATION ELEC MV SUBSTATIONS                  "/>
    <n v="0"/>
    <n v="0"/>
    <n v="0"/>
    <n v="0"/>
    <s v="P  "/>
    <n v="0"/>
    <s v="6"/>
    <s v="6543"/>
    <s v="2"/>
    <s v="272"/>
  </r>
  <r>
    <s v="6543272247015MRCZZ11"/>
    <s v="6543"/>
    <n v="6543"/>
    <x v="6"/>
    <x v="0"/>
    <s v="DEPRECIATION ELEC MV SWITCHING STATIONS           "/>
    <n v="0"/>
    <n v="0"/>
    <n v="0"/>
    <n v="0"/>
    <s v="P  "/>
    <n v="0"/>
    <s v="6"/>
    <s v="6543"/>
    <s v="2"/>
    <s v="272"/>
  </r>
  <r>
    <s v="6543272248015MRCZZ11"/>
    <s v="6543"/>
    <n v="6543"/>
    <x v="6"/>
    <x v="0"/>
    <s v="DEPRECIATION ELEC MV NETWORKS                     "/>
    <n v="0"/>
    <n v="0"/>
    <n v="0"/>
    <n v="0"/>
    <s v="P  "/>
    <n v="0"/>
    <s v="6"/>
    <s v="6543"/>
    <s v="2"/>
    <s v="272"/>
  </r>
  <r>
    <s v="6543272249015MRCZZ11"/>
    <s v="6543"/>
    <n v="6543"/>
    <x v="6"/>
    <x v="0"/>
    <s v="DEPRECIATION ELEC LV NETWORKS                     "/>
    <n v="0"/>
    <n v="0"/>
    <n v="0"/>
    <n v="0"/>
    <s v="P  "/>
    <n v="0"/>
    <s v="6"/>
    <s v="6543"/>
    <s v="2"/>
    <s v="272"/>
  </r>
  <r>
    <s v="6543272250015MRCZZ11"/>
    <s v="6543"/>
    <n v="6543"/>
    <x v="6"/>
    <x v="0"/>
    <s v="DEPRECIATION ELEC CAPITAL SPARES                  "/>
    <n v="0"/>
    <n v="0"/>
    <n v="0"/>
    <n v="0"/>
    <s v="P  "/>
    <n v="0"/>
    <s v="6"/>
    <s v="6543"/>
    <s v="2"/>
    <s v="272"/>
  </r>
  <r>
    <s v="6543395023026MRC1L11"/>
    <s v="6543"/>
    <n v="6543"/>
    <x v="6"/>
    <x v="1"/>
    <s v="DPT CHG INSURANCE FEES                            "/>
    <n v="0"/>
    <n v="0"/>
    <n v="0"/>
    <n v="0"/>
    <s v="P  "/>
    <n v="0"/>
    <s v="6"/>
    <s v="6543"/>
    <s v="3"/>
    <s v="395"/>
  </r>
  <r>
    <s v="65433996050ZZZZZZZ11"/>
    <s v="6543"/>
    <n v="6543"/>
    <x v="6"/>
    <x v="1"/>
    <s v="TRF TO ACC SURPLUS DEFICIT                        "/>
    <n v="0"/>
    <n v="0"/>
    <n v="0"/>
    <n v="0"/>
    <s v="P  "/>
    <n v="0"/>
    <s v="6"/>
    <s v="6543"/>
    <s v="3"/>
    <s v="399"/>
  </r>
  <r>
    <s v="65433996100ZZZZZZZ11"/>
    <s v="6543"/>
    <n v="6543"/>
    <x v="6"/>
    <x v="1"/>
    <s v="TRF FROM ACC SURPLUS DEFICIT                      "/>
    <n v="0"/>
    <n v="0"/>
    <n v="0"/>
    <n v="0"/>
    <s v="P  "/>
    <n v="0"/>
    <s v="6"/>
    <s v="6543"/>
    <s v="3"/>
    <s v="399"/>
  </r>
  <r>
    <s v="65438100010ZZZZZZZ11"/>
    <s v="6543"/>
    <n v="6543"/>
    <x v="6"/>
    <x v="2"/>
    <s v="ACC SUR/(DEF): OPENING BALANCE                    "/>
    <n v="1105646.1200000001"/>
    <n v="0"/>
    <n v="0"/>
    <n v="1105646.1200000001"/>
    <s v="GP "/>
    <n v="0"/>
    <s v="6"/>
    <s v="6543"/>
    <s v="8"/>
    <s v="810"/>
  </r>
  <r>
    <s v="65438100020ZZZZZZZ11"/>
    <s v="6543"/>
    <n v="6543"/>
    <x v="6"/>
    <x v="2"/>
    <s v="ACC SUR/(DEF): CHANGES IN ACC POLICY              "/>
    <n v="0"/>
    <n v="0"/>
    <n v="0"/>
    <n v="0"/>
    <s v="GP "/>
    <n v="0"/>
    <s v="6"/>
    <s v="6543"/>
    <s v="8"/>
    <s v="810"/>
  </r>
  <r>
    <s v="65438100030ZZZZZZZ11"/>
    <s v="6543"/>
    <n v="6543"/>
    <x v="6"/>
    <x v="2"/>
    <s v="ACC SUR/(DEF): CORREC PRIOR PERIOD ERROR          "/>
    <n v="0"/>
    <n v="0"/>
    <n v="0"/>
    <n v="0"/>
    <s v="GP "/>
    <n v="0"/>
    <s v="6"/>
    <s v="6543"/>
    <s v="8"/>
    <s v="810"/>
  </r>
  <r>
    <s v="65438100040ZZZZZZZ11"/>
    <s v="6543"/>
    <n v="6543"/>
    <x v="6"/>
    <x v="2"/>
    <s v="ACC SUR/(DEF): TRF TO/FROM ACCUM SURPLUS          "/>
    <n v="0"/>
    <n v="0"/>
    <n v="0"/>
    <n v="0"/>
    <s v="GP "/>
    <n v="0"/>
    <s v="6"/>
    <s v="6543"/>
    <s v="8"/>
    <s v="810"/>
  </r>
  <r>
    <s v="65438100050ZZZZZZZ11"/>
    <s v="6543"/>
    <n v="6543"/>
    <x v="6"/>
    <x v="2"/>
    <s v="ACC SUR/(DEF): TRF TO/FROM RESERVES               "/>
    <n v="0"/>
    <n v="0"/>
    <n v="0"/>
    <n v="0"/>
    <s v="GP "/>
    <n v="0"/>
    <s v="6"/>
    <s v="6543"/>
    <s v="8"/>
    <s v="810"/>
  </r>
  <r>
    <s v="65438100060ZZZZZZZ11"/>
    <s v="6543"/>
    <n v="6543"/>
    <x v="6"/>
    <x v="2"/>
    <s v="ACC SUR/(DEF): DEPRECIATION OFFSETS               "/>
    <n v="0"/>
    <n v="0"/>
    <n v="0"/>
    <n v="0"/>
    <s v="GP "/>
    <n v="0"/>
    <s v="6"/>
    <s v="6543"/>
    <s v="8"/>
    <s v="810"/>
  </r>
  <r>
    <s v="6544211001026MRCZZ11"/>
    <s v="6544"/>
    <n v="6544"/>
    <x v="6"/>
    <x v="0"/>
    <s v="MS: SAL &amp; ALL: BASIC SALARY &amp; WAGES               "/>
    <n v="0"/>
    <n v="3748168.61"/>
    <n v="0"/>
    <n v="3916214.63"/>
    <s v="P  "/>
    <n v="4967884"/>
    <s v="6"/>
    <s v="6544"/>
    <s v="2"/>
    <s v="211"/>
  </r>
  <r>
    <s v="6544211022026MRCZZ11"/>
    <s v="6544"/>
    <n v="6544"/>
    <x v="6"/>
    <x v="0"/>
    <s v="MS: ALL - CELLULAR &amp; TELEPHONE                    "/>
    <n v="0"/>
    <n v="6000"/>
    <n v="0"/>
    <n v="6000"/>
    <s v="P  "/>
    <n v="6000"/>
    <s v="6"/>
    <s v="6544"/>
    <s v="2"/>
    <s v="211"/>
  </r>
  <r>
    <s v="6544211026026MRCZZ11"/>
    <s v="6544"/>
    <n v="6544"/>
    <x v="6"/>
    <x v="0"/>
    <s v="MS: HB &amp; INC: HOUSING BENEFITS                    "/>
    <n v="0"/>
    <n v="0"/>
    <n v="0"/>
    <n v="0"/>
    <s v="P  "/>
    <n v="0"/>
    <s v="6"/>
    <s v="6544"/>
    <s v="2"/>
    <s v="211"/>
  </r>
  <r>
    <s v="6544211028026MRCZZ11"/>
    <s v="6544"/>
    <n v="6544"/>
    <x v="6"/>
    <x v="0"/>
    <s v="MS: HB &amp; INC: LAUNDRY                             "/>
    <n v="0"/>
    <n v="915.61"/>
    <n v="0"/>
    <n v="915.61"/>
    <s v="P  "/>
    <n v="857"/>
    <s v="6"/>
    <s v="6544"/>
    <s v="2"/>
    <s v="211"/>
  </r>
  <r>
    <s v="6544211034026MRCZZ11"/>
    <s v="6544"/>
    <n v="6544"/>
    <x v="6"/>
    <x v="0"/>
    <s v="MS: ALL - TRAVEL OR MOTOR VEHICLE                 "/>
    <n v="0"/>
    <n v="393400.3"/>
    <n v="0"/>
    <n v="393556.7"/>
    <s v="P  "/>
    <n v="520104"/>
    <s v="6"/>
    <s v="6544"/>
    <s v="2"/>
    <s v="211"/>
  </r>
  <r>
    <s v="6544211036026MRCZZ11"/>
    <s v="6544"/>
    <n v="6544"/>
    <x v="6"/>
    <x v="0"/>
    <s v="MS: OVERTIME - NON STRUCTURED                     "/>
    <n v="0"/>
    <n v="104154.21"/>
    <n v="0"/>
    <n v="119309.29"/>
    <s v="P  "/>
    <n v="0"/>
    <s v="6"/>
    <s v="6544"/>
    <s v="2"/>
    <s v="211"/>
  </r>
  <r>
    <s v="6544211038026MRCZZ11"/>
    <s v="6544"/>
    <n v="6544"/>
    <x v="6"/>
    <x v="0"/>
    <s v="MS: OVERTIME - STRUCTURED                         "/>
    <n v="0"/>
    <n v="12110.96"/>
    <n v="0"/>
    <n v="12110.96"/>
    <s v="P  "/>
    <n v="0"/>
    <s v="6"/>
    <s v="6544"/>
    <s v="2"/>
    <s v="211"/>
  </r>
  <r>
    <s v="6544211044026MRCZZ11"/>
    <s v="6544"/>
    <n v="6544"/>
    <x v="6"/>
    <x v="0"/>
    <s v="MS: SRB - ACTING ALLOWANCE                        "/>
    <n v="0"/>
    <n v="216711.41"/>
    <n v="0"/>
    <n v="251181.41"/>
    <s v="P  "/>
    <n v="300000"/>
    <s v="6"/>
    <s v="6544"/>
    <s v="2"/>
    <s v="211"/>
  </r>
  <r>
    <s v="6544211046026MRCZZ11"/>
    <s v="6544"/>
    <n v="6544"/>
    <x v="6"/>
    <x v="0"/>
    <s v="MS: SRB - ANNUAL BONUS                            "/>
    <n v="0"/>
    <n v="343894.01"/>
    <n v="0"/>
    <n v="331460.01"/>
    <s v="P  "/>
    <n v="413990"/>
    <s v="6"/>
    <s v="6544"/>
    <s v="2"/>
    <s v="211"/>
  </r>
  <r>
    <s v="6544211050026MRCZZ11"/>
    <s v="6544"/>
    <n v="6544"/>
    <x v="6"/>
    <x v="0"/>
    <s v="MS: SRB - LONG SERVICE AWARD                      "/>
    <n v="0"/>
    <n v="14912.4"/>
    <n v="0"/>
    <n v="14912.4"/>
    <s v="P  "/>
    <n v="0"/>
    <s v="6"/>
    <s v="6544"/>
    <s v="2"/>
    <s v="211"/>
  </r>
  <r>
    <s v="6544211056026MRCZZ11"/>
    <s v="6544"/>
    <n v="6544"/>
    <x v="6"/>
    <x v="0"/>
    <s v="MS: SRB - STANDBY ALLOWANCE                       "/>
    <n v="0"/>
    <n v="1044.96"/>
    <n v="0"/>
    <n v="1044.96"/>
    <s v="P  "/>
    <n v="0"/>
    <s v="6"/>
    <s v="6544"/>
    <s v="2"/>
    <s v="211"/>
  </r>
  <r>
    <s v="6544211063026MRCZZ11"/>
    <s v="6544"/>
    <n v="6544"/>
    <x v="6"/>
    <x v="0"/>
    <s v="MS: SRB - NON PENSIONABLE                         "/>
    <n v="0"/>
    <n v="1368.79"/>
    <n v="0"/>
    <n v="1368.79"/>
    <s v="P  "/>
    <n v="0"/>
    <s v="6"/>
    <s v="6544"/>
    <s v="2"/>
    <s v="211"/>
  </r>
  <r>
    <s v="6544213001026MRCZZ11"/>
    <s v="6544"/>
    <n v="6544"/>
    <x v="6"/>
    <x v="0"/>
    <s v="MS: SOC CONTR - BARGAINING COUNCIL                "/>
    <n v="0"/>
    <n v="1749.99"/>
    <n v="0"/>
    <n v="1854.99"/>
    <s v="P  "/>
    <n v="2332"/>
    <s v="6"/>
    <s v="6544"/>
    <s v="2"/>
    <s v="213"/>
  </r>
  <r>
    <s v="6544213010026MRCZZ11"/>
    <s v="6544"/>
    <n v="6544"/>
    <x v="6"/>
    <x v="0"/>
    <s v="MS: SOC CONTR - GROUP LIFE INSURANCE              "/>
    <n v="0"/>
    <n v="29792.2"/>
    <n v="0"/>
    <n v="32198.78"/>
    <s v="P  "/>
    <n v="40661"/>
    <s v="6"/>
    <s v="6544"/>
    <s v="2"/>
    <s v="213"/>
  </r>
  <r>
    <s v="6544213020026MRCZZ11"/>
    <s v="6544"/>
    <n v="6544"/>
    <x v="6"/>
    <x v="0"/>
    <s v="MS: SOC CONTR - MEDICAL                           "/>
    <n v="0"/>
    <n v="240380.12"/>
    <n v="0"/>
    <n v="236207.72"/>
    <s v="P  "/>
    <n v="280815"/>
    <s v="6"/>
    <s v="6544"/>
    <s v="2"/>
    <s v="213"/>
  </r>
  <r>
    <s v="6544213030026MRCZZ11"/>
    <s v="6544"/>
    <n v="6544"/>
    <x v="6"/>
    <x v="0"/>
    <s v="MS: SOC CONTR - PENSION                           "/>
    <n v="0"/>
    <n v="664716.93000000005"/>
    <n v="0"/>
    <n v="694285.89"/>
    <s v="P  "/>
    <n v="856517"/>
    <s v="6"/>
    <s v="6544"/>
    <s v="2"/>
    <s v="213"/>
  </r>
  <r>
    <s v="6544213040026MRCZZ11"/>
    <s v="6544"/>
    <n v="6544"/>
    <x v="6"/>
    <x v="0"/>
    <s v="MS: SOC CONTR - UNEMPLOYMENT INSUR FUND           "/>
    <n v="0"/>
    <n v="30238.720000000001"/>
    <n v="0"/>
    <n v="31399.08"/>
    <s v="P  "/>
    <n v="41003"/>
    <s v="6"/>
    <s v="6544"/>
    <s v="2"/>
    <s v="213"/>
  </r>
  <r>
    <s v="6544227037026414ZZ11"/>
    <s v="6544"/>
    <n v="6544"/>
    <x v="6"/>
    <x v="0"/>
    <s v="C&amp;PS: B&amp;A HUMAN RESOURCES                         "/>
    <n v="0"/>
    <n v="0"/>
    <n v="0"/>
    <n v="0"/>
    <s v="P  "/>
    <n v="5400"/>
    <s v="6"/>
    <s v="6544"/>
    <s v="2"/>
    <s v="227"/>
  </r>
  <r>
    <s v="6544228360026NHCZZ11"/>
    <s v="6544"/>
    <n v="6544"/>
    <x v="6"/>
    <x v="0"/>
    <s v="CONTR:  MAINT OF BUILDINGS &amp; FACILITIES           "/>
    <n v="0"/>
    <n v="0"/>
    <n v="0"/>
    <n v="0"/>
    <s v="P  "/>
    <n v="100000"/>
    <s v="6"/>
    <s v="6544"/>
    <s v="2"/>
    <s v="228"/>
  </r>
  <r>
    <s v="6544230451026MRCZZ11"/>
    <s v="6544"/>
    <n v="6544"/>
    <x v="6"/>
    <x v="0"/>
    <s v="OC: PRINTING &amp; PUBLICATIONS                       "/>
    <n v="0"/>
    <n v="0"/>
    <n v="0"/>
    <n v="0"/>
    <s v="P  "/>
    <n v="1200"/>
    <s v="6"/>
    <s v="6544"/>
    <s v="2"/>
    <s v="230"/>
  </r>
  <r>
    <s v="6544230541026MRCZZ11"/>
    <s v="6544"/>
    <n v="6544"/>
    <x v="6"/>
    <x v="0"/>
    <s v="OC: SKILLS DEVELOPMENT FUND LEVY                  "/>
    <n v="0"/>
    <n v="48015.47"/>
    <n v="0"/>
    <n v="49989.1"/>
    <s v="P  "/>
    <n v="70982"/>
    <s v="6"/>
    <s v="6544"/>
    <s v="2"/>
    <s v="230"/>
  </r>
  <r>
    <s v="6544230577026MRCZZ11"/>
    <s v="6544"/>
    <n v="6544"/>
    <x v="6"/>
    <x v="0"/>
    <s v="OC: T&amp;S DOM - DAILY ALLOWANCE                     "/>
    <n v="0"/>
    <n v="0"/>
    <n v="0"/>
    <n v="0"/>
    <s v="P  "/>
    <n v="1200"/>
    <s v="6"/>
    <s v="6544"/>
    <s v="2"/>
    <s v="230"/>
  </r>
  <r>
    <s v="6544230585026MRCZZ11"/>
    <s v="6544"/>
    <n v="6544"/>
    <x v="6"/>
    <x v="0"/>
    <s v="OC: T&amp;S DOM PUB TRP - ROAD TRANSPORT              "/>
    <n v="0"/>
    <n v="0"/>
    <n v="0"/>
    <n v="0"/>
    <s v="P  "/>
    <n v="4000"/>
    <s v="6"/>
    <s v="6544"/>
    <s v="2"/>
    <s v="230"/>
  </r>
  <r>
    <s v="6544230610026MRCZZ11"/>
    <s v="6544"/>
    <n v="6544"/>
    <x v="6"/>
    <x v="0"/>
    <s v="OC: UNIFORM &amp; PROTECTIVE CLOTHING                 "/>
    <n v="0"/>
    <n v="13970.65"/>
    <n v="0"/>
    <n v="13970.65"/>
    <s v="P  "/>
    <n v="35000"/>
    <s v="6"/>
    <s v="6544"/>
    <s v="2"/>
    <s v="230"/>
  </r>
  <r>
    <s v="6544232360026MRCZZ11"/>
    <s v="6544"/>
    <n v="6544"/>
    <x v="6"/>
    <x v="0"/>
    <s v="INVENTORY - MATERIALS &amp; SUPPLIES                  "/>
    <n v="0"/>
    <n v="3909.16"/>
    <n v="0"/>
    <n v="3909.16"/>
    <s v="P  "/>
    <n v="4000"/>
    <s v="6"/>
    <s v="6544"/>
    <s v="2"/>
    <s v="232"/>
  </r>
  <r>
    <s v="6544395002026MRC1211"/>
    <s v="6544"/>
    <n v="6544"/>
    <x v="6"/>
    <x v="1"/>
    <s v="DPT CHG - VEHICLE RENTAL                          "/>
    <n v="0"/>
    <n v="0"/>
    <n v="0"/>
    <n v="0"/>
    <s v="P  "/>
    <n v="217319"/>
    <s v="6"/>
    <s v="6544"/>
    <s v="3"/>
    <s v="395"/>
  </r>
  <r>
    <s v="6544395017026MRC1H11"/>
    <s v="6544"/>
    <n v="6544"/>
    <x v="6"/>
    <x v="1"/>
    <s v="DPT CHG - FUEL RECHARGE                           "/>
    <n v="0"/>
    <n v="0"/>
    <n v="0"/>
    <n v="0"/>
    <s v="P  "/>
    <n v="239329"/>
    <s v="6"/>
    <s v="6544"/>
    <s v="3"/>
    <s v="395"/>
  </r>
  <r>
    <s v="6544395023026MRC1L11"/>
    <s v="6544"/>
    <n v="6544"/>
    <x v="6"/>
    <x v="1"/>
    <s v="DPT CHG INSURANCE FEES                            "/>
    <n v="0"/>
    <n v="0"/>
    <n v="0"/>
    <n v="0"/>
    <s v="P  "/>
    <n v="0"/>
    <s v="6"/>
    <s v="6544"/>
    <s v="3"/>
    <s v="395"/>
  </r>
  <r>
    <s v="65443996050ZZZZZZZ11"/>
    <s v="6544"/>
    <n v="6544"/>
    <x v="6"/>
    <x v="1"/>
    <s v="TRF TO ACC SURPLUS DEFICIT                        "/>
    <n v="0"/>
    <n v="0"/>
    <n v="-5397484.7300000004"/>
    <n v="-5397484.7300000004"/>
    <s v="P  "/>
    <n v="0"/>
    <s v="6"/>
    <s v="6544"/>
    <s v="3"/>
    <s v="399"/>
  </r>
  <r>
    <s v="65443996100ZZZZZZZ11"/>
    <s v="6544"/>
    <n v="6544"/>
    <x v="6"/>
    <x v="1"/>
    <s v="TRF FROM ACC SURPLUS DEFICIT                      "/>
    <n v="0"/>
    <n v="0"/>
    <n v="0"/>
    <n v="0"/>
    <s v="P  "/>
    <n v="0"/>
    <s v="6"/>
    <s v="6544"/>
    <s v="3"/>
    <s v="399"/>
  </r>
  <r>
    <s v="65448100010ZZZZZZZ11"/>
    <s v="6544"/>
    <n v="6544"/>
    <x v="6"/>
    <x v="2"/>
    <s v="ACC SUR/(DEF): OPENING BALANCE                    "/>
    <n v="6644072.8499999996"/>
    <n v="0"/>
    <n v="0"/>
    <n v="6644072.8499999996"/>
    <s v="GP "/>
    <n v="0"/>
    <s v="6"/>
    <s v="6544"/>
    <s v="8"/>
    <s v="810"/>
  </r>
  <r>
    <s v="65448100020ZZZZZZZ11"/>
    <s v="6544"/>
    <n v="6544"/>
    <x v="6"/>
    <x v="2"/>
    <s v="ACC SUR/(DEF): CHANGES IN ACC POLICY              "/>
    <n v="0"/>
    <n v="0"/>
    <n v="0"/>
    <n v="0"/>
    <s v="GP "/>
    <n v="0"/>
    <s v="6"/>
    <s v="6544"/>
    <s v="8"/>
    <s v="810"/>
  </r>
  <r>
    <s v="65448100030ZZZZZZZ11"/>
    <s v="6544"/>
    <n v="6544"/>
    <x v="6"/>
    <x v="2"/>
    <s v="ACC SUR/(DEF): CORREC PRIOR PERIOD ERROR          "/>
    <n v="0"/>
    <n v="0"/>
    <n v="0"/>
    <n v="0"/>
    <s v="GP "/>
    <n v="0"/>
    <s v="6"/>
    <s v="6544"/>
    <s v="8"/>
    <s v="810"/>
  </r>
  <r>
    <s v="65448100040ZZZZZZZ11"/>
    <s v="6544"/>
    <n v="6544"/>
    <x v="6"/>
    <x v="2"/>
    <s v="ACC SUR/(DEF): TRF TO/FROM ACCUM SURPLUS          "/>
    <n v="0"/>
    <n v="5397484.7300000004"/>
    <n v="0"/>
    <n v="5397484.7300000004"/>
    <s v="GP "/>
    <n v="0"/>
    <s v="6"/>
    <s v="6544"/>
    <s v="8"/>
    <s v="810"/>
  </r>
  <r>
    <s v="65448100050ZZZZZZZ11"/>
    <s v="6544"/>
    <n v="6544"/>
    <x v="6"/>
    <x v="2"/>
    <s v="ACC SUR/(DEF): TRF TO/FROM RESERVES               "/>
    <n v="0"/>
    <n v="0"/>
    <n v="0"/>
    <n v="0"/>
    <s v="GP "/>
    <n v="0"/>
    <s v="6"/>
    <s v="6544"/>
    <s v="8"/>
    <s v="810"/>
  </r>
  <r>
    <s v="65448100060ZZZZZZZ11"/>
    <s v="6544"/>
    <n v="6544"/>
    <x v="6"/>
    <x v="2"/>
    <s v="ACC SUR/(DEF): DEPRECIATION OFFSETS               "/>
    <n v="0"/>
    <n v="0"/>
    <n v="0"/>
    <n v="0"/>
    <s v="GP "/>
    <n v="0"/>
    <s v="6"/>
    <s v="6544"/>
    <s v="8"/>
    <s v="810"/>
  </r>
  <r>
    <s v="6545211001026MRCZZ11"/>
    <s v="6545"/>
    <n v="6545"/>
    <x v="6"/>
    <x v="0"/>
    <s v="MS: SAL &amp; ALL: BASIC SALARY &amp; WAGES               "/>
    <n v="0"/>
    <n v="1755218.99"/>
    <n v="0"/>
    <n v="1755218.99"/>
    <s v="P  "/>
    <n v="1801603"/>
    <s v="6"/>
    <s v="6545"/>
    <s v="2"/>
    <s v="211"/>
  </r>
  <r>
    <s v="6545211022026MRCZZ11"/>
    <s v="6545"/>
    <n v="6545"/>
    <x v="6"/>
    <x v="0"/>
    <s v="MS: ALL - CELLULAR &amp; TELEPHONE                    "/>
    <n v="0"/>
    <n v="6600"/>
    <n v="0"/>
    <n v="8000"/>
    <s v="P  "/>
    <n v="3600"/>
    <s v="6"/>
    <s v="6545"/>
    <s v="2"/>
    <s v="211"/>
  </r>
  <r>
    <s v="6545211026026MRCZZ11"/>
    <s v="6545"/>
    <n v="6545"/>
    <x v="6"/>
    <x v="0"/>
    <s v="MS: HB &amp; INC: HOUSING BENEFITS                    "/>
    <n v="0"/>
    <n v="21253.49"/>
    <n v="0"/>
    <n v="21253.49"/>
    <s v="P  "/>
    <n v="20496"/>
    <s v="6"/>
    <s v="6545"/>
    <s v="2"/>
    <s v="211"/>
  </r>
  <r>
    <s v="6545211034026MRCZZ11"/>
    <s v="6545"/>
    <n v="6545"/>
    <x v="6"/>
    <x v="0"/>
    <s v="MS: ALL - TRAVEL OR MOTOR VEHICLE                 "/>
    <n v="0"/>
    <n v="649209.07999999996"/>
    <n v="0"/>
    <n v="656187.75"/>
    <s v="P  "/>
    <n v="676008"/>
    <s v="6"/>
    <s v="6545"/>
    <s v="2"/>
    <s v="211"/>
  </r>
  <r>
    <s v="6545211036026MRCZZ11"/>
    <s v="6545"/>
    <n v="6545"/>
    <x v="6"/>
    <x v="0"/>
    <s v="MS: OVERTIME - NON STRUCTURED                     "/>
    <n v="0"/>
    <n v="0"/>
    <n v="0"/>
    <n v="0"/>
    <s v="P  "/>
    <n v="0"/>
    <s v="6"/>
    <s v="6545"/>
    <s v="2"/>
    <s v="211"/>
  </r>
  <r>
    <s v="6545211038026MRCZZ11"/>
    <s v="6545"/>
    <n v="6545"/>
    <x v="6"/>
    <x v="0"/>
    <s v="MS: OVERTIME - STRUCTURED                         "/>
    <n v="0"/>
    <n v="17505.5"/>
    <n v="0"/>
    <n v="17505.5"/>
    <s v="P  "/>
    <n v="0"/>
    <s v="6"/>
    <s v="6545"/>
    <s v="2"/>
    <s v="211"/>
  </r>
  <r>
    <s v="6545211044026MRCZZ11"/>
    <s v="6545"/>
    <n v="6545"/>
    <x v="6"/>
    <x v="0"/>
    <s v="MS: SRB - ACTING ALLOWANCE                        "/>
    <n v="0"/>
    <n v="92232"/>
    <n v="0"/>
    <n v="115290"/>
    <s v="P  "/>
    <n v="100000"/>
    <s v="6"/>
    <s v="6545"/>
    <s v="2"/>
    <s v="211"/>
  </r>
  <r>
    <s v="6545211046026MRCZZ11"/>
    <s v="6545"/>
    <n v="6545"/>
    <x v="6"/>
    <x v="0"/>
    <s v="MS: SRB - ANNUAL BONUS                            "/>
    <n v="0"/>
    <n v="149856.01"/>
    <n v="0"/>
    <n v="149856.01"/>
    <s v="P  "/>
    <n v="150134"/>
    <s v="6"/>
    <s v="6545"/>
    <s v="2"/>
    <s v="211"/>
  </r>
  <r>
    <s v="6545211050026MRCZZ11"/>
    <s v="6545"/>
    <n v="6545"/>
    <x v="6"/>
    <x v="0"/>
    <s v="MS: SRB - LONG SERVICE AWARD                      "/>
    <n v="0"/>
    <n v="28315.439999999999"/>
    <n v="0"/>
    <n v="28315.439999999999"/>
    <s v="P  "/>
    <n v="0"/>
    <s v="6"/>
    <s v="6545"/>
    <s v="2"/>
    <s v="211"/>
  </r>
  <r>
    <s v="6545213001026MRCZZ11"/>
    <s v="6545"/>
    <n v="6545"/>
    <x v="6"/>
    <x v="0"/>
    <s v="MS: SOC CONTR - BARGAINING COUNCIL                "/>
    <n v="0"/>
    <n v="411.24"/>
    <n v="0"/>
    <n v="411.24"/>
    <s v="P  "/>
    <n v="424"/>
    <s v="6"/>
    <s v="6545"/>
    <s v="2"/>
    <s v="213"/>
  </r>
  <r>
    <s v="6545213010026MRCZZ11"/>
    <s v="6545"/>
    <n v="6545"/>
    <x v="6"/>
    <x v="0"/>
    <s v="MS: SOC CONTR - GROUP LIFE INSURANCE              "/>
    <n v="0"/>
    <n v="11452.14"/>
    <n v="0"/>
    <n v="12567.76"/>
    <s v="P  "/>
    <n v="12206"/>
    <s v="6"/>
    <s v="6545"/>
    <s v="2"/>
    <s v="213"/>
  </r>
  <r>
    <s v="6545213020026MRCZZ11"/>
    <s v="6545"/>
    <n v="6545"/>
    <x v="6"/>
    <x v="0"/>
    <s v="MS: SOC CONTR - MEDICAL                           "/>
    <n v="0"/>
    <n v="140925.71"/>
    <n v="0"/>
    <n v="140925.71"/>
    <s v="P  "/>
    <n v="201426"/>
    <s v="6"/>
    <s v="6545"/>
    <s v="2"/>
    <s v="213"/>
  </r>
  <r>
    <s v="6545213030026MRCZZ11"/>
    <s v="6545"/>
    <n v="6545"/>
    <x v="6"/>
    <x v="0"/>
    <s v="MS: SOC CONTR - PENSION                           "/>
    <n v="0"/>
    <n v="341266.94"/>
    <n v="0"/>
    <n v="341266.94"/>
    <s v="P  "/>
    <n v="349693"/>
    <s v="6"/>
    <s v="6545"/>
    <s v="2"/>
    <s v="213"/>
  </r>
  <r>
    <s v="6545213040026MRCZZ11"/>
    <s v="6545"/>
    <n v="6545"/>
    <x v="6"/>
    <x v="0"/>
    <s v="MS: SOC CONTR - UNEMPLOYMENT INSUR FUND           "/>
    <n v="0"/>
    <n v="6989.85"/>
    <n v="0"/>
    <n v="6989.85"/>
    <s v="P  "/>
    <n v="7652"/>
    <s v="6"/>
    <s v="6545"/>
    <s v="2"/>
    <s v="213"/>
  </r>
  <r>
    <s v="6545226060G26MRCZZ11"/>
    <s v="6545"/>
    <n v="6545"/>
    <x v="6"/>
    <x v="0"/>
    <s v="OS: CATERING SERVICES(RECEPTION/DEL)              "/>
    <n v="0"/>
    <n v="0"/>
    <n v="0"/>
    <n v="0"/>
    <s v="P  "/>
    <n v="2000"/>
    <s v="6"/>
    <s v="6545"/>
    <s v="2"/>
    <s v="226"/>
  </r>
  <r>
    <s v="6545226060H26MRCZZ11"/>
    <s v="6545"/>
    <n v="6545"/>
    <x v="6"/>
    <x v="0"/>
    <s v="OS: CATERING SERVICES(REFRESHMENTS)               "/>
    <n v="0"/>
    <n v="0"/>
    <n v="0"/>
    <n v="0"/>
    <s v="P  "/>
    <n v="480"/>
    <s v="6"/>
    <s v="6545"/>
    <s v="2"/>
    <s v="226"/>
  </r>
  <r>
    <s v="6545227037026414ZZ11"/>
    <s v="6545"/>
    <n v="6545"/>
    <x v="6"/>
    <x v="0"/>
    <s v="C&amp;PS: B&amp;A HUMAN RESOURCES                         "/>
    <n v="0"/>
    <n v="0"/>
    <n v="0"/>
    <n v="0"/>
    <s v="P  "/>
    <n v="6000"/>
    <s v="6"/>
    <s v="6545"/>
    <s v="2"/>
    <s v="227"/>
  </r>
  <r>
    <s v="6545227334026MRCZZ11"/>
    <s v="6545"/>
    <n v="6545"/>
    <x v="6"/>
    <x v="0"/>
    <s v="C&amp;PS: LEGAL COST ADVICE &amp; LITIGATION              "/>
    <n v="0"/>
    <n v="0"/>
    <n v="0"/>
    <n v="0"/>
    <s v="P  "/>
    <n v="0"/>
    <s v="6"/>
    <s v="6545"/>
    <s v="2"/>
    <s v="227"/>
  </r>
  <r>
    <s v="6545230144026MRCZZ11"/>
    <s v="6545"/>
    <n v="6545"/>
    <x v="6"/>
    <x v="0"/>
    <s v="OC: DEEDS                                         "/>
    <n v="0"/>
    <n v="0"/>
    <n v="0"/>
    <n v="0"/>
    <s v="P  "/>
    <n v="4000"/>
    <s v="6"/>
    <s v="6545"/>
    <s v="2"/>
    <s v="230"/>
  </r>
  <r>
    <s v="6545230451026MRCZZ11"/>
    <s v="6545"/>
    <n v="6545"/>
    <x v="6"/>
    <x v="0"/>
    <s v="OC: PRINTING &amp; PUBLICATIONS                       "/>
    <n v="0"/>
    <n v="1984.63"/>
    <n v="0"/>
    <n v="1984.63"/>
    <s v="P  "/>
    <n v="2000"/>
    <s v="6"/>
    <s v="6545"/>
    <s v="2"/>
    <s v="230"/>
  </r>
  <r>
    <s v="6545230541026MRCZZ11"/>
    <s v="6545"/>
    <n v="6545"/>
    <x v="6"/>
    <x v="0"/>
    <s v="OC: SKILLS DEVELOPMENT FUND LEVY                  "/>
    <n v="0"/>
    <n v="26335.48"/>
    <n v="0"/>
    <n v="26647.05"/>
    <s v="P  "/>
    <n v="47092"/>
    <s v="6"/>
    <s v="6545"/>
    <s v="2"/>
    <s v="230"/>
  </r>
  <r>
    <s v="6545230576026MRCZZ11"/>
    <s v="6545"/>
    <n v="6545"/>
    <x v="6"/>
    <x v="0"/>
    <s v="OC: T&amp;S DOM - ACCOMMODATION                       "/>
    <n v="0"/>
    <n v="0"/>
    <n v="0"/>
    <n v="0"/>
    <s v="P  "/>
    <n v="4000"/>
    <s v="6"/>
    <s v="6545"/>
    <s v="2"/>
    <s v="230"/>
  </r>
  <r>
    <s v="6545230577026MRCZZ11"/>
    <s v="6545"/>
    <n v="6545"/>
    <x v="6"/>
    <x v="0"/>
    <s v="OC: T&amp;S DOM - DAILY ALLOWANCE                     "/>
    <n v="0"/>
    <n v="0"/>
    <n v="0"/>
    <n v="0"/>
    <s v="P  "/>
    <n v="2000"/>
    <s v="6"/>
    <s v="6545"/>
    <s v="2"/>
    <s v="230"/>
  </r>
  <r>
    <s v="6545230585026MRCZZ11"/>
    <s v="6545"/>
    <n v="6545"/>
    <x v="6"/>
    <x v="0"/>
    <s v="OC: T&amp;S DOM PUB TRP - ROAD TRANSPORT              "/>
    <n v="0"/>
    <n v="0"/>
    <n v="0"/>
    <n v="0"/>
    <s v="P  "/>
    <n v="4000"/>
    <s v="6"/>
    <s v="6545"/>
    <s v="2"/>
    <s v="230"/>
  </r>
  <r>
    <s v="6545330015006MRCZZ11"/>
    <s v="6545"/>
    <n v="6545"/>
    <x v="6"/>
    <x v="1"/>
    <s v="FVA: INVESTMENT PROPERTY - GAINS                  "/>
    <n v="0"/>
    <n v="0"/>
    <n v="0"/>
    <n v="0"/>
    <s v="P  "/>
    <n v="0"/>
    <s v="6"/>
    <s v="6545"/>
    <s v="3"/>
    <s v="330"/>
  </r>
  <r>
    <s v="6545330015026MRCZZ11"/>
    <s v="6545"/>
    <n v="6545"/>
    <x v="6"/>
    <x v="1"/>
    <s v="FVA: INVESTMENT PROPERTY - GAINS                  "/>
    <n v="0"/>
    <n v="0"/>
    <n v="-3773217.83"/>
    <n v="-3773217.83"/>
    <s v="P  "/>
    <n v="0"/>
    <s v="6"/>
    <s v="6545"/>
    <s v="3"/>
    <s v="330"/>
  </r>
  <r>
    <s v="6545330020006MRCZZ11"/>
    <s v="6545"/>
    <n v="6545"/>
    <x v="6"/>
    <x v="3"/>
    <s v="FVA: INVESTMENT PROPERTY - LOSSES                 "/>
    <n v="0"/>
    <n v="0"/>
    <n v="0"/>
    <n v="0"/>
    <s v="P  "/>
    <n v="0"/>
    <s v="6"/>
    <s v="6545"/>
    <s v="3"/>
    <s v="330"/>
  </r>
  <r>
    <s v="6545330020026MRCZZ11"/>
    <s v="6545"/>
    <n v="6545"/>
    <x v="6"/>
    <x v="3"/>
    <s v="FVA: INVESTMENT PROPERTY - LOSSES                 "/>
    <n v="0"/>
    <n v="0"/>
    <n v="0"/>
    <n v="0"/>
    <s v="P  "/>
    <n v="0"/>
    <s v="6"/>
    <s v="6545"/>
    <s v="3"/>
    <s v="330"/>
  </r>
  <r>
    <s v="65453996050ZZZZZZZ11"/>
    <s v="6545"/>
    <n v="6545"/>
    <x v="6"/>
    <x v="1"/>
    <s v="TRF TO ACC SURPLUS DEFICIT                        "/>
    <n v="0"/>
    <n v="0"/>
    <n v="-3031890.14"/>
    <n v="-3031890.14"/>
    <s v="P  "/>
    <n v="0"/>
    <s v="6"/>
    <s v="6545"/>
    <s v="3"/>
    <s v="399"/>
  </r>
  <r>
    <s v="65453996100ZZZZZZZ11"/>
    <s v="6545"/>
    <n v="6545"/>
    <x v="6"/>
    <x v="1"/>
    <s v="TRF FROM ACC SURPLUS DEFICIT                      "/>
    <n v="0"/>
    <n v="0"/>
    <n v="0"/>
    <n v="0"/>
    <s v="P  "/>
    <n v="0"/>
    <s v="6"/>
    <s v="6545"/>
    <s v="3"/>
    <s v="399"/>
  </r>
  <r>
    <s v="65456371010ZZZZZZZ11"/>
    <s v="6545"/>
    <n v="6545"/>
    <x v="6"/>
    <x v="4"/>
    <s v="INVESTMENT PROPERTY FV OPENING BALANCE            "/>
    <n v="1566340434.8299999"/>
    <n v="0"/>
    <n v="0"/>
    <n v="1566340434.8299999"/>
    <s v="GP "/>
    <n v="1584438863"/>
    <s v="6"/>
    <s v="6545"/>
    <s v="6"/>
    <s v="637"/>
  </r>
  <r>
    <s v="65456371030ZZZZZZZ11"/>
    <s v="6545"/>
    <n v="6545"/>
    <x v="6"/>
    <x v="4"/>
    <s v="INVESTMENT PROPERTY FV ADDITION SUBS EXP          "/>
    <n v="0"/>
    <n v="0"/>
    <n v="0"/>
    <n v="0"/>
    <s v="GP "/>
    <n v="0"/>
    <s v="6"/>
    <s v="6545"/>
    <s v="6"/>
    <s v="637"/>
  </r>
  <r>
    <s v="65456371040ZZZZZZZ11"/>
    <s v="6545"/>
    <n v="6545"/>
    <x v="6"/>
    <x v="4"/>
    <s v="INVESTMENT PROPERTY FV ADD BUSINESS COMB          "/>
    <n v="0"/>
    <n v="0"/>
    <n v="0"/>
    <n v="0"/>
    <s v="GP "/>
    <n v="0"/>
    <s v="6"/>
    <s v="6545"/>
    <s v="6"/>
    <s v="637"/>
  </r>
  <r>
    <s v="65456371050ZZZZZZZ11"/>
    <s v="6545"/>
    <n v="6545"/>
    <x v="6"/>
    <x v="4"/>
    <s v="INVESTMENT PROPERTY FAIR VALUE DISPOSAL           "/>
    <n v="0"/>
    <n v="0"/>
    <n v="0"/>
    <n v="0"/>
    <s v="GP "/>
    <n v="0"/>
    <s v="6"/>
    <s v="6545"/>
    <s v="6"/>
    <s v="637"/>
  </r>
  <r>
    <s v="65456371060ZZZZZZZ11"/>
    <s v="6545"/>
    <n v="6545"/>
    <x v="6"/>
    <x v="4"/>
    <s v="INVESTMENT PROPERTY FAIR VALUE ADJUSTM            "/>
    <n v="0"/>
    <n v="3773217.83"/>
    <n v="0"/>
    <n v="3773217.83"/>
    <s v="GP "/>
    <n v="0"/>
    <s v="6"/>
    <s v="6545"/>
    <s v="6"/>
    <s v="637"/>
  </r>
  <r>
    <s v="65456371070ZZZZZZZ11"/>
    <s v="6545"/>
    <n v="6545"/>
    <x v="6"/>
    <x v="4"/>
    <s v="INVESTMENT PROPERTY FV TRANSFER TO/FROM           "/>
    <n v="0"/>
    <n v="0"/>
    <n v="0"/>
    <n v="0"/>
    <s v="GP "/>
    <n v="0"/>
    <s v="6"/>
    <s v="6545"/>
    <s v="6"/>
    <s v="637"/>
  </r>
  <r>
    <s v="65456371080ZZZZZZZ11"/>
    <s v="6545"/>
    <n v="6545"/>
    <x v="6"/>
    <x v="4"/>
    <s v="INVESTMENT PROPERTY FAIR/V OTHER CHANGES          "/>
    <n v="0"/>
    <n v="0"/>
    <n v="0"/>
    <n v="0"/>
    <s v="GP "/>
    <n v="0"/>
    <s v="6"/>
    <s v="6545"/>
    <s v="6"/>
    <s v="637"/>
  </r>
  <r>
    <s v="65458100010ZZZZZZZ11"/>
    <s v="6545"/>
    <n v="6545"/>
    <x v="6"/>
    <x v="2"/>
    <s v="ACC SUR/(DEF): OPENING BALANCE                    "/>
    <n v="3155148.19"/>
    <n v="0"/>
    <n v="0"/>
    <n v="3155148.19"/>
    <s v="GP "/>
    <n v="0"/>
    <s v="6"/>
    <s v="6545"/>
    <s v="8"/>
    <s v="810"/>
  </r>
  <r>
    <s v="65458100020ZZZZZZZ11"/>
    <s v="6545"/>
    <n v="6545"/>
    <x v="6"/>
    <x v="2"/>
    <s v="ACC SUR/(DEF): CHANGES IN ACC POLICY              "/>
    <n v="0"/>
    <n v="0"/>
    <n v="0"/>
    <n v="0"/>
    <s v="GP "/>
    <n v="0"/>
    <s v="6"/>
    <s v="6545"/>
    <s v="8"/>
    <s v="810"/>
  </r>
  <r>
    <s v="65458100030ZZZZZZZ11"/>
    <s v="6545"/>
    <n v="6545"/>
    <x v="6"/>
    <x v="2"/>
    <s v="ACC SUR/(DEF): CORREC PRIOR PERIOD ERROR          "/>
    <n v="0"/>
    <n v="0"/>
    <n v="0"/>
    <n v="0"/>
    <s v="GP "/>
    <n v="0"/>
    <s v="6"/>
    <s v="6545"/>
    <s v="8"/>
    <s v="810"/>
  </r>
  <r>
    <s v="65458100040ZZZZZZZ11"/>
    <s v="6545"/>
    <n v="6545"/>
    <x v="6"/>
    <x v="2"/>
    <s v="ACC SUR/(DEF): TRF TO/FROM ACCUM SURPLUS          "/>
    <n v="0"/>
    <n v="3031890.14"/>
    <n v="0"/>
    <n v="3031890.14"/>
    <s v="GP "/>
    <n v="0"/>
    <s v="6"/>
    <s v="6545"/>
    <s v="8"/>
    <s v="810"/>
  </r>
  <r>
    <s v="65458100050ZZZZZZZ11"/>
    <s v="6545"/>
    <n v="6545"/>
    <x v="6"/>
    <x v="2"/>
    <s v="ACC SUR/(DEF): TRF TO/FROM RESERVES               "/>
    <n v="0"/>
    <n v="0"/>
    <n v="0"/>
    <n v="0"/>
    <s v="GP "/>
    <n v="0"/>
    <s v="6"/>
    <s v="6545"/>
    <s v="8"/>
    <s v="810"/>
  </r>
  <r>
    <s v="65458100060ZZZZZZZ11"/>
    <s v="6545"/>
    <n v="6545"/>
    <x v="6"/>
    <x v="2"/>
    <s v="ACC SUR/(DEF): DEPRECIATION OFFSETS               "/>
    <n v="0"/>
    <n v="0"/>
    <n v="0"/>
    <n v="0"/>
    <s v="GP "/>
    <n v="0"/>
    <s v="6"/>
    <s v="6545"/>
    <s v="8"/>
    <s v="810"/>
  </r>
  <r>
    <s v="6551134103011ZZZZZ11"/>
    <s v="6551"/>
    <n v="6551"/>
    <x v="6"/>
    <x v="5"/>
    <s v="INTER: RECEIV - HOUSING LAND SALES                "/>
    <n v="0"/>
    <n v="0"/>
    <n v="-206791"/>
    <n v="-206791"/>
    <s v="P  "/>
    <n v="-8000000"/>
    <s v="6"/>
    <s v="6551"/>
    <s v="1"/>
    <s v="134"/>
  </r>
  <r>
    <s v="6551138001028ZZZZZ11"/>
    <s v="6551"/>
    <n v="6551"/>
    <x v="6"/>
    <x v="5"/>
    <s v="ADMINISTRATIVE HANDLING FEES                      "/>
    <n v="0"/>
    <n v="0"/>
    <n v="-180"/>
    <n v="-180"/>
    <s v="P  "/>
    <n v="-2500"/>
    <s v="6"/>
    <s v="6551"/>
    <s v="1"/>
    <s v="138"/>
  </r>
  <r>
    <s v="6551138001328ZZZZZ11"/>
    <s v="6551"/>
    <n v="6551"/>
    <x v="6"/>
    <x v="5"/>
    <s v="ADMINISTRATIVE HANDLING FEES (ADMIN COST          "/>
    <n v="0"/>
    <n v="0"/>
    <n v="-2390"/>
    <n v="-2390"/>
    <s v="P  "/>
    <n v="-850000"/>
    <s v="6"/>
    <s v="6551"/>
    <s v="1"/>
    <s v="138"/>
  </r>
  <r>
    <s v="6551140286015ZZZZZ11"/>
    <s v="6551"/>
    <n v="6551"/>
    <x v="6"/>
    <x v="5"/>
    <s v="M-R PPE: S/LINE -COMMUNITY ASSETS                 "/>
    <n v="0"/>
    <n v="0"/>
    <n v="-28416.44"/>
    <n v="-28416.44"/>
    <s v="P  "/>
    <n v="-57580"/>
    <s v="6"/>
    <s v="6551"/>
    <s v="1"/>
    <s v="140"/>
  </r>
  <r>
    <s v="6551211001026MRCZZ11"/>
    <s v="6551"/>
    <n v="6551"/>
    <x v="6"/>
    <x v="0"/>
    <s v="MS: SAL &amp; ALL: BASIC SALARY &amp; WAGES               "/>
    <n v="0"/>
    <n v="5478810.6699999999"/>
    <n v="0"/>
    <n v="5478810.6699999999"/>
    <s v="P  "/>
    <n v="4546871"/>
    <s v="6"/>
    <s v="6551"/>
    <s v="2"/>
    <s v="211"/>
  </r>
  <r>
    <s v="6551211010026MRCZZ11"/>
    <s v="6551"/>
    <n v="6551"/>
    <x v="6"/>
    <x v="0"/>
    <s v="MS: SAL &amp; ALL: PERFORMANCE BASED BONUSES          "/>
    <n v="0"/>
    <n v="0"/>
    <n v="0"/>
    <n v="0"/>
    <s v="P  "/>
    <n v="11549"/>
    <s v="6"/>
    <s v="6551"/>
    <s v="2"/>
    <s v="211"/>
  </r>
  <r>
    <s v="6551211022026MRCZZ11"/>
    <s v="6551"/>
    <n v="6551"/>
    <x v="6"/>
    <x v="0"/>
    <s v="MS: ALL - CELLULAR &amp; TELEPHONE                    "/>
    <n v="0"/>
    <n v="50500"/>
    <n v="0"/>
    <n v="50500"/>
    <s v="P  "/>
    <n v="31200"/>
    <s v="6"/>
    <s v="6551"/>
    <s v="2"/>
    <s v="211"/>
  </r>
  <r>
    <s v="6551211026026MRCZZ11"/>
    <s v="6551"/>
    <n v="6551"/>
    <x v="6"/>
    <x v="0"/>
    <s v="MS: HB &amp; INC: HOUSING BENEFITS                    "/>
    <n v="0"/>
    <n v="20456.88"/>
    <n v="0"/>
    <n v="20456.88"/>
    <s v="P  "/>
    <n v="20496"/>
    <s v="6"/>
    <s v="6551"/>
    <s v="2"/>
    <s v="211"/>
  </r>
  <r>
    <s v="6551211034026MRCZZ11"/>
    <s v="6551"/>
    <n v="6551"/>
    <x v="6"/>
    <x v="0"/>
    <s v="MS: ALL - TRAVEL OR MOTOR VEHICLE                 "/>
    <n v="0"/>
    <n v="1109340.45"/>
    <n v="0"/>
    <n v="1109798.6000000001"/>
    <s v="P  "/>
    <n v="815868"/>
    <s v="6"/>
    <s v="6551"/>
    <s v="2"/>
    <s v="211"/>
  </r>
  <r>
    <s v="6551211036026MRCZZ11"/>
    <s v="6551"/>
    <n v="6551"/>
    <x v="6"/>
    <x v="0"/>
    <s v="MS: OVERTIME - NON STRUCTURED                     "/>
    <n v="0"/>
    <n v="0"/>
    <n v="0"/>
    <n v="0"/>
    <s v="P  "/>
    <n v="0"/>
    <s v="6"/>
    <s v="6551"/>
    <s v="2"/>
    <s v="211"/>
  </r>
  <r>
    <s v="6551211044026MRCZZ11"/>
    <s v="6551"/>
    <n v="6551"/>
    <x v="6"/>
    <x v="0"/>
    <s v="MS: SRB - ACTING ALLOWANCE                        "/>
    <n v="0"/>
    <n v="385862.48"/>
    <n v="0"/>
    <n v="385862.48"/>
    <s v="P  "/>
    <n v="500000"/>
    <s v="6"/>
    <s v="6551"/>
    <s v="2"/>
    <s v="211"/>
  </r>
  <r>
    <s v="6551211046026MRCZZ11"/>
    <s v="6551"/>
    <n v="6551"/>
    <x v="6"/>
    <x v="0"/>
    <s v="MS: SRB - ANNUAL BONUS                            "/>
    <n v="0"/>
    <n v="381596.01"/>
    <n v="0"/>
    <n v="381596.01"/>
    <s v="P  "/>
    <n v="258061"/>
    <s v="6"/>
    <s v="6551"/>
    <s v="2"/>
    <s v="211"/>
  </r>
  <r>
    <s v="6551211050026MRCZZ11"/>
    <s v="6551"/>
    <n v="6551"/>
    <x v="6"/>
    <x v="0"/>
    <s v="MS: SRB - LONG SERVICE AWARD                      "/>
    <n v="0"/>
    <n v="18019.8"/>
    <n v="0"/>
    <n v="18019.8"/>
    <s v="P  "/>
    <n v="0"/>
    <s v="6"/>
    <s v="6551"/>
    <s v="2"/>
    <s v="211"/>
  </r>
  <r>
    <s v="6551213001026MRCZZ11"/>
    <s v="6551"/>
    <n v="6551"/>
    <x v="6"/>
    <x v="0"/>
    <s v="MS: SOC CONTR - BARGAINING COUNCIL                "/>
    <n v="0"/>
    <n v="1216.24"/>
    <n v="0"/>
    <n v="1216.24"/>
    <s v="P  "/>
    <n v="1060"/>
    <s v="6"/>
    <s v="6551"/>
    <s v="2"/>
    <s v="213"/>
  </r>
  <r>
    <s v="6551213010026MRCZZ11"/>
    <s v="6551"/>
    <n v="6551"/>
    <x v="6"/>
    <x v="0"/>
    <s v="MS: SOC CONTR - GROUP LIFE INSURANCE              "/>
    <n v="0"/>
    <n v="22479.39"/>
    <n v="0"/>
    <n v="24100.97"/>
    <s v="P  "/>
    <n v="13970"/>
    <s v="6"/>
    <s v="6551"/>
    <s v="2"/>
    <s v="213"/>
  </r>
  <r>
    <s v="6551213020026MRCZZ11"/>
    <s v="6551"/>
    <n v="6551"/>
    <x v="6"/>
    <x v="0"/>
    <s v="MS: SOC CONTR - MEDICAL                           "/>
    <n v="0"/>
    <n v="354863.82"/>
    <n v="0"/>
    <n v="354863.82"/>
    <s v="P  "/>
    <n v="279228"/>
    <s v="6"/>
    <s v="6551"/>
    <s v="2"/>
    <s v="213"/>
  </r>
  <r>
    <s v="6551213030026MRCZZ11"/>
    <s v="6551"/>
    <n v="6551"/>
    <x v="6"/>
    <x v="0"/>
    <s v="MS: SOC CONTR - PENSION                           "/>
    <n v="0"/>
    <n v="793271.52"/>
    <n v="0"/>
    <n v="793271.52"/>
    <s v="P  "/>
    <n v="699026"/>
    <s v="6"/>
    <s v="6551"/>
    <s v="2"/>
    <s v="213"/>
  </r>
  <r>
    <s v="6551213040026MRCZZ11"/>
    <s v="6551"/>
    <n v="6551"/>
    <x v="6"/>
    <x v="0"/>
    <s v="MS: SOC CONTR - UNEMPLOYMENT INSUR FUND           "/>
    <n v="0"/>
    <n v="20672.09"/>
    <n v="0"/>
    <n v="20672.09"/>
    <s v="P  "/>
    <n v="19130"/>
    <s v="6"/>
    <s v="6551"/>
    <s v="2"/>
    <s v="213"/>
  </r>
  <r>
    <s v="6551226060G26MRCZZ11"/>
    <s v="6551"/>
    <n v="6551"/>
    <x v="6"/>
    <x v="0"/>
    <s v="OS: CATERING SERVICES(RECEPTION/DEL)              "/>
    <n v="0"/>
    <n v="708.6"/>
    <n v="0"/>
    <n v="708.6"/>
    <s v="P  "/>
    <n v="4115"/>
    <s v="6"/>
    <s v="6551"/>
    <s v="2"/>
    <s v="226"/>
  </r>
  <r>
    <s v="6551226060H26MRCZZ11"/>
    <s v="6551"/>
    <n v="6551"/>
    <x v="6"/>
    <x v="0"/>
    <s v="OS: CATERING SERVICES(REFRESHMENTS)               "/>
    <n v="0"/>
    <n v="381.46"/>
    <n v="0"/>
    <n v="381.46"/>
    <s v="P  "/>
    <n v="1770"/>
    <s v="6"/>
    <s v="6551"/>
    <s v="2"/>
    <s v="226"/>
  </r>
  <r>
    <s v="6551227037026414ZZ11"/>
    <s v="6551"/>
    <n v="6551"/>
    <x v="6"/>
    <x v="0"/>
    <s v="C&amp;PS: B&amp;A HUMAN RESOURCES                         "/>
    <n v="0"/>
    <n v="0"/>
    <n v="0"/>
    <n v="0"/>
    <s v="P  "/>
    <n v="0"/>
    <s v="6"/>
    <s v="6551"/>
    <s v="2"/>
    <s v="227"/>
  </r>
  <r>
    <s v="6551228122026365ZZ11"/>
    <s v="6551"/>
    <n v="6551"/>
    <x v="6"/>
    <x v="0"/>
    <s v="CONTR: EVENT PROMOTERS                            "/>
    <n v="0"/>
    <n v="0"/>
    <n v="0"/>
    <n v="0"/>
    <s v="P  "/>
    <n v="0"/>
    <s v="6"/>
    <s v="6551"/>
    <s v="2"/>
    <s v="228"/>
  </r>
  <r>
    <s v="6551228540026MRCZZ11"/>
    <s v="6551"/>
    <n v="6551"/>
    <x v="6"/>
    <x v="0"/>
    <s v="CONTR: SAFEGUARD &amp; SECURITY                       "/>
    <n v="0"/>
    <n v="0"/>
    <n v="0"/>
    <n v="0"/>
    <s v="P  "/>
    <n v="0"/>
    <s v="6"/>
    <s v="6551"/>
    <s v="2"/>
    <s v="228"/>
  </r>
  <r>
    <s v="6551230012026MRCZZ11"/>
    <s v="6551"/>
    <n v="6551"/>
    <x v="6"/>
    <x v="0"/>
    <s v="OC: ADV/PUB/MARK - CORP &amp; MUN ACTIVITIES          "/>
    <n v="0"/>
    <n v="0"/>
    <n v="0"/>
    <n v="0"/>
    <s v="P  "/>
    <n v="2000"/>
    <s v="6"/>
    <s v="6551"/>
    <s v="2"/>
    <s v="230"/>
  </r>
  <r>
    <s v="6551230144026MRCZZ11"/>
    <s v="6551"/>
    <n v="6551"/>
    <x v="6"/>
    <x v="0"/>
    <s v="OC: DEEDS                                         "/>
    <n v="0"/>
    <n v="53"/>
    <n v="0"/>
    <n v="53"/>
    <s v="P  "/>
    <n v="4000"/>
    <s v="6"/>
    <s v="6551"/>
    <s v="2"/>
    <s v="230"/>
  </r>
  <r>
    <s v="6551230361026MRCZZ11"/>
    <s v="6551"/>
    <n v="6551"/>
    <x v="6"/>
    <x v="0"/>
    <s v="OC: MUNICIPAL SERVICES                            "/>
    <n v="0"/>
    <n v="0"/>
    <n v="0"/>
    <n v="0"/>
    <s v="P  "/>
    <n v="0"/>
    <s v="6"/>
    <s v="6551"/>
    <s v="2"/>
    <s v="230"/>
  </r>
  <r>
    <s v="6551230451026MRCZZ11"/>
    <s v="6551"/>
    <n v="6551"/>
    <x v="6"/>
    <x v="0"/>
    <s v="OC: PRINTING &amp; PUBLICATIONS                       "/>
    <n v="0"/>
    <n v="19668.009999999998"/>
    <n v="0"/>
    <n v="19668.009999999998"/>
    <s v="P  "/>
    <n v="20000"/>
    <s v="6"/>
    <s v="6551"/>
    <s v="2"/>
    <s v="230"/>
  </r>
  <r>
    <s v="6551230541026MRCZZ11"/>
    <s v="6551"/>
    <n v="6551"/>
    <x v="6"/>
    <x v="0"/>
    <s v="OC: SKILLS DEVELOPMENT FUND LEVY                  "/>
    <n v="0"/>
    <n v="72228.45"/>
    <n v="0"/>
    <n v="72212.789999999994"/>
    <s v="P  "/>
    <n v="62117"/>
    <s v="6"/>
    <s v="6551"/>
    <s v="2"/>
    <s v="230"/>
  </r>
  <r>
    <s v="6551230576026MRCZZ11"/>
    <s v="6551"/>
    <n v="6551"/>
    <x v="6"/>
    <x v="0"/>
    <s v="OC: T&amp;S DOM - ACCOMMODATION                       "/>
    <n v="0"/>
    <n v="6293.91"/>
    <n v="0"/>
    <n v="6293.91"/>
    <s v="P  "/>
    <n v="6500"/>
    <s v="6"/>
    <s v="6551"/>
    <s v="2"/>
    <s v="230"/>
  </r>
  <r>
    <s v="6551230577026MRCZZ11"/>
    <s v="6551"/>
    <n v="6551"/>
    <x v="6"/>
    <x v="0"/>
    <s v="OC: T&amp;S DOM - DAILY ALLOWANCE                     "/>
    <n v="0"/>
    <n v="610"/>
    <n v="0"/>
    <n v="610"/>
    <s v="P  "/>
    <n v="3566"/>
    <s v="6"/>
    <s v="6551"/>
    <s v="2"/>
    <s v="230"/>
  </r>
  <r>
    <s v="6551230585026MRCZZ11"/>
    <s v="6551"/>
    <n v="6551"/>
    <x v="6"/>
    <x v="0"/>
    <s v="OC: T&amp;S DOM PUB TRP - ROAD TRANSPORT              "/>
    <n v="0"/>
    <n v="4614.78"/>
    <n v="0"/>
    <n v="4614.78"/>
    <s v="P  "/>
    <n v="5003"/>
    <s v="6"/>
    <s v="6551"/>
    <s v="2"/>
    <s v="230"/>
  </r>
  <r>
    <s v="6551230610026MRCZZ11"/>
    <s v="6551"/>
    <n v="6551"/>
    <x v="6"/>
    <x v="0"/>
    <s v="OC: UNIFORM &amp; PROTECTIVE CLOTHING                 "/>
    <n v="0"/>
    <n v="10297.879999999999"/>
    <n v="0"/>
    <n v="10297.879999999999"/>
    <s v="P  "/>
    <n v="13500"/>
    <s v="6"/>
    <s v="6551"/>
    <s v="2"/>
    <s v="230"/>
  </r>
  <r>
    <s v="6551232360026MRCZZ11"/>
    <s v="6551"/>
    <n v="6551"/>
    <x v="6"/>
    <x v="0"/>
    <s v="INVENTORY - MATERIALS &amp; SUPPLIES                  "/>
    <n v="0"/>
    <n v="33278.910000000003"/>
    <n v="0"/>
    <n v="33278.910000000003"/>
    <s v="P  "/>
    <n v="32500"/>
    <s v="6"/>
    <s v="6551"/>
    <s v="2"/>
    <s v="232"/>
  </r>
  <r>
    <s v="6551393009026MRC9311"/>
    <s v="6551"/>
    <n v="6551"/>
    <x v="6"/>
    <x v="1"/>
    <s v="RECOVER:INT BILL:REFUSE REMOVAL                   "/>
    <n v="0"/>
    <n v="0"/>
    <n v="0"/>
    <n v="0"/>
    <s v="P  "/>
    <n v="0"/>
    <s v="6"/>
    <s v="6551"/>
    <s v="3"/>
    <s v="393"/>
  </r>
  <r>
    <s v="6551393010026MRC9411"/>
    <s v="6551"/>
    <n v="6551"/>
    <x v="6"/>
    <x v="1"/>
    <s v="RECOVER:INT BILL:SANITATION CHARGES               "/>
    <n v="0"/>
    <n v="0"/>
    <n v="0"/>
    <n v="0"/>
    <s v="P  "/>
    <n v="0"/>
    <s v="6"/>
    <s v="6551"/>
    <s v="3"/>
    <s v="393"/>
  </r>
  <r>
    <s v="6551393011026MRC9511"/>
    <s v="6551"/>
    <n v="6551"/>
    <x v="6"/>
    <x v="1"/>
    <s v="RECOVER:INT BILL:WATER CONSUMPTION                "/>
    <n v="0"/>
    <n v="0"/>
    <n v="0"/>
    <n v="0"/>
    <s v="P  "/>
    <n v="0"/>
    <s v="6"/>
    <s v="6551"/>
    <s v="3"/>
    <s v="393"/>
  </r>
  <r>
    <s v="6551395049026MRC2A11"/>
    <s v="6551"/>
    <n v="6551"/>
    <x v="6"/>
    <x v="1"/>
    <s v="DPT CHG TELEPHONE                                 "/>
    <n v="0"/>
    <n v="23948.080000000002"/>
    <n v="0"/>
    <n v="23948.080000000002"/>
    <s v="P  "/>
    <n v="59124"/>
    <s v="6"/>
    <s v="6551"/>
    <s v="3"/>
    <s v="395"/>
  </r>
  <r>
    <s v="6551396009026MRC4D11"/>
    <s v="6551"/>
    <n v="6551"/>
    <x v="6"/>
    <x v="1"/>
    <s v="CHG INT BILL:REFUSE REMOVAL                       "/>
    <n v="0"/>
    <n v="0"/>
    <n v="-2038.99"/>
    <n v="-2038.99"/>
    <s v="P  "/>
    <n v="14604"/>
    <s v="6"/>
    <s v="6551"/>
    <s v="3"/>
    <s v="396"/>
  </r>
  <r>
    <s v="6551396010026MRC4E11"/>
    <s v="6551"/>
    <n v="6551"/>
    <x v="6"/>
    <x v="1"/>
    <s v="CHG INT BILL:SANITATION CHARGES                   "/>
    <n v="0"/>
    <n v="199762.5"/>
    <n v="0"/>
    <n v="199762.5"/>
    <s v="P  "/>
    <n v="123060"/>
    <s v="6"/>
    <s v="6551"/>
    <s v="3"/>
    <s v="396"/>
  </r>
  <r>
    <s v="6551396011026MRC4F11"/>
    <s v="6551"/>
    <n v="6551"/>
    <x v="6"/>
    <x v="1"/>
    <s v="CHG INT BILL:WATER CONSUMPTION                    "/>
    <n v="0"/>
    <n v="1495963.01"/>
    <n v="0"/>
    <n v="1495963.01"/>
    <s v="P  "/>
    <n v="1811008"/>
    <s v="6"/>
    <s v="6551"/>
    <s v="3"/>
    <s v="396"/>
  </r>
  <r>
    <s v="65513996050ZZZZZZZ11"/>
    <s v="6551"/>
    <n v="6551"/>
    <x v="6"/>
    <x v="1"/>
    <s v="TRF TO ACC SURPLUS DEFICIT                        "/>
    <n v="0"/>
    <n v="0"/>
    <n v="-9318898.4700000007"/>
    <n v="-9318898.4700000007"/>
    <s v="P  "/>
    <n v="0"/>
    <s v="6"/>
    <s v="6551"/>
    <s v="3"/>
    <s v="399"/>
  </r>
  <r>
    <s v="65513996100ZZZZZZZ11"/>
    <s v="6551"/>
    <n v="6551"/>
    <x v="6"/>
    <x v="1"/>
    <s v="TRF FROM ACC SURPLUS DEFICIT                      "/>
    <n v="0"/>
    <n v="0"/>
    <n v="0"/>
    <n v="0"/>
    <s v="P  "/>
    <n v="0"/>
    <s v="6"/>
    <s v="6551"/>
    <s v="3"/>
    <s v="399"/>
  </r>
  <r>
    <s v="65518100010ZZZZZZZ11"/>
    <s v="6551"/>
    <n v="6551"/>
    <x v="6"/>
    <x v="2"/>
    <s v="ACC SUR/(DEF): OPENING BALANCE                    "/>
    <n v="6253077.8399999999"/>
    <n v="0"/>
    <n v="0"/>
    <n v="6253077.8399999999"/>
    <s v="GP "/>
    <n v="0"/>
    <s v="6"/>
    <s v="6551"/>
    <s v="8"/>
    <s v="810"/>
  </r>
  <r>
    <s v="65518100020ZZZZZZZ11"/>
    <s v="6551"/>
    <n v="6551"/>
    <x v="6"/>
    <x v="2"/>
    <s v="ACC SUR/(DEF): CHANGES IN ACC POLICY              "/>
    <n v="0"/>
    <n v="0"/>
    <n v="0"/>
    <n v="0"/>
    <s v="GP "/>
    <n v="0"/>
    <s v="6"/>
    <s v="6551"/>
    <s v="8"/>
    <s v="810"/>
  </r>
  <r>
    <s v="65518100030ZZZZZZZ11"/>
    <s v="6551"/>
    <n v="6551"/>
    <x v="6"/>
    <x v="2"/>
    <s v="ACC SUR/(DEF): CORREC PRIOR PERIOD ERROR          "/>
    <n v="0"/>
    <n v="0"/>
    <n v="0"/>
    <n v="0"/>
    <s v="GP "/>
    <n v="0"/>
    <s v="6"/>
    <s v="6551"/>
    <s v="8"/>
    <s v="810"/>
  </r>
  <r>
    <s v="65518100040ZZZZZZZ11"/>
    <s v="6551"/>
    <n v="6551"/>
    <x v="6"/>
    <x v="2"/>
    <s v="ACC SUR/(DEF): TRF TO/FROM ACCUM SURPLUS          "/>
    <n v="0"/>
    <n v="9318898.4700000007"/>
    <n v="0"/>
    <n v="9318898.4700000007"/>
    <s v="GP "/>
    <n v="0"/>
    <s v="6"/>
    <s v="6551"/>
    <s v="8"/>
    <s v="810"/>
  </r>
  <r>
    <s v="65518100050ZZZZZZZ11"/>
    <s v="6551"/>
    <n v="6551"/>
    <x v="6"/>
    <x v="2"/>
    <s v="ACC SUR/(DEF): TRF TO/FROM RESERVES               "/>
    <n v="0"/>
    <n v="0"/>
    <n v="0"/>
    <n v="0"/>
    <s v="GP "/>
    <n v="0"/>
    <s v="6"/>
    <s v="6551"/>
    <s v="8"/>
    <s v="810"/>
  </r>
  <r>
    <s v="65518100060ZZZZZZZ11"/>
    <s v="6551"/>
    <n v="6551"/>
    <x v="6"/>
    <x v="2"/>
    <s v="ACC SUR/(DEF): DEPRECIATION OFFSETS               "/>
    <n v="0"/>
    <n v="0"/>
    <n v="0"/>
    <n v="0"/>
    <s v="GP "/>
    <n v="0"/>
    <s v="6"/>
    <s v="6551"/>
    <s v="8"/>
    <s v="810"/>
  </r>
  <r>
    <s v="6561211001026MRCZZ11"/>
    <s v="6561"/>
    <n v="6561"/>
    <x v="6"/>
    <x v="0"/>
    <s v="MS: SAL &amp; ALL: BASIC SALARY &amp; WAGES               "/>
    <n v="0"/>
    <n v="6560601.7199999997"/>
    <n v="0"/>
    <n v="6561412.5999999996"/>
    <s v="P  "/>
    <n v="6000506"/>
    <s v="6"/>
    <s v="6561"/>
    <s v="2"/>
    <s v="211"/>
  </r>
  <r>
    <s v="6561211010026MRCZZ11"/>
    <s v="6561"/>
    <n v="6561"/>
    <x v="6"/>
    <x v="0"/>
    <s v="MS: SAL &amp; ALL: PERFORMANCE BASED BONUSES          "/>
    <n v="0"/>
    <n v="0.01"/>
    <n v="0"/>
    <n v="0.01"/>
    <s v="P  "/>
    <n v="3546"/>
    <s v="6"/>
    <s v="6561"/>
    <s v="2"/>
    <s v="211"/>
  </r>
  <r>
    <s v="6561211020026MRCZZ11"/>
    <s v="6561"/>
    <n v="6561"/>
    <x v="6"/>
    <x v="0"/>
    <s v="MS: ALL - ACCOMMODATION/TRVL/INCIDENTAL           "/>
    <n v="0"/>
    <n v="2369.29"/>
    <n v="0"/>
    <n v="2369.29"/>
    <s v="P  "/>
    <n v="0"/>
    <s v="6"/>
    <s v="6561"/>
    <s v="2"/>
    <s v="211"/>
  </r>
  <r>
    <s v="6561211022026MRCZZ11"/>
    <s v="6561"/>
    <n v="6561"/>
    <x v="6"/>
    <x v="0"/>
    <s v="MS: ALL - CELLULAR &amp; TELEPHONE                    "/>
    <n v="0"/>
    <n v="39900"/>
    <n v="0"/>
    <n v="40800"/>
    <s v="P  "/>
    <n v="37200"/>
    <s v="6"/>
    <s v="6561"/>
    <s v="2"/>
    <s v="211"/>
  </r>
  <r>
    <s v="6561211026026MRCZZ11"/>
    <s v="6561"/>
    <n v="6561"/>
    <x v="6"/>
    <x v="0"/>
    <s v="MS: HB &amp; INC: HOUSING BENEFITS                    "/>
    <n v="0"/>
    <n v="30685.32"/>
    <n v="0"/>
    <n v="30685.32"/>
    <s v="P  "/>
    <n v="30744"/>
    <s v="6"/>
    <s v="6561"/>
    <s v="2"/>
    <s v="211"/>
  </r>
  <r>
    <s v="6561211034026MRCZZ11"/>
    <s v="6561"/>
    <n v="6561"/>
    <x v="6"/>
    <x v="0"/>
    <s v="MS: ALL - TRAVEL OR MOTOR VEHICLE                 "/>
    <n v="0"/>
    <n v="2039940.33"/>
    <n v="0"/>
    <n v="2041911.31"/>
    <s v="P  "/>
    <n v="1826796"/>
    <s v="6"/>
    <s v="6561"/>
    <s v="2"/>
    <s v="211"/>
  </r>
  <r>
    <s v="6561211036026MRCZZ11"/>
    <s v="6561"/>
    <n v="6561"/>
    <x v="6"/>
    <x v="0"/>
    <s v="MS: OVERTIME - NON STRUCTURED                     "/>
    <n v="0"/>
    <n v="0"/>
    <n v="0"/>
    <n v="0"/>
    <s v="P  "/>
    <n v="0"/>
    <s v="6"/>
    <s v="6561"/>
    <s v="2"/>
    <s v="211"/>
  </r>
  <r>
    <s v="6561211038026MRCZZ11"/>
    <s v="6561"/>
    <n v="6561"/>
    <x v="6"/>
    <x v="0"/>
    <s v="MS: OVERTIME - STRUCTURED                         "/>
    <n v="0"/>
    <n v="0"/>
    <n v="0"/>
    <n v="0"/>
    <s v="P  "/>
    <n v="0"/>
    <s v="6"/>
    <s v="6561"/>
    <s v="2"/>
    <s v="211"/>
  </r>
  <r>
    <s v="6561211044026MRCZZ11"/>
    <s v="6561"/>
    <n v="6561"/>
    <x v="6"/>
    <x v="0"/>
    <s v="MS: SRB - ACTING ALLOWANCE                        "/>
    <n v="0"/>
    <n v="163087.04000000001"/>
    <n v="0"/>
    <n v="175359.95"/>
    <s v="P  "/>
    <n v="250000"/>
    <s v="6"/>
    <s v="6561"/>
    <s v="2"/>
    <s v="211"/>
  </r>
  <r>
    <s v="6561211046026MRCZZ11"/>
    <s v="6561"/>
    <n v="6561"/>
    <x v="6"/>
    <x v="0"/>
    <s v="MS: SRB - ANNUAL BONUS                            "/>
    <n v="0"/>
    <n v="455414.01"/>
    <n v="0"/>
    <n v="455414.01"/>
    <s v="P  "/>
    <n v="371201"/>
    <s v="6"/>
    <s v="6561"/>
    <s v="2"/>
    <s v="211"/>
  </r>
  <r>
    <s v="6561211050026MRCZZ11"/>
    <s v="6561"/>
    <n v="6561"/>
    <x v="6"/>
    <x v="0"/>
    <s v="MS: SRB - LONG SERVICE AWARD                      "/>
    <n v="0"/>
    <n v="89000.88"/>
    <n v="0"/>
    <n v="89000.88"/>
    <s v="P  "/>
    <n v="0"/>
    <s v="6"/>
    <s v="6561"/>
    <s v="2"/>
    <s v="211"/>
  </r>
  <r>
    <s v="6561213001026MRCZZ11"/>
    <s v="6561"/>
    <n v="6561"/>
    <x v="6"/>
    <x v="0"/>
    <s v="MS: SOC CONTR - BARGAINING COUNCIL                "/>
    <n v="0"/>
    <n v="1364.99"/>
    <n v="0"/>
    <n v="1364.99"/>
    <s v="P  "/>
    <n v="1378"/>
    <s v="6"/>
    <s v="6561"/>
    <s v="2"/>
    <s v="213"/>
  </r>
  <r>
    <s v="6561213010026MRCZZ11"/>
    <s v="6561"/>
    <n v="6561"/>
    <x v="6"/>
    <x v="0"/>
    <s v="MS: SOC CONTR - GROUP LIFE INSURANCE              "/>
    <n v="0"/>
    <n v="54242.29"/>
    <n v="0"/>
    <n v="59271.43"/>
    <s v="P  "/>
    <n v="52411"/>
    <s v="6"/>
    <s v="6561"/>
    <s v="2"/>
    <s v="213"/>
  </r>
  <r>
    <s v="6561213020026MRCZZ11"/>
    <s v="6561"/>
    <n v="6561"/>
    <x v="6"/>
    <x v="0"/>
    <s v="MS: SOC CONTR - MEDICAL                           "/>
    <n v="0"/>
    <n v="509828.47"/>
    <n v="0"/>
    <n v="508269.67"/>
    <s v="P  "/>
    <n v="451570"/>
    <s v="6"/>
    <s v="6561"/>
    <s v="2"/>
    <s v="213"/>
  </r>
  <r>
    <s v="6561213030026MRCZZ11"/>
    <s v="6561"/>
    <n v="6561"/>
    <x v="6"/>
    <x v="0"/>
    <s v="MS: SOC CONTR - PENSION                           "/>
    <n v="0"/>
    <n v="1225855.3899999999"/>
    <n v="0"/>
    <n v="1226023.8899999999"/>
    <s v="P  "/>
    <n v="1075849"/>
    <s v="6"/>
    <s v="6561"/>
    <s v="2"/>
    <s v="213"/>
  </r>
  <r>
    <s v="6561213040026MRCZZ11"/>
    <s v="6561"/>
    <n v="6561"/>
    <x v="6"/>
    <x v="0"/>
    <s v="MS: SOC CONTR - UNEMPLOYMENT INSUR FUND           "/>
    <n v="0"/>
    <n v="23200.33"/>
    <n v="0"/>
    <n v="23200.33"/>
    <s v="P  "/>
    <n v="24869"/>
    <s v="6"/>
    <s v="6561"/>
    <s v="2"/>
    <s v="213"/>
  </r>
  <r>
    <s v="6561226060G26MRCZZ11"/>
    <s v="6561"/>
    <n v="6561"/>
    <x v="6"/>
    <x v="0"/>
    <s v="OS: CATERING SERVICES(RECEPTION/DEL)              "/>
    <n v="0"/>
    <n v="0"/>
    <n v="0"/>
    <n v="0"/>
    <s v="P  "/>
    <n v="400"/>
    <s v="6"/>
    <s v="6561"/>
    <s v="2"/>
    <s v="226"/>
  </r>
  <r>
    <s v="6561230451026MRCZZ11"/>
    <s v="6561"/>
    <n v="6561"/>
    <x v="6"/>
    <x v="0"/>
    <s v="OC: PRINTING &amp; PUBLICATIONS                       "/>
    <n v="0"/>
    <n v="0"/>
    <n v="0"/>
    <n v="0"/>
    <s v="P  "/>
    <n v="480"/>
    <s v="6"/>
    <s v="6561"/>
    <s v="2"/>
    <s v="230"/>
  </r>
  <r>
    <s v="6561230541026MRCZZ11"/>
    <s v="6561"/>
    <n v="6561"/>
    <x v="6"/>
    <x v="0"/>
    <s v="OC: SKILLS DEVELOPMENT FUND LEVY                  "/>
    <n v="0"/>
    <n v="91566.98"/>
    <n v="0"/>
    <n v="91728.28"/>
    <s v="P  "/>
    <n v="67123"/>
    <s v="6"/>
    <s v="6561"/>
    <s v="2"/>
    <s v="230"/>
  </r>
  <r>
    <s v="6561230577026MRCZZ11"/>
    <s v="6561"/>
    <n v="6561"/>
    <x v="6"/>
    <x v="0"/>
    <s v="OC: T&amp;S DOM - DAILY ALLOWANCE                     "/>
    <n v="0"/>
    <n v="366"/>
    <n v="0"/>
    <n v="366"/>
    <s v="P  "/>
    <n v="1200"/>
    <s v="6"/>
    <s v="6561"/>
    <s v="2"/>
    <s v="230"/>
  </r>
  <r>
    <s v="6561230585026MRCZZ11"/>
    <s v="6561"/>
    <n v="6561"/>
    <x v="6"/>
    <x v="0"/>
    <s v="OC: T&amp;S DOM PUB TRP - ROAD TRANSPORT              "/>
    <n v="0"/>
    <n v="0"/>
    <n v="0"/>
    <n v="0"/>
    <s v="P  "/>
    <n v="4000"/>
    <s v="6"/>
    <s v="6561"/>
    <s v="2"/>
    <s v="230"/>
  </r>
  <r>
    <s v="6561395049026MRC2A11"/>
    <s v="6561"/>
    <n v="6561"/>
    <x v="6"/>
    <x v="1"/>
    <s v="DPT CHG TELEPHONE                                 "/>
    <n v="0"/>
    <n v="27656.639999999999"/>
    <n v="0"/>
    <n v="27656.639999999999"/>
    <s v="P  "/>
    <n v="24696"/>
    <s v="6"/>
    <s v="6561"/>
    <s v="3"/>
    <s v="395"/>
  </r>
  <r>
    <s v="65613996050ZZZZZZZ11"/>
    <s v="6561"/>
    <n v="6561"/>
    <x v="6"/>
    <x v="1"/>
    <s v="TRF TO ACC SURPLUS DEFICIT                        "/>
    <n v="0"/>
    <n v="0"/>
    <n v="-10330771.76"/>
    <n v="-10330771.76"/>
    <s v="P  "/>
    <n v="0"/>
    <s v="6"/>
    <s v="6561"/>
    <s v="3"/>
    <s v="399"/>
  </r>
  <r>
    <s v="65613996100ZZZZZZZ11"/>
    <s v="6561"/>
    <n v="6561"/>
    <x v="6"/>
    <x v="1"/>
    <s v="TRF FROM ACC SURPLUS DEFICIT                      "/>
    <n v="0"/>
    <n v="0"/>
    <n v="0"/>
    <n v="0"/>
    <s v="P  "/>
    <n v="0"/>
    <s v="6"/>
    <s v="6561"/>
    <s v="3"/>
    <s v="399"/>
  </r>
  <r>
    <s v="65618100010ZZZZZZZ11"/>
    <s v="6561"/>
    <n v="6561"/>
    <x v="6"/>
    <x v="2"/>
    <s v="ACC SUR/(DEF): OPENING BALANCE                    "/>
    <n v="9923858.4100000001"/>
    <n v="0"/>
    <n v="0"/>
    <n v="9923858.4100000001"/>
    <s v="GP "/>
    <n v="0"/>
    <s v="6"/>
    <s v="6561"/>
    <s v="8"/>
    <s v="810"/>
  </r>
  <r>
    <s v="65618100020ZZZZZZZ11"/>
    <s v="6561"/>
    <n v="6561"/>
    <x v="6"/>
    <x v="2"/>
    <s v="ACC SUR/(DEF): CHANGES IN ACC POLICY              "/>
    <n v="0"/>
    <n v="0"/>
    <n v="0"/>
    <n v="0"/>
    <s v="GP "/>
    <n v="0"/>
    <s v="6"/>
    <s v="6561"/>
    <s v="8"/>
    <s v="810"/>
  </r>
  <r>
    <s v="65618100030ZZZZZZZ11"/>
    <s v="6561"/>
    <n v="6561"/>
    <x v="6"/>
    <x v="2"/>
    <s v="ACC SUR/(DEF): CORREC PRIOR PERIOD ERROR          "/>
    <n v="0"/>
    <n v="0"/>
    <n v="0"/>
    <n v="0"/>
    <s v="GP "/>
    <n v="0"/>
    <s v="6"/>
    <s v="6561"/>
    <s v="8"/>
    <s v="810"/>
  </r>
  <r>
    <s v="65618100040ZZZZZZZ11"/>
    <s v="6561"/>
    <n v="6561"/>
    <x v="6"/>
    <x v="2"/>
    <s v="ACC SUR/(DEF): TRF TO/FROM ACCUM SURPLUS          "/>
    <n v="0"/>
    <n v="10330771.76"/>
    <n v="0"/>
    <n v="10330771.76"/>
    <s v="GP "/>
    <n v="0"/>
    <s v="6"/>
    <s v="6561"/>
    <s v="8"/>
    <s v="810"/>
  </r>
  <r>
    <s v="65618100050ZZZZZZZ11"/>
    <s v="6561"/>
    <n v="6561"/>
    <x v="6"/>
    <x v="2"/>
    <s v="ACC SUR/(DEF): TRF TO/FROM RESERVES               "/>
    <n v="0"/>
    <n v="0"/>
    <n v="0"/>
    <n v="0"/>
    <s v="GP "/>
    <n v="0"/>
    <s v="6"/>
    <s v="6561"/>
    <s v="8"/>
    <s v="810"/>
  </r>
  <r>
    <s v="65618100060ZZZZZZZ11"/>
    <s v="6561"/>
    <n v="6561"/>
    <x v="6"/>
    <x v="2"/>
    <s v="ACC SUR/(DEF): DEPRECIATION OFFSETS               "/>
    <n v="0"/>
    <n v="0"/>
    <n v="0"/>
    <n v="0"/>
    <s v="GP "/>
    <n v="0"/>
    <s v="6"/>
    <s v="6561"/>
    <s v="8"/>
    <s v="810"/>
  </r>
  <r>
    <s v="6562226038081MRCZZ11"/>
    <s v="6562"/>
    <n v="6562"/>
    <x v="6"/>
    <x v="0"/>
    <s v="OS: B&amp;A PROJECT MANAGEMENT                        "/>
    <n v="0"/>
    <n v="2999764.78"/>
    <n v="0"/>
    <n v="2999764.78"/>
    <s v="P  "/>
    <n v="3000000"/>
    <s v="6"/>
    <s v="6562"/>
    <s v="2"/>
    <s v="226"/>
  </r>
  <r>
    <s v="6562226038181MRCZZ11"/>
    <s v="6562"/>
    <n v="6562"/>
    <x v="6"/>
    <x v="0"/>
    <s v="B&amp;A PROJECT MAN RELOCATIONS                       "/>
    <n v="0"/>
    <n v="244263"/>
    <n v="0"/>
    <n v="244263"/>
    <s v="P  "/>
    <n v="550000"/>
    <s v="6"/>
    <s v="6562"/>
    <s v="2"/>
    <s v="226"/>
  </r>
  <r>
    <s v="6562227037081414ZZ11"/>
    <s v="6562"/>
    <n v="6562"/>
    <x v="6"/>
    <x v="0"/>
    <s v="C&amp;PS: B&amp;A HUMAN RESOURCES                         "/>
    <n v="0"/>
    <n v="0"/>
    <n v="0"/>
    <n v="0"/>
    <s v="P  "/>
    <n v="0"/>
    <s v="6"/>
    <s v="6562"/>
    <s v="2"/>
    <s v="227"/>
  </r>
  <r>
    <s v="6562227041081MRCZZ11"/>
    <s v="6562"/>
    <n v="6562"/>
    <x v="6"/>
    <x v="0"/>
    <s v="C&amp;PS: B&amp;A PROJECT MANAGEMENT                      "/>
    <n v="0"/>
    <n v="0"/>
    <n v="0"/>
    <n v="0"/>
    <s v="P  "/>
    <n v="0"/>
    <s v="6"/>
    <s v="6562"/>
    <s v="2"/>
    <s v="227"/>
  </r>
  <r>
    <s v="6562227041281MRCZZ30"/>
    <s v="6562"/>
    <n v="6562"/>
    <x v="6"/>
    <x v="0"/>
    <s v="C&amp;PS: B&amp;A PROJECT MANAGEMENT                      "/>
    <n v="0"/>
    <n v="0"/>
    <n v="0"/>
    <n v="0"/>
    <s v="P  "/>
    <n v="0"/>
    <s v="6"/>
    <s v="6562"/>
    <s v="2"/>
    <s v="227"/>
  </r>
  <r>
    <s v="6562227041381MRCZZ11"/>
    <s v="6562"/>
    <n v="6562"/>
    <x v="6"/>
    <x v="0"/>
    <s v="C&amp;PS: B&amp;A PROJECT MANAGEMENT                      "/>
    <n v="0"/>
    <n v="4099713.38"/>
    <n v="0"/>
    <n v="4099713.38"/>
    <s v="P  "/>
    <n v="4100000"/>
    <s v="6"/>
    <s v="6562"/>
    <s v="2"/>
    <s v="227"/>
  </r>
  <r>
    <s v="6562227041481MRCZZ11"/>
    <s v="6562"/>
    <n v="6562"/>
    <x v="6"/>
    <x v="0"/>
    <s v="C&amp;PS: B&amp;A PROJECT MANAGEMENT(DISASTER RI          "/>
    <n v="0"/>
    <n v="61498.19"/>
    <n v="0"/>
    <n v="61498.19"/>
    <s v="P  "/>
    <n v="280000"/>
    <s v="6"/>
    <s v="6562"/>
    <s v="2"/>
    <s v="227"/>
  </r>
  <r>
    <s v="6562227258081MRCZZ11"/>
    <s v="6562"/>
    <n v="6562"/>
    <x v="6"/>
    <x v="0"/>
    <s v="C&amp;PS: I&amp;P TOWN PLANNER                            "/>
    <n v="0"/>
    <n v="1387789.3"/>
    <n v="0"/>
    <n v="1387789.3"/>
    <s v="P  "/>
    <n v="1500000"/>
    <s v="6"/>
    <s v="6562"/>
    <s v="2"/>
    <s v="227"/>
  </r>
  <r>
    <s v="6562230144381MRCZZ11"/>
    <s v="6562"/>
    <n v="6562"/>
    <x v="6"/>
    <x v="0"/>
    <s v="OC: DEEDS(GENERAL)                                "/>
    <n v="0"/>
    <n v="0"/>
    <n v="0"/>
    <n v="0"/>
    <s v="P  "/>
    <n v="0"/>
    <s v="6"/>
    <s v="6562"/>
    <s v="2"/>
    <s v="230"/>
  </r>
  <r>
    <s v="65623996050ZZZZZZZ11"/>
    <s v="6562"/>
    <n v="6562"/>
    <x v="6"/>
    <x v="1"/>
    <s v="TRF TO ACC SURPLUS DEFICIT                        "/>
    <n v="0"/>
    <n v="0"/>
    <n v="-3775925.57"/>
    <n v="-3775925.57"/>
    <s v="P  "/>
    <n v="0"/>
    <s v="6"/>
    <s v="6562"/>
    <s v="3"/>
    <s v="399"/>
  </r>
  <r>
    <s v="65623996100ZZZZZZZ11"/>
    <s v="6562"/>
    <n v="6562"/>
    <x v="6"/>
    <x v="1"/>
    <s v="TRF FROM ACC SURPLUS DEFICIT                      "/>
    <n v="0"/>
    <n v="0"/>
    <n v="0"/>
    <n v="0"/>
    <s v="P  "/>
    <n v="0"/>
    <s v="6"/>
    <s v="6562"/>
    <s v="3"/>
    <s v="399"/>
  </r>
  <r>
    <s v="65628100010ZZZZZZZ11"/>
    <s v="6562"/>
    <n v="6562"/>
    <x v="6"/>
    <x v="2"/>
    <s v="ACC SUR/(DEF): OPENING BALANCE                    "/>
    <n v="1980553.5"/>
    <n v="0"/>
    <n v="0"/>
    <n v="1980553.5"/>
    <s v="GP "/>
    <n v="0"/>
    <s v="6"/>
    <s v="6562"/>
    <s v="8"/>
    <s v="810"/>
  </r>
  <r>
    <s v="65628100020ZZZZZZZ11"/>
    <s v="6562"/>
    <n v="6562"/>
    <x v="6"/>
    <x v="2"/>
    <s v="ACC SUR/(DEF): CHANGES IN ACC POLICY              "/>
    <n v="0"/>
    <n v="0"/>
    <n v="0"/>
    <n v="0"/>
    <s v="GP "/>
    <n v="0"/>
    <s v="6"/>
    <s v="6562"/>
    <s v="8"/>
    <s v="810"/>
  </r>
  <r>
    <s v="65628100030ZZZZZZZ11"/>
    <s v="6562"/>
    <n v="6562"/>
    <x v="6"/>
    <x v="2"/>
    <s v="ACC SUR/(DEF): CORREC PRIOR PERIOD ERROR          "/>
    <n v="0"/>
    <n v="0"/>
    <n v="0"/>
    <n v="0"/>
    <s v="GP "/>
    <n v="0"/>
    <s v="6"/>
    <s v="6562"/>
    <s v="8"/>
    <s v="810"/>
  </r>
  <r>
    <s v="65628100040ZZZZZZZ11"/>
    <s v="6562"/>
    <n v="6562"/>
    <x v="6"/>
    <x v="2"/>
    <s v="ACC SUR/(DEF): TRF TO/FROM ACCUM SURPLUS          "/>
    <n v="0"/>
    <n v="3775925.57"/>
    <n v="0"/>
    <n v="3775925.57"/>
    <s v="GP "/>
    <n v="0"/>
    <s v="6"/>
    <s v="6562"/>
    <s v="8"/>
    <s v="810"/>
  </r>
  <r>
    <s v="65628100050ZZZZZZZ11"/>
    <s v="6562"/>
    <n v="6562"/>
    <x v="6"/>
    <x v="2"/>
    <s v="ACC SUR/(DEF): TRF TO/FROM RESERVES               "/>
    <n v="0"/>
    <n v="0"/>
    <n v="0"/>
    <n v="0"/>
    <s v="GP "/>
    <n v="0"/>
    <s v="6"/>
    <s v="6562"/>
    <s v="8"/>
    <s v="810"/>
  </r>
  <r>
    <s v="65628100060ZZZZZZZ11"/>
    <s v="6562"/>
    <n v="6562"/>
    <x v="6"/>
    <x v="2"/>
    <s v="ACC SUR/(DEF): DEPRECIATION OFFSETS               "/>
    <n v="0"/>
    <n v="0"/>
    <n v="0"/>
    <n v="0"/>
    <s v="GP "/>
    <n v="0"/>
    <s v="6"/>
    <s v="6562"/>
    <s v="8"/>
    <s v="810"/>
  </r>
  <r>
    <s v="6571211001026MRCZZ20"/>
    <s v="6571"/>
    <n v="6571"/>
    <x v="6"/>
    <x v="0"/>
    <s v="MS: SAL &amp; ALL: BASIC SALARY &amp; WAGES               "/>
    <n v="0"/>
    <n v="6408507.2300000004"/>
    <n v="0"/>
    <n v="6470103.3399999999"/>
    <s v="P  "/>
    <n v="8106957"/>
    <s v="6"/>
    <s v="6571"/>
    <s v="2"/>
    <s v="211"/>
  </r>
  <r>
    <s v="6571211010026MRCZZ20"/>
    <s v="6571"/>
    <n v="6571"/>
    <x v="6"/>
    <x v="0"/>
    <s v="MS: SAL &amp; ALL: PERFORMANCE BASED BONUSES          "/>
    <n v="0"/>
    <n v="0"/>
    <n v="0"/>
    <n v="0"/>
    <s v="P  "/>
    <n v="11549"/>
    <s v="6"/>
    <s v="6571"/>
    <s v="2"/>
    <s v="211"/>
  </r>
  <r>
    <s v="6571211022026MRCZZ20"/>
    <s v="6571"/>
    <n v="6571"/>
    <x v="6"/>
    <x v="0"/>
    <s v="MS: ALL - CELLULAR &amp; TELEPHONE                    "/>
    <n v="0"/>
    <n v="20400"/>
    <n v="0"/>
    <n v="20400"/>
    <s v="P  "/>
    <n v="24000"/>
    <s v="6"/>
    <s v="6571"/>
    <s v="2"/>
    <s v="211"/>
  </r>
  <r>
    <s v="6571211026026MRCZZ20"/>
    <s v="6571"/>
    <n v="6571"/>
    <x v="6"/>
    <x v="0"/>
    <s v="MS: HB &amp; INC: HOUSING BENEFITS                    "/>
    <n v="0"/>
    <n v="28980.58"/>
    <n v="0"/>
    <n v="28980.58"/>
    <s v="P  "/>
    <n v="20496"/>
    <s v="6"/>
    <s v="6571"/>
    <s v="2"/>
    <s v="211"/>
  </r>
  <r>
    <s v="6571211030026MRCZZ20"/>
    <s v="6571"/>
    <n v="6571"/>
    <x v="6"/>
    <x v="0"/>
    <s v="MS: HB &amp; INC: RENTAL SUBSIDY                      "/>
    <n v="0"/>
    <n v="0"/>
    <n v="0"/>
    <n v="0"/>
    <s v="P  "/>
    <n v="0"/>
    <s v="6"/>
    <s v="6571"/>
    <s v="2"/>
    <s v="211"/>
  </r>
  <r>
    <s v="6571211034026MRCZZ20"/>
    <s v="6571"/>
    <n v="6571"/>
    <x v="6"/>
    <x v="0"/>
    <s v="MS: ALL - TRAVEL OR MOTOR VEHICLE                 "/>
    <n v="0"/>
    <n v="612644.31999999995"/>
    <n v="0"/>
    <n v="612829.62"/>
    <s v="P  "/>
    <n v="1227948"/>
    <s v="6"/>
    <s v="6571"/>
    <s v="2"/>
    <s v="211"/>
  </r>
  <r>
    <s v="6571211036026MRCZZ20"/>
    <s v="6571"/>
    <n v="6571"/>
    <x v="6"/>
    <x v="0"/>
    <s v="MS: OVERTIME - NON STRUCTURED                     "/>
    <n v="0"/>
    <n v="2097.92"/>
    <n v="0"/>
    <n v="2097.92"/>
    <s v="P  "/>
    <n v="0"/>
    <s v="6"/>
    <s v="6571"/>
    <s v="2"/>
    <s v="211"/>
  </r>
  <r>
    <s v="6571211038026MRCZZ20"/>
    <s v="6571"/>
    <n v="6571"/>
    <x v="6"/>
    <x v="0"/>
    <s v="MS: OVERTIME - STRUCTURED                         "/>
    <n v="0"/>
    <n v="0"/>
    <n v="0"/>
    <n v="0"/>
    <s v="P  "/>
    <n v="0"/>
    <s v="6"/>
    <s v="6571"/>
    <s v="2"/>
    <s v="211"/>
  </r>
  <r>
    <s v="6571211040026MRCZZ20"/>
    <s v="6571"/>
    <n v="6571"/>
    <x v="6"/>
    <x v="0"/>
    <s v="MS: PAYMENTS - SHIFT ADD REMUNERATION             "/>
    <n v="0"/>
    <n v="0"/>
    <n v="0"/>
    <n v="0"/>
    <s v="P  "/>
    <n v="0"/>
    <s v="6"/>
    <s v="6571"/>
    <s v="2"/>
    <s v="211"/>
  </r>
  <r>
    <s v="6571211044026MRCZZ20"/>
    <s v="6571"/>
    <n v="6571"/>
    <x v="6"/>
    <x v="0"/>
    <s v="MS: SRB - ACTING ALLOWANCE                        "/>
    <n v="0"/>
    <n v="308771.87"/>
    <n v="0"/>
    <n v="308771.87"/>
    <s v="P  "/>
    <n v="400000"/>
    <s v="6"/>
    <s v="6571"/>
    <s v="2"/>
    <s v="211"/>
  </r>
  <r>
    <s v="6571211046026MRCZZ20"/>
    <s v="6571"/>
    <n v="6571"/>
    <x v="6"/>
    <x v="0"/>
    <s v="MS: SRB - ANNUAL BONUS                            "/>
    <n v="0"/>
    <n v="581576.93999999994"/>
    <n v="0"/>
    <n v="581576.93999999994"/>
    <s v="P  "/>
    <n v="554735"/>
    <s v="6"/>
    <s v="6571"/>
    <s v="2"/>
    <s v="211"/>
  </r>
  <r>
    <s v="6571211050026MRCZZ20"/>
    <s v="6571"/>
    <n v="6571"/>
    <x v="6"/>
    <x v="0"/>
    <s v="MS: SRB - LONG SERVICE AWARD                      "/>
    <n v="0"/>
    <n v="32028.16"/>
    <n v="0"/>
    <n v="32028.16"/>
    <s v="P  "/>
    <n v="0"/>
    <s v="6"/>
    <s v="6571"/>
    <s v="2"/>
    <s v="211"/>
  </r>
  <r>
    <s v="6571211056026MRCZZ20"/>
    <s v="6571"/>
    <n v="6571"/>
    <x v="6"/>
    <x v="0"/>
    <s v="MS: SRB - STANDBY ALLOWANCE                       "/>
    <n v="0"/>
    <n v="0"/>
    <n v="0"/>
    <n v="0"/>
    <s v="P  "/>
    <n v="0"/>
    <s v="6"/>
    <s v="6571"/>
    <s v="2"/>
    <s v="211"/>
  </r>
  <r>
    <s v="6571213001026MRCZZ20"/>
    <s v="6571"/>
    <n v="6571"/>
    <x v="6"/>
    <x v="0"/>
    <s v="MS: SOC CONTR - BARGAINING COUNCIL                "/>
    <n v="0"/>
    <n v="2248.75"/>
    <n v="0"/>
    <n v="2292.5"/>
    <s v="P  "/>
    <n v="2862"/>
    <s v="6"/>
    <s v="6571"/>
    <s v="2"/>
    <s v="213"/>
  </r>
  <r>
    <s v="6571213010026MRCZZ20"/>
    <s v="6571"/>
    <n v="6571"/>
    <x v="6"/>
    <x v="0"/>
    <s v="MS: SOC CONTR - GROUP LIFE INSURANCE              "/>
    <n v="0"/>
    <n v="41050.78"/>
    <n v="0"/>
    <n v="44525.33"/>
    <s v="P  "/>
    <n v="63925"/>
    <s v="6"/>
    <s v="6571"/>
    <s v="2"/>
    <s v="213"/>
  </r>
  <r>
    <s v="6571213020026MRCZZ20"/>
    <s v="6571"/>
    <n v="6571"/>
    <x v="6"/>
    <x v="0"/>
    <s v="MS: SOC CONTR - MEDICAL                           "/>
    <n v="0"/>
    <n v="432929.73"/>
    <n v="0"/>
    <n v="433980.93"/>
    <s v="P  "/>
    <n v="571517"/>
    <s v="6"/>
    <s v="6571"/>
    <s v="2"/>
    <s v="213"/>
  </r>
  <r>
    <s v="6571213030026MRCZZ20"/>
    <s v="6571"/>
    <n v="6571"/>
    <x v="6"/>
    <x v="0"/>
    <s v="MS: SOC CONTR - PENSION                           "/>
    <n v="0"/>
    <n v="1229903.3"/>
    <n v="0"/>
    <n v="1241785.24"/>
    <s v="P  "/>
    <n v="1771394"/>
    <s v="6"/>
    <s v="6571"/>
    <s v="2"/>
    <s v="213"/>
  </r>
  <r>
    <s v="6571213040026MRCZZ20"/>
    <s v="6571"/>
    <n v="6571"/>
    <x v="6"/>
    <x v="0"/>
    <s v="MS: SOC CONTR - UNEMPLOYMENT INSUR FUND           "/>
    <n v="0"/>
    <n v="38327.410000000003"/>
    <n v="0"/>
    <n v="38916.730000000003"/>
    <s v="P  "/>
    <n v="51244"/>
    <s v="6"/>
    <s v="6571"/>
    <s v="2"/>
    <s v="213"/>
  </r>
  <r>
    <s v="6571227037026414ZZ20"/>
    <s v="6571"/>
    <n v="6571"/>
    <x v="6"/>
    <x v="0"/>
    <s v="C&amp;PS: B&amp;A HUMAN RESOURCES                         "/>
    <n v="0"/>
    <n v="0"/>
    <n v="0"/>
    <n v="0"/>
    <s v="P  "/>
    <n v="0"/>
    <s v="6"/>
    <s v="6571"/>
    <s v="2"/>
    <s v="227"/>
  </r>
  <r>
    <s v="6571228180026MRCZZ20"/>
    <s v="6571"/>
    <n v="6571"/>
    <x v="6"/>
    <x v="0"/>
    <s v="CONTR: GARDENING SERVICES                         "/>
    <n v="0"/>
    <n v="0"/>
    <n v="0"/>
    <n v="0"/>
    <s v="P  "/>
    <n v="2000"/>
    <s v="6"/>
    <s v="6571"/>
    <s v="2"/>
    <s v="228"/>
  </r>
  <r>
    <s v="6571228360026NHCZZ11"/>
    <s v="6571"/>
    <n v="6571"/>
    <x v="6"/>
    <x v="0"/>
    <s v="CONTR:  MAINT OF BUILDINGS &amp; FACILITIES           "/>
    <n v="0"/>
    <n v="231.91"/>
    <n v="0"/>
    <n v="231.91"/>
    <s v="P  "/>
    <n v="80000"/>
    <s v="6"/>
    <s v="6571"/>
    <s v="2"/>
    <s v="228"/>
  </r>
  <r>
    <s v="6571228363026MRCZZ20"/>
    <s v="6571"/>
    <n v="6571"/>
    <x v="6"/>
    <x v="0"/>
    <s v="CONTR: MANAGEMENT - INFORMAL SETTLEMENTS          "/>
    <n v="0"/>
    <n v="398559.76"/>
    <n v="0"/>
    <n v="398559.76"/>
    <s v="P  "/>
    <n v="650000"/>
    <s v="6"/>
    <s v="6571"/>
    <s v="2"/>
    <s v="228"/>
  </r>
  <r>
    <s v="6571230012026MRCZZ20"/>
    <s v="6571"/>
    <n v="6571"/>
    <x v="6"/>
    <x v="0"/>
    <s v="OC: ADV/PUB/MARK - CORP &amp; MUN ACTIVITIES          "/>
    <n v="0"/>
    <n v="0"/>
    <n v="0"/>
    <n v="0"/>
    <s v="P  "/>
    <n v="4000"/>
    <s v="6"/>
    <s v="6571"/>
    <s v="2"/>
    <s v="230"/>
  </r>
  <r>
    <s v="6571230360026MRCZZ20"/>
    <s v="6571"/>
    <n v="6571"/>
    <x v="6"/>
    <x v="0"/>
    <s v="OC: MANAGEMENT FEE                                "/>
    <n v="0"/>
    <n v="0"/>
    <n v="0"/>
    <n v="0"/>
    <s v="P  "/>
    <n v="0"/>
    <s v="6"/>
    <s v="6571"/>
    <s v="2"/>
    <s v="230"/>
  </r>
  <r>
    <s v="6571230451026MRCZZ20"/>
    <s v="6571"/>
    <n v="6571"/>
    <x v="6"/>
    <x v="0"/>
    <s v="OC: PRINTING &amp; PUBLICATIONS                       "/>
    <n v="0"/>
    <n v="17791"/>
    <n v="0"/>
    <n v="17791"/>
    <s v="P  "/>
    <n v="18000"/>
    <s v="6"/>
    <s v="6571"/>
    <s v="2"/>
    <s v="230"/>
  </r>
  <r>
    <s v="6571230541026MRCZZ20"/>
    <s v="6571"/>
    <n v="6571"/>
    <x v="6"/>
    <x v="0"/>
    <s v="OC: SKILLS DEVELOPMENT FUND LEVY                  "/>
    <n v="0"/>
    <n v="76941.64"/>
    <n v="0"/>
    <n v="77589.210000000006"/>
    <s v="P  "/>
    <n v="87952"/>
    <s v="6"/>
    <s v="6571"/>
    <s v="2"/>
    <s v="230"/>
  </r>
  <r>
    <s v="6571230577026MRCZZ20"/>
    <s v="6571"/>
    <n v="6571"/>
    <x v="6"/>
    <x v="0"/>
    <s v="OC: T&amp;S DOM - DAILY ALLOWANCE                     "/>
    <n v="0"/>
    <n v="0"/>
    <n v="0"/>
    <n v="0"/>
    <s v="P  "/>
    <n v="2000"/>
    <s v="6"/>
    <s v="6571"/>
    <s v="2"/>
    <s v="230"/>
  </r>
  <r>
    <s v="6571230579026MRCZZ20"/>
    <s v="6571"/>
    <n v="6571"/>
    <x v="6"/>
    <x v="0"/>
    <s v="OC: T&amp;S DOM - INCIDENTAL COST                     "/>
    <n v="0"/>
    <n v="0"/>
    <n v="0"/>
    <n v="0"/>
    <s v="P  "/>
    <n v="800"/>
    <s v="6"/>
    <s v="6571"/>
    <s v="2"/>
    <s v="230"/>
  </r>
  <r>
    <s v="6571230581026MRCZZ20"/>
    <s v="6571"/>
    <n v="6571"/>
    <x v="6"/>
    <x v="0"/>
    <s v="OC: T&amp;S DOM TRP - W/OUT OPR OWN TRANSPRT          "/>
    <n v="0"/>
    <n v="0"/>
    <n v="0"/>
    <n v="0"/>
    <s v="P  "/>
    <n v="6000"/>
    <s v="6"/>
    <s v="6571"/>
    <s v="2"/>
    <s v="230"/>
  </r>
  <r>
    <s v="6571230610026MRCZZ20"/>
    <s v="6571"/>
    <n v="6571"/>
    <x v="6"/>
    <x v="0"/>
    <s v="OC: UNIFORM &amp; PROTECTIVE CLOTHING                 "/>
    <n v="0"/>
    <n v="199.57"/>
    <n v="0"/>
    <n v="199.57"/>
    <s v="P  "/>
    <n v="10000"/>
    <s v="6"/>
    <s v="6571"/>
    <s v="2"/>
    <s v="230"/>
  </r>
  <r>
    <s v="6571230662026MRCZZ20"/>
    <s v="6571"/>
    <n v="6571"/>
    <x v="6"/>
    <x v="0"/>
    <s v="OC: WORKMEN'S COMPENSATION FUND                   "/>
    <n v="0"/>
    <n v="0"/>
    <n v="0"/>
    <n v="0"/>
    <s v="P  "/>
    <n v="6000"/>
    <s v="6"/>
    <s v="6571"/>
    <s v="2"/>
    <s v="230"/>
  </r>
  <r>
    <s v="6571232360026MRCZZ20"/>
    <s v="6571"/>
    <n v="6571"/>
    <x v="6"/>
    <x v="0"/>
    <s v="INVENTORY - MATERIALS &amp; SUPPLIES                  "/>
    <n v="0"/>
    <n v="5419.12"/>
    <n v="0"/>
    <n v="5419.12"/>
    <s v="P  "/>
    <n v="5455"/>
    <s v="6"/>
    <s v="6571"/>
    <s v="2"/>
    <s v="232"/>
  </r>
  <r>
    <s v="6571272100026MRCZZ11"/>
    <s v="6571"/>
    <n v="6571"/>
    <x v="6"/>
    <x v="0"/>
    <s v="DEPRECIATION SOLID WASTE LANDFILL SITES           "/>
    <n v="0"/>
    <n v="0"/>
    <n v="0"/>
    <n v="0"/>
    <s v="P  "/>
    <n v="0"/>
    <s v="6"/>
    <s v="6571"/>
    <s v="2"/>
    <s v="272"/>
  </r>
  <r>
    <s v="6571272125026MRCZZ11"/>
    <s v="6571"/>
    <n v="6571"/>
    <x v="6"/>
    <x v="0"/>
    <s v="DEPRECIATION WATER SUPPLY BULK MAINS              "/>
    <n v="0"/>
    <n v="0"/>
    <n v="0"/>
    <n v="0"/>
    <s v="P  "/>
    <n v="0"/>
    <s v="6"/>
    <s v="6571"/>
    <s v="2"/>
    <s v="272"/>
  </r>
  <r>
    <s v="6571320135026MRCZZ11"/>
    <s v="6571"/>
    <n v="6571"/>
    <x v="6"/>
    <x v="1"/>
    <s v="PPE INFRA: SOLID WASTE INFRA - GAINS              "/>
    <n v="0"/>
    <n v="0"/>
    <n v="0"/>
    <n v="0"/>
    <s v="P  "/>
    <n v="0"/>
    <s v="6"/>
    <s v="6571"/>
    <s v="3"/>
    <s v="320"/>
  </r>
  <r>
    <s v="6571320140026MRCZZ11"/>
    <s v="6571"/>
    <n v="6571"/>
    <x v="6"/>
    <x v="3"/>
    <s v="PPE INFRA: SOLID WASTE INFRA - LOSSES             "/>
    <n v="0"/>
    <n v="0"/>
    <n v="0"/>
    <n v="0"/>
    <s v="P  "/>
    <n v="0"/>
    <s v="6"/>
    <s v="6571"/>
    <s v="3"/>
    <s v="320"/>
  </r>
  <r>
    <s v="6571320155026MRCZZ11"/>
    <s v="6571"/>
    <n v="6571"/>
    <x v="6"/>
    <x v="1"/>
    <s v="PPE INFRA: WATER SUPLLY INFRA - GAINS             "/>
    <n v="0"/>
    <n v="0"/>
    <n v="0"/>
    <n v="0"/>
    <s v="P  "/>
    <n v="0"/>
    <s v="6"/>
    <s v="6571"/>
    <s v="3"/>
    <s v="320"/>
  </r>
  <r>
    <s v="6571320160026MRCZZ11"/>
    <s v="6571"/>
    <n v="6571"/>
    <x v="6"/>
    <x v="3"/>
    <s v="PPE INFRA: WATER SUPPLY INFRA - LOSSES            "/>
    <n v="0"/>
    <n v="0"/>
    <n v="0"/>
    <n v="0"/>
    <s v="P  "/>
    <n v="0"/>
    <s v="6"/>
    <s v="6571"/>
    <s v="3"/>
    <s v="320"/>
  </r>
  <r>
    <s v="6571350070026MRCZZ11"/>
    <s v="6571"/>
    <n v="6571"/>
    <x v="6"/>
    <x v="3"/>
    <s v="IL PPE: INFRASTRUCT - WASTE MANAGEMENT            "/>
    <n v="0"/>
    <n v="0"/>
    <n v="0"/>
    <n v="0"/>
    <s v="P  "/>
    <n v="0"/>
    <s v="6"/>
    <s v="6571"/>
    <s v="3"/>
    <s v="350"/>
  </r>
  <r>
    <s v="6571350080026MRCZZ11"/>
    <s v="6571"/>
    <n v="6571"/>
    <x v="6"/>
    <x v="3"/>
    <s v="IL PPE: INFRASTRUCTURE - WATER                    "/>
    <n v="0"/>
    <n v="0"/>
    <n v="0"/>
    <n v="0"/>
    <s v="P  "/>
    <n v="0"/>
    <s v="6"/>
    <s v="6571"/>
    <s v="3"/>
    <s v="350"/>
  </r>
  <r>
    <s v="6571360070026MRCZZ11"/>
    <s v="6571"/>
    <n v="6571"/>
    <x v="6"/>
    <x v="3"/>
    <s v="RIL PPE: INFRASTRUCT - WASTE MANAGEMENT           "/>
    <n v="0"/>
    <n v="0"/>
    <n v="0"/>
    <n v="0"/>
    <s v="P  "/>
    <n v="0"/>
    <s v="6"/>
    <s v="6571"/>
    <s v="3"/>
    <s v="360"/>
  </r>
  <r>
    <s v="6571360080026MRCZZ11"/>
    <s v="6571"/>
    <n v="6571"/>
    <x v="6"/>
    <x v="3"/>
    <s v="RIL PPE: INFRASTRUCTURE - WATER                   "/>
    <n v="0"/>
    <n v="0"/>
    <n v="0"/>
    <n v="0"/>
    <s v="P  "/>
    <n v="0"/>
    <s v="6"/>
    <s v="6571"/>
    <s v="3"/>
    <s v="360"/>
  </r>
  <r>
    <s v="6571395049026MRC2A20"/>
    <s v="6571"/>
    <n v="6571"/>
    <x v="6"/>
    <x v="1"/>
    <s v="DPT CHG TELEPHONE                                 "/>
    <n v="0"/>
    <n v="25746"/>
    <n v="0"/>
    <n v="25746"/>
    <s v="P  "/>
    <n v="3252"/>
    <s v="6"/>
    <s v="6571"/>
    <s v="3"/>
    <s v="395"/>
  </r>
  <r>
    <s v="65713996050ZZZZZZZ11"/>
    <s v="6571"/>
    <n v="6571"/>
    <x v="6"/>
    <x v="1"/>
    <s v="TRF TO ACC SURPLUS DEFICIT                        "/>
    <n v="0"/>
    <n v="0"/>
    <n v="-9550272.0500000007"/>
    <n v="-9550272.0500000007"/>
    <s v="P  "/>
    <n v="0"/>
    <s v="6"/>
    <s v="6571"/>
    <s v="3"/>
    <s v="399"/>
  </r>
  <r>
    <s v="65713996100ZZZZZZZ11"/>
    <s v="6571"/>
    <n v="6571"/>
    <x v="6"/>
    <x v="1"/>
    <s v="TRF FROM ACC SURPLUS DEFICIT                      "/>
    <n v="0"/>
    <n v="0"/>
    <n v="0"/>
    <n v="0"/>
    <s v="P  "/>
    <n v="0"/>
    <s v="6"/>
    <s v="6571"/>
    <s v="3"/>
    <s v="399"/>
  </r>
  <r>
    <s v="65716445010ZZZZZZZ11"/>
    <s v="6571"/>
    <n v="6571"/>
    <x v="6"/>
    <x v="4"/>
    <s v="PPE CST WATER INF BULK MAIN CST OPEN BAL          "/>
    <n v="0"/>
    <n v="0"/>
    <n v="0"/>
    <n v="0"/>
    <s v="GP "/>
    <n v="0"/>
    <s v="6"/>
    <s v="6571"/>
    <s v="6"/>
    <s v="644"/>
  </r>
  <r>
    <s v="6571644502081Y24ZZ20"/>
    <s v="6571"/>
    <n v="6571"/>
    <x v="6"/>
    <x v="4"/>
    <s v="KHAY PH 4 (800 H -INST WAT INT SEWER RET          "/>
    <n v="0"/>
    <n v="2154945.6"/>
    <n v="0"/>
    <n v="2154945.6"/>
    <s v="P  "/>
    <n v="14000000"/>
    <s v="6"/>
    <s v="6571"/>
    <s v="6"/>
    <s v="644"/>
  </r>
  <r>
    <s v="6571644502081Y27ZZ20"/>
    <s v="6571"/>
    <n v="6571"/>
    <x v="6"/>
    <x v="4"/>
    <s v="SONDERWAT PH 2 80/INST WATER INT SEW RET          "/>
    <n v="0"/>
    <n v="0"/>
    <n v="0"/>
    <n v="0"/>
    <s v="P  "/>
    <n v="0"/>
    <s v="6"/>
    <s v="6571"/>
    <s v="6"/>
    <s v="644"/>
  </r>
  <r>
    <s v="6571644502081Y29ZZ20"/>
    <s v="6571"/>
    <n v="6571"/>
    <x v="6"/>
    <x v="4"/>
    <s v="VISTAP 2&amp;3 REALIG REROUT BULK WATER PIPE          "/>
    <n v="0"/>
    <n v="41583462.030000001"/>
    <n v="0"/>
    <n v="39597413.299999997"/>
    <s v="P  "/>
    <n v="43000000"/>
    <s v="6"/>
    <s v="6571"/>
    <s v="6"/>
    <s v="644"/>
  </r>
  <r>
    <s v="65716445030ZZZZZZZ11"/>
    <s v="6571"/>
    <n v="6571"/>
    <x v="6"/>
    <x v="4"/>
    <s v="PPE COST WATER INFRAST BULK MAIN COST DL          "/>
    <n v="0"/>
    <n v="0"/>
    <n v="0"/>
    <n v="0"/>
    <s v="GP "/>
    <n v="0"/>
    <s v="6"/>
    <s v="6571"/>
    <s v="6"/>
    <s v="644"/>
  </r>
  <r>
    <s v="65716445040ZZZZZZZ11"/>
    <s v="6571"/>
    <n v="6571"/>
    <x v="6"/>
    <x v="4"/>
    <s v="PPE COST WATER INFR BULK MAIN COST COERR          "/>
    <n v="0"/>
    <n v="0"/>
    <n v="0"/>
    <n v="0"/>
    <s v="GP "/>
    <n v="0"/>
    <s v="6"/>
    <s v="6571"/>
    <s v="6"/>
    <s v="644"/>
  </r>
  <r>
    <s v="65716445050ZZZZZZZ11"/>
    <s v="6571"/>
    <n v="6571"/>
    <x v="6"/>
    <x v="4"/>
    <s v="PPE COST WATER INFR BULK MAIN COST CIAP           "/>
    <n v="0"/>
    <n v="0"/>
    <n v="0"/>
    <n v="0"/>
    <s v="GP "/>
    <n v="0"/>
    <s v="6"/>
    <s v="6571"/>
    <s v="6"/>
    <s v="644"/>
  </r>
  <r>
    <s v="65716445060ZZZZZZZ11"/>
    <s v="6571"/>
    <n v="6571"/>
    <x v="6"/>
    <x v="4"/>
    <s v="PPE CST WATER INF BULK MAIN CST DISPOSAL          "/>
    <n v="0"/>
    <n v="0"/>
    <n v="0"/>
    <n v="0"/>
    <s v="GP "/>
    <n v="0"/>
    <s v="6"/>
    <s v="6571"/>
    <s v="6"/>
    <s v="644"/>
  </r>
  <r>
    <s v="65716445070ZZZZZZZ11"/>
    <s v="6571"/>
    <n v="6571"/>
    <x v="6"/>
    <x v="4"/>
    <s v="PPE COST WATER INFR BULK MAIN COST TRF I          "/>
    <n v="0"/>
    <n v="0"/>
    <n v="0"/>
    <n v="0"/>
    <s v="GP "/>
    <n v="0"/>
    <s v="6"/>
    <s v="6571"/>
    <s v="6"/>
    <s v="644"/>
  </r>
  <r>
    <s v="65716445080ZZZZZZZ11"/>
    <s v="6571"/>
    <n v="6571"/>
    <x v="6"/>
    <x v="4"/>
    <s v="PPE COST WATER INFR BULK MAIN COST TRF O          "/>
    <n v="0"/>
    <n v="0"/>
    <n v="-41752358.899999999"/>
    <n v="-41752358.899999999"/>
    <s v="GP "/>
    <n v="0"/>
    <s v="6"/>
    <s v="6571"/>
    <s v="6"/>
    <s v="644"/>
  </r>
  <r>
    <s v="65716445210ZZZZZZZ11"/>
    <s v="6571"/>
    <n v="6571"/>
    <x v="6"/>
    <x v="4"/>
    <s v="PPE COST WATER INF BULK MAIN AD OPEN BAL          "/>
    <n v="0"/>
    <n v="0"/>
    <n v="0"/>
    <n v="0"/>
    <s v="GP "/>
    <n v="0"/>
    <s v="6"/>
    <s v="6571"/>
    <s v="6"/>
    <s v="644"/>
  </r>
  <r>
    <s v="65716445220ZZZZZZZ11"/>
    <s v="6571"/>
    <n v="6571"/>
    <x v="6"/>
    <x v="4"/>
    <s v="PPE COST WATER INFR BULK MAIN AD OTH CHG          "/>
    <n v="0"/>
    <n v="0"/>
    <n v="0"/>
    <n v="0"/>
    <s v="GP "/>
    <n v="0"/>
    <s v="6"/>
    <s v="6571"/>
    <s v="6"/>
    <s v="644"/>
  </r>
  <r>
    <s v="65716445230ZZZZZZZ11"/>
    <s v="6571"/>
    <n v="6571"/>
    <x v="6"/>
    <x v="4"/>
    <s v="PPE COST WATER INFRAST BULK MAIN AD DEPR          "/>
    <n v="0"/>
    <n v="0"/>
    <n v="0"/>
    <n v="0"/>
    <s v="GP "/>
    <n v="0"/>
    <s v="6"/>
    <s v="6571"/>
    <s v="6"/>
    <s v="644"/>
  </r>
  <r>
    <s v="65716445240ZZZZZZZ11"/>
    <s v="6571"/>
    <n v="6571"/>
    <x v="6"/>
    <x v="4"/>
    <s v="PPE COST WATER INF BULK MAIN AD DISPOSAL          "/>
    <n v="0"/>
    <n v="0"/>
    <n v="0"/>
    <n v="0"/>
    <s v="GP "/>
    <n v="0"/>
    <s v="6"/>
    <s v="6571"/>
    <s v="6"/>
    <s v="644"/>
  </r>
  <r>
    <s v="65716445250ZZZZZZZ11"/>
    <s v="6571"/>
    <n v="6571"/>
    <x v="6"/>
    <x v="4"/>
    <s v="PPE COST WATER INF BULK MAIN AD TRANSFER          "/>
    <n v="0"/>
    <n v="0"/>
    <n v="0"/>
    <n v="0"/>
    <s v="GP "/>
    <n v="0"/>
    <s v="6"/>
    <s v="6571"/>
    <s v="6"/>
    <s v="644"/>
  </r>
  <r>
    <s v="65716445310ZZZZZZZ11"/>
    <s v="6571"/>
    <n v="6571"/>
    <x v="6"/>
    <x v="4"/>
    <s v="PPE COST WATER INF BULK MAIN AI OPEN BAL          "/>
    <n v="0"/>
    <n v="0"/>
    <n v="0"/>
    <n v="0"/>
    <s v="GP "/>
    <n v="0"/>
    <s v="6"/>
    <s v="6571"/>
    <s v="6"/>
    <s v="644"/>
  </r>
  <r>
    <s v="65716445320ZZZZZZZ11"/>
    <s v="6571"/>
    <n v="6571"/>
    <x v="6"/>
    <x v="4"/>
    <s v="PPE COST WATER INFRASTR BULK MAIN AI IMP          "/>
    <n v="0"/>
    <n v="0"/>
    <n v="0"/>
    <n v="0"/>
    <s v="GP "/>
    <n v="0"/>
    <s v="6"/>
    <s v="6571"/>
    <s v="6"/>
    <s v="644"/>
  </r>
  <r>
    <s v="65716445330ZZZZZZZ11"/>
    <s v="6571"/>
    <n v="6571"/>
    <x v="6"/>
    <x v="4"/>
    <s v="PPE COST WATER INFR BULK MAIN AI DSP/TRF          "/>
    <n v="0"/>
    <n v="0"/>
    <n v="0"/>
    <n v="0"/>
    <s v="GP "/>
    <n v="0"/>
    <s v="6"/>
    <s v="6571"/>
    <s v="6"/>
    <s v="644"/>
  </r>
  <r>
    <s v="65716445340ZZZZZZZ11"/>
    <s v="6571"/>
    <n v="6571"/>
    <x v="6"/>
    <x v="4"/>
    <s v="PPE COST WATER INFRASTR BULK MAIN AI CNL          "/>
    <n v="0"/>
    <n v="0"/>
    <n v="0"/>
    <n v="0"/>
    <s v="GP "/>
    <n v="0"/>
    <s v="6"/>
    <s v="6571"/>
    <s v="6"/>
    <s v="644"/>
  </r>
  <r>
    <s v="65716450010ZZZZZZZ11"/>
    <s v="6571"/>
    <n v="6571"/>
    <x v="6"/>
    <x v="4"/>
    <s v="PPE COST SOLID WASTE INFR COST OPEN BAL           "/>
    <n v="0"/>
    <n v="0"/>
    <n v="0"/>
    <n v="0"/>
    <s v="GP "/>
    <n v="0"/>
    <s v="6"/>
    <s v="6571"/>
    <s v="6"/>
    <s v="645"/>
  </r>
  <r>
    <s v="6571645002081RK4ZZ20"/>
    <s v="6571"/>
    <n v="6571"/>
    <x v="6"/>
    <x v="4"/>
    <s v="GRASSLAND PHASE 4 (KHAYELITSHA) - INTERN          "/>
    <n v="0"/>
    <n v="0"/>
    <n v="0"/>
    <n v="0"/>
    <s v="P  "/>
    <n v="0"/>
    <s v="6"/>
    <s v="6571"/>
    <s v="6"/>
    <s v="645"/>
  </r>
  <r>
    <s v="6571645002081RK8ZZ40"/>
    <s v="6571"/>
    <n v="6571"/>
    <x v="6"/>
    <x v="4"/>
    <s v="BOTSHABELO WEST EXT 1 (3700 HOUSEHOLDS)           "/>
    <n v="0"/>
    <n v="0"/>
    <n v="0"/>
    <n v="0"/>
    <s v="P  "/>
    <n v="0"/>
    <s v="6"/>
    <s v="6571"/>
    <s v="6"/>
    <s v="645"/>
  </r>
  <r>
    <s v="6571645002081RK9ZZ40"/>
    <s v="6571"/>
    <n v="6571"/>
    <x v="6"/>
    <x v="4"/>
    <s v="BOTSHABELO SEC 1 (HOUSEHOLDS ..) - INTER          "/>
    <n v="0"/>
    <n v="0"/>
    <n v="0"/>
    <n v="0"/>
    <s v="P  "/>
    <n v="0"/>
    <s v="6"/>
    <s v="6571"/>
    <s v="6"/>
    <s v="645"/>
  </r>
  <r>
    <s v="6571645002081RN6ZZ20"/>
    <s v="6571"/>
    <n v="6571"/>
    <x v="6"/>
    <x v="4"/>
    <s v="INTER SEW RETIC &amp; TOILET T/STRUC - G/LAN          "/>
    <n v="0"/>
    <n v="0"/>
    <n v="0"/>
    <n v="0"/>
    <s v="P  "/>
    <n v="0"/>
    <s v="6"/>
    <s v="6571"/>
    <s v="6"/>
    <s v="645"/>
  </r>
  <r>
    <s v="6571645002081RP1ZZ40"/>
    <s v="6571"/>
    <n v="6571"/>
    <x v="6"/>
    <x v="4"/>
    <s v="INTERNAL SEWERAGE RETICULATION &amp; TOILET           "/>
    <n v="0"/>
    <n v="0"/>
    <n v="0"/>
    <n v="0"/>
    <s v="P  "/>
    <n v="0"/>
    <s v="6"/>
    <s v="6571"/>
    <s v="6"/>
    <s v="645"/>
  </r>
  <r>
    <s v="6571645002081RP2ZZ40"/>
    <s v="6571"/>
    <n v="6571"/>
    <x v="6"/>
    <x v="4"/>
    <s v="INTERNAL SEWERAGE RETICULATION &amp; TOILET           "/>
    <n v="0"/>
    <n v="0"/>
    <n v="0"/>
    <n v="0"/>
    <s v="P  "/>
    <n v="0"/>
    <s v="6"/>
    <s v="6571"/>
    <s v="6"/>
    <s v="645"/>
  </r>
  <r>
    <s v="6571645002081V10ZZ20"/>
    <s v="6571"/>
    <n v="6571"/>
    <x v="6"/>
    <x v="4"/>
    <s v="M/HULE SQ DESIGN &amp; IN W &amp; S                       "/>
    <n v="0"/>
    <n v="0"/>
    <n v="0"/>
    <n v="0"/>
    <s v="P  "/>
    <n v="0"/>
    <s v="6"/>
    <s v="6571"/>
    <s v="6"/>
    <s v="645"/>
  </r>
  <r>
    <s v="6571645002081V11ZZ40"/>
    <s v="6571"/>
    <n v="6571"/>
    <x v="6"/>
    <x v="4"/>
    <s v="BOTS SECT INT SEWER RETIC                         "/>
    <n v="0"/>
    <n v="0"/>
    <n v="0"/>
    <n v="0"/>
    <s v="P  "/>
    <n v="0"/>
    <s v="6"/>
    <s v="6571"/>
    <s v="6"/>
    <s v="645"/>
  </r>
  <r>
    <s v="6571645002081V12ZZ20"/>
    <s v="6571"/>
    <n v="6571"/>
    <x v="6"/>
    <x v="4"/>
    <s v="KGOTSONG INT SEWER RETIC                          "/>
    <n v="0"/>
    <n v="15065248.83"/>
    <n v="0"/>
    <n v="15065248.83"/>
    <s v="P  "/>
    <n v="19100000"/>
    <s v="6"/>
    <s v="6571"/>
    <s v="6"/>
    <s v="645"/>
  </r>
  <r>
    <s v="6571645002081V13ZZ20"/>
    <s v="6571"/>
    <n v="6571"/>
    <x v="6"/>
    <x v="4"/>
    <s v="NAMIBIA INT SEWER RETIC                           "/>
    <n v="0"/>
    <n v="4964132.93"/>
    <n v="0"/>
    <n v="4964132.93"/>
    <s v="P  "/>
    <n v="5000000"/>
    <s v="6"/>
    <s v="6571"/>
    <s v="6"/>
    <s v="645"/>
  </r>
  <r>
    <s v="6571645002081V14ZZ30"/>
    <s v="6571"/>
    <n v="6571"/>
    <x v="6"/>
    <x v="4"/>
    <s v="THABA INT SEWER RETICU                            "/>
    <n v="0"/>
    <n v="0"/>
    <n v="0"/>
    <n v="0"/>
    <s v="P  "/>
    <n v="0"/>
    <s v="6"/>
    <s v="6571"/>
    <s v="6"/>
    <s v="645"/>
  </r>
  <r>
    <s v="65716450030ZZZZZZZ11"/>
    <s v="6571"/>
    <n v="6571"/>
    <x v="6"/>
    <x v="4"/>
    <s v="PPE COST SOLID WASTE INF COST DECOM LIAB          "/>
    <n v="0"/>
    <n v="0"/>
    <n v="0"/>
    <n v="0"/>
    <s v="GP "/>
    <n v="0"/>
    <s v="6"/>
    <s v="6571"/>
    <s v="6"/>
    <s v="645"/>
  </r>
  <r>
    <s v="65716450040ZZZZZZZ11"/>
    <s v="6571"/>
    <n v="6571"/>
    <x v="6"/>
    <x v="4"/>
    <s v="PPE COST SOLID WASTE INFR COST COR ERROR          "/>
    <n v="0"/>
    <n v="0"/>
    <n v="0"/>
    <n v="0"/>
    <s v="GP "/>
    <n v="0"/>
    <s v="6"/>
    <s v="6571"/>
    <s v="6"/>
    <s v="645"/>
  </r>
  <r>
    <s v="65716450050ZZZZZZZ11"/>
    <s v="6571"/>
    <n v="6571"/>
    <x v="6"/>
    <x v="4"/>
    <s v="PPE COST SOLID WASTE INFRASTR COST CHGAP          "/>
    <n v="0"/>
    <n v="0"/>
    <n v="0"/>
    <n v="0"/>
    <s v="GP "/>
    <n v="0"/>
    <s v="6"/>
    <s v="6571"/>
    <s v="6"/>
    <s v="645"/>
  </r>
  <r>
    <s v="65716450060ZZZZZZZ11"/>
    <s v="6571"/>
    <n v="6571"/>
    <x v="6"/>
    <x v="4"/>
    <s v="PPE COST SOLID WASTE INFR COST DISPOSAL           "/>
    <n v="0"/>
    <n v="0"/>
    <n v="0"/>
    <n v="0"/>
    <s v="GP "/>
    <n v="0"/>
    <s v="6"/>
    <s v="6571"/>
    <s v="6"/>
    <s v="645"/>
  </r>
  <r>
    <s v="65716450070ZZZZZZZ11"/>
    <s v="6571"/>
    <n v="6571"/>
    <x v="6"/>
    <x v="4"/>
    <s v="PPE COST SOLID WASTE INF COST TRANSFER I          "/>
    <n v="0"/>
    <n v="0"/>
    <n v="0"/>
    <n v="0"/>
    <s v="GP "/>
    <n v="0"/>
    <s v="6"/>
    <s v="6571"/>
    <s v="6"/>
    <s v="645"/>
  </r>
  <r>
    <s v="65716450080ZZZZZZZ11"/>
    <s v="6571"/>
    <n v="6571"/>
    <x v="6"/>
    <x v="4"/>
    <s v="PPE COST SOLID WASTE INF COST TRANSFER O          "/>
    <n v="0"/>
    <n v="0"/>
    <n v="-20029381.760000002"/>
    <n v="-20029381.760000002"/>
    <s v="GP "/>
    <n v="0"/>
    <s v="6"/>
    <s v="6571"/>
    <s v="6"/>
    <s v="645"/>
  </r>
  <r>
    <s v="65716450210ZZZZZZZ11"/>
    <s v="6571"/>
    <n v="6571"/>
    <x v="6"/>
    <x v="4"/>
    <s v="PPE COST SOLID WASTE INFR AD OPENING BAL          "/>
    <n v="0"/>
    <n v="0"/>
    <n v="0"/>
    <n v="0"/>
    <s v="GP "/>
    <n v="0"/>
    <s v="6"/>
    <s v="6571"/>
    <s v="6"/>
    <s v="645"/>
  </r>
  <r>
    <s v="65716450220ZZZZZZZ11"/>
    <s v="6571"/>
    <n v="6571"/>
    <x v="6"/>
    <x v="4"/>
    <s v="PPE COST SOLID WASTE INFR AD OTHER CHG            "/>
    <n v="0"/>
    <n v="0"/>
    <n v="0"/>
    <n v="0"/>
    <s v="GP "/>
    <n v="0"/>
    <s v="6"/>
    <s v="6571"/>
    <s v="6"/>
    <s v="645"/>
  </r>
  <r>
    <s v="65716450230ZZZZZZZ11"/>
    <s v="6571"/>
    <n v="6571"/>
    <x v="6"/>
    <x v="4"/>
    <s v="PPE COST SOLID WASTE INF AD DEPRECIATION          "/>
    <n v="0"/>
    <n v="0"/>
    <n v="0"/>
    <n v="0"/>
    <s v="GP "/>
    <n v="0"/>
    <s v="6"/>
    <s v="6571"/>
    <s v="6"/>
    <s v="645"/>
  </r>
  <r>
    <s v="65716450240ZZZZZZZ11"/>
    <s v="6571"/>
    <n v="6571"/>
    <x v="6"/>
    <x v="4"/>
    <s v="PPE COST SOLID WASTE INFRAST AD DISPOSAL          "/>
    <n v="0"/>
    <n v="0"/>
    <n v="0"/>
    <n v="0"/>
    <s v="GP "/>
    <n v="0"/>
    <s v="6"/>
    <s v="6571"/>
    <s v="6"/>
    <s v="645"/>
  </r>
  <r>
    <s v="65716450250ZZZZZZZ11"/>
    <s v="6571"/>
    <n v="6571"/>
    <x v="6"/>
    <x v="4"/>
    <s v="PPE COST SOLID WASTE INFRAST AD TRANSFER          "/>
    <n v="0"/>
    <n v="0"/>
    <n v="0"/>
    <n v="0"/>
    <s v="GP "/>
    <n v="0"/>
    <s v="6"/>
    <s v="6571"/>
    <s v="6"/>
    <s v="645"/>
  </r>
  <r>
    <s v="65716450310ZZZZZZZ11"/>
    <s v="6571"/>
    <n v="6571"/>
    <x v="6"/>
    <x v="4"/>
    <s v="PPE COST SOLID WASTE INFR AI OPENING BAL          "/>
    <n v="0"/>
    <n v="0"/>
    <n v="0"/>
    <n v="0"/>
    <s v="GP "/>
    <n v="0"/>
    <s v="6"/>
    <s v="6571"/>
    <s v="6"/>
    <s v="645"/>
  </r>
  <r>
    <s v="65716450320ZZZZZZZ11"/>
    <s v="6571"/>
    <n v="6571"/>
    <x v="6"/>
    <x v="4"/>
    <s v="PPE COST SOLID WASTE INFR AI IMPAIRMENT           "/>
    <n v="0"/>
    <n v="0"/>
    <n v="0"/>
    <n v="0"/>
    <s v="GP "/>
    <n v="0"/>
    <s v="6"/>
    <s v="6571"/>
    <s v="6"/>
    <s v="645"/>
  </r>
  <r>
    <s v="65716450330ZZZZZZZ11"/>
    <s v="6571"/>
    <n v="6571"/>
    <x v="6"/>
    <x v="4"/>
    <s v="PPE COST SOLID WASTE INF AI DISPOSAL/TRF          "/>
    <n v="0"/>
    <n v="0"/>
    <n v="0"/>
    <n v="0"/>
    <s v="GP "/>
    <n v="0"/>
    <s v="6"/>
    <s v="6571"/>
    <s v="6"/>
    <s v="645"/>
  </r>
  <r>
    <s v="65716450340ZZZZZZZ11"/>
    <s v="6571"/>
    <n v="6571"/>
    <x v="6"/>
    <x v="4"/>
    <s v="PPE COST SOLID WASTE INF AI CHG NOT LIST          "/>
    <n v="0"/>
    <n v="0"/>
    <n v="0"/>
    <n v="0"/>
    <s v="GP "/>
    <n v="0"/>
    <s v="6"/>
    <s v="6571"/>
    <s v="6"/>
    <s v="645"/>
  </r>
  <r>
    <s v="65716680010ZZZZZZZ11"/>
    <s v="6571"/>
    <n v="6571"/>
    <x v="6"/>
    <x v="4"/>
    <s v="WIP OPENING BALANCE                               "/>
    <n v="0"/>
    <n v="0"/>
    <n v="0"/>
    <n v="0"/>
    <s v="GP "/>
    <n v="0"/>
    <s v="6"/>
    <s v="6571"/>
    <s v="6"/>
    <s v="668"/>
  </r>
  <r>
    <s v="65716680020ZZZZZZZ11"/>
    <s v="6571"/>
    <n v="6571"/>
    <x v="6"/>
    <x v="4"/>
    <s v="WIP ACQUISITION OUTSOURCED                        "/>
    <n v="0"/>
    <n v="0"/>
    <n v="0"/>
    <n v="0"/>
    <s v="GP "/>
    <n v="0"/>
    <s v="6"/>
    <s v="6571"/>
    <s v="6"/>
    <s v="668"/>
  </r>
  <r>
    <s v="65716680030ZZZZZZZ11"/>
    <s v="6571"/>
    <n v="6571"/>
    <x v="6"/>
    <x v="4"/>
    <s v="WIP ACQUISITION OWN ACC CONSTR MAT&amp;SUPPL          "/>
    <n v="0"/>
    <n v="0"/>
    <n v="0"/>
    <n v="0"/>
    <s v="GP "/>
    <n v="0"/>
    <s v="6"/>
    <s v="6571"/>
    <s v="6"/>
    <s v="668"/>
  </r>
  <r>
    <s v="65716680040ZZZZZZZ11"/>
    <s v="6571"/>
    <n v="6571"/>
    <x v="6"/>
    <x v="4"/>
    <s v="WIP ACQ OWN ACC CONSTR COMPENS EMPLOYEE           "/>
    <n v="0"/>
    <n v="0"/>
    <n v="0"/>
    <n v="0"/>
    <s v="GP "/>
    <n v="0"/>
    <s v="6"/>
    <s v="6571"/>
    <s v="6"/>
    <s v="668"/>
  </r>
  <r>
    <s v="65716680050ZZZZZZZ11"/>
    <s v="6571"/>
    <n v="6571"/>
    <x v="6"/>
    <x v="4"/>
    <s v="WIP ACQ OWN ACC CONSTR COST SITE PREP             "/>
    <n v="0"/>
    <n v="0"/>
    <n v="0"/>
    <n v="0"/>
    <s v="GP "/>
    <n v="0"/>
    <s v="6"/>
    <s v="6571"/>
    <s v="6"/>
    <s v="668"/>
  </r>
  <r>
    <s v="65716680060ZZZZZZZ11"/>
    <s v="6571"/>
    <n v="6571"/>
    <x v="6"/>
    <x v="4"/>
    <s v="WIP ACQ OWN ACC CONSTR DELIV &amp; HAND COST          "/>
    <n v="0"/>
    <n v="0"/>
    <n v="0"/>
    <n v="0"/>
    <s v="GP "/>
    <n v="0"/>
    <s v="6"/>
    <s v="6571"/>
    <s v="6"/>
    <s v="668"/>
  </r>
  <r>
    <s v="65716680070ZZZZZZZ11"/>
    <s v="6571"/>
    <n v="6571"/>
    <x v="6"/>
    <x v="4"/>
    <s v="WIP ACQ OWN ACC CONSTR INST &amp; ASSEM CST           "/>
    <n v="0"/>
    <n v="0"/>
    <n v="0"/>
    <n v="0"/>
    <s v="GP "/>
    <n v="0"/>
    <s v="6"/>
    <s v="6571"/>
    <s v="6"/>
    <s v="668"/>
  </r>
  <r>
    <s v="65716680080ZZZZZZZ11"/>
    <s v="6571"/>
    <n v="6571"/>
    <x v="6"/>
    <x v="4"/>
    <s v="WIP ACQ OWN ACC CONSTR COST TEST SITE             "/>
    <n v="0"/>
    <n v="0"/>
    <n v="0"/>
    <n v="0"/>
    <s v="GP "/>
    <n v="0"/>
    <s v="6"/>
    <s v="6571"/>
    <s v="6"/>
    <s v="668"/>
  </r>
  <r>
    <s v="65716680090ZZZZZZZ11"/>
    <s v="6571"/>
    <n v="6571"/>
    <x v="6"/>
    <x v="4"/>
    <s v="WIP ACQUISITION OWN ACC CONSTR PROF FEE           "/>
    <n v="0"/>
    <n v="0"/>
    <n v="0"/>
    <n v="0"/>
    <s v="GP "/>
    <n v="0"/>
    <s v="6"/>
    <s v="6571"/>
    <s v="6"/>
    <s v="668"/>
  </r>
  <r>
    <s v="65716680100ZZZZZZZ11"/>
    <s v="6571"/>
    <n v="6571"/>
    <x v="6"/>
    <x v="4"/>
    <s v="WIP ACQUISITION BORROWING COST                    "/>
    <n v="0"/>
    <n v="0"/>
    <n v="0"/>
    <n v="0"/>
    <s v="GP "/>
    <n v="0"/>
    <s v="6"/>
    <s v="6571"/>
    <s v="6"/>
    <s v="668"/>
  </r>
  <r>
    <s v="65718100010ZZZZZZZ11"/>
    <s v="6571"/>
    <n v="6571"/>
    <x v="6"/>
    <x v="2"/>
    <s v="ACC SUR/(DEF): OPENING BALANCE                    "/>
    <n v="11157704.58"/>
    <n v="0"/>
    <n v="0"/>
    <n v="11157704.58"/>
    <s v="GP "/>
    <n v="0"/>
    <s v="6"/>
    <s v="6571"/>
    <s v="8"/>
    <s v="810"/>
  </r>
  <r>
    <s v="65718100020ZZZZZZZ11"/>
    <s v="6571"/>
    <n v="6571"/>
    <x v="6"/>
    <x v="2"/>
    <s v="ACC SUR/(DEF): CHANGES IN ACC POLICY              "/>
    <n v="0"/>
    <n v="0"/>
    <n v="0"/>
    <n v="0"/>
    <s v="GP "/>
    <n v="0"/>
    <s v="6"/>
    <s v="6571"/>
    <s v="8"/>
    <s v="810"/>
  </r>
  <r>
    <s v="65718100030ZZZZZZZ11"/>
    <s v="6571"/>
    <n v="6571"/>
    <x v="6"/>
    <x v="2"/>
    <s v="ACC SUR/(DEF): CORREC PRIOR PERIOD ERROR          "/>
    <n v="0"/>
    <n v="0"/>
    <n v="0"/>
    <n v="0"/>
    <s v="GP "/>
    <n v="0"/>
    <s v="6"/>
    <s v="6571"/>
    <s v="8"/>
    <s v="810"/>
  </r>
  <r>
    <s v="65718100040ZZZZZZZ11"/>
    <s v="6571"/>
    <n v="6571"/>
    <x v="6"/>
    <x v="2"/>
    <s v="ACC SUR/(DEF): TRF TO/FROM ACCUM SURPLUS          "/>
    <n v="0"/>
    <n v="9550272.0500000007"/>
    <n v="0"/>
    <n v="9550272.0500000007"/>
    <s v="GP "/>
    <n v="0"/>
    <s v="6"/>
    <s v="6571"/>
    <s v="8"/>
    <s v="810"/>
  </r>
  <r>
    <s v="65718100050ZZZZZZZ11"/>
    <s v="6571"/>
    <n v="6571"/>
    <x v="6"/>
    <x v="2"/>
    <s v="ACC SUR/(DEF): TRF TO/FROM RESERVES               "/>
    <n v="0"/>
    <n v="0"/>
    <n v="0"/>
    <n v="0"/>
    <s v="GP "/>
    <n v="0"/>
    <s v="6"/>
    <s v="6571"/>
    <s v="8"/>
    <s v="810"/>
  </r>
  <r>
    <s v="65718100060ZZZZZZZ11"/>
    <s v="6571"/>
    <n v="6571"/>
    <x v="6"/>
    <x v="2"/>
    <s v="ACC SUR/(DEF): DEPRECIATION OFFSETS               "/>
    <n v="0"/>
    <n v="0"/>
    <n v="0"/>
    <n v="0"/>
    <s v="GP "/>
    <n v="0"/>
    <s v="6"/>
    <s v="6571"/>
    <s v="8"/>
    <s v="810"/>
  </r>
  <r>
    <s v="6572211001026MRCZZ20"/>
    <s v="6572"/>
    <n v="6572"/>
    <x v="6"/>
    <x v="0"/>
    <s v="MS: SAL &amp; ALL: BASIC SALARY &amp; WAGES               "/>
    <n v="0"/>
    <n v="2849000"/>
    <n v="0"/>
    <n v="2861434"/>
    <s v="P  "/>
    <n v="2935089"/>
    <s v="6"/>
    <s v="6572"/>
    <s v="2"/>
    <s v="211"/>
  </r>
  <r>
    <s v="6572211022026MRCZZ20"/>
    <s v="6572"/>
    <n v="6572"/>
    <x v="6"/>
    <x v="0"/>
    <s v="MS: ALL - CELLULAR &amp; TELEPHONE                    "/>
    <n v="0"/>
    <n v="8400"/>
    <n v="0"/>
    <n v="8400"/>
    <s v="P  "/>
    <n v="8400"/>
    <s v="6"/>
    <s v="6572"/>
    <s v="2"/>
    <s v="211"/>
  </r>
  <r>
    <s v="6572211034026MRCZZ20"/>
    <s v="6572"/>
    <n v="6572"/>
    <x v="6"/>
    <x v="0"/>
    <s v="MS: ALL - TRAVEL OR MOTOR VEHICLE                 "/>
    <n v="0"/>
    <n v="577319.01"/>
    <n v="0"/>
    <n v="577582.51"/>
    <s v="P  "/>
    <n v="392292"/>
    <s v="6"/>
    <s v="6572"/>
    <s v="2"/>
    <s v="211"/>
  </r>
  <r>
    <s v="6572211036026MRCZZ20"/>
    <s v="6572"/>
    <n v="6572"/>
    <x v="6"/>
    <x v="0"/>
    <s v="MS: OVERTIME - NON STRUCTURED                     "/>
    <n v="0"/>
    <n v="0"/>
    <n v="0"/>
    <n v="0"/>
    <s v="P  "/>
    <n v="0"/>
    <s v="6"/>
    <s v="6572"/>
    <s v="2"/>
    <s v="211"/>
  </r>
  <r>
    <s v="6572211046026MRCZZ20"/>
    <s v="6572"/>
    <n v="6572"/>
    <x v="6"/>
    <x v="0"/>
    <s v="MS: SRB - ANNUAL BONUS                            "/>
    <n v="0"/>
    <n v="229596.99"/>
    <n v="0"/>
    <n v="229596.99"/>
    <s v="P  "/>
    <n v="244591"/>
    <s v="6"/>
    <s v="6572"/>
    <s v="2"/>
    <s v="211"/>
  </r>
  <r>
    <s v="6572211050026MRCZZ20"/>
    <s v="6572"/>
    <n v="6572"/>
    <x v="6"/>
    <x v="0"/>
    <s v="MS: SRB - LONG SERVICE AWARD                      "/>
    <n v="0"/>
    <n v="15499.08"/>
    <n v="0"/>
    <n v="15499.08"/>
    <s v="P  "/>
    <n v="0"/>
    <s v="6"/>
    <s v="6572"/>
    <s v="2"/>
    <s v="211"/>
  </r>
  <r>
    <s v="6572211056026MRCZZ20"/>
    <s v="6572"/>
    <n v="6572"/>
    <x v="6"/>
    <x v="0"/>
    <s v="MS: SRB - STANDBY ALLOWANCE                       "/>
    <n v="0"/>
    <n v="0"/>
    <n v="0"/>
    <n v="0"/>
    <s v="P  "/>
    <n v="0"/>
    <s v="6"/>
    <s v="6572"/>
    <s v="2"/>
    <s v="211"/>
  </r>
  <r>
    <s v="6572213001026MRCZZ20"/>
    <s v="6572"/>
    <n v="6572"/>
    <x v="6"/>
    <x v="0"/>
    <s v="MS: SOC CONTR - BARGAINING COUNCIL                "/>
    <n v="0"/>
    <n v="857.5"/>
    <n v="0"/>
    <n v="866.25"/>
    <s v="P  "/>
    <n v="954"/>
    <s v="6"/>
    <s v="6572"/>
    <s v="2"/>
    <s v="213"/>
  </r>
  <r>
    <s v="6572213010026MRCZZ20"/>
    <s v="6572"/>
    <n v="6572"/>
    <x v="6"/>
    <x v="0"/>
    <s v="MS: SOC CONTR - GROUP LIFE INSURANCE              "/>
    <n v="0"/>
    <n v="20234.55"/>
    <n v="0"/>
    <n v="21820.18"/>
    <s v="P  "/>
    <n v="19207"/>
    <s v="6"/>
    <s v="6572"/>
    <s v="2"/>
    <s v="213"/>
  </r>
  <r>
    <s v="6572213020026MRCZZ20"/>
    <s v="6572"/>
    <n v="6572"/>
    <x v="6"/>
    <x v="0"/>
    <s v="MS: SOC CONTR - MEDICAL                           "/>
    <n v="0"/>
    <n v="241391.82"/>
    <n v="0"/>
    <n v="241391.82"/>
    <s v="P  "/>
    <n v="212109"/>
    <s v="6"/>
    <s v="6572"/>
    <s v="2"/>
    <s v="213"/>
  </r>
  <r>
    <s v="6572213030026MRCZZ20"/>
    <s v="6572"/>
    <n v="6572"/>
    <x v="6"/>
    <x v="0"/>
    <s v="MS: SOC CONTR - PENSION                           "/>
    <n v="0"/>
    <n v="542597.34"/>
    <n v="0"/>
    <n v="544835.46"/>
    <s v="P  "/>
    <n v="540940"/>
    <s v="6"/>
    <s v="6572"/>
    <s v="2"/>
    <s v="213"/>
  </r>
  <r>
    <s v="6572213040026MRCZZ20"/>
    <s v="6572"/>
    <n v="6572"/>
    <x v="6"/>
    <x v="0"/>
    <s v="MS: SOC CONTR - UNEMPLOYMENT INSUR FUND           "/>
    <n v="0"/>
    <n v="14723.28"/>
    <n v="0"/>
    <n v="14723.28"/>
    <s v="P  "/>
    <n v="17217"/>
    <s v="6"/>
    <s v="6572"/>
    <s v="2"/>
    <s v="213"/>
  </r>
  <r>
    <s v="6572228360026NHCZZ11"/>
    <s v="6572"/>
    <n v="6572"/>
    <x v="6"/>
    <x v="0"/>
    <s v="CONTR:  MAINT OF BUILDINGS &amp; FACILITIES           "/>
    <n v="0"/>
    <n v="0"/>
    <n v="0"/>
    <n v="0"/>
    <s v="P  "/>
    <n v="80000"/>
    <s v="6"/>
    <s v="6572"/>
    <s v="2"/>
    <s v="228"/>
  </r>
  <r>
    <s v="6572230451026MRCZZ20"/>
    <s v="6572"/>
    <n v="6572"/>
    <x v="6"/>
    <x v="0"/>
    <s v="OC: PRINTING &amp; PUBLICATIONS                       "/>
    <n v="0"/>
    <n v="4688.83"/>
    <n v="0"/>
    <n v="4688.83"/>
    <s v="P  "/>
    <n v="5098"/>
    <s v="6"/>
    <s v="6572"/>
    <s v="2"/>
    <s v="230"/>
  </r>
  <r>
    <s v="6572230541026MRCZZ20"/>
    <s v="6572"/>
    <n v="6572"/>
    <x v="6"/>
    <x v="0"/>
    <s v="OC: SKILLS DEVELOPMENT FUND LEVY                  "/>
    <n v="0"/>
    <n v="35918.51"/>
    <n v="0"/>
    <n v="36025.379999999997"/>
    <s v="P  "/>
    <n v="38116"/>
    <s v="6"/>
    <s v="6572"/>
    <s v="2"/>
    <s v="230"/>
  </r>
  <r>
    <s v="6572272100026MRCZZ11"/>
    <s v="6572"/>
    <n v="6572"/>
    <x v="6"/>
    <x v="0"/>
    <s v="DEPRECIATION SOLID WASTE LANDFILL SITES           "/>
    <n v="0"/>
    <n v="0"/>
    <n v="0"/>
    <n v="0"/>
    <s v="P  "/>
    <n v="0"/>
    <s v="6"/>
    <s v="6572"/>
    <s v="2"/>
    <s v="272"/>
  </r>
  <r>
    <s v="6572272125026MRCZZ11"/>
    <s v="6572"/>
    <n v="6572"/>
    <x v="6"/>
    <x v="0"/>
    <s v="DEPRECIATION WATER SUPPLY BULK MAINS              "/>
    <n v="0"/>
    <n v="0"/>
    <n v="0"/>
    <n v="0"/>
    <s v="P  "/>
    <n v="0"/>
    <s v="6"/>
    <s v="6572"/>
    <s v="2"/>
    <s v="272"/>
  </r>
  <r>
    <s v="6572320135026MRCZZ11"/>
    <s v="6572"/>
    <n v="6572"/>
    <x v="6"/>
    <x v="1"/>
    <s v="PPE INFRA: SOLID WASTE INFRA - GAINS              "/>
    <n v="0"/>
    <n v="0"/>
    <n v="0"/>
    <n v="0"/>
    <s v="P  "/>
    <n v="0"/>
    <s v="6"/>
    <s v="6572"/>
    <s v="3"/>
    <s v="320"/>
  </r>
  <r>
    <s v="6572320140026MRCZZ11"/>
    <s v="6572"/>
    <n v="6572"/>
    <x v="6"/>
    <x v="3"/>
    <s v="PPE INFRA: SOLID WASTE INFRA - LOSSES             "/>
    <n v="0"/>
    <n v="0"/>
    <n v="0"/>
    <n v="0"/>
    <s v="P  "/>
    <n v="0"/>
    <s v="6"/>
    <s v="6572"/>
    <s v="3"/>
    <s v="320"/>
  </r>
  <r>
    <s v="6572320155026MRCZZ11"/>
    <s v="6572"/>
    <n v="6572"/>
    <x v="6"/>
    <x v="1"/>
    <s v="PPE INFRA: WATER SUPLLY INFRA - GAINS             "/>
    <n v="0"/>
    <n v="0"/>
    <n v="0"/>
    <n v="0"/>
    <s v="P  "/>
    <n v="0"/>
    <s v="6"/>
    <s v="6572"/>
    <s v="3"/>
    <s v="320"/>
  </r>
  <r>
    <s v="6572320160026MRCZZ11"/>
    <s v="6572"/>
    <n v="6572"/>
    <x v="6"/>
    <x v="3"/>
    <s v="PPE INFRA: WATER SUPPLY INFRA - LOSSES            "/>
    <n v="0"/>
    <n v="0"/>
    <n v="0"/>
    <n v="0"/>
    <s v="P  "/>
    <n v="0"/>
    <s v="6"/>
    <s v="6572"/>
    <s v="3"/>
    <s v="320"/>
  </r>
  <r>
    <s v="6572350070026MRCZZ11"/>
    <s v="6572"/>
    <n v="6572"/>
    <x v="6"/>
    <x v="3"/>
    <s v="IL PPE: INFRASTRUCT - WASTE MANAGEMENT            "/>
    <n v="0"/>
    <n v="0"/>
    <n v="0"/>
    <n v="0"/>
    <s v="P  "/>
    <n v="0"/>
    <s v="6"/>
    <s v="6572"/>
    <s v="3"/>
    <s v="350"/>
  </r>
  <r>
    <s v="6572350080026MRCZZ11"/>
    <s v="6572"/>
    <n v="6572"/>
    <x v="6"/>
    <x v="3"/>
    <s v="IL PPE: INFRASTRUCTURE - WATER                    "/>
    <n v="0"/>
    <n v="0"/>
    <n v="0"/>
    <n v="0"/>
    <s v="P  "/>
    <n v="0"/>
    <s v="6"/>
    <s v="6572"/>
    <s v="3"/>
    <s v="350"/>
  </r>
  <r>
    <s v="6572360070026MRCZZ11"/>
    <s v="6572"/>
    <n v="6572"/>
    <x v="6"/>
    <x v="3"/>
    <s v="RIL PPE: INFRASTRUCT - WASTE MANAGEMENT           "/>
    <n v="0"/>
    <n v="0"/>
    <n v="0"/>
    <n v="0"/>
    <s v="P  "/>
    <n v="0"/>
    <s v="6"/>
    <s v="6572"/>
    <s v="3"/>
    <s v="360"/>
  </r>
  <r>
    <s v="6572360080026MRCZZ11"/>
    <s v="6572"/>
    <n v="6572"/>
    <x v="6"/>
    <x v="3"/>
    <s v="RIL PPE: INFRASTRUCTURE - WATER                   "/>
    <n v="0"/>
    <n v="0"/>
    <n v="0"/>
    <n v="0"/>
    <s v="P  "/>
    <n v="0"/>
    <s v="6"/>
    <s v="6572"/>
    <s v="3"/>
    <s v="360"/>
  </r>
  <r>
    <s v="65723996050ZZZZZZZ11"/>
    <s v="6572"/>
    <n v="6572"/>
    <x v="6"/>
    <x v="1"/>
    <s v="TRF TO ACC SURPLUS DEFICIT                        "/>
    <n v="0"/>
    <n v="0"/>
    <n v="-4187275.45"/>
    <n v="-4187275.45"/>
    <s v="P  "/>
    <n v="0"/>
    <s v="6"/>
    <s v="6572"/>
    <s v="3"/>
    <s v="399"/>
  </r>
  <r>
    <s v="65723996100ZZZZZZZ11"/>
    <s v="6572"/>
    <n v="6572"/>
    <x v="6"/>
    <x v="1"/>
    <s v="TRF FROM ACC SURPLUS DEFICIT                      "/>
    <n v="0"/>
    <n v="0"/>
    <n v="0"/>
    <n v="0"/>
    <s v="P  "/>
    <n v="0"/>
    <s v="6"/>
    <s v="6572"/>
    <s v="3"/>
    <s v="399"/>
  </r>
  <r>
    <s v="65726445010ZZZZZZZ11"/>
    <s v="6572"/>
    <n v="6572"/>
    <x v="6"/>
    <x v="4"/>
    <s v="PPE CST WATER INF BULK MAIN CST OPEN BAL          "/>
    <n v="0"/>
    <n v="0"/>
    <n v="0"/>
    <n v="0"/>
    <s v="GP "/>
    <n v="0"/>
    <s v="6"/>
    <s v="6572"/>
    <s v="6"/>
    <s v="644"/>
  </r>
  <r>
    <s v="6572644502081Y26ZZ20"/>
    <s v="6572"/>
    <n v="6572"/>
    <x v="6"/>
    <x v="4"/>
    <s v="BLOEMSIDE PH 7/1128 -INSTA WATER/SEW RET          "/>
    <n v="0"/>
    <n v="0"/>
    <n v="0"/>
    <n v="0"/>
    <s v="P  "/>
    <n v="0"/>
    <s v="6"/>
    <s v="6572"/>
    <s v="6"/>
    <s v="644"/>
  </r>
  <r>
    <s v="6572644502081Y28ZZ20"/>
    <s v="6572"/>
    <n v="6572"/>
    <x v="6"/>
    <x v="4"/>
    <s v="BLOEMS PH 9 &amp;10/500 INST WAT INT SEW RET          "/>
    <n v="0"/>
    <n v="0"/>
    <n v="0"/>
    <n v="0"/>
    <s v="P  "/>
    <n v="0"/>
    <s v="6"/>
    <s v="6572"/>
    <s v="6"/>
    <s v="644"/>
  </r>
  <r>
    <s v="65726445030ZZZZZZZ11"/>
    <s v="6572"/>
    <n v="6572"/>
    <x v="6"/>
    <x v="4"/>
    <s v="PPE COST WATER INFRAST BULK MAIN COST DL          "/>
    <n v="0"/>
    <n v="0"/>
    <n v="0"/>
    <n v="0"/>
    <s v="GP "/>
    <n v="0"/>
    <s v="6"/>
    <s v="6572"/>
    <s v="6"/>
    <s v="644"/>
  </r>
  <r>
    <s v="65726445040ZZZZZZZ11"/>
    <s v="6572"/>
    <n v="6572"/>
    <x v="6"/>
    <x v="4"/>
    <s v="PPE COST WATER INFR BULK MAIN COST COERR          "/>
    <n v="0"/>
    <n v="0"/>
    <n v="0"/>
    <n v="0"/>
    <s v="GP "/>
    <n v="0"/>
    <s v="6"/>
    <s v="6572"/>
    <s v="6"/>
    <s v="644"/>
  </r>
  <r>
    <s v="65726445050ZZZZZZZ11"/>
    <s v="6572"/>
    <n v="6572"/>
    <x v="6"/>
    <x v="4"/>
    <s v="PPE COST WATER INFR BULK MAIN COST CIAP           "/>
    <n v="0"/>
    <n v="0"/>
    <n v="0"/>
    <n v="0"/>
    <s v="GP "/>
    <n v="0"/>
    <s v="6"/>
    <s v="6572"/>
    <s v="6"/>
    <s v="644"/>
  </r>
  <r>
    <s v="65726445060ZZZZZZZ11"/>
    <s v="6572"/>
    <n v="6572"/>
    <x v="6"/>
    <x v="4"/>
    <s v="PPE CST WATER INF BULK MAIN CST DISPOSAL          "/>
    <n v="0"/>
    <n v="0"/>
    <n v="0"/>
    <n v="0"/>
    <s v="GP "/>
    <n v="0"/>
    <s v="6"/>
    <s v="6572"/>
    <s v="6"/>
    <s v="644"/>
  </r>
  <r>
    <s v="65726445070ZZZZZZZ11"/>
    <s v="6572"/>
    <n v="6572"/>
    <x v="6"/>
    <x v="4"/>
    <s v="PPE COST WATER INFR BULK MAIN COST TRF I          "/>
    <n v="0"/>
    <n v="0"/>
    <n v="0"/>
    <n v="0"/>
    <s v="GP "/>
    <n v="0"/>
    <s v="6"/>
    <s v="6572"/>
    <s v="6"/>
    <s v="644"/>
  </r>
  <r>
    <s v="65726445080ZZZZZZZ11"/>
    <s v="6572"/>
    <n v="6572"/>
    <x v="6"/>
    <x v="4"/>
    <s v="PPE COST WATER INFR BULK MAIN COST TRF O          "/>
    <n v="0"/>
    <n v="0"/>
    <n v="0"/>
    <n v="0"/>
    <s v="GP "/>
    <n v="0"/>
    <s v="6"/>
    <s v="6572"/>
    <s v="6"/>
    <s v="644"/>
  </r>
  <r>
    <s v="65726445210ZZZZZZZ11"/>
    <s v="6572"/>
    <n v="6572"/>
    <x v="6"/>
    <x v="4"/>
    <s v="PPE COST WATER INF BULK MAIN AD OPEN BAL          "/>
    <n v="0"/>
    <n v="0"/>
    <n v="0"/>
    <n v="0"/>
    <s v="GP "/>
    <n v="0"/>
    <s v="6"/>
    <s v="6572"/>
    <s v="6"/>
    <s v="644"/>
  </r>
  <r>
    <s v="65726445220ZZZZZZZ11"/>
    <s v="6572"/>
    <n v="6572"/>
    <x v="6"/>
    <x v="4"/>
    <s v="PPE COST WATER INFR BULK MAIN AD OTH CHG          "/>
    <n v="0"/>
    <n v="0"/>
    <n v="0"/>
    <n v="0"/>
    <s v="GP "/>
    <n v="0"/>
    <s v="6"/>
    <s v="6572"/>
    <s v="6"/>
    <s v="644"/>
  </r>
  <r>
    <s v="65726445230ZZZZZZZ11"/>
    <s v="6572"/>
    <n v="6572"/>
    <x v="6"/>
    <x v="4"/>
    <s v="PPE COST WATER INFRAST BULK MAIN AD DEPR          "/>
    <n v="0"/>
    <n v="0"/>
    <n v="0"/>
    <n v="0"/>
    <s v="GP "/>
    <n v="0"/>
    <s v="6"/>
    <s v="6572"/>
    <s v="6"/>
    <s v="644"/>
  </r>
  <r>
    <s v="65726445240ZZZZZZZ11"/>
    <s v="6572"/>
    <n v="6572"/>
    <x v="6"/>
    <x v="4"/>
    <s v="PPE COST WATER INF BULK MAIN AD DISPOSAL          "/>
    <n v="0"/>
    <n v="0"/>
    <n v="0"/>
    <n v="0"/>
    <s v="GP "/>
    <n v="0"/>
    <s v="6"/>
    <s v="6572"/>
    <s v="6"/>
    <s v="644"/>
  </r>
  <r>
    <s v="65726445250ZZZZZZZ11"/>
    <s v="6572"/>
    <n v="6572"/>
    <x v="6"/>
    <x v="4"/>
    <s v="PPE COST WATER INF BULK MAIN AD TRANSFER          "/>
    <n v="0"/>
    <n v="0"/>
    <n v="0"/>
    <n v="0"/>
    <s v="GP "/>
    <n v="0"/>
    <s v="6"/>
    <s v="6572"/>
    <s v="6"/>
    <s v="644"/>
  </r>
  <r>
    <s v="65726445310ZZZZZZZ11"/>
    <s v="6572"/>
    <n v="6572"/>
    <x v="6"/>
    <x v="4"/>
    <s v="PPE COST WATER INF BULK MAIN AI OPEN BAL          "/>
    <n v="0"/>
    <n v="0"/>
    <n v="0"/>
    <n v="0"/>
    <s v="GP "/>
    <n v="0"/>
    <s v="6"/>
    <s v="6572"/>
    <s v="6"/>
    <s v="644"/>
  </r>
  <r>
    <s v="65726445320ZZZZZZZ11"/>
    <s v="6572"/>
    <n v="6572"/>
    <x v="6"/>
    <x v="4"/>
    <s v="PPE COST WATER INFRASTR BULK MAIN AI IMP          "/>
    <n v="0"/>
    <n v="0"/>
    <n v="0"/>
    <n v="0"/>
    <s v="GP "/>
    <n v="0"/>
    <s v="6"/>
    <s v="6572"/>
    <s v="6"/>
    <s v="644"/>
  </r>
  <r>
    <s v="65726445330ZZZZZZZ11"/>
    <s v="6572"/>
    <n v="6572"/>
    <x v="6"/>
    <x v="4"/>
    <s v="PPE COST WATER INFR BULK MAIN AI DSP/TRF          "/>
    <n v="0"/>
    <n v="0"/>
    <n v="0"/>
    <n v="0"/>
    <s v="GP "/>
    <n v="0"/>
    <s v="6"/>
    <s v="6572"/>
    <s v="6"/>
    <s v="644"/>
  </r>
  <r>
    <s v="65726445340ZZZZZZZ11"/>
    <s v="6572"/>
    <n v="6572"/>
    <x v="6"/>
    <x v="4"/>
    <s v="PPE COST WATER INFRASTR BULK MAIN AI CNL          "/>
    <n v="0"/>
    <n v="0"/>
    <n v="0"/>
    <n v="0"/>
    <s v="GP "/>
    <n v="0"/>
    <s v="6"/>
    <s v="6572"/>
    <s v="6"/>
    <s v="644"/>
  </r>
  <r>
    <s v="65726450010ZZZZZZZ11"/>
    <s v="6572"/>
    <n v="6572"/>
    <x v="6"/>
    <x v="4"/>
    <s v="PPE COST SOLID WASTE INFR COST OPEN BAL           "/>
    <n v="0"/>
    <n v="0"/>
    <n v="0"/>
    <n v="0"/>
    <s v="GP "/>
    <n v="0"/>
    <s v="6"/>
    <s v="6572"/>
    <s v="6"/>
    <s v="645"/>
  </r>
  <r>
    <s v="6572645002081Q23ZZ40"/>
    <s v="6572"/>
    <n v="6572"/>
    <x v="6"/>
    <x v="4"/>
    <s v="BOTSHAB SECTION T - INTERNAL SEWER RETIC          "/>
    <n v="0"/>
    <n v="0"/>
    <n v="0"/>
    <n v="0"/>
    <s v="P  "/>
    <n v="3000000"/>
    <s v="6"/>
    <s v="6572"/>
    <s v="6"/>
    <s v="645"/>
  </r>
  <r>
    <s v="65726450030ZZZZZZZ11"/>
    <s v="6572"/>
    <n v="6572"/>
    <x v="6"/>
    <x v="4"/>
    <s v="PPE COST SOLID WASTE INF COST DECOM LIAB          "/>
    <n v="0"/>
    <n v="0"/>
    <n v="0"/>
    <n v="0"/>
    <s v="GP "/>
    <n v="0"/>
    <s v="6"/>
    <s v="6572"/>
    <s v="6"/>
    <s v="645"/>
  </r>
  <r>
    <s v="65726450040ZZZZZZZ11"/>
    <s v="6572"/>
    <n v="6572"/>
    <x v="6"/>
    <x v="4"/>
    <s v="PPE COST SOLID WASTE INFR COST COR ERROR          "/>
    <n v="0"/>
    <n v="0"/>
    <n v="0"/>
    <n v="0"/>
    <s v="GP "/>
    <n v="0"/>
    <s v="6"/>
    <s v="6572"/>
    <s v="6"/>
    <s v="645"/>
  </r>
  <r>
    <s v="65726450050ZZZZZZZ11"/>
    <s v="6572"/>
    <n v="6572"/>
    <x v="6"/>
    <x v="4"/>
    <s v="PPE COST SOLID WASTE INFRASTR COST CHGAP          "/>
    <n v="0"/>
    <n v="0"/>
    <n v="0"/>
    <n v="0"/>
    <s v="GP "/>
    <n v="0"/>
    <s v="6"/>
    <s v="6572"/>
    <s v="6"/>
    <s v="645"/>
  </r>
  <r>
    <s v="65726450060ZZZZZZZ11"/>
    <s v="6572"/>
    <n v="6572"/>
    <x v="6"/>
    <x v="4"/>
    <s v="PPE COST SOLID WASTE INFR COST DISPOSAL           "/>
    <n v="0"/>
    <n v="0"/>
    <n v="0"/>
    <n v="0"/>
    <s v="GP "/>
    <n v="0"/>
    <s v="6"/>
    <s v="6572"/>
    <s v="6"/>
    <s v="645"/>
  </r>
  <r>
    <s v="65726450070ZZZZZZZ11"/>
    <s v="6572"/>
    <n v="6572"/>
    <x v="6"/>
    <x v="4"/>
    <s v="PPE COST SOLID WASTE INF COST TRANSFER I          "/>
    <n v="0"/>
    <n v="0"/>
    <n v="0"/>
    <n v="0"/>
    <s v="GP "/>
    <n v="0"/>
    <s v="6"/>
    <s v="6572"/>
    <s v="6"/>
    <s v="645"/>
  </r>
  <r>
    <s v="65726450080ZZZZZZZ11"/>
    <s v="6572"/>
    <n v="6572"/>
    <x v="6"/>
    <x v="4"/>
    <s v="PPE COST SOLID WASTE INF COST TRANSFER O          "/>
    <n v="0"/>
    <n v="0"/>
    <n v="0"/>
    <n v="0"/>
    <s v="GP "/>
    <n v="0"/>
    <s v="6"/>
    <s v="6572"/>
    <s v="6"/>
    <s v="645"/>
  </r>
  <r>
    <s v="65726450210ZZZZZZZ11"/>
    <s v="6572"/>
    <n v="6572"/>
    <x v="6"/>
    <x v="4"/>
    <s v="PPE COST SOLID WASTE INFR AD OPENING BAL          "/>
    <n v="0"/>
    <n v="0"/>
    <n v="0"/>
    <n v="0"/>
    <s v="GP "/>
    <n v="0"/>
    <s v="6"/>
    <s v="6572"/>
    <s v="6"/>
    <s v="645"/>
  </r>
  <r>
    <s v="65726450220ZZZZZZZ11"/>
    <s v="6572"/>
    <n v="6572"/>
    <x v="6"/>
    <x v="4"/>
    <s v="PPE COST SOLID WASTE INFR AD OTHER CHG            "/>
    <n v="0"/>
    <n v="0"/>
    <n v="0"/>
    <n v="0"/>
    <s v="GP "/>
    <n v="0"/>
    <s v="6"/>
    <s v="6572"/>
    <s v="6"/>
    <s v="645"/>
  </r>
  <r>
    <s v="65726450230ZZZZZZZ11"/>
    <s v="6572"/>
    <n v="6572"/>
    <x v="6"/>
    <x v="4"/>
    <s v="PPE COST SOLID WASTE INF AD DEPRECIATION          "/>
    <n v="0"/>
    <n v="0"/>
    <n v="0"/>
    <n v="0"/>
    <s v="GP "/>
    <n v="0"/>
    <s v="6"/>
    <s v="6572"/>
    <s v="6"/>
    <s v="645"/>
  </r>
  <r>
    <s v="65726450240ZZZZZZZ11"/>
    <s v="6572"/>
    <n v="6572"/>
    <x v="6"/>
    <x v="4"/>
    <s v="PPE COST SOLID WASTE INFRAST AD DISPOSAL          "/>
    <n v="0"/>
    <n v="0"/>
    <n v="0"/>
    <n v="0"/>
    <s v="GP "/>
    <n v="0"/>
    <s v="6"/>
    <s v="6572"/>
    <s v="6"/>
    <s v="645"/>
  </r>
  <r>
    <s v="65726450250ZZZZZZZ11"/>
    <s v="6572"/>
    <n v="6572"/>
    <x v="6"/>
    <x v="4"/>
    <s v="PPE COST SOLID WASTE INFRAST AD TRANSFER          "/>
    <n v="0"/>
    <n v="0"/>
    <n v="0"/>
    <n v="0"/>
    <s v="GP "/>
    <n v="0"/>
    <s v="6"/>
    <s v="6572"/>
    <s v="6"/>
    <s v="645"/>
  </r>
  <r>
    <s v="65726450310ZZZZZZZ11"/>
    <s v="6572"/>
    <n v="6572"/>
    <x v="6"/>
    <x v="4"/>
    <s v="PPE COST SOLID WASTE INFR AI OPENING BAL          "/>
    <n v="0"/>
    <n v="0"/>
    <n v="0"/>
    <n v="0"/>
    <s v="GP "/>
    <n v="0"/>
    <s v="6"/>
    <s v="6572"/>
    <s v="6"/>
    <s v="645"/>
  </r>
  <r>
    <s v="65726450320ZZZZZZZ11"/>
    <s v="6572"/>
    <n v="6572"/>
    <x v="6"/>
    <x v="4"/>
    <s v="PPE COST SOLID WASTE INFR AI IMPAIRMENT           "/>
    <n v="0"/>
    <n v="0"/>
    <n v="0"/>
    <n v="0"/>
    <s v="GP "/>
    <n v="0"/>
    <s v="6"/>
    <s v="6572"/>
    <s v="6"/>
    <s v="645"/>
  </r>
  <r>
    <s v="65726450330ZZZZZZZ11"/>
    <s v="6572"/>
    <n v="6572"/>
    <x v="6"/>
    <x v="4"/>
    <s v="PPE COST SOLID WASTE INF AI DISPOSAL/TRF          "/>
    <n v="0"/>
    <n v="0"/>
    <n v="0"/>
    <n v="0"/>
    <s v="GP "/>
    <n v="0"/>
    <s v="6"/>
    <s v="6572"/>
    <s v="6"/>
    <s v="645"/>
  </r>
  <r>
    <s v="65726450340ZZZZZZZ11"/>
    <s v="6572"/>
    <n v="6572"/>
    <x v="6"/>
    <x v="4"/>
    <s v="PPE COST SOLID WASTE INF AI CHG NOT LIST          "/>
    <n v="0"/>
    <n v="0"/>
    <n v="0"/>
    <n v="0"/>
    <s v="GP "/>
    <n v="0"/>
    <s v="6"/>
    <s v="6572"/>
    <s v="6"/>
    <s v="645"/>
  </r>
  <r>
    <s v="65726680010ZZZZZZZ11"/>
    <s v="6572"/>
    <n v="6572"/>
    <x v="6"/>
    <x v="4"/>
    <s v="WIP OPENING BALANCE                               "/>
    <n v="0"/>
    <n v="0"/>
    <n v="0"/>
    <n v="0"/>
    <s v="GP "/>
    <n v="0"/>
    <s v="6"/>
    <s v="6572"/>
    <s v="6"/>
    <s v="668"/>
  </r>
  <r>
    <s v="65726680020ZZZZZZZ11"/>
    <s v="6572"/>
    <n v="6572"/>
    <x v="6"/>
    <x v="4"/>
    <s v="WIP ACQUISITION OUTSOURCED                        "/>
    <n v="0"/>
    <n v="0"/>
    <n v="0"/>
    <n v="0"/>
    <s v="GP "/>
    <n v="0"/>
    <s v="6"/>
    <s v="6572"/>
    <s v="6"/>
    <s v="668"/>
  </r>
  <r>
    <s v="65726680030ZZZZZZZ11"/>
    <s v="6572"/>
    <n v="6572"/>
    <x v="6"/>
    <x v="4"/>
    <s v="WIP ACQUISITION OWN ACC CONSTR MAT&amp;SUPPL          "/>
    <n v="0"/>
    <n v="0"/>
    <n v="0"/>
    <n v="0"/>
    <s v="GP "/>
    <n v="0"/>
    <s v="6"/>
    <s v="6572"/>
    <s v="6"/>
    <s v="668"/>
  </r>
  <r>
    <s v="65726680040ZZZZZZZ11"/>
    <s v="6572"/>
    <n v="6572"/>
    <x v="6"/>
    <x v="4"/>
    <s v="WIP ACQ OWN ACC CONSTR COMPENS EMPLOYEE           "/>
    <n v="0"/>
    <n v="0"/>
    <n v="0"/>
    <n v="0"/>
    <s v="GP "/>
    <n v="0"/>
    <s v="6"/>
    <s v="6572"/>
    <s v="6"/>
    <s v="668"/>
  </r>
  <r>
    <s v="65726680050ZZZZZZZ11"/>
    <s v="6572"/>
    <n v="6572"/>
    <x v="6"/>
    <x v="4"/>
    <s v="WIP ACQ OWN ACC CONSTR COST SITE PREP             "/>
    <n v="0"/>
    <n v="0"/>
    <n v="0"/>
    <n v="0"/>
    <s v="GP "/>
    <n v="0"/>
    <s v="6"/>
    <s v="6572"/>
    <s v="6"/>
    <s v="668"/>
  </r>
  <r>
    <s v="65726680060ZZZZZZZ11"/>
    <s v="6572"/>
    <n v="6572"/>
    <x v="6"/>
    <x v="4"/>
    <s v="WIP ACQ OWN ACC CONSTR DELIV &amp; HAND COST          "/>
    <n v="0"/>
    <n v="0"/>
    <n v="0"/>
    <n v="0"/>
    <s v="GP "/>
    <n v="0"/>
    <s v="6"/>
    <s v="6572"/>
    <s v="6"/>
    <s v="668"/>
  </r>
  <r>
    <s v="65726680070ZZZZZZZ11"/>
    <s v="6572"/>
    <n v="6572"/>
    <x v="6"/>
    <x v="4"/>
    <s v="WIP ACQ OWN ACC CONSTR INST &amp; ASSEM CST           "/>
    <n v="0"/>
    <n v="0"/>
    <n v="0"/>
    <n v="0"/>
    <s v="GP "/>
    <n v="0"/>
    <s v="6"/>
    <s v="6572"/>
    <s v="6"/>
    <s v="668"/>
  </r>
  <r>
    <s v="65726680080ZZZZZZZ11"/>
    <s v="6572"/>
    <n v="6572"/>
    <x v="6"/>
    <x v="4"/>
    <s v="WIP ACQ OWN ACC CONSTR COST TEST SITE             "/>
    <n v="0"/>
    <n v="0"/>
    <n v="0"/>
    <n v="0"/>
    <s v="GP "/>
    <n v="0"/>
    <s v="6"/>
    <s v="6572"/>
    <s v="6"/>
    <s v="668"/>
  </r>
  <r>
    <s v="65726680090ZZZZZZZ11"/>
    <s v="6572"/>
    <n v="6572"/>
    <x v="6"/>
    <x v="4"/>
    <s v="WIP ACQUISITION OWN ACC CONSTR PROF FEE           "/>
    <n v="0"/>
    <n v="0"/>
    <n v="0"/>
    <n v="0"/>
    <s v="GP "/>
    <n v="0"/>
    <s v="6"/>
    <s v="6572"/>
    <s v="6"/>
    <s v="668"/>
  </r>
  <r>
    <s v="65726680100ZZZZZZZ11"/>
    <s v="6572"/>
    <n v="6572"/>
    <x v="6"/>
    <x v="4"/>
    <s v="WIP ACQUISITION BORROWING COST                    "/>
    <n v="0"/>
    <n v="0"/>
    <n v="0"/>
    <n v="0"/>
    <s v="GP "/>
    <n v="0"/>
    <s v="6"/>
    <s v="6572"/>
    <s v="6"/>
    <s v="668"/>
  </r>
  <r>
    <s v="65728100010ZZZZZZZ11"/>
    <s v="6572"/>
    <n v="6572"/>
    <x v="6"/>
    <x v="2"/>
    <s v="ACC SUR/(DEF): OPENING BALANCE                    "/>
    <n v="4339077.08"/>
    <n v="0"/>
    <n v="0"/>
    <n v="4339077.08"/>
    <s v="GP "/>
    <n v="0"/>
    <s v="6"/>
    <s v="6572"/>
    <s v="8"/>
    <s v="810"/>
  </r>
  <r>
    <s v="65728100020ZZZZZZZ11"/>
    <s v="6572"/>
    <n v="6572"/>
    <x v="6"/>
    <x v="2"/>
    <s v="ACC SUR/(DEF): CHANGES IN ACC POLICY              "/>
    <n v="0"/>
    <n v="0"/>
    <n v="0"/>
    <n v="0"/>
    <s v="GP "/>
    <n v="0"/>
    <s v="6"/>
    <s v="6572"/>
    <s v="8"/>
    <s v="810"/>
  </r>
  <r>
    <s v="65728100030ZZZZZZZ11"/>
    <s v="6572"/>
    <n v="6572"/>
    <x v="6"/>
    <x v="2"/>
    <s v="ACC SUR/(DEF): CORREC PRIOR PERIOD ERROR          "/>
    <n v="0"/>
    <n v="0"/>
    <n v="0"/>
    <n v="0"/>
    <s v="GP "/>
    <n v="0"/>
    <s v="6"/>
    <s v="6572"/>
    <s v="8"/>
    <s v="810"/>
  </r>
  <r>
    <s v="65728100040ZZZZZZZ11"/>
    <s v="6572"/>
    <n v="6572"/>
    <x v="6"/>
    <x v="2"/>
    <s v="ACC SUR/(DEF): TRF TO/FROM ACCUM SURPLUS          "/>
    <n v="0"/>
    <n v="4187275.45"/>
    <n v="0"/>
    <n v="4187275.45"/>
    <s v="GP "/>
    <n v="0"/>
    <s v="6"/>
    <s v="6572"/>
    <s v="8"/>
    <s v="810"/>
  </r>
  <r>
    <s v="65728100050ZZZZZZZ11"/>
    <s v="6572"/>
    <n v="6572"/>
    <x v="6"/>
    <x v="2"/>
    <s v="ACC SUR/(DEF): TRF TO/FROM RESERVES               "/>
    <n v="0"/>
    <n v="0"/>
    <n v="0"/>
    <n v="0"/>
    <s v="GP "/>
    <n v="0"/>
    <s v="6"/>
    <s v="6572"/>
    <s v="8"/>
    <s v="810"/>
  </r>
  <r>
    <s v="65728100060ZZZZZZZ11"/>
    <s v="6572"/>
    <n v="6572"/>
    <x v="6"/>
    <x v="2"/>
    <s v="ACC SUR/(DEF): DEPRECIATION OFFSETS               "/>
    <n v="0"/>
    <n v="0"/>
    <n v="0"/>
    <n v="0"/>
    <s v="GP "/>
    <n v="0"/>
    <s v="6"/>
    <s v="6572"/>
    <s v="8"/>
    <s v="810"/>
  </r>
  <r>
    <s v="6573211001026MRCZZ30"/>
    <s v="6573"/>
    <n v="6573"/>
    <x v="6"/>
    <x v="0"/>
    <s v="MS: SAL &amp; ALL: BASIC SALARY &amp; WAGES               "/>
    <n v="0"/>
    <n v="2176864.5499999998"/>
    <n v="0"/>
    <n v="2214166.5499999998"/>
    <s v="P  "/>
    <n v="2212081"/>
    <s v="6"/>
    <s v="6573"/>
    <s v="2"/>
    <s v="211"/>
  </r>
  <r>
    <s v="6573211022026MRCZZ30"/>
    <s v="6573"/>
    <n v="6573"/>
    <x v="6"/>
    <x v="0"/>
    <s v="MS: ALL - CELLULAR &amp; TELEPHONE                    "/>
    <n v="0"/>
    <n v="7000"/>
    <n v="0"/>
    <n v="9100"/>
    <s v="P  "/>
    <n v="0"/>
    <s v="6"/>
    <s v="6573"/>
    <s v="2"/>
    <s v="211"/>
  </r>
  <r>
    <s v="6573211026026MRCZZ30"/>
    <s v="6573"/>
    <n v="6573"/>
    <x v="6"/>
    <x v="0"/>
    <s v="MS: HB &amp; INC: HOUSING BENEFITS                    "/>
    <n v="0"/>
    <n v="0"/>
    <n v="0"/>
    <n v="0"/>
    <s v="P  "/>
    <n v="0"/>
    <s v="6"/>
    <s v="6573"/>
    <s v="2"/>
    <s v="211"/>
  </r>
  <r>
    <s v="6573211034026MRCZZ30"/>
    <s v="6573"/>
    <n v="6573"/>
    <x v="6"/>
    <x v="0"/>
    <s v="MS: ALL - TRAVEL OR MOTOR VEHICLE                 "/>
    <n v="0"/>
    <n v="375682.9"/>
    <n v="0"/>
    <n v="375819.75"/>
    <s v="P  "/>
    <n v="357072"/>
    <s v="6"/>
    <s v="6573"/>
    <s v="2"/>
    <s v="211"/>
  </r>
  <r>
    <s v="6573211036026MRCZZ30"/>
    <s v="6573"/>
    <n v="6573"/>
    <x v="6"/>
    <x v="0"/>
    <s v="MS: OVERTIME - NON STRUCTURED                     "/>
    <n v="0"/>
    <n v="64633.69"/>
    <n v="0"/>
    <n v="69547.88"/>
    <s v="P  "/>
    <n v="0"/>
    <s v="6"/>
    <s v="6573"/>
    <s v="2"/>
    <s v="211"/>
  </r>
  <r>
    <s v="6573211038026MRCZZ30"/>
    <s v="6573"/>
    <n v="6573"/>
    <x v="6"/>
    <x v="0"/>
    <s v="MS: OVERTIME - STRUCTURED                         "/>
    <n v="0"/>
    <n v="0"/>
    <n v="0"/>
    <n v="0"/>
    <s v="P  "/>
    <n v="0"/>
    <s v="6"/>
    <s v="6573"/>
    <s v="2"/>
    <s v="211"/>
  </r>
  <r>
    <s v="6573211044026MRCZZ30"/>
    <s v="6573"/>
    <n v="6573"/>
    <x v="6"/>
    <x v="0"/>
    <s v="MS: SRB - ACTING ALLOWANCE                        "/>
    <n v="0"/>
    <n v="92232"/>
    <n v="0"/>
    <n v="92232"/>
    <s v="P  "/>
    <n v="100000"/>
    <s v="6"/>
    <s v="6573"/>
    <s v="2"/>
    <s v="211"/>
  </r>
  <r>
    <s v="6573211046026MRCZZ30"/>
    <s v="6573"/>
    <n v="6573"/>
    <x v="6"/>
    <x v="0"/>
    <s v="MS: SRB - ANNUAL BONUS                            "/>
    <n v="0"/>
    <n v="184503.01"/>
    <n v="0"/>
    <n v="184503.01"/>
    <s v="P  "/>
    <n v="184340"/>
    <s v="6"/>
    <s v="6573"/>
    <s v="2"/>
    <s v="211"/>
  </r>
  <r>
    <s v="6573211050026MRCZZ30"/>
    <s v="6573"/>
    <n v="6573"/>
    <x v="6"/>
    <x v="0"/>
    <s v="MS: SRB - LONG SERVICE AWARD                      "/>
    <n v="0"/>
    <n v="47576.4"/>
    <n v="0"/>
    <n v="47576.4"/>
    <s v="P  "/>
    <n v="0"/>
    <s v="6"/>
    <s v="6573"/>
    <s v="2"/>
    <s v="211"/>
  </r>
  <r>
    <s v="6573211056026MRCZZ30"/>
    <s v="6573"/>
    <n v="6573"/>
    <x v="6"/>
    <x v="0"/>
    <s v="MS: SRB - STANDBY ALLOWANCE                       "/>
    <n v="0"/>
    <n v="19413.330000000002"/>
    <n v="0"/>
    <n v="21594.21"/>
    <s v="P  "/>
    <n v="0"/>
    <s v="6"/>
    <s v="6573"/>
    <s v="2"/>
    <s v="211"/>
  </r>
  <r>
    <s v="6573213001026MRCZZ30"/>
    <s v="6573"/>
    <n v="6573"/>
    <x v="6"/>
    <x v="0"/>
    <s v="MS: SOC CONTR - BARGAINING COUNCIL                "/>
    <n v="0"/>
    <n v="708.74"/>
    <n v="0"/>
    <n v="734.99"/>
    <s v="P  "/>
    <n v="742"/>
    <s v="6"/>
    <s v="6573"/>
    <s v="2"/>
    <s v="213"/>
  </r>
  <r>
    <s v="6573213010026MRCZZ30"/>
    <s v="6573"/>
    <n v="6573"/>
    <x v="6"/>
    <x v="0"/>
    <s v="MS: SOC CONTR - GROUP LIFE INSURANCE              "/>
    <n v="0"/>
    <n v="19599.189999999999"/>
    <n v="0"/>
    <n v="21401.1"/>
    <s v="P  "/>
    <n v="21617"/>
    <s v="6"/>
    <s v="6573"/>
    <s v="2"/>
    <s v="213"/>
  </r>
  <r>
    <s v="6573213020026MRCZZ30"/>
    <s v="6573"/>
    <n v="6573"/>
    <x v="6"/>
    <x v="0"/>
    <s v="MS: SOC CONTR - MEDICAL                           "/>
    <n v="0"/>
    <n v="180368.45"/>
    <n v="0"/>
    <n v="180368.45"/>
    <s v="P  "/>
    <n v="165293"/>
    <s v="6"/>
    <s v="6573"/>
    <s v="2"/>
    <s v="213"/>
  </r>
  <r>
    <s v="6573213030026MRCZZ30"/>
    <s v="6573"/>
    <n v="6573"/>
    <x v="6"/>
    <x v="0"/>
    <s v="MS: SOC CONTR - PENSION                           "/>
    <n v="0"/>
    <n v="399178.46"/>
    <n v="0"/>
    <n v="405146.78"/>
    <s v="P  "/>
    <n v="399422"/>
    <s v="6"/>
    <s v="6573"/>
    <s v="2"/>
    <s v="213"/>
  </r>
  <r>
    <s v="6573213040026MRCZZ30"/>
    <s v="6573"/>
    <n v="6573"/>
    <x v="6"/>
    <x v="0"/>
    <s v="MS: SOC CONTR - UNEMPLOYMENT INSUR FUND           "/>
    <n v="0"/>
    <n v="12012"/>
    <n v="0"/>
    <n v="12422.46"/>
    <s v="P  "/>
    <n v="13391"/>
    <s v="6"/>
    <s v="6573"/>
    <s v="2"/>
    <s v="213"/>
  </r>
  <r>
    <s v="6573226060G26MRCZZ30"/>
    <s v="6573"/>
    <n v="6573"/>
    <x v="6"/>
    <x v="0"/>
    <s v="OS: CATERING SERVICES(RECEPTION/DEL)              "/>
    <n v="0"/>
    <n v="0"/>
    <n v="0"/>
    <n v="0"/>
    <s v="P  "/>
    <n v="1200"/>
    <s v="6"/>
    <s v="6573"/>
    <s v="2"/>
    <s v="226"/>
  </r>
  <r>
    <s v="6573226060H26MRCZZ30"/>
    <s v="6573"/>
    <n v="6573"/>
    <x v="6"/>
    <x v="0"/>
    <s v="OS: CATERING SERVICES(REFRESHMENTS)               "/>
    <n v="0"/>
    <n v="0"/>
    <n v="0"/>
    <n v="0"/>
    <s v="P  "/>
    <n v="400"/>
    <s v="6"/>
    <s v="6573"/>
    <s v="2"/>
    <s v="226"/>
  </r>
  <r>
    <s v="6573227037026414ZZ30"/>
    <s v="6573"/>
    <n v="6573"/>
    <x v="6"/>
    <x v="0"/>
    <s v="C&amp;PS: B&amp;A HUMAN RESOURCES                         "/>
    <n v="0"/>
    <n v="0"/>
    <n v="0"/>
    <n v="0"/>
    <s v="P  "/>
    <n v="4800"/>
    <s v="6"/>
    <s v="6573"/>
    <s v="2"/>
    <s v="227"/>
  </r>
  <r>
    <s v="6573228180026MRCZZ30"/>
    <s v="6573"/>
    <n v="6573"/>
    <x v="6"/>
    <x v="0"/>
    <s v="CONTR: GARDENING SERVICES                         "/>
    <n v="0"/>
    <n v="0"/>
    <n v="0"/>
    <n v="0"/>
    <s v="P  "/>
    <n v="0"/>
    <s v="6"/>
    <s v="6573"/>
    <s v="2"/>
    <s v="228"/>
  </r>
  <r>
    <s v="6573228360026NHCZZ11"/>
    <s v="6573"/>
    <n v="6573"/>
    <x v="6"/>
    <x v="0"/>
    <s v="CONTR:  MAINT OF BUILDINGS &amp; FACILITIES           "/>
    <n v="0"/>
    <n v="0"/>
    <n v="0"/>
    <n v="0"/>
    <s v="P  "/>
    <n v="50000"/>
    <s v="6"/>
    <s v="6573"/>
    <s v="2"/>
    <s v="228"/>
  </r>
  <r>
    <s v="6573228363026MRCZZ30"/>
    <s v="6573"/>
    <n v="6573"/>
    <x v="6"/>
    <x v="0"/>
    <s v="CONTR: MANAGEMENT - INFORMAL SETTLEMENTS          "/>
    <n v="0"/>
    <n v="2642.78"/>
    <n v="0"/>
    <n v="2642.78"/>
    <s v="P  "/>
    <n v="4000"/>
    <s v="6"/>
    <s v="6573"/>
    <s v="2"/>
    <s v="228"/>
  </r>
  <r>
    <s v="6573230012026MRCZZ30"/>
    <s v="6573"/>
    <n v="6573"/>
    <x v="6"/>
    <x v="0"/>
    <s v="OC: ADV/PUB/MARK - CORP &amp; MUN ACTIVITIES          "/>
    <n v="0"/>
    <n v="0"/>
    <n v="0"/>
    <n v="0"/>
    <s v="P  "/>
    <n v="2000"/>
    <s v="6"/>
    <s v="6573"/>
    <s v="2"/>
    <s v="230"/>
  </r>
  <r>
    <s v="6573230541026MRCZZ30"/>
    <s v="6573"/>
    <n v="6573"/>
    <x v="6"/>
    <x v="0"/>
    <s v="OC: SKILLS DEVELOPMENT FUND LEVY                  "/>
    <n v="0"/>
    <n v="29745.73"/>
    <n v="0"/>
    <n v="30217.95"/>
    <s v="P  "/>
    <n v="37985"/>
    <s v="6"/>
    <s v="6573"/>
    <s v="2"/>
    <s v="230"/>
  </r>
  <r>
    <s v="6573230577026MRCZZ30"/>
    <s v="6573"/>
    <n v="6573"/>
    <x v="6"/>
    <x v="0"/>
    <s v="OC: T&amp;S DOM - DAILY ALLOWANCE                     "/>
    <n v="0"/>
    <n v="0"/>
    <n v="0"/>
    <n v="0"/>
    <s v="P  "/>
    <n v="800"/>
    <s v="6"/>
    <s v="6573"/>
    <s v="2"/>
    <s v="230"/>
  </r>
  <r>
    <s v="6573230581026MRCZZ30"/>
    <s v="6573"/>
    <n v="6573"/>
    <x v="6"/>
    <x v="0"/>
    <s v="OC: T&amp;S DOM TRP - W/OUT OPR OWN TRANSPRT          "/>
    <n v="0"/>
    <n v="0"/>
    <n v="0"/>
    <n v="0"/>
    <s v="P  "/>
    <n v="2000"/>
    <s v="6"/>
    <s v="6573"/>
    <s v="2"/>
    <s v="230"/>
  </r>
  <r>
    <s v="6573230610026MRCZZ30"/>
    <s v="6573"/>
    <n v="6573"/>
    <x v="6"/>
    <x v="0"/>
    <s v="OC: UNIFORM &amp; PROTECTIVE CLOTHING                 "/>
    <n v="0"/>
    <n v="2664.9"/>
    <n v="0"/>
    <n v="2664.9"/>
    <s v="P  "/>
    <n v="5000"/>
    <s v="6"/>
    <s v="6573"/>
    <s v="2"/>
    <s v="230"/>
  </r>
  <r>
    <s v="6573272125026MRCZZ11"/>
    <s v="6573"/>
    <n v="6573"/>
    <x v="6"/>
    <x v="0"/>
    <s v="DEPRECIATION WATER SUPPLY BULK MAINS              "/>
    <n v="0"/>
    <n v="0"/>
    <n v="0"/>
    <n v="0"/>
    <s v="P  "/>
    <n v="0"/>
    <s v="6"/>
    <s v="6573"/>
    <s v="2"/>
    <s v="272"/>
  </r>
  <r>
    <s v="6573320155026MRCZZ11"/>
    <s v="6573"/>
    <n v="6573"/>
    <x v="6"/>
    <x v="1"/>
    <s v="PPE INFRA: WATER SUPLLY INFRA - GAINS             "/>
    <n v="0"/>
    <n v="0"/>
    <n v="0"/>
    <n v="0"/>
    <s v="P  "/>
    <n v="0"/>
    <s v="6"/>
    <s v="6573"/>
    <s v="3"/>
    <s v="320"/>
  </r>
  <r>
    <s v="6573320160026MRCZZ11"/>
    <s v="6573"/>
    <n v="6573"/>
    <x v="6"/>
    <x v="3"/>
    <s v="PPE INFRA: WATER SUPPLY INFRA - LOSSES            "/>
    <n v="0"/>
    <n v="0"/>
    <n v="0"/>
    <n v="0"/>
    <s v="P  "/>
    <n v="0"/>
    <s v="6"/>
    <s v="6573"/>
    <s v="3"/>
    <s v="320"/>
  </r>
  <r>
    <s v="6573350080026MRCZZ11"/>
    <s v="6573"/>
    <n v="6573"/>
    <x v="6"/>
    <x v="3"/>
    <s v="IL PPE: INFRASTRUCTURE - WATER                    "/>
    <n v="0"/>
    <n v="0"/>
    <n v="0"/>
    <n v="0"/>
    <s v="P  "/>
    <n v="0"/>
    <s v="6"/>
    <s v="6573"/>
    <s v="3"/>
    <s v="350"/>
  </r>
  <r>
    <s v="6573360080026MRCZZ11"/>
    <s v="6573"/>
    <n v="6573"/>
    <x v="6"/>
    <x v="3"/>
    <s v="RIL PPE: INFRASTRUCTURE - WATER                   "/>
    <n v="0"/>
    <n v="0"/>
    <n v="0"/>
    <n v="0"/>
    <s v="P  "/>
    <n v="0"/>
    <s v="6"/>
    <s v="6573"/>
    <s v="3"/>
    <s v="360"/>
  </r>
  <r>
    <s v="65733996050ZZZZZZZ11"/>
    <s v="6573"/>
    <n v="6573"/>
    <x v="6"/>
    <x v="1"/>
    <s v="TRF TO ACC SURPLUS DEFICIT                        "/>
    <n v="0"/>
    <n v="0"/>
    <n v="-3328015.63"/>
    <n v="-3328015.63"/>
    <s v="P  "/>
    <n v="0"/>
    <s v="6"/>
    <s v="6573"/>
    <s v="3"/>
    <s v="399"/>
  </r>
  <r>
    <s v="65733996100ZZZZZZZ11"/>
    <s v="6573"/>
    <n v="6573"/>
    <x v="6"/>
    <x v="1"/>
    <s v="TRF FROM ACC SURPLUS DEFICIT                      "/>
    <n v="0"/>
    <n v="0"/>
    <n v="0"/>
    <n v="0"/>
    <s v="P  "/>
    <n v="0"/>
    <s v="6"/>
    <s v="6573"/>
    <s v="3"/>
    <s v="399"/>
  </r>
  <r>
    <s v="65736445010ZZZZZZZ11"/>
    <s v="6573"/>
    <n v="6573"/>
    <x v="6"/>
    <x v="4"/>
    <s v="PPE CST WATER INF BULK MAIN CST OPEN BAL          "/>
    <n v="0"/>
    <n v="0"/>
    <n v="0"/>
    <n v="0"/>
    <s v="GP "/>
    <n v="0"/>
    <s v="6"/>
    <s v="6573"/>
    <s v="6"/>
    <s v="644"/>
  </r>
  <r>
    <s v="6573644502081R55ZZ30"/>
    <s v="6573"/>
    <n v="6573"/>
    <x v="6"/>
    <x v="4"/>
    <s v="INTERNAL WATER RETICULATION RATAU                 "/>
    <n v="0"/>
    <n v="70706.38"/>
    <n v="0"/>
    <n v="70706.38"/>
    <s v="P  "/>
    <n v="1950000"/>
    <s v="6"/>
    <s v="6573"/>
    <s v="6"/>
    <s v="644"/>
  </r>
  <r>
    <s v="6573644502081Y25ZZ30"/>
    <s v="6573"/>
    <n v="6573"/>
    <x v="6"/>
    <x v="4"/>
    <s v="MOROKA(EX 27 (290) -INST WATER SEWER RET          "/>
    <n v="0"/>
    <n v="1189713.68"/>
    <n v="0"/>
    <n v="1189713.68"/>
    <s v="P  "/>
    <n v="24575747"/>
    <s v="6"/>
    <s v="6573"/>
    <s v="6"/>
    <s v="644"/>
  </r>
  <r>
    <s v="65736445030ZZZZZZZ11"/>
    <s v="6573"/>
    <n v="6573"/>
    <x v="6"/>
    <x v="4"/>
    <s v="PPE COST WATER INFRAST BULK MAIN COST DL          "/>
    <n v="0"/>
    <n v="0"/>
    <n v="0"/>
    <n v="0"/>
    <s v="GP "/>
    <n v="0"/>
    <s v="6"/>
    <s v="6573"/>
    <s v="6"/>
    <s v="644"/>
  </r>
  <r>
    <s v="65736445040ZZZZZZZ11"/>
    <s v="6573"/>
    <n v="6573"/>
    <x v="6"/>
    <x v="4"/>
    <s v="PPE COST WATER INFR BULK MAIN COST COERR          "/>
    <n v="0"/>
    <n v="0"/>
    <n v="0"/>
    <n v="0"/>
    <s v="GP "/>
    <n v="0"/>
    <s v="6"/>
    <s v="6573"/>
    <s v="6"/>
    <s v="644"/>
  </r>
  <r>
    <s v="65736445050ZZZZZZZ11"/>
    <s v="6573"/>
    <n v="6573"/>
    <x v="6"/>
    <x v="4"/>
    <s v="PPE COST WATER INFR BULK MAIN COST CIAP           "/>
    <n v="0"/>
    <n v="0"/>
    <n v="0"/>
    <n v="0"/>
    <s v="GP "/>
    <n v="0"/>
    <s v="6"/>
    <s v="6573"/>
    <s v="6"/>
    <s v="644"/>
  </r>
  <r>
    <s v="65736445060ZZZZZZZ11"/>
    <s v="6573"/>
    <n v="6573"/>
    <x v="6"/>
    <x v="4"/>
    <s v="PPE CST WATER INF BULK MAIN CST DISPOSAL          "/>
    <n v="0"/>
    <n v="0"/>
    <n v="0"/>
    <n v="0"/>
    <s v="GP "/>
    <n v="0"/>
    <s v="6"/>
    <s v="6573"/>
    <s v="6"/>
    <s v="644"/>
  </r>
  <r>
    <s v="65736445070ZZZZZZZ11"/>
    <s v="6573"/>
    <n v="6573"/>
    <x v="6"/>
    <x v="4"/>
    <s v="PPE COST WATER INFR BULK MAIN COST TRF I          "/>
    <n v="0"/>
    <n v="0"/>
    <n v="0"/>
    <n v="0"/>
    <s v="GP "/>
    <n v="0"/>
    <s v="6"/>
    <s v="6573"/>
    <s v="6"/>
    <s v="644"/>
  </r>
  <r>
    <s v="65736445080ZZZZZZZ11"/>
    <s v="6573"/>
    <n v="6573"/>
    <x v="6"/>
    <x v="4"/>
    <s v="PPE COST WATER INFR BULK MAIN COST TRF O          "/>
    <n v="0"/>
    <n v="0"/>
    <n v="-1260420.06"/>
    <n v="-1260420.06"/>
    <s v="GP "/>
    <n v="0"/>
    <s v="6"/>
    <s v="6573"/>
    <s v="6"/>
    <s v="644"/>
  </r>
  <r>
    <s v="65736445210ZZZZZZZ11"/>
    <s v="6573"/>
    <n v="6573"/>
    <x v="6"/>
    <x v="4"/>
    <s v="PPE COST WATER INF BULK MAIN AD OPEN BAL          "/>
    <n v="0"/>
    <n v="0"/>
    <n v="0"/>
    <n v="0"/>
    <s v="GP "/>
    <n v="0"/>
    <s v="6"/>
    <s v="6573"/>
    <s v="6"/>
    <s v="644"/>
  </r>
  <r>
    <s v="65736445220ZZZZZZZ11"/>
    <s v="6573"/>
    <n v="6573"/>
    <x v="6"/>
    <x v="4"/>
    <s v="PPE COST WATER INFR BULK MAIN AD OTH CHG          "/>
    <n v="0"/>
    <n v="0"/>
    <n v="0"/>
    <n v="0"/>
    <s v="GP "/>
    <n v="0"/>
    <s v="6"/>
    <s v="6573"/>
    <s v="6"/>
    <s v="644"/>
  </r>
  <r>
    <s v="65736445230ZZZZZZZ11"/>
    <s v="6573"/>
    <n v="6573"/>
    <x v="6"/>
    <x v="4"/>
    <s v="PPE COST WATER INFRAST BULK MAIN AD DEPR          "/>
    <n v="0"/>
    <n v="0"/>
    <n v="0"/>
    <n v="0"/>
    <s v="GP "/>
    <n v="0"/>
    <s v="6"/>
    <s v="6573"/>
    <s v="6"/>
    <s v="644"/>
  </r>
  <r>
    <s v="65736445240ZZZZZZZ11"/>
    <s v="6573"/>
    <n v="6573"/>
    <x v="6"/>
    <x v="4"/>
    <s v="PPE COST WATER INF BULK MAIN AD DISPOSAL          "/>
    <n v="0"/>
    <n v="0"/>
    <n v="0"/>
    <n v="0"/>
    <s v="GP "/>
    <n v="0"/>
    <s v="6"/>
    <s v="6573"/>
    <s v="6"/>
    <s v="644"/>
  </r>
  <r>
    <s v="65736445250ZZZZZZZ11"/>
    <s v="6573"/>
    <n v="6573"/>
    <x v="6"/>
    <x v="4"/>
    <s v="PPE COST WATER INF BULK MAIN AD TRANSFER          "/>
    <n v="0"/>
    <n v="0"/>
    <n v="0"/>
    <n v="0"/>
    <s v="GP "/>
    <n v="0"/>
    <s v="6"/>
    <s v="6573"/>
    <s v="6"/>
    <s v="644"/>
  </r>
  <r>
    <s v="65736445310ZZZZZZZ11"/>
    <s v="6573"/>
    <n v="6573"/>
    <x v="6"/>
    <x v="4"/>
    <s v="PPE COST WATER INF BULK MAIN AI OPEN BAL          "/>
    <n v="0"/>
    <n v="0"/>
    <n v="0"/>
    <n v="0"/>
    <s v="GP "/>
    <n v="0"/>
    <s v="6"/>
    <s v="6573"/>
    <s v="6"/>
    <s v="644"/>
  </r>
  <r>
    <s v="65736445320ZZZZZZZ11"/>
    <s v="6573"/>
    <n v="6573"/>
    <x v="6"/>
    <x v="4"/>
    <s v="PPE COST WATER INFRASTR BULK MAIN AI IMP          "/>
    <n v="0"/>
    <n v="0"/>
    <n v="0"/>
    <n v="0"/>
    <s v="GP "/>
    <n v="0"/>
    <s v="6"/>
    <s v="6573"/>
    <s v="6"/>
    <s v="644"/>
  </r>
  <r>
    <s v="65736445330ZZZZZZZ11"/>
    <s v="6573"/>
    <n v="6573"/>
    <x v="6"/>
    <x v="4"/>
    <s v="PPE COST WATER INFR BULK MAIN AI DSP/TRF          "/>
    <n v="0"/>
    <n v="0"/>
    <n v="0"/>
    <n v="0"/>
    <s v="GP "/>
    <n v="0"/>
    <s v="6"/>
    <s v="6573"/>
    <s v="6"/>
    <s v="644"/>
  </r>
  <r>
    <s v="65736445340ZZZZZZZ11"/>
    <s v="6573"/>
    <n v="6573"/>
    <x v="6"/>
    <x v="4"/>
    <s v="PPE COST WATER INFRASTR BULK MAIN AI CNL          "/>
    <n v="0"/>
    <n v="0"/>
    <n v="0"/>
    <n v="0"/>
    <s v="GP "/>
    <n v="0"/>
    <s v="6"/>
    <s v="6573"/>
    <s v="6"/>
    <s v="644"/>
  </r>
  <r>
    <s v="65736680010ZZZZZZZ11"/>
    <s v="6573"/>
    <n v="6573"/>
    <x v="6"/>
    <x v="4"/>
    <s v="WIP OPENING BALANCE                               "/>
    <n v="0"/>
    <n v="0"/>
    <n v="0"/>
    <n v="0"/>
    <s v="GP "/>
    <n v="0"/>
    <s v="6"/>
    <s v="6573"/>
    <s v="6"/>
    <s v="668"/>
  </r>
  <r>
    <s v="65736680020ZZZZZZZ11"/>
    <s v="6573"/>
    <n v="6573"/>
    <x v="6"/>
    <x v="4"/>
    <s v="WIP ACQUISITION OUTSOURCED                        "/>
    <n v="0"/>
    <n v="0"/>
    <n v="0"/>
    <n v="0"/>
    <s v="GP "/>
    <n v="0"/>
    <s v="6"/>
    <s v="6573"/>
    <s v="6"/>
    <s v="668"/>
  </r>
  <r>
    <s v="65736680030ZZZZZZZ11"/>
    <s v="6573"/>
    <n v="6573"/>
    <x v="6"/>
    <x v="4"/>
    <s v="WIP ACQUISITION OWN ACC CONSTR MAT&amp;SUPPL          "/>
    <n v="0"/>
    <n v="0"/>
    <n v="0"/>
    <n v="0"/>
    <s v="GP "/>
    <n v="0"/>
    <s v="6"/>
    <s v="6573"/>
    <s v="6"/>
    <s v="668"/>
  </r>
  <r>
    <s v="65736680040ZZZZZZZ11"/>
    <s v="6573"/>
    <n v="6573"/>
    <x v="6"/>
    <x v="4"/>
    <s v="WIP ACQ OWN ACC CONSTR COMPENS EMPLOYEE           "/>
    <n v="0"/>
    <n v="0"/>
    <n v="0"/>
    <n v="0"/>
    <s v="GP "/>
    <n v="0"/>
    <s v="6"/>
    <s v="6573"/>
    <s v="6"/>
    <s v="668"/>
  </r>
  <r>
    <s v="65736680050ZZZZZZZ11"/>
    <s v="6573"/>
    <n v="6573"/>
    <x v="6"/>
    <x v="4"/>
    <s v="WIP ACQ OWN ACC CONSTR COST SITE PREP             "/>
    <n v="0"/>
    <n v="0"/>
    <n v="0"/>
    <n v="0"/>
    <s v="GP "/>
    <n v="0"/>
    <s v="6"/>
    <s v="6573"/>
    <s v="6"/>
    <s v="668"/>
  </r>
  <r>
    <s v="65736680060ZZZZZZZ11"/>
    <s v="6573"/>
    <n v="6573"/>
    <x v="6"/>
    <x v="4"/>
    <s v="WIP ACQ OWN ACC CONSTR DELIV &amp; HAND COST          "/>
    <n v="0"/>
    <n v="0"/>
    <n v="0"/>
    <n v="0"/>
    <s v="GP "/>
    <n v="0"/>
    <s v="6"/>
    <s v="6573"/>
    <s v="6"/>
    <s v="668"/>
  </r>
  <r>
    <s v="65736680070ZZZZZZZ11"/>
    <s v="6573"/>
    <n v="6573"/>
    <x v="6"/>
    <x v="4"/>
    <s v="WIP ACQ OWN ACC CONSTR INST &amp; ASSEM CST           "/>
    <n v="0"/>
    <n v="0"/>
    <n v="0"/>
    <n v="0"/>
    <s v="GP "/>
    <n v="0"/>
    <s v="6"/>
    <s v="6573"/>
    <s v="6"/>
    <s v="668"/>
  </r>
  <r>
    <s v="65736680080ZZZZZZZ11"/>
    <s v="6573"/>
    <n v="6573"/>
    <x v="6"/>
    <x v="4"/>
    <s v="WIP ACQ OWN ACC CONSTR COST TEST SITE             "/>
    <n v="0"/>
    <n v="0"/>
    <n v="0"/>
    <n v="0"/>
    <s v="GP "/>
    <n v="0"/>
    <s v="6"/>
    <s v="6573"/>
    <s v="6"/>
    <s v="668"/>
  </r>
  <r>
    <s v="65736680090ZZZZZZZ11"/>
    <s v="6573"/>
    <n v="6573"/>
    <x v="6"/>
    <x v="4"/>
    <s v="WIP ACQUISITION OWN ACC CONSTR PROF FEE           "/>
    <n v="0"/>
    <n v="0"/>
    <n v="0"/>
    <n v="0"/>
    <s v="GP "/>
    <n v="0"/>
    <s v="6"/>
    <s v="6573"/>
    <s v="6"/>
    <s v="668"/>
  </r>
  <r>
    <s v="65736680100ZZZZZZZ11"/>
    <s v="6573"/>
    <n v="6573"/>
    <x v="6"/>
    <x v="4"/>
    <s v="WIP ACQUISITION BORROWING COST                    "/>
    <n v="0"/>
    <n v="0"/>
    <n v="0"/>
    <n v="0"/>
    <s v="GP "/>
    <n v="0"/>
    <s v="6"/>
    <s v="6573"/>
    <s v="6"/>
    <s v="668"/>
  </r>
  <r>
    <s v="65738100010ZZZZZZZ11"/>
    <s v="6573"/>
    <n v="6573"/>
    <x v="6"/>
    <x v="2"/>
    <s v="ACC SUR/(DEF): OPENING BALANCE                    "/>
    <n v="3784325.62"/>
    <n v="0"/>
    <n v="0"/>
    <n v="3784325.62"/>
    <s v="GP "/>
    <n v="0"/>
    <s v="6"/>
    <s v="6573"/>
    <s v="8"/>
    <s v="810"/>
  </r>
  <r>
    <s v="65738100020ZZZZZZZ11"/>
    <s v="6573"/>
    <n v="6573"/>
    <x v="6"/>
    <x v="2"/>
    <s v="ACC SUR/(DEF): CHANGES IN ACC POLICY              "/>
    <n v="0"/>
    <n v="0"/>
    <n v="0"/>
    <n v="0"/>
    <s v="GP "/>
    <n v="0"/>
    <s v="6"/>
    <s v="6573"/>
    <s v="8"/>
    <s v="810"/>
  </r>
  <r>
    <s v="65738100030ZZZZZZZ11"/>
    <s v="6573"/>
    <n v="6573"/>
    <x v="6"/>
    <x v="2"/>
    <s v="ACC SUR/(DEF): CORREC PRIOR PERIOD ERROR          "/>
    <n v="0"/>
    <n v="0"/>
    <n v="0"/>
    <n v="0"/>
    <s v="GP "/>
    <n v="0"/>
    <s v="6"/>
    <s v="6573"/>
    <s v="8"/>
    <s v="810"/>
  </r>
  <r>
    <s v="65738100040ZZZZZZZ11"/>
    <s v="6573"/>
    <n v="6573"/>
    <x v="6"/>
    <x v="2"/>
    <s v="ACC SUR/(DEF): TRF TO/FROM ACCUM SURPLUS          "/>
    <n v="0"/>
    <n v="3328015.63"/>
    <n v="0"/>
    <n v="3328015.63"/>
    <s v="GP "/>
    <n v="0"/>
    <s v="6"/>
    <s v="6573"/>
    <s v="8"/>
    <s v="810"/>
  </r>
  <r>
    <s v="65738100050ZZZZZZZ11"/>
    <s v="6573"/>
    <n v="6573"/>
    <x v="6"/>
    <x v="2"/>
    <s v="ACC SUR/(DEF): TRF TO/FROM RESERVES               "/>
    <n v="0"/>
    <n v="0"/>
    <n v="0"/>
    <n v="0"/>
    <s v="GP "/>
    <n v="0"/>
    <s v="6"/>
    <s v="6573"/>
    <s v="8"/>
    <s v="810"/>
  </r>
  <r>
    <s v="65738100060ZZZZZZZ11"/>
    <s v="6573"/>
    <n v="6573"/>
    <x v="6"/>
    <x v="2"/>
    <s v="ACC SUR/(DEF): DEPRECIATION OFFSETS               "/>
    <n v="0"/>
    <n v="0"/>
    <n v="0"/>
    <n v="0"/>
    <s v="GP "/>
    <n v="0"/>
    <s v="6"/>
    <s v="6573"/>
    <s v="8"/>
    <s v="810"/>
  </r>
  <r>
    <s v="6574211001026MRCZZ40"/>
    <s v="6574"/>
    <n v="6574"/>
    <x v="6"/>
    <x v="0"/>
    <s v="MS: SAL &amp; ALL: BASIC SALARY &amp; WAGES               "/>
    <n v="0"/>
    <n v="6350828.5"/>
    <n v="0"/>
    <n v="6511536.7199999997"/>
    <s v="P  "/>
    <n v="6780782"/>
    <s v="6"/>
    <s v="6574"/>
    <s v="2"/>
    <s v="211"/>
  </r>
  <r>
    <s v="6574211022026MRCZZ40"/>
    <s v="6574"/>
    <n v="6574"/>
    <x v="6"/>
    <x v="0"/>
    <s v="MS: ALL - CELLULAR &amp; TELEPHONE                    "/>
    <n v="0"/>
    <n v="12600"/>
    <n v="0"/>
    <n v="15600"/>
    <s v="P  "/>
    <n v="8400"/>
    <s v="6"/>
    <s v="6574"/>
    <s v="2"/>
    <s v="211"/>
  </r>
  <r>
    <s v="6574211026026MRCZZ40"/>
    <s v="6574"/>
    <n v="6574"/>
    <x v="6"/>
    <x v="0"/>
    <s v="MS: HB &amp; INC: HOUSING BENEFITS                    "/>
    <n v="0"/>
    <n v="796.61"/>
    <n v="0"/>
    <n v="796.61"/>
    <s v="P  "/>
    <n v="10248"/>
    <s v="6"/>
    <s v="6574"/>
    <s v="2"/>
    <s v="211"/>
  </r>
  <r>
    <s v="6574211034026MRCZZ40"/>
    <s v="6574"/>
    <n v="6574"/>
    <x v="6"/>
    <x v="0"/>
    <s v="MS: ALL - TRAVEL OR MOTOR VEHICLE                 "/>
    <n v="0"/>
    <n v="582089.35"/>
    <n v="0"/>
    <n v="590887.05000000005"/>
    <s v="P  "/>
    <n v="573132"/>
    <s v="6"/>
    <s v="6574"/>
    <s v="2"/>
    <s v="211"/>
  </r>
  <r>
    <s v="6574211036026MRCZZ40"/>
    <s v="6574"/>
    <n v="6574"/>
    <x v="6"/>
    <x v="0"/>
    <s v="MS: OVERTIME - NON STRUCTURED                     "/>
    <n v="0"/>
    <n v="9184.49"/>
    <n v="0"/>
    <n v="9184.49"/>
    <s v="P  "/>
    <n v="0"/>
    <s v="6"/>
    <s v="6574"/>
    <s v="2"/>
    <s v="211"/>
  </r>
  <r>
    <s v="6574211038026MRCZZ40"/>
    <s v="6574"/>
    <n v="6574"/>
    <x v="6"/>
    <x v="0"/>
    <s v="MS: OVERTIME - STRUCTURED                         "/>
    <n v="0"/>
    <n v="340671.41"/>
    <n v="0"/>
    <n v="373751.85"/>
    <s v="P  "/>
    <n v="0"/>
    <s v="6"/>
    <s v="6574"/>
    <s v="2"/>
    <s v="211"/>
  </r>
  <r>
    <s v="6574211044026MRCZZ40"/>
    <s v="6574"/>
    <n v="6574"/>
    <x v="6"/>
    <x v="0"/>
    <s v="MS: SRB - ACTING ALLOWANCE                        "/>
    <n v="0"/>
    <n v="258850.96"/>
    <n v="0"/>
    <n v="274222.96000000002"/>
    <s v="P  "/>
    <n v="300000"/>
    <s v="6"/>
    <s v="6574"/>
    <s v="2"/>
    <s v="211"/>
  </r>
  <r>
    <s v="6574211046026MRCZZ40"/>
    <s v="6574"/>
    <n v="6574"/>
    <x v="6"/>
    <x v="0"/>
    <s v="MS: SRB - ANNUAL BONUS                            "/>
    <n v="0"/>
    <n v="546888.14"/>
    <n v="0"/>
    <n v="546888.14"/>
    <s v="P  "/>
    <n v="565065"/>
    <s v="6"/>
    <s v="6574"/>
    <s v="2"/>
    <s v="211"/>
  </r>
  <r>
    <s v="6574211050026MRCZZ40"/>
    <s v="6574"/>
    <n v="6574"/>
    <x v="6"/>
    <x v="0"/>
    <s v="MS: SRB - LONG SERVICE AWARD                      "/>
    <n v="0"/>
    <n v="210443.64"/>
    <n v="0"/>
    <n v="210443.64"/>
    <s v="P  "/>
    <n v="0"/>
    <s v="6"/>
    <s v="6574"/>
    <s v="2"/>
    <s v="211"/>
  </r>
  <r>
    <s v="6574211056026MRCZZ40"/>
    <s v="6574"/>
    <n v="6574"/>
    <x v="6"/>
    <x v="0"/>
    <s v="MS: SRB - STANDBY ALLOWANCE                       "/>
    <n v="0"/>
    <n v="0"/>
    <n v="0"/>
    <n v="0"/>
    <s v="P  "/>
    <n v="0"/>
    <s v="6"/>
    <s v="6574"/>
    <s v="2"/>
    <s v="211"/>
  </r>
  <r>
    <s v="6574211063026MRCZZ40"/>
    <s v="6574"/>
    <n v="6574"/>
    <x v="6"/>
    <x v="0"/>
    <s v="MS: SRB - NON PENSIONABLE                         "/>
    <n v="0"/>
    <n v="1785.48"/>
    <n v="0"/>
    <n v="1785.48"/>
    <s v="P  "/>
    <n v="0"/>
    <s v="6"/>
    <s v="6574"/>
    <s v="2"/>
    <s v="211"/>
  </r>
  <r>
    <s v="6574213001026MRCZZ40"/>
    <s v="6574"/>
    <n v="6574"/>
    <x v="6"/>
    <x v="0"/>
    <s v="MS: SOC CONTR - BARGAINING COUNCIL                "/>
    <n v="0"/>
    <n v="2528.7600000000002"/>
    <n v="0"/>
    <n v="2616.2600000000002"/>
    <s v="P  "/>
    <n v="2756"/>
    <s v="6"/>
    <s v="6574"/>
    <s v="2"/>
    <s v="213"/>
  </r>
  <r>
    <s v="6574213010026MRCZZ40"/>
    <s v="6574"/>
    <n v="6574"/>
    <x v="6"/>
    <x v="0"/>
    <s v="MS: SOC CONTR - GROUP LIFE INSURANCE              "/>
    <n v="0"/>
    <n v="74289.759999999995"/>
    <n v="0"/>
    <n v="80834.960000000006"/>
    <s v="P  "/>
    <n v="84511"/>
    <s v="6"/>
    <s v="6574"/>
    <s v="2"/>
    <s v="213"/>
  </r>
  <r>
    <s v="6574213020026MRCZZ40"/>
    <s v="6574"/>
    <n v="6574"/>
    <x v="6"/>
    <x v="0"/>
    <s v="MS: SOC CONTR - MEDICAL                           "/>
    <n v="0"/>
    <n v="445631.43"/>
    <n v="0"/>
    <n v="445631.43"/>
    <s v="P  "/>
    <n v="441728"/>
    <s v="6"/>
    <s v="6574"/>
    <s v="2"/>
    <s v="213"/>
  </r>
  <r>
    <s v="6574213030026MRCZZ40"/>
    <s v="6574"/>
    <n v="6574"/>
    <x v="6"/>
    <x v="0"/>
    <s v="MS: SOC CONTR - PENSION                           "/>
    <n v="0"/>
    <n v="1020713.67"/>
    <n v="0"/>
    <n v="1042376.65"/>
    <s v="P  "/>
    <n v="1062894"/>
    <s v="6"/>
    <s v="6574"/>
    <s v="2"/>
    <s v="213"/>
  </r>
  <r>
    <s v="6574213040026MRCZZ40"/>
    <s v="6574"/>
    <n v="6574"/>
    <x v="6"/>
    <x v="0"/>
    <s v="MS: SOC CONTR - UNEMPLOYMENT INSUR FUND           "/>
    <n v="0"/>
    <n v="43329.78"/>
    <n v="0"/>
    <n v="44603.11"/>
    <s v="P  "/>
    <n v="49429"/>
    <s v="6"/>
    <s v="6574"/>
    <s v="2"/>
    <s v="213"/>
  </r>
  <r>
    <s v="6574227037026414ZZ40"/>
    <s v="6574"/>
    <n v="6574"/>
    <x v="6"/>
    <x v="0"/>
    <s v="C&amp;PS: B&amp;A HUMAN RESOURCES                         "/>
    <n v="0"/>
    <n v="0"/>
    <n v="0"/>
    <n v="0"/>
    <s v="P  "/>
    <n v="4800"/>
    <s v="6"/>
    <s v="6574"/>
    <s v="2"/>
    <s v="227"/>
  </r>
  <r>
    <s v="6574228180026MRCZZ40"/>
    <s v="6574"/>
    <n v="6574"/>
    <x v="6"/>
    <x v="0"/>
    <s v="CONTR: GARDENING SERVICES                         "/>
    <n v="0"/>
    <n v="0"/>
    <n v="0"/>
    <n v="0"/>
    <s v="P  "/>
    <n v="2000"/>
    <s v="6"/>
    <s v="6574"/>
    <s v="2"/>
    <s v="228"/>
  </r>
  <r>
    <s v="6574228360026NHCZZ11"/>
    <s v="6574"/>
    <n v="6574"/>
    <x v="6"/>
    <x v="0"/>
    <s v="CONTR:  MAINT OF BUILDINGS &amp; FACILITIES           "/>
    <n v="0"/>
    <n v="8935.1299999999992"/>
    <n v="0"/>
    <n v="8935.1299999999992"/>
    <s v="P  "/>
    <n v="50000"/>
    <s v="6"/>
    <s v="6574"/>
    <s v="2"/>
    <s v="228"/>
  </r>
  <r>
    <s v="6574228363026MRCZZ40"/>
    <s v="6574"/>
    <n v="6574"/>
    <x v="6"/>
    <x v="0"/>
    <s v="CONTR: MANAGEMENT - INFORMAL SETTLEMENTS          "/>
    <n v="0"/>
    <n v="5798"/>
    <n v="0"/>
    <n v="5798"/>
    <s v="P  "/>
    <n v="8000"/>
    <s v="6"/>
    <s v="6574"/>
    <s v="2"/>
    <s v="228"/>
  </r>
  <r>
    <s v="6574230012026MRCZZ40"/>
    <s v="6574"/>
    <n v="6574"/>
    <x v="6"/>
    <x v="0"/>
    <s v="OC: ADV/PUB/MARK - CORP &amp; MUN ACTIVITIES          "/>
    <n v="0"/>
    <n v="0"/>
    <n v="0"/>
    <n v="0"/>
    <s v="P  "/>
    <n v="2000"/>
    <s v="6"/>
    <s v="6574"/>
    <s v="2"/>
    <s v="230"/>
  </r>
  <r>
    <s v="6574230451026MRCZZ40"/>
    <s v="6574"/>
    <n v="6574"/>
    <x v="6"/>
    <x v="0"/>
    <s v="OC: PRINTING &amp; PUBLICATIONS                       "/>
    <n v="0"/>
    <n v="9459.17"/>
    <n v="0"/>
    <n v="9459.17"/>
    <s v="P  "/>
    <n v="10000"/>
    <s v="6"/>
    <s v="6574"/>
    <s v="2"/>
    <s v="230"/>
  </r>
  <r>
    <s v="6574230541026MRCZZ40"/>
    <s v="6574"/>
    <n v="6574"/>
    <x v="6"/>
    <x v="0"/>
    <s v="OC: SKILLS DEVELOPMENT FUND LEVY                  "/>
    <n v="0"/>
    <n v="85023.48"/>
    <n v="0"/>
    <n v="87182.85"/>
    <s v="P  "/>
    <n v="69741"/>
    <s v="6"/>
    <s v="6574"/>
    <s v="2"/>
    <s v="230"/>
  </r>
  <r>
    <s v="6574230577026MRCZZ40"/>
    <s v="6574"/>
    <n v="6574"/>
    <x v="6"/>
    <x v="0"/>
    <s v="OC: T&amp;S DOM - DAILY ALLOWANCE                     "/>
    <n v="0"/>
    <n v="0"/>
    <n v="0"/>
    <n v="0"/>
    <s v="P  "/>
    <n v="1200"/>
    <s v="6"/>
    <s v="6574"/>
    <s v="2"/>
    <s v="230"/>
  </r>
  <r>
    <s v="6574230579026MRCZZ40"/>
    <s v="6574"/>
    <n v="6574"/>
    <x v="6"/>
    <x v="0"/>
    <s v="OC: T&amp;S DOM - INCIDENTAL COST                     "/>
    <n v="0"/>
    <n v="0"/>
    <n v="0"/>
    <n v="0"/>
    <s v="P  "/>
    <n v="400"/>
    <s v="6"/>
    <s v="6574"/>
    <s v="2"/>
    <s v="230"/>
  </r>
  <r>
    <s v="6574230581026MRCZZ40"/>
    <s v="6574"/>
    <n v="6574"/>
    <x v="6"/>
    <x v="0"/>
    <s v="OC: T&amp;S DOM TRP - W/OUT OPR OWN TRANSPRT          "/>
    <n v="0"/>
    <n v="0"/>
    <n v="0"/>
    <n v="0"/>
    <s v="P  "/>
    <n v="4000"/>
    <s v="6"/>
    <s v="6574"/>
    <s v="2"/>
    <s v="230"/>
  </r>
  <r>
    <s v="6574230610026MRCZZ40"/>
    <s v="6574"/>
    <n v="6574"/>
    <x v="6"/>
    <x v="0"/>
    <s v="OC: UNIFORM &amp; PROTECTIVE CLOTHING                 "/>
    <n v="0"/>
    <n v="2306.4"/>
    <n v="0"/>
    <n v="2306.4"/>
    <s v="P  "/>
    <n v="10000"/>
    <s v="6"/>
    <s v="6574"/>
    <s v="2"/>
    <s v="230"/>
  </r>
  <r>
    <s v="6574230662026MRCZZ40"/>
    <s v="6574"/>
    <n v="6574"/>
    <x v="6"/>
    <x v="0"/>
    <s v="OC: WORKMEN'S COMPENSATION FUND                   "/>
    <n v="0"/>
    <n v="0"/>
    <n v="0"/>
    <n v="0"/>
    <s v="P  "/>
    <n v="6500"/>
    <s v="6"/>
    <s v="6574"/>
    <s v="2"/>
    <s v="230"/>
  </r>
  <r>
    <s v="6574232360026MRCZZ40"/>
    <s v="6574"/>
    <n v="6574"/>
    <x v="6"/>
    <x v="0"/>
    <s v="INVENTORY - MATERIALS &amp; SUPPLIES                  "/>
    <n v="0"/>
    <n v="9891.74"/>
    <n v="0"/>
    <n v="9891.74"/>
    <s v="P  "/>
    <n v="10000"/>
    <s v="6"/>
    <s v="6574"/>
    <s v="2"/>
    <s v="232"/>
  </r>
  <r>
    <s v="6574238364326MRCZZ40"/>
    <s v="6574"/>
    <n v="6574"/>
    <x v="6"/>
    <x v="0"/>
    <s v="OPR LEASES: COMMUNITY ASSETS(GENERAL)             "/>
    <n v="0"/>
    <n v="5764.6"/>
    <n v="0"/>
    <n v="5764.6"/>
    <s v="P  "/>
    <n v="24142"/>
    <s v="6"/>
    <s v="6574"/>
    <s v="2"/>
    <s v="238"/>
  </r>
  <r>
    <s v="6574272100026MRCZZ11"/>
    <s v="6574"/>
    <n v="6574"/>
    <x v="6"/>
    <x v="0"/>
    <s v="DEPRECIATION SOLID WASTE LANDFILL SITES           "/>
    <n v="0"/>
    <n v="0"/>
    <n v="0"/>
    <n v="0"/>
    <s v="P  "/>
    <n v="0"/>
    <s v="6"/>
    <s v="6574"/>
    <s v="2"/>
    <s v="272"/>
  </r>
  <r>
    <s v="6574272125026MRCZZ11"/>
    <s v="6574"/>
    <n v="6574"/>
    <x v="6"/>
    <x v="0"/>
    <s v="DEPRECIATION WATER SUPPLY BULK MAINS              "/>
    <n v="0"/>
    <n v="0"/>
    <n v="0"/>
    <n v="0"/>
    <s v="P  "/>
    <n v="0"/>
    <s v="6"/>
    <s v="6574"/>
    <s v="2"/>
    <s v="272"/>
  </r>
  <r>
    <s v="6574320135026MRCZZ11"/>
    <s v="6574"/>
    <n v="6574"/>
    <x v="6"/>
    <x v="1"/>
    <s v="PPE INFRA: SOLID WASTE INFRA - GAINS              "/>
    <n v="0"/>
    <n v="0"/>
    <n v="0"/>
    <n v="0"/>
    <s v="P  "/>
    <n v="0"/>
    <s v="6"/>
    <s v="6574"/>
    <s v="3"/>
    <s v="320"/>
  </r>
  <r>
    <s v="6574320140026MRCZZ11"/>
    <s v="6574"/>
    <n v="6574"/>
    <x v="6"/>
    <x v="3"/>
    <s v="PPE INFRA: SOLID WASTE INFRA - LOSSES             "/>
    <n v="0"/>
    <n v="0"/>
    <n v="0"/>
    <n v="0"/>
    <s v="P  "/>
    <n v="0"/>
    <s v="6"/>
    <s v="6574"/>
    <s v="3"/>
    <s v="320"/>
  </r>
  <r>
    <s v="6574320155026MRCZZ11"/>
    <s v="6574"/>
    <n v="6574"/>
    <x v="6"/>
    <x v="1"/>
    <s v="PPE INFRA: WATER SUPLLY INFRA - GAINS             "/>
    <n v="0"/>
    <n v="0"/>
    <n v="0"/>
    <n v="0"/>
    <s v="P  "/>
    <n v="0"/>
    <s v="6"/>
    <s v="6574"/>
    <s v="3"/>
    <s v="320"/>
  </r>
  <r>
    <s v="6574320160026MRCZZ11"/>
    <s v="6574"/>
    <n v="6574"/>
    <x v="6"/>
    <x v="3"/>
    <s v="PPE INFRA: WATER SUPPLY INFRA - LOSSES            "/>
    <n v="0"/>
    <n v="0"/>
    <n v="0"/>
    <n v="0"/>
    <s v="P  "/>
    <n v="0"/>
    <s v="6"/>
    <s v="6574"/>
    <s v="3"/>
    <s v="320"/>
  </r>
  <r>
    <s v="6574350070026MRCZZ11"/>
    <s v="6574"/>
    <n v="6574"/>
    <x v="6"/>
    <x v="3"/>
    <s v="IL PPE: INFRASTRUCT - WASTE MANAGEMENT            "/>
    <n v="0"/>
    <n v="0"/>
    <n v="0"/>
    <n v="0"/>
    <s v="P  "/>
    <n v="0"/>
    <s v="6"/>
    <s v="6574"/>
    <s v="3"/>
    <s v="350"/>
  </r>
  <r>
    <s v="6574350080026MRCZZ11"/>
    <s v="6574"/>
    <n v="6574"/>
    <x v="6"/>
    <x v="3"/>
    <s v="IL PPE: INFRASTRUCTURE - WATER                    "/>
    <n v="0"/>
    <n v="0"/>
    <n v="0"/>
    <n v="0"/>
    <s v="P  "/>
    <n v="0"/>
    <s v="6"/>
    <s v="6574"/>
    <s v="3"/>
    <s v="350"/>
  </r>
  <r>
    <s v="6574360070026MRCZZ11"/>
    <s v="6574"/>
    <n v="6574"/>
    <x v="6"/>
    <x v="3"/>
    <s v="RIL PPE: INFRASTRUCT - WASTE MANAGEMENT           "/>
    <n v="0"/>
    <n v="0"/>
    <n v="0"/>
    <n v="0"/>
    <s v="P  "/>
    <n v="0"/>
    <s v="6"/>
    <s v="6574"/>
    <s v="3"/>
    <s v="360"/>
  </r>
  <r>
    <s v="6574360080026MRCZZ11"/>
    <s v="6574"/>
    <n v="6574"/>
    <x v="6"/>
    <x v="3"/>
    <s v="RIL PPE: INFRASTRUCTURE - WATER                   "/>
    <n v="0"/>
    <n v="0"/>
    <n v="0"/>
    <n v="0"/>
    <s v="P  "/>
    <n v="0"/>
    <s v="6"/>
    <s v="6574"/>
    <s v="3"/>
    <s v="360"/>
  </r>
  <r>
    <s v="65743996050ZZZZZZZ11"/>
    <s v="6574"/>
    <n v="6574"/>
    <x v="6"/>
    <x v="1"/>
    <s v="TRF TO ACC SURPLUS DEFICIT                        "/>
    <n v="0"/>
    <n v="0"/>
    <n v="-9251038.2300000004"/>
    <n v="-9251038.2300000004"/>
    <s v="P  "/>
    <n v="0"/>
    <s v="6"/>
    <s v="6574"/>
    <s v="3"/>
    <s v="399"/>
  </r>
  <r>
    <s v="65743996100ZZZZZZZ11"/>
    <s v="6574"/>
    <n v="6574"/>
    <x v="6"/>
    <x v="1"/>
    <s v="TRF FROM ACC SURPLUS DEFICIT                      "/>
    <n v="0"/>
    <n v="0"/>
    <n v="0"/>
    <n v="0"/>
    <s v="P  "/>
    <n v="0"/>
    <s v="6"/>
    <s v="6574"/>
    <s v="3"/>
    <s v="399"/>
  </r>
  <r>
    <s v="65746445010ZZZZZZZ11"/>
    <s v="6574"/>
    <n v="6574"/>
    <x v="6"/>
    <x v="4"/>
    <s v="PPE CST WATER INF BULK MAIN CST OPEN BAL          "/>
    <n v="0"/>
    <n v="0"/>
    <n v="0"/>
    <n v="0"/>
    <s v="GP "/>
    <n v="0"/>
    <s v="6"/>
    <s v="6574"/>
    <s v="6"/>
    <s v="644"/>
  </r>
  <r>
    <s v="6574644502081R56ZZ40"/>
    <s v="6574"/>
    <n v="6574"/>
    <x v="6"/>
    <x v="4"/>
    <s v="INTERNAL WATER RETICUL &amp; TOILET - SEC R           "/>
    <n v="0"/>
    <n v="0"/>
    <n v="0"/>
    <n v="0"/>
    <s v="P  "/>
    <n v="10000000"/>
    <s v="6"/>
    <s v="6574"/>
    <s v="6"/>
    <s v="644"/>
  </r>
  <r>
    <s v="6574644502081Z02ZZ40"/>
    <s v="6574"/>
    <n v="6574"/>
    <x v="6"/>
    <x v="4"/>
    <s v="BOTS WEST EXT 1 1000  WAT INTER SEW RET           "/>
    <n v="0"/>
    <n v="6479300"/>
    <n v="0"/>
    <n v="6479300"/>
    <s v="P  "/>
    <n v="11000000"/>
    <s v="6"/>
    <s v="6574"/>
    <s v="6"/>
    <s v="644"/>
  </r>
  <r>
    <s v="65746445030ZZZZZZZ11"/>
    <s v="6574"/>
    <n v="6574"/>
    <x v="6"/>
    <x v="4"/>
    <s v="PPE COST WATER INFRAST BULK MAIN COST DL          "/>
    <n v="0"/>
    <n v="0"/>
    <n v="0"/>
    <n v="0"/>
    <s v="GP "/>
    <n v="0"/>
    <s v="6"/>
    <s v="6574"/>
    <s v="6"/>
    <s v="644"/>
  </r>
  <r>
    <s v="65746445040ZZZZZZZ11"/>
    <s v="6574"/>
    <n v="6574"/>
    <x v="6"/>
    <x v="4"/>
    <s v="PPE COST WATER INFR BULK MAIN COST COERR          "/>
    <n v="0"/>
    <n v="0"/>
    <n v="0"/>
    <n v="0"/>
    <s v="GP "/>
    <n v="0"/>
    <s v="6"/>
    <s v="6574"/>
    <s v="6"/>
    <s v="644"/>
  </r>
  <r>
    <s v="65746445050ZZZZZZZ11"/>
    <s v="6574"/>
    <n v="6574"/>
    <x v="6"/>
    <x v="4"/>
    <s v="PPE COST WATER INFR BULK MAIN COST CIAP           "/>
    <n v="0"/>
    <n v="0"/>
    <n v="0"/>
    <n v="0"/>
    <s v="GP "/>
    <n v="0"/>
    <s v="6"/>
    <s v="6574"/>
    <s v="6"/>
    <s v="644"/>
  </r>
  <r>
    <s v="65746445060ZZZZZZZ11"/>
    <s v="6574"/>
    <n v="6574"/>
    <x v="6"/>
    <x v="4"/>
    <s v="PPE CST WATER INF BULK MAIN CST DISPOSAL          "/>
    <n v="0"/>
    <n v="0"/>
    <n v="0"/>
    <n v="0"/>
    <s v="GP "/>
    <n v="0"/>
    <s v="6"/>
    <s v="6574"/>
    <s v="6"/>
    <s v="644"/>
  </r>
  <r>
    <s v="65746445070ZZZZZZZ11"/>
    <s v="6574"/>
    <n v="6574"/>
    <x v="6"/>
    <x v="4"/>
    <s v="PPE COST WATER INFR BULK MAIN COST TRF I          "/>
    <n v="0"/>
    <n v="0"/>
    <n v="0"/>
    <n v="0"/>
    <s v="GP "/>
    <n v="0"/>
    <s v="6"/>
    <s v="6574"/>
    <s v="6"/>
    <s v="644"/>
  </r>
  <r>
    <s v="65746445080ZZZZZZZ11"/>
    <s v="6574"/>
    <n v="6574"/>
    <x v="6"/>
    <x v="4"/>
    <s v="PPE COST WATER INFR BULK MAIN COST TRF O          "/>
    <n v="0"/>
    <n v="0"/>
    <n v="-6479300"/>
    <n v="-6479300"/>
    <s v="GP "/>
    <n v="0"/>
    <s v="6"/>
    <s v="6574"/>
    <s v="6"/>
    <s v="644"/>
  </r>
  <r>
    <s v="65746445210ZZZZZZZ11"/>
    <s v="6574"/>
    <n v="6574"/>
    <x v="6"/>
    <x v="4"/>
    <s v="PPE COST WATER INF BULK MAIN AD OPEN BAL          "/>
    <n v="0"/>
    <n v="0"/>
    <n v="0"/>
    <n v="0"/>
    <s v="GP "/>
    <n v="0"/>
    <s v="6"/>
    <s v="6574"/>
    <s v="6"/>
    <s v="644"/>
  </r>
  <r>
    <s v="65746445220ZZZZZZZ11"/>
    <s v="6574"/>
    <n v="6574"/>
    <x v="6"/>
    <x v="4"/>
    <s v="PPE COST WATER INFR BULK MAIN AD OTH CHG          "/>
    <n v="0"/>
    <n v="0"/>
    <n v="0"/>
    <n v="0"/>
    <s v="GP "/>
    <n v="0"/>
    <s v="6"/>
    <s v="6574"/>
    <s v="6"/>
    <s v="644"/>
  </r>
  <r>
    <s v="65746445230ZZZZZZZ11"/>
    <s v="6574"/>
    <n v="6574"/>
    <x v="6"/>
    <x v="4"/>
    <s v="PPE COST WATER INFRAST BULK MAIN AD DEPR          "/>
    <n v="0"/>
    <n v="0"/>
    <n v="0"/>
    <n v="0"/>
    <s v="GP "/>
    <n v="0"/>
    <s v="6"/>
    <s v="6574"/>
    <s v="6"/>
    <s v="644"/>
  </r>
  <r>
    <s v="65746445240ZZZZZZZ11"/>
    <s v="6574"/>
    <n v="6574"/>
    <x v="6"/>
    <x v="4"/>
    <s v="PPE COST WATER INF BULK MAIN AD DISPOSAL          "/>
    <n v="0"/>
    <n v="0"/>
    <n v="0"/>
    <n v="0"/>
    <s v="GP "/>
    <n v="0"/>
    <s v="6"/>
    <s v="6574"/>
    <s v="6"/>
    <s v="644"/>
  </r>
  <r>
    <s v="65746445250ZZZZZZZ11"/>
    <s v="6574"/>
    <n v="6574"/>
    <x v="6"/>
    <x v="4"/>
    <s v="PPE COST WATER INF BULK MAIN AD TRANSFER          "/>
    <n v="0"/>
    <n v="0"/>
    <n v="0"/>
    <n v="0"/>
    <s v="GP "/>
    <n v="0"/>
    <s v="6"/>
    <s v="6574"/>
    <s v="6"/>
    <s v="644"/>
  </r>
  <r>
    <s v="65746445310ZZZZZZZ11"/>
    <s v="6574"/>
    <n v="6574"/>
    <x v="6"/>
    <x v="4"/>
    <s v="PPE COST WATER INF BULK MAIN AI OPEN BAL          "/>
    <n v="0"/>
    <n v="0"/>
    <n v="0"/>
    <n v="0"/>
    <s v="GP "/>
    <n v="0"/>
    <s v="6"/>
    <s v="6574"/>
    <s v="6"/>
    <s v="644"/>
  </r>
  <r>
    <s v="65746445320ZZZZZZZ11"/>
    <s v="6574"/>
    <n v="6574"/>
    <x v="6"/>
    <x v="4"/>
    <s v="PPE COST WATER INFRASTR BULK MAIN AI IMP          "/>
    <n v="0"/>
    <n v="0"/>
    <n v="0"/>
    <n v="0"/>
    <s v="GP "/>
    <n v="0"/>
    <s v="6"/>
    <s v="6574"/>
    <s v="6"/>
    <s v="644"/>
  </r>
  <r>
    <s v="65746445330ZZZZZZZ11"/>
    <s v="6574"/>
    <n v="6574"/>
    <x v="6"/>
    <x v="4"/>
    <s v="PPE COST WATER INFR BULK MAIN AI DSP/TRF          "/>
    <n v="0"/>
    <n v="0"/>
    <n v="0"/>
    <n v="0"/>
    <s v="GP "/>
    <n v="0"/>
    <s v="6"/>
    <s v="6574"/>
    <s v="6"/>
    <s v="644"/>
  </r>
  <r>
    <s v="65746445340ZZZZZZZ11"/>
    <s v="6574"/>
    <n v="6574"/>
    <x v="6"/>
    <x v="4"/>
    <s v="PPE COST WATER INFRASTR BULK MAIN AI CNL          "/>
    <n v="0"/>
    <n v="0"/>
    <n v="0"/>
    <n v="0"/>
    <s v="GP "/>
    <n v="0"/>
    <s v="6"/>
    <s v="6574"/>
    <s v="6"/>
    <s v="644"/>
  </r>
  <r>
    <s v="65746450010ZZZZZZZ11"/>
    <s v="6574"/>
    <n v="6574"/>
    <x v="6"/>
    <x v="4"/>
    <s v="PPE COST SOLID WASTE INFR COST OPEN BAL           "/>
    <n v="0"/>
    <n v="0"/>
    <n v="0"/>
    <n v="0"/>
    <s v="GP "/>
    <n v="0"/>
    <s v="6"/>
    <s v="6574"/>
    <s v="6"/>
    <s v="645"/>
  </r>
  <r>
    <s v="6574645002081R54ZZ40"/>
    <s v="6574"/>
    <n v="6574"/>
    <x v="6"/>
    <x v="4"/>
    <s v="BOTSHABELO SEC L (HOUSEHOLDS ..) - INTER          "/>
    <n v="0"/>
    <n v="20650133.239999998"/>
    <n v="0"/>
    <n v="20650133.239999998"/>
    <s v="P  "/>
    <n v="24942915"/>
    <s v="6"/>
    <s v="6574"/>
    <s v="6"/>
    <s v="645"/>
  </r>
  <r>
    <s v="6574645002081R57ZZ40"/>
    <s v="6574"/>
    <n v="6574"/>
    <x v="6"/>
    <x v="4"/>
    <s v="INTERNAL RETICUL (TOILETS) SECTION M              "/>
    <n v="0"/>
    <n v="0"/>
    <n v="0"/>
    <n v="0"/>
    <s v="P  "/>
    <n v="6000000"/>
    <s v="6"/>
    <s v="6574"/>
    <s v="6"/>
    <s v="645"/>
  </r>
  <r>
    <s v="6574645002081R58ZZ40"/>
    <s v="6574"/>
    <n v="6574"/>
    <x v="6"/>
    <x v="4"/>
    <s v="INTERNAL RETICUL (TOILETS) SECTION L              "/>
    <n v="0"/>
    <n v="2968507.58"/>
    <n v="0"/>
    <n v="2968507.58"/>
    <s v="P  "/>
    <n v="4000000"/>
    <s v="6"/>
    <s v="6574"/>
    <s v="6"/>
    <s v="645"/>
  </r>
  <r>
    <s v="6574645002081R59ZZ40"/>
    <s v="6574"/>
    <n v="6574"/>
    <x v="6"/>
    <x v="4"/>
    <s v="INTERNAL RETICUL (TOILETS) SECTION A              "/>
    <n v="0"/>
    <n v="0"/>
    <n v="0"/>
    <n v="0"/>
    <s v="P  "/>
    <n v="3000000"/>
    <s v="6"/>
    <s v="6574"/>
    <s v="6"/>
    <s v="645"/>
  </r>
  <r>
    <s v="6574645002081R60ZZ40"/>
    <s v="6574"/>
    <n v="6574"/>
    <x v="6"/>
    <x v="4"/>
    <s v="INTERNAL RETICUL (TOILETS) SECTION D              "/>
    <n v="0"/>
    <n v="0"/>
    <n v="0"/>
    <n v="0"/>
    <s v="P  "/>
    <n v="0"/>
    <s v="6"/>
    <s v="6574"/>
    <s v="6"/>
    <s v="645"/>
  </r>
  <r>
    <s v="6574645002081RK5ZZ20"/>
    <s v="6574"/>
    <n v="6574"/>
    <x v="6"/>
    <x v="4"/>
    <s v="THABO MBEKI SQUARE (48 HOUSEHOLDS) - INT          "/>
    <n v="0"/>
    <n v="233650.5"/>
    <n v="0"/>
    <n v="233650.5"/>
    <s v="P  "/>
    <n v="5800000"/>
    <s v="6"/>
    <s v="6574"/>
    <s v="6"/>
    <s v="645"/>
  </r>
  <r>
    <s v="6574645002081RK6ZZ20"/>
    <s v="6574"/>
    <n v="6574"/>
    <x v="6"/>
    <x v="4"/>
    <s v="KGATELOPELE SQUARE (HOUSEHOLDS..) - INTE          "/>
    <n v="0"/>
    <n v="379073.44"/>
    <n v="0"/>
    <n v="379073.44"/>
    <s v="P  "/>
    <n v="6880000"/>
    <s v="6"/>
    <s v="6574"/>
    <s v="6"/>
    <s v="645"/>
  </r>
  <r>
    <s v="6574645002081RN7ZZ40"/>
    <s v="6574"/>
    <n v="6574"/>
    <x v="6"/>
    <x v="4"/>
    <s v="BOTSHABELO E&amp;M INTERNAL SEWER RETICULATI          "/>
    <n v="0"/>
    <n v="9071304.5099999998"/>
    <n v="0"/>
    <n v="9071304.5099999998"/>
    <s v="P  "/>
    <n v="9400000"/>
    <s v="6"/>
    <s v="6574"/>
    <s v="6"/>
    <s v="645"/>
  </r>
  <r>
    <s v="65746450030ZZZZZZZ11"/>
    <s v="6574"/>
    <n v="6574"/>
    <x v="6"/>
    <x v="4"/>
    <s v="PPE COST SOLID WASTE INF COST DECOM LIAB          "/>
    <n v="0"/>
    <n v="0"/>
    <n v="0"/>
    <n v="0"/>
    <s v="GP "/>
    <n v="0"/>
    <s v="6"/>
    <s v="6574"/>
    <s v="6"/>
    <s v="645"/>
  </r>
  <r>
    <s v="65746450040ZZZZZZZ11"/>
    <s v="6574"/>
    <n v="6574"/>
    <x v="6"/>
    <x v="4"/>
    <s v="PPE COST SOLID WASTE INFR COST COR ERROR          "/>
    <n v="0"/>
    <n v="0"/>
    <n v="0"/>
    <n v="0"/>
    <s v="GP "/>
    <n v="0"/>
    <s v="6"/>
    <s v="6574"/>
    <s v="6"/>
    <s v="645"/>
  </r>
  <r>
    <s v="65746450050ZZZZZZZ11"/>
    <s v="6574"/>
    <n v="6574"/>
    <x v="6"/>
    <x v="4"/>
    <s v="PPE COST SOLID WASTE INFRASTR COST CHGAP          "/>
    <n v="0"/>
    <n v="0"/>
    <n v="0"/>
    <n v="0"/>
    <s v="GP "/>
    <n v="0"/>
    <s v="6"/>
    <s v="6574"/>
    <s v="6"/>
    <s v="645"/>
  </r>
  <r>
    <s v="65746450060ZZZZZZZ11"/>
    <s v="6574"/>
    <n v="6574"/>
    <x v="6"/>
    <x v="4"/>
    <s v="PPE COST SOLID WASTE INFR COST DISPOSAL           "/>
    <n v="0"/>
    <n v="0"/>
    <n v="0"/>
    <n v="0"/>
    <s v="GP "/>
    <n v="0"/>
    <s v="6"/>
    <s v="6574"/>
    <s v="6"/>
    <s v="645"/>
  </r>
  <r>
    <s v="65746450070ZZZZZZZ11"/>
    <s v="6574"/>
    <n v="6574"/>
    <x v="6"/>
    <x v="4"/>
    <s v="PPE COST SOLID WASTE INF COST TRANSFER I          "/>
    <n v="0"/>
    <n v="0"/>
    <n v="0"/>
    <n v="0"/>
    <s v="GP "/>
    <n v="0"/>
    <s v="6"/>
    <s v="6574"/>
    <s v="6"/>
    <s v="645"/>
  </r>
  <r>
    <s v="65746450080ZZZZZZZ11"/>
    <s v="6574"/>
    <n v="6574"/>
    <x v="6"/>
    <x v="4"/>
    <s v="PPE COST SOLID WASTE INF COST TRANSFER O          "/>
    <n v="0"/>
    <n v="0"/>
    <n v="-33302669.27"/>
    <n v="-33302669.27"/>
    <s v="GP "/>
    <n v="0"/>
    <s v="6"/>
    <s v="6574"/>
    <s v="6"/>
    <s v="645"/>
  </r>
  <r>
    <s v="65746450210ZZZZZZZ11"/>
    <s v="6574"/>
    <n v="6574"/>
    <x v="6"/>
    <x v="4"/>
    <s v="PPE COST SOLID WASTE INFR AD OPENING BAL          "/>
    <n v="0"/>
    <n v="0"/>
    <n v="0"/>
    <n v="0"/>
    <s v="GP "/>
    <n v="0"/>
    <s v="6"/>
    <s v="6574"/>
    <s v="6"/>
    <s v="645"/>
  </r>
  <r>
    <s v="65746450220ZZZZZZZ11"/>
    <s v="6574"/>
    <n v="6574"/>
    <x v="6"/>
    <x v="4"/>
    <s v="PPE COST SOLID WASTE INFR AD OTHER CHG            "/>
    <n v="0"/>
    <n v="0"/>
    <n v="0"/>
    <n v="0"/>
    <s v="GP "/>
    <n v="0"/>
    <s v="6"/>
    <s v="6574"/>
    <s v="6"/>
    <s v="645"/>
  </r>
  <r>
    <s v="65746450230ZZZZZZZ11"/>
    <s v="6574"/>
    <n v="6574"/>
    <x v="6"/>
    <x v="4"/>
    <s v="PPE COST SOLID WASTE INF AD DEPRECIATION          "/>
    <n v="0"/>
    <n v="0"/>
    <n v="0"/>
    <n v="0"/>
    <s v="GP "/>
    <n v="0"/>
    <s v="6"/>
    <s v="6574"/>
    <s v="6"/>
    <s v="645"/>
  </r>
  <r>
    <s v="65746450240ZZZZZZZ11"/>
    <s v="6574"/>
    <n v="6574"/>
    <x v="6"/>
    <x v="4"/>
    <s v="PPE COST SOLID WASTE INFRAST AD DISPOSAL          "/>
    <n v="0"/>
    <n v="0"/>
    <n v="0"/>
    <n v="0"/>
    <s v="GP "/>
    <n v="0"/>
    <s v="6"/>
    <s v="6574"/>
    <s v="6"/>
    <s v="645"/>
  </r>
  <r>
    <s v="65746450250ZZZZZZZ11"/>
    <s v="6574"/>
    <n v="6574"/>
    <x v="6"/>
    <x v="4"/>
    <s v="PPE COST SOLID WASTE INFRAST AD TRANSFER          "/>
    <n v="0"/>
    <n v="0"/>
    <n v="0"/>
    <n v="0"/>
    <s v="GP "/>
    <n v="0"/>
    <s v="6"/>
    <s v="6574"/>
    <s v="6"/>
    <s v="645"/>
  </r>
  <r>
    <s v="65746450310ZZZZZZZ11"/>
    <s v="6574"/>
    <n v="6574"/>
    <x v="6"/>
    <x v="4"/>
    <s v="PPE COST SOLID WASTE INFR AI OPENING BAL          "/>
    <n v="0"/>
    <n v="0"/>
    <n v="0"/>
    <n v="0"/>
    <s v="GP "/>
    <n v="0"/>
    <s v="6"/>
    <s v="6574"/>
    <s v="6"/>
    <s v="645"/>
  </r>
  <r>
    <s v="65746450320ZZZZZZZ11"/>
    <s v="6574"/>
    <n v="6574"/>
    <x v="6"/>
    <x v="4"/>
    <s v="PPE COST SOLID WASTE INFR AI IMPAIRMENT           "/>
    <n v="0"/>
    <n v="0"/>
    <n v="0"/>
    <n v="0"/>
    <s v="GP "/>
    <n v="0"/>
    <s v="6"/>
    <s v="6574"/>
    <s v="6"/>
    <s v="645"/>
  </r>
  <r>
    <s v="65746450330ZZZZZZZ11"/>
    <s v="6574"/>
    <n v="6574"/>
    <x v="6"/>
    <x v="4"/>
    <s v="PPE COST SOLID WASTE INF AI DISPOSAL/TRF          "/>
    <n v="0"/>
    <n v="0"/>
    <n v="0"/>
    <n v="0"/>
    <s v="GP "/>
    <n v="0"/>
    <s v="6"/>
    <s v="6574"/>
    <s v="6"/>
    <s v="645"/>
  </r>
  <r>
    <s v="65746450340ZZZZZZZ11"/>
    <s v="6574"/>
    <n v="6574"/>
    <x v="6"/>
    <x v="4"/>
    <s v="PPE COST SOLID WASTE INF AI CHG NOT LIST          "/>
    <n v="0"/>
    <n v="0"/>
    <n v="0"/>
    <n v="0"/>
    <s v="GP "/>
    <n v="0"/>
    <s v="6"/>
    <s v="6574"/>
    <s v="6"/>
    <s v="645"/>
  </r>
  <r>
    <s v="65746680010ZZZZZZZ11"/>
    <s v="6574"/>
    <n v="6574"/>
    <x v="6"/>
    <x v="4"/>
    <s v="WIP OPENING BALANCE                               "/>
    <n v="0"/>
    <n v="0"/>
    <n v="0"/>
    <n v="0"/>
    <s v="GP "/>
    <n v="0"/>
    <s v="6"/>
    <s v="6574"/>
    <s v="6"/>
    <s v="668"/>
  </r>
  <r>
    <s v="65746680020ZZZZZZZ11"/>
    <s v="6574"/>
    <n v="6574"/>
    <x v="6"/>
    <x v="4"/>
    <s v="WIP ACQUISITION OUTSOURCED                        "/>
    <n v="0"/>
    <n v="0"/>
    <n v="0"/>
    <n v="0"/>
    <s v="GP "/>
    <n v="0"/>
    <s v="6"/>
    <s v="6574"/>
    <s v="6"/>
    <s v="668"/>
  </r>
  <r>
    <s v="65746680030ZZZZZZZ11"/>
    <s v="6574"/>
    <n v="6574"/>
    <x v="6"/>
    <x v="4"/>
    <s v="WIP ACQUISITION OWN ACC CONSTR MAT&amp;SUPPL          "/>
    <n v="0"/>
    <n v="0"/>
    <n v="0"/>
    <n v="0"/>
    <s v="GP "/>
    <n v="0"/>
    <s v="6"/>
    <s v="6574"/>
    <s v="6"/>
    <s v="668"/>
  </r>
  <r>
    <s v="65746680040ZZZZZZZ11"/>
    <s v="6574"/>
    <n v="6574"/>
    <x v="6"/>
    <x v="4"/>
    <s v="WIP ACQ OWN ACC CONSTR COMPENS EMPLOYEE           "/>
    <n v="0"/>
    <n v="0"/>
    <n v="0"/>
    <n v="0"/>
    <s v="GP "/>
    <n v="0"/>
    <s v="6"/>
    <s v="6574"/>
    <s v="6"/>
    <s v="668"/>
  </r>
  <r>
    <s v="65746680050ZZZZZZZ11"/>
    <s v="6574"/>
    <n v="6574"/>
    <x v="6"/>
    <x v="4"/>
    <s v="WIP ACQ OWN ACC CONSTR COST SITE PREP             "/>
    <n v="0"/>
    <n v="0"/>
    <n v="0"/>
    <n v="0"/>
    <s v="GP "/>
    <n v="0"/>
    <s v="6"/>
    <s v="6574"/>
    <s v="6"/>
    <s v="668"/>
  </r>
  <r>
    <s v="65746680060ZZZZZZZ11"/>
    <s v="6574"/>
    <n v="6574"/>
    <x v="6"/>
    <x v="4"/>
    <s v="WIP ACQ OWN ACC CONSTR DELIV &amp; HAND COST          "/>
    <n v="0"/>
    <n v="0"/>
    <n v="0"/>
    <n v="0"/>
    <s v="GP "/>
    <n v="0"/>
    <s v="6"/>
    <s v="6574"/>
    <s v="6"/>
    <s v="668"/>
  </r>
  <r>
    <s v="65746680070ZZZZZZZ11"/>
    <s v="6574"/>
    <n v="6574"/>
    <x v="6"/>
    <x v="4"/>
    <s v="WIP ACQ OWN ACC CONSTR INST &amp; ASSEM CST           "/>
    <n v="0"/>
    <n v="0"/>
    <n v="0"/>
    <n v="0"/>
    <s v="GP "/>
    <n v="0"/>
    <s v="6"/>
    <s v="6574"/>
    <s v="6"/>
    <s v="668"/>
  </r>
  <r>
    <s v="65746680080ZZZZZZZ11"/>
    <s v="6574"/>
    <n v="6574"/>
    <x v="6"/>
    <x v="4"/>
    <s v="WIP ACQ OWN ACC CONSTR COST TEST SITE             "/>
    <n v="0"/>
    <n v="0"/>
    <n v="0"/>
    <n v="0"/>
    <s v="GP "/>
    <n v="0"/>
    <s v="6"/>
    <s v="6574"/>
    <s v="6"/>
    <s v="668"/>
  </r>
  <r>
    <s v="65746680090ZZZZZZZ11"/>
    <s v="6574"/>
    <n v="6574"/>
    <x v="6"/>
    <x v="4"/>
    <s v="WIP ACQUISITION OWN ACC CONSTR PROF FEE           "/>
    <n v="0"/>
    <n v="0"/>
    <n v="0"/>
    <n v="0"/>
    <s v="GP "/>
    <n v="0"/>
    <s v="6"/>
    <s v="6574"/>
    <s v="6"/>
    <s v="668"/>
  </r>
  <r>
    <s v="65746680100ZZZZZZZ11"/>
    <s v="6574"/>
    <n v="6574"/>
    <x v="6"/>
    <x v="4"/>
    <s v="WIP ACQUISITION BORROWING COST                    "/>
    <n v="0"/>
    <n v="0"/>
    <n v="0"/>
    <n v="0"/>
    <s v="GP "/>
    <n v="0"/>
    <s v="6"/>
    <s v="6574"/>
    <s v="6"/>
    <s v="668"/>
  </r>
  <r>
    <s v="65748100010ZZZZZZZ11"/>
    <s v="6574"/>
    <n v="6574"/>
    <x v="6"/>
    <x v="2"/>
    <s v="ACC SUR/(DEF): OPENING BALANCE                    "/>
    <n v="10656185.24"/>
    <n v="0"/>
    <n v="0"/>
    <n v="10656185.24"/>
    <s v="GP "/>
    <n v="0"/>
    <s v="6"/>
    <s v="6574"/>
    <s v="8"/>
    <s v="810"/>
  </r>
  <r>
    <s v="65748100020ZZZZZZZ11"/>
    <s v="6574"/>
    <n v="6574"/>
    <x v="6"/>
    <x v="2"/>
    <s v="ACC SUR/(DEF): CHANGES IN ACC POLICY              "/>
    <n v="0"/>
    <n v="0"/>
    <n v="0"/>
    <n v="0"/>
    <s v="GP "/>
    <n v="0"/>
    <s v="6"/>
    <s v="6574"/>
    <s v="8"/>
    <s v="810"/>
  </r>
  <r>
    <s v="65748100030ZZZZZZZ11"/>
    <s v="6574"/>
    <n v="6574"/>
    <x v="6"/>
    <x v="2"/>
    <s v="ACC SUR/(DEF): CORREC PRIOR PERIOD ERROR          "/>
    <n v="0"/>
    <n v="0"/>
    <n v="0"/>
    <n v="0"/>
    <s v="GP "/>
    <n v="0"/>
    <s v="6"/>
    <s v="6574"/>
    <s v="8"/>
    <s v="810"/>
  </r>
  <r>
    <s v="65748100040ZZZZZZZ11"/>
    <s v="6574"/>
    <n v="6574"/>
    <x v="6"/>
    <x v="2"/>
    <s v="ACC SUR/(DEF): TRF TO/FROM ACCUM SURPLUS          "/>
    <n v="0"/>
    <n v="9251038.2300000004"/>
    <n v="0"/>
    <n v="9251038.2300000004"/>
    <s v="GP "/>
    <n v="0"/>
    <s v="6"/>
    <s v="6574"/>
    <s v="8"/>
    <s v="810"/>
  </r>
  <r>
    <s v="65748100050ZZZZZZZ11"/>
    <s v="6574"/>
    <n v="6574"/>
    <x v="6"/>
    <x v="2"/>
    <s v="ACC SUR/(DEF): TRF TO/FROM RESERVES               "/>
    <n v="0"/>
    <n v="0"/>
    <n v="0"/>
    <n v="0"/>
    <s v="GP "/>
    <n v="0"/>
    <s v="6"/>
    <s v="6574"/>
    <s v="8"/>
    <s v="810"/>
  </r>
  <r>
    <s v="65748100060ZZZZZZZ11"/>
    <s v="6574"/>
    <n v="6574"/>
    <x v="6"/>
    <x v="2"/>
    <s v="ACC SUR/(DEF): DEPRECIATION OFFSETS               "/>
    <n v="0"/>
    <n v="0"/>
    <n v="0"/>
    <n v="0"/>
    <s v="GP "/>
    <n v="0"/>
    <s v="6"/>
    <s v="6574"/>
    <s v="8"/>
    <s v="810"/>
  </r>
  <r>
    <s v="6701203245026MRCZZ11"/>
    <s v="6701"/>
    <n v="6701"/>
    <x v="7"/>
    <x v="0"/>
    <s v="SM D05: SAL &amp; ALL -  BASIC SALARY                 "/>
    <n v="0"/>
    <n v="1315287.75"/>
    <n v="0"/>
    <n v="1315287.75"/>
    <s v="P  "/>
    <n v="1440122"/>
    <s v="6"/>
    <s v="6701"/>
    <s v="2"/>
    <s v="203"/>
  </r>
  <r>
    <s v="6701203246026MRCZZ11"/>
    <s v="6701"/>
    <n v="6701"/>
    <x v="7"/>
    <x v="0"/>
    <s v="SM D05: SAL &amp; ALL -  PERFORM BASED BONUS          "/>
    <n v="0"/>
    <n v="103017.25"/>
    <n v="0"/>
    <n v="103017.25"/>
    <s v="P  "/>
    <n v="146786"/>
    <s v="6"/>
    <s v="6701"/>
    <s v="2"/>
    <s v="203"/>
  </r>
  <r>
    <s v="6701203247026MRCZZ11"/>
    <s v="6701"/>
    <n v="6701"/>
    <x v="7"/>
    <x v="0"/>
    <s v="SM D05: ALLOW - CELLULAR &amp; TELEPHONE              "/>
    <n v="0"/>
    <n v="19200"/>
    <n v="0"/>
    <n v="19200"/>
    <s v="P  "/>
    <n v="19200"/>
    <s v="6"/>
    <s v="6701"/>
    <s v="2"/>
    <s v="203"/>
  </r>
  <r>
    <s v="6701203249026MRCZZ11"/>
    <s v="6701"/>
    <n v="6701"/>
    <x v="7"/>
    <x v="0"/>
    <s v="SM D05: ALLOW - TRAVEL OR MOTOR VEHICLE           "/>
    <n v="0"/>
    <n v="120000"/>
    <n v="0"/>
    <n v="120000"/>
    <s v="P  "/>
    <n v="128640"/>
    <s v="6"/>
    <s v="6701"/>
    <s v="2"/>
    <s v="203"/>
  </r>
  <r>
    <s v="6701205261026MRCZZ11"/>
    <s v="6701"/>
    <n v="6701"/>
    <x v="7"/>
    <x v="0"/>
    <s v="SM D05: SOC CONTR: MEDICAL                        "/>
    <n v="0"/>
    <n v="62055.95"/>
    <n v="0"/>
    <n v="62055.95"/>
    <s v="P  "/>
    <n v="62056"/>
    <s v="6"/>
    <s v="6701"/>
    <s v="2"/>
    <s v="205"/>
  </r>
  <r>
    <s v="6701205262026MRCZZ11"/>
    <s v="6701"/>
    <n v="6701"/>
    <x v="7"/>
    <x v="0"/>
    <s v="SM D05: SOC CONTR: PENSION FUNDS                  "/>
    <n v="0"/>
    <n v="263330.31"/>
    <n v="0"/>
    <n v="263330.31"/>
    <s v="P  "/>
    <n v="275380"/>
    <s v="6"/>
    <s v="6701"/>
    <s v="2"/>
    <s v="205"/>
  </r>
  <r>
    <s v="6701205263026MRCZZ11"/>
    <s v="6701"/>
    <n v="6701"/>
    <x v="7"/>
    <x v="0"/>
    <s v="SM D05: SOC CONTR: UIF                            "/>
    <n v="0"/>
    <n v="1784.65"/>
    <n v="0"/>
    <n v="1784.65"/>
    <s v="P  "/>
    <n v="1913"/>
    <s v="6"/>
    <s v="6701"/>
    <s v="2"/>
    <s v="205"/>
  </r>
  <r>
    <s v="6701205264026MRCZZ11"/>
    <s v="6701"/>
    <n v="6701"/>
    <x v="7"/>
    <x v="0"/>
    <s v="SM D05: SOC CONTR: BARGAINING COUNCIL             "/>
    <n v="0"/>
    <n v="104.99"/>
    <n v="0"/>
    <n v="104.99"/>
    <s v="P  "/>
    <n v="106"/>
    <s v="6"/>
    <s v="6701"/>
    <s v="2"/>
    <s v="205"/>
  </r>
  <r>
    <s v="6701211001026MRCZZ11"/>
    <s v="6701"/>
    <n v="6701"/>
    <x v="7"/>
    <x v="0"/>
    <s v="MS: SAL &amp; ALL: BASIC SALARY &amp; WAGES               "/>
    <n v="0"/>
    <n v="698436"/>
    <n v="0"/>
    <n v="698436"/>
    <s v="P  "/>
    <n v="1277082"/>
    <s v="6"/>
    <s v="6701"/>
    <s v="2"/>
    <s v="211"/>
  </r>
  <r>
    <s v="6701211022026MRCZZ11"/>
    <s v="6701"/>
    <n v="6701"/>
    <x v="7"/>
    <x v="0"/>
    <s v="MS: ALL - CELLULAR &amp; TELEPHONE                    "/>
    <n v="0"/>
    <n v="0"/>
    <n v="0"/>
    <n v="0"/>
    <s v="P  "/>
    <n v="8400"/>
    <s v="6"/>
    <s v="6701"/>
    <s v="2"/>
    <s v="211"/>
  </r>
  <r>
    <s v="6701211026026MRCZZ11"/>
    <s v="6701"/>
    <n v="6701"/>
    <x v="7"/>
    <x v="0"/>
    <s v="MS: HB &amp; INC: HOUSING BENEFITS                    "/>
    <n v="0"/>
    <n v="10228.44"/>
    <n v="0"/>
    <n v="10228.44"/>
    <s v="P  "/>
    <n v="10248"/>
    <s v="6"/>
    <s v="6701"/>
    <s v="2"/>
    <s v="211"/>
  </r>
  <r>
    <s v="6701211034026MRCZZ11"/>
    <s v="6701"/>
    <n v="6701"/>
    <x v="7"/>
    <x v="0"/>
    <s v="MS: ALL - TRAVEL OR MOTOR VEHICLE                 "/>
    <n v="0"/>
    <n v="178042.05"/>
    <n v="0"/>
    <n v="180258.9"/>
    <s v="P  "/>
    <n v="378924"/>
    <s v="6"/>
    <s v="6701"/>
    <s v="2"/>
    <s v="211"/>
  </r>
  <r>
    <s v="6701211036026MRCZZ11"/>
    <s v="6701"/>
    <n v="6701"/>
    <x v="7"/>
    <x v="0"/>
    <s v="MS: OVERTIME - NON STRUCTURED                     "/>
    <n v="0"/>
    <n v="0"/>
    <n v="0"/>
    <n v="0"/>
    <s v="P  "/>
    <n v="0"/>
    <s v="6"/>
    <s v="6701"/>
    <s v="2"/>
    <s v="211"/>
  </r>
  <r>
    <s v="6701211044026MRCZZ11"/>
    <s v="6701"/>
    <n v="6701"/>
    <x v="7"/>
    <x v="0"/>
    <s v="MS: SRB - ACTING ALLOWANCE                        "/>
    <n v="0"/>
    <n v="15372"/>
    <n v="0"/>
    <n v="23058"/>
    <s v="P  "/>
    <n v="0"/>
    <s v="6"/>
    <s v="6701"/>
    <s v="2"/>
    <s v="211"/>
  </r>
  <r>
    <s v="6701211046026MRCZZ11"/>
    <s v="6701"/>
    <n v="6701"/>
    <x v="7"/>
    <x v="0"/>
    <s v="MS: SRB - ANNUAL BONUS                            "/>
    <n v="0"/>
    <n v="58203"/>
    <n v="0"/>
    <n v="58203"/>
    <s v="P  "/>
    <n v="93966"/>
    <s v="6"/>
    <s v="6701"/>
    <s v="2"/>
    <s v="211"/>
  </r>
  <r>
    <s v="6701213001026MRCZZ11"/>
    <s v="6701"/>
    <n v="6701"/>
    <x v="7"/>
    <x v="0"/>
    <s v="MS: SOC CONTR - BARGAINING COUNCIL                "/>
    <n v="0"/>
    <n v="210.01"/>
    <n v="0"/>
    <n v="210.01"/>
    <s v="P  "/>
    <n v="212"/>
    <s v="6"/>
    <s v="6701"/>
    <s v="2"/>
    <s v="213"/>
  </r>
  <r>
    <s v="6701213010026MRCZZ11"/>
    <s v="6701"/>
    <n v="6701"/>
    <x v="7"/>
    <x v="0"/>
    <s v="MS: SOC CONTR - GROUP LIFE INSURANCE              "/>
    <n v="0"/>
    <n v="8189.12"/>
    <n v="0"/>
    <n v="8942.5499999999993"/>
    <s v="P  "/>
    <n v="9058"/>
    <s v="6"/>
    <s v="6701"/>
    <s v="2"/>
    <s v="213"/>
  </r>
  <r>
    <s v="6701213020026MRCZZ11"/>
    <s v="6701"/>
    <n v="6701"/>
    <x v="7"/>
    <x v="0"/>
    <s v="MS: SOC CONTR - MEDICAL                           "/>
    <n v="0"/>
    <n v="46166.39"/>
    <n v="0"/>
    <n v="46166.39"/>
    <s v="P  "/>
    <n v="40594"/>
    <s v="6"/>
    <s v="6701"/>
    <s v="2"/>
    <s v="213"/>
  </r>
  <r>
    <s v="6701213030026MRCZZ11"/>
    <s v="6701"/>
    <n v="6701"/>
    <x v="7"/>
    <x v="0"/>
    <s v="MS: SOC CONTR - PENSION                           "/>
    <n v="0"/>
    <n v="93356.17"/>
    <n v="0"/>
    <n v="93356.17"/>
    <s v="P  "/>
    <n v="93530"/>
    <s v="6"/>
    <s v="6701"/>
    <s v="2"/>
    <s v="213"/>
  </r>
  <r>
    <s v="6701213040026MRCZZ11"/>
    <s v="6701"/>
    <n v="6701"/>
    <x v="7"/>
    <x v="0"/>
    <s v="MS: SOC CONTR - UNEMPLOYMENT INSUR FUND           "/>
    <n v="0"/>
    <n v="3562.13"/>
    <n v="0"/>
    <n v="3562.13"/>
    <s v="P  "/>
    <n v="3826"/>
    <s v="6"/>
    <s v="6701"/>
    <s v="2"/>
    <s v="213"/>
  </r>
  <r>
    <s v="6701226060006590ZZ11"/>
    <s v="6701"/>
    <n v="6701"/>
    <x v="7"/>
    <x v="0"/>
    <s v="OS: CATERING SERVICES                             "/>
    <n v="0"/>
    <n v="21899.69"/>
    <n v="0"/>
    <n v="21899.69"/>
    <s v="P  "/>
    <n v="21900"/>
    <s v="6"/>
    <s v="6701"/>
    <s v="2"/>
    <s v="226"/>
  </r>
  <r>
    <s v="6701226060H26MRCZZ11"/>
    <s v="6701"/>
    <n v="6701"/>
    <x v="7"/>
    <x v="0"/>
    <s v="OS: CATERING SERVICES(REFRESHMENTS)               "/>
    <n v="0"/>
    <n v="3042.65"/>
    <n v="0"/>
    <n v="3042.65"/>
    <s v="P  "/>
    <n v="11410"/>
    <s v="6"/>
    <s v="6701"/>
    <s v="2"/>
    <s v="226"/>
  </r>
  <r>
    <s v="6701227041026550ZZ11"/>
    <s v="6701"/>
    <n v="6701"/>
    <x v="7"/>
    <x v="0"/>
    <s v="C&amp;PS: B&amp;A PROJECT MANAGEMENT                      "/>
    <n v="0"/>
    <n v="200000"/>
    <n v="0"/>
    <n v="200000"/>
    <s v="P  "/>
    <n v="250000"/>
    <s v="6"/>
    <s v="6701"/>
    <s v="2"/>
    <s v="227"/>
  </r>
  <r>
    <s v="6701228122006303ZZ11"/>
    <s v="6701"/>
    <n v="6701"/>
    <x v="7"/>
    <x v="0"/>
    <s v="CONTR: EVENT PROMOTERS                            "/>
    <n v="0"/>
    <n v="0"/>
    <n v="0"/>
    <n v="0"/>
    <s v="P  "/>
    <n v="30000"/>
    <s v="6"/>
    <s v="6701"/>
    <s v="2"/>
    <s v="228"/>
  </r>
  <r>
    <s v="6701228122006304ZZ11"/>
    <s v="6701"/>
    <n v="6701"/>
    <x v="7"/>
    <x v="0"/>
    <s v="CONTR: EVENT PROMOTERS                            "/>
    <n v="0"/>
    <n v="30665"/>
    <n v="0"/>
    <n v="30665"/>
    <s v="P  "/>
    <n v="100000"/>
    <s v="6"/>
    <s v="6701"/>
    <s v="2"/>
    <s v="228"/>
  </r>
  <r>
    <s v="6701228122006389ZZ11"/>
    <s v="6701"/>
    <n v="6701"/>
    <x v="7"/>
    <x v="0"/>
    <s v="CONTR: EVENT PROMOTERS                            "/>
    <n v="0"/>
    <n v="0"/>
    <n v="0"/>
    <n v="0"/>
    <s v="P  "/>
    <n v="0"/>
    <s v="6"/>
    <s v="6701"/>
    <s v="2"/>
    <s v="228"/>
  </r>
  <r>
    <s v="6701228122026259ZZ11"/>
    <s v="6701"/>
    <n v="6701"/>
    <x v="7"/>
    <x v="0"/>
    <s v="CONTR: EVENT PROMOTERS                            "/>
    <n v="0"/>
    <n v="200000"/>
    <n v="0"/>
    <n v="200000"/>
    <s v="P  "/>
    <n v="200000"/>
    <s v="6"/>
    <s v="6701"/>
    <s v="2"/>
    <s v="228"/>
  </r>
  <r>
    <s v="6701228122026284ZZ11"/>
    <s v="6701"/>
    <n v="6701"/>
    <x v="7"/>
    <x v="0"/>
    <s v="CONTR: EVENT PROMOTERS                            "/>
    <n v="0"/>
    <n v="0"/>
    <n v="0"/>
    <n v="0"/>
    <s v="P  "/>
    <n v="30000"/>
    <s v="6"/>
    <s v="6701"/>
    <s v="2"/>
    <s v="228"/>
  </r>
  <r>
    <s v="6701228122026458ZZ11"/>
    <s v="6701"/>
    <n v="6701"/>
    <x v="7"/>
    <x v="0"/>
    <s v="CONTR: EVENT PROMOTERS                            "/>
    <n v="0"/>
    <n v="0"/>
    <n v="0"/>
    <n v="0"/>
    <s v="P  "/>
    <n v="120000"/>
    <s v="6"/>
    <s v="6701"/>
    <s v="2"/>
    <s v="228"/>
  </r>
  <r>
    <s v="6701228122526638ZZ11"/>
    <s v="6701"/>
    <n v="6701"/>
    <x v="7"/>
    <x v="0"/>
    <s v="CONTR: EVENT PROMOTERS (EXHIBITIONS)              "/>
    <n v="0"/>
    <n v="29877"/>
    <n v="0"/>
    <n v="29877"/>
    <s v="P  "/>
    <n v="40000"/>
    <s v="6"/>
    <s v="6701"/>
    <s v="2"/>
    <s v="228"/>
  </r>
  <r>
    <s v="6701230012026MRCZZ11"/>
    <s v="6701"/>
    <n v="6701"/>
    <x v="7"/>
    <x v="0"/>
    <s v="OC: ADV/PUB/MARK - CORP &amp; MUN ACTIVITIES          "/>
    <n v="0"/>
    <n v="0"/>
    <n v="0"/>
    <n v="0"/>
    <s v="P  "/>
    <n v="5319"/>
    <s v="6"/>
    <s v="6701"/>
    <s v="2"/>
    <s v="230"/>
  </r>
  <r>
    <s v="6701230541026MRCZZ11"/>
    <s v="6701"/>
    <n v="6701"/>
    <x v="7"/>
    <x v="0"/>
    <s v="OC: SKILLS DEVELOPMENT FUND LEVY                  "/>
    <n v="0"/>
    <n v="25176.6"/>
    <n v="0"/>
    <n v="25274.53"/>
    <s v="P  "/>
    <n v="46404"/>
    <s v="6"/>
    <s v="6701"/>
    <s v="2"/>
    <s v="230"/>
  </r>
  <r>
    <s v="6701230576026MRCZZ11"/>
    <s v="6701"/>
    <n v="6701"/>
    <x v="7"/>
    <x v="0"/>
    <s v="OC: T&amp;S DOM - ACCOMMODATION                       "/>
    <n v="0"/>
    <n v="14326.31"/>
    <n v="0"/>
    <n v="14326.31"/>
    <s v="P  "/>
    <n v="22450"/>
    <s v="6"/>
    <s v="6701"/>
    <s v="2"/>
    <s v="230"/>
  </r>
  <r>
    <s v="6701230577026MRCZZ11"/>
    <s v="6701"/>
    <n v="6701"/>
    <x v="7"/>
    <x v="0"/>
    <s v="OC: T&amp;S DOM - DAILY ALLOWANCE                     "/>
    <n v="0"/>
    <n v="3454"/>
    <n v="0"/>
    <n v="3454"/>
    <s v="P  "/>
    <n v="6383"/>
    <s v="6"/>
    <s v="6701"/>
    <s v="2"/>
    <s v="230"/>
  </r>
  <r>
    <s v="6701230580026MRCZZ11"/>
    <s v="6701"/>
    <n v="6701"/>
    <x v="7"/>
    <x v="0"/>
    <s v="OC: T&amp;S DOM TRP - WITHOUT OPR CAR RENTAL          "/>
    <n v="0"/>
    <n v="3584.18"/>
    <n v="0"/>
    <n v="3584.18"/>
    <s v="P  "/>
    <n v="7765"/>
    <s v="6"/>
    <s v="6701"/>
    <s v="2"/>
    <s v="230"/>
  </r>
  <r>
    <s v="6701230581026MRCZZ11"/>
    <s v="6701"/>
    <n v="6701"/>
    <x v="7"/>
    <x v="0"/>
    <s v="OC: T&amp;S DOM TRP - W/OUT OPR OWN TRANSPRT          "/>
    <n v="0"/>
    <n v="14223.35"/>
    <n v="0"/>
    <n v="14223.35"/>
    <s v="P  "/>
    <n v="6383"/>
    <s v="6"/>
    <s v="6701"/>
    <s v="2"/>
    <s v="230"/>
  </r>
  <r>
    <s v="6701230583026MRCZZ11"/>
    <s v="6701"/>
    <n v="6701"/>
    <x v="7"/>
    <x v="0"/>
    <s v="OC: T&amp;S DOM PUB TRP - AIR TRANSPORT               "/>
    <n v="0"/>
    <n v="69868.759999999995"/>
    <n v="0"/>
    <n v="69868.759999999995"/>
    <s v="P  "/>
    <n v="61269"/>
    <s v="6"/>
    <s v="6701"/>
    <s v="2"/>
    <s v="230"/>
  </r>
  <r>
    <s v="6701230583526MRCZZ11"/>
    <s v="6701"/>
    <n v="6701"/>
    <x v="7"/>
    <x v="0"/>
    <s v="OC: T&amp;S DOM PUB TRP - AIR TRANSPORT(GENE          "/>
    <n v="0"/>
    <n v="0"/>
    <n v="0"/>
    <n v="0"/>
    <s v="P  "/>
    <n v="0"/>
    <s v="6"/>
    <s v="6701"/>
    <s v="2"/>
    <s v="230"/>
  </r>
  <r>
    <s v="6701230587026MRCZZ11"/>
    <s v="6701"/>
    <n v="6701"/>
    <x v="7"/>
    <x v="0"/>
    <s v="OC: T&amp;S FOREIGN - ACCOMMODATION                   "/>
    <n v="0"/>
    <n v="0"/>
    <n v="0"/>
    <n v="0"/>
    <s v="P  "/>
    <n v="4742"/>
    <s v="6"/>
    <s v="6701"/>
    <s v="2"/>
    <s v="230"/>
  </r>
  <r>
    <s v="6701230593026MRCZZ11"/>
    <s v="6701"/>
    <n v="6701"/>
    <x v="7"/>
    <x v="0"/>
    <s v="OC: T&amp;S FOREIGN  PUB TRP - AIR TRANSPORT          "/>
    <n v="0"/>
    <n v="0"/>
    <n v="0"/>
    <n v="0"/>
    <s v="P  "/>
    <n v="5332"/>
    <s v="6"/>
    <s v="6701"/>
    <s v="2"/>
    <s v="230"/>
  </r>
  <r>
    <s v="6701232360026MRCZZ11"/>
    <s v="6701"/>
    <n v="6701"/>
    <x v="7"/>
    <x v="0"/>
    <s v="INVENTORY - MATERIALS &amp; SUPPLIES                  "/>
    <n v="0"/>
    <n v="6453.72"/>
    <n v="0"/>
    <n v="6453.72"/>
    <s v="P  "/>
    <n v="9792"/>
    <s v="6"/>
    <s v="6701"/>
    <s v="2"/>
    <s v="232"/>
  </r>
  <r>
    <s v="6701272060026MRCZZ11"/>
    <s v="6701"/>
    <n v="6701"/>
    <x v="7"/>
    <x v="0"/>
    <s v="DEPRECIATION COMPUTER EQUIPMENT                   "/>
    <n v="0"/>
    <n v="0"/>
    <n v="0"/>
    <n v="0"/>
    <s v="P  "/>
    <n v="0"/>
    <s v="6"/>
    <s v="6701"/>
    <s v="2"/>
    <s v="272"/>
  </r>
  <r>
    <s v="6701272150026MRCZZ11"/>
    <s v="6701"/>
    <n v="6701"/>
    <x v="7"/>
    <x v="0"/>
    <s v="DEPRECIATION FURNITURE &amp; OFFICE EQUIPM            "/>
    <n v="0"/>
    <n v="0"/>
    <n v="0"/>
    <n v="0"/>
    <s v="P  "/>
    <n v="424970"/>
    <s v="6"/>
    <s v="6701"/>
    <s v="2"/>
    <s v="272"/>
  </r>
  <r>
    <s v="6701272242026MRCZZ11"/>
    <s v="6701"/>
    <n v="6701"/>
    <x v="7"/>
    <x v="0"/>
    <s v="DEPRECIATION ELEC POWER PLANTS                    "/>
    <n v="0"/>
    <n v="0"/>
    <n v="0"/>
    <n v="0"/>
    <s v="P  "/>
    <n v="0"/>
    <s v="6"/>
    <s v="6701"/>
    <s v="2"/>
    <s v="272"/>
  </r>
  <r>
    <s v="6701272243026MRCZZ11"/>
    <s v="6701"/>
    <n v="6701"/>
    <x v="7"/>
    <x v="0"/>
    <s v="DEPRECIATION ELEC HV SUBSTATIONS                  "/>
    <n v="0"/>
    <n v="0"/>
    <n v="0"/>
    <n v="0"/>
    <s v="P  "/>
    <n v="0"/>
    <s v="6"/>
    <s v="6701"/>
    <s v="2"/>
    <s v="272"/>
  </r>
  <r>
    <s v="6701272244026MRCZZ11"/>
    <s v="6701"/>
    <n v="6701"/>
    <x v="7"/>
    <x v="0"/>
    <s v="DEPRECIATION ELEC HV SWITCHING STATIONS           "/>
    <n v="0"/>
    <n v="0"/>
    <n v="0"/>
    <n v="0"/>
    <s v="P  "/>
    <n v="0"/>
    <s v="6"/>
    <s v="6701"/>
    <s v="2"/>
    <s v="272"/>
  </r>
  <r>
    <s v="6701272245026MRCZZ11"/>
    <s v="6701"/>
    <n v="6701"/>
    <x v="7"/>
    <x v="0"/>
    <s v="DEPRECIATION ELEC HV TRANSM CONDUCTORS            "/>
    <n v="0"/>
    <n v="0"/>
    <n v="0"/>
    <n v="0"/>
    <s v="P  "/>
    <n v="0"/>
    <s v="6"/>
    <s v="6701"/>
    <s v="2"/>
    <s v="272"/>
  </r>
  <r>
    <s v="6701272246026MRCZZ11"/>
    <s v="6701"/>
    <n v="6701"/>
    <x v="7"/>
    <x v="0"/>
    <s v="DEPRECIATION ELEC MV SUBSTATIONS                  "/>
    <n v="0"/>
    <n v="0"/>
    <n v="0"/>
    <n v="0"/>
    <s v="P  "/>
    <n v="0"/>
    <s v="6"/>
    <s v="6701"/>
    <s v="2"/>
    <s v="272"/>
  </r>
  <r>
    <s v="6701272247026MRCZZ11"/>
    <s v="6701"/>
    <n v="6701"/>
    <x v="7"/>
    <x v="0"/>
    <s v="DEPRECIATION ELEC MV SWITCHING STATIONS           "/>
    <n v="0"/>
    <n v="0"/>
    <n v="0"/>
    <n v="0"/>
    <s v="P  "/>
    <n v="0"/>
    <s v="6"/>
    <s v="6701"/>
    <s v="2"/>
    <s v="272"/>
  </r>
  <r>
    <s v="6701272248026MRCZZ11"/>
    <s v="6701"/>
    <n v="6701"/>
    <x v="7"/>
    <x v="0"/>
    <s v="DEPRECIATION ELEC MV NETWORKS                     "/>
    <n v="0"/>
    <n v="0"/>
    <n v="0"/>
    <n v="0"/>
    <s v="P  "/>
    <n v="0"/>
    <s v="6"/>
    <s v="6701"/>
    <s v="2"/>
    <s v="272"/>
  </r>
  <r>
    <s v="6701272249026MRCZZ11"/>
    <s v="6701"/>
    <n v="6701"/>
    <x v="7"/>
    <x v="0"/>
    <s v="DEPRECIATION ELEC LV NETWORKS                     "/>
    <n v="0"/>
    <n v="0"/>
    <n v="0"/>
    <n v="0"/>
    <s v="P  "/>
    <n v="0"/>
    <s v="6"/>
    <s v="6701"/>
    <s v="2"/>
    <s v="272"/>
  </r>
  <r>
    <s v="6701272250026MRCZZ11"/>
    <s v="6701"/>
    <n v="6701"/>
    <x v="7"/>
    <x v="0"/>
    <s v="DEPRECIATION ELEC CAPITAL SPARES                  "/>
    <n v="0"/>
    <n v="0"/>
    <n v="0"/>
    <n v="0"/>
    <s v="P  "/>
    <n v="0"/>
    <s v="6"/>
    <s v="6701"/>
    <s v="2"/>
    <s v="272"/>
  </r>
  <r>
    <s v="6701272360026MRCZZ11"/>
    <s v="6701"/>
    <n v="6701"/>
    <x v="7"/>
    <x v="0"/>
    <s v="DEPRECIATION  MACHINERY &amp; EQUIPMENT               "/>
    <n v="0"/>
    <n v="0"/>
    <n v="0"/>
    <n v="0"/>
    <s v="P  "/>
    <n v="661692"/>
    <s v="6"/>
    <s v="6701"/>
    <s v="2"/>
    <s v="272"/>
  </r>
  <r>
    <s v="6701272897026MRCZZ11"/>
    <s v="6701"/>
    <n v="6701"/>
    <x v="7"/>
    <x v="0"/>
    <s v="DEPRECIATION COMMUNITY STALLS                     "/>
    <n v="0"/>
    <n v="0"/>
    <n v="0"/>
    <n v="0"/>
    <s v="P  "/>
    <n v="0"/>
    <s v="6"/>
    <s v="6701"/>
    <s v="2"/>
    <s v="272"/>
  </r>
  <r>
    <s v="6701395023026MRC1L11"/>
    <s v="6701"/>
    <n v="6701"/>
    <x v="7"/>
    <x v="1"/>
    <s v="DPT CHG INSURANCE FEES                            "/>
    <n v="0"/>
    <n v="0"/>
    <n v="0"/>
    <n v="0"/>
    <s v="P  "/>
    <n v="0"/>
    <s v="6"/>
    <s v="6701"/>
    <s v="3"/>
    <s v="395"/>
  </r>
  <r>
    <s v="6701395030026MRC1T11"/>
    <s v="6701"/>
    <n v="6701"/>
    <x v="7"/>
    <x v="1"/>
    <s v="DPT CHG LEGAL SERVICES                            "/>
    <n v="0"/>
    <n v="254500"/>
    <n v="0"/>
    <n v="254500"/>
    <s v="P  "/>
    <n v="2000000"/>
    <s v="6"/>
    <s v="6701"/>
    <s v="3"/>
    <s v="395"/>
  </r>
  <r>
    <s v="6701395049026MRC2A11"/>
    <s v="6701"/>
    <n v="6701"/>
    <x v="7"/>
    <x v="1"/>
    <s v="DPT CHG TELEPHONE                                 "/>
    <n v="0"/>
    <n v="137700.84"/>
    <n v="0"/>
    <n v="137700.84"/>
    <s v="P  "/>
    <n v="23784"/>
    <s v="6"/>
    <s v="6701"/>
    <s v="3"/>
    <s v="395"/>
  </r>
  <r>
    <s v="67013996050ZZZZZZZ11"/>
    <s v="6701"/>
    <n v="6701"/>
    <x v="7"/>
    <x v="1"/>
    <s v="TRF TO ACC SURPLUS DEFICIT                        "/>
    <n v="0"/>
    <n v="0"/>
    <n v="-3402299.37"/>
    <n v="-3402299.37"/>
    <s v="P  "/>
    <n v="0"/>
    <s v="6"/>
    <s v="6701"/>
    <s v="3"/>
    <s v="399"/>
  </r>
  <r>
    <s v="67013996100ZZZZZZZ11"/>
    <s v="6701"/>
    <n v="6701"/>
    <x v="7"/>
    <x v="1"/>
    <s v="TRF FROM ACC SURPLUS DEFICIT                      "/>
    <n v="0"/>
    <n v="0"/>
    <n v="0"/>
    <n v="0"/>
    <s v="P  "/>
    <n v="0"/>
    <s v="6"/>
    <s v="6701"/>
    <s v="3"/>
    <s v="399"/>
  </r>
  <r>
    <s v="67018100010ZZZZZZZ11"/>
    <s v="6701"/>
    <n v="6701"/>
    <x v="7"/>
    <x v="2"/>
    <s v="ACC SUR/(DEF): OPENING BALANCE                    "/>
    <n v="3865709.71"/>
    <n v="0"/>
    <n v="0"/>
    <n v="3865709.71"/>
    <s v="GP "/>
    <n v="0"/>
    <s v="6"/>
    <s v="6701"/>
    <s v="8"/>
    <s v="810"/>
  </r>
  <r>
    <s v="67018100020ZZZZZZZ11"/>
    <s v="6701"/>
    <n v="6701"/>
    <x v="7"/>
    <x v="2"/>
    <s v="ACC SUR/(DEF): CHANGES IN ACC POLICY              "/>
    <n v="0"/>
    <n v="0"/>
    <n v="0"/>
    <n v="0"/>
    <s v="GP "/>
    <n v="0"/>
    <s v="6"/>
    <s v="6701"/>
    <s v="8"/>
    <s v="810"/>
  </r>
  <r>
    <s v="67018100030ZZZZZZZ11"/>
    <s v="6701"/>
    <n v="6701"/>
    <x v="7"/>
    <x v="2"/>
    <s v="ACC SUR/(DEF): CORREC PRIOR PERIOD ERROR          "/>
    <n v="0"/>
    <n v="0"/>
    <n v="0"/>
    <n v="0"/>
    <s v="GP "/>
    <n v="0"/>
    <s v="6"/>
    <s v="6701"/>
    <s v="8"/>
    <s v="810"/>
  </r>
  <r>
    <s v="67018100040ZZZZZZZ11"/>
    <s v="6701"/>
    <n v="6701"/>
    <x v="7"/>
    <x v="2"/>
    <s v="ACC SUR/(DEF): TRF TO/FROM ACCUM SURPLUS          "/>
    <n v="0"/>
    <n v="3402299.37"/>
    <n v="0"/>
    <n v="3402299.37"/>
    <s v="GP "/>
    <n v="0"/>
    <s v="6"/>
    <s v="6701"/>
    <s v="8"/>
    <s v="810"/>
  </r>
  <r>
    <s v="67018100050ZZZZZZZ11"/>
    <s v="6701"/>
    <n v="6701"/>
    <x v="7"/>
    <x v="2"/>
    <s v="ACC SUR/(DEF): TRF TO/FROM RESERVES               "/>
    <n v="0"/>
    <n v="0"/>
    <n v="0"/>
    <n v="0"/>
    <s v="GP "/>
    <n v="0"/>
    <s v="6"/>
    <s v="6701"/>
    <s v="8"/>
    <s v="810"/>
  </r>
  <r>
    <s v="67018100060ZZZZZZZ11"/>
    <s v="6701"/>
    <n v="6701"/>
    <x v="7"/>
    <x v="2"/>
    <s v="ACC SUR/(DEF): DEPRECIATION OFFSETS               "/>
    <n v="0"/>
    <n v="0"/>
    <n v="0"/>
    <n v="0"/>
    <s v="GP "/>
    <n v="0"/>
    <s v="6"/>
    <s v="6701"/>
    <s v="8"/>
    <s v="810"/>
  </r>
  <r>
    <s v="6711211001026MRCZZ11"/>
    <s v="6711"/>
    <n v="6711"/>
    <x v="7"/>
    <x v="0"/>
    <s v="MS: SAL &amp; ALL: BASIC SALARY &amp; WAGES               "/>
    <n v="0"/>
    <n v="2046036.01"/>
    <n v="0"/>
    <n v="2046036.01"/>
    <s v="P  "/>
    <n v="1742621"/>
    <s v="6"/>
    <s v="6711"/>
    <s v="2"/>
    <s v="211"/>
  </r>
  <r>
    <s v="6711211022026MRCZZ11"/>
    <s v="6711"/>
    <n v="6711"/>
    <x v="7"/>
    <x v="0"/>
    <s v="MS: ALL - CELLULAR &amp; TELEPHONE                    "/>
    <n v="0"/>
    <n v="21000"/>
    <n v="0"/>
    <n v="21500"/>
    <s v="P  "/>
    <n v="18000"/>
    <s v="6"/>
    <s v="6711"/>
    <s v="2"/>
    <s v="211"/>
  </r>
  <r>
    <s v="6711211026026MRCZZ11"/>
    <s v="6711"/>
    <n v="6711"/>
    <x v="7"/>
    <x v="0"/>
    <s v="MS: HB &amp; INC: HOUSING BENEFITS                    "/>
    <n v="0"/>
    <n v="30685.32"/>
    <n v="0"/>
    <n v="30685.32"/>
    <s v="P  "/>
    <n v="30744"/>
    <s v="6"/>
    <s v="6711"/>
    <s v="2"/>
    <s v="211"/>
  </r>
  <r>
    <s v="6711211034026MRCZZ11"/>
    <s v="6711"/>
    <n v="6711"/>
    <x v="7"/>
    <x v="0"/>
    <s v="MS: ALL - TRAVEL OR MOTOR VEHICLE                 "/>
    <n v="0"/>
    <n v="733867.35"/>
    <n v="0"/>
    <n v="741335.05"/>
    <s v="P  "/>
    <n v="713760"/>
    <s v="6"/>
    <s v="6711"/>
    <s v="2"/>
    <s v="211"/>
  </r>
  <r>
    <s v="6711211036026MRCZZ11"/>
    <s v="6711"/>
    <n v="6711"/>
    <x v="7"/>
    <x v="0"/>
    <s v="MS: OVERTIME - NON STRUCTURED                     "/>
    <n v="0"/>
    <n v="0"/>
    <n v="0"/>
    <n v="0"/>
    <s v="P  "/>
    <n v="0"/>
    <s v="6"/>
    <s v="6711"/>
    <s v="2"/>
    <s v="211"/>
  </r>
  <r>
    <s v="6711211044026MRCZZ11"/>
    <s v="6711"/>
    <n v="6711"/>
    <x v="7"/>
    <x v="0"/>
    <s v="MS: SRB - ACTING ALLOWANCE                        "/>
    <n v="0"/>
    <n v="153049.32999999999"/>
    <n v="0"/>
    <n v="187501.33"/>
    <s v="P  "/>
    <n v="140000"/>
    <s v="6"/>
    <s v="6711"/>
    <s v="2"/>
    <s v="211"/>
  </r>
  <r>
    <s v="6711211046026MRCZZ11"/>
    <s v="6711"/>
    <n v="6711"/>
    <x v="7"/>
    <x v="0"/>
    <s v="MS: SRB - ANNUAL BONUS                            "/>
    <n v="0"/>
    <n v="170503"/>
    <n v="0"/>
    <n v="170503"/>
    <s v="P  "/>
    <n v="145218"/>
    <s v="6"/>
    <s v="6711"/>
    <s v="2"/>
    <s v="211"/>
  </r>
  <r>
    <s v="6711211050026MRCZZ11"/>
    <s v="6711"/>
    <n v="6711"/>
    <x v="7"/>
    <x v="0"/>
    <s v="MS: SRB - LONG SERVICE AWARD                      "/>
    <n v="0"/>
    <n v="36714.239999999998"/>
    <n v="0"/>
    <n v="55071.360000000001"/>
    <s v="P  "/>
    <n v="0"/>
    <s v="6"/>
    <s v="6711"/>
    <s v="2"/>
    <s v="211"/>
  </r>
  <r>
    <s v="6711213001026MRCZZ11"/>
    <s v="6711"/>
    <n v="6711"/>
    <x v="7"/>
    <x v="0"/>
    <s v="MS: SOC CONTR - BARGAINING COUNCIL                "/>
    <n v="0"/>
    <n v="419.99"/>
    <n v="0"/>
    <n v="419.99"/>
    <s v="P  "/>
    <n v="424"/>
    <s v="6"/>
    <s v="6711"/>
    <s v="2"/>
    <s v="213"/>
  </r>
  <r>
    <s v="6711213010026MRCZZ11"/>
    <s v="6711"/>
    <n v="6711"/>
    <x v="7"/>
    <x v="0"/>
    <s v="MS: SOC CONTR - GROUP LIFE INSURANCE              "/>
    <n v="0"/>
    <n v="3264.26"/>
    <n v="0"/>
    <n v="3559.97"/>
    <s v="P  "/>
    <n v="3637"/>
    <s v="6"/>
    <s v="6711"/>
    <s v="2"/>
    <s v="213"/>
  </r>
  <r>
    <s v="6711213020026MRCZZ11"/>
    <s v="6711"/>
    <n v="6711"/>
    <x v="7"/>
    <x v="0"/>
    <s v="MS: SOC CONTR - MEDICAL                           "/>
    <n v="0"/>
    <n v="134807.71"/>
    <n v="0"/>
    <n v="134807.71"/>
    <s v="P  "/>
    <n v="116035"/>
    <s v="6"/>
    <s v="6711"/>
    <s v="2"/>
    <s v="213"/>
  </r>
  <r>
    <s v="6711213030026MRCZZ11"/>
    <s v="6711"/>
    <n v="6711"/>
    <x v="7"/>
    <x v="0"/>
    <s v="MS: SOC CONTR - PENSION                           "/>
    <n v="0"/>
    <n v="373766.29"/>
    <n v="0"/>
    <n v="373766.29"/>
    <s v="P  "/>
    <n v="374463"/>
    <s v="6"/>
    <s v="6711"/>
    <s v="2"/>
    <s v="213"/>
  </r>
  <r>
    <s v="6711213040026MRCZZ11"/>
    <s v="6711"/>
    <n v="6711"/>
    <x v="7"/>
    <x v="0"/>
    <s v="MS: SOC CONTR - UNEMPLOYMENT INSUR FUND           "/>
    <n v="0"/>
    <n v="7138.57"/>
    <n v="0"/>
    <n v="7138.57"/>
    <s v="P  "/>
    <n v="7652"/>
    <s v="6"/>
    <s v="6711"/>
    <s v="2"/>
    <s v="213"/>
  </r>
  <r>
    <s v="6711226060826MRCZZ11"/>
    <s v="6711"/>
    <n v="6711"/>
    <x v="7"/>
    <x v="0"/>
    <s v="OS: CATERING SERVICES(MARKETING PROJECTS          "/>
    <n v="0"/>
    <n v="0"/>
    <n v="0"/>
    <n v="0"/>
    <s v="P  "/>
    <n v="0"/>
    <s v="6"/>
    <s v="6711"/>
    <s v="2"/>
    <s v="226"/>
  </r>
  <r>
    <s v="6711226060926MRCZZ11"/>
    <s v="6711"/>
    <n v="6711"/>
    <x v="7"/>
    <x v="0"/>
    <s v="OS: CATERING SERVICES(MARKETING PROJECTS          "/>
    <n v="0"/>
    <n v="0"/>
    <n v="0"/>
    <n v="0"/>
    <s v="P  "/>
    <n v="0"/>
    <s v="6"/>
    <s v="6711"/>
    <s v="2"/>
    <s v="226"/>
  </r>
  <r>
    <s v="6711227041026260ZZ11"/>
    <s v="6711"/>
    <n v="6711"/>
    <x v="7"/>
    <x v="0"/>
    <s v="C&amp;PS: B&amp;A PROJECT MANAGEMENT                      "/>
    <n v="0"/>
    <n v="161967.28"/>
    <n v="0"/>
    <n v="161967.28"/>
    <s v="P  "/>
    <n v="200000"/>
    <s v="6"/>
    <s v="6711"/>
    <s v="2"/>
    <s v="227"/>
  </r>
  <r>
    <s v="6711227041026261ZZ11"/>
    <s v="6711"/>
    <n v="6711"/>
    <x v="7"/>
    <x v="0"/>
    <s v="C&amp;PS: B&amp;A PROJECT MANAGEMENT                      "/>
    <n v="0"/>
    <n v="10680"/>
    <n v="0"/>
    <n v="10680"/>
    <s v="P  "/>
    <n v="20000"/>
    <s v="6"/>
    <s v="6711"/>
    <s v="2"/>
    <s v="227"/>
  </r>
  <r>
    <s v="6711227041026262ZZ11"/>
    <s v="6711"/>
    <n v="6711"/>
    <x v="7"/>
    <x v="0"/>
    <s v="C&amp;PS: B&amp;A PROJECT MANAGEMENT                      "/>
    <n v="0"/>
    <n v="0"/>
    <n v="0"/>
    <n v="0"/>
    <s v="P  "/>
    <n v="5000"/>
    <s v="6"/>
    <s v="6711"/>
    <s v="2"/>
    <s v="227"/>
  </r>
  <r>
    <s v="6711227041026263ZZ11"/>
    <s v="6711"/>
    <n v="6711"/>
    <x v="7"/>
    <x v="0"/>
    <s v="C&amp;PS: B&amp;A PROJECT MANAGEMENT                      "/>
    <n v="0"/>
    <n v="296904.64"/>
    <n v="0"/>
    <n v="296904.64"/>
    <s v="P  "/>
    <n v="300000"/>
    <s v="6"/>
    <s v="6711"/>
    <s v="2"/>
    <s v="227"/>
  </r>
  <r>
    <s v="6711227041026264ZZ11"/>
    <s v="6711"/>
    <n v="6711"/>
    <x v="7"/>
    <x v="0"/>
    <s v="C&amp;PS: B&amp;A PROJECT MANAGEMENT                      "/>
    <n v="0"/>
    <n v="0"/>
    <n v="0"/>
    <n v="0"/>
    <s v="P  "/>
    <n v="80000"/>
    <s v="6"/>
    <s v="6711"/>
    <s v="2"/>
    <s v="227"/>
  </r>
  <r>
    <s v="6711227041026265ZZ11"/>
    <s v="6711"/>
    <n v="6711"/>
    <x v="7"/>
    <x v="0"/>
    <s v="C&amp;PS: B&amp;A PROJECT MANAGEMENT                      "/>
    <n v="0"/>
    <n v="0"/>
    <n v="0"/>
    <n v="0"/>
    <s v="P  "/>
    <n v="5000"/>
    <s v="6"/>
    <s v="6711"/>
    <s v="2"/>
    <s v="227"/>
  </r>
  <r>
    <s v="6711227041026266ZZ11"/>
    <s v="6711"/>
    <n v="6711"/>
    <x v="7"/>
    <x v="0"/>
    <s v="C&amp;PS: B&amp;A PROJECT MANAGEMENT                      "/>
    <n v="0"/>
    <n v="2700000"/>
    <n v="0"/>
    <n v="2700000"/>
    <s v="P  "/>
    <n v="2700000"/>
    <s v="6"/>
    <s v="6711"/>
    <s v="2"/>
    <s v="227"/>
  </r>
  <r>
    <s v="6711227041026267ZZ11"/>
    <s v="6711"/>
    <n v="6711"/>
    <x v="7"/>
    <x v="0"/>
    <s v="C&amp;PS: B&amp;A PROJECT MANAGEMENT                      "/>
    <n v="0"/>
    <n v="0"/>
    <n v="0"/>
    <n v="0"/>
    <s v="P  "/>
    <n v="0"/>
    <s v="6"/>
    <s v="6711"/>
    <s v="2"/>
    <s v="227"/>
  </r>
  <r>
    <s v="6711227041026268ZZ11"/>
    <s v="6711"/>
    <n v="6711"/>
    <x v="7"/>
    <x v="0"/>
    <s v="C&amp;PS: B&amp;A PROJECT MANAGEMENT                      "/>
    <n v="0"/>
    <n v="0"/>
    <n v="0"/>
    <n v="0"/>
    <s v="P  "/>
    <n v="0"/>
    <s v="6"/>
    <s v="6711"/>
    <s v="2"/>
    <s v="227"/>
  </r>
  <r>
    <s v="6711227041026269ZZ11"/>
    <s v="6711"/>
    <n v="6711"/>
    <x v="7"/>
    <x v="0"/>
    <s v="C&amp;PS: B&amp;A PROJECT MANAGEMENT                      "/>
    <n v="0"/>
    <n v="0"/>
    <n v="0"/>
    <n v="0"/>
    <s v="P  "/>
    <n v="0"/>
    <s v="6"/>
    <s v="6711"/>
    <s v="2"/>
    <s v="227"/>
  </r>
  <r>
    <s v="6711227041026270ZZ11"/>
    <s v="6711"/>
    <n v="6711"/>
    <x v="7"/>
    <x v="0"/>
    <s v="C&amp;PS: B&amp;A PROJECT MANAGEMENT                      "/>
    <n v="0"/>
    <n v="0"/>
    <n v="0"/>
    <n v="0"/>
    <s v="P  "/>
    <n v="0"/>
    <s v="6"/>
    <s v="6711"/>
    <s v="2"/>
    <s v="227"/>
  </r>
  <r>
    <s v="6711227041026271ZZ11"/>
    <s v="6711"/>
    <n v="6711"/>
    <x v="7"/>
    <x v="0"/>
    <s v="C&amp;PS: B&amp;A PROJECT MANAGEMENT                      "/>
    <n v="0"/>
    <n v="0"/>
    <n v="0"/>
    <n v="0"/>
    <s v="P  "/>
    <n v="0"/>
    <s v="6"/>
    <s v="6711"/>
    <s v="2"/>
    <s v="227"/>
  </r>
  <r>
    <s v="6711227041026272ZZ11"/>
    <s v="6711"/>
    <n v="6711"/>
    <x v="7"/>
    <x v="0"/>
    <s v="C&amp;PS: B&amp;A PROJECT MANAGEMENT                      "/>
    <n v="0"/>
    <n v="0"/>
    <n v="0"/>
    <n v="0"/>
    <s v="P  "/>
    <n v="0"/>
    <s v="6"/>
    <s v="6711"/>
    <s v="2"/>
    <s v="227"/>
  </r>
  <r>
    <s v="6711227041026273ZZ11"/>
    <s v="6711"/>
    <n v="6711"/>
    <x v="7"/>
    <x v="0"/>
    <s v="C&amp;PS: B&amp;A PROJECT MANAGEMENT                      "/>
    <n v="0"/>
    <n v="0"/>
    <n v="0"/>
    <n v="0"/>
    <s v="P  "/>
    <n v="130000"/>
    <s v="6"/>
    <s v="6711"/>
    <s v="2"/>
    <s v="227"/>
  </r>
  <r>
    <s v="6711227041126MRCZZ11"/>
    <s v="6711"/>
    <n v="6711"/>
    <x v="7"/>
    <x v="0"/>
    <s v="C&amp;PS: B&amp;A PROJECT MANAGEMENT                      "/>
    <n v="0"/>
    <n v="0"/>
    <n v="0"/>
    <n v="0"/>
    <s v="P  "/>
    <n v="0"/>
    <s v="6"/>
    <s v="6711"/>
    <s v="2"/>
    <s v="227"/>
  </r>
  <r>
    <s v="6711228122026456ZZ11"/>
    <s v="6711"/>
    <n v="6711"/>
    <x v="7"/>
    <x v="0"/>
    <s v="CONTR: EVENT PROMOTERS                            "/>
    <n v="0"/>
    <n v="4596804.37"/>
    <n v="0"/>
    <n v="4596804.37"/>
    <s v="P  "/>
    <n v="4600000"/>
    <s v="6"/>
    <s v="6711"/>
    <s v="2"/>
    <s v="228"/>
  </r>
  <r>
    <s v="6711228122026458ZZ11"/>
    <s v="6711"/>
    <n v="6711"/>
    <x v="7"/>
    <x v="0"/>
    <s v="CONTR: EVENT PROMOTERS                            "/>
    <n v="0"/>
    <n v="0"/>
    <n v="0"/>
    <n v="0"/>
    <s v="P  "/>
    <n v="10092"/>
    <s v="6"/>
    <s v="6711"/>
    <s v="2"/>
    <s v="228"/>
  </r>
  <r>
    <s v="6711228122026459ZZ11"/>
    <s v="6711"/>
    <n v="6711"/>
    <x v="7"/>
    <x v="0"/>
    <s v="CONTR: EVENT PROMOTERS                            "/>
    <n v="0"/>
    <n v="0"/>
    <n v="0"/>
    <n v="0"/>
    <s v="P  "/>
    <n v="5000"/>
    <s v="6"/>
    <s v="6711"/>
    <s v="2"/>
    <s v="228"/>
  </r>
  <r>
    <s v="6711228122062245ZZ11"/>
    <s v="6711"/>
    <n v="6711"/>
    <x v="7"/>
    <x v="0"/>
    <s v="CONTR: EVENT PROMOTERS                            "/>
    <n v="0"/>
    <n v="0"/>
    <n v="0"/>
    <n v="0"/>
    <s v="P  "/>
    <n v="5000"/>
    <s v="6"/>
    <s v="6711"/>
    <s v="2"/>
    <s v="228"/>
  </r>
  <r>
    <s v="6711230012026MRCZZ11"/>
    <s v="6711"/>
    <n v="6711"/>
    <x v="7"/>
    <x v="0"/>
    <s v="OC: ADV/PUB/MARK - CORP &amp; MUN ACTIVITIES          "/>
    <n v="0"/>
    <n v="10245.44"/>
    <n v="0"/>
    <n v="10245.44"/>
    <s v="P  "/>
    <n v="5655"/>
    <s v="6"/>
    <s v="6711"/>
    <s v="2"/>
    <s v="230"/>
  </r>
  <r>
    <s v="6711230451026MRCZZ11"/>
    <s v="6711"/>
    <n v="6711"/>
    <x v="7"/>
    <x v="0"/>
    <s v="OC: PRINTING &amp; PUBLICATIONS                       "/>
    <n v="0"/>
    <n v="0"/>
    <n v="0"/>
    <n v="0"/>
    <s v="P  "/>
    <n v="0"/>
    <s v="6"/>
    <s v="6711"/>
    <s v="2"/>
    <s v="230"/>
  </r>
  <r>
    <s v="6711230541026MRCZZ11"/>
    <s v="6711"/>
    <n v="6711"/>
    <x v="7"/>
    <x v="0"/>
    <s v="OC: SKILLS DEVELOPMENT FUND LEVY                  "/>
    <n v="0"/>
    <n v="30441.22"/>
    <n v="0"/>
    <n v="31037.01"/>
    <s v="P  "/>
    <n v="25486"/>
    <s v="6"/>
    <s v="6711"/>
    <s v="2"/>
    <s v="230"/>
  </r>
  <r>
    <s v="6711230576026407ZZ11"/>
    <s v="6711"/>
    <n v="6711"/>
    <x v="7"/>
    <x v="0"/>
    <s v="OC: T&amp;S DOM - ACCOMMODATION                       "/>
    <n v="0"/>
    <n v="0"/>
    <n v="0"/>
    <n v="0"/>
    <s v="P  "/>
    <n v="1720"/>
    <s v="6"/>
    <s v="6711"/>
    <s v="2"/>
    <s v="230"/>
  </r>
  <r>
    <s v="6711230576526MRCZZ11"/>
    <s v="6711"/>
    <n v="6711"/>
    <x v="7"/>
    <x v="0"/>
    <s v="OC: T&amp;S DOM - ACCOMMODATION(S&amp;T) (GENERA          "/>
    <n v="0"/>
    <n v="244"/>
    <n v="0"/>
    <n v="244"/>
    <s v="P  "/>
    <n v="3114"/>
    <s v="6"/>
    <s v="6711"/>
    <s v="2"/>
    <s v="230"/>
  </r>
  <r>
    <s v="6711230577326MRCZZ11"/>
    <s v="6711"/>
    <n v="6711"/>
    <x v="7"/>
    <x v="0"/>
    <s v="OC: T&amp;S DOM - DAILY ALLOWANCE (MARKETING          "/>
    <n v="0"/>
    <n v="244"/>
    <n v="0"/>
    <n v="244"/>
    <s v="P  "/>
    <n v="1423"/>
    <s v="6"/>
    <s v="6711"/>
    <s v="2"/>
    <s v="230"/>
  </r>
  <r>
    <s v="6711230580326MRCZZ11"/>
    <s v="6711"/>
    <n v="6711"/>
    <x v="7"/>
    <x v="0"/>
    <s v="OC: T&amp;S DOM - WITHOUT OPR CAR RENTAL(MAR          "/>
    <n v="0"/>
    <n v="0"/>
    <n v="0"/>
    <n v="0"/>
    <s v="P  "/>
    <n v="6383"/>
    <s v="6"/>
    <s v="6711"/>
    <s v="2"/>
    <s v="230"/>
  </r>
  <r>
    <s v="6711230583326MRCZZ11"/>
    <s v="6711"/>
    <n v="6711"/>
    <x v="7"/>
    <x v="0"/>
    <s v="OC: T&amp;S DOM PUB TRP - AIR TRANSPORT(MARK          "/>
    <n v="0"/>
    <n v="0"/>
    <n v="0"/>
    <n v="0"/>
    <s v="P  "/>
    <n v="0"/>
    <s v="6"/>
    <s v="6711"/>
    <s v="2"/>
    <s v="230"/>
  </r>
  <r>
    <s v="6711230583526MRCZZ11"/>
    <s v="6711"/>
    <n v="6711"/>
    <x v="7"/>
    <x v="0"/>
    <s v="OC: T&amp;S DOM PUB TRP - AIR TRANSPORT(GENE          "/>
    <n v="0"/>
    <n v="0"/>
    <n v="0"/>
    <n v="0"/>
    <s v="P  "/>
    <n v="0"/>
    <s v="6"/>
    <s v="6711"/>
    <s v="2"/>
    <s v="230"/>
  </r>
  <r>
    <s v="6711395023026MRC1L11"/>
    <s v="6711"/>
    <n v="6711"/>
    <x v="7"/>
    <x v="1"/>
    <s v="DPT CHG INSURANCE FEES                            "/>
    <n v="0"/>
    <n v="0"/>
    <n v="0"/>
    <n v="0"/>
    <s v="P  "/>
    <n v="0"/>
    <s v="6"/>
    <s v="6711"/>
    <s v="3"/>
    <s v="395"/>
  </r>
  <r>
    <s v="6711395049026MRC2A11"/>
    <s v="6711"/>
    <n v="6711"/>
    <x v="7"/>
    <x v="1"/>
    <s v="DPT CHG TELEPHONE                                 "/>
    <n v="0"/>
    <n v="37373.040000000001"/>
    <n v="0"/>
    <n v="37373.040000000001"/>
    <s v="P  "/>
    <n v="21468"/>
    <s v="6"/>
    <s v="6711"/>
    <s v="3"/>
    <s v="395"/>
  </r>
  <r>
    <s v="67113996050ZZZZZZZ11"/>
    <s v="6711"/>
    <n v="6711"/>
    <x v="7"/>
    <x v="1"/>
    <s v="TRF TO ACC SURPLUS DEFICIT                        "/>
    <n v="0"/>
    <n v="0"/>
    <n v="-10452211.210000001"/>
    <n v="-10452211.210000001"/>
    <s v="P  "/>
    <n v="0"/>
    <s v="6"/>
    <s v="6711"/>
    <s v="3"/>
    <s v="399"/>
  </r>
  <r>
    <s v="67113996100ZZZZZZZ11"/>
    <s v="6711"/>
    <n v="6711"/>
    <x v="7"/>
    <x v="1"/>
    <s v="TRF FROM ACC SURPLUS DEFICIT                      "/>
    <n v="0"/>
    <n v="0"/>
    <n v="0"/>
    <n v="0"/>
    <s v="P  "/>
    <n v="0"/>
    <s v="6"/>
    <s v="6711"/>
    <s v="3"/>
    <s v="399"/>
  </r>
  <r>
    <s v="67118100010ZZZZZZZ11"/>
    <s v="6711"/>
    <n v="6711"/>
    <x v="7"/>
    <x v="2"/>
    <s v="ACC SUR/(DEF): OPENING BALANCE                    "/>
    <n v="16641979.41"/>
    <n v="0"/>
    <n v="0"/>
    <n v="16641979.41"/>
    <s v="GP "/>
    <n v="0"/>
    <s v="6"/>
    <s v="6711"/>
    <s v="8"/>
    <s v="810"/>
  </r>
  <r>
    <s v="67118100020ZZZZZZZ11"/>
    <s v="6711"/>
    <n v="6711"/>
    <x v="7"/>
    <x v="2"/>
    <s v="ACC SUR/(DEF): CHANGES IN ACC POLICY              "/>
    <n v="0"/>
    <n v="0"/>
    <n v="0"/>
    <n v="0"/>
    <s v="GP "/>
    <n v="0"/>
    <s v="6"/>
    <s v="6711"/>
    <s v="8"/>
    <s v="810"/>
  </r>
  <r>
    <s v="67118100030ZZZZZZZ11"/>
    <s v="6711"/>
    <n v="6711"/>
    <x v="7"/>
    <x v="2"/>
    <s v="ACC SUR/(DEF): CORREC PRIOR PERIOD ERROR          "/>
    <n v="0"/>
    <n v="0"/>
    <n v="0"/>
    <n v="0"/>
    <s v="GP "/>
    <n v="0"/>
    <s v="6"/>
    <s v="6711"/>
    <s v="8"/>
    <s v="810"/>
  </r>
  <r>
    <s v="67118100040ZZZZZZZ11"/>
    <s v="6711"/>
    <n v="6711"/>
    <x v="7"/>
    <x v="2"/>
    <s v="ACC SUR/(DEF): TRF TO/FROM ACCUM SURPLUS          "/>
    <n v="0"/>
    <n v="10452211.210000001"/>
    <n v="0"/>
    <n v="10452211.210000001"/>
    <s v="GP "/>
    <n v="0"/>
    <s v="6"/>
    <s v="6711"/>
    <s v="8"/>
    <s v="810"/>
  </r>
  <r>
    <s v="67118100050ZZZZZZZ11"/>
    <s v="6711"/>
    <n v="6711"/>
    <x v="7"/>
    <x v="2"/>
    <s v="ACC SUR/(DEF): TRF TO/FROM RESERVES               "/>
    <n v="0"/>
    <n v="0"/>
    <n v="0"/>
    <n v="0"/>
    <s v="GP "/>
    <n v="0"/>
    <s v="6"/>
    <s v="6711"/>
    <s v="8"/>
    <s v="810"/>
  </r>
  <r>
    <s v="67118100060ZZZZZZZ11"/>
    <s v="6711"/>
    <n v="6711"/>
    <x v="7"/>
    <x v="2"/>
    <s v="ACC SUR/(DEF): DEPRECIATION OFFSETS               "/>
    <n v="0"/>
    <n v="0"/>
    <n v="0"/>
    <n v="0"/>
    <s v="GP "/>
    <n v="0"/>
    <s v="6"/>
    <s v="6711"/>
    <s v="8"/>
    <s v="810"/>
  </r>
  <r>
    <s v="6741211001026MRCZZ11"/>
    <s v="6741"/>
    <n v="6741"/>
    <x v="7"/>
    <x v="0"/>
    <s v="MS: SAL &amp; ALL: BASIC SALARY &amp; WAGES               "/>
    <n v="0"/>
    <n v="2652893.8199999998"/>
    <n v="0"/>
    <n v="2652893.8199999998"/>
    <s v="P  "/>
    <n v="3533329"/>
    <s v="6"/>
    <s v="6741"/>
    <s v="2"/>
    <s v="211"/>
  </r>
  <r>
    <s v="6741211010026MRCZZ11"/>
    <s v="6741"/>
    <n v="6741"/>
    <x v="7"/>
    <x v="0"/>
    <s v="MS: SAL &amp; ALL: PERFORMANCE BASED BONUSES          "/>
    <n v="0"/>
    <n v="0"/>
    <n v="0"/>
    <n v="0"/>
    <s v="P  "/>
    <n v="218838"/>
    <s v="6"/>
    <s v="6741"/>
    <s v="2"/>
    <s v="211"/>
  </r>
  <r>
    <s v="6741211022026MRCZZ11"/>
    <s v="6741"/>
    <n v="6741"/>
    <x v="7"/>
    <x v="0"/>
    <s v="MS: ALL - CELLULAR &amp; TELEPHONE                    "/>
    <n v="0"/>
    <n v="27840"/>
    <n v="0"/>
    <n v="27840"/>
    <s v="P  "/>
    <n v="24000"/>
    <s v="6"/>
    <s v="6741"/>
    <s v="2"/>
    <s v="211"/>
  </r>
  <r>
    <s v="6741211026026MRCZZ11"/>
    <s v="6741"/>
    <n v="6741"/>
    <x v="7"/>
    <x v="0"/>
    <s v="MS: HB &amp; INC: HOUSING BENEFITS                    "/>
    <n v="0"/>
    <n v="10228.44"/>
    <n v="0"/>
    <n v="10228.44"/>
    <s v="P  "/>
    <n v="10248"/>
    <s v="6"/>
    <s v="6741"/>
    <s v="2"/>
    <s v="211"/>
  </r>
  <r>
    <s v="6741211034026MRCZZ11"/>
    <s v="6741"/>
    <n v="6741"/>
    <x v="7"/>
    <x v="0"/>
    <s v="MS: ALL - TRAVEL OR MOTOR VEHICLE                 "/>
    <n v="0"/>
    <n v="366376.15"/>
    <n v="0"/>
    <n v="366454.35"/>
    <s v="P  "/>
    <n v="382956"/>
    <s v="6"/>
    <s v="6741"/>
    <s v="2"/>
    <s v="211"/>
  </r>
  <r>
    <s v="6741211044026MRCZZ11"/>
    <s v="6741"/>
    <n v="6741"/>
    <x v="7"/>
    <x v="0"/>
    <s v="MS: SRB - ACTING ALLOWANCE                        "/>
    <n v="0"/>
    <n v="0"/>
    <n v="-0.01"/>
    <n v="-0.01"/>
    <s v="P  "/>
    <n v="53680"/>
    <s v="6"/>
    <s v="6741"/>
    <s v="2"/>
    <s v="211"/>
  </r>
  <r>
    <s v="6741211046026MRCZZ11"/>
    <s v="6741"/>
    <n v="6741"/>
    <x v="7"/>
    <x v="0"/>
    <s v="MS: SRB - ANNUAL BONUS                            "/>
    <n v="0"/>
    <n v="218140.87"/>
    <n v="0"/>
    <n v="218140.87"/>
    <s v="P  "/>
    <n v="242015"/>
    <s v="6"/>
    <s v="6741"/>
    <s v="2"/>
    <s v="211"/>
  </r>
  <r>
    <s v="6741211050026MRCZZ11"/>
    <s v="6741"/>
    <n v="6741"/>
    <x v="7"/>
    <x v="0"/>
    <s v="MS: SRB - LONG SERVICE AWARD                      "/>
    <n v="0"/>
    <n v="106003.81"/>
    <n v="0"/>
    <n v="106003.81"/>
    <s v="P  "/>
    <n v="14801"/>
    <s v="6"/>
    <s v="6741"/>
    <s v="2"/>
    <s v="211"/>
  </r>
  <r>
    <s v="6741211063026MRCZZ11"/>
    <s v="6741"/>
    <n v="6741"/>
    <x v="7"/>
    <x v="0"/>
    <s v="MS: SRB - NON PENSIONABLE                         "/>
    <n v="0"/>
    <n v="0"/>
    <n v="0"/>
    <n v="0"/>
    <s v="P  "/>
    <n v="0"/>
    <s v="6"/>
    <s v="6741"/>
    <s v="2"/>
    <s v="211"/>
  </r>
  <r>
    <s v="6741213001026MRCZZ11"/>
    <s v="6741"/>
    <n v="6741"/>
    <x v="7"/>
    <x v="0"/>
    <s v="MS: SOC CONTR - BARGAINING COUNCIL                "/>
    <n v="0"/>
    <n v="630"/>
    <n v="0"/>
    <n v="630"/>
    <s v="P  "/>
    <n v="636"/>
    <s v="6"/>
    <s v="6741"/>
    <s v="2"/>
    <s v="213"/>
  </r>
  <r>
    <s v="6741213010026MRCZZ11"/>
    <s v="6741"/>
    <n v="6741"/>
    <x v="7"/>
    <x v="0"/>
    <s v="MS: SOC CONTR - GROUP LIFE INSURANCE              "/>
    <n v="0"/>
    <n v="10302.6"/>
    <n v="0"/>
    <n v="10302.6"/>
    <s v="P  "/>
    <n v="27730"/>
    <s v="6"/>
    <s v="6741"/>
    <s v="2"/>
    <s v="213"/>
  </r>
  <r>
    <s v="6741213020026MRCZZ11"/>
    <s v="6741"/>
    <n v="6741"/>
    <x v="7"/>
    <x v="0"/>
    <s v="MS: SOC CONTR - MEDICAL                           "/>
    <n v="0"/>
    <n v="122833.27"/>
    <n v="0"/>
    <n v="122833.27"/>
    <s v="P  "/>
    <n v="102796"/>
    <s v="6"/>
    <s v="6741"/>
    <s v="2"/>
    <s v="213"/>
  </r>
  <r>
    <s v="6741213030026MRCZZ11"/>
    <s v="6741"/>
    <n v="6741"/>
    <x v="7"/>
    <x v="0"/>
    <s v="MS: SOC CONTR - PENSION                           "/>
    <n v="0"/>
    <n v="480602.54"/>
    <n v="0"/>
    <n v="480602.54"/>
    <s v="P  "/>
    <n v="449456"/>
    <s v="6"/>
    <s v="6741"/>
    <s v="2"/>
    <s v="213"/>
  </r>
  <r>
    <s v="6741213040026MRCZZ11"/>
    <s v="6741"/>
    <n v="6741"/>
    <x v="7"/>
    <x v="0"/>
    <s v="MS: SOC CONTR - UNEMPLOYMENT INSUR FUND           "/>
    <n v="0"/>
    <n v="10707.84"/>
    <n v="0"/>
    <n v="10707.84"/>
    <s v="P  "/>
    <n v="11478"/>
    <s v="6"/>
    <s v="6741"/>
    <s v="2"/>
    <s v="213"/>
  </r>
  <r>
    <s v="6741227041126MRCZZ11"/>
    <s v="6741"/>
    <n v="6741"/>
    <x v="7"/>
    <x v="0"/>
    <s v="C&amp;PS: B&amp;A PROJECT MANAGEMENT                      "/>
    <n v="0"/>
    <n v="0"/>
    <n v="0"/>
    <n v="0"/>
    <s v="P  "/>
    <n v="0"/>
    <s v="6"/>
    <s v="6741"/>
    <s v="2"/>
    <s v="227"/>
  </r>
  <r>
    <s v="6741228005026MRCZZ11"/>
    <s v="6741"/>
    <n v="6741"/>
    <x v="7"/>
    <x v="0"/>
    <s v="CONTR: AUDIO-VISUAL SERVICES                      "/>
    <n v="0"/>
    <n v="0"/>
    <n v="0"/>
    <n v="0"/>
    <s v="P  "/>
    <n v="0"/>
    <s v="6"/>
    <s v="6741"/>
    <s v="2"/>
    <s v="228"/>
  </r>
  <r>
    <s v="6741228122026590ZZ11"/>
    <s v="6741"/>
    <n v="6741"/>
    <x v="7"/>
    <x v="0"/>
    <s v="CONTR: EVENT PROMOTERS                            "/>
    <n v="0"/>
    <n v="0"/>
    <n v="0"/>
    <n v="0"/>
    <s v="P  "/>
    <n v="0"/>
    <s v="6"/>
    <s v="6741"/>
    <s v="2"/>
    <s v="228"/>
  </r>
  <r>
    <s v="6741228361026PJBZZ11"/>
    <s v="6741"/>
    <n v="6741"/>
    <x v="7"/>
    <x v="0"/>
    <s v="CONTR: MAINTENANCE OF EQUIPMENT                   "/>
    <n v="0"/>
    <n v="0"/>
    <n v="0"/>
    <n v="0"/>
    <s v="P  "/>
    <n v="1515666"/>
    <s v="6"/>
    <s v="6741"/>
    <s v="2"/>
    <s v="228"/>
  </r>
  <r>
    <s v="6741230012026MRCZZ11"/>
    <s v="6741"/>
    <n v="6741"/>
    <x v="7"/>
    <x v="0"/>
    <s v="OC: ADV/PUB/MARK - CORP &amp; MUN ACTIVITIES          "/>
    <n v="0"/>
    <n v="0"/>
    <n v="0"/>
    <n v="0"/>
    <s v="P  "/>
    <n v="2187"/>
    <s v="6"/>
    <s v="6741"/>
    <s v="2"/>
    <s v="230"/>
  </r>
  <r>
    <s v="6741230361426MRCZZ11"/>
    <s v="6741"/>
    <n v="6741"/>
    <x v="7"/>
    <x v="0"/>
    <s v="OC: MUNICIPAL SERVICES(ELEC)                      "/>
    <n v="0"/>
    <n v="0"/>
    <n v="0"/>
    <n v="0"/>
    <s v="P  "/>
    <n v="151632"/>
    <s v="6"/>
    <s v="6741"/>
    <s v="2"/>
    <s v="230"/>
  </r>
  <r>
    <s v="6741230541026MRCZZ11"/>
    <s v="6741"/>
    <n v="6741"/>
    <x v="7"/>
    <x v="0"/>
    <s v="OC: SKILLS DEVELOPMENT FUND LEVY                  "/>
    <n v="0"/>
    <n v="33369.99"/>
    <n v="0"/>
    <n v="33387.199999999997"/>
    <s v="P  "/>
    <n v="28270"/>
    <s v="6"/>
    <s v="6741"/>
    <s v="2"/>
    <s v="230"/>
  </r>
  <r>
    <s v="6741230576026MRCZZ11"/>
    <s v="6741"/>
    <n v="6741"/>
    <x v="7"/>
    <x v="0"/>
    <s v="OC: T&amp;S DOM - ACCOMMODATION                       "/>
    <n v="0"/>
    <n v="14100.61"/>
    <n v="0"/>
    <n v="14100.61"/>
    <s v="P  "/>
    <n v="17106"/>
    <s v="6"/>
    <s v="6741"/>
    <s v="2"/>
    <s v="230"/>
  </r>
  <r>
    <s v="6741230577026MRCZZ11"/>
    <s v="6741"/>
    <n v="6741"/>
    <x v="7"/>
    <x v="0"/>
    <s v="OC: T&amp;S DOM - DAILY ALLOWANCE                     "/>
    <n v="0"/>
    <n v="854"/>
    <n v="0"/>
    <n v="854"/>
    <s v="P  "/>
    <n v="2042"/>
    <s v="6"/>
    <s v="6741"/>
    <s v="2"/>
    <s v="230"/>
  </r>
  <r>
    <s v="6741230580026MRCZZ11"/>
    <s v="6741"/>
    <n v="6741"/>
    <x v="7"/>
    <x v="0"/>
    <s v="OC: T&amp;S DOM TRP - WITHOUT OPR CAR RENTAL          "/>
    <n v="0"/>
    <n v="0"/>
    <n v="0"/>
    <n v="0"/>
    <s v="P  "/>
    <n v="3830"/>
    <s v="6"/>
    <s v="6741"/>
    <s v="2"/>
    <s v="230"/>
  </r>
  <r>
    <s v="6741230581026MRCZZ11"/>
    <s v="6741"/>
    <n v="6741"/>
    <x v="7"/>
    <x v="0"/>
    <s v="OC: T&amp;S DOM TRP - W/OUT OPR OWN TRANSPRT          "/>
    <n v="0"/>
    <n v="0"/>
    <n v="0"/>
    <n v="0"/>
    <s v="P  "/>
    <n v="5106"/>
    <s v="6"/>
    <s v="6741"/>
    <s v="2"/>
    <s v="230"/>
  </r>
  <r>
    <s v="6741230583026MRCZZ11"/>
    <s v="6741"/>
    <n v="6741"/>
    <x v="7"/>
    <x v="0"/>
    <s v="OC: T&amp;S DOM PUB TRP - AIR TRANSPORT               "/>
    <n v="0"/>
    <n v="13577.01"/>
    <n v="0"/>
    <n v="13577.01"/>
    <s v="P  "/>
    <n v="11490"/>
    <s v="6"/>
    <s v="6741"/>
    <s v="2"/>
    <s v="230"/>
  </r>
  <r>
    <s v="6741232360026MRCZZ11"/>
    <s v="6741"/>
    <n v="6741"/>
    <x v="7"/>
    <x v="0"/>
    <s v="INVENTORY - MATERIALS &amp; SUPPLIES                  "/>
    <n v="0"/>
    <n v="1022.59"/>
    <n v="0"/>
    <n v="1022.59"/>
    <s v="P  "/>
    <n v="4148"/>
    <s v="6"/>
    <s v="6741"/>
    <s v="2"/>
    <s v="232"/>
  </r>
  <r>
    <s v="6741238364026MRCZZ11"/>
    <s v="6741"/>
    <n v="6741"/>
    <x v="7"/>
    <x v="0"/>
    <s v="OPR LEASES: COMMUNITY ASSETS                      "/>
    <n v="0"/>
    <n v="76994.740000000005"/>
    <n v="0"/>
    <n v="76994.740000000005"/>
    <s v="P  "/>
    <n v="2664"/>
    <s v="6"/>
    <s v="6741"/>
    <s v="2"/>
    <s v="238"/>
  </r>
  <r>
    <s v="6741272242026MRCZZ11"/>
    <s v="6741"/>
    <n v="6741"/>
    <x v="7"/>
    <x v="0"/>
    <s v="DEPRECIATION ELEC POWER PLANTS                    "/>
    <n v="0"/>
    <n v="0"/>
    <n v="0"/>
    <n v="0"/>
    <s v="P  "/>
    <n v="0"/>
    <s v="6"/>
    <s v="6741"/>
    <s v="2"/>
    <s v="272"/>
  </r>
  <r>
    <s v="6741272243026MRCZZ11"/>
    <s v="6741"/>
    <n v="6741"/>
    <x v="7"/>
    <x v="0"/>
    <s v="DEPRECIATION ELEC HV SUBSTATIONS                  "/>
    <n v="0"/>
    <n v="0"/>
    <n v="0"/>
    <n v="0"/>
    <s v="P  "/>
    <n v="0"/>
    <s v="6"/>
    <s v="6741"/>
    <s v="2"/>
    <s v="272"/>
  </r>
  <r>
    <s v="6741272244026MRCZZ11"/>
    <s v="6741"/>
    <n v="6741"/>
    <x v="7"/>
    <x v="0"/>
    <s v="DEPRECIATION ELEC HV SWITCHING STATIONS           "/>
    <n v="0"/>
    <n v="0"/>
    <n v="0"/>
    <n v="0"/>
    <s v="P  "/>
    <n v="0"/>
    <s v="6"/>
    <s v="6741"/>
    <s v="2"/>
    <s v="272"/>
  </r>
  <r>
    <s v="6741272245026MRCZZ11"/>
    <s v="6741"/>
    <n v="6741"/>
    <x v="7"/>
    <x v="0"/>
    <s v="DEPRECIATION ELEC HV TRANSM CONDUCTORS            "/>
    <n v="0"/>
    <n v="0"/>
    <n v="0"/>
    <n v="0"/>
    <s v="P  "/>
    <n v="0"/>
    <s v="6"/>
    <s v="6741"/>
    <s v="2"/>
    <s v="272"/>
  </r>
  <r>
    <s v="6741272246026MRCZZ11"/>
    <s v="6741"/>
    <n v="6741"/>
    <x v="7"/>
    <x v="0"/>
    <s v="DEPRECIATION ELEC MV SUBSTATIONS                  "/>
    <n v="0"/>
    <n v="0"/>
    <n v="0"/>
    <n v="0"/>
    <s v="P  "/>
    <n v="0"/>
    <s v="6"/>
    <s v="6741"/>
    <s v="2"/>
    <s v="272"/>
  </r>
  <r>
    <s v="6741272247026MRCZZ11"/>
    <s v="6741"/>
    <n v="6741"/>
    <x v="7"/>
    <x v="0"/>
    <s v="DEPRECIATION ELEC MV SWITCHING STATIONS           "/>
    <n v="0"/>
    <n v="0"/>
    <n v="0"/>
    <n v="0"/>
    <s v="P  "/>
    <n v="0"/>
    <s v="6"/>
    <s v="6741"/>
    <s v="2"/>
    <s v="272"/>
  </r>
  <r>
    <s v="6741272248026MRCZZ11"/>
    <s v="6741"/>
    <n v="6741"/>
    <x v="7"/>
    <x v="0"/>
    <s v="DEPRECIATION ELEC MV NETWORKS                     "/>
    <n v="0"/>
    <n v="0"/>
    <n v="0"/>
    <n v="0"/>
    <s v="P  "/>
    <n v="0"/>
    <s v="6"/>
    <s v="6741"/>
    <s v="2"/>
    <s v="272"/>
  </r>
  <r>
    <s v="6741272249026MRCZZ11"/>
    <s v="6741"/>
    <n v="6741"/>
    <x v="7"/>
    <x v="0"/>
    <s v="DEPRECIATION ELEC LV NETWORKS                     "/>
    <n v="0"/>
    <n v="0"/>
    <n v="0"/>
    <n v="0"/>
    <s v="P  "/>
    <n v="0"/>
    <s v="6"/>
    <s v="6741"/>
    <s v="2"/>
    <s v="272"/>
  </r>
  <r>
    <s v="6741272250026MRCZZ11"/>
    <s v="6741"/>
    <n v="6741"/>
    <x v="7"/>
    <x v="0"/>
    <s v="DEPRECIATION ELEC CAPITAL SPARES                  "/>
    <n v="0"/>
    <n v="0"/>
    <n v="0"/>
    <n v="0"/>
    <s v="P  "/>
    <n v="0"/>
    <s v="6"/>
    <s v="6741"/>
    <s v="2"/>
    <s v="272"/>
  </r>
  <r>
    <s v="6741320295026MRCZZ11"/>
    <s v="6741"/>
    <n v="6741"/>
    <x v="7"/>
    <x v="1"/>
    <s v="PPE OTHER - ASSETS - GAINS                        "/>
    <n v="0"/>
    <n v="0"/>
    <n v="0"/>
    <n v="0"/>
    <s v="P  "/>
    <n v="0"/>
    <s v="6"/>
    <s v="6741"/>
    <s v="3"/>
    <s v="320"/>
  </r>
  <r>
    <s v="6741320300026MRCZZ11"/>
    <s v="6741"/>
    <n v="6741"/>
    <x v="7"/>
    <x v="3"/>
    <s v="PPE OTHER - ASSETS - LOSSES                       "/>
    <n v="0"/>
    <n v="0"/>
    <n v="0"/>
    <n v="0"/>
    <s v="P  "/>
    <n v="0"/>
    <s v="6"/>
    <s v="6741"/>
    <s v="3"/>
    <s v="320"/>
  </r>
  <r>
    <s v="6741350110026MRCZZ11"/>
    <s v="6741"/>
    <n v="6741"/>
    <x v="7"/>
    <x v="3"/>
    <s v="IL: NON SPECIFIC ACCOUNTS                         "/>
    <n v="0"/>
    <n v="0"/>
    <n v="0"/>
    <n v="0"/>
    <s v="P  "/>
    <n v="0"/>
    <s v="6"/>
    <s v="6741"/>
    <s v="3"/>
    <s v="350"/>
  </r>
  <r>
    <s v="6741360110026MRCZZ11"/>
    <s v="6741"/>
    <n v="6741"/>
    <x v="7"/>
    <x v="3"/>
    <s v="RIL: NON SPECIFIC ACCOUNTS                        "/>
    <n v="0"/>
    <n v="0"/>
    <n v="0"/>
    <n v="0"/>
    <s v="P  "/>
    <n v="0"/>
    <s v="6"/>
    <s v="6741"/>
    <s v="3"/>
    <s v="360"/>
  </r>
  <r>
    <s v="6741395023026MRC1L11"/>
    <s v="6741"/>
    <n v="6741"/>
    <x v="7"/>
    <x v="1"/>
    <s v="DPT CHG INSURANCE FEES                            "/>
    <n v="0"/>
    <n v="0"/>
    <n v="0"/>
    <n v="0"/>
    <s v="P  "/>
    <n v="0"/>
    <s v="6"/>
    <s v="6741"/>
    <s v="3"/>
    <s v="395"/>
  </r>
  <r>
    <s v="6741395049026MRC2A11"/>
    <s v="6741"/>
    <n v="6741"/>
    <x v="7"/>
    <x v="1"/>
    <s v="DPT CHG TELEPHONE                                 "/>
    <n v="0"/>
    <n v="26588.6"/>
    <n v="0"/>
    <n v="26588.6"/>
    <s v="P  "/>
    <n v="11124"/>
    <s v="6"/>
    <s v="6741"/>
    <s v="3"/>
    <s v="395"/>
  </r>
  <r>
    <s v="67413996050ZZZZZZZ11"/>
    <s v="6741"/>
    <n v="6741"/>
    <x v="7"/>
    <x v="1"/>
    <s v="TRF TO ACC SURPLUS DEFICIT                        "/>
    <n v="0"/>
    <n v="0"/>
    <n v="-3745280.04"/>
    <n v="-3745280.04"/>
    <s v="P  "/>
    <n v="0"/>
    <s v="6"/>
    <s v="6741"/>
    <s v="3"/>
    <s v="399"/>
  </r>
  <r>
    <s v="67413996100ZZZZZZZ11"/>
    <s v="6741"/>
    <n v="6741"/>
    <x v="7"/>
    <x v="1"/>
    <s v="TRF FROM ACC SURPLUS DEFICIT                      "/>
    <n v="0"/>
    <n v="0"/>
    <n v="0"/>
    <n v="0"/>
    <s v="P  "/>
    <n v="0"/>
    <s v="6"/>
    <s v="6741"/>
    <s v="3"/>
    <s v="399"/>
  </r>
  <r>
    <s v="67416474010ZZZZZZZ11"/>
    <s v="6741"/>
    <n v="6741"/>
    <x v="7"/>
    <x v="4"/>
    <s v="PPE COST OTHER COST OPENING BALANCE               "/>
    <n v="0"/>
    <n v="0"/>
    <n v="0"/>
    <n v="0"/>
    <s v="GP "/>
    <n v="0"/>
    <s v="6"/>
    <s v="6741"/>
    <s v="6"/>
    <s v="647"/>
  </r>
  <r>
    <s v="6741647402026Z05ZZ11"/>
    <s v="6741"/>
    <n v="6741"/>
    <x v="7"/>
    <x v="4"/>
    <s v="KLEIN MAGASA HERITAGE PRECINCT REHABILIT          "/>
    <n v="0"/>
    <n v="0"/>
    <n v="0"/>
    <n v="0"/>
    <s v="P  "/>
    <n v="0"/>
    <s v="6"/>
    <s v="6741"/>
    <s v="6"/>
    <s v="647"/>
  </r>
  <r>
    <s v="6741647402026Z06ZZ40"/>
    <s v="6741"/>
    <n v="6741"/>
    <x v="7"/>
    <x v="4"/>
    <s v="UPGRADE BOTSHABELO BOXING ARENA                   "/>
    <n v="0"/>
    <n v="0"/>
    <n v="0"/>
    <n v="0"/>
    <s v="P  "/>
    <n v="0"/>
    <s v="6"/>
    <s v="6741"/>
    <s v="6"/>
    <s v="647"/>
  </r>
  <r>
    <s v="6741647402026Z07ZZ11"/>
    <s v="6741"/>
    <n v="6741"/>
    <x v="7"/>
    <x v="4"/>
    <s v="NAVAL HILL PARKING AREA                           "/>
    <n v="0"/>
    <n v="0"/>
    <n v="0"/>
    <n v="0"/>
    <s v="P  "/>
    <n v="0"/>
    <s v="6"/>
    <s v="6741"/>
    <s v="6"/>
    <s v="647"/>
  </r>
  <r>
    <s v="6741647402026Z08ZZ11"/>
    <s v="6741"/>
    <n v="6741"/>
    <x v="7"/>
    <x v="4"/>
    <s v="NAVAL HILL KIOSK                                  "/>
    <n v="0"/>
    <n v="0"/>
    <n v="0"/>
    <n v="0"/>
    <s v="P  "/>
    <n v="0"/>
    <s v="6"/>
    <s v="6741"/>
    <s v="6"/>
    <s v="647"/>
  </r>
  <r>
    <s v="6741647402026Z09ZZ11"/>
    <s v="6741"/>
    <n v="6741"/>
    <x v="7"/>
    <x v="4"/>
    <s v="BATHO MONUMENT                                    "/>
    <n v="0"/>
    <n v="0"/>
    <n v="0"/>
    <n v="0"/>
    <s v="P  "/>
    <n v="0"/>
    <s v="6"/>
    <s v="6741"/>
    <s v="6"/>
    <s v="647"/>
  </r>
  <r>
    <s v="67416474020CFZ05ZZ11"/>
    <s v="6741"/>
    <n v="6741"/>
    <x v="7"/>
    <x v="4"/>
    <s v="KLEIN MAGASA HERITAGE PRECINCT REHABILIT          "/>
    <n v="0"/>
    <n v="116989.05"/>
    <n v="0"/>
    <n v="116989.05"/>
    <s v="P  "/>
    <n v="200000"/>
    <s v="6"/>
    <s v="6741"/>
    <s v="6"/>
    <s v="647"/>
  </r>
  <r>
    <s v="67416474020CFZ06ZZ40"/>
    <s v="6741"/>
    <n v="6741"/>
    <x v="7"/>
    <x v="4"/>
    <s v="UPGRADE BOTSHABELO BOXING ARENA                   "/>
    <n v="0"/>
    <n v="0"/>
    <n v="0"/>
    <n v="0"/>
    <s v="P  "/>
    <n v="0"/>
    <s v="6"/>
    <s v="6741"/>
    <s v="6"/>
    <s v="647"/>
  </r>
  <r>
    <s v="67416474020CFZ07ZZ11"/>
    <s v="6741"/>
    <n v="6741"/>
    <x v="7"/>
    <x v="4"/>
    <s v="NAVAL HILL PARKING AREA                           "/>
    <n v="0"/>
    <n v="997000"/>
    <n v="0"/>
    <n v="997000"/>
    <s v="P  "/>
    <n v="1600000"/>
    <s v="6"/>
    <s v="6741"/>
    <s v="6"/>
    <s v="647"/>
  </r>
  <r>
    <s v="67416474020CFZ08ZZ11"/>
    <s v="6741"/>
    <n v="6741"/>
    <x v="7"/>
    <x v="4"/>
    <s v="NAVAL HILL KIOSK                                  "/>
    <n v="0"/>
    <n v="82017"/>
    <n v="0"/>
    <n v="82017"/>
    <s v="P  "/>
    <n v="100000"/>
    <s v="6"/>
    <s v="6741"/>
    <s v="6"/>
    <s v="647"/>
  </r>
  <r>
    <s v="67416474020CFZ09ZZ11"/>
    <s v="6741"/>
    <n v="6741"/>
    <x v="7"/>
    <x v="4"/>
    <s v="BATHO MONUMENT                                    "/>
    <n v="0"/>
    <n v="0"/>
    <n v="0"/>
    <n v="0"/>
    <s v="P  "/>
    <n v="0"/>
    <s v="6"/>
    <s v="6741"/>
    <s v="6"/>
    <s v="647"/>
  </r>
  <r>
    <s v="67416474030ZZZZZZZ11"/>
    <s v="6741"/>
    <n v="6741"/>
    <x v="7"/>
    <x v="4"/>
    <s v="PPE COST OTHER COST DECOMMISIONING LIAB           "/>
    <n v="0"/>
    <n v="0"/>
    <n v="0"/>
    <n v="0"/>
    <s v="GP "/>
    <n v="0"/>
    <s v="6"/>
    <s v="6741"/>
    <s v="6"/>
    <s v="647"/>
  </r>
  <r>
    <s v="67416474040ZZZZZZZ11"/>
    <s v="6741"/>
    <n v="6741"/>
    <x v="7"/>
    <x v="4"/>
    <s v="PPE COST OTHER COST CORRECTION ERROR              "/>
    <n v="0"/>
    <n v="0"/>
    <n v="0"/>
    <n v="0"/>
    <s v="GP "/>
    <n v="0"/>
    <s v="6"/>
    <s v="6741"/>
    <s v="6"/>
    <s v="647"/>
  </r>
  <r>
    <s v="67416474050ZZZZZZZ11"/>
    <s v="6741"/>
    <n v="6741"/>
    <x v="7"/>
    <x v="4"/>
    <s v="PPE COST OTHER COST CHANGE ACC POLICY             "/>
    <n v="0"/>
    <n v="0"/>
    <n v="0"/>
    <n v="0"/>
    <s v="GP "/>
    <n v="0"/>
    <s v="6"/>
    <s v="6741"/>
    <s v="6"/>
    <s v="647"/>
  </r>
  <r>
    <s v="67416474060ZZZZZZZ11"/>
    <s v="6741"/>
    <n v="6741"/>
    <x v="7"/>
    <x v="4"/>
    <s v="PPE COST OTHER COST DISPOSAL                      "/>
    <n v="0"/>
    <n v="0"/>
    <n v="0"/>
    <n v="0"/>
    <s v="GP "/>
    <n v="0"/>
    <s v="6"/>
    <s v="6741"/>
    <s v="6"/>
    <s v="647"/>
  </r>
  <r>
    <s v="67416474070ZZZZZZZ11"/>
    <s v="6741"/>
    <n v="6741"/>
    <x v="7"/>
    <x v="4"/>
    <s v="PPE COST OTHER COST TRANSFER IN                   "/>
    <n v="0"/>
    <n v="0"/>
    <n v="0"/>
    <n v="0"/>
    <s v="GP "/>
    <n v="0"/>
    <s v="6"/>
    <s v="6741"/>
    <s v="6"/>
    <s v="647"/>
  </r>
  <r>
    <s v="67416474080ZZZZZZZ11"/>
    <s v="6741"/>
    <n v="6741"/>
    <x v="7"/>
    <x v="4"/>
    <s v="PPE COST OTHER COST TRANSFER OUT                  "/>
    <n v="0"/>
    <n v="0"/>
    <n v="-1196006.05"/>
    <n v="-1196006.05"/>
    <s v="GP "/>
    <n v="0"/>
    <s v="6"/>
    <s v="6741"/>
    <s v="6"/>
    <s v="647"/>
  </r>
  <r>
    <s v="67416474210ZZZZZZZ11"/>
    <s v="6741"/>
    <n v="6741"/>
    <x v="7"/>
    <x v="4"/>
    <s v="PPE COST OTHER AD OPENING BALANCE                 "/>
    <n v="0"/>
    <n v="0"/>
    <n v="0"/>
    <n v="0"/>
    <s v="GP "/>
    <n v="0"/>
    <s v="6"/>
    <s v="6741"/>
    <s v="6"/>
    <s v="647"/>
  </r>
  <r>
    <s v="67416474220ZZZZZZZ11"/>
    <s v="6741"/>
    <n v="6741"/>
    <x v="7"/>
    <x v="4"/>
    <s v="PPE COST OTHER AD OTHER CHANGES                   "/>
    <n v="0"/>
    <n v="0"/>
    <n v="0"/>
    <n v="0"/>
    <s v="GP "/>
    <n v="0"/>
    <s v="6"/>
    <s v="6741"/>
    <s v="6"/>
    <s v="647"/>
  </r>
  <r>
    <s v="67416474230ZZZZZZZ11"/>
    <s v="6741"/>
    <n v="6741"/>
    <x v="7"/>
    <x v="4"/>
    <s v="PPE COST OTHER AD DEPRECIATION                    "/>
    <n v="0"/>
    <n v="0"/>
    <n v="0"/>
    <n v="0"/>
    <s v="GP "/>
    <n v="0"/>
    <s v="6"/>
    <s v="6741"/>
    <s v="6"/>
    <s v="647"/>
  </r>
  <r>
    <s v="67416474240ZZZZZZZ11"/>
    <s v="6741"/>
    <n v="6741"/>
    <x v="7"/>
    <x v="4"/>
    <s v="PPE COST OTHER AD DISPOSAL                        "/>
    <n v="0"/>
    <n v="0"/>
    <n v="0"/>
    <n v="0"/>
    <s v="GP "/>
    <n v="0"/>
    <s v="6"/>
    <s v="6741"/>
    <s v="6"/>
    <s v="647"/>
  </r>
  <r>
    <s v="67416474250ZZZZZZZ11"/>
    <s v="6741"/>
    <n v="6741"/>
    <x v="7"/>
    <x v="4"/>
    <s v="PPE COST OTHER AD TRANSFER                        "/>
    <n v="0"/>
    <n v="0"/>
    <n v="0"/>
    <n v="0"/>
    <s v="GP "/>
    <n v="0"/>
    <s v="6"/>
    <s v="6741"/>
    <s v="6"/>
    <s v="647"/>
  </r>
  <r>
    <s v="67416474310ZZZZZZZ11"/>
    <s v="6741"/>
    <n v="6741"/>
    <x v="7"/>
    <x v="4"/>
    <s v="PPE COST OTHER AI OPENING BALANCE                 "/>
    <n v="0"/>
    <n v="0"/>
    <n v="0"/>
    <n v="0"/>
    <s v="GP "/>
    <n v="0"/>
    <s v="6"/>
    <s v="6741"/>
    <s v="6"/>
    <s v="647"/>
  </r>
  <r>
    <s v="67416474320ZZZZZZZ11"/>
    <s v="6741"/>
    <n v="6741"/>
    <x v="7"/>
    <x v="4"/>
    <s v="PPE COST OTHER AI IMPAIRMENT                      "/>
    <n v="0"/>
    <n v="0"/>
    <n v="0"/>
    <n v="0"/>
    <s v="GP "/>
    <n v="0"/>
    <s v="6"/>
    <s v="6741"/>
    <s v="6"/>
    <s v="647"/>
  </r>
  <r>
    <s v="67416474330ZZZZZZZ11"/>
    <s v="6741"/>
    <n v="6741"/>
    <x v="7"/>
    <x v="4"/>
    <s v="PPE COST OTHER AI DISPOSAL/TRANSFER               "/>
    <n v="0"/>
    <n v="0"/>
    <n v="0"/>
    <n v="0"/>
    <s v="GP "/>
    <n v="0"/>
    <s v="6"/>
    <s v="6741"/>
    <s v="6"/>
    <s v="647"/>
  </r>
  <r>
    <s v="67416474340ZZZZZZZ11"/>
    <s v="6741"/>
    <n v="6741"/>
    <x v="7"/>
    <x v="4"/>
    <s v="PPE COST OTHER AI CHANGE NOT LISTED               "/>
    <n v="0"/>
    <n v="0"/>
    <n v="0"/>
    <n v="0"/>
    <s v="GP "/>
    <n v="0"/>
    <s v="6"/>
    <s v="6741"/>
    <s v="6"/>
    <s v="647"/>
  </r>
  <r>
    <s v="67416680010ZZZZZZZ11"/>
    <s v="6741"/>
    <n v="6741"/>
    <x v="7"/>
    <x v="4"/>
    <s v="WIP OPENING BALANCE                               "/>
    <n v="0"/>
    <n v="0"/>
    <n v="0"/>
    <n v="0"/>
    <s v="GP "/>
    <n v="0"/>
    <s v="6"/>
    <s v="6741"/>
    <s v="6"/>
    <s v="668"/>
  </r>
  <r>
    <s v="67416680020ZZZZZZZ11"/>
    <s v="6741"/>
    <n v="6741"/>
    <x v="7"/>
    <x v="4"/>
    <s v="WIP ACQUISITION OUTSOURCED                        "/>
    <n v="0"/>
    <n v="0"/>
    <n v="0"/>
    <n v="0"/>
    <s v="GP "/>
    <n v="0"/>
    <s v="6"/>
    <s v="6741"/>
    <s v="6"/>
    <s v="668"/>
  </r>
  <r>
    <s v="67416680030ZZZZZZZ11"/>
    <s v="6741"/>
    <n v="6741"/>
    <x v="7"/>
    <x v="4"/>
    <s v="WIP ACQUISITION OWN ACC CONSTR MAT&amp;SUPPL          "/>
    <n v="0"/>
    <n v="0"/>
    <n v="0"/>
    <n v="0"/>
    <s v="GP "/>
    <n v="0"/>
    <s v="6"/>
    <s v="6741"/>
    <s v="6"/>
    <s v="668"/>
  </r>
  <r>
    <s v="67416680040ZZZZZZZ11"/>
    <s v="6741"/>
    <n v="6741"/>
    <x v="7"/>
    <x v="4"/>
    <s v="WIP ACQ OWN ACC CONSTR COMPENS EMPLOYEE           "/>
    <n v="0"/>
    <n v="0"/>
    <n v="0"/>
    <n v="0"/>
    <s v="GP "/>
    <n v="0"/>
    <s v="6"/>
    <s v="6741"/>
    <s v="6"/>
    <s v="668"/>
  </r>
  <r>
    <s v="67416680050ZZZZZZZ11"/>
    <s v="6741"/>
    <n v="6741"/>
    <x v="7"/>
    <x v="4"/>
    <s v="WIP ACQ OWN ACC CONSTR COST SITE PREP             "/>
    <n v="0"/>
    <n v="0"/>
    <n v="0"/>
    <n v="0"/>
    <s v="GP "/>
    <n v="0"/>
    <s v="6"/>
    <s v="6741"/>
    <s v="6"/>
    <s v="668"/>
  </r>
  <r>
    <s v="67416680060ZZZZZZZ11"/>
    <s v="6741"/>
    <n v="6741"/>
    <x v="7"/>
    <x v="4"/>
    <s v="WIP ACQ OWN ACC CONSTR DELIV &amp; HAND COST          "/>
    <n v="0"/>
    <n v="0"/>
    <n v="0"/>
    <n v="0"/>
    <s v="GP "/>
    <n v="0"/>
    <s v="6"/>
    <s v="6741"/>
    <s v="6"/>
    <s v="668"/>
  </r>
  <r>
    <s v="67416680070ZZZZZZZ11"/>
    <s v="6741"/>
    <n v="6741"/>
    <x v="7"/>
    <x v="4"/>
    <s v="WIP ACQ OWN ACC CONSTR INST &amp; ASSEM CST           "/>
    <n v="0"/>
    <n v="0"/>
    <n v="0"/>
    <n v="0"/>
    <s v="GP "/>
    <n v="0"/>
    <s v="6"/>
    <s v="6741"/>
    <s v="6"/>
    <s v="668"/>
  </r>
  <r>
    <s v="67416680080ZZZZZZZ11"/>
    <s v="6741"/>
    <n v="6741"/>
    <x v="7"/>
    <x v="4"/>
    <s v="WIP ACQ OWN ACC CONSTR COST TEST SITE             "/>
    <n v="0"/>
    <n v="0"/>
    <n v="0"/>
    <n v="0"/>
    <s v="GP "/>
    <n v="0"/>
    <s v="6"/>
    <s v="6741"/>
    <s v="6"/>
    <s v="668"/>
  </r>
  <r>
    <s v="67416680090ZZZZZZZ11"/>
    <s v="6741"/>
    <n v="6741"/>
    <x v="7"/>
    <x v="4"/>
    <s v="WIP ACQUISITION OWN ACC CONSTR PROF FEE           "/>
    <n v="0"/>
    <n v="0"/>
    <n v="0"/>
    <n v="0"/>
    <s v="GP "/>
    <n v="0"/>
    <s v="6"/>
    <s v="6741"/>
    <s v="6"/>
    <s v="668"/>
  </r>
  <r>
    <s v="67416680100ZZZZZZZ11"/>
    <s v="6741"/>
    <n v="6741"/>
    <x v="7"/>
    <x v="4"/>
    <s v="WIP ACQUISITION BORROWING COST                    "/>
    <n v="0"/>
    <n v="0"/>
    <n v="0"/>
    <n v="0"/>
    <s v="GP "/>
    <n v="0"/>
    <s v="6"/>
    <s v="6741"/>
    <s v="6"/>
    <s v="668"/>
  </r>
  <r>
    <s v="67418100010ZZZZZZZ11"/>
    <s v="6741"/>
    <n v="6741"/>
    <x v="7"/>
    <x v="2"/>
    <s v="ACC SUR/(DEF): OPENING BALANCE                    "/>
    <n v="11220281.130000001"/>
    <n v="0"/>
    <n v="0"/>
    <n v="11220281.130000001"/>
    <s v="GP "/>
    <n v="0"/>
    <s v="6"/>
    <s v="6741"/>
    <s v="8"/>
    <s v="810"/>
  </r>
  <r>
    <s v="67418100020ZZZZZZZ11"/>
    <s v="6741"/>
    <n v="6741"/>
    <x v="7"/>
    <x v="2"/>
    <s v="ACC SUR/(DEF): CHANGES IN ACC POLICY              "/>
    <n v="0"/>
    <n v="0"/>
    <n v="0"/>
    <n v="0"/>
    <s v="GP "/>
    <n v="0"/>
    <s v="6"/>
    <s v="6741"/>
    <s v="8"/>
    <s v="810"/>
  </r>
  <r>
    <s v="67418100030ZZZZZZZ11"/>
    <s v="6741"/>
    <n v="6741"/>
    <x v="7"/>
    <x v="2"/>
    <s v="ACC SUR/(DEF): CORREC PRIOR PERIOD ERROR          "/>
    <n v="0"/>
    <n v="0"/>
    <n v="0"/>
    <n v="0"/>
    <s v="GP "/>
    <n v="0"/>
    <s v="6"/>
    <s v="6741"/>
    <s v="8"/>
    <s v="810"/>
  </r>
  <r>
    <s v="67418100040ZZZZZZZ11"/>
    <s v="6741"/>
    <n v="6741"/>
    <x v="7"/>
    <x v="2"/>
    <s v="ACC SUR/(DEF): TRF TO/FROM ACCUM SURPLUS          "/>
    <n v="0"/>
    <n v="3745280.04"/>
    <n v="0"/>
    <n v="3745280.04"/>
    <s v="GP "/>
    <n v="0"/>
    <s v="6"/>
    <s v="6741"/>
    <s v="8"/>
    <s v="810"/>
  </r>
  <r>
    <s v="67418100050ZZZZZZZ11"/>
    <s v="6741"/>
    <n v="6741"/>
    <x v="7"/>
    <x v="2"/>
    <s v="ACC SUR/(DEF): TRF TO/FROM RESERVES               "/>
    <n v="0"/>
    <n v="0"/>
    <n v="0"/>
    <n v="0"/>
    <s v="GP "/>
    <n v="0"/>
    <s v="6"/>
    <s v="6741"/>
    <s v="8"/>
    <s v="810"/>
  </r>
  <r>
    <s v="67418100060ZZZZZZZ11"/>
    <s v="6741"/>
    <n v="6741"/>
    <x v="7"/>
    <x v="2"/>
    <s v="ACC SUR/(DEF): DEPRECIATION OFFSETS               "/>
    <n v="0"/>
    <n v="0"/>
    <n v="0"/>
    <n v="0"/>
    <s v="GP "/>
    <n v="0"/>
    <s v="6"/>
    <s v="6741"/>
    <s v="8"/>
    <s v="810"/>
  </r>
  <r>
    <s v="6761211001026MRCZZ11"/>
    <s v="6761"/>
    <n v="6761"/>
    <x v="7"/>
    <x v="0"/>
    <s v="MS: SAL &amp; ALL: BASIC SALARY &amp; WAGES               "/>
    <n v="0"/>
    <n v="2856098.97"/>
    <n v="0"/>
    <n v="2856098.97"/>
    <s v="P  "/>
    <n v="1924311"/>
    <s v="6"/>
    <s v="6761"/>
    <s v="2"/>
    <s v="211"/>
  </r>
  <r>
    <s v="6761211022026MRCZZ11"/>
    <s v="6761"/>
    <n v="6761"/>
    <x v="7"/>
    <x v="0"/>
    <s v="MS: ALL - CELLULAR &amp; TELEPHONE                    "/>
    <n v="0"/>
    <n v="20400"/>
    <n v="0"/>
    <n v="20400"/>
    <s v="P  "/>
    <n v="12240"/>
    <s v="6"/>
    <s v="6761"/>
    <s v="2"/>
    <s v="211"/>
  </r>
  <r>
    <s v="6761211026026MRCZZ11"/>
    <s v="6761"/>
    <n v="6761"/>
    <x v="7"/>
    <x v="0"/>
    <s v="MS: HB &amp; INC: HOUSING BENEFITS                    "/>
    <n v="0"/>
    <n v="0"/>
    <n v="0"/>
    <n v="0"/>
    <s v="P  "/>
    <n v="10248"/>
    <s v="6"/>
    <s v="6761"/>
    <s v="2"/>
    <s v="211"/>
  </r>
  <r>
    <s v="6761211034026MRCZZ11"/>
    <s v="6761"/>
    <n v="6761"/>
    <x v="7"/>
    <x v="0"/>
    <s v="MS: ALL - TRAVEL OR MOTOR VEHICLE                 "/>
    <n v="0"/>
    <n v="321568.15000000002"/>
    <n v="0"/>
    <n v="321646.34999999998"/>
    <s v="P  "/>
    <n v="224652"/>
    <s v="6"/>
    <s v="6761"/>
    <s v="2"/>
    <s v="211"/>
  </r>
  <r>
    <s v="6761211036026MRCZZ11"/>
    <s v="6761"/>
    <n v="6761"/>
    <x v="7"/>
    <x v="0"/>
    <s v="MS: OVERTIME - NON STRUCTURED                     "/>
    <n v="0"/>
    <n v="0"/>
    <n v="0"/>
    <n v="0"/>
    <s v="P  "/>
    <n v="0"/>
    <s v="6"/>
    <s v="6761"/>
    <s v="2"/>
    <s v="211"/>
  </r>
  <r>
    <s v="6761211044026MRCZZ11"/>
    <s v="6761"/>
    <n v="6761"/>
    <x v="7"/>
    <x v="0"/>
    <s v="MS: SRB - ACTING ALLOWANCE                        "/>
    <n v="0"/>
    <n v="0.01"/>
    <n v="0"/>
    <n v="0.01"/>
    <s v="P  "/>
    <n v="55229"/>
    <s v="6"/>
    <s v="6761"/>
    <s v="2"/>
    <s v="211"/>
  </r>
  <r>
    <s v="6761211046026MRCZZ11"/>
    <s v="6761"/>
    <n v="6761"/>
    <x v="7"/>
    <x v="0"/>
    <s v="MS: SRB - ANNUAL BONUS                            "/>
    <n v="0"/>
    <n v="149452.01"/>
    <n v="0"/>
    <n v="149452.01"/>
    <s v="P  "/>
    <n v="167138"/>
    <s v="6"/>
    <s v="6761"/>
    <s v="2"/>
    <s v="211"/>
  </r>
  <r>
    <s v="6761213001026MRCZZ11"/>
    <s v="6761"/>
    <n v="6761"/>
    <x v="7"/>
    <x v="0"/>
    <s v="MS: SOC CONTR - BARGAINING COUNCIL                "/>
    <n v="0"/>
    <n v="524.99"/>
    <n v="0"/>
    <n v="524.99"/>
    <s v="P  "/>
    <n v="424"/>
    <s v="6"/>
    <s v="6761"/>
    <s v="2"/>
    <s v="213"/>
  </r>
  <r>
    <s v="6761213010026MRCZZ11"/>
    <s v="6761"/>
    <n v="6761"/>
    <x v="7"/>
    <x v="0"/>
    <s v="MS: SOC CONTR - GROUP LIFE INSURANCE              "/>
    <n v="0"/>
    <n v="4061.59"/>
    <n v="0"/>
    <n v="4435.2700000000004"/>
    <s v="P  "/>
    <n v="6248"/>
    <s v="6"/>
    <s v="6761"/>
    <s v="2"/>
    <s v="213"/>
  </r>
  <r>
    <s v="6761213020026MRCZZ11"/>
    <s v="6761"/>
    <n v="6761"/>
    <x v="7"/>
    <x v="0"/>
    <s v="MS: SOC CONTR - MEDICAL                           "/>
    <n v="0"/>
    <n v="59295.95"/>
    <n v="0"/>
    <n v="59295.95"/>
    <s v="P  "/>
    <n v="43984"/>
    <s v="6"/>
    <s v="6761"/>
    <s v="2"/>
    <s v="213"/>
  </r>
  <r>
    <s v="6761213030026MRCZZ11"/>
    <s v="6761"/>
    <n v="6761"/>
    <x v="7"/>
    <x v="0"/>
    <s v="MS: SOC CONTR - PENSION                           "/>
    <n v="0"/>
    <n v="270997.26"/>
    <n v="0"/>
    <n v="270997.26"/>
    <s v="P  "/>
    <n v="195581"/>
    <s v="6"/>
    <s v="6761"/>
    <s v="2"/>
    <s v="213"/>
  </r>
  <r>
    <s v="6761213040026MRCZZ11"/>
    <s v="6761"/>
    <n v="6761"/>
    <x v="7"/>
    <x v="0"/>
    <s v="MS: SOC CONTR - UNEMPLOYMENT INSUR FUND           "/>
    <n v="0"/>
    <n v="8923.2099999999991"/>
    <n v="0"/>
    <n v="8923.2099999999991"/>
    <s v="P  "/>
    <n v="7652"/>
    <s v="6"/>
    <s v="6761"/>
    <s v="2"/>
    <s v="213"/>
  </r>
  <r>
    <s v="6761230541026MRCZZ11"/>
    <s v="6761"/>
    <n v="6761"/>
    <x v="7"/>
    <x v="0"/>
    <s v="OC: SKILLS DEVELOPMENT FUND LEVY                  "/>
    <n v="0"/>
    <n v="32198.720000000001"/>
    <n v="0"/>
    <n v="32190.63"/>
    <s v="P  "/>
    <n v="27157"/>
    <s v="6"/>
    <s v="6761"/>
    <s v="2"/>
    <s v="230"/>
  </r>
  <r>
    <s v="6761232360026MRCZZ11"/>
    <s v="6761"/>
    <n v="6761"/>
    <x v="7"/>
    <x v="0"/>
    <s v="INVENTORY - MATERIALS &amp; SUPPLIES                  "/>
    <n v="0"/>
    <n v="47757.86"/>
    <n v="0"/>
    <n v="47757.86"/>
    <s v="P  "/>
    <n v="76532"/>
    <s v="6"/>
    <s v="6761"/>
    <s v="2"/>
    <s v="232"/>
  </r>
  <r>
    <s v="6761232360D26MRCZZ11"/>
    <s v="6761"/>
    <n v="6761"/>
    <x v="7"/>
    <x v="0"/>
    <s v="INVENTORY - MATERIALS &amp; SUPPLIES(PRINT&amp;           "/>
    <n v="0"/>
    <n v="363.65"/>
    <n v="0"/>
    <n v="363.65"/>
    <s v="P  "/>
    <n v="537"/>
    <s v="6"/>
    <s v="6761"/>
    <s v="2"/>
    <s v="232"/>
  </r>
  <r>
    <s v="6761232360G26MRCZZ11"/>
    <s v="6761"/>
    <n v="6761"/>
    <x v="7"/>
    <x v="0"/>
    <s v="INVENTORY - MATERIALS &amp; SUPPLIES(R&amp;M)             "/>
    <n v="0"/>
    <n v="0"/>
    <n v="0"/>
    <n v="0"/>
    <s v="P  "/>
    <n v="1702"/>
    <s v="6"/>
    <s v="6761"/>
    <s v="2"/>
    <s v="232"/>
  </r>
  <r>
    <s v="6761232360P26MRCZZ11"/>
    <s v="6761"/>
    <n v="6761"/>
    <x v="7"/>
    <x v="0"/>
    <s v="SUB ITEM 1718                                     "/>
    <n v="0"/>
    <n v="0"/>
    <n v="0"/>
    <n v="0"/>
    <s v="P  "/>
    <n v="6595"/>
    <s v="6"/>
    <s v="6761"/>
    <s v="2"/>
    <s v="232"/>
  </r>
  <r>
    <s v="6761232670026MRCZZ11"/>
    <s v="6761"/>
    <n v="6761"/>
    <x v="7"/>
    <x v="0"/>
    <s v="INVENTORY - AGRICULTURAL                          "/>
    <n v="0"/>
    <n v="0"/>
    <n v="0"/>
    <n v="0"/>
    <s v="P  "/>
    <n v="3356"/>
    <s v="6"/>
    <s v="6761"/>
    <s v="2"/>
    <s v="232"/>
  </r>
  <r>
    <s v="6761272242026MRCZZ11"/>
    <s v="6761"/>
    <n v="6761"/>
    <x v="7"/>
    <x v="0"/>
    <s v="DEPRECIATION ELEC POWER PLANTS                    "/>
    <n v="0"/>
    <n v="0"/>
    <n v="0"/>
    <n v="0"/>
    <s v="P  "/>
    <n v="0"/>
    <s v="6"/>
    <s v="6761"/>
    <s v="2"/>
    <s v="272"/>
  </r>
  <r>
    <s v="6761272243026MRCZZ11"/>
    <s v="6761"/>
    <n v="6761"/>
    <x v="7"/>
    <x v="0"/>
    <s v="DEPRECIATION ELEC HV SUBSTATIONS                  "/>
    <n v="0"/>
    <n v="0"/>
    <n v="0"/>
    <n v="0"/>
    <s v="P  "/>
    <n v="0"/>
    <s v="6"/>
    <s v="6761"/>
    <s v="2"/>
    <s v="272"/>
  </r>
  <r>
    <s v="6761272244026MRCZZ11"/>
    <s v="6761"/>
    <n v="6761"/>
    <x v="7"/>
    <x v="0"/>
    <s v="DEPRECIATION ELEC HV SWITCHING STATIONS           "/>
    <n v="0"/>
    <n v="0"/>
    <n v="0"/>
    <n v="0"/>
    <s v="P  "/>
    <n v="0"/>
    <s v="6"/>
    <s v="6761"/>
    <s v="2"/>
    <s v="272"/>
  </r>
  <r>
    <s v="6761272245026MRCZZ11"/>
    <s v="6761"/>
    <n v="6761"/>
    <x v="7"/>
    <x v="0"/>
    <s v="DEPRECIATION ELEC HV TRANSM CONDUCTORS            "/>
    <n v="0"/>
    <n v="0"/>
    <n v="0"/>
    <n v="0"/>
    <s v="P  "/>
    <n v="0"/>
    <s v="6"/>
    <s v="6761"/>
    <s v="2"/>
    <s v="272"/>
  </r>
  <r>
    <s v="6761272246026MRCZZ11"/>
    <s v="6761"/>
    <n v="6761"/>
    <x v="7"/>
    <x v="0"/>
    <s v="DEPRECIATION ELEC MV SUBSTATIONS                  "/>
    <n v="0"/>
    <n v="0"/>
    <n v="0"/>
    <n v="0"/>
    <s v="P  "/>
    <n v="0"/>
    <s v="6"/>
    <s v="6761"/>
    <s v="2"/>
    <s v="272"/>
  </r>
  <r>
    <s v="6761272247026MRCZZ11"/>
    <s v="6761"/>
    <n v="6761"/>
    <x v="7"/>
    <x v="0"/>
    <s v="DEPRECIATION ELEC MV SWITCHING STATIONS           "/>
    <n v="0"/>
    <n v="0"/>
    <n v="0"/>
    <n v="0"/>
    <s v="P  "/>
    <n v="0"/>
    <s v="6"/>
    <s v="6761"/>
    <s v="2"/>
    <s v="272"/>
  </r>
  <r>
    <s v="6761272248026MRCZZ11"/>
    <s v="6761"/>
    <n v="6761"/>
    <x v="7"/>
    <x v="0"/>
    <s v="DEPRECIATION ELEC MV NETWORKS                     "/>
    <n v="0"/>
    <n v="0"/>
    <n v="0"/>
    <n v="0"/>
    <s v="P  "/>
    <n v="0"/>
    <s v="6"/>
    <s v="6761"/>
    <s v="2"/>
    <s v="272"/>
  </r>
  <r>
    <s v="6761272249026MRCZZ11"/>
    <s v="6761"/>
    <n v="6761"/>
    <x v="7"/>
    <x v="0"/>
    <s v="DEPRECIATION ELEC LV NETWORKS                     "/>
    <n v="0"/>
    <n v="0"/>
    <n v="0"/>
    <n v="0"/>
    <s v="P  "/>
    <n v="0"/>
    <s v="6"/>
    <s v="6761"/>
    <s v="2"/>
    <s v="272"/>
  </r>
  <r>
    <s v="6761272250026MRCZZ11"/>
    <s v="6761"/>
    <n v="6761"/>
    <x v="7"/>
    <x v="0"/>
    <s v="DEPRECIATION ELEC CAPITAL SPARES                  "/>
    <n v="0"/>
    <n v="0"/>
    <n v="0"/>
    <n v="0"/>
    <s v="P  "/>
    <n v="0"/>
    <s v="6"/>
    <s v="6761"/>
    <s v="2"/>
    <s v="272"/>
  </r>
  <r>
    <s v="6761272880026MRCZZ11"/>
    <s v="6761"/>
    <n v="6761"/>
    <x v="7"/>
    <x v="0"/>
    <s v="DEPRECIATION COMMUNITY HALLS                      "/>
    <n v="0"/>
    <n v="0"/>
    <n v="0"/>
    <n v="0"/>
    <s v="P  "/>
    <n v="0"/>
    <s v="6"/>
    <s v="6761"/>
    <s v="2"/>
    <s v="272"/>
  </r>
  <r>
    <s v="6761320280026MRCZZ11"/>
    <s v="6761"/>
    <n v="6761"/>
    <x v="7"/>
    <x v="1"/>
    <s v="PPE COMMUNITY ASSETS - GAINS                      "/>
    <n v="0"/>
    <n v="0"/>
    <n v="0"/>
    <n v="0"/>
    <s v="P  "/>
    <n v="0"/>
    <s v="6"/>
    <s v="6761"/>
    <s v="3"/>
    <s v="320"/>
  </r>
  <r>
    <s v="6761320285026MRCZZ11"/>
    <s v="6761"/>
    <n v="6761"/>
    <x v="7"/>
    <x v="3"/>
    <s v="PPE COMMUNITY ASSETS - LOSSES                     "/>
    <n v="0"/>
    <n v="0"/>
    <n v="0"/>
    <n v="0"/>
    <s v="P  "/>
    <n v="0"/>
    <s v="6"/>
    <s v="6761"/>
    <s v="3"/>
    <s v="320"/>
  </r>
  <r>
    <s v="6761350110026MRCZZ11"/>
    <s v="6761"/>
    <n v="6761"/>
    <x v="7"/>
    <x v="3"/>
    <s v="IL: NON SPECIFIC ACCOUNTS                         "/>
    <n v="0"/>
    <n v="0"/>
    <n v="0"/>
    <n v="0"/>
    <s v="P  "/>
    <n v="0"/>
    <s v="6"/>
    <s v="6761"/>
    <s v="3"/>
    <s v="350"/>
  </r>
  <r>
    <s v="6761360110026MRCZZ11"/>
    <s v="6761"/>
    <n v="6761"/>
    <x v="7"/>
    <x v="3"/>
    <s v="RIL: NON SPECIFIC ACCOUNTS                        "/>
    <n v="0"/>
    <n v="0"/>
    <n v="0"/>
    <n v="0"/>
    <s v="P  "/>
    <n v="0"/>
    <s v="6"/>
    <s v="6761"/>
    <s v="3"/>
    <s v="360"/>
  </r>
  <r>
    <s v="6761395023026MRC1L11"/>
    <s v="6761"/>
    <n v="6761"/>
    <x v="7"/>
    <x v="1"/>
    <s v="DPT CHG INSURANCE FEES                            "/>
    <n v="0"/>
    <n v="0"/>
    <n v="0"/>
    <n v="0"/>
    <s v="P  "/>
    <n v="0"/>
    <s v="6"/>
    <s v="6761"/>
    <s v="3"/>
    <s v="395"/>
  </r>
  <r>
    <s v="6761395049026MRC2A11"/>
    <s v="6761"/>
    <n v="6761"/>
    <x v="7"/>
    <x v="1"/>
    <s v="DPT CHG TELEPHONE                                 "/>
    <n v="0"/>
    <n v="27931.52"/>
    <n v="0"/>
    <n v="27931.52"/>
    <s v="P  "/>
    <n v="3708"/>
    <s v="6"/>
    <s v="6761"/>
    <s v="3"/>
    <s v="395"/>
  </r>
  <r>
    <s v="67613996050ZZZZZZZ11"/>
    <s v="6761"/>
    <n v="6761"/>
    <x v="7"/>
    <x v="1"/>
    <s v="TRF TO ACC SURPLUS DEFICIT                        "/>
    <n v="0"/>
    <n v="0"/>
    <n v="-3384832.11"/>
    <n v="-3384832.11"/>
    <s v="P  "/>
    <n v="0"/>
    <s v="6"/>
    <s v="6761"/>
    <s v="3"/>
    <s v="399"/>
  </r>
  <r>
    <s v="67613996100ZZZZZZZ11"/>
    <s v="6761"/>
    <n v="6761"/>
    <x v="7"/>
    <x v="1"/>
    <s v="TRF FROM ACC SURPLUS DEFICIT                      "/>
    <n v="0"/>
    <n v="0"/>
    <n v="0"/>
    <n v="0"/>
    <s v="P  "/>
    <n v="0"/>
    <s v="6"/>
    <s v="6761"/>
    <s v="3"/>
    <s v="399"/>
  </r>
  <r>
    <s v="67616473510ZZZZZZZ11"/>
    <s v="6761"/>
    <n v="6761"/>
    <x v="7"/>
    <x v="4"/>
    <s v="PPE COST COMMUNITY COST OPENING BALANCE           "/>
    <n v="0"/>
    <n v="0"/>
    <n v="0"/>
    <n v="0"/>
    <s v="GP "/>
    <n v="0"/>
    <s v="6"/>
    <s v="6761"/>
    <s v="6"/>
    <s v="647"/>
  </r>
  <r>
    <s v="6761647352026Z10ZZ11"/>
    <s v="6761"/>
    <n v="6761"/>
    <x v="7"/>
    <x v="4"/>
    <s v="SMALL SCALE EGG PRODUCTION UNITS                  "/>
    <n v="0"/>
    <n v="0"/>
    <n v="0"/>
    <n v="0"/>
    <s v="P  "/>
    <n v="0"/>
    <s v="6"/>
    <s v="6761"/>
    <s v="6"/>
    <s v="647"/>
  </r>
  <r>
    <s v="6761647352026Z11ZZ11"/>
    <s v="6761"/>
    <n v="6761"/>
    <x v="7"/>
    <x v="4"/>
    <s v="PIG FARMING UNIT                                  "/>
    <n v="0"/>
    <n v="0"/>
    <n v="0"/>
    <n v="0"/>
    <s v="P  "/>
    <n v="0"/>
    <s v="6"/>
    <s v="6761"/>
    <s v="6"/>
    <s v="647"/>
  </r>
  <r>
    <s v="6761647352026Z12ZZ11"/>
    <s v="6761"/>
    <n v="6761"/>
    <x v="7"/>
    <x v="4"/>
    <s v="FENCING OF FARMS AND COMMONAGES                   "/>
    <n v="0"/>
    <n v="0"/>
    <n v="0"/>
    <n v="0"/>
    <s v="P  "/>
    <n v="0"/>
    <s v="6"/>
    <s v="6761"/>
    <s v="6"/>
    <s v="647"/>
  </r>
  <r>
    <s v="6761647352026Z13ZZ40"/>
    <s v="6761"/>
    <n v="6761"/>
    <x v="7"/>
    <x v="4"/>
    <s v="MUNICIPAL POUND BOTSHABELO AND WEPENER            "/>
    <n v="0"/>
    <n v="0"/>
    <n v="0"/>
    <n v="0"/>
    <s v="P  "/>
    <n v="0"/>
    <s v="6"/>
    <s v="6761"/>
    <s v="6"/>
    <s v="647"/>
  </r>
  <r>
    <s v="6761647352026Z14ZZ11"/>
    <s v="6761"/>
    <n v="6761"/>
    <x v="7"/>
    <x v="4"/>
    <s v="GROUNDWATER AUGMENT(BOREHOLE  WINDMILLS)          "/>
    <n v="0"/>
    <n v="0"/>
    <n v="0"/>
    <n v="0"/>
    <s v="P  "/>
    <n v="0"/>
    <s v="6"/>
    <s v="6761"/>
    <s v="6"/>
    <s v="647"/>
  </r>
  <r>
    <s v="67616473520CFZ10ZZ11"/>
    <s v="6761"/>
    <n v="6761"/>
    <x v="7"/>
    <x v="4"/>
    <s v="SMALL SCALE EGG PRODUCTION UNITS                  "/>
    <n v="0"/>
    <n v="0"/>
    <n v="0"/>
    <n v="0"/>
    <s v="P  "/>
    <n v="0"/>
    <s v="6"/>
    <s v="6761"/>
    <s v="6"/>
    <s v="647"/>
  </r>
  <r>
    <s v="67616473520CFZ11ZZ11"/>
    <s v="6761"/>
    <n v="6761"/>
    <x v="7"/>
    <x v="4"/>
    <s v="PIG FARMING UNIT                                  "/>
    <n v="0"/>
    <n v="0"/>
    <n v="0"/>
    <n v="0"/>
    <s v="P  "/>
    <n v="0"/>
    <s v="6"/>
    <s v="6761"/>
    <s v="6"/>
    <s v="647"/>
  </r>
  <r>
    <s v="67616473520CFZ12ZZ11"/>
    <s v="6761"/>
    <n v="6761"/>
    <x v="7"/>
    <x v="4"/>
    <s v="FENCING OF FARMS AND COMMONAGES                   "/>
    <n v="0"/>
    <n v="2108772.41"/>
    <n v="0"/>
    <n v="2108772.41"/>
    <s v="P  "/>
    <n v="3550189"/>
    <s v="6"/>
    <s v="6761"/>
    <s v="6"/>
    <s v="647"/>
  </r>
  <r>
    <s v="67616473520CFZ13ZZ40"/>
    <s v="6761"/>
    <n v="6761"/>
    <x v="7"/>
    <x v="4"/>
    <s v="MUNICIPAL POUND BOTSHABELO AND WEPENER            "/>
    <n v="0"/>
    <n v="0"/>
    <n v="0"/>
    <n v="0"/>
    <s v="P  "/>
    <n v="0"/>
    <s v="6"/>
    <s v="6761"/>
    <s v="6"/>
    <s v="647"/>
  </r>
  <r>
    <s v="67616473520CFZ14ZZ11"/>
    <s v="6761"/>
    <n v="6761"/>
    <x v="7"/>
    <x v="4"/>
    <s v="GROUNDWATER AUGMENT(BOREHOLE  WINDMILLS)          "/>
    <n v="0"/>
    <n v="12371.96"/>
    <n v="0"/>
    <n v="0"/>
    <s v="P  "/>
    <n v="3349811"/>
    <s v="6"/>
    <s v="6761"/>
    <s v="6"/>
    <s v="647"/>
  </r>
  <r>
    <s v="67616473530ZZZZZZZ11"/>
    <s v="6761"/>
    <n v="6761"/>
    <x v="7"/>
    <x v="4"/>
    <s v="PPE COST COMMUNITY COST DECOM LIABILITY           "/>
    <n v="0"/>
    <n v="0"/>
    <n v="0"/>
    <n v="0"/>
    <s v="GP "/>
    <n v="0"/>
    <s v="6"/>
    <s v="6761"/>
    <s v="6"/>
    <s v="647"/>
  </r>
  <r>
    <s v="67616473540ZZZZZZZ11"/>
    <s v="6761"/>
    <n v="6761"/>
    <x v="7"/>
    <x v="4"/>
    <s v="PPE COST COMMUNITY COST CORRECTION ERROR          "/>
    <n v="0"/>
    <n v="0"/>
    <n v="0"/>
    <n v="0"/>
    <s v="GP "/>
    <n v="0"/>
    <s v="6"/>
    <s v="6761"/>
    <s v="6"/>
    <s v="647"/>
  </r>
  <r>
    <s v="67616473550ZZZZZZZ11"/>
    <s v="6761"/>
    <n v="6761"/>
    <x v="7"/>
    <x v="4"/>
    <s v="PPE COST COMMUNITY COST CHG ACC POLICY            "/>
    <n v="0"/>
    <n v="0"/>
    <n v="0"/>
    <n v="0"/>
    <s v="GP "/>
    <n v="0"/>
    <s v="6"/>
    <s v="6761"/>
    <s v="6"/>
    <s v="647"/>
  </r>
  <r>
    <s v="67616473560ZZZZZZZ11"/>
    <s v="6761"/>
    <n v="6761"/>
    <x v="7"/>
    <x v="4"/>
    <s v="PPE COST COMMUNITY COST DISPOSAL                  "/>
    <n v="0"/>
    <n v="0"/>
    <n v="0"/>
    <n v="0"/>
    <s v="GP "/>
    <n v="0"/>
    <s v="6"/>
    <s v="6761"/>
    <s v="6"/>
    <s v="647"/>
  </r>
  <r>
    <s v="67616473570ZZZZZZZ11"/>
    <s v="6761"/>
    <n v="6761"/>
    <x v="7"/>
    <x v="4"/>
    <s v="PPE COST COMMUNITY COST TRANSFER IN               "/>
    <n v="0"/>
    <n v="0"/>
    <n v="0"/>
    <n v="0"/>
    <s v="GP "/>
    <n v="0"/>
    <s v="6"/>
    <s v="6761"/>
    <s v="6"/>
    <s v="647"/>
  </r>
  <r>
    <s v="67616473580ZZZZZZZ11"/>
    <s v="6761"/>
    <n v="6761"/>
    <x v="7"/>
    <x v="4"/>
    <s v="PPE COST COMMUNITY COST TRANSFER OUT              "/>
    <n v="0"/>
    <n v="0"/>
    <n v="-2121144.37"/>
    <n v="-2121144.37"/>
    <s v="GP "/>
    <n v="0"/>
    <s v="6"/>
    <s v="6761"/>
    <s v="6"/>
    <s v="647"/>
  </r>
  <r>
    <s v="67616473610ZZZZZZZ11"/>
    <s v="6761"/>
    <n v="6761"/>
    <x v="7"/>
    <x v="4"/>
    <s v="PPE COST COMMUNITY AD OPENING BALANCE             "/>
    <n v="0"/>
    <n v="0"/>
    <n v="0"/>
    <n v="0"/>
    <s v="GP "/>
    <n v="0"/>
    <s v="6"/>
    <s v="6761"/>
    <s v="6"/>
    <s v="647"/>
  </r>
  <r>
    <s v="67616473620ZZZZZZZ11"/>
    <s v="6761"/>
    <n v="6761"/>
    <x v="7"/>
    <x v="4"/>
    <s v="PPE COST COMMUNITY AD OTHER CHANGES               "/>
    <n v="0"/>
    <n v="0"/>
    <n v="0"/>
    <n v="0"/>
    <s v="GP "/>
    <n v="0"/>
    <s v="6"/>
    <s v="6761"/>
    <s v="6"/>
    <s v="647"/>
  </r>
  <r>
    <s v="67616473630ZZZZZZZ11"/>
    <s v="6761"/>
    <n v="6761"/>
    <x v="7"/>
    <x v="4"/>
    <s v="PPE COST COMMUNITY AD DEPRECIATION                "/>
    <n v="0"/>
    <n v="0"/>
    <n v="0"/>
    <n v="0"/>
    <s v="GP "/>
    <n v="0"/>
    <s v="6"/>
    <s v="6761"/>
    <s v="6"/>
    <s v="647"/>
  </r>
  <r>
    <s v="67616473640ZZZZZZZ11"/>
    <s v="6761"/>
    <n v="6761"/>
    <x v="7"/>
    <x v="4"/>
    <s v="PPE COST COMMUNITY AD DISPOSAL                    "/>
    <n v="0"/>
    <n v="0"/>
    <n v="0"/>
    <n v="0"/>
    <s v="GP "/>
    <n v="0"/>
    <s v="6"/>
    <s v="6761"/>
    <s v="6"/>
    <s v="647"/>
  </r>
  <r>
    <s v="67616473650ZZZZZZZ11"/>
    <s v="6761"/>
    <n v="6761"/>
    <x v="7"/>
    <x v="4"/>
    <s v="PPE COST COMMUNITY AD TRANSFER                    "/>
    <n v="0"/>
    <n v="0"/>
    <n v="0"/>
    <n v="0"/>
    <s v="GP "/>
    <n v="0"/>
    <s v="6"/>
    <s v="6761"/>
    <s v="6"/>
    <s v="647"/>
  </r>
  <r>
    <s v="67616473710ZZZZZZZ11"/>
    <s v="6761"/>
    <n v="6761"/>
    <x v="7"/>
    <x v="4"/>
    <s v="PPE COST COMMUNITY AI OPENING BALANCE             "/>
    <n v="0"/>
    <n v="0"/>
    <n v="0"/>
    <n v="0"/>
    <s v="GP "/>
    <n v="0"/>
    <s v="6"/>
    <s v="6761"/>
    <s v="6"/>
    <s v="647"/>
  </r>
  <r>
    <s v="67616473720ZZZZZZZ11"/>
    <s v="6761"/>
    <n v="6761"/>
    <x v="7"/>
    <x v="4"/>
    <s v="PPE COST COMMUNITY AI IMPAIRMENT                  "/>
    <n v="0"/>
    <n v="0"/>
    <n v="0"/>
    <n v="0"/>
    <s v="GP "/>
    <n v="0"/>
    <s v="6"/>
    <s v="6761"/>
    <s v="6"/>
    <s v="647"/>
  </r>
  <r>
    <s v="67616473730ZZZZZZZ11"/>
    <s v="6761"/>
    <n v="6761"/>
    <x v="7"/>
    <x v="4"/>
    <s v="PPE COST COMMUNITY AI DISPOSAL/TRANSFER           "/>
    <n v="0"/>
    <n v="0"/>
    <n v="0"/>
    <n v="0"/>
    <s v="GP "/>
    <n v="0"/>
    <s v="6"/>
    <s v="6761"/>
    <s v="6"/>
    <s v="647"/>
  </r>
  <r>
    <s v="67616473740ZZZZZZZ11"/>
    <s v="6761"/>
    <n v="6761"/>
    <x v="7"/>
    <x v="4"/>
    <s v="PPE COST COMMUNITY AI CHANGE NOT LISTED           "/>
    <n v="0"/>
    <n v="0"/>
    <n v="0"/>
    <n v="0"/>
    <s v="GP "/>
    <n v="0"/>
    <s v="6"/>
    <s v="6761"/>
    <s v="6"/>
    <s v="647"/>
  </r>
  <r>
    <s v="67616680010ZZZZZZZ11"/>
    <s v="6761"/>
    <n v="6761"/>
    <x v="7"/>
    <x v="4"/>
    <s v="WIP OPENING BALANCE                               "/>
    <n v="0"/>
    <n v="0"/>
    <n v="0"/>
    <n v="0"/>
    <s v="GP "/>
    <n v="0"/>
    <s v="6"/>
    <s v="6761"/>
    <s v="6"/>
    <s v="668"/>
  </r>
  <r>
    <s v="67616680020ZZZZZZZ11"/>
    <s v="6761"/>
    <n v="6761"/>
    <x v="7"/>
    <x v="4"/>
    <s v="WIP ACQUISITION OUTSOURCED                        "/>
    <n v="0"/>
    <n v="0"/>
    <n v="0"/>
    <n v="0"/>
    <s v="GP "/>
    <n v="0"/>
    <s v="6"/>
    <s v="6761"/>
    <s v="6"/>
    <s v="668"/>
  </r>
  <r>
    <s v="67616680030ZZZZZZZ11"/>
    <s v="6761"/>
    <n v="6761"/>
    <x v="7"/>
    <x v="4"/>
    <s v="WIP ACQUISITION OWN ACC CONSTR MAT&amp;SUPPL          "/>
    <n v="0"/>
    <n v="0"/>
    <n v="0"/>
    <n v="0"/>
    <s v="GP "/>
    <n v="0"/>
    <s v="6"/>
    <s v="6761"/>
    <s v="6"/>
    <s v="668"/>
  </r>
  <r>
    <s v="67616680040ZZZZZZZ11"/>
    <s v="6761"/>
    <n v="6761"/>
    <x v="7"/>
    <x v="4"/>
    <s v="WIP ACQ OWN ACC CONSTR COMPENS EMPLOYEE           "/>
    <n v="0"/>
    <n v="0"/>
    <n v="0"/>
    <n v="0"/>
    <s v="GP "/>
    <n v="0"/>
    <s v="6"/>
    <s v="6761"/>
    <s v="6"/>
    <s v="668"/>
  </r>
  <r>
    <s v="67616680050ZZZZZZZ11"/>
    <s v="6761"/>
    <n v="6761"/>
    <x v="7"/>
    <x v="4"/>
    <s v="WIP ACQ OWN ACC CONSTR COST SITE PREP             "/>
    <n v="0"/>
    <n v="0"/>
    <n v="0"/>
    <n v="0"/>
    <s v="GP "/>
    <n v="0"/>
    <s v="6"/>
    <s v="6761"/>
    <s v="6"/>
    <s v="668"/>
  </r>
  <r>
    <s v="67616680060ZZZZZZZ11"/>
    <s v="6761"/>
    <n v="6761"/>
    <x v="7"/>
    <x v="4"/>
    <s v="WIP ACQ OWN ACC CONSTR DELIV &amp; HAND COST          "/>
    <n v="0"/>
    <n v="0"/>
    <n v="0"/>
    <n v="0"/>
    <s v="GP "/>
    <n v="0"/>
    <s v="6"/>
    <s v="6761"/>
    <s v="6"/>
    <s v="668"/>
  </r>
  <r>
    <s v="67616680070ZZZZZZZ11"/>
    <s v="6761"/>
    <n v="6761"/>
    <x v="7"/>
    <x v="4"/>
    <s v="WIP ACQ OWN ACC CONSTR INST &amp; ASSEM CST           "/>
    <n v="0"/>
    <n v="0"/>
    <n v="0"/>
    <n v="0"/>
    <s v="GP "/>
    <n v="0"/>
    <s v="6"/>
    <s v="6761"/>
    <s v="6"/>
    <s v="668"/>
  </r>
  <r>
    <s v="67616680080ZZZZZZZ11"/>
    <s v="6761"/>
    <n v="6761"/>
    <x v="7"/>
    <x v="4"/>
    <s v="WIP ACQ OWN ACC CONSTR COST TEST SITE             "/>
    <n v="0"/>
    <n v="0"/>
    <n v="0"/>
    <n v="0"/>
    <s v="GP "/>
    <n v="0"/>
    <s v="6"/>
    <s v="6761"/>
    <s v="6"/>
    <s v="668"/>
  </r>
  <r>
    <s v="67616680090ZZZZZZZ11"/>
    <s v="6761"/>
    <n v="6761"/>
    <x v="7"/>
    <x v="4"/>
    <s v="WIP ACQUISITION OWN ACC CONSTR PROF FEE           "/>
    <n v="0"/>
    <n v="0"/>
    <n v="0"/>
    <n v="0"/>
    <s v="GP "/>
    <n v="0"/>
    <s v="6"/>
    <s v="6761"/>
    <s v="6"/>
    <s v="668"/>
  </r>
  <r>
    <s v="67616680100ZZZZZZZ11"/>
    <s v="6761"/>
    <n v="6761"/>
    <x v="7"/>
    <x v="4"/>
    <s v="WIP ACQUISITION BORROWING COST                    "/>
    <n v="0"/>
    <n v="0"/>
    <n v="0"/>
    <n v="0"/>
    <s v="GP "/>
    <n v="0"/>
    <s v="6"/>
    <s v="6761"/>
    <s v="6"/>
    <s v="668"/>
  </r>
  <r>
    <s v="67618100010ZZZZZZZ11"/>
    <s v="6761"/>
    <n v="6761"/>
    <x v="7"/>
    <x v="2"/>
    <s v="ACC SUR/(DEF): OPENING BALANCE                    "/>
    <n v="3599145.37"/>
    <n v="0"/>
    <n v="0"/>
    <n v="3599145.37"/>
    <s v="GP "/>
    <n v="0"/>
    <s v="6"/>
    <s v="6761"/>
    <s v="8"/>
    <s v="810"/>
  </r>
  <r>
    <s v="67618100020ZZZZZZZ11"/>
    <s v="6761"/>
    <n v="6761"/>
    <x v="7"/>
    <x v="2"/>
    <s v="ACC SUR/(DEF): CHANGES IN ACC POLICY              "/>
    <n v="0"/>
    <n v="0"/>
    <n v="0"/>
    <n v="0"/>
    <s v="GP "/>
    <n v="0"/>
    <s v="6"/>
    <s v="6761"/>
    <s v="8"/>
    <s v="810"/>
  </r>
  <r>
    <s v="67618100030ZZZZZZZ11"/>
    <s v="6761"/>
    <n v="6761"/>
    <x v="7"/>
    <x v="2"/>
    <s v="ACC SUR/(DEF): CORREC PRIOR PERIOD ERROR          "/>
    <n v="0"/>
    <n v="0"/>
    <n v="0"/>
    <n v="0"/>
    <s v="GP "/>
    <n v="0"/>
    <s v="6"/>
    <s v="6761"/>
    <s v="8"/>
    <s v="810"/>
  </r>
  <r>
    <s v="67618100040ZZZZZZZ11"/>
    <s v="6761"/>
    <n v="6761"/>
    <x v="7"/>
    <x v="2"/>
    <s v="ACC SUR/(DEF): TRF TO/FROM ACCUM SURPLUS          "/>
    <n v="0"/>
    <n v="3384832.11"/>
    <n v="0"/>
    <n v="3384832.11"/>
    <s v="GP "/>
    <n v="0"/>
    <s v="6"/>
    <s v="6761"/>
    <s v="8"/>
    <s v="810"/>
  </r>
  <r>
    <s v="67618100050ZZZZZZZ11"/>
    <s v="6761"/>
    <n v="6761"/>
    <x v="7"/>
    <x v="2"/>
    <s v="ACC SUR/(DEF): TRF TO/FROM RESERVES               "/>
    <n v="0"/>
    <n v="0"/>
    <n v="0"/>
    <n v="0"/>
    <s v="GP "/>
    <n v="0"/>
    <s v="6"/>
    <s v="6761"/>
    <s v="8"/>
    <s v="810"/>
  </r>
  <r>
    <s v="67618100060ZZZZZZZ11"/>
    <s v="6761"/>
    <n v="6761"/>
    <x v="7"/>
    <x v="2"/>
    <s v="ACC SUR/(DEF): DEPRECIATION OFFSETS               "/>
    <n v="0"/>
    <n v="0"/>
    <n v="0"/>
    <n v="0"/>
    <s v="GP "/>
    <n v="0"/>
    <s v="6"/>
    <s v="6761"/>
    <s v="8"/>
    <s v="810"/>
  </r>
  <r>
    <s v="6781106011114ZZZZZ11"/>
    <s v="6781"/>
    <n v="6781"/>
    <x v="7"/>
    <x v="5"/>
    <s v="TRADING (BUS LIC/ HAWKERS )                       "/>
    <n v="0"/>
    <n v="0"/>
    <n v="-4545"/>
    <n v="-4545"/>
    <s v="P  "/>
    <n v="-10530"/>
    <s v="6"/>
    <s v="6781"/>
    <s v="1"/>
    <s v="106"/>
  </r>
  <r>
    <s v="6781211001026MRCZZ11"/>
    <s v="6781"/>
    <n v="6781"/>
    <x v="7"/>
    <x v="0"/>
    <s v="MS: SAL &amp; ALL: BASIC SALARY &amp; WAGES               "/>
    <n v="0"/>
    <n v="4373022.4000000004"/>
    <n v="0"/>
    <n v="4373022.4000000004"/>
    <s v="P  "/>
    <n v="3979632"/>
    <s v="6"/>
    <s v="6781"/>
    <s v="2"/>
    <s v="211"/>
  </r>
  <r>
    <s v="6781211010026MRCZZ11"/>
    <s v="6781"/>
    <n v="6781"/>
    <x v="7"/>
    <x v="0"/>
    <s v="MS: SAL &amp; ALL: PERFORMANCE BASED BONUSES          "/>
    <n v="0"/>
    <n v="0"/>
    <n v="0"/>
    <n v="0"/>
    <s v="P  "/>
    <n v="78838"/>
    <s v="6"/>
    <s v="6781"/>
    <s v="2"/>
    <s v="211"/>
  </r>
  <r>
    <s v="6781211022026MRCZZ11"/>
    <s v="6781"/>
    <n v="6781"/>
    <x v="7"/>
    <x v="0"/>
    <s v="MS: ALL - CELLULAR &amp; TELEPHONE                    "/>
    <n v="0"/>
    <n v="27300"/>
    <n v="0"/>
    <n v="27300"/>
    <s v="P  "/>
    <n v="24000"/>
    <s v="6"/>
    <s v="6781"/>
    <s v="2"/>
    <s v="211"/>
  </r>
  <r>
    <s v="6781211026026MRCZZ11"/>
    <s v="6781"/>
    <n v="6781"/>
    <x v="7"/>
    <x v="0"/>
    <s v="MS: HB &amp; INC: HOUSING BENEFITS                    "/>
    <n v="0"/>
    <n v="31527.54"/>
    <n v="0"/>
    <n v="31527.54"/>
    <s v="P  "/>
    <n v="40992"/>
    <s v="6"/>
    <s v="6781"/>
    <s v="2"/>
    <s v="211"/>
  </r>
  <r>
    <s v="6781211034026MRCZZ11"/>
    <s v="6781"/>
    <n v="6781"/>
    <x v="7"/>
    <x v="0"/>
    <s v="MS: ALL - TRAVEL OR MOTOR VEHICLE                 "/>
    <n v="0"/>
    <n v="862685.85"/>
    <n v="0"/>
    <n v="862992.94"/>
    <s v="P  "/>
    <n v="758376"/>
    <s v="6"/>
    <s v="6781"/>
    <s v="2"/>
    <s v="211"/>
  </r>
  <r>
    <s v="6781211036026MRCZZ11"/>
    <s v="6781"/>
    <n v="6781"/>
    <x v="7"/>
    <x v="0"/>
    <s v="MS: OVERTIME - NON STRUCTURED                     "/>
    <n v="0"/>
    <n v="0"/>
    <n v="0"/>
    <n v="0"/>
    <s v="P  "/>
    <n v="0"/>
    <s v="6"/>
    <s v="6781"/>
    <s v="2"/>
    <s v="211"/>
  </r>
  <r>
    <s v="6781211046026MRCZZ11"/>
    <s v="6781"/>
    <n v="6781"/>
    <x v="7"/>
    <x v="0"/>
    <s v="MS: SRB - ANNUAL BONUS                            "/>
    <n v="0"/>
    <n v="235103.01"/>
    <n v="0"/>
    <n v="235103.01"/>
    <s v="P  "/>
    <n v="345110"/>
    <s v="6"/>
    <s v="6781"/>
    <s v="2"/>
    <s v="211"/>
  </r>
  <r>
    <s v="6781211050026MRCZZ11"/>
    <s v="6781"/>
    <n v="6781"/>
    <x v="7"/>
    <x v="0"/>
    <s v="MS: SRB - LONG SERVICE AWARD                      "/>
    <n v="0"/>
    <n v="7768.81"/>
    <n v="0"/>
    <n v="7768.81"/>
    <s v="P  "/>
    <n v="41273"/>
    <s v="6"/>
    <s v="6781"/>
    <s v="2"/>
    <s v="211"/>
  </r>
  <r>
    <s v="6781213001026MRCZZ11"/>
    <s v="6781"/>
    <n v="6781"/>
    <x v="7"/>
    <x v="0"/>
    <s v="MS: SOC CONTR - BARGAINING COUNCIL                "/>
    <n v="0"/>
    <n v="734.99"/>
    <n v="0"/>
    <n v="734.99"/>
    <s v="P  "/>
    <n v="742"/>
    <s v="6"/>
    <s v="6781"/>
    <s v="2"/>
    <s v="213"/>
  </r>
  <r>
    <s v="6781213010026MRCZZ11"/>
    <s v="6781"/>
    <n v="6781"/>
    <x v="7"/>
    <x v="0"/>
    <s v="MS: SOC CONTR - GROUP LIFE INSURANCE              "/>
    <n v="0"/>
    <n v="1270.76"/>
    <n v="0"/>
    <n v="1385.76"/>
    <s v="P  "/>
    <n v="6248"/>
    <s v="6"/>
    <s v="6781"/>
    <s v="2"/>
    <s v="213"/>
  </r>
  <r>
    <s v="6781213020026MRCZZ11"/>
    <s v="6781"/>
    <n v="6781"/>
    <x v="7"/>
    <x v="0"/>
    <s v="MS: SOC CONTR - MEDICAL                           "/>
    <n v="0"/>
    <n v="257881.1"/>
    <n v="0"/>
    <n v="257881.1"/>
    <s v="P  "/>
    <n v="197685"/>
    <s v="6"/>
    <s v="6781"/>
    <s v="2"/>
    <s v="213"/>
  </r>
  <r>
    <s v="6781213030026MRCZZ11"/>
    <s v="6781"/>
    <n v="6781"/>
    <x v="7"/>
    <x v="0"/>
    <s v="MS: SOC CONTR - PENSION                           "/>
    <n v="0"/>
    <n v="457385.83"/>
    <n v="0"/>
    <n v="457385.83"/>
    <s v="P  "/>
    <n v="397663"/>
    <s v="6"/>
    <s v="6781"/>
    <s v="2"/>
    <s v="213"/>
  </r>
  <r>
    <s v="6781213040026MRCZZ11"/>
    <s v="6781"/>
    <n v="6781"/>
    <x v="7"/>
    <x v="0"/>
    <s v="MS: SOC CONTR - UNEMPLOYMENT INSUR FUND           "/>
    <n v="0"/>
    <n v="12492.49"/>
    <n v="0"/>
    <n v="12492.49"/>
    <s v="P  "/>
    <n v="13391"/>
    <s v="6"/>
    <s v="6781"/>
    <s v="2"/>
    <s v="213"/>
  </r>
  <r>
    <s v="6781226330026MRCZZ11"/>
    <s v="6781"/>
    <n v="6781"/>
    <x v="7"/>
    <x v="0"/>
    <s v="OS: LITTER PICKING &amp; STREET CLEANING              "/>
    <n v="0"/>
    <n v="0"/>
    <n v="0"/>
    <n v="0"/>
    <s v="P  "/>
    <n v="0"/>
    <s v="6"/>
    <s v="6781"/>
    <s v="2"/>
    <s v="226"/>
  </r>
  <r>
    <s v="6781227037026414ZZ11"/>
    <s v="6781"/>
    <n v="6781"/>
    <x v="7"/>
    <x v="0"/>
    <s v="C&amp;PS: B&amp;A HUMAN RESOURCES                         "/>
    <n v="0"/>
    <n v="0"/>
    <n v="0"/>
    <n v="0"/>
    <s v="P  "/>
    <n v="2800"/>
    <s v="6"/>
    <s v="6781"/>
    <s v="2"/>
    <s v="227"/>
  </r>
  <r>
    <s v="6781227041026MRCZZ11"/>
    <s v="6781"/>
    <n v="6781"/>
    <x v="7"/>
    <x v="0"/>
    <s v="C&amp;PS: B&amp;A PROJECT MANAGEMENT                      "/>
    <n v="0"/>
    <n v="0"/>
    <n v="0"/>
    <n v="0"/>
    <s v="P  "/>
    <n v="0"/>
    <s v="6"/>
    <s v="6781"/>
    <s v="2"/>
    <s v="227"/>
  </r>
  <r>
    <s v="6781227041126MRCZZ11"/>
    <s v="6781"/>
    <n v="6781"/>
    <x v="7"/>
    <x v="0"/>
    <s v="C&amp;PS: B&amp;A PROJECT MANAGEMENT                      "/>
    <n v="0"/>
    <n v="0"/>
    <n v="0"/>
    <n v="0"/>
    <s v="P  "/>
    <n v="0"/>
    <s v="6"/>
    <s v="6781"/>
    <s v="2"/>
    <s v="227"/>
  </r>
  <r>
    <s v="6781227041226MRCZZ11"/>
    <s v="6781"/>
    <n v="6781"/>
    <x v="7"/>
    <x v="0"/>
    <s v="C&amp;PS: B&amp;A PROJECT MANAGEMENT                      "/>
    <n v="0"/>
    <n v="0"/>
    <n v="0"/>
    <n v="0"/>
    <s v="P  "/>
    <n v="0"/>
    <s v="6"/>
    <s v="6781"/>
    <s v="2"/>
    <s v="227"/>
  </r>
  <r>
    <s v="6781228061026MRCZZ11"/>
    <s v="6781"/>
    <n v="6781"/>
    <x v="7"/>
    <x v="0"/>
    <s v="CONTR: CATERING SERVICES                          "/>
    <n v="0"/>
    <n v="0"/>
    <n v="0"/>
    <n v="0"/>
    <s v="P  "/>
    <n v="0"/>
    <s v="6"/>
    <s v="6781"/>
    <s v="2"/>
    <s v="228"/>
  </r>
  <r>
    <s v="6781230012026MRCZZ11"/>
    <s v="6781"/>
    <n v="6781"/>
    <x v="7"/>
    <x v="0"/>
    <s v="OC: ADV/PUB/MARK - CORP &amp; MUN ACTIVITIES          "/>
    <n v="0"/>
    <n v="1561822.93"/>
    <n v="0"/>
    <n v="1561822.93"/>
    <s v="P  "/>
    <n v="1598731"/>
    <s v="6"/>
    <s v="6781"/>
    <s v="2"/>
    <s v="230"/>
  </r>
  <r>
    <s v="6781230541026MRCZZ11"/>
    <s v="6781"/>
    <n v="6781"/>
    <x v="7"/>
    <x v="0"/>
    <s v="OC: SKILLS DEVELOPMENT FUND LEVY                  "/>
    <n v="0"/>
    <n v="54397.05"/>
    <n v="0"/>
    <n v="54400.66"/>
    <s v="P  "/>
    <n v="68538"/>
    <s v="6"/>
    <s v="6781"/>
    <s v="2"/>
    <s v="230"/>
  </r>
  <r>
    <s v="6781230576026MRCZZ11"/>
    <s v="6781"/>
    <n v="6781"/>
    <x v="7"/>
    <x v="0"/>
    <s v="OC: T&amp;S DOM - ACCOMMODATION                       "/>
    <n v="0"/>
    <n v="7085.39"/>
    <n v="0"/>
    <n v="7085.39"/>
    <s v="P  "/>
    <n v="10933"/>
    <s v="6"/>
    <s v="6781"/>
    <s v="2"/>
    <s v="230"/>
  </r>
  <r>
    <s v="6781230577026MRCZZ11"/>
    <s v="6781"/>
    <n v="6781"/>
    <x v="7"/>
    <x v="0"/>
    <s v="OC: T&amp;S DOM - DAILY ALLOWANCE                     "/>
    <n v="0"/>
    <n v="1586"/>
    <n v="0"/>
    <n v="1586"/>
    <s v="P  "/>
    <n v="1716"/>
    <s v="6"/>
    <s v="6781"/>
    <s v="2"/>
    <s v="230"/>
  </r>
  <r>
    <s v="6781230580026MRCZZ11"/>
    <s v="6781"/>
    <n v="6781"/>
    <x v="7"/>
    <x v="0"/>
    <s v="OC: T&amp;S DOM TRP - WITHOUT OPR CAR RENTAL          "/>
    <n v="0"/>
    <n v="1955.44"/>
    <n v="0"/>
    <n v="1955.44"/>
    <s v="P  "/>
    <n v="5106"/>
    <s v="6"/>
    <s v="6781"/>
    <s v="2"/>
    <s v="230"/>
  </r>
  <r>
    <s v="6781230581026MRCZZ11"/>
    <s v="6781"/>
    <n v="6781"/>
    <x v="7"/>
    <x v="0"/>
    <s v="OC: T&amp;S DOM TRP - W/OUT OPR OWN TRANSPRT          "/>
    <n v="0"/>
    <n v="1027.45"/>
    <n v="0"/>
    <n v="1027.45"/>
    <s v="P  "/>
    <n v="4446"/>
    <s v="6"/>
    <s v="6781"/>
    <s v="2"/>
    <s v="230"/>
  </r>
  <r>
    <s v="6781230583026MRCZZ11"/>
    <s v="6781"/>
    <n v="6781"/>
    <x v="7"/>
    <x v="0"/>
    <s v="OC: T&amp;S DOM PUB TRP - AIR TRANSPORT               "/>
    <n v="0"/>
    <n v="24293.119999999999"/>
    <n v="0"/>
    <n v="24293.119999999999"/>
    <s v="P  "/>
    <n v="19149"/>
    <s v="6"/>
    <s v="6781"/>
    <s v="2"/>
    <s v="230"/>
  </r>
  <r>
    <s v="6781232360026MRCZZ11"/>
    <s v="6781"/>
    <n v="6781"/>
    <x v="7"/>
    <x v="0"/>
    <s v="INVENTORY - MATERIALS &amp; SUPPLIES                  "/>
    <n v="0"/>
    <n v="649"/>
    <n v="0"/>
    <n v="649"/>
    <s v="P  "/>
    <n v="8814"/>
    <s v="6"/>
    <s v="6781"/>
    <s v="2"/>
    <s v="232"/>
  </r>
  <r>
    <s v="6781272242026MRCZZ11"/>
    <s v="6781"/>
    <n v="6781"/>
    <x v="7"/>
    <x v="0"/>
    <s v="DEPRECIATION ELEC POWER PLANTS                    "/>
    <n v="0"/>
    <n v="0"/>
    <n v="0"/>
    <n v="0"/>
    <s v="P  "/>
    <n v="0"/>
    <s v="6"/>
    <s v="6781"/>
    <s v="2"/>
    <s v="272"/>
  </r>
  <r>
    <s v="6781272243026MRCZZ11"/>
    <s v="6781"/>
    <n v="6781"/>
    <x v="7"/>
    <x v="0"/>
    <s v="DEPRECIATION ELEC HV SUBSTATIONS                  "/>
    <n v="0"/>
    <n v="0"/>
    <n v="0"/>
    <n v="0"/>
    <s v="P  "/>
    <n v="0"/>
    <s v="6"/>
    <s v="6781"/>
    <s v="2"/>
    <s v="272"/>
  </r>
  <r>
    <s v="6781272244026MRCZZ11"/>
    <s v="6781"/>
    <n v="6781"/>
    <x v="7"/>
    <x v="0"/>
    <s v="DEPRECIATION ELEC HV SWITCHING STATIONS           "/>
    <n v="0"/>
    <n v="0"/>
    <n v="0"/>
    <n v="0"/>
    <s v="P  "/>
    <n v="0"/>
    <s v="6"/>
    <s v="6781"/>
    <s v="2"/>
    <s v="272"/>
  </r>
  <r>
    <s v="6781272245026MRCZZ11"/>
    <s v="6781"/>
    <n v="6781"/>
    <x v="7"/>
    <x v="0"/>
    <s v="DEPRECIATION ELEC HV TRANSM CONDUCTORS            "/>
    <n v="0"/>
    <n v="0"/>
    <n v="0"/>
    <n v="0"/>
    <s v="P  "/>
    <n v="0"/>
    <s v="6"/>
    <s v="6781"/>
    <s v="2"/>
    <s v="272"/>
  </r>
  <r>
    <s v="6781272246026MRCZZ11"/>
    <s v="6781"/>
    <n v="6781"/>
    <x v="7"/>
    <x v="0"/>
    <s v="DEPRECIATION ELEC MV SUBSTATIONS                  "/>
    <n v="0"/>
    <n v="0"/>
    <n v="0"/>
    <n v="0"/>
    <s v="P  "/>
    <n v="0"/>
    <s v="6"/>
    <s v="6781"/>
    <s v="2"/>
    <s v="272"/>
  </r>
  <r>
    <s v="6781272247026MRCZZ11"/>
    <s v="6781"/>
    <n v="6781"/>
    <x v="7"/>
    <x v="0"/>
    <s v="DEPRECIATION ELEC MV SWITCHING STATIONS           "/>
    <n v="0"/>
    <n v="0"/>
    <n v="0"/>
    <n v="0"/>
    <s v="P  "/>
    <n v="0"/>
    <s v="6"/>
    <s v="6781"/>
    <s v="2"/>
    <s v="272"/>
  </r>
  <r>
    <s v="6781272248026MRCZZ11"/>
    <s v="6781"/>
    <n v="6781"/>
    <x v="7"/>
    <x v="0"/>
    <s v="DEPRECIATION ELEC MV NETWORKS                     "/>
    <n v="0"/>
    <n v="0"/>
    <n v="0"/>
    <n v="0"/>
    <s v="P  "/>
    <n v="0"/>
    <s v="6"/>
    <s v="6781"/>
    <s v="2"/>
    <s v="272"/>
  </r>
  <r>
    <s v="6781272249026MRCZZ11"/>
    <s v="6781"/>
    <n v="6781"/>
    <x v="7"/>
    <x v="0"/>
    <s v="DEPRECIATION ELEC LV NETWORKS                     "/>
    <n v="0"/>
    <n v="0"/>
    <n v="0"/>
    <n v="0"/>
    <s v="P  "/>
    <n v="0"/>
    <s v="6"/>
    <s v="6781"/>
    <s v="2"/>
    <s v="272"/>
  </r>
  <r>
    <s v="6781272250026MRCZZ11"/>
    <s v="6781"/>
    <n v="6781"/>
    <x v="7"/>
    <x v="0"/>
    <s v="DEPRECIATION ELEC CAPITAL SPARES                  "/>
    <n v="0"/>
    <n v="0"/>
    <n v="0"/>
    <n v="0"/>
    <s v="P  "/>
    <n v="0"/>
    <s v="6"/>
    <s v="6781"/>
    <s v="2"/>
    <s v="272"/>
  </r>
  <r>
    <s v="6781272880026MRCZZ11"/>
    <s v="6781"/>
    <n v="6781"/>
    <x v="7"/>
    <x v="0"/>
    <s v="DEPRECIATION COMMUNITY HALLS                      "/>
    <n v="0"/>
    <n v="0"/>
    <n v="0"/>
    <n v="0"/>
    <s v="P  "/>
    <n v="0"/>
    <s v="6"/>
    <s v="6781"/>
    <s v="2"/>
    <s v="272"/>
  </r>
  <r>
    <s v="6781272897026MRCZZ11"/>
    <s v="6781"/>
    <n v="6781"/>
    <x v="7"/>
    <x v="0"/>
    <s v="DEPRECIATION COMMUNITY STALLS                     "/>
    <n v="0"/>
    <n v="1105841"/>
    <n v="0"/>
    <n v="1105841"/>
    <s v="P  "/>
    <n v="0"/>
    <s v="6"/>
    <s v="6781"/>
    <s v="2"/>
    <s v="272"/>
  </r>
  <r>
    <s v="6781320280026MRCZZ11"/>
    <s v="6781"/>
    <n v="6781"/>
    <x v="7"/>
    <x v="1"/>
    <s v="PPE COMMUNITY ASSETS - GAINS                      "/>
    <n v="0"/>
    <n v="0"/>
    <n v="0"/>
    <n v="0"/>
    <s v="P  "/>
    <n v="0"/>
    <s v="6"/>
    <s v="6781"/>
    <s v="3"/>
    <s v="320"/>
  </r>
  <r>
    <s v="6781320285026MRCZZ11"/>
    <s v="6781"/>
    <n v="6781"/>
    <x v="7"/>
    <x v="3"/>
    <s v="PPE COMMUNITY ASSETS - LOSSES                     "/>
    <n v="0"/>
    <n v="0"/>
    <n v="0"/>
    <n v="0"/>
    <s v="P  "/>
    <n v="0"/>
    <s v="6"/>
    <s v="6781"/>
    <s v="3"/>
    <s v="320"/>
  </r>
  <r>
    <s v="6781350110026MRCZZ11"/>
    <s v="6781"/>
    <n v="6781"/>
    <x v="7"/>
    <x v="3"/>
    <s v="IL: NON SPECIFIC ACCOUNTS                         "/>
    <n v="0"/>
    <n v="0"/>
    <n v="0"/>
    <n v="0"/>
    <s v="P  "/>
    <n v="0"/>
    <s v="6"/>
    <s v="6781"/>
    <s v="3"/>
    <s v="350"/>
  </r>
  <r>
    <s v="6781360110026MRCZZ11"/>
    <s v="6781"/>
    <n v="6781"/>
    <x v="7"/>
    <x v="3"/>
    <s v="RIL: NON SPECIFIC ACCOUNTS                        "/>
    <n v="0"/>
    <n v="0"/>
    <n v="0"/>
    <n v="0"/>
    <s v="P  "/>
    <n v="0"/>
    <s v="6"/>
    <s v="6781"/>
    <s v="3"/>
    <s v="360"/>
  </r>
  <r>
    <s v="6781395023026MRC1L11"/>
    <s v="6781"/>
    <n v="6781"/>
    <x v="7"/>
    <x v="1"/>
    <s v="DPT CHG INSURANCE FEES                            "/>
    <n v="0"/>
    <n v="0"/>
    <n v="0"/>
    <n v="0"/>
    <s v="P  "/>
    <n v="0"/>
    <s v="6"/>
    <s v="6781"/>
    <s v="3"/>
    <s v="395"/>
  </r>
  <r>
    <s v="6781395049026MRC2A11"/>
    <s v="6781"/>
    <n v="6781"/>
    <x v="7"/>
    <x v="1"/>
    <s v="DPT CHG TELEPHONE                                 "/>
    <n v="0"/>
    <n v="48693.63"/>
    <n v="0"/>
    <n v="48693.63"/>
    <s v="P  "/>
    <n v="59124"/>
    <s v="6"/>
    <s v="6781"/>
    <s v="3"/>
    <s v="395"/>
  </r>
  <r>
    <s v="67813996050ZZZZZZZ11"/>
    <s v="6781"/>
    <n v="6781"/>
    <x v="7"/>
    <x v="1"/>
    <s v="TRF TO ACC SURPLUS DEFICIT                        "/>
    <n v="0"/>
    <n v="0"/>
    <n v="-8413202.9800000004"/>
    <n v="-8413202.9800000004"/>
    <s v="P  "/>
    <n v="0"/>
    <s v="6"/>
    <s v="6781"/>
    <s v="3"/>
    <s v="399"/>
  </r>
  <r>
    <s v="67813996100ZZZZZZZ11"/>
    <s v="6781"/>
    <n v="6781"/>
    <x v="7"/>
    <x v="1"/>
    <s v="TRF FROM ACC SURPLUS DEFICIT                      "/>
    <n v="0"/>
    <n v="0"/>
    <n v="0"/>
    <n v="0"/>
    <s v="P  "/>
    <n v="0"/>
    <s v="6"/>
    <s v="6781"/>
    <s v="3"/>
    <s v="399"/>
  </r>
  <r>
    <s v="67816473510ZZZZZZZ11"/>
    <s v="6781"/>
    <n v="6781"/>
    <x v="7"/>
    <x v="4"/>
    <s v="PPE COST COMMUNITY COST OPENING BALANCE           "/>
    <n v="21319339.789999999"/>
    <n v="0"/>
    <n v="0"/>
    <n v="21319339.789999999"/>
    <s v="GP "/>
    <n v="0"/>
    <s v="6"/>
    <s v="6781"/>
    <s v="6"/>
    <s v="647"/>
  </r>
  <r>
    <s v="6781647352026Y30ZZ50"/>
    <s v="6781"/>
    <n v="6781"/>
    <x v="7"/>
    <x v="4"/>
    <s v="INCUBATION CENTRES X 4                            "/>
    <n v="0"/>
    <n v="0"/>
    <n v="0"/>
    <n v="0"/>
    <s v="P  "/>
    <n v="0"/>
    <s v="6"/>
    <s v="6781"/>
    <s v="6"/>
    <s v="647"/>
  </r>
  <r>
    <s v="6781647352026Y31ZZ11"/>
    <s v="6781"/>
    <n v="6781"/>
    <x v="7"/>
    <x v="4"/>
    <s v="ARTS AND CRAFT SMME CENTRE                        "/>
    <n v="0"/>
    <n v="0"/>
    <n v="0"/>
    <n v="0"/>
    <s v="P  "/>
    <n v="0"/>
    <s v="6"/>
    <s v="6781"/>
    <s v="6"/>
    <s v="647"/>
  </r>
  <r>
    <s v="6781647352026Z15ZZ11"/>
    <s v="6781"/>
    <n v="6781"/>
    <x v="7"/>
    <x v="4"/>
    <s v="INFORM TRADE DESIGN  INFRAS(FLEA MARKET)          "/>
    <n v="0"/>
    <n v="0"/>
    <n v="0"/>
    <n v="0"/>
    <s v="P  "/>
    <n v="0"/>
    <s v="6"/>
    <s v="6781"/>
    <s v="6"/>
    <s v="647"/>
  </r>
  <r>
    <s v="6781647352026Z16ZZ11"/>
    <s v="6781"/>
    <n v="6781"/>
    <x v="7"/>
    <x v="4"/>
    <s v="ARTS AND CRAFT SMME CENTRE                        "/>
    <n v="0"/>
    <n v="0"/>
    <n v="0"/>
    <n v="0"/>
    <s v="P  "/>
    <n v="0"/>
    <s v="6"/>
    <s v="6781"/>
    <s v="6"/>
    <s v="647"/>
  </r>
  <r>
    <s v="6781647352081Y31ZZ11"/>
    <s v="6781"/>
    <n v="6781"/>
    <x v="7"/>
    <x v="4"/>
    <s v="REVITE  ECON LAND FACT SHELLS T/SHIPS             "/>
    <n v="0"/>
    <n v="0"/>
    <n v="0"/>
    <n v="0"/>
    <s v="P  "/>
    <n v="0"/>
    <s v="6"/>
    <s v="6781"/>
    <s v="6"/>
    <s v="647"/>
  </r>
  <r>
    <s v="6781647352081Y32ZZ11"/>
    <s v="6781"/>
    <n v="6781"/>
    <x v="7"/>
    <x v="4"/>
    <s v="URBAN DESIGN (BOTSH DEVELOPMENT NODE)             "/>
    <n v="0"/>
    <n v="0"/>
    <n v="0"/>
    <n v="0"/>
    <s v="P  "/>
    <n v="0"/>
    <s v="6"/>
    <s v="6781"/>
    <s v="6"/>
    <s v="647"/>
  </r>
  <r>
    <s v="6781647352081Y33ZZ11"/>
    <s v="6781"/>
    <n v="6781"/>
    <x v="7"/>
    <x v="4"/>
    <s v="ECON INFRA (AIRPORT DEVELOPMENT NODE)             "/>
    <n v="0"/>
    <n v="0"/>
    <n v="0"/>
    <n v="0"/>
    <s v="P  "/>
    <n v="0"/>
    <s v="6"/>
    <s v="6781"/>
    <s v="6"/>
    <s v="647"/>
  </r>
  <r>
    <s v="6781647352081Y34ZZ11"/>
    <s v="6781"/>
    <n v="6781"/>
    <x v="7"/>
    <x v="4"/>
    <s v="URBAN DESIGN ECON INF (ESTOIRE DEV NODE)          "/>
    <n v="0"/>
    <n v="0"/>
    <n v="0"/>
    <n v="0"/>
    <s v="P  "/>
    <n v="0"/>
    <s v="6"/>
    <s v="6781"/>
    <s v="6"/>
    <s v="647"/>
  </r>
  <r>
    <s v="6781647352081Y35ZZ11"/>
    <s v="6781"/>
    <n v="6781"/>
    <x v="7"/>
    <x v="4"/>
    <s v="SMALL TOWN PROG URBAN DESIGN ECOC INFRA)          "/>
    <n v="0"/>
    <n v="0"/>
    <n v="0"/>
    <n v="0"/>
    <s v="P  "/>
    <n v="0"/>
    <s v="6"/>
    <s v="6781"/>
    <s v="6"/>
    <s v="647"/>
  </r>
  <r>
    <s v="6781647352083Q16ZZ40"/>
    <s v="6781"/>
    <n v="6781"/>
    <x v="7"/>
    <x v="4"/>
    <s v="HAWKING STALLS BOTSHABELO CBD PHASE 2             "/>
    <n v="0"/>
    <n v="3285718.42"/>
    <n v="0"/>
    <n v="3285718.42"/>
    <s v="P  "/>
    <n v="7207000"/>
    <s v="6"/>
    <s v="6781"/>
    <s v="6"/>
    <s v="647"/>
  </r>
  <r>
    <s v="6781647352083Y30ZZ50"/>
    <s v="6781"/>
    <n v="6781"/>
    <x v="7"/>
    <x v="4"/>
    <s v="CONTAINER PARK THABA NCHU                         "/>
    <n v="0"/>
    <n v="0"/>
    <n v="0"/>
    <n v="0"/>
    <s v="P  "/>
    <n v="0"/>
    <s v="6"/>
    <s v="6781"/>
    <s v="6"/>
    <s v="647"/>
  </r>
  <r>
    <s v="6781647352083Z16ZZ11"/>
    <s v="6781"/>
    <n v="6781"/>
    <x v="7"/>
    <x v="4"/>
    <s v="CONTAINER PARK THABA NCHU                         "/>
    <n v="0"/>
    <n v="0"/>
    <n v="0"/>
    <n v="0"/>
    <s v="P  "/>
    <n v="0"/>
    <s v="6"/>
    <s v="6781"/>
    <s v="6"/>
    <s v="647"/>
  </r>
  <r>
    <s v="67816473520CFY30ZZ50"/>
    <s v="6781"/>
    <n v="6781"/>
    <x v="7"/>
    <x v="4"/>
    <s v="CONTAINER PARK THABA NCHU                         "/>
    <n v="0"/>
    <n v="0"/>
    <n v="0"/>
    <n v="0"/>
    <s v="P  "/>
    <n v="1000000"/>
    <s v="6"/>
    <s v="6781"/>
    <s v="6"/>
    <s v="647"/>
  </r>
  <r>
    <s v="67816473520CFY31ZZ11"/>
    <s v="6781"/>
    <n v="6781"/>
    <x v="7"/>
    <x v="4"/>
    <s v="REVITE  ECON LAND FACT SHELLS T/SHIPS             "/>
    <n v="0"/>
    <n v="0"/>
    <n v="0"/>
    <n v="0"/>
    <s v="P  "/>
    <n v="500000"/>
    <s v="6"/>
    <s v="6781"/>
    <s v="6"/>
    <s v="647"/>
  </r>
  <r>
    <s v="67816473520CFZ15ZZ11"/>
    <s v="6781"/>
    <n v="6781"/>
    <x v="7"/>
    <x v="4"/>
    <s v="INFORM TRADE DESIGN  INFRAS(FLEA MARKET)          "/>
    <n v="0"/>
    <n v="0"/>
    <n v="0"/>
    <n v="0"/>
    <s v="P  "/>
    <n v="500000"/>
    <s v="6"/>
    <s v="6781"/>
    <s v="6"/>
    <s v="647"/>
  </r>
  <r>
    <s v="67816473520CFZ16ZZ11"/>
    <s v="6781"/>
    <n v="6781"/>
    <x v="7"/>
    <x v="4"/>
    <s v="ARTS AND CRAFT SMME CENTRE                        "/>
    <n v="0"/>
    <n v="0"/>
    <n v="0"/>
    <n v="0"/>
    <s v="P  "/>
    <n v="0"/>
    <s v="6"/>
    <s v="6781"/>
    <s v="6"/>
    <s v="647"/>
  </r>
  <r>
    <s v="67816473530ZZZZZZZ11"/>
    <s v="6781"/>
    <n v="6781"/>
    <x v="7"/>
    <x v="4"/>
    <s v="PPE COST COMMUNITY COST DECOM LIABILITY           "/>
    <n v="0"/>
    <n v="0"/>
    <n v="0"/>
    <n v="0"/>
    <s v="GP "/>
    <n v="0"/>
    <s v="6"/>
    <s v="6781"/>
    <s v="6"/>
    <s v="647"/>
  </r>
  <r>
    <s v="67816473540ZZZZZZZ11"/>
    <s v="6781"/>
    <n v="6781"/>
    <x v="7"/>
    <x v="4"/>
    <s v="PPE COST COMMUNITY COST CORRECTION ERROR          "/>
    <n v="0"/>
    <n v="0"/>
    <n v="0"/>
    <n v="0"/>
    <s v="GP "/>
    <n v="0"/>
    <s v="6"/>
    <s v="6781"/>
    <s v="6"/>
    <s v="647"/>
  </r>
  <r>
    <s v="67816473550ZZZZZZZ11"/>
    <s v="6781"/>
    <n v="6781"/>
    <x v="7"/>
    <x v="4"/>
    <s v="PPE COST COMMUNITY COST CHG ACC POLICY            "/>
    <n v="0"/>
    <n v="0"/>
    <n v="0"/>
    <n v="0"/>
    <s v="GP "/>
    <n v="0"/>
    <s v="6"/>
    <s v="6781"/>
    <s v="6"/>
    <s v="647"/>
  </r>
  <r>
    <s v="67816473560ZZZZZZZ11"/>
    <s v="6781"/>
    <n v="6781"/>
    <x v="7"/>
    <x v="4"/>
    <s v="PPE COST COMMUNITY COST DISPOSAL                  "/>
    <n v="0"/>
    <n v="0"/>
    <n v="0"/>
    <n v="0"/>
    <s v="GP "/>
    <n v="0"/>
    <s v="6"/>
    <s v="6781"/>
    <s v="6"/>
    <s v="647"/>
  </r>
  <r>
    <s v="67816473570ZZZZZZZ11"/>
    <s v="6781"/>
    <n v="6781"/>
    <x v="7"/>
    <x v="4"/>
    <s v="PPE COST COMMUNITY COST TRANSFER IN               "/>
    <n v="0"/>
    <n v="0"/>
    <n v="0"/>
    <n v="0"/>
    <s v="GP "/>
    <n v="0"/>
    <s v="6"/>
    <s v="6781"/>
    <s v="6"/>
    <s v="647"/>
  </r>
  <r>
    <s v="67816473580ZZZZZZZ11"/>
    <s v="6781"/>
    <n v="6781"/>
    <x v="7"/>
    <x v="4"/>
    <s v="PPE COST COMMUNITY COST TRANSFER OUT              "/>
    <n v="0"/>
    <n v="0"/>
    <n v="-3285718.42"/>
    <n v="-3285718.42"/>
    <s v="GP "/>
    <n v="0"/>
    <s v="6"/>
    <s v="6781"/>
    <s v="6"/>
    <s v="647"/>
  </r>
  <r>
    <s v="67816473610ZZZZZZZ11"/>
    <s v="6781"/>
    <n v="6781"/>
    <x v="7"/>
    <x v="4"/>
    <s v="PPE COST COMMUNITY AD OPENING BALANCE             "/>
    <n v="-8713902.2300000004"/>
    <n v="0"/>
    <n v="0"/>
    <n v="-8713902.2300000004"/>
    <s v="GP "/>
    <n v="0"/>
    <s v="6"/>
    <s v="6781"/>
    <s v="6"/>
    <s v="647"/>
  </r>
  <r>
    <s v="67816473620ZZZZZZZ11"/>
    <s v="6781"/>
    <n v="6781"/>
    <x v="7"/>
    <x v="4"/>
    <s v="PPE COST COMMUNITY AD OTHER CHANGES               "/>
    <n v="0"/>
    <n v="27147.89"/>
    <n v="0"/>
    <n v="27147.89"/>
    <s v="GP "/>
    <n v="0"/>
    <s v="6"/>
    <s v="6781"/>
    <s v="6"/>
    <s v="647"/>
  </r>
  <r>
    <s v="67816473630ZZZZZZZ11"/>
    <s v="6781"/>
    <n v="6781"/>
    <x v="7"/>
    <x v="4"/>
    <s v="PPE COST COMMUNITY AD DEPRECIATION                "/>
    <n v="0"/>
    <n v="0"/>
    <n v="-1105841"/>
    <n v="-1105841"/>
    <s v="GP "/>
    <n v="0"/>
    <s v="6"/>
    <s v="6781"/>
    <s v="6"/>
    <s v="647"/>
  </r>
  <r>
    <s v="67816473640ZZZZZZZ11"/>
    <s v="6781"/>
    <n v="6781"/>
    <x v="7"/>
    <x v="4"/>
    <s v="PPE COST COMMUNITY AD DISPOSAL                    "/>
    <n v="0"/>
    <n v="0"/>
    <n v="0"/>
    <n v="0"/>
    <s v="GP "/>
    <n v="0"/>
    <s v="6"/>
    <s v="6781"/>
    <s v="6"/>
    <s v="647"/>
  </r>
  <r>
    <s v="67816473650ZZZZZZZ11"/>
    <s v="6781"/>
    <n v="6781"/>
    <x v="7"/>
    <x v="4"/>
    <s v="PPE COST COMMUNITY AD TRANSFER                    "/>
    <n v="0"/>
    <n v="0"/>
    <n v="0"/>
    <n v="0"/>
    <s v="GP "/>
    <n v="0"/>
    <s v="6"/>
    <s v="6781"/>
    <s v="6"/>
    <s v="647"/>
  </r>
  <r>
    <s v="67816473710ZZZZZZZ11"/>
    <s v="6781"/>
    <n v="6781"/>
    <x v="7"/>
    <x v="4"/>
    <s v="PPE COST COMMUNITY AI OPENING BALANCE             "/>
    <n v="0"/>
    <n v="0"/>
    <n v="0"/>
    <n v="0"/>
    <s v="GP "/>
    <n v="0"/>
    <s v="6"/>
    <s v="6781"/>
    <s v="6"/>
    <s v="647"/>
  </r>
  <r>
    <s v="67816473720ZZZZZZZ11"/>
    <s v="6781"/>
    <n v="6781"/>
    <x v="7"/>
    <x v="4"/>
    <s v="PPE COST COMMUNITY AI IMPAIRMENT                  "/>
    <n v="0"/>
    <n v="0"/>
    <n v="0"/>
    <n v="0"/>
    <s v="GP "/>
    <n v="0"/>
    <s v="6"/>
    <s v="6781"/>
    <s v="6"/>
    <s v="647"/>
  </r>
  <r>
    <s v="67816473730ZZZZZZZ11"/>
    <s v="6781"/>
    <n v="6781"/>
    <x v="7"/>
    <x v="4"/>
    <s v="PPE COST COMMUNITY AI DISPOSAL/TRANSFER           "/>
    <n v="0"/>
    <n v="0"/>
    <n v="0"/>
    <n v="0"/>
    <s v="GP "/>
    <n v="0"/>
    <s v="6"/>
    <s v="6781"/>
    <s v="6"/>
    <s v="647"/>
  </r>
  <r>
    <s v="67816473740ZZZZZZZ11"/>
    <s v="6781"/>
    <n v="6781"/>
    <x v="7"/>
    <x v="4"/>
    <s v="PPE COST COMMUNITY AI CHANGE NOT LISTED           "/>
    <n v="0"/>
    <n v="0"/>
    <n v="0"/>
    <n v="0"/>
    <s v="GP "/>
    <n v="0"/>
    <s v="6"/>
    <s v="6781"/>
    <s v="6"/>
    <s v="647"/>
  </r>
  <r>
    <s v="67816680010ZZZZZZZ11"/>
    <s v="6781"/>
    <n v="6781"/>
    <x v="7"/>
    <x v="4"/>
    <s v="WIP OPENING BALANCE                               "/>
    <n v="0"/>
    <n v="0"/>
    <n v="0"/>
    <n v="0"/>
    <s v="GP "/>
    <n v="0"/>
    <s v="6"/>
    <s v="6781"/>
    <s v="6"/>
    <s v="668"/>
  </r>
  <r>
    <s v="67816680020ZZZZZZZ11"/>
    <s v="6781"/>
    <n v="6781"/>
    <x v="7"/>
    <x v="4"/>
    <s v="WIP ACQUISITION OUTSOURCED                        "/>
    <n v="0"/>
    <n v="0"/>
    <n v="0"/>
    <n v="0"/>
    <s v="GP "/>
    <n v="0"/>
    <s v="6"/>
    <s v="6781"/>
    <s v="6"/>
    <s v="668"/>
  </r>
  <r>
    <s v="67816680030ZZZZZZZ11"/>
    <s v="6781"/>
    <n v="6781"/>
    <x v="7"/>
    <x v="4"/>
    <s v="WIP ACQUISITION OWN ACC CONSTR MAT&amp;SUPPL          "/>
    <n v="0"/>
    <n v="0"/>
    <n v="0"/>
    <n v="0"/>
    <s v="GP "/>
    <n v="0"/>
    <s v="6"/>
    <s v="6781"/>
    <s v="6"/>
    <s v="668"/>
  </r>
  <r>
    <s v="67816680040ZZZZZZZ11"/>
    <s v="6781"/>
    <n v="6781"/>
    <x v="7"/>
    <x v="4"/>
    <s v="WIP ACQ OWN ACC CONSTR COMPENS EMPLOYEE           "/>
    <n v="0"/>
    <n v="0"/>
    <n v="0"/>
    <n v="0"/>
    <s v="GP "/>
    <n v="0"/>
    <s v="6"/>
    <s v="6781"/>
    <s v="6"/>
    <s v="668"/>
  </r>
  <r>
    <s v="67816680050ZZZZZZZ11"/>
    <s v="6781"/>
    <n v="6781"/>
    <x v="7"/>
    <x v="4"/>
    <s v="WIP ACQ OWN ACC CONSTR COST SITE PREP             "/>
    <n v="0"/>
    <n v="0"/>
    <n v="0"/>
    <n v="0"/>
    <s v="GP "/>
    <n v="0"/>
    <s v="6"/>
    <s v="6781"/>
    <s v="6"/>
    <s v="668"/>
  </r>
  <r>
    <s v="67816680060ZZZZZZZ11"/>
    <s v="6781"/>
    <n v="6781"/>
    <x v="7"/>
    <x v="4"/>
    <s v="WIP ACQ OWN ACC CONSTR DELIV &amp; HAND COST          "/>
    <n v="0"/>
    <n v="0"/>
    <n v="0"/>
    <n v="0"/>
    <s v="GP "/>
    <n v="0"/>
    <s v="6"/>
    <s v="6781"/>
    <s v="6"/>
    <s v="668"/>
  </r>
  <r>
    <s v="67816680070ZZZZZZZ11"/>
    <s v="6781"/>
    <n v="6781"/>
    <x v="7"/>
    <x v="4"/>
    <s v="WIP ACQ OWN ACC CONSTR INST &amp; ASSEM CST           "/>
    <n v="0"/>
    <n v="0"/>
    <n v="0"/>
    <n v="0"/>
    <s v="GP "/>
    <n v="0"/>
    <s v="6"/>
    <s v="6781"/>
    <s v="6"/>
    <s v="668"/>
  </r>
  <r>
    <s v="67816680080ZZZZZZZ11"/>
    <s v="6781"/>
    <n v="6781"/>
    <x v="7"/>
    <x v="4"/>
    <s v="WIP ACQ OWN ACC CONSTR COST TEST SITE             "/>
    <n v="0"/>
    <n v="0"/>
    <n v="0"/>
    <n v="0"/>
    <s v="GP "/>
    <n v="0"/>
    <s v="6"/>
    <s v="6781"/>
    <s v="6"/>
    <s v="668"/>
  </r>
  <r>
    <s v="67816680090ZZZZZZZ11"/>
    <s v="6781"/>
    <n v="6781"/>
    <x v="7"/>
    <x v="4"/>
    <s v="WIP ACQUISITION OWN ACC CONSTR PROF FEE           "/>
    <n v="0"/>
    <n v="0"/>
    <n v="0"/>
    <n v="0"/>
    <s v="GP "/>
    <n v="0"/>
    <s v="6"/>
    <s v="6781"/>
    <s v="6"/>
    <s v="668"/>
  </r>
  <r>
    <s v="67816680100ZZZZZZZ11"/>
    <s v="6781"/>
    <n v="6781"/>
    <x v="7"/>
    <x v="4"/>
    <s v="WIP ACQUISITION BORROWING COST                    "/>
    <n v="0"/>
    <n v="0"/>
    <n v="0"/>
    <n v="0"/>
    <s v="GP "/>
    <n v="0"/>
    <s v="6"/>
    <s v="6781"/>
    <s v="6"/>
    <s v="668"/>
  </r>
  <r>
    <s v="67818100010ZZZZZZZ11"/>
    <s v="6781"/>
    <n v="6781"/>
    <x v="7"/>
    <x v="2"/>
    <s v="ACC SUR/(DEF): OPENING BALANCE                    "/>
    <n v="7038155.1699999999"/>
    <n v="0"/>
    <n v="0"/>
    <n v="7038155.1699999999"/>
    <s v="GP "/>
    <n v="0"/>
    <s v="6"/>
    <s v="6781"/>
    <s v="8"/>
    <s v="810"/>
  </r>
  <r>
    <s v="67818100020ZZZZZZZ11"/>
    <s v="6781"/>
    <n v="6781"/>
    <x v="7"/>
    <x v="2"/>
    <s v="ACC SUR/(DEF): CHANGES IN ACC POLICY              "/>
    <n v="0"/>
    <n v="0"/>
    <n v="0"/>
    <n v="0"/>
    <s v="GP "/>
    <n v="0"/>
    <s v="6"/>
    <s v="6781"/>
    <s v="8"/>
    <s v="810"/>
  </r>
  <r>
    <s v="67818100030ZZZZZZZ11"/>
    <s v="6781"/>
    <n v="6781"/>
    <x v="7"/>
    <x v="2"/>
    <s v="ACC SUR/(DEF): CORREC PRIOR PERIOD ERROR          "/>
    <n v="0"/>
    <n v="0"/>
    <n v="0"/>
    <n v="0"/>
    <s v="GP "/>
    <n v="0"/>
    <s v="6"/>
    <s v="6781"/>
    <s v="8"/>
    <s v="810"/>
  </r>
  <r>
    <s v="67818100040ZZZZZZZ11"/>
    <s v="6781"/>
    <n v="6781"/>
    <x v="7"/>
    <x v="2"/>
    <s v="ACC SUR/(DEF): TRF TO/FROM ACCUM SURPLUS          "/>
    <n v="0"/>
    <n v="8413202.9800000004"/>
    <n v="0"/>
    <n v="8413202.9800000004"/>
    <s v="GP "/>
    <n v="0"/>
    <s v="6"/>
    <s v="6781"/>
    <s v="8"/>
    <s v="810"/>
  </r>
  <r>
    <s v="67818100050ZZZZZZZ11"/>
    <s v="6781"/>
    <n v="6781"/>
    <x v="7"/>
    <x v="2"/>
    <s v="ACC SUR/(DEF): TRF TO/FROM RESERVES               "/>
    <n v="0"/>
    <n v="0"/>
    <n v="0"/>
    <n v="0"/>
    <s v="GP "/>
    <n v="0"/>
    <s v="6"/>
    <s v="6781"/>
    <s v="8"/>
    <s v="810"/>
  </r>
  <r>
    <s v="67818100060ZZZZZZZ11"/>
    <s v="6781"/>
    <n v="6781"/>
    <x v="7"/>
    <x v="2"/>
    <s v="ACC SUR/(DEF): DEPRECIATION OFFSETS               "/>
    <n v="0"/>
    <n v="0"/>
    <n v="0"/>
    <n v="0"/>
    <s v="GP "/>
    <n v="0"/>
    <s v="6"/>
    <s v="6781"/>
    <s v="8"/>
    <s v="810"/>
  </r>
  <r>
    <s v="7101203285026MRCZZ11"/>
    <s v="7101"/>
    <n v="7101"/>
    <x v="8"/>
    <x v="0"/>
    <s v="SM D06: SAL &amp; ALL -  BASIC SALARY                 "/>
    <n v="0"/>
    <n v="1299437.71"/>
    <n v="0"/>
    <n v="1299437.71"/>
    <s v="P  "/>
    <n v="1412832"/>
    <s v="7"/>
    <s v="7101"/>
    <s v="2"/>
    <s v="203"/>
  </r>
  <r>
    <s v="7101203286026MRCZZ11"/>
    <s v="7101"/>
    <n v="7101"/>
    <x v="8"/>
    <x v="0"/>
    <s v="SM D06: SAL &amp; ALL -  PERFORM BASED BONUS          "/>
    <n v="0"/>
    <n v="260019.56"/>
    <n v="0"/>
    <n v="260019.56"/>
    <s v="P  "/>
    <n v="146786"/>
    <s v="7"/>
    <s v="7101"/>
    <s v="2"/>
    <s v="203"/>
  </r>
  <r>
    <s v="7101203287026MRCZZ11"/>
    <s v="7101"/>
    <n v="7101"/>
    <x v="8"/>
    <x v="0"/>
    <s v="SM D06: ALLOW - CELLULAR &amp; TELEPHONE              "/>
    <n v="0"/>
    <n v="19200"/>
    <n v="0"/>
    <n v="19200"/>
    <s v="P  "/>
    <n v="19200"/>
    <s v="7"/>
    <s v="7101"/>
    <s v="2"/>
    <s v="203"/>
  </r>
  <r>
    <s v="7101203289026MRCZZ11"/>
    <s v="7101"/>
    <n v="7101"/>
    <x v="8"/>
    <x v="0"/>
    <s v="SM D06: ALLOW - TRAVEL OR MOTOR VEHICLE           "/>
    <n v="0"/>
    <n v="240000"/>
    <n v="0"/>
    <n v="240000"/>
    <s v="P  "/>
    <n v="240000"/>
    <s v="7"/>
    <s v="7101"/>
    <s v="2"/>
    <s v="203"/>
  </r>
  <r>
    <s v="7101205301026MRCZZ11"/>
    <s v="7101"/>
    <n v="7101"/>
    <x v="8"/>
    <x v="0"/>
    <s v="SM D06: SOC CONTR: MEDICAL                        "/>
    <n v="0"/>
    <n v="5379.99"/>
    <n v="0"/>
    <n v="5379.99"/>
    <s v="P  "/>
    <n v="0"/>
    <s v="7"/>
    <s v="7101"/>
    <s v="2"/>
    <s v="205"/>
  </r>
  <r>
    <s v="7101205302026MRCZZ11"/>
    <s v="7101"/>
    <n v="7101"/>
    <x v="8"/>
    <x v="0"/>
    <s v="SM D06: SOC CONTR: PENSION FUNDS                  "/>
    <n v="0"/>
    <n v="0.01"/>
    <n v="0"/>
    <n v="0.01"/>
    <s v="P  "/>
    <n v="106580"/>
    <s v="7"/>
    <s v="7101"/>
    <s v="2"/>
    <s v="205"/>
  </r>
  <r>
    <s v="7101205303026MRCZZ11"/>
    <s v="7101"/>
    <n v="7101"/>
    <x v="8"/>
    <x v="0"/>
    <s v="SM D06: SOC CONTR: UIF                            "/>
    <n v="0"/>
    <n v="1784.65"/>
    <n v="0"/>
    <n v="1784.65"/>
    <s v="P  "/>
    <n v="1913"/>
    <s v="7"/>
    <s v="7101"/>
    <s v="2"/>
    <s v="205"/>
  </r>
  <r>
    <s v="7101205304026MRCZZ11"/>
    <s v="7101"/>
    <n v="7101"/>
    <x v="8"/>
    <x v="0"/>
    <s v="SM D06: SOC CONTR: BARGAINING COUNCIL             "/>
    <n v="0"/>
    <n v="104.99"/>
    <n v="0"/>
    <n v="104.99"/>
    <s v="P  "/>
    <n v="106"/>
    <s v="7"/>
    <s v="7101"/>
    <s v="2"/>
    <s v="205"/>
  </r>
  <r>
    <s v="7101211001026MRCZZ11"/>
    <s v="7101"/>
    <n v="7101"/>
    <x v="8"/>
    <x v="0"/>
    <s v="MS: SAL &amp; ALL: BASIC SALARY &amp; WAGES               "/>
    <n v="0"/>
    <n v="2978481.44"/>
    <n v="0"/>
    <n v="2978481.44"/>
    <s v="P  "/>
    <n v="3170014"/>
    <s v="7"/>
    <s v="7101"/>
    <s v="2"/>
    <s v="211"/>
  </r>
  <r>
    <s v="7101211022026MRCZZ11"/>
    <s v="7101"/>
    <n v="7101"/>
    <x v="8"/>
    <x v="0"/>
    <s v="MS: ALL - CELLULAR &amp; TELEPHONE                    "/>
    <n v="0"/>
    <n v="20400"/>
    <n v="0"/>
    <n v="20400"/>
    <s v="P  "/>
    <n v="24000"/>
    <s v="7"/>
    <s v="7101"/>
    <s v="2"/>
    <s v="211"/>
  </r>
  <r>
    <s v="7101211026026MRCZZ11"/>
    <s v="7101"/>
    <n v="7101"/>
    <x v="8"/>
    <x v="0"/>
    <s v="MS: HB &amp; INC: HOUSING BENEFITS                    "/>
    <n v="0"/>
    <n v="30685.32"/>
    <n v="0"/>
    <n v="30685.32"/>
    <s v="P  "/>
    <n v="30744"/>
    <s v="7"/>
    <s v="7101"/>
    <s v="2"/>
    <s v="211"/>
  </r>
  <r>
    <s v="7101211028026MRCZZ11"/>
    <s v="7101"/>
    <n v="7101"/>
    <x v="8"/>
    <x v="0"/>
    <s v="MS: HB &amp; INC: LAUNDRY                             "/>
    <n v="0"/>
    <n v="915.6"/>
    <n v="0"/>
    <n v="915.6"/>
    <s v="P  "/>
    <n v="0"/>
    <s v="7"/>
    <s v="7101"/>
    <s v="2"/>
    <s v="211"/>
  </r>
  <r>
    <s v="7101211034026MRCZZ11"/>
    <s v="7101"/>
    <n v="7101"/>
    <x v="8"/>
    <x v="0"/>
    <s v="MS: ALL - TRAVEL OR MOTOR VEHICLE                 "/>
    <n v="0"/>
    <n v="579747.69999999995"/>
    <n v="0"/>
    <n v="579910.05000000005"/>
    <s v="P  "/>
    <n v="404976"/>
    <s v="7"/>
    <s v="7101"/>
    <s v="2"/>
    <s v="211"/>
  </r>
  <r>
    <s v="7101211044026MRCZZ11"/>
    <s v="7101"/>
    <n v="7101"/>
    <x v="8"/>
    <x v="0"/>
    <s v="MS: SRB - ACTING ALLOWANCE                        "/>
    <n v="0"/>
    <n v="51956.76"/>
    <n v="0"/>
    <n v="51956.76"/>
    <s v="P  "/>
    <n v="55995"/>
    <s v="7"/>
    <s v="7101"/>
    <s v="2"/>
    <s v="211"/>
  </r>
  <r>
    <s v="7101211046026MRCZZ11"/>
    <s v="7101"/>
    <n v="7101"/>
    <x v="8"/>
    <x v="0"/>
    <s v="MS: SRB - ANNUAL BONUS                            "/>
    <n v="0"/>
    <n v="163708.26999999999"/>
    <n v="0"/>
    <n v="163708.26999999999"/>
    <s v="P  "/>
    <n v="277798"/>
    <s v="7"/>
    <s v="7101"/>
    <s v="2"/>
    <s v="211"/>
  </r>
  <r>
    <s v="7101211050026MRCZZ11"/>
    <s v="7101"/>
    <n v="7101"/>
    <x v="8"/>
    <x v="0"/>
    <s v="MS: SRB - LONG SERVICE AWARD                      "/>
    <n v="0"/>
    <n v="0"/>
    <n v="-111291.36"/>
    <n v="-111291.36"/>
    <s v="P  "/>
    <n v="0"/>
    <s v="7"/>
    <s v="7101"/>
    <s v="2"/>
    <s v="211"/>
  </r>
  <r>
    <s v="7101213001026MRCZZ11"/>
    <s v="7101"/>
    <n v="7101"/>
    <x v="8"/>
    <x v="0"/>
    <s v="MS: SOC CONTR - BARGAINING COUNCIL                "/>
    <n v="0"/>
    <n v="621.25"/>
    <n v="0"/>
    <n v="621.25"/>
    <s v="P  "/>
    <n v="636"/>
    <s v="7"/>
    <s v="7101"/>
    <s v="2"/>
    <s v="213"/>
  </r>
  <r>
    <s v="7101213010026MRCZZ11"/>
    <s v="7101"/>
    <n v="7101"/>
    <x v="8"/>
    <x v="0"/>
    <s v="MS: SOC CONTR - GROUP LIFE INSURANCE              "/>
    <n v="0"/>
    <n v="11406.26"/>
    <n v="0"/>
    <n v="11623.86"/>
    <s v="P  "/>
    <n v="2561"/>
    <s v="7"/>
    <s v="7101"/>
    <s v="2"/>
    <s v="213"/>
  </r>
  <r>
    <s v="7101213020026MRCZZ11"/>
    <s v="7101"/>
    <n v="7101"/>
    <x v="8"/>
    <x v="0"/>
    <s v="MS: SOC CONTR - MEDICAL                           "/>
    <n v="0"/>
    <n v="139062.51999999999"/>
    <n v="0"/>
    <n v="139062.51999999999"/>
    <s v="P  "/>
    <n v="132433"/>
    <s v="7"/>
    <s v="7101"/>
    <s v="2"/>
    <s v="213"/>
  </r>
  <r>
    <s v="7101213030026MRCZZ11"/>
    <s v="7101"/>
    <n v="7101"/>
    <x v="8"/>
    <x v="0"/>
    <s v="MS: SOC CONTR - PENSION                           "/>
    <n v="0"/>
    <n v="519929.5"/>
    <n v="0"/>
    <n v="519929.5"/>
    <s v="P  "/>
    <n v="340174"/>
    <s v="7"/>
    <s v="7101"/>
    <s v="2"/>
    <s v="213"/>
  </r>
  <r>
    <s v="7101213040026MRCZZ11"/>
    <s v="7101"/>
    <n v="7101"/>
    <x v="8"/>
    <x v="0"/>
    <s v="MS: SOC CONTR - UNEMPLOYMENT INSUR FUND           "/>
    <n v="0"/>
    <n v="10559.12"/>
    <n v="0"/>
    <n v="10559.12"/>
    <s v="P  "/>
    <n v="11478"/>
    <s v="7"/>
    <s v="7101"/>
    <s v="2"/>
    <s v="213"/>
  </r>
  <r>
    <s v="7101226060026MRCZZ11"/>
    <s v="7101"/>
    <n v="7101"/>
    <x v="8"/>
    <x v="0"/>
    <s v="OS: CATERING SERVICES                             "/>
    <n v="0"/>
    <n v="0"/>
    <n v="0"/>
    <n v="0"/>
    <s v="P  "/>
    <n v="5540"/>
    <s v="7"/>
    <s v="7101"/>
    <s v="2"/>
    <s v="226"/>
  </r>
  <r>
    <s v="7101226060H26MRCZZ11"/>
    <s v="7101"/>
    <n v="7101"/>
    <x v="8"/>
    <x v="0"/>
    <s v="OS: CATERING SERVICES(REFRESHMENTS)               "/>
    <n v="0"/>
    <n v="6231.17"/>
    <n v="0"/>
    <n v="6231.17"/>
    <s v="P  "/>
    <n v="13758"/>
    <s v="7"/>
    <s v="7101"/>
    <s v="2"/>
    <s v="226"/>
  </r>
  <r>
    <s v="7101227037026414ZZ11"/>
    <s v="7101"/>
    <n v="7101"/>
    <x v="8"/>
    <x v="0"/>
    <s v="C&amp;PS: B&amp;A HUMAN RESOURCES                         "/>
    <n v="0"/>
    <n v="0"/>
    <n v="0"/>
    <n v="0"/>
    <s v="P  "/>
    <n v="1454"/>
    <s v="7"/>
    <s v="7101"/>
    <s v="2"/>
    <s v="227"/>
  </r>
  <r>
    <s v="7101230019026MRCZZ11"/>
    <s v="7101"/>
    <n v="7101"/>
    <x v="8"/>
    <x v="0"/>
    <s v="OC: ASSETS LESS THAN CAPITAL THRESHOLD            "/>
    <n v="0"/>
    <n v="0"/>
    <n v="0"/>
    <n v="0"/>
    <s v="P  "/>
    <n v="3017"/>
    <s v="7"/>
    <s v="7101"/>
    <s v="2"/>
    <s v="230"/>
  </r>
  <r>
    <s v="7101230451026MRCZZ11"/>
    <s v="7101"/>
    <n v="7101"/>
    <x v="8"/>
    <x v="0"/>
    <s v="OC: PRINTING &amp; PUBLICATIONS                       "/>
    <n v="0"/>
    <n v="2976.66"/>
    <n v="0"/>
    <n v="2976.66"/>
    <s v="P  "/>
    <n v="3055"/>
    <s v="7"/>
    <s v="7101"/>
    <s v="2"/>
    <s v="230"/>
  </r>
  <r>
    <s v="7101230451D26MRCZZ11"/>
    <s v="7101"/>
    <n v="7101"/>
    <x v="8"/>
    <x v="0"/>
    <s v="OC: PRINTING &amp; PUBLICATIONS (PRINTING GE          "/>
    <n v="0"/>
    <n v="0"/>
    <n v="0"/>
    <n v="0"/>
    <s v="P  "/>
    <n v="2316"/>
    <s v="7"/>
    <s v="7101"/>
    <s v="2"/>
    <s v="230"/>
  </r>
  <r>
    <s v="7101230511026MRCZZ11"/>
    <s v="7101"/>
    <n v="7101"/>
    <x v="8"/>
    <x v="0"/>
    <s v="OC: REG FEES NATIONAL                             "/>
    <n v="0"/>
    <n v="3550"/>
    <n v="0"/>
    <n v="3550"/>
    <s v="P  "/>
    <n v="11000"/>
    <s v="7"/>
    <s v="7101"/>
    <s v="2"/>
    <s v="230"/>
  </r>
  <r>
    <s v="7101230541026MRCZZ11"/>
    <s v="7101"/>
    <n v="7101"/>
    <x v="8"/>
    <x v="0"/>
    <s v="OC: SKILLS DEVELOPMENT FUND LEVY                  "/>
    <n v="0"/>
    <n v="52809.01"/>
    <n v="0"/>
    <n v="52805.15"/>
    <s v="P  "/>
    <n v="51874"/>
    <s v="7"/>
    <s v="7101"/>
    <s v="2"/>
    <s v="230"/>
  </r>
  <r>
    <s v="7101230576026MRCZZ11"/>
    <s v="7101"/>
    <n v="7101"/>
    <x v="8"/>
    <x v="0"/>
    <s v="OC: T&amp;S DOM - ACCOMMODATION                       "/>
    <n v="0"/>
    <n v="15577.65"/>
    <n v="0"/>
    <n v="15577.65"/>
    <s v="P  "/>
    <n v="19310"/>
    <s v="7"/>
    <s v="7101"/>
    <s v="2"/>
    <s v="230"/>
  </r>
  <r>
    <s v="7101230576426MRCZZ11"/>
    <s v="7101"/>
    <n v="7101"/>
    <x v="8"/>
    <x v="0"/>
    <s v="OC: T&amp;S DOM - ACCOMMODATION(TRAIN / INTE          "/>
    <n v="0"/>
    <n v="244"/>
    <n v="0"/>
    <n v="244"/>
    <s v="P  "/>
    <n v="1834"/>
    <s v="7"/>
    <s v="7101"/>
    <s v="2"/>
    <s v="230"/>
  </r>
  <r>
    <s v="7101230577026MRCZZ11"/>
    <s v="7101"/>
    <n v="7101"/>
    <x v="8"/>
    <x v="0"/>
    <s v="OC: T&amp;S DOM - DAILY ALLOWANCE                     "/>
    <n v="0"/>
    <n v="5094"/>
    <n v="0"/>
    <n v="5094"/>
    <s v="P  "/>
    <n v="5614"/>
    <s v="7"/>
    <s v="7101"/>
    <s v="2"/>
    <s v="230"/>
  </r>
  <r>
    <s v="7101230577426MRCZZ11"/>
    <s v="7101"/>
    <n v="7101"/>
    <x v="8"/>
    <x v="0"/>
    <s v="OC: T&amp;S DOM - DAILY ALLOWANCE(TRAINING/I          "/>
    <n v="0"/>
    <n v="0"/>
    <n v="0"/>
    <n v="0"/>
    <s v="P  "/>
    <n v="367"/>
    <s v="7"/>
    <s v="7101"/>
    <s v="2"/>
    <s v="230"/>
  </r>
  <r>
    <s v="7101230578026MRCZZ11"/>
    <s v="7101"/>
    <n v="7101"/>
    <x v="8"/>
    <x v="0"/>
    <s v="OC: T&amp;S DOM - FOOD &amp; BEVERAGE (SERVED)            "/>
    <n v="0"/>
    <n v="366"/>
    <n v="0"/>
    <n v="366"/>
    <s v="P  "/>
    <n v="2420"/>
    <s v="7"/>
    <s v="7101"/>
    <s v="2"/>
    <s v="230"/>
  </r>
  <r>
    <s v="7101230578426MRCZZ11"/>
    <s v="7101"/>
    <n v="7101"/>
    <x v="8"/>
    <x v="0"/>
    <s v="OC: T&amp;S DOM - FOOD &amp; BEV (SERV)(TRAIN/IN          "/>
    <n v="0"/>
    <n v="0"/>
    <n v="0"/>
    <n v="0"/>
    <s v="P  "/>
    <n v="220"/>
    <s v="7"/>
    <s v="7101"/>
    <s v="2"/>
    <s v="230"/>
  </r>
  <r>
    <s v="7101230579026MRCZZ11"/>
    <s v="7101"/>
    <n v="7101"/>
    <x v="8"/>
    <x v="0"/>
    <s v="OC: T&amp;S DOM - INCIDENTAL COST                     "/>
    <n v="0"/>
    <n v="0"/>
    <n v="0"/>
    <n v="0"/>
    <s v="P  "/>
    <n v="733"/>
    <s v="7"/>
    <s v="7101"/>
    <s v="2"/>
    <s v="230"/>
  </r>
  <r>
    <s v="7101230580026MRCZZ11"/>
    <s v="7101"/>
    <n v="7101"/>
    <x v="8"/>
    <x v="0"/>
    <s v="OC: T&amp;S DOM TRP - WITHOUT OPR CAR RENTAL          "/>
    <n v="0"/>
    <n v="4471.84"/>
    <n v="0"/>
    <n v="4471.84"/>
    <s v="P  "/>
    <n v="6602"/>
    <s v="7"/>
    <s v="7101"/>
    <s v="2"/>
    <s v="230"/>
  </r>
  <r>
    <s v="7101230580426MRCZZ11"/>
    <s v="7101"/>
    <n v="7101"/>
    <x v="8"/>
    <x v="0"/>
    <s v="OC: T&amp;S DOM - WITHOUT OPR CAR RENTAL(TRA          "/>
    <n v="0"/>
    <n v="7824.05"/>
    <n v="0"/>
    <n v="7824.05"/>
    <s v="P  "/>
    <n v="9664"/>
    <s v="7"/>
    <s v="7101"/>
    <s v="2"/>
    <s v="230"/>
  </r>
  <r>
    <s v="7101230583026MRCZZ11"/>
    <s v="7101"/>
    <n v="7101"/>
    <x v="8"/>
    <x v="0"/>
    <s v="OC: T&amp;S DOM PUB TRP - AIR TRANSPORT               "/>
    <n v="0"/>
    <n v="60002.46"/>
    <n v="0"/>
    <n v="60002.46"/>
    <s v="P  "/>
    <n v="54364"/>
    <s v="7"/>
    <s v="7101"/>
    <s v="2"/>
    <s v="230"/>
  </r>
  <r>
    <s v="7101230583426MRCZZ11"/>
    <s v="7101"/>
    <n v="7101"/>
    <x v="8"/>
    <x v="0"/>
    <s v="OC: T&amp;S DOM PUB TRP - AIR TRANSPORT(TRAI          "/>
    <n v="0"/>
    <n v="0"/>
    <n v="0"/>
    <n v="0"/>
    <s v="P  "/>
    <n v="2875"/>
    <s v="7"/>
    <s v="7101"/>
    <s v="2"/>
    <s v="230"/>
  </r>
  <r>
    <s v="7101230610026MRCZZ11"/>
    <s v="7101"/>
    <n v="7101"/>
    <x v="8"/>
    <x v="0"/>
    <s v="OC: UNIFORM &amp; PROTECTIVE CLOTHING                 "/>
    <n v="0"/>
    <n v="0"/>
    <n v="0"/>
    <n v="0"/>
    <s v="P  "/>
    <n v="465"/>
    <s v="7"/>
    <s v="7101"/>
    <s v="2"/>
    <s v="230"/>
  </r>
  <r>
    <s v="7101232060026MRCZZ11"/>
    <s v="7101"/>
    <n v="7101"/>
    <x v="8"/>
    <x v="0"/>
    <s v="INV - CONSUMABLE STORES - STANDARD RATED          "/>
    <n v="0"/>
    <n v="201.75"/>
    <n v="0"/>
    <n v="201.75"/>
    <s v="P  "/>
    <n v="1509"/>
    <s v="7"/>
    <s v="7101"/>
    <s v="2"/>
    <s v="232"/>
  </r>
  <r>
    <s v="7101232360026MRCZZ11"/>
    <s v="7101"/>
    <n v="7101"/>
    <x v="8"/>
    <x v="0"/>
    <s v="INVENTORY - MATERIALS &amp; SUPPLIES                  "/>
    <n v="0"/>
    <n v="2082.6999999999998"/>
    <n v="0"/>
    <n v="2082.6999999999998"/>
    <s v="P  "/>
    <n v="3867"/>
    <s v="7"/>
    <s v="7101"/>
    <s v="2"/>
    <s v="232"/>
  </r>
  <r>
    <s v="7101272060026MRCZZ11"/>
    <s v="7101"/>
    <n v="7101"/>
    <x v="8"/>
    <x v="0"/>
    <s v="DEPRECIATION COMPUTER EQUIPMENT                   "/>
    <n v="0"/>
    <n v="0"/>
    <n v="0"/>
    <n v="0"/>
    <s v="P  "/>
    <n v="0"/>
    <s v="7"/>
    <s v="7101"/>
    <s v="2"/>
    <s v="272"/>
  </r>
  <r>
    <s v="7101272150026MRCZZ11"/>
    <s v="7101"/>
    <n v="7101"/>
    <x v="8"/>
    <x v="0"/>
    <s v="DEPRECIATION FURNITURE &amp; OFFICE EQUIPM            "/>
    <n v="0"/>
    <n v="0"/>
    <n v="0"/>
    <n v="0"/>
    <s v="P  "/>
    <n v="424970"/>
    <s v="7"/>
    <s v="7101"/>
    <s v="2"/>
    <s v="272"/>
  </r>
  <r>
    <s v="7101272242026MRCZZ11"/>
    <s v="7101"/>
    <n v="7101"/>
    <x v="8"/>
    <x v="0"/>
    <s v="DEPRECIATION ELEC POWER PLANTS                    "/>
    <n v="0"/>
    <n v="0"/>
    <n v="0"/>
    <n v="0"/>
    <s v="P  "/>
    <n v="0"/>
    <s v="7"/>
    <s v="7101"/>
    <s v="2"/>
    <s v="272"/>
  </r>
  <r>
    <s v="7101272243026MRCZZ11"/>
    <s v="7101"/>
    <n v="7101"/>
    <x v="8"/>
    <x v="0"/>
    <s v="DEPRECIATION ELEC HV SUBSTATIONS                  "/>
    <n v="0"/>
    <n v="0"/>
    <n v="0"/>
    <n v="0"/>
    <s v="P  "/>
    <n v="0"/>
    <s v="7"/>
    <s v="7101"/>
    <s v="2"/>
    <s v="272"/>
  </r>
  <r>
    <s v="7101272244026MRCZZ11"/>
    <s v="7101"/>
    <n v="7101"/>
    <x v="8"/>
    <x v="0"/>
    <s v="DEPRECIATION ELEC HV SWITCHING STATIONS           "/>
    <n v="0"/>
    <n v="0"/>
    <n v="0"/>
    <n v="0"/>
    <s v="P  "/>
    <n v="0"/>
    <s v="7"/>
    <s v="7101"/>
    <s v="2"/>
    <s v="272"/>
  </r>
  <r>
    <s v="7101272245026MRCZZ11"/>
    <s v="7101"/>
    <n v="7101"/>
    <x v="8"/>
    <x v="0"/>
    <s v="DEPRECIATION ELEC HV TRANSM CONDUCTORS            "/>
    <n v="0"/>
    <n v="0"/>
    <n v="0"/>
    <n v="0"/>
    <s v="P  "/>
    <n v="0"/>
    <s v="7"/>
    <s v="7101"/>
    <s v="2"/>
    <s v="272"/>
  </r>
  <r>
    <s v="7101272246026MRCZZ11"/>
    <s v="7101"/>
    <n v="7101"/>
    <x v="8"/>
    <x v="0"/>
    <s v="DEPRECIATION ELEC MV SUBSTATIONS                  "/>
    <n v="0"/>
    <n v="0"/>
    <n v="0"/>
    <n v="0"/>
    <s v="P  "/>
    <n v="0"/>
    <s v="7"/>
    <s v="7101"/>
    <s v="2"/>
    <s v="272"/>
  </r>
  <r>
    <s v="7101272247026MRCZZ11"/>
    <s v="7101"/>
    <n v="7101"/>
    <x v="8"/>
    <x v="0"/>
    <s v="DEPRECIATION ELEC MV SWITCHING STATIONS           "/>
    <n v="0"/>
    <n v="0"/>
    <n v="0"/>
    <n v="0"/>
    <s v="P  "/>
    <n v="0"/>
    <s v="7"/>
    <s v="7101"/>
    <s v="2"/>
    <s v="272"/>
  </r>
  <r>
    <s v="7101272248026MRCZZ11"/>
    <s v="7101"/>
    <n v="7101"/>
    <x v="8"/>
    <x v="0"/>
    <s v="DEPRECIATION ELEC MV NETWORKS                     "/>
    <n v="0"/>
    <n v="0"/>
    <n v="0"/>
    <n v="0"/>
    <s v="P  "/>
    <n v="0"/>
    <s v="7"/>
    <s v="7101"/>
    <s v="2"/>
    <s v="272"/>
  </r>
  <r>
    <s v="7101272249026MRCZZ11"/>
    <s v="7101"/>
    <n v="7101"/>
    <x v="8"/>
    <x v="0"/>
    <s v="DEPRECIATION ELEC LV NETWORKS                     "/>
    <n v="0"/>
    <n v="0"/>
    <n v="0"/>
    <n v="0"/>
    <s v="P  "/>
    <n v="0"/>
    <s v="7"/>
    <s v="7101"/>
    <s v="2"/>
    <s v="272"/>
  </r>
  <r>
    <s v="7101272250026MRCZZ11"/>
    <s v="7101"/>
    <n v="7101"/>
    <x v="8"/>
    <x v="0"/>
    <s v="DEPRECIATION ELEC CAPITAL SPARES                  "/>
    <n v="0"/>
    <n v="0"/>
    <n v="0"/>
    <n v="0"/>
    <s v="P  "/>
    <n v="0"/>
    <s v="7"/>
    <s v="7101"/>
    <s v="2"/>
    <s v="272"/>
  </r>
  <r>
    <s v="7101272360026MRCZZ11"/>
    <s v="7101"/>
    <n v="7101"/>
    <x v="8"/>
    <x v="0"/>
    <s v="DEPRECIATION  MACHINERY &amp; EQUIPMENT               "/>
    <n v="0"/>
    <n v="0"/>
    <n v="0"/>
    <n v="0"/>
    <s v="P  "/>
    <n v="460549"/>
    <s v="7"/>
    <s v="7101"/>
    <s v="2"/>
    <s v="272"/>
  </r>
  <r>
    <s v="7101395002026MRC1211"/>
    <s v="7101"/>
    <n v="7101"/>
    <x v="8"/>
    <x v="1"/>
    <s v="DPT CHG - VEHICLE RENTAL                          "/>
    <n v="0"/>
    <n v="0"/>
    <n v="0"/>
    <n v="0"/>
    <s v="P  "/>
    <n v="196877"/>
    <s v="7"/>
    <s v="7101"/>
    <s v="3"/>
    <s v="395"/>
  </r>
  <r>
    <s v="7101395017026MRC1H11"/>
    <s v="7101"/>
    <n v="7101"/>
    <x v="8"/>
    <x v="1"/>
    <s v="DPT CHG - FUEL RECHARGE                           "/>
    <n v="0"/>
    <n v="0"/>
    <n v="0"/>
    <n v="0"/>
    <s v="P  "/>
    <n v="185867"/>
    <s v="7"/>
    <s v="7101"/>
    <s v="3"/>
    <s v="395"/>
  </r>
  <r>
    <s v="7101395018026MRC1J11"/>
    <s v="7101"/>
    <n v="7101"/>
    <x v="8"/>
    <x v="1"/>
    <s v="DPT CHG - ELECTRICITY                             "/>
    <n v="0"/>
    <n v="10790.47"/>
    <n v="0"/>
    <n v="10790.47"/>
    <s v="P  "/>
    <n v="450000"/>
    <s v="7"/>
    <s v="7101"/>
    <s v="3"/>
    <s v="395"/>
  </r>
  <r>
    <s v="7101395023026MRC1L11"/>
    <s v="7101"/>
    <n v="7101"/>
    <x v="8"/>
    <x v="1"/>
    <s v="DPT CHG INSURANCE FEES                            "/>
    <n v="0"/>
    <n v="0"/>
    <n v="0"/>
    <n v="0"/>
    <s v="P  "/>
    <n v="0"/>
    <s v="7"/>
    <s v="7101"/>
    <s v="3"/>
    <s v="395"/>
  </r>
  <r>
    <s v="71013950300ZZZZZ1T11"/>
    <s v="7101"/>
    <n v="7101"/>
    <x v="8"/>
    <x v="1"/>
    <s v="DPT CHG LEGAL SERVICES                            "/>
    <n v="0"/>
    <n v="0"/>
    <n v="0"/>
    <n v="0"/>
    <s v="P  "/>
    <n v="0"/>
    <s v="7"/>
    <s v="7101"/>
    <s v="3"/>
    <s v="395"/>
  </r>
  <r>
    <s v="7101395046026MRC2711"/>
    <s v="7101"/>
    <n v="7101"/>
    <x v="8"/>
    <x v="1"/>
    <s v="DPT CHG SECURITY:SECURITY SERVICES                "/>
    <n v="0"/>
    <n v="9560234.8499999996"/>
    <n v="0"/>
    <n v="9560234.8499999996"/>
    <s v="P  "/>
    <n v="6888000"/>
    <s v="7"/>
    <s v="7101"/>
    <s v="3"/>
    <s v="395"/>
  </r>
  <r>
    <s v="7101395049026MRC2A11"/>
    <s v="7101"/>
    <n v="7101"/>
    <x v="8"/>
    <x v="1"/>
    <s v="DPT CHG TELEPHONE                                 "/>
    <n v="0"/>
    <n v="62478.22"/>
    <n v="0"/>
    <n v="62478.22"/>
    <s v="P  "/>
    <n v="20904"/>
    <s v="7"/>
    <s v="7101"/>
    <s v="3"/>
    <s v="395"/>
  </r>
  <r>
    <s v="71013996050ZZZZZZZ11"/>
    <s v="7101"/>
    <n v="7101"/>
    <x v="8"/>
    <x v="1"/>
    <s v="TRF TO ACC SURPLUS DEFICIT                        "/>
    <n v="0"/>
    <n v="0"/>
    <n v="-13157943.039999999"/>
    <n v="-13157943.039999999"/>
    <s v="P  "/>
    <n v="0"/>
    <s v="7"/>
    <s v="7101"/>
    <s v="3"/>
    <s v="399"/>
  </r>
  <r>
    <s v="71013996100ZZZZZZZ11"/>
    <s v="7101"/>
    <n v="7101"/>
    <x v="8"/>
    <x v="1"/>
    <s v="TRF FROM ACC SURPLUS DEFICIT                      "/>
    <n v="0"/>
    <n v="0"/>
    <n v="0"/>
    <n v="0"/>
    <s v="P  "/>
    <n v="0"/>
    <s v="7"/>
    <s v="7101"/>
    <s v="3"/>
    <s v="399"/>
  </r>
  <r>
    <s v="71018100010ZZZZZZZ11"/>
    <s v="7101"/>
    <n v="7101"/>
    <x v="8"/>
    <x v="2"/>
    <s v="ACC SUR/(DEF): OPENING BALANCE                    "/>
    <n v="5925485.8399999999"/>
    <n v="0"/>
    <n v="0"/>
    <n v="5925485.8399999999"/>
    <s v="GP "/>
    <n v="0"/>
    <s v="7"/>
    <s v="7101"/>
    <s v="8"/>
    <s v="810"/>
  </r>
  <r>
    <s v="71018100020ZZZZZZZ11"/>
    <s v="7101"/>
    <n v="7101"/>
    <x v="8"/>
    <x v="2"/>
    <s v="ACC SUR/(DEF): CHANGES IN ACC POLICY              "/>
    <n v="0"/>
    <n v="0"/>
    <n v="0"/>
    <n v="0"/>
    <s v="GP "/>
    <n v="0"/>
    <s v="7"/>
    <s v="7101"/>
    <s v="8"/>
    <s v="810"/>
  </r>
  <r>
    <s v="71018100030ZZZZZZZ11"/>
    <s v="7101"/>
    <n v="7101"/>
    <x v="8"/>
    <x v="2"/>
    <s v="ACC SUR/(DEF): CORREC PRIOR PERIOD ERROR          "/>
    <n v="0"/>
    <n v="0"/>
    <n v="0"/>
    <n v="0"/>
    <s v="GP "/>
    <n v="0"/>
    <s v="7"/>
    <s v="7101"/>
    <s v="8"/>
    <s v="810"/>
  </r>
  <r>
    <s v="71018100040ZZZZZZZ11"/>
    <s v="7101"/>
    <n v="7101"/>
    <x v="8"/>
    <x v="2"/>
    <s v="ACC SUR/(DEF): TRF TO/FROM ACCUM SURPLUS          "/>
    <n v="0"/>
    <n v="13157943.039999999"/>
    <n v="0"/>
    <n v="13157943.039999999"/>
    <s v="GP "/>
    <n v="0"/>
    <s v="7"/>
    <s v="7101"/>
    <s v="8"/>
    <s v="810"/>
  </r>
  <r>
    <s v="71018100050ZZZZZZZ11"/>
    <s v="7101"/>
    <n v="7101"/>
    <x v="8"/>
    <x v="2"/>
    <s v="ACC SUR/(DEF): TRF TO/FROM RESERVES               "/>
    <n v="0"/>
    <n v="0"/>
    <n v="0"/>
    <n v="0"/>
    <s v="GP "/>
    <n v="0"/>
    <s v="7"/>
    <s v="7101"/>
    <s v="8"/>
    <s v="810"/>
  </r>
  <r>
    <s v="71018100060ZZZZZZZ11"/>
    <s v="7101"/>
    <n v="7101"/>
    <x v="8"/>
    <x v="2"/>
    <s v="ACC SUR/(DEF): DEPRECIATION OFFSETS               "/>
    <n v="0"/>
    <n v="0"/>
    <n v="0"/>
    <n v="0"/>
    <s v="GP "/>
    <n v="0"/>
    <s v="7"/>
    <s v="7101"/>
    <s v="8"/>
    <s v="810"/>
  </r>
  <r>
    <s v="7302211001026PAHZZ11"/>
    <s v="7302"/>
    <n v="7302"/>
    <x v="8"/>
    <x v="0"/>
    <s v="MS: SAL &amp; ALL: BASIC SALARY &amp; WAGES               "/>
    <n v="0"/>
    <n v="1773387.91"/>
    <n v="0"/>
    <n v="1899926.82"/>
    <s v="P  "/>
    <n v="2517899"/>
    <s v="7"/>
    <s v="7302"/>
    <s v="2"/>
    <s v="211"/>
  </r>
  <r>
    <s v="7302211026026PAHZZ11"/>
    <s v="7302"/>
    <n v="7302"/>
    <x v="8"/>
    <x v="0"/>
    <s v="MS: HB &amp; INC: HOUSING BENEFITS                    "/>
    <n v="0"/>
    <n v="20456.88"/>
    <n v="0"/>
    <n v="20456.88"/>
    <s v="P  "/>
    <n v="20496"/>
    <s v="7"/>
    <s v="7302"/>
    <s v="2"/>
    <s v="211"/>
  </r>
  <r>
    <s v="7302211034026PAHZZ11"/>
    <s v="7302"/>
    <n v="7302"/>
    <x v="8"/>
    <x v="0"/>
    <s v="MS: ALL - TRAVEL OR MOTOR VEHICLE                 "/>
    <n v="0"/>
    <n v="186141.72"/>
    <n v="0"/>
    <n v="186545.06"/>
    <s v="P  "/>
    <n v="182568"/>
    <s v="7"/>
    <s v="7302"/>
    <s v="2"/>
    <s v="211"/>
  </r>
  <r>
    <s v="7302211036026PAHZZ11"/>
    <s v="7302"/>
    <n v="7302"/>
    <x v="8"/>
    <x v="0"/>
    <s v="MS: OVERTIME - NON STRUCTURED                     "/>
    <n v="0"/>
    <n v="185765.61"/>
    <n v="0"/>
    <n v="217968.71"/>
    <s v="P  "/>
    <n v="149003"/>
    <s v="7"/>
    <s v="7302"/>
    <s v="2"/>
    <s v="211"/>
  </r>
  <r>
    <s v="7302211038026PAHZZ11"/>
    <s v="7302"/>
    <n v="7302"/>
    <x v="8"/>
    <x v="0"/>
    <s v="MS: OVERTIME - STRUCTURED                         "/>
    <n v="0"/>
    <n v="128213.69"/>
    <n v="0"/>
    <n v="129245.71"/>
    <s v="P  "/>
    <n v="200787"/>
    <s v="7"/>
    <s v="7302"/>
    <s v="2"/>
    <s v="211"/>
  </r>
  <r>
    <s v="7302211046026PAHZZ11"/>
    <s v="7302"/>
    <n v="7302"/>
    <x v="8"/>
    <x v="0"/>
    <s v="MS: SRB - ANNUAL BONUS                            "/>
    <n v="0"/>
    <n v="158703.01"/>
    <n v="0"/>
    <n v="158703.01"/>
    <s v="P  "/>
    <n v="209828"/>
    <s v="7"/>
    <s v="7302"/>
    <s v="2"/>
    <s v="211"/>
  </r>
  <r>
    <s v="7302211050026PAHZZ11"/>
    <s v="7302"/>
    <n v="7302"/>
    <x v="8"/>
    <x v="0"/>
    <s v="MS: SRB - LONG SERVICE AWARD                      "/>
    <n v="0"/>
    <n v="0"/>
    <n v="0"/>
    <n v="0"/>
    <s v="P  "/>
    <n v="0"/>
    <s v="7"/>
    <s v="7302"/>
    <s v="2"/>
    <s v="211"/>
  </r>
  <r>
    <s v="7302211056026PAHZZ11"/>
    <s v="7302"/>
    <n v="7302"/>
    <x v="8"/>
    <x v="0"/>
    <s v="MS: SRB - STANDBY ALLOWANCE                       "/>
    <n v="0"/>
    <n v="118410"/>
    <n v="0"/>
    <n v="130890"/>
    <s v="P  "/>
    <n v="63462"/>
    <s v="7"/>
    <s v="7302"/>
    <s v="2"/>
    <s v="211"/>
  </r>
  <r>
    <s v="7302213001026PAHZZ11"/>
    <s v="7302"/>
    <n v="7302"/>
    <x v="8"/>
    <x v="0"/>
    <s v="MS: SOC CONTR - BARGAINING COUNCIL                "/>
    <n v="0"/>
    <n v="778.75"/>
    <n v="0"/>
    <n v="840"/>
    <s v="P  "/>
    <n v="1272"/>
    <s v="7"/>
    <s v="7302"/>
    <s v="2"/>
    <s v="213"/>
  </r>
  <r>
    <s v="7302213010026PAHZZ11"/>
    <s v="7302"/>
    <n v="7302"/>
    <x v="8"/>
    <x v="0"/>
    <s v="MS: SOC CONTR - GROUP LIFE INSURANCE              "/>
    <n v="0"/>
    <n v="27562.38"/>
    <n v="0"/>
    <n v="29479.43"/>
    <s v="P  "/>
    <n v="30367"/>
    <s v="7"/>
    <s v="7302"/>
    <s v="2"/>
    <s v="213"/>
  </r>
  <r>
    <s v="7302213020026PAHZZ11"/>
    <s v="7302"/>
    <n v="7302"/>
    <x v="8"/>
    <x v="0"/>
    <s v="MS: SOC CONTR - MEDICAL                           "/>
    <n v="0"/>
    <n v="132026.41"/>
    <n v="0"/>
    <n v="132026.41"/>
    <s v="P  "/>
    <n v="127115"/>
    <s v="7"/>
    <s v="7302"/>
    <s v="2"/>
    <s v="213"/>
  </r>
  <r>
    <s v="7302213030026PAHZZ11"/>
    <s v="7302"/>
    <n v="7302"/>
    <x v="8"/>
    <x v="0"/>
    <s v="MS: SOC CONTR - PENSION                           "/>
    <n v="0"/>
    <n v="281440.77"/>
    <n v="0"/>
    <n v="300761.78000000003"/>
    <s v="P  "/>
    <n v="376499"/>
    <s v="7"/>
    <s v="7302"/>
    <s v="2"/>
    <s v="213"/>
  </r>
  <r>
    <s v="7302213040026PAHZZ11"/>
    <s v="7302"/>
    <n v="7302"/>
    <x v="8"/>
    <x v="0"/>
    <s v="MS: SOC CONTR - UNEMPLOYMENT INSUR FUND           "/>
    <n v="0"/>
    <n v="13106.47"/>
    <n v="0"/>
    <n v="14030.95"/>
    <s v="P  "/>
    <n v="22956"/>
    <s v="7"/>
    <s v="7302"/>
    <s v="2"/>
    <s v="213"/>
  </r>
  <r>
    <s v="7302228361026NRTZZ11"/>
    <s v="7302"/>
    <n v="7302"/>
    <x v="8"/>
    <x v="0"/>
    <s v="CONTR: MAINTENANCE OF EQUIPMENT                   "/>
    <n v="0"/>
    <n v="35"/>
    <n v="0"/>
    <n v="35"/>
    <s v="P  "/>
    <n v="5203"/>
    <s v="7"/>
    <s v="7302"/>
    <s v="2"/>
    <s v="228"/>
  </r>
  <r>
    <s v="7302228361026PAJZZ11"/>
    <s v="7302"/>
    <n v="7302"/>
    <x v="8"/>
    <x v="0"/>
    <s v="CONTR: MAINTENANCE OF EQUIPMENT                   "/>
    <n v="0"/>
    <n v="375461.23"/>
    <n v="0"/>
    <n v="375461.23"/>
    <s v="P  "/>
    <n v="2667609"/>
    <s v="7"/>
    <s v="7302"/>
    <s v="2"/>
    <s v="228"/>
  </r>
  <r>
    <s v="7302230541026MRCZZ11"/>
    <s v="7302"/>
    <n v="7302"/>
    <x v="8"/>
    <x v="0"/>
    <s v="OC: SKILLS DEVELOPMENT FUND LEVY                  "/>
    <n v="0"/>
    <n v="0"/>
    <n v="0"/>
    <n v="0"/>
    <s v="P  "/>
    <n v="11985"/>
    <s v="7"/>
    <s v="7302"/>
    <s v="2"/>
    <s v="230"/>
  </r>
  <r>
    <s v="7302230541026PAHZZ11"/>
    <s v="7302"/>
    <n v="7302"/>
    <x v="8"/>
    <x v="0"/>
    <s v="OC: SKILLS DEVELOPMENT FUND LEVY                  "/>
    <n v="0"/>
    <n v="25600.28"/>
    <n v="0"/>
    <n v="27300.54"/>
    <s v="P  "/>
    <n v="0"/>
    <s v="7"/>
    <s v="7302"/>
    <s v="2"/>
    <s v="230"/>
  </r>
  <r>
    <s v="7302395002026MRC1211"/>
    <s v="7302"/>
    <n v="7302"/>
    <x v="8"/>
    <x v="1"/>
    <s v="DPT CHG - VEHICLE RENTAL                          "/>
    <n v="0"/>
    <n v="18900"/>
    <n v="0"/>
    <n v="18900"/>
    <s v="P  "/>
    <n v="492192"/>
    <s v="7"/>
    <s v="7302"/>
    <s v="3"/>
    <s v="395"/>
  </r>
  <r>
    <s v="7302395017026MRC1H11"/>
    <s v="7302"/>
    <n v="7302"/>
    <x v="8"/>
    <x v="1"/>
    <s v="DPT CHG - FUEL RECHARGE                           "/>
    <n v="0"/>
    <n v="20667.509999999998"/>
    <n v="0"/>
    <n v="20667.509999999998"/>
    <s v="P  "/>
    <n v="464666"/>
    <s v="7"/>
    <s v="7302"/>
    <s v="3"/>
    <s v="395"/>
  </r>
  <r>
    <s v="7302395049026MRC2A11"/>
    <s v="7302"/>
    <n v="7302"/>
    <x v="8"/>
    <x v="1"/>
    <s v="DPT CHG TELEPHONE                                 "/>
    <n v="0"/>
    <n v="69687.789999999994"/>
    <n v="0"/>
    <n v="69687.789999999994"/>
    <s v="P  "/>
    <n v="59124"/>
    <s v="7"/>
    <s v="7302"/>
    <s v="3"/>
    <s v="395"/>
  </r>
  <r>
    <s v="73023996050ZZZZZZZ11"/>
    <s v="7302"/>
    <n v="7302"/>
    <x v="8"/>
    <x v="1"/>
    <s v="TRF TO ACC SURPLUS DEFICIT                        "/>
    <n v="0"/>
    <n v="0"/>
    <n v="-3154973.57"/>
    <n v="-3154973.57"/>
    <s v="P  "/>
    <n v="0"/>
    <s v="7"/>
    <s v="7302"/>
    <s v="3"/>
    <s v="399"/>
  </r>
  <r>
    <s v="73023996100ZZZZZZZ11"/>
    <s v="7302"/>
    <n v="7302"/>
    <x v="8"/>
    <x v="1"/>
    <s v="TRF FROM ACC SURPLUS DEFICIT                      "/>
    <n v="0"/>
    <n v="0"/>
    <n v="0"/>
    <n v="0"/>
    <s v="P  "/>
    <n v="0"/>
    <s v="7"/>
    <s v="7302"/>
    <s v="3"/>
    <s v="399"/>
  </r>
  <r>
    <s v="73028100010ZZZZZZZ11"/>
    <s v="7302"/>
    <n v="7302"/>
    <x v="8"/>
    <x v="2"/>
    <s v="ACC SUR/(DEF): OPENING BALANCE                    "/>
    <n v="3489210.14"/>
    <n v="0"/>
    <n v="0"/>
    <n v="3489210.14"/>
    <s v="GP "/>
    <n v="0"/>
    <s v="7"/>
    <s v="7302"/>
    <s v="8"/>
    <s v="810"/>
  </r>
  <r>
    <s v="73028100020ZZZZZZZ11"/>
    <s v="7302"/>
    <n v="7302"/>
    <x v="8"/>
    <x v="2"/>
    <s v="ACC SUR/(DEF): CHANGES IN ACC POLICY              "/>
    <n v="0"/>
    <n v="0"/>
    <n v="0"/>
    <n v="0"/>
    <s v="GP "/>
    <n v="0"/>
    <s v="7"/>
    <s v="7302"/>
    <s v="8"/>
    <s v="810"/>
  </r>
  <r>
    <s v="73028100030ZZZZZZZ11"/>
    <s v="7302"/>
    <n v="7302"/>
    <x v="8"/>
    <x v="2"/>
    <s v="ACC SUR/(DEF): CORREC PRIOR PERIOD ERROR          "/>
    <n v="0"/>
    <n v="0"/>
    <n v="0"/>
    <n v="0"/>
    <s v="GP "/>
    <n v="0"/>
    <s v="7"/>
    <s v="7302"/>
    <s v="8"/>
    <s v="810"/>
  </r>
  <r>
    <s v="73028100040ZZZZZZZ11"/>
    <s v="7302"/>
    <n v="7302"/>
    <x v="8"/>
    <x v="2"/>
    <s v="ACC SUR/(DEF): TRF TO/FROM ACCUM SURPLUS          "/>
    <n v="0"/>
    <n v="3154973.57"/>
    <n v="0"/>
    <n v="3154973.57"/>
    <s v="GP "/>
    <n v="0"/>
    <s v="7"/>
    <s v="7302"/>
    <s v="8"/>
    <s v="810"/>
  </r>
  <r>
    <s v="73028100050ZZZZZZZ11"/>
    <s v="7302"/>
    <n v="7302"/>
    <x v="8"/>
    <x v="2"/>
    <s v="ACC SUR/(DEF): TRF TO/FROM RESERVES               "/>
    <n v="0"/>
    <n v="0"/>
    <n v="0"/>
    <n v="0"/>
    <s v="GP "/>
    <n v="0"/>
    <s v="7"/>
    <s v="7302"/>
    <s v="8"/>
    <s v="810"/>
  </r>
  <r>
    <s v="73028100060ZZZZZZZ11"/>
    <s v="7302"/>
    <n v="7302"/>
    <x v="8"/>
    <x v="2"/>
    <s v="ACC SUR/(DEF): DEPRECIATION OFFSETS               "/>
    <n v="0"/>
    <n v="0"/>
    <n v="0"/>
    <n v="0"/>
    <s v="GP "/>
    <n v="0"/>
    <s v="7"/>
    <s v="7302"/>
    <s v="8"/>
    <s v="810"/>
  </r>
  <r>
    <s v="7311211001026MRCZZ11"/>
    <s v="7311"/>
    <n v="7311"/>
    <x v="8"/>
    <x v="0"/>
    <s v="MS: SAL &amp; ALL: BASIC SALARY &amp; WAGES               "/>
    <n v="0"/>
    <n v="1288745.3500000001"/>
    <n v="0"/>
    <n v="1288745.3500000001"/>
    <s v="P  "/>
    <n v="1939132"/>
    <s v="7"/>
    <s v="7311"/>
    <s v="2"/>
    <s v="211"/>
  </r>
  <r>
    <s v="7311211010026MRCZZ11"/>
    <s v="7311"/>
    <n v="7311"/>
    <x v="8"/>
    <x v="0"/>
    <s v="MS: SAL &amp; ALL: PERFORMANCE BASED BONUSES          "/>
    <n v="0"/>
    <n v="0"/>
    <n v="0"/>
    <n v="0"/>
    <s v="P  "/>
    <n v="0"/>
    <s v="7"/>
    <s v="7311"/>
    <s v="2"/>
    <s v="211"/>
  </r>
  <r>
    <s v="7311211022026MRCZZ11"/>
    <s v="7311"/>
    <n v="7311"/>
    <x v="8"/>
    <x v="0"/>
    <s v="MS: ALL - CELLULAR &amp; TELEPHONE                    "/>
    <n v="0"/>
    <n v="8000"/>
    <n v="0"/>
    <n v="8000"/>
    <s v="P  "/>
    <n v="12000"/>
    <s v="7"/>
    <s v="7311"/>
    <s v="2"/>
    <s v="211"/>
  </r>
  <r>
    <s v="7311211026026MRCZZ11"/>
    <s v="7311"/>
    <n v="7311"/>
    <x v="8"/>
    <x v="0"/>
    <s v="MS: HB &amp; INC: HOUSING BENEFITS                    "/>
    <n v="0"/>
    <n v="10228.44"/>
    <n v="0"/>
    <n v="10228.44"/>
    <s v="P  "/>
    <n v="10248"/>
    <s v="7"/>
    <s v="7311"/>
    <s v="2"/>
    <s v="211"/>
  </r>
  <r>
    <s v="7311211034026MRCZZ11"/>
    <s v="7311"/>
    <n v="7311"/>
    <x v="8"/>
    <x v="0"/>
    <s v="MS: ALL - TRAVEL OR MOTOR VEHICLE                 "/>
    <n v="0"/>
    <n v="217727.06"/>
    <n v="0"/>
    <n v="217862.3"/>
    <s v="P  "/>
    <n v="127884"/>
    <s v="7"/>
    <s v="7311"/>
    <s v="2"/>
    <s v="211"/>
  </r>
  <r>
    <s v="7311211044026MRCZZ11"/>
    <s v="7311"/>
    <n v="7311"/>
    <x v="8"/>
    <x v="0"/>
    <s v="MS: SRB - ACTING ALLOWANCE                        "/>
    <n v="0"/>
    <n v="64924.98"/>
    <n v="0"/>
    <n v="64924.98"/>
    <s v="P  "/>
    <n v="16419"/>
    <s v="7"/>
    <s v="7311"/>
    <s v="2"/>
    <s v="211"/>
  </r>
  <r>
    <s v="7311211046026MRCZZ11"/>
    <s v="7311"/>
    <n v="7311"/>
    <x v="8"/>
    <x v="0"/>
    <s v="MS: SRB - ANNUAL BONUS                            "/>
    <n v="0"/>
    <n v="52259.99"/>
    <n v="0"/>
    <n v="52259.99"/>
    <s v="P  "/>
    <n v="163906"/>
    <s v="7"/>
    <s v="7311"/>
    <s v="2"/>
    <s v="211"/>
  </r>
  <r>
    <s v="7311211050026MRCZZ11"/>
    <s v="7311"/>
    <n v="7311"/>
    <x v="8"/>
    <x v="0"/>
    <s v="MS: SRB - LONG SERVICE AWARD                      "/>
    <n v="0"/>
    <n v="15300"/>
    <n v="0"/>
    <n v="15300"/>
    <s v="P  "/>
    <n v="0"/>
    <s v="7"/>
    <s v="7311"/>
    <s v="2"/>
    <s v="211"/>
  </r>
  <r>
    <s v="7311213001026MRCZZ11"/>
    <s v="7311"/>
    <n v="7311"/>
    <x v="8"/>
    <x v="0"/>
    <s v="MS: SOC CONTR - BARGAINING COUNCIL                "/>
    <n v="0"/>
    <n v="280"/>
    <n v="0"/>
    <n v="280"/>
    <s v="P  "/>
    <n v="318"/>
    <s v="7"/>
    <s v="7311"/>
    <s v="2"/>
    <s v="213"/>
  </r>
  <r>
    <s v="7311213010026MRCZZ11"/>
    <s v="7311"/>
    <n v="7311"/>
    <x v="8"/>
    <x v="0"/>
    <s v="MS: SOC CONTR - GROUP LIFE INSURANCE              "/>
    <n v="0"/>
    <n v="9908.76"/>
    <n v="0"/>
    <n v="10823.31"/>
    <s v="P  "/>
    <n v="10897"/>
    <s v="7"/>
    <s v="7311"/>
    <s v="2"/>
    <s v="213"/>
  </r>
  <r>
    <s v="7311213020026MRCZZ11"/>
    <s v="7311"/>
    <n v="7311"/>
    <x v="8"/>
    <x v="0"/>
    <s v="MS: SOC CONTR - MEDICAL                           "/>
    <n v="0"/>
    <n v="86324.41"/>
    <n v="0"/>
    <n v="86324.41"/>
    <s v="P  "/>
    <n v="106616"/>
    <s v="7"/>
    <s v="7311"/>
    <s v="2"/>
    <s v="213"/>
  </r>
  <r>
    <s v="7311213030026MRCZZ11"/>
    <s v="7311"/>
    <n v="7311"/>
    <x v="8"/>
    <x v="0"/>
    <s v="MS: SOC CONTR - PENSION                           "/>
    <n v="0"/>
    <n v="129928.21"/>
    <n v="0"/>
    <n v="129928.21"/>
    <s v="P  "/>
    <n v="129391"/>
    <s v="7"/>
    <s v="7311"/>
    <s v="2"/>
    <s v="213"/>
  </r>
  <r>
    <s v="7311213040026MRCZZ11"/>
    <s v="7311"/>
    <n v="7311"/>
    <x v="8"/>
    <x v="0"/>
    <s v="MS: SOC CONTR - UNEMPLOYMENT INSUR FUND           "/>
    <n v="0"/>
    <n v="4759.04"/>
    <n v="0"/>
    <n v="4759.04"/>
    <s v="P  "/>
    <n v="5739"/>
    <s v="7"/>
    <s v="7311"/>
    <s v="2"/>
    <s v="213"/>
  </r>
  <r>
    <s v="7311226060026MRCZZ11"/>
    <s v="7311"/>
    <n v="7311"/>
    <x v="8"/>
    <x v="0"/>
    <s v="OS: CATERING SERVICES                             "/>
    <n v="0"/>
    <n v="0"/>
    <n v="0"/>
    <n v="0"/>
    <s v="P  "/>
    <n v="1870"/>
    <s v="7"/>
    <s v="7311"/>
    <s v="2"/>
    <s v="226"/>
  </r>
  <r>
    <s v="7311226060H26MRCZZ11"/>
    <s v="7311"/>
    <n v="7311"/>
    <x v="8"/>
    <x v="0"/>
    <s v="OS: CATERING SERVICES(REFRESHMENTS)               "/>
    <n v="0"/>
    <n v="0"/>
    <n v="0"/>
    <n v="0"/>
    <s v="P  "/>
    <n v="238"/>
    <s v="7"/>
    <s v="7311"/>
    <s v="2"/>
    <s v="226"/>
  </r>
  <r>
    <s v="7311228361026NRTZZ11"/>
    <s v="7311"/>
    <n v="7311"/>
    <x v="8"/>
    <x v="0"/>
    <s v="CONTR: MAINTENANCE OF EQUIPMENT                   "/>
    <n v="0"/>
    <n v="52.17"/>
    <n v="0"/>
    <n v="52.17"/>
    <s v="P  "/>
    <n v="736"/>
    <s v="7"/>
    <s v="7311"/>
    <s v="2"/>
    <s v="228"/>
  </r>
  <r>
    <s v="7311230018021MRCZZ11"/>
    <s v="7311"/>
    <n v="7311"/>
    <x v="8"/>
    <x v="0"/>
    <s v="OC: ADV/PUB/MARK - TENDERS                        "/>
    <n v="0"/>
    <n v="0"/>
    <n v="0"/>
    <n v="0"/>
    <s v="P  "/>
    <n v="15981"/>
    <s v="7"/>
    <s v="7311"/>
    <s v="2"/>
    <s v="230"/>
  </r>
  <r>
    <s v="7311230019026MRCZZ11"/>
    <s v="7311"/>
    <n v="7311"/>
    <x v="8"/>
    <x v="0"/>
    <s v="OC: ASSETS LESS THAN CAPITAL THRESHOLD            "/>
    <n v="0"/>
    <n v="0"/>
    <n v="0"/>
    <n v="0"/>
    <s v="P  "/>
    <n v="230"/>
    <s v="7"/>
    <s v="7311"/>
    <s v="2"/>
    <s v="230"/>
  </r>
  <r>
    <s v="7311230451026MRCZZ11"/>
    <s v="7311"/>
    <n v="7311"/>
    <x v="8"/>
    <x v="0"/>
    <s v="OC: PRINTING &amp; PUBLICATIONS                       "/>
    <n v="0"/>
    <n v="707.48"/>
    <n v="0"/>
    <n v="707.48"/>
    <s v="P  "/>
    <n v="1116"/>
    <s v="7"/>
    <s v="7311"/>
    <s v="2"/>
    <s v="230"/>
  </r>
  <r>
    <s v="7311230451A26MRCZZ11"/>
    <s v="7311"/>
    <n v="7311"/>
    <x v="8"/>
    <x v="0"/>
    <s v="OC: PRINTING &amp; PUBLICATIONS (TRAINING)            "/>
    <n v="0"/>
    <n v="0"/>
    <n v="0"/>
    <n v="0"/>
    <s v="P  "/>
    <n v="116"/>
    <s v="7"/>
    <s v="7311"/>
    <s v="2"/>
    <s v="230"/>
  </r>
  <r>
    <s v="7311230511026MRCZZ11"/>
    <s v="7311"/>
    <n v="7311"/>
    <x v="8"/>
    <x v="0"/>
    <s v="OC: REG FEES NATIONAL                             "/>
    <n v="0"/>
    <n v="0"/>
    <n v="0"/>
    <n v="0"/>
    <s v="P  "/>
    <n v="1674"/>
    <s v="7"/>
    <s v="7311"/>
    <s v="2"/>
    <s v="230"/>
  </r>
  <r>
    <s v="7311230541026MRCZZ11"/>
    <s v="7311"/>
    <n v="7311"/>
    <x v="8"/>
    <x v="0"/>
    <s v="OC: SKILLS DEVELOPMENT FUND LEVY                  "/>
    <n v="0"/>
    <n v="16656.060000000001"/>
    <n v="0"/>
    <n v="16654.740000000002"/>
    <s v="P  "/>
    <n v="18174"/>
    <s v="7"/>
    <s v="7311"/>
    <s v="2"/>
    <s v="230"/>
  </r>
  <r>
    <s v="7311230572026MRCZZ11"/>
    <s v="7311"/>
    <n v="7311"/>
    <x v="8"/>
    <x v="0"/>
    <s v="OC: TOLL GATE FEES                                "/>
    <n v="0"/>
    <n v="0"/>
    <n v="0"/>
    <n v="0"/>
    <s v="P  "/>
    <n v="610"/>
    <s v="7"/>
    <s v="7311"/>
    <s v="2"/>
    <s v="230"/>
  </r>
  <r>
    <s v="7311230574021MRCZZ11"/>
    <s v="7311"/>
    <n v="7311"/>
    <x v="8"/>
    <x v="0"/>
    <s v="OC: TRANSPORT - FUNERALS                          "/>
    <n v="0"/>
    <n v="0"/>
    <n v="0"/>
    <n v="0"/>
    <s v="P  "/>
    <n v="3729"/>
    <s v="7"/>
    <s v="7311"/>
    <s v="2"/>
    <s v="230"/>
  </r>
  <r>
    <s v="7311230575021MRCZZ11"/>
    <s v="7311"/>
    <n v="7311"/>
    <x v="8"/>
    <x v="0"/>
    <s v="OC: TRANSPORT - PATIENTS &amp; CORPSE                 "/>
    <n v="0"/>
    <n v="0"/>
    <n v="0"/>
    <n v="0"/>
    <s v="P  "/>
    <n v="2664"/>
    <s v="7"/>
    <s v="7311"/>
    <s v="2"/>
    <s v="230"/>
  </r>
  <r>
    <s v="7311230576026MRCZZ11"/>
    <s v="7311"/>
    <n v="7311"/>
    <x v="8"/>
    <x v="0"/>
    <s v="OC: T&amp;S DOM - ACCOMMODATION                       "/>
    <n v="0"/>
    <n v="1339.13"/>
    <n v="0"/>
    <n v="1339.13"/>
    <s v="P  "/>
    <n v="5545"/>
    <s v="7"/>
    <s v="7311"/>
    <s v="2"/>
    <s v="230"/>
  </r>
  <r>
    <s v="7311230577026MRCZZ11"/>
    <s v="7311"/>
    <n v="7311"/>
    <x v="8"/>
    <x v="0"/>
    <s v="OC: T&amp;S DOM - DAILY ALLOWANCE                     "/>
    <n v="0"/>
    <n v="366"/>
    <n v="0"/>
    <n v="366"/>
    <s v="P  "/>
    <n v="1355"/>
    <s v="7"/>
    <s v="7311"/>
    <s v="2"/>
    <s v="230"/>
  </r>
  <r>
    <s v="7311230578026MRCZZ11"/>
    <s v="7311"/>
    <n v="7311"/>
    <x v="8"/>
    <x v="0"/>
    <s v="OC: T&amp;S DOM - FOOD &amp; BEVERAGE (SERVED)            "/>
    <n v="0"/>
    <n v="0"/>
    <n v="0"/>
    <n v="0"/>
    <s v="P  "/>
    <n v="725"/>
    <s v="7"/>
    <s v="7311"/>
    <s v="2"/>
    <s v="230"/>
  </r>
  <r>
    <s v="7311230579026MRCZZ11"/>
    <s v="7311"/>
    <n v="7311"/>
    <x v="8"/>
    <x v="0"/>
    <s v="OC: T&amp;S DOM - INCIDENTAL COST                     "/>
    <n v="0"/>
    <n v="0"/>
    <n v="0"/>
    <n v="0"/>
    <s v="P  "/>
    <n v="242"/>
    <s v="7"/>
    <s v="7311"/>
    <s v="2"/>
    <s v="230"/>
  </r>
  <r>
    <s v="7311230580026MRCZZ11"/>
    <s v="7311"/>
    <n v="7311"/>
    <x v="8"/>
    <x v="0"/>
    <s v="OC: T&amp;S DOM TRP - WITHOUT OPR CAR RENTAL          "/>
    <n v="0"/>
    <n v="0"/>
    <n v="0"/>
    <n v="0"/>
    <s v="P  "/>
    <n v="1767"/>
    <s v="7"/>
    <s v="7311"/>
    <s v="2"/>
    <s v="230"/>
  </r>
  <r>
    <s v="7311230583026MRCZZ11"/>
    <s v="7311"/>
    <n v="7311"/>
    <x v="8"/>
    <x v="0"/>
    <s v="OC: T&amp;S DOM PUB TRP - AIR TRANSPORT               "/>
    <n v="0"/>
    <n v="4938.0200000000004"/>
    <n v="0"/>
    <n v="4938.0200000000004"/>
    <s v="P  "/>
    <n v="10029"/>
    <s v="7"/>
    <s v="7311"/>
    <s v="2"/>
    <s v="230"/>
  </r>
  <r>
    <s v="7311232360026MRCZZ11"/>
    <s v="7311"/>
    <n v="7311"/>
    <x v="8"/>
    <x v="0"/>
    <s v="INVENTORY - MATERIALS &amp; SUPPLIES                  "/>
    <n v="0"/>
    <n v="121.95"/>
    <n v="0"/>
    <n v="121.95"/>
    <s v="P  "/>
    <n v="2256"/>
    <s v="7"/>
    <s v="7311"/>
    <s v="2"/>
    <s v="232"/>
  </r>
  <r>
    <s v="7311232360D26MRCZZ11"/>
    <s v="7311"/>
    <n v="7311"/>
    <x v="8"/>
    <x v="0"/>
    <s v="INVENTORY - MATERIALS &amp; SUPPLIES(PRINT&amp;           "/>
    <n v="0"/>
    <n v="1915.1"/>
    <n v="0"/>
    <n v="1915.1"/>
    <s v="P  "/>
    <n v="4411"/>
    <s v="7"/>
    <s v="7311"/>
    <s v="2"/>
    <s v="232"/>
  </r>
  <r>
    <s v="7311238360026MRCZZ11"/>
    <s v="7311"/>
    <n v="7311"/>
    <x v="8"/>
    <x v="0"/>
    <s v="OPR LEASES: MACHINERY &amp; EQUIPMENT                 "/>
    <n v="0"/>
    <n v="0"/>
    <n v="0"/>
    <n v="0"/>
    <s v="P  "/>
    <n v="2352"/>
    <s v="7"/>
    <s v="7311"/>
    <s v="2"/>
    <s v="238"/>
  </r>
  <r>
    <s v="73113996050ZZZZZZZ11"/>
    <s v="7311"/>
    <n v="7311"/>
    <x v="8"/>
    <x v="1"/>
    <s v="TRF TO ACC SURPLUS DEFICIT                        "/>
    <n v="0"/>
    <n v="0"/>
    <n v="-1721783.35"/>
    <n v="-1721783.35"/>
    <s v="P  "/>
    <n v="0"/>
    <s v="7"/>
    <s v="7311"/>
    <s v="3"/>
    <s v="399"/>
  </r>
  <r>
    <s v="73113996100ZZZZZZZ11"/>
    <s v="7311"/>
    <n v="7311"/>
    <x v="8"/>
    <x v="1"/>
    <s v="TRF FROM ACC SURPLUS DEFICIT                      "/>
    <n v="0"/>
    <n v="0"/>
    <n v="0"/>
    <n v="0"/>
    <s v="P  "/>
    <n v="0"/>
    <s v="7"/>
    <s v="7311"/>
    <s v="3"/>
    <s v="399"/>
  </r>
  <r>
    <s v="73118100010ZZZZZZZ11"/>
    <s v="7311"/>
    <n v="7311"/>
    <x v="8"/>
    <x v="2"/>
    <s v="ACC SUR/(DEF): OPENING BALANCE                    "/>
    <n v="997455.99"/>
    <n v="0"/>
    <n v="0"/>
    <n v="997455.99"/>
    <s v="GP "/>
    <n v="0"/>
    <s v="7"/>
    <s v="7311"/>
    <s v="8"/>
    <s v="810"/>
  </r>
  <r>
    <s v="73118100020ZZZZZZZ11"/>
    <s v="7311"/>
    <n v="7311"/>
    <x v="8"/>
    <x v="2"/>
    <s v="ACC SUR/(DEF): CHANGES IN ACC POLICY              "/>
    <n v="0"/>
    <n v="0"/>
    <n v="0"/>
    <n v="0"/>
    <s v="GP "/>
    <n v="0"/>
    <s v="7"/>
    <s v="7311"/>
    <s v="8"/>
    <s v="810"/>
  </r>
  <r>
    <s v="73118100030ZZZZZZZ11"/>
    <s v="7311"/>
    <n v="7311"/>
    <x v="8"/>
    <x v="2"/>
    <s v="ACC SUR/(DEF): CORREC PRIOR PERIOD ERROR          "/>
    <n v="0"/>
    <n v="0"/>
    <n v="0"/>
    <n v="0"/>
    <s v="GP "/>
    <n v="0"/>
    <s v="7"/>
    <s v="7311"/>
    <s v="8"/>
    <s v="810"/>
  </r>
  <r>
    <s v="73118100040ZZZZZZZ11"/>
    <s v="7311"/>
    <n v="7311"/>
    <x v="8"/>
    <x v="2"/>
    <s v="ACC SUR/(DEF): TRF TO/FROM ACCUM SURPLUS          "/>
    <n v="0"/>
    <n v="1721783.35"/>
    <n v="0"/>
    <n v="1721783.35"/>
    <s v="GP "/>
    <n v="0"/>
    <s v="7"/>
    <s v="7311"/>
    <s v="8"/>
    <s v="810"/>
  </r>
  <r>
    <s v="73118100050ZZZZZZZ11"/>
    <s v="7311"/>
    <n v="7311"/>
    <x v="8"/>
    <x v="2"/>
    <s v="ACC SUR/(DEF): TRF TO/FROM RESERVES               "/>
    <n v="0"/>
    <n v="0"/>
    <n v="0"/>
    <n v="0"/>
    <s v="GP "/>
    <n v="0"/>
    <s v="7"/>
    <s v="7311"/>
    <s v="8"/>
    <s v="810"/>
  </r>
  <r>
    <s v="73118100060ZZZZZZZ11"/>
    <s v="7311"/>
    <n v="7311"/>
    <x v="8"/>
    <x v="2"/>
    <s v="ACC SUR/(DEF): DEPRECIATION OFFSETS               "/>
    <n v="0"/>
    <n v="0"/>
    <n v="0"/>
    <n v="0"/>
    <s v="GP "/>
    <n v="0"/>
    <s v="7"/>
    <s v="7311"/>
    <s v="8"/>
    <s v="810"/>
  </r>
  <r>
    <s v="7321211001026PAGZZ20"/>
    <s v="7321"/>
    <n v="7321"/>
    <x v="8"/>
    <x v="0"/>
    <s v="MS: SAL &amp; ALL: BASIC SALARY &amp; WAGES               "/>
    <n v="0"/>
    <n v="9800394.7699999996"/>
    <n v="0"/>
    <n v="10571459.42"/>
    <s v="P  "/>
    <n v="11453070"/>
    <s v="7"/>
    <s v="7321"/>
    <s v="2"/>
    <s v="211"/>
  </r>
  <r>
    <s v="7321211022026PAGZZ20"/>
    <s v="7321"/>
    <n v="7321"/>
    <x v="8"/>
    <x v="0"/>
    <s v="MS: ALL - CELLULAR &amp; TELEPHONE                    "/>
    <n v="0"/>
    <n v="8400"/>
    <n v="0"/>
    <n v="8400"/>
    <s v="P  "/>
    <n v="0"/>
    <s v="7"/>
    <s v="7321"/>
    <s v="2"/>
    <s v="211"/>
  </r>
  <r>
    <s v="7321211022026PANZZ20"/>
    <s v="7321"/>
    <n v="7321"/>
    <x v="8"/>
    <x v="0"/>
    <s v="MS: ALL - CELLULAR &amp; TELEPHONE                    "/>
    <n v="0"/>
    <n v="0"/>
    <n v="0"/>
    <n v="0"/>
    <s v="P  "/>
    <n v="8400"/>
    <s v="7"/>
    <s v="7321"/>
    <s v="2"/>
    <s v="211"/>
  </r>
  <r>
    <s v="7321211026026PAGZZ20"/>
    <s v="7321"/>
    <n v="7321"/>
    <x v="8"/>
    <x v="0"/>
    <s v="MS: HB &amp; INC: HOUSING BENEFITS                    "/>
    <n v="0"/>
    <n v="24718.73"/>
    <n v="0"/>
    <n v="24718.73"/>
    <s v="P  "/>
    <n v="40992"/>
    <s v="7"/>
    <s v="7321"/>
    <s v="2"/>
    <s v="211"/>
  </r>
  <r>
    <s v="7321211028026PAGZZ20"/>
    <s v="7321"/>
    <n v="7321"/>
    <x v="8"/>
    <x v="0"/>
    <s v="MS: HB &amp; INC: LAUNDRY                             "/>
    <n v="0"/>
    <n v="2594.1999999999998"/>
    <n v="0"/>
    <n v="2594.1999999999998"/>
    <s v="P  "/>
    <n v="0"/>
    <s v="7"/>
    <s v="7321"/>
    <s v="2"/>
    <s v="211"/>
  </r>
  <r>
    <s v="7321211034026PAGZZ20"/>
    <s v="7321"/>
    <n v="7321"/>
    <x v="8"/>
    <x v="0"/>
    <s v="MS: ALL - TRAVEL OR MOTOR VEHICLE                 "/>
    <n v="0"/>
    <n v="307507.62"/>
    <n v="0"/>
    <n v="307585.82"/>
    <s v="P  "/>
    <n v="497743"/>
    <s v="7"/>
    <s v="7321"/>
    <s v="2"/>
    <s v="211"/>
  </r>
  <r>
    <s v="7321211036026PAGZZ20"/>
    <s v="7321"/>
    <n v="7321"/>
    <x v="8"/>
    <x v="0"/>
    <s v="MS: OVERTIME - NON STRUCTURED                     "/>
    <n v="0"/>
    <n v="2097296.36"/>
    <n v="0"/>
    <n v="2419261.83"/>
    <s v="P  "/>
    <n v="2123413"/>
    <s v="7"/>
    <s v="7321"/>
    <s v="2"/>
    <s v="211"/>
  </r>
  <r>
    <s v="7321211038026PAGZZ20"/>
    <s v="7321"/>
    <n v="7321"/>
    <x v="8"/>
    <x v="0"/>
    <s v="MS: OVERTIME - STRUCTURED                         "/>
    <n v="0"/>
    <n v="612688.91"/>
    <n v="0"/>
    <n v="620470.51"/>
    <s v="P  "/>
    <n v="1363953"/>
    <s v="7"/>
    <s v="7321"/>
    <s v="2"/>
    <s v="211"/>
  </r>
  <r>
    <s v="7321211044026PAGZZ20"/>
    <s v="7321"/>
    <n v="7321"/>
    <x v="8"/>
    <x v="0"/>
    <s v="MS: SRB - ACTING ALLOWANCE                        "/>
    <n v="0"/>
    <n v="317002.01"/>
    <n v="0"/>
    <n v="344494.01"/>
    <s v="P  "/>
    <n v="387446"/>
    <s v="7"/>
    <s v="7321"/>
    <s v="2"/>
    <s v="211"/>
  </r>
  <r>
    <s v="7321211046026PAGZZ20"/>
    <s v="7321"/>
    <n v="7321"/>
    <x v="8"/>
    <x v="0"/>
    <s v="MS: SRB - ANNUAL BONUS                            "/>
    <n v="0"/>
    <n v="910793.63"/>
    <n v="0"/>
    <n v="910793.63"/>
    <s v="P  "/>
    <n v="954433"/>
    <s v="7"/>
    <s v="7321"/>
    <s v="2"/>
    <s v="211"/>
  </r>
  <r>
    <s v="7321211050026PAGZZ20"/>
    <s v="7321"/>
    <n v="7321"/>
    <x v="8"/>
    <x v="0"/>
    <s v="MS: SRB - LONG SERVICE AWARD                      "/>
    <n v="0"/>
    <n v="132025.54999999999"/>
    <n v="0"/>
    <n v="136871.57999999999"/>
    <s v="P  "/>
    <n v="0"/>
    <s v="7"/>
    <s v="7321"/>
    <s v="2"/>
    <s v="211"/>
  </r>
  <r>
    <s v="7321211056026PAGZZ20"/>
    <s v="7321"/>
    <n v="7321"/>
    <x v="8"/>
    <x v="0"/>
    <s v="MS: SRB - STANDBY ALLOWANCE                       "/>
    <n v="0"/>
    <n v="0.01"/>
    <n v="0"/>
    <n v="0.01"/>
    <s v="P  "/>
    <n v="353585"/>
    <s v="7"/>
    <s v="7321"/>
    <s v="2"/>
    <s v="211"/>
  </r>
  <r>
    <s v="7321213001026PAGZZ20"/>
    <s v="7321"/>
    <n v="7321"/>
    <x v="8"/>
    <x v="0"/>
    <s v="MS: SOC CONTR - BARGAINING COUNCIL                "/>
    <n v="0"/>
    <n v="5635.01"/>
    <n v="0"/>
    <n v="6116.26"/>
    <s v="P  "/>
    <n v="6572"/>
    <s v="7"/>
    <s v="7321"/>
    <s v="2"/>
    <s v="213"/>
  </r>
  <r>
    <s v="7321213010026PAGZZ20"/>
    <s v="7321"/>
    <n v="7321"/>
    <x v="8"/>
    <x v="0"/>
    <s v="MS: SOC CONTR - GROUP LIFE INSURANCE              "/>
    <n v="0"/>
    <n v="141334.29999999999"/>
    <n v="0"/>
    <n v="154460.76999999999"/>
    <s v="P  "/>
    <n v="152243"/>
    <s v="7"/>
    <s v="7321"/>
    <s v="2"/>
    <s v="213"/>
  </r>
  <r>
    <s v="7321213020026PAGZZ20"/>
    <s v="7321"/>
    <n v="7321"/>
    <x v="8"/>
    <x v="0"/>
    <s v="MS: SOC CONTR - MEDICAL                           "/>
    <n v="0"/>
    <n v="1214528.79"/>
    <n v="0"/>
    <n v="1216814.19"/>
    <s v="P  "/>
    <n v="1172450"/>
    <s v="7"/>
    <s v="7321"/>
    <s v="2"/>
    <s v="213"/>
  </r>
  <r>
    <s v="7321213030026PAGZZ20"/>
    <s v="7321"/>
    <n v="7321"/>
    <x v="8"/>
    <x v="0"/>
    <s v="MS: SOC CONTR - PENSION                           "/>
    <n v="0"/>
    <n v="1914333.8"/>
    <n v="0"/>
    <n v="2066037.53"/>
    <s v="P  "/>
    <n v="2196748"/>
    <s v="7"/>
    <s v="7321"/>
    <s v="2"/>
    <s v="213"/>
  </r>
  <r>
    <s v="7321213040026PAGZZ20"/>
    <s v="7321"/>
    <n v="7321"/>
    <x v="8"/>
    <x v="0"/>
    <s v="MS: SOC CONTR - UNEMPLOYMENT INSUR FUND           "/>
    <n v="0"/>
    <n v="96841.16"/>
    <n v="0"/>
    <n v="103701.45"/>
    <s v="P  "/>
    <n v="118606"/>
    <s v="7"/>
    <s v="7321"/>
    <s v="2"/>
    <s v="213"/>
  </r>
  <r>
    <s v="7321226120026MRCZZ20"/>
    <s v="7321"/>
    <n v="7321"/>
    <x v="8"/>
    <x v="0"/>
    <s v="OS: ELECTRICAL                                    "/>
    <n v="0"/>
    <n v="335802.93"/>
    <n v="0"/>
    <n v="335802.93"/>
    <s v="P  "/>
    <n v="74457"/>
    <s v="7"/>
    <s v="7321"/>
    <s v="2"/>
    <s v="226"/>
  </r>
  <r>
    <s v="7321226540026MRCZZ20"/>
    <s v="7321"/>
    <n v="7321"/>
    <x v="8"/>
    <x v="0"/>
    <s v="OS: SECURITY SERVICES                             "/>
    <n v="0"/>
    <n v="0"/>
    <n v="0"/>
    <n v="0"/>
    <s v="P  "/>
    <n v="0"/>
    <s v="7"/>
    <s v="7321"/>
    <s v="2"/>
    <s v="226"/>
  </r>
  <r>
    <s v="7321228360026NHCZZ20"/>
    <s v="7321"/>
    <n v="7321"/>
    <x v="8"/>
    <x v="0"/>
    <s v="CONTR:  MAINT OF BUILDINGS &amp; FACILITIES           "/>
    <n v="0"/>
    <n v="1219.6600000000001"/>
    <n v="0"/>
    <n v="1219.6600000000001"/>
    <s v="P  "/>
    <n v="131138"/>
    <s v="7"/>
    <s v="7321"/>
    <s v="2"/>
    <s v="228"/>
  </r>
  <r>
    <s v="7321228361026PAGZZ20"/>
    <s v="7321"/>
    <n v="7321"/>
    <x v="8"/>
    <x v="0"/>
    <s v="CONTR: MAINTENANCE OF EQUIPMENT                   "/>
    <n v="0"/>
    <n v="1313.82"/>
    <n v="0"/>
    <n v="1313.82"/>
    <s v="P  "/>
    <n v="1376"/>
    <s v="7"/>
    <s v="7321"/>
    <s v="2"/>
    <s v="228"/>
  </r>
  <r>
    <s v="7321228361026PANZZ20"/>
    <s v="7321"/>
    <n v="7321"/>
    <x v="8"/>
    <x v="0"/>
    <s v="CONTR: MAINTENANCE OF EQUIPMENT                   "/>
    <n v="0"/>
    <n v="0"/>
    <n v="0"/>
    <n v="0"/>
    <s v="P  "/>
    <n v="42"/>
    <s v="7"/>
    <s v="7321"/>
    <s v="2"/>
    <s v="228"/>
  </r>
  <r>
    <s v="7321228361026PMKZZ20"/>
    <s v="7321"/>
    <n v="7321"/>
    <x v="8"/>
    <x v="0"/>
    <s v="CONTR: MAINTENANCE OF EQUIPMENT                   "/>
    <n v="0"/>
    <n v="15376519.310000001"/>
    <n v="0"/>
    <n v="15376519.310000001"/>
    <s v="P  "/>
    <n v="27194685"/>
    <s v="7"/>
    <s v="7321"/>
    <s v="2"/>
    <s v="228"/>
  </r>
  <r>
    <s v="7321228361C26MRCZZ20"/>
    <s v="7321"/>
    <n v="7321"/>
    <x v="8"/>
    <x v="0"/>
    <s v="CONTR: MAINT OF EQUIP(GENERAL)                    "/>
    <n v="0"/>
    <n v="0"/>
    <n v="0"/>
    <n v="0"/>
    <s v="P  "/>
    <n v="22"/>
    <s v="7"/>
    <s v="7321"/>
    <s v="2"/>
    <s v="228"/>
  </r>
  <r>
    <s v="7321228362026240ZZ20"/>
    <s v="7321"/>
    <n v="7321"/>
    <x v="8"/>
    <x v="0"/>
    <s v="CONTR: MAINTENANCE OF UNSPECIFIED ASSETS          "/>
    <n v="0"/>
    <n v="0"/>
    <n v="0"/>
    <n v="0"/>
    <s v="P  "/>
    <n v="17732"/>
    <s v="7"/>
    <s v="7321"/>
    <s v="2"/>
    <s v="228"/>
  </r>
  <r>
    <s v="7321230019026MRCZZ20"/>
    <s v="7321"/>
    <n v="7321"/>
    <x v="8"/>
    <x v="0"/>
    <s v="OC: ASSETS LESS THAN CAPITAL THRESHOLD            "/>
    <n v="0"/>
    <n v="0"/>
    <n v="0"/>
    <n v="0"/>
    <s v="P  "/>
    <n v="0"/>
    <s v="7"/>
    <s v="7321"/>
    <s v="2"/>
    <s v="230"/>
  </r>
  <r>
    <s v="7321230111026MRCZZ20"/>
    <s v="7321"/>
    <n v="7321"/>
    <x v="8"/>
    <x v="0"/>
    <s v="OC: COMM - LICENCES (RADIO &amp; TELEVISION)          "/>
    <n v="0"/>
    <n v="0"/>
    <n v="0"/>
    <n v="0"/>
    <s v="P  "/>
    <n v="224"/>
    <s v="7"/>
    <s v="7321"/>
    <s v="2"/>
    <s v="230"/>
  </r>
  <r>
    <s v="7321230361026MRCZZ20"/>
    <s v="7321"/>
    <n v="7321"/>
    <x v="8"/>
    <x v="0"/>
    <s v="OC: MUNICIPAL SERVICES                            "/>
    <n v="0"/>
    <n v="0"/>
    <n v="0"/>
    <n v="0"/>
    <s v="P  "/>
    <n v="5557"/>
    <s v="7"/>
    <s v="7321"/>
    <s v="2"/>
    <s v="230"/>
  </r>
  <r>
    <s v="7321230451026MRCZZ20"/>
    <s v="7321"/>
    <n v="7321"/>
    <x v="8"/>
    <x v="0"/>
    <s v="OC: PRINTING &amp; PUBLICATIONS                       "/>
    <n v="0"/>
    <n v="1926.66"/>
    <n v="0"/>
    <n v="1926.66"/>
    <s v="P  "/>
    <n v="2885"/>
    <s v="7"/>
    <s v="7321"/>
    <s v="2"/>
    <s v="230"/>
  </r>
  <r>
    <s v="7321230511026MRCZZ20"/>
    <s v="7321"/>
    <n v="7321"/>
    <x v="8"/>
    <x v="0"/>
    <s v="OC: REG FEES NATIONAL                             "/>
    <n v="0"/>
    <n v="0"/>
    <n v="0"/>
    <n v="0"/>
    <s v="P  "/>
    <n v="4466"/>
    <s v="7"/>
    <s v="7321"/>
    <s v="2"/>
    <s v="230"/>
  </r>
  <r>
    <s v="7321230541026PAGZZ20"/>
    <s v="7321"/>
    <n v="7321"/>
    <x v="8"/>
    <x v="0"/>
    <s v="OC: SKILLS DEVELOPMENT FUND LEVY                  "/>
    <n v="0"/>
    <n v="146348.45000000001"/>
    <n v="0"/>
    <n v="158046.71"/>
    <s v="P  "/>
    <n v="191977"/>
    <s v="7"/>
    <s v="7321"/>
    <s v="2"/>
    <s v="230"/>
  </r>
  <r>
    <s v="7321230572026MRCZZ20"/>
    <s v="7321"/>
    <n v="7321"/>
    <x v="8"/>
    <x v="0"/>
    <s v="OC: TOLL GATE FEES                                "/>
    <n v="0"/>
    <n v="0"/>
    <n v="0"/>
    <n v="0"/>
    <s v="P  "/>
    <n v="600"/>
    <s v="7"/>
    <s v="7321"/>
    <s v="2"/>
    <s v="230"/>
  </r>
  <r>
    <s v="7321230576026MRCZZ20"/>
    <s v="7321"/>
    <n v="7321"/>
    <x v="8"/>
    <x v="0"/>
    <s v="OC: T&amp;S DOM - ACCOMMODATION                       "/>
    <n v="0"/>
    <n v="0"/>
    <n v="0"/>
    <n v="0"/>
    <s v="P  "/>
    <n v="14989"/>
    <s v="7"/>
    <s v="7321"/>
    <s v="2"/>
    <s v="230"/>
  </r>
  <r>
    <s v="7321230577026MRCZZ20"/>
    <s v="7321"/>
    <n v="7321"/>
    <x v="8"/>
    <x v="0"/>
    <s v="OC: T&amp;S DOM - DAILY ALLOWANCE                     "/>
    <n v="0"/>
    <n v="0"/>
    <n v="0"/>
    <n v="0"/>
    <s v="P  "/>
    <n v="2998"/>
    <s v="7"/>
    <s v="7321"/>
    <s v="2"/>
    <s v="230"/>
  </r>
  <r>
    <s v="7321230578026MRCZZ20"/>
    <s v="7321"/>
    <n v="7321"/>
    <x v="8"/>
    <x v="0"/>
    <s v="OC: T&amp;S DOM - FOOD &amp; BEVERAGE (SERVED)            "/>
    <n v="0"/>
    <n v="0"/>
    <n v="0"/>
    <n v="0"/>
    <s v="P  "/>
    <n v="1799"/>
    <s v="7"/>
    <s v="7321"/>
    <s v="2"/>
    <s v="230"/>
  </r>
  <r>
    <s v="7321230579026MRCZZ20"/>
    <s v="7321"/>
    <n v="7321"/>
    <x v="8"/>
    <x v="0"/>
    <s v="OC: T&amp;S DOM - INCIDENTAL COST                     "/>
    <n v="0"/>
    <n v="0"/>
    <n v="0"/>
    <n v="0"/>
    <s v="P  "/>
    <n v="600"/>
    <s v="7"/>
    <s v="7321"/>
    <s v="2"/>
    <s v="230"/>
  </r>
  <r>
    <s v="7321230580026MRCZZ20"/>
    <s v="7321"/>
    <n v="7321"/>
    <x v="8"/>
    <x v="0"/>
    <s v="OC: T&amp;S DOM TRP - WITHOUT OPR CAR RENTAL          "/>
    <n v="0"/>
    <n v="0"/>
    <n v="0"/>
    <n v="0"/>
    <s v="P  "/>
    <n v="5996"/>
    <s v="7"/>
    <s v="7321"/>
    <s v="2"/>
    <s v="230"/>
  </r>
  <r>
    <s v="7321230583026MRCZZ20"/>
    <s v="7321"/>
    <n v="7321"/>
    <x v="8"/>
    <x v="0"/>
    <s v="OC: T&amp;S DOM PUB TRP - AIR TRANSPORT               "/>
    <n v="0"/>
    <n v="0"/>
    <n v="0"/>
    <n v="0"/>
    <s v="P  "/>
    <n v="8002"/>
    <s v="7"/>
    <s v="7321"/>
    <s v="2"/>
    <s v="230"/>
  </r>
  <r>
    <s v="7321230610026MRCZZ20"/>
    <s v="7321"/>
    <n v="7321"/>
    <x v="8"/>
    <x v="0"/>
    <s v="OC: UNIFORM &amp; PROTECTIVE CLOTHING                 "/>
    <n v="0"/>
    <n v="0"/>
    <n v="0"/>
    <n v="0"/>
    <s v="P  "/>
    <n v="199326"/>
    <s v="7"/>
    <s v="7321"/>
    <s v="2"/>
    <s v="230"/>
  </r>
  <r>
    <s v="7321230662026MRCZZ20"/>
    <s v="7321"/>
    <n v="7321"/>
    <x v="8"/>
    <x v="0"/>
    <s v="OC: WORKMEN'S COMPENSATION FUND                   "/>
    <n v="0"/>
    <n v="0"/>
    <n v="0"/>
    <n v="0"/>
    <s v="P  "/>
    <n v="10594"/>
    <s v="7"/>
    <s v="7321"/>
    <s v="2"/>
    <s v="230"/>
  </r>
  <r>
    <s v="7321230701026MRCZZ20"/>
    <s v="7321"/>
    <n v="7321"/>
    <x v="8"/>
    <x v="0"/>
    <s v="OC: INTERCOMPANY/PARENT-SUBSIDIARY TRANS          "/>
    <n v="0"/>
    <n v="0"/>
    <n v="0"/>
    <n v="0"/>
    <s v="P  "/>
    <n v="0"/>
    <s v="7"/>
    <s v="7321"/>
    <s v="2"/>
    <s v="230"/>
  </r>
  <r>
    <s v="7321232360026240ZZ20"/>
    <s v="7321"/>
    <n v="7321"/>
    <x v="8"/>
    <x v="0"/>
    <s v="INVENTORY - MATERIALS &amp; SUPPLIES                  "/>
    <n v="0"/>
    <n v="25.2"/>
    <n v="0"/>
    <n v="25.2"/>
    <s v="P  "/>
    <n v="4212"/>
    <s v="7"/>
    <s v="7321"/>
    <s v="2"/>
    <s v="232"/>
  </r>
  <r>
    <s v="7321232360D26MRCZZ20"/>
    <s v="7321"/>
    <n v="7321"/>
    <x v="8"/>
    <x v="0"/>
    <s v="INVENTORY - MATERIALS &amp; SUPPLIES(PRINT&amp;           "/>
    <n v="0"/>
    <n v="4553.59"/>
    <n v="0"/>
    <n v="4553.59"/>
    <s v="P  "/>
    <n v="4563"/>
    <s v="7"/>
    <s v="7321"/>
    <s v="2"/>
    <s v="232"/>
  </r>
  <r>
    <s v="7321232360N26MRCZZ20"/>
    <s v="7321"/>
    <n v="7321"/>
    <x v="8"/>
    <x v="0"/>
    <s v="INVENTORY - MATERIALS &amp; SUPPLIES(GENERAL          "/>
    <n v="0"/>
    <n v="1051594.43"/>
    <n v="0"/>
    <n v="1051594.43"/>
    <s v="P  "/>
    <n v="1229932"/>
    <s v="7"/>
    <s v="7321"/>
    <s v="2"/>
    <s v="232"/>
  </r>
  <r>
    <s v="7321395017026MRC1H20"/>
    <s v="7321"/>
    <n v="7321"/>
    <x v="8"/>
    <x v="1"/>
    <s v="DPT CHG - FUEL RECHARGE                           "/>
    <n v="0"/>
    <n v="0"/>
    <n v="0"/>
    <n v="0"/>
    <s v="P  "/>
    <n v="557600"/>
    <s v="7"/>
    <s v="7321"/>
    <s v="3"/>
    <s v="395"/>
  </r>
  <r>
    <s v="73213996050ZZZZZZZ11"/>
    <s v="7321"/>
    <n v="7321"/>
    <x v="8"/>
    <x v="1"/>
    <s v="TRF TO ACC SURPLUS DEFICIT                        "/>
    <n v="0"/>
    <n v="0"/>
    <n v="-26708711.920000002"/>
    <n v="-26708711.920000002"/>
    <s v="P  "/>
    <n v="0"/>
    <s v="7"/>
    <s v="7321"/>
    <s v="3"/>
    <s v="399"/>
  </r>
  <r>
    <s v="73213996100ZZZZZZZ11"/>
    <s v="7321"/>
    <n v="7321"/>
    <x v="8"/>
    <x v="1"/>
    <s v="TRF FROM ACC SURPLUS DEFICIT                      "/>
    <n v="0"/>
    <n v="0"/>
    <n v="0"/>
    <n v="0"/>
    <s v="P  "/>
    <n v="0"/>
    <s v="7"/>
    <s v="7321"/>
    <s v="3"/>
    <s v="399"/>
  </r>
  <r>
    <s v="73218100010ZZZZZZZ11"/>
    <s v="7321"/>
    <n v="7321"/>
    <x v="8"/>
    <x v="2"/>
    <s v="ACC SUR/(DEF): OPENING BALANCE                    "/>
    <n v="28896328.219999999"/>
    <n v="0"/>
    <n v="0"/>
    <n v="28896328.219999999"/>
    <s v="GP "/>
    <n v="0"/>
    <s v="7"/>
    <s v="7321"/>
    <s v="8"/>
    <s v="810"/>
  </r>
  <r>
    <s v="73218100020ZZZZZZZ11"/>
    <s v="7321"/>
    <n v="7321"/>
    <x v="8"/>
    <x v="2"/>
    <s v="ACC SUR/(DEF): CHANGES IN ACC POLICY              "/>
    <n v="0"/>
    <n v="0"/>
    <n v="0"/>
    <n v="0"/>
    <s v="GP "/>
    <n v="0"/>
    <s v="7"/>
    <s v="7321"/>
    <s v="8"/>
    <s v="810"/>
  </r>
  <r>
    <s v="73218100030ZZZZZZZ11"/>
    <s v="7321"/>
    <n v="7321"/>
    <x v="8"/>
    <x v="2"/>
    <s v="ACC SUR/(DEF): CORREC PRIOR PERIOD ERROR          "/>
    <n v="0"/>
    <n v="0"/>
    <n v="0"/>
    <n v="0"/>
    <s v="GP "/>
    <n v="0"/>
    <s v="7"/>
    <s v="7321"/>
    <s v="8"/>
    <s v="810"/>
  </r>
  <r>
    <s v="73218100040ZZZZZZZ11"/>
    <s v="7321"/>
    <n v="7321"/>
    <x v="8"/>
    <x v="2"/>
    <s v="ACC SUR/(DEF): TRF TO/FROM ACCUM SURPLUS          "/>
    <n v="0"/>
    <n v="26708711.920000002"/>
    <n v="0"/>
    <n v="26708711.920000002"/>
    <s v="GP "/>
    <n v="0"/>
    <s v="7"/>
    <s v="7321"/>
    <s v="8"/>
    <s v="810"/>
  </r>
  <r>
    <s v="73218100050ZZZZZZZ11"/>
    <s v="7321"/>
    <n v="7321"/>
    <x v="8"/>
    <x v="2"/>
    <s v="ACC SUR/(DEF): TRF TO/FROM RESERVES               "/>
    <n v="0"/>
    <n v="0"/>
    <n v="0"/>
    <n v="0"/>
    <s v="GP "/>
    <n v="0"/>
    <s v="7"/>
    <s v="7321"/>
    <s v="8"/>
    <s v="810"/>
  </r>
  <r>
    <s v="73218100060ZZZZZZZ11"/>
    <s v="7321"/>
    <n v="7321"/>
    <x v="8"/>
    <x v="2"/>
    <s v="ACC SUR/(DEF): DEPRECIATION OFFSETS               "/>
    <n v="0"/>
    <n v="0"/>
    <n v="0"/>
    <n v="0"/>
    <s v="GP "/>
    <n v="0"/>
    <s v="7"/>
    <s v="7321"/>
    <s v="8"/>
    <s v="810"/>
  </r>
  <r>
    <s v="7322211001026PAGZZ20"/>
    <s v="7322"/>
    <n v="7322"/>
    <x v="8"/>
    <x v="0"/>
    <s v="MS: SAL &amp; ALL: BASIC SALARY &amp; WAGES               "/>
    <n v="0"/>
    <n v="9681728.7300000004"/>
    <n v="0"/>
    <n v="10429554.529999999"/>
    <s v="P  "/>
    <n v="11702000"/>
    <s v="7"/>
    <s v="7322"/>
    <s v="2"/>
    <s v="211"/>
  </r>
  <r>
    <s v="7322211026026PAGZZ20"/>
    <s v="7322"/>
    <n v="7322"/>
    <x v="8"/>
    <x v="0"/>
    <s v="MS: HB &amp; INC: HOUSING BENEFITS                    "/>
    <n v="0"/>
    <n v="29777.19"/>
    <n v="0"/>
    <n v="29777.19"/>
    <s v="P  "/>
    <n v="51240"/>
    <s v="7"/>
    <s v="7322"/>
    <s v="2"/>
    <s v="211"/>
  </r>
  <r>
    <s v="7322211028026PAGZZ20"/>
    <s v="7322"/>
    <n v="7322"/>
    <x v="8"/>
    <x v="0"/>
    <s v="MS: HB &amp; INC: LAUNDRY                             "/>
    <n v="0"/>
    <n v="2746.8"/>
    <n v="0"/>
    <n v="2746.8"/>
    <s v="P  "/>
    <n v="0"/>
    <s v="7"/>
    <s v="7322"/>
    <s v="2"/>
    <s v="211"/>
  </r>
  <r>
    <s v="7322211034026PAGZZ20"/>
    <s v="7322"/>
    <n v="7322"/>
    <x v="8"/>
    <x v="0"/>
    <s v="MS: ALL - TRAVEL OR MOTOR VEHICLE                 "/>
    <n v="0"/>
    <n v="272435.08"/>
    <n v="0"/>
    <n v="272813.28999999998"/>
    <s v="P  "/>
    <n v="465600"/>
    <s v="7"/>
    <s v="7322"/>
    <s v="2"/>
    <s v="211"/>
  </r>
  <r>
    <s v="7322211036026PAGZZ20"/>
    <s v="7322"/>
    <n v="7322"/>
    <x v="8"/>
    <x v="0"/>
    <s v="MS: OVERTIME - NON STRUCTURED                     "/>
    <n v="0"/>
    <n v="114624.12"/>
    <n v="0"/>
    <n v="153980.54999999999"/>
    <s v="P  "/>
    <n v="203897"/>
    <s v="7"/>
    <s v="7322"/>
    <s v="2"/>
    <s v="211"/>
  </r>
  <r>
    <s v="7322211038026PAGZZ20"/>
    <s v="7322"/>
    <n v="7322"/>
    <x v="8"/>
    <x v="0"/>
    <s v="MS: OVERTIME - STRUCTURED                         "/>
    <n v="0"/>
    <n v="2689578.69"/>
    <n v="0"/>
    <n v="2885796.15"/>
    <s v="P  "/>
    <n v="3218511"/>
    <s v="7"/>
    <s v="7322"/>
    <s v="2"/>
    <s v="211"/>
  </r>
  <r>
    <s v="7322211044026PAGZZ20"/>
    <s v="7322"/>
    <n v="7322"/>
    <x v="8"/>
    <x v="0"/>
    <s v="MS: SRB - ACTING ALLOWANCE                        "/>
    <n v="0"/>
    <n v="135063.94"/>
    <n v="0"/>
    <n v="150835.94"/>
    <s v="P  "/>
    <n v="100000"/>
    <s v="7"/>
    <s v="7322"/>
    <s v="2"/>
    <s v="211"/>
  </r>
  <r>
    <s v="7322211046026PAGZZ20"/>
    <s v="7322"/>
    <n v="7322"/>
    <x v="8"/>
    <x v="0"/>
    <s v="MS: SRB - ANNUAL BONUS                            "/>
    <n v="0"/>
    <n v="916635.72"/>
    <n v="0"/>
    <n v="916635.72"/>
    <s v="P  "/>
    <n v="983511"/>
    <s v="7"/>
    <s v="7322"/>
    <s v="2"/>
    <s v="211"/>
  </r>
  <r>
    <s v="7322211050026PAGZZ20"/>
    <s v="7322"/>
    <n v="7322"/>
    <x v="8"/>
    <x v="0"/>
    <s v="MS: SRB - LONG SERVICE AWARD                      "/>
    <n v="0"/>
    <n v="163478.49"/>
    <n v="0"/>
    <n v="171412.5"/>
    <s v="P  "/>
    <n v="0"/>
    <s v="7"/>
    <s v="7322"/>
    <s v="2"/>
    <s v="211"/>
  </r>
  <r>
    <s v="7322211056026PAGZZ20"/>
    <s v="7322"/>
    <n v="7322"/>
    <x v="8"/>
    <x v="0"/>
    <s v="MS: SRB - STANDBY ALLOWANCE                       "/>
    <n v="0"/>
    <n v="91294.22"/>
    <n v="0"/>
    <n v="110953.95"/>
    <s v="P  "/>
    <n v="375983"/>
    <s v="7"/>
    <s v="7322"/>
    <s v="2"/>
    <s v="211"/>
  </r>
  <r>
    <s v="7322213001026PAGZZ20"/>
    <s v="7322"/>
    <n v="7322"/>
    <x v="8"/>
    <x v="0"/>
    <s v="MS: SOC CONTR - BARGAINING COUNCIL                "/>
    <n v="0"/>
    <n v="5416.26"/>
    <n v="0"/>
    <n v="5871.26"/>
    <s v="P  "/>
    <n v="6572"/>
    <s v="7"/>
    <s v="7322"/>
    <s v="2"/>
    <s v="213"/>
  </r>
  <r>
    <s v="7322213010026PAGZZ20"/>
    <s v="7322"/>
    <n v="7322"/>
    <x v="8"/>
    <x v="0"/>
    <s v="MS: SOC CONTR - GROUP LIFE INSURANCE              "/>
    <n v="0"/>
    <n v="126298.83"/>
    <n v="0"/>
    <n v="138121.85999999999"/>
    <s v="P  "/>
    <n v="132099"/>
    <s v="7"/>
    <s v="7322"/>
    <s v="2"/>
    <s v="213"/>
  </r>
  <r>
    <s v="7322213020026PAGZZ20"/>
    <s v="7322"/>
    <n v="7322"/>
    <x v="8"/>
    <x v="0"/>
    <s v="MS: SOC CONTR - MEDICAL                           "/>
    <n v="0"/>
    <n v="1141210.02"/>
    <n v="0"/>
    <n v="1141210.02"/>
    <s v="P  "/>
    <n v="1246074"/>
    <s v="7"/>
    <s v="7322"/>
    <s v="2"/>
    <s v="213"/>
  </r>
  <r>
    <s v="7322213030026PAGZZ20"/>
    <s v="7322"/>
    <n v="7322"/>
    <x v="8"/>
    <x v="0"/>
    <s v="MS: SOC CONTR - PENSION                           "/>
    <n v="0"/>
    <n v="1878615.36"/>
    <n v="0"/>
    <n v="2026263.34"/>
    <s v="P  "/>
    <n v="2138820"/>
    <s v="7"/>
    <s v="7322"/>
    <s v="2"/>
    <s v="213"/>
  </r>
  <r>
    <s v="7322213040026PAGZZ20"/>
    <s v="7322"/>
    <n v="7322"/>
    <x v="8"/>
    <x v="0"/>
    <s v="MS: SOC CONTR - UNEMPLOYMENT INSUR FUND           "/>
    <n v="0"/>
    <n v="93282.43"/>
    <n v="0"/>
    <n v="99578.67"/>
    <s v="P  "/>
    <n v="118606"/>
    <s v="7"/>
    <s v="7322"/>
    <s v="2"/>
    <s v="213"/>
  </r>
  <r>
    <s v="7322226540026MRCZZ20"/>
    <s v="7322"/>
    <n v="7322"/>
    <x v="8"/>
    <x v="0"/>
    <s v="OS: SECURITY SERVICES                             "/>
    <n v="0"/>
    <n v="0"/>
    <n v="0"/>
    <n v="0"/>
    <s v="P  "/>
    <n v="0"/>
    <s v="7"/>
    <s v="7322"/>
    <s v="2"/>
    <s v="226"/>
  </r>
  <r>
    <s v="7322228360026NHCZZ20"/>
    <s v="7322"/>
    <n v="7322"/>
    <x v="8"/>
    <x v="0"/>
    <s v="CONTR:  MAINT OF BUILDINGS &amp; FACILITIES           "/>
    <n v="0"/>
    <n v="246989.1"/>
    <n v="0"/>
    <n v="246989.1"/>
    <s v="P  "/>
    <n v="3121408"/>
    <s v="7"/>
    <s v="7322"/>
    <s v="2"/>
    <s v="228"/>
  </r>
  <r>
    <s v="7322228361026NRTZZ20"/>
    <s v="7322"/>
    <n v="7322"/>
    <x v="8"/>
    <x v="0"/>
    <s v="CONTR: MAINTENANCE OF EQUIPMENT                   "/>
    <n v="0"/>
    <n v="0"/>
    <n v="0"/>
    <n v="0"/>
    <s v="P  "/>
    <n v="82"/>
    <s v="7"/>
    <s v="7322"/>
    <s v="2"/>
    <s v="228"/>
  </r>
  <r>
    <s v="7322228361026PAGZZ20"/>
    <s v="7322"/>
    <n v="7322"/>
    <x v="8"/>
    <x v="0"/>
    <s v="CONTR: MAINTENANCE OF EQUIPMENT                   "/>
    <n v="0"/>
    <n v="0"/>
    <n v="0"/>
    <n v="0"/>
    <s v="P  "/>
    <n v="1711264"/>
    <s v="7"/>
    <s v="7322"/>
    <s v="2"/>
    <s v="228"/>
  </r>
  <r>
    <s v="7322228361026PANZZ20"/>
    <s v="7322"/>
    <n v="7322"/>
    <x v="8"/>
    <x v="0"/>
    <s v="CONTR: MAINTENANCE OF EQUIPMENT                   "/>
    <n v="0"/>
    <n v="503"/>
    <n v="0"/>
    <n v="503"/>
    <s v="P  "/>
    <n v="521"/>
    <s v="7"/>
    <s v="7322"/>
    <s v="2"/>
    <s v="228"/>
  </r>
  <r>
    <s v="7322228361026PMKZZ20"/>
    <s v="7322"/>
    <n v="7322"/>
    <x v="8"/>
    <x v="0"/>
    <s v="CONTR: MAINTENANCE OF EQUIPMENT                   "/>
    <n v="0"/>
    <n v="7318139.4100000001"/>
    <n v="0"/>
    <n v="7318139.4100000001"/>
    <s v="P  "/>
    <n v="14081394"/>
    <s v="7"/>
    <s v="7322"/>
    <s v="2"/>
    <s v="228"/>
  </r>
  <r>
    <s v="7322228361C26MRCZZ20"/>
    <s v="7322"/>
    <n v="7322"/>
    <x v="8"/>
    <x v="0"/>
    <s v="CONTR: MAINT OF EQUIP(GENERAL)                    "/>
    <n v="0"/>
    <n v="4515332.2699999996"/>
    <n v="0"/>
    <n v="4515332.2699999996"/>
    <s v="P  "/>
    <n v="5462117"/>
    <s v="7"/>
    <s v="7322"/>
    <s v="2"/>
    <s v="228"/>
  </r>
  <r>
    <s v="7322228362026240ZZ20"/>
    <s v="7322"/>
    <n v="7322"/>
    <x v="8"/>
    <x v="0"/>
    <s v="CONTR: MAINTENANCE OF UNSPECIFIED ASSETS          "/>
    <n v="0"/>
    <n v="0"/>
    <n v="0"/>
    <n v="0"/>
    <s v="P  "/>
    <n v="44329"/>
    <s v="7"/>
    <s v="7322"/>
    <s v="2"/>
    <s v="228"/>
  </r>
  <r>
    <s v="7322230019026MRCZZ20"/>
    <s v="7322"/>
    <n v="7322"/>
    <x v="8"/>
    <x v="0"/>
    <s v="OC: ASSETS LESS THAN CAPITAL THRESHOLD            "/>
    <n v="0"/>
    <n v="0"/>
    <n v="0"/>
    <n v="0"/>
    <s v="P  "/>
    <n v="0"/>
    <s v="7"/>
    <s v="7322"/>
    <s v="2"/>
    <s v="230"/>
  </r>
  <r>
    <s v="7322230111026MRCZZ20"/>
    <s v="7322"/>
    <n v="7322"/>
    <x v="8"/>
    <x v="0"/>
    <s v="OC: COMM - LICENCES (RADIO &amp; TELEVISION)          "/>
    <n v="0"/>
    <n v="0"/>
    <n v="0"/>
    <n v="0"/>
    <s v="P  "/>
    <n v="370"/>
    <s v="7"/>
    <s v="7322"/>
    <s v="2"/>
    <s v="230"/>
  </r>
  <r>
    <s v="7322230361026MRCZZ20"/>
    <s v="7322"/>
    <n v="7322"/>
    <x v="8"/>
    <x v="0"/>
    <s v="OC: MUNICIPAL SERVICES                            "/>
    <n v="0"/>
    <n v="0"/>
    <n v="0"/>
    <n v="0"/>
    <s v="P  "/>
    <n v="9660"/>
    <s v="7"/>
    <s v="7322"/>
    <s v="2"/>
    <s v="230"/>
  </r>
  <r>
    <s v="7322230451026MRCZZ20"/>
    <s v="7322"/>
    <n v="7322"/>
    <x v="8"/>
    <x v="0"/>
    <s v="OC: PRINTING &amp; PUBLICATIONS                       "/>
    <n v="0"/>
    <n v="0"/>
    <n v="0"/>
    <n v="0"/>
    <s v="P  "/>
    <n v="1018"/>
    <s v="7"/>
    <s v="7322"/>
    <s v="2"/>
    <s v="230"/>
  </r>
  <r>
    <s v="7322230511026MRCZZ20"/>
    <s v="7322"/>
    <n v="7322"/>
    <x v="8"/>
    <x v="0"/>
    <s v="OC: REG FEES NATIONAL                             "/>
    <n v="0"/>
    <n v="0"/>
    <n v="0"/>
    <n v="0"/>
    <s v="P  "/>
    <n v="3035"/>
    <s v="7"/>
    <s v="7322"/>
    <s v="2"/>
    <s v="230"/>
  </r>
  <r>
    <s v="7322230541026PAGZZ20"/>
    <s v="7322"/>
    <n v="7322"/>
    <x v="8"/>
    <x v="0"/>
    <s v="OC: SKILLS DEVELOPMENT FUND LEVY                  "/>
    <n v="0"/>
    <n v="146454.62"/>
    <n v="0"/>
    <n v="157014"/>
    <s v="P  "/>
    <n v="188365"/>
    <s v="7"/>
    <s v="7322"/>
    <s v="2"/>
    <s v="230"/>
  </r>
  <r>
    <s v="7322230572026MRCZZ20"/>
    <s v="7322"/>
    <n v="7322"/>
    <x v="8"/>
    <x v="0"/>
    <s v="OC: TOLL GATE FEES                                "/>
    <n v="0"/>
    <n v="0"/>
    <n v="0"/>
    <n v="0"/>
    <s v="P  "/>
    <n v="611"/>
    <s v="7"/>
    <s v="7322"/>
    <s v="2"/>
    <s v="230"/>
  </r>
  <r>
    <s v="7322230576026MRCZZ20"/>
    <s v="7322"/>
    <n v="7322"/>
    <x v="8"/>
    <x v="0"/>
    <s v="OC: T&amp;S DOM - ACCOMMODATION                       "/>
    <n v="0"/>
    <n v="0"/>
    <n v="0"/>
    <n v="0"/>
    <s v="P  "/>
    <n v="15268"/>
    <s v="7"/>
    <s v="7322"/>
    <s v="2"/>
    <s v="230"/>
  </r>
  <r>
    <s v="7322230577026MRCZZ20"/>
    <s v="7322"/>
    <n v="7322"/>
    <x v="8"/>
    <x v="0"/>
    <s v="OC: T&amp;S DOM - DAILY ALLOWANCE                     "/>
    <n v="0"/>
    <n v="0"/>
    <n v="0"/>
    <n v="0"/>
    <s v="P  "/>
    <n v="3054"/>
    <s v="7"/>
    <s v="7322"/>
    <s v="2"/>
    <s v="230"/>
  </r>
  <r>
    <s v="7322230578026MRCZZ20"/>
    <s v="7322"/>
    <n v="7322"/>
    <x v="8"/>
    <x v="0"/>
    <s v="OC: T&amp;S DOM - FOOD &amp; BEVERAGE (SERVED)            "/>
    <n v="0"/>
    <n v="0"/>
    <n v="0"/>
    <n v="0"/>
    <s v="P  "/>
    <n v="1832"/>
    <s v="7"/>
    <s v="7322"/>
    <s v="2"/>
    <s v="230"/>
  </r>
  <r>
    <s v="7322230579026MRCZZ20"/>
    <s v="7322"/>
    <n v="7322"/>
    <x v="8"/>
    <x v="0"/>
    <s v="OC: T&amp;S DOM - INCIDENTAL COST                     "/>
    <n v="0"/>
    <n v="0"/>
    <n v="0"/>
    <n v="0"/>
    <s v="P  "/>
    <n v="611"/>
    <s v="7"/>
    <s v="7322"/>
    <s v="2"/>
    <s v="230"/>
  </r>
  <r>
    <s v="7322230580026MRCZZ20"/>
    <s v="7322"/>
    <n v="7322"/>
    <x v="8"/>
    <x v="0"/>
    <s v="OC: T&amp;S DOM TRP - WITHOUT OPR CAR RENTAL          "/>
    <n v="0"/>
    <n v="0"/>
    <n v="0"/>
    <n v="0"/>
    <s v="P  "/>
    <n v="6107"/>
    <s v="7"/>
    <s v="7322"/>
    <s v="2"/>
    <s v="230"/>
  </r>
  <r>
    <s v="7322230583026MRCZZ20"/>
    <s v="7322"/>
    <n v="7322"/>
    <x v="8"/>
    <x v="0"/>
    <s v="OC: T&amp;S DOM PUB TRP - AIR TRANSPORT               "/>
    <n v="0"/>
    <n v="0"/>
    <n v="0"/>
    <n v="0"/>
    <s v="P  "/>
    <n v="19634"/>
    <s v="7"/>
    <s v="7322"/>
    <s v="2"/>
    <s v="230"/>
  </r>
  <r>
    <s v="7322230610026MRCZZ20"/>
    <s v="7322"/>
    <n v="7322"/>
    <x v="8"/>
    <x v="0"/>
    <s v="OC: UNIFORM &amp; PROTECTIVE CLOTHING                 "/>
    <n v="0"/>
    <n v="0"/>
    <n v="0"/>
    <n v="0"/>
    <s v="P  "/>
    <n v="203568"/>
    <s v="7"/>
    <s v="7322"/>
    <s v="2"/>
    <s v="230"/>
  </r>
  <r>
    <s v="7322230701026MRCZZ20"/>
    <s v="7322"/>
    <n v="7322"/>
    <x v="8"/>
    <x v="0"/>
    <s v="OC: INTERCOMPANY/PARENT-SUBSIDIARY TRANS          "/>
    <n v="0"/>
    <n v="0"/>
    <n v="0"/>
    <n v="0"/>
    <s v="P  "/>
    <n v="0"/>
    <s v="7"/>
    <s v="7322"/>
    <s v="2"/>
    <s v="230"/>
  </r>
  <r>
    <s v="7322232360026240ZZ20"/>
    <s v="7322"/>
    <n v="7322"/>
    <x v="8"/>
    <x v="0"/>
    <s v="INVENTORY - MATERIALS &amp; SUPPLIES                  "/>
    <n v="0"/>
    <n v="24"/>
    <n v="0"/>
    <n v="24"/>
    <s v="P  "/>
    <n v="4212"/>
    <s v="7"/>
    <s v="7322"/>
    <s v="2"/>
    <s v="232"/>
  </r>
  <r>
    <s v="7322232360D26MRCZZ20"/>
    <s v="7322"/>
    <n v="7322"/>
    <x v="8"/>
    <x v="0"/>
    <s v="INVENTORY - MATERIALS &amp; SUPPLIES(PRINT&amp;           "/>
    <n v="0"/>
    <n v="20.87"/>
    <n v="0"/>
    <n v="20.87"/>
    <s v="P  "/>
    <n v="1623"/>
    <s v="7"/>
    <s v="7322"/>
    <s v="2"/>
    <s v="232"/>
  </r>
  <r>
    <s v="7322232360N26MRCZZ20"/>
    <s v="7322"/>
    <n v="7322"/>
    <x v="8"/>
    <x v="0"/>
    <s v="INVENTORY - MATERIALS &amp; SUPPLIES(GENERAL          "/>
    <n v="0"/>
    <n v="699602.36"/>
    <n v="0"/>
    <n v="699602.36"/>
    <s v="P  "/>
    <n v="1277254"/>
    <s v="7"/>
    <s v="7322"/>
    <s v="2"/>
    <s v="232"/>
  </r>
  <r>
    <s v="7322395002026MRC1220"/>
    <s v="7322"/>
    <n v="7322"/>
    <x v="8"/>
    <x v="1"/>
    <s v="DPT CHG - VEHICLE RENTAL                          "/>
    <n v="0"/>
    <n v="0"/>
    <n v="0"/>
    <n v="0"/>
    <s v="P  "/>
    <n v="492192"/>
    <s v="7"/>
    <s v="7322"/>
    <s v="3"/>
    <s v="395"/>
  </r>
  <r>
    <s v="7322395017026MRC1H20"/>
    <s v="7322"/>
    <n v="7322"/>
    <x v="8"/>
    <x v="1"/>
    <s v="DPT CHG - FUEL RECHARGE                           "/>
    <n v="0"/>
    <n v="0"/>
    <n v="0"/>
    <n v="0"/>
    <s v="P  "/>
    <n v="464666"/>
    <s v="7"/>
    <s v="7322"/>
    <s v="3"/>
    <s v="395"/>
  </r>
  <r>
    <s v="7322395023026MRC1L20"/>
    <s v="7322"/>
    <n v="7322"/>
    <x v="8"/>
    <x v="1"/>
    <s v="DPT CHG INSURANCE FEES                            "/>
    <n v="0"/>
    <n v="0"/>
    <n v="0"/>
    <n v="0"/>
    <s v="P  "/>
    <n v="0"/>
    <s v="7"/>
    <s v="7322"/>
    <s v="3"/>
    <s v="395"/>
  </r>
  <r>
    <s v="73223996050ZZZZZZZ11"/>
    <s v="7322"/>
    <n v="7322"/>
    <x v="8"/>
    <x v="1"/>
    <s v="TRF TO ACC SURPLUS DEFICIT                        "/>
    <n v="0"/>
    <n v="0"/>
    <n v="-18734952.91"/>
    <n v="-18734952.91"/>
    <s v="P  "/>
    <n v="0"/>
    <s v="7"/>
    <s v="7322"/>
    <s v="3"/>
    <s v="399"/>
  </r>
  <r>
    <s v="73223996100ZZZZZZZ11"/>
    <s v="7322"/>
    <n v="7322"/>
    <x v="8"/>
    <x v="1"/>
    <s v="TRF FROM ACC SURPLUS DEFICIT                      "/>
    <n v="0"/>
    <n v="0"/>
    <n v="0"/>
    <n v="0"/>
    <s v="P  "/>
    <n v="0"/>
    <s v="7"/>
    <s v="7322"/>
    <s v="3"/>
    <s v="399"/>
  </r>
  <r>
    <s v="73228100010ZZZZZZZ11"/>
    <s v="7322"/>
    <n v="7322"/>
    <x v="8"/>
    <x v="2"/>
    <s v="ACC SUR/(DEF): OPENING BALANCE                    "/>
    <n v="34784265.350000001"/>
    <n v="0"/>
    <n v="0"/>
    <n v="34784265.350000001"/>
    <s v="GP "/>
    <n v="0"/>
    <s v="7"/>
    <s v="7322"/>
    <s v="8"/>
    <s v="810"/>
  </r>
  <r>
    <s v="73228100020ZZZZZZZ11"/>
    <s v="7322"/>
    <n v="7322"/>
    <x v="8"/>
    <x v="2"/>
    <s v="ACC SUR/(DEF): CHANGES IN ACC POLICY              "/>
    <n v="0"/>
    <n v="0"/>
    <n v="0"/>
    <n v="0"/>
    <s v="GP "/>
    <n v="0"/>
    <s v="7"/>
    <s v="7322"/>
    <s v="8"/>
    <s v="810"/>
  </r>
  <r>
    <s v="73228100030ZZZZZZZ11"/>
    <s v="7322"/>
    <n v="7322"/>
    <x v="8"/>
    <x v="2"/>
    <s v="ACC SUR/(DEF): CORREC PRIOR PERIOD ERROR          "/>
    <n v="0"/>
    <n v="0"/>
    <n v="0"/>
    <n v="0"/>
    <s v="GP "/>
    <n v="0"/>
    <s v="7"/>
    <s v="7322"/>
    <s v="8"/>
    <s v="810"/>
  </r>
  <r>
    <s v="73228100040ZZZZZZZ11"/>
    <s v="7322"/>
    <n v="7322"/>
    <x v="8"/>
    <x v="2"/>
    <s v="ACC SUR/(DEF): TRF TO/FROM ACCUM SURPLUS          "/>
    <n v="0"/>
    <n v="18734952.91"/>
    <n v="0"/>
    <n v="18734952.91"/>
    <s v="GP "/>
    <n v="0"/>
    <s v="7"/>
    <s v="7322"/>
    <s v="8"/>
    <s v="810"/>
  </r>
  <r>
    <s v="73228100050ZZZZZZZ11"/>
    <s v="7322"/>
    <n v="7322"/>
    <x v="8"/>
    <x v="2"/>
    <s v="ACC SUR/(DEF): TRF TO/FROM RESERVES               "/>
    <n v="0"/>
    <n v="0"/>
    <n v="0"/>
    <n v="0"/>
    <s v="GP "/>
    <n v="0"/>
    <s v="7"/>
    <s v="7322"/>
    <s v="8"/>
    <s v="810"/>
  </r>
  <r>
    <s v="73228100060ZZZZZZZ11"/>
    <s v="7322"/>
    <n v="7322"/>
    <x v="8"/>
    <x v="2"/>
    <s v="ACC SUR/(DEF): DEPRECIATION OFFSETS               "/>
    <n v="0"/>
    <n v="0"/>
    <n v="0"/>
    <n v="0"/>
    <s v="GP "/>
    <n v="0"/>
    <s v="7"/>
    <s v="7322"/>
    <s v="8"/>
    <s v="810"/>
  </r>
  <r>
    <s v="7323211001026PAGZZ40"/>
    <s v="7323"/>
    <n v="7323"/>
    <x v="8"/>
    <x v="0"/>
    <s v="MS: SAL &amp; ALL: BASIC SALARY &amp; WAGES               "/>
    <n v="0"/>
    <n v="8242027.5999999996"/>
    <n v="0"/>
    <n v="8742174.9700000007"/>
    <s v="P  "/>
    <n v="9507149"/>
    <s v="7"/>
    <s v="7323"/>
    <s v="2"/>
    <s v="211"/>
  </r>
  <r>
    <s v="7323211022026PAGZZ40"/>
    <s v="7323"/>
    <n v="7323"/>
    <x v="8"/>
    <x v="0"/>
    <s v="MS: ALL - CELLULAR &amp; TELEPHONE                    "/>
    <n v="0"/>
    <n v="0"/>
    <n v="0"/>
    <n v="0"/>
    <s v="P  "/>
    <n v="0"/>
    <s v="7"/>
    <s v="7323"/>
    <s v="2"/>
    <s v="211"/>
  </r>
  <r>
    <s v="7323211026026PAGZZ40"/>
    <s v="7323"/>
    <n v="7323"/>
    <x v="8"/>
    <x v="0"/>
    <s v="MS: HB &amp; INC: HOUSING BENEFITS                    "/>
    <n v="0"/>
    <n v="10228.44"/>
    <n v="0"/>
    <n v="10228.44"/>
    <s v="P  "/>
    <n v="10248"/>
    <s v="7"/>
    <s v="7323"/>
    <s v="2"/>
    <s v="211"/>
  </r>
  <r>
    <s v="7323211034026PAGZZ40"/>
    <s v="7323"/>
    <n v="7323"/>
    <x v="8"/>
    <x v="0"/>
    <s v="MS: ALL - TRAVEL OR MOTOR VEHICLE                 "/>
    <n v="0"/>
    <n v="289799.3"/>
    <n v="0"/>
    <n v="289915.75"/>
    <s v="P  "/>
    <n v="411600"/>
    <s v="7"/>
    <s v="7323"/>
    <s v="2"/>
    <s v="211"/>
  </r>
  <r>
    <s v="7323211036026PAGZZ40"/>
    <s v="7323"/>
    <n v="7323"/>
    <x v="8"/>
    <x v="0"/>
    <s v="MS: OVERTIME - NON STRUCTURED                     "/>
    <n v="0"/>
    <n v="77505.48"/>
    <n v="0"/>
    <n v="87720.76"/>
    <s v="P  "/>
    <n v="61443"/>
    <s v="7"/>
    <s v="7323"/>
    <s v="2"/>
    <s v="211"/>
  </r>
  <r>
    <s v="7323211038026PAGZZ40"/>
    <s v="7323"/>
    <n v="7323"/>
    <x v="8"/>
    <x v="0"/>
    <s v="MS: OVERTIME - STRUCTURED                         "/>
    <n v="0"/>
    <n v="1658489.19"/>
    <n v="0"/>
    <n v="1767330.21"/>
    <s v="P  "/>
    <n v="2339857"/>
    <s v="7"/>
    <s v="7323"/>
    <s v="2"/>
    <s v="211"/>
  </r>
  <r>
    <s v="7323211040026PAGZZ40"/>
    <s v="7323"/>
    <n v="7323"/>
    <x v="8"/>
    <x v="0"/>
    <s v="MS: PAYMENTS - SHIFT ADD REMUNERATION             "/>
    <n v="0"/>
    <n v="0"/>
    <n v="0"/>
    <n v="0"/>
    <s v="P  "/>
    <n v="0"/>
    <s v="7"/>
    <s v="7323"/>
    <s v="2"/>
    <s v="211"/>
  </r>
  <r>
    <s v="7323211044026PAGZZ40"/>
    <s v="7323"/>
    <n v="7323"/>
    <x v="8"/>
    <x v="0"/>
    <s v="MS: SRB - ACTING ALLOWANCE                        "/>
    <n v="0"/>
    <n v="218873.99"/>
    <n v="0"/>
    <n v="218873.99"/>
    <s v="P  "/>
    <n v="228634"/>
    <s v="7"/>
    <s v="7323"/>
    <s v="2"/>
    <s v="211"/>
  </r>
  <r>
    <s v="7323211046026PAGZZ40"/>
    <s v="7323"/>
    <n v="7323"/>
    <x v="8"/>
    <x v="0"/>
    <s v="MS: SRB - ANNUAL BONUS                            "/>
    <n v="0"/>
    <n v="804298.75"/>
    <n v="0"/>
    <n v="814651.25"/>
    <s v="P  "/>
    <n v="792271"/>
    <s v="7"/>
    <s v="7323"/>
    <s v="2"/>
    <s v="211"/>
  </r>
  <r>
    <s v="7323211050026PAGZZ40"/>
    <s v="7323"/>
    <n v="7323"/>
    <x v="8"/>
    <x v="0"/>
    <s v="MS: SRB - LONG SERVICE AWARD                      "/>
    <n v="0"/>
    <n v="265373.8"/>
    <n v="0"/>
    <n v="265373.8"/>
    <s v="P  "/>
    <n v="0"/>
    <s v="7"/>
    <s v="7323"/>
    <s v="2"/>
    <s v="211"/>
  </r>
  <r>
    <s v="7323211056026PAGZZ40"/>
    <s v="7323"/>
    <n v="7323"/>
    <x v="8"/>
    <x v="0"/>
    <s v="MS: SRB - STANDBY ALLOWANCE                       "/>
    <n v="0"/>
    <n v="0"/>
    <n v="0"/>
    <n v="0"/>
    <s v="P  "/>
    <n v="0"/>
    <s v="7"/>
    <s v="7323"/>
    <s v="2"/>
    <s v="211"/>
  </r>
  <r>
    <s v="7323211063026PAGZZ40"/>
    <s v="7323"/>
    <n v="7323"/>
    <x v="8"/>
    <x v="0"/>
    <s v="MS: SRB - NON PENSIONABLE                         "/>
    <n v="0"/>
    <n v="5183.1499999999996"/>
    <n v="0"/>
    <n v="5183.1499999999996"/>
    <s v="P  "/>
    <n v="0"/>
    <s v="7"/>
    <s v="7323"/>
    <s v="2"/>
    <s v="211"/>
  </r>
  <r>
    <s v="7323213001026PAGZZ40"/>
    <s v="7323"/>
    <n v="7323"/>
    <x v="8"/>
    <x v="0"/>
    <s v="MS: SOC CONTR - BARGAINING COUNCIL                "/>
    <n v="0"/>
    <n v="4497.5"/>
    <n v="0"/>
    <n v="4803.75"/>
    <s v="P  "/>
    <n v="5088"/>
    <s v="7"/>
    <s v="7323"/>
    <s v="2"/>
    <s v="213"/>
  </r>
  <r>
    <s v="7323213010026PAGZZ40"/>
    <s v="7323"/>
    <n v="7323"/>
    <x v="8"/>
    <x v="0"/>
    <s v="MS: SOC CONTR - GROUP LIFE INSURANCE              "/>
    <n v="0"/>
    <n v="104297.48"/>
    <n v="0"/>
    <n v="112998.99"/>
    <s v="P  "/>
    <n v="124151"/>
    <s v="7"/>
    <s v="7323"/>
    <s v="2"/>
    <s v="213"/>
  </r>
  <r>
    <s v="7323213020026PAGZZ40"/>
    <s v="7323"/>
    <n v="7323"/>
    <x v="8"/>
    <x v="0"/>
    <s v="MS: SOC CONTR - MEDICAL                           "/>
    <n v="0"/>
    <n v="977692.29"/>
    <n v="0"/>
    <n v="977692.29"/>
    <s v="P  "/>
    <n v="996095"/>
    <s v="7"/>
    <s v="7323"/>
    <s v="2"/>
    <s v="213"/>
  </r>
  <r>
    <s v="7323213030026PAGZZ40"/>
    <s v="7323"/>
    <n v="7323"/>
    <x v="8"/>
    <x v="0"/>
    <s v="MS: SOC CONTR - PENSION                           "/>
    <n v="0"/>
    <n v="1244693.3999999999"/>
    <n v="0"/>
    <n v="1317668.1399999999"/>
    <s v="P  "/>
    <n v="1335232"/>
    <s v="7"/>
    <s v="7323"/>
    <s v="2"/>
    <s v="213"/>
  </r>
  <r>
    <s v="7323213040026PAGZZ40"/>
    <s v="7323"/>
    <n v="7323"/>
    <x v="8"/>
    <x v="0"/>
    <s v="MS: SOC CONTR - UNEMPLOYMENT INSUR FUND           "/>
    <n v="0"/>
    <n v="77295.17"/>
    <n v="0"/>
    <n v="81624.78"/>
    <s v="P  "/>
    <n v="91824"/>
    <s v="7"/>
    <s v="7323"/>
    <s v="2"/>
    <s v="213"/>
  </r>
  <r>
    <s v="7323226120026MRCZZ40"/>
    <s v="7323"/>
    <n v="7323"/>
    <x v="8"/>
    <x v="0"/>
    <s v="OS: ELECTRICAL                                    "/>
    <n v="0"/>
    <n v="75613.119999999995"/>
    <n v="0"/>
    <n v="75613.119999999995"/>
    <s v="P  "/>
    <n v="16766"/>
    <s v="7"/>
    <s v="7323"/>
    <s v="2"/>
    <s v="226"/>
  </r>
  <r>
    <s v="7323226540026MRCZZ40"/>
    <s v="7323"/>
    <n v="7323"/>
    <x v="8"/>
    <x v="0"/>
    <s v="OS: SECURITY SERVICES                             "/>
    <n v="0"/>
    <n v="0"/>
    <n v="0"/>
    <n v="0"/>
    <s v="P  "/>
    <n v="0"/>
    <s v="7"/>
    <s v="7323"/>
    <s v="2"/>
    <s v="226"/>
  </r>
  <r>
    <s v="7323228360026NHCZZ40"/>
    <s v="7323"/>
    <n v="7323"/>
    <x v="8"/>
    <x v="0"/>
    <s v="CONTR:  MAINT OF BUILDINGS &amp; FACILITIES           "/>
    <n v="0"/>
    <n v="0"/>
    <n v="0"/>
    <n v="0"/>
    <s v="P  "/>
    <n v="241190"/>
    <s v="7"/>
    <s v="7323"/>
    <s v="2"/>
    <s v="228"/>
  </r>
  <r>
    <s v="7323228361026NRTZZ40"/>
    <s v="7323"/>
    <n v="7323"/>
    <x v="8"/>
    <x v="0"/>
    <s v="CONTR: MAINTENANCE OF EQUIPMENT                   "/>
    <n v="0"/>
    <n v="0"/>
    <n v="0"/>
    <n v="0"/>
    <s v="P  "/>
    <n v="10"/>
    <s v="7"/>
    <s v="7323"/>
    <s v="2"/>
    <s v="228"/>
  </r>
  <r>
    <s v="7323228361026PAGZZ40"/>
    <s v="7323"/>
    <n v="7323"/>
    <x v="8"/>
    <x v="0"/>
    <s v="CONTR: MAINTENANCE OF EQUIPMENT                   "/>
    <n v="0"/>
    <n v="0"/>
    <n v="0"/>
    <n v="0"/>
    <s v="P  "/>
    <n v="26"/>
    <s v="7"/>
    <s v="7323"/>
    <s v="2"/>
    <s v="228"/>
  </r>
  <r>
    <s v="7323228361026PANZZ40"/>
    <s v="7323"/>
    <n v="7323"/>
    <x v="8"/>
    <x v="0"/>
    <s v="CONTR: MAINTENANCE OF EQUIPMENT                   "/>
    <n v="0"/>
    <n v="0"/>
    <n v="0"/>
    <n v="0"/>
    <s v="P  "/>
    <n v="29"/>
    <s v="7"/>
    <s v="7323"/>
    <s v="2"/>
    <s v="228"/>
  </r>
  <r>
    <s v="7323228361026PMKZZ40"/>
    <s v="7323"/>
    <n v="7323"/>
    <x v="8"/>
    <x v="0"/>
    <s v="CONTR: MAINTENANCE OF EQUIPMENT                   "/>
    <n v="0"/>
    <n v="9389755.3699999992"/>
    <n v="0"/>
    <n v="9389755.3699999992"/>
    <s v="P  "/>
    <n v="15060501"/>
    <s v="7"/>
    <s v="7323"/>
    <s v="2"/>
    <s v="228"/>
  </r>
  <r>
    <s v="7323228361C26MRCZZ40"/>
    <s v="7323"/>
    <n v="7323"/>
    <x v="8"/>
    <x v="0"/>
    <s v="CONTR: MAINT OF EQUIP(GENERAL)                    "/>
    <n v="0"/>
    <n v="1891089.77"/>
    <n v="0"/>
    <n v="1891089.77"/>
    <s v="P  "/>
    <n v="2247068"/>
    <s v="7"/>
    <s v="7323"/>
    <s v="2"/>
    <s v="228"/>
  </r>
  <r>
    <s v="7323228362026240ZZ20"/>
    <s v="7323"/>
    <n v="7323"/>
    <x v="8"/>
    <x v="0"/>
    <s v="CONTR: MAINTENANCE OF UNSPECIFIED ASSETS          "/>
    <n v="0"/>
    <n v="0"/>
    <n v="0"/>
    <n v="0"/>
    <s v="P  "/>
    <n v="895931"/>
    <s v="7"/>
    <s v="7323"/>
    <s v="2"/>
    <s v="228"/>
  </r>
  <r>
    <s v="7323230019026MRCZZ40"/>
    <s v="7323"/>
    <n v="7323"/>
    <x v="8"/>
    <x v="0"/>
    <s v="OC: ASSETS LESS THAN CAPITAL THRESHOLD            "/>
    <n v="0"/>
    <n v="0"/>
    <n v="0"/>
    <n v="0"/>
    <s v="P  "/>
    <n v="3411"/>
    <s v="7"/>
    <s v="7323"/>
    <s v="2"/>
    <s v="230"/>
  </r>
  <r>
    <s v="7323230111026MRCZZ40"/>
    <s v="7323"/>
    <n v="7323"/>
    <x v="8"/>
    <x v="0"/>
    <s v="OC: COMM - LICENCES (RADIO &amp; TELEVISION)          "/>
    <n v="0"/>
    <n v="0"/>
    <n v="0"/>
    <n v="0"/>
    <s v="P  "/>
    <n v="525"/>
    <s v="7"/>
    <s v="7323"/>
    <s v="2"/>
    <s v="230"/>
  </r>
  <r>
    <s v="7323230361026MRCZZ40"/>
    <s v="7323"/>
    <n v="7323"/>
    <x v="8"/>
    <x v="0"/>
    <s v="OC: MUNICIPAL SERVICES                            "/>
    <n v="0"/>
    <n v="0"/>
    <n v="0"/>
    <n v="0"/>
    <s v="P  "/>
    <n v="1372"/>
    <s v="7"/>
    <s v="7323"/>
    <s v="2"/>
    <s v="230"/>
  </r>
  <r>
    <s v="7323230451026MRCZZ40"/>
    <s v="7323"/>
    <n v="7323"/>
    <x v="8"/>
    <x v="0"/>
    <s v="OC: PRINTING &amp; PUBLICATIONS                       "/>
    <n v="0"/>
    <n v="0"/>
    <n v="0"/>
    <n v="0"/>
    <s v="P  "/>
    <n v="138"/>
    <s v="7"/>
    <s v="7323"/>
    <s v="2"/>
    <s v="230"/>
  </r>
  <r>
    <s v="7323230511026MRCZZ40"/>
    <s v="7323"/>
    <n v="7323"/>
    <x v="8"/>
    <x v="0"/>
    <s v="OC: REG FEES NATIONAL                             "/>
    <n v="0"/>
    <n v="0"/>
    <n v="0"/>
    <n v="0"/>
    <s v="P  "/>
    <n v="4539"/>
    <s v="7"/>
    <s v="7323"/>
    <s v="2"/>
    <s v="230"/>
  </r>
  <r>
    <s v="7323230541026PAGZZ40"/>
    <s v="7323"/>
    <n v="7323"/>
    <x v="8"/>
    <x v="0"/>
    <s v="OC: SKILLS DEVELOPMENT FUND LEVY                  "/>
    <n v="0"/>
    <n v="116817.19"/>
    <n v="0"/>
    <n v="123689.21"/>
    <s v="P  "/>
    <n v="92955"/>
    <s v="7"/>
    <s v="7323"/>
    <s v="2"/>
    <s v="230"/>
  </r>
  <r>
    <s v="7323230572026MRCZZ40"/>
    <s v="7323"/>
    <n v="7323"/>
    <x v="8"/>
    <x v="0"/>
    <s v="OC: TOLL GATE FEES                                "/>
    <n v="0"/>
    <n v="0"/>
    <n v="0"/>
    <n v="0"/>
    <s v="P  "/>
    <n v="93"/>
    <s v="7"/>
    <s v="7323"/>
    <s v="2"/>
    <s v="230"/>
  </r>
  <r>
    <s v="7323230576026MRCZZ40"/>
    <s v="7323"/>
    <n v="7323"/>
    <x v="8"/>
    <x v="0"/>
    <s v="OC: T&amp;S DOM - ACCOMMODATION                       "/>
    <n v="0"/>
    <n v="0"/>
    <n v="0"/>
    <n v="0"/>
    <s v="P  "/>
    <n v="2322"/>
    <s v="7"/>
    <s v="7323"/>
    <s v="2"/>
    <s v="230"/>
  </r>
  <r>
    <s v="7323230577026MRCZZ40"/>
    <s v="7323"/>
    <n v="7323"/>
    <x v="8"/>
    <x v="0"/>
    <s v="OC: T&amp;S DOM - DAILY ALLOWANCE                     "/>
    <n v="0"/>
    <n v="0"/>
    <n v="0"/>
    <n v="0"/>
    <s v="P  "/>
    <n v="464"/>
    <s v="7"/>
    <s v="7323"/>
    <s v="2"/>
    <s v="230"/>
  </r>
  <r>
    <s v="7323230578026MRCZZ40"/>
    <s v="7323"/>
    <n v="7323"/>
    <x v="8"/>
    <x v="0"/>
    <s v="OC: T&amp;S DOM - FOOD &amp; BEVERAGE (SERVED)            "/>
    <n v="0"/>
    <n v="0"/>
    <n v="0"/>
    <n v="0"/>
    <s v="P  "/>
    <n v="278"/>
    <s v="7"/>
    <s v="7323"/>
    <s v="2"/>
    <s v="230"/>
  </r>
  <r>
    <s v="7323230579026MRCZZ40"/>
    <s v="7323"/>
    <n v="7323"/>
    <x v="8"/>
    <x v="0"/>
    <s v="OC: T&amp;S DOM - INCIDENTAL COST                     "/>
    <n v="0"/>
    <n v="0"/>
    <n v="0"/>
    <n v="0"/>
    <s v="P  "/>
    <n v="93"/>
    <s v="7"/>
    <s v="7323"/>
    <s v="2"/>
    <s v="230"/>
  </r>
  <r>
    <s v="7323230580026MRCZZ40"/>
    <s v="7323"/>
    <n v="7323"/>
    <x v="8"/>
    <x v="0"/>
    <s v="OC: T&amp;S DOM TRP - WITHOUT OPR CAR RENTAL          "/>
    <n v="0"/>
    <n v="0"/>
    <n v="0"/>
    <n v="0"/>
    <s v="P  "/>
    <n v="928"/>
    <s v="7"/>
    <s v="7323"/>
    <s v="2"/>
    <s v="230"/>
  </r>
  <r>
    <s v="7323230583026MRCZZ40"/>
    <s v="7323"/>
    <n v="7323"/>
    <x v="8"/>
    <x v="0"/>
    <s v="OC: T&amp;S DOM PUB TRP - AIR TRANSPORT               "/>
    <n v="0"/>
    <n v="0"/>
    <n v="0"/>
    <n v="0"/>
    <s v="P  "/>
    <n v="3714"/>
    <s v="7"/>
    <s v="7323"/>
    <s v="2"/>
    <s v="230"/>
  </r>
  <r>
    <s v="7323230610026MRCZZ40"/>
    <s v="7323"/>
    <n v="7323"/>
    <x v="8"/>
    <x v="0"/>
    <s v="OC: UNIFORM &amp; PROTECTIVE CLOTHING                 "/>
    <n v="0"/>
    <n v="86763.41"/>
    <n v="0"/>
    <n v="86763.41"/>
    <s v="P  "/>
    <n v="160304"/>
    <s v="7"/>
    <s v="7323"/>
    <s v="2"/>
    <s v="230"/>
  </r>
  <r>
    <s v="7323230701026MRCZZ40"/>
    <s v="7323"/>
    <n v="7323"/>
    <x v="8"/>
    <x v="0"/>
    <s v="OC: INTERCOMPANY/PARENT-SUBSIDIARY TRANS          "/>
    <n v="0"/>
    <n v="0"/>
    <n v="0"/>
    <n v="0"/>
    <s v="P  "/>
    <n v="0"/>
    <s v="7"/>
    <s v="7323"/>
    <s v="2"/>
    <s v="230"/>
  </r>
  <r>
    <s v="7323232360026240ZZ20"/>
    <s v="7323"/>
    <n v="7323"/>
    <x v="8"/>
    <x v="0"/>
    <s v="INVENTORY - MATERIALS &amp; SUPPLIES                  "/>
    <n v="0"/>
    <n v="0"/>
    <n v="0"/>
    <n v="0"/>
    <s v="P  "/>
    <n v="25272"/>
    <s v="7"/>
    <s v="7323"/>
    <s v="2"/>
    <s v="232"/>
  </r>
  <r>
    <s v="7323232360D26MRCZZ40"/>
    <s v="7323"/>
    <n v="7323"/>
    <x v="8"/>
    <x v="0"/>
    <s v="INVENTORY - MATERIALS &amp; SUPPLIES(PRINT&amp;           "/>
    <n v="0"/>
    <n v="0"/>
    <n v="0"/>
    <n v="0"/>
    <s v="P  "/>
    <n v="114"/>
    <s v="7"/>
    <s v="7323"/>
    <s v="2"/>
    <s v="232"/>
  </r>
  <r>
    <s v="7323232360N26MRCZZ40"/>
    <s v="7323"/>
    <n v="7323"/>
    <x v="8"/>
    <x v="0"/>
    <s v="INVENTORY - MATERIALS &amp; SUPPLIES(GENERAL          "/>
    <n v="0"/>
    <n v="458432.99"/>
    <n v="0"/>
    <n v="458432.99"/>
    <s v="P  "/>
    <n v="459326"/>
    <s v="7"/>
    <s v="7323"/>
    <s v="2"/>
    <s v="232"/>
  </r>
  <r>
    <s v="7323395002026MRC1240"/>
    <s v="7323"/>
    <n v="7323"/>
    <x v="8"/>
    <x v="1"/>
    <s v="DPT CHG - VEHICLE RENTAL                          "/>
    <n v="0"/>
    <n v="0"/>
    <n v="0"/>
    <n v="0"/>
    <s v="P  "/>
    <n v="295315"/>
    <s v="7"/>
    <s v="7323"/>
    <s v="3"/>
    <s v="395"/>
  </r>
  <r>
    <s v="7323395017026MRC1H40"/>
    <s v="7323"/>
    <n v="7323"/>
    <x v="8"/>
    <x v="1"/>
    <s v="DPT CHG - FUEL RECHARGE                           "/>
    <n v="0"/>
    <n v="0"/>
    <n v="0"/>
    <n v="0"/>
    <s v="P  "/>
    <n v="371733"/>
    <s v="7"/>
    <s v="7323"/>
    <s v="3"/>
    <s v="395"/>
  </r>
  <r>
    <s v="73233996050ZZZZZZZ11"/>
    <s v="7323"/>
    <n v="7323"/>
    <x v="8"/>
    <x v="1"/>
    <s v="TRF TO ACC SURPLUS DEFICIT                        "/>
    <n v="0"/>
    <n v="0"/>
    <n v="-14650926.390000001"/>
    <n v="-14650926.390000001"/>
    <s v="P  "/>
    <n v="0"/>
    <s v="7"/>
    <s v="7323"/>
    <s v="3"/>
    <s v="399"/>
  </r>
  <r>
    <s v="73233996100ZZZZZZZ11"/>
    <s v="7323"/>
    <n v="7323"/>
    <x v="8"/>
    <x v="1"/>
    <s v="TRF FROM ACC SURPLUS DEFICIT                      "/>
    <n v="0"/>
    <n v="0"/>
    <n v="0"/>
    <n v="0"/>
    <s v="P  "/>
    <n v="0"/>
    <s v="7"/>
    <s v="7323"/>
    <s v="3"/>
    <s v="399"/>
  </r>
  <r>
    <s v="73238100010ZZZZZZZ11"/>
    <s v="7323"/>
    <n v="7323"/>
    <x v="8"/>
    <x v="2"/>
    <s v="ACC SUR/(DEF): OPENING BALANCE                    "/>
    <n v="40829218.539999999"/>
    <n v="0"/>
    <n v="0"/>
    <n v="40829218.539999999"/>
    <s v="GP "/>
    <n v="0"/>
    <s v="7"/>
    <s v="7323"/>
    <s v="8"/>
    <s v="810"/>
  </r>
  <r>
    <s v="73238100020ZZZZZZZ11"/>
    <s v="7323"/>
    <n v="7323"/>
    <x v="8"/>
    <x v="2"/>
    <s v="ACC SUR/(DEF): CHANGES IN ACC POLICY              "/>
    <n v="0"/>
    <n v="0"/>
    <n v="0"/>
    <n v="0"/>
    <s v="GP "/>
    <n v="0"/>
    <s v="7"/>
    <s v="7323"/>
    <s v="8"/>
    <s v="810"/>
  </r>
  <r>
    <s v="73238100030ZZZZZZZ11"/>
    <s v="7323"/>
    <n v="7323"/>
    <x v="8"/>
    <x v="2"/>
    <s v="ACC SUR/(DEF): CORREC PRIOR PERIOD ERROR          "/>
    <n v="0"/>
    <n v="0"/>
    <n v="0"/>
    <n v="0"/>
    <s v="GP "/>
    <n v="0"/>
    <s v="7"/>
    <s v="7323"/>
    <s v="8"/>
    <s v="810"/>
  </r>
  <r>
    <s v="73238100040ZZZZZZZ11"/>
    <s v="7323"/>
    <n v="7323"/>
    <x v="8"/>
    <x v="2"/>
    <s v="ACC SUR/(DEF): TRF TO/FROM ACCUM SURPLUS          "/>
    <n v="0"/>
    <n v="14650926.390000001"/>
    <n v="0"/>
    <n v="14650926.390000001"/>
    <s v="GP "/>
    <n v="0"/>
    <s v="7"/>
    <s v="7323"/>
    <s v="8"/>
    <s v="810"/>
  </r>
  <r>
    <s v="73238100050ZZZZZZZ11"/>
    <s v="7323"/>
    <n v="7323"/>
    <x v="8"/>
    <x v="2"/>
    <s v="ACC SUR/(DEF): TRF TO/FROM RESERVES               "/>
    <n v="0"/>
    <n v="0"/>
    <n v="0"/>
    <n v="0"/>
    <s v="GP "/>
    <n v="0"/>
    <s v="7"/>
    <s v="7323"/>
    <s v="8"/>
    <s v="810"/>
  </r>
  <r>
    <s v="73238100060ZZZZZZZ11"/>
    <s v="7323"/>
    <n v="7323"/>
    <x v="8"/>
    <x v="2"/>
    <s v="ACC SUR/(DEF): DEPRECIATION OFFSETS               "/>
    <n v="0"/>
    <n v="0"/>
    <n v="0"/>
    <n v="0"/>
    <s v="GP "/>
    <n v="0"/>
    <s v="7"/>
    <s v="7323"/>
    <s v="8"/>
    <s v="810"/>
  </r>
  <r>
    <s v="7324211001026MRCZZ30"/>
    <s v="7324"/>
    <n v="7324"/>
    <x v="8"/>
    <x v="0"/>
    <s v="MS: SAL &amp; ALL: BASIC SALARY &amp; WAGES               "/>
    <n v="0"/>
    <n v="2064677.36"/>
    <n v="0"/>
    <n v="2193472.11"/>
    <s v="P  "/>
    <n v="1969274"/>
    <s v="7"/>
    <s v="7324"/>
    <s v="2"/>
    <s v="211"/>
  </r>
  <r>
    <s v="7324211022026MRCZZ30"/>
    <s v="7324"/>
    <n v="7324"/>
    <x v="8"/>
    <x v="0"/>
    <s v="MS: ALL - CELLULAR &amp; TELEPHONE                    "/>
    <n v="0"/>
    <n v="8400"/>
    <n v="0"/>
    <n v="8400"/>
    <s v="P  "/>
    <n v="8400"/>
    <s v="7"/>
    <s v="7324"/>
    <s v="2"/>
    <s v="211"/>
  </r>
  <r>
    <s v="7324211026026MRCZZ30"/>
    <s v="7324"/>
    <n v="7324"/>
    <x v="8"/>
    <x v="0"/>
    <s v="MS: HB &amp; INC: HOUSING BENEFITS                    "/>
    <n v="0"/>
    <n v="0"/>
    <n v="0"/>
    <n v="0"/>
    <s v="P  "/>
    <n v="0"/>
    <s v="7"/>
    <s v="7324"/>
    <s v="2"/>
    <s v="211"/>
  </r>
  <r>
    <s v="7324211034026MRCZZ30"/>
    <s v="7324"/>
    <n v="7324"/>
    <x v="8"/>
    <x v="0"/>
    <s v="MS: ALL - TRAVEL OR MOTOR VEHICLE                 "/>
    <n v="0"/>
    <n v="220552.2"/>
    <n v="0"/>
    <n v="220666.1"/>
    <s v="P  "/>
    <n v="223332"/>
    <s v="7"/>
    <s v="7324"/>
    <s v="2"/>
    <s v="211"/>
  </r>
  <r>
    <s v="7324211036026MRCZZ30"/>
    <s v="7324"/>
    <n v="7324"/>
    <x v="8"/>
    <x v="0"/>
    <s v="MS: OVERTIME - NON STRUCTURED                     "/>
    <n v="0"/>
    <n v="179880.31"/>
    <n v="0"/>
    <n v="212675.64"/>
    <s v="P  "/>
    <n v="218904"/>
    <s v="7"/>
    <s v="7324"/>
    <s v="2"/>
    <s v="211"/>
  </r>
  <r>
    <s v="7324211038026MRCZZ30"/>
    <s v="7324"/>
    <n v="7324"/>
    <x v="8"/>
    <x v="0"/>
    <s v="MS: OVERTIME - STRUCTURED                         "/>
    <n v="0"/>
    <n v="165913.68"/>
    <n v="0"/>
    <n v="171796.36"/>
    <s v="P  "/>
    <n v="230819"/>
    <s v="7"/>
    <s v="7324"/>
    <s v="2"/>
    <s v="211"/>
  </r>
  <r>
    <s v="7324211040026MRCZZ30"/>
    <s v="7324"/>
    <n v="7324"/>
    <x v="8"/>
    <x v="0"/>
    <s v="MS: PAYMENTS - SHIFT ADD REMUNERATION             "/>
    <n v="0"/>
    <n v="0"/>
    <n v="0"/>
    <n v="0"/>
    <s v="P  "/>
    <n v="0"/>
    <s v="7"/>
    <s v="7324"/>
    <s v="2"/>
    <s v="211"/>
  </r>
  <r>
    <s v="7324211044026MRCZZ30"/>
    <s v="7324"/>
    <n v="7324"/>
    <x v="8"/>
    <x v="0"/>
    <s v="MS: SRB - ACTING ALLOWANCE                        "/>
    <n v="0"/>
    <n v="24836.22"/>
    <n v="0"/>
    <n v="29653.72"/>
    <s v="P  "/>
    <n v="255482"/>
    <s v="7"/>
    <s v="7324"/>
    <s v="2"/>
    <s v="211"/>
  </r>
  <r>
    <s v="7324211046026MRCZZ30"/>
    <s v="7324"/>
    <n v="7324"/>
    <x v="8"/>
    <x v="0"/>
    <s v="MS: SRB - ANNUAL BONUS                            "/>
    <n v="0"/>
    <n v="169606.99"/>
    <n v="0"/>
    <n v="169606.99"/>
    <s v="P  "/>
    <n v="184942"/>
    <s v="7"/>
    <s v="7324"/>
    <s v="2"/>
    <s v="211"/>
  </r>
  <r>
    <s v="7324211050026MRCZZ30"/>
    <s v="7324"/>
    <n v="7324"/>
    <x v="8"/>
    <x v="0"/>
    <s v="MS: SRB - LONG SERVICE AWARD                      "/>
    <n v="0"/>
    <n v="28397.52"/>
    <n v="0"/>
    <n v="28397.52"/>
    <s v="P  "/>
    <n v="0"/>
    <s v="7"/>
    <s v="7324"/>
    <s v="2"/>
    <s v="211"/>
  </r>
  <r>
    <s v="7324211056026MRCZZ30"/>
    <s v="7324"/>
    <n v="7324"/>
    <x v="8"/>
    <x v="0"/>
    <s v="MS: SRB - STANDBY ALLOWANCE                       "/>
    <n v="0"/>
    <n v="0"/>
    <n v="0"/>
    <n v="0"/>
    <s v="P  "/>
    <n v="0"/>
    <s v="7"/>
    <s v="7324"/>
    <s v="2"/>
    <s v="211"/>
  </r>
  <r>
    <s v="7324211063026MRCZZ30"/>
    <s v="7324"/>
    <n v="7324"/>
    <x v="8"/>
    <x v="0"/>
    <s v="MS: SRB - NON PENSIONABLE                         "/>
    <n v="0"/>
    <n v="2182.13"/>
    <n v="0"/>
    <n v="2182.13"/>
    <s v="P  "/>
    <n v="0"/>
    <s v="7"/>
    <s v="7324"/>
    <s v="2"/>
    <s v="211"/>
  </r>
  <r>
    <s v="7324213001026MRCZZ30"/>
    <s v="7324"/>
    <n v="7324"/>
    <x v="8"/>
    <x v="0"/>
    <s v="MS: SOC CONTR - BARGAINING COUNCIL                "/>
    <n v="0"/>
    <n v="944.99"/>
    <n v="0"/>
    <n v="1023.74"/>
    <s v="P  "/>
    <n v="1060"/>
    <s v="7"/>
    <s v="7324"/>
    <s v="2"/>
    <s v="213"/>
  </r>
  <r>
    <s v="7324213010026MRCZZ30"/>
    <s v="7324"/>
    <n v="7324"/>
    <x v="8"/>
    <x v="0"/>
    <s v="MS: SOC CONTR - GROUP LIFE INSURANCE              "/>
    <n v="0"/>
    <n v="18382.560000000001"/>
    <n v="0"/>
    <n v="20129.189999999999"/>
    <s v="P  "/>
    <n v="18936"/>
    <s v="7"/>
    <s v="7324"/>
    <s v="2"/>
    <s v="213"/>
  </r>
  <r>
    <s v="7324213020026MRCZZ30"/>
    <s v="7324"/>
    <n v="7324"/>
    <x v="8"/>
    <x v="0"/>
    <s v="MS: SOC CONTR - MEDICAL                           "/>
    <n v="0"/>
    <n v="143678.44"/>
    <n v="0"/>
    <n v="143678.44"/>
    <s v="P  "/>
    <n v="144453"/>
    <s v="7"/>
    <s v="7324"/>
    <s v="2"/>
    <s v="213"/>
  </r>
  <r>
    <s v="7324213030026MRCZZ30"/>
    <s v="7324"/>
    <n v="7324"/>
    <x v="8"/>
    <x v="0"/>
    <s v="MS: SOC CONTR - PENSION                           "/>
    <n v="0"/>
    <n v="326459.96000000002"/>
    <n v="0"/>
    <n v="344376.04"/>
    <s v="P  "/>
    <n v="342858"/>
    <s v="7"/>
    <s v="7324"/>
    <s v="2"/>
    <s v="213"/>
  </r>
  <r>
    <s v="7324213040026MRCZZ30"/>
    <s v="7324"/>
    <n v="7324"/>
    <x v="8"/>
    <x v="0"/>
    <s v="MS: SOC CONTR - UNEMPLOYMENT INSUR FUND           "/>
    <n v="0"/>
    <n v="15791.9"/>
    <n v="0"/>
    <n v="17039.18"/>
    <s v="P  "/>
    <n v="19130"/>
    <s v="7"/>
    <s v="7324"/>
    <s v="2"/>
    <s v="213"/>
  </r>
  <r>
    <s v="7324226120026MRCZZ30"/>
    <s v="7324"/>
    <n v="7324"/>
    <x v="8"/>
    <x v="0"/>
    <s v="OS: ELECTRICAL                                    "/>
    <n v="0"/>
    <n v="396021.1"/>
    <n v="0"/>
    <n v="396021.1"/>
    <s v="P  "/>
    <n v="87809"/>
    <s v="7"/>
    <s v="7324"/>
    <s v="2"/>
    <s v="226"/>
  </r>
  <r>
    <s v="7324226540026MRCZZ30"/>
    <s v="7324"/>
    <n v="7324"/>
    <x v="8"/>
    <x v="0"/>
    <s v="OS: SECURITY SERVICES                             "/>
    <n v="0"/>
    <n v="0"/>
    <n v="0"/>
    <n v="0"/>
    <s v="P  "/>
    <n v="0"/>
    <s v="7"/>
    <s v="7324"/>
    <s v="2"/>
    <s v="226"/>
  </r>
  <r>
    <s v="7324228360026NHCZZ30"/>
    <s v="7324"/>
    <n v="7324"/>
    <x v="8"/>
    <x v="0"/>
    <s v="CONTR:  MAINT OF BUILDINGS &amp; FACILITIES           "/>
    <n v="0"/>
    <n v="0"/>
    <n v="0"/>
    <n v="0"/>
    <s v="P  "/>
    <n v="905656"/>
    <s v="7"/>
    <s v="7324"/>
    <s v="2"/>
    <s v="228"/>
  </r>
  <r>
    <s v="7324228361026NRTZZ30"/>
    <s v="7324"/>
    <n v="7324"/>
    <x v="8"/>
    <x v="0"/>
    <s v="CONTR: MAINTENANCE OF EQUIPMENT                   "/>
    <n v="0"/>
    <n v="0"/>
    <n v="0"/>
    <n v="0"/>
    <s v="P  "/>
    <n v="82"/>
    <s v="7"/>
    <s v="7324"/>
    <s v="2"/>
    <s v="228"/>
  </r>
  <r>
    <s v="7324228361026PAGZZ30"/>
    <s v="7324"/>
    <n v="7324"/>
    <x v="8"/>
    <x v="0"/>
    <s v="CONTR: MAINTENANCE OF EQUIPMENT                   "/>
    <n v="0"/>
    <n v="2591265.36"/>
    <n v="0"/>
    <n v="2591265.36"/>
    <s v="P  "/>
    <n v="2877104"/>
    <s v="7"/>
    <s v="7324"/>
    <s v="2"/>
    <s v="228"/>
  </r>
  <r>
    <s v="7324228361026PANZZ30"/>
    <s v="7324"/>
    <n v="7324"/>
    <x v="8"/>
    <x v="0"/>
    <s v="CONTR: MAINTENANCE OF EQUIPMENT                   "/>
    <n v="0"/>
    <n v="0"/>
    <n v="0"/>
    <n v="0"/>
    <s v="P  "/>
    <n v="49"/>
    <s v="7"/>
    <s v="7324"/>
    <s v="2"/>
    <s v="228"/>
  </r>
  <r>
    <s v="7324228361026PMKZZ30"/>
    <s v="7324"/>
    <n v="7324"/>
    <x v="8"/>
    <x v="0"/>
    <s v="CONTR: MAINTENANCE OF EQUIPMENT                   "/>
    <n v="0"/>
    <n v="5635692.2400000002"/>
    <n v="0"/>
    <n v="5635692.2400000002"/>
    <s v="P  "/>
    <n v="7844944"/>
    <s v="7"/>
    <s v="7324"/>
    <s v="2"/>
    <s v="228"/>
  </r>
  <r>
    <s v="7324228361C26MRCZZ30"/>
    <s v="7324"/>
    <n v="7324"/>
    <x v="8"/>
    <x v="0"/>
    <s v="CONTR: MAINT OF EQUIP(GENERAL)                    "/>
    <n v="0"/>
    <n v="0"/>
    <n v="0"/>
    <n v="0"/>
    <s v="P  "/>
    <n v="98223"/>
    <s v="7"/>
    <s v="7324"/>
    <s v="2"/>
    <s v="228"/>
  </r>
  <r>
    <s v="7324228362026240ZZ20"/>
    <s v="7324"/>
    <n v="7324"/>
    <x v="8"/>
    <x v="0"/>
    <s v="CONTR: MAINTENANCE OF UNSPECIFIED ASSETS          "/>
    <n v="0"/>
    <n v="0"/>
    <n v="0"/>
    <n v="0"/>
    <s v="P  "/>
    <n v="29553"/>
    <s v="7"/>
    <s v="7324"/>
    <s v="2"/>
    <s v="228"/>
  </r>
  <r>
    <s v="7324228362026MRCZZ30"/>
    <s v="7324"/>
    <n v="7324"/>
    <x v="8"/>
    <x v="0"/>
    <s v="CONTR: MAINTENANCE OF UNSPECIFIED ASSETS          "/>
    <n v="0"/>
    <n v="0"/>
    <n v="0"/>
    <n v="0"/>
    <s v="P  "/>
    <n v="29553"/>
    <s v="7"/>
    <s v="7324"/>
    <s v="2"/>
    <s v="228"/>
  </r>
  <r>
    <s v="7324230019026MRCZZ30"/>
    <s v="7324"/>
    <n v="7324"/>
    <x v="8"/>
    <x v="0"/>
    <s v="OC: ASSETS LESS THAN CAPITAL THRESHOLD            "/>
    <n v="0"/>
    <n v="0"/>
    <n v="0"/>
    <n v="0"/>
    <s v="P  "/>
    <n v="0"/>
    <s v="7"/>
    <s v="7324"/>
    <s v="2"/>
    <s v="230"/>
  </r>
  <r>
    <s v="7324230111026MRCZZ30"/>
    <s v="7324"/>
    <n v="7324"/>
    <x v="8"/>
    <x v="0"/>
    <s v="OC: COMM - LICENCES (RADIO &amp; TELEVISION)          "/>
    <n v="0"/>
    <n v="0"/>
    <n v="0"/>
    <n v="0"/>
    <s v="P  "/>
    <n v="533"/>
    <s v="7"/>
    <s v="7324"/>
    <s v="2"/>
    <s v="230"/>
  </r>
  <r>
    <s v="7324230361026MRCZZ30"/>
    <s v="7324"/>
    <n v="7324"/>
    <x v="8"/>
    <x v="0"/>
    <s v="OC: MUNICIPAL SERVICES                            "/>
    <n v="0"/>
    <n v="0"/>
    <n v="0"/>
    <n v="0"/>
    <s v="P  "/>
    <n v="16043"/>
    <s v="7"/>
    <s v="7324"/>
    <s v="2"/>
    <s v="230"/>
  </r>
  <r>
    <s v="7324230511026MRCZZ30"/>
    <s v="7324"/>
    <n v="7324"/>
    <x v="8"/>
    <x v="0"/>
    <s v="OC: REG FEES NATIONAL                             "/>
    <n v="0"/>
    <n v="0"/>
    <n v="0"/>
    <n v="0"/>
    <s v="P  "/>
    <n v="9999"/>
    <s v="7"/>
    <s v="7324"/>
    <s v="2"/>
    <s v="230"/>
  </r>
  <r>
    <s v="7324230541026MRCZZ30"/>
    <s v="7324"/>
    <n v="7324"/>
    <x v="8"/>
    <x v="0"/>
    <s v="OC: SKILLS DEVELOPMENT FUND LEVY                  "/>
    <n v="0"/>
    <n v="28371.73"/>
    <n v="0"/>
    <n v="30102.65"/>
    <s v="P  "/>
    <n v="111356"/>
    <s v="7"/>
    <s v="7324"/>
    <s v="2"/>
    <s v="230"/>
  </r>
  <r>
    <s v="7324230572026MRCZZ30"/>
    <s v="7324"/>
    <n v="7324"/>
    <x v="8"/>
    <x v="0"/>
    <s v="OC: TOLL GATE FEES                                "/>
    <n v="0"/>
    <n v="0"/>
    <n v="0"/>
    <n v="0"/>
    <s v="P  "/>
    <n v="666"/>
    <s v="7"/>
    <s v="7324"/>
    <s v="2"/>
    <s v="230"/>
  </r>
  <r>
    <s v="7324230576026MRCZZ30"/>
    <s v="7324"/>
    <n v="7324"/>
    <x v="8"/>
    <x v="0"/>
    <s v="OC: T&amp;S DOM - ACCOMMODATION                       "/>
    <n v="0"/>
    <n v="0"/>
    <n v="0"/>
    <n v="0"/>
    <s v="P  "/>
    <n v="16664"/>
    <s v="7"/>
    <s v="7324"/>
    <s v="2"/>
    <s v="230"/>
  </r>
  <r>
    <s v="7324230577026MRCZZ30"/>
    <s v="7324"/>
    <n v="7324"/>
    <x v="8"/>
    <x v="0"/>
    <s v="OC: T&amp;S DOM - DAILY ALLOWANCE                     "/>
    <n v="0"/>
    <n v="0"/>
    <n v="0"/>
    <n v="0"/>
    <s v="P  "/>
    <n v="3333"/>
    <s v="7"/>
    <s v="7324"/>
    <s v="2"/>
    <s v="230"/>
  </r>
  <r>
    <s v="7324230578026MRCZZ30"/>
    <s v="7324"/>
    <n v="7324"/>
    <x v="8"/>
    <x v="0"/>
    <s v="OC: T&amp;S DOM - FOOD &amp; BEVERAGE (SERVED)            "/>
    <n v="0"/>
    <n v="0"/>
    <n v="0"/>
    <n v="0"/>
    <s v="P  "/>
    <n v="2000"/>
    <s v="7"/>
    <s v="7324"/>
    <s v="2"/>
    <s v="230"/>
  </r>
  <r>
    <s v="7324230579026MRCZZ30"/>
    <s v="7324"/>
    <n v="7324"/>
    <x v="8"/>
    <x v="0"/>
    <s v="OC: T&amp;S DOM - INCIDENTAL COST                     "/>
    <n v="0"/>
    <n v="0"/>
    <n v="0"/>
    <n v="0"/>
    <s v="P  "/>
    <n v="666"/>
    <s v="7"/>
    <s v="7324"/>
    <s v="2"/>
    <s v="230"/>
  </r>
  <r>
    <s v="7324230580026MRCZZ30"/>
    <s v="7324"/>
    <n v="7324"/>
    <x v="8"/>
    <x v="0"/>
    <s v="OC: T&amp;S DOM TRP - WITHOUT OPR CAR RENTAL          "/>
    <n v="0"/>
    <n v="0"/>
    <n v="0"/>
    <n v="0"/>
    <s v="P  "/>
    <n v="6666"/>
    <s v="7"/>
    <s v="7324"/>
    <s v="2"/>
    <s v="230"/>
  </r>
  <r>
    <s v="7324230583026MRCZZ30"/>
    <s v="7324"/>
    <n v="7324"/>
    <x v="8"/>
    <x v="0"/>
    <s v="OC: T&amp;S DOM PUB TRP - AIR TRANSPORT               "/>
    <n v="0"/>
    <n v="0"/>
    <n v="0"/>
    <n v="0"/>
    <s v="P  "/>
    <n v="26663"/>
    <s v="7"/>
    <s v="7324"/>
    <s v="2"/>
    <s v="230"/>
  </r>
  <r>
    <s v="7324230610026MRCZZ30"/>
    <s v="7324"/>
    <n v="7324"/>
    <x v="8"/>
    <x v="0"/>
    <s v="OC: UNIFORM &amp; PROTECTIVE CLOTHING                 "/>
    <n v="0"/>
    <n v="81364.789999999994"/>
    <n v="0"/>
    <n v="81364.789999999994"/>
    <s v="P  "/>
    <n v="176464"/>
    <s v="7"/>
    <s v="7324"/>
    <s v="2"/>
    <s v="230"/>
  </r>
  <r>
    <s v="7324230662026MRCZZ30"/>
    <s v="7324"/>
    <n v="7324"/>
    <x v="8"/>
    <x v="0"/>
    <s v="OC: WORKMEN'S COMPENSATION FUND                   "/>
    <n v="0"/>
    <n v="0"/>
    <n v="0"/>
    <n v="0"/>
    <s v="P  "/>
    <n v="38563"/>
    <s v="7"/>
    <s v="7324"/>
    <s v="2"/>
    <s v="230"/>
  </r>
  <r>
    <s v="7324232360026240ZZ20"/>
    <s v="7324"/>
    <n v="7324"/>
    <x v="8"/>
    <x v="0"/>
    <s v="INVENTORY - MATERIALS &amp; SUPPLIES                  "/>
    <n v="0"/>
    <n v="0"/>
    <n v="0"/>
    <n v="0"/>
    <s v="P  "/>
    <n v="4212"/>
    <s v="7"/>
    <s v="7324"/>
    <s v="2"/>
    <s v="232"/>
  </r>
  <r>
    <s v="7324232360026240ZZ30"/>
    <s v="7324"/>
    <n v="7324"/>
    <x v="8"/>
    <x v="0"/>
    <s v="INVENTORY - MATERIALS &amp; SUPPLIES                  "/>
    <n v="0"/>
    <n v="0"/>
    <n v="0"/>
    <n v="0"/>
    <s v="P  "/>
    <n v="10530"/>
    <s v="7"/>
    <s v="7324"/>
    <s v="2"/>
    <s v="232"/>
  </r>
  <r>
    <s v="7324232360N26MRCZZ30"/>
    <s v="7324"/>
    <n v="7324"/>
    <x v="8"/>
    <x v="0"/>
    <s v="INVENTORY - MATERIALS &amp; SUPPLIES(GENERAL          "/>
    <n v="0"/>
    <n v="27951.200000000001"/>
    <n v="0"/>
    <n v="27951.200000000001"/>
    <s v="P  "/>
    <n v="67403"/>
    <s v="7"/>
    <s v="7324"/>
    <s v="2"/>
    <s v="232"/>
  </r>
  <r>
    <s v="7324395002026MRC1230"/>
    <s v="7324"/>
    <n v="7324"/>
    <x v="8"/>
    <x v="1"/>
    <s v="DPT CHG - VEHICLE RENTAL                          "/>
    <n v="0"/>
    <n v="18600.3"/>
    <n v="0"/>
    <n v="18600.3"/>
    <s v="P  "/>
    <n v="393754"/>
    <s v="7"/>
    <s v="7324"/>
    <s v="3"/>
    <s v="395"/>
  </r>
  <r>
    <s v="7324395017026MRC1H30"/>
    <s v="7324"/>
    <n v="7324"/>
    <x v="8"/>
    <x v="1"/>
    <s v="DPT CHG - FUEL RECHARGE                           "/>
    <n v="0"/>
    <n v="52754.87"/>
    <n v="0"/>
    <n v="52754.87"/>
    <s v="P  "/>
    <n v="464666"/>
    <s v="7"/>
    <s v="7324"/>
    <s v="3"/>
    <s v="395"/>
  </r>
  <r>
    <s v="7324395023026MRC1L30"/>
    <s v="7324"/>
    <n v="7324"/>
    <x v="8"/>
    <x v="1"/>
    <s v="DPT CHG INSURANCE FEES                            "/>
    <n v="0"/>
    <n v="0"/>
    <n v="0"/>
    <n v="0"/>
    <s v="P  "/>
    <n v="0"/>
    <s v="7"/>
    <s v="7324"/>
    <s v="3"/>
    <s v="395"/>
  </r>
  <r>
    <s v="73243996050ZZZZZZZ11"/>
    <s v="7324"/>
    <n v="7324"/>
    <x v="8"/>
    <x v="1"/>
    <s v="TRF TO ACC SURPLUS DEFICIT                        "/>
    <n v="0"/>
    <n v="0"/>
    <n v="-4128574.15"/>
    <n v="-4128574.15"/>
    <s v="P  "/>
    <n v="0"/>
    <s v="7"/>
    <s v="7324"/>
    <s v="3"/>
    <s v="399"/>
  </r>
  <r>
    <s v="73243996100ZZZZZZZ11"/>
    <s v="7324"/>
    <n v="7324"/>
    <x v="8"/>
    <x v="1"/>
    <s v="TRF FROM ACC SURPLUS DEFICIT                      "/>
    <n v="0"/>
    <n v="0"/>
    <n v="0"/>
    <n v="0"/>
    <s v="P  "/>
    <n v="0"/>
    <s v="7"/>
    <s v="7324"/>
    <s v="3"/>
    <s v="399"/>
  </r>
  <r>
    <s v="73248100010ZZZZZZZ11"/>
    <s v="7324"/>
    <n v="7324"/>
    <x v="8"/>
    <x v="2"/>
    <s v="ACC SUR/(DEF): OPENING BALANCE                    "/>
    <n v="9431273.8599999994"/>
    <n v="0"/>
    <n v="0"/>
    <n v="9431273.8599999994"/>
    <s v="GP "/>
    <n v="0"/>
    <s v="7"/>
    <s v="7324"/>
    <s v="8"/>
    <s v="810"/>
  </r>
  <r>
    <s v="73248100020ZZZZZZZ11"/>
    <s v="7324"/>
    <n v="7324"/>
    <x v="8"/>
    <x v="2"/>
    <s v="ACC SUR/(DEF): CHANGES IN ACC POLICY              "/>
    <n v="0"/>
    <n v="0"/>
    <n v="0"/>
    <n v="0"/>
    <s v="GP "/>
    <n v="0"/>
    <s v="7"/>
    <s v="7324"/>
    <s v="8"/>
    <s v="810"/>
  </r>
  <r>
    <s v="73248100030ZZZZZZZ11"/>
    <s v="7324"/>
    <n v="7324"/>
    <x v="8"/>
    <x v="2"/>
    <s v="ACC SUR/(DEF): CORREC PRIOR PERIOD ERROR          "/>
    <n v="0"/>
    <n v="0"/>
    <n v="0"/>
    <n v="0"/>
    <s v="GP "/>
    <n v="0"/>
    <s v="7"/>
    <s v="7324"/>
    <s v="8"/>
    <s v="810"/>
  </r>
  <r>
    <s v="73248100040ZZZZZZZ11"/>
    <s v="7324"/>
    <n v="7324"/>
    <x v="8"/>
    <x v="2"/>
    <s v="ACC SUR/(DEF): TRF TO/FROM ACCUM SURPLUS          "/>
    <n v="0"/>
    <n v="4128574.15"/>
    <n v="0"/>
    <n v="4128574.15"/>
    <s v="GP "/>
    <n v="0"/>
    <s v="7"/>
    <s v="7324"/>
    <s v="8"/>
    <s v="810"/>
  </r>
  <r>
    <s v="73248100050ZZZZZZZ11"/>
    <s v="7324"/>
    <n v="7324"/>
    <x v="8"/>
    <x v="2"/>
    <s v="ACC SUR/(DEF): TRF TO/FROM RESERVES               "/>
    <n v="0"/>
    <n v="0"/>
    <n v="0"/>
    <n v="0"/>
    <s v="GP "/>
    <n v="0"/>
    <s v="7"/>
    <s v="7324"/>
    <s v="8"/>
    <s v="810"/>
  </r>
  <r>
    <s v="73248100060ZZZZZZZ11"/>
    <s v="7324"/>
    <n v="7324"/>
    <x v="8"/>
    <x v="2"/>
    <s v="ACC SUR/(DEF): DEPRECIATION OFFSETS               "/>
    <n v="0"/>
    <n v="0"/>
    <n v="0"/>
    <n v="0"/>
    <s v="GP "/>
    <n v="0"/>
    <s v="7"/>
    <s v="7324"/>
    <s v="8"/>
    <s v="810"/>
  </r>
  <r>
    <s v="7325211001026MRCZZ11"/>
    <s v="7325"/>
    <n v="7325"/>
    <x v="8"/>
    <x v="0"/>
    <s v="MS: SAL &amp; ALL: BASIC SALARY &amp; WAGES               "/>
    <n v="0"/>
    <n v="2823079.99"/>
    <n v="0"/>
    <n v="2823079.99"/>
    <s v="P  "/>
    <n v="2825296"/>
    <s v="7"/>
    <s v="7325"/>
    <s v="2"/>
    <s v="211"/>
  </r>
  <r>
    <s v="7325211022026MRCZZ11"/>
    <s v="7325"/>
    <n v="7325"/>
    <x v="8"/>
    <x v="0"/>
    <s v="MS: ALL - CELLULAR &amp; TELEPHONE                    "/>
    <n v="0"/>
    <n v="10192.790000000001"/>
    <n v="0"/>
    <n v="12292.79"/>
    <s v="P  "/>
    <n v="2400"/>
    <s v="7"/>
    <s v="7325"/>
    <s v="2"/>
    <s v="211"/>
  </r>
  <r>
    <s v="7325211026026MRCZZ11"/>
    <s v="7325"/>
    <n v="7325"/>
    <x v="8"/>
    <x v="0"/>
    <s v="MS: HB &amp; INC: HOUSING BENEFITS                    "/>
    <n v="0"/>
    <n v="50345.59"/>
    <n v="0"/>
    <n v="50345.59"/>
    <s v="P  "/>
    <n v="40992"/>
    <s v="7"/>
    <s v="7325"/>
    <s v="2"/>
    <s v="211"/>
  </r>
  <r>
    <s v="7325211034026MRCZZ11"/>
    <s v="7325"/>
    <n v="7325"/>
    <x v="8"/>
    <x v="0"/>
    <s v="MS: ALL - TRAVEL OR MOTOR VEHICLE                 "/>
    <n v="0"/>
    <n v="951190.1"/>
    <n v="0"/>
    <n v="951979.17"/>
    <s v="P  "/>
    <n v="942000"/>
    <s v="7"/>
    <s v="7325"/>
    <s v="2"/>
    <s v="211"/>
  </r>
  <r>
    <s v="7325211044026MRCZZ11"/>
    <s v="7325"/>
    <n v="7325"/>
    <x v="8"/>
    <x v="0"/>
    <s v="MS: SRB - ACTING ALLOWANCE                        "/>
    <n v="0"/>
    <n v="271664.73"/>
    <n v="0"/>
    <n v="271664.73"/>
    <s v="P  "/>
    <n v="346326"/>
    <s v="7"/>
    <s v="7325"/>
    <s v="2"/>
    <s v="211"/>
  </r>
  <r>
    <s v="7325211046026MRCZZ11"/>
    <s v="7325"/>
    <n v="7325"/>
    <x v="8"/>
    <x v="0"/>
    <s v="MS: SRB - ANNUAL BONUS                            "/>
    <n v="0"/>
    <n v="235004.99"/>
    <n v="0"/>
    <n v="235004.99"/>
    <s v="P  "/>
    <n v="235441"/>
    <s v="7"/>
    <s v="7325"/>
    <s v="2"/>
    <s v="211"/>
  </r>
  <r>
    <s v="7325211050026MRCZZ11"/>
    <s v="7325"/>
    <n v="7325"/>
    <x v="8"/>
    <x v="0"/>
    <s v="MS: SRB - LONG SERVICE AWARD                      "/>
    <n v="0"/>
    <n v="22950"/>
    <n v="0"/>
    <n v="22950"/>
    <s v="P  "/>
    <n v="0"/>
    <s v="7"/>
    <s v="7325"/>
    <s v="2"/>
    <s v="211"/>
  </r>
  <r>
    <s v="7325213001026MRCZZ11"/>
    <s v="7325"/>
    <n v="7325"/>
    <x v="8"/>
    <x v="0"/>
    <s v="MS: SOC CONTR - BARGAINING COUNCIL                "/>
    <n v="0"/>
    <n v="734.99"/>
    <n v="0"/>
    <n v="734.99"/>
    <s v="P  "/>
    <n v="742"/>
    <s v="7"/>
    <s v="7325"/>
    <s v="2"/>
    <s v="213"/>
  </r>
  <r>
    <s v="7325213010026MRCZZ11"/>
    <s v="7325"/>
    <n v="7325"/>
    <x v="8"/>
    <x v="0"/>
    <s v="MS: SOC CONTR - GROUP LIFE INSURANCE              "/>
    <n v="0"/>
    <n v="26123.24"/>
    <n v="0"/>
    <n v="28419.32"/>
    <s v="P  "/>
    <n v="25555"/>
    <s v="7"/>
    <s v="7325"/>
    <s v="2"/>
    <s v="213"/>
  </r>
  <r>
    <s v="7325213020026MRCZZ11"/>
    <s v="7325"/>
    <n v="7325"/>
    <x v="8"/>
    <x v="0"/>
    <s v="MS: SOC CONTR - MEDICAL                           "/>
    <n v="0"/>
    <n v="180856.34"/>
    <n v="0"/>
    <n v="180856.34"/>
    <s v="P  "/>
    <n v="174745"/>
    <s v="7"/>
    <s v="7325"/>
    <s v="2"/>
    <s v="213"/>
  </r>
  <r>
    <s v="7325213030026MRCZZ11"/>
    <s v="7325"/>
    <n v="7325"/>
    <x v="8"/>
    <x v="0"/>
    <s v="MS: SOC CONTR - PENSION                           "/>
    <n v="0"/>
    <n v="520582.83"/>
    <n v="0"/>
    <n v="520582.83"/>
    <s v="P  "/>
    <n v="514969"/>
    <s v="7"/>
    <s v="7325"/>
    <s v="2"/>
    <s v="213"/>
  </r>
  <r>
    <s v="7325213040026MRCZZ11"/>
    <s v="7325"/>
    <n v="7325"/>
    <x v="8"/>
    <x v="0"/>
    <s v="MS: SOC CONTR - UNEMPLOYMENT INSUR FUND           "/>
    <n v="0"/>
    <n v="12492.49"/>
    <n v="0"/>
    <n v="12492.49"/>
    <s v="P  "/>
    <n v="13391"/>
    <s v="7"/>
    <s v="7325"/>
    <s v="2"/>
    <s v="213"/>
  </r>
  <r>
    <s v="7325226060H26MRCZZ11"/>
    <s v="7325"/>
    <n v="7325"/>
    <x v="8"/>
    <x v="0"/>
    <s v="OS: CATERING SERVICES(REFRESHMENTS)               "/>
    <n v="0"/>
    <n v="0"/>
    <n v="0"/>
    <n v="0"/>
    <s v="P  "/>
    <n v="374"/>
    <s v="7"/>
    <s v="7325"/>
    <s v="2"/>
    <s v="226"/>
  </r>
  <r>
    <s v="7325226330026MRCZZ11"/>
    <s v="7325"/>
    <n v="7325"/>
    <x v="8"/>
    <x v="0"/>
    <s v="OS: LITTER PICKING &amp; STREET CLEANING              "/>
    <n v="0"/>
    <n v="0"/>
    <n v="0"/>
    <n v="0"/>
    <s v="P  "/>
    <n v="2545915"/>
    <s v="7"/>
    <s v="7325"/>
    <s v="2"/>
    <s v="226"/>
  </r>
  <r>
    <s v="7325228061026MRCZZ11"/>
    <s v="7325"/>
    <n v="7325"/>
    <x v="8"/>
    <x v="0"/>
    <s v="CONTR: CATERING SERVICES                          "/>
    <n v="0"/>
    <n v="0"/>
    <n v="0"/>
    <n v="0"/>
    <s v="P  "/>
    <n v="1870"/>
    <s v="7"/>
    <s v="7325"/>
    <s v="2"/>
    <s v="228"/>
  </r>
  <r>
    <s v="7325228361026NRTZZ11"/>
    <s v="7325"/>
    <n v="7325"/>
    <x v="8"/>
    <x v="0"/>
    <s v="CONTR: MAINTENANCE OF EQUIPMENT                   "/>
    <n v="0"/>
    <n v="0"/>
    <n v="0"/>
    <n v="0"/>
    <s v="P  "/>
    <n v="0"/>
    <s v="7"/>
    <s v="7325"/>
    <s v="2"/>
    <s v="228"/>
  </r>
  <r>
    <s v="7325230019026MRCZZ11"/>
    <s v="7325"/>
    <n v="7325"/>
    <x v="8"/>
    <x v="0"/>
    <s v="OC: ASSETS LESS THAN CAPITAL THRESHOLD            "/>
    <n v="0"/>
    <n v="0"/>
    <n v="0"/>
    <n v="0"/>
    <s v="P  "/>
    <n v="726"/>
    <s v="7"/>
    <s v="7325"/>
    <s v="2"/>
    <s v="230"/>
  </r>
  <r>
    <s v="7325230451026MRCZZ11"/>
    <s v="7325"/>
    <n v="7325"/>
    <x v="8"/>
    <x v="0"/>
    <s v="OC: PRINTING &amp; PUBLICATIONS                       "/>
    <n v="0"/>
    <n v="1090.8"/>
    <n v="0"/>
    <n v="1090.8"/>
    <s v="P  "/>
    <n v="1857"/>
    <s v="7"/>
    <s v="7325"/>
    <s v="2"/>
    <s v="230"/>
  </r>
  <r>
    <s v="7325230451A26MRCZZ11"/>
    <s v="7325"/>
    <n v="7325"/>
    <x v="8"/>
    <x v="0"/>
    <s v="OC: PRINTING &amp; PUBLICATIONS (TRAINING)            "/>
    <n v="0"/>
    <n v="0"/>
    <n v="0"/>
    <n v="0"/>
    <s v="P  "/>
    <n v="11141"/>
    <s v="7"/>
    <s v="7325"/>
    <s v="2"/>
    <s v="230"/>
  </r>
  <r>
    <s v="7325230511026MRCZZ11"/>
    <s v="7325"/>
    <n v="7325"/>
    <x v="8"/>
    <x v="0"/>
    <s v="OC: REG FEES NATIONAL                             "/>
    <n v="0"/>
    <n v="7595.94"/>
    <n v="0"/>
    <n v="7595.94"/>
    <s v="P  "/>
    <n v="8984"/>
    <s v="7"/>
    <s v="7325"/>
    <s v="2"/>
    <s v="230"/>
  </r>
  <r>
    <s v="7325230515026247ZZ11"/>
    <s v="7325"/>
    <n v="7325"/>
    <x v="8"/>
    <x v="0"/>
    <s v="OC: REWARDS INCENTIVES                            "/>
    <n v="0"/>
    <n v="0"/>
    <n v="0"/>
    <n v="0"/>
    <s v="P  "/>
    <n v="3995"/>
    <s v="7"/>
    <s v="7325"/>
    <s v="2"/>
    <s v="230"/>
  </r>
  <r>
    <s v="7325230541026MRCZZ11"/>
    <s v="7325"/>
    <n v="7325"/>
    <x v="8"/>
    <x v="0"/>
    <s v="OC: SKILLS DEVELOPMENT FUND LEVY                  "/>
    <n v="0"/>
    <n v="41539.67"/>
    <n v="0"/>
    <n v="41576.68"/>
    <s v="P  "/>
    <n v="43465"/>
    <s v="7"/>
    <s v="7325"/>
    <s v="2"/>
    <s v="230"/>
  </r>
  <r>
    <s v="7325230572026MRCZZ11"/>
    <s v="7325"/>
    <n v="7325"/>
    <x v="8"/>
    <x v="0"/>
    <s v="OC: TOLL GATE FEES                                "/>
    <n v="0"/>
    <n v="0"/>
    <n v="0"/>
    <n v="0"/>
    <s v="P  "/>
    <n v="520"/>
    <s v="7"/>
    <s v="7325"/>
    <s v="2"/>
    <s v="230"/>
  </r>
  <r>
    <s v="7325230576026MRCZZ11"/>
    <s v="7325"/>
    <n v="7325"/>
    <x v="8"/>
    <x v="0"/>
    <s v="OC: T&amp;S DOM - ACCOMMODATION                       "/>
    <n v="0"/>
    <n v="0"/>
    <n v="0"/>
    <n v="0"/>
    <s v="P  "/>
    <n v="10769"/>
    <s v="7"/>
    <s v="7325"/>
    <s v="2"/>
    <s v="230"/>
  </r>
  <r>
    <s v="7325230577026MRCZZ11"/>
    <s v="7325"/>
    <n v="7325"/>
    <x v="8"/>
    <x v="0"/>
    <s v="OC: T&amp;S DOM - DAILY ALLOWANCE                     "/>
    <n v="0"/>
    <n v="122"/>
    <n v="0"/>
    <n v="122"/>
    <s v="P  "/>
    <n v="2600"/>
    <s v="7"/>
    <s v="7325"/>
    <s v="2"/>
    <s v="230"/>
  </r>
  <r>
    <s v="7325230578026MRCZZ11"/>
    <s v="7325"/>
    <n v="7325"/>
    <x v="8"/>
    <x v="0"/>
    <s v="OC: T&amp;S DOM - FOOD &amp; BEVERAGE (SERVED)            "/>
    <n v="0"/>
    <n v="0"/>
    <n v="0"/>
    <n v="0"/>
    <s v="P  "/>
    <n v="1559"/>
    <s v="7"/>
    <s v="7325"/>
    <s v="2"/>
    <s v="230"/>
  </r>
  <r>
    <s v="7325230579026MRCZZ11"/>
    <s v="7325"/>
    <n v="7325"/>
    <x v="8"/>
    <x v="0"/>
    <s v="OC: T&amp;S DOM - INCIDENTAL COST                     "/>
    <n v="0"/>
    <n v="0"/>
    <n v="0"/>
    <n v="0"/>
    <s v="P  "/>
    <n v="520"/>
    <s v="7"/>
    <s v="7325"/>
    <s v="2"/>
    <s v="230"/>
  </r>
  <r>
    <s v="7325230580026MRCZZ11"/>
    <s v="7325"/>
    <n v="7325"/>
    <x v="8"/>
    <x v="0"/>
    <s v="OC: T&amp;S DOM TRP - WITHOUT OPR CAR RENTAL          "/>
    <n v="0"/>
    <n v="1004.04"/>
    <n v="0"/>
    <n v="1004.04"/>
    <s v="P  "/>
    <n v="4085"/>
    <s v="7"/>
    <s v="7325"/>
    <s v="2"/>
    <s v="230"/>
  </r>
  <r>
    <s v="7325230583026MRCZZ11"/>
    <s v="7325"/>
    <n v="7325"/>
    <x v="8"/>
    <x v="0"/>
    <s v="OC: T&amp;S DOM PUB TRP - AIR TRANSPORT               "/>
    <n v="0"/>
    <n v="0"/>
    <n v="0"/>
    <n v="0"/>
    <s v="P  "/>
    <n v="16340"/>
    <s v="7"/>
    <s v="7325"/>
    <s v="2"/>
    <s v="230"/>
  </r>
  <r>
    <s v="7325232360026MRCZZ11"/>
    <s v="7325"/>
    <n v="7325"/>
    <x v="8"/>
    <x v="0"/>
    <s v="INVENTORY - MATERIALS &amp; SUPPLIES                  "/>
    <n v="0"/>
    <n v="0"/>
    <n v="0"/>
    <n v="0"/>
    <s v="P  "/>
    <n v="0"/>
    <s v="7"/>
    <s v="7325"/>
    <s v="2"/>
    <s v="232"/>
  </r>
  <r>
    <s v="7325232360D26MRCZZ11"/>
    <s v="7325"/>
    <n v="7325"/>
    <x v="8"/>
    <x v="0"/>
    <s v="INVENTORY - MATERIALS &amp; SUPPLIES(PRINT&amp;           "/>
    <n v="0"/>
    <n v="401.12"/>
    <n v="0"/>
    <n v="401.12"/>
    <s v="P  "/>
    <n v="3177"/>
    <s v="7"/>
    <s v="7325"/>
    <s v="2"/>
    <s v="232"/>
  </r>
  <r>
    <s v="7325232360N26MRCZZ11"/>
    <s v="7325"/>
    <n v="7325"/>
    <x v="8"/>
    <x v="0"/>
    <s v="INVENTORY - MATERIALS &amp; SUPPLIES(GENERAL          "/>
    <n v="0"/>
    <n v="1282.8"/>
    <n v="0"/>
    <n v="1282.8"/>
    <s v="P  "/>
    <n v="5873"/>
    <s v="7"/>
    <s v="7325"/>
    <s v="2"/>
    <s v="232"/>
  </r>
  <r>
    <s v="7325395002026MRC1211"/>
    <s v="7325"/>
    <n v="7325"/>
    <x v="8"/>
    <x v="1"/>
    <s v="DPT CHG - VEHICLE RENTAL                          "/>
    <n v="0"/>
    <n v="0"/>
    <n v="0"/>
    <n v="0"/>
    <s v="P  "/>
    <n v="295315"/>
    <s v="7"/>
    <s v="7325"/>
    <s v="3"/>
    <s v="395"/>
  </r>
  <r>
    <s v="7325395023026MRC1L11"/>
    <s v="7325"/>
    <n v="7325"/>
    <x v="8"/>
    <x v="1"/>
    <s v="DPT CHG INSURANCE FEES                            "/>
    <n v="0"/>
    <n v="0"/>
    <n v="0"/>
    <n v="0"/>
    <s v="P  "/>
    <n v="0"/>
    <s v="7"/>
    <s v="7325"/>
    <s v="3"/>
    <s v="395"/>
  </r>
  <r>
    <s v="73253996050ZZZZZZZ11"/>
    <s v="7325"/>
    <n v="7325"/>
    <x v="8"/>
    <x v="1"/>
    <s v="TRF TO ACC SURPLUS DEFICIT                        "/>
    <n v="0"/>
    <n v="0"/>
    <n v="-4707589.47"/>
    <n v="-4707589.47"/>
    <s v="P  "/>
    <n v="0"/>
    <s v="7"/>
    <s v="7325"/>
    <s v="3"/>
    <s v="399"/>
  </r>
  <r>
    <s v="73253996100ZZZZZZZ11"/>
    <s v="7325"/>
    <n v="7325"/>
    <x v="8"/>
    <x v="1"/>
    <s v="TRF FROM ACC SURPLUS DEFICIT                      "/>
    <n v="0"/>
    <n v="0"/>
    <n v="0"/>
    <n v="0"/>
    <s v="P  "/>
    <n v="0"/>
    <s v="7"/>
    <s v="7325"/>
    <s v="3"/>
    <s v="399"/>
  </r>
  <r>
    <s v="73258100010ZZZZZZZ11"/>
    <s v="7325"/>
    <n v="7325"/>
    <x v="8"/>
    <x v="2"/>
    <s v="ACC SUR/(DEF): OPENING BALANCE                    "/>
    <n v="2804519.61"/>
    <n v="0"/>
    <n v="0"/>
    <n v="2804519.61"/>
    <s v="GP "/>
    <n v="0"/>
    <s v="7"/>
    <s v="7325"/>
    <s v="8"/>
    <s v="810"/>
  </r>
  <r>
    <s v="73258100020ZZZZZZZ11"/>
    <s v="7325"/>
    <n v="7325"/>
    <x v="8"/>
    <x v="2"/>
    <s v="ACC SUR/(DEF): CHANGES IN ACC POLICY              "/>
    <n v="0"/>
    <n v="0"/>
    <n v="0"/>
    <n v="0"/>
    <s v="GP "/>
    <n v="0"/>
    <s v="7"/>
    <s v="7325"/>
    <s v="8"/>
    <s v="810"/>
  </r>
  <r>
    <s v="73258100030ZZZZZZZ11"/>
    <s v="7325"/>
    <n v="7325"/>
    <x v="8"/>
    <x v="2"/>
    <s v="ACC SUR/(DEF): CORREC PRIOR PERIOD ERROR          "/>
    <n v="0"/>
    <n v="0"/>
    <n v="0"/>
    <n v="0"/>
    <s v="GP "/>
    <n v="0"/>
    <s v="7"/>
    <s v="7325"/>
    <s v="8"/>
    <s v="810"/>
  </r>
  <r>
    <s v="73258100040ZZZZZZZ11"/>
    <s v="7325"/>
    <n v="7325"/>
    <x v="8"/>
    <x v="2"/>
    <s v="ACC SUR/(DEF): TRF TO/FROM ACCUM SURPLUS          "/>
    <n v="0"/>
    <n v="4707589.47"/>
    <n v="0"/>
    <n v="4707589.47"/>
    <s v="GP "/>
    <n v="0"/>
    <s v="7"/>
    <s v="7325"/>
    <s v="8"/>
    <s v="810"/>
  </r>
  <r>
    <s v="73258100050ZZZZZZZ11"/>
    <s v="7325"/>
    <n v="7325"/>
    <x v="8"/>
    <x v="2"/>
    <s v="ACC SUR/(DEF): TRF TO/FROM RESERVES               "/>
    <n v="0"/>
    <n v="0"/>
    <n v="0"/>
    <n v="0"/>
    <s v="GP "/>
    <n v="0"/>
    <s v="7"/>
    <s v="7325"/>
    <s v="8"/>
    <s v="810"/>
  </r>
  <r>
    <s v="73258100060ZZZZZZZ11"/>
    <s v="7325"/>
    <n v="7325"/>
    <x v="8"/>
    <x v="2"/>
    <s v="ACC SUR/(DEF): DEPRECIATION OFFSETS               "/>
    <n v="0"/>
    <n v="0"/>
    <n v="0"/>
    <n v="0"/>
    <s v="GP "/>
    <n v="0"/>
    <s v="7"/>
    <s v="7325"/>
    <s v="8"/>
    <s v="810"/>
  </r>
  <r>
    <s v="7327140056015ZZZZZ11"/>
    <s v="7327"/>
    <n v="7327"/>
    <x v="8"/>
    <x v="5"/>
    <s v="N-M-R PPE: S/LEASE -  TRANSPORT ASSETS            "/>
    <n v="0"/>
    <n v="0"/>
    <n v="0"/>
    <n v="0"/>
    <s v="P  "/>
    <n v="0"/>
    <s v="7"/>
    <s v="7327"/>
    <s v="1"/>
    <s v="140"/>
  </r>
  <r>
    <s v="7327140056115ZZZZZ11"/>
    <s v="7327"/>
    <n v="7327"/>
    <x v="8"/>
    <x v="5"/>
    <s v="N-M-R PPE: S/LEASE -  TRANS ASSETS(SIDIN          "/>
    <n v="0"/>
    <n v="0"/>
    <n v="0"/>
    <n v="0"/>
    <s v="P  "/>
    <n v="0"/>
    <s v="7"/>
    <s v="7327"/>
    <s v="1"/>
    <s v="140"/>
  </r>
  <r>
    <s v="7327140056215ZZZZZ11"/>
    <s v="7327"/>
    <n v="7327"/>
    <x v="8"/>
    <x v="5"/>
    <s v="N-M-R PPE: S/LEASE -  TRANS ASSETS( SIDI          "/>
    <n v="0"/>
    <n v="0"/>
    <n v="-462603.59"/>
    <n v="-462603.59"/>
    <s v="P  "/>
    <n v="0"/>
    <s v="7"/>
    <s v="7327"/>
    <s v="1"/>
    <s v="140"/>
  </r>
  <r>
    <s v="7327211001026MRCZZ11"/>
    <s v="7327"/>
    <n v="7327"/>
    <x v="8"/>
    <x v="0"/>
    <s v="MS: SAL &amp; ALL: BASIC SALARY &amp; WAGES               "/>
    <n v="0"/>
    <n v="3018180.01"/>
    <n v="0"/>
    <n v="3018180.01"/>
    <s v="P  "/>
    <n v="3694295"/>
    <s v="7"/>
    <s v="7327"/>
    <s v="2"/>
    <s v="211"/>
  </r>
  <r>
    <s v="7327211022026MRCZZ11"/>
    <s v="7327"/>
    <n v="7327"/>
    <x v="8"/>
    <x v="0"/>
    <s v="MS: ALL - CELLULAR &amp; TELEPHONE                    "/>
    <n v="0"/>
    <n v="31490.68"/>
    <n v="0"/>
    <n v="31490.68"/>
    <s v="P  "/>
    <n v="33600"/>
    <s v="7"/>
    <s v="7327"/>
    <s v="2"/>
    <s v="211"/>
  </r>
  <r>
    <s v="7327211026026MRCZZ11"/>
    <s v="7327"/>
    <n v="7327"/>
    <x v="8"/>
    <x v="0"/>
    <s v="MS: HB &amp; INC: HOUSING BENEFITS                    "/>
    <n v="0"/>
    <n v="40913.760000000002"/>
    <n v="0"/>
    <n v="40913.760000000002"/>
    <s v="P  "/>
    <n v="30744"/>
    <s v="7"/>
    <s v="7327"/>
    <s v="2"/>
    <s v="211"/>
  </r>
  <r>
    <s v="7327211034026MRCZZ11"/>
    <s v="7327"/>
    <n v="7327"/>
    <x v="8"/>
    <x v="0"/>
    <s v="MS: ALL - TRAVEL OR MOTOR VEHICLE                 "/>
    <n v="0"/>
    <n v="934913.89"/>
    <n v="0"/>
    <n v="935834.74"/>
    <s v="P  "/>
    <n v="1184148"/>
    <s v="7"/>
    <s v="7327"/>
    <s v="2"/>
    <s v="211"/>
  </r>
  <r>
    <s v="7327211044026MRCZZ11"/>
    <s v="7327"/>
    <n v="7327"/>
    <x v="8"/>
    <x v="0"/>
    <s v="MS: SRB - ACTING ALLOWANCE                        "/>
    <n v="0"/>
    <n v="161956.41"/>
    <n v="0"/>
    <n v="163635.41"/>
    <s v="P  "/>
    <n v="246515"/>
    <s v="7"/>
    <s v="7327"/>
    <s v="2"/>
    <s v="211"/>
  </r>
  <r>
    <s v="7327211046026MRCZZ11"/>
    <s v="7327"/>
    <n v="7327"/>
    <x v="8"/>
    <x v="0"/>
    <s v="MS: SRB - ANNUAL BONUS                            "/>
    <n v="0"/>
    <n v="251514.99"/>
    <n v="0"/>
    <n v="251514.99"/>
    <s v="P  "/>
    <n v="307858"/>
    <s v="7"/>
    <s v="7327"/>
    <s v="2"/>
    <s v="211"/>
  </r>
  <r>
    <s v="7327211050026MRCZZ11"/>
    <s v="7327"/>
    <n v="7327"/>
    <x v="8"/>
    <x v="0"/>
    <s v="MS: SRB - LONG SERVICE AWARD                      "/>
    <n v="0"/>
    <n v="45197.279999999999"/>
    <n v="0"/>
    <n v="45197.279999999999"/>
    <s v="P  "/>
    <n v="0"/>
    <s v="7"/>
    <s v="7327"/>
    <s v="2"/>
    <s v="211"/>
  </r>
  <r>
    <s v="7327213001026MRCZZ11"/>
    <s v="7327"/>
    <n v="7327"/>
    <x v="8"/>
    <x v="0"/>
    <s v="MS: SOC CONTR - BARGAINING COUNCIL                "/>
    <n v="0"/>
    <n v="629.99"/>
    <n v="0"/>
    <n v="629.99"/>
    <s v="P  "/>
    <n v="742"/>
    <s v="7"/>
    <s v="7327"/>
    <s v="2"/>
    <s v="213"/>
  </r>
  <r>
    <s v="7327213010026MRCZZ11"/>
    <s v="7327"/>
    <n v="7327"/>
    <x v="8"/>
    <x v="0"/>
    <s v="MS: SOC CONTR - GROUP LIFE INSURANCE              "/>
    <n v="0"/>
    <n v="15018.8"/>
    <n v="0"/>
    <n v="16388.919999999998"/>
    <s v="P  "/>
    <n v="19194"/>
    <s v="7"/>
    <s v="7327"/>
    <s v="2"/>
    <s v="213"/>
  </r>
  <r>
    <s v="7327213020026MRCZZ11"/>
    <s v="7327"/>
    <n v="7327"/>
    <x v="8"/>
    <x v="0"/>
    <s v="MS: SOC CONTR - MEDICAL                           "/>
    <n v="0"/>
    <n v="220242.99"/>
    <n v="0"/>
    <n v="220242.99"/>
    <s v="P  "/>
    <n v="254088"/>
    <s v="7"/>
    <s v="7327"/>
    <s v="2"/>
    <s v="213"/>
  </r>
  <r>
    <s v="7327213030026MRCZZ11"/>
    <s v="7327"/>
    <n v="7327"/>
    <x v="8"/>
    <x v="0"/>
    <s v="MS: SOC CONTR - PENSION                           "/>
    <n v="0"/>
    <n v="611223.5"/>
    <n v="0"/>
    <n v="611223.5"/>
    <s v="P  "/>
    <n v="512220"/>
    <s v="7"/>
    <s v="7327"/>
    <s v="2"/>
    <s v="213"/>
  </r>
  <r>
    <s v="7327213040026MRCZZ11"/>
    <s v="7327"/>
    <n v="7327"/>
    <x v="8"/>
    <x v="0"/>
    <s v="MS: SOC CONTR - UNEMPLOYMENT INSUR FUND           "/>
    <n v="0"/>
    <n v="10707.85"/>
    <n v="0"/>
    <n v="10707.85"/>
    <s v="P  "/>
    <n v="13391"/>
    <s v="7"/>
    <s v="7327"/>
    <s v="2"/>
    <s v="213"/>
  </r>
  <r>
    <s v="7327226060H26MRCZZ11"/>
    <s v="7327"/>
    <n v="7327"/>
    <x v="8"/>
    <x v="0"/>
    <s v="OS: CATERING SERVICES(REFRESHMENTS)               "/>
    <n v="0"/>
    <n v="0"/>
    <n v="0"/>
    <n v="0"/>
    <s v="P  "/>
    <n v="234"/>
    <s v="7"/>
    <s v="7327"/>
    <s v="2"/>
    <s v="226"/>
  </r>
  <r>
    <s v="7327228061026MRCZZ11"/>
    <s v="7327"/>
    <n v="7327"/>
    <x v="8"/>
    <x v="0"/>
    <s v="CONTR: CATERING SERVICES                          "/>
    <n v="0"/>
    <n v="0"/>
    <n v="0"/>
    <n v="0"/>
    <s v="P  "/>
    <n v="1870"/>
    <s v="7"/>
    <s v="7327"/>
    <s v="2"/>
    <s v="228"/>
  </r>
  <r>
    <s v="7327228361026NRTZZ11"/>
    <s v="7327"/>
    <n v="7327"/>
    <x v="8"/>
    <x v="0"/>
    <s v="CONTR: MAINTENANCE OF EQUIPMENT                   "/>
    <n v="0"/>
    <n v="95965.01"/>
    <n v="0"/>
    <n v="95965.01"/>
    <s v="P  "/>
    <n v="739632"/>
    <s v="7"/>
    <s v="7327"/>
    <s v="2"/>
    <s v="228"/>
  </r>
  <r>
    <s v="7327230012026MRCZZ11"/>
    <s v="7327"/>
    <n v="7327"/>
    <x v="8"/>
    <x v="0"/>
    <s v="OC: ADV/PUB/MARK - CORP &amp; MUN ACTIVITIES          "/>
    <n v="0"/>
    <n v="57339.43"/>
    <n v="0"/>
    <n v="57339.43"/>
    <s v="P  "/>
    <n v="167356"/>
    <s v="7"/>
    <s v="7327"/>
    <s v="2"/>
    <s v="230"/>
  </r>
  <r>
    <s v="7327230019026MRCZZ11"/>
    <s v="7327"/>
    <n v="7327"/>
    <x v="8"/>
    <x v="0"/>
    <s v="OC: ASSETS LESS THAN CAPITAL THRESHOLD            "/>
    <n v="0"/>
    <n v="0"/>
    <n v="0"/>
    <n v="0"/>
    <s v="P  "/>
    <n v="287"/>
    <s v="7"/>
    <s v="7327"/>
    <s v="2"/>
    <s v="230"/>
  </r>
  <r>
    <s v="7327230451026MRCZZ11"/>
    <s v="7327"/>
    <n v="7327"/>
    <x v="8"/>
    <x v="0"/>
    <s v="OC: PRINTING &amp; PUBLICATIONS                       "/>
    <n v="0"/>
    <n v="0"/>
    <n v="0"/>
    <n v="0"/>
    <s v="P  "/>
    <n v="1395"/>
    <s v="7"/>
    <s v="7327"/>
    <s v="2"/>
    <s v="230"/>
  </r>
  <r>
    <s v="7327230451A26MRCZZ11"/>
    <s v="7327"/>
    <n v="7327"/>
    <x v="8"/>
    <x v="0"/>
    <s v="OC: PRINTING &amp; PUBLICATIONS (TRAINING)            "/>
    <n v="0"/>
    <n v="18000"/>
    <n v="0"/>
    <n v="18000"/>
    <s v="P  "/>
    <n v="29395"/>
    <s v="7"/>
    <s v="7327"/>
    <s v="2"/>
    <s v="230"/>
  </r>
  <r>
    <s v="7327230511026MRCZZ11"/>
    <s v="7327"/>
    <n v="7327"/>
    <x v="8"/>
    <x v="0"/>
    <s v="OC: REG FEES NATIONAL                             "/>
    <n v="0"/>
    <n v="3550"/>
    <n v="0"/>
    <n v="3550"/>
    <s v="P  "/>
    <n v="10868"/>
    <s v="7"/>
    <s v="7327"/>
    <s v="2"/>
    <s v="230"/>
  </r>
  <r>
    <s v="7327230541026MRCZZ11"/>
    <s v="7327"/>
    <n v="7327"/>
    <x v="8"/>
    <x v="0"/>
    <s v="OC: SKILLS DEVELOPMENT FUND LEVY                  "/>
    <n v="0"/>
    <n v="42903.63"/>
    <n v="0"/>
    <n v="42925.21"/>
    <s v="P  "/>
    <n v="59169"/>
    <s v="7"/>
    <s v="7327"/>
    <s v="2"/>
    <s v="230"/>
  </r>
  <r>
    <s v="7327230572026MRCZZ11"/>
    <s v="7327"/>
    <n v="7327"/>
    <x v="8"/>
    <x v="0"/>
    <s v="OC: TOLL GATE FEES                                "/>
    <n v="0"/>
    <n v="0"/>
    <n v="0"/>
    <n v="0"/>
    <s v="P  "/>
    <n v="688"/>
    <s v="7"/>
    <s v="7327"/>
    <s v="2"/>
    <s v="230"/>
  </r>
  <r>
    <s v="7327230576026MRCZZ11"/>
    <s v="7327"/>
    <n v="7327"/>
    <x v="8"/>
    <x v="0"/>
    <s v="OC: T&amp;S DOM - ACCOMMODATION                       "/>
    <n v="0"/>
    <n v="5151.74"/>
    <n v="0"/>
    <n v="5151.74"/>
    <s v="P  "/>
    <n v="16573"/>
    <s v="7"/>
    <s v="7327"/>
    <s v="2"/>
    <s v="230"/>
  </r>
  <r>
    <s v="7327230577026MRCZZ11"/>
    <s v="7327"/>
    <n v="7327"/>
    <x v="8"/>
    <x v="0"/>
    <s v="OC: T&amp;S DOM - DAILY ALLOWANCE                     "/>
    <n v="0"/>
    <n v="610"/>
    <n v="0"/>
    <n v="610"/>
    <s v="P  "/>
    <n v="3732"/>
    <s v="7"/>
    <s v="7327"/>
    <s v="2"/>
    <s v="230"/>
  </r>
  <r>
    <s v="7327230578026MRCZZ11"/>
    <s v="7327"/>
    <n v="7327"/>
    <x v="8"/>
    <x v="0"/>
    <s v="OC: T&amp;S DOM - FOOD &amp; BEVERAGE (SERVED)            "/>
    <n v="0"/>
    <n v="0"/>
    <n v="0"/>
    <n v="0"/>
    <s v="P  "/>
    <n v="2064"/>
    <s v="7"/>
    <s v="7327"/>
    <s v="2"/>
    <s v="230"/>
  </r>
  <r>
    <s v="7327230579026MRCZZ11"/>
    <s v="7327"/>
    <n v="7327"/>
    <x v="8"/>
    <x v="0"/>
    <s v="OC: T&amp;S DOM - INCIDENTAL COST                     "/>
    <n v="0"/>
    <n v="0"/>
    <n v="0"/>
    <n v="0"/>
    <s v="P  "/>
    <n v="688"/>
    <s v="7"/>
    <s v="7327"/>
    <s v="2"/>
    <s v="230"/>
  </r>
  <r>
    <s v="7327230580026MRCZZ11"/>
    <s v="7327"/>
    <n v="7327"/>
    <x v="8"/>
    <x v="0"/>
    <s v="OC: T&amp;S DOM TRP - WITHOUT OPR CAR RENTAL          "/>
    <n v="0"/>
    <n v="1510.48"/>
    <n v="0"/>
    <n v="1510.48"/>
    <s v="P  "/>
    <n v="5927"/>
    <s v="7"/>
    <s v="7327"/>
    <s v="2"/>
    <s v="230"/>
  </r>
  <r>
    <s v="7327230583026MRCZZ11"/>
    <s v="7327"/>
    <n v="7327"/>
    <x v="8"/>
    <x v="0"/>
    <s v="OC: T&amp;S DOM PUB TRP - AIR TRANSPORT               "/>
    <n v="0"/>
    <n v="11472.14"/>
    <n v="0"/>
    <n v="11472.14"/>
    <s v="P  "/>
    <n v="26966"/>
    <s v="7"/>
    <s v="7327"/>
    <s v="2"/>
    <s v="230"/>
  </r>
  <r>
    <s v="7327232360026MRCZZ11"/>
    <s v="7327"/>
    <n v="7327"/>
    <x v="8"/>
    <x v="0"/>
    <s v="INVENTORY - MATERIALS &amp; SUPPLIES                  "/>
    <n v="0"/>
    <n v="751.4"/>
    <n v="0"/>
    <n v="751.4"/>
    <s v="P  "/>
    <n v="3980"/>
    <s v="7"/>
    <s v="7327"/>
    <s v="2"/>
    <s v="232"/>
  </r>
  <r>
    <s v="7327232360D26MRCZZ11"/>
    <s v="7327"/>
    <n v="7327"/>
    <x v="8"/>
    <x v="0"/>
    <s v="INVENTORY - MATERIALS &amp; SUPPLIES(PRINT&amp;           "/>
    <n v="0"/>
    <n v="2348.33"/>
    <n v="0"/>
    <n v="2348.33"/>
    <s v="P  "/>
    <n v="3231"/>
    <s v="7"/>
    <s v="7327"/>
    <s v="2"/>
    <s v="232"/>
  </r>
  <r>
    <s v="7327238360026MRCZZ11"/>
    <s v="7327"/>
    <n v="7327"/>
    <x v="8"/>
    <x v="0"/>
    <s v="OPR LEASES: MACHINERY &amp; EQUIPMENT                 "/>
    <n v="0"/>
    <n v="0"/>
    <n v="0"/>
    <n v="0"/>
    <s v="P  "/>
    <n v="2940"/>
    <s v="7"/>
    <s v="7327"/>
    <s v="2"/>
    <s v="238"/>
  </r>
  <r>
    <s v="7327272080026MRCZZ11"/>
    <s v="7327"/>
    <n v="7327"/>
    <x v="8"/>
    <x v="0"/>
    <s v="DEPRECIATION RAILS RAIL LINES                     "/>
    <n v="0"/>
    <n v="0"/>
    <n v="0"/>
    <n v="0"/>
    <s v="P  "/>
    <n v="0"/>
    <s v="7"/>
    <s v="7327"/>
    <s v="2"/>
    <s v="272"/>
  </r>
  <r>
    <s v="7327272081026MRCZZ11"/>
    <s v="7327"/>
    <n v="7327"/>
    <x v="8"/>
    <x v="0"/>
    <s v="DEPRECIATION RAILS RAIL STRUCTURES                "/>
    <n v="0"/>
    <n v="0"/>
    <n v="0"/>
    <n v="0"/>
    <s v="P  "/>
    <n v="529594"/>
    <s v="7"/>
    <s v="7327"/>
    <s v="2"/>
    <s v="272"/>
  </r>
  <r>
    <s v="7327272082026MRCZZ11"/>
    <s v="7327"/>
    <n v="7327"/>
    <x v="8"/>
    <x v="0"/>
    <s v="DEPRECIATION RAILS RAIL FURNITURE                 "/>
    <n v="0"/>
    <n v="0"/>
    <n v="0"/>
    <n v="0"/>
    <s v="P  "/>
    <n v="0"/>
    <s v="7"/>
    <s v="7327"/>
    <s v="2"/>
    <s v="272"/>
  </r>
  <r>
    <s v="7327272083026MRCZZ11"/>
    <s v="7327"/>
    <n v="7327"/>
    <x v="8"/>
    <x v="0"/>
    <s v="DEPRECIATION RAILS DRAINAGE COLLECTION            "/>
    <n v="0"/>
    <n v="0"/>
    <n v="0"/>
    <n v="0"/>
    <s v="P  "/>
    <n v="0"/>
    <s v="7"/>
    <s v="7327"/>
    <s v="2"/>
    <s v="272"/>
  </r>
  <r>
    <s v="7327272084026MRCZZ11"/>
    <s v="7327"/>
    <n v="7327"/>
    <x v="8"/>
    <x v="0"/>
    <s v="DEPRECIATION RAILS STORM WATER CONVEYANC          "/>
    <n v="0"/>
    <n v="0"/>
    <n v="0"/>
    <n v="0"/>
    <s v="P  "/>
    <n v="0"/>
    <s v="7"/>
    <s v="7327"/>
    <s v="2"/>
    <s v="272"/>
  </r>
  <r>
    <s v="7327272085026MRCZZ11"/>
    <s v="7327"/>
    <n v="7327"/>
    <x v="8"/>
    <x v="0"/>
    <s v="DEPRECIATION RAILS ATTENUATION                    "/>
    <n v="0"/>
    <n v="0"/>
    <n v="0"/>
    <n v="0"/>
    <s v="P  "/>
    <n v="0"/>
    <s v="7"/>
    <s v="7327"/>
    <s v="2"/>
    <s v="272"/>
  </r>
  <r>
    <s v="7327272086026MRCZZ11"/>
    <s v="7327"/>
    <n v="7327"/>
    <x v="8"/>
    <x v="0"/>
    <s v="DEPRECIATION RAILS MV SUBSTATIONS                 "/>
    <n v="0"/>
    <n v="0"/>
    <n v="0"/>
    <n v="0"/>
    <s v="P  "/>
    <n v="0"/>
    <s v="7"/>
    <s v="7327"/>
    <s v="2"/>
    <s v="272"/>
  </r>
  <r>
    <s v="7327272087026MRCZZ11"/>
    <s v="7327"/>
    <n v="7327"/>
    <x v="8"/>
    <x v="0"/>
    <s v="DEPRECIATION RAILS LV NETWORKS                    "/>
    <n v="0"/>
    <n v="0"/>
    <n v="0"/>
    <n v="0"/>
    <s v="P  "/>
    <n v="0"/>
    <s v="7"/>
    <s v="7327"/>
    <s v="2"/>
    <s v="272"/>
  </r>
  <r>
    <s v="7327272088026MRCZZ11"/>
    <s v="7327"/>
    <n v="7327"/>
    <x v="8"/>
    <x v="0"/>
    <s v="DEPRECIATION RAILS CAPITAL SPARES                 "/>
    <n v="0"/>
    <n v="0"/>
    <n v="0"/>
    <n v="0"/>
    <s v="P  "/>
    <n v="0"/>
    <s v="7"/>
    <s v="7327"/>
    <s v="2"/>
    <s v="272"/>
  </r>
  <r>
    <s v="7327272242026MRCZZ11"/>
    <s v="7327"/>
    <n v="7327"/>
    <x v="8"/>
    <x v="0"/>
    <s v="DEPRECIATION ELEC POWER PLANTS                    "/>
    <n v="0"/>
    <n v="0"/>
    <n v="0"/>
    <n v="0"/>
    <s v="P  "/>
    <n v="0"/>
    <s v="7"/>
    <s v="7327"/>
    <s v="2"/>
    <s v="272"/>
  </r>
  <r>
    <s v="7327272243026MRCZZ11"/>
    <s v="7327"/>
    <n v="7327"/>
    <x v="8"/>
    <x v="0"/>
    <s v="DEPRECIATION ELEC HV SUBSTATIONS                  "/>
    <n v="0"/>
    <n v="0"/>
    <n v="0"/>
    <n v="0"/>
    <s v="P  "/>
    <n v="0"/>
    <s v="7"/>
    <s v="7327"/>
    <s v="2"/>
    <s v="272"/>
  </r>
  <r>
    <s v="7327272244026MRCZZ11"/>
    <s v="7327"/>
    <n v="7327"/>
    <x v="8"/>
    <x v="0"/>
    <s v="DEPRECIATION ELEC HV SWITCHING STATIONS           "/>
    <n v="0"/>
    <n v="0"/>
    <n v="0"/>
    <n v="0"/>
    <s v="P  "/>
    <n v="0"/>
    <s v="7"/>
    <s v="7327"/>
    <s v="2"/>
    <s v="272"/>
  </r>
  <r>
    <s v="7327272245026MRCZZ11"/>
    <s v="7327"/>
    <n v="7327"/>
    <x v="8"/>
    <x v="0"/>
    <s v="DEPRECIATION ELEC HV TRANSM CONDUCTORS            "/>
    <n v="0"/>
    <n v="0"/>
    <n v="0"/>
    <n v="0"/>
    <s v="P  "/>
    <n v="0"/>
    <s v="7"/>
    <s v="7327"/>
    <s v="2"/>
    <s v="272"/>
  </r>
  <r>
    <s v="7327272246026MRCZZ11"/>
    <s v="7327"/>
    <n v="7327"/>
    <x v="8"/>
    <x v="0"/>
    <s v="DEPRECIATION ELEC MV SUBSTATIONS                  "/>
    <n v="0"/>
    <n v="0"/>
    <n v="0"/>
    <n v="0"/>
    <s v="P  "/>
    <n v="0"/>
    <s v="7"/>
    <s v="7327"/>
    <s v="2"/>
    <s v="272"/>
  </r>
  <r>
    <s v="7327272247026MRCZZ11"/>
    <s v="7327"/>
    <n v="7327"/>
    <x v="8"/>
    <x v="0"/>
    <s v="DEPRECIATION ELEC MV SWITCHING STATIONS           "/>
    <n v="0"/>
    <n v="0"/>
    <n v="0"/>
    <n v="0"/>
    <s v="P  "/>
    <n v="0"/>
    <s v="7"/>
    <s v="7327"/>
    <s v="2"/>
    <s v="272"/>
  </r>
  <r>
    <s v="7327272248026MRCZZ11"/>
    <s v="7327"/>
    <n v="7327"/>
    <x v="8"/>
    <x v="0"/>
    <s v="DEPRECIATION ELEC MV NETWORKS                     "/>
    <n v="0"/>
    <n v="0"/>
    <n v="0"/>
    <n v="0"/>
    <s v="P  "/>
    <n v="0"/>
    <s v="7"/>
    <s v="7327"/>
    <s v="2"/>
    <s v="272"/>
  </r>
  <r>
    <s v="7327272249026MRCZZ11"/>
    <s v="7327"/>
    <n v="7327"/>
    <x v="8"/>
    <x v="0"/>
    <s v="DEPRECIATION ELEC LV NETWORKS                     "/>
    <n v="0"/>
    <n v="0"/>
    <n v="0"/>
    <n v="0"/>
    <s v="P  "/>
    <n v="0"/>
    <s v="7"/>
    <s v="7327"/>
    <s v="2"/>
    <s v="272"/>
  </r>
  <r>
    <s v="7327272250026MRCZZ11"/>
    <s v="7327"/>
    <n v="7327"/>
    <x v="8"/>
    <x v="0"/>
    <s v="DEPRECIATION ELEC CAPITAL SPARES                  "/>
    <n v="0"/>
    <n v="0"/>
    <n v="0"/>
    <n v="0"/>
    <s v="P  "/>
    <n v="0"/>
    <s v="7"/>
    <s v="7327"/>
    <s v="2"/>
    <s v="272"/>
  </r>
  <r>
    <s v="7327272800026MRCZZ11"/>
    <s v="7327"/>
    <n v="7327"/>
    <x v="8"/>
    <x v="0"/>
    <s v="DEPRECIATION ROADS                                "/>
    <n v="0"/>
    <n v="407597708.25999999"/>
    <n v="0"/>
    <n v="407597708.25999999"/>
    <s v="P  "/>
    <n v="125521275"/>
    <s v="7"/>
    <s v="7327"/>
    <s v="2"/>
    <s v="272"/>
  </r>
  <r>
    <s v="7327272801026MRCZZ11"/>
    <s v="7327"/>
    <n v="7327"/>
    <x v="8"/>
    <x v="0"/>
    <s v="DEPRECIATION ROADS STRUCTURES                     "/>
    <n v="0"/>
    <n v="0"/>
    <n v="0"/>
    <n v="0"/>
    <s v="P  "/>
    <n v="7800268"/>
    <s v="7"/>
    <s v="7327"/>
    <s v="2"/>
    <s v="272"/>
  </r>
  <r>
    <s v="7327272802026MRCZZ11"/>
    <s v="7327"/>
    <n v="7327"/>
    <x v="8"/>
    <x v="0"/>
    <s v="DEPRECIATION ROADS FURNITURE                      "/>
    <n v="0"/>
    <n v="0"/>
    <n v="0"/>
    <n v="0"/>
    <s v="P  "/>
    <n v="433032"/>
    <s v="7"/>
    <s v="7327"/>
    <s v="2"/>
    <s v="272"/>
  </r>
  <r>
    <s v="7327272803026MRCZZ11"/>
    <s v="7327"/>
    <n v="7327"/>
    <x v="8"/>
    <x v="0"/>
    <s v="DEPRECIATION ROADS CAPITAL SPARES                 "/>
    <n v="0"/>
    <n v="0"/>
    <n v="0"/>
    <n v="0"/>
    <s v="P  "/>
    <n v="0"/>
    <s v="7"/>
    <s v="7327"/>
    <s v="2"/>
    <s v="272"/>
  </r>
  <r>
    <s v="7327272820026MRCZZ11"/>
    <s v="7327"/>
    <n v="7327"/>
    <x v="8"/>
    <x v="0"/>
    <s v="DEPRECIATION STORM WATER DRAINAGE COLLEC          "/>
    <n v="0"/>
    <n v="0"/>
    <n v="0"/>
    <n v="0"/>
    <s v="P  "/>
    <n v="10212028"/>
    <s v="7"/>
    <s v="7327"/>
    <s v="2"/>
    <s v="272"/>
  </r>
  <r>
    <s v="7327272821026MRCZZ11"/>
    <s v="7327"/>
    <n v="7327"/>
    <x v="8"/>
    <x v="0"/>
    <s v="DEPRECIATION STORM WATER CONVEYANCE               "/>
    <n v="0"/>
    <n v="0"/>
    <n v="0"/>
    <n v="0"/>
    <s v="P  "/>
    <n v="0"/>
    <s v="7"/>
    <s v="7327"/>
    <s v="2"/>
    <s v="272"/>
  </r>
  <r>
    <s v="7327272822026MRCZZ11"/>
    <s v="7327"/>
    <n v="7327"/>
    <x v="8"/>
    <x v="0"/>
    <s v="DEPRECIATION STORM WATER ATTENTUATION             "/>
    <n v="0"/>
    <n v="0"/>
    <n v="0"/>
    <n v="0"/>
    <s v="P  "/>
    <n v="0"/>
    <s v="7"/>
    <s v="7327"/>
    <s v="2"/>
    <s v="272"/>
  </r>
  <r>
    <s v="7327320220026MRCZZ11"/>
    <s v="7327"/>
    <n v="7327"/>
    <x v="8"/>
    <x v="1"/>
    <s v="PPE ROADS INFRASTRUCTURE - GAINS                  "/>
    <n v="0"/>
    <n v="0"/>
    <n v="-16512836.539999999"/>
    <n v="-16512836.539999999"/>
    <s v="P  "/>
    <n v="0"/>
    <s v="7"/>
    <s v="7327"/>
    <s v="3"/>
    <s v="320"/>
  </r>
  <r>
    <s v="7327320225026MRCZZ11"/>
    <s v="7327"/>
    <n v="7327"/>
    <x v="8"/>
    <x v="3"/>
    <s v="PPE ROADS INFRASTRUCTURE - LOSSES                 "/>
    <n v="0"/>
    <n v="1516705.1"/>
    <n v="0"/>
    <n v="1516705.1"/>
    <s v="P  "/>
    <n v="0"/>
    <s v="7"/>
    <s v="7327"/>
    <s v="3"/>
    <s v="320"/>
  </r>
  <r>
    <s v="7327320235026MRCZZ11"/>
    <s v="7327"/>
    <n v="7327"/>
    <x v="8"/>
    <x v="1"/>
    <s v="PPE STORM WATER INFRASTRUCTURE - GAINS            "/>
    <n v="0"/>
    <n v="0"/>
    <n v="0"/>
    <n v="0"/>
    <s v="P  "/>
    <n v="0"/>
    <s v="7"/>
    <s v="7327"/>
    <s v="3"/>
    <s v="320"/>
  </r>
  <r>
    <s v="7327320240026MRCZZ11"/>
    <s v="7327"/>
    <n v="7327"/>
    <x v="8"/>
    <x v="3"/>
    <s v="PPE STORM WATER INFRASTRUCTURE - LOSSES           "/>
    <n v="0"/>
    <n v="0"/>
    <n v="0"/>
    <n v="0"/>
    <s v="P  "/>
    <n v="0"/>
    <s v="7"/>
    <s v="7327"/>
    <s v="3"/>
    <s v="320"/>
  </r>
  <r>
    <s v="7327350060026MRCZZ11"/>
    <s v="7327"/>
    <n v="7327"/>
    <x v="8"/>
    <x v="3"/>
    <s v="IL PPE: INF - ROAD/PAVEM/BRID/STRM WATER          "/>
    <n v="0"/>
    <n v="0"/>
    <n v="0"/>
    <n v="0"/>
    <s v="P  "/>
    <n v="0"/>
    <s v="7"/>
    <s v="7327"/>
    <s v="3"/>
    <s v="350"/>
  </r>
  <r>
    <s v="7327360060026MRCZZ11"/>
    <s v="7327"/>
    <n v="7327"/>
    <x v="8"/>
    <x v="3"/>
    <s v="RIL PPE: INF - ROAD/PAVEM/BRID/STR WATER          "/>
    <n v="0"/>
    <n v="0"/>
    <n v="0"/>
    <n v="0"/>
    <s v="P  "/>
    <n v="0"/>
    <s v="7"/>
    <s v="7327"/>
    <s v="3"/>
    <s v="360"/>
  </r>
  <r>
    <s v="7327395023026MRC1L11"/>
    <s v="7327"/>
    <n v="7327"/>
    <x v="8"/>
    <x v="1"/>
    <s v="DPT CHG INSURANCE FEES                            "/>
    <n v="0"/>
    <n v="0"/>
    <n v="0"/>
    <n v="0"/>
    <s v="P  "/>
    <n v="0"/>
    <s v="7"/>
    <s v="7327"/>
    <s v="3"/>
    <s v="395"/>
  </r>
  <r>
    <s v="73273996050ZZZZZZZ11"/>
    <s v="7327"/>
    <n v="7327"/>
    <x v="8"/>
    <x v="1"/>
    <s v="TRF TO ACC SURPLUS DEFICIT                        "/>
    <n v="0"/>
    <n v="0"/>
    <n v="-303457780.02999997"/>
    <n v="-303457780.02999997"/>
    <s v="P  "/>
    <n v="0"/>
    <s v="7"/>
    <s v="7327"/>
    <s v="3"/>
    <s v="399"/>
  </r>
  <r>
    <s v="73273996100ZZZZZZZ11"/>
    <s v="7327"/>
    <n v="7327"/>
    <x v="8"/>
    <x v="1"/>
    <s v="TRF FROM ACC SURPLUS DEFICIT                      "/>
    <n v="0"/>
    <n v="0"/>
    <n v="0"/>
    <n v="0"/>
    <s v="P  "/>
    <n v="0"/>
    <s v="7"/>
    <s v="7327"/>
    <s v="3"/>
    <s v="399"/>
  </r>
  <r>
    <s v="73276420410ZZZZZZZ11"/>
    <s v="7327"/>
    <n v="7327"/>
    <x v="8"/>
    <x v="4"/>
    <s v="PPE COST TRANSP OWN IU COST OPENING BAL           "/>
    <n v="0"/>
    <n v="0"/>
    <n v="0"/>
    <n v="0"/>
    <s v="GP "/>
    <n v="0"/>
    <s v="7"/>
    <s v="7327"/>
    <s v="6"/>
    <s v="642"/>
  </r>
  <r>
    <s v="73276420430ZZZZZZZ11"/>
    <s v="7327"/>
    <n v="7327"/>
    <x v="8"/>
    <x v="4"/>
    <s v="PPE COST TRANSP OWN IU COST DECOM LIABIL          "/>
    <n v="0"/>
    <n v="0"/>
    <n v="0"/>
    <n v="0"/>
    <s v="GP "/>
    <n v="0"/>
    <s v="7"/>
    <s v="7327"/>
    <s v="6"/>
    <s v="642"/>
  </r>
  <r>
    <s v="73276420440ZZZZZZZ11"/>
    <s v="7327"/>
    <n v="7327"/>
    <x v="8"/>
    <x v="4"/>
    <s v="PPE COST TRANSPORT OWN IU COST CORR ERR           "/>
    <n v="0"/>
    <n v="0"/>
    <n v="0"/>
    <n v="0"/>
    <s v="GP "/>
    <n v="0"/>
    <s v="7"/>
    <s v="7327"/>
    <s v="6"/>
    <s v="642"/>
  </r>
  <r>
    <s v="73276420450ZZZZZZZ11"/>
    <s v="7327"/>
    <n v="7327"/>
    <x v="8"/>
    <x v="4"/>
    <s v="PPE COST TRANSP OWN IU COST CHG ACC POL           "/>
    <n v="0"/>
    <n v="0"/>
    <n v="0"/>
    <n v="0"/>
    <s v="GP "/>
    <n v="0"/>
    <s v="7"/>
    <s v="7327"/>
    <s v="6"/>
    <s v="642"/>
  </r>
  <r>
    <s v="73276420460ZZZZZZZ11"/>
    <s v="7327"/>
    <n v="7327"/>
    <x v="8"/>
    <x v="4"/>
    <s v="PPE COST TRANSPORT OWN IU COST DISPOSAL           "/>
    <n v="0"/>
    <n v="0"/>
    <n v="0"/>
    <n v="0"/>
    <s v="GP "/>
    <n v="0"/>
    <s v="7"/>
    <s v="7327"/>
    <s v="6"/>
    <s v="642"/>
  </r>
  <r>
    <s v="73276420470ZZZZZZZ11"/>
    <s v="7327"/>
    <n v="7327"/>
    <x v="8"/>
    <x v="4"/>
    <s v="PPE COST TRANSP OWN IU COST TRANSFER IN           "/>
    <n v="0"/>
    <n v="0"/>
    <n v="0"/>
    <n v="0"/>
    <s v="GP "/>
    <n v="0"/>
    <s v="7"/>
    <s v="7327"/>
    <s v="6"/>
    <s v="642"/>
  </r>
  <r>
    <s v="73276420480ZZZZZZZ11"/>
    <s v="7327"/>
    <n v="7327"/>
    <x v="8"/>
    <x v="4"/>
    <s v="PPE COST TRANSP OWN IU COST TRANSFER OUT          "/>
    <n v="0"/>
    <n v="0"/>
    <n v="0"/>
    <n v="0"/>
    <s v="GP "/>
    <n v="0"/>
    <s v="7"/>
    <s v="7327"/>
    <s v="6"/>
    <s v="642"/>
  </r>
  <r>
    <s v="73276420610ZZZZZZZ11"/>
    <s v="7327"/>
    <n v="7327"/>
    <x v="8"/>
    <x v="4"/>
    <s v="PPE COST TRANSPORT OWN IU AD OPENING BAL          "/>
    <n v="0"/>
    <n v="0"/>
    <n v="0"/>
    <n v="0"/>
    <s v="GP "/>
    <n v="0"/>
    <s v="7"/>
    <s v="7327"/>
    <s v="6"/>
    <s v="642"/>
  </r>
  <r>
    <s v="73276420620ZZZZZZZ11"/>
    <s v="7327"/>
    <n v="7327"/>
    <x v="8"/>
    <x v="4"/>
    <s v="PPE COST TRANSP OWN IU AD OTHER CHANGES           "/>
    <n v="0"/>
    <n v="0"/>
    <n v="0"/>
    <n v="0"/>
    <s v="GP "/>
    <n v="0"/>
    <s v="7"/>
    <s v="7327"/>
    <s v="6"/>
    <s v="642"/>
  </r>
  <r>
    <s v="73276420630ZZZZZZZ11"/>
    <s v="7327"/>
    <n v="7327"/>
    <x v="8"/>
    <x v="4"/>
    <s v="PPE COST TRANSP OWN IU AD DEPRECIATION            "/>
    <n v="0"/>
    <n v="0"/>
    <n v="0"/>
    <n v="0"/>
    <s v="GP "/>
    <n v="0"/>
    <s v="7"/>
    <s v="7327"/>
    <s v="6"/>
    <s v="642"/>
  </r>
  <r>
    <s v="73276420640ZZZZZZZ11"/>
    <s v="7327"/>
    <n v="7327"/>
    <x v="8"/>
    <x v="4"/>
    <s v="PPE COST TRANSPORT OWN IU AD DISPOSAL             "/>
    <n v="0"/>
    <n v="0"/>
    <n v="0"/>
    <n v="0"/>
    <s v="GP "/>
    <n v="0"/>
    <s v="7"/>
    <s v="7327"/>
    <s v="6"/>
    <s v="642"/>
  </r>
  <r>
    <s v="73276420650ZZZZZZZ11"/>
    <s v="7327"/>
    <n v="7327"/>
    <x v="8"/>
    <x v="4"/>
    <s v="PPE COST TRANSPORT OWN IU AD TRANSFER             "/>
    <n v="0"/>
    <n v="0"/>
    <n v="0"/>
    <n v="0"/>
    <s v="GP "/>
    <n v="0"/>
    <s v="7"/>
    <s v="7327"/>
    <s v="6"/>
    <s v="642"/>
  </r>
  <r>
    <s v="73276420710ZZZZZZZ11"/>
    <s v="7327"/>
    <n v="7327"/>
    <x v="8"/>
    <x v="4"/>
    <s v="PPE COST TRANSPORT OWN IU AI OPENING BAL          "/>
    <n v="0"/>
    <n v="0"/>
    <n v="0"/>
    <n v="0"/>
    <s v="GP "/>
    <n v="0"/>
    <s v="7"/>
    <s v="7327"/>
    <s v="6"/>
    <s v="642"/>
  </r>
  <r>
    <s v="73276420720ZZZZZZZ11"/>
    <s v="7327"/>
    <n v="7327"/>
    <x v="8"/>
    <x v="4"/>
    <s v="PPE COST TRANSPORT OWN IU AI IMPAIRMENT           "/>
    <n v="0"/>
    <n v="0"/>
    <n v="0"/>
    <n v="0"/>
    <s v="GP "/>
    <n v="0"/>
    <s v="7"/>
    <s v="7327"/>
    <s v="6"/>
    <s v="642"/>
  </r>
  <r>
    <s v="73276420730ZZZZZZZ11"/>
    <s v="7327"/>
    <n v="7327"/>
    <x v="8"/>
    <x v="4"/>
    <s v="PPE COST TRANSP OWN IU AI DISPOSAL/TRF            "/>
    <n v="0"/>
    <n v="0"/>
    <n v="0"/>
    <n v="0"/>
    <s v="GP "/>
    <n v="0"/>
    <s v="7"/>
    <s v="7327"/>
    <s v="6"/>
    <s v="642"/>
  </r>
  <r>
    <s v="73276420740ZZZZZZZ11"/>
    <s v="7327"/>
    <n v="7327"/>
    <x v="8"/>
    <x v="4"/>
    <s v="PPE COST TRANSP OWN IU AI CHG NOT LISTED          "/>
    <n v="0"/>
    <n v="0"/>
    <n v="0"/>
    <n v="0"/>
    <s v="GP "/>
    <n v="0"/>
    <s v="7"/>
    <s v="7327"/>
    <s v="6"/>
    <s v="642"/>
  </r>
  <r>
    <s v="73276456010ZZZZZZZ11"/>
    <s v="7327"/>
    <n v="7327"/>
    <x v="8"/>
    <x v="4"/>
    <s v="PPE COST MACH &amp; EQP IU COST OPENING BAL           "/>
    <n v="0"/>
    <n v="0"/>
    <n v="0"/>
    <n v="0"/>
    <s v="GP "/>
    <n v="0"/>
    <s v="7"/>
    <s v="7327"/>
    <s v="6"/>
    <s v="645"/>
  </r>
  <r>
    <s v="73276456030ZZZZZZZ11"/>
    <s v="7327"/>
    <n v="7327"/>
    <x v="8"/>
    <x v="4"/>
    <s v="PPE COST MACH &amp; EQUIP IU COST DECOM LIAB          "/>
    <n v="0"/>
    <n v="0"/>
    <n v="0"/>
    <n v="0"/>
    <s v="GP "/>
    <n v="0"/>
    <s v="7"/>
    <s v="7327"/>
    <s v="6"/>
    <s v="645"/>
  </r>
  <r>
    <s v="73276456040ZZZZZZZ11"/>
    <s v="7327"/>
    <n v="7327"/>
    <x v="8"/>
    <x v="4"/>
    <s v="PPE COST MACH &amp; EQUIP IU COST CORR ERROR          "/>
    <n v="0"/>
    <n v="0"/>
    <n v="0"/>
    <n v="0"/>
    <s v="GP "/>
    <n v="0"/>
    <s v="7"/>
    <s v="7327"/>
    <s v="6"/>
    <s v="645"/>
  </r>
  <r>
    <s v="73276456050ZZZZZZZ11"/>
    <s v="7327"/>
    <n v="7327"/>
    <x v="8"/>
    <x v="4"/>
    <s v="PPE COST MACH &amp; EQP IU COST CHG ACC POL           "/>
    <n v="0"/>
    <n v="0"/>
    <n v="0"/>
    <n v="0"/>
    <s v="GP "/>
    <n v="0"/>
    <s v="7"/>
    <s v="7327"/>
    <s v="6"/>
    <s v="645"/>
  </r>
  <r>
    <s v="73276456060ZZZZZZZ11"/>
    <s v="7327"/>
    <n v="7327"/>
    <x v="8"/>
    <x v="4"/>
    <s v="PPE COST MACH &amp; EQUIP IU COST DISPOSAL            "/>
    <n v="0"/>
    <n v="0"/>
    <n v="0"/>
    <n v="0"/>
    <s v="GP "/>
    <n v="0"/>
    <s v="7"/>
    <s v="7327"/>
    <s v="6"/>
    <s v="645"/>
  </r>
  <r>
    <s v="73276456070ZZZZZZZ11"/>
    <s v="7327"/>
    <n v="7327"/>
    <x v="8"/>
    <x v="4"/>
    <s v="PPE COST MACH &amp; EQP IU COST TRANSFER IN           "/>
    <n v="0"/>
    <n v="0"/>
    <n v="0"/>
    <n v="0"/>
    <s v="GP "/>
    <n v="0"/>
    <s v="7"/>
    <s v="7327"/>
    <s v="6"/>
    <s v="645"/>
  </r>
  <r>
    <s v="73276456080ZZZZZZZ11"/>
    <s v="7327"/>
    <n v="7327"/>
    <x v="8"/>
    <x v="4"/>
    <s v="PPE COST MACH &amp; EQP IU COST TRANSFER OUT          "/>
    <n v="0"/>
    <n v="0"/>
    <n v="0"/>
    <n v="0"/>
    <s v="GP "/>
    <n v="0"/>
    <s v="7"/>
    <s v="7327"/>
    <s v="6"/>
    <s v="645"/>
  </r>
  <r>
    <s v="73276456210ZZZZZZZ11"/>
    <s v="7327"/>
    <n v="7327"/>
    <x v="8"/>
    <x v="4"/>
    <s v="PPE COST MACH &amp; EQUIP IU AD OPENING BAL           "/>
    <n v="0"/>
    <n v="0"/>
    <n v="0"/>
    <n v="0"/>
    <s v="GP "/>
    <n v="0"/>
    <s v="7"/>
    <s v="7327"/>
    <s v="6"/>
    <s v="645"/>
  </r>
  <r>
    <s v="73276456220ZZZZZZZ11"/>
    <s v="7327"/>
    <n v="7327"/>
    <x v="8"/>
    <x v="4"/>
    <s v="PPE COST MACH &amp; EQP IU AD OTHER CHANGES           "/>
    <n v="0"/>
    <n v="0"/>
    <n v="0"/>
    <n v="0"/>
    <s v="GP "/>
    <n v="0"/>
    <s v="7"/>
    <s v="7327"/>
    <s v="6"/>
    <s v="645"/>
  </r>
  <r>
    <s v="73276456230ZZZZZZZ11"/>
    <s v="7327"/>
    <n v="7327"/>
    <x v="8"/>
    <x v="4"/>
    <s v="PPE COST MACH &amp; EQUIP IU AD DEPRECIATION          "/>
    <n v="0"/>
    <n v="0"/>
    <n v="0"/>
    <n v="0"/>
    <s v="GP "/>
    <n v="0"/>
    <s v="7"/>
    <s v="7327"/>
    <s v="6"/>
    <s v="645"/>
  </r>
  <r>
    <s v="73276456240ZZZZZZZ11"/>
    <s v="7327"/>
    <n v="7327"/>
    <x v="8"/>
    <x v="4"/>
    <s v="PPE COST MACHINE &amp; EQUIP IU AD DISPOSAL           "/>
    <n v="0"/>
    <n v="0"/>
    <n v="0"/>
    <n v="0"/>
    <s v="GP "/>
    <n v="0"/>
    <s v="7"/>
    <s v="7327"/>
    <s v="6"/>
    <s v="645"/>
  </r>
  <r>
    <s v="73276456250ZZZZZZZ11"/>
    <s v="7327"/>
    <n v="7327"/>
    <x v="8"/>
    <x v="4"/>
    <s v="PPE COST MACHINE &amp; EQUIP IU AD TRANSFER           "/>
    <n v="0"/>
    <n v="0"/>
    <n v="0"/>
    <n v="0"/>
    <s v="GP "/>
    <n v="0"/>
    <s v="7"/>
    <s v="7327"/>
    <s v="6"/>
    <s v="645"/>
  </r>
  <r>
    <s v="73276456310ZZZZZZZ11"/>
    <s v="7327"/>
    <n v="7327"/>
    <x v="8"/>
    <x v="4"/>
    <s v="PPE COST MACH &amp; EQUIP IU AI OPENING BAL           "/>
    <n v="0"/>
    <n v="0"/>
    <n v="0"/>
    <n v="0"/>
    <s v="GP "/>
    <n v="0"/>
    <s v="7"/>
    <s v="7327"/>
    <s v="6"/>
    <s v="645"/>
  </r>
  <r>
    <s v="73276456320ZZZZZZZ11"/>
    <s v="7327"/>
    <n v="7327"/>
    <x v="8"/>
    <x v="4"/>
    <s v="PPE COST MACH &amp; EQUIP IU AI IMPAIRMENT            "/>
    <n v="0"/>
    <n v="0"/>
    <n v="0"/>
    <n v="0"/>
    <s v="GP "/>
    <n v="0"/>
    <s v="7"/>
    <s v="7327"/>
    <s v="6"/>
    <s v="645"/>
  </r>
  <r>
    <s v="73276456330ZZZZZZZ11"/>
    <s v="7327"/>
    <n v="7327"/>
    <x v="8"/>
    <x v="4"/>
    <s v="PPE COST MACH &amp; EQUIP IU AI DISPOSAL/TRF          "/>
    <n v="0"/>
    <n v="0"/>
    <n v="0"/>
    <n v="0"/>
    <s v="GP "/>
    <n v="0"/>
    <s v="7"/>
    <s v="7327"/>
    <s v="6"/>
    <s v="645"/>
  </r>
  <r>
    <s v="73276456340ZZZZZZZ11"/>
    <s v="7327"/>
    <n v="7327"/>
    <x v="8"/>
    <x v="4"/>
    <s v="PPE COST MACH &amp; EQUIP IU AI CHG NOT LIST          "/>
    <n v="0"/>
    <n v="0"/>
    <n v="0"/>
    <n v="0"/>
    <s v="GP "/>
    <n v="0"/>
    <s v="7"/>
    <s v="7327"/>
    <s v="6"/>
    <s v="645"/>
  </r>
  <r>
    <s v="73276472410ZZZZZZZ11"/>
    <s v="7327"/>
    <n v="7327"/>
    <x v="8"/>
    <x v="4"/>
    <s v="PPE COST ROAD INFRASTR COST OPENING BAL           "/>
    <n v="5736990746.4700003"/>
    <n v="0"/>
    <n v="0"/>
    <n v="5736990746.4700003"/>
    <s v="GP "/>
    <n v="15409898112"/>
    <s v="7"/>
    <s v="7327"/>
    <s v="6"/>
    <s v="647"/>
  </r>
  <r>
    <s v="7327647242026RR2ZZ11"/>
    <s v="7327"/>
    <n v="7327"/>
    <x v="8"/>
    <x v="4"/>
    <s v="UPGRADE MAN RD11548 I/SEC KAGISONANG              "/>
    <n v="0"/>
    <n v="0"/>
    <n v="0"/>
    <n v="0"/>
    <s v="P  "/>
    <n v="0"/>
    <s v="7"/>
    <s v="7327"/>
    <s v="6"/>
    <s v="647"/>
  </r>
  <r>
    <s v="7327647242026Y36ZZ40"/>
    <s v="7327"/>
    <n v="7327"/>
    <x v="8"/>
    <x v="4"/>
    <s v="BATHO UPGRADING OF ROADS AND STORMWATER           "/>
    <n v="0"/>
    <n v="0"/>
    <n v="0"/>
    <n v="0"/>
    <s v="P  "/>
    <n v="0"/>
    <s v="7"/>
    <s v="7327"/>
    <s v="6"/>
    <s v="647"/>
  </r>
  <r>
    <s v="7327647242026Y39ZZ20"/>
    <s v="7327"/>
    <n v="7327"/>
    <x v="8"/>
    <x v="4"/>
    <s v="BOCHABELA: STREETS: MOMPATI MELK NTHATIS          "/>
    <n v="0"/>
    <n v="0"/>
    <n v="0"/>
    <n v="0"/>
    <s v="P  "/>
    <n v="0"/>
    <s v="7"/>
    <s v="7327"/>
    <s v="6"/>
    <s v="647"/>
  </r>
  <r>
    <s v="7327647242081R73ZZ20"/>
    <s v="7327"/>
    <n v="7327"/>
    <x v="8"/>
    <x v="4"/>
    <s v="T1432:MAN 10786 : BERMAN SQUARE                   "/>
    <n v="0"/>
    <n v="13406523.689999999"/>
    <n v="0"/>
    <n v="13406523.689999999"/>
    <s v="P  "/>
    <n v="15997577"/>
    <s v="7"/>
    <s v="7327"/>
    <s v="6"/>
    <s v="647"/>
  </r>
  <r>
    <s v="7327647242081R74ZZ20"/>
    <s v="7327"/>
    <n v="7327"/>
    <x v="8"/>
    <x v="4"/>
    <s v="T1431:AM LOUW, HOOF ,TIBBIE VISSER                "/>
    <n v="0"/>
    <n v="5406675.9800000004"/>
    <n v="0"/>
    <n v="5406675.9800000004"/>
    <s v="P  "/>
    <n v="5532235"/>
    <s v="7"/>
    <s v="7327"/>
    <s v="6"/>
    <s v="647"/>
  </r>
  <r>
    <s v="7327647242081R75ZZ20"/>
    <s v="7327"/>
    <n v="7327"/>
    <x v="8"/>
    <x v="4"/>
    <s v="MAN RD 199                                        "/>
    <n v="0"/>
    <n v="0"/>
    <n v="0"/>
    <n v="0"/>
    <s v="P  "/>
    <n v="0"/>
    <s v="7"/>
    <s v="7327"/>
    <s v="6"/>
    <s v="647"/>
  </r>
  <r>
    <s v="7327647242081R76ZZ20"/>
    <s v="7327"/>
    <n v="7327"/>
    <x v="8"/>
    <x v="4"/>
    <s v="MAN RD 200                                        "/>
    <n v="0"/>
    <n v="0"/>
    <n v="0"/>
    <n v="0"/>
    <s v="P  "/>
    <n v="0"/>
    <s v="7"/>
    <s v="7327"/>
    <s v="6"/>
    <s v="647"/>
  </r>
  <r>
    <s v="7327647242081R77ZZ20"/>
    <s v="7327"/>
    <n v="7327"/>
    <x v="8"/>
    <x v="4"/>
    <s v="MAN RD 196                                        "/>
    <n v="0"/>
    <n v="0"/>
    <n v="0"/>
    <n v="0"/>
    <s v="P  "/>
    <n v="0"/>
    <s v="7"/>
    <s v="7327"/>
    <s v="6"/>
    <s v="647"/>
  </r>
  <r>
    <s v="7327647242081R78ZZ20"/>
    <s v="7327"/>
    <n v="7327"/>
    <x v="8"/>
    <x v="4"/>
    <s v="MAN RD 197                                        "/>
    <n v="0"/>
    <n v="0"/>
    <n v="0"/>
    <n v="0"/>
    <s v="P  "/>
    <n v="0"/>
    <s v="7"/>
    <s v="7327"/>
    <s v="6"/>
    <s v="647"/>
  </r>
  <r>
    <s v="7327647242081R79ZZ20"/>
    <s v="7327"/>
    <n v="7327"/>
    <x v="8"/>
    <x v="4"/>
    <s v="MAN RD 778                                        "/>
    <n v="0"/>
    <n v="0"/>
    <n v="0"/>
    <n v="0"/>
    <s v="P  "/>
    <n v="0"/>
    <s v="7"/>
    <s v="7327"/>
    <s v="6"/>
    <s v="647"/>
  </r>
  <r>
    <s v="7327647242081R81ZZ40"/>
    <s v="7327"/>
    <n v="7327"/>
    <x v="8"/>
    <x v="4"/>
    <s v="REPLACEMENT OF OBSOLETE AND ILLEGAL SIG           "/>
    <n v="0"/>
    <n v="1695672.15"/>
    <n v="0"/>
    <n v="1695672.15"/>
    <s v="P  "/>
    <n v="2333089"/>
    <s v="7"/>
    <s v="7327"/>
    <s v="6"/>
    <s v="647"/>
  </r>
  <r>
    <s v="7327647242081R82ZZ40"/>
    <s v="7327"/>
    <n v="7327"/>
    <x v="8"/>
    <x v="4"/>
    <s v="ROAD K 13 (BOT RD B3 BETWEEN SECTIONS K&amp;          "/>
    <n v="0"/>
    <n v="0"/>
    <n v="0"/>
    <n v="0"/>
    <s v="P  "/>
    <n v="0"/>
    <s v="7"/>
    <s v="7327"/>
    <s v="6"/>
    <s v="647"/>
  </r>
  <r>
    <s v="7327647242081R83ZZ20"/>
    <s v="7327"/>
    <n v="7327"/>
    <x v="8"/>
    <x v="4"/>
    <s v="ROAD 68                                           "/>
    <n v="0"/>
    <n v="0"/>
    <n v="0"/>
    <n v="0"/>
    <s v="P  "/>
    <n v="0"/>
    <s v="7"/>
    <s v="7327"/>
    <s v="6"/>
    <s v="647"/>
  </r>
  <r>
    <s v="7327647242081R86ZZ20"/>
    <s v="7327"/>
    <n v="7327"/>
    <x v="8"/>
    <x v="4"/>
    <s v="TURN LANES AT MASELSPOORT ROAD                    "/>
    <n v="0"/>
    <n v="0"/>
    <n v="0"/>
    <n v="0"/>
    <s v="P  "/>
    <n v="0"/>
    <s v="7"/>
    <s v="7327"/>
    <s v="6"/>
    <s v="647"/>
  </r>
  <r>
    <s v="7327647242081R88ZZ20"/>
    <s v="7327"/>
    <n v="7327"/>
    <x v="8"/>
    <x v="4"/>
    <s v="BLOEM RD 149                                      "/>
    <n v="0"/>
    <n v="0"/>
    <n v="0"/>
    <n v="0"/>
    <s v="P  "/>
    <n v="2210000"/>
    <s v="7"/>
    <s v="7327"/>
    <s v="6"/>
    <s v="647"/>
  </r>
  <r>
    <s v="7327647242081R90ZZ30"/>
    <s v="7327"/>
    <n v="7327"/>
    <x v="8"/>
    <x v="4"/>
    <s v="T1533: HILLSIDE VIEW BULK ROADS AND STOR          "/>
    <n v="0"/>
    <n v="3643383.63"/>
    <n v="0"/>
    <n v="3643383.63"/>
    <s v="P  "/>
    <n v="3998605"/>
    <s v="7"/>
    <s v="7327"/>
    <s v="6"/>
    <s v="647"/>
  </r>
  <r>
    <s v="7327647242081R93ZZ40"/>
    <s v="7327"/>
    <n v="7327"/>
    <x v="8"/>
    <x v="4"/>
    <s v="BOT RD 304                                        "/>
    <n v="0"/>
    <n v="0"/>
    <n v="0"/>
    <n v="0"/>
    <s v="P  "/>
    <n v="0"/>
    <s v="7"/>
    <s v="7327"/>
    <s v="6"/>
    <s v="647"/>
  </r>
  <r>
    <s v="7327647242081R96ZZ40"/>
    <s v="7327"/>
    <n v="7327"/>
    <x v="8"/>
    <x v="4"/>
    <s v="BOT RD 437                                        "/>
    <n v="0"/>
    <n v="0"/>
    <n v="0"/>
    <n v="0"/>
    <s v="P  "/>
    <n v="0"/>
    <s v="7"/>
    <s v="7327"/>
    <s v="6"/>
    <s v="647"/>
  </r>
  <r>
    <s v="7327647242081R97ZZ40"/>
    <s v="7327"/>
    <n v="7327"/>
    <x v="8"/>
    <x v="4"/>
    <s v=" T1424:SOUTH PARK CEMETERY ENTRANCE RD            "/>
    <n v="0"/>
    <n v="0"/>
    <n v="0"/>
    <n v="0"/>
    <s v="P  "/>
    <n v="100000"/>
    <s v="7"/>
    <s v="7327"/>
    <s v="6"/>
    <s v="647"/>
  </r>
  <r>
    <s v="7327647242081R98ZZ40"/>
    <s v="7327"/>
    <n v="7327"/>
    <x v="8"/>
    <x v="4"/>
    <s v="BOT RD 648                                        "/>
    <n v="0"/>
    <n v="0"/>
    <n v="0"/>
    <n v="0"/>
    <s v="P  "/>
    <n v="0"/>
    <s v="7"/>
    <s v="7327"/>
    <s v="6"/>
    <s v="647"/>
  </r>
  <r>
    <s v="7327647242081R99ZZ20"/>
    <s v="7327"/>
    <n v="7327"/>
    <x v="8"/>
    <x v="4"/>
    <s v="BOCHABELA: BOGACH ST                              "/>
    <n v="0"/>
    <n v="0"/>
    <n v="0"/>
    <n v="0"/>
    <s v="P  "/>
    <n v="0"/>
    <s v="7"/>
    <s v="7327"/>
    <s v="6"/>
    <s v="647"/>
  </r>
  <r>
    <s v="7327647242081RA2ZZ20"/>
    <s v="7327"/>
    <n v="7327"/>
    <x v="8"/>
    <x v="4"/>
    <s v="BOCHABELA: KALA ST                                "/>
    <n v="0"/>
    <n v="0"/>
    <n v="0"/>
    <n v="0"/>
    <s v="P  "/>
    <n v="0"/>
    <s v="7"/>
    <s v="7327"/>
    <s v="6"/>
    <s v="647"/>
  </r>
  <r>
    <s v="7327647242081RA5ZZ20"/>
    <s v="7327"/>
    <n v="7327"/>
    <x v="8"/>
    <x v="4"/>
    <s v="MAN 1002                                          "/>
    <n v="0"/>
    <n v="0"/>
    <n v="0"/>
    <n v="0"/>
    <s v="P  "/>
    <n v="0"/>
    <s v="7"/>
    <s v="7327"/>
    <s v="6"/>
    <s v="647"/>
  </r>
  <r>
    <s v="7327647242081RA7ZZ20"/>
    <s v="7327"/>
    <n v="7327"/>
    <x v="8"/>
    <x v="4"/>
    <s v="BOCHABELA:: MELK ST                               "/>
    <n v="0"/>
    <n v="0"/>
    <n v="0"/>
    <n v="0"/>
    <s v="P  "/>
    <n v="0"/>
    <s v="7"/>
    <s v="7327"/>
    <s v="6"/>
    <s v="647"/>
  </r>
  <r>
    <s v="7327647242081RA8ZZ20"/>
    <s v="7327"/>
    <n v="7327"/>
    <x v="8"/>
    <x v="4"/>
    <s v="BOCHABELA:: MOCHOCHOKO ST                         "/>
    <n v="0"/>
    <n v="0"/>
    <n v="0"/>
    <n v="0"/>
    <s v="P  "/>
    <n v="0"/>
    <s v="7"/>
    <s v="7327"/>
    <s v="6"/>
    <s v="647"/>
  </r>
  <r>
    <s v="7327647242081RA9ZZ20"/>
    <s v="7327"/>
    <n v="7327"/>
    <x v="8"/>
    <x v="4"/>
    <s v="BOCHABELA:: MOHLOM ST                             "/>
    <n v="0"/>
    <n v="0"/>
    <n v="0"/>
    <n v="0"/>
    <s v="P  "/>
    <n v="0"/>
    <s v="7"/>
    <s v="7327"/>
    <s v="6"/>
    <s v="647"/>
  </r>
  <r>
    <s v="7327647242081RC2ZZ20"/>
    <s v="7327"/>
    <n v="7327"/>
    <x v="8"/>
    <x v="4"/>
    <s v="BATHO (LEARNERSHIPS):                             "/>
    <n v="0"/>
    <n v="0"/>
    <n v="0"/>
    <n v="0"/>
    <s v="P  "/>
    <n v="0"/>
    <s v="7"/>
    <s v="7327"/>
    <s v="6"/>
    <s v="647"/>
  </r>
  <r>
    <s v="7327647242081RC3ZZ20"/>
    <s v="7327"/>
    <n v="7327"/>
    <x v="8"/>
    <x v="4"/>
    <s v="MAN 10786: BERGMAN SQUARE                         "/>
    <n v="0"/>
    <n v="0"/>
    <n v="0"/>
    <n v="0"/>
    <s v="P  "/>
    <n v="0"/>
    <s v="7"/>
    <s v="7327"/>
    <s v="6"/>
    <s v="647"/>
  </r>
  <r>
    <s v="7327647242081RC4ZZ20"/>
    <s v="7327"/>
    <n v="7327"/>
    <x v="8"/>
    <x v="4"/>
    <s v="T1430A:MAN RD K13(BOT RD B3WEEN SECTION           "/>
    <n v="0"/>
    <n v="0"/>
    <n v="0"/>
    <n v="0"/>
    <s v="P  "/>
    <n v="1187250"/>
    <s v="7"/>
    <s v="7327"/>
    <s v="6"/>
    <s v="647"/>
  </r>
  <r>
    <s v="7327647242081RC4ZZ40"/>
    <s v="7327"/>
    <n v="7327"/>
    <x v="8"/>
    <x v="4"/>
    <s v="MAN  RD 11388 &amp; 11297: JB MAFORA                  "/>
    <n v="0"/>
    <n v="0"/>
    <n v="0"/>
    <n v="0"/>
    <s v="P  "/>
    <n v="0"/>
    <s v="7"/>
    <s v="7327"/>
    <s v="6"/>
    <s v="647"/>
  </r>
  <r>
    <s v="7327647242081RC5ZZ40"/>
    <s v="7327"/>
    <n v="7327"/>
    <x v="8"/>
    <x v="4"/>
    <s v="BOT RD 3824: BOTSHABELO WEST (MAIN ROAD)          "/>
    <n v="0"/>
    <n v="0"/>
    <n v="0"/>
    <n v="0"/>
    <s v="P  "/>
    <n v="0"/>
    <s v="7"/>
    <s v="7327"/>
    <s v="6"/>
    <s v="647"/>
  </r>
  <r>
    <s v="7327647242081RC6ZZ20"/>
    <s v="7327"/>
    <n v="7327"/>
    <x v="8"/>
    <x v="4"/>
    <s v="BOT RD B16 &amp; 903: SECTION T                       "/>
    <n v="0"/>
    <n v="0"/>
    <n v="0"/>
    <n v="0"/>
    <s v="P  "/>
    <n v="0"/>
    <s v="7"/>
    <s v="7327"/>
    <s v="6"/>
    <s v="647"/>
  </r>
  <r>
    <s v="7327647242081RC8ZZ20"/>
    <s v="7327"/>
    <n v="7327"/>
    <x v="8"/>
    <x v="4"/>
    <s v="T1430C:BOTSHABELO SECTION H 7TH STREET            "/>
    <n v="0"/>
    <n v="1319740.3400000001"/>
    <n v="0"/>
    <n v="1319740.3400000001"/>
    <s v="P  "/>
    <n v="7000000"/>
    <s v="7"/>
    <s v="7327"/>
    <s v="6"/>
    <s v="647"/>
  </r>
  <r>
    <s v="7327647242081RC9ZZ20"/>
    <s v="7327"/>
    <n v="7327"/>
    <x v="8"/>
    <x v="4"/>
    <s v="MAN RD 702 TURFLAAGTE                             "/>
    <n v="0"/>
    <n v="0"/>
    <n v="0"/>
    <n v="0"/>
    <s v="P  "/>
    <n v="0"/>
    <s v="7"/>
    <s v="7327"/>
    <s v="6"/>
    <s v="647"/>
  </r>
  <r>
    <s v="7327647242081RD2ZZ20"/>
    <s v="7327"/>
    <n v="7327"/>
    <x v="8"/>
    <x v="4"/>
    <s v="UPGRADING OF STREET &amp; STORMWATER - LEARN          "/>
    <n v="0"/>
    <n v="0"/>
    <n v="0"/>
    <n v="0"/>
    <s v="P  "/>
    <n v="0"/>
    <s v="7"/>
    <s v="7327"/>
    <s v="6"/>
    <s v="647"/>
  </r>
  <r>
    <s v="7327647242081RD3ZZ20"/>
    <s v="7327"/>
    <n v="7327"/>
    <x v="8"/>
    <x v="4"/>
    <s v="BLOEM RD 294 &amp; 170                                "/>
    <n v="0"/>
    <n v="0"/>
    <n v="0"/>
    <n v="0"/>
    <s v="P  "/>
    <n v="0"/>
    <s v="7"/>
    <s v="7327"/>
    <s v="6"/>
    <s v="647"/>
  </r>
  <r>
    <s v="7327647242081RD4ZZ20"/>
    <s v="7327"/>
    <n v="7327"/>
    <x v="8"/>
    <x v="4"/>
    <s v="MAPANGWANA STREET                                 "/>
    <n v="0"/>
    <n v="0"/>
    <n v="0"/>
    <n v="0"/>
    <s v="P  "/>
    <n v="0"/>
    <s v="7"/>
    <s v="7327"/>
    <s v="6"/>
    <s v="647"/>
  </r>
  <r>
    <s v="7327647242081RE1ZZ40"/>
    <s v="7327"/>
    <n v="7327"/>
    <x v="8"/>
    <x v="4"/>
    <s v="ROMA STREET: SECTION J BOTSHABELO                 "/>
    <n v="0"/>
    <n v="0"/>
    <n v="0"/>
    <n v="0"/>
    <s v="P  "/>
    <n v="0"/>
    <s v="7"/>
    <s v="7327"/>
    <s v="6"/>
    <s v="647"/>
  </r>
  <r>
    <s v="7327647242081RE2ZZ40"/>
    <s v="7327"/>
    <n v="7327"/>
    <x v="8"/>
    <x v="4"/>
    <s v="LEFIKENG ROAD: WARD 36 BOTSHABELO                 "/>
    <n v="0"/>
    <n v="0"/>
    <n v="0"/>
    <n v="0"/>
    <s v="P  "/>
    <n v="0"/>
    <s v="7"/>
    <s v="7327"/>
    <s v="6"/>
    <s v="647"/>
  </r>
  <r>
    <s v="7327647242081RE4ZZ20"/>
    <s v="7327"/>
    <n v="7327"/>
    <x v="8"/>
    <x v="4"/>
    <s v="ZIM STREET PHASE 2                                "/>
    <n v="0"/>
    <n v="0"/>
    <n v="0"/>
    <n v="0"/>
    <s v="P  "/>
    <n v="0"/>
    <s v="7"/>
    <s v="7327"/>
    <s v="6"/>
    <s v="647"/>
  </r>
  <r>
    <s v="7327647242081RE6ZZ20"/>
    <s v="7327"/>
    <n v="7327"/>
    <x v="8"/>
    <x v="4"/>
    <s v="T1429A:MAN RD 702 778 &amp; 68 TURFLAAGTE             "/>
    <n v="0"/>
    <n v="8109709.0099999998"/>
    <n v="0"/>
    <n v="8109709.0099999998"/>
    <s v="P  "/>
    <n v="8868484"/>
    <s v="7"/>
    <s v="7327"/>
    <s v="6"/>
    <s v="647"/>
  </r>
  <r>
    <s v="7327647242081RF8ZZ20"/>
    <s v="7327"/>
    <n v="7327"/>
    <x v="8"/>
    <x v="4"/>
    <s v="MAPANGWANA STREET: FREEDOM SQ                     "/>
    <n v="0"/>
    <n v="0"/>
    <n v="0"/>
    <n v="0"/>
    <s v="P  "/>
    <n v="0"/>
    <s v="7"/>
    <s v="7327"/>
    <s v="6"/>
    <s v="647"/>
  </r>
  <r>
    <s v="7327647242081RG9ZZ20"/>
    <s v="7327"/>
    <n v="7327"/>
    <x v="8"/>
    <x v="4"/>
    <s v="REHABILITATION OF WALTER SISULU ROAD              "/>
    <n v="0"/>
    <n v="0"/>
    <n v="0"/>
    <n v="0"/>
    <s v="P  "/>
    <n v="6812320"/>
    <s v="7"/>
    <s v="7327"/>
    <s v="6"/>
    <s v="647"/>
  </r>
  <r>
    <s v="7327647242081RH1ZZ40"/>
    <s v="7327"/>
    <n v="7327"/>
    <x v="8"/>
    <x v="4"/>
    <s v="REHABILITATION OF ROAD B3 BOTSHABELO              "/>
    <n v="0"/>
    <n v="0"/>
    <n v="0"/>
    <n v="0"/>
    <s v="P  "/>
    <n v="3500000"/>
    <s v="7"/>
    <s v="7327"/>
    <s v="6"/>
    <s v="647"/>
  </r>
  <r>
    <s v="7327647242081RJ5ZZ20"/>
    <s v="7327"/>
    <n v="7327"/>
    <x v="8"/>
    <x v="4"/>
    <s v="STORMWATER REFURBISHMENT                          "/>
    <n v="0"/>
    <n v="0"/>
    <n v="0"/>
    <n v="0"/>
    <s v="P  "/>
    <n v="2106462"/>
    <s v="7"/>
    <s v="7327"/>
    <s v="6"/>
    <s v="647"/>
  </r>
  <r>
    <s v="7327647242081RN8ZZ20"/>
    <s v="7327"/>
    <n v="7327"/>
    <x v="8"/>
    <x v="4"/>
    <s v="HEAVY REHABILITATION OF DAN PIENAAR DRV           "/>
    <n v="0"/>
    <n v="0"/>
    <n v="0"/>
    <n v="0"/>
    <s v="P  "/>
    <n v="0"/>
    <s v="7"/>
    <s v="7327"/>
    <s v="6"/>
    <s v="647"/>
  </r>
  <r>
    <s v="7327647242081RN9ZZ11"/>
    <s v="7327"/>
    <n v="7327"/>
    <x v="8"/>
    <x v="4"/>
    <s v="REPLACE OBSOLETE ILLEGAL SIGNAGE &amp; TRAFF          "/>
    <n v="0"/>
    <n v="0"/>
    <n v="0"/>
    <n v="0"/>
    <s v="P  "/>
    <n v="0"/>
    <s v="7"/>
    <s v="7327"/>
    <s v="6"/>
    <s v="647"/>
  </r>
  <r>
    <s v="7327647242081RR2ZZ11"/>
    <s v="7327"/>
    <n v="7327"/>
    <x v="8"/>
    <x v="4"/>
    <s v="UPGRADE MAN RD11548 I/SEC KAGISONANG              "/>
    <n v="0"/>
    <n v="0"/>
    <n v="0"/>
    <n v="0"/>
    <s v="P  "/>
    <n v="0"/>
    <s v="7"/>
    <s v="7327"/>
    <s v="6"/>
    <s v="647"/>
  </r>
  <r>
    <s v="7327647242081RR3ZZ20"/>
    <s v="7327"/>
    <n v="7327"/>
    <x v="8"/>
    <x v="4"/>
    <s v="LESSING STREET                                    "/>
    <n v="0"/>
    <n v="0"/>
    <n v="0"/>
    <n v="0"/>
    <s v="P  "/>
    <n v="0"/>
    <s v="7"/>
    <s v="7327"/>
    <s v="6"/>
    <s v="647"/>
  </r>
  <r>
    <s v="7327647242081RR4ZZ11"/>
    <s v="7327"/>
    <n v="7327"/>
    <x v="8"/>
    <x v="4"/>
    <s v="UNFORESEEN STORMWATER IMPROVEMENTS                "/>
    <n v="0"/>
    <n v="0"/>
    <n v="0"/>
    <n v="0"/>
    <s v="P  "/>
    <n v="0"/>
    <s v="7"/>
    <s v="7327"/>
    <s v="6"/>
    <s v="647"/>
  </r>
  <r>
    <s v="7327647242081RR5ZZ11"/>
    <s v="7327"/>
    <n v="7327"/>
    <x v="8"/>
    <x v="4"/>
    <s v="RESEALING OF STREETS                              "/>
    <n v="0"/>
    <n v="0"/>
    <n v="0"/>
    <n v="0"/>
    <s v="P  "/>
    <n v="0"/>
    <s v="7"/>
    <s v="7327"/>
    <s v="6"/>
    <s v="647"/>
  </r>
  <r>
    <s v="7327647242081RR5ZZ20"/>
    <s v="7327"/>
    <n v="7327"/>
    <x v="8"/>
    <x v="4"/>
    <s v="RESEALING OF STREETS                              "/>
    <n v="0"/>
    <n v="0"/>
    <n v="0"/>
    <n v="0"/>
    <s v="P  "/>
    <n v="0"/>
    <s v="7"/>
    <s v="7327"/>
    <s v="6"/>
    <s v="647"/>
  </r>
  <r>
    <s v="7327647242081RR6ZZ20"/>
    <s v="7327"/>
    <n v="7327"/>
    <x v="8"/>
    <x v="4"/>
    <s v="7TH ST: UPGRADING OF STREET &amp; STORMWATER          "/>
    <n v="0"/>
    <n v="0"/>
    <n v="0"/>
    <n v="0"/>
    <s v="P  "/>
    <n v="0"/>
    <s v="7"/>
    <s v="7327"/>
    <s v="6"/>
    <s v="647"/>
  </r>
  <r>
    <s v="7327647242081RR7ZZ40"/>
    <s v="7327"/>
    <n v="7327"/>
    <x v="8"/>
    <x v="4"/>
    <s v="BOT RD 719 &amp; 718                                  "/>
    <n v="0"/>
    <n v="0"/>
    <n v="0"/>
    <n v="0"/>
    <s v="P  "/>
    <n v="0"/>
    <s v="7"/>
    <s v="7327"/>
    <s v="6"/>
    <s v="647"/>
  </r>
  <r>
    <s v="7327647242081RR8ZZ40"/>
    <s v="7327"/>
    <n v="7327"/>
    <x v="8"/>
    <x v="4"/>
    <s v="ROAD K13 (BOT RD B3 BETWEEN SECTIONS K&amp;J          "/>
    <n v="0"/>
    <n v="0"/>
    <n v="0"/>
    <n v="0"/>
    <s v="P  "/>
    <n v="0"/>
    <s v="7"/>
    <s v="7327"/>
    <s v="6"/>
    <s v="647"/>
  </r>
  <r>
    <s v="7327647242081RR9ZZ20"/>
    <s v="7327"/>
    <n v="7327"/>
    <x v="8"/>
    <x v="4"/>
    <s v="DE BRUYN                                          "/>
    <n v="0"/>
    <n v="0"/>
    <n v="0"/>
    <n v="0"/>
    <s v="P  "/>
    <n v="0"/>
    <s v="7"/>
    <s v="7327"/>
    <s v="6"/>
    <s v="647"/>
  </r>
  <r>
    <s v="7327647242081RT1ZZ20"/>
    <s v="7327"/>
    <n v="7327"/>
    <x v="8"/>
    <x v="4"/>
    <s v="T1430B:BOT RD 719&amp;718 SECTION 0                   "/>
    <n v="0"/>
    <n v="5935131.5899999999"/>
    <n v="0"/>
    <n v="5935131.5899999999"/>
    <s v="P  "/>
    <n v="10032350"/>
    <s v="7"/>
    <s v="7327"/>
    <s v="6"/>
    <s v="647"/>
  </r>
  <r>
    <s v="7327647242081RT2ZZ40"/>
    <s v="7327"/>
    <n v="7327"/>
    <x v="8"/>
    <x v="4"/>
    <s v="RESEALING OF STREETS/SPEED HUMPS                  "/>
    <n v="0"/>
    <n v="3639308.17"/>
    <n v="0"/>
    <n v="3639308.17"/>
    <s v="P  "/>
    <n v="5000000"/>
    <s v="7"/>
    <s v="7327"/>
    <s v="6"/>
    <s v="647"/>
  </r>
  <r>
    <s v="7327647242081RT4ZZ20"/>
    <s v="7327"/>
    <n v="7327"/>
    <x v="8"/>
    <x v="4"/>
    <s v="ROAD  6 (PHASE2) UPGRADING OF STREET &amp; S          "/>
    <n v="0"/>
    <n v="0"/>
    <n v="0"/>
    <n v="0"/>
    <s v="P  "/>
    <n v="0"/>
    <s v="7"/>
    <s v="7327"/>
    <s v="6"/>
    <s v="647"/>
  </r>
  <r>
    <s v="7327647242081RV1ZZ20"/>
    <s v="7327"/>
    <n v="7327"/>
    <x v="8"/>
    <x v="4"/>
    <s v="BOCHABELA:: MOMPATI ST                            "/>
    <n v="0"/>
    <n v="0"/>
    <n v="0"/>
    <n v="0"/>
    <s v="P  "/>
    <n v="0"/>
    <s v="7"/>
    <s v="7327"/>
    <s v="6"/>
    <s v="647"/>
  </r>
  <r>
    <s v="7327647242081RV3ZZ20"/>
    <s v="7327"/>
    <n v="7327"/>
    <x v="8"/>
    <x v="4"/>
    <s v="BOCHABELA:: MPINDA ST                             "/>
    <n v="0"/>
    <n v="0"/>
    <n v="0"/>
    <n v="0"/>
    <s v="P  "/>
    <n v="0"/>
    <s v="7"/>
    <s v="7327"/>
    <s v="6"/>
    <s v="647"/>
  </r>
  <r>
    <s v="7327647242081RV4ZZ20"/>
    <s v="7327"/>
    <n v="7327"/>
    <x v="8"/>
    <x v="4"/>
    <s v="BOCHABELA:: NTHATISI ST                           "/>
    <n v="0"/>
    <n v="0"/>
    <n v="0"/>
    <n v="0"/>
    <s v="P  "/>
    <n v="0"/>
    <s v="7"/>
    <s v="7327"/>
    <s v="6"/>
    <s v="647"/>
  </r>
  <r>
    <s v="7327647242081RV5ZZ20"/>
    <s v="7327"/>
    <n v="7327"/>
    <x v="8"/>
    <x v="4"/>
    <s v="UPGRADE ROADS &amp; S/W: MAN RD172 &amp; RD51             "/>
    <n v="0"/>
    <n v="0"/>
    <n v="0"/>
    <n v="0"/>
    <s v="P  "/>
    <n v="95000"/>
    <s v="7"/>
    <s v="7327"/>
    <s v="6"/>
    <s v="647"/>
  </r>
  <r>
    <s v="7327647242081RV6ZZ20"/>
    <s v="7327"/>
    <n v="7327"/>
    <x v="8"/>
    <x v="4"/>
    <s v="ABDURAMAN ROAD 1 &amp; 2                              "/>
    <n v="0"/>
    <n v="59684.34"/>
    <n v="0"/>
    <n v="59684.34"/>
    <s v="P  "/>
    <n v="120000"/>
    <s v="7"/>
    <s v="7327"/>
    <s v="6"/>
    <s v="647"/>
  </r>
  <r>
    <s v="7327647242081RV7ZZ20"/>
    <s v="7327"/>
    <n v="7327"/>
    <x v="8"/>
    <x v="4"/>
    <s v="NEW CONCRETE BARRIER AT CURIE BRIDGE              "/>
    <n v="0"/>
    <n v="0"/>
    <n v="0"/>
    <n v="0"/>
    <s v="P  "/>
    <n v="451700"/>
    <s v="7"/>
    <s v="7327"/>
    <s v="6"/>
    <s v="647"/>
  </r>
  <r>
    <s v="7327647242081V05ZZ11"/>
    <s v="7327"/>
    <n v="7327"/>
    <x v="8"/>
    <x v="4"/>
    <s v="TAXI ROUTE 22 ROADS + S/WATER                     "/>
    <n v="0"/>
    <n v="0"/>
    <n v="0"/>
    <n v="0"/>
    <s v="P  "/>
    <n v="0"/>
    <s v="7"/>
    <s v="7327"/>
    <s v="6"/>
    <s v="647"/>
  </r>
  <r>
    <s v="7327647242081V06ZZ11"/>
    <s v="7327"/>
    <n v="7327"/>
    <x v="8"/>
    <x v="4"/>
    <s v="BOT RD 350                                        "/>
    <n v="0"/>
    <n v="0"/>
    <n v="0"/>
    <n v="0"/>
    <s v="P  "/>
    <n v="0"/>
    <s v="7"/>
    <s v="7327"/>
    <s v="6"/>
    <s v="647"/>
  </r>
  <r>
    <s v="7327647242081Y36ZZ40"/>
    <s v="7327"/>
    <n v="7327"/>
    <x v="8"/>
    <x v="4"/>
    <s v="BATHO UPGRADING OF ROADS AND STORMWATER           "/>
    <n v="0"/>
    <n v="0"/>
    <n v="0"/>
    <n v="0"/>
    <s v="P  "/>
    <n v="0"/>
    <s v="7"/>
    <s v="7327"/>
    <s v="6"/>
    <s v="647"/>
  </r>
  <r>
    <s v="7327647242081Y37ZZ40"/>
    <s v="7327"/>
    <n v="7327"/>
    <x v="8"/>
    <x v="4"/>
    <s v="BOT RD 304 305 308: SECTION G: UPGRADE            "/>
    <n v="0"/>
    <n v="0"/>
    <n v="0"/>
    <n v="0"/>
    <s v="P  "/>
    <n v="0"/>
    <s v="7"/>
    <s v="7327"/>
    <s v="6"/>
    <s v="647"/>
  </r>
  <r>
    <s v="7327647242081Y38ZZ20"/>
    <s v="7327"/>
    <n v="7327"/>
    <x v="8"/>
    <x v="4"/>
    <s v="CONTRIBUTION: FRANS KLEYNHANS ROAD                "/>
    <n v="0"/>
    <n v="0"/>
    <n v="0"/>
    <n v="0"/>
    <s v="P  "/>
    <n v="0"/>
    <s v="7"/>
    <s v="7327"/>
    <s v="6"/>
    <s v="647"/>
  </r>
  <r>
    <s v="7327647242081Y39ZZ20"/>
    <s v="7327"/>
    <n v="7327"/>
    <x v="8"/>
    <x v="4"/>
    <s v="BOCHABELA: STREETS: MOMPATI MELK NTHATIS          "/>
    <n v="0"/>
    <n v="0"/>
    <n v="0"/>
    <n v="0"/>
    <s v="P  "/>
    <n v="0"/>
    <s v="7"/>
    <s v="7327"/>
    <s v="6"/>
    <s v="647"/>
  </r>
  <r>
    <s v="7327647242081Y40ZZ20"/>
    <s v="7327"/>
    <n v="7327"/>
    <x v="8"/>
    <x v="4"/>
    <s v="T1539: UPGRADING OF TRAFFIC INTERSECTIO           "/>
    <n v="0"/>
    <n v="0"/>
    <n v="0"/>
    <n v="0"/>
    <s v="P  "/>
    <n v="0"/>
    <s v="7"/>
    <s v="7327"/>
    <s v="6"/>
    <s v="647"/>
  </r>
  <r>
    <s v="7327647242081Y41ZZ20"/>
    <s v="7327"/>
    <n v="7327"/>
    <x v="8"/>
    <x v="4"/>
    <s v="SOUTH PARK CEMETERY ENTRANCE ROAD                 "/>
    <n v="0"/>
    <n v="0"/>
    <n v="0"/>
    <n v="0"/>
    <s v="P  "/>
    <n v="0"/>
    <s v="7"/>
    <s v="7327"/>
    <s v="6"/>
    <s v="647"/>
  </r>
  <r>
    <s v="7327647242081Y42ZZ20"/>
    <s v="7327"/>
    <n v="7327"/>
    <x v="8"/>
    <x v="4"/>
    <s v="AM LOUW  TIB VIS SLAB STRS: EST: UPGRADE          "/>
    <n v="0"/>
    <n v="0"/>
    <n v="0"/>
    <n v="0"/>
    <s v="P  "/>
    <n v="0"/>
    <s v="7"/>
    <s v="7327"/>
    <s v="6"/>
    <s v="647"/>
  </r>
  <r>
    <s v="7327647242081Y43ZZ40"/>
    <s v="7327"/>
    <n v="7327"/>
    <x v="8"/>
    <x v="4"/>
    <s v="SEROKI RD: SECTION M: BOTSHABELO:UPGRADE          "/>
    <n v="0"/>
    <n v="0"/>
    <n v="0"/>
    <n v="0"/>
    <s v="P  "/>
    <n v="0"/>
    <s v="7"/>
    <s v="7327"/>
    <s v="6"/>
    <s v="647"/>
  </r>
  <r>
    <s v="7327647242081Y44ZZ20"/>
    <s v="7327"/>
    <n v="7327"/>
    <x v="8"/>
    <x v="4"/>
    <s v="CONTRA LEARNERSHI: UPGRADE STR &amp; STORM/W          "/>
    <n v="0"/>
    <n v="0"/>
    <n v="0"/>
    <n v="0"/>
    <s v="P  "/>
    <n v="0"/>
    <s v="7"/>
    <s v="7327"/>
    <s v="6"/>
    <s v="647"/>
  </r>
  <r>
    <s v="7327647242081Y45ZZ20"/>
    <s v="7327"/>
    <n v="7327"/>
    <x v="8"/>
    <x v="4"/>
    <s v="R22: TAXI R BLOEMS 4 6 &amp; CHRIS H 3: UPG           "/>
    <n v="0"/>
    <n v="0"/>
    <n v="0"/>
    <n v="0"/>
    <s v="P  "/>
    <n v="0"/>
    <s v="7"/>
    <s v="7327"/>
    <s v="6"/>
    <s v="647"/>
  </r>
  <r>
    <s v="7327647242081Y46ZZ20"/>
    <s v="7327"/>
    <n v="7327"/>
    <x v="8"/>
    <x v="4"/>
    <s v="SAND DU PLESSIS RD: ESTOIRE                       "/>
    <n v="0"/>
    <n v="0"/>
    <n v="0"/>
    <n v="0"/>
    <s v="P  "/>
    <n v="0"/>
    <s v="7"/>
    <s v="7327"/>
    <s v="6"/>
    <s v="647"/>
  </r>
  <r>
    <s v="7327647242081Y47ZZ20"/>
    <s v="7327"/>
    <n v="7327"/>
    <x v="8"/>
    <x v="4"/>
    <s v="LEFIKENG &amp; ROMA STR:SECTION U&amp;J: UPGRADE          "/>
    <n v="0"/>
    <n v="0"/>
    <n v="0"/>
    <n v="0"/>
    <s v="P  "/>
    <n v="0"/>
    <s v="7"/>
    <s v="7327"/>
    <s v="6"/>
    <s v="647"/>
  </r>
  <r>
    <s v="7327647242081Y48ZZ20"/>
    <s v="7327"/>
    <n v="7327"/>
    <x v="8"/>
    <x v="4"/>
    <s v=" UPGRADING OF STREETS AND STORWATER SOUT          "/>
    <n v="0"/>
    <n v="0"/>
    <n v="0"/>
    <n v="0"/>
    <s v="P  "/>
    <n v="500000"/>
    <s v="7"/>
    <s v="7327"/>
    <s v="6"/>
    <s v="647"/>
  </r>
  <r>
    <s v="7327647242081Y49ZZ20"/>
    <s v="7327"/>
    <n v="7327"/>
    <x v="8"/>
    <x v="4"/>
    <s v="UPGR STREETS &amp; STORMW NELSON MANDELA BRI          "/>
    <n v="0"/>
    <n v="1797551.17"/>
    <n v="0"/>
    <n v="1797551.17"/>
    <s v="P  "/>
    <n v="1800000"/>
    <s v="7"/>
    <s v="7327"/>
    <s v="6"/>
    <s v="647"/>
  </r>
  <r>
    <s v="7327647242081Y50ZZ20"/>
    <s v="7327"/>
    <n v="7327"/>
    <x v="8"/>
    <x v="4"/>
    <s v="CONTRACTOR LEARNERSHIPS : UPGRADING STR           "/>
    <n v="0"/>
    <n v="0"/>
    <n v="0"/>
    <n v="0"/>
    <s v="P  "/>
    <n v="50000"/>
    <s v="7"/>
    <s v="7327"/>
    <s v="6"/>
    <s v="647"/>
  </r>
  <r>
    <s v="7327647242081Y51ZZ20"/>
    <s v="7327"/>
    <n v="7327"/>
    <x v="8"/>
    <x v="4"/>
    <s v="BAINSVLEI MOOIWATER BULK STORM/W UPGRADE          "/>
    <n v="0"/>
    <n v="0"/>
    <n v="0"/>
    <n v="0"/>
    <s v="P  "/>
    <n v="0"/>
    <s v="7"/>
    <s v="7327"/>
    <s v="6"/>
    <s v="647"/>
  </r>
  <r>
    <s v="7327647242081Y52ZZ20"/>
    <s v="7327"/>
    <n v="7327"/>
    <x v="8"/>
    <x v="4"/>
    <s v="STORMWATER REFURBISHMENT                          "/>
    <n v="0"/>
    <n v="0"/>
    <n v="0"/>
    <n v="0"/>
    <s v="P  "/>
    <n v="0"/>
    <s v="7"/>
    <s v="7327"/>
    <s v="6"/>
    <s v="647"/>
  </r>
  <r>
    <s v="7327647242081Y53ZZ20"/>
    <s v="7327"/>
    <n v="7327"/>
    <x v="8"/>
    <x v="4"/>
    <s v="ROUTE 22: TAXI ROUTES BLOEMSIDE PH46              "/>
    <n v="0"/>
    <n v="15151432.710000001"/>
    <n v="0"/>
    <n v="15151432.710000001"/>
    <s v="P  "/>
    <n v="28379509"/>
    <s v="7"/>
    <s v="7327"/>
    <s v="6"/>
    <s v="647"/>
  </r>
  <r>
    <s v="7327647242081Y54ZZ20"/>
    <s v="7327"/>
    <n v="7327"/>
    <x v="8"/>
    <x v="4"/>
    <s v="BULK STORMWATER ROCKLANDS                         "/>
    <n v="0"/>
    <n v="0"/>
    <n v="0"/>
    <n v="0"/>
    <s v="P  "/>
    <n v="0"/>
    <s v="7"/>
    <s v="7327"/>
    <s v="6"/>
    <s v="647"/>
  </r>
  <r>
    <s v="7327647242081Y55ZZ20"/>
    <s v="7327"/>
    <n v="7327"/>
    <x v="8"/>
    <x v="4"/>
    <s v="T1428B:MAN RD 176196 &amp; 197 BOCHABELA              "/>
    <n v="0"/>
    <n v="4014987.98"/>
    <n v="0"/>
    <n v="4014987.98"/>
    <s v="P  "/>
    <n v="5072934"/>
    <s v="7"/>
    <s v="7327"/>
    <s v="6"/>
    <s v="647"/>
  </r>
  <r>
    <s v="7327647242081Y56ZZ20"/>
    <s v="7327"/>
    <n v="7327"/>
    <x v="8"/>
    <x v="4"/>
    <s v="T1428A:MAN RD 198199 &amp; 200 BOCHABELA              "/>
    <n v="0"/>
    <n v="0"/>
    <n v="0"/>
    <n v="0"/>
    <s v="P  "/>
    <n v="3999384"/>
    <s v="7"/>
    <s v="7327"/>
    <s v="6"/>
    <s v="647"/>
  </r>
  <r>
    <s v="7327647242081Y57ZZ20"/>
    <s v="7327"/>
    <n v="7327"/>
    <x v="8"/>
    <x v="4"/>
    <s v="T1534: VEREENIGING AVENUE EXTENTION               "/>
    <n v="0"/>
    <n v="1137830.5"/>
    <n v="0"/>
    <n v="1137830.5"/>
    <s v="P  "/>
    <n v="1500000"/>
    <s v="7"/>
    <s v="7327"/>
    <s v="6"/>
    <s v="647"/>
  </r>
  <r>
    <s v="7327647242081Y58ZZ11"/>
    <s v="7327"/>
    <n v="7327"/>
    <x v="8"/>
    <x v="4"/>
    <s v="REPL OBSOLETE ILLEGAL SIGNS TRAF SIGNALS          "/>
    <n v="0"/>
    <n v="0"/>
    <n v="0"/>
    <n v="0"/>
    <s v="P  "/>
    <n v="0"/>
    <s v="7"/>
    <s v="7327"/>
    <s v="6"/>
    <s v="647"/>
  </r>
  <r>
    <s v="7327647242081Y59ZZ11"/>
    <s v="7327"/>
    <n v="7327"/>
    <x v="8"/>
    <x v="4"/>
    <s v="UPGRADING OF TRAFFIC INTERSECTIONS                "/>
    <n v="0"/>
    <n v="0"/>
    <n v="0"/>
    <n v="0"/>
    <s v="P  "/>
    <n v="0"/>
    <s v="7"/>
    <s v="7327"/>
    <s v="6"/>
    <s v="647"/>
  </r>
  <r>
    <s v="7327647242081Y60ZZ20"/>
    <s v="7327"/>
    <n v="7327"/>
    <x v="8"/>
    <x v="4"/>
    <s v="UPGRADING OF STREETS AND STORWATER MORO           "/>
    <n v="0"/>
    <n v="0"/>
    <n v="0"/>
    <n v="0"/>
    <s v="P  "/>
    <n v="0"/>
    <s v="7"/>
    <s v="7327"/>
    <s v="6"/>
    <s v="647"/>
  </r>
  <r>
    <s v="7327647242081Y61ZZ50"/>
    <s v="7327"/>
    <n v="7327"/>
    <x v="8"/>
    <x v="4"/>
    <s v="NALEDI ROADS                                      "/>
    <n v="0"/>
    <n v="0"/>
    <n v="0"/>
    <n v="0"/>
    <s v="P  "/>
    <n v="0"/>
    <s v="7"/>
    <s v="7327"/>
    <s v="6"/>
    <s v="647"/>
  </r>
  <r>
    <s v="7327647242081Y62ZZ50"/>
    <s v="7327"/>
    <n v="7327"/>
    <x v="8"/>
    <x v="4"/>
    <s v="NALEDI STORMWATER                                 "/>
    <n v="0"/>
    <n v="0"/>
    <n v="0"/>
    <n v="0"/>
    <s v="P  "/>
    <n v="0"/>
    <s v="7"/>
    <s v="7327"/>
    <s v="6"/>
    <s v="647"/>
  </r>
  <r>
    <s v="7327647242081Y63ZZ60"/>
    <s v="7327"/>
    <n v="7327"/>
    <x v="8"/>
    <x v="4"/>
    <s v="SOUTPAN ROADS                                     "/>
    <n v="0"/>
    <n v="0"/>
    <n v="0"/>
    <n v="0"/>
    <s v="P  "/>
    <n v="0"/>
    <s v="7"/>
    <s v="7327"/>
    <s v="6"/>
    <s v="647"/>
  </r>
  <r>
    <s v="7327647242081Y64ZZ60"/>
    <s v="7327"/>
    <n v="7327"/>
    <x v="8"/>
    <x v="4"/>
    <s v="T1531:SEROKI RD SECTION M BOTSHABELO              "/>
    <n v="0"/>
    <n v="22791781.149999999"/>
    <n v="0"/>
    <n v="22791781.149999999"/>
    <s v="P  "/>
    <n v="23582666"/>
    <s v="7"/>
    <s v="7327"/>
    <s v="6"/>
    <s v="647"/>
  </r>
  <r>
    <s v="7327647242081Y65ZZ60"/>
    <s v="7327"/>
    <n v="7327"/>
    <x v="8"/>
    <x v="4"/>
    <s v="UPGRADE  STREET  STORMWATER MOROJANENG            "/>
    <n v="0"/>
    <n v="0"/>
    <n v="0"/>
    <n v="0"/>
    <s v="P  "/>
    <n v="0"/>
    <s v="7"/>
    <s v="7327"/>
    <s v="6"/>
    <s v="647"/>
  </r>
  <r>
    <s v="7327647242081Y66ZZ60"/>
    <s v="7327"/>
    <n v="7327"/>
    <x v="8"/>
    <x v="4"/>
    <s v="UPGRADING OF STREET STORMWATER SOUTPAN            "/>
    <n v="0"/>
    <n v="0"/>
    <n v="0"/>
    <n v="0"/>
    <s v="P  "/>
    <n v="0"/>
    <s v="7"/>
    <s v="7327"/>
    <s v="6"/>
    <s v="647"/>
  </r>
  <r>
    <s v="7327647242081Y67ZZ11"/>
    <s v="7327"/>
    <n v="7327"/>
    <x v="8"/>
    <x v="4"/>
    <s v="REFURBISHMENT MANAGEMENT SYSTEM                   "/>
    <n v="0"/>
    <n v="0"/>
    <n v="0"/>
    <n v="0"/>
    <s v="P  "/>
    <n v="0"/>
    <s v="7"/>
    <s v="7327"/>
    <s v="6"/>
    <s v="647"/>
  </r>
  <r>
    <s v="7327647242081Z18ZZ11"/>
    <s v="7327"/>
    <n v="7327"/>
    <x v="8"/>
    <x v="4"/>
    <s v="BATHO UPGRADING OF ROADS AND STORMWATER           "/>
    <n v="0"/>
    <n v="0"/>
    <n v="0"/>
    <n v="0"/>
    <s v="P  "/>
    <n v="0"/>
    <s v="7"/>
    <s v="7327"/>
    <s v="6"/>
    <s v="647"/>
  </r>
  <r>
    <s v="7327647242081Z18ZZ20"/>
    <s v="7327"/>
    <n v="7327"/>
    <x v="8"/>
    <x v="4"/>
    <s v="REFURBISHMENT OF MANAGEMENT SYSTEM                "/>
    <n v="0"/>
    <n v="1698362.63"/>
    <n v="0"/>
    <n v="1698362.63"/>
    <s v="P  "/>
    <n v="3500000"/>
    <s v="7"/>
    <s v="7327"/>
    <s v="6"/>
    <s v="647"/>
  </r>
  <r>
    <s v="7327647242095RF1ZZ20"/>
    <s v="7327"/>
    <n v="7327"/>
    <x v="8"/>
    <x v="4"/>
    <s v="CONTRIBUTION: FRANS KLEYNHANS ROAD                "/>
    <n v="0"/>
    <n v="0"/>
    <n v="0"/>
    <n v="0"/>
    <s v="P  "/>
    <n v="0"/>
    <s v="7"/>
    <s v="7327"/>
    <s v="6"/>
    <s v="647"/>
  </r>
  <r>
    <s v="7327647242095Y38ZZ20"/>
    <s v="7327"/>
    <n v="7327"/>
    <x v="8"/>
    <x v="4"/>
    <s v="CONTRIBUTION: FRANS KLEYNHANS ROAD                "/>
    <n v="0"/>
    <n v="0"/>
    <n v="0"/>
    <n v="0"/>
    <s v="P  "/>
    <n v="4000000"/>
    <s v="7"/>
    <s v="7327"/>
    <s v="6"/>
    <s v="647"/>
  </r>
  <r>
    <s v="73276472420CFRR2ZZ11"/>
    <s v="7327"/>
    <n v="7327"/>
    <x v="8"/>
    <x v="4"/>
    <s v="UPGRADE MAN RD11548 I/SEC KAGISONANG              "/>
    <n v="0"/>
    <n v="5186107.63"/>
    <n v="0"/>
    <n v="5186107.63"/>
    <s v="P  "/>
    <n v="5600000"/>
    <s v="7"/>
    <s v="7327"/>
    <s v="6"/>
    <s v="647"/>
  </r>
  <r>
    <s v="73276472420CFY36ZZ40"/>
    <s v="7327"/>
    <n v="7327"/>
    <x v="8"/>
    <x v="4"/>
    <s v="BATHO UPGRADING OF ROADS AND STORMWATER           "/>
    <n v="0"/>
    <n v="0"/>
    <n v="0"/>
    <n v="0"/>
    <s v="P  "/>
    <n v="0"/>
    <s v="7"/>
    <s v="7327"/>
    <s v="6"/>
    <s v="647"/>
  </r>
  <r>
    <s v="73276472420CFY39ZZ20"/>
    <s v="7327"/>
    <n v="7327"/>
    <x v="8"/>
    <x v="4"/>
    <s v="BOCHABELA: STREETS: UPGRADE                       "/>
    <n v="0"/>
    <n v="5285302.37"/>
    <n v="0"/>
    <n v="5285302.37"/>
    <s v="P  "/>
    <n v="6400000"/>
    <s v="7"/>
    <s v="7327"/>
    <s v="6"/>
    <s v="647"/>
  </r>
  <r>
    <s v="73276472430ZZZZZZZ11"/>
    <s v="7327"/>
    <n v="7327"/>
    <x v="8"/>
    <x v="4"/>
    <s v="PPE COST ROAD INFRASTR COST DECOM LIABIL          "/>
    <n v="0"/>
    <n v="0"/>
    <n v="0"/>
    <n v="0"/>
    <s v="GP "/>
    <n v="0"/>
    <s v="7"/>
    <s v="7327"/>
    <s v="6"/>
    <s v="647"/>
  </r>
  <r>
    <s v="73276472440ZZZZZZZ11"/>
    <s v="7327"/>
    <n v="7327"/>
    <x v="8"/>
    <x v="4"/>
    <s v="PPE COST ROAD INFRASTRUCT COST COR ERROR          "/>
    <n v="0"/>
    <n v="28752349.140000001"/>
    <n v="0"/>
    <n v="28752349.140000001"/>
    <s v="GP "/>
    <n v="0"/>
    <s v="7"/>
    <s v="7327"/>
    <s v="6"/>
    <s v="647"/>
  </r>
  <r>
    <s v="73276472450ZZZZZZZ11"/>
    <s v="7327"/>
    <n v="7327"/>
    <x v="8"/>
    <x v="4"/>
    <s v="PPE COST ROAD INFR COST CHG ACC POLICY            "/>
    <n v="0"/>
    <n v="0"/>
    <n v="0"/>
    <n v="0"/>
    <s v="GP "/>
    <n v="0"/>
    <s v="7"/>
    <s v="7327"/>
    <s v="6"/>
    <s v="647"/>
  </r>
  <r>
    <s v="73276472460ZZZZZZZ11"/>
    <s v="7327"/>
    <n v="7327"/>
    <x v="8"/>
    <x v="4"/>
    <s v="PPE COST ROAD INFRASTRUCT COST DISPOSAL           "/>
    <n v="0"/>
    <n v="0"/>
    <n v="-2811210.4"/>
    <n v="-2811210.4"/>
    <s v="GP "/>
    <n v="0"/>
    <s v="7"/>
    <s v="7327"/>
    <s v="6"/>
    <s v="647"/>
  </r>
  <r>
    <s v="73276472470ZZZZZZZ11"/>
    <s v="7327"/>
    <n v="7327"/>
    <x v="8"/>
    <x v="4"/>
    <s v="PPE COST ROAD INFRASTR COST TRANSFER IN           "/>
    <n v="0"/>
    <n v="145674078.68000001"/>
    <n v="0"/>
    <n v="145674078.68000001"/>
    <s v="GP "/>
    <n v="0"/>
    <s v="7"/>
    <s v="7327"/>
    <s v="6"/>
    <s v="647"/>
  </r>
  <r>
    <s v="73276472480ZZZZZZZ11"/>
    <s v="7327"/>
    <n v="7327"/>
    <x v="8"/>
    <x v="4"/>
    <s v="PPE COST ROAD INFRASTR COST TRANSFER OUT          "/>
    <n v="0"/>
    <n v="0"/>
    <n v="-84639535.420000002"/>
    <n v="-84639535.420000002"/>
    <s v="GP "/>
    <n v="0"/>
    <s v="7"/>
    <s v="7327"/>
    <s v="6"/>
    <s v="647"/>
  </r>
  <r>
    <s v="73276472610ZZZZZZZ11"/>
    <s v="7327"/>
    <n v="7327"/>
    <x v="8"/>
    <x v="4"/>
    <s v="PPE COST ROAD INFRAST AD OPENING BALANCE          "/>
    <n v="-2285958546.3800001"/>
    <n v="0"/>
    <n v="0"/>
    <n v="-2285958546.3800001"/>
    <s v="GP "/>
    <n v="-4502645132"/>
    <s v="7"/>
    <s v="7327"/>
    <s v="6"/>
    <s v="647"/>
  </r>
  <r>
    <s v="73276472620ZZZZZZZ11"/>
    <s v="7327"/>
    <n v="7327"/>
    <x v="8"/>
    <x v="4"/>
    <s v="PPE COST ROAD INFRASTR AD OTHER CHANGES           "/>
    <n v="0"/>
    <n v="951218.34"/>
    <n v="0"/>
    <n v="951218.34"/>
    <s v="GP "/>
    <n v="0"/>
    <s v="7"/>
    <s v="7327"/>
    <s v="6"/>
    <s v="647"/>
  </r>
  <r>
    <s v="73276472630ZZZZZZZ11"/>
    <s v="7327"/>
    <n v="7327"/>
    <x v="8"/>
    <x v="4"/>
    <s v="PPE COST ROAD INFRASTR AD DEPRECIATION            "/>
    <n v="0"/>
    <n v="0"/>
    <n v="-407597708.25999999"/>
    <n v="-407597708.25999999"/>
    <s v="GP "/>
    <n v="-396697640"/>
    <s v="7"/>
    <s v="7327"/>
    <s v="6"/>
    <s v="647"/>
  </r>
  <r>
    <s v="73276472640ZZZZZZZ11"/>
    <s v="7327"/>
    <n v="7327"/>
    <x v="8"/>
    <x v="4"/>
    <s v="PPE COST ROAD INF INFRASTRUC AD DISPOSAL          "/>
    <n v="0"/>
    <n v="1294505.3"/>
    <n v="0"/>
    <n v="1294505.3"/>
    <s v="GP "/>
    <n v="0"/>
    <s v="7"/>
    <s v="7327"/>
    <s v="6"/>
    <s v="647"/>
  </r>
  <r>
    <s v="73276472650ZZZZZZZ11"/>
    <s v="7327"/>
    <n v="7327"/>
    <x v="8"/>
    <x v="4"/>
    <s v="PPE COST ROAD INFRASTRUCTURE AD TRANSFER          "/>
    <n v="0"/>
    <n v="0"/>
    <n v="0"/>
    <n v="0"/>
    <s v="GP "/>
    <n v="0"/>
    <s v="7"/>
    <s v="7327"/>
    <s v="6"/>
    <s v="647"/>
  </r>
  <r>
    <s v="73276472710ZZZZZZZ11"/>
    <s v="7327"/>
    <n v="7327"/>
    <x v="8"/>
    <x v="4"/>
    <s v="PPE COST ROAD INFRAST AI OPENING BALANCE          "/>
    <n v="0"/>
    <n v="0"/>
    <n v="0"/>
    <n v="0"/>
    <s v="GP "/>
    <n v="0"/>
    <s v="7"/>
    <s v="7327"/>
    <s v="6"/>
    <s v="647"/>
  </r>
  <r>
    <s v="73276472720ZZZZZZZ11"/>
    <s v="7327"/>
    <n v="7327"/>
    <x v="8"/>
    <x v="4"/>
    <s v="PPE COST ROAD INFRASTRUCT AI IMPAIRMENT           "/>
    <n v="0"/>
    <n v="0"/>
    <n v="0"/>
    <n v="0"/>
    <s v="GP "/>
    <n v="0"/>
    <s v="7"/>
    <s v="7327"/>
    <s v="6"/>
    <s v="647"/>
  </r>
  <r>
    <s v="73276472730ZZZZZZZ11"/>
    <s v="7327"/>
    <n v="7327"/>
    <x v="8"/>
    <x v="4"/>
    <s v="PPE COST ROAD INFRASTR AI DISPOSAL/TRF            "/>
    <n v="0"/>
    <n v="0"/>
    <n v="0"/>
    <n v="0"/>
    <s v="GP "/>
    <n v="0"/>
    <s v="7"/>
    <s v="7327"/>
    <s v="6"/>
    <s v="647"/>
  </r>
  <r>
    <s v="73276472740ZZZZZZZ11"/>
    <s v="7327"/>
    <n v="7327"/>
    <x v="8"/>
    <x v="4"/>
    <s v="PPE COST ROAD INFRASTR AI CHG NOT LISTED          "/>
    <n v="0"/>
    <n v="0"/>
    <n v="0"/>
    <n v="0"/>
    <s v="GP "/>
    <n v="0"/>
    <s v="7"/>
    <s v="7327"/>
    <s v="6"/>
    <s v="647"/>
  </r>
  <r>
    <s v="73276473010ZZZZZZZ11"/>
    <s v="7327"/>
    <n v="7327"/>
    <x v="8"/>
    <x v="4"/>
    <s v="PPE COST STORMWATER INF COST OPENING BAL          "/>
    <n v="0"/>
    <n v="0"/>
    <n v="0"/>
    <n v="0"/>
    <s v="GP "/>
    <n v="0"/>
    <s v="7"/>
    <s v="7327"/>
    <s v="6"/>
    <s v="647"/>
  </r>
  <r>
    <s v="7327647302081RC1ZZ20"/>
    <s v="7327"/>
    <n v="7327"/>
    <x v="8"/>
    <x v="4"/>
    <s v="UPGRADING STREET &amp; SW: TIBBIE VISSER: ES          "/>
    <n v="0"/>
    <n v="0"/>
    <n v="0"/>
    <n v="0"/>
    <s v="P  "/>
    <n v="0"/>
    <s v="7"/>
    <s v="7327"/>
    <s v="6"/>
    <s v="647"/>
  </r>
  <r>
    <s v="7327647302081RG2ZZ11"/>
    <s v="7327"/>
    <n v="7327"/>
    <x v="8"/>
    <x v="4"/>
    <s v="UNFORESEEN STORMWATER IMPROVEMENTS                "/>
    <n v="0"/>
    <n v="0"/>
    <n v="0"/>
    <n v="0"/>
    <s v="P  "/>
    <n v="0"/>
    <s v="7"/>
    <s v="7327"/>
    <s v="6"/>
    <s v="647"/>
  </r>
  <r>
    <s v="7327647302081RG3ZZ11"/>
    <s v="7327"/>
    <n v="7327"/>
    <x v="8"/>
    <x v="4"/>
    <s v="REHABILITATION OF STORMWATER CANALS               "/>
    <n v="0"/>
    <n v="0"/>
    <n v="0"/>
    <n v="0"/>
    <s v="P  "/>
    <n v="0"/>
    <s v="7"/>
    <s v="7327"/>
    <s v="6"/>
    <s v="647"/>
  </r>
  <r>
    <s v="73276473030ZZZZZZZ11"/>
    <s v="7327"/>
    <n v="7327"/>
    <x v="8"/>
    <x v="4"/>
    <s v="PPE COST STORMWATER INFR COST DECOM LIAB          "/>
    <n v="0"/>
    <n v="0"/>
    <n v="0"/>
    <n v="0"/>
    <s v="GP "/>
    <n v="0"/>
    <s v="7"/>
    <s v="7327"/>
    <s v="6"/>
    <s v="647"/>
  </r>
  <r>
    <s v="73276473040ZZZZZZZ11"/>
    <s v="7327"/>
    <n v="7327"/>
    <x v="8"/>
    <x v="4"/>
    <s v="PPE COST STORMWATER INFR COST COR ERROR           "/>
    <n v="0"/>
    <n v="0"/>
    <n v="0"/>
    <n v="0"/>
    <s v="GP "/>
    <n v="0"/>
    <s v="7"/>
    <s v="7327"/>
    <s v="6"/>
    <s v="647"/>
  </r>
  <r>
    <s v="73276473050ZZZZZZZ11"/>
    <s v="7327"/>
    <n v="7327"/>
    <x v="8"/>
    <x v="4"/>
    <s v="PPE COST STORM/W INF COST CHG ACC POLICY          "/>
    <n v="0"/>
    <n v="0"/>
    <n v="0"/>
    <n v="0"/>
    <s v="GP "/>
    <n v="0"/>
    <s v="7"/>
    <s v="7327"/>
    <s v="6"/>
    <s v="647"/>
  </r>
  <r>
    <s v="73276473060ZZZZZZZ11"/>
    <s v="7327"/>
    <n v="7327"/>
    <x v="8"/>
    <x v="4"/>
    <s v="PPE COST STORMWATER INFR COST DISPOSAL            "/>
    <n v="0"/>
    <n v="0"/>
    <n v="0"/>
    <n v="0"/>
    <s v="GP "/>
    <n v="0"/>
    <s v="7"/>
    <s v="7327"/>
    <s v="6"/>
    <s v="647"/>
  </r>
  <r>
    <s v="73276473070ZZZZZZZ11"/>
    <s v="7327"/>
    <n v="7327"/>
    <x v="8"/>
    <x v="4"/>
    <s v="PPE COST STORMWATER INF COST TRANSFER IN          "/>
    <n v="0"/>
    <n v="0"/>
    <n v="0"/>
    <n v="0"/>
    <s v="GP "/>
    <n v="0"/>
    <s v="7"/>
    <s v="7327"/>
    <s v="6"/>
    <s v="647"/>
  </r>
  <r>
    <s v="73276473080ZZZZZZZ11"/>
    <s v="7327"/>
    <n v="7327"/>
    <x v="8"/>
    <x v="4"/>
    <s v="PPE COST STORM/W INFR COST TRANSFER OUT           "/>
    <n v="0"/>
    <n v="0"/>
    <n v="0"/>
    <n v="0"/>
    <s v="GP "/>
    <n v="0"/>
    <s v="7"/>
    <s v="7327"/>
    <s v="6"/>
    <s v="647"/>
  </r>
  <r>
    <s v="73276473310ZZZZZZZ11"/>
    <s v="7327"/>
    <n v="7327"/>
    <x v="8"/>
    <x v="4"/>
    <s v="PPE COST STORMWATER INFR AD OPENING BAL           "/>
    <n v="0"/>
    <n v="0"/>
    <n v="0"/>
    <n v="0"/>
    <s v="GP "/>
    <n v="0"/>
    <s v="7"/>
    <s v="7327"/>
    <s v="6"/>
    <s v="647"/>
  </r>
  <r>
    <s v="73276473320ZZZZZZZ11"/>
    <s v="7327"/>
    <n v="7327"/>
    <x v="8"/>
    <x v="4"/>
    <s v="PPE COST STORMWATER INF AD OTHER CHANGES          "/>
    <n v="0"/>
    <n v="0"/>
    <n v="0"/>
    <n v="0"/>
    <s v="GP "/>
    <n v="0"/>
    <s v="7"/>
    <s v="7327"/>
    <s v="6"/>
    <s v="647"/>
  </r>
  <r>
    <s v="73276473330ZZZZZZZ11"/>
    <s v="7327"/>
    <n v="7327"/>
    <x v="8"/>
    <x v="4"/>
    <s v="PPE COST STORMWATER INFR AD DEPRECIATION          "/>
    <n v="0"/>
    <n v="0"/>
    <n v="0"/>
    <n v="0"/>
    <s v="GP "/>
    <n v="0"/>
    <s v="7"/>
    <s v="7327"/>
    <s v="6"/>
    <s v="647"/>
  </r>
  <r>
    <s v="73276473340ZZZZZZZ11"/>
    <s v="7327"/>
    <n v="7327"/>
    <x v="8"/>
    <x v="4"/>
    <s v="PPE COST STORM/W INFRASTRUCT AD DISPOSAL          "/>
    <n v="0"/>
    <n v="0"/>
    <n v="0"/>
    <n v="0"/>
    <s v="GP "/>
    <n v="0"/>
    <s v="7"/>
    <s v="7327"/>
    <s v="6"/>
    <s v="647"/>
  </r>
  <r>
    <s v="73276473350ZZZZZZZ11"/>
    <s v="7327"/>
    <n v="7327"/>
    <x v="8"/>
    <x v="4"/>
    <s v="PPE COST STORM/W INFRASTRUCT AD TRANSFER          "/>
    <n v="0"/>
    <n v="0"/>
    <n v="0"/>
    <n v="0"/>
    <s v="GP "/>
    <n v="0"/>
    <s v="7"/>
    <s v="7327"/>
    <s v="6"/>
    <s v="647"/>
  </r>
  <r>
    <s v="73276473410ZZZZZZZ11"/>
    <s v="7327"/>
    <n v="7327"/>
    <x v="8"/>
    <x v="4"/>
    <s v="PPE COST STORMWATER INFR AI OPENING BAL           "/>
    <n v="0"/>
    <n v="0"/>
    <n v="0"/>
    <n v="0"/>
    <s v="GP "/>
    <n v="0"/>
    <s v="7"/>
    <s v="7327"/>
    <s v="6"/>
    <s v="647"/>
  </r>
  <r>
    <s v="73276473420ZZZZZZZ11"/>
    <s v="7327"/>
    <n v="7327"/>
    <x v="8"/>
    <x v="4"/>
    <s v="PPE COST STORMWATER INFR AI IMPAIRMENT            "/>
    <n v="0"/>
    <n v="0"/>
    <n v="0"/>
    <n v="0"/>
    <s v="GP "/>
    <n v="0"/>
    <s v="7"/>
    <s v="7327"/>
    <s v="6"/>
    <s v="647"/>
  </r>
  <r>
    <s v="73276473430ZZZZZZZ11"/>
    <s v="7327"/>
    <n v="7327"/>
    <x v="8"/>
    <x v="4"/>
    <s v="PPE COST STORMWATER INFR AI DISPOSAL/TRF          "/>
    <n v="0"/>
    <n v="0"/>
    <n v="0"/>
    <n v="0"/>
    <s v="GP "/>
    <n v="0"/>
    <s v="7"/>
    <s v="7327"/>
    <s v="6"/>
    <s v="647"/>
  </r>
  <r>
    <s v="73276473440ZZZZZZZ11"/>
    <s v="7327"/>
    <n v="7327"/>
    <x v="8"/>
    <x v="4"/>
    <s v="PPE COST STORMWATER INFR AI CHG NOT LIST          "/>
    <n v="0"/>
    <n v="0"/>
    <n v="0"/>
    <n v="0"/>
    <s v="GP "/>
    <n v="0"/>
    <s v="7"/>
    <s v="7327"/>
    <s v="6"/>
    <s v="647"/>
  </r>
  <r>
    <s v="73276680010ZZZZZZZ11"/>
    <s v="7327"/>
    <n v="7327"/>
    <x v="8"/>
    <x v="4"/>
    <s v="WIP OPENING BALANCE                               "/>
    <n v="737104361.10000002"/>
    <n v="0"/>
    <n v="-35709313.920000002"/>
    <n v="701395047.17999995"/>
    <s v="GP "/>
    <n v="0"/>
    <s v="7"/>
    <s v="7327"/>
    <s v="6"/>
    <s v="668"/>
  </r>
  <r>
    <s v="73276680020ZZZZZZZ11"/>
    <s v="7327"/>
    <n v="7327"/>
    <x v="8"/>
    <x v="4"/>
    <s v="WIP ACQUISITION OUTSOURCED                        "/>
    <n v="0"/>
    <n v="0"/>
    <n v="-121183975.17"/>
    <n v="-185060031.50999999"/>
    <s v="GP "/>
    <n v="0"/>
    <s v="7"/>
    <s v="7327"/>
    <s v="6"/>
    <s v="668"/>
  </r>
  <r>
    <s v="73276680030ZZZZZZZ11"/>
    <s v="7327"/>
    <n v="7327"/>
    <x v="8"/>
    <x v="4"/>
    <s v="WIP ACQUISITION OWN ACC CONSTR MAT&amp;SUPPL          "/>
    <n v="0"/>
    <n v="0"/>
    <n v="0"/>
    <n v="0"/>
    <s v="GP "/>
    <n v="0"/>
    <s v="7"/>
    <s v="7327"/>
    <s v="6"/>
    <s v="668"/>
  </r>
  <r>
    <s v="73276680040ZZZZZZZ11"/>
    <s v="7327"/>
    <n v="7327"/>
    <x v="8"/>
    <x v="4"/>
    <s v="WIP ACQ OWN ACC CONSTR COMPENS EMPLOYEE           "/>
    <n v="0"/>
    <n v="0"/>
    <n v="0"/>
    <n v="0"/>
    <s v="GP "/>
    <n v="0"/>
    <s v="7"/>
    <s v="7327"/>
    <s v="6"/>
    <s v="668"/>
  </r>
  <r>
    <s v="73276680050ZZZZZZZ11"/>
    <s v="7327"/>
    <n v="7327"/>
    <x v="8"/>
    <x v="4"/>
    <s v="WIP ACQ OWN ACC CONSTR COST SITE PREP             "/>
    <n v="0"/>
    <n v="0"/>
    <n v="0"/>
    <n v="0"/>
    <s v="GP "/>
    <n v="0"/>
    <s v="7"/>
    <s v="7327"/>
    <s v="6"/>
    <s v="668"/>
  </r>
  <r>
    <s v="73276680060ZZZZZZZ11"/>
    <s v="7327"/>
    <n v="7327"/>
    <x v="8"/>
    <x v="4"/>
    <s v="WIP ACQ OWN ACC CONSTR DELIV &amp; HAND COST          "/>
    <n v="0"/>
    <n v="0"/>
    <n v="0"/>
    <n v="0"/>
    <s v="GP "/>
    <n v="0"/>
    <s v="7"/>
    <s v="7327"/>
    <s v="6"/>
    <s v="668"/>
  </r>
  <r>
    <s v="73276680070ZZZZZZZ11"/>
    <s v="7327"/>
    <n v="7327"/>
    <x v="8"/>
    <x v="4"/>
    <s v="WIP ACQ OWN ACC CONSTR INST &amp; ASSEM CST           "/>
    <n v="0"/>
    <n v="0"/>
    <n v="0"/>
    <n v="0"/>
    <s v="GP "/>
    <n v="0"/>
    <s v="7"/>
    <s v="7327"/>
    <s v="6"/>
    <s v="668"/>
  </r>
  <r>
    <s v="73276680080ZZZZZZZ11"/>
    <s v="7327"/>
    <n v="7327"/>
    <x v="8"/>
    <x v="4"/>
    <s v="WIP ACQ OWN ACC CONSTR COST TEST SITE             "/>
    <n v="0"/>
    <n v="0"/>
    <n v="0"/>
    <n v="0"/>
    <s v="GP "/>
    <n v="0"/>
    <s v="7"/>
    <s v="7327"/>
    <s v="6"/>
    <s v="668"/>
  </r>
  <r>
    <s v="73276680090ZZZZZZZ11"/>
    <s v="7327"/>
    <n v="7327"/>
    <x v="8"/>
    <x v="4"/>
    <s v="WIP ACQUISITION OWN ACC CONSTR PROF FEE           "/>
    <n v="0"/>
    <n v="0"/>
    <n v="0"/>
    <n v="0"/>
    <s v="GP "/>
    <n v="0"/>
    <s v="7"/>
    <s v="7327"/>
    <s v="6"/>
    <s v="668"/>
  </r>
  <r>
    <s v="73276680100ZZZZZZZ11"/>
    <s v="7327"/>
    <n v="7327"/>
    <x v="8"/>
    <x v="4"/>
    <s v="WIP ACQUISITION BORROWING COST                    "/>
    <n v="0"/>
    <n v="0"/>
    <n v="0"/>
    <n v="0"/>
    <s v="GP "/>
    <n v="0"/>
    <s v="7"/>
    <s v="7327"/>
    <s v="6"/>
    <s v="668"/>
  </r>
  <r>
    <s v="73278100010ZZZZZZZ11"/>
    <s v="7327"/>
    <n v="7327"/>
    <x v="8"/>
    <x v="2"/>
    <s v="ACC SUR/(DEF): OPENING BALANCE                    "/>
    <n v="369769927.83999997"/>
    <n v="0"/>
    <n v="0"/>
    <n v="369769927.83999997"/>
    <s v="GP "/>
    <n v="0"/>
    <s v="7"/>
    <s v="7327"/>
    <s v="8"/>
    <s v="810"/>
  </r>
  <r>
    <s v="73278100020ZZZZZZZ11"/>
    <s v="7327"/>
    <n v="7327"/>
    <x v="8"/>
    <x v="2"/>
    <s v="ACC SUR/(DEF): CHANGES IN ACC POLICY              "/>
    <n v="0"/>
    <n v="0"/>
    <n v="0"/>
    <n v="0"/>
    <s v="GP "/>
    <n v="0"/>
    <s v="7"/>
    <s v="7327"/>
    <s v="8"/>
    <s v="810"/>
  </r>
  <r>
    <s v="73278100030ZZZZZZZ11"/>
    <s v="7327"/>
    <n v="7327"/>
    <x v="8"/>
    <x v="2"/>
    <s v="ACC SUR/(DEF): CORREC PRIOR PERIOD ERROR          "/>
    <n v="0"/>
    <n v="0"/>
    <n v="0"/>
    <n v="0"/>
    <s v="GP "/>
    <n v="0"/>
    <s v="7"/>
    <s v="7327"/>
    <s v="8"/>
    <s v="810"/>
  </r>
  <r>
    <s v="73278100040ZZZZZZZ11"/>
    <s v="7327"/>
    <n v="7327"/>
    <x v="8"/>
    <x v="2"/>
    <s v="ACC SUR/(DEF): TRF TO/FROM ACCUM SURPLUS          "/>
    <n v="0"/>
    <n v="303457780.02999997"/>
    <n v="0"/>
    <n v="303457780.02999997"/>
    <s v="GP "/>
    <n v="0"/>
    <s v="7"/>
    <s v="7327"/>
    <s v="8"/>
    <s v="810"/>
  </r>
  <r>
    <s v="73278100050ZZZZZZZ11"/>
    <s v="7327"/>
    <n v="7327"/>
    <x v="8"/>
    <x v="2"/>
    <s v="ACC SUR/(DEF): TRF TO/FROM RESERVES               "/>
    <n v="0"/>
    <n v="0"/>
    <n v="0"/>
    <n v="0"/>
    <s v="GP "/>
    <n v="0"/>
    <s v="7"/>
    <s v="7327"/>
    <s v="8"/>
    <s v="810"/>
  </r>
  <r>
    <s v="73278100060ZZZZZZZ11"/>
    <s v="7327"/>
    <n v="7327"/>
    <x v="8"/>
    <x v="2"/>
    <s v="ACC SUR/(DEF): DEPRECIATION OFFSETS               "/>
    <n v="0"/>
    <n v="0"/>
    <n v="0"/>
    <n v="0"/>
    <s v="GP "/>
    <n v="0"/>
    <s v="7"/>
    <s v="7327"/>
    <s v="8"/>
    <s v="810"/>
  </r>
  <r>
    <s v="7502211001021MRCZZ11"/>
    <s v="7502"/>
    <n v="7502"/>
    <x v="8"/>
    <x v="0"/>
    <s v="MS: SAL &amp; ALL: BASIC SALARY &amp; WAGES               "/>
    <n v="0"/>
    <n v="14725688.050000001"/>
    <n v="0"/>
    <n v="15904070.710000001"/>
    <s v="P  "/>
    <n v="16540800"/>
    <s v="7"/>
    <s v="7502"/>
    <s v="2"/>
    <s v="211"/>
  </r>
  <r>
    <s v="7502211020021MRCZZ11"/>
    <s v="7502"/>
    <n v="7502"/>
    <x v="8"/>
    <x v="0"/>
    <s v="MS: ALL - ACCOMMODATION/TRVL/INCIDENTAL           "/>
    <n v="0"/>
    <n v="21344.79"/>
    <n v="0"/>
    <n v="21344.79"/>
    <s v="P  "/>
    <n v="0"/>
    <s v="7"/>
    <s v="7502"/>
    <s v="2"/>
    <s v="211"/>
  </r>
  <r>
    <s v="7502211022021MRCZZ11"/>
    <s v="7502"/>
    <n v="7502"/>
    <x v="8"/>
    <x v="0"/>
    <s v="MS: ALL - CELLULAR &amp; TELEPHONE                    "/>
    <n v="0"/>
    <n v="11700"/>
    <n v="0"/>
    <n v="11700"/>
    <s v="P  "/>
    <n v="26400"/>
    <s v="7"/>
    <s v="7502"/>
    <s v="2"/>
    <s v="211"/>
  </r>
  <r>
    <s v="7502211026021MRCZZ11"/>
    <s v="7502"/>
    <n v="7502"/>
    <x v="8"/>
    <x v="0"/>
    <s v="MS: HB &amp; INC: HOUSING BENEFITS                    "/>
    <n v="0"/>
    <n v="20456.88"/>
    <n v="0"/>
    <n v="20456.88"/>
    <s v="P  "/>
    <n v="20496"/>
    <s v="7"/>
    <s v="7502"/>
    <s v="2"/>
    <s v="211"/>
  </r>
  <r>
    <s v="7502211034021MRCZZ11"/>
    <s v="7502"/>
    <n v="7502"/>
    <x v="8"/>
    <x v="0"/>
    <s v="MS: ALL - TRAVEL OR MOTOR VEHICLE                 "/>
    <n v="0"/>
    <n v="368096.85"/>
    <n v="0"/>
    <n v="368530.61"/>
    <s v="P  "/>
    <n v="226992"/>
    <s v="7"/>
    <s v="7502"/>
    <s v="2"/>
    <s v="211"/>
  </r>
  <r>
    <s v="7502211036021MRCZZ11"/>
    <s v="7502"/>
    <n v="7502"/>
    <x v="8"/>
    <x v="0"/>
    <s v="MS: OVERTIME - NON STRUCTURED                     "/>
    <n v="0"/>
    <n v="595420.18000000005"/>
    <n v="0"/>
    <n v="675129.16"/>
    <s v="P  "/>
    <n v="999572"/>
    <s v="7"/>
    <s v="7502"/>
    <s v="2"/>
    <s v="211"/>
  </r>
  <r>
    <s v="7502211038021MRCZZ11"/>
    <s v="7502"/>
    <n v="7502"/>
    <x v="8"/>
    <x v="0"/>
    <s v="MS: OVERTIME - STRUCTURED                         "/>
    <n v="0"/>
    <n v="4250734.54"/>
    <n v="0"/>
    <n v="4542421.68"/>
    <s v="P  "/>
    <n v="5263817"/>
    <s v="7"/>
    <s v="7502"/>
    <s v="2"/>
    <s v="211"/>
  </r>
  <r>
    <s v="7502211040021MRCZZ11"/>
    <s v="7502"/>
    <n v="7502"/>
    <x v="8"/>
    <x v="0"/>
    <s v="MS: PAYMENTS - SHIFT ADD REMUNERATION             "/>
    <n v="0"/>
    <n v="1519276.82"/>
    <n v="0"/>
    <n v="1663722.02"/>
    <s v="P  "/>
    <n v="471188"/>
    <s v="7"/>
    <s v="7502"/>
    <s v="2"/>
    <s v="211"/>
  </r>
  <r>
    <s v="7502211042021MRCZZ11"/>
    <s v="7502"/>
    <n v="7502"/>
    <x v="8"/>
    <x v="0"/>
    <s v="MS: OVERTIME - NIGHT SHIFT                        "/>
    <n v="0"/>
    <n v="55582.6"/>
    <n v="0"/>
    <n v="59057.32"/>
    <s v="P  "/>
    <n v="57846"/>
    <s v="7"/>
    <s v="7502"/>
    <s v="2"/>
    <s v="211"/>
  </r>
  <r>
    <s v="7502211044021MRCZZ11"/>
    <s v="7502"/>
    <n v="7502"/>
    <x v="8"/>
    <x v="0"/>
    <s v="MS: SRB - ACTING ALLOWANCE                        "/>
    <n v="0"/>
    <n v="527741.81000000006"/>
    <n v="0"/>
    <n v="584166.47"/>
    <s v="P  "/>
    <n v="787204"/>
    <s v="7"/>
    <s v="7502"/>
    <s v="2"/>
    <s v="211"/>
  </r>
  <r>
    <s v="7502211046021MRCZZ11"/>
    <s v="7502"/>
    <n v="7502"/>
    <x v="8"/>
    <x v="0"/>
    <s v="MS: SRB - ANNUAL BONUS                            "/>
    <n v="0"/>
    <n v="1311355.81"/>
    <n v="0"/>
    <n v="1329060.03"/>
    <s v="P  "/>
    <n v="1460142"/>
    <s v="7"/>
    <s v="7502"/>
    <s v="2"/>
    <s v="211"/>
  </r>
  <r>
    <s v="7502211050021MRCZZ11"/>
    <s v="7502"/>
    <n v="7502"/>
    <x v="8"/>
    <x v="0"/>
    <s v="MS: SRB - LONG SERVICE AWARD                      "/>
    <n v="0"/>
    <n v="114516.96"/>
    <n v="0"/>
    <n v="115405.26"/>
    <s v="P  "/>
    <n v="0"/>
    <s v="7"/>
    <s v="7502"/>
    <s v="2"/>
    <s v="211"/>
  </r>
  <r>
    <s v="7502211056021MRCZZ11"/>
    <s v="7502"/>
    <n v="7502"/>
    <x v="8"/>
    <x v="0"/>
    <s v="MS: SRB - STANDBY ALLOWANCE                       "/>
    <n v="0"/>
    <n v="373207.97"/>
    <n v="0"/>
    <n v="418940.84"/>
    <s v="P  "/>
    <n v="239773"/>
    <s v="7"/>
    <s v="7502"/>
    <s v="2"/>
    <s v="211"/>
  </r>
  <r>
    <s v="7502211063021MRCZZ11"/>
    <s v="7502"/>
    <n v="7502"/>
    <x v="8"/>
    <x v="0"/>
    <s v="MS: SRB - NON PENSIONABLE                         "/>
    <n v="0"/>
    <n v="747.61"/>
    <n v="0"/>
    <n v="1437.81"/>
    <s v="P  "/>
    <n v="0"/>
    <s v="7"/>
    <s v="7502"/>
    <s v="2"/>
    <s v="211"/>
  </r>
  <r>
    <s v="7502213001021MRCZZ11"/>
    <s v="7502"/>
    <n v="7502"/>
    <x v="8"/>
    <x v="0"/>
    <s v="MS: SOC CONTR - BARGAINING COUNCIL                "/>
    <n v="0"/>
    <n v="8855.01"/>
    <n v="0"/>
    <n v="9616.26"/>
    <s v="P  "/>
    <n v="10388"/>
    <s v="7"/>
    <s v="7502"/>
    <s v="2"/>
    <s v="213"/>
  </r>
  <r>
    <s v="7502213010021MRCZZ11"/>
    <s v="7502"/>
    <n v="7502"/>
    <x v="8"/>
    <x v="0"/>
    <s v="MS: SOC CONTR - GROUP LIFE INSURANCE              "/>
    <n v="0"/>
    <n v="109985.73"/>
    <n v="0"/>
    <n v="120156.93"/>
    <s v="P  "/>
    <n v="130868"/>
    <s v="7"/>
    <s v="7502"/>
    <s v="2"/>
    <s v="213"/>
  </r>
  <r>
    <s v="7502213020021MRCZZ11"/>
    <s v="7502"/>
    <n v="7502"/>
    <x v="8"/>
    <x v="0"/>
    <s v="MS: SOC CONTR - MEDICAL                           "/>
    <n v="0"/>
    <n v="1149152.3600000001"/>
    <n v="0"/>
    <n v="1152934.76"/>
    <s v="P  "/>
    <n v="1189593"/>
    <s v="7"/>
    <s v="7502"/>
    <s v="2"/>
    <s v="213"/>
  </r>
  <r>
    <s v="7502213030021MRCZZ11"/>
    <s v="7502"/>
    <n v="7502"/>
    <x v="8"/>
    <x v="0"/>
    <s v="MS: SOC CONTR - PENSION                           "/>
    <n v="0"/>
    <n v="1659452.39"/>
    <n v="0"/>
    <n v="1780670.57"/>
    <s v="P  "/>
    <n v="1746192"/>
    <s v="7"/>
    <s v="7502"/>
    <s v="2"/>
    <s v="213"/>
  </r>
  <r>
    <s v="7502213040021MRCZZ11"/>
    <s v="7502"/>
    <n v="7502"/>
    <x v="8"/>
    <x v="0"/>
    <s v="MS: SOC CONTR - UNEMPLOYMENT INSUR FUND           "/>
    <n v="0"/>
    <n v="152586.45000000001"/>
    <n v="0"/>
    <n v="163986.35"/>
    <s v="P  "/>
    <n v="187474"/>
    <s v="7"/>
    <s v="7502"/>
    <s v="2"/>
    <s v="213"/>
  </r>
  <r>
    <s v="7502226120021MRCZZ11"/>
    <s v="7502"/>
    <n v="7502"/>
    <x v="8"/>
    <x v="0"/>
    <s v="OS: ELECTRICAL                                    "/>
    <n v="0"/>
    <n v="33373742.579999998"/>
    <n v="0"/>
    <n v="33373742.579999998"/>
    <s v="P  "/>
    <n v="3740840"/>
    <s v="7"/>
    <s v="7502"/>
    <s v="2"/>
    <s v="226"/>
  </r>
  <r>
    <s v="7502226540021MRCZZ11"/>
    <s v="7502"/>
    <n v="7502"/>
    <x v="8"/>
    <x v="0"/>
    <s v="OS: SECURITY SERVICES                             "/>
    <n v="0"/>
    <n v="0"/>
    <n v="0"/>
    <n v="0"/>
    <s v="P  "/>
    <n v="0"/>
    <s v="7"/>
    <s v="7502"/>
    <s v="2"/>
    <s v="226"/>
  </r>
  <r>
    <s v="7502227245021MRCZZ11"/>
    <s v="7502"/>
    <n v="7502"/>
    <x v="8"/>
    <x v="0"/>
    <s v="C&amp;PS: I&amp;P ENGINEERING CHEMICAL                    "/>
    <n v="0"/>
    <n v="13000"/>
    <n v="0"/>
    <n v="13000"/>
    <s v="P  "/>
    <n v="187042"/>
    <s v="7"/>
    <s v="7502"/>
    <s v="2"/>
    <s v="227"/>
  </r>
  <r>
    <s v="7502228360021NHCZZ11"/>
    <s v="7502"/>
    <n v="7502"/>
    <x v="8"/>
    <x v="0"/>
    <s v="CONTR:  MAINT OF BUILDINGS &amp; FACILITIES           "/>
    <n v="0"/>
    <n v="0"/>
    <n v="0"/>
    <n v="0"/>
    <s v="P  "/>
    <n v="172114"/>
    <s v="7"/>
    <s v="7502"/>
    <s v="2"/>
    <s v="228"/>
  </r>
  <r>
    <s v="7502228361021NRTZZ11"/>
    <s v="7502"/>
    <n v="7502"/>
    <x v="8"/>
    <x v="0"/>
    <s v="CONTR: MAINTENANCE OF EQUIPMENT                   "/>
    <n v="0"/>
    <n v="55335.64"/>
    <n v="0"/>
    <n v="55335.64"/>
    <s v="P  "/>
    <n v="169774"/>
    <s v="7"/>
    <s v="7502"/>
    <s v="2"/>
    <s v="228"/>
  </r>
  <r>
    <s v="7502228361021NSPZZ11"/>
    <s v="7502"/>
    <n v="7502"/>
    <x v="8"/>
    <x v="0"/>
    <s v="CONTR: MAINTENANCE OF EQUIPMENT                   "/>
    <n v="0"/>
    <n v="490107.44"/>
    <n v="0"/>
    <n v="10711584.880000001"/>
    <s v="P  "/>
    <n v="711399"/>
    <s v="7"/>
    <s v="7502"/>
    <s v="2"/>
    <s v="228"/>
  </r>
  <r>
    <s v="7502230018021MRCZZ11"/>
    <s v="7502"/>
    <n v="7502"/>
    <x v="8"/>
    <x v="0"/>
    <s v="OC: ADV/PUB/MARK - TENDERS                        "/>
    <n v="0"/>
    <n v="0"/>
    <n v="0"/>
    <n v="0"/>
    <s v="P  "/>
    <n v="16524"/>
    <s v="7"/>
    <s v="7502"/>
    <s v="2"/>
    <s v="230"/>
  </r>
  <r>
    <s v="7502230361021MRCZZ11"/>
    <s v="7502"/>
    <n v="7502"/>
    <x v="8"/>
    <x v="0"/>
    <s v="OC: MUNICIPAL SERVICES                            "/>
    <n v="0"/>
    <n v="0"/>
    <n v="0"/>
    <n v="0"/>
    <s v="P  "/>
    <n v="31994"/>
    <s v="7"/>
    <s v="7502"/>
    <s v="2"/>
    <s v="230"/>
  </r>
  <r>
    <s v="7502230451021MRCZZ11"/>
    <s v="7502"/>
    <n v="7502"/>
    <x v="8"/>
    <x v="0"/>
    <s v="OC: PRINTING &amp; PUBLICATIONS                       "/>
    <n v="0"/>
    <n v="0"/>
    <n v="0"/>
    <n v="0"/>
    <s v="P  "/>
    <n v="7959"/>
    <s v="7"/>
    <s v="7502"/>
    <s v="2"/>
    <s v="230"/>
  </r>
  <r>
    <s v="7502230511021MRCZZ11"/>
    <s v="7502"/>
    <n v="7502"/>
    <x v="8"/>
    <x v="0"/>
    <s v="OC: REG FEES NATIONAL                             "/>
    <n v="0"/>
    <n v="0"/>
    <n v="0"/>
    <n v="0"/>
    <s v="P  "/>
    <n v="4775"/>
    <s v="7"/>
    <s v="7502"/>
    <s v="2"/>
    <s v="230"/>
  </r>
  <r>
    <s v="7502230541021MRCZZ11"/>
    <s v="7502"/>
    <n v="7502"/>
    <x v="8"/>
    <x v="0"/>
    <s v="OC: SKILLS DEVELOPMENT FUND LEVY                  "/>
    <n v="0"/>
    <n v="242449.86"/>
    <n v="0"/>
    <n v="262110.9"/>
    <s v="P  "/>
    <n v="155649"/>
    <s v="7"/>
    <s v="7502"/>
    <s v="2"/>
    <s v="230"/>
  </r>
  <r>
    <s v="7502230572021MRCZZ11"/>
    <s v="7502"/>
    <n v="7502"/>
    <x v="8"/>
    <x v="0"/>
    <s v="OC: TOLL GATE FEES                                "/>
    <n v="0"/>
    <n v="0"/>
    <n v="0"/>
    <n v="0"/>
    <s v="P  "/>
    <n v="318"/>
    <s v="7"/>
    <s v="7502"/>
    <s v="2"/>
    <s v="230"/>
  </r>
  <r>
    <s v="7502230576021MRCZZ11"/>
    <s v="7502"/>
    <n v="7502"/>
    <x v="8"/>
    <x v="0"/>
    <s v="OC: T&amp;S DOM - ACCOMMODATION                       "/>
    <n v="0"/>
    <n v="0"/>
    <n v="0"/>
    <n v="0"/>
    <s v="P  "/>
    <n v="5412"/>
    <s v="7"/>
    <s v="7502"/>
    <s v="2"/>
    <s v="230"/>
  </r>
  <r>
    <s v="7502230576421MRCZZ11"/>
    <s v="7502"/>
    <n v="7502"/>
    <x v="8"/>
    <x v="0"/>
    <s v="OC: T&amp;S DOM - ACCOMMODATION(TRAIN / INTE          "/>
    <n v="0"/>
    <n v="0"/>
    <n v="0"/>
    <n v="0"/>
    <s v="P  "/>
    <n v="2547"/>
    <s v="7"/>
    <s v="7502"/>
    <s v="2"/>
    <s v="230"/>
  </r>
  <r>
    <s v="7502230577021MRCZZ11"/>
    <s v="7502"/>
    <n v="7502"/>
    <x v="8"/>
    <x v="0"/>
    <s v="OC: T&amp;S DOM - DAILY ALLOWANCE                     "/>
    <n v="0"/>
    <n v="0"/>
    <n v="0"/>
    <n v="0"/>
    <s v="P  "/>
    <n v="955"/>
    <s v="7"/>
    <s v="7502"/>
    <s v="2"/>
    <s v="230"/>
  </r>
  <r>
    <s v="7502230577421MRCZZ11"/>
    <s v="7502"/>
    <n v="7502"/>
    <x v="8"/>
    <x v="0"/>
    <s v="OC: T&amp;S DOM - DAILY ALLOWANCE(TRAINING/I          "/>
    <n v="0"/>
    <n v="0"/>
    <n v="0"/>
    <n v="0"/>
    <s v="P  "/>
    <n v="637"/>
    <s v="7"/>
    <s v="7502"/>
    <s v="2"/>
    <s v="230"/>
  </r>
  <r>
    <s v="7502230578021MRCZZ11"/>
    <s v="7502"/>
    <n v="7502"/>
    <x v="8"/>
    <x v="0"/>
    <s v="OC: T&amp;S DOM - FOOD &amp; BEVERAGE (SERVED)            "/>
    <n v="0"/>
    <n v="0"/>
    <n v="0"/>
    <n v="0"/>
    <s v="P  "/>
    <n v="637"/>
    <s v="7"/>
    <s v="7502"/>
    <s v="2"/>
    <s v="230"/>
  </r>
  <r>
    <s v="7502230578421MRCZZ11"/>
    <s v="7502"/>
    <n v="7502"/>
    <x v="8"/>
    <x v="0"/>
    <s v="OC: T&amp;S DOM - FOOD &amp; BEV (SERV)(TRAIN/IN          "/>
    <n v="0"/>
    <n v="0"/>
    <n v="0"/>
    <n v="0"/>
    <s v="P  "/>
    <n v="318"/>
    <s v="7"/>
    <s v="7502"/>
    <s v="2"/>
    <s v="230"/>
  </r>
  <r>
    <s v="7502230579021MRCZZ11"/>
    <s v="7502"/>
    <n v="7502"/>
    <x v="8"/>
    <x v="0"/>
    <s v="OC: T&amp;S DOM - INCIDENTAL COST                     "/>
    <n v="0"/>
    <n v="0"/>
    <n v="0"/>
    <n v="0"/>
    <s v="P  "/>
    <n v="318"/>
    <s v="7"/>
    <s v="7502"/>
    <s v="2"/>
    <s v="230"/>
  </r>
  <r>
    <s v="7502230580021MRCZZ11"/>
    <s v="7502"/>
    <n v="7502"/>
    <x v="8"/>
    <x v="0"/>
    <s v="OC: T&amp;S DOM TRP - WITHOUT OPR CAR RENTAL          "/>
    <n v="0"/>
    <n v="0"/>
    <n v="0"/>
    <n v="0"/>
    <s v="P  "/>
    <n v="637"/>
    <s v="7"/>
    <s v="7502"/>
    <s v="2"/>
    <s v="230"/>
  </r>
  <r>
    <s v="7502230580421MRCZZ11"/>
    <s v="7502"/>
    <n v="7502"/>
    <x v="8"/>
    <x v="0"/>
    <s v="OC: T&amp;S DOM - WITHOUT OPR CAR RENTAL(TRA          "/>
    <n v="0"/>
    <n v="0"/>
    <n v="0"/>
    <n v="0"/>
    <s v="P  "/>
    <n v="1592"/>
    <s v="7"/>
    <s v="7502"/>
    <s v="2"/>
    <s v="230"/>
  </r>
  <r>
    <s v="7502230581021MRCZZ11"/>
    <s v="7502"/>
    <n v="7502"/>
    <x v="8"/>
    <x v="0"/>
    <s v="OC: T&amp;S DOM TRP - W/OUT OPR OWN TRANSPRT          "/>
    <n v="0"/>
    <n v="0"/>
    <n v="0"/>
    <n v="0"/>
    <s v="P  "/>
    <n v="955"/>
    <s v="7"/>
    <s v="7502"/>
    <s v="2"/>
    <s v="230"/>
  </r>
  <r>
    <s v="7502230583021MRCZZ11"/>
    <s v="7502"/>
    <n v="7502"/>
    <x v="8"/>
    <x v="0"/>
    <s v="OC: T&amp;S DOM PUB TRP - AIR TRANSPORT               "/>
    <n v="0"/>
    <n v="0"/>
    <n v="0"/>
    <n v="0"/>
    <s v="P  "/>
    <n v="4775"/>
    <s v="7"/>
    <s v="7502"/>
    <s v="2"/>
    <s v="230"/>
  </r>
  <r>
    <s v="7502230583421MRCZZ11"/>
    <s v="7502"/>
    <n v="7502"/>
    <x v="8"/>
    <x v="0"/>
    <s v="OC: T&amp;S DOM PUB TRP - AIR TRANSPORT(TRAI          "/>
    <n v="0"/>
    <n v="0"/>
    <n v="0"/>
    <n v="0"/>
    <s v="P  "/>
    <n v="7959"/>
    <s v="7"/>
    <s v="7502"/>
    <s v="2"/>
    <s v="230"/>
  </r>
  <r>
    <s v="7502230610021MRCZZ11"/>
    <s v="7502"/>
    <n v="7502"/>
    <x v="8"/>
    <x v="0"/>
    <s v="OC: UNIFORM &amp; PROTECTIVE CLOTHING                 "/>
    <n v="0"/>
    <n v="0"/>
    <n v="0"/>
    <n v="0"/>
    <s v="P  "/>
    <n v="83002"/>
    <s v="7"/>
    <s v="7502"/>
    <s v="2"/>
    <s v="230"/>
  </r>
  <r>
    <s v="7502230662021MRCZZ11"/>
    <s v="7502"/>
    <n v="7502"/>
    <x v="8"/>
    <x v="0"/>
    <s v="OC: WORKMEN'S COMPENSATION FUND                   "/>
    <n v="0"/>
    <n v="0"/>
    <n v="0"/>
    <n v="0"/>
    <s v="P  "/>
    <n v="10298"/>
    <s v="7"/>
    <s v="7502"/>
    <s v="2"/>
    <s v="230"/>
  </r>
  <r>
    <s v="7502232360D21MRCZZ11"/>
    <s v="7502"/>
    <n v="7502"/>
    <x v="8"/>
    <x v="0"/>
    <s v="INVENTORY - MATERIALS &amp; SUPPLIES(PRINT&amp;           "/>
    <n v="0"/>
    <n v="5429.09"/>
    <n v="0"/>
    <n v="5429.09"/>
    <s v="P  "/>
    <n v="15844"/>
    <s v="7"/>
    <s v="7502"/>
    <s v="2"/>
    <s v="232"/>
  </r>
  <r>
    <s v="7502232360N21MRCZZ11"/>
    <s v="7502"/>
    <n v="7502"/>
    <x v="8"/>
    <x v="0"/>
    <s v="INVENTORY - MATERIALS &amp; SUPPLIES(GENERAL          "/>
    <n v="0"/>
    <n v="25101.8"/>
    <n v="0"/>
    <n v="25101.8"/>
    <s v="P  "/>
    <n v="56547"/>
    <s v="7"/>
    <s v="7502"/>
    <s v="2"/>
    <s v="232"/>
  </r>
  <r>
    <s v="7502232360V21MRCZZ11"/>
    <s v="7502"/>
    <n v="7502"/>
    <x v="8"/>
    <x v="0"/>
    <s v="INVENTORY - MATERIALS &amp; SUPPLIES(VACCINA          "/>
    <n v="0"/>
    <n v="0"/>
    <n v="0"/>
    <n v="0"/>
    <s v="P  "/>
    <n v="17621"/>
    <s v="7"/>
    <s v="7502"/>
    <s v="2"/>
    <s v="232"/>
  </r>
  <r>
    <s v="7502236242021MRCZZ11"/>
    <s v="7502"/>
    <n v="7502"/>
    <x v="8"/>
    <x v="0"/>
    <s v="INT PAID BOR: ANNUITY LOANS                       "/>
    <n v="0"/>
    <n v="83366998.879999995"/>
    <n v="0"/>
    <n v="83366998.879999995"/>
    <s v="P  "/>
    <n v="97929930"/>
    <s v="7"/>
    <s v="7502"/>
    <s v="2"/>
    <s v="236"/>
  </r>
  <r>
    <s v="7502238360021MRCZZ11"/>
    <s v="7502"/>
    <n v="7502"/>
    <x v="8"/>
    <x v="0"/>
    <s v="OPR LEASES: MACHINERY &amp; EQUIPMENT                 "/>
    <n v="0"/>
    <n v="0"/>
    <n v="0"/>
    <n v="0"/>
    <s v="P  "/>
    <n v="74988"/>
    <s v="7"/>
    <s v="7502"/>
    <s v="2"/>
    <s v="238"/>
  </r>
  <r>
    <s v="7502240001021MRCZZ11"/>
    <s v="7502"/>
    <n v="7502"/>
    <x v="8"/>
    <x v="0"/>
    <s v="BAD DEBTS WRITTEN OFF                             "/>
    <n v="0"/>
    <n v="27829351.73"/>
    <n v="0"/>
    <n v="27829351.73"/>
    <s v="P  "/>
    <n v="30752712"/>
    <s v="7"/>
    <s v="7502"/>
    <s v="2"/>
    <s v="240"/>
  </r>
  <r>
    <s v="7502272242021MRCZZ11"/>
    <s v="7502"/>
    <n v="7502"/>
    <x v="8"/>
    <x v="0"/>
    <s v="DEPRECIATION ELEC POWER PLANTS                    "/>
    <n v="0"/>
    <n v="0"/>
    <n v="0"/>
    <n v="0"/>
    <s v="P  "/>
    <n v="0"/>
    <s v="7"/>
    <s v="7502"/>
    <s v="2"/>
    <s v="272"/>
  </r>
  <r>
    <s v="7502272243021MRCZZ11"/>
    <s v="7502"/>
    <n v="7502"/>
    <x v="8"/>
    <x v="0"/>
    <s v="DEPRECIATION ELEC HV SUBSTATIONS                  "/>
    <n v="0"/>
    <n v="0"/>
    <n v="0"/>
    <n v="0"/>
    <s v="P  "/>
    <n v="0"/>
    <s v="7"/>
    <s v="7502"/>
    <s v="2"/>
    <s v="272"/>
  </r>
  <r>
    <s v="7502272244021MRCZZ11"/>
    <s v="7502"/>
    <n v="7502"/>
    <x v="8"/>
    <x v="0"/>
    <s v="DEPRECIATION ELEC HV SWITCHING STATIONS           "/>
    <n v="0"/>
    <n v="0"/>
    <n v="0"/>
    <n v="0"/>
    <s v="P  "/>
    <n v="0"/>
    <s v="7"/>
    <s v="7502"/>
    <s v="2"/>
    <s v="272"/>
  </r>
  <r>
    <s v="7502272245021MRCZZ11"/>
    <s v="7502"/>
    <n v="7502"/>
    <x v="8"/>
    <x v="0"/>
    <s v="DEPRECIATION ELEC HV TRANSM CONDUCTORS            "/>
    <n v="0"/>
    <n v="0"/>
    <n v="0"/>
    <n v="0"/>
    <s v="P  "/>
    <n v="0"/>
    <s v="7"/>
    <s v="7502"/>
    <s v="2"/>
    <s v="272"/>
  </r>
  <r>
    <s v="7502272246021MRCZZ11"/>
    <s v="7502"/>
    <n v="7502"/>
    <x v="8"/>
    <x v="0"/>
    <s v="DEPRECIATION ELEC MV SUBSTATIONS                  "/>
    <n v="0"/>
    <n v="0"/>
    <n v="0"/>
    <n v="0"/>
    <s v="P  "/>
    <n v="0"/>
    <s v="7"/>
    <s v="7502"/>
    <s v="2"/>
    <s v="272"/>
  </r>
  <r>
    <s v="7502272247021MRCZZ11"/>
    <s v="7502"/>
    <n v="7502"/>
    <x v="8"/>
    <x v="0"/>
    <s v="DEPRECIATION ELEC MV SWITCHING STATIONS           "/>
    <n v="0"/>
    <n v="0"/>
    <n v="0"/>
    <n v="0"/>
    <s v="P  "/>
    <n v="0"/>
    <s v="7"/>
    <s v="7502"/>
    <s v="2"/>
    <s v="272"/>
  </r>
  <r>
    <s v="7502272248021MRCZZ11"/>
    <s v="7502"/>
    <n v="7502"/>
    <x v="8"/>
    <x v="0"/>
    <s v="DEPRECIATION ELEC MV NETWORKS                     "/>
    <n v="0"/>
    <n v="0"/>
    <n v="0"/>
    <n v="0"/>
    <s v="P  "/>
    <n v="0"/>
    <s v="7"/>
    <s v="7502"/>
    <s v="2"/>
    <s v="272"/>
  </r>
  <r>
    <s v="7502272249021MRCZZ11"/>
    <s v="7502"/>
    <n v="7502"/>
    <x v="8"/>
    <x v="0"/>
    <s v="DEPRECIATION ELEC LV NETWORKS                     "/>
    <n v="0"/>
    <n v="0"/>
    <n v="0"/>
    <n v="0"/>
    <s v="P  "/>
    <n v="0"/>
    <s v="7"/>
    <s v="7502"/>
    <s v="2"/>
    <s v="272"/>
  </r>
  <r>
    <s v="7502272250021MRCZZ11"/>
    <s v="7502"/>
    <n v="7502"/>
    <x v="8"/>
    <x v="0"/>
    <s v="DEPRECIATION ELEC CAPITAL SPARES                  "/>
    <n v="0"/>
    <n v="0"/>
    <n v="0"/>
    <n v="0"/>
    <s v="P  "/>
    <n v="0"/>
    <s v="7"/>
    <s v="7502"/>
    <s v="2"/>
    <s v="272"/>
  </r>
  <r>
    <s v="7502272270021MRCZZ11"/>
    <s v="7502"/>
    <n v="7502"/>
    <x v="8"/>
    <x v="0"/>
    <s v="DEPRECIATION SANITATION PUMP STATION              "/>
    <n v="0"/>
    <n v="0"/>
    <n v="0"/>
    <n v="0"/>
    <s v="P  "/>
    <n v="0"/>
    <s v="7"/>
    <s v="7502"/>
    <s v="2"/>
    <s v="272"/>
  </r>
  <r>
    <s v="7502272271021MRCZZ11"/>
    <s v="7502"/>
    <n v="7502"/>
    <x v="8"/>
    <x v="0"/>
    <s v="DEPRECIATION SANITATION RETICULATION              "/>
    <n v="0"/>
    <n v="124084718.98"/>
    <n v="0"/>
    <n v="124084718.98"/>
    <s v="P  "/>
    <n v="33048092"/>
    <s v="7"/>
    <s v="7502"/>
    <s v="2"/>
    <s v="272"/>
  </r>
  <r>
    <s v="7502272272021MRCZZ11"/>
    <s v="7502"/>
    <n v="7502"/>
    <x v="8"/>
    <x v="0"/>
    <s v="DEPRECIATION SANITATION WASTEWATER TREAT          "/>
    <n v="0"/>
    <n v="0"/>
    <n v="0"/>
    <n v="0"/>
    <s v="P  "/>
    <n v="0"/>
    <s v="7"/>
    <s v="7502"/>
    <s v="2"/>
    <s v="272"/>
  </r>
  <r>
    <s v="7502272273021MRCZZ11"/>
    <s v="7502"/>
    <n v="7502"/>
    <x v="8"/>
    <x v="0"/>
    <s v="DEPRECIATION SANITATION OUTFALL SEWERS            "/>
    <n v="0"/>
    <n v="0"/>
    <n v="0"/>
    <n v="0"/>
    <s v="P  "/>
    <n v="0"/>
    <s v="7"/>
    <s v="7502"/>
    <s v="2"/>
    <s v="272"/>
  </r>
  <r>
    <s v="7502272274021MRCZZ11"/>
    <s v="7502"/>
    <n v="7502"/>
    <x v="8"/>
    <x v="0"/>
    <s v="DEPRECIATION SANITATION TOILET FACIL              "/>
    <n v="0"/>
    <n v="0"/>
    <n v="0"/>
    <n v="0"/>
    <s v="P  "/>
    <n v="0"/>
    <s v="7"/>
    <s v="7502"/>
    <s v="2"/>
    <s v="272"/>
  </r>
  <r>
    <s v="7502272275021MRCZZ11"/>
    <s v="7502"/>
    <n v="7502"/>
    <x v="8"/>
    <x v="0"/>
    <s v="DEPRECIATION SANITATION CAPITAL SPARES            "/>
    <n v="0"/>
    <n v="0"/>
    <n v="0"/>
    <n v="0"/>
    <s v="P  "/>
    <n v="0"/>
    <s v="7"/>
    <s v="7502"/>
    <s v="2"/>
    <s v="272"/>
  </r>
  <r>
    <s v="7502320145021MRCZZ11"/>
    <s v="7502"/>
    <n v="7502"/>
    <x v="8"/>
    <x v="1"/>
    <s v="PPE INFRA: SANITATION INFRA - GAINS               "/>
    <n v="0"/>
    <n v="0"/>
    <n v="0"/>
    <n v="0"/>
    <s v="P  "/>
    <n v="0"/>
    <s v="7"/>
    <s v="7502"/>
    <s v="3"/>
    <s v="320"/>
  </r>
  <r>
    <s v="7502320150021MRCZZ11"/>
    <s v="7502"/>
    <n v="7502"/>
    <x v="8"/>
    <x v="3"/>
    <s v="PPE INFRA: SANITATION INFRA - LOSSES              "/>
    <n v="0"/>
    <n v="10221477.439999999"/>
    <n v="0"/>
    <n v="0"/>
    <s v="P  "/>
    <n v="0"/>
    <s v="7"/>
    <s v="7502"/>
    <s v="3"/>
    <s v="320"/>
  </r>
  <r>
    <s v="7502350075021MRCZZ11"/>
    <s v="7502"/>
    <n v="7502"/>
    <x v="8"/>
    <x v="3"/>
    <s v="IL PPE: INFRAST - WASTE WATER MANAGEMENT          "/>
    <n v="0"/>
    <n v="0"/>
    <n v="0"/>
    <n v="0"/>
    <s v="P  "/>
    <n v="0"/>
    <s v="7"/>
    <s v="7502"/>
    <s v="3"/>
    <s v="350"/>
  </r>
  <r>
    <s v="7502350120021MRCZZ11"/>
    <s v="7502"/>
    <n v="7502"/>
    <x v="8"/>
    <x v="3"/>
    <s v="IL: WASTE WATER MANAGEMENT                        "/>
    <n v="0"/>
    <n v="66707929.240000002"/>
    <n v="0"/>
    <n v="66707929.240000002"/>
    <s v="P  "/>
    <n v="0"/>
    <s v="7"/>
    <s v="7502"/>
    <s v="3"/>
    <s v="350"/>
  </r>
  <r>
    <s v="7502360075021MRCZZ11"/>
    <s v="7502"/>
    <n v="7502"/>
    <x v="8"/>
    <x v="3"/>
    <s v="RIL PPE: INFRA - WASTE WATER MANAGEMENT           "/>
    <n v="0"/>
    <n v="0"/>
    <n v="0"/>
    <n v="0"/>
    <s v="P  "/>
    <n v="0"/>
    <s v="7"/>
    <s v="7502"/>
    <s v="3"/>
    <s v="360"/>
  </r>
  <r>
    <s v="7502393010021MRC9411"/>
    <s v="7502"/>
    <n v="7502"/>
    <x v="8"/>
    <x v="1"/>
    <s v="RECOVER:INT BILL:SANITATION CHARGES               "/>
    <n v="0"/>
    <n v="0"/>
    <n v="-1177681.4099999999"/>
    <n v="-1177681.4099999999"/>
    <s v="P  "/>
    <n v="-1993499"/>
    <s v="7"/>
    <s v="7502"/>
    <s v="3"/>
    <s v="393"/>
  </r>
  <r>
    <s v="7502393011021MRC9511"/>
    <s v="7502"/>
    <n v="7502"/>
    <x v="8"/>
    <x v="1"/>
    <s v="RECOVER:INT BILL:WATER CONSUMPTION                "/>
    <n v="0"/>
    <n v="0"/>
    <n v="0"/>
    <n v="0"/>
    <s v="P  "/>
    <n v="0"/>
    <s v="7"/>
    <s v="7502"/>
    <s v="3"/>
    <s v="393"/>
  </r>
  <r>
    <s v="7502395002021MRC1211"/>
    <s v="7502"/>
    <n v="7502"/>
    <x v="8"/>
    <x v="1"/>
    <s v="DPT CHG - VEHICLE RENTAL                          "/>
    <n v="0"/>
    <n v="94509"/>
    <n v="0"/>
    <n v="94509"/>
    <s v="P  "/>
    <n v="492192"/>
    <s v="7"/>
    <s v="7502"/>
    <s v="3"/>
    <s v="395"/>
  </r>
  <r>
    <s v="7502395017021MRC1H11"/>
    <s v="7502"/>
    <n v="7502"/>
    <x v="8"/>
    <x v="1"/>
    <s v="DPT CHG - FUEL RECHARGE                           "/>
    <n v="0"/>
    <n v="375699.53"/>
    <n v="0"/>
    <n v="375699.53"/>
    <s v="P  "/>
    <n v="464666"/>
    <s v="7"/>
    <s v="7502"/>
    <s v="3"/>
    <s v="395"/>
  </r>
  <r>
    <s v="7502395023021MRC1L11"/>
    <s v="7502"/>
    <n v="7502"/>
    <x v="8"/>
    <x v="1"/>
    <s v="DPT CHG INSURANCE FEES                            "/>
    <n v="0"/>
    <n v="0"/>
    <n v="0"/>
    <n v="0"/>
    <s v="P  "/>
    <n v="0"/>
    <s v="7"/>
    <s v="7502"/>
    <s v="3"/>
    <s v="395"/>
  </r>
  <r>
    <s v="7502395049021MRC2A11"/>
    <s v="7502"/>
    <n v="7502"/>
    <x v="8"/>
    <x v="1"/>
    <s v="DPT CHG TELEPHONE                                 "/>
    <n v="0"/>
    <n v="41564.400000000001"/>
    <n v="0"/>
    <n v="41564.400000000001"/>
    <s v="P  "/>
    <n v="59124"/>
    <s v="7"/>
    <s v="7502"/>
    <s v="3"/>
    <s v="395"/>
  </r>
  <r>
    <s v="7502396010021MRC4E11"/>
    <s v="7502"/>
    <n v="7502"/>
    <x v="8"/>
    <x v="1"/>
    <s v="CHG INT BILL:SANITATION CHARGES                   "/>
    <n v="0"/>
    <n v="0"/>
    <n v="0"/>
    <n v="0"/>
    <s v="P  "/>
    <n v="0"/>
    <s v="7"/>
    <s v="7502"/>
    <s v="3"/>
    <s v="396"/>
  </r>
  <r>
    <s v="7502396011021MRC4F11"/>
    <s v="7502"/>
    <n v="7502"/>
    <x v="8"/>
    <x v="1"/>
    <s v="CHG INT BILL:WATER CONSUMPTION                    "/>
    <n v="0"/>
    <n v="1071608.44"/>
    <n v="0"/>
    <n v="1071608.44"/>
    <s v="P  "/>
    <n v="2352528"/>
    <s v="7"/>
    <s v="7502"/>
    <s v="3"/>
    <s v="396"/>
  </r>
  <r>
    <s v="75023996050ZZZZZZZ11"/>
    <s v="7502"/>
    <n v="7502"/>
    <x v="8"/>
    <x v="1"/>
    <s v="TRF TO ACC SURPLUS DEFICIT                        "/>
    <n v="0"/>
    <n v="0"/>
    <n v="-199210415.93000001"/>
    <n v="-199210415.93000001"/>
    <s v="P  "/>
    <n v="0"/>
    <s v="7"/>
    <s v="7502"/>
    <s v="3"/>
    <s v="399"/>
  </r>
  <r>
    <s v="75023996100ZZZZZZZ11"/>
    <s v="7502"/>
    <n v="7502"/>
    <x v="8"/>
    <x v="1"/>
    <s v="TRF FROM ACC SURPLUS DEFICIT                      "/>
    <n v="0"/>
    <n v="0"/>
    <n v="0"/>
    <n v="0"/>
    <s v="P  "/>
    <n v="0"/>
    <s v="7"/>
    <s v="7502"/>
    <s v="3"/>
    <s v="399"/>
  </r>
  <r>
    <s v="75026420410ZZZZZZZ11"/>
    <s v="7502"/>
    <n v="7502"/>
    <x v="8"/>
    <x v="4"/>
    <s v="PPE COST TRANSP OWN IU COST OPENING BAL           "/>
    <n v="0"/>
    <n v="0"/>
    <n v="0"/>
    <n v="0"/>
    <s v="GP "/>
    <n v="0"/>
    <s v="7"/>
    <s v="7502"/>
    <s v="6"/>
    <s v="642"/>
  </r>
  <r>
    <s v="75026420430ZZZZZZZ11"/>
    <s v="7502"/>
    <n v="7502"/>
    <x v="8"/>
    <x v="4"/>
    <s v="PPE COST TRANSP OWN IU COST DECOM LIABIL          "/>
    <n v="0"/>
    <n v="0"/>
    <n v="0"/>
    <n v="0"/>
    <s v="GP "/>
    <n v="0"/>
    <s v="7"/>
    <s v="7502"/>
    <s v="6"/>
    <s v="642"/>
  </r>
  <r>
    <s v="75026420440ZZZZZZZ11"/>
    <s v="7502"/>
    <n v="7502"/>
    <x v="8"/>
    <x v="4"/>
    <s v="PPE COST TRANSPORT OWN IU COST CORR ERR           "/>
    <n v="0"/>
    <n v="0"/>
    <n v="0"/>
    <n v="0"/>
    <s v="GP "/>
    <n v="0"/>
    <s v="7"/>
    <s v="7502"/>
    <s v="6"/>
    <s v="642"/>
  </r>
  <r>
    <s v="75026420450ZZZZZZZ11"/>
    <s v="7502"/>
    <n v="7502"/>
    <x v="8"/>
    <x v="4"/>
    <s v="PPE COST TRANSP OWN IU COST CHG ACC POL           "/>
    <n v="0"/>
    <n v="0"/>
    <n v="0"/>
    <n v="0"/>
    <s v="GP "/>
    <n v="0"/>
    <s v="7"/>
    <s v="7502"/>
    <s v="6"/>
    <s v="642"/>
  </r>
  <r>
    <s v="75026420460ZZZZZZZ11"/>
    <s v="7502"/>
    <n v="7502"/>
    <x v="8"/>
    <x v="4"/>
    <s v="PPE COST TRANSPORT OWN IU COST DISPOSAL           "/>
    <n v="0"/>
    <n v="0"/>
    <n v="0"/>
    <n v="0"/>
    <s v="GP "/>
    <n v="0"/>
    <s v="7"/>
    <s v="7502"/>
    <s v="6"/>
    <s v="642"/>
  </r>
  <r>
    <s v="75026420470ZZZZZZZ11"/>
    <s v="7502"/>
    <n v="7502"/>
    <x v="8"/>
    <x v="4"/>
    <s v="PPE COST TRANSP OWN IU COST TRANSFER IN           "/>
    <n v="0"/>
    <n v="0"/>
    <n v="0"/>
    <n v="0"/>
    <s v="GP "/>
    <n v="0"/>
    <s v="7"/>
    <s v="7502"/>
    <s v="6"/>
    <s v="642"/>
  </r>
  <r>
    <s v="75026420480ZZZZZZZ11"/>
    <s v="7502"/>
    <n v="7502"/>
    <x v="8"/>
    <x v="4"/>
    <s v="PPE COST TRANSP OWN IU COST TRANSFER OUT          "/>
    <n v="0"/>
    <n v="0"/>
    <n v="0"/>
    <n v="0"/>
    <s v="GP "/>
    <n v="0"/>
    <s v="7"/>
    <s v="7502"/>
    <s v="6"/>
    <s v="642"/>
  </r>
  <r>
    <s v="75026420610ZZZZZZZ11"/>
    <s v="7502"/>
    <n v="7502"/>
    <x v="8"/>
    <x v="4"/>
    <s v="PPE COST TRANSPORT OWN IU AD OPENING BAL          "/>
    <n v="0"/>
    <n v="0"/>
    <n v="0"/>
    <n v="0"/>
    <s v="GP "/>
    <n v="0"/>
    <s v="7"/>
    <s v="7502"/>
    <s v="6"/>
    <s v="642"/>
  </r>
  <r>
    <s v="75026420620ZZZZZZZ11"/>
    <s v="7502"/>
    <n v="7502"/>
    <x v="8"/>
    <x v="4"/>
    <s v="PPE COST TRANSP OWN IU AD OTHER CHANGES           "/>
    <n v="0"/>
    <n v="0"/>
    <n v="0"/>
    <n v="0"/>
    <s v="GP "/>
    <n v="0"/>
    <s v="7"/>
    <s v="7502"/>
    <s v="6"/>
    <s v="642"/>
  </r>
  <r>
    <s v="75026420630ZZZZZZZ11"/>
    <s v="7502"/>
    <n v="7502"/>
    <x v="8"/>
    <x v="4"/>
    <s v="PPE COST TRANSP OWN IU AD DEPRECIATION            "/>
    <n v="0"/>
    <n v="0"/>
    <n v="0"/>
    <n v="0"/>
    <s v="GP "/>
    <n v="0"/>
    <s v="7"/>
    <s v="7502"/>
    <s v="6"/>
    <s v="642"/>
  </r>
  <r>
    <s v="75026420640ZZZZZZZ11"/>
    <s v="7502"/>
    <n v="7502"/>
    <x v="8"/>
    <x v="4"/>
    <s v="PPE COST TRANSPORT OWN IU AD DISPOSAL             "/>
    <n v="0"/>
    <n v="0"/>
    <n v="0"/>
    <n v="0"/>
    <s v="GP "/>
    <n v="0"/>
    <s v="7"/>
    <s v="7502"/>
    <s v="6"/>
    <s v="642"/>
  </r>
  <r>
    <s v="75026420650ZZZZZZZ11"/>
    <s v="7502"/>
    <n v="7502"/>
    <x v="8"/>
    <x v="4"/>
    <s v="PPE COST TRANSPORT OWN IU AD TRANSFER             "/>
    <n v="0"/>
    <n v="0"/>
    <n v="0"/>
    <n v="0"/>
    <s v="GP "/>
    <n v="0"/>
    <s v="7"/>
    <s v="7502"/>
    <s v="6"/>
    <s v="642"/>
  </r>
  <r>
    <s v="75026420710ZZZZZZZ11"/>
    <s v="7502"/>
    <n v="7502"/>
    <x v="8"/>
    <x v="4"/>
    <s v="PPE COST TRANSPORT OWN IU AI OPENING BAL          "/>
    <n v="0"/>
    <n v="0"/>
    <n v="0"/>
    <n v="0"/>
    <s v="GP "/>
    <n v="0"/>
    <s v="7"/>
    <s v="7502"/>
    <s v="6"/>
    <s v="642"/>
  </r>
  <r>
    <s v="75026420720ZZZZZZZ11"/>
    <s v="7502"/>
    <n v="7502"/>
    <x v="8"/>
    <x v="4"/>
    <s v="PPE COST TRANSPORT OWN IU AI IMPAIRMENT           "/>
    <n v="0"/>
    <n v="0"/>
    <n v="0"/>
    <n v="0"/>
    <s v="GP "/>
    <n v="0"/>
    <s v="7"/>
    <s v="7502"/>
    <s v="6"/>
    <s v="642"/>
  </r>
  <r>
    <s v="75026420730ZZZZZZZ11"/>
    <s v="7502"/>
    <n v="7502"/>
    <x v="8"/>
    <x v="4"/>
    <s v="PPE COST TRANSP OWN IU AI DISPOSAL/TRF            "/>
    <n v="0"/>
    <n v="0"/>
    <n v="0"/>
    <n v="0"/>
    <s v="GP "/>
    <n v="0"/>
    <s v="7"/>
    <s v="7502"/>
    <s v="6"/>
    <s v="642"/>
  </r>
  <r>
    <s v="75026420740ZZZZZZZ11"/>
    <s v="7502"/>
    <n v="7502"/>
    <x v="8"/>
    <x v="4"/>
    <s v="PPE COST TRANSP OWN IU AI CHG NOT LISTED          "/>
    <n v="0"/>
    <n v="0"/>
    <n v="0"/>
    <n v="0"/>
    <s v="GP "/>
    <n v="0"/>
    <s v="7"/>
    <s v="7502"/>
    <s v="6"/>
    <s v="642"/>
  </r>
  <r>
    <s v="75026449410ZZZZZZZ11"/>
    <s v="7502"/>
    <n v="7502"/>
    <x v="8"/>
    <x v="4"/>
    <s v="PPE COST SANIT INFRASTR COST OPENING BAL          "/>
    <n v="3041857016.9099998"/>
    <n v="2151277.15"/>
    <n v="0"/>
    <n v="3044008294.0599999"/>
    <s v="GP "/>
    <n v="0"/>
    <s v="7"/>
    <s v="7502"/>
    <s v="6"/>
    <s v="644"/>
  </r>
  <r>
    <s v="7502644942081R11ZZ11"/>
    <s v="7502"/>
    <n v="7502"/>
    <x v="8"/>
    <x v="4"/>
    <s v="REFURBISHMENT OF SEWER SYSTEMS                    "/>
    <n v="0"/>
    <n v="22400752.440000001"/>
    <n v="0"/>
    <n v="12179275"/>
    <s v="P  "/>
    <n v="25000000"/>
    <s v="7"/>
    <s v="7502"/>
    <s v="6"/>
    <s v="644"/>
  </r>
  <r>
    <s v="7502644942081R13ZZ11"/>
    <s v="7502"/>
    <n v="7502"/>
    <x v="8"/>
    <x v="4"/>
    <s v="WATERBORNE SANITATION(LEANER SHIPS)               "/>
    <n v="0"/>
    <n v="0"/>
    <n v="0"/>
    <n v="0"/>
    <s v="P  "/>
    <n v="100000"/>
    <s v="7"/>
    <s v="7502"/>
    <s v="6"/>
    <s v="644"/>
  </r>
  <r>
    <s v="7502644942081R13ZZ30"/>
    <s v="7502"/>
    <n v="7502"/>
    <x v="8"/>
    <x v="4"/>
    <s v="WATERBORNE SANITATION(LEANER SHIPS)               "/>
    <n v="0"/>
    <n v="0"/>
    <n v="0"/>
    <n v="0"/>
    <s v="P  "/>
    <n v="0"/>
    <s v="7"/>
    <s v="7502"/>
    <s v="6"/>
    <s v="644"/>
  </r>
  <r>
    <s v="7502644942081R14ZZ11"/>
    <s v="7502"/>
    <n v="7502"/>
    <x v="8"/>
    <x v="4"/>
    <s v="BASIC SANITATION AND INTERNAL BULK SERVI          "/>
    <n v="0"/>
    <n v="0"/>
    <n v="0"/>
    <n v="0"/>
    <s v="P  "/>
    <n v="0"/>
    <s v="7"/>
    <s v="7502"/>
    <s v="6"/>
    <s v="644"/>
  </r>
  <r>
    <s v="7502644942081R15ZZ11"/>
    <s v="7502"/>
    <n v="7502"/>
    <x v="8"/>
    <x v="4"/>
    <s v="BASIC SANITATION AND INTERNAL BULK SERVI          "/>
    <n v="0"/>
    <n v="0"/>
    <n v="0"/>
    <n v="0"/>
    <s v="P  "/>
    <n v="0"/>
    <s v="7"/>
    <s v="7502"/>
    <s v="6"/>
    <s v="644"/>
  </r>
  <r>
    <s v="7502644942081R16ZZ40"/>
    <s v="7502"/>
    <n v="7502"/>
    <x v="8"/>
    <x v="4"/>
    <s v="BASIC SANITATION AND INTERNAL BULK SERVI          "/>
    <n v="0"/>
    <n v="0"/>
    <n v="0"/>
    <n v="0"/>
    <s v="P  "/>
    <n v="0"/>
    <s v="7"/>
    <s v="7502"/>
    <s v="6"/>
    <s v="644"/>
  </r>
  <r>
    <s v="7502644942081R17ZZ40"/>
    <s v="7502"/>
    <n v="7502"/>
    <x v="8"/>
    <x v="4"/>
    <s v="BASIC SANITATION AND INTERNAL BULK SERVI          "/>
    <n v="0"/>
    <n v="0"/>
    <n v="0"/>
    <n v="0"/>
    <s v="P  "/>
    <n v="0"/>
    <s v="7"/>
    <s v="7502"/>
    <s v="6"/>
    <s v="644"/>
  </r>
  <r>
    <s v="7502644942081R18ZZ40"/>
    <s v="7502"/>
    <n v="7502"/>
    <x v="8"/>
    <x v="4"/>
    <s v="BASIC SANITATION AND INTERNAL BULK SERVI          "/>
    <n v="0"/>
    <n v="0"/>
    <n v="0"/>
    <n v="0"/>
    <s v="P  "/>
    <n v="0"/>
    <s v="7"/>
    <s v="7502"/>
    <s v="6"/>
    <s v="644"/>
  </r>
  <r>
    <s v="7502644942081R19ZZ40"/>
    <s v="7502"/>
    <n v="7502"/>
    <x v="8"/>
    <x v="4"/>
    <s v="BASIC SANITATION AND INTERNAL BULK SERVI          "/>
    <n v="0"/>
    <n v="0"/>
    <n v="0"/>
    <n v="0"/>
    <s v="P  "/>
    <n v="0"/>
    <s v="7"/>
    <s v="7502"/>
    <s v="6"/>
    <s v="644"/>
  </r>
  <r>
    <s v="7502644942081R20ZZ30"/>
    <s v="7502"/>
    <n v="7502"/>
    <x v="8"/>
    <x v="4"/>
    <s v="BASIC SANITATION AND INTERNAL BULK SERVI          "/>
    <n v="0"/>
    <n v="0"/>
    <n v="0"/>
    <n v="0"/>
    <s v="P  "/>
    <n v="0"/>
    <s v="7"/>
    <s v="7502"/>
    <s v="6"/>
    <s v="644"/>
  </r>
  <r>
    <s v="7502644942081R21ZZ30"/>
    <s v="7502"/>
    <n v="7502"/>
    <x v="8"/>
    <x v="4"/>
    <s v="BASIC SANITATION AND INTERNAL BULK SERVI          "/>
    <n v="0"/>
    <n v="0"/>
    <n v="0"/>
    <n v="0"/>
    <s v="P  "/>
    <n v="0"/>
    <s v="7"/>
    <s v="7502"/>
    <s v="6"/>
    <s v="644"/>
  </r>
  <r>
    <s v="7502644942081R22ZZ30"/>
    <s v="7502"/>
    <n v="7502"/>
    <x v="8"/>
    <x v="4"/>
    <s v="BASIC SANITATION AND INTERNAL BULK SERVI          "/>
    <n v="0"/>
    <n v="0"/>
    <n v="0"/>
    <n v="0"/>
    <s v="P  "/>
    <n v="0"/>
    <s v="7"/>
    <s v="7502"/>
    <s v="6"/>
    <s v="644"/>
  </r>
  <r>
    <s v="7502644942081R23ZZ30"/>
    <s v="7502"/>
    <n v="7502"/>
    <x v="8"/>
    <x v="4"/>
    <s v="BASIC SANITATION AND INTERNAL BULK SERVI          "/>
    <n v="0"/>
    <n v="0"/>
    <n v="0"/>
    <n v="0"/>
    <s v="P  "/>
    <n v="0"/>
    <s v="7"/>
    <s v="7502"/>
    <s v="6"/>
    <s v="644"/>
  </r>
  <r>
    <s v="7502644942081R25ZZ20"/>
    <s v="7502"/>
    <n v="7502"/>
    <x v="8"/>
    <x v="4"/>
    <s v="NORTH EARSTERN  WWTW PHASE 2                      "/>
    <n v="0"/>
    <n v="0"/>
    <n v="0"/>
    <n v="0"/>
    <s v="P  "/>
    <n v="169400"/>
    <s v="7"/>
    <s v="7502"/>
    <s v="6"/>
    <s v="644"/>
  </r>
  <r>
    <s v="7502644942081R27ZZ20"/>
    <s v="7502"/>
    <n v="7502"/>
    <x v="8"/>
    <x v="4"/>
    <s v="MECHANICAL AND ELECTRICAL WORKS FOR NORT          "/>
    <n v="0"/>
    <n v="0"/>
    <n v="0"/>
    <n v="0"/>
    <s v="P  "/>
    <n v="0"/>
    <s v="7"/>
    <s v="7502"/>
    <s v="6"/>
    <s v="644"/>
  </r>
  <r>
    <s v="7502644942081R29ZZ20"/>
    <s v="7502"/>
    <n v="7502"/>
    <x v="8"/>
    <x v="4"/>
    <s v="ADDITION  TO STERKWATER WWTW PHASE 3              "/>
    <n v="0"/>
    <n v="0"/>
    <n v="0"/>
    <n v="0"/>
    <s v="P  "/>
    <n v="0"/>
    <s v="7"/>
    <s v="7502"/>
    <s v="6"/>
    <s v="644"/>
  </r>
  <r>
    <s v="7502644942081R31ZZ11"/>
    <s v="7502"/>
    <n v="7502"/>
    <x v="8"/>
    <x v="4"/>
    <s v="REFURBISHMENT OF  WWTW'S                          "/>
    <n v="0"/>
    <n v="12076282.619999999"/>
    <n v="0"/>
    <n v="12076282.619999999"/>
    <s v="P  "/>
    <n v="12130180"/>
    <s v="7"/>
    <s v="7502"/>
    <s v="6"/>
    <s v="644"/>
  </r>
  <r>
    <s v="7502644942081R31ZZ20"/>
    <s v="7502"/>
    <n v="7502"/>
    <x v="8"/>
    <x v="4"/>
    <s v="REFURBISHMENT OF  WWTW'S                          "/>
    <n v="0"/>
    <n v="0"/>
    <n v="0"/>
    <n v="0"/>
    <s v="P  "/>
    <n v="0"/>
    <s v="7"/>
    <s v="7502"/>
    <s v="6"/>
    <s v="644"/>
  </r>
  <r>
    <s v="7502644942081R33ZZ40"/>
    <s v="7502"/>
    <n v="7502"/>
    <x v="8"/>
    <x v="4"/>
    <s v="EXTENSION BOTSHABELO WWTW                         "/>
    <n v="0"/>
    <n v="0"/>
    <n v="0"/>
    <n v="0"/>
    <s v="P  "/>
    <n v="0"/>
    <s v="7"/>
    <s v="7502"/>
    <s v="6"/>
    <s v="644"/>
  </r>
  <r>
    <s v="7502644942081R34ZZ30"/>
    <s v="7502"/>
    <n v="7502"/>
    <x v="8"/>
    <x v="4"/>
    <s v="EXTENSION THBA NCHU WWTW (SELOSESHA)              "/>
    <n v="0"/>
    <n v="0"/>
    <n v="0"/>
    <n v="0"/>
    <s v="P  "/>
    <n v="22496145"/>
    <s v="7"/>
    <s v="7502"/>
    <s v="6"/>
    <s v="644"/>
  </r>
  <r>
    <s v="7502644942081V07ZZ11"/>
    <s v="7502"/>
    <n v="7502"/>
    <x v="8"/>
    <x v="4"/>
    <s v="SEWER REFURBISHMENT NALEDI                        "/>
    <n v="0"/>
    <n v="0"/>
    <n v="0"/>
    <n v="0"/>
    <s v="P  "/>
    <n v="0"/>
    <s v="7"/>
    <s v="7502"/>
    <s v="6"/>
    <s v="644"/>
  </r>
  <r>
    <s v="7502644942081Y68ZZ20"/>
    <s v="7502"/>
    <n v="7502"/>
    <x v="8"/>
    <x v="4"/>
    <s v="STERKWATER WWTW PHASE 3 CIVIL                     "/>
    <n v="0"/>
    <n v="0"/>
    <n v="0"/>
    <n v="0"/>
    <s v="P  "/>
    <n v="0"/>
    <s v="7"/>
    <s v="7502"/>
    <s v="6"/>
    <s v="644"/>
  </r>
  <r>
    <s v="7502644942081Y69ZZ20"/>
    <s v="7502"/>
    <n v="7502"/>
    <x v="8"/>
    <x v="4"/>
    <s v="STERKWATER WWTW PHASE 3 MECH AND ELECT            "/>
    <n v="0"/>
    <n v="0"/>
    <n v="0"/>
    <n v="0"/>
    <s v="P  "/>
    <n v="0"/>
    <s v="7"/>
    <s v="7502"/>
    <s v="6"/>
    <s v="644"/>
  </r>
  <r>
    <s v="7502644942081Y70ZZ20"/>
    <s v="7502"/>
    <n v="7502"/>
    <x v="8"/>
    <x v="4"/>
    <s v="RAYTON MAIN SEWER                                 "/>
    <n v="0"/>
    <n v="0"/>
    <n v="0"/>
    <n v="0"/>
    <s v="P  "/>
    <n v="500000"/>
    <s v="7"/>
    <s v="7502"/>
    <s v="6"/>
    <s v="644"/>
  </r>
  <r>
    <s v="7502644942081Y71ZZ20"/>
    <s v="7502"/>
    <n v="7502"/>
    <x v="8"/>
    <x v="4"/>
    <s v="WATERBORNE SANI INTER BULK SERV IN MMMM           "/>
    <n v="0"/>
    <n v="25161766.52"/>
    <n v="0"/>
    <n v="25161766.52"/>
    <s v="P  "/>
    <n v="29868369"/>
    <s v="7"/>
    <s v="7502"/>
    <s v="6"/>
    <s v="644"/>
  </r>
  <r>
    <s v="7502644942081Y72ZZ40"/>
    <s v="7502"/>
    <n v="7502"/>
    <x v="8"/>
    <x v="4"/>
    <s v="WATERBORNE SANI INTER BULK SERV IN BOTSH          "/>
    <n v="0"/>
    <n v="24821133.640000001"/>
    <n v="0"/>
    <n v="24821133.640000001"/>
    <s v="P  "/>
    <n v="25172267"/>
    <s v="7"/>
    <s v="7502"/>
    <s v="6"/>
    <s v="644"/>
  </r>
  <r>
    <s v="7502644942081Y73ZZ30"/>
    <s v="7502"/>
    <n v="7502"/>
    <x v="8"/>
    <x v="4"/>
    <s v="WATERBORN SANIT INTER BULK SERV IN THABA          "/>
    <n v="0"/>
    <n v="49599337.149999999"/>
    <n v="0"/>
    <n v="49599337.149999999"/>
    <s v="P  "/>
    <n v="53628341"/>
    <s v="7"/>
    <s v="7502"/>
    <s v="6"/>
    <s v="644"/>
  </r>
  <r>
    <s v="7502644942081Y74ZZ60"/>
    <s v="7502"/>
    <n v="7502"/>
    <x v="8"/>
    <x v="4"/>
    <s v="REFURBISHMENT  SEWER SYSTEMS IN SOUTPAN           "/>
    <n v="0"/>
    <n v="0"/>
    <n v="0"/>
    <n v="0"/>
    <s v="P  "/>
    <n v="0"/>
    <s v="7"/>
    <s v="7502"/>
    <s v="6"/>
    <s v="644"/>
  </r>
  <r>
    <s v="7502644942081Y75ZZ50"/>
    <s v="7502"/>
    <n v="7502"/>
    <x v="8"/>
    <x v="4"/>
    <s v="REFURB SEWER SYSTEMS VAN STADENSRUS               "/>
    <n v="0"/>
    <n v="0"/>
    <n v="0"/>
    <n v="0"/>
    <s v="P  "/>
    <n v="0"/>
    <s v="7"/>
    <s v="7502"/>
    <s v="6"/>
    <s v="644"/>
  </r>
  <r>
    <s v="7502644942081Y76ZZ50"/>
    <s v="7502"/>
    <n v="7502"/>
    <x v="8"/>
    <x v="4"/>
    <s v="REFURB OF SEWER SYSTEMS IN WEPENER                "/>
    <n v="0"/>
    <n v="11669748.970000001"/>
    <n v="0"/>
    <n v="11669748.970000001"/>
    <s v="P  "/>
    <n v="12034027"/>
    <s v="7"/>
    <s v="7502"/>
    <s v="6"/>
    <s v="644"/>
  </r>
  <r>
    <s v="7502644942081Y77ZZ50"/>
    <s v="7502"/>
    <n v="7502"/>
    <x v="8"/>
    <x v="4"/>
    <s v="REFURB OF SEWER SYSTEMS IN DE WETSDORP            "/>
    <n v="0"/>
    <n v="0"/>
    <n v="0"/>
    <n v="0"/>
    <s v="P  "/>
    <n v="0"/>
    <s v="7"/>
    <s v="7502"/>
    <s v="6"/>
    <s v="644"/>
  </r>
  <r>
    <s v="7502644942081Y78ZZ50"/>
    <s v="7502"/>
    <n v="7502"/>
    <x v="8"/>
    <x v="4"/>
    <s v="NALEDI: REFURBISHMENT OF SEWER SYSTEMS            "/>
    <n v="0"/>
    <n v="0"/>
    <n v="0"/>
    <n v="0"/>
    <s v="P  "/>
    <n v="0"/>
    <s v="7"/>
    <s v="7502"/>
    <s v="6"/>
    <s v="644"/>
  </r>
  <r>
    <s v="7502644942081Y79ZZ60"/>
    <s v="7502"/>
    <n v="7502"/>
    <x v="8"/>
    <x v="4"/>
    <s v="SOUTPAN: REFURBISHMENT OF SEWER SYSTEMS           "/>
    <n v="0"/>
    <n v="0"/>
    <n v="0"/>
    <n v="0"/>
    <s v="P  "/>
    <n v="0"/>
    <s v="7"/>
    <s v="7502"/>
    <s v="6"/>
    <s v="644"/>
  </r>
  <r>
    <s v="7502644942081Y80ZZ11"/>
    <s v="7502"/>
    <n v="7502"/>
    <x v="8"/>
    <x v="4"/>
    <s v="REFURBISHMENT MANAGEMENT SYSTEM                   "/>
    <n v="0"/>
    <n v="589400"/>
    <n v="0"/>
    <n v="589400"/>
    <s v="P  "/>
    <n v="5500000"/>
    <s v="7"/>
    <s v="7502"/>
    <s v="6"/>
    <s v="644"/>
  </r>
  <r>
    <s v="7502644942081Y81ZZ11"/>
    <s v="7502"/>
    <n v="7502"/>
    <x v="8"/>
    <x v="4"/>
    <s v="EXTEN BOTSHABELO WWTW MECH  ELECTR                "/>
    <n v="0"/>
    <n v="0"/>
    <n v="0"/>
    <n v="0"/>
    <s v="P  "/>
    <n v="0"/>
    <s v="7"/>
    <s v="7502"/>
    <s v="6"/>
    <s v="644"/>
  </r>
  <r>
    <s v="7502644942081Y82ZZ11"/>
    <s v="7502"/>
    <n v="7502"/>
    <x v="8"/>
    <x v="4"/>
    <s v="EXTEN THABA N WWTW SELOSESHA MECH ELECTR          "/>
    <n v="0"/>
    <n v="0"/>
    <n v="0"/>
    <n v="0"/>
    <s v="P  "/>
    <n v="1000000"/>
    <s v="7"/>
    <s v="7502"/>
    <s v="6"/>
    <s v="644"/>
  </r>
  <r>
    <s v="75026449430ZZZZZZZ11"/>
    <s v="7502"/>
    <n v="7502"/>
    <x v="8"/>
    <x v="4"/>
    <s v="PPE COST SANIT INFRASTR COST DECOM LIAB           "/>
    <n v="0"/>
    <n v="0"/>
    <n v="0"/>
    <n v="0"/>
    <s v="GP "/>
    <n v="0"/>
    <s v="7"/>
    <s v="7502"/>
    <s v="6"/>
    <s v="644"/>
  </r>
  <r>
    <s v="75026449440ZZZZZZZ11"/>
    <s v="7502"/>
    <n v="7502"/>
    <x v="8"/>
    <x v="4"/>
    <s v="PPE COST SANIT INFRASTRUCT COST COR ERR           "/>
    <n v="0"/>
    <n v="2481213.63"/>
    <n v="0"/>
    <n v="2481213.63"/>
    <s v="GP "/>
    <n v="0"/>
    <s v="7"/>
    <s v="7502"/>
    <s v="6"/>
    <s v="644"/>
  </r>
  <r>
    <s v="75026449450ZZZZZZZ11"/>
    <s v="7502"/>
    <n v="7502"/>
    <x v="8"/>
    <x v="4"/>
    <s v="PPE COST SANIT INFR COST CHG ACC POLICY           "/>
    <n v="0"/>
    <n v="0"/>
    <n v="0"/>
    <n v="0"/>
    <s v="GP "/>
    <n v="0"/>
    <s v="7"/>
    <s v="7502"/>
    <s v="6"/>
    <s v="644"/>
  </r>
  <r>
    <s v="75026449460ZZZZZZZ11"/>
    <s v="7502"/>
    <n v="7502"/>
    <x v="8"/>
    <x v="4"/>
    <s v="PPE COST SANIT INFRASTRUCT COST DISPOSAL          "/>
    <n v="0"/>
    <n v="0"/>
    <n v="-10221477.439999999"/>
    <n v="0"/>
    <s v="GP "/>
    <n v="0"/>
    <s v="7"/>
    <s v="7502"/>
    <s v="6"/>
    <s v="644"/>
  </r>
  <r>
    <s v="75026449470ZZZZZZZ11"/>
    <s v="7502"/>
    <n v="7502"/>
    <x v="8"/>
    <x v="4"/>
    <s v="PPE COST SANIT INFRASTR COST TRANSFER IN          "/>
    <n v="0"/>
    <n v="320234607.73000002"/>
    <n v="0"/>
    <n v="320234607.73000002"/>
    <s v="GP "/>
    <n v="0"/>
    <s v="7"/>
    <s v="7502"/>
    <s v="6"/>
    <s v="644"/>
  </r>
  <r>
    <s v="75026449480ZZZZZZZ11"/>
    <s v="7502"/>
    <n v="7502"/>
    <x v="8"/>
    <x v="4"/>
    <s v="PPE COST SANIT INFRAST COST TRANSFER OUT          "/>
    <n v="0"/>
    <n v="0"/>
    <n v="-57547013.25"/>
    <n v="-57547013.25"/>
    <s v="GP "/>
    <n v="0"/>
    <s v="7"/>
    <s v="7502"/>
    <s v="6"/>
    <s v="644"/>
  </r>
  <r>
    <s v="75026449610ZZZZZZZ11"/>
    <s v="7502"/>
    <n v="7502"/>
    <x v="8"/>
    <x v="4"/>
    <s v="PPE COST SANIT INFR AD OPENING BALANCE            "/>
    <n v="-616652787.00999999"/>
    <n v="0"/>
    <n v="0"/>
    <n v="-616652787.00999999"/>
    <s v="GP "/>
    <n v="0"/>
    <s v="7"/>
    <s v="7502"/>
    <s v="6"/>
    <s v="644"/>
  </r>
  <r>
    <s v="75026449620ZZZZZZZ11"/>
    <s v="7502"/>
    <n v="7502"/>
    <x v="8"/>
    <x v="4"/>
    <s v="PPE COST SANIT INFRASTR AD OTHER CHANGES          "/>
    <n v="0"/>
    <n v="0"/>
    <n v="-221476.33"/>
    <n v="-221476.33"/>
    <s v="GP "/>
    <n v="0"/>
    <s v="7"/>
    <s v="7502"/>
    <s v="6"/>
    <s v="644"/>
  </r>
  <r>
    <s v="75026449630ZZZZZZZ11"/>
    <s v="7502"/>
    <n v="7502"/>
    <x v="8"/>
    <x v="4"/>
    <s v="PPE COST SANIT INFRASTR AD DEPRECIATION           "/>
    <n v="0"/>
    <n v="0"/>
    <n v="-124084718.98"/>
    <n v="-124084718.98"/>
    <s v="GP "/>
    <n v="0"/>
    <s v="7"/>
    <s v="7502"/>
    <s v="6"/>
    <s v="644"/>
  </r>
  <r>
    <s v="75026449640ZZZZZZZ11"/>
    <s v="7502"/>
    <n v="7502"/>
    <x v="8"/>
    <x v="4"/>
    <s v="PPE COST SANIT INFRASTRUCT AD DISPOSAL            "/>
    <n v="0"/>
    <n v="0"/>
    <n v="0"/>
    <n v="0"/>
    <s v="GP "/>
    <n v="0"/>
    <s v="7"/>
    <s v="7502"/>
    <s v="6"/>
    <s v="644"/>
  </r>
  <r>
    <s v="75026449650ZZZZZZZ11"/>
    <s v="7502"/>
    <n v="7502"/>
    <x v="8"/>
    <x v="4"/>
    <s v="PPE COST SANITATION INFRASTR AD TRANSFER          "/>
    <n v="0"/>
    <n v="0"/>
    <n v="0"/>
    <n v="0"/>
    <s v="GP "/>
    <n v="0"/>
    <s v="7"/>
    <s v="7502"/>
    <s v="6"/>
    <s v="644"/>
  </r>
  <r>
    <s v="75026449710ZZZZZZZ11"/>
    <s v="7502"/>
    <n v="7502"/>
    <x v="8"/>
    <x v="4"/>
    <s v="PPE COST SANIT INFR AI OPENING BALANCE            "/>
    <n v="0"/>
    <n v="0"/>
    <n v="0"/>
    <n v="0"/>
    <s v="GP "/>
    <n v="0"/>
    <s v="7"/>
    <s v="7502"/>
    <s v="6"/>
    <s v="644"/>
  </r>
  <r>
    <s v="75026449720ZZZZZZZ11"/>
    <s v="7502"/>
    <n v="7502"/>
    <x v="8"/>
    <x v="4"/>
    <s v="PPE COST SANIT INFRASTRUCT AI IMPAIRMENT          "/>
    <n v="0"/>
    <n v="0"/>
    <n v="0"/>
    <n v="0"/>
    <s v="GP "/>
    <n v="0"/>
    <s v="7"/>
    <s v="7502"/>
    <s v="6"/>
    <s v="644"/>
  </r>
  <r>
    <s v="75026449730ZZZZZZZ11"/>
    <s v="7502"/>
    <n v="7502"/>
    <x v="8"/>
    <x v="4"/>
    <s v="PPE COST SANIT INFRASTR AI DISPOSAL/TRF           "/>
    <n v="0"/>
    <n v="0"/>
    <n v="0"/>
    <n v="0"/>
    <s v="GP "/>
    <n v="0"/>
    <s v="7"/>
    <s v="7502"/>
    <s v="6"/>
    <s v="644"/>
  </r>
  <r>
    <s v="75026449740ZZZZZZZ11"/>
    <s v="7502"/>
    <n v="7502"/>
    <x v="8"/>
    <x v="4"/>
    <s v="PPE COST SANIT INFRASTR AI CHG NOT LIST           "/>
    <n v="0"/>
    <n v="0"/>
    <n v="0"/>
    <n v="0"/>
    <s v="GP "/>
    <n v="0"/>
    <s v="7"/>
    <s v="7502"/>
    <s v="6"/>
    <s v="644"/>
  </r>
  <r>
    <s v="75026680010ZZZZZZZ11"/>
    <s v="7502"/>
    <n v="7502"/>
    <x v="8"/>
    <x v="4"/>
    <s v="WIP OPENING BALANCE                               "/>
    <n v="0"/>
    <n v="0"/>
    <n v="0"/>
    <n v="0"/>
    <s v="GP "/>
    <n v="0"/>
    <s v="7"/>
    <s v="7502"/>
    <s v="6"/>
    <s v="668"/>
  </r>
  <r>
    <s v="75026680020ZZZZZZZ11"/>
    <s v="7502"/>
    <n v="7502"/>
    <x v="8"/>
    <x v="4"/>
    <s v="WIP ACQUISITION OUTSOURCED                        "/>
    <n v="0"/>
    <n v="0"/>
    <n v="0"/>
    <n v="0"/>
    <s v="GP "/>
    <n v="0"/>
    <s v="7"/>
    <s v="7502"/>
    <s v="6"/>
    <s v="668"/>
  </r>
  <r>
    <s v="75026680030ZZZZZZZ11"/>
    <s v="7502"/>
    <n v="7502"/>
    <x v="8"/>
    <x v="4"/>
    <s v="WIP ACQUISITION OWN ACC CONSTR MAT&amp;SUPPL          "/>
    <n v="0"/>
    <n v="0"/>
    <n v="0"/>
    <n v="0"/>
    <s v="GP "/>
    <n v="0"/>
    <s v="7"/>
    <s v="7502"/>
    <s v="6"/>
    <s v="668"/>
  </r>
  <r>
    <s v="75026680040ZZZZZZZ11"/>
    <s v="7502"/>
    <n v="7502"/>
    <x v="8"/>
    <x v="4"/>
    <s v="WIP ACQ OWN ACC CONSTR COMPENS EMPLOYEE           "/>
    <n v="0"/>
    <n v="0"/>
    <n v="0"/>
    <n v="0"/>
    <s v="GP "/>
    <n v="0"/>
    <s v="7"/>
    <s v="7502"/>
    <s v="6"/>
    <s v="668"/>
  </r>
  <r>
    <s v="75026680050ZZZZZZZ11"/>
    <s v="7502"/>
    <n v="7502"/>
    <x v="8"/>
    <x v="4"/>
    <s v="WIP ACQ OWN ACC CONSTR COST SITE PREP             "/>
    <n v="0"/>
    <n v="0"/>
    <n v="0"/>
    <n v="0"/>
    <s v="GP "/>
    <n v="0"/>
    <s v="7"/>
    <s v="7502"/>
    <s v="6"/>
    <s v="668"/>
  </r>
  <r>
    <s v="75026680060ZZZZZZZ11"/>
    <s v="7502"/>
    <n v="7502"/>
    <x v="8"/>
    <x v="4"/>
    <s v="WIP ACQ OWN ACC CONSTR DELIV &amp; HAND COST          "/>
    <n v="0"/>
    <n v="0"/>
    <n v="0"/>
    <n v="0"/>
    <s v="GP "/>
    <n v="0"/>
    <s v="7"/>
    <s v="7502"/>
    <s v="6"/>
    <s v="668"/>
  </r>
  <r>
    <s v="75026680070ZZZZZZZ11"/>
    <s v="7502"/>
    <n v="7502"/>
    <x v="8"/>
    <x v="4"/>
    <s v="WIP ACQ OWN ACC CONSTR INST &amp; ASSEM CST           "/>
    <n v="0"/>
    <n v="0"/>
    <n v="0"/>
    <n v="0"/>
    <s v="GP "/>
    <n v="0"/>
    <s v="7"/>
    <s v="7502"/>
    <s v="6"/>
    <s v="668"/>
  </r>
  <r>
    <s v="75026680080ZZZZZZZ11"/>
    <s v="7502"/>
    <n v="7502"/>
    <x v="8"/>
    <x v="4"/>
    <s v="WIP ACQ OWN ACC CONSTR COST TEST SITE             "/>
    <n v="0"/>
    <n v="0"/>
    <n v="0"/>
    <n v="0"/>
    <s v="GP "/>
    <n v="0"/>
    <s v="7"/>
    <s v="7502"/>
    <s v="6"/>
    <s v="668"/>
  </r>
  <r>
    <s v="75026680090ZZZZZZZ11"/>
    <s v="7502"/>
    <n v="7502"/>
    <x v="8"/>
    <x v="4"/>
    <s v="WIP ACQUISITION OWN ACC CONSTR PROF FEE           "/>
    <n v="0"/>
    <n v="0"/>
    <n v="0"/>
    <n v="0"/>
    <s v="GP "/>
    <n v="0"/>
    <s v="7"/>
    <s v="7502"/>
    <s v="6"/>
    <s v="668"/>
  </r>
  <r>
    <s v="75026680100ZZZZZZZ11"/>
    <s v="7502"/>
    <n v="7502"/>
    <x v="8"/>
    <x v="4"/>
    <s v="WIP ACQUISITION BORROWING COST                    "/>
    <n v="0"/>
    <n v="0"/>
    <n v="0"/>
    <n v="0"/>
    <s v="GP "/>
    <n v="0"/>
    <s v="7"/>
    <s v="7502"/>
    <s v="6"/>
    <s v="668"/>
  </r>
  <r>
    <s v="75027771010ZZZZZZZ11"/>
    <s v="7502"/>
    <n v="7502"/>
    <x v="8"/>
    <x v="7"/>
    <s v="ABSA:SPECIFY 1: OPEN BAL                          "/>
    <n v="-417677288.29000002"/>
    <n v="0"/>
    <n v="0"/>
    <n v="-417677288.29000002"/>
    <s v="GP "/>
    <n v="0"/>
    <s v="7"/>
    <s v="7502"/>
    <s v="7"/>
    <s v="777"/>
  </r>
  <r>
    <s v="75027771020ZZZZZZZ11"/>
    <s v="7502"/>
    <n v="7502"/>
    <x v="8"/>
    <x v="7"/>
    <s v="ABSA:SPECIFY 1: ADVANCES                          "/>
    <n v="0"/>
    <n v="0"/>
    <n v="0"/>
    <n v="0"/>
    <s v="GP "/>
    <n v="0"/>
    <s v="7"/>
    <s v="7502"/>
    <s v="7"/>
    <s v="777"/>
  </r>
  <r>
    <s v="75027771030ZZZZZZZ11"/>
    <s v="7502"/>
    <n v="7502"/>
    <x v="8"/>
    <x v="7"/>
    <s v="ABSA:SPECIFY 1: REPAYMENTS                        "/>
    <n v="0"/>
    <n v="35151348.549999997"/>
    <n v="0"/>
    <n v="35151348.549999997"/>
    <s v="GP "/>
    <n v="0"/>
    <s v="7"/>
    <s v="7502"/>
    <s v="7"/>
    <s v="777"/>
  </r>
  <r>
    <s v="75027771040ZZZZZZZ11"/>
    <s v="7502"/>
    <n v="7502"/>
    <x v="8"/>
    <x v="7"/>
    <s v="ABSA:SPECIFY 1: INTEREST                          "/>
    <n v="0"/>
    <n v="808853.82"/>
    <n v="0"/>
    <n v="808853.82"/>
    <s v="GP "/>
    <n v="0"/>
    <s v="7"/>
    <s v="7502"/>
    <s v="7"/>
    <s v="777"/>
  </r>
  <r>
    <s v="75027771050ZZZZZZZ11"/>
    <s v="7502"/>
    <n v="7502"/>
    <x v="8"/>
    <x v="7"/>
    <s v="ABSA:SPECIFY 1: OTH CHANGES                       "/>
    <n v="0"/>
    <n v="0"/>
    <n v="0"/>
    <n v="0"/>
    <s v="GP "/>
    <n v="0"/>
    <s v="7"/>
    <s v="7502"/>
    <s v="7"/>
    <s v="777"/>
  </r>
  <r>
    <s v="75027771060ZZZZZZZ11"/>
    <s v="7502"/>
    <n v="7502"/>
    <x v="8"/>
    <x v="7"/>
    <s v="ABSA:SPECIFY 1: TRSF TO CURR LIAB                 "/>
    <n v="0"/>
    <n v="3165846.04"/>
    <n v="0"/>
    <n v="3165846.04"/>
    <s v="GP "/>
    <n v="0"/>
    <s v="7"/>
    <s v="7502"/>
    <s v="7"/>
    <s v="777"/>
  </r>
  <r>
    <s v="75027775010ZZZZZZZ11"/>
    <s v="7502"/>
    <n v="7502"/>
    <x v="8"/>
    <x v="7"/>
    <s v="STDB:SPECIFY 1: OPEN BAL                          "/>
    <n v="-199153541.46000001"/>
    <n v="0"/>
    <n v="0"/>
    <n v="-199153541.46000001"/>
    <s v="GP "/>
    <n v="0"/>
    <s v="7"/>
    <s v="7502"/>
    <s v="7"/>
    <s v="777"/>
  </r>
  <r>
    <s v="75027775020ZZZZZZZ11"/>
    <s v="7502"/>
    <n v="7502"/>
    <x v="8"/>
    <x v="7"/>
    <s v="STDB:SPECIFY 1: ADVANCES                          "/>
    <n v="0"/>
    <n v="0"/>
    <n v="0"/>
    <n v="0"/>
    <s v="GP "/>
    <n v="0"/>
    <s v="7"/>
    <s v="7502"/>
    <s v="7"/>
    <s v="777"/>
  </r>
  <r>
    <s v="75027775030ZZZZZZZ11"/>
    <s v="7502"/>
    <n v="7502"/>
    <x v="8"/>
    <x v="7"/>
    <s v="STDB:SPECIFY 1: REPAYMENTS                        "/>
    <n v="0"/>
    <n v="23438794.34"/>
    <n v="0"/>
    <n v="23438794.34"/>
    <s v="GP "/>
    <n v="0"/>
    <s v="7"/>
    <s v="7502"/>
    <s v="7"/>
    <s v="777"/>
  </r>
  <r>
    <s v="75027775040ZZZZZZZ11"/>
    <s v="7502"/>
    <n v="7502"/>
    <x v="8"/>
    <x v="7"/>
    <s v="STDB:SPECIFY 1: INTEREST                          "/>
    <n v="0"/>
    <n v="1266673.42"/>
    <n v="0"/>
    <n v="1266673.42"/>
    <s v="GP "/>
    <n v="0"/>
    <s v="7"/>
    <s v="7502"/>
    <s v="7"/>
    <s v="777"/>
  </r>
  <r>
    <s v="75027775050ZZZZZZZ11"/>
    <s v="7502"/>
    <n v="7502"/>
    <x v="8"/>
    <x v="7"/>
    <s v="STDB:SPECIFY 1: OTH CHANGES                       "/>
    <n v="0"/>
    <n v="0"/>
    <n v="0"/>
    <n v="0"/>
    <s v="GP "/>
    <n v="0"/>
    <s v="7"/>
    <s v="7502"/>
    <s v="7"/>
    <s v="777"/>
  </r>
  <r>
    <s v="75027775060ZZZZZZZ11"/>
    <s v="7502"/>
    <n v="7502"/>
    <x v="8"/>
    <x v="7"/>
    <s v="STDB:SPECIFY 1: TRSF TO CURR LIAB                 "/>
    <n v="0"/>
    <n v="3496283.88"/>
    <n v="0"/>
    <n v="3496283.88"/>
    <s v="GP "/>
    <n v="0"/>
    <s v="7"/>
    <s v="7502"/>
    <s v="7"/>
    <s v="777"/>
  </r>
  <r>
    <s v="75027777010ZZZZZZZ11"/>
    <s v="7502"/>
    <n v="7502"/>
    <x v="8"/>
    <x v="7"/>
    <s v="DBSA:SPECIFY 1: OPEN BAL                          "/>
    <n v="-110592980.58"/>
    <n v="0"/>
    <n v="0"/>
    <n v="-110592980.58"/>
    <s v="GP "/>
    <n v="-950499393"/>
    <s v="7"/>
    <s v="7502"/>
    <s v="7"/>
    <s v="777"/>
  </r>
  <r>
    <s v="75027777020ZZZZZZZ11"/>
    <s v="7502"/>
    <n v="7502"/>
    <x v="8"/>
    <x v="7"/>
    <s v="DBSA:SPECIFY 1: ADVANCES                          "/>
    <n v="0"/>
    <n v="0"/>
    <n v="0"/>
    <n v="0"/>
    <s v="GP "/>
    <n v="0"/>
    <s v="7"/>
    <s v="7502"/>
    <s v="7"/>
    <s v="777"/>
  </r>
  <r>
    <s v="75027777030ZZZZZZZ11"/>
    <s v="7502"/>
    <n v="7502"/>
    <x v="8"/>
    <x v="7"/>
    <s v="DBSA:SPECIFY 1: REPAYMENTS                        "/>
    <n v="0"/>
    <n v="8124322.5199999996"/>
    <n v="0"/>
    <n v="8124322.5199999996"/>
    <s v="GP "/>
    <n v="206917352"/>
    <s v="7"/>
    <s v="7502"/>
    <s v="7"/>
    <s v="777"/>
  </r>
  <r>
    <s v="75027777040ZZZZZZZ11"/>
    <s v="7502"/>
    <n v="7502"/>
    <x v="8"/>
    <x v="7"/>
    <s v="DBSA:SPECIFY 1: INTEREST                          "/>
    <n v="0"/>
    <n v="126279.26"/>
    <n v="0"/>
    <n v="126279.26"/>
    <s v="GP "/>
    <n v="-110775413"/>
    <s v="7"/>
    <s v="7502"/>
    <s v="7"/>
    <s v="777"/>
  </r>
  <r>
    <s v="75027777050ZZZZZZZ11"/>
    <s v="7502"/>
    <n v="7502"/>
    <x v="8"/>
    <x v="7"/>
    <s v="DBSA:SPECIFY 1: OTH CHANGES                       "/>
    <n v="0"/>
    <n v="0"/>
    <n v="0"/>
    <n v="0"/>
    <s v="GP "/>
    <n v="0"/>
    <s v="7"/>
    <s v="7502"/>
    <s v="7"/>
    <s v="777"/>
  </r>
  <r>
    <s v="75027777060ZZZZZZZ11"/>
    <s v="7502"/>
    <n v="7502"/>
    <x v="8"/>
    <x v="7"/>
    <s v="DBSA:SPECIFY 1: TRSF TO CURR LIAB                 "/>
    <n v="0"/>
    <n v="1301883.22"/>
    <n v="0"/>
    <n v="971803.9"/>
    <s v="GP "/>
    <n v="0"/>
    <s v="7"/>
    <s v="7502"/>
    <s v="7"/>
    <s v="777"/>
  </r>
  <r>
    <s v="75027777110ZZZZZZZ11"/>
    <s v="7502"/>
    <n v="7502"/>
    <x v="8"/>
    <x v="7"/>
    <s v="DBSA:SPECIFY 2: OPEN BAL                          "/>
    <n v="-31898152.66"/>
    <n v="0"/>
    <n v="0"/>
    <n v="-31898152.66"/>
    <s v="GP "/>
    <n v="0"/>
    <s v="7"/>
    <s v="7502"/>
    <s v="7"/>
    <s v="777"/>
  </r>
  <r>
    <s v="75027777120ZZZZZZZ11"/>
    <s v="7502"/>
    <n v="7502"/>
    <x v="8"/>
    <x v="7"/>
    <s v="DBSA:SPECIFY 2: ADVANCES                          "/>
    <n v="0"/>
    <n v="238162.5"/>
    <n v="0"/>
    <n v="238162.5"/>
    <s v="GP "/>
    <n v="0"/>
    <s v="7"/>
    <s v="7502"/>
    <s v="7"/>
    <s v="777"/>
  </r>
  <r>
    <s v="75027777130ZZZZZZZ11"/>
    <s v="7502"/>
    <n v="7502"/>
    <x v="8"/>
    <x v="7"/>
    <s v="DBSA:SPECIFY 2: REPAYMENTS                        "/>
    <n v="0"/>
    <n v="2817209.87"/>
    <n v="0"/>
    <n v="2817209.87"/>
    <s v="GP "/>
    <n v="0"/>
    <s v="7"/>
    <s v="7502"/>
    <s v="7"/>
    <s v="777"/>
  </r>
  <r>
    <s v="75027777140ZZZZZZZ11"/>
    <s v="7502"/>
    <n v="7502"/>
    <x v="8"/>
    <x v="7"/>
    <s v="DBSA:SPECIFY 2: INTEREST                          "/>
    <n v="0"/>
    <n v="9805.5"/>
    <n v="0"/>
    <n v="9805.5"/>
    <s v="GP "/>
    <n v="0"/>
    <s v="7"/>
    <s v="7502"/>
    <s v="7"/>
    <s v="777"/>
  </r>
  <r>
    <s v="75027777150ZZZZZZZ11"/>
    <s v="7502"/>
    <n v="7502"/>
    <x v="8"/>
    <x v="7"/>
    <s v="DBSA:SPECIFY 2: OTH CHANGES                       "/>
    <n v="0"/>
    <n v="0"/>
    <n v="0"/>
    <n v="0"/>
    <s v="GP "/>
    <n v="0"/>
    <s v="7"/>
    <s v="7502"/>
    <s v="7"/>
    <s v="777"/>
  </r>
  <r>
    <s v="75027777160ZZZZZZZ11"/>
    <s v="7502"/>
    <n v="7502"/>
    <x v="8"/>
    <x v="7"/>
    <s v="DBSA:SPECIFY 2: TRSF TO CURR LIAB                 "/>
    <n v="0"/>
    <n v="741624.34"/>
    <n v="0"/>
    <n v="666832.74"/>
    <s v="GP "/>
    <n v="0"/>
    <s v="7"/>
    <s v="7502"/>
    <s v="7"/>
    <s v="777"/>
  </r>
  <r>
    <s v="75027777910ZZZZZZZ11"/>
    <s v="7502"/>
    <n v="7502"/>
    <x v="8"/>
    <x v="7"/>
    <s v="DBSA:SPECIFY 10: OPEN BAL                         "/>
    <n v="-20757252.760000002"/>
    <n v="20757252.760000002"/>
    <n v="0"/>
    <n v="0"/>
    <s v="GP "/>
    <n v="0"/>
    <s v="7"/>
    <s v="7502"/>
    <s v="7"/>
    <s v="777"/>
  </r>
  <r>
    <s v="75027777920ZZZZZZZ11"/>
    <s v="7502"/>
    <n v="7502"/>
    <x v="8"/>
    <x v="7"/>
    <s v="DBSA:SPECIFY 10: ADVANCES                         "/>
    <n v="0"/>
    <n v="0"/>
    <n v="0"/>
    <n v="0"/>
    <s v="GP "/>
    <n v="0"/>
    <s v="7"/>
    <s v="7502"/>
    <s v="7"/>
    <s v="777"/>
  </r>
  <r>
    <s v="75027777930ZZZZZZZ11"/>
    <s v="7502"/>
    <n v="7502"/>
    <x v="8"/>
    <x v="7"/>
    <s v="DBSA:SPECIFY 10: REPAYMENTS                       "/>
    <n v="0"/>
    <n v="0"/>
    <n v="0"/>
    <n v="0"/>
    <s v="GP "/>
    <n v="0"/>
    <s v="7"/>
    <s v="7502"/>
    <s v="7"/>
    <s v="777"/>
  </r>
  <r>
    <s v="75027777940ZZZZZZZ11"/>
    <s v="7502"/>
    <n v="7502"/>
    <x v="8"/>
    <x v="7"/>
    <s v="DBSA:SPECIFY 10: INTEREST                         "/>
    <n v="0"/>
    <n v="0"/>
    <n v="0"/>
    <n v="0"/>
    <s v="GP "/>
    <n v="0"/>
    <s v="7"/>
    <s v="7502"/>
    <s v="7"/>
    <s v="777"/>
  </r>
  <r>
    <s v="75027777950ZZZZZZZ11"/>
    <s v="7502"/>
    <n v="7502"/>
    <x v="8"/>
    <x v="7"/>
    <s v="DBSA:SPECIFY 10: OTH CHANGES                      "/>
    <n v="0"/>
    <n v="0"/>
    <n v="0"/>
    <n v="0"/>
    <s v="GP "/>
    <n v="0"/>
    <s v="7"/>
    <s v="7502"/>
    <s v="7"/>
    <s v="777"/>
  </r>
  <r>
    <s v="75027777960ZZZZZZZ11"/>
    <s v="7502"/>
    <n v="7502"/>
    <x v="8"/>
    <x v="7"/>
    <s v="DBSA:SPECIFY 10: TRSF TO CURR LIAB                "/>
    <n v="0"/>
    <n v="0"/>
    <n v="0"/>
    <n v="0"/>
    <s v="GP "/>
    <n v="0"/>
    <s v="7"/>
    <s v="7502"/>
    <s v="7"/>
    <s v="777"/>
  </r>
  <r>
    <s v="75028100010ZZZZZZZ11"/>
    <s v="7502"/>
    <n v="7502"/>
    <x v="8"/>
    <x v="2"/>
    <s v="ACC SUR/(DEF): OPENING BALANCE                    "/>
    <n v="277495149.25"/>
    <n v="0"/>
    <n v="0"/>
    <n v="277495149.25"/>
    <s v="GP "/>
    <n v="0"/>
    <s v="7"/>
    <s v="7502"/>
    <s v="8"/>
    <s v="810"/>
  </r>
  <r>
    <s v="75028100020ZZZZZZZ11"/>
    <s v="7502"/>
    <n v="7502"/>
    <x v="8"/>
    <x v="2"/>
    <s v="ACC SUR/(DEF): CHANGES IN ACC POLICY              "/>
    <n v="0"/>
    <n v="0"/>
    <n v="0"/>
    <n v="0"/>
    <s v="GP "/>
    <n v="0"/>
    <s v="7"/>
    <s v="7502"/>
    <s v="8"/>
    <s v="810"/>
  </r>
  <r>
    <s v="75028100030ZZZZZZZ11"/>
    <s v="7502"/>
    <n v="7502"/>
    <x v="8"/>
    <x v="2"/>
    <s v="ACC SUR/(DEF): CORREC PRIOR PERIOD ERROR          "/>
    <n v="0"/>
    <n v="0"/>
    <n v="0"/>
    <n v="0"/>
    <s v="GP "/>
    <n v="0"/>
    <s v="7"/>
    <s v="7502"/>
    <s v="8"/>
    <s v="810"/>
  </r>
  <r>
    <s v="75028100040ZZZZZZZ11"/>
    <s v="7502"/>
    <n v="7502"/>
    <x v="8"/>
    <x v="2"/>
    <s v="ACC SUR/(DEF): TRF TO/FROM ACCUM SURPLUS          "/>
    <n v="0"/>
    <n v="199210415.93000001"/>
    <n v="0"/>
    <n v="199210415.93000001"/>
    <s v="GP "/>
    <n v="0"/>
    <s v="7"/>
    <s v="7502"/>
    <s v="8"/>
    <s v="810"/>
  </r>
  <r>
    <s v="75028100050ZZZZZZZ11"/>
    <s v="7502"/>
    <n v="7502"/>
    <x v="8"/>
    <x v="2"/>
    <s v="ACC SUR/(DEF): TRF TO/FROM RESERVES               "/>
    <n v="0"/>
    <n v="0"/>
    <n v="0"/>
    <n v="0"/>
    <s v="GP "/>
    <n v="0"/>
    <s v="7"/>
    <s v="7502"/>
    <s v="8"/>
    <s v="810"/>
  </r>
  <r>
    <s v="75028100060ZZZZZZZ11"/>
    <s v="7502"/>
    <n v="7502"/>
    <x v="8"/>
    <x v="2"/>
    <s v="ACC SUR/(DEF): DEPRECIATION OFFSETS               "/>
    <n v="0"/>
    <n v="0"/>
    <n v="0"/>
    <n v="0"/>
    <s v="GP "/>
    <n v="0"/>
    <s v="7"/>
    <s v="7502"/>
    <s v="8"/>
    <s v="810"/>
  </r>
  <r>
    <s v="7503117201006ZZZZZ11"/>
    <s v="7503"/>
    <n v="7503"/>
    <x v="8"/>
    <x v="5"/>
    <s v="NATIONAL REVENUE FUND: EQUITABLE SHARE            "/>
    <n v="0"/>
    <n v="0"/>
    <n v="-101961585.81"/>
    <n v="-101961585.81"/>
    <s v="P  "/>
    <n v="-99104293"/>
    <s v="7"/>
    <s v="7503"/>
    <s v="1"/>
    <s v="117"/>
  </r>
  <r>
    <s v="7503132301021ZZZZZ11"/>
    <s v="7503"/>
    <n v="7503"/>
    <x v="8"/>
    <x v="5"/>
    <s v="WASTE WATER MANG: TREATMENT OF EFFLUENT           "/>
    <n v="0"/>
    <n v="0"/>
    <n v="-919565.82"/>
    <n v="-919565.82"/>
    <s v="P  "/>
    <n v="-845370"/>
    <s v="7"/>
    <s v="7503"/>
    <s v="1"/>
    <s v="132"/>
  </r>
  <r>
    <s v="7503132302021ZZZZZ11"/>
    <s v="7503"/>
    <n v="7503"/>
    <x v="8"/>
    <x v="5"/>
    <s v="WASTE WATER MANG: SANITATION CHARGES              "/>
    <n v="0"/>
    <n v="0"/>
    <n v="-443770742.88999999"/>
    <n v="-443770742.88999999"/>
    <s v="P  "/>
    <n v="-371034068"/>
    <s v="7"/>
    <s v="7503"/>
    <s v="1"/>
    <s v="132"/>
  </r>
  <r>
    <s v="7503132302121FB2ZZ11"/>
    <s v="7503"/>
    <n v="7503"/>
    <x v="8"/>
    <x v="5"/>
    <s v="SUB ITEM 1718                                     "/>
    <n v="0"/>
    <n v="122355657.13"/>
    <n v="0"/>
    <n v="122355657.13"/>
    <s v="P  "/>
    <n v="97242112"/>
    <s v="7"/>
    <s v="7503"/>
    <s v="1"/>
    <s v="132"/>
  </r>
  <r>
    <s v="7503132305021ZZZZZ11"/>
    <s v="7503"/>
    <n v="7503"/>
    <x v="8"/>
    <x v="5"/>
    <s v="WASTE WATER MANG: INDUSTRIAL WASTE WATER          "/>
    <n v="0"/>
    <n v="0"/>
    <n v="-480267.3"/>
    <n v="-480267.3"/>
    <s v="P  "/>
    <n v="-627987"/>
    <s v="7"/>
    <s v="7503"/>
    <s v="1"/>
    <s v="132"/>
  </r>
  <r>
    <s v="7503132308021ZZZZZ11"/>
    <s v="7503"/>
    <n v="7503"/>
    <x v="8"/>
    <x v="5"/>
    <s v="WASTE WATER M: PUMP/REMOVAL WASTE WATER           "/>
    <n v="0"/>
    <n v="0"/>
    <n v="-482268.48"/>
    <n v="-482268.48"/>
    <s v="P  "/>
    <n v="-230816"/>
    <s v="7"/>
    <s v="7503"/>
    <s v="1"/>
    <s v="132"/>
  </r>
  <r>
    <s v="7503134113011ZZZZZ11"/>
    <s v="7503"/>
    <n v="7503"/>
    <x v="8"/>
    <x v="5"/>
    <s v="INTER: RECEIV - WASTE WATER MANAGEMENT            "/>
    <n v="0"/>
    <n v="0"/>
    <n v="-36953751.399999999"/>
    <n v="-36953751.399999999"/>
    <s v="P  "/>
    <n v="0"/>
    <s v="7"/>
    <s v="7503"/>
    <s v="1"/>
    <s v="134"/>
  </r>
  <r>
    <s v="7503240001021MRCZZ11"/>
    <s v="7503"/>
    <n v="7503"/>
    <x v="8"/>
    <x v="0"/>
    <s v="BAD DEBTS WRITTEN OFF                             "/>
    <n v="0"/>
    <n v="15315.46"/>
    <n v="0"/>
    <n v="15315.46"/>
    <s v="P  "/>
    <n v="0"/>
    <s v="7"/>
    <s v="7503"/>
    <s v="2"/>
    <s v="240"/>
  </r>
  <r>
    <s v="75033996050ZZZZZZZ11"/>
    <s v="7503"/>
    <n v="7503"/>
    <x v="8"/>
    <x v="1"/>
    <s v="TRF TO ACC SURPLUS DEFICIT                        "/>
    <n v="0"/>
    <n v="431135341.94"/>
    <n v="0"/>
    <n v="431135341.94"/>
    <s v="P  "/>
    <n v="0"/>
    <s v="7"/>
    <s v="7503"/>
    <s v="3"/>
    <s v="399"/>
  </r>
  <r>
    <s v="75033996100ZZZZZZZ11"/>
    <s v="7503"/>
    <n v="7503"/>
    <x v="8"/>
    <x v="1"/>
    <s v="TRF FROM ACC SURPLUS DEFICIT                      "/>
    <n v="0"/>
    <n v="0"/>
    <n v="0"/>
    <n v="0"/>
    <s v="P  "/>
    <n v="0"/>
    <s v="7"/>
    <s v="7503"/>
    <s v="3"/>
    <s v="399"/>
  </r>
  <r>
    <s v="75035651510ZZZZZZZ11"/>
    <s v="7503"/>
    <n v="7503"/>
    <x v="8"/>
    <x v="6"/>
    <s v="WASTE WATER - OPENING BALANCE                     "/>
    <n v="430274780.83999997"/>
    <n v="0"/>
    <n v="0"/>
    <n v="430274780.83999997"/>
    <s v="GP "/>
    <n v="0"/>
    <s v="7"/>
    <s v="7503"/>
    <s v="5"/>
    <s v="565"/>
  </r>
  <r>
    <s v="75035651520ZZZZZZZ11"/>
    <s v="7503"/>
    <n v="7503"/>
    <x v="8"/>
    <x v="6"/>
    <s v="WASTE WATER - MONTHLY BILLING                     "/>
    <n v="0"/>
    <n v="327056289.99000001"/>
    <n v="0"/>
    <n v="327056289.99000001"/>
    <s v="GP "/>
    <n v="0"/>
    <s v="7"/>
    <s v="7503"/>
    <s v="5"/>
    <s v="565"/>
  </r>
  <r>
    <s v="75035651530ZZZZZZZ11"/>
    <s v="7503"/>
    <n v="7503"/>
    <x v="8"/>
    <x v="6"/>
    <s v="WASTE WATER - PRIOR PERIOD CORREC &amp; ADJ           "/>
    <n v="0"/>
    <n v="0"/>
    <n v="0"/>
    <n v="0"/>
    <s v="GP "/>
    <n v="0"/>
    <s v="7"/>
    <s v="7503"/>
    <s v="5"/>
    <s v="565"/>
  </r>
  <r>
    <s v="75035651540ZZZZZZZ11"/>
    <s v="7503"/>
    <n v="7503"/>
    <x v="8"/>
    <x v="6"/>
    <s v="WASTE WATER - COLLECTIONS                         "/>
    <n v="0"/>
    <n v="0"/>
    <n v="-222608028.99000001"/>
    <n v="-222608028.99000001"/>
    <s v="GP "/>
    <n v="0"/>
    <s v="7"/>
    <s v="7503"/>
    <s v="5"/>
    <s v="565"/>
  </r>
  <r>
    <s v="75035651550ZZZZZZZ11"/>
    <s v="7503"/>
    <n v="7503"/>
    <x v="8"/>
    <x v="6"/>
    <s v="WASTE WATER  - DEBT WRITE-OFFS                    "/>
    <n v="0"/>
    <n v="0"/>
    <n v="-27844667.190000001"/>
    <n v="-27844667.190000001"/>
    <s v="GP "/>
    <n v="0"/>
    <s v="7"/>
    <s v="7503"/>
    <s v="5"/>
    <s v="565"/>
  </r>
  <r>
    <s v="75035651560ZZZZZZZ11"/>
    <s v="7503"/>
    <n v="7503"/>
    <x v="8"/>
    <x v="6"/>
    <s v="WASTE WATER - INTEREST CHARGE                     "/>
    <n v="0"/>
    <n v="37296758.560000002"/>
    <n v="0"/>
    <n v="37296758.560000002"/>
    <s v="GP "/>
    <n v="0"/>
    <s v="7"/>
    <s v="7503"/>
    <s v="5"/>
    <s v="565"/>
  </r>
  <r>
    <s v="75035651570ZZZZZZZ11"/>
    <s v="7503"/>
    <n v="7503"/>
    <x v="8"/>
    <x v="6"/>
    <s v="WASTE WATER - ACCRUED REVENUE                     "/>
    <n v="0"/>
    <n v="0"/>
    <n v="0"/>
    <n v="0"/>
    <s v="GP "/>
    <n v="0"/>
    <s v="7"/>
    <s v="7503"/>
    <s v="5"/>
    <s v="565"/>
  </r>
  <r>
    <s v="75035651710ZZZZZZZ11"/>
    <s v="7503"/>
    <n v="7503"/>
    <x v="8"/>
    <x v="6"/>
    <s v="WASTE WATER: IMP - OPENING BALANCE                "/>
    <n v="-293989451.20999998"/>
    <n v="0"/>
    <n v="0"/>
    <n v="-293989451.20999998"/>
    <s v="GP "/>
    <n v="0"/>
    <s v="7"/>
    <s v="7503"/>
    <s v="5"/>
    <s v="565"/>
  </r>
  <r>
    <s v="75035651730ZZZZZZZ11"/>
    <s v="7503"/>
    <n v="7503"/>
    <x v="8"/>
    <x v="6"/>
    <s v="WASTE WATER: IMP - ADJUSTMENTS                    "/>
    <n v="0"/>
    <n v="0"/>
    <n v="-74511480.769999996"/>
    <n v="-74511480.769999996"/>
    <s v="GP "/>
    <n v="0"/>
    <s v="7"/>
    <s v="7503"/>
    <s v="5"/>
    <s v="565"/>
  </r>
  <r>
    <s v="75035651740ZZZZZZZ11"/>
    <s v="7503"/>
    <n v="7503"/>
    <x v="8"/>
    <x v="6"/>
    <s v="WASTE WATER: IMP - REVERSAL                       "/>
    <n v="0"/>
    <n v="0"/>
    <n v="0"/>
    <n v="0"/>
    <s v="GP "/>
    <n v="0"/>
    <s v="7"/>
    <s v="7503"/>
    <s v="5"/>
    <s v="565"/>
  </r>
  <r>
    <s v="75035671510ZZZZZZZ11"/>
    <s v="7503"/>
    <n v="7503"/>
    <x v="8"/>
    <x v="6"/>
    <s v="WASTE WATER VAT - OPENING BALANCE                 "/>
    <n v="48205425.670000002"/>
    <n v="0"/>
    <n v="0"/>
    <n v="48205425.670000002"/>
    <s v="GP "/>
    <n v="0"/>
    <s v="7"/>
    <s v="7503"/>
    <s v="5"/>
    <s v="567"/>
  </r>
  <r>
    <s v="75035671520ZZZZZZZ11"/>
    <s v="7503"/>
    <n v="7503"/>
    <x v="8"/>
    <x v="6"/>
    <s v="WASTE WATER VAT - MONTHLY BILLING                 "/>
    <n v="0"/>
    <n v="16769069.609999999"/>
    <n v="0"/>
    <n v="16769069.609999999"/>
    <s v="GP "/>
    <n v="0"/>
    <s v="7"/>
    <s v="7503"/>
    <s v="5"/>
    <s v="567"/>
  </r>
  <r>
    <s v="75035671530ZZZZZZZ11"/>
    <s v="7503"/>
    <n v="7503"/>
    <x v="8"/>
    <x v="6"/>
    <s v="WASTE WATER VAT - PRIOR PERIOD CORRECTIO          "/>
    <n v="0"/>
    <n v="0"/>
    <n v="0"/>
    <n v="0"/>
    <s v="GP "/>
    <n v="0"/>
    <s v="7"/>
    <s v="7503"/>
    <s v="5"/>
    <s v="567"/>
  </r>
  <r>
    <s v="75035671540ZZZZZZZ11"/>
    <s v="7503"/>
    <n v="7503"/>
    <x v="8"/>
    <x v="6"/>
    <s v="WASTE WATER VAT - COLLECTIONS                     "/>
    <n v="0"/>
    <n v="0"/>
    <n v="0"/>
    <n v="0"/>
    <s v="GP "/>
    <n v="0"/>
    <s v="7"/>
    <s v="7503"/>
    <s v="5"/>
    <s v="567"/>
  </r>
  <r>
    <s v="75035671550ZZZZZZZ11"/>
    <s v="7503"/>
    <n v="7503"/>
    <x v="8"/>
    <x v="6"/>
    <s v="WASTE WATER VAT  - DEBT WRITE-OFFS                "/>
    <n v="0"/>
    <n v="0"/>
    <n v="-3172066.44"/>
    <n v="-3172066.44"/>
    <s v="GP "/>
    <n v="0"/>
    <s v="7"/>
    <s v="7503"/>
    <s v="5"/>
    <s v="567"/>
  </r>
  <r>
    <s v="75035671560ZZZZZZZ11"/>
    <s v="7503"/>
    <n v="7503"/>
    <x v="8"/>
    <x v="6"/>
    <s v="WASTE WATER VAT - INTEREST CHARGE                 "/>
    <n v="0"/>
    <n v="0"/>
    <n v="0"/>
    <n v="0"/>
    <s v="GP "/>
    <n v="0"/>
    <s v="7"/>
    <s v="7503"/>
    <s v="5"/>
    <s v="567"/>
  </r>
  <r>
    <s v="75035671570ZZZZZZZ11"/>
    <s v="7503"/>
    <n v="7503"/>
    <x v="8"/>
    <x v="6"/>
    <s v="WASTE WATER VAT - ACCRUED REVENUE                 "/>
    <n v="0"/>
    <n v="0"/>
    <n v="0"/>
    <n v="0"/>
    <s v="GP "/>
    <n v="0"/>
    <s v="7"/>
    <s v="7503"/>
    <s v="5"/>
    <s v="567"/>
  </r>
  <r>
    <s v="75035671710ZZZZZZZ11"/>
    <s v="7503"/>
    <n v="7503"/>
    <x v="8"/>
    <x v="6"/>
    <s v="WASTE WATER VAT: IMP - OPENING BALANCE            "/>
    <n v="0"/>
    <n v="0"/>
    <n v="0"/>
    <n v="0"/>
    <s v="GP "/>
    <n v="0"/>
    <s v="7"/>
    <s v="7503"/>
    <s v="5"/>
    <s v="567"/>
  </r>
  <r>
    <s v="75035671730ZZZZZZZ11"/>
    <s v="7503"/>
    <n v="7503"/>
    <x v="8"/>
    <x v="6"/>
    <s v="WASTE WATER VAT: IMP - ADJUSTMENTS                "/>
    <n v="0"/>
    <n v="0"/>
    <n v="0"/>
    <n v="0"/>
    <s v="GP "/>
    <n v="0"/>
    <s v="7"/>
    <s v="7503"/>
    <s v="5"/>
    <s v="567"/>
  </r>
  <r>
    <s v="75035671740ZZZZZZZ11"/>
    <s v="7503"/>
    <n v="7503"/>
    <x v="8"/>
    <x v="6"/>
    <s v="WASTE WATER VAT: IMP - REVERSAL                   "/>
    <n v="0"/>
    <n v="0"/>
    <n v="0"/>
    <n v="0"/>
    <s v="GP "/>
    <n v="0"/>
    <s v="7"/>
    <s v="7503"/>
    <s v="5"/>
    <s v="567"/>
  </r>
  <r>
    <s v="75038100010ZZZZZZZ11"/>
    <s v="7503"/>
    <n v="7503"/>
    <x v="8"/>
    <x v="2"/>
    <s v="ACC SUR/(DEF): OPENING BALANCE                    "/>
    <n v="-424175068.72000003"/>
    <n v="0"/>
    <n v="0"/>
    <n v="-424175068.72000003"/>
    <s v="GP "/>
    <n v="0"/>
    <s v="7"/>
    <s v="7503"/>
    <s v="8"/>
    <s v="810"/>
  </r>
  <r>
    <s v="75038100020ZZZZZZZ11"/>
    <s v="7503"/>
    <n v="7503"/>
    <x v="8"/>
    <x v="2"/>
    <s v="ACC SUR/(DEF): CHANGES IN ACC POLICY              "/>
    <n v="0"/>
    <n v="0"/>
    <n v="0"/>
    <n v="0"/>
    <s v="GP "/>
    <n v="0"/>
    <s v="7"/>
    <s v="7503"/>
    <s v="8"/>
    <s v="810"/>
  </r>
  <r>
    <s v="75038100030ZZZZZZZ11"/>
    <s v="7503"/>
    <n v="7503"/>
    <x v="8"/>
    <x v="2"/>
    <s v="ACC SUR/(DEF): CORREC PRIOR PERIOD ERROR          "/>
    <n v="0"/>
    <n v="0"/>
    <n v="0"/>
    <n v="0"/>
    <s v="GP "/>
    <n v="0"/>
    <s v="7"/>
    <s v="7503"/>
    <s v="8"/>
    <s v="810"/>
  </r>
  <r>
    <s v="75038100040ZZZZZZZ11"/>
    <s v="7503"/>
    <n v="7503"/>
    <x v="8"/>
    <x v="2"/>
    <s v="ACC SUR/(DEF): TRF TO/FROM ACCUM SURPLUS          "/>
    <n v="0"/>
    <n v="0"/>
    <n v="-431135341.94"/>
    <n v="-431135341.94"/>
    <s v="GP "/>
    <n v="0"/>
    <s v="7"/>
    <s v="7503"/>
    <s v="8"/>
    <s v="810"/>
  </r>
  <r>
    <s v="75038100050ZZZZZZZ11"/>
    <s v="7503"/>
    <n v="7503"/>
    <x v="8"/>
    <x v="2"/>
    <s v="ACC SUR/(DEF): TRF TO/FROM RESERVES               "/>
    <n v="0"/>
    <n v="0"/>
    <n v="0"/>
    <n v="0"/>
    <s v="GP "/>
    <n v="0"/>
    <s v="7"/>
    <s v="7503"/>
    <s v="8"/>
    <s v="810"/>
  </r>
  <r>
    <s v="75038100060ZZZZZZZ11"/>
    <s v="7503"/>
    <n v="7503"/>
    <x v="8"/>
    <x v="2"/>
    <s v="ACC SUR/(DEF): DEPRECIATION OFFSETS               "/>
    <n v="0"/>
    <n v="0"/>
    <n v="0"/>
    <n v="0"/>
    <s v="GP "/>
    <n v="0"/>
    <s v="7"/>
    <s v="7503"/>
    <s v="8"/>
    <s v="810"/>
  </r>
  <r>
    <s v="7504132307021ZZZZZ20"/>
    <s v="7504"/>
    <n v="7504"/>
    <x v="8"/>
    <x v="5"/>
    <s v="WASTE WATER MANG: CONNECTION/RECONNECTIO          "/>
    <n v="0"/>
    <n v="0"/>
    <n v="-85742.39"/>
    <n v="-85742.39"/>
    <s v="P  "/>
    <n v="-19441"/>
    <s v="7"/>
    <s v="7504"/>
    <s v="1"/>
    <s v="132"/>
  </r>
  <r>
    <s v="7504142557029ZZZZZ20"/>
    <s v="7504"/>
    <n v="7504"/>
    <x v="8"/>
    <x v="5"/>
    <s v="SALE OF SCRAP WASTE &amp; OTH: SCRAP                  "/>
    <n v="0"/>
    <n v="0"/>
    <n v="0"/>
    <n v="0"/>
    <s v="P  "/>
    <n v="0"/>
    <s v="7"/>
    <s v="7504"/>
    <s v="1"/>
    <s v="142"/>
  </r>
  <r>
    <s v="7504211001021PNSZZ20"/>
    <s v="7504"/>
    <n v="7504"/>
    <x v="8"/>
    <x v="0"/>
    <s v="MS: SAL &amp; ALL: BASIC SALARY &amp; WAGES               "/>
    <n v="0"/>
    <n v="12829460.539999999"/>
    <n v="0"/>
    <n v="13955810.539999999"/>
    <s v="P  "/>
    <n v="14097220"/>
    <s v="7"/>
    <s v="7504"/>
    <s v="2"/>
    <s v="211"/>
  </r>
  <r>
    <s v="7504211022021PNSZZ20"/>
    <s v="7504"/>
    <n v="7504"/>
    <x v="8"/>
    <x v="0"/>
    <s v="MS: ALL - CELLULAR &amp; TELEPHONE                    "/>
    <n v="0"/>
    <n v="8400"/>
    <n v="0"/>
    <n v="8400"/>
    <s v="P  "/>
    <n v="8400"/>
    <s v="7"/>
    <s v="7504"/>
    <s v="2"/>
    <s v="211"/>
  </r>
  <r>
    <s v="7504211026021PNSZZ20"/>
    <s v="7504"/>
    <n v="7504"/>
    <x v="8"/>
    <x v="0"/>
    <s v="MS: HB &amp; INC: HOUSING BENEFITS                    "/>
    <n v="0"/>
    <n v="30685.32"/>
    <n v="0"/>
    <n v="30685.32"/>
    <s v="P  "/>
    <n v="30744"/>
    <s v="7"/>
    <s v="7504"/>
    <s v="2"/>
    <s v="211"/>
  </r>
  <r>
    <s v="7504211028021PNSZZ20"/>
    <s v="7504"/>
    <n v="7504"/>
    <x v="8"/>
    <x v="0"/>
    <s v="MS: HB &amp; INC: LAUNDRY                             "/>
    <n v="0"/>
    <n v="763"/>
    <n v="0"/>
    <n v="763"/>
    <s v="P  "/>
    <n v="0"/>
    <s v="7"/>
    <s v="7504"/>
    <s v="2"/>
    <s v="211"/>
  </r>
  <r>
    <s v="7504211034021PNSZZ20"/>
    <s v="7504"/>
    <n v="7504"/>
    <x v="8"/>
    <x v="0"/>
    <s v="MS: ALL - TRAVEL OR MOTOR VEHICLE                 "/>
    <n v="0"/>
    <n v="229204.93"/>
    <n v="0"/>
    <n v="229272.08"/>
    <s v="P  "/>
    <n v="346452"/>
    <s v="7"/>
    <s v="7504"/>
    <s v="2"/>
    <s v="211"/>
  </r>
  <r>
    <s v="7504211036021PNSZZ20"/>
    <s v="7504"/>
    <n v="7504"/>
    <x v="8"/>
    <x v="0"/>
    <s v="MS: OVERTIME - NON STRUCTURED                     "/>
    <n v="0"/>
    <n v="5497130.1399999997"/>
    <n v="0"/>
    <n v="5970681.4299999997"/>
    <s v="P  "/>
    <n v="5338348"/>
    <s v="7"/>
    <s v="7504"/>
    <s v="2"/>
    <s v="211"/>
  </r>
  <r>
    <s v="7504211038021PNSZZ20"/>
    <s v="7504"/>
    <n v="7504"/>
    <x v="8"/>
    <x v="0"/>
    <s v="MS: OVERTIME - STRUCTURED                         "/>
    <n v="0"/>
    <n v="912582.87"/>
    <n v="0"/>
    <n v="921667.93"/>
    <s v="P  "/>
    <n v="1734196"/>
    <s v="7"/>
    <s v="7504"/>
    <s v="2"/>
    <s v="211"/>
  </r>
  <r>
    <s v="7504211040021PNSZZ20"/>
    <s v="7504"/>
    <n v="7504"/>
    <x v="8"/>
    <x v="0"/>
    <s v="MS: PAYMENTS - SHIFT ADD REMUNERATION             "/>
    <n v="0"/>
    <n v="8325.49"/>
    <n v="0"/>
    <n v="9086.89"/>
    <s v="P  "/>
    <n v="5901"/>
    <s v="7"/>
    <s v="7504"/>
    <s v="2"/>
    <s v="211"/>
  </r>
  <r>
    <s v="7504211044021PNSZZ20"/>
    <s v="7504"/>
    <n v="7504"/>
    <x v="8"/>
    <x v="0"/>
    <s v="MS: SRB - ACTING ALLOWANCE                        "/>
    <n v="0"/>
    <n v="914231.5"/>
    <n v="0"/>
    <n v="991265.11"/>
    <s v="P  "/>
    <n v="1012589"/>
    <s v="7"/>
    <s v="7504"/>
    <s v="2"/>
    <s v="211"/>
  </r>
  <r>
    <s v="7504211046021PNSZZ20"/>
    <s v="7504"/>
    <n v="7504"/>
    <x v="8"/>
    <x v="0"/>
    <s v="MS: SRB - ANNUAL BONUS                            "/>
    <n v="0"/>
    <n v="1151367.97"/>
    <n v="0"/>
    <n v="1167791.3600000001"/>
    <s v="P  "/>
    <n v="1174773"/>
    <s v="7"/>
    <s v="7504"/>
    <s v="2"/>
    <s v="211"/>
  </r>
  <r>
    <s v="7504211050021PNSZZ20"/>
    <s v="7504"/>
    <n v="7504"/>
    <x v="8"/>
    <x v="0"/>
    <s v="MS: SRB - LONG SERVICE AWARD                      "/>
    <n v="0"/>
    <n v="106711.45"/>
    <n v="0"/>
    <n v="110589.66"/>
    <s v="P  "/>
    <n v="0"/>
    <s v="7"/>
    <s v="7504"/>
    <s v="2"/>
    <s v="211"/>
  </r>
  <r>
    <s v="7504211056021PNSZZ20"/>
    <s v="7504"/>
    <n v="7504"/>
    <x v="8"/>
    <x v="0"/>
    <s v="MS: SRB - STANDBY ALLOWANCE                       "/>
    <n v="0"/>
    <n v="1232210.6200000001"/>
    <n v="0"/>
    <n v="1343086.7"/>
    <s v="P  "/>
    <n v="674506"/>
    <s v="7"/>
    <s v="7504"/>
    <s v="2"/>
    <s v="211"/>
  </r>
  <r>
    <s v="7504211063021PNSZZ20"/>
    <s v="7504"/>
    <n v="7504"/>
    <x v="8"/>
    <x v="0"/>
    <s v="MS: SRB - NON PENSIONABLE                         "/>
    <n v="0"/>
    <n v="505201.23"/>
    <n v="0"/>
    <n v="557449.37"/>
    <s v="P  "/>
    <n v="0"/>
    <s v="7"/>
    <s v="7504"/>
    <s v="2"/>
    <s v="211"/>
  </r>
  <r>
    <s v="7504213001021PNSZZ20"/>
    <s v="7504"/>
    <n v="7504"/>
    <x v="8"/>
    <x v="0"/>
    <s v="MS: SOC CONTR - BARGAINING COUNCIL                "/>
    <n v="0"/>
    <n v="8041.26"/>
    <n v="0"/>
    <n v="8776.26"/>
    <s v="P  "/>
    <n v="8798"/>
    <s v="7"/>
    <s v="7504"/>
    <s v="2"/>
    <s v="213"/>
  </r>
  <r>
    <s v="7504213010021PNSZZ20"/>
    <s v="7504"/>
    <n v="7504"/>
    <x v="8"/>
    <x v="0"/>
    <s v="MS: SOC CONTR - GROUP LIFE INSURANCE              "/>
    <n v="0"/>
    <n v="185685.37"/>
    <n v="0"/>
    <n v="202801.68"/>
    <s v="P  "/>
    <n v="202393"/>
    <s v="7"/>
    <s v="7504"/>
    <s v="2"/>
    <s v="213"/>
  </r>
  <r>
    <s v="7504213020021PNSZZ20"/>
    <s v="7504"/>
    <n v="7504"/>
    <x v="8"/>
    <x v="0"/>
    <s v="MS: SOC CONTR - MEDICAL                           "/>
    <n v="0"/>
    <n v="2363132.35"/>
    <n v="0"/>
    <n v="2371881.5499999998"/>
    <s v="P  "/>
    <n v="2350048"/>
    <s v="7"/>
    <s v="7504"/>
    <s v="2"/>
    <s v="213"/>
  </r>
  <r>
    <s v="7504213030021PNSZZ20"/>
    <s v="7504"/>
    <n v="7504"/>
    <x v="8"/>
    <x v="0"/>
    <s v="MS: SOC CONTR - PENSION                           "/>
    <n v="0"/>
    <n v="2388471.21"/>
    <n v="0"/>
    <n v="2597831.92"/>
    <s v="P  "/>
    <n v="2454921"/>
    <s v="7"/>
    <s v="7504"/>
    <s v="2"/>
    <s v="213"/>
  </r>
  <r>
    <s v="7504213040021PNSZZ20"/>
    <s v="7504"/>
    <n v="7504"/>
    <x v="8"/>
    <x v="0"/>
    <s v="MS: SOC CONTR - UNEMPLOYMENT INSUR FUND           "/>
    <n v="0"/>
    <n v="138938.44"/>
    <n v="0"/>
    <n v="149088.98000000001"/>
    <s v="P  "/>
    <n v="158779"/>
    <s v="7"/>
    <s v="7504"/>
    <s v="2"/>
    <s v="213"/>
  </r>
  <r>
    <s v="7504226060H26MRCZZ20"/>
    <s v="7504"/>
    <n v="7504"/>
    <x v="8"/>
    <x v="0"/>
    <s v="OS: CATERING SERVICES(REFRESHMENTS)               "/>
    <n v="0"/>
    <n v="149"/>
    <n v="0"/>
    <n v="149"/>
    <s v="P  "/>
    <n v="468"/>
    <s v="7"/>
    <s v="7504"/>
    <s v="2"/>
    <s v="226"/>
  </r>
  <r>
    <s v="7504226120021MRCZZ20"/>
    <s v="7504"/>
    <n v="7504"/>
    <x v="8"/>
    <x v="0"/>
    <s v="OS: ELECTRICAL                                    "/>
    <n v="0"/>
    <n v="655544.15"/>
    <n v="0"/>
    <n v="655544.15"/>
    <s v="P  "/>
    <n v="140282"/>
    <s v="7"/>
    <s v="7504"/>
    <s v="2"/>
    <s v="226"/>
  </r>
  <r>
    <s v="7504228360021NHCZZ20"/>
    <s v="7504"/>
    <n v="7504"/>
    <x v="8"/>
    <x v="0"/>
    <s v="CONTR:  MAINT OF BUILDINGS &amp; FACILITIES           "/>
    <n v="0"/>
    <n v="650459.96"/>
    <n v="0"/>
    <n v="650459.96"/>
    <s v="P  "/>
    <n v="818550"/>
    <s v="7"/>
    <s v="7504"/>
    <s v="2"/>
    <s v="228"/>
  </r>
  <r>
    <s v="7504228361021NRTZZ20"/>
    <s v="7504"/>
    <n v="7504"/>
    <x v="8"/>
    <x v="0"/>
    <s v="CONTR: MAINTENANCE OF EQUIPMENT                   "/>
    <n v="0"/>
    <n v="899752.3"/>
    <n v="0"/>
    <n v="899752.3"/>
    <s v="P  "/>
    <n v="765999"/>
    <s v="7"/>
    <s v="7504"/>
    <s v="2"/>
    <s v="228"/>
  </r>
  <r>
    <s v="7504228361021NSPZZ20"/>
    <s v="7504"/>
    <n v="7504"/>
    <x v="8"/>
    <x v="0"/>
    <s v="CONTR: MAINTENANCE OF EQUIPMENT                   "/>
    <n v="0"/>
    <n v="0"/>
    <n v="0"/>
    <n v="0"/>
    <s v="P  "/>
    <n v="2481"/>
    <s v="7"/>
    <s v="7504"/>
    <s v="2"/>
    <s v="228"/>
  </r>
  <r>
    <s v="7504228361021PNQZZ20"/>
    <s v="7504"/>
    <n v="7504"/>
    <x v="8"/>
    <x v="0"/>
    <s v="CONTR: MAINTENANCE OF EQUIPMENT                   "/>
    <n v="0"/>
    <n v="2696055.45"/>
    <n v="0"/>
    <n v="2696055.45"/>
    <s v="P  "/>
    <n v="4951939"/>
    <s v="7"/>
    <s v="7504"/>
    <s v="2"/>
    <s v="228"/>
  </r>
  <r>
    <s v="7504228361021PNSZZ20"/>
    <s v="7504"/>
    <n v="7504"/>
    <x v="8"/>
    <x v="0"/>
    <s v="CONTR: MAINTENANCE OF EQUIPMENT                   "/>
    <n v="0"/>
    <n v="6502476.1200000001"/>
    <n v="0"/>
    <n v="6502476.1200000001"/>
    <s v="P  "/>
    <n v="6649343"/>
    <s v="7"/>
    <s v="7504"/>
    <s v="2"/>
    <s v="228"/>
  </r>
  <r>
    <s v="7504228541021MRCZZ20"/>
    <s v="7504"/>
    <n v="7504"/>
    <x v="8"/>
    <x v="0"/>
    <s v="CONTR: SEWERAGE SERVICES                          "/>
    <n v="0"/>
    <n v="379607.25"/>
    <n v="0"/>
    <n v="379607.25"/>
    <s v="P  "/>
    <n v="755896"/>
    <s v="7"/>
    <s v="7504"/>
    <s v="2"/>
    <s v="228"/>
  </r>
  <r>
    <s v="7504230019021MRCZZ20"/>
    <s v="7504"/>
    <n v="7504"/>
    <x v="8"/>
    <x v="0"/>
    <s v="OC: ASSETS LESS THAN CAPITAL THRESHOLD            "/>
    <n v="0"/>
    <n v="0"/>
    <n v="0"/>
    <n v="0"/>
    <s v="P  "/>
    <n v="7990"/>
    <s v="7"/>
    <s v="7504"/>
    <s v="2"/>
    <s v="230"/>
  </r>
  <r>
    <s v="7504230361021MRCZZ20"/>
    <s v="7504"/>
    <n v="7504"/>
    <x v="8"/>
    <x v="0"/>
    <s v="OC: MUNICIPAL SERVICES                            "/>
    <n v="0"/>
    <n v="0"/>
    <n v="0"/>
    <n v="0"/>
    <s v="P  "/>
    <n v="100097"/>
    <s v="7"/>
    <s v="7504"/>
    <s v="2"/>
    <s v="230"/>
  </r>
  <r>
    <s v="7504230361121MRCZZ20"/>
    <s v="7504"/>
    <n v="7504"/>
    <x v="8"/>
    <x v="0"/>
    <s v="OC: MUNICIPAL SERVICES(SAN)                       "/>
    <n v="0"/>
    <n v="0"/>
    <n v="0"/>
    <n v="0"/>
    <s v="P  "/>
    <n v="1500000"/>
    <s v="7"/>
    <s v="7504"/>
    <s v="2"/>
    <s v="230"/>
  </r>
  <r>
    <s v="7504230451021MRCZZ20"/>
    <s v="7504"/>
    <n v="7504"/>
    <x v="8"/>
    <x v="0"/>
    <s v="OC: PRINTING &amp; PUBLICATIONS                       "/>
    <n v="0"/>
    <n v="0"/>
    <n v="0"/>
    <n v="0"/>
    <s v="P  "/>
    <n v="1774"/>
    <s v="7"/>
    <s v="7504"/>
    <s v="2"/>
    <s v="230"/>
  </r>
  <r>
    <s v="7504230511021MRCZZ20"/>
    <s v="7504"/>
    <n v="7504"/>
    <x v="8"/>
    <x v="0"/>
    <s v="OC: REG FEES NATIONAL                             "/>
    <n v="0"/>
    <n v="0"/>
    <n v="0"/>
    <n v="0"/>
    <s v="P  "/>
    <n v="5532"/>
    <s v="7"/>
    <s v="7504"/>
    <s v="2"/>
    <s v="230"/>
  </r>
  <r>
    <s v="7504230541021PNSZZ20"/>
    <s v="7504"/>
    <n v="7504"/>
    <x v="8"/>
    <x v="0"/>
    <s v="OC: SKILLS DEVELOPMENT FUND LEVY                  "/>
    <n v="0"/>
    <n v="245872.87"/>
    <n v="0"/>
    <n v="265592.68"/>
    <s v="P  "/>
    <n v="208741"/>
    <s v="7"/>
    <s v="7504"/>
    <s v="2"/>
    <s v="230"/>
  </r>
  <r>
    <s v="7504230576021MRCZZ20"/>
    <s v="7504"/>
    <n v="7504"/>
    <x v="8"/>
    <x v="0"/>
    <s v="OC: T&amp;S DOM - ACCOMMODATION                       "/>
    <n v="0"/>
    <n v="0"/>
    <n v="0"/>
    <n v="0"/>
    <s v="P  "/>
    <n v="6270"/>
    <s v="7"/>
    <s v="7504"/>
    <s v="2"/>
    <s v="230"/>
  </r>
  <r>
    <s v="7504230576421MRCZZ20"/>
    <s v="7504"/>
    <n v="7504"/>
    <x v="8"/>
    <x v="0"/>
    <s v="OC: T&amp;S DOM - ACCOMMODATION(TRAIN / INTE          "/>
    <n v="0"/>
    <n v="0"/>
    <n v="0"/>
    <n v="0"/>
    <s v="P  "/>
    <n v="2950"/>
    <s v="7"/>
    <s v="7504"/>
    <s v="2"/>
    <s v="230"/>
  </r>
  <r>
    <s v="7504230577021MRCZZ20"/>
    <s v="7504"/>
    <n v="7504"/>
    <x v="8"/>
    <x v="0"/>
    <s v="OC: T&amp;S DOM - DAILY ALLOWANCE                     "/>
    <n v="0"/>
    <n v="0"/>
    <n v="0"/>
    <n v="0"/>
    <s v="P  "/>
    <n v="737"/>
    <s v="7"/>
    <s v="7504"/>
    <s v="2"/>
    <s v="230"/>
  </r>
  <r>
    <s v="7504230577421MRCZZ20"/>
    <s v="7504"/>
    <n v="7504"/>
    <x v="8"/>
    <x v="0"/>
    <s v="OC: T&amp;S DOM - DAILY ALLOWANCE(TRAINING/I          "/>
    <n v="0"/>
    <n v="0"/>
    <n v="0"/>
    <n v="0"/>
    <s v="P  "/>
    <n v="1106"/>
    <s v="7"/>
    <s v="7504"/>
    <s v="2"/>
    <s v="230"/>
  </r>
  <r>
    <s v="7504230578021MRCZZ20"/>
    <s v="7504"/>
    <n v="7504"/>
    <x v="8"/>
    <x v="0"/>
    <s v="OC: T&amp;S DOM - FOOD &amp; BEVERAGE (SERVED)            "/>
    <n v="0"/>
    <n v="0"/>
    <n v="0"/>
    <n v="0"/>
    <s v="P  "/>
    <n v="737"/>
    <s v="7"/>
    <s v="7504"/>
    <s v="2"/>
    <s v="230"/>
  </r>
  <r>
    <s v="7504230578421MRCZZ20"/>
    <s v="7504"/>
    <n v="7504"/>
    <x v="8"/>
    <x v="0"/>
    <s v="OC: T&amp;S DOM - FOOD &amp; BEV (SERV)(TRAIN/IN          "/>
    <n v="0"/>
    <n v="0"/>
    <n v="0"/>
    <n v="0"/>
    <s v="P  "/>
    <n v="582"/>
    <s v="7"/>
    <s v="7504"/>
    <s v="2"/>
    <s v="230"/>
  </r>
  <r>
    <s v="7504230579021MRCZZ20"/>
    <s v="7504"/>
    <n v="7504"/>
    <x v="8"/>
    <x v="0"/>
    <s v="OC: T&amp;S DOM - INCIDENTAL COST                     "/>
    <n v="0"/>
    <n v="0"/>
    <n v="0"/>
    <n v="0"/>
    <s v="P  "/>
    <n v="368"/>
    <s v="7"/>
    <s v="7504"/>
    <s v="2"/>
    <s v="230"/>
  </r>
  <r>
    <s v="7504230580021MRCZZ20"/>
    <s v="7504"/>
    <n v="7504"/>
    <x v="8"/>
    <x v="0"/>
    <s v="OC: T&amp;S DOM TRP - WITHOUT OPR CAR RENTAL          "/>
    <n v="0"/>
    <n v="0"/>
    <n v="0"/>
    <n v="0"/>
    <s v="P  "/>
    <n v="737"/>
    <s v="7"/>
    <s v="7504"/>
    <s v="2"/>
    <s v="230"/>
  </r>
  <r>
    <s v="7504230580421MRCZZ20"/>
    <s v="7504"/>
    <n v="7504"/>
    <x v="8"/>
    <x v="0"/>
    <s v="OC: T&amp;S DOM - WITHOUT OPR CAR RENTAL(TRA          "/>
    <n v="0"/>
    <n v="0"/>
    <n v="0"/>
    <n v="0"/>
    <s v="P  "/>
    <n v="1844"/>
    <s v="7"/>
    <s v="7504"/>
    <s v="2"/>
    <s v="230"/>
  </r>
  <r>
    <s v="7504230581021MRCZZ20"/>
    <s v="7504"/>
    <n v="7504"/>
    <x v="8"/>
    <x v="0"/>
    <s v="OC: T&amp;S DOM TRP - W/OUT OPR OWN TRANSPRT          "/>
    <n v="0"/>
    <n v="0"/>
    <n v="0"/>
    <n v="0"/>
    <s v="P  "/>
    <n v="1106"/>
    <s v="7"/>
    <s v="7504"/>
    <s v="2"/>
    <s v="230"/>
  </r>
  <r>
    <s v="7504230583021MRCZZ20"/>
    <s v="7504"/>
    <n v="7504"/>
    <x v="8"/>
    <x v="0"/>
    <s v="OC: T&amp;S DOM PUB TRP - AIR TRANSPORT               "/>
    <n v="0"/>
    <n v="0"/>
    <n v="0"/>
    <n v="0"/>
    <s v="P  "/>
    <n v="5532"/>
    <s v="7"/>
    <s v="7504"/>
    <s v="2"/>
    <s v="230"/>
  </r>
  <r>
    <s v="7504230583421MRCZZ20"/>
    <s v="7504"/>
    <n v="7504"/>
    <x v="8"/>
    <x v="0"/>
    <s v="OC: T&amp;S DOM PUB TRP - AIR TRANSPORT(TRAI          "/>
    <n v="0"/>
    <n v="0"/>
    <n v="0"/>
    <n v="0"/>
    <s v="P  "/>
    <n v="9220"/>
    <s v="7"/>
    <s v="7504"/>
    <s v="2"/>
    <s v="230"/>
  </r>
  <r>
    <s v="7504230610021MRCZZ20"/>
    <s v="7504"/>
    <n v="7504"/>
    <x v="8"/>
    <x v="0"/>
    <s v="OC: UNIFORM &amp; PROTECTIVE CLOTHING                 "/>
    <n v="0"/>
    <n v="250100.93"/>
    <n v="0"/>
    <n v="250100.93"/>
    <s v="P  "/>
    <n v="337600"/>
    <s v="7"/>
    <s v="7504"/>
    <s v="2"/>
    <s v="230"/>
  </r>
  <r>
    <s v="7504230662021MRCZZ20"/>
    <s v="7504"/>
    <n v="7504"/>
    <x v="8"/>
    <x v="0"/>
    <s v="OC: WORKMEN'S COMPENSATION FUND                   "/>
    <n v="0"/>
    <n v="0"/>
    <n v="0"/>
    <n v="0"/>
    <s v="P  "/>
    <n v="37930"/>
    <s v="7"/>
    <s v="7504"/>
    <s v="2"/>
    <s v="230"/>
  </r>
  <r>
    <s v="7504232360021MRCZZ20"/>
    <s v="7504"/>
    <n v="7504"/>
    <x v="8"/>
    <x v="0"/>
    <s v="INVENTORY - MATERIALS &amp; SUPPLIES                  "/>
    <n v="0"/>
    <n v="44555.7"/>
    <n v="0"/>
    <n v="44555.7"/>
    <s v="P  "/>
    <n v="70830"/>
    <s v="7"/>
    <s v="7504"/>
    <s v="2"/>
    <s v="232"/>
  </r>
  <r>
    <s v="7504232360D21MRCZZ20"/>
    <s v="7504"/>
    <n v="7504"/>
    <x v="8"/>
    <x v="0"/>
    <s v="INVENTORY - MATERIALS &amp; SUPPLIES(PRINT&amp;           "/>
    <n v="0"/>
    <n v="0"/>
    <n v="0"/>
    <n v="0"/>
    <s v="P  "/>
    <n v="2805"/>
    <s v="7"/>
    <s v="7504"/>
    <s v="2"/>
    <s v="232"/>
  </r>
  <r>
    <s v="7504232360N21MRCZZ20"/>
    <s v="7504"/>
    <n v="7504"/>
    <x v="8"/>
    <x v="0"/>
    <s v="INVENTORY - MATERIALS &amp; SUPPLIES(GENERAL          "/>
    <n v="0"/>
    <n v="451118.3"/>
    <n v="0"/>
    <n v="451118.3"/>
    <s v="P  "/>
    <n v="995806"/>
    <s v="7"/>
    <s v="7504"/>
    <s v="2"/>
    <s v="232"/>
  </r>
  <r>
    <s v="7504238360021MRCZZ20"/>
    <s v="7504"/>
    <n v="7504"/>
    <x v="8"/>
    <x v="0"/>
    <s v="OPR LEASES: MACHINERY &amp; EQUIPMENT                 "/>
    <n v="0"/>
    <n v="0"/>
    <n v="0"/>
    <n v="0"/>
    <s v="P  "/>
    <n v="43156"/>
    <s v="7"/>
    <s v="7504"/>
    <s v="2"/>
    <s v="238"/>
  </r>
  <r>
    <s v="7504272242021MRCZZ20"/>
    <s v="7504"/>
    <n v="7504"/>
    <x v="8"/>
    <x v="0"/>
    <s v="DEPRECIATION ELEC POWER PLANTS                    "/>
    <n v="0"/>
    <n v="0"/>
    <n v="0"/>
    <n v="0"/>
    <s v="P  "/>
    <n v="0"/>
    <s v="7"/>
    <s v="7504"/>
    <s v="2"/>
    <s v="272"/>
  </r>
  <r>
    <s v="7504272243021MRCZZ20"/>
    <s v="7504"/>
    <n v="7504"/>
    <x v="8"/>
    <x v="0"/>
    <s v="DEPRECIATION ELEC HV SUBSTATIONS                  "/>
    <n v="0"/>
    <n v="0"/>
    <n v="0"/>
    <n v="0"/>
    <s v="P  "/>
    <n v="0"/>
    <s v="7"/>
    <s v="7504"/>
    <s v="2"/>
    <s v="272"/>
  </r>
  <r>
    <s v="7504272244021MRCZZ20"/>
    <s v="7504"/>
    <n v="7504"/>
    <x v="8"/>
    <x v="0"/>
    <s v="DEPRECIATION ELEC HV SWITCHING STATIONS           "/>
    <n v="0"/>
    <n v="0"/>
    <n v="0"/>
    <n v="0"/>
    <s v="P  "/>
    <n v="0"/>
    <s v="7"/>
    <s v="7504"/>
    <s v="2"/>
    <s v="272"/>
  </r>
  <r>
    <s v="7504272245021MRCZZ20"/>
    <s v="7504"/>
    <n v="7504"/>
    <x v="8"/>
    <x v="0"/>
    <s v="DEPRECIATION ELEC HV TRANSM CONDUCTORS            "/>
    <n v="0"/>
    <n v="0"/>
    <n v="0"/>
    <n v="0"/>
    <s v="P  "/>
    <n v="0"/>
    <s v="7"/>
    <s v="7504"/>
    <s v="2"/>
    <s v="272"/>
  </r>
  <r>
    <s v="7504272246021MRCZZ20"/>
    <s v="7504"/>
    <n v="7504"/>
    <x v="8"/>
    <x v="0"/>
    <s v="DEPRECIATION ELEC MV SUBSTATIONS                  "/>
    <n v="0"/>
    <n v="0"/>
    <n v="0"/>
    <n v="0"/>
    <s v="P  "/>
    <n v="0"/>
    <s v="7"/>
    <s v="7504"/>
    <s v="2"/>
    <s v="272"/>
  </r>
  <r>
    <s v="7504272247021MRCZZ20"/>
    <s v="7504"/>
    <n v="7504"/>
    <x v="8"/>
    <x v="0"/>
    <s v="DEPRECIATION ELEC MV SWITCHING STATIONS           "/>
    <n v="0"/>
    <n v="0"/>
    <n v="0"/>
    <n v="0"/>
    <s v="P  "/>
    <n v="0"/>
    <s v="7"/>
    <s v="7504"/>
    <s v="2"/>
    <s v="272"/>
  </r>
  <r>
    <s v="7504272248021MRCZZ20"/>
    <s v="7504"/>
    <n v="7504"/>
    <x v="8"/>
    <x v="0"/>
    <s v="DEPRECIATION ELEC MV NETWORKS                     "/>
    <n v="0"/>
    <n v="0"/>
    <n v="0"/>
    <n v="0"/>
    <s v="P  "/>
    <n v="0"/>
    <s v="7"/>
    <s v="7504"/>
    <s v="2"/>
    <s v="272"/>
  </r>
  <r>
    <s v="7504272249021MRCZZ20"/>
    <s v="7504"/>
    <n v="7504"/>
    <x v="8"/>
    <x v="0"/>
    <s v="DEPRECIATION ELEC LV NETWORKS                     "/>
    <n v="0"/>
    <n v="0"/>
    <n v="0"/>
    <n v="0"/>
    <s v="P  "/>
    <n v="0"/>
    <s v="7"/>
    <s v="7504"/>
    <s v="2"/>
    <s v="272"/>
  </r>
  <r>
    <s v="7504272250021MRCZZ20"/>
    <s v="7504"/>
    <n v="7504"/>
    <x v="8"/>
    <x v="0"/>
    <s v="DEPRECIATION ELEC CAPITAL SPARES                  "/>
    <n v="0"/>
    <n v="0"/>
    <n v="0"/>
    <n v="0"/>
    <s v="P  "/>
    <n v="0"/>
    <s v="7"/>
    <s v="7504"/>
    <s v="2"/>
    <s v="272"/>
  </r>
  <r>
    <s v="7504395002021MRC1220"/>
    <s v="7504"/>
    <n v="7504"/>
    <x v="8"/>
    <x v="1"/>
    <s v="DPT CHG - VEHICLE RENTAL                          "/>
    <n v="0"/>
    <n v="0"/>
    <n v="0"/>
    <n v="0"/>
    <s v="P  "/>
    <n v="984384"/>
    <s v="7"/>
    <s v="7504"/>
    <s v="3"/>
    <s v="395"/>
  </r>
  <r>
    <s v="7504395017021MRC1H20"/>
    <s v="7504"/>
    <n v="7504"/>
    <x v="8"/>
    <x v="1"/>
    <s v="DPT CHG - FUEL RECHARGE                           "/>
    <n v="0"/>
    <n v="0"/>
    <n v="0"/>
    <n v="0"/>
    <s v="P  "/>
    <n v="743466"/>
    <s v="7"/>
    <s v="7504"/>
    <s v="3"/>
    <s v="395"/>
  </r>
  <r>
    <s v="7504395018021MRC1J20"/>
    <s v="7504"/>
    <n v="7504"/>
    <x v="8"/>
    <x v="1"/>
    <s v="DPT CHG - ELECTRICITY                             "/>
    <n v="0"/>
    <n v="103511.38"/>
    <n v="0"/>
    <n v="103511.38"/>
    <s v="P  "/>
    <n v="1800000"/>
    <s v="7"/>
    <s v="7504"/>
    <s v="3"/>
    <s v="395"/>
  </r>
  <r>
    <s v="7504395023021MRC1L20"/>
    <s v="7504"/>
    <n v="7504"/>
    <x v="8"/>
    <x v="1"/>
    <s v="DPT CHG INSURANCE FEES                            "/>
    <n v="0"/>
    <n v="0"/>
    <n v="0"/>
    <n v="0"/>
    <s v="P  "/>
    <n v="0"/>
    <s v="7"/>
    <s v="7504"/>
    <s v="3"/>
    <s v="395"/>
  </r>
  <r>
    <s v="75043996050ZZZZZZZ11"/>
    <s v="7504"/>
    <n v="7504"/>
    <x v="8"/>
    <x v="1"/>
    <s v="TRF TO ACC SURPLUS DEFICIT                        "/>
    <n v="0"/>
    <n v="0"/>
    <n v="-33631562.829999998"/>
    <n v="-33631562.829999998"/>
    <s v="P  "/>
    <n v="0"/>
    <s v="7"/>
    <s v="7504"/>
    <s v="3"/>
    <s v="399"/>
  </r>
  <r>
    <s v="75043996100ZZZZZZZ11"/>
    <s v="7504"/>
    <n v="7504"/>
    <x v="8"/>
    <x v="1"/>
    <s v="TRF FROM ACC SURPLUS DEFICIT                      "/>
    <n v="0"/>
    <n v="0"/>
    <n v="0"/>
    <n v="0"/>
    <s v="P  "/>
    <n v="0"/>
    <s v="7"/>
    <s v="7504"/>
    <s v="3"/>
    <s v="399"/>
  </r>
  <r>
    <s v="75048100010ZZZZZZZ11"/>
    <s v="7504"/>
    <n v="7504"/>
    <x v="8"/>
    <x v="2"/>
    <s v="ACC SUR/(DEF): OPENING BALANCE                    "/>
    <n v="44186190.289999999"/>
    <n v="0"/>
    <n v="0"/>
    <n v="44186190.289999999"/>
    <s v="GP "/>
    <n v="0"/>
    <s v="7"/>
    <s v="7504"/>
    <s v="8"/>
    <s v="810"/>
  </r>
  <r>
    <s v="75048100020ZZZZZZZ11"/>
    <s v="7504"/>
    <n v="7504"/>
    <x v="8"/>
    <x v="2"/>
    <s v="ACC SUR/(DEF): CHANGES IN ACC POLICY              "/>
    <n v="0"/>
    <n v="0"/>
    <n v="0"/>
    <n v="0"/>
    <s v="GP "/>
    <n v="0"/>
    <s v="7"/>
    <s v="7504"/>
    <s v="8"/>
    <s v="810"/>
  </r>
  <r>
    <s v="75048100030ZZZZZZZ11"/>
    <s v="7504"/>
    <n v="7504"/>
    <x v="8"/>
    <x v="2"/>
    <s v="ACC SUR/(DEF): CORREC PRIOR PERIOD ERROR          "/>
    <n v="0"/>
    <n v="0"/>
    <n v="0"/>
    <n v="0"/>
    <s v="GP "/>
    <n v="0"/>
    <s v="7"/>
    <s v="7504"/>
    <s v="8"/>
    <s v="810"/>
  </r>
  <r>
    <s v="75048100040ZZZZZZZ11"/>
    <s v="7504"/>
    <n v="7504"/>
    <x v="8"/>
    <x v="2"/>
    <s v="ACC SUR/(DEF): TRF TO/FROM ACCUM SURPLUS          "/>
    <n v="0"/>
    <n v="33631562.829999998"/>
    <n v="0"/>
    <n v="33631562.829999998"/>
    <s v="GP "/>
    <n v="0"/>
    <s v="7"/>
    <s v="7504"/>
    <s v="8"/>
    <s v="810"/>
  </r>
  <r>
    <s v="75048100050ZZZZZZZ11"/>
    <s v="7504"/>
    <n v="7504"/>
    <x v="8"/>
    <x v="2"/>
    <s v="ACC SUR/(DEF): TRF TO/FROM RESERVES               "/>
    <n v="0"/>
    <n v="0"/>
    <n v="0"/>
    <n v="0"/>
    <s v="GP "/>
    <n v="0"/>
    <s v="7"/>
    <s v="7504"/>
    <s v="8"/>
    <s v="810"/>
  </r>
  <r>
    <s v="75048100060ZZZZZZZ11"/>
    <s v="7504"/>
    <n v="7504"/>
    <x v="8"/>
    <x v="2"/>
    <s v="ACC SUR/(DEF): DEPRECIATION OFFSETS               "/>
    <n v="0"/>
    <n v="0"/>
    <n v="0"/>
    <n v="0"/>
    <s v="GP "/>
    <n v="0"/>
    <s v="7"/>
    <s v="7504"/>
    <s v="8"/>
    <s v="810"/>
  </r>
  <r>
    <s v="7505211001021PNSZZ40"/>
    <s v="7505"/>
    <n v="7505"/>
    <x v="8"/>
    <x v="0"/>
    <s v="MS: SAL &amp; ALL: BASIC SALARY &amp; WAGES               "/>
    <n v="0"/>
    <n v="3067073"/>
    <n v="0"/>
    <n v="3281358"/>
    <s v="P  "/>
    <n v="3495654"/>
    <s v="7"/>
    <s v="7505"/>
    <s v="2"/>
    <s v="211"/>
  </r>
  <r>
    <s v="7505211022021PNSZZ40"/>
    <s v="7505"/>
    <n v="7505"/>
    <x v="8"/>
    <x v="0"/>
    <s v="MS: ALL - CELLULAR &amp; TELEPHONE                    "/>
    <n v="0"/>
    <n v="9161"/>
    <n v="0"/>
    <n v="9161"/>
    <s v="P  "/>
    <n v="12000"/>
    <s v="7"/>
    <s v="7505"/>
    <s v="2"/>
    <s v="211"/>
  </r>
  <r>
    <s v="7505211026021PNSZZ40"/>
    <s v="7505"/>
    <n v="7505"/>
    <x v="8"/>
    <x v="0"/>
    <s v="MS: HB &amp; INC: HOUSING BENEFITS                    "/>
    <n v="0"/>
    <n v="0"/>
    <n v="0"/>
    <n v="0"/>
    <s v="P  "/>
    <n v="10248"/>
    <s v="7"/>
    <s v="7505"/>
    <s v="2"/>
    <s v="211"/>
  </r>
  <r>
    <s v="7505211034021PNSZZ40"/>
    <s v="7505"/>
    <n v="7505"/>
    <x v="8"/>
    <x v="0"/>
    <s v="MS: ALL - TRAVEL OR MOTOR VEHICLE                 "/>
    <n v="0"/>
    <n v="210516.4"/>
    <n v="0"/>
    <n v="210622.65"/>
    <s v="P  "/>
    <n v="226992"/>
    <s v="7"/>
    <s v="7505"/>
    <s v="2"/>
    <s v="211"/>
  </r>
  <r>
    <s v="7505211036021PNSZZ40"/>
    <s v="7505"/>
    <n v="7505"/>
    <x v="8"/>
    <x v="0"/>
    <s v="MS: OVERTIME - NON STRUCTURED                     "/>
    <n v="0"/>
    <n v="860830.43"/>
    <n v="0"/>
    <n v="931065.49"/>
    <s v="P  "/>
    <n v="873488"/>
    <s v="7"/>
    <s v="7505"/>
    <s v="2"/>
    <s v="211"/>
  </r>
  <r>
    <s v="7505211038021PNSZZ40"/>
    <s v="7505"/>
    <n v="7505"/>
    <x v="8"/>
    <x v="0"/>
    <s v="MS: OVERTIME - STRUCTURED                         "/>
    <n v="0"/>
    <n v="181428.9"/>
    <n v="0"/>
    <n v="186787.9"/>
    <s v="P  "/>
    <n v="381979"/>
    <s v="7"/>
    <s v="7505"/>
    <s v="2"/>
    <s v="211"/>
  </r>
  <r>
    <s v="7505211040021PNSZZ40"/>
    <s v="7505"/>
    <n v="7505"/>
    <x v="8"/>
    <x v="0"/>
    <s v="MS: PAYMENTS - SHIFT ADD REMUNERATION             "/>
    <n v="0"/>
    <n v="0"/>
    <n v="0"/>
    <n v="0"/>
    <s v="P  "/>
    <n v="0"/>
    <s v="7"/>
    <s v="7505"/>
    <s v="2"/>
    <s v="211"/>
  </r>
  <r>
    <s v="7505211044021PNSZZ40"/>
    <s v="7505"/>
    <n v="7505"/>
    <x v="8"/>
    <x v="0"/>
    <s v="MS: SRB - ACTING ALLOWANCE                        "/>
    <n v="0"/>
    <n v="57976.61"/>
    <n v="0"/>
    <n v="57976.61"/>
    <s v="P  "/>
    <n v="101545"/>
    <s v="7"/>
    <s v="7505"/>
    <s v="2"/>
    <s v="211"/>
  </r>
  <r>
    <s v="7505211046021PNSZZ40"/>
    <s v="7505"/>
    <n v="7505"/>
    <x v="8"/>
    <x v="0"/>
    <s v="MS: SRB - ANNUAL BONUS                            "/>
    <n v="0"/>
    <n v="291164.5"/>
    <n v="0"/>
    <n v="291164.5"/>
    <s v="P  "/>
    <n v="291309"/>
    <s v="7"/>
    <s v="7505"/>
    <s v="2"/>
    <s v="211"/>
  </r>
  <r>
    <s v="7505211050021PNSZZ40"/>
    <s v="7505"/>
    <n v="7505"/>
    <x v="8"/>
    <x v="0"/>
    <s v="MS: SRB - LONG SERVICE AWARD                      "/>
    <n v="0"/>
    <n v="74875.92"/>
    <n v="0"/>
    <n v="74875.92"/>
    <s v="P  "/>
    <n v="0"/>
    <s v="7"/>
    <s v="7505"/>
    <s v="2"/>
    <s v="211"/>
  </r>
  <r>
    <s v="7505211056021PNSZZ40"/>
    <s v="7505"/>
    <n v="7505"/>
    <x v="8"/>
    <x v="0"/>
    <s v="MS: SRB - STANDBY ALLOWANCE                       "/>
    <n v="0"/>
    <n v="269829.31"/>
    <n v="0"/>
    <n v="287770.27"/>
    <s v="P  "/>
    <n v="253746"/>
    <s v="7"/>
    <s v="7505"/>
    <s v="2"/>
    <s v="211"/>
  </r>
  <r>
    <s v="7505211063021PNSZZ40"/>
    <s v="7505"/>
    <n v="7505"/>
    <x v="8"/>
    <x v="0"/>
    <s v="MS: SRB - NON PENSIONABLE                         "/>
    <n v="0"/>
    <n v="108048.38"/>
    <n v="0"/>
    <n v="119022.56"/>
    <s v="P  "/>
    <n v="0"/>
    <s v="7"/>
    <s v="7505"/>
    <s v="2"/>
    <s v="211"/>
  </r>
  <r>
    <s v="7505213001021PNSZZ40"/>
    <s v="7505"/>
    <n v="7505"/>
    <x v="8"/>
    <x v="0"/>
    <s v="MS: SOC CONTR - BARGAINING COUNCIL                "/>
    <n v="0"/>
    <n v="1741.24"/>
    <n v="0"/>
    <n v="1889.99"/>
    <s v="P  "/>
    <n v="2014"/>
    <s v="7"/>
    <s v="7505"/>
    <s v="2"/>
    <s v="213"/>
  </r>
  <r>
    <s v="7505213010021PNSZZ40"/>
    <s v="7505"/>
    <n v="7505"/>
    <x v="8"/>
    <x v="0"/>
    <s v="MS: SOC CONTR - GROUP LIFE INSURANCE              "/>
    <n v="0"/>
    <n v="29504.95"/>
    <n v="0"/>
    <n v="32369.98"/>
    <s v="P  "/>
    <n v="38182"/>
    <s v="7"/>
    <s v="7505"/>
    <s v="2"/>
    <s v="213"/>
  </r>
  <r>
    <s v="7505213020021PNSZZ40"/>
    <s v="7505"/>
    <n v="7505"/>
    <x v="8"/>
    <x v="0"/>
    <s v="MS: SOC CONTR - MEDICAL                           "/>
    <n v="0"/>
    <n v="212199"/>
    <n v="0"/>
    <n v="213547.2"/>
    <s v="P  "/>
    <n v="230688"/>
    <s v="7"/>
    <s v="7505"/>
    <s v="2"/>
    <s v="213"/>
  </r>
  <r>
    <s v="7505213030021PNSZZ40"/>
    <s v="7505"/>
    <n v="7505"/>
    <x v="8"/>
    <x v="0"/>
    <s v="MS: SOC CONTR - PENSION                           "/>
    <n v="0"/>
    <n v="540731.34"/>
    <n v="0"/>
    <n v="577668.24"/>
    <s v="P  "/>
    <n v="596889"/>
    <s v="7"/>
    <s v="7505"/>
    <s v="2"/>
    <s v="213"/>
  </r>
  <r>
    <s v="7505213040021PNSZZ40"/>
    <s v="7505"/>
    <n v="7505"/>
    <x v="8"/>
    <x v="0"/>
    <s v="MS: SOC CONTR - UNEMPLOYMENT INSUR FUND           "/>
    <n v="0"/>
    <n v="29959.54"/>
    <n v="0"/>
    <n v="32272.25"/>
    <s v="P  "/>
    <n v="36347"/>
    <s v="7"/>
    <s v="7505"/>
    <s v="2"/>
    <s v="213"/>
  </r>
  <r>
    <s v="7505226120021MRCZZ40"/>
    <s v="7505"/>
    <n v="7505"/>
    <x v="8"/>
    <x v="0"/>
    <s v="OS: ELECTRICAL                                    "/>
    <n v="0"/>
    <n v="50324"/>
    <n v="0"/>
    <n v="50324"/>
    <s v="P  "/>
    <n v="26114"/>
    <s v="7"/>
    <s v="7505"/>
    <s v="2"/>
    <s v="226"/>
  </r>
  <r>
    <s v="7505228360021NHCZZ40"/>
    <s v="7505"/>
    <n v="7505"/>
    <x v="8"/>
    <x v="0"/>
    <s v="CONTR:  MAINT OF BUILDINGS &amp; FACILITIES           "/>
    <n v="0"/>
    <n v="0"/>
    <n v="0"/>
    <n v="0"/>
    <s v="P  "/>
    <n v="83676"/>
    <s v="7"/>
    <s v="7505"/>
    <s v="2"/>
    <s v="228"/>
  </r>
  <r>
    <s v="7505228361021NRTZZ40"/>
    <s v="7505"/>
    <n v="7505"/>
    <x v="8"/>
    <x v="0"/>
    <s v="CONTR: MAINTENANCE OF EQUIPMENT                   "/>
    <n v="0"/>
    <n v="905062.84"/>
    <n v="0"/>
    <n v="905062.84"/>
    <s v="P  "/>
    <n v="1553903"/>
    <s v="7"/>
    <s v="7505"/>
    <s v="2"/>
    <s v="228"/>
  </r>
  <r>
    <s v="7505228361021NSPZZ40"/>
    <s v="7505"/>
    <n v="7505"/>
    <x v="8"/>
    <x v="0"/>
    <s v="CONTR: MAINTENANCE OF EQUIPMENT                   "/>
    <n v="0"/>
    <n v="0"/>
    <n v="0"/>
    <n v="0"/>
    <s v="P  "/>
    <n v="62398"/>
    <s v="7"/>
    <s v="7505"/>
    <s v="2"/>
    <s v="228"/>
  </r>
  <r>
    <s v="7505228361021PNQZZ40"/>
    <s v="7505"/>
    <n v="7505"/>
    <x v="8"/>
    <x v="0"/>
    <s v="CONTR: MAINTENANCE OF EQUIPMENT                   "/>
    <n v="0"/>
    <n v="1890416.24"/>
    <n v="0"/>
    <n v="1890416.24"/>
    <s v="P  "/>
    <n v="6665407"/>
    <s v="7"/>
    <s v="7505"/>
    <s v="2"/>
    <s v="228"/>
  </r>
  <r>
    <s v="7505228361021PNSZZ40"/>
    <s v="7505"/>
    <n v="7505"/>
    <x v="8"/>
    <x v="0"/>
    <s v="CONTR: MAINTENANCE OF EQUIPMENT                   "/>
    <n v="0"/>
    <n v="0"/>
    <n v="0"/>
    <n v="0"/>
    <s v="P  "/>
    <n v="42664"/>
    <s v="7"/>
    <s v="7505"/>
    <s v="2"/>
    <s v="228"/>
  </r>
  <r>
    <s v="7505228541021MRCZZ40"/>
    <s v="7505"/>
    <n v="7505"/>
    <x v="8"/>
    <x v="0"/>
    <s v="CONTR: SEWERAGE SERVICES                          "/>
    <n v="0"/>
    <n v="0"/>
    <n v="0"/>
    <n v="0"/>
    <s v="P  "/>
    <n v="0"/>
    <s v="7"/>
    <s v="7505"/>
    <s v="2"/>
    <s v="228"/>
  </r>
  <r>
    <s v="7505230019021MRCZZ40"/>
    <s v="7505"/>
    <n v="7505"/>
    <x v="8"/>
    <x v="0"/>
    <s v="OC: ASSETS LESS THAN CAPITAL THRESHOLD            "/>
    <n v="0"/>
    <n v="0"/>
    <n v="0"/>
    <n v="0"/>
    <s v="P  "/>
    <n v="0"/>
    <s v="7"/>
    <s v="7505"/>
    <s v="2"/>
    <s v="230"/>
  </r>
  <r>
    <s v="7505230361021MRCZZ40"/>
    <s v="7505"/>
    <n v="7505"/>
    <x v="8"/>
    <x v="0"/>
    <s v="OC: MUNICIPAL SERVICES                            "/>
    <n v="0"/>
    <n v="0"/>
    <n v="0"/>
    <n v="0"/>
    <s v="P  "/>
    <n v="10925"/>
    <s v="7"/>
    <s v="7505"/>
    <s v="2"/>
    <s v="230"/>
  </r>
  <r>
    <s v="7505230361121MRCZZ40"/>
    <s v="7505"/>
    <n v="7505"/>
    <x v="8"/>
    <x v="0"/>
    <s v="OC: MUNICIPAL SERVICES(SAN)                       "/>
    <n v="0"/>
    <n v="0"/>
    <n v="0"/>
    <n v="0"/>
    <s v="P  "/>
    <n v="65548"/>
    <s v="7"/>
    <s v="7505"/>
    <s v="2"/>
    <s v="230"/>
  </r>
  <r>
    <s v="7505230451021MRCZZ40"/>
    <s v="7505"/>
    <n v="7505"/>
    <x v="8"/>
    <x v="0"/>
    <s v="OC: PRINTING &amp; PUBLICATIONS                       "/>
    <n v="0"/>
    <n v="0"/>
    <n v="0"/>
    <n v="0"/>
    <s v="P  "/>
    <n v="72"/>
    <s v="7"/>
    <s v="7505"/>
    <s v="2"/>
    <s v="230"/>
  </r>
  <r>
    <s v="7505230511021MRCZZ40"/>
    <s v="7505"/>
    <n v="7505"/>
    <x v="8"/>
    <x v="0"/>
    <s v="OC: REG FEES NATIONAL                             "/>
    <n v="0"/>
    <n v="0"/>
    <n v="0"/>
    <n v="0"/>
    <s v="P  "/>
    <n v="3184"/>
    <s v="7"/>
    <s v="7505"/>
    <s v="2"/>
    <s v="230"/>
  </r>
  <r>
    <s v="7505230541021PNSZZ40"/>
    <s v="7505"/>
    <n v="7505"/>
    <x v="8"/>
    <x v="0"/>
    <s v="OC: SKILLS DEVELOPMENT FUND LEVY                  "/>
    <n v="0"/>
    <n v="51302.05"/>
    <n v="0"/>
    <n v="54503.54"/>
    <s v="P  "/>
    <n v="37072"/>
    <s v="7"/>
    <s v="7505"/>
    <s v="2"/>
    <s v="230"/>
  </r>
  <r>
    <s v="7505230572021MRCZZ40"/>
    <s v="7505"/>
    <n v="7505"/>
    <x v="8"/>
    <x v="0"/>
    <s v="OC: TOLL GATE FEES                                "/>
    <n v="0"/>
    <n v="0"/>
    <n v="0"/>
    <n v="0"/>
    <s v="P  "/>
    <n v="250"/>
    <s v="7"/>
    <s v="7505"/>
    <s v="2"/>
    <s v="230"/>
  </r>
  <r>
    <s v="7505230576021MRCZZ40"/>
    <s v="7505"/>
    <n v="7505"/>
    <x v="8"/>
    <x v="0"/>
    <s v="OC: T&amp;S DOM - ACCOMMODATION                       "/>
    <n v="0"/>
    <n v="0"/>
    <n v="0"/>
    <n v="0"/>
    <s v="P  "/>
    <n v="3608"/>
    <s v="7"/>
    <s v="7505"/>
    <s v="2"/>
    <s v="230"/>
  </r>
  <r>
    <s v="7505230576421MRCZZ40"/>
    <s v="7505"/>
    <n v="7505"/>
    <x v="8"/>
    <x v="0"/>
    <s v="OC: T&amp;S DOM - ACCOMMODATION(TRAIN / INTE          "/>
    <n v="0"/>
    <n v="0"/>
    <n v="0"/>
    <n v="0"/>
    <s v="P  "/>
    <n v="2297"/>
    <s v="7"/>
    <s v="7505"/>
    <s v="2"/>
    <s v="230"/>
  </r>
  <r>
    <s v="7505230577021MRCZZ40"/>
    <s v="7505"/>
    <n v="7505"/>
    <x v="8"/>
    <x v="0"/>
    <s v="OC: T&amp;S DOM - DAILY ALLOWANCE                     "/>
    <n v="0"/>
    <n v="0"/>
    <n v="0"/>
    <n v="0"/>
    <s v="P  "/>
    <n v="424"/>
    <s v="7"/>
    <s v="7505"/>
    <s v="2"/>
    <s v="230"/>
  </r>
  <r>
    <s v="7505230577421MRCZZ40"/>
    <s v="7505"/>
    <n v="7505"/>
    <x v="8"/>
    <x v="0"/>
    <s v="OC: T&amp;S DOM - DAILY ALLOWANCE(TRAINING/I          "/>
    <n v="0"/>
    <n v="0"/>
    <n v="0"/>
    <n v="0"/>
    <s v="P  "/>
    <n v="637"/>
    <s v="7"/>
    <s v="7505"/>
    <s v="2"/>
    <s v="230"/>
  </r>
  <r>
    <s v="7505230578021MRCZZ40"/>
    <s v="7505"/>
    <n v="7505"/>
    <x v="8"/>
    <x v="0"/>
    <s v="OC: T&amp;S DOM - FOOD &amp; BEVERAGE (SERVED)            "/>
    <n v="0"/>
    <n v="0"/>
    <n v="0"/>
    <n v="0"/>
    <s v="P  "/>
    <n v="212"/>
    <s v="7"/>
    <s v="7505"/>
    <s v="2"/>
    <s v="230"/>
  </r>
  <r>
    <s v="7505230578421MRCZZ40"/>
    <s v="7505"/>
    <n v="7505"/>
    <x v="8"/>
    <x v="0"/>
    <s v="OC: T&amp;S DOM - FOOD &amp; BEV (SERV)(TRAIN/IN          "/>
    <n v="0"/>
    <n v="0"/>
    <n v="0"/>
    <n v="0"/>
    <s v="P  "/>
    <n v="424"/>
    <s v="7"/>
    <s v="7505"/>
    <s v="2"/>
    <s v="230"/>
  </r>
  <r>
    <s v="7505230579021MRCZZ40"/>
    <s v="7505"/>
    <n v="7505"/>
    <x v="8"/>
    <x v="0"/>
    <s v="OC: T&amp;S DOM - INCIDENTAL COST                     "/>
    <n v="0"/>
    <n v="0"/>
    <n v="0"/>
    <n v="0"/>
    <s v="P  "/>
    <n v="212"/>
    <s v="7"/>
    <s v="7505"/>
    <s v="2"/>
    <s v="230"/>
  </r>
  <r>
    <s v="7505230580021MRCZZ40"/>
    <s v="7505"/>
    <n v="7505"/>
    <x v="8"/>
    <x v="0"/>
    <s v="OC: T&amp;S DOM TRP - WITHOUT OPR CAR RENTAL          "/>
    <n v="0"/>
    <n v="0"/>
    <n v="0"/>
    <n v="0"/>
    <s v="P  "/>
    <n v="424"/>
    <s v="7"/>
    <s v="7505"/>
    <s v="2"/>
    <s v="230"/>
  </r>
  <r>
    <s v="7505230580421MRCZZ40"/>
    <s v="7505"/>
    <n v="7505"/>
    <x v="8"/>
    <x v="0"/>
    <s v="OC: T&amp;S DOM - WITHOUT OPR CAR RENTAL(TRA          "/>
    <n v="0"/>
    <n v="0"/>
    <n v="0"/>
    <n v="0"/>
    <s v="P  "/>
    <n v="1061"/>
    <s v="7"/>
    <s v="7505"/>
    <s v="2"/>
    <s v="230"/>
  </r>
  <r>
    <s v="7505230581021MRCZZ40"/>
    <s v="7505"/>
    <n v="7505"/>
    <x v="8"/>
    <x v="0"/>
    <s v="OC: T&amp;S DOM TRP - W/OUT OPR OWN TRANSPRT          "/>
    <n v="0"/>
    <n v="0"/>
    <n v="0"/>
    <n v="0"/>
    <s v="P  "/>
    <n v="637"/>
    <s v="7"/>
    <s v="7505"/>
    <s v="2"/>
    <s v="230"/>
  </r>
  <r>
    <s v="7505230583021MRCZZ40"/>
    <s v="7505"/>
    <n v="7505"/>
    <x v="8"/>
    <x v="0"/>
    <s v="OC: T&amp;S DOM PUB TRP - AIR TRANSPORT               "/>
    <n v="0"/>
    <n v="0"/>
    <n v="0"/>
    <n v="0"/>
    <s v="P  "/>
    <n v="5306"/>
    <s v="7"/>
    <s v="7505"/>
    <s v="2"/>
    <s v="230"/>
  </r>
  <r>
    <s v="7505230583421MRCZZ40"/>
    <s v="7505"/>
    <n v="7505"/>
    <x v="8"/>
    <x v="0"/>
    <s v="OC: T&amp;S DOM PUB TRP - AIR TRANSPORT(TRAI          "/>
    <n v="0"/>
    <n v="0"/>
    <n v="0"/>
    <n v="0"/>
    <s v="P  "/>
    <n v="3184"/>
    <s v="7"/>
    <s v="7505"/>
    <s v="2"/>
    <s v="230"/>
  </r>
  <r>
    <s v="7505230610021MRCZZ40"/>
    <s v="7505"/>
    <n v="7505"/>
    <x v="8"/>
    <x v="0"/>
    <s v="OC: UNIFORM &amp; PROTECTIVE CLOTHING                 "/>
    <n v="0"/>
    <n v="74573.600000000006"/>
    <n v="0"/>
    <n v="74573.600000000006"/>
    <s v="P  "/>
    <n v="153069"/>
    <s v="7"/>
    <s v="7505"/>
    <s v="2"/>
    <s v="230"/>
  </r>
  <r>
    <s v="7505230662021MRCZZ40"/>
    <s v="7505"/>
    <n v="7505"/>
    <x v="8"/>
    <x v="0"/>
    <s v="OC: WORKMEN'S COMPENSATION FUND                   "/>
    <n v="0"/>
    <n v="0"/>
    <n v="0"/>
    <n v="0"/>
    <s v="P  "/>
    <n v="1527"/>
    <s v="7"/>
    <s v="7505"/>
    <s v="2"/>
    <s v="230"/>
  </r>
  <r>
    <s v="7505232360D21MRCZZ40"/>
    <s v="7505"/>
    <n v="7505"/>
    <x v="8"/>
    <x v="0"/>
    <s v="INVENTORY - MATERIALS &amp; SUPPLIES(PRINT&amp;           "/>
    <n v="0"/>
    <n v="0"/>
    <n v="0"/>
    <n v="0"/>
    <s v="P  "/>
    <n v="114"/>
    <s v="7"/>
    <s v="7505"/>
    <s v="2"/>
    <s v="232"/>
  </r>
  <r>
    <s v="7505232360N21MRCZZ40"/>
    <s v="7505"/>
    <n v="7505"/>
    <x v="8"/>
    <x v="0"/>
    <s v="INVENTORY - MATERIALS &amp; SUPPLIES(GENERAL          "/>
    <n v="0"/>
    <n v="14673.84"/>
    <n v="0"/>
    <n v="14673.84"/>
    <s v="P  "/>
    <n v="417653"/>
    <s v="7"/>
    <s v="7505"/>
    <s v="2"/>
    <s v="232"/>
  </r>
  <r>
    <s v="7505232360V21MRCZZ40"/>
    <s v="7505"/>
    <n v="7505"/>
    <x v="8"/>
    <x v="0"/>
    <s v="INVENTORY - MATERIALS &amp; SUPPLIES(VACCINA          "/>
    <n v="0"/>
    <n v="0"/>
    <n v="0"/>
    <n v="0"/>
    <s v="P  "/>
    <n v="13821"/>
    <s v="7"/>
    <s v="7505"/>
    <s v="2"/>
    <s v="232"/>
  </r>
  <r>
    <s v="7505238360021MRCZZ40"/>
    <s v="7505"/>
    <n v="7505"/>
    <x v="8"/>
    <x v="0"/>
    <s v="OPR LEASES: MACHINERY &amp; EQUIPMENT                 "/>
    <n v="0"/>
    <n v="0"/>
    <n v="0"/>
    <n v="0"/>
    <s v="P  "/>
    <n v="6748"/>
    <s v="7"/>
    <s v="7505"/>
    <s v="2"/>
    <s v="238"/>
  </r>
  <r>
    <s v="7505395002021MRC1240"/>
    <s v="7505"/>
    <n v="7505"/>
    <x v="8"/>
    <x v="1"/>
    <s v="DPT CHG - VEHICLE RENTAL                          "/>
    <n v="0"/>
    <n v="0"/>
    <n v="0"/>
    <n v="0"/>
    <s v="P  "/>
    <n v="590630"/>
    <s v="7"/>
    <s v="7505"/>
    <s v="3"/>
    <s v="395"/>
  </r>
  <r>
    <s v="7505395017021MRC1H40"/>
    <s v="7505"/>
    <n v="7505"/>
    <x v="8"/>
    <x v="1"/>
    <s v="DPT CHG - FUEL RECHARGE                           "/>
    <n v="0"/>
    <n v="0"/>
    <n v="0"/>
    <n v="0"/>
    <s v="P  "/>
    <n v="650533"/>
    <s v="7"/>
    <s v="7505"/>
    <s v="3"/>
    <s v="395"/>
  </r>
  <r>
    <s v="7505395018021MRC1J40"/>
    <s v="7505"/>
    <n v="7505"/>
    <x v="8"/>
    <x v="1"/>
    <s v="DPT CHG - ELECTRICITY                             "/>
    <n v="0"/>
    <n v="0"/>
    <n v="0"/>
    <n v="0"/>
    <s v="P  "/>
    <n v="1500000"/>
    <s v="7"/>
    <s v="7505"/>
    <s v="3"/>
    <s v="395"/>
  </r>
  <r>
    <s v="75053996050ZZZZZZZ11"/>
    <s v="7505"/>
    <n v="7505"/>
    <x v="8"/>
    <x v="1"/>
    <s v="TRF TO ACC SURPLUS DEFICIT                        "/>
    <n v="0"/>
    <n v="0"/>
    <n v="-6554030.4699999997"/>
    <n v="-6554030.4699999997"/>
    <s v="P  "/>
    <n v="0"/>
    <s v="7"/>
    <s v="7505"/>
    <s v="3"/>
    <s v="399"/>
  </r>
  <r>
    <s v="75053996100ZZZZZZZ11"/>
    <s v="7505"/>
    <n v="7505"/>
    <x v="8"/>
    <x v="1"/>
    <s v="TRF FROM ACC SURPLUS DEFICIT                      "/>
    <n v="0"/>
    <n v="0"/>
    <n v="0"/>
    <n v="0"/>
    <s v="P  "/>
    <n v="0"/>
    <s v="7"/>
    <s v="7505"/>
    <s v="3"/>
    <s v="399"/>
  </r>
  <r>
    <s v="75058100010ZZZZZZZ11"/>
    <s v="7505"/>
    <n v="7505"/>
    <x v="8"/>
    <x v="2"/>
    <s v="ACC SUR/(DEF): OPENING BALANCE                    "/>
    <n v="11698481.51"/>
    <n v="0"/>
    <n v="0"/>
    <n v="11698481.51"/>
    <s v="GP "/>
    <n v="0"/>
    <s v="7"/>
    <s v="7505"/>
    <s v="8"/>
    <s v="810"/>
  </r>
  <r>
    <s v="75058100020ZZZZZZZ11"/>
    <s v="7505"/>
    <n v="7505"/>
    <x v="8"/>
    <x v="2"/>
    <s v="ACC SUR/(DEF): CHANGES IN ACC POLICY              "/>
    <n v="0"/>
    <n v="0"/>
    <n v="0"/>
    <n v="0"/>
    <s v="GP "/>
    <n v="0"/>
    <s v="7"/>
    <s v="7505"/>
    <s v="8"/>
    <s v="810"/>
  </r>
  <r>
    <s v="75058100030ZZZZZZZ11"/>
    <s v="7505"/>
    <n v="7505"/>
    <x v="8"/>
    <x v="2"/>
    <s v="ACC SUR/(DEF): CORREC PRIOR PERIOD ERROR          "/>
    <n v="0"/>
    <n v="0"/>
    <n v="0"/>
    <n v="0"/>
    <s v="GP "/>
    <n v="0"/>
    <s v="7"/>
    <s v="7505"/>
    <s v="8"/>
    <s v="810"/>
  </r>
  <r>
    <s v="75058100040ZZZZZZZ11"/>
    <s v="7505"/>
    <n v="7505"/>
    <x v="8"/>
    <x v="2"/>
    <s v="ACC SUR/(DEF): TRF TO/FROM ACCUM SURPLUS          "/>
    <n v="0"/>
    <n v="6554030.4699999997"/>
    <n v="0"/>
    <n v="6554030.4699999997"/>
    <s v="GP "/>
    <n v="0"/>
    <s v="7"/>
    <s v="7505"/>
    <s v="8"/>
    <s v="810"/>
  </r>
  <r>
    <s v="75058100050ZZZZZZZ11"/>
    <s v="7505"/>
    <n v="7505"/>
    <x v="8"/>
    <x v="2"/>
    <s v="ACC SUR/(DEF): TRF TO/FROM RESERVES               "/>
    <n v="0"/>
    <n v="0"/>
    <n v="0"/>
    <n v="0"/>
    <s v="GP "/>
    <n v="0"/>
    <s v="7"/>
    <s v="7505"/>
    <s v="8"/>
    <s v="810"/>
  </r>
  <r>
    <s v="75058100060ZZZZZZZ11"/>
    <s v="7505"/>
    <n v="7505"/>
    <x v="8"/>
    <x v="2"/>
    <s v="ACC SUR/(DEF): DEPRECIATION OFFSETS               "/>
    <n v="0"/>
    <n v="0"/>
    <n v="0"/>
    <n v="0"/>
    <s v="GP "/>
    <n v="0"/>
    <s v="7"/>
    <s v="7505"/>
    <s v="8"/>
    <s v="810"/>
  </r>
  <r>
    <s v="7506211001021PNSZZ30"/>
    <s v="7506"/>
    <n v="7506"/>
    <x v="8"/>
    <x v="0"/>
    <s v="MS: SAL &amp; ALL: BASIC SALARY &amp; WAGES               "/>
    <n v="0"/>
    <n v="1190747.47"/>
    <n v="0"/>
    <n v="1306840.47"/>
    <s v="P  "/>
    <n v="1548181"/>
    <s v="7"/>
    <s v="7506"/>
    <s v="2"/>
    <s v="211"/>
  </r>
  <r>
    <s v="7506211036021PNSZZ30"/>
    <s v="7506"/>
    <n v="7506"/>
    <x v="8"/>
    <x v="0"/>
    <s v="MS: OVERTIME - NON STRUCTURED                     "/>
    <n v="0"/>
    <n v="417215.31"/>
    <n v="0"/>
    <n v="461659.17"/>
    <s v="P  "/>
    <n v="446398"/>
    <s v="7"/>
    <s v="7506"/>
    <s v="2"/>
    <s v="211"/>
  </r>
  <r>
    <s v="7506211038021PNSZZ30"/>
    <s v="7506"/>
    <n v="7506"/>
    <x v="8"/>
    <x v="0"/>
    <s v="MS: OVERTIME - STRUCTURED                         "/>
    <n v="0"/>
    <n v="95086.62"/>
    <n v="0"/>
    <n v="95086.62"/>
    <s v="P  "/>
    <n v="248781"/>
    <s v="7"/>
    <s v="7506"/>
    <s v="2"/>
    <s v="211"/>
  </r>
  <r>
    <s v="7506211040021PNSZZ30"/>
    <s v="7506"/>
    <n v="7506"/>
    <x v="8"/>
    <x v="0"/>
    <s v="MS: PAYMENTS - SHIFT ADD REMUNERATION             "/>
    <n v="0"/>
    <n v="0"/>
    <n v="0"/>
    <n v="0"/>
    <s v="P  "/>
    <n v="0"/>
    <s v="7"/>
    <s v="7506"/>
    <s v="2"/>
    <s v="211"/>
  </r>
  <r>
    <s v="7506211044021PNSZZ30"/>
    <s v="7506"/>
    <n v="7506"/>
    <x v="8"/>
    <x v="0"/>
    <s v="MS: SRB - ACTING ALLOWANCE                        "/>
    <n v="0"/>
    <n v="100856.01"/>
    <n v="0"/>
    <n v="109366.01"/>
    <s v="P  "/>
    <n v="54189"/>
    <s v="7"/>
    <s v="7506"/>
    <s v="2"/>
    <s v="211"/>
  </r>
  <r>
    <s v="7506211046021PNSZZ30"/>
    <s v="7506"/>
    <n v="7506"/>
    <x v="8"/>
    <x v="0"/>
    <s v="MS: SRB - ANNUAL BONUS                            "/>
    <n v="0"/>
    <n v="104198.89"/>
    <n v="0"/>
    <n v="104198.89"/>
    <s v="P  "/>
    <n v="129015"/>
    <s v="7"/>
    <s v="7506"/>
    <s v="2"/>
    <s v="211"/>
  </r>
  <r>
    <s v="7506211050021PNSZZ30"/>
    <s v="7506"/>
    <n v="7506"/>
    <x v="8"/>
    <x v="0"/>
    <s v="MS: SRB - LONG SERVICE AWARD                      "/>
    <n v="0"/>
    <n v="0"/>
    <n v="0"/>
    <n v="0"/>
    <s v="P  "/>
    <n v="0"/>
    <s v="7"/>
    <s v="7506"/>
    <s v="2"/>
    <s v="211"/>
  </r>
  <r>
    <s v="7506211056021PNSZZ30"/>
    <s v="7506"/>
    <n v="7506"/>
    <x v="8"/>
    <x v="0"/>
    <s v="MS: SRB - STANDBY ALLOWANCE                       "/>
    <n v="0"/>
    <n v="155246.79999999999"/>
    <n v="0"/>
    <n v="171165.98"/>
    <s v="P  "/>
    <n v="107773"/>
    <s v="7"/>
    <s v="7506"/>
    <s v="2"/>
    <s v="211"/>
  </r>
  <r>
    <s v="7506211063021PNSZZ30"/>
    <s v="7506"/>
    <n v="7506"/>
    <x v="8"/>
    <x v="0"/>
    <s v="MS: SRB - NON PENSIONABLE                         "/>
    <n v="0"/>
    <n v="5415.98"/>
    <n v="0"/>
    <n v="6106.18"/>
    <s v="P  "/>
    <n v="0"/>
    <s v="7"/>
    <s v="7506"/>
    <s v="2"/>
    <s v="211"/>
  </r>
  <r>
    <s v="7506213001021PNSZZ30"/>
    <s v="7506"/>
    <n v="7506"/>
    <x v="8"/>
    <x v="0"/>
    <s v="MS: SOC CONTR - BARGAINING COUNCIL                "/>
    <n v="0"/>
    <n v="813.74"/>
    <n v="0"/>
    <n v="892.49"/>
    <s v="P  "/>
    <n v="1060"/>
    <s v="7"/>
    <s v="7506"/>
    <s v="2"/>
    <s v="213"/>
  </r>
  <r>
    <s v="7506213010021PNSZZ30"/>
    <s v="7506"/>
    <n v="7506"/>
    <x v="8"/>
    <x v="0"/>
    <s v="MS: SOC CONTR - GROUP LIFE INSURANCE              "/>
    <n v="0"/>
    <n v="15652.17"/>
    <n v="0"/>
    <n v="17117.009999999998"/>
    <s v="P  "/>
    <n v="22596"/>
    <s v="7"/>
    <s v="7506"/>
    <s v="2"/>
    <s v="213"/>
  </r>
  <r>
    <s v="7506213020021PNSZZ30"/>
    <s v="7506"/>
    <n v="7506"/>
    <x v="8"/>
    <x v="0"/>
    <s v="MS: SOC CONTR - MEDICAL                           "/>
    <n v="0"/>
    <n v="299514.90999999997"/>
    <n v="0"/>
    <n v="299514.90999999997"/>
    <s v="P  "/>
    <n v="278329"/>
    <s v="7"/>
    <s v="7506"/>
    <s v="2"/>
    <s v="213"/>
  </r>
  <r>
    <s v="7506213030021PNSZZ30"/>
    <s v="7506"/>
    <n v="7506"/>
    <x v="8"/>
    <x v="0"/>
    <s v="MS: SOC CONTR - PENSION                           "/>
    <n v="0"/>
    <n v="217824.89"/>
    <n v="0"/>
    <n v="238796.24"/>
    <s v="P  "/>
    <n v="274499"/>
    <s v="7"/>
    <s v="7506"/>
    <s v="2"/>
    <s v="213"/>
  </r>
  <r>
    <s v="7506213040021PNSZZ30"/>
    <s v="7506"/>
    <n v="7506"/>
    <x v="8"/>
    <x v="0"/>
    <s v="MS: SOC CONTR - UNEMPLOYMENT INSUR FUND           "/>
    <n v="0"/>
    <n v="14033.38"/>
    <n v="0"/>
    <n v="15104.14"/>
    <s v="P  "/>
    <n v="19130"/>
    <s v="7"/>
    <s v="7506"/>
    <s v="2"/>
    <s v="213"/>
  </r>
  <r>
    <s v="7506226120021MRCZZ30"/>
    <s v="7506"/>
    <n v="7506"/>
    <x v="8"/>
    <x v="0"/>
    <s v="OS: ELECTRICAL                                    "/>
    <n v="0"/>
    <n v="19340.36"/>
    <n v="0"/>
    <n v="19340.36"/>
    <s v="P  "/>
    <n v="24490"/>
    <s v="7"/>
    <s v="7506"/>
    <s v="2"/>
    <s v="226"/>
  </r>
  <r>
    <s v="7506228360021NHCZZ30"/>
    <s v="7506"/>
    <n v="7506"/>
    <x v="8"/>
    <x v="0"/>
    <s v="CONTR:  MAINT OF BUILDINGS &amp; FACILITIES           "/>
    <n v="0"/>
    <n v="0"/>
    <n v="0"/>
    <n v="0"/>
    <s v="P  "/>
    <n v="209787"/>
    <s v="7"/>
    <s v="7506"/>
    <s v="2"/>
    <s v="228"/>
  </r>
  <r>
    <s v="7506228361021NRTZZ30"/>
    <s v="7506"/>
    <n v="7506"/>
    <x v="8"/>
    <x v="0"/>
    <s v="CONTR: MAINTENANCE OF EQUIPMENT                   "/>
    <n v="0"/>
    <n v="1368974.3"/>
    <n v="0"/>
    <n v="1368974.3"/>
    <s v="P  "/>
    <n v="1779928"/>
    <s v="7"/>
    <s v="7506"/>
    <s v="2"/>
    <s v="228"/>
  </r>
  <r>
    <s v="7506228361021NSPZZ30"/>
    <s v="7506"/>
    <n v="7506"/>
    <x v="8"/>
    <x v="0"/>
    <s v="CONTR: MAINTENANCE OF EQUIPMENT                   "/>
    <n v="0"/>
    <n v="883358.26"/>
    <n v="0"/>
    <n v="883358.26"/>
    <s v="P  "/>
    <n v="1015862"/>
    <s v="7"/>
    <s v="7506"/>
    <s v="2"/>
    <s v="228"/>
  </r>
  <r>
    <s v="7506228361021PNNZZ30"/>
    <s v="7506"/>
    <n v="7506"/>
    <x v="8"/>
    <x v="0"/>
    <s v="CONTR: MAINTENANCE OF EQUIPMENT                   "/>
    <n v="0"/>
    <n v="0"/>
    <n v="0"/>
    <n v="0"/>
    <s v="P  "/>
    <n v="47942"/>
    <s v="7"/>
    <s v="7506"/>
    <s v="2"/>
    <s v="228"/>
  </r>
  <r>
    <s v="7506228361021PNQZZ30"/>
    <s v="7506"/>
    <n v="7506"/>
    <x v="8"/>
    <x v="0"/>
    <s v="CONTR: MAINTENANCE OF EQUIPMENT                   "/>
    <n v="0"/>
    <n v="266353.25"/>
    <n v="0"/>
    <n v="266353.25"/>
    <s v="P  "/>
    <n v="401653"/>
    <s v="7"/>
    <s v="7506"/>
    <s v="2"/>
    <s v="228"/>
  </r>
  <r>
    <s v="7506228361021PNSZZ30"/>
    <s v="7506"/>
    <n v="7506"/>
    <x v="8"/>
    <x v="0"/>
    <s v="CONTR: MAINTENANCE OF EQUIPMENT                   "/>
    <n v="0"/>
    <n v="0"/>
    <n v="0"/>
    <n v="0"/>
    <s v="P  "/>
    <n v="3679"/>
    <s v="7"/>
    <s v="7506"/>
    <s v="2"/>
    <s v="228"/>
  </r>
  <r>
    <s v="7506228541021MRCZZ30"/>
    <s v="7506"/>
    <n v="7506"/>
    <x v="8"/>
    <x v="0"/>
    <s v="CONTR: SEWERAGE SERVICES                          "/>
    <n v="0"/>
    <n v="0"/>
    <n v="0"/>
    <n v="0"/>
    <s v="P  "/>
    <n v="0"/>
    <s v="7"/>
    <s v="7506"/>
    <s v="2"/>
    <s v="228"/>
  </r>
  <r>
    <s v="7506230019021MRCZZ30"/>
    <s v="7506"/>
    <n v="7506"/>
    <x v="8"/>
    <x v="0"/>
    <s v="OC: ASSETS LESS THAN CAPITAL THRESHOLD            "/>
    <n v="0"/>
    <n v="0"/>
    <n v="0"/>
    <n v="0"/>
    <s v="P  "/>
    <n v="8400"/>
    <s v="7"/>
    <s v="7506"/>
    <s v="2"/>
    <s v="230"/>
  </r>
  <r>
    <s v="7506230361021MRCZZ30"/>
    <s v="7506"/>
    <n v="7506"/>
    <x v="8"/>
    <x v="0"/>
    <s v="OC: MUNICIPAL SERVICES                            "/>
    <n v="0"/>
    <n v="0"/>
    <n v="0"/>
    <n v="0"/>
    <s v="P  "/>
    <n v="5570"/>
    <s v="7"/>
    <s v="7506"/>
    <s v="2"/>
    <s v="230"/>
  </r>
  <r>
    <s v="7506230451021MRCZZ30"/>
    <s v="7506"/>
    <n v="7506"/>
    <x v="8"/>
    <x v="0"/>
    <s v="OC: PRINTING &amp; PUBLICATIONS                       "/>
    <n v="0"/>
    <n v="0"/>
    <n v="0"/>
    <n v="0"/>
    <s v="P  "/>
    <n v="1302"/>
    <s v="7"/>
    <s v="7506"/>
    <s v="2"/>
    <s v="230"/>
  </r>
  <r>
    <s v="7506230511021MRCZZ30"/>
    <s v="7506"/>
    <n v="7506"/>
    <x v="8"/>
    <x v="0"/>
    <s v="OC: REG FEES NATIONAL                             "/>
    <n v="0"/>
    <n v="0"/>
    <n v="0"/>
    <n v="0"/>
    <s v="P  "/>
    <n v="1758"/>
    <s v="7"/>
    <s v="7506"/>
    <s v="2"/>
    <s v="230"/>
  </r>
  <r>
    <s v="7506230541021PNSZZ30"/>
    <s v="7506"/>
    <n v="7506"/>
    <x v="8"/>
    <x v="0"/>
    <s v="OC: SKILLS DEVELOPMENT FUND LEVY                  "/>
    <n v="0"/>
    <n v="22823.22"/>
    <n v="0"/>
    <n v="24852.91"/>
    <s v="P  "/>
    <n v="20830"/>
    <s v="7"/>
    <s v="7506"/>
    <s v="2"/>
    <s v="230"/>
  </r>
  <r>
    <s v="7506230572021MRCZZ30"/>
    <s v="7506"/>
    <n v="7506"/>
    <x v="8"/>
    <x v="0"/>
    <s v="OC: TOLL GATE FEES                                "/>
    <n v="0"/>
    <n v="0"/>
    <n v="0"/>
    <n v="0"/>
    <s v="P  "/>
    <n v="117"/>
    <s v="7"/>
    <s v="7506"/>
    <s v="2"/>
    <s v="230"/>
  </r>
  <r>
    <s v="7506230576021MRCZZ30"/>
    <s v="7506"/>
    <n v="7506"/>
    <x v="8"/>
    <x v="0"/>
    <s v="OC: T&amp;S DOM - ACCOMMODATION                       "/>
    <n v="0"/>
    <n v="0"/>
    <n v="0"/>
    <n v="0"/>
    <s v="P  "/>
    <n v="938"/>
    <s v="7"/>
    <s v="7506"/>
    <s v="2"/>
    <s v="230"/>
  </r>
  <r>
    <s v="7506230576421MRCZZ30"/>
    <s v="7506"/>
    <n v="7506"/>
    <x v="8"/>
    <x v="0"/>
    <s v="OC: T&amp;S DOM - ACCOMMODATION(TRAIN / INTE          "/>
    <n v="0"/>
    <n v="0"/>
    <n v="0"/>
    <n v="0"/>
    <s v="P  "/>
    <n v="1993"/>
    <s v="7"/>
    <s v="7506"/>
    <s v="2"/>
    <s v="230"/>
  </r>
  <r>
    <s v="7506230577021MRCZZ30"/>
    <s v="7506"/>
    <n v="7506"/>
    <x v="8"/>
    <x v="0"/>
    <s v="OC: T&amp;S DOM - DAILY ALLOWANCE                     "/>
    <n v="0"/>
    <n v="0"/>
    <n v="0"/>
    <n v="0"/>
    <s v="P  "/>
    <n v="352"/>
    <s v="7"/>
    <s v="7506"/>
    <s v="2"/>
    <s v="230"/>
  </r>
  <r>
    <s v="7506230577421MRCZZ30"/>
    <s v="7506"/>
    <n v="7506"/>
    <x v="8"/>
    <x v="0"/>
    <s v="OC: T&amp;S DOM - DAILY ALLOWANCE(TRAINING/I          "/>
    <n v="0"/>
    <n v="0"/>
    <n v="0"/>
    <n v="0"/>
    <s v="P  "/>
    <n v="234"/>
    <s v="7"/>
    <s v="7506"/>
    <s v="2"/>
    <s v="230"/>
  </r>
  <r>
    <s v="7506230578021MRCZZ30"/>
    <s v="7506"/>
    <n v="7506"/>
    <x v="8"/>
    <x v="0"/>
    <s v="OC: T&amp;S DOM - FOOD &amp; BEVERAGE (SERVED)            "/>
    <n v="0"/>
    <n v="0"/>
    <n v="0"/>
    <n v="0"/>
    <s v="P  "/>
    <n v="117"/>
    <s v="7"/>
    <s v="7506"/>
    <s v="2"/>
    <s v="230"/>
  </r>
  <r>
    <s v="7506230578421MRCZZ30"/>
    <s v="7506"/>
    <n v="7506"/>
    <x v="8"/>
    <x v="0"/>
    <s v="OC: T&amp;S DOM - FOOD &amp; BEV (SERV)(TRAIN/IN          "/>
    <n v="0"/>
    <n v="0"/>
    <n v="0"/>
    <n v="0"/>
    <s v="P  "/>
    <n v="234"/>
    <s v="7"/>
    <s v="7506"/>
    <s v="2"/>
    <s v="230"/>
  </r>
  <r>
    <s v="7506230579021MRCZZ30"/>
    <s v="7506"/>
    <n v="7506"/>
    <x v="8"/>
    <x v="0"/>
    <s v="OC: T&amp;S DOM - INCIDENTAL COST                     "/>
    <n v="0"/>
    <n v="0"/>
    <n v="0"/>
    <n v="0"/>
    <s v="P  "/>
    <n v="117"/>
    <s v="7"/>
    <s v="7506"/>
    <s v="2"/>
    <s v="230"/>
  </r>
  <r>
    <s v="7506230580021MRCZZ30"/>
    <s v="7506"/>
    <n v="7506"/>
    <x v="8"/>
    <x v="0"/>
    <s v="OC: T&amp;S DOM TRP - WITHOUT OPR CAR RENTAL          "/>
    <n v="0"/>
    <n v="0"/>
    <n v="0"/>
    <n v="0"/>
    <s v="P  "/>
    <n v="234"/>
    <s v="7"/>
    <s v="7506"/>
    <s v="2"/>
    <s v="230"/>
  </r>
  <r>
    <s v="7506230580421MRCZZ30"/>
    <s v="7506"/>
    <n v="7506"/>
    <x v="8"/>
    <x v="0"/>
    <s v="OC: T&amp;S DOM - WITHOUT OPR CAR RENTAL(TRA          "/>
    <n v="0"/>
    <n v="0"/>
    <n v="0"/>
    <n v="0"/>
    <s v="P  "/>
    <n v="586"/>
    <s v="7"/>
    <s v="7506"/>
    <s v="2"/>
    <s v="230"/>
  </r>
  <r>
    <s v="7506230581021MRCZZ30"/>
    <s v="7506"/>
    <n v="7506"/>
    <x v="8"/>
    <x v="0"/>
    <s v="OC: T&amp;S DOM TRP - W/OUT OPR OWN TRANSPRT          "/>
    <n v="0"/>
    <n v="0"/>
    <n v="0"/>
    <n v="0"/>
    <s v="P  "/>
    <n v="352"/>
    <s v="7"/>
    <s v="7506"/>
    <s v="2"/>
    <s v="230"/>
  </r>
  <r>
    <s v="7506230583021MRCZZ30"/>
    <s v="7506"/>
    <n v="7506"/>
    <x v="8"/>
    <x v="0"/>
    <s v="OC: T&amp;S DOM PUB TRP - AIR TRANSPORT               "/>
    <n v="0"/>
    <n v="0"/>
    <n v="0"/>
    <n v="0"/>
    <s v="P  "/>
    <n v="2931"/>
    <s v="7"/>
    <s v="7506"/>
    <s v="2"/>
    <s v="230"/>
  </r>
  <r>
    <s v="7506230583421MRCZZ30"/>
    <s v="7506"/>
    <n v="7506"/>
    <x v="8"/>
    <x v="0"/>
    <s v="OC: T&amp;S DOM PUB TRP - AIR TRANSPORT(TRAI          "/>
    <n v="0"/>
    <n v="0"/>
    <n v="0"/>
    <n v="0"/>
    <s v="P  "/>
    <n v="1758"/>
    <s v="7"/>
    <s v="7506"/>
    <s v="2"/>
    <s v="230"/>
  </r>
  <r>
    <s v="7506230610021MRCZZ30"/>
    <s v="7506"/>
    <n v="7506"/>
    <x v="8"/>
    <x v="0"/>
    <s v="OC: UNIFORM &amp; PROTECTIVE CLOTHING                 "/>
    <n v="0"/>
    <n v="0"/>
    <n v="0"/>
    <n v="0"/>
    <s v="P  "/>
    <n v="38612"/>
    <s v="7"/>
    <s v="7506"/>
    <s v="2"/>
    <s v="230"/>
  </r>
  <r>
    <s v="7506230662021MRCZZ30"/>
    <s v="7506"/>
    <n v="7506"/>
    <x v="8"/>
    <x v="0"/>
    <s v="OC: WORKMEN'S COMPENSATION FUND                   "/>
    <n v="0"/>
    <n v="0"/>
    <n v="0"/>
    <n v="0"/>
    <s v="P  "/>
    <n v="1593"/>
    <s v="7"/>
    <s v="7506"/>
    <s v="2"/>
    <s v="230"/>
  </r>
  <r>
    <s v="7506232360D21MRCZZ30"/>
    <s v="7506"/>
    <n v="7506"/>
    <x v="8"/>
    <x v="0"/>
    <s v="INVENTORY - MATERIALS &amp; SUPPLIES(PRINT&amp;           "/>
    <n v="0"/>
    <n v="0"/>
    <n v="0"/>
    <n v="0"/>
    <s v="P  "/>
    <n v="2060"/>
    <s v="7"/>
    <s v="7506"/>
    <s v="2"/>
    <s v="232"/>
  </r>
  <r>
    <s v="7506232360N21MRCZZ30"/>
    <s v="7506"/>
    <n v="7506"/>
    <x v="8"/>
    <x v="0"/>
    <s v="INVENTORY - MATERIALS &amp; SUPPLIES(GENERAL          "/>
    <n v="0"/>
    <n v="21828.6"/>
    <n v="0"/>
    <n v="21828.6"/>
    <s v="P  "/>
    <n v="87951"/>
    <s v="7"/>
    <s v="7506"/>
    <s v="2"/>
    <s v="232"/>
  </r>
  <r>
    <s v="7506232360V21MRCZZ40"/>
    <s v="7506"/>
    <n v="7506"/>
    <x v="8"/>
    <x v="0"/>
    <s v="INVENTORY - MATERIALS &amp; SUPPLIES(VACCINA          "/>
    <n v="0"/>
    <n v="0"/>
    <n v="0"/>
    <n v="0"/>
    <s v="P  "/>
    <n v="14418"/>
    <s v="7"/>
    <s v="7506"/>
    <s v="2"/>
    <s v="232"/>
  </r>
  <r>
    <s v="7506238360021MRCZZ30"/>
    <s v="7506"/>
    <n v="7506"/>
    <x v="8"/>
    <x v="0"/>
    <s v="OPR LEASES: MACHINERY &amp; EQUIPMENT                 "/>
    <n v="0"/>
    <n v="0"/>
    <n v="0"/>
    <n v="0"/>
    <s v="P  "/>
    <n v="6736"/>
    <s v="7"/>
    <s v="7506"/>
    <s v="2"/>
    <s v="238"/>
  </r>
  <r>
    <s v="7506272242021MRCZZ30"/>
    <s v="7506"/>
    <n v="7506"/>
    <x v="8"/>
    <x v="0"/>
    <s v="DEPRECIATION ELEC POWER PLANTS                    "/>
    <n v="0"/>
    <n v="0"/>
    <n v="0"/>
    <n v="0"/>
    <s v="P  "/>
    <n v="0"/>
    <s v="7"/>
    <s v="7506"/>
    <s v="2"/>
    <s v="272"/>
  </r>
  <r>
    <s v="7506272243021MRCZZ30"/>
    <s v="7506"/>
    <n v="7506"/>
    <x v="8"/>
    <x v="0"/>
    <s v="DEPRECIATION ELEC HV SUBSTATIONS                  "/>
    <n v="0"/>
    <n v="0"/>
    <n v="0"/>
    <n v="0"/>
    <s v="P  "/>
    <n v="0"/>
    <s v="7"/>
    <s v="7506"/>
    <s v="2"/>
    <s v="272"/>
  </r>
  <r>
    <s v="7506272244021MRCZZ30"/>
    <s v="7506"/>
    <n v="7506"/>
    <x v="8"/>
    <x v="0"/>
    <s v="DEPRECIATION ELEC HV SWITCHING STATIONS           "/>
    <n v="0"/>
    <n v="0"/>
    <n v="0"/>
    <n v="0"/>
    <s v="P  "/>
    <n v="0"/>
    <s v="7"/>
    <s v="7506"/>
    <s v="2"/>
    <s v="272"/>
  </r>
  <r>
    <s v="7506272245021MRCZZ30"/>
    <s v="7506"/>
    <n v="7506"/>
    <x v="8"/>
    <x v="0"/>
    <s v="DEPRECIATION ELEC HV TRANSM CONDUCTORS            "/>
    <n v="0"/>
    <n v="0"/>
    <n v="0"/>
    <n v="0"/>
    <s v="P  "/>
    <n v="0"/>
    <s v="7"/>
    <s v="7506"/>
    <s v="2"/>
    <s v="272"/>
  </r>
  <r>
    <s v="7506272246021MRCZZ30"/>
    <s v="7506"/>
    <n v="7506"/>
    <x v="8"/>
    <x v="0"/>
    <s v="DEPRECIATION ELEC MV SUBSTATIONS                  "/>
    <n v="0"/>
    <n v="0"/>
    <n v="0"/>
    <n v="0"/>
    <s v="P  "/>
    <n v="0"/>
    <s v="7"/>
    <s v="7506"/>
    <s v="2"/>
    <s v="272"/>
  </r>
  <r>
    <s v="7506272247021MRCZZ30"/>
    <s v="7506"/>
    <n v="7506"/>
    <x v="8"/>
    <x v="0"/>
    <s v="DEPRECIATION ELEC MV SWITCHING STATIONS           "/>
    <n v="0"/>
    <n v="0"/>
    <n v="0"/>
    <n v="0"/>
    <s v="P  "/>
    <n v="0"/>
    <s v="7"/>
    <s v="7506"/>
    <s v="2"/>
    <s v="272"/>
  </r>
  <r>
    <s v="7506272248021MRCZZ30"/>
    <s v="7506"/>
    <n v="7506"/>
    <x v="8"/>
    <x v="0"/>
    <s v="DEPRECIATION ELEC MV NETWORKS                     "/>
    <n v="0"/>
    <n v="0"/>
    <n v="0"/>
    <n v="0"/>
    <s v="P  "/>
    <n v="0"/>
    <s v="7"/>
    <s v="7506"/>
    <s v="2"/>
    <s v="272"/>
  </r>
  <r>
    <s v="7506272249021MRCZZ30"/>
    <s v="7506"/>
    <n v="7506"/>
    <x v="8"/>
    <x v="0"/>
    <s v="DEPRECIATION ELEC LV NETWORKS                     "/>
    <n v="0"/>
    <n v="0"/>
    <n v="0"/>
    <n v="0"/>
    <s v="P  "/>
    <n v="0"/>
    <s v="7"/>
    <s v="7506"/>
    <s v="2"/>
    <s v="272"/>
  </r>
  <r>
    <s v="7506272250021MRCZZ30"/>
    <s v="7506"/>
    <n v="7506"/>
    <x v="8"/>
    <x v="0"/>
    <s v="DEPRECIATION ELEC CAPITAL SPARES                  "/>
    <n v="0"/>
    <n v="0"/>
    <n v="0"/>
    <n v="0"/>
    <s v="P  "/>
    <n v="0"/>
    <s v="7"/>
    <s v="7506"/>
    <s v="2"/>
    <s v="272"/>
  </r>
  <r>
    <s v="7506395002021MRC1230"/>
    <s v="7506"/>
    <n v="7506"/>
    <x v="8"/>
    <x v="1"/>
    <s v="DPT CHG - VEHICLE RENTAL                          "/>
    <n v="0"/>
    <n v="0"/>
    <n v="0"/>
    <n v="0"/>
    <s v="P  "/>
    <n v="492192"/>
    <s v="7"/>
    <s v="7506"/>
    <s v="3"/>
    <s v="395"/>
  </r>
  <r>
    <s v="7506395017021MRC1H30"/>
    <s v="7506"/>
    <n v="7506"/>
    <x v="8"/>
    <x v="1"/>
    <s v="DPT CHG - FUEL RECHARGE                           "/>
    <n v="0"/>
    <n v="0"/>
    <n v="0"/>
    <n v="0"/>
    <s v="P  "/>
    <n v="557600"/>
    <s v="7"/>
    <s v="7506"/>
    <s v="3"/>
    <s v="395"/>
  </r>
  <r>
    <s v="7506395018021MRC1J30"/>
    <s v="7506"/>
    <n v="7506"/>
    <x v="8"/>
    <x v="1"/>
    <s v="DPT CHG - ELECTRICITY                             "/>
    <n v="0"/>
    <n v="0"/>
    <n v="0"/>
    <n v="0"/>
    <s v="P  "/>
    <n v="1500000"/>
    <s v="7"/>
    <s v="7506"/>
    <s v="3"/>
    <s v="395"/>
  </r>
  <r>
    <s v="7506395023021MRC1L30"/>
    <s v="7506"/>
    <n v="7506"/>
    <x v="8"/>
    <x v="1"/>
    <s v="DPT CHG INSURANCE FEES                            "/>
    <n v="0"/>
    <n v="0"/>
    <n v="0"/>
    <n v="0"/>
    <s v="P  "/>
    <n v="0"/>
    <s v="7"/>
    <s v="7506"/>
    <s v="3"/>
    <s v="395"/>
  </r>
  <r>
    <s v="75063996050ZZZZZZZ11"/>
    <s v="7506"/>
    <n v="7506"/>
    <x v="8"/>
    <x v="1"/>
    <s v="TRF TO ACC SURPLUS DEFICIT                        "/>
    <n v="0"/>
    <n v="0"/>
    <n v="-2743145.37"/>
    <n v="-2743145.37"/>
    <s v="P  "/>
    <n v="0"/>
    <s v="7"/>
    <s v="7506"/>
    <s v="3"/>
    <s v="399"/>
  </r>
  <r>
    <s v="75063996100ZZZZZZZ11"/>
    <s v="7506"/>
    <n v="7506"/>
    <x v="8"/>
    <x v="1"/>
    <s v="TRF FROM ACC SURPLUS DEFICIT                      "/>
    <n v="0"/>
    <n v="0"/>
    <n v="0"/>
    <n v="0"/>
    <s v="P  "/>
    <n v="0"/>
    <s v="7"/>
    <s v="7506"/>
    <s v="3"/>
    <s v="399"/>
  </r>
  <r>
    <s v="75068100010ZZZZZZZ11"/>
    <s v="7506"/>
    <n v="7506"/>
    <x v="8"/>
    <x v="2"/>
    <s v="ACC SUR/(DEF): OPENING BALANCE                    "/>
    <n v="19009003.039999999"/>
    <n v="0"/>
    <n v="0"/>
    <n v="19009003.039999999"/>
    <s v="GP "/>
    <n v="0"/>
    <s v="7"/>
    <s v="7506"/>
    <s v="8"/>
    <s v="810"/>
  </r>
  <r>
    <s v="75068100020ZZZZZZZ11"/>
    <s v="7506"/>
    <n v="7506"/>
    <x v="8"/>
    <x v="2"/>
    <s v="ACC SUR/(DEF): CHANGES IN ACC POLICY              "/>
    <n v="0"/>
    <n v="0"/>
    <n v="0"/>
    <n v="0"/>
    <s v="GP "/>
    <n v="0"/>
    <s v="7"/>
    <s v="7506"/>
    <s v="8"/>
    <s v="810"/>
  </r>
  <r>
    <s v="75068100030ZZZZZZZ11"/>
    <s v="7506"/>
    <n v="7506"/>
    <x v="8"/>
    <x v="2"/>
    <s v="ACC SUR/(DEF): CORREC PRIOR PERIOD ERROR          "/>
    <n v="0"/>
    <n v="0"/>
    <n v="0"/>
    <n v="0"/>
    <s v="GP "/>
    <n v="0"/>
    <s v="7"/>
    <s v="7506"/>
    <s v="8"/>
    <s v="810"/>
  </r>
  <r>
    <s v="75068100040ZZZZZZZ11"/>
    <s v="7506"/>
    <n v="7506"/>
    <x v="8"/>
    <x v="2"/>
    <s v="ACC SUR/(DEF): TRF TO/FROM ACCUM SURPLUS          "/>
    <n v="0"/>
    <n v="2743145.37"/>
    <n v="0"/>
    <n v="2743145.37"/>
    <s v="GP "/>
    <n v="0"/>
    <s v="7"/>
    <s v="7506"/>
    <s v="8"/>
    <s v="810"/>
  </r>
  <r>
    <s v="75068100050ZZZZZZZ11"/>
    <s v="7506"/>
    <n v="7506"/>
    <x v="8"/>
    <x v="2"/>
    <s v="ACC SUR/(DEF): TRF TO/FROM RESERVES               "/>
    <n v="0"/>
    <n v="0"/>
    <n v="0"/>
    <n v="0"/>
    <s v="GP "/>
    <n v="0"/>
    <s v="7"/>
    <s v="7506"/>
    <s v="8"/>
    <s v="810"/>
  </r>
  <r>
    <s v="75068100060ZZZZZZZ11"/>
    <s v="7506"/>
    <n v="7506"/>
    <x v="8"/>
    <x v="2"/>
    <s v="ACC SUR/(DEF): DEPRECIATION OFFSETS               "/>
    <n v="0"/>
    <n v="0"/>
    <n v="0"/>
    <n v="0"/>
    <s v="GP "/>
    <n v="0"/>
    <s v="7"/>
    <s v="7506"/>
    <s v="8"/>
    <s v="810"/>
  </r>
  <r>
    <s v="7507142557021ZZZZZ11"/>
    <s v="7507"/>
    <n v="7507"/>
    <x v="8"/>
    <x v="5"/>
    <s v="SALE OF SCRAP WASTE &amp; OTH: SCRAP                  "/>
    <n v="0"/>
    <n v="0"/>
    <n v="0"/>
    <n v="0"/>
    <s v="P  "/>
    <n v="-421200"/>
    <s v="7"/>
    <s v="7507"/>
    <s v="1"/>
    <s v="142"/>
  </r>
  <r>
    <s v="7507211001021MRCZZ11"/>
    <s v="7507"/>
    <n v="7507"/>
    <x v="8"/>
    <x v="0"/>
    <s v="MS: SAL &amp; ALL: BASIC SALARY &amp; WAGES               "/>
    <n v="0"/>
    <n v="15962635.720000001"/>
    <n v="0"/>
    <n v="17221956.370000001"/>
    <s v="P  "/>
    <n v="17879010"/>
    <s v="7"/>
    <s v="7507"/>
    <s v="2"/>
    <s v="211"/>
  </r>
  <r>
    <s v="7507211022021MRCZZ11"/>
    <s v="7507"/>
    <n v="7507"/>
    <x v="8"/>
    <x v="0"/>
    <s v="MS: ALL - CELLULAR &amp; TELEPHONE                    "/>
    <n v="0"/>
    <n v="8400"/>
    <n v="0"/>
    <n v="8400"/>
    <s v="P  "/>
    <n v="8400"/>
    <s v="7"/>
    <s v="7507"/>
    <s v="2"/>
    <s v="211"/>
  </r>
  <r>
    <s v="7507211026021MRCZZ11"/>
    <s v="7507"/>
    <n v="7507"/>
    <x v="8"/>
    <x v="0"/>
    <s v="MS: HB &amp; INC: HOUSING BENEFITS                    "/>
    <n v="0"/>
    <n v="30685.31"/>
    <n v="0"/>
    <n v="30685.31"/>
    <s v="P  "/>
    <n v="30055"/>
    <s v="7"/>
    <s v="7507"/>
    <s v="2"/>
    <s v="211"/>
  </r>
  <r>
    <s v="7507211028021MRCZZ11"/>
    <s v="7507"/>
    <n v="7507"/>
    <x v="8"/>
    <x v="0"/>
    <s v="MS: HB &amp; INC: LAUNDRY                             "/>
    <n v="0"/>
    <n v="0"/>
    <n v="0"/>
    <n v="0"/>
    <s v="P  "/>
    <n v="0"/>
    <s v="7"/>
    <s v="7507"/>
    <s v="2"/>
    <s v="211"/>
  </r>
  <r>
    <s v="7507211034021MRCZZ11"/>
    <s v="7507"/>
    <n v="7507"/>
    <x v="8"/>
    <x v="0"/>
    <s v="MS: ALL - TRAVEL OR MOTOR VEHICLE                 "/>
    <n v="0"/>
    <n v="220552.19"/>
    <n v="0"/>
    <n v="220666.09"/>
    <s v="P  "/>
    <n v="359332"/>
    <s v="7"/>
    <s v="7507"/>
    <s v="2"/>
    <s v="211"/>
  </r>
  <r>
    <s v="7507211036021MRCZZ11"/>
    <s v="7507"/>
    <n v="7507"/>
    <x v="8"/>
    <x v="0"/>
    <s v="MS: OVERTIME - NON STRUCTURED                     "/>
    <n v="0"/>
    <n v="2465213.5699999998"/>
    <n v="0"/>
    <n v="2784554.64"/>
    <s v="P  "/>
    <n v="2934646"/>
    <s v="7"/>
    <s v="7507"/>
    <s v="2"/>
    <s v="211"/>
  </r>
  <r>
    <s v="7507211038021MRCZZ11"/>
    <s v="7507"/>
    <n v="7507"/>
    <x v="8"/>
    <x v="0"/>
    <s v="MS: OVERTIME - STRUCTURED                         "/>
    <n v="0"/>
    <n v="676298.65"/>
    <n v="0"/>
    <n v="691488.52"/>
    <s v="P  "/>
    <n v="886183"/>
    <s v="7"/>
    <s v="7507"/>
    <s v="2"/>
    <s v="211"/>
  </r>
  <r>
    <s v="7507211040021MRCZZ11"/>
    <s v="7507"/>
    <n v="7507"/>
    <x v="8"/>
    <x v="0"/>
    <s v="MS: PAYMENTS - SHIFT ADD REMUNERATION             "/>
    <n v="0"/>
    <n v="7460.4"/>
    <n v="0"/>
    <n v="8206.44"/>
    <s v="P  "/>
    <n v="0"/>
    <s v="7"/>
    <s v="7507"/>
    <s v="2"/>
    <s v="211"/>
  </r>
  <r>
    <s v="7507211042021MRCZZ11"/>
    <s v="7507"/>
    <n v="7507"/>
    <x v="8"/>
    <x v="0"/>
    <s v="MS: OVERTIME - NIGHT SHIFT                        "/>
    <n v="0"/>
    <n v="261.7"/>
    <n v="0"/>
    <n v="261.7"/>
    <s v="P  "/>
    <n v="416"/>
    <s v="7"/>
    <s v="7507"/>
    <s v="2"/>
    <s v="211"/>
  </r>
  <r>
    <s v="7507211044021MRCZZ11"/>
    <s v="7507"/>
    <n v="7507"/>
    <x v="8"/>
    <x v="0"/>
    <s v="MS: SRB - ACTING ALLOWANCE                        "/>
    <n v="0"/>
    <n v="93300.04"/>
    <n v="0"/>
    <n v="101721.79"/>
    <s v="P  "/>
    <n v="210773"/>
    <s v="7"/>
    <s v="7507"/>
    <s v="2"/>
    <s v="211"/>
  </r>
  <r>
    <s v="7507211046021MRCZZ11"/>
    <s v="7507"/>
    <n v="7507"/>
    <x v="8"/>
    <x v="0"/>
    <s v="MS: SRB - ANNUAL BONUS                            "/>
    <n v="0"/>
    <n v="1455225.25"/>
    <n v="0"/>
    <n v="1455225.25"/>
    <s v="P  "/>
    <n v="1541643"/>
    <s v="7"/>
    <s v="7507"/>
    <s v="2"/>
    <s v="211"/>
  </r>
  <r>
    <s v="7507211050021MRCZZ11"/>
    <s v="7507"/>
    <n v="7507"/>
    <x v="8"/>
    <x v="0"/>
    <s v="MS: SRB - LONG SERVICE AWARD                      "/>
    <n v="0"/>
    <n v="255171.75"/>
    <n v="0"/>
    <n v="256191.86"/>
    <s v="P  "/>
    <n v="0"/>
    <s v="7"/>
    <s v="7507"/>
    <s v="2"/>
    <s v="211"/>
  </r>
  <r>
    <s v="7507211056021MRCZZ11"/>
    <s v="7507"/>
    <n v="7507"/>
    <x v="8"/>
    <x v="0"/>
    <s v="MS: SRB - STANDBY ALLOWANCE                       "/>
    <n v="0"/>
    <n v="115597.06"/>
    <n v="0"/>
    <n v="122613.22"/>
    <s v="P  "/>
    <n v="67195"/>
    <s v="7"/>
    <s v="7507"/>
    <s v="2"/>
    <s v="211"/>
  </r>
  <r>
    <s v="7507211063021MRCZZ11"/>
    <s v="7507"/>
    <n v="7507"/>
    <x v="8"/>
    <x v="0"/>
    <s v="MS: SRB - NON PENSIONABLE                         "/>
    <n v="0"/>
    <n v="624278.87"/>
    <n v="0"/>
    <n v="680828.08"/>
    <s v="P  "/>
    <n v="0"/>
    <s v="7"/>
    <s v="7507"/>
    <s v="2"/>
    <s v="211"/>
  </r>
  <r>
    <s v="7507213001021MRCZZ11"/>
    <s v="7507"/>
    <n v="7507"/>
    <x v="8"/>
    <x v="0"/>
    <s v="MS: SOC CONTR - BARGAINING COUNCIL                "/>
    <n v="0"/>
    <n v="10447.51"/>
    <n v="0"/>
    <n v="11322.51"/>
    <s v="P  "/>
    <n v="12296"/>
    <s v="7"/>
    <s v="7507"/>
    <s v="2"/>
    <s v="213"/>
  </r>
  <r>
    <s v="7507213010021MRCZZ11"/>
    <s v="7507"/>
    <n v="7507"/>
    <x v="8"/>
    <x v="0"/>
    <s v="MS: SOC CONTR - GROUP LIFE INSURANCE              "/>
    <n v="0"/>
    <n v="187903.73"/>
    <n v="0"/>
    <n v="204744.51"/>
    <s v="P  "/>
    <n v="220475"/>
    <s v="7"/>
    <s v="7507"/>
    <s v="2"/>
    <s v="213"/>
  </r>
  <r>
    <s v="7507213020021MRCZZ11"/>
    <s v="7507"/>
    <n v="7507"/>
    <x v="8"/>
    <x v="0"/>
    <s v="MS: SOC CONTR - MEDICAL                           "/>
    <n v="0"/>
    <n v="1439482.2"/>
    <n v="0"/>
    <n v="1439482.2"/>
    <s v="P  "/>
    <n v="1437974"/>
    <s v="7"/>
    <s v="7507"/>
    <s v="2"/>
    <s v="213"/>
  </r>
  <r>
    <s v="7507213030021MRCZZ11"/>
    <s v="7507"/>
    <n v="7507"/>
    <x v="8"/>
    <x v="0"/>
    <s v="MS: SOC CONTR - PENSION                           "/>
    <n v="0"/>
    <n v="2698005.77"/>
    <n v="0"/>
    <n v="2912154.31"/>
    <s v="P  "/>
    <n v="2987805"/>
    <s v="7"/>
    <s v="7507"/>
    <s v="2"/>
    <s v="213"/>
  </r>
  <r>
    <s v="7507213040021MRCZZ11"/>
    <s v="7507"/>
    <n v="7507"/>
    <x v="8"/>
    <x v="0"/>
    <s v="MS: SOC CONTR - UNEMPLOYMENT INSUR FUND           "/>
    <n v="0"/>
    <n v="178370.88"/>
    <n v="0"/>
    <n v="191969.29"/>
    <s v="P  "/>
    <n v="221908"/>
    <s v="7"/>
    <s v="7507"/>
    <s v="2"/>
    <s v="213"/>
  </r>
  <r>
    <s v="7507226120021MRCZZ11"/>
    <s v="7507"/>
    <n v="7507"/>
    <x v="8"/>
    <x v="0"/>
    <s v="OS: ELECTRICAL                                    "/>
    <n v="0"/>
    <n v="174438.36"/>
    <n v="0"/>
    <n v="174438.36"/>
    <s v="P  "/>
    <n v="42832"/>
    <s v="7"/>
    <s v="7507"/>
    <s v="2"/>
    <s v="226"/>
  </r>
  <r>
    <s v="7507228360021NHCZZ11"/>
    <s v="7507"/>
    <n v="7507"/>
    <x v="8"/>
    <x v="0"/>
    <s v="CONTR:  MAINT OF BUILDINGS &amp; FACILITIES           "/>
    <n v="0"/>
    <n v="0"/>
    <n v="0"/>
    <n v="0"/>
    <s v="P  "/>
    <n v="966974"/>
    <s v="7"/>
    <s v="7507"/>
    <s v="2"/>
    <s v="228"/>
  </r>
  <r>
    <s v="7507228361021NRTZZ11"/>
    <s v="7507"/>
    <n v="7507"/>
    <x v="8"/>
    <x v="0"/>
    <s v="CONTR: MAINTENANCE OF EQUIPMENT                   "/>
    <n v="0"/>
    <n v="0"/>
    <n v="0"/>
    <n v="0"/>
    <s v="P  "/>
    <n v="875904"/>
    <s v="7"/>
    <s v="7507"/>
    <s v="2"/>
    <s v="228"/>
  </r>
  <r>
    <s v="7507228541021MRCZZ11"/>
    <s v="7507"/>
    <n v="7507"/>
    <x v="8"/>
    <x v="0"/>
    <s v="CONTR: SEWERAGE SERVICES                          "/>
    <n v="0"/>
    <n v="0"/>
    <n v="0"/>
    <n v="0"/>
    <s v="P  "/>
    <n v="1334800"/>
    <s v="7"/>
    <s v="7507"/>
    <s v="2"/>
    <s v="228"/>
  </r>
  <r>
    <s v="7507228541021PNSZZ11"/>
    <s v="7507"/>
    <n v="7507"/>
    <x v="8"/>
    <x v="0"/>
    <s v="CONTR: SEWERAGE SERVICES                          "/>
    <n v="0"/>
    <n v="0"/>
    <n v="0"/>
    <n v="0"/>
    <s v="P  "/>
    <n v="0"/>
    <s v="7"/>
    <s v="7507"/>
    <s v="2"/>
    <s v="228"/>
  </r>
  <r>
    <s v="7507228541021PPAZZ11"/>
    <s v="7507"/>
    <n v="7507"/>
    <x v="8"/>
    <x v="0"/>
    <s v="CONTR: SEWERAGE SERVICES                          "/>
    <n v="0"/>
    <n v="1201583.03"/>
    <n v="0"/>
    <n v="1201583.03"/>
    <s v="P  "/>
    <n v="3776520"/>
    <s v="7"/>
    <s v="7507"/>
    <s v="2"/>
    <s v="228"/>
  </r>
  <r>
    <s v="7507228541021PPDZZ11"/>
    <s v="7507"/>
    <n v="7507"/>
    <x v="8"/>
    <x v="0"/>
    <s v="CONTR: SEWERAGE SERVICES                          "/>
    <n v="0"/>
    <n v="6212066.2599999998"/>
    <n v="0"/>
    <n v="6212066.2599999998"/>
    <s v="P  "/>
    <n v="23284845"/>
    <s v="7"/>
    <s v="7507"/>
    <s v="2"/>
    <s v="228"/>
  </r>
  <r>
    <s v="7507228541021PPFZZ11"/>
    <s v="7507"/>
    <n v="7507"/>
    <x v="8"/>
    <x v="0"/>
    <s v="CONTR: SEWERAGE SERVICES                          "/>
    <n v="0"/>
    <n v="0"/>
    <n v="0"/>
    <n v="0"/>
    <s v="P  "/>
    <n v="751082"/>
    <s v="7"/>
    <s v="7507"/>
    <s v="2"/>
    <s v="228"/>
  </r>
  <r>
    <s v="7507230019021MRCZZ11"/>
    <s v="7507"/>
    <n v="7507"/>
    <x v="8"/>
    <x v="0"/>
    <s v="OC: ASSETS LESS THAN CAPITAL THRESHOLD            "/>
    <n v="0"/>
    <n v="0"/>
    <n v="0"/>
    <n v="0"/>
    <s v="P  "/>
    <n v="0"/>
    <s v="7"/>
    <s v="7507"/>
    <s v="2"/>
    <s v="230"/>
  </r>
  <r>
    <s v="7507230361021MRCZZ11"/>
    <s v="7507"/>
    <n v="7507"/>
    <x v="8"/>
    <x v="0"/>
    <s v="OC: MUNICIPAL SERVICES                            "/>
    <n v="0"/>
    <n v="0"/>
    <n v="0"/>
    <n v="0"/>
    <s v="P  "/>
    <n v="74908"/>
    <s v="7"/>
    <s v="7507"/>
    <s v="2"/>
    <s v="230"/>
  </r>
  <r>
    <s v="7507230451021MRCZZ11"/>
    <s v="7507"/>
    <n v="7507"/>
    <x v="8"/>
    <x v="0"/>
    <s v="OC: PRINTING &amp; PUBLICATIONS                       "/>
    <n v="0"/>
    <n v="0"/>
    <n v="0"/>
    <n v="0"/>
    <s v="P  "/>
    <n v="2138"/>
    <s v="7"/>
    <s v="7507"/>
    <s v="2"/>
    <s v="230"/>
  </r>
  <r>
    <s v="7507230511021MRCZZ11"/>
    <s v="7507"/>
    <n v="7507"/>
    <x v="8"/>
    <x v="0"/>
    <s v="OC: REG FEES NATIONAL                             "/>
    <n v="0"/>
    <n v="0"/>
    <n v="0"/>
    <n v="0"/>
    <s v="P  "/>
    <n v="3437"/>
    <s v="7"/>
    <s v="7507"/>
    <s v="2"/>
    <s v="230"/>
  </r>
  <r>
    <s v="7507230541021MRCZZ11"/>
    <s v="7507"/>
    <n v="7507"/>
    <x v="8"/>
    <x v="0"/>
    <s v="OC: SKILLS DEVELOPMENT FUND LEVY                  "/>
    <n v="0"/>
    <n v="216879.22"/>
    <n v="0"/>
    <n v="233525.85"/>
    <s v="P  "/>
    <n v="367718"/>
    <s v="7"/>
    <s v="7507"/>
    <s v="2"/>
    <s v="230"/>
  </r>
  <r>
    <s v="7507230572021MRCZZ11"/>
    <s v="7507"/>
    <n v="7507"/>
    <x v="8"/>
    <x v="0"/>
    <s v="OC: TOLL GATE FEES                                "/>
    <n v="0"/>
    <n v="0"/>
    <n v="0"/>
    <n v="0"/>
    <s v="P  "/>
    <n v="675"/>
    <s v="7"/>
    <s v="7507"/>
    <s v="2"/>
    <s v="230"/>
  </r>
  <r>
    <s v="7507230576021MRCZZ11"/>
    <s v="7507"/>
    <n v="7507"/>
    <x v="8"/>
    <x v="0"/>
    <s v="OC: T&amp;S DOM - ACCOMMODATION                       "/>
    <n v="0"/>
    <n v="0"/>
    <n v="0"/>
    <n v="0"/>
    <s v="P  "/>
    <n v="1833"/>
    <s v="7"/>
    <s v="7507"/>
    <s v="2"/>
    <s v="230"/>
  </r>
  <r>
    <s v="7507230576421MRCZZ11"/>
    <s v="7507"/>
    <n v="7507"/>
    <x v="8"/>
    <x v="0"/>
    <s v="OC: T&amp;S DOM - ACCOMMODATION(TRAIN / INTE          "/>
    <n v="0"/>
    <n v="0"/>
    <n v="0"/>
    <n v="0"/>
    <s v="P  "/>
    <n v="3896"/>
    <s v="7"/>
    <s v="7507"/>
    <s v="2"/>
    <s v="230"/>
  </r>
  <r>
    <s v="7507230577021MRCZZ11"/>
    <s v="7507"/>
    <n v="7507"/>
    <x v="8"/>
    <x v="0"/>
    <s v="OC: T&amp;S DOM - DAILY ALLOWANCE                     "/>
    <n v="0"/>
    <n v="0"/>
    <n v="0"/>
    <n v="0"/>
    <s v="P  "/>
    <n v="458"/>
    <s v="7"/>
    <s v="7507"/>
    <s v="2"/>
    <s v="230"/>
  </r>
  <r>
    <s v="7507230577421MRCZZ11"/>
    <s v="7507"/>
    <n v="7507"/>
    <x v="8"/>
    <x v="0"/>
    <s v="OC: T&amp;S DOM - DAILY ALLOWANCE(TRAINING/I          "/>
    <n v="0"/>
    <n v="0"/>
    <n v="0"/>
    <n v="0"/>
    <s v="P  "/>
    <n v="688"/>
    <s v="7"/>
    <s v="7507"/>
    <s v="2"/>
    <s v="230"/>
  </r>
  <r>
    <s v="7507230578021MRCZZ11"/>
    <s v="7507"/>
    <n v="7507"/>
    <x v="8"/>
    <x v="0"/>
    <s v="OC: T&amp;S DOM - FOOD &amp; BEVERAGE (SERVED)            "/>
    <n v="0"/>
    <n v="0"/>
    <n v="0"/>
    <n v="0"/>
    <s v="P  "/>
    <n v="229"/>
    <s v="7"/>
    <s v="7507"/>
    <s v="2"/>
    <s v="230"/>
  </r>
  <r>
    <s v="7507230578421MRCZZ11"/>
    <s v="7507"/>
    <n v="7507"/>
    <x v="8"/>
    <x v="0"/>
    <s v="OC: T&amp;S DOM - FOOD &amp; BEV (SERV)(TRAIN/IN          "/>
    <n v="0"/>
    <n v="0"/>
    <n v="0"/>
    <n v="0"/>
    <s v="P  "/>
    <n v="458"/>
    <s v="7"/>
    <s v="7507"/>
    <s v="2"/>
    <s v="230"/>
  </r>
  <r>
    <s v="7507230579021MRCZZ11"/>
    <s v="7507"/>
    <n v="7507"/>
    <x v="8"/>
    <x v="0"/>
    <s v="OC: T&amp;S DOM - INCIDENTAL COST                     "/>
    <n v="0"/>
    <n v="0"/>
    <n v="0"/>
    <n v="0"/>
    <s v="P  "/>
    <n v="229"/>
    <s v="7"/>
    <s v="7507"/>
    <s v="2"/>
    <s v="230"/>
  </r>
  <r>
    <s v="7507230580021MRCZZ11"/>
    <s v="7507"/>
    <n v="7507"/>
    <x v="8"/>
    <x v="0"/>
    <s v="OC: T&amp;S DOM TRP - WITHOUT OPR CAR RENTAL          "/>
    <n v="0"/>
    <n v="0"/>
    <n v="0"/>
    <n v="0"/>
    <s v="P  "/>
    <n v="1146"/>
    <s v="7"/>
    <s v="7507"/>
    <s v="2"/>
    <s v="230"/>
  </r>
  <r>
    <s v="7507230580421MRCZZ11"/>
    <s v="7507"/>
    <n v="7507"/>
    <x v="8"/>
    <x v="0"/>
    <s v="OC: T&amp;S DOM - WITHOUT OPR CAR RENTAL(TRA          "/>
    <n v="0"/>
    <n v="0"/>
    <n v="0"/>
    <n v="0"/>
    <s v="P  "/>
    <n v="458"/>
    <s v="7"/>
    <s v="7507"/>
    <s v="2"/>
    <s v="230"/>
  </r>
  <r>
    <s v="7507230581021MRCZZ11"/>
    <s v="7507"/>
    <n v="7507"/>
    <x v="8"/>
    <x v="0"/>
    <s v="OC: T&amp;S DOM TRP - W/OUT OPR OWN TRANSPRT          "/>
    <n v="0"/>
    <n v="0"/>
    <n v="0"/>
    <n v="0"/>
    <s v="P  "/>
    <n v="688"/>
    <s v="7"/>
    <s v="7507"/>
    <s v="2"/>
    <s v="230"/>
  </r>
  <r>
    <s v="7507230583021MRCZZ11"/>
    <s v="7507"/>
    <n v="7507"/>
    <x v="8"/>
    <x v="0"/>
    <s v="OC: T&amp;S DOM PUB TRP - AIR TRANSPORT               "/>
    <n v="0"/>
    <n v="0"/>
    <n v="0"/>
    <n v="0"/>
    <s v="P  "/>
    <n v="3437"/>
    <s v="7"/>
    <s v="7507"/>
    <s v="2"/>
    <s v="230"/>
  </r>
  <r>
    <s v="7507230583421MRCZZ11"/>
    <s v="7507"/>
    <n v="7507"/>
    <x v="8"/>
    <x v="0"/>
    <s v="OC: T&amp;S DOM PUB TRP - AIR TRANSPORT(TRAI          "/>
    <n v="0"/>
    <n v="0"/>
    <n v="0"/>
    <n v="0"/>
    <s v="P  "/>
    <n v="5728"/>
    <s v="7"/>
    <s v="7507"/>
    <s v="2"/>
    <s v="230"/>
  </r>
  <r>
    <s v="7507230610021MRCZZ11"/>
    <s v="7507"/>
    <n v="7507"/>
    <x v="8"/>
    <x v="0"/>
    <s v="OC: UNIFORM &amp; PROTECTIVE CLOTHING                 "/>
    <n v="0"/>
    <n v="485239.23"/>
    <n v="0"/>
    <n v="485239.23"/>
    <s v="P  "/>
    <n v="614323"/>
    <s v="7"/>
    <s v="7507"/>
    <s v="2"/>
    <s v="230"/>
  </r>
  <r>
    <s v="7507230662021MRCZZ11"/>
    <s v="7507"/>
    <n v="7507"/>
    <x v="8"/>
    <x v="0"/>
    <s v="OC: WORKMEN'S COMPENSATION FUND                   "/>
    <n v="0"/>
    <n v="0"/>
    <n v="0"/>
    <n v="0"/>
    <s v="P  "/>
    <n v="54040"/>
    <s v="7"/>
    <s v="7507"/>
    <s v="2"/>
    <s v="230"/>
  </r>
  <r>
    <s v="7507232360021MRCZZ11"/>
    <s v="7507"/>
    <n v="7507"/>
    <x v="8"/>
    <x v="0"/>
    <s v="INVENTORY - MATERIALS &amp; SUPPLIES                  "/>
    <n v="0"/>
    <n v="529140.25"/>
    <n v="0"/>
    <n v="529140.25"/>
    <s v="P  "/>
    <n v="844988"/>
    <s v="7"/>
    <s v="7507"/>
    <s v="2"/>
    <s v="232"/>
  </r>
  <r>
    <s v="7507232360D21MRCZZ11"/>
    <s v="7507"/>
    <n v="7507"/>
    <x v="8"/>
    <x v="0"/>
    <s v="INVENTORY - MATERIALS &amp; SUPPLIES(PRINT&amp;           "/>
    <n v="0"/>
    <n v="8345.2199999999993"/>
    <n v="0"/>
    <n v="8345.2199999999993"/>
    <s v="P  "/>
    <n v="8455"/>
    <s v="7"/>
    <s v="7507"/>
    <s v="2"/>
    <s v="232"/>
  </r>
  <r>
    <s v="7507232360V21MRCZZ11"/>
    <s v="7507"/>
    <n v="7507"/>
    <x v="8"/>
    <x v="0"/>
    <s v="INVENTORY - MATERIALS &amp; SUPPLIES(VACCINA          "/>
    <n v="0"/>
    <n v="0"/>
    <n v="0"/>
    <n v="0"/>
    <s v="P  "/>
    <n v="37366"/>
    <s v="7"/>
    <s v="7507"/>
    <s v="2"/>
    <s v="232"/>
  </r>
  <r>
    <s v="7507238360021MRCZZ11"/>
    <s v="7507"/>
    <n v="7507"/>
    <x v="8"/>
    <x v="0"/>
    <s v="OPR LEASES: MACHINERY &amp; EQUIPMENT                 "/>
    <n v="0"/>
    <n v="0"/>
    <n v="0"/>
    <n v="0"/>
    <s v="P  "/>
    <n v="24263"/>
    <s v="7"/>
    <s v="7507"/>
    <s v="2"/>
    <s v="238"/>
  </r>
  <r>
    <s v="7507272242021MRCZZ11"/>
    <s v="7507"/>
    <n v="7507"/>
    <x v="8"/>
    <x v="0"/>
    <s v="DEPRECIATION ELEC POWER PLANTS                    "/>
    <n v="0"/>
    <n v="0"/>
    <n v="0"/>
    <n v="0"/>
    <s v="P  "/>
    <n v="0"/>
    <s v="7"/>
    <s v="7507"/>
    <s v="2"/>
    <s v="272"/>
  </r>
  <r>
    <s v="7507272243021MRCZZ11"/>
    <s v="7507"/>
    <n v="7507"/>
    <x v="8"/>
    <x v="0"/>
    <s v="DEPRECIATION ELEC HV SUBSTATIONS                  "/>
    <n v="0"/>
    <n v="0"/>
    <n v="0"/>
    <n v="0"/>
    <s v="P  "/>
    <n v="0"/>
    <s v="7"/>
    <s v="7507"/>
    <s v="2"/>
    <s v="272"/>
  </r>
  <r>
    <s v="7507272244021MRCZZ11"/>
    <s v="7507"/>
    <n v="7507"/>
    <x v="8"/>
    <x v="0"/>
    <s v="DEPRECIATION ELEC HV SWITCHING STATIONS           "/>
    <n v="0"/>
    <n v="0"/>
    <n v="0"/>
    <n v="0"/>
    <s v="P  "/>
    <n v="0"/>
    <s v="7"/>
    <s v="7507"/>
    <s v="2"/>
    <s v="272"/>
  </r>
  <r>
    <s v="7507272245021MRCZZ11"/>
    <s v="7507"/>
    <n v="7507"/>
    <x v="8"/>
    <x v="0"/>
    <s v="DEPRECIATION ELEC HV TRANSM CONDUCTORS            "/>
    <n v="0"/>
    <n v="0"/>
    <n v="0"/>
    <n v="0"/>
    <s v="P  "/>
    <n v="0"/>
    <s v="7"/>
    <s v="7507"/>
    <s v="2"/>
    <s v="272"/>
  </r>
  <r>
    <s v="7507272246021MRCZZ11"/>
    <s v="7507"/>
    <n v="7507"/>
    <x v="8"/>
    <x v="0"/>
    <s v="DEPRECIATION ELEC MV SUBSTATIONS                  "/>
    <n v="0"/>
    <n v="0"/>
    <n v="0"/>
    <n v="0"/>
    <s v="P  "/>
    <n v="0"/>
    <s v="7"/>
    <s v="7507"/>
    <s v="2"/>
    <s v="272"/>
  </r>
  <r>
    <s v="7507272247021MRCZZ11"/>
    <s v="7507"/>
    <n v="7507"/>
    <x v="8"/>
    <x v="0"/>
    <s v="DEPRECIATION ELEC MV SWITCHING STATIONS           "/>
    <n v="0"/>
    <n v="0"/>
    <n v="0"/>
    <n v="0"/>
    <s v="P  "/>
    <n v="0"/>
    <s v="7"/>
    <s v="7507"/>
    <s v="2"/>
    <s v="272"/>
  </r>
  <r>
    <s v="7507272248021MRCZZ11"/>
    <s v="7507"/>
    <n v="7507"/>
    <x v="8"/>
    <x v="0"/>
    <s v="DEPRECIATION ELEC MV NETWORKS                     "/>
    <n v="0"/>
    <n v="0"/>
    <n v="0"/>
    <n v="0"/>
    <s v="P  "/>
    <n v="0"/>
    <s v="7"/>
    <s v="7507"/>
    <s v="2"/>
    <s v="272"/>
  </r>
  <r>
    <s v="7507272249021MRCZZ11"/>
    <s v="7507"/>
    <n v="7507"/>
    <x v="8"/>
    <x v="0"/>
    <s v="DEPRECIATION ELEC LV NETWORKS                     "/>
    <n v="0"/>
    <n v="0"/>
    <n v="0"/>
    <n v="0"/>
    <s v="P  "/>
    <n v="0"/>
    <s v="7"/>
    <s v="7507"/>
    <s v="2"/>
    <s v="272"/>
  </r>
  <r>
    <s v="7507272250021MRCZZ11"/>
    <s v="7507"/>
    <n v="7507"/>
    <x v="8"/>
    <x v="0"/>
    <s v="DEPRECIATION ELEC CAPITAL SPARES                  "/>
    <n v="0"/>
    <n v="0"/>
    <n v="0"/>
    <n v="0"/>
    <s v="P  "/>
    <n v="0"/>
    <s v="7"/>
    <s v="7507"/>
    <s v="2"/>
    <s v="272"/>
  </r>
  <r>
    <s v="7507395002021MRC1211"/>
    <s v="7507"/>
    <n v="7507"/>
    <x v="8"/>
    <x v="1"/>
    <s v="DPT CHG - VEHICLE RENTAL                          "/>
    <n v="0"/>
    <n v="27067.59"/>
    <n v="0"/>
    <n v="27067.59"/>
    <s v="P  "/>
    <n v="787507"/>
    <s v="7"/>
    <s v="7507"/>
    <s v="3"/>
    <s v="395"/>
  </r>
  <r>
    <s v="7507395017021MRC1H11"/>
    <s v="7507"/>
    <n v="7507"/>
    <x v="8"/>
    <x v="1"/>
    <s v="DPT CHG - FUEL RECHARGE                           "/>
    <n v="0"/>
    <n v="471793.22"/>
    <n v="0"/>
    <n v="471793.22"/>
    <s v="P  "/>
    <n v="557600"/>
    <s v="7"/>
    <s v="7507"/>
    <s v="3"/>
    <s v="395"/>
  </r>
  <r>
    <s v="7507395023021MRC1L11"/>
    <s v="7507"/>
    <n v="7507"/>
    <x v="8"/>
    <x v="1"/>
    <s v="DPT CHG INSURANCE FEES                            "/>
    <n v="0"/>
    <n v="0"/>
    <n v="0"/>
    <n v="0"/>
    <s v="P  "/>
    <n v="0"/>
    <s v="7"/>
    <s v="7507"/>
    <s v="3"/>
    <s v="395"/>
  </r>
  <r>
    <s v="75073996050ZZZZZZZ11"/>
    <s v="7507"/>
    <n v="7507"/>
    <x v="8"/>
    <x v="1"/>
    <s v="TRF TO ACC SURPLUS DEFICIT                        "/>
    <n v="0"/>
    <n v="0"/>
    <n v="-39471940.100000001"/>
    <n v="-39471940.100000001"/>
    <s v="P  "/>
    <n v="0"/>
    <s v="7"/>
    <s v="7507"/>
    <s v="3"/>
    <s v="399"/>
  </r>
  <r>
    <s v="75073996100ZZZZZZZ11"/>
    <s v="7507"/>
    <n v="7507"/>
    <x v="8"/>
    <x v="1"/>
    <s v="TRF FROM ACC SURPLUS DEFICIT                      "/>
    <n v="0"/>
    <n v="0"/>
    <n v="0"/>
    <n v="0"/>
    <s v="P  "/>
    <n v="0"/>
    <s v="7"/>
    <s v="7507"/>
    <s v="3"/>
    <s v="399"/>
  </r>
  <r>
    <s v="75078100010ZZZZZZZ11"/>
    <s v="7507"/>
    <n v="7507"/>
    <x v="8"/>
    <x v="2"/>
    <s v="ACC SUR/(DEF): OPENING BALANCE                    "/>
    <n v="30082951.109999999"/>
    <n v="0"/>
    <n v="0"/>
    <n v="30082951.109999999"/>
    <s v="GP "/>
    <n v="0"/>
    <s v="7"/>
    <s v="7507"/>
    <s v="8"/>
    <s v="810"/>
  </r>
  <r>
    <s v="75078100020ZZZZZZZ11"/>
    <s v="7507"/>
    <n v="7507"/>
    <x v="8"/>
    <x v="2"/>
    <s v="ACC SUR/(DEF): CHANGES IN ACC POLICY              "/>
    <n v="0"/>
    <n v="0"/>
    <n v="0"/>
    <n v="0"/>
    <s v="GP "/>
    <n v="0"/>
    <s v="7"/>
    <s v="7507"/>
    <s v="8"/>
    <s v="810"/>
  </r>
  <r>
    <s v="75078100030ZZZZZZZ11"/>
    <s v="7507"/>
    <n v="7507"/>
    <x v="8"/>
    <x v="2"/>
    <s v="ACC SUR/(DEF): CORREC PRIOR PERIOD ERROR          "/>
    <n v="0"/>
    <n v="0"/>
    <n v="0"/>
    <n v="0"/>
    <s v="GP "/>
    <n v="0"/>
    <s v="7"/>
    <s v="7507"/>
    <s v="8"/>
    <s v="810"/>
  </r>
  <r>
    <s v="75078100040ZZZZZZZ11"/>
    <s v="7507"/>
    <n v="7507"/>
    <x v="8"/>
    <x v="2"/>
    <s v="ACC SUR/(DEF): TRF TO/FROM ACCUM SURPLUS          "/>
    <n v="0"/>
    <n v="39471940.100000001"/>
    <n v="0"/>
    <n v="39471940.100000001"/>
    <s v="GP "/>
    <n v="0"/>
    <s v="7"/>
    <s v="7507"/>
    <s v="8"/>
    <s v="810"/>
  </r>
  <r>
    <s v="75078100050ZZZZZZZ11"/>
    <s v="7507"/>
    <n v="7507"/>
    <x v="8"/>
    <x v="2"/>
    <s v="ACC SUR/(DEF): TRF TO/FROM RESERVES               "/>
    <n v="0"/>
    <n v="0"/>
    <n v="0"/>
    <n v="0"/>
    <s v="GP "/>
    <n v="0"/>
    <s v="7"/>
    <s v="7507"/>
    <s v="8"/>
    <s v="810"/>
  </r>
  <r>
    <s v="75078100060ZZZZZZZ11"/>
    <s v="7507"/>
    <n v="7507"/>
    <x v="8"/>
    <x v="2"/>
    <s v="ACC SUR/(DEF): DEPRECIATION OFFSETS               "/>
    <n v="0"/>
    <n v="0"/>
    <n v="0"/>
    <n v="0"/>
    <s v="GP "/>
    <n v="0"/>
    <s v="7"/>
    <s v="7507"/>
    <s v="8"/>
    <s v="810"/>
  </r>
  <r>
    <s v="7611211001022MRCZZ11"/>
    <s v="7611"/>
    <n v="7611"/>
    <x v="9"/>
    <x v="0"/>
    <s v="MS: SAL &amp; ALL: BASIC SALARY &amp; WAGES               "/>
    <n v="0"/>
    <n v="1599829.33"/>
    <n v="0"/>
    <n v="1599829.33"/>
    <s v="P  "/>
    <n v="2320322"/>
    <s v="7"/>
    <s v="7611"/>
    <s v="2"/>
    <s v="211"/>
  </r>
  <r>
    <s v="7611211010022MRCZZ11"/>
    <s v="7611"/>
    <n v="7611"/>
    <x v="9"/>
    <x v="0"/>
    <s v="MS: SAL &amp; ALL: PERFORMANCE BASED BONUSES          "/>
    <n v="0"/>
    <n v="0"/>
    <n v="0"/>
    <n v="0"/>
    <s v="P  "/>
    <n v="0"/>
    <s v="7"/>
    <s v="7611"/>
    <s v="2"/>
    <s v="211"/>
  </r>
  <r>
    <s v="7611211022022MRCZZ11"/>
    <s v="7611"/>
    <n v="7611"/>
    <x v="9"/>
    <x v="0"/>
    <s v="MS: ALL - CELLULAR &amp; TELEPHONE                    "/>
    <n v="0"/>
    <n v="9400"/>
    <n v="0"/>
    <n v="11500"/>
    <s v="P  "/>
    <n v="20400"/>
    <s v="7"/>
    <s v="7611"/>
    <s v="2"/>
    <s v="211"/>
  </r>
  <r>
    <s v="7611211026022MRCZZ11"/>
    <s v="7611"/>
    <n v="7611"/>
    <x v="9"/>
    <x v="0"/>
    <s v="MS: HB &amp; INC: HOUSING BENEFITS                    "/>
    <n v="0"/>
    <n v="20456.88"/>
    <n v="0"/>
    <n v="20456.88"/>
    <s v="P  "/>
    <n v="20496"/>
    <s v="7"/>
    <s v="7611"/>
    <s v="2"/>
    <s v="211"/>
  </r>
  <r>
    <s v="7611211034022MRCZZ11"/>
    <s v="7611"/>
    <n v="7611"/>
    <x v="9"/>
    <x v="0"/>
    <s v="MS: ALL - TRAVEL OR MOTOR VEHICLE                 "/>
    <n v="0"/>
    <n v="139786.18"/>
    <n v="0"/>
    <n v="139944.94"/>
    <s v="P  "/>
    <n v="248652"/>
    <s v="7"/>
    <s v="7611"/>
    <s v="2"/>
    <s v="211"/>
  </r>
  <r>
    <s v="7611211044022MRCZZ11"/>
    <s v="7611"/>
    <n v="7611"/>
    <x v="9"/>
    <x v="0"/>
    <s v="MS: SRB - ACTING ALLOWANCE                        "/>
    <n v="0"/>
    <n v="0"/>
    <n v="0"/>
    <n v="0"/>
    <s v="P  "/>
    <n v="0"/>
    <s v="7"/>
    <s v="7611"/>
    <s v="2"/>
    <s v="211"/>
  </r>
  <r>
    <s v="7611211046022MRCZZ11"/>
    <s v="7611"/>
    <n v="7611"/>
    <x v="9"/>
    <x v="0"/>
    <s v="MS: SRB - ANNUAL BONUS                            "/>
    <n v="0"/>
    <n v="131000.05"/>
    <n v="0"/>
    <n v="131000.05"/>
    <s v="P  "/>
    <n v="223870"/>
    <s v="7"/>
    <s v="7611"/>
    <s v="2"/>
    <s v="211"/>
  </r>
  <r>
    <s v="7611211050022MRCZZ11"/>
    <s v="7611"/>
    <n v="7611"/>
    <x v="9"/>
    <x v="0"/>
    <s v="MS: SRB - LONG SERVICE AWARD                      "/>
    <n v="0"/>
    <n v="18357.12"/>
    <n v="0"/>
    <n v="18357.12"/>
    <s v="P  "/>
    <n v="0"/>
    <s v="7"/>
    <s v="7611"/>
    <s v="2"/>
    <s v="211"/>
  </r>
  <r>
    <s v="7611213001022MRCZZ11"/>
    <s v="7611"/>
    <n v="7611"/>
    <x v="9"/>
    <x v="0"/>
    <s v="MS: SOC CONTR - BARGAINING COUNCIL                "/>
    <n v="0"/>
    <n v="428.76"/>
    <n v="0"/>
    <n v="428.76"/>
    <s v="P  "/>
    <n v="530"/>
    <s v="7"/>
    <s v="7611"/>
    <s v="2"/>
    <s v="213"/>
  </r>
  <r>
    <s v="7611213010022MRCZZ11"/>
    <s v="7611"/>
    <n v="7611"/>
    <x v="9"/>
    <x v="0"/>
    <s v="MS: SOC CONTR - GROUP LIFE INSURANCE              "/>
    <n v="0"/>
    <n v="3424.23"/>
    <n v="0"/>
    <n v="3741.84"/>
    <s v="P  "/>
    <n v="3732"/>
    <s v="7"/>
    <s v="7611"/>
    <s v="2"/>
    <s v="213"/>
  </r>
  <r>
    <s v="7611213020022MRCZZ11"/>
    <s v="7611"/>
    <n v="7611"/>
    <x v="9"/>
    <x v="0"/>
    <s v="MS: SOC CONTR - MEDICAL                           "/>
    <n v="0"/>
    <n v="90327.84"/>
    <n v="0"/>
    <n v="90327.84"/>
    <s v="P  "/>
    <n v="156103"/>
    <s v="7"/>
    <s v="7611"/>
    <s v="2"/>
    <s v="213"/>
  </r>
  <r>
    <s v="7611213030022MRCZZ11"/>
    <s v="7611"/>
    <n v="7611"/>
    <x v="9"/>
    <x v="0"/>
    <s v="MS: SOC CONTR - PENSION                           "/>
    <n v="0"/>
    <n v="275256.53999999998"/>
    <n v="0"/>
    <n v="275256.53999999998"/>
    <s v="P  "/>
    <n v="438860"/>
    <s v="7"/>
    <s v="7611"/>
    <s v="2"/>
    <s v="213"/>
  </r>
  <r>
    <s v="7611213040022MRCZZ11"/>
    <s v="7611"/>
    <n v="7611"/>
    <x v="9"/>
    <x v="0"/>
    <s v="MS: SOC CONTR - UNEMPLOYMENT INSUR FUND           "/>
    <n v="0"/>
    <n v="7287.27"/>
    <n v="0"/>
    <n v="7287.27"/>
    <s v="P  "/>
    <n v="9565"/>
    <s v="7"/>
    <s v="7611"/>
    <s v="2"/>
    <s v="213"/>
  </r>
  <r>
    <s v="7611228361022NSPZZ11"/>
    <s v="7611"/>
    <n v="7611"/>
    <x v="9"/>
    <x v="0"/>
    <s v="CONTR: MAINTENANCE OF EQUIPMENT                   "/>
    <n v="0"/>
    <n v="0"/>
    <n v="0"/>
    <n v="0"/>
    <s v="P  "/>
    <n v="0"/>
    <s v="7"/>
    <s v="7611"/>
    <s v="2"/>
    <s v="228"/>
  </r>
  <r>
    <s v="7611230019022MRCZZ11"/>
    <s v="7611"/>
    <n v="7611"/>
    <x v="9"/>
    <x v="0"/>
    <s v="OC: ASSETS LESS THAN CAPITAL THRESHOLD            "/>
    <n v="0"/>
    <n v="0"/>
    <n v="0"/>
    <n v="0"/>
    <s v="P  "/>
    <n v="0"/>
    <s v="7"/>
    <s v="7611"/>
    <s v="2"/>
    <s v="230"/>
  </r>
  <r>
    <s v="7611230451022MRCZZ11"/>
    <s v="7611"/>
    <n v="7611"/>
    <x v="9"/>
    <x v="0"/>
    <s v="OC: PRINTING &amp; PUBLICATIONS                       "/>
    <n v="0"/>
    <n v="0"/>
    <n v="0"/>
    <n v="0"/>
    <s v="P  "/>
    <n v="575"/>
    <s v="7"/>
    <s v="7611"/>
    <s v="2"/>
    <s v="230"/>
  </r>
  <r>
    <s v="7611230511022MRCZZ11"/>
    <s v="7611"/>
    <n v="7611"/>
    <x v="9"/>
    <x v="0"/>
    <s v="OC: REG FEES NATIONAL                             "/>
    <n v="0"/>
    <n v="0"/>
    <n v="0"/>
    <n v="0"/>
    <s v="P  "/>
    <n v="2911"/>
    <s v="7"/>
    <s v="7611"/>
    <s v="2"/>
    <s v="230"/>
  </r>
  <r>
    <s v="7611230541022MRCZZ11"/>
    <s v="7611"/>
    <n v="7611"/>
    <x v="9"/>
    <x v="0"/>
    <s v="OC: SKILLS DEVELOPMENT FUND LEVY                  "/>
    <n v="0"/>
    <n v="21576.28"/>
    <n v="0"/>
    <n v="21558.75"/>
    <s v="P  "/>
    <n v="16829"/>
    <s v="7"/>
    <s v="7611"/>
    <s v="2"/>
    <s v="230"/>
  </r>
  <r>
    <s v="7611230572022MRCZZ11"/>
    <s v="7611"/>
    <n v="7611"/>
    <x v="9"/>
    <x v="0"/>
    <s v="OC: TOLL GATE FEES                                "/>
    <n v="0"/>
    <n v="0"/>
    <n v="0"/>
    <n v="0"/>
    <s v="P  "/>
    <n v="194"/>
    <s v="7"/>
    <s v="7611"/>
    <s v="2"/>
    <s v="230"/>
  </r>
  <r>
    <s v="7611230575022MRCZZ11"/>
    <s v="7611"/>
    <n v="7611"/>
    <x v="9"/>
    <x v="0"/>
    <s v="OC: TRANSPORT - PATIENTS &amp; CORPSE                 "/>
    <n v="0"/>
    <n v="32686.14"/>
    <n v="0"/>
    <n v="32686.14"/>
    <s v="P  "/>
    <n v="50004"/>
    <s v="7"/>
    <s v="7611"/>
    <s v="2"/>
    <s v="230"/>
  </r>
  <r>
    <s v="7611230576022MRCZZ11"/>
    <s v="7611"/>
    <n v="7611"/>
    <x v="9"/>
    <x v="0"/>
    <s v="OC: T&amp;S DOM - ACCOMMODATION                       "/>
    <n v="0"/>
    <n v="0"/>
    <n v="0"/>
    <n v="0"/>
    <s v="P  "/>
    <n v="1552"/>
    <s v="7"/>
    <s v="7611"/>
    <s v="2"/>
    <s v="230"/>
  </r>
  <r>
    <s v="7611230576422MRCZZ11"/>
    <s v="7611"/>
    <n v="7611"/>
    <x v="9"/>
    <x v="0"/>
    <s v="OC: T&amp;S DOM - ACCOMMODATION(TRAIN / INTE          "/>
    <n v="0"/>
    <n v="0"/>
    <n v="0"/>
    <n v="0"/>
    <s v="P  "/>
    <n v="3299"/>
    <s v="7"/>
    <s v="7611"/>
    <s v="2"/>
    <s v="230"/>
  </r>
  <r>
    <s v="7611230577022MRCZZ11"/>
    <s v="7611"/>
    <n v="7611"/>
    <x v="9"/>
    <x v="0"/>
    <s v="OC: T&amp;S DOM - DAILY ALLOWANCE                     "/>
    <n v="0"/>
    <n v="0"/>
    <n v="0"/>
    <n v="0"/>
    <s v="P  "/>
    <n v="388"/>
    <s v="7"/>
    <s v="7611"/>
    <s v="2"/>
    <s v="230"/>
  </r>
  <r>
    <s v="7611230577422MRCZZ11"/>
    <s v="7611"/>
    <n v="7611"/>
    <x v="9"/>
    <x v="0"/>
    <s v="OC: T&amp;S DOM - DAILY ALLOWANCE(TRAINING/I          "/>
    <n v="0"/>
    <n v="0"/>
    <n v="0"/>
    <n v="0"/>
    <s v="P  "/>
    <n v="582"/>
    <s v="7"/>
    <s v="7611"/>
    <s v="2"/>
    <s v="230"/>
  </r>
  <r>
    <s v="7611230578022MRCZZ11"/>
    <s v="7611"/>
    <n v="7611"/>
    <x v="9"/>
    <x v="0"/>
    <s v="OC: T&amp;S DOM - FOOD &amp; BEVERAGE (SERVED)            "/>
    <n v="0"/>
    <n v="0"/>
    <n v="0"/>
    <n v="0"/>
    <s v="P  "/>
    <n v="194"/>
    <s v="7"/>
    <s v="7611"/>
    <s v="2"/>
    <s v="230"/>
  </r>
  <r>
    <s v="7611230578322MRCZZ11"/>
    <s v="7611"/>
    <n v="7611"/>
    <x v="9"/>
    <x v="0"/>
    <s v="OC: T&amp;S DOM - FOOD &amp; BEV (SERV)(MARKET)           "/>
    <n v="0"/>
    <n v="0"/>
    <n v="0"/>
    <n v="0"/>
    <s v="P  "/>
    <n v="388"/>
    <s v="7"/>
    <s v="7611"/>
    <s v="2"/>
    <s v="230"/>
  </r>
  <r>
    <s v="7611230579022MRCZZ11"/>
    <s v="7611"/>
    <n v="7611"/>
    <x v="9"/>
    <x v="0"/>
    <s v="OC: T&amp;S DOM - INCIDENTAL COST                     "/>
    <n v="0"/>
    <n v="0"/>
    <n v="0"/>
    <n v="0"/>
    <s v="P  "/>
    <n v="194"/>
    <s v="7"/>
    <s v="7611"/>
    <s v="2"/>
    <s v="230"/>
  </r>
  <r>
    <s v="7611230580022MRCZZ11"/>
    <s v="7611"/>
    <n v="7611"/>
    <x v="9"/>
    <x v="0"/>
    <s v="OC: T&amp;S DOM TRP - WITHOUT OPR CAR RENTAL          "/>
    <n v="0"/>
    <n v="0"/>
    <n v="0"/>
    <n v="0"/>
    <s v="P  "/>
    <n v="970"/>
    <s v="7"/>
    <s v="7611"/>
    <s v="2"/>
    <s v="230"/>
  </r>
  <r>
    <s v="7611230580422MRCZZ11"/>
    <s v="7611"/>
    <n v="7611"/>
    <x v="9"/>
    <x v="0"/>
    <s v="OC: T&amp;S DOM - WITHOUT OPR CAR RENTAL(TRA          "/>
    <n v="0"/>
    <n v="0"/>
    <n v="0"/>
    <n v="0"/>
    <s v="P  "/>
    <n v="388"/>
    <s v="7"/>
    <s v="7611"/>
    <s v="2"/>
    <s v="230"/>
  </r>
  <r>
    <s v="7611230581022MRCZZ11"/>
    <s v="7611"/>
    <n v="7611"/>
    <x v="9"/>
    <x v="0"/>
    <s v="OC: T&amp;S DOM TRP - W/OUT OPR OWN TRANSPRT          "/>
    <n v="0"/>
    <n v="0"/>
    <n v="0"/>
    <n v="0"/>
    <s v="P  "/>
    <n v="582"/>
    <s v="7"/>
    <s v="7611"/>
    <s v="2"/>
    <s v="230"/>
  </r>
  <r>
    <s v="7611230583022MRCZZ11"/>
    <s v="7611"/>
    <n v="7611"/>
    <x v="9"/>
    <x v="0"/>
    <s v="OC: T&amp;S DOM PUB TRP - AIR TRANSPORT               "/>
    <n v="0"/>
    <n v="0"/>
    <n v="0"/>
    <n v="0"/>
    <s v="P  "/>
    <n v="4852"/>
    <s v="7"/>
    <s v="7611"/>
    <s v="2"/>
    <s v="230"/>
  </r>
  <r>
    <s v="7611230583422MRCZZ11"/>
    <s v="7611"/>
    <n v="7611"/>
    <x v="9"/>
    <x v="0"/>
    <s v="OC: T&amp;S DOM PUB TRP - AIR TRANSPORT(TRAI          "/>
    <n v="0"/>
    <n v="0"/>
    <n v="0"/>
    <n v="0"/>
    <s v="P  "/>
    <n v="2911"/>
    <s v="7"/>
    <s v="7611"/>
    <s v="2"/>
    <s v="230"/>
  </r>
  <r>
    <s v="7611232360022MRCZZ11"/>
    <s v="7611"/>
    <n v="7611"/>
    <x v="9"/>
    <x v="0"/>
    <s v="INVENTORY - MATERIALS &amp; SUPPLIES                  "/>
    <n v="0"/>
    <n v="509.12"/>
    <n v="0"/>
    <n v="509.12"/>
    <s v="P  "/>
    <n v="1762"/>
    <s v="7"/>
    <s v="7611"/>
    <s v="2"/>
    <s v="232"/>
  </r>
  <r>
    <s v="7611232360C22MRCZZ11"/>
    <s v="7611"/>
    <n v="7611"/>
    <x v="9"/>
    <x v="0"/>
    <s v="INVENTORY - MATERIALS &amp; SUPPLIES(CHEMICA          "/>
    <n v="0"/>
    <n v="0"/>
    <n v="0"/>
    <n v="0"/>
    <s v="P  "/>
    <n v="779"/>
    <s v="7"/>
    <s v="7611"/>
    <s v="2"/>
    <s v="232"/>
  </r>
  <r>
    <s v="7611238360022MRCZZ11"/>
    <s v="7611"/>
    <n v="7611"/>
    <x v="9"/>
    <x v="0"/>
    <s v="OPR LEASES: MACHINERY &amp; EQUIPMENT                 "/>
    <n v="0"/>
    <n v="0"/>
    <n v="0"/>
    <n v="0"/>
    <s v="P  "/>
    <n v="11128"/>
    <s v="7"/>
    <s v="7611"/>
    <s v="2"/>
    <s v="238"/>
  </r>
  <r>
    <s v="7611272060022MRCZZ11"/>
    <s v="7611"/>
    <n v="7611"/>
    <x v="9"/>
    <x v="0"/>
    <s v="DEPRECIATION COMPUTER EQUIPMENT                   "/>
    <n v="0"/>
    <n v="0"/>
    <n v="0"/>
    <n v="0"/>
    <s v="P  "/>
    <n v="0"/>
    <s v="7"/>
    <s v="7611"/>
    <s v="2"/>
    <s v="272"/>
  </r>
  <r>
    <s v="7611272150022MRCZZ11"/>
    <s v="7611"/>
    <n v="7611"/>
    <x v="9"/>
    <x v="0"/>
    <s v="DEPRECIATION FURNITURE &amp; OFFICE EQUIPM            "/>
    <n v="0"/>
    <n v="0"/>
    <n v="0"/>
    <n v="0"/>
    <s v="P  "/>
    <n v="0"/>
    <s v="7"/>
    <s v="7611"/>
    <s v="2"/>
    <s v="272"/>
  </r>
  <r>
    <s v="7611272242022MRCZZ11"/>
    <s v="7611"/>
    <n v="7611"/>
    <x v="9"/>
    <x v="0"/>
    <s v="DEPRECIATION ELEC POWER PLANTS                    "/>
    <n v="0"/>
    <n v="0"/>
    <n v="0"/>
    <n v="0"/>
    <s v="P  "/>
    <n v="0"/>
    <s v="7"/>
    <s v="7611"/>
    <s v="2"/>
    <s v="272"/>
  </r>
  <r>
    <s v="7611272243022MRCZZ11"/>
    <s v="7611"/>
    <n v="7611"/>
    <x v="9"/>
    <x v="0"/>
    <s v="DEPRECIATION ELEC HV SUBSTATIONS                  "/>
    <n v="0"/>
    <n v="0"/>
    <n v="0"/>
    <n v="0"/>
    <s v="P  "/>
    <n v="0"/>
    <s v="7"/>
    <s v="7611"/>
    <s v="2"/>
    <s v="272"/>
  </r>
  <r>
    <s v="7611272244022MRCZZ11"/>
    <s v="7611"/>
    <n v="7611"/>
    <x v="9"/>
    <x v="0"/>
    <s v="DEPRECIATION ELEC HV SWITCHING STATIONS           "/>
    <n v="0"/>
    <n v="0"/>
    <n v="0"/>
    <n v="0"/>
    <s v="P  "/>
    <n v="0"/>
    <s v="7"/>
    <s v="7611"/>
    <s v="2"/>
    <s v="272"/>
  </r>
  <r>
    <s v="7611272245022MRCZZ11"/>
    <s v="7611"/>
    <n v="7611"/>
    <x v="9"/>
    <x v="0"/>
    <s v="DEPRECIATION ELEC HV TRANSM CONDUCTORS            "/>
    <n v="0"/>
    <n v="0"/>
    <n v="0"/>
    <n v="0"/>
    <s v="P  "/>
    <n v="0"/>
    <s v="7"/>
    <s v="7611"/>
    <s v="2"/>
    <s v="272"/>
  </r>
  <r>
    <s v="7611272246022MRCZZ11"/>
    <s v="7611"/>
    <n v="7611"/>
    <x v="9"/>
    <x v="0"/>
    <s v="DEPRECIATION ELEC MV SUBSTATIONS                  "/>
    <n v="0"/>
    <n v="0"/>
    <n v="0"/>
    <n v="0"/>
    <s v="P  "/>
    <n v="0"/>
    <s v="7"/>
    <s v="7611"/>
    <s v="2"/>
    <s v="272"/>
  </r>
  <r>
    <s v="7611272247022MRCZZ11"/>
    <s v="7611"/>
    <n v="7611"/>
    <x v="9"/>
    <x v="0"/>
    <s v="DEPRECIATION ELEC MV SWITCHING STATIONS           "/>
    <n v="0"/>
    <n v="0"/>
    <n v="0"/>
    <n v="0"/>
    <s v="P  "/>
    <n v="0"/>
    <s v="7"/>
    <s v="7611"/>
    <s v="2"/>
    <s v="272"/>
  </r>
  <r>
    <s v="7611272248022MRCZZ11"/>
    <s v="7611"/>
    <n v="7611"/>
    <x v="9"/>
    <x v="0"/>
    <s v="DEPRECIATION ELEC MV NETWORKS                     "/>
    <n v="0"/>
    <n v="0"/>
    <n v="0"/>
    <n v="0"/>
    <s v="P  "/>
    <n v="0"/>
    <s v="7"/>
    <s v="7611"/>
    <s v="2"/>
    <s v="272"/>
  </r>
  <r>
    <s v="7611272249022MRCZZ11"/>
    <s v="7611"/>
    <n v="7611"/>
    <x v="9"/>
    <x v="0"/>
    <s v="DEPRECIATION ELEC LV NETWORKS                     "/>
    <n v="0"/>
    <n v="0"/>
    <n v="0"/>
    <n v="0"/>
    <s v="P  "/>
    <n v="0"/>
    <s v="7"/>
    <s v="7611"/>
    <s v="2"/>
    <s v="272"/>
  </r>
  <r>
    <s v="7611272250022MRCZZ11"/>
    <s v="7611"/>
    <n v="7611"/>
    <x v="9"/>
    <x v="0"/>
    <s v="DEPRECIATION ELEC CAPITAL SPARES                  "/>
    <n v="0"/>
    <n v="0"/>
    <n v="0"/>
    <n v="0"/>
    <s v="P  "/>
    <n v="0"/>
    <s v="7"/>
    <s v="7611"/>
    <s v="2"/>
    <s v="272"/>
  </r>
  <r>
    <s v="7611272360022MRCZZ11"/>
    <s v="7611"/>
    <n v="7611"/>
    <x v="9"/>
    <x v="0"/>
    <s v="DEPRECIATION  MACHINERY &amp; EQUIPMENT               "/>
    <n v="0"/>
    <n v="0"/>
    <n v="0"/>
    <n v="0"/>
    <s v="P  "/>
    <n v="0"/>
    <s v="7"/>
    <s v="7611"/>
    <s v="2"/>
    <s v="272"/>
  </r>
  <r>
    <s v="7611350125022MRCZZ11"/>
    <s v="7611"/>
    <n v="7611"/>
    <x v="9"/>
    <x v="3"/>
    <s v="IL: WATER                                         "/>
    <n v="0"/>
    <n v="160463782.00999999"/>
    <n v="0"/>
    <n v="160463782.00999999"/>
    <s v="P  "/>
    <n v="0"/>
    <s v="7"/>
    <s v="7611"/>
    <s v="3"/>
    <s v="350"/>
  </r>
  <r>
    <s v="7611395023022MRC1L11"/>
    <s v="7611"/>
    <n v="7611"/>
    <x v="9"/>
    <x v="1"/>
    <s v="DPT CHG INSURANCE FEES                            "/>
    <n v="0"/>
    <n v="0"/>
    <n v="0"/>
    <n v="0"/>
    <s v="P  "/>
    <n v="0"/>
    <s v="7"/>
    <s v="7611"/>
    <s v="3"/>
    <s v="395"/>
  </r>
  <r>
    <s v="7611395030022MRC1T11"/>
    <s v="7611"/>
    <n v="7611"/>
    <x v="9"/>
    <x v="1"/>
    <s v="DPT CHG LEGAL SERVICES                            "/>
    <n v="0"/>
    <n v="870885.85"/>
    <n v="0"/>
    <n v="870885.85"/>
    <s v="P  "/>
    <n v="2000000"/>
    <s v="7"/>
    <s v="7611"/>
    <s v="3"/>
    <s v="395"/>
  </r>
  <r>
    <s v="7611395049022MRC2A11"/>
    <s v="7611"/>
    <n v="7611"/>
    <x v="9"/>
    <x v="1"/>
    <s v="DPT CHG TELEPHONE                                 "/>
    <n v="0"/>
    <n v="49609.62"/>
    <n v="0"/>
    <n v="49609.62"/>
    <s v="P  "/>
    <n v="59124"/>
    <s v="7"/>
    <s v="7611"/>
    <s v="3"/>
    <s v="395"/>
  </r>
  <r>
    <s v="7611396011022MRC4F11"/>
    <s v="7611"/>
    <n v="7611"/>
    <x v="9"/>
    <x v="1"/>
    <s v="CHG INT BILL:WATER CONSUMPTION                    "/>
    <n v="0"/>
    <n v="0"/>
    <n v="0"/>
    <n v="0"/>
    <s v="P  "/>
    <n v="0"/>
    <s v="7"/>
    <s v="7611"/>
    <s v="3"/>
    <s v="396"/>
  </r>
  <r>
    <s v="76113996050ZZZZZZZ11"/>
    <s v="7611"/>
    <n v="7611"/>
    <x v="9"/>
    <x v="1"/>
    <s v="TRF TO ACC SURPLUS DEFICIT                        "/>
    <n v="0"/>
    <n v="0"/>
    <n v="-2637384.44"/>
    <n v="-2637384.44"/>
    <s v="P  "/>
    <n v="0"/>
    <s v="7"/>
    <s v="7611"/>
    <s v="3"/>
    <s v="399"/>
  </r>
  <r>
    <s v="76113996100ZZZZZZZ11"/>
    <s v="7611"/>
    <n v="7611"/>
    <x v="9"/>
    <x v="1"/>
    <s v="TRF FROM ACC SURPLUS DEFICIT                      "/>
    <n v="0"/>
    <n v="0"/>
    <n v="0"/>
    <n v="0"/>
    <s v="P  "/>
    <n v="0"/>
    <s v="7"/>
    <s v="7611"/>
    <s v="3"/>
    <s v="399"/>
  </r>
  <r>
    <s v="76118100010ZZZZZZZ11"/>
    <s v="7611"/>
    <n v="7611"/>
    <x v="9"/>
    <x v="2"/>
    <s v="ACC SUR/(DEF): OPENING BALANCE                    "/>
    <n v="325794119.33999997"/>
    <n v="0"/>
    <n v="0"/>
    <n v="325794119.33999997"/>
    <s v="GP "/>
    <n v="0"/>
    <s v="7"/>
    <s v="7611"/>
    <s v="8"/>
    <s v="810"/>
  </r>
  <r>
    <s v="76118100020ZZZZZZZ11"/>
    <s v="7611"/>
    <n v="7611"/>
    <x v="9"/>
    <x v="2"/>
    <s v="ACC SUR/(DEF): CHANGES IN ACC POLICY              "/>
    <n v="0"/>
    <n v="0"/>
    <n v="0"/>
    <n v="0"/>
    <s v="GP "/>
    <n v="0"/>
    <s v="7"/>
    <s v="7611"/>
    <s v="8"/>
    <s v="810"/>
  </r>
  <r>
    <s v="76118100030ZZZZZZZ11"/>
    <s v="7611"/>
    <n v="7611"/>
    <x v="9"/>
    <x v="2"/>
    <s v="ACC SUR/(DEF): CORREC PRIOR PERIOD ERROR          "/>
    <n v="0"/>
    <n v="0"/>
    <n v="0"/>
    <n v="0"/>
    <s v="GP "/>
    <n v="0"/>
    <s v="7"/>
    <s v="7611"/>
    <s v="8"/>
    <s v="810"/>
  </r>
  <r>
    <s v="76118100040ZZZZZZZ11"/>
    <s v="7611"/>
    <n v="7611"/>
    <x v="9"/>
    <x v="2"/>
    <s v="ACC SUR/(DEF): TRF TO/FROM ACCUM SURPLUS          "/>
    <n v="0"/>
    <n v="2637384.44"/>
    <n v="0"/>
    <n v="2637384.44"/>
    <s v="GP "/>
    <n v="0"/>
    <s v="7"/>
    <s v="7611"/>
    <s v="8"/>
    <s v="810"/>
  </r>
  <r>
    <s v="76118100050ZZZZZZZ11"/>
    <s v="7611"/>
    <n v="7611"/>
    <x v="9"/>
    <x v="2"/>
    <s v="ACC SUR/(DEF): TRF TO/FROM RESERVES               "/>
    <n v="0"/>
    <n v="0"/>
    <n v="0"/>
    <n v="0"/>
    <s v="GP "/>
    <n v="0"/>
    <s v="7"/>
    <s v="7611"/>
    <s v="8"/>
    <s v="810"/>
  </r>
  <r>
    <s v="76118100060ZZZZZZZ11"/>
    <s v="7611"/>
    <n v="7611"/>
    <x v="9"/>
    <x v="2"/>
    <s v="ACC SUR/(DEF): DEPRECIATION OFFSETS               "/>
    <n v="0"/>
    <n v="0"/>
    <n v="0"/>
    <n v="0"/>
    <s v="GP "/>
    <n v="0"/>
    <s v="7"/>
    <s v="7611"/>
    <s v="8"/>
    <s v="810"/>
  </r>
  <r>
    <s v="7612117201006ZZZZZ11"/>
    <s v="7612"/>
    <n v="7612"/>
    <x v="9"/>
    <x v="5"/>
    <s v="NATIONAL REVENUE FUND: EQUITABLE SHARE            "/>
    <n v="0"/>
    <n v="0"/>
    <n v="-218891608.93000001"/>
    <n v="-218891608.93000001"/>
    <s v="P  "/>
    <n v="-226043235"/>
    <s v="7"/>
    <s v="7612"/>
    <s v="1"/>
    <s v="117"/>
  </r>
  <r>
    <s v="7612132400022ZZZZZ11"/>
    <s v="7612"/>
    <n v="7612"/>
    <x v="9"/>
    <x v="5"/>
    <s v="WATER: CONNECTION/RECONNECTION                    "/>
    <n v="0"/>
    <n v="0"/>
    <n v="0"/>
    <n v="0"/>
    <s v="P  "/>
    <n v="0"/>
    <s v="7"/>
    <s v="7612"/>
    <s v="1"/>
    <s v="132"/>
  </r>
  <r>
    <s v="7612132402022ZZZZZ11"/>
    <s v="7612"/>
    <n v="7612"/>
    <x v="9"/>
    <x v="5"/>
    <s v="WATER: SALE - CONVENTIONAL                        "/>
    <n v="0"/>
    <n v="0"/>
    <n v="-834615514.15999997"/>
    <n v="-834615514.15999997"/>
    <s v="P  "/>
    <n v="-884464553"/>
    <s v="7"/>
    <s v="7612"/>
    <s v="1"/>
    <s v="132"/>
  </r>
  <r>
    <s v="7612132402106FB4ZZ11"/>
    <s v="7612"/>
    <n v="7612"/>
    <x v="9"/>
    <x v="5"/>
    <s v="SUB ITEM 1718                                     "/>
    <n v="0"/>
    <n v="80894402.120000005"/>
    <n v="0"/>
    <n v="80894402.120000005"/>
    <s v="P  "/>
    <n v="65060993"/>
    <s v="7"/>
    <s v="7612"/>
    <s v="1"/>
    <s v="132"/>
  </r>
  <r>
    <s v="7612132403022ZZZZZ11"/>
    <s v="7612"/>
    <n v="7612"/>
    <x v="9"/>
    <x v="5"/>
    <s v="WATER: SALE - PREPAID                             "/>
    <n v="0"/>
    <n v="0"/>
    <n v="-40962733.969999999"/>
    <n v="-40962733.969999999"/>
    <s v="P  "/>
    <n v="-14487576"/>
    <s v="7"/>
    <s v="7612"/>
    <s v="1"/>
    <s v="132"/>
  </r>
  <r>
    <s v="7612132403022ZZZZZ20"/>
    <s v="7612"/>
    <n v="7612"/>
    <x v="9"/>
    <x v="5"/>
    <s v="WATER: SALE - PREPAID                             "/>
    <n v="0"/>
    <n v="0"/>
    <n v="-257613.14"/>
    <n v="-257613.14"/>
    <s v="P  "/>
    <n v="0"/>
    <s v="7"/>
    <s v="7612"/>
    <s v="1"/>
    <s v="132"/>
  </r>
  <r>
    <s v="7612132403022ZZZZZ30"/>
    <s v="7612"/>
    <n v="7612"/>
    <x v="9"/>
    <x v="5"/>
    <s v="WATER: SALE - PREPAID                             "/>
    <n v="0"/>
    <n v="0"/>
    <n v="0"/>
    <n v="0"/>
    <s v="P  "/>
    <n v="0"/>
    <s v="7"/>
    <s v="7612"/>
    <s v="1"/>
    <s v="132"/>
  </r>
  <r>
    <s v="7612132403022ZZZZZ40"/>
    <s v="7612"/>
    <n v="7612"/>
    <x v="9"/>
    <x v="5"/>
    <s v="WATER: SALE - PREPAID                             "/>
    <n v="0"/>
    <n v="0"/>
    <n v="0"/>
    <n v="0"/>
    <s v="P  "/>
    <n v="0"/>
    <s v="7"/>
    <s v="7612"/>
    <s v="1"/>
    <s v="132"/>
  </r>
  <r>
    <s v="7612132403022ZZZZZ50"/>
    <s v="7612"/>
    <n v="7612"/>
    <x v="9"/>
    <x v="5"/>
    <s v="WATER: SALE - PREPAID                             "/>
    <n v="0"/>
    <n v="0"/>
    <n v="0"/>
    <n v="0"/>
    <s v="P  "/>
    <n v="0"/>
    <s v="7"/>
    <s v="7612"/>
    <s v="1"/>
    <s v="132"/>
  </r>
  <r>
    <s v="7612132403022ZZZZZ60"/>
    <s v="7612"/>
    <n v="7612"/>
    <x v="9"/>
    <x v="5"/>
    <s v="WATER: SALE - PREPAID                             "/>
    <n v="0"/>
    <n v="0"/>
    <n v="0"/>
    <n v="0"/>
    <s v="P  "/>
    <n v="0"/>
    <s v="7"/>
    <s v="7612"/>
    <s v="1"/>
    <s v="132"/>
  </r>
  <r>
    <s v="7612132403122ZZZZZ20"/>
    <s v="7612"/>
    <n v="7612"/>
    <x v="9"/>
    <x v="5"/>
    <s v="WATER: SALE - PREPAID (TAXI RANK)                 "/>
    <n v="0"/>
    <n v="0"/>
    <n v="0"/>
    <n v="0"/>
    <s v="P  "/>
    <n v="0"/>
    <s v="7"/>
    <s v="7612"/>
    <s v="1"/>
    <s v="132"/>
  </r>
  <r>
    <s v="7612132404022ZZZZZ20"/>
    <s v="7612"/>
    <n v="7612"/>
    <x v="9"/>
    <x v="5"/>
    <s v="WATER: AGRICULTURAL &amp; RURAL WATER SERV            "/>
    <n v="0"/>
    <n v="0"/>
    <n v="0"/>
    <n v="0"/>
    <s v="P  "/>
    <n v="0"/>
    <s v="7"/>
    <s v="7612"/>
    <s v="1"/>
    <s v="132"/>
  </r>
  <r>
    <s v="7612132404022ZZZZZ50"/>
    <s v="7612"/>
    <n v="7612"/>
    <x v="9"/>
    <x v="5"/>
    <s v="WATER: AGRICULTURAL &amp; RURAL WATER SERV            "/>
    <n v="0"/>
    <n v="0"/>
    <n v="0"/>
    <n v="0"/>
    <s v="P  "/>
    <n v="0"/>
    <s v="7"/>
    <s v="7612"/>
    <s v="1"/>
    <s v="132"/>
  </r>
  <r>
    <s v="7612132405022ZZZZZ20"/>
    <s v="7612"/>
    <n v="7612"/>
    <x v="9"/>
    <x v="5"/>
    <s v="WATER: URBAN HIGHER LEVEL SERVICE                 "/>
    <n v="0"/>
    <n v="0"/>
    <n v="0"/>
    <n v="0"/>
    <s v="P  "/>
    <n v="0"/>
    <s v="7"/>
    <s v="7612"/>
    <s v="1"/>
    <s v="132"/>
  </r>
  <r>
    <s v="7612132406022ZZZZZ20"/>
    <s v="7612"/>
    <n v="7612"/>
    <x v="9"/>
    <x v="5"/>
    <s v="WATER: INDUSTRIAL WATER                           "/>
    <n v="0"/>
    <n v="0"/>
    <n v="-320"/>
    <n v="-320"/>
    <s v="P  "/>
    <n v="0"/>
    <s v="7"/>
    <s v="7612"/>
    <s v="1"/>
    <s v="132"/>
  </r>
  <r>
    <s v="7612134114011ZZZZZ11"/>
    <s v="7612"/>
    <n v="7612"/>
    <x v="9"/>
    <x v="5"/>
    <s v="INTER: RECEIV - WATER                             "/>
    <n v="0"/>
    <n v="0"/>
    <n v="-134257789.91999999"/>
    <n v="-134257789.91999999"/>
    <s v="P  "/>
    <n v="-148463521"/>
    <s v="7"/>
    <s v="7612"/>
    <s v="1"/>
    <s v="134"/>
  </r>
  <r>
    <s v="7612211001022MRCZZ11"/>
    <s v="7612"/>
    <n v="7612"/>
    <x v="9"/>
    <x v="0"/>
    <s v="MS: SAL &amp; ALL: BASIC SALARY &amp; WAGES               "/>
    <n v="0"/>
    <n v="7731008.4000000004"/>
    <n v="0"/>
    <n v="8319771.6299999999"/>
    <s v="P  "/>
    <n v="8145841"/>
    <s v="7"/>
    <s v="7612"/>
    <s v="2"/>
    <s v="211"/>
  </r>
  <r>
    <s v="7612211026022MRCZZ11"/>
    <s v="7612"/>
    <n v="7612"/>
    <x v="9"/>
    <x v="0"/>
    <s v="MS: HB &amp; INC: HOUSING BENEFITS                    "/>
    <n v="0"/>
    <n v="8523.7000000000007"/>
    <n v="0"/>
    <n v="8523.7000000000007"/>
    <s v="P  "/>
    <n v="32229"/>
    <s v="7"/>
    <s v="7612"/>
    <s v="2"/>
    <s v="211"/>
  </r>
  <r>
    <s v="7612211030022MRCZZ11"/>
    <s v="7612"/>
    <n v="7612"/>
    <x v="9"/>
    <x v="0"/>
    <s v="MS: HB &amp; INC: RENTAL SUBSIDY                      "/>
    <n v="0"/>
    <n v="53743.6"/>
    <n v="0"/>
    <n v="53743.6"/>
    <s v="P  "/>
    <n v="0"/>
    <s v="7"/>
    <s v="7612"/>
    <s v="2"/>
    <s v="211"/>
  </r>
  <r>
    <s v="7612211034022MRCZZ11"/>
    <s v="7612"/>
    <n v="7612"/>
    <x v="9"/>
    <x v="0"/>
    <s v="MS: ALL - TRAVEL OR MOTOR VEHICLE                 "/>
    <n v="0"/>
    <n v="343929.11"/>
    <n v="0"/>
    <n v="344198.7"/>
    <s v="P  "/>
    <n v="336624"/>
    <s v="7"/>
    <s v="7612"/>
    <s v="2"/>
    <s v="211"/>
  </r>
  <r>
    <s v="7612211036022MRCZZ11"/>
    <s v="7612"/>
    <n v="7612"/>
    <x v="9"/>
    <x v="0"/>
    <s v="MS: OVERTIME - NON STRUCTURED                     "/>
    <n v="0"/>
    <n v="842646.84"/>
    <n v="0"/>
    <n v="928799.14"/>
    <s v="P  "/>
    <n v="603223"/>
    <s v="7"/>
    <s v="7612"/>
    <s v="2"/>
    <s v="211"/>
  </r>
  <r>
    <s v="7612211038022MRCZZ11"/>
    <s v="7612"/>
    <n v="7612"/>
    <x v="9"/>
    <x v="0"/>
    <s v="MS: OVERTIME - STRUCTURED                         "/>
    <n v="0"/>
    <n v="1075136.6499999999"/>
    <n v="0"/>
    <n v="1220936.3500000001"/>
    <s v="P  "/>
    <n v="1292320"/>
    <s v="7"/>
    <s v="7612"/>
    <s v="2"/>
    <s v="211"/>
  </r>
  <r>
    <s v="7612211040022MRCZZ11"/>
    <s v="7612"/>
    <n v="7612"/>
    <x v="9"/>
    <x v="0"/>
    <s v="MS: PAYMENTS - SHIFT ADD REMUNERATION             "/>
    <n v="0"/>
    <n v="932115.79"/>
    <n v="0"/>
    <n v="1014643.78"/>
    <s v="P  "/>
    <n v="471976"/>
    <s v="7"/>
    <s v="7612"/>
    <s v="2"/>
    <s v="211"/>
  </r>
  <r>
    <s v="7612211042022MRCZZ11"/>
    <s v="7612"/>
    <n v="7612"/>
    <x v="9"/>
    <x v="0"/>
    <s v="MS: OVERTIME - NIGHT SHIFT                        "/>
    <n v="0"/>
    <n v="58806.99"/>
    <n v="0"/>
    <n v="64401.71"/>
    <s v="P  "/>
    <n v="50909"/>
    <s v="7"/>
    <s v="7612"/>
    <s v="2"/>
    <s v="211"/>
  </r>
  <r>
    <s v="7612211044022MRCZZ11"/>
    <s v="7612"/>
    <n v="7612"/>
    <x v="9"/>
    <x v="0"/>
    <s v="MS: SRB - ACTING ALLOWANCE                        "/>
    <n v="0"/>
    <n v="47268.43"/>
    <n v="0"/>
    <n v="47268.43"/>
    <s v="P  "/>
    <n v="48568"/>
    <s v="7"/>
    <s v="7612"/>
    <s v="2"/>
    <s v="211"/>
  </r>
  <r>
    <s v="7612211046022MRCZZ11"/>
    <s v="7612"/>
    <n v="7612"/>
    <x v="9"/>
    <x v="0"/>
    <s v="MS: SRB - ANNUAL BONUS                            "/>
    <n v="0"/>
    <n v="510908"/>
    <n v="0"/>
    <n v="693113"/>
    <s v="P  "/>
    <n v="678822"/>
    <s v="7"/>
    <s v="7612"/>
    <s v="2"/>
    <s v="211"/>
  </r>
  <r>
    <s v="7612211050022MRCZZ11"/>
    <s v="7612"/>
    <n v="7612"/>
    <x v="9"/>
    <x v="0"/>
    <s v="MS: SRB - LONG SERVICE AWARD                      "/>
    <n v="0"/>
    <n v="49848.12"/>
    <n v="0"/>
    <n v="50736.42"/>
    <s v="P  "/>
    <n v="0"/>
    <s v="7"/>
    <s v="7612"/>
    <s v="2"/>
    <s v="211"/>
  </r>
  <r>
    <s v="7612211056022MRCZZ11"/>
    <s v="7612"/>
    <n v="7612"/>
    <x v="9"/>
    <x v="0"/>
    <s v="MS: SRB - STANDBY ALLOWANCE                       "/>
    <n v="0"/>
    <n v="93050.46"/>
    <n v="0"/>
    <n v="99171.42"/>
    <s v="P  "/>
    <n v="101086"/>
    <s v="7"/>
    <s v="7612"/>
    <s v="2"/>
    <s v="211"/>
  </r>
  <r>
    <s v="7612211063022MRCZZ11"/>
    <s v="7612"/>
    <n v="7612"/>
    <x v="9"/>
    <x v="0"/>
    <s v="MS: SRB - NON PENSIONABLE                         "/>
    <n v="0"/>
    <n v="13948.2"/>
    <n v="0"/>
    <n v="15910.53"/>
    <s v="P  "/>
    <n v="0"/>
    <s v="7"/>
    <s v="7612"/>
    <s v="2"/>
    <s v="211"/>
  </r>
  <r>
    <s v="7612213001022MRCZZ11"/>
    <s v="7612"/>
    <n v="7612"/>
    <x v="9"/>
    <x v="0"/>
    <s v="MS: SOC CONTR - BARGAINING COUNCIL                "/>
    <n v="0"/>
    <n v="4584.99"/>
    <n v="0"/>
    <n v="4969.99"/>
    <s v="P  "/>
    <n v="5512"/>
    <s v="7"/>
    <s v="7612"/>
    <s v="2"/>
    <s v="213"/>
  </r>
  <r>
    <s v="7612213010022MRCZZ11"/>
    <s v="7612"/>
    <n v="7612"/>
    <x v="9"/>
    <x v="0"/>
    <s v="MS: SOC CONTR - GROUP LIFE INSURANCE              "/>
    <n v="0"/>
    <n v="78116.399999999994"/>
    <n v="0"/>
    <n v="84592.24"/>
    <s v="P  "/>
    <n v="85001"/>
    <s v="7"/>
    <s v="7612"/>
    <s v="2"/>
    <s v="213"/>
  </r>
  <r>
    <s v="7612213020022MRCZZ11"/>
    <s v="7612"/>
    <n v="7612"/>
    <x v="9"/>
    <x v="0"/>
    <s v="MS: SOC CONTR - MEDICAL                           "/>
    <n v="0"/>
    <n v="543386.42000000004"/>
    <n v="0"/>
    <n v="543386.42000000004"/>
    <s v="P  "/>
    <n v="562230"/>
    <s v="7"/>
    <s v="7612"/>
    <s v="2"/>
    <s v="213"/>
  </r>
  <r>
    <s v="7612213030022MRCZZ11"/>
    <s v="7612"/>
    <n v="7612"/>
    <x v="9"/>
    <x v="0"/>
    <s v="MS: SOC CONTR - PENSION                           "/>
    <n v="0"/>
    <n v="1076032.83"/>
    <n v="0"/>
    <n v="1151534.72"/>
    <s v="P  "/>
    <n v="1262503"/>
    <s v="7"/>
    <s v="7612"/>
    <s v="2"/>
    <s v="213"/>
  </r>
  <r>
    <s v="7612213040022MRCZZ11"/>
    <s v="7612"/>
    <n v="7612"/>
    <x v="9"/>
    <x v="0"/>
    <s v="MS: SOC CONTR - UNEMPLOYMENT INSUR FUND           "/>
    <n v="0"/>
    <n v="76303.92"/>
    <n v="0"/>
    <n v="82067.520000000004"/>
    <s v="P  "/>
    <n v="99476"/>
    <s v="7"/>
    <s v="7612"/>
    <s v="2"/>
    <s v="213"/>
  </r>
  <r>
    <s v="7612226120022MRCZZ11"/>
    <s v="7612"/>
    <n v="7612"/>
    <x v="9"/>
    <x v="0"/>
    <s v="OS: ELECTRICAL                                    "/>
    <n v="0"/>
    <n v="22706244.100000001"/>
    <n v="0"/>
    <n v="22706244.100000001"/>
    <s v="P  "/>
    <n v="5380447"/>
    <s v="7"/>
    <s v="7612"/>
    <s v="2"/>
    <s v="226"/>
  </r>
  <r>
    <s v="7612228360022NHCZZ11"/>
    <s v="7612"/>
    <n v="7612"/>
    <x v="9"/>
    <x v="0"/>
    <s v="CONTR:  MAINT OF BUILDINGS &amp; FACILITIES           "/>
    <n v="0"/>
    <n v="0"/>
    <n v="0"/>
    <n v="0"/>
    <s v="P  "/>
    <n v="233"/>
    <s v="7"/>
    <s v="7612"/>
    <s v="2"/>
    <s v="228"/>
  </r>
  <r>
    <s v="7612228361022NRTZZ11"/>
    <s v="7612"/>
    <n v="7612"/>
    <x v="9"/>
    <x v="0"/>
    <s v="CONTR: MAINTENANCE OF EQUIPMENT                   "/>
    <n v="0"/>
    <n v="6537444.4199999999"/>
    <n v="0"/>
    <n v="18066392.77"/>
    <s v="P  "/>
    <n v="7542029"/>
    <s v="7"/>
    <s v="7612"/>
    <s v="2"/>
    <s v="228"/>
  </r>
  <r>
    <s v="7612228361022PHGZZ11"/>
    <s v="7612"/>
    <n v="7612"/>
    <x v="9"/>
    <x v="0"/>
    <s v="CONTR: MAINTENANCE OF EQUIPMENT                   "/>
    <n v="0"/>
    <n v="0"/>
    <n v="0"/>
    <n v="0"/>
    <s v="P  "/>
    <n v="76"/>
    <s v="7"/>
    <s v="7612"/>
    <s v="2"/>
    <s v="228"/>
  </r>
  <r>
    <s v="7612228361022PJKZZ11"/>
    <s v="7612"/>
    <n v="7612"/>
    <x v="9"/>
    <x v="0"/>
    <s v="CONTR: MAINTENANCE OF EQUIPMENT                   "/>
    <n v="0"/>
    <n v="0"/>
    <n v="0"/>
    <n v="0"/>
    <s v="P  "/>
    <n v="10520"/>
    <s v="7"/>
    <s v="7612"/>
    <s v="2"/>
    <s v="228"/>
  </r>
  <r>
    <s v="7612228361022PJMZZ11"/>
    <s v="7612"/>
    <n v="7612"/>
    <x v="9"/>
    <x v="0"/>
    <s v="CONTR: MAINTENANCE OF EQUIPMENT                   "/>
    <n v="0"/>
    <n v="0"/>
    <n v="0"/>
    <n v="0"/>
    <s v="P  "/>
    <n v="23382"/>
    <s v="7"/>
    <s v="7612"/>
    <s v="2"/>
    <s v="228"/>
  </r>
  <r>
    <s v="7612228361022PJPZZ11"/>
    <s v="7612"/>
    <n v="7612"/>
    <x v="9"/>
    <x v="0"/>
    <s v="CONTR: MAINTENANCE OF EQUIPMENT                   "/>
    <n v="0"/>
    <n v="0"/>
    <n v="0"/>
    <n v="0"/>
    <s v="P  "/>
    <n v="81201"/>
    <s v="7"/>
    <s v="7612"/>
    <s v="2"/>
    <s v="228"/>
  </r>
  <r>
    <s v="7612230018022MRCZZ11"/>
    <s v="7612"/>
    <n v="7612"/>
    <x v="9"/>
    <x v="0"/>
    <s v="OC: ADV/PUB/MARK - TENDERS                        "/>
    <n v="0"/>
    <n v="0"/>
    <n v="0"/>
    <n v="0"/>
    <s v="P  "/>
    <n v="27797"/>
    <s v="7"/>
    <s v="7612"/>
    <s v="2"/>
    <s v="230"/>
  </r>
  <r>
    <s v="7612230019022MRCZZ11"/>
    <s v="7612"/>
    <n v="7612"/>
    <x v="9"/>
    <x v="0"/>
    <s v="OC: ASSETS LESS THAN CAPITAL THRESHOLD            "/>
    <n v="0"/>
    <n v="0"/>
    <n v="0"/>
    <n v="0"/>
    <s v="P  "/>
    <n v="1748"/>
    <s v="7"/>
    <s v="7612"/>
    <s v="2"/>
    <s v="230"/>
  </r>
  <r>
    <s v="7612230111022MRCZZ11"/>
    <s v="7612"/>
    <n v="7612"/>
    <x v="9"/>
    <x v="0"/>
    <s v="OC: COMM - LICENCES (RADIO &amp; TELEVISION)          "/>
    <n v="0"/>
    <n v="0"/>
    <n v="0"/>
    <n v="0"/>
    <s v="P  "/>
    <n v="902"/>
    <s v="7"/>
    <s v="7612"/>
    <s v="2"/>
    <s v="230"/>
  </r>
  <r>
    <s v="7612230113022MRCZZ11"/>
    <s v="7612"/>
    <n v="7612"/>
    <x v="9"/>
    <x v="0"/>
    <s v="OC: COMM - RADIO &amp; TV TRANSMISSIONS               "/>
    <n v="0"/>
    <n v="0"/>
    <n v="0"/>
    <n v="0"/>
    <s v="P  "/>
    <n v="902"/>
    <s v="7"/>
    <s v="7612"/>
    <s v="2"/>
    <s v="230"/>
  </r>
  <r>
    <s v="7612230331022MRCZZ50"/>
    <s v="7612"/>
    <n v="7612"/>
    <x v="9"/>
    <x v="0"/>
    <s v="OC: WATER RESOURCE MANAGEMENT CHARGES             "/>
    <n v="0"/>
    <n v="4038305.94"/>
    <n v="0"/>
    <n v="4038305.94"/>
    <s v="P  "/>
    <n v="0"/>
    <s v="7"/>
    <s v="7612"/>
    <s v="2"/>
    <s v="230"/>
  </r>
  <r>
    <s v="7612230360022MRCZZ11"/>
    <s v="7612"/>
    <n v="7612"/>
    <x v="9"/>
    <x v="0"/>
    <s v="OC: MANAGEMENT FEE                                "/>
    <n v="0"/>
    <n v="1196231.04"/>
    <n v="0"/>
    <n v="1196231.04"/>
    <s v="P  "/>
    <n v="1196231"/>
    <s v="7"/>
    <s v="7612"/>
    <s v="2"/>
    <s v="230"/>
  </r>
  <r>
    <s v="7612230360322MRCZZ11"/>
    <s v="7612"/>
    <n v="7612"/>
    <x v="9"/>
    <x v="0"/>
    <s v="OC: MANAGEMENT FEE ( METER READ 3115)             "/>
    <n v="0"/>
    <n v="0"/>
    <n v="0"/>
    <n v="0"/>
    <s v="P  "/>
    <n v="0"/>
    <s v="7"/>
    <s v="7612"/>
    <s v="2"/>
    <s v="230"/>
  </r>
  <r>
    <s v="7612230451022MRCZZ11"/>
    <s v="7612"/>
    <n v="7612"/>
    <x v="9"/>
    <x v="0"/>
    <s v="OC: PRINTING &amp; PUBLICATIONS                       "/>
    <n v="0"/>
    <n v="0"/>
    <n v="0"/>
    <n v="0"/>
    <s v="P  "/>
    <n v="259"/>
    <s v="7"/>
    <s v="7612"/>
    <s v="2"/>
    <s v="230"/>
  </r>
  <r>
    <s v="7612230451D22MRCZZ11"/>
    <s v="7612"/>
    <n v="7612"/>
    <x v="9"/>
    <x v="0"/>
    <s v="OC: PRINTING &amp; PUBLICATIONS (PRINTING GE          "/>
    <n v="0"/>
    <n v="0"/>
    <n v="0"/>
    <n v="0"/>
    <s v="P  "/>
    <n v="29187"/>
    <s v="7"/>
    <s v="7612"/>
    <s v="2"/>
    <s v="230"/>
  </r>
  <r>
    <s v="7612230511022MRCZZ11"/>
    <s v="7612"/>
    <n v="7612"/>
    <x v="9"/>
    <x v="0"/>
    <s v="OC: REG FEES NATIONAL                             "/>
    <n v="0"/>
    <n v="0"/>
    <n v="0"/>
    <n v="0"/>
    <s v="P  "/>
    <n v="6075"/>
    <s v="7"/>
    <s v="7612"/>
    <s v="2"/>
    <s v="230"/>
  </r>
  <r>
    <s v="7612230541022MRCZZ11"/>
    <s v="7612"/>
    <n v="7612"/>
    <x v="9"/>
    <x v="0"/>
    <s v="OC: SKILLS DEVELOPMENT FUND LEVY                  "/>
    <n v="0"/>
    <n v="119718.59"/>
    <n v="0"/>
    <n v="130749.59"/>
    <s v="P  "/>
    <n v="64695"/>
    <s v="7"/>
    <s v="7612"/>
    <s v="2"/>
    <s v="230"/>
  </r>
  <r>
    <s v="7612230572022MRCZZ11"/>
    <s v="7612"/>
    <n v="7612"/>
    <x v="9"/>
    <x v="0"/>
    <s v="OC: TOLL GATE FEES                                "/>
    <n v="0"/>
    <n v="0"/>
    <n v="0"/>
    <n v="0"/>
    <s v="P  "/>
    <n v="405"/>
    <s v="7"/>
    <s v="7612"/>
    <s v="2"/>
    <s v="230"/>
  </r>
  <r>
    <s v="7612230576022MRCZZ11"/>
    <s v="7612"/>
    <n v="7612"/>
    <x v="9"/>
    <x v="0"/>
    <s v="OC: T&amp;S DOM - ACCOMMODATION                       "/>
    <n v="0"/>
    <n v="0"/>
    <n v="0"/>
    <n v="0"/>
    <s v="P  "/>
    <n v="3240"/>
    <s v="7"/>
    <s v="7612"/>
    <s v="2"/>
    <s v="230"/>
  </r>
  <r>
    <s v="7612230576422MRCZZ11"/>
    <s v="7612"/>
    <n v="7612"/>
    <x v="9"/>
    <x v="0"/>
    <s v="OC: T&amp;S DOM - ACCOMMODATION(TRAIN / INTE          "/>
    <n v="0"/>
    <n v="0"/>
    <n v="0"/>
    <n v="0"/>
    <s v="P  "/>
    <n v="6885"/>
    <s v="7"/>
    <s v="7612"/>
    <s v="2"/>
    <s v="230"/>
  </r>
  <r>
    <s v="7612230577022MRCZZ11"/>
    <s v="7612"/>
    <n v="7612"/>
    <x v="9"/>
    <x v="0"/>
    <s v="OC: T&amp;S DOM - DAILY ALLOWANCE                     "/>
    <n v="0"/>
    <n v="0"/>
    <n v="0"/>
    <n v="0"/>
    <s v="P  "/>
    <n v="810"/>
    <s v="7"/>
    <s v="7612"/>
    <s v="2"/>
    <s v="230"/>
  </r>
  <r>
    <s v="7612230577422MRCZZ11"/>
    <s v="7612"/>
    <n v="7612"/>
    <x v="9"/>
    <x v="0"/>
    <s v="OC: T&amp;S DOM - DAILY ALLOWANCE(TRAINING/I          "/>
    <n v="0"/>
    <n v="0"/>
    <n v="0"/>
    <n v="0"/>
    <s v="P  "/>
    <n v="1215"/>
    <s v="7"/>
    <s v="7612"/>
    <s v="2"/>
    <s v="230"/>
  </r>
  <r>
    <s v="7612230578022MRCZZ11"/>
    <s v="7612"/>
    <n v="7612"/>
    <x v="9"/>
    <x v="0"/>
    <s v="OC: T&amp;S DOM - FOOD &amp; BEVERAGE (SERVED)            "/>
    <n v="0"/>
    <n v="0"/>
    <n v="0"/>
    <n v="0"/>
    <s v="P  "/>
    <n v="810"/>
    <s v="7"/>
    <s v="7612"/>
    <s v="2"/>
    <s v="230"/>
  </r>
  <r>
    <s v="7612230578322MRCZZ11"/>
    <s v="7612"/>
    <n v="7612"/>
    <x v="9"/>
    <x v="0"/>
    <s v="OC: T&amp;S DOM - FOOD &amp; BEV (SERV)(MARKET)           "/>
    <n v="0"/>
    <n v="0"/>
    <n v="0"/>
    <n v="0"/>
    <s v="P  "/>
    <n v="405"/>
    <s v="7"/>
    <s v="7612"/>
    <s v="2"/>
    <s v="230"/>
  </r>
  <r>
    <s v="7612230579022MRCZZ11"/>
    <s v="7612"/>
    <n v="7612"/>
    <x v="9"/>
    <x v="0"/>
    <s v="OC: T&amp;S DOM - INCIDENTAL COST                     "/>
    <n v="0"/>
    <n v="0"/>
    <n v="0"/>
    <n v="0"/>
    <s v="P  "/>
    <n v="405"/>
    <s v="7"/>
    <s v="7612"/>
    <s v="2"/>
    <s v="230"/>
  </r>
  <r>
    <s v="7612230580022MRCZZ11"/>
    <s v="7612"/>
    <n v="7612"/>
    <x v="9"/>
    <x v="0"/>
    <s v="OC: T&amp;S DOM TRP - WITHOUT OPR CAR RENTAL          "/>
    <n v="0"/>
    <n v="0"/>
    <n v="0"/>
    <n v="0"/>
    <s v="P  "/>
    <n v="810"/>
    <s v="7"/>
    <s v="7612"/>
    <s v="2"/>
    <s v="230"/>
  </r>
  <r>
    <s v="7612230580422MRCZZ11"/>
    <s v="7612"/>
    <n v="7612"/>
    <x v="9"/>
    <x v="0"/>
    <s v="OC: T&amp;S DOM - WITHOUT OPR CAR RENTAL(TRA          "/>
    <n v="0"/>
    <n v="0"/>
    <n v="0"/>
    <n v="0"/>
    <s v="P  "/>
    <n v="2025"/>
    <s v="7"/>
    <s v="7612"/>
    <s v="2"/>
    <s v="230"/>
  </r>
  <r>
    <s v="7612230581022MRCZZ11"/>
    <s v="7612"/>
    <n v="7612"/>
    <x v="9"/>
    <x v="0"/>
    <s v="OC: T&amp;S DOM TRP - W/OUT OPR OWN TRANSPRT          "/>
    <n v="0"/>
    <n v="0"/>
    <n v="0"/>
    <n v="0"/>
    <s v="P  "/>
    <n v="1215"/>
    <s v="7"/>
    <s v="7612"/>
    <s v="2"/>
    <s v="230"/>
  </r>
  <r>
    <s v="7612230583022MRCZZ11"/>
    <s v="7612"/>
    <n v="7612"/>
    <x v="9"/>
    <x v="0"/>
    <s v="OC: T&amp;S DOM PUB TRP - AIR TRANSPORT               "/>
    <n v="0"/>
    <n v="0"/>
    <n v="0"/>
    <n v="0"/>
    <s v="P  "/>
    <n v="6075"/>
    <s v="7"/>
    <s v="7612"/>
    <s v="2"/>
    <s v="230"/>
  </r>
  <r>
    <s v="7612230583422MRCZZ11"/>
    <s v="7612"/>
    <n v="7612"/>
    <x v="9"/>
    <x v="0"/>
    <s v="OC: T&amp;S DOM PUB TRP - AIR TRANSPORT(TRAI          "/>
    <n v="0"/>
    <n v="0"/>
    <n v="0"/>
    <n v="0"/>
    <s v="P  "/>
    <n v="10125"/>
    <s v="7"/>
    <s v="7612"/>
    <s v="2"/>
    <s v="230"/>
  </r>
  <r>
    <s v="7612230610022MRCZZ11"/>
    <s v="7612"/>
    <n v="7612"/>
    <x v="9"/>
    <x v="0"/>
    <s v="OC: UNIFORM &amp; PROTECTIVE CLOTHING                 "/>
    <n v="0"/>
    <n v="44609.62"/>
    <n v="0"/>
    <n v="44609.62"/>
    <s v="P  "/>
    <n v="62842"/>
    <s v="7"/>
    <s v="7612"/>
    <s v="2"/>
    <s v="230"/>
  </r>
  <r>
    <s v="7612230662022MRCZZ11"/>
    <s v="7612"/>
    <n v="7612"/>
    <x v="9"/>
    <x v="0"/>
    <s v="OC: WORKMEN'S COMPENSATION FUND                   "/>
    <n v="0"/>
    <n v="0"/>
    <n v="0"/>
    <n v="0"/>
    <s v="P  "/>
    <n v="3986"/>
    <s v="7"/>
    <s v="7612"/>
    <s v="2"/>
    <s v="230"/>
  </r>
  <r>
    <s v="7612232360022MRCZZ11"/>
    <s v="7612"/>
    <n v="7612"/>
    <x v="9"/>
    <x v="0"/>
    <s v="INVENTORY - MATERIALS &amp; SUPPLIES                  "/>
    <n v="0"/>
    <n v="75633.759999999995"/>
    <n v="0"/>
    <n v="75633.759999999995"/>
    <s v="P  "/>
    <n v="75757"/>
    <s v="7"/>
    <s v="7612"/>
    <s v="2"/>
    <s v="232"/>
  </r>
  <r>
    <s v="7612232360C22MRCZZ11"/>
    <s v="7612"/>
    <n v="7612"/>
    <x v="9"/>
    <x v="0"/>
    <s v="INVENTORY - MATERIALS &amp; SUPPLIES(CHEMICA          "/>
    <n v="0"/>
    <n v="4093271.8"/>
    <n v="0"/>
    <n v="4093271.8"/>
    <s v="P  "/>
    <n v="6594058"/>
    <s v="7"/>
    <s v="7612"/>
    <s v="2"/>
    <s v="232"/>
  </r>
  <r>
    <s v="7612232360D22MRCZZ11"/>
    <s v="7612"/>
    <n v="7612"/>
    <x v="9"/>
    <x v="0"/>
    <s v="INVENTORY - MATERIALS &amp; SUPPLIES(PRINT&amp;           "/>
    <n v="0"/>
    <n v="0"/>
    <n v="0"/>
    <n v="0"/>
    <s v="P  "/>
    <n v="352"/>
    <s v="7"/>
    <s v="7612"/>
    <s v="2"/>
    <s v="232"/>
  </r>
  <r>
    <s v="7612232360U22MRCZZ11"/>
    <s v="7612"/>
    <n v="7612"/>
    <x v="9"/>
    <x v="0"/>
    <s v="INVENTORY - MATERIALS &amp; SUPPLIES(VACCINA          "/>
    <n v="0"/>
    <n v="0"/>
    <n v="0"/>
    <n v="0"/>
    <s v="P  "/>
    <n v="13258"/>
    <s v="7"/>
    <s v="7612"/>
    <s v="2"/>
    <s v="232"/>
  </r>
  <r>
    <s v="7612234025022MRCZZ11"/>
    <s v="7612"/>
    <n v="7612"/>
    <x v="9"/>
    <x v="0"/>
    <s v="BULK WATER PURCHASES                              "/>
    <n v="0"/>
    <n v="12709126.84"/>
    <n v="0"/>
    <n v="12709126.84"/>
    <s v="P  "/>
    <n v="6833977"/>
    <s v="7"/>
    <s v="7612"/>
    <s v="2"/>
    <s v="234"/>
  </r>
  <r>
    <s v="7612234025122MRCZZ11"/>
    <s v="7612"/>
    <n v="7612"/>
    <x v="9"/>
    <x v="0"/>
    <s v="SUB ITEM 1718                                     "/>
    <n v="0"/>
    <n v="841540420.77999997"/>
    <n v="0"/>
    <n v="841540420.77999997"/>
    <s v="P  "/>
    <n v="532974618"/>
    <s v="7"/>
    <s v="7612"/>
    <s v="2"/>
    <s v="234"/>
  </r>
  <r>
    <s v="7612238360022MRCZZ11"/>
    <s v="7612"/>
    <n v="7612"/>
    <x v="9"/>
    <x v="0"/>
    <s v="OPR LEASES: MACHINERY &amp; EQUIPMENT                 "/>
    <n v="0"/>
    <n v="0"/>
    <n v="0"/>
    <n v="0"/>
    <s v="P  "/>
    <n v="25296"/>
    <s v="7"/>
    <s v="7612"/>
    <s v="2"/>
    <s v="238"/>
  </r>
  <r>
    <s v="7612240001022MRCZZ11"/>
    <s v="7612"/>
    <n v="7612"/>
    <x v="9"/>
    <x v="0"/>
    <s v="BAD DEBTS WRITTEN OFF                             "/>
    <n v="0"/>
    <n v="281923706.56999999"/>
    <n v="0"/>
    <n v="281923706.56999999"/>
    <s v="P  "/>
    <n v="188084880"/>
    <s v="7"/>
    <s v="7612"/>
    <s v="2"/>
    <s v="240"/>
  </r>
  <r>
    <s v="7612272120022MRCZZ11"/>
    <s v="7612"/>
    <n v="7612"/>
    <x v="9"/>
    <x v="0"/>
    <s v="DEPRECIATION WATER SUPPLY DAMS &amp; WEIRS            "/>
    <n v="0"/>
    <n v="0"/>
    <n v="0"/>
    <n v="0"/>
    <s v="P  "/>
    <n v="0"/>
    <s v="7"/>
    <s v="7612"/>
    <s v="2"/>
    <s v="272"/>
  </r>
  <r>
    <s v="7612272121022MRCZZ11"/>
    <s v="7612"/>
    <n v="7612"/>
    <x v="9"/>
    <x v="0"/>
    <s v="DEPRECIATION WATER SUPPLY BOREHOLES               "/>
    <n v="0"/>
    <n v="0"/>
    <n v="0"/>
    <n v="0"/>
    <s v="P  "/>
    <n v="0"/>
    <s v="7"/>
    <s v="7612"/>
    <s v="2"/>
    <s v="272"/>
  </r>
  <r>
    <s v="7612272122022MRCZZ11"/>
    <s v="7612"/>
    <n v="7612"/>
    <x v="9"/>
    <x v="0"/>
    <s v="DEPRECIATION WATER SUPPLY RESERVOIRS              "/>
    <n v="0"/>
    <n v="0"/>
    <n v="0"/>
    <n v="0"/>
    <s v="P  "/>
    <n v="0"/>
    <s v="7"/>
    <s v="7612"/>
    <s v="2"/>
    <s v="272"/>
  </r>
  <r>
    <s v="7612272123022MRCZZ11"/>
    <s v="7612"/>
    <n v="7612"/>
    <x v="9"/>
    <x v="0"/>
    <s v="DEPRECIATION WATER SUPPLY PUMP STATIONS           "/>
    <n v="0"/>
    <n v="0"/>
    <n v="0"/>
    <n v="0"/>
    <s v="P  "/>
    <n v="0"/>
    <s v="7"/>
    <s v="7612"/>
    <s v="2"/>
    <s v="272"/>
  </r>
  <r>
    <s v="7612272124022MRCZZ11"/>
    <s v="7612"/>
    <n v="7612"/>
    <x v="9"/>
    <x v="0"/>
    <s v="DEPRECIATION WATER SUPPLY WATER TREATM            "/>
    <n v="0"/>
    <n v="0"/>
    <n v="0"/>
    <n v="0"/>
    <s v="P  "/>
    <n v="0"/>
    <s v="7"/>
    <s v="7612"/>
    <s v="2"/>
    <s v="272"/>
  </r>
  <r>
    <s v="7612272125022MRCZZ11"/>
    <s v="7612"/>
    <n v="7612"/>
    <x v="9"/>
    <x v="0"/>
    <s v="DEPRECIATION WATER SUPPLY BULK MAINS              "/>
    <n v="0"/>
    <n v="84291497.549999997"/>
    <n v="0"/>
    <n v="84327279.340000004"/>
    <s v="P  "/>
    <n v="38709139"/>
    <s v="7"/>
    <s v="7612"/>
    <s v="2"/>
    <s v="272"/>
  </r>
  <r>
    <s v="7612272126022MRCZZ11"/>
    <s v="7612"/>
    <n v="7612"/>
    <x v="9"/>
    <x v="0"/>
    <s v="DEPRECIATION WATER SUPPLY DISTRIBUTION            "/>
    <n v="0"/>
    <n v="0"/>
    <n v="0"/>
    <n v="0"/>
    <s v="P  "/>
    <n v="11386953"/>
    <s v="7"/>
    <s v="7612"/>
    <s v="2"/>
    <s v="272"/>
  </r>
  <r>
    <s v="7612272127022MRCZZ11"/>
    <s v="7612"/>
    <n v="7612"/>
    <x v="9"/>
    <x v="0"/>
    <s v="DEPRECIATION WATER SUPPLY DISTR POINTS            "/>
    <n v="0"/>
    <n v="0"/>
    <n v="0"/>
    <n v="0"/>
    <s v="P  "/>
    <n v="0"/>
    <s v="7"/>
    <s v="7612"/>
    <s v="2"/>
    <s v="272"/>
  </r>
  <r>
    <s v="7612272128022MRCZZ11"/>
    <s v="7612"/>
    <n v="7612"/>
    <x v="9"/>
    <x v="0"/>
    <s v="DEPRECIATION WATER SUPPLY PRV STATIONS            "/>
    <n v="0"/>
    <n v="0"/>
    <n v="0"/>
    <n v="0"/>
    <s v="P  "/>
    <n v="0"/>
    <s v="7"/>
    <s v="7612"/>
    <s v="2"/>
    <s v="272"/>
  </r>
  <r>
    <s v="7612272129022MRCZZ11"/>
    <s v="7612"/>
    <n v="7612"/>
    <x v="9"/>
    <x v="0"/>
    <s v="DEPRECIATION WATER SUPPLY CAPITAL SPARES          "/>
    <n v="0"/>
    <n v="0"/>
    <n v="0"/>
    <n v="0"/>
    <s v="P  "/>
    <n v="0"/>
    <s v="7"/>
    <s v="7612"/>
    <s v="2"/>
    <s v="272"/>
  </r>
  <r>
    <s v="7612272242022MRCZZ11"/>
    <s v="7612"/>
    <n v="7612"/>
    <x v="9"/>
    <x v="0"/>
    <s v="DEPRECIATION ELEC POWER PLANTS                    "/>
    <n v="0"/>
    <n v="0"/>
    <n v="0"/>
    <n v="0"/>
    <s v="P  "/>
    <n v="0"/>
    <s v="7"/>
    <s v="7612"/>
    <s v="2"/>
    <s v="272"/>
  </r>
  <r>
    <s v="7612272243022MRCZZ11"/>
    <s v="7612"/>
    <n v="7612"/>
    <x v="9"/>
    <x v="0"/>
    <s v="DEPRECIATION ELEC HV SUBSTATIONS                  "/>
    <n v="0"/>
    <n v="0"/>
    <n v="0"/>
    <n v="0"/>
    <s v="P  "/>
    <n v="0"/>
    <s v="7"/>
    <s v="7612"/>
    <s v="2"/>
    <s v="272"/>
  </r>
  <r>
    <s v="7612272244022MRCZZ11"/>
    <s v="7612"/>
    <n v="7612"/>
    <x v="9"/>
    <x v="0"/>
    <s v="DEPRECIATION ELEC HV SWITCHING STATIONS           "/>
    <n v="0"/>
    <n v="0"/>
    <n v="0"/>
    <n v="0"/>
    <s v="P  "/>
    <n v="0"/>
    <s v="7"/>
    <s v="7612"/>
    <s v="2"/>
    <s v="272"/>
  </r>
  <r>
    <s v="7612272245022MRCZZ11"/>
    <s v="7612"/>
    <n v="7612"/>
    <x v="9"/>
    <x v="0"/>
    <s v="DEPRECIATION ELEC HV TRANSM CONDUCTORS            "/>
    <n v="0"/>
    <n v="0"/>
    <n v="0"/>
    <n v="0"/>
    <s v="P  "/>
    <n v="0"/>
    <s v="7"/>
    <s v="7612"/>
    <s v="2"/>
    <s v="272"/>
  </r>
  <r>
    <s v="7612272246022MRCZZ11"/>
    <s v="7612"/>
    <n v="7612"/>
    <x v="9"/>
    <x v="0"/>
    <s v="DEPRECIATION ELEC MV SUBSTATIONS                  "/>
    <n v="0"/>
    <n v="0"/>
    <n v="0"/>
    <n v="0"/>
    <s v="P  "/>
    <n v="0"/>
    <s v="7"/>
    <s v="7612"/>
    <s v="2"/>
    <s v="272"/>
  </r>
  <r>
    <s v="7612272247022MRCZZ11"/>
    <s v="7612"/>
    <n v="7612"/>
    <x v="9"/>
    <x v="0"/>
    <s v="DEPRECIATION ELEC MV SWITCHING STATIONS           "/>
    <n v="0"/>
    <n v="0"/>
    <n v="0"/>
    <n v="0"/>
    <s v="P  "/>
    <n v="0"/>
    <s v="7"/>
    <s v="7612"/>
    <s v="2"/>
    <s v="272"/>
  </r>
  <r>
    <s v="7612272248022MRCZZ11"/>
    <s v="7612"/>
    <n v="7612"/>
    <x v="9"/>
    <x v="0"/>
    <s v="DEPRECIATION ELEC MV NETWORKS                     "/>
    <n v="0"/>
    <n v="0"/>
    <n v="0"/>
    <n v="0"/>
    <s v="P  "/>
    <n v="0"/>
    <s v="7"/>
    <s v="7612"/>
    <s v="2"/>
    <s v="272"/>
  </r>
  <r>
    <s v="7612272249022MRCZZ11"/>
    <s v="7612"/>
    <n v="7612"/>
    <x v="9"/>
    <x v="0"/>
    <s v="DEPRECIATION ELEC LV NETWORKS                     "/>
    <n v="0"/>
    <n v="0"/>
    <n v="0"/>
    <n v="0"/>
    <s v="P  "/>
    <n v="0"/>
    <s v="7"/>
    <s v="7612"/>
    <s v="2"/>
    <s v="272"/>
  </r>
  <r>
    <s v="7612272250022MRCZZ11"/>
    <s v="7612"/>
    <n v="7612"/>
    <x v="9"/>
    <x v="0"/>
    <s v="DEPRECIATION ELEC CAPITAL SPARES                  "/>
    <n v="0"/>
    <n v="0"/>
    <n v="0"/>
    <n v="0"/>
    <s v="P  "/>
    <n v="0"/>
    <s v="7"/>
    <s v="7612"/>
    <s v="2"/>
    <s v="272"/>
  </r>
  <r>
    <s v="7612272360022MRCZZ11"/>
    <s v="7612"/>
    <n v="7612"/>
    <x v="9"/>
    <x v="0"/>
    <s v="DEPRECIATION  MACHINERY &amp; EQUIPMENT               "/>
    <n v="0"/>
    <n v="0"/>
    <n v="0"/>
    <n v="0"/>
    <s v="P  "/>
    <n v="460549"/>
    <s v="7"/>
    <s v="7612"/>
    <s v="2"/>
    <s v="272"/>
  </r>
  <r>
    <s v="7612320155022MRCZZ11"/>
    <s v="7612"/>
    <n v="7612"/>
    <x v="9"/>
    <x v="1"/>
    <s v="PPE INFRA: WATER SUPLLY INFRA - GAINS             "/>
    <n v="0"/>
    <n v="0"/>
    <n v="0"/>
    <n v="0"/>
    <s v="P  "/>
    <n v="0"/>
    <s v="7"/>
    <s v="7612"/>
    <s v="3"/>
    <s v="320"/>
  </r>
  <r>
    <s v="7612320160022MRCZZ11"/>
    <s v="7612"/>
    <n v="7612"/>
    <x v="9"/>
    <x v="3"/>
    <s v="PPE INFRA: WATER SUPPLY INFRA - LOSSES            "/>
    <n v="0"/>
    <n v="0"/>
    <n v="0"/>
    <n v="0"/>
    <s v="P  "/>
    <n v="0"/>
    <s v="7"/>
    <s v="7612"/>
    <s v="3"/>
    <s v="320"/>
  </r>
  <r>
    <s v="7612350080022MRCZZ11"/>
    <s v="7612"/>
    <n v="7612"/>
    <x v="9"/>
    <x v="3"/>
    <s v="IL PPE: INFRASTRUCTURE - WATER                    "/>
    <n v="0"/>
    <n v="0"/>
    <n v="0"/>
    <n v="0"/>
    <s v="P  "/>
    <n v="0"/>
    <s v="7"/>
    <s v="7612"/>
    <s v="3"/>
    <s v="350"/>
  </r>
  <r>
    <s v="7612360080022MRCZZ11"/>
    <s v="7612"/>
    <n v="7612"/>
    <x v="9"/>
    <x v="3"/>
    <s v="RIL PPE: INFRASTRUCTURE - WATER                   "/>
    <n v="0"/>
    <n v="0"/>
    <n v="0"/>
    <n v="0"/>
    <s v="P  "/>
    <n v="0"/>
    <s v="7"/>
    <s v="7612"/>
    <s v="3"/>
    <s v="360"/>
  </r>
  <r>
    <s v="7612393011022MRC9511"/>
    <s v="7612"/>
    <n v="7612"/>
    <x v="9"/>
    <x v="1"/>
    <s v="RECOVER:INT BILL:WATER CONSUMPTION                "/>
    <n v="0"/>
    <n v="0"/>
    <n v="0"/>
    <n v="0"/>
    <s v="P  "/>
    <n v="0"/>
    <s v="7"/>
    <s v="7612"/>
    <s v="3"/>
    <s v="393"/>
  </r>
  <r>
    <s v="7612395002022MRC1211"/>
    <s v="7612"/>
    <n v="7612"/>
    <x v="9"/>
    <x v="1"/>
    <s v="DPT CHG - VEHICLE RENTAL                          "/>
    <n v="0"/>
    <n v="51110.400000000001"/>
    <n v="0"/>
    <n v="51110.400000000001"/>
    <s v="P  "/>
    <n v="984384"/>
    <s v="7"/>
    <s v="7612"/>
    <s v="3"/>
    <s v="395"/>
  </r>
  <r>
    <s v="7612395017022MRC1H11"/>
    <s v="7612"/>
    <n v="7612"/>
    <x v="9"/>
    <x v="1"/>
    <s v="DPT CHG - FUEL RECHARGE                           "/>
    <n v="0"/>
    <n v="666462.88"/>
    <n v="0"/>
    <n v="666462.88"/>
    <s v="P  "/>
    <n v="929333"/>
    <s v="7"/>
    <s v="7612"/>
    <s v="3"/>
    <s v="395"/>
  </r>
  <r>
    <s v="7612395018022MRC1J11"/>
    <s v="7612"/>
    <n v="7612"/>
    <x v="9"/>
    <x v="1"/>
    <s v="DPT CHG - ELECTRICITY                             "/>
    <n v="0"/>
    <n v="0"/>
    <n v="0"/>
    <n v="0"/>
    <s v="P  "/>
    <n v="2100000"/>
    <s v="7"/>
    <s v="7612"/>
    <s v="3"/>
    <s v="395"/>
  </r>
  <r>
    <s v="7612395023022MRC1L11"/>
    <s v="7612"/>
    <n v="7612"/>
    <x v="9"/>
    <x v="1"/>
    <s v="DPT CHG INSURANCE FEES                            "/>
    <n v="0"/>
    <n v="0"/>
    <n v="0"/>
    <n v="0"/>
    <s v="P  "/>
    <n v="0"/>
    <s v="7"/>
    <s v="7612"/>
    <s v="3"/>
    <s v="395"/>
  </r>
  <r>
    <s v="76123996050ZZZZZZZ11"/>
    <s v="7612"/>
    <n v="7612"/>
    <x v="9"/>
    <x v="1"/>
    <s v="TRF TO ACC SURPLUS DEFICIT                        "/>
    <n v="0"/>
    <n v="488360934.87"/>
    <n v="0"/>
    <n v="488360934.87"/>
    <s v="P  "/>
    <n v="0"/>
    <s v="7"/>
    <s v="7612"/>
    <s v="3"/>
    <s v="399"/>
  </r>
  <r>
    <s v="76123996100ZZZZZZZ11"/>
    <s v="7612"/>
    <n v="7612"/>
    <x v="9"/>
    <x v="1"/>
    <s v="TRF FROM ACC SURPLUS DEFICIT                      "/>
    <n v="0"/>
    <n v="0"/>
    <n v="0"/>
    <n v="0"/>
    <s v="P  "/>
    <n v="0"/>
    <s v="7"/>
    <s v="7612"/>
    <s v="3"/>
    <s v="399"/>
  </r>
  <r>
    <s v="76125560010ZZZZZZZ11"/>
    <s v="7612"/>
    <n v="7612"/>
    <x v="9"/>
    <x v="6"/>
    <s v="WATER:OPENING BALANCE                             "/>
    <n v="3655692.39"/>
    <n v="0"/>
    <n v="-269228.26"/>
    <n v="3386464.13"/>
    <s v="GP "/>
    <n v="0"/>
    <s v="7"/>
    <s v="7612"/>
    <s v="5"/>
    <s v="556"/>
  </r>
  <r>
    <s v="76125560020ZZZZZZZ11"/>
    <s v="7612"/>
    <n v="7612"/>
    <x v="9"/>
    <x v="6"/>
    <s v="WATER:INPUT VOL: WATER TREATMENT WORKS            "/>
    <n v="0"/>
    <n v="0"/>
    <n v="0"/>
    <n v="0"/>
    <s v="GP "/>
    <n v="0"/>
    <s v="7"/>
    <s v="7612"/>
    <s v="5"/>
    <s v="556"/>
  </r>
  <r>
    <s v="76125560030ZZZZZZZ11"/>
    <s v="7612"/>
    <n v="7612"/>
    <x v="9"/>
    <x v="6"/>
    <s v="WATER:INPUT VOL: BULK PURCHASES                   "/>
    <n v="0"/>
    <n v="0"/>
    <n v="0"/>
    <n v="0"/>
    <s v="GP "/>
    <n v="0"/>
    <s v="7"/>
    <s v="7612"/>
    <s v="5"/>
    <s v="556"/>
  </r>
  <r>
    <s v="76125560040ZZZZZZZ11"/>
    <s v="7612"/>
    <n v="7612"/>
    <x v="9"/>
    <x v="6"/>
    <s v="WATER:INPUT VOL: NATURAL SOURCES                  "/>
    <n v="0"/>
    <n v="0"/>
    <n v="0"/>
    <n v="0"/>
    <s v="GP "/>
    <n v="0"/>
    <s v="7"/>
    <s v="7612"/>
    <s v="5"/>
    <s v="556"/>
  </r>
  <r>
    <s v="76125560200ZZZZZZZ11"/>
    <s v="7612"/>
    <n v="7612"/>
    <x v="9"/>
    <x v="6"/>
    <s v="WATER:BILL AUTH METERED CONS: FREE BASIC          "/>
    <n v="0"/>
    <n v="0"/>
    <n v="0"/>
    <n v="0"/>
    <s v="GP "/>
    <n v="0"/>
    <s v="7"/>
    <s v="7612"/>
    <s v="5"/>
    <s v="556"/>
  </r>
  <r>
    <s v="76125560210ZZZZZZZ11"/>
    <s v="7612"/>
    <n v="7612"/>
    <x v="9"/>
    <x v="6"/>
    <s v="WATER:BILL AUTH METERED CONS: SUBSIDISED          "/>
    <n v="0"/>
    <n v="0"/>
    <n v="0"/>
    <n v="0"/>
    <s v="GP "/>
    <n v="0"/>
    <s v="7"/>
    <s v="7612"/>
    <s v="5"/>
    <s v="556"/>
  </r>
  <r>
    <s v="76125560220ZZZZZZZ11"/>
    <s v="7612"/>
    <n v="7612"/>
    <x v="9"/>
    <x v="6"/>
    <s v="WATER:BILL AUTH METERED CONS: REVENUE             "/>
    <n v="0"/>
    <n v="0"/>
    <n v="0"/>
    <n v="0"/>
    <s v="GP "/>
    <n v="0"/>
    <s v="7"/>
    <s v="7612"/>
    <s v="5"/>
    <s v="556"/>
  </r>
  <r>
    <s v="76125560300ZZZZZZZ11"/>
    <s v="7612"/>
    <n v="7612"/>
    <x v="9"/>
    <x v="6"/>
    <s v="WATER:BILL AUTH UNMETER CONS: FREE BASIC          "/>
    <n v="0"/>
    <n v="0"/>
    <n v="0"/>
    <n v="0"/>
    <s v="GP "/>
    <n v="0"/>
    <s v="7"/>
    <s v="7612"/>
    <s v="5"/>
    <s v="556"/>
  </r>
  <r>
    <s v="76125560310ZZZZZZZ11"/>
    <s v="7612"/>
    <n v="7612"/>
    <x v="9"/>
    <x v="6"/>
    <s v="WATER:BILL AUTH UNMETER CONS: SUBSIDISED          "/>
    <n v="0"/>
    <n v="0"/>
    <n v="0"/>
    <n v="0"/>
    <s v="GP "/>
    <n v="0"/>
    <s v="7"/>
    <s v="7612"/>
    <s v="5"/>
    <s v="556"/>
  </r>
  <r>
    <s v="76125560320ZZZZZZZ11"/>
    <s v="7612"/>
    <n v="7612"/>
    <x v="9"/>
    <x v="6"/>
    <s v="WATER:BILL AUTH UNMETER CONS: REVENUE             "/>
    <n v="0"/>
    <n v="0"/>
    <n v="0"/>
    <n v="0"/>
    <s v="GP "/>
    <n v="0"/>
    <s v="7"/>
    <s v="7612"/>
    <s v="5"/>
    <s v="556"/>
  </r>
  <r>
    <s v="76125560400ZZZZZZZ11"/>
    <s v="7612"/>
    <n v="7612"/>
    <x v="9"/>
    <x v="6"/>
    <s v="WATER:UNBILLED AUTH METERED CONSUMPTION           "/>
    <n v="0"/>
    <n v="0"/>
    <n v="0"/>
    <n v="0"/>
    <s v="GP "/>
    <n v="0"/>
    <s v="7"/>
    <s v="7612"/>
    <s v="5"/>
    <s v="556"/>
  </r>
  <r>
    <s v="76125560410ZZZZZZZ11"/>
    <s v="7612"/>
    <n v="7612"/>
    <x v="9"/>
    <x v="6"/>
    <s v="WATER:UNBILLED AUTH UNMETERED CONSUMPT            "/>
    <n v="0"/>
    <n v="0"/>
    <n v="0"/>
    <n v="0"/>
    <s v="GP "/>
    <n v="0"/>
    <s v="7"/>
    <s v="7612"/>
    <s v="5"/>
    <s v="556"/>
  </r>
  <r>
    <s v="76125560500ZZZZZZZ11"/>
    <s v="7612"/>
    <n v="7612"/>
    <x v="9"/>
    <x v="6"/>
    <s v="WATER:APPARENT LOSSES: UNAUTHOR CONSUMP           "/>
    <n v="0"/>
    <n v="0"/>
    <n v="0"/>
    <n v="0"/>
    <s v="GP "/>
    <n v="0"/>
    <s v="7"/>
    <s v="7612"/>
    <s v="5"/>
    <s v="556"/>
  </r>
  <r>
    <s v="76125560510ZZZZZZZ11"/>
    <s v="7612"/>
    <n v="7612"/>
    <x v="9"/>
    <x v="6"/>
    <s v="WATER:APPAR LOSS: CUST METER INACCURACY           "/>
    <n v="0"/>
    <n v="0"/>
    <n v="0"/>
    <n v="0"/>
    <s v="GP "/>
    <n v="0"/>
    <s v="7"/>
    <s v="7612"/>
    <s v="5"/>
    <s v="556"/>
  </r>
  <r>
    <s v="76125560600ZZZZZZZ11"/>
    <s v="7612"/>
    <n v="7612"/>
    <x v="9"/>
    <x v="6"/>
    <s v="WATER:REAL LOSS: LEAK TRANS &amp; DISTR MAIN          "/>
    <n v="0"/>
    <n v="0"/>
    <n v="0"/>
    <n v="0"/>
    <s v="GP "/>
    <n v="0"/>
    <s v="7"/>
    <s v="7612"/>
    <s v="5"/>
    <s v="556"/>
  </r>
  <r>
    <s v="76125560610ZZZZZZZ11"/>
    <s v="7612"/>
    <n v="7612"/>
    <x v="9"/>
    <x v="6"/>
    <s v="WATER:REAL LOSS: LEAK&amp;O/FL STR TNK/RESRV          "/>
    <n v="0"/>
    <n v="0"/>
    <n v="0"/>
    <n v="0"/>
    <s v="GP "/>
    <n v="0"/>
    <s v="7"/>
    <s v="7612"/>
    <s v="5"/>
    <s v="556"/>
  </r>
  <r>
    <s v="76125560630ZZZZZZZ11"/>
    <s v="7612"/>
    <n v="7612"/>
    <x v="9"/>
    <x v="6"/>
    <s v="WATER:REAL LOSS: LEAKAGE ON SERV CONNECT          "/>
    <n v="0"/>
    <n v="0"/>
    <n v="0"/>
    <n v="0"/>
    <s v="GP "/>
    <n v="0"/>
    <s v="7"/>
    <s v="7612"/>
    <s v="5"/>
    <s v="556"/>
  </r>
  <r>
    <s v="76125561000ZZZZZZZ11"/>
    <s v="7612"/>
    <n v="7612"/>
    <x v="9"/>
    <x v="6"/>
    <s v="WATER:DATA TRANSFER AND MANAGEMENT ERROR          "/>
    <n v="0"/>
    <n v="0"/>
    <n v="0"/>
    <n v="0"/>
    <s v="GP "/>
    <n v="0"/>
    <s v="7"/>
    <s v="7612"/>
    <s v="5"/>
    <s v="556"/>
  </r>
  <r>
    <s v="76125561200ZZZZZZZ11"/>
    <s v="7612"/>
    <n v="7612"/>
    <x v="9"/>
    <x v="6"/>
    <s v="WATER:UNAVOIDABLE ANNUAL REAL LOSSES              "/>
    <n v="0"/>
    <n v="0"/>
    <n v="0"/>
    <n v="0"/>
    <s v="GP "/>
    <n v="0"/>
    <s v="7"/>
    <s v="7612"/>
    <s v="5"/>
    <s v="556"/>
  </r>
  <r>
    <s v="76125561500ZZZZZZZ11"/>
    <s v="7612"/>
    <n v="7612"/>
    <x v="9"/>
    <x v="6"/>
    <s v="WATER:NON-REVENUE WATER                           "/>
    <n v="0"/>
    <n v="0"/>
    <n v="0"/>
    <n v="0"/>
    <s v="GP "/>
    <n v="0"/>
    <s v="7"/>
    <s v="7612"/>
    <s v="5"/>
    <s v="556"/>
  </r>
  <r>
    <s v="76125651910ZZZZZZZ11"/>
    <s v="7612"/>
    <n v="7612"/>
    <x v="9"/>
    <x v="6"/>
    <s v="WATER - OPENING BALANCE                           "/>
    <n v="1811380640.1099999"/>
    <n v="0"/>
    <n v="0"/>
    <n v="1811380640.1099999"/>
    <s v="GP "/>
    <n v="2289579135"/>
    <s v="7"/>
    <s v="7612"/>
    <s v="5"/>
    <s v="565"/>
  </r>
  <r>
    <s v="76125651920ZZZZZZZ11"/>
    <s v="7612"/>
    <n v="7612"/>
    <x v="9"/>
    <x v="6"/>
    <s v="WATER - MONTHLY BILLING                           "/>
    <n v="0"/>
    <n v="1991730120.8900001"/>
    <n v="0"/>
    <n v="1991730120.8900001"/>
    <s v="GP "/>
    <n v="3122545085"/>
    <s v="7"/>
    <s v="7612"/>
    <s v="5"/>
    <s v="565"/>
  </r>
  <r>
    <s v="76125651930ZZZZZZZ11"/>
    <s v="7612"/>
    <n v="7612"/>
    <x v="9"/>
    <x v="6"/>
    <s v="WATER - PRIOR PERIOD CORREC &amp; ADJUSTMENT          "/>
    <n v="0"/>
    <n v="0"/>
    <n v="0"/>
    <n v="0"/>
    <s v="GP "/>
    <n v="0"/>
    <s v="7"/>
    <s v="7612"/>
    <s v="5"/>
    <s v="565"/>
  </r>
  <r>
    <s v="76125651940ZZZZZZZ11"/>
    <s v="7612"/>
    <n v="7612"/>
    <x v="9"/>
    <x v="6"/>
    <s v="WATER - COLLECTIONS                               "/>
    <n v="0"/>
    <n v="0"/>
    <n v="-1684332595.9200001"/>
    <n v="-1684332595.9200001"/>
    <s v="GP "/>
    <n v="-1114445236"/>
    <s v="7"/>
    <s v="7612"/>
    <s v="5"/>
    <s v="565"/>
  </r>
  <r>
    <s v="76125651950ZZZZZZZ11"/>
    <s v="7612"/>
    <n v="7612"/>
    <x v="9"/>
    <x v="6"/>
    <s v="WATER  - DEBT WRITE-OFFS                          "/>
    <n v="0"/>
    <n v="0"/>
    <n v="-275816071.27999997"/>
    <n v="-275816071.27999997"/>
    <s v="GP "/>
    <n v="-490235871"/>
    <s v="7"/>
    <s v="7612"/>
    <s v="5"/>
    <s v="565"/>
  </r>
  <r>
    <s v="76125651960ZZZZZZZ11"/>
    <s v="7612"/>
    <n v="7612"/>
    <x v="9"/>
    <x v="6"/>
    <s v="WATER - INTEREST CHARGE                           "/>
    <n v="0"/>
    <n v="136092353.43000001"/>
    <n v="0"/>
    <n v="136092353.43000001"/>
    <s v="GP "/>
    <n v="156866866"/>
    <s v="7"/>
    <s v="7612"/>
    <s v="5"/>
    <s v="565"/>
  </r>
  <r>
    <s v="76125651970ZZZZZZZ11"/>
    <s v="7612"/>
    <n v="7612"/>
    <x v="9"/>
    <x v="6"/>
    <s v="WATER - ACCRUED REVENUE                           "/>
    <n v="0"/>
    <n v="0"/>
    <n v="0"/>
    <n v="0"/>
    <s v="GP "/>
    <n v="0"/>
    <s v="7"/>
    <s v="7612"/>
    <s v="5"/>
    <s v="565"/>
  </r>
  <r>
    <s v="76125652110ZZZZZZZ11"/>
    <s v="7612"/>
    <n v="7612"/>
    <x v="9"/>
    <x v="6"/>
    <s v="WATER: IMP - OPENING BALANCE                      "/>
    <n v="-1501766006.1600001"/>
    <n v="0"/>
    <n v="0"/>
    <n v="-1501766006.1600001"/>
    <s v="GP "/>
    <n v="-1121786621"/>
    <s v="7"/>
    <s v="7612"/>
    <s v="5"/>
    <s v="565"/>
  </r>
  <r>
    <s v="76125652130ZZZZZZZ11"/>
    <s v="7612"/>
    <n v="7612"/>
    <x v="9"/>
    <x v="6"/>
    <s v="WATER: IMP - ADJUSTMENTS                          "/>
    <n v="0"/>
    <n v="0"/>
    <n v="-177518553.49000001"/>
    <n v="-177518553.49000001"/>
    <s v="GP "/>
    <n v="0"/>
    <s v="7"/>
    <s v="7612"/>
    <s v="5"/>
    <s v="565"/>
  </r>
  <r>
    <s v="76125652140ZZZZZZZ11"/>
    <s v="7612"/>
    <n v="7612"/>
    <x v="9"/>
    <x v="6"/>
    <s v="WATER: IMP - REVERSAL                             "/>
    <n v="0"/>
    <n v="0"/>
    <n v="0"/>
    <n v="0"/>
    <s v="GP "/>
    <n v="0"/>
    <s v="7"/>
    <s v="7612"/>
    <s v="5"/>
    <s v="565"/>
  </r>
  <r>
    <s v="76125671910ZZZZZZZ11"/>
    <s v="7612"/>
    <n v="7612"/>
    <x v="9"/>
    <x v="6"/>
    <s v="WATER VAT - OPENING BALANCE                       "/>
    <n v="0"/>
    <n v="0"/>
    <n v="0"/>
    <n v="0"/>
    <s v="GP "/>
    <n v="0"/>
    <s v="7"/>
    <s v="7612"/>
    <s v="5"/>
    <s v="567"/>
  </r>
  <r>
    <s v="76125671920ZZZZZZZ11"/>
    <s v="7612"/>
    <n v="7612"/>
    <x v="9"/>
    <x v="6"/>
    <s v="WATER VAT - MONTHLY BILLING                       "/>
    <n v="0"/>
    <n v="51998946.359999999"/>
    <n v="0"/>
    <n v="51998946.359999999"/>
    <s v="GP "/>
    <n v="0"/>
    <s v="7"/>
    <s v="7612"/>
    <s v="5"/>
    <s v="567"/>
  </r>
  <r>
    <s v="76125671930ZZZZZZZ11"/>
    <s v="7612"/>
    <n v="7612"/>
    <x v="9"/>
    <x v="6"/>
    <s v="WATER VAT - PRIOR PERIOD CORREC &amp; ADJUST          "/>
    <n v="0"/>
    <n v="0"/>
    <n v="0"/>
    <n v="0"/>
    <s v="GP "/>
    <n v="0"/>
    <s v="7"/>
    <s v="7612"/>
    <s v="5"/>
    <s v="567"/>
  </r>
  <r>
    <s v="76125671940ZZZZZZZ11"/>
    <s v="7612"/>
    <n v="7612"/>
    <x v="9"/>
    <x v="6"/>
    <s v="WATER VAT - COLLECTIONS                           "/>
    <n v="0"/>
    <n v="0"/>
    <n v="0"/>
    <n v="0"/>
    <s v="GP "/>
    <n v="0"/>
    <s v="7"/>
    <s v="7612"/>
    <s v="5"/>
    <s v="567"/>
  </r>
  <r>
    <s v="76125671950ZZZZZZZ11"/>
    <s v="7612"/>
    <n v="7612"/>
    <x v="9"/>
    <x v="6"/>
    <s v="WATER VAT  - DEBT WRITE-OFFS                      "/>
    <n v="0"/>
    <n v="0"/>
    <n v="-32887605.960000001"/>
    <n v="-32887605.960000001"/>
    <s v="GP "/>
    <n v="0"/>
    <s v="7"/>
    <s v="7612"/>
    <s v="5"/>
    <s v="567"/>
  </r>
  <r>
    <s v="76125671960ZZZZZZZ11"/>
    <s v="7612"/>
    <n v="7612"/>
    <x v="9"/>
    <x v="6"/>
    <s v="WATER VAT - INTEREST CHARGE                       "/>
    <n v="0"/>
    <n v="0"/>
    <n v="0"/>
    <n v="0"/>
    <s v="GP "/>
    <n v="0"/>
    <s v="7"/>
    <s v="7612"/>
    <s v="5"/>
    <s v="567"/>
  </r>
  <r>
    <s v="76125671970ZZZZZZZ11"/>
    <s v="7612"/>
    <n v="7612"/>
    <x v="9"/>
    <x v="6"/>
    <s v="WATER VAT - ACCRUED REVENUE                       "/>
    <n v="0"/>
    <n v="0"/>
    <n v="0"/>
    <n v="0"/>
    <s v="GP "/>
    <n v="0"/>
    <s v="7"/>
    <s v="7612"/>
    <s v="5"/>
    <s v="567"/>
  </r>
  <r>
    <s v="76125672110ZZZZZZZ11"/>
    <s v="7612"/>
    <n v="7612"/>
    <x v="9"/>
    <x v="6"/>
    <s v="WATER VAT: IMP - OPENING BALANCE                  "/>
    <n v="0"/>
    <n v="0"/>
    <n v="0"/>
    <n v="0"/>
    <s v="GP "/>
    <n v="0"/>
    <s v="7"/>
    <s v="7612"/>
    <s v="5"/>
    <s v="567"/>
  </r>
  <r>
    <s v="76125672130ZZZZZZZ11"/>
    <s v="7612"/>
    <n v="7612"/>
    <x v="9"/>
    <x v="6"/>
    <s v="WATER VAT: IMP - ADJUSTMENTS                      "/>
    <n v="0"/>
    <n v="0"/>
    <n v="0"/>
    <n v="0"/>
    <s v="GP "/>
    <n v="0"/>
    <s v="7"/>
    <s v="7612"/>
    <s v="5"/>
    <s v="567"/>
  </r>
  <r>
    <s v="76125672140ZZZZZZZ11"/>
    <s v="7612"/>
    <n v="7612"/>
    <x v="9"/>
    <x v="6"/>
    <s v="WATER VAT: IMP - REVERSAL                         "/>
    <n v="0"/>
    <n v="0"/>
    <n v="0"/>
    <n v="0"/>
    <s v="GP "/>
    <n v="0"/>
    <s v="7"/>
    <s v="7612"/>
    <s v="5"/>
    <s v="567"/>
  </r>
  <r>
    <s v="76126445010ZZZZZZZ11"/>
    <s v="7612"/>
    <n v="7612"/>
    <x v="9"/>
    <x v="4"/>
    <s v="PPE CST WATER INF BULK MAIN CST OPEN BAL          "/>
    <n v="2310493177.6399999"/>
    <n v="0"/>
    <n v="0"/>
    <n v="2310493177.6399999"/>
    <s v="GP "/>
    <n v="0"/>
    <s v="7"/>
    <s v="7612"/>
    <s v="6"/>
    <s v="644"/>
  </r>
  <r>
    <s v="7612644502081R36ZZ11"/>
    <s v="7612"/>
    <n v="7612"/>
    <x v="9"/>
    <x v="4"/>
    <s v="REFURBISHMENT OF WATER SUPPLY SYSTEMS             "/>
    <n v="0"/>
    <n v="0"/>
    <n v="0"/>
    <n v="0"/>
    <s v="P  "/>
    <n v="0"/>
    <s v="7"/>
    <s v="7612"/>
    <s v="6"/>
    <s v="644"/>
  </r>
  <r>
    <s v="7612644502081R37ZZ11"/>
    <s v="7612"/>
    <n v="7612"/>
    <x v="9"/>
    <x v="4"/>
    <s v="REFURBISHMENT OF WATER SUPPLY SYSTEMS             "/>
    <n v="0"/>
    <n v="35542661.469999999"/>
    <n v="0"/>
    <n v="24013713.120000001"/>
    <s v="P  "/>
    <n v="36000000"/>
    <s v="7"/>
    <s v="7612"/>
    <s v="6"/>
    <s v="644"/>
  </r>
  <r>
    <s v="7612644502081R38ZZ20"/>
    <s v="7612"/>
    <n v="7612"/>
    <x v="9"/>
    <x v="4"/>
    <s v="MASELSPOORT WATER RECYCLING                       "/>
    <n v="0"/>
    <n v="0"/>
    <n v="0"/>
    <n v="0"/>
    <s v="P  "/>
    <n v="0"/>
    <s v="7"/>
    <s v="7612"/>
    <s v="6"/>
    <s v="644"/>
  </r>
  <r>
    <s v="7612644502081R61ZZ20"/>
    <s v="7612"/>
    <n v="7612"/>
    <x v="9"/>
    <x v="4"/>
    <s v="MASELSPOORT WTW REFURBISHMENT                     "/>
    <n v="0"/>
    <n v="0"/>
    <n v="0"/>
    <n v="0"/>
    <s v="P  "/>
    <n v="0"/>
    <s v="7"/>
    <s v="7612"/>
    <s v="6"/>
    <s v="644"/>
  </r>
  <r>
    <s v="7612644502081RP4ZZ40"/>
    <s v="7612"/>
    <n v="7612"/>
    <x v="9"/>
    <x v="4"/>
    <s v="MASELSPOORT WTW REFURBISHMENT                     "/>
    <n v="0"/>
    <n v="0"/>
    <n v="0"/>
    <n v="0"/>
    <s v="P  "/>
    <n v="0"/>
    <s v="7"/>
    <s v="7612"/>
    <s v="6"/>
    <s v="644"/>
  </r>
  <r>
    <s v="7612644502081RP5ZZ40"/>
    <s v="7612"/>
    <n v="7612"/>
    <x v="9"/>
    <x v="4"/>
    <s v="BOTSHABELO AND THABA NCHU INTERNAL BULK(          "/>
    <n v="0"/>
    <n v="0"/>
    <n v="0"/>
    <n v="0"/>
    <s v="P  "/>
    <n v="0"/>
    <s v="7"/>
    <s v="7612"/>
    <s v="6"/>
    <s v="644"/>
  </r>
  <r>
    <s v="7612644502081RP6ZZ11"/>
    <s v="7612"/>
    <n v="7612"/>
    <x v="9"/>
    <x v="4"/>
    <s v="REPLACE/REFURB VALVES IN BFN BOTSH&amp;THABA          "/>
    <n v="0"/>
    <n v="0"/>
    <n v="0"/>
    <n v="0"/>
    <s v="P  "/>
    <n v="0"/>
    <s v="7"/>
    <s v="7612"/>
    <s v="6"/>
    <s v="644"/>
  </r>
  <r>
    <s v="7612644502081V09ZZ11"/>
    <s v="7612"/>
    <n v="7612"/>
    <x v="9"/>
    <x v="4"/>
    <s v="BASIC WATER AND SANITATION                        "/>
    <n v="0"/>
    <n v="0"/>
    <n v="0"/>
    <n v="0"/>
    <s v="P  "/>
    <n v="0"/>
    <s v="7"/>
    <s v="7612"/>
    <s v="6"/>
    <s v="644"/>
  </r>
  <r>
    <s v="7612644502081Y83ZZ11"/>
    <s v="7612"/>
    <n v="7612"/>
    <x v="9"/>
    <x v="4"/>
    <s v="BOTSHABELO INTERNAL BULK WATER(PIPILINE)          "/>
    <n v="0"/>
    <n v="14871084.65"/>
    <n v="0"/>
    <n v="14871084.65"/>
    <s v="P  "/>
    <n v="15000000"/>
    <s v="7"/>
    <s v="7612"/>
    <s v="6"/>
    <s v="644"/>
  </r>
  <r>
    <s v="7612644502081Y84ZZ20"/>
    <s v="7612"/>
    <n v="7612"/>
    <x v="9"/>
    <x v="4"/>
    <s v="MASELSP WAT RE-USE PUMP STAT RISING MAIN          "/>
    <n v="0"/>
    <n v="8660381.1899999995"/>
    <n v="0"/>
    <n v="8660381.1899999995"/>
    <s v="P  "/>
    <n v="9980000"/>
    <s v="7"/>
    <s v="7612"/>
    <s v="6"/>
    <s v="644"/>
  </r>
  <r>
    <s v="7612644502081Y85ZZ20"/>
    <s v="7612"/>
    <n v="7612"/>
    <x v="9"/>
    <x v="4"/>
    <s v="MASELSP WATER RE-USE GRAV LINE MOCKESDAM          "/>
    <n v="0"/>
    <n v="0"/>
    <n v="0"/>
    <n v="0"/>
    <s v="P  "/>
    <n v="0"/>
    <s v="7"/>
    <s v="7612"/>
    <s v="6"/>
    <s v="644"/>
  </r>
  <r>
    <s v="7612644502081Y86ZZ20"/>
    <s v="7612"/>
    <n v="7612"/>
    <x v="9"/>
    <x v="4"/>
    <s v="MASELSP WATER RE-USE (GRAVITY TO NEWWTW)          "/>
    <n v="0"/>
    <n v="0"/>
    <n v="0"/>
    <n v="0"/>
    <s v="P  "/>
    <n v="0"/>
    <s v="7"/>
    <s v="7612"/>
    <s v="6"/>
    <s v="644"/>
  </r>
  <r>
    <s v="7612644502081Y87ZZ11"/>
    <s v="7612"/>
    <n v="7612"/>
    <x v="9"/>
    <x v="4"/>
    <s v="WATER NETWORKS TO STANDS                          "/>
    <n v="0"/>
    <n v="0"/>
    <n v="0"/>
    <n v="0"/>
    <s v="P  "/>
    <n v="0"/>
    <s v="7"/>
    <s v="7612"/>
    <s v="6"/>
    <s v="644"/>
  </r>
  <r>
    <s v="7612644502081Y88ZZ20"/>
    <s v="7612"/>
    <n v="7612"/>
    <x v="9"/>
    <x v="4"/>
    <s v="HEUWELSIG WATER TOWER                             "/>
    <n v="0"/>
    <n v="0"/>
    <n v="0"/>
    <n v="0"/>
    <s v="P  "/>
    <n v="0"/>
    <s v="7"/>
    <s v="7612"/>
    <s v="6"/>
    <s v="644"/>
  </r>
  <r>
    <s v="7612644502081Y89ZZ50"/>
    <s v="7612"/>
    <n v="7612"/>
    <x v="9"/>
    <x v="4"/>
    <s v="NALEDI: REFURB OF WATER SUPPLY SYSTEMS            "/>
    <n v="0"/>
    <n v="0"/>
    <n v="0"/>
    <n v="0"/>
    <s v="P  "/>
    <n v="2000000"/>
    <s v="7"/>
    <s v="7612"/>
    <s v="6"/>
    <s v="644"/>
  </r>
  <r>
    <s v="7612644502081Y90ZZ60"/>
    <s v="7612"/>
    <n v="7612"/>
    <x v="9"/>
    <x v="4"/>
    <s v="SOUTPAN: REFURB OF WATER SUPPLY SYSTEMS           "/>
    <n v="0"/>
    <n v="0"/>
    <n v="0"/>
    <n v="0"/>
    <s v="P  "/>
    <n v="1000000"/>
    <s v="7"/>
    <s v="7612"/>
    <s v="6"/>
    <s v="644"/>
  </r>
  <r>
    <s v="76126445030ZZZZZZZ11"/>
    <s v="7612"/>
    <n v="7612"/>
    <x v="9"/>
    <x v="4"/>
    <s v="PPE COST WATER INFRAST BULK MAIN COST DL          "/>
    <n v="0"/>
    <n v="0"/>
    <n v="0"/>
    <n v="0"/>
    <s v="GP "/>
    <n v="0"/>
    <s v="7"/>
    <s v="7612"/>
    <s v="6"/>
    <s v="644"/>
  </r>
  <r>
    <s v="76126445040ZZZZZZZ11"/>
    <s v="7612"/>
    <n v="7612"/>
    <x v="9"/>
    <x v="4"/>
    <s v="PPE COST WATER INFR BULK MAIN COST COERR          "/>
    <n v="0"/>
    <n v="13564.17"/>
    <n v="0"/>
    <n v="13564.17"/>
    <s v="GP "/>
    <n v="0"/>
    <s v="7"/>
    <s v="7612"/>
    <s v="6"/>
    <s v="644"/>
  </r>
  <r>
    <s v="76126445050ZZZZZZZ11"/>
    <s v="7612"/>
    <n v="7612"/>
    <x v="9"/>
    <x v="4"/>
    <s v="PPE COST WATER INFR BULK MAIN COST CIAP           "/>
    <n v="0"/>
    <n v="0"/>
    <n v="0"/>
    <n v="0"/>
    <s v="GP "/>
    <n v="0"/>
    <s v="7"/>
    <s v="7612"/>
    <s v="6"/>
    <s v="644"/>
  </r>
  <r>
    <s v="76126445060ZZZZZZZ11"/>
    <s v="7612"/>
    <n v="7612"/>
    <x v="9"/>
    <x v="4"/>
    <s v="PPE CST WATER INF BULK MAIN CST DISPOSAL          "/>
    <n v="0"/>
    <n v="0"/>
    <n v="0"/>
    <n v="0"/>
    <s v="GP "/>
    <n v="0"/>
    <s v="7"/>
    <s v="7612"/>
    <s v="6"/>
    <s v="644"/>
  </r>
  <r>
    <s v="76126445070ZZZZZZZ11"/>
    <s v="7612"/>
    <n v="7612"/>
    <x v="9"/>
    <x v="4"/>
    <s v="PPE COST WATER INFR BULK MAIN COST TRF I          "/>
    <n v="0"/>
    <n v="68638906.019999996"/>
    <n v="0"/>
    <n v="81350439.450000003"/>
    <s v="GP "/>
    <n v="0"/>
    <s v="7"/>
    <s v="7612"/>
    <s v="6"/>
    <s v="644"/>
  </r>
  <r>
    <s v="76126445080ZZZZZZZ11"/>
    <s v="7612"/>
    <n v="7612"/>
    <x v="9"/>
    <x v="4"/>
    <s v="PPE COST WATER INFR BULK MAIN COST TRF O          "/>
    <n v="0"/>
    <n v="0"/>
    <n v="-59074127.310000002"/>
    <n v="-8660381.1899999995"/>
    <s v="GP "/>
    <n v="0"/>
    <s v="7"/>
    <s v="7612"/>
    <s v="6"/>
    <s v="644"/>
  </r>
  <r>
    <s v="76126445210ZZZZZZZ11"/>
    <s v="7612"/>
    <n v="7612"/>
    <x v="9"/>
    <x v="4"/>
    <s v="PPE COST WATER INF BULK MAIN AD OPEN BAL          "/>
    <n v="-775867653.48000002"/>
    <n v="0"/>
    <n v="0"/>
    <n v="-775867653.48000002"/>
    <s v="GP "/>
    <n v="0"/>
    <s v="7"/>
    <s v="7612"/>
    <s v="6"/>
    <s v="644"/>
  </r>
  <r>
    <s v="76126445220ZZZZZZZ11"/>
    <s v="7612"/>
    <n v="7612"/>
    <x v="9"/>
    <x v="4"/>
    <s v="PPE COST WATER INFR BULK MAIN AD OTH CHG          "/>
    <n v="0"/>
    <n v="0"/>
    <n v="-249.94"/>
    <n v="-249.94"/>
    <s v="GP "/>
    <n v="0"/>
    <s v="7"/>
    <s v="7612"/>
    <s v="6"/>
    <s v="644"/>
  </r>
  <r>
    <s v="76126445230ZZZZZZZ11"/>
    <s v="7612"/>
    <n v="7612"/>
    <x v="9"/>
    <x v="4"/>
    <s v="PPE COST WATER INFRAST BULK MAIN AD DEPR          "/>
    <n v="0"/>
    <n v="0"/>
    <n v="-84291497.549999997"/>
    <n v="-84327279.340000004"/>
    <s v="GP "/>
    <n v="0"/>
    <s v="7"/>
    <s v="7612"/>
    <s v="6"/>
    <s v="644"/>
  </r>
  <r>
    <s v="76126445240ZZZZZZZ11"/>
    <s v="7612"/>
    <n v="7612"/>
    <x v="9"/>
    <x v="4"/>
    <s v="PPE COST WATER INF BULK MAIN AD DISPOSAL          "/>
    <n v="0"/>
    <n v="0"/>
    <n v="0"/>
    <n v="0"/>
    <s v="GP "/>
    <n v="0"/>
    <s v="7"/>
    <s v="7612"/>
    <s v="6"/>
    <s v="644"/>
  </r>
  <r>
    <s v="76126445250ZZZZZZZ11"/>
    <s v="7612"/>
    <n v="7612"/>
    <x v="9"/>
    <x v="4"/>
    <s v="PPE COST WATER INF BULK MAIN AD TRANSFER          "/>
    <n v="0"/>
    <n v="0"/>
    <n v="0"/>
    <n v="0"/>
    <s v="GP "/>
    <n v="0"/>
    <s v="7"/>
    <s v="7612"/>
    <s v="6"/>
    <s v="644"/>
  </r>
  <r>
    <s v="76126445310ZZZZZZZ11"/>
    <s v="7612"/>
    <n v="7612"/>
    <x v="9"/>
    <x v="4"/>
    <s v="PPE COST WATER INF BULK MAIN AI OPEN BAL          "/>
    <n v="0"/>
    <n v="0"/>
    <n v="0"/>
    <n v="0"/>
    <s v="GP "/>
    <n v="0"/>
    <s v="7"/>
    <s v="7612"/>
    <s v="6"/>
    <s v="644"/>
  </r>
  <r>
    <s v="76126445320ZZZZZZZ11"/>
    <s v="7612"/>
    <n v="7612"/>
    <x v="9"/>
    <x v="4"/>
    <s v="PPE COST WATER INFRASTR BULK MAIN AI IMP          "/>
    <n v="0"/>
    <n v="0"/>
    <n v="0"/>
    <n v="0"/>
    <s v="GP "/>
    <n v="0"/>
    <s v="7"/>
    <s v="7612"/>
    <s v="6"/>
    <s v="644"/>
  </r>
  <r>
    <s v="76126445330ZZZZZZZ11"/>
    <s v="7612"/>
    <n v="7612"/>
    <x v="9"/>
    <x v="4"/>
    <s v="PPE COST WATER INFR BULK MAIN AI DSP/TRF          "/>
    <n v="0"/>
    <n v="0"/>
    <n v="0"/>
    <n v="0"/>
    <s v="GP "/>
    <n v="0"/>
    <s v="7"/>
    <s v="7612"/>
    <s v="6"/>
    <s v="644"/>
  </r>
  <r>
    <s v="76126445340ZZZZZZZ11"/>
    <s v="7612"/>
    <n v="7612"/>
    <x v="9"/>
    <x v="4"/>
    <s v="PPE COST WATER INFRASTR BULK MAIN AI CNL          "/>
    <n v="0"/>
    <n v="0"/>
    <n v="0"/>
    <n v="0"/>
    <s v="GP "/>
    <n v="0"/>
    <s v="7"/>
    <s v="7612"/>
    <s v="6"/>
    <s v="644"/>
  </r>
  <r>
    <s v="76126448010ZZZZZZZ11"/>
    <s v="7612"/>
    <n v="7612"/>
    <x v="9"/>
    <x v="4"/>
    <s v="PPE COST WATER INFR WTW COST OPENING BAL          "/>
    <n v="0"/>
    <n v="0"/>
    <n v="0"/>
    <n v="0"/>
    <s v="GP "/>
    <n v="0"/>
    <s v="7"/>
    <s v="7612"/>
    <s v="6"/>
    <s v="644"/>
  </r>
  <r>
    <s v="7612644802081R61ZZ20"/>
    <s v="7612"/>
    <n v="7612"/>
    <x v="9"/>
    <x v="4"/>
    <s v="MASELSPOORT WTW REFURBISHMENT                     "/>
    <n v="0"/>
    <n v="0"/>
    <n v="0"/>
    <n v="0"/>
    <s v="P  "/>
    <n v="0"/>
    <s v="7"/>
    <s v="7612"/>
    <s v="6"/>
    <s v="644"/>
  </r>
  <r>
    <s v="76126448030ZZZZZZZ11"/>
    <s v="7612"/>
    <n v="7612"/>
    <x v="9"/>
    <x v="4"/>
    <s v="PPE COST WATER INFR WTW COST DECOM LIAB           "/>
    <n v="0"/>
    <n v="0"/>
    <n v="0"/>
    <n v="0"/>
    <s v="GP "/>
    <n v="0"/>
    <s v="7"/>
    <s v="7612"/>
    <s v="6"/>
    <s v="644"/>
  </r>
  <r>
    <s v="76126448040ZZZZZZZ11"/>
    <s v="7612"/>
    <n v="7612"/>
    <x v="9"/>
    <x v="4"/>
    <s v="PPE COST WATER INFRAST WTW COST CORR ERR          "/>
    <n v="0"/>
    <n v="0"/>
    <n v="0"/>
    <n v="0"/>
    <s v="GP "/>
    <n v="0"/>
    <s v="7"/>
    <s v="7612"/>
    <s v="6"/>
    <s v="644"/>
  </r>
  <r>
    <s v="76126448050ZZZZZZZ11"/>
    <s v="7612"/>
    <n v="7612"/>
    <x v="9"/>
    <x v="4"/>
    <s v="PPE COST WATER INFR WTW COST CHG ACC POL          "/>
    <n v="0"/>
    <n v="0"/>
    <n v="0"/>
    <n v="0"/>
    <s v="GP "/>
    <n v="0"/>
    <s v="7"/>
    <s v="7612"/>
    <s v="6"/>
    <s v="644"/>
  </r>
  <r>
    <s v="76126448060ZZZZZZZ11"/>
    <s v="7612"/>
    <n v="7612"/>
    <x v="9"/>
    <x v="4"/>
    <s v="PPE COST WATER INFRAST WTW COST DISPOSAL          "/>
    <n v="0"/>
    <n v="0"/>
    <n v="0"/>
    <n v="0"/>
    <s v="GP "/>
    <n v="0"/>
    <s v="7"/>
    <s v="7612"/>
    <s v="6"/>
    <s v="644"/>
  </r>
  <r>
    <s v="76126448070ZZZZZZZ11"/>
    <s v="7612"/>
    <n v="7612"/>
    <x v="9"/>
    <x v="4"/>
    <s v="PPE COST WATER INFR WTW COST TRANSFER IN          "/>
    <n v="0"/>
    <n v="0"/>
    <n v="0"/>
    <n v="0"/>
    <s v="GP "/>
    <n v="0"/>
    <s v="7"/>
    <s v="7612"/>
    <s v="6"/>
    <s v="644"/>
  </r>
  <r>
    <s v="76126448080ZZZZZZZ11"/>
    <s v="7612"/>
    <n v="7612"/>
    <x v="9"/>
    <x v="4"/>
    <s v="PPE COST WATER INF WTW COST TRANSFER OUT          "/>
    <n v="0"/>
    <n v="0"/>
    <n v="0"/>
    <n v="0"/>
    <s v="GP "/>
    <n v="0"/>
    <s v="7"/>
    <s v="7612"/>
    <s v="6"/>
    <s v="644"/>
  </r>
  <r>
    <s v="76126448210ZZZZZZZ11"/>
    <s v="7612"/>
    <n v="7612"/>
    <x v="9"/>
    <x v="4"/>
    <s v="PPE COST WATER INFR WTW AD OPENING BALAN          "/>
    <n v="0"/>
    <n v="0"/>
    <n v="0"/>
    <n v="0"/>
    <s v="GP "/>
    <n v="0"/>
    <s v="7"/>
    <s v="7612"/>
    <s v="6"/>
    <s v="644"/>
  </r>
  <r>
    <s v="76126448220ZZZZZZZ11"/>
    <s v="7612"/>
    <n v="7612"/>
    <x v="9"/>
    <x v="4"/>
    <s v="PPE COST WATER INFR WTW AD OTHER CHANGES          "/>
    <n v="0"/>
    <n v="0"/>
    <n v="0"/>
    <n v="0"/>
    <s v="GP "/>
    <n v="0"/>
    <s v="7"/>
    <s v="7612"/>
    <s v="6"/>
    <s v="644"/>
  </r>
  <r>
    <s v="76126448230ZZZZZZZ11"/>
    <s v="7612"/>
    <n v="7612"/>
    <x v="9"/>
    <x v="4"/>
    <s v="PPE COST WATER INFR WTW AD DEPRECIATION           "/>
    <n v="0"/>
    <n v="0"/>
    <n v="0"/>
    <n v="0"/>
    <s v="GP "/>
    <n v="0"/>
    <s v="7"/>
    <s v="7612"/>
    <s v="6"/>
    <s v="644"/>
  </r>
  <r>
    <s v="76126448240ZZZZZZZ11"/>
    <s v="7612"/>
    <n v="7612"/>
    <x v="9"/>
    <x v="4"/>
    <s v="PPE COST WATER INFRASTR WTW AD DISPOSAL           "/>
    <n v="0"/>
    <n v="0"/>
    <n v="0"/>
    <n v="0"/>
    <s v="GP "/>
    <n v="0"/>
    <s v="7"/>
    <s v="7612"/>
    <s v="6"/>
    <s v="644"/>
  </r>
  <r>
    <s v="76126448250ZZZZZZZ11"/>
    <s v="7612"/>
    <n v="7612"/>
    <x v="9"/>
    <x v="4"/>
    <s v="PPE COST WATER INFRASTR WTW AD TRANSFER           "/>
    <n v="0"/>
    <n v="0"/>
    <n v="0"/>
    <n v="0"/>
    <s v="GP "/>
    <n v="0"/>
    <s v="7"/>
    <s v="7612"/>
    <s v="6"/>
    <s v="644"/>
  </r>
  <r>
    <s v="76126448310ZZZZZZZ11"/>
    <s v="7612"/>
    <n v="7612"/>
    <x v="9"/>
    <x v="4"/>
    <s v="PPE COST WATER INFR WTW AI OPENING BALAN          "/>
    <n v="0"/>
    <n v="0"/>
    <n v="0"/>
    <n v="0"/>
    <s v="GP "/>
    <n v="0"/>
    <s v="7"/>
    <s v="7612"/>
    <s v="6"/>
    <s v="644"/>
  </r>
  <r>
    <s v="76126448320ZZZZZZZ11"/>
    <s v="7612"/>
    <n v="7612"/>
    <x v="9"/>
    <x v="4"/>
    <s v="PPE COST WATER INFRAST WTW AI IMPAIRMENT          "/>
    <n v="0"/>
    <n v="0"/>
    <n v="0"/>
    <n v="0"/>
    <s v="GP "/>
    <n v="0"/>
    <s v="7"/>
    <s v="7612"/>
    <s v="6"/>
    <s v="644"/>
  </r>
  <r>
    <s v="76126448330ZZZZZZZ11"/>
    <s v="7612"/>
    <n v="7612"/>
    <x v="9"/>
    <x v="4"/>
    <s v="PPE COST WATER INFR WTW AI DISPOSAL/TRF           "/>
    <n v="0"/>
    <n v="0"/>
    <n v="0"/>
    <n v="0"/>
    <s v="GP "/>
    <n v="0"/>
    <s v="7"/>
    <s v="7612"/>
    <s v="6"/>
    <s v="644"/>
  </r>
  <r>
    <s v="76126448340ZZZZZZZ11"/>
    <s v="7612"/>
    <n v="7612"/>
    <x v="9"/>
    <x v="4"/>
    <s v="PPE COST WATER INFR WTW AI CHG NOT LIST           "/>
    <n v="0"/>
    <n v="0"/>
    <n v="0"/>
    <n v="0"/>
    <s v="GP "/>
    <n v="0"/>
    <s v="7"/>
    <s v="7612"/>
    <s v="6"/>
    <s v="644"/>
  </r>
  <r>
    <s v="76126680010ZZZZZZZ11"/>
    <s v="7612"/>
    <n v="7612"/>
    <x v="9"/>
    <x v="4"/>
    <s v="WIP OPENING BALANCE                               "/>
    <n v="0"/>
    <n v="0"/>
    <n v="0"/>
    <n v="0"/>
    <s v="GP "/>
    <n v="0"/>
    <s v="7"/>
    <s v="7612"/>
    <s v="6"/>
    <s v="668"/>
  </r>
  <r>
    <s v="76126680020ZZZZZZZ11"/>
    <s v="7612"/>
    <n v="7612"/>
    <x v="9"/>
    <x v="4"/>
    <s v="WIP ACQUISITION OUTSOURCED                        "/>
    <n v="0"/>
    <n v="0"/>
    <n v="0"/>
    <n v="0"/>
    <s v="GP "/>
    <n v="0"/>
    <s v="7"/>
    <s v="7612"/>
    <s v="6"/>
    <s v="668"/>
  </r>
  <r>
    <s v="76126680030ZZZZZZZ11"/>
    <s v="7612"/>
    <n v="7612"/>
    <x v="9"/>
    <x v="4"/>
    <s v="WIP ACQUISITION OWN ACC CONSTR MAT&amp;SUPPL          "/>
    <n v="0"/>
    <n v="0"/>
    <n v="0"/>
    <n v="0"/>
    <s v="GP "/>
    <n v="0"/>
    <s v="7"/>
    <s v="7612"/>
    <s v="6"/>
    <s v="668"/>
  </r>
  <r>
    <s v="76126680040ZZZZZZZ11"/>
    <s v="7612"/>
    <n v="7612"/>
    <x v="9"/>
    <x v="4"/>
    <s v="WIP ACQ OWN ACC CONSTR COMPENS EMPLOYEE           "/>
    <n v="0"/>
    <n v="0"/>
    <n v="0"/>
    <n v="0"/>
    <s v="GP "/>
    <n v="0"/>
    <s v="7"/>
    <s v="7612"/>
    <s v="6"/>
    <s v="668"/>
  </r>
  <r>
    <s v="76126680050ZZZZZZZ11"/>
    <s v="7612"/>
    <n v="7612"/>
    <x v="9"/>
    <x v="4"/>
    <s v="WIP ACQ OWN ACC CONSTR COST SITE PREP             "/>
    <n v="0"/>
    <n v="0"/>
    <n v="0"/>
    <n v="0"/>
    <s v="GP "/>
    <n v="0"/>
    <s v="7"/>
    <s v="7612"/>
    <s v="6"/>
    <s v="668"/>
  </r>
  <r>
    <s v="76126680060ZZZZZZZ11"/>
    <s v="7612"/>
    <n v="7612"/>
    <x v="9"/>
    <x v="4"/>
    <s v="WIP ACQ OWN ACC CONSTR DELIV &amp; HAND COST          "/>
    <n v="0"/>
    <n v="0"/>
    <n v="0"/>
    <n v="0"/>
    <s v="GP "/>
    <n v="0"/>
    <s v="7"/>
    <s v="7612"/>
    <s v="6"/>
    <s v="668"/>
  </r>
  <r>
    <s v="76126680070ZZZZZZZ11"/>
    <s v="7612"/>
    <n v="7612"/>
    <x v="9"/>
    <x v="4"/>
    <s v="WIP ACQ OWN ACC CONSTR INST &amp; ASSEM CST           "/>
    <n v="0"/>
    <n v="0"/>
    <n v="0"/>
    <n v="0"/>
    <s v="GP "/>
    <n v="0"/>
    <s v="7"/>
    <s v="7612"/>
    <s v="6"/>
    <s v="668"/>
  </r>
  <r>
    <s v="76126680080ZZZZZZZ11"/>
    <s v="7612"/>
    <n v="7612"/>
    <x v="9"/>
    <x v="4"/>
    <s v="WIP ACQ OWN ACC CONSTR COST TEST SITE             "/>
    <n v="0"/>
    <n v="0"/>
    <n v="0"/>
    <n v="0"/>
    <s v="GP "/>
    <n v="0"/>
    <s v="7"/>
    <s v="7612"/>
    <s v="6"/>
    <s v="668"/>
  </r>
  <r>
    <s v="76126680090ZZZZZZZ11"/>
    <s v="7612"/>
    <n v="7612"/>
    <x v="9"/>
    <x v="4"/>
    <s v="WIP ACQUISITION OWN ACC CONSTR PROF FEE           "/>
    <n v="0"/>
    <n v="0"/>
    <n v="0"/>
    <n v="0"/>
    <s v="GP "/>
    <n v="0"/>
    <s v="7"/>
    <s v="7612"/>
    <s v="6"/>
    <s v="668"/>
  </r>
  <r>
    <s v="76126680100ZZZZZZZ11"/>
    <s v="7612"/>
    <n v="7612"/>
    <x v="9"/>
    <x v="4"/>
    <s v="WIP ACQUISITION BORROWING COST                    "/>
    <n v="0"/>
    <n v="0"/>
    <n v="0"/>
    <n v="0"/>
    <s v="GP "/>
    <n v="0"/>
    <s v="7"/>
    <s v="7612"/>
    <s v="6"/>
    <s v="668"/>
  </r>
  <r>
    <s v="76127024110ZZZZZZZ11"/>
    <s v="7612"/>
    <n v="7612"/>
    <x v="9"/>
    <x v="7"/>
    <s v="WATER ACC 01:OPENING BALANCE                      "/>
    <n v="-33940744.710000001"/>
    <n v="0"/>
    <n v="0"/>
    <n v="-33940744.710000001"/>
    <s v="GP "/>
    <n v="0"/>
    <s v="7"/>
    <s v="7612"/>
    <s v="7"/>
    <s v="702"/>
  </r>
  <r>
    <s v="76127024120ZZZZZZZ11"/>
    <s v="7612"/>
    <n v="7612"/>
    <x v="9"/>
    <x v="7"/>
    <s v="WATER ACC 01:DEPOSITS                             "/>
    <n v="0"/>
    <n v="591600.93000000005"/>
    <n v="0"/>
    <n v="591600.93000000005"/>
    <s v="GP "/>
    <n v="-17963260"/>
    <s v="7"/>
    <s v="7612"/>
    <s v="7"/>
    <s v="702"/>
  </r>
  <r>
    <s v="76127024130ZZZZZZZ11"/>
    <s v="7612"/>
    <n v="7612"/>
    <x v="9"/>
    <x v="7"/>
    <s v="WATER ACC 01:WITHDRAWALS                          "/>
    <n v="0"/>
    <n v="0"/>
    <n v="0"/>
    <n v="0"/>
    <s v="GP "/>
    <n v="0"/>
    <s v="7"/>
    <s v="7612"/>
    <s v="7"/>
    <s v="702"/>
  </r>
  <r>
    <s v="76128100010ZZZZZZZ11"/>
    <s v="7612"/>
    <n v="7612"/>
    <x v="9"/>
    <x v="2"/>
    <s v="ACC SUR/(DEF): OPENING BALANCE                    "/>
    <n v="-262611685.15000001"/>
    <n v="0"/>
    <n v="0"/>
    <n v="-262611685.15000001"/>
    <s v="GP "/>
    <n v="0"/>
    <s v="7"/>
    <s v="7612"/>
    <s v="8"/>
    <s v="810"/>
  </r>
  <r>
    <s v="76128100020ZZZZZZZ11"/>
    <s v="7612"/>
    <n v="7612"/>
    <x v="9"/>
    <x v="2"/>
    <s v="ACC SUR/(DEF): CHANGES IN ACC POLICY              "/>
    <n v="0"/>
    <n v="0"/>
    <n v="0"/>
    <n v="0"/>
    <s v="GP "/>
    <n v="0"/>
    <s v="7"/>
    <s v="7612"/>
    <s v="8"/>
    <s v="810"/>
  </r>
  <r>
    <s v="76128100030ZZZZZZZ11"/>
    <s v="7612"/>
    <n v="7612"/>
    <x v="9"/>
    <x v="2"/>
    <s v="ACC SUR/(DEF): CORREC PRIOR PERIOD ERROR          "/>
    <n v="0"/>
    <n v="0"/>
    <n v="0"/>
    <n v="0"/>
    <s v="GP "/>
    <n v="0"/>
    <s v="7"/>
    <s v="7612"/>
    <s v="8"/>
    <s v="810"/>
  </r>
  <r>
    <s v="76128100040ZZZZZZZ11"/>
    <s v="7612"/>
    <n v="7612"/>
    <x v="9"/>
    <x v="2"/>
    <s v="ACC SUR/(DEF): TRF TO/FROM ACCUM SURPLUS          "/>
    <n v="0"/>
    <n v="0"/>
    <n v="-488360934.87"/>
    <n v="-488360934.87"/>
    <s v="GP "/>
    <n v="0"/>
    <s v="7"/>
    <s v="7612"/>
    <s v="8"/>
    <s v="810"/>
  </r>
  <r>
    <s v="76128100050ZZZZZZZ11"/>
    <s v="7612"/>
    <n v="7612"/>
    <x v="9"/>
    <x v="2"/>
    <s v="ACC SUR/(DEF): TRF TO/FROM RESERVES               "/>
    <n v="0"/>
    <n v="0"/>
    <n v="0"/>
    <n v="0"/>
    <s v="GP "/>
    <n v="0"/>
    <s v="7"/>
    <s v="7612"/>
    <s v="8"/>
    <s v="810"/>
  </r>
  <r>
    <s v="76128100060ZZZZZZZ11"/>
    <s v="7612"/>
    <n v="7612"/>
    <x v="9"/>
    <x v="2"/>
    <s v="ACC SUR/(DEF): DEPRECIATION OFFSETS               "/>
    <n v="0"/>
    <n v="0"/>
    <n v="0"/>
    <n v="0"/>
    <s v="GP "/>
    <n v="0"/>
    <s v="7"/>
    <s v="7612"/>
    <s v="8"/>
    <s v="810"/>
  </r>
  <r>
    <s v="7613211001022MRCZZ11"/>
    <s v="7613"/>
    <n v="7613"/>
    <x v="9"/>
    <x v="0"/>
    <s v="MS: SAL &amp; ALL: BASIC SALARY &amp; WAGES               "/>
    <n v="0"/>
    <n v="2489421.86"/>
    <n v="0"/>
    <n v="2489421.86"/>
    <s v="P  "/>
    <n v="2604087"/>
    <s v="7"/>
    <s v="7613"/>
    <s v="2"/>
    <s v="211"/>
  </r>
  <r>
    <s v="7613211022022MRCZZ11"/>
    <s v="7613"/>
    <n v="7613"/>
    <x v="9"/>
    <x v="0"/>
    <s v="MS: ALL - CELLULAR &amp; TELEPHONE                    "/>
    <n v="0"/>
    <n v="17500"/>
    <n v="0"/>
    <n v="17500"/>
    <s v="P  "/>
    <n v="25200"/>
    <s v="7"/>
    <s v="7613"/>
    <s v="2"/>
    <s v="211"/>
  </r>
  <r>
    <s v="7613211026022MRCZZ11"/>
    <s v="7613"/>
    <n v="7613"/>
    <x v="9"/>
    <x v="0"/>
    <s v="MS: HB &amp; INC: HOUSING BENEFITS                    "/>
    <n v="0"/>
    <n v="10228.44"/>
    <n v="0"/>
    <n v="10228.44"/>
    <s v="P  "/>
    <n v="10248"/>
    <s v="7"/>
    <s v="7613"/>
    <s v="2"/>
    <s v="211"/>
  </r>
  <r>
    <s v="7613211034022MRCZZ11"/>
    <s v="7613"/>
    <n v="7613"/>
    <x v="9"/>
    <x v="0"/>
    <s v="MS: ALL - TRAVEL OR MOTOR VEHICLE                 "/>
    <n v="0"/>
    <n v="527219.85"/>
    <n v="0"/>
    <n v="527424.25"/>
    <s v="P  "/>
    <n v="621144"/>
    <s v="7"/>
    <s v="7613"/>
    <s v="2"/>
    <s v="211"/>
  </r>
  <r>
    <s v="7613211040022MRCZZ11"/>
    <s v="7613"/>
    <n v="7613"/>
    <x v="9"/>
    <x v="0"/>
    <s v="MS: PAYMENTS - SHIFT ADD REMUNERATION             "/>
    <n v="0"/>
    <n v="0"/>
    <n v="0"/>
    <n v="0"/>
    <s v="P  "/>
    <n v="0"/>
    <s v="7"/>
    <s v="7613"/>
    <s v="2"/>
    <s v="211"/>
  </r>
  <r>
    <s v="7613211044022MRCZZ11"/>
    <s v="7613"/>
    <n v="7613"/>
    <x v="9"/>
    <x v="0"/>
    <s v="MS: SRB - ACTING ALLOWANCE                        "/>
    <n v="0"/>
    <n v="32810.5"/>
    <n v="0"/>
    <n v="32810.5"/>
    <s v="P  "/>
    <n v="600000"/>
    <s v="7"/>
    <s v="7613"/>
    <s v="2"/>
    <s v="211"/>
  </r>
  <r>
    <s v="7613211046022MRCZZ11"/>
    <s v="7613"/>
    <n v="7613"/>
    <x v="9"/>
    <x v="0"/>
    <s v="MS: SRB - ANNUAL BONUS                            "/>
    <n v="0"/>
    <n v="202282.01"/>
    <n v="0"/>
    <n v="202282.01"/>
    <s v="P  "/>
    <n v="291506"/>
    <s v="7"/>
    <s v="7613"/>
    <s v="2"/>
    <s v="211"/>
  </r>
  <r>
    <s v="7613211050022MRCZZ11"/>
    <s v="7613"/>
    <n v="7613"/>
    <x v="9"/>
    <x v="0"/>
    <s v="MS: SRB - LONG SERVICE AWARD                      "/>
    <n v="0"/>
    <n v="116496.61"/>
    <n v="0"/>
    <n v="116496.61"/>
    <s v="P  "/>
    <n v="0"/>
    <s v="7"/>
    <s v="7613"/>
    <s v="2"/>
    <s v="211"/>
  </r>
  <r>
    <s v="7613211056022MRCZZ11"/>
    <s v="7613"/>
    <n v="7613"/>
    <x v="9"/>
    <x v="0"/>
    <s v="MS: SRB - STANDBY ALLOWANCE                       "/>
    <n v="0"/>
    <n v="2500"/>
    <n v="0"/>
    <n v="2500"/>
    <s v="P  "/>
    <n v="0"/>
    <s v="7"/>
    <s v="7613"/>
    <s v="2"/>
    <s v="211"/>
  </r>
  <r>
    <s v="7613211061022MRCZZ11"/>
    <s v="7613"/>
    <n v="7613"/>
    <x v="9"/>
    <x v="0"/>
    <s v="MS: SRB - ENTERTAINMENT                           "/>
    <n v="0"/>
    <n v="208.33"/>
    <n v="0"/>
    <n v="208.33"/>
    <s v="P  "/>
    <n v="0"/>
    <s v="7"/>
    <s v="7613"/>
    <s v="2"/>
    <s v="211"/>
  </r>
  <r>
    <s v="7613211063022MRCZZ11"/>
    <s v="7613"/>
    <n v="7613"/>
    <x v="9"/>
    <x v="0"/>
    <s v="MS: SRB - NON PENSIONABLE                         "/>
    <n v="0"/>
    <n v="550"/>
    <n v="0"/>
    <n v="550"/>
    <s v="P  "/>
    <n v="0"/>
    <s v="7"/>
    <s v="7613"/>
    <s v="2"/>
    <s v="211"/>
  </r>
  <r>
    <s v="7613213001022MRCZZ11"/>
    <s v="7613"/>
    <n v="7613"/>
    <x v="9"/>
    <x v="0"/>
    <s v="MS: SOC CONTR - BARGAINING COUNCIL                "/>
    <n v="0"/>
    <n v="638.74"/>
    <n v="0"/>
    <n v="638.74"/>
    <s v="P  "/>
    <n v="742"/>
    <s v="7"/>
    <s v="7613"/>
    <s v="2"/>
    <s v="213"/>
  </r>
  <r>
    <s v="7613213010022MRCZZ11"/>
    <s v="7613"/>
    <n v="7613"/>
    <x v="9"/>
    <x v="0"/>
    <s v="MS: SOC CONTR - GROUP LIFE INSURANCE              "/>
    <n v="0"/>
    <n v="19382.3"/>
    <n v="0"/>
    <n v="20109.38"/>
    <s v="P  "/>
    <n v="8745"/>
    <s v="7"/>
    <s v="7613"/>
    <s v="2"/>
    <s v="213"/>
  </r>
  <r>
    <s v="7613213020022MRCZZ11"/>
    <s v="7613"/>
    <n v="7613"/>
    <x v="9"/>
    <x v="0"/>
    <s v="MS: SOC CONTR - MEDICAL                           "/>
    <n v="0"/>
    <n v="202409.16"/>
    <n v="0"/>
    <n v="202409.16"/>
    <s v="P  "/>
    <n v="238465"/>
    <s v="7"/>
    <s v="7613"/>
    <s v="2"/>
    <s v="213"/>
  </r>
  <r>
    <s v="7613213030022MRCZZ11"/>
    <s v="7613"/>
    <n v="7613"/>
    <x v="9"/>
    <x v="0"/>
    <s v="MS: SOC CONTR - PENSION                           "/>
    <n v="0"/>
    <n v="490795.59"/>
    <n v="0"/>
    <n v="490795.59"/>
    <s v="P  "/>
    <n v="483856"/>
    <s v="7"/>
    <s v="7613"/>
    <s v="2"/>
    <s v="213"/>
  </r>
  <r>
    <s v="7613213040022MRCZZ11"/>
    <s v="7613"/>
    <n v="7613"/>
    <x v="9"/>
    <x v="0"/>
    <s v="MS: SOC CONTR - UNEMPLOYMENT INSUR FUND           "/>
    <n v="0"/>
    <n v="10856.17"/>
    <n v="0"/>
    <n v="10856.17"/>
    <s v="P  "/>
    <n v="13391"/>
    <s v="7"/>
    <s v="7613"/>
    <s v="2"/>
    <s v="213"/>
  </r>
  <r>
    <s v="7613230451022MRCZZ11"/>
    <s v="7613"/>
    <n v="7613"/>
    <x v="9"/>
    <x v="0"/>
    <s v="OC: PRINTING &amp; PUBLICATIONS                       "/>
    <n v="0"/>
    <n v="0"/>
    <n v="0"/>
    <n v="0"/>
    <s v="P  "/>
    <n v="545"/>
    <s v="7"/>
    <s v="7613"/>
    <s v="2"/>
    <s v="230"/>
  </r>
  <r>
    <s v="7613230511022MRCZZ11"/>
    <s v="7613"/>
    <n v="7613"/>
    <x v="9"/>
    <x v="0"/>
    <s v="OC: REG FEES NATIONAL                             "/>
    <n v="0"/>
    <n v="0"/>
    <n v="0"/>
    <n v="0"/>
    <s v="P  "/>
    <n v="3791"/>
    <s v="7"/>
    <s v="7613"/>
    <s v="2"/>
    <s v="230"/>
  </r>
  <r>
    <s v="7613230541022MRCZZ11"/>
    <s v="7613"/>
    <n v="7613"/>
    <x v="9"/>
    <x v="0"/>
    <s v="OC: SKILLS DEVELOPMENT FUND LEVY                  "/>
    <n v="0"/>
    <n v="34845.64"/>
    <n v="0"/>
    <n v="34998.269999999997"/>
    <s v="P  "/>
    <n v="33247"/>
    <s v="7"/>
    <s v="7613"/>
    <s v="2"/>
    <s v="230"/>
  </r>
  <r>
    <s v="7613230572022MRCZZ11"/>
    <s v="7613"/>
    <n v="7613"/>
    <x v="9"/>
    <x v="0"/>
    <s v="OC: TOLL GATE FEES                                "/>
    <n v="0"/>
    <n v="0"/>
    <n v="0"/>
    <n v="0"/>
    <s v="P  "/>
    <n v="302"/>
    <s v="7"/>
    <s v="7613"/>
    <s v="2"/>
    <s v="230"/>
  </r>
  <r>
    <s v="7613230576022MRCZZ11"/>
    <s v="7613"/>
    <n v="7613"/>
    <x v="9"/>
    <x v="0"/>
    <s v="OC: T&amp;S DOM - ACCOMMODATION                       "/>
    <n v="0"/>
    <n v="0"/>
    <n v="0"/>
    <n v="0"/>
    <s v="P  "/>
    <n v="4296"/>
    <s v="7"/>
    <s v="7613"/>
    <s v="2"/>
    <s v="230"/>
  </r>
  <r>
    <s v="7613230576422MRCZZ11"/>
    <s v="7613"/>
    <n v="7613"/>
    <x v="9"/>
    <x v="0"/>
    <s v="OC: T&amp;S DOM - ACCOMMODATION(TRAIN / INTE          "/>
    <n v="0"/>
    <n v="0"/>
    <n v="0"/>
    <n v="0"/>
    <s v="P  "/>
    <n v="2022"/>
    <s v="7"/>
    <s v="7613"/>
    <s v="2"/>
    <s v="230"/>
  </r>
  <r>
    <s v="7613230577022MRCZZ11"/>
    <s v="7613"/>
    <n v="7613"/>
    <x v="9"/>
    <x v="0"/>
    <s v="OC: T&amp;S DOM - DAILY ALLOWANCE                     "/>
    <n v="0"/>
    <n v="0"/>
    <n v="0"/>
    <n v="0"/>
    <s v="P  "/>
    <n v="506"/>
    <s v="7"/>
    <s v="7613"/>
    <s v="2"/>
    <s v="230"/>
  </r>
  <r>
    <s v="7613230577422MRCZZ11"/>
    <s v="7613"/>
    <n v="7613"/>
    <x v="9"/>
    <x v="0"/>
    <s v="OC: T&amp;S DOM - DAILY ALLOWANCE(TRAINING/I          "/>
    <n v="0"/>
    <n v="0"/>
    <n v="0"/>
    <n v="0"/>
    <s v="P  "/>
    <n v="758"/>
    <s v="7"/>
    <s v="7613"/>
    <s v="2"/>
    <s v="230"/>
  </r>
  <r>
    <s v="7613230578022MRCZZ11"/>
    <s v="7613"/>
    <n v="7613"/>
    <x v="9"/>
    <x v="0"/>
    <s v="OC: T&amp;S DOM - FOOD &amp; BEVERAGE (SERVED)            "/>
    <n v="0"/>
    <n v="0"/>
    <n v="0"/>
    <n v="0"/>
    <s v="P  "/>
    <n v="252"/>
    <s v="7"/>
    <s v="7613"/>
    <s v="2"/>
    <s v="230"/>
  </r>
  <r>
    <s v="7613230578322MRCZZ11"/>
    <s v="7613"/>
    <n v="7613"/>
    <x v="9"/>
    <x v="0"/>
    <s v="OC: T&amp;S DOM - FOOD &amp; BEV (SERV)(MARKET)           "/>
    <n v="0"/>
    <n v="0"/>
    <n v="0"/>
    <n v="0"/>
    <s v="P  "/>
    <n v="506"/>
    <s v="7"/>
    <s v="7613"/>
    <s v="2"/>
    <s v="230"/>
  </r>
  <r>
    <s v="7613230579022MRCZZ11"/>
    <s v="7613"/>
    <n v="7613"/>
    <x v="9"/>
    <x v="0"/>
    <s v="OC: T&amp;S DOM - INCIDENTAL COST                     "/>
    <n v="0"/>
    <n v="0"/>
    <n v="0"/>
    <n v="0"/>
    <s v="P  "/>
    <n v="252"/>
    <s v="7"/>
    <s v="7613"/>
    <s v="2"/>
    <s v="230"/>
  </r>
  <r>
    <s v="7613230580022MRCZZ11"/>
    <s v="7613"/>
    <n v="7613"/>
    <x v="9"/>
    <x v="0"/>
    <s v="OC: T&amp;S DOM TRP - WITHOUT OPR CAR RENTAL          "/>
    <n v="0"/>
    <n v="0"/>
    <n v="0"/>
    <n v="0"/>
    <s v="P  "/>
    <n v="1264"/>
    <s v="7"/>
    <s v="7613"/>
    <s v="2"/>
    <s v="230"/>
  </r>
  <r>
    <s v="7613230580422MRCZZ11"/>
    <s v="7613"/>
    <n v="7613"/>
    <x v="9"/>
    <x v="0"/>
    <s v="OC: T&amp;S DOM - WITHOUT OPR CAR RENTAL(TRA          "/>
    <n v="0"/>
    <n v="0"/>
    <n v="0"/>
    <n v="0"/>
    <s v="P  "/>
    <n v="506"/>
    <s v="7"/>
    <s v="7613"/>
    <s v="2"/>
    <s v="230"/>
  </r>
  <r>
    <s v="7613230581022MRCZZ11"/>
    <s v="7613"/>
    <n v="7613"/>
    <x v="9"/>
    <x v="0"/>
    <s v="OC: T&amp;S DOM TRP - W/OUT OPR OWN TRANSPRT          "/>
    <n v="0"/>
    <n v="0"/>
    <n v="0"/>
    <n v="0"/>
    <s v="P  "/>
    <n v="758"/>
    <s v="7"/>
    <s v="7613"/>
    <s v="2"/>
    <s v="230"/>
  </r>
  <r>
    <s v="7613230583022MRCZZ11"/>
    <s v="7613"/>
    <n v="7613"/>
    <x v="9"/>
    <x v="0"/>
    <s v="OC: T&amp;S DOM PUB TRP - AIR TRANSPORT               "/>
    <n v="0"/>
    <n v="0"/>
    <n v="0"/>
    <n v="0"/>
    <s v="P  "/>
    <n v="3791"/>
    <s v="7"/>
    <s v="7613"/>
    <s v="2"/>
    <s v="230"/>
  </r>
  <r>
    <s v="7613230583422MRCZZ11"/>
    <s v="7613"/>
    <n v="7613"/>
    <x v="9"/>
    <x v="0"/>
    <s v="OC: T&amp;S DOM PUB TRP - AIR TRANSPORT(TRAI          "/>
    <n v="0"/>
    <n v="14738.42"/>
    <n v="0"/>
    <n v="14738.42"/>
    <s v="P  "/>
    <n v="6318"/>
    <s v="7"/>
    <s v="7613"/>
    <s v="2"/>
    <s v="230"/>
  </r>
  <r>
    <s v="7613232360022MRCZZ11"/>
    <s v="7613"/>
    <n v="7613"/>
    <x v="9"/>
    <x v="0"/>
    <s v="INVENTORY - MATERIALS &amp; SUPPLIES                  "/>
    <n v="0"/>
    <n v="0"/>
    <n v="0"/>
    <n v="0"/>
    <s v="P  "/>
    <n v="1671"/>
    <s v="7"/>
    <s v="7613"/>
    <s v="2"/>
    <s v="232"/>
  </r>
  <r>
    <s v="7613232360C22MRCZZ11"/>
    <s v="7613"/>
    <n v="7613"/>
    <x v="9"/>
    <x v="0"/>
    <s v="INVENTORY - MATERIALS &amp; SUPPLIES(CHEMICA          "/>
    <n v="0"/>
    <n v="0"/>
    <n v="0"/>
    <n v="0"/>
    <s v="P  "/>
    <n v="739"/>
    <s v="7"/>
    <s v="7613"/>
    <s v="2"/>
    <s v="232"/>
  </r>
  <r>
    <s v="7613238360022MRCZZ11"/>
    <s v="7613"/>
    <n v="7613"/>
    <x v="9"/>
    <x v="0"/>
    <s v="OPR LEASES: MACHINERY &amp; EQUIPMENT                 "/>
    <n v="0"/>
    <n v="0"/>
    <n v="0"/>
    <n v="0"/>
    <s v="P  "/>
    <n v="20919"/>
    <s v="7"/>
    <s v="7613"/>
    <s v="2"/>
    <s v="238"/>
  </r>
  <r>
    <s v="7613272242022MRCZZ11"/>
    <s v="7613"/>
    <n v="7613"/>
    <x v="9"/>
    <x v="0"/>
    <s v="DEPRECIATION ELEC POWER PLANTS                    "/>
    <n v="0"/>
    <n v="0"/>
    <n v="0"/>
    <n v="0"/>
    <s v="P  "/>
    <n v="0"/>
    <s v="7"/>
    <s v="7613"/>
    <s v="2"/>
    <s v="272"/>
  </r>
  <r>
    <s v="7613272243022MRCZZ11"/>
    <s v="7613"/>
    <n v="7613"/>
    <x v="9"/>
    <x v="0"/>
    <s v="DEPRECIATION ELEC HV SUBSTATIONS                  "/>
    <n v="0"/>
    <n v="0"/>
    <n v="0"/>
    <n v="0"/>
    <s v="P  "/>
    <n v="0"/>
    <s v="7"/>
    <s v="7613"/>
    <s v="2"/>
    <s v="272"/>
  </r>
  <r>
    <s v="7613272244022MRCZZ11"/>
    <s v="7613"/>
    <n v="7613"/>
    <x v="9"/>
    <x v="0"/>
    <s v="DEPRECIATION ELEC HV SWITCHING STATIONS           "/>
    <n v="0"/>
    <n v="0"/>
    <n v="0"/>
    <n v="0"/>
    <s v="P  "/>
    <n v="0"/>
    <s v="7"/>
    <s v="7613"/>
    <s v="2"/>
    <s v="272"/>
  </r>
  <r>
    <s v="7613272245022MRCZZ11"/>
    <s v="7613"/>
    <n v="7613"/>
    <x v="9"/>
    <x v="0"/>
    <s v="DEPRECIATION ELEC HV TRANSM CONDUCTORS            "/>
    <n v="0"/>
    <n v="0"/>
    <n v="0"/>
    <n v="0"/>
    <s v="P  "/>
    <n v="0"/>
    <s v="7"/>
    <s v="7613"/>
    <s v="2"/>
    <s v="272"/>
  </r>
  <r>
    <s v="7613272246022MRCZZ11"/>
    <s v="7613"/>
    <n v="7613"/>
    <x v="9"/>
    <x v="0"/>
    <s v="DEPRECIATION ELEC MV SUBSTATIONS                  "/>
    <n v="0"/>
    <n v="0"/>
    <n v="0"/>
    <n v="0"/>
    <s v="P  "/>
    <n v="0"/>
    <s v="7"/>
    <s v="7613"/>
    <s v="2"/>
    <s v="272"/>
  </r>
  <r>
    <s v="7613272247022MRCZZ11"/>
    <s v="7613"/>
    <n v="7613"/>
    <x v="9"/>
    <x v="0"/>
    <s v="DEPRECIATION ELEC MV SWITCHING STATIONS           "/>
    <n v="0"/>
    <n v="0"/>
    <n v="0"/>
    <n v="0"/>
    <s v="P  "/>
    <n v="0"/>
    <s v="7"/>
    <s v="7613"/>
    <s v="2"/>
    <s v="272"/>
  </r>
  <r>
    <s v="7613272248022MRCZZ11"/>
    <s v="7613"/>
    <n v="7613"/>
    <x v="9"/>
    <x v="0"/>
    <s v="DEPRECIATION ELEC MV NETWORKS                     "/>
    <n v="0"/>
    <n v="0"/>
    <n v="0"/>
    <n v="0"/>
    <s v="P  "/>
    <n v="0"/>
    <s v="7"/>
    <s v="7613"/>
    <s v="2"/>
    <s v="272"/>
  </r>
  <r>
    <s v="7613272249022MRCZZ11"/>
    <s v="7613"/>
    <n v="7613"/>
    <x v="9"/>
    <x v="0"/>
    <s v="DEPRECIATION ELEC LV NETWORKS                     "/>
    <n v="0"/>
    <n v="0"/>
    <n v="0"/>
    <n v="0"/>
    <s v="P  "/>
    <n v="0"/>
    <s v="7"/>
    <s v="7613"/>
    <s v="2"/>
    <s v="272"/>
  </r>
  <r>
    <s v="7613272250022MRCZZ11"/>
    <s v="7613"/>
    <n v="7613"/>
    <x v="9"/>
    <x v="0"/>
    <s v="DEPRECIATION ELEC CAPITAL SPARES                  "/>
    <n v="0"/>
    <n v="0"/>
    <n v="0"/>
    <n v="0"/>
    <s v="P  "/>
    <n v="0"/>
    <s v="7"/>
    <s v="7613"/>
    <s v="2"/>
    <s v="272"/>
  </r>
  <r>
    <s v="7613395002022MRC1211"/>
    <s v="7613"/>
    <n v="7613"/>
    <x v="9"/>
    <x v="1"/>
    <s v="DPT CHG - VEHICLE RENTAL                          "/>
    <n v="0"/>
    <n v="154735.74"/>
    <n v="0"/>
    <n v="154735.74"/>
    <s v="P  "/>
    <n v="0"/>
    <s v="7"/>
    <s v="7613"/>
    <s v="3"/>
    <s v="395"/>
  </r>
  <r>
    <s v="7613395017022MRC1H11"/>
    <s v="7613"/>
    <n v="7613"/>
    <x v="9"/>
    <x v="1"/>
    <s v="DPT CHG - FUEL RECHARGE                           "/>
    <n v="0"/>
    <n v="2534047.59"/>
    <n v="0"/>
    <n v="2534047.59"/>
    <s v="P  "/>
    <n v="0"/>
    <s v="7"/>
    <s v="7613"/>
    <s v="3"/>
    <s v="395"/>
  </r>
  <r>
    <s v="7613395023022MRC1L11"/>
    <s v="7613"/>
    <n v="7613"/>
    <x v="9"/>
    <x v="1"/>
    <s v="DPT CHG INSURANCE FEES                            "/>
    <n v="0"/>
    <n v="0"/>
    <n v="0"/>
    <n v="0"/>
    <s v="P  "/>
    <n v="0"/>
    <s v="7"/>
    <s v="7613"/>
    <s v="3"/>
    <s v="395"/>
  </r>
  <r>
    <s v="76133996050ZZZZZZZ11"/>
    <s v="7613"/>
    <n v="7613"/>
    <x v="9"/>
    <x v="1"/>
    <s v="TRF TO ACC SURPLUS DEFICIT                        "/>
    <n v="0"/>
    <n v="0"/>
    <n v="-6550837.1200000001"/>
    <n v="-6550837.1200000001"/>
    <s v="P  "/>
    <n v="0"/>
    <s v="7"/>
    <s v="7613"/>
    <s v="3"/>
    <s v="399"/>
  </r>
  <r>
    <s v="76133996100ZZZZZZZ11"/>
    <s v="7613"/>
    <n v="7613"/>
    <x v="9"/>
    <x v="1"/>
    <s v="TRF FROM ACC SURPLUS DEFICIT                      "/>
    <n v="0"/>
    <n v="0"/>
    <n v="0"/>
    <n v="0"/>
    <s v="P  "/>
    <n v="0"/>
    <s v="7"/>
    <s v="7613"/>
    <s v="3"/>
    <s v="399"/>
  </r>
  <r>
    <s v="76138100010ZZZZZZZ11"/>
    <s v="7613"/>
    <n v="7613"/>
    <x v="9"/>
    <x v="2"/>
    <s v="ACC SUR/(DEF): OPENING BALANCE                    "/>
    <n v="4738836.8499999996"/>
    <n v="0"/>
    <n v="0"/>
    <n v="4738836.8499999996"/>
    <s v="GP "/>
    <n v="0"/>
    <s v="7"/>
    <s v="7613"/>
    <s v="8"/>
    <s v="810"/>
  </r>
  <r>
    <s v="76138100020ZZZZZZZ11"/>
    <s v="7613"/>
    <n v="7613"/>
    <x v="9"/>
    <x v="2"/>
    <s v="ACC SUR/(DEF): CHANGES IN ACC POLICY              "/>
    <n v="0"/>
    <n v="0"/>
    <n v="0"/>
    <n v="0"/>
    <s v="GP "/>
    <n v="0"/>
    <s v="7"/>
    <s v="7613"/>
    <s v="8"/>
    <s v="810"/>
  </r>
  <r>
    <s v="76138100030ZZZZZZZ11"/>
    <s v="7613"/>
    <n v="7613"/>
    <x v="9"/>
    <x v="2"/>
    <s v="ACC SUR/(DEF): CORREC PRIOR PERIOD ERROR          "/>
    <n v="0"/>
    <n v="0"/>
    <n v="0"/>
    <n v="0"/>
    <s v="GP "/>
    <n v="0"/>
    <s v="7"/>
    <s v="7613"/>
    <s v="8"/>
    <s v="810"/>
  </r>
  <r>
    <s v="76138100040ZZZZZZZ11"/>
    <s v="7613"/>
    <n v="7613"/>
    <x v="9"/>
    <x v="2"/>
    <s v="ACC SUR/(DEF): TRF TO/FROM ACCUM SURPLUS          "/>
    <n v="0"/>
    <n v="6550837.1200000001"/>
    <n v="0"/>
    <n v="6550837.1200000001"/>
    <s v="GP "/>
    <n v="0"/>
    <s v="7"/>
    <s v="7613"/>
    <s v="8"/>
    <s v="810"/>
  </r>
  <r>
    <s v="76138100050ZZZZZZZ11"/>
    <s v="7613"/>
    <n v="7613"/>
    <x v="9"/>
    <x v="2"/>
    <s v="ACC SUR/(DEF): TRF TO/FROM RESERVES               "/>
    <n v="0"/>
    <n v="0"/>
    <n v="0"/>
    <n v="0"/>
    <s v="GP "/>
    <n v="0"/>
    <s v="7"/>
    <s v="7613"/>
    <s v="8"/>
    <s v="810"/>
  </r>
  <r>
    <s v="76138100060ZZZZZZZ11"/>
    <s v="7613"/>
    <n v="7613"/>
    <x v="9"/>
    <x v="2"/>
    <s v="ACC SUR/(DEF): DEPRECIATION OFFSETS               "/>
    <n v="0"/>
    <n v="0"/>
    <n v="0"/>
    <n v="0"/>
    <s v="GP "/>
    <n v="0"/>
    <s v="7"/>
    <s v="7613"/>
    <s v="8"/>
    <s v="810"/>
  </r>
  <r>
    <s v="7614132400122ZZZZZ11"/>
    <s v="7614"/>
    <n v="7614"/>
    <x v="9"/>
    <x v="5"/>
    <s v="WATER: CONNECTION/RECONNECTION                    "/>
    <n v="0"/>
    <n v="0"/>
    <n v="-1039660.2"/>
    <n v="-1039660.2"/>
    <s v="P  "/>
    <n v="0"/>
    <s v="7"/>
    <s v="7614"/>
    <s v="1"/>
    <s v="132"/>
  </r>
  <r>
    <s v="7614132400222ZZZZZ11"/>
    <s v="7614"/>
    <n v="7614"/>
    <x v="9"/>
    <x v="5"/>
    <s v="WATER: CONNECTION/RECONNECTION                    "/>
    <n v="0"/>
    <n v="0"/>
    <n v="-1880732.41"/>
    <n v="-1880732.41"/>
    <s v="P  "/>
    <n v="0"/>
    <s v="7"/>
    <s v="7614"/>
    <s v="1"/>
    <s v="132"/>
  </r>
  <r>
    <s v="7614132402022ZZZZZ11"/>
    <s v="7614"/>
    <n v="7614"/>
    <x v="9"/>
    <x v="5"/>
    <s v="WATER: SALE - CONVENTIONAL                        "/>
    <n v="0"/>
    <n v="0"/>
    <n v="0"/>
    <n v="0"/>
    <s v="P  "/>
    <n v="0"/>
    <s v="7"/>
    <s v="7614"/>
    <s v="1"/>
    <s v="132"/>
  </r>
  <r>
    <s v="7614211001022MRCZZ11"/>
    <s v="7614"/>
    <n v="7614"/>
    <x v="9"/>
    <x v="0"/>
    <s v="MS: SAL &amp; ALL: BASIC SALARY &amp; WAGES               "/>
    <n v="0"/>
    <n v="6555346.8799999999"/>
    <n v="0"/>
    <n v="6684010.8799999999"/>
    <s v="P  "/>
    <n v="6673985"/>
    <s v="7"/>
    <s v="7614"/>
    <s v="2"/>
    <s v="211"/>
  </r>
  <r>
    <s v="7614211022022MRCZZ11"/>
    <s v="7614"/>
    <n v="7614"/>
    <x v="9"/>
    <x v="0"/>
    <s v="MS: ALL - CELLULAR &amp; TELEPHONE                    "/>
    <n v="0"/>
    <n v="56295.19"/>
    <n v="0"/>
    <n v="60495.19"/>
    <s v="P  "/>
    <n v="19200"/>
    <s v="7"/>
    <s v="7614"/>
    <s v="2"/>
    <s v="211"/>
  </r>
  <r>
    <s v="7614211026022MRCZZ11"/>
    <s v="7614"/>
    <n v="7614"/>
    <x v="9"/>
    <x v="0"/>
    <s v="MS: HB &amp; INC: HOUSING BENEFITS                    "/>
    <n v="0"/>
    <n v="98874.91"/>
    <n v="0"/>
    <n v="98874.91"/>
    <s v="P  "/>
    <n v="91543"/>
    <s v="7"/>
    <s v="7614"/>
    <s v="2"/>
    <s v="211"/>
  </r>
  <r>
    <s v="7614211034022MRCZZ11"/>
    <s v="7614"/>
    <n v="7614"/>
    <x v="9"/>
    <x v="0"/>
    <s v="MS: ALL - TRAVEL OR MOTOR VEHICLE                 "/>
    <n v="0"/>
    <n v="1351016.07"/>
    <n v="0"/>
    <n v="1351773.92"/>
    <s v="P  "/>
    <n v="1224876"/>
    <s v="7"/>
    <s v="7614"/>
    <s v="2"/>
    <s v="211"/>
  </r>
  <r>
    <s v="7614211036022MRCZZ11"/>
    <s v="7614"/>
    <n v="7614"/>
    <x v="9"/>
    <x v="0"/>
    <s v="MS: OVERTIME - NON STRUCTURED                     "/>
    <n v="0"/>
    <n v="480255.8"/>
    <n v="0"/>
    <n v="528963.18999999994"/>
    <s v="P  "/>
    <n v="452528"/>
    <s v="7"/>
    <s v="7614"/>
    <s v="2"/>
    <s v="211"/>
  </r>
  <r>
    <s v="7614211038022MRCZZ11"/>
    <s v="7614"/>
    <n v="7614"/>
    <x v="9"/>
    <x v="0"/>
    <s v="MS: OVERTIME - STRUCTURED                         "/>
    <n v="0"/>
    <n v="93411.27"/>
    <n v="0"/>
    <n v="98646.87"/>
    <s v="P  "/>
    <n v="163403"/>
    <s v="7"/>
    <s v="7614"/>
    <s v="2"/>
    <s v="211"/>
  </r>
  <r>
    <s v="7614211044022MRCZZ11"/>
    <s v="7614"/>
    <n v="7614"/>
    <x v="9"/>
    <x v="0"/>
    <s v="MS: SRB - ACTING ALLOWANCE                        "/>
    <n v="0"/>
    <n v="385163.94"/>
    <n v="0"/>
    <n v="389543.94"/>
    <s v="P  "/>
    <n v="639087"/>
    <s v="7"/>
    <s v="7614"/>
    <s v="2"/>
    <s v="211"/>
  </r>
  <r>
    <s v="7614211046022MRCZZ11"/>
    <s v="7614"/>
    <n v="7614"/>
    <x v="9"/>
    <x v="0"/>
    <s v="MS: SRB - ANNUAL BONUS                            "/>
    <n v="0"/>
    <n v="557628.99"/>
    <n v="0"/>
    <n v="557628.99"/>
    <s v="P  "/>
    <n v="556168"/>
    <s v="7"/>
    <s v="7614"/>
    <s v="2"/>
    <s v="211"/>
  </r>
  <r>
    <s v="7614211050022MRCZZ11"/>
    <s v="7614"/>
    <n v="7614"/>
    <x v="9"/>
    <x v="0"/>
    <s v="MS: SRB - LONG SERVICE AWARD                      "/>
    <n v="0"/>
    <n v="104105.9"/>
    <n v="0"/>
    <n v="105406.36"/>
    <s v="P  "/>
    <n v="0"/>
    <s v="7"/>
    <s v="7614"/>
    <s v="2"/>
    <s v="211"/>
  </r>
  <r>
    <s v="7614211056022MRCZZ11"/>
    <s v="7614"/>
    <n v="7614"/>
    <x v="9"/>
    <x v="0"/>
    <s v="MS: SRB - STANDBY ALLOWANCE                       "/>
    <n v="0"/>
    <n v="138965"/>
    <n v="0"/>
    <n v="152983.56"/>
    <s v="P  "/>
    <n v="74811"/>
    <s v="7"/>
    <s v="7614"/>
    <s v="2"/>
    <s v="211"/>
  </r>
  <r>
    <s v="7614213001022MRCZZ11"/>
    <s v="7614"/>
    <n v="7614"/>
    <x v="9"/>
    <x v="0"/>
    <s v="MS: SOC CONTR - BARGAINING COUNCIL                "/>
    <n v="0"/>
    <n v="2318.75"/>
    <n v="0"/>
    <n v="2397.5"/>
    <s v="P  "/>
    <n v="2544"/>
    <s v="7"/>
    <s v="7614"/>
    <s v="2"/>
    <s v="213"/>
  </r>
  <r>
    <s v="7614213010022MRCZZ11"/>
    <s v="7614"/>
    <n v="7614"/>
    <x v="9"/>
    <x v="0"/>
    <s v="MS: SOC CONTR - GROUP LIFE INSURANCE              "/>
    <n v="0"/>
    <n v="81588.850000000006"/>
    <n v="0"/>
    <n v="88966.78"/>
    <s v="P  "/>
    <n v="83263"/>
    <s v="7"/>
    <s v="7614"/>
    <s v="2"/>
    <s v="213"/>
  </r>
  <r>
    <s v="7614213020022MRCZZ11"/>
    <s v="7614"/>
    <n v="7614"/>
    <x v="9"/>
    <x v="0"/>
    <s v="MS: SOC CONTR - MEDICAL                           "/>
    <n v="0"/>
    <n v="731553.75"/>
    <n v="0"/>
    <n v="731553.75"/>
    <s v="P  "/>
    <n v="609870"/>
    <s v="7"/>
    <s v="7614"/>
    <s v="2"/>
    <s v="213"/>
  </r>
  <r>
    <s v="7614213030022MRCZZ11"/>
    <s v="7614"/>
    <n v="7614"/>
    <x v="9"/>
    <x v="0"/>
    <s v="MS: SOC CONTR - PENSION                           "/>
    <n v="0"/>
    <n v="1221701.72"/>
    <n v="0"/>
    <n v="1246436.6200000001"/>
    <s v="P  "/>
    <n v="1153887"/>
    <s v="7"/>
    <s v="7614"/>
    <s v="2"/>
    <s v="213"/>
  </r>
  <r>
    <s v="7614213040022MRCZZ11"/>
    <s v="7614"/>
    <n v="7614"/>
    <x v="9"/>
    <x v="0"/>
    <s v="MS: SOC CONTR - UNEMPLOYMENT INSUR FUND           "/>
    <n v="0"/>
    <n v="39690.410000000003"/>
    <n v="0"/>
    <n v="40749.279999999999"/>
    <s v="P  "/>
    <n v="45912"/>
    <s v="7"/>
    <s v="7614"/>
    <s v="2"/>
    <s v="213"/>
  </r>
  <r>
    <s v="7614227041084700ZZ11"/>
    <s v="7614"/>
    <n v="7614"/>
    <x v="9"/>
    <x v="0"/>
    <s v="C&amp;PS: B&amp;A PROJECT MANAGEMENT                      "/>
    <n v="0"/>
    <n v="7935301.2599999998"/>
    <n v="0"/>
    <n v="7935301.2599999998"/>
    <s v="P  "/>
    <n v="22125751"/>
    <s v="7"/>
    <s v="7614"/>
    <s v="2"/>
    <s v="227"/>
  </r>
  <r>
    <s v="7614227041084701ZZ11"/>
    <s v="7614"/>
    <n v="7614"/>
    <x v="9"/>
    <x v="0"/>
    <s v="C&amp;PS: B&amp;A PROJECT MANAGEMENT                      "/>
    <n v="0"/>
    <n v="204239.63"/>
    <n v="0"/>
    <n v="204239.63"/>
    <s v="P  "/>
    <n v="8078759"/>
    <s v="7"/>
    <s v="7614"/>
    <s v="2"/>
    <s v="227"/>
  </r>
  <r>
    <s v="7614227041084702ZZ11"/>
    <s v="7614"/>
    <n v="7614"/>
    <x v="9"/>
    <x v="0"/>
    <s v="C&amp;PS: B&amp;A PROJECT MANAGEMENT                      "/>
    <n v="0"/>
    <n v="0"/>
    <n v="0"/>
    <n v="0"/>
    <s v="P  "/>
    <n v="3088000"/>
    <s v="7"/>
    <s v="7614"/>
    <s v="2"/>
    <s v="227"/>
  </r>
  <r>
    <s v="7614227041084703ZZ11"/>
    <s v="7614"/>
    <n v="7614"/>
    <x v="9"/>
    <x v="0"/>
    <s v="C&amp;PS: B&amp;A PROJECT MANAGEMENT                      "/>
    <n v="0"/>
    <n v="114725.81"/>
    <n v="0"/>
    <n v="114725.81"/>
    <s v="P  "/>
    <n v="1000000"/>
    <s v="7"/>
    <s v="7614"/>
    <s v="2"/>
    <s v="227"/>
  </r>
  <r>
    <s v="7614227041084704ZZ11"/>
    <s v="7614"/>
    <n v="7614"/>
    <x v="9"/>
    <x v="0"/>
    <s v="C&amp;PS: B&amp;A PROJECT MANAGEMENT                      "/>
    <n v="0"/>
    <n v="0"/>
    <n v="0"/>
    <n v="0"/>
    <s v="P  "/>
    <n v="1660571"/>
    <s v="7"/>
    <s v="7614"/>
    <s v="2"/>
    <s v="227"/>
  </r>
  <r>
    <s v="7614228122022MRCZZ11"/>
    <s v="7614"/>
    <n v="7614"/>
    <x v="9"/>
    <x v="0"/>
    <s v="CONTR: EVENT PROMOTERS                            "/>
    <n v="0"/>
    <n v="0"/>
    <n v="0"/>
    <n v="0"/>
    <s v="P  "/>
    <n v="29899"/>
    <s v="7"/>
    <s v="7614"/>
    <s v="2"/>
    <s v="228"/>
  </r>
  <r>
    <s v="7614228361022PJJZZ11"/>
    <s v="7614"/>
    <n v="7614"/>
    <x v="9"/>
    <x v="0"/>
    <s v="CONTR: MAINTENANCE OF EQUIPMENT                   "/>
    <n v="0"/>
    <n v="20318.18"/>
    <n v="0"/>
    <n v="20318.18"/>
    <s v="P  "/>
    <n v="4979499"/>
    <s v="7"/>
    <s v="7614"/>
    <s v="2"/>
    <s v="228"/>
  </r>
  <r>
    <s v="7614228361022PJMZZ11"/>
    <s v="7614"/>
    <n v="7614"/>
    <x v="9"/>
    <x v="0"/>
    <s v="CONTR: MAINTENANCE OF EQUIPMENT                   "/>
    <n v="0"/>
    <n v="0"/>
    <n v="0"/>
    <n v="0"/>
    <s v="P  "/>
    <n v="199650"/>
    <s v="7"/>
    <s v="7614"/>
    <s v="2"/>
    <s v="228"/>
  </r>
  <r>
    <s v="7614228361022PJPZZ11"/>
    <s v="7614"/>
    <n v="7614"/>
    <x v="9"/>
    <x v="0"/>
    <s v="CONTR: MAINTENANCE OF EQUIPMENT                   "/>
    <n v="0"/>
    <n v="0"/>
    <n v="0"/>
    <n v="0"/>
    <s v="P  "/>
    <n v="178004"/>
    <s v="7"/>
    <s v="7614"/>
    <s v="2"/>
    <s v="228"/>
  </r>
  <r>
    <s v="7614228362022PJSZZ11"/>
    <s v="7614"/>
    <n v="7614"/>
    <x v="9"/>
    <x v="0"/>
    <s v="CONTR: MAINTENANCE OF UNSPECIFIED ASSETS          "/>
    <n v="0"/>
    <n v="1597443.29"/>
    <n v="0"/>
    <n v="1597443.29"/>
    <s v="P  "/>
    <n v="1731751"/>
    <s v="7"/>
    <s v="7614"/>
    <s v="2"/>
    <s v="228"/>
  </r>
  <r>
    <s v="7614228362022PMKZZ11"/>
    <s v="7614"/>
    <n v="7614"/>
    <x v="9"/>
    <x v="0"/>
    <s v="CONTR: MAINTENANCE OF UNSPECIFIED ASSETS          "/>
    <n v="0"/>
    <n v="2021115.22"/>
    <n v="0"/>
    <n v="50267505.960000001"/>
    <s v="P  "/>
    <n v="9042745"/>
    <s v="7"/>
    <s v="7614"/>
    <s v="2"/>
    <s v="228"/>
  </r>
  <r>
    <s v="7614228540022MRCZZ11"/>
    <s v="7614"/>
    <n v="7614"/>
    <x v="9"/>
    <x v="0"/>
    <s v="CONTR: SAFEGUARD &amp; SECURITY                       "/>
    <n v="0"/>
    <n v="0"/>
    <n v="0"/>
    <n v="0"/>
    <s v="P  "/>
    <n v="152865"/>
    <s v="7"/>
    <s v="7614"/>
    <s v="2"/>
    <s v="228"/>
  </r>
  <r>
    <s v="7614230018022MRCZZ11"/>
    <s v="7614"/>
    <n v="7614"/>
    <x v="9"/>
    <x v="0"/>
    <s v="OC: ADV/PUB/MARK - TENDERS                        "/>
    <n v="0"/>
    <n v="5643.48"/>
    <n v="0"/>
    <n v="5643.48"/>
    <s v="P  "/>
    <n v="18878"/>
    <s v="7"/>
    <s v="7614"/>
    <s v="2"/>
    <s v="230"/>
  </r>
  <r>
    <s v="7614230019022MRCZZ11"/>
    <s v="7614"/>
    <n v="7614"/>
    <x v="9"/>
    <x v="0"/>
    <s v="OC: ASSETS LESS THAN CAPITAL THRESHOLD            "/>
    <n v="0"/>
    <n v="0"/>
    <n v="0"/>
    <n v="0"/>
    <s v="P  "/>
    <n v="0"/>
    <s v="7"/>
    <s v="7614"/>
    <s v="2"/>
    <s v="230"/>
  </r>
  <r>
    <s v="7614230451022MRCZZ11"/>
    <s v="7614"/>
    <n v="7614"/>
    <x v="9"/>
    <x v="0"/>
    <s v="OC: PRINTING &amp; PUBLICATIONS                       "/>
    <n v="0"/>
    <n v="350"/>
    <n v="0"/>
    <n v="350"/>
    <s v="P  "/>
    <n v="7262"/>
    <s v="7"/>
    <s v="7614"/>
    <s v="2"/>
    <s v="230"/>
  </r>
  <r>
    <s v="7614230451D22MRCZZ11"/>
    <s v="7614"/>
    <n v="7614"/>
    <x v="9"/>
    <x v="0"/>
    <s v="OC: PRINTING &amp; PUBLICATIONS (PRINTING GE          "/>
    <n v="0"/>
    <n v="0"/>
    <n v="0"/>
    <n v="0"/>
    <s v="P  "/>
    <n v="111"/>
    <s v="7"/>
    <s v="7614"/>
    <s v="2"/>
    <s v="230"/>
  </r>
  <r>
    <s v="7614230511022MRCZZ11"/>
    <s v="7614"/>
    <n v="7614"/>
    <x v="9"/>
    <x v="0"/>
    <s v="OC: REG FEES NATIONAL                             "/>
    <n v="0"/>
    <n v="0"/>
    <n v="0"/>
    <n v="0"/>
    <s v="P  "/>
    <n v="4247"/>
    <s v="7"/>
    <s v="7614"/>
    <s v="2"/>
    <s v="230"/>
  </r>
  <r>
    <s v="7614230541022MRCZZ11"/>
    <s v="7614"/>
    <n v="7614"/>
    <x v="9"/>
    <x v="0"/>
    <s v="OC: SKILLS DEVELOPMENT FUND LEVY                  "/>
    <n v="0"/>
    <n v="98247.71"/>
    <n v="0"/>
    <n v="100527.98"/>
    <s v="P  "/>
    <n v="26318"/>
    <s v="7"/>
    <s v="7614"/>
    <s v="2"/>
    <s v="230"/>
  </r>
  <r>
    <s v="7614230572022MRCZZ11"/>
    <s v="7614"/>
    <n v="7614"/>
    <x v="9"/>
    <x v="0"/>
    <s v="OC: TOLL GATE FEES                                "/>
    <n v="0"/>
    <n v="0"/>
    <n v="0"/>
    <n v="0"/>
    <s v="P  "/>
    <n v="283"/>
    <s v="7"/>
    <s v="7614"/>
    <s v="2"/>
    <s v="230"/>
  </r>
  <r>
    <s v="7614230576022MRCZZ11"/>
    <s v="7614"/>
    <n v="7614"/>
    <x v="9"/>
    <x v="0"/>
    <s v="OC: T&amp;S DOM - ACCOMMODATION                       "/>
    <n v="0"/>
    <n v="0"/>
    <n v="0"/>
    <n v="0"/>
    <s v="P  "/>
    <n v="4814"/>
    <s v="7"/>
    <s v="7614"/>
    <s v="2"/>
    <s v="230"/>
  </r>
  <r>
    <s v="7614230576422MRCZZ11"/>
    <s v="7614"/>
    <n v="7614"/>
    <x v="9"/>
    <x v="0"/>
    <s v="OC: T&amp;S DOM - ACCOMMODATION(TRAIN / INTE          "/>
    <n v="0"/>
    <n v="0"/>
    <n v="0"/>
    <n v="0"/>
    <s v="P  "/>
    <n v="2265"/>
    <s v="7"/>
    <s v="7614"/>
    <s v="2"/>
    <s v="230"/>
  </r>
  <r>
    <s v="7614230577022MRCZZ11"/>
    <s v="7614"/>
    <n v="7614"/>
    <x v="9"/>
    <x v="0"/>
    <s v="OC: T&amp;S DOM - DAILY ALLOWANCE                     "/>
    <n v="0"/>
    <n v="732"/>
    <n v="0"/>
    <n v="732"/>
    <s v="P  "/>
    <n v="566"/>
    <s v="7"/>
    <s v="7614"/>
    <s v="2"/>
    <s v="230"/>
  </r>
  <r>
    <s v="7614230577422MRCZZ11"/>
    <s v="7614"/>
    <n v="7614"/>
    <x v="9"/>
    <x v="0"/>
    <s v="OC: T&amp;S DOM - DAILY ALLOWANCE(TRAINING/I          "/>
    <n v="0"/>
    <n v="0"/>
    <n v="0"/>
    <n v="0"/>
    <s v="P  "/>
    <n v="849"/>
    <s v="7"/>
    <s v="7614"/>
    <s v="2"/>
    <s v="230"/>
  </r>
  <r>
    <s v="7614230578022MRCZZ11"/>
    <s v="7614"/>
    <n v="7614"/>
    <x v="9"/>
    <x v="0"/>
    <s v="OC: T&amp;S DOM - FOOD &amp; BEVERAGE (SERVED)            "/>
    <n v="0"/>
    <n v="0"/>
    <n v="0"/>
    <n v="0"/>
    <s v="P  "/>
    <n v="566"/>
    <s v="7"/>
    <s v="7614"/>
    <s v="2"/>
    <s v="230"/>
  </r>
  <r>
    <s v="7614230578322MRCZZ11"/>
    <s v="7614"/>
    <n v="7614"/>
    <x v="9"/>
    <x v="0"/>
    <s v="OC: T&amp;S DOM - FOOD &amp; BEV (SERV)(MARKET)           "/>
    <n v="0"/>
    <n v="0"/>
    <n v="0"/>
    <n v="0"/>
    <s v="P  "/>
    <n v="283"/>
    <s v="7"/>
    <s v="7614"/>
    <s v="2"/>
    <s v="230"/>
  </r>
  <r>
    <s v="7614230579022MRCZZ11"/>
    <s v="7614"/>
    <n v="7614"/>
    <x v="9"/>
    <x v="0"/>
    <s v="OC: T&amp;S DOM - INCIDENTAL COST                     "/>
    <n v="0"/>
    <n v="0"/>
    <n v="0"/>
    <n v="0"/>
    <s v="P  "/>
    <n v="283"/>
    <s v="7"/>
    <s v="7614"/>
    <s v="2"/>
    <s v="230"/>
  </r>
  <r>
    <s v="7614230580022MRCZZ11"/>
    <s v="7614"/>
    <n v="7614"/>
    <x v="9"/>
    <x v="0"/>
    <s v="OC: T&amp;S DOM TRP - WITHOUT OPR CAR RENTAL          "/>
    <n v="0"/>
    <n v="0"/>
    <n v="0"/>
    <n v="0"/>
    <s v="P  "/>
    <n v="566"/>
    <s v="7"/>
    <s v="7614"/>
    <s v="2"/>
    <s v="230"/>
  </r>
  <r>
    <s v="7614230580422MRCZZ11"/>
    <s v="7614"/>
    <n v="7614"/>
    <x v="9"/>
    <x v="0"/>
    <s v="OC: T&amp;S DOM - WITHOUT OPR CAR RENTAL(TRA          "/>
    <n v="0"/>
    <n v="0"/>
    <n v="0"/>
    <n v="0"/>
    <s v="P  "/>
    <n v="1416"/>
    <s v="7"/>
    <s v="7614"/>
    <s v="2"/>
    <s v="230"/>
  </r>
  <r>
    <s v="7614230581022MRCZZ11"/>
    <s v="7614"/>
    <n v="7614"/>
    <x v="9"/>
    <x v="0"/>
    <s v="OC: T&amp;S DOM TRP - W/OUT OPR OWN TRANSPRT          "/>
    <n v="0"/>
    <n v="626.27"/>
    <n v="0"/>
    <n v="626.27"/>
    <s v="P  "/>
    <n v="849"/>
    <s v="7"/>
    <s v="7614"/>
    <s v="2"/>
    <s v="230"/>
  </r>
  <r>
    <s v="7614230583022MRCZZ11"/>
    <s v="7614"/>
    <n v="7614"/>
    <x v="9"/>
    <x v="0"/>
    <s v="OC: T&amp;S DOM PUB TRP - AIR TRANSPORT               "/>
    <n v="0"/>
    <n v="0"/>
    <n v="0"/>
    <n v="0"/>
    <s v="P  "/>
    <n v="7079"/>
    <s v="7"/>
    <s v="7614"/>
    <s v="2"/>
    <s v="230"/>
  </r>
  <r>
    <s v="7614230583422MRCZZ11"/>
    <s v="7614"/>
    <n v="7614"/>
    <x v="9"/>
    <x v="0"/>
    <s v="OC: T&amp;S DOM PUB TRP - AIR TRANSPORT(TRAI          "/>
    <n v="0"/>
    <n v="0"/>
    <n v="0"/>
    <n v="0"/>
    <s v="P  "/>
    <n v="4247"/>
    <s v="7"/>
    <s v="7614"/>
    <s v="2"/>
    <s v="230"/>
  </r>
  <r>
    <s v="7614230610022MRCZZ11"/>
    <s v="7614"/>
    <n v="7614"/>
    <x v="9"/>
    <x v="0"/>
    <s v="OC: UNIFORM &amp; PROTECTIVE CLOTHING                 "/>
    <n v="0"/>
    <n v="8110.84"/>
    <n v="0"/>
    <n v="8110.84"/>
    <s v="P  "/>
    <n v="50565"/>
    <s v="7"/>
    <s v="7614"/>
    <s v="2"/>
    <s v="230"/>
  </r>
  <r>
    <s v="7614232360D22MRCZZ11"/>
    <s v="7614"/>
    <n v="7614"/>
    <x v="9"/>
    <x v="0"/>
    <s v="INVENTORY - MATERIALS &amp; SUPPLIES(PRINT&amp;           "/>
    <n v="0"/>
    <n v="0"/>
    <n v="0"/>
    <n v="0"/>
    <s v="P  "/>
    <n v="151"/>
    <s v="7"/>
    <s v="7614"/>
    <s v="2"/>
    <s v="232"/>
  </r>
  <r>
    <s v="7614232360L22MRCZZ11"/>
    <s v="7614"/>
    <n v="7614"/>
    <x v="9"/>
    <x v="0"/>
    <s v="INVENTORY - MATERIALS &amp; SUPPLIES(FESTIVA          "/>
    <n v="0"/>
    <n v="47014.2"/>
    <n v="0"/>
    <n v="47014.2"/>
    <s v="P  "/>
    <n v="48004"/>
    <s v="7"/>
    <s v="7614"/>
    <s v="2"/>
    <s v="232"/>
  </r>
  <r>
    <s v="7614272120022MRCZZ11"/>
    <s v="7614"/>
    <n v="7614"/>
    <x v="9"/>
    <x v="0"/>
    <s v="DEPRECIATION WATER SUPPLY DAMS &amp; WEIRS            "/>
    <n v="0"/>
    <n v="0"/>
    <n v="0"/>
    <n v="0"/>
    <s v="P  "/>
    <n v="0"/>
    <s v="7"/>
    <s v="7614"/>
    <s v="2"/>
    <s v="272"/>
  </r>
  <r>
    <s v="7614272121022MRCZZ11"/>
    <s v="7614"/>
    <n v="7614"/>
    <x v="9"/>
    <x v="0"/>
    <s v="DEPRECIATION WATER SUPPLY BOREHOLES               "/>
    <n v="0"/>
    <n v="0"/>
    <n v="0"/>
    <n v="0"/>
    <s v="P  "/>
    <n v="0"/>
    <s v="7"/>
    <s v="7614"/>
    <s v="2"/>
    <s v="272"/>
  </r>
  <r>
    <s v="7614272122022MRCZZ11"/>
    <s v="7614"/>
    <n v="7614"/>
    <x v="9"/>
    <x v="0"/>
    <s v="DEPRECIATION WATER SUPPLY RESERVOIRS              "/>
    <n v="0"/>
    <n v="0"/>
    <n v="0"/>
    <n v="0"/>
    <s v="P  "/>
    <n v="0"/>
    <s v="7"/>
    <s v="7614"/>
    <s v="2"/>
    <s v="272"/>
  </r>
  <r>
    <s v="7614272123022MRCZZ11"/>
    <s v="7614"/>
    <n v="7614"/>
    <x v="9"/>
    <x v="0"/>
    <s v="DEPRECIATION WATER SUPPLY PUMP STATIONS           "/>
    <n v="0"/>
    <n v="0"/>
    <n v="0"/>
    <n v="0"/>
    <s v="P  "/>
    <n v="0"/>
    <s v="7"/>
    <s v="7614"/>
    <s v="2"/>
    <s v="272"/>
  </r>
  <r>
    <s v="7614272124022MRCZZ11"/>
    <s v="7614"/>
    <n v="7614"/>
    <x v="9"/>
    <x v="0"/>
    <s v="DEPRECIATION WATER SUPPLY WATER TREATM            "/>
    <n v="0"/>
    <n v="0"/>
    <n v="0"/>
    <n v="0"/>
    <s v="P  "/>
    <n v="0"/>
    <s v="7"/>
    <s v="7614"/>
    <s v="2"/>
    <s v="272"/>
  </r>
  <r>
    <s v="7614272125022MRCZZ11"/>
    <s v="7614"/>
    <n v="7614"/>
    <x v="9"/>
    <x v="0"/>
    <s v="DEPRECIATION WATER SUPPLY BULK MAINS              "/>
    <n v="0"/>
    <n v="0"/>
    <n v="0"/>
    <n v="0"/>
    <s v="P  "/>
    <n v="0"/>
    <s v="7"/>
    <s v="7614"/>
    <s v="2"/>
    <s v="272"/>
  </r>
  <r>
    <s v="7614272126022MRCZZ11"/>
    <s v="7614"/>
    <n v="7614"/>
    <x v="9"/>
    <x v="0"/>
    <s v="DEPRECIATION WATER SUPPLY DISTRIBUTION            "/>
    <n v="0"/>
    <n v="0"/>
    <n v="0"/>
    <n v="0"/>
    <s v="P  "/>
    <n v="0"/>
    <s v="7"/>
    <s v="7614"/>
    <s v="2"/>
    <s v="272"/>
  </r>
  <r>
    <s v="7614272127022MRCZZ11"/>
    <s v="7614"/>
    <n v="7614"/>
    <x v="9"/>
    <x v="0"/>
    <s v="DEPRECIATION WATER SUPPLY DISTR POINTS            "/>
    <n v="0"/>
    <n v="0"/>
    <n v="0"/>
    <n v="0"/>
    <s v="P  "/>
    <n v="0"/>
    <s v="7"/>
    <s v="7614"/>
    <s v="2"/>
    <s v="272"/>
  </r>
  <r>
    <s v="7614272128022MRCZZ11"/>
    <s v="7614"/>
    <n v="7614"/>
    <x v="9"/>
    <x v="0"/>
    <s v="DEPRECIATION WATER SUPPLY PRV STATIONS            "/>
    <n v="0"/>
    <n v="0"/>
    <n v="0"/>
    <n v="0"/>
    <s v="P  "/>
    <n v="0"/>
    <s v="7"/>
    <s v="7614"/>
    <s v="2"/>
    <s v="272"/>
  </r>
  <r>
    <s v="7614272129022MRCZZ11"/>
    <s v="7614"/>
    <n v="7614"/>
    <x v="9"/>
    <x v="0"/>
    <s v="DEPRECIATION WATER SUPPLY CAPITAL SPARES          "/>
    <n v="0"/>
    <n v="17683415.219999999"/>
    <n v="0"/>
    <n v="17683415.219999999"/>
    <s v="P  "/>
    <n v="0"/>
    <s v="7"/>
    <s v="7614"/>
    <s v="2"/>
    <s v="272"/>
  </r>
  <r>
    <s v="7614272242022MRCZZ11"/>
    <s v="7614"/>
    <n v="7614"/>
    <x v="9"/>
    <x v="0"/>
    <s v="DEPRECIATION ELEC POWER PLANTS                    "/>
    <n v="0"/>
    <n v="0"/>
    <n v="0"/>
    <n v="0"/>
    <s v="P  "/>
    <n v="0"/>
    <s v="7"/>
    <s v="7614"/>
    <s v="2"/>
    <s v="272"/>
  </r>
  <r>
    <s v="7614272243022MRCZZ11"/>
    <s v="7614"/>
    <n v="7614"/>
    <x v="9"/>
    <x v="0"/>
    <s v="DEPRECIATION ELEC HV SUBSTATIONS                  "/>
    <n v="0"/>
    <n v="0"/>
    <n v="0"/>
    <n v="0"/>
    <s v="P  "/>
    <n v="0"/>
    <s v="7"/>
    <s v="7614"/>
    <s v="2"/>
    <s v="272"/>
  </r>
  <r>
    <s v="7614272244022MRCZZ11"/>
    <s v="7614"/>
    <n v="7614"/>
    <x v="9"/>
    <x v="0"/>
    <s v="DEPRECIATION ELEC HV SWITCHING STATIONS           "/>
    <n v="0"/>
    <n v="0"/>
    <n v="0"/>
    <n v="0"/>
    <s v="P  "/>
    <n v="0"/>
    <s v="7"/>
    <s v="7614"/>
    <s v="2"/>
    <s v="272"/>
  </r>
  <r>
    <s v="7614272245022MRCZZ11"/>
    <s v="7614"/>
    <n v="7614"/>
    <x v="9"/>
    <x v="0"/>
    <s v="DEPRECIATION ELEC HV TRANSM CONDUCTORS            "/>
    <n v="0"/>
    <n v="0"/>
    <n v="0"/>
    <n v="0"/>
    <s v="P  "/>
    <n v="0"/>
    <s v="7"/>
    <s v="7614"/>
    <s v="2"/>
    <s v="272"/>
  </r>
  <r>
    <s v="7614272246022MRCZZ11"/>
    <s v="7614"/>
    <n v="7614"/>
    <x v="9"/>
    <x v="0"/>
    <s v="DEPRECIATION ELEC MV SUBSTATIONS                  "/>
    <n v="0"/>
    <n v="0"/>
    <n v="0"/>
    <n v="0"/>
    <s v="P  "/>
    <n v="0"/>
    <s v="7"/>
    <s v="7614"/>
    <s v="2"/>
    <s v="272"/>
  </r>
  <r>
    <s v="7614272247022MRCZZ11"/>
    <s v="7614"/>
    <n v="7614"/>
    <x v="9"/>
    <x v="0"/>
    <s v="DEPRECIATION ELEC MV SWITCHING STATIONS           "/>
    <n v="0"/>
    <n v="0"/>
    <n v="0"/>
    <n v="0"/>
    <s v="P  "/>
    <n v="0"/>
    <s v="7"/>
    <s v="7614"/>
    <s v="2"/>
    <s v="272"/>
  </r>
  <r>
    <s v="7614272248022MRCZZ11"/>
    <s v="7614"/>
    <n v="7614"/>
    <x v="9"/>
    <x v="0"/>
    <s v="DEPRECIATION ELEC MV NETWORKS                     "/>
    <n v="0"/>
    <n v="0"/>
    <n v="0"/>
    <n v="0"/>
    <s v="P  "/>
    <n v="0"/>
    <s v="7"/>
    <s v="7614"/>
    <s v="2"/>
    <s v="272"/>
  </r>
  <r>
    <s v="7614272249022MRCZZ11"/>
    <s v="7614"/>
    <n v="7614"/>
    <x v="9"/>
    <x v="0"/>
    <s v="DEPRECIATION ELEC LV NETWORKS                     "/>
    <n v="0"/>
    <n v="0"/>
    <n v="0"/>
    <n v="0"/>
    <s v="P  "/>
    <n v="0"/>
    <s v="7"/>
    <s v="7614"/>
    <s v="2"/>
    <s v="272"/>
  </r>
  <r>
    <s v="7614272250022MRCZZ11"/>
    <s v="7614"/>
    <n v="7614"/>
    <x v="9"/>
    <x v="0"/>
    <s v="DEPRECIATION ELEC CAPITAL SPARES                  "/>
    <n v="0"/>
    <n v="0"/>
    <n v="0"/>
    <n v="0"/>
    <s v="P  "/>
    <n v="0"/>
    <s v="7"/>
    <s v="7614"/>
    <s v="2"/>
    <s v="272"/>
  </r>
  <r>
    <s v="7614272360022MRCZZ11"/>
    <s v="7614"/>
    <n v="7614"/>
    <x v="9"/>
    <x v="0"/>
    <s v="DEPRECIATION  MACHINERY &amp; EQUIPMENT               "/>
    <n v="0"/>
    <n v="0"/>
    <n v="0"/>
    <n v="0"/>
    <s v="P  "/>
    <n v="0"/>
    <s v="7"/>
    <s v="7614"/>
    <s v="2"/>
    <s v="272"/>
  </r>
  <r>
    <s v="7614272570022MRCZZ11"/>
    <s v="7614"/>
    <n v="7614"/>
    <x v="9"/>
    <x v="0"/>
    <s v="DEPRECIATION  TRANSPORT ASSETS                    "/>
    <n v="0"/>
    <n v="0"/>
    <n v="0"/>
    <n v="0"/>
    <s v="P  "/>
    <n v="0"/>
    <s v="7"/>
    <s v="7614"/>
    <s v="2"/>
    <s v="272"/>
  </r>
  <r>
    <s v="7614320155022MRCZZ11"/>
    <s v="7614"/>
    <n v="7614"/>
    <x v="9"/>
    <x v="1"/>
    <s v="PPE INFRA: WATER SUPLLY INFRA - GAINS             "/>
    <n v="0"/>
    <n v="0"/>
    <n v="-783294.45"/>
    <n v="-783294.45"/>
    <s v="P  "/>
    <n v="0"/>
    <s v="7"/>
    <s v="7614"/>
    <s v="3"/>
    <s v="320"/>
  </r>
  <r>
    <s v="7614320160022MRCZZ11"/>
    <s v="7614"/>
    <n v="7614"/>
    <x v="9"/>
    <x v="3"/>
    <s v="PPE INFRA: WATER SUPPLY INFRA - LOSSES            "/>
    <n v="0"/>
    <n v="59036215.649999999"/>
    <n v="0"/>
    <n v="10789824.91"/>
    <s v="P  "/>
    <n v="0"/>
    <s v="7"/>
    <s v="7614"/>
    <s v="3"/>
    <s v="320"/>
  </r>
  <r>
    <s v="7614320165022MRCZZ11"/>
    <s v="7614"/>
    <n v="7614"/>
    <x v="9"/>
    <x v="1"/>
    <s v="PPE MACHINERY &amp; EQUIPMENT - GAINS                 "/>
    <n v="0"/>
    <n v="0"/>
    <n v="0"/>
    <n v="0"/>
    <s v="P  "/>
    <n v="0"/>
    <s v="7"/>
    <s v="7614"/>
    <s v="3"/>
    <s v="320"/>
  </r>
  <r>
    <s v="7614320170022MRCZZ11"/>
    <s v="7614"/>
    <n v="7614"/>
    <x v="9"/>
    <x v="3"/>
    <s v="PPE MACHINERY &amp; EQUIPMENT - LOSSES                "/>
    <n v="0"/>
    <n v="0"/>
    <n v="0"/>
    <n v="0"/>
    <s v="P  "/>
    <n v="0"/>
    <s v="7"/>
    <s v="7614"/>
    <s v="3"/>
    <s v="320"/>
  </r>
  <r>
    <s v="7614320175022MRCZZ11"/>
    <s v="7614"/>
    <n v="7614"/>
    <x v="9"/>
    <x v="1"/>
    <s v="PPE TRANSPORT ASSETS - GAINS                      "/>
    <n v="0"/>
    <n v="0"/>
    <n v="0"/>
    <n v="0"/>
    <s v="P  "/>
    <n v="0"/>
    <s v="7"/>
    <s v="7614"/>
    <s v="3"/>
    <s v="320"/>
  </r>
  <r>
    <s v="7614320180022MRCZZ11"/>
    <s v="7614"/>
    <n v="7614"/>
    <x v="9"/>
    <x v="3"/>
    <s v="PPE TRANSPORT ASSETS - LOSSES                     "/>
    <n v="0"/>
    <n v="0"/>
    <n v="0"/>
    <n v="0"/>
    <s v="P  "/>
    <n v="0"/>
    <s v="7"/>
    <s v="7614"/>
    <s v="3"/>
    <s v="320"/>
  </r>
  <r>
    <s v="7614350080022MRCZZ11"/>
    <s v="7614"/>
    <n v="7614"/>
    <x v="9"/>
    <x v="3"/>
    <s v="IL PPE: INFRASTRUCTURE - WATER                    "/>
    <n v="0"/>
    <n v="0"/>
    <n v="0"/>
    <n v="0"/>
    <s v="P  "/>
    <n v="0"/>
    <s v="7"/>
    <s v="7614"/>
    <s v="3"/>
    <s v="350"/>
  </r>
  <r>
    <s v="7614350085022MRCZZ11"/>
    <s v="7614"/>
    <n v="7614"/>
    <x v="9"/>
    <x v="3"/>
    <s v="IL PPE: MACHINERY &amp; EQUIPMENT                     "/>
    <n v="0"/>
    <n v="0"/>
    <n v="0"/>
    <n v="0"/>
    <s v="P  "/>
    <n v="0"/>
    <s v="7"/>
    <s v="7614"/>
    <s v="3"/>
    <s v="350"/>
  </r>
  <r>
    <s v="7614350090022MRCZZ11"/>
    <s v="7614"/>
    <n v="7614"/>
    <x v="9"/>
    <x v="3"/>
    <s v="IL PPE: TRANSPORT ASSETS                          "/>
    <n v="0"/>
    <n v="0"/>
    <n v="0"/>
    <n v="0"/>
    <s v="P  "/>
    <n v="0"/>
    <s v="7"/>
    <s v="7614"/>
    <s v="3"/>
    <s v="350"/>
  </r>
  <r>
    <s v="7614360080022MRCZZ11"/>
    <s v="7614"/>
    <n v="7614"/>
    <x v="9"/>
    <x v="3"/>
    <s v="RIL PPE: INFRASTRUCTURE - WATER                   "/>
    <n v="0"/>
    <n v="0"/>
    <n v="0"/>
    <n v="0"/>
    <s v="P  "/>
    <n v="0"/>
    <s v="7"/>
    <s v="7614"/>
    <s v="3"/>
    <s v="360"/>
  </r>
  <r>
    <s v="7614360085022MRCZZ11"/>
    <s v="7614"/>
    <n v="7614"/>
    <x v="9"/>
    <x v="3"/>
    <s v="RIL PPE: MACHINERY &amp; EQUIPMENT                    "/>
    <n v="0"/>
    <n v="0"/>
    <n v="0"/>
    <n v="0"/>
    <s v="P  "/>
    <n v="0"/>
    <s v="7"/>
    <s v="7614"/>
    <s v="3"/>
    <s v="360"/>
  </r>
  <r>
    <s v="7614360090022MRCZZ11"/>
    <s v="7614"/>
    <n v="7614"/>
    <x v="9"/>
    <x v="3"/>
    <s v="RIL PPE: TRANSPORT ASSETS                         "/>
    <n v="0"/>
    <n v="0"/>
    <n v="0"/>
    <n v="0"/>
    <s v="P  "/>
    <n v="0"/>
    <s v="7"/>
    <s v="7614"/>
    <s v="3"/>
    <s v="360"/>
  </r>
  <r>
    <s v="7614393011022MRC9511"/>
    <s v="7614"/>
    <n v="7614"/>
    <x v="9"/>
    <x v="1"/>
    <s v="RECOVER:INT BILL:WATER CONSUMPTION                "/>
    <n v="0"/>
    <n v="0"/>
    <n v="-12787575.48"/>
    <n v="-12787575.48"/>
    <s v="P  "/>
    <n v="-20313330"/>
    <s v="7"/>
    <s v="7614"/>
    <s v="3"/>
    <s v="393"/>
  </r>
  <r>
    <s v="7614395002022MRC1211"/>
    <s v="7614"/>
    <n v="7614"/>
    <x v="9"/>
    <x v="1"/>
    <s v="DPT CHG - VEHICLE RENTAL                          "/>
    <n v="0"/>
    <n v="9450.09"/>
    <n v="0"/>
    <n v="9450.09"/>
    <s v="P  "/>
    <n v="984384"/>
    <s v="7"/>
    <s v="7614"/>
    <s v="3"/>
    <s v="395"/>
  </r>
  <r>
    <s v="7614395017022MRC1H11"/>
    <s v="7614"/>
    <n v="7614"/>
    <x v="9"/>
    <x v="1"/>
    <s v="DPT CHG - FUEL RECHARGE                           "/>
    <n v="0"/>
    <n v="614"/>
    <n v="0"/>
    <n v="614"/>
    <s v="P  "/>
    <n v="743466"/>
    <s v="7"/>
    <s v="7614"/>
    <s v="3"/>
    <s v="395"/>
  </r>
  <r>
    <s v="7614395023022MRC1L11"/>
    <s v="7614"/>
    <n v="7614"/>
    <x v="9"/>
    <x v="1"/>
    <s v="DPT CHG INSURANCE FEES                            "/>
    <n v="0"/>
    <n v="0"/>
    <n v="0"/>
    <n v="0"/>
    <s v="P  "/>
    <n v="0"/>
    <s v="7"/>
    <s v="7614"/>
    <s v="3"/>
    <s v="395"/>
  </r>
  <r>
    <s v="76143996050ZZZZZZZ11"/>
    <s v="7614"/>
    <n v="7614"/>
    <x v="9"/>
    <x v="1"/>
    <s v="TRF TO ACC SURPLUS DEFICIT                        "/>
    <n v="0"/>
    <n v="7418196"/>
    <n v="0"/>
    <n v="7418196"/>
    <s v="P  "/>
    <n v="0"/>
    <s v="7"/>
    <s v="7614"/>
    <s v="3"/>
    <s v="399"/>
  </r>
  <r>
    <s v="76143996100ZZZZZZZ11"/>
    <s v="7614"/>
    <n v="7614"/>
    <x v="9"/>
    <x v="1"/>
    <s v="TRF FROM ACC SURPLUS DEFICIT                      "/>
    <n v="0"/>
    <n v="0"/>
    <n v="0"/>
    <n v="0"/>
    <s v="P  "/>
    <n v="0"/>
    <s v="7"/>
    <s v="7614"/>
    <s v="3"/>
    <s v="399"/>
  </r>
  <r>
    <s v="76146420410ZZZZZZZ11"/>
    <s v="7614"/>
    <n v="7614"/>
    <x v="9"/>
    <x v="4"/>
    <s v="PPE COST TRANSP OWN IU COST OPENING BAL           "/>
    <n v="0"/>
    <n v="0"/>
    <n v="0"/>
    <n v="0"/>
    <s v="GP "/>
    <n v="0"/>
    <s v="7"/>
    <s v="7614"/>
    <s v="6"/>
    <s v="642"/>
  </r>
  <r>
    <s v="7614642042084R41ZZ11"/>
    <s v="7614"/>
    <n v="7614"/>
    <x v="9"/>
    <x v="4"/>
    <s v="PURCHASE  OF VEHICLES                             "/>
    <n v="0"/>
    <n v="0"/>
    <n v="0"/>
    <n v="0"/>
    <s v="P  "/>
    <n v="0"/>
    <s v="7"/>
    <s v="7614"/>
    <s v="6"/>
    <s v="642"/>
  </r>
  <r>
    <s v="76146420430ZZZZZZZ11"/>
    <s v="7614"/>
    <n v="7614"/>
    <x v="9"/>
    <x v="4"/>
    <s v="PPE COST TRANSP OWN IU COST DECOM LIABIL          "/>
    <n v="0"/>
    <n v="0"/>
    <n v="0"/>
    <n v="0"/>
    <s v="GP "/>
    <n v="0"/>
    <s v="7"/>
    <s v="7614"/>
    <s v="6"/>
    <s v="642"/>
  </r>
  <r>
    <s v="76146420440ZZZZZZZ11"/>
    <s v="7614"/>
    <n v="7614"/>
    <x v="9"/>
    <x v="4"/>
    <s v="PPE COST TRANSPORT OWN IU COST CORR ERR           "/>
    <n v="0"/>
    <n v="0"/>
    <n v="0"/>
    <n v="0"/>
    <s v="GP "/>
    <n v="0"/>
    <s v="7"/>
    <s v="7614"/>
    <s v="6"/>
    <s v="642"/>
  </r>
  <r>
    <s v="76146420450ZZZZZZZ11"/>
    <s v="7614"/>
    <n v="7614"/>
    <x v="9"/>
    <x v="4"/>
    <s v="PPE COST TRANSP OWN IU COST CHG ACC POL           "/>
    <n v="0"/>
    <n v="0"/>
    <n v="0"/>
    <n v="0"/>
    <s v="GP "/>
    <n v="0"/>
    <s v="7"/>
    <s v="7614"/>
    <s v="6"/>
    <s v="642"/>
  </r>
  <r>
    <s v="76146420460ZZZZZZZ11"/>
    <s v="7614"/>
    <n v="7614"/>
    <x v="9"/>
    <x v="4"/>
    <s v="PPE COST TRANSPORT OWN IU COST DISPOSAL           "/>
    <n v="0"/>
    <n v="0"/>
    <n v="0"/>
    <n v="0"/>
    <s v="GP "/>
    <n v="0"/>
    <s v="7"/>
    <s v="7614"/>
    <s v="6"/>
    <s v="642"/>
  </r>
  <r>
    <s v="76146420470ZZZZZZZ11"/>
    <s v="7614"/>
    <n v="7614"/>
    <x v="9"/>
    <x v="4"/>
    <s v="PPE COST TRANSP OWN IU COST TRANSFER IN           "/>
    <n v="0"/>
    <n v="0"/>
    <n v="0"/>
    <n v="0"/>
    <s v="GP "/>
    <n v="0"/>
    <s v="7"/>
    <s v="7614"/>
    <s v="6"/>
    <s v="642"/>
  </r>
  <r>
    <s v="76146420480ZZZZZZZ11"/>
    <s v="7614"/>
    <n v="7614"/>
    <x v="9"/>
    <x v="4"/>
    <s v="PPE COST TRANSP OWN IU COST TRANSFER OUT          "/>
    <n v="0"/>
    <n v="0"/>
    <n v="0"/>
    <n v="0"/>
    <s v="GP "/>
    <n v="0"/>
    <s v="7"/>
    <s v="7614"/>
    <s v="6"/>
    <s v="642"/>
  </r>
  <r>
    <s v="76146420610ZZZZZZZ11"/>
    <s v="7614"/>
    <n v="7614"/>
    <x v="9"/>
    <x v="4"/>
    <s v="PPE COST TRANSPORT OWN IU AD OPENING BAL          "/>
    <n v="0"/>
    <n v="0"/>
    <n v="0"/>
    <n v="0"/>
    <s v="GP "/>
    <n v="0"/>
    <s v="7"/>
    <s v="7614"/>
    <s v="6"/>
    <s v="642"/>
  </r>
  <r>
    <s v="76146420620ZZZZZZZ11"/>
    <s v="7614"/>
    <n v="7614"/>
    <x v="9"/>
    <x v="4"/>
    <s v="PPE COST TRANSP OWN IU AD OTHER CHANGES           "/>
    <n v="0"/>
    <n v="0"/>
    <n v="0"/>
    <n v="0"/>
    <s v="GP "/>
    <n v="0"/>
    <s v="7"/>
    <s v="7614"/>
    <s v="6"/>
    <s v="642"/>
  </r>
  <r>
    <s v="76146420630ZZZZZZZ11"/>
    <s v="7614"/>
    <n v="7614"/>
    <x v="9"/>
    <x v="4"/>
    <s v="PPE COST TRANSP OWN IU AD DEPRECIATION            "/>
    <n v="0"/>
    <n v="0"/>
    <n v="0"/>
    <n v="0"/>
    <s v="GP "/>
    <n v="0"/>
    <s v="7"/>
    <s v="7614"/>
    <s v="6"/>
    <s v="642"/>
  </r>
  <r>
    <s v="76146420640ZZZZZZZ11"/>
    <s v="7614"/>
    <n v="7614"/>
    <x v="9"/>
    <x v="4"/>
    <s v="PPE COST TRANSPORT OWN IU AD DISPOSAL             "/>
    <n v="0"/>
    <n v="0"/>
    <n v="0"/>
    <n v="0"/>
    <s v="GP "/>
    <n v="0"/>
    <s v="7"/>
    <s v="7614"/>
    <s v="6"/>
    <s v="642"/>
  </r>
  <r>
    <s v="76146420650ZZZZZZZ11"/>
    <s v="7614"/>
    <n v="7614"/>
    <x v="9"/>
    <x v="4"/>
    <s v="PPE COST TRANSPORT OWN IU AD TRANSFER             "/>
    <n v="0"/>
    <n v="0"/>
    <n v="0"/>
    <n v="0"/>
    <s v="GP "/>
    <n v="0"/>
    <s v="7"/>
    <s v="7614"/>
    <s v="6"/>
    <s v="642"/>
  </r>
  <r>
    <s v="76146420710ZZZZZZZ11"/>
    <s v="7614"/>
    <n v="7614"/>
    <x v="9"/>
    <x v="4"/>
    <s v="PPE COST TRANSPORT OWN IU AI OPENING BAL          "/>
    <n v="0"/>
    <n v="0"/>
    <n v="0"/>
    <n v="0"/>
    <s v="GP "/>
    <n v="0"/>
    <s v="7"/>
    <s v="7614"/>
    <s v="6"/>
    <s v="642"/>
  </r>
  <r>
    <s v="76146420720ZZZZZZZ11"/>
    <s v="7614"/>
    <n v="7614"/>
    <x v="9"/>
    <x v="4"/>
    <s v="PPE COST TRANSPORT OWN IU AI IMPAIRMENT           "/>
    <n v="0"/>
    <n v="0"/>
    <n v="0"/>
    <n v="0"/>
    <s v="GP "/>
    <n v="0"/>
    <s v="7"/>
    <s v="7614"/>
    <s v="6"/>
    <s v="642"/>
  </r>
  <r>
    <s v="76146420730ZZZZZZZ11"/>
    <s v="7614"/>
    <n v="7614"/>
    <x v="9"/>
    <x v="4"/>
    <s v="PPE COST TRANSP OWN IU AI DISPOSAL/TRF            "/>
    <n v="0"/>
    <n v="0"/>
    <n v="0"/>
    <n v="0"/>
    <s v="GP "/>
    <n v="0"/>
    <s v="7"/>
    <s v="7614"/>
    <s v="6"/>
    <s v="642"/>
  </r>
  <r>
    <s v="76146420740ZZZZZZZ11"/>
    <s v="7614"/>
    <n v="7614"/>
    <x v="9"/>
    <x v="4"/>
    <s v="PPE COST TRANSP OWN IU AI CHG NOT LISTED          "/>
    <n v="0"/>
    <n v="0"/>
    <n v="0"/>
    <n v="0"/>
    <s v="GP "/>
    <n v="0"/>
    <s v="7"/>
    <s v="7614"/>
    <s v="6"/>
    <s v="642"/>
  </r>
  <r>
    <s v="76146445010ZZZZZZZ11"/>
    <s v="7614"/>
    <n v="7614"/>
    <x v="9"/>
    <x v="4"/>
    <s v="PPE CST WATER INF BULK MAIN CST OPEN BAL          "/>
    <n v="0"/>
    <n v="0"/>
    <n v="0"/>
    <n v="0"/>
    <s v="GP "/>
    <n v="0"/>
    <s v="7"/>
    <s v="7614"/>
    <s v="6"/>
    <s v="644"/>
  </r>
  <r>
    <s v="7614644502081R43ZZ11"/>
    <s v="7614"/>
    <n v="7614"/>
    <x v="9"/>
    <x v="4"/>
    <s v="REPLACE WATER METERS AND FIRE HYDRANTS            "/>
    <n v="0"/>
    <n v="5660966.7999999998"/>
    <n v="0"/>
    <n v="4333622.21"/>
    <s v="P  "/>
    <n v="7052473"/>
    <s v="7"/>
    <s v="7614"/>
    <s v="6"/>
    <s v="644"/>
  </r>
  <r>
    <s v="7614644502081R45ZZ11"/>
    <s v="7614"/>
    <n v="7614"/>
    <x v="9"/>
    <x v="4"/>
    <s v="METERING OF UNMETERED SITES                       "/>
    <n v="0"/>
    <n v="0"/>
    <n v="0"/>
    <n v="0"/>
    <s v="P  "/>
    <n v="0"/>
    <s v="7"/>
    <s v="7614"/>
    <s v="6"/>
    <s v="644"/>
  </r>
  <r>
    <s v="7614644502081R46ZZ11"/>
    <s v="7614"/>
    <n v="7614"/>
    <x v="9"/>
    <x v="4"/>
    <s v="REFURBISHMENT OF WATER SUPPLY SYSTEMS: R          "/>
    <n v="0"/>
    <n v="5636533.0300000003"/>
    <n v="0"/>
    <n v="0"/>
    <s v="P  "/>
    <n v="6000000"/>
    <s v="7"/>
    <s v="7614"/>
    <s v="6"/>
    <s v="644"/>
  </r>
  <r>
    <s v="7614644502081R47ZZ11"/>
    <s v="7614"/>
    <n v="7614"/>
    <x v="9"/>
    <x v="4"/>
    <s v="REFURBISHMENT OF WATER SUPPLY SYSTEMS: A          "/>
    <n v="0"/>
    <n v="25324578.280000001"/>
    <n v="0"/>
    <n v="20177055"/>
    <s v="P  "/>
    <n v="25324579"/>
    <s v="7"/>
    <s v="7614"/>
    <s v="6"/>
    <s v="644"/>
  </r>
  <r>
    <s v="7614644502081R48ZZ11"/>
    <s v="7614"/>
    <n v="7614"/>
    <x v="9"/>
    <x v="4"/>
    <s v="REFURBISHMENT OF WATER SUPPLY SYSTEMS: T          "/>
    <n v="0"/>
    <n v="0"/>
    <n v="0"/>
    <n v="0"/>
    <s v="P  "/>
    <n v="0"/>
    <s v="7"/>
    <s v="7614"/>
    <s v="6"/>
    <s v="644"/>
  </r>
  <r>
    <s v="7614644502081R49ZZ11"/>
    <s v="7614"/>
    <n v="7614"/>
    <x v="9"/>
    <x v="4"/>
    <s v="REPLACEMENT/REFURBISHMENT OF VALVES IN B          "/>
    <n v="0"/>
    <n v="4865162.03"/>
    <n v="0"/>
    <n v="0"/>
    <s v="P  "/>
    <n v="5200000"/>
    <s v="7"/>
    <s v="7614"/>
    <s v="6"/>
    <s v="644"/>
  </r>
  <r>
    <s v="7614644502081RP7ZZ11"/>
    <s v="7614"/>
    <n v="7614"/>
    <x v="9"/>
    <x v="4"/>
    <s v="REPLACE WATER METERS AND FIRE HYDRANTS            "/>
    <n v="0"/>
    <n v="0"/>
    <n v="0"/>
    <n v="0"/>
    <s v="P  "/>
    <n v="0"/>
    <s v="7"/>
    <s v="7614"/>
    <s v="6"/>
    <s v="644"/>
  </r>
  <r>
    <s v="7614644502081RP8ZZ11"/>
    <s v="7614"/>
    <n v="7614"/>
    <x v="9"/>
    <x v="4"/>
    <s v="METERING OF UNMETERED SITES                       "/>
    <n v="0"/>
    <n v="5408180.5"/>
    <n v="0"/>
    <n v="0"/>
    <s v="P  "/>
    <n v="6500000"/>
    <s v="7"/>
    <s v="7614"/>
    <s v="6"/>
    <s v="644"/>
  </r>
  <r>
    <s v="7614644502084R12ZZ11"/>
    <s v="7614"/>
    <n v="7614"/>
    <x v="9"/>
    <x v="4"/>
    <s v="WATER SYS MAN INT &amp; OPT TELEMETRY SCADA           "/>
    <n v="0"/>
    <n v="227682.82"/>
    <n v="0"/>
    <n v="227682.82"/>
    <s v="P  "/>
    <n v="4686000"/>
    <s v="7"/>
    <s v="7614"/>
    <s v="6"/>
    <s v="644"/>
  </r>
  <r>
    <s v="7614644502084R24ZZ11"/>
    <s v="7614"/>
    <n v="7614"/>
    <x v="9"/>
    <x v="4"/>
    <s v="FILTER CLARIFIER REF CONT W1515 MASELS            "/>
    <n v="0"/>
    <n v="893054.36"/>
    <n v="0"/>
    <n v="893054.36"/>
    <s v="P  "/>
    <n v="8679706"/>
    <s v="7"/>
    <s v="7614"/>
    <s v="6"/>
    <s v="644"/>
  </r>
  <r>
    <s v="7614644502084R26ZZ11"/>
    <s v="7614"/>
    <n v="7614"/>
    <x v="9"/>
    <x v="4"/>
    <s v="MASELS BLOEM MAIN CON ASSESS LEAK DET             "/>
    <n v="0"/>
    <n v="0"/>
    <n v="0"/>
    <n v="0"/>
    <s v="P  "/>
    <n v="974750"/>
    <s v="7"/>
    <s v="7614"/>
    <s v="6"/>
    <s v="644"/>
  </r>
  <r>
    <s v="7614644502084R28ZZ11"/>
    <s v="7614"/>
    <n v="7614"/>
    <x v="9"/>
    <x v="4"/>
    <s v="HAMILTON PARK PUMP STATION REFURB                 "/>
    <n v="0"/>
    <n v="347760.11"/>
    <n v="0"/>
    <n v="347760.11"/>
    <s v="P  "/>
    <n v="5260528"/>
    <s v="7"/>
    <s v="7614"/>
    <s v="6"/>
    <s v="644"/>
  </r>
  <r>
    <s v="7614644502084R30ZZ11"/>
    <s v="7614"/>
    <n v="7614"/>
    <x v="9"/>
    <x v="4"/>
    <s v="OLD/ NEW ARBRETUM RESERVOIR LEAK REP              "/>
    <n v="0"/>
    <n v="6296694.1600000001"/>
    <n v="0"/>
    <n v="6296694.1600000001"/>
    <s v="P  "/>
    <n v="15200000"/>
    <s v="7"/>
    <s v="7614"/>
    <s v="6"/>
    <s v="644"/>
  </r>
  <r>
    <s v="7614644502084R32ZZ11"/>
    <s v="7614"/>
    <n v="7614"/>
    <x v="9"/>
    <x v="4"/>
    <s v="BULK SUPP METERS AUDIT VERIF STUDY CALIB          "/>
    <n v="0"/>
    <n v="0"/>
    <n v="0"/>
    <n v="0"/>
    <s v="P  "/>
    <n v="2500000"/>
    <s v="7"/>
    <s v="7614"/>
    <s v="6"/>
    <s v="644"/>
  </r>
  <r>
    <s v="7614644502084R35ZZ11"/>
    <s v="7614"/>
    <n v="7614"/>
    <x v="9"/>
    <x v="4"/>
    <s v="BULK SUPP METERS LOC REPLACE CALIB INST           "/>
    <n v="0"/>
    <n v="0"/>
    <n v="0"/>
    <n v="0"/>
    <s v="P  "/>
    <n v="8000000"/>
    <s v="7"/>
    <s v="7614"/>
    <s v="6"/>
    <s v="644"/>
  </r>
  <r>
    <s v="7614644502084R39ZZ11"/>
    <s v="7614"/>
    <n v="7614"/>
    <x v="9"/>
    <x v="4"/>
    <s v="PREASSURE NETW ZONE MAN AUD VALVES                "/>
    <n v="0"/>
    <n v="1990761.53"/>
    <n v="0"/>
    <n v="1990761.53"/>
    <s v="P  "/>
    <n v="9725291"/>
    <s v="7"/>
    <s v="7614"/>
    <s v="6"/>
    <s v="644"/>
  </r>
  <r>
    <s v="7614644502084R42ZZ11"/>
    <s v="7614"/>
    <n v="7614"/>
    <x v="9"/>
    <x v="4"/>
    <s v="REFURB INFRA PIPELINES HOOFWEG MAR                "/>
    <n v="0"/>
    <n v="3010029.95"/>
    <n v="0"/>
    <n v="3010029.95"/>
    <s v="P  "/>
    <n v="11682500"/>
    <s v="7"/>
    <s v="7614"/>
    <s v="6"/>
    <s v="644"/>
  </r>
  <r>
    <s v="7614644502084R44ZZ11"/>
    <s v="7614"/>
    <n v="7614"/>
    <x v="9"/>
    <x v="4"/>
    <s v="CONDITION ASSRSS PROG DEV PHASE APP               "/>
    <n v="0"/>
    <n v="0"/>
    <n v="0"/>
    <n v="0"/>
    <s v="P  "/>
    <n v="7500000"/>
    <s v="7"/>
    <s v="7614"/>
    <s v="6"/>
    <s v="644"/>
  </r>
  <r>
    <s v="7614644502084R62ZZ11"/>
    <s v="7614"/>
    <n v="7614"/>
    <x v="9"/>
    <x v="4"/>
    <s v="PIPE REPLACE LANG STR KING EDW M DUP              "/>
    <n v="0"/>
    <n v="11250003.550000001"/>
    <n v="0"/>
    <n v="11250003.550000001"/>
    <s v="P  "/>
    <n v="24317500"/>
    <s v="7"/>
    <s v="7614"/>
    <s v="6"/>
    <s v="644"/>
  </r>
  <r>
    <s v="7614644502084R64ZZ11"/>
    <s v="7614"/>
    <n v="7614"/>
    <x v="9"/>
    <x v="4"/>
    <s v="INSTALL METERS UNMETERRED CONN                    "/>
    <n v="0"/>
    <n v="0"/>
    <n v="0"/>
    <n v="0"/>
    <s v="P  "/>
    <n v="25222000"/>
    <s v="7"/>
    <s v="7614"/>
    <s v="6"/>
    <s v="644"/>
  </r>
  <r>
    <s v="7614644502084R70ZZ11"/>
    <s v="7614"/>
    <n v="7614"/>
    <x v="9"/>
    <x v="4"/>
    <s v="PREPAID PROG (AUTOMATED METERS)                   "/>
    <n v="0"/>
    <n v="53650760.329999998"/>
    <n v="0"/>
    <n v="28481510"/>
    <s v="P  "/>
    <n v="55000000"/>
    <s v="7"/>
    <s v="7614"/>
    <s v="6"/>
    <s v="644"/>
  </r>
  <r>
    <s v="7614644502084R71ZZ11"/>
    <s v="7614"/>
    <n v="7614"/>
    <x v="9"/>
    <x v="4"/>
    <s v="REPLACE WATER METERS                              "/>
    <n v="0"/>
    <n v="680025.02"/>
    <n v="0"/>
    <n v="0"/>
    <s v="P  "/>
    <n v="23132644"/>
    <s v="7"/>
    <s v="7614"/>
    <s v="6"/>
    <s v="644"/>
  </r>
  <r>
    <s v="7614644502084Z66ZZ11"/>
    <s v="7614"/>
    <n v="7614"/>
    <x v="9"/>
    <x v="4"/>
    <s v="B/S MTER LOC (REPL) CALI INT CON MTERS            "/>
    <n v="0"/>
    <n v="0"/>
    <n v="0"/>
    <n v="0"/>
    <s v="P  "/>
    <n v="0"/>
    <s v="7"/>
    <s v="7614"/>
    <s v="6"/>
    <s v="644"/>
  </r>
  <r>
    <s v="76146445030ZZZZZZZ11"/>
    <s v="7614"/>
    <n v="7614"/>
    <x v="9"/>
    <x v="4"/>
    <s v="PPE COST WATER INFRAST BULK MAIN COST DL          "/>
    <n v="0"/>
    <n v="0"/>
    <n v="0"/>
    <n v="0"/>
    <s v="GP "/>
    <n v="0"/>
    <s v="7"/>
    <s v="7614"/>
    <s v="6"/>
    <s v="644"/>
  </r>
  <r>
    <s v="76146445040ZZZZZZZ11"/>
    <s v="7614"/>
    <n v="7614"/>
    <x v="9"/>
    <x v="4"/>
    <s v="PPE COST WATER INFR BULK MAIN COST COERR          "/>
    <n v="0"/>
    <n v="0"/>
    <n v="0"/>
    <n v="0"/>
    <s v="GP "/>
    <n v="0"/>
    <s v="7"/>
    <s v="7614"/>
    <s v="6"/>
    <s v="644"/>
  </r>
  <r>
    <s v="76146445050ZZZZZZZ11"/>
    <s v="7614"/>
    <n v="7614"/>
    <x v="9"/>
    <x v="4"/>
    <s v="PPE COST WATER INFR BULK MAIN COST CIAP           "/>
    <n v="0"/>
    <n v="0"/>
    <n v="0"/>
    <n v="0"/>
    <s v="GP "/>
    <n v="0"/>
    <s v="7"/>
    <s v="7614"/>
    <s v="6"/>
    <s v="644"/>
  </r>
  <r>
    <s v="76146445060ZZZZZZZ11"/>
    <s v="7614"/>
    <n v="7614"/>
    <x v="9"/>
    <x v="4"/>
    <s v="PPE CST WATER INF BULK MAIN CST DISPOSAL          "/>
    <n v="0"/>
    <n v="0"/>
    <n v="0"/>
    <n v="0"/>
    <s v="GP "/>
    <n v="0"/>
    <s v="7"/>
    <s v="7614"/>
    <s v="6"/>
    <s v="644"/>
  </r>
  <r>
    <s v="76146445070ZZZZZZZ11"/>
    <s v="7614"/>
    <n v="7614"/>
    <x v="9"/>
    <x v="4"/>
    <s v="PPE COST WATER INFR BULK MAIN COST TRF I          "/>
    <n v="0"/>
    <n v="0"/>
    <n v="0"/>
    <n v="0"/>
    <s v="GP "/>
    <n v="0"/>
    <s v="7"/>
    <s v="7614"/>
    <s v="6"/>
    <s v="644"/>
  </r>
  <r>
    <s v="76146445080ZZZZZZZ11"/>
    <s v="7614"/>
    <n v="7614"/>
    <x v="9"/>
    <x v="4"/>
    <s v="PPE COST WATER INFR BULK MAIN COST TRF O          "/>
    <n v="0"/>
    <n v="0"/>
    <n v="-125242192.47"/>
    <n v="-76995801.730000004"/>
    <s v="GP "/>
    <n v="0"/>
    <s v="7"/>
    <s v="7614"/>
    <s v="6"/>
    <s v="644"/>
  </r>
  <r>
    <s v="76146445210ZZZZZZZ11"/>
    <s v="7614"/>
    <n v="7614"/>
    <x v="9"/>
    <x v="4"/>
    <s v="PPE COST WATER INF BULK MAIN AD OPEN BAL          "/>
    <n v="0"/>
    <n v="0"/>
    <n v="0"/>
    <n v="0"/>
    <s v="GP "/>
    <n v="0"/>
    <s v="7"/>
    <s v="7614"/>
    <s v="6"/>
    <s v="644"/>
  </r>
  <r>
    <s v="76146445220ZZZZZZZ11"/>
    <s v="7614"/>
    <n v="7614"/>
    <x v="9"/>
    <x v="4"/>
    <s v="PPE COST WATER INFR BULK MAIN AD OTH CHG          "/>
    <n v="0"/>
    <n v="0"/>
    <n v="0"/>
    <n v="0"/>
    <s v="GP "/>
    <n v="0"/>
    <s v="7"/>
    <s v="7614"/>
    <s v="6"/>
    <s v="644"/>
  </r>
  <r>
    <s v="76146445230ZZZZZZZ11"/>
    <s v="7614"/>
    <n v="7614"/>
    <x v="9"/>
    <x v="4"/>
    <s v="PPE COST WATER INFRAST BULK MAIN AD DEPR          "/>
    <n v="0"/>
    <n v="0"/>
    <n v="0"/>
    <n v="0"/>
    <s v="GP "/>
    <n v="0"/>
    <s v="7"/>
    <s v="7614"/>
    <s v="6"/>
    <s v="644"/>
  </r>
  <r>
    <s v="76146445240ZZZZZZZ11"/>
    <s v="7614"/>
    <n v="7614"/>
    <x v="9"/>
    <x v="4"/>
    <s v="PPE COST WATER INF BULK MAIN AD DISPOSAL          "/>
    <n v="0"/>
    <n v="0"/>
    <n v="0"/>
    <n v="0"/>
    <s v="GP "/>
    <n v="0"/>
    <s v="7"/>
    <s v="7614"/>
    <s v="6"/>
    <s v="644"/>
  </r>
  <r>
    <s v="76146445250ZZZZZZZ11"/>
    <s v="7614"/>
    <n v="7614"/>
    <x v="9"/>
    <x v="4"/>
    <s v="PPE COST WATER INF BULK MAIN AD TRANSFER          "/>
    <n v="0"/>
    <n v="0"/>
    <n v="0"/>
    <n v="0"/>
    <s v="GP "/>
    <n v="0"/>
    <s v="7"/>
    <s v="7614"/>
    <s v="6"/>
    <s v="644"/>
  </r>
  <r>
    <s v="76146445310ZZZZZZZ11"/>
    <s v="7614"/>
    <n v="7614"/>
    <x v="9"/>
    <x v="4"/>
    <s v="PPE COST WATER INF BULK MAIN AI OPEN BAL          "/>
    <n v="0"/>
    <n v="0"/>
    <n v="0"/>
    <n v="0"/>
    <s v="GP "/>
    <n v="0"/>
    <s v="7"/>
    <s v="7614"/>
    <s v="6"/>
    <s v="644"/>
  </r>
  <r>
    <s v="76146445320ZZZZZZZ11"/>
    <s v="7614"/>
    <n v="7614"/>
    <x v="9"/>
    <x v="4"/>
    <s v="PPE COST WATER INFRASTR BULK MAIN AI IMP          "/>
    <n v="0"/>
    <n v="0"/>
    <n v="0"/>
    <n v="0"/>
    <s v="GP "/>
    <n v="0"/>
    <s v="7"/>
    <s v="7614"/>
    <s v="6"/>
    <s v="644"/>
  </r>
  <r>
    <s v="76146445330ZZZZZZZ11"/>
    <s v="7614"/>
    <n v="7614"/>
    <x v="9"/>
    <x v="4"/>
    <s v="PPE COST WATER INFR BULK MAIN AI DSP/TRF          "/>
    <n v="0"/>
    <n v="0"/>
    <n v="0"/>
    <n v="0"/>
    <s v="GP "/>
    <n v="0"/>
    <s v="7"/>
    <s v="7614"/>
    <s v="6"/>
    <s v="644"/>
  </r>
  <r>
    <s v="76146445340ZZZZZZZ11"/>
    <s v="7614"/>
    <n v="7614"/>
    <x v="9"/>
    <x v="4"/>
    <s v="PPE COST WATER INFRASTR BULK MAIN AI CNL          "/>
    <n v="0"/>
    <n v="0"/>
    <n v="0"/>
    <n v="0"/>
    <s v="GP "/>
    <n v="0"/>
    <s v="7"/>
    <s v="7614"/>
    <s v="6"/>
    <s v="644"/>
  </r>
  <r>
    <s v="76146456010ZZZZZZZ11"/>
    <s v="7614"/>
    <n v="7614"/>
    <x v="9"/>
    <x v="4"/>
    <s v="PPE COST MACH &amp; EQP IU COST OPENING BAL           "/>
    <n v="0"/>
    <n v="0"/>
    <n v="0"/>
    <n v="0"/>
    <s v="GP "/>
    <n v="0"/>
    <s v="7"/>
    <s v="7614"/>
    <s v="6"/>
    <s v="645"/>
  </r>
  <r>
    <s v="7614645602084R40ZZ11"/>
    <s v="7614"/>
    <n v="7614"/>
    <x v="9"/>
    <x v="4"/>
    <s v="PURCHASE LEAK DETEC DEVICES TOOLS                 "/>
    <n v="0"/>
    <n v="0"/>
    <n v="0"/>
    <n v="0"/>
    <s v="P  "/>
    <n v="1200000"/>
    <s v="7"/>
    <s v="7614"/>
    <s v="6"/>
    <s v="645"/>
  </r>
  <r>
    <s v="76146456030ZZZZZZZ11"/>
    <s v="7614"/>
    <n v="7614"/>
    <x v="9"/>
    <x v="4"/>
    <s v="PPE COST MACH &amp; EQUIP IU COST DECOM LIAB          "/>
    <n v="0"/>
    <n v="0"/>
    <n v="0"/>
    <n v="0"/>
    <s v="GP "/>
    <n v="0"/>
    <s v="7"/>
    <s v="7614"/>
    <s v="6"/>
    <s v="645"/>
  </r>
  <r>
    <s v="76146456040ZZZZZZZ11"/>
    <s v="7614"/>
    <n v="7614"/>
    <x v="9"/>
    <x v="4"/>
    <s v="PPE COST MACH &amp; EQUIP IU COST CORR ERROR          "/>
    <n v="0"/>
    <n v="0"/>
    <n v="0"/>
    <n v="0"/>
    <s v="GP "/>
    <n v="0"/>
    <s v="7"/>
    <s v="7614"/>
    <s v="6"/>
    <s v="645"/>
  </r>
  <r>
    <s v="76146456050ZZZZZZZ11"/>
    <s v="7614"/>
    <n v="7614"/>
    <x v="9"/>
    <x v="4"/>
    <s v="PPE COST MACH &amp; EQP IU COST CHG ACC POL           "/>
    <n v="0"/>
    <n v="0"/>
    <n v="0"/>
    <n v="0"/>
    <s v="GP "/>
    <n v="0"/>
    <s v="7"/>
    <s v="7614"/>
    <s v="6"/>
    <s v="645"/>
  </r>
  <r>
    <s v="76146456060ZZZZZZZ11"/>
    <s v="7614"/>
    <n v="7614"/>
    <x v="9"/>
    <x v="4"/>
    <s v="PPE COST MACH &amp; EQUIP IU COST DISPOSAL            "/>
    <n v="0"/>
    <n v="0"/>
    <n v="0"/>
    <n v="0"/>
    <s v="GP "/>
    <n v="0"/>
    <s v="7"/>
    <s v="7614"/>
    <s v="6"/>
    <s v="645"/>
  </r>
  <r>
    <s v="76146456070ZZZZZZZ11"/>
    <s v="7614"/>
    <n v="7614"/>
    <x v="9"/>
    <x v="4"/>
    <s v="PPE COST MACH &amp; EQP IU COST TRANSFER IN           "/>
    <n v="0"/>
    <n v="0"/>
    <n v="0"/>
    <n v="0"/>
    <s v="GP "/>
    <n v="0"/>
    <s v="7"/>
    <s v="7614"/>
    <s v="6"/>
    <s v="645"/>
  </r>
  <r>
    <s v="76146456080ZZZZZZZ11"/>
    <s v="7614"/>
    <n v="7614"/>
    <x v="9"/>
    <x v="4"/>
    <s v="PPE COST MACH &amp; EQP IU COST TRANSFER OUT          "/>
    <n v="0"/>
    <n v="0"/>
    <n v="0"/>
    <n v="0"/>
    <s v="GP "/>
    <n v="0"/>
    <s v="7"/>
    <s v="7614"/>
    <s v="6"/>
    <s v="645"/>
  </r>
  <r>
    <s v="76146456210ZZZZZZZ11"/>
    <s v="7614"/>
    <n v="7614"/>
    <x v="9"/>
    <x v="4"/>
    <s v="PPE COST MACH &amp; EQUIP IU AD OPENING BAL           "/>
    <n v="0"/>
    <n v="0"/>
    <n v="0"/>
    <n v="0"/>
    <s v="GP "/>
    <n v="0"/>
    <s v="7"/>
    <s v="7614"/>
    <s v="6"/>
    <s v="645"/>
  </r>
  <r>
    <s v="76146456220ZZZZZZZ11"/>
    <s v="7614"/>
    <n v="7614"/>
    <x v="9"/>
    <x v="4"/>
    <s v="PPE COST MACH &amp; EQP IU AD OTHER CHANGES           "/>
    <n v="0"/>
    <n v="0"/>
    <n v="0"/>
    <n v="0"/>
    <s v="GP "/>
    <n v="0"/>
    <s v="7"/>
    <s v="7614"/>
    <s v="6"/>
    <s v="645"/>
  </r>
  <r>
    <s v="76146456230ZZZZZZZ11"/>
    <s v="7614"/>
    <n v="7614"/>
    <x v="9"/>
    <x v="4"/>
    <s v="PPE COST MACH &amp; EQUIP IU AD DEPRECIATION          "/>
    <n v="0"/>
    <n v="0"/>
    <n v="0"/>
    <n v="0"/>
    <s v="GP "/>
    <n v="0"/>
    <s v="7"/>
    <s v="7614"/>
    <s v="6"/>
    <s v="645"/>
  </r>
  <r>
    <s v="76146456240ZZZZZZZ11"/>
    <s v="7614"/>
    <n v="7614"/>
    <x v="9"/>
    <x v="4"/>
    <s v="PPE COST MACHINE &amp; EQUIP IU AD DISPOSAL           "/>
    <n v="0"/>
    <n v="0"/>
    <n v="0"/>
    <n v="0"/>
    <s v="GP "/>
    <n v="0"/>
    <s v="7"/>
    <s v="7614"/>
    <s v="6"/>
    <s v="645"/>
  </r>
  <r>
    <s v="76146456250ZZZZZZZ11"/>
    <s v="7614"/>
    <n v="7614"/>
    <x v="9"/>
    <x v="4"/>
    <s v="PPE COST MACHINE &amp; EQUIP IU AD TRANSFER           "/>
    <n v="0"/>
    <n v="0"/>
    <n v="0"/>
    <n v="0"/>
    <s v="GP "/>
    <n v="0"/>
    <s v="7"/>
    <s v="7614"/>
    <s v="6"/>
    <s v="645"/>
  </r>
  <r>
    <s v="76146456310ZZZZZZZ11"/>
    <s v="7614"/>
    <n v="7614"/>
    <x v="9"/>
    <x v="4"/>
    <s v="PPE COST MACH &amp; EQUIP IU AI OPENING BAL           "/>
    <n v="0"/>
    <n v="0"/>
    <n v="0"/>
    <n v="0"/>
    <s v="GP "/>
    <n v="0"/>
    <s v="7"/>
    <s v="7614"/>
    <s v="6"/>
    <s v="645"/>
  </r>
  <r>
    <s v="76146456320ZZZZZZZ11"/>
    <s v="7614"/>
    <n v="7614"/>
    <x v="9"/>
    <x v="4"/>
    <s v="PPE COST MACH &amp; EQUIP IU AI IMPAIRMENT            "/>
    <n v="0"/>
    <n v="0"/>
    <n v="0"/>
    <n v="0"/>
    <s v="GP "/>
    <n v="0"/>
    <s v="7"/>
    <s v="7614"/>
    <s v="6"/>
    <s v="645"/>
  </r>
  <r>
    <s v="76146456330ZZZZZZZ11"/>
    <s v="7614"/>
    <n v="7614"/>
    <x v="9"/>
    <x v="4"/>
    <s v="PPE COST MACH &amp; EQUIP IU AI DISPOSAL/TRF          "/>
    <n v="0"/>
    <n v="0"/>
    <n v="0"/>
    <n v="0"/>
    <s v="GP "/>
    <n v="0"/>
    <s v="7"/>
    <s v="7614"/>
    <s v="6"/>
    <s v="645"/>
  </r>
  <r>
    <s v="76146456340ZZZZZZZ11"/>
    <s v="7614"/>
    <n v="7614"/>
    <x v="9"/>
    <x v="4"/>
    <s v="PPE COST MACH &amp; EQUIP IU AI CHG NOT LIST          "/>
    <n v="0"/>
    <n v="0"/>
    <n v="0"/>
    <n v="0"/>
    <s v="GP "/>
    <n v="0"/>
    <s v="7"/>
    <s v="7614"/>
    <s v="6"/>
    <s v="645"/>
  </r>
  <r>
    <s v="76146535010ZZZZZZZ11"/>
    <s v="7614"/>
    <n v="7614"/>
    <x v="9"/>
    <x v="4"/>
    <s v="PPE REV WATER INF DISTR COST OPENING BAL          "/>
    <n v="106726978.64"/>
    <n v="29594837.390000001"/>
    <n v="0"/>
    <n v="136321816.03"/>
    <s v="GP "/>
    <n v="0"/>
    <s v="7"/>
    <s v="7614"/>
    <s v="6"/>
    <s v="653"/>
  </r>
  <r>
    <s v="76146535030ZZZZZZZ11"/>
    <s v="7614"/>
    <n v="7614"/>
    <x v="9"/>
    <x v="4"/>
    <s v="PPE REVAL WATER INFRAST DISTR COST REVAL          "/>
    <n v="0"/>
    <n v="0"/>
    <n v="0"/>
    <n v="0"/>
    <s v="GP "/>
    <n v="0"/>
    <s v="7"/>
    <s v="7614"/>
    <s v="6"/>
    <s v="653"/>
  </r>
  <r>
    <s v="76146535040ZZZZZZZ11"/>
    <s v="7614"/>
    <n v="7614"/>
    <x v="9"/>
    <x v="4"/>
    <s v="PPE REVALUATION WATER INFR DISTR COST DL          "/>
    <n v="0"/>
    <n v="0"/>
    <n v="0"/>
    <n v="0"/>
    <s v="GP "/>
    <n v="0"/>
    <s v="7"/>
    <s v="7614"/>
    <s v="6"/>
    <s v="653"/>
  </r>
  <r>
    <s v="76146535050ZZZZZZZ11"/>
    <s v="7614"/>
    <n v="7614"/>
    <x v="9"/>
    <x v="4"/>
    <s v="PPE REVALUATION WATER INF DISTR COST COE          "/>
    <n v="0"/>
    <n v="0"/>
    <n v="0"/>
    <n v="0"/>
    <s v="GP "/>
    <n v="0"/>
    <s v="7"/>
    <s v="7614"/>
    <s v="6"/>
    <s v="653"/>
  </r>
  <r>
    <s v="76146535060ZZZZZZZ11"/>
    <s v="7614"/>
    <n v="7614"/>
    <x v="9"/>
    <x v="4"/>
    <s v="PPE REVAL WATER INFRASTR DISTR COST CIAP          "/>
    <n v="0"/>
    <n v="0"/>
    <n v="0"/>
    <n v="0"/>
    <s v="GP "/>
    <n v="0"/>
    <s v="7"/>
    <s v="7614"/>
    <s v="6"/>
    <s v="653"/>
  </r>
  <r>
    <s v="76146535070ZZZZZZZ11"/>
    <s v="7614"/>
    <n v="7614"/>
    <x v="9"/>
    <x v="4"/>
    <s v="PPE REVAL WATER INFR DISTR COST DISPOSAL          "/>
    <n v="0"/>
    <n v="0"/>
    <n v="-59501897.390000001"/>
    <n v="-11255506.65"/>
    <s v="GP "/>
    <n v="0"/>
    <s v="7"/>
    <s v="7614"/>
    <s v="6"/>
    <s v="653"/>
  </r>
  <r>
    <s v="76146535080ZZZZZZZ11"/>
    <s v="7614"/>
    <n v="7614"/>
    <x v="9"/>
    <x v="4"/>
    <s v="PPE REVAL WATER INFRAST DISTR COST TRF I          "/>
    <n v="0"/>
    <n v="104568589.37"/>
    <n v="0"/>
    <n v="56322198.630000003"/>
    <s v="GP "/>
    <n v="0"/>
    <s v="7"/>
    <s v="7614"/>
    <s v="6"/>
    <s v="653"/>
  </r>
  <r>
    <s v="76146535090ZZZZZZZ11"/>
    <s v="7614"/>
    <n v="7614"/>
    <x v="9"/>
    <x v="4"/>
    <s v="PPE REVAL WATER INFRAST DISTR COST TRF O          "/>
    <n v="0"/>
    <n v="0"/>
    <n v="0"/>
    <n v="0"/>
    <s v="GP "/>
    <n v="0"/>
    <s v="7"/>
    <s v="7614"/>
    <s v="6"/>
    <s v="653"/>
  </r>
  <r>
    <s v="76146535210ZZZZZZZ11"/>
    <s v="7614"/>
    <n v="7614"/>
    <x v="9"/>
    <x v="4"/>
    <s v="PPE REVAL WATER INF DISTR AD OPENING BAL          "/>
    <n v="0"/>
    <n v="0"/>
    <n v="0"/>
    <n v="0"/>
    <s v="GP "/>
    <n v="0"/>
    <s v="7"/>
    <s v="7614"/>
    <s v="6"/>
    <s v="653"/>
  </r>
  <r>
    <s v="76146535220ZZZZZZZ11"/>
    <s v="7614"/>
    <n v="7614"/>
    <x v="9"/>
    <x v="4"/>
    <s v="PPE REVAL WATER INFR DISTR AD OTHER CHG           "/>
    <n v="0"/>
    <n v="0"/>
    <n v="0"/>
    <n v="0"/>
    <s v="GP "/>
    <n v="0"/>
    <s v="7"/>
    <s v="7614"/>
    <s v="6"/>
    <s v="653"/>
  </r>
  <r>
    <s v="76146535230ZZZZZZZ11"/>
    <s v="7614"/>
    <n v="7614"/>
    <x v="9"/>
    <x v="4"/>
    <s v="PPE REVALUATION WATER INFR DISTR AD DEPR          "/>
    <n v="0"/>
    <n v="0"/>
    <n v="-17683415.219999999"/>
    <n v="-17683415.219999999"/>
    <s v="GP "/>
    <n v="0"/>
    <s v="7"/>
    <s v="7614"/>
    <s v="6"/>
    <s v="653"/>
  </r>
  <r>
    <s v="76146535240ZZZZZZZ11"/>
    <s v="7614"/>
    <n v="7614"/>
    <x v="9"/>
    <x v="4"/>
    <s v="PPE REVAL WATER INFR DISTR AD DISPOSAL            "/>
    <n v="0"/>
    <n v="465681.74"/>
    <n v="0"/>
    <n v="465681.74"/>
    <s v="GP "/>
    <n v="0"/>
    <s v="7"/>
    <s v="7614"/>
    <s v="6"/>
    <s v="653"/>
  </r>
  <r>
    <s v="76146535250ZZZZZZZ11"/>
    <s v="7614"/>
    <n v="7614"/>
    <x v="9"/>
    <x v="4"/>
    <s v="PPE REVAL WATER INFR DISTR AD TRANSFER            "/>
    <n v="0"/>
    <n v="0"/>
    <n v="0"/>
    <n v="0"/>
    <s v="GP "/>
    <n v="0"/>
    <s v="7"/>
    <s v="7614"/>
    <s v="6"/>
    <s v="653"/>
  </r>
  <r>
    <s v="76146535310ZZZZZZZ11"/>
    <s v="7614"/>
    <n v="7614"/>
    <x v="9"/>
    <x v="4"/>
    <s v="PPE REVAL WATER INF DISTR AI OPENING BAL          "/>
    <n v="0"/>
    <n v="0"/>
    <n v="0"/>
    <n v="0"/>
    <s v="GP "/>
    <n v="0"/>
    <s v="7"/>
    <s v="7614"/>
    <s v="6"/>
    <s v="653"/>
  </r>
  <r>
    <s v="76146535320ZZZZZZZ11"/>
    <s v="7614"/>
    <n v="7614"/>
    <x v="9"/>
    <x v="4"/>
    <s v="PPE REVAL WATER INFR DISTR AI IMPAIRMENT          "/>
    <n v="0"/>
    <n v="0"/>
    <n v="0"/>
    <n v="0"/>
    <s v="GP "/>
    <n v="0"/>
    <s v="7"/>
    <s v="7614"/>
    <s v="6"/>
    <s v="653"/>
  </r>
  <r>
    <s v="76146535330ZZZZZZZ11"/>
    <s v="7614"/>
    <n v="7614"/>
    <x v="9"/>
    <x v="4"/>
    <s v="PPE REV WATER INFR DISTR AI DISPOSAL/TRF          "/>
    <n v="0"/>
    <n v="0"/>
    <n v="0"/>
    <n v="0"/>
    <s v="GP "/>
    <n v="0"/>
    <s v="7"/>
    <s v="7614"/>
    <s v="6"/>
    <s v="653"/>
  </r>
  <r>
    <s v="76146535340ZZZZZZZ11"/>
    <s v="7614"/>
    <n v="7614"/>
    <x v="9"/>
    <x v="4"/>
    <s v="PPE REV WATER INFR DISTR AI CHG NOT LIST          "/>
    <n v="0"/>
    <n v="0"/>
    <n v="0"/>
    <n v="0"/>
    <s v="GP "/>
    <n v="0"/>
    <s v="7"/>
    <s v="7614"/>
    <s v="6"/>
    <s v="653"/>
  </r>
  <r>
    <s v="76146680010ZZZZZZZ11"/>
    <s v="7614"/>
    <n v="7614"/>
    <x v="9"/>
    <x v="4"/>
    <s v="WIP OPENING BALANCE                               "/>
    <n v="0"/>
    <n v="0"/>
    <n v="0"/>
    <n v="0"/>
    <s v="GP "/>
    <n v="0"/>
    <s v="7"/>
    <s v="7614"/>
    <s v="6"/>
    <s v="668"/>
  </r>
  <r>
    <s v="76146680020ZZZZZZZ11"/>
    <s v="7614"/>
    <n v="7614"/>
    <x v="9"/>
    <x v="4"/>
    <s v="WIP ACQUISITION OUTSOURCED                        "/>
    <n v="0"/>
    <n v="0"/>
    <n v="0"/>
    <n v="0"/>
    <s v="GP "/>
    <n v="0"/>
    <s v="7"/>
    <s v="7614"/>
    <s v="6"/>
    <s v="668"/>
  </r>
  <r>
    <s v="76146680030ZZZZZZZ11"/>
    <s v="7614"/>
    <n v="7614"/>
    <x v="9"/>
    <x v="4"/>
    <s v="WIP ACQUISITION OWN ACC CONSTR MAT&amp;SUPPL          "/>
    <n v="0"/>
    <n v="0"/>
    <n v="0"/>
    <n v="0"/>
    <s v="GP "/>
    <n v="0"/>
    <s v="7"/>
    <s v="7614"/>
    <s v="6"/>
    <s v="668"/>
  </r>
  <r>
    <s v="76146680040ZZZZZZZ11"/>
    <s v="7614"/>
    <n v="7614"/>
    <x v="9"/>
    <x v="4"/>
    <s v="WIP ACQ OWN ACC CONSTR COMPENS EMPLOYEE           "/>
    <n v="0"/>
    <n v="0"/>
    <n v="0"/>
    <n v="0"/>
    <s v="GP "/>
    <n v="0"/>
    <s v="7"/>
    <s v="7614"/>
    <s v="6"/>
    <s v="668"/>
  </r>
  <r>
    <s v="76146680050ZZZZZZZ11"/>
    <s v="7614"/>
    <n v="7614"/>
    <x v="9"/>
    <x v="4"/>
    <s v="WIP ACQ OWN ACC CONSTR COST SITE PREP             "/>
    <n v="0"/>
    <n v="0"/>
    <n v="0"/>
    <n v="0"/>
    <s v="GP "/>
    <n v="0"/>
    <s v="7"/>
    <s v="7614"/>
    <s v="6"/>
    <s v="668"/>
  </r>
  <r>
    <s v="76146680060ZZZZZZZ11"/>
    <s v="7614"/>
    <n v="7614"/>
    <x v="9"/>
    <x v="4"/>
    <s v="WIP ACQ OWN ACC CONSTR DELIV &amp; HAND COST          "/>
    <n v="0"/>
    <n v="0"/>
    <n v="0"/>
    <n v="0"/>
    <s v="GP "/>
    <n v="0"/>
    <s v="7"/>
    <s v="7614"/>
    <s v="6"/>
    <s v="668"/>
  </r>
  <r>
    <s v="76146680070ZZZZZZZ11"/>
    <s v="7614"/>
    <n v="7614"/>
    <x v="9"/>
    <x v="4"/>
    <s v="WIP ACQ OWN ACC CONSTR INST &amp; ASSEM CST           "/>
    <n v="0"/>
    <n v="0"/>
    <n v="0"/>
    <n v="0"/>
    <s v="GP "/>
    <n v="0"/>
    <s v="7"/>
    <s v="7614"/>
    <s v="6"/>
    <s v="668"/>
  </r>
  <r>
    <s v="76146680080ZZZZZZZ11"/>
    <s v="7614"/>
    <n v="7614"/>
    <x v="9"/>
    <x v="4"/>
    <s v="WIP ACQ OWN ACC CONSTR COST TEST SITE             "/>
    <n v="0"/>
    <n v="0"/>
    <n v="0"/>
    <n v="0"/>
    <s v="GP "/>
    <n v="0"/>
    <s v="7"/>
    <s v="7614"/>
    <s v="6"/>
    <s v="668"/>
  </r>
  <r>
    <s v="76146680090ZZZZZZZ11"/>
    <s v="7614"/>
    <n v="7614"/>
    <x v="9"/>
    <x v="4"/>
    <s v="WIP ACQUISITION OWN ACC CONSTR PROF FEE           "/>
    <n v="0"/>
    <n v="0"/>
    <n v="0"/>
    <n v="0"/>
    <s v="GP "/>
    <n v="0"/>
    <s v="7"/>
    <s v="7614"/>
    <s v="6"/>
    <s v="668"/>
  </r>
  <r>
    <s v="76146680100ZZZZZZZ11"/>
    <s v="7614"/>
    <n v="7614"/>
    <x v="9"/>
    <x v="4"/>
    <s v="WIP ACQUISITION BORROWING COST                    "/>
    <n v="0"/>
    <n v="0"/>
    <n v="0"/>
    <n v="0"/>
    <s v="GP "/>
    <n v="0"/>
    <s v="7"/>
    <s v="7614"/>
    <s v="6"/>
    <s v="668"/>
  </r>
  <r>
    <s v="76148100010ZZZZZZZ11"/>
    <s v="7614"/>
    <n v="7614"/>
    <x v="9"/>
    <x v="2"/>
    <s v="ACC SUR/(DEF): OPENING BALANCE                    "/>
    <n v="160149475.25"/>
    <n v="0"/>
    <n v="0"/>
    <n v="160149475.25"/>
    <s v="GP "/>
    <n v="0"/>
    <s v="7"/>
    <s v="7614"/>
    <s v="8"/>
    <s v="810"/>
  </r>
  <r>
    <s v="76148100020ZZZZZZZ11"/>
    <s v="7614"/>
    <n v="7614"/>
    <x v="9"/>
    <x v="2"/>
    <s v="ACC SUR/(DEF): CHANGES IN ACC POLICY              "/>
    <n v="0"/>
    <n v="0"/>
    <n v="0"/>
    <n v="0"/>
    <s v="GP "/>
    <n v="0"/>
    <s v="7"/>
    <s v="7614"/>
    <s v="8"/>
    <s v="810"/>
  </r>
  <r>
    <s v="76148100030ZZZZZZZ11"/>
    <s v="7614"/>
    <n v="7614"/>
    <x v="9"/>
    <x v="2"/>
    <s v="ACC SUR/(DEF): CORREC PRIOR PERIOD ERROR          "/>
    <n v="0"/>
    <n v="0"/>
    <n v="0"/>
    <n v="0"/>
    <s v="GP "/>
    <n v="0"/>
    <s v="7"/>
    <s v="7614"/>
    <s v="8"/>
    <s v="810"/>
  </r>
  <r>
    <s v="76148100040ZZZZZZZ11"/>
    <s v="7614"/>
    <n v="7614"/>
    <x v="9"/>
    <x v="2"/>
    <s v="ACC SUR/(DEF): TRF TO/FROM ACCUM SURPLUS          "/>
    <n v="0"/>
    <n v="0"/>
    <n v="-7418196"/>
    <n v="-7418196"/>
    <s v="GP "/>
    <n v="0"/>
    <s v="7"/>
    <s v="7614"/>
    <s v="8"/>
    <s v="810"/>
  </r>
  <r>
    <s v="76148100050ZZZZZZZ11"/>
    <s v="7614"/>
    <n v="7614"/>
    <x v="9"/>
    <x v="2"/>
    <s v="ACC SUR/(DEF): TRF TO/FROM RESERVES               "/>
    <n v="0"/>
    <n v="0"/>
    <n v="0"/>
    <n v="0"/>
    <s v="GP "/>
    <n v="0"/>
    <s v="7"/>
    <s v="7614"/>
    <s v="8"/>
    <s v="810"/>
  </r>
  <r>
    <s v="76148100060ZZZZZZZ11"/>
    <s v="7614"/>
    <n v="7614"/>
    <x v="9"/>
    <x v="2"/>
    <s v="ACC SUR/(DEF): DEPRECIATION OFFSETS               "/>
    <n v="0"/>
    <n v="0"/>
    <n v="0"/>
    <n v="0"/>
    <s v="GP "/>
    <n v="0"/>
    <s v="7"/>
    <s v="7614"/>
    <s v="8"/>
    <s v="810"/>
  </r>
  <r>
    <s v="7615211001022PMKZZ20"/>
    <s v="7615"/>
    <n v="7615"/>
    <x v="9"/>
    <x v="0"/>
    <s v="MS: SAL &amp; ALL: BASIC SALARY &amp; WAGES               "/>
    <n v="0"/>
    <n v="19905448.59"/>
    <n v="0"/>
    <n v="21547530.390000001"/>
    <s v="P  "/>
    <n v="21771650"/>
    <s v="7"/>
    <s v="7615"/>
    <s v="2"/>
    <s v="211"/>
  </r>
  <r>
    <s v="7615211020022PMKZZ20"/>
    <s v="7615"/>
    <n v="7615"/>
    <x v="9"/>
    <x v="0"/>
    <s v="MS: ALL - ACCOMMODATION/TRVL/INCIDENTAL           "/>
    <n v="0"/>
    <n v="0"/>
    <n v="0"/>
    <n v="0"/>
    <s v="P  "/>
    <n v="0"/>
    <s v="7"/>
    <s v="7615"/>
    <s v="2"/>
    <s v="211"/>
  </r>
  <r>
    <s v="7615211022022PMKZZ20"/>
    <s v="7615"/>
    <n v="7615"/>
    <x v="9"/>
    <x v="0"/>
    <s v="MS: ALL - CELLULAR &amp; TELEPHONE                    "/>
    <n v="0"/>
    <n v="8400"/>
    <n v="0"/>
    <n v="8400"/>
    <s v="P  "/>
    <n v="8400"/>
    <s v="7"/>
    <s v="7615"/>
    <s v="2"/>
    <s v="211"/>
  </r>
  <r>
    <s v="7615211026022PMKZZ20"/>
    <s v="7615"/>
    <n v="7615"/>
    <x v="9"/>
    <x v="0"/>
    <s v="MS: HB &amp; INC: HOUSING BENEFITS                    "/>
    <n v="0"/>
    <n v="61370.64"/>
    <n v="0"/>
    <n v="61370.64"/>
    <s v="P  "/>
    <n v="60111"/>
    <s v="7"/>
    <s v="7615"/>
    <s v="2"/>
    <s v="211"/>
  </r>
  <r>
    <s v="7615211028022PMKZZ20"/>
    <s v="7615"/>
    <n v="7615"/>
    <x v="9"/>
    <x v="0"/>
    <s v="MS: HB &amp; INC: LAUNDRY                             "/>
    <n v="0"/>
    <n v="2823.1"/>
    <n v="0"/>
    <n v="2823.1"/>
    <s v="P  "/>
    <n v="0"/>
    <s v="7"/>
    <s v="7615"/>
    <s v="2"/>
    <s v="211"/>
  </r>
  <r>
    <s v="7615211034022PMKZZ20"/>
    <s v="7615"/>
    <n v="7615"/>
    <x v="9"/>
    <x v="0"/>
    <s v="MS: ALL - TRAVEL OR MOTOR VEHICLE                 "/>
    <n v="0"/>
    <n v="401736.36"/>
    <n v="0"/>
    <n v="405663.24"/>
    <s v="P  "/>
    <n v="594768"/>
    <s v="7"/>
    <s v="7615"/>
    <s v="2"/>
    <s v="211"/>
  </r>
  <r>
    <s v="7615211036022PMKZZ20"/>
    <s v="7615"/>
    <n v="7615"/>
    <x v="9"/>
    <x v="0"/>
    <s v="MS: OVERTIME - NON STRUCTURED                     "/>
    <n v="0"/>
    <n v="7434928.1200000001"/>
    <n v="0"/>
    <n v="8044248.75"/>
    <s v="P  "/>
    <n v="7648491"/>
    <s v="7"/>
    <s v="7615"/>
    <s v="2"/>
    <s v="211"/>
  </r>
  <r>
    <s v="7615211038022PMKZZ20"/>
    <s v="7615"/>
    <n v="7615"/>
    <x v="9"/>
    <x v="0"/>
    <s v="MS: OVERTIME - STRUCTURED                         "/>
    <n v="0"/>
    <n v="1768325.72"/>
    <n v="0"/>
    <n v="1814452.47"/>
    <s v="P  "/>
    <n v="3777942"/>
    <s v="7"/>
    <s v="7615"/>
    <s v="2"/>
    <s v="211"/>
  </r>
  <r>
    <s v="7615211040022PMKZZ20"/>
    <s v="7615"/>
    <n v="7615"/>
    <x v="9"/>
    <x v="0"/>
    <s v="MS: PAYMENTS - SHIFT ADD REMUNERATION             "/>
    <n v="0"/>
    <n v="8325.49"/>
    <n v="0"/>
    <n v="9086.89"/>
    <s v="P  "/>
    <n v="5901"/>
    <s v="7"/>
    <s v="7615"/>
    <s v="2"/>
    <s v="211"/>
  </r>
  <r>
    <s v="7615211042022PMKZZ20"/>
    <s v="7615"/>
    <n v="7615"/>
    <x v="9"/>
    <x v="0"/>
    <s v="MS: OVERTIME - NIGHT SHIFT                        "/>
    <n v="0"/>
    <n v="123.72"/>
    <n v="0"/>
    <n v="123.72"/>
    <s v="P  "/>
    <n v="345"/>
    <s v="7"/>
    <s v="7615"/>
    <s v="2"/>
    <s v="211"/>
  </r>
  <r>
    <s v="7615211044022PMKZZ20"/>
    <s v="7615"/>
    <n v="7615"/>
    <x v="9"/>
    <x v="0"/>
    <s v="MS: SRB - ACTING ALLOWANCE                        "/>
    <n v="0"/>
    <n v="857681.86"/>
    <n v="0"/>
    <n v="924627.79"/>
    <s v="P  "/>
    <n v="1340999"/>
    <s v="7"/>
    <s v="7615"/>
    <s v="2"/>
    <s v="211"/>
  </r>
  <r>
    <s v="7615211046022PMKZZ20"/>
    <s v="7615"/>
    <n v="7615"/>
    <x v="9"/>
    <x v="0"/>
    <s v="MS: SRB - ANNUAL BONUS                            "/>
    <n v="0"/>
    <n v="1831692.9"/>
    <n v="0"/>
    <n v="1836684.08"/>
    <s v="P  "/>
    <n v="1814333"/>
    <s v="7"/>
    <s v="7615"/>
    <s v="2"/>
    <s v="211"/>
  </r>
  <r>
    <s v="7615211050022PMKZZ20"/>
    <s v="7615"/>
    <n v="7615"/>
    <x v="9"/>
    <x v="0"/>
    <s v="MS: SRB - LONG SERVICE AWARD                      "/>
    <n v="0"/>
    <n v="284822.11"/>
    <n v="0"/>
    <n v="289471.28000000003"/>
    <s v="P  "/>
    <n v="0"/>
    <s v="7"/>
    <s v="7615"/>
    <s v="2"/>
    <s v="211"/>
  </r>
  <r>
    <s v="7615211056022PMKZZ20"/>
    <s v="7615"/>
    <n v="7615"/>
    <x v="9"/>
    <x v="0"/>
    <s v="MS: SRB - STANDBY ALLOWANCE                       "/>
    <n v="0"/>
    <n v="1688078.73"/>
    <n v="0"/>
    <n v="1854744.49"/>
    <s v="P  "/>
    <n v="1027488"/>
    <s v="7"/>
    <s v="7615"/>
    <s v="2"/>
    <s v="211"/>
  </r>
  <r>
    <s v="7615211063022PMKZZ20"/>
    <s v="7615"/>
    <n v="7615"/>
    <x v="9"/>
    <x v="0"/>
    <s v="MS: SRB - NON PENSIONABLE                         "/>
    <n v="0"/>
    <n v="101551.29"/>
    <n v="0"/>
    <n v="111541.51"/>
    <s v="P  "/>
    <n v="0"/>
    <s v="7"/>
    <s v="7615"/>
    <s v="2"/>
    <s v="211"/>
  </r>
  <r>
    <s v="7615213001022PMKZZ20"/>
    <s v="7615"/>
    <n v="7615"/>
    <x v="9"/>
    <x v="0"/>
    <s v="MS: SOC CONTR - BARGAINING COUNCIL                "/>
    <n v="0"/>
    <n v="11961.24"/>
    <n v="0"/>
    <n v="12976.24"/>
    <s v="P  "/>
    <n v="13144"/>
    <s v="7"/>
    <s v="7615"/>
    <s v="2"/>
    <s v="213"/>
  </r>
  <r>
    <s v="7615213010022PMKZZ20"/>
    <s v="7615"/>
    <n v="7615"/>
    <x v="9"/>
    <x v="0"/>
    <s v="MS: SOC CONTR - GROUP LIFE INSURANCE              "/>
    <n v="0"/>
    <n v="246446.27"/>
    <n v="0"/>
    <n v="268766.17"/>
    <s v="P  "/>
    <n v="272095"/>
    <s v="7"/>
    <s v="7615"/>
    <s v="2"/>
    <s v="213"/>
  </r>
  <r>
    <s v="7615213020022PMKZZ20"/>
    <s v="7615"/>
    <n v="7615"/>
    <x v="9"/>
    <x v="0"/>
    <s v="MS: SOC CONTR - MEDICAL                           "/>
    <n v="0"/>
    <n v="3331906.44"/>
    <n v="0"/>
    <n v="3334906.44"/>
    <s v="P  "/>
    <n v="3318480"/>
    <s v="7"/>
    <s v="7615"/>
    <s v="2"/>
    <s v="213"/>
  </r>
  <r>
    <s v="7615213030022PMKZZ20"/>
    <s v="7615"/>
    <n v="7615"/>
    <x v="9"/>
    <x v="0"/>
    <s v="MS: SOC CONTR - PENSION                           "/>
    <n v="0"/>
    <n v="3733052.67"/>
    <n v="0"/>
    <n v="4034625.25"/>
    <s v="P  "/>
    <n v="4038175"/>
    <s v="7"/>
    <s v="7615"/>
    <s v="2"/>
    <s v="213"/>
  </r>
  <r>
    <s v="7615213040022PMKZZ20"/>
    <s v="7615"/>
    <n v="7615"/>
    <x v="9"/>
    <x v="0"/>
    <s v="MS: SOC CONTR - UNEMPLOYMENT INSUR FUND           "/>
    <n v="0"/>
    <n v="206228.73"/>
    <n v="0"/>
    <n v="220101.51"/>
    <s v="P  "/>
    <n v="237212"/>
    <s v="7"/>
    <s v="7615"/>
    <s v="2"/>
    <s v="213"/>
  </r>
  <r>
    <s v="7615226120022MRCZZ20"/>
    <s v="7615"/>
    <n v="7615"/>
    <x v="9"/>
    <x v="0"/>
    <s v="OS: ELECTRICAL                                    "/>
    <n v="0"/>
    <n v="2693434.1"/>
    <n v="0"/>
    <n v="2693434.1"/>
    <s v="P  "/>
    <n v="563722"/>
    <s v="7"/>
    <s v="7615"/>
    <s v="2"/>
    <s v="226"/>
  </r>
  <r>
    <s v="7615228360022NHCZZ20"/>
    <s v="7615"/>
    <n v="7615"/>
    <x v="9"/>
    <x v="0"/>
    <s v="CONTR:  MAINT OF BUILDINGS &amp; FACILITIES           "/>
    <n v="0"/>
    <n v="0"/>
    <n v="0"/>
    <n v="0"/>
    <s v="P  "/>
    <n v="3369"/>
    <s v="7"/>
    <s v="7615"/>
    <s v="2"/>
    <s v="228"/>
  </r>
  <r>
    <s v="7615228361022NRTZZ20"/>
    <s v="7615"/>
    <n v="7615"/>
    <x v="9"/>
    <x v="0"/>
    <s v="CONTR: MAINTENANCE OF EQUIPMENT                   "/>
    <n v="0"/>
    <n v="0"/>
    <n v="0"/>
    <n v="0"/>
    <s v="P  "/>
    <n v="21383"/>
    <s v="7"/>
    <s v="7615"/>
    <s v="2"/>
    <s v="228"/>
  </r>
  <r>
    <s v="7615228361022PAGZZ20"/>
    <s v="7615"/>
    <n v="7615"/>
    <x v="9"/>
    <x v="0"/>
    <s v="CONTR: MAINTENANCE OF EQUIPMENT                   "/>
    <n v="0"/>
    <n v="5089159.79"/>
    <n v="0"/>
    <n v="5089159.79"/>
    <s v="P  "/>
    <n v="5282236"/>
    <s v="7"/>
    <s v="7615"/>
    <s v="2"/>
    <s v="228"/>
  </r>
  <r>
    <s v="7615228361022PJJZZ20"/>
    <s v="7615"/>
    <n v="7615"/>
    <x v="9"/>
    <x v="0"/>
    <s v="CONTR: MAINTENANCE OF EQUIPMENT                   "/>
    <n v="0"/>
    <n v="9719410.9800000004"/>
    <n v="0"/>
    <n v="9719410.9800000004"/>
    <s v="P  "/>
    <n v="10209791"/>
    <s v="7"/>
    <s v="7615"/>
    <s v="2"/>
    <s v="228"/>
  </r>
  <r>
    <s v="7615228362022PJRZZ20"/>
    <s v="7615"/>
    <n v="7615"/>
    <x v="9"/>
    <x v="0"/>
    <s v="CONTR: MAINTENANCE OF UNSPECIFIED ASSETS          "/>
    <n v="0"/>
    <n v="0"/>
    <n v="0"/>
    <n v="0"/>
    <s v="P  "/>
    <n v="130231"/>
    <s v="7"/>
    <s v="7615"/>
    <s v="2"/>
    <s v="228"/>
  </r>
  <r>
    <s v="7615228362022PJSZZ20"/>
    <s v="7615"/>
    <n v="7615"/>
    <x v="9"/>
    <x v="0"/>
    <s v="CONTR: MAINTENANCE OF UNSPECIFIED ASSETS          "/>
    <n v="0"/>
    <n v="303772"/>
    <n v="0"/>
    <n v="303772"/>
    <s v="P  "/>
    <n v="401844"/>
    <s v="7"/>
    <s v="7615"/>
    <s v="2"/>
    <s v="228"/>
  </r>
  <r>
    <s v="7615230019022MRCZZ20"/>
    <s v="7615"/>
    <n v="7615"/>
    <x v="9"/>
    <x v="0"/>
    <s v="OC: ASSETS LESS THAN CAPITAL THRESHOLD            "/>
    <n v="0"/>
    <n v="0"/>
    <n v="0"/>
    <n v="0"/>
    <s v="P  "/>
    <n v="0"/>
    <s v="7"/>
    <s v="7615"/>
    <s v="2"/>
    <s v="230"/>
  </r>
  <r>
    <s v="7615230111022MRCZZ20"/>
    <s v="7615"/>
    <n v="7615"/>
    <x v="9"/>
    <x v="0"/>
    <s v="OC: COMM - LICENCES (RADIO &amp; TELEVISION)          "/>
    <n v="0"/>
    <n v="0"/>
    <n v="0"/>
    <n v="0"/>
    <s v="P  "/>
    <n v="5763"/>
    <s v="7"/>
    <s v="7615"/>
    <s v="2"/>
    <s v="230"/>
  </r>
  <r>
    <s v="7615230113022MRCZZ20"/>
    <s v="7615"/>
    <n v="7615"/>
    <x v="9"/>
    <x v="0"/>
    <s v="OC: COMM - RADIO &amp; TV TRANSMISSIONS               "/>
    <n v="0"/>
    <n v="0"/>
    <n v="0"/>
    <n v="0"/>
    <s v="P  "/>
    <n v="0"/>
    <s v="7"/>
    <s v="7615"/>
    <s v="2"/>
    <s v="230"/>
  </r>
  <r>
    <s v="7615230360022MRCZZ20"/>
    <s v="7615"/>
    <n v="7615"/>
    <x v="9"/>
    <x v="0"/>
    <s v="OC: MANAGEMENT FEE                                "/>
    <n v="0"/>
    <n v="0"/>
    <n v="0"/>
    <n v="0"/>
    <s v="P  "/>
    <n v="0"/>
    <s v="7"/>
    <s v="7615"/>
    <s v="2"/>
    <s v="230"/>
  </r>
  <r>
    <s v="7615230360122MRCZZ20"/>
    <s v="7615"/>
    <n v="7615"/>
    <x v="9"/>
    <x v="0"/>
    <s v="OC: MANAGEMENT FEE (ADMIN CH WATER 3105)          "/>
    <n v="0"/>
    <n v="800000"/>
    <n v="0"/>
    <n v="800000"/>
    <s v="P  "/>
    <n v="800000"/>
    <s v="7"/>
    <s v="7615"/>
    <s v="2"/>
    <s v="230"/>
  </r>
  <r>
    <s v="7615230361022MRCZZ20"/>
    <s v="7615"/>
    <n v="7615"/>
    <x v="9"/>
    <x v="0"/>
    <s v="OC: MUNICIPAL SERVICES                            "/>
    <n v="0"/>
    <n v="0"/>
    <n v="0"/>
    <n v="0"/>
    <s v="P  "/>
    <n v="500000"/>
    <s v="7"/>
    <s v="7615"/>
    <s v="2"/>
    <s v="230"/>
  </r>
  <r>
    <s v="7615230451022MRCZZ20"/>
    <s v="7615"/>
    <n v="7615"/>
    <x v="9"/>
    <x v="0"/>
    <s v="OC: PRINTING &amp; PUBLICATIONS                       "/>
    <n v="0"/>
    <n v="0"/>
    <n v="0"/>
    <n v="0"/>
    <s v="P  "/>
    <n v="10050"/>
    <s v="7"/>
    <s v="7615"/>
    <s v="2"/>
    <s v="230"/>
  </r>
  <r>
    <s v="7615230511022MRCZZ20"/>
    <s v="7615"/>
    <n v="7615"/>
    <x v="9"/>
    <x v="0"/>
    <s v="OC: REG FEES NATIONAL                             "/>
    <n v="0"/>
    <n v="0"/>
    <n v="-14042.99"/>
    <n v="-14042.99"/>
    <s v="P  "/>
    <n v="31808"/>
    <s v="7"/>
    <s v="7615"/>
    <s v="2"/>
    <s v="230"/>
  </r>
  <r>
    <s v="7615230541022PMKZZ20"/>
    <s v="7615"/>
    <n v="7615"/>
    <x v="9"/>
    <x v="0"/>
    <s v="OC: SKILLS DEVELOPMENT FUND LEVY                  "/>
    <n v="0"/>
    <n v="351686.69"/>
    <n v="0"/>
    <n v="379327.48"/>
    <s v="P  "/>
    <n v="261539"/>
    <s v="7"/>
    <s v="7615"/>
    <s v="2"/>
    <s v="230"/>
  </r>
  <r>
    <s v="7615230572022MRCZZ20"/>
    <s v="7615"/>
    <n v="7615"/>
    <x v="9"/>
    <x v="0"/>
    <s v="OC: TOLL GATE FEES                                "/>
    <n v="0"/>
    <n v="0"/>
    <n v="0"/>
    <n v="0"/>
    <s v="P  "/>
    <n v="848"/>
    <s v="7"/>
    <s v="7615"/>
    <s v="2"/>
    <s v="230"/>
  </r>
  <r>
    <s v="7615230576022MRCZZ20"/>
    <s v="7615"/>
    <n v="7615"/>
    <x v="9"/>
    <x v="0"/>
    <s v="OC: T&amp;S DOM - ACCOMMODATION                       "/>
    <n v="0"/>
    <n v="0"/>
    <n v="0"/>
    <n v="0"/>
    <s v="P  "/>
    <n v="14420"/>
    <s v="7"/>
    <s v="7615"/>
    <s v="2"/>
    <s v="230"/>
  </r>
  <r>
    <s v="7615230576422MRCZZ20"/>
    <s v="7615"/>
    <n v="7615"/>
    <x v="9"/>
    <x v="0"/>
    <s v="OC: T&amp;S DOM - ACCOMMODATION(TRAIN / INTE          "/>
    <n v="0"/>
    <n v="0"/>
    <n v="0"/>
    <n v="0"/>
    <s v="P  "/>
    <n v="6786"/>
    <s v="7"/>
    <s v="7615"/>
    <s v="2"/>
    <s v="230"/>
  </r>
  <r>
    <s v="7615230577022MRCZZ20"/>
    <s v="7615"/>
    <n v="7615"/>
    <x v="9"/>
    <x v="0"/>
    <s v="OC: T&amp;S DOM - DAILY ALLOWANCE                     "/>
    <n v="0"/>
    <n v="0"/>
    <n v="0"/>
    <n v="0"/>
    <s v="P  "/>
    <n v="2544"/>
    <s v="7"/>
    <s v="7615"/>
    <s v="2"/>
    <s v="230"/>
  </r>
  <r>
    <s v="7615230577422MRCZZ20"/>
    <s v="7615"/>
    <n v="7615"/>
    <x v="9"/>
    <x v="0"/>
    <s v="OC: T&amp;S DOM - DAILY ALLOWANCE(TRAINING/I          "/>
    <n v="0"/>
    <n v="0"/>
    <n v="0"/>
    <n v="0"/>
    <s v="P  "/>
    <n v="1696"/>
    <s v="7"/>
    <s v="7615"/>
    <s v="2"/>
    <s v="230"/>
  </r>
  <r>
    <s v="7615230578022MRCZZ20"/>
    <s v="7615"/>
    <n v="7615"/>
    <x v="9"/>
    <x v="0"/>
    <s v="OC: T&amp;S DOM - FOOD &amp; BEVERAGE (SERVED)            "/>
    <n v="0"/>
    <n v="0"/>
    <n v="0"/>
    <n v="0"/>
    <s v="P  "/>
    <n v="1696"/>
    <s v="7"/>
    <s v="7615"/>
    <s v="2"/>
    <s v="230"/>
  </r>
  <r>
    <s v="7615230578322MRCZZ20"/>
    <s v="7615"/>
    <n v="7615"/>
    <x v="9"/>
    <x v="0"/>
    <s v="OC: T&amp;S DOM - FOOD &amp; BEV (SERV)(MARKET)           "/>
    <n v="0"/>
    <n v="0"/>
    <n v="0"/>
    <n v="0"/>
    <s v="P  "/>
    <n v="848"/>
    <s v="7"/>
    <s v="7615"/>
    <s v="2"/>
    <s v="230"/>
  </r>
  <r>
    <s v="7615230579022MRCZZ20"/>
    <s v="7615"/>
    <n v="7615"/>
    <x v="9"/>
    <x v="0"/>
    <s v="OC: T&amp;S DOM - INCIDENTAL COST                     "/>
    <n v="0"/>
    <n v="0"/>
    <n v="0"/>
    <n v="0"/>
    <s v="P  "/>
    <n v="848"/>
    <s v="7"/>
    <s v="7615"/>
    <s v="2"/>
    <s v="230"/>
  </r>
  <r>
    <s v="7615230580022MRCZZ20"/>
    <s v="7615"/>
    <n v="7615"/>
    <x v="9"/>
    <x v="0"/>
    <s v="OC: T&amp;S DOM TRP - WITHOUT OPR CAR RENTAL          "/>
    <n v="0"/>
    <n v="0"/>
    <n v="0"/>
    <n v="0"/>
    <s v="P  "/>
    <n v="4241"/>
    <s v="7"/>
    <s v="7615"/>
    <s v="2"/>
    <s v="230"/>
  </r>
  <r>
    <s v="7615230580422MRCZZ20"/>
    <s v="7615"/>
    <n v="7615"/>
    <x v="9"/>
    <x v="0"/>
    <s v="OC: T&amp;S DOM - WITHOUT OPR CAR RENTAL(TRA          "/>
    <n v="0"/>
    <n v="0"/>
    <n v="0"/>
    <n v="0"/>
    <s v="P  "/>
    <n v="1696"/>
    <s v="7"/>
    <s v="7615"/>
    <s v="2"/>
    <s v="230"/>
  </r>
  <r>
    <s v="7615230581022MRCZZ20"/>
    <s v="7615"/>
    <n v="7615"/>
    <x v="9"/>
    <x v="0"/>
    <s v="OC: T&amp;S DOM TRP - W/OUT OPR OWN TRANSPRT          "/>
    <n v="0"/>
    <n v="0"/>
    <n v="0"/>
    <n v="0"/>
    <s v="P  "/>
    <n v="2544"/>
    <s v="7"/>
    <s v="7615"/>
    <s v="2"/>
    <s v="230"/>
  </r>
  <r>
    <s v="7615230583022MRCZZ20"/>
    <s v="7615"/>
    <n v="7615"/>
    <x v="9"/>
    <x v="0"/>
    <s v="OC: T&amp;S DOM PUB TRP - AIR TRANSPORT               "/>
    <n v="0"/>
    <n v="0"/>
    <n v="0"/>
    <n v="0"/>
    <s v="P  "/>
    <n v="12723"/>
    <s v="7"/>
    <s v="7615"/>
    <s v="2"/>
    <s v="230"/>
  </r>
  <r>
    <s v="7615230583422MRCZZ20"/>
    <s v="7615"/>
    <n v="7615"/>
    <x v="9"/>
    <x v="0"/>
    <s v="OC: T&amp;S DOM PUB TRP - AIR TRANSPORT(TRAI          "/>
    <n v="0"/>
    <n v="0"/>
    <n v="0"/>
    <n v="0"/>
    <s v="P  "/>
    <n v="21206"/>
    <s v="7"/>
    <s v="7615"/>
    <s v="2"/>
    <s v="230"/>
  </r>
  <r>
    <s v="7615230610022MRCZZ20"/>
    <s v="7615"/>
    <n v="7615"/>
    <x v="9"/>
    <x v="0"/>
    <s v="OC: UNIFORM &amp; PROTECTIVE CLOTHING                 "/>
    <n v="0"/>
    <n v="202488.57"/>
    <n v="0"/>
    <n v="202488.57"/>
    <s v="P  "/>
    <n v="355190"/>
    <s v="7"/>
    <s v="7615"/>
    <s v="2"/>
    <s v="230"/>
  </r>
  <r>
    <s v="7615230662022MRCZZ20"/>
    <s v="7615"/>
    <n v="7615"/>
    <x v="9"/>
    <x v="0"/>
    <s v="OC: WORKMEN'S COMPENSATION FUND                   "/>
    <n v="0"/>
    <n v="0"/>
    <n v="0"/>
    <n v="0"/>
    <s v="P  "/>
    <n v="31054"/>
    <s v="7"/>
    <s v="7615"/>
    <s v="2"/>
    <s v="230"/>
  </r>
  <r>
    <s v="7615232360022456ZZ20"/>
    <s v="7615"/>
    <n v="7615"/>
    <x v="9"/>
    <x v="0"/>
    <s v="INVENTORY - MATERIALS &amp; SUPPLIES                  "/>
    <n v="0"/>
    <n v="0"/>
    <n v="0"/>
    <n v="0"/>
    <s v="P  "/>
    <n v="0"/>
    <s v="7"/>
    <s v="7615"/>
    <s v="2"/>
    <s v="232"/>
  </r>
  <r>
    <s v="7615232360022MRCZZ20"/>
    <s v="7615"/>
    <n v="7615"/>
    <x v="9"/>
    <x v="0"/>
    <s v="INVENTORY - MATERIALS &amp; SUPPLIES                  "/>
    <n v="0"/>
    <n v="1495979.56"/>
    <n v="0"/>
    <n v="1495979.56"/>
    <s v="P  "/>
    <n v="1606000"/>
    <s v="7"/>
    <s v="7615"/>
    <s v="2"/>
    <s v="232"/>
  </r>
  <r>
    <s v="7615232360D22MRCZZ20"/>
    <s v="7615"/>
    <n v="7615"/>
    <x v="9"/>
    <x v="0"/>
    <s v="INVENTORY - MATERIALS &amp; SUPPLIES(PRINT&amp;           "/>
    <n v="0"/>
    <n v="0"/>
    <n v="0"/>
    <n v="0"/>
    <s v="P  "/>
    <n v="9417"/>
    <s v="7"/>
    <s v="7615"/>
    <s v="2"/>
    <s v="232"/>
  </r>
  <r>
    <s v="7615232360L22MRCZZ20"/>
    <s v="7615"/>
    <n v="7615"/>
    <x v="9"/>
    <x v="0"/>
    <s v="INVENTORY - MATERIALS &amp; SUPPLIES(FESTIVA          "/>
    <n v="0"/>
    <n v="0"/>
    <n v="0"/>
    <n v="0"/>
    <s v="P  "/>
    <n v="0"/>
    <s v="7"/>
    <s v="7615"/>
    <s v="2"/>
    <s v="232"/>
  </r>
  <r>
    <s v="7615232360U22MRCZZ20"/>
    <s v="7615"/>
    <n v="7615"/>
    <x v="9"/>
    <x v="0"/>
    <s v="INVENTORY - MATERIALS &amp; SUPPLIES(VACCINA          "/>
    <n v="0"/>
    <n v="0"/>
    <n v="0"/>
    <n v="0"/>
    <s v="P  "/>
    <n v="20131"/>
    <s v="7"/>
    <s v="7615"/>
    <s v="2"/>
    <s v="232"/>
  </r>
  <r>
    <s v="7615238360022MRCZZ20"/>
    <s v="7615"/>
    <n v="7615"/>
    <x v="9"/>
    <x v="0"/>
    <s v="OPR LEASES: MACHINERY &amp; EQUIPMENT                 "/>
    <n v="0"/>
    <n v="0"/>
    <n v="0"/>
    <n v="0"/>
    <s v="P  "/>
    <n v="295"/>
    <s v="7"/>
    <s v="7615"/>
    <s v="2"/>
    <s v="238"/>
  </r>
  <r>
    <s v="7615272242022MRCZZ20"/>
    <s v="7615"/>
    <n v="7615"/>
    <x v="9"/>
    <x v="0"/>
    <s v="DEPRECIATION ELEC POWER PLANTS                    "/>
    <n v="0"/>
    <n v="0"/>
    <n v="0"/>
    <n v="0"/>
    <s v="P  "/>
    <n v="0"/>
    <s v="7"/>
    <s v="7615"/>
    <s v="2"/>
    <s v="272"/>
  </r>
  <r>
    <s v="7615272243022MRCZZ20"/>
    <s v="7615"/>
    <n v="7615"/>
    <x v="9"/>
    <x v="0"/>
    <s v="DEPRECIATION ELEC HV SUBSTATIONS                  "/>
    <n v="0"/>
    <n v="0"/>
    <n v="0"/>
    <n v="0"/>
    <s v="P  "/>
    <n v="0"/>
    <s v="7"/>
    <s v="7615"/>
    <s v="2"/>
    <s v="272"/>
  </r>
  <r>
    <s v="7615272244022MRCZZ20"/>
    <s v="7615"/>
    <n v="7615"/>
    <x v="9"/>
    <x v="0"/>
    <s v="DEPRECIATION ELEC HV SWITCHING STATIONS           "/>
    <n v="0"/>
    <n v="0"/>
    <n v="0"/>
    <n v="0"/>
    <s v="P  "/>
    <n v="0"/>
    <s v="7"/>
    <s v="7615"/>
    <s v="2"/>
    <s v="272"/>
  </r>
  <r>
    <s v="7615272245022MRCZZ20"/>
    <s v="7615"/>
    <n v="7615"/>
    <x v="9"/>
    <x v="0"/>
    <s v="DEPRECIATION ELEC HV TRANSM CONDUCTORS            "/>
    <n v="0"/>
    <n v="0"/>
    <n v="0"/>
    <n v="0"/>
    <s v="P  "/>
    <n v="0"/>
    <s v="7"/>
    <s v="7615"/>
    <s v="2"/>
    <s v="272"/>
  </r>
  <r>
    <s v="7615272246022MRCZZ20"/>
    <s v="7615"/>
    <n v="7615"/>
    <x v="9"/>
    <x v="0"/>
    <s v="DEPRECIATION ELEC MV SUBSTATIONS                  "/>
    <n v="0"/>
    <n v="0"/>
    <n v="0"/>
    <n v="0"/>
    <s v="P  "/>
    <n v="0"/>
    <s v="7"/>
    <s v="7615"/>
    <s v="2"/>
    <s v="272"/>
  </r>
  <r>
    <s v="7615272247022MRCZZ20"/>
    <s v="7615"/>
    <n v="7615"/>
    <x v="9"/>
    <x v="0"/>
    <s v="DEPRECIATION ELEC MV SWITCHING STATIONS           "/>
    <n v="0"/>
    <n v="0"/>
    <n v="0"/>
    <n v="0"/>
    <s v="P  "/>
    <n v="0"/>
    <s v="7"/>
    <s v="7615"/>
    <s v="2"/>
    <s v="272"/>
  </r>
  <r>
    <s v="7615272248022MRCZZ20"/>
    <s v="7615"/>
    <n v="7615"/>
    <x v="9"/>
    <x v="0"/>
    <s v="DEPRECIATION ELEC MV NETWORKS                     "/>
    <n v="0"/>
    <n v="0"/>
    <n v="0"/>
    <n v="0"/>
    <s v="P  "/>
    <n v="0"/>
    <s v="7"/>
    <s v="7615"/>
    <s v="2"/>
    <s v="272"/>
  </r>
  <r>
    <s v="7615272249022MRCZZ20"/>
    <s v="7615"/>
    <n v="7615"/>
    <x v="9"/>
    <x v="0"/>
    <s v="DEPRECIATION ELEC LV NETWORKS                     "/>
    <n v="0"/>
    <n v="0"/>
    <n v="0"/>
    <n v="0"/>
    <s v="P  "/>
    <n v="0"/>
    <s v="7"/>
    <s v="7615"/>
    <s v="2"/>
    <s v="272"/>
  </r>
  <r>
    <s v="7615272250022MRCZZ20"/>
    <s v="7615"/>
    <n v="7615"/>
    <x v="9"/>
    <x v="0"/>
    <s v="DEPRECIATION ELEC CAPITAL SPARES                  "/>
    <n v="0"/>
    <n v="0"/>
    <n v="0"/>
    <n v="0"/>
    <s v="P  "/>
    <n v="0"/>
    <s v="7"/>
    <s v="7615"/>
    <s v="2"/>
    <s v="272"/>
  </r>
  <r>
    <s v="7615395002022MRC1220"/>
    <s v="7615"/>
    <n v="7615"/>
    <x v="9"/>
    <x v="1"/>
    <s v="DPT CHG - VEHICLE RENTAL                          "/>
    <n v="0"/>
    <n v="140476.76999999999"/>
    <n v="0"/>
    <n v="140476.76999999999"/>
    <s v="P  "/>
    <n v="787498"/>
    <s v="7"/>
    <s v="7615"/>
    <s v="3"/>
    <s v="395"/>
  </r>
  <r>
    <s v="7615395017022MRC1H20"/>
    <s v="7615"/>
    <n v="7615"/>
    <x v="9"/>
    <x v="1"/>
    <s v="DPT CHG - FUEL RECHARGE                           "/>
    <n v="0"/>
    <n v="700720.62"/>
    <n v="0"/>
    <n v="700720.62"/>
    <s v="P  "/>
    <n v="743466"/>
    <s v="7"/>
    <s v="7615"/>
    <s v="3"/>
    <s v="395"/>
  </r>
  <r>
    <s v="7615395023022MRC1L20"/>
    <s v="7615"/>
    <n v="7615"/>
    <x v="9"/>
    <x v="1"/>
    <s v="DPT CHG INSURANCE FEES                            "/>
    <n v="0"/>
    <n v="0"/>
    <n v="0"/>
    <n v="0"/>
    <s v="P  "/>
    <n v="0"/>
    <s v="7"/>
    <s v="7615"/>
    <s v="3"/>
    <s v="395"/>
  </r>
  <r>
    <s v="76153996050ZZZZZZZ11"/>
    <s v="7615"/>
    <n v="7615"/>
    <x v="9"/>
    <x v="1"/>
    <s v="TRF TO ACC SURPLUS DEFICIT                        "/>
    <n v="0"/>
    <n v="0"/>
    <n v="-56653398.689999998"/>
    <n v="-56653398.689999998"/>
    <s v="P  "/>
    <n v="0"/>
    <s v="7"/>
    <s v="7615"/>
    <s v="3"/>
    <s v="399"/>
  </r>
  <r>
    <s v="76153996100ZZZZZZZ11"/>
    <s v="7615"/>
    <n v="7615"/>
    <x v="9"/>
    <x v="1"/>
    <s v="TRF FROM ACC SURPLUS DEFICIT                      "/>
    <n v="0"/>
    <n v="0"/>
    <n v="0"/>
    <n v="0"/>
    <s v="P  "/>
    <n v="0"/>
    <s v="7"/>
    <s v="7615"/>
    <s v="3"/>
    <s v="399"/>
  </r>
  <r>
    <s v="76158100010ZZZZZZZ11"/>
    <s v="7615"/>
    <n v="7615"/>
    <x v="9"/>
    <x v="2"/>
    <s v="ACC SUR/(DEF): OPENING BALANCE                    "/>
    <n v="63804915.899999999"/>
    <n v="0"/>
    <n v="0"/>
    <n v="63804915.899999999"/>
    <s v="GP "/>
    <n v="0"/>
    <s v="7"/>
    <s v="7615"/>
    <s v="8"/>
    <s v="810"/>
  </r>
  <r>
    <s v="76158100020ZZZZZZZ11"/>
    <s v="7615"/>
    <n v="7615"/>
    <x v="9"/>
    <x v="2"/>
    <s v="ACC SUR/(DEF): CHANGES IN ACC POLICY              "/>
    <n v="0"/>
    <n v="0"/>
    <n v="0"/>
    <n v="0"/>
    <s v="GP "/>
    <n v="0"/>
    <s v="7"/>
    <s v="7615"/>
    <s v="8"/>
    <s v="810"/>
  </r>
  <r>
    <s v="76158100030ZZZZZZZ11"/>
    <s v="7615"/>
    <n v="7615"/>
    <x v="9"/>
    <x v="2"/>
    <s v="ACC SUR/(DEF): CORREC PRIOR PERIOD ERROR          "/>
    <n v="0"/>
    <n v="0"/>
    <n v="0"/>
    <n v="0"/>
    <s v="GP "/>
    <n v="0"/>
    <s v="7"/>
    <s v="7615"/>
    <s v="8"/>
    <s v="810"/>
  </r>
  <r>
    <s v="76158100040ZZZZZZZ11"/>
    <s v="7615"/>
    <n v="7615"/>
    <x v="9"/>
    <x v="2"/>
    <s v="ACC SUR/(DEF): TRF TO/FROM ACCUM SURPLUS          "/>
    <n v="0"/>
    <n v="56653398.689999998"/>
    <n v="0"/>
    <n v="56653398.689999998"/>
    <s v="GP "/>
    <n v="0"/>
    <s v="7"/>
    <s v="7615"/>
    <s v="8"/>
    <s v="810"/>
  </r>
  <r>
    <s v="76158100050ZZZZZZZ11"/>
    <s v="7615"/>
    <n v="7615"/>
    <x v="9"/>
    <x v="2"/>
    <s v="ACC SUR/(DEF): TRF TO/FROM RESERVES               "/>
    <n v="0"/>
    <n v="0"/>
    <n v="0"/>
    <n v="0"/>
    <s v="GP "/>
    <n v="0"/>
    <s v="7"/>
    <s v="7615"/>
    <s v="8"/>
    <s v="810"/>
  </r>
  <r>
    <s v="76158100060ZZZZZZZ11"/>
    <s v="7615"/>
    <n v="7615"/>
    <x v="9"/>
    <x v="2"/>
    <s v="ACC SUR/(DEF): DEPRECIATION OFFSETS               "/>
    <n v="0"/>
    <n v="0"/>
    <n v="0"/>
    <n v="0"/>
    <s v="GP "/>
    <n v="0"/>
    <s v="7"/>
    <s v="7615"/>
    <s v="8"/>
    <s v="810"/>
  </r>
  <r>
    <s v="7616211001022PMKZZ30"/>
    <s v="7616"/>
    <n v="7616"/>
    <x v="9"/>
    <x v="0"/>
    <s v="MS: SAL &amp; ALL: BASIC SALARY &amp; WAGES               "/>
    <n v="0"/>
    <n v="3211654.88"/>
    <n v="0"/>
    <n v="3499236.14"/>
    <s v="P  "/>
    <n v="3750761"/>
    <s v="7"/>
    <s v="7616"/>
    <s v="2"/>
    <s v="211"/>
  </r>
  <r>
    <s v="7616211036022PMKZZ30"/>
    <s v="7616"/>
    <n v="7616"/>
    <x v="9"/>
    <x v="0"/>
    <s v="MS: OVERTIME - NON STRUCTURED                     "/>
    <n v="0"/>
    <n v="1118234.04"/>
    <n v="0"/>
    <n v="1222944.74"/>
    <s v="P  "/>
    <n v="940864"/>
    <s v="7"/>
    <s v="7616"/>
    <s v="2"/>
    <s v="211"/>
  </r>
  <r>
    <s v="7616211038022PMKZZ30"/>
    <s v="7616"/>
    <n v="7616"/>
    <x v="9"/>
    <x v="0"/>
    <s v="MS: OVERTIME - STRUCTURED                         "/>
    <n v="0"/>
    <n v="145442.60999999999"/>
    <n v="0"/>
    <n v="145442.60999999999"/>
    <s v="P  "/>
    <n v="363207"/>
    <s v="7"/>
    <s v="7616"/>
    <s v="2"/>
    <s v="211"/>
  </r>
  <r>
    <s v="7616211040022PMKZZ30"/>
    <s v="7616"/>
    <n v="7616"/>
    <x v="9"/>
    <x v="0"/>
    <s v="MS: PAYMENTS - SHIFT ADD REMUNERATION             "/>
    <n v="0"/>
    <n v="0"/>
    <n v="0"/>
    <n v="0"/>
    <s v="P  "/>
    <n v="0"/>
    <s v="7"/>
    <s v="7616"/>
    <s v="2"/>
    <s v="211"/>
  </r>
  <r>
    <s v="7616211044022PMKZZ30"/>
    <s v="7616"/>
    <n v="7616"/>
    <x v="9"/>
    <x v="0"/>
    <s v="MS: SRB - ACTING ALLOWANCE                        "/>
    <n v="0"/>
    <n v="329032.96000000002"/>
    <n v="0"/>
    <n v="368463.38"/>
    <s v="P  "/>
    <n v="173276"/>
    <s v="7"/>
    <s v="7616"/>
    <s v="2"/>
    <s v="211"/>
  </r>
  <r>
    <s v="7616211046022PMKZZ30"/>
    <s v="7616"/>
    <n v="7616"/>
    <x v="9"/>
    <x v="0"/>
    <s v="MS: SRB - ANNUAL BONUS                            "/>
    <n v="0"/>
    <n v="294106.46999999997"/>
    <n v="0"/>
    <n v="294106.46999999997"/>
    <s v="P  "/>
    <n v="312568"/>
    <s v="7"/>
    <s v="7616"/>
    <s v="2"/>
    <s v="211"/>
  </r>
  <r>
    <s v="7616211050022PMKZZ30"/>
    <s v="7616"/>
    <n v="7616"/>
    <x v="9"/>
    <x v="0"/>
    <s v="MS: SRB - LONG SERVICE AWARD                      "/>
    <n v="0"/>
    <n v="0"/>
    <n v="0"/>
    <n v="0"/>
    <s v="P  "/>
    <n v="0"/>
    <s v="7"/>
    <s v="7616"/>
    <s v="2"/>
    <s v="211"/>
  </r>
  <r>
    <s v="7616211056022PMKZZ30"/>
    <s v="7616"/>
    <n v="7616"/>
    <x v="9"/>
    <x v="0"/>
    <s v="MS: SRB - STANDBY ALLOWANCE                       "/>
    <n v="0"/>
    <n v="425268.72"/>
    <n v="0"/>
    <n v="470234.05"/>
    <s v="P  "/>
    <n v="177130"/>
    <s v="7"/>
    <s v="7616"/>
    <s v="2"/>
    <s v="211"/>
  </r>
  <r>
    <s v="7616213001022PMKZZ30"/>
    <s v="7616"/>
    <n v="7616"/>
    <x v="9"/>
    <x v="0"/>
    <s v="MS: SOC CONTR - BARGAINING COUNCIL                "/>
    <n v="0"/>
    <n v="2047.51"/>
    <n v="0"/>
    <n v="2231.2600000000002"/>
    <s v="P  "/>
    <n v="2438"/>
    <s v="7"/>
    <s v="7616"/>
    <s v="2"/>
    <s v="213"/>
  </r>
  <r>
    <s v="7616213010022PMKZZ30"/>
    <s v="7616"/>
    <n v="7616"/>
    <x v="9"/>
    <x v="0"/>
    <s v="MS: SOC CONTR - GROUP LIFE INSURANCE              "/>
    <n v="0"/>
    <n v="45729.599999999999"/>
    <n v="0"/>
    <n v="49968.97"/>
    <s v="P  "/>
    <n v="51909"/>
    <s v="7"/>
    <s v="7616"/>
    <s v="2"/>
    <s v="213"/>
  </r>
  <r>
    <s v="7616213020022PMKZZ30"/>
    <s v="7616"/>
    <n v="7616"/>
    <x v="9"/>
    <x v="0"/>
    <s v="MS: SOC CONTR - MEDICAL                           "/>
    <n v="0"/>
    <n v="517899.1"/>
    <n v="0"/>
    <n v="517899.1"/>
    <s v="P  "/>
    <n v="601053"/>
    <s v="7"/>
    <s v="7616"/>
    <s v="2"/>
    <s v="213"/>
  </r>
  <r>
    <s v="7616213030022PMKZZ30"/>
    <s v="7616"/>
    <n v="7616"/>
    <x v="9"/>
    <x v="0"/>
    <s v="MS: SOC CONTR - PENSION                           "/>
    <n v="0"/>
    <n v="545270.35"/>
    <n v="0"/>
    <n v="594360.98"/>
    <s v="P  "/>
    <n v="658164"/>
    <s v="7"/>
    <s v="7616"/>
    <s v="2"/>
    <s v="213"/>
  </r>
  <r>
    <s v="7616213040022PMKZZ30"/>
    <s v="7616"/>
    <n v="7616"/>
    <x v="9"/>
    <x v="0"/>
    <s v="MS: SOC CONTR - UNEMPLOYMENT INSUR FUND           "/>
    <n v="0"/>
    <n v="34962.699999999997"/>
    <n v="0"/>
    <n v="37666.639999999999"/>
    <s v="P  "/>
    <n v="43999"/>
    <s v="7"/>
    <s v="7616"/>
    <s v="2"/>
    <s v="213"/>
  </r>
  <r>
    <s v="7616226120022MRCZZ30"/>
    <s v="7616"/>
    <n v="7616"/>
    <x v="9"/>
    <x v="0"/>
    <s v="OS: ELECTRICAL                                    "/>
    <n v="0"/>
    <n v="148638.44"/>
    <n v="0"/>
    <n v="148638.44"/>
    <s v="P  "/>
    <n v="40587"/>
    <s v="7"/>
    <s v="7616"/>
    <s v="2"/>
    <s v="226"/>
  </r>
  <r>
    <s v="7616228361022PJJZZ30"/>
    <s v="7616"/>
    <n v="7616"/>
    <x v="9"/>
    <x v="0"/>
    <s v="CONTR: MAINTENANCE OF EQUIPMENT                   "/>
    <n v="0"/>
    <n v="2333441.15"/>
    <n v="0"/>
    <n v="2333441.15"/>
    <s v="P  "/>
    <n v="2338025"/>
    <s v="7"/>
    <s v="7616"/>
    <s v="2"/>
    <s v="228"/>
  </r>
  <r>
    <s v="7616230019022MRCZZ30"/>
    <s v="7616"/>
    <n v="7616"/>
    <x v="9"/>
    <x v="0"/>
    <s v="OC: ASSETS LESS THAN CAPITAL THRESHOLD            "/>
    <n v="0"/>
    <n v="0"/>
    <n v="0"/>
    <n v="0"/>
    <s v="P  "/>
    <n v="4552"/>
    <s v="7"/>
    <s v="7616"/>
    <s v="2"/>
    <s v="230"/>
  </r>
  <r>
    <s v="7616230111022MRCZZ30"/>
    <s v="7616"/>
    <n v="7616"/>
    <x v="9"/>
    <x v="0"/>
    <s v="OC: COMM - LICENCES (RADIO &amp; TELEVISION)          "/>
    <n v="0"/>
    <n v="0"/>
    <n v="0"/>
    <n v="0"/>
    <s v="P  "/>
    <n v="2349"/>
    <s v="7"/>
    <s v="7616"/>
    <s v="2"/>
    <s v="230"/>
  </r>
  <r>
    <s v="7616230113022MRCZZ30"/>
    <s v="7616"/>
    <n v="7616"/>
    <x v="9"/>
    <x v="0"/>
    <s v="OC: COMM - RADIO &amp; TV TRANSMISSIONS               "/>
    <n v="0"/>
    <n v="0"/>
    <n v="0"/>
    <n v="0"/>
    <s v="P  "/>
    <n v="2349"/>
    <s v="7"/>
    <s v="7616"/>
    <s v="2"/>
    <s v="230"/>
  </r>
  <r>
    <s v="7616230360022MRCZZ30"/>
    <s v="7616"/>
    <n v="7616"/>
    <x v="9"/>
    <x v="0"/>
    <s v="OC: MANAGEMENT FEE                                "/>
    <n v="0"/>
    <n v="0"/>
    <n v="0"/>
    <n v="0"/>
    <s v="P  "/>
    <n v="0"/>
    <s v="7"/>
    <s v="7616"/>
    <s v="2"/>
    <s v="230"/>
  </r>
  <r>
    <s v="7616230361022MRCZZ30"/>
    <s v="7616"/>
    <n v="7616"/>
    <x v="9"/>
    <x v="0"/>
    <s v="OC: MUNICIPAL SERVICES                            "/>
    <n v="0"/>
    <n v="0"/>
    <n v="0"/>
    <n v="0"/>
    <s v="P  "/>
    <n v="120000"/>
    <s v="7"/>
    <s v="7616"/>
    <s v="2"/>
    <s v="230"/>
  </r>
  <r>
    <s v="7616230451022MRCZZ30"/>
    <s v="7616"/>
    <n v="7616"/>
    <x v="9"/>
    <x v="0"/>
    <s v="OC: PRINTING &amp; PUBLICATIONS                       "/>
    <n v="0"/>
    <n v="0"/>
    <n v="0"/>
    <n v="0"/>
    <s v="P  "/>
    <n v="470"/>
    <s v="7"/>
    <s v="7616"/>
    <s v="2"/>
    <s v="230"/>
  </r>
  <r>
    <s v="7616230511022MRCZZ30"/>
    <s v="7616"/>
    <n v="7616"/>
    <x v="9"/>
    <x v="0"/>
    <s v="OC: REG FEES NATIONAL                             "/>
    <n v="0"/>
    <n v="0"/>
    <n v="0"/>
    <n v="0"/>
    <s v="P  "/>
    <n v="1409"/>
    <s v="7"/>
    <s v="7616"/>
    <s v="2"/>
    <s v="230"/>
  </r>
  <r>
    <s v="7616230541022PMKZZ30"/>
    <s v="7616"/>
    <n v="7616"/>
    <x v="9"/>
    <x v="0"/>
    <s v="OC: SKILLS DEVELOPMENT FUND LEVY                  "/>
    <n v="0"/>
    <n v="57960.3"/>
    <n v="0"/>
    <n v="62918.87"/>
    <s v="P  "/>
    <n v="15445"/>
    <s v="7"/>
    <s v="7616"/>
    <s v="2"/>
    <s v="230"/>
  </r>
  <r>
    <s v="7616230572022MRCZZ30"/>
    <s v="7616"/>
    <n v="7616"/>
    <x v="9"/>
    <x v="0"/>
    <s v="OC: TOLL GATE FEES                                "/>
    <n v="0"/>
    <n v="0"/>
    <n v="0"/>
    <n v="0"/>
    <s v="P  "/>
    <n v="94"/>
    <s v="7"/>
    <s v="7616"/>
    <s v="2"/>
    <s v="230"/>
  </r>
  <r>
    <s v="7616230576022MRCZZ30"/>
    <s v="7616"/>
    <n v="7616"/>
    <x v="9"/>
    <x v="0"/>
    <s v="OC: T&amp;S DOM - ACCOMMODATION                       "/>
    <n v="0"/>
    <n v="0"/>
    <n v="0"/>
    <n v="0"/>
    <s v="P  "/>
    <n v="1597"/>
    <s v="7"/>
    <s v="7616"/>
    <s v="2"/>
    <s v="230"/>
  </r>
  <r>
    <s v="7616230576422MRCZZ30"/>
    <s v="7616"/>
    <n v="7616"/>
    <x v="9"/>
    <x v="0"/>
    <s v="OC: T&amp;S DOM - ACCOMMODATION(TRAIN / INTE          "/>
    <n v="0"/>
    <n v="0"/>
    <n v="0"/>
    <n v="0"/>
    <s v="P  "/>
    <n v="752"/>
    <s v="7"/>
    <s v="7616"/>
    <s v="2"/>
    <s v="230"/>
  </r>
  <r>
    <s v="7616230577022MRCZZ30"/>
    <s v="7616"/>
    <n v="7616"/>
    <x v="9"/>
    <x v="0"/>
    <s v="OC: T&amp;S DOM - DAILY ALLOWANCE                     "/>
    <n v="0"/>
    <n v="0"/>
    <n v="0"/>
    <n v="0"/>
    <s v="P  "/>
    <n v="188"/>
    <s v="7"/>
    <s v="7616"/>
    <s v="2"/>
    <s v="230"/>
  </r>
  <r>
    <s v="7616230577422MRCZZ30"/>
    <s v="7616"/>
    <n v="7616"/>
    <x v="9"/>
    <x v="0"/>
    <s v="OC: T&amp;S DOM - DAILY ALLOWANCE(TRAINING/I          "/>
    <n v="0"/>
    <n v="0"/>
    <n v="0"/>
    <n v="0"/>
    <s v="P  "/>
    <n v="282"/>
    <s v="7"/>
    <s v="7616"/>
    <s v="2"/>
    <s v="230"/>
  </r>
  <r>
    <s v="7616230578022MRCZZ30"/>
    <s v="7616"/>
    <n v="7616"/>
    <x v="9"/>
    <x v="0"/>
    <s v="OC: T&amp;S DOM - FOOD &amp; BEVERAGE (SERVED)            "/>
    <n v="0"/>
    <n v="0"/>
    <n v="0"/>
    <n v="0"/>
    <s v="P  "/>
    <n v="188"/>
    <s v="7"/>
    <s v="7616"/>
    <s v="2"/>
    <s v="230"/>
  </r>
  <r>
    <s v="7616230578322MRCZZ30"/>
    <s v="7616"/>
    <n v="7616"/>
    <x v="9"/>
    <x v="0"/>
    <s v="OC: T&amp;S DOM - FOOD &amp; BEV (SERV)(MARKET)           "/>
    <n v="0"/>
    <n v="0"/>
    <n v="0"/>
    <n v="0"/>
    <s v="P  "/>
    <n v="94"/>
    <s v="7"/>
    <s v="7616"/>
    <s v="2"/>
    <s v="230"/>
  </r>
  <r>
    <s v="7616230579022MRCZZ30"/>
    <s v="7616"/>
    <n v="7616"/>
    <x v="9"/>
    <x v="0"/>
    <s v="OC: T&amp;S DOM - INCIDENTAL COST                     "/>
    <n v="0"/>
    <n v="0"/>
    <n v="0"/>
    <n v="0"/>
    <s v="P  "/>
    <n v="94"/>
    <s v="7"/>
    <s v="7616"/>
    <s v="2"/>
    <s v="230"/>
  </r>
  <r>
    <s v="7616230580022MRCZZ30"/>
    <s v="7616"/>
    <n v="7616"/>
    <x v="9"/>
    <x v="0"/>
    <s v="OC: T&amp;S DOM TRP - WITHOUT OPR CAR RENTAL          "/>
    <n v="0"/>
    <n v="0"/>
    <n v="0"/>
    <n v="0"/>
    <s v="P  "/>
    <n v="188"/>
    <s v="7"/>
    <s v="7616"/>
    <s v="2"/>
    <s v="230"/>
  </r>
  <r>
    <s v="7616230580422MRCZZ30"/>
    <s v="7616"/>
    <n v="7616"/>
    <x v="9"/>
    <x v="0"/>
    <s v="OC: T&amp;S DOM - WITHOUT OPR CAR RENTAL(TRA          "/>
    <n v="0"/>
    <n v="0"/>
    <n v="0"/>
    <n v="0"/>
    <s v="P  "/>
    <n v="470"/>
    <s v="7"/>
    <s v="7616"/>
    <s v="2"/>
    <s v="230"/>
  </r>
  <r>
    <s v="7616230581022MRCZZ30"/>
    <s v="7616"/>
    <n v="7616"/>
    <x v="9"/>
    <x v="0"/>
    <s v="OC: T&amp;S DOM TRP - W/OUT OPR OWN TRANSPRT          "/>
    <n v="0"/>
    <n v="0"/>
    <n v="0"/>
    <n v="0"/>
    <s v="P  "/>
    <n v="282"/>
    <s v="7"/>
    <s v="7616"/>
    <s v="2"/>
    <s v="230"/>
  </r>
  <r>
    <s v="7616230583022MRCZZ30"/>
    <s v="7616"/>
    <n v="7616"/>
    <x v="9"/>
    <x v="0"/>
    <s v="OC: T&amp;S DOM PUB TRP - AIR TRANSPORT               "/>
    <n v="0"/>
    <n v="0"/>
    <n v="0"/>
    <n v="0"/>
    <s v="P  "/>
    <n v="2348"/>
    <s v="7"/>
    <s v="7616"/>
    <s v="2"/>
    <s v="230"/>
  </r>
  <r>
    <s v="7616230583422MRCZZ30"/>
    <s v="7616"/>
    <n v="7616"/>
    <x v="9"/>
    <x v="0"/>
    <s v="OC: T&amp;S DOM PUB TRP - AIR TRANSPORT(TRAI          "/>
    <n v="0"/>
    <n v="0"/>
    <n v="0"/>
    <n v="0"/>
    <s v="P  "/>
    <n v="1409"/>
    <s v="7"/>
    <s v="7616"/>
    <s v="2"/>
    <s v="230"/>
  </r>
  <r>
    <s v="7616230610022MRCZZ30"/>
    <s v="7616"/>
    <n v="7616"/>
    <x v="9"/>
    <x v="0"/>
    <s v="OC: UNIFORM &amp; PROTECTIVE CLOTHING                 "/>
    <n v="0"/>
    <n v="0"/>
    <n v="0"/>
    <n v="0"/>
    <s v="P  "/>
    <n v="31487"/>
    <s v="7"/>
    <s v="7616"/>
    <s v="2"/>
    <s v="230"/>
  </r>
  <r>
    <s v="7616232360022MRCZZ30"/>
    <s v="7616"/>
    <n v="7616"/>
    <x v="9"/>
    <x v="0"/>
    <s v="INVENTORY - MATERIALS &amp; SUPPLIES                  "/>
    <n v="0"/>
    <n v="531029.06000000006"/>
    <n v="0"/>
    <n v="531029.06000000006"/>
    <s v="P  "/>
    <n v="531277"/>
    <s v="7"/>
    <s v="7616"/>
    <s v="2"/>
    <s v="232"/>
  </r>
  <r>
    <s v="7616232360D22MRCZZ30"/>
    <s v="7616"/>
    <n v="7616"/>
    <x v="9"/>
    <x v="0"/>
    <s v="INVENTORY - MATERIALS &amp; SUPPLIES(PRINT&amp;           "/>
    <n v="0"/>
    <n v="0"/>
    <n v="0"/>
    <n v="0"/>
    <s v="P  "/>
    <n v="637"/>
    <s v="7"/>
    <s v="7616"/>
    <s v="2"/>
    <s v="232"/>
  </r>
  <r>
    <s v="7616232360U22MRCZZ30"/>
    <s v="7616"/>
    <n v="7616"/>
    <x v="9"/>
    <x v="0"/>
    <s v="INVENTORY - MATERIALS &amp; SUPPLIES(VACCINA          "/>
    <n v="0"/>
    <n v="0"/>
    <n v="0"/>
    <n v="0"/>
    <s v="P  "/>
    <n v="8917"/>
    <s v="7"/>
    <s v="7616"/>
    <s v="2"/>
    <s v="232"/>
  </r>
  <r>
    <s v="7616232360X22MRCZZ30"/>
    <s v="7616"/>
    <n v="7616"/>
    <x v="9"/>
    <x v="0"/>
    <s v="INVENTORY - MATERIALS &amp; SUPPLIES(VOTERS)          "/>
    <n v="0"/>
    <n v="0"/>
    <n v="0"/>
    <n v="0"/>
    <s v="P  "/>
    <n v="8917"/>
    <s v="7"/>
    <s v="7616"/>
    <s v="2"/>
    <s v="232"/>
  </r>
  <r>
    <s v="7616238360022MRCZZ30"/>
    <s v="7616"/>
    <n v="7616"/>
    <x v="9"/>
    <x v="0"/>
    <s v="OPR LEASES: MACHINERY &amp; EQUIPMENT                 "/>
    <n v="0"/>
    <n v="0"/>
    <n v="0"/>
    <n v="0"/>
    <s v="P  "/>
    <n v="20068"/>
    <s v="7"/>
    <s v="7616"/>
    <s v="2"/>
    <s v="238"/>
  </r>
  <r>
    <s v="7616238364522MRCZZ30"/>
    <s v="7616"/>
    <n v="7616"/>
    <x v="9"/>
    <x v="0"/>
    <s v="OPR LEASES: COMMUNITY ASSETS(OFFICES)             "/>
    <n v="0"/>
    <n v="0"/>
    <n v="0"/>
    <n v="0"/>
    <s v="P  "/>
    <n v="16962"/>
    <s v="7"/>
    <s v="7616"/>
    <s v="2"/>
    <s v="238"/>
  </r>
  <r>
    <s v="7616272242022MRCZZ30"/>
    <s v="7616"/>
    <n v="7616"/>
    <x v="9"/>
    <x v="0"/>
    <s v="DEPRECIATION ELEC POWER PLANTS                    "/>
    <n v="0"/>
    <n v="0"/>
    <n v="0"/>
    <n v="0"/>
    <s v="P  "/>
    <n v="0"/>
    <s v="7"/>
    <s v="7616"/>
    <s v="2"/>
    <s v="272"/>
  </r>
  <r>
    <s v="7616272243022MRCZZ30"/>
    <s v="7616"/>
    <n v="7616"/>
    <x v="9"/>
    <x v="0"/>
    <s v="DEPRECIATION ELEC HV SUBSTATIONS                  "/>
    <n v="0"/>
    <n v="0"/>
    <n v="0"/>
    <n v="0"/>
    <s v="P  "/>
    <n v="0"/>
    <s v="7"/>
    <s v="7616"/>
    <s v="2"/>
    <s v="272"/>
  </r>
  <r>
    <s v="7616272244022MRCZZ30"/>
    <s v="7616"/>
    <n v="7616"/>
    <x v="9"/>
    <x v="0"/>
    <s v="DEPRECIATION ELEC HV SWITCHING STATIONS           "/>
    <n v="0"/>
    <n v="0"/>
    <n v="0"/>
    <n v="0"/>
    <s v="P  "/>
    <n v="0"/>
    <s v="7"/>
    <s v="7616"/>
    <s v="2"/>
    <s v="272"/>
  </r>
  <r>
    <s v="7616272245022MRCZZ30"/>
    <s v="7616"/>
    <n v="7616"/>
    <x v="9"/>
    <x v="0"/>
    <s v="DEPRECIATION ELEC HV TRANSM CONDUCTORS            "/>
    <n v="0"/>
    <n v="0"/>
    <n v="0"/>
    <n v="0"/>
    <s v="P  "/>
    <n v="0"/>
    <s v="7"/>
    <s v="7616"/>
    <s v="2"/>
    <s v="272"/>
  </r>
  <r>
    <s v="7616272246022MRCZZ30"/>
    <s v="7616"/>
    <n v="7616"/>
    <x v="9"/>
    <x v="0"/>
    <s v="DEPRECIATION ELEC MV SUBSTATIONS                  "/>
    <n v="0"/>
    <n v="0"/>
    <n v="0"/>
    <n v="0"/>
    <s v="P  "/>
    <n v="0"/>
    <s v="7"/>
    <s v="7616"/>
    <s v="2"/>
    <s v="272"/>
  </r>
  <r>
    <s v="7616272247022MRCZZ30"/>
    <s v="7616"/>
    <n v="7616"/>
    <x v="9"/>
    <x v="0"/>
    <s v="DEPRECIATION ELEC MV SWITCHING STATIONS           "/>
    <n v="0"/>
    <n v="0"/>
    <n v="0"/>
    <n v="0"/>
    <s v="P  "/>
    <n v="0"/>
    <s v="7"/>
    <s v="7616"/>
    <s v="2"/>
    <s v="272"/>
  </r>
  <r>
    <s v="7616272248022MRCZZ30"/>
    <s v="7616"/>
    <n v="7616"/>
    <x v="9"/>
    <x v="0"/>
    <s v="DEPRECIATION ELEC MV NETWORKS                     "/>
    <n v="0"/>
    <n v="0"/>
    <n v="0"/>
    <n v="0"/>
    <s v="P  "/>
    <n v="0"/>
    <s v="7"/>
    <s v="7616"/>
    <s v="2"/>
    <s v="272"/>
  </r>
  <r>
    <s v="7616272249022MRCZZ30"/>
    <s v="7616"/>
    <n v="7616"/>
    <x v="9"/>
    <x v="0"/>
    <s v="DEPRECIATION ELEC LV NETWORKS                     "/>
    <n v="0"/>
    <n v="0"/>
    <n v="0"/>
    <n v="0"/>
    <s v="P  "/>
    <n v="0"/>
    <s v="7"/>
    <s v="7616"/>
    <s v="2"/>
    <s v="272"/>
  </r>
  <r>
    <s v="7616272250022MRCZZ30"/>
    <s v="7616"/>
    <n v="7616"/>
    <x v="9"/>
    <x v="0"/>
    <s v="DEPRECIATION ELEC CAPITAL SPARES                  "/>
    <n v="0"/>
    <n v="0"/>
    <n v="0"/>
    <n v="0"/>
    <s v="P  "/>
    <n v="0"/>
    <s v="7"/>
    <s v="7616"/>
    <s v="2"/>
    <s v="272"/>
  </r>
  <r>
    <s v="7616395002022MRC1230"/>
    <s v="7616"/>
    <n v="7616"/>
    <x v="9"/>
    <x v="1"/>
    <s v="DPT CHG - VEHICLE RENTAL                          "/>
    <n v="0"/>
    <n v="18900"/>
    <n v="0"/>
    <n v="18900"/>
    <s v="P  "/>
    <n v="689069"/>
    <s v="7"/>
    <s v="7616"/>
    <s v="3"/>
    <s v="395"/>
  </r>
  <r>
    <s v="7616395017022MRC1H30"/>
    <s v="7616"/>
    <n v="7616"/>
    <x v="9"/>
    <x v="1"/>
    <s v="DPT CHG - FUEL RECHARGE                           "/>
    <n v="0"/>
    <n v="112363.92"/>
    <n v="0"/>
    <n v="112363.92"/>
    <s v="P  "/>
    <n v="650533"/>
    <s v="7"/>
    <s v="7616"/>
    <s v="3"/>
    <s v="395"/>
  </r>
  <r>
    <s v="7616395023022MRC1L30"/>
    <s v="7616"/>
    <n v="7616"/>
    <x v="9"/>
    <x v="1"/>
    <s v="DPT CHG INSURANCE FEES                            "/>
    <n v="0"/>
    <n v="0"/>
    <n v="0"/>
    <n v="0"/>
    <s v="P  "/>
    <n v="0"/>
    <s v="7"/>
    <s v="7616"/>
    <s v="3"/>
    <s v="395"/>
  </r>
  <r>
    <s v="76163996050ZZZZZZZ11"/>
    <s v="7616"/>
    <n v="7616"/>
    <x v="9"/>
    <x v="1"/>
    <s v="TRF TO ACC SURPLUS DEFICIT                        "/>
    <n v="0"/>
    <n v="0"/>
    <n v="-9126874.8599999994"/>
    <n v="-9126874.8599999994"/>
    <s v="P  "/>
    <n v="0"/>
    <s v="7"/>
    <s v="7616"/>
    <s v="3"/>
    <s v="399"/>
  </r>
  <r>
    <s v="76163996100ZZZZZZZ11"/>
    <s v="7616"/>
    <n v="7616"/>
    <x v="9"/>
    <x v="1"/>
    <s v="TRF FROM ACC SURPLUS DEFICIT                      "/>
    <n v="0"/>
    <n v="0"/>
    <n v="0"/>
    <n v="0"/>
    <s v="P  "/>
    <n v="0"/>
    <s v="7"/>
    <s v="7616"/>
    <s v="3"/>
    <s v="399"/>
  </r>
  <r>
    <s v="76168100010ZZZZZZZ11"/>
    <s v="7616"/>
    <n v="7616"/>
    <x v="9"/>
    <x v="2"/>
    <s v="ACC SUR/(DEF): OPENING BALANCE                    "/>
    <n v="9866481.9800000004"/>
    <n v="0"/>
    <n v="0"/>
    <n v="9866481.9800000004"/>
    <s v="GP "/>
    <n v="0"/>
    <s v="7"/>
    <s v="7616"/>
    <s v="8"/>
    <s v="810"/>
  </r>
  <r>
    <s v="76168100020ZZZZZZZ11"/>
    <s v="7616"/>
    <n v="7616"/>
    <x v="9"/>
    <x v="2"/>
    <s v="ACC SUR/(DEF): CHANGES IN ACC POLICY              "/>
    <n v="0"/>
    <n v="0"/>
    <n v="0"/>
    <n v="0"/>
    <s v="GP "/>
    <n v="0"/>
    <s v="7"/>
    <s v="7616"/>
    <s v="8"/>
    <s v="810"/>
  </r>
  <r>
    <s v="76168100030ZZZZZZZ11"/>
    <s v="7616"/>
    <n v="7616"/>
    <x v="9"/>
    <x v="2"/>
    <s v="ACC SUR/(DEF): CORREC PRIOR PERIOD ERROR          "/>
    <n v="0"/>
    <n v="0"/>
    <n v="0"/>
    <n v="0"/>
    <s v="GP "/>
    <n v="0"/>
    <s v="7"/>
    <s v="7616"/>
    <s v="8"/>
    <s v="810"/>
  </r>
  <r>
    <s v="76168100040ZZZZZZZ11"/>
    <s v="7616"/>
    <n v="7616"/>
    <x v="9"/>
    <x v="2"/>
    <s v="ACC SUR/(DEF): TRF TO/FROM ACCUM SURPLUS          "/>
    <n v="0"/>
    <n v="9126874.8599999994"/>
    <n v="0"/>
    <n v="9126874.8599999994"/>
    <s v="GP "/>
    <n v="0"/>
    <s v="7"/>
    <s v="7616"/>
    <s v="8"/>
    <s v="810"/>
  </r>
  <r>
    <s v="76168100050ZZZZZZZ11"/>
    <s v="7616"/>
    <n v="7616"/>
    <x v="9"/>
    <x v="2"/>
    <s v="ACC SUR/(DEF): TRF TO/FROM RESERVES               "/>
    <n v="0"/>
    <n v="0"/>
    <n v="0"/>
    <n v="0"/>
    <s v="GP "/>
    <n v="0"/>
    <s v="7"/>
    <s v="7616"/>
    <s v="8"/>
    <s v="810"/>
  </r>
  <r>
    <s v="76168100060ZZZZZZZ11"/>
    <s v="7616"/>
    <n v="7616"/>
    <x v="9"/>
    <x v="2"/>
    <s v="ACC SUR/(DEF): DEPRECIATION OFFSETS               "/>
    <n v="0"/>
    <n v="0"/>
    <n v="0"/>
    <n v="0"/>
    <s v="GP "/>
    <n v="0"/>
    <s v="7"/>
    <s v="7616"/>
    <s v="8"/>
    <s v="810"/>
  </r>
  <r>
    <s v="7617211001022PMKZZ40"/>
    <s v="7617"/>
    <n v="7617"/>
    <x v="9"/>
    <x v="0"/>
    <s v="MS: SAL &amp; ALL: BASIC SALARY &amp; WAGES               "/>
    <n v="0"/>
    <n v="9766016.1899999995"/>
    <n v="0"/>
    <n v="10543191.189999999"/>
    <s v="P  "/>
    <n v="12126880"/>
    <s v="7"/>
    <s v="7617"/>
    <s v="2"/>
    <s v="211"/>
  </r>
  <r>
    <s v="7617211026022PMKZZ40"/>
    <s v="7617"/>
    <n v="7617"/>
    <x v="9"/>
    <x v="0"/>
    <s v="MS: HB &amp; INC: HOUSING BENEFITS                    "/>
    <n v="0"/>
    <n v="0"/>
    <n v="0"/>
    <n v="0"/>
    <s v="P  "/>
    <n v="0"/>
    <s v="7"/>
    <s v="7617"/>
    <s v="2"/>
    <s v="211"/>
  </r>
  <r>
    <s v="7617211034022PMKZZ40"/>
    <s v="7617"/>
    <n v="7617"/>
    <x v="9"/>
    <x v="0"/>
    <s v="MS: ALL - TRAVEL OR MOTOR VEHICLE                 "/>
    <n v="0"/>
    <n v="155121.70000000001"/>
    <n v="0"/>
    <n v="155350.94"/>
    <s v="P  "/>
    <n v="283044"/>
    <s v="7"/>
    <s v="7617"/>
    <s v="2"/>
    <s v="211"/>
  </r>
  <r>
    <s v="7617211036022PMKZZ40"/>
    <s v="7617"/>
    <n v="7617"/>
    <x v="9"/>
    <x v="0"/>
    <s v="MS: OVERTIME - NON STRUCTURED                     "/>
    <n v="0"/>
    <n v="3373098.39"/>
    <n v="0"/>
    <n v="3658019.66"/>
    <s v="P  "/>
    <n v="3221217"/>
    <s v="7"/>
    <s v="7617"/>
    <s v="2"/>
    <s v="211"/>
  </r>
  <r>
    <s v="7617211038022PMKZZ40"/>
    <s v="7617"/>
    <n v="7617"/>
    <x v="9"/>
    <x v="0"/>
    <s v="MS: OVERTIME - STRUCTURED                         "/>
    <n v="0"/>
    <n v="936769.82"/>
    <n v="0"/>
    <n v="959905.26"/>
    <s v="P  "/>
    <n v="2238975"/>
    <s v="7"/>
    <s v="7617"/>
    <s v="2"/>
    <s v="211"/>
  </r>
  <r>
    <s v="7617211040022PMKZZ40"/>
    <s v="7617"/>
    <n v="7617"/>
    <x v="9"/>
    <x v="0"/>
    <s v="MS: PAYMENTS - SHIFT ADD REMUNERATION             "/>
    <n v="0"/>
    <n v="0"/>
    <n v="0"/>
    <n v="0"/>
    <s v="P  "/>
    <n v="0"/>
    <s v="7"/>
    <s v="7617"/>
    <s v="2"/>
    <s v="211"/>
  </r>
  <r>
    <s v="7617211044022PMKZZ40"/>
    <s v="7617"/>
    <n v="7617"/>
    <x v="9"/>
    <x v="0"/>
    <s v="MS: SRB - ACTING ALLOWANCE                        "/>
    <n v="0"/>
    <n v="178083.01"/>
    <n v="0"/>
    <n v="178083.01"/>
    <s v="P  "/>
    <n v="91487"/>
    <s v="7"/>
    <s v="7617"/>
    <s v="2"/>
    <s v="211"/>
  </r>
  <r>
    <s v="7617211046022PMKZZ40"/>
    <s v="7617"/>
    <n v="7617"/>
    <x v="9"/>
    <x v="0"/>
    <s v="MS: SRB - ANNUAL BONUS                            "/>
    <n v="0"/>
    <n v="983438.62"/>
    <n v="0"/>
    <n v="997756.7"/>
    <s v="P  "/>
    <n v="1040386"/>
    <s v="7"/>
    <s v="7617"/>
    <s v="2"/>
    <s v="211"/>
  </r>
  <r>
    <s v="7617211050022PMKZZ40"/>
    <s v="7617"/>
    <n v="7617"/>
    <x v="9"/>
    <x v="0"/>
    <s v="MS: SRB - LONG SERVICE AWARD                      "/>
    <n v="0"/>
    <n v="256830.36"/>
    <n v="0"/>
    <n v="256830.36"/>
    <s v="P  "/>
    <n v="0"/>
    <s v="7"/>
    <s v="7617"/>
    <s v="2"/>
    <s v="211"/>
  </r>
  <r>
    <s v="7617211056022PMKZZ40"/>
    <s v="7617"/>
    <n v="7617"/>
    <x v="9"/>
    <x v="0"/>
    <s v="MS: SRB - STANDBY ALLOWANCE                       "/>
    <n v="0"/>
    <n v="1219298.1399999999"/>
    <n v="0"/>
    <n v="1296556.8600000001"/>
    <s v="P  "/>
    <n v="1075915"/>
    <s v="7"/>
    <s v="7617"/>
    <s v="2"/>
    <s v="211"/>
  </r>
  <r>
    <s v="7617211063022PMKZZ40"/>
    <s v="7617"/>
    <n v="7617"/>
    <x v="9"/>
    <x v="0"/>
    <s v="MS: SRB - NON PENSIONABLE                         "/>
    <n v="0"/>
    <n v="3493.2"/>
    <n v="0"/>
    <n v="4183.3999999999996"/>
    <s v="P  "/>
    <n v="0"/>
    <s v="7"/>
    <s v="7617"/>
    <s v="2"/>
    <s v="211"/>
  </r>
  <r>
    <s v="7617213001022PMKZZ40"/>
    <s v="7617"/>
    <n v="7617"/>
    <x v="9"/>
    <x v="0"/>
    <s v="MS: SOC CONTR - BARGAINING COUNCIL                "/>
    <n v="0"/>
    <n v="6273.75"/>
    <n v="0"/>
    <n v="6781.25"/>
    <s v="P  "/>
    <n v="7950"/>
    <s v="7"/>
    <s v="7617"/>
    <s v="2"/>
    <s v="213"/>
  </r>
  <r>
    <s v="7617213010022PMKZZ40"/>
    <s v="7617"/>
    <n v="7617"/>
    <x v="9"/>
    <x v="0"/>
    <s v="MS: SOC CONTR - GROUP LIFE INSURANCE              "/>
    <n v="0"/>
    <n v="149125.95000000001"/>
    <n v="0"/>
    <n v="161887.29"/>
    <s v="P  "/>
    <n v="184929"/>
    <s v="7"/>
    <s v="7617"/>
    <s v="2"/>
    <s v="213"/>
  </r>
  <r>
    <s v="7617213020022PMKZZ40"/>
    <s v="7617"/>
    <n v="7617"/>
    <x v="9"/>
    <x v="0"/>
    <s v="MS: SOC CONTR - MEDICAL                           "/>
    <n v="0"/>
    <n v="1178124.9099999999"/>
    <n v="0"/>
    <n v="1178729.71"/>
    <s v="P  "/>
    <n v="1144677"/>
    <s v="7"/>
    <s v="7617"/>
    <s v="2"/>
    <s v="213"/>
  </r>
  <r>
    <s v="7617213030022PMKZZ40"/>
    <s v="7617"/>
    <n v="7617"/>
    <x v="9"/>
    <x v="0"/>
    <s v="MS: SOC CONTR - PENSION                           "/>
    <n v="0"/>
    <n v="1530346.87"/>
    <n v="0"/>
    <n v="1649716.88"/>
    <s v="P  "/>
    <n v="1871630"/>
    <s v="7"/>
    <s v="7617"/>
    <s v="2"/>
    <s v="213"/>
  </r>
  <r>
    <s v="7617213040022PMKZZ40"/>
    <s v="7617"/>
    <n v="7617"/>
    <x v="9"/>
    <x v="0"/>
    <s v="MS: SOC CONTR - UNEMPLOYMENT INSUR FUND           "/>
    <n v="0"/>
    <n v="107636.11"/>
    <n v="0"/>
    <n v="115151.67"/>
    <s v="P  "/>
    <n v="143475"/>
    <s v="7"/>
    <s v="7617"/>
    <s v="2"/>
    <s v="213"/>
  </r>
  <r>
    <s v="7617226120022MRCZZ40"/>
    <s v="7617"/>
    <n v="7617"/>
    <x v="9"/>
    <x v="0"/>
    <s v="OS: ELECTRICAL                                    "/>
    <n v="0"/>
    <n v="18089.16"/>
    <n v="0"/>
    <n v="18089.16"/>
    <s v="P  "/>
    <n v="17179"/>
    <s v="7"/>
    <s v="7617"/>
    <s v="2"/>
    <s v="226"/>
  </r>
  <r>
    <s v="7617228361022PJJZZ40"/>
    <s v="7617"/>
    <n v="7617"/>
    <x v="9"/>
    <x v="0"/>
    <s v="CONTR: MAINTENANCE OF EQUIPMENT                   "/>
    <n v="0"/>
    <n v="2249326.69"/>
    <n v="0"/>
    <n v="2249326.69"/>
    <s v="P  "/>
    <n v="2338024"/>
    <s v="7"/>
    <s v="7617"/>
    <s v="2"/>
    <s v="228"/>
  </r>
  <r>
    <s v="7617228540022MRCZZ40"/>
    <s v="7617"/>
    <n v="7617"/>
    <x v="9"/>
    <x v="0"/>
    <s v="CONTR: SAFEGUARD &amp; SECURITY                       "/>
    <n v="0"/>
    <n v="0"/>
    <n v="0"/>
    <n v="0"/>
    <s v="P  "/>
    <n v="30298"/>
    <s v="7"/>
    <s v="7617"/>
    <s v="2"/>
    <s v="228"/>
  </r>
  <r>
    <s v="7617230019022MRCZZ40"/>
    <s v="7617"/>
    <n v="7617"/>
    <x v="9"/>
    <x v="0"/>
    <s v="OC: ASSETS LESS THAN CAPITAL THRESHOLD            "/>
    <n v="0"/>
    <n v="0"/>
    <n v="0"/>
    <n v="0"/>
    <s v="P  "/>
    <n v="4162"/>
    <s v="7"/>
    <s v="7617"/>
    <s v="2"/>
    <s v="230"/>
  </r>
  <r>
    <s v="7617230111022MRCZZ40"/>
    <s v="7617"/>
    <n v="7617"/>
    <x v="9"/>
    <x v="0"/>
    <s v="OC: COMM - LICENCES (RADIO &amp; TELEVISION)          "/>
    <n v="0"/>
    <n v="0"/>
    <n v="0"/>
    <n v="0"/>
    <s v="P  "/>
    <n v="620"/>
    <s v="7"/>
    <s v="7617"/>
    <s v="2"/>
    <s v="230"/>
  </r>
  <r>
    <s v="7617230113022MRCZZ40"/>
    <s v="7617"/>
    <n v="7617"/>
    <x v="9"/>
    <x v="0"/>
    <s v="OC: COMM - RADIO &amp; TV TRANSMISSIONS               "/>
    <n v="0"/>
    <n v="0"/>
    <n v="0"/>
    <n v="0"/>
    <s v="P  "/>
    <n v="620"/>
    <s v="7"/>
    <s v="7617"/>
    <s v="2"/>
    <s v="230"/>
  </r>
  <r>
    <s v="7617230361022MRCZZ40"/>
    <s v="7617"/>
    <n v="7617"/>
    <x v="9"/>
    <x v="0"/>
    <s v="OC: MUNICIPAL SERVICES                            "/>
    <n v="0"/>
    <n v="0"/>
    <n v="0"/>
    <n v="0"/>
    <s v="P  "/>
    <n v="99363"/>
    <s v="7"/>
    <s v="7617"/>
    <s v="2"/>
    <s v="230"/>
  </r>
  <r>
    <s v="7617230541022PMKZZ40"/>
    <s v="7617"/>
    <n v="7617"/>
    <x v="9"/>
    <x v="0"/>
    <s v="OC: SKILLS DEVELOPMENT FUND LEVY                  "/>
    <n v="0"/>
    <n v="175944.07"/>
    <n v="0"/>
    <n v="189455.77"/>
    <s v="P  "/>
    <n v="52597"/>
    <s v="7"/>
    <s v="7617"/>
    <s v="2"/>
    <s v="230"/>
  </r>
  <r>
    <s v="7617230576022MRCZZ40"/>
    <s v="7617"/>
    <n v="7617"/>
    <x v="9"/>
    <x v="0"/>
    <s v="OC: T&amp;S DOM - ACCOMMODATION                       "/>
    <n v="0"/>
    <n v="0"/>
    <n v="0"/>
    <n v="0"/>
    <s v="P  "/>
    <n v="1341"/>
    <s v="7"/>
    <s v="7617"/>
    <s v="2"/>
    <s v="230"/>
  </r>
  <r>
    <s v="7617230579022MRCZZ40"/>
    <s v="7617"/>
    <n v="7617"/>
    <x v="9"/>
    <x v="0"/>
    <s v="OC: T&amp;S DOM - INCIDENTAL COST                     "/>
    <n v="0"/>
    <n v="0"/>
    <n v="0"/>
    <n v="0"/>
    <s v="P  "/>
    <n v="21039"/>
    <s v="7"/>
    <s v="7617"/>
    <s v="2"/>
    <s v="230"/>
  </r>
  <r>
    <s v="7617230582022MRCZZ40"/>
    <s v="7617"/>
    <n v="7617"/>
    <x v="9"/>
    <x v="0"/>
    <s v="OC: T&amp;S DOM TRP - WITH OPER OTH TRP PROV          "/>
    <n v="0"/>
    <n v="0"/>
    <n v="0"/>
    <n v="0"/>
    <s v="P  "/>
    <n v="90"/>
    <s v="7"/>
    <s v="7617"/>
    <s v="2"/>
    <s v="230"/>
  </r>
  <r>
    <s v="7617230589022MRCZZ40"/>
    <s v="7617"/>
    <n v="7617"/>
    <x v="9"/>
    <x v="0"/>
    <s v="OC: T&amp;S FOREIGN - FOOD &amp; BEVERAGE                 "/>
    <n v="0"/>
    <n v="0"/>
    <n v="0"/>
    <n v="0"/>
    <s v="P  "/>
    <n v="1520"/>
    <s v="7"/>
    <s v="7617"/>
    <s v="2"/>
    <s v="230"/>
  </r>
  <r>
    <s v="7617230591022MRCZZ40"/>
    <s v="7617"/>
    <n v="7617"/>
    <x v="9"/>
    <x v="0"/>
    <s v="OC: T&amp;S FOREIGN  TRP - NO OPR CAR RENTAL          "/>
    <n v="0"/>
    <n v="0"/>
    <n v="0"/>
    <n v="0"/>
    <s v="P  "/>
    <n v="715"/>
    <s v="7"/>
    <s v="7617"/>
    <s v="2"/>
    <s v="230"/>
  </r>
  <r>
    <s v="7617230591122MRCZZ40"/>
    <s v="7617"/>
    <n v="7617"/>
    <x v="9"/>
    <x v="0"/>
    <s v="OC: T&amp;S FOREIGN  TRP - NO OPR CAR RENT(M          "/>
    <n v="0"/>
    <n v="0"/>
    <n v="0"/>
    <n v="0"/>
    <s v="P  "/>
    <n v="268"/>
    <s v="7"/>
    <s v="7617"/>
    <s v="2"/>
    <s v="230"/>
  </r>
  <r>
    <s v="7617230592022MRCZZ40"/>
    <s v="7617"/>
    <n v="7617"/>
    <x v="9"/>
    <x v="0"/>
    <s v="OC: T&amp;S FOREIGN  TRP - WITH ORP TRP PROV          "/>
    <n v="0"/>
    <n v="0"/>
    <n v="0"/>
    <n v="0"/>
    <s v="P  "/>
    <n v="179"/>
    <s v="7"/>
    <s v="7617"/>
    <s v="2"/>
    <s v="230"/>
  </r>
  <r>
    <s v="7617230593022MRCZZ40"/>
    <s v="7617"/>
    <n v="7617"/>
    <x v="9"/>
    <x v="0"/>
    <s v="OC: T&amp;S FOREIGN  PUB TRP - AIR TRANSPORT          "/>
    <n v="0"/>
    <n v="0"/>
    <n v="0"/>
    <n v="0"/>
    <s v="P  "/>
    <n v="179"/>
    <s v="7"/>
    <s v="7617"/>
    <s v="2"/>
    <s v="230"/>
  </r>
  <r>
    <s v="7617230593122MRCZZ40"/>
    <s v="7617"/>
    <n v="7617"/>
    <x v="9"/>
    <x v="0"/>
    <s v="OC: T&amp;S FOREIGN  PUB TRP - AIR TRANSPORT          "/>
    <n v="0"/>
    <n v="0"/>
    <n v="0"/>
    <n v="0"/>
    <s v="P  "/>
    <n v="90"/>
    <s v="7"/>
    <s v="7617"/>
    <s v="2"/>
    <s v="230"/>
  </r>
  <r>
    <s v="7617230594022MRCZZ40"/>
    <s v="7617"/>
    <n v="7617"/>
    <x v="9"/>
    <x v="0"/>
    <s v="OC: T&amp;S FOREIGN  PUB TRP - RAILWAY TRANS          "/>
    <n v="0"/>
    <n v="0"/>
    <n v="0"/>
    <n v="0"/>
    <s v="P  "/>
    <n v="90"/>
    <s v="7"/>
    <s v="7617"/>
    <s v="2"/>
    <s v="230"/>
  </r>
  <r>
    <s v="7617230596022MRCZZ40"/>
    <s v="7617"/>
    <n v="7617"/>
    <x v="9"/>
    <x v="0"/>
    <s v="OC: T&amp;S FOREIGN  PUB TRP - WATER TRANSP           "/>
    <n v="0"/>
    <n v="0"/>
    <n v="0"/>
    <n v="0"/>
    <s v="P  "/>
    <n v="447"/>
    <s v="7"/>
    <s v="7617"/>
    <s v="2"/>
    <s v="230"/>
  </r>
  <r>
    <s v="7617230610022MRCZZ40"/>
    <s v="7617"/>
    <n v="7617"/>
    <x v="9"/>
    <x v="0"/>
    <s v="OC: UNIFORM &amp; PROTECTIVE CLOTHING                 "/>
    <n v="0"/>
    <n v="4497.4799999999996"/>
    <n v="0"/>
    <n v="4497.4799999999996"/>
    <s v="P  "/>
    <n v="71393"/>
    <s v="7"/>
    <s v="7617"/>
    <s v="2"/>
    <s v="230"/>
  </r>
  <r>
    <s v="7617230630022MRCZZ40"/>
    <s v="7617"/>
    <n v="7617"/>
    <x v="9"/>
    <x v="0"/>
    <s v="OC: VEHICLE TRACKING                              "/>
    <n v="0"/>
    <n v="0"/>
    <n v="0"/>
    <n v="0"/>
    <s v="P  "/>
    <n v="670"/>
    <s v="7"/>
    <s v="7617"/>
    <s v="2"/>
    <s v="230"/>
  </r>
  <r>
    <s v="7617230630122MRCZZ40"/>
    <s v="7617"/>
    <n v="7617"/>
    <x v="9"/>
    <x v="0"/>
    <s v="OC: VEHICLE TRACKING(FLEET SYSTEM)                "/>
    <n v="0"/>
    <n v="0"/>
    <n v="0"/>
    <n v="0"/>
    <s v="P  "/>
    <n v="0"/>
    <s v="7"/>
    <s v="7617"/>
    <s v="2"/>
    <s v="230"/>
  </r>
  <r>
    <s v="7617230661022MRCZZ40"/>
    <s v="7617"/>
    <n v="7617"/>
    <x v="9"/>
    <x v="0"/>
    <s v="OC: WET FUEL                                      "/>
    <n v="0"/>
    <n v="0"/>
    <n v="0"/>
    <n v="0"/>
    <s v="P  "/>
    <n v="5589"/>
    <s v="7"/>
    <s v="7617"/>
    <s v="2"/>
    <s v="230"/>
  </r>
  <r>
    <s v="7617230662022MRCZZ40"/>
    <s v="7617"/>
    <n v="7617"/>
    <x v="9"/>
    <x v="0"/>
    <s v="OC: WORKMEN'S COMPENSATION FUND                   "/>
    <n v="0"/>
    <n v="0"/>
    <n v="0"/>
    <n v="0"/>
    <s v="P  "/>
    <n v="1172"/>
    <s v="7"/>
    <s v="7617"/>
    <s v="2"/>
    <s v="230"/>
  </r>
  <r>
    <s v="7617230701022MRCZZ40"/>
    <s v="7617"/>
    <n v="7617"/>
    <x v="9"/>
    <x v="0"/>
    <s v="OC: INTERCOMPANY/PARENT-SUBSIDIARY TRANS          "/>
    <n v="0"/>
    <n v="0"/>
    <n v="0"/>
    <n v="0"/>
    <s v="P  "/>
    <n v="3353"/>
    <s v="7"/>
    <s v="7617"/>
    <s v="2"/>
    <s v="230"/>
  </r>
  <r>
    <s v="7617232360022MRCZZ40"/>
    <s v="7617"/>
    <n v="7617"/>
    <x v="9"/>
    <x v="0"/>
    <s v="INVENTORY - MATERIALS &amp; SUPPLIES                  "/>
    <n v="0"/>
    <n v="31080.91"/>
    <n v="0"/>
    <n v="31080.91"/>
    <s v="P  "/>
    <n v="145328"/>
    <s v="7"/>
    <s v="7617"/>
    <s v="2"/>
    <s v="232"/>
  </r>
  <r>
    <s v="7617232360L22MRCZZ40"/>
    <s v="7617"/>
    <n v="7617"/>
    <x v="9"/>
    <x v="0"/>
    <s v="INVENTORY - MATERIALS &amp; SUPPLIES(FESTIVA          "/>
    <n v="0"/>
    <n v="0"/>
    <n v="0"/>
    <n v="0"/>
    <s v="P  "/>
    <n v="636"/>
    <s v="7"/>
    <s v="7617"/>
    <s v="2"/>
    <s v="232"/>
  </r>
  <r>
    <s v="7617232360U22MRCZZ40"/>
    <s v="7617"/>
    <n v="7617"/>
    <x v="9"/>
    <x v="0"/>
    <s v="INVENTORY - MATERIALS &amp; SUPPLIES(VACCINA          "/>
    <n v="0"/>
    <n v="0"/>
    <n v="0"/>
    <n v="0"/>
    <s v="P  "/>
    <n v="9439"/>
    <s v="7"/>
    <s v="7617"/>
    <s v="2"/>
    <s v="232"/>
  </r>
  <r>
    <s v="7617236244022MRCZZ40"/>
    <s v="7617"/>
    <n v="7617"/>
    <x v="9"/>
    <x v="0"/>
    <s v="INT PAID BOR: DERIVATIVE FINAN LIABILITY          "/>
    <n v="0"/>
    <n v="0"/>
    <n v="0"/>
    <n v="0"/>
    <s v="P  "/>
    <n v="74"/>
    <s v="7"/>
    <s v="7617"/>
    <s v="2"/>
    <s v="236"/>
  </r>
  <r>
    <s v="7617236258022MRCZZ40"/>
    <s v="7617"/>
    <n v="7617"/>
    <x v="9"/>
    <x v="0"/>
    <s v="INT PAID: DEPOSITS                                "/>
    <n v="0"/>
    <n v="0"/>
    <n v="0"/>
    <n v="0"/>
    <s v="P  "/>
    <n v="9439"/>
    <s v="7"/>
    <s v="7617"/>
    <s v="2"/>
    <s v="236"/>
  </r>
  <r>
    <s v="7617236510022MRCZZ40"/>
    <s v="7617"/>
    <n v="7617"/>
    <x v="9"/>
    <x v="0"/>
    <s v="RENT ON LAND                                      "/>
    <n v="0"/>
    <n v="0"/>
    <n v="0"/>
    <n v="0"/>
    <s v="P  "/>
    <n v="9439"/>
    <s v="7"/>
    <s v="7617"/>
    <s v="2"/>
    <s v="236"/>
  </r>
  <r>
    <s v="7617272242022MRCZZ40"/>
    <s v="7617"/>
    <n v="7617"/>
    <x v="9"/>
    <x v="0"/>
    <s v="DEPRECIATION ELEC POWER PLANTS                    "/>
    <n v="0"/>
    <n v="0"/>
    <n v="0"/>
    <n v="0"/>
    <s v="P  "/>
    <n v="0"/>
    <s v="7"/>
    <s v="7617"/>
    <s v="2"/>
    <s v="272"/>
  </r>
  <r>
    <s v="7617272243022MRCZZ40"/>
    <s v="7617"/>
    <n v="7617"/>
    <x v="9"/>
    <x v="0"/>
    <s v="DEPRECIATION ELEC HV SUBSTATIONS                  "/>
    <n v="0"/>
    <n v="0"/>
    <n v="0"/>
    <n v="0"/>
    <s v="P  "/>
    <n v="0"/>
    <s v="7"/>
    <s v="7617"/>
    <s v="2"/>
    <s v="272"/>
  </r>
  <r>
    <s v="7617272244022MRCZZ40"/>
    <s v="7617"/>
    <n v="7617"/>
    <x v="9"/>
    <x v="0"/>
    <s v="DEPRECIATION ELEC HV SWITCHING STATIONS           "/>
    <n v="0"/>
    <n v="0"/>
    <n v="0"/>
    <n v="0"/>
    <s v="P  "/>
    <n v="0"/>
    <s v="7"/>
    <s v="7617"/>
    <s v="2"/>
    <s v="272"/>
  </r>
  <r>
    <s v="7617272245022MRCZZ40"/>
    <s v="7617"/>
    <n v="7617"/>
    <x v="9"/>
    <x v="0"/>
    <s v="DEPRECIATION ELEC HV TRANSM CONDUCTORS            "/>
    <n v="0"/>
    <n v="0"/>
    <n v="0"/>
    <n v="0"/>
    <s v="P  "/>
    <n v="0"/>
    <s v="7"/>
    <s v="7617"/>
    <s v="2"/>
    <s v="272"/>
  </r>
  <r>
    <s v="7617272246022MRCZZ40"/>
    <s v="7617"/>
    <n v="7617"/>
    <x v="9"/>
    <x v="0"/>
    <s v="DEPRECIATION ELEC MV SUBSTATIONS                  "/>
    <n v="0"/>
    <n v="0"/>
    <n v="0"/>
    <n v="0"/>
    <s v="P  "/>
    <n v="0"/>
    <s v="7"/>
    <s v="7617"/>
    <s v="2"/>
    <s v="272"/>
  </r>
  <r>
    <s v="7617272247022MRCZZ40"/>
    <s v="7617"/>
    <n v="7617"/>
    <x v="9"/>
    <x v="0"/>
    <s v="DEPRECIATION ELEC MV SWITCHING STATIONS           "/>
    <n v="0"/>
    <n v="0"/>
    <n v="0"/>
    <n v="0"/>
    <s v="P  "/>
    <n v="0"/>
    <s v="7"/>
    <s v="7617"/>
    <s v="2"/>
    <s v="272"/>
  </r>
  <r>
    <s v="7617272248022MRCZZ40"/>
    <s v="7617"/>
    <n v="7617"/>
    <x v="9"/>
    <x v="0"/>
    <s v="DEPRECIATION ELEC MV NETWORKS                     "/>
    <n v="0"/>
    <n v="0"/>
    <n v="0"/>
    <n v="0"/>
    <s v="P  "/>
    <n v="0"/>
    <s v="7"/>
    <s v="7617"/>
    <s v="2"/>
    <s v="272"/>
  </r>
  <r>
    <s v="7617272249022MRCZZ40"/>
    <s v="7617"/>
    <n v="7617"/>
    <x v="9"/>
    <x v="0"/>
    <s v="DEPRECIATION ELEC LV NETWORKS                     "/>
    <n v="0"/>
    <n v="0"/>
    <n v="0"/>
    <n v="0"/>
    <s v="P  "/>
    <n v="0"/>
    <s v="7"/>
    <s v="7617"/>
    <s v="2"/>
    <s v="272"/>
  </r>
  <r>
    <s v="7617272250022MRCZZ40"/>
    <s v="7617"/>
    <n v="7617"/>
    <x v="9"/>
    <x v="0"/>
    <s v="DEPRECIATION ELEC CAPITAL SPARES                  "/>
    <n v="0"/>
    <n v="0"/>
    <n v="0"/>
    <n v="0"/>
    <s v="P  "/>
    <n v="0"/>
    <s v="7"/>
    <s v="7617"/>
    <s v="2"/>
    <s v="272"/>
  </r>
  <r>
    <s v="7617395002022MRC1240"/>
    <s v="7617"/>
    <n v="7617"/>
    <x v="9"/>
    <x v="1"/>
    <s v="DPT CHG - VEHICLE RENTAL                          "/>
    <n v="0"/>
    <n v="18900"/>
    <n v="0"/>
    <n v="18900"/>
    <s v="P  "/>
    <n v="885945"/>
    <s v="7"/>
    <s v="7617"/>
    <s v="3"/>
    <s v="395"/>
  </r>
  <r>
    <s v="7617395017022MRC1H40"/>
    <s v="7617"/>
    <n v="7617"/>
    <x v="9"/>
    <x v="1"/>
    <s v="DPT CHG - FUEL RECHARGE                           "/>
    <n v="0"/>
    <n v="74648.97"/>
    <n v="0"/>
    <n v="74648.97"/>
    <s v="P  "/>
    <n v="743466"/>
    <s v="7"/>
    <s v="7617"/>
    <s v="3"/>
    <s v="395"/>
  </r>
  <r>
    <s v="7617395023022MRC1L40"/>
    <s v="7617"/>
    <n v="7617"/>
    <x v="9"/>
    <x v="1"/>
    <s v="DPT CHG INSURANCE FEES                            "/>
    <n v="0"/>
    <n v="0"/>
    <n v="0"/>
    <n v="0"/>
    <s v="P  "/>
    <n v="0"/>
    <s v="7"/>
    <s v="7617"/>
    <s v="3"/>
    <s v="395"/>
  </r>
  <r>
    <s v="76173996050ZZZZZZZ11"/>
    <s v="7617"/>
    <n v="7617"/>
    <x v="9"/>
    <x v="1"/>
    <s v="TRF TO ACC SURPLUS DEFICIT                        "/>
    <n v="0"/>
    <n v="0"/>
    <n v="-20759542.32"/>
    <n v="-20759542.32"/>
    <s v="P  "/>
    <n v="0"/>
    <s v="7"/>
    <s v="7617"/>
    <s v="3"/>
    <s v="399"/>
  </r>
  <r>
    <s v="76173996100ZZZZZZZ11"/>
    <s v="7617"/>
    <n v="7617"/>
    <x v="9"/>
    <x v="1"/>
    <s v="TRF FROM ACC SURPLUS DEFICIT                      "/>
    <n v="0"/>
    <n v="0"/>
    <n v="0"/>
    <n v="0"/>
    <s v="P  "/>
    <n v="0"/>
    <s v="7"/>
    <s v="7617"/>
    <s v="3"/>
    <s v="399"/>
  </r>
  <r>
    <s v="76178100010ZZZZZZZ11"/>
    <s v="7617"/>
    <n v="7617"/>
    <x v="9"/>
    <x v="2"/>
    <s v="ACC SUR/(DEF): OPENING BALANCE                    "/>
    <n v="24426046.989999998"/>
    <n v="0"/>
    <n v="0"/>
    <n v="24426046.989999998"/>
    <s v="GP "/>
    <n v="0"/>
    <s v="7"/>
    <s v="7617"/>
    <s v="8"/>
    <s v="810"/>
  </r>
  <r>
    <s v="76178100020ZZZZZZZ11"/>
    <s v="7617"/>
    <n v="7617"/>
    <x v="9"/>
    <x v="2"/>
    <s v="ACC SUR/(DEF): CHANGES IN ACC POLICY              "/>
    <n v="0"/>
    <n v="0"/>
    <n v="0"/>
    <n v="0"/>
    <s v="GP "/>
    <n v="0"/>
    <s v="7"/>
    <s v="7617"/>
    <s v="8"/>
    <s v="810"/>
  </r>
  <r>
    <s v="76178100030ZZZZZZZ11"/>
    <s v="7617"/>
    <n v="7617"/>
    <x v="9"/>
    <x v="2"/>
    <s v="ACC SUR/(DEF): CORREC PRIOR PERIOD ERROR          "/>
    <n v="0"/>
    <n v="0"/>
    <n v="0"/>
    <n v="0"/>
    <s v="GP "/>
    <n v="0"/>
    <s v="7"/>
    <s v="7617"/>
    <s v="8"/>
    <s v="810"/>
  </r>
  <r>
    <s v="76178100040ZZZZZZZ11"/>
    <s v="7617"/>
    <n v="7617"/>
    <x v="9"/>
    <x v="2"/>
    <s v="ACC SUR/(DEF): TRF TO/FROM ACCUM SURPLUS          "/>
    <n v="0"/>
    <n v="20759542.32"/>
    <n v="0"/>
    <n v="20759542.32"/>
    <s v="GP "/>
    <n v="0"/>
    <s v="7"/>
    <s v="7617"/>
    <s v="8"/>
    <s v="810"/>
  </r>
  <r>
    <s v="76178100050ZZZZZZZ11"/>
    <s v="7617"/>
    <n v="7617"/>
    <x v="9"/>
    <x v="2"/>
    <s v="ACC SUR/(DEF): TRF TO/FROM RESERVES               "/>
    <n v="0"/>
    <n v="0"/>
    <n v="0"/>
    <n v="0"/>
    <s v="GP "/>
    <n v="0"/>
    <s v="7"/>
    <s v="7617"/>
    <s v="8"/>
    <s v="810"/>
  </r>
  <r>
    <s v="76178100060ZZZZZZZ11"/>
    <s v="7617"/>
    <n v="7617"/>
    <x v="9"/>
    <x v="2"/>
    <s v="ACC SUR/(DEF): DEPRECIATION OFFSETS               "/>
    <n v="0"/>
    <n v="0"/>
    <n v="0"/>
    <n v="0"/>
    <s v="GP "/>
    <n v="0"/>
    <s v="7"/>
    <s v="7617"/>
    <s v="8"/>
    <s v="810"/>
  </r>
  <r>
    <s v="7619211001022MRCZZ11"/>
    <s v="7619"/>
    <n v="7619"/>
    <x v="9"/>
    <x v="0"/>
    <s v="MS: SAL &amp; ALL: BASIC SALARY &amp; WAGES               "/>
    <n v="0"/>
    <n v="1501404"/>
    <n v="0"/>
    <n v="1501404"/>
    <s v="P  "/>
    <n v="1111184"/>
    <s v="7"/>
    <s v="7619"/>
    <s v="2"/>
    <s v="211"/>
  </r>
  <r>
    <s v="7619211022022MRCZZ11"/>
    <s v="7619"/>
    <n v="7619"/>
    <x v="9"/>
    <x v="0"/>
    <s v="MS: ALL - CELLULAR &amp; TELEPHONE                    "/>
    <n v="0"/>
    <n v="8400"/>
    <n v="0"/>
    <n v="8400"/>
    <s v="P  "/>
    <n v="8400"/>
    <s v="7"/>
    <s v="7619"/>
    <s v="2"/>
    <s v="211"/>
  </r>
  <r>
    <s v="7619211026022MRCZZ11"/>
    <s v="7619"/>
    <n v="7619"/>
    <x v="9"/>
    <x v="0"/>
    <s v="MS: HB &amp; INC: HOUSING BENEFITS                    "/>
    <n v="0"/>
    <n v="20456.88"/>
    <n v="0"/>
    <n v="20456.88"/>
    <s v="P  "/>
    <n v="20496"/>
    <s v="7"/>
    <s v="7619"/>
    <s v="2"/>
    <s v="211"/>
  </r>
  <r>
    <s v="7619211034022MRCZZ11"/>
    <s v="7619"/>
    <n v="7619"/>
    <x v="9"/>
    <x v="0"/>
    <s v="MS: ALL - TRAVEL OR MOTOR VEHICLE                 "/>
    <n v="0"/>
    <n v="203093.65"/>
    <n v="0"/>
    <n v="203187.15"/>
    <s v="P  "/>
    <n v="207660"/>
    <s v="7"/>
    <s v="7619"/>
    <s v="2"/>
    <s v="211"/>
  </r>
  <r>
    <s v="7619211044022MRCZZ11"/>
    <s v="7619"/>
    <n v="7619"/>
    <x v="9"/>
    <x v="0"/>
    <s v="MS: SRB - ACTING ALLOWANCE                        "/>
    <n v="0"/>
    <n v="35215"/>
    <n v="0"/>
    <n v="35215"/>
    <s v="P  "/>
    <n v="400000"/>
    <s v="7"/>
    <s v="7619"/>
    <s v="2"/>
    <s v="211"/>
  </r>
  <r>
    <s v="7619211046022MRCZZ11"/>
    <s v="7619"/>
    <n v="7619"/>
    <x v="9"/>
    <x v="0"/>
    <s v="MS: SRB - ANNUAL BONUS                            "/>
    <n v="0"/>
    <n v="125116.99"/>
    <n v="0"/>
    <n v="125116.99"/>
    <s v="P  "/>
    <n v="125932"/>
    <s v="7"/>
    <s v="7619"/>
    <s v="2"/>
    <s v="211"/>
  </r>
  <r>
    <s v="7619211050022MRCZZ11"/>
    <s v="7619"/>
    <n v="7619"/>
    <x v="9"/>
    <x v="0"/>
    <s v="MS: SRB - LONG SERVICE AWARD                      "/>
    <n v="0"/>
    <n v="21513.759999999998"/>
    <n v="0"/>
    <n v="21513.759999999998"/>
    <s v="P  "/>
    <n v="0"/>
    <s v="7"/>
    <s v="7619"/>
    <s v="2"/>
    <s v="211"/>
  </r>
  <r>
    <s v="7619213001022MRCZZ11"/>
    <s v="7619"/>
    <n v="7619"/>
    <x v="9"/>
    <x v="0"/>
    <s v="MS: SOC CONTR - BARGAINING COUNCIL                "/>
    <n v="0"/>
    <n v="525.01"/>
    <n v="0"/>
    <n v="525.01"/>
    <s v="P  "/>
    <n v="530"/>
    <s v="7"/>
    <s v="7619"/>
    <s v="2"/>
    <s v="213"/>
  </r>
  <r>
    <s v="7619213010022MRCZZ11"/>
    <s v="7619"/>
    <n v="7619"/>
    <x v="9"/>
    <x v="0"/>
    <s v="MS: SOC CONTR - GROUP LIFE INSURANCE              "/>
    <n v="0"/>
    <n v="16895.79"/>
    <n v="0"/>
    <n v="17501.419999999998"/>
    <s v="P  "/>
    <n v="5989"/>
    <s v="7"/>
    <s v="7619"/>
    <s v="2"/>
    <s v="213"/>
  </r>
  <r>
    <s v="7619213020022MRCZZ11"/>
    <s v="7619"/>
    <n v="7619"/>
    <x v="9"/>
    <x v="0"/>
    <s v="MS: SOC CONTR - MEDICAL                           "/>
    <n v="0"/>
    <n v="165784.60999999999"/>
    <n v="0"/>
    <n v="165784.60999999999"/>
    <s v="P  "/>
    <n v="162178"/>
    <s v="7"/>
    <s v="7619"/>
    <s v="2"/>
    <s v="213"/>
  </r>
  <r>
    <s v="7619213030022MRCZZ11"/>
    <s v="7619"/>
    <n v="7619"/>
    <x v="9"/>
    <x v="0"/>
    <s v="MS: SOC CONTR - PENSION                           "/>
    <n v="0"/>
    <n v="277025.90999999997"/>
    <n v="0"/>
    <n v="277025.90999999997"/>
    <s v="P  "/>
    <n v="203153"/>
    <s v="7"/>
    <s v="7619"/>
    <s v="2"/>
    <s v="213"/>
  </r>
  <r>
    <s v="7619213040022MRCZZ11"/>
    <s v="7619"/>
    <n v="7619"/>
    <x v="9"/>
    <x v="0"/>
    <s v="MS: SOC CONTR - UNEMPLOYMENT INSUR FUND           "/>
    <n v="0"/>
    <n v="8923.19"/>
    <n v="0"/>
    <n v="8923.19"/>
    <s v="P  "/>
    <n v="9565"/>
    <s v="7"/>
    <s v="7619"/>
    <s v="2"/>
    <s v="213"/>
  </r>
  <r>
    <s v="7619227245022MRCZZ11"/>
    <s v="7619"/>
    <n v="7619"/>
    <x v="9"/>
    <x v="0"/>
    <s v="C&amp;PS: I&amp;P ENGINEERING CHEMICAL                    "/>
    <n v="0"/>
    <n v="0"/>
    <n v="0"/>
    <n v="0"/>
    <s v="P  "/>
    <n v="2324"/>
    <s v="7"/>
    <s v="7619"/>
    <s v="2"/>
    <s v="227"/>
  </r>
  <r>
    <s v="7619228361022NRTZZ11"/>
    <s v="7619"/>
    <n v="7619"/>
    <x v="9"/>
    <x v="0"/>
    <s v="CONTR: MAINTENANCE OF EQUIPMENT                   "/>
    <n v="0"/>
    <n v="0"/>
    <n v="0"/>
    <n v="0"/>
    <s v="P  "/>
    <n v="24875"/>
    <s v="7"/>
    <s v="7619"/>
    <s v="2"/>
    <s v="228"/>
  </r>
  <r>
    <s v="7619230018022MRCZZ11"/>
    <s v="7619"/>
    <n v="7619"/>
    <x v="9"/>
    <x v="0"/>
    <s v="OC: ADV/PUB/MARK - TENDERS                        "/>
    <n v="0"/>
    <n v="0"/>
    <n v="0"/>
    <n v="0"/>
    <s v="P  "/>
    <n v="11509"/>
    <s v="7"/>
    <s v="7619"/>
    <s v="2"/>
    <s v="230"/>
  </r>
  <r>
    <s v="7619230451022MRCZZ11"/>
    <s v="7619"/>
    <n v="7619"/>
    <x v="9"/>
    <x v="0"/>
    <s v="OC: PRINTING &amp; PUBLICATIONS                       "/>
    <n v="0"/>
    <n v="0"/>
    <n v="0"/>
    <n v="0"/>
    <s v="P  "/>
    <n v="755"/>
    <s v="7"/>
    <s v="7619"/>
    <s v="2"/>
    <s v="230"/>
  </r>
  <r>
    <s v="7619230451D22MRCZZ11"/>
    <s v="7619"/>
    <n v="7619"/>
    <x v="9"/>
    <x v="0"/>
    <s v="OC: PRINTING &amp; PUBLICATIONS (PRINTING GE          "/>
    <n v="0"/>
    <n v="0"/>
    <n v="0"/>
    <n v="0"/>
    <s v="P  "/>
    <n v="12084"/>
    <s v="7"/>
    <s v="7619"/>
    <s v="2"/>
    <s v="230"/>
  </r>
  <r>
    <s v="7619230511022MRCZZ11"/>
    <s v="7619"/>
    <n v="7619"/>
    <x v="9"/>
    <x v="0"/>
    <s v="OC: REG FEES NATIONAL                             "/>
    <n v="0"/>
    <n v="0"/>
    <n v="0"/>
    <n v="0"/>
    <s v="P  "/>
    <n v="2492"/>
    <s v="7"/>
    <s v="7619"/>
    <s v="2"/>
    <s v="230"/>
  </r>
  <r>
    <s v="7619230541022MRCZZ11"/>
    <s v="7619"/>
    <n v="7619"/>
    <x v="9"/>
    <x v="0"/>
    <s v="OC: SKILLS DEVELOPMENT FUND LEVY                  "/>
    <n v="0"/>
    <n v="19063.52"/>
    <n v="0"/>
    <n v="19070.32"/>
    <s v="P  "/>
    <n v="12966"/>
    <s v="7"/>
    <s v="7619"/>
    <s v="2"/>
    <s v="230"/>
  </r>
  <r>
    <s v="7619230572022MRCZZ11"/>
    <s v="7619"/>
    <n v="7619"/>
    <x v="9"/>
    <x v="0"/>
    <s v="OC: TOLL GATE FEES                                "/>
    <n v="0"/>
    <n v="0"/>
    <n v="0"/>
    <n v="0"/>
    <s v="P  "/>
    <n v="604"/>
    <s v="7"/>
    <s v="7619"/>
    <s v="2"/>
    <s v="230"/>
  </r>
  <r>
    <s v="7619230576022MRCZZ11"/>
    <s v="7619"/>
    <n v="7619"/>
    <x v="9"/>
    <x v="0"/>
    <s v="OC: T&amp;S DOM - ACCOMMODATION                       "/>
    <n v="0"/>
    <n v="0"/>
    <n v="0"/>
    <n v="0"/>
    <s v="P  "/>
    <n v="2825"/>
    <s v="7"/>
    <s v="7619"/>
    <s v="2"/>
    <s v="230"/>
  </r>
  <r>
    <s v="7619230576422MRCZZ11"/>
    <s v="7619"/>
    <n v="7619"/>
    <x v="9"/>
    <x v="0"/>
    <s v="OC: T&amp;S DOM - ACCOMMODATION(TRAIN / INTE          "/>
    <n v="0"/>
    <n v="0"/>
    <n v="0"/>
    <n v="0"/>
    <s v="P  "/>
    <n v="1329"/>
    <s v="7"/>
    <s v="7619"/>
    <s v="2"/>
    <s v="230"/>
  </r>
  <r>
    <s v="7619230577022MRCZZ11"/>
    <s v="7619"/>
    <n v="7619"/>
    <x v="9"/>
    <x v="0"/>
    <s v="OC: T&amp;S DOM - DAILY ALLOWANCE                     "/>
    <n v="0"/>
    <n v="0"/>
    <n v="0"/>
    <n v="0"/>
    <s v="P  "/>
    <n v="332"/>
    <s v="7"/>
    <s v="7619"/>
    <s v="2"/>
    <s v="230"/>
  </r>
  <r>
    <s v="7619230577422MRCZZ11"/>
    <s v="7619"/>
    <n v="7619"/>
    <x v="9"/>
    <x v="0"/>
    <s v="OC: T&amp;S DOM - DAILY ALLOWANCE(TRAINING/I          "/>
    <n v="0"/>
    <n v="0"/>
    <n v="0"/>
    <n v="0"/>
    <s v="P  "/>
    <n v="498"/>
    <s v="7"/>
    <s v="7619"/>
    <s v="2"/>
    <s v="230"/>
  </r>
  <r>
    <s v="7619230578022MRCZZ11"/>
    <s v="7619"/>
    <n v="7619"/>
    <x v="9"/>
    <x v="0"/>
    <s v="OC: T&amp;S DOM - FOOD &amp; BEVERAGE (SERVED)            "/>
    <n v="0"/>
    <n v="0"/>
    <n v="0"/>
    <n v="0"/>
    <s v="P  "/>
    <n v="332"/>
    <s v="7"/>
    <s v="7619"/>
    <s v="2"/>
    <s v="230"/>
  </r>
  <r>
    <s v="7619230578322MRCZZ11"/>
    <s v="7619"/>
    <n v="7619"/>
    <x v="9"/>
    <x v="0"/>
    <s v="OC: T&amp;S DOM - FOOD &amp; BEV (SERV)(MARKET)           "/>
    <n v="0"/>
    <n v="0"/>
    <n v="0"/>
    <n v="0"/>
    <s v="P  "/>
    <n v="166"/>
    <s v="7"/>
    <s v="7619"/>
    <s v="2"/>
    <s v="230"/>
  </r>
  <r>
    <s v="7619230579022MRCZZ11"/>
    <s v="7619"/>
    <n v="7619"/>
    <x v="9"/>
    <x v="0"/>
    <s v="OC: T&amp;S DOM - INCIDENTAL COST                     "/>
    <n v="0"/>
    <n v="0"/>
    <n v="0"/>
    <n v="0"/>
    <s v="P  "/>
    <n v="166"/>
    <s v="7"/>
    <s v="7619"/>
    <s v="2"/>
    <s v="230"/>
  </r>
  <r>
    <s v="7619230580022MRCZZ11"/>
    <s v="7619"/>
    <n v="7619"/>
    <x v="9"/>
    <x v="0"/>
    <s v="OC: T&amp;S DOM TRP - WITHOUT OPR CAR RENTAL          "/>
    <n v="0"/>
    <n v="0"/>
    <n v="0"/>
    <n v="0"/>
    <s v="P  "/>
    <n v="1148"/>
    <s v="7"/>
    <s v="7619"/>
    <s v="2"/>
    <s v="230"/>
  </r>
  <r>
    <s v="7619230580422MRCZZ11"/>
    <s v="7619"/>
    <n v="7619"/>
    <x v="9"/>
    <x v="0"/>
    <s v="OC: T&amp;S DOM - WITHOUT OPR CAR RENTAL(TRA          "/>
    <n v="0"/>
    <n v="0"/>
    <n v="0"/>
    <n v="0"/>
    <s v="P  "/>
    <n v="831"/>
    <s v="7"/>
    <s v="7619"/>
    <s v="2"/>
    <s v="230"/>
  </r>
  <r>
    <s v="7619230581022MRCZZ11"/>
    <s v="7619"/>
    <n v="7619"/>
    <x v="9"/>
    <x v="0"/>
    <s v="OC: T&amp;S DOM TRP - W/OUT OPR OWN TRANSPRT          "/>
    <n v="0"/>
    <n v="0"/>
    <n v="0"/>
    <n v="0"/>
    <s v="P  "/>
    <n v="498"/>
    <s v="7"/>
    <s v="7619"/>
    <s v="2"/>
    <s v="230"/>
  </r>
  <r>
    <s v="7619230583022MRCZZ11"/>
    <s v="7619"/>
    <n v="7619"/>
    <x v="9"/>
    <x v="0"/>
    <s v="OC: T&amp;S DOM PUB TRP - AIR TRANSPORT               "/>
    <n v="0"/>
    <n v="0"/>
    <n v="0"/>
    <n v="0"/>
    <s v="P  "/>
    <n v="4154"/>
    <s v="7"/>
    <s v="7619"/>
    <s v="2"/>
    <s v="230"/>
  </r>
  <r>
    <s v="7619230583422MRCZZ11"/>
    <s v="7619"/>
    <n v="7619"/>
    <x v="9"/>
    <x v="0"/>
    <s v="OC: T&amp;S DOM PUB TRP - AIR TRANSPORT(TRAI          "/>
    <n v="0"/>
    <n v="0"/>
    <n v="0"/>
    <n v="0"/>
    <s v="P  "/>
    <n v="2492"/>
    <s v="7"/>
    <s v="7619"/>
    <s v="2"/>
    <s v="230"/>
  </r>
  <r>
    <s v="7619230610022MRCZZ11"/>
    <s v="7619"/>
    <n v="7619"/>
    <x v="9"/>
    <x v="0"/>
    <s v="OC: UNIFORM &amp; PROTECTIVE CLOTHING                 "/>
    <n v="0"/>
    <n v="4941.99"/>
    <n v="0"/>
    <n v="4941.99"/>
    <s v="P  "/>
    <n v="18881"/>
    <s v="7"/>
    <s v="7619"/>
    <s v="2"/>
    <s v="230"/>
  </r>
  <r>
    <s v="7619230662022MRCZZ11"/>
    <s v="7619"/>
    <n v="7619"/>
    <x v="9"/>
    <x v="0"/>
    <s v="OC: WORKMEN'S COMPENSATION FUND                   "/>
    <n v="0"/>
    <n v="0"/>
    <n v="0"/>
    <n v="0"/>
    <s v="P  "/>
    <n v="7553"/>
    <s v="7"/>
    <s v="7619"/>
    <s v="2"/>
    <s v="230"/>
  </r>
  <r>
    <s v="7619232360022MRCZZ11"/>
    <s v="7619"/>
    <n v="7619"/>
    <x v="9"/>
    <x v="0"/>
    <s v="INVENTORY - MATERIALS &amp; SUPPLIES                  "/>
    <n v="0"/>
    <n v="9711.9"/>
    <n v="0"/>
    <n v="9711.9"/>
    <s v="P  "/>
    <n v="31741"/>
    <s v="7"/>
    <s v="7619"/>
    <s v="2"/>
    <s v="232"/>
  </r>
  <r>
    <s v="7619232360C22MRCZZ11"/>
    <s v="7619"/>
    <n v="7619"/>
    <x v="9"/>
    <x v="0"/>
    <s v="INVENTORY - MATERIALS &amp; SUPPLIES(CHEMICA          "/>
    <n v="0"/>
    <n v="156669.63"/>
    <n v="0"/>
    <n v="156669.63"/>
    <s v="P  "/>
    <n v="243996"/>
    <s v="7"/>
    <s v="7619"/>
    <s v="2"/>
    <s v="232"/>
  </r>
  <r>
    <s v="7619232360D22MRCZZ11"/>
    <s v="7619"/>
    <n v="7619"/>
    <x v="9"/>
    <x v="0"/>
    <s v="INVENTORY - MATERIALS &amp; SUPPLIES(PRINT&amp;           "/>
    <n v="0"/>
    <n v="0"/>
    <n v="0"/>
    <n v="0"/>
    <s v="P  "/>
    <n v="1024"/>
    <s v="7"/>
    <s v="7619"/>
    <s v="2"/>
    <s v="232"/>
  </r>
  <r>
    <s v="7619232360X22MRCZZ11"/>
    <s v="7619"/>
    <n v="7619"/>
    <x v="9"/>
    <x v="0"/>
    <s v="INVENTORY - MATERIALS &amp; SUPPLIES(VOTERS)          "/>
    <n v="0"/>
    <n v="0"/>
    <n v="0"/>
    <n v="0"/>
    <s v="P  "/>
    <n v="4494"/>
    <s v="7"/>
    <s v="7619"/>
    <s v="2"/>
    <s v="232"/>
  </r>
  <r>
    <s v="76193996050ZZZZZZZ11"/>
    <s v="7619"/>
    <n v="7619"/>
    <x v="9"/>
    <x v="1"/>
    <s v="TRF TO ACC SURPLUS DEFICIT                        "/>
    <n v="0"/>
    <n v="0"/>
    <n v="-2323170.98"/>
    <n v="-2323170.98"/>
    <s v="P  "/>
    <n v="0"/>
    <s v="7"/>
    <s v="7619"/>
    <s v="3"/>
    <s v="399"/>
  </r>
  <r>
    <s v="76193996100ZZZZZZZ11"/>
    <s v="7619"/>
    <n v="7619"/>
    <x v="9"/>
    <x v="1"/>
    <s v="TRF FROM ACC SURPLUS DEFICIT                      "/>
    <n v="0"/>
    <n v="0"/>
    <n v="0"/>
    <n v="0"/>
    <s v="P  "/>
    <n v="0"/>
    <s v="7"/>
    <s v="7619"/>
    <s v="3"/>
    <s v="399"/>
  </r>
  <r>
    <s v="76198100010ZZZZZZZ11"/>
    <s v="7619"/>
    <n v="7619"/>
    <x v="9"/>
    <x v="2"/>
    <s v="ACC SUR/(DEF): OPENING BALANCE                    "/>
    <n v="2386082.5699999998"/>
    <n v="0"/>
    <n v="0"/>
    <n v="2386082.5699999998"/>
    <s v="GP "/>
    <n v="0"/>
    <s v="7"/>
    <s v="7619"/>
    <s v="8"/>
    <s v="810"/>
  </r>
  <r>
    <s v="76198100020ZZZZZZZ11"/>
    <s v="7619"/>
    <n v="7619"/>
    <x v="9"/>
    <x v="2"/>
    <s v="ACC SUR/(DEF): CHANGES IN ACC POLICY              "/>
    <n v="0"/>
    <n v="0"/>
    <n v="0"/>
    <n v="0"/>
    <s v="GP "/>
    <n v="0"/>
    <s v="7"/>
    <s v="7619"/>
    <s v="8"/>
    <s v="810"/>
  </r>
  <r>
    <s v="76198100030ZZZZZZZ11"/>
    <s v="7619"/>
    <n v="7619"/>
    <x v="9"/>
    <x v="2"/>
    <s v="ACC SUR/(DEF): CORREC PRIOR PERIOD ERROR          "/>
    <n v="0"/>
    <n v="0"/>
    <n v="0"/>
    <n v="0"/>
    <s v="GP "/>
    <n v="0"/>
    <s v="7"/>
    <s v="7619"/>
    <s v="8"/>
    <s v="810"/>
  </r>
  <r>
    <s v="76198100040ZZZZZZZ11"/>
    <s v="7619"/>
    <n v="7619"/>
    <x v="9"/>
    <x v="2"/>
    <s v="ACC SUR/(DEF): TRF TO/FROM ACCUM SURPLUS          "/>
    <n v="0"/>
    <n v="2323170.98"/>
    <n v="0"/>
    <n v="2323170.98"/>
    <s v="GP "/>
    <n v="0"/>
    <s v="7"/>
    <s v="7619"/>
    <s v="8"/>
    <s v="810"/>
  </r>
  <r>
    <s v="76198100050ZZZZZZZ11"/>
    <s v="7619"/>
    <n v="7619"/>
    <x v="9"/>
    <x v="2"/>
    <s v="ACC SUR/(DEF): TRF TO/FROM RESERVES               "/>
    <n v="0"/>
    <n v="0"/>
    <n v="0"/>
    <n v="0"/>
    <s v="GP "/>
    <n v="0"/>
    <s v="7"/>
    <s v="7619"/>
    <s v="8"/>
    <s v="810"/>
  </r>
  <r>
    <s v="76198100060ZZZZZZZ11"/>
    <s v="7619"/>
    <n v="7619"/>
    <x v="9"/>
    <x v="2"/>
    <s v="ACC SUR/(DEF): DEPRECIATION OFFSETS               "/>
    <n v="0"/>
    <n v="0"/>
    <n v="0"/>
    <n v="0"/>
    <s v="GP "/>
    <n v="0"/>
    <s v="7"/>
    <s v="7619"/>
    <s v="8"/>
    <s v="810"/>
  </r>
  <r>
    <s v="7701203325026MRCZZ11"/>
    <s v="7701"/>
    <n v="7701"/>
    <x v="10"/>
    <x v="0"/>
    <s v="SM D07: SAL &amp; ALL -  BASIC SALARY                 "/>
    <n v="0"/>
    <n v="1831276.1"/>
    <n v="0"/>
    <n v="1831276.1"/>
    <s v="P  "/>
    <n v="1908217"/>
    <s v="7"/>
    <s v="7701"/>
    <s v="2"/>
    <s v="203"/>
  </r>
  <r>
    <s v="7701203326026MRCZZ11"/>
    <s v="7701"/>
    <n v="7701"/>
    <x v="10"/>
    <x v="0"/>
    <s v="SM D07: SAL &amp; ALL -  PERFORM BASED BONUS          "/>
    <n v="0"/>
    <n v="0"/>
    <n v="0"/>
    <n v="0"/>
    <s v="P  "/>
    <n v="385968"/>
    <s v="7"/>
    <s v="7701"/>
    <s v="2"/>
    <s v="203"/>
  </r>
  <r>
    <s v="7701203327026MRCZZ11"/>
    <s v="7701"/>
    <n v="7701"/>
    <x v="10"/>
    <x v="0"/>
    <s v="SM D07: ALLOW - CELLULAR &amp; TELEPHONE              "/>
    <n v="0"/>
    <n v="19200"/>
    <n v="0"/>
    <n v="19200"/>
    <s v="P  "/>
    <n v="19200"/>
    <s v="7"/>
    <s v="7701"/>
    <s v="2"/>
    <s v="203"/>
  </r>
  <r>
    <s v="7701203329026MRCZZ11"/>
    <s v="7701"/>
    <n v="7701"/>
    <x v="10"/>
    <x v="0"/>
    <s v="SM D07: ALLOW - TRAVEL OR MOTOR VEHICLE           "/>
    <n v="0"/>
    <n v="35000"/>
    <n v="0"/>
    <n v="35000"/>
    <s v="P  "/>
    <n v="64320"/>
    <s v="7"/>
    <s v="7701"/>
    <s v="2"/>
    <s v="203"/>
  </r>
  <r>
    <s v="7701205341026MRCZZ11"/>
    <s v="7701"/>
    <n v="7701"/>
    <x v="10"/>
    <x v="0"/>
    <s v="SM D07: SOC CONTR: MEDICAL                        "/>
    <n v="0"/>
    <n v="0"/>
    <n v="0"/>
    <n v="0"/>
    <s v="P  "/>
    <n v="0"/>
    <s v="7"/>
    <s v="7701"/>
    <s v="2"/>
    <s v="205"/>
  </r>
  <r>
    <s v="7701205342026MRCZZ11"/>
    <s v="7701"/>
    <n v="7701"/>
    <x v="10"/>
    <x v="0"/>
    <s v="SM D07: SOC CONTR: PENSION FUNDS                  "/>
    <n v="0"/>
    <n v="0"/>
    <n v="0"/>
    <n v="0"/>
    <s v="P  "/>
    <n v="0"/>
    <s v="7"/>
    <s v="7701"/>
    <s v="2"/>
    <s v="205"/>
  </r>
  <r>
    <s v="7701205343026MRCZZ11"/>
    <s v="7701"/>
    <n v="7701"/>
    <x v="10"/>
    <x v="0"/>
    <s v="SM D07: SOC CONTR: UIF                            "/>
    <n v="0"/>
    <n v="1784.65"/>
    <n v="0"/>
    <n v="1784.65"/>
    <s v="P  "/>
    <n v="1913"/>
    <s v="7"/>
    <s v="7701"/>
    <s v="2"/>
    <s v="205"/>
  </r>
  <r>
    <s v="7701205344026MRCZZ11"/>
    <s v="7701"/>
    <n v="7701"/>
    <x v="10"/>
    <x v="0"/>
    <s v="SM D07: SOC CONTR: BARGAINING COUNCIL             "/>
    <n v="0"/>
    <n v="104.99"/>
    <n v="0"/>
    <n v="104.99"/>
    <s v="P  "/>
    <n v="106"/>
    <s v="7"/>
    <s v="7701"/>
    <s v="2"/>
    <s v="205"/>
  </r>
  <r>
    <s v="7701211001026MRCZZ11"/>
    <s v="7701"/>
    <n v="7701"/>
    <x v="10"/>
    <x v="0"/>
    <s v="MS: SAL &amp; ALL: BASIC SALARY &amp; WAGES               "/>
    <n v="0"/>
    <n v="983026.25"/>
    <n v="0"/>
    <n v="983026.25"/>
    <s v="P  "/>
    <n v="1472839"/>
    <s v="7"/>
    <s v="7701"/>
    <s v="2"/>
    <s v="211"/>
  </r>
  <r>
    <s v="7701211010026MRCZZ11"/>
    <s v="7701"/>
    <n v="7701"/>
    <x v="10"/>
    <x v="0"/>
    <s v="MS: SAL &amp; ALL: PERFORMANCE BASED BONUSES          "/>
    <n v="0"/>
    <n v="0"/>
    <n v="0"/>
    <n v="0"/>
    <s v="P  "/>
    <n v="218838"/>
    <s v="7"/>
    <s v="7701"/>
    <s v="2"/>
    <s v="211"/>
  </r>
  <r>
    <s v="7701211022026MRCZZ11"/>
    <s v="7701"/>
    <n v="7701"/>
    <x v="10"/>
    <x v="0"/>
    <s v="MS: ALL - CELLULAR &amp; TELEPHONE                    "/>
    <n v="0"/>
    <n v="12000"/>
    <n v="0"/>
    <n v="12000"/>
    <s v="P  "/>
    <n v="12000"/>
    <s v="7"/>
    <s v="7701"/>
    <s v="2"/>
    <s v="211"/>
  </r>
  <r>
    <s v="7701211026026MRCZZ11"/>
    <s v="7701"/>
    <n v="7701"/>
    <x v="10"/>
    <x v="0"/>
    <s v="MS: HB &amp; INC: HOUSING BENEFITS                    "/>
    <n v="0"/>
    <n v="0"/>
    <n v="0"/>
    <n v="0"/>
    <s v="P  "/>
    <n v="0"/>
    <s v="7"/>
    <s v="7701"/>
    <s v="2"/>
    <s v="211"/>
  </r>
  <r>
    <s v="7701211034026MRCZZ11"/>
    <s v="7701"/>
    <n v="7701"/>
    <x v="10"/>
    <x v="0"/>
    <s v="MS: ALL - TRAVEL OR MOTOR VEHICLE                 "/>
    <n v="0"/>
    <n v="180000"/>
    <n v="0"/>
    <n v="180000"/>
    <s v="P  "/>
    <n v="206853"/>
    <s v="7"/>
    <s v="7701"/>
    <s v="2"/>
    <s v="211"/>
  </r>
  <r>
    <s v="7701211046026MRCZZ11"/>
    <s v="7701"/>
    <n v="7701"/>
    <x v="10"/>
    <x v="0"/>
    <s v="MS: SRB - ANNUAL BONUS                            "/>
    <n v="0"/>
    <n v="73071.509999999995"/>
    <n v="0"/>
    <n v="73071.509999999995"/>
    <s v="P  "/>
    <n v="123744"/>
    <s v="7"/>
    <s v="7701"/>
    <s v="2"/>
    <s v="211"/>
  </r>
  <r>
    <s v="7701211050026MRCZZ11"/>
    <s v="7701"/>
    <n v="7701"/>
    <x v="10"/>
    <x v="0"/>
    <s v="MS: SRB - LONG SERVICE AWARD                      "/>
    <n v="0"/>
    <n v="0"/>
    <n v="0"/>
    <n v="0"/>
    <s v="P  "/>
    <n v="0"/>
    <s v="7"/>
    <s v="7701"/>
    <s v="2"/>
    <s v="211"/>
  </r>
  <r>
    <s v="7701213001026MRCZZ11"/>
    <s v="7701"/>
    <n v="7701"/>
    <x v="10"/>
    <x v="0"/>
    <s v="MS: SOC CONTR - BARGAINING COUNCIL                "/>
    <n v="0"/>
    <n v="105"/>
    <n v="0"/>
    <n v="105"/>
    <s v="P  "/>
    <n v="318"/>
    <s v="7"/>
    <s v="7701"/>
    <s v="2"/>
    <s v="213"/>
  </r>
  <r>
    <s v="7701213010026MRCZZ11"/>
    <s v="7701"/>
    <n v="7701"/>
    <x v="10"/>
    <x v="0"/>
    <s v="MS: SOC CONTR - GROUP LIFE INSURANCE              "/>
    <n v="0"/>
    <n v="0"/>
    <n v="0"/>
    <n v="0"/>
    <s v="P  "/>
    <n v="0"/>
    <s v="7"/>
    <s v="7701"/>
    <s v="2"/>
    <s v="213"/>
  </r>
  <r>
    <s v="7701213020026MRCZZ11"/>
    <s v="7701"/>
    <n v="7701"/>
    <x v="10"/>
    <x v="0"/>
    <s v="MS: SOC CONTR - MEDICAL                           "/>
    <n v="0"/>
    <n v="0"/>
    <n v="0"/>
    <n v="0"/>
    <s v="P  "/>
    <n v="141123"/>
    <s v="7"/>
    <s v="7701"/>
    <s v="2"/>
    <s v="213"/>
  </r>
  <r>
    <s v="7701213030026MRCZZ11"/>
    <s v="7701"/>
    <n v="7701"/>
    <x v="10"/>
    <x v="0"/>
    <s v="MS: SOC CONTR - PENSION                           "/>
    <n v="0"/>
    <n v="170203.66"/>
    <n v="0"/>
    <n v="170203.66"/>
    <s v="P  "/>
    <n v="185345"/>
    <s v="7"/>
    <s v="7701"/>
    <s v="2"/>
    <s v="213"/>
  </r>
  <r>
    <s v="7701213040026MRCZZ11"/>
    <s v="7701"/>
    <n v="7701"/>
    <x v="10"/>
    <x v="0"/>
    <s v="MS: SOC CONTR - UNEMPLOYMENT INSUR FUND           "/>
    <n v="0"/>
    <n v="1784.63"/>
    <n v="0"/>
    <n v="1784.63"/>
    <s v="P  "/>
    <n v="4588"/>
    <s v="7"/>
    <s v="7701"/>
    <s v="2"/>
    <s v="213"/>
  </r>
  <r>
    <s v="7701230451026MRCZZ11"/>
    <s v="7701"/>
    <n v="7701"/>
    <x v="10"/>
    <x v="0"/>
    <s v="OC: PRINTING &amp; PUBLICATIONS                       "/>
    <n v="0"/>
    <n v="0"/>
    <n v="0"/>
    <n v="0"/>
    <s v="P  "/>
    <n v="1"/>
    <s v="7"/>
    <s v="7701"/>
    <s v="2"/>
    <s v="230"/>
  </r>
  <r>
    <s v="7701230451D26MRCZZ11"/>
    <s v="7701"/>
    <n v="7701"/>
    <x v="10"/>
    <x v="0"/>
    <s v="OC: PRINTING &amp; PUBLICATIONS (PRINTING GE          "/>
    <n v="0"/>
    <n v="465.22"/>
    <n v="0"/>
    <n v="465.22"/>
    <s v="P  "/>
    <n v="471"/>
    <s v="7"/>
    <s v="7701"/>
    <s v="2"/>
    <s v="230"/>
  </r>
  <r>
    <s v="7701230511026MRCZZ11"/>
    <s v="7701"/>
    <n v="7701"/>
    <x v="10"/>
    <x v="0"/>
    <s v="OC: REG FEES NATIONAL                             "/>
    <n v="0"/>
    <n v="1500"/>
    <n v="0"/>
    <n v="1500"/>
    <s v="P  "/>
    <n v="3"/>
    <s v="7"/>
    <s v="7701"/>
    <s v="2"/>
    <s v="230"/>
  </r>
  <r>
    <s v="7701230541026MRCZZ11"/>
    <s v="7701"/>
    <n v="7701"/>
    <x v="10"/>
    <x v="0"/>
    <s v="OC: SKILLS DEVELOPMENT FUND LEVY                  "/>
    <n v="0"/>
    <n v="30481.89"/>
    <n v="0"/>
    <n v="30481.89"/>
    <s v="P  "/>
    <n v="0"/>
    <s v="7"/>
    <s v="7701"/>
    <s v="2"/>
    <s v="230"/>
  </r>
  <r>
    <s v="7701230572026MRCZZ11"/>
    <s v="7701"/>
    <n v="7701"/>
    <x v="10"/>
    <x v="0"/>
    <s v="OC: TOLL GATE FEES                                "/>
    <n v="0"/>
    <n v="0"/>
    <n v="0"/>
    <n v="0"/>
    <s v="P  "/>
    <n v="463"/>
    <s v="7"/>
    <s v="7701"/>
    <s v="2"/>
    <s v="230"/>
  </r>
  <r>
    <s v="7701230576026MRCZZ11"/>
    <s v="7701"/>
    <n v="7701"/>
    <x v="10"/>
    <x v="0"/>
    <s v="OC: T&amp;S DOM - ACCOMMODATION                       "/>
    <n v="0"/>
    <n v="7202.61"/>
    <n v="0"/>
    <n v="7202.61"/>
    <s v="P  "/>
    <n v="24620"/>
    <s v="7"/>
    <s v="7701"/>
    <s v="2"/>
    <s v="230"/>
  </r>
  <r>
    <s v="7701230577026MRCZZ11"/>
    <s v="7701"/>
    <n v="7701"/>
    <x v="10"/>
    <x v="0"/>
    <s v="OC: T&amp;S DOM - DAILY ALLOWANCE                     "/>
    <n v="0"/>
    <n v="2074"/>
    <n v="0"/>
    <n v="2074"/>
    <s v="P  "/>
    <n v="4960"/>
    <s v="7"/>
    <s v="7701"/>
    <s v="2"/>
    <s v="230"/>
  </r>
  <r>
    <s v="7701230580026MRCZZ11"/>
    <s v="7701"/>
    <n v="7701"/>
    <x v="10"/>
    <x v="0"/>
    <s v="OC: T&amp;S DOM TRP - WITHOUT OPR CAR RENTAL          "/>
    <n v="0"/>
    <n v="14331.14"/>
    <n v="0"/>
    <n v="14331.14"/>
    <s v="P  "/>
    <n v="19630"/>
    <s v="7"/>
    <s v="7701"/>
    <s v="2"/>
    <s v="230"/>
  </r>
  <r>
    <s v="7701230580526MRCZZ11"/>
    <s v="7701"/>
    <n v="7701"/>
    <x v="10"/>
    <x v="0"/>
    <s v="OC: T&amp;S DOM - WITHOUT OPR CAR RENTAL(GEN          "/>
    <n v="0"/>
    <n v="0"/>
    <n v="0"/>
    <n v="0"/>
    <s v="P  "/>
    <n v="0"/>
    <s v="7"/>
    <s v="7701"/>
    <s v="2"/>
    <s v="230"/>
  </r>
  <r>
    <s v="7701230583026MRCZZ11"/>
    <s v="7701"/>
    <n v="7701"/>
    <x v="10"/>
    <x v="0"/>
    <s v="OC: T&amp;S DOM PUB TRP - AIR TRANSPORT               "/>
    <n v="0"/>
    <n v="29962.14"/>
    <n v="0"/>
    <n v="29962.14"/>
    <s v="P  "/>
    <n v="46790"/>
    <s v="7"/>
    <s v="7701"/>
    <s v="2"/>
    <s v="230"/>
  </r>
  <r>
    <s v="7701232060026MRCZZ11"/>
    <s v="7701"/>
    <n v="7701"/>
    <x v="10"/>
    <x v="0"/>
    <s v="INV - CONSUMABLE STORES - STANDARD RATED          "/>
    <n v="0"/>
    <n v="0"/>
    <n v="0"/>
    <n v="0"/>
    <s v="P  "/>
    <n v="2431"/>
    <s v="7"/>
    <s v="7701"/>
    <s v="2"/>
    <s v="232"/>
  </r>
  <r>
    <s v="7701232360026MRCZZ11"/>
    <s v="7701"/>
    <n v="7701"/>
    <x v="10"/>
    <x v="0"/>
    <s v="INVENTORY - MATERIALS &amp; SUPPLIES                  "/>
    <n v="0"/>
    <n v="2615.98"/>
    <n v="0"/>
    <n v="2615.98"/>
    <s v="P  "/>
    <n v="3593"/>
    <s v="7"/>
    <s v="7701"/>
    <s v="2"/>
    <s v="232"/>
  </r>
  <r>
    <s v="7701272060026MRCZZ11"/>
    <s v="7701"/>
    <n v="7701"/>
    <x v="10"/>
    <x v="0"/>
    <s v="DEPRECIATION COMPUTER EQUIPMENT                   "/>
    <n v="0"/>
    <n v="0"/>
    <n v="0"/>
    <n v="0"/>
    <s v="P  "/>
    <n v="0"/>
    <s v="7"/>
    <s v="7701"/>
    <s v="2"/>
    <s v="272"/>
  </r>
  <r>
    <s v="7701272150026MRCZZ11"/>
    <s v="7701"/>
    <n v="7701"/>
    <x v="10"/>
    <x v="0"/>
    <s v="DEPRECIATION FURNITURE &amp; OFFICE EQUIPM            "/>
    <n v="0"/>
    <n v="0"/>
    <n v="0"/>
    <n v="0"/>
    <s v="P  "/>
    <n v="0"/>
    <s v="7"/>
    <s v="7701"/>
    <s v="2"/>
    <s v="272"/>
  </r>
  <r>
    <s v="7701272330026MRCZZ11"/>
    <s v="7701"/>
    <n v="7701"/>
    <x v="10"/>
    <x v="0"/>
    <s v="DEPRECIATION LANDFILL SITES                       "/>
    <n v="0"/>
    <n v="29340011.550000001"/>
    <n v="0"/>
    <n v="29340011.550000001"/>
    <s v="P  "/>
    <n v="0"/>
    <s v="7"/>
    <s v="7701"/>
    <s v="2"/>
    <s v="272"/>
  </r>
  <r>
    <s v="7701272360026MRCZZ11"/>
    <s v="7701"/>
    <n v="7701"/>
    <x v="10"/>
    <x v="0"/>
    <s v="DEPRECIATION  MACHINERY &amp; EQUIPMENT               "/>
    <n v="0"/>
    <n v="0"/>
    <n v="0"/>
    <n v="0"/>
    <s v="P  "/>
    <n v="832412"/>
    <s v="7"/>
    <s v="7701"/>
    <s v="2"/>
    <s v="272"/>
  </r>
  <r>
    <s v="7701272570026MRCZZ11"/>
    <s v="7701"/>
    <n v="7701"/>
    <x v="10"/>
    <x v="0"/>
    <s v="DEPRECIATION  TRANSPORT ASSETS                    "/>
    <n v="0"/>
    <n v="22766995.079999998"/>
    <n v="0"/>
    <n v="22766995.079999998"/>
    <s v="P  "/>
    <n v="0"/>
    <s v="7"/>
    <s v="7701"/>
    <s v="2"/>
    <s v="272"/>
  </r>
  <r>
    <s v="7701320175026MRCZZ11"/>
    <s v="7701"/>
    <n v="7701"/>
    <x v="10"/>
    <x v="1"/>
    <s v="PPE TRANSPORT ASSETS - GAINS                      "/>
    <n v="0"/>
    <n v="0"/>
    <n v="0"/>
    <n v="0"/>
    <s v="P  "/>
    <n v="0"/>
    <s v="7"/>
    <s v="7701"/>
    <s v="3"/>
    <s v="320"/>
  </r>
  <r>
    <s v="7701320180026MRCZZ11"/>
    <s v="7701"/>
    <n v="7701"/>
    <x v="10"/>
    <x v="3"/>
    <s v="PPE TRANSPORT ASSETS - LOSSES                     "/>
    <n v="0"/>
    <n v="0"/>
    <n v="0"/>
    <n v="0"/>
    <s v="P  "/>
    <n v="0"/>
    <s v="7"/>
    <s v="7701"/>
    <s v="3"/>
    <s v="320"/>
  </r>
  <r>
    <s v="7701350090026MRCZZ11"/>
    <s v="7701"/>
    <n v="7701"/>
    <x v="10"/>
    <x v="3"/>
    <s v="IL PPE: TRANSPORT ASSETS                          "/>
    <n v="0"/>
    <n v="883535.82"/>
    <n v="0"/>
    <n v="883535.82"/>
    <s v="P  "/>
    <n v="0"/>
    <s v="7"/>
    <s v="7701"/>
    <s v="3"/>
    <s v="350"/>
  </r>
  <r>
    <s v="7701350115026MRCZZ11"/>
    <s v="7701"/>
    <n v="7701"/>
    <x v="10"/>
    <x v="3"/>
    <s v="IL: WASTE MANAGEMENT                              "/>
    <n v="0"/>
    <n v="32540557.859999999"/>
    <n v="0"/>
    <n v="32540557.859999999"/>
    <s v="P  "/>
    <n v="0"/>
    <s v="7"/>
    <s v="7701"/>
    <s v="3"/>
    <s v="350"/>
  </r>
  <r>
    <s v="7701360090026MRCZZ11"/>
    <s v="7701"/>
    <n v="7701"/>
    <x v="10"/>
    <x v="3"/>
    <s v="RIL PPE: TRANSPORT ASSETS                         "/>
    <n v="0"/>
    <n v="0"/>
    <n v="0"/>
    <n v="0"/>
    <s v="P  "/>
    <n v="0"/>
    <s v="7"/>
    <s v="7701"/>
    <s v="3"/>
    <s v="360"/>
  </r>
  <r>
    <s v="7701360120026MRCZZ11"/>
    <s v="7701"/>
    <n v="7701"/>
    <x v="10"/>
    <x v="3"/>
    <s v="RIL: WASTE WATER MANAGEMENT                       "/>
    <n v="0"/>
    <n v="0"/>
    <n v="0"/>
    <n v="0"/>
    <s v="P  "/>
    <n v="0"/>
    <s v="7"/>
    <s v="7701"/>
    <s v="3"/>
    <s v="360"/>
  </r>
  <r>
    <s v="7701395018026MRC1J11"/>
    <s v="7701"/>
    <n v="7701"/>
    <x v="10"/>
    <x v="1"/>
    <s v="DPT CHG - ELECTRICITY                             "/>
    <n v="0"/>
    <n v="134731.34"/>
    <n v="0"/>
    <n v="134731.34"/>
    <s v="P  "/>
    <n v="900000"/>
    <s v="7"/>
    <s v="7701"/>
    <s v="3"/>
    <s v="395"/>
  </r>
  <r>
    <s v="7701395023026MRC1L11"/>
    <s v="7701"/>
    <n v="7701"/>
    <x v="10"/>
    <x v="1"/>
    <s v="DPT CHG INSURANCE FEES                            "/>
    <n v="0"/>
    <n v="0"/>
    <n v="0"/>
    <n v="0"/>
    <s v="P  "/>
    <n v="0"/>
    <s v="7"/>
    <s v="7701"/>
    <s v="3"/>
    <s v="395"/>
  </r>
  <r>
    <s v="7701395046026MRC2711"/>
    <s v="7701"/>
    <n v="7701"/>
    <x v="10"/>
    <x v="1"/>
    <s v="DPT CHG SECURITY:SECURITY SERVICES                "/>
    <n v="0"/>
    <n v="6037427.5599999996"/>
    <n v="0"/>
    <n v="6037427.5599999996"/>
    <s v="P  "/>
    <n v="7176000"/>
    <s v="7"/>
    <s v="7701"/>
    <s v="3"/>
    <s v="395"/>
  </r>
  <r>
    <s v="7701395049026MRC2A11"/>
    <s v="7701"/>
    <n v="7701"/>
    <x v="10"/>
    <x v="1"/>
    <s v="DPT CHG TELEPHONE                                 "/>
    <n v="0"/>
    <n v="35900.1"/>
    <n v="0"/>
    <n v="35900.1"/>
    <s v="P  "/>
    <n v="92340"/>
    <s v="7"/>
    <s v="7701"/>
    <s v="3"/>
    <s v="395"/>
  </r>
  <r>
    <s v="77013996050ZZZZZZZ11"/>
    <s v="7701"/>
    <n v="7701"/>
    <x v="10"/>
    <x v="1"/>
    <s v="TRF TO ACC SURPLUS DEFICIT                        "/>
    <n v="0"/>
    <n v="0"/>
    <n v="-52136624.310000002"/>
    <n v="-52136624.310000002"/>
    <s v="P  "/>
    <n v="0"/>
    <s v="7"/>
    <s v="7701"/>
    <s v="3"/>
    <s v="399"/>
  </r>
  <r>
    <s v="77013996100ZZZZZZZ11"/>
    <s v="7701"/>
    <n v="7701"/>
    <x v="10"/>
    <x v="1"/>
    <s v="TRF FROM ACC SURPLUS DEFICIT                      "/>
    <n v="0"/>
    <n v="0"/>
    <n v="0"/>
    <n v="0"/>
    <s v="P  "/>
    <n v="0"/>
    <s v="7"/>
    <s v="7701"/>
    <s v="3"/>
    <s v="399"/>
  </r>
  <r>
    <s v="77016420410ZZZZZZZ11"/>
    <s v="7701"/>
    <n v="7701"/>
    <x v="10"/>
    <x v="4"/>
    <s v="PPE COST TRANSP OWN IU COST OPENING BAL           "/>
    <n v="309312437.49000001"/>
    <n v="0"/>
    <n v="0"/>
    <n v="309312437.49000001"/>
    <s v="GP "/>
    <n v="0"/>
    <s v="7"/>
    <s v="7701"/>
    <s v="6"/>
    <s v="642"/>
  </r>
  <r>
    <s v="77016420430ZZZZZZZ11"/>
    <s v="7701"/>
    <n v="7701"/>
    <x v="10"/>
    <x v="4"/>
    <s v="PPE COST TRANSP OWN IU COST DECOM LIABIL          "/>
    <n v="0"/>
    <n v="0"/>
    <n v="0"/>
    <n v="0"/>
    <s v="GP "/>
    <n v="0"/>
    <s v="7"/>
    <s v="7701"/>
    <s v="6"/>
    <s v="642"/>
  </r>
  <r>
    <s v="77016420440ZZZZZZZ11"/>
    <s v="7701"/>
    <n v="7701"/>
    <x v="10"/>
    <x v="4"/>
    <s v="PPE COST TRANSPORT OWN IU COST CORR ERR           "/>
    <n v="0"/>
    <n v="0"/>
    <n v="0"/>
    <n v="0"/>
    <s v="GP "/>
    <n v="0"/>
    <s v="7"/>
    <s v="7701"/>
    <s v="6"/>
    <s v="642"/>
  </r>
  <r>
    <s v="77016420450ZZZZZZZ11"/>
    <s v="7701"/>
    <n v="7701"/>
    <x v="10"/>
    <x v="4"/>
    <s v="PPE COST TRANSP OWN IU COST CHG ACC POL           "/>
    <n v="0"/>
    <n v="0"/>
    <n v="0"/>
    <n v="0"/>
    <s v="GP "/>
    <n v="0"/>
    <s v="7"/>
    <s v="7701"/>
    <s v="6"/>
    <s v="642"/>
  </r>
  <r>
    <s v="77016420460ZZZZZZZ11"/>
    <s v="7701"/>
    <n v="7701"/>
    <x v="10"/>
    <x v="4"/>
    <s v="PPE COST TRANSPORT OWN IU COST DISPOSAL           "/>
    <n v="0"/>
    <n v="0"/>
    <n v="0"/>
    <n v="0"/>
    <s v="GP "/>
    <n v="0"/>
    <s v="7"/>
    <s v="7701"/>
    <s v="6"/>
    <s v="642"/>
  </r>
  <r>
    <s v="77016420470ZZZZZZZ11"/>
    <s v="7701"/>
    <n v="7701"/>
    <x v="10"/>
    <x v="4"/>
    <s v="PPE COST TRANSP OWN IU COST TRANSFER IN           "/>
    <n v="0"/>
    <n v="20270934.600000001"/>
    <n v="0"/>
    <n v="20270934.600000001"/>
    <s v="GP "/>
    <n v="0"/>
    <s v="7"/>
    <s v="7701"/>
    <s v="6"/>
    <s v="642"/>
  </r>
  <r>
    <s v="77016420480ZZZZZZZ11"/>
    <s v="7701"/>
    <n v="7701"/>
    <x v="10"/>
    <x v="4"/>
    <s v="PPE COST TRANSP OWN IU COST TRANSFER OUT          "/>
    <n v="0"/>
    <n v="0"/>
    <n v="0"/>
    <n v="0"/>
    <s v="GP "/>
    <n v="0"/>
    <s v="7"/>
    <s v="7701"/>
    <s v="6"/>
    <s v="642"/>
  </r>
  <r>
    <s v="77016420610ZZZZZZZ11"/>
    <s v="7701"/>
    <n v="7701"/>
    <x v="10"/>
    <x v="4"/>
    <s v="PPE COST TRANSPORT OWN IU AD OPENING BAL          "/>
    <n v="-97697971.689999998"/>
    <n v="0"/>
    <n v="0"/>
    <n v="-97697971.689999998"/>
    <s v="GP "/>
    <n v="0"/>
    <s v="7"/>
    <s v="7701"/>
    <s v="6"/>
    <s v="642"/>
  </r>
  <r>
    <s v="77016420620ZZZZZZZ11"/>
    <s v="7701"/>
    <n v="7701"/>
    <x v="10"/>
    <x v="4"/>
    <s v="PPE COST TRANSP OWN IU AD OTHER CHANGES           "/>
    <n v="0"/>
    <n v="0"/>
    <n v="0"/>
    <n v="0"/>
    <s v="GP "/>
    <n v="0"/>
    <s v="7"/>
    <s v="7701"/>
    <s v="6"/>
    <s v="642"/>
  </r>
  <r>
    <s v="77016420630ZZZZZZZ11"/>
    <s v="7701"/>
    <n v="7701"/>
    <x v="10"/>
    <x v="4"/>
    <s v="PPE COST TRANSP OWN IU AD DEPRECIATION            "/>
    <n v="0"/>
    <n v="0"/>
    <n v="-12614795.73"/>
    <n v="-12614795.73"/>
    <s v="GP "/>
    <n v="0"/>
    <s v="7"/>
    <s v="7701"/>
    <s v="6"/>
    <s v="642"/>
  </r>
  <r>
    <s v="77016420640ZZZZZZZ11"/>
    <s v="7701"/>
    <n v="7701"/>
    <x v="10"/>
    <x v="4"/>
    <s v="PPE COST TRANSPORT OWN IU AD DISPOSAL             "/>
    <n v="0"/>
    <n v="0"/>
    <n v="0"/>
    <n v="0"/>
    <s v="GP "/>
    <n v="0"/>
    <s v="7"/>
    <s v="7701"/>
    <s v="6"/>
    <s v="642"/>
  </r>
  <r>
    <s v="77016420650ZZZZZZZ11"/>
    <s v="7701"/>
    <n v="7701"/>
    <x v="10"/>
    <x v="4"/>
    <s v="PPE COST TRANSPORT OWN IU AD TRANSFER             "/>
    <n v="0"/>
    <n v="0"/>
    <n v="-3041105.91"/>
    <n v="-3041105.91"/>
    <s v="GP "/>
    <n v="0"/>
    <s v="7"/>
    <s v="7701"/>
    <s v="6"/>
    <s v="642"/>
  </r>
  <r>
    <s v="77016420710ZZZZZZZ11"/>
    <s v="7701"/>
    <n v="7701"/>
    <x v="10"/>
    <x v="4"/>
    <s v="PPE COST TRANSPORT OWN IU AI OPENING BAL          "/>
    <n v="0"/>
    <n v="0"/>
    <n v="0"/>
    <n v="0"/>
    <s v="GP "/>
    <n v="0"/>
    <s v="7"/>
    <s v="7701"/>
    <s v="6"/>
    <s v="642"/>
  </r>
  <r>
    <s v="77016420720ZZZZZZZ11"/>
    <s v="7701"/>
    <n v="7701"/>
    <x v="10"/>
    <x v="4"/>
    <s v="PPE COST TRANSPORT OWN IU AI IMPAIRMENT           "/>
    <n v="0"/>
    <n v="0"/>
    <n v="-883535.82"/>
    <n v="-883535.82"/>
    <s v="GP "/>
    <n v="0"/>
    <s v="7"/>
    <s v="7701"/>
    <s v="6"/>
    <s v="642"/>
  </r>
  <r>
    <s v="77016420730ZZZZZZZ11"/>
    <s v="7701"/>
    <n v="7701"/>
    <x v="10"/>
    <x v="4"/>
    <s v="PPE COST TRANSP OWN IU AI DISPOSAL/TRF            "/>
    <n v="0"/>
    <n v="0"/>
    <n v="0"/>
    <n v="0"/>
    <s v="GP "/>
    <n v="0"/>
    <s v="7"/>
    <s v="7701"/>
    <s v="6"/>
    <s v="642"/>
  </r>
  <r>
    <s v="77016420740ZZZZZZZ11"/>
    <s v="7701"/>
    <n v="7701"/>
    <x v="10"/>
    <x v="4"/>
    <s v="PPE COST TRANSP OWN IU AI CHG NOT LISTED          "/>
    <n v="0"/>
    <n v="0"/>
    <n v="0"/>
    <n v="0"/>
    <s v="GP "/>
    <n v="0"/>
    <s v="7"/>
    <s v="7701"/>
    <s v="6"/>
    <s v="642"/>
  </r>
  <r>
    <s v="77016421410ZZZZZZZ11"/>
    <s v="7701"/>
    <n v="7701"/>
    <x v="10"/>
    <x v="4"/>
    <s v="PPE COST TRANSP LSD OTH COST OPENING BAL          "/>
    <n v="20270934.32"/>
    <n v="28560127.059999999"/>
    <n v="0"/>
    <n v="48831061.380000003"/>
    <s v="GP "/>
    <n v="0"/>
    <s v="7"/>
    <s v="7701"/>
    <s v="6"/>
    <s v="642"/>
  </r>
  <r>
    <s v="77016421430ZZZZZZZ11"/>
    <s v="7701"/>
    <n v="7701"/>
    <x v="10"/>
    <x v="4"/>
    <s v="PPE COST TRANSPORT LEASED OTHER COST DL           "/>
    <n v="0"/>
    <n v="0"/>
    <n v="0"/>
    <n v="0"/>
    <s v="GP "/>
    <n v="0"/>
    <s v="7"/>
    <s v="7701"/>
    <s v="6"/>
    <s v="642"/>
  </r>
  <r>
    <s v="77016421440ZZZZZZZ11"/>
    <s v="7701"/>
    <n v="7701"/>
    <x v="10"/>
    <x v="4"/>
    <s v="PPE COST TRANSPORT LEASED OTHER COST COE          "/>
    <n v="0"/>
    <n v="11583602.52"/>
    <n v="0"/>
    <n v="11583602.52"/>
    <s v="GP "/>
    <n v="0"/>
    <s v="7"/>
    <s v="7701"/>
    <s v="6"/>
    <s v="642"/>
  </r>
  <r>
    <s v="77016421450ZZZZZZZ11"/>
    <s v="7701"/>
    <n v="7701"/>
    <x v="10"/>
    <x v="4"/>
    <s v="PPE COST TRANSP LEASED OTHER COST CIAPOL          "/>
    <n v="0"/>
    <n v="0"/>
    <n v="0"/>
    <n v="0"/>
    <s v="GP "/>
    <n v="0"/>
    <s v="7"/>
    <s v="7701"/>
    <s v="6"/>
    <s v="642"/>
  </r>
  <r>
    <s v="77016421460ZZZZZZZ11"/>
    <s v="7701"/>
    <n v="7701"/>
    <x v="10"/>
    <x v="4"/>
    <s v="PPE COST TRANSP LEAS OTHER COST DISPOSAL          "/>
    <n v="0"/>
    <n v="0"/>
    <n v="0"/>
    <n v="0"/>
    <s v="GP "/>
    <n v="0"/>
    <s v="7"/>
    <s v="7701"/>
    <s v="6"/>
    <s v="642"/>
  </r>
  <r>
    <s v="77016421470ZZZZZZZ11"/>
    <s v="7701"/>
    <n v="7701"/>
    <x v="10"/>
    <x v="4"/>
    <s v="PPE COST TRANSP LEASED OTHER COST TRF IN          "/>
    <n v="0"/>
    <n v="50741036.289999999"/>
    <n v="0"/>
    <n v="50741036.289999999"/>
    <s v="GP "/>
    <n v="0"/>
    <s v="7"/>
    <s v="7701"/>
    <s v="6"/>
    <s v="642"/>
  </r>
  <r>
    <s v="77016421480ZZZZZZZ11"/>
    <s v="7701"/>
    <n v="7701"/>
    <x v="10"/>
    <x v="4"/>
    <s v="PPE COST TRANSP LEASED OTHER COST TRF OU          "/>
    <n v="0"/>
    <n v="0"/>
    <n v="-20270934.600000001"/>
    <n v="-20270934.600000001"/>
    <s v="GP "/>
    <n v="0"/>
    <s v="7"/>
    <s v="7701"/>
    <s v="6"/>
    <s v="642"/>
  </r>
  <r>
    <s v="77016421610ZZZZZZZ11"/>
    <s v="7701"/>
    <n v="7701"/>
    <x v="10"/>
    <x v="4"/>
    <s v="PPE COST TRANSP LSD OTHER AD OPENING BAL          "/>
    <n v="-3699610.2"/>
    <n v="0"/>
    <n v="0"/>
    <n v="-3699610.2"/>
    <s v="GP "/>
    <n v="0"/>
    <s v="7"/>
    <s v="7701"/>
    <s v="6"/>
    <s v="642"/>
  </r>
  <r>
    <s v="77016421620ZZZZZZZ11"/>
    <s v="7701"/>
    <n v="7701"/>
    <x v="10"/>
    <x v="4"/>
    <s v="PPE COST TRANSP LEAS OTHER AD OTHER CHG           "/>
    <n v="0"/>
    <n v="0"/>
    <n v="-12687.42"/>
    <n v="-12687.42"/>
    <s v="GP "/>
    <n v="0"/>
    <s v="7"/>
    <s v="7701"/>
    <s v="6"/>
    <s v="642"/>
  </r>
  <r>
    <s v="77016421630ZZZZZZZ11"/>
    <s v="7701"/>
    <n v="7701"/>
    <x v="10"/>
    <x v="4"/>
    <s v="PPE COST TRANSPORT LEASED OTHER AD DEPR           "/>
    <n v="0"/>
    <n v="0"/>
    <n v="-10152199.35"/>
    <n v="-10152199.35"/>
    <s v="GP "/>
    <n v="0"/>
    <s v="7"/>
    <s v="7701"/>
    <s v="6"/>
    <s v="642"/>
  </r>
  <r>
    <s v="77016421640ZZZZZZZ11"/>
    <s v="7701"/>
    <n v="7701"/>
    <x v="10"/>
    <x v="4"/>
    <s v="PPE COST TRANSP LEASED OTHER AD DISPOSAL          "/>
    <n v="0"/>
    <n v="0"/>
    <n v="0"/>
    <n v="0"/>
    <s v="GP "/>
    <n v="0"/>
    <s v="7"/>
    <s v="7701"/>
    <s v="6"/>
    <s v="642"/>
  </r>
  <r>
    <s v="77016421650ZZZZZZZ11"/>
    <s v="7701"/>
    <n v="7701"/>
    <x v="10"/>
    <x v="4"/>
    <s v="PPE COST TRANSP LEASED OTHER AD TRANSFER          "/>
    <n v="0"/>
    <n v="3041105.91"/>
    <n v="0"/>
    <n v="3041105.91"/>
    <s v="GP "/>
    <n v="0"/>
    <s v="7"/>
    <s v="7701"/>
    <s v="6"/>
    <s v="642"/>
  </r>
  <r>
    <s v="77016421710ZZZZZZZ11"/>
    <s v="7701"/>
    <n v="7701"/>
    <x v="10"/>
    <x v="4"/>
    <s v="PPE COST TRANSP LSD OTHER AI OPENING BAL          "/>
    <n v="0"/>
    <n v="0"/>
    <n v="0"/>
    <n v="0"/>
    <s v="GP "/>
    <n v="0"/>
    <s v="7"/>
    <s v="7701"/>
    <s v="6"/>
    <s v="642"/>
  </r>
  <r>
    <s v="77016421720ZZZZZZZ11"/>
    <s v="7701"/>
    <n v="7701"/>
    <x v="10"/>
    <x v="4"/>
    <s v="PPE COST TRANSPORT LEASED OTHER AI IMPAI          "/>
    <n v="0"/>
    <n v="0"/>
    <n v="0"/>
    <n v="0"/>
    <s v="GP "/>
    <n v="0"/>
    <s v="7"/>
    <s v="7701"/>
    <s v="6"/>
    <s v="642"/>
  </r>
  <r>
    <s v="77016421730ZZZZZZZ11"/>
    <s v="7701"/>
    <n v="7701"/>
    <x v="10"/>
    <x v="4"/>
    <s v="PPE COST TRANSP LEAS OTH AI DISPOSAL/TRF          "/>
    <n v="0"/>
    <n v="0"/>
    <n v="0"/>
    <n v="0"/>
    <s v="GP "/>
    <n v="0"/>
    <s v="7"/>
    <s v="7701"/>
    <s v="6"/>
    <s v="642"/>
  </r>
  <r>
    <s v="77016421740ZZZZZZZ11"/>
    <s v="7701"/>
    <n v="7701"/>
    <x v="10"/>
    <x v="4"/>
    <s v="PPE COST TRANSP LEAS OTH AI CHG NOT LIST          "/>
    <n v="0"/>
    <n v="0"/>
    <n v="0"/>
    <n v="0"/>
    <s v="GP "/>
    <n v="0"/>
    <s v="7"/>
    <s v="7701"/>
    <s v="6"/>
    <s v="642"/>
  </r>
  <r>
    <s v="77016450010ZZZZZZZ11"/>
    <s v="7701"/>
    <n v="7701"/>
    <x v="10"/>
    <x v="4"/>
    <s v="PPE COST SOLID WASTE INFR COST OPEN BAL           "/>
    <n v="590567722.01999998"/>
    <n v="0"/>
    <n v="0"/>
    <n v="590567722.01999998"/>
    <s v="GP "/>
    <n v="0"/>
    <s v="7"/>
    <s v="7701"/>
    <s v="6"/>
    <s v="645"/>
  </r>
  <r>
    <s v="77016450030ZZZZZZZ11"/>
    <s v="7701"/>
    <n v="7701"/>
    <x v="10"/>
    <x v="4"/>
    <s v="PPE COST SOLID WASTE INF COST DECOM LIAB          "/>
    <n v="0"/>
    <n v="87393420.409999996"/>
    <n v="0"/>
    <n v="87393420.409999996"/>
    <s v="GP "/>
    <n v="0"/>
    <s v="7"/>
    <s v="7701"/>
    <s v="6"/>
    <s v="645"/>
  </r>
  <r>
    <s v="77016450040ZZZZZZZ11"/>
    <s v="7701"/>
    <n v="7701"/>
    <x v="10"/>
    <x v="4"/>
    <s v="PPE COST SOLID WASTE INFR COST COR ERROR          "/>
    <n v="0"/>
    <n v="0"/>
    <n v="0"/>
    <n v="0"/>
    <s v="GP "/>
    <n v="0"/>
    <s v="7"/>
    <s v="7701"/>
    <s v="6"/>
    <s v="645"/>
  </r>
  <r>
    <s v="77016450050ZZZZZZZ11"/>
    <s v="7701"/>
    <n v="7701"/>
    <x v="10"/>
    <x v="4"/>
    <s v="PPE COST SOLID WASTE INFRASTR COST CHGAP          "/>
    <n v="0"/>
    <n v="0"/>
    <n v="0"/>
    <n v="0"/>
    <s v="GP "/>
    <n v="0"/>
    <s v="7"/>
    <s v="7701"/>
    <s v="6"/>
    <s v="645"/>
  </r>
  <r>
    <s v="77016450060ZZZZZZZ11"/>
    <s v="7701"/>
    <n v="7701"/>
    <x v="10"/>
    <x v="4"/>
    <s v="PPE COST SOLID WASTE INFR COST DISPOSAL           "/>
    <n v="0"/>
    <n v="0"/>
    <n v="0"/>
    <n v="0"/>
    <s v="GP "/>
    <n v="0"/>
    <s v="7"/>
    <s v="7701"/>
    <s v="6"/>
    <s v="645"/>
  </r>
  <r>
    <s v="77016450070ZZZZZZZ11"/>
    <s v="7701"/>
    <n v="7701"/>
    <x v="10"/>
    <x v="4"/>
    <s v="PPE COST SOLID WASTE INF COST TRANSFER I          "/>
    <n v="0"/>
    <n v="0"/>
    <n v="0"/>
    <n v="0"/>
    <s v="GP "/>
    <n v="0"/>
    <s v="7"/>
    <s v="7701"/>
    <s v="6"/>
    <s v="645"/>
  </r>
  <r>
    <s v="77016450080ZZZZZZZ11"/>
    <s v="7701"/>
    <n v="7701"/>
    <x v="10"/>
    <x v="4"/>
    <s v="PPE COST SOLID WASTE INF COST TRANSFER O          "/>
    <n v="0"/>
    <n v="0"/>
    <n v="0"/>
    <n v="0"/>
    <s v="GP "/>
    <n v="0"/>
    <s v="7"/>
    <s v="7701"/>
    <s v="6"/>
    <s v="645"/>
  </r>
  <r>
    <s v="77016450210ZZZZZZZ11"/>
    <s v="7701"/>
    <n v="7701"/>
    <x v="10"/>
    <x v="4"/>
    <s v="PPE COST SOLID WASTE INFR AD OPENING BAL          "/>
    <n v="-418700277.56999999"/>
    <n v="0"/>
    <n v="0"/>
    <n v="-418700277.56999999"/>
    <s v="GP "/>
    <n v="0"/>
    <s v="7"/>
    <s v="7701"/>
    <s v="6"/>
    <s v="645"/>
  </r>
  <r>
    <s v="77016450220ZZZZZZZ11"/>
    <s v="7701"/>
    <n v="7701"/>
    <x v="10"/>
    <x v="4"/>
    <s v="PPE COST SOLID WASTE INFR AD OTHER CHG            "/>
    <n v="0"/>
    <n v="0"/>
    <n v="0"/>
    <n v="0"/>
    <s v="GP "/>
    <n v="0"/>
    <s v="7"/>
    <s v="7701"/>
    <s v="6"/>
    <s v="645"/>
  </r>
  <r>
    <s v="77016450230ZZZZZZZ11"/>
    <s v="7701"/>
    <n v="7701"/>
    <x v="10"/>
    <x v="4"/>
    <s v="PPE COST SOLID WASTE INF AD DEPRECIATION          "/>
    <n v="0"/>
    <n v="0"/>
    <n v="-29340011.550000001"/>
    <n v="-29340011.550000001"/>
    <s v="GP "/>
    <n v="0"/>
    <s v="7"/>
    <s v="7701"/>
    <s v="6"/>
    <s v="645"/>
  </r>
  <r>
    <s v="77016450240ZZZZZZZ11"/>
    <s v="7701"/>
    <n v="7701"/>
    <x v="10"/>
    <x v="4"/>
    <s v="PPE COST SOLID WASTE INFRAST AD DISPOSAL          "/>
    <n v="0"/>
    <n v="0"/>
    <n v="0"/>
    <n v="0"/>
    <s v="GP "/>
    <n v="0"/>
    <s v="7"/>
    <s v="7701"/>
    <s v="6"/>
    <s v="645"/>
  </r>
  <r>
    <s v="77016450250ZZZZZZZ11"/>
    <s v="7701"/>
    <n v="7701"/>
    <x v="10"/>
    <x v="4"/>
    <s v="PPE COST SOLID WASTE INFRAST AD TRANSFER          "/>
    <n v="0"/>
    <n v="0"/>
    <n v="0"/>
    <n v="0"/>
    <s v="GP "/>
    <n v="0"/>
    <s v="7"/>
    <s v="7701"/>
    <s v="6"/>
    <s v="645"/>
  </r>
  <r>
    <s v="77016450310ZZZZZZZ11"/>
    <s v="7701"/>
    <n v="7701"/>
    <x v="10"/>
    <x v="4"/>
    <s v="PPE COST SOLID WASTE INFR AI OPENING BAL          "/>
    <n v="0"/>
    <n v="0"/>
    <n v="0"/>
    <n v="0"/>
    <s v="GP "/>
    <n v="0"/>
    <s v="7"/>
    <s v="7701"/>
    <s v="6"/>
    <s v="645"/>
  </r>
  <r>
    <s v="77016450320ZZZZZZZ11"/>
    <s v="7701"/>
    <n v="7701"/>
    <x v="10"/>
    <x v="4"/>
    <s v="PPE COST SOLID WASTE INFR AI IMPAIRMENT           "/>
    <n v="0"/>
    <n v="0"/>
    <n v="0"/>
    <n v="0"/>
    <s v="GP "/>
    <n v="0"/>
    <s v="7"/>
    <s v="7701"/>
    <s v="6"/>
    <s v="645"/>
  </r>
  <r>
    <s v="77016450330ZZZZZZZ11"/>
    <s v="7701"/>
    <n v="7701"/>
    <x v="10"/>
    <x v="4"/>
    <s v="PPE COST SOLID WASTE INF AI DISPOSAL/TRF          "/>
    <n v="0"/>
    <n v="0"/>
    <n v="0"/>
    <n v="0"/>
    <s v="GP "/>
    <n v="0"/>
    <s v="7"/>
    <s v="7701"/>
    <s v="6"/>
    <s v="645"/>
  </r>
  <r>
    <s v="77016450340ZZZZZZZ11"/>
    <s v="7701"/>
    <n v="7701"/>
    <x v="10"/>
    <x v="4"/>
    <s v="PPE COST SOLID WASTE INF AI CHG NOT LIST          "/>
    <n v="0"/>
    <n v="0"/>
    <n v="0"/>
    <n v="0"/>
    <s v="GP "/>
    <n v="0"/>
    <s v="7"/>
    <s v="7701"/>
    <s v="6"/>
    <s v="645"/>
  </r>
  <r>
    <s v="77016680010ZZZZZZZ11"/>
    <s v="7701"/>
    <n v="7701"/>
    <x v="10"/>
    <x v="4"/>
    <s v="WIP OPENING BALANCE                               "/>
    <n v="0"/>
    <n v="0"/>
    <n v="0"/>
    <n v="0"/>
    <s v="GP "/>
    <n v="0"/>
    <s v="7"/>
    <s v="7701"/>
    <s v="6"/>
    <s v="668"/>
  </r>
  <r>
    <s v="77016680020ZZZZZZZ11"/>
    <s v="7701"/>
    <n v="7701"/>
    <x v="10"/>
    <x v="4"/>
    <s v="WIP ACQUISITION OUTSOURCED                        "/>
    <n v="0"/>
    <n v="0"/>
    <n v="0"/>
    <n v="0"/>
    <s v="GP "/>
    <n v="0"/>
    <s v="7"/>
    <s v="7701"/>
    <s v="6"/>
    <s v="668"/>
  </r>
  <r>
    <s v="77016680030ZZZZZZZ11"/>
    <s v="7701"/>
    <n v="7701"/>
    <x v="10"/>
    <x v="4"/>
    <s v="WIP ACQUISITION OWN ACC CONSTR MAT&amp;SUPPL          "/>
    <n v="0"/>
    <n v="0"/>
    <n v="0"/>
    <n v="0"/>
    <s v="GP "/>
    <n v="0"/>
    <s v="7"/>
    <s v="7701"/>
    <s v="6"/>
    <s v="668"/>
  </r>
  <r>
    <s v="77016680040ZZZZZZZ11"/>
    <s v="7701"/>
    <n v="7701"/>
    <x v="10"/>
    <x v="4"/>
    <s v="WIP ACQ OWN ACC CONSTR COMPENS EMPLOYEE           "/>
    <n v="0"/>
    <n v="0"/>
    <n v="0"/>
    <n v="0"/>
    <s v="GP "/>
    <n v="0"/>
    <s v="7"/>
    <s v="7701"/>
    <s v="6"/>
    <s v="668"/>
  </r>
  <r>
    <s v="77016680050ZZZZZZZ11"/>
    <s v="7701"/>
    <n v="7701"/>
    <x v="10"/>
    <x v="4"/>
    <s v="WIP ACQ OWN ACC CONSTR COST SITE PREP             "/>
    <n v="0"/>
    <n v="0"/>
    <n v="0"/>
    <n v="0"/>
    <s v="GP "/>
    <n v="0"/>
    <s v="7"/>
    <s v="7701"/>
    <s v="6"/>
    <s v="668"/>
  </r>
  <r>
    <s v="77016680060ZZZZZZZ11"/>
    <s v="7701"/>
    <n v="7701"/>
    <x v="10"/>
    <x v="4"/>
    <s v="WIP ACQ OWN ACC CONSTR DELIV &amp; HAND COST          "/>
    <n v="0"/>
    <n v="0"/>
    <n v="0"/>
    <n v="0"/>
    <s v="GP "/>
    <n v="0"/>
    <s v="7"/>
    <s v="7701"/>
    <s v="6"/>
    <s v="668"/>
  </r>
  <r>
    <s v="77016680070ZZZZZZZ11"/>
    <s v="7701"/>
    <n v="7701"/>
    <x v="10"/>
    <x v="4"/>
    <s v="WIP ACQ OWN ACC CONSTR INST &amp; ASSEM CST           "/>
    <n v="0"/>
    <n v="0"/>
    <n v="0"/>
    <n v="0"/>
    <s v="GP "/>
    <n v="0"/>
    <s v="7"/>
    <s v="7701"/>
    <s v="6"/>
    <s v="668"/>
  </r>
  <r>
    <s v="77016680080ZZZZZZZ11"/>
    <s v="7701"/>
    <n v="7701"/>
    <x v="10"/>
    <x v="4"/>
    <s v="WIP ACQ OWN ACC CONSTR COST TEST SITE             "/>
    <n v="0"/>
    <n v="0"/>
    <n v="0"/>
    <n v="0"/>
    <s v="GP "/>
    <n v="0"/>
    <s v="7"/>
    <s v="7701"/>
    <s v="6"/>
    <s v="668"/>
  </r>
  <r>
    <s v="77016680090ZZZZZZZ11"/>
    <s v="7701"/>
    <n v="7701"/>
    <x v="10"/>
    <x v="4"/>
    <s v="WIP ACQUISITION OWN ACC CONSTR PROF FEE           "/>
    <n v="0"/>
    <n v="0"/>
    <n v="0"/>
    <n v="0"/>
    <s v="GP "/>
    <n v="0"/>
    <s v="7"/>
    <s v="7701"/>
    <s v="6"/>
    <s v="668"/>
  </r>
  <r>
    <s v="77016680100ZZZZZZZ11"/>
    <s v="7701"/>
    <n v="7701"/>
    <x v="10"/>
    <x v="4"/>
    <s v="WIP ACQUISITION BORROWING COST                    "/>
    <n v="0"/>
    <n v="0"/>
    <n v="0"/>
    <n v="0"/>
    <s v="GP "/>
    <n v="0"/>
    <s v="7"/>
    <s v="7701"/>
    <s v="6"/>
    <s v="668"/>
  </r>
  <r>
    <s v="77018100010ZZZZZZZ11"/>
    <s v="7701"/>
    <n v="7701"/>
    <x v="10"/>
    <x v="2"/>
    <s v="ACC SUR/(DEF): OPENING BALANCE                    "/>
    <n v="74998041.900000006"/>
    <n v="0"/>
    <n v="0"/>
    <n v="74998041.900000006"/>
    <s v="GP "/>
    <n v="0"/>
    <s v="7"/>
    <s v="7701"/>
    <s v="8"/>
    <s v="810"/>
  </r>
  <r>
    <s v="77018100020ZZZZZZZ11"/>
    <s v="7701"/>
    <n v="7701"/>
    <x v="10"/>
    <x v="2"/>
    <s v="ACC SUR/(DEF): CHANGES IN ACC POLICY              "/>
    <n v="0"/>
    <n v="0"/>
    <n v="0"/>
    <n v="0"/>
    <s v="GP "/>
    <n v="0"/>
    <s v="7"/>
    <s v="7701"/>
    <s v="8"/>
    <s v="810"/>
  </r>
  <r>
    <s v="77018100030ZZZZZZZ11"/>
    <s v="7701"/>
    <n v="7701"/>
    <x v="10"/>
    <x v="2"/>
    <s v="ACC SUR/(DEF): CORREC PRIOR PERIOD ERROR          "/>
    <n v="0"/>
    <n v="0"/>
    <n v="0"/>
    <n v="0"/>
    <s v="GP "/>
    <n v="0"/>
    <s v="7"/>
    <s v="7701"/>
    <s v="8"/>
    <s v="810"/>
  </r>
  <r>
    <s v="77018100040ZZZZZZZ11"/>
    <s v="7701"/>
    <n v="7701"/>
    <x v="10"/>
    <x v="2"/>
    <s v="ACC SUR/(DEF): TRF TO/FROM ACCUM SURPLUS          "/>
    <n v="0"/>
    <n v="52136624.310000002"/>
    <n v="0"/>
    <n v="52136624.310000002"/>
    <s v="GP "/>
    <n v="0"/>
    <s v="7"/>
    <s v="7701"/>
    <s v="8"/>
    <s v="810"/>
  </r>
  <r>
    <s v="77018100050ZZZZZZZ11"/>
    <s v="7701"/>
    <n v="7701"/>
    <x v="10"/>
    <x v="2"/>
    <s v="ACC SUR/(DEF): TRF TO/FROM RESERVES               "/>
    <n v="0"/>
    <n v="0"/>
    <n v="0"/>
    <n v="0"/>
    <s v="GP "/>
    <n v="0"/>
    <s v="7"/>
    <s v="7701"/>
    <s v="8"/>
    <s v="810"/>
  </r>
  <r>
    <s v="77018100060ZZZZZZZ11"/>
    <s v="7701"/>
    <n v="7701"/>
    <x v="10"/>
    <x v="2"/>
    <s v="ACC SUR/(DEF): DEPRECIATION OFFSETS               "/>
    <n v="0"/>
    <n v="0"/>
    <n v="0"/>
    <n v="0"/>
    <s v="GP "/>
    <n v="0"/>
    <s v="7"/>
    <s v="7701"/>
    <s v="8"/>
    <s v="810"/>
  </r>
  <r>
    <s v="7711211001020MRCZZ11"/>
    <s v="7711"/>
    <n v="7711"/>
    <x v="10"/>
    <x v="0"/>
    <s v="MS: SAL &amp; ALL: BASIC SALARY &amp; WAGES               "/>
    <n v="0"/>
    <n v="2818000.58"/>
    <n v="0"/>
    <n v="2818000.58"/>
    <s v="P  "/>
    <n v="2811568"/>
    <s v="7"/>
    <s v="7711"/>
    <s v="2"/>
    <s v="211"/>
  </r>
  <r>
    <s v="7711211022020MRCZZ11"/>
    <s v="7711"/>
    <n v="7711"/>
    <x v="10"/>
    <x v="0"/>
    <s v="MS: ALL - CELLULAR &amp; TELEPHONE                    "/>
    <n v="0"/>
    <n v="12240"/>
    <n v="0"/>
    <n v="12240"/>
    <s v="P  "/>
    <n v="12240"/>
    <s v="7"/>
    <s v="7711"/>
    <s v="2"/>
    <s v="211"/>
  </r>
  <r>
    <s v="7711211026020MRCZZ11"/>
    <s v="7711"/>
    <n v="7711"/>
    <x v="10"/>
    <x v="0"/>
    <s v="MS: HB &amp; INC: HOUSING BENEFITS                    "/>
    <n v="0"/>
    <n v="30685.32"/>
    <n v="0"/>
    <n v="30685.32"/>
    <s v="P  "/>
    <n v="20496"/>
    <s v="7"/>
    <s v="7711"/>
    <s v="2"/>
    <s v="211"/>
  </r>
  <r>
    <s v="7711211034020MRCZZ11"/>
    <s v="7711"/>
    <n v="7711"/>
    <x v="10"/>
    <x v="0"/>
    <s v="MS: ALL - TRAVEL OR MOTOR VEHICLE                 "/>
    <n v="0"/>
    <n v="994423.16"/>
    <n v="0"/>
    <n v="995520.59"/>
    <s v="P  "/>
    <n v="997707"/>
    <s v="7"/>
    <s v="7711"/>
    <s v="2"/>
    <s v="211"/>
  </r>
  <r>
    <s v="7711211044020MRCZZ11"/>
    <s v="7711"/>
    <n v="7711"/>
    <x v="10"/>
    <x v="0"/>
    <s v="MS: SRB - ACTING ALLOWANCE                        "/>
    <n v="0"/>
    <n v="0.01"/>
    <n v="0"/>
    <n v="0.01"/>
    <s v="P  "/>
    <n v="369197"/>
    <s v="7"/>
    <s v="7711"/>
    <s v="2"/>
    <s v="211"/>
  </r>
  <r>
    <s v="7711211046020MRCZZ11"/>
    <s v="7711"/>
    <n v="7711"/>
    <x v="10"/>
    <x v="0"/>
    <s v="MS: SRB - ANNUAL BONUS                            "/>
    <n v="0"/>
    <n v="242164.39"/>
    <n v="0"/>
    <n v="242164.39"/>
    <s v="P  "/>
    <n v="215536"/>
    <s v="7"/>
    <s v="7711"/>
    <s v="2"/>
    <s v="211"/>
  </r>
  <r>
    <s v="7711213001020MRCZZ11"/>
    <s v="7711"/>
    <n v="7711"/>
    <x v="10"/>
    <x v="0"/>
    <s v="MS: SOC CONTR - BARGAINING COUNCIL                "/>
    <n v="0"/>
    <n v="735.01"/>
    <n v="0"/>
    <n v="735.01"/>
    <s v="P  "/>
    <n v="743"/>
    <s v="7"/>
    <s v="7711"/>
    <s v="2"/>
    <s v="213"/>
  </r>
  <r>
    <s v="7711213010020MRCZZ11"/>
    <s v="7711"/>
    <n v="7711"/>
    <x v="10"/>
    <x v="0"/>
    <s v="MS: SOC CONTR - GROUP LIFE INSURANCE              "/>
    <n v="0"/>
    <n v="29441.62"/>
    <n v="0"/>
    <n v="32207.81"/>
    <s v="P  "/>
    <n v="38554"/>
    <s v="7"/>
    <s v="7711"/>
    <s v="2"/>
    <s v="213"/>
  </r>
  <r>
    <s v="7711213020020MRCZZ11"/>
    <s v="7711"/>
    <n v="7711"/>
    <x v="10"/>
    <x v="0"/>
    <s v="MS: SOC CONTR - MEDICAL                           "/>
    <n v="0"/>
    <n v="271025.53999999998"/>
    <n v="0"/>
    <n v="271025.53999999998"/>
    <s v="P  "/>
    <n v="272256"/>
    <s v="7"/>
    <s v="7711"/>
    <s v="2"/>
    <s v="213"/>
  </r>
  <r>
    <s v="7711213030020MRCZZ11"/>
    <s v="7711"/>
    <n v="7711"/>
    <x v="10"/>
    <x v="0"/>
    <s v="MS: SOC CONTR - PENSION                           "/>
    <n v="0"/>
    <n v="513065.12"/>
    <n v="0"/>
    <n v="513065.12"/>
    <s v="P  "/>
    <n v="472305"/>
    <s v="7"/>
    <s v="7711"/>
    <s v="2"/>
    <s v="213"/>
  </r>
  <r>
    <s v="7711213040020MRCZZ11"/>
    <s v="7711"/>
    <n v="7711"/>
    <x v="10"/>
    <x v="0"/>
    <s v="MS: SOC CONTR - UNEMPLOYMENT INSUR FUND           "/>
    <n v="0"/>
    <n v="12492.48"/>
    <n v="0"/>
    <n v="12492.48"/>
    <s v="P  "/>
    <n v="13182"/>
    <s v="7"/>
    <s v="7711"/>
    <s v="2"/>
    <s v="213"/>
  </r>
  <r>
    <s v="7711227041020MRCZZ11"/>
    <s v="7711"/>
    <n v="7711"/>
    <x v="10"/>
    <x v="0"/>
    <s v="C&amp;PS: B&amp;A PROJECT MANAGEMENT                      "/>
    <n v="0"/>
    <n v="0"/>
    <n v="0"/>
    <n v="0"/>
    <s v="P  "/>
    <n v="114161"/>
    <s v="7"/>
    <s v="7711"/>
    <s v="2"/>
    <s v="227"/>
  </r>
  <r>
    <s v="7711228005020MRCZZ11"/>
    <s v="7711"/>
    <n v="7711"/>
    <x v="10"/>
    <x v="0"/>
    <s v="CONTR: AUDIO-VISUAL SERVICES                      "/>
    <n v="0"/>
    <n v="0"/>
    <n v="0"/>
    <n v="0"/>
    <s v="P  "/>
    <n v="2489"/>
    <s v="7"/>
    <s v="7711"/>
    <s v="2"/>
    <s v="228"/>
  </r>
  <r>
    <s v="7711228454020MRCZZ11"/>
    <s v="7711"/>
    <n v="7711"/>
    <x v="10"/>
    <x v="0"/>
    <s v="CONTR: PRESER/RESTOR/DISMANT/CLEAN SERV           "/>
    <n v="0"/>
    <n v="0"/>
    <n v="0"/>
    <n v="0"/>
    <s v="P  "/>
    <n v="54458"/>
    <s v="7"/>
    <s v="7711"/>
    <s v="2"/>
    <s v="228"/>
  </r>
  <r>
    <s v="7711230112020MRCZZ11"/>
    <s v="7711"/>
    <n v="7711"/>
    <x v="10"/>
    <x v="0"/>
    <s v="OC: COMM - POSTAGE/STAMPS/FRANKING MACH           "/>
    <n v="0"/>
    <n v="0"/>
    <n v="0"/>
    <n v="0"/>
    <s v="P  "/>
    <n v="249"/>
    <s v="7"/>
    <s v="7711"/>
    <s v="2"/>
    <s v="230"/>
  </r>
  <r>
    <s v="7711230451020238ZZ11"/>
    <s v="7711"/>
    <n v="7711"/>
    <x v="10"/>
    <x v="0"/>
    <s v="OC: PRINTING &amp; PUBLICATIONS                       "/>
    <n v="0"/>
    <n v="21463.89"/>
    <n v="0"/>
    <n v="21463.89"/>
    <s v="P  "/>
    <n v="80000"/>
    <s v="7"/>
    <s v="7711"/>
    <s v="2"/>
    <s v="230"/>
  </r>
  <r>
    <s v="7711230451020MRCZZ11"/>
    <s v="7711"/>
    <n v="7711"/>
    <x v="10"/>
    <x v="0"/>
    <s v="OC: PRINTING &amp; PUBLICATIONS                       "/>
    <n v="0"/>
    <n v="0"/>
    <n v="0"/>
    <n v="0"/>
    <s v="P  "/>
    <n v="0"/>
    <s v="7"/>
    <s v="7711"/>
    <s v="2"/>
    <s v="230"/>
  </r>
  <r>
    <s v="7711230451A20MRCZZ11"/>
    <s v="7711"/>
    <n v="7711"/>
    <x v="10"/>
    <x v="0"/>
    <s v="OC: PRINTING &amp; PUBLICATIONS (TRAINING)            "/>
    <n v="0"/>
    <n v="0"/>
    <n v="0"/>
    <n v="0"/>
    <s v="P  "/>
    <n v="120000"/>
    <s v="7"/>
    <s v="7711"/>
    <s v="2"/>
    <s v="230"/>
  </r>
  <r>
    <s v="7711230451D20MRCZZ11"/>
    <s v="7711"/>
    <n v="7711"/>
    <x v="10"/>
    <x v="0"/>
    <s v="OC: PRINTING &amp; PUBLICATIONS (PRINTING GE          "/>
    <n v="0"/>
    <n v="0"/>
    <n v="0"/>
    <n v="0"/>
    <s v="P  "/>
    <n v="2489"/>
    <s v="7"/>
    <s v="7711"/>
    <s v="2"/>
    <s v="230"/>
  </r>
  <r>
    <s v="7711230451F20MRCZZ11"/>
    <s v="7711"/>
    <n v="7711"/>
    <x v="10"/>
    <x v="0"/>
    <s v="OC: PRINTING &amp; PUBLICATIONS (PRINTING GE          "/>
    <n v="0"/>
    <n v="0"/>
    <n v="0"/>
    <n v="0"/>
    <s v="P  "/>
    <n v="21440"/>
    <s v="7"/>
    <s v="7711"/>
    <s v="2"/>
    <s v="230"/>
  </r>
  <r>
    <s v="7711230511020MRCZZ11"/>
    <s v="7711"/>
    <n v="7711"/>
    <x v="10"/>
    <x v="0"/>
    <s v="OC: REG FEES NATIONAL                             "/>
    <n v="0"/>
    <n v="0"/>
    <n v="0"/>
    <n v="0"/>
    <s v="P  "/>
    <n v="7307"/>
    <s v="7"/>
    <s v="7711"/>
    <s v="2"/>
    <s v="230"/>
  </r>
  <r>
    <s v="7711230515020MRCZZ11"/>
    <s v="7711"/>
    <n v="7711"/>
    <x v="10"/>
    <x v="0"/>
    <s v="OC: REWARDS INCENTIVES                            "/>
    <n v="0"/>
    <n v="0"/>
    <n v="0"/>
    <n v="0"/>
    <s v="P  "/>
    <n v="42880"/>
    <s v="7"/>
    <s v="7711"/>
    <s v="2"/>
    <s v="230"/>
  </r>
  <r>
    <s v="7711230541020MRCZZ11"/>
    <s v="7711"/>
    <n v="7711"/>
    <x v="10"/>
    <x v="0"/>
    <s v="OC: SKILLS DEVELOPMENT FUND LEVY                  "/>
    <n v="0"/>
    <n v="39575.1"/>
    <n v="0"/>
    <n v="39596.94"/>
    <s v="P  "/>
    <n v="64329"/>
    <s v="7"/>
    <s v="7711"/>
    <s v="2"/>
    <s v="230"/>
  </r>
  <r>
    <s v="7711230572020MRCZZ11"/>
    <s v="7711"/>
    <n v="7711"/>
    <x v="10"/>
    <x v="0"/>
    <s v="OC: TOLL GATE FEES                                "/>
    <n v="0"/>
    <n v="0"/>
    <n v="0"/>
    <n v="0"/>
    <s v="P  "/>
    <n v="975"/>
    <s v="7"/>
    <s v="7711"/>
    <s v="2"/>
    <s v="230"/>
  </r>
  <r>
    <s v="7711230610020MRCZZ11"/>
    <s v="7711"/>
    <n v="7711"/>
    <x v="10"/>
    <x v="0"/>
    <s v="OC: UNIFORM &amp; PROTECTIVE CLOTHING                 "/>
    <n v="0"/>
    <n v="0"/>
    <n v="0"/>
    <n v="0"/>
    <s v="P  "/>
    <n v="26800"/>
    <s v="7"/>
    <s v="7711"/>
    <s v="2"/>
    <s v="230"/>
  </r>
  <r>
    <s v="7711232360020MRCZZ11"/>
    <s v="7711"/>
    <n v="7711"/>
    <x v="10"/>
    <x v="0"/>
    <s v="INVENTORY - MATERIALS &amp; SUPPLIES                  "/>
    <n v="0"/>
    <n v="792.3"/>
    <n v="0"/>
    <n v="792.3"/>
    <s v="P  "/>
    <n v="996"/>
    <s v="7"/>
    <s v="7711"/>
    <s v="2"/>
    <s v="232"/>
  </r>
  <r>
    <s v="7711232360820238ZZ11"/>
    <s v="7711"/>
    <n v="7711"/>
    <x v="10"/>
    <x v="0"/>
    <s v="INVENTORY - MATERIALS &amp; SUPPLIES(PHOTO M          "/>
    <n v="0"/>
    <n v="0"/>
    <n v="0"/>
    <n v="0"/>
    <s v="P  "/>
    <n v="280000"/>
    <s v="7"/>
    <s v="7711"/>
    <s v="2"/>
    <s v="232"/>
  </r>
  <r>
    <s v="7711232360820MRCZZ11"/>
    <s v="7711"/>
    <n v="7711"/>
    <x v="10"/>
    <x v="0"/>
    <s v="INVENTORY - MATERIALS &amp; SUPPLIES(PHOTO M          "/>
    <n v="0"/>
    <n v="4090.61"/>
    <n v="0"/>
    <n v="4090.61"/>
    <s v="P  "/>
    <n v="7433"/>
    <s v="7"/>
    <s v="7711"/>
    <s v="2"/>
    <s v="232"/>
  </r>
  <r>
    <s v="7711238360020MRCZZ11"/>
    <s v="7711"/>
    <n v="7711"/>
    <x v="10"/>
    <x v="0"/>
    <s v="OPR LEASES: MACHINERY &amp; EQUIPMENT                 "/>
    <n v="0"/>
    <n v="0"/>
    <n v="0"/>
    <n v="0"/>
    <s v="P  "/>
    <n v="24870"/>
    <s v="7"/>
    <s v="7711"/>
    <s v="2"/>
    <s v="238"/>
  </r>
  <r>
    <s v="7711272100020MRCZZ11"/>
    <s v="7711"/>
    <n v="7711"/>
    <x v="10"/>
    <x v="0"/>
    <s v="DEPRECIATION SOLID WASTE LANDFILL SITES           "/>
    <n v="0"/>
    <n v="0"/>
    <n v="0"/>
    <n v="0"/>
    <s v="P  "/>
    <n v="0"/>
    <s v="7"/>
    <s v="7711"/>
    <s v="2"/>
    <s v="272"/>
  </r>
  <r>
    <s v="7711272101020MRCZZ11"/>
    <s v="7711"/>
    <n v="7711"/>
    <x v="10"/>
    <x v="0"/>
    <s v="DEPRECIATION SOLID WASTE TRANSF STATION           "/>
    <n v="0"/>
    <n v="0"/>
    <n v="0"/>
    <n v="0"/>
    <s v="P  "/>
    <n v="0"/>
    <s v="7"/>
    <s v="7711"/>
    <s v="2"/>
    <s v="272"/>
  </r>
  <r>
    <s v="7711272102020MRCZZ11"/>
    <s v="7711"/>
    <n v="7711"/>
    <x v="10"/>
    <x v="0"/>
    <s v="DEPRECIATION SOLID WASTE PROCES FACIL             "/>
    <n v="0"/>
    <n v="0"/>
    <n v="0"/>
    <n v="0"/>
    <s v="P  "/>
    <n v="0"/>
    <s v="7"/>
    <s v="7711"/>
    <s v="2"/>
    <s v="272"/>
  </r>
  <r>
    <s v="7711272103020MRCZZ11"/>
    <s v="7711"/>
    <n v="7711"/>
    <x v="10"/>
    <x v="0"/>
    <s v="DEPRECIATION SOLID WASTE DROP-OFF POINTS          "/>
    <n v="0"/>
    <n v="0"/>
    <n v="0"/>
    <n v="0"/>
    <s v="P  "/>
    <n v="0"/>
    <s v="7"/>
    <s v="7711"/>
    <s v="2"/>
    <s v="272"/>
  </r>
  <r>
    <s v="7711272104020MRCZZ11"/>
    <s v="7711"/>
    <n v="7711"/>
    <x v="10"/>
    <x v="0"/>
    <s v="DEPRECIATION SOLID WASTE SEPARATON FACIL          "/>
    <n v="0"/>
    <n v="0"/>
    <n v="0"/>
    <n v="0"/>
    <s v="P  "/>
    <n v="0"/>
    <s v="7"/>
    <s v="7711"/>
    <s v="2"/>
    <s v="272"/>
  </r>
  <r>
    <s v="7711272105020MRCZZ11"/>
    <s v="7711"/>
    <n v="7711"/>
    <x v="10"/>
    <x v="0"/>
    <s v="DEPRECIATION SOLID WASTE ELEC GEN FACIL           "/>
    <n v="0"/>
    <n v="0"/>
    <n v="0"/>
    <n v="0"/>
    <s v="P  "/>
    <n v="0"/>
    <s v="7"/>
    <s v="7711"/>
    <s v="2"/>
    <s v="272"/>
  </r>
  <r>
    <s v="7711272106020MRCZZ11"/>
    <s v="7711"/>
    <n v="7711"/>
    <x v="10"/>
    <x v="0"/>
    <s v="DEPRECIATION SOLID WASTE CAPITAL SPARES           "/>
    <n v="0"/>
    <n v="0"/>
    <n v="0"/>
    <n v="0"/>
    <s v="P  "/>
    <n v="0"/>
    <s v="7"/>
    <s v="7711"/>
    <s v="2"/>
    <s v="272"/>
  </r>
  <r>
    <s v="7711272330020MRCZZ11"/>
    <s v="7711"/>
    <n v="7711"/>
    <x v="10"/>
    <x v="0"/>
    <s v="DEPRECIATION LANDFILL SITES                       "/>
    <n v="0"/>
    <n v="0"/>
    <n v="0"/>
    <n v="0"/>
    <s v="P  "/>
    <n v="8403274"/>
    <s v="7"/>
    <s v="7711"/>
    <s v="2"/>
    <s v="272"/>
  </r>
  <r>
    <s v="7711320135020MRCZZ11"/>
    <s v="7711"/>
    <n v="7711"/>
    <x v="10"/>
    <x v="1"/>
    <s v="PPE INFRA: SOLID WASTE INFRA - GAINS              "/>
    <n v="0"/>
    <n v="0"/>
    <n v="0"/>
    <n v="0"/>
    <s v="P  "/>
    <n v="0"/>
    <s v="7"/>
    <s v="7711"/>
    <s v="3"/>
    <s v="320"/>
  </r>
  <r>
    <s v="7711320140020MRCZZ11"/>
    <s v="7711"/>
    <n v="7711"/>
    <x v="10"/>
    <x v="3"/>
    <s v="PPE INFRA: SOLID WASTE INFRA - LOSSES             "/>
    <n v="0"/>
    <n v="0"/>
    <n v="0"/>
    <n v="0"/>
    <s v="P  "/>
    <n v="0"/>
    <s v="7"/>
    <s v="7711"/>
    <s v="3"/>
    <s v="320"/>
  </r>
  <r>
    <s v="7711350070020MRCZZ11"/>
    <s v="7711"/>
    <n v="7711"/>
    <x v="10"/>
    <x v="3"/>
    <s v="IL PPE: INFRASTRUCT - WASTE MANAGEMENT            "/>
    <n v="0"/>
    <n v="0"/>
    <n v="0"/>
    <n v="0"/>
    <s v="P  "/>
    <n v="0"/>
    <s v="7"/>
    <s v="7711"/>
    <s v="3"/>
    <s v="350"/>
  </r>
  <r>
    <s v="7711360070020MRCZZ11"/>
    <s v="7711"/>
    <n v="7711"/>
    <x v="10"/>
    <x v="3"/>
    <s v="RIL PPE: INFRASTRUCT - WASTE MANAGEMENT           "/>
    <n v="0"/>
    <n v="0"/>
    <n v="0"/>
    <n v="0"/>
    <s v="P  "/>
    <n v="0"/>
    <s v="7"/>
    <s v="7711"/>
    <s v="3"/>
    <s v="360"/>
  </r>
  <r>
    <s v="7711395002020MRC1211"/>
    <s v="7711"/>
    <n v="7711"/>
    <x v="10"/>
    <x v="1"/>
    <s v="DPT CHG - VEHICLE RENTAL                          "/>
    <n v="0"/>
    <n v="264032.46999999997"/>
    <n v="0"/>
    <n v="264032.46999999997"/>
    <s v="P  "/>
    <n v="393127"/>
    <s v="7"/>
    <s v="7711"/>
    <s v="3"/>
    <s v="395"/>
  </r>
  <r>
    <s v="7711395017020MRC1H11"/>
    <s v="7711"/>
    <n v="7711"/>
    <x v="10"/>
    <x v="1"/>
    <s v="DPT CHG - FUEL RECHARGE                           "/>
    <n v="0"/>
    <n v="3550530"/>
    <n v="0"/>
    <n v="3550530"/>
    <s v="P  "/>
    <n v="238173"/>
    <s v="7"/>
    <s v="7711"/>
    <s v="3"/>
    <s v="395"/>
  </r>
  <r>
    <s v="7711395018020MRC1J11"/>
    <s v="7711"/>
    <n v="7711"/>
    <x v="10"/>
    <x v="1"/>
    <s v="DPT CHG - ELECTRICITY                             "/>
    <n v="0"/>
    <n v="4875.17"/>
    <n v="0"/>
    <n v="4875.17"/>
    <s v="P  "/>
    <n v="900000"/>
    <s v="7"/>
    <s v="7711"/>
    <s v="3"/>
    <s v="395"/>
  </r>
  <r>
    <s v="7711395023020MRC1L11"/>
    <s v="7711"/>
    <n v="7711"/>
    <x v="10"/>
    <x v="1"/>
    <s v="DPT CHG INSURANCE FEES                            "/>
    <n v="0"/>
    <n v="0"/>
    <n v="0"/>
    <n v="0"/>
    <s v="P  "/>
    <n v="0"/>
    <s v="7"/>
    <s v="7711"/>
    <s v="3"/>
    <s v="395"/>
  </r>
  <r>
    <s v="7711395049020MRC2A11"/>
    <s v="7711"/>
    <n v="7711"/>
    <x v="10"/>
    <x v="1"/>
    <s v="DPT CHG TELEPHONE                                 "/>
    <n v="0"/>
    <n v="29941.41"/>
    <n v="0"/>
    <n v="29941.41"/>
    <s v="P  "/>
    <n v="272640"/>
    <s v="7"/>
    <s v="7711"/>
    <s v="3"/>
    <s v="395"/>
  </r>
  <r>
    <s v="77113996050ZZZZZZZ11"/>
    <s v="7711"/>
    <n v="7711"/>
    <x v="10"/>
    <x v="1"/>
    <s v="TRF TO ACC SURPLUS DEFICIT                        "/>
    <n v="0"/>
    <n v="0"/>
    <n v="-8409315.5600000005"/>
    <n v="-8409315.5600000005"/>
    <s v="P  "/>
    <n v="0"/>
    <s v="7"/>
    <s v="7711"/>
    <s v="3"/>
    <s v="399"/>
  </r>
  <r>
    <s v="77113996100ZZZZZZZ11"/>
    <s v="7711"/>
    <n v="7711"/>
    <x v="10"/>
    <x v="1"/>
    <s v="TRF FROM ACC SURPLUS DEFICIT                      "/>
    <n v="0"/>
    <n v="0"/>
    <n v="0"/>
    <n v="0"/>
    <s v="P  "/>
    <n v="0"/>
    <s v="7"/>
    <s v="7711"/>
    <s v="3"/>
    <s v="399"/>
  </r>
  <r>
    <s v="77116450010ZZZZZZZ11"/>
    <s v="7711"/>
    <n v="7711"/>
    <x v="10"/>
    <x v="4"/>
    <s v="PPE COST SOLID WASTE INFR COST OPEN BAL           "/>
    <n v="0"/>
    <n v="0"/>
    <n v="0"/>
    <n v="0"/>
    <s v="GP "/>
    <n v="0"/>
    <s v="7"/>
    <s v="7711"/>
    <s v="6"/>
    <s v="645"/>
  </r>
  <r>
    <s v="7711645002079Z01ZZ11"/>
    <s v="7711"/>
    <n v="7711"/>
    <x v="10"/>
    <x v="4"/>
    <s v="WAAIHOEK PRECINCT REDEVELOPMENT                   "/>
    <n v="0"/>
    <n v="0"/>
    <n v="0"/>
    <n v="0"/>
    <s v="P  "/>
    <n v="0"/>
    <s v="7"/>
    <s v="7711"/>
    <s v="6"/>
    <s v="645"/>
  </r>
  <r>
    <s v="7711645002081RK1ZZ11"/>
    <s v="7711"/>
    <n v="7711"/>
    <x v="10"/>
    <x v="4"/>
    <s v="EXTENTION OF WEIGHBRIDGE OFFICE AT NORTH          "/>
    <n v="0"/>
    <n v="690742.98"/>
    <n v="0"/>
    <n v="690742.98"/>
    <s v="P  "/>
    <n v="844000"/>
    <s v="7"/>
    <s v="7711"/>
    <s v="6"/>
    <s v="645"/>
  </r>
  <r>
    <s v="7711645002081Y91ZZ40"/>
    <s v="7711"/>
    <n v="7711"/>
    <x v="10"/>
    <x v="4"/>
    <s v="UPGRADE AND REFURB BOTSH LANDFILL SITES           "/>
    <n v="0"/>
    <n v="0"/>
    <n v="0"/>
    <n v="0"/>
    <s v="P  "/>
    <n v="0"/>
    <s v="7"/>
    <s v="7711"/>
    <s v="6"/>
    <s v="645"/>
  </r>
  <r>
    <s v="7711645002081Y92ZZ11"/>
    <s v="7711"/>
    <n v="7711"/>
    <x v="10"/>
    <x v="4"/>
    <s v="SIGNBOARDS PROHIBITING ILLEGAL DUMPING            "/>
    <n v="0"/>
    <n v="0"/>
    <n v="0"/>
    <n v="0"/>
    <s v="P  "/>
    <n v="0"/>
    <s v="7"/>
    <s v="7711"/>
    <s v="6"/>
    <s v="645"/>
  </r>
  <r>
    <s v="7711645002081Y93ZZ20"/>
    <s v="7711"/>
    <n v="7711"/>
    <x v="10"/>
    <x v="4"/>
    <s v="UPGR  UPLIFT EX W/R OFF AT S/HERN L/SITE          "/>
    <n v="0"/>
    <n v="0"/>
    <n v="0"/>
    <n v="0"/>
    <s v="P  "/>
    <n v="0"/>
    <s v="7"/>
    <s v="7711"/>
    <s v="6"/>
    <s v="645"/>
  </r>
  <r>
    <s v="7711645002081Y94ZZ20"/>
    <s v="7711"/>
    <n v="7711"/>
    <x v="10"/>
    <x v="4"/>
    <s v="UPGRADE REFURB  NORTHERN LANDFILL SITES           "/>
    <n v="0"/>
    <n v="0"/>
    <n v="0"/>
    <n v="0"/>
    <s v="P  "/>
    <n v="1693561"/>
    <s v="7"/>
    <s v="7711"/>
    <s v="6"/>
    <s v="645"/>
  </r>
  <r>
    <s v="7711645002081Y95ZZ11"/>
    <s v="7711"/>
    <n v="7711"/>
    <x v="10"/>
    <x v="4"/>
    <s v="UPGRADE REFURB SOUTHERN LANDFILL SITES            "/>
    <n v="0"/>
    <n v="0"/>
    <n v="0"/>
    <n v="0"/>
    <s v="P  "/>
    <n v="2693560"/>
    <s v="7"/>
    <s v="7711"/>
    <s v="6"/>
    <s v="645"/>
  </r>
  <r>
    <s v="7711645002081Y96ZZ11"/>
    <s v="7711"/>
    <n v="7711"/>
    <x v="10"/>
    <x v="4"/>
    <s v="NEW FENCE AT NORTHERN LANDFILL SITE               "/>
    <n v="0"/>
    <n v="2299504.33"/>
    <n v="0"/>
    <n v="2299504.33"/>
    <s v="P  "/>
    <n v="2500000"/>
    <s v="7"/>
    <s v="7711"/>
    <s v="6"/>
    <s v="645"/>
  </r>
  <r>
    <s v="7711645002081Y97ZZ20"/>
    <s v="7711"/>
    <n v="7711"/>
    <x v="10"/>
    <x v="4"/>
    <s v="NEW FENCE AT SOUTHERN LANDFILL SITE               "/>
    <n v="0"/>
    <n v="1713586.42"/>
    <n v="0"/>
    <n v="1713586.42"/>
    <s v="P  "/>
    <n v="3000000"/>
    <s v="7"/>
    <s v="7711"/>
    <s v="6"/>
    <s v="645"/>
  </r>
  <r>
    <s v="7711645002081Y98ZZ11"/>
    <s v="7711"/>
    <n v="7711"/>
    <x v="10"/>
    <x v="4"/>
    <s v="UPGRADE REFURB SOLID WASTE MANAGE DEPOTS          "/>
    <n v="0"/>
    <n v="0"/>
    <n v="0"/>
    <n v="0"/>
    <s v="P  "/>
    <n v="0"/>
    <s v="7"/>
    <s v="7711"/>
    <s v="6"/>
    <s v="645"/>
  </r>
  <r>
    <s v="7711645002081Y99ZZ11"/>
    <s v="7711"/>
    <n v="7711"/>
    <x v="10"/>
    <x v="4"/>
    <s v="REFUSE BINS FOR CBD'S IN METRO                    "/>
    <n v="0"/>
    <n v="0"/>
    <n v="0"/>
    <n v="0"/>
    <s v="P  "/>
    <n v="0"/>
    <s v="7"/>
    <s v="7711"/>
    <s v="6"/>
    <s v="645"/>
  </r>
  <r>
    <s v="77116450030ZZZZZZZ11"/>
    <s v="7711"/>
    <n v="7711"/>
    <x v="10"/>
    <x v="4"/>
    <s v="PPE COST SOLID WASTE INF COST DECOM LIAB          "/>
    <n v="0"/>
    <n v="0"/>
    <n v="0"/>
    <n v="0"/>
    <s v="GP "/>
    <n v="0"/>
    <s v="7"/>
    <s v="7711"/>
    <s v="6"/>
    <s v="645"/>
  </r>
  <r>
    <s v="77116450040ZZZZZZZ11"/>
    <s v="7711"/>
    <n v="7711"/>
    <x v="10"/>
    <x v="4"/>
    <s v="PPE COST SOLID WASTE INFR COST COR ERROR          "/>
    <n v="0"/>
    <n v="0"/>
    <n v="0"/>
    <n v="0"/>
    <s v="GP "/>
    <n v="0"/>
    <s v="7"/>
    <s v="7711"/>
    <s v="6"/>
    <s v="645"/>
  </r>
  <r>
    <s v="77116450050ZZZZZZZ11"/>
    <s v="7711"/>
    <n v="7711"/>
    <x v="10"/>
    <x v="4"/>
    <s v="PPE COST SOLID WASTE INFRASTR COST CHGAP          "/>
    <n v="0"/>
    <n v="0"/>
    <n v="0"/>
    <n v="0"/>
    <s v="GP "/>
    <n v="0"/>
    <s v="7"/>
    <s v="7711"/>
    <s v="6"/>
    <s v="645"/>
  </r>
  <r>
    <s v="77116450060ZZZZZZZ11"/>
    <s v="7711"/>
    <n v="7711"/>
    <x v="10"/>
    <x v="4"/>
    <s v="PPE COST SOLID WASTE INFR COST DISPOSAL           "/>
    <n v="0"/>
    <n v="0"/>
    <n v="0"/>
    <n v="0"/>
    <s v="GP "/>
    <n v="0"/>
    <s v="7"/>
    <s v="7711"/>
    <s v="6"/>
    <s v="645"/>
  </r>
  <r>
    <s v="77116450070ZZZZZZZ11"/>
    <s v="7711"/>
    <n v="7711"/>
    <x v="10"/>
    <x v="4"/>
    <s v="PPE COST SOLID WASTE INF COST TRANSFER I          "/>
    <n v="0"/>
    <n v="0"/>
    <n v="0"/>
    <n v="0"/>
    <s v="GP "/>
    <n v="0"/>
    <s v="7"/>
    <s v="7711"/>
    <s v="6"/>
    <s v="645"/>
  </r>
  <r>
    <s v="77116450080ZZZZZZZ11"/>
    <s v="7711"/>
    <n v="7711"/>
    <x v="10"/>
    <x v="4"/>
    <s v="PPE COST SOLID WASTE INF COST TRANSFER O          "/>
    <n v="0"/>
    <n v="0"/>
    <n v="-4703833.95"/>
    <n v="-4703833.95"/>
    <s v="GP "/>
    <n v="0"/>
    <s v="7"/>
    <s v="7711"/>
    <s v="6"/>
    <s v="645"/>
  </r>
  <r>
    <s v="77116450210ZZZZZZZ11"/>
    <s v="7711"/>
    <n v="7711"/>
    <x v="10"/>
    <x v="4"/>
    <s v="PPE COST SOLID WASTE INFR AD OPENING BAL          "/>
    <n v="0"/>
    <n v="0"/>
    <n v="0"/>
    <n v="0"/>
    <s v="GP "/>
    <n v="0"/>
    <s v="7"/>
    <s v="7711"/>
    <s v="6"/>
    <s v="645"/>
  </r>
  <r>
    <s v="77116450220ZZZZZZZ11"/>
    <s v="7711"/>
    <n v="7711"/>
    <x v="10"/>
    <x v="4"/>
    <s v="PPE COST SOLID WASTE INFR AD OTHER CHG            "/>
    <n v="0"/>
    <n v="0"/>
    <n v="0"/>
    <n v="0"/>
    <s v="GP "/>
    <n v="0"/>
    <s v="7"/>
    <s v="7711"/>
    <s v="6"/>
    <s v="645"/>
  </r>
  <r>
    <s v="77116450230ZZZZZZZ11"/>
    <s v="7711"/>
    <n v="7711"/>
    <x v="10"/>
    <x v="4"/>
    <s v="PPE COST SOLID WASTE INF AD DEPRECIATION          "/>
    <n v="0"/>
    <n v="0"/>
    <n v="0"/>
    <n v="0"/>
    <s v="GP "/>
    <n v="0"/>
    <s v="7"/>
    <s v="7711"/>
    <s v="6"/>
    <s v="645"/>
  </r>
  <r>
    <s v="77116450240ZZZZZZZ11"/>
    <s v="7711"/>
    <n v="7711"/>
    <x v="10"/>
    <x v="4"/>
    <s v="PPE COST SOLID WASTE INFRAST AD DISPOSAL          "/>
    <n v="0"/>
    <n v="0"/>
    <n v="0"/>
    <n v="0"/>
    <s v="GP "/>
    <n v="0"/>
    <s v="7"/>
    <s v="7711"/>
    <s v="6"/>
    <s v="645"/>
  </r>
  <r>
    <s v="77116450250ZZZZZZZ11"/>
    <s v="7711"/>
    <n v="7711"/>
    <x v="10"/>
    <x v="4"/>
    <s v="PPE COST SOLID WASTE INFRAST AD TRANSFER          "/>
    <n v="0"/>
    <n v="0"/>
    <n v="0"/>
    <n v="0"/>
    <s v="GP "/>
    <n v="0"/>
    <s v="7"/>
    <s v="7711"/>
    <s v="6"/>
    <s v="645"/>
  </r>
  <r>
    <s v="77116450310ZZZZZZZ11"/>
    <s v="7711"/>
    <n v="7711"/>
    <x v="10"/>
    <x v="4"/>
    <s v="PPE COST SOLID WASTE INFR AI OPENING BAL          "/>
    <n v="0"/>
    <n v="0"/>
    <n v="0"/>
    <n v="0"/>
    <s v="GP "/>
    <n v="0"/>
    <s v="7"/>
    <s v="7711"/>
    <s v="6"/>
    <s v="645"/>
  </r>
  <r>
    <s v="77116450320ZZZZZZZ11"/>
    <s v="7711"/>
    <n v="7711"/>
    <x v="10"/>
    <x v="4"/>
    <s v="PPE COST SOLID WASTE INFR AI IMPAIRMENT           "/>
    <n v="0"/>
    <n v="0"/>
    <n v="0"/>
    <n v="0"/>
    <s v="GP "/>
    <n v="0"/>
    <s v="7"/>
    <s v="7711"/>
    <s v="6"/>
    <s v="645"/>
  </r>
  <r>
    <s v="77116450330ZZZZZZZ11"/>
    <s v="7711"/>
    <n v="7711"/>
    <x v="10"/>
    <x v="4"/>
    <s v="PPE COST SOLID WASTE INF AI DISPOSAL/TRF          "/>
    <n v="0"/>
    <n v="0"/>
    <n v="0"/>
    <n v="0"/>
    <s v="GP "/>
    <n v="0"/>
    <s v="7"/>
    <s v="7711"/>
    <s v="6"/>
    <s v="645"/>
  </r>
  <r>
    <s v="77116450340ZZZZZZZ11"/>
    <s v="7711"/>
    <n v="7711"/>
    <x v="10"/>
    <x v="4"/>
    <s v="PPE COST SOLID WASTE INF AI CHG NOT LIST          "/>
    <n v="0"/>
    <n v="0"/>
    <n v="0"/>
    <n v="0"/>
    <s v="GP "/>
    <n v="0"/>
    <s v="7"/>
    <s v="7711"/>
    <s v="6"/>
    <s v="645"/>
  </r>
  <r>
    <s v="77116680010ZZZZZZZ11"/>
    <s v="7711"/>
    <n v="7711"/>
    <x v="10"/>
    <x v="4"/>
    <s v="WIP OPENING BALANCE                               "/>
    <n v="0"/>
    <n v="0"/>
    <n v="0"/>
    <n v="0"/>
    <s v="GP "/>
    <n v="0"/>
    <s v="7"/>
    <s v="7711"/>
    <s v="6"/>
    <s v="668"/>
  </r>
  <r>
    <s v="77116680020ZZZZZZZ11"/>
    <s v="7711"/>
    <n v="7711"/>
    <x v="10"/>
    <x v="4"/>
    <s v="WIP ACQUISITION OUTSOURCED                        "/>
    <n v="0"/>
    <n v="0"/>
    <n v="0"/>
    <n v="0"/>
    <s v="GP "/>
    <n v="0"/>
    <s v="7"/>
    <s v="7711"/>
    <s v="6"/>
    <s v="668"/>
  </r>
  <r>
    <s v="77116680030ZZZZZZZ11"/>
    <s v="7711"/>
    <n v="7711"/>
    <x v="10"/>
    <x v="4"/>
    <s v="WIP ACQUISITION OWN ACC CONSTR MAT&amp;SUPPL          "/>
    <n v="0"/>
    <n v="0"/>
    <n v="0"/>
    <n v="0"/>
    <s v="GP "/>
    <n v="0"/>
    <s v="7"/>
    <s v="7711"/>
    <s v="6"/>
    <s v="668"/>
  </r>
  <r>
    <s v="77116680040ZZZZZZZ11"/>
    <s v="7711"/>
    <n v="7711"/>
    <x v="10"/>
    <x v="4"/>
    <s v="WIP ACQ OWN ACC CONSTR COMPENS EMPLOYEE           "/>
    <n v="0"/>
    <n v="0"/>
    <n v="0"/>
    <n v="0"/>
    <s v="GP "/>
    <n v="0"/>
    <s v="7"/>
    <s v="7711"/>
    <s v="6"/>
    <s v="668"/>
  </r>
  <r>
    <s v="77116680050ZZZZZZZ11"/>
    <s v="7711"/>
    <n v="7711"/>
    <x v="10"/>
    <x v="4"/>
    <s v="WIP ACQ OWN ACC CONSTR COST SITE PREP             "/>
    <n v="0"/>
    <n v="0"/>
    <n v="0"/>
    <n v="0"/>
    <s v="GP "/>
    <n v="0"/>
    <s v="7"/>
    <s v="7711"/>
    <s v="6"/>
    <s v="668"/>
  </r>
  <r>
    <s v="77116680060ZZZZZZZ11"/>
    <s v="7711"/>
    <n v="7711"/>
    <x v="10"/>
    <x v="4"/>
    <s v="WIP ACQ OWN ACC CONSTR DELIV &amp; HAND COST          "/>
    <n v="0"/>
    <n v="0"/>
    <n v="0"/>
    <n v="0"/>
    <s v="GP "/>
    <n v="0"/>
    <s v="7"/>
    <s v="7711"/>
    <s v="6"/>
    <s v="668"/>
  </r>
  <r>
    <s v="77116680070ZZZZZZZ11"/>
    <s v="7711"/>
    <n v="7711"/>
    <x v="10"/>
    <x v="4"/>
    <s v="WIP ACQ OWN ACC CONSTR INST &amp; ASSEM CST           "/>
    <n v="0"/>
    <n v="0"/>
    <n v="0"/>
    <n v="0"/>
    <s v="GP "/>
    <n v="0"/>
    <s v="7"/>
    <s v="7711"/>
    <s v="6"/>
    <s v="668"/>
  </r>
  <r>
    <s v="77116680080ZZZZZZZ11"/>
    <s v="7711"/>
    <n v="7711"/>
    <x v="10"/>
    <x v="4"/>
    <s v="WIP ACQ OWN ACC CONSTR COST TEST SITE             "/>
    <n v="0"/>
    <n v="0"/>
    <n v="0"/>
    <n v="0"/>
    <s v="GP "/>
    <n v="0"/>
    <s v="7"/>
    <s v="7711"/>
    <s v="6"/>
    <s v="668"/>
  </r>
  <r>
    <s v="77116680090ZZZZZZZ11"/>
    <s v="7711"/>
    <n v="7711"/>
    <x v="10"/>
    <x v="4"/>
    <s v="WIP ACQUISITION OWN ACC CONSTR PROF FEE           "/>
    <n v="0"/>
    <n v="0"/>
    <n v="0"/>
    <n v="0"/>
    <s v="GP "/>
    <n v="0"/>
    <s v="7"/>
    <s v="7711"/>
    <s v="6"/>
    <s v="668"/>
  </r>
  <r>
    <s v="77116680100ZZZZZZZ11"/>
    <s v="7711"/>
    <n v="7711"/>
    <x v="10"/>
    <x v="4"/>
    <s v="WIP ACQUISITION BORROWING COST                    "/>
    <n v="0"/>
    <n v="0"/>
    <n v="0"/>
    <n v="0"/>
    <s v="GP "/>
    <n v="0"/>
    <s v="7"/>
    <s v="7711"/>
    <s v="6"/>
    <s v="668"/>
  </r>
  <r>
    <s v="77118100010ZZZZZZZ11"/>
    <s v="7711"/>
    <n v="7711"/>
    <x v="10"/>
    <x v="2"/>
    <s v="ACC SUR/(DEF): OPENING BALANCE                    "/>
    <n v="4843038.7300000004"/>
    <n v="0"/>
    <n v="0"/>
    <n v="4843038.7300000004"/>
    <s v="GP "/>
    <n v="0"/>
    <s v="7"/>
    <s v="7711"/>
    <s v="8"/>
    <s v="810"/>
  </r>
  <r>
    <s v="77118100020ZZZZZZZ11"/>
    <s v="7711"/>
    <n v="7711"/>
    <x v="10"/>
    <x v="2"/>
    <s v="ACC SUR/(DEF): CHANGES IN ACC POLICY              "/>
    <n v="0"/>
    <n v="0"/>
    <n v="0"/>
    <n v="0"/>
    <s v="GP "/>
    <n v="0"/>
    <s v="7"/>
    <s v="7711"/>
    <s v="8"/>
    <s v="810"/>
  </r>
  <r>
    <s v="77118100030ZZZZZZZ11"/>
    <s v="7711"/>
    <n v="7711"/>
    <x v="10"/>
    <x v="2"/>
    <s v="ACC SUR/(DEF): CORREC PRIOR PERIOD ERROR          "/>
    <n v="0"/>
    <n v="0"/>
    <n v="0"/>
    <n v="0"/>
    <s v="GP "/>
    <n v="0"/>
    <s v="7"/>
    <s v="7711"/>
    <s v="8"/>
    <s v="810"/>
  </r>
  <r>
    <s v="77118100040ZZZZZZZ11"/>
    <s v="7711"/>
    <n v="7711"/>
    <x v="10"/>
    <x v="2"/>
    <s v="ACC SUR/(DEF): TRF TO/FROM ACCUM SURPLUS          "/>
    <n v="0"/>
    <n v="8409315.5600000005"/>
    <n v="0"/>
    <n v="8409315.5600000005"/>
    <s v="GP "/>
    <n v="0"/>
    <s v="7"/>
    <s v="7711"/>
    <s v="8"/>
    <s v="810"/>
  </r>
  <r>
    <s v="77118100050ZZZZZZZ11"/>
    <s v="7711"/>
    <n v="7711"/>
    <x v="10"/>
    <x v="2"/>
    <s v="ACC SUR/(DEF): TRF TO/FROM RESERVES               "/>
    <n v="0"/>
    <n v="0"/>
    <n v="0"/>
    <n v="0"/>
    <s v="GP "/>
    <n v="0"/>
    <s v="7"/>
    <s v="7711"/>
    <s v="8"/>
    <s v="810"/>
  </r>
  <r>
    <s v="77118100060ZZZZZZZ11"/>
    <s v="7711"/>
    <n v="7711"/>
    <x v="10"/>
    <x v="2"/>
    <s v="ACC SUR/(DEF): DEPRECIATION OFFSETS               "/>
    <n v="0"/>
    <n v="0"/>
    <n v="0"/>
    <n v="0"/>
    <s v="GP "/>
    <n v="0"/>
    <s v="7"/>
    <s v="7711"/>
    <s v="8"/>
    <s v="810"/>
  </r>
  <r>
    <s v="7721132201020ZZZZZ11"/>
    <s v="7721"/>
    <n v="7721"/>
    <x v="10"/>
    <x v="5"/>
    <s v="WASTE MANGEMENT: DISPOSAL FACILITIES              "/>
    <n v="0"/>
    <n v="0"/>
    <n v="-894.78"/>
    <n v="-894.78"/>
    <s v="P  "/>
    <n v="-46310"/>
    <s v="7"/>
    <s v="7721"/>
    <s v="1"/>
    <s v="132"/>
  </r>
  <r>
    <s v="7721132204020ZZZZZ11"/>
    <s v="7721"/>
    <n v="7721"/>
    <x v="10"/>
    <x v="5"/>
    <s v="WASTE MANGEMENT: WASTE BINS                       "/>
    <n v="0"/>
    <n v="0"/>
    <n v="0"/>
    <n v="0"/>
    <s v="P  "/>
    <n v="0"/>
    <s v="7"/>
    <s v="7721"/>
    <s v="1"/>
    <s v="132"/>
  </r>
  <r>
    <s v="7721211001020MRCZZ11"/>
    <s v="7721"/>
    <n v="7721"/>
    <x v="10"/>
    <x v="0"/>
    <s v="MS: SAL &amp; ALL: BASIC SALARY &amp; WAGES               "/>
    <n v="0"/>
    <n v="12331461.08"/>
    <n v="0"/>
    <n v="13132107.9"/>
    <s v="P  "/>
    <n v="11932930"/>
    <s v="7"/>
    <s v="7721"/>
    <s v="2"/>
    <s v="211"/>
  </r>
  <r>
    <s v="7721211022020MRCZZ11"/>
    <s v="7721"/>
    <n v="7721"/>
    <x v="10"/>
    <x v="0"/>
    <s v="MS: ALL - CELLULAR &amp; TELEPHONE                    "/>
    <n v="0"/>
    <n v="10081.16"/>
    <n v="0"/>
    <n v="10081.16"/>
    <s v="P  "/>
    <n v="20400"/>
    <s v="7"/>
    <s v="7721"/>
    <s v="2"/>
    <s v="211"/>
  </r>
  <r>
    <s v="7721211026020MRCZZ11"/>
    <s v="7721"/>
    <n v="7721"/>
    <x v="10"/>
    <x v="0"/>
    <s v="MS: HB &amp; INC: HOUSING BENEFITS                    "/>
    <n v="0"/>
    <n v="34947.17"/>
    <n v="0"/>
    <n v="34947.17"/>
    <s v="P  "/>
    <n v="30744"/>
    <s v="7"/>
    <s v="7721"/>
    <s v="2"/>
    <s v="211"/>
  </r>
  <r>
    <s v="7721211028020MRCZZ11"/>
    <s v="7721"/>
    <n v="7721"/>
    <x v="10"/>
    <x v="0"/>
    <s v="MS: HB &amp; INC: LAUNDRY                             "/>
    <n v="0"/>
    <n v="1831.19"/>
    <n v="0"/>
    <n v="1831.19"/>
    <s v="P  "/>
    <n v="1837"/>
    <s v="7"/>
    <s v="7721"/>
    <s v="2"/>
    <s v="211"/>
  </r>
  <r>
    <s v="7721211034020MRCZZ11"/>
    <s v="7721"/>
    <n v="7721"/>
    <x v="10"/>
    <x v="0"/>
    <s v="MS: ALL - TRAVEL OR MOTOR VEHICLE                 "/>
    <n v="0"/>
    <n v="513249.12"/>
    <n v="0"/>
    <n v="528765.09"/>
    <s v="P  "/>
    <n v="665631"/>
    <s v="7"/>
    <s v="7721"/>
    <s v="2"/>
    <s v="211"/>
  </r>
  <r>
    <s v="7721211036020MRCZZ11"/>
    <s v="7721"/>
    <n v="7721"/>
    <x v="10"/>
    <x v="0"/>
    <s v="MS: OVERTIME - NON STRUCTURED                     "/>
    <n v="0"/>
    <n v="1011718.03"/>
    <n v="0"/>
    <n v="1113517.1000000001"/>
    <s v="P  "/>
    <n v="344608"/>
    <s v="7"/>
    <s v="7721"/>
    <s v="2"/>
    <s v="211"/>
  </r>
  <r>
    <s v="7721211038020MRCZZ11"/>
    <s v="7721"/>
    <n v="7721"/>
    <x v="10"/>
    <x v="0"/>
    <s v="MS: OVERTIME - STRUCTURED                         "/>
    <n v="0"/>
    <n v="3418374.39"/>
    <n v="0"/>
    <n v="3725455.13"/>
    <s v="P  "/>
    <n v="1170285"/>
    <s v="7"/>
    <s v="7721"/>
    <s v="2"/>
    <s v="211"/>
  </r>
  <r>
    <s v="7721211040020MRCZZ11"/>
    <s v="7721"/>
    <n v="7721"/>
    <x v="10"/>
    <x v="0"/>
    <s v="MS: PAYMENTS - SHIFT ADD REMUNERATION             "/>
    <n v="0"/>
    <n v="0"/>
    <n v="-0.01"/>
    <n v="-0.01"/>
    <s v="P  "/>
    <n v="0"/>
    <s v="7"/>
    <s v="7721"/>
    <s v="2"/>
    <s v="211"/>
  </r>
  <r>
    <s v="7721211044020MRCZZ11"/>
    <s v="7721"/>
    <n v="7721"/>
    <x v="10"/>
    <x v="0"/>
    <s v="MS: SRB - ACTING ALLOWANCE                        "/>
    <n v="0"/>
    <n v="602150.51"/>
    <n v="0"/>
    <n v="637052.51"/>
    <s v="P  "/>
    <n v="1083302"/>
    <s v="7"/>
    <s v="7721"/>
    <s v="2"/>
    <s v="211"/>
  </r>
  <r>
    <s v="7721211046020MRCZZ11"/>
    <s v="7721"/>
    <n v="7721"/>
    <x v="10"/>
    <x v="0"/>
    <s v="MS: SRB - ANNUAL BONUS                            "/>
    <n v="0"/>
    <n v="875156.8"/>
    <n v="0"/>
    <n v="875156.8"/>
    <s v="P  "/>
    <n v="1016288"/>
    <s v="7"/>
    <s v="7721"/>
    <s v="2"/>
    <s v="211"/>
  </r>
  <r>
    <s v="7721211050020MRCZZ11"/>
    <s v="7721"/>
    <n v="7721"/>
    <x v="10"/>
    <x v="0"/>
    <s v="MS: SRB - LONG SERVICE AWARD                      "/>
    <n v="0"/>
    <n v="110685.53"/>
    <n v="0"/>
    <n v="110685.53"/>
    <s v="P  "/>
    <n v="55154"/>
    <s v="7"/>
    <s v="7721"/>
    <s v="2"/>
    <s v="211"/>
  </r>
  <r>
    <s v="7721211063020MRCZZ11"/>
    <s v="7721"/>
    <n v="7721"/>
    <x v="10"/>
    <x v="0"/>
    <s v="MS: SRB - NON PENSIONABLE                         "/>
    <n v="0"/>
    <n v="272346.71999999997"/>
    <n v="0"/>
    <n v="299667.03000000003"/>
    <s v="P  "/>
    <n v="224794"/>
    <s v="7"/>
    <s v="7721"/>
    <s v="2"/>
    <s v="211"/>
  </r>
  <r>
    <s v="7721213001020MRCZZ11"/>
    <s v="7721"/>
    <n v="7721"/>
    <x v="10"/>
    <x v="0"/>
    <s v="MS: SOC CONTR - BARGAINING COUNCIL                "/>
    <n v="0"/>
    <n v="6020.01"/>
    <n v="0"/>
    <n v="6448.76"/>
    <s v="P  "/>
    <n v="7004"/>
    <s v="7"/>
    <s v="7721"/>
    <s v="2"/>
    <s v="213"/>
  </r>
  <r>
    <s v="7721213010020MRCZZ11"/>
    <s v="7721"/>
    <n v="7721"/>
    <x v="10"/>
    <x v="0"/>
    <s v="MS: SOC CONTR - GROUP LIFE INSURANCE              "/>
    <n v="0"/>
    <n v="132294.57999999999"/>
    <n v="0"/>
    <n v="144156.14000000001"/>
    <s v="P  "/>
    <n v="132845"/>
    <s v="7"/>
    <s v="7721"/>
    <s v="2"/>
    <s v="213"/>
  </r>
  <r>
    <s v="7721213020020MRCZZ11"/>
    <s v="7721"/>
    <n v="7721"/>
    <x v="10"/>
    <x v="0"/>
    <s v="MS: SOC CONTR - MEDICAL                           "/>
    <n v="0"/>
    <n v="1127741.51"/>
    <n v="0"/>
    <n v="1130440.31"/>
    <s v="P  "/>
    <n v="1040566"/>
    <s v="7"/>
    <s v="7721"/>
    <s v="2"/>
    <s v="213"/>
  </r>
  <r>
    <s v="7721213030020MRCZZ11"/>
    <s v="7721"/>
    <n v="7721"/>
    <x v="10"/>
    <x v="0"/>
    <s v="MS: SOC CONTR - PENSION                           "/>
    <n v="0"/>
    <n v="1714598.77"/>
    <n v="0"/>
    <n v="1815693.39"/>
    <s v="P  "/>
    <n v="1954942"/>
    <s v="7"/>
    <s v="7721"/>
    <s v="2"/>
    <s v="213"/>
  </r>
  <r>
    <s v="7721213040020MRCZZ11"/>
    <s v="7721"/>
    <n v="7721"/>
    <x v="10"/>
    <x v="0"/>
    <s v="MS: SOC CONTR - UNEMPLOYMENT INSUR FUND           "/>
    <n v="0"/>
    <n v="103878.74"/>
    <n v="0"/>
    <n v="109704.24"/>
    <s v="P  "/>
    <n v="122212"/>
    <s v="7"/>
    <s v="7721"/>
    <s v="2"/>
    <s v="213"/>
  </r>
  <r>
    <s v="7721226120020MRCZZ11"/>
    <s v="7721"/>
    <n v="7721"/>
    <x v="10"/>
    <x v="0"/>
    <s v="OS: ELECTRICAL                                    "/>
    <n v="0"/>
    <n v="0"/>
    <n v="0"/>
    <n v="0"/>
    <s v="P  "/>
    <n v="0"/>
    <s v="7"/>
    <s v="7721"/>
    <s v="2"/>
    <s v="226"/>
  </r>
  <r>
    <s v="7721226330020MRCZZ11"/>
    <s v="7721"/>
    <n v="7721"/>
    <x v="10"/>
    <x v="0"/>
    <s v="OS: LITTER PICKING &amp; STREET CLEANING              "/>
    <n v="0"/>
    <n v="74135.31"/>
    <n v="0"/>
    <n v="74135.31"/>
    <s v="P  "/>
    <n v="171600"/>
    <s v="7"/>
    <s v="7721"/>
    <s v="2"/>
    <s v="226"/>
  </r>
  <r>
    <s v="7721227041020MRCZZ11"/>
    <s v="7721"/>
    <n v="7721"/>
    <x v="10"/>
    <x v="0"/>
    <s v="C&amp;PS: B&amp;A PROJECT MANAGEMENT                      "/>
    <n v="0"/>
    <n v="0"/>
    <n v="0"/>
    <n v="0"/>
    <s v="P  "/>
    <n v="40736"/>
    <s v="7"/>
    <s v="7721"/>
    <s v="2"/>
    <s v="227"/>
  </r>
  <r>
    <s v="7721228122020365ZZ11"/>
    <s v="7721"/>
    <n v="7721"/>
    <x v="10"/>
    <x v="0"/>
    <s v="CONTR: EVENT PROMOTERS                            "/>
    <n v="0"/>
    <n v="0"/>
    <n v="0"/>
    <n v="0"/>
    <s v="P  "/>
    <n v="19296"/>
    <s v="7"/>
    <s v="7721"/>
    <s v="2"/>
    <s v="228"/>
  </r>
  <r>
    <s v="7721230019020MRCZZ11"/>
    <s v="7721"/>
    <n v="7721"/>
    <x v="10"/>
    <x v="0"/>
    <s v="OC: ASSETS LESS THAN CAPITAL THRESHOLD            "/>
    <n v="0"/>
    <n v="0"/>
    <n v="0"/>
    <n v="0"/>
    <s v="P  "/>
    <n v="15858"/>
    <s v="7"/>
    <s v="7721"/>
    <s v="2"/>
    <s v="230"/>
  </r>
  <r>
    <s v="7721230111020MRCZZ11"/>
    <s v="7721"/>
    <n v="7721"/>
    <x v="10"/>
    <x v="0"/>
    <s v="OC: COMM - LICENCES (RADIO &amp; TELEVISION)          "/>
    <n v="0"/>
    <n v="0"/>
    <n v="0"/>
    <n v="0"/>
    <s v="P  "/>
    <n v="892"/>
    <s v="7"/>
    <s v="7721"/>
    <s v="2"/>
    <s v="230"/>
  </r>
  <r>
    <s v="7721230142020MRCZZ11"/>
    <s v="7721"/>
    <n v="7721"/>
    <x v="10"/>
    <x v="0"/>
    <s v="OC: CONTR TO PROV - REHAB LANDFILL SITES          "/>
    <n v="0"/>
    <n v="0"/>
    <n v="0"/>
    <n v="0"/>
    <s v="P  "/>
    <n v="1033745"/>
    <s v="7"/>
    <s v="7721"/>
    <s v="2"/>
    <s v="230"/>
  </r>
  <r>
    <s v="7721230361020MRCZZ11"/>
    <s v="7721"/>
    <n v="7721"/>
    <x v="10"/>
    <x v="0"/>
    <s v="OC: MUNICIPAL SERVICES                            "/>
    <n v="0"/>
    <n v="0"/>
    <n v="0"/>
    <n v="0"/>
    <s v="P  "/>
    <n v="75"/>
    <s v="7"/>
    <s v="7721"/>
    <s v="2"/>
    <s v="230"/>
  </r>
  <r>
    <s v="7721230451020MRCZZ11"/>
    <s v="7721"/>
    <n v="7721"/>
    <x v="10"/>
    <x v="0"/>
    <s v="OC: PRINTING &amp; PUBLICATIONS                       "/>
    <n v="0"/>
    <n v="0"/>
    <n v="0"/>
    <n v="0"/>
    <s v="P  "/>
    <n v="0"/>
    <s v="7"/>
    <s v="7721"/>
    <s v="2"/>
    <s v="230"/>
  </r>
  <r>
    <s v="7721230451D20MRCZZ11"/>
    <s v="7721"/>
    <n v="7721"/>
    <x v="10"/>
    <x v="0"/>
    <s v="OC: PRINTING &amp; PUBLICATIONS (PRINTING GE          "/>
    <n v="0"/>
    <n v="0"/>
    <n v="0"/>
    <n v="0"/>
    <s v="P  "/>
    <n v="2907"/>
    <s v="7"/>
    <s v="7721"/>
    <s v="2"/>
    <s v="230"/>
  </r>
  <r>
    <s v="7721230511020MRCZZ11"/>
    <s v="7721"/>
    <n v="7721"/>
    <x v="10"/>
    <x v="0"/>
    <s v="OC: REG FEES NATIONAL                             "/>
    <n v="0"/>
    <n v="366"/>
    <n v="0"/>
    <n v="366"/>
    <s v="P  "/>
    <n v="446"/>
    <s v="7"/>
    <s v="7721"/>
    <s v="2"/>
    <s v="230"/>
  </r>
  <r>
    <s v="7721230541020MRCZZ11"/>
    <s v="7721"/>
    <n v="7721"/>
    <x v="10"/>
    <x v="0"/>
    <s v="OC: SKILLS DEVELOPMENT FUND LEVY                  "/>
    <n v="0"/>
    <n v="190770.38"/>
    <n v="0"/>
    <n v="203406.59"/>
    <s v="P  "/>
    <n v="158786"/>
    <s v="7"/>
    <s v="7721"/>
    <s v="2"/>
    <s v="230"/>
  </r>
  <r>
    <s v="7721230572020MRCZZ11"/>
    <s v="7721"/>
    <n v="7721"/>
    <x v="10"/>
    <x v="0"/>
    <s v="OC: TOLL GATE FEES                                "/>
    <n v="0"/>
    <n v="0"/>
    <n v="0"/>
    <n v="0"/>
    <s v="P  "/>
    <n v="516"/>
    <s v="7"/>
    <s v="7721"/>
    <s v="2"/>
    <s v="230"/>
  </r>
  <r>
    <s v="7721230610020MRCZZ11"/>
    <s v="7721"/>
    <n v="7721"/>
    <x v="10"/>
    <x v="0"/>
    <s v="OC: UNIFORM &amp; PROTECTIVE CLOTHING                 "/>
    <n v="0"/>
    <n v="107655.07"/>
    <n v="0"/>
    <n v="107655.07"/>
    <s v="P  "/>
    <n v="180176"/>
    <s v="7"/>
    <s v="7721"/>
    <s v="2"/>
    <s v="230"/>
  </r>
  <r>
    <s v="7721232360020MRCZZ11"/>
    <s v="7721"/>
    <n v="7721"/>
    <x v="10"/>
    <x v="0"/>
    <s v="INVENTORY - MATERIALS &amp; SUPPLIES                  "/>
    <n v="0"/>
    <n v="0"/>
    <n v="0"/>
    <n v="0"/>
    <s v="P  "/>
    <n v="76"/>
    <s v="7"/>
    <s v="7721"/>
    <s v="2"/>
    <s v="232"/>
  </r>
  <r>
    <s v="7721232360N20MRCZZ11"/>
    <s v="7721"/>
    <n v="7721"/>
    <x v="10"/>
    <x v="0"/>
    <s v="INVENTORY - MATERIALS &amp; SUPPLIES(GENERAL          "/>
    <n v="0"/>
    <n v="61092.95"/>
    <n v="0"/>
    <n v="61092.95"/>
    <s v="P  "/>
    <n v="99770"/>
    <s v="7"/>
    <s v="7721"/>
    <s v="2"/>
    <s v="232"/>
  </r>
  <r>
    <s v="7721238360020MRCZZ11"/>
    <s v="7721"/>
    <n v="7721"/>
    <x v="10"/>
    <x v="0"/>
    <s v="OPR LEASES: MACHINERY &amp; EQUIPMENT                 "/>
    <n v="0"/>
    <n v="19475399.969999999"/>
    <n v="0"/>
    <n v="19475399.969999999"/>
    <s v="P  "/>
    <n v="20666852"/>
    <s v="7"/>
    <s v="7721"/>
    <s v="2"/>
    <s v="238"/>
  </r>
  <r>
    <s v="7721272100020MRCZZ11"/>
    <s v="7721"/>
    <n v="7721"/>
    <x v="10"/>
    <x v="0"/>
    <s v="DEPRECIATION SOLID WASTE LANDFILL SITES           "/>
    <n v="0"/>
    <n v="0"/>
    <n v="0"/>
    <n v="0"/>
    <s v="P  "/>
    <n v="0"/>
    <s v="7"/>
    <s v="7721"/>
    <s v="2"/>
    <s v="272"/>
  </r>
  <r>
    <s v="7721272242020MRCZZ11"/>
    <s v="7721"/>
    <n v="7721"/>
    <x v="10"/>
    <x v="0"/>
    <s v="DEPRECIATION ELEC POWER PLANTS                    "/>
    <n v="0"/>
    <n v="0"/>
    <n v="0"/>
    <n v="0"/>
    <s v="P  "/>
    <n v="0"/>
    <s v="7"/>
    <s v="7721"/>
    <s v="2"/>
    <s v="272"/>
  </r>
  <r>
    <s v="7721272243020MRCZZ11"/>
    <s v="7721"/>
    <n v="7721"/>
    <x v="10"/>
    <x v="0"/>
    <s v="DEPRECIATION ELEC HV SUBSTATIONS                  "/>
    <n v="0"/>
    <n v="0"/>
    <n v="0"/>
    <n v="0"/>
    <s v="P  "/>
    <n v="0"/>
    <s v="7"/>
    <s v="7721"/>
    <s v="2"/>
    <s v="272"/>
  </r>
  <r>
    <s v="7721272244020MRCZZ11"/>
    <s v="7721"/>
    <n v="7721"/>
    <x v="10"/>
    <x v="0"/>
    <s v="DEPRECIATION ELEC HV SWITCHING STATIONS           "/>
    <n v="0"/>
    <n v="0"/>
    <n v="0"/>
    <n v="0"/>
    <s v="P  "/>
    <n v="0"/>
    <s v="7"/>
    <s v="7721"/>
    <s v="2"/>
    <s v="272"/>
  </r>
  <r>
    <s v="7721272245020MRCZZ11"/>
    <s v="7721"/>
    <n v="7721"/>
    <x v="10"/>
    <x v="0"/>
    <s v="DEPRECIATION ELEC HV TRANSM CONDUCTORS            "/>
    <n v="0"/>
    <n v="0"/>
    <n v="0"/>
    <n v="0"/>
    <s v="P  "/>
    <n v="0"/>
    <s v="7"/>
    <s v="7721"/>
    <s v="2"/>
    <s v="272"/>
  </r>
  <r>
    <s v="7721272246020MRCZZ11"/>
    <s v="7721"/>
    <n v="7721"/>
    <x v="10"/>
    <x v="0"/>
    <s v="DEPRECIATION ELEC MV SUBSTATIONS                  "/>
    <n v="0"/>
    <n v="0"/>
    <n v="0"/>
    <n v="0"/>
    <s v="P  "/>
    <n v="0"/>
    <s v="7"/>
    <s v="7721"/>
    <s v="2"/>
    <s v="272"/>
  </r>
  <r>
    <s v="7721272247020MRCZZ11"/>
    <s v="7721"/>
    <n v="7721"/>
    <x v="10"/>
    <x v="0"/>
    <s v="DEPRECIATION ELEC MV SWITCHING STATIONS           "/>
    <n v="0"/>
    <n v="0"/>
    <n v="0"/>
    <n v="0"/>
    <s v="P  "/>
    <n v="0"/>
    <s v="7"/>
    <s v="7721"/>
    <s v="2"/>
    <s v="272"/>
  </r>
  <r>
    <s v="7721272248020MRCZZ11"/>
    <s v="7721"/>
    <n v="7721"/>
    <x v="10"/>
    <x v="0"/>
    <s v="DEPRECIATION ELEC MV NETWORKS                     "/>
    <n v="0"/>
    <n v="0"/>
    <n v="0"/>
    <n v="0"/>
    <s v="P  "/>
    <n v="0"/>
    <s v="7"/>
    <s v="7721"/>
    <s v="2"/>
    <s v="272"/>
  </r>
  <r>
    <s v="7721272249020MRCZZ11"/>
    <s v="7721"/>
    <n v="7721"/>
    <x v="10"/>
    <x v="0"/>
    <s v="DEPRECIATION ELEC LV NETWORKS                     "/>
    <n v="0"/>
    <n v="0"/>
    <n v="0"/>
    <n v="0"/>
    <s v="P  "/>
    <n v="0"/>
    <s v="7"/>
    <s v="7721"/>
    <s v="2"/>
    <s v="272"/>
  </r>
  <r>
    <s v="7721272250020MRCZZ11"/>
    <s v="7721"/>
    <n v="7721"/>
    <x v="10"/>
    <x v="0"/>
    <s v="DEPRECIATION ELEC CAPITAL SPARES                  "/>
    <n v="0"/>
    <n v="0"/>
    <n v="0"/>
    <n v="0"/>
    <s v="P  "/>
    <n v="0"/>
    <s v="7"/>
    <s v="7721"/>
    <s v="2"/>
    <s v="272"/>
  </r>
  <r>
    <s v="7721320135020MRCZZ11"/>
    <s v="7721"/>
    <n v="7721"/>
    <x v="10"/>
    <x v="1"/>
    <s v="PPE INFRA: SOLID WASTE INFRA - GAINS              "/>
    <n v="0"/>
    <n v="0"/>
    <n v="0"/>
    <n v="0"/>
    <s v="P  "/>
    <n v="0"/>
    <s v="7"/>
    <s v="7721"/>
    <s v="3"/>
    <s v="320"/>
  </r>
  <r>
    <s v="7721320140020MRCZZ11"/>
    <s v="7721"/>
    <n v="7721"/>
    <x v="10"/>
    <x v="3"/>
    <s v="PPE INFRA: SOLID WASTE INFRA - LOSSES             "/>
    <n v="0"/>
    <n v="0"/>
    <n v="0"/>
    <n v="0"/>
    <s v="P  "/>
    <n v="0"/>
    <s v="7"/>
    <s v="7721"/>
    <s v="3"/>
    <s v="320"/>
  </r>
  <r>
    <s v="7721350070020MRCZZ11"/>
    <s v="7721"/>
    <n v="7721"/>
    <x v="10"/>
    <x v="3"/>
    <s v="IL PPE: INFRASTRUCT - WASTE MANAGEMENT            "/>
    <n v="0"/>
    <n v="0"/>
    <n v="0"/>
    <n v="0"/>
    <s v="P  "/>
    <n v="0"/>
    <s v="7"/>
    <s v="7721"/>
    <s v="3"/>
    <s v="350"/>
  </r>
  <r>
    <s v="7721360070020MRCZZ11"/>
    <s v="7721"/>
    <n v="7721"/>
    <x v="10"/>
    <x v="3"/>
    <s v="RIL PPE: INFRASTRUCT - WASTE MANAGEMENT           "/>
    <n v="0"/>
    <n v="0"/>
    <n v="0"/>
    <n v="0"/>
    <s v="P  "/>
    <n v="0"/>
    <s v="7"/>
    <s v="7721"/>
    <s v="3"/>
    <s v="360"/>
  </r>
  <r>
    <s v="7721395017020MRC1H11"/>
    <s v="7721"/>
    <n v="7721"/>
    <x v="10"/>
    <x v="1"/>
    <s v="DPT CHG - FUEL RECHARGE                           "/>
    <n v="0"/>
    <n v="0"/>
    <n v="0"/>
    <n v="0"/>
    <s v="P  "/>
    <n v="238173"/>
    <s v="7"/>
    <s v="7721"/>
    <s v="3"/>
    <s v="395"/>
  </r>
  <r>
    <s v="7721395018020MRC1J11"/>
    <s v="7721"/>
    <n v="7721"/>
    <x v="10"/>
    <x v="1"/>
    <s v="DPT CHG - ELECTRICITY                             "/>
    <n v="0"/>
    <n v="0"/>
    <n v="0"/>
    <n v="0"/>
    <s v="P  "/>
    <n v="900000"/>
    <s v="7"/>
    <s v="7721"/>
    <s v="3"/>
    <s v="395"/>
  </r>
  <r>
    <s v="7721395023020MRC1L11"/>
    <s v="7721"/>
    <n v="7721"/>
    <x v="10"/>
    <x v="1"/>
    <s v="DPT CHG INSURANCE FEES                            "/>
    <n v="0"/>
    <n v="0"/>
    <n v="0"/>
    <n v="0"/>
    <s v="P  "/>
    <n v="0"/>
    <s v="7"/>
    <s v="7721"/>
    <s v="3"/>
    <s v="395"/>
  </r>
  <r>
    <s v="7721395049020MRC2A11"/>
    <s v="7721"/>
    <n v="7721"/>
    <x v="10"/>
    <x v="1"/>
    <s v="DPT CHG TELEPHONE                                 "/>
    <n v="0"/>
    <n v="23698.68"/>
    <n v="0"/>
    <n v="23698.68"/>
    <s v="P  "/>
    <n v="96780"/>
    <s v="7"/>
    <s v="7721"/>
    <s v="3"/>
    <s v="395"/>
  </r>
  <r>
    <s v="77213996050ZZZZZZZ11"/>
    <s v="7721"/>
    <n v="7721"/>
    <x v="10"/>
    <x v="1"/>
    <s v="TRF TO ACC SURPLUS DEFICIT                        "/>
    <n v="0"/>
    <n v="0"/>
    <n v="-34453018.539999999"/>
    <n v="-34453018.539999999"/>
    <s v="P  "/>
    <n v="0"/>
    <s v="7"/>
    <s v="7721"/>
    <s v="3"/>
    <s v="399"/>
  </r>
  <r>
    <s v="77213996100ZZZZZZZ11"/>
    <s v="7721"/>
    <n v="7721"/>
    <x v="10"/>
    <x v="1"/>
    <s v="TRF FROM ACC SURPLUS DEFICIT                      "/>
    <n v="0"/>
    <n v="0"/>
    <n v="0"/>
    <n v="0"/>
    <s v="P  "/>
    <n v="0"/>
    <s v="7"/>
    <s v="7721"/>
    <s v="3"/>
    <s v="399"/>
  </r>
  <r>
    <s v="77216450010ZZZZZZZ11"/>
    <s v="7721"/>
    <n v="7721"/>
    <x v="10"/>
    <x v="4"/>
    <s v="PPE COST SOLID WASTE INFR COST OPEN BAL           "/>
    <n v="0"/>
    <n v="0"/>
    <n v="0"/>
    <n v="0"/>
    <s v="GP "/>
    <n v="0"/>
    <s v="7"/>
    <s v="7721"/>
    <s v="6"/>
    <s v="645"/>
  </r>
  <r>
    <s v="7721645002081R06ZZ30"/>
    <s v="7721"/>
    <n v="7721"/>
    <x v="10"/>
    <x v="4"/>
    <s v="TWO WEIGHBR TRANS STAT THABA NCHU                 "/>
    <n v="0"/>
    <n v="0"/>
    <n v="0"/>
    <n v="0"/>
    <s v="P  "/>
    <n v="0"/>
    <s v="7"/>
    <s v="7721"/>
    <s v="6"/>
    <s v="645"/>
  </r>
  <r>
    <s v="7721645002081RK2ZZ30"/>
    <s v="7721"/>
    <n v="7721"/>
    <x v="10"/>
    <x v="4"/>
    <s v="DEVELOPMENT OF TRANSFER STATION IN THABA          "/>
    <n v="0"/>
    <n v="0"/>
    <n v="0"/>
    <n v="0"/>
    <s v="P  "/>
    <n v="0"/>
    <s v="7"/>
    <s v="7721"/>
    <s v="6"/>
    <s v="645"/>
  </r>
  <r>
    <s v="77216450030ZZZZZZZ11"/>
    <s v="7721"/>
    <n v="7721"/>
    <x v="10"/>
    <x v="4"/>
    <s v="PPE COST SOLID WASTE INF COST DECOM LIAB          "/>
    <n v="0"/>
    <n v="0"/>
    <n v="0"/>
    <n v="0"/>
    <s v="GP "/>
    <n v="0"/>
    <s v="7"/>
    <s v="7721"/>
    <s v="6"/>
    <s v="645"/>
  </r>
  <r>
    <s v="77216450040ZZZZZZZ11"/>
    <s v="7721"/>
    <n v="7721"/>
    <x v="10"/>
    <x v="4"/>
    <s v="PPE COST SOLID WASTE INFR COST COR ERROR          "/>
    <n v="0"/>
    <n v="0"/>
    <n v="0"/>
    <n v="0"/>
    <s v="GP "/>
    <n v="0"/>
    <s v="7"/>
    <s v="7721"/>
    <s v="6"/>
    <s v="645"/>
  </r>
  <r>
    <s v="77216450050ZZZZZZZ11"/>
    <s v="7721"/>
    <n v="7721"/>
    <x v="10"/>
    <x v="4"/>
    <s v="PPE COST SOLID WASTE INFRASTR COST CHGAP          "/>
    <n v="0"/>
    <n v="0"/>
    <n v="0"/>
    <n v="0"/>
    <s v="GP "/>
    <n v="0"/>
    <s v="7"/>
    <s v="7721"/>
    <s v="6"/>
    <s v="645"/>
  </r>
  <r>
    <s v="77216450060ZZZZZZZ11"/>
    <s v="7721"/>
    <n v="7721"/>
    <x v="10"/>
    <x v="4"/>
    <s v="PPE COST SOLID WASTE INFR COST DISPOSAL           "/>
    <n v="0"/>
    <n v="0"/>
    <n v="0"/>
    <n v="0"/>
    <s v="GP "/>
    <n v="0"/>
    <s v="7"/>
    <s v="7721"/>
    <s v="6"/>
    <s v="645"/>
  </r>
  <r>
    <s v="77216450070ZZZZZZZ11"/>
    <s v="7721"/>
    <n v="7721"/>
    <x v="10"/>
    <x v="4"/>
    <s v="PPE COST SOLID WASTE INF COST TRANSFER I          "/>
    <n v="0"/>
    <n v="0"/>
    <n v="0"/>
    <n v="0"/>
    <s v="GP "/>
    <n v="0"/>
    <s v="7"/>
    <s v="7721"/>
    <s v="6"/>
    <s v="645"/>
  </r>
  <r>
    <s v="77216450080ZZZZZZZ11"/>
    <s v="7721"/>
    <n v="7721"/>
    <x v="10"/>
    <x v="4"/>
    <s v="PPE COST SOLID WASTE INF COST TRANSFER O          "/>
    <n v="0"/>
    <n v="0"/>
    <n v="0"/>
    <n v="0"/>
    <s v="GP "/>
    <n v="0"/>
    <s v="7"/>
    <s v="7721"/>
    <s v="6"/>
    <s v="645"/>
  </r>
  <r>
    <s v="77216450210ZZZZZZZ11"/>
    <s v="7721"/>
    <n v="7721"/>
    <x v="10"/>
    <x v="4"/>
    <s v="PPE COST SOLID WASTE INFR AD OPENING BAL          "/>
    <n v="0"/>
    <n v="0"/>
    <n v="0"/>
    <n v="0"/>
    <s v="GP "/>
    <n v="0"/>
    <s v="7"/>
    <s v="7721"/>
    <s v="6"/>
    <s v="645"/>
  </r>
  <r>
    <s v="77216450220ZZZZZZZ11"/>
    <s v="7721"/>
    <n v="7721"/>
    <x v="10"/>
    <x v="4"/>
    <s v="PPE COST SOLID WASTE INFR AD OTHER CHG            "/>
    <n v="0"/>
    <n v="0"/>
    <n v="0"/>
    <n v="0"/>
    <s v="GP "/>
    <n v="0"/>
    <s v="7"/>
    <s v="7721"/>
    <s v="6"/>
    <s v="645"/>
  </r>
  <r>
    <s v="77216450230ZZZZZZZ11"/>
    <s v="7721"/>
    <n v="7721"/>
    <x v="10"/>
    <x v="4"/>
    <s v="PPE COST SOLID WASTE INF AD DEPRECIATION          "/>
    <n v="0"/>
    <n v="0"/>
    <n v="0"/>
    <n v="0"/>
    <s v="GP "/>
    <n v="0"/>
    <s v="7"/>
    <s v="7721"/>
    <s v="6"/>
    <s v="645"/>
  </r>
  <r>
    <s v="77216450240ZZZZZZZ11"/>
    <s v="7721"/>
    <n v="7721"/>
    <x v="10"/>
    <x v="4"/>
    <s v="PPE COST SOLID WASTE INFRAST AD DISPOSAL          "/>
    <n v="0"/>
    <n v="0"/>
    <n v="0"/>
    <n v="0"/>
    <s v="GP "/>
    <n v="0"/>
    <s v="7"/>
    <s v="7721"/>
    <s v="6"/>
    <s v="645"/>
  </r>
  <r>
    <s v="77216450250ZZZZZZZ11"/>
    <s v="7721"/>
    <n v="7721"/>
    <x v="10"/>
    <x v="4"/>
    <s v="PPE COST SOLID WASTE INFRAST AD TRANSFER          "/>
    <n v="0"/>
    <n v="0"/>
    <n v="0"/>
    <n v="0"/>
    <s v="GP "/>
    <n v="0"/>
    <s v="7"/>
    <s v="7721"/>
    <s v="6"/>
    <s v="645"/>
  </r>
  <r>
    <s v="77216450310ZZZZZZZ11"/>
    <s v="7721"/>
    <n v="7721"/>
    <x v="10"/>
    <x v="4"/>
    <s v="PPE COST SOLID WASTE INFR AI OPENING BAL          "/>
    <n v="0"/>
    <n v="0"/>
    <n v="0"/>
    <n v="0"/>
    <s v="GP "/>
    <n v="0"/>
    <s v="7"/>
    <s v="7721"/>
    <s v="6"/>
    <s v="645"/>
  </r>
  <r>
    <s v="77216450320ZZZZZZZ11"/>
    <s v="7721"/>
    <n v="7721"/>
    <x v="10"/>
    <x v="4"/>
    <s v="PPE COST SOLID WASTE INFR AI IMPAIRMENT           "/>
    <n v="0"/>
    <n v="0"/>
    <n v="0"/>
    <n v="0"/>
    <s v="GP "/>
    <n v="0"/>
    <s v="7"/>
    <s v="7721"/>
    <s v="6"/>
    <s v="645"/>
  </r>
  <r>
    <s v="77216450330ZZZZZZZ11"/>
    <s v="7721"/>
    <n v="7721"/>
    <x v="10"/>
    <x v="4"/>
    <s v="PPE COST SOLID WASTE INF AI DISPOSAL/TRF          "/>
    <n v="0"/>
    <n v="0"/>
    <n v="0"/>
    <n v="0"/>
    <s v="GP "/>
    <n v="0"/>
    <s v="7"/>
    <s v="7721"/>
    <s v="6"/>
    <s v="645"/>
  </r>
  <r>
    <s v="77216450340ZZZZZZZ11"/>
    <s v="7721"/>
    <n v="7721"/>
    <x v="10"/>
    <x v="4"/>
    <s v="PPE COST SOLID WASTE INF AI CHG NOT LIST          "/>
    <n v="0"/>
    <n v="0"/>
    <n v="0"/>
    <n v="0"/>
    <s v="GP "/>
    <n v="0"/>
    <s v="7"/>
    <s v="7721"/>
    <s v="6"/>
    <s v="645"/>
  </r>
  <r>
    <s v="77216680010ZZZZZZZ11"/>
    <s v="7721"/>
    <n v="7721"/>
    <x v="10"/>
    <x v="4"/>
    <s v="WIP OPENING BALANCE                               "/>
    <n v="0"/>
    <n v="0"/>
    <n v="0"/>
    <n v="0"/>
    <s v="GP "/>
    <n v="0"/>
    <s v="7"/>
    <s v="7721"/>
    <s v="6"/>
    <s v="668"/>
  </r>
  <r>
    <s v="77216680020ZZZZZZZ11"/>
    <s v="7721"/>
    <n v="7721"/>
    <x v="10"/>
    <x v="4"/>
    <s v="WIP ACQUISITION OUTSOURCED                        "/>
    <n v="0"/>
    <n v="0"/>
    <n v="0"/>
    <n v="0"/>
    <s v="GP "/>
    <n v="0"/>
    <s v="7"/>
    <s v="7721"/>
    <s v="6"/>
    <s v="668"/>
  </r>
  <r>
    <s v="77216680030ZZZZZZZ11"/>
    <s v="7721"/>
    <n v="7721"/>
    <x v="10"/>
    <x v="4"/>
    <s v="WIP ACQUISITION OWN ACC CONSTR MAT&amp;SUPPL          "/>
    <n v="0"/>
    <n v="0"/>
    <n v="0"/>
    <n v="0"/>
    <s v="GP "/>
    <n v="0"/>
    <s v="7"/>
    <s v="7721"/>
    <s v="6"/>
    <s v="668"/>
  </r>
  <r>
    <s v="77216680040ZZZZZZZ11"/>
    <s v="7721"/>
    <n v="7721"/>
    <x v="10"/>
    <x v="4"/>
    <s v="WIP ACQ OWN ACC CONSTR COMPENS EMPLOYEE           "/>
    <n v="0"/>
    <n v="0"/>
    <n v="0"/>
    <n v="0"/>
    <s v="GP "/>
    <n v="0"/>
    <s v="7"/>
    <s v="7721"/>
    <s v="6"/>
    <s v="668"/>
  </r>
  <r>
    <s v="77216680050ZZZZZZZ11"/>
    <s v="7721"/>
    <n v="7721"/>
    <x v="10"/>
    <x v="4"/>
    <s v="WIP ACQ OWN ACC CONSTR COST SITE PREP             "/>
    <n v="0"/>
    <n v="0"/>
    <n v="0"/>
    <n v="0"/>
    <s v="GP "/>
    <n v="0"/>
    <s v="7"/>
    <s v="7721"/>
    <s v="6"/>
    <s v="668"/>
  </r>
  <r>
    <s v="77216680060ZZZZZZZ11"/>
    <s v="7721"/>
    <n v="7721"/>
    <x v="10"/>
    <x v="4"/>
    <s v="WIP ACQ OWN ACC CONSTR DELIV &amp; HAND COST          "/>
    <n v="0"/>
    <n v="0"/>
    <n v="0"/>
    <n v="0"/>
    <s v="GP "/>
    <n v="0"/>
    <s v="7"/>
    <s v="7721"/>
    <s v="6"/>
    <s v="668"/>
  </r>
  <r>
    <s v="77216680070ZZZZZZZ11"/>
    <s v="7721"/>
    <n v="7721"/>
    <x v="10"/>
    <x v="4"/>
    <s v="WIP ACQ OWN ACC CONSTR INST &amp; ASSEM CST           "/>
    <n v="0"/>
    <n v="0"/>
    <n v="0"/>
    <n v="0"/>
    <s v="GP "/>
    <n v="0"/>
    <s v="7"/>
    <s v="7721"/>
    <s v="6"/>
    <s v="668"/>
  </r>
  <r>
    <s v="77216680080ZZZZZZZ11"/>
    <s v="7721"/>
    <n v="7721"/>
    <x v="10"/>
    <x v="4"/>
    <s v="WIP ACQ OWN ACC CONSTR COST TEST SITE             "/>
    <n v="0"/>
    <n v="0"/>
    <n v="0"/>
    <n v="0"/>
    <s v="GP "/>
    <n v="0"/>
    <s v="7"/>
    <s v="7721"/>
    <s v="6"/>
    <s v="668"/>
  </r>
  <r>
    <s v="77216680090ZZZZZZZ11"/>
    <s v="7721"/>
    <n v="7721"/>
    <x v="10"/>
    <x v="4"/>
    <s v="WIP ACQUISITION OWN ACC CONSTR PROF FEE           "/>
    <n v="0"/>
    <n v="0"/>
    <n v="0"/>
    <n v="0"/>
    <s v="GP "/>
    <n v="0"/>
    <s v="7"/>
    <s v="7721"/>
    <s v="6"/>
    <s v="668"/>
  </r>
  <r>
    <s v="77216680100ZZZZZZZ11"/>
    <s v="7721"/>
    <n v="7721"/>
    <x v="10"/>
    <x v="4"/>
    <s v="WIP ACQUISITION BORROWING COST                    "/>
    <n v="0"/>
    <n v="0"/>
    <n v="0"/>
    <n v="0"/>
    <s v="GP "/>
    <n v="0"/>
    <s v="7"/>
    <s v="7721"/>
    <s v="6"/>
    <s v="668"/>
  </r>
  <r>
    <s v="77218100010ZZZZZZZ11"/>
    <s v="7721"/>
    <n v="7721"/>
    <x v="10"/>
    <x v="2"/>
    <s v="ACC SUR/(DEF): OPENING BALANCE                    "/>
    <n v="21967666.52"/>
    <n v="0"/>
    <n v="0"/>
    <n v="21967666.52"/>
    <s v="GP "/>
    <n v="0"/>
    <s v="7"/>
    <s v="7721"/>
    <s v="8"/>
    <s v="810"/>
  </r>
  <r>
    <s v="77218100020ZZZZZZZ11"/>
    <s v="7721"/>
    <n v="7721"/>
    <x v="10"/>
    <x v="2"/>
    <s v="ACC SUR/(DEF): CHANGES IN ACC POLICY              "/>
    <n v="0"/>
    <n v="0"/>
    <n v="0"/>
    <n v="0"/>
    <s v="GP "/>
    <n v="0"/>
    <s v="7"/>
    <s v="7721"/>
    <s v="8"/>
    <s v="810"/>
  </r>
  <r>
    <s v="77218100030ZZZZZZZ11"/>
    <s v="7721"/>
    <n v="7721"/>
    <x v="10"/>
    <x v="2"/>
    <s v="ACC SUR/(DEF): CORREC PRIOR PERIOD ERROR          "/>
    <n v="0"/>
    <n v="0"/>
    <n v="0"/>
    <n v="0"/>
    <s v="GP "/>
    <n v="0"/>
    <s v="7"/>
    <s v="7721"/>
    <s v="8"/>
    <s v="810"/>
  </r>
  <r>
    <s v="77218100040ZZZZZZZ11"/>
    <s v="7721"/>
    <n v="7721"/>
    <x v="10"/>
    <x v="2"/>
    <s v="ACC SUR/(DEF): TRF TO/FROM ACCUM SURPLUS          "/>
    <n v="0"/>
    <n v="34453018.539999999"/>
    <n v="0"/>
    <n v="34453018.539999999"/>
    <s v="GP "/>
    <n v="0"/>
    <s v="7"/>
    <s v="7721"/>
    <s v="8"/>
    <s v="810"/>
  </r>
  <r>
    <s v="77218100050ZZZZZZZ11"/>
    <s v="7721"/>
    <n v="7721"/>
    <x v="10"/>
    <x v="2"/>
    <s v="ACC SUR/(DEF): TRF TO/FROM RESERVES               "/>
    <n v="0"/>
    <n v="0"/>
    <n v="0"/>
    <n v="0"/>
    <s v="GP "/>
    <n v="0"/>
    <s v="7"/>
    <s v="7721"/>
    <s v="8"/>
    <s v="810"/>
  </r>
  <r>
    <s v="77218100060ZZZZZZZ11"/>
    <s v="7721"/>
    <n v="7721"/>
    <x v="10"/>
    <x v="2"/>
    <s v="ACC SUR/(DEF): DEPRECIATION OFFSETS               "/>
    <n v="0"/>
    <n v="0"/>
    <n v="0"/>
    <n v="0"/>
    <s v="GP "/>
    <n v="0"/>
    <s v="7"/>
    <s v="7721"/>
    <s v="8"/>
    <s v="810"/>
  </r>
  <r>
    <s v="7741132203020ZZZZZ12"/>
    <s v="7741"/>
    <n v="7741"/>
    <x v="10"/>
    <x v="5"/>
    <s v="WASTE MANGEMENT: REFUSE REMOVAL                   "/>
    <n v="0"/>
    <n v="0"/>
    <n v="0"/>
    <n v="0"/>
    <s v="P  "/>
    <n v="0"/>
    <s v="7"/>
    <s v="7741"/>
    <s v="1"/>
    <s v="132"/>
  </r>
  <r>
    <s v="7741140286015ZZZZZ11"/>
    <s v="7741"/>
    <n v="7741"/>
    <x v="10"/>
    <x v="5"/>
    <s v="M-R PPE: S/LINE -COMMUNITY ASSETS                 "/>
    <n v="0"/>
    <n v="0"/>
    <n v="0"/>
    <n v="0"/>
    <s v="P  "/>
    <n v="0"/>
    <s v="7"/>
    <s v="7741"/>
    <s v="1"/>
    <s v="140"/>
  </r>
  <r>
    <s v="7741211001020MRCZZ12"/>
    <s v="7741"/>
    <n v="7741"/>
    <x v="10"/>
    <x v="0"/>
    <s v="MS: SAL &amp; ALL: BASIC SALARY &amp; WAGES               "/>
    <n v="0"/>
    <n v="2289975.9700000002"/>
    <n v="0"/>
    <n v="2289975.9700000002"/>
    <s v="P  "/>
    <n v="2479685"/>
    <s v="7"/>
    <s v="7741"/>
    <s v="2"/>
    <s v="211"/>
  </r>
  <r>
    <s v="7741211010020MRCZZ12"/>
    <s v="7741"/>
    <n v="7741"/>
    <x v="10"/>
    <x v="0"/>
    <s v="MS: SAL &amp; ALL: PERFORMANCE BASED BONUSES          "/>
    <n v="0"/>
    <n v="0"/>
    <n v="0"/>
    <n v="0"/>
    <s v="P  "/>
    <n v="257760"/>
    <s v="7"/>
    <s v="7741"/>
    <s v="2"/>
    <s v="211"/>
  </r>
  <r>
    <s v="7741211020020MRCZZ12"/>
    <s v="7741"/>
    <n v="7741"/>
    <x v="10"/>
    <x v="0"/>
    <s v="MS: ALL - ACCOMMODATION/TRVL/INCIDENTAL           "/>
    <n v="0"/>
    <n v="36122"/>
    <n v="0"/>
    <n v="36122"/>
    <s v="P  "/>
    <n v="38592"/>
    <s v="7"/>
    <s v="7741"/>
    <s v="2"/>
    <s v="211"/>
  </r>
  <r>
    <s v="7741211022020MRCZZ12"/>
    <s v="7741"/>
    <n v="7741"/>
    <x v="10"/>
    <x v="0"/>
    <s v="MS: ALL - CELLULAR &amp; TELEPHONE                    "/>
    <n v="0"/>
    <n v="12000"/>
    <n v="0"/>
    <n v="12000"/>
    <s v="P  "/>
    <n v="14400"/>
    <s v="7"/>
    <s v="7741"/>
    <s v="2"/>
    <s v="211"/>
  </r>
  <r>
    <s v="7741211026020MRCZZ12"/>
    <s v="7741"/>
    <n v="7741"/>
    <x v="10"/>
    <x v="0"/>
    <s v="MS: HB &amp; INC: HOUSING BENEFITS                    "/>
    <n v="0"/>
    <n v="20456.88"/>
    <n v="0"/>
    <n v="20456.88"/>
    <s v="P  "/>
    <n v="30744"/>
    <s v="7"/>
    <s v="7741"/>
    <s v="2"/>
    <s v="211"/>
  </r>
  <r>
    <s v="7741211034020MRCZZ12"/>
    <s v="7741"/>
    <n v="7741"/>
    <x v="10"/>
    <x v="0"/>
    <s v="MS: ALL - TRAVEL OR MOTOR VEHICLE                 "/>
    <n v="0"/>
    <n v="214598.13"/>
    <n v="0"/>
    <n v="216670.68"/>
    <s v="P  "/>
    <n v="123188"/>
    <s v="7"/>
    <s v="7741"/>
    <s v="2"/>
    <s v="211"/>
  </r>
  <r>
    <s v="7741211036020MRCZZ12"/>
    <s v="7741"/>
    <n v="7741"/>
    <x v="10"/>
    <x v="0"/>
    <s v="MS: OVERTIME - NON STRUCTURED                     "/>
    <n v="0"/>
    <n v="162766.51999999999"/>
    <n v="0"/>
    <n v="162766.51999999999"/>
    <s v="P  "/>
    <n v="0"/>
    <s v="7"/>
    <s v="7741"/>
    <s v="2"/>
    <s v="211"/>
  </r>
  <r>
    <s v="7741211038020MRCZZ12"/>
    <s v="7741"/>
    <n v="7741"/>
    <x v="10"/>
    <x v="0"/>
    <s v="MS: OVERTIME - STRUCTURED                         "/>
    <n v="0"/>
    <n v="51987.519999999997"/>
    <n v="0"/>
    <n v="51987.519999999997"/>
    <s v="P  "/>
    <n v="0"/>
    <s v="7"/>
    <s v="7741"/>
    <s v="2"/>
    <s v="211"/>
  </r>
  <r>
    <s v="7741211044020MRCZZ12"/>
    <s v="7741"/>
    <n v="7741"/>
    <x v="10"/>
    <x v="0"/>
    <s v="MS: SRB - ACTING ALLOWANCE                        "/>
    <n v="0"/>
    <n v="155994.81"/>
    <n v="0"/>
    <n v="155994.81"/>
    <s v="P  "/>
    <n v="1004283"/>
    <s v="7"/>
    <s v="7741"/>
    <s v="2"/>
    <s v="211"/>
  </r>
  <r>
    <s v="7741211046020MRCZZ12"/>
    <s v="7741"/>
    <n v="7741"/>
    <x v="10"/>
    <x v="0"/>
    <s v="MS: SRB - ANNUAL BONUS                            "/>
    <n v="0"/>
    <n v="104287.01"/>
    <n v="0"/>
    <n v="104287.01"/>
    <s v="P  "/>
    <n v="222521"/>
    <s v="7"/>
    <s v="7741"/>
    <s v="2"/>
    <s v="211"/>
  </r>
  <r>
    <s v="7741211050020MRCZZ12"/>
    <s v="7741"/>
    <n v="7741"/>
    <x v="10"/>
    <x v="0"/>
    <s v="MS: SRB - LONG SERVICE AWARD                      "/>
    <n v="0"/>
    <n v="14912.4"/>
    <n v="0"/>
    <n v="14912.4"/>
    <s v="P  "/>
    <n v="0"/>
    <s v="7"/>
    <s v="7741"/>
    <s v="2"/>
    <s v="211"/>
  </r>
  <r>
    <s v="7741213001020MRCZZ12"/>
    <s v="7741"/>
    <n v="7741"/>
    <x v="10"/>
    <x v="0"/>
    <s v="MS: SOC CONTR - BARGAINING COUNCIL                "/>
    <n v="0"/>
    <n v="630"/>
    <n v="0"/>
    <n v="630"/>
    <s v="P  "/>
    <n v="636"/>
    <s v="7"/>
    <s v="7741"/>
    <s v="2"/>
    <s v="213"/>
  </r>
  <r>
    <s v="7741213010020MRCZZ12"/>
    <s v="7741"/>
    <n v="7741"/>
    <x v="10"/>
    <x v="0"/>
    <s v="MS: SOC CONTR - GROUP LIFE INSURANCE              "/>
    <n v="0"/>
    <n v="13924.34"/>
    <n v="0"/>
    <n v="15136.11"/>
    <s v="P  "/>
    <n v="7275"/>
    <s v="7"/>
    <s v="7741"/>
    <s v="2"/>
    <s v="213"/>
  </r>
  <r>
    <s v="7741213020020MRCZZ12"/>
    <s v="7741"/>
    <n v="7741"/>
    <x v="10"/>
    <x v="0"/>
    <s v="MS: SOC CONTR - MEDICAL                           "/>
    <n v="0"/>
    <n v="165600"/>
    <n v="0"/>
    <n v="165600"/>
    <s v="P  "/>
    <n v="174588"/>
    <s v="7"/>
    <s v="7741"/>
    <s v="2"/>
    <s v="213"/>
  </r>
  <r>
    <s v="7741213030020MRCZZ12"/>
    <s v="7741"/>
    <n v="7741"/>
    <x v="10"/>
    <x v="0"/>
    <s v="MS: SOC CONTR - PENSION                           "/>
    <n v="0"/>
    <n v="417992.78"/>
    <n v="0"/>
    <n v="417992.78"/>
    <s v="P  "/>
    <n v="424494"/>
    <s v="7"/>
    <s v="7741"/>
    <s v="2"/>
    <s v="213"/>
  </r>
  <r>
    <s v="7741213040020MRCZZ12"/>
    <s v="7741"/>
    <n v="7741"/>
    <x v="10"/>
    <x v="0"/>
    <s v="MS: SOC CONTR - UNEMPLOYMENT INSUR FUND           "/>
    <n v="0"/>
    <n v="10707.84"/>
    <n v="0"/>
    <n v="10707.84"/>
    <s v="P  "/>
    <n v="11478"/>
    <s v="7"/>
    <s v="7741"/>
    <s v="2"/>
    <s v="213"/>
  </r>
  <r>
    <s v="7741226060H20MRCZZ11"/>
    <s v="7741"/>
    <n v="7741"/>
    <x v="10"/>
    <x v="0"/>
    <s v="OS: CATERING SERVICES(REFRESHMENTS)               "/>
    <n v="0"/>
    <n v="390.41"/>
    <n v="0"/>
    <n v="390.41"/>
    <s v="P  "/>
    <n v="1991"/>
    <s v="7"/>
    <s v="7741"/>
    <s v="2"/>
    <s v="226"/>
  </r>
  <r>
    <s v="7741230112020MRCZZ12"/>
    <s v="7741"/>
    <n v="7741"/>
    <x v="10"/>
    <x v="0"/>
    <s v="OC: COMM - POSTAGE/STAMPS/FRANKING MACH           "/>
    <n v="0"/>
    <n v="0"/>
    <n v="0"/>
    <n v="0"/>
    <s v="P  "/>
    <n v="158"/>
    <s v="7"/>
    <s v="7741"/>
    <s v="2"/>
    <s v="230"/>
  </r>
  <r>
    <s v="7741230332020MRCZZ12"/>
    <s v="7741"/>
    <n v="7741"/>
    <x v="10"/>
    <x v="0"/>
    <s v="OC: LIC - LICENCE AGENCY FEES                     "/>
    <n v="0"/>
    <n v="0"/>
    <n v="0"/>
    <n v="0"/>
    <s v="P  "/>
    <n v="264"/>
    <s v="7"/>
    <s v="7741"/>
    <s v="2"/>
    <s v="230"/>
  </r>
  <r>
    <s v="7741230451020MRCZZ12"/>
    <s v="7741"/>
    <n v="7741"/>
    <x v="10"/>
    <x v="0"/>
    <s v="OC: PRINTING &amp; PUBLICATIONS                       "/>
    <n v="0"/>
    <n v="0"/>
    <n v="0"/>
    <n v="0"/>
    <s v="P  "/>
    <n v="1057"/>
    <s v="7"/>
    <s v="7741"/>
    <s v="2"/>
    <s v="230"/>
  </r>
  <r>
    <s v="7741230451D20MRCZZ12"/>
    <s v="7741"/>
    <n v="7741"/>
    <x v="10"/>
    <x v="0"/>
    <s v="OC: PRINTING &amp; PUBLICATIONS (PRINTING GE          "/>
    <n v="0"/>
    <n v="0"/>
    <n v="0"/>
    <n v="0"/>
    <s v="P  "/>
    <n v="1321"/>
    <s v="7"/>
    <s v="7741"/>
    <s v="2"/>
    <s v="230"/>
  </r>
  <r>
    <s v="7741230511020MRCZZ12"/>
    <s v="7741"/>
    <n v="7741"/>
    <x v="10"/>
    <x v="0"/>
    <s v="OC: REG FEES NATIONAL                             "/>
    <n v="0"/>
    <n v="244"/>
    <n v="0"/>
    <n v="244"/>
    <s v="P  "/>
    <n v="3202"/>
    <s v="7"/>
    <s v="7741"/>
    <s v="2"/>
    <s v="230"/>
  </r>
  <r>
    <s v="7741230541020MRCZZ12"/>
    <s v="7741"/>
    <n v="7741"/>
    <x v="10"/>
    <x v="0"/>
    <s v="OC: SKILLS DEVELOPMENT FUND LEVY                  "/>
    <n v="0"/>
    <n v="30782.53"/>
    <n v="0"/>
    <n v="30803.16"/>
    <s v="P  "/>
    <n v="68068"/>
    <s v="7"/>
    <s v="7741"/>
    <s v="2"/>
    <s v="230"/>
  </r>
  <r>
    <s v="7741230572020MRCZZ12"/>
    <s v="7741"/>
    <n v="7741"/>
    <x v="10"/>
    <x v="0"/>
    <s v="OC: TOLL GATE FEES                                "/>
    <n v="0"/>
    <n v="37.83"/>
    <n v="0"/>
    <n v="37.83"/>
    <s v="P  "/>
    <n v="227"/>
    <s v="7"/>
    <s v="7741"/>
    <s v="2"/>
    <s v="230"/>
  </r>
  <r>
    <s v="7741232360020MRCZZ12"/>
    <s v="7741"/>
    <n v="7741"/>
    <x v="10"/>
    <x v="0"/>
    <s v="INVENTORY - MATERIALS &amp; SUPPLIES                  "/>
    <n v="0"/>
    <n v="0"/>
    <n v="0"/>
    <n v="0"/>
    <s v="P  "/>
    <n v="1057"/>
    <s v="7"/>
    <s v="7741"/>
    <s v="2"/>
    <s v="232"/>
  </r>
  <r>
    <s v="7741238360020MRCZZ12"/>
    <s v="7741"/>
    <n v="7741"/>
    <x v="10"/>
    <x v="0"/>
    <s v="OPR LEASES: MACHINERY &amp; EQUIPMENT                 "/>
    <n v="0"/>
    <n v="0"/>
    <n v="0"/>
    <n v="0"/>
    <s v="P  "/>
    <n v="0"/>
    <s v="7"/>
    <s v="7741"/>
    <s v="2"/>
    <s v="238"/>
  </r>
  <r>
    <s v="7741272242020MRCZZ12"/>
    <s v="7741"/>
    <n v="7741"/>
    <x v="10"/>
    <x v="0"/>
    <s v="DEPRECIATION ELEC POWER PLANTS                    "/>
    <n v="0"/>
    <n v="0"/>
    <n v="0"/>
    <n v="0"/>
    <s v="P  "/>
    <n v="0"/>
    <s v="7"/>
    <s v="7741"/>
    <s v="2"/>
    <s v="272"/>
  </r>
  <r>
    <s v="7741272243020MRCZZ12"/>
    <s v="7741"/>
    <n v="7741"/>
    <x v="10"/>
    <x v="0"/>
    <s v="DEPRECIATION ELEC HV SUBSTATIONS                  "/>
    <n v="0"/>
    <n v="0"/>
    <n v="0"/>
    <n v="0"/>
    <s v="P  "/>
    <n v="0"/>
    <s v="7"/>
    <s v="7741"/>
    <s v="2"/>
    <s v="272"/>
  </r>
  <r>
    <s v="7741272244020MRCZZ12"/>
    <s v="7741"/>
    <n v="7741"/>
    <x v="10"/>
    <x v="0"/>
    <s v="DEPRECIATION ELEC HV SWITCHING STATIONS           "/>
    <n v="0"/>
    <n v="0"/>
    <n v="0"/>
    <n v="0"/>
    <s v="P  "/>
    <n v="0"/>
    <s v="7"/>
    <s v="7741"/>
    <s v="2"/>
    <s v="272"/>
  </r>
  <r>
    <s v="7741272245020MRCZZ12"/>
    <s v="7741"/>
    <n v="7741"/>
    <x v="10"/>
    <x v="0"/>
    <s v="DEPRECIATION ELEC HV TRANSM CONDUCTORS            "/>
    <n v="0"/>
    <n v="0"/>
    <n v="0"/>
    <n v="0"/>
    <s v="P  "/>
    <n v="0"/>
    <s v="7"/>
    <s v="7741"/>
    <s v="2"/>
    <s v="272"/>
  </r>
  <r>
    <s v="7741272246020MRCZZ12"/>
    <s v="7741"/>
    <n v="7741"/>
    <x v="10"/>
    <x v="0"/>
    <s v="DEPRECIATION ELEC MV SUBSTATIONS                  "/>
    <n v="0"/>
    <n v="0"/>
    <n v="0"/>
    <n v="0"/>
    <s v="P  "/>
    <n v="0"/>
    <s v="7"/>
    <s v="7741"/>
    <s v="2"/>
    <s v="272"/>
  </r>
  <r>
    <s v="7741272247020MRCZZ12"/>
    <s v="7741"/>
    <n v="7741"/>
    <x v="10"/>
    <x v="0"/>
    <s v="DEPRECIATION ELEC MV SWITCHING STATIONS           "/>
    <n v="0"/>
    <n v="0"/>
    <n v="0"/>
    <n v="0"/>
    <s v="P  "/>
    <n v="0"/>
    <s v="7"/>
    <s v="7741"/>
    <s v="2"/>
    <s v="272"/>
  </r>
  <r>
    <s v="7741272248020MRCZZ12"/>
    <s v="7741"/>
    <n v="7741"/>
    <x v="10"/>
    <x v="0"/>
    <s v="DEPRECIATION ELEC MV NETWORKS                     "/>
    <n v="0"/>
    <n v="0"/>
    <n v="0"/>
    <n v="0"/>
    <s v="P  "/>
    <n v="0"/>
    <s v="7"/>
    <s v="7741"/>
    <s v="2"/>
    <s v="272"/>
  </r>
  <r>
    <s v="7741272249020MRCZZ12"/>
    <s v="7741"/>
    <n v="7741"/>
    <x v="10"/>
    <x v="0"/>
    <s v="DEPRECIATION ELEC LV NETWORKS                     "/>
    <n v="0"/>
    <n v="0"/>
    <n v="0"/>
    <n v="0"/>
    <s v="P  "/>
    <n v="0"/>
    <s v="7"/>
    <s v="7741"/>
    <s v="2"/>
    <s v="272"/>
  </r>
  <r>
    <s v="7741272250020MRCZZ12"/>
    <s v="7741"/>
    <n v="7741"/>
    <x v="10"/>
    <x v="0"/>
    <s v="DEPRECIATION ELEC CAPITAL SPARES                  "/>
    <n v="0"/>
    <n v="0"/>
    <n v="0"/>
    <n v="0"/>
    <s v="P  "/>
    <n v="0"/>
    <s v="7"/>
    <s v="7741"/>
    <s v="2"/>
    <s v="272"/>
  </r>
  <r>
    <s v="7741393009020MRC9312"/>
    <s v="7741"/>
    <n v="7741"/>
    <x v="10"/>
    <x v="1"/>
    <s v="RECOVER:INT BILL:REFUSE REMOVAL                   "/>
    <n v="0"/>
    <n v="0"/>
    <n v="-788767.59"/>
    <n v="-788767.59"/>
    <s v="P  "/>
    <n v="-749274"/>
    <s v="7"/>
    <s v="7741"/>
    <s v="3"/>
    <s v="393"/>
  </r>
  <r>
    <s v="7741395017020MRC1H12"/>
    <s v="7741"/>
    <n v="7741"/>
    <x v="10"/>
    <x v="1"/>
    <s v="DPT CHG - FUEL RECHARGE                           "/>
    <n v="0"/>
    <n v="142029.42000000001"/>
    <n v="0"/>
    <n v="142029.42000000001"/>
    <s v="P  "/>
    <n v="357259"/>
    <s v="7"/>
    <s v="7741"/>
    <s v="3"/>
    <s v="395"/>
  </r>
  <r>
    <s v="7741395018020MRC1J12"/>
    <s v="7741"/>
    <n v="7741"/>
    <x v="10"/>
    <x v="1"/>
    <s v="DPT CHG - ELECTRICITY                             "/>
    <n v="0"/>
    <n v="0"/>
    <n v="0"/>
    <n v="0"/>
    <s v="P  "/>
    <n v="900000"/>
    <s v="7"/>
    <s v="7741"/>
    <s v="3"/>
    <s v="395"/>
  </r>
  <r>
    <s v="7741395023020MRC1L12"/>
    <s v="7741"/>
    <n v="7741"/>
    <x v="10"/>
    <x v="1"/>
    <s v="DPT CHG INSURANCE FEES                            "/>
    <n v="0"/>
    <n v="0"/>
    <n v="0"/>
    <n v="0"/>
    <s v="P  "/>
    <n v="0"/>
    <s v="7"/>
    <s v="7741"/>
    <s v="3"/>
    <s v="395"/>
  </r>
  <r>
    <s v="7741395049020MRC2A12"/>
    <s v="7741"/>
    <n v="7741"/>
    <x v="10"/>
    <x v="1"/>
    <s v="DPT CHG TELEPHONE                                 "/>
    <n v="0"/>
    <n v="34165.79"/>
    <n v="0"/>
    <n v="34165.79"/>
    <s v="P  "/>
    <n v="18768"/>
    <s v="7"/>
    <s v="7741"/>
    <s v="3"/>
    <s v="395"/>
  </r>
  <r>
    <s v="77413996050ZZZZZZZ11"/>
    <s v="7741"/>
    <n v="7741"/>
    <x v="10"/>
    <x v="1"/>
    <s v="TRF TO ACC SURPLUS DEFICIT                        "/>
    <n v="0"/>
    <n v="0"/>
    <n v="-2839951.67"/>
    <n v="-2839951.67"/>
    <s v="P  "/>
    <n v="0"/>
    <s v="7"/>
    <s v="7741"/>
    <s v="3"/>
    <s v="399"/>
  </r>
  <r>
    <s v="77413996100ZZZZZZZ11"/>
    <s v="7741"/>
    <n v="7741"/>
    <x v="10"/>
    <x v="1"/>
    <s v="TRF FROM ACC SURPLUS DEFICIT                      "/>
    <n v="0"/>
    <n v="0"/>
    <n v="0"/>
    <n v="0"/>
    <s v="P  "/>
    <n v="0"/>
    <s v="7"/>
    <s v="7741"/>
    <s v="3"/>
    <s v="399"/>
  </r>
  <r>
    <s v="77418100010ZZZZZZZ11"/>
    <s v="7741"/>
    <n v="7741"/>
    <x v="10"/>
    <x v="2"/>
    <s v="ACC SUR/(DEF): OPENING BALANCE                    "/>
    <n v="3735546.42"/>
    <n v="0"/>
    <n v="0"/>
    <n v="3735546.42"/>
    <s v="GP "/>
    <n v="0"/>
    <s v="7"/>
    <s v="7741"/>
    <s v="8"/>
    <s v="810"/>
  </r>
  <r>
    <s v="77418100020ZZZZZZZ11"/>
    <s v="7741"/>
    <n v="7741"/>
    <x v="10"/>
    <x v="2"/>
    <s v="ACC SUR/(DEF): CHANGES IN ACC POLICY              "/>
    <n v="0"/>
    <n v="0"/>
    <n v="0"/>
    <n v="0"/>
    <s v="GP "/>
    <n v="0"/>
    <s v="7"/>
    <s v="7741"/>
    <s v="8"/>
    <s v="810"/>
  </r>
  <r>
    <s v="77418100030ZZZZZZZ11"/>
    <s v="7741"/>
    <n v="7741"/>
    <x v="10"/>
    <x v="2"/>
    <s v="ACC SUR/(DEF): CORREC PRIOR PERIOD ERROR          "/>
    <n v="0"/>
    <n v="0"/>
    <n v="0"/>
    <n v="0"/>
    <s v="GP "/>
    <n v="0"/>
    <s v="7"/>
    <s v="7741"/>
    <s v="8"/>
    <s v="810"/>
  </r>
  <r>
    <s v="77418100040ZZZZZZZ11"/>
    <s v="7741"/>
    <n v="7741"/>
    <x v="10"/>
    <x v="2"/>
    <s v="ACC SUR/(DEF): TRF TO/FROM ACCUM SURPLUS          "/>
    <n v="0"/>
    <n v="2839951.67"/>
    <n v="0"/>
    <n v="2839951.67"/>
    <s v="GP "/>
    <n v="0"/>
    <s v="7"/>
    <s v="7741"/>
    <s v="8"/>
    <s v="810"/>
  </r>
  <r>
    <s v="77418100050ZZZZZZZ11"/>
    <s v="7741"/>
    <n v="7741"/>
    <x v="10"/>
    <x v="2"/>
    <s v="ACC SUR/(DEF): TRF TO/FROM RESERVES               "/>
    <n v="0"/>
    <n v="0"/>
    <n v="0"/>
    <n v="0"/>
    <s v="GP "/>
    <n v="0"/>
    <s v="7"/>
    <s v="7741"/>
    <s v="8"/>
    <s v="810"/>
  </r>
  <r>
    <s v="77418100060ZZZZZZZ11"/>
    <s v="7741"/>
    <n v="7741"/>
    <x v="10"/>
    <x v="2"/>
    <s v="ACC SUR/(DEF): DEPRECIATION OFFSETS               "/>
    <n v="0"/>
    <n v="0"/>
    <n v="0"/>
    <n v="0"/>
    <s v="GP "/>
    <n v="0"/>
    <s v="7"/>
    <s v="7741"/>
    <s v="8"/>
    <s v="810"/>
  </r>
  <r>
    <s v="7751211001020MRCZZ12"/>
    <s v="7751"/>
    <n v="7751"/>
    <x v="10"/>
    <x v="0"/>
    <s v="MS: SAL &amp; ALL: BASIC SALARY &amp; WAGES               "/>
    <n v="0"/>
    <n v="17598744.77"/>
    <n v="0"/>
    <n v="19106686.59"/>
    <s v="P  "/>
    <n v="19945830"/>
    <s v="7"/>
    <s v="7751"/>
    <s v="2"/>
    <s v="211"/>
  </r>
  <r>
    <s v="7751211022020MRCZZ12"/>
    <s v="7751"/>
    <n v="7751"/>
    <x v="10"/>
    <x v="0"/>
    <s v="MS: ALL - CELLULAR &amp; TELEPHONE                    "/>
    <n v="0"/>
    <n v="8400.01"/>
    <n v="0"/>
    <n v="8400.01"/>
    <s v="P  "/>
    <n v="9005"/>
    <s v="7"/>
    <s v="7751"/>
    <s v="2"/>
    <s v="211"/>
  </r>
  <r>
    <s v="7751211026020MRCZZ12"/>
    <s v="7751"/>
    <n v="7751"/>
    <x v="10"/>
    <x v="0"/>
    <s v="MS: HB &amp; INC: HOUSING BENEFITS                    "/>
    <n v="0"/>
    <n v="20456.88"/>
    <n v="0"/>
    <n v="20456.88"/>
    <s v="P  "/>
    <n v="40989"/>
    <s v="7"/>
    <s v="7751"/>
    <s v="2"/>
    <s v="211"/>
  </r>
  <r>
    <s v="7751211028020MRCZZ12"/>
    <s v="7751"/>
    <n v="7751"/>
    <x v="10"/>
    <x v="0"/>
    <s v="MS: HB &amp; INC: LAUNDRY                             "/>
    <n v="0"/>
    <n v="3662.39"/>
    <n v="0"/>
    <n v="3662.39"/>
    <s v="P  "/>
    <n v="4594"/>
    <s v="7"/>
    <s v="7751"/>
    <s v="2"/>
    <s v="211"/>
  </r>
  <r>
    <s v="7751211034020MRCZZ12"/>
    <s v="7751"/>
    <n v="7751"/>
    <x v="10"/>
    <x v="0"/>
    <s v="MS: ALL - TRAVEL OR MOTOR VEHICLE                 "/>
    <n v="0"/>
    <n v="215560.15"/>
    <n v="0"/>
    <n v="215638.35"/>
    <s v="P  "/>
    <n v="198351"/>
    <s v="7"/>
    <s v="7751"/>
    <s v="2"/>
    <s v="211"/>
  </r>
  <r>
    <s v="7751211036020MRCZZ12"/>
    <s v="7751"/>
    <n v="7751"/>
    <x v="10"/>
    <x v="0"/>
    <s v="MS: OVERTIME - NON STRUCTURED                     "/>
    <n v="0"/>
    <n v="15604279.630000001"/>
    <n v="0"/>
    <n v="17222059.199999999"/>
    <s v="P  "/>
    <n v="4488985"/>
    <s v="7"/>
    <s v="7751"/>
    <s v="2"/>
    <s v="211"/>
  </r>
  <r>
    <s v="7751211038020MRCZZ12"/>
    <s v="7751"/>
    <n v="7751"/>
    <x v="10"/>
    <x v="0"/>
    <s v="MS: OVERTIME - STRUCTURED                         "/>
    <n v="0"/>
    <n v="1154733.1399999999"/>
    <n v="0"/>
    <n v="1182711.74"/>
    <s v="P  "/>
    <n v="823333"/>
    <s v="7"/>
    <s v="7751"/>
    <s v="2"/>
    <s v="211"/>
  </r>
  <r>
    <s v="7751211040020MRCZZ12"/>
    <s v="7751"/>
    <n v="7751"/>
    <x v="10"/>
    <x v="0"/>
    <s v="MS: PAYMENTS - SHIFT ADD REMUNERATION             "/>
    <n v="0"/>
    <n v="0.01"/>
    <n v="0"/>
    <n v="0.01"/>
    <s v="P  "/>
    <n v="969707"/>
    <s v="7"/>
    <s v="7751"/>
    <s v="2"/>
    <s v="211"/>
  </r>
  <r>
    <s v="7751211042020MRCZZ12"/>
    <s v="7751"/>
    <n v="7751"/>
    <x v="10"/>
    <x v="0"/>
    <s v="MS: OVERTIME - NIGHT SHIFT                        "/>
    <n v="0"/>
    <n v="0.01"/>
    <n v="0"/>
    <n v="0.01"/>
    <s v="P  "/>
    <n v="101564"/>
    <s v="7"/>
    <s v="7751"/>
    <s v="2"/>
    <s v="211"/>
  </r>
  <r>
    <s v="7751211044020MRCZZ12"/>
    <s v="7751"/>
    <n v="7751"/>
    <x v="10"/>
    <x v="0"/>
    <s v="MS: SRB - ACTING ALLOWANCE                        "/>
    <n v="0"/>
    <n v="270011.78999999998"/>
    <n v="0"/>
    <n v="270011.78999999998"/>
    <s v="P  "/>
    <n v="772664"/>
    <s v="7"/>
    <s v="7751"/>
    <s v="2"/>
    <s v="211"/>
  </r>
  <r>
    <s v="7751211046020MRCZZ12"/>
    <s v="7751"/>
    <n v="7751"/>
    <x v="10"/>
    <x v="0"/>
    <s v="MS: SRB - ANNUAL BONUS                            "/>
    <n v="0"/>
    <n v="1600314.5"/>
    <n v="0"/>
    <n v="1602392.69"/>
    <s v="P  "/>
    <n v="1709841"/>
    <s v="7"/>
    <s v="7751"/>
    <s v="2"/>
    <s v="211"/>
  </r>
  <r>
    <s v="7751211050020MRCZZ12"/>
    <s v="7751"/>
    <n v="7751"/>
    <x v="10"/>
    <x v="0"/>
    <s v="MS: SRB - LONG SERVICE AWARD                      "/>
    <n v="0"/>
    <n v="159299.12"/>
    <n v="0"/>
    <n v="163780.64000000001"/>
    <s v="P  "/>
    <n v="62823"/>
    <s v="7"/>
    <s v="7751"/>
    <s v="2"/>
    <s v="211"/>
  </r>
  <r>
    <s v="7751211056020MRCZZ12"/>
    <s v="7751"/>
    <n v="7751"/>
    <x v="10"/>
    <x v="0"/>
    <s v="MS: SRB - STANDBY ALLOWANCE                       "/>
    <n v="0"/>
    <n v="19993.419999999998"/>
    <n v="0"/>
    <n v="22381.9"/>
    <s v="P  "/>
    <n v="0"/>
    <s v="7"/>
    <s v="7751"/>
    <s v="2"/>
    <s v="211"/>
  </r>
  <r>
    <s v="7751211063020MRCZZ12"/>
    <s v="7751"/>
    <n v="7751"/>
    <x v="10"/>
    <x v="0"/>
    <s v="MS: SRB - NON PENSIONABLE                         "/>
    <n v="0"/>
    <n v="984141.78"/>
    <n v="0"/>
    <n v="1063783.02"/>
    <s v="P  "/>
    <n v="0"/>
    <s v="7"/>
    <s v="7751"/>
    <s v="2"/>
    <s v="211"/>
  </r>
  <r>
    <s v="7751213001020MRCZZ12"/>
    <s v="7751"/>
    <n v="7751"/>
    <x v="10"/>
    <x v="0"/>
    <s v="MS: SOC CONTR - BARGAINING COUNCIL                "/>
    <n v="0"/>
    <n v="12022.49"/>
    <n v="0"/>
    <n v="13081.24"/>
    <s v="P  "/>
    <n v="13903"/>
    <s v="7"/>
    <s v="7751"/>
    <s v="2"/>
    <s v="213"/>
  </r>
  <r>
    <s v="7751213010020MRCZZ12"/>
    <s v="7751"/>
    <n v="7751"/>
    <x v="10"/>
    <x v="0"/>
    <s v="MS: SOC CONTR - GROUP LIFE INSURANCE              "/>
    <n v="0"/>
    <n v="225473.07"/>
    <n v="0"/>
    <n v="246296.99"/>
    <s v="P  "/>
    <n v="217212"/>
    <s v="7"/>
    <s v="7751"/>
    <s v="2"/>
    <s v="213"/>
  </r>
  <r>
    <s v="7751213020020MRCZZ12"/>
    <s v="7751"/>
    <n v="7751"/>
    <x v="10"/>
    <x v="0"/>
    <s v="MS: SOC CONTR - MEDICAL                           "/>
    <n v="0"/>
    <n v="3392984.27"/>
    <n v="0"/>
    <n v="3393391.84"/>
    <s v="P  "/>
    <n v="3074149"/>
    <s v="7"/>
    <s v="7751"/>
    <s v="2"/>
    <s v="213"/>
  </r>
  <r>
    <s v="7751213030020MRCZZ12"/>
    <s v="7751"/>
    <n v="7751"/>
    <x v="10"/>
    <x v="0"/>
    <s v="MS: SOC CONTR - PENSION                           "/>
    <n v="0"/>
    <n v="3267283.95"/>
    <n v="0"/>
    <n v="3544284.73"/>
    <s v="P  "/>
    <n v="2923101"/>
    <s v="7"/>
    <s v="7751"/>
    <s v="2"/>
    <s v="213"/>
  </r>
  <r>
    <s v="7751213040020MRCZZ12"/>
    <s v="7751"/>
    <n v="7751"/>
    <x v="10"/>
    <x v="0"/>
    <s v="MS: SOC CONTR - UNEMPLOYMENT INSUR FUND           "/>
    <n v="0"/>
    <n v="207564.75"/>
    <n v="0"/>
    <n v="222116.76"/>
    <s v="P  "/>
    <n v="242100"/>
    <s v="7"/>
    <s v="7751"/>
    <s v="2"/>
    <s v="213"/>
  </r>
  <r>
    <s v="7751226060026MRCZZ12"/>
    <s v="7751"/>
    <n v="7751"/>
    <x v="10"/>
    <x v="0"/>
    <s v="OS: CATERING SERVICES                             "/>
    <n v="0"/>
    <n v="6989.6"/>
    <n v="0"/>
    <n v="6989.6"/>
    <s v="P  "/>
    <n v="46663"/>
    <s v="7"/>
    <s v="7751"/>
    <s v="2"/>
    <s v="226"/>
  </r>
  <r>
    <s v="7751226120020MRCZZ12"/>
    <s v="7751"/>
    <n v="7751"/>
    <x v="10"/>
    <x v="0"/>
    <s v="OS: ELECTRICAL                                    "/>
    <n v="0"/>
    <n v="5383.07"/>
    <n v="0"/>
    <n v="5383.07"/>
    <s v="P  "/>
    <n v="0"/>
    <s v="7"/>
    <s v="7751"/>
    <s v="2"/>
    <s v="226"/>
  </r>
  <r>
    <s v="7751226330020MRCZZ12"/>
    <s v="7751"/>
    <n v="7751"/>
    <x v="10"/>
    <x v="0"/>
    <s v="OS: LITTER PICKING &amp; STREET CLEANING              "/>
    <n v="0"/>
    <n v="0"/>
    <n v="0"/>
    <n v="0"/>
    <s v="P  "/>
    <n v="0"/>
    <s v="7"/>
    <s v="7751"/>
    <s v="2"/>
    <s v="226"/>
  </r>
  <r>
    <s v="7751226514120MRCZZ12"/>
    <s v="7751"/>
    <n v="7751"/>
    <x v="10"/>
    <x v="0"/>
    <s v="OS: REFUSE REMOVAL (TEMP WORKER SOLID WA          "/>
    <n v="0"/>
    <n v="0"/>
    <n v="0"/>
    <n v="0"/>
    <s v="P  "/>
    <n v="0"/>
    <s v="7"/>
    <s v="7751"/>
    <s v="2"/>
    <s v="226"/>
  </r>
  <r>
    <s v="7751226514220MRCZZ12"/>
    <s v="7751"/>
    <n v="7751"/>
    <x v="10"/>
    <x v="0"/>
    <s v="OS: REFUSE REMOVAL (DOOR TO DOOR)                 "/>
    <n v="0"/>
    <n v="6152344.6500000004"/>
    <n v="0"/>
    <n v="6152344.6500000004"/>
    <s v="P  "/>
    <n v="7439517"/>
    <s v="7"/>
    <s v="7751"/>
    <s v="2"/>
    <s v="226"/>
  </r>
  <r>
    <s v="7751226514320MRCZZ12"/>
    <s v="7751"/>
    <n v="7751"/>
    <x v="10"/>
    <x v="0"/>
    <s v="OS: REFUSE REMOVAL (GENERAL)                      "/>
    <n v="0"/>
    <n v="0"/>
    <n v="0"/>
    <n v="0"/>
    <s v="P  "/>
    <n v="0"/>
    <s v="7"/>
    <s v="7751"/>
    <s v="2"/>
    <s v="226"/>
  </r>
  <r>
    <s v="7751227041020MRCZZ12"/>
    <s v="7751"/>
    <n v="7751"/>
    <x v="10"/>
    <x v="0"/>
    <s v="C&amp;PS: B&amp;A PROJECT MANAGEMENT                      "/>
    <n v="0"/>
    <n v="0"/>
    <n v="0"/>
    <n v="0"/>
    <s v="P  "/>
    <n v="8390"/>
    <s v="7"/>
    <s v="7751"/>
    <s v="2"/>
    <s v="227"/>
  </r>
  <r>
    <s v="7751228122020MRCZZ12"/>
    <s v="7751"/>
    <n v="7751"/>
    <x v="10"/>
    <x v="0"/>
    <s v="CONTR: EVENT PROMOTERS                            "/>
    <n v="0"/>
    <n v="0"/>
    <n v="0"/>
    <n v="0"/>
    <s v="P  "/>
    <n v="64754"/>
    <s v="7"/>
    <s v="7751"/>
    <s v="2"/>
    <s v="228"/>
  </r>
  <r>
    <s v="7751230019020MRCZZ12"/>
    <s v="7751"/>
    <n v="7751"/>
    <x v="10"/>
    <x v="0"/>
    <s v="OC: ASSETS LESS THAN CAPITAL THRESHOLD            "/>
    <n v="0"/>
    <n v="22626.28"/>
    <n v="0"/>
    <n v="22626.28"/>
    <s v="P  "/>
    <n v="32864"/>
    <s v="7"/>
    <s v="7751"/>
    <s v="2"/>
    <s v="230"/>
  </r>
  <r>
    <s v="7751230111020MRCZZ12"/>
    <s v="7751"/>
    <n v="7751"/>
    <x v="10"/>
    <x v="0"/>
    <s v="OC: COMM - LICENCES (RADIO &amp; TELEVISION)          "/>
    <n v="0"/>
    <n v="0"/>
    <n v="0"/>
    <n v="0"/>
    <s v="P  "/>
    <n v="78"/>
    <s v="7"/>
    <s v="7751"/>
    <s v="2"/>
    <s v="230"/>
  </r>
  <r>
    <s v="7751230361020456ZZ12"/>
    <s v="7751"/>
    <n v="7751"/>
    <x v="10"/>
    <x v="0"/>
    <s v="OC: MUNICIPAL SERVICES                            "/>
    <n v="0"/>
    <n v="0"/>
    <n v="0"/>
    <n v="0"/>
    <s v="P  "/>
    <n v="0"/>
    <s v="7"/>
    <s v="7751"/>
    <s v="2"/>
    <s v="230"/>
  </r>
  <r>
    <s v="7751230451020MRCZZ12"/>
    <s v="7751"/>
    <n v="7751"/>
    <x v="10"/>
    <x v="0"/>
    <s v="OC: PRINTING &amp; PUBLICATIONS                       "/>
    <n v="0"/>
    <n v="0"/>
    <n v="0"/>
    <n v="0"/>
    <s v="P  "/>
    <n v="0"/>
    <s v="7"/>
    <s v="7751"/>
    <s v="2"/>
    <s v="230"/>
  </r>
  <r>
    <s v="7751230451D20MRCZZ12"/>
    <s v="7751"/>
    <n v="7751"/>
    <x v="10"/>
    <x v="0"/>
    <s v="OC: PRINTING &amp; PUBLICATIONS (PRINTING GE          "/>
    <n v="0"/>
    <n v="0"/>
    <n v="0"/>
    <n v="0"/>
    <s v="P  "/>
    <n v="176"/>
    <s v="7"/>
    <s v="7751"/>
    <s v="2"/>
    <s v="230"/>
  </r>
  <r>
    <s v="7751230511020MRCZZ12"/>
    <s v="7751"/>
    <n v="7751"/>
    <x v="10"/>
    <x v="0"/>
    <s v="OC: REG FEES NATIONAL                             "/>
    <n v="0"/>
    <n v="732"/>
    <n v="0"/>
    <n v="732"/>
    <s v="P  "/>
    <n v="8747"/>
    <s v="7"/>
    <s v="7751"/>
    <s v="2"/>
    <s v="230"/>
  </r>
  <r>
    <s v="7751230541020MRCZZ12"/>
    <s v="7751"/>
    <n v="7751"/>
    <x v="10"/>
    <x v="0"/>
    <s v="OC: SKILLS DEVELOPMENT FUND LEVY                  "/>
    <n v="0"/>
    <n v="380088.57"/>
    <n v="0"/>
    <n v="413103.65"/>
    <s v="P  "/>
    <n v="186276"/>
    <s v="7"/>
    <s v="7751"/>
    <s v="2"/>
    <s v="230"/>
  </r>
  <r>
    <s v="7751230572020MRCZZ12"/>
    <s v="7751"/>
    <n v="7751"/>
    <x v="10"/>
    <x v="0"/>
    <s v="OC: TOLL GATE FEES                                "/>
    <n v="0"/>
    <n v="0"/>
    <n v="0"/>
    <n v="0"/>
    <s v="P  "/>
    <n v="554"/>
    <s v="7"/>
    <s v="7751"/>
    <s v="2"/>
    <s v="230"/>
  </r>
  <r>
    <s v="7751230575020MRCZZ12"/>
    <s v="7751"/>
    <n v="7751"/>
    <x v="10"/>
    <x v="0"/>
    <s v="OC: TRANSPORT - PATIENTS &amp; CORPSE                 "/>
    <n v="0"/>
    <n v="53022.06"/>
    <n v="0"/>
    <n v="52386.06"/>
    <s v="P  "/>
    <n v="196892"/>
    <s v="7"/>
    <s v="7751"/>
    <s v="2"/>
    <s v="230"/>
  </r>
  <r>
    <s v="7751230610020MRCZZ12"/>
    <s v="7751"/>
    <n v="7751"/>
    <x v="10"/>
    <x v="0"/>
    <s v="OC: UNIFORM &amp; PROTECTIVE CLOTHING                 "/>
    <n v="0"/>
    <n v="888044.26"/>
    <n v="0"/>
    <n v="888044.26"/>
    <s v="P  "/>
    <n v="1427500"/>
    <s v="7"/>
    <s v="7751"/>
    <s v="2"/>
    <s v="230"/>
  </r>
  <r>
    <s v="7751232360020456ZZ12"/>
    <s v="7751"/>
    <n v="7751"/>
    <x v="10"/>
    <x v="0"/>
    <s v="INVENTORY - MATERIALS &amp; SUPPLIES                  "/>
    <n v="0"/>
    <n v="0"/>
    <n v="0"/>
    <n v="0"/>
    <s v="P  "/>
    <n v="140696"/>
    <s v="7"/>
    <s v="7751"/>
    <s v="2"/>
    <s v="232"/>
  </r>
  <r>
    <s v="7751232360020MRCZZ12"/>
    <s v="7751"/>
    <n v="7751"/>
    <x v="10"/>
    <x v="0"/>
    <s v="INVENTORY - MATERIALS &amp; SUPPLIES                  "/>
    <n v="0"/>
    <n v="0"/>
    <n v="0"/>
    <n v="0"/>
    <s v="P  "/>
    <n v="36120"/>
    <s v="7"/>
    <s v="7751"/>
    <s v="2"/>
    <s v="232"/>
  </r>
  <r>
    <s v="7751232360N20MRCZZ12"/>
    <s v="7751"/>
    <n v="7751"/>
    <x v="10"/>
    <x v="0"/>
    <s v="INVENTORY - MATERIALS &amp; SUPPLIES(GENERAL          "/>
    <n v="0"/>
    <n v="976342.02"/>
    <n v="0"/>
    <n v="976342.02"/>
    <s v="P  "/>
    <n v="1158255"/>
    <s v="7"/>
    <s v="7751"/>
    <s v="2"/>
    <s v="232"/>
  </r>
  <r>
    <s v="7751232360V20MRCZZ12"/>
    <s v="7751"/>
    <n v="7751"/>
    <x v="10"/>
    <x v="0"/>
    <s v="INVENTORY - MATERIALS &amp; SUPPLIES(VACCINA          "/>
    <n v="0"/>
    <n v="0"/>
    <n v="0"/>
    <n v="0"/>
    <s v="P  "/>
    <n v="30966"/>
    <s v="7"/>
    <s v="7751"/>
    <s v="2"/>
    <s v="232"/>
  </r>
  <r>
    <s v="7751238360020MRCZZ12"/>
    <s v="7751"/>
    <n v="7751"/>
    <x v="10"/>
    <x v="0"/>
    <s v="OPR LEASES: MACHINERY &amp; EQUIPMENT                 "/>
    <n v="0"/>
    <n v="0"/>
    <n v="0"/>
    <n v="0"/>
    <s v="P  "/>
    <n v="0"/>
    <s v="7"/>
    <s v="7751"/>
    <s v="2"/>
    <s v="238"/>
  </r>
  <r>
    <s v="7751272242020MRCZZ12"/>
    <s v="7751"/>
    <n v="7751"/>
    <x v="10"/>
    <x v="0"/>
    <s v="DEPRECIATION ELEC POWER PLANTS                    "/>
    <n v="0"/>
    <n v="0"/>
    <n v="0"/>
    <n v="0"/>
    <s v="P  "/>
    <n v="0"/>
    <s v="7"/>
    <s v="7751"/>
    <s v="2"/>
    <s v="272"/>
  </r>
  <r>
    <s v="7751272243020MRCZZ12"/>
    <s v="7751"/>
    <n v="7751"/>
    <x v="10"/>
    <x v="0"/>
    <s v="DEPRECIATION ELEC HV SUBSTATIONS                  "/>
    <n v="0"/>
    <n v="0"/>
    <n v="0"/>
    <n v="0"/>
    <s v="P  "/>
    <n v="0"/>
    <s v="7"/>
    <s v="7751"/>
    <s v="2"/>
    <s v="272"/>
  </r>
  <r>
    <s v="7751272244020MRCZZ12"/>
    <s v="7751"/>
    <n v="7751"/>
    <x v="10"/>
    <x v="0"/>
    <s v="DEPRECIATION ELEC HV SWITCHING STATIONS           "/>
    <n v="0"/>
    <n v="0"/>
    <n v="0"/>
    <n v="0"/>
    <s v="P  "/>
    <n v="0"/>
    <s v="7"/>
    <s v="7751"/>
    <s v="2"/>
    <s v="272"/>
  </r>
  <r>
    <s v="7751272245020MRCZZ12"/>
    <s v="7751"/>
    <n v="7751"/>
    <x v="10"/>
    <x v="0"/>
    <s v="DEPRECIATION ELEC HV TRANSM CONDUCTORS            "/>
    <n v="0"/>
    <n v="0"/>
    <n v="0"/>
    <n v="0"/>
    <s v="P  "/>
    <n v="0"/>
    <s v="7"/>
    <s v="7751"/>
    <s v="2"/>
    <s v="272"/>
  </r>
  <r>
    <s v="7751272246020MRCZZ12"/>
    <s v="7751"/>
    <n v="7751"/>
    <x v="10"/>
    <x v="0"/>
    <s v="DEPRECIATION ELEC MV SUBSTATIONS                  "/>
    <n v="0"/>
    <n v="0"/>
    <n v="0"/>
    <n v="0"/>
    <s v="P  "/>
    <n v="0"/>
    <s v="7"/>
    <s v="7751"/>
    <s v="2"/>
    <s v="272"/>
  </r>
  <r>
    <s v="7751272247020MRCZZ12"/>
    <s v="7751"/>
    <n v="7751"/>
    <x v="10"/>
    <x v="0"/>
    <s v="DEPRECIATION ELEC MV SWITCHING STATIONS           "/>
    <n v="0"/>
    <n v="0"/>
    <n v="0"/>
    <n v="0"/>
    <s v="P  "/>
    <n v="0"/>
    <s v="7"/>
    <s v="7751"/>
    <s v="2"/>
    <s v="272"/>
  </r>
  <r>
    <s v="7751272248020MRCZZ12"/>
    <s v="7751"/>
    <n v="7751"/>
    <x v="10"/>
    <x v="0"/>
    <s v="DEPRECIATION ELEC MV NETWORKS                     "/>
    <n v="0"/>
    <n v="0"/>
    <n v="0"/>
    <n v="0"/>
    <s v="P  "/>
    <n v="0"/>
    <s v="7"/>
    <s v="7751"/>
    <s v="2"/>
    <s v="272"/>
  </r>
  <r>
    <s v="7751272249020MRCZZ12"/>
    <s v="7751"/>
    <n v="7751"/>
    <x v="10"/>
    <x v="0"/>
    <s v="DEPRECIATION ELEC LV NETWORKS                     "/>
    <n v="0"/>
    <n v="0"/>
    <n v="0"/>
    <n v="0"/>
    <s v="P  "/>
    <n v="0"/>
    <s v="7"/>
    <s v="7751"/>
    <s v="2"/>
    <s v="272"/>
  </r>
  <r>
    <s v="7751272250020MRCZZ12"/>
    <s v="7751"/>
    <n v="7751"/>
    <x v="10"/>
    <x v="0"/>
    <s v="DEPRECIATION ELEC CAPITAL SPARES                  "/>
    <n v="0"/>
    <n v="0"/>
    <n v="0"/>
    <n v="0"/>
    <s v="P  "/>
    <n v="0"/>
    <s v="7"/>
    <s v="7751"/>
    <s v="2"/>
    <s v="272"/>
  </r>
  <r>
    <s v="7751395017020MRC1H12"/>
    <s v="7751"/>
    <n v="7751"/>
    <x v="10"/>
    <x v="1"/>
    <s v="DPT CHG - FUEL RECHARGE                           "/>
    <n v="0"/>
    <n v="0"/>
    <n v="0"/>
    <n v="0"/>
    <s v="P  "/>
    <n v="357259"/>
    <s v="7"/>
    <s v="7751"/>
    <s v="3"/>
    <s v="395"/>
  </r>
  <r>
    <s v="7751395023020MRC1L12"/>
    <s v="7751"/>
    <n v="7751"/>
    <x v="10"/>
    <x v="1"/>
    <s v="DPT CHG INSURANCE FEES                            "/>
    <n v="0"/>
    <n v="0"/>
    <n v="0"/>
    <n v="0"/>
    <s v="P  "/>
    <n v="0"/>
    <s v="7"/>
    <s v="7751"/>
    <s v="3"/>
    <s v="395"/>
  </r>
  <r>
    <s v="7751395049020MRC2A12"/>
    <s v="7751"/>
    <n v="7751"/>
    <x v="10"/>
    <x v="1"/>
    <s v="DPT CHG TELEPHONE                                 "/>
    <n v="0"/>
    <n v="31522.9"/>
    <n v="0"/>
    <n v="31522.9"/>
    <s v="P  "/>
    <n v="47820"/>
    <s v="7"/>
    <s v="7751"/>
    <s v="3"/>
    <s v="395"/>
  </r>
  <r>
    <s v="77513996050ZZZZZZZ11"/>
    <s v="7751"/>
    <n v="7751"/>
    <x v="10"/>
    <x v="1"/>
    <s v="TRF TO ACC SURPLUS DEFICIT                        "/>
    <n v="0"/>
    <n v="0"/>
    <n v="-49664363.939999998"/>
    <n v="-49664363.939999998"/>
    <s v="P  "/>
    <n v="0"/>
    <s v="7"/>
    <s v="7751"/>
    <s v="3"/>
    <s v="399"/>
  </r>
  <r>
    <s v="77513996100ZZZZZZZ11"/>
    <s v="7751"/>
    <n v="7751"/>
    <x v="10"/>
    <x v="1"/>
    <s v="TRF FROM ACC SURPLUS DEFICIT                      "/>
    <n v="0"/>
    <n v="0"/>
    <n v="0"/>
    <n v="0"/>
    <s v="P  "/>
    <n v="0"/>
    <s v="7"/>
    <s v="7751"/>
    <s v="3"/>
    <s v="399"/>
  </r>
  <r>
    <s v="77518100010ZZZZZZZ11"/>
    <s v="7751"/>
    <n v="7751"/>
    <x v="10"/>
    <x v="2"/>
    <s v="ACC SUR/(DEF): OPENING BALANCE                    "/>
    <n v="63501617.100000001"/>
    <n v="0"/>
    <n v="0"/>
    <n v="63501617.100000001"/>
    <s v="GP "/>
    <n v="0"/>
    <s v="7"/>
    <s v="7751"/>
    <s v="8"/>
    <s v="810"/>
  </r>
  <r>
    <s v="77518100020ZZZZZZZ11"/>
    <s v="7751"/>
    <n v="7751"/>
    <x v="10"/>
    <x v="2"/>
    <s v="ACC SUR/(DEF): CHANGES IN ACC POLICY              "/>
    <n v="0"/>
    <n v="0"/>
    <n v="0"/>
    <n v="0"/>
    <s v="GP "/>
    <n v="0"/>
    <s v="7"/>
    <s v="7751"/>
    <s v="8"/>
    <s v="810"/>
  </r>
  <r>
    <s v="77518100030ZZZZZZZ11"/>
    <s v="7751"/>
    <n v="7751"/>
    <x v="10"/>
    <x v="2"/>
    <s v="ACC SUR/(DEF): CORREC PRIOR PERIOD ERROR          "/>
    <n v="0"/>
    <n v="0"/>
    <n v="0"/>
    <n v="0"/>
    <s v="GP "/>
    <n v="0"/>
    <s v="7"/>
    <s v="7751"/>
    <s v="8"/>
    <s v="810"/>
  </r>
  <r>
    <s v="77518100040ZZZZZZZ11"/>
    <s v="7751"/>
    <n v="7751"/>
    <x v="10"/>
    <x v="2"/>
    <s v="ACC SUR/(DEF): TRF TO/FROM ACCUM SURPLUS          "/>
    <n v="0"/>
    <n v="49664363.939999998"/>
    <n v="0"/>
    <n v="49664363.939999998"/>
    <s v="GP "/>
    <n v="0"/>
    <s v="7"/>
    <s v="7751"/>
    <s v="8"/>
    <s v="810"/>
  </r>
  <r>
    <s v="77518100050ZZZZZZZ11"/>
    <s v="7751"/>
    <n v="7751"/>
    <x v="10"/>
    <x v="2"/>
    <s v="ACC SUR/(DEF): TRF TO/FROM RESERVES               "/>
    <n v="0"/>
    <n v="0"/>
    <n v="0"/>
    <n v="0"/>
    <s v="GP "/>
    <n v="0"/>
    <s v="7"/>
    <s v="7751"/>
    <s v="8"/>
    <s v="810"/>
  </r>
  <r>
    <s v="77518100060ZZZZZZZ11"/>
    <s v="7751"/>
    <n v="7751"/>
    <x v="10"/>
    <x v="2"/>
    <s v="ACC SUR/(DEF): DEPRECIATION OFFSETS               "/>
    <n v="0"/>
    <n v="0"/>
    <n v="0"/>
    <n v="0"/>
    <s v="GP "/>
    <n v="0"/>
    <s v="7"/>
    <s v="7751"/>
    <s v="8"/>
    <s v="810"/>
  </r>
  <r>
    <s v="7761117201006ZZZZZ12"/>
    <s v="7761"/>
    <n v="7761"/>
    <x v="10"/>
    <x v="5"/>
    <s v="NATIONAL REVENUE FUND: EQUITABLE SHARE            "/>
    <n v="0"/>
    <n v="0"/>
    <n v="-202976412.84"/>
    <n v="-202976412.84"/>
    <s v="P  "/>
    <n v="-187322769"/>
    <s v="7"/>
    <s v="7761"/>
    <s v="1"/>
    <s v="117"/>
  </r>
  <r>
    <s v="7761132203020ZZZZZ12"/>
    <s v="7761"/>
    <n v="7761"/>
    <x v="10"/>
    <x v="5"/>
    <s v="WASTE MANGEMENT: REFUSE REMOVAL                   "/>
    <n v="0"/>
    <n v="0"/>
    <n v="-187468695.86000001"/>
    <n v="-187468695.86000001"/>
    <s v="P  "/>
    <n v="-172667236"/>
    <s v="7"/>
    <s v="7761"/>
    <s v="1"/>
    <s v="132"/>
  </r>
  <r>
    <s v="7761132203106FB3ZZ12"/>
    <s v="7761"/>
    <n v="7761"/>
    <x v="10"/>
    <x v="5"/>
    <s v="WASTE MANAGEMENT REFUSE REMOVAL (FBS)             "/>
    <n v="0"/>
    <n v="74679497.930000007"/>
    <n v="0"/>
    <n v="74679497.930000007"/>
    <s v="P  "/>
    <n v="60000000"/>
    <s v="7"/>
    <s v="7761"/>
    <s v="1"/>
    <s v="132"/>
  </r>
  <r>
    <s v="7761132204020ZZZZZ12"/>
    <s v="7761"/>
    <n v="7761"/>
    <x v="10"/>
    <x v="5"/>
    <s v="WASTE MANGEMENT: WASTE BINS                       "/>
    <n v="0"/>
    <n v="0"/>
    <n v="-5170.34"/>
    <n v="-5170.34"/>
    <s v="P  "/>
    <n v="0"/>
    <s v="7"/>
    <s v="7761"/>
    <s v="1"/>
    <s v="132"/>
  </r>
  <r>
    <s v="7761134112011ZZZZZ12"/>
    <s v="7761"/>
    <n v="7761"/>
    <x v="10"/>
    <x v="5"/>
    <s v="INTER: RECEIV - WASTE MANAGEMENT                  "/>
    <n v="0"/>
    <n v="0"/>
    <n v="-16662148.74"/>
    <n v="-16662148.74"/>
    <s v="P  "/>
    <n v="-12345700"/>
    <s v="7"/>
    <s v="7761"/>
    <s v="1"/>
    <s v="134"/>
  </r>
  <r>
    <s v="7761211001020MRCZZ12"/>
    <s v="7761"/>
    <n v="7761"/>
    <x v="10"/>
    <x v="0"/>
    <s v="MS: SAL &amp; ALL: BASIC SALARY &amp; WAGES               "/>
    <n v="0"/>
    <n v="16424248.18"/>
    <n v="0"/>
    <n v="17789900.699999999"/>
    <s v="P  "/>
    <n v="18670700"/>
    <s v="7"/>
    <s v="7761"/>
    <s v="2"/>
    <s v="211"/>
  </r>
  <r>
    <s v="7761211020020MRCZZ12"/>
    <s v="7761"/>
    <n v="7761"/>
    <x v="10"/>
    <x v="0"/>
    <s v="MS: ALL - ACCOMMODATION/TRVL/INCIDENTAL           "/>
    <n v="0"/>
    <n v="0"/>
    <n v="0"/>
    <n v="0"/>
    <s v="P  "/>
    <n v="0"/>
    <s v="7"/>
    <s v="7761"/>
    <s v="2"/>
    <s v="211"/>
  </r>
  <r>
    <s v="7761211022020MRCZZ12"/>
    <s v="7761"/>
    <n v="7761"/>
    <x v="10"/>
    <x v="0"/>
    <s v="MS: ALL - CELLULAR &amp; TELEPHONE                    "/>
    <n v="0"/>
    <n v="8736.68"/>
    <n v="0"/>
    <n v="8736.68"/>
    <s v="P  "/>
    <n v="9005"/>
    <s v="7"/>
    <s v="7761"/>
    <s v="2"/>
    <s v="211"/>
  </r>
  <r>
    <s v="7761211026020MRCZZ12"/>
    <s v="7761"/>
    <n v="7761"/>
    <x v="10"/>
    <x v="0"/>
    <s v="MS: HB &amp; INC: HOUSING BENEFITS                    "/>
    <n v="0"/>
    <n v="10228.44"/>
    <n v="0"/>
    <n v="10228.44"/>
    <s v="P  "/>
    <n v="40989"/>
    <s v="7"/>
    <s v="7761"/>
    <s v="2"/>
    <s v="211"/>
  </r>
  <r>
    <s v="7761211028020MRCZZ12"/>
    <s v="7761"/>
    <n v="7761"/>
    <x v="10"/>
    <x v="0"/>
    <s v="MS: HB &amp; INC: LAUNDRY                             "/>
    <n v="0"/>
    <n v="6409.2"/>
    <n v="0"/>
    <n v="6409.2"/>
    <s v="P  "/>
    <n v="8268"/>
    <s v="7"/>
    <s v="7761"/>
    <s v="2"/>
    <s v="211"/>
  </r>
  <r>
    <s v="7761211034020MRCZZ12"/>
    <s v="7761"/>
    <n v="7761"/>
    <x v="10"/>
    <x v="0"/>
    <s v="MS: ALL - TRAVEL OR MOTOR VEHICLE                 "/>
    <n v="0"/>
    <n v="363495.3"/>
    <n v="0"/>
    <n v="363744.47"/>
    <s v="P  "/>
    <n v="338668"/>
    <s v="7"/>
    <s v="7761"/>
    <s v="2"/>
    <s v="211"/>
  </r>
  <r>
    <s v="7761211036020MRCZZ12"/>
    <s v="7761"/>
    <n v="7761"/>
    <x v="10"/>
    <x v="0"/>
    <s v="MS: OVERTIME - NON STRUCTURED                     "/>
    <n v="0"/>
    <n v="14984409.51"/>
    <n v="0"/>
    <n v="16527212.59"/>
    <s v="P  "/>
    <n v="544771"/>
    <s v="7"/>
    <s v="7761"/>
    <s v="2"/>
    <s v="211"/>
  </r>
  <r>
    <s v="7761211038020MRCZZ12"/>
    <s v="7761"/>
    <n v="7761"/>
    <x v="10"/>
    <x v="0"/>
    <s v="MS: OVERTIME - STRUCTURED                         "/>
    <n v="0"/>
    <n v="1897974.6"/>
    <n v="0"/>
    <n v="1902601.75"/>
    <s v="P  "/>
    <n v="1387595"/>
    <s v="7"/>
    <s v="7761"/>
    <s v="2"/>
    <s v="211"/>
  </r>
  <r>
    <s v="7761211040020MRCZZ12"/>
    <s v="7761"/>
    <n v="7761"/>
    <x v="10"/>
    <x v="0"/>
    <s v="MS: PAYMENTS - SHIFT ADD REMUNERATION             "/>
    <n v="0"/>
    <n v="26857.279999999999"/>
    <n v="0"/>
    <n v="30214.46"/>
    <s v="P  "/>
    <n v="1013109"/>
    <s v="7"/>
    <s v="7761"/>
    <s v="2"/>
    <s v="211"/>
  </r>
  <r>
    <s v="7761211042020MRCZZ12"/>
    <s v="7761"/>
    <n v="7761"/>
    <x v="10"/>
    <x v="0"/>
    <s v="MS: OVERTIME - NIGHT SHIFT                        "/>
    <n v="0"/>
    <n v="3470.43"/>
    <n v="0"/>
    <n v="3470.43"/>
    <s v="P  "/>
    <n v="101564"/>
    <s v="7"/>
    <s v="7761"/>
    <s v="2"/>
    <s v="211"/>
  </r>
  <r>
    <s v="7761211044020MRCZZ12"/>
    <s v="7761"/>
    <n v="7761"/>
    <x v="10"/>
    <x v="0"/>
    <s v="MS: SRB - ACTING ALLOWANCE                        "/>
    <n v="0"/>
    <n v="333880.5"/>
    <n v="0"/>
    <n v="334136.5"/>
    <s v="P  "/>
    <n v="678951"/>
    <s v="7"/>
    <s v="7761"/>
    <s v="2"/>
    <s v="211"/>
  </r>
  <r>
    <s v="7761211046020MRCZZ12"/>
    <s v="7761"/>
    <n v="7761"/>
    <x v="10"/>
    <x v="0"/>
    <s v="MS: SRB - ANNUAL BONUS                            "/>
    <n v="0"/>
    <n v="1533109.31"/>
    <n v="0"/>
    <n v="1542136.73"/>
    <s v="P  "/>
    <n v="1608826"/>
    <s v="7"/>
    <s v="7761"/>
    <s v="2"/>
    <s v="211"/>
  </r>
  <r>
    <s v="7761211050020MRCZZ12"/>
    <s v="7761"/>
    <n v="7761"/>
    <x v="10"/>
    <x v="0"/>
    <s v="MS: SRB - LONG SERVICE AWARD                      "/>
    <n v="0"/>
    <n v="154321.91"/>
    <n v="0"/>
    <n v="159803.43"/>
    <s v="P  "/>
    <n v="47917"/>
    <s v="7"/>
    <s v="7761"/>
    <s v="2"/>
    <s v="211"/>
  </r>
  <r>
    <s v="7761211063020MRCZZ12"/>
    <s v="7761"/>
    <n v="7761"/>
    <x v="10"/>
    <x v="0"/>
    <s v="MS: SRB - NON PENSIONABLE                         "/>
    <n v="0"/>
    <n v="944419.11"/>
    <n v="0"/>
    <n v="1010421.61"/>
    <s v="P  "/>
    <n v="0"/>
    <s v="7"/>
    <s v="7761"/>
    <s v="2"/>
    <s v="211"/>
  </r>
  <r>
    <s v="7761213001020MRCZZ12"/>
    <s v="7761"/>
    <n v="7761"/>
    <x v="10"/>
    <x v="0"/>
    <s v="MS: SOC CONTR - BARGAINING COUNCIL                "/>
    <n v="0"/>
    <n v="10972.5"/>
    <n v="0"/>
    <n v="11935"/>
    <s v="P  "/>
    <n v="12735"/>
    <s v="7"/>
    <s v="7761"/>
    <s v="2"/>
    <s v="213"/>
  </r>
  <r>
    <s v="7761213010020MRCZZ12"/>
    <s v="7761"/>
    <n v="7761"/>
    <x v="10"/>
    <x v="0"/>
    <s v="MS: SOC CONTR - GROUP LIFE INSURANCE              "/>
    <n v="0"/>
    <n v="229348.65"/>
    <n v="0"/>
    <n v="250254.39"/>
    <s v="P  "/>
    <n v="257151"/>
    <s v="7"/>
    <s v="7761"/>
    <s v="2"/>
    <s v="213"/>
  </r>
  <r>
    <s v="7761213020020MRCZZ12"/>
    <s v="7761"/>
    <n v="7761"/>
    <x v="10"/>
    <x v="0"/>
    <s v="MS: SOC CONTR - MEDICAL                           "/>
    <n v="0"/>
    <n v="2548572.62"/>
    <n v="0"/>
    <n v="2547721.2200000002"/>
    <s v="P  "/>
    <n v="2375960"/>
    <s v="7"/>
    <s v="7761"/>
    <s v="2"/>
    <s v="213"/>
  </r>
  <r>
    <s v="7761213030020MRCZZ12"/>
    <s v="7761"/>
    <n v="7761"/>
    <x v="10"/>
    <x v="0"/>
    <s v="MS: SOC CONTR - PENSION                           "/>
    <n v="0"/>
    <n v="3090699.56"/>
    <n v="0"/>
    <n v="3346323.81"/>
    <s v="P  "/>
    <n v="3493166"/>
    <s v="7"/>
    <s v="7761"/>
    <s v="2"/>
    <s v="213"/>
  </r>
  <r>
    <s v="7761213040020MRCZZ12"/>
    <s v="7761"/>
    <n v="7761"/>
    <x v="10"/>
    <x v="0"/>
    <s v="MS: SOC CONTR - UNEMPLOYMENT INSUR FUND           "/>
    <n v="0"/>
    <n v="189237.61"/>
    <n v="0"/>
    <n v="202276.8"/>
    <s v="P  "/>
    <n v="229560"/>
    <s v="7"/>
    <s v="7761"/>
    <s v="2"/>
    <s v="213"/>
  </r>
  <r>
    <s v="7761226330020MRCZZ12"/>
    <s v="7761"/>
    <n v="7761"/>
    <x v="10"/>
    <x v="0"/>
    <s v="OS: LITTER PICKING &amp; STREET CLEANING              "/>
    <n v="0"/>
    <n v="0"/>
    <n v="0"/>
    <n v="0"/>
    <s v="P  "/>
    <n v="0"/>
    <s v="7"/>
    <s v="7761"/>
    <s v="2"/>
    <s v="226"/>
  </r>
  <r>
    <s v="7761226330120MRCZZ12"/>
    <s v="7761"/>
    <n v="7761"/>
    <x v="10"/>
    <x v="0"/>
    <s v="OS: LITTER PICKING &amp; STREET CLEANING(CB           "/>
    <n v="0"/>
    <n v="0"/>
    <n v="0"/>
    <n v="0"/>
    <s v="P  "/>
    <n v="0"/>
    <s v="7"/>
    <s v="7761"/>
    <s v="2"/>
    <s v="226"/>
  </r>
  <r>
    <s v="7761226514020MRCZZ12"/>
    <s v="7761"/>
    <n v="7761"/>
    <x v="10"/>
    <x v="0"/>
    <s v="OS: REFUSE REMOVAL                                "/>
    <n v="0"/>
    <n v="126445.56"/>
    <n v="0"/>
    <n v="126445.56"/>
    <s v="P  "/>
    <n v="500000"/>
    <s v="7"/>
    <s v="7761"/>
    <s v="2"/>
    <s v="226"/>
  </r>
  <r>
    <s v="7761226514120MRCZZ12"/>
    <s v="7761"/>
    <n v="7761"/>
    <x v="10"/>
    <x v="0"/>
    <s v="OS: REFUSE REMOVAL (TEMP WORKER SOLID WA          "/>
    <n v="0"/>
    <n v="0"/>
    <n v="0"/>
    <n v="0"/>
    <s v="P  "/>
    <n v="0"/>
    <s v="7"/>
    <s v="7761"/>
    <s v="2"/>
    <s v="226"/>
  </r>
  <r>
    <s v="7761227041020MRCZZ12"/>
    <s v="7761"/>
    <n v="7761"/>
    <x v="10"/>
    <x v="0"/>
    <s v="C&amp;PS: B&amp;A PROJECT MANAGEMENT                      "/>
    <n v="0"/>
    <n v="0"/>
    <n v="0"/>
    <n v="0"/>
    <s v="P  "/>
    <n v="8390"/>
    <s v="7"/>
    <s v="7761"/>
    <s v="2"/>
    <s v="227"/>
  </r>
  <r>
    <s v="7761230019020MRCZZ12"/>
    <s v="7761"/>
    <n v="7761"/>
    <x v="10"/>
    <x v="0"/>
    <s v="OC: ASSETS LESS THAN CAPITAL THRESHOLD            "/>
    <n v="0"/>
    <n v="0"/>
    <n v="0"/>
    <n v="0"/>
    <s v="P  "/>
    <n v="6454"/>
    <s v="7"/>
    <s v="7761"/>
    <s v="2"/>
    <s v="230"/>
  </r>
  <r>
    <s v="7761230111020MRCZZ12"/>
    <s v="7761"/>
    <n v="7761"/>
    <x v="10"/>
    <x v="0"/>
    <s v="OC: COMM - LICENCES (RADIO &amp; TELEVISION)          "/>
    <n v="0"/>
    <n v="0"/>
    <n v="0"/>
    <n v="0"/>
    <s v="P  "/>
    <n v="90"/>
    <s v="7"/>
    <s v="7761"/>
    <s v="2"/>
    <s v="230"/>
  </r>
  <r>
    <s v="7761230246020MRCZZ12"/>
    <s v="7761"/>
    <n v="7761"/>
    <x v="10"/>
    <x v="0"/>
    <s v="OC: INSUR UNDER - PREMIUMS                        "/>
    <n v="0"/>
    <n v="0"/>
    <n v="0"/>
    <n v="0"/>
    <s v="P  "/>
    <n v="48299"/>
    <s v="7"/>
    <s v="7761"/>
    <s v="2"/>
    <s v="230"/>
  </r>
  <r>
    <s v="7761230451020MRCZZ12"/>
    <s v="7761"/>
    <n v="7761"/>
    <x v="10"/>
    <x v="0"/>
    <s v="OC: PRINTING &amp; PUBLICATIONS                       "/>
    <n v="0"/>
    <n v="0"/>
    <n v="0"/>
    <n v="0"/>
    <s v="P  "/>
    <n v="320"/>
    <s v="7"/>
    <s v="7761"/>
    <s v="2"/>
    <s v="230"/>
  </r>
  <r>
    <s v="7761230511020MRCZZ12"/>
    <s v="7761"/>
    <n v="7761"/>
    <x v="10"/>
    <x v="0"/>
    <s v="OC: REG FEES NATIONAL                             "/>
    <n v="0"/>
    <n v="610"/>
    <n v="0"/>
    <n v="610"/>
    <s v="P  "/>
    <n v="10341"/>
    <s v="7"/>
    <s v="7761"/>
    <s v="2"/>
    <s v="230"/>
  </r>
  <r>
    <s v="7761230541020MRCZZ12"/>
    <s v="7761"/>
    <n v="7761"/>
    <x v="10"/>
    <x v="0"/>
    <s v="OC: SKILLS DEVELOPMENT FUND LEVY                  "/>
    <n v="0"/>
    <n v="364315.23"/>
    <n v="0"/>
    <n v="394013.78"/>
    <s v="P  "/>
    <n v="194431"/>
    <s v="7"/>
    <s v="7761"/>
    <s v="2"/>
    <s v="230"/>
  </r>
  <r>
    <s v="7761230572020MRCZZ12"/>
    <s v="7761"/>
    <n v="7761"/>
    <x v="10"/>
    <x v="0"/>
    <s v="OC: TOLL GATE FEES                                "/>
    <n v="0"/>
    <n v="249.57"/>
    <n v="0"/>
    <n v="249.57"/>
    <s v="P  "/>
    <n v="665"/>
    <s v="7"/>
    <s v="7761"/>
    <s v="2"/>
    <s v="230"/>
  </r>
  <r>
    <s v="7761230610020MRCZZ12"/>
    <s v="7761"/>
    <n v="7761"/>
    <x v="10"/>
    <x v="0"/>
    <s v="OC: UNIFORM &amp; PROTECTIVE CLOTHING                 "/>
    <n v="0"/>
    <n v="177414.53"/>
    <n v="0"/>
    <n v="177414.53"/>
    <s v="P  "/>
    <n v="200000"/>
    <s v="7"/>
    <s v="7761"/>
    <s v="2"/>
    <s v="230"/>
  </r>
  <r>
    <s v="7761232360020MRCZZ12"/>
    <s v="7761"/>
    <n v="7761"/>
    <x v="10"/>
    <x v="0"/>
    <s v="INVENTORY - MATERIALS &amp; SUPPLIES                  "/>
    <n v="0"/>
    <n v="0"/>
    <n v="0"/>
    <n v="0"/>
    <s v="P  "/>
    <n v="103908"/>
    <s v="7"/>
    <s v="7761"/>
    <s v="2"/>
    <s v="232"/>
  </r>
  <r>
    <s v="7761232360N20MRCZZ12"/>
    <s v="7761"/>
    <n v="7761"/>
    <x v="10"/>
    <x v="0"/>
    <s v="INVENTORY - MATERIALS &amp; SUPPLIES(GENERAL          "/>
    <n v="0"/>
    <n v="0"/>
    <n v="0"/>
    <n v="0"/>
    <s v="P  "/>
    <n v="27229"/>
    <s v="7"/>
    <s v="7761"/>
    <s v="2"/>
    <s v="232"/>
  </r>
  <r>
    <s v="7761238360020MRCZZ12"/>
    <s v="7761"/>
    <n v="7761"/>
    <x v="10"/>
    <x v="0"/>
    <s v="OPR LEASES: MACHINERY &amp; EQUIPMENT                 "/>
    <n v="0"/>
    <n v="0"/>
    <n v="0"/>
    <n v="0"/>
    <s v="P  "/>
    <n v="0"/>
    <s v="7"/>
    <s v="7761"/>
    <s v="2"/>
    <s v="238"/>
  </r>
  <r>
    <s v="7761240001020MRCZZ12"/>
    <s v="7761"/>
    <n v="7761"/>
    <x v="10"/>
    <x v="0"/>
    <s v="BAD DEBTS WRITTEN OFF                             "/>
    <n v="0"/>
    <n v="19681215.43"/>
    <n v="0"/>
    <n v="19681215.43"/>
    <s v="P  "/>
    <n v="0"/>
    <s v="7"/>
    <s v="7761"/>
    <s v="2"/>
    <s v="240"/>
  </r>
  <r>
    <s v="7761395017020MRC1H12"/>
    <s v="7761"/>
    <n v="7761"/>
    <x v="10"/>
    <x v="1"/>
    <s v="DPT CHG - FUEL RECHARGE                           "/>
    <n v="0"/>
    <n v="0"/>
    <n v="0"/>
    <n v="0"/>
    <s v="P  "/>
    <n v="893147"/>
    <s v="7"/>
    <s v="7761"/>
    <s v="3"/>
    <s v="395"/>
  </r>
  <r>
    <s v="7761395023020MRC1L12"/>
    <s v="7761"/>
    <n v="7761"/>
    <x v="10"/>
    <x v="1"/>
    <s v="DPT CHG INSURANCE FEES                            "/>
    <n v="0"/>
    <n v="0"/>
    <n v="0"/>
    <n v="0"/>
    <s v="P  "/>
    <n v="0"/>
    <s v="7"/>
    <s v="7761"/>
    <s v="3"/>
    <s v="395"/>
  </r>
  <r>
    <s v="7761395049020MRC2A12"/>
    <s v="7761"/>
    <n v="7761"/>
    <x v="10"/>
    <x v="1"/>
    <s v="DPT CHG TELEPHONE                                 "/>
    <n v="0"/>
    <n v="26473.9"/>
    <n v="0"/>
    <n v="26473.9"/>
    <s v="P  "/>
    <n v="23856"/>
    <s v="7"/>
    <s v="7761"/>
    <s v="3"/>
    <s v="395"/>
  </r>
  <r>
    <s v="7761396009020MRC4D12"/>
    <s v="7761"/>
    <n v="7761"/>
    <x v="10"/>
    <x v="1"/>
    <s v="CHG INT BILL:REFUSE REMOVAL                       "/>
    <n v="0"/>
    <n v="0"/>
    <n v="0"/>
    <n v="0"/>
    <s v="P  "/>
    <n v="0"/>
    <s v="7"/>
    <s v="7761"/>
    <s v="3"/>
    <s v="396"/>
  </r>
  <r>
    <s v="77613996050ZZZZZZZ11"/>
    <s v="7761"/>
    <n v="7761"/>
    <x v="10"/>
    <x v="1"/>
    <s v="TRF TO ACC SURPLUS DEFICIT                        "/>
    <n v="0"/>
    <n v="281767522.95999998"/>
    <n v="0"/>
    <n v="281767522.95999998"/>
    <s v="P  "/>
    <n v="0"/>
    <s v="7"/>
    <s v="7761"/>
    <s v="3"/>
    <s v="399"/>
  </r>
  <r>
    <s v="77613996100ZZZZZZZ11"/>
    <s v="7761"/>
    <n v="7761"/>
    <x v="10"/>
    <x v="1"/>
    <s v="TRF FROM ACC SURPLUS DEFICIT                      "/>
    <n v="0"/>
    <n v="0"/>
    <n v="0"/>
    <n v="0"/>
    <s v="P  "/>
    <n v="0"/>
    <s v="7"/>
    <s v="7761"/>
    <s v="3"/>
    <s v="399"/>
  </r>
  <r>
    <s v="77615651210ZZZZZZZ11"/>
    <s v="7761"/>
    <n v="7761"/>
    <x v="10"/>
    <x v="6"/>
    <s v="WASTE - OPENING BALANCE                           "/>
    <n v="192769631.88999999"/>
    <n v="0"/>
    <n v="0"/>
    <n v="192769631.88999999"/>
    <s v="GP "/>
    <n v="0"/>
    <s v="7"/>
    <s v="7761"/>
    <s v="5"/>
    <s v="565"/>
  </r>
  <r>
    <s v="77615651220ZZZZZZZ11"/>
    <s v="7761"/>
    <n v="7761"/>
    <x v="10"/>
    <x v="6"/>
    <s v="WASTE - MONTHLY BILLING                           "/>
    <n v="0"/>
    <n v="130792438.40000001"/>
    <n v="0"/>
    <n v="130792438.40000001"/>
    <s v="GP "/>
    <n v="0"/>
    <s v="7"/>
    <s v="7761"/>
    <s v="5"/>
    <s v="565"/>
  </r>
  <r>
    <s v="77615651230ZZZZZZZ11"/>
    <s v="7761"/>
    <n v="7761"/>
    <x v="10"/>
    <x v="6"/>
    <s v="WASTE - PRIOR PERIOD CORREC &amp; ADJUSTMENT          "/>
    <n v="0"/>
    <n v="0"/>
    <n v="0"/>
    <n v="0"/>
    <s v="GP "/>
    <n v="0"/>
    <s v="7"/>
    <s v="7761"/>
    <s v="5"/>
    <s v="565"/>
  </r>
  <r>
    <s v="77615651240ZZZZZZZ11"/>
    <s v="7761"/>
    <n v="7761"/>
    <x v="10"/>
    <x v="6"/>
    <s v="WASTE - COLLECTIONS                               "/>
    <n v="0"/>
    <n v="0"/>
    <n v="-74800961.310000002"/>
    <n v="-74800961.310000002"/>
    <s v="GP "/>
    <n v="0"/>
    <s v="7"/>
    <s v="7761"/>
    <s v="5"/>
    <s v="565"/>
  </r>
  <r>
    <s v="77615651250ZZZZZZZ11"/>
    <s v="7761"/>
    <n v="7761"/>
    <x v="10"/>
    <x v="6"/>
    <s v="WASTE  - DEBT WRITE-OFFS                          "/>
    <n v="0"/>
    <n v="0"/>
    <n v="-19681215.43"/>
    <n v="-19681215.43"/>
    <s v="GP "/>
    <n v="0"/>
    <s v="7"/>
    <s v="7761"/>
    <s v="5"/>
    <s v="565"/>
  </r>
  <r>
    <s v="77615651260ZZZZZZZ11"/>
    <s v="7761"/>
    <n v="7761"/>
    <x v="10"/>
    <x v="6"/>
    <s v="WASTE - INTEREST CHARGE                           "/>
    <n v="0"/>
    <n v="0"/>
    <n v="0"/>
    <n v="0"/>
    <s v="GP "/>
    <n v="0"/>
    <s v="7"/>
    <s v="7761"/>
    <s v="5"/>
    <s v="565"/>
  </r>
  <r>
    <s v="77615651270ZZZZZZZ11"/>
    <s v="7761"/>
    <n v="7761"/>
    <x v="10"/>
    <x v="6"/>
    <s v="WASTE - ACCRUED REVENUE                           "/>
    <n v="0"/>
    <n v="0"/>
    <n v="0"/>
    <n v="0"/>
    <s v="GP "/>
    <n v="0"/>
    <s v="7"/>
    <s v="7761"/>
    <s v="5"/>
    <s v="565"/>
  </r>
  <r>
    <s v="77615651410ZZZZZZZ11"/>
    <s v="7761"/>
    <n v="7761"/>
    <x v="10"/>
    <x v="6"/>
    <s v="WASTE: IMP - OPENING BALANCE                      "/>
    <n v="-172578125.34"/>
    <n v="0"/>
    <n v="0"/>
    <n v="-172578125.34"/>
    <s v="GP "/>
    <n v="0"/>
    <s v="7"/>
    <s v="7761"/>
    <s v="5"/>
    <s v="565"/>
  </r>
  <r>
    <s v="77615651430ZZZZZZZ11"/>
    <s v="7761"/>
    <n v="7761"/>
    <x v="10"/>
    <x v="6"/>
    <s v="WASTE: IMP - ADJUSTMENTS                          "/>
    <n v="0"/>
    <n v="0"/>
    <n v="-36205340.57"/>
    <n v="-36205340.57"/>
    <s v="GP "/>
    <n v="0"/>
    <s v="7"/>
    <s v="7761"/>
    <s v="5"/>
    <s v="565"/>
  </r>
  <r>
    <s v="77615651440ZZZZZZZ11"/>
    <s v="7761"/>
    <n v="7761"/>
    <x v="10"/>
    <x v="6"/>
    <s v="WASTE: IMP - REVERSAL                             "/>
    <n v="0"/>
    <n v="0"/>
    <n v="0"/>
    <n v="0"/>
    <s v="GP "/>
    <n v="0"/>
    <s v="7"/>
    <s v="7761"/>
    <s v="5"/>
    <s v="565"/>
  </r>
  <r>
    <s v="77615671210ZZZZZZZ11"/>
    <s v="7761"/>
    <n v="7761"/>
    <x v="10"/>
    <x v="6"/>
    <s v="WASTE VAT - OPENING BALANCE                       "/>
    <n v="21458776.739999998"/>
    <n v="0"/>
    <n v="0"/>
    <n v="21458776.739999998"/>
    <s v="GP "/>
    <n v="0"/>
    <s v="7"/>
    <s v="7761"/>
    <s v="5"/>
    <s v="567"/>
  </r>
  <r>
    <s v="77615671220ZZZZZZZ11"/>
    <s v="7761"/>
    <n v="7761"/>
    <x v="10"/>
    <x v="6"/>
    <s v="WASTE VAT - MONTHLY BILLING                       "/>
    <n v="0"/>
    <n v="6311024.0199999996"/>
    <n v="0"/>
    <n v="6311024.0199999996"/>
    <s v="GP "/>
    <n v="0"/>
    <s v="7"/>
    <s v="7761"/>
    <s v="5"/>
    <s v="567"/>
  </r>
  <r>
    <s v="77615671230ZZZZZZZ11"/>
    <s v="7761"/>
    <n v="7761"/>
    <x v="10"/>
    <x v="6"/>
    <s v="WASTE VAT - PRIOR PERIOD CORREC &amp; ADJUST          "/>
    <n v="0"/>
    <n v="0"/>
    <n v="0"/>
    <n v="0"/>
    <s v="GP "/>
    <n v="0"/>
    <s v="7"/>
    <s v="7761"/>
    <s v="5"/>
    <s v="567"/>
  </r>
  <r>
    <s v="77615671240ZZZZZZZ11"/>
    <s v="7761"/>
    <n v="7761"/>
    <x v="10"/>
    <x v="6"/>
    <s v="WASTE VAT - COLLECTIONS                           "/>
    <n v="0"/>
    <n v="0"/>
    <n v="0"/>
    <n v="0"/>
    <s v="GP "/>
    <n v="0"/>
    <s v="7"/>
    <s v="7761"/>
    <s v="5"/>
    <s v="567"/>
  </r>
  <r>
    <s v="77615671250ZZZZZZZ11"/>
    <s v="7761"/>
    <n v="7761"/>
    <x v="10"/>
    <x v="6"/>
    <s v="WASTE VAT  - DEBT WRITE-OFFS                      "/>
    <n v="0"/>
    <n v="0"/>
    <n v="-2198600.88"/>
    <n v="-2198600.88"/>
    <s v="GP "/>
    <n v="0"/>
    <s v="7"/>
    <s v="7761"/>
    <s v="5"/>
    <s v="567"/>
  </r>
  <r>
    <s v="77615671260ZZZZZZZ11"/>
    <s v="7761"/>
    <n v="7761"/>
    <x v="10"/>
    <x v="6"/>
    <s v="WASTE VAT - INTEREST CHARGE                       "/>
    <n v="0"/>
    <n v="0"/>
    <n v="0"/>
    <n v="0"/>
    <s v="GP "/>
    <n v="0"/>
    <s v="7"/>
    <s v="7761"/>
    <s v="5"/>
    <s v="567"/>
  </r>
  <r>
    <s v="77615671270ZZZZZZZ11"/>
    <s v="7761"/>
    <n v="7761"/>
    <x v="10"/>
    <x v="6"/>
    <s v="WASTE VAT - ACCRUED REVENUE                       "/>
    <n v="0"/>
    <n v="0"/>
    <n v="0"/>
    <n v="0"/>
    <s v="GP "/>
    <n v="0"/>
    <s v="7"/>
    <s v="7761"/>
    <s v="5"/>
    <s v="567"/>
  </r>
  <r>
    <s v="77615671410ZZZZZZZ11"/>
    <s v="7761"/>
    <n v="7761"/>
    <x v="10"/>
    <x v="6"/>
    <s v="WASTE VAT: IMP - OPENING BALANCE                  "/>
    <n v="0"/>
    <n v="0"/>
    <n v="0"/>
    <n v="0"/>
    <s v="GP "/>
    <n v="0"/>
    <s v="7"/>
    <s v="7761"/>
    <s v="5"/>
    <s v="567"/>
  </r>
  <r>
    <s v="77615671430ZZZZZZZ11"/>
    <s v="7761"/>
    <n v="7761"/>
    <x v="10"/>
    <x v="6"/>
    <s v="WASTE VAT: IMP - ADJUSTMENTS                      "/>
    <n v="0"/>
    <n v="0"/>
    <n v="0"/>
    <n v="0"/>
    <s v="GP "/>
    <n v="0"/>
    <s v="7"/>
    <s v="7761"/>
    <s v="5"/>
    <s v="567"/>
  </r>
  <r>
    <s v="77615671440ZZZZZZZ11"/>
    <s v="7761"/>
    <n v="7761"/>
    <x v="10"/>
    <x v="6"/>
    <s v="WASTE VAT: IMP - REVERSAL                         "/>
    <n v="0"/>
    <n v="0"/>
    <n v="0"/>
    <n v="0"/>
    <s v="GP "/>
    <n v="0"/>
    <s v="7"/>
    <s v="7761"/>
    <s v="5"/>
    <s v="567"/>
  </r>
  <r>
    <s v="77618100010ZZZZZZZ11"/>
    <s v="7761"/>
    <n v="7761"/>
    <x v="10"/>
    <x v="2"/>
    <s v="ACC SUR/(DEF): OPENING BALANCE                    "/>
    <n v="-243099966.22999999"/>
    <n v="0"/>
    <n v="0"/>
    <n v="-243099966.22999999"/>
    <s v="GP "/>
    <n v="0"/>
    <s v="7"/>
    <s v="7761"/>
    <s v="8"/>
    <s v="810"/>
  </r>
  <r>
    <s v="77618100020ZZZZZZZ11"/>
    <s v="7761"/>
    <n v="7761"/>
    <x v="10"/>
    <x v="2"/>
    <s v="ACC SUR/(DEF): CHANGES IN ACC POLICY              "/>
    <n v="0"/>
    <n v="0"/>
    <n v="0"/>
    <n v="0"/>
    <s v="GP "/>
    <n v="0"/>
    <s v="7"/>
    <s v="7761"/>
    <s v="8"/>
    <s v="810"/>
  </r>
  <r>
    <s v="77618100030ZZZZZZZ11"/>
    <s v="7761"/>
    <n v="7761"/>
    <x v="10"/>
    <x v="2"/>
    <s v="ACC SUR/(DEF): CORREC PRIOR PERIOD ERROR          "/>
    <n v="0"/>
    <n v="0"/>
    <n v="0"/>
    <n v="0"/>
    <s v="GP "/>
    <n v="0"/>
    <s v="7"/>
    <s v="7761"/>
    <s v="8"/>
    <s v="810"/>
  </r>
  <r>
    <s v="77618100040ZZZZZZZ11"/>
    <s v="7761"/>
    <n v="7761"/>
    <x v="10"/>
    <x v="2"/>
    <s v="ACC SUR/(DEF): TRF TO/FROM ACCUM SURPLUS          "/>
    <n v="0"/>
    <n v="0"/>
    <n v="-281767522.95999998"/>
    <n v="-281767522.95999998"/>
    <s v="GP "/>
    <n v="0"/>
    <s v="7"/>
    <s v="7761"/>
    <s v="8"/>
    <s v="810"/>
  </r>
  <r>
    <s v="77618100050ZZZZZZZ11"/>
    <s v="7761"/>
    <n v="7761"/>
    <x v="10"/>
    <x v="2"/>
    <s v="ACC SUR/(DEF): TRF TO/FROM RESERVES               "/>
    <n v="0"/>
    <n v="0"/>
    <n v="0"/>
    <n v="0"/>
    <s v="GP "/>
    <n v="0"/>
    <s v="7"/>
    <s v="7761"/>
    <s v="8"/>
    <s v="810"/>
  </r>
  <r>
    <s v="77618100060ZZZZZZZ11"/>
    <s v="7761"/>
    <n v="7761"/>
    <x v="10"/>
    <x v="2"/>
    <s v="ACC SUR/(DEF): DEPRECIATION OFFSETS               "/>
    <n v="0"/>
    <n v="0"/>
    <n v="0"/>
    <n v="0"/>
    <s v="GP "/>
    <n v="0"/>
    <s v="7"/>
    <s v="7761"/>
    <s v="8"/>
    <s v="810"/>
  </r>
  <r>
    <s v="7771132201020ZZZZZ12"/>
    <s v="7771"/>
    <n v="7771"/>
    <x v="10"/>
    <x v="5"/>
    <s v="WASTE MANGEMENT: DISPOSAL FACILITIES              "/>
    <n v="0"/>
    <n v="0"/>
    <n v="-19965.32"/>
    <n v="-19965.32"/>
    <s v="P  "/>
    <n v="-23155"/>
    <s v="7"/>
    <s v="7771"/>
    <s v="1"/>
    <s v="132"/>
  </r>
  <r>
    <s v="7771132204020ZZZZZ12"/>
    <s v="7771"/>
    <n v="7771"/>
    <x v="10"/>
    <x v="5"/>
    <s v="WASTE MANGEMENT: WASTE BINS                       "/>
    <n v="0"/>
    <n v="0"/>
    <n v="-8060195.4500000002"/>
    <n v="-8060195.4500000002"/>
    <s v="P  "/>
    <n v="-8928686"/>
    <s v="7"/>
    <s v="7771"/>
    <s v="1"/>
    <s v="132"/>
  </r>
  <r>
    <s v="7771211001020MRCZZ12"/>
    <s v="7771"/>
    <n v="7771"/>
    <x v="10"/>
    <x v="0"/>
    <s v="MS: SAL &amp; ALL: BASIC SALARY &amp; WAGES               "/>
    <n v="0"/>
    <n v="9281023.9600000009"/>
    <n v="0"/>
    <n v="10084222.960000001"/>
    <s v="P  "/>
    <n v="11345140"/>
    <s v="7"/>
    <s v="7771"/>
    <s v="2"/>
    <s v="211"/>
  </r>
  <r>
    <s v="7771211022020MRCZZ12"/>
    <s v="7771"/>
    <n v="7771"/>
    <x v="10"/>
    <x v="0"/>
    <s v="MS: ALL - CELLULAR &amp; TELEPHONE                    "/>
    <n v="0"/>
    <n v="6500"/>
    <n v="0"/>
    <n v="8600"/>
    <s v="P  "/>
    <n v="8400"/>
    <s v="7"/>
    <s v="7771"/>
    <s v="2"/>
    <s v="211"/>
  </r>
  <r>
    <s v="7771211026020MRCZZ12"/>
    <s v="7771"/>
    <n v="7771"/>
    <x v="10"/>
    <x v="0"/>
    <s v="MS: HB &amp; INC: HOUSING BENEFITS                    "/>
    <n v="0"/>
    <n v="10228.43"/>
    <n v="0"/>
    <n v="10228.43"/>
    <s v="P  "/>
    <n v="30742"/>
    <s v="7"/>
    <s v="7771"/>
    <s v="2"/>
    <s v="211"/>
  </r>
  <r>
    <s v="7771211028020MRCZZ12"/>
    <s v="7771"/>
    <n v="7771"/>
    <x v="10"/>
    <x v="0"/>
    <s v="MS: HB &amp; INC: LAUNDRY                             "/>
    <n v="0"/>
    <n v="4196.49"/>
    <n v="0"/>
    <n v="4196.49"/>
    <s v="P  "/>
    <n v="4594"/>
    <s v="7"/>
    <s v="7771"/>
    <s v="2"/>
    <s v="211"/>
  </r>
  <r>
    <s v="7771211034020MRCZZ12"/>
    <s v="7771"/>
    <n v="7771"/>
    <x v="10"/>
    <x v="0"/>
    <s v="MS: ALL - TRAVEL OR MOTOR VEHICLE                 "/>
    <n v="0"/>
    <n v="236888.56"/>
    <n v="0"/>
    <n v="237092.38"/>
    <s v="P  "/>
    <n v="132956"/>
    <s v="7"/>
    <s v="7771"/>
    <s v="2"/>
    <s v="211"/>
  </r>
  <r>
    <s v="7771211036020MRCZZ12"/>
    <s v="7771"/>
    <n v="7771"/>
    <x v="10"/>
    <x v="0"/>
    <s v="MS: OVERTIME - NON STRUCTURED                     "/>
    <n v="0"/>
    <n v="8302331.1399999997"/>
    <n v="0"/>
    <n v="9202496.9100000001"/>
    <s v="P  "/>
    <n v="678070"/>
    <s v="7"/>
    <s v="7771"/>
    <s v="2"/>
    <s v="211"/>
  </r>
  <r>
    <s v="7771211038020MRCZZ12"/>
    <s v="7771"/>
    <n v="7771"/>
    <x v="10"/>
    <x v="0"/>
    <s v="MS: OVERTIME - STRUCTURED                         "/>
    <n v="0"/>
    <n v="972689.61"/>
    <n v="0"/>
    <n v="978321.2"/>
    <s v="P  "/>
    <n v="918093"/>
    <s v="7"/>
    <s v="7771"/>
    <s v="2"/>
    <s v="211"/>
  </r>
  <r>
    <s v="7771211040020MRCZZ12"/>
    <s v="7771"/>
    <n v="7771"/>
    <x v="10"/>
    <x v="0"/>
    <s v="MS: PAYMENTS - SHIFT ADD REMUNERATION             "/>
    <n v="0"/>
    <n v="0"/>
    <n v="-0.01"/>
    <n v="-0.01"/>
    <s v="P  "/>
    <n v="646981"/>
    <s v="7"/>
    <s v="7771"/>
    <s v="2"/>
    <s v="211"/>
  </r>
  <r>
    <s v="7771211042020MRCZZ12"/>
    <s v="7771"/>
    <n v="7771"/>
    <x v="10"/>
    <x v="0"/>
    <s v="MS: OVERTIME - NIGHT SHIFT                        "/>
    <n v="0"/>
    <n v="0.01"/>
    <n v="0"/>
    <n v="0.01"/>
    <s v="P  "/>
    <n v="101564"/>
    <s v="7"/>
    <s v="7771"/>
    <s v="2"/>
    <s v="211"/>
  </r>
  <r>
    <s v="7771211044020MRCZZ12"/>
    <s v="7771"/>
    <n v="7771"/>
    <x v="10"/>
    <x v="0"/>
    <s v="MS: SRB - ACTING ALLOWANCE                        "/>
    <n v="0"/>
    <n v="515910"/>
    <n v="0"/>
    <n v="515910"/>
    <s v="P  "/>
    <n v="780326"/>
    <s v="7"/>
    <s v="7771"/>
    <s v="2"/>
    <s v="211"/>
  </r>
  <r>
    <s v="7771211046020MRCZZ12"/>
    <s v="7771"/>
    <n v="7771"/>
    <x v="10"/>
    <x v="0"/>
    <s v="MS: SRB - ANNUAL BONUS                            "/>
    <n v="0"/>
    <n v="867337.32"/>
    <n v="0"/>
    <n v="867337.32"/>
    <s v="P  "/>
    <n v="948210"/>
    <s v="7"/>
    <s v="7771"/>
    <s v="2"/>
    <s v="211"/>
  </r>
  <r>
    <s v="7771211050020MRCZZ12"/>
    <s v="7771"/>
    <n v="7771"/>
    <x v="10"/>
    <x v="0"/>
    <s v="MS: SRB - LONG SERVICE AWARD                      "/>
    <n v="0"/>
    <n v="68883.899999999994"/>
    <n v="0"/>
    <n v="71644.77"/>
    <s v="P  "/>
    <n v="38485"/>
    <s v="7"/>
    <s v="7771"/>
    <s v="2"/>
    <s v="211"/>
  </r>
  <r>
    <s v="7771211063020MRCZZ12"/>
    <s v="7771"/>
    <n v="7771"/>
    <x v="10"/>
    <x v="0"/>
    <s v="MS: SRB - NON PENSIONABLE                         "/>
    <n v="0"/>
    <n v="565530.92000000004"/>
    <n v="0"/>
    <n v="607514.11"/>
    <s v="P  "/>
    <n v="0"/>
    <s v="7"/>
    <s v="7771"/>
    <s v="2"/>
    <s v="211"/>
  </r>
  <r>
    <s v="7771213001020MRCZZ12"/>
    <s v="7771"/>
    <n v="7771"/>
    <x v="10"/>
    <x v="0"/>
    <s v="MS: SOC CONTR - BARGAINING COUNCIL                "/>
    <n v="0"/>
    <n v="6317.49"/>
    <n v="0"/>
    <n v="6877.49"/>
    <s v="P  "/>
    <n v="7747"/>
    <s v="7"/>
    <s v="7771"/>
    <s v="2"/>
    <s v="213"/>
  </r>
  <r>
    <s v="7771213010020MRCZZ12"/>
    <s v="7771"/>
    <n v="7771"/>
    <x v="10"/>
    <x v="0"/>
    <s v="MS: SOC CONTR - GROUP LIFE INSURANCE              "/>
    <n v="0"/>
    <n v="127738.41"/>
    <n v="0"/>
    <n v="139258.88"/>
    <s v="P  "/>
    <n v="172110"/>
    <s v="7"/>
    <s v="7771"/>
    <s v="2"/>
    <s v="213"/>
  </r>
  <r>
    <s v="7771213020020MRCZZ12"/>
    <s v="7771"/>
    <n v="7771"/>
    <x v="10"/>
    <x v="0"/>
    <s v="MS: SOC CONTR - MEDICAL                           "/>
    <n v="0"/>
    <n v="1648334.66"/>
    <n v="0"/>
    <n v="1651558.46"/>
    <s v="P  "/>
    <n v="1750605"/>
    <s v="7"/>
    <s v="7771"/>
    <s v="2"/>
    <s v="213"/>
  </r>
  <r>
    <s v="7771213030020MRCZZ12"/>
    <s v="7771"/>
    <n v="7771"/>
    <x v="10"/>
    <x v="0"/>
    <s v="MS: SOC CONTR - PENSION                           "/>
    <n v="0"/>
    <n v="1719596.26"/>
    <n v="0"/>
    <n v="1866487.36"/>
    <s v="P  "/>
    <n v="2063551"/>
    <s v="7"/>
    <s v="7771"/>
    <s v="2"/>
    <s v="213"/>
  </r>
  <r>
    <s v="7771213040020MRCZZ12"/>
    <s v="7771"/>
    <n v="7771"/>
    <x v="10"/>
    <x v="0"/>
    <s v="MS: SOC CONTR - UNEMPLOYMENT INSUR FUND           "/>
    <n v="0"/>
    <n v="109101.37"/>
    <n v="0"/>
    <n v="116741.93"/>
    <s v="P  "/>
    <n v="139649"/>
    <s v="7"/>
    <s v="7771"/>
    <s v="2"/>
    <s v="213"/>
  </r>
  <r>
    <s v="7771226514020MRCZZ12"/>
    <s v="7771"/>
    <n v="7771"/>
    <x v="10"/>
    <x v="0"/>
    <s v="OS: REFUSE REMOVAL                                "/>
    <n v="0"/>
    <n v="0"/>
    <n v="0"/>
    <n v="0"/>
    <s v="P  "/>
    <n v="471680"/>
    <s v="7"/>
    <s v="7771"/>
    <s v="2"/>
    <s v="226"/>
  </r>
  <r>
    <s v="7771227041020MRCZZ12"/>
    <s v="7771"/>
    <n v="7771"/>
    <x v="10"/>
    <x v="0"/>
    <s v="C&amp;PS: B&amp;A PROJECT MANAGEMENT                      "/>
    <n v="0"/>
    <n v="0"/>
    <n v="0"/>
    <n v="0"/>
    <s v="P  "/>
    <n v="8390"/>
    <s v="7"/>
    <s v="7771"/>
    <s v="2"/>
    <s v="227"/>
  </r>
  <r>
    <s v="7771230019020MRCZZ12"/>
    <s v="7771"/>
    <n v="7771"/>
    <x v="10"/>
    <x v="0"/>
    <s v="OC: ASSETS LESS THAN CAPITAL THRESHOLD            "/>
    <n v="0"/>
    <n v="0"/>
    <n v="0"/>
    <n v="0"/>
    <s v="P  "/>
    <n v="3103"/>
    <s v="7"/>
    <s v="7771"/>
    <s v="2"/>
    <s v="230"/>
  </r>
  <r>
    <s v="7771230111020MRCZZ12"/>
    <s v="7771"/>
    <n v="7771"/>
    <x v="10"/>
    <x v="0"/>
    <s v="OC: COMM - LICENCES (RADIO &amp; TELEVISION)          "/>
    <n v="0"/>
    <n v="0"/>
    <n v="0"/>
    <n v="0"/>
    <s v="P  "/>
    <n v="89"/>
    <s v="7"/>
    <s v="7771"/>
    <s v="2"/>
    <s v="230"/>
  </r>
  <r>
    <s v="7771230451020MRCZZ12"/>
    <s v="7771"/>
    <n v="7771"/>
    <x v="10"/>
    <x v="0"/>
    <s v="OC: PRINTING &amp; PUBLICATIONS                       "/>
    <n v="0"/>
    <n v="0"/>
    <n v="0"/>
    <n v="0"/>
    <s v="P  "/>
    <n v="317"/>
    <s v="7"/>
    <s v="7771"/>
    <s v="2"/>
    <s v="230"/>
  </r>
  <r>
    <s v="7771230511020MRCZZ12"/>
    <s v="7771"/>
    <n v="7771"/>
    <x v="10"/>
    <x v="0"/>
    <s v="OC: REG FEES NATIONAL                             "/>
    <n v="0"/>
    <n v="1098"/>
    <n v="0"/>
    <n v="1098"/>
    <s v="P  "/>
    <n v="5702"/>
    <s v="7"/>
    <s v="7771"/>
    <s v="2"/>
    <s v="230"/>
  </r>
  <r>
    <s v="7771230541020MRCZZ12"/>
    <s v="7771"/>
    <n v="7771"/>
    <x v="10"/>
    <x v="0"/>
    <s v="OC: SKILLS DEVELOPMENT FUND LEVY                  "/>
    <n v="0"/>
    <n v="215848.12"/>
    <n v="0"/>
    <n v="233722.27"/>
    <s v="P  "/>
    <n v="117552"/>
    <s v="7"/>
    <s v="7771"/>
    <s v="2"/>
    <s v="230"/>
  </r>
  <r>
    <s v="7771230572020MRCZZ12"/>
    <s v="7771"/>
    <n v="7771"/>
    <x v="10"/>
    <x v="0"/>
    <s v="OC: TOLL GATE FEES                                "/>
    <n v="0"/>
    <n v="0"/>
    <n v="0"/>
    <n v="0"/>
    <s v="P  "/>
    <n v="336"/>
    <s v="7"/>
    <s v="7771"/>
    <s v="2"/>
    <s v="230"/>
  </r>
  <r>
    <s v="7771230610020MRCZZ12"/>
    <s v="7771"/>
    <n v="7771"/>
    <x v="10"/>
    <x v="0"/>
    <s v="OC: UNIFORM &amp; PROTECTIVE CLOTHING                 "/>
    <n v="0"/>
    <n v="94485.52"/>
    <n v="0"/>
    <n v="94485.52"/>
    <s v="P  "/>
    <n v="105056"/>
    <s v="7"/>
    <s v="7771"/>
    <s v="2"/>
    <s v="230"/>
  </r>
  <r>
    <s v="7771230702020MRCZZ12"/>
    <s v="7771"/>
    <n v="7771"/>
    <x v="10"/>
    <x v="0"/>
    <s v="OC: INDIGENT RELIEF                               "/>
    <n v="0"/>
    <n v="0"/>
    <n v="0"/>
    <n v="0"/>
    <s v="P  "/>
    <n v="0"/>
    <s v="7"/>
    <s v="7771"/>
    <s v="2"/>
    <s v="230"/>
  </r>
  <r>
    <s v="7771232360020MRCZZ12"/>
    <s v="7771"/>
    <n v="7771"/>
    <x v="10"/>
    <x v="0"/>
    <s v="INVENTORY - MATERIALS &amp; SUPPLIES                  "/>
    <n v="0"/>
    <n v="39244.76"/>
    <n v="0"/>
    <n v="39244.76"/>
    <s v="P  "/>
    <n v="52528"/>
    <s v="7"/>
    <s v="7771"/>
    <s v="2"/>
    <s v="232"/>
  </r>
  <r>
    <s v="7771232360N20MRCZZ12"/>
    <s v="7771"/>
    <n v="7771"/>
    <x v="10"/>
    <x v="0"/>
    <s v="INVENTORY - MATERIALS &amp; SUPPLIES(GENERAL          "/>
    <n v="0"/>
    <n v="0"/>
    <n v="0"/>
    <n v="0"/>
    <s v="P  "/>
    <n v="15866"/>
    <s v="7"/>
    <s v="7771"/>
    <s v="2"/>
    <s v="232"/>
  </r>
  <r>
    <s v="7771238360020MRCZZ12"/>
    <s v="7771"/>
    <n v="7771"/>
    <x v="10"/>
    <x v="0"/>
    <s v="OPR LEASES: MACHINERY &amp; EQUIPMENT                 "/>
    <n v="0"/>
    <n v="0"/>
    <n v="0"/>
    <n v="0"/>
    <s v="P  "/>
    <n v="0"/>
    <s v="7"/>
    <s v="7771"/>
    <s v="2"/>
    <s v="238"/>
  </r>
  <r>
    <s v="7771240001020MRCZZ12"/>
    <s v="7771"/>
    <n v="7771"/>
    <x v="10"/>
    <x v="0"/>
    <s v="BAD DEBTS WRITTEN OFF                             "/>
    <n v="0"/>
    <n v="0"/>
    <n v="0"/>
    <n v="0"/>
    <s v="P  "/>
    <n v="61654710"/>
    <s v="7"/>
    <s v="7771"/>
    <s v="2"/>
    <s v="240"/>
  </r>
  <r>
    <s v="7771395017020MRC1H12"/>
    <s v="7771"/>
    <n v="7771"/>
    <x v="10"/>
    <x v="1"/>
    <s v="DPT CHG - FUEL RECHARGE                           "/>
    <n v="0"/>
    <n v="0"/>
    <n v="0"/>
    <n v="0"/>
    <s v="P  "/>
    <n v="893147"/>
    <s v="7"/>
    <s v="7771"/>
    <s v="3"/>
    <s v="395"/>
  </r>
  <r>
    <s v="7771395049020MRC2A12"/>
    <s v="7771"/>
    <n v="7771"/>
    <x v="10"/>
    <x v="1"/>
    <s v="DPT CHG TELEPHONE                                 "/>
    <n v="0"/>
    <n v="29861.35"/>
    <n v="0"/>
    <n v="29861.35"/>
    <s v="P  "/>
    <n v="83628"/>
    <s v="7"/>
    <s v="7771"/>
    <s v="3"/>
    <s v="395"/>
  </r>
  <r>
    <s v="77713996050ZZZZZZZ11"/>
    <s v="7771"/>
    <n v="7771"/>
    <x v="10"/>
    <x v="1"/>
    <s v="TRF TO ACC SURPLUS DEFICIT                        "/>
    <n v="0"/>
    <n v="0"/>
    <n v="-71396296.790000007"/>
    <n v="-71396296.790000007"/>
    <s v="P  "/>
    <n v="0"/>
    <s v="7"/>
    <s v="7771"/>
    <s v="3"/>
    <s v="399"/>
  </r>
  <r>
    <s v="77713996100ZZZZZZZ11"/>
    <s v="7771"/>
    <n v="7771"/>
    <x v="10"/>
    <x v="1"/>
    <s v="TRF FROM ACC SURPLUS DEFICIT                      "/>
    <n v="0"/>
    <n v="0"/>
    <n v="0"/>
    <n v="0"/>
    <s v="P  "/>
    <n v="0"/>
    <s v="7"/>
    <s v="7771"/>
    <s v="3"/>
    <s v="399"/>
  </r>
  <r>
    <s v="77718100010ZZZZZZZ11"/>
    <s v="7771"/>
    <n v="7771"/>
    <x v="10"/>
    <x v="2"/>
    <s v="ACC SUR/(DEF): OPENING BALANCE                    "/>
    <n v="11020248.5"/>
    <n v="0"/>
    <n v="0"/>
    <n v="11020248.5"/>
    <s v="GP "/>
    <n v="0"/>
    <s v="7"/>
    <s v="7771"/>
    <s v="8"/>
    <s v="810"/>
  </r>
  <r>
    <s v="77718100020ZZZZZZZ11"/>
    <s v="7771"/>
    <n v="7771"/>
    <x v="10"/>
    <x v="2"/>
    <s v="ACC SUR/(DEF): CHANGES IN ACC POLICY              "/>
    <n v="0"/>
    <n v="0"/>
    <n v="0"/>
    <n v="0"/>
    <s v="GP "/>
    <n v="0"/>
    <s v="7"/>
    <s v="7771"/>
    <s v="8"/>
    <s v="810"/>
  </r>
  <r>
    <s v="77718100030ZZZZZZZ11"/>
    <s v="7771"/>
    <n v="7771"/>
    <x v="10"/>
    <x v="2"/>
    <s v="ACC SUR/(DEF): CORREC PRIOR PERIOD ERROR          "/>
    <n v="0"/>
    <n v="0"/>
    <n v="0"/>
    <n v="0"/>
    <s v="GP "/>
    <n v="0"/>
    <s v="7"/>
    <s v="7771"/>
    <s v="8"/>
    <s v="810"/>
  </r>
  <r>
    <s v="77718100040ZZZZZZZ11"/>
    <s v="7771"/>
    <n v="7771"/>
    <x v="10"/>
    <x v="2"/>
    <s v="ACC SUR/(DEF): TRF TO/FROM ACCUM SURPLUS          "/>
    <n v="0"/>
    <n v="71396296.790000007"/>
    <n v="0"/>
    <n v="71396296.790000007"/>
    <s v="GP "/>
    <n v="0"/>
    <s v="7"/>
    <s v="7771"/>
    <s v="8"/>
    <s v="810"/>
  </r>
  <r>
    <s v="77718100050ZZZZZZZ11"/>
    <s v="7771"/>
    <n v="7771"/>
    <x v="10"/>
    <x v="2"/>
    <s v="ACC SUR/(DEF): TRF TO/FROM RESERVES               "/>
    <n v="0"/>
    <n v="0"/>
    <n v="0"/>
    <n v="0"/>
    <s v="GP "/>
    <n v="0"/>
    <s v="7"/>
    <s v="7771"/>
    <s v="8"/>
    <s v="810"/>
  </r>
  <r>
    <s v="77718100060ZZZZZZZ11"/>
    <s v="7771"/>
    <n v="7771"/>
    <x v="10"/>
    <x v="2"/>
    <s v="ACC SUR/(DEF): DEPRECIATION OFFSETS               "/>
    <n v="0"/>
    <n v="0"/>
    <n v="0"/>
    <n v="0"/>
    <s v="GP "/>
    <n v="0"/>
    <s v="7"/>
    <s v="7771"/>
    <s v="8"/>
    <s v="810"/>
  </r>
  <r>
    <s v="7781132201020ZZZZZ12"/>
    <s v="7781"/>
    <n v="7781"/>
    <x v="10"/>
    <x v="5"/>
    <s v="WASTE MANGEMENT: DISPOSAL FACILITIES              "/>
    <n v="0"/>
    <n v="0"/>
    <n v="-347.83"/>
    <n v="-347.83"/>
    <s v="P  "/>
    <n v="-11578"/>
    <s v="7"/>
    <s v="7781"/>
    <s v="1"/>
    <s v="132"/>
  </r>
  <r>
    <s v="7781132204020ZZZZZ12"/>
    <s v="7781"/>
    <n v="7781"/>
    <x v="10"/>
    <x v="5"/>
    <s v="WASTE MANGEMENT: WASTE BINS                       "/>
    <n v="0"/>
    <n v="0"/>
    <n v="0"/>
    <n v="0"/>
    <s v="P  "/>
    <n v="-11578"/>
    <s v="7"/>
    <s v="7781"/>
    <s v="1"/>
    <s v="132"/>
  </r>
  <r>
    <s v="7781211001020MRCZZ12"/>
    <s v="7781"/>
    <n v="7781"/>
    <x v="10"/>
    <x v="0"/>
    <s v="MS: SAL &amp; ALL: BASIC SALARY &amp; WAGES               "/>
    <n v="0"/>
    <n v="11926927.68"/>
    <n v="0"/>
    <n v="12865770.220000001"/>
    <s v="P  "/>
    <n v="15784250"/>
    <s v="7"/>
    <s v="7781"/>
    <s v="2"/>
    <s v="211"/>
  </r>
  <r>
    <s v="7781211022020MRCZZ12"/>
    <s v="7781"/>
    <n v="7781"/>
    <x v="10"/>
    <x v="0"/>
    <s v="MS: ALL - CELLULAR &amp; TELEPHONE                    "/>
    <n v="0"/>
    <n v="6300"/>
    <n v="0"/>
    <n v="8400"/>
    <s v="P  "/>
    <n v="0"/>
    <s v="7"/>
    <s v="7781"/>
    <s v="2"/>
    <s v="211"/>
  </r>
  <r>
    <s v="7781211026020MRCZZ12"/>
    <s v="7781"/>
    <n v="7781"/>
    <x v="10"/>
    <x v="0"/>
    <s v="MS: HB &amp; INC: HOUSING BENEFITS                    "/>
    <n v="0"/>
    <n v="10228.44"/>
    <n v="0"/>
    <n v="10228.44"/>
    <s v="P  "/>
    <n v="10248"/>
    <s v="7"/>
    <s v="7781"/>
    <s v="2"/>
    <s v="211"/>
  </r>
  <r>
    <s v="7781211028020MRCZZ12"/>
    <s v="7781"/>
    <n v="7781"/>
    <x v="10"/>
    <x v="0"/>
    <s v="MS: HB &amp; INC: LAUNDRY                             "/>
    <n v="0"/>
    <n v="915.59"/>
    <n v="0"/>
    <n v="915.59"/>
    <s v="P  "/>
    <n v="919"/>
    <s v="7"/>
    <s v="7781"/>
    <s v="2"/>
    <s v="211"/>
  </r>
  <r>
    <s v="7781211034020MRCZZ12"/>
    <s v="7781"/>
    <n v="7781"/>
    <x v="10"/>
    <x v="0"/>
    <s v="MS: ALL - TRAVEL OR MOTOR VEHICLE                 "/>
    <n v="0"/>
    <n v="199982.7"/>
    <n v="0"/>
    <n v="200054.1"/>
    <s v="P  "/>
    <n v="0"/>
    <s v="7"/>
    <s v="7781"/>
    <s v="2"/>
    <s v="211"/>
  </r>
  <r>
    <s v="7781211036020MRCZZ12"/>
    <s v="7781"/>
    <n v="7781"/>
    <x v="10"/>
    <x v="0"/>
    <s v="MS: OVERTIME - NON STRUCTURED                     "/>
    <n v="0"/>
    <n v="5158116"/>
    <n v="0"/>
    <n v="5717233.8899999997"/>
    <s v="P  "/>
    <n v="601255"/>
    <s v="7"/>
    <s v="7781"/>
    <s v="2"/>
    <s v="211"/>
  </r>
  <r>
    <s v="7781211038020MRCZZ12"/>
    <s v="7781"/>
    <n v="7781"/>
    <x v="10"/>
    <x v="0"/>
    <s v="MS: OVERTIME - STRUCTURED                         "/>
    <n v="0"/>
    <n v="4636973.3"/>
    <n v="0"/>
    <n v="4949930.18"/>
    <s v="P  "/>
    <n v="2133152"/>
    <s v="7"/>
    <s v="7781"/>
    <s v="2"/>
    <s v="211"/>
  </r>
  <r>
    <s v="7781211040020MRCZZ12"/>
    <s v="7781"/>
    <n v="7781"/>
    <x v="10"/>
    <x v="0"/>
    <s v="MS: PAYMENTS - SHIFT ADD REMUNERATION             "/>
    <n v="0"/>
    <n v="0"/>
    <n v="-0.01"/>
    <n v="-0.01"/>
    <s v="P  "/>
    <n v="596137"/>
    <s v="7"/>
    <s v="7781"/>
    <s v="2"/>
    <s v="211"/>
  </r>
  <r>
    <s v="7781211042020MRCZZ12"/>
    <s v="7781"/>
    <n v="7781"/>
    <x v="10"/>
    <x v="0"/>
    <s v="MS: OVERTIME - NIGHT SHIFT                        "/>
    <n v="0"/>
    <n v="0.01"/>
    <n v="0"/>
    <n v="0.01"/>
    <s v="P  "/>
    <n v="101564"/>
    <s v="7"/>
    <s v="7781"/>
    <s v="2"/>
    <s v="211"/>
  </r>
  <r>
    <s v="7781211044020MRCZZ12"/>
    <s v="7781"/>
    <n v="7781"/>
    <x v="10"/>
    <x v="0"/>
    <s v="MS: SRB - ACTING ALLOWANCE                        "/>
    <n v="0"/>
    <n v="295205.5"/>
    <n v="0"/>
    <n v="295205.5"/>
    <s v="P  "/>
    <n v="952176"/>
    <s v="7"/>
    <s v="7781"/>
    <s v="2"/>
    <s v="211"/>
  </r>
  <r>
    <s v="7781211046020MRCZZ12"/>
    <s v="7781"/>
    <n v="7781"/>
    <x v="10"/>
    <x v="0"/>
    <s v="MS: SRB - ANNUAL BONUS                            "/>
    <n v="0"/>
    <n v="1140216.47"/>
    <n v="0"/>
    <n v="1154155.45"/>
    <s v="P  "/>
    <n v="1310672"/>
    <s v="7"/>
    <s v="7781"/>
    <s v="2"/>
    <s v="211"/>
  </r>
  <r>
    <s v="7781211050020MRCZZ12"/>
    <s v="7781"/>
    <n v="7781"/>
    <x v="10"/>
    <x v="0"/>
    <s v="MS: SRB - LONG SERVICE AWARD                      "/>
    <n v="0"/>
    <n v="126275.31"/>
    <n v="0"/>
    <n v="128165.8"/>
    <s v="P  "/>
    <n v="18948"/>
    <s v="7"/>
    <s v="7781"/>
    <s v="2"/>
    <s v="211"/>
  </r>
  <r>
    <s v="7781211063020MRCZZ12"/>
    <s v="7781"/>
    <n v="7781"/>
    <x v="10"/>
    <x v="0"/>
    <s v="MS: SRB - NON PENSIONABLE                         "/>
    <n v="0"/>
    <n v="722755.66"/>
    <n v="0"/>
    <n v="771822.23"/>
    <s v="P  "/>
    <n v="0"/>
    <s v="7"/>
    <s v="7781"/>
    <s v="2"/>
    <s v="211"/>
  </r>
  <r>
    <s v="7781213001020MRCZZ12"/>
    <s v="7781"/>
    <n v="7781"/>
    <x v="10"/>
    <x v="0"/>
    <s v="MS: SOC CONTR - BARGAINING COUNCIL                "/>
    <n v="0"/>
    <n v="7699.99"/>
    <n v="0"/>
    <n v="8329.99"/>
    <s v="P  "/>
    <n v="10282"/>
    <s v="7"/>
    <s v="7781"/>
    <s v="2"/>
    <s v="213"/>
  </r>
  <r>
    <s v="7781213010020MRCZZ12"/>
    <s v="7781"/>
    <n v="7781"/>
    <x v="10"/>
    <x v="0"/>
    <s v="MS: SOC CONTR - GROUP LIFE INSURANCE              "/>
    <n v="0"/>
    <n v="183018.43"/>
    <n v="0"/>
    <n v="199225.59"/>
    <s v="P  "/>
    <n v="239059"/>
    <s v="7"/>
    <s v="7781"/>
    <s v="2"/>
    <s v="213"/>
  </r>
  <r>
    <s v="7781213020020MRCZZ12"/>
    <s v="7781"/>
    <n v="7781"/>
    <x v="10"/>
    <x v="0"/>
    <s v="MS: SOC CONTR - MEDICAL                           "/>
    <n v="0"/>
    <n v="1801049.13"/>
    <n v="0"/>
    <n v="1797265.53"/>
    <s v="P  "/>
    <n v="2032865"/>
    <s v="7"/>
    <s v="7781"/>
    <s v="2"/>
    <s v="213"/>
  </r>
  <r>
    <s v="7781213030020MRCZZ12"/>
    <s v="7781"/>
    <n v="7781"/>
    <x v="10"/>
    <x v="0"/>
    <s v="MS: SOC CONTR - PENSION                           "/>
    <n v="0"/>
    <n v="2035550.09"/>
    <n v="0"/>
    <n v="2194240.0699999998"/>
    <s v="P  "/>
    <n v="2639480"/>
    <s v="7"/>
    <s v="7781"/>
    <s v="2"/>
    <s v="213"/>
  </r>
  <r>
    <s v="7781213040020MRCZZ12"/>
    <s v="7781"/>
    <n v="7781"/>
    <x v="10"/>
    <x v="0"/>
    <s v="MS: SOC CONTR - UNEMPLOYMENT INSUR FUND           "/>
    <n v="0"/>
    <n v="132197.64000000001"/>
    <n v="0"/>
    <n v="141530.20000000001"/>
    <s v="P  "/>
    <n v="185561"/>
    <s v="7"/>
    <s v="7781"/>
    <s v="2"/>
    <s v="213"/>
  </r>
  <r>
    <s v="7781226120020MRCZZ12"/>
    <s v="7781"/>
    <n v="7781"/>
    <x v="10"/>
    <x v="0"/>
    <s v="OS: ELECTRICAL                                    "/>
    <n v="0"/>
    <n v="0"/>
    <n v="0"/>
    <n v="0"/>
    <s v="P  "/>
    <n v="0"/>
    <s v="7"/>
    <s v="7781"/>
    <s v="2"/>
    <s v="226"/>
  </r>
  <r>
    <s v="7781226330020MRCZZ12"/>
    <s v="7781"/>
    <n v="7781"/>
    <x v="10"/>
    <x v="0"/>
    <s v="OS: LITTER PICKING &amp; STREET CLEANING              "/>
    <n v="0"/>
    <n v="0"/>
    <n v="0"/>
    <n v="0"/>
    <s v="P  "/>
    <n v="0"/>
    <s v="7"/>
    <s v="7781"/>
    <s v="2"/>
    <s v="226"/>
  </r>
  <r>
    <s v="7781226330120MRCZZ12"/>
    <s v="7781"/>
    <n v="7781"/>
    <x v="10"/>
    <x v="0"/>
    <s v="OS: LITTER PICKING &amp; STREET CLEANING(CB           "/>
    <n v="0"/>
    <n v="0"/>
    <n v="0"/>
    <n v="0"/>
    <s v="P  "/>
    <n v="47922"/>
    <s v="7"/>
    <s v="7781"/>
    <s v="2"/>
    <s v="226"/>
  </r>
  <r>
    <s v="7781226514020MRCZZ12"/>
    <s v="7781"/>
    <n v="7781"/>
    <x v="10"/>
    <x v="0"/>
    <s v="OS: REFUSE REMOVAL                                "/>
    <n v="0"/>
    <n v="0"/>
    <n v="0"/>
    <n v="0"/>
    <s v="P  "/>
    <n v="921920"/>
    <s v="7"/>
    <s v="7781"/>
    <s v="2"/>
    <s v="226"/>
  </r>
  <r>
    <s v="7781226514120MRCZZ12"/>
    <s v="7781"/>
    <n v="7781"/>
    <x v="10"/>
    <x v="0"/>
    <s v="OS: REFUSE REMOVAL (TEMP WORKER SOLID WA          "/>
    <n v="0"/>
    <n v="0"/>
    <n v="0"/>
    <n v="0"/>
    <s v="P  "/>
    <n v="300000"/>
    <s v="7"/>
    <s v="7781"/>
    <s v="2"/>
    <s v="226"/>
  </r>
  <r>
    <s v="7781227041020MRCZZ12"/>
    <s v="7781"/>
    <n v="7781"/>
    <x v="10"/>
    <x v="0"/>
    <s v="C&amp;PS: B&amp;A PROJECT MANAGEMENT                      "/>
    <n v="0"/>
    <n v="0"/>
    <n v="0"/>
    <n v="0"/>
    <s v="P  "/>
    <n v="8390"/>
    <s v="7"/>
    <s v="7781"/>
    <s v="2"/>
    <s v="227"/>
  </r>
  <r>
    <s v="7781230019020MRCZZ12"/>
    <s v="7781"/>
    <n v="7781"/>
    <x v="10"/>
    <x v="0"/>
    <s v="OC: ASSETS LESS THAN CAPITAL THRESHOLD            "/>
    <n v="0"/>
    <n v="0"/>
    <n v="0"/>
    <n v="0"/>
    <s v="P  "/>
    <n v="7169"/>
    <s v="7"/>
    <s v="7781"/>
    <s v="2"/>
    <s v="230"/>
  </r>
  <r>
    <s v="7781230111020MRCZZ12"/>
    <s v="7781"/>
    <n v="7781"/>
    <x v="10"/>
    <x v="0"/>
    <s v="OC: COMM - LICENCES (RADIO &amp; TELEVISION)          "/>
    <n v="0"/>
    <n v="0"/>
    <n v="0"/>
    <n v="0"/>
    <s v="P  "/>
    <n v="206"/>
    <s v="7"/>
    <s v="7781"/>
    <s v="2"/>
    <s v="230"/>
  </r>
  <r>
    <s v="7781230451020MRCZZ12"/>
    <s v="7781"/>
    <n v="7781"/>
    <x v="10"/>
    <x v="0"/>
    <s v="OC: PRINTING &amp; PUBLICATIONS                       "/>
    <n v="0"/>
    <n v="0"/>
    <n v="0"/>
    <n v="0"/>
    <s v="P  "/>
    <n v="1664"/>
    <s v="7"/>
    <s v="7781"/>
    <s v="2"/>
    <s v="230"/>
  </r>
  <r>
    <s v="7781230511020MRCZZ12"/>
    <s v="7781"/>
    <n v="7781"/>
    <x v="10"/>
    <x v="0"/>
    <s v="OC: REG FEES NATIONAL                             "/>
    <n v="0"/>
    <n v="366"/>
    <n v="0"/>
    <n v="366"/>
    <s v="P  "/>
    <n v="4714"/>
    <s v="7"/>
    <s v="7781"/>
    <s v="2"/>
    <s v="230"/>
  </r>
  <r>
    <s v="7781230541020MRCZZ12"/>
    <s v="7781"/>
    <n v="7781"/>
    <x v="10"/>
    <x v="0"/>
    <s v="OC: SKILLS DEVELOPMENT FUND LEVY                  "/>
    <n v="0"/>
    <n v="240725.27"/>
    <n v="0"/>
    <n v="260794.25"/>
    <s v="P  "/>
    <n v="189322"/>
    <s v="7"/>
    <s v="7781"/>
    <s v="2"/>
    <s v="230"/>
  </r>
  <r>
    <s v="7781230572020MRCZZ12"/>
    <s v="7781"/>
    <n v="7781"/>
    <x v="10"/>
    <x v="0"/>
    <s v="OC: TOLL GATE FEES                                "/>
    <n v="0"/>
    <n v="0"/>
    <n v="0"/>
    <n v="0"/>
    <s v="P  "/>
    <n v="299"/>
    <s v="7"/>
    <s v="7781"/>
    <s v="2"/>
    <s v="230"/>
  </r>
  <r>
    <s v="7781230610020MRCZZ12"/>
    <s v="7781"/>
    <n v="7781"/>
    <x v="10"/>
    <x v="0"/>
    <s v="OC: UNIFORM &amp; PROTECTIVE CLOTHING                 "/>
    <n v="0"/>
    <n v="91815.13"/>
    <n v="0"/>
    <n v="91815.13"/>
    <s v="P  "/>
    <n v="100000"/>
    <s v="7"/>
    <s v="7781"/>
    <s v="2"/>
    <s v="230"/>
  </r>
  <r>
    <s v="7781232360020MRCZZ12"/>
    <s v="7781"/>
    <n v="7781"/>
    <x v="10"/>
    <x v="0"/>
    <s v="INVENTORY - MATERIALS &amp; SUPPLIES                  "/>
    <n v="0"/>
    <n v="3471.4"/>
    <n v="0"/>
    <n v="3471.4"/>
    <s v="P  "/>
    <n v="19233"/>
    <s v="7"/>
    <s v="7781"/>
    <s v="2"/>
    <s v="232"/>
  </r>
  <r>
    <s v="7781232360N20MRCZZ12"/>
    <s v="7781"/>
    <n v="7781"/>
    <x v="10"/>
    <x v="0"/>
    <s v="INVENTORY - MATERIALS &amp; SUPPLIES(GENERAL          "/>
    <n v="0"/>
    <n v="31884.45"/>
    <n v="0"/>
    <n v="31884.45"/>
    <s v="P  "/>
    <n v="68443"/>
    <s v="7"/>
    <s v="7781"/>
    <s v="2"/>
    <s v="232"/>
  </r>
  <r>
    <s v="7781232660020MRCZZ12"/>
    <s v="7781"/>
    <n v="7781"/>
    <x v="10"/>
    <x v="0"/>
    <s v="INVENTORY - WATER                                 "/>
    <n v="0"/>
    <n v="0"/>
    <n v="0"/>
    <n v="0"/>
    <s v="P  "/>
    <n v="0"/>
    <s v="7"/>
    <s v="7781"/>
    <s v="2"/>
    <s v="232"/>
  </r>
  <r>
    <s v="7781238360020MRCZZ12"/>
    <s v="7781"/>
    <n v="7781"/>
    <x v="10"/>
    <x v="0"/>
    <s v="OPR LEASES: MACHINERY &amp; EQUIPMENT                 "/>
    <n v="0"/>
    <n v="0"/>
    <n v="0"/>
    <n v="0"/>
    <s v="P  "/>
    <n v="0"/>
    <s v="7"/>
    <s v="7781"/>
    <s v="2"/>
    <s v="238"/>
  </r>
  <r>
    <s v="7781272242020MRCZZ12"/>
    <s v="7781"/>
    <n v="7781"/>
    <x v="10"/>
    <x v="0"/>
    <s v="DEPRECIATION ELEC POWER PLANTS                    "/>
    <n v="0"/>
    <n v="0"/>
    <n v="0"/>
    <n v="0"/>
    <s v="P  "/>
    <n v="0"/>
    <s v="7"/>
    <s v="7781"/>
    <s v="2"/>
    <s v="272"/>
  </r>
  <r>
    <s v="7781272243020MRCZZ12"/>
    <s v="7781"/>
    <n v="7781"/>
    <x v="10"/>
    <x v="0"/>
    <s v="DEPRECIATION ELEC HV SUBSTATIONS                  "/>
    <n v="0"/>
    <n v="0"/>
    <n v="0"/>
    <n v="0"/>
    <s v="P  "/>
    <n v="0"/>
    <s v="7"/>
    <s v="7781"/>
    <s v="2"/>
    <s v="272"/>
  </r>
  <r>
    <s v="7781272244020MRCZZ12"/>
    <s v="7781"/>
    <n v="7781"/>
    <x v="10"/>
    <x v="0"/>
    <s v="DEPRECIATION ELEC HV SWITCHING STATIONS           "/>
    <n v="0"/>
    <n v="0"/>
    <n v="0"/>
    <n v="0"/>
    <s v="P  "/>
    <n v="0"/>
    <s v="7"/>
    <s v="7781"/>
    <s v="2"/>
    <s v="272"/>
  </r>
  <r>
    <s v="7781272245020MRCZZ12"/>
    <s v="7781"/>
    <n v="7781"/>
    <x v="10"/>
    <x v="0"/>
    <s v="DEPRECIATION ELEC HV TRANSM CONDUCTORS            "/>
    <n v="0"/>
    <n v="0"/>
    <n v="0"/>
    <n v="0"/>
    <s v="P  "/>
    <n v="0"/>
    <s v="7"/>
    <s v="7781"/>
    <s v="2"/>
    <s v="272"/>
  </r>
  <r>
    <s v="7781272246020MRCZZ12"/>
    <s v="7781"/>
    <n v="7781"/>
    <x v="10"/>
    <x v="0"/>
    <s v="DEPRECIATION ELEC MV SUBSTATIONS                  "/>
    <n v="0"/>
    <n v="0"/>
    <n v="0"/>
    <n v="0"/>
    <s v="P  "/>
    <n v="0"/>
    <s v="7"/>
    <s v="7781"/>
    <s v="2"/>
    <s v="272"/>
  </r>
  <r>
    <s v="7781272247020MRCZZ12"/>
    <s v="7781"/>
    <n v="7781"/>
    <x v="10"/>
    <x v="0"/>
    <s v="DEPRECIATION ELEC MV SWITCHING STATIONS           "/>
    <n v="0"/>
    <n v="0"/>
    <n v="0"/>
    <n v="0"/>
    <s v="P  "/>
    <n v="0"/>
    <s v="7"/>
    <s v="7781"/>
    <s v="2"/>
    <s v="272"/>
  </r>
  <r>
    <s v="7781272248020MRCZZ12"/>
    <s v="7781"/>
    <n v="7781"/>
    <x v="10"/>
    <x v="0"/>
    <s v="DEPRECIATION ELEC MV NETWORKS                     "/>
    <n v="0"/>
    <n v="0"/>
    <n v="0"/>
    <n v="0"/>
    <s v="P  "/>
    <n v="0"/>
    <s v="7"/>
    <s v="7781"/>
    <s v="2"/>
    <s v="272"/>
  </r>
  <r>
    <s v="7781272249020MRCZZ12"/>
    <s v="7781"/>
    <n v="7781"/>
    <x v="10"/>
    <x v="0"/>
    <s v="DEPRECIATION ELEC LV NETWORKS                     "/>
    <n v="0"/>
    <n v="0"/>
    <n v="0"/>
    <n v="0"/>
    <s v="P  "/>
    <n v="0"/>
    <s v="7"/>
    <s v="7781"/>
    <s v="2"/>
    <s v="272"/>
  </r>
  <r>
    <s v="7781272250020MRCZZ12"/>
    <s v="7781"/>
    <n v="7781"/>
    <x v="10"/>
    <x v="0"/>
    <s v="DEPRECIATION ELEC CAPITAL SPARES                  "/>
    <n v="0"/>
    <n v="0"/>
    <n v="0"/>
    <n v="0"/>
    <s v="P  "/>
    <n v="0"/>
    <s v="7"/>
    <s v="7781"/>
    <s v="2"/>
    <s v="272"/>
  </r>
  <r>
    <s v="7781395017020MRC1H12"/>
    <s v="7781"/>
    <n v="7781"/>
    <x v="10"/>
    <x v="1"/>
    <s v="DPT CHG - FUEL RECHARGE                           "/>
    <n v="0"/>
    <n v="433457.81"/>
    <n v="0"/>
    <n v="433457.81"/>
    <s v="P  "/>
    <n v="893147"/>
    <s v="7"/>
    <s v="7781"/>
    <s v="3"/>
    <s v="395"/>
  </r>
  <r>
    <s v="7781395018020MRC1J12"/>
    <s v="7781"/>
    <n v="7781"/>
    <x v="10"/>
    <x v="1"/>
    <s v="DPT CHG - ELECTRICITY                             "/>
    <n v="0"/>
    <n v="0"/>
    <n v="0"/>
    <n v="0"/>
    <s v="P  "/>
    <n v="900000"/>
    <s v="7"/>
    <s v="7781"/>
    <s v="3"/>
    <s v="395"/>
  </r>
  <r>
    <s v="7781395049020MRC2A12"/>
    <s v="7781"/>
    <n v="7781"/>
    <x v="10"/>
    <x v="1"/>
    <s v="DPT CHG TELEPHONE                                 "/>
    <n v="0"/>
    <n v="35352.79"/>
    <n v="0"/>
    <n v="35352.79"/>
    <s v="P  "/>
    <n v="52356"/>
    <s v="7"/>
    <s v="7781"/>
    <s v="3"/>
    <s v="395"/>
  </r>
  <r>
    <s v="77813996050ZZZZZZZ11"/>
    <s v="7781"/>
    <n v="7781"/>
    <x v="10"/>
    <x v="1"/>
    <s v="TRF TO ACC SURPLUS DEFICIT                        "/>
    <n v="0"/>
    <n v="0"/>
    <n v="-26508859.48"/>
    <n v="-26508859.48"/>
    <s v="P  "/>
    <n v="0"/>
    <s v="7"/>
    <s v="7781"/>
    <s v="3"/>
    <s v="399"/>
  </r>
  <r>
    <s v="77813996100ZZZZZZZ11"/>
    <s v="7781"/>
    <n v="7781"/>
    <x v="10"/>
    <x v="1"/>
    <s v="TRF FROM ACC SURPLUS DEFICIT                      "/>
    <n v="0"/>
    <n v="0"/>
    <n v="0"/>
    <n v="0"/>
    <s v="P  "/>
    <n v="0"/>
    <s v="7"/>
    <s v="7781"/>
    <s v="3"/>
    <s v="399"/>
  </r>
  <r>
    <s v="77818100010ZZZZZZZ11"/>
    <s v="7781"/>
    <n v="7781"/>
    <x v="10"/>
    <x v="2"/>
    <s v="ACC SUR/(DEF): OPENING BALANCE                    "/>
    <n v="27091291.350000001"/>
    <n v="0"/>
    <n v="0"/>
    <n v="27091291.350000001"/>
    <s v="GP "/>
    <n v="0"/>
    <s v="7"/>
    <s v="7781"/>
    <s v="8"/>
    <s v="810"/>
  </r>
  <r>
    <s v="77818100020ZZZZZZZ11"/>
    <s v="7781"/>
    <n v="7781"/>
    <x v="10"/>
    <x v="2"/>
    <s v="ACC SUR/(DEF): CHANGES IN ACC POLICY              "/>
    <n v="0"/>
    <n v="0"/>
    <n v="0"/>
    <n v="0"/>
    <s v="GP "/>
    <n v="0"/>
    <s v="7"/>
    <s v="7781"/>
    <s v="8"/>
    <s v="810"/>
  </r>
  <r>
    <s v="77818100030ZZZZZZZ11"/>
    <s v="7781"/>
    <n v="7781"/>
    <x v="10"/>
    <x v="2"/>
    <s v="ACC SUR/(DEF): CORREC PRIOR PERIOD ERROR          "/>
    <n v="0"/>
    <n v="0"/>
    <n v="0"/>
    <n v="0"/>
    <s v="GP "/>
    <n v="0"/>
    <s v="7"/>
    <s v="7781"/>
    <s v="8"/>
    <s v="810"/>
  </r>
  <r>
    <s v="77818100040ZZZZZZZ11"/>
    <s v="7781"/>
    <n v="7781"/>
    <x v="10"/>
    <x v="2"/>
    <s v="ACC SUR/(DEF): TRF TO/FROM ACCUM SURPLUS          "/>
    <n v="0"/>
    <n v="26508859.48"/>
    <n v="0"/>
    <n v="26508859.48"/>
    <s v="GP "/>
    <n v="0"/>
    <s v="7"/>
    <s v="7781"/>
    <s v="8"/>
    <s v="810"/>
  </r>
  <r>
    <s v="77818100050ZZZZZZZ11"/>
    <s v="7781"/>
    <n v="7781"/>
    <x v="10"/>
    <x v="2"/>
    <s v="ACC SUR/(DEF): TRF TO/FROM RESERVES               "/>
    <n v="0"/>
    <n v="0"/>
    <n v="0"/>
    <n v="0"/>
    <s v="GP "/>
    <n v="0"/>
    <s v="7"/>
    <s v="7781"/>
    <s v="8"/>
    <s v="810"/>
  </r>
  <r>
    <s v="77818100060ZZZZZZZ11"/>
    <s v="7781"/>
    <n v="7781"/>
    <x v="10"/>
    <x v="2"/>
    <s v="ACC SUR/(DEF): DEPRECIATION OFFSETS               "/>
    <n v="0"/>
    <n v="0"/>
    <n v="0"/>
    <n v="0"/>
    <s v="GP "/>
    <n v="0"/>
    <s v="7"/>
    <s v="7781"/>
    <s v="8"/>
    <s v="810"/>
  </r>
  <r>
    <s v="7791132201020ZZZZZ12"/>
    <s v="7791"/>
    <n v="7791"/>
    <x v="10"/>
    <x v="5"/>
    <s v="WASTE MANGEMENT: DISPOSAL FACILITIES              "/>
    <n v="0"/>
    <n v="0"/>
    <n v="0"/>
    <n v="0"/>
    <s v="P  "/>
    <n v="-11578"/>
    <s v="7"/>
    <s v="7791"/>
    <s v="1"/>
    <s v="132"/>
  </r>
  <r>
    <s v="7791132204020ZZZZZ12"/>
    <s v="7791"/>
    <n v="7791"/>
    <x v="10"/>
    <x v="5"/>
    <s v="WASTE MANGEMENT: WASTE BINS                       "/>
    <n v="0"/>
    <n v="0"/>
    <n v="0"/>
    <n v="0"/>
    <s v="P  "/>
    <n v="-11578"/>
    <s v="7"/>
    <s v="7791"/>
    <s v="1"/>
    <s v="132"/>
  </r>
  <r>
    <s v="7791211001020MRCZZ12"/>
    <s v="7791"/>
    <n v="7791"/>
    <x v="10"/>
    <x v="0"/>
    <s v="MS: SAL &amp; ALL: BASIC SALARY &amp; WAGES               "/>
    <n v="0"/>
    <n v="7073904.9000000004"/>
    <n v="0"/>
    <n v="7633006.79"/>
    <s v="P  "/>
    <n v="7837403"/>
    <s v="7"/>
    <s v="7791"/>
    <s v="2"/>
    <s v="211"/>
  </r>
  <r>
    <s v="7791211026020MRCZZ12"/>
    <s v="7791"/>
    <n v="7791"/>
    <x v="10"/>
    <x v="0"/>
    <s v="MS: HB &amp; INC: HOUSING BENEFITS                    "/>
    <n v="0"/>
    <n v="0"/>
    <n v="0"/>
    <n v="0"/>
    <s v="P  "/>
    <n v="0"/>
    <s v="7"/>
    <s v="7791"/>
    <s v="2"/>
    <s v="211"/>
  </r>
  <r>
    <s v="7791211028020MRCZZ12"/>
    <s v="7791"/>
    <n v="7791"/>
    <x v="10"/>
    <x v="0"/>
    <s v="MS: HB &amp; INC: LAUNDRY                             "/>
    <n v="0"/>
    <n v="915.59"/>
    <n v="0"/>
    <n v="915.59"/>
    <s v="P  "/>
    <n v="919"/>
    <s v="7"/>
    <s v="7791"/>
    <s v="2"/>
    <s v="211"/>
  </r>
  <r>
    <s v="7791211036020MRCZZ12"/>
    <s v="7791"/>
    <n v="7791"/>
    <x v="10"/>
    <x v="0"/>
    <s v="MS: OVERTIME - NON STRUCTURED                     "/>
    <n v="0"/>
    <n v="5884990.75"/>
    <n v="0"/>
    <n v="6561951.6100000003"/>
    <s v="P  "/>
    <n v="334807"/>
    <s v="7"/>
    <s v="7791"/>
    <s v="2"/>
    <s v="211"/>
  </r>
  <r>
    <s v="7791211038020MRCZZ12"/>
    <s v="7791"/>
    <n v="7791"/>
    <x v="10"/>
    <x v="0"/>
    <s v="MS: OVERTIME - STRUCTURED                         "/>
    <n v="0"/>
    <n v="943070.25"/>
    <n v="0"/>
    <n v="967676.15"/>
    <s v="P  "/>
    <n v="461994"/>
    <s v="7"/>
    <s v="7791"/>
    <s v="2"/>
    <s v="211"/>
  </r>
  <r>
    <s v="7791211040020MRCZZ12"/>
    <s v="7791"/>
    <n v="7791"/>
    <x v="10"/>
    <x v="0"/>
    <s v="MS: PAYMENTS - SHIFT ADD REMUNERATION             "/>
    <n v="0"/>
    <n v="0"/>
    <n v="0"/>
    <n v="0"/>
    <s v="P  "/>
    <n v="290979"/>
    <s v="7"/>
    <s v="7791"/>
    <s v="2"/>
    <s v="211"/>
  </r>
  <r>
    <s v="7791211042020MRCZZ12"/>
    <s v="7791"/>
    <n v="7791"/>
    <x v="10"/>
    <x v="0"/>
    <s v="MS: OVERTIME - NIGHT SHIFT                        "/>
    <n v="0"/>
    <n v="0"/>
    <n v="0"/>
    <n v="0"/>
    <s v="P  "/>
    <n v="169866"/>
    <s v="7"/>
    <s v="7791"/>
    <s v="2"/>
    <s v="211"/>
  </r>
  <r>
    <s v="7791211044020MRCZZ12"/>
    <s v="7791"/>
    <n v="7791"/>
    <x v="10"/>
    <x v="0"/>
    <s v="MS: SRB - ACTING ALLOWANCE                        "/>
    <n v="0"/>
    <n v="97762.51"/>
    <n v="0"/>
    <n v="105140.01"/>
    <s v="P  "/>
    <n v="205874"/>
    <s v="7"/>
    <s v="7791"/>
    <s v="2"/>
    <s v="211"/>
  </r>
  <r>
    <s v="7791211046020MRCZZ12"/>
    <s v="7791"/>
    <n v="7791"/>
    <x v="10"/>
    <x v="0"/>
    <s v="MS: SRB - ANNUAL BONUS                            "/>
    <n v="0"/>
    <n v="638331.01"/>
    <n v="0"/>
    <n v="638331.01"/>
    <s v="P  "/>
    <n v="653117"/>
    <s v="7"/>
    <s v="7791"/>
    <s v="2"/>
    <s v="211"/>
  </r>
  <r>
    <s v="7791211050020MRCZZ12"/>
    <s v="7791"/>
    <n v="7791"/>
    <x v="10"/>
    <x v="0"/>
    <s v="MS: SRB - LONG SERVICE AWARD                      "/>
    <n v="0"/>
    <n v="25873.09"/>
    <n v="0"/>
    <n v="26743.47"/>
    <s v="P  "/>
    <n v="8842"/>
    <s v="7"/>
    <s v="7791"/>
    <s v="2"/>
    <s v="211"/>
  </r>
  <r>
    <s v="7791211056020MRCZZ12"/>
    <s v="7791"/>
    <n v="7791"/>
    <x v="10"/>
    <x v="0"/>
    <s v="MS: SRB - STANDBY ALLOWANCE                       "/>
    <n v="0"/>
    <n v="17116.599999999999"/>
    <n v="0"/>
    <n v="19685.150000000001"/>
    <s v="P  "/>
    <n v="0"/>
    <s v="7"/>
    <s v="7791"/>
    <s v="2"/>
    <s v="211"/>
  </r>
  <r>
    <s v="7791211063020MRCZZ12"/>
    <s v="7791"/>
    <n v="7791"/>
    <x v="10"/>
    <x v="0"/>
    <s v="MS: SRB - NON PENSIONABLE                         "/>
    <n v="0"/>
    <n v="374447.86"/>
    <n v="0"/>
    <n v="401087.02"/>
    <s v="P  "/>
    <n v="0"/>
    <s v="7"/>
    <s v="7791"/>
    <s v="2"/>
    <s v="211"/>
  </r>
  <r>
    <s v="7791213001020MRCZZ12"/>
    <s v="7791"/>
    <n v="7791"/>
    <x v="10"/>
    <x v="0"/>
    <s v="MS: SOC CONTR - BARGAINING COUNCIL                "/>
    <n v="0"/>
    <n v="4751.26"/>
    <n v="0"/>
    <n v="5145.01"/>
    <s v="P  "/>
    <n v="5300"/>
    <s v="7"/>
    <s v="7791"/>
    <s v="2"/>
    <s v="213"/>
  </r>
  <r>
    <s v="7791213010020MRCZZ12"/>
    <s v="7791"/>
    <n v="7791"/>
    <x v="10"/>
    <x v="0"/>
    <s v="MS: SOC CONTR - GROUP LIFE INSURANCE              "/>
    <n v="0"/>
    <n v="97903.93"/>
    <n v="0"/>
    <n v="107133.8"/>
    <s v="P  "/>
    <n v="106218"/>
    <s v="7"/>
    <s v="7791"/>
    <s v="2"/>
    <s v="213"/>
  </r>
  <r>
    <s v="7791213020020MRCZZ12"/>
    <s v="7791"/>
    <n v="7791"/>
    <x v="10"/>
    <x v="0"/>
    <s v="MS: SOC CONTR - MEDICAL                           "/>
    <n v="0"/>
    <n v="1237698.92"/>
    <n v="0"/>
    <n v="1238492.1200000001"/>
    <s v="P  "/>
    <n v="1057824"/>
    <s v="7"/>
    <s v="7791"/>
    <s v="2"/>
    <s v="213"/>
  </r>
  <r>
    <s v="7791213030020MRCZZ12"/>
    <s v="7791"/>
    <n v="7791"/>
    <x v="10"/>
    <x v="0"/>
    <s v="MS: SOC CONTR - PENSION                           "/>
    <n v="0"/>
    <n v="1248770.55"/>
    <n v="0"/>
    <n v="1347088.23"/>
    <s v="P  "/>
    <n v="132944"/>
    <s v="7"/>
    <s v="7791"/>
    <s v="2"/>
    <s v="213"/>
  </r>
  <r>
    <s v="7791213040020MRCZZ12"/>
    <s v="7791"/>
    <n v="7791"/>
    <x v="10"/>
    <x v="0"/>
    <s v="MS: SOC CONTR - UNEMPLOYMENT INSUR FUND           "/>
    <n v="0"/>
    <n v="81886.92"/>
    <n v="0"/>
    <n v="87424.92"/>
    <s v="P  "/>
    <n v="95650"/>
    <s v="7"/>
    <s v="7791"/>
    <s v="2"/>
    <s v="213"/>
  </r>
  <r>
    <s v="7791226120020MRCZZ12"/>
    <s v="7791"/>
    <n v="7791"/>
    <x v="10"/>
    <x v="0"/>
    <s v="OS: ELECTRICAL                                    "/>
    <n v="0"/>
    <n v="0"/>
    <n v="0"/>
    <n v="0"/>
    <s v="P  "/>
    <n v="0"/>
    <s v="7"/>
    <s v="7791"/>
    <s v="2"/>
    <s v="226"/>
  </r>
  <r>
    <s v="7791226330020MRCZZ12"/>
    <s v="7791"/>
    <n v="7791"/>
    <x v="10"/>
    <x v="0"/>
    <s v="OS: LITTER PICKING &amp; STREET CLEANING              "/>
    <n v="0"/>
    <n v="0"/>
    <n v="0"/>
    <n v="0"/>
    <s v="P  "/>
    <n v="0"/>
    <s v="7"/>
    <s v="7791"/>
    <s v="2"/>
    <s v="226"/>
  </r>
  <r>
    <s v="7791226330120MRCZZ12"/>
    <s v="7791"/>
    <n v="7791"/>
    <x v="10"/>
    <x v="0"/>
    <s v="OS: LITTER PICKING &amp; STREET CLEANING(CB           "/>
    <n v="0"/>
    <n v="0"/>
    <n v="0"/>
    <n v="0"/>
    <s v="P  "/>
    <n v="0"/>
    <s v="7"/>
    <s v="7791"/>
    <s v="2"/>
    <s v="226"/>
  </r>
  <r>
    <s v="7791226514020MRCZZ12"/>
    <s v="7791"/>
    <n v="7791"/>
    <x v="10"/>
    <x v="0"/>
    <s v="OS: REFUSE REMOVAL                                "/>
    <n v="0"/>
    <n v="0"/>
    <n v="0"/>
    <n v="0"/>
    <s v="P  "/>
    <n v="0"/>
    <s v="7"/>
    <s v="7791"/>
    <s v="2"/>
    <s v="226"/>
  </r>
  <r>
    <s v="7791226514120MRCZZ12"/>
    <s v="7791"/>
    <n v="7791"/>
    <x v="10"/>
    <x v="0"/>
    <s v="OS: REFUSE REMOVAL (TEMP WORKER SOLID WA          "/>
    <n v="0"/>
    <n v="0"/>
    <n v="0"/>
    <n v="0"/>
    <s v="P  "/>
    <n v="0"/>
    <s v="7"/>
    <s v="7791"/>
    <s v="2"/>
    <s v="226"/>
  </r>
  <r>
    <s v="7791227041020MRCZZ12"/>
    <s v="7791"/>
    <n v="7791"/>
    <x v="10"/>
    <x v="0"/>
    <s v="C&amp;PS: B&amp;A PROJECT MANAGEMENT                      "/>
    <n v="0"/>
    <n v="0"/>
    <n v="0"/>
    <n v="0"/>
    <s v="P  "/>
    <n v="3960"/>
    <s v="7"/>
    <s v="7791"/>
    <s v="2"/>
    <s v="227"/>
  </r>
  <r>
    <s v="7791230019020MRCZZ12"/>
    <s v="7791"/>
    <n v="7791"/>
    <x v="10"/>
    <x v="0"/>
    <s v="OC: ASSETS LESS THAN CAPITAL THRESHOLD            "/>
    <n v="0"/>
    <n v="0"/>
    <n v="0"/>
    <n v="0"/>
    <s v="P  "/>
    <n v="12388"/>
    <s v="7"/>
    <s v="7791"/>
    <s v="2"/>
    <s v="230"/>
  </r>
  <r>
    <s v="7791230111020MRCZZ12"/>
    <s v="7791"/>
    <n v="7791"/>
    <x v="10"/>
    <x v="0"/>
    <s v="OC: COMM - LICENCES (RADIO &amp; TELEVISION)          "/>
    <n v="0"/>
    <n v="0"/>
    <n v="0"/>
    <n v="0"/>
    <s v="P  "/>
    <n v="358"/>
    <s v="7"/>
    <s v="7791"/>
    <s v="2"/>
    <s v="230"/>
  </r>
  <r>
    <s v="7791230511020MRCZZ12"/>
    <s v="7791"/>
    <n v="7791"/>
    <x v="10"/>
    <x v="0"/>
    <s v="OC: REG FEES NATIONAL                             "/>
    <n v="0"/>
    <n v="366"/>
    <n v="0"/>
    <n v="366"/>
    <s v="P  "/>
    <n v="2787"/>
    <s v="7"/>
    <s v="7791"/>
    <s v="2"/>
    <s v="230"/>
  </r>
  <r>
    <s v="7791230541020MRCZZ12"/>
    <s v="7791"/>
    <n v="7791"/>
    <x v="10"/>
    <x v="0"/>
    <s v="OC: SKILLS DEVELOPMENT FUND LEVY                  "/>
    <n v="0"/>
    <n v="156109.72"/>
    <n v="0"/>
    <n v="169592.06"/>
    <s v="P  "/>
    <n v="125877"/>
    <s v="7"/>
    <s v="7791"/>
    <s v="2"/>
    <s v="230"/>
  </r>
  <r>
    <s v="7791230572020MRCZZ12"/>
    <s v="7791"/>
    <n v="7791"/>
    <x v="10"/>
    <x v="0"/>
    <s v="OC: TOLL GATE FEES                                "/>
    <n v="0"/>
    <n v="0"/>
    <n v="0"/>
    <n v="0"/>
    <s v="P  "/>
    <n v="171"/>
    <s v="7"/>
    <s v="7791"/>
    <s v="2"/>
    <s v="230"/>
  </r>
  <r>
    <s v="7791230610020MRCZZ12"/>
    <s v="7791"/>
    <n v="7791"/>
    <x v="10"/>
    <x v="0"/>
    <s v="OC: UNIFORM &amp; PROTECTIVE CLOTHING                 "/>
    <n v="0"/>
    <n v="132403.15"/>
    <n v="0"/>
    <n v="132403.15"/>
    <s v="P  "/>
    <n v="150000"/>
    <s v="7"/>
    <s v="7791"/>
    <s v="2"/>
    <s v="230"/>
  </r>
  <r>
    <s v="7791232360020MRCZZ12"/>
    <s v="7791"/>
    <n v="7791"/>
    <x v="10"/>
    <x v="0"/>
    <s v="INVENTORY - MATERIALS &amp; SUPPLIES                  "/>
    <n v="0"/>
    <n v="0"/>
    <n v="0"/>
    <n v="0"/>
    <s v="P  "/>
    <n v="4979"/>
    <s v="7"/>
    <s v="7791"/>
    <s v="2"/>
    <s v="232"/>
  </r>
  <r>
    <s v="7791232360N20MRCZZ12"/>
    <s v="7791"/>
    <n v="7791"/>
    <x v="10"/>
    <x v="0"/>
    <s v="INVENTORY - MATERIALS &amp; SUPPLIES(GENERAL          "/>
    <n v="0"/>
    <n v="7923"/>
    <n v="0"/>
    <n v="7923"/>
    <s v="P  "/>
    <n v="11910"/>
    <s v="7"/>
    <s v="7791"/>
    <s v="2"/>
    <s v="232"/>
  </r>
  <r>
    <s v="7791232660020MRCZZ12"/>
    <s v="7791"/>
    <n v="7791"/>
    <x v="10"/>
    <x v="0"/>
    <s v="INVENTORY - WATER                                 "/>
    <n v="0"/>
    <n v="0"/>
    <n v="0"/>
    <n v="0"/>
    <s v="P  "/>
    <n v="0"/>
    <s v="7"/>
    <s v="7791"/>
    <s v="2"/>
    <s v="232"/>
  </r>
  <r>
    <s v="7791238360020MRCZZ12"/>
    <s v="7791"/>
    <n v="7791"/>
    <x v="10"/>
    <x v="0"/>
    <s v="OPR LEASES: MACHINERY &amp; EQUIPMENT                 "/>
    <n v="0"/>
    <n v="0"/>
    <n v="0"/>
    <n v="0"/>
    <s v="P  "/>
    <n v="0"/>
    <s v="7"/>
    <s v="7791"/>
    <s v="2"/>
    <s v="238"/>
  </r>
  <r>
    <s v="7791272242020MRCZZ12"/>
    <s v="7791"/>
    <n v="7791"/>
    <x v="10"/>
    <x v="0"/>
    <s v="DEPRECIATION ELEC POWER PLANTS                    "/>
    <n v="0"/>
    <n v="0"/>
    <n v="0"/>
    <n v="0"/>
    <s v="P  "/>
    <n v="0"/>
    <s v="7"/>
    <s v="7791"/>
    <s v="2"/>
    <s v="272"/>
  </r>
  <r>
    <s v="7791272243020MRCZZ12"/>
    <s v="7791"/>
    <n v="7791"/>
    <x v="10"/>
    <x v="0"/>
    <s v="DEPRECIATION ELEC HV SUBSTATIONS                  "/>
    <n v="0"/>
    <n v="0"/>
    <n v="0"/>
    <n v="0"/>
    <s v="P  "/>
    <n v="0"/>
    <s v="7"/>
    <s v="7791"/>
    <s v="2"/>
    <s v="272"/>
  </r>
  <r>
    <s v="7791272244020MRCZZ12"/>
    <s v="7791"/>
    <n v="7791"/>
    <x v="10"/>
    <x v="0"/>
    <s v="DEPRECIATION ELEC HV SWITCHING STATIONS           "/>
    <n v="0"/>
    <n v="0"/>
    <n v="0"/>
    <n v="0"/>
    <s v="P  "/>
    <n v="0"/>
    <s v="7"/>
    <s v="7791"/>
    <s v="2"/>
    <s v="272"/>
  </r>
  <r>
    <s v="7791272245020MRCZZ12"/>
    <s v="7791"/>
    <n v="7791"/>
    <x v="10"/>
    <x v="0"/>
    <s v="DEPRECIATION ELEC HV TRANSM CONDUCTORS            "/>
    <n v="0"/>
    <n v="0"/>
    <n v="0"/>
    <n v="0"/>
    <s v="P  "/>
    <n v="0"/>
    <s v="7"/>
    <s v="7791"/>
    <s v="2"/>
    <s v="272"/>
  </r>
  <r>
    <s v="7791272246020MRCZZ12"/>
    <s v="7791"/>
    <n v="7791"/>
    <x v="10"/>
    <x v="0"/>
    <s v="DEPRECIATION ELEC MV SUBSTATIONS                  "/>
    <n v="0"/>
    <n v="0"/>
    <n v="0"/>
    <n v="0"/>
    <s v="P  "/>
    <n v="0"/>
    <s v="7"/>
    <s v="7791"/>
    <s v="2"/>
    <s v="272"/>
  </r>
  <r>
    <s v="7791272247020MRCZZ12"/>
    <s v="7791"/>
    <n v="7791"/>
    <x v="10"/>
    <x v="0"/>
    <s v="DEPRECIATION ELEC MV SWITCHING STATIONS           "/>
    <n v="0"/>
    <n v="0"/>
    <n v="0"/>
    <n v="0"/>
    <s v="P  "/>
    <n v="0"/>
    <s v="7"/>
    <s v="7791"/>
    <s v="2"/>
    <s v="272"/>
  </r>
  <r>
    <s v="7791272248020MRCZZ12"/>
    <s v="7791"/>
    <n v="7791"/>
    <x v="10"/>
    <x v="0"/>
    <s v="DEPRECIATION ELEC MV NETWORKS                     "/>
    <n v="0"/>
    <n v="0"/>
    <n v="0"/>
    <n v="0"/>
    <s v="P  "/>
    <n v="0"/>
    <s v="7"/>
    <s v="7791"/>
    <s v="2"/>
    <s v="272"/>
  </r>
  <r>
    <s v="7791272249020MRCZZ12"/>
    <s v="7791"/>
    <n v="7791"/>
    <x v="10"/>
    <x v="0"/>
    <s v="DEPRECIATION ELEC LV NETWORKS                     "/>
    <n v="0"/>
    <n v="0"/>
    <n v="0"/>
    <n v="0"/>
    <s v="P  "/>
    <n v="0"/>
    <s v="7"/>
    <s v="7791"/>
    <s v="2"/>
    <s v="272"/>
  </r>
  <r>
    <s v="7791272250020MRCZZ12"/>
    <s v="7791"/>
    <n v="7791"/>
    <x v="10"/>
    <x v="0"/>
    <s v="DEPRECIATION ELEC CAPITAL SPARES                  "/>
    <n v="0"/>
    <n v="0"/>
    <n v="0"/>
    <n v="0"/>
    <s v="P  "/>
    <n v="0"/>
    <s v="7"/>
    <s v="7791"/>
    <s v="2"/>
    <s v="272"/>
  </r>
  <r>
    <s v="7791395017020MRC1H12"/>
    <s v="7791"/>
    <n v="7791"/>
    <x v="10"/>
    <x v="1"/>
    <s v="DPT CHG - FUEL RECHARGE                           "/>
    <n v="0"/>
    <n v="0"/>
    <n v="0"/>
    <n v="0"/>
    <s v="P  "/>
    <n v="595431"/>
    <s v="7"/>
    <s v="7791"/>
    <s v="3"/>
    <s v="395"/>
  </r>
  <r>
    <s v="7791395018020MRC1J12"/>
    <s v="7791"/>
    <n v="7791"/>
    <x v="10"/>
    <x v="1"/>
    <s v="DPT CHG - ELECTRICITY                             "/>
    <n v="0"/>
    <n v="0"/>
    <n v="0"/>
    <n v="0"/>
    <s v="P  "/>
    <n v="900000"/>
    <s v="7"/>
    <s v="7791"/>
    <s v="3"/>
    <s v="395"/>
  </r>
  <r>
    <s v="7791395023020MRC1L12"/>
    <s v="7791"/>
    <n v="7791"/>
    <x v="10"/>
    <x v="1"/>
    <s v="DPT CHG INSURANCE FEES                            "/>
    <n v="0"/>
    <n v="0"/>
    <n v="0"/>
    <n v="0"/>
    <s v="P  "/>
    <n v="0"/>
    <s v="7"/>
    <s v="7791"/>
    <s v="3"/>
    <s v="395"/>
  </r>
  <r>
    <s v="7791395049020MRC2A12"/>
    <s v="7791"/>
    <n v="7791"/>
    <x v="10"/>
    <x v="1"/>
    <s v="DPT CHG TELEPHONE                                 "/>
    <n v="0"/>
    <n v="47234.71"/>
    <n v="0"/>
    <n v="47234.71"/>
    <s v="P  "/>
    <n v="81864"/>
    <s v="7"/>
    <s v="7791"/>
    <s v="3"/>
    <s v="395"/>
  </r>
  <r>
    <s v="77913996050ZZZZZZZ11"/>
    <s v="7791"/>
    <n v="7791"/>
    <x v="10"/>
    <x v="1"/>
    <s v="TRF TO ACC SURPLUS DEFICIT                        "/>
    <n v="0"/>
    <n v="0"/>
    <n v="-16051348.859999999"/>
    <n v="-16051348.859999999"/>
    <s v="P  "/>
    <n v="0"/>
    <s v="7"/>
    <s v="7791"/>
    <s v="3"/>
    <s v="399"/>
  </r>
  <r>
    <s v="77913996100ZZZZZZZ11"/>
    <s v="7791"/>
    <n v="7791"/>
    <x v="10"/>
    <x v="1"/>
    <s v="TRF FROM ACC SURPLUS DEFICIT                      "/>
    <n v="0"/>
    <n v="0"/>
    <n v="0"/>
    <n v="0"/>
    <s v="P  "/>
    <n v="0"/>
    <s v="7"/>
    <s v="7791"/>
    <s v="3"/>
    <s v="399"/>
  </r>
  <r>
    <s v="77918100010ZZZZZZZ11"/>
    <s v="7791"/>
    <n v="7791"/>
    <x v="10"/>
    <x v="2"/>
    <s v="ACC SUR/(DEF): OPENING BALANCE                    "/>
    <n v="16953130.68"/>
    <n v="0"/>
    <n v="0"/>
    <n v="16953130.68"/>
    <s v="GP "/>
    <n v="0"/>
    <s v="7"/>
    <s v="7791"/>
    <s v="8"/>
    <s v="810"/>
  </r>
  <r>
    <s v="77918100020ZZZZZZZ11"/>
    <s v="7791"/>
    <n v="7791"/>
    <x v="10"/>
    <x v="2"/>
    <s v="ACC SUR/(DEF): CHANGES IN ACC POLICY              "/>
    <n v="0"/>
    <n v="0"/>
    <n v="0"/>
    <n v="0"/>
    <s v="GP "/>
    <n v="0"/>
    <s v="7"/>
    <s v="7791"/>
    <s v="8"/>
    <s v="810"/>
  </r>
  <r>
    <s v="77918100030ZZZZZZZ11"/>
    <s v="7791"/>
    <n v="7791"/>
    <x v="10"/>
    <x v="2"/>
    <s v="ACC SUR/(DEF): CORREC PRIOR PERIOD ERROR          "/>
    <n v="0"/>
    <n v="0"/>
    <n v="0"/>
    <n v="0"/>
    <s v="GP "/>
    <n v="0"/>
    <s v="7"/>
    <s v="7791"/>
    <s v="8"/>
    <s v="810"/>
  </r>
  <r>
    <s v="77918100040ZZZZZZZ11"/>
    <s v="7791"/>
    <n v="7791"/>
    <x v="10"/>
    <x v="2"/>
    <s v="ACC SUR/(DEF): TRF TO/FROM ACCUM SURPLUS          "/>
    <n v="0"/>
    <n v="16051348.859999999"/>
    <n v="0"/>
    <n v="16051348.859999999"/>
    <s v="GP "/>
    <n v="0"/>
    <s v="7"/>
    <s v="7791"/>
    <s v="8"/>
    <s v="810"/>
  </r>
  <r>
    <s v="77918100050ZZZZZZZ11"/>
    <s v="7791"/>
    <n v="7791"/>
    <x v="10"/>
    <x v="2"/>
    <s v="ACC SUR/(DEF): TRF TO/FROM RESERVES               "/>
    <n v="0"/>
    <n v="0"/>
    <n v="0"/>
    <n v="0"/>
    <s v="GP "/>
    <n v="0"/>
    <s v="7"/>
    <s v="7791"/>
    <s v="8"/>
    <s v="810"/>
  </r>
  <r>
    <s v="77918100060ZZZZZZZ11"/>
    <s v="7791"/>
    <n v="7791"/>
    <x v="10"/>
    <x v="2"/>
    <s v="ACC SUR/(DEF): DEPRECIATION OFFSETS               "/>
    <n v="0"/>
    <n v="0"/>
    <n v="0"/>
    <n v="0"/>
    <s v="GP "/>
    <n v="0"/>
    <s v="7"/>
    <s v="7791"/>
    <s v="8"/>
    <s v="810"/>
  </r>
  <r>
    <s v="7801211001026MRCZZ11"/>
    <s v="7801"/>
    <n v="7801"/>
    <x v="10"/>
    <x v="0"/>
    <s v="MS: SAL &amp; ALL: BASIC SALARY &amp; WAGES               "/>
    <n v="0"/>
    <n v="1640290.04"/>
    <n v="0"/>
    <n v="1652980.04"/>
    <s v="P  "/>
    <n v="2316385"/>
    <s v="7"/>
    <s v="7801"/>
    <s v="2"/>
    <s v="211"/>
  </r>
  <r>
    <s v="7801211010026MRCZZ11"/>
    <s v="7801"/>
    <n v="7801"/>
    <x v="10"/>
    <x v="0"/>
    <s v="MS: SAL &amp; ALL: PERFORMANCE BASED BONUSES          "/>
    <n v="0"/>
    <n v="0"/>
    <n v="0"/>
    <n v="0"/>
    <s v="P  "/>
    <n v="218838"/>
    <s v="7"/>
    <s v="7801"/>
    <s v="2"/>
    <s v="211"/>
  </r>
  <r>
    <s v="7801211022026MRCZZ11"/>
    <s v="7801"/>
    <n v="7801"/>
    <x v="10"/>
    <x v="0"/>
    <s v="MS: ALL - CELLULAR &amp; TELEPHONE                    "/>
    <n v="0"/>
    <n v="10000"/>
    <n v="0"/>
    <n v="10000"/>
    <s v="P  "/>
    <n v="12000"/>
    <s v="7"/>
    <s v="7801"/>
    <s v="2"/>
    <s v="211"/>
  </r>
  <r>
    <s v="7801211026026MRCZZ11"/>
    <s v="7801"/>
    <n v="7801"/>
    <x v="10"/>
    <x v="0"/>
    <s v="MS: HB &amp; INC: HOUSING BENEFITS                    "/>
    <n v="0"/>
    <n v="22161.62"/>
    <n v="0"/>
    <n v="22161.62"/>
    <s v="P  "/>
    <n v="30744"/>
    <s v="7"/>
    <s v="7801"/>
    <s v="2"/>
    <s v="211"/>
  </r>
  <r>
    <s v="7801211028026MRCZZ11"/>
    <s v="7801"/>
    <n v="7801"/>
    <x v="10"/>
    <x v="0"/>
    <s v="MS: HB &amp; INC: LAUNDRY                             "/>
    <n v="0"/>
    <n v="152.61000000000001"/>
    <n v="0"/>
    <n v="152.61000000000001"/>
    <s v="P  "/>
    <n v="919"/>
    <s v="7"/>
    <s v="7801"/>
    <s v="2"/>
    <s v="211"/>
  </r>
  <r>
    <s v="7801211034026MRCZZ11"/>
    <s v="7801"/>
    <n v="7801"/>
    <x v="10"/>
    <x v="0"/>
    <s v="MS: ALL - TRAVEL OR MOTOR VEHICLE                 "/>
    <n v="0"/>
    <n v="80000"/>
    <n v="0"/>
    <n v="80000"/>
    <s v="P  "/>
    <n v="102912"/>
    <s v="7"/>
    <s v="7801"/>
    <s v="2"/>
    <s v="211"/>
  </r>
  <r>
    <s v="7801211044026MRCZZ11"/>
    <s v="7801"/>
    <n v="7801"/>
    <x v="10"/>
    <x v="0"/>
    <s v="MS: SRB - ACTING ALLOWANCE                        "/>
    <n v="0"/>
    <n v="150612.95000000001"/>
    <n v="0"/>
    <n v="150612.95000000001"/>
    <s v="P  "/>
    <n v="171994"/>
    <s v="7"/>
    <s v="7801"/>
    <s v="2"/>
    <s v="211"/>
  </r>
  <r>
    <s v="7801211046026MRCZZ11"/>
    <s v="7801"/>
    <n v="7801"/>
    <x v="10"/>
    <x v="0"/>
    <s v="MS: SRB - ANNUAL BONUS                            "/>
    <n v="0"/>
    <n v="71632.800000000003"/>
    <n v="0"/>
    <n v="71632.800000000003"/>
    <s v="P  "/>
    <n v="186010"/>
    <s v="7"/>
    <s v="7801"/>
    <s v="2"/>
    <s v="211"/>
  </r>
  <r>
    <s v="7801211050026MRCZZ11"/>
    <s v="7801"/>
    <n v="7801"/>
    <x v="10"/>
    <x v="0"/>
    <s v="MS: SRB - LONG SERVICE AWARD                      "/>
    <n v="0"/>
    <n v="1740.75"/>
    <n v="0"/>
    <n v="1740.75"/>
    <s v="P  "/>
    <n v="8842"/>
    <s v="7"/>
    <s v="7801"/>
    <s v="2"/>
    <s v="211"/>
  </r>
  <r>
    <s v="7801213001026MRCZZ11"/>
    <s v="7801"/>
    <n v="7801"/>
    <x v="10"/>
    <x v="0"/>
    <s v="MS: SOC CONTR - BARGAINING COUNCIL                "/>
    <n v="0"/>
    <n v="411.26"/>
    <n v="0"/>
    <n v="420.01"/>
    <s v="P  "/>
    <n v="530"/>
    <s v="7"/>
    <s v="7801"/>
    <s v="2"/>
    <s v="213"/>
  </r>
  <r>
    <s v="7801213010026MRCZZ11"/>
    <s v="7801"/>
    <n v="7801"/>
    <x v="10"/>
    <x v="0"/>
    <s v="MS: SOC CONTR - GROUP LIFE INSURANCE              "/>
    <n v="0"/>
    <n v="13152.48"/>
    <n v="0"/>
    <n v="13374.56"/>
    <s v="P  "/>
    <n v="16929"/>
    <s v="7"/>
    <s v="7801"/>
    <s v="2"/>
    <s v="213"/>
  </r>
  <r>
    <s v="7801213020026MRCZZ11"/>
    <s v="7801"/>
    <n v="7801"/>
    <x v="10"/>
    <x v="0"/>
    <s v="MS: SOC CONTR - MEDICAL                           "/>
    <n v="0"/>
    <n v="153700.39000000001"/>
    <n v="0"/>
    <n v="153700.39000000001"/>
    <s v="P  "/>
    <n v="219934"/>
    <s v="7"/>
    <s v="7801"/>
    <s v="2"/>
    <s v="213"/>
  </r>
  <r>
    <s v="7801213030026MRCZZ11"/>
    <s v="7801"/>
    <n v="7801"/>
    <x v="10"/>
    <x v="0"/>
    <s v="MS: SOC CONTR - PENSION                           "/>
    <n v="0"/>
    <n v="293080.62"/>
    <n v="0"/>
    <n v="295717.59999999998"/>
    <s v="P  "/>
    <n v="329330"/>
    <s v="7"/>
    <s v="7801"/>
    <s v="2"/>
    <s v="213"/>
  </r>
  <r>
    <s v="7801213040026MRCZZ11"/>
    <s v="7801"/>
    <n v="7801"/>
    <x v="10"/>
    <x v="0"/>
    <s v="MS: SOC CONTR - UNEMPLOYMENT INSUR FUND           "/>
    <n v="0"/>
    <n v="7011.32"/>
    <n v="0"/>
    <n v="7138.55"/>
    <s v="P  "/>
    <n v="9565"/>
    <s v="7"/>
    <s v="7801"/>
    <s v="2"/>
    <s v="213"/>
  </r>
  <r>
    <s v="7801230451026MRCZZ11"/>
    <s v="7801"/>
    <n v="7801"/>
    <x v="10"/>
    <x v="0"/>
    <s v="OC: PRINTING &amp; PUBLICATIONS                       "/>
    <n v="0"/>
    <n v="0"/>
    <n v="0"/>
    <n v="0"/>
    <s v="P  "/>
    <n v="45"/>
    <s v="7"/>
    <s v="7801"/>
    <s v="2"/>
    <s v="230"/>
  </r>
  <r>
    <s v="7801230452026MRCZZ11"/>
    <s v="7801"/>
    <n v="7801"/>
    <x v="10"/>
    <x v="0"/>
    <s v="OC: PROFESSIONAL BODIES M/SHIP &amp; SUBS             "/>
    <n v="0"/>
    <n v="0"/>
    <n v="0"/>
    <n v="0"/>
    <s v="P  "/>
    <n v="3"/>
    <s v="7"/>
    <s v="7801"/>
    <s v="2"/>
    <s v="230"/>
  </r>
  <r>
    <s v="7801230511026MRCZZ11"/>
    <s v="7801"/>
    <n v="7801"/>
    <x v="10"/>
    <x v="0"/>
    <s v="OC: REG FEES NATIONAL                             "/>
    <n v="0"/>
    <n v="3550"/>
    <n v="0"/>
    <n v="3550"/>
    <s v="P  "/>
    <n v="3725"/>
    <s v="7"/>
    <s v="7801"/>
    <s v="2"/>
    <s v="230"/>
  </r>
  <r>
    <s v="7801230541026MRCZZ11"/>
    <s v="7801"/>
    <n v="7801"/>
    <x v="10"/>
    <x v="0"/>
    <s v="OC: SKILLS DEVELOPMENT FUND LEVY                  "/>
    <n v="0"/>
    <n v="19767.330000000002"/>
    <n v="0"/>
    <n v="19907.03"/>
    <s v="P  "/>
    <n v="0"/>
    <s v="7"/>
    <s v="7801"/>
    <s v="2"/>
    <s v="230"/>
  </r>
  <r>
    <s v="7801230610026MRCZZ11"/>
    <s v="7801"/>
    <n v="7801"/>
    <x v="10"/>
    <x v="0"/>
    <s v="OC: UNIFORM &amp; PROTECTIVE CLOTHING                 "/>
    <n v="0"/>
    <n v="0"/>
    <n v="0"/>
    <n v="0"/>
    <s v="P  "/>
    <n v="0"/>
    <s v="7"/>
    <s v="7801"/>
    <s v="2"/>
    <s v="230"/>
  </r>
  <r>
    <s v="7801232360026MRCZZ11"/>
    <s v="7801"/>
    <n v="7801"/>
    <x v="10"/>
    <x v="0"/>
    <s v="INVENTORY - MATERIALS &amp; SUPPLIES                  "/>
    <n v="0"/>
    <n v="2459.92"/>
    <n v="0"/>
    <n v="2459.92"/>
    <s v="P  "/>
    <n v="4329"/>
    <s v="7"/>
    <s v="7801"/>
    <s v="2"/>
    <s v="232"/>
  </r>
  <r>
    <s v="7801232360D26MRCZZ11"/>
    <s v="7801"/>
    <n v="7801"/>
    <x v="10"/>
    <x v="0"/>
    <s v="INVENTORY - MATERIALS &amp; SUPPLIES(PRINT&amp;           "/>
    <n v="0"/>
    <n v="8425.5400000000009"/>
    <n v="0"/>
    <n v="8425.5400000000009"/>
    <s v="P  "/>
    <n v="8477"/>
    <s v="7"/>
    <s v="7801"/>
    <s v="2"/>
    <s v="232"/>
  </r>
  <r>
    <s v="7801395017026MRC1H11"/>
    <s v="7801"/>
    <n v="7801"/>
    <x v="10"/>
    <x v="1"/>
    <s v="DPT CHG - FUEL RECHARGE                           "/>
    <n v="0"/>
    <n v="0"/>
    <n v="0"/>
    <n v="0"/>
    <s v="P  "/>
    <n v="595431"/>
    <s v="7"/>
    <s v="7801"/>
    <s v="3"/>
    <s v="395"/>
  </r>
  <r>
    <s v="7801395023026MRC1L11"/>
    <s v="7801"/>
    <n v="7801"/>
    <x v="10"/>
    <x v="1"/>
    <s v="DPT CHG INSURANCE FEES                            "/>
    <n v="0"/>
    <n v="0"/>
    <n v="0"/>
    <n v="0"/>
    <s v="P  "/>
    <n v="0"/>
    <s v="7"/>
    <s v="7801"/>
    <s v="3"/>
    <s v="395"/>
  </r>
  <r>
    <s v="7801395049026MRC2A11"/>
    <s v="7801"/>
    <n v="7801"/>
    <x v="10"/>
    <x v="1"/>
    <s v="DPT CHG TELEPHONE                                 "/>
    <n v="0"/>
    <n v="53309.97"/>
    <n v="0"/>
    <n v="53309.97"/>
    <s v="P  "/>
    <n v="122470"/>
    <s v="7"/>
    <s v="7801"/>
    <s v="3"/>
    <s v="395"/>
  </r>
  <r>
    <s v="78013996050ZZZZZZZ11"/>
    <s v="7801"/>
    <n v="7801"/>
    <x v="10"/>
    <x v="1"/>
    <s v="TRF TO ACC SURPLUS DEFICIT                        "/>
    <n v="0"/>
    <n v="0"/>
    <n v="-2378960.62"/>
    <n v="-2378960.62"/>
    <s v="P  "/>
    <n v="0"/>
    <s v="7"/>
    <s v="7801"/>
    <s v="3"/>
    <s v="399"/>
  </r>
  <r>
    <s v="78013996100ZZZZZZZ11"/>
    <s v="7801"/>
    <n v="7801"/>
    <x v="10"/>
    <x v="1"/>
    <s v="TRF FROM ACC SURPLUS DEFICIT                      "/>
    <n v="0"/>
    <n v="0"/>
    <n v="0"/>
    <n v="0"/>
    <s v="P  "/>
    <n v="0"/>
    <s v="7"/>
    <s v="7801"/>
    <s v="3"/>
    <s v="399"/>
  </r>
  <r>
    <s v="78018100010ZZZZZZZ11"/>
    <s v="7801"/>
    <n v="7801"/>
    <x v="10"/>
    <x v="2"/>
    <s v="ACC SUR/(DEF): OPENING BALANCE                    "/>
    <n v="2706413.72"/>
    <n v="0"/>
    <n v="0"/>
    <n v="2706413.72"/>
    <s v="GP "/>
    <n v="0"/>
    <s v="7"/>
    <s v="7801"/>
    <s v="8"/>
    <s v="810"/>
  </r>
  <r>
    <s v="78018100020ZZZZZZZ11"/>
    <s v="7801"/>
    <n v="7801"/>
    <x v="10"/>
    <x v="2"/>
    <s v="ACC SUR/(DEF): CHANGES IN ACC POLICY              "/>
    <n v="0"/>
    <n v="0"/>
    <n v="0"/>
    <n v="0"/>
    <s v="GP "/>
    <n v="0"/>
    <s v="7"/>
    <s v="7801"/>
    <s v="8"/>
    <s v="810"/>
  </r>
  <r>
    <s v="78018100030ZZZZZZZ11"/>
    <s v="7801"/>
    <n v="7801"/>
    <x v="10"/>
    <x v="2"/>
    <s v="ACC SUR/(DEF): CORREC PRIOR PERIOD ERROR          "/>
    <n v="0"/>
    <n v="0"/>
    <n v="0"/>
    <n v="0"/>
    <s v="GP "/>
    <n v="0"/>
    <s v="7"/>
    <s v="7801"/>
    <s v="8"/>
    <s v="810"/>
  </r>
  <r>
    <s v="78018100040ZZZZZZZ11"/>
    <s v="7801"/>
    <n v="7801"/>
    <x v="10"/>
    <x v="2"/>
    <s v="ACC SUR/(DEF): TRF TO/FROM ACCUM SURPLUS          "/>
    <n v="0"/>
    <n v="2378960.62"/>
    <n v="0"/>
    <n v="2378960.62"/>
    <s v="GP "/>
    <n v="0"/>
    <s v="7"/>
    <s v="7801"/>
    <s v="8"/>
    <s v="810"/>
  </r>
  <r>
    <s v="78018100050ZZZZZZZ11"/>
    <s v="7801"/>
    <n v="7801"/>
    <x v="10"/>
    <x v="2"/>
    <s v="ACC SUR/(DEF): TRF TO/FROM RESERVES               "/>
    <n v="0"/>
    <n v="0"/>
    <n v="0"/>
    <n v="0"/>
    <s v="GP "/>
    <n v="0"/>
    <s v="7"/>
    <s v="7801"/>
    <s v="8"/>
    <s v="810"/>
  </r>
  <r>
    <s v="78018100060ZZZZZZZ11"/>
    <s v="7801"/>
    <n v="7801"/>
    <x v="10"/>
    <x v="2"/>
    <s v="ACC SUR/(DEF): DEPRECIATION OFFSETS               "/>
    <n v="0"/>
    <n v="0"/>
    <n v="0"/>
    <n v="0"/>
    <s v="GP "/>
    <n v="0"/>
    <s v="7"/>
    <s v="7801"/>
    <s v="8"/>
    <s v="810"/>
  </r>
  <r>
    <s v="7811211001026NSQZZ11"/>
    <s v="7811"/>
    <n v="7811"/>
    <x v="10"/>
    <x v="0"/>
    <s v="MS: SAL &amp; ALL: BASIC SALARY &amp; WAGES               "/>
    <n v="0"/>
    <n v="13128083.52"/>
    <n v="0"/>
    <n v="14017206.82"/>
    <s v="P  "/>
    <n v="16647086"/>
    <s v="7"/>
    <s v="7811"/>
    <s v="2"/>
    <s v="211"/>
  </r>
  <r>
    <s v="7811211022026NSQZZ11"/>
    <s v="7811"/>
    <n v="7811"/>
    <x v="10"/>
    <x v="0"/>
    <s v="MS: ALL - CELLULAR &amp; TELEPHONE                    "/>
    <n v="0"/>
    <n v="20700"/>
    <n v="0"/>
    <n v="21600"/>
    <s v="P  "/>
    <n v="22800"/>
    <s v="7"/>
    <s v="7811"/>
    <s v="2"/>
    <s v="211"/>
  </r>
  <r>
    <s v="7811211026026NSQZZ11"/>
    <s v="7811"/>
    <n v="7811"/>
    <x v="10"/>
    <x v="0"/>
    <s v="MS: HB &amp; INC: HOUSING BENEFITS                    "/>
    <n v="0"/>
    <n v="91203.59"/>
    <n v="0"/>
    <n v="91203.59"/>
    <s v="P  "/>
    <n v="204960"/>
    <s v="7"/>
    <s v="7811"/>
    <s v="2"/>
    <s v="211"/>
  </r>
  <r>
    <s v="7811211034026NSQZZ11"/>
    <s v="7811"/>
    <n v="7811"/>
    <x v="10"/>
    <x v="0"/>
    <s v="MS: ALL - TRAVEL OR MOTOR VEHICLE                 "/>
    <n v="0"/>
    <n v="739359.87"/>
    <n v="0"/>
    <n v="740307.25"/>
    <s v="P  "/>
    <n v="806237"/>
    <s v="7"/>
    <s v="7811"/>
    <s v="2"/>
    <s v="211"/>
  </r>
  <r>
    <s v="7811211036026NSQZZ11"/>
    <s v="7811"/>
    <n v="7811"/>
    <x v="10"/>
    <x v="0"/>
    <s v="MS: OVERTIME - NON STRUCTURED                     "/>
    <n v="0"/>
    <n v="584605.32999999996"/>
    <n v="0"/>
    <n v="668871.66"/>
    <s v="P  "/>
    <n v="569459"/>
    <s v="7"/>
    <s v="7811"/>
    <s v="2"/>
    <s v="211"/>
  </r>
  <r>
    <s v="7811211038026NSQZZ11"/>
    <s v="7811"/>
    <n v="7811"/>
    <x v="10"/>
    <x v="0"/>
    <s v="MS: OVERTIME - STRUCTURED                         "/>
    <n v="0"/>
    <n v="102536.25"/>
    <n v="0"/>
    <n v="121735.95"/>
    <s v="P  "/>
    <n v="66714"/>
    <s v="7"/>
    <s v="7811"/>
    <s v="2"/>
    <s v="211"/>
  </r>
  <r>
    <s v="7811211044026NSQZZ11"/>
    <s v="7811"/>
    <n v="7811"/>
    <x v="10"/>
    <x v="0"/>
    <s v="MS: SRB - ACTING ALLOWANCE                        "/>
    <n v="0"/>
    <n v="215135.09"/>
    <n v="0"/>
    <n v="224567.59"/>
    <s v="P  "/>
    <n v="227596"/>
    <s v="7"/>
    <s v="7811"/>
    <s v="2"/>
    <s v="211"/>
  </r>
  <r>
    <s v="7811211046026NSQZZ11"/>
    <s v="7811"/>
    <n v="7811"/>
    <x v="10"/>
    <x v="0"/>
    <s v="MS: SRB - ANNUAL BONUS                            "/>
    <n v="0"/>
    <n v="1182199.32"/>
    <n v="0"/>
    <n v="1183369.99"/>
    <s v="P  "/>
    <n v="1427537"/>
    <s v="7"/>
    <s v="7811"/>
    <s v="2"/>
    <s v="211"/>
  </r>
  <r>
    <s v="7811211050026NSQZZ11"/>
    <s v="7811"/>
    <n v="7811"/>
    <x v="10"/>
    <x v="0"/>
    <s v="MS: SRB - LONG SERVICE AWARD                      "/>
    <n v="0"/>
    <n v="232272.84"/>
    <n v="0"/>
    <n v="238328.12"/>
    <s v="P  "/>
    <n v="179198"/>
    <s v="7"/>
    <s v="7811"/>
    <s v="2"/>
    <s v="211"/>
  </r>
  <r>
    <s v="7811211056026NSQZZ11"/>
    <s v="7811"/>
    <n v="7811"/>
    <x v="10"/>
    <x v="0"/>
    <s v="MS: SRB - STANDBY ALLOWANCE                       "/>
    <n v="0"/>
    <n v="516587.88"/>
    <n v="0"/>
    <n v="563795.4"/>
    <s v="P  "/>
    <n v="529507"/>
    <s v="7"/>
    <s v="7811"/>
    <s v="2"/>
    <s v="211"/>
  </r>
  <r>
    <s v="7811211063026NSQZZ11"/>
    <s v="7811"/>
    <n v="7811"/>
    <x v="10"/>
    <x v="0"/>
    <s v="MS: SRB - NON PENSIONABLE                         "/>
    <n v="0"/>
    <n v="6799.42"/>
    <n v="0"/>
    <n v="7547.03"/>
    <s v="P  "/>
    <n v="0"/>
    <s v="7"/>
    <s v="7811"/>
    <s v="2"/>
    <s v="211"/>
  </r>
  <r>
    <s v="7811213001026NSQZZ11"/>
    <s v="7811"/>
    <n v="7811"/>
    <x v="10"/>
    <x v="0"/>
    <s v="MS: SOC CONTR - BARGAINING COUNCIL                "/>
    <n v="0"/>
    <n v="5582.51"/>
    <n v="0"/>
    <n v="5993.76"/>
    <s v="P  "/>
    <n v="7526"/>
    <s v="7"/>
    <s v="7811"/>
    <s v="2"/>
    <s v="213"/>
  </r>
  <r>
    <s v="7811213010026NSQZZ11"/>
    <s v="7811"/>
    <n v="7811"/>
    <x v="10"/>
    <x v="0"/>
    <s v="MS: SOC CONTR - GROUP LIFE INSURANCE              "/>
    <n v="0"/>
    <n v="145294.82"/>
    <n v="0"/>
    <n v="156961.68"/>
    <s v="P  "/>
    <n v="205602"/>
    <s v="7"/>
    <s v="7811"/>
    <s v="2"/>
    <s v="213"/>
  </r>
  <r>
    <s v="7811213020026NSQZZ11"/>
    <s v="7811"/>
    <n v="7811"/>
    <x v="10"/>
    <x v="0"/>
    <s v="MS: SOC CONTR - MEDICAL                           "/>
    <n v="0"/>
    <n v="1394825.77"/>
    <n v="0"/>
    <n v="1395375.37"/>
    <s v="P  "/>
    <n v="1818626"/>
    <s v="7"/>
    <s v="7811"/>
    <s v="2"/>
    <s v="213"/>
  </r>
  <r>
    <s v="7811213030026NSQZZ11"/>
    <s v="7811"/>
    <n v="7811"/>
    <x v="10"/>
    <x v="0"/>
    <s v="MS: SOC CONTR - PENSION                           "/>
    <n v="0"/>
    <n v="2354740.7799999998"/>
    <n v="0"/>
    <n v="2515875.14"/>
    <s v="P  "/>
    <n v="4168364"/>
    <s v="7"/>
    <s v="7811"/>
    <s v="2"/>
    <s v="213"/>
  </r>
  <r>
    <s v="7811213040026NSQZZ11"/>
    <s v="7811"/>
    <n v="7811"/>
    <x v="10"/>
    <x v="0"/>
    <s v="MS: SOC CONTR - UNEMPLOYMENT INSUR FUND           "/>
    <n v="0"/>
    <n v="96356.67"/>
    <n v="0"/>
    <n v="101677.23"/>
    <s v="P  "/>
    <n v="135823"/>
    <s v="7"/>
    <s v="7811"/>
    <s v="2"/>
    <s v="213"/>
  </r>
  <r>
    <s v="7811228361R26FLTZZ11"/>
    <s v="7811"/>
    <n v="7811"/>
    <x v="10"/>
    <x v="0"/>
    <s v="CONTR: MAINT OF EQUIP(VEHICLE REAIRS)             "/>
    <n v="0"/>
    <n v="15537093.630000001"/>
    <n v="0"/>
    <n v="15537093.630000001"/>
    <s v="P  "/>
    <n v="19540000"/>
    <s v="7"/>
    <s v="7811"/>
    <s v="2"/>
    <s v="228"/>
  </r>
  <r>
    <s v="7811228361Z26FLTZZ11"/>
    <s v="7811"/>
    <n v="7811"/>
    <x v="10"/>
    <x v="0"/>
    <s v="CONTR: MAINT OF EQUIP(TYRES &amp; TUBES)              "/>
    <n v="0"/>
    <n v="460318.92"/>
    <n v="0"/>
    <n v="460318.92"/>
    <s v="P  "/>
    <n v="5500000"/>
    <s v="7"/>
    <s v="7811"/>
    <s v="2"/>
    <s v="228"/>
  </r>
  <r>
    <s v="7811230012026MRCZZ11"/>
    <s v="7811"/>
    <n v="7811"/>
    <x v="10"/>
    <x v="0"/>
    <s v="OC: ADV/PUB/MARK - CORP &amp; MUN ACTIVITIES          "/>
    <n v="0"/>
    <n v="0"/>
    <n v="0"/>
    <n v="0"/>
    <s v="P  "/>
    <n v="0"/>
    <s v="7"/>
    <s v="7811"/>
    <s v="2"/>
    <s v="230"/>
  </r>
  <r>
    <s v="7811230018026MRCZZ11"/>
    <s v="7811"/>
    <n v="7811"/>
    <x v="10"/>
    <x v="0"/>
    <s v="OC: ADV/PUB/MARK - TENDERS                        "/>
    <n v="0"/>
    <n v="21595.17"/>
    <n v="0"/>
    <n v="21595.17"/>
    <s v="P  "/>
    <n v="25407"/>
    <s v="7"/>
    <s v="7811"/>
    <s v="2"/>
    <s v="230"/>
  </r>
  <r>
    <s v="7811230040026MRCZZ11"/>
    <s v="7811"/>
    <n v="7811"/>
    <x v="10"/>
    <x v="0"/>
    <s v="OC: BC/FAC/C FEES - BANK ACCOUNTS                 "/>
    <n v="0"/>
    <n v="4662.76"/>
    <n v="0"/>
    <n v="4662.76"/>
    <s v="P  "/>
    <n v="0"/>
    <s v="7"/>
    <s v="7811"/>
    <s v="2"/>
    <s v="230"/>
  </r>
  <r>
    <s v="7811230070026MRCZZ11"/>
    <s v="7811"/>
    <n v="7811"/>
    <x v="10"/>
    <x v="0"/>
    <s v="OC: CLEAN SERV - LAUNDRY SERVICES                 "/>
    <n v="0"/>
    <n v="106836.41"/>
    <n v="0"/>
    <n v="106836.41"/>
    <s v="P  "/>
    <n v="124274"/>
    <s v="7"/>
    <s v="7811"/>
    <s v="2"/>
    <s v="230"/>
  </r>
  <r>
    <s v="7811230333F26FLTZZ11"/>
    <s v="7811"/>
    <n v="7811"/>
    <x v="10"/>
    <x v="0"/>
    <s v="OC: LIC - VEHICLE LIC &amp; REGIST  FLEET             "/>
    <n v="0"/>
    <n v="5519042.6699999999"/>
    <n v="0"/>
    <n v="5519042.6699999999"/>
    <s v="P  "/>
    <n v="6000000"/>
    <s v="7"/>
    <s v="7811"/>
    <s v="2"/>
    <s v="230"/>
  </r>
  <r>
    <s v="7811230541026NSQZZ11"/>
    <s v="7811"/>
    <n v="7811"/>
    <x v="10"/>
    <x v="0"/>
    <s v="OC: SKILLS DEVELOPMENT FUND LEVY                  "/>
    <n v="0"/>
    <n v="172043.03"/>
    <n v="0"/>
    <n v="183195.08"/>
    <s v="P  "/>
    <n v="0"/>
    <s v="7"/>
    <s v="7811"/>
    <s v="2"/>
    <s v="230"/>
  </r>
  <r>
    <s v="7811230610026MRCZZ11"/>
    <s v="7811"/>
    <n v="7811"/>
    <x v="10"/>
    <x v="0"/>
    <s v="OC: UNIFORM &amp; PROTECTIVE CLOTHING                 "/>
    <n v="0"/>
    <n v="56670.15"/>
    <n v="0"/>
    <n v="56670.15"/>
    <s v="P  "/>
    <n v="63684"/>
    <s v="7"/>
    <s v="7811"/>
    <s v="2"/>
    <s v="230"/>
  </r>
  <r>
    <s v="7811230630026MRCZZ11"/>
    <s v="7811"/>
    <n v="7811"/>
    <x v="10"/>
    <x v="0"/>
    <s v="OC: VEHICLE TRACKING                              "/>
    <n v="0"/>
    <n v="157001.44"/>
    <n v="0"/>
    <n v="157001.44"/>
    <s v="P  "/>
    <n v="4000000"/>
    <s v="7"/>
    <s v="7811"/>
    <s v="2"/>
    <s v="230"/>
  </r>
  <r>
    <s v="7811232061F26FLTZZ11"/>
    <s v="7811"/>
    <n v="7811"/>
    <x v="10"/>
    <x v="0"/>
    <s v="INV - CONS STORES - ZERO RATED (FUEL)             "/>
    <n v="0"/>
    <n v="21674350.859999999"/>
    <n v="0"/>
    <n v="21674350.859999999"/>
    <s v="P  "/>
    <n v="21652460"/>
    <s v="7"/>
    <s v="7811"/>
    <s v="2"/>
    <s v="232"/>
  </r>
  <r>
    <s v="7811232360026MRCZZ11"/>
    <s v="7811"/>
    <n v="7811"/>
    <x v="10"/>
    <x v="0"/>
    <s v="INVENTORY - MATERIALS &amp; SUPPLIES                  "/>
    <n v="0"/>
    <n v="44594.36"/>
    <n v="0"/>
    <n v="44594.36"/>
    <s v="P  "/>
    <n v="49231"/>
    <s v="7"/>
    <s v="7811"/>
    <s v="2"/>
    <s v="232"/>
  </r>
  <r>
    <s v="7811232360126MRCZZ11"/>
    <s v="7811"/>
    <n v="7811"/>
    <x v="10"/>
    <x v="0"/>
    <s v="INVENTORY - MATERIALS &amp; SUPPLIES(FUEL CO          "/>
    <n v="0"/>
    <n v="0"/>
    <n v="0"/>
    <n v="0"/>
    <s v="P  "/>
    <n v="2675"/>
    <s v="7"/>
    <s v="7811"/>
    <s v="2"/>
    <s v="232"/>
  </r>
  <r>
    <s v="7811272242026MRCZZ11"/>
    <s v="7811"/>
    <n v="7811"/>
    <x v="10"/>
    <x v="0"/>
    <s v="DEPRECIATION ELEC POWER PLANTS                    "/>
    <n v="0"/>
    <n v="0"/>
    <n v="0"/>
    <n v="0"/>
    <s v="P  "/>
    <n v="0"/>
    <s v="7"/>
    <s v="7811"/>
    <s v="2"/>
    <s v="272"/>
  </r>
  <r>
    <s v="7811272243026MRCZZ11"/>
    <s v="7811"/>
    <n v="7811"/>
    <x v="10"/>
    <x v="0"/>
    <s v="DEPRECIATION ELEC HV SUBSTATIONS                  "/>
    <n v="0"/>
    <n v="0"/>
    <n v="0"/>
    <n v="0"/>
    <s v="P  "/>
    <n v="0"/>
    <s v="7"/>
    <s v="7811"/>
    <s v="2"/>
    <s v="272"/>
  </r>
  <r>
    <s v="7811272244026MRCZZ11"/>
    <s v="7811"/>
    <n v="7811"/>
    <x v="10"/>
    <x v="0"/>
    <s v="DEPRECIATION ELEC HV SWITCHING STATIONS           "/>
    <n v="0"/>
    <n v="0"/>
    <n v="0"/>
    <n v="0"/>
    <s v="P  "/>
    <n v="0"/>
    <s v="7"/>
    <s v="7811"/>
    <s v="2"/>
    <s v="272"/>
  </r>
  <r>
    <s v="7811272245026MRCZZ11"/>
    <s v="7811"/>
    <n v="7811"/>
    <x v="10"/>
    <x v="0"/>
    <s v="DEPRECIATION ELEC HV TRANSM CONDUCTORS            "/>
    <n v="0"/>
    <n v="0"/>
    <n v="0"/>
    <n v="0"/>
    <s v="P  "/>
    <n v="0"/>
    <s v="7"/>
    <s v="7811"/>
    <s v="2"/>
    <s v="272"/>
  </r>
  <r>
    <s v="7811272246026MRCZZ11"/>
    <s v="7811"/>
    <n v="7811"/>
    <x v="10"/>
    <x v="0"/>
    <s v="DEPRECIATION ELEC MV SUBSTATIONS                  "/>
    <n v="0"/>
    <n v="0"/>
    <n v="0"/>
    <n v="0"/>
    <s v="P  "/>
    <n v="0"/>
    <s v="7"/>
    <s v="7811"/>
    <s v="2"/>
    <s v="272"/>
  </r>
  <r>
    <s v="7811272247026MRCZZ11"/>
    <s v="7811"/>
    <n v="7811"/>
    <x v="10"/>
    <x v="0"/>
    <s v="DEPRECIATION ELEC MV SWITCHING STATIONS           "/>
    <n v="0"/>
    <n v="0"/>
    <n v="0"/>
    <n v="0"/>
    <s v="P  "/>
    <n v="0"/>
    <s v="7"/>
    <s v="7811"/>
    <s v="2"/>
    <s v="272"/>
  </r>
  <r>
    <s v="7811272248026MRCZZ11"/>
    <s v="7811"/>
    <n v="7811"/>
    <x v="10"/>
    <x v="0"/>
    <s v="DEPRECIATION ELEC MV NETWORKS                     "/>
    <n v="0"/>
    <n v="0"/>
    <n v="0"/>
    <n v="0"/>
    <s v="P  "/>
    <n v="0"/>
    <s v="7"/>
    <s v="7811"/>
    <s v="2"/>
    <s v="272"/>
  </r>
  <r>
    <s v="7811272249026MRCZZ11"/>
    <s v="7811"/>
    <n v="7811"/>
    <x v="10"/>
    <x v="0"/>
    <s v="DEPRECIATION ELEC LV NETWORKS                     "/>
    <n v="0"/>
    <n v="0"/>
    <n v="0"/>
    <n v="0"/>
    <s v="P  "/>
    <n v="0"/>
    <s v="7"/>
    <s v="7811"/>
    <s v="2"/>
    <s v="272"/>
  </r>
  <r>
    <s v="7811272250026MRCZZ11"/>
    <s v="7811"/>
    <n v="7811"/>
    <x v="10"/>
    <x v="0"/>
    <s v="DEPRECIATION ELEC CAPITAL SPARES                  "/>
    <n v="0"/>
    <n v="0"/>
    <n v="0"/>
    <n v="0"/>
    <s v="P  "/>
    <n v="0"/>
    <s v="7"/>
    <s v="7811"/>
    <s v="2"/>
    <s v="272"/>
  </r>
  <r>
    <s v="7811272570026MRCZZ11"/>
    <s v="7811"/>
    <n v="7811"/>
    <x v="10"/>
    <x v="0"/>
    <s v="DEPRECIATION  TRANSPORT ASSETS                    "/>
    <n v="0"/>
    <n v="0"/>
    <n v="0"/>
    <n v="0"/>
    <s v="P  "/>
    <n v="6817751"/>
    <s v="7"/>
    <s v="7811"/>
    <s v="2"/>
    <s v="272"/>
  </r>
  <r>
    <s v="7811320175026MRCZZ11"/>
    <s v="7811"/>
    <n v="7811"/>
    <x v="10"/>
    <x v="1"/>
    <s v="PPE TRANSPORT ASSETS - GAINS                      "/>
    <n v="0"/>
    <n v="0"/>
    <n v="0"/>
    <n v="0"/>
    <s v="P  "/>
    <n v="0"/>
    <s v="7"/>
    <s v="7811"/>
    <s v="3"/>
    <s v="320"/>
  </r>
  <r>
    <s v="7811320180026MRCZZ11"/>
    <s v="7811"/>
    <n v="7811"/>
    <x v="10"/>
    <x v="3"/>
    <s v="PPE TRANSPORT ASSETS - LOSSES                     "/>
    <n v="0"/>
    <n v="0"/>
    <n v="0"/>
    <n v="0"/>
    <s v="P  "/>
    <n v="0"/>
    <s v="7"/>
    <s v="7811"/>
    <s v="3"/>
    <s v="320"/>
  </r>
  <r>
    <s v="7811350090026MRCZZ11"/>
    <s v="7811"/>
    <n v="7811"/>
    <x v="10"/>
    <x v="3"/>
    <s v="IL PPE: TRANSPORT ASSETS                          "/>
    <n v="0"/>
    <n v="0"/>
    <n v="0"/>
    <n v="0"/>
    <s v="P  "/>
    <n v="0"/>
    <s v="7"/>
    <s v="7811"/>
    <s v="3"/>
    <s v="350"/>
  </r>
  <r>
    <s v="7811360090026MRCZZ11"/>
    <s v="7811"/>
    <n v="7811"/>
    <x v="10"/>
    <x v="3"/>
    <s v="RIL PPE: TRANSPORT ASSETS                         "/>
    <n v="0"/>
    <n v="0"/>
    <n v="0"/>
    <n v="0"/>
    <s v="P  "/>
    <n v="0"/>
    <s v="7"/>
    <s v="7811"/>
    <s v="3"/>
    <s v="360"/>
  </r>
  <r>
    <s v="7811370015006MRCZZ11"/>
    <s v="7811"/>
    <n v="7811"/>
    <x v="10"/>
    <x v="1"/>
    <s v="INV - PHYSICAL &amp; NET-REL VALUE GAINS              "/>
    <n v="0"/>
    <n v="0"/>
    <n v="0"/>
    <n v="-7445760"/>
    <s v="P  "/>
    <n v="0"/>
    <s v="7"/>
    <s v="7811"/>
    <s v="3"/>
    <s v="370"/>
  </r>
  <r>
    <s v="7811370020006MRCZZ11"/>
    <s v="7811"/>
    <n v="7811"/>
    <x v="10"/>
    <x v="3"/>
    <s v="INV - PHYSICAL &amp; NET-REL VALUE LOSSES             "/>
    <n v="0"/>
    <n v="0"/>
    <n v="0"/>
    <n v="0"/>
    <s v="P  "/>
    <n v="0"/>
    <s v="7"/>
    <s v="7811"/>
    <s v="3"/>
    <s v="370"/>
  </r>
  <r>
    <s v="7811392002026MRC7711"/>
    <s v="7811"/>
    <n v="7811"/>
    <x v="10"/>
    <x v="1"/>
    <s v="DPT RECOVER:VEHICLE RENTAL                        "/>
    <n v="0"/>
    <n v="0"/>
    <n v="-3920499.58"/>
    <n v="-3920499.58"/>
    <s v="P  "/>
    <n v="-25816113"/>
    <s v="7"/>
    <s v="7811"/>
    <s v="3"/>
    <s v="392"/>
  </r>
  <r>
    <s v="7811392017026MRC7N11"/>
    <s v="7811"/>
    <n v="7811"/>
    <x v="10"/>
    <x v="1"/>
    <s v="DPT RECOVER:FUEL RECHARGE                         "/>
    <n v="0"/>
    <n v="0"/>
    <n v="-12259553.859999999"/>
    <n v="-12259553.859999999"/>
    <s v="P  "/>
    <n v="-20818850"/>
    <s v="7"/>
    <s v="7811"/>
    <s v="3"/>
    <s v="392"/>
  </r>
  <r>
    <s v="7811395002026MRC1211"/>
    <s v="7811"/>
    <n v="7811"/>
    <x v="10"/>
    <x v="1"/>
    <s v="DPT CHG - VEHICLE RENTAL                          "/>
    <n v="0"/>
    <n v="0"/>
    <n v="0"/>
    <n v="0"/>
    <s v="P  "/>
    <n v="753724"/>
    <s v="7"/>
    <s v="7811"/>
    <s v="3"/>
    <s v="395"/>
  </r>
  <r>
    <s v="7811395017026MRC1H11"/>
    <s v="7811"/>
    <n v="7811"/>
    <x v="10"/>
    <x v="1"/>
    <s v="DPT CHG - FUEL RECHARGE                           "/>
    <n v="0"/>
    <n v="198502.66"/>
    <n v="0"/>
    <n v="198502.66"/>
    <s v="P  "/>
    <n v="297716"/>
    <s v="7"/>
    <s v="7811"/>
    <s v="3"/>
    <s v="395"/>
  </r>
  <r>
    <s v="7811395023026MRC1L11"/>
    <s v="7811"/>
    <n v="7811"/>
    <x v="10"/>
    <x v="1"/>
    <s v="DPT CHG INSURANCE FEES                            "/>
    <n v="0"/>
    <n v="0"/>
    <n v="0"/>
    <n v="0"/>
    <s v="P  "/>
    <n v="0"/>
    <s v="7"/>
    <s v="7811"/>
    <s v="3"/>
    <s v="395"/>
  </r>
  <r>
    <s v="78113996050ZZZZZZZ11"/>
    <s v="7811"/>
    <n v="7811"/>
    <x v="10"/>
    <x v="1"/>
    <s v="TRF TO ACC SURPLUS DEFICIT                        "/>
    <n v="0"/>
    <n v="0"/>
    <n v="-42423121.329999998"/>
    <n v="-42423121.329999998"/>
    <s v="P  "/>
    <n v="0"/>
    <s v="7"/>
    <s v="7811"/>
    <s v="3"/>
    <s v="399"/>
  </r>
  <r>
    <s v="78113996100ZZZZZZZ11"/>
    <s v="7811"/>
    <n v="7811"/>
    <x v="10"/>
    <x v="1"/>
    <s v="TRF FROM ACC SURPLUS DEFICIT                      "/>
    <n v="0"/>
    <n v="0"/>
    <n v="0"/>
    <n v="0"/>
    <s v="P  "/>
    <n v="0"/>
    <s v="7"/>
    <s v="7811"/>
    <s v="3"/>
    <s v="399"/>
  </r>
  <r>
    <s v="78115513110ZZZZZZZ11"/>
    <s v="7811"/>
    <n v="7811"/>
    <x v="10"/>
    <x v="6"/>
    <s v="CONS STORES STD RATED ACC 11:OPEN BAL             "/>
    <n v="0"/>
    <n v="0"/>
    <n v="0"/>
    <n v="0"/>
    <s v="GP "/>
    <n v="0"/>
    <s v="7"/>
    <s v="7811"/>
    <s v="5"/>
    <s v="551"/>
  </r>
  <r>
    <s v="78115513120ZZZZZZZ11"/>
    <s v="7811"/>
    <n v="7811"/>
    <x v="10"/>
    <x v="6"/>
    <s v="CONS STORES STD RATED ACC 11:ACQUISITION          "/>
    <n v="0"/>
    <n v="0"/>
    <n v="0"/>
    <n v="0"/>
    <s v="GP "/>
    <n v="0"/>
    <s v="7"/>
    <s v="7811"/>
    <s v="5"/>
    <s v="551"/>
  </r>
  <r>
    <s v="78115513130ZZZZZZZ11"/>
    <s v="7811"/>
    <n v="7811"/>
    <x v="10"/>
    <x v="6"/>
    <s v="CONS STORES STD RATED ACC 11:ISSUES               "/>
    <n v="0"/>
    <n v="0"/>
    <n v="0"/>
    <n v="0"/>
    <s v="GP "/>
    <n v="0"/>
    <s v="7"/>
    <s v="7811"/>
    <s v="5"/>
    <s v="551"/>
  </r>
  <r>
    <s v="78115513140ZZZZZZZ11"/>
    <s v="7811"/>
    <n v="7811"/>
    <x v="10"/>
    <x v="6"/>
    <s v="CONS STORES STD RATED ACC 11:ADJUSTMENTS          "/>
    <n v="0"/>
    <n v="0"/>
    <n v="0"/>
    <n v="0"/>
    <s v="GP "/>
    <n v="0"/>
    <s v="7"/>
    <s v="7811"/>
    <s v="5"/>
    <s v="551"/>
  </r>
  <r>
    <s v="78115513150ZZZZZZZ11"/>
    <s v="7811"/>
    <n v="7811"/>
    <x v="10"/>
    <x v="6"/>
    <s v="CONS STORES STD RATED ACC 11:WRITE-OFFS           "/>
    <n v="0"/>
    <n v="0"/>
    <n v="0"/>
    <n v="0"/>
    <s v="GP "/>
    <n v="0"/>
    <s v="7"/>
    <s v="7811"/>
    <s v="5"/>
    <s v="551"/>
  </r>
  <r>
    <s v="78115530110ZZZZZZZ11"/>
    <s v="7811"/>
    <n v="7811"/>
    <x v="10"/>
    <x v="6"/>
    <s v="CONS STORES ZERO RATED ACC 001:OPEN BAL           "/>
    <n v="7530"/>
    <n v="0"/>
    <n v="0"/>
    <n v="7530"/>
    <s v="GP "/>
    <n v="0"/>
    <s v="7"/>
    <s v="7811"/>
    <s v="5"/>
    <s v="553"/>
  </r>
  <r>
    <s v="78115530120ZZZZZZZ11"/>
    <s v="7811"/>
    <n v="7811"/>
    <x v="10"/>
    <x v="6"/>
    <s v="CONS STORES ZERO RATED ACC 001:ACQUIS             "/>
    <n v="0"/>
    <n v="654739.26"/>
    <n v="0"/>
    <n v="654739.26"/>
    <s v="GP "/>
    <n v="0"/>
    <s v="7"/>
    <s v="7811"/>
    <s v="5"/>
    <s v="553"/>
  </r>
  <r>
    <s v="78115530130ZZZZZZZ11"/>
    <s v="7811"/>
    <n v="7811"/>
    <x v="10"/>
    <x v="6"/>
    <s v="CONS STORES ZERO RATED ACC 001:ISSUES             "/>
    <n v="0"/>
    <n v="0"/>
    <n v="-641188.92000000004"/>
    <n v="-641188.92000000004"/>
    <s v="GP "/>
    <n v="0"/>
    <s v="7"/>
    <s v="7811"/>
    <s v="5"/>
    <s v="553"/>
  </r>
  <r>
    <s v="78115530140ZZZZZZZ11"/>
    <s v="7811"/>
    <n v="7811"/>
    <x v="10"/>
    <x v="6"/>
    <s v="CONS STORES ZERO RATED ACC 001 ADJ                "/>
    <n v="0"/>
    <n v="0"/>
    <n v="0"/>
    <n v="0"/>
    <s v="GP "/>
    <n v="0"/>
    <s v="7"/>
    <s v="7811"/>
    <s v="5"/>
    <s v="553"/>
  </r>
  <r>
    <s v="78115530150ZZZZZZZ11"/>
    <s v="7811"/>
    <n v="7811"/>
    <x v="10"/>
    <x v="6"/>
    <s v="CONS STORES ZERO RATED ACC 001:WRITE-OFF          "/>
    <n v="0"/>
    <n v="0"/>
    <n v="-14506.74"/>
    <n v="-14506.74"/>
    <s v="GP "/>
    <n v="0"/>
    <s v="7"/>
    <s v="7811"/>
    <s v="5"/>
    <s v="553"/>
  </r>
  <r>
    <s v="78115530210ZZZZZZZ11"/>
    <s v="7811"/>
    <n v="7811"/>
    <x v="10"/>
    <x v="6"/>
    <s v="CONS STORES ZERO RATED ACC 002:OPEN BAL           "/>
    <n v="10913"/>
    <n v="0"/>
    <n v="0"/>
    <n v="10913"/>
    <s v="GP "/>
    <n v="0"/>
    <s v="7"/>
    <s v="7811"/>
    <s v="5"/>
    <s v="553"/>
  </r>
  <r>
    <s v="78115530220ZZZZZZZ11"/>
    <s v="7811"/>
    <n v="7811"/>
    <x v="10"/>
    <x v="6"/>
    <s v="CONS STORES ZERO RATED ACC 002:ACQUIS             "/>
    <n v="0"/>
    <n v="3318833.74"/>
    <n v="0"/>
    <n v="3318833.74"/>
    <s v="GP "/>
    <n v="0"/>
    <s v="7"/>
    <s v="7811"/>
    <s v="5"/>
    <s v="553"/>
  </r>
  <r>
    <s v="78115530230ZZZZZZZ11"/>
    <s v="7811"/>
    <n v="7811"/>
    <x v="10"/>
    <x v="6"/>
    <s v="CONS STORES ZERO RATED ACC 002:ISSUES             "/>
    <n v="0"/>
    <n v="0"/>
    <n v="-3258072.84"/>
    <n v="-3258072.84"/>
    <s v="GP "/>
    <n v="0"/>
    <s v="7"/>
    <s v="7811"/>
    <s v="5"/>
    <s v="553"/>
  </r>
  <r>
    <s v="78115530240ZZZZZZZ11"/>
    <s v="7811"/>
    <n v="7811"/>
    <x v="10"/>
    <x v="6"/>
    <s v="CONS STORES ZERO RATED ACC 002 ADJ                "/>
    <n v="0"/>
    <n v="0"/>
    <n v="0"/>
    <n v="0"/>
    <s v="GP "/>
    <n v="0"/>
    <s v="7"/>
    <s v="7811"/>
    <s v="5"/>
    <s v="553"/>
  </r>
  <r>
    <s v="78115530250ZZZZZZZ11"/>
    <s v="7811"/>
    <n v="7811"/>
    <x v="10"/>
    <x v="6"/>
    <s v="CONS STORES ZERO RATED ACC 002:WRITE-OFF          "/>
    <n v="0"/>
    <n v="0"/>
    <n v="-57833.9"/>
    <n v="-57833.9"/>
    <s v="GP "/>
    <n v="0"/>
    <s v="7"/>
    <s v="7811"/>
    <s v="5"/>
    <s v="553"/>
  </r>
  <r>
    <s v="78115530310ZZZZZZZ11"/>
    <s v="7811"/>
    <n v="7811"/>
    <x v="10"/>
    <x v="6"/>
    <s v="CONS STORES ZERO RATED ACC 003:OPEN BAL           "/>
    <n v="30873"/>
    <n v="0"/>
    <n v="0"/>
    <n v="30873"/>
    <s v="GP "/>
    <n v="0"/>
    <s v="7"/>
    <s v="7811"/>
    <s v="5"/>
    <s v="553"/>
  </r>
  <r>
    <s v="78115530320ZZZZZZZ11"/>
    <s v="7811"/>
    <n v="7811"/>
    <x v="10"/>
    <x v="6"/>
    <s v="CONS STORES ZERO RATED ACC 003:ACQUIS             "/>
    <n v="0"/>
    <n v="57836.6"/>
    <n v="0"/>
    <n v="57836.6"/>
    <s v="GP "/>
    <n v="0"/>
    <s v="7"/>
    <s v="7811"/>
    <s v="5"/>
    <s v="553"/>
  </r>
  <r>
    <s v="78115530330ZZZZZZZ11"/>
    <s v="7811"/>
    <n v="7811"/>
    <x v="10"/>
    <x v="6"/>
    <s v="CONS STORES ZERO RATED ACC 003:ISSUES             "/>
    <n v="0"/>
    <n v="0"/>
    <n v="-26987.52"/>
    <n v="-26987.52"/>
    <s v="GP "/>
    <n v="0"/>
    <s v="7"/>
    <s v="7811"/>
    <s v="5"/>
    <s v="553"/>
  </r>
  <r>
    <s v="78115530340ZZZZZZZ11"/>
    <s v="7811"/>
    <n v="7811"/>
    <x v="10"/>
    <x v="6"/>
    <s v="CONS STORES ZERO RATED ACC 003 ADJ                "/>
    <n v="0"/>
    <n v="0"/>
    <n v="0"/>
    <n v="0"/>
    <s v="GP "/>
    <n v="0"/>
    <s v="7"/>
    <s v="7811"/>
    <s v="5"/>
    <s v="553"/>
  </r>
  <r>
    <s v="78115530350ZZZZZZZ11"/>
    <s v="7811"/>
    <n v="7811"/>
    <x v="10"/>
    <x v="6"/>
    <s v="CONS STORES ZERO RATED ACC 003:WRITE-OFF          "/>
    <n v="0"/>
    <n v="0"/>
    <n v="-768.06"/>
    <n v="-768.06"/>
    <s v="GP "/>
    <n v="0"/>
    <s v="7"/>
    <s v="7811"/>
    <s v="5"/>
    <s v="553"/>
  </r>
  <r>
    <s v="78115530410ZZZZZZZ11"/>
    <s v="7811"/>
    <n v="7811"/>
    <x v="10"/>
    <x v="6"/>
    <s v="CONS STORES ZERO RATED ACC 004:OPEN BAL           "/>
    <n v="11821.95"/>
    <n v="0"/>
    <n v="0"/>
    <n v="11821.95"/>
    <s v="GP "/>
    <n v="0"/>
    <s v="7"/>
    <s v="7811"/>
    <s v="5"/>
    <s v="553"/>
  </r>
  <r>
    <s v="78115530420ZZZZZZZ11"/>
    <s v="7811"/>
    <n v="7811"/>
    <x v="10"/>
    <x v="6"/>
    <s v="CONS STORES ZERO RATED ACC 004:ACQUIS             "/>
    <n v="0"/>
    <n v="395231.62"/>
    <n v="0"/>
    <n v="395231.62"/>
    <s v="GP "/>
    <n v="653380688"/>
    <s v="7"/>
    <s v="7811"/>
    <s v="5"/>
    <s v="553"/>
  </r>
  <r>
    <s v="78115530430ZZZZZZZ11"/>
    <s v="7811"/>
    <n v="7811"/>
    <x v="10"/>
    <x v="6"/>
    <s v="CONS STORES ZERO RATED ACC 004:ISSUES             "/>
    <n v="0"/>
    <n v="0"/>
    <n v="-359592.67"/>
    <n v="-359592.67"/>
    <s v="GP "/>
    <n v="0"/>
    <s v="7"/>
    <s v="7811"/>
    <s v="5"/>
    <s v="553"/>
  </r>
  <r>
    <s v="78115530440ZZZZZZZ11"/>
    <s v="7811"/>
    <n v="7811"/>
    <x v="10"/>
    <x v="6"/>
    <s v="CONS STORES ZERO RATED ACC 004 ADJ                "/>
    <n v="0"/>
    <n v="0"/>
    <n v="0"/>
    <n v="0"/>
    <s v="GP "/>
    <n v="0"/>
    <s v="7"/>
    <s v="7811"/>
    <s v="5"/>
    <s v="553"/>
  </r>
  <r>
    <s v="78115530450ZZZZZZZ11"/>
    <s v="7811"/>
    <n v="7811"/>
    <x v="10"/>
    <x v="6"/>
    <s v="CONS STORES ZERO RATED ACC 004:WRITE-OFF          "/>
    <n v="0"/>
    <n v="0"/>
    <n v="-9525.9"/>
    <n v="-9525.9"/>
    <s v="GP "/>
    <n v="0"/>
    <s v="7"/>
    <s v="7811"/>
    <s v="5"/>
    <s v="553"/>
  </r>
  <r>
    <s v="78115530510ZZZZZZZ11"/>
    <s v="7811"/>
    <n v="7811"/>
    <x v="10"/>
    <x v="6"/>
    <s v="CONS STORES ZERO RATED ACC 005:OPEN BAL           "/>
    <n v="86184"/>
    <n v="0"/>
    <n v="0"/>
    <n v="86184"/>
    <s v="GP "/>
    <n v="0"/>
    <s v="7"/>
    <s v="7811"/>
    <s v="5"/>
    <s v="553"/>
  </r>
  <r>
    <s v="78115530520ZZZZZZZ11"/>
    <s v="7811"/>
    <n v="7811"/>
    <x v="10"/>
    <x v="6"/>
    <s v="CONS STORES ZERO RATED ACC 005:ACQUIS             "/>
    <n v="0"/>
    <n v="1864467.3"/>
    <n v="0"/>
    <n v="1864467.3"/>
    <s v="GP "/>
    <n v="0"/>
    <s v="7"/>
    <s v="7811"/>
    <s v="5"/>
    <s v="553"/>
  </r>
  <r>
    <s v="78115530530ZZZZZZZ11"/>
    <s v="7811"/>
    <n v="7811"/>
    <x v="10"/>
    <x v="6"/>
    <s v="CONS STORES ZERO RATED ACC 005:ISSUES             "/>
    <n v="0"/>
    <n v="0"/>
    <n v="-1892419.5"/>
    <n v="-1892419.5"/>
    <s v="GP "/>
    <n v="0"/>
    <s v="7"/>
    <s v="7811"/>
    <s v="5"/>
    <s v="553"/>
  </r>
  <r>
    <s v="78115530540ZZZZZZZ11"/>
    <s v="7811"/>
    <n v="7811"/>
    <x v="10"/>
    <x v="6"/>
    <s v="CONS STORES ZERO RATED ACC 005 ADJ                "/>
    <n v="0"/>
    <n v="0"/>
    <n v="0"/>
    <n v="0"/>
    <s v="GP "/>
    <n v="0"/>
    <s v="7"/>
    <s v="7811"/>
    <s v="5"/>
    <s v="553"/>
  </r>
  <r>
    <s v="78115530550ZZZZZZZ11"/>
    <s v="7811"/>
    <n v="7811"/>
    <x v="10"/>
    <x v="6"/>
    <s v="CONS STORES ZERO RATED ACC 005:WRITE-OFF          "/>
    <n v="0"/>
    <n v="0"/>
    <n v="-23631.8"/>
    <n v="-23631.8"/>
    <s v="GP "/>
    <n v="0"/>
    <s v="7"/>
    <s v="7811"/>
    <s v="5"/>
    <s v="553"/>
  </r>
  <r>
    <s v="78115530610ZZZZZZZ11"/>
    <s v="7811"/>
    <n v="7811"/>
    <x v="10"/>
    <x v="6"/>
    <s v="CONS STORES ZERO RATED ACC 006:OPEN BAL           "/>
    <n v="11505.84"/>
    <n v="0"/>
    <n v="0"/>
    <n v="11505.84"/>
    <s v="GP "/>
    <n v="0"/>
    <s v="7"/>
    <s v="7811"/>
    <s v="5"/>
    <s v="553"/>
  </r>
  <r>
    <s v="78115530620ZZZZZZZ11"/>
    <s v="7811"/>
    <n v="7811"/>
    <x v="10"/>
    <x v="6"/>
    <s v="CONS STORES ZERO RATED ACC 006:ACQUIS             "/>
    <n v="0"/>
    <n v="2791006.85"/>
    <n v="0"/>
    <n v="2791006.85"/>
    <s v="GP "/>
    <n v="0"/>
    <s v="7"/>
    <s v="7811"/>
    <s v="5"/>
    <s v="553"/>
  </r>
  <r>
    <s v="78115530630ZZZZZZZ11"/>
    <s v="7811"/>
    <n v="7811"/>
    <x v="10"/>
    <x v="6"/>
    <s v="CONS STORES ZERO RATED ACC 006:ISSUES             "/>
    <n v="0"/>
    <n v="0"/>
    <n v="-2751730.37"/>
    <n v="-2751730.37"/>
    <s v="GP "/>
    <n v="0"/>
    <s v="7"/>
    <s v="7811"/>
    <s v="5"/>
    <s v="553"/>
  </r>
  <r>
    <s v="78115530640ZZZZZZZ11"/>
    <s v="7811"/>
    <n v="7811"/>
    <x v="10"/>
    <x v="6"/>
    <s v="CONS STORES ZERO RATED ACC 006 ADJ                "/>
    <n v="0"/>
    <n v="0"/>
    <n v="0"/>
    <n v="0"/>
    <s v="GP "/>
    <n v="0"/>
    <s v="7"/>
    <s v="7811"/>
    <s v="5"/>
    <s v="553"/>
  </r>
  <r>
    <s v="78115530650ZZZZZZZ11"/>
    <s v="7811"/>
    <n v="7811"/>
    <x v="10"/>
    <x v="6"/>
    <s v="CONS STORES ZERO RATED ACC 006:WRITE-OFF          "/>
    <n v="0"/>
    <n v="0"/>
    <n v="-41087.82"/>
    <n v="-41087.82"/>
    <s v="GP "/>
    <n v="0"/>
    <s v="7"/>
    <s v="7811"/>
    <s v="5"/>
    <s v="553"/>
  </r>
  <r>
    <s v="78115530710ZZZZZZZ11"/>
    <s v="7811"/>
    <n v="7811"/>
    <x v="10"/>
    <x v="6"/>
    <s v="CONS STORES ZERO RATED ACC 007:OPEN BAL           "/>
    <n v="332582.03999999998"/>
    <n v="0"/>
    <n v="0"/>
    <n v="332582.03999999998"/>
    <s v="GP "/>
    <n v="0"/>
    <s v="7"/>
    <s v="7811"/>
    <s v="5"/>
    <s v="553"/>
  </r>
  <r>
    <s v="78115530720ZZZZZZZ11"/>
    <s v="7811"/>
    <n v="7811"/>
    <x v="10"/>
    <x v="6"/>
    <s v="CONS STORES ZERO RATED ACC 007:ACQUIS             "/>
    <n v="0"/>
    <n v="11558519.76"/>
    <n v="0"/>
    <n v="11558519.76"/>
    <s v="GP "/>
    <n v="0"/>
    <s v="7"/>
    <s v="7811"/>
    <s v="5"/>
    <s v="553"/>
  </r>
  <r>
    <s v="78115530730ZZZZZZZ11"/>
    <s v="7811"/>
    <n v="7811"/>
    <x v="10"/>
    <x v="6"/>
    <s v="CONS STORES ZERO RATED ACC 007:ISSUES             "/>
    <n v="0"/>
    <n v="0"/>
    <n v="-11842960.140000001"/>
    <n v="-11842960.140000001"/>
    <s v="GP "/>
    <n v="0"/>
    <s v="7"/>
    <s v="7811"/>
    <s v="5"/>
    <s v="553"/>
  </r>
  <r>
    <s v="78115530740ZZZZZZZ11"/>
    <s v="7811"/>
    <n v="7811"/>
    <x v="10"/>
    <x v="6"/>
    <s v="CONS STORES ZERO RATED ACC 007 ADJ                "/>
    <n v="0"/>
    <n v="0"/>
    <n v="0"/>
    <n v="0"/>
    <s v="GP "/>
    <n v="0"/>
    <s v="7"/>
    <s v="7811"/>
    <s v="5"/>
    <s v="553"/>
  </r>
  <r>
    <s v="78115530750ZZZZZZZ11"/>
    <s v="7811"/>
    <n v="7811"/>
    <x v="10"/>
    <x v="6"/>
    <s v="CONS STORES ZERO RATED ACC 007:WRITE-OFF          "/>
    <n v="0"/>
    <n v="0"/>
    <n v="0"/>
    <n v="0"/>
    <s v="GP "/>
    <n v="0"/>
    <s v="7"/>
    <s v="7811"/>
    <s v="5"/>
    <s v="553"/>
  </r>
  <r>
    <s v="78115530810ZZZZZZZ11"/>
    <s v="7811"/>
    <n v="7811"/>
    <x v="10"/>
    <x v="6"/>
    <s v="CONS STORES ZERO RATED ACC 008:OPEN BAL           "/>
    <n v="119392"/>
    <n v="0"/>
    <n v="0"/>
    <n v="119392"/>
    <s v="GP "/>
    <n v="0"/>
    <s v="7"/>
    <s v="7811"/>
    <s v="5"/>
    <s v="553"/>
  </r>
  <r>
    <s v="78115530820ZZZZZZZ11"/>
    <s v="7811"/>
    <n v="7811"/>
    <x v="10"/>
    <x v="6"/>
    <s v="CONS STORES ZERO RATED ACC 008:ACQUIS             "/>
    <n v="0"/>
    <n v="144442.4"/>
    <n v="0"/>
    <n v="144442.4"/>
    <s v="GP "/>
    <n v="0"/>
    <s v="7"/>
    <s v="7811"/>
    <s v="5"/>
    <s v="553"/>
  </r>
  <r>
    <s v="78115530830ZZZZZZZ11"/>
    <s v="7811"/>
    <n v="7811"/>
    <x v="10"/>
    <x v="6"/>
    <s v="CONS STORES ZERO RATED ACC 008:ISSUES             "/>
    <n v="0"/>
    <n v="0"/>
    <n v="-154494.39999999999"/>
    <n v="-154494.39999999999"/>
    <s v="GP "/>
    <n v="0"/>
    <s v="7"/>
    <s v="7811"/>
    <s v="5"/>
    <s v="553"/>
  </r>
  <r>
    <s v="78115530840ZZZZZZZ11"/>
    <s v="7811"/>
    <n v="7811"/>
    <x v="10"/>
    <x v="6"/>
    <s v="CONS STORES ZERO RATED ACC 008 ADJ                "/>
    <n v="0"/>
    <n v="0"/>
    <n v="0"/>
    <n v="0"/>
    <s v="GP "/>
    <n v="0"/>
    <s v="7"/>
    <s v="7811"/>
    <s v="5"/>
    <s v="553"/>
  </r>
  <r>
    <s v="78115530850ZZZZZZZ11"/>
    <s v="7811"/>
    <n v="7811"/>
    <x v="10"/>
    <x v="6"/>
    <s v="CONS STORES ZERO RATED ACC 008:WRITE-OFF          "/>
    <n v="0"/>
    <n v="0"/>
    <n v="0"/>
    <n v="0"/>
    <s v="GP "/>
    <n v="0"/>
    <s v="7"/>
    <s v="7811"/>
    <s v="5"/>
    <s v="553"/>
  </r>
  <r>
    <s v="78115530910ZZZZZZZ11"/>
    <s v="7811"/>
    <n v="7811"/>
    <x v="10"/>
    <x v="6"/>
    <s v="CONS STORES ZERO RATED ACC 009:OPEN BAL           "/>
    <n v="118920.52"/>
    <n v="0"/>
    <n v="0"/>
    <n v="118920.52"/>
    <s v="GP "/>
    <n v="0"/>
    <s v="7"/>
    <s v="7811"/>
    <s v="5"/>
    <s v="553"/>
  </r>
  <r>
    <s v="78115530920ZZZZZZZ11"/>
    <s v="7811"/>
    <n v="7811"/>
    <x v="10"/>
    <x v="6"/>
    <s v="CONS STORES ZERO RATED ACC 009:ACQUIS             "/>
    <n v="0"/>
    <n v="243624.7"/>
    <n v="0"/>
    <n v="243624.7"/>
    <s v="GP "/>
    <n v="0"/>
    <s v="7"/>
    <s v="7811"/>
    <s v="5"/>
    <s v="553"/>
  </r>
  <r>
    <s v="78115530930ZZZZZZZ11"/>
    <s v="7811"/>
    <n v="7811"/>
    <x v="10"/>
    <x v="6"/>
    <s v="CONS STORES ZERO RATED ACC 009:ISSUES             "/>
    <n v="0"/>
    <n v="0"/>
    <n v="-249230.22"/>
    <n v="-249230.22"/>
    <s v="GP "/>
    <n v="0"/>
    <s v="7"/>
    <s v="7811"/>
    <s v="5"/>
    <s v="553"/>
  </r>
  <r>
    <s v="78115530940ZZZZZZZ11"/>
    <s v="7811"/>
    <n v="7811"/>
    <x v="10"/>
    <x v="6"/>
    <s v="CONS STORES ZERO RATED ACC 009 ADJ                "/>
    <n v="0"/>
    <n v="0"/>
    <n v="0"/>
    <n v="0"/>
    <s v="GP "/>
    <n v="0"/>
    <s v="7"/>
    <s v="7811"/>
    <s v="5"/>
    <s v="553"/>
  </r>
  <r>
    <s v="78115530950ZZZZZZZ11"/>
    <s v="7811"/>
    <n v="7811"/>
    <x v="10"/>
    <x v="6"/>
    <s v="CONS STORES ZERO RATED ACC 009:WRITE-OFF          "/>
    <n v="0"/>
    <n v="0"/>
    <n v="-968.8"/>
    <n v="-968.8"/>
    <s v="GP "/>
    <n v="0"/>
    <s v="7"/>
    <s v="7811"/>
    <s v="5"/>
    <s v="553"/>
  </r>
  <r>
    <s v="78115531010ZZZZZZZ11"/>
    <s v="7811"/>
    <n v="7811"/>
    <x v="10"/>
    <x v="6"/>
    <s v="CONS STORES ZERO RATED ACC 010:OPEN BAL           "/>
    <n v="53785.5"/>
    <n v="0"/>
    <n v="0"/>
    <n v="53785.5"/>
    <s v="GP "/>
    <n v="0"/>
    <s v="7"/>
    <s v="7811"/>
    <s v="5"/>
    <s v="553"/>
  </r>
  <r>
    <s v="78115531020ZZZZZZZ11"/>
    <s v="7811"/>
    <n v="7811"/>
    <x v="10"/>
    <x v="6"/>
    <s v="CONS STORES ZERO RATED ACC 010:ACQUIS             "/>
    <n v="0"/>
    <n v="163203.82"/>
    <n v="0"/>
    <n v="163203.82"/>
    <s v="GP "/>
    <n v="0"/>
    <s v="7"/>
    <s v="7811"/>
    <s v="5"/>
    <s v="553"/>
  </r>
  <r>
    <s v="78115531030ZZZZZZZ11"/>
    <s v="7811"/>
    <n v="7811"/>
    <x v="10"/>
    <x v="6"/>
    <s v="CONS STORES ZERO RATED ACC 010:ISSUES             "/>
    <n v="0"/>
    <n v="0"/>
    <n v="-156439.32"/>
    <n v="-156439.32"/>
    <s v="GP "/>
    <n v="0"/>
    <s v="7"/>
    <s v="7811"/>
    <s v="5"/>
    <s v="553"/>
  </r>
  <r>
    <s v="78115531040ZZZZZZZ11"/>
    <s v="7811"/>
    <n v="7811"/>
    <x v="10"/>
    <x v="6"/>
    <s v="CONS STORES ZERO RATED ACC 010 ADJ                "/>
    <n v="0"/>
    <n v="0"/>
    <n v="0"/>
    <n v="0"/>
    <s v="GP "/>
    <n v="0"/>
    <s v="7"/>
    <s v="7811"/>
    <s v="5"/>
    <s v="553"/>
  </r>
  <r>
    <s v="78115531050ZZZZZZZ11"/>
    <s v="7811"/>
    <n v="7811"/>
    <x v="10"/>
    <x v="6"/>
    <s v="CONS STORES ZERO RATED ACC 010:WRITE-OFF          "/>
    <n v="0"/>
    <n v="0"/>
    <n v="0"/>
    <n v="0"/>
    <s v="GP "/>
    <n v="0"/>
    <s v="7"/>
    <s v="7811"/>
    <s v="5"/>
    <s v="553"/>
  </r>
  <r>
    <s v="78115531110ZZZZZZZ11"/>
    <s v="7811"/>
    <n v="7811"/>
    <x v="10"/>
    <x v="6"/>
    <s v="CONS STORES ZERO RATED ACC 011:OPEN BAL           "/>
    <n v="19747"/>
    <n v="0"/>
    <n v="0"/>
    <n v="19747"/>
    <s v="GP "/>
    <n v="0"/>
    <s v="7"/>
    <s v="7811"/>
    <s v="5"/>
    <s v="553"/>
  </r>
  <r>
    <s v="78115531120ZZZZZZZ11"/>
    <s v="7811"/>
    <n v="7811"/>
    <x v="10"/>
    <x v="6"/>
    <s v="CONS STORES ZERO RATED ACC 011:ACQUIS             "/>
    <n v="0"/>
    <n v="134730.03"/>
    <n v="0"/>
    <n v="134730.03"/>
    <s v="GP "/>
    <n v="0"/>
    <s v="7"/>
    <s v="7811"/>
    <s v="5"/>
    <s v="553"/>
  </r>
  <r>
    <s v="78115531130ZZZZZZZ11"/>
    <s v="7811"/>
    <n v="7811"/>
    <x v="10"/>
    <x v="6"/>
    <s v="CONS STORES ZERO RATED ACC 011:ISSUES             "/>
    <n v="0"/>
    <n v="0"/>
    <n v="-132763.03"/>
    <n v="-132763.03"/>
    <s v="GP "/>
    <n v="0"/>
    <s v="7"/>
    <s v="7811"/>
    <s v="5"/>
    <s v="553"/>
  </r>
  <r>
    <s v="78115531140ZZZZZZZ11"/>
    <s v="7811"/>
    <n v="7811"/>
    <x v="10"/>
    <x v="6"/>
    <s v="CONS STORES ZERO RATED ACC 011 ADJ                "/>
    <n v="0"/>
    <n v="0"/>
    <n v="0"/>
    <n v="0"/>
    <s v="GP "/>
    <n v="0"/>
    <s v="7"/>
    <s v="7811"/>
    <s v="5"/>
    <s v="553"/>
  </r>
  <r>
    <s v="78115531150ZZZZZZZ11"/>
    <s v="7811"/>
    <n v="7811"/>
    <x v="10"/>
    <x v="6"/>
    <s v="CONS STORES ZERO RATED ACC 011:WRITE-OFF          "/>
    <n v="0"/>
    <n v="0"/>
    <n v="0"/>
    <n v="0"/>
    <s v="GP "/>
    <n v="0"/>
    <s v="7"/>
    <s v="7811"/>
    <s v="5"/>
    <s v="553"/>
  </r>
  <r>
    <s v="78115531210ZZZZZZZ11"/>
    <s v="7811"/>
    <n v="7811"/>
    <x v="10"/>
    <x v="6"/>
    <s v="CONS STORES ZERO RATED ACC 012:OPEN BAL           "/>
    <n v="3420"/>
    <n v="0"/>
    <n v="0"/>
    <n v="3420"/>
    <s v="GP "/>
    <n v="0"/>
    <s v="7"/>
    <s v="7811"/>
    <s v="5"/>
    <s v="553"/>
  </r>
  <r>
    <s v="78115531220ZZZZZZZ11"/>
    <s v="7811"/>
    <n v="7811"/>
    <x v="10"/>
    <x v="6"/>
    <s v="CONS STORES ZERO RATED ACC 012:ACQUIS             "/>
    <n v="0"/>
    <n v="0"/>
    <n v="0"/>
    <n v="0"/>
    <s v="GP "/>
    <n v="0"/>
    <s v="7"/>
    <s v="7811"/>
    <s v="5"/>
    <s v="553"/>
  </r>
  <r>
    <s v="78115531230ZZZZZZZ11"/>
    <s v="7811"/>
    <n v="7811"/>
    <x v="10"/>
    <x v="6"/>
    <s v="CONS STORES ZERO RATED ACC 012:ISSUES             "/>
    <n v="0"/>
    <n v="0"/>
    <n v="0"/>
    <n v="0"/>
    <s v="GP "/>
    <n v="0"/>
    <s v="7"/>
    <s v="7811"/>
    <s v="5"/>
    <s v="553"/>
  </r>
  <r>
    <s v="78115531240ZZZZZZZ11"/>
    <s v="7811"/>
    <n v="7811"/>
    <x v="10"/>
    <x v="6"/>
    <s v="CONS STORES ZERO RATED ACC 012 ADJ                "/>
    <n v="0"/>
    <n v="0"/>
    <n v="0"/>
    <n v="0"/>
    <s v="GP "/>
    <n v="0"/>
    <s v="7"/>
    <s v="7811"/>
    <s v="5"/>
    <s v="553"/>
  </r>
  <r>
    <s v="78115531250ZZZZZZZ11"/>
    <s v="7811"/>
    <n v="7811"/>
    <x v="10"/>
    <x v="6"/>
    <s v="CONS STORES ZERO RATED ACC 012:WRITE-OFF          "/>
    <n v="0"/>
    <n v="0"/>
    <n v="0"/>
    <n v="0"/>
    <s v="GP "/>
    <n v="0"/>
    <s v="7"/>
    <s v="7811"/>
    <s v="5"/>
    <s v="553"/>
  </r>
  <r>
    <s v="78116421410ZZZZZZZ11"/>
    <s v="7811"/>
    <n v="7811"/>
    <x v="10"/>
    <x v="4"/>
    <s v="PPE COST TRANSP LSD OTH COST OPENING BAL          "/>
    <n v="28560127.059999999"/>
    <n v="0"/>
    <n v="-28560127.059999999"/>
    <n v="0"/>
    <s v="GP "/>
    <n v="0"/>
    <s v="7"/>
    <s v="7811"/>
    <s v="6"/>
    <s v="642"/>
  </r>
  <r>
    <s v="78116421420HTQS5ZZ11"/>
    <s v="7811"/>
    <n v="7811"/>
    <x v="10"/>
    <x v="4"/>
    <s v="VEHICLES LEASING                                  "/>
    <n v="0"/>
    <n v="22001164.5"/>
    <n v="0"/>
    <n v="22001164.5"/>
    <s v="P  "/>
    <n v="33188260"/>
    <s v="7"/>
    <s v="7811"/>
    <s v="6"/>
    <s v="642"/>
  </r>
  <r>
    <s v="78116421430ZZZZZZZ11"/>
    <s v="7811"/>
    <n v="7811"/>
    <x v="10"/>
    <x v="4"/>
    <s v="PPE COST TRANSPORT LEASED OTHER COST DL           "/>
    <n v="0"/>
    <n v="0"/>
    <n v="0"/>
    <n v="0"/>
    <s v="GP "/>
    <n v="0"/>
    <s v="7"/>
    <s v="7811"/>
    <s v="6"/>
    <s v="642"/>
  </r>
  <r>
    <s v="78116421440ZZZZZZZ11"/>
    <s v="7811"/>
    <n v="7811"/>
    <x v="10"/>
    <x v="4"/>
    <s v="PPE COST TRANSPORT LEASED OTHER COST COE          "/>
    <n v="0"/>
    <n v="0"/>
    <n v="0"/>
    <n v="0"/>
    <s v="GP "/>
    <n v="0"/>
    <s v="7"/>
    <s v="7811"/>
    <s v="6"/>
    <s v="642"/>
  </r>
  <r>
    <s v="78116421450ZZZZZZZ11"/>
    <s v="7811"/>
    <n v="7811"/>
    <x v="10"/>
    <x v="4"/>
    <s v="PPE COST TRANSP LEASED OTHER COST CIAPOL          "/>
    <n v="0"/>
    <n v="0"/>
    <n v="0"/>
    <n v="0"/>
    <s v="GP "/>
    <n v="0"/>
    <s v="7"/>
    <s v="7811"/>
    <s v="6"/>
    <s v="642"/>
  </r>
  <r>
    <s v="78116421460ZZZZZZZ11"/>
    <s v="7811"/>
    <n v="7811"/>
    <x v="10"/>
    <x v="4"/>
    <s v="PPE COST TRANSP LEAS OTHER COST DISPOSAL          "/>
    <n v="0"/>
    <n v="0"/>
    <n v="0"/>
    <n v="0"/>
    <s v="GP "/>
    <n v="0"/>
    <s v="7"/>
    <s v="7811"/>
    <s v="6"/>
    <s v="642"/>
  </r>
  <r>
    <s v="78116421470ZZZZZZZ11"/>
    <s v="7811"/>
    <n v="7811"/>
    <x v="10"/>
    <x v="4"/>
    <s v="PPE COST TRANSP LEASED OTHER COST TRF IN          "/>
    <n v="0"/>
    <n v="0"/>
    <n v="0"/>
    <n v="0"/>
    <s v="GP "/>
    <n v="0"/>
    <s v="7"/>
    <s v="7811"/>
    <s v="6"/>
    <s v="642"/>
  </r>
  <r>
    <s v="78116421480ZZZZZZZ11"/>
    <s v="7811"/>
    <n v="7811"/>
    <x v="10"/>
    <x v="4"/>
    <s v="PPE COST TRANSP LEASED OTHER COST TRF OU          "/>
    <n v="0"/>
    <n v="0"/>
    <n v="-22001164.5"/>
    <n v="-22001164.5"/>
    <s v="GP "/>
    <n v="0"/>
    <s v="7"/>
    <s v="7811"/>
    <s v="6"/>
    <s v="642"/>
  </r>
  <r>
    <s v="78116421610ZZZZZZZ11"/>
    <s v="7811"/>
    <n v="7811"/>
    <x v="10"/>
    <x v="4"/>
    <s v="PPE COST TRANSP LSD OTHER AD OPENING BAL          "/>
    <n v="0"/>
    <n v="0"/>
    <n v="0"/>
    <n v="0"/>
    <s v="GP "/>
    <n v="0"/>
    <s v="7"/>
    <s v="7811"/>
    <s v="6"/>
    <s v="642"/>
  </r>
  <r>
    <s v="78116421620ZZZZZZZ11"/>
    <s v="7811"/>
    <n v="7811"/>
    <x v="10"/>
    <x v="4"/>
    <s v="PPE COST TRANSP LEAS OTHER AD OTHER CHG           "/>
    <n v="0"/>
    <n v="0"/>
    <n v="0"/>
    <n v="0"/>
    <s v="GP "/>
    <n v="0"/>
    <s v="7"/>
    <s v="7811"/>
    <s v="6"/>
    <s v="642"/>
  </r>
  <r>
    <s v="78116421630ZZZZZZZ11"/>
    <s v="7811"/>
    <n v="7811"/>
    <x v="10"/>
    <x v="4"/>
    <s v="PPE COST TRANSPORT LEASED OTHER AD DEPR           "/>
    <n v="0"/>
    <n v="0"/>
    <n v="0"/>
    <n v="0"/>
    <s v="GP "/>
    <n v="0"/>
    <s v="7"/>
    <s v="7811"/>
    <s v="6"/>
    <s v="642"/>
  </r>
  <r>
    <s v="78116421640ZZZZZZZ11"/>
    <s v="7811"/>
    <n v="7811"/>
    <x v="10"/>
    <x v="4"/>
    <s v="PPE COST TRANSP LEASED OTHER AD DISPOSAL          "/>
    <n v="0"/>
    <n v="0"/>
    <n v="0"/>
    <n v="0"/>
    <s v="GP "/>
    <n v="0"/>
    <s v="7"/>
    <s v="7811"/>
    <s v="6"/>
    <s v="642"/>
  </r>
  <r>
    <s v="78116421650ZZZZZZZ11"/>
    <s v="7811"/>
    <n v="7811"/>
    <x v="10"/>
    <x v="4"/>
    <s v="PPE COST TRANSP LEASED OTHER AD TRANSFER          "/>
    <n v="0"/>
    <n v="0"/>
    <n v="0"/>
    <n v="0"/>
    <s v="GP "/>
    <n v="0"/>
    <s v="7"/>
    <s v="7811"/>
    <s v="6"/>
    <s v="642"/>
  </r>
  <r>
    <s v="78116421710ZZZZZZZ11"/>
    <s v="7811"/>
    <n v="7811"/>
    <x v="10"/>
    <x v="4"/>
    <s v="PPE COST TRANSP LSD OTHER AI OPENING BAL          "/>
    <n v="0"/>
    <n v="0"/>
    <n v="0"/>
    <n v="0"/>
    <s v="GP "/>
    <n v="0"/>
    <s v="7"/>
    <s v="7811"/>
    <s v="6"/>
    <s v="642"/>
  </r>
  <r>
    <s v="78116421720ZZZZZZZ11"/>
    <s v="7811"/>
    <n v="7811"/>
    <x v="10"/>
    <x v="4"/>
    <s v="PPE COST TRANSPORT LEASED OTHER AI IMPAI          "/>
    <n v="0"/>
    <n v="0"/>
    <n v="0"/>
    <n v="0"/>
    <s v="GP "/>
    <n v="0"/>
    <s v="7"/>
    <s v="7811"/>
    <s v="6"/>
    <s v="642"/>
  </r>
  <r>
    <s v="78116421730ZZZZZZZ11"/>
    <s v="7811"/>
    <n v="7811"/>
    <x v="10"/>
    <x v="4"/>
    <s v="PPE COST TRANSP LEAS OTH AI DISPOSAL/TRF          "/>
    <n v="0"/>
    <n v="0"/>
    <n v="0"/>
    <n v="0"/>
    <s v="GP "/>
    <n v="0"/>
    <s v="7"/>
    <s v="7811"/>
    <s v="6"/>
    <s v="642"/>
  </r>
  <r>
    <s v="78116421740ZZZZZZZ11"/>
    <s v="7811"/>
    <n v="7811"/>
    <x v="10"/>
    <x v="4"/>
    <s v="PPE COST TRANSP LEAS OTH AI CHG NOT LIST          "/>
    <n v="0"/>
    <n v="0"/>
    <n v="0"/>
    <n v="0"/>
    <s v="GP "/>
    <n v="0"/>
    <s v="7"/>
    <s v="7811"/>
    <s v="6"/>
    <s v="642"/>
  </r>
  <r>
    <s v="78116680010ZZZZZZZ11"/>
    <s v="7811"/>
    <n v="7811"/>
    <x v="10"/>
    <x v="4"/>
    <s v="WIP OPENING BALANCE                               "/>
    <n v="0"/>
    <n v="0"/>
    <n v="0"/>
    <n v="0"/>
    <s v="GP "/>
    <n v="0"/>
    <s v="7"/>
    <s v="7811"/>
    <s v="6"/>
    <s v="668"/>
  </r>
  <r>
    <s v="78116680020ZZZZZZZ11"/>
    <s v="7811"/>
    <n v="7811"/>
    <x v="10"/>
    <x v="4"/>
    <s v="WIP ACQUISITION OUTSOURCED                        "/>
    <n v="0"/>
    <n v="0"/>
    <n v="0"/>
    <n v="0"/>
    <s v="GP "/>
    <n v="0"/>
    <s v="7"/>
    <s v="7811"/>
    <s v="6"/>
    <s v="668"/>
  </r>
  <r>
    <s v="78116680030ZZZZZZZ11"/>
    <s v="7811"/>
    <n v="7811"/>
    <x v="10"/>
    <x v="4"/>
    <s v="WIP ACQUISITION OWN ACC CONSTR MAT&amp;SUPPL          "/>
    <n v="0"/>
    <n v="0"/>
    <n v="0"/>
    <n v="0"/>
    <s v="GP "/>
    <n v="0"/>
    <s v="7"/>
    <s v="7811"/>
    <s v="6"/>
    <s v="668"/>
  </r>
  <r>
    <s v="78116680040ZZZZZZZ11"/>
    <s v="7811"/>
    <n v="7811"/>
    <x v="10"/>
    <x v="4"/>
    <s v="WIP ACQ OWN ACC CONSTR COMPENS EMPLOYEE           "/>
    <n v="0"/>
    <n v="0"/>
    <n v="0"/>
    <n v="0"/>
    <s v="GP "/>
    <n v="0"/>
    <s v="7"/>
    <s v="7811"/>
    <s v="6"/>
    <s v="668"/>
  </r>
  <r>
    <s v="78116680050ZZZZZZZ11"/>
    <s v="7811"/>
    <n v="7811"/>
    <x v="10"/>
    <x v="4"/>
    <s v="WIP ACQ OWN ACC CONSTR COST SITE PREP             "/>
    <n v="0"/>
    <n v="0"/>
    <n v="0"/>
    <n v="0"/>
    <s v="GP "/>
    <n v="0"/>
    <s v="7"/>
    <s v="7811"/>
    <s v="6"/>
    <s v="668"/>
  </r>
  <r>
    <s v="78116680060ZZZZZZZ11"/>
    <s v="7811"/>
    <n v="7811"/>
    <x v="10"/>
    <x v="4"/>
    <s v="WIP ACQ OWN ACC CONSTR DELIV &amp; HAND COST          "/>
    <n v="0"/>
    <n v="0"/>
    <n v="0"/>
    <n v="0"/>
    <s v="GP "/>
    <n v="0"/>
    <s v="7"/>
    <s v="7811"/>
    <s v="6"/>
    <s v="668"/>
  </r>
  <r>
    <s v="78116680070ZZZZZZZ11"/>
    <s v="7811"/>
    <n v="7811"/>
    <x v="10"/>
    <x v="4"/>
    <s v="WIP ACQ OWN ACC CONSTR INST &amp; ASSEM CST           "/>
    <n v="0"/>
    <n v="0"/>
    <n v="0"/>
    <n v="0"/>
    <s v="GP "/>
    <n v="0"/>
    <s v="7"/>
    <s v="7811"/>
    <s v="6"/>
    <s v="668"/>
  </r>
  <r>
    <s v="78116680080ZZZZZZZ11"/>
    <s v="7811"/>
    <n v="7811"/>
    <x v="10"/>
    <x v="4"/>
    <s v="WIP ACQ OWN ACC CONSTR COST TEST SITE             "/>
    <n v="0"/>
    <n v="0"/>
    <n v="0"/>
    <n v="0"/>
    <s v="GP "/>
    <n v="0"/>
    <s v="7"/>
    <s v="7811"/>
    <s v="6"/>
    <s v="668"/>
  </r>
  <r>
    <s v="78116680090ZZZZZZZ11"/>
    <s v="7811"/>
    <n v="7811"/>
    <x v="10"/>
    <x v="4"/>
    <s v="WIP ACQUISITION OWN ACC CONSTR PROF FEE           "/>
    <n v="0"/>
    <n v="0"/>
    <n v="0"/>
    <n v="0"/>
    <s v="GP "/>
    <n v="0"/>
    <s v="7"/>
    <s v="7811"/>
    <s v="6"/>
    <s v="668"/>
  </r>
  <r>
    <s v="78116680100ZZZZZZZ11"/>
    <s v="7811"/>
    <n v="7811"/>
    <x v="10"/>
    <x v="4"/>
    <s v="WIP ACQUISITION BORROWING COST                    "/>
    <n v="0"/>
    <n v="0"/>
    <n v="0"/>
    <n v="0"/>
    <s v="GP "/>
    <n v="0"/>
    <s v="7"/>
    <s v="7811"/>
    <s v="6"/>
    <s v="668"/>
  </r>
  <r>
    <s v="78117388110ZZZZZZZ11"/>
    <s v="7811"/>
    <n v="7811"/>
    <x v="10"/>
    <x v="7"/>
    <s v="INVENTORY STORES ACC 02:OPENING BALANCE           "/>
    <n v="0"/>
    <n v="0"/>
    <n v="0"/>
    <n v="0"/>
    <s v="GP "/>
    <n v="0"/>
    <s v="7"/>
    <s v="7811"/>
    <s v="7"/>
    <s v="738"/>
  </r>
  <r>
    <s v="78117388120ZZZZZZZ11"/>
    <s v="7811"/>
    <n v="7811"/>
    <x v="10"/>
    <x v="7"/>
    <s v="INVENTORY STORES ACC 02:DEPOSITS                  "/>
    <n v="0"/>
    <n v="0"/>
    <n v="0"/>
    <n v="0"/>
    <s v="GP "/>
    <n v="0"/>
    <s v="7"/>
    <s v="7811"/>
    <s v="7"/>
    <s v="738"/>
  </r>
  <r>
    <s v="78117388130ZZZZZZZ11"/>
    <s v="7811"/>
    <n v="7811"/>
    <x v="10"/>
    <x v="7"/>
    <s v="INVENTORY STORES ACC 02:WITHDRAWALS               "/>
    <n v="0"/>
    <n v="0"/>
    <n v="0"/>
    <n v="0"/>
    <s v="GP "/>
    <n v="0"/>
    <s v="7"/>
    <s v="7811"/>
    <s v="7"/>
    <s v="738"/>
  </r>
  <r>
    <s v="78117388210ZZZZZZZ11"/>
    <s v="7811"/>
    <n v="7811"/>
    <x v="10"/>
    <x v="7"/>
    <s v="INVENTORY STORES ACC 03:OPENING BALANCE           "/>
    <n v="0"/>
    <n v="0"/>
    <n v="0"/>
    <n v="0"/>
    <s v="GP "/>
    <n v="0"/>
    <s v="7"/>
    <s v="7811"/>
    <s v="7"/>
    <s v="738"/>
  </r>
  <r>
    <s v="78117388220ZZZZZZZ11"/>
    <s v="7811"/>
    <n v="7811"/>
    <x v="10"/>
    <x v="7"/>
    <s v="INVENTORY STORES ACC 03:DEPOSITS                  "/>
    <n v="0"/>
    <n v="0"/>
    <n v="0"/>
    <n v="0"/>
    <s v="GP "/>
    <n v="0"/>
    <s v="7"/>
    <s v="7811"/>
    <s v="7"/>
    <s v="738"/>
  </r>
  <r>
    <s v="78117388230ZZZZZZZ11"/>
    <s v="7811"/>
    <n v="7811"/>
    <x v="10"/>
    <x v="7"/>
    <s v="INVENTORY STORES ACC 03:WITHDRAWALS               "/>
    <n v="0"/>
    <n v="0"/>
    <n v="0"/>
    <n v="0"/>
    <s v="GP "/>
    <n v="0"/>
    <s v="7"/>
    <s v="7811"/>
    <s v="7"/>
    <s v="738"/>
  </r>
  <r>
    <s v="78117388310ZZZZZZZ11"/>
    <s v="7811"/>
    <n v="7811"/>
    <x v="10"/>
    <x v="7"/>
    <s v="INVENTORY STORES ACC 04:OPENING BALANCE           "/>
    <n v="0"/>
    <n v="0"/>
    <n v="0"/>
    <n v="0"/>
    <s v="GP "/>
    <n v="0"/>
    <s v="7"/>
    <s v="7811"/>
    <s v="7"/>
    <s v="738"/>
  </r>
  <r>
    <s v="78117388320ZZZZZZZ11"/>
    <s v="7811"/>
    <n v="7811"/>
    <x v="10"/>
    <x v="7"/>
    <s v="INVENTORY STORES ACC 04:DEPOSITS                  "/>
    <n v="0"/>
    <n v="0"/>
    <n v="0"/>
    <n v="0"/>
    <s v="GP "/>
    <n v="0"/>
    <s v="7"/>
    <s v="7811"/>
    <s v="7"/>
    <s v="738"/>
  </r>
  <r>
    <s v="78117388330ZZZZZZZ11"/>
    <s v="7811"/>
    <n v="7811"/>
    <x v="10"/>
    <x v="7"/>
    <s v="INVENTORY STORES ACC 04:WITHDRAWALS               "/>
    <n v="0"/>
    <n v="0"/>
    <n v="0"/>
    <n v="0"/>
    <s v="GP "/>
    <n v="0"/>
    <s v="7"/>
    <s v="7811"/>
    <s v="7"/>
    <s v="738"/>
  </r>
  <r>
    <s v="78117388410ZZZZZZZ11"/>
    <s v="7811"/>
    <n v="7811"/>
    <x v="10"/>
    <x v="7"/>
    <s v="INVENTORY STORES ACC 05:OPENING BALANCE           "/>
    <n v="0"/>
    <n v="0"/>
    <n v="0"/>
    <n v="0"/>
    <s v="GP "/>
    <n v="0"/>
    <s v="7"/>
    <s v="7811"/>
    <s v="7"/>
    <s v="738"/>
  </r>
  <r>
    <s v="78117388420ZZZZZZZ11"/>
    <s v="7811"/>
    <n v="7811"/>
    <x v="10"/>
    <x v="7"/>
    <s v="INVENTORY STORES ACC 05:DEPOSITS                  "/>
    <n v="0"/>
    <n v="0"/>
    <n v="0"/>
    <n v="0"/>
    <s v="GP "/>
    <n v="0"/>
    <s v="7"/>
    <s v="7811"/>
    <s v="7"/>
    <s v="738"/>
  </r>
  <r>
    <s v="78117388430ZZZZZZZ11"/>
    <s v="7811"/>
    <n v="7811"/>
    <x v="10"/>
    <x v="7"/>
    <s v="INVENTORY STORES ACC 05:WITHDRAWALS               "/>
    <n v="0"/>
    <n v="0"/>
    <n v="0"/>
    <n v="0"/>
    <s v="GP "/>
    <n v="0"/>
    <s v="7"/>
    <s v="7811"/>
    <s v="7"/>
    <s v="738"/>
  </r>
  <r>
    <s v="78117430610ZZZZZZZ11"/>
    <s v="7811"/>
    <n v="7811"/>
    <x v="10"/>
    <x v="7"/>
    <s v="PAYABLES &amp; ACCRUALS ACC 07:OPEN BALANCE           "/>
    <n v="-6943.41"/>
    <n v="0"/>
    <n v="0"/>
    <n v="-6943.41"/>
    <s v="GP "/>
    <n v="0"/>
    <s v="7"/>
    <s v="7811"/>
    <s v="7"/>
    <s v="743"/>
  </r>
  <r>
    <s v="78117430620ZZZZZZZ11"/>
    <s v="7811"/>
    <n v="7811"/>
    <x v="10"/>
    <x v="7"/>
    <s v="PAYABLES &amp; ACCRUALS ACC 07:DEPOSITS               "/>
    <n v="0"/>
    <n v="0"/>
    <n v="-11678.9"/>
    <n v="-11678.9"/>
    <s v="GP "/>
    <n v="0"/>
    <s v="7"/>
    <s v="7811"/>
    <s v="7"/>
    <s v="743"/>
  </r>
  <r>
    <s v="78117430630ZZZZZZZ11"/>
    <s v="7811"/>
    <n v="7811"/>
    <x v="10"/>
    <x v="7"/>
    <s v="PAYABLES &amp; ACCRUALS ACC 07:WITHDRAWALS            "/>
    <n v="0"/>
    <n v="0"/>
    <n v="0"/>
    <n v="0"/>
    <s v="GP "/>
    <n v="0"/>
    <s v="7"/>
    <s v="7811"/>
    <s v="7"/>
    <s v="743"/>
  </r>
  <r>
    <s v="78118100010ZZZZZZZ11"/>
    <s v="7811"/>
    <n v="7811"/>
    <x v="10"/>
    <x v="2"/>
    <s v="ACC SUR/(DEF): OPENING BALANCE                    "/>
    <n v="62139833.109999999"/>
    <n v="0"/>
    <n v="0"/>
    <n v="62139833.109999999"/>
    <s v="GP "/>
    <n v="0"/>
    <s v="7"/>
    <s v="7811"/>
    <s v="8"/>
    <s v="810"/>
  </r>
  <r>
    <s v="78118100020ZZZZZZZ11"/>
    <s v="7811"/>
    <n v="7811"/>
    <x v="10"/>
    <x v="2"/>
    <s v="ACC SUR/(DEF): CHANGES IN ACC POLICY              "/>
    <n v="0"/>
    <n v="0"/>
    <n v="0"/>
    <n v="0"/>
    <s v="GP "/>
    <n v="0"/>
    <s v="7"/>
    <s v="7811"/>
    <s v="8"/>
    <s v="810"/>
  </r>
  <r>
    <s v="78118100030ZZZZZZZ11"/>
    <s v="7811"/>
    <n v="7811"/>
    <x v="10"/>
    <x v="2"/>
    <s v="ACC SUR/(DEF): CORREC PRIOR PERIOD ERROR          "/>
    <n v="0"/>
    <n v="0"/>
    <n v="0"/>
    <n v="0"/>
    <s v="GP "/>
    <n v="0"/>
    <s v="7"/>
    <s v="7811"/>
    <s v="8"/>
    <s v="810"/>
  </r>
  <r>
    <s v="78118100040ZZZZZZZ11"/>
    <s v="7811"/>
    <n v="7811"/>
    <x v="10"/>
    <x v="2"/>
    <s v="ACC SUR/(DEF): TRF TO/FROM ACCUM SURPLUS          "/>
    <n v="0"/>
    <n v="42423121.329999998"/>
    <n v="0"/>
    <n v="42423121.329999998"/>
    <s v="GP "/>
    <n v="0"/>
    <s v="7"/>
    <s v="7811"/>
    <s v="8"/>
    <s v="810"/>
  </r>
  <r>
    <s v="78118100050ZZZZZZZ11"/>
    <s v="7811"/>
    <n v="7811"/>
    <x v="10"/>
    <x v="2"/>
    <s v="ACC SUR/(DEF): TRF TO/FROM RESERVES               "/>
    <n v="0"/>
    <n v="0"/>
    <n v="0"/>
    <n v="0"/>
    <s v="GP "/>
    <n v="0"/>
    <s v="7"/>
    <s v="7811"/>
    <s v="8"/>
    <s v="810"/>
  </r>
  <r>
    <s v="78118100060ZZZZZZZ11"/>
    <s v="7811"/>
    <n v="7811"/>
    <x v="10"/>
    <x v="2"/>
    <s v="ACC SUR/(DEF): DEPRECIATION OFFSETS               "/>
    <n v="0"/>
    <n v="0"/>
    <n v="0"/>
    <n v="0"/>
    <s v="GP "/>
    <n v="0"/>
    <s v="7"/>
    <s v="7811"/>
    <s v="8"/>
    <s v="810"/>
  </r>
  <r>
    <s v="7812211001026MRCZZ11"/>
    <s v="7812"/>
    <n v="7812"/>
    <x v="10"/>
    <x v="0"/>
    <s v="MS: SAL &amp; ALL: BASIC SALARY &amp; WAGES               "/>
    <n v="0"/>
    <n v="4126323.89"/>
    <n v="0"/>
    <n v="4287162.8899999997"/>
    <s v="P  "/>
    <n v="3954446"/>
    <s v="7"/>
    <s v="7812"/>
    <s v="2"/>
    <s v="211"/>
  </r>
  <r>
    <s v="7812211022026MRCZZ11"/>
    <s v="7812"/>
    <n v="7812"/>
    <x v="10"/>
    <x v="0"/>
    <s v="MS: ALL - CELLULAR &amp; TELEPHONE                    "/>
    <n v="0"/>
    <n v="20500"/>
    <n v="0"/>
    <n v="22600"/>
    <s v="P  "/>
    <n v="22950"/>
    <s v="7"/>
    <s v="7812"/>
    <s v="2"/>
    <s v="211"/>
  </r>
  <r>
    <s v="7812211026026MRCZZ11"/>
    <s v="7812"/>
    <n v="7812"/>
    <x v="10"/>
    <x v="0"/>
    <s v="MS: HB &amp; INC: HOUSING BENEFITS                    "/>
    <n v="0"/>
    <n v="51142.2"/>
    <n v="0"/>
    <n v="51142.2"/>
    <s v="P  "/>
    <n v="51240"/>
    <s v="7"/>
    <s v="7812"/>
    <s v="2"/>
    <s v="211"/>
  </r>
  <r>
    <s v="7812211028026MRCZZ11"/>
    <s v="7812"/>
    <n v="7812"/>
    <x v="10"/>
    <x v="0"/>
    <s v="MS: HB &amp; INC: LAUNDRY                             "/>
    <n v="0"/>
    <n v="0"/>
    <n v="-0.01"/>
    <n v="-0.01"/>
    <s v="P  "/>
    <n v="919"/>
    <s v="7"/>
    <s v="7812"/>
    <s v="2"/>
    <s v="211"/>
  </r>
  <r>
    <s v="7812211034026MRCZZ11"/>
    <s v="7812"/>
    <n v="7812"/>
    <x v="10"/>
    <x v="0"/>
    <s v="MS: ALL - TRAVEL OR MOTOR VEHICLE                 "/>
    <n v="0"/>
    <n v="554329.87"/>
    <n v="0"/>
    <n v="557801.62"/>
    <s v="P  "/>
    <n v="444545"/>
    <s v="7"/>
    <s v="7812"/>
    <s v="2"/>
    <s v="211"/>
  </r>
  <r>
    <s v="7812211036026MRCZZ11"/>
    <s v="7812"/>
    <n v="7812"/>
    <x v="10"/>
    <x v="0"/>
    <s v="MS: OVERTIME - NON STRUCTURED                     "/>
    <n v="0"/>
    <n v="138913.15"/>
    <n v="0"/>
    <n v="161301.76000000001"/>
    <s v="P  "/>
    <n v="136186"/>
    <s v="7"/>
    <s v="7812"/>
    <s v="2"/>
    <s v="211"/>
  </r>
  <r>
    <s v="7812211038026MRCZZ11"/>
    <s v="7812"/>
    <n v="7812"/>
    <x v="10"/>
    <x v="0"/>
    <s v="MS: OVERTIME - STRUCTURED                         "/>
    <n v="0"/>
    <n v="19793.39"/>
    <n v="0"/>
    <n v="21770.1"/>
    <s v="P  "/>
    <n v="7440"/>
    <s v="7"/>
    <s v="7812"/>
    <s v="2"/>
    <s v="211"/>
  </r>
  <r>
    <s v="7812211044026MRCZZ11"/>
    <s v="7812"/>
    <n v="7812"/>
    <x v="10"/>
    <x v="0"/>
    <s v="MS: SRB - ACTING ALLOWANCE                        "/>
    <n v="0"/>
    <n v="230451.8"/>
    <n v="0"/>
    <n v="230451.8"/>
    <s v="P  "/>
    <n v="332932"/>
    <s v="7"/>
    <s v="7812"/>
    <s v="2"/>
    <s v="211"/>
  </r>
  <r>
    <s v="7812211046026MRCZZ11"/>
    <s v="7812"/>
    <n v="7812"/>
    <x v="10"/>
    <x v="0"/>
    <s v="MS: SRB - ANNUAL BONUS                            "/>
    <n v="0"/>
    <n v="359081.49"/>
    <n v="0"/>
    <n v="370732.66"/>
    <s v="P  "/>
    <n v="329538"/>
    <s v="7"/>
    <s v="7812"/>
    <s v="2"/>
    <s v="211"/>
  </r>
  <r>
    <s v="7812211050026MRCZZ11"/>
    <s v="7812"/>
    <n v="7812"/>
    <x v="10"/>
    <x v="0"/>
    <s v="MS: SRB - LONG SERVICE AWARD                      "/>
    <n v="0"/>
    <n v="12182.39"/>
    <n v="0"/>
    <n v="12182.39"/>
    <s v="P  "/>
    <n v="8842"/>
    <s v="7"/>
    <s v="7812"/>
    <s v="2"/>
    <s v="211"/>
  </r>
  <r>
    <s v="7812211056026MRCZZ11"/>
    <s v="7812"/>
    <n v="7812"/>
    <x v="10"/>
    <x v="0"/>
    <s v="MS: SRB - STANDBY ALLOWANCE                       "/>
    <n v="0"/>
    <n v="255540.1"/>
    <n v="0"/>
    <n v="279104.90000000002"/>
    <s v="P  "/>
    <n v="265958"/>
    <s v="7"/>
    <s v="7812"/>
    <s v="2"/>
    <s v="211"/>
  </r>
  <r>
    <s v="7812211063026MRCZZ11"/>
    <s v="7812"/>
    <n v="7812"/>
    <x v="10"/>
    <x v="0"/>
    <s v="MS: SRB - NON PENSIONABLE                         "/>
    <n v="0"/>
    <n v="0"/>
    <n v="0"/>
    <n v="0"/>
    <s v="P  "/>
    <n v="0"/>
    <s v="7"/>
    <s v="7812"/>
    <s v="2"/>
    <s v="211"/>
  </r>
  <r>
    <s v="7812213001026MRCZZ11"/>
    <s v="7812"/>
    <n v="7812"/>
    <x v="10"/>
    <x v="0"/>
    <s v="MS: SOC CONTR - BARGAINING COUNCIL                "/>
    <n v="0"/>
    <n v="1496.25"/>
    <n v="0"/>
    <n v="1575"/>
    <s v="P  "/>
    <n v="1590"/>
    <s v="7"/>
    <s v="7812"/>
    <s v="2"/>
    <s v="213"/>
  </r>
  <r>
    <s v="7812213010026MRCZZ11"/>
    <s v="7812"/>
    <n v="7812"/>
    <x v="10"/>
    <x v="0"/>
    <s v="MS: SOC CONTR - GROUP LIFE INSURANCE              "/>
    <n v="0"/>
    <n v="52503.3"/>
    <n v="0"/>
    <n v="54898.879999999997"/>
    <s v="P  "/>
    <n v="49567"/>
    <s v="7"/>
    <s v="7812"/>
    <s v="2"/>
    <s v="213"/>
  </r>
  <r>
    <s v="7812213020026MRCZZ11"/>
    <s v="7812"/>
    <n v="7812"/>
    <x v="10"/>
    <x v="0"/>
    <s v="MS: SOC CONTR - MEDICAL                           "/>
    <n v="0"/>
    <n v="442860.31"/>
    <n v="0"/>
    <n v="442860.31"/>
    <s v="P  "/>
    <n v="409954"/>
    <s v="7"/>
    <s v="7812"/>
    <s v="2"/>
    <s v="213"/>
  </r>
  <r>
    <s v="7812213030026MRCZZ11"/>
    <s v="7812"/>
    <n v="7812"/>
    <x v="10"/>
    <x v="0"/>
    <s v="MS: SOC CONTR - PENSION                           "/>
    <n v="0"/>
    <n v="758112.44"/>
    <n v="0"/>
    <n v="786813.17"/>
    <s v="P  "/>
    <n v="812957"/>
    <s v="7"/>
    <s v="7812"/>
    <s v="2"/>
    <s v="213"/>
  </r>
  <r>
    <s v="7812213040026MRCZZ11"/>
    <s v="7812"/>
    <n v="7812"/>
    <x v="10"/>
    <x v="0"/>
    <s v="MS: SOC CONTR - UNEMPLOYMENT INSUR FUND           "/>
    <n v="0"/>
    <n v="25766.77"/>
    <n v="0"/>
    <n v="26769.56"/>
    <s v="P  "/>
    <n v="31789"/>
    <s v="7"/>
    <s v="7812"/>
    <s v="2"/>
    <s v="213"/>
  </r>
  <r>
    <s v="7812228181026MRCZZ11"/>
    <s v="7812"/>
    <n v="7812"/>
    <x v="10"/>
    <x v="0"/>
    <s v="CONTR: GAS                                        "/>
    <n v="0"/>
    <n v="2375.21"/>
    <n v="0"/>
    <n v="2375.21"/>
    <s v="P  "/>
    <n v="10000"/>
    <s v="7"/>
    <s v="7812"/>
    <s v="2"/>
    <s v="228"/>
  </r>
  <r>
    <s v="7812228361026NHHZZ11"/>
    <s v="7812"/>
    <n v="7812"/>
    <x v="10"/>
    <x v="0"/>
    <s v="CONTR: MAINTENANCE OF EQUIPMENT                   "/>
    <n v="0"/>
    <n v="249856.19"/>
    <n v="0"/>
    <n v="249856.19"/>
    <s v="P  "/>
    <n v="300200"/>
    <s v="7"/>
    <s v="7812"/>
    <s v="2"/>
    <s v="228"/>
  </r>
  <r>
    <s v="7812228361Q26NSPZZ11"/>
    <s v="7812"/>
    <n v="7812"/>
    <x v="10"/>
    <x v="0"/>
    <s v="CONTR: MAINT OF EQUIP(VALVES)                     "/>
    <n v="0"/>
    <n v="0"/>
    <n v="0"/>
    <n v="0"/>
    <s v="P  "/>
    <n v="12864"/>
    <s v="7"/>
    <s v="7812"/>
    <s v="2"/>
    <s v="228"/>
  </r>
  <r>
    <s v="7812230018026MRCZZ11"/>
    <s v="7812"/>
    <n v="7812"/>
    <x v="10"/>
    <x v="0"/>
    <s v="OC: ADV/PUB/MARK - TENDERS                        "/>
    <n v="0"/>
    <n v="0"/>
    <n v="0"/>
    <n v="0"/>
    <s v="P  "/>
    <n v="10163"/>
    <s v="7"/>
    <s v="7812"/>
    <s v="2"/>
    <s v="230"/>
  </r>
  <r>
    <s v="7812230541026MRCZZ11"/>
    <s v="7812"/>
    <n v="7812"/>
    <x v="10"/>
    <x v="0"/>
    <s v="OC: SKILLS DEVELOPMENT FUND LEVY                  "/>
    <n v="0"/>
    <n v="57628.94"/>
    <n v="0"/>
    <n v="59898.41"/>
    <s v="P  "/>
    <n v="0"/>
    <s v="7"/>
    <s v="7812"/>
    <s v="2"/>
    <s v="230"/>
  </r>
  <r>
    <s v="7812230610026MRCZZ11"/>
    <s v="7812"/>
    <n v="7812"/>
    <x v="10"/>
    <x v="0"/>
    <s v="OC: UNIFORM &amp; PROTECTIVE CLOTHING                 "/>
    <n v="0"/>
    <n v="34758.43"/>
    <n v="0"/>
    <n v="34758.43"/>
    <s v="P  "/>
    <n v="64707"/>
    <s v="7"/>
    <s v="7812"/>
    <s v="2"/>
    <s v="230"/>
  </r>
  <r>
    <s v="7812232360026MRCZZ11"/>
    <s v="7812"/>
    <n v="7812"/>
    <x v="10"/>
    <x v="0"/>
    <s v="INVENTORY - MATERIALS &amp; SUPPLIES                  "/>
    <n v="0"/>
    <n v="14643.51"/>
    <n v="0"/>
    <n v="14643.51"/>
    <s v="P  "/>
    <n v="14658"/>
    <s v="7"/>
    <s v="7812"/>
    <s v="2"/>
    <s v="232"/>
  </r>
  <r>
    <s v="7812232360D26MRCZZ11"/>
    <s v="7812"/>
    <n v="7812"/>
    <x v="10"/>
    <x v="0"/>
    <s v="INVENTORY - MATERIALS &amp; SUPPLIES(PRINT&amp;           "/>
    <n v="0"/>
    <n v="3426.34"/>
    <n v="0"/>
    <n v="3426.34"/>
    <s v="P  "/>
    <n v="3489"/>
    <s v="7"/>
    <s v="7812"/>
    <s v="2"/>
    <s v="232"/>
  </r>
  <r>
    <s v="7812236254026MRCZZ11"/>
    <s v="7812"/>
    <n v="7812"/>
    <x v="10"/>
    <x v="0"/>
    <s v="INT PAID: FINANCE LEASES                          "/>
    <n v="0"/>
    <n v="5416782.5800000001"/>
    <n v="0"/>
    <n v="5416782.5800000001"/>
    <s v="P  "/>
    <n v="10500640"/>
    <s v="7"/>
    <s v="7812"/>
    <s v="2"/>
    <s v="236"/>
  </r>
  <r>
    <s v="7812272242026MRCZZ11"/>
    <s v="7812"/>
    <n v="7812"/>
    <x v="10"/>
    <x v="0"/>
    <s v="DEPRECIATION ELEC POWER PLANTS                    "/>
    <n v="0"/>
    <n v="0"/>
    <n v="0"/>
    <n v="0"/>
    <s v="P  "/>
    <n v="0"/>
    <s v="7"/>
    <s v="7812"/>
    <s v="2"/>
    <s v="272"/>
  </r>
  <r>
    <s v="7812272243026MRCZZ11"/>
    <s v="7812"/>
    <n v="7812"/>
    <x v="10"/>
    <x v="0"/>
    <s v="DEPRECIATION ELEC HV SUBSTATIONS                  "/>
    <n v="0"/>
    <n v="0"/>
    <n v="0"/>
    <n v="0"/>
    <s v="P  "/>
    <n v="0"/>
    <s v="7"/>
    <s v="7812"/>
    <s v="2"/>
    <s v="272"/>
  </r>
  <r>
    <s v="7812272244026MRCZZ11"/>
    <s v="7812"/>
    <n v="7812"/>
    <x v="10"/>
    <x v="0"/>
    <s v="DEPRECIATION ELEC HV SWITCHING STATIONS           "/>
    <n v="0"/>
    <n v="0"/>
    <n v="0"/>
    <n v="0"/>
    <s v="P  "/>
    <n v="0"/>
    <s v="7"/>
    <s v="7812"/>
    <s v="2"/>
    <s v="272"/>
  </r>
  <r>
    <s v="7812272245026MRCZZ11"/>
    <s v="7812"/>
    <n v="7812"/>
    <x v="10"/>
    <x v="0"/>
    <s v="DEPRECIATION ELEC HV TRANSM CONDUCTORS            "/>
    <n v="0"/>
    <n v="0"/>
    <n v="0"/>
    <n v="0"/>
    <s v="P  "/>
    <n v="0"/>
    <s v="7"/>
    <s v="7812"/>
    <s v="2"/>
    <s v="272"/>
  </r>
  <r>
    <s v="7812272246026MRCZZ11"/>
    <s v="7812"/>
    <n v="7812"/>
    <x v="10"/>
    <x v="0"/>
    <s v="DEPRECIATION ELEC MV SUBSTATIONS                  "/>
    <n v="0"/>
    <n v="0"/>
    <n v="0"/>
    <n v="0"/>
    <s v="P  "/>
    <n v="0"/>
    <s v="7"/>
    <s v="7812"/>
    <s v="2"/>
    <s v="272"/>
  </r>
  <r>
    <s v="7812272247026MRCZZ11"/>
    <s v="7812"/>
    <n v="7812"/>
    <x v="10"/>
    <x v="0"/>
    <s v="DEPRECIATION ELEC MV SWITCHING STATIONS           "/>
    <n v="0"/>
    <n v="0"/>
    <n v="0"/>
    <n v="0"/>
    <s v="P  "/>
    <n v="0"/>
    <s v="7"/>
    <s v="7812"/>
    <s v="2"/>
    <s v="272"/>
  </r>
  <r>
    <s v="7812272248026MRCZZ11"/>
    <s v="7812"/>
    <n v="7812"/>
    <x v="10"/>
    <x v="0"/>
    <s v="DEPRECIATION ELEC MV NETWORKS                     "/>
    <n v="0"/>
    <n v="0"/>
    <n v="0"/>
    <n v="0"/>
    <s v="P  "/>
    <n v="0"/>
    <s v="7"/>
    <s v="7812"/>
    <s v="2"/>
    <s v="272"/>
  </r>
  <r>
    <s v="7812272249026MRCZZ11"/>
    <s v="7812"/>
    <n v="7812"/>
    <x v="10"/>
    <x v="0"/>
    <s v="DEPRECIATION ELEC LV NETWORKS                     "/>
    <n v="0"/>
    <n v="0"/>
    <n v="0"/>
    <n v="0"/>
    <s v="P  "/>
    <n v="0"/>
    <s v="7"/>
    <s v="7812"/>
    <s v="2"/>
    <s v="272"/>
  </r>
  <r>
    <s v="7812272250026MRCZZ11"/>
    <s v="7812"/>
    <n v="7812"/>
    <x v="10"/>
    <x v="0"/>
    <s v="DEPRECIATION ELEC CAPITAL SPARES                  "/>
    <n v="0"/>
    <n v="0"/>
    <n v="0"/>
    <n v="0"/>
    <s v="P  "/>
    <n v="0"/>
    <s v="7"/>
    <s v="7812"/>
    <s v="2"/>
    <s v="272"/>
  </r>
  <r>
    <s v="7812395002026MRC1211"/>
    <s v="7812"/>
    <n v="7812"/>
    <x v="10"/>
    <x v="1"/>
    <s v="DPT CHG - VEHICLE RENTAL                          "/>
    <n v="0"/>
    <n v="66156.03"/>
    <n v="0"/>
    <n v="66156.03"/>
    <s v="P  "/>
    <n v="491408"/>
    <s v="7"/>
    <s v="7812"/>
    <s v="3"/>
    <s v="395"/>
  </r>
  <r>
    <s v="7812395017026MRC1H11"/>
    <s v="7812"/>
    <n v="7812"/>
    <x v="10"/>
    <x v="1"/>
    <s v="DPT CHG - FUEL RECHARGE                           "/>
    <n v="0"/>
    <n v="512015.19"/>
    <n v="0"/>
    <n v="512015.19"/>
    <s v="P  "/>
    <n v="297716"/>
    <s v="7"/>
    <s v="7812"/>
    <s v="3"/>
    <s v="395"/>
  </r>
  <r>
    <s v="7812395023026MRC1L11"/>
    <s v="7812"/>
    <n v="7812"/>
    <x v="10"/>
    <x v="1"/>
    <s v="DPT CHG INSURANCE FEES                            "/>
    <n v="0"/>
    <n v="0"/>
    <n v="0"/>
    <n v="0"/>
    <s v="P  "/>
    <n v="0"/>
    <s v="7"/>
    <s v="7812"/>
    <s v="3"/>
    <s v="395"/>
  </r>
  <r>
    <s v="78123996050ZZZZZZZ11"/>
    <s v="7812"/>
    <n v="7812"/>
    <x v="10"/>
    <x v="1"/>
    <s v="TRF TO ACC SURPLUS DEFICIT                        "/>
    <n v="0"/>
    <n v="0"/>
    <n v="-11429419.26"/>
    <n v="-11429419.26"/>
    <s v="P  "/>
    <n v="0"/>
    <s v="7"/>
    <s v="7812"/>
    <s v="3"/>
    <s v="399"/>
  </r>
  <r>
    <s v="78123996100ZZZZZZZ11"/>
    <s v="7812"/>
    <n v="7812"/>
    <x v="10"/>
    <x v="1"/>
    <s v="TRF FROM ACC SURPLUS DEFICIT                      "/>
    <n v="0"/>
    <n v="0"/>
    <n v="0"/>
    <n v="0"/>
    <s v="P  "/>
    <n v="0"/>
    <s v="7"/>
    <s v="7812"/>
    <s v="3"/>
    <s v="399"/>
  </r>
  <r>
    <s v="78128100010ZZZZZZZ11"/>
    <s v="7812"/>
    <n v="7812"/>
    <x v="10"/>
    <x v="2"/>
    <s v="ACC SUR/(DEF): OPENING BALANCE                    "/>
    <n v="7705516.8499999996"/>
    <n v="0"/>
    <n v="0"/>
    <n v="7705516.8499999996"/>
    <s v="GP "/>
    <n v="0"/>
    <s v="7"/>
    <s v="7812"/>
    <s v="8"/>
    <s v="810"/>
  </r>
  <r>
    <s v="78128100020ZZZZZZZ11"/>
    <s v="7812"/>
    <n v="7812"/>
    <x v="10"/>
    <x v="2"/>
    <s v="ACC SUR/(DEF): CHANGES IN ACC POLICY              "/>
    <n v="0"/>
    <n v="0"/>
    <n v="0"/>
    <n v="0"/>
    <s v="GP "/>
    <n v="0"/>
    <s v="7"/>
    <s v="7812"/>
    <s v="8"/>
    <s v="810"/>
  </r>
  <r>
    <s v="78128100030ZZZZZZZ11"/>
    <s v="7812"/>
    <n v="7812"/>
    <x v="10"/>
    <x v="2"/>
    <s v="ACC SUR/(DEF): CORREC PRIOR PERIOD ERROR          "/>
    <n v="0"/>
    <n v="0"/>
    <n v="0"/>
    <n v="0"/>
    <s v="GP "/>
    <n v="0"/>
    <s v="7"/>
    <s v="7812"/>
    <s v="8"/>
    <s v="810"/>
  </r>
  <r>
    <s v="78128100040ZZZZZZZ11"/>
    <s v="7812"/>
    <n v="7812"/>
    <x v="10"/>
    <x v="2"/>
    <s v="ACC SUR/(DEF): TRF TO/FROM ACCUM SURPLUS          "/>
    <n v="0"/>
    <n v="11429419.26"/>
    <n v="0"/>
    <n v="11429419.26"/>
    <s v="GP "/>
    <n v="0"/>
    <s v="7"/>
    <s v="7812"/>
    <s v="8"/>
    <s v="810"/>
  </r>
  <r>
    <s v="78128100050ZZZZZZZ11"/>
    <s v="7812"/>
    <n v="7812"/>
    <x v="10"/>
    <x v="2"/>
    <s v="ACC SUR/(DEF): TRF TO/FROM RESERVES               "/>
    <n v="0"/>
    <n v="0"/>
    <n v="0"/>
    <n v="0"/>
    <s v="GP "/>
    <n v="0"/>
    <s v="7"/>
    <s v="7812"/>
    <s v="8"/>
    <s v="810"/>
  </r>
  <r>
    <s v="78128100060ZZZZZZZ11"/>
    <s v="7812"/>
    <n v="7812"/>
    <x v="10"/>
    <x v="2"/>
    <s v="ACC SUR/(DEF): DEPRECIATION OFFSETS               "/>
    <n v="0"/>
    <n v="0"/>
    <n v="0"/>
    <n v="0"/>
    <s v="GP "/>
    <n v="0"/>
    <s v="7"/>
    <s v="7812"/>
    <s v="8"/>
    <s v="810"/>
  </r>
  <r>
    <s v="7813211001026MRCZZ11"/>
    <s v="7813"/>
    <n v="7813"/>
    <x v="10"/>
    <x v="0"/>
    <s v="MS: SAL &amp; ALL: BASIC SALARY &amp; WAGES               "/>
    <n v="0"/>
    <n v="4200763.01"/>
    <n v="0"/>
    <n v="4265072.01"/>
    <s v="P  "/>
    <n v="4671120"/>
    <s v="7"/>
    <s v="7813"/>
    <s v="2"/>
    <s v="211"/>
  </r>
  <r>
    <s v="7813211022026MRCZZ11"/>
    <s v="7813"/>
    <n v="7813"/>
    <x v="10"/>
    <x v="0"/>
    <s v="MS: ALL - CELLULAR &amp; TELEPHONE                    "/>
    <n v="0"/>
    <n v="19600"/>
    <n v="0"/>
    <n v="22600"/>
    <s v="P  "/>
    <n v="8400"/>
    <s v="7"/>
    <s v="7813"/>
    <s v="2"/>
    <s v="211"/>
  </r>
  <r>
    <s v="7813211026026MRCZZ11"/>
    <s v="7813"/>
    <n v="7813"/>
    <x v="10"/>
    <x v="0"/>
    <s v="MS: HB &amp; INC: HOUSING BENEFITS                    "/>
    <n v="0"/>
    <n v="10228.44"/>
    <n v="0"/>
    <n v="10228.44"/>
    <s v="P  "/>
    <n v="71736"/>
    <s v="7"/>
    <s v="7813"/>
    <s v="2"/>
    <s v="211"/>
  </r>
  <r>
    <s v="7813211028026MRCZZ11"/>
    <s v="7813"/>
    <n v="7813"/>
    <x v="10"/>
    <x v="0"/>
    <s v="MS: HB &amp; INC: LAUNDRY                             "/>
    <n v="0"/>
    <n v="915.59"/>
    <n v="0"/>
    <n v="915.59"/>
    <s v="P  "/>
    <n v="919"/>
    <s v="7"/>
    <s v="7813"/>
    <s v="2"/>
    <s v="211"/>
  </r>
  <r>
    <s v="7813211034026MRCZZ11"/>
    <s v="7813"/>
    <n v="7813"/>
    <x v="10"/>
    <x v="0"/>
    <s v="MS: ALL - TRAVEL OR MOTOR VEHICLE                 "/>
    <n v="0"/>
    <n v="542583.06999999995"/>
    <n v="0"/>
    <n v="544048.26"/>
    <s v="P  "/>
    <n v="549147"/>
    <s v="7"/>
    <s v="7813"/>
    <s v="2"/>
    <s v="211"/>
  </r>
  <r>
    <s v="7813211036026MRCZZ11"/>
    <s v="7813"/>
    <n v="7813"/>
    <x v="10"/>
    <x v="0"/>
    <s v="MS: OVERTIME - NON STRUCTURED                     "/>
    <n v="0"/>
    <n v="45258.97"/>
    <n v="0"/>
    <n v="47832.58"/>
    <s v="P  "/>
    <n v="62091"/>
    <s v="7"/>
    <s v="7813"/>
    <s v="2"/>
    <s v="211"/>
  </r>
  <r>
    <s v="7813211038026MRCZZ11"/>
    <s v="7813"/>
    <n v="7813"/>
    <x v="10"/>
    <x v="0"/>
    <s v="MS: OVERTIME - STRUCTURED                         "/>
    <n v="0"/>
    <n v="12481.81"/>
    <n v="0"/>
    <n v="12481.81"/>
    <s v="P  "/>
    <n v="0"/>
    <s v="7"/>
    <s v="7813"/>
    <s v="2"/>
    <s v="211"/>
  </r>
  <r>
    <s v="7813211044026MRCZZ11"/>
    <s v="7813"/>
    <n v="7813"/>
    <x v="10"/>
    <x v="0"/>
    <s v="MS: SRB - ACTING ALLOWANCE                        "/>
    <n v="0"/>
    <n v="348978.08"/>
    <n v="0"/>
    <n v="348978.08"/>
    <s v="P  "/>
    <n v="397027"/>
    <s v="7"/>
    <s v="7813"/>
    <s v="2"/>
    <s v="211"/>
  </r>
  <r>
    <s v="7813211046026MRCZZ11"/>
    <s v="7813"/>
    <n v="7813"/>
    <x v="10"/>
    <x v="0"/>
    <s v="MS: SRB - ANNUAL BONUS                            "/>
    <n v="0"/>
    <n v="355309.01"/>
    <n v="0"/>
    <n v="355309.01"/>
    <s v="P  "/>
    <n v="413675"/>
    <s v="7"/>
    <s v="7813"/>
    <s v="2"/>
    <s v="211"/>
  </r>
  <r>
    <s v="7813211050026MRCZZ11"/>
    <s v="7813"/>
    <n v="7813"/>
    <x v="10"/>
    <x v="0"/>
    <s v="MS: SRB - LONG SERVICE AWARD                      "/>
    <n v="0"/>
    <n v="80017.509999999995"/>
    <n v="0"/>
    <n v="81908"/>
    <s v="P  "/>
    <n v="18948"/>
    <s v="7"/>
    <s v="7813"/>
    <s v="2"/>
    <s v="211"/>
  </r>
  <r>
    <s v="7813213001026MRCZZ11"/>
    <s v="7813"/>
    <n v="7813"/>
    <x v="10"/>
    <x v="0"/>
    <s v="MS: SOC CONTR - BARGAINING COUNCIL                "/>
    <n v="0"/>
    <n v="1636.25"/>
    <n v="0"/>
    <n v="1680"/>
    <s v="P  "/>
    <n v="2862"/>
    <s v="7"/>
    <s v="7813"/>
    <s v="2"/>
    <s v="213"/>
  </r>
  <r>
    <s v="7813213010026MRCZZ11"/>
    <s v="7813"/>
    <n v="7813"/>
    <x v="10"/>
    <x v="0"/>
    <s v="MS: SOC CONTR - GROUP LIFE INSURANCE              "/>
    <n v="0"/>
    <n v="55552.44"/>
    <n v="0"/>
    <n v="59308.25"/>
    <s v="P  "/>
    <n v="60317"/>
    <s v="7"/>
    <s v="7813"/>
    <s v="2"/>
    <s v="213"/>
  </r>
  <r>
    <s v="7813213020026MRCZZ11"/>
    <s v="7813"/>
    <n v="7813"/>
    <x v="10"/>
    <x v="0"/>
    <s v="MS: SOC CONTR - MEDICAL                           "/>
    <n v="0"/>
    <n v="466996.81"/>
    <n v="0"/>
    <n v="466996.81"/>
    <s v="P  "/>
    <n v="407324"/>
    <s v="7"/>
    <s v="7813"/>
    <s v="2"/>
    <s v="213"/>
  </r>
  <r>
    <s v="7813213030026MRCZZ11"/>
    <s v="7813"/>
    <n v="7813"/>
    <x v="10"/>
    <x v="0"/>
    <s v="MS: SOC CONTR - PENSION                           "/>
    <n v="0"/>
    <n v="786961.23"/>
    <n v="0"/>
    <n v="799255.79"/>
    <s v="P  "/>
    <n v="751573"/>
    <s v="7"/>
    <s v="7813"/>
    <s v="2"/>
    <s v="213"/>
  </r>
  <r>
    <s v="7813213040026MRCZZ11"/>
    <s v="7813"/>
    <n v="7813"/>
    <x v="10"/>
    <x v="0"/>
    <s v="MS: SOC CONTR - UNEMPLOYMENT INSUR FUND           "/>
    <n v="0"/>
    <n v="27849.67"/>
    <n v="0"/>
    <n v="28532.58"/>
    <s v="P  "/>
    <n v="32122"/>
    <s v="7"/>
    <s v="7813"/>
    <s v="2"/>
    <s v="213"/>
  </r>
  <r>
    <s v="7813228360026NHCZZ11"/>
    <s v="7813"/>
    <n v="7813"/>
    <x v="10"/>
    <x v="0"/>
    <s v="CONTR:  MAINT OF BUILDINGS &amp; FACILITIES           "/>
    <n v="0"/>
    <n v="1522.12"/>
    <n v="0"/>
    <n v="1522.12"/>
    <s v="P  "/>
    <n v="3274440"/>
    <s v="7"/>
    <s v="7813"/>
    <s v="2"/>
    <s v="228"/>
  </r>
  <r>
    <s v="7813230541026MRCZZ11"/>
    <s v="7813"/>
    <n v="7813"/>
    <x v="10"/>
    <x v="0"/>
    <s v="OC: SKILLS DEVELOPMENT FUND LEVY                  "/>
    <n v="0"/>
    <n v="57780.66"/>
    <n v="0"/>
    <n v="58532.49"/>
    <s v="P  "/>
    <n v="0"/>
    <s v="7"/>
    <s v="7813"/>
    <s v="2"/>
    <s v="230"/>
  </r>
  <r>
    <s v="7813230610026MRCZZ11"/>
    <s v="7813"/>
    <n v="7813"/>
    <x v="10"/>
    <x v="0"/>
    <s v="OC: UNIFORM &amp; PROTECTIVE CLOTHING                 "/>
    <n v="0"/>
    <n v="2839.1"/>
    <n v="0"/>
    <n v="2839.1"/>
    <s v="P  "/>
    <n v="2836"/>
    <s v="7"/>
    <s v="7813"/>
    <s v="2"/>
    <s v="230"/>
  </r>
  <r>
    <s v="7813232360026MRCZZ11"/>
    <s v="7813"/>
    <n v="7813"/>
    <x v="10"/>
    <x v="0"/>
    <s v="INVENTORY - MATERIALS &amp; SUPPLIES                  "/>
    <n v="0"/>
    <n v="18894.63"/>
    <n v="0"/>
    <n v="18894.63"/>
    <s v="P  "/>
    <n v="18944"/>
    <s v="7"/>
    <s v="7813"/>
    <s v="2"/>
    <s v="232"/>
  </r>
  <r>
    <s v="7813232360D26MRCZZ11"/>
    <s v="7813"/>
    <n v="7813"/>
    <x v="10"/>
    <x v="0"/>
    <s v="INVENTORY - MATERIALS &amp; SUPPLIES(PRINT&amp;           "/>
    <n v="0"/>
    <n v="15257.08"/>
    <n v="0"/>
    <n v="15257.08"/>
    <s v="P  "/>
    <n v="15397"/>
    <s v="7"/>
    <s v="7813"/>
    <s v="2"/>
    <s v="232"/>
  </r>
  <r>
    <s v="7813238570026MRCZZ11"/>
    <s v="7813"/>
    <n v="7813"/>
    <x v="10"/>
    <x v="0"/>
    <s v="OPR LEASES: TRANSPORT ASSETS                      "/>
    <n v="0"/>
    <n v="11168996.1"/>
    <n v="0"/>
    <n v="11168996.1"/>
    <s v="P  "/>
    <n v="5388852"/>
    <s v="7"/>
    <s v="7813"/>
    <s v="2"/>
    <s v="238"/>
  </r>
  <r>
    <s v="7813272100026MRCZZ11"/>
    <s v="7813"/>
    <n v="7813"/>
    <x v="10"/>
    <x v="0"/>
    <s v="DEPRECIATION SOLID WASTE LANDFILL SITES           "/>
    <n v="0"/>
    <n v="0"/>
    <n v="0"/>
    <n v="0"/>
    <s v="P  "/>
    <n v="0"/>
    <s v="7"/>
    <s v="7813"/>
    <s v="2"/>
    <s v="272"/>
  </r>
  <r>
    <s v="7813272242026MRCZZ11"/>
    <s v="7813"/>
    <n v="7813"/>
    <x v="10"/>
    <x v="0"/>
    <s v="DEPRECIATION ELEC POWER PLANTS                    "/>
    <n v="0"/>
    <n v="0"/>
    <n v="0"/>
    <n v="0"/>
    <s v="P  "/>
    <n v="0"/>
    <s v="7"/>
    <s v="7813"/>
    <s v="2"/>
    <s v="272"/>
  </r>
  <r>
    <s v="7813272243026MRCZZ11"/>
    <s v="7813"/>
    <n v="7813"/>
    <x v="10"/>
    <x v="0"/>
    <s v="DEPRECIATION ELEC HV SUBSTATIONS                  "/>
    <n v="0"/>
    <n v="0"/>
    <n v="0"/>
    <n v="0"/>
    <s v="P  "/>
    <n v="0"/>
    <s v="7"/>
    <s v="7813"/>
    <s v="2"/>
    <s v="272"/>
  </r>
  <r>
    <s v="7813272244026MRCZZ11"/>
    <s v="7813"/>
    <n v="7813"/>
    <x v="10"/>
    <x v="0"/>
    <s v="DEPRECIATION ELEC HV SWITCHING STATIONS           "/>
    <n v="0"/>
    <n v="0"/>
    <n v="0"/>
    <n v="0"/>
    <s v="P  "/>
    <n v="0"/>
    <s v="7"/>
    <s v="7813"/>
    <s v="2"/>
    <s v="272"/>
  </r>
  <r>
    <s v="7813272245026MRCZZ11"/>
    <s v="7813"/>
    <n v="7813"/>
    <x v="10"/>
    <x v="0"/>
    <s v="DEPRECIATION ELEC HV TRANSM CONDUCTORS            "/>
    <n v="0"/>
    <n v="0"/>
    <n v="0"/>
    <n v="0"/>
    <s v="P  "/>
    <n v="0"/>
    <s v="7"/>
    <s v="7813"/>
    <s v="2"/>
    <s v="272"/>
  </r>
  <r>
    <s v="7813272246026MRCZZ11"/>
    <s v="7813"/>
    <n v="7813"/>
    <x v="10"/>
    <x v="0"/>
    <s v="DEPRECIATION ELEC MV SUBSTATIONS                  "/>
    <n v="0"/>
    <n v="0"/>
    <n v="0"/>
    <n v="0"/>
    <s v="P  "/>
    <n v="0"/>
    <s v="7"/>
    <s v="7813"/>
    <s v="2"/>
    <s v="272"/>
  </r>
  <r>
    <s v="7813272247026MRCZZ11"/>
    <s v="7813"/>
    <n v="7813"/>
    <x v="10"/>
    <x v="0"/>
    <s v="DEPRECIATION ELEC MV SWITCHING STATIONS           "/>
    <n v="0"/>
    <n v="0"/>
    <n v="0"/>
    <n v="0"/>
    <s v="P  "/>
    <n v="0"/>
    <s v="7"/>
    <s v="7813"/>
    <s v="2"/>
    <s v="272"/>
  </r>
  <r>
    <s v="7813272248026MRCZZ11"/>
    <s v="7813"/>
    <n v="7813"/>
    <x v="10"/>
    <x v="0"/>
    <s v="DEPRECIATION ELEC MV NETWORKS                     "/>
    <n v="0"/>
    <n v="0"/>
    <n v="0"/>
    <n v="0"/>
    <s v="P  "/>
    <n v="0"/>
    <s v="7"/>
    <s v="7813"/>
    <s v="2"/>
    <s v="272"/>
  </r>
  <r>
    <s v="7813272249026MRCZZ11"/>
    <s v="7813"/>
    <n v="7813"/>
    <x v="10"/>
    <x v="0"/>
    <s v="DEPRECIATION ELEC LV NETWORKS                     "/>
    <n v="0"/>
    <n v="0"/>
    <n v="0"/>
    <n v="0"/>
    <s v="P  "/>
    <n v="0"/>
    <s v="7"/>
    <s v="7813"/>
    <s v="2"/>
    <s v="272"/>
  </r>
  <r>
    <s v="7813272250026MRCZZ11"/>
    <s v="7813"/>
    <n v="7813"/>
    <x v="10"/>
    <x v="0"/>
    <s v="DEPRECIATION ELEC CAPITAL SPARES                  "/>
    <n v="0"/>
    <n v="0"/>
    <n v="0"/>
    <n v="0"/>
    <s v="P  "/>
    <n v="0"/>
    <s v="7"/>
    <s v="7813"/>
    <s v="2"/>
    <s v="272"/>
  </r>
  <r>
    <s v="7813272360026MRCZZ11"/>
    <s v="7813"/>
    <n v="7813"/>
    <x v="10"/>
    <x v="0"/>
    <s v="DEPRECIATION  MACHINERY &amp; EQUIPMENT               "/>
    <n v="0"/>
    <n v="0"/>
    <n v="0"/>
    <n v="0"/>
    <s v="P  "/>
    <n v="0"/>
    <s v="7"/>
    <s v="7813"/>
    <s v="2"/>
    <s v="272"/>
  </r>
  <r>
    <s v="7813320135026MRCZZ11"/>
    <s v="7813"/>
    <n v="7813"/>
    <x v="10"/>
    <x v="1"/>
    <s v="PPE INFRA: SOLID WASTE INFRA - GAINS              "/>
    <n v="0"/>
    <n v="0"/>
    <n v="0"/>
    <n v="0"/>
    <s v="P  "/>
    <n v="0"/>
    <s v="7"/>
    <s v="7813"/>
    <s v="3"/>
    <s v="320"/>
  </r>
  <r>
    <s v="7813320140026MRCZZ11"/>
    <s v="7813"/>
    <n v="7813"/>
    <x v="10"/>
    <x v="3"/>
    <s v="PPE INFRA: SOLID WASTE INFRA - LOSSES             "/>
    <n v="0"/>
    <n v="0"/>
    <n v="0"/>
    <n v="0"/>
    <s v="P  "/>
    <n v="0"/>
    <s v="7"/>
    <s v="7813"/>
    <s v="3"/>
    <s v="320"/>
  </r>
  <r>
    <s v="7813350070026MRCZZ11"/>
    <s v="7813"/>
    <n v="7813"/>
    <x v="10"/>
    <x v="3"/>
    <s v="IL PPE: INFRASTRUCT - WASTE MANAGEMENT            "/>
    <n v="0"/>
    <n v="0"/>
    <n v="0"/>
    <n v="0"/>
    <s v="P  "/>
    <n v="0"/>
    <s v="7"/>
    <s v="7813"/>
    <s v="3"/>
    <s v="350"/>
  </r>
  <r>
    <s v="7813360070026MRCZZ11"/>
    <s v="7813"/>
    <n v="7813"/>
    <x v="10"/>
    <x v="3"/>
    <s v="RIL PPE: INFRASTRUCT - WASTE MANAGEMENT           "/>
    <n v="0"/>
    <n v="0"/>
    <n v="0"/>
    <n v="0"/>
    <s v="P  "/>
    <n v="0"/>
    <s v="7"/>
    <s v="7813"/>
    <s v="3"/>
    <s v="360"/>
  </r>
  <r>
    <s v="7813395002026MRC1211"/>
    <s v="7813"/>
    <n v="7813"/>
    <x v="10"/>
    <x v="1"/>
    <s v="DPT CHG - VEHICLE RENTAL                          "/>
    <n v="0"/>
    <n v="47253.15"/>
    <n v="0"/>
    <n v="47253.15"/>
    <s v="P  "/>
    <n v="491408"/>
    <s v="7"/>
    <s v="7813"/>
    <s v="3"/>
    <s v="395"/>
  </r>
  <r>
    <s v="7813395017026MRC1H11"/>
    <s v="7813"/>
    <n v="7813"/>
    <x v="10"/>
    <x v="1"/>
    <s v="DPT CHG - FUEL RECHARGE                           "/>
    <n v="0"/>
    <n v="0"/>
    <n v="0"/>
    <n v="0"/>
    <s v="P  "/>
    <n v="436927"/>
    <s v="7"/>
    <s v="7813"/>
    <s v="3"/>
    <s v="395"/>
  </r>
  <r>
    <s v="7813395023026MRC1L11"/>
    <s v="7813"/>
    <n v="7813"/>
    <x v="10"/>
    <x v="1"/>
    <s v="DPT CHG INSURANCE FEES                            "/>
    <n v="0"/>
    <n v="0"/>
    <n v="0"/>
    <n v="0"/>
    <s v="P  "/>
    <n v="0"/>
    <s v="7"/>
    <s v="7813"/>
    <s v="3"/>
    <s v="395"/>
  </r>
  <r>
    <s v="78133996050ZZZZZZZ11"/>
    <s v="7813"/>
    <n v="7813"/>
    <x v="10"/>
    <x v="1"/>
    <s v="TRF TO ACC SURPLUS DEFICIT                        "/>
    <n v="0"/>
    <n v="0"/>
    <n v="-11746424.99"/>
    <n v="-11746424.99"/>
    <s v="P  "/>
    <n v="0"/>
    <s v="7"/>
    <s v="7813"/>
    <s v="3"/>
    <s v="399"/>
  </r>
  <r>
    <s v="78133996100ZZZZZZZ11"/>
    <s v="7813"/>
    <n v="7813"/>
    <x v="10"/>
    <x v="1"/>
    <s v="TRF FROM ACC SURPLUS DEFICIT                      "/>
    <n v="0"/>
    <n v="0"/>
    <n v="0"/>
    <n v="0"/>
    <s v="P  "/>
    <n v="0"/>
    <s v="7"/>
    <s v="7813"/>
    <s v="3"/>
    <s v="399"/>
  </r>
  <r>
    <s v="78136450010ZZZZZZZ11"/>
    <s v="7813"/>
    <n v="7813"/>
    <x v="10"/>
    <x v="4"/>
    <s v="PPE COST SOLID WASTE INFR COST OPEN BAL           "/>
    <n v="0"/>
    <n v="0"/>
    <n v="0"/>
    <n v="0"/>
    <s v="GP "/>
    <n v="0"/>
    <s v="7"/>
    <s v="7813"/>
    <s v="6"/>
    <s v="645"/>
  </r>
  <r>
    <s v="7813645002081RK1ZZ20"/>
    <s v="7813"/>
    <n v="7813"/>
    <x v="10"/>
    <x v="4"/>
    <s v="EXTENTION OF WEIGHBRIDGE OFFICE AT NORTH          "/>
    <n v="0"/>
    <n v="0"/>
    <n v="0"/>
    <n v="0"/>
    <s v="P  "/>
    <n v="0"/>
    <s v="7"/>
    <s v="7813"/>
    <s v="6"/>
    <s v="645"/>
  </r>
  <r>
    <s v="7813645002081RK2ZZ30"/>
    <s v="7813"/>
    <n v="7813"/>
    <x v="10"/>
    <x v="4"/>
    <s v="DEVELOPMENT OF TRANSFER STATION IN THABA          "/>
    <n v="0"/>
    <n v="0"/>
    <n v="0"/>
    <n v="0"/>
    <s v="P  "/>
    <n v="0"/>
    <s v="7"/>
    <s v="7813"/>
    <s v="6"/>
    <s v="645"/>
  </r>
  <r>
    <s v="7813645002081RQ1ZZ20"/>
    <s v="7813"/>
    <n v="7813"/>
    <x v="10"/>
    <x v="4"/>
    <s v="UPG &amp; REFURB NORTHERN LANFILL SITES               "/>
    <n v="0"/>
    <n v="0"/>
    <n v="0"/>
    <n v="0"/>
    <s v="P  "/>
    <n v="0"/>
    <s v="7"/>
    <s v="7813"/>
    <s v="6"/>
    <s v="645"/>
  </r>
  <r>
    <s v="7813645002081RQ2ZZ20"/>
    <s v="7813"/>
    <n v="7813"/>
    <x v="10"/>
    <x v="4"/>
    <s v="UPG &amp; REFURB SOUTHERN LANFILL SITES               "/>
    <n v="0"/>
    <n v="0"/>
    <n v="0"/>
    <n v="0"/>
    <s v="P  "/>
    <n v="0"/>
    <s v="7"/>
    <s v="7813"/>
    <s v="6"/>
    <s v="645"/>
  </r>
  <r>
    <s v="78136450030ZZZZZZZ11"/>
    <s v="7813"/>
    <n v="7813"/>
    <x v="10"/>
    <x v="4"/>
    <s v="PPE COST SOLID WASTE INF COST DECOM LIAB          "/>
    <n v="0"/>
    <n v="0"/>
    <n v="0"/>
    <n v="0"/>
    <s v="GP "/>
    <n v="0"/>
    <s v="7"/>
    <s v="7813"/>
    <s v="6"/>
    <s v="645"/>
  </r>
  <r>
    <s v="78136450040ZZZZZZZ11"/>
    <s v="7813"/>
    <n v="7813"/>
    <x v="10"/>
    <x v="4"/>
    <s v="PPE COST SOLID WASTE INFR COST COR ERROR          "/>
    <n v="0"/>
    <n v="0"/>
    <n v="0"/>
    <n v="0"/>
    <s v="GP "/>
    <n v="0"/>
    <s v="7"/>
    <s v="7813"/>
    <s v="6"/>
    <s v="645"/>
  </r>
  <r>
    <s v="78136450050ZZZZZZZ11"/>
    <s v="7813"/>
    <n v="7813"/>
    <x v="10"/>
    <x v="4"/>
    <s v="PPE COST SOLID WASTE INFRASTR COST CHGAP          "/>
    <n v="0"/>
    <n v="0"/>
    <n v="0"/>
    <n v="0"/>
    <s v="GP "/>
    <n v="0"/>
    <s v="7"/>
    <s v="7813"/>
    <s v="6"/>
    <s v="645"/>
  </r>
  <r>
    <s v="78136450060ZZZZZZZ11"/>
    <s v="7813"/>
    <n v="7813"/>
    <x v="10"/>
    <x v="4"/>
    <s v="PPE COST SOLID WASTE INFR COST DISPOSAL           "/>
    <n v="0"/>
    <n v="0"/>
    <n v="0"/>
    <n v="0"/>
    <s v="GP "/>
    <n v="0"/>
    <s v="7"/>
    <s v="7813"/>
    <s v="6"/>
    <s v="645"/>
  </r>
  <r>
    <s v="78136450070ZZZZZZZ11"/>
    <s v="7813"/>
    <n v="7813"/>
    <x v="10"/>
    <x v="4"/>
    <s v="PPE COST SOLID WASTE INF COST TRANSFER I          "/>
    <n v="0"/>
    <n v="0"/>
    <n v="0"/>
    <n v="0"/>
    <s v="GP "/>
    <n v="0"/>
    <s v="7"/>
    <s v="7813"/>
    <s v="6"/>
    <s v="645"/>
  </r>
  <r>
    <s v="78136450080ZZZZZZZ11"/>
    <s v="7813"/>
    <n v="7813"/>
    <x v="10"/>
    <x v="4"/>
    <s v="PPE COST SOLID WASTE INF COST TRANSFER O          "/>
    <n v="0"/>
    <n v="0"/>
    <n v="0"/>
    <n v="0"/>
    <s v="GP "/>
    <n v="0"/>
    <s v="7"/>
    <s v="7813"/>
    <s v="6"/>
    <s v="645"/>
  </r>
  <r>
    <s v="78136450210ZZZZZZZ11"/>
    <s v="7813"/>
    <n v="7813"/>
    <x v="10"/>
    <x v="4"/>
    <s v="PPE COST SOLID WASTE INFR AD OPENING BAL          "/>
    <n v="0"/>
    <n v="0"/>
    <n v="0"/>
    <n v="0"/>
    <s v="GP "/>
    <n v="0"/>
    <s v="7"/>
    <s v="7813"/>
    <s v="6"/>
    <s v="645"/>
  </r>
  <r>
    <s v="78136450220ZZZZZZZ11"/>
    <s v="7813"/>
    <n v="7813"/>
    <x v="10"/>
    <x v="4"/>
    <s v="PPE COST SOLID WASTE INFR AD OTHER CHG            "/>
    <n v="0"/>
    <n v="0"/>
    <n v="0"/>
    <n v="0"/>
    <s v="GP "/>
    <n v="0"/>
    <s v="7"/>
    <s v="7813"/>
    <s v="6"/>
    <s v="645"/>
  </r>
  <r>
    <s v="78136450230ZZZZZZZ11"/>
    <s v="7813"/>
    <n v="7813"/>
    <x v="10"/>
    <x v="4"/>
    <s v="PPE COST SOLID WASTE INF AD DEPRECIATION          "/>
    <n v="0"/>
    <n v="0"/>
    <n v="0"/>
    <n v="0"/>
    <s v="GP "/>
    <n v="0"/>
    <s v="7"/>
    <s v="7813"/>
    <s v="6"/>
    <s v="645"/>
  </r>
  <r>
    <s v="78136450240ZZZZZZZ11"/>
    <s v="7813"/>
    <n v="7813"/>
    <x v="10"/>
    <x v="4"/>
    <s v="PPE COST SOLID WASTE INFRAST AD DISPOSAL          "/>
    <n v="0"/>
    <n v="0"/>
    <n v="0"/>
    <n v="0"/>
    <s v="GP "/>
    <n v="0"/>
    <s v="7"/>
    <s v="7813"/>
    <s v="6"/>
    <s v="645"/>
  </r>
  <r>
    <s v="78136450250ZZZZZZZ11"/>
    <s v="7813"/>
    <n v="7813"/>
    <x v="10"/>
    <x v="4"/>
    <s v="PPE COST SOLID WASTE INFRAST AD TRANSFER          "/>
    <n v="0"/>
    <n v="0"/>
    <n v="0"/>
    <n v="0"/>
    <s v="GP "/>
    <n v="0"/>
    <s v="7"/>
    <s v="7813"/>
    <s v="6"/>
    <s v="645"/>
  </r>
  <r>
    <s v="78136450310ZZZZZZZ11"/>
    <s v="7813"/>
    <n v="7813"/>
    <x v="10"/>
    <x v="4"/>
    <s v="PPE COST SOLID WASTE INFR AI OPENING BAL          "/>
    <n v="0"/>
    <n v="0"/>
    <n v="0"/>
    <n v="0"/>
    <s v="GP "/>
    <n v="0"/>
    <s v="7"/>
    <s v="7813"/>
    <s v="6"/>
    <s v="645"/>
  </r>
  <r>
    <s v="78136450320ZZZZZZZ11"/>
    <s v="7813"/>
    <n v="7813"/>
    <x v="10"/>
    <x v="4"/>
    <s v="PPE COST SOLID WASTE INFR AI IMPAIRMENT           "/>
    <n v="0"/>
    <n v="0"/>
    <n v="0"/>
    <n v="0"/>
    <s v="GP "/>
    <n v="0"/>
    <s v="7"/>
    <s v="7813"/>
    <s v="6"/>
    <s v="645"/>
  </r>
  <r>
    <s v="78136450330ZZZZZZZ11"/>
    <s v="7813"/>
    <n v="7813"/>
    <x v="10"/>
    <x v="4"/>
    <s v="PPE COST SOLID WASTE INF AI DISPOSAL/TRF          "/>
    <n v="0"/>
    <n v="0"/>
    <n v="0"/>
    <n v="0"/>
    <s v="GP "/>
    <n v="0"/>
    <s v="7"/>
    <s v="7813"/>
    <s v="6"/>
    <s v="645"/>
  </r>
  <r>
    <s v="78136450340ZZZZZZZ11"/>
    <s v="7813"/>
    <n v="7813"/>
    <x v="10"/>
    <x v="4"/>
    <s v="PPE COST SOLID WASTE INF AI CHG NOT LIST          "/>
    <n v="0"/>
    <n v="0"/>
    <n v="0"/>
    <n v="0"/>
    <s v="GP "/>
    <n v="0"/>
    <s v="7"/>
    <s v="7813"/>
    <s v="6"/>
    <s v="645"/>
  </r>
  <r>
    <s v="78136680010ZZZZZZZ11"/>
    <s v="7813"/>
    <n v="7813"/>
    <x v="10"/>
    <x v="4"/>
    <s v="WIP OPENING BALANCE                               "/>
    <n v="0"/>
    <n v="0"/>
    <n v="0"/>
    <n v="0"/>
    <s v="GP "/>
    <n v="0"/>
    <s v="7"/>
    <s v="7813"/>
    <s v="6"/>
    <s v="668"/>
  </r>
  <r>
    <s v="78136680020ZZZZZZZ11"/>
    <s v="7813"/>
    <n v="7813"/>
    <x v="10"/>
    <x v="4"/>
    <s v="WIP ACQUISITION OUTSOURCED                        "/>
    <n v="0"/>
    <n v="0"/>
    <n v="0"/>
    <n v="0"/>
    <s v="GP "/>
    <n v="0"/>
    <s v="7"/>
    <s v="7813"/>
    <s v="6"/>
    <s v="668"/>
  </r>
  <r>
    <s v="78136680030ZZZZZZZ11"/>
    <s v="7813"/>
    <n v="7813"/>
    <x v="10"/>
    <x v="4"/>
    <s v="WIP ACQUISITION OWN ACC CONSTR MAT&amp;SUPPL          "/>
    <n v="0"/>
    <n v="0"/>
    <n v="0"/>
    <n v="0"/>
    <s v="GP "/>
    <n v="0"/>
    <s v="7"/>
    <s v="7813"/>
    <s v="6"/>
    <s v="668"/>
  </r>
  <r>
    <s v="78136680040ZZZZZZZ11"/>
    <s v="7813"/>
    <n v="7813"/>
    <x v="10"/>
    <x v="4"/>
    <s v="WIP ACQ OWN ACC CONSTR COMPENS EMPLOYEE           "/>
    <n v="0"/>
    <n v="0"/>
    <n v="0"/>
    <n v="0"/>
    <s v="GP "/>
    <n v="0"/>
    <s v="7"/>
    <s v="7813"/>
    <s v="6"/>
    <s v="668"/>
  </r>
  <r>
    <s v="78136680050ZZZZZZZ11"/>
    <s v="7813"/>
    <n v="7813"/>
    <x v="10"/>
    <x v="4"/>
    <s v="WIP ACQ OWN ACC CONSTR COST SITE PREP             "/>
    <n v="0"/>
    <n v="0"/>
    <n v="0"/>
    <n v="0"/>
    <s v="GP "/>
    <n v="0"/>
    <s v="7"/>
    <s v="7813"/>
    <s v="6"/>
    <s v="668"/>
  </r>
  <r>
    <s v="78136680060ZZZZZZZ11"/>
    <s v="7813"/>
    <n v="7813"/>
    <x v="10"/>
    <x v="4"/>
    <s v="WIP ACQ OWN ACC CONSTR DELIV &amp; HAND COST          "/>
    <n v="0"/>
    <n v="0"/>
    <n v="0"/>
    <n v="0"/>
    <s v="GP "/>
    <n v="0"/>
    <s v="7"/>
    <s v="7813"/>
    <s v="6"/>
    <s v="668"/>
  </r>
  <r>
    <s v="78136680070ZZZZZZZ11"/>
    <s v="7813"/>
    <n v="7813"/>
    <x v="10"/>
    <x v="4"/>
    <s v="WIP ACQ OWN ACC CONSTR INST &amp; ASSEM CST           "/>
    <n v="0"/>
    <n v="0"/>
    <n v="0"/>
    <n v="0"/>
    <s v="GP "/>
    <n v="0"/>
    <s v="7"/>
    <s v="7813"/>
    <s v="6"/>
    <s v="668"/>
  </r>
  <r>
    <s v="78136680080ZZZZZZZ11"/>
    <s v="7813"/>
    <n v="7813"/>
    <x v="10"/>
    <x v="4"/>
    <s v="WIP ACQ OWN ACC CONSTR COST TEST SITE             "/>
    <n v="0"/>
    <n v="0"/>
    <n v="0"/>
    <n v="0"/>
    <s v="GP "/>
    <n v="0"/>
    <s v="7"/>
    <s v="7813"/>
    <s v="6"/>
    <s v="668"/>
  </r>
  <r>
    <s v="78136680090ZZZZZZZ11"/>
    <s v="7813"/>
    <n v="7813"/>
    <x v="10"/>
    <x v="4"/>
    <s v="WIP ACQUISITION OWN ACC CONSTR PROF FEE           "/>
    <n v="0"/>
    <n v="0"/>
    <n v="0"/>
    <n v="0"/>
    <s v="GP "/>
    <n v="0"/>
    <s v="7"/>
    <s v="7813"/>
    <s v="6"/>
    <s v="668"/>
  </r>
  <r>
    <s v="78136680100ZZZZZZZ11"/>
    <s v="7813"/>
    <n v="7813"/>
    <x v="10"/>
    <x v="4"/>
    <s v="WIP ACQUISITION BORROWING COST                    "/>
    <n v="0"/>
    <n v="0"/>
    <n v="0"/>
    <n v="0"/>
    <s v="GP "/>
    <n v="0"/>
    <s v="7"/>
    <s v="7813"/>
    <s v="6"/>
    <s v="668"/>
  </r>
  <r>
    <s v="78138100010ZZZZZZZ11"/>
    <s v="7813"/>
    <n v="7813"/>
    <x v="10"/>
    <x v="2"/>
    <s v="ACC SUR/(DEF): OPENING BALANCE                    "/>
    <n v="46647189.25"/>
    <n v="0"/>
    <n v="0"/>
    <n v="46647189.25"/>
    <s v="GP "/>
    <n v="0"/>
    <s v="7"/>
    <s v="7813"/>
    <s v="8"/>
    <s v="810"/>
  </r>
  <r>
    <s v="78138100020ZZZZZZZ11"/>
    <s v="7813"/>
    <n v="7813"/>
    <x v="10"/>
    <x v="2"/>
    <s v="ACC SUR/(DEF): CHANGES IN ACC POLICY              "/>
    <n v="0"/>
    <n v="0"/>
    <n v="0"/>
    <n v="0"/>
    <s v="GP "/>
    <n v="0"/>
    <s v="7"/>
    <s v="7813"/>
    <s v="8"/>
    <s v="810"/>
  </r>
  <r>
    <s v="78138100030ZZZZZZZ11"/>
    <s v="7813"/>
    <n v="7813"/>
    <x v="10"/>
    <x v="2"/>
    <s v="ACC SUR/(DEF): CORREC PRIOR PERIOD ERROR          "/>
    <n v="0"/>
    <n v="0"/>
    <n v="0"/>
    <n v="0"/>
    <s v="GP "/>
    <n v="0"/>
    <s v="7"/>
    <s v="7813"/>
    <s v="8"/>
    <s v="810"/>
  </r>
  <r>
    <s v="78138100040ZZZZZZZ11"/>
    <s v="7813"/>
    <n v="7813"/>
    <x v="10"/>
    <x v="2"/>
    <s v="ACC SUR/(DEF): TRF TO/FROM ACCUM SURPLUS          "/>
    <n v="0"/>
    <n v="11746424.99"/>
    <n v="0"/>
    <n v="11746424.99"/>
    <s v="GP "/>
    <n v="0"/>
    <s v="7"/>
    <s v="7813"/>
    <s v="8"/>
    <s v="810"/>
  </r>
  <r>
    <s v="78138100050ZZZZZZZ11"/>
    <s v="7813"/>
    <n v="7813"/>
    <x v="10"/>
    <x v="2"/>
    <s v="ACC SUR/(DEF): TRF TO/FROM RESERVES               "/>
    <n v="0"/>
    <n v="0"/>
    <n v="0"/>
    <n v="0"/>
    <s v="GP "/>
    <n v="0"/>
    <s v="7"/>
    <s v="7813"/>
    <s v="8"/>
    <s v="810"/>
  </r>
  <r>
    <s v="78138100060ZZZZZZZ11"/>
    <s v="7813"/>
    <n v="7813"/>
    <x v="10"/>
    <x v="2"/>
    <s v="ACC SUR/(DEF): DEPRECIATION OFFSETS               "/>
    <n v="0"/>
    <n v="0"/>
    <n v="0"/>
    <n v="0"/>
    <s v="GP "/>
    <n v="0"/>
    <s v="7"/>
    <s v="7813"/>
    <s v="8"/>
    <s v="810"/>
  </r>
  <r>
    <s v="8102211050026MRCZZ11"/>
    <s v="8102"/>
    <n v="8102"/>
    <x v="11"/>
    <x v="0"/>
    <s v="MS: SRB - LONG SERVICE AWARD                      "/>
    <n v="0"/>
    <n v="0"/>
    <n v="0"/>
    <n v="0"/>
    <s v="P  "/>
    <n v="0"/>
    <s v="8"/>
    <s v="8102"/>
    <s v="2"/>
    <s v="211"/>
  </r>
  <r>
    <s v="8102230049026MRCZZ11"/>
    <s v="8102"/>
    <n v="8102"/>
    <x v="11"/>
    <x v="0"/>
    <s v="OC: BURSARIES (EMPLOYEES)                         "/>
    <n v="0"/>
    <n v="1777738.5"/>
    <n v="0"/>
    <n v="1777738.5"/>
    <s v="P  "/>
    <n v="1750000"/>
    <s v="8"/>
    <s v="8102"/>
    <s v="2"/>
    <s v="230"/>
  </r>
  <r>
    <s v="8102259288126MRCZZ11"/>
    <s v="8102"/>
    <n v="8102"/>
    <x v="11"/>
    <x v="0"/>
    <s v="NON PROF: SPCA                                    "/>
    <n v="0"/>
    <n v="0"/>
    <n v="0"/>
    <n v="0"/>
    <s v="P  "/>
    <n v="627421"/>
    <s v="8"/>
    <s v="8102"/>
    <s v="2"/>
    <s v="259"/>
  </r>
  <r>
    <s v="8102259294126MRCZZ11"/>
    <s v="8102"/>
    <n v="8102"/>
    <x v="11"/>
    <x v="0"/>
    <s v="NON PROF: UNSPEC (OLD AGE GRANT( COST  L          "/>
    <n v="0"/>
    <n v="0"/>
    <n v="0"/>
    <n v="0"/>
    <s v="P  "/>
    <n v="207986"/>
    <s v="8"/>
    <s v="8102"/>
    <s v="2"/>
    <s v="259"/>
  </r>
  <r>
    <s v="8102259294226MRCZZ11"/>
    <s v="8102"/>
    <n v="8102"/>
    <x v="11"/>
    <x v="0"/>
    <s v="NON PROF: UNSPEC: POVERTY RELIEF(REL THE          "/>
    <n v="0"/>
    <n v="0"/>
    <n v="0"/>
    <n v="0"/>
    <s v="P  "/>
    <n v="29448"/>
    <s v="8"/>
    <s v="8102"/>
    <s v="2"/>
    <s v="259"/>
  </r>
  <r>
    <s v="8102259294326MRCZZ11"/>
    <s v="8102"/>
    <n v="8102"/>
    <x v="11"/>
    <x v="0"/>
    <s v="NON PROF: UNSPEC: FARMERS SUPP(GEN AGRI)          "/>
    <n v="0"/>
    <n v="25846"/>
    <n v="0"/>
    <n v="25846"/>
    <s v="P  "/>
    <n v="10338"/>
    <s v="8"/>
    <s v="8102"/>
    <s v="2"/>
    <s v="259"/>
  </r>
  <r>
    <s v="8102259294426MRCZZ11"/>
    <s v="8102"/>
    <n v="8102"/>
    <x v="11"/>
    <x v="0"/>
    <s v="NON PROF: UNSPEC: MISCEL GRANT                    "/>
    <n v="0"/>
    <n v="160000"/>
    <n v="0"/>
    <n v="160000"/>
    <s v="P  "/>
    <n v="325453"/>
    <s v="8"/>
    <s v="8102"/>
    <s v="2"/>
    <s v="259"/>
  </r>
  <r>
    <s v="8102259294526MRCZZ11"/>
    <s v="8102"/>
    <n v="8102"/>
    <x v="11"/>
    <x v="0"/>
    <s v="NON PROF: UNSPEC (AVAILABLE)                      "/>
    <n v="0"/>
    <n v="0"/>
    <n v="0"/>
    <n v="0"/>
    <s v="P  "/>
    <n v="0"/>
    <s v="8"/>
    <s v="8102"/>
    <s v="2"/>
    <s v="259"/>
  </r>
  <r>
    <s v="81023996050ZZZZZZZ11"/>
    <s v="8102"/>
    <n v="8102"/>
    <x v="11"/>
    <x v="1"/>
    <s v="TRF TO ACC SURPLUS DEFICIT                        "/>
    <n v="0"/>
    <n v="0"/>
    <n v="-1915876.5"/>
    <n v="-1915876.5"/>
    <s v="P  "/>
    <n v="0"/>
    <s v="8"/>
    <s v="8102"/>
    <s v="3"/>
    <s v="399"/>
  </r>
  <r>
    <s v="81023996100ZZZZZZZ11"/>
    <s v="8102"/>
    <n v="8102"/>
    <x v="11"/>
    <x v="1"/>
    <s v="TRF FROM ACC SURPLUS DEFICIT                      "/>
    <n v="0"/>
    <n v="0"/>
    <n v="0"/>
    <n v="0"/>
    <s v="P  "/>
    <n v="0"/>
    <s v="8"/>
    <s v="8102"/>
    <s v="3"/>
    <s v="399"/>
  </r>
  <r>
    <s v="81028100010ZZZZZZZ11"/>
    <s v="8102"/>
    <n v="8102"/>
    <x v="11"/>
    <x v="2"/>
    <s v="ACC SUR/(DEF): OPENING BALANCE                    "/>
    <n v="9818235.9600000009"/>
    <n v="0"/>
    <n v="0"/>
    <n v="9818235.9600000009"/>
    <s v="GP "/>
    <n v="0"/>
    <s v="8"/>
    <s v="8102"/>
    <s v="8"/>
    <s v="810"/>
  </r>
  <r>
    <s v="81028100020ZZZZZZZ11"/>
    <s v="8102"/>
    <n v="8102"/>
    <x v="11"/>
    <x v="2"/>
    <s v="ACC SUR/(DEF): CHANGES IN ACC POLICY              "/>
    <n v="0"/>
    <n v="0"/>
    <n v="0"/>
    <n v="0"/>
    <s v="GP "/>
    <n v="0"/>
    <s v="8"/>
    <s v="8102"/>
    <s v="8"/>
    <s v="810"/>
  </r>
  <r>
    <s v="81028100030ZZZZZZZ11"/>
    <s v="8102"/>
    <n v="8102"/>
    <x v="11"/>
    <x v="2"/>
    <s v="ACC SUR/(DEF): CORREC PRIOR PERIOD ERROR          "/>
    <n v="0"/>
    <n v="0"/>
    <n v="0"/>
    <n v="0"/>
    <s v="GP "/>
    <n v="0"/>
    <s v="8"/>
    <s v="8102"/>
    <s v="8"/>
    <s v="810"/>
  </r>
  <r>
    <s v="81028100040ZZZZZZZ11"/>
    <s v="8102"/>
    <n v="8102"/>
    <x v="11"/>
    <x v="2"/>
    <s v="ACC SUR/(DEF): TRF TO/FROM ACCUM SURPLUS          "/>
    <n v="0"/>
    <n v="1915876.5"/>
    <n v="0"/>
    <n v="1915876.5"/>
    <s v="GP "/>
    <n v="0"/>
    <s v="8"/>
    <s v="8102"/>
    <s v="8"/>
    <s v="810"/>
  </r>
  <r>
    <s v="81028100050ZZZZZZZ11"/>
    <s v="8102"/>
    <n v="8102"/>
    <x v="11"/>
    <x v="2"/>
    <s v="ACC SUR/(DEF): TRF TO/FROM RESERVES               "/>
    <n v="0"/>
    <n v="0"/>
    <n v="-1313020.1499999999"/>
    <n v="-1313020.1499999999"/>
    <s v="GP "/>
    <n v="0"/>
    <s v="8"/>
    <s v="8102"/>
    <s v="8"/>
    <s v="810"/>
  </r>
  <r>
    <s v="81028100060ZZZZZZZ11"/>
    <s v="8102"/>
    <n v="8102"/>
    <x v="11"/>
    <x v="2"/>
    <s v="ACC SUR/(DEF): DEPRECIATION OFFSETS               "/>
    <n v="0"/>
    <n v="0"/>
    <n v="0"/>
    <n v="0"/>
    <s v="GP "/>
    <n v="0"/>
    <s v="8"/>
    <s v="8102"/>
    <s v="8"/>
    <s v="810"/>
  </r>
  <r>
    <s v="8202134117010ZZZZZ11"/>
    <s v="8202"/>
    <n v="8202"/>
    <x v="11"/>
    <x v="5"/>
    <s v="INTER: SHORT TERM INVEST &amp; CALL ACCOUNTS          "/>
    <n v="0"/>
    <n v="0"/>
    <n v="-16456594.970000001"/>
    <n v="-16456594.970000001"/>
    <s v="P  "/>
    <n v="-17432129"/>
    <s v="8"/>
    <s v="8202"/>
    <s v="1"/>
    <s v="134"/>
  </r>
  <r>
    <s v="8202138061228ZZZZZ11"/>
    <s v="8202"/>
    <n v="8202"/>
    <x v="11"/>
    <x v="5"/>
    <s v="COMMISSION: INSURANCE CLIAM RECOV                 "/>
    <n v="0"/>
    <n v="0"/>
    <n v="-2731172.8"/>
    <n v="-2731172.8"/>
    <s v="P  "/>
    <n v="0"/>
    <s v="8"/>
    <s v="8202"/>
    <s v="1"/>
    <s v="138"/>
  </r>
  <r>
    <s v="8202144005019ZZZZZ11"/>
    <s v="8202"/>
    <n v="8202"/>
    <x v="11"/>
    <x v="5"/>
    <s v="INTERCOMPANY/PARENT-SUBSID TRANSACTIONS           "/>
    <n v="0"/>
    <n v="0"/>
    <n v="-224009149.24000001"/>
    <n v="-224009149.24000001"/>
    <s v="P  "/>
    <n v="-120000000"/>
    <s v="8"/>
    <s v="8202"/>
    <s v="1"/>
    <s v="144"/>
  </r>
  <r>
    <s v="8202211001026MRCZZ11"/>
    <s v="8202"/>
    <n v="8202"/>
    <x v="11"/>
    <x v="0"/>
    <s v="MS: SAL &amp; ALL: BASIC SALARY &amp; WAGES               "/>
    <n v="0"/>
    <n v="365050.6"/>
    <n v="0"/>
    <n v="371316.14"/>
    <s v="P  "/>
    <n v="376726"/>
    <s v="8"/>
    <s v="8202"/>
    <s v="2"/>
    <s v="211"/>
  </r>
  <r>
    <s v="8202211022026MRCZZ11"/>
    <s v="8202"/>
    <n v="8202"/>
    <x v="11"/>
    <x v="0"/>
    <s v="MS: ALL - CELLULAR &amp; TELEPHONE                    "/>
    <n v="0"/>
    <n v="36000"/>
    <n v="0"/>
    <n v="36000"/>
    <s v="P  "/>
    <n v="38520"/>
    <s v="8"/>
    <s v="8202"/>
    <s v="2"/>
    <s v="211"/>
  </r>
  <r>
    <s v="8202211032026MRCZZ11"/>
    <s v="8202"/>
    <n v="8202"/>
    <x v="11"/>
    <x v="0"/>
    <s v="MS: ALL - LEAVE PAY                               "/>
    <n v="0"/>
    <n v="54858338.979999997"/>
    <n v="0"/>
    <n v="54858338.979999997"/>
    <s v="P  "/>
    <n v="22305000"/>
    <s v="8"/>
    <s v="8202"/>
    <s v="2"/>
    <s v="211"/>
  </r>
  <r>
    <s v="8202211034026MRCZZ11"/>
    <s v="8202"/>
    <n v="8202"/>
    <x v="11"/>
    <x v="0"/>
    <s v="MS: ALL - TRAVEL OR MOTOR VEHICLE                 "/>
    <n v="0"/>
    <n v="1306800"/>
    <n v="0"/>
    <n v="1309500"/>
    <s v="P  "/>
    <n v="0"/>
    <s v="8"/>
    <s v="8202"/>
    <s v="2"/>
    <s v="211"/>
  </r>
  <r>
    <s v="8202211046026MRCZZ11"/>
    <s v="8202"/>
    <n v="8202"/>
    <x v="11"/>
    <x v="0"/>
    <s v="MS: SRB - ANNUAL BONUS                            "/>
    <n v="0"/>
    <n v="4816544.2300000004"/>
    <n v="0"/>
    <n v="4819204.25"/>
    <s v="P  "/>
    <n v="3333378"/>
    <s v="8"/>
    <s v="8202"/>
    <s v="2"/>
    <s v="211"/>
  </r>
  <r>
    <s v="8202213001026MRCZZ11"/>
    <s v="8202"/>
    <n v="8202"/>
    <x v="11"/>
    <x v="0"/>
    <s v="MS: SOC CONTR - BARGAINING COUNCIL                "/>
    <n v="0"/>
    <n v="105"/>
    <n v="0"/>
    <n v="105"/>
    <s v="P  "/>
    <n v="0"/>
    <s v="8"/>
    <s v="8202"/>
    <s v="2"/>
    <s v="213"/>
  </r>
  <r>
    <s v="8202213040026MRCZZ11"/>
    <s v="8202"/>
    <n v="8202"/>
    <x v="11"/>
    <x v="0"/>
    <s v="MS: SOC CONTR - UNEMPLOYMENT INSUR FUND           "/>
    <n v="0"/>
    <n v="55790.82"/>
    <n v="0"/>
    <n v="55876.02"/>
    <s v="P  "/>
    <n v="0"/>
    <s v="8"/>
    <s v="8202"/>
    <s v="2"/>
    <s v="213"/>
  </r>
  <r>
    <s v="8202214008026MRCZZ11"/>
    <s v="8202"/>
    <n v="8202"/>
    <x v="11"/>
    <x v="0"/>
    <s v="MS: PRB - MED: PAST SERVICE COST                  "/>
    <n v="0"/>
    <n v="72365703.890000001"/>
    <n v="0"/>
    <n v="-15215313.609999999"/>
    <s v="P  "/>
    <n v="10226790"/>
    <s v="8"/>
    <s v="8202"/>
    <s v="2"/>
    <s v="214"/>
  </r>
  <r>
    <s v="8202214116026MRCZZ11"/>
    <s v="8202"/>
    <n v="8202"/>
    <x v="11"/>
    <x v="0"/>
    <s v="MS: PRB - PENS: DEF CONTRIBUT FUND EXP            "/>
    <n v="0"/>
    <n v="0"/>
    <n v="-0.01"/>
    <n v="26684910.989999998"/>
    <s v="P  "/>
    <n v="32865730"/>
    <s v="8"/>
    <s v="8202"/>
    <s v="2"/>
    <s v="214"/>
  </r>
  <r>
    <s v="8202227030026MRCZZ11"/>
    <s v="8202"/>
    <n v="8202"/>
    <x v="11"/>
    <x v="0"/>
    <s v="C&amp;PS: B&amp;A ACCOUNTANTS &amp; AUDITORS                  "/>
    <n v="0"/>
    <n v="0"/>
    <n v="0"/>
    <n v="0"/>
    <s v="P  "/>
    <n v="0"/>
    <s v="8"/>
    <s v="8202"/>
    <s v="2"/>
    <s v="227"/>
  </r>
  <r>
    <s v="8202227034026MRCZZ11"/>
    <s v="8202"/>
    <n v="8202"/>
    <x v="11"/>
    <x v="0"/>
    <s v="C&amp;PS: B&amp;A BUSINESS &amp; FIN MANAGEMENT               "/>
    <n v="0"/>
    <n v="0"/>
    <n v="0"/>
    <n v="0"/>
    <s v="P  "/>
    <n v="238651"/>
    <s v="8"/>
    <s v="8202"/>
    <s v="2"/>
    <s v="227"/>
  </r>
  <r>
    <s v="8202227046026MRCZZ11"/>
    <s v="8202"/>
    <n v="8202"/>
    <x v="11"/>
    <x v="0"/>
    <s v="C&amp;PS: B&amp;A FORENSIC INVESTIGATORS                  "/>
    <n v="0"/>
    <n v="1350335.1"/>
    <n v="0"/>
    <n v="1350335.1"/>
    <s v="P  "/>
    <n v="1685853"/>
    <s v="8"/>
    <s v="8202"/>
    <s v="2"/>
    <s v="227"/>
  </r>
  <r>
    <s v="8202230020026MRCZZ11"/>
    <s v="8202"/>
    <n v="8202"/>
    <x v="11"/>
    <x v="0"/>
    <s v="OC: AUDIT COST:  EXTERNAL                         "/>
    <n v="0"/>
    <n v="19723277.149999999"/>
    <n v="0"/>
    <n v="19723277.149999999"/>
    <s v="P  "/>
    <n v="20500000"/>
    <s v="8"/>
    <s v="8202"/>
    <s v="2"/>
    <s v="230"/>
  </r>
  <r>
    <s v="8202230246026MRCZZ11"/>
    <s v="8202"/>
    <n v="8202"/>
    <x v="11"/>
    <x v="0"/>
    <s v="OC: INSUR UNDER - PREMIUMS                        "/>
    <n v="0"/>
    <n v="0"/>
    <n v="-79976.44"/>
    <n v="-79976.44"/>
    <s v="P  "/>
    <n v="349070"/>
    <s v="8"/>
    <s v="8202"/>
    <s v="2"/>
    <s v="230"/>
  </r>
  <r>
    <s v="8202230513026MRCZZ11"/>
    <s v="8202"/>
    <n v="8202"/>
    <x v="11"/>
    <x v="0"/>
    <s v="OC: REMUNERATION TO WARD COMMITTEES               "/>
    <n v="0"/>
    <n v="5440541.04"/>
    <n v="0"/>
    <n v="5454292.2000000002"/>
    <s v="P  "/>
    <n v="6180071"/>
    <s v="8"/>
    <s v="8202"/>
    <s v="2"/>
    <s v="230"/>
  </r>
  <r>
    <s v="8202230541026MRCZZ11"/>
    <s v="8202"/>
    <n v="8202"/>
    <x v="11"/>
    <x v="0"/>
    <s v="OC: SKILLS DEVELOPMENT FUND LEVY                  "/>
    <n v="0"/>
    <n v="53203.78"/>
    <n v="0"/>
    <n v="53288.38"/>
    <s v="P  "/>
    <n v="0"/>
    <s v="8"/>
    <s v="8202"/>
    <s v="2"/>
    <s v="230"/>
  </r>
  <r>
    <s v="8202230662026MRCZZ11"/>
    <s v="8202"/>
    <n v="8202"/>
    <x v="11"/>
    <x v="0"/>
    <s v="OC: WORKMEN'S COMPENSATION FUND                   "/>
    <n v="0"/>
    <n v="133073.79999999999"/>
    <n v="0"/>
    <n v="133073.79999999999"/>
    <s v="P  "/>
    <n v="3371315"/>
    <s v="8"/>
    <s v="8202"/>
    <s v="2"/>
    <s v="230"/>
  </r>
  <r>
    <s v="8202236254026MRCZZ11"/>
    <s v="8202"/>
    <n v="8202"/>
    <x v="11"/>
    <x v="0"/>
    <s v="INT PAID: FINANCE LEASES                          "/>
    <n v="0"/>
    <n v="0"/>
    <n v="0"/>
    <n v="46451779"/>
    <s v="P  "/>
    <n v="849222"/>
    <s v="8"/>
    <s v="8202"/>
    <s v="2"/>
    <s v="236"/>
  </r>
  <r>
    <s v="8202236254326MRCZZ11"/>
    <s v="8202"/>
    <n v="8202"/>
    <x v="11"/>
    <x v="0"/>
    <s v="INT PAID: FINANCE LEASES(VEHICLES)                "/>
    <n v="0"/>
    <n v="0"/>
    <n v="0"/>
    <n v="0"/>
    <s v="P  "/>
    <n v="0"/>
    <s v="8"/>
    <s v="8202"/>
    <s v="2"/>
    <s v="236"/>
  </r>
  <r>
    <s v="8202236256126MRCZZ11"/>
    <s v="8202"/>
    <n v="8202"/>
    <x v="11"/>
    <x v="0"/>
    <s v="INT PAID: OVERDUE ACCOUNTS                        "/>
    <n v="0"/>
    <n v="5288898.32"/>
    <n v="0"/>
    <n v="5288898.32"/>
    <s v="P  "/>
    <n v="6000000"/>
    <s v="8"/>
    <s v="8202"/>
    <s v="2"/>
    <s v="236"/>
  </r>
  <r>
    <s v="8202240001026MRCZZ11"/>
    <s v="8202"/>
    <n v="8202"/>
    <x v="11"/>
    <x v="0"/>
    <s v="BAD DEBTS WRITTEN OFF                             "/>
    <n v="0"/>
    <n v="2278547.91"/>
    <n v="0"/>
    <n v="2278547.91"/>
    <s v="P  "/>
    <n v="18475758"/>
    <s v="8"/>
    <s v="8202"/>
    <s v="2"/>
    <s v="240"/>
  </r>
  <r>
    <s v="8202259063226MRCZZ11"/>
    <s v="8202"/>
    <n v="8202"/>
    <x v="11"/>
    <x v="0"/>
    <s v="HH SSP SOC ASS: OLD AGE GRANT(COST OF LI          "/>
    <n v="0"/>
    <n v="0"/>
    <n v="0"/>
    <n v="0"/>
    <s v="P  "/>
    <n v="1830952"/>
    <s v="8"/>
    <s v="8202"/>
    <s v="2"/>
    <s v="259"/>
  </r>
  <r>
    <s v="8202272242026MRCZZ11"/>
    <s v="8202"/>
    <n v="8202"/>
    <x v="11"/>
    <x v="0"/>
    <s v="DEPRECIATION ELEC POWER PLANTS                    "/>
    <n v="0"/>
    <n v="0"/>
    <n v="0"/>
    <n v="0"/>
    <s v="P  "/>
    <n v="0"/>
    <s v="8"/>
    <s v="8202"/>
    <s v="2"/>
    <s v="272"/>
  </r>
  <r>
    <s v="8202272243026MRCZZ11"/>
    <s v="8202"/>
    <n v="8202"/>
    <x v="11"/>
    <x v="0"/>
    <s v="DEPRECIATION ELEC HV SUBSTATIONS                  "/>
    <n v="0"/>
    <n v="0"/>
    <n v="0"/>
    <n v="0"/>
    <s v="P  "/>
    <n v="0"/>
    <s v="8"/>
    <s v="8202"/>
    <s v="2"/>
    <s v="272"/>
  </r>
  <r>
    <s v="8202272244026MRCZZ11"/>
    <s v="8202"/>
    <n v="8202"/>
    <x v="11"/>
    <x v="0"/>
    <s v="DEPRECIATION ELEC HV SWITCHING STATIONS           "/>
    <n v="0"/>
    <n v="0"/>
    <n v="0"/>
    <n v="0"/>
    <s v="P  "/>
    <n v="0"/>
    <s v="8"/>
    <s v="8202"/>
    <s v="2"/>
    <s v="272"/>
  </r>
  <r>
    <s v="8202272245026MRCZZ11"/>
    <s v="8202"/>
    <n v="8202"/>
    <x v="11"/>
    <x v="0"/>
    <s v="DEPRECIATION ELEC HV TRANSM CONDUCTORS            "/>
    <n v="0"/>
    <n v="0"/>
    <n v="0"/>
    <n v="0"/>
    <s v="P  "/>
    <n v="0"/>
    <s v="8"/>
    <s v="8202"/>
    <s v="2"/>
    <s v="272"/>
  </r>
  <r>
    <s v="8202272246026MRCZZ11"/>
    <s v="8202"/>
    <n v="8202"/>
    <x v="11"/>
    <x v="0"/>
    <s v="DEPRECIATION ELEC MV SUBSTATIONS                  "/>
    <n v="0"/>
    <n v="0"/>
    <n v="0"/>
    <n v="0"/>
    <s v="P  "/>
    <n v="0"/>
    <s v="8"/>
    <s v="8202"/>
    <s v="2"/>
    <s v="272"/>
  </r>
  <r>
    <s v="8202272247026MRCZZ11"/>
    <s v="8202"/>
    <n v="8202"/>
    <x v="11"/>
    <x v="0"/>
    <s v="DEPRECIATION ELEC MV SWITCHING STATIONS           "/>
    <n v="0"/>
    <n v="0"/>
    <n v="0"/>
    <n v="0"/>
    <s v="P  "/>
    <n v="0"/>
    <s v="8"/>
    <s v="8202"/>
    <s v="2"/>
    <s v="272"/>
  </r>
  <r>
    <s v="8202272248026MRCZZ11"/>
    <s v="8202"/>
    <n v="8202"/>
    <x v="11"/>
    <x v="0"/>
    <s v="DEPRECIATION ELEC MV NETWORKS                     "/>
    <n v="0"/>
    <n v="0"/>
    <n v="0"/>
    <n v="0"/>
    <s v="P  "/>
    <n v="0"/>
    <s v="8"/>
    <s v="8202"/>
    <s v="2"/>
    <s v="272"/>
  </r>
  <r>
    <s v="8202272249026MRCZZ11"/>
    <s v="8202"/>
    <n v="8202"/>
    <x v="11"/>
    <x v="0"/>
    <s v="DEPRECIATION ELEC LV NETWORKS                     "/>
    <n v="0"/>
    <n v="0"/>
    <n v="0"/>
    <n v="0"/>
    <s v="P  "/>
    <n v="0"/>
    <s v="8"/>
    <s v="8202"/>
    <s v="2"/>
    <s v="272"/>
  </r>
  <r>
    <s v="8202272250026MRCZZ11"/>
    <s v="8202"/>
    <n v="8202"/>
    <x v="11"/>
    <x v="0"/>
    <s v="DEPRECIATION ELEC CAPITAL SPARES                  "/>
    <n v="0"/>
    <n v="0"/>
    <n v="0"/>
    <n v="0"/>
    <s v="P  "/>
    <n v="0"/>
    <s v="8"/>
    <s v="8202"/>
    <s v="2"/>
    <s v="272"/>
  </r>
  <r>
    <s v="8202330025026MRCZZ11"/>
    <s v="8202"/>
    <n v="8202"/>
    <x v="11"/>
    <x v="1"/>
    <s v="FVA: INVESTMENTS - GAINS                          "/>
    <n v="0"/>
    <n v="0"/>
    <n v="-4168.6000000000004"/>
    <n v="-4168.6000000000004"/>
    <s v="P  "/>
    <n v="0"/>
    <s v="8"/>
    <s v="8202"/>
    <s v="3"/>
    <s v="330"/>
  </r>
  <r>
    <s v="8202330030026MRCZZ11"/>
    <s v="8202"/>
    <n v="8202"/>
    <x v="11"/>
    <x v="3"/>
    <s v="FVA: INVESTMENTS - LOSSES                         "/>
    <n v="0"/>
    <n v="0"/>
    <n v="0"/>
    <n v="0"/>
    <s v="P  "/>
    <n v="0"/>
    <s v="8"/>
    <s v="8202"/>
    <s v="3"/>
    <s v="330"/>
  </r>
  <r>
    <s v="8202350100026MRCZZ11"/>
    <s v="8202"/>
    <n v="8202"/>
    <x v="11"/>
    <x v="3"/>
    <s v="IL: PROPERTY RATES                                "/>
    <n v="0"/>
    <n v="252820673.49000001"/>
    <n v="0"/>
    <n v="155863771.47"/>
    <s v="P  "/>
    <n v="0"/>
    <s v="8"/>
    <s v="8202"/>
    <s v="3"/>
    <s v="350"/>
  </r>
  <r>
    <s v="8202395023026MRC1L11"/>
    <s v="8202"/>
    <n v="8202"/>
    <x v="11"/>
    <x v="1"/>
    <s v="DPT CHG INSURANCE FEES                            "/>
    <n v="0"/>
    <n v="0"/>
    <n v="0"/>
    <n v="0"/>
    <s v="P  "/>
    <n v="0"/>
    <s v="8"/>
    <s v="8202"/>
    <s v="3"/>
    <s v="395"/>
  </r>
  <r>
    <s v="82023996050ZZZZZZZ11"/>
    <s v="8202"/>
    <n v="8202"/>
    <x v="11"/>
    <x v="1"/>
    <s v="TRF TO ACC SURPLUS DEFICIT                        "/>
    <n v="0"/>
    <n v="16346132.73"/>
    <n v="0"/>
    <n v="16346132.73"/>
    <s v="P  "/>
    <n v="0"/>
    <s v="8"/>
    <s v="8202"/>
    <s v="3"/>
    <s v="399"/>
  </r>
  <r>
    <s v="82023996100ZZZZZZZ11"/>
    <s v="8202"/>
    <n v="8202"/>
    <x v="11"/>
    <x v="1"/>
    <s v="TRF FROM ACC SURPLUS DEFICIT                      "/>
    <n v="0"/>
    <n v="0"/>
    <n v="0"/>
    <n v="0"/>
    <s v="P  "/>
    <n v="0"/>
    <s v="8"/>
    <s v="8202"/>
    <s v="3"/>
    <s v="399"/>
  </r>
  <r>
    <s v="82025053010ZZZZZZZ11"/>
    <s v="8202"/>
    <n v="8202"/>
    <x v="11"/>
    <x v="6"/>
    <s v="ACCOUNT NAME: OPENING BALANCE                     "/>
    <n v="0"/>
    <n v="0"/>
    <n v="0"/>
    <n v="0"/>
    <s v="GP "/>
    <n v="0"/>
    <s v="8"/>
    <s v="8202"/>
    <s v="5"/>
    <s v="505"/>
  </r>
  <r>
    <s v="82025053020ZZZZZZZ11"/>
    <s v="8202"/>
    <n v="8202"/>
    <x v="11"/>
    <x v="6"/>
    <s v="ACCOUNT NAME: DEPOSITS                            "/>
    <n v="0"/>
    <n v="0"/>
    <n v="0"/>
    <n v="0"/>
    <s v="GP "/>
    <n v="0"/>
    <s v="8"/>
    <s v="8202"/>
    <s v="5"/>
    <s v="505"/>
  </r>
  <r>
    <s v="82025053030ZZZZZZZ11"/>
    <s v="8202"/>
    <n v="8202"/>
    <x v="11"/>
    <x v="6"/>
    <s v="ACCOUNT NAME: WITHDRAWALS                         "/>
    <n v="0"/>
    <n v="0"/>
    <n v="0"/>
    <n v="0"/>
    <s v="GP "/>
    <n v="0"/>
    <s v="8"/>
    <s v="8202"/>
    <s v="5"/>
    <s v="505"/>
  </r>
  <r>
    <s v="82025053040ZZZZZZZ11"/>
    <s v="8202"/>
    <n v="8202"/>
    <x v="11"/>
    <x v="6"/>
    <s v="ACCOUNT NAME: INTEREST EARNED                     "/>
    <n v="0"/>
    <n v="0"/>
    <n v="0"/>
    <n v="0"/>
    <s v="GP "/>
    <n v="0"/>
    <s v="8"/>
    <s v="8202"/>
    <s v="5"/>
    <s v="505"/>
  </r>
  <r>
    <s v="82025053050ZZZZZZZ11"/>
    <s v="8202"/>
    <n v="8202"/>
    <x v="11"/>
    <x v="6"/>
    <s v="ACCOUNT NAME: CHARGES                             "/>
    <n v="0"/>
    <n v="0"/>
    <n v="0"/>
    <n v="0"/>
    <s v="GP "/>
    <n v="0"/>
    <s v="8"/>
    <s v="8202"/>
    <s v="5"/>
    <s v="505"/>
  </r>
  <r>
    <s v="82025053110ZZZZZZZ11"/>
    <s v="8202"/>
    <n v="8202"/>
    <x v="11"/>
    <x v="6"/>
    <s v="ACCOUNT NAME: OPENING BALANCE                     "/>
    <n v="0"/>
    <n v="0"/>
    <n v="0"/>
    <n v="0"/>
    <s v="GP "/>
    <n v="0"/>
    <s v="8"/>
    <s v="8202"/>
    <s v="5"/>
    <s v="505"/>
  </r>
  <r>
    <s v="82025053120ZZZZZZZ11"/>
    <s v="8202"/>
    <n v="8202"/>
    <x v="11"/>
    <x v="6"/>
    <s v="ACCOUNT NAME: DEPOSITS                            "/>
    <n v="0"/>
    <n v="0"/>
    <n v="0"/>
    <n v="0"/>
    <s v="GP "/>
    <n v="0"/>
    <s v="8"/>
    <s v="8202"/>
    <s v="5"/>
    <s v="505"/>
  </r>
  <r>
    <s v="82025053130ZZZZZZZ11"/>
    <s v="8202"/>
    <n v="8202"/>
    <x v="11"/>
    <x v="6"/>
    <s v="ACCOUNT NAME: WITHDRAWALS                         "/>
    <n v="0"/>
    <n v="0"/>
    <n v="0"/>
    <n v="0"/>
    <s v="GP "/>
    <n v="0"/>
    <s v="8"/>
    <s v="8202"/>
    <s v="5"/>
    <s v="505"/>
  </r>
  <r>
    <s v="82025053140ZZZZZZZ11"/>
    <s v="8202"/>
    <n v="8202"/>
    <x v="11"/>
    <x v="6"/>
    <s v="ACCOUNT NAME: INTEREST EARNED                     "/>
    <n v="0"/>
    <n v="0"/>
    <n v="0"/>
    <n v="0"/>
    <s v="GP "/>
    <n v="0"/>
    <s v="8"/>
    <s v="8202"/>
    <s v="5"/>
    <s v="505"/>
  </r>
  <r>
    <s v="82025053150ZZZZZZZ11"/>
    <s v="8202"/>
    <n v="8202"/>
    <x v="11"/>
    <x v="6"/>
    <s v="ACCOUNT NAME: CHARGES                             "/>
    <n v="0"/>
    <n v="0"/>
    <n v="0"/>
    <n v="0"/>
    <s v="GP "/>
    <n v="0"/>
    <s v="8"/>
    <s v="8202"/>
    <s v="5"/>
    <s v="505"/>
  </r>
  <r>
    <s v="82025053410ZZZZZZZ11"/>
    <s v="8202"/>
    <n v="8202"/>
    <x v="11"/>
    <x v="6"/>
    <s v="ACCOUNT NAME: OPENING BALANCE                     "/>
    <n v="118063707.45"/>
    <n v="0"/>
    <n v="0"/>
    <n v="118063707.45"/>
    <s v="GP "/>
    <n v="101066706"/>
    <s v="8"/>
    <s v="8202"/>
    <s v="5"/>
    <s v="505"/>
  </r>
  <r>
    <s v="82025053420ZZZZZZZ11"/>
    <s v="8202"/>
    <n v="8202"/>
    <x v="11"/>
    <x v="6"/>
    <s v="ACCOUNT NAME: DEPOSITS                            "/>
    <n v="0"/>
    <n v="966578070"/>
    <n v="0"/>
    <n v="966578070"/>
    <s v="GP "/>
    <n v="830865981"/>
    <s v="8"/>
    <s v="8202"/>
    <s v="5"/>
    <s v="505"/>
  </r>
  <r>
    <s v="82025053430ZZZZZZZ11"/>
    <s v="8202"/>
    <n v="8202"/>
    <x v="11"/>
    <x v="6"/>
    <s v="ACCOUNT NAME: WITHDRAWALS                         "/>
    <n v="0"/>
    <n v="0"/>
    <n v="-1033526252"/>
    <n v="-1033526252"/>
    <s v="GP "/>
    <n v="-888234477"/>
    <s v="8"/>
    <s v="8202"/>
    <s v="5"/>
    <s v="505"/>
  </r>
  <r>
    <s v="82025053440ZZZZZZZ11"/>
    <s v="8202"/>
    <n v="8202"/>
    <x v="11"/>
    <x v="6"/>
    <s v="ACCOUNT NAME: INTEREST EARNED                     "/>
    <n v="0"/>
    <n v="11232725.26"/>
    <n v="0"/>
    <n v="11232725.26"/>
    <s v="GP "/>
    <n v="17432129"/>
    <s v="8"/>
    <s v="8202"/>
    <s v="5"/>
    <s v="505"/>
  </r>
  <r>
    <s v="82025053450ZZZZZZZ11"/>
    <s v="8202"/>
    <n v="8202"/>
    <x v="11"/>
    <x v="6"/>
    <s v="ACCOUNT NAME: CHARGES                             "/>
    <n v="0"/>
    <n v="0"/>
    <n v="0"/>
    <n v="0"/>
    <s v="GP "/>
    <n v="0"/>
    <s v="8"/>
    <s v="8202"/>
    <s v="5"/>
    <s v="505"/>
  </r>
  <r>
    <s v="82025053510ZZZZZZZ11"/>
    <s v="8202"/>
    <n v="8202"/>
    <x v="11"/>
    <x v="6"/>
    <s v="ACCOUNT NAME: OPENING BALANCE                     "/>
    <n v="16340245.43"/>
    <n v="0"/>
    <n v="0"/>
    <n v="16340245.43"/>
    <s v="GP "/>
    <n v="0"/>
    <s v="8"/>
    <s v="8202"/>
    <s v="5"/>
    <s v="505"/>
  </r>
  <r>
    <s v="82025053520ZZZZZZZ11"/>
    <s v="8202"/>
    <n v="8202"/>
    <x v="11"/>
    <x v="6"/>
    <s v="ACCOUNT NAME: DEPOSITS                            "/>
    <n v="0"/>
    <n v="4456103"/>
    <n v="0"/>
    <n v="4456103"/>
    <s v="GP "/>
    <n v="0"/>
    <s v="8"/>
    <s v="8202"/>
    <s v="5"/>
    <s v="505"/>
  </r>
  <r>
    <s v="82025053530ZZZZZZZ11"/>
    <s v="8202"/>
    <n v="8202"/>
    <x v="11"/>
    <x v="6"/>
    <s v="ACCOUNT NAME: WITHDRAWALS                         "/>
    <n v="0"/>
    <n v="0"/>
    <n v="0"/>
    <n v="0"/>
    <s v="GP "/>
    <n v="0"/>
    <s v="8"/>
    <s v="8202"/>
    <s v="5"/>
    <s v="505"/>
  </r>
  <r>
    <s v="82025053540ZZZZZZZ11"/>
    <s v="8202"/>
    <n v="8202"/>
    <x v="11"/>
    <x v="6"/>
    <s v="ACCOUNT NAME: INTEREST EARNED                     "/>
    <n v="0"/>
    <n v="1112781.98"/>
    <n v="0"/>
    <n v="1112781.98"/>
    <s v="GP "/>
    <n v="0"/>
    <s v="8"/>
    <s v="8202"/>
    <s v="5"/>
    <s v="505"/>
  </r>
  <r>
    <s v="82025053550ZZZZZZZ11"/>
    <s v="8202"/>
    <n v="8202"/>
    <x v="11"/>
    <x v="6"/>
    <s v="ACCOUNT NAME: CHARGES                             "/>
    <n v="0"/>
    <n v="0"/>
    <n v="0"/>
    <n v="0"/>
    <s v="GP "/>
    <n v="0"/>
    <s v="8"/>
    <s v="8202"/>
    <s v="5"/>
    <s v="505"/>
  </r>
  <r>
    <s v="82025053710ZZZZZZZ11"/>
    <s v="8202"/>
    <n v="8202"/>
    <x v="11"/>
    <x v="6"/>
    <s v="ACCOUNT NAME: OPENING BALANCE                     "/>
    <n v="0"/>
    <n v="0"/>
    <n v="0"/>
    <n v="0"/>
    <s v="GP "/>
    <n v="0"/>
    <s v="8"/>
    <s v="8202"/>
    <s v="5"/>
    <s v="505"/>
  </r>
  <r>
    <s v="82025053720ZZZZZZZ11"/>
    <s v="8202"/>
    <n v="8202"/>
    <x v="11"/>
    <x v="6"/>
    <s v="ACCOUNT NAME: DEPOSITS                            "/>
    <n v="0"/>
    <n v="0"/>
    <n v="0"/>
    <n v="0"/>
    <s v="GP "/>
    <n v="0"/>
    <s v="8"/>
    <s v="8202"/>
    <s v="5"/>
    <s v="505"/>
  </r>
  <r>
    <s v="82025053730ZZZZZZZ11"/>
    <s v="8202"/>
    <n v="8202"/>
    <x v="11"/>
    <x v="6"/>
    <s v="ACCOUNT NAME: WITHDRAWALS                         "/>
    <n v="0"/>
    <n v="0"/>
    <n v="0"/>
    <n v="0"/>
    <s v="GP "/>
    <n v="0"/>
    <s v="8"/>
    <s v="8202"/>
    <s v="5"/>
    <s v="505"/>
  </r>
  <r>
    <s v="82025053740ZZZZZZZ11"/>
    <s v="8202"/>
    <n v="8202"/>
    <x v="11"/>
    <x v="6"/>
    <s v="ACCOUNT NAME: INTEREST EARNED                     "/>
    <n v="0"/>
    <n v="0"/>
    <n v="0"/>
    <n v="0"/>
    <s v="GP "/>
    <n v="0"/>
    <s v="8"/>
    <s v="8202"/>
    <s v="5"/>
    <s v="505"/>
  </r>
  <r>
    <s v="82025053750ZZZZZZZ11"/>
    <s v="8202"/>
    <n v="8202"/>
    <x v="11"/>
    <x v="6"/>
    <s v="ACCOUNT NAME: CHARGES                             "/>
    <n v="0"/>
    <n v="0"/>
    <n v="0"/>
    <n v="0"/>
    <s v="GP "/>
    <n v="0"/>
    <s v="8"/>
    <s v="8202"/>
    <s v="5"/>
    <s v="505"/>
  </r>
  <r>
    <s v="82025128010ZZZZZZZ11"/>
    <s v="8202"/>
    <n v="8202"/>
    <x v="11"/>
    <x v="6"/>
    <s v="INTERCOMP/PARENT-SUB ACC 01:OPEN BAL              "/>
    <n v="6697008.6399999997"/>
    <n v="0"/>
    <n v="0"/>
    <n v="6697008.6399999997"/>
    <s v="GP "/>
    <n v="282000"/>
    <s v="8"/>
    <s v="8202"/>
    <s v="5"/>
    <s v="512"/>
  </r>
  <r>
    <s v="82025128020ZZZZZZZ11"/>
    <s v="8202"/>
    <n v="8202"/>
    <x v="11"/>
    <x v="6"/>
    <s v="INTERCOMP/PARENT-SUB ACC 01:TO ENTITY             "/>
    <n v="0"/>
    <n v="267869789.40000001"/>
    <n v="0"/>
    <n v="267869789.40000001"/>
    <s v="GP "/>
    <n v="0"/>
    <s v="8"/>
    <s v="8202"/>
    <s v="5"/>
    <s v="512"/>
  </r>
  <r>
    <s v="82025128030ZZZZZZZ11"/>
    <s v="8202"/>
    <n v="8202"/>
    <x v="11"/>
    <x v="6"/>
    <s v="INTERCOMP/PARENT-SUB ACC 01:FROM ENTIT            "/>
    <n v="0"/>
    <n v="0"/>
    <n v="0"/>
    <n v="0"/>
    <s v="GP "/>
    <n v="0"/>
    <s v="8"/>
    <s v="8202"/>
    <s v="5"/>
    <s v="512"/>
  </r>
  <r>
    <s v="82025128110ZZZZZZZ11"/>
    <s v="8202"/>
    <n v="8202"/>
    <x v="11"/>
    <x v="6"/>
    <s v="INTERCOMP/PARENT-SUB ACC 02:OPEN BAL              "/>
    <n v="492840078.94999999"/>
    <n v="0"/>
    <n v="0"/>
    <n v="492840078.94999999"/>
    <s v="GP "/>
    <n v="0"/>
    <s v="8"/>
    <s v="8202"/>
    <s v="5"/>
    <s v="512"/>
  </r>
  <r>
    <s v="82025128120ZZZZZZZ11"/>
    <s v="8202"/>
    <n v="8202"/>
    <x v="11"/>
    <x v="6"/>
    <s v="INTERCOMP/PARENT-SUB ACC 02:TO ENTITY             "/>
    <n v="0"/>
    <n v="0"/>
    <n v="-726010788.01999998"/>
    <n v="-726010788.01999998"/>
    <s v="GP "/>
    <n v="0"/>
    <s v="8"/>
    <s v="8202"/>
    <s v="5"/>
    <s v="512"/>
  </r>
  <r>
    <s v="82025128130ZZZZZZZ11"/>
    <s v="8202"/>
    <n v="8202"/>
    <x v="11"/>
    <x v="6"/>
    <s v="INTERCOMP/PARENT-SUB ACC 02:FROM ENTIT            "/>
    <n v="0"/>
    <n v="0"/>
    <n v="0"/>
    <n v="0"/>
    <s v="GP "/>
    <n v="0"/>
    <s v="8"/>
    <s v="8202"/>
    <s v="5"/>
    <s v="512"/>
  </r>
  <r>
    <s v="82025128210ZZZZZZZ11"/>
    <s v="8202"/>
    <n v="8202"/>
    <x v="11"/>
    <x v="6"/>
    <s v="INTERCOMP/PARENT-SUB ACC 03:OPEN BAL              "/>
    <n v="-154544849.34999999"/>
    <n v="0"/>
    <n v="0"/>
    <n v="-154544849.34999999"/>
    <s v="GP "/>
    <n v="0"/>
    <s v="8"/>
    <s v="8202"/>
    <s v="5"/>
    <s v="512"/>
  </r>
  <r>
    <s v="82025128220ZZZZZZZ11"/>
    <s v="8202"/>
    <n v="8202"/>
    <x v="11"/>
    <x v="6"/>
    <s v="INTERCOMP/PARENT-SUB ACC 03:TO ENTITY             "/>
    <n v="0"/>
    <n v="0"/>
    <n v="0"/>
    <n v="0"/>
    <s v="GP "/>
    <n v="0"/>
    <s v="8"/>
    <s v="8202"/>
    <s v="5"/>
    <s v="512"/>
  </r>
  <r>
    <s v="82025128230ZZZZZZZ11"/>
    <s v="8202"/>
    <n v="8202"/>
    <x v="11"/>
    <x v="6"/>
    <s v="INTERCOMP/PARENT-SUB ACC 03:FROM ENTIT            "/>
    <n v="0"/>
    <n v="0"/>
    <n v="0"/>
    <n v="0"/>
    <s v="GP "/>
    <n v="0"/>
    <s v="8"/>
    <s v="8202"/>
    <s v="5"/>
    <s v="512"/>
  </r>
  <r>
    <s v="82025128310ZZZZZZZ11"/>
    <s v="8202"/>
    <n v="8202"/>
    <x v="11"/>
    <x v="6"/>
    <s v="INTERCOMP/PARENT-SUB ACC 04:OPEN BAL              "/>
    <n v="493172916.19"/>
    <n v="0"/>
    <n v="0"/>
    <n v="493172916.19"/>
    <s v="GP "/>
    <n v="0"/>
    <s v="8"/>
    <s v="8202"/>
    <s v="5"/>
    <s v="512"/>
  </r>
  <r>
    <s v="82025128320ZZZZZZZ11"/>
    <s v="8202"/>
    <n v="8202"/>
    <x v="11"/>
    <x v="6"/>
    <s v="INTERCOMP/PARENT-SUB ACC 04:TO ENTITY             "/>
    <n v="0"/>
    <n v="0"/>
    <n v="0"/>
    <n v="0"/>
    <s v="GP "/>
    <n v="0"/>
    <s v="8"/>
    <s v="8202"/>
    <s v="5"/>
    <s v="512"/>
  </r>
  <r>
    <s v="82025128330ZZZZZZZ11"/>
    <s v="8202"/>
    <n v="8202"/>
    <x v="11"/>
    <x v="6"/>
    <s v="INTERCOMP/PARENT-SUB ACC 04:FROM ENTIT            "/>
    <n v="0"/>
    <n v="0"/>
    <n v="0"/>
    <n v="0"/>
    <s v="GP "/>
    <n v="0"/>
    <s v="8"/>
    <s v="8202"/>
    <s v="5"/>
    <s v="512"/>
  </r>
  <r>
    <s v="82025128410ZZZZZZZ11"/>
    <s v="8202"/>
    <n v="8202"/>
    <x v="11"/>
    <x v="6"/>
    <s v="INTERCOMP/PARENT-SUB ACC 05:OPEN BAL              "/>
    <n v="27842659.32"/>
    <n v="0"/>
    <n v="0"/>
    <n v="27842659.32"/>
    <s v="GP "/>
    <n v="0"/>
    <s v="8"/>
    <s v="8202"/>
    <s v="5"/>
    <s v="512"/>
  </r>
  <r>
    <s v="82025128420ZZZZZZZ11"/>
    <s v="8202"/>
    <n v="8202"/>
    <x v="11"/>
    <x v="6"/>
    <s v="INTERCOMP/PARENT-SUB ACC 05:TO ENTITY             "/>
    <n v="0"/>
    <n v="215899681.90000001"/>
    <n v="0"/>
    <n v="215899681.90000001"/>
    <s v="GP "/>
    <n v="0"/>
    <s v="8"/>
    <s v="8202"/>
    <s v="5"/>
    <s v="512"/>
  </r>
  <r>
    <s v="82025128430ZZZZZZZ11"/>
    <s v="8202"/>
    <n v="8202"/>
    <x v="11"/>
    <x v="6"/>
    <s v="INTERCOMP/PARENT-SUB ACC 05:FROM ENTIT            "/>
    <n v="0"/>
    <n v="0"/>
    <n v="0"/>
    <n v="0"/>
    <s v="GP "/>
    <n v="0"/>
    <s v="8"/>
    <s v="8202"/>
    <s v="5"/>
    <s v="512"/>
  </r>
  <r>
    <s v="82025128510ZZZZZZZ11"/>
    <s v="8202"/>
    <n v="8202"/>
    <x v="11"/>
    <x v="6"/>
    <s v="INTERCOMP/PARENT-SUB ACC 06:OPEN BAL              "/>
    <n v="143460899.80000001"/>
    <n v="0"/>
    <n v="0"/>
    <n v="143460899.80000001"/>
    <s v="GP "/>
    <n v="0"/>
    <s v="8"/>
    <s v="8202"/>
    <s v="5"/>
    <s v="512"/>
  </r>
  <r>
    <s v="82025128520ZZZZZZZ11"/>
    <s v="8202"/>
    <n v="8202"/>
    <x v="11"/>
    <x v="6"/>
    <s v="INTERCOMP/PARENT-SUB ACC 06:TO ENTITY             "/>
    <n v="0"/>
    <n v="8109467.3399999999"/>
    <n v="0"/>
    <n v="8109467.3399999999"/>
    <s v="GP "/>
    <n v="0"/>
    <s v="8"/>
    <s v="8202"/>
    <s v="5"/>
    <s v="512"/>
  </r>
  <r>
    <s v="82025128530ZZZZZZZ11"/>
    <s v="8202"/>
    <n v="8202"/>
    <x v="11"/>
    <x v="6"/>
    <s v="INTERCOMP/PARENT-SUB ACC 06:FROM ENTIT            "/>
    <n v="0"/>
    <n v="6697008.6399999997"/>
    <n v="0"/>
    <n v="6697008.6399999997"/>
    <s v="GP "/>
    <n v="0"/>
    <s v="8"/>
    <s v="8202"/>
    <s v="5"/>
    <s v="512"/>
  </r>
  <r>
    <s v="82025405010ZZZZZZZ11"/>
    <s v="8202"/>
    <n v="8202"/>
    <x v="11"/>
    <x v="6"/>
    <s v="OVER PAY OF CONTR: OPENING BALANCE                "/>
    <n v="21661660.68"/>
    <n v="0"/>
    <n v="0"/>
    <n v="21661660.68"/>
    <s v="GP "/>
    <n v="0"/>
    <s v="8"/>
    <s v="8202"/>
    <s v="5"/>
    <s v="540"/>
  </r>
  <r>
    <s v="82025405020ZZZZZZZ11"/>
    <s v="8202"/>
    <n v="8202"/>
    <x v="11"/>
    <x v="6"/>
    <s v="OVER PAY OF CONTR: MONTHLY BILLING                "/>
    <n v="0"/>
    <n v="0"/>
    <n v="0"/>
    <n v="0"/>
    <s v="GP "/>
    <n v="0"/>
    <s v="8"/>
    <s v="8202"/>
    <s v="5"/>
    <s v="540"/>
  </r>
  <r>
    <s v="82025405030ZZZZZZZ11"/>
    <s v="8202"/>
    <n v="8202"/>
    <x v="11"/>
    <x v="6"/>
    <s v="OVER PAY OF CONTR: INTEREST CHARGE                "/>
    <n v="0"/>
    <n v="0"/>
    <n v="0"/>
    <n v="0"/>
    <s v="GP "/>
    <n v="0"/>
    <s v="8"/>
    <s v="8202"/>
    <s v="5"/>
    <s v="540"/>
  </r>
  <r>
    <s v="82025405040ZZZZZZZ11"/>
    <s v="8202"/>
    <n v="8202"/>
    <x v="11"/>
    <x v="6"/>
    <s v="O/PAY CONTR: PRIOR PER CORRECT &amp; ADJUSTM          "/>
    <n v="0"/>
    <n v="0"/>
    <n v="0"/>
    <n v="0"/>
    <s v="GP "/>
    <n v="0"/>
    <s v="8"/>
    <s v="8202"/>
    <s v="5"/>
    <s v="540"/>
  </r>
  <r>
    <s v="82025405050ZZZZZZZ11"/>
    <s v="8202"/>
    <n v="8202"/>
    <x v="11"/>
    <x v="6"/>
    <s v="OVER PAY OF CONTR: COLLECTIONS                    "/>
    <n v="0"/>
    <n v="0"/>
    <n v="0"/>
    <n v="0"/>
    <s v="GP "/>
    <n v="0"/>
    <s v="8"/>
    <s v="8202"/>
    <s v="5"/>
    <s v="540"/>
  </r>
  <r>
    <s v="82025405060ZZZZZZZ11"/>
    <s v="8202"/>
    <n v="8202"/>
    <x v="11"/>
    <x v="6"/>
    <s v="OVER PAY OF CONTR: DEBT WRITE-OFFS                "/>
    <n v="0"/>
    <n v="0"/>
    <n v="0"/>
    <n v="0"/>
    <s v="GP "/>
    <n v="0"/>
    <s v="8"/>
    <s v="8202"/>
    <s v="5"/>
    <s v="540"/>
  </r>
  <r>
    <s v="82025405070ZZZZZZZ11"/>
    <s v="8202"/>
    <n v="8202"/>
    <x v="11"/>
    <x v="6"/>
    <s v="OVER PAY OF CONTR: ACCRUED REVENUE                "/>
    <n v="0"/>
    <n v="0"/>
    <n v="0"/>
    <n v="0"/>
    <s v="GP "/>
    <n v="0"/>
    <s v="8"/>
    <s v="8202"/>
    <s v="5"/>
    <s v="540"/>
  </r>
  <r>
    <s v="82025405110ZZZZZZZ11"/>
    <s v="8202"/>
    <n v="8202"/>
    <x v="11"/>
    <x v="6"/>
    <s v="IMPR OVER PAY CONTR: OPENING BALANCE              "/>
    <n v="0"/>
    <n v="0"/>
    <n v="0"/>
    <n v="0"/>
    <s v="GP "/>
    <n v="0"/>
    <s v="8"/>
    <s v="8202"/>
    <s v="5"/>
    <s v="540"/>
  </r>
  <r>
    <s v="82025405120ZZZZZZZ11"/>
    <s v="8202"/>
    <n v="8202"/>
    <x v="11"/>
    <x v="6"/>
    <s v="IMPR OVER PAY CONTR: ADJUSTMENT                   "/>
    <n v="0"/>
    <n v="0"/>
    <n v="-21661660.079999998"/>
    <n v="-21661660.079999998"/>
    <s v="GP "/>
    <n v="0"/>
    <s v="8"/>
    <s v="8202"/>
    <s v="5"/>
    <s v="540"/>
  </r>
  <r>
    <s v="82025405130ZZZZZZZ11"/>
    <s v="8202"/>
    <n v="8202"/>
    <x v="11"/>
    <x v="6"/>
    <s v="IMPR OVER PAY CONTR: REVERSAL                     "/>
    <n v="0"/>
    <n v="0"/>
    <n v="0"/>
    <n v="0"/>
    <s v="GP "/>
    <n v="0"/>
    <s v="8"/>
    <s v="8202"/>
    <s v="5"/>
    <s v="540"/>
  </r>
  <r>
    <s v="82025571710ZZZZZZZ11"/>
    <s v="8202"/>
    <n v="8202"/>
    <x v="11"/>
    <x v="6"/>
    <s v="SERV CHG ACC 17 - OPENING BALANCE                 "/>
    <n v="0"/>
    <n v="0"/>
    <n v="0"/>
    <n v="0"/>
    <s v="GP "/>
    <n v="35000000"/>
    <s v="8"/>
    <s v="8202"/>
    <s v="5"/>
    <s v="557"/>
  </r>
  <r>
    <s v="82025571720ZZZZZZZ11"/>
    <s v="8202"/>
    <n v="8202"/>
    <x v="11"/>
    <x v="6"/>
    <s v="SERV CHG ACC 17 - MONTHLY BILLING                 "/>
    <n v="0"/>
    <n v="73887"/>
    <n v="0"/>
    <n v="73887"/>
    <s v="GP "/>
    <n v="165619869"/>
    <s v="8"/>
    <s v="8202"/>
    <s v="5"/>
    <s v="557"/>
  </r>
  <r>
    <s v="82025571730ZZZZZZZ11"/>
    <s v="8202"/>
    <n v="8202"/>
    <x v="11"/>
    <x v="6"/>
    <s v="SERV CHG ACC 17 - PRIOR PERIOD COR &amp; ADJ          "/>
    <n v="0"/>
    <n v="0"/>
    <n v="0"/>
    <n v="0"/>
    <s v="GP "/>
    <n v="0"/>
    <s v="8"/>
    <s v="8202"/>
    <s v="5"/>
    <s v="557"/>
  </r>
  <r>
    <s v="82025571740ZZZZZZZ11"/>
    <s v="8202"/>
    <n v="8202"/>
    <x v="11"/>
    <x v="6"/>
    <s v="SERV CHG ACC 17 - COLLECTIONS                     "/>
    <n v="0"/>
    <n v="0"/>
    <n v="-43132"/>
    <n v="-43132"/>
    <s v="GP "/>
    <n v="-180177103"/>
    <s v="8"/>
    <s v="8202"/>
    <s v="5"/>
    <s v="557"/>
  </r>
  <r>
    <s v="82025571750ZZZZZZZ11"/>
    <s v="8202"/>
    <n v="8202"/>
    <x v="11"/>
    <x v="6"/>
    <s v="SERV CHG ACC 17 - DEBT WRITE-OFFS                 "/>
    <n v="0"/>
    <n v="0"/>
    <n v="0"/>
    <n v="0"/>
    <s v="GP "/>
    <n v="0"/>
    <s v="8"/>
    <s v="8202"/>
    <s v="5"/>
    <s v="557"/>
  </r>
  <r>
    <s v="82025571760ZZZZZZZ11"/>
    <s v="8202"/>
    <n v="8202"/>
    <x v="11"/>
    <x v="6"/>
    <s v="SERV CHG ACC 17 - INTEREST CHARGE                 "/>
    <n v="0"/>
    <n v="0"/>
    <n v="0"/>
    <n v="0"/>
    <s v="GP "/>
    <n v="0"/>
    <s v="8"/>
    <s v="8202"/>
    <s v="5"/>
    <s v="557"/>
  </r>
  <r>
    <s v="82025571770ZZZZZZZ11"/>
    <s v="8202"/>
    <n v="8202"/>
    <x v="11"/>
    <x v="6"/>
    <s v="SERV CHG ACC 17 - ACCRUED REVENUE                 "/>
    <n v="0"/>
    <n v="0"/>
    <n v="0"/>
    <n v="0"/>
    <s v="GP "/>
    <n v="0"/>
    <s v="8"/>
    <s v="8202"/>
    <s v="5"/>
    <s v="557"/>
  </r>
  <r>
    <s v="82025572010ZZZZZZZ11"/>
    <s v="8202"/>
    <n v="8202"/>
    <x v="11"/>
    <x v="6"/>
    <s v="SERV CHG ACC 20 - OPENING BALANCE                 "/>
    <n v="0"/>
    <n v="25402.92"/>
    <n v="0"/>
    <n v="25402.92"/>
    <s v="GP "/>
    <n v="0"/>
    <s v="8"/>
    <s v="8202"/>
    <s v="5"/>
    <s v="557"/>
  </r>
  <r>
    <s v="82025572020ZZZZZZZ11"/>
    <s v="8202"/>
    <n v="8202"/>
    <x v="11"/>
    <x v="6"/>
    <s v="SERV CHG ACC 20 - MONTHLY BILLING                 "/>
    <n v="0"/>
    <n v="0"/>
    <n v="0"/>
    <n v="0"/>
    <s v="GP "/>
    <n v="0"/>
    <s v="8"/>
    <s v="8202"/>
    <s v="5"/>
    <s v="557"/>
  </r>
  <r>
    <s v="82025572030ZZZZZZZ11"/>
    <s v="8202"/>
    <n v="8202"/>
    <x v="11"/>
    <x v="6"/>
    <s v="SERV CHG ACC 20 - PRIOR PERIOD COR &amp; ADJ          "/>
    <n v="0"/>
    <n v="0"/>
    <n v="0"/>
    <n v="0"/>
    <s v="GP "/>
    <n v="0"/>
    <s v="8"/>
    <s v="8202"/>
    <s v="5"/>
    <s v="557"/>
  </r>
  <r>
    <s v="82025572040ZZZZZZZ11"/>
    <s v="8202"/>
    <n v="8202"/>
    <x v="11"/>
    <x v="6"/>
    <s v="SERV CHG ACC 20 - COLLECTIONS                     "/>
    <n v="0"/>
    <n v="178195.52"/>
    <n v="0"/>
    <n v="178195.52"/>
    <s v="GP "/>
    <n v="0"/>
    <s v="8"/>
    <s v="8202"/>
    <s v="5"/>
    <s v="557"/>
  </r>
  <r>
    <s v="82025572050ZZZZZZZ11"/>
    <s v="8202"/>
    <n v="8202"/>
    <x v="11"/>
    <x v="6"/>
    <s v="SERV CHG ACC 20 - DEBT WRITE-OFFS                 "/>
    <n v="0"/>
    <n v="0"/>
    <n v="0"/>
    <n v="0"/>
    <s v="GP "/>
    <n v="0"/>
    <s v="8"/>
    <s v="8202"/>
    <s v="5"/>
    <s v="557"/>
  </r>
  <r>
    <s v="82025572060ZZZZZZZ11"/>
    <s v="8202"/>
    <n v="8202"/>
    <x v="11"/>
    <x v="6"/>
    <s v="SERV CHG ACC 20 - INTEREST CHARGE                 "/>
    <n v="0"/>
    <n v="0"/>
    <n v="0"/>
    <n v="0"/>
    <s v="GP "/>
    <n v="0"/>
    <s v="8"/>
    <s v="8202"/>
    <s v="5"/>
    <s v="557"/>
  </r>
  <r>
    <s v="82025572070ZZZZZZZ11"/>
    <s v="8202"/>
    <n v="8202"/>
    <x v="11"/>
    <x v="6"/>
    <s v="SERV CHG ACC 20 - ACCRUED REVENUE                 "/>
    <n v="0"/>
    <n v="0"/>
    <n v="0"/>
    <n v="0"/>
    <s v="GP "/>
    <n v="0"/>
    <s v="8"/>
    <s v="8202"/>
    <s v="5"/>
    <s v="557"/>
  </r>
  <r>
    <s v="82025572110ZZZZZZZ11"/>
    <s v="8202"/>
    <n v="8202"/>
    <x v="11"/>
    <x v="6"/>
    <s v="SERV CHG ACC 21 - OPENING BALANCE                 "/>
    <n v="0"/>
    <n v="9488936.0700000003"/>
    <n v="0"/>
    <n v="9488936.0700000003"/>
    <s v="GP "/>
    <n v="0"/>
    <s v="8"/>
    <s v="8202"/>
    <s v="5"/>
    <s v="557"/>
  </r>
  <r>
    <s v="82025572120ZZZZZZZ11"/>
    <s v="8202"/>
    <n v="8202"/>
    <x v="11"/>
    <x v="6"/>
    <s v="SERV CHG ACC 21 - MONTHLY BILLING                 "/>
    <n v="0"/>
    <n v="1430338.21"/>
    <n v="0"/>
    <n v="1430338.21"/>
    <s v="GP "/>
    <n v="0"/>
    <s v="8"/>
    <s v="8202"/>
    <s v="5"/>
    <s v="557"/>
  </r>
  <r>
    <s v="82025572130ZZZZZZZ11"/>
    <s v="8202"/>
    <n v="8202"/>
    <x v="11"/>
    <x v="6"/>
    <s v="SERV CHG ACC 21 - PRIOR PERIOD COR &amp; ADJ          "/>
    <n v="0"/>
    <n v="0"/>
    <n v="-8754117.5600000005"/>
    <n v="-8754117.5600000005"/>
    <s v="GP "/>
    <n v="0"/>
    <s v="8"/>
    <s v="8202"/>
    <s v="5"/>
    <s v="557"/>
  </r>
  <r>
    <s v="82025572140ZZZZZZZ11"/>
    <s v="8202"/>
    <n v="8202"/>
    <x v="11"/>
    <x v="6"/>
    <s v="SERV CHG ACC 21 - COLLECTIONS                     "/>
    <n v="0"/>
    <n v="6790255.5"/>
    <n v="0"/>
    <n v="6790255.5"/>
    <s v="GP "/>
    <n v="0"/>
    <s v="8"/>
    <s v="8202"/>
    <s v="5"/>
    <s v="557"/>
  </r>
  <r>
    <s v="82025572150ZZZZZZZ11"/>
    <s v="8202"/>
    <n v="8202"/>
    <x v="11"/>
    <x v="6"/>
    <s v="SERV CHG ACC 21 - DEBT WRITE-OFFS                 "/>
    <n v="0"/>
    <n v="0"/>
    <n v="0"/>
    <n v="0"/>
    <s v="GP "/>
    <n v="0"/>
    <s v="8"/>
    <s v="8202"/>
    <s v="5"/>
    <s v="557"/>
  </r>
  <r>
    <s v="82025572160ZZZZZZZ11"/>
    <s v="8202"/>
    <n v="8202"/>
    <x v="11"/>
    <x v="6"/>
    <s v="SERV CHG ACC 21 - INTEREST CHARGE                 "/>
    <n v="0"/>
    <n v="0"/>
    <n v="0"/>
    <n v="0"/>
    <s v="GP "/>
    <n v="0"/>
    <s v="8"/>
    <s v="8202"/>
    <s v="5"/>
    <s v="557"/>
  </r>
  <r>
    <s v="82025572170ZZZZZZZ11"/>
    <s v="8202"/>
    <n v="8202"/>
    <x v="11"/>
    <x v="6"/>
    <s v="SERV CHG ACC 21 - ACCRUED REVENUE                 "/>
    <n v="0"/>
    <n v="0"/>
    <n v="0"/>
    <n v="0"/>
    <s v="GP "/>
    <n v="0"/>
    <s v="8"/>
    <s v="8202"/>
    <s v="5"/>
    <s v="557"/>
  </r>
  <r>
    <s v="82025572210ZZZZZZZ11"/>
    <s v="8202"/>
    <n v="8202"/>
    <x v="11"/>
    <x v="6"/>
    <s v="SERV CHG ACC 22 - OPENING BALANCE                 "/>
    <n v="0"/>
    <n v="12385868.43"/>
    <n v="0"/>
    <n v="12385868.43"/>
    <s v="GP "/>
    <n v="0"/>
    <s v="8"/>
    <s v="8202"/>
    <s v="5"/>
    <s v="557"/>
  </r>
  <r>
    <s v="82025572220ZZZZZZZ11"/>
    <s v="8202"/>
    <n v="8202"/>
    <x v="11"/>
    <x v="6"/>
    <s v="SERV CHG ACC 22 - MONTHLY BILLING                 "/>
    <n v="0"/>
    <n v="0"/>
    <n v="0"/>
    <n v="0"/>
    <s v="GP "/>
    <n v="0"/>
    <s v="8"/>
    <s v="8202"/>
    <s v="5"/>
    <s v="557"/>
  </r>
  <r>
    <s v="82025572230ZZZZZZZ11"/>
    <s v="8202"/>
    <n v="8202"/>
    <x v="11"/>
    <x v="6"/>
    <s v="SERV CHG ACC 22 - PRIOR PERIOD COR &amp; ADJ          "/>
    <n v="0"/>
    <n v="0"/>
    <n v="0"/>
    <n v="0"/>
    <s v="GP "/>
    <n v="0"/>
    <s v="8"/>
    <s v="8202"/>
    <s v="5"/>
    <s v="557"/>
  </r>
  <r>
    <s v="82025572240ZZZZZZZ11"/>
    <s v="8202"/>
    <n v="8202"/>
    <x v="11"/>
    <x v="6"/>
    <s v="SERV CHG ACC 22 - COLLECTIONS                     "/>
    <n v="0"/>
    <n v="0"/>
    <n v="0"/>
    <n v="0"/>
    <s v="GP "/>
    <n v="0"/>
    <s v="8"/>
    <s v="8202"/>
    <s v="5"/>
    <s v="557"/>
  </r>
  <r>
    <s v="82025572250ZZZZZZZ11"/>
    <s v="8202"/>
    <n v="8202"/>
    <x v="11"/>
    <x v="6"/>
    <s v="SERV CHG ACC 22 - DEBT WRITE-OFFS                 "/>
    <n v="0"/>
    <n v="0"/>
    <n v="0"/>
    <n v="0"/>
    <s v="GP "/>
    <n v="0"/>
    <s v="8"/>
    <s v="8202"/>
    <s v="5"/>
    <s v="557"/>
  </r>
  <r>
    <s v="82025572260ZZZZZZZ11"/>
    <s v="8202"/>
    <n v="8202"/>
    <x v="11"/>
    <x v="6"/>
    <s v="SERV CHG ACC 22 - INTEREST CHARGE                 "/>
    <n v="0"/>
    <n v="0"/>
    <n v="0"/>
    <n v="0"/>
    <s v="GP "/>
    <n v="0"/>
    <s v="8"/>
    <s v="8202"/>
    <s v="5"/>
    <s v="557"/>
  </r>
  <r>
    <s v="82025572270ZZZZZZZ11"/>
    <s v="8202"/>
    <n v="8202"/>
    <x v="11"/>
    <x v="6"/>
    <s v="SERV CHG ACC 22 - ACCRUED REVENUE                 "/>
    <n v="0"/>
    <n v="0"/>
    <n v="0"/>
    <n v="0"/>
    <s v="GP "/>
    <n v="0"/>
    <s v="8"/>
    <s v="8202"/>
    <s v="5"/>
    <s v="557"/>
  </r>
  <r>
    <s v="82025572310ZZZZZZZ11"/>
    <s v="8202"/>
    <n v="8202"/>
    <x v="11"/>
    <x v="6"/>
    <s v="SERV CHG ACC 23 - OPENING BALANCE                 "/>
    <n v="0"/>
    <n v="1689898.69"/>
    <n v="0"/>
    <n v="1689898.69"/>
    <s v="GP "/>
    <n v="0"/>
    <s v="8"/>
    <s v="8202"/>
    <s v="5"/>
    <s v="557"/>
  </r>
  <r>
    <s v="82025572320ZZZZZZZ11"/>
    <s v="8202"/>
    <n v="8202"/>
    <x v="11"/>
    <x v="6"/>
    <s v="SERV CHG ACC 23 - MONTHLY BILLING                 "/>
    <n v="0"/>
    <n v="0"/>
    <n v="0"/>
    <n v="0"/>
    <s v="GP "/>
    <n v="0"/>
    <s v="8"/>
    <s v="8202"/>
    <s v="5"/>
    <s v="557"/>
  </r>
  <r>
    <s v="82025572330ZZZZZZZ11"/>
    <s v="8202"/>
    <n v="8202"/>
    <x v="11"/>
    <x v="6"/>
    <s v="SERV CHG ACC 23 - PRIOR PERIOD COR &amp; ADJ          "/>
    <n v="0"/>
    <n v="0"/>
    <n v="0"/>
    <n v="0"/>
    <s v="GP "/>
    <n v="0"/>
    <s v="8"/>
    <s v="8202"/>
    <s v="5"/>
    <s v="557"/>
  </r>
  <r>
    <s v="82025572340ZZZZZZZ11"/>
    <s v="8202"/>
    <n v="8202"/>
    <x v="11"/>
    <x v="6"/>
    <s v="SERV CHG ACC 23 - COLLECTIONS                     "/>
    <n v="0"/>
    <n v="0"/>
    <n v="0"/>
    <n v="0"/>
    <s v="GP "/>
    <n v="0"/>
    <s v="8"/>
    <s v="8202"/>
    <s v="5"/>
    <s v="557"/>
  </r>
  <r>
    <s v="82025572350ZZZZZZZ11"/>
    <s v="8202"/>
    <n v="8202"/>
    <x v="11"/>
    <x v="6"/>
    <s v="SERV CHG ACC 23 - DEBT WRITE-OFFS                 "/>
    <n v="0"/>
    <n v="0"/>
    <n v="0"/>
    <n v="0"/>
    <s v="GP "/>
    <n v="0"/>
    <s v="8"/>
    <s v="8202"/>
    <s v="5"/>
    <s v="557"/>
  </r>
  <r>
    <s v="82025572360ZZZZZZZ11"/>
    <s v="8202"/>
    <n v="8202"/>
    <x v="11"/>
    <x v="6"/>
    <s v="SERV CHG ACC 23 - INTEREST CHARGE                 "/>
    <n v="0"/>
    <n v="0"/>
    <n v="0"/>
    <n v="0"/>
    <s v="GP "/>
    <n v="0"/>
    <s v="8"/>
    <s v="8202"/>
    <s v="5"/>
    <s v="557"/>
  </r>
  <r>
    <s v="82025572370ZZZZZZZ11"/>
    <s v="8202"/>
    <n v="8202"/>
    <x v="11"/>
    <x v="6"/>
    <s v="SERV CHG ACC 23 - ACCRUED REVENUE                 "/>
    <n v="0"/>
    <n v="0"/>
    <n v="0"/>
    <n v="0"/>
    <s v="GP "/>
    <n v="0"/>
    <s v="8"/>
    <s v="8202"/>
    <s v="5"/>
    <s v="557"/>
  </r>
  <r>
    <s v="82025572410ZZZZZZZ11"/>
    <s v="8202"/>
    <n v="8202"/>
    <x v="11"/>
    <x v="6"/>
    <s v="SERV CHG ACC 24 - OPENING BALANCE                 "/>
    <n v="0"/>
    <n v="583.65"/>
    <n v="0"/>
    <n v="583.65"/>
    <s v="GP "/>
    <n v="0"/>
    <s v="8"/>
    <s v="8202"/>
    <s v="5"/>
    <s v="557"/>
  </r>
  <r>
    <s v="82025572420ZZZZZZZ11"/>
    <s v="8202"/>
    <n v="8202"/>
    <x v="11"/>
    <x v="6"/>
    <s v="SERV CHG ACC 24 - MONTHLY BILLING                 "/>
    <n v="0"/>
    <n v="0"/>
    <n v="0"/>
    <n v="0"/>
    <s v="GP "/>
    <n v="0"/>
    <s v="8"/>
    <s v="8202"/>
    <s v="5"/>
    <s v="557"/>
  </r>
  <r>
    <s v="82025572430ZZZZZZZ11"/>
    <s v="8202"/>
    <n v="8202"/>
    <x v="11"/>
    <x v="6"/>
    <s v="SERV CHG ACC 24 - PRIOR PERIOD COR &amp; ADJ          "/>
    <n v="0"/>
    <n v="0"/>
    <n v="0"/>
    <n v="0"/>
    <s v="GP "/>
    <n v="0"/>
    <s v="8"/>
    <s v="8202"/>
    <s v="5"/>
    <s v="557"/>
  </r>
  <r>
    <s v="82025572440ZZZZZZZ11"/>
    <s v="8202"/>
    <n v="8202"/>
    <x v="11"/>
    <x v="6"/>
    <s v="SERV CHG ACC 24 - COLLECTIONS                     "/>
    <n v="0"/>
    <n v="0"/>
    <n v="0"/>
    <n v="0"/>
    <s v="GP "/>
    <n v="0"/>
    <s v="8"/>
    <s v="8202"/>
    <s v="5"/>
    <s v="557"/>
  </r>
  <r>
    <s v="82025572450ZZZZZZZ11"/>
    <s v="8202"/>
    <n v="8202"/>
    <x v="11"/>
    <x v="6"/>
    <s v="SERV CHG ACC 24 - DEBT WRITE-OFFS                 "/>
    <n v="0"/>
    <n v="0"/>
    <n v="0"/>
    <n v="0"/>
    <s v="GP "/>
    <n v="0"/>
    <s v="8"/>
    <s v="8202"/>
    <s v="5"/>
    <s v="557"/>
  </r>
  <r>
    <s v="82025572460ZZZZZZZ11"/>
    <s v="8202"/>
    <n v="8202"/>
    <x v="11"/>
    <x v="6"/>
    <s v="SERV CHG ACC 24 - INTEREST CHARGE                 "/>
    <n v="0"/>
    <n v="0"/>
    <n v="0"/>
    <n v="0"/>
    <s v="GP "/>
    <n v="0"/>
    <s v="8"/>
    <s v="8202"/>
    <s v="5"/>
    <s v="557"/>
  </r>
  <r>
    <s v="82025572470ZZZZZZZ11"/>
    <s v="8202"/>
    <n v="8202"/>
    <x v="11"/>
    <x v="6"/>
    <s v="SERV CHG ACC 24 - ACCRUED REVENUE                 "/>
    <n v="0"/>
    <n v="0"/>
    <n v="0"/>
    <n v="0"/>
    <s v="GP "/>
    <n v="0"/>
    <s v="8"/>
    <s v="8202"/>
    <s v="5"/>
    <s v="557"/>
  </r>
  <r>
    <s v="82025572510ZZZZZZZ11"/>
    <s v="8202"/>
    <n v="8202"/>
    <x v="11"/>
    <x v="6"/>
    <s v="SERV CHG ACC 25 - OPENING BALANCE                 "/>
    <n v="0"/>
    <n v="275094.73"/>
    <n v="0"/>
    <n v="275094.73"/>
    <s v="GP "/>
    <n v="0"/>
    <s v="8"/>
    <s v="8202"/>
    <s v="5"/>
    <s v="557"/>
  </r>
  <r>
    <s v="82025572520ZZZZZZZ11"/>
    <s v="8202"/>
    <n v="8202"/>
    <x v="11"/>
    <x v="6"/>
    <s v="SERV CHG ACC 25 - MONTHLY BILLING                 "/>
    <n v="0"/>
    <n v="380558.03"/>
    <n v="0"/>
    <n v="380558.03"/>
    <s v="GP "/>
    <n v="0"/>
    <s v="8"/>
    <s v="8202"/>
    <s v="5"/>
    <s v="557"/>
  </r>
  <r>
    <s v="82025572530ZZZZZZZ11"/>
    <s v="8202"/>
    <n v="8202"/>
    <x v="11"/>
    <x v="6"/>
    <s v="SERV CHG ACC 25 - PRIOR PERIOD COR &amp; ADJ          "/>
    <n v="0"/>
    <n v="0"/>
    <n v="-62032.53"/>
    <n v="-62032.53"/>
    <s v="GP "/>
    <n v="0"/>
    <s v="8"/>
    <s v="8202"/>
    <s v="5"/>
    <s v="557"/>
  </r>
  <r>
    <s v="82025572540ZZZZZZZ11"/>
    <s v="8202"/>
    <n v="8202"/>
    <x v="11"/>
    <x v="6"/>
    <s v="SERV CHG ACC 25 - COLLECTIONS                     "/>
    <n v="0"/>
    <n v="0"/>
    <n v="0"/>
    <n v="0"/>
    <s v="GP "/>
    <n v="0"/>
    <s v="8"/>
    <s v="8202"/>
    <s v="5"/>
    <s v="557"/>
  </r>
  <r>
    <s v="82025572550ZZZZZZZ11"/>
    <s v="8202"/>
    <n v="8202"/>
    <x v="11"/>
    <x v="6"/>
    <s v="SERV CHG ACC 25 - DEBT WRITE-OFFS                 "/>
    <n v="0"/>
    <n v="0"/>
    <n v="0"/>
    <n v="0"/>
    <s v="GP "/>
    <n v="0"/>
    <s v="8"/>
    <s v="8202"/>
    <s v="5"/>
    <s v="557"/>
  </r>
  <r>
    <s v="82025572560ZZZZZZZ11"/>
    <s v="8202"/>
    <n v="8202"/>
    <x v="11"/>
    <x v="6"/>
    <s v="SERV CHG ACC 25 - INTEREST CHARGE                 "/>
    <n v="0"/>
    <n v="0"/>
    <n v="0"/>
    <n v="0"/>
    <s v="GP "/>
    <n v="0"/>
    <s v="8"/>
    <s v="8202"/>
    <s v="5"/>
    <s v="557"/>
  </r>
  <r>
    <s v="82025572570ZZZZZZZ11"/>
    <s v="8202"/>
    <n v="8202"/>
    <x v="11"/>
    <x v="6"/>
    <s v="SERV CHG ACC 25 - ACCRUED REVENUE                 "/>
    <n v="0"/>
    <n v="0"/>
    <n v="-76994.740000000005"/>
    <n v="-76994.740000000005"/>
    <s v="GP "/>
    <n v="0"/>
    <s v="8"/>
    <s v="8202"/>
    <s v="5"/>
    <s v="557"/>
  </r>
  <r>
    <s v="82025572610ZZZZZZZ11"/>
    <s v="8202"/>
    <n v="8202"/>
    <x v="11"/>
    <x v="6"/>
    <s v="SERV CHG ACC 26 - OPENING BALANCE                 "/>
    <n v="0"/>
    <n v="0"/>
    <n v="0"/>
    <n v="0"/>
    <s v="GP "/>
    <n v="0"/>
    <s v="8"/>
    <s v="8202"/>
    <s v="5"/>
    <s v="557"/>
  </r>
  <r>
    <s v="82025572620ZZZZZZZ11"/>
    <s v="8202"/>
    <n v="8202"/>
    <x v="11"/>
    <x v="6"/>
    <s v="SERV CHG ACC 26 - MONTHLY BILLING                 "/>
    <n v="0"/>
    <n v="0"/>
    <n v="0"/>
    <n v="0"/>
    <s v="GP "/>
    <n v="0"/>
    <s v="8"/>
    <s v="8202"/>
    <s v="5"/>
    <s v="557"/>
  </r>
  <r>
    <s v="82025572630ZZZZZZZ11"/>
    <s v="8202"/>
    <n v="8202"/>
    <x v="11"/>
    <x v="6"/>
    <s v="SERV CHG ACC 26 - PRIOR PERIOD COR &amp; ADJ          "/>
    <n v="0"/>
    <n v="0"/>
    <n v="0"/>
    <n v="0"/>
    <s v="GP "/>
    <n v="0"/>
    <s v="8"/>
    <s v="8202"/>
    <s v="5"/>
    <s v="557"/>
  </r>
  <r>
    <s v="82025572640ZZZZZZZ11"/>
    <s v="8202"/>
    <n v="8202"/>
    <x v="11"/>
    <x v="6"/>
    <s v="SERV CHG ACC 26 - COLLECTIONS                     "/>
    <n v="0"/>
    <n v="0"/>
    <n v="0"/>
    <n v="0"/>
    <s v="GP "/>
    <n v="0"/>
    <s v="8"/>
    <s v="8202"/>
    <s v="5"/>
    <s v="557"/>
  </r>
  <r>
    <s v="82025572650ZZZZZZZ11"/>
    <s v="8202"/>
    <n v="8202"/>
    <x v="11"/>
    <x v="6"/>
    <s v="SERV CHG ACC 26 - DEBT WRITE-OFFS                 "/>
    <n v="0"/>
    <n v="0"/>
    <n v="0"/>
    <n v="0"/>
    <s v="GP "/>
    <n v="0"/>
    <s v="8"/>
    <s v="8202"/>
    <s v="5"/>
    <s v="557"/>
  </r>
  <r>
    <s v="82025572660ZZZZZZZ11"/>
    <s v="8202"/>
    <n v="8202"/>
    <x v="11"/>
    <x v="6"/>
    <s v="SERV CHG ACC 26 - INTEREST CHARGE                 "/>
    <n v="0"/>
    <n v="0"/>
    <n v="0"/>
    <n v="0"/>
    <s v="GP "/>
    <n v="0"/>
    <s v="8"/>
    <s v="8202"/>
    <s v="5"/>
    <s v="557"/>
  </r>
  <r>
    <s v="82025572670ZZZZZZZ11"/>
    <s v="8202"/>
    <n v="8202"/>
    <x v="11"/>
    <x v="6"/>
    <s v="SERV CHG ACC 26 - ACCRUED REVENUE                 "/>
    <n v="0"/>
    <n v="8940996.4700000007"/>
    <n v="0"/>
    <n v="8940996.4700000007"/>
    <s v="GP "/>
    <n v="0"/>
    <s v="8"/>
    <s v="8202"/>
    <s v="5"/>
    <s v="557"/>
  </r>
  <r>
    <s v="82025572710ZZZZZZZ11"/>
    <s v="8202"/>
    <n v="8202"/>
    <x v="11"/>
    <x v="6"/>
    <s v="SERV CHG ACC 27 - OPENING BALANCE                 "/>
    <n v="0"/>
    <n v="0"/>
    <n v="0"/>
    <n v="0"/>
    <s v="GP "/>
    <n v="0"/>
    <s v="8"/>
    <s v="8202"/>
    <s v="5"/>
    <s v="557"/>
  </r>
  <r>
    <s v="82025572720ZZZZZZZ11"/>
    <s v="8202"/>
    <n v="8202"/>
    <x v="11"/>
    <x v="6"/>
    <s v="SERV CHG ACC 27 - MONTHLY BILLING                 "/>
    <n v="0"/>
    <n v="0"/>
    <n v="0"/>
    <n v="0"/>
    <s v="GP "/>
    <n v="0"/>
    <s v="8"/>
    <s v="8202"/>
    <s v="5"/>
    <s v="557"/>
  </r>
  <r>
    <s v="82025572730ZZZZZZZ11"/>
    <s v="8202"/>
    <n v="8202"/>
    <x v="11"/>
    <x v="6"/>
    <s v="SERV CHG ACC 27 - PRIOR PERIOD COR &amp; ADJ          "/>
    <n v="0"/>
    <n v="0"/>
    <n v="0"/>
    <n v="0"/>
    <s v="GP "/>
    <n v="0"/>
    <s v="8"/>
    <s v="8202"/>
    <s v="5"/>
    <s v="557"/>
  </r>
  <r>
    <s v="82025572740ZZZZZZZ11"/>
    <s v="8202"/>
    <n v="8202"/>
    <x v="11"/>
    <x v="6"/>
    <s v="SERV CHG ACC 27 - COLLECTIONS                     "/>
    <n v="0"/>
    <n v="0"/>
    <n v="0"/>
    <n v="0"/>
    <s v="GP "/>
    <n v="0"/>
    <s v="8"/>
    <s v="8202"/>
    <s v="5"/>
    <s v="557"/>
  </r>
  <r>
    <s v="82025572750ZZZZZZZ11"/>
    <s v="8202"/>
    <n v="8202"/>
    <x v="11"/>
    <x v="6"/>
    <s v="SERV CHG ACC 27 - DEBT WRITE-OFFS                 "/>
    <n v="0"/>
    <n v="0"/>
    <n v="0"/>
    <n v="0"/>
    <s v="GP "/>
    <n v="0"/>
    <s v="8"/>
    <s v="8202"/>
    <s v="5"/>
    <s v="557"/>
  </r>
  <r>
    <s v="82025572760ZZZZZZZ11"/>
    <s v="8202"/>
    <n v="8202"/>
    <x v="11"/>
    <x v="6"/>
    <s v="SERV CHG ACC 27 - INTEREST CHARGE                 "/>
    <n v="0"/>
    <n v="0"/>
    <n v="0"/>
    <n v="0"/>
    <s v="GP "/>
    <n v="0"/>
    <s v="8"/>
    <s v="8202"/>
    <s v="5"/>
    <s v="557"/>
  </r>
  <r>
    <s v="82025572770ZZZZZZZ11"/>
    <s v="8202"/>
    <n v="8202"/>
    <x v="11"/>
    <x v="6"/>
    <s v="SERV CHG ACC 27 - ACCRUED REVENUE                 "/>
    <n v="0"/>
    <n v="0"/>
    <n v="0"/>
    <n v="0"/>
    <s v="GP "/>
    <n v="0"/>
    <s v="8"/>
    <s v="8202"/>
    <s v="5"/>
    <s v="557"/>
  </r>
  <r>
    <s v="82025650910ZZZZZZZ11"/>
    <s v="8202"/>
    <n v="8202"/>
    <x v="11"/>
    <x v="6"/>
    <s v="SERV CHG - OPENING BALANCE                        "/>
    <n v="71375792.780000001"/>
    <n v="0"/>
    <n v="-18855457.260000002"/>
    <n v="52520335.520000003"/>
    <s v="GP "/>
    <n v="0"/>
    <s v="8"/>
    <s v="8202"/>
    <s v="5"/>
    <s v="565"/>
  </r>
  <r>
    <s v="82025650920ZZZZZZZ11"/>
    <s v="8202"/>
    <n v="8202"/>
    <x v="11"/>
    <x v="6"/>
    <s v="SERV CHG - MONTHLY BILLING                        "/>
    <n v="0"/>
    <n v="38096128.130000003"/>
    <n v="0"/>
    <n v="38096128.130000003"/>
    <s v="GP "/>
    <n v="0"/>
    <s v="8"/>
    <s v="8202"/>
    <s v="5"/>
    <s v="565"/>
  </r>
  <r>
    <s v="82025650930ZZZZZZZ11"/>
    <s v="8202"/>
    <n v="8202"/>
    <x v="11"/>
    <x v="6"/>
    <s v="SERV CHG - PRIOR PERIOD CORREC &amp; ADJUST           "/>
    <n v="0"/>
    <n v="0"/>
    <n v="0"/>
    <n v="0"/>
    <s v="GP "/>
    <n v="0"/>
    <s v="8"/>
    <s v="8202"/>
    <s v="5"/>
    <s v="565"/>
  </r>
  <r>
    <s v="82025650940ZZZZZZZ11"/>
    <s v="8202"/>
    <n v="8202"/>
    <x v="11"/>
    <x v="6"/>
    <s v="SERV CHG - COLLECTIONS                            "/>
    <n v="0"/>
    <n v="0"/>
    <n v="-34491027.409999996"/>
    <n v="-34491027.409999996"/>
    <s v="GP "/>
    <n v="0"/>
    <s v="8"/>
    <s v="8202"/>
    <s v="5"/>
    <s v="565"/>
  </r>
  <r>
    <s v="82025650950ZZZZZZZ11"/>
    <s v="8202"/>
    <n v="8202"/>
    <x v="11"/>
    <x v="6"/>
    <s v="SERV CHG  - DEBT WRITE-OFFS                       "/>
    <n v="0"/>
    <n v="0"/>
    <n v="-2974978.2"/>
    <n v="-2974978.2"/>
    <s v="GP "/>
    <n v="0"/>
    <s v="8"/>
    <s v="8202"/>
    <s v="5"/>
    <s v="565"/>
  </r>
  <r>
    <s v="82025650960ZZZZZZZ11"/>
    <s v="8202"/>
    <n v="8202"/>
    <x v="11"/>
    <x v="6"/>
    <s v="SERV CHG - INTEREST CHARGE                        "/>
    <n v="0"/>
    <n v="3798142.87"/>
    <n v="0"/>
    <n v="3798142.87"/>
    <s v="GP "/>
    <n v="0"/>
    <s v="8"/>
    <s v="8202"/>
    <s v="5"/>
    <s v="565"/>
  </r>
  <r>
    <s v="82025650970ZZZZZZZ11"/>
    <s v="8202"/>
    <n v="8202"/>
    <x v="11"/>
    <x v="6"/>
    <s v="SERVICE CHARGES - ACCRUED REVENUE                 "/>
    <n v="0"/>
    <n v="0"/>
    <n v="0"/>
    <n v="0"/>
    <s v="GP "/>
    <n v="0"/>
    <s v="8"/>
    <s v="8202"/>
    <s v="5"/>
    <s v="565"/>
  </r>
  <r>
    <s v="82025651110ZZZZZZZ11"/>
    <s v="8202"/>
    <n v="8202"/>
    <x v="11"/>
    <x v="6"/>
    <s v="SERV CHG: IMP - OPENING BALANCE                   "/>
    <n v="-36610485.399999999"/>
    <n v="0"/>
    <n v="0"/>
    <n v="-36610485.399999999"/>
    <s v="GP "/>
    <n v="-35000000"/>
    <s v="8"/>
    <s v="8202"/>
    <s v="5"/>
    <s v="565"/>
  </r>
  <r>
    <s v="82025651130ZZZZZZZ11"/>
    <s v="8202"/>
    <n v="8202"/>
    <x v="11"/>
    <x v="6"/>
    <s v="SERV CHG: IMP - ADJUSTMENTS                       "/>
    <n v="0"/>
    <n v="0"/>
    <n v="-4140315.9"/>
    <n v="-4140315.9"/>
    <s v="GP "/>
    <n v="0"/>
    <s v="8"/>
    <s v="8202"/>
    <s v="5"/>
    <s v="565"/>
  </r>
  <r>
    <s v="82025651140ZZZZZZZ11"/>
    <s v="8202"/>
    <n v="8202"/>
    <x v="11"/>
    <x v="6"/>
    <s v="SERV CHG: IMP - REVERSAL                          "/>
    <n v="0"/>
    <n v="0"/>
    <n v="0"/>
    <n v="0"/>
    <s v="GP "/>
    <n v="0"/>
    <s v="8"/>
    <s v="8202"/>
    <s v="5"/>
    <s v="565"/>
  </r>
  <r>
    <s v="82025670610ZZZZZZZ11"/>
    <s v="8202"/>
    <n v="8202"/>
    <x v="11"/>
    <x v="6"/>
    <s v="PROP RENT VAT - OPENING BALANCE                   "/>
    <n v="6572724.0099999998"/>
    <n v="0"/>
    <n v="0"/>
    <n v="6572724.0099999998"/>
    <s v="GP "/>
    <n v="0"/>
    <s v="8"/>
    <s v="8202"/>
    <s v="5"/>
    <s v="567"/>
  </r>
  <r>
    <s v="82025670620ZZZZZZZ11"/>
    <s v="8202"/>
    <n v="8202"/>
    <x v="11"/>
    <x v="6"/>
    <s v="PROP RENT VAT - MONTHLY BILLING                   "/>
    <n v="0"/>
    <n v="0"/>
    <n v="0"/>
    <n v="0"/>
    <s v="GP "/>
    <n v="0"/>
    <s v="8"/>
    <s v="8202"/>
    <s v="5"/>
    <s v="567"/>
  </r>
  <r>
    <s v="82025670630ZZZZZZZ11"/>
    <s v="8202"/>
    <n v="8202"/>
    <x v="11"/>
    <x v="6"/>
    <s v="PROP RENT VAT - PRIOR PERIOD CORREC &amp;ADJ          "/>
    <n v="0"/>
    <n v="0"/>
    <n v="0"/>
    <n v="0"/>
    <s v="GP "/>
    <n v="0"/>
    <s v="8"/>
    <s v="8202"/>
    <s v="5"/>
    <s v="567"/>
  </r>
  <r>
    <s v="82025670640ZZZZZZZ11"/>
    <s v="8202"/>
    <n v="8202"/>
    <x v="11"/>
    <x v="6"/>
    <s v="PROP RENT VAT - COLLECTIONS                       "/>
    <n v="0"/>
    <n v="0"/>
    <n v="0"/>
    <n v="0"/>
    <s v="GP "/>
    <n v="0"/>
    <s v="8"/>
    <s v="8202"/>
    <s v="5"/>
    <s v="567"/>
  </r>
  <r>
    <s v="82025670650ZZZZZZZ11"/>
    <s v="8202"/>
    <n v="8202"/>
    <x v="11"/>
    <x v="6"/>
    <s v="PROP RENT VAT  - DEBT WRITE-OFFS                  "/>
    <n v="0"/>
    <n v="0"/>
    <n v="0"/>
    <n v="0"/>
    <s v="GP "/>
    <n v="0"/>
    <s v="8"/>
    <s v="8202"/>
    <s v="5"/>
    <s v="567"/>
  </r>
  <r>
    <s v="82025670660ZZZZZZZ11"/>
    <s v="8202"/>
    <n v="8202"/>
    <x v="11"/>
    <x v="6"/>
    <s v="PROP RENT VAT - INTEREST CHARGE                   "/>
    <n v="0"/>
    <n v="0"/>
    <n v="0"/>
    <n v="0"/>
    <s v="GP "/>
    <n v="0"/>
    <s v="8"/>
    <s v="8202"/>
    <s v="5"/>
    <s v="567"/>
  </r>
  <r>
    <s v="82025670670ZZZZZZZ11"/>
    <s v="8202"/>
    <n v="8202"/>
    <x v="11"/>
    <x v="6"/>
    <s v="PROP RENT VAT - ACCRUED REVENUE                   "/>
    <n v="0"/>
    <n v="0"/>
    <n v="0"/>
    <n v="0"/>
    <s v="GP "/>
    <n v="0"/>
    <s v="8"/>
    <s v="8202"/>
    <s v="5"/>
    <s v="567"/>
  </r>
  <r>
    <s v="82025670910ZZZZZZZ11"/>
    <s v="8202"/>
    <n v="8202"/>
    <x v="11"/>
    <x v="6"/>
    <s v="SERV CHG VAT - OPENING BALANCE                    "/>
    <n v="4090304.75"/>
    <n v="0"/>
    <n v="0"/>
    <n v="4090304.75"/>
    <s v="GP "/>
    <n v="0"/>
    <s v="8"/>
    <s v="8202"/>
    <s v="5"/>
    <s v="567"/>
  </r>
  <r>
    <s v="82025670920ZZZZZZZ11"/>
    <s v="8202"/>
    <n v="8202"/>
    <x v="11"/>
    <x v="6"/>
    <s v="SERV CHG VAT - MONTHLY BILLING                    "/>
    <n v="0"/>
    <n v="557139.34"/>
    <n v="0"/>
    <n v="557139.34"/>
    <s v="GP "/>
    <n v="0"/>
    <s v="8"/>
    <s v="8202"/>
    <s v="5"/>
    <s v="567"/>
  </r>
  <r>
    <s v="82025670930ZZZZZZZ11"/>
    <s v="8202"/>
    <n v="8202"/>
    <x v="11"/>
    <x v="6"/>
    <s v="SERV CHG VAT - PRIOR PERIOD CORREC &amp; ADJ          "/>
    <n v="0"/>
    <n v="0"/>
    <n v="0"/>
    <n v="0"/>
    <s v="GP "/>
    <n v="0"/>
    <s v="8"/>
    <s v="8202"/>
    <s v="5"/>
    <s v="567"/>
  </r>
  <r>
    <s v="82025670940ZZZZZZZ11"/>
    <s v="8202"/>
    <n v="8202"/>
    <x v="11"/>
    <x v="6"/>
    <s v="SERV CHG VAT - COLLECTIONS                        "/>
    <n v="0"/>
    <n v="0"/>
    <n v="0"/>
    <n v="0"/>
    <s v="GP "/>
    <n v="0"/>
    <s v="8"/>
    <s v="8202"/>
    <s v="5"/>
    <s v="567"/>
  </r>
  <r>
    <s v="82025670950ZZZZZZZ11"/>
    <s v="8202"/>
    <n v="8202"/>
    <x v="11"/>
    <x v="6"/>
    <s v="SERV CHG VAT  - DEBT WRITE-OFFS                   "/>
    <n v="0"/>
    <n v="0"/>
    <n v="-252344.77"/>
    <n v="-252344.77"/>
    <s v="GP "/>
    <n v="0"/>
    <s v="8"/>
    <s v="8202"/>
    <s v="5"/>
    <s v="567"/>
  </r>
  <r>
    <s v="82025670960ZZZZZZZ11"/>
    <s v="8202"/>
    <n v="8202"/>
    <x v="11"/>
    <x v="6"/>
    <s v="SERV CHG VAT - INTEREST CHARGE                    "/>
    <n v="0"/>
    <n v="0"/>
    <n v="0"/>
    <n v="0"/>
    <s v="GP "/>
    <n v="0"/>
    <s v="8"/>
    <s v="8202"/>
    <s v="5"/>
    <s v="567"/>
  </r>
  <r>
    <s v="82025670970ZZZZZZZ11"/>
    <s v="8202"/>
    <n v="8202"/>
    <x v="11"/>
    <x v="6"/>
    <s v="SERVICE CHARGES - ACCRUED REVENUE                 "/>
    <n v="0"/>
    <n v="0"/>
    <n v="0"/>
    <n v="0"/>
    <s v="GP "/>
    <n v="0"/>
    <s v="8"/>
    <s v="8202"/>
    <s v="5"/>
    <s v="567"/>
  </r>
  <r>
    <s v="82025671910ZZZZZZZ11"/>
    <s v="8202"/>
    <n v="8202"/>
    <x v="11"/>
    <x v="6"/>
    <s v="WATER VAT - OPENING BALANCE                       "/>
    <n v="199784834.05000001"/>
    <n v="0"/>
    <n v="0"/>
    <n v="199784834.05000001"/>
    <s v="GP "/>
    <n v="0"/>
    <s v="8"/>
    <s v="8202"/>
    <s v="5"/>
    <s v="567"/>
  </r>
  <r>
    <s v="82025671920ZZZZZZZ11"/>
    <s v="8202"/>
    <n v="8202"/>
    <x v="11"/>
    <x v="6"/>
    <s v="WATER VAT - MONTHLY BILLING                       "/>
    <n v="0"/>
    <n v="0"/>
    <n v="0"/>
    <n v="0"/>
    <s v="GP "/>
    <n v="0"/>
    <s v="8"/>
    <s v="8202"/>
    <s v="5"/>
    <s v="567"/>
  </r>
  <r>
    <s v="82025671930ZZZZZZZ11"/>
    <s v="8202"/>
    <n v="8202"/>
    <x v="11"/>
    <x v="6"/>
    <s v="WATER VAT - PRIOR PERIOD CORREC &amp; ADJUST          "/>
    <n v="0"/>
    <n v="0"/>
    <n v="0"/>
    <n v="0"/>
    <s v="GP "/>
    <n v="0"/>
    <s v="8"/>
    <s v="8202"/>
    <s v="5"/>
    <s v="567"/>
  </r>
  <r>
    <s v="82025671940ZZZZZZZ11"/>
    <s v="8202"/>
    <n v="8202"/>
    <x v="11"/>
    <x v="6"/>
    <s v="WATER VAT - COLLECTIONS                           "/>
    <n v="0"/>
    <n v="0"/>
    <n v="0"/>
    <n v="0"/>
    <s v="GP "/>
    <n v="0"/>
    <s v="8"/>
    <s v="8202"/>
    <s v="5"/>
    <s v="567"/>
  </r>
  <r>
    <s v="82025671950ZZZZZZZ11"/>
    <s v="8202"/>
    <n v="8202"/>
    <x v="11"/>
    <x v="6"/>
    <s v="WATER VAT  - DEBT WRITE-OFFS                      "/>
    <n v="0"/>
    <n v="0"/>
    <n v="0"/>
    <n v="0"/>
    <s v="GP "/>
    <n v="0"/>
    <s v="8"/>
    <s v="8202"/>
    <s v="5"/>
    <s v="567"/>
  </r>
  <r>
    <s v="82025671960ZZZZZZZ11"/>
    <s v="8202"/>
    <n v="8202"/>
    <x v="11"/>
    <x v="6"/>
    <s v="WATER VAT - INTEREST CHARGE                       "/>
    <n v="0"/>
    <n v="0"/>
    <n v="0"/>
    <n v="0"/>
    <s v="GP "/>
    <n v="0"/>
    <s v="8"/>
    <s v="8202"/>
    <s v="5"/>
    <s v="567"/>
  </r>
  <r>
    <s v="82025671970ZZZZZZZ11"/>
    <s v="8202"/>
    <n v="8202"/>
    <x v="11"/>
    <x v="6"/>
    <s v="WATER VAT - ACCRUED REVENUE                       "/>
    <n v="0"/>
    <n v="0"/>
    <n v="0"/>
    <n v="0"/>
    <s v="GP "/>
    <n v="0"/>
    <s v="8"/>
    <s v="8202"/>
    <s v="5"/>
    <s v="567"/>
  </r>
  <r>
    <s v="82025680110ZZZZZZZ11"/>
    <s v="8202"/>
    <n v="8202"/>
    <x v="11"/>
    <x v="6"/>
    <s v="VAT DEBIT: INPUT ACCRUAL ACC 01:OPEN BAL          "/>
    <n v="11985677.17"/>
    <n v="0"/>
    <n v="0"/>
    <n v="11985677.17"/>
    <s v="GP "/>
    <n v="0"/>
    <s v="8"/>
    <s v="8202"/>
    <s v="5"/>
    <s v="568"/>
  </r>
  <r>
    <s v="82025680120ZZZZZZZ11"/>
    <s v="8202"/>
    <n v="8202"/>
    <x v="11"/>
    <x v="6"/>
    <s v="VAT DEBIT: INPUT ACCRUAL ACC 01:RECOGN            "/>
    <n v="0"/>
    <n v="243031837.94999999"/>
    <n v="0"/>
    <n v="243031837.94999999"/>
    <s v="GP "/>
    <n v="0"/>
    <s v="8"/>
    <s v="8202"/>
    <s v="5"/>
    <s v="568"/>
  </r>
  <r>
    <s v="82025680130ZZZZZZZ11"/>
    <s v="8202"/>
    <n v="8202"/>
    <x v="11"/>
    <x v="6"/>
    <s v="VAT DEBIT: INPUT ACCRUAL ACC 01:TRF               "/>
    <n v="0"/>
    <n v="0"/>
    <n v="-254905270.53999999"/>
    <n v="-254905270.53999999"/>
    <s v="GP "/>
    <n v="0"/>
    <s v="8"/>
    <s v="8202"/>
    <s v="5"/>
    <s v="568"/>
  </r>
  <r>
    <s v="82025680210ZZZZZZZ11"/>
    <s v="8202"/>
    <n v="8202"/>
    <x v="11"/>
    <x v="6"/>
    <s v="VAT DEBIT: INPUT ACCRUAL ACC 02:OPEN BAL          "/>
    <n v="2164529.2799999998"/>
    <n v="0"/>
    <n v="0"/>
    <n v="2164529.2799999998"/>
    <s v="GP "/>
    <n v="0"/>
    <s v="8"/>
    <s v="8202"/>
    <s v="5"/>
    <s v="568"/>
  </r>
  <r>
    <s v="82025680220ZZZZZZZ11"/>
    <s v="8202"/>
    <n v="8202"/>
    <x v="11"/>
    <x v="6"/>
    <s v="VAT DEBIT: INPUT ACCRUAL ACC 02:RECOGN            "/>
    <n v="0"/>
    <n v="0"/>
    <n v="0"/>
    <n v="0"/>
    <s v="GP "/>
    <n v="0"/>
    <s v="8"/>
    <s v="8202"/>
    <s v="5"/>
    <s v="568"/>
  </r>
  <r>
    <s v="82025680230ZZZZZZZ11"/>
    <s v="8202"/>
    <n v="8202"/>
    <x v="11"/>
    <x v="6"/>
    <s v="VAT DEBIT: INPUT ACCRUAL ACC 02:TRF               "/>
    <n v="0"/>
    <n v="0"/>
    <n v="0"/>
    <n v="0"/>
    <s v="GP "/>
    <n v="0"/>
    <s v="8"/>
    <s v="8202"/>
    <s v="5"/>
    <s v="568"/>
  </r>
  <r>
    <s v="82025680310ZZZZZZZ11"/>
    <s v="8202"/>
    <n v="8202"/>
    <x v="11"/>
    <x v="6"/>
    <s v="VAT DEBIT: INPUT ACCRUAL ACC 03:OPEN BAL          "/>
    <n v="62.86"/>
    <n v="0"/>
    <n v="0"/>
    <n v="62.86"/>
    <s v="GP "/>
    <n v="0"/>
    <s v="8"/>
    <s v="8202"/>
    <s v="5"/>
    <s v="568"/>
  </r>
  <r>
    <s v="82025680320ZZZZZZZ11"/>
    <s v="8202"/>
    <n v="8202"/>
    <x v="11"/>
    <x v="6"/>
    <s v="VAT DEBIT: INPUT ACCRUAL ACC 03:RECOGN            "/>
    <n v="0"/>
    <n v="0"/>
    <n v="0"/>
    <n v="0"/>
    <s v="GP "/>
    <n v="0"/>
    <s v="8"/>
    <s v="8202"/>
    <s v="5"/>
    <s v="568"/>
  </r>
  <r>
    <s v="82025680330ZZZZZZZ11"/>
    <s v="8202"/>
    <n v="8202"/>
    <x v="11"/>
    <x v="6"/>
    <s v="VAT DEBIT: INPUT ACCRUAL ACC 03:TRF               "/>
    <n v="0"/>
    <n v="0"/>
    <n v="0"/>
    <n v="0"/>
    <s v="GP "/>
    <n v="0"/>
    <s v="8"/>
    <s v="8202"/>
    <s v="5"/>
    <s v="568"/>
  </r>
  <r>
    <s v="82025680410ZZZZZZZ11"/>
    <s v="8202"/>
    <n v="8202"/>
    <x v="11"/>
    <x v="6"/>
    <s v="VAT DEBIT: INPUT ACCRUAL ACC 04:OPEN BAL          "/>
    <n v="79527820.019999996"/>
    <n v="0"/>
    <n v="0"/>
    <n v="79527820.019999996"/>
    <s v="GP "/>
    <n v="0"/>
    <s v="8"/>
    <s v="8202"/>
    <s v="5"/>
    <s v="568"/>
  </r>
  <r>
    <s v="82025680420ZZZZZZZ11"/>
    <s v="8202"/>
    <n v="8202"/>
    <x v="11"/>
    <x v="6"/>
    <s v="VAT DEBIT: INPUT ACCRUAL ACC 04:RECOGN            "/>
    <n v="0"/>
    <n v="93594732.420000002"/>
    <n v="0"/>
    <n v="93594732.420000002"/>
    <s v="GP "/>
    <n v="0"/>
    <s v="8"/>
    <s v="8202"/>
    <s v="5"/>
    <s v="568"/>
  </r>
  <r>
    <s v="82025680430ZZZZZZZ11"/>
    <s v="8202"/>
    <n v="8202"/>
    <x v="11"/>
    <x v="6"/>
    <s v="VAT DEBIT: INPUT ACCRUAL ACC 04:TRF               "/>
    <n v="0"/>
    <n v="1397796.69"/>
    <n v="0"/>
    <n v="1397796.69"/>
    <s v="GP "/>
    <n v="0"/>
    <s v="8"/>
    <s v="8202"/>
    <s v="5"/>
    <s v="568"/>
  </r>
  <r>
    <s v="82025683010ZZZZZZZ11"/>
    <s v="8202"/>
    <n v="8202"/>
    <x v="11"/>
    <x v="6"/>
    <s v="INPUT VAT GENERAL ACC 01:OPENING BALANCE          "/>
    <n v="12891572.630000001"/>
    <n v="0"/>
    <n v="0"/>
    <n v="12891572.630000001"/>
    <s v="GP "/>
    <n v="0"/>
    <s v="8"/>
    <s v="8202"/>
    <s v="5"/>
    <s v="568"/>
  </r>
  <r>
    <s v="82025683020ZZZZZZZ11"/>
    <s v="8202"/>
    <n v="8202"/>
    <x v="11"/>
    <x v="6"/>
    <s v="INPUT VAT GENERAL ACC 01:RECOGNISED               "/>
    <n v="0"/>
    <n v="107416457.56999999"/>
    <n v="0"/>
    <n v="107416457.56999999"/>
    <s v="GP "/>
    <n v="0"/>
    <s v="8"/>
    <s v="8202"/>
    <s v="5"/>
    <s v="568"/>
  </r>
  <r>
    <s v="82025683030ZZZZZZZ11"/>
    <s v="8202"/>
    <n v="8202"/>
    <x v="11"/>
    <x v="6"/>
    <s v="INPUT VAT GENERAL ACC 01:TRANSFERS                "/>
    <n v="0"/>
    <n v="0"/>
    <n v="-119676604.5"/>
    <n v="-119676604.5"/>
    <s v="GP "/>
    <n v="0"/>
    <s v="8"/>
    <s v="8202"/>
    <s v="5"/>
    <s v="568"/>
  </r>
  <r>
    <s v="82025683110ZZZZZZZ11"/>
    <s v="8202"/>
    <n v="8202"/>
    <x v="11"/>
    <x v="6"/>
    <s v="INPUT VAT GENERAL ACC 02:OPENING BALANCE          "/>
    <n v="45911616.659999996"/>
    <n v="0"/>
    <n v="-268736.43"/>
    <n v="45642880.229999997"/>
    <s v="GP "/>
    <n v="0"/>
    <s v="8"/>
    <s v="8202"/>
    <s v="5"/>
    <s v="568"/>
  </r>
  <r>
    <s v="82025683120ZZZZZZZ11"/>
    <s v="8202"/>
    <n v="8202"/>
    <x v="11"/>
    <x v="6"/>
    <s v="INPUT VAT GENERAL ACC 02:RECOGNISED               "/>
    <n v="0"/>
    <n v="0"/>
    <n v="0"/>
    <n v="0"/>
    <s v="GP "/>
    <n v="0"/>
    <s v="8"/>
    <s v="8202"/>
    <s v="5"/>
    <s v="568"/>
  </r>
  <r>
    <s v="82025683130ZZZZZZZ11"/>
    <s v="8202"/>
    <n v="8202"/>
    <x v="11"/>
    <x v="6"/>
    <s v="INPUT VAT GENERAL ACC 02:TRANSFERS                "/>
    <n v="0"/>
    <n v="0"/>
    <n v="0"/>
    <n v="0"/>
    <s v="GP "/>
    <n v="0"/>
    <s v="8"/>
    <s v="8202"/>
    <s v="5"/>
    <s v="568"/>
  </r>
  <r>
    <s v="82025683210ZZZZZZZ11"/>
    <s v="8202"/>
    <n v="8202"/>
    <x v="11"/>
    <x v="6"/>
    <s v="INPUT VAT GENERAL ACC 03:OPENING BALANCE          "/>
    <n v="37606106.640000001"/>
    <n v="0"/>
    <n v="0"/>
    <n v="37606106.640000001"/>
    <s v="GP "/>
    <n v="0"/>
    <s v="8"/>
    <s v="8202"/>
    <s v="5"/>
    <s v="568"/>
  </r>
  <r>
    <s v="82025683220ZZZZZZZ11"/>
    <s v="8202"/>
    <n v="8202"/>
    <x v="11"/>
    <x v="6"/>
    <s v="INPUT VAT GENERAL ACC 03:RECOGNISED               "/>
    <n v="0"/>
    <n v="0"/>
    <n v="-173978052.84999999"/>
    <n v="-173978052.84999999"/>
    <s v="GP "/>
    <n v="0"/>
    <s v="8"/>
    <s v="8202"/>
    <s v="5"/>
    <s v="568"/>
  </r>
  <r>
    <s v="82025683230ZZZZZZZ11"/>
    <s v="8202"/>
    <n v="8202"/>
    <x v="11"/>
    <x v="6"/>
    <s v="INPUT VAT GENERAL ACC 03:TRANSFERS                "/>
    <n v="0"/>
    <n v="161305445.59"/>
    <n v="0"/>
    <n v="161305445.59"/>
    <s v="GP "/>
    <n v="0"/>
    <s v="8"/>
    <s v="8202"/>
    <s v="5"/>
    <s v="568"/>
  </r>
  <r>
    <s v="82025683310ZZZZZZZ11"/>
    <s v="8202"/>
    <n v="8202"/>
    <x v="11"/>
    <x v="6"/>
    <s v="INPUT VAT GENERAL ACC 04:OPENING BALANCE          "/>
    <n v="0"/>
    <n v="0"/>
    <n v="0"/>
    <n v="0"/>
    <s v="GP "/>
    <n v="0"/>
    <s v="8"/>
    <s v="8202"/>
    <s v="5"/>
    <s v="568"/>
  </r>
  <r>
    <s v="82025683320ZZZZZZZ11"/>
    <s v="8202"/>
    <n v="8202"/>
    <x v="11"/>
    <x v="6"/>
    <s v="INPUT VAT GENERAL ACC 04:RECOGNISED               "/>
    <n v="0"/>
    <n v="0"/>
    <n v="0"/>
    <n v="0"/>
    <s v="GP "/>
    <n v="0"/>
    <s v="8"/>
    <s v="8202"/>
    <s v="5"/>
    <s v="568"/>
  </r>
  <r>
    <s v="82025683330ZZZZZZZ11"/>
    <s v="8202"/>
    <n v="8202"/>
    <x v="11"/>
    <x v="6"/>
    <s v="INPUT VAT GENERAL ACC 04:TRANSFERS                "/>
    <n v="0"/>
    <n v="0"/>
    <n v="0"/>
    <n v="0"/>
    <s v="GP "/>
    <n v="0"/>
    <s v="8"/>
    <s v="8202"/>
    <s v="5"/>
    <s v="568"/>
  </r>
  <r>
    <s v="82025683410ZZZZZZZ11"/>
    <s v="8202"/>
    <n v="8202"/>
    <x v="11"/>
    <x v="6"/>
    <s v="INPUT VAT GENERAL ACC 05:OPENING BALANCE          "/>
    <n v="186618.41"/>
    <n v="0"/>
    <n v="0"/>
    <n v="186618.41"/>
    <s v="GP "/>
    <n v="0"/>
    <s v="8"/>
    <s v="8202"/>
    <s v="5"/>
    <s v="568"/>
  </r>
  <r>
    <s v="82025683420ZZZZZZZ11"/>
    <s v="8202"/>
    <n v="8202"/>
    <x v="11"/>
    <x v="6"/>
    <s v="INPUT VAT GENERAL ACC 05:RECOGNISED               "/>
    <n v="0"/>
    <n v="21742463.129999999"/>
    <n v="0"/>
    <n v="21742463.129999999"/>
    <s v="GP "/>
    <n v="0"/>
    <s v="8"/>
    <s v="8202"/>
    <s v="5"/>
    <s v="568"/>
  </r>
  <r>
    <s v="82025683430ZZZZZZZ11"/>
    <s v="8202"/>
    <n v="8202"/>
    <x v="11"/>
    <x v="6"/>
    <s v="INPUT VAT GENERAL ACC 05:TRANSFERS                "/>
    <n v="0"/>
    <n v="0"/>
    <n v="-21929081.539999999"/>
    <n v="-21929081.539999999"/>
    <s v="GP "/>
    <n v="0"/>
    <s v="8"/>
    <s v="8202"/>
    <s v="5"/>
    <s v="568"/>
  </r>
  <r>
    <s v="82025683510ZZZZZZZ11"/>
    <s v="8202"/>
    <n v="8202"/>
    <x v="11"/>
    <x v="6"/>
    <s v="INPUT VAT GENERAL ACC 06:OPENING BALANCE          "/>
    <n v="-25657.83"/>
    <n v="0"/>
    <n v="0"/>
    <n v="-25657.83"/>
    <s v="GP "/>
    <n v="0"/>
    <s v="8"/>
    <s v="8202"/>
    <s v="5"/>
    <s v="568"/>
  </r>
  <r>
    <s v="82025683520ZZZZZZZ11"/>
    <s v="8202"/>
    <n v="8202"/>
    <x v="11"/>
    <x v="6"/>
    <s v="INPUT VAT GENERAL ACC 06:RECOGNISED               "/>
    <n v="0"/>
    <n v="4214.28"/>
    <n v="0"/>
    <n v="4214.28"/>
    <s v="GP "/>
    <n v="0"/>
    <s v="8"/>
    <s v="8202"/>
    <s v="5"/>
    <s v="568"/>
  </r>
  <r>
    <s v="82025683530ZZZZZZZ11"/>
    <s v="8202"/>
    <n v="8202"/>
    <x v="11"/>
    <x v="6"/>
    <s v="INPUT VAT GENERAL ACC 06:TRANSFERS                "/>
    <n v="0"/>
    <n v="0"/>
    <n v="0"/>
    <n v="0"/>
    <s v="GP "/>
    <n v="0"/>
    <s v="8"/>
    <s v="8202"/>
    <s v="5"/>
    <s v="568"/>
  </r>
  <r>
    <s v="82025686010ZZZZZZZ11"/>
    <s v="8202"/>
    <n v="8202"/>
    <x v="11"/>
    <x v="6"/>
    <s v="INPUT VAT CAPITAL ACC 01:OPENING BALANCE          "/>
    <n v="0"/>
    <n v="0"/>
    <n v="0"/>
    <n v="0"/>
    <s v="GP "/>
    <n v="0"/>
    <s v="8"/>
    <s v="8202"/>
    <s v="5"/>
    <s v="568"/>
  </r>
  <r>
    <s v="82025686020ZZZZZZZ11"/>
    <s v="8202"/>
    <n v="8202"/>
    <x v="11"/>
    <x v="6"/>
    <s v="INPUT VAT CAPITAL ACC 01:RECOGNISED               "/>
    <n v="0"/>
    <n v="9632457.0800000001"/>
    <n v="0"/>
    <n v="9632457.0800000001"/>
    <s v="GP "/>
    <n v="0"/>
    <s v="8"/>
    <s v="8202"/>
    <s v="5"/>
    <s v="568"/>
  </r>
  <r>
    <s v="82025686030ZZZZZZZ11"/>
    <s v="8202"/>
    <n v="8202"/>
    <x v="11"/>
    <x v="6"/>
    <s v="INPUT VAT CAPITAL ACC 01:TRANSFERS                "/>
    <n v="0"/>
    <n v="0"/>
    <n v="-9632457.0800000001"/>
    <n v="-9632457.0800000001"/>
    <s v="GP "/>
    <n v="0"/>
    <s v="8"/>
    <s v="8202"/>
    <s v="5"/>
    <s v="568"/>
  </r>
  <r>
    <s v="82025686110ZZZZZZZ11"/>
    <s v="8202"/>
    <n v="8202"/>
    <x v="11"/>
    <x v="6"/>
    <s v="INPUT VAT CAPITAL ACC 02:OPENING BALANCE          "/>
    <n v="0"/>
    <n v="0"/>
    <n v="0"/>
    <n v="0"/>
    <s v="GP "/>
    <n v="0"/>
    <s v="8"/>
    <s v="8202"/>
    <s v="5"/>
    <s v="568"/>
  </r>
  <r>
    <s v="82025686120ZZZZZZZ11"/>
    <s v="8202"/>
    <n v="8202"/>
    <x v="11"/>
    <x v="6"/>
    <s v="INPUT VAT CAPITAL ACC 02:RECOGNISED               "/>
    <n v="0"/>
    <n v="129295697.38"/>
    <n v="0"/>
    <n v="129295697.38"/>
    <s v="GP "/>
    <n v="0"/>
    <s v="8"/>
    <s v="8202"/>
    <s v="5"/>
    <s v="568"/>
  </r>
  <r>
    <s v="82025686130ZZZZZZZ11"/>
    <s v="8202"/>
    <n v="8202"/>
    <x v="11"/>
    <x v="6"/>
    <s v="INPUT VAT CAPITAL ACC 02:TRANSFERS                "/>
    <n v="0"/>
    <n v="0"/>
    <n v="-129295697.38"/>
    <n v="-129295697.38"/>
    <s v="GP "/>
    <n v="0"/>
    <s v="8"/>
    <s v="8202"/>
    <s v="5"/>
    <s v="568"/>
  </r>
  <r>
    <s v="82025690110ZZZZZZZ11"/>
    <s v="8202"/>
    <n v="8202"/>
    <x v="11"/>
    <x v="6"/>
    <s v="VAT CONTROL ACC 01:OPENING BALANCE                "/>
    <n v="-11706.96"/>
    <n v="0"/>
    <n v="0"/>
    <n v="-11706.96"/>
    <s v="GP "/>
    <n v="0"/>
    <s v="8"/>
    <s v="8202"/>
    <s v="5"/>
    <s v="569"/>
  </r>
  <r>
    <s v="82025690120ZZZZZZZ11"/>
    <s v="8202"/>
    <n v="8202"/>
    <x v="11"/>
    <x v="6"/>
    <s v="VAT CONTROL ACC 01:TRANSFERS                      "/>
    <n v="0"/>
    <n v="0"/>
    <n v="0"/>
    <n v="0"/>
    <s v="GP "/>
    <n v="0"/>
    <s v="8"/>
    <s v="8202"/>
    <s v="5"/>
    <s v="569"/>
  </r>
  <r>
    <s v="82025690130ZZZZZZZ11"/>
    <s v="8202"/>
    <n v="8202"/>
    <x v="11"/>
    <x v="6"/>
    <s v="VAT CONTROL ACC 01:PAYMENTS                       "/>
    <n v="0"/>
    <n v="0"/>
    <n v="0"/>
    <n v="0"/>
    <s v="GP "/>
    <n v="0"/>
    <s v="8"/>
    <s v="8202"/>
    <s v="5"/>
    <s v="569"/>
  </r>
  <r>
    <s v="82025690140ZZZZZZZ11"/>
    <s v="8202"/>
    <n v="8202"/>
    <x v="11"/>
    <x v="6"/>
    <s v="VAT CONTROL ACC 01:RECEIPTS                       "/>
    <n v="0"/>
    <n v="0"/>
    <n v="0"/>
    <n v="0"/>
    <s v="GP "/>
    <n v="0"/>
    <s v="8"/>
    <s v="8202"/>
    <s v="5"/>
    <s v="569"/>
  </r>
  <r>
    <s v="82026754010ZZZZZZZ11"/>
    <s v="8202"/>
    <n v="8202"/>
    <x v="11"/>
    <x v="4"/>
    <s v="INVESTMENT IN SUBSIDIARY:OPENING BALANCE          "/>
    <n v="100"/>
    <n v="0"/>
    <n v="0"/>
    <n v="100"/>
    <s v="GP "/>
    <n v="100"/>
    <s v="8"/>
    <s v="8202"/>
    <s v="6"/>
    <s v="675"/>
  </r>
  <r>
    <s v="82026754020ZZZZZZZ11"/>
    <s v="8202"/>
    <n v="8202"/>
    <x v="11"/>
    <x v="4"/>
    <s v="INVESTMENT IN SUBSIDIARY:TRANSFER IN              "/>
    <n v="0"/>
    <n v="0"/>
    <n v="0"/>
    <n v="0"/>
    <s v="GP "/>
    <n v="0"/>
    <s v="8"/>
    <s v="8202"/>
    <s v="6"/>
    <s v="675"/>
  </r>
  <r>
    <s v="82026754030ZZZZZZZ11"/>
    <s v="8202"/>
    <n v="8202"/>
    <x v="11"/>
    <x v="4"/>
    <s v="INVESTMENT IN SUBSIDIARY:TRANSFER OUT             "/>
    <n v="0"/>
    <n v="0"/>
    <n v="0"/>
    <n v="0"/>
    <s v="GP "/>
    <n v="0"/>
    <s v="8"/>
    <s v="8202"/>
    <s v="6"/>
    <s v="675"/>
  </r>
  <r>
    <s v="82026778510ZZZZZZZ11"/>
    <s v="8202"/>
    <n v="8202"/>
    <x v="11"/>
    <x v="4"/>
    <s v="LIS COR BONDS: ACCOUNT NR 1: OPEN BAL             "/>
    <n v="35558.1"/>
    <n v="0"/>
    <n v="0"/>
    <n v="35558.1"/>
    <s v="GP "/>
    <n v="0"/>
    <s v="8"/>
    <s v="8202"/>
    <s v="6"/>
    <s v="677"/>
  </r>
  <r>
    <s v="82026778520ZZZZZZZ11"/>
    <s v="8202"/>
    <n v="8202"/>
    <x v="11"/>
    <x v="4"/>
    <s v="LIS COR BONDS: ACCOUNT NR 1: DEPOSITS             "/>
    <n v="0"/>
    <n v="0"/>
    <n v="0"/>
    <n v="0"/>
    <s v="GP "/>
    <n v="0"/>
    <s v="8"/>
    <s v="8202"/>
    <s v="6"/>
    <s v="677"/>
  </r>
  <r>
    <s v="82026778530ZZZZZZZ11"/>
    <s v="8202"/>
    <n v="8202"/>
    <x v="11"/>
    <x v="4"/>
    <s v="LIS COR BONDS: ACCOUNT NR 1: WITHDRAW             "/>
    <n v="0"/>
    <n v="0"/>
    <n v="0"/>
    <n v="0"/>
    <s v="GP "/>
    <n v="0"/>
    <s v="8"/>
    <s v="8202"/>
    <s v="6"/>
    <s v="677"/>
  </r>
  <r>
    <s v="82026778540ZZZZZZZ11"/>
    <s v="8202"/>
    <n v="8202"/>
    <x v="11"/>
    <x v="4"/>
    <s v="LIS COR BONDS: ACCOUNT NR 1: INTER EARN           "/>
    <n v="0"/>
    <n v="0"/>
    <n v="0"/>
    <n v="0"/>
    <s v="GP "/>
    <n v="0"/>
    <s v="8"/>
    <s v="8202"/>
    <s v="6"/>
    <s v="677"/>
  </r>
  <r>
    <s v="82026778550ZZZZZZZ11"/>
    <s v="8202"/>
    <n v="8202"/>
    <x v="11"/>
    <x v="4"/>
    <s v="LIS COR BONDS: ACCOUNT NR 1: CHARGES              "/>
    <n v="0"/>
    <n v="0"/>
    <n v="0"/>
    <n v="0"/>
    <s v="GP "/>
    <n v="0"/>
    <s v="8"/>
    <s v="8202"/>
    <s v="6"/>
    <s v="677"/>
  </r>
  <r>
    <s v="82026778560ZZZZZZZ11"/>
    <s v="8202"/>
    <n v="8202"/>
    <x v="11"/>
    <x v="4"/>
    <s v="LIS COR BONDS: ACCOUNT NR 1: TRF N-C INV          "/>
    <n v="0"/>
    <n v="1464"/>
    <n v="0"/>
    <n v="1464"/>
    <s v="GP "/>
    <n v="0"/>
    <s v="8"/>
    <s v="8202"/>
    <s v="6"/>
    <s v="677"/>
  </r>
  <r>
    <s v="82026778610ZZZZZZZ11"/>
    <s v="8202"/>
    <n v="8202"/>
    <x v="11"/>
    <x v="4"/>
    <s v="LIS COR BONDS: ACCOUNT NR 2: OPEN BAL             "/>
    <n v="39109.599999999999"/>
    <n v="0"/>
    <n v="0"/>
    <n v="39109.599999999999"/>
    <s v="GP "/>
    <n v="0"/>
    <s v="8"/>
    <s v="8202"/>
    <s v="6"/>
    <s v="677"/>
  </r>
  <r>
    <s v="82026778620ZZZZZZZ11"/>
    <s v="8202"/>
    <n v="8202"/>
    <x v="11"/>
    <x v="4"/>
    <s v="LIS COR BONDS: ACCOUNT NR 1: DEPOSITS             "/>
    <n v="0"/>
    <n v="0"/>
    <n v="0"/>
    <n v="0"/>
    <s v="GP "/>
    <n v="0"/>
    <s v="8"/>
    <s v="8202"/>
    <s v="6"/>
    <s v="677"/>
  </r>
  <r>
    <s v="82026778630ZZZZZZZ11"/>
    <s v="8202"/>
    <n v="8202"/>
    <x v="11"/>
    <x v="4"/>
    <s v="LIS COR BONDS: ACCOUNT NR 1: WITHDRAW             "/>
    <n v="0"/>
    <n v="0"/>
    <n v="0"/>
    <n v="0"/>
    <s v="GP "/>
    <n v="0"/>
    <s v="8"/>
    <s v="8202"/>
    <s v="6"/>
    <s v="677"/>
  </r>
  <r>
    <s v="82026778640ZZZZZZZ11"/>
    <s v="8202"/>
    <n v="8202"/>
    <x v="11"/>
    <x v="4"/>
    <s v="LIS COR BONDS: ACCOUNT NR 1: INTER EARN           "/>
    <n v="0"/>
    <n v="0"/>
    <n v="0"/>
    <n v="0"/>
    <s v="GP "/>
    <n v="0"/>
    <s v="8"/>
    <s v="8202"/>
    <s v="6"/>
    <s v="677"/>
  </r>
  <r>
    <s v="82026778650ZZZZZZZ11"/>
    <s v="8202"/>
    <n v="8202"/>
    <x v="11"/>
    <x v="4"/>
    <s v="LIS COR BONDS: ACCOUNT NR 1: CHARGES              "/>
    <n v="0"/>
    <n v="0"/>
    <n v="0"/>
    <n v="0"/>
    <s v="GP "/>
    <n v="0"/>
    <s v="8"/>
    <s v="8202"/>
    <s v="6"/>
    <s v="677"/>
  </r>
  <r>
    <s v="82026778660ZZZZZZZ11"/>
    <s v="8202"/>
    <n v="8202"/>
    <x v="11"/>
    <x v="4"/>
    <s v="LIS COR BONDS: ACCOUNT NR 1: TRF N-C INV          "/>
    <n v="0"/>
    <n v="1157.8499999999999"/>
    <n v="0"/>
    <n v="1157.8499999999999"/>
    <s v="GP "/>
    <n v="0"/>
    <s v="8"/>
    <s v="8202"/>
    <s v="6"/>
    <s v="677"/>
  </r>
  <r>
    <s v="82026778710ZZZZZZZ11"/>
    <s v="8202"/>
    <n v="8202"/>
    <x v="11"/>
    <x v="4"/>
    <s v="LIS COR BONDS: ACCOUNT NR 3: OPEN BAL             "/>
    <n v="25312.5"/>
    <n v="0"/>
    <n v="0"/>
    <n v="25312.5"/>
    <s v="GP "/>
    <n v="0"/>
    <s v="8"/>
    <s v="8202"/>
    <s v="6"/>
    <s v="677"/>
  </r>
  <r>
    <s v="82026778720ZZZZZZZ11"/>
    <s v="8202"/>
    <n v="8202"/>
    <x v="11"/>
    <x v="4"/>
    <s v="LIS COR BONDS: ACCOUNT NR 3: DEPOSITS             "/>
    <n v="0"/>
    <n v="0"/>
    <n v="0"/>
    <n v="0"/>
    <s v="GP "/>
    <n v="0"/>
    <s v="8"/>
    <s v="8202"/>
    <s v="6"/>
    <s v="677"/>
  </r>
  <r>
    <s v="82026778730ZZZZZZZ11"/>
    <s v="8202"/>
    <n v="8202"/>
    <x v="11"/>
    <x v="4"/>
    <s v="LIS COR BONDS: ACCOUNT NR 3: WITHDRAW             "/>
    <n v="0"/>
    <n v="0"/>
    <n v="0"/>
    <n v="0"/>
    <s v="GP "/>
    <n v="0"/>
    <s v="8"/>
    <s v="8202"/>
    <s v="6"/>
    <s v="677"/>
  </r>
  <r>
    <s v="82026778740ZZZZZZZ11"/>
    <s v="8202"/>
    <n v="8202"/>
    <x v="11"/>
    <x v="4"/>
    <s v="LIS COR BONDS: ACCOUNT NR 3: INTER EARN           "/>
    <n v="0"/>
    <n v="0"/>
    <n v="0"/>
    <n v="0"/>
    <s v="GP "/>
    <n v="0"/>
    <s v="8"/>
    <s v="8202"/>
    <s v="6"/>
    <s v="677"/>
  </r>
  <r>
    <s v="82026778750ZZZZZZZ11"/>
    <s v="8202"/>
    <n v="8202"/>
    <x v="11"/>
    <x v="4"/>
    <s v="LIS COR BONDS: ACCOUNT NR 3: CHARGES              "/>
    <n v="0"/>
    <n v="0"/>
    <n v="0"/>
    <n v="0"/>
    <s v="GP "/>
    <n v="0"/>
    <s v="8"/>
    <s v="8202"/>
    <s v="6"/>
    <s v="677"/>
  </r>
  <r>
    <s v="82026778760ZZZZZZZ11"/>
    <s v="8202"/>
    <n v="8202"/>
    <x v="11"/>
    <x v="4"/>
    <s v="LIS COR BONDS: ACCOUNT NR 3: TRF N-C INV          "/>
    <n v="0"/>
    <n v="1546.75"/>
    <n v="0"/>
    <n v="1546.75"/>
    <s v="GP "/>
    <n v="0"/>
    <s v="8"/>
    <s v="8202"/>
    <s v="6"/>
    <s v="677"/>
  </r>
  <r>
    <s v="82026826010ZZZZZZZ11"/>
    <s v="8202"/>
    <n v="8202"/>
    <x v="11"/>
    <x v="4"/>
    <s v="INTERCOM SUBSID TRANS ACC 01:OPEN BAL             "/>
    <n v="1071479157.6"/>
    <n v="0"/>
    <n v="0"/>
    <n v="1071479157.6"/>
    <s v="GP "/>
    <n v="1944948"/>
    <s v="8"/>
    <s v="8202"/>
    <s v="6"/>
    <s v="682"/>
  </r>
  <r>
    <s v="82026826020ZZZZZZZ11"/>
    <s v="8202"/>
    <n v="8202"/>
    <x v="11"/>
    <x v="4"/>
    <s v="INTERCOM ACC 01:TRF FROM CURR ASSETS              "/>
    <n v="0"/>
    <n v="0"/>
    <n v="-267869789.40000001"/>
    <n v="-267869789.40000001"/>
    <s v="GP "/>
    <n v="0"/>
    <s v="8"/>
    <s v="8202"/>
    <s v="6"/>
    <s v="682"/>
  </r>
  <r>
    <s v="82026826030ZZZZZZZ11"/>
    <s v="8202"/>
    <n v="8202"/>
    <x v="11"/>
    <x v="4"/>
    <s v="INTERCOM ACC 01:TRF TO CURR ASSETS                "/>
    <n v="0"/>
    <n v="0"/>
    <n v="0"/>
    <n v="0"/>
    <s v="GP "/>
    <n v="0"/>
    <s v="8"/>
    <s v="8202"/>
    <s v="6"/>
    <s v="682"/>
  </r>
  <r>
    <s v="82026826110ZZZZZZZ11"/>
    <s v="8202"/>
    <n v="8202"/>
    <x v="11"/>
    <x v="4"/>
    <s v="INTERCOM SUBSID TRANS ACC 02:OPEN BAL             "/>
    <n v="74397664.719999999"/>
    <n v="0"/>
    <n v="0"/>
    <n v="74397664.719999999"/>
    <s v="GP "/>
    <n v="0"/>
    <s v="8"/>
    <s v="8202"/>
    <s v="6"/>
    <s v="682"/>
  </r>
  <r>
    <s v="82026826120ZZZZZZZ11"/>
    <s v="8202"/>
    <n v="8202"/>
    <x v="11"/>
    <x v="4"/>
    <s v="INTERCOM ACC 02:TRF FROM CURR ASSETS              "/>
    <n v="0"/>
    <n v="0"/>
    <n v="0"/>
    <n v="0"/>
    <s v="GP "/>
    <n v="0"/>
    <s v="8"/>
    <s v="8202"/>
    <s v="6"/>
    <s v="682"/>
  </r>
  <r>
    <s v="82026826130ZZZZZZZ11"/>
    <s v="8202"/>
    <n v="8202"/>
    <x v="11"/>
    <x v="4"/>
    <s v="INTERCOM ACC 02:TRF TO CURR ASSETS                "/>
    <n v="0"/>
    <n v="0"/>
    <n v="-6697008.6399999997"/>
    <n v="-6697008.6399999997"/>
    <s v="GP "/>
    <n v="0"/>
    <s v="8"/>
    <s v="8202"/>
    <s v="6"/>
    <s v="682"/>
  </r>
  <r>
    <s v="82026826210ZZZZZZZ11"/>
    <s v="8202"/>
    <n v="8202"/>
    <x v="11"/>
    <x v="4"/>
    <s v="INTERCOM SUBSID TRANS ACC 03:OPEN BAL             "/>
    <n v="0"/>
    <n v="0"/>
    <n v="0"/>
    <n v="0"/>
    <s v="GP "/>
    <n v="0"/>
    <s v="8"/>
    <s v="8202"/>
    <s v="6"/>
    <s v="682"/>
  </r>
  <r>
    <s v="82026826220ZZZZZZZ11"/>
    <s v="8202"/>
    <n v="8202"/>
    <x v="11"/>
    <x v="4"/>
    <s v="INTERCOM ACC 03:TRF FROM CURR ASSETS              "/>
    <n v="0"/>
    <n v="30054.46"/>
    <n v="0"/>
    <n v="30054.46"/>
    <s v="GP "/>
    <n v="0"/>
    <s v="8"/>
    <s v="8202"/>
    <s v="6"/>
    <s v="682"/>
  </r>
  <r>
    <s v="82026826230ZZZZZZZ11"/>
    <s v="8202"/>
    <n v="8202"/>
    <x v="11"/>
    <x v="4"/>
    <s v="INTERCOM ACC 03:TRF TO CURR ASSETS                "/>
    <n v="0"/>
    <n v="0"/>
    <n v="0"/>
    <n v="0"/>
    <s v="GP "/>
    <n v="0"/>
    <s v="8"/>
    <s v="8202"/>
    <s v="6"/>
    <s v="682"/>
  </r>
  <r>
    <s v="82027021810ZZZZZZZ11"/>
    <s v="8202"/>
    <n v="8202"/>
    <x v="11"/>
    <x v="7"/>
    <s v="RENTAL PROPERTIES ACC 03:OPENING BALANCE          "/>
    <n v="-289623.96000000002"/>
    <n v="0"/>
    <n v="0"/>
    <n v="-289623.96000000002"/>
    <s v="GP "/>
    <n v="0"/>
    <s v="8"/>
    <s v="8202"/>
    <s v="7"/>
    <s v="702"/>
  </r>
  <r>
    <s v="82027021820ZZZZZZZ11"/>
    <s v="8202"/>
    <n v="8202"/>
    <x v="11"/>
    <x v="7"/>
    <s v="RENTAL PROPERTIES ACC 03:DEPOSITS                 "/>
    <n v="0"/>
    <n v="0"/>
    <n v="-73981.240000000005"/>
    <n v="-73981.240000000005"/>
    <s v="GP "/>
    <n v="0"/>
    <s v="8"/>
    <s v="8202"/>
    <s v="7"/>
    <s v="702"/>
  </r>
  <r>
    <s v="82027021830ZZZZZZZ11"/>
    <s v="8202"/>
    <n v="8202"/>
    <x v="11"/>
    <x v="7"/>
    <s v="RENTAL PROPERTIES ACC 03:WITHDRAWALS              "/>
    <n v="0"/>
    <n v="0"/>
    <n v="0"/>
    <n v="0"/>
    <s v="GP "/>
    <n v="0"/>
    <s v="8"/>
    <s v="8202"/>
    <s v="7"/>
    <s v="702"/>
  </r>
  <r>
    <s v="82027260010ZZZZZZZ11"/>
    <s v="8202"/>
    <n v="8202"/>
    <x v="11"/>
    <x v="7"/>
    <s v="SPEC(FIN INST &amp; ACC NUM)- 1:OPEN BAL              "/>
    <n v="-9521205.5"/>
    <n v="0"/>
    <n v="0"/>
    <n v="-9521205.5"/>
    <s v="GP "/>
    <n v="0"/>
    <s v="8"/>
    <s v="8202"/>
    <s v="7"/>
    <s v="726"/>
  </r>
  <r>
    <s v="82027260020ZZZZZZZ11"/>
    <s v="8202"/>
    <n v="8202"/>
    <x v="11"/>
    <x v="7"/>
    <s v="SPEC(FIN INST &amp; ACC NUM) - 1:DEPS                 "/>
    <n v="0"/>
    <n v="0"/>
    <n v="-19133541.120000001"/>
    <n v="-19133541.120000001"/>
    <s v="GP "/>
    <n v="0"/>
    <s v="8"/>
    <s v="8202"/>
    <s v="7"/>
    <s v="726"/>
  </r>
  <r>
    <s v="82027260030ZZZZZZZ11"/>
    <s v="8202"/>
    <n v="8202"/>
    <x v="11"/>
    <x v="7"/>
    <s v="SPEC(FIN INST &amp; ACC NUM)-1:WITHDRAW               "/>
    <n v="0"/>
    <n v="0"/>
    <n v="0"/>
    <n v="0"/>
    <s v="GP "/>
    <n v="0"/>
    <s v="8"/>
    <s v="8202"/>
    <s v="7"/>
    <s v="726"/>
  </r>
  <r>
    <s v="82027260110ZZZZZZZ11"/>
    <s v="8202"/>
    <n v="8202"/>
    <x v="11"/>
    <x v="7"/>
    <s v="SPEC(FIN INST &amp; ACC NUM)- 2:OPEN BAL              "/>
    <n v="-3010656.44"/>
    <n v="0"/>
    <n v="0"/>
    <n v="-3010656.44"/>
    <s v="GP "/>
    <n v="0"/>
    <s v="8"/>
    <s v="8202"/>
    <s v="7"/>
    <s v="726"/>
  </r>
  <r>
    <s v="82027260120ZZZZZZZ11"/>
    <s v="8202"/>
    <n v="8202"/>
    <x v="11"/>
    <x v="7"/>
    <s v="SPEC(FIN INST &amp; ACC NUM) - 2:DEPS                 "/>
    <n v="0"/>
    <n v="3010656.44"/>
    <n v="0"/>
    <n v="3010656.44"/>
    <s v="GP "/>
    <n v="0"/>
    <s v="8"/>
    <s v="8202"/>
    <s v="7"/>
    <s v="726"/>
  </r>
  <r>
    <s v="82027260130ZZZZZZZ11"/>
    <s v="8202"/>
    <n v="8202"/>
    <x v="11"/>
    <x v="7"/>
    <s v="SPEC(FIN INST &amp; ACC NUM)-2:WITHDRAW               "/>
    <n v="0"/>
    <n v="0"/>
    <n v="0"/>
    <n v="0"/>
    <s v="GP "/>
    <n v="0"/>
    <s v="8"/>
    <s v="8202"/>
    <s v="7"/>
    <s v="726"/>
  </r>
  <r>
    <s v="82027290010ZZZZZZZ11"/>
    <s v="8202"/>
    <n v="8202"/>
    <x v="11"/>
    <x v="7"/>
    <s v="LANDFILL: OPENING BALANCE                         "/>
    <n v="-31471133.219999999"/>
    <n v="0"/>
    <n v="0"/>
    <n v="-31471133.219999999"/>
    <s v="GP "/>
    <n v="-338084578"/>
    <s v="8"/>
    <s v="8202"/>
    <s v="7"/>
    <s v="729"/>
  </r>
  <r>
    <s v="82027290020ZZZZZZZ11"/>
    <s v="8202"/>
    <n v="8202"/>
    <x v="11"/>
    <x v="7"/>
    <s v="LANDFILL: INCREASE                                "/>
    <n v="0"/>
    <n v="0"/>
    <n v="-27852069.109999999"/>
    <n v="-27852069.109999999"/>
    <s v="GP "/>
    <n v="0"/>
    <s v="8"/>
    <s v="8202"/>
    <s v="7"/>
    <s v="729"/>
  </r>
  <r>
    <s v="82027290030ZZZZZZZ11"/>
    <s v="8202"/>
    <n v="8202"/>
    <x v="11"/>
    <x v="7"/>
    <s v="LANDFILL: REDUCT-OUTFLOW ECON BENEFITS            "/>
    <n v="0"/>
    <n v="0"/>
    <n v="0"/>
    <n v="0"/>
    <s v="GP "/>
    <n v="0"/>
    <s v="8"/>
    <s v="8202"/>
    <s v="7"/>
    <s v="729"/>
  </r>
  <r>
    <s v="82027290040ZZZZZZZ11"/>
    <s v="8202"/>
    <n v="8202"/>
    <x v="11"/>
    <x v="7"/>
    <s v="LANDFILL: REDUCT-WITHOUT OUTF OF ECO BEN          "/>
    <n v="0"/>
    <n v="0"/>
    <n v="0"/>
    <n v="0"/>
    <s v="GP "/>
    <n v="0"/>
    <s v="8"/>
    <s v="8202"/>
    <s v="7"/>
    <s v="729"/>
  </r>
  <r>
    <s v="82027290050ZZZZZZZ11"/>
    <s v="8202"/>
    <n v="8202"/>
    <x v="11"/>
    <x v="7"/>
    <s v="LANDFILL: REVERSALS                               "/>
    <n v="0"/>
    <n v="0"/>
    <n v="0"/>
    <n v="0"/>
    <s v="GP "/>
    <n v="0"/>
    <s v="8"/>
    <s v="8202"/>
    <s v="7"/>
    <s v="729"/>
  </r>
  <r>
    <s v="82027290060ZZZZZZZ11"/>
    <s v="8202"/>
    <n v="8202"/>
    <x v="11"/>
    <x v="7"/>
    <s v="LANDFILL: INCREAS-PASSAGE TIME/DIS RATE           "/>
    <n v="0"/>
    <n v="0"/>
    <n v="0"/>
    <n v="0"/>
    <s v="GP "/>
    <n v="0"/>
    <s v="8"/>
    <s v="8202"/>
    <s v="7"/>
    <s v="729"/>
  </r>
  <r>
    <s v="82027290210ZZZZZZZ11"/>
    <s v="8202"/>
    <n v="8202"/>
    <x v="11"/>
    <x v="7"/>
    <s v="DECOM/RESTO N-SPE:OPENING BALANCE                 "/>
    <n v="-339008802.48000002"/>
    <n v="0"/>
    <n v="0"/>
    <n v="-339008802.48000002"/>
    <s v="GP "/>
    <n v="0"/>
    <s v="8"/>
    <s v="8202"/>
    <s v="7"/>
    <s v="729"/>
  </r>
  <r>
    <s v="82027290220ZZZZZZZ11"/>
    <s v="8202"/>
    <n v="8202"/>
    <x v="11"/>
    <x v="7"/>
    <s v="DECOM/RESTO N-SPE:INCREASE                        "/>
    <n v="0"/>
    <n v="0"/>
    <n v="-59541351.299999997"/>
    <n v="-59541351.299999997"/>
    <s v="GP "/>
    <n v="0"/>
    <s v="8"/>
    <s v="8202"/>
    <s v="7"/>
    <s v="729"/>
  </r>
  <r>
    <s v="82027290230ZZZZZZZ11"/>
    <s v="8202"/>
    <n v="8202"/>
    <x v="11"/>
    <x v="7"/>
    <s v="DECO/REST N-SPE:REDUCT-OUTFL ECON BENEF           "/>
    <n v="0"/>
    <n v="0"/>
    <n v="0"/>
    <n v="0"/>
    <s v="GP "/>
    <n v="0"/>
    <s v="8"/>
    <s v="8202"/>
    <s v="7"/>
    <s v="729"/>
  </r>
  <r>
    <s v="82027290240ZZZZZZZ11"/>
    <s v="8202"/>
    <n v="8202"/>
    <x v="11"/>
    <x v="7"/>
    <s v="DECO/REST N-SPE:REDUCT-W/OUT OUT ECO BEN          "/>
    <n v="0"/>
    <n v="0"/>
    <n v="0"/>
    <n v="0"/>
    <s v="GP "/>
    <n v="0"/>
    <s v="8"/>
    <s v="8202"/>
    <s v="7"/>
    <s v="729"/>
  </r>
  <r>
    <s v="82027290250ZZZZZZZ11"/>
    <s v="8202"/>
    <n v="8202"/>
    <x v="11"/>
    <x v="7"/>
    <s v="DECOM/RESTO N-SPE:REVERSALS                       "/>
    <n v="0"/>
    <n v="0"/>
    <n v="0"/>
    <n v="0"/>
    <s v="GP "/>
    <n v="0"/>
    <s v="8"/>
    <s v="8202"/>
    <s v="7"/>
    <s v="729"/>
  </r>
  <r>
    <s v="82027290260ZZZZZZZ11"/>
    <s v="8202"/>
    <n v="8202"/>
    <x v="11"/>
    <x v="7"/>
    <s v="DECO/REST N-SPE:INCRE-PASS TIME/DIS RATE          "/>
    <n v="0"/>
    <n v="0"/>
    <n v="0"/>
    <n v="0"/>
    <s v="GP "/>
    <n v="0"/>
    <s v="8"/>
    <s v="8202"/>
    <s v="7"/>
    <s v="729"/>
  </r>
  <r>
    <s v="82027318010ZZZZZZZ11"/>
    <s v="8202"/>
    <n v="8202"/>
    <x v="11"/>
    <x v="7"/>
    <s v="ACCRUED INTEREST:OPENING BALANCE                  "/>
    <n v="-18844.53"/>
    <n v="0"/>
    <n v="0"/>
    <n v="-18844.53"/>
    <s v="GP "/>
    <n v="0"/>
    <s v="8"/>
    <s v="8202"/>
    <s v="7"/>
    <s v="731"/>
  </r>
  <r>
    <s v="82027318020ZZZZZZZ11"/>
    <s v="8202"/>
    <n v="8202"/>
    <x v="11"/>
    <x v="7"/>
    <s v="ACCRUED INTEREST:DEPOSITS                         "/>
    <n v="0"/>
    <n v="0"/>
    <n v="0"/>
    <n v="0"/>
    <s v="GP "/>
    <n v="0"/>
    <s v="8"/>
    <s v="8202"/>
    <s v="7"/>
    <s v="731"/>
  </r>
  <r>
    <s v="82027318030ZZZZZZZ11"/>
    <s v="8202"/>
    <n v="8202"/>
    <x v="11"/>
    <x v="7"/>
    <s v="ACCRUED INTEREST:WITHDRAWALS                      "/>
    <n v="0"/>
    <n v="0"/>
    <n v="0"/>
    <n v="0"/>
    <s v="GP "/>
    <n v="0"/>
    <s v="8"/>
    <s v="8202"/>
    <s v="7"/>
    <s v="731"/>
  </r>
  <r>
    <s v="82027320010ZZZZZZZ11"/>
    <s v="8202"/>
    <n v="8202"/>
    <x v="11"/>
    <x v="7"/>
    <s v="ADVANCE PAYMENTS ACC 01:OPENING BALANCE           "/>
    <n v="-171661.16"/>
    <n v="0"/>
    <n v="0"/>
    <n v="-171661.16"/>
    <s v="GP "/>
    <n v="0"/>
    <s v="8"/>
    <s v="8202"/>
    <s v="7"/>
    <s v="732"/>
  </r>
  <r>
    <s v="82027320020ZZZZZZZ11"/>
    <s v="8202"/>
    <n v="8202"/>
    <x v="11"/>
    <x v="7"/>
    <s v="ADVANCE PAYMENTS ACC 01:DEPOSITS                  "/>
    <n v="0"/>
    <n v="0"/>
    <n v="0"/>
    <n v="0"/>
    <s v="GP "/>
    <n v="0"/>
    <s v="8"/>
    <s v="8202"/>
    <s v="7"/>
    <s v="732"/>
  </r>
  <r>
    <s v="82027320030ZZZZZZZ11"/>
    <s v="8202"/>
    <n v="8202"/>
    <x v="11"/>
    <x v="7"/>
    <s v="ADVANCE PAYMENTS ACC 01:WITHDRAWALS               "/>
    <n v="0"/>
    <n v="0"/>
    <n v="0"/>
    <n v="0"/>
    <s v="GP "/>
    <n v="0"/>
    <s v="8"/>
    <s v="8202"/>
    <s v="7"/>
    <s v="732"/>
  </r>
  <r>
    <s v="82027320110ZZZZZZZ11"/>
    <s v="8202"/>
    <n v="8202"/>
    <x v="11"/>
    <x v="7"/>
    <s v="ADVANCE PAYMENTS ACC 02:OPENING BALANCE           "/>
    <n v="0"/>
    <n v="0"/>
    <n v="0"/>
    <n v="0"/>
    <s v="GP "/>
    <n v="0"/>
    <s v="8"/>
    <s v="8202"/>
    <s v="7"/>
    <s v="732"/>
  </r>
  <r>
    <s v="82027320120ZZZZZZZ11"/>
    <s v="8202"/>
    <n v="8202"/>
    <x v="11"/>
    <x v="7"/>
    <s v="ADVANCE PAYMENTS ACC 02:DEPOSITS                  "/>
    <n v="0"/>
    <n v="0"/>
    <n v="0"/>
    <n v="0"/>
    <s v="GP "/>
    <n v="0"/>
    <s v="8"/>
    <s v="8202"/>
    <s v="7"/>
    <s v="732"/>
  </r>
  <r>
    <s v="82027320130ZZZZZZZ11"/>
    <s v="8202"/>
    <n v="8202"/>
    <x v="11"/>
    <x v="7"/>
    <s v="ADVANCE PAYMENTS ACC 02:WITHDRAWALS               "/>
    <n v="0"/>
    <n v="0"/>
    <n v="0"/>
    <n v="0"/>
    <s v="GP "/>
    <n v="0"/>
    <s v="8"/>
    <s v="8202"/>
    <s v="7"/>
    <s v="732"/>
  </r>
  <r>
    <s v="82027320310ZZZZZZZ11"/>
    <s v="8202"/>
    <n v="8202"/>
    <x v="11"/>
    <x v="7"/>
    <s v="ADVANCE PAYMENTS ACC 04:OPENING BALANCE           "/>
    <n v="-260453921.03999999"/>
    <n v="0"/>
    <n v="0"/>
    <n v="-260453921.03999999"/>
    <s v="GP "/>
    <n v="0"/>
    <s v="8"/>
    <s v="8202"/>
    <s v="7"/>
    <s v="732"/>
  </r>
  <r>
    <s v="82027320320ZZZZZZZ11"/>
    <s v="8202"/>
    <n v="8202"/>
    <x v="11"/>
    <x v="7"/>
    <s v="ADVANCE PAYMENTS ACC 04:DEPOSITS                  "/>
    <n v="0"/>
    <n v="0"/>
    <n v="-22393061.420000002"/>
    <n v="-22393061.420000002"/>
    <s v="GP "/>
    <n v="0"/>
    <s v="8"/>
    <s v="8202"/>
    <s v="7"/>
    <s v="732"/>
  </r>
  <r>
    <s v="82027320330ZZZZZZZ11"/>
    <s v="8202"/>
    <n v="8202"/>
    <x v="11"/>
    <x v="7"/>
    <s v="ADVANCE PAYMENTS ACC 04:WITHDRAWALS               "/>
    <n v="0"/>
    <n v="0"/>
    <n v="0"/>
    <n v="0"/>
    <s v="GP "/>
    <n v="0"/>
    <s v="8"/>
    <s v="8202"/>
    <s v="7"/>
    <s v="732"/>
  </r>
  <r>
    <s v="82027382110ZZZZZZZ11"/>
    <s v="8202"/>
    <n v="8202"/>
    <x v="11"/>
    <x v="7"/>
    <s v="CASH AND BANK ACC 02:OPENING BALANCE              "/>
    <n v="0"/>
    <n v="0"/>
    <n v="0"/>
    <n v="0"/>
    <s v="GP "/>
    <n v="0"/>
    <s v="8"/>
    <s v="8202"/>
    <s v="7"/>
    <s v="738"/>
  </r>
  <r>
    <s v="82027382120ZZZZZZZ11"/>
    <s v="8202"/>
    <n v="8202"/>
    <x v="11"/>
    <x v="7"/>
    <s v="CASH AND BANK ACC 02:DEPOSITS                     "/>
    <n v="0"/>
    <n v="0"/>
    <n v="0"/>
    <n v="0"/>
    <s v="GP "/>
    <n v="0"/>
    <s v="8"/>
    <s v="8202"/>
    <s v="7"/>
    <s v="738"/>
  </r>
  <r>
    <s v="82027382130ZZZZZZZ11"/>
    <s v="8202"/>
    <n v="8202"/>
    <x v="11"/>
    <x v="7"/>
    <s v="CASH AND BANK ACC 02:WITHDRAWALS                  "/>
    <n v="0"/>
    <n v="0"/>
    <n v="0"/>
    <n v="0"/>
    <s v="GP "/>
    <n v="0"/>
    <s v="8"/>
    <s v="8202"/>
    <s v="7"/>
    <s v="738"/>
  </r>
  <r>
    <s v="82027382210ZZZZZZZ11"/>
    <s v="8202"/>
    <n v="8202"/>
    <x v="11"/>
    <x v="7"/>
    <s v="CASH AND BANK ACC 03:OPENING BALANCE              "/>
    <n v="0"/>
    <n v="0"/>
    <n v="0"/>
    <n v="0"/>
    <s v="GP "/>
    <n v="0"/>
    <s v="8"/>
    <s v="8202"/>
    <s v="7"/>
    <s v="738"/>
  </r>
  <r>
    <s v="82027382220ZZZZZZZ11"/>
    <s v="8202"/>
    <n v="8202"/>
    <x v="11"/>
    <x v="7"/>
    <s v="CASH AND BANK ACC 03:DEPOSITS                     "/>
    <n v="0"/>
    <n v="0"/>
    <n v="0"/>
    <n v="0"/>
    <s v="GP "/>
    <n v="0"/>
    <s v="8"/>
    <s v="8202"/>
    <s v="7"/>
    <s v="738"/>
  </r>
  <r>
    <s v="82027382230ZZZZZZZ11"/>
    <s v="8202"/>
    <n v="8202"/>
    <x v="11"/>
    <x v="7"/>
    <s v="CASH AND BANK ACC 03:WITHDRAWALS                  "/>
    <n v="0"/>
    <n v="0"/>
    <n v="0"/>
    <n v="0"/>
    <s v="GP "/>
    <n v="0"/>
    <s v="8"/>
    <s v="8202"/>
    <s v="7"/>
    <s v="738"/>
  </r>
  <r>
    <s v="82027382310ZZZZZZZ11"/>
    <s v="8202"/>
    <n v="8202"/>
    <x v="11"/>
    <x v="7"/>
    <s v="CASH AND BANK ACC 04:OPENING BALANCE              "/>
    <n v="0"/>
    <n v="0"/>
    <n v="0"/>
    <n v="0"/>
    <s v="GP "/>
    <n v="0"/>
    <s v="8"/>
    <s v="8202"/>
    <s v="7"/>
    <s v="738"/>
  </r>
  <r>
    <s v="82027382320ZZZZZZZ11"/>
    <s v="8202"/>
    <n v="8202"/>
    <x v="11"/>
    <x v="7"/>
    <s v="CASH AND BANK ACC 04:DEPOSITS                     "/>
    <n v="0"/>
    <n v="0"/>
    <n v="0"/>
    <n v="0"/>
    <s v="GP "/>
    <n v="0"/>
    <s v="8"/>
    <s v="8202"/>
    <s v="7"/>
    <s v="738"/>
  </r>
  <r>
    <s v="82027382330ZZZZZZZ11"/>
    <s v="8202"/>
    <n v="8202"/>
    <x v="11"/>
    <x v="7"/>
    <s v="CASH AND BANK ACC 04:WITHDRAWALS                  "/>
    <n v="0"/>
    <n v="0"/>
    <n v="0"/>
    <n v="0"/>
    <s v="GP "/>
    <n v="0"/>
    <s v="8"/>
    <s v="8202"/>
    <s v="7"/>
    <s v="738"/>
  </r>
  <r>
    <s v="82027382410ZZZZZZZ11"/>
    <s v="8202"/>
    <n v="8202"/>
    <x v="11"/>
    <x v="7"/>
    <s v="CASH AND BANK ACC 05:OPENING BALANCE              "/>
    <n v="0"/>
    <n v="0"/>
    <n v="0"/>
    <n v="0"/>
    <s v="GP "/>
    <n v="0"/>
    <s v="8"/>
    <s v="8202"/>
    <s v="7"/>
    <s v="738"/>
  </r>
  <r>
    <s v="82027382420ZZZZZZZ11"/>
    <s v="8202"/>
    <n v="8202"/>
    <x v="11"/>
    <x v="7"/>
    <s v="CASH AND BANK ACC 05:DEPOSITS                     "/>
    <n v="0"/>
    <n v="0"/>
    <n v="0"/>
    <n v="0"/>
    <s v="GP "/>
    <n v="0"/>
    <s v="8"/>
    <s v="8202"/>
    <s v="7"/>
    <s v="738"/>
  </r>
  <r>
    <s v="82027382430ZZZZZZZ11"/>
    <s v="8202"/>
    <n v="8202"/>
    <x v="11"/>
    <x v="7"/>
    <s v="CASH AND BANK ACC 05:WITHDRAWALS                  "/>
    <n v="0"/>
    <n v="0"/>
    <n v="0"/>
    <n v="0"/>
    <s v="GP "/>
    <n v="0"/>
    <s v="8"/>
    <s v="8202"/>
    <s v="7"/>
    <s v="738"/>
  </r>
  <r>
    <s v="82027382510ZZZZZZZ11"/>
    <s v="8202"/>
    <n v="8202"/>
    <x v="11"/>
    <x v="7"/>
    <s v="CASH AND BANK ACC 06:OPENING BALANCE              "/>
    <n v="0"/>
    <n v="0"/>
    <n v="0"/>
    <n v="0"/>
    <s v="GP "/>
    <n v="0"/>
    <s v="8"/>
    <s v="8202"/>
    <s v="7"/>
    <s v="738"/>
  </r>
  <r>
    <s v="82027382520ZZZZZZZ11"/>
    <s v="8202"/>
    <n v="8202"/>
    <x v="11"/>
    <x v="7"/>
    <s v="CASH AND BANK ACC 06:DEPOSITS                     "/>
    <n v="0"/>
    <n v="0"/>
    <n v="0"/>
    <n v="0"/>
    <s v="GP "/>
    <n v="0"/>
    <s v="8"/>
    <s v="8202"/>
    <s v="7"/>
    <s v="738"/>
  </r>
  <r>
    <s v="82027382530ZZZZZZZ11"/>
    <s v="8202"/>
    <n v="8202"/>
    <x v="11"/>
    <x v="7"/>
    <s v="CASH AND BANK ACC 06:WITHDRAWALS                  "/>
    <n v="0"/>
    <n v="0"/>
    <n v="0"/>
    <n v="0"/>
    <s v="GP "/>
    <n v="0"/>
    <s v="8"/>
    <s v="8202"/>
    <s v="7"/>
    <s v="738"/>
  </r>
  <r>
    <s v="82027382610ZZZZZZZ11"/>
    <s v="8202"/>
    <n v="8202"/>
    <x v="11"/>
    <x v="7"/>
    <s v="CASH AND BANK ACC 07:OPENING BALANCE              "/>
    <n v="0"/>
    <n v="0"/>
    <n v="0"/>
    <n v="0"/>
    <s v="GP "/>
    <n v="0"/>
    <s v="8"/>
    <s v="8202"/>
    <s v="7"/>
    <s v="738"/>
  </r>
  <r>
    <s v="82027382620ZZZZZZZ11"/>
    <s v="8202"/>
    <n v="8202"/>
    <x v="11"/>
    <x v="7"/>
    <s v="CASH AND BANK ACC 07:DEPOSITS                     "/>
    <n v="0"/>
    <n v="0"/>
    <n v="0"/>
    <n v="0"/>
    <s v="GP "/>
    <n v="0"/>
    <s v="8"/>
    <s v="8202"/>
    <s v="7"/>
    <s v="738"/>
  </r>
  <r>
    <s v="82027382630ZZZZZZZ11"/>
    <s v="8202"/>
    <n v="8202"/>
    <x v="11"/>
    <x v="7"/>
    <s v="CASH AND BANK ACC 07:WITHDRAWALS                  "/>
    <n v="0"/>
    <n v="0"/>
    <n v="0"/>
    <n v="0"/>
    <s v="GP "/>
    <n v="0"/>
    <s v="8"/>
    <s v="8202"/>
    <s v="7"/>
    <s v="738"/>
  </r>
  <r>
    <s v="82027383110ZZZZZZZ11"/>
    <s v="8202"/>
    <n v="8202"/>
    <x v="11"/>
    <x v="7"/>
    <s v="CASH AND BANK ACC 12:OPENING BALANCE              "/>
    <n v="0"/>
    <n v="0"/>
    <n v="0"/>
    <n v="0"/>
    <s v="GP "/>
    <n v="0"/>
    <s v="8"/>
    <s v="8202"/>
    <s v="7"/>
    <s v="738"/>
  </r>
  <r>
    <s v="82027383120ZZZZZZZ11"/>
    <s v="8202"/>
    <n v="8202"/>
    <x v="11"/>
    <x v="7"/>
    <s v="CASH AND BANK ACC 12:DEPOSITS                     "/>
    <n v="0"/>
    <n v="0"/>
    <n v="0"/>
    <n v="0"/>
    <s v="GP "/>
    <n v="0"/>
    <s v="8"/>
    <s v="8202"/>
    <s v="7"/>
    <s v="738"/>
  </r>
  <r>
    <s v="82027383130ZZZZZZZ11"/>
    <s v="8202"/>
    <n v="8202"/>
    <x v="11"/>
    <x v="7"/>
    <s v="CASH AND BANK ACC 12:WITHDRAWALS                  "/>
    <n v="0"/>
    <n v="0"/>
    <n v="0"/>
    <n v="0"/>
    <s v="GP "/>
    <n v="0"/>
    <s v="8"/>
    <s v="8202"/>
    <s v="7"/>
    <s v="738"/>
  </r>
  <r>
    <s v="82027383210ZZZZZZZ11"/>
    <s v="8202"/>
    <n v="8202"/>
    <x v="11"/>
    <x v="7"/>
    <s v="CASH AND BANK ACC 13:OPENING BALANCE              "/>
    <n v="0"/>
    <n v="0"/>
    <n v="0"/>
    <n v="0"/>
    <s v="GP "/>
    <n v="0"/>
    <s v="8"/>
    <s v="8202"/>
    <s v="7"/>
    <s v="738"/>
  </r>
  <r>
    <s v="82027383220ZZZZZZZ11"/>
    <s v="8202"/>
    <n v="8202"/>
    <x v="11"/>
    <x v="7"/>
    <s v="CASH AND BANK ACC 13:DEPOSITS                     "/>
    <n v="0"/>
    <n v="0"/>
    <n v="0"/>
    <n v="0"/>
    <s v="GP "/>
    <n v="0"/>
    <s v="8"/>
    <s v="8202"/>
    <s v="7"/>
    <s v="738"/>
  </r>
  <r>
    <s v="82027383230ZZZZZZZ11"/>
    <s v="8202"/>
    <n v="8202"/>
    <x v="11"/>
    <x v="7"/>
    <s v="CASH AND BANK ACC 13:WITHDRAWALS                  "/>
    <n v="0"/>
    <n v="0"/>
    <n v="0"/>
    <n v="0"/>
    <s v="GP "/>
    <n v="0"/>
    <s v="8"/>
    <s v="8202"/>
    <s v="7"/>
    <s v="738"/>
  </r>
  <r>
    <s v="82027383410ZZZZZZZ11"/>
    <s v="8202"/>
    <n v="8202"/>
    <x v="11"/>
    <x v="7"/>
    <s v="SWEEPING-NEDB/ABSA:OPENING BALANCE                "/>
    <n v="0"/>
    <n v="0"/>
    <n v="0"/>
    <n v="0"/>
    <s v="GP "/>
    <n v="0"/>
    <s v="8"/>
    <s v="8202"/>
    <s v="7"/>
    <s v="738"/>
  </r>
  <r>
    <s v="82027383420ZZZZZZZ11"/>
    <s v="8202"/>
    <n v="8202"/>
    <x v="11"/>
    <x v="7"/>
    <s v="SWEEPING-NEDB/ABSA:DEPOSITS                       "/>
    <n v="0"/>
    <n v="0"/>
    <n v="-725625447.98000002"/>
    <n v="-725625447.98000002"/>
    <s v="GP "/>
    <n v="0"/>
    <s v="8"/>
    <s v="8202"/>
    <s v="7"/>
    <s v="738"/>
  </r>
  <r>
    <s v="82027383430ZZZZZZZ11"/>
    <s v="8202"/>
    <n v="8202"/>
    <x v="11"/>
    <x v="7"/>
    <s v="SWEEPING-NEDB/ABSA:WITHDRAWALS                    "/>
    <n v="0"/>
    <n v="725625447.98000002"/>
    <n v="0"/>
    <n v="725625447.98000002"/>
    <s v="GP "/>
    <n v="0"/>
    <s v="8"/>
    <s v="8202"/>
    <s v="7"/>
    <s v="738"/>
  </r>
  <r>
    <s v="82027383510ZZZZZZZ11"/>
    <s v="8202"/>
    <n v="8202"/>
    <x v="11"/>
    <x v="7"/>
    <s v="BANK DEPS-NEDB/ABSA:OPENING BALANCE               "/>
    <n v="0"/>
    <n v="0"/>
    <n v="0"/>
    <n v="0"/>
    <s v="GP "/>
    <n v="0"/>
    <s v="8"/>
    <s v="8202"/>
    <s v="7"/>
    <s v="738"/>
  </r>
  <r>
    <s v="82027383520ZZZZZZZ11"/>
    <s v="8202"/>
    <n v="8202"/>
    <x v="11"/>
    <x v="7"/>
    <s v="BANK DEPS-NEDB/ABSA:DEPOSITS                      "/>
    <n v="0"/>
    <n v="9877891.0299999993"/>
    <n v="0"/>
    <n v="9877891.0299999993"/>
    <s v="GP "/>
    <n v="0"/>
    <s v="8"/>
    <s v="8202"/>
    <s v="7"/>
    <s v="738"/>
  </r>
  <r>
    <s v="82027383530ZZZZZZZ11"/>
    <s v="8202"/>
    <n v="8202"/>
    <x v="11"/>
    <x v="7"/>
    <s v="BANK DEPS-NEDB/ABSA:WITHDRAWALS                   "/>
    <n v="0"/>
    <n v="0"/>
    <n v="-9877891.0299999993"/>
    <n v="-9877891.0299999993"/>
    <s v="GP "/>
    <n v="0"/>
    <s v="8"/>
    <s v="8202"/>
    <s v="7"/>
    <s v="738"/>
  </r>
  <r>
    <s v="82027401010ZZZZZZZ11"/>
    <s v="8202"/>
    <n v="8202"/>
    <x v="11"/>
    <x v="7"/>
    <s v="RETENTIONS ACC 01:OPENING BALANCE                 "/>
    <n v="-106266657.2"/>
    <n v="0"/>
    <n v="0"/>
    <n v="-106266657.2"/>
    <s v="GP "/>
    <n v="0"/>
    <s v="8"/>
    <s v="8202"/>
    <s v="7"/>
    <s v="740"/>
  </r>
  <r>
    <s v="82027401020ZZZZZZZ11"/>
    <s v="8202"/>
    <n v="8202"/>
    <x v="11"/>
    <x v="7"/>
    <s v="RETENTIONS ACC 01:DEPOSITS                        "/>
    <n v="0"/>
    <n v="0"/>
    <n v="-41191379.32"/>
    <n v="-41191379.32"/>
    <s v="GP "/>
    <n v="0"/>
    <s v="8"/>
    <s v="8202"/>
    <s v="7"/>
    <s v="740"/>
  </r>
  <r>
    <s v="82027401030ZZZZZZZ11"/>
    <s v="8202"/>
    <n v="8202"/>
    <x v="11"/>
    <x v="7"/>
    <s v="RETENTIONS ACC 01:WITHDRAWALS                     "/>
    <n v="0"/>
    <n v="0"/>
    <n v="-454473.51"/>
    <n v="-454473.51"/>
    <s v="GP "/>
    <n v="0"/>
    <s v="8"/>
    <s v="8202"/>
    <s v="7"/>
    <s v="740"/>
  </r>
  <r>
    <s v="82027401110ZZZZZZZ11"/>
    <s v="8202"/>
    <n v="8202"/>
    <x v="11"/>
    <x v="7"/>
    <s v="RETENTIONS ACC 02:OPENING BALANCE                 "/>
    <n v="1580653.41"/>
    <n v="0"/>
    <n v="0"/>
    <n v="1580653.41"/>
    <s v="GP "/>
    <n v="0"/>
    <s v="8"/>
    <s v="8202"/>
    <s v="7"/>
    <s v="740"/>
  </r>
  <r>
    <s v="82027401120ZZZZZZZ11"/>
    <s v="8202"/>
    <n v="8202"/>
    <x v="11"/>
    <x v="7"/>
    <s v="RETENTIONS ACC 02:DEPOSITS                        "/>
    <n v="0"/>
    <n v="0"/>
    <n v="0"/>
    <n v="0"/>
    <s v="GP "/>
    <n v="0"/>
    <s v="8"/>
    <s v="8202"/>
    <s v="7"/>
    <s v="740"/>
  </r>
  <r>
    <s v="82027401130ZZZZZZZ11"/>
    <s v="8202"/>
    <n v="8202"/>
    <x v="11"/>
    <x v="7"/>
    <s v="RETENTIONS ACC 02:WITHDRAWALS                     "/>
    <n v="0"/>
    <n v="0"/>
    <n v="0"/>
    <n v="0"/>
    <s v="GP "/>
    <n v="0"/>
    <s v="8"/>
    <s v="8202"/>
    <s v="7"/>
    <s v="740"/>
  </r>
  <r>
    <s v="82027401310ZZZZZZZ11"/>
    <s v="8202"/>
    <n v="8202"/>
    <x v="11"/>
    <x v="7"/>
    <s v="RETENTIONS ACC 04:OPENING BALANCE                 "/>
    <n v="-129243.6"/>
    <n v="0"/>
    <n v="0"/>
    <n v="-129243.6"/>
    <s v="GP "/>
    <n v="0"/>
    <s v="8"/>
    <s v="8202"/>
    <s v="7"/>
    <s v="740"/>
  </r>
  <r>
    <s v="82027401320ZZZZZZZ11"/>
    <s v="8202"/>
    <n v="8202"/>
    <x v="11"/>
    <x v="7"/>
    <s v="RETENTIONS ACC 04:DEPOSITS                        "/>
    <n v="0"/>
    <n v="0"/>
    <n v="0"/>
    <n v="0"/>
    <s v="GP "/>
    <n v="0"/>
    <s v="8"/>
    <s v="8202"/>
    <s v="7"/>
    <s v="740"/>
  </r>
  <r>
    <s v="82027401330ZZZZZZZ11"/>
    <s v="8202"/>
    <n v="8202"/>
    <x v="11"/>
    <x v="7"/>
    <s v="RETENTIONS ACC 04:WITHDRAWALS                     "/>
    <n v="0"/>
    <n v="0"/>
    <n v="0"/>
    <n v="0"/>
    <s v="GP "/>
    <n v="0"/>
    <s v="8"/>
    <s v="8202"/>
    <s v="7"/>
    <s v="740"/>
  </r>
  <r>
    <s v="82027401410ZZZZZZZ11"/>
    <s v="8202"/>
    <n v="8202"/>
    <x v="11"/>
    <x v="7"/>
    <s v="RETENTIONS ACC 05:OPENING BALANCE                 "/>
    <n v="-150664.89000000001"/>
    <n v="0"/>
    <n v="0"/>
    <n v="-150664.89000000001"/>
    <s v="GP "/>
    <n v="0"/>
    <s v="8"/>
    <s v="8202"/>
    <s v="7"/>
    <s v="740"/>
  </r>
  <r>
    <s v="82027401420ZZZZZZZ11"/>
    <s v="8202"/>
    <n v="8202"/>
    <x v="11"/>
    <x v="7"/>
    <s v="RETENTIONS ACC 05:DEPOSITS                        "/>
    <n v="0"/>
    <n v="0"/>
    <n v="0"/>
    <n v="0"/>
    <s v="GP "/>
    <n v="0"/>
    <s v="8"/>
    <s v="8202"/>
    <s v="7"/>
    <s v="740"/>
  </r>
  <r>
    <s v="82027401430ZZZZZZZ11"/>
    <s v="8202"/>
    <n v="8202"/>
    <x v="11"/>
    <x v="7"/>
    <s v="RETENTIONS ACC 05:WITHDRAWALS                     "/>
    <n v="0"/>
    <n v="0"/>
    <n v="0"/>
    <n v="0"/>
    <s v="GP "/>
    <n v="0"/>
    <s v="8"/>
    <s v="8202"/>
    <s v="7"/>
    <s v="740"/>
  </r>
  <r>
    <s v="82027401510ZZZZZZZ11"/>
    <s v="8202"/>
    <n v="8202"/>
    <x v="11"/>
    <x v="7"/>
    <s v="RETENTIONS ACC 06:OPENING BALANCE                 "/>
    <n v="23776.29"/>
    <n v="0"/>
    <n v="0"/>
    <n v="23776.29"/>
    <s v="GP "/>
    <n v="0"/>
    <s v="8"/>
    <s v="8202"/>
    <s v="7"/>
    <s v="740"/>
  </r>
  <r>
    <s v="82027401520ZZZZZZZ11"/>
    <s v="8202"/>
    <n v="8202"/>
    <x v="11"/>
    <x v="7"/>
    <s v="RETENTIONS ACC 06:DEPOSITS                        "/>
    <n v="0"/>
    <n v="0"/>
    <n v="0"/>
    <n v="0"/>
    <s v="GP "/>
    <n v="0"/>
    <s v="8"/>
    <s v="8202"/>
    <s v="7"/>
    <s v="740"/>
  </r>
  <r>
    <s v="82027401530ZZZZZZZ11"/>
    <s v="8202"/>
    <n v="8202"/>
    <x v="11"/>
    <x v="7"/>
    <s v="RETENTIONS ACC 06:WITHDRAWALS                     "/>
    <n v="0"/>
    <n v="0"/>
    <n v="0"/>
    <n v="0"/>
    <s v="GP "/>
    <n v="0"/>
    <s v="8"/>
    <s v="8202"/>
    <s v="7"/>
    <s v="740"/>
  </r>
  <r>
    <s v="82027409110ZZZZZZZ11"/>
    <s v="8202"/>
    <n v="8202"/>
    <x v="11"/>
    <x v="7"/>
    <s v="ELECTRICITY BULK PURCH ACC 42:OPEN BAL            "/>
    <n v="-797833.75"/>
    <n v="0"/>
    <n v="0"/>
    <n v="-797833.75"/>
    <s v="GP "/>
    <n v="0"/>
    <s v="8"/>
    <s v="8202"/>
    <s v="7"/>
    <s v="740"/>
  </r>
  <r>
    <s v="82027409120ZZZZZZZ11"/>
    <s v="8202"/>
    <n v="8202"/>
    <x v="11"/>
    <x v="7"/>
    <s v="ELECTRICITY BULK PURCHASE ACC 42:DEPOSIT          "/>
    <n v="0"/>
    <n v="0"/>
    <n v="0"/>
    <n v="0"/>
    <s v="GP "/>
    <n v="0"/>
    <s v="8"/>
    <s v="8202"/>
    <s v="7"/>
    <s v="740"/>
  </r>
  <r>
    <s v="82027409130ZZZZZZZ11"/>
    <s v="8202"/>
    <n v="8202"/>
    <x v="11"/>
    <x v="7"/>
    <s v="ELECTRICITY BULK PURCH ACC 42:WITHDRAWAL          "/>
    <n v="0"/>
    <n v="0"/>
    <n v="0"/>
    <n v="0"/>
    <s v="GP "/>
    <n v="0"/>
    <s v="8"/>
    <s v="8202"/>
    <s v="7"/>
    <s v="740"/>
  </r>
  <r>
    <s v="82027419010ZZZZZZZ11"/>
    <s v="8202"/>
    <n v="8202"/>
    <x v="11"/>
    <x v="7"/>
    <s v="UNALLOCATED DEPOSITS ACC 01:OPENING BAL           "/>
    <n v="-1285652.9099999999"/>
    <n v="0"/>
    <n v="0"/>
    <n v="-1285652.9099999999"/>
    <s v="GP "/>
    <n v="0"/>
    <s v="8"/>
    <s v="8202"/>
    <s v="7"/>
    <s v="741"/>
  </r>
  <r>
    <s v="82027419020ZZZZZZZ11"/>
    <s v="8202"/>
    <n v="8202"/>
    <x v="11"/>
    <x v="7"/>
    <s v="UNALLOCATED DEPOSITS ACC 01:DEPOSITS              "/>
    <n v="0"/>
    <n v="0"/>
    <n v="0"/>
    <n v="0"/>
    <s v="GP "/>
    <n v="0"/>
    <s v="8"/>
    <s v="8202"/>
    <s v="7"/>
    <s v="741"/>
  </r>
  <r>
    <s v="82027419030ZZZZZZZ11"/>
    <s v="8202"/>
    <n v="8202"/>
    <x v="11"/>
    <x v="7"/>
    <s v="UNALLOCATED DEPOSITS ACC 01:WITHDRAWALS           "/>
    <n v="0"/>
    <n v="0"/>
    <n v="0"/>
    <n v="0"/>
    <s v="GP "/>
    <n v="0"/>
    <s v="8"/>
    <s v="8202"/>
    <s v="7"/>
    <s v="741"/>
  </r>
  <r>
    <s v="82027420410ZZZZZZZ11"/>
    <s v="8202"/>
    <n v="8202"/>
    <x v="11"/>
    <x v="7"/>
    <s v="INTERCOMP/PAR-SUBS TRANS ACC 05:OPEN BAL          "/>
    <n v="-76161390.170000002"/>
    <n v="0"/>
    <n v="0"/>
    <n v="-76161390.170000002"/>
    <s v="GP "/>
    <n v="0"/>
    <s v="8"/>
    <s v="8202"/>
    <s v="7"/>
    <s v="742"/>
  </r>
  <r>
    <s v="82027420420ZZZZZZZ11"/>
    <s v="8202"/>
    <n v="8202"/>
    <x v="11"/>
    <x v="7"/>
    <s v="INTERCOMP/PAR-SUBS TRANS ACC 05:DEPOSITS          "/>
    <n v="0"/>
    <n v="0"/>
    <n v="0"/>
    <n v="0"/>
    <s v="GP "/>
    <n v="0"/>
    <s v="8"/>
    <s v="8202"/>
    <s v="7"/>
    <s v="742"/>
  </r>
  <r>
    <s v="82027420430ZZZZZZZ11"/>
    <s v="8202"/>
    <n v="8202"/>
    <x v="11"/>
    <x v="7"/>
    <s v="INTERCOMP/PAR-SUBS TRANS ACC 05:WITHDRAW          "/>
    <n v="0"/>
    <n v="76161390.170000002"/>
    <n v="0"/>
    <n v="76161390.170000002"/>
    <s v="GP "/>
    <n v="0"/>
    <s v="8"/>
    <s v="8202"/>
    <s v="7"/>
    <s v="742"/>
  </r>
  <r>
    <s v="82027420510ZZZZZZZ11"/>
    <s v="8202"/>
    <n v="8202"/>
    <x v="11"/>
    <x v="7"/>
    <s v="INTERCOMP/PAR-SUBS TRANS ACC 06:OPEN BAL          "/>
    <n v="0"/>
    <n v="0"/>
    <n v="0"/>
    <n v="0"/>
    <s v="GP "/>
    <n v="0"/>
    <s v="8"/>
    <s v="8202"/>
    <s v="7"/>
    <s v="742"/>
  </r>
  <r>
    <s v="82027420520ZZZZZZZ11"/>
    <s v="8202"/>
    <n v="8202"/>
    <x v="11"/>
    <x v="7"/>
    <s v="INTERCOMP/PAR-SUBS TRANS ACC 06:DEPOSITS          "/>
    <n v="0"/>
    <n v="0"/>
    <n v="0"/>
    <n v="0"/>
    <s v="GP "/>
    <n v="0"/>
    <s v="8"/>
    <s v="8202"/>
    <s v="7"/>
    <s v="742"/>
  </r>
  <r>
    <s v="82027420530ZZZZZZZ11"/>
    <s v="8202"/>
    <n v="8202"/>
    <x v="11"/>
    <x v="7"/>
    <s v="INTERCOMP/PAR-SUBS TRANS ACC 06:WITHDRAW          "/>
    <n v="0"/>
    <n v="0"/>
    <n v="0"/>
    <n v="0"/>
    <s v="GP "/>
    <n v="0"/>
    <s v="8"/>
    <s v="8202"/>
    <s v="7"/>
    <s v="742"/>
  </r>
  <r>
    <s v="82027420610ZZZZZZZ11"/>
    <s v="8202"/>
    <n v="8202"/>
    <x v="11"/>
    <x v="7"/>
    <s v="INTERCOMP/PAR-SUBS TRANS ACC 07:OPEN BAL          "/>
    <n v="0"/>
    <n v="0"/>
    <n v="0"/>
    <n v="0"/>
    <s v="GP "/>
    <n v="0"/>
    <s v="8"/>
    <s v="8202"/>
    <s v="7"/>
    <s v="742"/>
  </r>
  <r>
    <s v="82027420620ZZZZZZZ11"/>
    <s v="8202"/>
    <n v="8202"/>
    <x v="11"/>
    <x v="7"/>
    <s v="INTERCOMP/PAR-SUBS TRANS ACC 07:DEPOSITS          "/>
    <n v="0"/>
    <n v="0"/>
    <n v="0"/>
    <n v="0"/>
    <s v="GP "/>
    <n v="0"/>
    <s v="8"/>
    <s v="8202"/>
    <s v="7"/>
    <s v="742"/>
  </r>
  <r>
    <s v="82027420630ZZZZZZZ11"/>
    <s v="8202"/>
    <n v="8202"/>
    <x v="11"/>
    <x v="7"/>
    <s v="INTERCOMP/PAR-SUBS TRANS ACC 07:WITHDRAW          "/>
    <n v="0"/>
    <n v="0"/>
    <n v="0"/>
    <n v="0"/>
    <s v="GP "/>
    <n v="0"/>
    <s v="8"/>
    <s v="8202"/>
    <s v="7"/>
    <s v="742"/>
  </r>
  <r>
    <s v="82027420710ZZZZZZZ11"/>
    <s v="8202"/>
    <n v="8202"/>
    <x v="11"/>
    <x v="7"/>
    <s v="INTERCOMP/PAR-SUBS TRANS ACC 08:OPEN BAL          "/>
    <n v="0"/>
    <n v="0"/>
    <n v="0"/>
    <n v="0"/>
    <s v="GP "/>
    <n v="0"/>
    <s v="8"/>
    <s v="8202"/>
    <s v="7"/>
    <s v="742"/>
  </r>
  <r>
    <s v="82027420720ZZZZZZZ11"/>
    <s v="8202"/>
    <n v="8202"/>
    <x v="11"/>
    <x v="7"/>
    <s v="INTERCOMP/PAR-SUBS TRANS ACC 08:DEPOSITS          "/>
    <n v="0"/>
    <n v="0"/>
    <n v="0"/>
    <n v="0"/>
    <s v="GP "/>
    <n v="0"/>
    <s v="8"/>
    <s v="8202"/>
    <s v="7"/>
    <s v="742"/>
  </r>
  <r>
    <s v="82027420730ZZZZZZZ11"/>
    <s v="8202"/>
    <n v="8202"/>
    <x v="11"/>
    <x v="7"/>
    <s v="INTERCOMP/PAR-SUBS TRANS ACC 08:WITHDRAW          "/>
    <n v="0"/>
    <n v="0"/>
    <n v="0"/>
    <n v="0"/>
    <s v="GP "/>
    <n v="0"/>
    <s v="8"/>
    <s v="8202"/>
    <s v="7"/>
    <s v="742"/>
  </r>
  <r>
    <s v="82027430710ZZZZZZZ11"/>
    <s v="8202"/>
    <n v="8202"/>
    <x v="11"/>
    <x v="7"/>
    <s v="PAYABLES &amp; ACCRUALS ACC 08:OPEN BALANCE           "/>
    <n v="-599046467.49000001"/>
    <n v="0"/>
    <n v="0"/>
    <n v="-599046467.49000001"/>
    <s v="GP "/>
    <n v="-1347647122"/>
    <s v="8"/>
    <s v="8202"/>
    <s v="7"/>
    <s v="743"/>
  </r>
  <r>
    <s v="82027430720ZZZZZZZ11"/>
    <s v="8202"/>
    <n v="8202"/>
    <x v="11"/>
    <x v="7"/>
    <s v="PAYABLES &amp; ACCRUALS ACC 08:DEPOSITS               "/>
    <n v="0"/>
    <n v="0"/>
    <n v="-42657682.270000003"/>
    <n v="-42657682.270000003"/>
    <s v="GP "/>
    <n v="0"/>
    <s v="8"/>
    <s v="8202"/>
    <s v="7"/>
    <s v="743"/>
  </r>
  <r>
    <s v="82027430730ZZZZZZZ11"/>
    <s v="8202"/>
    <n v="8202"/>
    <x v="11"/>
    <x v="7"/>
    <s v="PAYABLES &amp; ACCRUALS ACC 08:WITHDRAWALS            "/>
    <n v="0"/>
    <n v="241992797.13"/>
    <n v="0"/>
    <n v="241992797.13"/>
    <s v="GP "/>
    <n v="0"/>
    <s v="8"/>
    <s v="8202"/>
    <s v="7"/>
    <s v="743"/>
  </r>
  <r>
    <s v="82027430810ZZZZZZZ11"/>
    <s v="8202"/>
    <n v="8202"/>
    <x v="11"/>
    <x v="7"/>
    <s v="PAYABLES &amp; ACCRUALS ACC 09:OPEN BALANCE           "/>
    <n v="308775"/>
    <n v="0"/>
    <n v="0"/>
    <n v="308775"/>
    <s v="GP "/>
    <n v="0"/>
    <s v="8"/>
    <s v="8202"/>
    <s v="7"/>
    <s v="743"/>
  </r>
  <r>
    <s v="82027430820ZZZZZZZ11"/>
    <s v="8202"/>
    <n v="8202"/>
    <x v="11"/>
    <x v="7"/>
    <s v="PAYABLES &amp; ACCRUALS ACC 09:DEPOSITS               "/>
    <n v="0"/>
    <n v="0"/>
    <n v="0"/>
    <n v="0"/>
    <s v="GP "/>
    <n v="0"/>
    <s v="8"/>
    <s v="8202"/>
    <s v="7"/>
    <s v="743"/>
  </r>
  <r>
    <s v="82027430830ZZZZZZZ11"/>
    <s v="8202"/>
    <n v="8202"/>
    <x v="11"/>
    <x v="7"/>
    <s v="PAYABLES &amp; ACCRUALS ACC 09:WITHDRAWALS            "/>
    <n v="0"/>
    <n v="0"/>
    <n v="0"/>
    <n v="0"/>
    <s v="GP "/>
    <n v="0"/>
    <s v="8"/>
    <s v="8202"/>
    <s v="7"/>
    <s v="743"/>
  </r>
  <r>
    <s v="82027430910ZZZZZZZ11"/>
    <s v="8202"/>
    <n v="8202"/>
    <x v="11"/>
    <x v="7"/>
    <s v="PAYABLES &amp; ACCRUALS ACC 10:OPEN BALANCE           "/>
    <n v="0"/>
    <n v="0"/>
    <n v="0"/>
    <n v="0"/>
    <s v="GP "/>
    <n v="0"/>
    <s v="8"/>
    <s v="8202"/>
    <s v="7"/>
    <s v="743"/>
  </r>
  <r>
    <s v="82027430920ZZZZZZZ11"/>
    <s v="8202"/>
    <n v="8202"/>
    <x v="11"/>
    <x v="7"/>
    <s v="PAYABLES &amp; ACCRUALS ACC 10:DEPOSITS               "/>
    <n v="0"/>
    <n v="0"/>
    <n v="0"/>
    <n v="0"/>
    <s v="GP "/>
    <n v="0"/>
    <s v="8"/>
    <s v="8202"/>
    <s v="7"/>
    <s v="743"/>
  </r>
  <r>
    <s v="82027430930ZZZZZZZ11"/>
    <s v="8202"/>
    <n v="8202"/>
    <x v="11"/>
    <x v="7"/>
    <s v="PAYABLES &amp; ACCRUALS ACC 10:WITHDRAWALS            "/>
    <n v="0"/>
    <n v="0"/>
    <n v="0"/>
    <n v="0"/>
    <s v="GP "/>
    <n v="0"/>
    <s v="8"/>
    <s v="8202"/>
    <s v="7"/>
    <s v="743"/>
  </r>
  <r>
    <s v="82027431010ZZZZZZZ11"/>
    <s v="8202"/>
    <n v="8202"/>
    <x v="11"/>
    <x v="7"/>
    <s v="PAYABLES &amp; ACCRUALS ACC 11:OPEN BALANCE           "/>
    <n v="-3734921.2"/>
    <n v="2173988.84"/>
    <n v="0"/>
    <n v="-1560932.36"/>
    <s v="GP "/>
    <n v="0"/>
    <s v="8"/>
    <s v="8202"/>
    <s v="7"/>
    <s v="743"/>
  </r>
  <r>
    <s v="82027431020ZZZZZZZ11"/>
    <s v="8202"/>
    <n v="8202"/>
    <x v="11"/>
    <x v="7"/>
    <s v="PAYABLES &amp; ACCRUALS ACC 11:DEPOSITS               "/>
    <n v="0"/>
    <n v="19615238.359999999"/>
    <n v="0"/>
    <n v="19615238.359999999"/>
    <s v="GP "/>
    <n v="0"/>
    <s v="8"/>
    <s v="8202"/>
    <s v="7"/>
    <s v="743"/>
  </r>
  <r>
    <s v="82027431030ZZZZZZZ11"/>
    <s v="8202"/>
    <n v="8202"/>
    <x v="11"/>
    <x v="7"/>
    <s v="PAYABLES &amp; ACCRUALS ACC 11:WITHDRAWALS            "/>
    <n v="0"/>
    <n v="0"/>
    <n v="-8292458.5"/>
    <n v="-8292458.5"/>
    <s v="GP "/>
    <n v="0"/>
    <s v="8"/>
    <s v="8202"/>
    <s v="7"/>
    <s v="743"/>
  </r>
  <r>
    <s v="82027431110ZZZZZZZ11"/>
    <s v="8202"/>
    <n v="8202"/>
    <x v="11"/>
    <x v="7"/>
    <s v="PAYABLES &amp; ACCRUALS ACC 12:OPEN BALANCE           "/>
    <n v="-887616.22"/>
    <n v="0"/>
    <n v="0"/>
    <n v="-887616.22"/>
    <s v="GP "/>
    <n v="0"/>
    <s v="8"/>
    <s v="8202"/>
    <s v="7"/>
    <s v="743"/>
  </r>
  <r>
    <s v="82027431120ZZZZZZZ11"/>
    <s v="8202"/>
    <n v="8202"/>
    <x v="11"/>
    <x v="7"/>
    <s v="PAYABLES &amp; ACCRUALS ACC 12:DEPOSITS               "/>
    <n v="0"/>
    <n v="524901.64"/>
    <n v="0"/>
    <n v="524901.64"/>
    <s v="GP "/>
    <n v="0"/>
    <s v="8"/>
    <s v="8202"/>
    <s v="7"/>
    <s v="743"/>
  </r>
  <r>
    <s v="82027431130ZZZZZZZ11"/>
    <s v="8202"/>
    <n v="8202"/>
    <x v="11"/>
    <x v="7"/>
    <s v="PAYABLES &amp; ACCRUALS ACC 12:WITHDRAWALS            "/>
    <n v="0"/>
    <n v="0"/>
    <n v="0"/>
    <n v="0"/>
    <s v="GP "/>
    <n v="0"/>
    <s v="8"/>
    <s v="8202"/>
    <s v="7"/>
    <s v="743"/>
  </r>
  <r>
    <s v="82027431210ZZZZZZZ11"/>
    <s v="8202"/>
    <n v="8202"/>
    <x v="11"/>
    <x v="7"/>
    <s v="PAYABLES &amp; ACCRUALS ACC 13:OPEN BALANCE           "/>
    <n v="-70050163.799999997"/>
    <n v="0"/>
    <n v="0"/>
    <n v="-70050163.799999997"/>
    <s v="GP "/>
    <n v="0"/>
    <s v="8"/>
    <s v="8202"/>
    <s v="7"/>
    <s v="743"/>
  </r>
  <r>
    <s v="82027431220ZZZZZZZ11"/>
    <s v="8202"/>
    <n v="8202"/>
    <x v="11"/>
    <x v="7"/>
    <s v="PAYABLES &amp; ACCRUALS ACC 13:DEPOSITS               "/>
    <n v="0"/>
    <n v="0"/>
    <n v="-385986872.63"/>
    <n v="-385986872.63"/>
    <s v="GP "/>
    <n v="0"/>
    <s v="8"/>
    <s v="8202"/>
    <s v="7"/>
    <s v="743"/>
  </r>
  <r>
    <s v="82027431230ZZZZZZZ11"/>
    <s v="8202"/>
    <n v="8202"/>
    <x v="11"/>
    <x v="7"/>
    <s v="PAYABLES &amp; ACCRUALS ACC 13:WITHDRAWALS            "/>
    <n v="0"/>
    <n v="0"/>
    <n v="0"/>
    <n v="0"/>
    <s v="GP "/>
    <n v="0"/>
    <s v="8"/>
    <s v="8202"/>
    <s v="7"/>
    <s v="743"/>
  </r>
  <r>
    <s v="82027431310ZZZZZZZ11"/>
    <s v="8202"/>
    <n v="8202"/>
    <x v="11"/>
    <x v="7"/>
    <s v="PAYABLES &amp; ACCRUALS ACC 14:OPEN BALANCE           "/>
    <n v="-21525.07"/>
    <n v="0"/>
    <n v="0"/>
    <n v="-21525.07"/>
    <s v="GP "/>
    <n v="0"/>
    <s v="8"/>
    <s v="8202"/>
    <s v="7"/>
    <s v="743"/>
  </r>
  <r>
    <s v="82027431320ZZZZZZZ11"/>
    <s v="8202"/>
    <n v="8202"/>
    <x v="11"/>
    <x v="7"/>
    <s v="PAYABLES &amp; ACCRUALS ACC 14:DEPOSITS               "/>
    <n v="0"/>
    <n v="0"/>
    <n v="0"/>
    <n v="0"/>
    <s v="GP "/>
    <n v="0"/>
    <s v="8"/>
    <s v="8202"/>
    <s v="7"/>
    <s v="743"/>
  </r>
  <r>
    <s v="82027431330ZZZZZZZ11"/>
    <s v="8202"/>
    <n v="8202"/>
    <x v="11"/>
    <x v="7"/>
    <s v="PAYABLES &amp; ACCRUALS ACC 14:WITHDRAWALS            "/>
    <n v="0"/>
    <n v="0"/>
    <n v="0"/>
    <n v="0"/>
    <s v="GP "/>
    <n v="0"/>
    <s v="8"/>
    <s v="8202"/>
    <s v="7"/>
    <s v="743"/>
  </r>
  <r>
    <s v="82027431710ZZZZZZZ11"/>
    <s v="8202"/>
    <n v="8202"/>
    <x v="11"/>
    <x v="7"/>
    <s v="PAYABLES &amp; ACCRUALS ACC 18:OPEN BALANCE           "/>
    <n v="0"/>
    <n v="0"/>
    <n v="-127548.83"/>
    <n v="-127548.83"/>
    <s v="GP "/>
    <n v="0"/>
    <s v="8"/>
    <s v="8202"/>
    <s v="7"/>
    <s v="743"/>
  </r>
  <r>
    <s v="82027431720ZZZZZZZ11"/>
    <s v="8202"/>
    <n v="8202"/>
    <x v="11"/>
    <x v="7"/>
    <s v="PAYABLES &amp; ACCRUALS ACC 18:DEPOSITS               "/>
    <n v="0"/>
    <n v="0"/>
    <n v="0"/>
    <n v="0"/>
    <s v="GP "/>
    <n v="0"/>
    <s v="8"/>
    <s v="8202"/>
    <s v="7"/>
    <s v="743"/>
  </r>
  <r>
    <s v="82027431730ZZZZZZZ11"/>
    <s v="8202"/>
    <n v="8202"/>
    <x v="11"/>
    <x v="7"/>
    <s v="PAYABLES &amp; ACCRUALS ACC 18:WITHDRAWALS            "/>
    <n v="0"/>
    <n v="0"/>
    <n v="0"/>
    <n v="0"/>
    <s v="GP "/>
    <n v="0"/>
    <s v="8"/>
    <s v="8202"/>
    <s v="7"/>
    <s v="743"/>
  </r>
  <r>
    <s v="82027431810ZZZZZZZ11"/>
    <s v="8202"/>
    <n v="8202"/>
    <x v="11"/>
    <x v="7"/>
    <s v="PAYABLES &amp; ACCRUALS ACC 19:OPEN BALANCE           "/>
    <n v="-781117.45"/>
    <n v="0"/>
    <n v="0"/>
    <n v="-781117.45"/>
    <s v="GP "/>
    <n v="0"/>
    <s v="8"/>
    <s v="8202"/>
    <s v="7"/>
    <s v="743"/>
  </r>
  <r>
    <s v="82027431820ZZZZZZZ11"/>
    <s v="8202"/>
    <n v="8202"/>
    <x v="11"/>
    <x v="7"/>
    <s v="PAYABLES &amp; ACCRUALS ACC 19:DEPOSITS               "/>
    <n v="0"/>
    <n v="0"/>
    <n v="0"/>
    <n v="0"/>
    <s v="GP "/>
    <n v="0"/>
    <s v="8"/>
    <s v="8202"/>
    <s v="7"/>
    <s v="743"/>
  </r>
  <r>
    <s v="82027431830ZZZZZZZ11"/>
    <s v="8202"/>
    <n v="8202"/>
    <x v="11"/>
    <x v="7"/>
    <s v="PAYABLES &amp; ACCRUALS ACC 19:WITHDRAWALS            "/>
    <n v="0"/>
    <n v="0"/>
    <n v="0"/>
    <n v="0"/>
    <s v="GP "/>
    <n v="0"/>
    <s v="8"/>
    <s v="8202"/>
    <s v="7"/>
    <s v="743"/>
  </r>
  <r>
    <s v="82027431910ZZZZZZZ11"/>
    <s v="8202"/>
    <n v="8202"/>
    <x v="11"/>
    <x v="7"/>
    <s v="PAYABLES &amp; ACCRUALS ACC 20:OPEN BALANCE           "/>
    <n v="-7989500.46"/>
    <n v="0"/>
    <n v="0"/>
    <n v="-7989500.46"/>
    <s v="GP "/>
    <n v="0"/>
    <s v="8"/>
    <s v="8202"/>
    <s v="7"/>
    <s v="743"/>
  </r>
  <r>
    <s v="82027431920ZZZZZZZ11"/>
    <s v="8202"/>
    <n v="8202"/>
    <x v="11"/>
    <x v="7"/>
    <s v="PAYABLES &amp; ACCRUALS ACC 20:DEPOSITS               "/>
    <n v="0"/>
    <n v="0"/>
    <n v="0"/>
    <n v="0"/>
    <s v="GP "/>
    <n v="0"/>
    <s v="8"/>
    <s v="8202"/>
    <s v="7"/>
    <s v="743"/>
  </r>
  <r>
    <s v="82027431930ZZZZZZZ11"/>
    <s v="8202"/>
    <n v="8202"/>
    <x v="11"/>
    <x v="7"/>
    <s v="PAYABLES &amp; ACCRUALS ACC 20:WITHDRAWALS            "/>
    <n v="0"/>
    <n v="0"/>
    <n v="0"/>
    <n v="0"/>
    <s v="GP "/>
    <n v="0"/>
    <s v="8"/>
    <s v="8202"/>
    <s v="7"/>
    <s v="743"/>
  </r>
  <r>
    <s v="82027682910ZZZZZZZ11"/>
    <s v="8202"/>
    <n v="8202"/>
    <x v="11"/>
    <x v="7"/>
    <s v="OUTPUT ACCRUAL ACC 10:OPENING BALANCE             "/>
    <n v="19268810.399999999"/>
    <n v="0"/>
    <n v="0"/>
    <n v="19268810.399999999"/>
    <s v="GP "/>
    <n v="0"/>
    <s v="8"/>
    <s v="8202"/>
    <s v="7"/>
    <s v="768"/>
  </r>
  <r>
    <s v="82027682920ZZZZZZZ11"/>
    <s v="8202"/>
    <n v="8202"/>
    <x v="11"/>
    <x v="7"/>
    <s v="OUTPUT ACCRUAL ACC 10:RECOGNISED                  "/>
    <n v="0"/>
    <n v="0"/>
    <n v="-16769069.609999999"/>
    <n v="-16769069.609999999"/>
    <s v="GP "/>
    <n v="0"/>
    <s v="8"/>
    <s v="8202"/>
    <s v="7"/>
    <s v="768"/>
  </r>
  <r>
    <s v="82027682930ZZZZZZZ11"/>
    <s v="8202"/>
    <n v="8202"/>
    <x v="11"/>
    <x v="7"/>
    <s v="OUTPUT ACCRUAL ACC 10:TRANSFERS                   "/>
    <n v="0"/>
    <n v="3172066.44"/>
    <n v="0"/>
    <n v="3172066.44"/>
    <s v="GP "/>
    <n v="0"/>
    <s v="8"/>
    <s v="8202"/>
    <s v="7"/>
    <s v="768"/>
  </r>
  <r>
    <s v="82027683010ZZZZZZZ11"/>
    <s v="8202"/>
    <n v="8202"/>
    <x v="11"/>
    <x v="7"/>
    <s v="OUTPUT ACCRUAL ACC 11:OPENING BALANCE             "/>
    <n v="-285706446.32999998"/>
    <n v="0"/>
    <n v="0"/>
    <n v="-285706446.32999998"/>
    <s v="GP "/>
    <n v="0"/>
    <s v="8"/>
    <s v="8202"/>
    <s v="7"/>
    <s v="768"/>
  </r>
  <r>
    <s v="82027683020ZZZZZZZ11"/>
    <s v="8202"/>
    <n v="8202"/>
    <x v="11"/>
    <x v="7"/>
    <s v="OUTPUT ACCRUAL ACC 11:RECOGNISED                  "/>
    <n v="0"/>
    <n v="0"/>
    <n v="-53486292.369999997"/>
    <n v="-53486292.369999997"/>
    <s v="GP "/>
    <n v="0"/>
    <s v="8"/>
    <s v="8202"/>
    <s v="7"/>
    <s v="768"/>
  </r>
  <r>
    <s v="82027683030ZZZZZZZ11"/>
    <s v="8202"/>
    <n v="8202"/>
    <x v="11"/>
    <x v="7"/>
    <s v="OUTPUT ACCRUAL ACC 11:TRANSFERS                   "/>
    <n v="0"/>
    <n v="32887605.960000001"/>
    <n v="0"/>
    <n v="32887605.960000001"/>
    <s v="GP "/>
    <n v="0"/>
    <s v="8"/>
    <s v="8202"/>
    <s v="7"/>
    <s v="768"/>
  </r>
  <r>
    <s v="82027683110ZZZZZZZ11"/>
    <s v="8202"/>
    <n v="8202"/>
    <x v="11"/>
    <x v="7"/>
    <s v="OUTPUT ACCRUAL ACC 12:OPENING BALANCE             "/>
    <n v="-25354759.149999999"/>
    <n v="0"/>
    <n v="0"/>
    <n v="-25354759.149999999"/>
    <s v="GP "/>
    <n v="0"/>
    <s v="8"/>
    <s v="8202"/>
    <s v="7"/>
    <s v="768"/>
  </r>
  <r>
    <s v="82027683120ZZZZZZZ11"/>
    <s v="8202"/>
    <n v="8202"/>
    <x v="11"/>
    <x v="7"/>
    <s v="OUTPUT ACCRUAL ACC 12:RECOGNISED                  "/>
    <n v="0"/>
    <n v="0"/>
    <n v="-6311024.0199999996"/>
    <n v="-6311024.0199999996"/>
    <s v="GP "/>
    <n v="0"/>
    <s v="8"/>
    <s v="8202"/>
    <s v="7"/>
    <s v="768"/>
  </r>
  <r>
    <s v="82027683130ZZZZZZZ11"/>
    <s v="8202"/>
    <n v="8202"/>
    <x v="11"/>
    <x v="7"/>
    <s v="OUTPUT ACCRUAL ACC 12:TRANSFERS                   "/>
    <n v="0"/>
    <n v="2198600.88"/>
    <n v="0"/>
    <n v="2198600.88"/>
    <s v="GP "/>
    <n v="0"/>
    <s v="8"/>
    <s v="8202"/>
    <s v="7"/>
    <s v="768"/>
  </r>
  <r>
    <s v="82027683210ZZZZZZZ11"/>
    <s v="8202"/>
    <n v="8202"/>
    <x v="11"/>
    <x v="7"/>
    <s v="OUTPUT ACCRUAL ACC 13:OPENING BALANCE             "/>
    <n v="-86228.66"/>
    <n v="0"/>
    <n v="0"/>
    <n v="-86228.66"/>
    <s v="GP "/>
    <n v="0"/>
    <s v="8"/>
    <s v="8202"/>
    <s v="7"/>
    <s v="768"/>
  </r>
  <r>
    <s v="82027683220ZZZZZZZ11"/>
    <s v="8202"/>
    <n v="8202"/>
    <x v="11"/>
    <x v="7"/>
    <s v="OUTPUT ACCRUAL ACC 13:RECOGNISED                  "/>
    <n v="0"/>
    <n v="0"/>
    <n v="0"/>
    <n v="0"/>
    <s v="GP "/>
    <n v="0"/>
    <s v="8"/>
    <s v="8202"/>
    <s v="7"/>
    <s v="768"/>
  </r>
  <r>
    <s v="82027683230ZZZZZZZ11"/>
    <s v="8202"/>
    <n v="8202"/>
    <x v="11"/>
    <x v="7"/>
    <s v="OUTPUT ACCRUAL ACC 13:TRANSFERS                   "/>
    <n v="0"/>
    <n v="0"/>
    <n v="0"/>
    <n v="0"/>
    <s v="GP "/>
    <n v="0"/>
    <s v="8"/>
    <s v="8202"/>
    <s v="7"/>
    <s v="768"/>
  </r>
  <r>
    <s v="82027683310ZZZZZZZ11"/>
    <s v="8202"/>
    <n v="8202"/>
    <x v="11"/>
    <x v="7"/>
    <s v="OUTPUT ACCRUAL ACC 14:OPENING BALANCE             "/>
    <n v="-310696.51"/>
    <n v="0"/>
    <n v="0"/>
    <n v="-310696.51"/>
    <s v="GP "/>
    <n v="0"/>
    <s v="8"/>
    <s v="8202"/>
    <s v="7"/>
    <s v="768"/>
  </r>
  <r>
    <s v="82027683320ZZZZZZZ11"/>
    <s v="8202"/>
    <n v="8202"/>
    <x v="11"/>
    <x v="7"/>
    <s v="OUTPUT ACCRUAL ACC 14:RECOGNISED                  "/>
    <n v="0"/>
    <n v="0"/>
    <n v="-334.44"/>
    <n v="-334.44"/>
    <s v="GP "/>
    <n v="0"/>
    <s v="8"/>
    <s v="8202"/>
    <s v="7"/>
    <s v="768"/>
  </r>
  <r>
    <s v="82027683330ZZZZZZZ11"/>
    <s v="8202"/>
    <n v="8202"/>
    <x v="11"/>
    <x v="7"/>
    <s v="OUTPUT ACCRUAL ACC 14:TRANSFERS                   "/>
    <n v="0"/>
    <n v="0"/>
    <n v="0"/>
    <n v="0"/>
    <s v="GP "/>
    <n v="0"/>
    <s v="8"/>
    <s v="8202"/>
    <s v="7"/>
    <s v="768"/>
  </r>
  <r>
    <s v="82027683410ZZZZZZZ11"/>
    <s v="8202"/>
    <n v="8202"/>
    <x v="11"/>
    <x v="7"/>
    <s v="OUTPUT ACCRUAL ACC 15:OPENING BALANCE             "/>
    <n v="-64892153.710000001"/>
    <n v="0"/>
    <n v="0"/>
    <n v="-64892153.710000001"/>
    <s v="GP "/>
    <n v="0"/>
    <s v="8"/>
    <s v="8202"/>
    <s v="7"/>
    <s v="768"/>
  </r>
  <r>
    <s v="82027683420ZZZZZZZ11"/>
    <s v="8202"/>
    <n v="8202"/>
    <x v="11"/>
    <x v="7"/>
    <s v="OUTPUT ACCRUAL ACC 15:RECOGNISED                  "/>
    <n v="0"/>
    <n v="0"/>
    <n v="-557139.34"/>
    <n v="-557139.34"/>
    <s v="GP "/>
    <n v="0"/>
    <s v="8"/>
    <s v="8202"/>
    <s v="7"/>
    <s v="768"/>
  </r>
  <r>
    <s v="82027683430ZZZZZZZ11"/>
    <s v="8202"/>
    <n v="8202"/>
    <x v="11"/>
    <x v="7"/>
    <s v="OUTPUT ACCRUAL ACC 15:TRANSFERS                   "/>
    <n v="0"/>
    <n v="252344.77"/>
    <n v="0"/>
    <n v="252344.77"/>
    <s v="GP "/>
    <n v="0"/>
    <s v="8"/>
    <s v="8202"/>
    <s v="7"/>
    <s v="768"/>
  </r>
  <r>
    <s v="82027685010ZZZZZZZ11"/>
    <s v="8202"/>
    <n v="8202"/>
    <x v="11"/>
    <x v="7"/>
    <s v="OUTPUT VAT: ACC 01OPENING BALANCE                 "/>
    <n v="0"/>
    <n v="0"/>
    <n v="0"/>
    <n v="0"/>
    <s v="GP "/>
    <n v="0"/>
    <s v="8"/>
    <s v="8202"/>
    <s v="7"/>
    <s v="768"/>
  </r>
  <r>
    <s v="82027685020ZZZZZZZ11"/>
    <s v="8202"/>
    <n v="8202"/>
    <x v="11"/>
    <x v="7"/>
    <s v="OUTPUT VAT ACC 01:RECOGNISED                      "/>
    <n v="0"/>
    <n v="0"/>
    <n v="-118967747.19"/>
    <n v="-118967747.19"/>
    <s v="GP "/>
    <n v="0"/>
    <s v="8"/>
    <s v="8202"/>
    <s v="7"/>
    <s v="768"/>
  </r>
  <r>
    <s v="82027685030ZZZZZZZ11"/>
    <s v="8202"/>
    <n v="8202"/>
    <x v="11"/>
    <x v="7"/>
    <s v="OUTPUT VAT ACC 01:TRANSFERS                       "/>
    <n v="0"/>
    <n v="118197308.04000001"/>
    <n v="0"/>
    <n v="118197308.04000001"/>
    <s v="GP "/>
    <n v="0"/>
    <s v="8"/>
    <s v="8202"/>
    <s v="7"/>
    <s v="768"/>
  </r>
  <r>
    <s v="82027687010ZZZZZZZ11"/>
    <s v="8202"/>
    <n v="8202"/>
    <x v="11"/>
    <x v="7"/>
    <s v="PROV D/FUL DEBT IMP ACC 01:OPEN BALANC            "/>
    <n v="0"/>
    <n v="0"/>
    <n v="0"/>
    <n v="0"/>
    <s v="GP "/>
    <n v="0"/>
    <s v="8"/>
    <s v="8202"/>
    <s v="7"/>
    <s v="768"/>
  </r>
  <r>
    <s v="82027687020ZZZZZZZ11"/>
    <s v="8202"/>
    <n v="8202"/>
    <x v="11"/>
    <x v="7"/>
    <s v="PROV D/FUL DEBT IMP ACC 01:RECOGNISED             "/>
    <n v="0"/>
    <n v="0"/>
    <n v="0"/>
    <n v="0"/>
    <s v="GP "/>
    <n v="0"/>
    <s v="8"/>
    <s v="8202"/>
    <s v="7"/>
    <s v="768"/>
  </r>
  <r>
    <s v="82027687030ZZZZZZZ11"/>
    <s v="8202"/>
    <n v="8202"/>
    <x v="11"/>
    <x v="7"/>
    <s v="PROV D/FUL DEBT IMP ACC 01:TRANSFERS              "/>
    <n v="0"/>
    <n v="0"/>
    <n v="0"/>
    <n v="0"/>
    <s v="GP "/>
    <n v="0"/>
    <s v="8"/>
    <s v="8202"/>
    <s v="7"/>
    <s v="768"/>
  </r>
  <r>
    <s v="82027687110ZZZZZZZ11"/>
    <s v="8202"/>
    <n v="8202"/>
    <x v="11"/>
    <x v="7"/>
    <s v="PROV D/FUL DEBT IMP ACC 02:OPEN BALANC            "/>
    <n v="147798373.66"/>
    <n v="0"/>
    <n v="0"/>
    <n v="147798373.66"/>
    <s v="GP "/>
    <n v="0"/>
    <s v="8"/>
    <s v="8202"/>
    <s v="7"/>
    <s v="768"/>
  </r>
  <r>
    <s v="82027687120ZZZZZZZ11"/>
    <s v="8202"/>
    <n v="8202"/>
    <x v="11"/>
    <x v="7"/>
    <s v="PROV D/FUL DEBT IMP ACC 02:RECOGNISED             "/>
    <n v="0"/>
    <n v="17054771.48"/>
    <n v="0"/>
    <n v="17054771.48"/>
    <s v="GP "/>
    <n v="0"/>
    <s v="8"/>
    <s v="8202"/>
    <s v="7"/>
    <s v="768"/>
  </r>
  <r>
    <s v="82027687130ZZZZZZZ11"/>
    <s v="8202"/>
    <n v="8202"/>
    <x v="11"/>
    <x v="7"/>
    <s v="PROV D/FUL DEBT IMP ACC 02:TRANSFERS              "/>
    <n v="0"/>
    <n v="0"/>
    <n v="0"/>
    <n v="0"/>
    <s v="GP "/>
    <n v="0"/>
    <s v="8"/>
    <s v="8202"/>
    <s v="7"/>
    <s v="768"/>
  </r>
  <r>
    <s v="82027687210ZZZZZZZ11"/>
    <s v="8202"/>
    <n v="8202"/>
    <x v="11"/>
    <x v="7"/>
    <s v="PROV D/FUL DEBT IMP ACC 03:OPEN BALANC            "/>
    <n v="-517.54"/>
    <n v="0"/>
    <n v="0"/>
    <n v="-517.54"/>
    <s v="GP "/>
    <n v="0"/>
    <s v="8"/>
    <s v="8202"/>
    <s v="7"/>
    <s v="768"/>
  </r>
  <r>
    <s v="82027687220ZZZZZZZ11"/>
    <s v="8202"/>
    <n v="8202"/>
    <x v="11"/>
    <x v="7"/>
    <s v="PROV D/FUL DEBT IMP ACC 03:RECOGNISED             "/>
    <n v="0"/>
    <n v="0"/>
    <n v="0"/>
    <n v="0"/>
    <s v="GP "/>
    <n v="0"/>
    <s v="8"/>
    <s v="8202"/>
    <s v="7"/>
    <s v="768"/>
  </r>
  <r>
    <s v="82027687230ZZZZZZZ11"/>
    <s v="8202"/>
    <n v="8202"/>
    <x v="11"/>
    <x v="7"/>
    <s v="PROV D/FUL DEBT IMP ACC 03:TRANSFERS              "/>
    <n v="0"/>
    <n v="0"/>
    <n v="0"/>
    <n v="0"/>
    <s v="GP "/>
    <n v="0"/>
    <s v="8"/>
    <s v="8202"/>
    <s v="7"/>
    <s v="768"/>
  </r>
  <r>
    <s v="82027687310ZZZZZZZ11"/>
    <s v="8202"/>
    <n v="8202"/>
    <x v="11"/>
    <x v="7"/>
    <s v="PROV D/FUL DEBT IMP ACC 04:OPEN BALANC            "/>
    <n v="17388602.309999999"/>
    <n v="0"/>
    <n v="0"/>
    <n v="17388602.309999999"/>
    <s v="GP "/>
    <n v="0"/>
    <s v="8"/>
    <s v="8202"/>
    <s v="7"/>
    <s v="768"/>
  </r>
  <r>
    <s v="82027687320ZZZZZZZ11"/>
    <s v="8202"/>
    <n v="8202"/>
    <x v="11"/>
    <x v="7"/>
    <s v="PROV D/FUL DEBT IMP ACC 04:RECOGNISED             "/>
    <n v="0"/>
    <n v="3664782.71"/>
    <n v="0"/>
    <n v="3664782.71"/>
    <s v="GP "/>
    <n v="0"/>
    <s v="8"/>
    <s v="8202"/>
    <s v="7"/>
    <s v="768"/>
  </r>
  <r>
    <s v="82027687330ZZZZZZZ11"/>
    <s v="8202"/>
    <n v="8202"/>
    <x v="11"/>
    <x v="7"/>
    <s v="PROV D/FUL DEBT IMP ACC 04:TRANSFERS              "/>
    <n v="0"/>
    <n v="0"/>
    <n v="0"/>
    <n v="0"/>
    <s v="GP "/>
    <n v="0"/>
    <s v="8"/>
    <s v="8202"/>
    <s v="7"/>
    <s v="768"/>
  </r>
  <r>
    <s v="82027687410ZZZZZZZ11"/>
    <s v="8202"/>
    <n v="8202"/>
    <x v="11"/>
    <x v="7"/>
    <s v="PROV D/FUL DEBT IMP ACC 05:OPEN BALANC            "/>
    <n v="0"/>
    <n v="0"/>
    <n v="0"/>
    <n v="0"/>
    <s v="GP "/>
    <n v="0"/>
    <s v="8"/>
    <s v="8202"/>
    <s v="7"/>
    <s v="768"/>
  </r>
  <r>
    <s v="82027687420ZZZZZZZ11"/>
    <s v="8202"/>
    <n v="8202"/>
    <x v="11"/>
    <x v="7"/>
    <s v="PROV D/FUL DEBT IMP ACC 05:RECOGNISED             "/>
    <n v="0"/>
    <n v="0"/>
    <n v="0"/>
    <n v="0"/>
    <s v="GP "/>
    <n v="0"/>
    <s v="8"/>
    <s v="8202"/>
    <s v="7"/>
    <s v="768"/>
  </r>
  <r>
    <s v="82027687430ZZZZZZZ11"/>
    <s v="8202"/>
    <n v="8202"/>
    <x v="11"/>
    <x v="7"/>
    <s v="PROV D/FUL DEBT IMP ACC 05:TRANSFERS              "/>
    <n v="0"/>
    <n v="0"/>
    <n v="0"/>
    <n v="0"/>
    <s v="GP "/>
    <n v="0"/>
    <s v="8"/>
    <s v="8202"/>
    <s v="7"/>
    <s v="768"/>
  </r>
  <r>
    <s v="82027687510ZZZZZZZ11"/>
    <s v="8202"/>
    <n v="8202"/>
    <x v="11"/>
    <x v="7"/>
    <s v="PROV D/FUL DEBT IMP ACC 06:OPEN BALANC            "/>
    <n v="28880355.920000002"/>
    <n v="0"/>
    <n v="0"/>
    <n v="28880355.920000002"/>
    <s v="GP "/>
    <n v="0"/>
    <s v="8"/>
    <s v="8202"/>
    <s v="7"/>
    <s v="768"/>
  </r>
  <r>
    <s v="82027687520ZZZZZZZ11"/>
    <s v="8202"/>
    <n v="8202"/>
    <x v="11"/>
    <x v="7"/>
    <s v="PROV D/FUL DEBT IMP ACC 06:RECOGNISED             "/>
    <n v="0"/>
    <n v="7803551.5300000003"/>
    <n v="0"/>
    <n v="7803551.5300000003"/>
    <s v="GP "/>
    <n v="0"/>
    <s v="8"/>
    <s v="8202"/>
    <s v="7"/>
    <s v="768"/>
  </r>
  <r>
    <s v="82027687530ZZZZZZZ11"/>
    <s v="8202"/>
    <n v="8202"/>
    <x v="11"/>
    <x v="7"/>
    <s v="PROV D/FUL DEBT IMP ACC 06:TRANSFERS              "/>
    <n v="0"/>
    <n v="0"/>
    <n v="0"/>
    <n v="0"/>
    <s v="GP "/>
    <n v="0"/>
    <s v="8"/>
    <s v="8202"/>
    <s v="7"/>
    <s v="768"/>
  </r>
  <r>
    <s v="82027687610ZZZZZZZ11"/>
    <s v="8202"/>
    <n v="8202"/>
    <x v="11"/>
    <x v="7"/>
    <s v="PROV D/FUL DEBT IMP ACC 07:OPEN BALANC            "/>
    <n v="3167392.99"/>
    <n v="0"/>
    <n v="0"/>
    <n v="3167392.99"/>
    <s v="GP "/>
    <n v="0"/>
    <s v="8"/>
    <s v="8202"/>
    <s v="7"/>
    <s v="768"/>
  </r>
  <r>
    <s v="82027687620ZZZZZZZ11"/>
    <s v="8202"/>
    <n v="8202"/>
    <x v="11"/>
    <x v="7"/>
    <s v="PROV D/FUL DEBT IMP ACC 07:RECOGNISED             "/>
    <n v="0"/>
    <n v="216056.42"/>
    <n v="0"/>
    <n v="216056.42"/>
    <s v="GP "/>
    <n v="0"/>
    <s v="8"/>
    <s v="8202"/>
    <s v="7"/>
    <s v="768"/>
  </r>
  <r>
    <s v="82027687630ZZZZZZZ11"/>
    <s v="8202"/>
    <n v="8202"/>
    <x v="11"/>
    <x v="7"/>
    <s v="PROV D/FUL DEBT IMP ACC 07:TRANSFERS              "/>
    <n v="0"/>
    <n v="0"/>
    <n v="0"/>
    <n v="0"/>
    <s v="GP "/>
    <n v="0"/>
    <s v="8"/>
    <s v="8202"/>
    <s v="7"/>
    <s v="768"/>
  </r>
  <r>
    <s v="82027750510ZZZZZZZ11"/>
    <s v="8202"/>
    <n v="8202"/>
    <x v="11"/>
    <x v="7"/>
    <s v="FIN LEASE LIAB ACC 06: OPEN BAL                   "/>
    <n v="0"/>
    <n v="0"/>
    <n v="-20757252.760000002"/>
    <n v="-20757252.760000002"/>
    <s v="GP "/>
    <n v="0"/>
    <s v="8"/>
    <s v="8202"/>
    <s v="7"/>
    <s v="775"/>
  </r>
  <r>
    <s v="82027750520ZZZZZZZ11"/>
    <s v="8202"/>
    <n v="8202"/>
    <x v="11"/>
    <x v="7"/>
    <s v="FIN LEASE LIAB ACC 06: ADVANCES                   "/>
    <n v="0"/>
    <n v="0"/>
    <n v="0"/>
    <n v="0"/>
    <s v="GP "/>
    <n v="0"/>
    <s v="8"/>
    <s v="8202"/>
    <s v="7"/>
    <s v="775"/>
  </r>
  <r>
    <s v="82027750530ZZZZZZZ11"/>
    <s v="8202"/>
    <n v="8202"/>
    <x v="11"/>
    <x v="7"/>
    <s v="FIN LEASE LIAB ACC 06: REPAYMENTS                 "/>
    <n v="0"/>
    <n v="0"/>
    <n v="0"/>
    <n v="0"/>
    <s v="GP "/>
    <n v="0"/>
    <s v="8"/>
    <s v="8202"/>
    <s v="7"/>
    <s v="775"/>
  </r>
  <r>
    <s v="82027750540ZZZZZZZ11"/>
    <s v="8202"/>
    <n v="8202"/>
    <x v="11"/>
    <x v="7"/>
    <s v="FIN LEASE LIAB ACC 06: INTEREST                   "/>
    <n v="0"/>
    <n v="0"/>
    <n v="0"/>
    <n v="0"/>
    <s v="GP "/>
    <n v="0"/>
    <s v="8"/>
    <s v="8202"/>
    <s v="7"/>
    <s v="775"/>
  </r>
  <r>
    <s v="82027750550ZZZZZZZ11"/>
    <s v="8202"/>
    <n v="8202"/>
    <x v="11"/>
    <x v="7"/>
    <s v="FIN LEASE LIAB ACC 06: OTH CHANGES                "/>
    <n v="0"/>
    <n v="0"/>
    <n v="-20903350.640000001"/>
    <n v="-20903350.640000001"/>
    <s v="GP "/>
    <n v="0"/>
    <s v="8"/>
    <s v="8202"/>
    <s v="7"/>
    <s v="775"/>
  </r>
  <r>
    <s v="82027750560ZZZZZZZ11"/>
    <s v="8202"/>
    <n v="8202"/>
    <x v="11"/>
    <x v="7"/>
    <s v="FIN LEASE LIAB ACC 06: TRSF TO CURR LIAB          "/>
    <n v="0"/>
    <n v="0"/>
    <n v="0"/>
    <n v="0"/>
    <s v="GP "/>
    <n v="0"/>
    <s v="8"/>
    <s v="8202"/>
    <s v="7"/>
    <s v="775"/>
  </r>
  <r>
    <s v="82027750610ZZZZZZZ11"/>
    <s v="8202"/>
    <n v="8202"/>
    <x v="11"/>
    <x v="7"/>
    <s v="FIN LEASE LIAB ACC 07: OPEN BAL                   "/>
    <n v="0"/>
    <n v="0"/>
    <n v="0"/>
    <n v="0"/>
    <s v="GP "/>
    <n v="0"/>
    <s v="8"/>
    <s v="8202"/>
    <s v="7"/>
    <s v="775"/>
  </r>
  <r>
    <s v="82027750620ZZZZZZZ11"/>
    <s v="8202"/>
    <n v="8202"/>
    <x v="11"/>
    <x v="7"/>
    <s v="FIN LEASE LIAB ACC 07: ADVANCES                   "/>
    <n v="0"/>
    <n v="0"/>
    <n v="0"/>
    <n v="0"/>
    <s v="GP "/>
    <n v="0"/>
    <s v="8"/>
    <s v="8202"/>
    <s v="7"/>
    <s v="775"/>
  </r>
  <r>
    <s v="82027750630ZZZZZZZ11"/>
    <s v="8202"/>
    <n v="8202"/>
    <x v="11"/>
    <x v="7"/>
    <s v="FIN LEASE LIAB ACC 07: REPAYMENTS                 "/>
    <n v="0"/>
    <n v="0"/>
    <n v="0"/>
    <n v="0"/>
    <s v="GP "/>
    <n v="0"/>
    <s v="8"/>
    <s v="8202"/>
    <s v="7"/>
    <s v="775"/>
  </r>
  <r>
    <s v="82027750640ZZZZZZZ11"/>
    <s v="8202"/>
    <n v="8202"/>
    <x v="11"/>
    <x v="7"/>
    <s v="FIN LEASE LIAB ACC 07: INTEREST                   "/>
    <n v="0"/>
    <n v="0"/>
    <n v="0"/>
    <n v="0"/>
    <s v="GP "/>
    <n v="0"/>
    <s v="8"/>
    <s v="8202"/>
    <s v="7"/>
    <s v="775"/>
  </r>
  <r>
    <s v="82027750650ZZZZZZZ11"/>
    <s v="8202"/>
    <n v="8202"/>
    <x v="11"/>
    <x v="7"/>
    <s v="FIN LEASE LIAB ACC 07: OTH CHANGES                "/>
    <n v="0"/>
    <n v="0"/>
    <n v="0"/>
    <n v="0"/>
    <s v="GP "/>
    <n v="0"/>
    <s v="8"/>
    <s v="8202"/>
    <s v="7"/>
    <s v="775"/>
  </r>
  <r>
    <s v="82027750660ZZZZZZZ11"/>
    <s v="8202"/>
    <n v="8202"/>
    <x v="11"/>
    <x v="7"/>
    <s v="FIN LEASE LIAB ACC 07: TRSF TO CURR LIAB          "/>
    <n v="0"/>
    <n v="0"/>
    <n v="0"/>
    <n v="0"/>
    <s v="GP "/>
    <n v="0"/>
    <s v="8"/>
    <s v="8202"/>
    <s v="7"/>
    <s v="775"/>
  </r>
  <r>
    <s v="82027750710ZZZZZZZ11"/>
    <s v="8202"/>
    <n v="8202"/>
    <x v="11"/>
    <x v="7"/>
    <s v="FIN LEASE LIAB ACC 08: OPEN BAL                   "/>
    <n v="0"/>
    <n v="0"/>
    <n v="0"/>
    <n v="0"/>
    <s v="GP "/>
    <n v="0"/>
    <s v="8"/>
    <s v="8202"/>
    <s v="7"/>
    <s v="775"/>
  </r>
  <r>
    <s v="82027750720ZZZZZZZ11"/>
    <s v="8202"/>
    <n v="8202"/>
    <x v="11"/>
    <x v="7"/>
    <s v="FIN LEASE LIAB ACC 08: ADVANCES                   "/>
    <n v="0"/>
    <n v="0"/>
    <n v="0"/>
    <n v="0"/>
    <s v="GP "/>
    <n v="0"/>
    <s v="8"/>
    <s v="8202"/>
    <s v="7"/>
    <s v="775"/>
  </r>
  <r>
    <s v="82027750730ZZZZZZZ11"/>
    <s v="8202"/>
    <n v="8202"/>
    <x v="11"/>
    <x v="7"/>
    <s v="FIN LEASE LIAB ACC 08: REPAYMENTS                 "/>
    <n v="0"/>
    <n v="0"/>
    <n v="0"/>
    <n v="0"/>
    <s v="GP "/>
    <n v="0"/>
    <s v="8"/>
    <s v="8202"/>
    <s v="7"/>
    <s v="775"/>
  </r>
  <r>
    <s v="82027750740ZZZZZZZ11"/>
    <s v="8202"/>
    <n v="8202"/>
    <x v="11"/>
    <x v="7"/>
    <s v="FIN LEASE LIAB ACC 08: INTEREST                   "/>
    <n v="0"/>
    <n v="0"/>
    <n v="0"/>
    <n v="0"/>
    <s v="GP "/>
    <n v="0"/>
    <s v="8"/>
    <s v="8202"/>
    <s v="7"/>
    <s v="775"/>
  </r>
  <r>
    <s v="82027750750ZZZZZZZ11"/>
    <s v="8202"/>
    <n v="8202"/>
    <x v="11"/>
    <x v="7"/>
    <s v="FIN LEASE LIAB ACC 08: OTH CHANGES                "/>
    <n v="0"/>
    <n v="0"/>
    <n v="0"/>
    <n v="0"/>
    <s v="GP "/>
    <n v="0"/>
    <s v="8"/>
    <s v="8202"/>
    <s v="7"/>
    <s v="775"/>
  </r>
  <r>
    <s v="82027750760ZZZZZZZ11"/>
    <s v="8202"/>
    <n v="8202"/>
    <x v="11"/>
    <x v="7"/>
    <s v="FIN LEASE LIAB ACC 08: TRSF TO CURR LIAB          "/>
    <n v="0"/>
    <n v="0"/>
    <n v="0"/>
    <n v="0"/>
    <s v="GP "/>
    <n v="0"/>
    <s v="8"/>
    <s v="8202"/>
    <s v="7"/>
    <s v="775"/>
  </r>
  <r>
    <s v="82027900010ZZZZZZZ11"/>
    <s v="8202"/>
    <n v="8202"/>
    <x v="11"/>
    <x v="7"/>
    <s v="GEN PUB:SPECIFY 1: OPEN BAL                       "/>
    <n v="-206031822.53"/>
    <n v="0"/>
    <n v="0"/>
    <n v="-206031822.53"/>
    <s v="GP "/>
    <n v="-184453988"/>
    <s v="8"/>
    <s v="8202"/>
    <s v="7"/>
    <s v="790"/>
  </r>
  <r>
    <s v="82027900020ZZZZZZZ11"/>
    <s v="8202"/>
    <n v="8202"/>
    <x v="11"/>
    <x v="7"/>
    <s v="GEN PUB:SPECIFY 1: ADVANCES                       "/>
    <n v="0"/>
    <n v="0"/>
    <n v="0"/>
    <n v="0"/>
    <s v="GP "/>
    <n v="0"/>
    <s v="8"/>
    <s v="8202"/>
    <s v="7"/>
    <s v="790"/>
  </r>
  <r>
    <s v="82027900030ZZZZZZZ11"/>
    <s v="8202"/>
    <n v="8202"/>
    <x v="11"/>
    <x v="7"/>
    <s v="GEN PUB:SPECIFY 1: REPAYMENTS                     "/>
    <n v="0"/>
    <n v="0"/>
    <n v="0"/>
    <n v="0"/>
    <s v="GP "/>
    <n v="0"/>
    <s v="8"/>
    <s v="8202"/>
    <s v="7"/>
    <s v="790"/>
  </r>
  <r>
    <s v="82027900040ZZZZZZZ11"/>
    <s v="8202"/>
    <n v="8202"/>
    <x v="11"/>
    <x v="7"/>
    <s v="GEN PUB:SPECIFY 1: INTEREST                       "/>
    <n v="0"/>
    <n v="0"/>
    <n v="0"/>
    <n v="0"/>
    <s v="GP "/>
    <n v="0"/>
    <s v="8"/>
    <s v="8202"/>
    <s v="7"/>
    <s v="790"/>
  </r>
  <r>
    <s v="82027900050ZZZZZZZ11"/>
    <s v="8202"/>
    <n v="8202"/>
    <x v="11"/>
    <x v="7"/>
    <s v="GEN PUB:SPECIFY 1: OTH CHANGES                    "/>
    <n v="0"/>
    <n v="14127896.390000001"/>
    <n v="0"/>
    <n v="14127896.390000001"/>
    <s v="GP "/>
    <n v="0"/>
    <s v="8"/>
    <s v="8202"/>
    <s v="7"/>
    <s v="790"/>
  </r>
  <r>
    <s v="82027900060ZZZZZZZ11"/>
    <s v="8202"/>
    <n v="8202"/>
    <x v="11"/>
    <x v="7"/>
    <s v="GEN PUB:SPECIFY 1: TRSF TO CURR LIAB              "/>
    <n v="0"/>
    <n v="0"/>
    <n v="0"/>
    <n v="0"/>
    <s v="GP "/>
    <n v="0"/>
    <s v="8"/>
    <s v="8202"/>
    <s v="7"/>
    <s v="790"/>
  </r>
  <r>
    <s v="82027900110ZZZZZZZ11"/>
    <s v="8202"/>
    <n v="8202"/>
    <x v="11"/>
    <x v="7"/>
    <s v="GEN PUB:SPECIFY 2: OPEN BAL                       "/>
    <n v="-472283685.79000002"/>
    <n v="0"/>
    <n v="0"/>
    <n v="-472283685.79000002"/>
    <s v="GP "/>
    <n v="-522151034"/>
    <s v="8"/>
    <s v="8202"/>
    <s v="7"/>
    <s v="790"/>
  </r>
  <r>
    <s v="82027900120ZZZZZZZ11"/>
    <s v="8202"/>
    <n v="8202"/>
    <x v="11"/>
    <x v="7"/>
    <s v="GEN PUB:SPECIFY 2: ADVANCES                       "/>
    <n v="0"/>
    <n v="0"/>
    <n v="-71388860.659999996"/>
    <n v="-68391055.810000002"/>
    <s v="GP "/>
    <n v="0"/>
    <s v="8"/>
    <s v="8202"/>
    <s v="7"/>
    <s v="790"/>
  </r>
  <r>
    <s v="82027900130ZZZZZZZ11"/>
    <s v="8202"/>
    <n v="8202"/>
    <x v="11"/>
    <x v="7"/>
    <s v="GEN PUB:SPECIFY 2: REPAYMENTS                     "/>
    <n v="0"/>
    <n v="0"/>
    <n v="0"/>
    <n v="0"/>
    <s v="GP "/>
    <n v="0"/>
    <s v="8"/>
    <s v="8202"/>
    <s v="7"/>
    <s v="790"/>
  </r>
  <r>
    <s v="82027900140ZZZZZZZ11"/>
    <s v="8202"/>
    <n v="8202"/>
    <x v="11"/>
    <x v="7"/>
    <s v="GEN PUB:SPECIFY 2: INTEREST                       "/>
    <n v="0"/>
    <n v="0"/>
    <n v="0"/>
    <n v="0"/>
    <s v="GP "/>
    <n v="0"/>
    <s v="8"/>
    <s v="8202"/>
    <s v="7"/>
    <s v="790"/>
  </r>
  <r>
    <s v="82027900150ZZZZZZZ11"/>
    <s v="8202"/>
    <n v="8202"/>
    <x v="11"/>
    <x v="7"/>
    <s v="GEN PUB:SPECIFY 2: OTH CHANGES                    "/>
    <n v="0"/>
    <n v="141623717.44"/>
    <n v="0"/>
    <n v="141623717.44"/>
    <s v="GP "/>
    <n v="0"/>
    <s v="8"/>
    <s v="8202"/>
    <s v="7"/>
    <s v="790"/>
  </r>
  <r>
    <s v="82027900160ZZZZZZZ11"/>
    <s v="8202"/>
    <n v="8202"/>
    <x v="11"/>
    <x v="7"/>
    <s v="GEN PUB:SPECIFY 2: TRSF TO CURR LIAB              "/>
    <n v="0"/>
    <n v="0"/>
    <n v="0"/>
    <n v="0"/>
    <s v="GP "/>
    <n v="0"/>
    <s v="8"/>
    <s v="8202"/>
    <s v="7"/>
    <s v="790"/>
  </r>
  <r>
    <s v="82027950110ZZZZZZZ11"/>
    <s v="8202"/>
    <n v="8202"/>
    <x v="11"/>
    <x v="7"/>
    <s v="LANDFILL: OPENING BALANCE                         "/>
    <n v="-178043636"/>
    <n v="0"/>
    <n v="0"/>
    <n v="-178043636"/>
    <s v="GP "/>
    <n v="-1217617118"/>
    <s v="8"/>
    <s v="8202"/>
    <s v="7"/>
    <s v="795"/>
  </r>
  <r>
    <s v="82027950120ZZZZZZZ11"/>
    <s v="8202"/>
    <n v="8202"/>
    <x v="11"/>
    <x v="7"/>
    <s v="LANDFILL: INCREASES                               "/>
    <n v="0"/>
    <n v="0"/>
    <n v="0"/>
    <n v="0"/>
    <s v="GP "/>
    <n v="0"/>
    <s v="8"/>
    <s v="8202"/>
    <s v="7"/>
    <s v="795"/>
  </r>
  <r>
    <s v="82027950130ZZZZZZZ11"/>
    <s v="8202"/>
    <n v="8202"/>
    <x v="11"/>
    <x v="7"/>
    <s v="LANDFILL: REDUCT-O/FLOW ECON BEN                  "/>
    <n v="0"/>
    <n v="0"/>
    <n v="0"/>
    <n v="0"/>
    <s v="GP "/>
    <n v="0"/>
    <s v="8"/>
    <s v="8202"/>
    <s v="7"/>
    <s v="795"/>
  </r>
  <r>
    <s v="82027950140ZZZZZZZ11"/>
    <s v="8202"/>
    <n v="8202"/>
    <x v="11"/>
    <x v="7"/>
    <s v="LANDFILL: REDUCT-WITHOUT O/FLOW ECON BEN          "/>
    <n v="0"/>
    <n v="0"/>
    <n v="0"/>
    <n v="0"/>
    <s v="GP "/>
    <n v="0"/>
    <s v="8"/>
    <s v="8202"/>
    <s v="7"/>
    <s v="795"/>
  </r>
  <r>
    <s v="82027950150ZZZZZZZ11"/>
    <s v="8202"/>
    <n v="8202"/>
    <x v="11"/>
    <x v="7"/>
    <s v="LANDFILL: REVERSALS                               "/>
    <n v="0"/>
    <n v="0"/>
    <n v="0"/>
    <n v="0"/>
    <s v="GP "/>
    <n v="0"/>
    <s v="8"/>
    <s v="8202"/>
    <s v="7"/>
    <s v="795"/>
  </r>
  <r>
    <s v="82027950160ZZZZZZZ11"/>
    <s v="8202"/>
    <n v="8202"/>
    <x v="11"/>
    <x v="7"/>
    <s v="LANDFILL: INCREASE-PASS TIME/DISC RATE            "/>
    <n v="0"/>
    <n v="0"/>
    <n v="0"/>
    <n v="0"/>
    <s v="GP "/>
    <n v="4866328"/>
    <s v="8"/>
    <s v="8202"/>
    <s v="7"/>
    <s v="795"/>
  </r>
  <r>
    <s v="82028100010ZZZZZZZ11"/>
    <s v="8202"/>
    <n v="8202"/>
    <x v="11"/>
    <x v="2"/>
    <s v="ACC SUR/(DEF): OPENING BALANCE                    "/>
    <n v="-12648241129.68"/>
    <n v="0"/>
    <n v="0"/>
    <n v="-12648241129.68"/>
    <s v="GP "/>
    <n v="-12679892324"/>
    <s v="8"/>
    <s v="8202"/>
    <s v="8"/>
    <s v="810"/>
  </r>
  <r>
    <s v="82028100020ZZZZZZZ11"/>
    <s v="8202"/>
    <n v="8202"/>
    <x v="11"/>
    <x v="2"/>
    <s v="ACC SUR/(DEF): CHANGES IN ACC POLICY              "/>
    <n v="0"/>
    <n v="0"/>
    <n v="0"/>
    <n v="0"/>
    <s v="GP "/>
    <n v="0"/>
    <s v="8"/>
    <s v="8202"/>
    <s v="8"/>
    <s v="810"/>
  </r>
  <r>
    <s v="82028100030ZZZZZZZ11"/>
    <s v="8202"/>
    <n v="8202"/>
    <x v="11"/>
    <x v="2"/>
    <s v="ACC SUR/(DEF): CORREC PRIOR PERIOD ERROR          "/>
    <n v="0"/>
    <n v="99844749.920000002"/>
    <n v="0"/>
    <n v="46584686.939999998"/>
    <s v="GP "/>
    <n v="215728786"/>
    <s v="8"/>
    <s v="8202"/>
    <s v="8"/>
    <s v="810"/>
  </r>
  <r>
    <s v="82028100040ZZZZZZZ11"/>
    <s v="8202"/>
    <n v="8202"/>
    <x v="11"/>
    <x v="2"/>
    <s v="ACC SUR/(DEF): TRF TO/FROM ACCUM SURPLUS          "/>
    <n v="0"/>
    <n v="0"/>
    <n v="-16346132.73"/>
    <n v="-16346132.73"/>
    <s v="GP "/>
    <n v="-213760014"/>
    <s v="8"/>
    <s v="8202"/>
    <s v="8"/>
    <s v="810"/>
  </r>
  <r>
    <s v="82028100050ZZZZZZZ11"/>
    <s v="8202"/>
    <n v="8202"/>
    <x v="11"/>
    <x v="2"/>
    <s v="ACC SUR/(DEF): TRF TO/FROM RESERVES               "/>
    <n v="0"/>
    <n v="10544555.960000001"/>
    <n v="0"/>
    <n v="10544555.960000001"/>
    <s v="GP "/>
    <n v="4024210"/>
    <s v="8"/>
    <s v="8202"/>
    <s v="8"/>
    <s v="810"/>
  </r>
  <r>
    <s v="82028100060ZZZZZZZ11"/>
    <s v="8202"/>
    <n v="8202"/>
    <x v="11"/>
    <x v="2"/>
    <s v="ACC SUR/(DEF): DEPRECIATION OFFSETS               "/>
    <n v="0"/>
    <n v="0"/>
    <n v="-23782188.02"/>
    <n v="-23782188.02"/>
    <s v="GP "/>
    <n v="-13000000"/>
    <s v="8"/>
    <s v="8202"/>
    <s v="8"/>
    <s v="810"/>
  </r>
  <r>
    <s v="82028400010ZZZZZZZ11"/>
    <s v="8202"/>
    <n v="8202"/>
    <x v="11"/>
    <x v="2"/>
    <s v="COID: OPENING BALANCE                             "/>
    <n v="-16690713.939999999"/>
    <n v="0"/>
    <n v="0"/>
    <n v="-16690713.939999999"/>
    <s v="GP "/>
    <n v="-15206245"/>
    <s v="8"/>
    <s v="8202"/>
    <s v="8"/>
    <s v="840"/>
  </r>
  <r>
    <s v="82028400020ZZZZZZZ11"/>
    <s v="8202"/>
    <n v="8202"/>
    <x v="11"/>
    <x v="2"/>
    <s v="COID: TRF TO/FROM ACCUMULATED SURPLUS             "/>
    <n v="0"/>
    <n v="0"/>
    <n v="-5450081"/>
    <n v="-5450081"/>
    <s v="GP "/>
    <n v="-3687518"/>
    <s v="8"/>
    <s v="8202"/>
    <s v="8"/>
    <s v="840"/>
  </r>
  <r>
    <s v="82028400030ZZZZZZZ11"/>
    <s v="8202"/>
    <n v="8202"/>
    <x v="11"/>
    <x v="2"/>
    <s v="COID: TRANSFERS TO/FROM RESERVES                  "/>
    <n v="0"/>
    <n v="1218545.19"/>
    <n v="0"/>
    <n v="1218545.19"/>
    <s v="GP "/>
    <n v="1618746"/>
    <s v="8"/>
    <s v="8202"/>
    <s v="8"/>
    <s v="840"/>
  </r>
  <r>
    <s v="82028403010ZZZZZZZ11"/>
    <s v="8202"/>
    <n v="8202"/>
    <x v="11"/>
    <x v="2"/>
    <s v="REV RES: OPENING BALANCE                          "/>
    <n v="-948965140.45000005"/>
    <n v="0"/>
    <n v="0"/>
    <n v="-948965140.45000005"/>
    <s v="GP "/>
    <n v="-956847854"/>
    <s v="8"/>
    <s v="8202"/>
    <s v="8"/>
    <s v="840"/>
  </r>
  <r>
    <s v="82028403020ZZZZZZZ11"/>
    <s v="8202"/>
    <n v="8202"/>
    <x v="11"/>
    <x v="2"/>
    <s v="REV RES: CURR PRD REVAL INCRE/DECREASE            "/>
    <n v="0"/>
    <n v="0"/>
    <n v="-289355.03000000003"/>
    <n v="-289355.03000000003"/>
    <s v="GP "/>
    <n v="0"/>
    <s v="8"/>
    <s v="8202"/>
    <s v="8"/>
    <s v="840"/>
  </r>
  <r>
    <s v="82028403030ZZZZZZZ11"/>
    <s v="8202"/>
    <n v="8202"/>
    <x v="11"/>
    <x v="2"/>
    <s v="REV RES: TRF TO/FROM ACCUMULATED SURPLUS          "/>
    <n v="0"/>
    <n v="23782188.02"/>
    <n v="0"/>
    <n v="23782188.02"/>
    <s v="GP "/>
    <n v="13000000"/>
    <s v="8"/>
    <s v="8202"/>
    <s v="8"/>
    <s v="840"/>
  </r>
  <r>
    <s v="82028403040ZZZZZZZ11"/>
    <s v="8202"/>
    <n v="8202"/>
    <x v="11"/>
    <x v="2"/>
    <s v="REV RES: DISPOSAL OF ASSET                        "/>
    <n v="0"/>
    <n v="22963.72"/>
    <n v="0"/>
    <n v="22963.72"/>
    <s v="GP "/>
    <n v="0"/>
    <s v="8"/>
    <s v="8202"/>
    <s v="8"/>
    <s v="840"/>
  </r>
  <r>
    <s v="82028404010ZZZZZZZ11"/>
    <s v="8202"/>
    <n v="8202"/>
    <x v="11"/>
    <x v="2"/>
    <s v="SELF INSUR RES: OPENING BALANCE                   "/>
    <n v="-5000000"/>
    <n v="0"/>
    <n v="0"/>
    <n v="-5000000"/>
    <s v="GP "/>
    <n v="-5000000"/>
    <s v="8"/>
    <s v="8202"/>
    <s v="8"/>
    <s v="840"/>
  </r>
  <r>
    <s v="82028404020ZZZZZZZ11"/>
    <s v="8202"/>
    <n v="8202"/>
    <x v="11"/>
    <x v="2"/>
    <s v="SELF INSUR RES: TRF TO/FROM ACCU SURPLUS          "/>
    <n v="0"/>
    <n v="0"/>
    <n v="-5094474.96"/>
    <n v="-5094474.96"/>
    <s v="GP "/>
    <n v="-336692"/>
    <s v="8"/>
    <s v="8202"/>
    <s v="8"/>
    <s v="840"/>
  </r>
  <r>
    <s v="82028404030ZZZZZZZ11"/>
    <s v="8202"/>
    <n v="8202"/>
    <x v="11"/>
    <x v="2"/>
    <s v="SELF INSUR RES: TRF TO/FROM RESERVES              "/>
    <n v="0"/>
    <n v="94474.96"/>
    <n v="0"/>
    <n v="94474.96"/>
    <s v="GP "/>
    <n v="336692"/>
    <s v="8"/>
    <s v="8202"/>
    <s v="8"/>
    <s v="840"/>
  </r>
  <r>
    <s v="8302114187096ZZZZZ11"/>
    <s v="8302"/>
    <n v="8302"/>
    <x v="11"/>
    <x v="5"/>
    <s v="PRV DPT AGEN - FS ARTS &amp;CULTURAL COUNCIL          "/>
    <n v="0"/>
    <n v="0"/>
    <n v="-1917127.64"/>
    <n v="-1917127.64"/>
    <s v="P  "/>
    <n v="-2000000"/>
    <s v="8"/>
    <s v="8302"/>
    <s v="1"/>
    <s v="114"/>
  </r>
  <r>
    <s v="8302117101051ZZZZZ11"/>
    <s v="8302"/>
    <n v="8302"/>
    <x v="11"/>
    <x v="5"/>
    <s v="N-GOV: ENERY EFFICI &amp; DEMAND-SIDE                 "/>
    <n v="0"/>
    <n v="0"/>
    <n v="0"/>
    <n v="0"/>
    <s v="P  "/>
    <n v="0"/>
    <s v="8"/>
    <s v="8302"/>
    <s v="1"/>
    <s v="117"/>
  </r>
  <r>
    <s v="8302117102052ZZZZZ11"/>
    <s v="8302"/>
    <n v="8302"/>
    <x v="11"/>
    <x v="5"/>
    <s v="N-GOV: EXPANDED PUBLIC WORKS GRT                  "/>
    <n v="0"/>
    <n v="0"/>
    <n v="-460000"/>
    <n v="-460000"/>
    <s v="P  "/>
    <n v="-2423000"/>
    <s v="8"/>
    <s v="8302"/>
    <s v="1"/>
    <s v="117"/>
  </r>
  <r>
    <s v="8302117105057ZZZZZ11"/>
    <s v="8302"/>
    <n v="8302"/>
    <x v="11"/>
    <x v="5"/>
    <s v="N-GOV: LOCAL GOV FIN MANAG GRT                    "/>
    <n v="0"/>
    <n v="0"/>
    <n v="-3345000"/>
    <n v="-3345000"/>
    <s v="P  "/>
    <n v="-3345000"/>
    <s v="8"/>
    <s v="8302"/>
    <s v="1"/>
    <s v="117"/>
  </r>
  <r>
    <s v="8302117106084ZZZZZ11"/>
    <s v="8302"/>
    <n v="8302"/>
    <x v="11"/>
    <x v="5"/>
    <s v="N-GOV: MUNICIPAL DISASTER GRANT                   "/>
    <n v="0"/>
    <n v="0"/>
    <n v="-99403867.810000002"/>
    <n v="-99403867.810000002"/>
    <s v="P  "/>
    <n v="-239034000"/>
    <s v="8"/>
    <s v="8302"/>
    <s v="1"/>
    <s v="117"/>
  </r>
  <r>
    <s v="8302117112058ZZZZZ11"/>
    <s v="8302"/>
    <n v="8302"/>
    <x v="11"/>
    <x v="5"/>
    <s v="N-GOV: MUNICIPAL DEMARCATION                      "/>
    <n v="0"/>
    <n v="0"/>
    <n v="0"/>
    <n v="0"/>
    <s v="P  "/>
    <n v="0"/>
    <s v="8"/>
    <s v="8302"/>
    <s v="1"/>
    <s v="117"/>
  </r>
  <r>
    <s v="8302117139062ZZZZZ11"/>
    <s v="8302"/>
    <n v="8302"/>
    <x v="11"/>
    <x v="5"/>
    <s v="N-GOV: PTN                                        "/>
    <n v="0"/>
    <n v="0"/>
    <n v="0"/>
    <n v="0"/>
    <s v="P  "/>
    <n v="0"/>
    <s v="8"/>
    <s v="8302"/>
    <s v="1"/>
    <s v="117"/>
  </r>
  <r>
    <s v="8302117200030ZZZZZ11"/>
    <s v="8302"/>
    <n v="8302"/>
    <x v="11"/>
    <x v="5"/>
    <s v="NATIONAL REVENUE FUND: FUEL LEVY                  "/>
    <n v="0"/>
    <n v="0"/>
    <n v="-308296000"/>
    <n v="-308296000"/>
    <s v="P  "/>
    <n v="-308296000"/>
    <s v="8"/>
    <s v="8302"/>
    <s v="1"/>
    <s v="117"/>
  </r>
  <r>
    <s v="8302117201006ZZZZZ11"/>
    <s v="8302"/>
    <n v="8302"/>
    <x v="11"/>
    <x v="5"/>
    <s v="NATIONAL REVENUE FUND: EQUITABLE SHARE            "/>
    <n v="0"/>
    <n v="0"/>
    <n v="-14609269.689999999"/>
    <n v="-14609269.689999999"/>
    <s v="P  "/>
    <n v="-33353747"/>
    <s v="8"/>
    <s v="8302"/>
    <s v="1"/>
    <s v="117"/>
  </r>
  <r>
    <s v="8302117282050ZZZZZ11"/>
    <s v="8302"/>
    <n v="8302"/>
    <x v="11"/>
    <x v="5"/>
    <s v="NON PROF: UNSPECIFIED                             "/>
    <n v="0"/>
    <n v="0"/>
    <n v="0"/>
    <n v="0"/>
    <s v="P  "/>
    <n v="0"/>
    <s v="8"/>
    <s v="8302"/>
    <s v="1"/>
    <s v="117"/>
  </r>
  <r>
    <s v="8302125100077ZZZZZ11"/>
    <s v="8302"/>
    <n v="8302"/>
    <x v="11"/>
    <x v="5"/>
    <s v="ND -  INTEGRATED NAT ELECT PROGR                  "/>
    <n v="0"/>
    <n v="0"/>
    <n v="-15450000"/>
    <n v="-15450000"/>
    <s v="P  "/>
    <n v="-15450000"/>
    <s v="8"/>
    <s v="8302"/>
    <s v="1"/>
    <s v="125"/>
  </r>
  <r>
    <s v="8302125103079ZZZZZ11"/>
    <s v="8302"/>
    <n v="8302"/>
    <x v="11"/>
    <x v="5"/>
    <s v="ND - NEIGHBOUR DEV P/SHIP GRT                     "/>
    <n v="0"/>
    <n v="0"/>
    <n v="-9116448.6699999999"/>
    <n v="-9116448.6699999999"/>
    <s v="P  "/>
    <n v="-13000000"/>
    <s v="8"/>
    <s v="8302"/>
    <s v="1"/>
    <s v="125"/>
  </r>
  <r>
    <s v="8302125107081ZZZZZ11"/>
    <s v="8302"/>
    <n v="8302"/>
    <x v="11"/>
    <x v="5"/>
    <s v="ND - URBAN SETTLEMENTS DEV GRT                    "/>
    <n v="0"/>
    <n v="0"/>
    <n v="-542413123.75"/>
    <n v="-542413123.75"/>
    <s v="P  "/>
    <n v="-706402000"/>
    <s v="8"/>
    <s v="8302"/>
    <s v="1"/>
    <s v="125"/>
  </r>
  <r>
    <s v="8302125108083ZZZZZ11"/>
    <s v="8302"/>
    <n v="8302"/>
    <x v="11"/>
    <x v="5"/>
    <s v="ND - INTEGRATED CITY DEV GRANT                    "/>
    <n v="0"/>
    <n v="0"/>
    <n v="-3778576.18"/>
    <n v="-3778576.18"/>
    <s v="P  "/>
    <n v="-7207000"/>
    <s v="8"/>
    <s v="8302"/>
    <s v="1"/>
    <s v="125"/>
  </r>
  <r>
    <s v="8302125120062ZZZZZ11"/>
    <s v="8302"/>
    <n v="8302"/>
    <x v="11"/>
    <x v="5"/>
    <s v="ND - PUBLIC TRANSPORT NETWORK GRANT               "/>
    <n v="0"/>
    <n v="0"/>
    <n v="-203519696.53"/>
    <n v="-203519696.53"/>
    <s v="P  "/>
    <n v="-234831000"/>
    <s v="8"/>
    <s v="8302"/>
    <s v="1"/>
    <s v="125"/>
  </r>
  <r>
    <s v="8302125281095ZZZZZ11"/>
    <s v="8302"/>
    <n v="8302"/>
    <x v="11"/>
    <x v="5"/>
    <s v="NON PROF: UNSPECIFIED                             "/>
    <n v="0"/>
    <n v="0"/>
    <n v="0"/>
    <n v="0"/>
    <s v="P  "/>
    <n v="0"/>
    <s v="8"/>
    <s v="8302"/>
    <s v="1"/>
    <s v="125"/>
  </r>
  <r>
    <s v="8302211001057MRCZZ11"/>
    <s v="8302"/>
    <n v="8302"/>
    <x v="11"/>
    <x v="0"/>
    <s v="MS: SAL &amp; ALL: BASIC SALARY &amp; WAGES               "/>
    <n v="0"/>
    <n v="0"/>
    <n v="-11124632.890000001"/>
    <n v="9722592.4800000004"/>
    <s v="P  "/>
    <n v="0"/>
    <s v="8"/>
    <s v="8302"/>
    <s v="2"/>
    <s v="211"/>
  </r>
  <r>
    <s v="8302211026057MRCZZ11"/>
    <s v="8302"/>
    <n v="8302"/>
    <x v="11"/>
    <x v="0"/>
    <s v="MS: HB &amp; INC: HOUSING BENEFITS                    "/>
    <n v="0"/>
    <n v="0"/>
    <n v="0"/>
    <n v="0"/>
    <s v="P  "/>
    <n v="0"/>
    <s v="8"/>
    <s v="8302"/>
    <s v="2"/>
    <s v="211"/>
  </r>
  <r>
    <s v="8302211044057MRCZZ11"/>
    <s v="8302"/>
    <n v="8302"/>
    <x v="11"/>
    <x v="0"/>
    <s v="MS: SRB - ACTING ALLOWANCE                        "/>
    <n v="0"/>
    <n v="30364"/>
    <n v="0"/>
    <n v="30364"/>
    <s v="P  "/>
    <n v="0"/>
    <s v="8"/>
    <s v="8302"/>
    <s v="2"/>
    <s v="211"/>
  </r>
  <r>
    <s v="8302211046057MRCZZ11"/>
    <s v="8302"/>
    <n v="8302"/>
    <x v="11"/>
    <x v="0"/>
    <s v="MS: SRB - ANNUAL BONUS                            "/>
    <n v="0"/>
    <n v="0"/>
    <n v="-10000"/>
    <n v="-10000"/>
    <s v="P  "/>
    <n v="0"/>
    <s v="8"/>
    <s v="8302"/>
    <s v="2"/>
    <s v="211"/>
  </r>
  <r>
    <s v="8302211050057MRCZZ11"/>
    <s v="8302"/>
    <n v="8302"/>
    <x v="11"/>
    <x v="0"/>
    <s v="MS: SRB - LONG SERVICE AWARD                      "/>
    <n v="0"/>
    <n v="2400"/>
    <n v="0"/>
    <n v="2400"/>
    <s v="P  "/>
    <n v="0"/>
    <s v="8"/>
    <s v="8302"/>
    <s v="2"/>
    <s v="211"/>
  </r>
  <r>
    <s v="8302213001057MRCZZ11"/>
    <s v="8302"/>
    <n v="8302"/>
    <x v="11"/>
    <x v="0"/>
    <s v="MS: SOC CONTR - BARGAINING COUNCIL                "/>
    <n v="0"/>
    <n v="33"/>
    <n v="0"/>
    <n v="33"/>
    <s v="P  "/>
    <n v="0"/>
    <s v="8"/>
    <s v="8302"/>
    <s v="2"/>
    <s v="213"/>
  </r>
  <r>
    <s v="8302213010057MRCZZ11"/>
    <s v="8302"/>
    <n v="8302"/>
    <x v="11"/>
    <x v="0"/>
    <s v="MS: SOC CONTR - GROUP LIFE INSURANCE              "/>
    <n v="0"/>
    <n v="0"/>
    <n v="0"/>
    <n v="0"/>
    <s v="P  "/>
    <n v="0"/>
    <s v="8"/>
    <s v="8302"/>
    <s v="2"/>
    <s v="213"/>
  </r>
  <r>
    <s v="8302213020057MRCZZ11"/>
    <s v="8302"/>
    <n v="8302"/>
    <x v="11"/>
    <x v="0"/>
    <s v="MS: SOC CONTR - MEDICAL                           "/>
    <n v="0"/>
    <n v="2646"/>
    <n v="0"/>
    <n v="2646"/>
    <s v="P  "/>
    <n v="0"/>
    <s v="8"/>
    <s v="8302"/>
    <s v="2"/>
    <s v="213"/>
  </r>
  <r>
    <s v="8302213030057MRCZZ11"/>
    <s v="8302"/>
    <n v="8302"/>
    <x v="11"/>
    <x v="0"/>
    <s v="MS: SOC CONTR - PENSION                           "/>
    <n v="0"/>
    <n v="0"/>
    <n v="0"/>
    <n v="0"/>
    <s v="P  "/>
    <n v="0"/>
    <s v="8"/>
    <s v="8302"/>
    <s v="2"/>
    <s v="213"/>
  </r>
  <r>
    <s v="8302213040057MRCZZ11"/>
    <s v="8302"/>
    <n v="8302"/>
    <x v="11"/>
    <x v="0"/>
    <s v="MS: SOC CONTR - UNEMPLOYMENT INSUR FUND           "/>
    <n v="0"/>
    <n v="86737.11"/>
    <n v="0"/>
    <n v="97456.27"/>
    <s v="P  "/>
    <n v="0"/>
    <s v="8"/>
    <s v="8302"/>
    <s v="2"/>
    <s v="213"/>
  </r>
  <r>
    <s v="8302226032057663ZZ11"/>
    <s v="8302"/>
    <n v="8302"/>
    <x v="11"/>
    <x v="0"/>
    <s v="OS: B&amp;A BUSINESS &amp; FINANCIAL MANAGEMENT           "/>
    <n v="0"/>
    <n v="842502.08"/>
    <n v="0"/>
    <n v="842502.08"/>
    <s v="P  "/>
    <n v="800000"/>
    <s v="8"/>
    <s v="8302"/>
    <s v="2"/>
    <s v="226"/>
  </r>
  <r>
    <s v="8302226032057664ZZ11"/>
    <s v="8302"/>
    <n v="8302"/>
    <x v="11"/>
    <x v="0"/>
    <s v="OS: B&amp;A BUSINESS &amp; FINANCIAL MANAGEMENT           "/>
    <n v="0"/>
    <n v="0"/>
    <n v="0"/>
    <n v="0"/>
    <s v="P  "/>
    <n v="0"/>
    <s v="8"/>
    <s v="8302"/>
    <s v="2"/>
    <s v="226"/>
  </r>
  <r>
    <s v="8302227034057668ZZ11"/>
    <s v="8302"/>
    <n v="8302"/>
    <x v="11"/>
    <x v="0"/>
    <s v="C&amp;PS: B&amp;A BUSINESS &amp; FIN MANAGEMENT               "/>
    <n v="0"/>
    <n v="0"/>
    <n v="0"/>
    <n v="0"/>
    <s v="P  "/>
    <n v="32000"/>
    <s v="8"/>
    <s v="8302"/>
    <s v="2"/>
    <s v="227"/>
  </r>
  <r>
    <s v="8302227041052MRCZZ11"/>
    <s v="8302"/>
    <n v="8302"/>
    <x v="11"/>
    <x v="0"/>
    <s v="C&amp;PS: B&amp;A PROJECT MANAGEMENT                      "/>
    <n v="0"/>
    <n v="460000"/>
    <n v="0"/>
    <n v="460000"/>
    <s v="P  "/>
    <n v="460000"/>
    <s v="8"/>
    <s v="8302"/>
    <s v="2"/>
    <s v="227"/>
  </r>
  <r>
    <s v="8302230330057MRCZZ11"/>
    <s v="8302"/>
    <n v="8302"/>
    <x v="11"/>
    <x v="0"/>
    <s v="OC: LEARNERSHIPS &amp; INTERNSHIPS                    "/>
    <n v="0"/>
    <n v="2559459.42"/>
    <n v="0"/>
    <n v="2559459.42"/>
    <s v="P  "/>
    <n v="2000000"/>
    <s v="8"/>
    <s v="8302"/>
    <s v="2"/>
    <s v="230"/>
  </r>
  <r>
    <s v="8302230541057MRCZZ11"/>
    <s v="8302"/>
    <n v="8302"/>
    <x v="11"/>
    <x v="0"/>
    <s v="OC: SKILLS DEVELOPMENT FUND LEVY                  "/>
    <n v="0"/>
    <n v="86541.36"/>
    <n v="0"/>
    <n v="97230.89"/>
    <s v="P  "/>
    <n v="0"/>
    <s v="8"/>
    <s v="8302"/>
    <s v="2"/>
    <s v="230"/>
  </r>
  <r>
    <s v="8302230701057MRCZZ11"/>
    <s v="8302"/>
    <n v="8302"/>
    <x v="11"/>
    <x v="0"/>
    <s v="OC: INTERCOMPANY/PARENT-SUBSIDIARY TRANS          "/>
    <n v="0"/>
    <n v="3567902.56"/>
    <n v="0"/>
    <n v="3567902.56"/>
    <s v="P  "/>
    <n v="30575890"/>
    <s v="8"/>
    <s v="8302"/>
    <s v="2"/>
    <s v="230"/>
  </r>
  <r>
    <s v="8302230701157MRCZZ11"/>
    <s v="8302"/>
    <n v="8302"/>
    <x v="11"/>
    <x v="0"/>
    <s v="AIR CONDITIONING5013-32-1-55-3305                 "/>
    <n v="0"/>
    <n v="0"/>
    <n v="0"/>
    <n v="0"/>
    <s v="P  "/>
    <n v="0"/>
    <s v="8"/>
    <s v="8302"/>
    <s v="2"/>
    <s v="230"/>
  </r>
  <r>
    <s v="8302230701A57MRCZZ11"/>
    <s v="8302"/>
    <n v="8302"/>
    <x v="11"/>
    <x v="0"/>
    <s v="FREE SERVICES ELECTRICITY1183-02-1-21-16          "/>
    <n v="0"/>
    <n v="17543736.370000001"/>
    <n v="0"/>
    <n v="17543736.370000001"/>
    <s v="P  "/>
    <n v="16500000"/>
    <s v="8"/>
    <s v="8302"/>
    <s v="2"/>
    <s v="230"/>
  </r>
  <r>
    <s v="8302230701B57MRCZZ11"/>
    <s v="8302"/>
    <n v="8302"/>
    <x v="11"/>
    <x v="0"/>
    <s v="NATIONAL ELECT PROGRAMME1183-02-1-21-183          "/>
    <n v="0"/>
    <n v="15450000"/>
    <n v="0"/>
    <n v="15450000"/>
    <s v="P  "/>
    <n v="15450000"/>
    <s v="8"/>
    <s v="8302"/>
    <s v="2"/>
    <s v="230"/>
  </r>
  <r>
    <s v="8302232360057661ZZ11"/>
    <s v="8302"/>
    <n v="8302"/>
    <x v="11"/>
    <x v="0"/>
    <s v="INVENTORY - MATERIALS &amp; SUPPLIES                  "/>
    <n v="0"/>
    <n v="500"/>
    <n v="0"/>
    <n v="500"/>
    <s v="P  "/>
    <n v="186000"/>
    <s v="8"/>
    <s v="8302"/>
    <s v="2"/>
    <s v="232"/>
  </r>
  <r>
    <s v="8302255508057MRCZZ11"/>
    <s v="8302"/>
    <n v="8302"/>
    <x v="11"/>
    <x v="0"/>
    <s v="NAT DPT AGEN - MUNICIPAL DEMARCAT BOARD           "/>
    <n v="0"/>
    <n v="0"/>
    <n v="0"/>
    <n v="0"/>
    <s v="P  "/>
    <n v="0"/>
    <s v="8"/>
    <s v="8302"/>
    <s v="2"/>
    <s v="255"/>
  </r>
  <r>
    <s v="83023996050ZZZZZZZ11"/>
    <s v="8302"/>
    <n v="8302"/>
    <x v="11"/>
    <x v="1"/>
    <s v="TRF TO ACC SURPLUS DEFICIT                        "/>
    <n v="0"/>
    <n v="547934642.11000001"/>
    <n v="0"/>
    <n v="547934642.11000001"/>
    <s v="P  "/>
    <n v="0"/>
    <s v="8"/>
    <s v="8302"/>
    <s v="3"/>
    <s v="399"/>
  </r>
  <r>
    <s v="83023996100ZZZZZZZ11"/>
    <s v="8302"/>
    <n v="8302"/>
    <x v="11"/>
    <x v="1"/>
    <s v="TRF FROM ACC SURPLUS DEFICIT                      "/>
    <n v="0"/>
    <n v="0"/>
    <n v="0"/>
    <n v="0"/>
    <s v="P  "/>
    <n v="0"/>
    <s v="8"/>
    <s v="8302"/>
    <s v="3"/>
    <s v="399"/>
  </r>
  <r>
    <s v="83027530110ZZZZZZZ11"/>
    <s v="8302"/>
    <n v="8302"/>
    <x v="11"/>
    <x v="7"/>
    <s v="MUNIC DEMARC BOARD: OPEN BAL                      "/>
    <n v="0"/>
    <n v="0"/>
    <n v="0"/>
    <n v="0"/>
    <s v="GP "/>
    <n v="0"/>
    <s v="8"/>
    <s v="8302"/>
    <s v="7"/>
    <s v="753"/>
  </r>
  <r>
    <s v="83027530120ZZZZZZZ11"/>
    <s v="8302"/>
    <n v="8302"/>
    <x v="11"/>
    <x v="7"/>
    <s v="MUNIC DEMARC BOARD: RECEIPTS                      "/>
    <n v="0"/>
    <n v="0"/>
    <n v="0"/>
    <n v="0"/>
    <s v="GP "/>
    <n v="0"/>
    <s v="8"/>
    <s v="8302"/>
    <s v="7"/>
    <s v="753"/>
  </r>
  <r>
    <s v="83027530130ZZZZZZZ11"/>
    <s v="8302"/>
    <n v="8302"/>
    <x v="11"/>
    <x v="7"/>
    <s v="MUNIC DEMARC BOARD: TRSF TO REV                   "/>
    <n v="0"/>
    <n v="0"/>
    <n v="0"/>
    <n v="0"/>
    <s v="GP "/>
    <n v="0"/>
    <s v="8"/>
    <s v="8302"/>
    <s v="7"/>
    <s v="753"/>
  </r>
  <r>
    <s v="83027530140ZZZZZZZ11"/>
    <s v="8302"/>
    <n v="8302"/>
    <x v="11"/>
    <x v="7"/>
    <s v="MUNIC DEMARC BOARD: RE-PAYMENT                    "/>
    <n v="0"/>
    <n v="0"/>
    <n v="0"/>
    <n v="0"/>
    <s v="GP "/>
    <n v="0"/>
    <s v="8"/>
    <s v="8302"/>
    <s v="7"/>
    <s v="753"/>
  </r>
  <r>
    <s v="83027530210ZZZZZZZ11"/>
    <s v="8302"/>
    <n v="8302"/>
    <x v="11"/>
    <x v="7"/>
    <s v="LIBRARY SERVICE: OPEN BAL                         "/>
    <n v="-627315.22"/>
    <n v="0"/>
    <n v="0"/>
    <n v="-627315.22"/>
    <s v="GP "/>
    <n v="0"/>
    <s v="8"/>
    <s v="8302"/>
    <s v="7"/>
    <s v="753"/>
  </r>
  <r>
    <s v="83027530220ZZZZZZZ11"/>
    <s v="8302"/>
    <n v="8302"/>
    <x v="11"/>
    <x v="7"/>
    <s v="LIBRARY SERVICE: RECEIPTS                         "/>
    <n v="0"/>
    <n v="0"/>
    <n v="-2000000"/>
    <n v="-2000000"/>
    <s v="GP "/>
    <n v="0"/>
    <s v="8"/>
    <s v="8302"/>
    <s v="7"/>
    <s v="753"/>
  </r>
  <r>
    <s v="83027530230ZZZZZZZ11"/>
    <s v="8302"/>
    <n v="8302"/>
    <x v="11"/>
    <x v="7"/>
    <s v="LIBRARY SERVICE: TRSF TO REV                      "/>
    <n v="0"/>
    <n v="1917127.64"/>
    <n v="0"/>
    <n v="1917127.64"/>
    <s v="GP "/>
    <n v="0"/>
    <s v="8"/>
    <s v="8302"/>
    <s v="7"/>
    <s v="753"/>
  </r>
  <r>
    <s v="83027530240ZZZZZZZ11"/>
    <s v="8302"/>
    <n v="8302"/>
    <x v="11"/>
    <x v="7"/>
    <s v="LIBRARY SERVICE: RE-PAYMENT                       "/>
    <n v="0"/>
    <n v="0"/>
    <n v="0"/>
    <n v="0"/>
    <s v="GP "/>
    <n v="0"/>
    <s v="8"/>
    <s v="8302"/>
    <s v="7"/>
    <s v="753"/>
  </r>
  <r>
    <s v="83027610110ZZZZZZZ11"/>
    <s v="8302"/>
    <n v="8302"/>
    <x v="11"/>
    <x v="7"/>
    <s v="INEP: OPEN BAL                                    "/>
    <n v="0"/>
    <n v="0"/>
    <n v="0"/>
    <n v="0"/>
    <s v="GP "/>
    <n v="0"/>
    <s v="8"/>
    <s v="8302"/>
    <s v="7"/>
    <s v="761"/>
  </r>
  <r>
    <s v="83027610120ZZZZZZZ11"/>
    <s v="8302"/>
    <n v="8302"/>
    <x v="11"/>
    <x v="7"/>
    <s v="INEP: RECEIPTS                                    "/>
    <n v="0"/>
    <n v="0"/>
    <n v="-15450000"/>
    <n v="-15450000"/>
    <s v="GP "/>
    <n v="0"/>
    <s v="8"/>
    <s v="8302"/>
    <s v="7"/>
    <s v="761"/>
  </r>
  <r>
    <s v="83027610130ZZZZZZZ11"/>
    <s v="8302"/>
    <n v="8302"/>
    <x v="11"/>
    <x v="7"/>
    <s v="INEP: TRSF TO REV                                 "/>
    <n v="0"/>
    <n v="15450000"/>
    <n v="0"/>
    <n v="15450000"/>
    <s v="GP "/>
    <n v="0"/>
    <s v="8"/>
    <s v="8302"/>
    <s v="7"/>
    <s v="761"/>
  </r>
  <r>
    <s v="83027610140ZZZZZZZ11"/>
    <s v="8302"/>
    <n v="8302"/>
    <x v="11"/>
    <x v="7"/>
    <s v="INEP: RE-PAYMENT OF UNSPENT                       "/>
    <n v="0"/>
    <n v="0"/>
    <n v="0"/>
    <n v="0"/>
    <s v="GP "/>
    <n v="0"/>
    <s v="8"/>
    <s v="8302"/>
    <s v="7"/>
    <s v="761"/>
  </r>
  <r>
    <s v="83027610310ZZZZZZZ11"/>
    <s v="8302"/>
    <n v="8302"/>
    <x v="11"/>
    <x v="7"/>
    <s v="NDPG: OPEN BAL                                    "/>
    <n v="0"/>
    <n v="0"/>
    <n v="0"/>
    <n v="0"/>
    <s v="GP "/>
    <n v="0"/>
    <s v="8"/>
    <s v="8302"/>
    <s v="7"/>
    <s v="761"/>
  </r>
  <r>
    <s v="83027610320ZZZZZZZ11"/>
    <s v="8302"/>
    <n v="8302"/>
    <x v="11"/>
    <x v="7"/>
    <s v="NDPG: RECEIPTS                                    "/>
    <n v="0"/>
    <n v="0"/>
    <n v="-13000000"/>
    <n v="-13000000"/>
    <s v="GP "/>
    <n v="0"/>
    <s v="8"/>
    <s v="8302"/>
    <s v="7"/>
    <s v="761"/>
  </r>
  <r>
    <s v="83027610330ZZZZZZZ11"/>
    <s v="8302"/>
    <n v="8302"/>
    <x v="11"/>
    <x v="7"/>
    <s v="NDPG: TRSF TO REV                                 "/>
    <n v="0"/>
    <n v="9116448.6699999999"/>
    <n v="0"/>
    <n v="9116448.6699999999"/>
    <s v="GP "/>
    <n v="0"/>
    <s v="8"/>
    <s v="8302"/>
    <s v="7"/>
    <s v="761"/>
  </r>
  <r>
    <s v="83027610340ZZZZZZZ11"/>
    <s v="8302"/>
    <n v="8302"/>
    <x v="11"/>
    <x v="7"/>
    <s v="NDPG: RE-PAYMENT OF UNSPENT                       "/>
    <n v="0"/>
    <n v="151276"/>
    <n v="0"/>
    <n v="151276"/>
    <s v="GP "/>
    <n v="0"/>
    <s v="8"/>
    <s v="8302"/>
    <s v="7"/>
    <s v="761"/>
  </r>
  <r>
    <s v="83027610510ZZZZZZZ11"/>
    <s v="8302"/>
    <n v="8302"/>
    <x v="11"/>
    <x v="7"/>
    <s v="USDG: OPEN BAL                                    "/>
    <n v="-156349940.53999999"/>
    <n v="0"/>
    <n v="0"/>
    <n v="-156349940.53999999"/>
    <s v="GP "/>
    <n v="0"/>
    <s v="8"/>
    <s v="8302"/>
    <s v="7"/>
    <s v="761"/>
  </r>
  <r>
    <s v="83027610520ZZZZZZZ11"/>
    <s v="8302"/>
    <n v="8302"/>
    <x v="11"/>
    <x v="7"/>
    <s v="USDG: RECEIPTS                                    "/>
    <n v="0"/>
    <n v="0"/>
    <n v="-706402000"/>
    <n v="-706402000"/>
    <s v="GP "/>
    <n v="0"/>
    <s v="8"/>
    <s v="8302"/>
    <s v="7"/>
    <s v="761"/>
  </r>
  <r>
    <s v="83027610530ZZZZZZZ11"/>
    <s v="8302"/>
    <n v="8302"/>
    <x v="11"/>
    <x v="7"/>
    <s v="USDG: TRSF TO REV                                 "/>
    <n v="0"/>
    <n v="542413123.75"/>
    <n v="0"/>
    <n v="542413123.75"/>
    <s v="GP "/>
    <n v="0"/>
    <s v="8"/>
    <s v="8302"/>
    <s v="7"/>
    <s v="761"/>
  </r>
  <r>
    <s v="83027610540ZZZZZZZ11"/>
    <s v="8302"/>
    <n v="8302"/>
    <x v="11"/>
    <x v="7"/>
    <s v="USDG: RE-PAYMENT OF UNSPENT                       "/>
    <n v="0"/>
    <n v="76762611"/>
    <n v="0"/>
    <n v="76762611"/>
    <s v="GP "/>
    <n v="0"/>
    <s v="8"/>
    <s v="8302"/>
    <s v="7"/>
    <s v="761"/>
  </r>
  <r>
    <s v="83027610610ZZZZZZZ11"/>
    <s v="8302"/>
    <n v="8302"/>
    <x v="11"/>
    <x v="7"/>
    <s v="ICDG: OPEN BAL                                    "/>
    <n v="-0.37"/>
    <n v="0"/>
    <n v="0"/>
    <n v="-0.37"/>
    <s v="GP "/>
    <n v="0"/>
    <s v="8"/>
    <s v="8302"/>
    <s v="7"/>
    <s v="761"/>
  </r>
  <r>
    <s v="83027610620ZZZZZZZ11"/>
    <s v="8302"/>
    <n v="8302"/>
    <x v="11"/>
    <x v="7"/>
    <s v="ICDG: RECEIPTS                                    "/>
    <n v="0"/>
    <n v="0"/>
    <n v="-7207000"/>
    <n v="-7207000"/>
    <s v="GP "/>
    <n v="0"/>
    <s v="8"/>
    <s v="8302"/>
    <s v="7"/>
    <s v="761"/>
  </r>
  <r>
    <s v="83027610630ZZZZZZZ11"/>
    <s v="8302"/>
    <n v="8302"/>
    <x v="11"/>
    <x v="7"/>
    <s v="ICDG: TRSF TO REV                                 "/>
    <n v="0"/>
    <n v="3778576.18"/>
    <n v="0"/>
    <n v="3778576.18"/>
    <s v="GP "/>
    <n v="0"/>
    <s v="8"/>
    <s v="8302"/>
    <s v="7"/>
    <s v="761"/>
  </r>
  <r>
    <s v="83027610640ZZZZZZZ11"/>
    <s v="8302"/>
    <n v="8302"/>
    <x v="11"/>
    <x v="7"/>
    <s v="ICDG: RE-PAYMENT OF UNSPENT                       "/>
    <n v="0"/>
    <n v="0"/>
    <n v="0"/>
    <n v="0"/>
    <s v="GP "/>
    <n v="0"/>
    <s v="8"/>
    <s v="8302"/>
    <s v="7"/>
    <s v="761"/>
  </r>
  <r>
    <s v="83027610710ZZZZZZZ11"/>
    <s v="8302"/>
    <n v="8302"/>
    <x v="11"/>
    <x v="7"/>
    <s v="PTNG: OPEN BAL                                    "/>
    <n v="-68064730.310000002"/>
    <n v="0"/>
    <n v="0"/>
    <n v="-68064730.310000002"/>
    <s v="GP "/>
    <n v="0"/>
    <s v="8"/>
    <s v="8302"/>
    <s v="7"/>
    <s v="761"/>
  </r>
  <r>
    <s v="83027610720ZZZZZZZ11"/>
    <s v="8302"/>
    <n v="8302"/>
    <x v="11"/>
    <x v="7"/>
    <s v="PTNG: RECEIPTS                                    "/>
    <n v="0"/>
    <n v="0"/>
    <n v="-234831000"/>
    <n v="-234831000"/>
    <s v="GP "/>
    <n v="0"/>
    <s v="8"/>
    <s v="8302"/>
    <s v="7"/>
    <s v="761"/>
  </r>
  <r>
    <s v="83027610730ZZZZZZZ11"/>
    <s v="8302"/>
    <n v="8302"/>
    <x v="11"/>
    <x v="7"/>
    <s v="PTNG: TRSF TO REV                                 "/>
    <n v="0"/>
    <n v="203519696.53"/>
    <n v="0"/>
    <n v="203519696.53"/>
    <s v="GP "/>
    <n v="0"/>
    <s v="8"/>
    <s v="8302"/>
    <s v="7"/>
    <s v="761"/>
  </r>
  <r>
    <s v="83027610740ZZZZZZZ11"/>
    <s v="8302"/>
    <n v="8302"/>
    <x v="11"/>
    <x v="7"/>
    <s v="PTNG: RE-PAYMENT OF UNSPENT                       "/>
    <n v="0"/>
    <n v="39604058.25"/>
    <n v="0"/>
    <n v="39604058.25"/>
    <s v="GP "/>
    <n v="0"/>
    <s v="8"/>
    <s v="8302"/>
    <s v="7"/>
    <s v="761"/>
  </r>
  <r>
    <s v="83027611110ZZZZZZZ11"/>
    <s v="8302"/>
    <n v="8302"/>
    <x v="11"/>
    <x v="7"/>
    <s v="UNSP NON-PROF INST: OPEN BAL                      "/>
    <n v="-2481950.09"/>
    <n v="0"/>
    <n v="0"/>
    <n v="-2481950.09"/>
    <s v="GP "/>
    <n v="0"/>
    <s v="8"/>
    <s v="8302"/>
    <s v="7"/>
    <s v="761"/>
  </r>
  <r>
    <s v="83027611120ZZZZZZZ11"/>
    <s v="8302"/>
    <n v="8302"/>
    <x v="11"/>
    <x v="7"/>
    <s v="UNSP NON-PROF INST: RECEIPTS                      "/>
    <n v="0"/>
    <n v="0"/>
    <n v="0"/>
    <n v="0"/>
    <s v="GP "/>
    <n v="0"/>
    <s v="8"/>
    <s v="8302"/>
    <s v="7"/>
    <s v="761"/>
  </r>
  <r>
    <s v="83027611130ZZZZZZZ11"/>
    <s v="8302"/>
    <n v="8302"/>
    <x v="11"/>
    <x v="7"/>
    <s v="UNSP NON-PROF INST: TRSF TO REV                   "/>
    <n v="0"/>
    <n v="0"/>
    <n v="0"/>
    <n v="0"/>
    <s v="GP "/>
    <n v="0"/>
    <s v="8"/>
    <s v="8302"/>
    <s v="7"/>
    <s v="761"/>
  </r>
  <r>
    <s v="83027611140ZZZZZZZ11"/>
    <s v="8302"/>
    <n v="8302"/>
    <x v="11"/>
    <x v="7"/>
    <s v="UNSP NON-PROF INST: RE-PAYMENT                    "/>
    <n v="0"/>
    <n v="0"/>
    <n v="0"/>
    <n v="0"/>
    <s v="GP "/>
    <n v="0"/>
    <s v="8"/>
    <s v="8302"/>
    <s v="7"/>
    <s v="761"/>
  </r>
  <r>
    <s v="83027630110ZZZZZZZ11"/>
    <s v="8302"/>
    <n v="8302"/>
    <x v="11"/>
    <x v="7"/>
    <s v="EEDS: OPEN BAL                                    "/>
    <n v="0"/>
    <n v="0"/>
    <n v="0"/>
    <n v="0"/>
    <s v="GP "/>
    <n v="0"/>
    <s v="8"/>
    <s v="8302"/>
    <s v="7"/>
    <s v="763"/>
  </r>
  <r>
    <s v="83027630120ZZZZZZZ11"/>
    <s v="8302"/>
    <n v="8302"/>
    <x v="11"/>
    <x v="7"/>
    <s v="EEDS: RECEIPTS                                    "/>
    <n v="0"/>
    <n v="0"/>
    <n v="0"/>
    <n v="0"/>
    <s v="GP "/>
    <n v="0"/>
    <s v="8"/>
    <s v="8302"/>
    <s v="7"/>
    <s v="763"/>
  </r>
  <r>
    <s v="83027630130ZZZZZZZ11"/>
    <s v="8302"/>
    <n v="8302"/>
    <x v="11"/>
    <x v="7"/>
    <s v="EEDS: TRSF TO REV                                 "/>
    <n v="0"/>
    <n v="0"/>
    <n v="0"/>
    <n v="0"/>
    <s v="GP "/>
    <n v="0"/>
    <s v="8"/>
    <s v="8302"/>
    <s v="7"/>
    <s v="763"/>
  </r>
  <r>
    <s v="83027630140ZZZZZZZ11"/>
    <s v="8302"/>
    <n v="8302"/>
    <x v="11"/>
    <x v="7"/>
    <s v="EEDS: RE-PAYMENT OF UNSPENT                       "/>
    <n v="0"/>
    <n v="0"/>
    <n v="0"/>
    <n v="0"/>
    <s v="GP "/>
    <n v="0"/>
    <s v="8"/>
    <s v="8302"/>
    <s v="7"/>
    <s v="763"/>
  </r>
  <r>
    <s v="83027630210ZZZZZZZ11"/>
    <s v="8302"/>
    <n v="8302"/>
    <x v="11"/>
    <x v="7"/>
    <s v="EPWP: OPEN BAL                                    "/>
    <n v="-0.4"/>
    <n v="0"/>
    <n v="0"/>
    <n v="-0.4"/>
    <s v="GP "/>
    <n v="0"/>
    <s v="8"/>
    <s v="8302"/>
    <s v="7"/>
    <s v="763"/>
  </r>
  <r>
    <s v="83027630220ZZZZZZZ11"/>
    <s v="8302"/>
    <n v="8302"/>
    <x v="11"/>
    <x v="7"/>
    <s v="EPWP: RECEIPTS                                    "/>
    <n v="0"/>
    <n v="0"/>
    <n v="-2423000"/>
    <n v="-2423000"/>
    <s v="GP "/>
    <n v="0"/>
    <s v="8"/>
    <s v="8302"/>
    <s v="7"/>
    <s v="763"/>
  </r>
  <r>
    <s v="83027630230ZZZZZZZ11"/>
    <s v="8302"/>
    <n v="8302"/>
    <x v="11"/>
    <x v="7"/>
    <s v="EPWP: TRSF TO REV                                 "/>
    <n v="0"/>
    <n v="460000"/>
    <n v="0"/>
    <n v="460000"/>
    <s v="GP "/>
    <n v="0"/>
    <s v="8"/>
    <s v="8302"/>
    <s v="7"/>
    <s v="763"/>
  </r>
  <r>
    <s v="83027630240ZZZZZZZ11"/>
    <s v="8302"/>
    <n v="8302"/>
    <x v="11"/>
    <x v="7"/>
    <s v="EPWP: RE-PAYMENT OF UNSPENT                       "/>
    <n v="0"/>
    <n v="0"/>
    <n v="0"/>
    <n v="0"/>
    <s v="GP "/>
    <n v="0"/>
    <s v="8"/>
    <s v="8302"/>
    <s v="7"/>
    <s v="763"/>
  </r>
  <r>
    <s v="83027630410ZZZZZZZ11"/>
    <s v="8302"/>
    <n v="8302"/>
    <x v="11"/>
    <x v="7"/>
    <s v="LGFMG: OPEN BAL                                   "/>
    <n v="0"/>
    <n v="0"/>
    <n v="0"/>
    <n v="0"/>
    <s v="GP "/>
    <n v="0"/>
    <s v="8"/>
    <s v="8302"/>
    <s v="7"/>
    <s v="763"/>
  </r>
  <r>
    <s v="83027630420ZZZZZZZ11"/>
    <s v="8302"/>
    <n v="8302"/>
    <x v="11"/>
    <x v="7"/>
    <s v="LGFMG: RECEIPTS                                   "/>
    <n v="0"/>
    <n v="0"/>
    <n v="-3345000"/>
    <n v="-3345000"/>
    <s v="GP "/>
    <n v="0"/>
    <s v="8"/>
    <s v="8302"/>
    <s v="7"/>
    <s v="763"/>
  </r>
  <r>
    <s v="83027630430ZZZZZZZ11"/>
    <s v="8302"/>
    <n v="8302"/>
    <x v="11"/>
    <x v="7"/>
    <s v="LGFMG: TRSF TO REV                                "/>
    <n v="0"/>
    <n v="3345000"/>
    <n v="0"/>
    <n v="3345000"/>
    <s v="GP "/>
    <n v="0"/>
    <s v="8"/>
    <s v="8302"/>
    <s v="7"/>
    <s v="763"/>
  </r>
  <r>
    <s v="83027630440ZZZZZZZ11"/>
    <s v="8302"/>
    <n v="8302"/>
    <x v="11"/>
    <x v="7"/>
    <s v="LGFMG: RE-PAYMENT OF UNSPENT                      "/>
    <n v="0"/>
    <n v="0"/>
    <n v="0"/>
    <n v="0"/>
    <s v="GP "/>
    <n v="0"/>
    <s v="8"/>
    <s v="8302"/>
    <s v="7"/>
    <s v="763"/>
  </r>
  <r>
    <s v="83027630510ZZZZZZZ11"/>
    <s v="8302"/>
    <n v="8302"/>
    <x v="11"/>
    <x v="7"/>
    <s v="MDG: OPEN BAL                                     "/>
    <n v="0"/>
    <n v="0"/>
    <n v="0"/>
    <n v="0"/>
    <s v="GP "/>
    <n v="0"/>
    <s v="8"/>
    <s v="8302"/>
    <s v="7"/>
    <s v="763"/>
  </r>
  <r>
    <s v="83027630520ZZZZZZZ11"/>
    <s v="8302"/>
    <n v="8302"/>
    <x v="11"/>
    <x v="7"/>
    <s v="MDG: RECEIPTS                                     "/>
    <n v="0"/>
    <n v="0"/>
    <n v="-239034000"/>
    <n v="-239034000"/>
    <s v="GP "/>
    <n v="0"/>
    <s v="8"/>
    <s v="8302"/>
    <s v="7"/>
    <s v="763"/>
  </r>
  <r>
    <s v="83027630530ZZZZZZZ11"/>
    <s v="8302"/>
    <n v="8302"/>
    <x v="11"/>
    <x v="7"/>
    <s v="MDG: TRSF TO REV                                  "/>
    <n v="0"/>
    <n v="99403867.810000002"/>
    <n v="0"/>
    <n v="99403867.810000002"/>
    <s v="GP "/>
    <n v="0"/>
    <s v="8"/>
    <s v="8302"/>
    <s v="7"/>
    <s v="763"/>
  </r>
  <r>
    <s v="83027630540ZZZZZZZ11"/>
    <s v="8302"/>
    <n v="8302"/>
    <x v="11"/>
    <x v="7"/>
    <s v="MDG: RE-PAYMENT OF UNSPENT                        "/>
    <n v="0"/>
    <n v="0"/>
    <n v="0"/>
    <n v="0"/>
    <s v="GP "/>
    <n v="0"/>
    <s v="8"/>
    <s v="8302"/>
    <s v="7"/>
    <s v="763"/>
  </r>
  <r>
    <s v="83027630610ZZZZZZZ11"/>
    <s v="8302"/>
    <n v="8302"/>
    <x v="11"/>
    <x v="7"/>
    <s v="MDTG: OPEN BAL                                    "/>
    <n v="-1595782.35"/>
    <n v="0"/>
    <n v="0"/>
    <n v="-1595782.35"/>
    <s v="GP "/>
    <n v="0"/>
    <s v="8"/>
    <s v="8302"/>
    <s v="7"/>
    <s v="763"/>
  </r>
  <r>
    <s v="83027630620ZZZZZZZ11"/>
    <s v="8302"/>
    <n v="8302"/>
    <x v="11"/>
    <x v="7"/>
    <s v="MDTG: RECEIPTS                                    "/>
    <n v="0"/>
    <n v="0"/>
    <n v="0"/>
    <n v="0"/>
    <s v="GP "/>
    <n v="0"/>
    <s v="8"/>
    <s v="8302"/>
    <s v="7"/>
    <s v="763"/>
  </r>
  <r>
    <s v="83027630630ZZZZZZZ11"/>
    <s v="8302"/>
    <n v="8302"/>
    <x v="11"/>
    <x v="7"/>
    <s v="MDTG: TRSF TO REV                                 "/>
    <n v="0"/>
    <n v="0"/>
    <n v="0"/>
    <n v="0"/>
    <s v="GP "/>
    <n v="0"/>
    <s v="8"/>
    <s v="8302"/>
    <s v="7"/>
    <s v="763"/>
  </r>
  <r>
    <s v="83027630640ZZZZZZZ11"/>
    <s v="8302"/>
    <n v="8302"/>
    <x v="11"/>
    <x v="7"/>
    <s v="MDTG: RE-PAYMENT OF UNSPENT                       "/>
    <n v="0"/>
    <n v="0"/>
    <n v="0"/>
    <n v="0"/>
    <s v="GP "/>
    <n v="0"/>
    <s v="8"/>
    <s v="8302"/>
    <s v="7"/>
    <s v="763"/>
  </r>
  <r>
    <s v="83027630910ZZZZZZZ11"/>
    <s v="8302"/>
    <n v="8302"/>
    <x v="11"/>
    <x v="7"/>
    <s v="EX WIFI GRANT: OPEN BAL                           "/>
    <n v="-893440.91"/>
    <n v="0"/>
    <n v="0"/>
    <n v="-893440.91"/>
    <s v="GP "/>
    <n v="0"/>
    <s v="8"/>
    <s v="8302"/>
    <s v="7"/>
    <s v="763"/>
  </r>
  <r>
    <s v="83027630920ZZZZZZZ11"/>
    <s v="8302"/>
    <n v="8302"/>
    <x v="11"/>
    <x v="7"/>
    <s v="EX WIFI GRANT: RECEIPTS                           "/>
    <n v="0"/>
    <n v="0"/>
    <n v="0"/>
    <n v="0"/>
    <s v="GP "/>
    <n v="0"/>
    <s v="8"/>
    <s v="8302"/>
    <s v="7"/>
    <s v="763"/>
  </r>
  <r>
    <s v="83027630930ZZZZZZZ11"/>
    <s v="8302"/>
    <n v="8302"/>
    <x v="11"/>
    <x v="7"/>
    <s v="EX WIFI GRANT: TRSF TO REV                        "/>
    <n v="0"/>
    <n v="0"/>
    <n v="0"/>
    <n v="0"/>
    <s v="GP "/>
    <n v="0"/>
    <s v="8"/>
    <s v="8302"/>
    <s v="7"/>
    <s v="763"/>
  </r>
  <r>
    <s v="83027630940ZZZZZZZ11"/>
    <s v="8302"/>
    <n v="8302"/>
    <x v="11"/>
    <x v="7"/>
    <s v="EX WIFI GRANT: RE-PAYMENT OF UNSPENT              "/>
    <n v="0"/>
    <n v="0"/>
    <n v="-240113.27"/>
    <n v="-240113.27"/>
    <s v="GP "/>
    <n v="0"/>
    <s v="8"/>
    <s v="8302"/>
    <s v="7"/>
    <s v="763"/>
  </r>
  <r>
    <s v="83027631010ZZZZZZZ11"/>
    <s v="8302"/>
    <n v="8302"/>
    <x v="11"/>
    <x v="7"/>
    <s v="UNSPECIFIED: OPEN BAL                             "/>
    <n v="0"/>
    <n v="0"/>
    <n v="0"/>
    <n v="0"/>
    <s v="GP "/>
    <n v="0"/>
    <s v="8"/>
    <s v="8302"/>
    <s v="7"/>
    <s v="763"/>
  </r>
  <r>
    <s v="83027631020ZZZZZZZ11"/>
    <s v="8302"/>
    <n v="8302"/>
    <x v="11"/>
    <x v="7"/>
    <s v="UNSPECIFIED: RECEIPTS                             "/>
    <n v="0"/>
    <n v="0"/>
    <n v="-1055000"/>
    <n v="-1055000"/>
    <s v="GP "/>
    <n v="0"/>
    <s v="8"/>
    <s v="8302"/>
    <s v="7"/>
    <s v="763"/>
  </r>
  <r>
    <s v="83027631030ZZZZZZZ11"/>
    <s v="8302"/>
    <n v="8302"/>
    <x v="11"/>
    <x v="7"/>
    <s v="UNSPECIFIED: TRSF TO REV                          "/>
    <n v="0"/>
    <n v="0"/>
    <n v="0"/>
    <n v="0"/>
    <s v="GP "/>
    <n v="0"/>
    <s v="8"/>
    <s v="8302"/>
    <s v="7"/>
    <s v="763"/>
  </r>
  <r>
    <s v="83027631040ZZZZZZZ11"/>
    <s v="8302"/>
    <n v="8302"/>
    <x v="11"/>
    <x v="7"/>
    <s v="UNSPECIFIED: RE-PAYMENT OF UNSPENT                "/>
    <n v="0"/>
    <n v="0"/>
    <n v="0"/>
    <n v="0"/>
    <s v="GP "/>
    <n v="0"/>
    <s v="8"/>
    <s v="8302"/>
    <s v="7"/>
    <s v="763"/>
  </r>
  <r>
    <s v="83028100010ZZZZZZZ11"/>
    <s v="8302"/>
    <n v="8302"/>
    <x v="11"/>
    <x v="2"/>
    <s v="ACC SUR/(DEF): OPENING BALANCE                    "/>
    <n v="-1178369070.45"/>
    <n v="0"/>
    <n v="0"/>
    <n v="-1178369070.45"/>
    <s v="GP "/>
    <n v="0"/>
    <s v="8"/>
    <s v="8302"/>
    <s v="8"/>
    <s v="810"/>
  </r>
  <r>
    <s v="83028100020ZZZZZZZ11"/>
    <s v="8302"/>
    <n v="8302"/>
    <x v="11"/>
    <x v="2"/>
    <s v="ACC SUR/(DEF): CHANGES IN ACC POLICY              "/>
    <n v="0"/>
    <n v="0"/>
    <n v="0"/>
    <n v="0"/>
    <s v="GP "/>
    <n v="0"/>
    <s v="8"/>
    <s v="8302"/>
    <s v="8"/>
    <s v="810"/>
  </r>
  <r>
    <s v="83028100030ZZZZZZZ11"/>
    <s v="8302"/>
    <n v="8302"/>
    <x v="11"/>
    <x v="2"/>
    <s v="ACC SUR/(DEF): CORREC PRIOR PERIOD ERROR          "/>
    <n v="0"/>
    <n v="0"/>
    <n v="0"/>
    <n v="0"/>
    <s v="GP "/>
    <n v="0"/>
    <s v="8"/>
    <s v="8302"/>
    <s v="8"/>
    <s v="810"/>
  </r>
  <r>
    <s v="83028100040ZZZZZZZ11"/>
    <s v="8302"/>
    <n v="8302"/>
    <x v="11"/>
    <x v="2"/>
    <s v="ACC SUR/(DEF): TRF TO/FROM ACCUM SURPLUS          "/>
    <n v="0"/>
    <n v="0"/>
    <n v="-547934642.11000001"/>
    <n v="-547934642.11000001"/>
    <s v="GP "/>
    <n v="0"/>
    <s v="8"/>
    <s v="8302"/>
    <s v="8"/>
    <s v="810"/>
  </r>
  <r>
    <s v="83028100050ZZZZZZZ11"/>
    <s v="8302"/>
    <n v="8302"/>
    <x v="11"/>
    <x v="2"/>
    <s v="ACC SUR/(DEF): TRF TO/FROM RESERVES               "/>
    <n v="0"/>
    <n v="0"/>
    <n v="0"/>
    <n v="0"/>
    <s v="GP "/>
    <n v="0"/>
    <s v="8"/>
    <s v="8302"/>
    <s v="8"/>
    <s v="810"/>
  </r>
  <r>
    <s v="83028100060ZZZZZZZ11"/>
    <s v="8302"/>
    <n v="8302"/>
    <x v="11"/>
    <x v="2"/>
    <s v="ACC SUR/(DEF): DEPRECIATION OFFSETS               "/>
    <n v="0"/>
    <n v="0"/>
    <n v="0"/>
    <n v="0"/>
    <s v="GP "/>
    <n v="0"/>
    <s v="8"/>
    <s v="8302"/>
    <s v="8"/>
    <s v="810"/>
  </r>
  <r>
    <s v="9501203365026MRCZZ11"/>
    <s v="9501"/>
    <n v="9501"/>
    <x v="12"/>
    <x v="0"/>
    <s v="SM D08: SAL &amp; ALL -  BASIC SALARY                 "/>
    <n v="0"/>
    <n v="0"/>
    <n v="0"/>
    <n v="0"/>
    <s v="P  "/>
    <n v="0"/>
    <s v="9"/>
    <s v="9501"/>
    <s v="2"/>
    <s v="203"/>
  </r>
  <r>
    <s v="9501203366026MRCZZ11"/>
    <s v="9501"/>
    <n v="9501"/>
    <x v="12"/>
    <x v="0"/>
    <s v="SM D08: SAL &amp; ALL -  PERFORM BASED BONUS          "/>
    <n v="0"/>
    <n v="0"/>
    <n v="0"/>
    <n v="0"/>
    <s v="P  "/>
    <n v="0"/>
    <s v="9"/>
    <s v="9501"/>
    <s v="2"/>
    <s v="203"/>
  </r>
  <r>
    <s v="9501203367026MRCZZ11"/>
    <s v="9501"/>
    <n v="9501"/>
    <x v="12"/>
    <x v="0"/>
    <s v="SM D08: ALLOW - CELLULAR &amp; TELEPHONE              "/>
    <n v="0"/>
    <n v="0"/>
    <n v="0"/>
    <n v="0"/>
    <s v="P  "/>
    <n v="0"/>
    <s v="9"/>
    <s v="9501"/>
    <s v="2"/>
    <s v="203"/>
  </r>
  <r>
    <s v="9501203369026MRCZZ11"/>
    <s v="9501"/>
    <n v="9501"/>
    <x v="12"/>
    <x v="0"/>
    <s v="SM D08: ALLOW - TRAVEL OR MOTOR VEHICLE           "/>
    <n v="0"/>
    <n v="0"/>
    <n v="0"/>
    <n v="0"/>
    <s v="P  "/>
    <n v="0"/>
    <s v="9"/>
    <s v="9501"/>
    <s v="2"/>
    <s v="203"/>
  </r>
  <r>
    <s v="9501205381026MRCZZ11"/>
    <s v="9501"/>
    <n v="9501"/>
    <x v="12"/>
    <x v="0"/>
    <s v="SM D08: SOC CONTR: MEDICAL                        "/>
    <n v="0"/>
    <n v="0"/>
    <n v="0"/>
    <n v="0"/>
    <s v="P  "/>
    <n v="0"/>
    <s v="9"/>
    <s v="9501"/>
    <s v="2"/>
    <s v="205"/>
  </r>
  <r>
    <s v="9501205383026MRCZZ11"/>
    <s v="9501"/>
    <n v="9501"/>
    <x v="12"/>
    <x v="0"/>
    <s v="SM D08: SOC CONTR: UIF                            "/>
    <n v="0"/>
    <n v="0"/>
    <n v="0"/>
    <n v="0"/>
    <s v="P  "/>
    <n v="0"/>
    <s v="9"/>
    <s v="9501"/>
    <s v="2"/>
    <s v="205"/>
  </r>
  <r>
    <s v="9501205384026MRCZZ11"/>
    <s v="9501"/>
    <n v="9501"/>
    <x v="12"/>
    <x v="0"/>
    <s v="SM D08: SOC CONTR: BARGAINING COUNCIL             "/>
    <n v="0"/>
    <n v="0"/>
    <n v="0"/>
    <n v="0"/>
    <s v="P  "/>
    <n v="0"/>
    <s v="9"/>
    <s v="9501"/>
    <s v="2"/>
    <s v="205"/>
  </r>
  <r>
    <s v="9501211001026MRCZZ11"/>
    <s v="9501"/>
    <n v="9501"/>
    <x v="12"/>
    <x v="0"/>
    <s v="MS: SAL &amp; ALL: BASIC SALARY &amp; WAGES               "/>
    <n v="0"/>
    <n v="2130579.81"/>
    <n v="0"/>
    <n v="2130579.81"/>
    <s v="P  "/>
    <n v="2623804"/>
    <s v="9"/>
    <s v="9501"/>
    <s v="2"/>
    <s v="211"/>
  </r>
  <r>
    <s v="9501211010026MRCZZ11"/>
    <s v="9501"/>
    <n v="9501"/>
    <x v="12"/>
    <x v="0"/>
    <s v="MS: SAL &amp; ALL: PERFORMANCE BASED BONUSES          "/>
    <n v="0"/>
    <n v="0"/>
    <n v="0"/>
    <n v="0"/>
    <s v="P  "/>
    <n v="0"/>
    <s v="9"/>
    <s v="9501"/>
    <s v="2"/>
    <s v="211"/>
  </r>
  <r>
    <s v="9501211022026MRCZZ11"/>
    <s v="9501"/>
    <n v="9501"/>
    <x v="12"/>
    <x v="0"/>
    <s v="MS: ALL - CELLULAR &amp; TELEPHONE                    "/>
    <n v="0"/>
    <n v="17700"/>
    <n v="0"/>
    <n v="17700"/>
    <s v="P  "/>
    <n v="15600"/>
    <s v="9"/>
    <s v="9501"/>
    <s v="2"/>
    <s v="211"/>
  </r>
  <r>
    <s v="9501211034026MRCZZ11"/>
    <s v="9501"/>
    <n v="9501"/>
    <x v="12"/>
    <x v="0"/>
    <s v="MS: ALL - TRAVEL OR MOTOR VEHICLE                 "/>
    <n v="0"/>
    <n v="330274.74"/>
    <n v="0"/>
    <n v="330341.89"/>
    <s v="P  "/>
    <n v="27745"/>
    <s v="9"/>
    <s v="9501"/>
    <s v="2"/>
    <s v="211"/>
  </r>
  <r>
    <s v="9501211036026MRCZZ11"/>
    <s v="9501"/>
    <n v="9501"/>
    <x v="12"/>
    <x v="0"/>
    <s v="MS: OVERTIME - NON STRUCTURED                     "/>
    <n v="0"/>
    <n v="0.01"/>
    <n v="0"/>
    <n v="0.01"/>
    <s v="P  "/>
    <n v="1328"/>
    <s v="9"/>
    <s v="9501"/>
    <s v="2"/>
    <s v="211"/>
  </r>
  <r>
    <s v="9501211038026MRCZZ11"/>
    <s v="9501"/>
    <n v="9501"/>
    <x v="12"/>
    <x v="0"/>
    <s v="MS: OVERTIME - STRUCTURED                         "/>
    <n v="0"/>
    <n v="0"/>
    <n v="0"/>
    <n v="0"/>
    <s v="P  "/>
    <n v="0"/>
    <s v="9"/>
    <s v="9501"/>
    <s v="2"/>
    <s v="211"/>
  </r>
  <r>
    <s v="9501211044026MRCZZ11"/>
    <s v="9501"/>
    <n v="9501"/>
    <x v="12"/>
    <x v="0"/>
    <s v="MS: SRB - ACTING ALLOWANCE                        "/>
    <n v="0"/>
    <n v="149089.23000000001"/>
    <n v="0"/>
    <n v="149089.23000000001"/>
    <s v="P  "/>
    <n v="0"/>
    <s v="9"/>
    <s v="9501"/>
    <s v="2"/>
    <s v="211"/>
  </r>
  <r>
    <s v="9501211046026MRCZZ11"/>
    <s v="9501"/>
    <n v="9501"/>
    <x v="12"/>
    <x v="0"/>
    <s v="MS: SRB - ANNUAL BONUS                            "/>
    <n v="0"/>
    <n v="56542"/>
    <n v="0"/>
    <n v="56542"/>
    <s v="P  "/>
    <n v="0"/>
    <s v="9"/>
    <s v="9501"/>
    <s v="2"/>
    <s v="211"/>
  </r>
  <r>
    <s v="9501211050026MRCZZ11"/>
    <s v="9501"/>
    <n v="9501"/>
    <x v="12"/>
    <x v="0"/>
    <s v="MS: SRB - LONG SERVICE AWARD                      "/>
    <n v="0"/>
    <n v="6091.2"/>
    <n v="0"/>
    <n v="29151.119999999999"/>
    <s v="P  "/>
    <n v="0"/>
    <s v="9"/>
    <s v="9501"/>
    <s v="2"/>
    <s v="211"/>
  </r>
  <r>
    <s v="9501211060026MRCZZ11"/>
    <s v="9501"/>
    <n v="9501"/>
    <x v="12"/>
    <x v="0"/>
    <s v="MS: SRB - UNIFORM/SPEC/PROTEC CLOTHING            "/>
    <n v="0"/>
    <n v="11736.75"/>
    <n v="0"/>
    <n v="11736.75"/>
    <s v="P  "/>
    <n v="0"/>
    <s v="9"/>
    <s v="9501"/>
    <s v="2"/>
    <s v="211"/>
  </r>
  <r>
    <s v="9501213001026MRCZZ11"/>
    <s v="9501"/>
    <n v="9501"/>
    <x v="12"/>
    <x v="0"/>
    <s v="MS: SOC CONTR - BARGAINING COUNCIL                "/>
    <n v="0"/>
    <n v="419.99"/>
    <n v="0"/>
    <n v="419.99"/>
    <s v="P  "/>
    <n v="424"/>
    <s v="9"/>
    <s v="9501"/>
    <s v="2"/>
    <s v="213"/>
  </r>
  <r>
    <s v="9501213010026MRCZZ11"/>
    <s v="9501"/>
    <n v="9501"/>
    <x v="12"/>
    <x v="0"/>
    <s v="MS: SOC CONTR - GROUP LIFE INSURANCE              "/>
    <n v="0"/>
    <n v="10215.040000000001"/>
    <n v="0"/>
    <n v="11151.81"/>
    <s v="P  "/>
    <n v="11291"/>
    <s v="9"/>
    <s v="9501"/>
    <s v="2"/>
    <s v="213"/>
  </r>
  <r>
    <s v="9501213020026MRCZZ11"/>
    <s v="9501"/>
    <n v="9501"/>
    <x v="12"/>
    <x v="0"/>
    <s v="MS: SOC CONTR - MEDICAL                           "/>
    <n v="0"/>
    <n v="148378.14000000001"/>
    <n v="0"/>
    <n v="148378.14000000001"/>
    <s v="P  "/>
    <n v="144862"/>
    <s v="9"/>
    <s v="9501"/>
    <s v="2"/>
    <s v="213"/>
  </r>
  <r>
    <s v="9501213030026MRCZZ11"/>
    <s v="9501"/>
    <n v="9501"/>
    <x v="12"/>
    <x v="0"/>
    <s v="MS: SOC CONTR - PENSION                           "/>
    <n v="0"/>
    <n v="361111.97"/>
    <n v="0"/>
    <n v="361111.97"/>
    <s v="P  "/>
    <n v="357700"/>
    <s v="9"/>
    <s v="9501"/>
    <s v="2"/>
    <s v="213"/>
  </r>
  <r>
    <s v="9501213040026MRCZZ11"/>
    <s v="9501"/>
    <n v="9501"/>
    <x v="12"/>
    <x v="0"/>
    <s v="MS: SOC CONTR - UNEMPLOYMENT INSUR FUND           "/>
    <n v="0"/>
    <n v="7138.57"/>
    <n v="0"/>
    <n v="7138.57"/>
    <s v="P  "/>
    <n v="7652"/>
    <s v="9"/>
    <s v="9501"/>
    <s v="2"/>
    <s v="213"/>
  </r>
  <r>
    <s v="9501226060026MRCZZ11"/>
    <s v="9501"/>
    <n v="9501"/>
    <x v="12"/>
    <x v="0"/>
    <s v="OS: CATERING SERVICES                             "/>
    <n v="0"/>
    <n v="0"/>
    <n v="0"/>
    <n v="0"/>
    <s v="P  "/>
    <n v="0"/>
    <s v="9"/>
    <s v="9501"/>
    <s v="2"/>
    <s v="226"/>
  </r>
  <r>
    <s v="9501227041126MRCZZ11"/>
    <s v="9501"/>
    <n v="9501"/>
    <x v="12"/>
    <x v="0"/>
    <s v="C&amp;PS: B&amp;A PROJECT MANAGEMENT                      "/>
    <n v="0"/>
    <n v="0"/>
    <n v="0"/>
    <n v="0"/>
    <s v="P  "/>
    <n v="0"/>
    <s v="9"/>
    <s v="9501"/>
    <s v="2"/>
    <s v="227"/>
  </r>
  <r>
    <s v="9501227041326MRCZZ11"/>
    <s v="9501"/>
    <n v="9501"/>
    <x v="12"/>
    <x v="0"/>
    <s v="C&amp;PS: B&amp;A PROJECT MANAGEMENT                      "/>
    <n v="0"/>
    <n v="0"/>
    <n v="0"/>
    <n v="0"/>
    <s v="P  "/>
    <n v="0"/>
    <s v="9"/>
    <s v="9501"/>
    <s v="2"/>
    <s v="227"/>
  </r>
  <r>
    <s v="9501230110026MRCZZ11"/>
    <s v="9501"/>
    <n v="9501"/>
    <x v="12"/>
    <x v="0"/>
    <s v="OC: COMM - CELL CONTRACT (SUBS &amp; CALLS)           "/>
    <n v="0"/>
    <n v="0"/>
    <n v="0"/>
    <n v="0"/>
    <s v="P  "/>
    <n v="0"/>
    <s v="9"/>
    <s v="9501"/>
    <s v="2"/>
    <s v="230"/>
  </r>
  <r>
    <s v="9501230451026MRCZZ11"/>
    <s v="9501"/>
    <n v="9501"/>
    <x v="12"/>
    <x v="0"/>
    <s v="OC: PRINTING &amp; PUBLICATIONS                       "/>
    <n v="0"/>
    <n v="0"/>
    <n v="0"/>
    <n v="0"/>
    <s v="P  "/>
    <n v="0"/>
    <s v="9"/>
    <s v="9501"/>
    <s v="2"/>
    <s v="230"/>
  </r>
  <r>
    <s v="9501230541026MRCZZ11"/>
    <s v="9501"/>
    <n v="9501"/>
    <x v="12"/>
    <x v="0"/>
    <s v="OC: SKILLS DEVELOPMENT FUND LEVY                  "/>
    <n v="0"/>
    <n v="26322.76"/>
    <n v="0"/>
    <n v="26326.22"/>
    <s v="P  "/>
    <n v="26238"/>
    <s v="9"/>
    <s v="9501"/>
    <s v="2"/>
    <s v="230"/>
  </r>
  <r>
    <s v="9501230576026MRCZZ11"/>
    <s v="9501"/>
    <n v="9501"/>
    <x v="12"/>
    <x v="0"/>
    <s v="OC: T&amp;S DOM - ACCOMMODATION                       "/>
    <n v="0"/>
    <n v="0"/>
    <n v="0"/>
    <n v="0"/>
    <s v="P  "/>
    <n v="0"/>
    <s v="9"/>
    <s v="9501"/>
    <s v="2"/>
    <s v="230"/>
  </r>
  <r>
    <s v="9501230577026MRCZZ11"/>
    <s v="9501"/>
    <n v="9501"/>
    <x v="12"/>
    <x v="0"/>
    <s v="OC: T&amp;S DOM - DAILY ALLOWANCE                     "/>
    <n v="0"/>
    <n v="0"/>
    <n v="0"/>
    <n v="0"/>
    <s v="P  "/>
    <n v="0"/>
    <s v="9"/>
    <s v="9501"/>
    <s v="2"/>
    <s v="230"/>
  </r>
  <r>
    <s v="9501230578026MRCZZ11"/>
    <s v="9501"/>
    <n v="9501"/>
    <x v="12"/>
    <x v="0"/>
    <s v="OC: T&amp;S DOM - FOOD &amp; BEVERAGE (SERVED)            "/>
    <n v="0"/>
    <n v="0"/>
    <n v="0"/>
    <n v="0"/>
    <s v="P  "/>
    <n v="0"/>
    <s v="9"/>
    <s v="9501"/>
    <s v="2"/>
    <s v="230"/>
  </r>
  <r>
    <s v="9501230580026MRCZZ11"/>
    <s v="9501"/>
    <n v="9501"/>
    <x v="12"/>
    <x v="0"/>
    <s v="OC: T&amp;S DOM TRP - WITHOUT OPR CAR RENTAL          "/>
    <n v="0"/>
    <n v="0"/>
    <n v="0"/>
    <n v="0"/>
    <s v="P  "/>
    <n v="0"/>
    <s v="9"/>
    <s v="9501"/>
    <s v="2"/>
    <s v="230"/>
  </r>
  <r>
    <s v="9501230583026MRCZZ11"/>
    <s v="9501"/>
    <n v="9501"/>
    <x v="12"/>
    <x v="0"/>
    <s v="OC: T&amp;S DOM PUB TRP - AIR TRANSPORT               "/>
    <n v="0"/>
    <n v="0"/>
    <n v="0"/>
    <n v="0"/>
    <s v="P  "/>
    <n v="0"/>
    <s v="9"/>
    <s v="9501"/>
    <s v="2"/>
    <s v="230"/>
  </r>
  <r>
    <s v="9501230610026MRCZZ11"/>
    <s v="9501"/>
    <n v="9501"/>
    <x v="12"/>
    <x v="0"/>
    <s v="OC: UNIFORM &amp; PROTECTIVE CLOTHING                 "/>
    <n v="0"/>
    <n v="0"/>
    <n v="0"/>
    <n v="0"/>
    <s v="P  "/>
    <n v="0"/>
    <s v="9"/>
    <s v="9501"/>
    <s v="2"/>
    <s v="230"/>
  </r>
  <r>
    <s v="9501232360026MRCZZ11"/>
    <s v="9501"/>
    <n v="9501"/>
    <x v="12"/>
    <x v="0"/>
    <s v="INVENTORY - MATERIALS &amp; SUPPLIES                  "/>
    <n v="0"/>
    <n v="0"/>
    <n v="0"/>
    <n v="0"/>
    <s v="P  "/>
    <n v="0"/>
    <s v="9"/>
    <s v="9501"/>
    <s v="2"/>
    <s v="232"/>
  </r>
  <r>
    <s v="9501232360N26MRCZZ11"/>
    <s v="9501"/>
    <n v="9501"/>
    <x v="12"/>
    <x v="0"/>
    <s v="INVENTORY - MATERIALS &amp; SUPPLIES(GENERAL          "/>
    <n v="0"/>
    <n v="0"/>
    <n v="0"/>
    <n v="0"/>
    <s v="P  "/>
    <n v="0"/>
    <s v="9"/>
    <s v="9501"/>
    <s v="2"/>
    <s v="232"/>
  </r>
  <r>
    <s v="9501259286026MRCZZ11"/>
    <s v="9501"/>
    <n v="9501"/>
    <x v="12"/>
    <x v="0"/>
    <s v="NON PROF: SPORT COUNCILS                          "/>
    <n v="0"/>
    <n v="2387700"/>
    <n v="0"/>
    <n v="2387700"/>
    <s v="P  "/>
    <n v="0"/>
    <s v="9"/>
    <s v="9501"/>
    <s v="2"/>
    <s v="259"/>
  </r>
  <r>
    <s v="9501272060026MRCZZ11"/>
    <s v="9501"/>
    <n v="9501"/>
    <x v="12"/>
    <x v="0"/>
    <s v="DEPRECIATION COMPUTER EQUIPMENT                   "/>
    <n v="0"/>
    <n v="0"/>
    <n v="0"/>
    <n v="0"/>
    <s v="P  "/>
    <n v="0"/>
    <s v="9"/>
    <s v="9501"/>
    <s v="2"/>
    <s v="272"/>
  </r>
  <r>
    <s v="9501272150026MRCZZ11"/>
    <s v="9501"/>
    <n v="9501"/>
    <x v="12"/>
    <x v="0"/>
    <s v="DEPRECIATION FURNITURE &amp; OFFICE EQUIPM            "/>
    <n v="0"/>
    <n v="0"/>
    <n v="0"/>
    <n v="0"/>
    <s v="P  "/>
    <n v="0"/>
    <s v="9"/>
    <s v="9501"/>
    <s v="2"/>
    <s v="272"/>
  </r>
  <r>
    <s v="9501272242026MRCZZ11"/>
    <s v="9501"/>
    <n v="9501"/>
    <x v="12"/>
    <x v="0"/>
    <s v="DEPRECIATION ELEC POWER PLANTS                    "/>
    <n v="0"/>
    <n v="0"/>
    <n v="0"/>
    <n v="0"/>
    <s v="P  "/>
    <n v="0"/>
    <s v="9"/>
    <s v="9501"/>
    <s v="2"/>
    <s v="272"/>
  </r>
  <r>
    <s v="9501272243026MRCZZ11"/>
    <s v="9501"/>
    <n v="9501"/>
    <x v="12"/>
    <x v="0"/>
    <s v="DEPRECIATION ELEC HV SUBSTATIONS                  "/>
    <n v="0"/>
    <n v="0"/>
    <n v="0"/>
    <n v="0"/>
    <s v="P  "/>
    <n v="0"/>
    <s v="9"/>
    <s v="9501"/>
    <s v="2"/>
    <s v="272"/>
  </r>
  <r>
    <s v="9501272244026MRCZZ11"/>
    <s v="9501"/>
    <n v="9501"/>
    <x v="12"/>
    <x v="0"/>
    <s v="DEPRECIATION ELEC HV SWITCHING STATIONS           "/>
    <n v="0"/>
    <n v="0"/>
    <n v="0"/>
    <n v="0"/>
    <s v="P  "/>
    <n v="0"/>
    <s v="9"/>
    <s v="9501"/>
    <s v="2"/>
    <s v="272"/>
  </r>
  <r>
    <s v="9501272245026MRCZZ11"/>
    <s v="9501"/>
    <n v="9501"/>
    <x v="12"/>
    <x v="0"/>
    <s v="DEPRECIATION ELEC HV TRANSM CONDUCTORS            "/>
    <n v="0"/>
    <n v="0"/>
    <n v="0"/>
    <n v="0"/>
    <s v="P  "/>
    <n v="0"/>
    <s v="9"/>
    <s v="9501"/>
    <s v="2"/>
    <s v="272"/>
  </r>
  <r>
    <s v="9501272246026MRCZZ11"/>
    <s v="9501"/>
    <n v="9501"/>
    <x v="12"/>
    <x v="0"/>
    <s v="DEPRECIATION ELEC MV SUBSTATIONS                  "/>
    <n v="0"/>
    <n v="0"/>
    <n v="0"/>
    <n v="0"/>
    <s v="P  "/>
    <n v="0"/>
    <s v="9"/>
    <s v="9501"/>
    <s v="2"/>
    <s v="272"/>
  </r>
  <r>
    <s v="9501272247026MRCZZ11"/>
    <s v="9501"/>
    <n v="9501"/>
    <x v="12"/>
    <x v="0"/>
    <s v="DEPRECIATION ELEC MV SWITCHING STATIONS           "/>
    <n v="0"/>
    <n v="0"/>
    <n v="0"/>
    <n v="0"/>
    <s v="P  "/>
    <n v="0"/>
    <s v="9"/>
    <s v="9501"/>
    <s v="2"/>
    <s v="272"/>
  </r>
  <r>
    <s v="9501272248026MRCZZ11"/>
    <s v="9501"/>
    <n v="9501"/>
    <x v="12"/>
    <x v="0"/>
    <s v="DEPRECIATION ELEC MV NETWORKS                     "/>
    <n v="0"/>
    <n v="0"/>
    <n v="0"/>
    <n v="0"/>
    <s v="P  "/>
    <n v="0"/>
    <s v="9"/>
    <s v="9501"/>
    <s v="2"/>
    <s v="272"/>
  </r>
  <r>
    <s v="9501272249026MRCZZ11"/>
    <s v="9501"/>
    <n v="9501"/>
    <x v="12"/>
    <x v="0"/>
    <s v="DEPRECIATION ELEC LV NETWORKS                     "/>
    <n v="0"/>
    <n v="0"/>
    <n v="0"/>
    <n v="0"/>
    <s v="P  "/>
    <n v="0"/>
    <s v="9"/>
    <s v="9501"/>
    <s v="2"/>
    <s v="272"/>
  </r>
  <r>
    <s v="9501272250026MRCZZ11"/>
    <s v="9501"/>
    <n v="9501"/>
    <x v="12"/>
    <x v="0"/>
    <s v="DEPRECIATION ELEC CAPITAL SPARES                  "/>
    <n v="0"/>
    <n v="0"/>
    <n v="0"/>
    <n v="0"/>
    <s v="P  "/>
    <n v="0"/>
    <s v="9"/>
    <s v="9501"/>
    <s v="2"/>
    <s v="272"/>
  </r>
  <r>
    <s v="9501272360026MRCZZ11"/>
    <s v="9501"/>
    <n v="9501"/>
    <x v="12"/>
    <x v="0"/>
    <s v="DEPRECIATION  MACHINERY &amp; EQUIPMENT               "/>
    <n v="0"/>
    <n v="0"/>
    <n v="0"/>
    <n v="0"/>
    <s v="P  "/>
    <n v="0"/>
    <s v="9"/>
    <s v="9501"/>
    <s v="2"/>
    <s v="272"/>
  </r>
  <r>
    <s v="9501395023026MRC1L11"/>
    <s v="9501"/>
    <n v="9501"/>
    <x v="12"/>
    <x v="1"/>
    <s v="DPT CHG INSURANCE FEES                            "/>
    <n v="0"/>
    <n v="0"/>
    <n v="0"/>
    <n v="0"/>
    <s v="P  "/>
    <n v="0"/>
    <s v="9"/>
    <s v="9501"/>
    <s v="3"/>
    <s v="395"/>
  </r>
  <r>
    <s v="95013996050ZZZZZZZ11"/>
    <s v="9501"/>
    <n v="9501"/>
    <x v="12"/>
    <x v="1"/>
    <s v="TRF TO ACC SURPLUS DEFICIT                        "/>
    <n v="0"/>
    <n v="0"/>
    <n v="-5391739.7800000003"/>
    <n v="-5391739.7800000003"/>
    <s v="P  "/>
    <n v="0"/>
    <s v="9"/>
    <s v="9501"/>
    <s v="3"/>
    <s v="399"/>
  </r>
  <r>
    <s v="95013996100ZZZZZZZ11"/>
    <s v="9501"/>
    <n v="9501"/>
    <x v="12"/>
    <x v="1"/>
    <s v="TRF FROM ACC SURPLUS DEFICIT                      "/>
    <n v="0"/>
    <n v="0"/>
    <n v="0"/>
    <n v="0"/>
    <s v="P  "/>
    <n v="0"/>
    <s v="9"/>
    <s v="9501"/>
    <s v="3"/>
    <s v="399"/>
  </r>
  <r>
    <s v="95018100010ZZZZZZZ11"/>
    <s v="9501"/>
    <n v="9501"/>
    <x v="12"/>
    <x v="2"/>
    <s v="ACC SUR/(DEF): OPENING BALANCE                    "/>
    <n v="4873974.21"/>
    <n v="0"/>
    <n v="0"/>
    <n v="4873974.21"/>
    <s v="GP "/>
    <n v="0"/>
    <s v="9"/>
    <s v="9501"/>
    <s v="8"/>
    <s v="810"/>
  </r>
  <r>
    <s v="95018100020ZZZZZZZ11"/>
    <s v="9501"/>
    <n v="9501"/>
    <x v="12"/>
    <x v="2"/>
    <s v="ACC SUR/(DEF): CHANGES IN ACC POLICY              "/>
    <n v="0"/>
    <n v="0"/>
    <n v="0"/>
    <n v="0"/>
    <s v="GP "/>
    <n v="0"/>
    <s v="9"/>
    <s v="9501"/>
    <s v="8"/>
    <s v="810"/>
  </r>
  <r>
    <s v="95018100030ZZZZZZZ11"/>
    <s v="9501"/>
    <n v="9501"/>
    <x v="12"/>
    <x v="2"/>
    <s v="ACC SUR/(DEF): CORREC PRIOR PERIOD ERROR          "/>
    <n v="0"/>
    <n v="0"/>
    <n v="0"/>
    <n v="0"/>
    <s v="GP "/>
    <n v="0"/>
    <s v="9"/>
    <s v="9501"/>
    <s v="8"/>
    <s v="810"/>
  </r>
  <r>
    <s v="95018100040ZZZZZZZ11"/>
    <s v="9501"/>
    <n v="9501"/>
    <x v="12"/>
    <x v="2"/>
    <s v="ACC SUR/(DEF): TRF TO/FROM ACCUM SURPLUS          "/>
    <n v="0"/>
    <n v="5391739.7800000003"/>
    <n v="0"/>
    <n v="5391739.7800000003"/>
    <s v="GP "/>
    <n v="0"/>
    <s v="9"/>
    <s v="9501"/>
    <s v="8"/>
    <s v="810"/>
  </r>
  <r>
    <s v="95018100050ZZZZZZZ11"/>
    <s v="9501"/>
    <n v="9501"/>
    <x v="12"/>
    <x v="2"/>
    <s v="ACC SUR/(DEF): TRF TO/FROM RESERVES               "/>
    <n v="0"/>
    <n v="0"/>
    <n v="0"/>
    <n v="0"/>
    <s v="GP "/>
    <n v="0"/>
    <s v="9"/>
    <s v="9501"/>
    <s v="8"/>
    <s v="810"/>
  </r>
  <r>
    <s v="95018100060ZZZZZZZ11"/>
    <s v="9501"/>
    <n v="9501"/>
    <x v="12"/>
    <x v="2"/>
    <s v="ACC SUR/(DEF): DEPRECIATION OFFSETS               "/>
    <n v="0"/>
    <n v="0"/>
    <n v="0"/>
    <n v="0"/>
    <s v="GP "/>
    <n v="0"/>
    <s v="9"/>
    <s v="9501"/>
    <s v="8"/>
    <s v="810"/>
  </r>
  <r>
    <s v="9511211001026MRCZZ11"/>
    <s v="9511"/>
    <n v="9511"/>
    <x v="12"/>
    <x v="0"/>
    <s v="MS: SAL &amp; ALL: BASIC SALARY &amp; WAGES               "/>
    <n v="0"/>
    <n v="2495207.41"/>
    <n v="0"/>
    <n v="2495207.41"/>
    <s v="P  "/>
    <n v="3145930"/>
    <s v="9"/>
    <s v="9511"/>
    <s v="2"/>
    <s v="211"/>
  </r>
  <r>
    <s v="9511211010026MRCZZ11"/>
    <s v="9511"/>
    <n v="9511"/>
    <x v="12"/>
    <x v="0"/>
    <s v="MS: SAL &amp; ALL: PERFORMANCE BASED BONUSES          "/>
    <n v="0"/>
    <n v="0"/>
    <n v="0"/>
    <n v="0"/>
    <s v="P  "/>
    <n v="0"/>
    <s v="9"/>
    <s v="9511"/>
    <s v="2"/>
    <s v="211"/>
  </r>
  <r>
    <s v="9511211022026MRCZZ11"/>
    <s v="9511"/>
    <n v="9511"/>
    <x v="12"/>
    <x v="0"/>
    <s v="MS: ALL - CELLULAR &amp; TELEPHONE                    "/>
    <n v="0"/>
    <n v="12000"/>
    <n v="0"/>
    <n v="12000"/>
    <s v="P  "/>
    <n v="12000"/>
    <s v="9"/>
    <s v="9511"/>
    <s v="2"/>
    <s v="211"/>
  </r>
  <r>
    <s v="9511211034026MRCZZ11"/>
    <s v="9511"/>
    <n v="9511"/>
    <x v="12"/>
    <x v="0"/>
    <s v="MS: ALL - TRAVEL OR MOTOR VEHICLE                 "/>
    <n v="0"/>
    <n v="276000"/>
    <n v="0"/>
    <n v="276000"/>
    <s v="P  "/>
    <n v="22548"/>
    <s v="9"/>
    <s v="9511"/>
    <s v="2"/>
    <s v="211"/>
  </r>
  <r>
    <s v="9511211044026MRCZZ11"/>
    <s v="9511"/>
    <n v="9511"/>
    <x v="12"/>
    <x v="0"/>
    <s v="MS: SRB - ACTING ALLOWANCE                        "/>
    <n v="0"/>
    <n v="0"/>
    <n v="0"/>
    <n v="0"/>
    <s v="P  "/>
    <n v="0"/>
    <s v="9"/>
    <s v="9511"/>
    <s v="2"/>
    <s v="211"/>
  </r>
  <r>
    <s v="9511211046026MRCZZ11"/>
    <s v="9511"/>
    <n v="9511"/>
    <x v="12"/>
    <x v="0"/>
    <s v="MS: SRB - ANNUAL BONUS                            "/>
    <n v="0"/>
    <n v="97407.2"/>
    <n v="0"/>
    <n v="97407.2"/>
    <s v="P  "/>
    <n v="0"/>
    <s v="9"/>
    <s v="9511"/>
    <s v="2"/>
    <s v="211"/>
  </r>
  <r>
    <s v="9511211050026MRCZZ11"/>
    <s v="9511"/>
    <n v="9511"/>
    <x v="12"/>
    <x v="0"/>
    <s v="MS: SRB - LONG SERVICE AWARD                      "/>
    <n v="0"/>
    <n v="0"/>
    <n v="0"/>
    <n v="0"/>
    <s v="P  "/>
    <n v="0"/>
    <s v="9"/>
    <s v="9511"/>
    <s v="2"/>
    <s v="211"/>
  </r>
  <r>
    <s v="9511213001026MRCZZ11"/>
    <s v="9511"/>
    <n v="9511"/>
    <x v="12"/>
    <x v="0"/>
    <s v="MS: SOC CONTR - BARGAINING COUNCIL                "/>
    <n v="0"/>
    <n v="315"/>
    <n v="0"/>
    <n v="315"/>
    <s v="P  "/>
    <n v="318"/>
    <s v="9"/>
    <s v="9511"/>
    <s v="2"/>
    <s v="213"/>
  </r>
  <r>
    <s v="9511213010026MRCZZ11"/>
    <s v="9511"/>
    <n v="9511"/>
    <x v="12"/>
    <x v="0"/>
    <s v="MS: SOC CONTR - GROUP LIFE INSURANCE              "/>
    <n v="0"/>
    <n v="24654.61"/>
    <n v="0"/>
    <n v="25211.11"/>
    <s v="P  "/>
    <n v="6360"/>
    <s v="9"/>
    <s v="9511"/>
    <s v="2"/>
    <s v="213"/>
  </r>
  <r>
    <s v="9511213020026MRCZZ11"/>
    <s v="9511"/>
    <n v="9511"/>
    <x v="12"/>
    <x v="0"/>
    <s v="MS: SOC CONTR - MEDICAL                           "/>
    <n v="0"/>
    <n v="81636.36"/>
    <n v="0"/>
    <n v="81636.36"/>
    <s v="P  "/>
    <n v="99858"/>
    <s v="9"/>
    <s v="9511"/>
    <s v="2"/>
    <s v="213"/>
  </r>
  <r>
    <s v="9511213030026MRCZZ11"/>
    <s v="9511"/>
    <n v="9511"/>
    <x v="12"/>
    <x v="0"/>
    <s v="MS: SOC CONTR - PENSION                           "/>
    <n v="0"/>
    <n v="273687.67"/>
    <n v="0"/>
    <n v="273687.67"/>
    <s v="P  "/>
    <n v="266957"/>
    <s v="9"/>
    <s v="9511"/>
    <s v="2"/>
    <s v="213"/>
  </r>
  <r>
    <s v="9511213040026MRCZZ11"/>
    <s v="9511"/>
    <n v="9511"/>
    <x v="12"/>
    <x v="0"/>
    <s v="MS: SOC CONTR - UNEMPLOYMENT INSUR FUND           "/>
    <n v="0"/>
    <n v="5353.92"/>
    <n v="0"/>
    <n v="5353.92"/>
    <s v="P  "/>
    <n v="5739"/>
    <s v="9"/>
    <s v="9511"/>
    <s v="2"/>
    <s v="213"/>
  </r>
  <r>
    <s v="9511230541026MRCZZ11"/>
    <s v="9511"/>
    <n v="9511"/>
    <x v="12"/>
    <x v="0"/>
    <s v="OC: SKILLS DEVELOPMENT FUND LEVY                  "/>
    <n v="0"/>
    <n v="27636.720000000001"/>
    <n v="0"/>
    <n v="27636.240000000002"/>
    <s v="P  "/>
    <n v="31459"/>
    <s v="9"/>
    <s v="9511"/>
    <s v="2"/>
    <s v="230"/>
  </r>
  <r>
    <s v="9511230576026MRCZZ11"/>
    <s v="9511"/>
    <n v="9511"/>
    <x v="12"/>
    <x v="0"/>
    <s v="OC: T&amp;S DOM - ACCOMMODATION                       "/>
    <n v="0"/>
    <n v="0"/>
    <n v="0"/>
    <n v="0"/>
    <s v="P  "/>
    <n v="0"/>
    <s v="9"/>
    <s v="9511"/>
    <s v="2"/>
    <s v="230"/>
  </r>
  <r>
    <s v="9511230577026MRCZZ11"/>
    <s v="9511"/>
    <n v="9511"/>
    <x v="12"/>
    <x v="0"/>
    <s v="OC: T&amp;S DOM - DAILY ALLOWANCE                     "/>
    <n v="0"/>
    <n v="0"/>
    <n v="0"/>
    <n v="0"/>
    <s v="P  "/>
    <n v="0"/>
    <s v="9"/>
    <s v="9511"/>
    <s v="2"/>
    <s v="230"/>
  </r>
  <r>
    <s v="9511230578026MRCZZ11"/>
    <s v="9511"/>
    <n v="9511"/>
    <x v="12"/>
    <x v="0"/>
    <s v="OC: T&amp;S DOM - FOOD &amp; BEVERAGE (SERVED)            "/>
    <n v="0"/>
    <n v="0"/>
    <n v="0"/>
    <n v="0"/>
    <s v="P  "/>
    <n v="0"/>
    <s v="9"/>
    <s v="9511"/>
    <s v="2"/>
    <s v="230"/>
  </r>
  <r>
    <s v="9511230580026MRCZZ11"/>
    <s v="9511"/>
    <n v="9511"/>
    <x v="12"/>
    <x v="0"/>
    <s v="OC: T&amp;S DOM TRP - WITHOUT OPR CAR RENTAL          "/>
    <n v="0"/>
    <n v="0"/>
    <n v="0"/>
    <n v="0"/>
    <s v="P  "/>
    <n v="0"/>
    <s v="9"/>
    <s v="9511"/>
    <s v="2"/>
    <s v="230"/>
  </r>
  <r>
    <s v="9511230583026MRCZZ11"/>
    <s v="9511"/>
    <n v="9511"/>
    <x v="12"/>
    <x v="0"/>
    <s v="OC: T&amp;S DOM PUB TRP - AIR TRANSPORT               "/>
    <n v="0"/>
    <n v="0"/>
    <n v="0"/>
    <n v="0"/>
    <s v="P  "/>
    <n v="0"/>
    <s v="9"/>
    <s v="9511"/>
    <s v="2"/>
    <s v="230"/>
  </r>
  <r>
    <s v="9511395002026MRC1211"/>
    <s v="9511"/>
    <n v="9511"/>
    <x v="12"/>
    <x v="1"/>
    <s v="DPT CHG - VEHICLE RENTAL                          "/>
    <n v="0"/>
    <n v="18900"/>
    <n v="0"/>
    <n v="18900"/>
    <s v="P  "/>
    <n v="0"/>
    <s v="9"/>
    <s v="9511"/>
    <s v="3"/>
    <s v="395"/>
  </r>
  <r>
    <s v="9511395017026MRC1H11"/>
    <s v="9511"/>
    <n v="9511"/>
    <x v="12"/>
    <x v="1"/>
    <s v="DPT CHG - FUEL RECHARGE                           "/>
    <n v="0"/>
    <n v="7590.38"/>
    <n v="0"/>
    <n v="7590.38"/>
    <s v="P  "/>
    <n v="0"/>
    <s v="9"/>
    <s v="9511"/>
    <s v="3"/>
    <s v="395"/>
  </r>
  <r>
    <s v="9511395030026MRC1T11"/>
    <s v="9511"/>
    <n v="9511"/>
    <x v="12"/>
    <x v="1"/>
    <s v="DPT CHG LEGAL SERVICES                            "/>
    <n v="0"/>
    <n v="0"/>
    <n v="0"/>
    <n v="0"/>
    <s v="P  "/>
    <n v="2000000"/>
    <s v="9"/>
    <s v="9511"/>
    <s v="3"/>
    <s v="395"/>
  </r>
  <r>
    <s v="95113996050ZZZZZZZ11"/>
    <s v="9511"/>
    <n v="9511"/>
    <x v="12"/>
    <x v="1"/>
    <s v="TRF TO ACC SURPLUS DEFICIT                        "/>
    <n v="0"/>
    <n v="0"/>
    <n v="-3054075.42"/>
    <n v="-3054075.42"/>
    <s v="P  "/>
    <n v="0"/>
    <s v="9"/>
    <s v="9511"/>
    <s v="3"/>
    <s v="399"/>
  </r>
  <r>
    <s v="95113996100ZZZZZZZ11"/>
    <s v="9511"/>
    <n v="9511"/>
    <x v="12"/>
    <x v="1"/>
    <s v="TRF FROM ACC SURPLUS DEFICIT                      "/>
    <n v="0"/>
    <n v="0"/>
    <n v="0"/>
    <n v="0"/>
    <s v="P  "/>
    <n v="0"/>
    <s v="9"/>
    <s v="9511"/>
    <s v="3"/>
    <s v="399"/>
  </r>
  <r>
    <s v="95118100010ZZZZZZZ11"/>
    <s v="9511"/>
    <n v="9511"/>
    <x v="12"/>
    <x v="2"/>
    <s v="ACC SUR/(DEF): OPENING BALANCE                    "/>
    <n v="3161420.52"/>
    <n v="0"/>
    <n v="0"/>
    <n v="3161420.52"/>
    <s v="GP "/>
    <n v="0"/>
    <s v="9"/>
    <s v="9511"/>
    <s v="8"/>
    <s v="810"/>
  </r>
  <r>
    <s v="95118100020ZZZZZZZ11"/>
    <s v="9511"/>
    <n v="9511"/>
    <x v="12"/>
    <x v="2"/>
    <s v="ACC SUR/(DEF): CHANGES IN ACC POLICY              "/>
    <n v="0"/>
    <n v="0"/>
    <n v="0"/>
    <n v="0"/>
    <s v="GP "/>
    <n v="0"/>
    <s v="9"/>
    <s v="9511"/>
    <s v="8"/>
    <s v="810"/>
  </r>
  <r>
    <s v="95118100030ZZZZZZZ11"/>
    <s v="9511"/>
    <n v="9511"/>
    <x v="12"/>
    <x v="2"/>
    <s v="ACC SUR/(DEF): CORREC PRIOR PERIOD ERROR          "/>
    <n v="0"/>
    <n v="0"/>
    <n v="0"/>
    <n v="0"/>
    <s v="GP "/>
    <n v="0"/>
    <s v="9"/>
    <s v="9511"/>
    <s v="8"/>
    <s v="810"/>
  </r>
  <r>
    <s v="95118100040ZZZZZZZ11"/>
    <s v="9511"/>
    <n v="9511"/>
    <x v="12"/>
    <x v="2"/>
    <s v="ACC SUR/(DEF): TRF TO/FROM ACCUM SURPLUS          "/>
    <n v="0"/>
    <n v="3054075.42"/>
    <n v="0"/>
    <n v="3054075.42"/>
    <s v="GP "/>
    <n v="0"/>
    <s v="9"/>
    <s v="9511"/>
    <s v="8"/>
    <s v="810"/>
  </r>
  <r>
    <s v="95118100050ZZZZZZZ11"/>
    <s v="9511"/>
    <n v="9511"/>
    <x v="12"/>
    <x v="2"/>
    <s v="ACC SUR/(DEF): TRF TO/FROM RESERVES               "/>
    <n v="0"/>
    <n v="0"/>
    <n v="0"/>
    <n v="0"/>
    <s v="GP "/>
    <n v="0"/>
    <s v="9"/>
    <s v="9511"/>
    <s v="8"/>
    <s v="810"/>
  </r>
  <r>
    <s v="95118100060ZZZZZZZ11"/>
    <s v="9511"/>
    <n v="9511"/>
    <x v="12"/>
    <x v="2"/>
    <s v="ACC SUR/(DEF): DEPRECIATION OFFSETS               "/>
    <n v="0"/>
    <n v="0"/>
    <n v="0"/>
    <n v="0"/>
    <s v="GP "/>
    <n v="0"/>
    <s v="9"/>
    <s v="9511"/>
    <s v="8"/>
    <s v="810"/>
  </r>
  <r>
    <s v="9512211001026MRCZZ11"/>
    <s v="9512"/>
    <n v="9512"/>
    <x v="12"/>
    <x v="0"/>
    <s v="MS: SAL &amp; ALL: BASIC SALARY &amp; WAGES               "/>
    <n v="0"/>
    <n v="1415771.99"/>
    <n v="0"/>
    <n v="1415771.99"/>
    <s v="P  "/>
    <n v="1418398"/>
    <s v="9"/>
    <s v="9512"/>
    <s v="2"/>
    <s v="211"/>
  </r>
  <r>
    <s v="9512211022026MRCZZ11"/>
    <s v="9512"/>
    <n v="9512"/>
    <x v="12"/>
    <x v="0"/>
    <s v="MS: ALL - CELLULAR &amp; TELEPHONE                    "/>
    <n v="0"/>
    <n v="7200"/>
    <n v="0"/>
    <n v="7200"/>
    <s v="P  "/>
    <n v="7200"/>
    <s v="9"/>
    <s v="9512"/>
    <s v="2"/>
    <s v="211"/>
  </r>
  <r>
    <s v="9512211026026MRCZZ11"/>
    <s v="9512"/>
    <n v="9512"/>
    <x v="12"/>
    <x v="0"/>
    <s v="MS: HB &amp; INC: HOUSING BENEFITS                    "/>
    <n v="0"/>
    <n v="20456.88"/>
    <n v="0"/>
    <n v="20456.88"/>
    <s v="P  "/>
    <n v="20496"/>
    <s v="9"/>
    <s v="9512"/>
    <s v="2"/>
    <s v="211"/>
  </r>
  <r>
    <s v="9512211034026MRCZZ11"/>
    <s v="9512"/>
    <n v="9512"/>
    <x v="12"/>
    <x v="0"/>
    <s v="MS: ALL - TRAVEL OR MOTOR VEHICLE                 "/>
    <n v="0"/>
    <n v="476608.62"/>
    <n v="0"/>
    <n v="476899.33"/>
    <s v="P  "/>
    <n v="33742"/>
    <s v="9"/>
    <s v="9512"/>
    <s v="2"/>
    <s v="211"/>
  </r>
  <r>
    <s v="9512211034026MRCZZ20"/>
    <s v="9512"/>
    <n v="9512"/>
    <x v="12"/>
    <x v="0"/>
    <s v="MS: ALL - TRAVEL OR MOTOR VEHICLE                 "/>
    <n v="0"/>
    <n v="0.01"/>
    <n v="0"/>
    <n v="0.01"/>
    <s v="P  "/>
    <n v="6326"/>
    <s v="9"/>
    <s v="9512"/>
    <s v="2"/>
    <s v="211"/>
  </r>
  <r>
    <s v="9512211036026MRCZZ11"/>
    <s v="9512"/>
    <n v="9512"/>
    <x v="12"/>
    <x v="0"/>
    <s v="MS: OVERTIME - NON STRUCTURED                     "/>
    <n v="0"/>
    <n v="0"/>
    <n v="0"/>
    <n v="0"/>
    <s v="P  "/>
    <n v="0"/>
    <s v="9"/>
    <s v="9512"/>
    <s v="2"/>
    <s v="211"/>
  </r>
  <r>
    <s v="9512211036026MRCZZ20"/>
    <s v="9512"/>
    <n v="9512"/>
    <x v="12"/>
    <x v="0"/>
    <s v="MS: OVERTIME - NON STRUCTURED                     "/>
    <n v="0"/>
    <n v="0"/>
    <n v="-0.01"/>
    <n v="-0.01"/>
    <s v="P  "/>
    <n v="5317"/>
    <s v="9"/>
    <s v="9512"/>
    <s v="2"/>
    <s v="211"/>
  </r>
  <r>
    <s v="9512211046026MRCZZ11"/>
    <s v="9512"/>
    <n v="9512"/>
    <x v="12"/>
    <x v="0"/>
    <s v="MS: SRB - ANNUAL BONUS                            "/>
    <n v="0"/>
    <n v="117981"/>
    <n v="0"/>
    <n v="117981"/>
    <s v="P  "/>
    <n v="0"/>
    <s v="9"/>
    <s v="9512"/>
    <s v="2"/>
    <s v="211"/>
  </r>
  <r>
    <s v="9512211050026MRCZZ11"/>
    <s v="9512"/>
    <n v="9512"/>
    <x v="12"/>
    <x v="0"/>
    <s v="MS: SRB - LONG SERVICE AWARD                      "/>
    <n v="0"/>
    <n v="20665.439999999999"/>
    <n v="0"/>
    <n v="20665.439999999999"/>
    <s v="P  "/>
    <n v="0"/>
    <s v="9"/>
    <s v="9512"/>
    <s v="2"/>
    <s v="211"/>
  </r>
  <r>
    <s v="9512213001026MRCZZ11"/>
    <s v="9512"/>
    <n v="9512"/>
    <x v="12"/>
    <x v="0"/>
    <s v="MS: SOC CONTR - BARGAINING COUNCIL                "/>
    <n v="0"/>
    <n v="315"/>
    <n v="0"/>
    <n v="315"/>
    <s v="P  "/>
    <n v="318"/>
    <s v="9"/>
    <s v="9512"/>
    <s v="2"/>
    <s v="213"/>
  </r>
  <r>
    <s v="9512213010026MRCZZ11"/>
    <s v="9512"/>
    <n v="9512"/>
    <x v="12"/>
    <x v="0"/>
    <s v="MS: SOC CONTR - GROUP LIFE INSURANCE              "/>
    <n v="0"/>
    <n v="20758.759999999998"/>
    <n v="0"/>
    <n v="22662.22"/>
    <s v="P  "/>
    <n v="22612"/>
    <s v="9"/>
    <s v="9512"/>
    <s v="2"/>
    <s v="213"/>
  </r>
  <r>
    <s v="9512213020026MRCZZ11"/>
    <s v="9512"/>
    <n v="9512"/>
    <x v="12"/>
    <x v="0"/>
    <s v="MS: SOC CONTR - MEDICAL                           "/>
    <n v="0"/>
    <n v="119119.94"/>
    <n v="0"/>
    <n v="119119.94"/>
    <s v="P  "/>
    <n v="119769"/>
    <s v="9"/>
    <s v="9512"/>
    <s v="2"/>
    <s v="213"/>
  </r>
  <r>
    <s v="9512213030026MRCZZ11"/>
    <s v="9512"/>
    <n v="9512"/>
    <x v="12"/>
    <x v="0"/>
    <s v="MS: SOC CONTR - PENSION                           "/>
    <n v="0"/>
    <n v="269830.81"/>
    <n v="0"/>
    <n v="269830.81"/>
    <s v="P  "/>
    <n v="227427"/>
    <s v="9"/>
    <s v="9512"/>
    <s v="2"/>
    <s v="213"/>
  </r>
  <r>
    <s v="9512213040026MRCZZ11"/>
    <s v="9512"/>
    <n v="9512"/>
    <x v="12"/>
    <x v="0"/>
    <s v="MS: SOC CONTR - UNEMPLOYMENT INSUR FUND           "/>
    <n v="0"/>
    <n v="5353.92"/>
    <n v="0"/>
    <n v="5353.92"/>
    <s v="P  "/>
    <n v="5739"/>
    <s v="9"/>
    <s v="9512"/>
    <s v="2"/>
    <s v="213"/>
  </r>
  <r>
    <s v="9512230451026MRCZZ11"/>
    <s v="9512"/>
    <n v="9512"/>
    <x v="12"/>
    <x v="0"/>
    <s v="OC: PRINTING &amp; PUBLICATIONS                       "/>
    <n v="0"/>
    <n v="0"/>
    <n v="0"/>
    <n v="0"/>
    <s v="P  "/>
    <n v="0"/>
    <s v="9"/>
    <s v="9512"/>
    <s v="2"/>
    <s v="230"/>
  </r>
  <r>
    <s v="9512230541026MRCZZ11"/>
    <s v="9512"/>
    <n v="9512"/>
    <x v="12"/>
    <x v="0"/>
    <s v="OC: SKILLS DEVELOPMENT FUND LEVY                  "/>
    <n v="0"/>
    <n v="20288.98"/>
    <n v="0"/>
    <n v="20307.11"/>
    <s v="P  "/>
    <n v="14184"/>
    <s v="9"/>
    <s v="9512"/>
    <s v="2"/>
    <s v="230"/>
  </r>
  <r>
    <s v="9512230576026MRCZZ11"/>
    <s v="9512"/>
    <n v="9512"/>
    <x v="12"/>
    <x v="0"/>
    <s v="OC: T&amp;S DOM - ACCOMMODATION                       "/>
    <n v="0"/>
    <n v="0"/>
    <n v="0"/>
    <n v="0"/>
    <s v="P  "/>
    <n v="0"/>
    <s v="9"/>
    <s v="9512"/>
    <s v="2"/>
    <s v="230"/>
  </r>
  <r>
    <s v="9512230577026MRCZZ11"/>
    <s v="9512"/>
    <n v="9512"/>
    <x v="12"/>
    <x v="0"/>
    <s v="OC: T&amp;S DOM - DAILY ALLOWANCE                     "/>
    <n v="0"/>
    <n v="0"/>
    <n v="0"/>
    <n v="0"/>
    <s v="P  "/>
    <n v="0"/>
    <s v="9"/>
    <s v="9512"/>
    <s v="2"/>
    <s v="230"/>
  </r>
  <r>
    <s v="9512230578026MRCZZ11"/>
    <s v="9512"/>
    <n v="9512"/>
    <x v="12"/>
    <x v="0"/>
    <s v="OC: T&amp;S DOM - FOOD &amp; BEVERAGE (SERVED)            "/>
    <n v="0"/>
    <n v="0"/>
    <n v="0"/>
    <n v="0"/>
    <s v="P  "/>
    <n v="0"/>
    <s v="9"/>
    <s v="9512"/>
    <s v="2"/>
    <s v="230"/>
  </r>
  <r>
    <s v="9512230580026MRCZZ11"/>
    <s v="9512"/>
    <n v="9512"/>
    <x v="12"/>
    <x v="0"/>
    <s v="OC: T&amp;S DOM TRP - WITHOUT OPR CAR RENTAL          "/>
    <n v="0"/>
    <n v="0"/>
    <n v="0"/>
    <n v="0"/>
    <s v="P  "/>
    <n v="0"/>
    <s v="9"/>
    <s v="9512"/>
    <s v="2"/>
    <s v="230"/>
  </r>
  <r>
    <s v="9512230583026MRCZZ11"/>
    <s v="9512"/>
    <n v="9512"/>
    <x v="12"/>
    <x v="0"/>
    <s v="OC: T&amp;S DOM PUB TRP - AIR TRANSPORT               "/>
    <n v="0"/>
    <n v="0"/>
    <n v="0"/>
    <n v="0"/>
    <s v="P  "/>
    <n v="0"/>
    <s v="9"/>
    <s v="9512"/>
    <s v="2"/>
    <s v="230"/>
  </r>
  <r>
    <s v="9512232360026MRCZZ11"/>
    <s v="9512"/>
    <n v="9512"/>
    <x v="12"/>
    <x v="0"/>
    <s v="INVENTORY - MATERIALS &amp; SUPPLIES                  "/>
    <n v="0"/>
    <n v="0"/>
    <n v="0"/>
    <n v="0"/>
    <s v="P  "/>
    <n v="0"/>
    <s v="9"/>
    <s v="9512"/>
    <s v="2"/>
    <s v="232"/>
  </r>
  <r>
    <s v="9512395002026MRC1211"/>
    <s v="9512"/>
    <n v="9512"/>
    <x v="12"/>
    <x v="1"/>
    <s v="DPT CHG - VEHICLE RENTAL                          "/>
    <n v="0"/>
    <n v="0"/>
    <n v="0"/>
    <n v="0"/>
    <s v="P  "/>
    <n v="0"/>
    <s v="9"/>
    <s v="9512"/>
    <s v="3"/>
    <s v="395"/>
  </r>
  <r>
    <s v="9512395017026MRC1H11"/>
    <s v="9512"/>
    <n v="9512"/>
    <x v="12"/>
    <x v="1"/>
    <s v="DPT CHG - FUEL RECHARGE                           "/>
    <n v="0"/>
    <n v="0"/>
    <n v="0"/>
    <n v="0"/>
    <s v="P  "/>
    <n v="0"/>
    <s v="9"/>
    <s v="9512"/>
    <s v="3"/>
    <s v="395"/>
  </r>
  <r>
    <s v="9512395023026MRC1L11"/>
    <s v="9512"/>
    <n v="9512"/>
    <x v="12"/>
    <x v="1"/>
    <s v="DPT CHG INSURANCE FEES                            "/>
    <n v="0"/>
    <n v="0"/>
    <n v="0"/>
    <n v="0"/>
    <s v="P  "/>
    <n v="0"/>
    <s v="9"/>
    <s v="9512"/>
    <s v="3"/>
    <s v="395"/>
  </r>
  <r>
    <s v="95123996050ZZZZZZZ11"/>
    <s v="9512"/>
    <n v="9512"/>
    <x v="12"/>
    <x v="1"/>
    <s v="TRF TO ACC SURPLUS DEFICIT                        "/>
    <n v="0"/>
    <n v="0"/>
    <n v="-2265390.3199999998"/>
    <n v="-2265390.3199999998"/>
    <s v="P  "/>
    <n v="0"/>
    <s v="9"/>
    <s v="9512"/>
    <s v="3"/>
    <s v="399"/>
  </r>
  <r>
    <s v="95123996100ZZZZZZZ11"/>
    <s v="9512"/>
    <n v="9512"/>
    <x v="12"/>
    <x v="1"/>
    <s v="TRF FROM ACC SURPLUS DEFICIT                      "/>
    <n v="0"/>
    <n v="0"/>
    <n v="0"/>
    <n v="0"/>
    <s v="P  "/>
    <n v="0"/>
    <s v="9"/>
    <s v="9512"/>
    <s v="3"/>
    <s v="399"/>
  </r>
  <r>
    <s v="95128100010ZZZZZZZ11"/>
    <s v="9512"/>
    <n v="9512"/>
    <x v="12"/>
    <x v="2"/>
    <s v="ACC SUR/(DEF): OPENING BALANCE                    "/>
    <n v="2346199.17"/>
    <n v="0"/>
    <n v="0"/>
    <n v="2346199.17"/>
    <s v="GP "/>
    <n v="0"/>
    <s v="9"/>
    <s v="9512"/>
    <s v="8"/>
    <s v="810"/>
  </r>
  <r>
    <s v="95128100020ZZZZZZZ11"/>
    <s v="9512"/>
    <n v="9512"/>
    <x v="12"/>
    <x v="2"/>
    <s v="ACC SUR/(DEF): CHANGES IN ACC POLICY              "/>
    <n v="0"/>
    <n v="0"/>
    <n v="0"/>
    <n v="0"/>
    <s v="GP "/>
    <n v="0"/>
    <s v="9"/>
    <s v="9512"/>
    <s v="8"/>
    <s v="810"/>
  </r>
  <r>
    <s v="95128100030ZZZZZZZ11"/>
    <s v="9512"/>
    <n v="9512"/>
    <x v="12"/>
    <x v="2"/>
    <s v="ACC SUR/(DEF): CORREC PRIOR PERIOD ERROR          "/>
    <n v="0"/>
    <n v="0"/>
    <n v="0"/>
    <n v="0"/>
    <s v="GP "/>
    <n v="0"/>
    <s v="9"/>
    <s v="9512"/>
    <s v="8"/>
    <s v="810"/>
  </r>
  <r>
    <s v="95128100040ZZZZZZZ11"/>
    <s v="9512"/>
    <n v="9512"/>
    <x v="12"/>
    <x v="2"/>
    <s v="ACC SUR/(DEF): TRF TO/FROM ACCUM SURPLUS          "/>
    <n v="0"/>
    <n v="2265390.3199999998"/>
    <n v="0"/>
    <n v="2265390.3199999998"/>
    <s v="GP "/>
    <n v="0"/>
    <s v="9"/>
    <s v="9512"/>
    <s v="8"/>
    <s v="810"/>
  </r>
  <r>
    <s v="95128100050ZZZZZZZ11"/>
    <s v="9512"/>
    <n v="9512"/>
    <x v="12"/>
    <x v="2"/>
    <s v="ACC SUR/(DEF): TRF TO/FROM RESERVES               "/>
    <n v="0"/>
    <n v="0"/>
    <n v="0"/>
    <n v="0"/>
    <s v="GP "/>
    <n v="0"/>
    <s v="9"/>
    <s v="9512"/>
    <s v="8"/>
    <s v="810"/>
  </r>
  <r>
    <s v="95128100060ZZZZZZZ11"/>
    <s v="9512"/>
    <n v="9512"/>
    <x v="12"/>
    <x v="2"/>
    <s v="ACC SUR/(DEF): DEPRECIATION OFFSETS               "/>
    <n v="0"/>
    <n v="0"/>
    <n v="0"/>
    <n v="0"/>
    <s v="GP "/>
    <n v="0"/>
    <s v="9"/>
    <s v="9512"/>
    <s v="8"/>
    <s v="810"/>
  </r>
  <r>
    <s v="9513211001026MRCZZ11"/>
    <s v="9513"/>
    <n v="9513"/>
    <x v="12"/>
    <x v="0"/>
    <s v="MS: SAL &amp; ALL: BASIC SALARY &amp; WAGES               "/>
    <n v="0"/>
    <n v="646787"/>
    <n v="0"/>
    <n v="646787"/>
    <s v="P  "/>
    <n v="670497"/>
    <s v="9"/>
    <s v="9513"/>
    <s v="2"/>
    <s v="211"/>
  </r>
  <r>
    <s v="9513211022026MRCZZ11"/>
    <s v="9513"/>
    <n v="9513"/>
    <x v="12"/>
    <x v="0"/>
    <s v="MS: ALL - CELLULAR &amp; TELEPHONE                    "/>
    <n v="0"/>
    <n v="3600"/>
    <n v="0"/>
    <n v="3600"/>
    <s v="P  "/>
    <n v="8400"/>
    <s v="9"/>
    <s v="9513"/>
    <s v="2"/>
    <s v="211"/>
  </r>
  <r>
    <s v="9513211030026MRCZZ11"/>
    <s v="9513"/>
    <n v="9513"/>
    <x v="12"/>
    <x v="0"/>
    <s v="MS: HB &amp; INC: RENTAL SUBSIDY                      "/>
    <n v="0"/>
    <n v="3000"/>
    <n v="0"/>
    <n v="3000"/>
    <s v="P  "/>
    <n v="0"/>
    <s v="9"/>
    <s v="9513"/>
    <s v="2"/>
    <s v="211"/>
  </r>
  <r>
    <s v="9513211034026MRCZZ11"/>
    <s v="9513"/>
    <n v="9513"/>
    <x v="12"/>
    <x v="0"/>
    <s v="MS: ALL - TRAVEL OR MOTOR VEHICLE                 "/>
    <n v="0"/>
    <n v="121229.45"/>
    <n v="0"/>
    <n v="147894.20000000001"/>
    <s v="P  "/>
    <n v="16797"/>
    <s v="9"/>
    <s v="9513"/>
    <s v="2"/>
    <s v="211"/>
  </r>
  <r>
    <s v="9513211034026MRCZZ20"/>
    <s v="9513"/>
    <n v="9513"/>
    <x v="12"/>
    <x v="0"/>
    <s v="MS: ALL - TRAVEL OR MOTOR VEHICLE                 "/>
    <n v="0"/>
    <n v="0.01"/>
    <n v="0"/>
    <n v="0.01"/>
    <s v="P  "/>
    <n v="1598"/>
    <s v="9"/>
    <s v="9513"/>
    <s v="2"/>
    <s v="211"/>
  </r>
  <r>
    <s v="9513211036026MRCZZ11"/>
    <s v="9513"/>
    <n v="9513"/>
    <x v="12"/>
    <x v="0"/>
    <s v="MS: OVERTIME - NON STRUCTURED                     "/>
    <n v="0"/>
    <n v="0"/>
    <n v="0"/>
    <n v="0"/>
    <s v="P  "/>
    <n v="0"/>
    <s v="9"/>
    <s v="9513"/>
    <s v="2"/>
    <s v="211"/>
  </r>
  <r>
    <s v="9513211036026MRCZZ20"/>
    <s v="9513"/>
    <n v="9513"/>
    <x v="12"/>
    <x v="0"/>
    <s v="MS: OVERTIME - NON STRUCTURED                     "/>
    <n v="0"/>
    <n v="0.01"/>
    <n v="0"/>
    <n v="0.01"/>
    <s v="P  "/>
    <n v="1343"/>
    <s v="9"/>
    <s v="9513"/>
    <s v="2"/>
    <s v="211"/>
  </r>
  <r>
    <s v="9513211044026MRCZZ11"/>
    <s v="9513"/>
    <n v="9513"/>
    <x v="12"/>
    <x v="0"/>
    <s v="MS: SRB - ACTING ALLOWANCE                        "/>
    <n v="0"/>
    <n v="131337"/>
    <n v="0"/>
    <n v="160523"/>
    <s v="P  "/>
    <n v="0"/>
    <s v="9"/>
    <s v="9513"/>
    <s v="2"/>
    <s v="211"/>
  </r>
  <r>
    <s v="9513211046026MRCZZ11"/>
    <s v="9513"/>
    <n v="9513"/>
    <x v="12"/>
    <x v="0"/>
    <s v="MS: SRB - ANNUAL BONUS                            "/>
    <n v="0"/>
    <n v="56729"/>
    <n v="0"/>
    <n v="56729"/>
    <s v="P  "/>
    <n v="0"/>
    <s v="9"/>
    <s v="9513"/>
    <s v="2"/>
    <s v="211"/>
  </r>
  <r>
    <s v="9513211050026MRCZZ11"/>
    <s v="9513"/>
    <n v="9513"/>
    <x v="12"/>
    <x v="0"/>
    <s v="MS: SRB - LONG SERVICE AWARD                      "/>
    <n v="0"/>
    <n v="11929.92"/>
    <n v="0"/>
    <n v="11929.92"/>
    <s v="P  "/>
    <n v="0"/>
    <s v="9"/>
    <s v="9513"/>
    <s v="2"/>
    <s v="211"/>
  </r>
  <r>
    <s v="9513213001026MRCZZ11"/>
    <s v="9513"/>
    <n v="9513"/>
    <x v="12"/>
    <x v="0"/>
    <s v="MS: SOC CONTR - BARGAINING COUNCIL                "/>
    <n v="0"/>
    <n v="201.24"/>
    <n v="0"/>
    <n v="201.24"/>
    <s v="P  "/>
    <n v="106"/>
    <s v="9"/>
    <s v="9513"/>
    <s v="2"/>
    <s v="213"/>
  </r>
  <r>
    <s v="9513213010026MRCZZ11"/>
    <s v="9513"/>
    <n v="9513"/>
    <x v="12"/>
    <x v="0"/>
    <s v="MS: SOC CONTR - GROUP LIFE INSURANCE              "/>
    <n v="0"/>
    <n v="4529.6400000000003"/>
    <n v="0"/>
    <n v="5295.45"/>
    <s v="P  "/>
    <n v="0"/>
    <s v="9"/>
    <s v="9513"/>
    <s v="2"/>
    <s v="213"/>
  </r>
  <r>
    <s v="9513213020026MRCZZ11"/>
    <s v="9513"/>
    <n v="9513"/>
    <x v="12"/>
    <x v="0"/>
    <s v="MS: SOC CONTR - MEDICAL                           "/>
    <n v="0"/>
    <n v="66724.52"/>
    <n v="0"/>
    <n v="66724.52"/>
    <s v="P  "/>
    <n v="35334"/>
    <s v="9"/>
    <s v="9513"/>
    <s v="2"/>
    <s v="213"/>
  </r>
  <r>
    <s v="9513213030026MRCZZ11"/>
    <s v="9513"/>
    <n v="9513"/>
    <x v="12"/>
    <x v="0"/>
    <s v="MS: SOC CONTR - PENSION                           "/>
    <n v="0"/>
    <n v="53893.42"/>
    <n v="0"/>
    <n v="53893.42"/>
    <s v="P  "/>
    <n v="121159"/>
    <s v="9"/>
    <s v="9513"/>
    <s v="2"/>
    <s v="213"/>
  </r>
  <r>
    <s v="9513213040026MRCZZ11"/>
    <s v="9513"/>
    <n v="9513"/>
    <x v="12"/>
    <x v="0"/>
    <s v="MS: SOC CONTR - UNEMPLOYMENT INSUR FUND           "/>
    <n v="0"/>
    <n v="3420.57"/>
    <n v="0"/>
    <n v="3420.57"/>
    <s v="P  "/>
    <n v="1913"/>
    <s v="9"/>
    <s v="9513"/>
    <s v="2"/>
    <s v="213"/>
  </r>
  <r>
    <s v="9513230541026MRCZZ11"/>
    <s v="9513"/>
    <n v="9513"/>
    <x v="12"/>
    <x v="0"/>
    <s v="OC: SKILLS DEVELOPMENT FUND LEVY                  "/>
    <n v="0"/>
    <n v="10153.030000000001"/>
    <n v="0"/>
    <n v="10656.37"/>
    <s v="P  "/>
    <n v="6705"/>
    <s v="9"/>
    <s v="9513"/>
    <s v="2"/>
    <s v="230"/>
  </r>
  <r>
    <s v="9513230576026MRCZZ11"/>
    <s v="9513"/>
    <n v="9513"/>
    <x v="12"/>
    <x v="0"/>
    <s v="OC: T&amp;S DOM - ACCOMMODATION                       "/>
    <n v="0"/>
    <n v="0"/>
    <n v="0"/>
    <n v="0"/>
    <s v="P  "/>
    <n v="0"/>
    <s v="9"/>
    <s v="9513"/>
    <s v="2"/>
    <s v="230"/>
  </r>
  <r>
    <s v="9513230577026MRCZZ11"/>
    <s v="9513"/>
    <n v="9513"/>
    <x v="12"/>
    <x v="0"/>
    <s v="OC: T&amp;S DOM - DAILY ALLOWANCE                     "/>
    <n v="0"/>
    <n v="0"/>
    <n v="0"/>
    <n v="0"/>
    <s v="P  "/>
    <n v="0"/>
    <s v="9"/>
    <s v="9513"/>
    <s v="2"/>
    <s v="230"/>
  </r>
  <r>
    <s v="9513230578026MRCZZ11"/>
    <s v="9513"/>
    <n v="9513"/>
    <x v="12"/>
    <x v="0"/>
    <s v="OC: T&amp;S DOM - FOOD &amp; BEVERAGE (SERVED)            "/>
    <n v="0"/>
    <n v="0"/>
    <n v="0"/>
    <n v="0"/>
    <s v="P  "/>
    <n v="0"/>
    <s v="9"/>
    <s v="9513"/>
    <s v="2"/>
    <s v="230"/>
  </r>
  <r>
    <s v="9513230580026MRCZZ11"/>
    <s v="9513"/>
    <n v="9513"/>
    <x v="12"/>
    <x v="0"/>
    <s v="OC: T&amp;S DOM TRP - WITHOUT OPR CAR RENTAL          "/>
    <n v="0"/>
    <n v="0"/>
    <n v="0"/>
    <n v="0"/>
    <s v="P  "/>
    <n v="0"/>
    <s v="9"/>
    <s v="9513"/>
    <s v="2"/>
    <s v="230"/>
  </r>
  <r>
    <s v="9513230583026MRCZZ11"/>
    <s v="9513"/>
    <n v="9513"/>
    <x v="12"/>
    <x v="0"/>
    <s v="OC: T&amp;S DOM PUB TRP - AIR TRANSPORT               "/>
    <n v="0"/>
    <n v="0"/>
    <n v="0"/>
    <n v="0"/>
    <s v="P  "/>
    <n v="0"/>
    <s v="9"/>
    <s v="9513"/>
    <s v="2"/>
    <s v="230"/>
  </r>
  <r>
    <s v="9513272100026MRCZZ11"/>
    <s v="9513"/>
    <n v="9513"/>
    <x v="12"/>
    <x v="0"/>
    <s v="DEPRECIATION SOLID WASTE LANDFILL SITES           "/>
    <n v="0"/>
    <n v="0"/>
    <n v="0"/>
    <n v="0"/>
    <s v="P  "/>
    <n v="0"/>
    <s v="9"/>
    <s v="9513"/>
    <s v="2"/>
    <s v="272"/>
  </r>
  <r>
    <s v="9513320025026MRCZZ11"/>
    <s v="9513"/>
    <n v="9513"/>
    <x v="12"/>
    <x v="1"/>
    <s v="HERITAGE ASSETS - GAINS                           "/>
    <n v="0"/>
    <n v="0"/>
    <n v="0"/>
    <n v="0"/>
    <s v="P  "/>
    <n v="0"/>
    <s v="9"/>
    <s v="9513"/>
    <s v="3"/>
    <s v="320"/>
  </r>
  <r>
    <s v="9513320030026MRCZZ11"/>
    <s v="9513"/>
    <n v="9513"/>
    <x v="12"/>
    <x v="3"/>
    <s v="HERITAGE ASSETS - LOSSES                          "/>
    <n v="0"/>
    <n v="0"/>
    <n v="0"/>
    <n v="0"/>
    <s v="P  "/>
    <n v="0"/>
    <s v="9"/>
    <s v="9513"/>
    <s v="3"/>
    <s v="320"/>
  </r>
  <r>
    <s v="9513320135026MRCZZ11"/>
    <s v="9513"/>
    <n v="9513"/>
    <x v="12"/>
    <x v="1"/>
    <s v="PPE INFRA: SOLID WASTE INFRA - GAINS              "/>
    <n v="0"/>
    <n v="0"/>
    <n v="0"/>
    <n v="0"/>
    <s v="P  "/>
    <n v="0"/>
    <s v="9"/>
    <s v="9513"/>
    <s v="3"/>
    <s v="320"/>
  </r>
  <r>
    <s v="9513320140026MRCZZ11"/>
    <s v="9513"/>
    <n v="9513"/>
    <x v="12"/>
    <x v="3"/>
    <s v="PPE INFRA: SOLID WASTE INFRA - LOSSES             "/>
    <n v="0"/>
    <n v="0"/>
    <n v="0"/>
    <n v="0"/>
    <s v="P  "/>
    <n v="0"/>
    <s v="9"/>
    <s v="9513"/>
    <s v="3"/>
    <s v="320"/>
  </r>
  <r>
    <s v="9513350010026MRCZZ11"/>
    <s v="9513"/>
    <n v="9513"/>
    <x v="12"/>
    <x v="3"/>
    <s v="IL: HERITAGE ASSETS                               "/>
    <n v="0"/>
    <n v="0"/>
    <n v="0"/>
    <n v="0"/>
    <s v="P  "/>
    <n v="0"/>
    <s v="9"/>
    <s v="9513"/>
    <s v="3"/>
    <s v="350"/>
  </r>
  <r>
    <s v="9513350070026MRCZZ11"/>
    <s v="9513"/>
    <n v="9513"/>
    <x v="12"/>
    <x v="3"/>
    <s v="IL PPE: INFRASTRUCT - WASTE MANAGEMENT            "/>
    <n v="0"/>
    <n v="0"/>
    <n v="0"/>
    <n v="0"/>
    <s v="P  "/>
    <n v="0"/>
    <s v="9"/>
    <s v="9513"/>
    <s v="3"/>
    <s v="350"/>
  </r>
  <r>
    <s v="9513360010026MRCZZ11"/>
    <s v="9513"/>
    <n v="9513"/>
    <x v="12"/>
    <x v="3"/>
    <s v="RIL: HERITAGE ASSETS                              "/>
    <n v="0"/>
    <n v="0"/>
    <n v="0"/>
    <n v="0"/>
    <s v="P  "/>
    <n v="0"/>
    <s v="9"/>
    <s v="9513"/>
    <s v="3"/>
    <s v="360"/>
  </r>
  <r>
    <s v="9513360070026MRCZZ11"/>
    <s v="9513"/>
    <n v="9513"/>
    <x v="12"/>
    <x v="3"/>
    <s v="RIL PPE: INFRASTRUCT - WASTE MANAGEMENT           "/>
    <n v="0"/>
    <n v="0"/>
    <n v="0"/>
    <n v="0"/>
    <s v="P  "/>
    <n v="0"/>
    <s v="9"/>
    <s v="9513"/>
    <s v="3"/>
    <s v="360"/>
  </r>
  <r>
    <s v="95133996050ZZZZZZZ11"/>
    <s v="9513"/>
    <n v="9513"/>
    <x v="12"/>
    <x v="1"/>
    <s v="TRF TO ACC SURPLUS DEFICIT                        "/>
    <n v="0"/>
    <n v="0"/>
    <n v="-986380.45"/>
    <n v="-986380.45"/>
    <s v="P  "/>
    <n v="0"/>
    <s v="9"/>
    <s v="9513"/>
    <s v="3"/>
    <s v="399"/>
  </r>
  <r>
    <s v="95133996100ZZZZZZZ11"/>
    <s v="9513"/>
    <n v="9513"/>
    <x v="12"/>
    <x v="1"/>
    <s v="TRF FROM ACC SURPLUS DEFICIT                      "/>
    <n v="0"/>
    <n v="0"/>
    <n v="0"/>
    <n v="0"/>
    <s v="P  "/>
    <n v="0"/>
    <s v="9"/>
    <s v="9513"/>
    <s v="3"/>
    <s v="399"/>
  </r>
  <r>
    <s v="95136121010ZZZZZZZ11"/>
    <s v="9513"/>
    <n v="9513"/>
    <x v="12"/>
    <x v="4"/>
    <s v="HA REVAL MON CULT BUILD REVAL OPEN BAL            "/>
    <n v="0"/>
    <n v="0"/>
    <n v="0"/>
    <n v="0"/>
    <s v="GP "/>
    <n v="0"/>
    <s v="9"/>
    <s v="9513"/>
    <s v="6"/>
    <s v="612"/>
  </r>
  <r>
    <s v="9513612102079QH2ZZ11"/>
    <s v="9513"/>
    <n v="9513"/>
    <x v="12"/>
    <x v="4"/>
    <s v="REDEVELOPMENT OF WAAIHOEK PRECINCT                "/>
    <n v="0"/>
    <n v="0"/>
    <n v="0"/>
    <n v="0"/>
    <s v="P  "/>
    <n v="0"/>
    <s v="9"/>
    <s v="9513"/>
    <s v="6"/>
    <s v="612"/>
  </r>
  <r>
    <s v="95136121030ZZZZZZZ11"/>
    <s v="9513"/>
    <n v="9513"/>
    <x v="12"/>
    <x v="4"/>
    <s v="HA REV MON CULT BUILD REVAL CHG ACC POL           "/>
    <n v="0"/>
    <n v="0"/>
    <n v="0"/>
    <n v="0"/>
    <s v="GP "/>
    <n v="0"/>
    <s v="9"/>
    <s v="9513"/>
    <s v="6"/>
    <s v="612"/>
  </r>
  <r>
    <s v="95136121040ZZZZZZZ11"/>
    <s v="9513"/>
    <n v="9513"/>
    <x v="12"/>
    <x v="4"/>
    <s v="HA REVAL MONUMENT CULT BUILD REVAL DISP           "/>
    <n v="0"/>
    <n v="0"/>
    <n v="0"/>
    <n v="0"/>
    <s v="GP "/>
    <n v="0"/>
    <s v="9"/>
    <s v="9513"/>
    <s v="6"/>
    <s v="612"/>
  </r>
  <r>
    <s v="95136121060ZZZZZZZ11"/>
    <s v="9513"/>
    <n v="9513"/>
    <x v="12"/>
    <x v="4"/>
    <s v="HA REVAL MON CULT BUILD REVAL TRF IN              "/>
    <n v="0"/>
    <n v="0"/>
    <n v="0"/>
    <n v="0"/>
    <s v="GP "/>
    <n v="0"/>
    <s v="9"/>
    <s v="9513"/>
    <s v="6"/>
    <s v="612"/>
  </r>
  <r>
    <s v="95136121070ZZZZZZZ11"/>
    <s v="9513"/>
    <n v="9513"/>
    <x v="12"/>
    <x v="4"/>
    <s v="HA REVAL MON CULT BUILD REVAL TRANSF OUT          "/>
    <n v="0"/>
    <n v="0"/>
    <n v="0"/>
    <n v="0"/>
    <s v="GP "/>
    <n v="0"/>
    <s v="9"/>
    <s v="9513"/>
    <s v="6"/>
    <s v="612"/>
  </r>
  <r>
    <s v="95136121170ZZZZZZZ11"/>
    <s v="9513"/>
    <n v="9513"/>
    <x v="12"/>
    <x v="4"/>
    <s v="HA REVAL MONUMENT CULT BUILD AI OPEN BAL          "/>
    <n v="0"/>
    <n v="0"/>
    <n v="0"/>
    <n v="0"/>
    <s v="GP "/>
    <n v="0"/>
    <s v="9"/>
    <s v="9513"/>
    <s v="6"/>
    <s v="612"/>
  </r>
  <r>
    <s v="95136121180ZZZZZZZ11"/>
    <s v="9513"/>
    <n v="9513"/>
    <x v="12"/>
    <x v="4"/>
    <s v="HA REVAL MONUMENT CULT BUILD AI IMPAIRME          "/>
    <n v="0"/>
    <n v="0"/>
    <n v="0"/>
    <n v="0"/>
    <s v="GP "/>
    <n v="0"/>
    <s v="9"/>
    <s v="9513"/>
    <s v="6"/>
    <s v="612"/>
  </r>
  <r>
    <s v="95136121190ZZZZZZZ11"/>
    <s v="9513"/>
    <n v="9513"/>
    <x v="12"/>
    <x v="4"/>
    <s v="HA REVAL MONUMENT CULT BUILD AI DISPOSAL          "/>
    <n v="0"/>
    <n v="0"/>
    <n v="0"/>
    <n v="0"/>
    <s v="GP "/>
    <n v="0"/>
    <s v="9"/>
    <s v="9513"/>
    <s v="6"/>
    <s v="612"/>
  </r>
  <r>
    <s v="95136121200ZZZZZZZ11"/>
    <s v="9513"/>
    <n v="9513"/>
    <x v="12"/>
    <x v="4"/>
    <s v="HA REVAL MONUMENT CULT BUILD AI TRF OUT           "/>
    <n v="0"/>
    <n v="0"/>
    <n v="0"/>
    <n v="0"/>
    <s v="GP "/>
    <n v="0"/>
    <s v="9"/>
    <s v="9513"/>
    <s v="6"/>
    <s v="612"/>
  </r>
  <r>
    <s v="95136450010ZZZZZZZ11"/>
    <s v="9513"/>
    <n v="9513"/>
    <x v="12"/>
    <x v="4"/>
    <s v="PPE COST SOLID WASTE INFR COST OPEN BAL           "/>
    <n v="0"/>
    <n v="0"/>
    <n v="0"/>
    <n v="0"/>
    <s v="GP "/>
    <n v="0"/>
    <s v="9"/>
    <s v="9513"/>
    <s v="6"/>
    <s v="645"/>
  </r>
  <r>
    <s v="9513645002079Z01ZZ11"/>
    <s v="9513"/>
    <n v="9513"/>
    <x v="12"/>
    <x v="4"/>
    <s v="WAAIHOEK PRECINCT REDEVELOPMENT                   "/>
    <n v="0"/>
    <n v="8294404"/>
    <n v="0"/>
    <n v="8294404"/>
    <s v="P  "/>
    <n v="13000000"/>
    <s v="9"/>
    <s v="9513"/>
    <s v="6"/>
    <s v="645"/>
  </r>
  <r>
    <s v="95136450030ZZZZZZZ11"/>
    <s v="9513"/>
    <n v="9513"/>
    <x v="12"/>
    <x v="4"/>
    <s v="PPE COST SOLID WASTE INF COST DECOM LIAB          "/>
    <n v="0"/>
    <n v="0"/>
    <n v="0"/>
    <n v="0"/>
    <s v="GP "/>
    <n v="0"/>
    <s v="9"/>
    <s v="9513"/>
    <s v="6"/>
    <s v="645"/>
  </r>
  <r>
    <s v="95136450040ZZZZZZZ11"/>
    <s v="9513"/>
    <n v="9513"/>
    <x v="12"/>
    <x v="4"/>
    <s v="PPE COST SOLID WASTE INFR COST COR ERROR          "/>
    <n v="0"/>
    <n v="0"/>
    <n v="0"/>
    <n v="0"/>
    <s v="GP "/>
    <n v="0"/>
    <s v="9"/>
    <s v="9513"/>
    <s v="6"/>
    <s v="645"/>
  </r>
  <r>
    <s v="95136450050ZZZZZZZ11"/>
    <s v="9513"/>
    <n v="9513"/>
    <x v="12"/>
    <x v="4"/>
    <s v="PPE COST SOLID WASTE INFRASTR COST CHGAP          "/>
    <n v="0"/>
    <n v="0"/>
    <n v="0"/>
    <n v="0"/>
    <s v="GP "/>
    <n v="0"/>
    <s v="9"/>
    <s v="9513"/>
    <s v="6"/>
    <s v="645"/>
  </r>
  <r>
    <s v="95136450060ZZZZZZZ11"/>
    <s v="9513"/>
    <n v="9513"/>
    <x v="12"/>
    <x v="4"/>
    <s v="PPE COST SOLID WASTE INFR COST DISPOSAL           "/>
    <n v="0"/>
    <n v="0"/>
    <n v="0"/>
    <n v="0"/>
    <s v="GP "/>
    <n v="0"/>
    <s v="9"/>
    <s v="9513"/>
    <s v="6"/>
    <s v="645"/>
  </r>
  <r>
    <s v="95136450070ZZZZZZZ11"/>
    <s v="9513"/>
    <n v="9513"/>
    <x v="12"/>
    <x v="4"/>
    <s v="PPE COST SOLID WASTE INF COST TRANSFER I          "/>
    <n v="0"/>
    <n v="0"/>
    <n v="0"/>
    <n v="0"/>
    <s v="GP "/>
    <n v="0"/>
    <s v="9"/>
    <s v="9513"/>
    <s v="6"/>
    <s v="645"/>
  </r>
  <r>
    <s v="95136450080ZZZZZZZ11"/>
    <s v="9513"/>
    <n v="9513"/>
    <x v="12"/>
    <x v="4"/>
    <s v="PPE COST SOLID WASTE INF COST TRANSFER O          "/>
    <n v="0"/>
    <n v="0"/>
    <n v="-8294404"/>
    <n v="-8294404"/>
    <s v="GP "/>
    <n v="0"/>
    <s v="9"/>
    <s v="9513"/>
    <s v="6"/>
    <s v="645"/>
  </r>
  <r>
    <s v="95136450210ZZZZZZZ11"/>
    <s v="9513"/>
    <n v="9513"/>
    <x v="12"/>
    <x v="4"/>
    <s v="PPE COST SOLID WASTE INFR AD OPENING BAL          "/>
    <n v="0"/>
    <n v="0"/>
    <n v="0"/>
    <n v="0"/>
    <s v="GP "/>
    <n v="0"/>
    <s v="9"/>
    <s v="9513"/>
    <s v="6"/>
    <s v="645"/>
  </r>
  <r>
    <s v="95136450220ZZZZZZZ11"/>
    <s v="9513"/>
    <n v="9513"/>
    <x v="12"/>
    <x v="4"/>
    <s v="PPE COST SOLID WASTE INFR AD OTHER CHG            "/>
    <n v="0"/>
    <n v="0"/>
    <n v="0"/>
    <n v="0"/>
    <s v="GP "/>
    <n v="0"/>
    <s v="9"/>
    <s v="9513"/>
    <s v="6"/>
    <s v="645"/>
  </r>
  <r>
    <s v="95136450230ZZZZZZZ11"/>
    <s v="9513"/>
    <n v="9513"/>
    <x v="12"/>
    <x v="4"/>
    <s v="PPE COST SOLID WASTE INF AD DEPRECIATION          "/>
    <n v="0"/>
    <n v="0"/>
    <n v="0"/>
    <n v="0"/>
    <s v="GP "/>
    <n v="0"/>
    <s v="9"/>
    <s v="9513"/>
    <s v="6"/>
    <s v="645"/>
  </r>
  <r>
    <s v="95136450240ZZZZZZZ11"/>
    <s v="9513"/>
    <n v="9513"/>
    <x v="12"/>
    <x v="4"/>
    <s v="PPE COST SOLID WASTE INFRAST AD DISPOSAL          "/>
    <n v="0"/>
    <n v="0"/>
    <n v="0"/>
    <n v="0"/>
    <s v="GP "/>
    <n v="0"/>
    <s v="9"/>
    <s v="9513"/>
    <s v="6"/>
    <s v="645"/>
  </r>
  <r>
    <s v="95136450250ZZZZZZZ11"/>
    <s v="9513"/>
    <n v="9513"/>
    <x v="12"/>
    <x v="4"/>
    <s v="PPE COST SOLID WASTE INFRAST AD TRANSFER          "/>
    <n v="0"/>
    <n v="0"/>
    <n v="0"/>
    <n v="0"/>
    <s v="GP "/>
    <n v="0"/>
    <s v="9"/>
    <s v="9513"/>
    <s v="6"/>
    <s v="645"/>
  </r>
  <r>
    <s v="95136450310ZZZZZZZ11"/>
    <s v="9513"/>
    <n v="9513"/>
    <x v="12"/>
    <x v="4"/>
    <s v="PPE COST SOLID WASTE INFR AI OPENING BAL          "/>
    <n v="0"/>
    <n v="0"/>
    <n v="0"/>
    <n v="0"/>
    <s v="GP "/>
    <n v="0"/>
    <s v="9"/>
    <s v="9513"/>
    <s v="6"/>
    <s v="645"/>
  </r>
  <r>
    <s v="95136450320ZZZZZZZ11"/>
    <s v="9513"/>
    <n v="9513"/>
    <x v="12"/>
    <x v="4"/>
    <s v="PPE COST SOLID WASTE INFR AI IMPAIRMENT           "/>
    <n v="0"/>
    <n v="0"/>
    <n v="0"/>
    <n v="0"/>
    <s v="GP "/>
    <n v="0"/>
    <s v="9"/>
    <s v="9513"/>
    <s v="6"/>
    <s v="645"/>
  </r>
  <r>
    <s v="95136450330ZZZZZZZ11"/>
    <s v="9513"/>
    <n v="9513"/>
    <x v="12"/>
    <x v="4"/>
    <s v="PPE COST SOLID WASTE INF AI DISPOSAL/TRF          "/>
    <n v="0"/>
    <n v="0"/>
    <n v="0"/>
    <n v="0"/>
    <s v="GP "/>
    <n v="0"/>
    <s v="9"/>
    <s v="9513"/>
    <s v="6"/>
    <s v="645"/>
  </r>
  <r>
    <s v="95136450340ZZZZZZZ11"/>
    <s v="9513"/>
    <n v="9513"/>
    <x v="12"/>
    <x v="4"/>
    <s v="PPE COST SOLID WASTE INF AI CHG NOT LIST          "/>
    <n v="0"/>
    <n v="0"/>
    <n v="0"/>
    <n v="0"/>
    <s v="GP "/>
    <n v="0"/>
    <s v="9"/>
    <s v="9513"/>
    <s v="6"/>
    <s v="645"/>
  </r>
  <r>
    <s v="95136680010ZZZZZZZ11"/>
    <s v="9513"/>
    <n v="9513"/>
    <x v="12"/>
    <x v="4"/>
    <s v="WIP OPENING BALANCE                               "/>
    <n v="0"/>
    <n v="0"/>
    <n v="0"/>
    <n v="0"/>
    <s v="GP "/>
    <n v="0"/>
    <s v="9"/>
    <s v="9513"/>
    <s v="6"/>
    <s v="668"/>
  </r>
  <r>
    <s v="95136680020ZZZZZZZ11"/>
    <s v="9513"/>
    <n v="9513"/>
    <x v="12"/>
    <x v="4"/>
    <s v="WIP ACQUISITION OUTSOURCED                        "/>
    <n v="0"/>
    <n v="0"/>
    <n v="0"/>
    <n v="0"/>
    <s v="GP "/>
    <n v="0"/>
    <s v="9"/>
    <s v="9513"/>
    <s v="6"/>
    <s v="668"/>
  </r>
  <r>
    <s v="95136680030ZZZZZZZ11"/>
    <s v="9513"/>
    <n v="9513"/>
    <x v="12"/>
    <x v="4"/>
    <s v="WIP ACQUISITION OWN ACC CONSTR MAT&amp;SUPPL          "/>
    <n v="0"/>
    <n v="0"/>
    <n v="0"/>
    <n v="0"/>
    <s v="GP "/>
    <n v="0"/>
    <s v="9"/>
    <s v="9513"/>
    <s v="6"/>
    <s v="668"/>
  </r>
  <r>
    <s v="95136680040ZZZZZZZ11"/>
    <s v="9513"/>
    <n v="9513"/>
    <x v="12"/>
    <x v="4"/>
    <s v="WIP ACQ OWN ACC CONSTR COMPENS EMPLOYEE           "/>
    <n v="0"/>
    <n v="0"/>
    <n v="0"/>
    <n v="0"/>
    <s v="GP "/>
    <n v="0"/>
    <s v="9"/>
    <s v="9513"/>
    <s v="6"/>
    <s v="668"/>
  </r>
  <r>
    <s v="95136680050ZZZZZZZ11"/>
    <s v="9513"/>
    <n v="9513"/>
    <x v="12"/>
    <x v="4"/>
    <s v="WIP ACQ OWN ACC CONSTR COST SITE PREP             "/>
    <n v="0"/>
    <n v="0"/>
    <n v="0"/>
    <n v="0"/>
    <s v="GP "/>
    <n v="0"/>
    <s v="9"/>
    <s v="9513"/>
    <s v="6"/>
    <s v="668"/>
  </r>
  <r>
    <s v="95136680060ZZZZZZZ11"/>
    <s v="9513"/>
    <n v="9513"/>
    <x v="12"/>
    <x v="4"/>
    <s v="WIP ACQ OWN ACC CONSTR DELIV &amp; HAND COST          "/>
    <n v="0"/>
    <n v="0"/>
    <n v="0"/>
    <n v="0"/>
    <s v="GP "/>
    <n v="0"/>
    <s v="9"/>
    <s v="9513"/>
    <s v="6"/>
    <s v="668"/>
  </r>
  <r>
    <s v="95136680070ZZZZZZZ11"/>
    <s v="9513"/>
    <n v="9513"/>
    <x v="12"/>
    <x v="4"/>
    <s v="WIP ACQ OWN ACC CONSTR INST &amp; ASSEM CST           "/>
    <n v="0"/>
    <n v="0"/>
    <n v="0"/>
    <n v="0"/>
    <s v="GP "/>
    <n v="0"/>
    <s v="9"/>
    <s v="9513"/>
    <s v="6"/>
    <s v="668"/>
  </r>
  <r>
    <s v="95136680080ZZZZZZZ11"/>
    <s v="9513"/>
    <n v="9513"/>
    <x v="12"/>
    <x v="4"/>
    <s v="WIP ACQ OWN ACC CONSTR COST TEST SITE             "/>
    <n v="0"/>
    <n v="0"/>
    <n v="0"/>
    <n v="0"/>
    <s v="GP "/>
    <n v="0"/>
    <s v="9"/>
    <s v="9513"/>
    <s v="6"/>
    <s v="668"/>
  </r>
  <r>
    <s v="95136680090ZZZZZZZ11"/>
    <s v="9513"/>
    <n v="9513"/>
    <x v="12"/>
    <x v="4"/>
    <s v="WIP ACQUISITION OWN ACC CONSTR PROF FEE           "/>
    <n v="0"/>
    <n v="0"/>
    <n v="0"/>
    <n v="0"/>
    <s v="GP "/>
    <n v="0"/>
    <s v="9"/>
    <s v="9513"/>
    <s v="6"/>
    <s v="668"/>
  </r>
  <r>
    <s v="95136680100ZZZZZZZ11"/>
    <s v="9513"/>
    <n v="9513"/>
    <x v="12"/>
    <x v="4"/>
    <s v="WIP ACQUISITION BORROWING COST                    "/>
    <n v="0"/>
    <n v="0"/>
    <n v="0"/>
    <n v="0"/>
    <s v="GP "/>
    <n v="0"/>
    <s v="9"/>
    <s v="9513"/>
    <s v="6"/>
    <s v="668"/>
  </r>
  <r>
    <s v="95138100010ZZZZZZZ11"/>
    <s v="9513"/>
    <n v="9513"/>
    <x v="12"/>
    <x v="2"/>
    <s v="ACC SUR/(DEF): OPENING BALANCE                    "/>
    <n v="513195.55"/>
    <n v="0"/>
    <n v="0"/>
    <n v="513195.55"/>
    <s v="GP "/>
    <n v="0"/>
    <s v="9"/>
    <s v="9513"/>
    <s v="8"/>
    <s v="810"/>
  </r>
  <r>
    <s v="95138100020ZZZZZZZ11"/>
    <s v="9513"/>
    <n v="9513"/>
    <x v="12"/>
    <x v="2"/>
    <s v="ACC SUR/(DEF): CHANGES IN ACC POLICY              "/>
    <n v="0"/>
    <n v="0"/>
    <n v="0"/>
    <n v="0"/>
    <s v="GP "/>
    <n v="0"/>
    <s v="9"/>
    <s v="9513"/>
    <s v="8"/>
    <s v="810"/>
  </r>
  <r>
    <s v="95138100030ZZZZZZZ11"/>
    <s v="9513"/>
    <n v="9513"/>
    <x v="12"/>
    <x v="2"/>
    <s v="ACC SUR/(DEF): CORREC PRIOR PERIOD ERROR          "/>
    <n v="0"/>
    <n v="0"/>
    <n v="0"/>
    <n v="0"/>
    <s v="GP "/>
    <n v="0"/>
    <s v="9"/>
    <s v="9513"/>
    <s v="8"/>
    <s v="810"/>
  </r>
  <r>
    <s v="95138100040ZZZZZZZ11"/>
    <s v="9513"/>
    <n v="9513"/>
    <x v="12"/>
    <x v="2"/>
    <s v="ACC SUR/(DEF): TRF TO/FROM ACCUM SURPLUS          "/>
    <n v="0"/>
    <n v="986380.45"/>
    <n v="0"/>
    <n v="986380.45"/>
    <s v="GP "/>
    <n v="0"/>
    <s v="9"/>
    <s v="9513"/>
    <s v="8"/>
    <s v="810"/>
  </r>
  <r>
    <s v="95138100050ZZZZZZZ11"/>
    <s v="9513"/>
    <n v="9513"/>
    <x v="12"/>
    <x v="2"/>
    <s v="ACC SUR/(DEF): TRF TO/FROM RESERVES               "/>
    <n v="0"/>
    <n v="0"/>
    <n v="0"/>
    <n v="0"/>
    <s v="GP "/>
    <n v="0"/>
    <s v="9"/>
    <s v="9513"/>
    <s v="8"/>
    <s v="810"/>
  </r>
  <r>
    <s v="95138100060ZZZZZZZ11"/>
    <s v="9513"/>
    <n v="9513"/>
    <x v="12"/>
    <x v="2"/>
    <s v="ACC SUR/(DEF): DEPRECIATION OFFSETS               "/>
    <n v="0"/>
    <n v="0"/>
    <n v="0"/>
    <n v="0"/>
    <s v="GP "/>
    <n v="0"/>
    <s v="9"/>
    <s v="9513"/>
    <s v="8"/>
    <s v="810"/>
  </r>
  <r>
    <s v="9514226060026MRCZZ11"/>
    <s v="9514"/>
    <n v="9514"/>
    <x v="12"/>
    <x v="0"/>
    <s v="OS: CATERING SERVICES                             "/>
    <n v="0"/>
    <n v="0"/>
    <n v="0"/>
    <n v="0"/>
    <s v="P  "/>
    <n v="0"/>
    <s v="9"/>
    <s v="9514"/>
    <s v="2"/>
    <s v="226"/>
  </r>
  <r>
    <s v="9514230451026MRCZZ11"/>
    <s v="9514"/>
    <n v="9514"/>
    <x v="12"/>
    <x v="0"/>
    <s v="OC: PRINTING &amp; PUBLICATIONS                       "/>
    <n v="0"/>
    <n v="0"/>
    <n v="0"/>
    <n v="0"/>
    <s v="P  "/>
    <n v="0"/>
    <s v="9"/>
    <s v="9514"/>
    <s v="2"/>
    <s v="230"/>
  </r>
  <r>
    <s v="9514230541026MRCZZ11"/>
    <s v="9514"/>
    <n v="9514"/>
    <x v="12"/>
    <x v="0"/>
    <s v="OC: SKILLS DEVELOPMENT FUND LEVY                  "/>
    <n v="0"/>
    <n v="0"/>
    <n v="0"/>
    <n v="0"/>
    <s v="P  "/>
    <n v="0"/>
    <s v="9"/>
    <s v="9514"/>
    <s v="2"/>
    <s v="230"/>
  </r>
  <r>
    <s v="9514230576026MRCZZ11"/>
    <s v="9514"/>
    <n v="9514"/>
    <x v="12"/>
    <x v="0"/>
    <s v="OC: T&amp;S DOM - ACCOMMODATION                       "/>
    <n v="0"/>
    <n v="0"/>
    <n v="0"/>
    <n v="0"/>
    <s v="P  "/>
    <n v="0"/>
    <s v="9"/>
    <s v="9514"/>
    <s v="2"/>
    <s v="230"/>
  </r>
  <r>
    <s v="9514230577026MRCZZ11"/>
    <s v="9514"/>
    <n v="9514"/>
    <x v="12"/>
    <x v="0"/>
    <s v="OC: T&amp;S DOM - DAILY ALLOWANCE                     "/>
    <n v="0"/>
    <n v="0"/>
    <n v="0"/>
    <n v="0"/>
    <s v="P  "/>
    <n v="0"/>
    <s v="9"/>
    <s v="9514"/>
    <s v="2"/>
    <s v="230"/>
  </r>
  <r>
    <s v="9514230578026MRCZZ11"/>
    <s v="9514"/>
    <n v="9514"/>
    <x v="12"/>
    <x v="0"/>
    <s v="OC: T&amp;S DOM - FOOD &amp; BEVERAGE (SERVED)            "/>
    <n v="0"/>
    <n v="0"/>
    <n v="0"/>
    <n v="0"/>
    <s v="P  "/>
    <n v="0"/>
    <s v="9"/>
    <s v="9514"/>
    <s v="2"/>
    <s v="230"/>
  </r>
  <r>
    <s v="9514230580026MRCZZ11"/>
    <s v="9514"/>
    <n v="9514"/>
    <x v="12"/>
    <x v="0"/>
    <s v="OC: T&amp;S DOM TRP - WITHOUT OPR CAR RENTAL          "/>
    <n v="0"/>
    <n v="0"/>
    <n v="0"/>
    <n v="0"/>
    <s v="P  "/>
    <n v="0"/>
    <s v="9"/>
    <s v="9514"/>
    <s v="2"/>
    <s v="230"/>
  </r>
  <r>
    <s v="9514230583026MRCZZ11"/>
    <s v="9514"/>
    <n v="9514"/>
    <x v="12"/>
    <x v="0"/>
    <s v="OC: T&amp;S DOM PUB TRP - AIR TRANSPORT               "/>
    <n v="0"/>
    <n v="0"/>
    <n v="0"/>
    <n v="0"/>
    <s v="P  "/>
    <n v="0"/>
    <s v="9"/>
    <s v="9514"/>
    <s v="2"/>
    <s v="230"/>
  </r>
  <r>
    <s v="9514232360026MRCZZ11"/>
    <s v="9514"/>
    <n v="9514"/>
    <x v="12"/>
    <x v="0"/>
    <s v="INVENTORY - MATERIALS &amp; SUPPLIES                  "/>
    <n v="0"/>
    <n v="0"/>
    <n v="0"/>
    <n v="0"/>
    <s v="P  "/>
    <n v="0"/>
    <s v="9"/>
    <s v="9514"/>
    <s v="2"/>
    <s v="232"/>
  </r>
  <r>
    <s v="9514232360N26MRCZZ11"/>
    <s v="9514"/>
    <n v="9514"/>
    <x v="12"/>
    <x v="0"/>
    <s v="INVENTORY - MATERIALS &amp; SUPPLIES(GENERAL          "/>
    <n v="0"/>
    <n v="0"/>
    <n v="0"/>
    <n v="0"/>
    <s v="P  "/>
    <n v="0"/>
    <s v="9"/>
    <s v="9514"/>
    <s v="2"/>
    <s v="232"/>
  </r>
  <r>
    <s v="9514272242026MRCZZ11"/>
    <s v="9514"/>
    <n v="9514"/>
    <x v="12"/>
    <x v="0"/>
    <s v="DEPRECIATION ELEC POWER PLANTS                    "/>
    <n v="0"/>
    <n v="0"/>
    <n v="0"/>
    <n v="0"/>
    <s v="P  "/>
    <n v="0"/>
    <s v="9"/>
    <s v="9514"/>
    <s v="2"/>
    <s v="272"/>
  </r>
  <r>
    <s v="9514272243026MRCZZ11"/>
    <s v="9514"/>
    <n v="9514"/>
    <x v="12"/>
    <x v="0"/>
    <s v="DEPRECIATION ELEC HV SUBSTATIONS                  "/>
    <n v="0"/>
    <n v="0"/>
    <n v="0"/>
    <n v="0"/>
    <s v="P  "/>
    <n v="0"/>
    <s v="9"/>
    <s v="9514"/>
    <s v="2"/>
    <s v="272"/>
  </r>
  <r>
    <s v="9514272244026MRCZZ11"/>
    <s v="9514"/>
    <n v="9514"/>
    <x v="12"/>
    <x v="0"/>
    <s v="DEPRECIATION ELEC HV SWITCHING STATIONS           "/>
    <n v="0"/>
    <n v="0"/>
    <n v="0"/>
    <n v="0"/>
    <s v="P  "/>
    <n v="0"/>
    <s v="9"/>
    <s v="9514"/>
    <s v="2"/>
    <s v="272"/>
  </r>
  <r>
    <s v="9514272245026MRCZZ11"/>
    <s v="9514"/>
    <n v="9514"/>
    <x v="12"/>
    <x v="0"/>
    <s v="DEPRECIATION ELEC HV TRANSM CONDUCTORS            "/>
    <n v="0"/>
    <n v="0"/>
    <n v="0"/>
    <n v="0"/>
    <s v="P  "/>
    <n v="0"/>
    <s v="9"/>
    <s v="9514"/>
    <s v="2"/>
    <s v="272"/>
  </r>
  <r>
    <s v="9514272246026MRCZZ11"/>
    <s v="9514"/>
    <n v="9514"/>
    <x v="12"/>
    <x v="0"/>
    <s v="DEPRECIATION ELEC MV SUBSTATIONS                  "/>
    <n v="0"/>
    <n v="0"/>
    <n v="0"/>
    <n v="0"/>
    <s v="P  "/>
    <n v="0"/>
    <s v="9"/>
    <s v="9514"/>
    <s v="2"/>
    <s v="272"/>
  </r>
  <r>
    <s v="9514272247026MRCZZ11"/>
    <s v="9514"/>
    <n v="9514"/>
    <x v="12"/>
    <x v="0"/>
    <s v="DEPRECIATION ELEC MV SWITCHING STATIONS           "/>
    <n v="0"/>
    <n v="0"/>
    <n v="0"/>
    <n v="0"/>
    <s v="P  "/>
    <n v="0"/>
    <s v="9"/>
    <s v="9514"/>
    <s v="2"/>
    <s v="272"/>
  </r>
  <r>
    <s v="9514272248026MRCZZ11"/>
    <s v="9514"/>
    <n v="9514"/>
    <x v="12"/>
    <x v="0"/>
    <s v="DEPRECIATION ELEC MV NETWORKS                     "/>
    <n v="0"/>
    <n v="0"/>
    <n v="0"/>
    <n v="0"/>
    <s v="P  "/>
    <n v="0"/>
    <s v="9"/>
    <s v="9514"/>
    <s v="2"/>
    <s v="272"/>
  </r>
  <r>
    <s v="9514272249026MRCZZ11"/>
    <s v="9514"/>
    <n v="9514"/>
    <x v="12"/>
    <x v="0"/>
    <s v="DEPRECIATION ELEC LV NETWORKS                     "/>
    <n v="0"/>
    <n v="0"/>
    <n v="0"/>
    <n v="0"/>
    <s v="P  "/>
    <n v="0"/>
    <s v="9"/>
    <s v="9514"/>
    <s v="2"/>
    <s v="272"/>
  </r>
  <r>
    <s v="9514272250026MRCZZ11"/>
    <s v="9514"/>
    <n v="9514"/>
    <x v="12"/>
    <x v="0"/>
    <s v="DEPRECIATION ELEC CAPITAL SPARES                  "/>
    <n v="0"/>
    <n v="0"/>
    <n v="0"/>
    <n v="0"/>
    <s v="P  "/>
    <n v="0"/>
    <s v="9"/>
    <s v="9514"/>
    <s v="2"/>
    <s v="272"/>
  </r>
  <r>
    <s v="9514395023026MRC1L11"/>
    <s v="9514"/>
    <n v="9514"/>
    <x v="12"/>
    <x v="1"/>
    <s v="DPT CHG INSURANCE FEES                            "/>
    <n v="0"/>
    <n v="0"/>
    <n v="0"/>
    <n v="0"/>
    <s v="P  "/>
    <n v="0"/>
    <s v="9"/>
    <s v="9514"/>
    <s v="3"/>
    <s v="395"/>
  </r>
  <r>
    <s v="95143996050ZZZZZZZ11"/>
    <s v="9514"/>
    <n v="9514"/>
    <x v="12"/>
    <x v="1"/>
    <s v="TRF TO ACC SURPLUS DEFICIT                        "/>
    <n v="0"/>
    <n v="0"/>
    <n v="0"/>
    <n v="0"/>
    <s v="P  "/>
    <n v="0"/>
    <s v="9"/>
    <s v="9514"/>
    <s v="3"/>
    <s v="399"/>
  </r>
  <r>
    <s v="95143996100ZZZZZZZ11"/>
    <s v="9514"/>
    <n v="9514"/>
    <x v="12"/>
    <x v="1"/>
    <s v="TRF FROM ACC SURPLUS DEFICIT                      "/>
    <n v="0"/>
    <n v="0"/>
    <n v="0"/>
    <n v="0"/>
    <s v="P  "/>
    <n v="0"/>
    <s v="9"/>
    <s v="9514"/>
    <s v="3"/>
    <s v="399"/>
  </r>
  <r>
    <s v="95148100010ZZZZZZZ11"/>
    <s v="9514"/>
    <n v="9514"/>
    <x v="12"/>
    <x v="2"/>
    <s v="ACC SUR/(DEF): OPENING BALANCE                    "/>
    <n v="0"/>
    <n v="0"/>
    <n v="0"/>
    <n v="0"/>
    <s v="GP "/>
    <n v="0"/>
    <s v="9"/>
    <s v="9514"/>
    <s v="8"/>
    <s v="810"/>
  </r>
  <r>
    <s v="95148100020ZZZZZZZ11"/>
    <s v="9514"/>
    <n v="9514"/>
    <x v="12"/>
    <x v="2"/>
    <s v="ACC SUR/(DEF): CHANGES IN ACC POLICY              "/>
    <n v="0"/>
    <n v="0"/>
    <n v="0"/>
    <n v="0"/>
    <s v="GP "/>
    <n v="0"/>
    <s v="9"/>
    <s v="9514"/>
    <s v="8"/>
    <s v="810"/>
  </r>
  <r>
    <s v="95148100030ZZZZZZZ11"/>
    <s v="9514"/>
    <n v="9514"/>
    <x v="12"/>
    <x v="2"/>
    <s v="ACC SUR/(DEF): CORREC PRIOR PERIOD ERROR          "/>
    <n v="0"/>
    <n v="0"/>
    <n v="0"/>
    <n v="0"/>
    <s v="GP "/>
    <n v="0"/>
    <s v="9"/>
    <s v="9514"/>
    <s v="8"/>
    <s v="810"/>
  </r>
  <r>
    <s v="95148100040ZZZZZZZ11"/>
    <s v="9514"/>
    <n v="9514"/>
    <x v="12"/>
    <x v="2"/>
    <s v="ACC SUR/(DEF): TRF TO/FROM ACCUM SURPLUS          "/>
    <n v="0"/>
    <n v="0"/>
    <n v="0"/>
    <n v="0"/>
    <s v="GP "/>
    <n v="0"/>
    <s v="9"/>
    <s v="9514"/>
    <s v="8"/>
    <s v="810"/>
  </r>
  <r>
    <s v="95148100050ZZZZZZZ11"/>
    <s v="9514"/>
    <n v="9514"/>
    <x v="12"/>
    <x v="2"/>
    <s v="ACC SUR/(DEF): TRF TO/FROM RESERVES               "/>
    <n v="0"/>
    <n v="0"/>
    <n v="0"/>
    <n v="0"/>
    <s v="GP "/>
    <n v="0"/>
    <s v="9"/>
    <s v="9514"/>
    <s v="8"/>
    <s v="810"/>
  </r>
  <r>
    <s v="95148100060ZZZZZZZ11"/>
    <s v="9514"/>
    <n v="9514"/>
    <x v="12"/>
    <x v="2"/>
    <s v="ACC SUR/(DEF): DEPRECIATION OFFSETS               "/>
    <n v="0"/>
    <n v="0"/>
    <n v="0"/>
    <n v="0"/>
    <s v="GP "/>
    <n v="0"/>
    <s v="9"/>
    <s v="9514"/>
    <s v="8"/>
    <s v="810"/>
  </r>
  <r>
    <s v="9521211001026MRCZZ12"/>
    <s v="9521"/>
    <n v="9521"/>
    <x v="12"/>
    <x v="0"/>
    <s v="MS: SAL &amp; ALL: BASIC SALARY &amp; WAGES               "/>
    <n v="0"/>
    <n v="783198.16"/>
    <n v="0"/>
    <n v="783198.16"/>
    <s v="P  "/>
    <n v="0"/>
    <s v="9"/>
    <s v="9521"/>
    <s v="2"/>
    <s v="211"/>
  </r>
  <r>
    <s v="9521211010026MRCZZ12"/>
    <s v="9521"/>
    <n v="9521"/>
    <x v="12"/>
    <x v="0"/>
    <s v="MS: SAL &amp; ALL: PERFORMANCE BASED BONUSES          "/>
    <n v="0"/>
    <n v="0"/>
    <n v="0"/>
    <n v="0"/>
    <s v="P  "/>
    <n v="0"/>
    <s v="9"/>
    <s v="9521"/>
    <s v="2"/>
    <s v="211"/>
  </r>
  <r>
    <s v="9521211020026MRCZZ12"/>
    <s v="9521"/>
    <n v="9521"/>
    <x v="12"/>
    <x v="0"/>
    <s v="MS: ALL - ACCOMMODATION/TRVL/INCIDENTAL           "/>
    <n v="0"/>
    <n v="0"/>
    <n v="0"/>
    <n v="0"/>
    <s v="P  "/>
    <n v="0"/>
    <s v="9"/>
    <s v="9521"/>
    <s v="2"/>
    <s v="211"/>
  </r>
  <r>
    <s v="9521211022026MRCZZ12"/>
    <s v="9521"/>
    <n v="9521"/>
    <x v="12"/>
    <x v="0"/>
    <s v="MS: ALL - CELLULAR &amp; TELEPHONE                    "/>
    <n v="0"/>
    <n v="0"/>
    <n v="0"/>
    <n v="0"/>
    <s v="P  "/>
    <n v="0"/>
    <s v="9"/>
    <s v="9521"/>
    <s v="2"/>
    <s v="211"/>
  </r>
  <r>
    <s v="9521211034026MRCZZ12"/>
    <s v="9521"/>
    <n v="9521"/>
    <x v="12"/>
    <x v="0"/>
    <s v="MS: ALL - TRAVEL OR MOTOR VEHICLE                 "/>
    <n v="0"/>
    <n v="145475"/>
    <n v="0"/>
    <n v="145475"/>
    <s v="P  "/>
    <n v="0"/>
    <s v="9"/>
    <s v="9521"/>
    <s v="2"/>
    <s v="211"/>
  </r>
  <r>
    <s v="9521211044026MRCZZ12"/>
    <s v="9521"/>
    <n v="9521"/>
    <x v="12"/>
    <x v="0"/>
    <s v="MS: SRB - ACTING ALLOWANCE                        "/>
    <n v="0"/>
    <n v="0"/>
    <n v="0"/>
    <n v="0"/>
    <s v="P  "/>
    <n v="0"/>
    <s v="9"/>
    <s v="9521"/>
    <s v="2"/>
    <s v="211"/>
  </r>
  <r>
    <s v="9521211046026MRCZZ12"/>
    <s v="9521"/>
    <n v="9521"/>
    <x v="12"/>
    <x v="0"/>
    <s v="MS: SRB - ANNUAL BONUS                            "/>
    <n v="0"/>
    <n v="66519"/>
    <n v="0"/>
    <n v="66519"/>
    <s v="P  "/>
    <n v="0"/>
    <s v="9"/>
    <s v="9521"/>
    <s v="2"/>
    <s v="211"/>
  </r>
  <r>
    <s v="9521213001026MRCZZ12"/>
    <s v="9521"/>
    <n v="9521"/>
    <x v="12"/>
    <x v="0"/>
    <s v="MS: SOC CONTR - BARGAINING COUNCIL                "/>
    <n v="0"/>
    <n v="70"/>
    <n v="0"/>
    <n v="70"/>
    <s v="P  "/>
    <n v="0"/>
    <s v="9"/>
    <s v="9521"/>
    <s v="2"/>
    <s v="213"/>
  </r>
  <r>
    <s v="9521213020026MRCZZ12"/>
    <s v="9521"/>
    <n v="9521"/>
    <x v="12"/>
    <x v="0"/>
    <s v="MS: SOC CONTR - MEDICAL                           "/>
    <n v="0"/>
    <n v="13013.36"/>
    <n v="0"/>
    <n v="13013.36"/>
    <s v="P  "/>
    <n v="0"/>
    <s v="9"/>
    <s v="9521"/>
    <s v="2"/>
    <s v="213"/>
  </r>
  <r>
    <s v="9521213030026MRCZZ12"/>
    <s v="9521"/>
    <n v="9521"/>
    <x v="12"/>
    <x v="0"/>
    <s v="MS: SOC CONTR - PENSION                           "/>
    <n v="0"/>
    <n v="0"/>
    <n v="0"/>
    <n v="0"/>
    <s v="P  "/>
    <n v="0"/>
    <s v="9"/>
    <s v="9521"/>
    <s v="2"/>
    <s v="213"/>
  </r>
  <r>
    <s v="9521213040026MRCZZ12"/>
    <s v="9521"/>
    <n v="9521"/>
    <x v="12"/>
    <x v="0"/>
    <s v="MS: SOC CONTR - UNEMPLOYMENT INSUR FUND           "/>
    <n v="0"/>
    <n v="1189.76"/>
    <n v="0"/>
    <n v="1189.76"/>
    <s v="P  "/>
    <n v="0"/>
    <s v="9"/>
    <s v="9521"/>
    <s v="2"/>
    <s v="213"/>
  </r>
  <r>
    <s v="9521226060026MRCZZ12"/>
    <s v="9521"/>
    <n v="9521"/>
    <x v="12"/>
    <x v="0"/>
    <s v="OS: CATERING SERVICES                             "/>
    <n v="0"/>
    <n v="0"/>
    <n v="0"/>
    <n v="0"/>
    <s v="P  "/>
    <n v="0"/>
    <s v="9"/>
    <s v="9521"/>
    <s v="2"/>
    <s v="226"/>
  </r>
  <r>
    <s v="9521230451026MRCZZ12"/>
    <s v="9521"/>
    <n v="9521"/>
    <x v="12"/>
    <x v="0"/>
    <s v="OC: PRINTING &amp; PUBLICATIONS                       "/>
    <n v="0"/>
    <n v="0"/>
    <n v="0"/>
    <n v="0"/>
    <s v="P  "/>
    <n v="0"/>
    <s v="9"/>
    <s v="9521"/>
    <s v="2"/>
    <s v="230"/>
  </r>
  <r>
    <s v="9521230541026MRCZZ12"/>
    <s v="9521"/>
    <n v="9521"/>
    <x v="12"/>
    <x v="0"/>
    <s v="OC: SKILLS DEVELOPMENT FUND LEVY                  "/>
    <n v="0"/>
    <n v="9780.9699999999993"/>
    <n v="0"/>
    <n v="9978.57"/>
    <s v="P  "/>
    <n v="0"/>
    <s v="9"/>
    <s v="9521"/>
    <s v="2"/>
    <s v="230"/>
  </r>
  <r>
    <s v="9521230576026MRCZZ12"/>
    <s v="9521"/>
    <n v="9521"/>
    <x v="12"/>
    <x v="0"/>
    <s v="OC: T&amp;S DOM - ACCOMMODATION                       "/>
    <n v="0"/>
    <n v="0"/>
    <n v="0"/>
    <n v="0"/>
    <s v="P  "/>
    <n v="0"/>
    <s v="9"/>
    <s v="9521"/>
    <s v="2"/>
    <s v="230"/>
  </r>
  <r>
    <s v="9521230577026MRCZZ12"/>
    <s v="9521"/>
    <n v="9521"/>
    <x v="12"/>
    <x v="0"/>
    <s v="OC: T&amp;S DOM - DAILY ALLOWANCE                     "/>
    <n v="0"/>
    <n v="0"/>
    <n v="0"/>
    <n v="0"/>
    <s v="P  "/>
    <n v="0"/>
    <s v="9"/>
    <s v="9521"/>
    <s v="2"/>
    <s v="230"/>
  </r>
  <r>
    <s v="9521230578026MRCZZ12"/>
    <s v="9521"/>
    <n v="9521"/>
    <x v="12"/>
    <x v="0"/>
    <s v="OC: T&amp;S DOM - FOOD &amp; BEVERAGE (SERVED)            "/>
    <n v="0"/>
    <n v="0"/>
    <n v="0"/>
    <n v="0"/>
    <s v="P  "/>
    <n v="0"/>
    <s v="9"/>
    <s v="9521"/>
    <s v="2"/>
    <s v="230"/>
  </r>
  <r>
    <s v="9521230580026MRCZZ12"/>
    <s v="9521"/>
    <n v="9521"/>
    <x v="12"/>
    <x v="0"/>
    <s v="OC: T&amp;S DOM TRP - WITHOUT OPR CAR RENTAL          "/>
    <n v="0"/>
    <n v="0"/>
    <n v="0"/>
    <n v="0"/>
    <s v="P  "/>
    <n v="0"/>
    <s v="9"/>
    <s v="9521"/>
    <s v="2"/>
    <s v="230"/>
  </r>
  <r>
    <s v="9521230583026MRCZZ12"/>
    <s v="9521"/>
    <n v="9521"/>
    <x v="12"/>
    <x v="0"/>
    <s v="OC: T&amp;S DOM PUB TRP - AIR TRANSPORT               "/>
    <n v="0"/>
    <n v="0"/>
    <n v="0"/>
    <n v="0"/>
    <s v="P  "/>
    <n v="0"/>
    <s v="9"/>
    <s v="9521"/>
    <s v="2"/>
    <s v="230"/>
  </r>
  <r>
    <s v="9521232360026MRCZZ12"/>
    <s v="9521"/>
    <n v="9521"/>
    <x v="12"/>
    <x v="0"/>
    <s v="INVENTORY - MATERIALS &amp; SUPPLIES                  "/>
    <n v="0"/>
    <n v="0"/>
    <n v="0"/>
    <n v="0"/>
    <s v="P  "/>
    <n v="0"/>
    <s v="9"/>
    <s v="9521"/>
    <s v="2"/>
    <s v="232"/>
  </r>
  <r>
    <s v="9521238360026MRCZZ12"/>
    <s v="9521"/>
    <n v="9521"/>
    <x v="12"/>
    <x v="0"/>
    <s v="OPR LEASES: MACHINERY &amp; EQUIPMENT                 "/>
    <n v="0"/>
    <n v="0"/>
    <n v="0"/>
    <n v="0"/>
    <s v="P  "/>
    <n v="0"/>
    <s v="9"/>
    <s v="9521"/>
    <s v="2"/>
    <s v="238"/>
  </r>
  <r>
    <s v="95213996050ZZZZZZZ11"/>
    <s v="9521"/>
    <n v="9521"/>
    <x v="12"/>
    <x v="1"/>
    <s v="TRF TO ACC SURPLUS DEFICIT                        "/>
    <n v="0"/>
    <n v="0"/>
    <n v="-1019246.25"/>
    <n v="-1019246.25"/>
    <s v="P  "/>
    <n v="0"/>
    <s v="9"/>
    <s v="9521"/>
    <s v="3"/>
    <s v="399"/>
  </r>
  <r>
    <s v="95213996100ZZZZZZZ11"/>
    <s v="9521"/>
    <n v="9521"/>
    <x v="12"/>
    <x v="1"/>
    <s v="TRF FROM ACC SURPLUS DEFICIT                      "/>
    <n v="0"/>
    <n v="0"/>
    <n v="0"/>
    <n v="0"/>
    <s v="P  "/>
    <n v="0"/>
    <s v="9"/>
    <s v="9521"/>
    <s v="3"/>
    <s v="399"/>
  </r>
  <r>
    <s v="95218100010ZZZZZZZ11"/>
    <s v="9521"/>
    <n v="9521"/>
    <x v="12"/>
    <x v="2"/>
    <s v="ACC SUR/(DEF): OPENING BALANCE                    "/>
    <n v="397922.27"/>
    <n v="0"/>
    <n v="0"/>
    <n v="397922.27"/>
    <s v="GP "/>
    <n v="0"/>
    <s v="9"/>
    <s v="9521"/>
    <s v="8"/>
    <s v="810"/>
  </r>
  <r>
    <s v="95218100020ZZZZZZZ11"/>
    <s v="9521"/>
    <n v="9521"/>
    <x v="12"/>
    <x v="2"/>
    <s v="ACC SUR/(DEF): CHANGES IN ACC POLICY              "/>
    <n v="0"/>
    <n v="0"/>
    <n v="0"/>
    <n v="0"/>
    <s v="GP "/>
    <n v="0"/>
    <s v="9"/>
    <s v="9521"/>
    <s v="8"/>
    <s v="810"/>
  </r>
  <r>
    <s v="95218100030ZZZZZZZ11"/>
    <s v="9521"/>
    <n v="9521"/>
    <x v="12"/>
    <x v="2"/>
    <s v="ACC SUR/(DEF): CORREC PRIOR PERIOD ERROR          "/>
    <n v="0"/>
    <n v="0"/>
    <n v="0"/>
    <n v="0"/>
    <s v="GP "/>
    <n v="0"/>
    <s v="9"/>
    <s v="9521"/>
    <s v="8"/>
    <s v="810"/>
  </r>
  <r>
    <s v="95218100040ZZZZZZZ11"/>
    <s v="9521"/>
    <n v="9521"/>
    <x v="12"/>
    <x v="2"/>
    <s v="ACC SUR/(DEF): TRF TO/FROM ACCUM SURPLUS          "/>
    <n v="0"/>
    <n v="1019246.25"/>
    <n v="0"/>
    <n v="1019246.25"/>
    <s v="GP "/>
    <n v="0"/>
    <s v="9"/>
    <s v="9521"/>
    <s v="8"/>
    <s v="810"/>
  </r>
  <r>
    <s v="95218100050ZZZZZZZ11"/>
    <s v="9521"/>
    <n v="9521"/>
    <x v="12"/>
    <x v="2"/>
    <s v="ACC SUR/(DEF): TRF TO/FROM RESERVES               "/>
    <n v="0"/>
    <n v="0"/>
    <n v="0"/>
    <n v="0"/>
    <s v="GP "/>
    <n v="0"/>
    <s v="9"/>
    <s v="9521"/>
    <s v="8"/>
    <s v="810"/>
  </r>
  <r>
    <s v="95218100060ZZZZZZZ11"/>
    <s v="9521"/>
    <n v="9521"/>
    <x v="12"/>
    <x v="2"/>
    <s v="ACC SUR/(DEF): DEPRECIATION OFFSETS               "/>
    <n v="0"/>
    <n v="0"/>
    <n v="0"/>
    <n v="0"/>
    <s v="GP "/>
    <n v="0"/>
    <s v="9"/>
    <s v="9521"/>
    <s v="8"/>
    <s v="810"/>
  </r>
  <r>
    <s v="9601211001026MRCZZ20"/>
    <s v="9601"/>
    <n v="9601"/>
    <x v="12"/>
    <x v="0"/>
    <s v="MS: SAL &amp; ALL: BASIC SALARY &amp; WAGES               "/>
    <n v="0"/>
    <n v="1086460.51"/>
    <n v="0"/>
    <n v="1086460.51"/>
    <s v="P  "/>
    <n v="698955"/>
    <s v="9"/>
    <s v="9601"/>
    <s v="2"/>
    <s v="211"/>
  </r>
  <r>
    <s v="9601211022026MRCZZ20"/>
    <s v="9601"/>
    <n v="9601"/>
    <x v="12"/>
    <x v="0"/>
    <s v="MS: ALL - CELLULAR &amp; TELEPHONE                    "/>
    <n v="0"/>
    <n v="7200"/>
    <n v="0"/>
    <n v="7200"/>
    <s v="P  "/>
    <n v="7200"/>
    <s v="9"/>
    <s v="9601"/>
    <s v="2"/>
    <s v="211"/>
  </r>
  <r>
    <s v="9601211034026MRCZZ20"/>
    <s v="9601"/>
    <n v="9601"/>
    <x v="12"/>
    <x v="0"/>
    <s v="MS: ALL - TRAVEL OR MOTOR VEHICLE                 "/>
    <n v="0"/>
    <n v="387014.3"/>
    <n v="0"/>
    <n v="389233.7"/>
    <s v="P  "/>
    <n v="14763"/>
    <s v="9"/>
    <s v="9601"/>
    <s v="2"/>
    <s v="211"/>
  </r>
  <r>
    <s v="9601211036026MRCZZ20"/>
    <s v="9601"/>
    <n v="9601"/>
    <x v="12"/>
    <x v="0"/>
    <s v="MS: OVERTIME - NON STRUCTURED                     "/>
    <n v="0"/>
    <n v="0.01"/>
    <n v="0"/>
    <n v="0.01"/>
    <s v="P  "/>
    <n v="1343"/>
    <s v="9"/>
    <s v="9601"/>
    <s v="2"/>
    <s v="211"/>
  </r>
  <r>
    <s v="9601211044026MRCZZ20"/>
    <s v="9601"/>
    <n v="9601"/>
    <x v="12"/>
    <x v="0"/>
    <s v="MS: SRB - ACTING ALLOWANCE                        "/>
    <n v="0"/>
    <n v="309843.82"/>
    <n v="0"/>
    <n v="327157.82"/>
    <s v="P  "/>
    <n v="250000"/>
    <s v="9"/>
    <s v="9601"/>
    <s v="2"/>
    <s v="211"/>
  </r>
  <r>
    <s v="9601211046026MRCZZ20"/>
    <s v="9601"/>
    <n v="9601"/>
    <x v="12"/>
    <x v="0"/>
    <s v="MS: SRB - ANNUAL BONUS                            "/>
    <n v="0"/>
    <n v="64406"/>
    <n v="0"/>
    <n v="64406"/>
    <s v="P  "/>
    <n v="0"/>
    <s v="9"/>
    <s v="9601"/>
    <s v="2"/>
    <s v="211"/>
  </r>
  <r>
    <s v="9601211050026MRCZZ20"/>
    <s v="9601"/>
    <n v="9601"/>
    <x v="12"/>
    <x v="0"/>
    <s v="MS: SRB - LONG SERVICE AWARD                      "/>
    <n v="0"/>
    <n v="20665.439999999999"/>
    <n v="0"/>
    <n v="20665.439999999999"/>
    <s v="P  "/>
    <n v="0"/>
    <s v="9"/>
    <s v="9601"/>
    <s v="2"/>
    <s v="211"/>
  </r>
  <r>
    <s v="9601213001026MRCZZ20"/>
    <s v="9601"/>
    <n v="9601"/>
    <x v="12"/>
    <x v="0"/>
    <s v="MS: SOC CONTR - BARGAINING COUNCIL                "/>
    <n v="0"/>
    <n v="245"/>
    <n v="0"/>
    <n v="245"/>
    <s v="P  "/>
    <n v="318"/>
    <s v="9"/>
    <s v="9601"/>
    <s v="2"/>
    <s v="213"/>
  </r>
  <r>
    <s v="9601213010026MRCZZ20"/>
    <s v="9601"/>
    <n v="9601"/>
    <x v="12"/>
    <x v="0"/>
    <s v="MS: SOC CONTR - GROUP LIFE INSURANCE              "/>
    <n v="0"/>
    <n v="11718.44"/>
    <n v="0"/>
    <n v="12845.55"/>
    <s v="P  "/>
    <n v="8693"/>
    <s v="9"/>
    <s v="9601"/>
    <s v="2"/>
    <s v="213"/>
  </r>
  <r>
    <s v="9601213020026MRCZZ20"/>
    <s v="9601"/>
    <n v="9601"/>
    <x v="12"/>
    <x v="0"/>
    <s v="MS: SOC CONTR - MEDICAL                           "/>
    <n v="0"/>
    <n v="95584.82"/>
    <n v="0"/>
    <n v="95584.82"/>
    <s v="P  "/>
    <n v="144445"/>
    <s v="9"/>
    <s v="9601"/>
    <s v="2"/>
    <s v="213"/>
  </r>
  <r>
    <s v="9601213030026MRCZZ20"/>
    <s v="9601"/>
    <n v="9601"/>
    <x v="12"/>
    <x v="0"/>
    <s v="MS: SOC CONTR - PENSION                           "/>
    <n v="0"/>
    <n v="200969.25"/>
    <n v="0"/>
    <n v="200969.25"/>
    <s v="P  "/>
    <n v="191811"/>
    <s v="9"/>
    <s v="9601"/>
    <s v="2"/>
    <s v="213"/>
  </r>
  <r>
    <s v="9601213040026MRCZZ20"/>
    <s v="9601"/>
    <n v="9601"/>
    <x v="12"/>
    <x v="0"/>
    <s v="MS: SOC CONTR - UNEMPLOYMENT INSUR FUND           "/>
    <n v="0"/>
    <n v="4164.16"/>
    <n v="0"/>
    <n v="4164.16"/>
    <s v="P  "/>
    <n v="5739"/>
    <s v="9"/>
    <s v="9601"/>
    <s v="2"/>
    <s v="213"/>
  </r>
  <r>
    <s v="9601226060026MRCZZ20"/>
    <s v="9601"/>
    <n v="9601"/>
    <x v="12"/>
    <x v="0"/>
    <s v="OS: CATERING SERVICES                             "/>
    <n v="0"/>
    <n v="0"/>
    <n v="0"/>
    <n v="0"/>
    <s v="P  "/>
    <n v="0"/>
    <s v="9"/>
    <s v="9601"/>
    <s v="2"/>
    <s v="226"/>
  </r>
  <r>
    <s v="9601230451026MRCZZ20"/>
    <s v="9601"/>
    <n v="9601"/>
    <x v="12"/>
    <x v="0"/>
    <s v="OC: PRINTING &amp; PUBLICATIONS                       "/>
    <n v="0"/>
    <n v="0"/>
    <n v="0"/>
    <n v="0"/>
    <s v="P  "/>
    <n v="0"/>
    <s v="9"/>
    <s v="9601"/>
    <s v="2"/>
    <s v="230"/>
  </r>
  <r>
    <s v="9601230452026MRCZZ20"/>
    <s v="9601"/>
    <n v="9601"/>
    <x v="12"/>
    <x v="0"/>
    <s v="OC: PROFESSIONAL BODIES M/SHIP &amp; SUBS             "/>
    <n v="0"/>
    <n v="0"/>
    <n v="0"/>
    <n v="0"/>
    <s v="P  "/>
    <n v="0"/>
    <s v="9"/>
    <s v="9601"/>
    <s v="2"/>
    <s v="230"/>
  </r>
  <r>
    <s v="9601230541026MRCZZ20"/>
    <s v="9601"/>
    <n v="9601"/>
    <x v="12"/>
    <x v="0"/>
    <s v="OC: SKILLS DEVELOPMENT FUND LEVY                  "/>
    <n v="0"/>
    <n v="18039.48"/>
    <n v="0"/>
    <n v="18204.43"/>
    <s v="P  "/>
    <n v="9690"/>
    <s v="9"/>
    <s v="9601"/>
    <s v="2"/>
    <s v="230"/>
  </r>
  <r>
    <s v="9601230576026MRCZZ20"/>
    <s v="9601"/>
    <n v="9601"/>
    <x v="12"/>
    <x v="0"/>
    <s v="OC: T&amp;S DOM - ACCOMMODATION                       "/>
    <n v="0"/>
    <n v="0"/>
    <n v="0"/>
    <n v="0"/>
    <s v="P  "/>
    <n v="0"/>
    <s v="9"/>
    <s v="9601"/>
    <s v="2"/>
    <s v="230"/>
  </r>
  <r>
    <s v="9601230577026MRCZZ20"/>
    <s v="9601"/>
    <n v="9601"/>
    <x v="12"/>
    <x v="0"/>
    <s v="OC: T&amp;S DOM - DAILY ALLOWANCE                     "/>
    <n v="0"/>
    <n v="0"/>
    <n v="0"/>
    <n v="0"/>
    <s v="P  "/>
    <n v="0"/>
    <s v="9"/>
    <s v="9601"/>
    <s v="2"/>
    <s v="230"/>
  </r>
  <r>
    <s v="9601230578026MRCZZ20"/>
    <s v="9601"/>
    <n v="9601"/>
    <x v="12"/>
    <x v="0"/>
    <s v="OC: T&amp;S DOM - FOOD &amp; BEVERAGE (SERVED)            "/>
    <n v="0"/>
    <n v="0"/>
    <n v="0"/>
    <n v="0"/>
    <s v="P  "/>
    <n v="0"/>
    <s v="9"/>
    <s v="9601"/>
    <s v="2"/>
    <s v="230"/>
  </r>
  <r>
    <s v="9601230579026MRCZZ20"/>
    <s v="9601"/>
    <n v="9601"/>
    <x v="12"/>
    <x v="0"/>
    <s v="OC: T&amp;S DOM - INCIDENTAL COST                     "/>
    <n v="0"/>
    <n v="0"/>
    <n v="0"/>
    <n v="0"/>
    <s v="P  "/>
    <n v="0"/>
    <s v="9"/>
    <s v="9601"/>
    <s v="2"/>
    <s v="230"/>
  </r>
  <r>
    <s v="9601230580026MRCZZ20"/>
    <s v="9601"/>
    <n v="9601"/>
    <x v="12"/>
    <x v="0"/>
    <s v="OC: T&amp;S DOM TRP - WITHOUT OPR CAR RENTAL          "/>
    <n v="0"/>
    <n v="0"/>
    <n v="0"/>
    <n v="0"/>
    <s v="P  "/>
    <n v="0"/>
    <s v="9"/>
    <s v="9601"/>
    <s v="2"/>
    <s v="230"/>
  </r>
  <r>
    <s v="9601230581026MRCZZ20"/>
    <s v="9601"/>
    <n v="9601"/>
    <x v="12"/>
    <x v="0"/>
    <s v="OC: T&amp;S DOM TRP - W/OUT OPR OWN TRANSPRT          "/>
    <n v="0"/>
    <n v="0"/>
    <n v="0"/>
    <n v="0"/>
    <s v="P  "/>
    <n v="0"/>
    <s v="9"/>
    <s v="9601"/>
    <s v="2"/>
    <s v="230"/>
  </r>
  <r>
    <s v="9601230583026MRCZZ20"/>
    <s v="9601"/>
    <n v="9601"/>
    <x v="12"/>
    <x v="0"/>
    <s v="OC: T&amp;S DOM PUB TRP - AIR TRANSPORT               "/>
    <n v="0"/>
    <n v="0"/>
    <n v="0"/>
    <n v="0"/>
    <s v="P  "/>
    <n v="0"/>
    <s v="9"/>
    <s v="9601"/>
    <s v="2"/>
    <s v="230"/>
  </r>
  <r>
    <s v="9601232360026MRCZZ20"/>
    <s v="9601"/>
    <n v="9601"/>
    <x v="12"/>
    <x v="0"/>
    <s v="INVENTORY - MATERIALS &amp; SUPPLIES                  "/>
    <n v="0"/>
    <n v="0"/>
    <n v="0"/>
    <n v="0"/>
    <s v="P  "/>
    <n v="0"/>
    <s v="9"/>
    <s v="9601"/>
    <s v="2"/>
    <s v="232"/>
  </r>
  <r>
    <s v="9601232360N26MRCZZ20"/>
    <s v="9601"/>
    <n v="9601"/>
    <x v="12"/>
    <x v="0"/>
    <s v="INVENTORY - MATERIALS &amp; SUPPLIES(GENERAL          "/>
    <n v="0"/>
    <n v="0"/>
    <n v="0"/>
    <n v="0"/>
    <s v="P  "/>
    <n v="0"/>
    <s v="9"/>
    <s v="9601"/>
    <s v="2"/>
    <s v="232"/>
  </r>
  <r>
    <s v="9601238360026MRCZZ20"/>
    <s v="9601"/>
    <n v="9601"/>
    <x v="12"/>
    <x v="0"/>
    <s v="OPR LEASES: MACHINERY &amp; EQUIPMENT                 "/>
    <n v="0"/>
    <n v="0"/>
    <n v="0"/>
    <n v="0"/>
    <s v="P  "/>
    <n v="0"/>
    <s v="9"/>
    <s v="9601"/>
    <s v="2"/>
    <s v="238"/>
  </r>
  <r>
    <s v="9601395023026MRC1L20"/>
    <s v="9601"/>
    <n v="9601"/>
    <x v="12"/>
    <x v="1"/>
    <s v="DPT CHG INSURANCE FEES                            "/>
    <n v="0"/>
    <n v="0"/>
    <n v="0"/>
    <n v="0"/>
    <s v="P  "/>
    <n v="0"/>
    <s v="9"/>
    <s v="9601"/>
    <s v="3"/>
    <s v="395"/>
  </r>
  <r>
    <s v="96013996050ZZZZZZZ11"/>
    <s v="9601"/>
    <n v="9601"/>
    <x v="12"/>
    <x v="1"/>
    <s v="TRF TO ACC SURPLUS DEFICIT                        "/>
    <n v="0"/>
    <n v="0"/>
    <n v="-1837077.62"/>
    <n v="-1837077.62"/>
    <s v="P  "/>
    <n v="0"/>
    <s v="9"/>
    <s v="9601"/>
    <s v="3"/>
    <s v="399"/>
  </r>
  <r>
    <s v="96013996100ZZZZZZZ11"/>
    <s v="9601"/>
    <n v="9601"/>
    <x v="12"/>
    <x v="1"/>
    <s v="TRF FROM ACC SURPLUS DEFICIT                      "/>
    <n v="0"/>
    <n v="0"/>
    <n v="0"/>
    <n v="0"/>
    <s v="P  "/>
    <n v="0"/>
    <s v="9"/>
    <s v="9601"/>
    <s v="3"/>
    <s v="399"/>
  </r>
  <r>
    <s v="96018100010ZZZZZZZ11"/>
    <s v="9601"/>
    <n v="9601"/>
    <x v="12"/>
    <x v="2"/>
    <s v="ACC SUR/(DEF): OPENING BALANCE                    "/>
    <n v="1598677.56"/>
    <n v="0"/>
    <n v="0"/>
    <n v="1598677.56"/>
    <s v="GP "/>
    <n v="0"/>
    <s v="9"/>
    <s v="9601"/>
    <s v="8"/>
    <s v="810"/>
  </r>
  <r>
    <s v="96018100020ZZZZZZZ11"/>
    <s v="9601"/>
    <n v="9601"/>
    <x v="12"/>
    <x v="2"/>
    <s v="ACC SUR/(DEF): CHANGES IN ACC POLICY              "/>
    <n v="0"/>
    <n v="0"/>
    <n v="0"/>
    <n v="0"/>
    <s v="GP "/>
    <n v="0"/>
    <s v="9"/>
    <s v="9601"/>
    <s v="8"/>
    <s v="810"/>
  </r>
  <r>
    <s v="96018100030ZZZZZZZ11"/>
    <s v="9601"/>
    <n v="9601"/>
    <x v="12"/>
    <x v="2"/>
    <s v="ACC SUR/(DEF): CORREC PRIOR PERIOD ERROR          "/>
    <n v="0"/>
    <n v="0"/>
    <n v="0"/>
    <n v="0"/>
    <s v="GP "/>
    <n v="0"/>
    <s v="9"/>
    <s v="9601"/>
    <s v="8"/>
    <s v="810"/>
  </r>
  <r>
    <s v="96018100040ZZZZZZZ11"/>
    <s v="9601"/>
    <n v="9601"/>
    <x v="12"/>
    <x v="2"/>
    <s v="ACC SUR/(DEF): TRF TO/FROM ACCUM SURPLUS          "/>
    <n v="0"/>
    <n v="1837077.62"/>
    <n v="0"/>
    <n v="1837077.62"/>
    <s v="GP "/>
    <n v="0"/>
    <s v="9"/>
    <s v="9601"/>
    <s v="8"/>
    <s v="810"/>
  </r>
  <r>
    <s v="96018100050ZZZZZZZ11"/>
    <s v="9601"/>
    <n v="9601"/>
    <x v="12"/>
    <x v="2"/>
    <s v="ACC SUR/(DEF): TRF TO/FROM RESERVES               "/>
    <n v="0"/>
    <n v="0"/>
    <n v="0"/>
    <n v="0"/>
    <s v="GP "/>
    <n v="0"/>
    <s v="9"/>
    <s v="9601"/>
    <s v="8"/>
    <s v="810"/>
  </r>
  <r>
    <s v="96018100060ZZZZZZZ11"/>
    <s v="9601"/>
    <n v="9601"/>
    <x v="12"/>
    <x v="2"/>
    <s v="ACC SUR/(DEF): DEPRECIATION OFFSETS               "/>
    <n v="0"/>
    <n v="0"/>
    <n v="0"/>
    <n v="0"/>
    <s v="GP "/>
    <n v="0"/>
    <s v="9"/>
    <s v="9601"/>
    <s v="8"/>
    <s v="810"/>
  </r>
  <r>
    <s v="9611211001026MRCZZ20"/>
    <s v="9611"/>
    <n v="9611"/>
    <x v="12"/>
    <x v="0"/>
    <s v="MS: SAL &amp; ALL: BASIC SALARY &amp; WAGES               "/>
    <n v="0"/>
    <n v="2716242.01"/>
    <n v="0"/>
    <n v="2716242.01"/>
    <s v="P  "/>
    <n v="2574209"/>
    <s v="9"/>
    <s v="9611"/>
    <s v="2"/>
    <s v="211"/>
  </r>
  <r>
    <s v="9611211022026MRCZZ20"/>
    <s v="9611"/>
    <n v="9611"/>
    <x v="12"/>
    <x v="0"/>
    <s v="MS: ALL - CELLULAR &amp; TELEPHONE                    "/>
    <n v="0"/>
    <n v="9575.3700000000008"/>
    <n v="0"/>
    <n v="9575.3700000000008"/>
    <s v="P  "/>
    <n v="8400"/>
    <s v="9"/>
    <s v="9611"/>
    <s v="2"/>
    <s v="211"/>
  </r>
  <r>
    <s v="9611211026026MRCZZ20"/>
    <s v="9611"/>
    <n v="9611"/>
    <x v="12"/>
    <x v="0"/>
    <s v="MS: HB &amp; INC: HOUSING BENEFITS                    "/>
    <n v="0"/>
    <n v="10228.44"/>
    <n v="0"/>
    <n v="10228.44"/>
    <s v="P  "/>
    <n v="10248"/>
    <s v="9"/>
    <s v="9611"/>
    <s v="2"/>
    <s v="211"/>
  </r>
  <r>
    <s v="9611211034026MRCZZ20"/>
    <s v="9611"/>
    <n v="9611"/>
    <x v="12"/>
    <x v="0"/>
    <s v="MS: ALL - TRAVEL OR MOTOR VEHICLE                 "/>
    <n v="0"/>
    <n v="367233.19"/>
    <n v="0"/>
    <n v="367319.89"/>
    <s v="P  "/>
    <n v="18916"/>
    <s v="9"/>
    <s v="9611"/>
    <s v="2"/>
    <s v="211"/>
  </r>
  <r>
    <s v="9611211036026MRCZZ20"/>
    <s v="9611"/>
    <n v="9611"/>
    <x v="12"/>
    <x v="0"/>
    <s v="MS: OVERTIME - NON STRUCTURED                     "/>
    <n v="0"/>
    <n v="0.01"/>
    <n v="0"/>
    <n v="0.01"/>
    <s v="P  "/>
    <n v="1781"/>
    <s v="9"/>
    <s v="9611"/>
    <s v="2"/>
    <s v="211"/>
  </r>
  <r>
    <s v="9611211044026MRCZZ20"/>
    <s v="9611"/>
    <n v="9611"/>
    <x v="12"/>
    <x v="0"/>
    <s v="MS: SRB - ACTING ALLOWANCE                        "/>
    <n v="0"/>
    <n v="322060.90999999997"/>
    <n v="0"/>
    <n v="355111.91"/>
    <s v="P  "/>
    <n v="345000"/>
    <s v="9"/>
    <s v="9611"/>
    <s v="2"/>
    <s v="211"/>
  </r>
  <r>
    <s v="9611211046026MRCZZ20"/>
    <s v="9611"/>
    <n v="9611"/>
    <x v="12"/>
    <x v="0"/>
    <s v="MS: SRB - ANNUAL BONUS                            "/>
    <n v="0"/>
    <n v="226595"/>
    <n v="0"/>
    <n v="226595"/>
    <s v="P  "/>
    <n v="0"/>
    <s v="9"/>
    <s v="9611"/>
    <s v="2"/>
    <s v="211"/>
  </r>
  <r>
    <s v="9611211050026MRCZZ20"/>
    <s v="9611"/>
    <n v="9611"/>
    <x v="12"/>
    <x v="0"/>
    <s v="MS: SRB - LONG SERVICE AWARD                      "/>
    <n v="0"/>
    <n v="12811.8"/>
    <n v="0"/>
    <n v="12811.8"/>
    <s v="P  "/>
    <n v="0"/>
    <s v="9"/>
    <s v="9611"/>
    <s v="2"/>
    <s v="211"/>
  </r>
  <r>
    <s v="9611213001026MRCZZ20"/>
    <s v="9611"/>
    <n v="9611"/>
    <x v="12"/>
    <x v="0"/>
    <s v="MS: SOC CONTR - BARGAINING COUNCIL                "/>
    <n v="0"/>
    <n v="945"/>
    <n v="0"/>
    <n v="945"/>
    <s v="P  "/>
    <n v="954"/>
    <s v="9"/>
    <s v="9611"/>
    <s v="2"/>
    <s v="213"/>
  </r>
  <r>
    <s v="9611213010026MRCZZ20"/>
    <s v="9611"/>
    <n v="9611"/>
    <x v="12"/>
    <x v="0"/>
    <s v="MS: SOC CONTR - GROUP LIFE INSURANCE              "/>
    <n v="0"/>
    <n v="15644.48"/>
    <n v="0"/>
    <n v="17030.89"/>
    <s v="P  "/>
    <n v="25494"/>
    <s v="9"/>
    <s v="9611"/>
    <s v="2"/>
    <s v="213"/>
  </r>
  <r>
    <s v="9611213020026MRCZZ20"/>
    <s v="9611"/>
    <n v="9611"/>
    <x v="12"/>
    <x v="0"/>
    <s v="MS: SOC CONTR - MEDICAL                           "/>
    <n v="0"/>
    <n v="272527.19"/>
    <n v="0"/>
    <n v="272527.19"/>
    <s v="P  "/>
    <n v="248416"/>
    <s v="9"/>
    <s v="9611"/>
    <s v="2"/>
    <s v="213"/>
  </r>
  <r>
    <s v="9611213030026MRCZZ20"/>
    <s v="9611"/>
    <n v="9611"/>
    <x v="12"/>
    <x v="0"/>
    <s v="MS: SOC CONTR - PENSION                           "/>
    <n v="0"/>
    <n v="529715.14"/>
    <n v="0"/>
    <n v="529715.14"/>
    <s v="P  "/>
    <n v="515620"/>
    <s v="9"/>
    <s v="9611"/>
    <s v="2"/>
    <s v="213"/>
  </r>
  <r>
    <s v="9611213040026MRCZZ20"/>
    <s v="9611"/>
    <n v="9611"/>
    <x v="12"/>
    <x v="0"/>
    <s v="MS: SOC CONTR - UNEMPLOYMENT INSUR FUND           "/>
    <n v="0"/>
    <n v="16061.76"/>
    <n v="0"/>
    <n v="16061.76"/>
    <s v="P  "/>
    <n v="17217"/>
    <s v="9"/>
    <s v="9611"/>
    <s v="2"/>
    <s v="213"/>
  </r>
  <r>
    <s v="9611230541026MRCZZ20"/>
    <s v="9611"/>
    <n v="9611"/>
    <x v="12"/>
    <x v="0"/>
    <s v="OC: SKILLS DEVELOPMENT FUND LEVY                  "/>
    <n v="0"/>
    <n v="36784.07"/>
    <n v="0"/>
    <n v="37102.15"/>
    <s v="P  "/>
    <n v="27242"/>
    <s v="9"/>
    <s v="9611"/>
    <s v="2"/>
    <s v="230"/>
  </r>
  <r>
    <s v="9611230576026MRCZZ20"/>
    <s v="9611"/>
    <n v="9611"/>
    <x v="12"/>
    <x v="0"/>
    <s v="OC: T&amp;S DOM - ACCOMMODATION                       "/>
    <n v="0"/>
    <n v="0"/>
    <n v="0"/>
    <n v="0"/>
    <s v="P  "/>
    <n v="0"/>
    <s v="9"/>
    <s v="9611"/>
    <s v="2"/>
    <s v="230"/>
  </r>
  <r>
    <s v="9611230577026MRCZZ20"/>
    <s v="9611"/>
    <n v="9611"/>
    <x v="12"/>
    <x v="0"/>
    <s v="OC: T&amp;S DOM - DAILY ALLOWANCE                     "/>
    <n v="0"/>
    <n v="0"/>
    <n v="0"/>
    <n v="0"/>
    <s v="P  "/>
    <n v="0"/>
    <s v="9"/>
    <s v="9611"/>
    <s v="2"/>
    <s v="230"/>
  </r>
  <r>
    <s v="9611230578026MRCZZ20"/>
    <s v="9611"/>
    <n v="9611"/>
    <x v="12"/>
    <x v="0"/>
    <s v="OC: T&amp;S DOM - FOOD &amp; BEVERAGE (SERVED)            "/>
    <n v="0"/>
    <n v="0"/>
    <n v="0"/>
    <n v="0"/>
    <s v="P  "/>
    <n v="0"/>
    <s v="9"/>
    <s v="9611"/>
    <s v="2"/>
    <s v="230"/>
  </r>
  <r>
    <s v="9611230579026MRCZZ20"/>
    <s v="9611"/>
    <n v="9611"/>
    <x v="12"/>
    <x v="0"/>
    <s v="OC: T&amp;S DOM - INCIDENTAL COST                     "/>
    <n v="0"/>
    <n v="0"/>
    <n v="0"/>
    <n v="0"/>
    <s v="P  "/>
    <n v="0"/>
    <s v="9"/>
    <s v="9611"/>
    <s v="2"/>
    <s v="230"/>
  </r>
  <r>
    <s v="9611230580026MRCZZ20"/>
    <s v="9611"/>
    <n v="9611"/>
    <x v="12"/>
    <x v="0"/>
    <s v="OC: T&amp;S DOM TRP - WITHOUT OPR CAR RENTAL          "/>
    <n v="0"/>
    <n v="0"/>
    <n v="0"/>
    <n v="0"/>
    <s v="P  "/>
    <n v="0"/>
    <s v="9"/>
    <s v="9611"/>
    <s v="2"/>
    <s v="230"/>
  </r>
  <r>
    <s v="9611230581026MRCZZ20"/>
    <s v="9611"/>
    <n v="9611"/>
    <x v="12"/>
    <x v="0"/>
    <s v="OC: T&amp;S DOM TRP - W/OUT OPR OWN TRANSPRT          "/>
    <n v="0"/>
    <n v="0"/>
    <n v="0"/>
    <n v="0"/>
    <s v="P  "/>
    <n v="0"/>
    <s v="9"/>
    <s v="9611"/>
    <s v="2"/>
    <s v="230"/>
  </r>
  <r>
    <s v="9611230583026MRCZZ20"/>
    <s v="9611"/>
    <n v="9611"/>
    <x v="12"/>
    <x v="0"/>
    <s v="OC: T&amp;S DOM PUB TRP - AIR TRANSPORT               "/>
    <n v="0"/>
    <n v="0"/>
    <n v="0"/>
    <n v="0"/>
    <s v="P  "/>
    <n v="0"/>
    <s v="9"/>
    <s v="9611"/>
    <s v="2"/>
    <s v="230"/>
  </r>
  <r>
    <s v="9611232360026MRCZZ20"/>
    <s v="9611"/>
    <n v="9611"/>
    <x v="12"/>
    <x v="0"/>
    <s v="INVENTORY - MATERIALS &amp; SUPPLIES                  "/>
    <n v="0"/>
    <n v="0"/>
    <n v="0"/>
    <n v="0"/>
    <s v="P  "/>
    <n v="0"/>
    <s v="9"/>
    <s v="9611"/>
    <s v="2"/>
    <s v="232"/>
  </r>
  <r>
    <s v="9611232360N26MRCZZ20"/>
    <s v="9611"/>
    <n v="9611"/>
    <x v="12"/>
    <x v="0"/>
    <s v="INVENTORY - MATERIALS &amp; SUPPLIES(GENERAL          "/>
    <n v="0"/>
    <n v="0"/>
    <n v="0"/>
    <n v="0"/>
    <s v="P  "/>
    <n v="0"/>
    <s v="9"/>
    <s v="9611"/>
    <s v="2"/>
    <s v="232"/>
  </r>
  <r>
    <s v="96113996050ZZZZZZZ11"/>
    <s v="9611"/>
    <n v="9611"/>
    <x v="12"/>
    <x v="1"/>
    <s v="TRF TO ACC SURPLUS DEFICIT                        "/>
    <n v="0"/>
    <n v="0"/>
    <n v="-4106764.86"/>
    <n v="-4106764.86"/>
    <s v="P  "/>
    <n v="0"/>
    <s v="9"/>
    <s v="9611"/>
    <s v="3"/>
    <s v="399"/>
  </r>
  <r>
    <s v="96113996100ZZZZZZZ11"/>
    <s v="9611"/>
    <n v="9611"/>
    <x v="12"/>
    <x v="1"/>
    <s v="TRF FROM ACC SURPLUS DEFICIT                      "/>
    <n v="0"/>
    <n v="0"/>
    <n v="0"/>
    <n v="0"/>
    <s v="P  "/>
    <n v="0"/>
    <s v="9"/>
    <s v="9611"/>
    <s v="3"/>
    <s v="399"/>
  </r>
  <r>
    <s v="96118100010ZZZZZZZ11"/>
    <s v="9611"/>
    <n v="9611"/>
    <x v="12"/>
    <x v="2"/>
    <s v="ACC SUR/(DEF): OPENING BALANCE                    "/>
    <n v="4112262.58"/>
    <n v="0"/>
    <n v="0"/>
    <n v="4112262.58"/>
    <s v="GP "/>
    <n v="0"/>
    <s v="9"/>
    <s v="9611"/>
    <s v="8"/>
    <s v="810"/>
  </r>
  <r>
    <s v="96118100020ZZZZZZZ11"/>
    <s v="9611"/>
    <n v="9611"/>
    <x v="12"/>
    <x v="2"/>
    <s v="ACC SUR/(DEF): CHANGES IN ACC POLICY              "/>
    <n v="0"/>
    <n v="0"/>
    <n v="0"/>
    <n v="0"/>
    <s v="GP "/>
    <n v="0"/>
    <s v="9"/>
    <s v="9611"/>
    <s v="8"/>
    <s v="810"/>
  </r>
  <r>
    <s v="96118100030ZZZZZZZ11"/>
    <s v="9611"/>
    <n v="9611"/>
    <x v="12"/>
    <x v="2"/>
    <s v="ACC SUR/(DEF): CORREC PRIOR PERIOD ERROR          "/>
    <n v="0"/>
    <n v="0"/>
    <n v="0"/>
    <n v="0"/>
    <s v="GP "/>
    <n v="0"/>
    <s v="9"/>
    <s v="9611"/>
    <s v="8"/>
    <s v="810"/>
  </r>
  <r>
    <s v="96118100040ZZZZZZZ11"/>
    <s v="9611"/>
    <n v="9611"/>
    <x v="12"/>
    <x v="2"/>
    <s v="ACC SUR/(DEF): TRF TO/FROM ACCUM SURPLUS          "/>
    <n v="0"/>
    <n v="4106764.86"/>
    <n v="0"/>
    <n v="4106764.86"/>
    <s v="GP "/>
    <n v="0"/>
    <s v="9"/>
    <s v="9611"/>
    <s v="8"/>
    <s v="810"/>
  </r>
  <r>
    <s v="96118100050ZZZZZZZ11"/>
    <s v="9611"/>
    <n v="9611"/>
    <x v="12"/>
    <x v="2"/>
    <s v="ACC SUR/(DEF): TRF TO/FROM RESERVES               "/>
    <n v="0"/>
    <n v="0"/>
    <n v="0"/>
    <n v="0"/>
    <s v="GP "/>
    <n v="0"/>
    <s v="9"/>
    <s v="9611"/>
    <s v="8"/>
    <s v="810"/>
  </r>
  <r>
    <s v="96118100060ZZZZZZZ11"/>
    <s v="9611"/>
    <n v="9611"/>
    <x v="12"/>
    <x v="2"/>
    <s v="ACC SUR/(DEF): DEPRECIATION OFFSETS               "/>
    <n v="0"/>
    <n v="0"/>
    <n v="0"/>
    <n v="0"/>
    <s v="GP "/>
    <n v="0"/>
    <s v="9"/>
    <s v="9611"/>
    <s v="8"/>
    <s v="810"/>
  </r>
  <r>
    <s v="9612211001026MRCZZ20"/>
    <s v="9612"/>
    <n v="9612"/>
    <x v="12"/>
    <x v="0"/>
    <s v="MS: SAL &amp; ALL: BASIC SALARY &amp; WAGES               "/>
    <n v="0"/>
    <n v="6737138.7400000002"/>
    <n v="0"/>
    <n v="6737138.7400000002"/>
    <s v="P  "/>
    <n v="6078881"/>
    <s v="9"/>
    <s v="9612"/>
    <s v="2"/>
    <s v="211"/>
  </r>
  <r>
    <s v="9612211020026MRCZZ20"/>
    <s v="9612"/>
    <n v="9612"/>
    <x v="12"/>
    <x v="0"/>
    <s v="MS: ALL - ACCOMMODATION/TRVL/INCIDENTAL           "/>
    <n v="0"/>
    <n v="7271.35"/>
    <n v="0"/>
    <n v="7271.35"/>
    <s v="P  "/>
    <n v="0"/>
    <s v="9"/>
    <s v="9612"/>
    <s v="2"/>
    <s v="211"/>
  </r>
  <r>
    <s v="9612211022026MRCZZ20"/>
    <s v="9612"/>
    <n v="9612"/>
    <x v="12"/>
    <x v="0"/>
    <s v="MS: ALL - CELLULAR &amp; TELEPHONE                    "/>
    <n v="0"/>
    <n v="36300"/>
    <n v="0"/>
    <n v="36300"/>
    <s v="P  "/>
    <n v="46800"/>
    <s v="9"/>
    <s v="9612"/>
    <s v="2"/>
    <s v="211"/>
  </r>
  <r>
    <s v="9612211026026MRCZZ20"/>
    <s v="9612"/>
    <n v="9612"/>
    <x v="12"/>
    <x v="0"/>
    <s v="MS: HB &amp; INC: HOUSING BENEFITS                    "/>
    <n v="0"/>
    <n v="40913.760000000002"/>
    <n v="0"/>
    <n v="40913.760000000002"/>
    <s v="P  "/>
    <n v="30744"/>
    <s v="9"/>
    <s v="9612"/>
    <s v="2"/>
    <s v="211"/>
  </r>
  <r>
    <s v="9612211034026MRCZZ20"/>
    <s v="9612"/>
    <n v="9612"/>
    <x v="12"/>
    <x v="0"/>
    <s v="MS: ALL - TRAVEL OR MOTOR VEHICLE                 "/>
    <n v="0"/>
    <n v="2021878.36"/>
    <n v="0"/>
    <n v="2022831.79"/>
    <s v="P  "/>
    <n v="179882"/>
    <s v="9"/>
    <s v="9612"/>
    <s v="2"/>
    <s v="211"/>
  </r>
  <r>
    <s v="9612211036026MRCZZ20"/>
    <s v="9612"/>
    <n v="9612"/>
    <x v="12"/>
    <x v="0"/>
    <s v="MS: OVERTIME - NON STRUCTURED                     "/>
    <n v="0"/>
    <n v="0"/>
    <n v="0"/>
    <n v="0"/>
    <s v="P  "/>
    <n v="19662"/>
    <s v="9"/>
    <s v="9612"/>
    <s v="2"/>
    <s v="211"/>
  </r>
  <r>
    <s v="9612211044026MRCZZ20"/>
    <s v="9612"/>
    <n v="9612"/>
    <x v="12"/>
    <x v="0"/>
    <s v="MS: SRB - ACTING ALLOWANCE                        "/>
    <n v="0"/>
    <n v="7686"/>
    <n v="0"/>
    <n v="7686"/>
    <s v="P  "/>
    <n v="400000"/>
    <s v="9"/>
    <s v="9612"/>
    <s v="2"/>
    <s v="211"/>
  </r>
  <r>
    <s v="9612211046026MRCZZ20"/>
    <s v="9612"/>
    <n v="9612"/>
    <x v="12"/>
    <x v="0"/>
    <s v="MS: SRB - ANNUAL BONUS                            "/>
    <n v="0"/>
    <n v="538758.25"/>
    <n v="0"/>
    <n v="538758.25"/>
    <s v="P  "/>
    <n v="0"/>
    <s v="9"/>
    <s v="9612"/>
    <s v="2"/>
    <s v="211"/>
  </r>
  <r>
    <s v="9612211050026MRCZZ20"/>
    <s v="9612"/>
    <n v="9612"/>
    <x v="12"/>
    <x v="0"/>
    <s v="MS: SRB - LONG SERVICE AWARD                      "/>
    <n v="0"/>
    <n v="41464.199999999997"/>
    <n v="0"/>
    <n v="41464.199999999997"/>
    <s v="P  "/>
    <n v="0"/>
    <s v="9"/>
    <s v="9612"/>
    <s v="2"/>
    <s v="211"/>
  </r>
  <r>
    <s v="9612213001026MRCZZ20"/>
    <s v="9612"/>
    <n v="9612"/>
    <x v="12"/>
    <x v="0"/>
    <s v="MS: SOC CONTR - BARGAINING COUNCIL                "/>
    <n v="0"/>
    <n v="1312.5"/>
    <n v="0"/>
    <n v="1312.5"/>
    <s v="P  "/>
    <n v="1272"/>
    <s v="9"/>
    <s v="9612"/>
    <s v="2"/>
    <s v="213"/>
  </r>
  <r>
    <s v="9612213010026MRCZZ20"/>
    <s v="9612"/>
    <n v="9612"/>
    <x v="12"/>
    <x v="0"/>
    <s v="MS: SOC CONTR - GROUP LIFE INSURANCE              "/>
    <n v="0"/>
    <n v="45742.86"/>
    <n v="0"/>
    <n v="50078.8"/>
    <s v="P  "/>
    <n v="51607"/>
    <s v="9"/>
    <s v="9612"/>
    <s v="2"/>
    <s v="213"/>
  </r>
  <r>
    <s v="9612213020026MRCZZ20"/>
    <s v="9612"/>
    <n v="9612"/>
    <x v="12"/>
    <x v="0"/>
    <s v="MS: SOC CONTR - MEDICAL                           "/>
    <n v="0"/>
    <n v="340146.08"/>
    <n v="0"/>
    <n v="340146.08"/>
    <s v="P  "/>
    <n v="347210"/>
    <s v="9"/>
    <s v="9612"/>
    <s v="2"/>
    <s v="213"/>
  </r>
  <r>
    <s v="9612213030026MRCZZ20"/>
    <s v="9612"/>
    <n v="9612"/>
    <x v="12"/>
    <x v="0"/>
    <s v="MS: SOC CONTR - PENSION                           "/>
    <n v="0"/>
    <n v="802236.37"/>
    <n v="0"/>
    <n v="802236.37"/>
    <s v="P  "/>
    <n v="929370"/>
    <s v="9"/>
    <s v="9612"/>
    <s v="2"/>
    <s v="213"/>
  </r>
  <r>
    <s v="9612213040026MRCZZ20"/>
    <s v="9612"/>
    <n v="9612"/>
    <x v="12"/>
    <x v="0"/>
    <s v="MS: SOC CONTR - UNEMPLOYMENT INSUR FUND           "/>
    <n v="0"/>
    <n v="22308"/>
    <n v="0"/>
    <n v="22308"/>
    <s v="P  "/>
    <n v="22956"/>
    <s v="9"/>
    <s v="9612"/>
    <s v="2"/>
    <s v="213"/>
  </r>
  <r>
    <s v="9612227041026MRCZZ20"/>
    <s v="9612"/>
    <n v="9612"/>
    <x v="12"/>
    <x v="0"/>
    <s v="C&amp;PS: B&amp;A PROJECT MANAGEMENT                      "/>
    <n v="0"/>
    <n v="0"/>
    <n v="0"/>
    <n v="0"/>
    <s v="P  "/>
    <n v="0"/>
    <s v="9"/>
    <s v="9612"/>
    <s v="2"/>
    <s v="227"/>
  </r>
  <r>
    <s v="9612230451026MRCZZ20"/>
    <s v="9612"/>
    <n v="9612"/>
    <x v="12"/>
    <x v="0"/>
    <s v="OC: PRINTING &amp; PUBLICATIONS                       "/>
    <n v="0"/>
    <n v="0"/>
    <n v="0"/>
    <n v="0"/>
    <s v="P  "/>
    <n v="0"/>
    <s v="9"/>
    <s v="9612"/>
    <s v="2"/>
    <s v="230"/>
  </r>
  <r>
    <s v="9612230452026MRCZZ20"/>
    <s v="9612"/>
    <n v="9612"/>
    <x v="12"/>
    <x v="0"/>
    <s v="OC: PROFESSIONAL BODIES M/SHIP &amp; SUBS             "/>
    <n v="0"/>
    <n v="0"/>
    <n v="0"/>
    <n v="0"/>
    <s v="P  "/>
    <n v="0"/>
    <s v="9"/>
    <s v="9612"/>
    <s v="2"/>
    <s v="230"/>
  </r>
  <r>
    <s v="9612230541026MRCZZ20"/>
    <s v="9612"/>
    <n v="9612"/>
    <x v="12"/>
    <x v="0"/>
    <s v="OC: SKILLS DEVELOPMENT FUND LEVY                  "/>
    <n v="0"/>
    <n v="91217.84"/>
    <n v="0"/>
    <n v="91218.61"/>
    <s v="P  "/>
    <n v="66539"/>
    <s v="9"/>
    <s v="9612"/>
    <s v="2"/>
    <s v="230"/>
  </r>
  <r>
    <s v="9612230576026MRCZZ20"/>
    <s v="9612"/>
    <n v="9612"/>
    <x v="12"/>
    <x v="0"/>
    <s v="OC: T&amp;S DOM - ACCOMMODATION                       "/>
    <n v="0"/>
    <n v="0"/>
    <n v="0"/>
    <n v="0"/>
    <s v="P  "/>
    <n v="0"/>
    <s v="9"/>
    <s v="9612"/>
    <s v="2"/>
    <s v="230"/>
  </r>
  <r>
    <s v="9612230576426MRCZZ20"/>
    <s v="9612"/>
    <n v="9612"/>
    <x v="12"/>
    <x v="0"/>
    <s v="OC: T&amp;S DOM - ACCOMMODATION(TRAIN / INTE          "/>
    <n v="0"/>
    <n v="0"/>
    <n v="0"/>
    <n v="0"/>
    <s v="P  "/>
    <n v="0"/>
    <s v="9"/>
    <s v="9612"/>
    <s v="2"/>
    <s v="230"/>
  </r>
  <r>
    <s v="9612230577026MRCZZ20"/>
    <s v="9612"/>
    <n v="9612"/>
    <x v="12"/>
    <x v="0"/>
    <s v="OC: T&amp;S DOM - DAILY ALLOWANCE                     "/>
    <n v="0"/>
    <n v="0"/>
    <n v="0"/>
    <n v="0"/>
    <s v="P  "/>
    <n v="0"/>
    <s v="9"/>
    <s v="9612"/>
    <s v="2"/>
    <s v="230"/>
  </r>
  <r>
    <s v="9612230578026MRCZZ20"/>
    <s v="9612"/>
    <n v="9612"/>
    <x v="12"/>
    <x v="0"/>
    <s v="OC: T&amp;S DOM - FOOD &amp; BEVERAGE (SERVED)            "/>
    <n v="0"/>
    <n v="0"/>
    <n v="0"/>
    <n v="0"/>
    <s v="P  "/>
    <n v="0"/>
    <s v="9"/>
    <s v="9612"/>
    <s v="2"/>
    <s v="230"/>
  </r>
  <r>
    <s v="9612230579026MRCZZ20"/>
    <s v="9612"/>
    <n v="9612"/>
    <x v="12"/>
    <x v="0"/>
    <s v="OC: T&amp;S DOM - INCIDENTAL COST                     "/>
    <n v="0"/>
    <n v="0"/>
    <n v="0"/>
    <n v="0"/>
    <s v="P  "/>
    <n v="0"/>
    <s v="9"/>
    <s v="9612"/>
    <s v="2"/>
    <s v="230"/>
  </r>
  <r>
    <s v="9612230580026MRCZZ20"/>
    <s v="9612"/>
    <n v="9612"/>
    <x v="12"/>
    <x v="0"/>
    <s v="OC: T&amp;S DOM TRP - WITHOUT OPR CAR RENTAL          "/>
    <n v="0"/>
    <n v="0"/>
    <n v="0"/>
    <n v="0"/>
    <s v="P  "/>
    <n v="0"/>
    <s v="9"/>
    <s v="9612"/>
    <s v="2"/>
    <s v="230"/>
  </r>
  <r>
    <s v="9612230580426MRCZZ20"/>
    <s v="9612"/>
    <n v="9612"/>
    <x v="12"/>
    <x v="0"/>
    <s v="OC: T&amp;S DOM - WITHOUT OPR CAR RENTAL(TRA          "/>
    <n v="0"/>
    <n v="0"/>
    <n v="0"/>
    <n v="0"/>
    <s v="P  "/>
    <n v="0"/>
    <s v="9"/>
    <s v="9612"/>
    <s v="2"/>
    <s v="230"/>
  </r>
  <r>
    <s v="9612230581026MRCZZ20"/>
    <s v="9612"/>
    <n v="9612"/>
    <x v="12"/>
    <x v="0"/>
    <s v="OC: T&amp;S DOM TRP - W/OUT OPR OWN TRANSPRT          "/>
    <n v="0"/>
    <n v="0"/>
    <n v="0"/>
    <n v="0"/>
    <s v="P  "/>
    <n v="0"/>
    <s v="9"/>
    <s v="9612"/>
    <s v="2"/>
    <s v="230"/>
  </r>
  <r>
    <s v="9612230583026MRCZZ20"/>
    <s v="9612"/>
    <n v="9612"/>
    <x v="12"/>
    <x v="0"/>
    <s v="OC: T&amp;S DOM PUB TRP - AIR TRANSPORT               "/>
    <n v="0"/>
    <n v="0"/>
    <n v="0"/>
    <n v="0"/>
    <s v="P  "/>
    <n v="0"/>
    <s v="9"/>
    <s v="9612"/>
    <s v="2"/>
    <s v="230"/>
  </r>
  <r>
    <s v="9612230610026MRCZZ20"/>
    <s v="9612"/>
    <n v="9612"/>
    <x v="12"/>
    <x v="0"/>
    <s v="OC: UNIFORM &amp; PROTECTIVE CLOTHING                 "/>
    <n v="0"/>
    <n v="0"/>
    <n v="0"/>
    <n v="0"/>
    <s v="P  "/>
    <n v="0"/>
    <s v="9"/>
    <s v="9612"/>
    <s v="2"/>
    <s v="230"/>
  </r>
  <r>
    <s v="9612232360026MRCZZ20"/>
    <s v="9612"/>
    <n v="9612"/>
    <x v="12"/>
    <x v="0"/>
    <s v="INVENTORY - MATERIALS &amp; SUPPLIES                  "/>
    <n v="0"/>
    <n v="0"/>
    <n v="0"/>
    <n v="0"/>
    <s v="P  "/>
    <n v="0"/>
    <s v="9"/>
    <s v="9612"/>
    <s v="2"/>
    <s v="232"/>
  </r>
  <r>
    <s v="9612232360N26MRCZZ20"/>
    <s v="9612"/>
    <n v="9612"/>
    <x v="12"/>
    <x v="0"/>
    <s v="INVENTORY - MATERIALS &amp; SUPPLIES(GENERAL          "/>
    <n v="0"/>
    <n v="0"/>
    <n v="0"/>
    <n v="0"/>
    <s v="P  "/>
    <n v="0"/>
    <s v="9"/>
    <s v="9612"/>
    <s v="2"/>
    <s v="232"/>
  </r>
  <r>
    <s v="9612238150026MRCZZ20"/>
    <s v="9612"/>
    <n v="9612"/>
    <x v="12"/>
    <x v="0"/>
    <s v="OPR LEASES: FURNITURE &amp; OFFICE EQUIPMENT          "/>
    <n v="0"/>
    <n v="0"/>
    <n v="0"/>
    <n v="0"/>
    <s v="P  "/>
    <n v="0"/>
    <s v="9"/>
    <s v="9612"/>
    <s v="2"/>
    <s v="238"/>
  </r>
  <r>
    <s v="96123996050ZZZZZZZ11"/>
    <s v="9612"/>
    <n v="9612"/>
    <x v="12"/>
    <x v="1"/>
    <s v="TRF TO ACC SURPLUS DEFICIT                        "/>
    <n v="0"/>
    <n v="0"/>
    <n v="-9897005.5199999996"/>
    <n v="-9897005.5199999996"/>
    <s v="P  "/>
    <n v="0"/>
    <s v="9"/>
    <s v="9612"/>
    <s v="3"/>
    <s v="399"/>
  </r>
  <r>
    <s v="96123996100ZZZZZZZ11"/>
    <s v="9612"/>
    <n v="9612"/>
    <x v="12"/>
    <x v="1"/>
    <s v="TRF FROM ACC SURPLUS DEFICIT                      "/>
    <n v="0"/>
    <n v="0"/>
    <n v="0"/>
    <n v="0"/>
    <s v="P  "/>
    <n v="0"/>
    <s v="9"/>
    <s v="9612"/>
    <s v="3"/>
    <s v="399"/>
  </r>
  <r>
    <s v="96128100010ZZZZZZZ11"/>
    <s v="9612"/>
    <n v="9612"/>
    <x v="12"/>
    <x v="2"/>
    <s v="ACC SUR/(DEF): OPENING BALANCE                    "/>
    <n v="9788943.3800000008"/>
    <n v="0"/>
    <n v="0"/>
    <n v="9788943.3800000008"/>
    <s v="GP "/>
    <n v="0"/>
    <s v="9"/>
    <s v="9612"/>
    <s v="8"/>
    <s v="810"/>
  </r>
  <r>
    <s v="96128100020ZZZZZZZ11"/>
    <s v="9612"/>
    <n v="9612"/>
    <x v="12"/>
    <x v="2"/>
    <s v="ACC SUR/(DEF): CHANGES IN ACC POLICY              "/>
    <n v="0"/>
    <n v="0"/>
    <n v="0"/>
    <n v="0"/>
    <s v="GP "/>
    <n v="0"/>
    <s v="9"/>
    <s v="9612"/>
    <s v="8"/>
    <s v="810"/>
  </r>
  <r>
    <s v="96128100030ZZZZZZZ11"/>
    <s v="9612"/>
    <n v="9612"/>
    <x v="12"/>
    <x v="2"/>
    <s v="ACC SUR/(DEF): CORREC PRIOR PERIOD ERROR          "/>
    <n v="0"/>
    <n v="0"/>
    <n v="0"/>
    <n v="0"/>
    <s v="GP "/>
    <n v="0"/>
    <s v="9"/>
    <s v="9612"/>
    <s v="8"/>
    <s v="810"/>
  </r>
  <r>
    <s v="96128100040ZZZZZZZ11"/>
    <s v="9612"/>
    <n v="9612"/>
    <x v="12"/>
    <x v="2"/>
    <s v="ACC SUR/(DEF): TRF TO/FROM ACCUM SURPLUS          "/>
    <n v="0"/>
    <n v="9897005.5199999996"/>
    <n v="0"/>
    <n v="9897005.5199999996"/>
    <s v="GP "/>
    <n v="0"/>
    <s v="9"/>
    <s v="9612"/>
    <s v="8"/>
    <s v="810"/>
  </r>
  <r>
    <s v="96128100050ZZZZZZZ11"/>
    <s v="9612"/>
    <n v="9612"/>
    <x v="12"/>
    <x v="2"/>
    <s v="ACC SUR/(DEF): TRF TO/FROM RESERVES               "/>
    <n v="0"/>
    <n v="0"/>
    <n v="0"/>
    <n v="0"/>
    <s v="GP "/>
    <n v="0"/>
    <s v="9"/>
    <s v="9612"/>
    <s v="8"/>
    <s v="810"/>
  </r>
  <r>
    <s v="96128100060ZZZZZZZ11"/>
    <s v="9612"/>
    <n v="9612"/>
    <x v="12"/>
    <x v="2"/>
    <s v="ACC SUR/(DEF): DEPRECIATION OFFSETS               "/>
    <n v="0"/>
    <n v="0"/>
    <n v="0"/>
    <n v="0"/>
    <s v="GP "/>
    <n v="0"/>
    <s v="9"/>
    <s v="9612"/>
    <s v="8"/>
    <s v="810"/>
  </r>
  <r>
    <s v="9701211001026MRCZZ40"/>
    <s v="9701"/>
    <n v="9701"/>
    <x v="12"/>
    <x v="0"/>
    <s v="MS: SAL &amp; ALL: BASIC SALARY &amp; WAGES               "/>
    <n v="0"/>
    <n v="3406389.85"/>
    <n v="0"/>
    <n v="3406389.85"/>
    <s v="P  "/>
    <n v="2442761"/>
    <s v="9"/>
    <s v="9701"/>
    <s v="2"/>
    <s v="211"/>
  </r>
  <r>
    <s v="9701211010026MRCZZ40"/>
    <s v="9701"/>
    <n v="9701"/>
    <x v="12"/>
    <x v="0"/>
    <s v="MS: SAL &amp; ALL: PERFORMANCE BASED BONUSES          "/>
    <n v="0"/>
    <n v="0"/>
    <n v="0"/>
    <n v="0"/>
    <s v="P  "/>
    <n v="0"/>
    <s v="9"/>
    <s v="9701"/>
    <s v="2"/>
    <s v="211"/>
  </r>
  <r>
    <s v="9701211020026MRCZZ40"/>
    <s v="9701"/>
    <n v="9701"/>
    <x v="12"/>
    <x v="0"/>
    <s v="MS: ALL - ACCOMMODATION/TRVL/INCIDENTAL           "/>
    <n v="0"/>
    <n v="60000"/>
    <n v="0"/>
    <n v="60000"/>
    <s v="P  "/>
    <n v="0"/>
    <s v="9"/>
    <s v="9701"/>
    <s v="2"/>
    <s v="211"/>
  </r>
  <r>
    <s v="9701211022026MRCZZ40"/>
    <s v="9701"/>
    <n v="9701"/>
    <x v="12"/>
    <x v="0"/>
    <s v="MS: ALL - CELLULAR &amp; TELEPHONE                    "/>
    <n v="0"/>
    <n v="12000"/>
    <n v="0"/>
    <n v="12000"/>
    <s v="P  "/>
    <n v="12000"/>
    <s v="9"/>
    <s v="9701"/>
    <s v="2"/>
    <s v="211"/>
  </r>
  <r>
    <s v="9701211026026MRCZZ40"/>
    <s v="9701"/>
    <n v="9701"/>
    <x v="12"/>
    <x v="0"/>
    <s v="MS: HB &amp; INC: HOUSING BENEFITS                    "/>
    <n v="0"/>
    <n v="0"/>
    <n v="0"/>
    <n v="0"/>
    <s v="P  "/>
    <n v="0"/>
    <s v="9"/>
    <s v="9701"/>
    <s v="2"/>
    <s v="211"/>
  </r>
  <r>
    <s v="9701211034026MRCZZ40"/>
    <s v="9701"/>
    <n v="9701"/>
    <x v="12"/>
    <x v="0"/>
    <s v="MS: ALL - TRAVEL OR MOTOR VEHICLE                 "/>
    <n v="0"/>
    <n v="526481.68999999994"/>
    <n v="0"/>
    <n v="526615.14"/>
    <s v="P  "/>
    <n v="31915"/>
    <s v="9"/>
    <s v="9701"/>
    <s v="2"/>
    <s v="211"/>
  </r>
  <r>
    <s v="9701211036026MRCZZ40"/>
    <s v="9701"/>
    <n v="9701"/>
    <x v="12"/>
    <x v="0"/>
    <s v="MS: OVERTIME - NON STRUCTURED                     "/>
    <n v="0"/>
    <n v="0.01"/>
    <n v="0"/>
    <n v="0.01"/>
    <s v="P  "/>
    <n v="1343"/>
    <s v="9"/>
    <s v="9701"/>
    <s v="2"/>
    <s v="211"/>
  </r>
  <r>
    <s v="9701211038026MRCZZ40"/>
    <s v="9701"/>
    <n v="9701"/>
    <x v="12"/>
    <x v="0"/>
    <s v="MS: OVERTIME - STRUCTURED                         "/>
    <n v="0"/>
    <n v="0"/>
    <n v="0"/>
    <n v="0"/>
    <s v="P  "/>
    <n v="0"/>
    <s v="9"/>
    <s v="9701"/>
    <s v="2"/>
    <s v="211"/>
  </r>
  <r>
    <s v="9701211046026MRCZZ40"/>
    <s v="9701"/>
    <n v="9701"/>
    <x v="12"/>
    <x v="0"/>
    <s v="MS: SRB - ANNUAL BONUS                            "/>
    <n v="0"/>
    <n v="201819"/>
    <n v="0"/>
    <n v="201819"/>
    <s v="P  "/>
    <n v="0"/>
    <s v="9"/>
    <s v="9701"/>
    <s v="2"/>
    <s v="211"/>
  </r>
  <r>
    <s v="9701211050026MRCZZ40"/>
    <s v="9701"/>
    <n v="9701"/>
    <x v="12"/>
    <x v="0"/>
    <s v="MS: SRB - LONG SERVICE AWARD                      "/>
    <n v="0"/>
    <n v="61590"/>
    <n v="0"/>
    <n v="61590"/>
    <s v="P  "/>
    <n v="0"/>
    <s v="9"/>
    <s v="9701"/>
    <s v="2"/>
    <s v="211"/>
  </r>
  <r>
    <s v="9701213001026MRCZZ40"/>
    <s v="9701"/>
    <n v="9701"/>
    <x v="12"/>
    <x v="0"/>
    <s v="MS: SOC CONTR - BARGAINING COUNCIL                "/>
    <n v="0"/>
    <n v="726.26"/>
    <n v="0"/>
    <n v="726.26"/>
    <s v="P  "/>
    <n v="530"/>
    <s v="9"/>
    <s v="9701"/>
    <s v="2"/>
    <s v="213"/>
  </r>
  <r>
    <s v="9701213010026MRCZZ40"/>
    <s v="9701"/>
    <n v="9701"/>
    <x v="12"/>
    <x v="0"/>
    <s v="MS: SOC CONTR - GROUP LIFE INSURANCE              "/>
    <n v="0"/>
    <n v="23049.64"/>
    <n v="0"/>
    <n v="25189.97"/>
    <s v="P  "/>
    <n v="17694"/>
    <s v="9"/>
    <s v="9701"/>
    <s v="2"/>
    <s v="213"/>
  </r>
  <r>
    <s v="9701213020026MRCZZ40"/>
    <s v="9701"/>
    <n v="9701"/>
    <x v="12"/>
    <x v="0"/>
    <s v="MS: SOC CONTR - MEDICAL                           "/>
    <n v="0"/>
    <n v="148570.51999999999"/>
    <n v="0"/>
    <n v="148570.51999999999"/>
    <s v="P  "/>
    <n v="82077"/>
    <s v="9"/>
    <s v="9701"/>
    <s v="2"/>
    <s v="213"/>
  </r>
  <r>
    <s v="9701213030026MRCZZ40"/>
    <s v="9701"/>
    <n v="9701"/>
    <x v="12"/>
    <x v="0"/>
    <s v="MS: SOC CONTR - PENSION                           "/>
    <n v="0"/>
    <n v="541248.74"/>
    <n v="0"/>
    <n v="541248.74"/>
    <s v="P  "/>
    <n v="463967"/>
    <s v="9"/>
    <s v="9701"/>
    <s v="2"/>
    <s v="213"/>
  </r>
  <r>
    <s v="9701213040026MRCZZ40"/>
    <s v="9701"/>
    <n v="9701"/>
    <x v="12"/>
    <x v="0"/>
    <s v="MS: SOC CONTR - UNEMPLOYMENT INSUR FUND           "/>
    <n v="0"/>
    <n v="12343.75"/>
    <n v="0"/>
    <n v="12343.75"/>
    <s v="P  "/>
    <n v="9565"/>
    <s v="9"/>
    <s v="9701"/>
    <s v="2"/>
    <s v="213"/>
  </r>
  <r>
    <s v="9701226060026MRCZZ40"/>
    <s v="9701"/>
    <n v="9701"/>
    <x v="12"/>
    <x v="0"/>
    <s v="OS: CATERING SERVICES                             "/>
    <n v="0"/>
    <n v="0"/>
    <n v="0"/>
    <n v="0"/>
    <s v="P  "/>
    <n v="0"/>
    <s v="9"/>
    <s v="9701"/>
    <s v="2"/>
    <s v="226"/>
  </r>
  <r>
    <s v="9701230110026MRCZZ40"/>
    <s v="9701"/>
    <n v="9701"/>
    <x v="12"/>
    <x v="0"/>
    <s v="OC: COMM - CELL CONTRACT (SUBS &amp; CALLS)           "/>
    <n v="0"/>
    <n v="0"/>
    <n v="0"/>
    <n v="0"/>
    <s v="P  "/>
    <n v="0"/>
    <s v="9"/>
    <s v="9701"/>
    <s v="2"/>
    <s v="230"/>
  </r>
  <r>
    <s v="9701230451026MRCZZ40"/>
    <s v="9701"/>
    <n v="9701"/>
    <x v="12"/>
    <x v="0"/>
    <s v="OC: PRINTING &amp; PUBLICATIONS                       "/>
    <n v="0"/>
    <n v="0"/>
    <n v="0"/>
    <n v="0"/>
    <s v="P  "/>
    <n v="0"/>
    <s v="9"/>
    <s v="9701"/>
    <s v="2"/>
    <s v="230"/>
  </r>
  <r>
    <s v="9701230541026MRCZZ40"/>
    <s v="9701"/>
    <n v="9701"/>
    <x v="12"/>
    <x v="0"/>
    <s v="OC: SKILLS DEVELOPMENT FUND LEVY                  "/>
    <n v="0"/>
    <n v="39951.519999999997"/>
    <n v="0"/>
    <n v="39828.910000000003"/>
    <s v="P  "/>
    <n v="24428"/>
    <s v="9"/>
    <s v="9701"/>
    <s v="2"/>
    <s v="230"/>
  </r>
  <r>
    <s v="9701230576026MRCZZ40"/>
    <s v="9701"/>
    <n v="9701"/>
    <x v="12"/>
    <x v="0"/>
    <s v="OC: T&amp;S DOM - ACCOMMODATION                       "/>
    <n v="0"/>
    <n v="0"/>
    <n v="0"/>
    <n v="0"/>
    <s v="P  "/>
    <n v="0"/>
    <s v="9"/>
    <s v="9701"/>
    <s v="2"/>
    <s v="230"/>
  </r>
  <r>
    <s v="9701230577026MRCZZ40"/>
    <s v="9701"/>
    <n v="9701"/>
    <x v="12"/>
    <x v="0"/>
    <s v="OC: T&amp;S DOM - DAILY ALLOWANCE                     "/>
    <n v="0"/>
    <n v="0"/>
    <n v="0"/>
    <n v="0"/>
    <s v="P  "/>
    <n v="0"/>
    <s v="9"/>
    <s v="9701"/>
    <s v="2"/>
    <s v="230"/>
  </r>
  <r>
    <s v="9701230578026MRCZZ40"/>
    <s v="9701"/>
    <n v="9701"/>
    <x v="12"/>
    <x v="0"/>
    <s v="OC: T&amp;S DOM - FOOD &amp; BEVERAGE (SERVED)            "/>
    <n v="0"/>
    <n v="0"/>
    <n v="0"/>
    <n v="0"/>
    <s v="P  "/>
    <n v="0"/>
    <s v="9"/>
    <s v="9701"/>
    <s v="2"/>
    <s v="230"/>
  </r>
  <r>
    <s v="9701230579026MRCZZ40"/>
    <s v="9701"/>
    <n v="9701"/>
    <x v="12"/>
    <x v="0"/>
    <s v="OC: T&amp;S DOM - INCIDENTAL COST                     "/>
    <n v="0"/>
    <n v="0"/>
    <n v="0"/>
    <n v="0"/>
    <s v="P  "/>
    <n v="0"/>
    <s v="9"/>
    <s v="9701"/>
    <s v="2"/>
    <s v="230"/>
  </r>
  <r>
    <s v="9701230580026MRCZZ40"/>
    <s v="9701"/>
    <n v="9701"/>
    <x v="12"/>
    <x v="0"/>
    <s v="OC: T&amp;S DOM TRP - WITHOUT OPR CAR RENTAL          "/>
    <n v="0"/>
    <n v="0"/>
    <n v="0"/>
    <n v="0"/>
    <s v="P  "/>
    <n v="0"/>
    <s v="9"/>
    <s v="9701"/>
    <s v="2"/>
    <s v="230"/>
  </r>
  <r>
    <s v="9701230581026MRCZZ40"/>
    <s v="9701"/>
    <n v="9701"/>
    <x v="12"/>
    <x v="0"/>
    <s v="OC: T&amp;S DOM TRP - W/OUT OPR OWN TRANSPRT          "/>
    <n v="0"/>
    <n v="0"/>
    <n v="0"/>
    <n v="0"/>
    <s v="P  "/>
    <n v="0"/>
    <s v="9"/>
    <s v="9701"/>
    <s v="2"/>
    <s v="230"/>
  </r>
  <r>
    <s v="9701230583026MRCZZ40"/>
    <s v="9701"/>
    <n v="9701"/>
    <x v="12"/>
    <x v="0"/>
    <s v="OC: T&amp;S DOM PUB TRP - AIR TRANSPORT               "/>
    <n v="0"/>
    <n v="0"/>
    <n v="0"/>
    <n v="0"/>
    <s v="P  "/>
    <n v="0"/>
    <s v="9"/>
    <s v="9701"/>
    <s v="2"/>
    <s v="230"/>
  </r>
  <r>
    <s v="9701238360026MRCZZ40"/>
    <s v="9701"/>
    <n v="9701"/>
    <x v="12"/>
    <x v="0"/>
    <s v="OPR LEASES: MACHINERY &amp; EQUIPMENT                 "/>
    <n v="0"/>
    <n v="0"/>
    <n v="0"/>
    <n v="0"/>
    <s v="P  "/>
    <n v="0"/>
    <s v="9"/>
    <s v="9701"/>
    <s v="2"/>
    <s v="238"/>
  </r>
  <r>
    <s v="9701395018026MRC1J40"/>
    <s v="9701"/>
    <n v="9701"/>
    <x v="12"/>
    <x v="1"/>
    <s v="DPT CHG - ELECTRICITY                             "/>
    <n v="0"/>
    <n v="0"/>
    <n v="0"/>
    <n v="0"/>
    <s v="P  "/>
    <n v="900000"/>
    <s v="9"/>
    <s v="9701"/>
    <s v="3"/>
    <s v="395"/>
  </r>
  <r>
    <s v="9701395023026MRC1L40"/>
    <s v="9701"/>
    <n v="9701"/>
    <x v="12"/>
    <x v="1"/>
    <s v="DPT CHG INSURANCE FEES                            "/>
    <n v="0"/>
    <n v="0"/>
    <n v="0"/>
    <n v="0"/>
    <s v="P  "/>
    <n v="0"/>
    <s v="9"/>
    <s v="9701"/>
    <s v="3"/>
    <s v="395"/>
  </r>
  <r>
    <s v="97013996050ZZZZZZZ11"/>
    <s v="9701"/>
    <n v="9701"/>
    <x v="12"/>
    <x v="1"/>
    <s v="TRF TO ACC SURPLUS DEFICIT                        "/>
    <n v="0"/>
    <n v="0"/>
    <n v="-4636581.21"/>
    <n v="-4636581.21"/>
    <s v="P  "/>
    <n v="0"/>
    <s v="9"/>
    <s v="9701"/>
    <s v="3"/>
    <s v="399"/>
  </r>
  <r>
    <s v="97013996100ZZZZZZZ11"/>
    <s v="9701"/>
    <n v="9701"/>
    <x v="12"/>
    <x v="1"/>
    <s v="TRF FROM ACC SURPLUS DEFICIT                      "/>
    <n v="0"/>
    <n v="0"/>
    <n v="0"/>
    <n v="0"/>
    <s v="P  "/>
    <n v="0"/>
    <s v="9"/>
    <s v="9701"/>
    <s v="3"/>
    <s v="399"/>
  </r>
  <r>
    <s v="97018100010ZZZZZZZ11"/>
    <s v="9701"/>
    <n v="9701"/>
    <x v="12"/>
    <x v="2"/>
    <s v="ACC SUR/(DEF): OPENING BALANCE                    "/>
    <n v="4702917.6399999997"/>
    <n v="0"/>
    <n v="0"/>
    <n v="4702917.6399999997"/>
    <s v="GP "/>
    <n v="0"/>
    <s v="9"/>
    <s v="9701"/>
    <s v="8"/>
    <s v="810"/>
  </r>
  <r>
    <s v="97018100020ZZZZZZZ11"/>
    <s v="9701"/>
    <n v="9701"/>
    <x v="12"/>
    <x v="2"/>
    <s v="ACC SUR/(DEF): CHANGES IN ACC POLICY              "/>
    <n v="0"/>
    <n v="0"/>
    <n v="0"/>
    <n v="0"/>
    <s v="GP "/>
    <n v="0"/>
    <s v="9"/>
    <s v="9701"/>
    <s v="8"/>
    <s v="810"/>
  </r>
  <r>
    <s v="97018100030ZZZZZZZ11"/>
    <s v="9701"/>
    <n v="9701"/>
    <x v="12"/>
    <x v="2"/>
    <s v="ACC SUR/(DEF): CORREC PRIOR PERIOD ERROR          "/>
    <n v="0"/>
    <n v="0"/>
    <n v="0"/>
    <n v="0"/>
    <s v="GP "/>
    <n v="0"/>
    <s v="9"/>
    <s v="9701"/>
    <s v="8"/>
    <s v="810"/>
  </r>
  <r>
    <s v="97018100040ZZZZZZZ11"/>
    <s v="9701"/>
    <n v="9701"/>
    <x v="12"/>
    <x v="2"/>
    <s v="ACC SUR/(DEF): TRF TO/FROM ACCUM SURPLUS          "/>
    <n v="0"/>
    <n v="4636581.21"/>
    <n v="0"/>
    <n v="4636581.21"/>
    <s v="GP "/>
    <n v="0"/>
    <s v="9"/>
    <s v="9701"/>
    <s v="8"/>
    <s v="810"/>
  </r>
  <r>
    <s v="97018100050ZZZZZZZ11"/>
    <s v="9701"/>
    <n v="9701"/>
    <x v="12"/>
    <x v="2"/>
    <s v="ACC SUR/(DEF): TRF TO/FROM RESERVES               "/>
    <n v="0"/>
    <n v="0"/>
    <n v="0"/>
    <n v="0"/>
    <s v="GP "/>
    <n v="0"/>
    <s v="9"/>
    <s v="9701"/>
    <s v="8"/>
    <s v="810"/>
  </r>
  <r>
    <s v="97018100060ZZZZZZZ11"/>
    <s v="9701"/>
    <n v="9701"/>
    <x v="12"/>
    <x v="2"/>
    <s v="ACC SUR/(DEF): DEPRECIATION OFFSETS               "/>
    <n v="0"/>
    <n v="0"/>
    <n v="0"/>
    <n v="0"/>
    <s v="GP "/>
    <n v="0"/>
    <s v="9"/>
    <s v="9701"/>
    <s v="8"/>
    <s v="810"/>
  </r>
  <r>
    <s v="9711211001026MRCZZ40"/>
    <s v="9711"/>
    <n v="9711"/>
    <x v="12"/>
    <x v="0"/>
    <s v="MS: SAL &amp; ALL: BASIC SALARY &amp; WAGES               "/>
    <n v="0"/>
    <n v="768708"/>
    <n v="0"/>
    <n v="768708"/>
    <s v="P  "/>
    <n v="770142"/>
    <s v="9"/>
    <s v="9711"/>
    <s v="2"/>
    <s v="211"/>
  </r>
  <r>
    <s v="9711211022026MRCZZ40"/>
    <s v="9711"/>
    <n v="9711"/>
    <x v="12"/>
    <x v="0"/>
    <s v="MS: ALL - CELLULAR &amp; TELEPHONE                    "/>
    <n v="0"/>
    <n v="2400"/>
    <n v="0"/>
    <n v="2400"/>
    <s v="P  "/>
    <n v="2400"/>
    <s v="9"/>
    <s v="9711"/>
    <s v="2"/>
    <s v="211"/>
  </r>
  <r>
    <s v="9711211034026MRCZZ40"/>
    <s v="9711"/>
    <n v="9711"/>
    <x v="12"/>
    <x v="0"/>
    <s v="MS: ALL - TRAVEL OR MOTOR VEHICLE                 "/>
    <n v="0"/>
    <n v="0"/>
    <n v="0"/>
    <n v="0"/>
    <s v="P  "/>
    <n v="0"/>
    <s v="9"/>
    <s v="9711"/>
    <s v="2"/>
    <s v="211"/>
  </r>
  <r>
    <s v="9711211044026MRCZZ40"/>
    <s v="9711"/>
    <n v="9711"/>
    <x v="12"/>
    <x v="0"/>
    <s v="MS: SRB - ACTING ALLOWANCE                        "/>
    <n v="0"/>
    <n v="0"/>
    <n v="0"/>
    <n v="0"/>
    <s v="P  "/>
    <n v="0"/>
    <s v="9"/>
    <s v="9711"/>
    <s v="2"/>
    <s v="211"/>
  </r>
  <r>
    <s v="9711211046026MRCZZ40"/>
    <s v="9711"/>
    <n v="9711"/>
    <x v="12"/>
    <x v="0"/>
    <s v="MS: SRB - ANNUAL BONUS                            "/>
    <n v="0"/>
    <n v="64059"/>
    <n v="0"/>
    <n v="64059"/>
    <s v="P  "/>
    <n v="0"/>
    <s v="9"/>
    <s v="9711"/>
    <s v="2"/>
    <s v="211"/>
  </r>
  <r>
    <s v="9711211050026MRCZZ40"/>
    <s v="9711"/>
    <n v="9711"/>
    <x v="12"/>
    <x v="0"/>
    <s v="MS: SRB - LONG SERVICE AWARD                      "/>
    <n v="0"/>
    <n v="11669.76"/>
    <n v="0"/>
    <n v="11669.76"/>
    <s v="P  "/>
    <n v="0"/>
    <s v="9"/>
    <s v="9711"/>
    <s v="2"/>
    <s v="211"/>
  </r>
  <r>
    <s v="9711213001026MRCZZ40"/>
    <s v="9711"/>
    <n v="9711"/>
    <x v="12"/>
    <x v="0"/>
    <s v="MS: SOC CONTR - BARGAINING COUNCIL                "/>
    <n v="0"/>
    <n v="315"/>
    <n v="0"/>
    <n v="315"/>
    <s v="P  "/>
    <n v="318"/>
    <s v="9"/>
    <s v="9711"/>
    <s v="2"/>
    <s v="213"/>
  </r>
  <r>
    <s v="9711213010026MRCZZ40"/>
    <s v="9711"/>
    <n v="9711"/>
    <x v="12"/>
    <x v="0"/>
    <s v="MS: SOC CONTR - GROUP LIFE INSURANCE              "/>
    <n v="0"/>
    <n v="6751.23"/>
    <n v="0"/>
    <n v="7381.88"/>
    <s v="P  "/>
    <n v="7611"/>
    <s v="9"/>
    <s v="9711"/>
    <s v="2"/>
    <s v="213"/>
  </r>
  <r>
    <s v="9711213020026MRCZZ40"/>
    <s v="9711"/>
    <n v="9711"/>
    <x v="12"/>
    <x v="0"/>
    <s v="MS: SOC CONTR - MEDICAL                           "/>
    <n v="0"/>
    <n v="108401.71"/>
    <n v="0"/>
    <n v="108401.71"/>
    <s v="P  "/>
    <n v="99478"/>
    <s v="9"/>
    <s v="9711"/>
    <s v="2"/>
    <s v="213"/>
  </r>
  <r>
    <s v="9711213030026MRCZZ40"/>
    <s v="9711"/>
    <n v="9711"/>
    <x v="12"/>
    <x v="0"/>
    <s v="MS: SOC CONTR - PENSION                           "/>
    <n v="0"/>
    <n v="145670.16"/>
    <n v="0"/>
    <n v="145670.16"/>
    <s v="P  "/>
    <n v="145942"/>
    <s v="9"/>
    <s v="9711"/>
    <s v="2"/>
    <s v="213"/>
  </r>
  <r>
    <s v="9711213040026MRCZZ40"/>
    <s v="9711"/>
    <n v="9711"/>
    <x v="12"/>
    <x v="0"/>
    <s v="MS: SOC CONTR - UNEMPLOYMENT INSUR FUND           "/>
    <n v="0"/>
    <n v="5353.92"/>
    <n v="0"/>
    <n v="5353.92"/>
    <s v="P  "/>
    <n v="5739"/>
    <s v="9"/>
    <s v="9711"/>
    <s v="2"/>
    <s v="213"/>
  </r>
  <r>
    <s v="9711230541026MRCZZ40"/>
    <s v="9711"/>
    <n v="9711"/>
    <x v="12"/>
    <x v="0"/>
    <s v="OC: SKILLS DEVELOPMENT FUND LEVY                  "/>
    <n v="0"/>
    <n v="8906.07"/>
    <n v="0"/>
    <n v="8898.74"/>
    <s v="P  "/>
    <n v="7701"/>
    <s v="9"/>
    <s v="9711"/>
    <s v="2"/>
    <s v="230"/>
  </r>
  <r>
    <s v="9711230576026MRCZZ40"/>
    <s v="9711"/>
    <n v="9711"/>
    <x v="12"/>
    <x v="0"/>
    <s v="OC: T&amp;S DOM - ACCOMMODATION                       "/>
    <n v="0"/>
    <n v="0"/>
    <n v="0"/>
    <n v="0"/>
    <s v="P  "/>
    <n v="0"/>
    <s v="9"/>
    <s v="9711"/>
    <s v="2"/>
    <s v="230"/>
  </r>
  <r>
    <s v="9711230577026MRCZZ40"/>
    <s v="9711"/>
    <n v="9711"/>
    <x v="12"/>
    <x v="0"/>
    <s v="OC: T&amp;S DOM - DAILY ALLOWANCE                     "/>
    <n v="0"/>
    <n v="0"/>
    <n v="0"/>
    <n v="0"/>
    <s v="P  "/>
    <n v="0"/>
    <s v="9"/>
    <s v="9711"/>
    <s v="2"/>
    <s v="230"/>
  </r>
  <r>
    <s v="9711230578026MRCZZ40"/>
    <s v="9711"/>
    <n v="9711"/>
    <x v="12"/>
    <x v="0"/>
    <s v="OC: T&amp;S DOM - FOOD &amp; BEVERAGE (SERVED)            "/>
    <n v="0"/>
    <n v="0"/>
    <n v="0"/>
    <n v="0"/>
    <s v="P  "/>
    <n v="0"/>
    <s v="9"/>
    <s v="9711"/>
    <s v="2"/>
    <s v="230"/>
  </r>
  <r>
    <s v="9711230579026MRCZZ40"/>
    <s v="9711"/>
    <n v="9711"/>
    <x v="12"/>
    <x v="0"/>
    <s v="OC: T&amp;S DOM - INCIDENTAL COST                     "/>
    <n v="0"/>
    <n v="0"/>
    <n v="0"/>
    <n v="0"/>
    <s v="P  "/>
    <n v="0"/>
    <s v="9"/>
    <s v="9711"/>
    <s v="2"/>
    <s v="230"/>
  </r>
  <r>
    <s v="9711230580026MRCZZ40"/>
    <s v="9711"/>
    <n v="9711"/>
    <x v="12"/>
    <x v="0"/>
    <s v="OC: T&amp;S DOM TRP - WITHOUT OPR CAR RENTAL          "/>
    <n v="0"/>
    <n v="0"/>
    <n v="0"/>
    <n v="0"/>
    <s v="P  "/>
    <n v="0"/>
    <s v="9"/>
    <s v="9711"/>
    <s v="2"/>
    <s v="230"/>
  </r>
  <r>
    <s v="9711230581026MRCZZ40"/>
    <s v="9711"/>
    <n v="9711"/>
    <x v="12"/>
    <x v="0"/>
    <s v="OC: T&amp;S DOM TRP - W/OUT OPR OWN TRANSPRT          "/>
    <n v="0"/>
    <n v="0"/>
    <n v="0"/>
    <n v="0"/>
    <s v="P  "/>
    <n v="0"/>
    <s v="9"/>
    <s v="9711"/>
    <s v="2"/>
    <s v="230"/>
  </r>
  <r>
    <s v="9711230583026MRCZZ40"/>
    <s v="9711"/>
    <n v="9711"/>
    <x v="12"/>
    <x v="0"/>
    <s v="OC: T&amp;S DOM PUB TRP - AIR TRANSPORT               "/>
    <n v="0"/>
    <n v="0"/>
    <n v="0"/>
    <n v="0"/>
    <s v="P  "/>
    <n v="0"/>
    <s v="9"/>
    <s v="9711"/>
    <s v="2"/>
    <s v="230"/>
  </r>
  <r>
    <s v="9711232360026MRCZZ40"/>
    <s v="9711"/>
    <n v="9711"/>
    <x v="12"/>
    <x v="0"/>
    <s v="INVENTORY - MATERIALS &amp; SUPPLIES                  "/>
    <n v="0"/>
    <n v="0"/>
    <n v="0"/>
    <n v="0"/>
    <s v="P  "/>
    <n v="0"/>
    <s v="9"/>
    <s v="9711"/>
    <s v="2"/>
    <s v="232"/>
  </r>
  <r>
    <s v="9711232360N26MRCZZ40"/>
    <s v="9711"/>
    <n v="9711"/>
    <x v="12"/>
    <x v="0"/>
    <s v="INVENTORY - MATERIALS &amp; SUPPLIES(GENERAL          "/>
    <n v="0"/>
    <n v="0"/>
    <n v="0"/>
    <n v="0"/>
    <s v="P  "/>
    <n v="0"/>
    <s v="9"/>
    <s v="9711"/>
    <s v="2"/>
    <s v="232"/>
  </r>
  <r>
    <s v="97113996050ZZZZZZZ11"/>
    <s v="9711"/>
    <n v="9711"/>
    <x v="12"/>
    <x v="1"/>
    <s v="TRF TO ACC SURPLUS DEFICIT                        "/>
    <n v="0"/>
    <n v="0"/>
    <n v="-1023046"/>
    <n v="-1023046"/>
    <s v="P  "/>
    <n v="0"/>
    <s v="9"/>
    <s v="9711"/>
    <s v="3"/>
    <s v="399"/>
  </r>
  <r>
    <s v="97113996100ZZZZZZZ11"/>
    <s v="9711"/>
    <n v="9711"/>
    <x v="12"/>
    <x v="1"/>
    <s v="TRF FROM ACC SURPLUS DEFICIT                      "/>
    <n v="0"/>
    <n v="0"/>
    <n v="0"/>
    <n v="0"/>
    <s v="P  "/>
    <n v="0"/>
    <s v="9"/>
    <s v="9711"/>
    <s v="3"/>
    <s v="399"/>
  </r>
  <r>
    <s v="97118100010ZZZZZZZ11"/>
    <s v="9711"/>
    <n v="9711"/>
    <x v="12"/>
    <x v="2"/>
    <s v="ACC SUR/(DEF): OPENING BALANCE                    "/>
    <n v="1161542.9099999999"/>
    <n v="0"/>
    <n v="0"/>
    <n v="1161542.9099999999"/>
    <s v="GP "/>
    <n v="0"/>
    <s v="9"/>
    <s v="9711"/>
    <s v="8"/>
    <s v="810"/>
  </r>
  <r>
    <s v="97118100020ZZZZZZZ11"/>
    <s v="9711"/>
    <n v="9711"/>
    <x v="12"/>
    <x v="2"/>
    <s v="ACC SUR/(DEF): CHANGES IN ACC POLICY              "/>
    <n v="0"/>
    <n v="0"/>
    <n v="0"/>
    <n v="0"/>
    <s v="GP "/>
    <n v="0"/>
    <s v="9"/>
    <s v="9711"/>
    <s v="8"/>
    <s v="810"/>
  </r>
  <r>
    <s v="97118100030ZZZZZZZ11"/>
    <s v="9711"/>
    <n v="9711"/>
    <x v="12"/>
    <x v="2"/>
    <s v="ACC SUR/(DEF): CORREC PRIOR PERIOD ERROR          "/>
    <n v="0"/>
    <n v="0"/>
    <n v="0"/>
    <n v="0"/>
    <s v="GP "/>
    <n v="0"/>
    <s v="9"/>
    <s v="9711"/>
    <s v="8"/>
    <s v="810"/>
  </r>
  <r>
    <s v="97118100040ZZZZZZZ11"/>
    <s v="9711"/>
    <n v="9711"/>
    <x v="12"/>
    <x v="2"/>
    <s v="ACC SUR/(DEF): TRF TO/FROM ACCUM SURPLUS          "/>
    <n v="0"/>
    <n v="1023046"/>
    <n v="0"/>
    <n v="1023046"/>
    <s v="GP "/>
    <n v="0"/>
    <s v="9"/>
    <s v="9711"/>
    <s v="8"/>
    <s v="810"/>
  </r>
  <r>
    <s v="97118100050ZZZZZZZ11"/>
    <s v="9711"/>
    <n v="9711"/>
    <x v="12"/>
    <x v="2"/>
    <s v="ACC SUR/(DEF): TRF TO/FROM RESERVES               "/>
    <n v="0"/>
    <n v="0"/>
    <n v="0"/>
    <n v="0"/>
    <s v="GP "/>
    <n v="0"/>
    <s v="9"/>
    <s v="9711"/>
    <s v="8"/>
    <s v="810"/>
  </r>
  <r>
    <s v="97118100060ZZZZZZZ11"/>
    <s v="9711"/>
    <n v="9711"/>
    <x v="12"/>
    <x v="2"/>
    <s v="ACC SUR/(DEF): DEPRECIATION OFFSETS               "/>
    <n v="0"/>
    <n v="0"/>
    <n v="0"/>
    <n v="0"/>
    <s v="GP "/>
    <n v="0"/>
    <s v="9"/>
    <s v="9711"/>
    <s v="8"/>
    <s v="810"/>
  </r>
  <r>
    <s v="9712211001026MRCZZ40"/>
    <s v="9712"/>
    <n v="9712"/>
    <x v="12"/>
    <x v="0"/>
    <s v="MS: SAL &amp; ALL: BASIC SALARY &amp; WAGES               "/>
    <n v="0"/>
    <n v="3581341.36"/>
    <n v="0"/>
    <n v="3581341.36"/>
    <s v="P  "/>
    <n v="5334496"/>
    <s v="9"/>
    <s v="9712"/>
    <s v="2"/>
    <s v="211"/>
  </r>
  <r>
    <s v="9712211020026MRCZZ40"/>
    <s v="9712"/>
    <n v="9712"/>
    <x v="12"/>
    <x v="0"/>
    <s v="MS: ALL - ACCOMMODATION/TRVL/INCIDENTAL           "/>
    <n v="0"/>
    <n v="36000"/>
    <n v="0"/>
    <n v="36000"/>
    <s v="P  "/>
    <n v="0"/>
    <s v="9"/>
    <s v="9712"/>
    <s v="2"/>
    <s v="211"/>
  </r>
  <r>
    <s v="9712211022026MRCZZ40"/>
    <s v="9712"/>
    <n v="9712"/>
    <x v="12"/>
    <x v="0"/>
    <s v="MS: ALL - CELLULAR &amp; TELEPHONE                    "/>
    <n v="0"/>
    <n v="24000"/>
    <n v="0"/>
    <n v="24000"/>
    <s v="P  "/>
    <n v="24000"/>
    <s v="9"/>
    <s v="9712"/>
    <s v="2"/>
    <s v="211"/>
  </r>
  <r>
    <s v="9712211026026MRCZZ40"/>
    <s v="9712"/>
    <n v="9712"/>
    <x v="12"/>
    <x v="0"/>
    <s v="MS: HB &amp; INC: HOUSING BENEFITS                    "/>
    <n v="0"/>
    <n v="9376.07"/>
    <n v="0"/>
    <n v="9376.07"/>
    <s v="P  "/>
    <n v="10248"/>
    <s v="9"/>
    <s v="9712"/>
    <s v="2"/>
    <s v="211"/>
  </r>
  <r>
    <s v="9712211034026MRCZZ40"/>
    <s v="9712"/>
    <n v="9712"/>
    <x v="12"/>
    <x v="0"/>
    <s v="MS: ALL - TRAVEL OR MOTOR VEHICLE                 "/>
    <n v="0"/>
    <n v="846941.9"/>
    <n v="0"/>
    <n v="847238.55"/>
    <s v="P  "/>
    <n v="99421"/>
    <s v="9"/>
    <s v="9712"/>
    <s v="2"/>
    <s v="211"/>
  </r>
  <r>
    <s v="9712211036026MRCZZ40"/>
    <s v="9712"/>
    <n v="9712"/>
    <x v="12"/>
    <x v="0"/>
    <s v="MS: OVERTIME - NON STRUCTURED                     "/>
    <n v="0"/>
    <n v="0.01"/>
    <n v="0"/>
    <n v="0.01"/>
    <s v="P  "/>
    <n v="8750"/>
    <s v="9"/>
    <s v="9712"/>
    <s v="2"/>
    <s v="211"/>
  </r>
  <r>
    <s v="9712211044026MRCZZ40"/>
    <s v="9712"/>
    <n v="9712"/>
    <x v="12"/>
    <x v="0"/>
    <s v="MS: SRB - ACTING ALLOWANCE                        "/>
    <n v="0"/>
    <n v="0"/>
    <n v="0"/>
    <n v="0"/>
    <s v="P  "/>
    <n v="0"/>
    <s v="9"/>
    <s v="9712"/>
    <s v="2"/>
    <s v="211"/>
  </r>
  <r>
    <s v="9712211046026MRCZZ40"/>
    <s v="9712"/>
    <n v="9712"/>
    <x v="12"/>
    <x v="0"/>
    <s v="MS: SRB - ANNUAL BONUS                            "/>
    <n v="0"/>
    <n v="390767.52"/>
    <n v="0"/>
    <n v="390767.52"/>
    <s v="P  "/>
    <n v="0"/>
    <s v="9"/>
    <s v="9712"/>
    <s v="2"/>
    <s v="211"/>
  </r>
  <r>
    <s v="9712211050026MRCZZ40"/>
    <s v="9712"/>
    <n v="9712"/>
    <x v="12"/>
    <x v="0"/>
    <s v="MS: SRB - LONG SERVICE AWARD                      "/>
    <n v="0"/>
    <n v="0"/>
    <n v="0"/>
    <n v="0"/>
    <s v="P  "/>
    <n v="0"/>
    <s v="9"/>
    <s v="9712"/>
    <s v="2"/>
    <s v="211"/>
  </r>
  <r>
    <s v="9712213001026MRCZZ40"/>
    <s v="9712"/>
    <n v="9712"/>
    <x v="12"/>
    <x v="0"/>
    <s v="MS: SOC CONTR - BARGAINING COUNCIL                "/>
    <n v="0"/>
    <n v="726.24"/>
    <n v="0"/>
    <n v="726.24"/>
    <s v="P  "/>
    <n v="1060"/>
    <s v="9"/>
    <s v="9712"/>
    <s v="2"/>
    <s v="213"/>
  </r>
  <r>
    <s v="9712213010026MRCZZ40"/>
    <s v="9712"/>
    <n v="9712"/>
    <x v="12"/>
    <x v="0"/>
    <s v="MS: SOC CONTR - GROUP LIFE INSURANCE              "/>
    <n v="0"/>
    <n v="8202.14"/>
    <n v="0"/>
    <n v="8949.52"/>
    <s v="P  "/>
    <n v="8931"/>
    <s v="9"/>
    <s v="9712"/>
    <s v="2"/>
    <s v="213"/>
  </r>
  <r>
    <s v="9712213020026MRCZZ40"/>
    <s v="9712"/>
    <n v="9712"/>
    <x v="12"/>
    <x v="0"/>
    <s v="MS: SOC CONTR - MEDICAL                           "/>
    <n v="0"/>
    <n v="187120.49"/>
    <n v="0"/>
    <n v="187120.49"/>
    <s v="P  "/>
    <n v="178885"/>
    <s v="9"/>
    <s v="9712"/>
    <s v="2"/>
    <s v="213"/>
  </r>
  <r>
    <s v="9712213030026MRCZZ40"/>
    <s v="9712"/>
    <n v="9712"/>
    <x v="12"/>
    <x v="0"/>
    <s v="MS: SOC CONTR - PENSION                           "/>
    <n v="0"/>
    <n v="644301.88"/>
    <n v="0"/>
    <n v="644301.88"/>
    <s v="P  "/>
    <n v="641781"/>
    <s v="9"/>
    <s v="9712"/>
    <s v="2"/>
    <s v="213"/>
  </r>
  <r>
    <s v="9712213040026MRCZZ40"/>
    <s v="9712"/>
    <n v="9712"/>
    <x v="12"/>
    <x v="0"/>
    <s v="MS: SOC CONTR - UNEMPLOYMENT INSUR FUND           "/>
    <n v="0"/>
    <n v="12343.77"/>
    <n v="0"/>
    <n v="12343.77"/>
    <s v="P  "/>
    <n v="19130"/>
    <s v="9"/>
    <s v="9712"/>
    <s v="2"/>
    <s v="213"/>
  </r>
  <r>
    <s v="9712230012026MRCZZ40"/>
    <s v="9712"/>
    <n v="9712"/>
    <x v="12"/>
    <x v="0"/>
    <s v="OC: ADV/PUB/MARK - CORP &amp; MUN ACTIVITIES          "/>
    <n v="0"/>
    <n v="0"/>
    <n v="0"/>
    <n v="0"/>
    <s v="P  "/>
    <n v="0"/>
    <s v="9"/>
    <s v="9712"/>
    <s v="2"/>
    <s v="230"/>
  </r>
  <r>
    <s v="9712230452026MRCZZ40"/>
    <s v="9712"/>
    <n v="9712"/>
    <x v="12"/>
    <x v="0"/>
    <s v="OC: PROFESSIONAL BODIES M/SHIP &amp; SUBS             "/>
    <n v="0"/>
    <n v="0"/>
    <n v="0"/>
    <n v="0"/>
    <s v="P  "/>
    <n v="0"/>
    <s v="9"/>
    <s v="9712"/>
    <s v="2"/>
    <s v="230"/>
  </r>
  <r>
    <s v="9712230541026MRCZZ40"/>
    <s v="9712"/>
    <n v="9712"/>
    <x v="12"/>
    <x v="0"/>
    <s v="OC: SKILLS DEVELOPMENT FUND LEVY                  "/>
    <n v="0"/>
    <n v="42704.15"/>
    <n v="0"/>
    <n v="42697.440000000002"/>
    <s v="P  "/>
    <n v="53345"/>
    <s v="9"/>
    <s v="9712"/>
    <s v="2"/>
    <s v="230"/>
  </r>
  <r>
    <s v="9712230576026MRCZZ40"/>
    <s v="9712"/>
    <n v="9712"/>
    <x v="12"/>
    <x v="0"/>
    <s v="OC: T&amp;S DOM - ACCOMMODATION                       "/>
    <n v="0"/>
    <n v="0"/>
    <n v="0"/>
    <n v="0"/>
    <s v="P  "/>
    <n v="0"/>
    <s v="9"/>
    <s v="9712"/>
    <s v="2"/>
    <s v="230"/>
  </r>
  <r>
    <s v="9712230577026MRCZZ40"/>
    <s v="9712"/>
    <n v="9712"/>
    <x v="12"/>
    <x v="0"/>
    <s v="OC: T&amp;S DOM - DAILY ALLOWANCE                     "/>
    <n v="0"/>
    <n v="0"/>
    <n v="0"/>
    <n v="0"/>
    <s v="P  "/>
    <n v="0"/>
    <s v="9"/>
    <s v="9712"/>
    <s v="2"/>
    <s v="230"/>
  </r>
  <r>
    <s v="9712230578026MRCZZ40"/>
    <s v="9712"/>
    <n v="9712"/>
    <x v="12"/>
    <x v="0"/>
    <s v="OC: T&amp;S DOM - FOOD &amp; BEVERAGE (SERVED)            "/>
    <n v="0"/>
    <n v="0"/>
    <n v="0"/>
    <n v="0"/>
    <s v="P  "/>
    <n v="0"/>
    <s v="9"/>
    <s v="9712"/>
    <s v="2"/>
    <s v="230"/>
  </r>
  <r>
    <s v="9712230580026MRCZZ40"/>
    <s v="9712"/>
    <n v="9712"/>
    <x v="12"/>
    <x v="0"/>
    <s v="OC: T&amp;S DOM TRP - WITHOUT OPR CAR RENTAL          "/>
    <n v="0"/>
    <n v="0"/>
    <n v="0"/>
    <n v="0"/>
    <s v="P  "/>
    <n v="0"/>
    <s v="9"/>
    <s v="9712"/>
    <s v="2"/>
    <s v="230"/>
  </r>
  <r>
    <s v="9712230581026MRCZZ40"/>
    <s v="9712"/>
    <n v="9712"/>
    <x v="12"/>
    <x v="0"/>
    <s v="OC: T&amp;S DOM TRP - W/OUT OPR OWN TRANSPRT          "/>
    <n v="0"/>
    <n v="0"/>
    <n v="0"/>
    <n v="0"/>
    <s v="P  "/>
    <n v="0"/>
    <s v="9"/>
    <s v="9712"/>
    <s v="2"/>
    <s v="230"/>
  </r>
  <r>
    <s v="9712230583026MRCZZ40"/>
    <s v="9712"/>
    <n v="9712"/>
    <x v="12"/>
    <x v="0"/>
    <s v="OC: T&amp;S DOM PUB TRP - AIR TRANSPORT               "/>
    <n v="0"/>
    <n v="0"/>
    <n v="0"/>
    <n v="0"/>
    <s v="P  "/>
    <n v="0"/>
    <s v="9"/>
    <s v="9712"/>
    <s v="2"/>
    <s v="230"/>
  </r>
  <r>
    <s v="9712232360026MRCZZ40"/>
    <s v="9712"/>
    <n v="9712"/>
    <x v="12"/>
    <x v="0"/>
    <s v="INVENTORY - MATERIALS &amp; SUPPLIES                  "/>
    <n v="0"/>
    <n v="0"/>
    <n v="0"/>
    <n v="0"/>
    <s v="P  "/>
    <n v="0"/>
    <s v="9"/>
    <s v="9712"/>
    <s v="2"/>
    <s v="232"/>
  </r>
  <r>
    <s v="9712232360N26MRCZZ40"/>
    <s v="9712"/>
    <n v="9712"/>
    <x v="12"/>
    <x v="0"/>
    <s v="INVENTORY - MATERIALS &amp; SUPPLIES(GENERAL          "/>
    <n v="0"/>
    <n v="0"/>
    <n v="0"/>
    <n v="0"/>
    <s v="P  "/>
    <n v="0"/>
    <s v="9"/>
    <s v="9712"/>
    <s v="2"/>
    <s v="232"/>
  </r>
  <r>
    <s v="97123996050ZZZZZZZ11"/>
    <s v="9712"/>
    <n v="9712"/>
    <x v="12"/>
    <x v="1"/>
    <s v="TRF TO ACC SURPLUS DEFICIT                        "/>
    <n v="0"/>
    <n v="0"/>
    <n v="-5333569.03"/>
    <n v="-5333569.03"/>
    <s v="P  "/>
    <n v="0"/>
    <s v="9"/>
    <s v="9712"/>
    <s v="3"/>
    <s v="399"/>
  </r>
  <r>
    <s v="97123996100ZZZZZZZ11"/>
    <s v="9712"/>
    <n v="9712"/>
    <x v="12"/>
    <x v="1"/>
    <s v="TRF FROM ACC SURPLUS DEFICIT                      "/>
    <n v="0"/>
    <n v="0"/>
    <n v="0"/>
    <n v="0"/>
    <s v="P  "/>
    <n v="0"/>
    <s v="9"/>
    <s v="9712"/>
    <s v="3"/>
    <s v="399"/>
  </r>
  <r>
    <s v="97128100010ZZZZZZZ11"/>
    <s v="9712"/>
    <n v="9712"/>
    <x v="12"/>
    <x v="2"/>
    <s v="ACC SUR/(DEF): OPENING BALANCE                    "/>
    <n v="5338665.09"/>
    <n v="0"/>
    <n v="0"/>
    <n v="5338665.09"/>
    <s v="GP "/>
    <n v="0"/>
    <s v="9"/>
    <s v="9712"/>
    <s v="8"/>
    <s v="810"/>
  </r>
  <r>
    <s v="97128100020ZZZZZZZ11"/>
    <s v="9712"/>
    <n v="9712"/>
    <x v="12"/>
    <x v="2"/>
    <s v="ACC SUR/(DEF): CHANGES IN ACC POLICY              "/>
    <n v="0"/>
    <n v="0"/>
    <n v="0"/>
    <n v="0"/>
    <s v="GP "/>
    <n v="0"/>
    <s v="9"/>
    <s v="9712"/>
    <s v="8"/>
    <s v="810"/>
  </r>
  <r>
    <s v="97128100030ZZZZZZZ11"/>
    <s v="9712"/>
    <n v="9712"/>
    <x v="12"/>
    <x v="2"/>
    <s v="ACC SUR/(DEF): CORREC PRIOR PERIOD ERROR          "/>
    <n v="0"/>
    <n v="0"/>
    <n v="0"/>
    <n v="0"/>
    <s v="GP "/>
    <n v="0"/>
    <s v="9"/>
    <s v="9712"/>
    <s v="8"/>
    <s v="810"/>
  </r>
  <r>
    <s v="97128100040ZZZZZZZ11"/>
    <s v="9712"/>
    <n v="9712"/>
    <x v="12"/>
    <x v="2"/>
    <s v="ACC SUR/(DEF): TRF TO/FROM ACCUM SURPLUS          "/>
    <n v="0"/>
    <n v="5333569.03"/>
    <n v="0"/>
    <n v="5333569.03"/>
    <s v="GP "/>
    <n v="0"/>
    <s v="9"/>
    <s v="9712"/>
    <s v="8"/>
    <s v="810"/>
  </r>
  <r>
    <s v="97128100050ZZZZZZZ11"/>
    <s v="9712"/>
    <n v="9712"/>
    <x v="12"/>
    <x v="2"/>
    <s v="ACC SUR/(DEF): TRF TO/FROM RESERVES               "/>
    <n v="0"/>
    <n v="0"/>
    <n v="0"/>
    <n v="0"/>
    <s v="GP "/>
    <n v="0"/>
    <s v="9"/>
    <s v="9712"/>
    <s v="8"/>
    <s v="810"/>
  </r>
  <r>
    <s v="97128100060ZZZZZZZ11"/>
    <s v="9712"/>
    <n v="9712"/>
    <x v="12"/>
    <x v="2"/>
    <s v="ACC SUR/(DEF): DEPRECIATION OFFSETS               "/>
    <n v="0"/>
    <n v="0"/>
    <n v="0"/>
    <n v="0"/>
    <s v="GP "/>
    <n v="0"/>
    <s v="9"/>
    <s v="9712"/>
    <s v="8"/>
    <s v="810"/>
  </r>
  <r>
    <s v="9801211001026MRCZZ30"/>
    <s v="9801"/>
    <n v="9801"/>
    <x v="12"/>
    <x v="0"/>
    <s v="MS: SAL &amp; ALL: BASIC SALARY &amp; WAGES               "/>
    <n v="0"/>
    <n v="793035.91"/>
    <n v="0"/>
    <n v="807608.91"/>
    <s v="P  "/>
    <n v="1935466"/>
    <s v="9"/>
    <s v="9801"/>
    <s v="2"/>
    <s v="211"/>
  </r>
  <r>
    <s v="9801211010026MRCZZ30"/>
    <s v="9801"/>
    <n v="9801"/>
    <x v="12"/>
    <x v="0"/>
    <s v="MS: SAL &amp; ALL: PERFORMANCE BASED BONUSES          "/>
    <n v="0"/>
    <n v="0"/>
    <n v="0"/>
    <n v="0"/>
    <s v="P  "/>
    <n v="0"/>
    <s v="9"/>
    <s v="9801"/>
    <s v="2"/>
    <s v="211"/>
  </r>
  <r>
    <s v="9801211022026MRCZZ30"/>
    <s v="9801"/>
    <n v="9801"/>
    <x v="12"/>
    <x v="0"/>
    <s v="MS: ALL - CELLULAR &amp; TELEPHONE                    "/>
    <n v="0"/>
    <n v="2000"/>
    <n v="0"/>
    <n v="2000"/>
    <s v="P  "/>
    <n v="12000"/>
    <s v="9"/>
    <s v="9801"/>
    <s v="2"/>
    <s v="211"/>
  </r>
  <r>
    <s v="9801211026026MRCZZ30"/>
    <s v="9801"/>
    <n v="9801"/>
    <x v="12"/>
    <x v="0"/>
    <s v="MS: HB &amp; INC: HOUSING BENEFITS                    "/>
    <n v="0"/>
    <n v="0"/>
    <n v="0"/>
    <n v="0"/>
    <s v="P  "/>
    <n v="0"/>
    <s v="9"/>
    <s v="9801"/>
    <s v="2"/>
    <s v="211"/>
  </r>
  <r>
    <s v="9801211034026MRCZZ30"/>
    <s v="9801"/>
    <n v="9801"/>
    <x v="12"/>
    <x v="0"/>
    <s v="MS: ALL - TRAVEL OR MOTOR VEHICLE                 "/>
    <n v="0"/>
    <n v="138539.41"/>
    <n v="0"/>
    <n v="138539.41"/>
    <s v="P  "/>
    <n v="8000"/>
    <s v="9"/>
    <s v="9801"/>
    <s v="2"/>
    <s v="211"/>
  </r>
  <r>
    <s v="9801211036026MRCZZ30"/>
    <s v="9801"/>
    <n v="9801"/>
    <x v="12"/>
    <x v="0"/>
    <s v="MS: OVERTIME - NON STRUCTURED                     "/>
    <n v="0"/>
    <n v="62741.36"/>
    <n v="0"/>
    <n v="68500.84"/>
    <s v="P  "/>
    <n v="0"/>
    <s v="9"/>
    <s v="9801"/>
    <s v="2"/>
    <s v="211"/>
  </r>
  <r>
    <s v="9801211038026MRCZZ30"/>
    <s v="9801"/>
    <n v="9801"/>
    <x v="12"/>
    <x v="0"/>
    <s v="MS: OVERTIME - STRUCTURED                         "/>
    <n v="0"/>
    <n v="10729.54"/>
    <n v="0"/>
    <n v="10729.54"/>
    <s v="P  "/>
    <n v="0"/>
    <s v="9"/>
    <s v="9801"/>
    <s v="2"/>
    <s v="211"/>
  </r>
  <r>
    <s v="9801211044026MRCZZ30"/>
    <s v="9801"/>
    <n v="9801"/>
    <x v="12"/>
    <x v="0"/>
    <s v="MS: SRB - ACTING ALLOWANCE                        "/>
    <n v="0"/>
    <n v="131336.99"/>
    <n v="0"/>
    <n v="131336.99"/>
    <s v="P  "/>
    <n v="0"/>
    <s v="9"/>
    <s v="9801"/>
    <s v="2"/>
    <s v="211"/>
  </r>
  <r>
    <s v="9801211046026MRCZZ30"/>
    <s v="9801"/>
    <n v="9801"/>
    <x v="12"/>
    <x v="0"/>
    <s v="MS: SRB - ANNUAL BONUS                            "/>
    <n v="0"/>
    <n v="54577"/>
    <n v="0"/>
    <n v="54577"/>
    <s v="P  "/>
    <n v="0"/>
    <s v="9"/>
    <s v="9801"/>
    <s v="2"/>
    <s v="211"/>
  </r>
  <r>
    <s v="9801211050026MRCZZ30"/>
    <s v="9801"/>
    <n v="9801"/>
    <x v="12"/>
    <x v="0"/>
    <s v="MS: SRB - LONG SERVICE AWARD                      "/>
    <n v="0"/>
    <n v="0"/>
    <n v="0"/>
    <n v="0"/>
    <s v="P  "/>
    <n v="0"/>
    <s v="9"/>
    <s v="9801"/>
    <s v="2"/>
    <s v="211"/>
  </r>
  <r>
    <s v="9801211056026MRCZZ30"/>
    <s v="9801"/>
    <n v="9801"/>
    <x v="12"/>
    <x v="0"/>
    <s v="MS: SRB - STANDBY ALLOWANCE                       "/>
    <n v="0"/>
    <n v="23423.09"/>
    <n v="0"/>
    <n v="25980.71"/>
    <s v="P  "/>
    <n v="0"/>
    <s v="9"/>
    <s v="9801"/>
    <s v="2"/>
    <s v="211"/>
  </r>
  <r>
    <s v="9801213001026MRCZZ30"/>
    <s v="9801"/>
    <n v="9801"/>
    <x v="12"/>
    <x v="0"/>
    <s v="MS: SOC CONTR - BARGAINING COUNCIL                "/>
    <n v="0"/>
    <n v="315"/>
    <n v="0"/>
    <n v="323.75"/>
    <s v="P  "/>
    <n v="318"/>
    <s v="9"/>
    <s v="9801"/>
    <s v="2"/>
    <s v="213"/>
  </r>
  <r>
    <s v="9801213010026MRCZZ30"/>
    <s v="9801"/>
    <n v="9801"/>
    <x v="12"/>
    <x v="0"/>
    <s v="MS: SOC CONTR - GROUP LIFE INSURANCE              "/>
    <n v="0"/>
    <n v="6843.61"/>
    <n v="0"/>
    <n v="7470.06"/>
    <s v="P  "/>
    <n v="5229"/>
    <s v="9"/>
    <s v="9801"/>
    <s v="2"/>
    <s v="213"/>
  </r>
  <r>
    <s v="9801213020026MRCZZ30"/>
    <s v="9801"/>
    <n v="9801"/>
    <x v="12"/>
    <x v="0"/>
    <s v="MS: SOC CONTR - MEDICAL                           "/>
    <n v="0"/>
    <n v="80344.800000000003"/>
    <n v="0"/>
    <n v="80344.800000000003"/>
    <s v="P  "/>
    <n v="75102"/>
    <s v="9"/>
    <s v="9801"/>
    <s v="2"/>
    <s v="213"/>
  </r>
  <r>
    <s v="9801213030026MRCZZ30"/>
    <s v="9801"/>
    <n v="9801"/>
    <x v="12"/>
    <x v="0"/>
    <s v="MS: SOC CONTR - PENSION                           "/>
    <n v="0"/>
    <n v="104760.94"/>
    <n v="0"/>
    <n v="106655.43"/>
    <s v="P  "/>
    <n v="242660"/>
    <s v="9"/>
    <s v="9801"/>
    <s v="2"/>
    <s v="213"/>
  </r>
  <r>
    <s v="9801213040026MRCZZ30"/>
    <s v="9801"/>
    <n v="9801"/>
    <x v="12"/>
    <x v="0"/>
    <s v="MS: SOC CONTR - UNEMPLOYMENT INSUR FUND           "/>
    <n v="0"/>
    <n v="5379.46"/>
    <n v="0"/>
    <n v="5488.35"/>
    <s v="P  "/>
    <n v="5647"/>
    <s v="9"/>
    <s v="9801"/>
    <s v="2"/>
    <s v="213"/>
  </r>
  <r>
    <s v="9801226060026MRCZZ30"/>
    <s v="9801"/>
    <n v="9801"/>
    <x v="12"/>
    <x v="0"/>
    <s v="OS: CATERING SERVICES                             "/>
    <n v="0"/>
    <n v="0"/>
    <n v="0"/>
    <n v="0"/>
    <s v="P  "/>
    <n v="0"/>
    <s v="9"/>
    <s v="9801"/>
    <s v="2"/>
    <s v="226"/>
  </r>
  <r>
    <s v="9801230110026MRCZZ30"/>
    <s v="9801"/>
    <n v="9801"/>
    <x v="12"/>
    <x v="0"/>
    <s v="OC: COMM - CELL CONTRACT (SUBS &amp; CALLS)           "/>
    <n v="0"/>
    <n v="0"/>
    <n v="0"/>
    <n v="0"/>
    <s v="P  "/>
    <n v="0"/>
    <s v="9"/>
    <s v="9801"/>
    <s v="2"/>
    <s v="230"/>
  </r>
  <r>
    <s v="9801230451026MRCZZ30"/>
    <s v="9801"/>
    <n v="9801"/>
    <x v="12"/>
    <x v="0"/>
    <s v="OC: PRINTING &amp; PUBLICATIONS                       "/>
    <n v="0"/>
    <n v="0"/>
    <n v="0"/>
    <n v="0"/>
    <s v="P  "/>
    <n v="0"/>
    <s v="9"/>
    <s v="9801"/>
    <s v="2"/>
    <s v="230"/>
  </r>
  <r>
    <s v="9801230452026MRCZZ30"/>
    <s v="9801"/>
    <n v="9801"/>
    <x v="12"/>
    <x v="0"/>
    <s v="OC: PROFESSIONAL BODIES M/SHIP &amp; SUBS             "/>
    <n v="0"/>
    <n v="0"/>
    <n v="0"/>
    <n v="0"/>
    <s v="P  "/>
    <n v="0"/>
    <s v="9"/>
    <s v="9801"/>
    <s v="2"/>
    <s v="230"/>
  </r>
  <r>
    <s v="9801230541026MRCZZ30"/>
    <s v="9801"/>
    <n v="9801"/>
    <x v="12"/>
    <x v="0"/>
    <s v="OC: SKILLS DEVELOPMENT FUND LEVY                  "/>
    <n v="0"/>
    <n v="12385.55"/>
    <n v="0"/>
    <n v="12649.62"/>
    <s v="P  "/>
    <n v="19355"/>
    <s v="9"/>
    <s v="9801"/>
    <s v="2"/>
    <s v="230"/>
  </r>
  <r>
    <s v="9801230576026MRCZZ30"/>
    <s v="9801"/>
    <n v="9801"/>
    <x v="12"/>
    <x v="0"/>
    <s v="OC: T&amp;S DOM - ACCOMMODATION                       "/>
    <n v="0"/>
    <n v="0"/>
    <n v="0"/>
    <n v="0"/>
    <s v="P  "/>
    <n v="0"/>
    <s v="9"/>
    <s v="9801"/>
    <s v="2"/>
    <s v="230"/>
  </r>
  <r>
    <s v="9801230577026MRCZZ30"/>
    <s v="9801"/>
    <n v="9801"/>
    <x v="12"/>
    <x v="0"/>
    <s v="OC: T&amp;S DOM - DAILY ALLOWANCE                     "/>
    <n v="0"/>
    <n v="0"/>
    <n v="0"/>
    <n v="0"/>
    <s v="P  "/>
    <n v="0"/>
    <s v="9"/>
    <s v="9801"/>
    <s v="2"/>
    <s v="230"/>
  </r>
  <r>
    <s v="9801230578026MRCZZ30"/>
    <s v="9801"/>
    <n v="9801"/>
    <x v="12"/>
    <x v="0"/>
    <s v="OC: T&amp;S DOM - FOOD &amp; BEVERAGE (SERVED)            "/>
    <n v="0"/>
    <n v="0"/>
    <n v="0"/>
    <n v="0"/>
    <s v="P  "/>
    <n v="0"/>
    <s v="9"/>
    <s v="9801"/>
    <s v="2"/>
    <s v="230"/>
  </r>
  <r>
    <s v="9801230579026MRCZZ30"/>
    <s v="9801"/>
    <n v="9801"/>
    <x v="12"/>
    <x v="0"/>
    <s v="OC: T&amp;S DOM - INCIDENTAL COST                     "/>
    <n v="0"/>
    <n v="0"/>
    <n v="0"/>
    <n v="0"/>
    <s v="P  "/>
    <n v="0"/>
    <s v="9"/>
    <s v="9801"/>
    <s v="2"/>
    <s v="230"/>
  </r>
  <r>
    <s v="9801230580026MRCZZ30"/>
    <s v="9801"/>
    <n v="9801"/>
    <x v="12"/>
    <x v="0"/>
    <s v="OC: T&amp;S DOM TRP - WITHOUT OPR CAR RENTAL          "/>
    <n v="0"/>
    <n v="0"/>
    <n v="0"/>
    <n v="0"/>
    <s v="P  "/>
    <n v="0"/>
    <s v="9"/>
    <s v="9801"/>
    <s v="2"/>
    <s v="230"/>
  </r>
  <r>
    <s v="9801230581026MRCZZ30"/>
    <s v="9801"/>
    <n v="9801"/>
    <x v="12"/>
    <x v="0"/>
    <s v="OC: T&amp;S DOM TRP - W/OUT OPR OWN TRANSPRT          "/>
    <n v="0"/>
    <n v="0"/>
    <n v="0"/>
    <n v="0"/>
    <s v="P  "/>
    <n v="0"/>
    <s v="9"/>
    <s v="9801"/>
    <s v="2"/>
    <s v="230"/>
  </r>
  <r>
    <s v="9801230583026MRCZZ30"/>
    <s v="9801"/>
    <n v="9801"/>
    <x v="12"/>
    <x v="0"/>
    <s v="OC: T&amp;S DOM PUB TRP - AIR TRANSPORT               "/>
    <n v="0"/>
    <n v="0"/>
    <n v="0"/>
    <n v="0"/>
    <s v="P  "/>
    <n v="0"/>
    <s v="9"/>
    <s v="9801"/>
    <s v="2"/>
    <s v="230"/>
  </r>
  <r>
    <s v="9801232360026MRCZZ30"/>
    <s v="9801"/>
    <n v="9801"/>
    <x v="12"/>
    <x v="0"/>
    <s v="INVENTORY - MATERIALS &amp; SUPPLIES                  "/>
    <n v="0"/>
    <n v="0"/>
    <n v="0"/>
    <n v="0"/>
    <s v="P  "/>
    <n v="0"/>
    <s v="9"/>
    <s v="9801"/>
    <s v="2"/>
    <s v="232"/>
  </r>
  <r>
    <s v="9801238360026MRCZZ30"/>
    <s v="9801"/>
    <n v="9801"/>
    <x v="12"/>
    <x v="0"/>
    <s v="OPR LEASES: MACHINERY &amp; EQUIPMENT                 "/>
    <n v="0"/>
    <n v="0"/>
    <n v="0"/>
    <n v="0"/>
    <s v="P  "/>
    <n v="0"/>
    <s v="9"/>
    <s v="9801"/>
    <s v="2"/>
    <s v="238"/>
  </r>
  <r>
    <s v="98013950180ZZZZZ1J40"/>
    <s v="9801"/>
    <n v="9801"/>
    <x v="12"/>
    <x v="1"/>
    <s v="DPT CHG GENERAL ADMINISTRATION                    "/>
    <n v="0"/>
    <n v="0"/>
    <n v="0"/>
    <n v="0"/>
    <s v="P  "/>
    <n v="0"/>
    <s v="9"/>
    <s v="9801"/>
    <s v="3"/>
    <s v="395"/>
  </r>
  <r>
    <s v="9801395023026MRC1L30"/>
    <s v="9801"/>
    <n v="9801"/>
    <x v="12"/>
    <x v="1"/>
    <s v="DPT CHG INSURANCE FEES                            "/>
    <n v="0"/>
    <n v="0"/>
    <n v="0"/>
    <n v="0"/>
    <s v="P  "/>
    <n v="0"/>
    <s v="9"/>
    <s v="9801"/>
    <s v="3"/>
    <s v="395"/>
  </r>
  <r>
    <s v="98013996050ZZZZZZZ11"/>
    <s v="9801"/>
    <n v="9801"/>
    <x v="12"/>
    <x v="1"/>
    <s v="TRF TO ACC SURPLUS DEFICIT                        "/>
    <n v="0"/>
    <n v="0"/>
    <n v="-1319985.47"/>
    <n v="-1319985.47"/>
    <s v="P  "/>
    <n v="0"/>
    <s v="9"/>
    <s v="9801"/>
    <s v="3"/>
    <s v="399"/>
  </r>
  <r>
    <s v="98013996100ZZZZZZZ11"/>
    <s v="9801"/>
    <n v="9801"/>
    <x v="12"/>
    <x v="1"/>
    <s v="TRF FROM ACC SURPLUS DEFICIT                      "/>
    <n v="0"/>
    <n v="0"/>
    <n v="0"/>
    <n v="0"/>
    <s v="P  "/>
    <n v="0"/>
    <s v="9"/>
    <s v="9801"/>
    <s v="3"/>
    <s v="399"/>
  </r>
  <r>
    <s v="98018100010ZZZZZZZ11"/>
    <s v="9801"/>
    <n v="9801"/>
    <x v="12"/>
    <x v="2"/>
    <s v="ACC SUR/(DEF): OPENING BALANCE                    "/>
    <n v="2271977.7799999998"/>
    <n v="0"/>
    <n v="0"/>
    <n v="2271977.7799999998"/>
    <s v="GP "/>
    <n v="0"/>
    <s v="9"/>
    <s v="9801"/>
    <s v="8"/>
    <s v="810"/>
  </r>
  <r>
    <s v="98018100020ZZZZZZZ11"/>
    <s v="9801"/>
    <n v="9801"/>
    <x v="12"/>
    <x v="2"/>
    <s v="ACC SUR/(DEF): CHANGES IN ACC POLICY              "/>
    <n v="0"/>
    <n v="0"/>
    <n v="0"/>
    <n v="0"/>
    <s v="GP "/>
    <n v="0"/>
    <s v="9"/>
    <s v="9801"/>
    <s v="8"/>
    <s v="810"/>
  </r>
  <r>
    <s v="98018100030ZZZZZZZ11"/>
    <s v="9801"/>
    <n v="9801"/>
    <x v="12"/>
    <x v="2"/>
    <s v="ACC SUR/(DEF): CORREC PRIOR PERIOD ERROR          "/>
    <n v="0"/>
    <n v="0"/>
    <n v="0"/>
    <n v="0"/>
    <s v="GP "/>
    <n v="0"/>
    <s v="9"/>
    <s v="9801"/>
    <s v="8"/>
    <s v="810"/>
  </r>
  <r>
    <s v="98018100040ZZZZZZZ11"/>
    <s v="9801"/>
    <n v="9801"/>
    <x v="12"/>
    <x v="2"/>
    <s v="ACC SUR/(DEF): TRF TO/FROM ACCUM SURPLUS          "/>
    <n v="0"/>
    <n v="1319985.47"/>
    <n v="0"/>
    <n v="1319985.47"/>
    <s v="GP "/>
    <n v="0"/>
    <s v="9"/>
    <s v="9801"/>
    <s v="8"/>
    <s v="810"/>
  </r>
  <r>
    <s v="98018100050ZZZZZZZ11"/>
    <s v="9801"/>
    <n v="9801"/>
    <x v="12"/>
    <x v="2"/>
    <s v="ACC SUR/(DEF): TRF TO/FROM RESERVES               "/>
    <n v="0"/>
    <n v="0"/>
    <n v="0"/>
    <n v="0"/>
    <s v="GP "/>
    <n v="0"/>
    <s v="9"/>
    <s v="9801"/>
    <s v="8"/>
    <s v="810"/>
  </r>
  <r>
    <s v="98018100060ZZZZZZZ11"/>
    <s v="9801"/>
    <n v="9801"/>
    <x v="12"/>
    <x v="2"/>
    <s v="ACC SUR/(DEF): DEPRECIATION OFFSETS               "/>
    <n v="0"/>
    <n v="0"/>
    <n v="0"/>
    <n v="0"/>
    <s v="GP "/>
    <n v="0"/>
    <s v="9"/>
    <s v="9801"/>
    <s v="8"/>
    <s v="810"/>
  </r>
  <r>
    <s v="9811211001026MRCZZ30"/>
    <s v="9811"/>
    <n v="9811"/>
    <x v="12"/>
    <x v="0"/>
    <s v="MS: SAL &amp; ALL: BASIC SALARY &amp; WAGES               "/>
    <n v="0"/>
    <n v="479172.01"/>
    <n v="0"/>
    <n v="479172.01"/>
    <s v="P  "/>
    <n v="480059"/>
    <s v="9"/>
    <s v="9811"/>
    <s v="2"/>
    <s v="211"/>
  </r>
  <r>
    <s v="9811211026026MRCZZ30"/>
    <s v="9811"/>
    <n v="9811"/>
    <x v="12"/>
    <x v="0"/>
    <s v="MS: HB &amp; INC: HOUSING BENEFITS                    "/>
    <n v="0"/>
    <n v="0"/>
    <n v="0"/>
    <n v="0"/>
    <s v="P  "/>
    <n v="10248"/>
    <s v="9"/>
    <s v="9811"/>
    <s v="2"/>
    <s v="211"/>
  </r>
  <r>
    <s v="9811211046026MRCZZ30"/>
    <s v="9811"/>
    <n v="9811"/>
    <x v="12"/>
    <x v="0"/>
    <s v="MS: SRB - ANNUAL BONUS                            "/>
    <n v="0"/>
    <n v="39931"/>
    <n v="0"/>
    <n v="39931"/>
    <s v="P  "/>
    <n v="0"/>
    <s v="9"/>
    <s v="9811"/>
    <s v="2"/>
    <s v="211"/>
  </r>
  <r>
    <s v="9811213001026MRCZZ30"/>
    <s v="9811"/>
    <n v="9811"/>
    <x v="12"/>
    <x v="0"/>
    <s v="MS: SOC CONTR - BARGAINING COUNCIL                "/>
    <n v="0"/>
    <n v="210.01"/>
    <n v="0"/>
    <n v="210.01"/>
    <s v="P  "/>
    <n v="212"/>
    <s v="9"/>
    <s v="9811"/>
    <s v="2"/>
    <s v="213"/>
  </r>
  <r>
    <s v="9811213010026MRCZZ30"/>
    <s v="9811"/>
    <n v="9811"/>
    <x v="12"/>
    <x v="0"/>
    <s v="MS: SOC CONTR - GROUP LIFE INSURANCE              "/>
    <n v="0"/>
    <n v="7595.35"/>
    <n v="0"/>
    <n v="8294.15"/>
    <s v="P  "/>
    <n v="8138"/>
    <s v="9"/>
    <s v="9811"/>
    <s v="2"/>
    <s v="213"/>
  </r>
  <r>
    <s v="9811213020026MRCZZ30"/>
    <s v="9811"/>
    <n v="9811"/>
    <x v="12"/>
    <x v="0"/>
    <s v="MS: SOC CONTR - MEDICAL                           "/>
    <n v="0"/>
    <n v="97073.74"/>
    <n v="0"/>
    <n v="97253.31"/>
    <s v="P  "/>
    <n v="87959"/>
    <s v="9"/>
    <s v="9811"/>
    <s v="2"/>
    <s v="213"/>
  </r>
  <r>
    <s v="9811213030026MRCZZ30"/>
    <s v="9811"/>
    <n v="9811"/>
    <x v="12"/>
    <x v="0"/>
    <s v="MS: SOC CONTR - PENSION                           "/>
    <n v="0"/>
    <n v="93530.3"/>
    <n v="0"/>
    <n v="93530.3"/>
    <s v="P  "/>
    <n v="93703"/>
    <s v="9"/>
    <s v="9811"/>
    <s v="2"/>
    <s v="213"/>
  </r>
  <r>
    <s v="9811213040026MRCZZ30"/>
    <s v="9811"/>
    <n v="9811"/>
    <x v="12"/>
    <x v="0"/>
    <s v="MS: SOC CONTR - UNEMPLOYMENT INSUR FUND           "/>
    <n v="0"/>
    <n v="3569.27"/>
    <n v="0"/>
    <n v="3569.27"/>
    <s v="P  "/>
    <n v="3826"/>
    <s v="9"/>
    <s v="9811"/>
    <s v="2"/>
    <s v="213"/>
  </r>
  <r>
    <s v="9811230012026MRCZZ30"/>
    <s v="9811"/>
    <n v="9811"/>
    <x v="12"/>
    <x v="0"/>
    <s v="OC: ADV/PUB/MARK - CORP &amp; MUN ACTIVITIES          "/>
    <n v="0"/>
    <n v="0"/>
    <n v="0"/>
    <n v="0"/>
    <s v="P  "/>
    <n v="0"/>
    <s v="9"/>
    <s v="9811"/>
    <s v="2"/>
    <s v="230"/>
  </r>
  <r>
    <s v="9811230012126MRCZZ30"/>
    <s v="9811"/>
    <n v="9811"/>
    <x v="12"/>
    <x v="0"/>
    <s v="OC:ADV/PUB/MARK - CORP &amp; MUN ACT ( GEN A          "/>
    <n v="0"/>
    <n v="0"/>
    <n v="0"/>
    <n v="0"/>
    <s v="P  "/>
    <n v="0"/>
    <s v="9"/>
    <s v="9811"/>
    <s v="2"/>
    <s v="230"/>
  </r>
  <r>
    <s v="9811230451026MRCZZ30"/>
    <s v="9811"/>
    <n v="9811"/>
    <x v="12"/>
    <x v="0"/>
    <s v="OC: PRINTING &amp; PUBLICATIONS                       "/>
    <n v="0"/>
    <n v="0"/>
    <n v="0"/>
    <n v="0"/>
    <s v="P  "/>
    <n v="0"/>
    <s v="9"/>
    <s v="9811"/>
    <s v="2"/>
    <s v="230"/>
  </r>
  <r>
    <s v="9811230451D26MRCZZ30"/>
    <s v="9811"/>
    <n v="9811"/>
    <x v="12"/>
    <x v="0"/>
    <s v="OC: PRINTING &amp; PUBLICATIONS (PRINTING GE          "/>
    <n v="0"/>
    <n v="0"/>
    <n v="0"/>
    <n v="0"/>
    <s v="P  "/>
    <n v="0"/>
    <s v="9"/>
    <s v="9811"/>
    <s v="2"/>
    <s v="230"/>
  </r>
  <r>
    <s v="9811230452026MRCZZ30"/>
    <s v="9811"/>
    <n v="9811"/>
    <x v="12"/>
    <x v="0"/>
    <s v="OC: PROFESSIONAL BODIES M/SHIP &amp; SUBS             "/>
    <n v="0"/>
    <n v="0"/>
    <n v="0"/>
    <n v="0"/>
    <s v="P  "/>
    <n v="0"/>
    <s v="9"/>
    <s v="9811"/>
    <s v="2"/>
    <s v="230"/>
  </r>
  <r>
    <s v="9811230452126MRCZZ30"/>
    <s v="9811"/>
    <n v="9811"/>
    <x v="12"/>
    <x v="0"/>
    <s v="OC: PROF BODIES M/SHIP &amp; SUBS(OTHER)              "/>
    <n v="0"/>
    <n v="0"/>
    <n v="0"/>
    <n v="0"/>
    <s v="P  "/>
    <n v="0"/>
    <s v="9"/>
    <s v="9811"/>
    <s v="2"/>
    <s v="230"/>
  </r>
  <r>
    <s v="9811230541026MRCZZ30"/>
    <s v="9811"/>
    <n v="9811"/>
    <x v="12"/>
    <x v="0"/>
    <s v="OC: SKILLS DEVELOPMENT FUND LEVY                  "/>
    <n v="0"/>
    <n v="5751.31"/>
    <n v="0"/>
    <n v="5752.38"/>
    <s v="P  "/>
    <n v="4801"/>
    <s v="9"/>
    <s v="9811"/>
    <s v="2"/>
    <s v="230"/>
  </r>
  <r>
    <s v="9811230576026MRCZZ30"/>
    <s v="9811"/>
    <n v="9811"/>
    <x v="12"/>
    <x v="0"/>
    <s v="OC: T&amp;S DOM - ACCOMMODATION                       "/>
    <n v="0"/>
    <n v="0"/>
    <n v="0"/>
    <n v="0"/>
    <s v="P  "/>
    <n v="0"/>
    <s v="9"/>
    <s v="9811"/>
    <s v="2"/>
    <s v="230"/>
  </r>
  <r>
    <s v="9811230577026MRCZZ30"/>
    <s v="9811"/>
    <n v="9811"/>
    <x v="12"/>
    <x v="0"/>
    <s v="OC: T&amp;S DOM - DAILY ALLOWANCE                     "/>
    <n v="0"/>
    <n v="0"/>
    <n v="0"/>
    <n v="0"/>
    <s v="P  "/>
    <n v="0"/>
    <s v="9"/>
    <s v="9811"/>
    <s v="2"/>
    <s v="230"/>
  </r>
  <r>
    <s v="9811230578026MRCZZ30"/>
    <s v="9811"/>
    <n v="9811"/>
    <x v="12"/>
    <x v="0"/>
    <s v="OC: T&amp;S DOM - FOOD &amp; BEVERAGE (SERVED)            "/>
    <n v="0"/>
    <n v="0"/>
    <n v="0"/>
    <n v="0"/>
    <s v="P  "/>
    <n v="0"/>
    <s v="9"/>
    <s v="9811"/>
    <s v="2"/>
    <s v="230"/>
  </r>
  <r>
    <s v="9811230579026MRCZZ30"/>
    <s v="9811"/>
    <n v="9811"/>
    <x v="12"/>
    <x v="0"/>
    <s v="OC: T&amp;S DOM - INCIDENTAL COST                     "/>
    <n v="0"/>
    <n v="0"/>
    <n v="0"/>
    <n v="0"/>
    <s v="P  "/>
    <n v="0"/>
    <s v="9"/>
    <s v="9811"/>
    <s v="2"/>
    <s v="230"/>
  </r>
  <r>
    <s v="9811230580026MRCZZ30"/>
    <s v="9811"/>
    <n v="9811"/>
    <x v="12"/>
    <x v="0"/>
    <s v="OC: T&amp;S DOM TRP - WITHOUT OPR CAR RENTAL          "/>
    <n v="0"/>
    <n v="0"/>
    <n v="0"/>
    <n v="0"/>
    <s v="P  "/>
    <n v="0"/>
    <s v="9"/>
    <s v="9811"/>
    <s v="2"/>
    <s v="230"/>
  </r>
  <r>
    <s v="9811230581026MRCZZ30"/>
    <s v="9811"/>
    <n v="9811"/>
    <x v="12"/>
    <x v="0"/>
    <s v="OC: T&amp;S DOM TRP - W/OUT OPR OWN TRANSPRT          "/>
    <n v="0"/>
    <n v="0"/>
    <n v="0"/>
    <n v="0"/>
    <s v="P  "/>
    <n v="0"/>
    <s v="9"/>
    <s v="9811"/>
    <s v="2"/>
    <s v="230"/>
  </r>
  <r>
    <s v="9811230583026MRCZZ30"/>
    <s v="9811"/>
    <n v="9811"/>
    <x v="12"/>
    <x v="0"/>
    <s v="OC: T&amp;S DOM PUB TRP - AIR TRANSPORT               "/>
    <n v="0"/>
    <n v="0"/>
    <n v="0"/>
    <n v="0"/>
    <s v="P  "/>
    <n v="0"/>
    <s v="9"/>
    <s v="9811"/>
    <s v="2"/>
    <s v="230"/>
  </r>
  <r>
    <s v="9811232360026MRCZZ30"/>
    <s v="9811"/>
    <n v="9811"/>
    <x v="12"/>
    <x v="0"/>
    <s v="INVENTORY - MATERIALS &amp; SUPPLIES                  "/>
    <n v="0"/>
    <n v="0"/>
    <n v="0"/>
    <n v="0"/>
    <s v="P  "/>
    <n v="0"/>
    <s v="9"/>
    <s v="9811"/>
    <s v="2"/>
    <s v="232"/>
  </r>
  <r>
    <s v="9811232360N26MRCZZ30"/>
    <s v="9811"/>
    <n v="9811"/>
    <x v="12"/>
    <x v="0"/>
    <s v="INVENTORY - MATERIALS &amp; SUPPLIES(GENERAL          "/>
    <n v="0"/>
    <n v="0"/>
    <n v="0"/>
    <n v="0"/>
    <s v="P  "/>
    <n v="0"/>
    <s v="9"/>
    <s v="9811"/>
    <s v="2"/>
    <s v="232"/>
  </r>
  <r>
    <s v="98113996050ZZZZZZZ11"/>
    <s v="9811"/>
    <n v="9811"/>
    <x v="12"/>
    <x v="1"/>
    <s v="TRF TO ACC SURPLUS DEFICIT                        "/>
    <n v="0"/>
    <n v="0"/>
    <n v="-669209.11"/>
    <n v="-669209.11"/>
    <s v="P  "/>
    <n v="0"/>
    <s v="9"/>
    <s v="9811"/>
    <s v="3"/>
    <s v="399"/>
  </r>
  <r>
    <s v="98113996100ZZZZZZZ11"/>
    <s v="9811"/>
    <n v="9811"/>
    <x v="12"/>
    <x v="1"/>
    <s v="TRF FROM ACC SURPLUS DEFICIT                      "/>
    <n v="0"/>
    <n v="0"/>
    <n v="0"/>
    <n v="0"/>
    <s v="P  "/>
    <n v="0"/>
    <s v="9"/>
    <s v="9811"/>
    <s v="3"/>
    <s v="399"/>
  </r>
  <r>
    <s v="98118100010ZZZZZZZ11"/>
    <s v="9811"/>
    <n v="9811"/>
    <x v="12"/>
    <x v="2"/>
    <s v="ACC SUR/(DEF): OPENING BALANCE                    "/>
    <n v="674011.7"/>
    <n v="0"/>
    <n v="0"/>
    <n v="674011.7"/>
    <s v="GP "/>
    <n v="0"/>
    <s v="9"/>
    <s v="9811"/>
    <s v="8"/>
    <s v="810"/>
  </r>
  <r>
    <s v="98118100020ZZZZZZZ11"/>
    <s v="9811"/>
    <n v="9811"/>
    <x v="12"/>
    <x v="2"/>
    <s v="ACC SUR/(DEF): CHANGES IN ACC POLICY              "/>
    <n v="0"/>
    <n v="0"/>
    <n v="0"/>
    <n v="0"/>
    <s v="GP "/>
    <n v="0"/>
    <s v="9"/>
    <s v="9811"/>
    <s v="8"/>
    <s v="810"/>
  </r>
  <r>
    <s v="98118100030ZZZZZZZ11"/>
    <s v="9811"/>
    <n v="9811"/>
    <x v="12"/>
    <x v="2"/>
    <s v="ACC SUR/(DEF): CORREC PRIOR PERIOD ERROR          "/>
    <n v="0"/>
    <n v="0"/>
    <n v="0"/>
    <n v="0"/>
    <s v="GP "/>
    <n v="0"/>
    <s v="9"/>
    <s v="9811"/>
    <s v="8"/>
    <s v="810"/>
  </r>
  <r>
    <s v="98118100040ZZZZZZZ11"/>
    <s v="9811"/>
    <n v="9811"/>
    <x v="12"/>
    <x v="2"/>
    <s v="ACC SUR/(DEF): TRF TO/FROM ACCUM SURPLUS          "/>
    <n v="0"/>
    <n v="669209.11"/>
    <n v="0"/>
    <n v="669209.11"/>
    <s v="GP "/>
    <n v="0"/>
    <s v="9"/>
    <s v="9811"/>
    <s v="8"/>
    <s v="810"/>
  </r>
  <r>
    <s v="98118100050ZZZZZZZ11"/>
    <s v="9811"/>
    <n v="9811"/>
    <x v="12"/>
    <x v="2"/>
    <s v="ACC SUR/(DEF): TRF TO/FROM RESERVES               "/>
    <n v="0"/>
    <n v="0"/>
    <n v="0"/>
    <n v="0"/>
    <s v="GP "/>
    <n v="0"/>
    <s v="9"/>
    <s v="9811"/>
    <s v="8"/>
    <s v="810"/>
  </r>
  <r>
    <s v="98118100060ZZZZZZZ11"/>
    <s v="9811"/>
    <n v="9811"/>
    <x v="12"/>
    <x v="2"/>
    <s v="ACC SUR/(DEF): DEPRECIATION OFFSETS               "/>
    <n v="0"/>
    <n v="0"/>
    <n v="0"/>
    <n v="0"/>
    <s v="GP "/>
    <n v="0"/>
    <s v="9"/>
    <s v="9811"/>
    <s v="8"/>
    <s v="810"/>
  </r>
  <r>
    <s v="9812211001026MRCZZ30"/>
    <s v="9812"/>
    <n v="9812"/>
    <x v="12"/>
    <x v="0"/>
    <s v="MS: SAL &amp; ALL: BASIC SALARY &amp; WAGES               "/>
    <n v="0"/>
    <n v="3833716"/>
    <n v="0"/>
    <n v="3833716"/>
    <s v="P  "/>
    <n v="3764277"/>
    <s v="9"/>
    <s v="9812"/>
    <s v="2"/>
    <s v="211"/>
  </r>
  <r>
    <s v="9812211022026MRCZZ30"/>
    <s v="9812"/>
    <n v="9812"/>
    <x v="12"/>
    <x v="0"/>
    <s v="MS: ALL - CELLULAR &amp; TELEPHONE                    "/>
    <n v="0"/>
    <n v="10800"/>
    <n v="0"/>
    <n v="10800"/>
    <s v="P  "/>
    <n v="19200"/>
    <s v="9"/>
    <s v="9812"/>
    <s v="2"/>
    <s v="211"/>
  </r>
  <r>
    <s v="9812211026026MRCZZ30"/>
    <s v="9812"/>
    <n v="9812"/>
    <x v="12"/>
    <x v="0"/>
    <s v="MS: HB &amp; INC: HOUSING BENEFITS                    "/>
    <n v="0"/>
    <n v="20456.88"/>
    <n v="0"/>
    <n v="20456.88"/>
    <s v="P  "/>
    <n v="20496"/>
    <s v="9"/>
    <s v="9812"/>
    <s v="2"/>
    <s v="211"/>
  </r>
  <r>
    <s v="9812211034026MRCZZ30"/>
    <s v="9812"/>
    <n v="9812"/>
    <x v="12"/>
    <x v="0"/>
    <s v="MS: ALL - TRAVEL OR MOTOR VEHICLE                 "/>
    <n v="0"/>
    <n v="1121246.9099999999"/>
    <n v="0"/>
    <n v="1121782.4099999999"/>
    <s v="P  "/>
    <n v="97583"/>
    <s v="9"/>
    <s v="9812"/>
    <s v="2"/>
    <s v="211"/>
  </r>
  <r>
    <s v="9812211036026MRCZZ30"/>
    <s v="9812"/>
    <n v="9812"/>
    <x v="12"/>
    <x v="0"/>
    <s v="MS: OVERTIME - NON STRUCTURED                     "/>
    <n v="0"/>
    <n v="0"/>
    <n v="0"/>
    <n v="0"/>
    <s v="P  "/>
    <n v="9195"/>
    <s v="9"/>
    <s v="9812"/>
    <s v="2"/>
    <s v="211"/>
  </r>
  <r>
    <s v="9812211046026MRCZZ30"/>
    <s v="9812"/>
    <n v="9812"/>
    <x v="12"/>
    <x v="0"/>
    <s v="MS: SRB - ANNUAL BONUS                            "/>
    <n v="0"/>
    <n v="295587"/>
    <n v="0"/>
    <n v="295587"/>
    <s v="P  "/>
    <n v="0"/>
    <s v="9"/>
    <s v="9812"/>
    <s v="2"/>
    <s v="211"/>
  </r>
  <r>
    <s v="9812211050026MRCZZ30"/>
    <s v="9812"/>
    <n v="9812"/>
    <x v="12"/>
    <x v="0"/>
    <s v="MS: SRB - LONG SERVICE AWARD                      "/>
    <n v="0"/>
    <n v="15499.08"/>
    <n v="0"/>
    <n v="15499.08"/>
    <s v="P  "/>
    <n v="0"/>
    <s v="9"/>
    <s v="9812"/>
    <s v="2"/>
    <s v="211"/>
  </r>
  <r>
    <s v="9812213001026MRCZZ30"/>
    <s v="9812"/>
    <n v="9812"/>
    <x v="12"/>
    <x v="0"/>
    <s v="MS: SOC CONTR - BARGAINING COUNCIL                "/>
    <n v="0"/>
    <n v="717.49"/>
    <n v="0"/>
    <n v="717.49"/>
    <s v="P  "/>
    <n v="742"/>
    <s v="9"/>
    <s v="9812"/>
    <s v="2"/>
    <s v="213"/>
  </r>
  <r>
    <s v="9812213010026MRCZZ30"/>
    <s v="9812"/>
    <n v="9812"/>
    <x v="12"/>
    <x v="0"/>
    <s v="MS: SOC CONTR - GROUP LIFE INSURANCE              "/>
    <n v="0"/>
    <n v="11026.08"/>
    <n v="0"/>
    <n v="11884.84"/>
    <s v="P  "/>
    <n v="22415"/>
    <s v="9"/>
    <s v="9812"/>
    <s v="2"/>
    <s v="213"/>
  </r>
  <r>
    <s v="9812213020026MRCZZ30"/>
    <s v="9812"/>
    <n v="9812"/>
    <x v="12"/>
    <x v="0"/>
    <s v="MS: SOC CONTR - MEDICAL                           "/>
    <n v="0"/>
    <n v="169711.21"/>
    <n v="0"/>
    <n v="169711.21"/>
    <s v="P  "/>
    <n v="181547"/>
    <s v="9"/>
    <s v="9812"/>
    <s v="2"/>
    <s v="213"/>
  </r>
  <r>
    <s v="9812213030026MRCZZ30"/>
    <s v="9812"/>
    <n v="9812"/>
    <x v="12"/>
    <x v="0"/>
    <s v="MS: SOC CONTR - PENSION                           "/>
    <n v="0"/>
    <n v="444859.04"/>
    <n v="0"/>
    <n v="444859.04"/>
    <s v="P  "/>
    <n v="569101"/>
    <s v="9"/>
    <s v="9812"/>
    <s v="2"/>
    <s v="213"/>
  </r>
  <r>
    <s v="9812213040026MRCZZ30"/>
    <s v="9812"/>
    <n v="9812"/>
    <x v="12"/>
    <x v="0"/>
    <s v="MS: SOC CONTR - UNEMPLOYMENT INSUR FUND           "/>
    <n v="0"/>
    <n v="12195.05"/>
    <n v="0"/>
    <n v="12195.05"/>
    <s v="P  "/>
    <n v="13391"/>
    <s v="9"/>
    <s v="9812"/>
    <s v="2"/>
    <s v="213"/>
  </r>
  <r>
    <s v="9812230541026MRCZZ30"/>
    <s v="9812"/>
    <n v="9812"/>
    <x v="12"/>
    <x v="0"/>
    <s v="OC: SKILLS DEVELOPMENT FUND LEVY                  "/>
    <n v="0"/>
    <n v="40931.769999999997"/>
    <n v="0"/>
    <n v="40929.96"/>
    <s v="P  "/>
    <n v="37643"/>
    <s v="9"/>
    <s v="9812"/>
    <s v="2"/>
    <s v="230"/>
  </r>
  <r>
    <s v="9812230576026MRCZZ30"/>
    <s v="9812"/>
    <n v="9812"/>
    <x v="12"/>
    <x v="0"/>
    <s v="OC: T&amp;S DOM - ACCOMMODATION                       "/>
    <n v="0"/>
    <n v="0"/>
    <n v="0"/>
    <n v="0"/>
    <s v="P  "/>
    <n v="0"/>
    <s v="9"/>
    <s v="9812"/>
    <s v="2"/>
    <s v="230"/>
  </r>
  <r>
    <s v="9812230577026MRCZZ30"/>
    <s v="9812"/>
    <n v="9812"/>
    <x v="12"/>
    <x v="0"/>
    <s v="OC: T&amp;S DOM - DAILY ALLOWANCE                     "/>
    <n v="0"/>
    <n v="0"/>
    <n v="0"/>
    <n v="0"/>
    <s v="P  "/>
    <n v="0"/>
    <s v="9"/>
    <s v="9812"/>
    <s v="2"/>
    <s v="230"/>
  </r>
  <r>
    <s v="9812230578026MRCZZ30"/>
    <s v="9812"/>
    <n v="9812"/>
    <x v="12"/>
    <x v="0"/>
    <s v="OC: T&amp;S DOM - FOOD &amp; BEVERAGE (SERVED)            "/>
    <n v="0"/>
    <n v="0"/>
    <n v="0"/>
    <n v="0"/>
    <s v="P  "/>
    <n v="0"/>
    <s v="9"/>
    <s v="9812"/>
    <s v="2"/>
    <s v="230"/>
  </r>
  <r>
    <s v="9812230579026MRCZZ30"/>
    <s v="9812"/>
    <n v="9812"/>
    <x v="12"/>
    <x v="0"/>
    <s v="OC: T&amp;S DOM - INCIDENTAL COST                     "/>
    <n v="0"/>
    <n v="0"/>
    <n v="0"/>
    <n v="0"/>
    <s v="P  "/>
    <n v="0"/>
    <s v="9"/>
    <s v="9812"/>
    <s v="2"/>
    <s v="230"/>
  </r>
  <r>
    <s v="9812230580026MRCZZ30"/>
    <s v="9812"/>
    <n v="9812"/>
    <x v="12"/>
    <x v="0"/>
    <s v="OC: T&amp;S DOM TRP - WITHOUT OPR CAR RENTAL          "/>
    <n v="0"/>
    <n v="0"/>
    <n v="0"/>
    <n v="0"/>
    <s v="P  "/>
    <n v="0"/>
    <s v="9"/>
    <s v="9812"/>
    <s v="2"/>
    <s v="230"/>
  </r>
  <r>
    <s v="9812230582026MRCZZ30"/>
    <s v="9812"/>
    <n v="9812"/>
    <x v="12"/>
    <x v="0"/>
    <s v="OC: T&amp;S DOM TRP - WITH OPER OTH TRP PROV          "/>
    <n v="0"/>
    <n v="0"/>
    <n v="0"/>
    <n v="0"/>
    <s v="P  "/>
    <n v="0"/>
    <s v="9"/>
    <s v="9812"/>
    <s v="2"/>
    <s v="230"/>
  </r>
  <r>
    <s v="9812230583026MRCZZ30"/>
    <s v="9812"/>
    <n v="9812"/>
    <x v="12"/>
    <x v="0"/>
    <s v="OC: T&amp;S DOM PUB TRP - AIR TRANSPORT               "/>
    <n v="0"/>
    <n v="0"/>
    <n v="0"/>
    <n v="0"/>
    <s v="P  "/>
    <n v="0"/>
    <s v="9"/>
    <s v="9812"/>
    <s v="2"/>
    <s v="230"/>
  </r>
  <r>
    <s v="9812232360026MRCZZ30"/>
    <s v="9812"/>
    <n v="9812"/>
    <x v="12"/>
    <x v="0"/>
    <s v="INVENTORY - MATERIALS &amp; SUPPLIES                  "/>
    <n v="0"/>
    <n v="0"/>
    <n v="0"/>
    <n v="0"/>
    <s v="P  "/>
    <n v="0"/>
    <s v="9"/>
    <s v="9812"/>
    <s v="2"/>
    <s v="232"/>
  </r>
  <r>
    <s v="98123996050ZZZZZZZ11"/>
    <s v="9812"/>
    <n v="9812"/>
    <x v="12"/>
    <x v="1"/>
    <s v="TRF TO ACC SURPLUS DEFICIT                        "/>
    <n v="0"/>
    <n v="0"/>
    <n v="-5484003.21"/>
    <n v="-5484003.21"/>
    <s v="P  "/>
    <n v="0"/>
    <s v="9"/>
    <s v="9812"/>
    <s v="3"/>
    <s v="399"/>
  </r>
  <r>
    <s v="98123996100ZZZZZZZ11"/>
    <s v="9812"/>
    <n v="9812"/>
    <x v="12"/>
    <x v="1"/>
    <s v="TRF FROM ACC SURPLUS DEFICIT                      "/>
    <n v="0"/>
    <n v="0"/>
    <n v="0"/>
    <n v="0"/>
    <s v="P  "/>
    <n v="0"/>
    <s v="9"/>
    <s v="9812"/>
    <s v="3"/>
    <s v="399"/>
  </r>
  <r>
    <s v="98128100010ZZZZZZZ11"/>
    <s v="9812"/>
    <n v="9812"/>
    <x v="12"/>
    <x v="2"/>
    <s v="ACC SUR/(DEF): OPENING BALANCE                    "/>
    <n v="6245932.4000000004"/>
    <n v="0"/>
    <n v="0"/>
    <n v="6245932.4000000004"/>
    <s v="GP "/>
    <n v="0"/>
    <s v="9"/>
    <s v="9812"/>
    <s v="8"/>
    <s v="810"/>
  </r>
  <r>
    <s v="98128100020ZZZZZZZ11"/>
    <s v="9812"/>
    <n v="9812"/>
    <x v="12"/>
    <x v="2"/>
    <s v="ACC SUR/(DEF): CHANGES IN ACC POLICY              "/>
    <n v="0"/>
    <n v="0"/>
    <n v="0"/>
    <n v="0"/>
    <s v="GP "/>
    <n v="0"/>
    <s v="9"/>
    <s v="9812"/>
    <s v="8"/>
    <s v="810"/>
  </r>
  <r>
    <s v="98128100030ZZZZZZZ11"/>
    <s v="9812"/>
    <n v="9812"/>
    <x v="12"/>
    <x v="2"/>
    <s v="ACC SUR/(DEF): CORREC PRIOR PERIOD ERROR          "/>
    <n v="0"/>
    <n v="0"/>
    <n v="0"/>
    <n v="0"/>
    <s v="GP "/>
    <n v="0"/>
    <s v="9"/>
    <s v="9812"/>
    <s v="8"/>
    <s v="810"/>
  </r>
  <r>
    <s v="98128100040ZZZZZZZ11"/>
    <s v="9812"/>
    <n v="9812"/>
    <x v="12"/>
    <x v="2"/>
    <s v="ACC SUR/(DEF): TRF TO/FROM ACCUM SURPLUS          "/>
    <n v="0"/>
    <n v="5484003.21"/>
    <n v="0"/>
    <n v="5484003.21"/>
    <s v="GP "/>
    <n v="0"/>
    <s v="9"/>
    <s v="9812"/>
    <s v="8"/>
    <s v="810"/>
  </r>
  <r>
    <s v="98128100050ZZZZZZZ11"/>
    <s v="9812"/>
    <n v="9812"/>
    <x v="12"/>
    <x v="2"/>
    <s v="ACC SUR/(DEF): TRF TO/FROM RESERVES               "/>
    <n v="0"/>
    <n v="0"/>
    <n v="0"/>
    <n v="0"/>
    <s v="GP "/>
    <n v="0"/>
    <s v="9"/>
    <s v="9812"/>
    <s v="8"/>
    <s v="810"/>
  </r>
  <r>
    <s v="98128100060ZZZZZZZ11"/>
    <s v="9812"/>
    <n v="9812"/>
    <x v="12"/>
    <x v="2"/>
    <s v="ACC SUR/(DEF): DEPRECIATION OFFSETS               "/>
    <n v="0"/>
    <n v="0"/>
    <n v="0"/>
    <n v="0"/>
    <s v="GP "/>
    <n v="0"/>
    <s v="9"/>
    <s v="9812"/>
    <s v="8"/>
    <s v="810"/>
  </r>
  <r>
    <s v="9921211001026MRCZZ50"/>
    <s v="9921"/>
    <n v="9921"/>
    <x v="13"/>
    <x v="0"/>
    <s v="MS: SAL &amp; ALL: BASIC SALARY &amp; WAGES               "/>
    <n v="0"/>
    <n v="4613851.17"/>
    <n v="0"/>
    <n v="4715819.9800000004"/>
    <s v="P  "/>
    <n v="4889558"/>
    <s v="9"/>
    <s v="9921"/>
    <s v="2"/>
    <s v="211"/>
  </r>
  <r>
    <s v="9921211010026MRCZZ50"/>
    <s v="9921"/>
    <n v="9921"/>
    <x v="13"/>
    <x v="0"/>
    <s v="MS: SAL &amp; ALL: PERFORMANCE BASED BONUSES          "/>
    <n v="0"/>
    <n v="0.01"/>
    <n v="0"/>
    <n v="0.01"/>
    <s v="P  "/>
    <n v="235337"/>
    <s v="9"/>
    <s v="9921"/>
    <s v="2"/>
    <s v="211"/>
  </r>
  <r>
    <s v="9921211022026MRCZZ50"/>
    <s v="9921"/>
    <n v="9921"/>
    <x v="13"/>
    <x v="0"/>
    <s v="MS: ALL - CELLULAR &amp; TELEPHONE                    "/>
    <n v="0"/>
    <n v="56352.83"/>
    <n v="0"/>
    <n v="56352.83"/>
    <s v="P  "/>
    <n v="61753"/>
    <s v="9"/>
    <s v="9921"/>
    <s v="2"/>
    <s v="211"/>
  </r>
  <r>
    <s v="9921211026026MRCZZ50"/>
    <s v="9921"/>
    <n v="9921"/>
    <x v="13"/>
    <x v="0"/>
    <s v="MS: HB &amp; INC: HOUSING BENEFITS                    "/>
    <n v="0"/>
    <n v="19832.45"/>
    <n v="0"/>
    <n v="19832.45"/>
    <s v="P  "/>
    <n v="9545"/>
    <s v="9"/>
    <s v="9921"/>
    <s v="2"/>
    <s v="211"/>
  </r>
  <r>
    <s v="9921211034026MRCZZ50"/>
    <s v="9921"/>
    <n v="9921"/>
    <x v="13"/>
    <x v="0"/>
    <s v="MS: ALL - TRAVEL OR MOTOR VEHICLE                 "/>
    <n v="0"/>
    <n v="537449.75"/>
    <n v="0"/>
    <n v="549449.75"/>
    <s v="P  "/>
    <n v="90199"/>
    <s v="9"/>
    <s v="9921"/>
    <s v="2"/>
    <s v="211"/>
  </r>
  <r>
    <s v="9921211036026MRCZZ50"/>
    <s v="9921"/>
    <n v="9921"/>
    <x v="13"/>
    <x v="0"/>
    <s v="MS: OVERTIME - NON STRUCTURED                     "/>
    <n v="0"/>
    <n v="8613.6200000000008"/>
    <n v="0"/>
    <n v="8613.6200000000008"/>
    <s v="P  "/>
    <n v="3636"/>
    <s v="9"/>
    <s v="9921"/>
    <s v="2"/>
    <s v="211"/>
  </r>
  <r>
    <s v="9921211038026MRCZZ50"/>
    <s v="9921"/>
    <n v="9921"/>
    <x v="13"/>
    <x v="0"/>
    <s v="MS: OVERTIME - STRUCTURED                         "/>
    <n v="0"/>
    <n v="19025.599999999999"/>
    <n v="0"/>
    <n v="19025.599999999999"/>
    <s v="P  "/>
    <n v="0"/>
    <s v="9"/>
    <s v="9921"/>
    <s v="2"/>
    <s v="211"/>
  </r>
  <r>
    <s v="9921211040026MRCZZ50"/>
    <s v="9921"/>
    <n v="9921"/>
    <x v="13"/>
    <x v="0"/>
    <s v="MS: PAYMENTS - SHIFT ADD REMUNERATION             "/>
    <n v="0"/>
    <n v="83635.740000000005"/>
    <n v="0"/>
    <n v="83635.740000000005"/>
    <s v="P  "/>
    <n v="0"/>
    <s v="9"/>
    <s v="9921"/>
    <s v="2"/>
    <s v="211"/>
  </r>
  <r>
    <s v="9921211042026MRCZZ50"/>
    <s v="9921"/>
    <n v="9921"/>
    <x v="13"/>
    <x v="0"/>
    <s v="MS: OVERTIME - NIGHT SHIFT                        "/>
    <n v="0"/>
    <n v="1069.8599999999999"/>
    <n v="0"/>
    <n v="1069.8599999999999"/>
    <s v="P  "/>
    <n v="0"/>
    <s v="9"/>
    <s v="9921"/>
    <s v="2"/>
    <s v="211"/>
  </r>
  <r>
    <s v="9921211044026MRCZZ50"/>
    <s v="9921"/>
    <n v="9921"/>
    <x v="13"/>
    <x v="0"/>
    <s v="MS: SRB - ACTING ALLOWANCE                        "/>
    <n v="0"/>
    <n v="0"/>
    <n v="0"/>
    <n v="0"/>
    <s v="P  "/>
    <n v="134187"/>
    <s v="9"/>
    <s v="9921"/>
    <s v="2"/>
    <s v="211"/>
  </r>
  <r>
    <s v="9921211046026MRCZZ50"/>
    <s v="9921"/>
    <n v="9921"/>
    <x v="13"/>
    <x v="0"/>
    <s v="MS: SRB - ANNUAL BONUS                            "/>
    <n v="0"/>
    <n v="340850.99"/>
    <n v="0"/>
    <n v="340850.99"/>
    <s v="P  "/>
    <n v="439807"/>
    <s v="9"/>
    <s v="9921"/>
    <s v="2"/>
    <s v="211"/>
  </r>
  <r>
    <s v="9921211050026MRCZZ50"/>
    <s v="9921"/>
    <n v="9921"/>
    <x v="13"/>
    <x v="0"/>
    <s v="MS: SRB - LONG SERVICE AWARD                      "/>
    <n v="0"/>
    <n v="3344.16"/>
    <n v="0"/>
    <n v="3344.16"/>
    <s v="P  "/>
    <n v="0"/>
    <s v="9"/>
    <s v="9921"/>
    <s v="2"/>
    <s v="211"/>
  </r>
  <r>
    <s v="9921213001026MRCZZ50"/>
    <s v="9921"/>
    <n v="9921"/>
    <x v="13"/>
    <x v="0"/>
    <s v="MS: SOC CONTR - BARGAINING COUNCIL                "/>
    <n v="0"/>
    <n v="1163.74"/>
    <n v="0"/>
    <n v="1163.74"/>
    <s v="P  "/>
    <n v="1060"/>
    <s v="9"/>
    <s v="9921"/>
    <s v="2"/>
    <s v="213"/>
  </r>
  <r>
    <s v="9921213010026MRCZZ50"/>
    <s v="9921"/>
    <n v="9921"/>
    <x v="13"/>
    <x v="0"/>
    <s v="MS: SOC CONTR - GROUP LIFE INSURANCE              "/>
    <n v="0"/>
    <n v="2908.08"/>
    <n v="0"/>
    <n v="3112.06"/>
    <s v="P  "/>
    <n v="0"/>
    <s v="9"/>
    <s v="9921"/>
    <s v="2"/>
    <s v="213"/>
  </r>
  <r>
    <s v="9921213020026MRCZZ50"/>
    <s v="9921"/>
    <n v="9921"/>
    <x v="13"/>
    <x v="0"/>
    <s v="MS: SOC CONTR - MEDICAL                           "/>
    <n v="0"/>
    <n v="319338.17"/>
    <n v="0"/>
    <n v="324242.17"/>
    <s v="P  "/>
    <n v="227892"/>
    <s v="9"/>
    <s v="9921"/>
    <s v="2"/>
    <s v="213"/>
  </r>
  <r>
    <s v="9921213030026MRCZZ50"/>
    <s v="9921"/>
    <n v="9921"/>
    <x v="13"/>
    <x v="0"/>
    <s v="MS: SOC CONTR - PENSION                           "/>
    <n v="0"/>
    <n v="848869.52"/>
    <n v="0"/>
    <n v="861121.63"/>
    <s v="P  "/>
    <n v="788398"/>
    <s v="9"/>
    <s v="9921"/>
    <s v="2"/>
    <s v="213"/>
  </r>
  <r>
    <s v="9921213040026MRCZZ50"/>
    <s v="9921"/>
    <n v="9921"/>
    <x v="13"/>
    <x v="0"/>
    <s v="MS: SOC CONTR - UNEMPLOYMENT INSUR FUND           "/>
    <n v="0"/>
    <n v="19779.77"/>
    <n v="0"/>
    <n v="19779.77"/>
    <s v="P  "/>
    <n v="19130"/>
    <s v="9"/>
    <s v="9921"/>
    <s v="2"/>
    <s v="213"/>
  </r>
  <r>
    <s v="9921226030026MRCZZ50"/>
    <s v="9921"/>
    <n v="9921"/>
    <x v="13"/>
    <x v="0"/>
    <s v="OS: BURIAL SERVICES                               "/>
    <n v="0"/>
    <n v="0"/>
    <n v="0"/>
    <n v="0"/>
    <s v="P  "/>
    <n v="0"/>
    <s v="9"/>
    <s v="9921"/>
    <s v="2"/>
    <s v="226"/>
  </r>
  <r>
    <s v="9921226060F26MRCZZ50"/>
    <s v="9921"/>
    <n v="9921"/>
    <x v="13"/>
    <x v="0"/>
    <s v="OS: CATERING SERVICES ( GENERAL)                  "/>
    <n v="0"/>
    <n v="0"/>
    <n v="0"/>
    <n v="0"/>
    <s v="P  "/>
    <n v="0"/>
    <s v="9"/>
    <s v="9921"/>
    <s v="2"/>
    <s v="226"/>
  </r>
  <r>
    <s v="9921226060H26MRCZZ50"/>
    <s v="9921"/>
    <n v="9921"/>
    <x v="13"/>
    <x v="0"/>
    <s v="OS: CATERING SERVICES(REFRESHMENTS)               "/>
    <n v="0"/>
    <n v="0"/>
    <n v="0"/>
    <n v="0"/>
    <s v="P  "/>
    <n v="0"/>
    <s v="9"/>
    <s v="9921"/>
    <s v="2"/>
    <s v="226"/>
  </r>
  <r>
    <s v="9921228360022NHCZZ11"/>
    <s v="9921"/>
    <n v="9921"/>
    <x v="13"/>
    <x v="0"/>
    <s v="CONTR:  MAINT OF BUILDINGS &amp; FACILITIES           "/>
    <n v="0"/>
    <n v="0"/>
    <n v="0"/>
    <n v="0"/>
    <s v="P  "/>
    <n v="0"/>
    <s v="9"/>
    <s v="9921"/>
    <s v="2"/>
    <s v="228"/>
  </r>
  <r>
    <s v="9921228361026NRSZZ50"/>
    <s v="9921"/>
    <n v="9921"/>
    <x v="13"/>
    <x v="0"/>
    <s v="CONTR: MAINTENANCE OF EQUIPMENT                   "/>
    <n v="0"/>
    <n v="0"/>
    <n v="0"/>
    <n v="0"/>
    <s v="P  "/>
    <n v="0"/>
    <s v="9"/>
    <s v="9921"/>
    <s v="2"/>
    <s v="228"/>
  </r>
  <r>
    <s v="9921228361026NRTZZ50"/>
    <s v="9921"/>
    <n v="9921"/>
    <x v="13"/>
    <x v="0"/>
    <s v="CONTR: MAINTENANCE OF EQUIPMENT                   "/>
    <n v="0"/>
    <n v="0"/>
    <n v="0"/>
    <n v="0"/>
    <s v="P  "/>
    <n v="0"/>
    <s v="9"/>
    <s v="9921"/>
    <s v="2"/>
    <s v="228"/>
  </r>
  <r>
    <s v="9921228540026MRCZZ50"/>
    <s v="9921"/>
    <n v="9921"/>
    <x v="13"/>
    <x v="0"/>
    <s v="CONTR: SAFEGUARD &amp; SECURITY                       "/>
    <n v="0"/>
    <n v="0"/>
    <n v="0"/>
    <n v="0"/>
    <s v="P  "/>
    <n v="0"/>
    <s v="9"/>
    <s v="9921"/>
    <s v="2"/>
    <s v="228"/>
  </r>
  <r>
    <s v="9921230011026MRCZZ50"/>
    <s v="9921"/>
    <n v="9921"/>
    <x v="13"/>
    <x v="0"/>
    <s v="OC: ADV/PUB/MARK -BURSARIES (NON-EMPLOY)          "/>
    <n v="0"/>
    <n v="0"/>
    <n v="0"/>
    <n v="0"/>
    <s v="P  "/>
    <n v="0"/>
    <s v="9"/>
    <s v="9921"/>
    <s v="2"/>
    <s v="230"/>
  </r>
  <r>
    <s v="9921230112026MRCZZ50"/>
    <s v="9921"/>
    <n v="9921"/>
    <x v="13"/>
    <x v="0"/>
    <s v="OC: COMM - POSTAGE/STAMPS/FRANKING MACH           "/>
    <n v="0"/>
    <n v="0"/>
    <n v="0"/>
    <n v="0"/>
    <s v="P  "/>
    <n v="0"/>
    <s v="9"/>
    <s v="9921"/>
    <s v="2"/>
    <s v="230"/>
  </r>
  <r>
    <s v="9921230117026MRCZZ50"/>
    <s v="9921"/>
    <n v="9921"/>
    <x v="13"/>
    <x v="0"/>
    <s v="OC: COMM - PHONE FAX TELEGRAPH &amp; TELEX            "/>
    <n v="0"/>
    <n v="0"/>
    <n v="0"/>
    <n v="0"/>
    <s v="P  "/>
    <n v="0"/>
    <s v="9"/>
    <s v="9921"/>
    <s v="2"/>
    <s v="230"/>
  </r>
  <r>
    <s v="9921230161026MRCZZ50"/>
    <s v="9921"/>
    <n v="9921"/>
    <x v="13"/>
    <x v="0"/>
    <s v="OC: ENTERTAINMENT -  COUNCILLORS                  "/>
    <n v="0"/>
    <n v="0"/>
    <n v="0"/>
    <n v="0"/>
    <s v="P  "/>
    <n v="0"/>
    <s v="9"/>
    <s v="9921"/>
    <s v="2"/>
    <s v="230"/>
  </r>
  <r>
    <s v="9921230162026MRCZZ50"/>
    <s v="9921"/>
    <n v="9921"/>
    <x v="13"/>
    <x v="0"/>
    <s v="OC: ENTERTAINMENT - SENIOR MANAGEMENT             "/>
    <n v="0"/>
    <n v="0"/>
    <n v="0"/>
    <n v="0"/>
    <s v="P  "/>
    <n v="0"/>
    <s v="9"/>
    <s v="9921"/>
    <s v="2"/>
    <s v="230"/>
  </r>
  <r>
    <s v="9921230451026MRCZZ50"/>
    <s v="9921"/>
    <n v="9921"/>
    <x v="13"/>
    <x v="0"/>
    <s v="OC: PRINTING &amp; PUBLICATIONS                       "/>
    <n v="0"/>
    <n v="0"/>
    <n v="0"/>
    <n v="0"/>
    <s v="P  "/>
    <n v="0"/>
    <s v="9"/>
    <s v="9921"/>
    <s v="2"/>
    <s v="230"/>
  </r>
  <r>
    <s v="9921230452026MRCZZ50"/>
    <s v="9921"/>
    <n v="9921"/>
    <x v="13"/>
    <x v="0"/>
    <s v="OC: PROFESSIONAL BODIES M/SHIP &amp; SUBS             "/>
    <n v="0"/>
    <n v="0"/>
    <n v="0"/>
    <n v="0"/>
    <s v="P  "/>
    <n v="0"/>
    <s v="9"/>
    <s v="9921"/>
    <s v="2"/>
    <s v="230"/>
  </r>
  <r>
    <s v="9921230513026MRCZZ50"/>
    <s v="9921"/>
    <n v="9921"/>
    <x v="13"/>
    <x v="0"/>
    <s v="OC: REMUNERATION TO WARD COMMITTEES               "/>
    <n v="0"/>
    <n v="0"/>
    <n v="0"/>
    <n v="0"/>
    <s v="P  "/>
    <n v="0"/>
    <s v="9"/>
    <s v="9921"/>
    <s v="2"/>
    <s v="230"/>
  </r>
  <r>
    <s v="9921230541026MRCZZ50"/>
    <s v="9921"/>
    <n v="9921"/>
    <x v="13"/>
    <x v="0"/>
    <s v="OC: SKILLS DEVELOPMENT FUND LEVY                  "/>
    <n v="0"/>
    <n v="55641.89"/>
    <n v="0"/>
    <n v="56735.32"/>
    <s v="P  "/>
    <n v="95275"/>
    <s v="9"/>
    <s v="9921"/>
    <s v="2"/>
    <s v="230"/>
  </r>
  <r>
    <s v="9921230576026MRCZZ50"/>
    <s v="9921"/>
    <n v="9921"/>
    <x v="13"/>
    <x v="0"/>
    <s v="OC: T&amp;S DOM - ACCOMMODATION                       "/>
    <n v="0"/>
    <n v="0"/>
    <n v="0"/>
    <n v="0"/>
    <s v="P  "/>
    <n v="0"/>
    <s v="9"/>
    <s v="9921"/>
    <s v="2"/>
    <s v="230"/>
  </r>
  <r>
    <s v="9921230576126MRCZZ50"/>
    <s v="9921"/>
    <n v="9921"/>
    <x v="13"/>
    <x v="0"/>
    <s v="OC: T&amp;S DOM - ACCOMMODATION (MAYORAL PRO          "/>
    <n v="0"/>
    <n v="0"/>
    <n v="0"/>
    <n v="0"/>
    <s v="P  "/>
    <n v="0"/>
    <s v="9"/>
    <s v="9921"/>
    <s v="2"/>
    <s v="230"/>
  </r>
  <r>
    <s v="9921230577026MRCZZ50"/>
    <s v="9921"/>
    <n v="9921"/>
    <x v="13"/>
    <x v="0"/>
    <s v="OC: T&amp;S DOM - DAILY ALLOWANCE                     "/>
    <n v="0"/>
    <n v="0"/>
    <n v="0"/>
    <n v="0"/>
    <s v="P  "/>
    <n v="0"/>
    <s v="9"/>
    <s v="9921"/>
    <s v="2"/>
    <s v="230"/>
  </r>
  <r>
    <s v="9921230577126MRCZZ50"/>
    <s v="9921"/>
    <n v="9921"/>
    <x v="13"/>
    <x v="0"/>
    <s v="OC: T&amp;S DOM - DAILY ALLOWANCE (MAYORAL P          "/>
    <n v="0"/>
    <n v="0"/>
    <n v="0"/>
    <n v="0"/>
    <s v="P  "/>
    <n v="0"/>
    <s v="9"/>
    <s v="9921"/>
    <s v="2"/>
    <s v="230"/>
  </r>
  <r>
    <s v="9921230578026MRCZZ50"/>
    <s v="9921"/>
    <n v="9921"/>
    <x v="13"/>
    <x v="0"/>
    <s v="OC: T&amp;S DOM - FOOD &amp; BEVERAGE (SERVED)            "/>
    <n v="0"/>
    <n v="0"/>
    <n v="0"/>
    <n v="0"/>
    <s v="P  "/>
    <n v="0"/>
    <s v="9"/>
    <s v="9921"/>
    <s v="2"/>
    <s v="230"/>
  </r>
  <r>
    <s v="9921230580026MRCZZ50"/>
    <s v="9921"/>
    <n v="9921"/>
    <x v="13"/>
    <x v="0"/>
    <s v="OC: T&amp;S DOM TRP - WITHOUT OPR CAR RENTAL          "/>
    <n v="0"/>
    <n v="0"/>
    <n v="0"/>
    <n v="0"/>
    <s v="P  "/>
    <n v="0"/>
    <s v="9"/>
    <s v="9921"/>
    <s v="2"/>
    <s v="230"/>
  </r>
  <r>
    <s v="9921230580126MRCZZ50"/>
    <s v="9921"/>
    <n v="9921"/>
    <x v="13"/>
    <x v="0"/>
    <s v="OC: T&amp;S DOM - WITHOUT OPR CAR RENTAL(MAY          "/>
    <n v="0"/>
    <n v="0"/>
    <n v="0"/>
    <n v="0"/>
    <s v="P  "/>
    <n v="0"/>
    <s v="9"/>
    <s v="9921"/>
    <s v="2"/>
    <s v="230"/>
  </r>
  <r>
    <s v="9921230581026MRCZZ50"/>
    <s v="9921"/>
    <n v="9921"/>
    <x v="13"/>
    <x v="0"/>
    <s v="OC: T&amp;S DOM TRP - W/OUT OPR OWN TRANSPRT          "/>
    <n v="0"/>
    <n v="0"/>
    <n v="0"/>
    <n v="0"/>
    <s v="P  "/>
    <n v="0"/>
    <s v="9"/>
    <s v="9921"/>
    <s v="2"/>
    <s v="230"/>
  </r>
  <r>
    <s v="9921230583026MRCZZ50"/>
    <s v="9921"/>
    <n v="9921"/>
    <x v="13"/>
    <x v="0"/>
    <s v="OC: T&amp;S DOM PUB TRP - AIR TRANSPORT               "/>
    <n v="0"/>
    <n v="0"/>
    <n v="0"/>
    <n v="0"/>
    <s v="P  "/>
    <n v="0"/>
    <s v="9"/>
    <s v="9921"/>
    <s v="2"/>
    <s v="230"/>
  </r>
  <r>
    <s v="9921230583126MRCZZ50"/>
    <s v="9921"/>
    <n v="9921"/>
    <x v="13"/>
    <x v="0"/>
    <s v="OC: T&amp;S DOM PUB TRP - AIR TRANSPORT(MAYO          "/>
    <n v="0"/>
    <n v="0"/>
    <n v="0"/>
    <n v="0"/>
    <s v="P  "/>
    <n v="0"/>
    <s v="9"/>
    <s v="9921"/>
    <s v="2"/>
    <s v="230"/>
  </r>
  <r>
    <s v="9921230701026MRCZZ50"/>
    <s v="9921"/>
    <n v="9921"/>
    <x v="13"/>
    <x v="0"/>
    <s v="OC: INTERCOMPANY/PARENT-SUBSIDIARY TRANS          "/>
    <n v="0"/>
    <n v="0"/>
    <n v="0"/>
    <n v="0"/>
    <s v="P  "/>
    <n v="0"/>
    <s v="9"/>
    <s v="9921"/>
    <s v="2"/>
    <s v="230"/>
  </r>
  <r>
    <s v="9921232360026MRCZZ50"/>
    <s v="9921"/>
    <n v="9921"/>
    <x v="13"/>
    <x v="0"/>
    <s v="INVENTORY - MATERIALS &amp; SUPPLIES                  "/>
    <n v="0"/>
    <n v="0"/>
    <n v="0"/>
    <n v="0"/>
    <s v="P  "/>
    <n v="0"/>
    <s v="9"/>
    <s v="9921"/>
    <s v="2"/>
    <s v="232"/>
  </r>
  <r>
    <s v="9921232360D26MRCZZ50"/>
    <s v="9921"/>
    <n v="9921"/>
    <x v="13"/>
    <x v="0"/>
    <s v="INVENTORY - MATERIALS &amp; SUPPLIES(PRINT&amp;           "/>
    <n v="0"/>
    <n v="0"/>
    <n v="0"/>
    <n v="0"/>
    <s v="P  "/>
    <n v="0"/>
    <s v="9"/>
    <s v="9921"/>
    <s v="2"/>
    <s v="232"/>
  </r>
  <r>
    <s v="9921232360N26MRCZZ50"/>
    <s v="9921"/>
    <n v="9921"/>
    <x v="13"/>
    <x v="0"/>
    <s v="INVENTORY - MATERIALS &amp; SUPPLIES(GENERAL          "/>
    <n v="0"/>
    <n v="0"/>
    <n v="0"/>
    <n v="0"/>
    <s v="P  "/>
    <n v="0"/>
    <s v="9"/>
    <s v="9921"/>
    <s v="2"/>
    <s v="232"/>
  </r>
  <r>
    <s v="9921236256026MRCZZ50"/>
    <s v="9921"/>
    <n v="9921"/>
    <x v="13"/>
    <x v="0"/>
    <s v="INT PAID: OVERDUE ACCOUNTS                        "/>
    <n v="0"/>
    <n v="0"/>
    <n v="0"/>
    <n v="0"/>
    <s v="P  "/>
    <n v="0"/>
    <s v="9"/>
    <s v="9921"/>
    <s v="2"/>
    <s v="236"/>
  </r>
  <r>
    <s v="9921272125026MRCZZ11"/>
    <s v="9921"/>
    <n v="9921"/>
    <x v="13"/>
    <x v="0"/>
    <s v="DEPRECIATION WATER SUPPLY BULK MAINS              "/>
    <n v="0"/>
    <n v="0"/>
    <n v="0"/>
    <n v="0"/>
    <s v="P  "/>
    <n v="0"/>
    <s v="9"/>
    <s v="9921"/>
    <s v="2"/>
    <s v="272"/>
  </r>
  <r>
    <s v="9921272150026MRCZZ50"/>
    <s v="9921"/>
    <n v="9921"/>
    <x v="13"/>
    <x v="0"/>
    <s v="DEPRECIATION FURNITURE &amp; OFFICE EQUIPM            "/>
    <n v="0"/>
    <n v="0"/>
    <n v="0"/>
    <n v="0"/>
    <s v="P  "/>
    <n v="0"/>
    <s v="9"/>
    <s v="9921"/>
    <s v="2"/>
    <s v="272"/>
  </r>
  <r>
    <s v="9921272271026MRCZZ11"/>
    <s v="9921"/>
    <n v="9921"/>
    <x v="13"/>
    <x v="0"/>
    <s v="DEPRECIATION SANITATION RETICULATION              "/>
    <n v="0"/>
    <n v="0"/>
    <n v="0"/>
    <n v="0"/>
    <s v="P  "/>
    <n v="0"/>
    <s v="9"/>
    <s v="9921"/>
    <s v="2"/>
    <s v="272"/>
  </r>
  <r>
    <s v="9921272800026MRCZZ11"/>
    <s v="9921"/>
    <n v="9921"/>
    <x v="13"/>
    <x v="0"/>
    <s v="DEPRECIATION ROADS                                "/>
    <n v="0"/>
    <n v="0"/>
    <n v="0"/>
    <n v="0"/>
    <s v="P  "/>
    <n v="0"/>
    <s v="9"/>
    <s v="9921"/>
    <s v="2"/>
    <s v="272"/>
  </r>
  <r>
    <s v="9921272880026MRCZZ11"/>
    <s v="9921"/>
    <n v="9921"/>
    <x v="13"/>
    <x v="0"/>
    <s v="DEPRECIATION COMMUNITY HALLS                      "/>
    <n v="0"/>
    <n v="0"/>
    <n v="0"/>
    <n v="0"/>
    <s v="P  "/>
    <n v="0"/>
    <s v="9"/>
    <s v="9921"/>
    <s v="2"/>
    <s v="272"/>
  </r>
  <r>
    <s v="9921320145026MRCZZ11"/>
    <s v="9921"/>
    <n v="9921"/>
    <x v="13"/>
    <x v="1"/>
    <s v="PPE INFRA: SANITATION INFRA - GAINS               "/>
    <n v="0"/>
    <n v="0"/>
    <n v="0"/>
    <n v="0"/>
    <s v="P  "/>
    <n v="0"/>
    <s v="9"/>
    <s v="9921"/>
    <s v="3"/>
    <s v="320"/>
  </r>
  <r>
    <s v="9921320150026MRCZZ11"/>
    <s v="9921"/>
    <n v="9921"/>
    <x v="13"/>
    <x v="3"/>
    <s v="PPE INFRA: SANITATION INFRA - LOSSES              "/>
    <n v="0"/>
    <n v="0"/>
    <n v="0"/>
    <n v="0"/>
    <s v="P  "/>
    <n v="0"/>
    <s v="9"/>
    <s v="9921"/>
    <s v="3"/>
    <s v="320"/>
  </r>
  <r>
    <s v="9921320155026MRCZZ11"/>
    <s v="9921"/>
    <n v="9921"/>
    <x v="13"/>
    <x v="1"/>
    <s v="PPE INFRA: WATER SUPLLY INFRA - GAINS             "/>
    <n v="0"/>
    <n v="0"/>
    <n v="0"/>
    <n v="0"/>
    <s v="P  "/>
    <n v="0"/>
    <s v="9"/>
    <s v="9921"/>
    <s v="3"/>
    <s v="320"/>
  </r>
  <r>
    <s v="9921320160026MRCZZ11"/>
    <s v="9921"/>
    <n v="9921"/>
    <x v="13"/>
    <x v="3"/>
    <s v="PPE INFRA: WATER SUPPLY INFRA - LOSSES            "/>
    <n v="0"/>
    <n v="0"/>
    <n v="0"/>
    <n v="0"/>
    <s v="P  "/>
    <n v="0"/>
    <s v="9"/>
    <s v="9921"/>
    <s v="3"/>
    <s v="320"/>
  </r>
  <r>
    <s v="9921320220026MRCZZ11"/>
    <s v="9921"/>
    <n v="9921"/>
    <x v="13"/>
    <x v="1"/>
    <s v="PPE ROADS INFRASTRUCTURE - GAINS                  "/>
    <n v="0"/>
    <n v="0"/>
    <n v="0"/>
    <n v="0"/>
    <s v="P  "/>
    <n v="0"/>
    <s v="9"/>
    <s v="9921"/>
    <s v="3"/>
    <s v="320"/>
  </r>
  <r>
    <s v="9921320225026MRCZZ11"/>
    <s v="9921"/>
    <n v="9921"/>
    <x v="13"/>
    <x v="3"/>
    <s v="PPE ROADS INFRASTRUCTURE - LOSSES                 "/>
    <n v="0"/>
    <n v="0"/>
    <n v="0"/>
    <n v="0"/>
    <s v="P  "/>
    <n v="0"/>
    <s v="9"/>
    <s v="9921"/>
    <s v="3"/>
    <s v="320"/>
  </r>
  <r>
    <s v="9921320280026MRCZZ11"/>
    <s v="9921"/>
    <n v="9921"/>
    <x v="13"/>
    <x v="1"/>
    <s v="PPE COMMUNITY ASSETS - GAINS                      "/>
    <n v="0"/>
    <n v="0"/>
    <n v="0"/>
    <n v="0"/>
    <s v="P  "/>
    <n v="0"/>
    <s v="9"/>
    <s v="9921"/>
    <s v="3"/>
    <s v="320"/>
  </r>
  <r>
    <s v="9921320285026MRCZZ11"/>
    <s v="9921"/>
    <n v="9921"/>
    <x v="13"/>
    <x v="3"/>
    <s v="PPE COMMUNITY ASSETS - LOSSES                     "/>
    <n v="0"/>
    <n v="0"/>
    <n v="0"/>
    <n v="0"/>
    <s v="P  "/>
    <n v="0"/>
    <s v="9"/>
    <s v="9921"/>
    <s v="3"/>
    <s v="320"/>
  </r>
  <r>
    <s v="9921350060026MRCZZ11"/>
    <s v="9921"/>
    <n v="9921"/>
    <x v="13"/>
    <x v="3"/>
    <s v="IL PPE: INF - ROAD/PAVEM/BRID/STRM WATER          "/>
    <n v="0"/>
    <n v="0"/>
    <n v="0"/>
    <n v="0"/>
    <s v="P  "/>
    <n v="0"/>
    <s v="9"/>
    <s v="9921"/>
    <s v="3"/>
    <s v="350"/>
  </r>
  <r>
    <s v="9921350075026MRCZZ11"/>
    <s v="9921"/>
    <n v="9921"/>
    <x v="13"/>
    <x v="3"/>
    <s v="IL PPE: INFRAST - WASTE WATER MANAGEMENT          "/>
    <n v="0"/>
    <n v="0"/>
    <n v="0"/>
    <n v="0"/>
    <s v="P  "/>
    <n v="0"/>
    <s v="9"/>
    <s v="9921"/>
    <s v="3"/>
    <s v="350"/>
  </r>
  <r>
    <s v="9921350080026MRCZZ11"/>
    <s v="9921"/>
    <n v="9921"/>
    <x v="13"/>
    <x v="3"/>
    <s v="IL PPE: INFRASTRUCTURE - WATER                    "/>
    <n v="0"/>
    <n v="0"/>
    <n v="0"/>
    <n v="0"/>
    <s v="P  "/>
    <n v="0"/>
    <s v="9"/>
    <s v="9921"/>
    <s v="3"/>
    <s v="350"/>
  </r>
  <r>
    <s v="9921350110026MRCZZ11"/>
    <s v="9921"/>
    <n v="9921"/>
    <x v="13"/>
    <x v="3"/>
    <s v="IL: NON SPECIFIC ACCOUNTS                         "/>
    <n v="0"/>
    <n v="0"/>
    <n v="0"/>
    <n v="0"/>
    <s v="P  "/>
    <n v="0"/>
    <s v="9"/>
    <s v="9921"/>
    <s v="3"/>
    <s v="350"/>
  </r>
  <r>
    <s v="9921360060026MRCZZ11"/>
    <s v="9921"/>
    <n v="9921"/>
    <x v="13"/>
    <x v="3"/>
    <s v="RIL PPE: INF - ROAD/PAVEM/BRID/STR WATER          "/>
    <n v="0"/>
    <n v="0"/>
    <n v="0"/>
    <n v="0"/>
    <s v="P  "/>
    <n v="0"/>
    <s v="9"/>
    <s v="9921"/>
    <s v="3"/>
    <s v="360"/>
  </r>
  <r>
    <s v="9921360075026MRCZZ11"/>
    <s v="9921"/>
    <n v="9921"/>
    <x v="13"/>
    <x v="3"/>
    <s v="RIL PPE: INFRA - WASTE WATER MANAGEMENT           "/>
    <n v="0"/>
    <n v="0"/>
    <n v="0"/>
    <n v="0"/>
    <s v="P  "/>
    <n v="0"/>
    <s v="9"/>
    <s v="9921"/>
    <s v="3"/>
    <s v="360"/>
  </r>
  <r>
    <s v="9921360080026MRCZZ11"/>
    <s v="9921"/>
    <n v="9921"/>
    <x v="13"/>
    <x v="3"/>
    <s v="RIL PPE: INFRASTRUCTURE - WATER                   "/>
    <n v="0"/>
    <n v="0"/>
    <n v="0"/>
    <n v="0"/>
    <s v="P  "/>
    <n v="0"/>
    <s v="9"/>
    <s v="9921"/>
    <s v="3"/>
    <s v="360"/>
  </r>
  <r>
    <s v="9921360110026MRCZZ11"/>
    <s v="9921"/>
    <n v="9921"/>
    <x v="13"/>
    <x v="3"/>
    <s v="RIL: NON SPECIFIC ACCOUNTS                        "/>
    <n v="0"/>
    <n v="0"/>
    <n v="0"/>
    <n v="0"/>
    <s v="P  "/>
    <n v="0"/>
    <s v="9"/>
    <s v="9921"/>
    <s v="3"/>
    <s v="360"/>
  </r>
  <r>
    <s v="9921395023026MRC1L50"/>
    <s v="9921"/>
    <n v="9921"/>
    <x v="13"/>
    <x v="1"/>
    <s v="DPT CHG INSURANCE FEES                            "/>
    <n v="0"/>
    <n v="0"/>
    <n v="0"/>
    <n v="0"/>
    <s v="P  "/>
    <n v="0"/>
    <s v="9"/>
    <s v="9921"/>
    <s v="3"/>
    <s v="395"/>
  </r>
  <r>
    <s v="99213996050ZZZZZZZ11"/>
    <s v="9921"/>
    <n v="9921"/>
    <x v="13"/>
    <x v="1"/>
    <s v="TRF TO ACC SURPLUS DEFICIT                        "/>
    <n v="0"/>
    <n v="0"/>
    <n v="-6292413.9100000001"/>
    <n v="-6292413.9100000001"/>
    <s v="P  "/>
    <n v="0"/>
    <s v="9"/>
    <s v="9921"/>
    <s v="3"/>
    <s v="399"/>
  </r>
  <r>
    <s v="99213996100ZZZZZZZ11"/>
    <s v="9921"/>
    <n v="9921"/>
    <x v="13"/>
    <x v="1"/>
    <s v="TRF FROM ACC SURPLUS DEFICIT                      "/>
    <n v="0"/>
    <n v="0"/>
    <n v="0"/>
    <n v="0"/>
    <s v="P  "/>
    <n v="0"/>
    <s v="9"/>
    <s v="9921"/>
    <s v="3"/>
    <s v="399"/>
  </r>
  <r>
    <s v="99216445010ZZZZZZZ11"/>
    <s v="9921"/>
    <n v="9921"/>
    <x v="13"/>
    <x v="4"/>
    <s v="PPE CST WATER INF BULK MAIN CST OPEN BAL          "/>
    <n v="2151277.15"/>
    <n v="0"/>
    <n v="-2151277.15"/>
    <n v="0"/>
    <s v="GP "/>
    <n v="0"/>
    <s v="9"/>
    <s v="9921"/>
    <s v="6"/>
    <s v="644"/>
  </r>
  <r>
    <s v="9921644502081RP9ZZ50"/>
    <s v="9921"/>
    <n v="9921"/>
    <x v="13"/>
    <x v="4"/>
    <s v="UPGRADE PUMP STATION WEPENER                      "/>
    <n v="0"/>
    <n v="0"/>
    <n v="0"/>
    <n v="0"/>
    <s v="P  "/>
    <n v="0"/>
    <s v="9"/>
    <s v="9921"/>
    <s v="6"/>
    <s v="644"/>
  </r>
  <r>
    <s v="9921644502081RT5ZZ50"/>
    <s v="9921"/>
    <n v="9921"/>
    <x v="13"/>
    <x v="4"/>
    <s v="UPGRADE PUMP STATION DEWETSDORP                   "/>
    <n v="0"/>
    <n v="0"/>
    <n v="0"/>
    <n v="0"/>
    <s v="P  "/>
    <n v="0"/>
    <s v="9"/>
    <s v="9921"/>
    <s v="6"/>
    <s v="644"/>
  </r>
  <r>
    <s v="9921644502081RT6ZZ50"/>
    <s v="9921"/>
    <n v="9921"/>
    <x v="13"/>
    <x v="4"/>
    <s v="RESUSICTATION OF BORE HOLES                       "/>
    <n v="0"/>
    <n v="0"/>
    <n v="0"/>
    <n v="0"/>
    <s v="P  "/>
    <n v="0"/>
    <s v="9"/>
    <s v="9921"/>
    <s v="6"/>
    <s v="644"/>
  </r>
  <r>
    <s v="9921644502081RT7ZZ50"/>
    <s v="9921"/>
    <n v="9921"/>
    <x v="13"/>
    <x v="4"/>
    <s v="CONCRETE WALL FENCING BORE HOLES                  "/>
    <n v="0"/>
    <n v="0"/>
    <n v="0"/>
    <n v="0"/>
    <s v="P  "/>
    <n v="0"/>
    <s v="9"/>
    <s v="9921"/>
    <s v="6"/>
    <s v="644"/>
  </r>
  <r>
    <s v="99216445030ZZZZZZZ11"/>
    <s v="9921"/>
    <n v="9921"/>
    <x v="13"/>
    <x v="4"/>
    <s v="PPE COST WATER INFRAST BULK MAIN COST DL          "/>
    <n v="0"/>
    <n v="0"/>
    <n v="0"/>
    <n v="0"/>
    <s v="GP "/>
    <n v="0"/>
    <s v="9"/>
    <s v="9921"/>
    <s v="6"/>
    <s v="644"/>
  </r>
  <r>
    <s v="99216445040ZZZZZZZ11"/>
    <s v="9921"/>
    <n v="9921"/>
    <x v="13"/>
    <x v="4"/>
    <s v="PPE COST WATER INFR BULK MAIN COST COERR          "/>
    <n v="0"/>
    <n v="0"/>
    <n v="0"/>
    <n v="0"/>
    <s v="GP "/>
    <n v="0"/>
    <s v="9"/>
    <s v="9921"/>
    <s v="6"/>
    <s v="644"/>
  </r>
  <r>
    <s v="99216445050ZZZZZZZ11"/>
    <s v="9921"/>
    <n v="9921"/>
    <x v="13"/>
    <x v="4"/>
    <s v="PPE COST WATER INFR BULK MAIN COST CIAP           "/>
    <n v="0"/>
    <n v="0"/>
    <n v="0"/>
    <n v="0"/>
    <s v="GP "/>
    <n v="0"/>
    <s v="9"/>
    <s v="9921"/>
    <s v="6"/>
    <s v="644"/>
  </r>
  <r>
    <s v="99216445060ZZZZZZZ11"/>
    <s v="9921"/>
    <n v="9921"/>
    <x v="13"/>
    <x v="4"/>
    <s v="PPE CST WATER INF BULK MAIN CST DISPOSAL          "/>
    <n v="0"/>
    <n v="0"/>
    <n v="0"/>
    <n v="0"/>
    <s v="GP "/>
    <n v="0"/>
    <s v="9"/>
    <s v="9921"/>
    <s v="6"/>
    <s v="644"/>
  </r>
  <r>
    <s v="99216445070ZZZZZZZ11"/>
    <s v="9921"/>
    <n v="9921"/>
    <x v="13"/>
    <x v="4"/>
    <s v="PPE COST WATER INFR BULK MAIN COST TRF I          "/>
    <n v="0"/>
    <n v="0"/>
    <n v="0"/>
    <n v="0"/>
    <s v="GP "/>
    <n v="0"/>
    <s v="9"/>
    <s v="9921"/>
    <s v="6"/>
    <s v="644"/>
  </r>
  <r>
    <s v="99216445080ZZZZZZZ11"/>
    <s v="9921"/>
    <n v="9921"/>
    <x v="13"/>
    <x v="4"/>
    <s v="PPE COST WATER INFR BULK MAIN COST TRF O          "/>
    <n v="0"/>
    <n v="0"/>
    <n v="0"/>
    <n v="0"/>
    <s v="GP "/>
    <n v="0"/>
    <s v="9"/>
    <s v="9921"/>
    <s v="6"/>
    <s v="644"/>
  </r>
  <r>
    <s v="99216445210ZZZZZZZ11"/>
    <s v="9921"/>
    <n v="9921"/>
    <x v="13"/>
    <x v="4"/>
    <s v="PPE COST WATER INF BULK MAIN AD OPEN BAL          "/>
    <n v="0"/>
    <n v="0"/>
    <n v="0"/>
    <n v="0"/>
    <s v="GP "/>
    <n v="0"/>
    <s v="9"/>
    <s v="9921"/>
    <s v="6"/>
    <s v="644"/>
  </r>
  <r>
    <s v="99216445220ZZZZZZZ11"/>
    <s v="9921"/>
    <n v="9921"/>
    <x v="13"/>
    <x v="4"/>
    <s v="PPE COST WATER INFR BULK MAIN AD OTH CHG          "/>
    <n v="0"/>
    <n v="0"/>
    <n v="0"/>
    <n v="0"/>
    <s v="GP "/>
    <n v="0"/>
    <s v="9"/>
    <s v="9921"/>
    <s v="6"/>
    <s v="644"/>
  </r>
  <r>
    <s v="99216445230ZZZZZZZ11"/>
    <s v="9921"/>
    <n v="9921"/>
    <x v="13"/>
    <x v="4"/>
    <s v="PPE COST WATER INFRAST BULK MAIN AD DEPR          "/>
    <n v="0"/>
    <n v="0"/>
    <n v="0"/>
    <n v="0"/>
    <s v="GP "/>
    <n v="0"/>
    <s v="9"/>
    <s v="9921"/>
    <s v="6"/>
    <s v="644"/>
  </r>
  <r>
    <s v="99216445240ZZZZZZZ11"/>
    <s v="9921"/>
    <n v="9921"/>
    <x v="13"/>
    <x v="4"/>
    <s v="PPE COST WATER INF BULK MAIN AD DISPOSAL          "/>
    <n v="0"/>
    <n v="0"/>
    <n v="0"/>
    <n v="0"/>
    <s v="GP "/>
    <n v="0"/>
    <s v="9"/>
    <s v="9921"/>
    <s v="6"/>
    <s v="644"/>
  </r>
  <r>
    <s v="99216445250ZZZZZZZ11"/>
    <s v="9921"/>
    <n v="9921"/>
    <x v="13"/>
    <x v="4"/>
    <s v="PPE COST WATER INF BULK MAIN AD TRANSFER          "/>
    <n v="0"/>
    <n v="0"/>
    <n v="0"/>
    <n v="0"/>
    <s v="GP "/>
    <n v="0"/>
    <s v="9"/>
    <s v="9921"/>
    <s v="6"/>
    <s v="644"/>
  </r>
  <r>
    <s v="99216445310ZZZZZZZ11"/>
    <s v="9921"/>
    <n v="9921"/>
    <x v="13"/>
    <x v="4"/>
    <s v="PPE COST WATER INF BULK MAIN AI OPEN BAL          "/>
    <n v="0"/>
    <n v="0"/>
    <n v="0"/>
    <n v="0"/>
    <s v="GP "/>
    <n v="0"/>
    <s v="9"/>
    <s v="9921"/>
    <s v="6"/>
    <s v="644"/>
  </r>
  <r>
    <s v="99216445320ZZZZZZZ11"/>
    <s v="9921"/>
    <n v="9921"/>
    <x v="13"/>
    <x v="4"/>
    <s v="PPE COST WATER INFRASTR BULK MAIN AI IMP          "/>
    <n v="0"/>
    <n v="0"/>
    <n v="0"/>
    <n v="0"/>
    <s v="GP "/>
    <n v="0"/>
    <s v="9"/>
    <s v="9921"/>
    <s v="6"/>
    <s v="644"/>
  </r>
  <r>
    <s v="99216445330ZZZZZZZ11"/>
    <s v="9921"/>
    <n v="9921"/>
    <x v="13"/>
    <x v="4"/>
    <s v="PPE COST WATER INFR BULK MAIN AI DSP/TRF          "/>
    <n v="0"/>
    <n v="0"/>
    <n v="0"/>
    <n v="0"/>
    <s v="GP "/>
    <n v="0"/>
    <s v="9"/>
    <s v="9921"/>
    <s v="6"/>
    <s v="644"/>
  </r>
  <r>
    <s v="99216445340ZZZZZZZ11"/>
    <s v="9921"/>
    <n v="9921"/>
    <x v="13"/>
    <x v="4"/>
    <s v="PPE COST WATER INFRASTR BULK MAIN AI CNL          "/>
    <n v="0"/>
    <n v="0"/>
    <n v="0"/>
    <n v="0"/>
    <s v="GP "/>
    <n v="0"/>
    <s v="9"/>
    <s v="9921"/>
    <s v="6"/>
    <s v="644"/>
  </r>
  <r>
    <s v="99216449410ZZZZZZZ11"/>
    <s v="9921"/>
    <n v="9921"/>
    <x v="13"/>
    <x v="4"/>
    <s v="PPE COST SANIT INFRASTR COST OPENING BAL          "/>
    <n v="0"/>
    <n v="0"/>
    <n v="0"/>
    <n v="0"/>
    <s v="GP "/>
    <n v="0"/>
    <s v="9"/>
    <s v="9921"/>
    <s v="6"/>
    <s v="644"/>
  </r>
  <r>
    <s v="9921644942081RT8ZZ50"/>
    <s v="9921"/>
    <n v="9921"/>
    <x v="13"/>
    <x v="4"/>
    <s v="SANITATION CONNECTION                             "/>
    <n v="0"/>
    <n v="0"/>
    <n v="0"/>
    <n v="0"/>
    <s v="P  "/>
    <n v="0"/>
    <s v="9"/>
    <s v="9921"/>
    <s v="6"/>
    <s v="644"/>
  </r>
  <r>
    <s v="99216449430ZZZZZZZ11"/>
    <s v="9921"/>
    <n v="9921"/>
    <x v="13"/>
    <x v="4"/>
    <s v="PPE COST SANIT INFRASTR COST DECOM LIAB           "/>
    <n v="0"/>
    <n v="0"/>
    <n v="0"/>
    <n v="0"/>
    <s v="GP "/>
    <n v="0"/>
    <s v="9"/>
    <s v="9921"/>
    <s v="6"/>
    <s v="644"/>
  </r>
  <r>
    <s v="99216449440ZZZZZZZ11"/>
    <s v="9921"/>
    <n v="9921"/>
    <x v="13"/>
    <x v="4"/>
    <s v="PPE COST SANIT INFRASTRUCT COST COR ERR           "/>
    <n v="0"/>
    <n v="0"/>
    <n v="0"/>
    <n v="0"/>
    <s v="GP "/>
    <n v="0"/>
    <s v="9"/>
    <s v="9921"/>
    <s v="6"/>
    <s v="644"/>
  </r>
  <r>
    <s v="99216449450ZZZZZZZ11"/>
    <s v="9921"/>
    <n v="9921"/>
    <x v="13"/>
    <x v="4"/>
    <s v="PPE COST SANIT INFR COST CHG ACC POLICY           "/>
    <n v="0"/>
    <n v="0"/>
    <n v="0"/>
    <n v="0"/>
    <s v="GP "/>
    <n v="0"/>
    <s v="9"/>
    <s v="9921"/>
    <s v="6"/>
    <s v="644"/>
  </r>
  <r>
    <s v="99216449460ZZZZZZZ11"/>
    <s v="9921"/>
    <n v="9921"/>
    <x v="13"/>
    <x v="4"/>
    <s v="PPE COST SANIT INFRASTRUCT COST DISPOSAL          "/>
    <n v="0"/>
    <n v="0"/>
    <n v="0"/>
    <n v="0"/>
    <s v="GP "/>
    <n v="0"/>
    <s v="9"/>
    <s v="9921"/>
    <s v="6"/>
    <s v="644"/>
  </r>
  <r>
    <s v="99216449470ZZZZZZZ11"/>
    <s v="9921"/>
    <n v="9921"/>
    <x v="13"/>
    <x v="4"/>
    <s v="PPE COST SANIT INFRASTR COST TRANSFER IN          "/>
    <n v="0"/>
    <n v="0"/>
    <n v="0"/>
    <n v="0"/>
    <s v="GP "/>
    <n v="0"/>
    <s v="9"/>
    <s v="9921"/>
    <s v="6"/>
    <s v="644"/>
  </r>
  <r>
    <s v="99216449480ZZZZZZZ11"/>
    <s v="9921"/>
    <n v="9921"/>
    <x v="13"/>
    <x v="4"/>
    <s v="PPE COST SANIT INFRAST COST TRANSFER OUT          "/>
    <n v="0"/>
    <n v="0"/>
    <n v="0"/>
    <n v="0"/>
    <s v="GP "/>
    <n v="0"/>
    <s v="9"/>
    <s v="9921"/>
    <s v="6"/>
    <s v="644"/>
  </r>
  <r>
    <s v="99216449610ZZZZZZZ11"/>
    <s v="9921"/>
    <n v="9921"/>
    <x v="13"/>
    <x v="4"/>
    <s v="PPE COST SANIT INFR AD OPENING BALANCE            "/>
    <n v="0"/>
    <n v="0"/>
    <n v="0"/>
    <n v="0"/>
    <s v="GP "/>
    <n v="0"/>
    <s v="9"/>
    <s v="9921"/>
    <s v="6"/>
    <s v="644"/>
  </r>
  <r>
    <s v="99216449620ZZZZZZZ11"/>
    <s v="9921"/>
    <n v="9921"/>
    <x v="13"/>
    <x v="4"/>
    <s v="PPE COST SANIT INFRASTR AD OTHER CHANGES          "/>
    <n v="0"/>
    <n v="0"/>
    <n v="0"/>
    <n v="0"/>
    <s v="GP "/>
    <n v="0"/>
    <s v="9"/>
    <s v="9921"/>
    <s v="6"/>
    <s v="644"/>
  </r>
  <r>
    <s v="99216449630ZZZZZZZ11"/>
    <s v="9921"/>
    <n v="9921"/>
    <x v="13"/>
    <x v="4"/>
    <s v="PPE COST SANIT INFRASTR AD DEPRECIATION           "/>
    <n v="0"/>
    <n v="0"/>
    <n v="0"/>
    <n v="0"/>
    <s v="GP "/>
    <n v="0"/>
    <s v="9"/>
    <s v="9921"/>
    <s v="6"/>
    <s v="644"/>
  </r>
  <r>
    <s v="99216449640ZZZZZZZ11"/>
    <s v="9921"/>
    <n v="9921"/>
    <x v="13"/>
    <x v="4"/>
    <s v="PPE COST SANIT INFRASTRUCT AD DISPOSAL            "/>
    <n v="0"/>
    <n v="0"/>
    <n v="0"/>
    <n v="0"/>
    <s v="GP "/>
    <n v="0"/>
    <s v="9"/>
    <s v="9921"/>
    <s v="6"/>
    <s v="644"/>
  </r>
  <r>
    <s v="99216449650ZZZZZZZ11"/>
    <s v="9921"/>
    <n v="9921"/>
    <x v="13"/>
    <x v="4"/>
    <s v="PPE COST SANITATION INFRASTR AD TRANSFER          "/>
    <n v="0"/>
    <n v="0"/>
    <n v="0"/>
    <n v="0"/>
    <s v="GP "/>
    <n v="0"/>
    <s v="9"/>
    <s v="9921"/>
    <s v="6"/>
    <s v="644"/>
  </r>
  <r>
    <s v="99216449710ZZZZZZZ11"/>
    <s v="9921"/>
    <n v="9921"/>
    <x v="13"/>
    <x v="4"/>
    <s v="PPE COST SANIT INFR AI OPENING BALANCE            "/>
    <n v="0"/>
    <n v="0"/>
    <n v="0"/>
    <n v="0"/>
    <s v="GP "/>
    <n v="0"/>
    <s v="9"/>
    <s v="9921"/>
    <s v="6"/>
    <s v="644"/>
  </r>
  <r>
    <s v="99216449720ZZZZZZZ11"/>
    <s v="9921"/>
    <n v="9921"/>
    <x v="13"/>
    <x v="4"/>
    <s v="PPE COST SANIT INFRASTRUCT AI IMPAIRMENT          "/>
    <n v="0"/>
    <n v="0"/>
    <n v="0"/>
    <n v="0"/>
    <s v="GP "/>
    <n v="0"/>
    <s v="9"/>
    <s v="9921"/>
    <s v="6"/>
    <s v="644"/>
  </r>
  <r>
    <s v="99216449730ZZZZZZZ11"/>
    <s v="9921"/>
    <n v="9921"/>
    <x v="13"/>
    <x v="4"/>
    <s v="PPE COST SANIT INFRASTR AI DISPOSAL/TRF           "/>
    <n v="0"/>
    <n v="0"/>
    <n v="0"/>
    <n v="0"/>
    <s v="GP "/>
    <n v="0"/>
    <s v="9"/>
    <s v="9921"/>
    <s v="6"/>
    <s v="644"/>
  </r>
  <r>
    <s v="99216449740ZZZZZZZ11"/>
    <s v="9921"/>
    <n v="9921"/>
    <x v="13"/>
    <x v="4"/>
    <s v="PPE COST SANIT INFRASTR AI CHG NOT LIST           "/>
    <n v="0"/>
    <n v="0"/>
    <n v="0"/>
    <n v="0"/>
    <s v="GP "/>
    <n v="0"/>
    <s v="9"/>
    <s v="9921"/>
    <s v="6"/>
    <s v="644"/>
  </r>
  <r>
    <s v="99216472410ZZZZZZZ11"/>
    <s v="9921"/>
    <n v="9921"/>
    <x v="13"/>
    <x v="4"/>
    <s v="PPE COST ROAD INFRASTR COST OPENING BAL           "/>
    <n v="0"/>
    <n v="0"/>
    <n v="0"/>
    <n v="0"/>
    <s v="GP "/>
    <n v="0"/>
    <s v="9"/>
    <s v="9921"/>
    <s v="6"/>
    <s v="647"/>
  </r>
  <r>
    <s v="9921647242081RJ7ZZ50"/>
    <s v="9921"/>
    <n v="9921"/>
    <x v="13"/>
    <x v="4"/>
    <s v="MOROJANENG: RE-GRAVELLING OF 6.6 KM ROAD          "/>
    <n v="0"/>
    <n v="0"/>
    <n v="0"/>
    <n v="0"/>
    <s v="P  "/>
    <n v="0"/>
    <s v="9"/>
    <s v="9921"/>
    <s v="6"/>
    <s v="647"/>
  </r>
  <r>
    <s v="99216472430ZZZZZZZ11"/>
    <s v="9921"/>
    <n v="9921"/>
    <x v="13"/>
    <x v="4"/>
    <s v="PPE COST ROAD INFRASTR COST DECOM LIABIL          "/>
    <n v="0"/>
    <n v="0"/>
    <n v="0"/>
    <n v="0"/>
    <s v="GP "/>
    <n v="0"/>
    <s v="9"/>
    <s v="9921"/>
    <s v="6"/>
    <s v="647"/>
  </r>
  <r>
    <s v="99216472440ZZZZZZZ11"/>
    <s v="9921"/>
    <n v="9921"/>
    <x v="13"/>
    <x v="4"/>
    <s v="PPE COST ROAD INFRASTRUCT COST COR ERROR          "/>
    <n v="0"/>
    <n v="0"/>
    <n v="0"/>
    <n v="0"/>
    <s v="GP "/>
    <n v="0"/>
    <s v="9"/>
    <s v="9921"/>
    <s v="6"/>
    <s v="647"/>
  </r>
  <r>
    <s v="99216472450ZZZZZZZ11"/>
    <s v="9921"/>
    <n v="9921"/>
    <x v="13"/>
    <x v="4"/>
    <s v="PPE COST ROAD INFR COST CHG ACC POLICY            "/>
    <n v="0"/>
    <n v="0"/>
    <n v="0"/>
    <n v="0"/>
    <s v="GP "/>
    <n v="0"/>
    <s v="9"/>
    <s v="9921"/>
    <s v="6"/>
    <s v="647"/>
  </r>
  <r>
    <s v="99216472460ZZZZZZZ11"/>
    <s v="9921"/>
    <n v="9921"/>
    <x v="13"/>
    <x v="4"/>
    <s v="PPE COST ROAD INFRASTRUCT COST DISPOSAL           "/>
    <n v="0"/>
    <n v="0"/>
    <n v="0"/>
    <n v="0"/>
    <s v="GP "/>
    <n v="0"/>
    <s v="9"/>
    <s v="9921"/>
    <s v="6"/>
    <s v="647"/>
  </r>
  <r>
    <s v="99216472470ZZZZZZZ11"/>
    <s v="9921"/>
    <n v="9921"/>
    <x v="13"/>
    <x v="4"/>
    <s v="PPE COST ROAD INFRASTR COST TRANSFER IN           "/>
    <n v="0"/>
    <n v="0"/>
    <n v="0"/>
    <n v="0"/>
    <s v="GP "/>
    <n v="0"/>
    <s v="9"/>
    <s v="9921"/>
    <s v="6"/>
    <s v="647"/>
  </r>
  <r>
    <s v="99216472480ZZZZZZZ11"/>
    <s v="9921"/>
    <n v="9921"/>
    <x v="13"/>
    <x v="4"/>
    <s v="PPE COST ROAD INFRASTR COST TRANSFER OUT          "/>
    <n v="0"/>
    <n v="0"/>
    <n v="0"/>
    <n v="0"/>
    <s v="GP "/>
    <n v="0"/>
    <s v="9"/>
    <s v="9921"/>
    <s v="6"/>
    <s v="647"/>
  </r>
  <r>
    <s v="99216472610ZZZZZZZ11"/>
    <s v="9921"/>
    <n v="9921"/>
    <x v="13"/>
    <x v="4"/>
    <s v="PPE COST ROAD INFRAST AD OPENING BALANCE          "/>
    <n v="0"/>
    <n v="0"/>
    <n v="0"/>
    <n v="0"/>
    <s v="GP "/>
    <n v="0"/>
    <s v="9"/>
    <s v="9921"/>
    <s v="6"/>
    <s v="647"/>
  </r>
  <r>
    <s v="99216472620ZZZZZZZ11"/>
    <s v="9921"/>
    <n v="9921"/>
    <x v="13"/>
    <x v="4"/>
    <s v="PPE COST ROAD INFRASTR AD OTHER CHANGES           "/>
    <n v="0"/>
    <n v="0"/>
    <n v="0"/>
    <n v="0"/>
    <s v="GP "/>
    <n v="0"/>
    <s v="9"/>
    <s v="9921"/>
    <s v="6"/>
    <s v="647"/>
  </r>
  <r>
    <s v="99216472630ZZZZZZZ11"/>
    <s v="9921"/>
    <n v="9921"/>
    <x v="13"/>
    <x v="4"/>
    <s v="PPE COST ROAD INFRASTR AD DEPRECIATION            "/>
    <n v="0"/>
    <n v="0"/>
    <n v="0"/>
    <n v="0"/>
    <s v="GP "/>
    <n v="0"/>
    <s v="9"/>
    <s v="9921"/>
    <s v="6"/>
    <s v="647"/>
  </r>
  <r>
    <s v="99216472640ZZZZZZZ11"/>
    <s v="9921"/>
    <n v="9921"/>
    <x v="13"/>
    <x v="4"/>
    <s v="PPE COST ROAD INF INFRASTRUC AD DISPOSAL          "/>
    <n v="0"/>
    <n v="0"/>
    <n v="0"/>
    <n v="0"/>
    <s v="GP "/>
    <n v="0"/>
    <s v="9"/>
    <s v="9921"/>
    <s v="6"/>
    <s v="647"/>
  </r>
  <r>
    <s v="99216472650ZZZZZZZ11"/>
    <s v="9921"/>
    <n v="9921"/>
    <x v="13"/>
    <x v="4"/>
    <s v="PPE COST ROAD INFRASTRUCTURE AD TRANSFER          "/>
    <n v="0"/>
    <n v="0"/>
    <n v="0"/>
    <n v="0"/>
    <s v="GP "/>
    <n v="0"/>
    <s v="9"/>
    <s v="9921"/>
    <s v="6"/>
    <s v="647"/>
  </r>
  <r>
    <s v="99216472710ZZZZZZZ11"/>
    <s v="9921"/>
    <n v="9921"/>
    <x v="13"/>
    <x v="4"/>
    <s v="PPE COST ROAD INFRAST AI OPENING BALANCE          "/>
    <n v="0"/>
    <n v="0"/>
    <n v="0"/>
    <n v="0"/>
    <s v="GP "/>
    <n v="0"/>
    <s v="9"/>
    <s v="9921"/>
    <s v="6"/>
    <s v="647"/>
  </r>
  <r>
    <s v="99216472720ZZZZZZZ11"/>
    <s v="9921"/>
    <n v="9921"/>
    <x v="13"/>
    <x v="4"/>
    <s v="PPE COST ROAD INFRASTRUCT AI IMPAIRMENT           "/>
    <n v="0"/>
    <n v="0"/>
    <n v="0"/>
    <n v="0"/>
    <s v="GP "/>
    <n v="0"/>
    <s v="9"/>
    <s v="9921"/>
    <s v="6"/>
    <s v="647"/>
  </r>
  <r>
    <s v="99216472730ZZZZZZZ11"/>
    <s v="9921"/>
    <n v="9921"/>
    <x v="13"/>
    <x v="4"/>
    <s v="PPE COST ROAD INFRASTR AI DISPOSAL/TRF            "/>
    <n v="0"/>
    <n v="0"/>
    <n v="0"/>
    <n v="0"/>
    <s v="GP "/>
    <n v="0"/>
    <s v="9"/>
    <s v="9921"/>
    <s v="6"/>
    <s v="647"/>
  </r>
  <r>
    <s v="99216472740ZZZZZZZ11"/>
    <s v="9921"/>
    <n v="9921"/>
    <x v="13"/>
    <x v="4"/>
    <s v="PPE COST ROAD INFRASTR AI CHG NOT LISTED          "/>
    <n v="0"/>
    <n v="0"/>
    <n v="0"/>
    <n v="0"/>
    <s v="GP "/>
    <n v="0"/>
    <s v="9"/>
    <s v="9921"/>
    <s v="6"/>
    <s v="647"/>
  </r>
  <r>
    <s v="99216473510ZZZZZZZ11"/>
    <s v="9921"/>
    <n v="9921"/>
    <x v="13"/>
    <x v="4"/>
    <s v="PPE COST COMMUNITY COST OPENING BALANCE           "/>
    <n v="0"/>
    <n v="0"/>
    <n v="0"/>
    <n v="0"/>
    <s v="GP "/>
    <n v="0"/>
    <s v="9"/>
    <s v="9921"/>
    <s v="6"/>
    <s v="647"/>
  </r>
  <r>
    <s v="9921647352081QG9ZZ50"/>
    <s v="9921"/>
    <n v="9921"/>
    <x v="13"/>
    <x v="4"/>
    <s v="DEVELOPMENT OF PARK - DEWETSDORP                  "/>
    <n v="0"/>
    <n v="0"/>
    <n v="0"/>
    <n v="0"/>
    <s v="P  "/>
    <n v="0"/>
    <s v="9"/>
    <s v="9921"/>
    <s v="6"/>
    <s v="647"/>
  </r>
  <r>
    <s v="9921647352081QH1ZZ50"/>
    <s v="9921"/>
    <n v="9921"/>
    <x v="13"/>
    <x v="4"/>
    <s v="DEVELOPMENT OF PARK - WEPENER                     "/>
    <n v="0"/>
    <n v="0"/>
    <n v="0"/>
    <n v="0"/>
    <s v="P  "/>
    <n v="0"/>
    <s v="9"/>
    <s v="9921"/>
    <s v="6"/>
    <s v="647"/>
  </r>
  <r>
    <s v="9921647352081QV2ZZ50"/>
    <s v="9921"/>
    <n v="9921"/>
    <x v="13"/>
    <x v="4"/>
    <s v="P-CNIN COM FAC CENTRES                            "/>
    <n v="0"/>
    <n v="0"/>
    <n v="0"/>
    <n v="0"/>
    <s v="P  "/>
    <n v="0"/>
    <s v="9"/>
    <s v="9921"/>
    <s v="6"/>
    <s v="647"/>
  </r>
  <r>
    <s v="9921647352081RT9ZZ50"/>
    <s v="9921"/>
    <n v="9921"/>
    <x v="13"/>
    <x v="4"/>
    <s v="MOROJANENG: UPGRADING OF SPORTS FACILITY          "/>
    <n v="0"/>
    <n v="0"/>
    <n v="0"/>
    <n v="0"/>
    <s v="P  "/>
    <n v="0"/>
    <s v="9"/>
    <s v="9921"/>
    <s v="6"/>
    <s v="647"/>
  </r>
  <r>
    <s v="99216473530ZZZZZZZ11"/>
    <s v="9921"/>
    <n v="9921"/>
    <x v="13"/>
    <x v="4"/>
    <s v="PPE COST COMMUNITY COST DECOM LIABILITY           "/>
    <n v="0"/>
    <n v="0"/>
    <n v="0"/>
    <n v="0"/>
    <s v="GP "/>
    <n v="0"/>
    <s v="9"/>
    <s v="9921"/>
    <s v="6"/>
    <s v="647"/>
  </r>
  <r>
    <s v="99216473540ZZZZZZZ11"/>
    <s v="9921"/>
    <n v="9921"/>
    <x v="13"/>
    <x v="4"/>
    <s v="PPE COST COMMUNITY COST CORRECTION ERROR          "/>
    <n v="0"/>
    <n v="0"/>
    <n v="0"/>
    <n v="0"/>
    <s v="GP "/>
    <n v="0"/>
    <s v="9"/>
    <s v="9921"/>
    <s v="6"/>
    <s v="647"/>
  </r>
  <r>
    <s v="99216473550ZZZZZZZ11"/>
    <s v="9921"/>
    <n v="9921"/>
    <x v="13"/>
    <x v="4"/>
    <s v="PPE COST COMMUNITY COST CHG ACC POLICY            "/>
    <n v="0"/>
    <n v="0"/>
    <n v="0"/>
    <n v="0"/>
    <s v="GP "/>
    <n v="0"/>
    <s v="9"/>
    <s v="9921"/>
    <s v="6"/>
    <s v="647"/>
  </r>
  <r>
    <s v="99216473560ZZZZZZZ11"/>
    <s v="9921"/>
    <n v="9921"/>
    <x v="13"/>
    <x v="4"/>
    <s v="PPE COST COMMUNITY COST DISPOSAL                  "/>
    <n v="0"/>
    <n v="0"/>
    <n v="0"/>
    <n v="0"/>
    <s v="GP "/>
    <n v="0"/>
    <s v="9"/>
    <s v="9921"/>
    <s v="6"/>
    <s v="647"/>
  </r>
  <r>
    <s v="99216473570ZZZZZZZ11"/>
    <s v="9921"/>
    <n v="9921"/>
    <x v="13"/>
    <x v="4"/>
    <s v="PPE COST COMMUNITY COST TRANSFER IN               "/>
    <n v="0"/>
    <n v="0"/>
    <n v="0"/>
    <n v="0"/>
    <s v="GP "/>
    <n v="0"/>
    <s v="9"/>
    <s v="9921"/>
    <s v="6"/>
    <s v="647"/>
  </r>
  <r>
    <s v="99216473580ZZZZZZZ11"/>
    <s v="9921"/>
    <n v="9921"/>
    <x v="13"/>
    <x v="4"/>
    <s v="PPE COST COMMUNITY COST TRANSFER OUT              "/>
    <n v="0"/>
    <n v="0"/>
    <n v="0"/>
    <n v="0"/>
    <s v="GP "/>
    <n v="0"/>
    <s v="9"/>
    <s v="9921"/>
    <s v="6"/>
    <s v="647"/>
  </r>
  <r>
    <s v="99216473610ZZZZZZZ11"/>
    <s v="9921"/>
    <n v="9921"/>
    <x v="13"/>
    <x v="4"/>
    <s v="PPE COST COMMUNITY AD OPENING BALANCE             "/>
    <n v="0"/>
    <n v="0"/>
    <n v="0"/>
    <n v="0"/>
    <s v="GP "/>
    <n v="0"/>
    <s v="9"/>
    <s v="9921"/>
    <s v="6"/>
    <s v="647"/>
  </r>
  <r>
    <s v="99216473620ZZZZZZZ11"/>
    <s v="9921"/>
    <n v="9921"/>
    <x v="13"/>
    <x v="4"/>
    <s v="PPE COST COMMUNITY AD OTHER CHANGES               "/>
    <n v="0"/>
    <n v="0"/>
    <n v="0"/>
    <n v="0"/>
    <s v="GP "/>
    <n v="0"/>
    <s v="9"/>
    <s v="9921"/>
    <s v="6"/>
    <s v="647"/>
  </r>
  <r>
    <s v="99216473630ZZZZZZZ11"/>
    <s v="9921"/>
    <n v="9921"/>
    <x v="13"/>
    <x v="4"/>
    <s v="PPE COST COMMUNITY AD DEPRECIATION                "/>
    <n v="0"/>
    <n v="0"/>
    <n v="0"/>
    <n v="0"/>
    <s v="GP "/>
    <n v="0"/>
    <s v="9"/>
    <s v="9921"/>
    <s v="6"/>
    <s v="647"/>
  </r>
  <r>
    <s v="99216473640ZZZZZZZ11"/>
    <s v="9921"/>
    <n v="9921"/>
    <x v="13"/>
    <x v="4"/>
    <s v="PPE COST COMMUNITY AD DISPOSAL                    "/>
    <n v="0"/>
    <n v="0"/>
    <n v="0"/>
    <n v="0"/>
    <s v="GP "/>
    <n v="0"/>
    <s v="9"/>
    <s v="9921"/>
    <s v="6"/>
    <s v="647"/>
  </r>
  <r>
    <s v="99216473650ZZZZZZZ11"/>
    <s v="9921"/>
    <n v="9921"/>
    <x v="13"/>
    <x v="4"/>
    <s v="PPE COST COMMUNITY AD TRANSFER                    "/>
    <n v="0"/>
    <n v="0"/>
    <n v="0"/>
    <n v="0"/>
    <s v="GP "/>
    <n v="0"/>
    <s v="9"/>
    <s v="9921"/>
    <s v="6"/>
    <s v="647"/>
  </r>
  <r>
    <s v="99216473710ZZZZZZZ11"/>
    <s v="9921"/>
    <n v="9921"/>
    <x v="13"/>
    <x v="4"/>
    <s v="PPE COST COMMUNITY AI OPENING BALANCE             "/>
    <n v="0"/>
    <n v="0"/>
    <n v="0"/>
    <n v="0"/>
    <s v="GP "/>
    <n v="0"/>
    <s v="9"/>
    <s v="9921"/>
    <s v="6"/>
    <s v="647"/>
  </r>
  <r>
    <s v="99216473720ZZZZZZZ11"/>
    <s v="9921"/>
    <n v="9921"/>
    <x v="13"/>
    <x v="4"/>
    <s v="PPE COST COMMUNITY AI IMPAIRMENT                  "/>
    <n v="0"/>
    <n v="0"/>
    <n v="0"/>
    <n v="0"/>
    <s v="GP "/>
    <n v="0"/>
    <s v="9"/>
    <s v="9921"/>
    <s v="6"/>
    <s v="647"/>
  </r>
  <r>
    <s v="99216473730ZZZZZZZ11"/>
    <s v="9921"/>
    <n v="9921"/>
    <x v="13"/>
    <x v="4"/>
    <s v="PPE COST COMMUNITY AI DISPOSAL/TRANSFER           "/>
    <n v="0"/>
    <n v="0"/>
    <n v="0"/>
    <n v="0"/>
    <s v="GP "/>
    <n v="0"/>
    <s v="9"/>
    <s v="9921"/>
    <s v="6"/>
    <s v="647"/>
  </r>
  <r>
    <s v="99216473740ZZZZZZZ11"/>
    <s v="9921"/>
    <n v="9921"/>
    <x v="13"/>
    <x v="4"/>
    <s v="PPE COST COMMUNITY AI CHANGE NOT LISTED           "/>
    <n v="0"/>
    <n v="0"/>
    <n v="0"/>
    <n v="0"/>
    <s v="GP "/>
    <n v="0"/>
    <s v="9"/>
    <s v="9921"/>
    <s v="6"/>
    <s v="647"/>
  </r>
  <r>
    <s v="99216680010ZZZZZZZ11"/>
    <s v="9921"/>
    <n v="9921"/>
    <x v="13"/>
    <x v="4"/>
    <s v="WIP OPENING BALANCE                               "/>
    <n v="0"/>
    <n v="0"/>
    <n v="0"/>
    <n v="0"/>
    <s v="GP "/>
    <n v="0"/>
    <s v="9"/>
    <s v="9921"/>
    <s v="6"/>
    <s v="668"/>
  </r>
  <r>
    <s v="99216680020ZZZZZZZ11"/>
    <s v="9921"/>
    <n v="9921"/>
    <x v="13"/>
    <x v="4"/>
    <s v="WIP ACQUISITION OUTSOURCED                        "/>
    <n v="0"/>
    <n v="0"/>
    <n v="0"/>
    <n v="0"/>
    <s v="GP "/>
    <n v="0"/>
    <s v="9"/>
    <s v="9921"/>
    <s v="6"/>
    <s v="668"/>
  </r>
  <r>
    <s v="99216680030ZZZZZZZ11"/>
    <s v="9921"/>
    <n v="9921"/>
    <x v="13"/>
    <x v="4"/>
    <s v="WIP ACQUISITION OWN ACC CONSTR MAT&amp;SUPPL          "/>
    <n v="0"/>
    <n v="0"/>
    <n v="0"/>
    <n v="0"/>
    <s v="GP "/>
    <n v="0"/>
    <s v="9"/>
    <s v="9921"/>
    <s v="6"/>
    <s v="668"/>
  </r>
  <r>
    <s v="99216680040ZZZZZZZ11"/>
    <s v="9921"/>
    <n v="9921"/>
    <x v="13"/>
    <x v="4"/>
    <s v="WIP ACQ OWN ACC CONSTR COMPENS EMPLOYEE           "/>
    <n v="0"/>
    <n v="0"/>
    <n v="0"/>
    <n v="0"/>
    <s v="GP "/>
    <n v="0"/>
    <s v="9"/>
    <s v="9921"/>
    <s v="6"/>
    <s v="668"/>
  </r>
  <r>
    <s v="99216680050ZZZZZZZ11"/>
    <s v="9921"/>
    <n v="9921"/>
    <x v="13"/>
    <x v="4"/>
    <s v="WIP ACQ OWN ACC CONSTR COST SITE PREP             "/>
    <n v="0"/>
    <n v="0"/>
    <n v="0"/>
    <n v="0"/>
    <s v="GP "/>
    <n v="0"/>
    <s v="9"/>
    <s v="9921"/>
    <s v="6"/>
    <s v="668"/>
  </r>
  <r>
    <s v="99216680060ZZZZZZZ11"/>
    <s v="9921"/>
    <n v="9921"/>
    <x v="13"/>
    <x v="4"/>
    <s v="WIP ACQ OWN ACC CONSTR DELIV &amp; HAND COST          "/>
    <n v="0"/>
    <n v="0"/>
    <n v="0"/>
    <n v="0"/>
    <s v="GP "/>
    <n v="0"/>
    <s v="9"/>
    <s v="9921"/>
    <s v="6"/>
    <s v="668"/>
  </r>
  <r>
    <s v="99216680070ZZZZZZZ11"/>
    <s v="9921"/>
    <n v="9921"/>
    <x v="13"/>
    <x v="4"/>
    <s v="WIP ACQ OWN ACC CONSTR INST &amp; ASSEM CST           "/>
    <n v="0"/>
    <n v="0"/>
    <n v="0"/>
    <n v="0"/>
    <s v="GP "/>
    <n v="0"/>
    <s v="9"/>
    <s v="9921"/>
    <s v="6"/>
    <s v="668"/>
  </r>
  <r>
    <s v="99216680080ZZZZZZZ11"/>
    <s v="9921"/>
    <n v="9921"/>
    <x v="13"/>
    <x v="4"/>
    <s v="WIP ACQ OWN ACC CONSTR COST TEST SITE             "/>
    <n v="0"/>
    <n v="0"/>
    <n v="0"/>
    <n v="0"/>
    <s v="GP "/>
    <n v="0"/>
    <s v="9"/>
    <s v="9921"/>
    <s v="6"/>
    <s v="668"/>
  </r>
  <r>
    <s v="99216680090ZZZZZZZ11"/>
    <s v="9921"/>
    <n v="9921"/>
    <x v="13"/>
    <x v="4"/>
    <s v="WIP ACQUISITION OWN ACC CONSTR PROF FEE           "/>
    <n v="0"/>
    <n v="0"/>
    <n v="0"/>
    <n v="0"/>
    <s v="GP "/>
    <n v="0"/>
    <s v="9"/>
    <s v="9921"/>
    <s v="6"/>
    <s v="668"/>
  </r>
  <r>
    <s v="99216680100ZZZZZZZ11"/>
    <s v="9921"/>
    <n v="9921"/>
    <x v="13"/>
    <x v="4"/>
    <s v="WIP ACQUISITION BORROWING COST                    "/>
    <n v="0"/>
    <n v="0"/>
    <n v="0"/>
    <n v="0"/>
    <s v="GP "/>
    <n v="0"/>
    <s v="9"/>
    <s v="9921"/>
    <s v="6"/>
    <s v="668"/>
  </r>
  <r>
    <s v="99218100010ZZZZZZZ11"/>
    <s v="9921"/>
    <n v="9921"/>
    <x v="13"/>
    <x v="2"/>
    <s v="ACC SUR/(DEF): OPENING BALANCE                    "/>
    <n v="7213676.1299999999"/>
    <n v="0"/>
    <n v="0"/>
    <n v="7213676.1299999999"/>
    <s v="GP "/>
    <n v="0"/>
    <s v="9"/>
    <s v="9921"/>
    <s v="8"/>
    <s v="810"/>
  </r>
  <r>
    <s v="99218100020ZZZZZZZ11"/>
    <s v="9921"/>
    <n v="9921"/>
    <x v="13"/>
    <x v="2"/>
    <s v="ACC SUR/(DEF): CHANGES IN ACC POLICY              "/>
    <n v="0"/>
    <n v="0"/>
    <n v="0"/>
    <n v="0"/>
    <s v="GP "/>
    <n v="0"/>
    <s v="9"/>
    <s v="9921"/>
    <s v="8"/>
    <s v="810"/>
  </r>
  <r>
    <s v="99218100030ZZZZZZZ11"/>
    <s v="9921"/>
    <n v="9921"/>
    <x v="13"/>
    <x v="2"/>
    <s v="ACC SUR/(DEF): CORREC PRIOR PERIOD ERROR          "/>
    <n v="0"/>
    <n v="0"/>
    <n v="0"/>
    <n v="0"/>
    <s v="GP "/>
    <n v="0"/>
    <s v="9"/>
    <s v="9921"/>
    <s v="8"/>
    <s v="810"/>
  </r>
  <r>
    <s v="99218100040ZZZZZZZ11"/>
    <s v="9921"/>
    <n v="9921"/>
    <x v="13"/>
    <x v="2"/>
    <s v="ACC SUR/(DEF): TRF TO/FROM ACCUM SURPLUS          "/>
    <n v="0"/>
    <n v="6292413.9100000001"/>
    <n v="0"/>
    <n v="6292413.9100000001"/>
    <s v="GP "/>
    <n v="0"/>
    <s v="9"/>
    <s v="9921"/>
    <s v="8"/>
    <s v="810"/>
  </r>
  <r>
    <s v="99218100050ZZZZZZZ11"/>
    <s v="9921"/>
    <n v="9921"/>
    <x v="13"/>
    <x v="2"/>
    <s v="ACC SUR/(DEF): TRF TO/FROM RESERVES               "/>
    <n v="0"/>
    <n v="0"/>
    <n v="0"/>
    <n v="0"/>
    <s v="GP "/>
    <n v="0"/>
    <s v="9"/>
    <s v="9921"/>
    <s v="8"/>
    <s v="810"/>
  </r>
  <r>
    <s v="99218100060ZZZZZZZ11"/>
    <s v="9921"/>
    <n v="9921"/>
    <x v="13"/>
    <x v="2"/>
    <s v="ACC SUR/(DEF): DEPRECIATION OFFSETS               "/>
    <n v="0"/>
    <n v="0"/>
    <n v="0"/>
    <n v="0"/>
    <s v="GP "/>
    <n v="0"/>
    <s v="9"/>
    <s v="9921"/>
    <s v="8"/>
    <s v="810"/>
  </r>
  <r>
    <s v="9931138528028ZZZZZ50"/>
    <s v="9931"/>
    <n v="9931"/>
    <x v="13"/>
    <x v="5"/>
    <s v="REGISTRAT FEES: ROAD &amp; TRANSPORT                  "/>
    <n v="0"/>
    <n v="0"/>
    <n v="0"/>
    <n v="0"/>
    <s v="P  "/>
    <n v="0"/>
    <s v="9"/>
    <s v="9931"/>
    <s v="1"/>
    <s v="138"/>
  </r>
  <r>
    <s v="9931211001026MRCZZ50"/>
    <s v="9931"/>
    <n v="9931"/>
    <x v="13"/>
    <x v="0"/>
    <s v="MS: SAL &amp; ALL: BASIC SALARY &amp; WAGES               "/>
    <n v="0"/>
    <n v="3700033.13"/>
    <n v="0"/>
    <n v="3700033.13"/>
    <s v="P  "/>
    <n v="3688406"/>
    <s v="9"/>
    <s v="9931"/>
    <s v="2"/>
    <s v="211"/>
  </r>
  <r>
    <s v="9931211020026MRCZZ50"/>
    <s v="9931"/>
    <n v="9931"/>
    <x v="13"/>
    <x v="0"/>
    <s v="MS: ALL - ACCOMMODATION/TRVL/INCIDENTAL           "/>
    <n v="0"/>
    <n v="9708"/>
    <n v="0"/>
    <n v="9708"/>
    <s v="P  "/>
    <n v="0"/>
    <s v="9"/>
    <s v="9931"/>
    <s v="2"/>
    <s v="211"/>
  </r>
  <r>
    <s v="9931211022026MRCZZ50"/>
    <s v="9931"/>
    <n v="9931"/>
    <x v="13"/>
    <x v="0"/>
    <s v="MS: ALL - CELLULAR &amp; TELEPHONE                    "/>
    <n v="0"/>
    <n v="34176"/>
    <n v="0"/>
    <n v="34176"/>
    <s v="P  "/>
    <n v="34176"/>
    <s v="9"/>
    <s v="9931"/>
    <s v="2"/>
    <s v="211"/>
  </r>
  <r>
    <s v="9931211026026MRCZZ50"/>
    <s v="9931"/>
    <n v="9931"/>
    <x v="13"/>
    <x v="0"/>
    <s v="MS: HB &amp; INC: HOUSING BENEFITS                    "/>
    <n v="0"/>
    <n v="16195.03"/>
    <n v="0"/>
    <n v="16195.03"/>
    <s v="P  "/>
    <n v="20496"/>
    <s v="9"/>
    <s v="9931"/>
    <s v="2"/>
    <s v="211"/>
  </r>
  <r>
    <s v="9931211034026MRCZZ50"/>
    <s v="9931"/>
    <n v="9931"/>
    <x v="13"/>
    <x v="0"/>
    <s v="MS: ALL - TRAVEL OR MOTOR VEHICLE                 "/>
    <n v="0"/>
    <n v="390644.89"/>
    <n v="0"/>
    <n v="390644.89"/>
    <s v="P  "/>
    <n v="53732"/>
    <s v="9"/>
    <s v="9931"/>
    <s v="2"/>
    <s v="211"/>
  </r>
  <r>
    <s v="9931211036026MRCZZ50"/>
    <s v="9931"/>
    <n v="9931"/>
    <x v="13"/>
    <x v="0"/>
    <s v="MS: OVERTIME - NON STRUCTURED                     "/>
    <n v="0"/>
    <n v="65832.649999999994"/>
    <n v="0"/>
    <n v="73120.97"/>
    <s v="P  "/>
    <n v="16238"/>
    <s v="9"/>
    <s v="9931"/>
    <s v="2"/>
    <s v="211"/>
  </r>
  <r>
    <s v="9931211038026MRCZZ50"/>
    <s v="9931"/>
    <n v="9931"/>
    <x v="13"/>
    <x v="0"/>
    <s v="MS: OVERTIME - STRUCTURED                         "/>
    <n v="0"/>
    <n v="24921.84"/>
    <n v="0"/>
    <n v="29477.040000000001"/>
    <s v="P  "/>
    <n v="78468"/>
    <s v="9"/>
    <s v="9931"/>
    <s v="2"/>
    <s v="211"/>
  </r>
  <r>
    <s v="9931211044026MRCZZ50"/>
    <s v="9931"/>
    <n v="9931"/>
    <x v="13"/>
    <x v="0"/>
    <s v="MS: SRB - ACTING ALLOWANCE                        "/>
    <n v="0"/>
    <n v="47256.480000000003"/>
    <n v="0"/>
    <n v="62975.64"/>
    <s v="P  "/>
    <n v="0"/>
    <s v="9"/>
    <s v="9931"/>
    <s v="2"/>
    <s v="211"/>
  </r>
  <r>
    <s v="9931211046026MRCZZ50"/>
    <s v="9931"/>
    <n v="9931"/>
    <x v="13"/>
    <x v="0"/>
    <s v="MS: SRB - ANNUAL BONUS                            "/>
    <n v="0"/>
    <n v="306797.01"/>
    <n v="0"/>
    <n v="306797.01"/>
    <s v="P  "/>
    <n v="307367"/>
    <s v="9"/>
    <s v="9931"/>
    <s v="2"/>
    <s v="211"/>
  </r>
  <r>
    <s v="9931211050026MRCZZ50"/>
    <s v="9931"/>
    <n v="9931"/>
    <x v="13"/>
    <x v="0"/>
    <s v="MS: SRB - LONG SERVICE AWARD                      "/>
    <n v="0"/>
    <n v="69813.960000000006"/>
    <n v="0"/>
    <n v="69813.960000000006"/>
    <s v="P  "/>
    <n v="0"/>
    <s v="9"/>
    <s v="9931"/>
    <s v="2"/>
    <s v="211"/>
  </r>
  <r>
    <s v="9931213001026MRCZZ50"/>
    <s v="9931"/>
    <n v="9931"/>
    <x v="13"/>
    <x v="0"/>
    <s v="MS: SOC CONTR - BARGAINING COUNCIL                "/>
    <n v="0"/>
    <n v="1260"/>
    <n v="0"/>
    <n v="1260"/>
    <s v="P  "/>
    <n v="1272"/>
    <s v="9"/>
    <s v="9931"/>
    <s v="2"/>
    <s v="213"/>
  </r>
  <r>
    <s v="9931213020026MRCZZ50"/>
    <s v="9931"/>
    <n v="9931"/>
    <x v="13"/>
    <x v="0"/>
    <s v="MS: SOC CONTR - MEDICAL                           "/>
    <n v="0"/>
    <n v="174212.11"/>
    <n v="0"/>
    <n v="174212.11"/>
    <s v="P  "/>
    <n v="152983"/>
    <s v="9"/>
    <s v="9931"/>
    <s v="2"/>
    <s v="213"/>
  </r>
  <r>
    <s v="9931213030026MRCZZ50"/>
    <s v="9931"/>
    <n v="9931"/>
    <x v="13"/>
    <x v="0"/>
    <s v="MS: SOC CONTR - PENSION                           "/>
    <n v="0"/>
    <n v="747175.58"/>
    <n v="0"/>
    <n v="747175.58"/>
    <s v="P  "/>
    <n v="617399"/>
    <s v="9"/>
    <s v="9931"/>
    <s v="2"/>
    <s v="213"/>
  </r>
  <r>
    <s v="9931213040026MRCZZ50"/>
    <s v="9931"/>
    <n v="9931"/>
    <x v="13"/>
    <x v="0"/>
    <s v="MS: SOC CONTR - UNEMPLOYMENT INSUR FUND           "/>
    <n v="0"/>
    <n v="21390.13"/>
    <n v="0"/>
    <n v="21395.52"/>
    <s v="P  "/>
    <n v="22635"/>
    <s v="9"/>
    <s v="9931"/>
    <s v="2"/>
    <s v="213"/>
  </r>
  <r>
    <s v="9931227037526414ZZ50"/>
    <s v="9931"/>
    <n v="9931"/>
    <x v="13"/>
    <x v="0"/>
    <s v="C&amp;PS: B&amp;A HUMAN RESOURCES ( GENERAL)              "/>
    <n v="0"/>
    <n v="0"/>
    <n v="0"/>
    <n v="0"/>
    <s v="P  "/>
    <n v="0"/>
    <s v="9"/>
    <s v="9931"/>
    <s v="2"/>
    <s v="227"/>
  </r>
  <r>
    <s v="9931227334026MRCZZ50"/>
    <s v="9931"/>
    <n v="9931"/>
    <x v="13"/>
    <x v="0"/>
    <s v="C&amp;PS: LEGAL COST ADVICE &amp; LITIGATION              "/>
    <n v="0"/>
    <n v="0"/>
    <n v="0"/>
    <n v="0"/>
    <s v="P  "/>
    <n v="0"/>
    <s v="9"/>
    <s v="9931"/>
    <s v="2"/>
    <s v="227"/>
  </r>
  <r>
    <s v="9931230012026MRCZZ50"/>
    <s v="9931"/>
    <n v="9931"/>
    <x v="13"/>
    <x v="0"/>
    <s v="OC: ADV/PUB/MARK - CORP &amp; MUN ACTIVITIES          "/>
    <n v="0"/>
    <n v="0"/>
    <n v="0"/>
    <n v="0"/>
    <s v="P  "/>
    <n v="0"/>
    <s v="9"/>
    <s v="9931"/>
    <s v="2"/>
    <s v="230"/>
  </r>
  <r>
    <s v="9931230049026MRCZZ50"/>
    <s v="9931"/>
    <n v="9931"/>
    <x v="13"/>
    <x v="0"/>
    <s v="OC: BURSARIES (EMPLOYEES)                         "/>
    <n v="0"/>
    <n v="0"/>
    <n v="0"/>
    <n v="0"/>
    <s v="P  "/>
    <n v="0"/>
    <s v="9"/>
    <s v="9931"/>
    <s v="2"/>
    <s v="230"/>
  </r>
  <r>
    <s v="9931230117026MRCZZ50"/>
    <s v="9931"/>
    <n v="9931"/>
    <x v="13"/>
    <x v="0"/>
    <s v="OC: COMM - PHONE FAX TELEGRAPH &amp; TELEX            "/>
    <n v="0"/>
    <n v="0"/>
    <n v="0"/>
    <n v="0"/>
    <s v="P  "/>
    <n v="0"/>
    <s v="9"/>
    <s v="9931"/>
    <s v="2"/>
    <s v="230"/>
  </r>
  <r>
    <s v="9931230162026MRCZZ50"/>
    <s v="9931"/>
    <n v="9931"/>
    <x v="13"/>
    <x v="0"/>
    <s v="OC: ENTERTAINMENT - SENIOR MANAGEMENT             "/>
    <n v="0"/>
    <n v="0"/>
    <n v="0"/>
    <n v="0"/>
    <s v="P  "/>
    <n v="0"/>
    <s v="9"/>
    <s v="9931"/>
    <s v="2"/>
    <s v="230"/>
  </r>
  <r>
    <s v="9931230541026MRCZZ50"/>
    <s v="9931"/>
    <n v="9931"/>
    <x v="13"/>
    <x v="0"/>
    <s v="OC: SKILLS DEVELOPMENT FUND LEVY                  "/>
    <n v="0"/>
    <n v="45397.23"/>
    <n v="0"/>
    <n v="45764.25"/>
    <s v="P  "/>
    <n v="71079"/>
    <s v="9"/>
    <s v="9931"/>
    <s v="2"/>
    <s v="230"/>
  </r>
  <r>
    <s v="9931230576026MRCZZ50"/>
    <s v="9931"/>
    <n v="9931"/>
    <x v="13"/>
    <x v="0"/>
    <s v="OC: T&amp;S DOM - ACCOMMODATION                       "/>
    <n v="0"/>
    <n v="0"/>
    <n v="0"/>
    <n v="0"/>
    <s v="P  "/>
    <n v="0"/>
    <s v="9"/>
    <s v="9931"/>
    <s v="2"/>
    <s v="230"/>
  </r>
  <r>
    <s v="9931230576126MRCZZ50"/>
    <s v="9931"/>
    <n v="9931"/>
    <x v="13"/>
    <x v="0"/>
    <s v="OC: T&amp;S DOM - ACCOMMODATION (MAYORAL PRO          "/>
    <n v="0"/>
    <n v="0"/>
    <n v="0"/>
    <n v="0"/>
    <s v="P  "/>
    <n v="0"/>
    <s v="9"/>
    <s v="9931"/>
    <s v="2"/>
    <s v="230"/>
  </r>
  <r>
    <s v="9931230577026MRCZZ50"/>
    <s v="9931"/>
    <n v="9931"/>
    <x v="13"/>
    <x v="0"/>
    <s v="OC: T&amp;S DOM - DAILY ALLOWANCE                     "/>
    <n v="0"/>
    <n v="0"/>
    <n v="0"/>
    <n v="0"/>
    <s v="P  "/>
    <n v="0"/>
    <s v="9"/>
    <s v="9931"/>
    <s v="2"/>
    <s v="230"/>
  </r>
  <r>
    <s v="9931230577126MRCZZ50"/>
    <s v="9931"/>
    <n v="9931"/>
    <x v="13"/>
    <x v="0"/>
    <s v="OC: T&amp;S DOM - DAILY ALLOWANCE (MAYORAL P          "/>
    <n v="0"/>
    <n v="0"/>
    <n v="0"/>
    <n v="0"/>
    <s v="P  "/>
    <n v="0"/>
    <s v="9"/>
    <s v="9931"/>
    <s v="2"/>
    <s v="230"/>
  </r>
  <r>
    <s v="9931230578026MRCZZ50"/>
    <s v="9931"/>
    <n v="9931"/>
    <x v="13"/>
    <x v="0"/>
    <s v="OC: T&amp;S DOM - FOOD &amp; BEVERAGE (SERVED)            "/>
    <n v="0"/>
    <n v="0"/>
    <n v="0"/>
    <n v="0"/>
    <s v="P  "/>
    <n v="0"/>
    <s v="9"/>
    <s v="9931"/>
    <s v="2"/>
    <s v="230"/>
  </r>
  <r>
    <s v="9931230580026MRCZZ50"/>
    <s v="9931"/>
    <n v="9931"/>
    <x v="13"/>
    <x v="0"/>
    <s v="OC: T&amp;S DOM TRP - WITHOUT OPR CAR RENTAL          "/>
    <n v="0"/>
    <n v="0"/>
    <n v="0"/>
    <n v="0"/>
    <s v="P  "/>
    <n v="0"/>
    <s v="9"/>
    <s v="9931"/>
    <s v="2"/>
    <s v="230"/>
  </r>
  <r>
    <s v="9931230580126MRCZZ50"/>
    <s v="9931"/>
    <n v="9931"/>
    <x v="13"/>
    <x v="0"/>
    <s v="OC: T&amp;S DOM - WITHOUT OPR CAR RENTAL(MAY          "/>
    <n v="0"/>
    <n v="0"/>
    <n v="0"/>
    <n v="0"/>
    <s v="P  "/>
    <n v="0"/>
    <s v="9"/>
    <s v="9931"/>
    <s v="2"/>
    <s v="230"/>
  </r>
  <r>
    <s v="9931230581026MRCZZ50"/>
    <s v="9931"/>
    <n v="9931"/>
    <x v="13"/>
    <x v="0"/>
    <s v="OC: T&amp;S DOM TRP - W/OUT OPR OWN TRANSPRT          "/>
    <n v="0"/>
    <n v="0"/>
    <n v="0"/>
    <n v="0"/>
    <s v="P  "/>
    <n v="0"/>
    <s v="9"/>
    <s v="9931"/>
    <s v="2"/>
    <s v="230"/>
  </r>
  <r>
    <s v="9931230583026MRCZZ50"/>
    <s v="9931"/>
    <n v="9931"/>
    <x v="13"/>
    <x v="0"/>
    <s v="OC: T&amp;S DOM PUB TRP - AIR TRANSPORT               "/>
    <n v="0"/>
    <n v="0"/>
    <n v="0"/>
    <n v="0"/>
    <s v="P  "/>
    <n v="0"/>
    <s v="9"/>
    <s v="9931"/>
    <s v="2"/>
    <s v="230"/>
  </r>
  <r>
    <s v="9931230583126MRCZZ50"/>
    <s v="9931"/>
    <n v="9931"/>
    <x v="13"/>
    <x v="0"/>
    <s v="OC: T&amp;S DOM PUB TRP - AIR TRANSPORT(MAYO          "/>
    <n v="0"/>
    <n v="0"/>
    <n v="0"/>
    <n v="0"/>
    <s v="P  "/>
    <n v="0"/>
    <s v="9"/>
    <s v="9931"/>
    <s v="2"/>
    <s v="230"/>
  </r>
  <r>
    <s v="9931232360026MRCZZ50"/>
    <s v="9931"/>
    <n v="9931"/>
    <x v="13"/>
    <x v="0"/>
    <s v="INVENTORY - MATERIALS &amp; SUPPLIES                  "/>
    <n v="0"/>
    <n v="0"/>
    <n v="0"/>
    <n v="0"/>
    <s v="P  "/>
    <n v="0"/>
    <s v="9"/>
    <s v="9931"/>
    <s v="2"/>
    <s v="232"/>
  </r>
  <r>
    <s v="9931232360D26MRCZZ50"/>
    <s v="9931"/>
    <n v="9931"/>
    <x v="13"/>
    <x v="0"/>
    <s v="INVENTORY - MATERIALS &amp; SUPPLIES(PRINT&amp;           "/>
    <n v="0"/>
    <n v="0"/>
    <n v="0"/>
    <n v="0"/>
    <s v="P  "/>
    <n v="0"/>
    <s v="9"/>
    <s v="9931"/>
    <s v="2"/>
    <s v="232"/>
  </r>
  <r>
    <s v="9931232360M26MRCZZ50"/>
    <s v="9931"/>
    <n v="9931"/>
    <x v="13"/>
    <x v="0"/>
    <s v="INVENTORY - MATERIALS &amp; SUPPLIES(MEDICAL          "/>
    <n v="0"/>
    <n v="0"/>
    <n v="0"/>
    <n v="0"/>
    <s v="P  "/>
    <n v="0"/>
    <s v="9"/>
    <s v="9931"/>
    <s v="2"/>
    <s v="232"/>
  </r>
  <r>
    <s v="9931238360026MRCZZ50"/>
    <s v="9931"/>
    <n v="9931"/>
    <x v="13"/>
    <x v="0"/>
    <s v="OPR LEASES: MACHINERY &amp; EQUIPMENT                 "/>
    <n v="0"/>
    <n v="0"/>
    <n v="0"/>
    <n v="0"/>
    <s v="P  "/>
    <n v="0"/>
    <s v="9"/>
    <s v="9931"/>
    <s v="2"/>
    <s v="238"/>
  </r>
  <r>
    <s v="9931272060026MRCZZ50"/>
    <s v="9931"/>
    <n v="9931"/>
    <x v="13"/>
    <x v="0"/>
    <s v="DEPRECIATION COMPUTER EQUIPMENT                   "/>
    <n v="0"/>
    <n v="0"/>
    <n v="0"/>
    <n v="0"/>
    <s v="P  "/>
    <n v="0"/>
    <s v="9"/>
    <s v="9931"/>
    <s v="2"/>
    <s v="272"/>
  </r>
  <r>
    <s v="9931395023026MRC1L50"/>
    <s v="9931"/>
    <n v="9931"/>
    <x v="13"/>
    <x v="1"/>
    <s v="DPT CHG INSURANCE FEES                            "/>
    <n v="0"/>
    <n v="0"/>
    <n v="0"/>
    <n v="0"/>
    <s v="P  "/>
    <n v="0"/>
    <s v="9"/>
    <s v="9931"/>
    <s v="3"/>
    <s v="395"/>
  </r>
  <r>
    <s v="99313996050ZZZZZZZ11"/>
    <s v="9931"/>
    <n v="9931"/>
    <x v="13"/>
    <x v="1"/>
    <s v="TRF TO ACC SURPLUS DEFICIT                        "/>
    <n v="0"/>
    <n v="0"/>
    <n v="-5216974.38"/>
    <n v="-5216974.38"/>
    <s v="P  "/>
    <n v="0"/>
    <s v="9"/>
    <s v="9931"/>
    <s v="3"/>
    <s v="399"/>
  </r>
  <r>
    <s v="99313996100ZZZZZZZ11"/>
    <s v="9931"/>
    <n v="9931"/>
    <x v="13"/>
    <x v="1"/>
    <s v="TRF FROM ACC SURPLUS DEFICIT                      "/>
    <n v="0"/>
    <n v="0"/>
    <n v="0"/>
    <n v="0"/>
    <s v="P  "/>
    <n v="0"/>
    <s v="9"/>
    <s v="9931"/>
    <s v="3"/>
    <s v="399"/>
  </r>
  <r>
    <s v="99318100010ZZZZZZZ11"/>
    <s v="9931"/>
    <n v="9931"/>
    <x v="13"/>
    <x v="2"/>
    <s v="ACC SUR/(DEF): OPENING BALANCE                    "/>
    <n v="6188695.7199999997"/>
    <n v="0"/>
    <n v="0"/>
    <n v="6188695.7199999997"/>
    <s v="GP "/>
    <n v="0"/>
    <s v="9"/>
    <s v="9931"/>
    <s v="8"/>
    <s v="810"/>
  </r>
  <r>
    <s v="99318100020ZZZZZZZ11"/>
    <s v="9931"/>
    <n v="9931"/>
    <x v="13"/>
    <x v="2"/>
    <s v="ACC SUR/(DEF): CHANGES IN ACC POLICY              "/>
    <n v="0"/>
    <n v="0"/>
    <n v="0"/>
    <n v="0"/>
    <s v="GP "/>
    <n v="0"/>
    <s v="9"/>
    <s v="9931"/>
    <s v="8"/>
    <s v="810"/>
  </r>
  <r>
    <s v="99318100030ZZZZZZZ11"/>
    <s v="9931"/>
    <n v="9931"/>
    <x v="13"/>
    <x v="2"/>
    <s v="ACC SUR/(DEF): CORREC PRIOR PERIOD ERROR          "/>
    <n v="0"/>
    <n v="0"/>
    <n v="0"/>
    <n v="0"/>
    <s v="GP "/>
    <n v="0"/>
    <s v="9"/>
    <s v="9931"/>
    <s v="8"/>
    <s v="810"/>
  </r>
  <r>
    <s v="99318100040ZZZZZZZ11"/>
    <s v="9931"/>
    <n v="9931"/>
    <x v="13"/>
    <x v="2"/>
    <s v="ACC SUR/(DEF): TRF TO/FROM ACCUM SURPLUS          "/>
    <n v="0"/>
    <n v="5216974.38"/>
    <n v="0"/>
    <n v="5216974.38"/>
    <s v="GP "/>
    <n v="0"/>
    <s v="9"/>
    <s v="9931"/>
    <s v="8"/>
    <s v="810"/>
  </r>
  <r>
    <s v="99318100050ZZZZZZZ11"/>
    <s v="9931"/>
    <n v="9931"/>
    <x v="13"/>
    <x v="2"/>
    <s v="ACC SUR/(DEF): TRF TO/FROM RESERVES               "/>
    <n v="0"/>
    <n v="0"/>
    <n v="0"/>
    <n v="0"/>
    <s v="GP "/>
    <n v="0"/>
    <s v="9"/>
    <s v="9931"/>
    <s v="8"/>
    <s v="810"/>
  </r>
  <r>
    <s v="99318100060ZZZZZZZ11"/>
    <s v="9931"/>
    <n v="9931"/>
    <x v="13"/>
    <x v="2"/>
    <s v="ACC SUR/(DEF): DEPRECIATION OFFSETS               "/>
    <n v="0"/>
    <n v="0"/>
    <n v="0"/>
    <n v="0"/>
    <s v="GP "/>
    <n v="0"/>
    <s v="9"/>
    <s v="9931"/>
    <s v="8"/>
    <s v="810"/>
  </r>
  <r>
    <s v="9932134301011ZZZZZ50"/>
    <s v="9932"/>
    <n v="9932"/>
    <x v="13"/>
    <x v="5"/>
    <s v="RENT ON LAND: LAND - GRAZING FEES                 "/>
    <n v="0"/>
    <n v="0"/>
    <n v="0"/>
    <n v="0"/>
    <s v="P  "/>
    <n v="0"/>
    <s v="9"/>
    <s v="9932"/>
    <s v="1"/>
    <s v="134"/>
  </r>
  <r>
    <s v="9932134302011ZZZZZ50"/>
    <s v="9932"/>
    <n v="9932"/>
    <x v="13"/>
    <x v="5"/>
    <s v="RENT ON LAND: LAND - UNDEVELOPED LAND             "/>
    <n v="0"/>
    <n v="0"/>
    <n v="-2271.7399999999998"/>
    <n v="-2271.7399999999998"/>
    <s v="P  "/>
    <n v="0"/>
    <s v="9"/>
    <s v="9932"/>
    <s v="1"/>
    <s v="134"/>
  </r>
  <r>
    <s v="9932134305010ZZZZZ50"/>
    <s v="9932"/>
    <n v="9932"/>
    <x v="13"/>
    <x v="5"/>
    <s v="RENT LAND: RENT - SERVITUDES                      "/>
    <n v="0"/>
    <n v="0"/>
    <n v="0"/>
    <n v="0"/>
    <s v="P  "/>
    <n v="0"/>
    <s v="9"/>
    <s v="9932"/>
    <s v="1"/>
    <s v="134"/>
  </r>
  <r>
    <s v="9932140088015ZZZZZ50"/>
    <s v="9932"/>
    <n v="9932"/>
    <x v="13"/>
    <x v="5"/>
    <s v="N-M-R PPE: S/LINE-COMMUNITY ASSETS                "/>
    <n v="0"/>
    <n v="0"/>
    <n v="0"/>
    <n v="0"/>
    <s v="P  "/>
    <n v="0"/>
    <s v="9"/>
    <s v="9932"/>
    <s v="1"/>
    <s v="140"/>
  </r>
  <r>
    <s v="9932230361426MRCZZ50"/>
    <s v="9932"/>
    <n v="9932"/>
    <x v="13"/>
    <x v="0"/>
    <s v="OC: MUNICIPAL SERVICES(ELEC)                      "/>
    <n v="0"/>
    <n v="0"/>
    <n v="0"/>
    <n v="0"/>
    <s v="P  "/>
    <n v="0"/>
    <s v="9"/>
    <s v="9932"/>
    <s v="2"/>
    <s v="230"/>
  </r>
  <r>
    <s v="9932232360026MRCZZ50"/>
    <s v="9932"/>
    <n v="9932"/>
    <x v="13"/>
    <x v="0"/>
    <s v="INVENTORY - MATERIALS &amp; SUPPLIES                  "/>
    <n v="0"/>
    <n v="0"/>
    <n v="0"/>
    <n v="0"/>
    <s v="P  "/>
    <n v="0"/>
    <s v="9"/>
    <s v="9932"/>
    <s v="2"/>
    <s v="232"/>
  </r>
  <r>
    <s v="9932272150026MRCZZ50"/>
    <s v="9932"/>
    <n v="9932"/>
    <x v="13"/>
    <x v="0"/>
    <s v="DEPRECIATION FURNITURE &amp; OFFICE EQUIPM            "/>
    <n v="0"/>
    <n v="0"/>
    <n v="0"/>
    <n v="0"/>
    <s v="P  "/>
    <n v="0"/>
    <s v="9"/>
    <s v="9932"/>
    <s v="2"/>
    <s v="272"/>
  </r>
  <r>
    <s v="9932395023026MRC1L50"/>
    <s v="9932"/>
    <n v="9932"/>
    <x v="13"/>
    <x v="1"/>
    <s v="DPT CHG INSURANCE FEES                            "/>
    <n v="0"/>
    <n v="0"/>
    <n v="0"/>
    <n v="0"/>
    <s v="P  "/>
    <n v="0"/>
    <s v="9"/>
    <s v="9932"/>
    <s v="3"/>
    <s v="395"/>
  </r>
  <r>
    <s v="99323996050ZZZZZZZ11"/>
    <s v="9932"/>
    <n v="9932"/>
    <x v="13"/>
    <x v="1"/>
    <s v="TRF TO ACC SURPLUS DEFICIT                        "/>
    <n v="0"/>
    <n v="2271.7399999999998"/>
    <n v="0"/>
    <n v="2271.7399999999998"/>
    <s v="P  "/>
    <n v="0"/>
    <s v="9"/>
    <s v="9932"/>
    <s v="3"/>
    <s v="399"/>
  </r>
  <r>
    <s v="99323996100ZZZZZZZ11"/>
    <s v="9932"/>
    <n v="9932"/>
    <x v="13"/>
    <x v="1"/>
    <s v="TRF FROM ACC SURPLUS DEFICIT                      "/>
    <n v="0"/>
    <n v="0"/>
    <n v="0"/>
    <n v="0"/>
    <s v="P  "/>
    <n v="0"/>
    <s v="9"/>
    <s v="9932"/>
    <s v="3"/>
    <s v="399"/>
  </r>
  <r>
    <s v="99328100010ZZZZZZZ11"/>
    <s v="9932"/>
    <n v="9932"/>
    <x v="13"/>
    <x v="2"/>
    <s v="ACC SUR/(DEF): OPENING BALANCE                    "/>
    <n v="7470126.2999999998"/>
    <n v="0"/>
    <n v="0"/>
    <n v="7470126.2999999998"/>
    <s v="GP "/>
    <n v="0"/>
    <s v="9"/>
    <s v="9932"/>
    <s v="8"/>
    <s v="810"/>
  </r>
  <r>
    <s v="99328100020ZZZZZZZ11"/>
    <s v="9932"/>
    <n v="9932"/>
    <x v="13"/>
    <x v="2"/>
    <s v="ACC SUR/(DEF): CHANGES IN ACC POLICY              "/>
    <n v="0"/>
    <n v="0"/>
    <n v="0"/>
    <n v="0"/>
    <s v="GP "/>
    <n v="0"/>
    <s v="9"/>
    <s v="9932"/>
    <s v="8"/>
    <s v="810"/>
  </r>
  <r>
    <s v="99328100030ZZZZZZZ11"/>
    <s v="9932"/>
    <n v="9932"/>
    <x v="13"/>
    <x v="2"/>
    <s v="ACC SUR/(DEF): CORREC PRIOR PERIOD ERROR          "/>
    <n v="0"/>
    <n v="0"/>
    <n v="0"/>
    <n v="0"/>
    <s v="GP "/>
    <n v="0"/>
    <s v="9"/>
    <s v="9932"/>
    <s v="8"/>
    <s v="810"/>
  </r>
  <r>
    <s v="99328100040ZZZZZZZ11"/>
    <s v="9932"/>
    <n v="9932"/>
    <x v="13"/>
    <x v="2"/>
    <s v="ACC SUR/(DEF): TRF TO/FROM ACCUM SURPLUS          "/>
    <n v="0"/>
    <n v="0"/>
    <n v="-2271.7399999999998"/>
    <n v="-2271.7399999999998"/>
    <s v="GP "/>
    <n v="0"/>
    <s v="9"/>
    <s v="9932"/>
    <s v="8"/>
    <s v="810"/>
  </r>
  <r>
    <s v="99328100050ZZZZZZZ11"/>
    <s v="9932"/>
    <n v="9932"/>
    <x v="13"/>
    <x v="2"/>
    <s v="ACC SUR/(DEF): TRF TO/FROM RESERVES               "/>
    <n v="0"/>
    <n v="0"/>
    <n v="0"/>
    <n v="0"/>
    <s v="GP "/>
    <n v="0"/>
    <s v="9"/>
    <s v="9932"/>
    <s v="8"/>
    <s v="810"/>
  </r>
  <r>
    <s v="99328100060ZZZZZZZ11"/>
    <s v="9932"/>
    <n v="9932"/>
    <x v="13"/>
    <x v="2"/>
    <s v="ACC SUR/(DEF): DEPRECIATION OFFSETS               "/>
    <n v="0"/>
    <n v="0"/>
    <n v="0"/>
    <n v="0"/>
    <s v="GP "/>
    <n v="0"/>
    <s v="9"/>
    <s v="9932"/>
    <s v="8"/>
    <s v="810"/>
  </r>
  <r>
    <s v="9941104051007ZZZZZ50"/>
    <s v="9941"/>
    <n v="9941"/>
    <x v="13"/>
    <x v="5"/>
    <s v="PENALTIES: DISCONNECTION FEES                     "/>
    <n v="0"/>
    <n v="0"/>
    <n v="0"/>
    <n v="0"/>
    <s v="P  "/>
    <n v="0"/>
    <s v="9"/>
    <s v="9941"/>
    <s v="1"/>
    <s v="104"/>
  </r>
  <r>
    <s v="9941106011014ZZZZZ50"/>
    <s v="9941"/>
    <n v="9941"/>
    <x v="13"/>
    <x v="5"/>
    <s v="TRADING                                           "/>
    <n v="0"/>
    <n v="0"/>
    <n v="0"/>
    <n v="0"/>
    <s v="P  "/>
    <n v="0"/>
    <s v="9"/>
    <s v="9941"/>
    <s v="1"/>
    <s v="106"/>
  </r>
  <r>
    <s v="9941134200010ZZZZZ50"/>
    <s v="9941"/>
    <n v="9941"/>
    <x v="13"/>
    <x v="5"/>
    <s v="DIVIDENDS: EXTERNAL INVESTMENTS                   "/>
    <n v="0"/>
    <n v="0"/>
    <n v="0"/>
    <n v="0"/>
    <s v="P  "/>
    <n v="0"/>
    <s v="9"/>
    <s v="9941"/>
    <s v="1"/>
    <s v="134"/>
  </r>
  <r>
    <s v="9941142008029ZZZZZ50"/>
    <s v="9941"/>
    <n v="9941"/>
    <x v="13"/>
    <x v="5"/>
    <s v="ADVERTISEMENTS                                    "/>
    <n v="0"/>
    <n v="0"/>
    <n v="0"/>
    <n v="0"/>
    <s v="P  "/>
    <n v="0"/>
    <s v="9"/>
    <s v="9941"/>
    <s v="1"/>
    <s v="142"/>
  </r>
  <r>
    <s v="9941142451029ZZZZZ50"/>
    <s v="9941"/>
    <n v="9941"/>
    <x v="13"/>
    <x v="5"/>
    <s v="PHOTOCOPIES &amp; FAXES                               "/>
    <n v="0"/>
    <n v="0"/>
    <n v="0"/>
    <n v="0"/>
    <s v="P  "/>
    <n v="0"/>
    <s v="9"/>
    <s v="9941"/>
    <s v="1"/>
    <s v="142"/>
  </r>
  <r>
    <s v="9941142454029ZZZZZ50"/>
    <s v="9941"/>
    <n v="9941"/>
    <x v="13"/>
    <x v="5"/>
    <s v="PLAN &amp; DEV: BUILDING PLAN APPROVAL                "/>
    <n v="0"/>
    <n v="0"/>
    <n v="0"/>
    <n v="0"/>
    <s v="P  "/>
    <n v="0"/>
    <s v="9"/>
    <s v="9941"/>
    <s v="1"/>
    <s v="142"/>
  </r>
  <r>
    <s v="9941142456029ZZZZZ50"/>
    <s v="9941"/>
    <n v="9941"/>
    <x v="13"/>
    <x v="5"/>
    <s v="PLAN &amp; DEV: CLEARANCE CERTIFICATES                "/>
    <n v="0"/>
    <n v="0"/>
    <n v="0"/>
    <n v="0"/>
    <s v="P  "/>
    <n v="0"/>
    <s v="9"/>
    <s v="9941"/>
    <s v="1"/>
    <s v="142"/>
  </r>
  <r>
    <s v="9941142551029ZZZZZ50"/>
    <s v="9941"/>
    <n v="9941"/>
    <x v="13"/>
    <x v="5"/>
    <s v="SALE OF: PUBLICATION - TENDER DOCUMENTS           "/>
    <n v="0"/>
    <n v="0"/>
    <n v="0"/>
    <n v="0"/>
    <s v="P  "/>
    <n v="0"/>
    <s v="9"/>
    <s v="9941"/>
    <s v="1"/>
    <s v="142"/>
  </r>
  <r>
    <s v="9941142630029ZZZZZ50"/>
    <s v="9941"/>
    <n v="9941"/>
    <x v="13"/>
    <x v="5"/>
    <s v="VALUATION SERVICES                                "/>
    <n v="0"/>
    <n v="0"/>
    <n v="0"/>
    <n v="0"/>
    <s v="P  "/>
    <n v="0"/>
    <s v="9"/>
    <s v="9941"/>
    <s v="1"/>
    <s v="142"/>
  </r>
  <r>
    <s v="9941211001026MRCZZ50"/>
    <s v="9941"/>
    <n v="9941"/>
    <x v="13"/>
    <x v="0"/>
    <s v="MS: SAL &amp; ALL: BASIC SALARY &amp; WAGES               "/>
    <n v="0"/>
    <n v="7386574.8700000001"/>
    <n v="0"/>
    <n v="7395882.3099999996"/>
    <s v="P  "/>
    <n v="7261099"/>
    <s v="9"/>
    <s v="9941"/>
    <s v="2"/>
    <s v="211"/>
  </r>
  <r>
    <s v="9941211020026MRCZZ50"/>
    <s v="9941"/>
    <n v="9941"/>
    <x v="13"/>
    <x v="0"/>
    <s v="MS: ALL - ACCOMMODATION/TRVL/INCIDENTAL           "/>
    <n v="0"/>
    <n v="20121.48"/>
    <n v="0"/>
    <n v="20121.48"/>
    <s v="P  "/>
    <n v="0"/>
    <s v="9"/>
    <s v="9941"/>
    <s v="2"/>
    <s v="211"/>
  </r>
  <r>
    <s v="9941211022026MRCZZ50"/>
    <s v="9941"/>
    <n v="9941"/>
    <x v="13"/>
    <x v="0"/>
    <s v="MS: ALL - CELLULAR &amp; TELEPHONE                    "/>
    <n v="0"/>
    <n v="19428"/>
    <n v="0"/>
    <n v="19428"/>
    <s v="P  "/>
    <n v="19428"/>
    <s v="9"/>
    <s v="9941"/>
    <s v="2"/>
    <s v="211"/>
  </r>
  <r>
    <s v="9941211026026MRCZZ50"/>
    <s v="9941"/>
    <n v="9941"/>
    <x v="13"/>
    <x v="0"/>
    <s v="MS: HB &amp; INC: HOUSING BENEFITS                    "/>
    <n v="0"/>
    <n v="23409.24"/>
    <n v="0"/>
    <n v="23409.24"/>
    <s v="P  "/>
    <n v="50248"/>
    <s v="9"/>
    <s v="9941"/>
    <s v="2"/>
    <s v="211"/>
  </r>
  <r>
    <s v="9941211034026MRCZZ50"/>
    <s v="9941"/>
    <n v="9941"/>
    <x v="13"/>
    <x v="0"/>
    <s v="MS: ALL - TRAVEL OR MOTOR VEHICLE                 "/>
    <n v="0"/>
    <n v="370222.44"/>
    <n v="0"/>
    <n v="370222.44"/>
    <s v="P  "/>
    <n v="50565"/>
    <s v="9"/>
    <s v="9941"/>
    <s v="2"/>
    <s v="211"/>
  </r>
  <r>
    <s v="9941211036026MRCZZ50"/>
    <s v="9941"/>
    <n v="9941"/>
    <x v="13"/>
    <x v="0"/>
    <s v="MS: OVERTIME - NON STRUCTURED                     "/>
    <n v="0"/>
    <n v="51502.95"/>
    <n v="0"/>
    <n v="59702.71"/>
    <s v="P  "/>
    <n v="27034"/>
    <s v="9"/>
    <s v="9941"/>
    <s v="2"/>
    <s v="211"/>
  </r>
  <r>
    <s v="9941211038026MRCZZ50"/>
    <s v="9941"/>
    <n v="9941"/>
    <x v="13"/>
    <x v="0"/>
    <s v="MS: OVERTIME - STRUCTURED                         "/>
    <n v="0"/>
    <n v="113216.93"/>
    <n v="0"/>
    <n v="137631.97"/>
    <s v="P  "/>
    <n v="118435"/>
    <s v="9"/>
    <s v="9941"/>
    <s v="2"/>
    <s v="211"/>
  </r>
  <r>
    <s v="9941211044026MRCZZ50"/>
    <s v="9941"/>
    <n v="9941"/>
    <x v="13"/>
    <x v="0"/>
    <s v="MS: SRB - ACTING ALLOWANCE                        "/>
    <n v="0"/>
    <n v="96318.76"/>
    <n v="0"/>
    <n v="96318.76"/>
    <s v="P  "/>
    <n v="68900"/>
    <s v="9"/>
    <s v="9941"/>
    <s v="2"/>
    <s v="211"/>
  </r>
  <r>
    <s v="9941211046026MRCZZ50"/>
    <s v="9941"/>
    <n v="9941"/>
    <x v="13"/>
    <x v="0"/>
    <s v="MS: SRB - ANNUAL BONUS                            "/>
    <n v="0"/>
    <n v="604419.99"/>
    <n v="0"/>
    <n v="604419.99"/>
    <s v="P  "/>
    <n v="605092"/>
    <s v="9"/>
    <s v="9941"/>
    <s v="2"/>
    <s v="211"/>
  </r>
  <r>
    <s v="9941211050026MRCZZ50"/>
    <s v="9941"/>
    <n v="9941"/>
    <x v="13"/>
    <x v="0"/>
    <s v="MS: SRB - LONG SERVICE AWARD                      "/>
    <n v="0"/>
    <n v="48772.56"/>
    <n v="0"/>
    <n v="48772.56"/>
    <s v="P  "/>
    <n v="0"/>
    <s v="9"/>
    <s v="9941"/>
    <s v="2"/>
    <s v="211"/>
  </r>
  <r>
    <s v="9941213001026MRCZZ50"/>
    <s v="9941"/>
    <n v="9941"/>
    <x v="13"/>
    <x v="0"/>
    <s v="MS: SOC CONTR - BARGAINING COUNCIL                "/>
    <n v="0"/>
    <n v="3036.26"/>
    <n v="0"/>
    <n v="3036.26"/>
    <s v="P  "/>
    <n v="3074"/>
    <s v="9"/>
    <s v="9941"/>
    <s v="2"/>
    <s v="213"/>
  </r>
  <r>
    <s v="9941213020026MRCZZ50"/>
    <s v="9941"/>
    <n v="9941"/>
    <x v="13"/>
    <x v="0"/>
    <s v="MS: SOC CONTR - MEDICAL                           "/>
    <n v="0"/>
    <n v="533119.71"/>
    <n v="0"/>
    <n v="533119.71"/>
    <s v="P  "/>
    <n v="458840"/>
    <s v="9"/>
    <s v="9941"/>
    <s v="2"/>
    <s v="213"/>
  </r>
  <r>
    <s v="9941213030026MRCZZ50"/>
    <s v="9941"/>
    <n v="9941"/>
    <x v="13"/>
    <x v="0"/>
    <s v="MS: SOC CONTR - PENSION                           "/>
    <n v="0"/>
    <n v="1452619.26"/>
    <n v="0"/>
    <n v="1452619.26"/>
    <s v="P  "/>
    <n v="1212009"/>
    <s v="9"/>
    <s v="9941"/>
    <s v="2"/>
    <s v="213"/>
  </r>
  <r>
    <s v="9941213040026MRCZZ50"/>
    <s v="9941"/>
    <n v="9941"/>
    <x v="13"/>
    <x v="0"/>
    <s v="MS: SOC CONTR - UNEMPLOYMENT INSUR FUND           "/>
    <n v="0"/>
    <n v="51594.55"/>
    <n v="0"/>
    <n v="51595.08"/>
    <s v="P  "/>
    <n v="55263"/>
    <s v="9"/>
    <s v="9941"/>
    <s v="2"/>
    <s v="213"/>
  </r>
  <r>
    <s v="9941226032026MRCZZ50"/>
    <s v="9941"/>
    <n v="9941"/>
    <x v="13"/>
    <x v="0"/>
    <s v="OS: B&amp;A BUSINESS &amp; FINANCIAL MANAGEMENT           "/>
    <n v="0"/>
    <n v="0"/>
    <n v="0"/>
    <n v="0"/>
    <s v="P  "/>
    <n v="0"/>
    <s v="9"/>
    <s v="9941"/>
    <s v="2"/>
    <s v="226"/>
  </r>
  <r>
    <s v="9941227030026MRCZZ50"/>
    <s v="9941"/>
    <n v="9941"/>
    <x v="13"/>
    <x v="0"/>
    <s v="C&amp;PS: B&amp;A ACCOUNTANTS &amp; AUDITORS                  "/>
    <n v="0"/>
    <n v="0"/>
    <n v="0"/>
    <n v="0"/>
    <s v="P  "/>
    <n v="0"/>
    <s v="9"/>
    <s v="9941"/>
    <s v="2"/>
    <s v="227"/>
  </r>
  <r>
    <s v="9941227034026MRCZZ50"/>
    <s v="9941"/>
    <n v="9941"/>
    <x v="13"/>
    <x v="0"/>
    <s v="C&amp;PS: B&amp;A BUSINESS &amp; FIN MANAGEMENT               "/>
    <n v="0"/>
    <n v="0"/>
    <n v="0"/>
    <n v="0"/>
    <s v="P  "/>
    <n v="0"/>
    <s v="9"/>
    <s v="9941"/>
    <s v="2"/>
    <s v="227"/>
  </r>
  <r>
    <s v="9941227034226MRCZZ50"/>
    <s v="9941"/>
    <n v="9941"/>
    <x v="13"/>
    <x v="0"/>
    <s v="C&amp;PS: B&amp;A BUSINESS &amp; FIN MANAGE (GENERAL          "/>
    <n v="0"/>
    <n v="0"/>
    <n v="0"/>
    <n v="0"/>
    <s v="P  "/>
    <n v="0"/>
    <s v="9"/>
    <s v="9941"/>
    <s v="2"/>
    <s v="227"/>
  </r>
  <r>
    <s v="9941227041026MRCZZ50"/>
    <s v="9941"/>
    <n v="9941"/>
    <x v="13"/>
    <x v="0"/>
    <s v="C&amp;PS: B&amp;A PROJECT MANAGEMENT                      "/>
    <n v="0"/>
    <n v="0"/>
    <n v="0"/>
    <n v="0"/>
    <s v="P  "/>
    <n v="0"/>
    <s v="9"/>
    <s v="9941"/>
    <s v="2"/>
    <s v="227"/>
  </r>
  <r>
    <s v="9941230040026MRCZZ50"/>
    <s v="9941"/>
    <n v="9941"/>
    <x v="13"/>
    <x v="0"/>
    <s v="OC: BC/FAC/C FEES - BANK ACCOUNTS                 "/>
    <n v="0"/>
    <n v="1637.19"/>
    <n v="0"/>
    <n v="1637.19"/>
    <s v="P  "/>
    <n v="0"/>
    <s v="9"/>
    <s v="9941"/>
    <s v="2"/>
    <s v="230"/>
  </r>
  <r>
    <s v="9941230112026MRCZZ50"/>
    <s v="9941"/>
    <n v="9941"/>
    <x v="13"/>
    <x v="0"/>
    <s v="OC: COMM - POSTAGE/STAMPS/FRANKING MACH           "/>
    <n v="0"/>
    <n v="0"/>
    <n v="0"/>
    <n v="0"/>
    <s v="P  "/>
    <n v="0"/>
    <s v="9"/>
    <s v="9941"/>
    <s v="2"/>
    <s v="230"/>
  </r>
  <r>
    <s v="9941230117026MRCZZ50"/>
    <s v="9941"/>
    <n v="9941"/>
    <x v="13"/>
    <x v="0"/>
    <s v="OC: COMM - PHONE FAX TELEGRAPH &amp; TELEX            "/>
    <n v="0"/>
    <n v="0"/>
    <n v="0"/>
    <n v="0"/>
    <s v="P  "/>
    <n v="0"/>
    <s v="9"/>
    <s v="9941"/>
    <s v="2"/>
    <s v="230"/>
  </r>
  <r>
    <s v="9941230162026MRCZZ50"/>
    <s v="9941"/>
    <n v="9941"/>
    <x v="13"/>
    <x v="0"/>
    <s v="OC: ENTERTAINMENT - SENIOR MANAGEMENT             "/>
    <n v="0"/>
    <n v="0"/>
    <n v="0"/>
    <n v="0"/>
    <s v="P  "/>
    <n v="0"/>
    <s v="9"/>
    <s v="9941"/>
    <s v="2"/>
    <s v="230"/>
  </r>
  <r>
    <s v="9941230451026MRCZZ50"/>
    <s v="9941"/>
    <n v="9941"/>
    <x v="13"/>
    <x v="0"/>
    <s v="OC: PRINTING &amp; PUBLICATIONS                       "/>
    <n v="0"/>
    <n v="0"/>
    <n v="0"/>
    <n v="0"/>
    <s v="P  "/>
    <n v="0"/>
    <s v="9"/>
    <s v="9941"/>
    <s v="2"/>
    <s v="230"/>
  </r>
  <r>
    <s v="9941230541026MRCZZ50"/>
    <s v="9941"/>
    <n v="9941"/>
    <x v="13"/>
    <x v="0"/>
    <s v="OC: SKILLS DEVELOPMENT FUND LEVY                  "/>
    <n v="0"/>
    <n v="84912.39"/>
    <n v="0"/>
    <n v="85631.71"/>
    <s v="P  "/>
    <n v="0"/>
    <s v="9"/>
    <s v="9941"/>
    <s v="2"/>
    <s v="230"/>
  </r>
  <r>
    <s v="9941230572026MRCZZ50"/>
    <s v="9941"/>
    <n v="9941"/>
    <x v="13"/>
    <x v="0"/>
    <s v="OC: TOLL GATE FEES                                "/>
    <n v="0"/>
    <n v="0"/>
    <n v="0"/>
    <n v="0"/>
    <s v="P  "/>
    <n v="0"/>
    <s v="9"/>
    <s v="9941"/>
    <s v="2"/>
    <s v="230"/>
  </r>
  <r>
    <s v="9941230576026MRCZZ50"/>
    <s v="9941"/>
    <n v="9941"/>
    <x v="13"/>
    <x v="0"/>
    <s v="OC: T&amp;S DOM - ACCOMMODATION                       "/>
    <n v="0"/>
    <n v="0"/>
    <n v="0"/>
    <n v="0"/>
    <s v="P  "/>
    <n v="0"/>
    <s v="9"/>
    <s v="9941"/>
    <s v="2"/>
    <s v="230"/>
  </r>
  <r>
    <s v="9941230576126MRCZZ50"/>
    <s v="9941"/>
    <n v="9941"/>
    <x v="13"/>
    <x v="0"/>
    <s v="OC: T&amp;S DOM - ACCOMMODATION (MAYORAL PRO          "/>
    <n v="0"/>
    <n v="0"/>
    <n v="0"/>
    <n v="0"/>
    <s v="P  "/>
    <n v="0"/>
    <s v="9"/>
    <s v="9941"/>
    <s v="2"/>
    <s v="230"/>
  </r>
  <r>
    <s v="9941230578026MRCZZ50"/>
    <s v="9941"/>
    <n v="9941"/>
    <x v="13"/>
    <x v="0"/>
    <s v="OC: T&amp;S DOM - FOOD &amp; BEVERAGE (SERVED)            "/>
    <n v="0"/>
    <n v="0"/>
    <n v="0"/>
    <n v="0"/>
    <s v="P  "/>
    <n v="0"/>
    <s v="9"/>
    <s v="9941"/>
    <s v="2"/>
    <s v="230"/>
  </r>
  <r>
    <s v="9941230580026MRCZZ50"/>
    <s v="9941"/>
    <n v="9941"/>
    <x v="13"/>
    <x v="0"/>
    <s v="OC: T&amp;S DOM TRP - WITHOUT OPR CAR RENTAL          "/>
    <n v="0"/>
    <n v="0"/>
    <n v="0"/>
    <n v="0"/>
    <s v="P  "/>
    <n v="0"/>
    <s v="9"/>
    <s v="9941"/>
    <s v="2"/>
    <s v="230"/>
  </r>
  <r>
    <s v="9941230583026MRCZZ50"/>
    <s v="9941"/>
    <n v="9941"/>
    <x v="13"/>
    <x v="0"/>
    <s v="OC: T&amp;S DOM PUB TRP - AIR TRANSPORT               "/>
    <n v="0"/>
    <n v="0"/>
    <n v="0"/>
    <n v="0"/>
    <s v="P  "/>
    <n v="0"/>
    <s v="9"/>
    <s v="9941"/>
    <s v="2"/>
    <s v="230"/>
  </r>
  <r>
    <s v="9941232360026MRCZZ50"/>
    <s v="9941"/>
    <n v="9941"/>
    <x v="13"/>
    <x v="0"/>
    <s v="INVENTORY - MATERIALS &amp; SUPPLIES                  "/>
    <n v="0"/>
    <n v="0"/>
    <n v="0"/>
    <n v="0"/>
    <s v="P  "/>
    <n v="0"/>
    <s v="9"/>
    <s v="9941"/>
    <s v="2"/>
    <s v="232"/>
  </r>
  <r>
    <s v="9941232360126MRCZZ50"/>
    <s v="9941"/>
    <n v="9941"/>
    <x v="13"/>
    <x v="0"/>
    <s v="INVENTORY - MATERIALS &amp; SUPPLIES(FUEL CO          "/>
    <n v="0"/>
    <n v="0"/>
    <n v="0"/>
    <n v="0"/>
    <s v="P  "/>
    <n v="0"/>
    <s v="9"/>
    <s v="9941"/>
    <s v="2"/>
    <s v="232"/>
  </r>
  <r>
    <s v="9941236256026MRCZZ50"/>
    <s v="9941"/>
    <n v="9941"/>
    <x v="13"/>
    <x v="0"/>
    <s v="INT PAID: OVERDUE ACCOUNTS                        "/>
    <n v="0"/>
    <n v="0"/>
    <n v="0"/>
    <n v="0"/>
    <s v="P  "/>
    <n v="0"/>
    <s v="9"/>
    <s v="9941"/>
    <s v="2"/>
    <s v="236"/>
  </r>
  <r>
    <s v="9941238364026MRCZZ50"/>
    <s v="9941"/>
    <n v="9941"/>
    <x v="13"/>
    <x v="0"/>
    <s v="OPR LEASES: COMMUNITY ASSETS                      "/>
    <n v="0"/>
    <n v="0"/>
    <n v="0"/>
    <n v="0"/>
    <s v="P  "/>
    <n v="0"/>
    <s v="9"/>
    <s v="9941"/>
    <s v="2"/>
    <s v="238"/>
  </r>
  <r>
    <s v="9941238364526MRCZZ50"/>
    <s v="9941"/>
    <n v="9941"/>
    <x v="13"/>
    <x v="0"/>
    <s v="OPR LEASES: COMMUNITY ASSETS(OFFICES)             "/>
    <n v="0"/>
    <n v="0"/>
    <n v="0"/>
    <n v="0"/>
    <s v="P  "/>
    <n v="0"/>
    <s v="9"/>
    <s v="9941"/>
    <s v="2"/>
    <s v="238"/>
  </r>
  <r>
    <s v="9941240001026MRCZZ50"/>
    <s v="9941"/>
    <n v="9941"/>
    <x v="13"/>
    <x v="0"/>
    <s v="BAD DEBTS WRITTEN OFF                             "/>
    <n v="0"/>
    <n v="0"/>
    <n v="0"/>
    <n v="0"/>
    <s v="P  "/>
    <n v="0"/>
    <s v="9"/>
    <s v="9941"/>
    <s v="2"/>
    <s v="240"/>
  </r>
  <r>
    <s v="9941272150026MRCZZ50"/>
    <s v="9941"/>
    <n v="9941"/>
    <x v="13"/>
    <x v="0"/>
    <s v="DEPRECIATION FURNITURE &amp; OFFICE EQUIPM            "/>
    <n v="0"/>
    <n v="0"/>
    <n v="0"/>
    <n v="0"/>
    <s v="P  "/>
    <n v="0"/>
    <s v="9"/>
    <s v="9941"/>
    <s v="2"/>
    <s v="272"/>
  </r>
  <r>
    <s v="9941395023026MRC1L50"/>
    <s v="9941"/>
    <n v="9941"/>
    <x v="13"/>
    <x v="1"/>
    <s v="DPT CHG INSURANCE FEES                            "/>
    <n v="0"/>
    <n v="0"/>
    <n v="0"/>
    <n v="0"/>
    <s v="P  "/>
    <n v="0"/>
    <s v="9"/>
    <s v="9941"/>
    <s v="3"/>
    <s v="395"/>
  </r>
  <r>
    <s v="99413996050ZZZZZZZ11"/>
    <s v="9941"/>
    <n v="9941"/>
    <x v="13"/>
    <x v="1"/>
    <s v="TRF TO ACC SURPLUS DEFICIT                        "/>
    <n v="0"/>
    <n v="0"/>
    <n v="-9993313.6099999994"/>
    <n v="-9993313.6099999994"/>
    <s v="P  "/>
    <n v="0"/>
    <s v="9"/>
    <s v="9941"/>
    <s v="3"/>
    <s v="399"/>
  </r>
  <r>
    <s v="99413996100ZZZZZZZ11"/>
    <s v="9941"/>
    <n v="9941"/>
    <x v="13"/>
    <x v="1"/>
    <s v="TRF FROM ACC SURPLUS DEFICIT                      "/>
    <n v="0"/>
    <n v="0"/>
    <n v="0"/>
    <n v="0"/>
    <s v="P  "/>
    <n v="0"/>
    <s v="9"/>
    <s v="9941"/>
    <s v="3"/>
    <s v="399"/>
  </r>
  <r>
    <s v="99418100010ZZZZZZZ11"/>
    <s v="9941"/>
    <n v="9941"/>
    <x v="13"/>
    <x v="2"/>
    <s v="ACC SUR/(DEF): OPENING BALANCE                    "/>
    <n v="9449161.6300000008"/>
    <n v="0"/>
    <n v="0"/>
    <n v="9449161.6300000008"/>
    <s v="GP "/>
    <n v="0"/>
    <s v="9"/>
    <s v="9941"/>
    <s v="8"/>
    <s v="810"/>
  </r>
  <r>
    <s v="99418100020ZZZZZZZ11"/>
    <s v="9941"/>
    <n v="9941"/>
    <x v="13"/>
    <x v="2"/>
    <s v="ACC SUR/(DEF): CHANGES IN ACC POLICY              "/>
    <n v="0"/>
    <n v="0"/>
    <n v="0"/>
    <n v="0"/>
    <s v="GP "/>
    <n v="0"/>
    <s v="9"/>
    <s v="9941"/>
    <s v="8"/>
    <s v="810"/>
  </r>
  <r>
    <s v="99418100030ZZZZZZZ11"/>
    <s v="9941"/>
    <n v="9941"/>
    <x v="13"/>
    <x v="2"/>
    <s v="ACC SUR/(DEF): CORREC PRIOR PERIOD ERROR          "/>
    <n v="0"/>
    <n v="0"/>
    <n v="0"/>
    <n v="0"/>
    <s v="GP "/>
    <n v="0"/>
    <s v="9"/>
    <s v="9941"/>
    <s v="8"/>
    <s v="810"/>
  </r>
  <r>
    <s v="99418100040ZZZZZZZ11"/>
    <s v="9941"/>
    <n v="9941"/>
    <x v="13"/>
    <x v="2"/>
    <s v="ACC SUR/(DEF): TRF TO/FROM ACCUM SURPLUS          "/>
    <n v="0"/>
    <n v="9993313.6099999994"/>
    <n v="0"/>
    <n v="9993313.6099999994"/>
    <s v="GP "/>
    <n v="0"/>
    <s v="9"/>
    <s v="9941"/>
    <s v="8"/>
    <s v="810"/>
  </r>
  <r>
    <s v="99418100050ZZZZZZZ11"/>
    <s v="9941"/>
    <n v="9941"/>
    <x v="13"/>
    <x v="2"/>
    <s v="ACC SUR/(DEF): TRF TO/FROM RESERVES               "/>
    <n v="0"/>
    <n v="0"/>
    <n v="0"/>
    <n v="0"/>
    <s v="GP "/>
    <n v="0"/>
    <s v="9"/>
    <s v="9941"/>
    <s v="8"/>
    <s v="810"/>
  </r>
  <r>
    <s v="99418100060ZZZZZZZ11"/>
    <s v="9941"/>
    <n v="9941"/>
    <x v="13"/>
    <x v="2"/>
    <s v="ACC SUR/(DEF): DEPRECIATION OFFSETS               "/>
    <n v="0"/>
    <n v="0"/>
    <n v="0"/>
    <n v="0"/>
    <s v="GP "/>
    <n v="0"/>
    <s v="9"/>
    <s v="9941"/>
    <s v="8"/>
    <s v="810"/>
  </r>
  <r>
    <s v="9951211001026MRCZZ50"/>
    <s v="9951"/>
    <n v="9951"/>
    <x v="13"/>
    <x v="0"/>
    <s v="MS: SAL &amp; ALL: BASIC SALARY &amp; WAGES               "/>
    <n v="0"/>
    <n v="311460"/>
    <n v="0"/>
    <n v="311460"/>
    <s v="P  "/>
    <n v="312042"/>
    <s v="9"/>
    <s v="9951"/>
    <s v="2"/>
    <s v="211"/>
  </r>
  <r>
    <s v="9951211036026MRCZZ50"/>
    <s v="9951"/>
    <n v="9951"/>
    <x v="13"/>
    <x v="0"/>
    <s v="MS: OVERTIME - NON STRUCTURED                     "/>
    <n v="0"/>
    <n v="7861.35"/>
    <n v="0"/>
    <n v="7861.35"/>
    <s v="P  "/>
    <n v="12825"/>
    <s v="9"/>
    <s v="9951"/>
    <s v="2"/>
    <s v="211"/>
  </r>
  <r>
    <s v="9951211038026MRCZZ50"/>
    <s v="9951"/>
    <n v="9951"/>
    <x v="13"/>
    <x v="0"/>
    <s v="MS: OVERTIME - STRUCTURED                         "/>
    <n v="0"/>
    <n v="8160.83"/>
    <n v="0"/>
    <n v="8160.83"/>
    <s v="P  "/>
    <n v="0"/>
    <s v="9"/>
    <s v="9951"/>
    <s v="2"/>
    <s v="211"/>
  </r>
  <r>
    <s v="9951211046026MRCZZ50"/>
    <s v="9951"/>
    <n v="9951"/>
    <x v="13"/>
    <x v="0"/>
    <s v="MS: SRB - ANNUAL BONUS                            "/>
    <n v="0"/>
    <n v="25955"/>
    <n v="0"/>
    <n v="25955"/>
    <s v="P  "/>
    <n v="26004"/>
    <s v="9"/>
    <s v="9951"/>
    <s v="2"/>
    <s v="211"/>
  </r>
  <r>
    <s v="9951213001026MRCZZ50"/>
    <s v="9951"/>
    <n v="9951"/>
    <x v="13"/>
    <x v="0"/>
    <s v="MS: SOC CONTR - BARGAINING COUNCIL                "/>
    <n v="0"/>
    <n v="104.99"/>
    <n v="0"/>
    <n v="104.99"/>
    <s v="P  "/>
    <n v="106"/>
    <s v="9"/>
    <s v="9951"/>
    <s v="2"/>
    <s v="213"/>
  </r>
  <r>
    <s v="9951213020026MRCZZ50"/>
    <s v="9951"/>
    <n v="9951"/>
    <x v="13"/>
    <x v="0"/>
    <s v="MS: SOC CONTR - MEDICAL                           "/>
    <n v="0"/>
    <n v="37357.19"/>
    <n v="0"/>
    <n v="37357.19"/>
    <s v="P  "/>
    <n v="36763"/>
    <s v="9"/>
    <s v="9951"/>
    <s v="2"/>
    <s v="213"/>
  </r>
  <r>
    <s v="9951213030026MRCZZ50"/>
    <s v="9951"/>
    <n v="9951"/>
    <x v="13"/>
    <x v="0"/>
    <s v="MS: SOC CONTR - PENSION                           "/>
    <n v="0"/>
    <n v="68521.210000000006"/>
    <n v="0"/>
    <n v="68521.210000000006"/>
    <s v="P  "/>
    <n v="52682"/>
    <s v="9"/>
    <s v="9951"/>
    <s v="2"/>
    <s v="213"/>
  </r>
  <r>
    <s v="9951213040026MRCZZ50"/>
    <s v="9951"/>
    <n v="9951"/>
    <x v="13"/>
    <x v="0"/>
    <s v="MS: SOC CONTR - UNEMPLOYMENT INSUR FUND           "/>
    <n v="0"/>
    <n v="1784.65"/>
    <n v="0"/>
    <n v="1784.65"/>
    <s v="P  "/>
    <n v="1913"/>
    <s v="9"/>
    <s v="9951"/>
    <s v="2"/>
    <s v="213"/>
  </r>
  <r>
    <s v="9951227041026MRCZZ50"/>
    <s v="9951"/>
    <n v="9951"/>
    <x v="13"/>
    <x v="0"/>
    <s v="C&amp;PS: B&amp;A PROJECT MANAGEMENT                      "/>
    <n v="0"/>
    <n v="0"/>
    <n v="0"/>
    <n v="0"/>
    <s v="P  "/>
    <n v="0"/>
    <s v="9"/>
    <s v="9951"/>
    <s v="2"/>
    <s v="227"/>
  </r>
  <r>
    <s v="9951230117026MRCZZ50"/>
    <s v="9951"/>
    <n v="9951"/>
    <x v="13"/>
    <x v="0"/>
    <s v="OC: COMM - PHONE FAX TELEGRAPH &amp; TELEX            "/>
    <n v="0"/>
    <n v="0"/>
    <n v="0"/>
    <n v="0"/>
    <s v="P  "/>
    <n v="0"/>
    <s v="9"/>
    <s v="9951"/>
    <s v="2"/>
    <s v="230"/>
  </r>
  <r>
    <s v="9951230541026MRCZZ50"/>
    <s v="9951"/>
    <n v="9951"/>
    <x v="13"/>
    <x v="0"/>
    <s v="OC: SKILLS DEVELOPMENT FUND LEVY                  "/>
    <n v="0"/>
    <n v="3674.36"/>
    <n v="0"/>
    <n v="3674.36"/>
    <s v="P  "/>
    <n v="3120"/>
    <s v="9"/>
    <s v="9951"/>
    <s v="2"/>
    <s v="230"/>
  </r>
  <r>
    <s v="9951230576026MRCZZ50"/>
    <s v="9951"/>
    <n v="9951"/>
    <x v="13"/>
    <x v="0"/>
    <s v="OC: T&amp;S DOM - ACCOMMODATION                       "/>
    <n v="0"/>
    <n v="0"/>
    <n v="0"/>
    <n v="0"/>
    <s v="P  "/>
    <n v="0"/>
    <s v="9"/>
    <s v="9951"/>
    <s v="2"/>
    <s v="230"/>
  </r>
  <r>
    <s v="9951232360026MRCZZ50"/>
    <s v="9951"/>
    <n v="9951"/>
    <x v="13"/>
    <x v="0"/>
    <s v="INVENTORY - MATERIALS &amp; SUPPLIES                  "/>
    <n v="0"/>
    <n v="0"/>
    <n v="0"/>
    <n v="0"/>
    <s v="P  "/>
    <n v="0"/>
    <s v="9"/>
    <s v="9951"/>
    <s v="2"/>
    <s v="232"/>
  </r>
  <r>
    <s v="9951232360126MRCZZ50"/>
    <s v="9951"/>
    <n v="9951"/>
    <x v="13"/>
    <x v="0"/>
    <s v="INVENTORY - MATERIALS &amp; SUPPLIES(FUEL CO          "/>
    <n v="0"/>
    <n v="0"/>
    <n v="0"/>
    <n v="0"/>
    <s v="P  "/>
    <n v="0"/>
    <s v="9"/>
    <s v="9951"/>
    <s v="2"/>
    <s v="232"/>
  </r>
  <r>
    <s v="99513996050ZZZZZZZ11"/>
    <s v="9951"/>
    <n v="9951"/>
    <x v="13"/>
    <x v="1"/>
    <s v="TRF TO ACC SURPLUS DEFICIT                        "/>
    <n v="0"/>
    <n v="0"/>
    <n v="-429560.28"/>
    <n v="-429560.28"/>
    <s v="P  "/>
    <n v="0"/>
    <s v="9"/>
    <s v="9951"/>
    <s v="3"/>
    <s v="399"/>
  </r>
  <r>
    <s v="99513996100ZZZZZZZ11"/>
    <s v="9951"/>
    <n v="9951"/>
    <x v="13"/>
    <x v="1"/>
    <s v="TRF FROM ACC SURPLUS DEFICIT                      "/>
    <n v="0"/>
    <n v="0"/>
    <n v="0"/>
    <n v="0"/>
    <s v="P  "/>
    <n v="0"/>
    <s v="9"/>
    <s v="9951"/>
    <s v="3"/>
    <s v="399"/>
  </r>
  <r>
    <s v="99518100010ZZZZZZZ11"/>
    <s v="9951"/>
    <n v="9951"/>
    <x v="13"/>
    <x v="2"/>
    <s v="ACC SUR/(DEF): OPENING BALANCE                    "/>
    <n v="410515.14"/>
    <n v="0"/>
    <n v="0"/>
    <n v="410515.14"/>
    <s v="GP "/>
    <n v="0"/>
    <s v="9"/>
    <s v="9951"/>
    <s v="8"/>
    <s v="810"/>
  </r>
  <r>
    <s v="99518100020ZZZZZZZ11"/>
    <s v="9951"/>
    <n v="9951"/>
    <x v="13"/>
    <x v="2"/>
    <s v="ACC SUR/(DEF): CHANGES IN ACC POLICY              "/>
    <n v="0"/>
    <n v="0"/>
    <n v="0"/>
    <n v="0"/>
    <s v="GP "/>
    <n v="0"/>
    <s v="9"/>
    <s v="9951"/>
    <s v="8"/>
    <s v="810"/>
  </r>
  <r>
    <s v="99518100030ZZZZZZZ11"/>
    <s v="9951"/>
    <n v="9951"/>
    <x v="13"/>
    <x v="2"/>
    <s v="ACC SUR/(DEF): CORREC PRIOR PERIOD ERROR          "/>
    <n v="0"/>
    <n v="0"/>
    <n v="0"/>
    <n v="0"/>
    <s v="GP "/>
    <n v="0"/>
    <s v="9"/>
    <s v="9951"/>
    <s v="8"/>
    <s v="810"/>
  </r>
  <r>
    <s v="99518100040ZZZZZZZ11"/>
    <s v="9951"/>
    <n v="9951"/>
    <x v="13"/>
    <x v="2"/>
    <s v="ACC SUR/(DEF): TRF TO/FROM ACCUM SURPLUS          "/>
    <n v="0"/>
    <n v="429560.28"/>
    <n v="0"/>
    <n v="429560.28"/>
    <s v="GP "/>
    <n v="0"/>
    <s v="9"/>
    <s v="9951"/>
    <s v="8"/>
    <s v="810"/>
  </r>
  <r>
    <s v="99518100050ZZZZZZZ11"/>
    <s v="9951"/>
    <n v="9951"/>
    <x v="13"/>
    <x v="2"/>
    <s v="ACC SUR/(DEF): TRF TO/FROM RESERVES               "/>
    <n v="0"/>
    <n v="0"/>
    <n v="0"/>
    <n v="0"/>
    <s v="GP "/>
    <n v="0"/>
    <s v="9"/>
    <s v="9951"/>
    <s v="8"/>
    <s v="810"/>
  </r>
  <r>
    <s v="99518100060ZZZZZZZ11"/>
    <s v="9951"/>
    <n v="9951"/>
    <x v="13"/>
    <x v="2"/>
    <s v="ACC SUR/(DEF): DEPRECIATION OFFSETS               "/>
    <n v="0"/>
    <n v="0"/>
    <n v="0"/>
    <n v="0"/>
    <s v="GP "/>
    <n v="0"/>
    <s v="9"/>
    <s v="9951"/>
    <s v="8"/>
    <s v="810"/>
  </r>
  <r>
    <s v="9952142061029ZZZZZ50"/>
    <s v="9952"/>
    <n v="9952"/>
    <x v="13"/>
    <x v="5"/>
    <s v="CEMETERY &amp; BURIAL                                 "/>
    <n v="0"/>
    <n v="0"/>
    <n v="0"/>
    <n v="0"/>
    <s v="P  "/>
    <n v="0"/>
    <s v="9"/>
    <s v="9952"/>
    <s v="1"/>
    <s v="142"/>
  </r>
  <r>
    <s v="9952142061129ZZZZZ50"/>
    <s v="9952"/>
    <n v="9952"/>
    <x v="13"/>
    <x v="5"/>
    <s v="CEMETERY &amp; BURIAL ( GRAVE PLOTS)                  "/>
    <n v="0"/>
    <n v="0"/>
    <n v="-1001"/>
    <n v="-1001"/>
    <s v="P  "/>
    <n v="0"/>
    <s v="9"/>
    <s v="9952"/>
    <s v="1"/>
    <s v="142"/>
  </r>
  <r>
    <s v="9952211001026MRCZZ50"/>
    <s v="9952"/>
    <n v="9952"/>
    <x v="13"/>
    <x v="0"/>
    <s v="MS: SAL &amp; ALL: BASIC SALARY &amp; WAGES               "/>
    <n v="0"/>
    <n v="1485599.99"/>
    <n v="0"/>
    <n v="1485599.99"/>
    <s v="P  "/>
    <n v="1488325"/>
    <s v="9"/>
    <s v="9952"/>
    <s v="2"/>
    <s v="211"/>
  </r>
  <r>
    <s v="9952211026026MRCZZ50"/>
    <s v="9952"/>
    <n v="9952"/>
    <x v="13"/>
    <x v="0"/>
    <s v="MS: HB &amp; INC: HOUSING BENEFITS                    "/>
    <n v="0"/>
    <n v="1399.99"/>
    <n v="0"/>
    <n v="1399.99"/>
    <s v="P  "/>
    <n v="51559"/>
    <s v="9"/>
    <s v="9952"/>
    <s v="2"/>
    <s v="211"/>
  </r>
  <r>
    <s v="9952211036026MRCZZ50"/>
    <s v="9952"/>
    <n v="9952"/>
    <x v="13"/>
    <x v="0"/>
    <s v="MS: OVERTIME - NON STRUCTURED                     "/>
    <n v="0"/>
    <n v="117190.58"/>
    <n v="0"/>
    <n v="129996.92"/>
    <s v="P  "/>
    <n v="49010"/>
    <s v="9"/>
    <s v="9952"/>
    <s v="2"/>
    <s v="211"/>
  </r>
  <r>
    <s v="9952211038026MRCZZ50"/>
    <s v="9952"/>
    <n v="9952"/>
    <x v="13"/>
    <x v="0"/>
    <s v="MS: OVERTIME - STRUCTURED                         "/>
    <n v="0"/>
    <n v="99536.24"/>
    <n v="0"/>
    <n v="116626.68"/>
    <s v="P  "/>
    <n v="136141"/>
    <s v="9"/>
    <s v="9952"/>
    <s v="2"/>
    <s v="211"/>
  </r>
  <r>
    <s v="9952211040026MRCZZ50"/>
    <s v="9952"/>
    <n v="9952"/>
    <x v="13"/>
    <x v="0"/>
    <s v="MS: PAYMENTS - SHIFT ADD REMUNERATION             "/>
    <n v="0"/>
    <n v="0.01"/>
    <n v="0"/>
    <n v="0.01"/>
    <s v="P  "/>
    <n v="2576"/>
    <s v="9"/>
    <s v="9952"/>
    <s v="2"/>
    <s v="211"/>
  </r>
  <r>
    <s v="9952211046026MRCZZ50"/>
    <s v="9952"/>
    <n v="9952"/>
    <x v="13"/>
    <x v="0"/>
    <s v="MS: SRB - ANNUAL BONUS                            "/>
    <n v="0"/>
    <n v="123799.99"/>
    <n v="0"/>
    <n v="123799.99"/>
    <s v="P  "/>
    <n v="124027"/>
    <s v="9"/>
    <s v="9952"/>
    <s v="2"/>
    <s v="211"/>
  </r>
  <r>
    <s v="9952211050026MRCZZ50"/>
    <s v="9952"/>
    <n v="9952"/>
    <x v="13"/>
    <x v="0"/>
    <s v="MS: SRB - LONG SERVICE AWARD                      "/>
    <n v="0"/>
    <n v="6688.32"/>
    <n v="0"/>
    <n v="6688.32"/>
    <s v="P  "/>
    <n v="0"/>
    <s v="9"/>
    <s v="9952"/>
    <s v="2"/>
    <s v="211"/>
  </r>
  <r>
    <s v="9952211063026MRCZZ50"/>
    <s v="9952"/>
    <n v="9952"/>
    <x v="13"/>
    <x v="0"/>
    <s v="MS: SRB - NON PENSIONABLE                         "/>
    <n v="0"/>
    <n v="9600"/>
    <n v="0"/>
    <n v="9600"/>
    <s v="P  "/>
    <n v="0"/>
    <s v="9"/>
    <s v="9952"/>
    <s v="2"/>
    <s v="211"/>
  </r>
  <r>
    <s v="9952213001026MRCZZ50"/>
    <s v="9952"/>
    <n v="9952"/>
    <x v="13"/>
    <x v="0"/>
    <s v="MS: SOC CONTR - BARGAINING COUNCIL                "/>
    <n v="0"/>
    <n v="1049.99"/>
    <n v="0"/>
    <n v="1049.99"/>
    <s v="P  "/>
    <n v="1060"/>
    <s v="9"/>
    <s v="9952"/>
    <s v="2"/>
    <s v="213"/>
  </r>
  <r>
    <s v="9952213010026MRCZZ50"/>
    <s v="9952"/>
    <n v="9952"/>
    <x v="13"/>
    <x v="0"/>
    <s v="MS: SOC CONTR - GROUP LIFE INSURANCE              "/>
    <n v="0"/>
    <n v="0"/>
    <n v="0"/>
    <n v="0"/>
    <s v="P  "/>
    <n v="1623"/>
    <s v="9"/>
    <s v="9952"/>
    <s v="2"/>
    <s v="213"/>
  </r>
  <r>
    <s v="9952213020026MRCZZ50"/>
    <s v="9952"/>
    <n v="9952"/>
    <x v="13"/>
    <x v="0"/>
    <s v="MS: SOC CONTR - MEDICAL                           "/>
    <n v="0"/>
    <n v="108025.21"/>
    <n v="0"/>
    <n v="108025.21"/>
    <s v="P  "/>
    <n v="116348"/>
    <s v="9"/>
    <s v="9952"/>
    <s v="2"/>
    <s v="213"/>
  </r>
  <r>
    <s v="9952213030026MRCZZ50"/>
    <s v="9952"/>
    <n v="9952"/>
    <x v="13"/>
    <x v="0"/>
    <s v="MS: SOC CONTR - PENSION                           "/>
    <n v="0"/>
    <n v="268243.7"/>
    <n v="0"/>
    <n v="268243.7"/>
    <s v="P  "/>
    <n v="264922"/>
    <s v="9"/>
    <s v="9952"/>
    <s v="2"/>
    <s v="213"/>
  </r>
  <r>
    <s v="9952213040026MRCZZ50"/>
    <s v="9952"/>
    <n v="9952"/>
    <x v="13"/>
    <x v="0"/>
    <s v="MS: SOC CONTR - UNEMPLOYMENT INSUR FUND           "/>
    <n v="0"/>
    <n v="17496.52"/>
    <n v="0"/>
    <n v="17496.52"/>
    <s v="P  "/>
    <n v="18777"/>
    <s v="9"/>
    <s v="9952"/>
    <s v="2"/>
    <s v="213"/>
  </r>
  <r>
    <s v="9952230117026MRCZZ50"/>
    <s v="9952"/>
    <n v="9952"/>
    <x v="13"/>
    <x v="0"/>
    <s v="OC: COMM - PHONE FAX TELEGRAPH &amp; TELEX            "/>
    <n v="0"/>
    <n v="0"/>
    <n v="0"/>
    <n v="0"/>
    <s v="P  "/>
    <n v="0"/>
    <s v="9"/>
    <s v="9952"/>
    <s v="2"/>
    <s v="230"/>
  </r>
  <r>
    <s v="9952230541026MRCZZ50"/>
    <s v="9952"/>
    <n v="9952"/>
    <x v="13"/>
    <x v="0"/>
    <s v="OC: SKILLS DEVELOPMENT FUND LEVY                  "/>
    <n v="0"/>
    <n v="18317.93"/>
    <n v="0"/>
    <n v="18710.88"/>
    <s v="P  "/>
    <n v="27332"/>
    <s v="9"/>
    <s v="9952"/>
    <s v="2"/>
    <s v="230"/>
  </r>
  <r>
    <s v="9952232360026MRCZZ50"/>
    <s v="9952"/>
    <n v="9952"/>
    <x v="13"/>
    <x v="0"/>
    <s v="INVENTORY - MATERIALS &amp; SUPPLIES                  "/>
    <n v="0"/>
    <n v="0"/>
    <n v="0"/>
    <n v="0"/>
    <s v="P  "/>
    <n v="0"/>
    <s v="9"/>
    <s v="9952"/>
    <s v="2"/>
    <s v="232"/>
  </r>
  <r>
    <s v="99523996050ZZZZZZZ11"/>
    <s v="9952"/>
    <n v="9952"/>
    <x v="13"/>
    <x v="1"/>
    <s v="TRF TO ACC SURPLUS DEFICIT                        "/>
    <n v="0"/>
    <n v="0"/>
    <n v="-2067103.01"/>
    <n v="-2067103.01"/>
    <s v="P  "/>
    <n v="0"/>
    <s v="9"/>
    <s v="9952"/>
    <s v="3"/>
    <s v="399"/>
  </r>
  <r>
    <s v="99523996100ZZZZZZZ11"/>
    <s v="9952"/>
    <n v="9952"/>
    <x v="13"/>
    <x v="1"/>
    <s v="TRF FROM ACC SURPLUS DEFICIT                      "/>
    <n v="0"/>
    <n v="0"/>
    <n v="0"/>
    <n v="0"/>
    <s v="P  "/>
    <n v="0"/>
    <s v="9"/>
    <s v="9952"/>
    <s v="3"/>
    <s v="399"/>
  </r>
  <r>
    <s v="99528100010ZZZZZZZ11"/>
    <s v="9952"/>
    <n v="9952"/>
    <x v="13"/>
    <x v="2"/>
    <s v="ACC SUR/(DEF): OPENING BALANCE                    "/>
    <n v="2051354.97"/>
    <n v="0"/>
    <n v="0"/>
    <n v="2051354.97"/>
    <s v="GP "/>
    <n v="0"/>
    <s v="9"/>
    <s v="9952"/>
    <s v="8"/>
    <s v="810"/>
  </r>
  <r>
    <s v="99528100020ZZZZZZZ11"/>
    <s v="9952"/>
    <n v="9952"/>
    <x v="13"/>
    <x v="2"/>
    <s v="ACC SUR/(DEF): CHANGES IN ACC POLICY              "/>
    <n v="0"/>
    <n v="0"/>
    <n v="0"/>
    <n v="0"/>
    <s v="GP "/>
    <n v="0"/>
    <s v="9"/>
    <s v="9952"/>
    <s v="8"/>
    <s v="810"/>
  </r>
  <r>
    <s v="99528100030ZZZZZZZ11"/>
    <s v="9952"/>
    <n v="9952"/>
    <x v="13"/>
    <x v="2"/>
    <s v="ACC SUR/(DEF): CORREC PRIOR PERIOD ERROR          "/>
    <n v="0"/>
    <n v="0"/>
    <n v="0"/>
    <n v="0"/>
    <s v="GP "/>
    <n v="0"/>
    <s v="9"/>
    <s v="9952"/>
    <s v="8"/>
    <s v="810"/>
  </r>
  <r>
    <s v="99528100040ZZZZZZZ11"/>
    <s v="9952"/>
    <n v="9952"/>
    <x v="13"/>
    <x v="2"/>
    <s v="ACC SUR/(DEF): TRF TO/FROM ACCUM SURPLUS          "/>
    <n v="0"/>
    <n v="2067103.01"/>
    <n v="0"/>
    <n v="2067103.01"/>
    <s v="GP "/>
    <n v="0"/>
    <s v="9"/>
    <s v="9952"/>
    <s v="8"/>
    <s v="810"/>
  </r>
  <r>
    <s v="99528100050ZZZZZZZ11"/>
    <s v="9952"/>
    <n v="9952"/>
    <x v="13"/>
    <x v="2"/>
    <s v="ACC SUR/(DEF): TRF TO/FROM RESERVES               "/>
    <n v="0"/>
    <n v="0"/>
    <n v="0"/>
    <n v="0"/>
    <s v="GP "/>
    <n v="0"/>
    <s v="9"/>
    <s v="9952"/>
    <s v="8"/>
    <s v="810"/>
  </r>
  <r>
    <s v="99528100060ZZZZZZZ11"/>
    <s v="9952"/>
    <n v="9952"/>
    <x v="13"/>
    <x v="2"/>
    <s v="ACC SUR/(DEF): DEPRECIATION OFFSETS               "/>
    <n v="0"/>
    <n v="0"/>
    <n v="0"/>
    <n v="0"/>
    <s v="GP "/>
    <n v="0"/>
    <s v="9"/>
    <s v="9952"/>
    <s v="8"/>
    <s v="810"/>
  </r>
  <r>
    <s v="9953211001026MRCZZ50"/>
    <s v="9953"/>
    <n v="9953"/>
    <x v="13"/>
    <x v="0"/>
    <s v="MS: SAL &amp; ALL: BASIC SALARY &amp; WAGES               "/>
    <n v="0"/>
    <n v="1192992.01"/>
    <n v="0"/>
    <n v="1192992.01"/>
    <s v="P  "/>
    <n v="1195220"/>
    <s v="9"/>
    <s v="9953"/>
    <s v="2"/>
    <s v="211"/>
  </r>
  <r>
    <s v="9953211046026MRCZZ50"/>
    <s v="9953"/>
    <n v="9953"/>
    <x v="13"/>
    <x v="0"/>
    <s v="MS: SRB - ANNUAL BONUS                            "/>
    <n v="0"/>
    <n v="99416.01"/>
    <n v="0"/>
    <n v="99416.01"/>
    <s v="P  "/>
    <n v="99602"/>
    <s v="9"/>
    <s v="9953"/>
    <s v="2"/>
    <s v="211"/>
  </r>
  <r>
    <s v="9953211050026MRCZZ50"/>
    <s v="9953"/>
    <n v="9953"/>
    <x v="13"/>
    <x v="0"/>
    <s v="MS: SRB - LONG SERVICE AWARD                      "/>
    <n v="0"/>
    <n v="8947.44"/>
    <n v="0"/>
    <n v="8947.44"/>
    <s v="P  "/>
    <n v="0"/>
    <s v="9"/>
    <s v="9953"/>
    <s v="2"/>
    <s v="211"/>
  </r>
  <r>
    <s v="9953213001026MRCZZ50"/>
    <s v="9953"/>
    <n v="9953"/>
    <x v="13"/>
    <x v="0"/>
    <s v="MS: SOC CONTR - BARGAINING COUNCIL                "/>
    <n v="0"/>
    <n v="419.99"/>
    <n v="0"/>
    <n v="419.99"/>
    <s v="P  "/>
    <n v="424"/>
    <s v="9"/>
    <s v="9953"/>
    <s v="2"/>
    <s v="213"/>
  </r>
  <r>
    <s v="9953213020026MRCZZ50"/>
    <s v="9953"/>
    <n v="9953"/>
    <x v="13"/>
    <x v="0"/>
    <s v="MS: SOC CONTR - MEDICAL                           "/>
    <n v="0"/>
    <n v="120361.2"/>
    <n v="0"/>
    <n v="120361.2"/>
    <s v="P  "/>
    <n v="133701"/>
    <s v="9"/>
    <s v="9953"/>
    <s v="2"/>
    <s v="213"/>
  </r>
  <r>
    <s v="9953213030026MRCZZ50"/>
    <s v="9953"/>
    <n v="9953"/>
    <x v="13"/>
    <x v="0"/>
    <s v="MS: SOC CONTR - PENSION                           "/>
    <n v="0"/>
    <n v="227086.07"/>
    <n v="0"/>
    <n v="227086.07"/>
    <s v="P  "/>
    <n v="222896"/>
    <s v="9"/>
    <s v="9953"/>
    <s v="2"/>
    <s v="213"/>
  </r>
  <r>
    <s v="9953213040026MRCZZ50"/>
    <s v="9953"/>
    <n v="9953"/>
    <x v="13"/>
    <x v="0"/>
    <s v="MS: SOC CONTR - UNEMPLOYMENT INSUR FUND           "/>
    <n v="0"/>
    <n v="7138.57"/>
    <n v="0"/>
    <n v="7138.57"/>
    <s v="P  "/>
    <n v="7652"/>
    <s v="9"/>
    <s v="9953"/>
    <s v="2"/>
    <s v="213"/>
  </r>
  <r>
    <s v="9953230117026MRCZZ50"/>
    <s v="9953"/>
    <n v="9953"/>
    <x v="13"/>
    <x v="0"/>
    <s v="OC: COMM - PHONE FAX TELEGRAPH &amp; TELEX            "/>
    <n v="0"/>
    <n v="0"/>
    <n v="0"/>
    <n v="0"/>
    <s v="P  "/>
    <n v="0"/>
    <s v="9"/>
    <s v="9953"/>
    <s v="2"/>
    <s v="230"/>
  </r>
  <r>
    <s v="9953230178026MRCZZ50"/>
    <s v="9953"/>
    <n v="9953"/>
    <x v="13"/>
    <x v="0"/>
    <s v="OC: EXT COM SERV PROV - S/WARE LICENCES           "/>
    <n v="0"/>
    <n v="0"/>
    <n v="0"/>
    <n v="0"/>
    <s v="P  "/>
    <n v="0"/>
    <s v="9"/>
    <s v="9953"/>
    <s v="2"/>
    <s v="230"/>
  </r>
  <r>
    <s v="9953230541026MRCZZ50"/>
    <s v="9953"/>
    <n v="9953"/>
    <x v="13"/>
    <x v="0"/>
    <s v="OC: SKILLS DEVELOPMENT FUND LEVY                  "/>
    <n v="0"/>
    <n v="13256.85"/>
    <n v="0"/>
    <n v="13256.85"/>
    <s v="P  "/>
    <n v="0"/>
    <s v="9"/>
    <s v="9953"/>
    <s v="2"/>
    <s v="230"/>
  </r>
  <r>
    <s v="9953232360026MRCZZ50"/>
    <s v="9953"/>
    <n v="9953"/>
    <x v="13"/>
    <x v="0"/>
    <s v="INVENTORY - MATERIALS &amp; SUPPLIES                  "/>
    <n v="0"/>
    <n v="0"/>
    <n v="0"/>
    <n v="0"/>
    <s v="P  "/>
    <n v="0"/>
    <s v="9"/>
    <s v="9953"/>
    <s v="2"/>
    <s v="232"/>
  </r>
  <r>
    <s v="9953232360126MRCZZ50"/>
    <s v="9953"/>
    <n v="9953"/>
    <x v="13"/>
    <x v="0"/>
    <s v="INVENTORY - MATERIALS &amp; SUPPLIES(FUEL CO          "/>
    <n v="0"/>
    <n v="0"/>
    <n v="0"/>
    <n v="0"/>
    <s v="P  "/>
    <n v="0"/>
    <s v="9"/>
    <s v="9953"/>
    <s v="2"/>
    <s v="232"/>
  </r>
  <r>
    <s v="99533996050ZZZZZZZ11"/>
    <s v="9953"/>
    <n v="9953"/>
    <x v="13"/>
    <x v="1"/>
    <s v="TRF TO ACC SURPLUS DEFICIT                        "/>
    <n v="0"/>
    <n v="0"/>
    <n v="-1539323.82"/>
    <n v="-1539323.82"/>
    <s v="P  "/>
    <n v="0"/>
    <s v="9"/>
    <s v="9953"/>
    <s v="3"/>
    <s v="399"/>
  </r>
  <r>
    <s v="99533996100ZZZZZZZ11"/>
    <s v="9953"/>
    <n v="9953"/>
    <x v="13"/>
    <x v="1"/>
    <s v="TRF FROM ACC SURPLUS DEFICIT                      "/>
    <n v="0"/>
    <n v="0"/>
    <n v="0"/>
    <n v="0"/>
    <s v="P  "/>
    <n v="0"/>
    <s v="9"/>
    <s v="9953"/>
    <s v="3"/>
    <s v="399"/>
  </r>
  <r>
    <s v="99538100010ZZZZZZZ11"/>
    <s v="9953"/>
    <n v="9953"/>
    <x v="13"/>
    <x v="2"/>
    <s v="ACC SUR/(DEF): OPENING BALANCE                    "/>
    <n v="1543426.76"/>
    <n v="0"/>
    <n v="0"/>
    <n v="1543426.76"/>
    <s v="GP "/>
    <n v="0"/>
    <s v="9"/>
    <s v="9953"/>
    <s v="8"/>
    <s v="810"/>
  </r>
  <r>
    <s v="99538100020ZZZZZZZ11"/>
    <s v="9953"/>
    <n v="9953"/>
    <x v="13"/>
    <x v="2"/>
    <s v="ACC SUR/(DEF): CHANGES IN ACC POLICY              "/>
    <n v="0"/>
    <n v="0"/>
    <n v="0"/>
    <n v="0"/>
    <s v="GP "/>
    <n v="0"/>
    <s v="9"/>
    <s v="9953"/>
    <s v="8"/>
    <s v="810"/>
  </r>
  <r>
    <s v="99538100030ZZZZZZZ11"/>
    <s v="9953"/>
    <n v="9953"/>
    <x v="13"/>
    <x v="2"/>
    <s v="ACC SUR/(DEF): CORREC PRIOR PERIOD ERROR          "/>
    <n v="0"/>
    <n v="0"/>
    <n v="0"/>
    <n v="0"/>
    <s v="GP "/>
    <n v="0"/>
    <s v="9"/>
    <s v="9953"/>
    <s v="8"/>
    <s v="810"/>
  </r>
  <r>
    <s v="99538100040ZZZZZZZ11"/>
    <s v="9953"/>
    <n v="9953"/>
    <x v="13"/>
    <x v="2"/>
    <s v="ACC SUR/(DEF): TRF TO/FROM ACCUM SURPLUS          "/>
    <n v="0"/>
    <n v="1539323.82"/>
    <n v="0"/>
    <n v="1539323.82"/>
    <s v="GP "/>
    <n v="0"/>
    <s v="9"/>
    <s v="9953"/>
    <s v="8"/>
    <s v="810"/>
  </r>
  <r>
    <s v="99538100050ZZZZZZZ11"/>
    <s v="9953"/>
    <n v="9953"/>
    <x v="13"/>
    <x v="2"/>
    <s v="ACC SUR/(DEF): TRF TO/FROM RESERVES               "/>
    <n v="0"/>
    <n v="0"/>
    <n v="0"/>
    <n v="0"/>
    <s v="GP "/>
    <n v="0"/>
    <s v="9"/>
    <s v="9953"/>
    <s v="8"/>
    <s v="810"/>
  </r>
  <r>
    <s v="99538100060ZZZZZZZ11"/>
    <s v="9953"/>
    <n v="9953"/>
    <x v="13"/>
    <x v="2"/>
    <s v="ACC SUR/(DEF): DEPRECIATION OFFSETS               "/>
    <n v="0"/>
    <n v="0"/>
    <n v="0"/>
    <n v="0"/>
    <s v="GP "/>
    <n v="0"/>
    <s v="9"/>
    <s v="9953"/>
    <s v="8"/>
    <s v="810"/>
  </r>
  <r>
    <s v="9961140088015ZZZZZ50"/>
    <s v="9961"/>
    <n v="9961"/>
    <x v="13"/>
    <x v="5"/>
    <s v="N-M-R PPE: S/LINE-COMMUNITY ASSETS                "/>
    <n v="0"/>
    <n v="0"/>
    <n v="0"/>
    <n v="0"/>
    <s v="P  "/>
    <n v="0"/>
    <s v="9"/>
    <s v="9961"/>
    <s v="1"/>
    <s v="140"/>
  </r>
  <r>
    <s v="9961142461029ZZZZZ50"/>
    <s v="9961"/>
    <n v="9961"/>
    <x v="13"/>
    <x v="5"/>
    <s v="PLAN &amp; DEV: TOWN PLANNING &amp; SERVITUDES            "/>
    <n v="0"/>
    <n v="0"/>
    <n v="0"/>
    <n v="0"/>
    <s v="P  "/>
    <n v="0"/>
    <s v="9"/>
    <s v="9961"/>
    <s v="1"/>
    <s v="142"/>
  </r>
  <r>
    <s v="9961211001026MRCZZ50"/>
    <s v="9961"/>
    <n v="9961"/>
    <x v="13"/>
    <x v="0"/>
    <s v="MS: SAL &amp; ALL: BASIC SALARY &amp; WAGES               "/>
    <n v="0"/>
    <n v="609708.01"/>
    <n v="0"/>
    <n v="609708.01"/>
    <s v="P  "/>
    <n v="610847"/>
    <s v="9"/>
    <s v="9961"/>
    <s v="2"/>
    <s v="211"/>
  </r>
  <r>
    <s v="9961211022026MRCZZ50"/>
    <s v="9961"/>
    <n v="9961"/>
    <x v="13"/>
    <x v="0"/>
    <s v="MS: ALL - CELLULAR &amp; TELEPHONE                    "/>
    <n v="0"/>
    <n v="10416"/>
    <n v="0"/>
    <n v="10416"/>
    <s v="P  "/>
    <n v="10416"/>
    <s v="9"/>
    <s v="9961"/>
    <s v="2"/>
    <s v="211"/>
  </r>
  <r>
    <s v="9961211034026MRCZZ50"/>
    <s v="9961"/>
    <n v="9961"/>
    <x v="13"/>
    <x v="0"/>
    <s v="MS: ALL - TRAVEL OR MOTOR VEHICLE                 "/>
    <n v="0"/>
    <n v="139919.99"/>
    <n v="0"/>
    <n v="139919.99"/>
    <s v="P  "/>
    <n v="6250"/>
    <s v="9"/>
    <s v="9961"/>
    <s v="2"/>
    <s v="211"/>
  </r>
  <r>
    <s v="9961211036026MRCZZ50"/>
    <s v="9961"/>
    <n v="9961"/>
    <x v="13"/>
    <x v="0"/>
    <s v="MS: OVERTIME - NON STRUCTURED                     "/>
    <n v="0"/>
    <n v="0"/>
    <n v="-0.01"/>
    <n v="-0.01"/>
    <s v="P  "/>
    <n v="12400"/>
    <s v="9"/>
    <s v="9961"/>
    <s v="2"/>
    <s v="211"/>
  </r>
  <r>
    <s v="9961211038026MRCZZ50"/>
    <s v="9961"/>
    <n v="9961"/>
    <x v="13"/>
    <x v="0"/>
    <s v="MS: OVERTIME - STRUCTURED                         "/>
    <n v="0"/>
    <n v="0.01"/>
    <n v="0"/>
    <n v="0.01"/>
    <s v="P  "/>
    <n v="13952"/>
    <s v="9"/>
    <s v="9961"/>
    <s v="2"/>
    <s v="211"/>
  </r>
  <r>
    <s v="9961211046026MRCZZ50"/>
    <s v="9961"/>
    <n v="9961"/>
    <x v="13"/>
    <x v="0"/>
    <s v="MS: SRB - ANNUAL BONUS                            "/>
    <n v="0"/>
    <n v="50809"/>
    <n v="0"/>
    <n v="50809"/>
    <s v="P  "/>
    <n v="50904"/>
    <s v="9"/>
    <s v="9961"/>
    <s v="2"/>
    <s v="211"/>
  </r>
  <r>
    <s v="9961213001026MRCZZ50"/>
    <s v="9961"/>
    <n v="9961"/>
    <x v="13"/>
    <x v="0"/>
    <s v="MS: SOC CONTR - BARGAINING COUNCIL                "/>
    <n v="0"/>
    <n v="210.01"/>
    <n v="0"/>
    <n v="210.01"/>
    <s v="P  "/>
    <n v="212"/>
    <s v="9"/>
    <s v="9961"/>
    <s v="2"/>
    <s v="213"/>
  </r>
  <r>
    <s v="9961213030026MRCZZ50"/>
    <s v="9961"/>
    <n v="9961"/>
    <x v="13"/>
    <x v="0"/>
    <s v="MS: SOC CONTR - PENSION                           "/>
    <n v="0"/>
    <n v="121677.35"/>
    <n v="0"/>
    <n v="121677.35"/>
    <s v="P  "/>
    <n v="113827"/>
    <s v="9"/>
    <s v="9961"/>
    <s v="2"/>
    <s v="213"/>
  </r>
  <r>
    <s v="9961213040026MRCZZ50"/>
    <s v="9961"/>
    <n v="9961"/>
    <x v="13"/>
    <x v="0"/>
    <s v="MS: SOC CONTR - UNEMPLOYMENT INSUR FUND           "/>
    <n v="0"/>
    <n v="3569.27"/>
    <n v="0"/>
    <n v="3569.27"/>
    <s v="P  "/>
    <n v="3826"/>
    <s v="9"/>
    <s v="9961"/>
    <s v="2"/>
    <s v="213"/>
  </r>
  <r>
    <s v="9961227041026MRCZZ50"/>
    <s v="9961"/>
    <n v="9961"/>
    <x v="13"/>
    <x v="0"/>
    <s v="C&amp;PS: B&amp;A PROJECT MANAGEMENT                      "/>
    <n v="0"/>
    <n v="0"/>
    <n v="0"/>
    <n v="0"/>
    <s v="P  "/>
    <n v="0"/>
    <s v="9"/>
    <s v="9961"/>
    <s v="2"/>
    <s v="227"/>
  </r>
  <r>
    <s v="9961230117026MRCZZ50"/>
    <s v="9961"/>
    <n v="9961"/>
    <x v="13"/>
    <x v="0"/>
    <s v="OC: COMM - PHONE FAX TELEGRAPH &amp; TELEX            "/>
    <n v="0"/>
    <n v="0"/>
    <n v="0"/>
    <n v="0"/>
    <s v="P  "/>
    <n v="0"/>
    <s v="9"/>
    <s v="9961"/>
    <s v="2"/>
    <s v="230"/>
  </r>
  <r>
    <s v="9961230144026MRCZZ50"/>
    <s v="9961"/>
    <n v="9961"/>
    <x v="13"/>
    <x v="0"/>
    <s v="OC: DEEDS                                         "/>
    <n v="0"/>
    <n v="0"/>
    <n v="0"/>
    <n v="0"/>
    <s v="P  "/>
    <n v="0"/>
    <s v="9"/>
    <s v="9961"/>
    <s v="2"/>
    <s v="230"/>
  </r>
  <r>
    <s v="9961230541026MRCZZ50"/>
    <s v="9961"/>
    <n v="9961"/>
    <x v="13"/>
    <x v="0"/>
    <s v="OC: SKILLS DEVELOPMENT FUND LEVY                  "/>
    <n v="0"/>
    <n v="7371.39"/>
    <n v="0"/>
    <n v="7371.39"/>
    <s v="P  "/>
    <n v="6108"/>
    <s v="9"/>
    <s v="9961"/>
    <s v="2"/>
    <s v="230"/>
  </r>
  <r>
    <s v="9961230576026MRCZZ50"/>
    <s v="9961"/>
    <n v="9961"/>
    <x v="13"/>
    <x v="0"/>
    <s v="OC: T&amp;S DOM - ACCOMMODATION                       "/>
    <n v="0"/>
    <n v="0"/>
    <n v="0"/>
    <n v="0"/>
    <s v="P  "/>
    <n v="0"/>
    <s v="9"/>
    <s v="9961"/>
    <s v="2"/>
    <s v="230"/>
  </r>
  <r>
    <s v="9961232360026MRCZZ50"/>
    <s v="9961"/>
    <n v="9961"/>
    <x v="13"/>
    <x v="0"/>
    <s v="INVENTORY - MATERIALS &amp; SUPPLIES                  "/>
    <n v="0"/>
    <n v="0"/>
    <n v="0"/>
    <n v="0"/>
    <s v="P  "/>
    <n v="0"/>
    <s v="9"/>
    <s v="9961"/>
    <s v="2"/>
    <s v="232"/>
  </r>
  <r>
    <s v="9961238364026MRCZZ50"/>
    <s v="9961"/>
    <n v="9961"/>
    <x v="13"/>
    <x v="0"/>
    <s v="OPR LEASES: COMMUNITY ASSETS                      "/>
    <n v="0"/>
    <n v="0"/>
    <n v="0"/>
    <n v="0"/>
    <s v="P  "/>
    <n v="0"/>
    <s v="9"/>
    <s v="9961"/>
    <s v="2"/>
    <s v="238"/>
  </r>
  <r>
    <s v="99613996050ZZZZZZZ11"/>
    <s v="9961"/>
    <n v="9961"/>
    <x v="13"/>
    <x v="1"/>
    <s v="TRF TO ACC SURPLUS DEFICIT                        "/>
    <n v="0"/>
    <n v="0"/>
    <n v="-869317.36"/>
    <n v="-869317.36"/>
    <s v="P  "/>
    <n v="0"/>
    <s v="9"/>
    <s v="9961"/>
    <s v="3"/>
    <s v="399"/>
  </r>
  <r>
    <s v="99613996100ZZZZZZZ11"/>
    <s v="9961"/>
    <n v="9961"/>
    <x v="13"/>
    <x v="1"/>
    <s v="TRF FROM ACC SURPLUS DEFICIT                      "/>
    <n v="0"/>
    <n v="0"/>
    <n v="0"/>
    <n v="0"/>
    <s v="P  "/>
    <n v="0"/>
    <s v="9"/>
    <s v="9961"/>
    <s v="3"/>
    <s v="399"/>
  </r>
  <r>
    <s v="99618100010ZZZZZZZ11"/>
    <s v="9961"/>
    <n v="9961"/>
    <x v="13"/>
    <x v="2"/>
    <s v="ACC SUR/(DEF): OPENING BALANCE                    "/>
    <n v="582151.9"/>
    <n v="0"/>
    <n v="0"/>
    <n v="582151.9"/>
    <s v="GP "/>
    <n v="0"/>
    <s v="9"/>
    <s v="9961"/>
    <s v="8"/>
    <s v="810"/>
  </r>
  <r>
    <s v="99618100020ZZZZZZZ11"/>
    <s v="9961"/>
    <n v="9961"/>
    <x v="13"/>
    <x v="2"/>
    <s v="ACC SUR/(DEF): CHANGES IN ACC POLICY              "/>
    <n v="0"/>
    <n v="0"/>
    <n v="0"/>
    <n v="0"/>
    <s v="GP "/>
    <n v="0"/>
    <s v="9"/>
    <s v="9961"/>
    <s v="8"/>
    <s v="810"/>
  </r>
  <r>
    <s v="99618100030ZZZZZZZ11"/>
    <s v="9961"/>
    <n v="9961"/>
    <x v="13"/>
    <x v="2"/>
    <s v="ACC SUR/(DEF): CORREC PRIOR PERIOD ERROR          "/>
    <n v="0"/>
    <n v="0"/>
    <n v="0"/>
    <n v="0"/>
    <s v="GP "/>
    <n v="0"/>
    <s v="9"/>
    <s v="9961"/>
    <s v="8"/>
    <s v="810"/>
  </r>
  <r>
    <s v="99618100040ZZZZZZZ11"/>
    <s v="9961"/>
    <n v="9961"/>
    <x v="13"/>
    <x v="2"/>
    <s v="ACC SUR/(DEF): TRF TO/FROM ACCUM SURPLUS          "/>
    <n v="0"/>
    <n v="869317.36"/>
    <n v="0"/>
    <n v="869317.36"/>
    <s v="GP "/>
    <n v="0"/>
    <s v="9"/>
    <s v="9961"/>
    <s v="8"/>
    <s v="810"/>
  </r>
  <r>
    <s v="99618100050ZZZZZZZ11"/>
    <s v="9961"/>
    <n v="9961"/>
    <x v="13"/>
    <x v="2"/>
    <s v="ACC SUR/(DEF): TRF TO/FROM RESERVES               "/>
    <n v="0"/>
    <n v="0"/>
    <n v="0"/>
    <n v="0"/>
    <s v="GP "/>
    <n v="0"/>
    <s v="9"/>
    <s v="9961"/>
    <s v="8"/>
    <s v="810"/>
  </r>
  <r>
    <s v="99618100060ZZZZZZZ11"/>
    <s v="9961"/>
    <n v="9961"/>
    <x v="13"/>
    <x v="2"/>
    <s v="ACC SUR/(DEF): DEPRECIATION OFFSETS               "/>
    <n v="0"/>
    <n v="0"/>
    <n v="0"/>
    <n v="0"/>
    <s v="GP "/>
    <n v="0"/>
    <s v="9"/>
    <s v="9961"/>
    <s v="8"/>
    <s v="810"/>
  </r>
  <r>
    <s v="9971211001026MRCZZ50"/>
    <s v="9971"/>
    <n v="9971"/>
    <x v="13"/>
    <x v="0"/>
    <s v="MS: SAL &amp; ALL: BASIC SALARY &amp; WAGES               "/>
    <n v="0"/>
    <n v="1962929.68"/>
    <n v="0"/>
    <n v="1962929.68"/>
    <s v="P  "/>
    <n v="2284055"/>
    <s v="9"/>
    <s v="9971"/>
    <s v="2"/>
    <s v="211"/>
  </r>
  <r>
    <s v="9971211022026MRCZZ50"/>
    <s v="9971"/>
    <n v="9971"/>
    <x v="13"/>
    <x v="0"/>
    <s v="MS: ALL - CELLULAR &amp; TELEPHONE                    "/>
    <n v="0"/>
    <n v="38484"/>
    <n v="0"/>
    <n v="38484"/>
    <s v="P  "/>
    <n v="42492"/>
    <s v="9"/>
    <s v="9971"/>
    <s v="2"/>
    <s v="211"/>
  </r>
  <r>
    <s v="9971211026026MRCZZ50"/>
    <s v="9971"/>
    <n v="9971"/>
    <x v="13"/>
    <x v="0"/>
    <s v="MS: HB &amp; INC: HOUSING BENEFITS                    "/>
    <n v="0"/>
    <n v="5966.59"/>
    <n v="0"/>
    <n v="5966.59"/>
    <s v="P  "/>
    <n v="10500"/>
    <s v="9"/>
    <s v="9971"/>
    <s v="2"/>
    <s v="211"/>
  </r>
  <r>
    <s v="9971211034026MRCZZ50"/>
    <s v="9971"/>
    <n v="9971"/>
    <x v="13"/>
    <x v="0"/>
    <s v="MS: ALL - TRAVEL OR MOTOR VEHICLE                 "/>
    <n v="0"/>
    <n v="270021.12"/>
    <n v="0"/>
    <n v="270021.12"/>
    <s v="P  "/>
    <n v="39789"/>
    <s v="9"/>
    <s v="9971"/>
    <s v="2"/>
    <s v="211"/>
  </r>
  <r>
    <s v="9971211038026MRCZZ50"/>
    <s v="9971"/>
    <n v="9971"/>
    <x v="13"/>
    <x v="0"/>
    <s v="MS: OVERTIME - STRUCTURED                         "/>
    <n v="0"/>
    <n v="33326.01"/>
    <n v="0"/>
    <n v="56303.41"/>
    <s v="P  "/>
    <n v="98639"/>
    <s v="9"/>
    <s v="9971"/>
    <s v="2"/>
    <s v="211"/>
  </r>
  <r>
    <s v="9971211046026MRCZZ50"/>
    <s v="9971"/>
    <n v="9971"/>
    <x v="13"/>
    <x v="0"/>
    <s v="MS: SRB - ANNUAL BONUS                            "/>
    <n v="0"/>
    <n v="175002.23999999999"/>
    <n v="0"/>
    <n v="175002.23999999999"/>
    <s v="P  "/>
    <n v="190338"/>
    <s v="9"/>
    <s v="9971"/>
    <s v="2"/>
    <s v="211"/>
  </r>
  <r>
    <s v="9971213001026MRCZZ50"/>
    <s v="9971"/>
    <n v="9971"/>
    <x v="13"/>
    <x v="0"/>
    <s v="MS: SOC CONTR - BARGAINING COUNCIL                "/>
    <n v="0"/>
    <n v="525"/>
    <n v="0"/>
    <n v="525"/>
    <s v="P  "/>
    <n v="636"/>
    <s v="9"/>
    <s v="9971"/>
    <s v="2"/>
    <s v="213"/>
  </r>
  <r>
    <s v="9971213010026MRCZZ50"/>
    <s v="9971"/>
    <n v="9971"/>
    <x v="13"/>
    <x v="0"/>
    <s v="MS: SOC CONTR - GROUP LIFE INSURANCE              "/>
    <n v="0"/>
    <n v="0.01"/>
    <n v="0"/>
    <n v="0.01"/>
    <s v="P  "/>
    <n v="5123"/>
    <s v="9"/>
    <s v="9971"/>
    <s v="2"/>
    <s v="213"/>
  </r>
  <r>
    <s v="9971213020026MRCZZ50"/>
    <s v="9971"/>
    <n v="9971"/>
    <x v="13"/>
    <x v="0"/>
    <s v="MS: SOC CONTR - MEDICAL                           "/>
    <n v="0"/>
    <n v="98899.81"/>
    <n v="0"/>
    <n v="98899.81"/>
    <s v="P  "/>
    <n v="170741"/>
    <s v="9"/>
    <s v="9971"/>
    <s v="2"/>
    <s v="213"/>
  </r>
  <r>
    <s v="9971213030026MRCZZ50"/>
    <s v="9971"/>
    <n v="9971"/>
    <x v="13"/>
    <x v="0"/>
    <s v="MS: SOC CONTR - PENSION                           "/>
    <n v="0"/>
    <n v="391647.62"/>
    <n v="0"/>
    <n v="391647.62"/>
    <s v="P  "/>
    <n v="401804"/>
    <s v="9"/>
    <s v="9971"/>
    <s v="2"/>
    <s v="213"/>
  </r>
  <r>
    <s v="9971213040026MRCZZ50"/>
    <s v="9971"/>
    <n v="9971"/>
    <x v="13"/>
    <x v="0"/>
    <s v="MS: SOC CONTR - UNEMPLOYMENT INSUR FUND           "/>
    <n v="0"/>
    <n v="8923.2000000000007"/>
    <n v="0"/>
    <n v="8923.2000000000007"/>
    <s v="P  "/>
    <n v="11478"/>
    <s v="9"/>
    <s v="9971"/>
    <s v="2"/>
    <s v="213"/>
  </r>
  <r>
    <s v="9971226060F26MRCZZ50"/>
    <s v="9971"/>
    <n v="9971"/>
    <x v="13"/>
    <x v="0"/>
    <s v="OS: CATERING SERVICES ( GENERAL)                  "/>
    <n v="0"/>
    <n v="0"/>
    <n v="0"/>
    <n v="0"/>
    <s v="P  "/>
    <n v="0"/>
    <s v="9"/>
    <s v="9971"/>
    <s v="2"/>
    <s v="226"/>
  </r>
  <r>
    <s v="9971230018026MRCZZ50"/>
    <s v="9971"/>
    <n v="9971"/>
    <x v="13"/>
    <x v="0"/>
    <s v="OC: ADV/PUB/MARK - TENDERS                        "/>
    <n v="0"/>
    <n v="0"/>
    <n v="0"/>
    <n v="0"/>
    <s v="P  "/>
    <n v="0"/>
    <s v="9"/>
    <s v="9971"/>
    <s v="2"/>
    <s v="230"/>
  </r>
  <r>
    <s v="9971230117026MRCZZ50"/>
    <s v="9971"/>
    <n v="9971"/>
    <x v="13"/>
    <x v="0"/>
    <s v="OC: COMM - PHONE FAX TELEGRAPH &amp; TELEX            "/>
    <n v="0"/>
    <n v="0"/>
    <n v="0"/>
    <n v="0"/>
    <s v="P  "/>
    <n v="0"/>
    <s v="9"/>
    <s v="9971"/>
    <s v="2"/>
    <s v="230"/>
  </r>
  <r>
    <s v="9971230541026MRCZZ50"/>
    <s v="9971"/>
    <n v="9971"/>
    <x v="13"/>
    <x v="0"/>
    <s v="OC: SKILLS DEVELOPMENT FUND LEVY                  "/>
    <n v="0"/>
    <n v="24631.919999999998"/>
    <n v="0"/>
    <n v="24861.7"/>
    <s v="P  "/>
    <n v="0"/>
    <s v="9"/>
    <s v="9971"/>
    <s v="2"/>
    <s v="230"/>
  </r>
  <r>
    <s v="9971230576026MRCZZ50"/>
    <s v="9971"/>
    <n v="9971"/>
    <x v="13"/>
    <x v="0"/>
    <s v="OC: T&amp;S DOM - ACCOMMODATION                       "/>
    <n v="0"/>
    <n v="0"/>
    <n v="0"/>
    <n v="0"/>
    <s v="P  "/>
    <n v="0"/>
    <s v="9"/>
    <s v="9971"/>
    <s v="2"/>
    <s v="230"/>
  </r>
  <r>
    <s v="9971230576126MRCZZ50"/>
    <s v="9971"/>
    <n v="9971"/>
    <x v="13"/>
    <x v="0"/>
    <s v="OC: T&amp;S DOM - ACCOMMODATION (MAYORAL PRO          "/>
    <n v="0"/>
    <n v="0"/>
    <n v="0"/>
    <n v="0"/>
    <s v="P  "/>
    <n v="0"/>
    <s v="9"/>
    <s v="9971"/>
    <s v="2"/>
    <s v="230"/>
  </r>
  <r>
    <s v="9971230578026MRCZZ50"/>
    <s v="9971"/>
    <n v="9971"/>
    <x v="13"/>
    <x v="0"/>
    <s v="OC: T&amp;S DOM - FOOD &amp; BEVERAGE (SERVED)            "/>
    <n v="0"/>
    <n v="0"/>
    <n v="0"/>
    <n v="0"/>
    <s v="P  "/>
    <n v="0"/>
    <s v="9"/>
    <s v="9971"/>
    <s v="2"/>
    <s v="230"/>
  </r>
  <r>
    <s v="9971230579026MRCZZ50"/>
    <s v="9971"/>
    <n v="9971"/>
    <x v="13"/>
    <x v="0"/>
    <s v="OC: T&amp;S DOM - INCIDENTAL COST                     "/>
    <n v="0"/>
    <n v="0"/>
    <n v="0"/>
    <n v="0"/>
    <s v="P  "/>
    <n v="0"/>
    <s v="9"/>
    <s v="9971"/>
    <s v="2"/>
    <s v="230"/>
  </r>
  <r>
    <s v="9971230580026MRCZZ50"/>
    <s v="9971"/>
    <n v="9971"/>
    <x v="13"/>
    <x v="0"/>
    <s v="OC: T&amp;S DOM TRP - WITHOUT OPR CAR RENTAL          "/>
    <n v="0"/>
    <n v="0"/>
    <n v="0"/>
    <n v="0"/>
    <s v="P  "/>
    <n v="0"/>
    <s v="9"/>
    <s v="9971"/>
    <s v="2"/>
    <s v="230"/>
  </r>
  <r>
    <s v="9971230583026MRCZZ50"/>
    <s v="9971"/>
    <n v="9971"/>
    <x v="13"/>
    <x v="0"/>
    <s v="OC: T&amp;S DOM PUB TRP - AIR TRANSPORT               "/>
    <n v="0"/>
    <n v="0"/>
    <n v="0"/>
    <n v="0"/>
    <s v="P  "/>
    <n v="0"/>
    <s v="9"/>
    <s v="9971"/>
    <s v="2"/>
    <s v="230"/>
  </r>
  <r>
    <s v="9971232360026MRCZZ50"/>
    <s v="9971"/>
    <n v="9971"/>
    <x v="13"/>
    <x v="0"/>
    <s v="INVENTORY - MATERIALS &amp; SUPPLIES                  "/>
    <n v="0"/>
    <n v="0"/>
    <n v="0"/>
    <n v="0"/>
    <s v="P  "/>
    <n v="0"/>
    <s v="9"/>
    <s v="9971"/>
    <s v="2"/>
    <s v="232"/>
  </r>
  <r>
    <s v="9971232360126MRCZZ50"/>
    <s v="9971"/>
    <n v="9971"/>
    <x v="13"/>
    <x v="0"/>
    <s v="INVENTORY - MATERIALS &amp; SUPPLIES(FUEL CO          "/>
    <n v="0"/>
    <n v="0"/>
    <n v="0"/>
    <n v="0"/>
    <s v="P  "/>
    <n v="0"/>
    <s v="9"/>
    <s v="9971"/>
    <s v="2"/>
    <s v="232"/>
  </r>
  <r>
    <s v="9971234025026MRCZZ50"/>
    <s v="9971"/>
    <n v="9971"/>
    <x v="13"/>
    <x v="0"/>
    <s v="BULK WATER PURCHASES                              "/>
    <n v="0"/>
    <n v="197132.17"/>
    <n v="0"/>
    <n v="197132.17"/>
    <s v="P  "/>
    <n v="0"/>
    <s v="9"/>
    <s v="9971"/>
    <s v="2"/>
    <s v="234"/>
  </r>
  <r>
    <s v="99713996050ZZZZZZZ11"/>
    <s v="9971"/>
    <n v="9971"/>
    <x v="13"/>
    <x v="1"/>
    <s v="TRF TO ACC SURPLUS DEFICIT                        "/>
    <n v="0"/>
    <n v="0"/>
    <n v="-2735697.87"/>
    <n v="-2735697.87"/>
    <s v="P  "/>
    <n v="0"/>
    <s v="9"/>
    <s v="9971"/>
    <s v="3"/>
    <s v="399"/>
  </r>
  <r>
    <s v="99713996100ZZZZZZZ11"/>
    <s v="9971"/>
    <n v="9971"/>
    <x v="13"/>
    <x v="1"/>
    <s v="TRF FROM ACC SURPLUS DEFICIT                      "/>
    <n v="0"/>
    <n v="0"/>
    <n v="0"/>
    <n v="0"/>
    <s v="P  "/>
    <n v="0"/>
    <s v="9"/>
    <s v="9971"/>
    <s v="3"/>
    <s v="399"/>
  </r>
  <r>
    <s v="99718100010ZZZZZZZ11"/>
    <s v="9971"/>
    <n v="9971"/>
    <x v="13"/>
    <x v="2"/>
    <s v="ACC SUR/(DEF): OPENING BALANCE                    "/>
    <n v="3930209.78"/>
    <n v="0"/>
    <n v="0"/>
    <n v="3930209.78"/>
    <s v="GP "/>
    <n v="0"/>
    <s v="9"/>
    <s v="9971"/>
    <s v="8"/>
    <s v="810"/>
  </r>
  <r>
    <s v="99718100020ZZZZZZZ11"/>
    <s v="9971"/>
    <n v="9971"/>
    <x v="13"/>
    <x v="2"/>
    <s v="ACC SUR/(DEF): CHANGES IN ACC POLICY              "/>
    <n v="0"/>
    <n v="0"/>
    <n v="0"/>
    <n v="0"/>
    <s v="GP "/>
    <n v="0"/>
    <s v="9"/>
    <s v="9971"/>
    <s v="8"/>
    <s v="810"/>
  </r>
  <r>
    <s v="99718100030ZZZZZZZ11"/>
    <s v="9971"/>
    <n v="9971"/>
    <x v="13"/>
    <x v="2"/>
    <s v="ACC SUR/(DEF): CORREC PRIOR PERIOD ERROR          "/>
    <n v="0"/>
    <n v="0"/>
    <n v="0"/>
    <n v="0"/>
    <s v="GP "/>
    <n v="0"/>
    <s v="9"/>
    <s v="9971"/>
    <s v="8"/>
    <s v="810"/>
  </r>
  <r>
    <s v="99718100040ZZZZZZZ11"/>
    <s v="9971"/>
    <n v="9971"/>
    <x v="13"/>
    <x v="2"/>
    <s v="ACC SUR/(DEF): TRF TO/FROM ACCUM SURPLUS          "/>
    <n v="0"/>
    <n v="2735697.87"/>
    <n v="0"/>
    <n v="2735697.87"/>
    <s v="GP "/>
    <n v="0"/>
    <s v="9"/>
    <s v="9971"/>
    <s v="8"/>
    <s v="810"/>
  </r>
  <r>
    <s v="99718100050ZZZZZZZ11"/>
    <s v="9971"/>
    <n v="9971"/>
    <x v="13"/>
    <x v="2"/>
    <s v="ACC SUR/(DEF): TRF TO/FROM RESERVES               "/>
    <n v="0"/>
    <n v="0"/>
    <n v="0"/>
    <n v="0"/>
    <s v="GP "/>
    <n v="0"/>
    <s v="9"/>
    <s v="9971"/>
    <s v="8"/>
    <s v="810"/>
  </r>
  <r>
    <s v="99718100060ZZZZZZZ11"/>
    <s v="9971"/>
    <n v="9971"/>
    <x v="13"/>
    <x v="2"/>
    <s v="ACC SUR/(DEF): DEPRECIATION OFFSETS               "/>
    <n v="0"/>
    <n v="0"/>
    <n v="0"/>
    <n v="0"/>
    <s v="GP "/>
    <n v="0"/>
    <s v="9"/>
    <s v="9971"/>
    <s v="8"/>
    <s v="810"/>
  </r>
  <r>
    <s v="9972211001020MRCZZ50"/>
    <s v="9972"/>
    <n v="9972"/>
    <x v="13"/>
    <x v="0"/>
    <s v="MS: SAL &amp; ALL: BASIC SALARY &amp; WAGES               "/>
    <n v="0"/>
    <n v="1339835.99"/>
    <n v="0"/>
    <n v="1339835.99"/>
    <s v="P  "/>
    <n v="1570183"/>
    <s v="9"/>
    <s v="9972"/>
    <s v="2"/>
    <s v="211"/>
  </r>
  <r>
    <s v="9972211026020MRCZZ50"/>
    <s v="9972"/>
    <n v="9972"/>
    <x v="13"/>
    <x v="0"/>
    <s v="MS: HB &amp; INC: HOUSING BENEFITS                    "/>
    <n v="0"/>
    <n v="700"/>
    <n v="0"/>
    <n v="700"/>
    <s v="P  "/>
    <n v="42000"/>
    <s v="9"/>
    <s v="9972"/>
    <s v="2"/>
    <s v="211"/>
  </r>
  <r>
    <s v="9972211036020MRCZZ50"/>
    <s v="9972"/>
    <n v="9972"/>
    <x v="13"/>
    <x v="0"/>
    <s v="MS: OVERTIME - NON STRUCTURED                     "/>
    <n v="0"/>
    <n v="251392.48"/>
    <n v="0"/>
    <n v="269431.8"/>
    <s v="P  "/>
    <n v="275647"/>
    <s v="9"/>
    <s v="9972"/>
    <s v="2"/>
    <s v="211"/>
  </r>
  <r>
    <s v="9972211038020MRCZZ50"/>
    <s v="9972"/>
    <n v="9972"/>
    <x v="13"/>
    <x v="0"/>
    <s v="MS: OVERTIME - STRUCTURED                         "/>
    <n v="0"/>
    <n v="218144.33"/>
    <n v="0"/>
    <n v="256294.85"/>
    <s v="P  "/>
    <n v="255809"/>
    <s v="9"/>
    <s v="9972"/>
    <s v="2"/>
    <s v="211"/>
  </r>
  <r>
    <s v="9972211040020MRCZZ50"/>
    <s v="9972"/>
    <n v="9972"/>
    <x v="13"/>
    <x v="0"/>
    <s v="MS: PAYMENTS - SHIFT ADD REMUNERATION             "/>
    <n v="0"/>
    <n v="0"/>
    <n v="-0.01"/>
    <n v="-0.01"/>
    <s v="P  "/>
    <n v="5152"/>
    <s v="9"/>
    <s v="9972"/>
    <s v="2"/>
    <s v="211"/>
  </r>
  <r>
    <s v="9972211044020MRCZZ50"/>
    <s v="9972"/>
    <n v="9972"/>
    <x v="13"/>
    <x v="0"/>
    <s v="MS: SRB - ACTING ALLOWANCE                        "/>
    <n v="0"/>
    <n v="6018.48"/>
    <n v="0"/>
    <n v="6018.48"/>
    <s v="P  "/>
    <n v="0"/>
    <s v="9"/>
    <s v="9972"/>
    <s v="2"/>
    <s v="211"/>
  </r>
  <r>
    <s v="9972211046020MRCZZ50"/>
    <s v="9972"/>
    <n v="9972"/>
    <x v="13"/>
    <x v="0"/>
    <s v="MS: SRB - ANNUAL BONUS                            "/>
    <n v="0"/>
    <n v="114421.02"/>
    <n v="0"/>
    <n v="114421.02"/>
    <s v="P  "/>
    <n v="130848"/>
    <s v="9"/>
    <s v="9972"/>
    <s v="2"/>
    <s v="211"/>
  </r>
  <r>
    <s v="9972211050020MRCZZ50"/>
    <s v="9972"/>
    <n v="9972"/>
    <x v="13"/>
    <x v="0"/>
    <s v="MS: SRB - LONG SERVICE AWARD                      "/>
    <n v="0"/>
    <n v="27980.639999999999"/>
    <n v="0"/>
    <n v="27980.639999999999"/>
    <s v="P  "/>
    <n v="0"/>
    <s v="9"/>
    <s v="9972"/>
    <s v="2"/>
    <s v="211"/>
  </r>
  <r>
    <s v="9972211063020MRCZZ50"/>
    <s v="9972"/>
    <n v="9972"/>
    <x v="13"/>
    <x v="0"/>
    <s v="MS: SRB - NON PENSIONABLE                         "/>
    <n v="0"/>
    <n v="17600"/>
    <n v="0"/>
    <n v="17600"/>
    <s v="P  "/>
    <n v="0"/>
    <s v="9"/>
    <s v="9972"/>
    <s v="2"/>
    <s v="211"/>
  </r>
  <r>
    <s v="9972213001020MRCZZ50"/>
    <s v="9972"/>
    <n v="9972"/>
    <x v="13"/>
    <x v="0"/>
    <s v="MS: SOC CONTR - BARGAINING COUNCIL                "/>
    <n v="0"/>
    <n v="945.01"/>
    <n v="0"/>
    <n v="945.01"/>
    <s v="P  "/>
    <n v="1118"/>
    <s v="9"/>
    <s v="9972"/>
    <s v="2"/>
    <s v="213"/>
  </r>
  <r>
    <s v="9972213010020MRCZZ50"/>
    <s v="9972"/>
    <n v="9972"/>
    <x v="13"/>
    <x v="0"/>
    <s v="MS: SOC CONTR - GROUP LIFE INSURANCE              "/>
    <n v="0"/>
    <n v="0"/>
    <n v="0"/>
    <n v="0"/>
    <s v="P  "/>
    <n v="0"/>
    <s v="9"/>
    <s v="9972"/>
    <s v="2"/>
    <s v="213"/>
  </r>
  <r>
    <s v="9972213020020MRCZZ50"/>
    <s v="9972"/>
    <n v="9972"/>
    <x v="13"/>
    <x v="0"/>
    <s v="MS: SOC CONTR - MEDICAL                           "/>
    <n v="0"/>
    <n v="51231.6"/>
    <n v="0"/>
    <n v="51231.6"/>
    <s v="P  "/>
    <n v="37026"/>
    <s v="9"/>
    <s v="9972"/>
    <s v="2"/>
    <s v="213"/>
  </r>
  <r>
    <s v="9972213030020MRCZZ50"/>
    <s v="9972"/>
    <n v="9972"/>
    <x v="13"/>
    <x v="0"/>
    <s v="MS: SOC CONTR - PENSION                           "/>
    <n v="0"/>
    <n v="241481.09"/>
    <n v="0"/>
    <n v="241481.09"/>
    <s v="P  "/>
    <n v="260586"/>
    <s v="9"/>
    <s v="9972"/>
    <s v="2"/>
    <s v="213"/>
  </r>
  <r>
    <s v="9972213040020MRCZZ50"/>
    <s v="9972"/>
    <n v="9972"/>
    <x v="13"/>
    <x v="0"/>
    <s v="MS: SOC CONTR - UNEMPLOYMENT INSUR FUND           "/>
    <n v="0"/>
    <n v="15961.47"/>
    <n v="0"/>
    <n v="15988.33"/>
    <s v="P  "/>
    <n v="19231"/>
    <s v="9"/>
    <s v="9972"/>
    <s v="2"/>
    <s v="213"/>
  </r>
  <r>
    <s v="9972230117020MRCZZ50"/>
    <s v="9972"/>
    <n v="9972"/>
    <x v="13"/>
    <x v="0"/>
    <s v="OC: COMM - PHONE FAX TELEGRAPH &amp; TELEX            "/>
    <n v="0"/>
    <n v="0"/>
    <n v="0"/>
    <n v="0"/>
    <s v="P  "/>
    <n v="0"/>
    <s v="9"/>
    <s v="9972"/>
    <s v="2"/>
    <s v="230"/>
  </r>
  <r>
    <s v="9972230541020MRCZZ50"/>
    <s v="9972"/>
    <n v="9972"/>
    <x v="13"/>
    <x v="0"/>
    <s v="OC: SKILLS DEVELOPMENT FUND LEVY                  "/>
    <n v="0"/>
    <n v="19271.37"/>
    <n v="0"/>
    <n v="19917.79"/>
    <s v="P  "/>
    <n v="32739"/>
    <s v="9"/>
    <s v="9972"/>
    <s v="2"/>
    <s v="230"/>
  </r>
  <r>
    <s v="9972232360020MRCZZ50"/>
    <s v="9972"/>
    <n v="9972"/>
    <x v="13"/>
    <x v="0"/>
    <s v="INVENTORY - MATERIALS &amp; SUPPLIES                  "/>
    <n v="0"/>
    <n v="0"/>
    <n v="0"/>
    <n v="0"/>
    <s v="P  "/>
    <n v="0"/>
    <s v="9"/>
    <s v="9972"/>
    <s v="2"/>
    <s v="232"/>
  </r>
  <r>
    <s v="9972232360120MRCZZ50"/>
    <s v="9972"/>
    <n v="9972"/>
    <x v="13"/>
    <x v="0"/>
    <s v="INVENTORY - MATERIALS &amp; SUPPLIES(FUEL CO          "/>
    <n v="0"/>
    <n v="0"/>
    <n v="0"/>
    <n v="0"/>
    <s v="P  "/>
    <n v="0"/>
    <s v="9"/>
    <s v="9972"/>
    <s v="2"/>
    <s v="232"/>
  </r>
  <r>
    <s v="9972240001020MRCZZ50"/>
    <s v="9972"/>
    <n v="9972"/>
    <x v="13"/>
    <x v="0"/>
    <s v="BAD DEBTS WRITTEN OFF                             "/>
    <n v="0"/>
    <n v="0"/>
    <n v="0"/>
    <n v="0"/>
    <s v="P  "/>
    <n v="0"/>
    <s v="9"/>
    <s v="9972"/>
    <s v="2"/>
    <s v="240"/>
  </r>
  <r>
    <s v="99723996050ZZZZZZZ11"/>
    <s v="9972"/>
    <n v="9972"/>
    <x v="13"/>
    <x v="1"/>
    <s v="TRF TO ACC SURPLUS DEFICIT                        "/>
    <n v="0"/>
    <n v="0"/>
    <n v="-2083806.03"/>
    <n v="-2083806.03"/>
    <s v="P  "/>
    <n v="0"/>
    <s v="9"/>
    <s v="9972"/>
    <s v="3"/>
    <s v="399"/>
  </r>
  <r>
    <s v="99723996100ZZZZZZZ11"/>
    <s v="9972"/>
    <n v="9972"/>
    <x v="13"/>
    <x v="1"/>
    <s v="TRF FROM ACC SURPLUS DEFICIT                      "/>
    <n v="0"/>
    <n v="0"/>
    <n v="0"/>
    <n v="0"/>
    <s v="P  "/>
    <n v="0"/>
    <s v="9"/>
    <s v="9972"/>
    <s v="3"/>
    <s v="399"/>
  </r>
  <r>
    <s v="99728100010ZZZZZZZ11"/>
    <s v="9972"/>
    <n v="9972"/>
    <x v="13"/>
    <x v="2"/>
    <s v="ACC SUR/(DEF): OPENING BALANCE                    "/>
    <n v="2141382.06"/>
    <n v="0"/>
    <n v="0"/>
    <n v="2141382.06"/>
    <s v="GP "/>
    <n v="0"/>
    <s v="9"/>
    <s v="9972"/>
    <s v="8"/>
    <s v="810"/>
  </r>
  <r>
    <s v="99728100020ZZZZZZZ11"/>
    <s v="9972"/>
    <n v="9972"/>
    <x v="13"/>
    <x v="2"/>
    <s v="ACC SUR/(DEF): CHANGES IN ACC POLICY              "/>
    <n v="0"/>
    <n v="0"/>
    <n v="0"/>
    <n v="0"/>
    <s v="GP "/>
    <n v="0"/>
    <s v="9"/>
    <s v="9972"/>
    <s v="8"/>
    <s v="810"/>
  </r>
  <r>
    <s v="99728100030ZZZZZZZ11"/>
    <s v="9972"/>
    <n v="9972"/>
    <x v="13"/>
    <x v="2"/>
    <s v="ACC SUR/(DEF): CORREC PRIOR PERIOD ERROR          "/>
    <n v="0"/>
    <n v="0"/>
    <n v="0"/>
    <n v="0"/>
    <s v="GP "/>
    <n v="0"/>
    <s v="9"/>
    <s v="9972"/>
    <s v="8"/>
    <s v="810"/>
  </r>
  <r>
    <s v="99728100040ZZZZZZZ11"/>
    <s v="9972"/>
    <n v="9972"/>
    <x v="13"/>
    <x v="2"/>
    <s v="ACC SUR/(DEF): TRF TO/FROM ACCUM SURPLUS          "/>
    <n v="0"/>
    <n v="2083806.03"/>
    <n v="0"/>
    <n v="2083806.03"/>
    <s v="GP "/>
    <n v="0"/>
    <s v="9"/>
    <s v="9972"/>
    <s v="8"/>
    <s v="810"/>
  </r>
  <r>
    <s v="99728100050ZZZZZZZ11"/>
    <s v="9972"/>
    <n v="9972"/>
    <x v="13"/>
    <x v="2"/>
    <s v="ACC SUR/(DEF): TRF TO/FROM RESERVES               "/>
    <n v="0"/>
    <n v="0"/>
    <n v="0"/>
    <n v="0"/>
    <s v="GP "/>
    <n v="0"/>
    <s v="9"/>
    <s v="9972"/>
    <s v="8"/>
    <s v="810"/>
  </r>
  <r>
    <s v="99728100060ZZZZZZZ11"/>
    <s v="9972"/>
    <n v="9972"/>
    <x v="13"/>
    <x v="2"/>
    <s v="ACC SUR/(DEF): DEPRECIATION OFFSETS               "/>
    <n v="0"/>
    <n v="0"/>
    <n v="0"/>
    <n v="0"/>
    <s v="GP "/>
    <n v="0"/>
    <s v="9"/>
    <s v="9972"/>
    <s v="8"/>
    <s v="810"/>
  </r>
  <r>
    <s v="9973211001021PNSZZ50"/>
    <s v="9973"/>
    <n v="9973"/>
    <x v="13"/>
    <x v="0"/>
    <s v="MS: SAL &amp; ALL: BASIC SALARY &amp; WAGES               "/>
    <n v="0"/>
    <n v="2586298.0099999998"/>
    <n v="0"/>
    <n v="2591718.0499999998"/>
    <s v="P  "/>
    <n v="2552757"/>
    <s v="9"/>
    <s v="9973"/>
    <s v="2"/>
    <s v="211"/>
  </r>
  <r>
    <s v="9973211026021PNSZZ50"/>
    <s v="9973"/>
    <n v="9973"/>
    <x v="13"/>
    <x v="0"/>
    <s v="MS: HB &amp; INC: HOUSING BENEFITS                    "/>
    <n v="0"/>
    <n v="2800"/>
    <n v="0"/>
    <n v="2800"/>
    <s v="P  "/>
    <n v="58800"/>
    <s v="9"/>
    <s v="9973"/>
    <s v="2"/>
    <s v="211"/>
  </r>
  <r>
    <s v="9973211036021PNSZZ50"/>
    <s v="9973"/>
    <n v="9973"/>
    <x v="13"/>
    <x v="0"/>
    <s v="MS: OVERTIME - NON STRUCTURED                     "/>
    <n v="0"/>
    <n v="103075.85"/>
    <n v="0"/>
    <n v="122032.49"/>
    <s v="P  "/>
    <n v="68817"/>
    <s v="9"/>
    <s v="9973"/>
    <s v="2"/>
    <s v="211"/>
  </r>
  <r>
    <s v="9973211038021PNSZZ50"/>
    <s v="9973"/>
    <n v="9973"/>
    <x v="13"/>
    <x v="0"/>
    <s v="MS: OVERTIME - STRUCTURED                         "/>
    <n v="0"/>
    <n v="511308.7"/>
    <n v="0"/>
    <n v="617319.1"/>
    <s v="P  "/>
    <n v="556661"/>
    <s v="9"/>
    <s v="9973"/>
    <s v="2"/>
    <s v="211"/>
  </r>
  <r>
    <s v="9973211040021PNSZZ50"/>
    <s v="9973"/>
    <n v="9973"/>
    <x v="13"/>
    <x v="0"/>
    <s v="MS: PAYMENTS - SHIFT ADD REMUNERATION             "/>
    <n v="0"/>
    <n v="0"/>
    <n v="0"/>
    <n v="0"/>
    <s v="P  "/>
    <n v="23184"/>
    <s v="9"/>
    <s v="9973"/>
    <s v="2"/>
    <s v="211"/>
  </r>
  <r>
    <s v="9973211044021PNSZZ50"/>
    <s v="9973"/>
    <n v="9973"/>
    <x v="13"/>
    <x v="0"/>
    <s v="MS: SRB - ACTING ALLOWANCE                        "/>
    <n v="0"/>
    <n v="4370"/>
    <n v="0"/>
    <n v="4370"/>
    <s v="P  "/>
    <n v="0"/>
    <s v="9"/>
    <s v="9973"/>
    <s v="2"/>
    <s v="211"/>
  </r>
  <r>
    <s v="9973211046021PNSZZ50"/>
    <s v="9973"/>
    <n v="9973"/>
    <x v="13"/>
    <x v="0"/>
    <s v="MS: SRB - ANNUAL BONUS                            "/>
    <n v="0"/>
    <n v="211763"/>
    <n v="0"/>
    <n v="211763"/>
    <s v="P  "/>
    <n v="212730"/>
    <s v="9"/>
    <s v="9973"/>
    <s v="2"/>
    <s v="211"/>
  </r>
  <r>
    <s v="9973211050021PNSZZ50"/>
    <s v="9973"/>
    <n v="9973"/>
    <x v="13"/>
    <x v="0"/>
    <s v="MS: SRB - LONG SERVICE AWARD                      "/>
    <n v="0"/>
    <n v="24747.360000000001"/>
    <n v="0"/>
    <n v="24747.360000000001"/>
    <s v="P  "/>
    <n v="0"/>
    <s v="9"/>
    <s v="9973"/>
    <s v="2"/>
    <s v="211"/>
  </r>
  <r>
    <s v="9973211063021PNSZZ50"/>
    <s v="9973"/>
    <n v="9973"/>
    <x v="13"/>
    <x v="0"/>
    <s v="MS: SRB - NON PENSIONABLE                         "/>
    <n v="0"/>
    <n v="86400"/>
    <n v="0"/>
    <n v="86400"/>
    <s v="P  "/>
    <n v="0"/>
    <s v="9"/>
    <s v="9973"/>
    <s v="2"/>
    <s v="211"/>
  </r>
  <r>
    <s v="9973213001021PNSZZ50"/>
    <s v="9973"/>
    <n v="9973"/>
    <x v="13"/>
    <x v="0"/>
    <s v="MS: SOC CONTR - BARGAINING COUNCIL                "/>
    <n v="0"/>
    <n v="1679.99"/>
    <n v="0"/>
    <n v="1679.99"/>
    <s v="P  "/>
    <n v="1696"/>
    <s v="9"/>
    <s v="9973"/>
    <s v="2"/>
    <s v="213"/>
  </r>
  <r>
    <s v="9973213020021PNSZZ50"/>
    <s v="9973"/>
    <n v="9973"/>
    <x v="13"/>
    <x v="0"/>
    <s v="MS: SOC CONTR - MEDICAL                           "/>
    <n v="0"/>
    <n v="273502.19"/>
    <n v="0"/>
    <n v="273502.19"/>
    <s v="P  "/>
    <n v="212926"/>
    <s v="9"/>
    <s v="9973"/>
    <s v="2"/>
    <s v="213"/>
  </r>
  <r>
    <s v="9973213030021PNSZZ50"/>
    <s v="9973"/>
    <n v="9973"/>
    <x v="13"/>
    <x v="0"/>
    <s v="MS: SOC CONTR - PENSION                           "/>
    <n v="0"/>
    <n v="493119.1"/>
    <n v="0"/>
    <n v="493119.1"/>
    <s v="P  "/>
    <n v="491673"/>
    <s v="9"/>
    <s v="9973"/>
    <s v="2"/>
    <s v="213"/>
  </r>
  <r>
    <s v="9973213040021PNSZZ50"/>
    <s v="9973"/>
    <n v="9973"/>
    <x v="13"/>
    <x v="0"/>
    <s v="MS: SOC CONTR - UNEMPLOYMENT INSUR FUND           "/>
    <n v="0"/>
    <n v="28518.13"/>
    <n v="0"/>
    <n v="28518.13"/>
    <s v="P  "/>
    <n v="30267"/>
    <s v="9"/>
    <s v="9973"/>
    <s v="2"/>
    <s v="213"/>
  </r>
  <r>
    <s v="9973228361021PNSZZ50"/>
    <s v="9973"/>
    <n v="9973"/>
    <x v="13"/>
    <x v="0"/>
    <s v="CONTR: MAINTENANCE OF EQUIPMENT                   "/>
    <n v="0"/>
    <n v="0"/>
    <n v="0"/>
    <n v="0"/>
    <s v="P  "/>
    <n v="0"/>
    <s v="9"/>
    <s v="9973"/>
    <s v="2"/>
    <s v="228"/>
  </r>
  <r>
    <s v="9973230117021MRCZZ50"/>
    <s v="9973"/>
    <n v="9973"/>
    <x v="13"/>
    <x v="0"/>
    <s v="OC: COMM - PHONE FAX TELEGRAPH &amp; TELEX            "/>
    <n v="0"/>
    <n v="0"/>
    <n v="0"/>
    <n v="0"/>
    <s v="P  "/>
    <n v="0"/>
    <s v="9"/>
    <s v="9973"/>
    <s v="2"/>
    <s v="230"/>
  </r>
  <r>
    <s v="9973230541021MRCZZ50"/>
    <s v="9973"/>
    <n v="9973"/>
    <x v="13"/>
    <x v="0"/>
    <s v="OC: SKILLS DEVELOPMENT FUND LEVY                  "/>
    <n v="0"/>
    <n v="0"/>
    <n v="0"/>
    <n v="0"/>
    <s v="P  "/>
    <n v="25528"/>
    <s v="9"/>
    <s v="9973"/>
    <s v="2"/>
    <s v="230"/>
  </r>
  <r>
    <s v="9973230541021PNSZZ50"/>
    <s v="9973"/>
    <n v="9973"/>
    <x v="13"/>
    <x v="0"/>
    <s v="OC: SKILLS DEVELOPMENT FUND LEVY                  "/>
    <n v="0"/>
    <n v="35423.42"/>
    <n v="0"/>
    <n v="37014.94"/>
    <s v="P  "/>
    <n v="0"/>
    <s v="9"/>
    <s v="9973"/>
    <s v="2"/>
    <s v="230"/>
  </r>
  <r>
    <s v="9973232360021MRCZZ50"/>
    <s v="9973"/>
    <n v="9973"/>
    <x v="13"/>
    <x v="0"/>
    <s v="INVENTORY - MATERIALS &amp; SUPPLIES                  "/>
    <n v="0"/>
    <n v="0"/>
    <n v="0"/>
    <n v="0"/>
    <s v="P  "/>
    <n v="0"/>
    <s v="9"/>
    <s v="9973"/>
    <s v="2"/>
    <s v="232"/>
  </r>
  <r>
    <s v="9973232360121MRCZZ50"/>
    <s v="9973"/>
    <n v="9973"/>
    <x v="13"/>
    <x v="0"/>
    <s v="INVENTORY - MATERIALS &amp; SUPPLIES(FUEL CO          "/>
    <n v="0"/>
    <n v="0"/>
    <n v="0"/>
    <n v="0"/>
    <s v="P  "/>
    <n v="0"/>
    <s v="9"/>
    <s v="9973"/>
    <s v="2"/>
    <s v="232"/>
  </r>
  <r>
    <s v="9973240001021MRCZZ50"/>
    <s v="9973"/>
    <n v="9973"/>
    <x v="13"/>
    <x v="0"/>
    <s v="BAD DEBTS WRITTEN OFF                             "/>
    <n v="0"/>
    <n v="0"/>
    <n v="0"/>
    <n v="0"/>
    <s v="P  "/>
    <n v="0"/>
    <s v="9"/>
    <s v="9973"/>
    <s v="2"/>
    <s v="240"/>
  </r>
  <r>
    <s v="9973272360021MRCZZ50"/>
    <s v="9973"/>
    <n v="9973"/>
    <x v="13"/>
    <x v="0"/>
    <s v="DEPRECIATION  MACHINERY &amp; EQUIPMENT               "/>
    <n v="0"/>
    <n v="0"/>
    <n v="0"/>
    <n v="0"/>
    <s v="P  "/>
    <n v="0"/>
    <s v="9"/>
    <s v="9973"/>
    <s v="2"/>
    <s v="272"/>
  </r>
  <r>
    <s v="99733996050ZZZZZZZ11"/>
    <s v="9973"/>
    <n v="9973"/>
    <x v="13"/>
    <x v="1"/>
    <s v="TRF TO ACC SURPLUS DEFICIT                        "/>
    <n v="0"/>
    <n v="0"/>
    <n v="-3984867.24"/>
    <n v="-3984867.24"/>
    <s v="P  "/>
    <n v="0"/>
    <s v="9"/>
    <s v="9973"/>
    <s v="3"/>
    <s v="399"/>
  </r>
  <r>
    <s v="99733996100ZZZZZZZ11"/>
    <s v="9973"/>
    <n v="9973"/>
    <x v="13"/>
    <x v="1"/>
    <s v="TRF FROM ACC SURPLUS DEFICIT                      "/>
    <n v="0"/>
    <n v="0"/>
    <n v="0"/>
    <n v="0"/>
    <s v="P  "/>
    <n v="0"/>
    <s v="9"/>
    <s v="9973"/>
    <s v="3"/>
    <s v="399"/>
  </r>
  <r>
    <s v="99738100010ZZZZZZZ11"/>
    <s v="9973"/>
    <n v="9973"/>
    <x v="13"/>
    <x v="2"/>
    <s v="ACC SUR/(DEF): OPENING BALANCE                    "/>
    <n v="4646048.91"/>
    <n v="0"/>
    <n v="0"/>
    <n v="4646048.91"/>
    <s v="GP "/>
    <n v="0"/>
    <s v="9"/>
    <s v="9973"/>
    <s v="8"/>
    <s v="810"/>
  </r>
  <r>
    <s v="99738100020ZZZZZZZ11"/>
    <s v="9973"/>
    <n v="9973"/>
    <x v="13"/>
    <x v="2"/>
    <s v="ACC SUR/(DEF): CHANGES IN ACC POLICY              "/>
    <n v="0"/>
    <n v="0"/>
    <n v="0"/>
    <n v="0"/>
    <s v="GP "/>
    <n v="0"/>
    <s v="9"/>
    <s v="9973"/>
    <s v="8"/>
    <s v="810"/>
  </r>
  <r>
    <s v="99738100030ZZZZZZZ11"/>
    <s v="9973"/>
    <n v="9973"/>
    <x v="13"/>
    <x v="2"/>
    <s v="ACC SUR/(DEF): CORREC PRIOR PERIOD ERROR          "/>
    <n v="0"/>
    <n v="0"/>
    <n v="0"/>
    <n v="0"/>
    <s v="GP "/>
    <n v="0"/>
    <s v="9"/>
    <s v="9973"/>
    <s v="8"/>
    <s v="810"/>
  </r>
  <r>
    <s v="99738100040ZZZZZZZ11"/>
    <s v="9973"/>
    <n v="9973"/>
    <x v="13"/>
    <x v="2"/>
    <s v="ACC SUR/(DEF): TRF TO/FROM ACCUM SURPLUS          "/>
    <n v="0"/>
    <n v="3984867.24"/>
    <n v="0"/>
    <n v="3984867.24"/>
    <s v="GP "/>
    <n v="0"/>
    <s v="9"/>
    <s v="9973"/>
    <s v="8"/>
    <s v="810"/>
  </r>
  <r>
    <s v="99738100050ZZZZZZZ11"/>
    <s v="9973"/>
    <n v="9973"/>
    <x v="13"/>
    <x v="2"/>
    <s v="ACC SUR/(DEF): TRF TO/FROM RESERVES               "/>
    <n v="0"/>
    <n v="0"/>
    <n v="0"/>
    <n v="0"/>
    <s v="GP "/>
    <n v="0"/>
    <s v="9"/>
    <s v="9973"/>
    <s v="8"/>
    <s v="810"/>
  </r>
  <r>
    <s v="99738100060ZZZZZZZ11"/>
    <s v="9973"/>
    <n v="9973"/>
    <x v="13"/>
    <x v="2"/>
    <s v="ACC SUR/(DEF): DEPRECIATION OFFSETS               "/>
    <n v="0"/>
    <n v="0"/>
    <n v="0"/>
    <n v="0"/>
    <s v="GP "/>
    <n v="0"/>
    <s v="9"/>
    <s v="9973"/>
    <s v="8"/>
    <s v="810"/>
  </r>
  <r>
    <s v="9974132400022ZZZZZ50"/>
    <s v="9974"/>
    <n v="9974"/>
    <x v="13"/>
    <x v="5"/>
    <s v="WATER: CONNECTION/RECONNECTION                    "/>
    <n v="0"/>
    <n v="0"/>
    <n v="0"/>
    <n v="0"/>
    <s v="P  "/>
    <n v="0"/>
    <s v="9"/>
    <s v="9974"/>
    <s v="1"/>
    <s v="132"/>
  </r>
  <r>
    <s v="9974132407022ZZZZZ50"/>
    <s v="9974"/>
    <n v="9974"/>
    <x v="13"/>
    <x v="5"/>
    <s v="WATER: AVAILABILITY CHARGES                       "/>
    <n v="0"/>
    <n v="0"/>
    <n v="0"/>
    <n v="0"/>
    <s v="P  "/>
    <n v="0"/>
    <s v="9"/>
    <s v="9974"/>
    <s v="1"/>
    <s v="132"/>
  </r>
  <r>
    <s v="9974211001022PMKZZ50"/>
    <s v="9974"/>
    <n v="9974"/>
    <x v="13"/>
    <x v="0"/>
    <s v="MS: SAL &amp; ALL: BASIC SALARY &amp; WAGES               "/>
    <n v="0"/>
    <n v="1961795.99"/>
    <n v="0"/>
    <n v="1961795.99"/>
    <s v="P  "/>
    <n v="1965421"/>
    <s v="9"/>
    <s v="9974"/>
    <s v="2"/>
    <s v="211"/>
  </r>
  <r>
    <s v="9974211022022PMKZZ50"/>
    <s v="9974"/>
    <n v="9974"/>
    <x v="13"/>
    <x v="0"/>
    <s v="MS: ALL - CELLULAR &amp; TELEPHONE                    "/>
    <n v="0"/>
    <n v="16836"/>
    <n v="0"/>
    <n v="16836"/>
    <s v="P  "/>
    <n v="16836"/>
    <s v="9"/>
    <s v="9974"/>
    <s v="2"/>
    <s v="211"/>
  </r>
  <r>
    <s v="9974211026022PMKZZ50"/>
    <s v="9974"/>
    <n v="9974"/>
    <x v="13"/>
    <x v="0"/>
    <s v="MS: HB &amp; INC: HOUSING BENEFITS                    "/>
    <n v="0"/>
    <n v="700"/>
    <n v="0"/>
    <n v="700"/>
    <s v="P  "/>
    <n v="46200"/>
    <s v="9"/>
    <s v="9974"/>
    <s v="2"/>
    <s v="211"/>
  </r>
  <r>
    <s v="9974211036022PMKZZ50"/>
    <s v="9974"/>
    <n v="9974"/>
    <x v="13"/>
    <x v="0"/>
    <s v="MS: OVERTIME - NON STRUCTURED                     "/>
    <n v="0"/>
    <n v="52343.91"/>
    <n v="0"/>
    <n v="52343.91"/>
    <s v="P  "/>
    <n v="58175"/>
    <s v="9"/>
    <s v="9974"/>
    <s v="2"/>
    <s v="211"/>
  </r>
  <r>
    <s v="9974211038022PMKZZ50"/>
    <s v="9974"/>
    <n v="9974"/>
    <x v="13"/>
    <x v="0"/>
    <s v="MS: OVERTIME - STRUCTURED                         "/>
    <n v="0"/>
    <n v="402827.74"/>
    <n v="0"/>
    <n v="483496.8"/>
    <s v="P  "/>
    <n v="479792"/>
    <s v="9"/>
    <s v="9974"/>
    <s v="2"/>
    <s v="211"/>
  </r>
  <r>
    <s v="9974211040022PMKZZ50"/>
    <s v="9974"/>
    <n v="9974"/>
    <x v="13"/>
    <x v="0"/>
    <s v="MS: PAYMENTS - SHIFT ADD REMUNERATION             "/>
    <n v="0"/>
    <n v="0"/>
    <n v="0"/>
    <n v="0"/>
    <s v="P  "/>
    <n v="7728"/>
    <s v="9"/>
    <s v="9974"/>
    <s v="2"/>
    <s v="211"/>
  </r>
  <r>
    <s v="9974211042022PMKZZ50"/>
    <s v="9974"/>
    <n v="9974"/>
    <x v="13"/>
    <x v="0"/>
    <s v="MS: OVERTIME - NIGHT SHIFT                        "/>
    <n v="0"/>
    <n v="0"/>
    <n v="-0.01"/>
    <n v="-0.01"/>
    <s v="P  "/>
    <n v="82"/>
    <s v="9"/>
    <s v="9974"/>
    <s v="2"/>
    <s v="211"/>
  </r>
  <r>
    <s v="9974211046022PMKZZ50"/>
    <s v="9974"/>
    <n v="9974"/>
    <x v="13"/>
    <x v="0"/>
    <s v="MS: SRB - ANNUAL BONUS                            "/>
    <n v="0"/>
    <n v="163483.01"/>
    <n v="0"/>
    <n v="163483.01"/>
    <s v="P  "/>
    <n v="163784"/>
    <s v="9"/>
    <s v="9974"/>
    <s v="2"/>
    <s v="211"/>
  </r>
  <r>
    <s v="9974211050022PMKZZ50"/>
    <s v="9974"/>
    <n v="9974"/>
    <x v="13"/>
    <x v="0"/>
    <s v="MS: SRB - LONG SERVICE AWARD                      "/>
    <n v="0"/>
    <n v="20406.96"/>
    <n v="0"/>
    <n v="20406.96"/>
    <s v="P  "/>
    <n v="0"/>
    <s v="9"/>
    <s v="9974"/>
    <s v="2"/>
    <s v="211"/>
  </r>
  <r>
    <s v="9974211063022PMKZZ50"/>
    <s v="9974"/>
    <n v="9974"/>
    <x v="13"/>
    <x v="0"/>
    <s v="MS: SRB - NON PENSIONABLE                         "/>
    <n v="0"/>
    <n v="28800"/>
    <n v="0"/>
    <n v="28800"/>
    <s v="P  "/>
    <n v="0"/>
    <s v="9"/>
    <s v="9974"/>
    <s v="2"/>
    <s v="211"/>
  </r>
  <r>
    <s v="9974213001022PMKZZ50"/>
    <s v="9974"/>
    <n v="9974"/>
    <x v="13"/>
    <x v="0"/>
    <s v="MS: SOC CONTR - BARGAINING COUNCIL                "/>
    <n v="0"/>
    <n v="1260"/>
    <n v="0"/>
    <n v="1260"/>
    <s v="P  "/>
    <n v="1272"/>
    <s v="9"/>
    <s v="9974"/>
    <s v="2"/>
    <s v="213"/>
  </r>
  <r>
    <s v="9974213020022PMKZZ50"/>
    <s v="9974"/>
    <n v="9974"/>
    <x v="13"/>
    <x v="0"/>
    <s v="MS: SOC CONTR - MEDICAL                           "/>
    <n v="0"/>
    <n v="252388.81"/>
    <n v="0"/>
    <n v="252388.81"/>
    <s v="P  "/>
    <n v="187202"/>
    <s v="9"/>
    <s v="9974"/>
    <s v="2"/>
    <s v="213"/>
  </r>
  <r>
    <s v="9974213030022PMKZZ50"/>
    <s v="9974"/>
    <n v="9974"/>
    <x v="13"/>
    <x v="0"/>
    <s v="MS: SOC CONTR - PENSION                           "/>
    <n v="0"/>
    <n v="371836.08"/>
    <n v="0"/>
    <n v="371836.08"/>
    <s v="P  "/>
    <n v="361041"/>
    <s v="9"/>
    <s v="9974"/>
    <s v="2"/>
    <s v="213"/>
  </r>
  <r>
    <s v="9974213040022PMKZZ50"/>
    <s v="9974"/>
    <n v="9974"/>
    <x v="13"/>
    <x v="0"/>
    <s v="MS: SOC CONTR - UNEMPLOYMENT INSUR FUND           "/>
    <n v="0"/>
    <n v="21345.14"/>
    <n v="0"/>
    <n v="21350.53"/>
    <s v="P  "/>
    <n v="22927"/>
    <s v="9"/>
    <s v="9974"/>
    <s v="2"/>
    <s v="213"/>
  </r>
  <r>
    <s v="9974228030022MRCZZ50"/>
    <s v="9974"/>
    <n v="9974"/>
    <x v="13"/>
    <x v="0"/>
    <s v="CONTR: BORE WATERHOLE DRILLING                    "/>
    <n v="0"/>
    <n v="0"/>
    <n v="0"/>
    <n v="0"/>
    <s v="P  "/>
    <n v="0"/>
    <s v="9"/>
    <s v="9974"/>
    <s v="2"/>
    <s v="228"/>
  </r>
  <r>
    <s v="9974228361026PJJZZ50"/>
    <s v="9974"/>
    <n v="9974"/>
    <x v="13"/>
    <x v="0"/>
    <s v="CONTR: MAINTENANCE OF EQUIPMENT                   "/>
    <n v="0"/>
    <n v="0"/>
    <n v="0"/>
    <n v="0"/>
    <s v="P  "/>
    <n v="0"/>
    <s v="9"/>
    <s v="9974"/>
    <s v="2"/>
    <s v="228"/>
  </r>
  <r>
    <s v="9974230117022MRCZZ50"/>
    <s v="9974"/>
    <n v="9974"/>
    <x v="13"/>
    <x v="0"/>
    <s v="OC: COMM - PHONE FAX TELEGRAPH &amp; TELEX            "/>
    <n v="0"/>
    <n v="0"/>
    <n v="0"/>
    <n v="0"/>
    <s v="P  "/>
    <n v="0"/>
    <s v="9"/>
    <s v="9974"/>
    <s v="2"/>
    <s v="230"/>
  </r>
  <r>
    <s v="9974230331022MRCZZ50"/>
    <s v="9974"/>
    <n v="9974"/>
    <x v="13"/>
    <x v="0"/>
    <s v="OC: WATER RESOURCE MANAGEMENT CHARGES             "/>
    <n v="0"/>
    <n v="21464.68"/>
    <n v="0"/>
    <n v="21464.68"/>
    <s v="P  "/>
    <n v="0"/>
    <s v="9"/>
    <s v="9974"/>
    <s v="2"/>
    <s v="230"/>
  </r>
  <r>
    <s v="9974230541022MRCZZ50"/>
    <s v="9974"/>
    <n v="9974"/>
    <x v="13"/>
    <x v="0"/>
    <s v="OC: SKILLS DEVELOPMENT FUND LEVY                  "/>
    <n v="0"/>
    <n v="0"/>
    <n v="0"/>
    <n v="0"/>
    <s v="P  "/>
    <n v="19654"/>
    <s v="9"/>
    <s v="9974"/>
    <s v="2"/>
    <s v="230"/>
  </r>
  <r>
    <s v="9974230541022PMKZZ50"/>
    <s v="9974"/>
    <n v="9974"/>
    <x v="13"/>
    <x v="0"/>
    <s v="OC: SKILLS DEVELOPMENT FUND LEVY                  "/>
    <n v="0"/>
    <n v="27626.91"/>
    <n v="0"/>
    <n v="28428.46"/>
    <s v="P  "/>
    <n v="0"/>
    <s v="9"/>
    <s v="9974"/>
    <s v="2"/>
    <s v="230"/>
  </r>
  <r>
    <s v="9974232360022MRCZZ50"/>
    <s v="9974"/>
    <n v="9974"/>
    <x v="13"/>
    <x v="0"/>
    <s v="INVENTORY - MATERIALS &amp; SUPPLIES                  "/>
    <n v="0"/>
    <n v="0"/>
    <n v="0"/>
    <n v="0"/>
    <s v="P  "/>
    <n v="0"/>
    <s v="9"/>
    <s v="9974"/>
    <s v="2"/>
    <s v="232"/>
  </r>
  <r>
    <s v="9974232360122MRCZZ50"/>
    <s v="9974"/>
    <n v="9974"/>
    <x v="13"/>
    <x v="0"/>
    <s v="INVENTORY - MATERIALS &amp; SUPPLIES(FUEL CO          "/>
    <n v="0"/>
    <n v="0"/>
    <n v="0"/>
    <n v="0"/>
    <s v="P  "/>
    <n v="0"/>
    <s v="9"/>
    <s v="9974"/>
    <s v="2"/>
    <s v="232"/>
  </r>
  <r>
    <s v="9974236256022MRCZZ50"/>
    <s v="9974"/>
    <n v="9974"/>
    <x v="13"/>
    <x v="0"/>
    <s v="INT PAID: OVERDUE ACCOUNTS                        "/>
    <n v="0"/>
    <n v="0"/>
    <n v="0"/>
    <n v="0"/>
    <s v="P  "/>
    <n v="0"/>
    <s v="9"/>
    <s v="9974"/>
    <s v="2"/>
    <s v="236"/>
  </r>
  <r>
    <s v="9974240001022MRCZZ50"/>
    <s v="9974"/>
    <n v="9974"/>
    <x v="13"/>
    <x v="0"/>
    <s v="BAD DEBTS WRITTEN OFF                             "/>
    <n v="0"/>
    <n v="0"/>
    <n v="0"/>
    <n v="0"/>
    <s v="P  "/>
    <n v="0"/>
    <s v="9"/>
    <s v="9974"/>
    <s v="2"/>
    <s v="240"/>
  </r>
  <r>
    <s v="9974272360022MRCZZ50"/>
    <s v="9974"/>
    <n v="9974"/>
    <x v="13"/>
    <x v="0"/>
    <s v="DEPRECIATION  MACHINERY &amp; EQUIPMENT               "/>
    <n v="0"/>
    <n v="0"/>
    <n v="0"/>
    <n v="0"/>
    <s v="P  "/>
    <n v="0"/>
    <s v="9"/>
    <s v="9974"/>
    <s v="2"/>
    <s v="272"/>
  </r>
  <r>
    <s v="99743996050ZZZZZZZ11"/>
    <s v="9974"/>
    <n v="9974"/>
    <x v="13"/>
    <x v="1"/>
    <s v="TRF TO ACC SURPLUS DEFICIT                        "/>
    <n v="0"/>
    <n v="0"/>
    <n v="-3053195.06"/>
    <n v="-3053195.06"/>
    <s v="P  "/>
    <n v="0"/>
    <s v="9"/>
    <s v="9974"/>
    <s v="3"/>
    <s v="399"/>
  </r>
  <r>
    <s v="99743996100ZZZZZZZ11"/>
    <s v="9974"/>
    <n v="9974"/>
    <x v="13"/>
    <x v="1"/>
    <s v="TRF FROM ACC SURPLUS DEFICIT                      "/>
    <n v="0"/>
    <n v="0"/>
    <n v="0"/>
    <n v="0"/>
    <s v="P  "/>
    <n v="0"/>
    <s v="9"/>
    <s v="9974"/>
    <s v="3"/>
    <s v="399"/>
  </r>
  <r>
    <s v="99748100010ZZZZZZZ11"/>
    <s v="9974"/>
    <n v="9974"/>
    <x v="13"/>
    <x v="2"/>
    <s v="ACC SUR/(DEF): OPENING BALANCE                    "/>
    <n v="3018886.63"/>
    <n v="0"/>
    <n v="0"/>
    <n v="3018886.63"/>
    <s v="GP "/>
    <n v="0"/>
    <s v="9"/>
    <s v="9974"/>
    <s v="8"/>
    <s v="810"/>
  </r>
  <r>
    <s v="99748100020ZZZZZZZ11"/>
    <s v="9974"/>
    <n v="9974"/>
    <x v="13"/>
    <x v="2"/>
    <s v="ACC SUR/(DEF): CHANGES IN ACC POLICY              "/>
    <n v="0"/>
    <n v="0"/>
    <n v="0"/>
    <n v="0"/>
    <s v="GP "/>
    <n v="0"/>
    <s v="9"/>
    <s v="9974"/>
    <s v="8"/>
    <s v="810"/>
  </r>
  <r>
    <s v="99748100030ZZZZZZZ11"/>
    <s v="9974"/>
    <n v="9974"/>
    <x v="13"/>
    <x v="2"/>
    <s v="ACC SUR/(DEF): CORREC PRIOR PERIOD ERROR          "/>
    <n v="0"/>
    <n v="0"/>
    <n v="0"/>
    <n v="0"/>
    <s v="GP "/>
    <n v="0"/>
    <s v="9"/>
    <s v="9974"/>
    <s v="8"/>
    <s v="810"/>
  </r>
  <r>
    <s v="99748100040ZZZZZZZ11"/>
    <s v="9974"/>
    <n v="9974"/>
    <x v="13"/>
    <x v="2"/>
    <s v="ACC SUR/(DEF): TRF TO/FROM ACCUM SURPLUS          "/>
    <n v="0"/>
    <n v="3053195.06"/>
    <n v="0"/>
    <n v="3053195.06"/>
    <s v="GP "/>
    <n v="0"/>
    <s v="9"/>
    <s v="9974"/>
    <s v="8"/>
    <s v="810"/>
  </r>
  <r>
    <s v="99748100050ZZZZZZZ11"/>
    <s v="9974"/>
    <n v="9974"/>
    <x v="13"/>
    <x v="2"/>
    <s v="ACC SUR/(DEF): TRF TO/FROM RESERVES               "/>
    <n v="0"/>
    <n v="0"/>
    <n v="0"/>
    <n v="0"/>
    <s v="GP "/>
    <n v="0"/>
    <s v="9"/>
    <s v="9974"/>
    <s v="8"/>
    <s v="810"/>
  </r>
  <r>
    <s v="99748100060ZZZZZZZ11"/>
    <s v="9974"/>
    <n v="9974"/>
    <x v="13"/>
    <x v="2"/>
    <s v="ACC SUR/(DEF): DEPRECIATION OFFSETS               "/>
    <n v="0"/>
    <n v="0"/>
    <n v="0"/>
    <n v="0"/>
    <s v="GP "/>
    <n v="0"/>
    <s v="9"/>
    <s v="9974"/>
    <s v="8"/>
    <s v="810"/>
  </r>
  <r>
    <s v="9975104010007ZZZZZ50"/>
    <s v="9975"/>
    <n v="9975"/>
    <x v="13"/>
    <x v="5"/>
    <s v="FINES: TRAFFIC - MUNICIPAL                        "/>
    <n v="0"/>
    <n v="0"/>
    <n v="0"/>
    <n v="0"/>
    <s v="P  "/>
    <n v="0"/>
    <s v="9"/>
    <s v="9975"/>
    <s v="1"/>
    <s v="104"/>
  </r>
  <r>
    <s v="9975211001026PANZZ50"/>
    <s v="9975"/>
    <n v="9975"/>
    <x v="13"/>
    <x v="0"/>
    <s v="MS: SAL &amp; ALL: BASIC SALARY &amp; WAGES               "/>
    <n v="0"/>
    <n v="2103132.0099999998"/>
    <n v="0"/>
    <n v="2103132.0099999998"/>
    <s v="P  "/>
    <n v="2101580"/>
    <s v="9"/>
    <s v="9975"/>
    <s v="2"/>
    <s v="211"/>
  </r>
  <r>
    <s v="9975211026026PANZZ50"/>
    <s v="9975"/>
    <n v="9975"/>
    <x v="13"/>
    <x v="0"/>
    <s v="MS: HB &amp; INC: HOUSING BENEFITS                    "/>
    <n v="0"/>
    <n v="4900"/>
    <n v="0"/>
    <n v="4900"/>
    <s v="P  "/>
    <n v="58800"/>
    <s v="9"/>
    <s v="9975"/>
    <s v="2"/>
    <s v="211"/>
  </r>
  <r>
    <s v="9975211036026PANZZ50"/>
    <s v="9975"/>
    <n v="9975"/>
    <x v="13"/>
    <x v="0"/>
    <s v="MS: OVERTIME - NON STRUCTURED                     "/>
    <n v="0"/>
    <n v="230761.99"/>
    <n v="0"/>
    <n v="248737.51"/>
    <s v="P  "/>
    <n v="284082"/>
    <s v="9"/>
    <s v="9975"/>
    <s v="2"/>
    <s v="211"/>
  </r>
  <r>
    <s v="9975211038026PANZZ50"/>
    <s v="9975"/>
    <n v="9975"/>
    <x v="13"/>
    <x v="0"/>
    <s v="MS: OVERTIME - STRUCTURED                         "/>
    <n v="0"/>
    <n v="342849.18"/>
    <n v="0"/>
    <n v="406951.82"/>
    <s v="P  "/>
    <n v="387138"/>
    <s v="9"/>
    <s v="9975"/>
    <s v="2"/>
    <s v="211"/>
  </r>
  <r>
    <s v="9975211040026PANZZ50"/>
    <s v="9975"/>
    <n v="9975"/>
    <x v="13"/>
    <x v="0"/>
    <s v="MS: PAYMENTS - SHIFT ADD REMUNERATION             "/>
    <n v="0"/>
    <n v="0"/>
    <n v="0"/>
    <n v="0"/>
    <s v="P  "/>
    <n v="15456"/>
    <s v="9"/>
    <s v="9975"/>
    <s v="2"/>
    <s v="211"/>
  </r>
  <r>
    <s v="9975211046026PANZZ50"/>
    <s v="9975"/>
    <n v="9975"/>
    <x v="13"/>
    <x v="0"/>
    <s v="MS: SRB - ANNUAL BONUS                            "/>
    <n v="0"/>
    <n v="175260.99"/>
    <n v="0"/>
    <n v="175260.99"/>
    <s v="P  "/>
    <n v="175132"/>
    <s v="9"/>
    <s v="9975"/>
    <s v="2"/>
    <s v="211"/>
  </r>
  <r>
    <s v="9975211050026PANZZ50"/>
    <s v="9975"/>
    <n v="9975"/>
    <x v="13"/>
    <x v="0"/>
    <s v="MS: SRB - LONG SERVICE AWARD                      "/>
    <n v="0"/>
    <n v="18349.439999999999"/>
    <n v="0"/>
    <n v="18349.439999999999"/>
    <s v="P  "/>
    <n v="0"/>
    <s v="9"/>
    <s v="9975"/>
    <s v="2"/>
    <s v="211"/>
  </r>
  <r>
    <s v="9975211063026PANZZ50"/>
    <s v="9975"/>
    <n v="9975"/>
    <x v="13"/>
    <x v="0"/>
    <s v="MS: SRB - NON PENSIONABLE                         "/>
    <n v="0"/>
    <n v="57600"/>
    <n v="0"/>
    <n v="57600"/>
    <s v="P  "/>
    <n v="0"/>
    <s v="9"/>
    <s v="9975"/>
    <s v="2"/>
    <s v="211"/>
  </r>
  <r>
    <s v="9975213001026PANZZ50"/>
    <s v="9975"/>
    <n v="9975"/>
    <x v="13"/>
    <x v="0"/>
    <s v="MS: SOC CONTR - BARGAINING COUNCIL                "/>
    <n v="0"/>
    <n v="1470.01"/>
    <n v="0"/>
    <n v="1470.01"/>
    <s v="P  "/>
    <n v="1484"/>
    <s v="9"/>
    <s v="9975"/>
    <s v="2"/>
    <s v="213"/>
  </r>
  <r>
    <s v="9975213020026PANZZ50"/>
    <s v="9975"/>
    <n v="9975"/>
    <x v="13"/>
    <x v="0"/>
    <s v="MS: SOC CONTR - MEDICAL                           "/>
    <n v="0"/>
    <n v="141076.79999999999"/>
    <n v="0"/>
    <n v="141076.79999999999"/>
    <s v="P  "/>
    <n v="128265"/>
    <s v="9"/>
    <s v="9975"/>
    <s v="2"/>
    <s v="213"/>
  </r>
  <r>
    <s v="9975213030026PANZZ50"/>
    <s v="9975"/>
    <n v="9975"/>
    <x v="13"/>
    <x v="0"/>
    <s v="MS: SOC CONTR - PENSION                           "/>
    <n v="0"/>
    <n v="404048.69"/>
    <n v="0"/>
    <n v="404048.69"/>
    <s v="P  "/>
    <n v="394393"/>
    <s v="9"/>
    <s v="9975"/>
    <s v="2"/>
    <s v="213"/>
  </r>
  <r>
    <s v="9975213040026PANZZ50"/>
    <s v="9975"/>
    <n v="9975"/>
    <x v="13"/>
    <x v="0"/>
    <s v="MS: SOC CONTR - UNEMPLOYMENT INSUR FUND           "/>
    <n v="0"/>
    <n v="24854.55"/>
    <n v="0"/>
    <n v="24865.15"/>
    <s v="P  "/>
    <n v="26585"/>
    <s v="9"/>
    <s v="9975"/>
    <s v="2"/>
    <s v="213"/>
  </r>
  <r>
    <s v="9975227041026MRCZZ50"/>
    <s v="9975"/>
    <n v="9975"/>
    <x v="13"/>
    <x v="0"/>
    <s v="C&amp;PS: B&amp;A PROJECT MANAGEMENT                      "/>
    <n v="0"/>
    <n v="0"/>
    <n v="0"/>
    <n v="0"/>
    <s v="P  "/>
    <n v="0"/>
    <s v="9"/>
    <s v="9975"/>
    <s v="2"/>
    <s v="227"/>
  </r>
  <r>
    <s v="9975228361026PAGZZ50"/>
    <s v="9975"/>
    <n v="9975"/>
    <x v="13"/>
    <x v="0"/>
    <s v="CONTR: MAINTENANCE OF EQUIPMENT                   "/>
    <n v="0"/>
    <n v="0"/>
    <n v="0"/>
    <n v="0"/>
    <s v="P  "/>
    <n v="0"/>
    <s v="9"/>
    <s v="9975"/>
    <s v="2"/>
    <s v="228"/>
  </r>
  <r>
    <s v="9975230117026MRCZZ50"/>
    <s v="9975"/>
    <n v="9975"/>
    <x v="13"/>
    <x v="0"/>
    <s v="OC: COMM - PHONE FAX TELEGRAPH &amp; TELEX            "/>
    <n v="0"/>
    <n v="0"/>
    <n v="0"/>
    <n v="0"/>
    <s v="P  "/>
    <n v="0"/>
    <s v="9"/>
    <s v="9975"/>
    <s v="2"/>
    <s v="230"/>
  </r>
  <r>
    <s v="9975230333026MRCZZ50"/>
    <s v="9975"/>
    <n v="9975"/>
    <x v="13"/>
    <x v="0"/>
    <s v="OC: LIC - VEHICLE LIC &amp; REGISTRATIONS             "/>
    <n v="0"/>
    <n v="0"/>
    <n v="0"/>
    <n v="0"/>
    <s v="P  "/>
    <n v="0"/>
    <s v="9"/>
    <s v="9975"/>
    <s v="2"/>
    <s v="230"/>
  </r>
  <r>
    <s v="9975230541026MRCZZ50"/>
    <s v="9975"/>
    <n v="9975"/>
    <x v="13"/>
    <x v="0"/>
    <s v="OC: SKILLS DEVELOPMENT FUND LEVY                  "/>
    <n v="0"/>
    <n v="0"/>
    <n v="0"/>
    <n v="0"/>
    <s v="P  "/>
    <n v="21016"/>
    <s v="9"/>
    <s v="9975"/>
    <s v="2"/>
    <s v="230"/>
  </r>
  <r>
    <s v="9975230541026PANZZ50"/>
    <s v="9975"/>
    <n v="9975"/>
    <x v="13"/>
    <x v="0"/>
    <s v="OC: SKILLS DEVELOPMENT FUND LEVY                  "/>
    <n v="0"/>
    <n v="29235.24"/>
    <n v="0"/>
    <n v="30045.599999999999"/>
    <s v="P  "/>
    <n v="0"/>
    <s v="9"/>
    <s v="9975"/>
    <s v="2"/>
    <s v="230"/>
  </r>
  <r>
    <s v="9975230576026MRCZZ50"/>
    <s v="9975"/>
    <n v="9975"/>
    <x v="13"/>
    <x v="0"/>
    <s v="OC: T&amp;S DOM - ACCOMMODATION                       "/>
    <n v="0"/>
    <n v="0"/>
    <n v="0"/>
    <n v="0"/>
    <s v="P  "/>
    <n v="0"/>
    <s v="9"/>
    <s v="9975"/>
    <s v="2"/>
    <s v="230"/>
  </r>
  <r>
    <s v="9975230577026MRCZZ50"/>
    <s v="9975"/>
    <n v="9975"/>
    <x v="13"/>
    <x v="0"/>
    <s v="OC: T&amp;S DOM - DAILY ALLOWANCE                     "/>
    <n v="0"/>
    <n v="0"/>
    <n v="0"/>
    <n v="0"/>
    <s v="P  "/>
    <n v="0"/>
    <s v="9"/>
    <s v="9975"/>
    <s v="2"/>
    <s v="230"/>
  </r>
  <r>
    <s v="9975230578026MRCZZ50"/>
    <s v="9975"/>
    <n v="9975"/>
    <x v="13"/>
    <x v="0"/>
    <s v="OC: T&amp;S DOM - FOOD &amp; BEVERAGE (SERVED)            "/>
    <n v="0"/>
    <n v="0"/>
    <n v="0"/>
    <n v="0"/>
    <s v="P  "/>
    <n v="0"/>
    <s v="9"/>
    <s v="9975"/>
    <s v="2"/>
    <s v="230"/>
  </r>
  <r>
    <s v="9975230580026MRCZZ50"/>
    <s v="9975"/>
    <n v="9975"/>
    <x v="13"/>
    <x v="0"/>
    <s v="OC: T&amp;S DOM TRP - WITHOUT OPR CAR RENTAL          "/>
    <n v="0"/>
    <n v="0"/>
    <n v="0"/>
    <n v="0"/>
    <s v="P  "/>
    <n v="0"/>
    <s v="9"/>
    <s v="9975"/>
    <s v="2"/>
    <s v="230"/>
  </r>
  <r>
    <s v="9975230583026MRCZZ50"/>
    <s v="9975"/>
    <n v="9975"/>
    <x v="13"/>
    <x v="0"/>
    <s v="OC: T&amp;S DOM PUB TRP - AIR TRANSPORT               "/>
    <n v="0"/>
    <n v="0"/>
    <n v="0"/>
    <n v="0"/>
    <s v="P  "/>
    <n v="0"/>
    <s v="9"/>
    <s v="9975"/>
    <s v="2"/>
    <s v="230"/>
  </r>
  <r>
    <s v="9975230610026MRCZZ50"/>
    <s v="9975"/>
    <n v="9975"/>
    <x v="13"/>
    <x v="0"/>
    <s v="OC: UNIFORM &amp; PROTECTIVE CLOTHING                 "/>
    <n v="0"/>
    <n v="0"/>
    <n v="0"/>
    <n v="0"/>
    <s v="P  "/>
    <n v="0"/>
    <s v="9"/>
    <s v="9975"/>
    <s v="2"/>
    <s v="230"/>
  </r>
  <r>
    <s v="9975232360026MRCZZ50"/>
    <s v="9975"/>
    <n v="9975"/>
    <x v="13"/>
    <x v="0"/>
    <s v="INVENTORY - MATERIALS &amp; SUPPLIES                  "/>
    <n v="0"/>
    <n v="0"/>
    <n v="0"/>
    <n v="0"/>
    <s v="P  "/>
    <n v="0"/>
    <s v="9"/>
    <s v="9975"/>
    <s v="2"/>
    <s v="232"/>
  </r>
  <r>
    <s v="9975232360126MRCZZ50"/>
    <s v="9975"/>
    <n v="9975"/>
    <x v="13"/>
    <x v="0"/>
    <s v="INVENTORY - MATERIALS &amp; SUPPLIES(FUEL CO          "/>
    <n v="0"/>
    <n v="0"/>
    <n v="0"/>
    <n v="0"/>
    <s v="P  "/>
    <n v="0"/>
    <s v="9"/>
    <s v="9975"/>
    <s v="2"/>
    <s v="232"/>
  </r>
  <r>
    <s v="9975272150026MRCZZ50"/>
    <s v="9975"/>
    <n v="9975"/>
    <x v="13"/>
    <x v="0"/>
    <s v="DEPRECIATION FURNITURE &amp; OFFICE EQUIPM            "/>
    <n v="0"/>
    <n v="0"/>
    <n v="0"/>
    <n v="0"/>
    <s v="P  "/>
    <n v="0"/>
    <s v="9"/>
    <s v="9975"/>
    <s v="2"/>
    <s v="272"/>
  </r>
  <r>
    <s v="9975272360026MRCZZ50"/>
    <s v="9975"/>
    <n v="9975"/>
    <x v="13"/>
    <x v="0"/>
    <s v="DEPRECIATION  MACHINERY &amp; EQUIPMENT               "/>
    <n v="0"/>
    <n v="0"/>
    <n v="0"/>
    <n v="0"/>
    <s v="P  "/>
    <n v="0"/>
    <s v="9"/>
    <s v="9975"/>
    <s v="2"/>
    <s v="272"/>
  </r>
  <r>
    <s v="99753996050ZZZZZZZ11"/>
    <s v="9975"/>
    <n v="9975"/>
    <x v="13"/>
    <x v="1"/>
    <s v="TRF TO ACC SURPLUS DEFICIT                        "/>
    <n v="0"/>
    <n v="0"/>
    <n v="-3221500.84"/>
    <n v="-3221500.84"/>
    <s v="P  "/>
    <n v="0"/>
    <s v="9"/>
    <s v="9975"/>
    <s v="3"/>
    <s v="399"/>
  </r>
  <r>
    <s v="99753996100ZZZZZZZ11"/>
    <s v="9975"/>
    <n v="9975"/>
    <x v="13"/>
    <x v="1"/>
    <s v="TRF FROM ACC SURPLUS DEFICIT                      "/>
    <n v="0"/>
    <n v="0"/>
    <n v="0"/>
    <n v="0"/>
    <s v="P  "/>
    <n v="0"/>
    <s v="9"/>
    <s v="9975"/>
    <s v="3"/>
    <s v="399"/>
  </r>
  <r>
    <s v="99758100010ZZZZZZZ11"/>
    <s v="9975"/>
    <n v="9975"/>
    <x v="13"/>
    <x v="2"/>
    <s v="ACC SUR/(DEF): OPENING BALANCE                    "/>
    <n v="3270452.26"/>
    <n v="0"/>
    <n v="0"/>
    <n v="3270452.26"/>
    <s v="GP "/>
    <n v="0"/>
    <s v="9"/>
    <s v="9975"/>
    <s v="8"/>
    <s v="810"/>
  </r>
  <r>
    <s v="99758100020ZZZZZZZ11"/>
    <s v="9975"/>
    <n v="9975"/>
    <x v="13"/>
    <x v="2"/>
    <s v="ACC SUR/(DEF): CHANGES IN ACC POLICY              "/>
    <n v="0"/>
    <n v="0"/>
    <n v="0"/>
    <n v="0"/>
    <s v="GP "/>
    <n v="0"/>
    <s v="9"/>
    <s v="9975"/>
    <s v="8"/>
    <s v="810"/>
  </r>
  <r>
    <s v="99758100030ZZZZZZZ11"/>
    <s v="9975"/>
    <n v="9975"/>
    <x v="13"/>
    <x v="2"/>
    <s v="ACC SUR/(DEF): CORREC PRIOR PERIOD ERROR          "/>
    <n v="0"/>
    <n v="0"/>
    <n v="0"/>
    <n v="0"/>
    <s v="GP "/>
    <n v="0"/>
    <s v="9"/>
    <s v="9975"/>
    <s v="8"/>
    <s v="810"/>
  </r>
  <r>
    <s v="99758100040ZZZZZZZ11"/>
    <s v="9975"/>
    <n v="9975"/>
    <x v="13"/>
    <x v="2"/>
    <s v="ACC SUR/(DEF): TRF TO/FROM ACCUM SURPLUS          "/>
    <n v="0"/>
    <n v="3221500.84"/>
    <n v="0"/>
    <n v="3221500.84"/>
    <s v="GP "/>
    <n v="0"/>
    <s v="9"/>
    <s v="9975"/>
    <s v="8"/>
    <s v="810"/>
  </r>
  <r>
    <s v="99758100050ZZZZZZZ11"/>
    <s v="9975"/>
    <n v="9975"/>
    <x v="13"/>
    <x v="2"/>
    <s v="ACC SUR/(DEF): TRF TO/FROM RESERVES               "/>
    <n v="0"/>
    <n v="0"/>
    <n v="0"/>
    <n v="0"/>
    <s v="GP "/>
    <n v="0"/>
    <s v="9"/>
    <s v="9975"/>
    <s v="8"/>
    <s v="810"/>
  </r>
  <r>
    <s v="99758100060ZZZZZZZ11"/>
    <s v="9975"/>
    <n v="9975"/>
    <x v="13"/>
    <x v="2"/>
    <s v="ACC SUR/(DEF): DEPRECIATION OFFSETS               "/>
    <n v="0"/>
    <n v="0"/>
    <n v="0"/>
    <n v="0"/>
    <s v="GP "/>
    <n v="0"/>
    <s v="9"/>
    <s v="9975"/>
    <s v="8"/>
    <s v="810"/>
  </r>
  <r>
    <s v="9991211001026MRCZZ60"/>
    <s v="9991"/>
    <n v="9991"/>
    <x v="13"/>
    <x v="0"/>
    <s v="MS: SAL &amp; ALL: BASIC SALARY &amp; WAGES               "/>
    <n v="0"/>
    <n v="3843480"/>
    <n v="0"/>
    <n v="3831333"/>
    <s v="P  "/>
    <n v="4073874"/>
    <s v="9"/>
    <s v="9991"/>
    <s v="2"/>
    <s v="211"/>
  </r>
  <r>
    <s v="9991211022026MRCZZ60"/>
    <s v="9991"/>
    <n v="9991"/>
    <x v="13"/>
    <x v="0"/>
    <s v="MS: ALL - CELLULAR &amp; TELEPHONE                    "/>
    <n v="0"/>
    <n v="9600"/>
    <n v="0"/>
    <n v="9600"/>
    <s v="P  "/>
    <n v="18000"/>
    <s v="9"/>
    <s v="9991"/>
    <s v="2"/>
    <s v="211"/>
  </r>
  <r>
    <s v="9991211026026MRCZZ60"/>
    <s v="9991"/>
    <n v="9991"/>
    <x v="13"/>
    <x v="0"/>
    <s v="MS: HB &amp; INC: HOUSING BENEFITS                    "/>
    <n v="0"/>
    <n v="0"/>
    <n v="0"/>
    <n v="0"/>
    <s v="P  "/>
    <n v="0"/>
    <s v="9"/>
    <s v="9991"/>
    <s v="2"/>
    <s v="211"/>
  </r>
  <r>
    <s v="9991211034026MRCZZ60"/>
    <s v="9991"/>
    <n v="9991"/>
    <x v="13"/>
    <x v="0"/>
    <s v="MS: ALL - TRAVEL OR MOTOR VEHICLE                 "/>
    <n v="0"/>
    <n v="60000.01"/>
    <n v="0"/>
    <n v="60000.01"/>
    <s v="P  "/>
    <n v="5360"/>
    <s v="9"/>
    <s v="9991"/>
    <s v="2"/>
    <s v="211"/>
  </r>
  <r>
    <s v="9991211036026MRCZZ60"/>
    <s v="9991"/>
    <n v="9991"/>
    <x v="13"/>
    <x v="0"/>
    <s v="MS: OVERTIME - NON STRUCTURED                     "/>
    <n v="0"/>
    <n v="119376.04"/>
    <n v="0"/>
    <n v="137537.32"/>
    <s v="P  "/>
    <n v="165090"/>
    <s v="9"/>
    <s v="9991"/>
    <s v="2"/>
    <s v="211"/>
  </r>
  <r>
    <s v="9991211038026MRCZZ60"/>
    <s v="9991"/>
    <n v="9991"/>
    <x v="13"/>
    <x v="0"/>
    <s v="MS: OVERTIME - STRUCTURED                         "/>
    <n v="0"/>
    <n v="905342.19"/>
    <n v="0"/>
    <n v="1012671.63"/>
    <s v="P  "/>
    <n v="793290"/>
    <s v="9"/>
    <s v="9991"/>
    <s v="2"/>
    <s v="211"/>
  </r>
  <r>
    <s v="9991211040026MRCZZ60"/>
    <s v="9991"/>
    <n v="9991"/>
    <x v="13"/>
    <x v="0"/>
    <s v="MS: PAYMENTS - SHIFT ADD REMUNERATION             "/>
    <n v="0"/>
    <n v="8741.58"/>
    <n v="0"/>
    <n v="8741.58"/>
    <s v="P  "/>
    <n v="0"/>
    <s v="9"/>
    <s v="9991"/>
    <s v="2"/>
    <s v="211"/>
  </r>
  <r>
    <s v="9991211042026MRCZZ60"/>
    <s v="9991"/>
    <n v="9991"/>
    <x v="13"/>
    <x v="0"/>
    <s v="MS: OVERTIME - NIGHT SHIFT                        "/>
    <n v="0"/>
    <n v="5136.3999999999996"/>
    <n v="0"/>
    <n v="5136.3999999999996"/>
    <s v="P  "/>
    <n v="13570"/>
    <s v="9"/>
    <s v="9991"/>
    <s v="2"/>
    <s v="211"/>
  </r>
  <r>
    <s v="9991211044026MRCZZ60"/>
    <s v="9991"/>
    <n v="9991"/>
    <x v="13"/>
    <x v="0"/>
    <s v="MS: SRB - ACTING ALLOWANCE                        "/>
    <n v="0"/>
    <n v="0"/>
    <n v="0"/>
    <n v="0"/>
    <s v="P  "/>
    <n v="0"/>
    <s v="9"/>
    <s v="9991"/>
    <s v="2"/>
    <s v="211"/>
  </r>
  <r>
    <s v="9991211046026MRCZZ60"/>
    <s v="9991"/>
    <n v="9991"/>
    <x v="13"/>
    <x v="0"/>
    <s v="MS: SRB - ANNUAL BONUS                            "/>
    <n v="0"/>
    <n v="318398"/>
    <n v="0"/>
    <n v="318398"/>
    <s v="P  "/>
    <n v="0"/>
    <s v="9"/>
    <s v="9991"/>
    <s v="2"/>
    <s v="211"/>
  </r>
  <r>
    <s v="9991211050026MRCZZ60"/>
    <s v="9991"/>
    <n v="9991"/>
    <x v="13"/>
    <x v="0"/>
    <s v="MS: SRB - LONG SERVICE AWARD                      "/>
    <n v="0"/>
    <n v="10399.799999999999"/>
    <n v="0"/>
    <n v="10399.799999999999"/>
    <s v="P  "/>
    <n v="0"/>
    <s v="9"/>
    <s v="9991"/>
    <s v="2"/>
    <s v="211"/>
  </r>
  <r>
    <s v="9991211056026MRCZZ60"/>
    <s v="9991"/>
    <n v="9991"/>
    <x v="13"/>
    <x v="0"/>
    <s v="MS: SRB - STANDBY ALLOWANCE                       "/>
    <n v="0"/>
    <n v="135478.23000000001"/>
    <n v="0"/>
    <n v="159630.87"/>
    <s v="P  "/>
    <n v="0"/>
    <s v="9"/>
    <s v="9991"/>
    <s v="2"/>
    <s v="211"/>
  </r>
  <r>
    <s v="9991211063026MRCZZ60"/>
    <s v="9991"/>
    <n v="9991"/>
    <x v="13"/>
    <x v="0"/>
    <s v="MS: SRB - NON PENSIONABLE                         "/>
    <n v="0"/>
    <n v="39461.760000000002"/>
    <n v="0"/>
    <n v="50976.07"/>
    <s v="P  "/>
    <n v="0"/>
    <s v="9"/>
    <s v="9991"/>
    <s v="2"/>
    <s v="211"/>
  </r>
  <r>
    <s v="9991213001026MRCZZ60"/>
    <s v="9991"/>
    <n v="9991"/>
    <x v="13"/>
    <x v="0"/>
    <s v="MS: SOC CONTR - BARGAINING COUNCIL                "/>
    <n v="0"/>
    <n v="2213.7600000000002"/>
    <n v="0"/>
    <n v="2205.0100000000002"/>
    <s v="P  "/>
    <n v="2438"/>
    <s v="9"/>
    <s v="9991"/>
    <s v="2"/>
    <s v="213"/>
  </r>
  <r>
    <s v="9991213010026MRCZZ60"/>
    <s v="9991"/>
    <n v="9991"/>
    <x v="13"/>
    <x v="0"/>
    <s v="MS: SOC CONTR - GROUP LIFE INSURANCE              "/>
    <n v="0"/>
    <n v="155.49"/>
    <n v="0"/>
    <n v="155.49"/>
    <s v="P  "/>
    <n v="2389"/>
    <s v="9"/>
    <s v="9991"/>
    <s v="2"/>
    <s v="213"/>
  </r>
  <r>
    <s v="9991213020026MRCZZ60"/>
    <s v="9991"/>
    <n v="9991"/>
    <x v="13"/>
    <x v="0"/>
    <s v="MS: SOC CONTR - MEDICAL                           "/>
    <n v="0"/>
    <n v="483794.21"/>
    <n v="0"/>
    <n v="482180.21"/>
    <s v="P  "/>
    <n v="352021"/>
    <s v="9"/>
    <s v="9991"/>
    <s v="2"/>
    <s v="213"/>
  </r>
  <r>
    <s v="9991213030026MRCZZ60"/>
    <s v="9991"/>
    <n v="9991"/>
    <x v="13"/>
    <x v="0"/>
    <s v="MS: SOC CONTR - PENSION                           "/>
    <n v="0"/>
    <n v="801199.9"/>
    <n v="0"/>
    <n v="798675.75"/>
    <s v="P  "/>
    <n v="809798"/>
    <s v="9"/>
    <s v="9991"/>
    <s v="2"/>
    <s v="213"/>
  </r>
  <r>
    <s v="9991213040026MRCZZ60"/>
    <s v="9991"/>
    <n v="9991"/>
    <x v="13"/>
    <x v="0"/>
    <s v="MS: SOC CONTR - UNEMPLOYMENT INSUR FUND           "/>
    <n v="0"/>
    <n v="37608.68"/>
    <n v="0"/>
    <n v="37459.96"/>
    <s v="P  "/>
    <n v="43719"/>
    <s v="9"/>
    <s v="9991"/>
    <s v="2"/>
    <s v="213"/>
  </r>
  <r>
    <s v="9991226030026MRCZZ60"/>
    <s v="9991"/>
    <n v="9991"/>
    <x v="13"/>
    <x v="0"/>
    <s v="OS: BURIAL SERVICES                               "/>
    <n v="0"/>
    <n v="0"/>
    <n v="0"/>
    <n v="0"/>
    <s v="P  "/>
    <n v="0"/>
    <s v="9"/>
    <s v="9991"/>
    <s v="2"/>
    <s v="226"/>
  </r>
  <r>
    <s v="9991226060026MRCZZ60"/>
    <s v="9991"/>
    <n v="9991"/>
    <x v="13"/>
    <x v="0"/>
    <s v="OS: CATERING SERVICES                             "/>
    <n v="0"/>
    <n v="0"/>
    <n v="0"/>
    <n v="0"/>
    <s v="P  "/>
    <n v="0"/>
    <s v="9"/>
    <s v="9991"/>
    <s v="2"/>
    <s v="226"/>
  </r>
  <r>
    <s v="9991226060F26MRCZZ60"/>
    <s v="9991"/>
    <n v="9991"/>
    <x v="13"/>
    <x v="0"/>
    <s v="OS: CATERING SERVICES ( GENERAL)                  "/>
    <n v="0"/>
    <n v="0"/>
    <n v="0"/>
    <n v="0"/>
    <s v="P  "/>
    <n v="0"/>
    <s v="9"/>
    <s v="9991"/>
    <s v="2"/>
    <s v="226"/>
  </r>
  <r>
    <s v="9991227041026MRCZZ60"/>
    <s v="9991"/>
    <n v="9991"/>
    <x v="13"/>
    <x v="0"/>
    <s v="C&amp;PS: B&amp;A PROJECT MANAGEMENT                      "/>
    <n v="0"/>
    <n v="0"/>
    <n v="0"/>
    <n v="0"/>
    <s v="P  "/>
    <n v="0"/>
    <s v="9"/>
    <s v="9991"/>
    <s v="2"/>
    <s v="227"/>
  </r>
  <r>
    <s v="9991228361026PAGZZ60"/>
    <s v="9991"/>
    <n v="9991"/>
    <x v="13"/>
    <x v="0"/>
    <s v="CONTR: MAINTENANCE OF EQUIPMENT                   "/>
    <n v="0"/>
    <n v="0"/>
    <n v="0"/>
    <n v="0"/>
    <s v="P  "/>
    <n v="0"/>
    <s v="9"/>
    <s v="9991"/>
    <s v="2"/>
    <s v="228"/>
  </r>
  <r>
    <s v="9991228361026PJJZZ60"/>
    <s v="9991"/>
    <n v="9991"/>
    <x v="13"/>
    <x v="0"/>
    <s v="CONTR: MAINTENANCE OF EQUIPMENT                   "/>
    <n v="0"/>
    <n v="0"/>
    <n v="0"/>
    <n v="0"/>
    <s v="P  "/>
    <n v="0"/>
    <s v="9"/>
    <s v="9991"/>
    <s v="2"/>
    <s v="228"/>
  </r>
  <r>
    <s v="9991228361026PNSZZ60"/>
    <s v="9991"/>
    <n v="9991"/>
    <x v="13"/>
    <x v="0"/>
    <s v="CONTR: MAINTENANCE OF EQUIPMENT                   "/>
    <n v="0"/>
    <n v="0"/>
    <n v="0"/>
    <n v="0"/>
    <s v="P  "/>
    <n v="0"/>
    <s v="9"/>
    <s v="9991"/>
    <s v="2"/>
    <s v="228"/>
  </r>
  <r>
    <s v="9991228540026MRCZZ60"/>
    <s v="9991"/>
    <n v="9991"/>
    <x v="13"/>
    <x v="0"/>
    <s v="CONTR: SAFEGUARD &amp; SECURITY                       "/>
    <n v="0"/>
    <n v="0"/>
    <n v="0"/>
    <n v="0"/>
    <s v="P  "/>
    <n v="0"/>
    <s v="9"/>
    <s v="9991"/>
    <s v="2"/>
    <s v="228"/>
  </r>
  <r>
    <s v="9991230011026MRCZZ60"/>
    <s v="9991"/>
    <n v="9991"/>
    <x v="13"/>
    <x v="0"/>
    <s v="OC: ADV/PUB/MARK -BURSARIES (NON-EMPLOY)          "/>
    <n v="0"/>
    <n v="0"/>
    <n v="0"/>
    <n v="0"/>
    <s v="P  "/>
    <n v="0"/>
    <s v="9"/>
    <s v="9991"/>
    <s v="2"/>
    <s v="230"/>
  </r>
  <r>
    <s v="9991230012026MRCZZ60"/>
    <s v="9991"/>
    <n v="9991"/>
    <x v="13"/>
    <x v="0"/>
    <s v="OC: ADV/PUB/MARK - CORP &amp; MUN ACTIVITIES          "/>
    <n v="0"/>
    <n v="0"/>
    <n v="0"/>
    <n v="0"/>
    <s v="P  "/>
    <n v="0"/>
    <s v="9"/>
    <s v="9991"/>
    <s v="2"/>
    <s v="230"/>
  </r>
  <r>
    <s v="9991230112026MRCZZ60"/>
    <s v="9991"/>
    <n v="9991"/>
    <x v="13"/>
    <x v="0"/>
    <s v="OC: COMM - POSTAGE/STAMPS/FRANKING MACH           "/>
    <n v="0"/>
    <n v="0"/>
    <n v="0"/>
    <n v="0"/>
    <s v="P  "/>
    <n v="0"/>
    <s v="9"/>
    <s v="9991"/>
    <s v="2"/>
    <s v="230"/>
  </r>
  <r>
    <s v="9991230117026MRCZZ60"/>
    <s v="9991"/>
    <n v="9991"/>
    <x v="13"/>
    <x v="0"/>
    <s v="OC: COMM - PHONE FAX TELEGRAPH &amp; TELEX            "/>
    <n v="0"/>
    <n v="0"/>
    <n v="0"/>
    <n v="0"/>
    <s v="P  "/>
    <n v="0"/>
    <s v="9"/>
    <s v="9991"/>
    <s v="2"/>
    <s v="230"/>
  </r>
  <r>
    <s v="9991230161026MRCZZ60"/>
    <s v="9991"/>
    <n v="9991"/>
    <x v="13"/>
    <x v="0"/>
    <s v="OC: ENTERTAINMENT -  COUNCILLORS                  "/>
    <n v="0"/>
    <n v="0"/>
    <n v="0"/>
    <n v="0"/>
    <s v="P  "/>
    <n v="0"/>
    <s v="9"/>
    <s v="9991"/>
    <s v="2"/>
    <s v="230"/>
  </r>
  <r>
    <s v="9991230162026MRCZZ60"/>
    <s v="9991"/>
    <n v="9991"/>
    <x v="13"/>
    <x v="0"/>
    <s v="OC: ENTERTAINMENT - SENIOR MANAGEMENT             "/>
    <n v="0"/>
    <n v="0"/>
    <n v="0"/>
    <n v="0"/>
    <s v="P  "/>
    <n v="0"/>
    <s v="9"/>
    <s v="9991"/>
    <s v="2"/>
    <s v="230"/>
  </r>
  <r>
    <s v="9991230361426MRCZZ60"/>
    <s v="9991"/>
    <n v="9991"/>
    <x v="13"/>
    <x v="0"/>
    <s v="OC: MUNICIPAL SERVICES(ELEC)                      "/>
    <n v="0"/>
    <n v="0"/>
    <n v="0"/>
    <n v="0"/>
    <s v="P  "/>
    <n v="0"/>
    <s v="9"/>
    <s v="9991"/>
    <s v="2"/>
    <s v="230"/>
  </r>
  <r>
    <s v="9991230451026MRCZZ60"/>
    <s v="9991"/>
    <n v="9991"/>
    <x v="13"/>
    <x v="0"/>
    <s v="OC: PRINTING &amp; PUBLICATIONS                       "/>
    <n v="0"/>
    <n v="0"/>
    <n v="0"/>
    <n v="0"/>
    <s v="P  "/>
    <n v="0"/>
    <s v="9"/>
    <s v="9991"/>
    <s v="2"/>
    <s v="230"/>
  </r>
  <r>
    <s v="9991230452026MRCZZ60"/>
    <s v="9991"/>
    <n v="9991"/>
    <x v="13"/>
    <x v="0"/>
    <s v="OC: PROFESSIONAL BODIES M/SHIP &amp; SUBS             "/>
    <n v="0"/>
    <n v="0"/>
    <n v="0"/>
    <n v="0"/>
    <s v="P  "/>
    <n v="0"/>
    <s v="9"/>
    <s v="9991"/>
    <s v="2"/>
    <s v="230"/>
  </r>
  <r>
    <s v="9991230513026MRCZZ60"/>
    <s v="9991"/>
    <n v="9991"/>
    <x v="13"/>
    <x v="0"/>
    <s v="OC: REMUNERATION TO WARD COMMITTEES               "/>
    <n v="0"/>
    <n v="0"/>
    <n v="0"/>
    <n v="0"/>
    <s v="P  "/>
    <n v="0"/>
    <s v="9"/>
    <s v="9991"/>
    <s v="2"/>
    <s v="230"/>
  </r>
  <r>
    <s v="9991230541026MRCZZ60"/>
    <s v="9991"/>
    <n v="9991"/>
    <x v="13"/>
    <x v="0"/>
    <s v="OC: SKILLS DEVELOPMENT FUND LEVY                  "/>
    <n v="0"/>
    <n v="113909.45"/>
    <n v="0"/>
    <n v="115389.66"/>
    <s v="P  "/>
    <n v="40739"/>
    <s v="9"/>
    <s v="9991"/>
    <s v="2"/>
    <s v="230"/>
  </r>
  <r>
    <s v="9991230576026MRCZZ60"/>
    <s v="9991"/>
    <n v="9991"/>
    <x v="13"/>
    <x v="0"/>
    <s v="OC: T&amp;S DOM - ACCOMMODATION                       "/>
    <n v="0"/>
    <n v="0"/>
    <n v="0"/>
    <n v="0"/>
    <s v="P  "/>
    <n v="0"/>
    <s v="9"/>
    <s v="9991"/>
    <s v="2"/>
    <s v="230"/>
  </r>
  <r>
    <s v="9991230576126MRCZZ60"/>
    <s v="9991"/>
    <n v="9991"/>
    <x v="13"/>
    <x v="0"/>
    <s v="OC: T&amp;S DOM - ACCOMMODATION (MAYORAL PRO          "/>
    <n v="0"/>
    <n v="0"/>
    <n v="0"/>
    <n v="0"/>
    <s v="P  "/>
    <n v="0"/>
    <s v="9"/>
    <s v="9991"/>
    <s v="2"/>
    <s v="230"/>
  </r>
  <r>
    <s v="9991232360026MRCZZ60"/>
    <s v="9991"/>
    <n v="9991"/>
    <x v="13"/>
    <x v="0"/>
    <s v="INVENTORY - MATERIALS &amp; SUPPLIES                  "/>
    <n v="0"/>
    <n v="0"/>
    <n v="0"/>
    <n v="0"/>
    <s v="P  "/>
    <n v="0"/>
    <s v="9"/>
    <s v="9991"/>
    <s v="2"/>
    <s v="232"/>
  </r>
  <r>
    <s v="9991232360D26MRCZZ60"/>
    <s v="9991"/>
    <n v="9991"/>
    <x v="13"/>
    <x v="0"/>
    <s v="INVENTORY - MATERIALS &amp; SUPPLIES(PRINT&amp;           "/>
    <n v="0"/>
    <n v="0"/>
    <n v="0"/>
    <n v="0"/>
    <s v="P  "/>
    <n v="0"/>
    <s v="9"/>
    <s v="9991"/>
    <s v="2"/>
    <s v="232"/>
  </r>
  <r>
    <s v="9991232360N26MRCZZ60"/>
    <s v="9991"/>
    <n v="9991"/>
    <x v="13"/>
    <x v="0"/>
    <s v="INVENTORY - MATERIALS &amp; SUPPLIES(GENERAL          "/>
    <n v="0"/>
    <n v="0"/>
    <n v="0"/>
    <n v="0"/>
    <s v="P  "/>
    <n v="0"/>
    <s v="9"/>
    <s v="9991"/>
    <s v="2"/>
    <s v="232"/>
  </r>
  <r>
    <s v="9991236256026MRCZZ60"/>
    <s v="9991"/>
    <n v="9991"/>
    <x v="13"/>
    <x v="0"/>
    <s v="INT PAID: OVERDUE ACCOUNTS                        "/>
    <n v="0"/>
    <n v="0"/>
    <n v="0"/>
    <n v="0"/>
    <s v="P  "/>
    <n v="0"/>
    <s v="9"/>
    <s v="9991"/>
    <s v="2"/>
    <s v="236"/>
  </r>
  <r>
    <s v="9991238360026MRCZZ60"/>
    <s v="9991"/>
    <n v="9991"/>
    <x v="13"/>
    <x v="0"/>
    <s v="OPR LEASES: MACHINERY &amp; EQUIPMENT                 "/>
    <n v="0"/>
    <n v="0"/>
    <n v="0"/>
    <n v="0"/>
    <s v="P  "/>
    <n v="0"/>
    <s v="9"/>
    <s v="9991"/>
    <s v="2"/>
    <s v="238"/>
  </r>
  <r>
    <s v="9991272880026MRCZZ11"/>
    <s v="9991"/>
    <n v="9991"/>
    <x v="13"/>
    <x v="0"/>
    <s v="DEPRECIATION COMMUNITY HALLS                      "/>
    <n v="0"/>
    <n v="0"/>
    <n v="0"/>
    <n v="0"/>
    <s v="P  "/>
    <n v="0"/>
    <s v="9"/>
    <s v="9991"/>
    <s v="2"/>
    <s v="272"/>
  </r>
  <r>
    <s v="9991320280026MRCZZ11"/>
    <s v="9991"/>
    <n v="9991"/>
    <x v="13"/>
    <x v="1"/>
    <s v="PPE COMMUNITY ASSETS - GAINS                      "/>
    <n v="0"/>
    <n v="0"/>
    <n v="0"/>
    <n v="0"/>
    <s v="P  "/>
    <n v="0"/>
    <s v="9"/>
    <s v="9991"/>
    <s v="3"/>
    <s v="320"/>
  </r>
  <r>
    <s v="9991320285026MRCZZ11"/>
    <s v="9991"/>
    <n v="9991"/>
    <x v="13"/>
    <x v="3"/>
    <s v="PPE COMMUNITY ASSETS - LOSSES                     "/>
    <n v="0"/>
    <n v="0"/>
    <n v="0"/>
    <n v="0"/>
    <s v="P  "/>
    <n v="0"/>
    <s v="9"/>
    <s v="9991"/>
    <s v="3"/>
    <s v="320"/>
  </r>
  <r>
    <s v="9991350110026MRCZZ11"/>
    <s v="9991"/>
    <n v="9991"/>
    <x v="13"/>
    <x v="3"/>
    <s v="IL: NON SPECIFIC ACCOUNTS                         "/>
    <n v="0"/>
    <n v="0"/>
    <n v="0"/>
    <n v="0"/>
    <s v="P  "/>
    <n v="0"/>
    <s v="9"/>
    <s v="9991"/>
    <s v="3"/>
    <s v="350"/>
  </r>
  <r>
    <s v="9991360110026MRCZZ11"/>
    <s v="9991"/>
    <n v="9991"/>
    <x v="13"/>
    <x v="3"/>
    <s v="RIL: NON SPECIFIC ACCOUNTS                        "/>
    <n v="0"/>
    <n v="0"/>
    <n v="0"/>
    <n v="0"/>
    <s v="P  "/>
    <n v="0"/>
    <s v="9"/>
    <s v="9991"/>
    <s v="3"/>
    <s v="360"/>
  </r>
  <r>
    <s v="99913996050ZZZZZZZ11"/>
    <s v="9991"/>
    <n v="9991"/>
    <x v="13"/>
    <x v="1"/>
    <s v="TRF TO ACC SURPLUS DEFICIT                        "/>
    <n v="0"/>
    <n v="0"/>
    <n v="-6239012.7699999996"/>
    <n v="-6239012.7699999996"/>
    <s v="P  "/>
    <n v="0"/>
    <s v="9"/>
    <s v="9991"/>
    <s v="3"/>
    <s v="399"/>
  </r>
  <r>
    <s v="99913996100ZZZZZZZ11"/>
    <s v="9991"/>
    <n v="9991"/>
    <x v="13"/>
    <x v="1"/>
    <s v="TRF FROM ACC SURPLUS DEFICIT                      "/>
    <n v="0"/>
    <n v="0"/>
    <n v="0"/>
    <n v="0"/>
    <s v="P  "/>
    <n v="0"/>
    <s v="9"/>
    <s v="9991"/>
    <s v="3"/>
    <s v="399"/>
  </r>
  <r>
    <s v="99916473510ZZZZZZZ11"/>
    <s v="9991"/>
    <n v="9991"/>
    <x v="13"/>
    <x v="4"/>
    <s v="PPE COST COMMUNITY COST OPENING BALANCE           "/>
    <n v="0"/>
    <n v="0"/>
    <n v="0"/>
    <n v="0"/>
    <s v="GP "/>
    <n v="0"/>
    <s v="9"/>
    <s v="9991"/>
    <s v="6"/>
    <s v="647"/>
  </r>
  <r>
    <s v="9991647352081QS3ZZ11"/>
    <s v="9991"/>
    <n v="9991"/>
    <x v="13"/>
    <x v="4"/>
    <s v="DEVELOPMENT OF PARK                               "/>
    <n v="0"/>
    <n v="0"/>
    <n v="0"/>
    <n v="0"/>
    <s v="P  "/>
    <n v="0"/>
    <s v="9"/>
    <s v="9991"/>
    <s v="6"/>
    <s v="647"/>
  </r>
  <r>
    <s v="9991647352081QS4ZZ11"/>
    <s v="9991"/>
    <n v="9991"/>
    <x v="13"/>
    <x v="4"/>
    <s v="NEW SPORTSGROUNDS                                 "/>
    <n v="0"/>
    <n v="0"/>
    <n v="0"/>
    <n v="0"/>
    <s v="P  "/>
    <n v="0"/>
    <s v="9"/>
    <s v="9991"/>
    <s v="6"/>
    <s v="647"/>
  </r>
  <r>
    <s v="99916473530ZZZZZZZ11"/>
    <s v="9991"/>
    <n v="9991"/>
    <x v="13"/>
    <x v="4"/>
    <s v="PPE COST COMMUNITY COST DECOM LIABILITY           "/>
    <n v="0"/>
    <n v="0"/>
    <n v="0"/>
    <n v="0"/>
    <s v="GP "/>
    <n v="0"/>
    <s v="9"/>
    <s v="9991"/>
    <s v="6"/>
    <s v="647"/>
  </r>
  <r>
    <s v="99916473540ZZZZZZZ11"/>
    <s v="9991"/>
    <n v="9991"/>
    <x v="13"/>
    <x v="4"/>
    <s v="PPE COST COMMUNITY COST CORRECTION ERROR          "/>
    <n v="0"/>
    <n v="0"/>
    <n v="0"/>
    <n v="0"/>
    <s v="GP "/>
    <n v="0"/>
    <s v="9"/>
    <s v="9991"/>
    <s v="6"/>
    <s v="647"/>
  </r>
  <r>
    <s v="99916473550ZZZZZZZ11"/>
    <s v="9991"/>
    <n v="9991"/>
    <x v="13"/>
    <x v="4"/>
    <s v="PPE COST COMMUNITY COST CHG ACC POLICY            "/>
    <n v="0"/>
    <n v="0"/>
    <n v="0"/>
    <n v="0"/>
    <s v="GP "/>
    <n v="0"/>
    <s v="9"/>
    <s v="9991"/>
    <s v="6"/>
    <s v="647"/>
  </r>
  <r>
    <s v="99916473560ZZZZZZZ11"/>
    <s v="9991"/>
    <n v="9991"/>
    <x v="13"/>
    <x v="4"/>
    <s v="PPE COST COMMUNITY COST DISPOSAL                  "/>
    <n v="0"/>
    <n v="0"/>
    <n v="0"/>
    <n v="0"/>
    <s v="GP "/>
    <n v="0"/>
    <s v="9"/>
    <s v="9991"/>
    <s v="6"/>
    <s v="647"/>
  </r>
  <r>
    <s v="99916473570ZZZZZZZ11"/>
    <s v="9991"/>
    <n v="9991"/>
    <x v="13"/>
    <x v="4"/>
    <s v="PPE COST COMMUNITY COST TRANSFER IN               "/>
    <n v="0"/>
    <n v="0"/>
    <n v="0"/>
    <n v="0"/>
    <s v="GP "/>
    <n v="0"/>
    <s v="9"/>
    <s v="9991"/>
    <s v="6"/>
    <s v="647"/>
  </r>
  <r>
    <s v="99916473580ZZZZZZZ11"/>
    <s v="9991"/>
    <n v="9991"/>
    <x v="13"/>
    <x v="4"/>
    <s v="PPE COST COMMUNITY COST TRANSFER OUT              "/>
    <n v="0"/>
    <n v="0"/>
    <n v="0"/>
    <n v="0"/>
    <s v="GP "/>
    <n v="0"/>
    <s v="9"/>
    <s v="9991"/>
    <s v="6"/>
    <s v="647"/>
  </r>
  <r>
    <s v="99916473610ZZZZZZZ11"/>
    <s v="9991"/>
    <n v="9991"/>
    <x v="13"/>
    <x v="4"/>
    <s v="PPE COST COMMUNITY AD OPENING BALANCE             "/>
    <n v="0"/>
    <n v="0"/>
    <n v="0"/>
    <n v="0"/>
    <s v="GP "/>
    <n v="0"/>
    <s v="9"/>
    <s v="9991"/>
    <s v="6"/>
    <s v="647"/>
  </r>
  <r>
    <s v="99916473620ZZZZZZZ11"/>
    <s v="9991"/>
    <n v="9991"/>
    <x v="13"/>
    <x v="4"/>
    <s v="PPE COST COMMUNITY AD OTHER CHANGES               "/>
    <n v="0"/>
    <n v="0"/>
    <n v="0"/>
    <n v="0"/>
    <s v="GP "/>
    <n v="0"/>
    <s v="9"/>
    <s v="9991"/>
    <s v="6"/>
    <s v="647"/>
  </r>
  <r>
    <s v="99916473630ZZZZZZZ11"/>
    <s v="9991"/>
    <n v="9991"/>
    <x v="13"/>
    <x v="4"/>
    <s v="PPE COST COMMUNITY AD DEPRECIATION                "/>
    <n v="0"/>
    <n v="0"/>
    <n v="0"/>
    <n v="0"/>
    <s v="GP "/>
    <n v="0"/>
    <s v="9"/>
    <s v="9991"/>
    <s v="6"/>
    <s v="647"/>
  </r>
  <r>
    <s v="99916473640ZZZZZZZ11"/>
    <s v="9991"/>
    <n v="9991"/>
    <x v="13"/>
    <x v="4"/>
    <s v="PPE COST COMMUNITY AD DISPOSAL                    "/>
    <n v="0"/>
    <n v="0"/>
    <n v="0"/>
    <n v="0"/>
    <s v="GP "/>
    <n v="0"/>
    <s v="9"/>
    <s v="9991"/>
    <s v="6"/>
    <s v="647"/>
  </r>
  <r>
    <s v="99916473650ZZZZZZZ11"/>
    <s v="9991"/>
    <n v="9991"/>
    <x v="13"/>
    <x v="4"/>
    <s v="PPE COST COMMUNITY AD TRANSFER                    "/>
    <n v="0"/>
    <n v="0"/>
    <n v="0"/>
    <n v="0"/>
    <s v="GP "/>
    <n v="0"/>
    <s v="9"/>
    <s v="9991"/>
    <s v="6"/>
    <s v="647"/>
  </r>
  <r>
    <s v="99916473710ZZZZZZZ11"/>
    <s v="9991"/>
    <n v="9991"/>
    <x v="13"/>
    <x v="4"/>
    <s v="PPE COST COMMUNITY AI OPENING BALANCE             "/>
    <n v="0"/>
    <n v="0"/>
    <n v="0"/>
    <n v="0"/>
    <s v="GP "/>
    <n v="0"/>
    <s v="9"/>
    <s v="9991"/>
    <s v="6"/>
    <s v="647"/>
  </r>
  <r>
    <s v="99916473720ZZZZZZZ11"/>
    <s v="9991"/>
    <n v="9991"/>
    <x v="13"/>
    <x v="4"/>
    <s v="PPE COST COMMUNITY AI IMPAIRMENT                  "/>
    <n v="0"/>
    <n v="0"/>
    <n v="0"/>
    <n v="0"/>
    <s v="GP "/>
    <n v="0"/>
    <s v="9"/>
    <s v="9991"/>
    <s v="6"/>
    <s v="647"/>
  </r>
  <r>
    <s v="99916473730ZZZZZZZ11"/>
    <s v="9991"/>
    <n v="9991"/>
    <x v="13"/>
    <x v="4"/>
    <s v="PPE COST COMMUNITY AI DISPOSAL/TRANSFER           "/>
    <n v="0"/>
    <n v="0"/>
    <n v="0"/>
    <n v="0"/>
    <s v="GP "/>
    <n v="0"/>
    <s v="9"/>
    <s v="9991"/>
    <s v="6"/>
    <s v="647"/>
  </r>
  <r>
    <s v="99916473740ZZZZZZZ11"/>
    <s v="9991"/>
    <n v="9991"/>
    <x v="13"/>
    <x v="4"/>
    <s v="PPE COST COMMUNITY AI CHANGE NOT LISTED           "/>
    <n v="0"/>
    <n v="0"/>
    <n v="0"/>
    <n v="0"/>
    <s v="GP "/>
    <n v="0"/>
    <s v="9"/>
    <s v="9991"/>
    <s v="6"/>
    <s v="647"/>
  </r>
  <r>
    <s v="99916680010ZZZZZZZ11"/>
    <s v="9991"/>
    <n v="9991"/>
    <x v="13"/>
    <x v="4"/>
    <s v="WIP OPENING BALANCE                               "/>
    <n v="0"/>
    <n v="0"/>
    <n v="0"/>
    <n v="0"/>
    <s v="GP "/>
    <n v="0"/>
    <s v="9"/>
    <s v="9991"/>
    <s v="6"/>
    <s v="668"/>
  </r>
  <r>
    <s v="99916680020ZZZZZZZ11"/>
    <s v="9991"/>
    <n v="9991"/>
    <x v="13"/>
    <x v="4"/>
    <s v="WIP ACQUISITION OUTSOURCED                        "/>
    <n v="0"/>
    <n v="0"/>
    <n v="0"/>
    <n v="0"/>
    <s v="GP "/>
    <n v="0"/>
    <s v="9"/>
    <s v="9991"/>
    <s v="6"/>
    <s v="668"/>
  </r>
  <r>
    <s v="99916680030ZZZZZZZ11"/>
    <s v="9991"/>
    <n v="9991"/>
    <x v="13"/>
    <x v="4"/>
    <s v="WIP ACQUISITION OWN ACC CONSTR MAT&amp;SUPPL          "/>
    <n v="0"/>
    <n v="0"/>
    <n v="0"/>
    <n v="0"/>
    <s v="GP "/>
    <n v="0"/>
    <s v="9"/>
    <s v="9991"/>
    <s v="6"/>
    <s v="668"/>
  </r>
  <r>
    <s v="99916680040ZZZZZZZ11"/>
    <s v="9991"/>
    <n v="9991"/>
    <x v="13"/>
    <x v="4"/>
    <s v="WIP ACQ OWN ACC CONSTR COMPENS EMPLOYEE           "/>
    <n v="0"/>
    <n v="0"/>
    <n v="0"/>
    <n v="0"/>
    <s v="GP "/>
    <n v="0"/>
    <s v="9"/>
    <s v="9991"/>
    <s v="6"/>
    <s v="668"/>
  </r>
  <r>
    <s v="99916680050ZZZZZZZ11"/>
    <s v="9991"/>
    <n v="9991"/>
    <x v="13"/>
    <x v="4"/>
    <s v="WIP ACQ OWN ACC CONSTR COST SITE PREP             "/>
    <n v="0"/>
    <n v="0"/>
    <n v="0"/>
    <n v="0"/>
    <s v="GP "/>
    <n v="0"/>
    <s v="9"/>
    <s v="9991"/>
    <s v="6"/>
    <s v="668"/>
  </r>
  <r>
    <s v="99916680060ZZZZZZZ11"/>
    <s v="9991"/>
    <n v="9991"/>
    <x v="13"/>
    <x v="4"/>
    <s v="WIP ACQ OWN ACC CONSTR DELIV &amp; HAND COST          "/>
    <n v="0"/>
    <n v="0"/>
    <n v="0"/>
    <n v="0"/>
    <s v="GP "/>
    <n v="0"/>
    <s v="9"/>
    <s v="9991"/>
    <s v="6"/>
    <s v="668"/>
  </r>
  <r>
    <s v="99916680070ZZZZZZZ11"/>
    <s v="9991"/>
    <n v="9991"/>
    <x v="13"/>
    <x v="4"/>
    <s v="WIP ACQ OWN ACC CONSTR INST &amp; ASSEM CST           "/>
    <n v="0"/>
    <n v="0"/>
    <n v="0"/>
    <n v="0"/>
    <s v="GP "/>
    <n v="0"/>
    <s v="9"/>
    <s v="9991"/>
    <s v="6"/>
    <s v="668"/>
  </r>
  <r>
    <s v="99916680080ZZZZZZZ11"/>
    <s v="9991"/>
    <n v="9991"/>
    <x v="13"/>
    <x v="4"/>
    <s v="WIP ACQ OWN ACC CONSTR COST TEST SITE             "/>
    <n v="0"/>
    <n v="0"/>
    <n v="0"/>
    <n v="0"/>
    <s v="GP "/>
    <n v="0"/>
    <s v="9"/>
    <s v="9991"/>
    <s v="6"/>
    <s v="668"/>
  </r>
  <r>
    <s v="99916680090ZZZZZZZ11"/>
    <s v="9991"/>
    <n v="9991"/>
    <x v="13"/>
    <x v="4"/>
    <s v="WIP ACQUISITION OWN ACC CONSTR PROF FEE           "/>
    <n v="0"/>
    <n v="0"/>
    <n v="0"/>
    <n v="0"/>
    <s v="GP "/>
    <n v="0"/>
    <s v="9"/>
    <s v="9991"/>
    <s v="6"/>
    <s v="668"/>
  </r>
  <r>
    <s v="99916680100ZZZZZZZ11"/>
    <s v="9991"/>
    <n v="9991"/>
    <x v="13"/>
    <x v="4"/>
    <s v="WIP ACQUISITION BORROWING COST                    "/>
    <n v="0"/>
    <n v="0"/>
    <n v="0"/>
    <n v="0"/>
    <s v="GP "/>
    <n v="0"/>
    <s v="9"/>
    <s v="9991"/>
    <s v="6"/>
    <s v="668"/>
  </r>
  <r>
    <s v="99918100010ZZZZZZZ11"/>
    <s v="9991"/>
    <n v="9991"/>
    <x v="13"/>
    <x v="2"/>
    <s v="ACC SUR/(DEF): OPENING BALANCE                    "/>
    <n v="17144242.93"/>
    <n v="0"/>
    <n v="0"/>
    <n v="17144242.93"/>
    <s v="GP "/>
    <n v="0"/>
    <s v="9"/>
    <s v="9991"/>
    <s v="8"/>
    <s v="810"/>
  </r>
  <r>
    <s v="99918100020ZZZZZZZ11"/>
    <s v="9991"/>
    <n v="9991"/>
    <x v="13"/>
    <x v="2"/>
    <s v="ACC SUR/(DEF): CHANGES IN ACC POLICY              "/>
    <n v="0"/>
    <n v="0"/>
    <n v="0"/>
    <n v="0"/>
    <s v="GP "/>
    <n v="0"/>
    <s v="9"/>
    <s v="9991"/>
    <s v="8"/>
    <s v="810"/>
  </r>
  <r>
    <s v="99918100030ZZZZZZZ11"/>
    <s v="9991"/>
    <n v="9991"/>
    <x v="13"/>
    <x v="2"/>
    <s v="ACC SUR/(DEF): CORREC PRIOR PERIOD ERROR          "/>
    <n v="0"/>
    <n v="0"/>
    <n v="0"/>
    <n v="0"/>
    <s v="GP "/>
    <n v="0"/>
    <s v="9"/>
    <s v="9991"/>
    <s v="8"/>
    <s v="810"/>
  </r>
  <r>
    <s v="99918100040ZZZZZZZ11"/>
    <s v="9991"/>
    <n v="9991"/>
    <x v="13"/>
    <x v="2"/>
    <s v="ACC SUR/(DEF): TRF TO/FROM ACCUM SURPLUS          "/>
    <n v="0"/>
    <n v="6239012.7699999996"/>
    <n v="0"/>
    <n v="6239012.7699999996"/>
    <s v="GP "/>
    <n v="0"/>
    <s v="9"/>
    <s v="9991"/>
    <s v="8"/>
    <s v="810"/>
  </r>
  <r>
    <s v="99918100050ZZZZZZZ11"/>
    <s v="9991"/>
    <n v="9991"/>
    <x v="13"/>
    <x v="2"/>
    <s v="ACC SUR/(DEF): TRF TO/FROM RESERVES               "/>
    <n v="0"/>
    <n v="0"/>
    <n v="0"/>
    <n v="0"/>
    <s v="GP "/>
    <n v="0"/>
    <s v="9"/>
    <s v="9991"/>
    <s v="8"/>
    <s v="810"/>
  </r>
  <r>
    <s v="99918100060ZZZZZZZ11"/>
    <s v="9991"/>
    <n v="9991"/>
    <x v="13"/>
    <x v="2"/>
    <s v="ACC SUR/(DEF): DEPRECIATION OFFSETS               "/>
    <n v="0"/>
    <n v="0"/>
    <n v="0"/>
    <n v="0"/>
    <s v="GP "/>
    <n v="0"/>
    <s v="9"/>
    <s v="9991"/>
    <s v="8"/>
    <s v="8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2" cacheId="2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18" firstHeaderRow="0" firstDataRow="1" firstDataCol="1" rowPageCount="1" colPageCount="1"/>
  <pivotFields count="16">
    <pivotField showAll="0"/>
    <pivotField showAll="0"/>
    <pivotField numFmtId="165" showAll="0"/>
    <pivotField axis="axisRow" showAll="0">
      <items count="15">
        <item x="2"/>
        <item x="7"/>
        <item x="8"/>
        <item x="1"/>
        <item x="3"/>
        <item x="6"/>
        <item x="11"/>
        <item x="13"/>
        <item x="0"/>
        <item x="5"/>
        <item x="4"/>
        <item x="12"/>
        <item x="10"/>
        <item x="9"/>
        <item t="default"/>
      </items>
    </pivotField>
    <pivotField axis="axisPage" multipleItemSelectionAllowed="1" showAll="0">
      <items count="9">
        <item h="1" x="5"/>
        <item x="0"/>
        <item h="1" x="1"/>
        <item h="1" x="6"/>
        <item h="1" x="4"/>
        <item h="1" x="7"/>
        <item h="1" x="2"/>
        <item x="3"/>
        <item t="default"/>
      </items>
    </pivotField>
    <pivotField showAll="0"/>
    <pivotField numFmtId="165" showAll="0"/>
    <pivotField numFmtId="165" showAll="0"/>
    <pivotField numFmtId="165" showAll="0"/>
    <pivotField dataField="1" numFmtId="165" showAll="0"/>
    <pivotField showAll="0"/>
    <pivotField dataField="1" numFmtId="165" showAll="0"/>
    <pivotField showAll="0"/>
    <pivotField showAll="0"/>
    <pivotField showAll="0"/>
    <pivotField showAll="0"/>
  </pivotFields>
  <rowFields count="1">
    <field x="3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-2"/>
  </colFields>
  <colItems count="2">
    <i>
      <x/>
    </i>
    <i i="1">
      <x v="1"/>
    </i>
  </colItems>
  <pageFields count="1">
    <pageField fld="4" hier="-1"/>
  </pageFields>
  <dataFields count="2">
    <dataField name="Sum of       Budget" fld="11" baseField="0" baseItem="0"/>
    <dataField name="Sum of Balance" fld="9" baseField="0" baseItem="0"/>
  </dataFields>
  <formats count="2">
    <format dxfId="11">
      <pivotArea collapsedLevelsAreSubtotals="1" fieldPosition="0">
        <references count="1">
          <reference field="3" count="0"/>
        </references>
      </pivotArea>
    </format>
    <format dxfId="10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37"/>
  <sheetViews>
    <sheetView zoomScale="70" zoomScaleNormal="70" workbookViewId="0">
      <selection activeCell="G9" sqref="G9"/>
    </sheetView>
  </sheetViews>
  <sheetFormatPr defaultColWidth="9.109375" defaultRowHeight="15.6" x14ac:dyDescent="0.3"/>
  <cols>
    <col min="1" max="1" width="1.5546875" style="13" customWidth="1"/>
    <col min="2" max="2" width="13.88671875" style="13" customWidth="1"/>
    <col min="3" max="3" width="16.6640625" style="13" customWidth="1"/>
    <col min="4" max="4" width="38.88671875" style="13" customWidth="1"/>
    <col min="5" max="5" width="38.77734375" style="13" customWidth="1"/>
    <col min="6" max="6" width="22.5546875" style="13" customWidth="1"/>
    <col min="7" max="7" width="17.88671875" style="13" customWidth="1"/>
    <col min="8" max="8" width="20.109375" style="13" customWidth="1"/>
    <col min="9" max="16384" width="9.109375" style="13"/>
  </cols>
  <sheetData>
    <row r="1" spans="1:10" ht="6" customHeight="1" thickBot="1" x14ac:dyDescent="0.35"/>
    <row r="2" spans="1:10" x14ac:dyDescent="0.3">
      <c r="A2" s="6"/>
      <c r="B2" s="7"/>
      <c r="C2" s="8"/>
      <c r="D2" s="9"/>
      <c r="E2" s="9"/>
      <c r="F2" s="9"/>
      <c r="G2" s="10"/>
      <c r="H2" s="83"/>
      <c r="I2" s="11"/>
      <c r="J2" s="12"/>
    </row>
    <row r="3" spans="1:10" x14ac:dyDescent="0.3">
      <c r="A3" s="6"/>
      <c r="B3" s="14"/>
      <c r="C3" s="15"/>
      <c r="D3" s="16"/>
      <c r="E3" s="16"/>
      <c r="F3" s="16"/>
      <c r="G3" s="17"/>
      <c r="H3" s="84"/>
      <c r="I3" s="19"/>
      <c r="J3" s="12"/>
    </row>
    <row r="4" spans="1:10" x14ac:dyDescent="0.3">
      <c r="A4" s="6"/>
      <c r="B4" s="14"/>
      <c r="C4" s="15"/>
      <c r="D4" s="16"/>
      <c r="E4" s="16"/>
      <c r="F4" s="16"/>
      <c r="G4" s="17"/>
      <c r="H4" s="85"/>
      <c r="I4" s="19"/>
      <c r="J4" s="12"/>
    </row>
    <row r="5" spans="1:10" x14ac:dyDescent="0.3">
      <c r="A5" s="6"/>
      <c r="B5" s="14"/>
      <c r="C5" s="15"/>
      <c r="D5" s="20"/>
      <c r="E5" s="20"/>
      <c r="F5" s="21"/>
      <c r="G5" s="17"/>
      <c r="H5" s="84"/>
      <c r="I5" s="19"/>
      <c r="J5" s="12"/>
    </row>
    <row r="6" spans="1:10" x14ac:dyDescent="0.3">
      <c r="A6" s="6"/>
      <c r="B6" s="14"/>
      <c r="C6" s="15"/>
      <c r="D6" s="20"/>
      <c r="E6" s="20"/>
      <c r="F6" s="21"/>
      <c r="G6" s="17" t="s">
        <v>13</v>
      </c>
      <c r="H6" s="85"/>
      <c r="I6" s="19"/>
      <c r="J6" s="12"/>
    </row>
    <row r="7" spans="1:10" x14ac:dyDescent="0.3">
      <c r="A7" s="6"/>
      <c r="B7" s="14" t="s">
        <v>14</v>
      </c>
      <c r="C7" s="15"/>
      <c r="D7" s="20" t="s">
        <v>15</v>
      </c>
      <c r="E7" s="20"/>
      <c r="F7" s="21"/>
      <c r="G7" s="17"/>
      <c r="H7" s="18"/>
      <c r="I7" s="19"/>
      <c r="J7" s="12"/>
    </row>
    <row r="8" spans="1:10" x14ac:dyDescent="0.3">
      <c r="A8" s="6"/>
      <c r="B8" s="14" t="s">
        <v>16</v>
      </c>
      <c r="C8" s="15"/>
      <c r="D8" s="22" t="s">
        <v>10861</v>
      </c>
      <c r="E8" s="20"/>
      <c r="F8" s="20"/>
      <c r="G8" s="20"/>
      <c r="H8" s="87"/>
      <c r="I8" s="23"/>
      <c r="J8" s="12"/>
    </row>
    <row r="9" spans="1:10" x14ac:dyDescent="0.3">
      <c r="A9" s="6"/>
      <c r="B9" s="14" t="s">
        <v>17</v>
      </c>
      <c r="C9" s="15"/>
      <c r="D9" s="20" t="s">
        <v>23</v>
      </c>
      <c r="E9" s="20"/>
      <c r="F9" s="20"/>
      <c r="G9" s="20"/>
      <c r="H9" s="20"/>
      <c r="I9" s="24"/>
      <c r="J9" s="12"/>
    </row>
    <row r="10" spans="1:10" ht="16.2" thickBot="1" x14ac:dyDescent="0.35">
      <c r="A10" s="6"/>
      <c r="B10" s="25"/>
      <c r="C10" s="26"/>
      <c r="D10" s="26"/>
      <c r="E10" s="26"/>
      <c r="F10" s="26"/>
      <c r="G10" s="26"/>
      <c r="H10" s="26"/>
      <c r="I10" s="27"/>
      <c r="J10" s="12"/>
    </row>
    <row r="11" spans="1:10" ht="16.2" thickBot="1" x14ac:dyDescent="0.35">
      <c r="A11" s="6"/>
      <c r="B11" s="20"/>
      <c r="C11" s="20"/>
      <c r="D11" s="20"/>
      <c r="E11" s="20"/>
      <c r="F11" s="20"/>
      <c r="G11" s="20"/>
      <c r="H11" s="20"/>
      <c r="I11" s="20"/>
      <c r="J11" s="12"/>
    </row>
    <row r="12" spans="1:10" x14ac:dyDescent="0.3">
      <c r="A12" s="20"/>
      <c r="B12" s="7" t="s">
        <v>27</v>
      </c>
      <c r="C12" s="8"/>
      <c r="D12" s="28"/>
      <c r="E12" s="28"/>
      <c r="F12" s="28"/>
      <c r="G12" s="28"/>
      <c r="H12" s="28"/>
      <c r="I12" s="29"/>
      <c r="J12" s="20"/>
    </row>
    <row r="13" spans="1:10" x14ac:dyDescent="0.3">
      <c r="A13" s="6"/>
      <c r="B13" s="30">
        <v>1</v>
      </c>
      <c r="C13" s="31" t="s">
        <v>29</v>
      </c>
      <c r="D13" s="31"/>
      <c r="E13" s="31"/>
      <c r="F13" s="31"/>
      <c r="G13" s="31"/>
      <c r="H13" s="31"/>
      <c r="I13" s="32"/>
      <c r="J13" s="6"/>
    </row>
    <row r="14" spans="1:10" x14ac:dyDescent="0.3">
      <c r="A14" s="6"/>
      <c r="B14" s="30">
        <v>2</v>
      </c>
      <c r="C14" s="33" t="s">
        <v>30</v>
      </c>
      <c r="D14" s="34"/>
      <c r="E14" s="34"/>
      <c r="F14" s="34"/>
      <c r="G14" s="34"/>
      <c r="H14" s="34"/>
      <c r="I14" s="35"/>
      <c r="J14" s="6"/>
    </row>
    <row r="15" spans="1:10" ht="16.2" thickBot="1" x14ac:dyDescent="0.35">
      <c r="A15" s="6"/>
      <c r="B15" s="25"/>
      <c r="C15" s="37"/>
      <c r="D15" s="26"/>
      <c r="E15" s="26"/>
      <c r="F15" s="26"/>
      <c r="G15" s="26"/>
      <c r="H15" s="26"/>
      <c r="I15" s="27"/>
      <c r="J15" s="6"/>
    </row>
    <row r="16" spans="1:10" x14ac:dyDescent="0.3">
      <c r="A16" s="6"/>
      <c r="B16" s="15"/>
      <c r="C16" s="15"/>
      <c r="D16" s="6"/>
      <c r="E16" s="20"/>
      <c r="F16" s="20"/>
      <c r="G16" s="20"/>
      <c r="H16" s="20"/>
      <c r="I16" s="20"/>
      <c r="J16" s="6"/>
    </row>
    <row r="17" spans="1:10" ht="16.2" thickBot="1" x14ac:dyDescent="0.35">
      <c r="A17" s="6"/>
      <c r="B17" s="20"/>
      <c r="C17" s="20"/>
      <c r="D17" s="20"/>
      <c r="E17" s="20"/>
      <c r="F17" s="20"/>
      <c r="G17" s="20"/>
      <c r="H17" s="20"/>
      <c r="I17" s="20"/>
      <c r="J17" s="6"/>
    </row>
    <row r="18" spans="1:10" x14ac:dyDescent="0.3">
      <c r="A18" s="6"/>
      <c r="B18" s="7" t="s">
        <v>18</v>
      </c>
      <c r="C18" s="8"/>
      <c r="D18" s="28"/>
      <c r="E18" s="38"/>
      <c r="F18" s="38"/>
      <c r="G18" s="38"/>
      <c r="H18" s="28"/>
      <c r="I18" s="39"/>
      <c r="J18" s="6"/>
    </row>
    <row r="19" spans="1:10" x14ac:dyDescent="0.3">
      <c r="A19" s="6"/>
      <c r="B19" s="14"/>
      <c r="C19" s="40" t="s">
        <v>19</v>
      </c>
      <c r="D19" s="40" t="s">
        <v>20</v>
      </c>
      <c r="E19" s="41" t="s">
        <v>21</v>
      </c>
      <c r="F19" s="42"/>
      <c r="G19" s="42"/>
      <c r="H19" s="20"/>
      <c r="I19" s="43"/>
      <c r="J19" s="6"/>
    </row>
    <row r="20" spans="1:10" x14ac:dyDescent="0.3">
      <c r="A20" s="6"/>
      <c r="B20" s="14"/>
      <c r="C20" s="40"/>
      <c r="D20" s="40"/>
      <c r="E20" s="41"/>
      <c r="F20" s="42"/>
      <c r="G20" s="42"/>
      <c r="H20" s="20"/>
      <c r="I20" s="43"/>
      <c r="J20" s="6"/>
    </row>
    <row r="21" spans="1:10" x14ac:dyDescent="0.3">
      <c r="A21" s="6"/>
      <c r="B21" s="44">
        <v>1</v>
      </c>
      <c r="C21" s="36" t="s">
        <v>24</v>
      </c>
      <c r="D21" s="33" t="s">
        <v>25</v>
      </c>
      <c r="E21" s="45">
        <v>245</v>
      </c>
      <c r="F21" s="46" t="s">
        <v>26</v>
      </c>
      <c r="G21" s="46"/>
      <c r="H21" s="20"/>
      <c r="I21" s="43"/>
      <c r="J21" s="6"/>
    </row>
    <row r="22" spans="1:10" ht="16.2" thickBot="1" x14ac:dyDescent="0.35">
      <c r="A22" s="6"/>
      <c r="B22" s="25"/>
      <c r="C22" s="26"/>
      <c r="D22" s="26"/>
      <c r="E22" s="47"/>
      <c r="F22" s="47"/>
      <c r="G22" s="47"/>
      <c r="H22" s="26"/>
      <c r="I22" s="48"/>
      <c r="J22" s="6"/>
    </row>
    <row r="23" spans="1:10" ht="16.2" thickBot="1" x14ac:dyDescent="0.35">
      <c r="A23" s="6"/>
      <c r="B23" s="20"/>
      <c r="C23" s="20"/>
      <c r="D23" s="20"/>
      <c r="E23" s="20"/>
      <c r="F23" s="20"/>
      <c r="G23" s="20"/>
      <c r="H23" s="20"/>
      <c r="I23" s="20"/>
      <c r="J23" s="6"/>
    </row>
    <row r="24" spans="1:10" x14ac:dyDescent="0.3">
      <c r="A24" s="6"/>
      <c r="B24" s="7" t="s">
        <v>28</v>
      </c>
      <c r="C24" s="49"/>
      <c r="D24" s="50"/>
      <c r="E24" s="38"/>
      <c r="F24" s="38"/>
      <c r="G24" s="38"/>
      <c r="H24" s="28"/>
      <c r="I24" s="29"/>
      <c r="J24" s="6"/>
    </row>
    <row r="25" spans="1:10" x14ac:dyDescent="0.3">
      <c r="A25" s="6"/>
      <c r="B25" s="51">
        <v>1</v>
      </c>
      <c r="C25" s="20" t="s">
        <v>10862</v>
      </c>
      <c r="D25" s="52"/>
      <c r="E25" s="42"/>
      <c r="F25" s="93" t="s">
        <v>10863</v>
      </c>
      <c r="G25" s="42"/>
      <c r="H25" s="20"/>
      <c r="I25" s="24"/>
      <c r="J25" s="6"/>
    </row>
    <row r="26" spans="1:10" x14ac:dyDescent="0.3">
      <c r="A26" s="6"/>
      <c r="B26" s="51">
        <v>2</v>
      </c>
      <c r="C26" s="20" t="s">
        <v>17048</v>
      </c>
      <c r="D26" s="52"/>
      <c r="E26" s="42"/>
      <c r="F26" s="93" t="s">
        <v>17049</v>
      </c>
      <c r="G26" s="42"/>
      <c r="H26" s="20"/>
      <c r="I26" s="53"/>
      <c r="J26" s="6"/>
    </row>
    <row r="27" spans="1:10" x14ac:dyDescent="0.3">
      <c r="A27" s="6"/>
      <c r="B27" s="51">
        <v>3</v>
      </c>
      <c r="C27" s="20" t="s">
        <v>17053</v>
      </c>
      <c r="D27" s="52"/>
      <c r="E27" s="42"/>
      <c r="F27" s="93" t="s">
        <v>17052</v>
      </c>
      <c r="G27" s="42"/>
      <c r="H27" s="20"/>
      <c r="I27" s="54"/>
      <c r="J27" s="6"/>
    </row>
    <row r="28" spans="1:10" x14ac:dyDescent="0.3">
      <c r="A28" s="6"/>
      <c r="B28" s="51">
        <v>4</v>
      </c>
      <c r="C28" s="20" t="s">
        <v>31</v>
      </c>
      <c r="D28" s="52"/>
      <c r="E28" s="42"/>
      <c r="F28" s="42"/>
      <c r="G28" s="42"/>
      <c r="H28" s="20"/>
      <c r="I28" s="53"/>
      <c r="J28" s="6"/>
    </row>
    <row r="29" spans="1:10" ht="16.2" thickBot="1" x14ac:dyDescent="0.35">
      <c r="A29" s="6"/>
      <c r="B29" s="25"/>
      <c r="C29" s="55"/>
      <c r="D29" s="55"/>
      <c r="E29" s="56"/>
      <c r="F29" s="57"/>
      <c r="G29" s="57"/>
      <c r="H29" s="57"/>
      <c r="I29" s="58"/>
      <c r="J29" s="6"/>
    </row>
    <row r="30" spans="1:10" ht="16.2" thickBot="1" x14ac:dyDescent="0.35">
      <c r="A30" s="6"/>
      <c r="B30" s="59"/>
      <c r="C30" s="59"/>
      <c r="D30" s="60"/>
      <c r="E30" s="60"/>
      <c r="F30" s="60"/>
      <c r="G30" s="60"/>
      <c r="H30" s="60"/>
      <c r="I30" s="60"/>
      <c r="J30" s="6"/>
    </row>
    <row r="31" spans="1:10" x14ac:dyDescent="0.3">
      <c r="A31" s="6"/>
      <c r="B31" s="61" t="s">
        <v>22</v>
      </c>
      <c r="C31" s="62"/>
      <c r="D31" s="63"/>
      <c r="E31" s="64"/>
      <c r="F31" s="64"/>
      <c r="G31" s="64"/>
      <c r="H31" s="64"/>
      <c r="I31" s="65"/>
      <c r="J31" s="66"/>
    </row>
    <row r="32" spans="1:10" x14ac:dyDescent="0.3">
      <c r="A32" s="6"/>
      <c r="B32" s="67"/>
      <c r="C32" s="66"/>
      <c r="D32" s="66"/>
      <c r="E32" s="66"/>
      <c r="F32" s="66"/>
      <c r="G32" s="66"/>
      <c r="H32" s="66"/>
      <c r="I32" s="68"/>
      <c r="J32" s="66"/>
    </row>
    <row r="33" spans="1:10" x14ac:dyDescent="0.3">
      <c r="A33" s="6"/>
      <c r="B33" s="44">
        <v>1</v>
      </c>
      <c r="C33" s="69" t="s">
        <v>39</v>
      </c>
      <c r="D33" s="70"/>
      <c r="E33" s="70"/>
      <c r="F33" s="70"/>
      <c r="G33" s="66"/>
      <c r="H33" s="70"/>
      <c r="I33" s="24"/>
      <c r="J33" s="20"/>
    </row>
    <row r="34" spans="1:10" x14ac:dyDescent="0.3">
      <c r="A34" s="6"/>
      <c r="B34" s="71"/>
      <c r="C34" s="72"/>
      <c r="D34" s="66"/>
      <c r="E34" s="73"/>
      <c r="F34" s="74"/>
      <c r="G34" s="75"/>
      <c r="H34" s="74"/>
      <c r="I34" s="76"/>
      <c r="J34" s="20"/>
    </row>
    <row r="35" spans="1:10" ht="16.2" thickBot="1" x14ac:dyDescent="0.35">
      <c r="A35" s="6"/>
      <c r="B35" s="77"/>
      <c r="C35" s="78"/>
      <c r="D35" s="79"/>
      <c r="E35" s="79"/>
      <c r="F35" s="80"/>
      <c r="G35" s="78"/>
      <c r="H35" s="80"/>
      <c r="I35" s="81"/>
      <c r="J35" s="21"/>
    </row>
    <row r="36" spans="1:10" x14ac:dyDescent="0.3">
      <c r="A36" s="6"/>
      <c r="B36" s="20"/>
      <c r="C36" s="20"/>
      <c r="D36" s="20"/>
      <c r="E36" s="20"/>
      <c r="F36" s="20"/>
      <c r="G36" s="82"/>
      <c r="H36" s="20"/>
      <c r="I36" s="20"/>
      <c r="J36" s="12"/>
    </row>
    <row r="37" spans="1:10" x14ac:dyDescent="0.3">
      <c r="A37" s="12"/>
      <c r="B37" s="12"/>
      <c r="C37" s="12"/>
      <c r="D37" s="12"/>
      <c r="E37" s="12"/>
      <c r="F37" s="12"/>
      <c r="G37" s="12"/>
      <c r="H37" s="12"/>
      <c r="I37" s="12"/>
      <c r="J37" s="12"/>
    </row>
  </sheetData>
  <hyperlinks>
    <hyperlink ref="F25" location="'Cost Centre'!A1" display="'Cost Centre'!A1" xr:uid="{00000000-0004-0000-0000-000000000000}"/>
    <hyperlink ref="F26" location="'TB 2019'!A1" display="'TB 2019'!A1" xr:uid="{00000000-0004-0000-0000-000001000000}"/>
    <hyperlink ref="F27" location="'Unauthorised expenditure'!A1" display="'Unauthorised expenditure'!A1" xr:uid="{00000000-0004-0000-0000-000002000000}"/>
  </hyperlinks>
  <pageMargins left="0.7" right="0.7" top="0.75" bottom="0.75" header="0.3" footer="0.3"/>
  <pageSetup paperSize="9" scale="5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72"/>
  <sheetViews>
    <sheetView zoomScale="85" zoomScaleNormal="85" workbookViewId="0"/>
  </sheetViews>
  <sheetFormatPr defaultRowHeight="14.4" x14ac:dyDescent="0.3"/>
  <cols>
    <col min="2" max="2" width="40.88671875" bestFit="1" customWidth="1"/>
  </cols>
  <sheetData>
    <row r="1" spans="1:3" x14ac:dyDescent="0.3">
      <c r="A1" s="89" t="s">
        <v>10839</v>
      </c>
      <c r="B1" s="1" t="s">
        <v>34</v>
      </c>
      <c r="C1" s="1"/>
    </row>
    <row r="2" spans="1:3" x14ac:dyDescent="0.3">
      <c r="A2" s="3">
        <v>1001</v>
      </c>
      <c r="B2" t="s">
        <v>10840</v>
      </c>
      <c r="C2" t="s">
        <v>10841</v>
      </c>
    </row>
    <row r="3" spans="1:3" x14ac:dyDescent="0.3">
      <c r="A3" s="3">
        <v>1002</v>
      </c>
      <c r="B3" t="s">
        <v>10840</v>
      </c>
      <c r="C3" t="s">
        <v>10841</v>
      </c>
    </row>
    <row r="4" spans="1:3" x14ac:dyDescent="0.3">
      <c r="A4" s="3">
        <v>1003</v>
      </c>
      <c r="B4" t="s">
        <v>10840</v>
      </c>
      <c r="C4" t="s">
        <v>10841</v>
      </c>
    </row>
    <row r="5" spans="1:3" x14ac:dyDescent="0.3">
      <c r="A5" s="3">
        <v>1101</v>
      </c>
      <c r="B5" t="s">
        <v>10840</v>
      </c>
      <c r="C5" t="s">
        <v>10841</v>
      </c>
    </row>
    <row r="6" spans="1:3" x14ac:dyDescent="0.3">
      <c r="A6" s="3">
        <v>1103</v>
      </c>
      <c r="B6" t="s">
        <v>10840</v>
      </c>
      <c r="C6" t="s">
        <v>10841</v>
      </c>
    </row>
    <row r="7" spans="1:3" x14ac:dyDescent="0.3">
      <c r="A7" s="3">
        <v>1104</v>
      </c>
      <c r="B7" t="s">
        <v>10840</v>
      </c>
      <c r="C7" t="s">
        <v>10841</v>
      </c>
    </row>
    <row r="8" spans="1:3" x14ac:dyDescent="0.3">
      <c r="A8" s="3">
        <v>1105</v>
      </c>
      <c r="B8" t="s">
        <v>10840</v>
      </c>
      <c r="C8" t="s">
        <v>10841</v>
      </c>
    </row>
    <row r="9" spans="1:3" x14ac:dyDescent="0.3">
      <c r="A9" s="3">
        <v>1107</v>
      </c>
      <c r="B9" t="s">
        <v>10840</v>
      </c>
      <c r="C9" t="s">
        <v>10841</v>
      </c>
    </row>
    <row r="10" spans="1:3" x14ac:dyDescent="0.3">
      <c r="A10" s="3">
        <v>1108</v>
      </c>
      <c r="B10" t="s">
        <v>10840</v>
      </c>
      <c r="C10" t="s">
        <v>10841</v>
      </c>
    </row>
    <row r="11" spans="1:3" x14ac:dyDescent="0.3">
      <c r="A11" s="3">
        <v>1109</v>
      </c>
      <c r="B11" t="s">
        <v>10840</v>
      </c>
      <c r="C11" t="s">
        <v>10841</v>
      </c>
    </row>
    <row r="12" spans="1:3" x14ac:dyDescent="0.3">
      <c r="A12" s="3">
        <v>1202</v>
      </c>
      <c r="B12" t="s">
        <v>10840</v>
      </c>
      <c r="C12" t="s">
        <v>10841</v>
      </c>
    </row>
    <row r="13" spans="1:3" x14ac:dyDescent="0.3">
      <c r="A13" s="3">
        <v>1203</v>
      </c>
      <c r="B13" t="s">
        <v>10840</v>
      </c>
      <c r="C13" t="s">
        <v>10841</v>
      </c>
    </row>
    <row r="14" spans="1:3" x14ac:dyDescent="0.3">
      <c r="A14" s="3">
        <v>1204</v>
      </c>
      <c r="B14" t="s">
        <v>10840</v>
      </c>
      <c r="C14" t="s">
        <v>10841</v>
      </c>
    </row>
    <row r="15" spans="1:3" x14ac:dyDescent="0.3">
      <c r="A15" s="3">
        <v>1205</v>
      </c>
      <c r="B15" t="s">
        <v>10840</v>
      </c>
      <c r="C15" t="s">
        <v>10841</v>
      </c>
    </row>
    <row r="16" spans="1:3" x14ac:dyDescent="0.3">
      <c r="A16" s="3">
        <v>1206</v>
      </c>
      <c r="B16" t="s">
        <v>10840</v>
      </c>
      <c r="C16" t="s">
        <v>10841</v>
      </c>
    </row>
    <row r="17" spans="1:3" x14ac:dyDescent="0.3">
      <c r="A17" s="3">
        <v>1208</v>
      </c>
      <c r="B17" t="s">
        <v>10840</v>
      </c>
      <c r="C17" t="s">
        <v>10841</v>
      </c>
    </row>
    <row r="18" spans="1:3" x14ac:dyDescent="0.3">
      <c r="A18" s="3">
        <v>1302</v>
      </c>
      <c r="B18" t="s">
        <v>10840</v>
      </c>
      <c r="C18" t="s">
        <v>10841</v>
      </c>
    </row>
    <row r="19" spans="1:3" x14ac:dyDescent="0.3">
      <c r="A19" s="3">
        <v>1303</v>
      </c>
      <c r="B19" t="s">
        <v>10840</v>
      </c>
      <c r="C19" t="s">
        <v>10841</v>
      </c>
    </row>
    <row r="20" spans="1:3" x14ac:dyDescent="0.3">
      <c r="A20" s="3">
        <v>1304</v>
      </c>
      <c r="B20" t="s">
        <v>10840</v>
      </c>
      <c r="C20" t="s">
        <v>10841</v>
      </c>
    </row>
    <row r="21" spans="1:3" x14ac:dyDescent="0.3">
      <c r="A21" s="3">
        <v>1305</v>
      </c>
      <c r="B21" t="s">
        <v>10840</v>
      </c>
      <c r="C21" t="s">
        <v>10841</v>
      </c>
    </row>
    <row r="22" spans="1:3" x14ac:dyDescent="0.3">
      <c r="A22" s="3">
        <v>1405</v>
      </c>
      <c r="B22" t="s">
        <v>10840</v>
      </c>
      <c r="C22" t="s">
        <v>10841</v>
      </c>
    </row>
    <row r="23" spans="1:3" x14ac:dyDescent="0.3">
      <c r="A23" s="3">
        <v>1406</v>
      </c>
      <c r="B23" t="s">
        <v>10840</v>
      </c>
      <c r="C23" t="s">
        <v>10841</v>
      </c>
    </row>
    <row r="24" spans="1:3" x14ac:dyDescent="0.3">
      <c r="A24" s="3">
        <v>1407</v>
      </c>
      <c r="B24" t="s">
        <v>10840</v>
      </c>
      <c r="C24" t="s">
        <v>10841</v>
      </c>
    </row>
    <row r="25" spans="1:3" x14ac:dyDescent="0.3">
      <c r="A25" s="3">
        <v>1408</v>
      </c>
      <c r="B25" t="s">
        <v>10840</v>
      </c>
      <c r="C25" t="s">
        <v>10841</v>
      </c>
    </row>
    <row r="26" spans="1:3" x14ac:dyDescent="0.3">
      <c r="A26" s="3">
        <v>1441</v>
      </c>
      <c r="B26" t="s">
        <v>10840</v>
      </c>
      <c r="C26" t="s">
        <v>10841</v>
      </c>
    </row>
    <row r="27" spans="1:3" x14ac:dyDescent="0.3">
      <c r="A27" s="3">
        <v>1442</v>
      </c>
      <c r="B27" t="s">
        <v>10840</v>
      </c>
      <c r="C27" t="s">
        <v>10841</v>
      </c>
    </row>
    <row r="28" spans="1:3" x14ac:dyDescent="0.3">
      <c r="A28" s="3">
        <v>1443</v>
      </c>
      <c r="B28" t="s">
        <v>10840</v>
      </c>
      <c r="C28" t="s">
        <v>10841</v>
      </c>
    </row>
    <row r="29" spans="1:3" x14ac:dyDescent="0.3">
      <c r="A29" s="3">
        <v>1444</v>
      </c>
      <c r="B29" t="s">
        <v>10840</v>
      </c>
      <c r="C29" t="s">
        <v>10841</v>
      </c>
    </row>
    <row r="30" spans="1:3" x14ac:dyDescent="0.3">
      <c r="A30" s="3">
        <v>1445</v>
      </c>
      <c r="B30" t="s">
        <v>10840</v>
      </c>
      <c r="C30" t="s">
        <v>10841</v>
      </c>
    </row>
    <row r="31" spans="1:3" x14ac:dyDescent="0.3">
      <c r="A31" s="3">
        <v>1501</v>
      </c>
      <c r="B31" t="s">
        <v>10840</v>
      </c>
      <c r="C31" t="s">
        <v>10841</v>
      </c>
    </row>
    <row r="32" spans="1:3" x14ac:dyDescent="0.3">
      <c r="A32" s="3">
        <v>1502</v>
      </c>
      <c r="B32" t="s">
        <v>10840</v>
      </c>
      <c r="C32" t="s">
        <v>10841</v>
      </c>
    </row>
    <row r="33" spans="1:3" x14ac:dyDescent="0.3">
      <c r="A33" s="3">
        <v>1503</v>
      </c>
      <c r="B33" t="s">
        <v>10840</v>
      </c>
      <c r="C33" t="s">
        <v>10841</v>
      </c>
    </row>
    <row r="34" spans="1:3" x14ac:dyDescent="0.3">
      <c r="A34" s="3">
        <v>1504</v>
      </c>
      <c r="B34" t="s">
        <v>10840</v>
      </c>
      <c r="C34" t="s">
        <v>10841</v>
      </c>
    </row>
    <row r="35" spans="1:3" x14ac:dyDescent="0.3">
      <c r="A35" s="3">
        <v>1505</v>
      </c>
      <c r="B35" t="s">
        <v>10840</v>
      </c>
      <c r="C35" t="s">
        <v>10841</v>
      </c>
    </row>
    <row r="36" spans="1:3" x14ac:dyDescent="0.3">
      <c r="A36" s="3">
        <v>1506</v>
      </c>
      <c r="B36" t="s">
        <v>10840</v>
      </c>
      <c r="C36" t="s">
        <v>10841</v>
      </c>
    </row>
    <row r="37" spans="1:3" x14ac:dyDescent="0.3">
      <c r="A37" s="3">
        <v>1601</v>
      </c>
      <c r="B37" t="s">
        <v>10840</v>
      </c>
      <c r="C37" t="s">
        <v>10841</v>
      </c>
    </row>
    <row r="38" spans="1:3" x14ac:dyDescent="0.3">
      <c r="A38" s="3">
        <v>1801</v>
      </c>
      <c r="B38" t="s">
        <v>10840</v>
      </c>
      <c r="C38" t="s">
        <v>10841</v>
      </c>
    </row>
    <row r="39" spans="1:3" x14ac:dyDescent="0.3">
      <c r="A39" s="3">
        <v>1803</v>
      </c>
      <c r="B39" t="s">
        <v>10840</v>
      </c>
      <c r="C39" t="s">
        <v>10841</v>
      </c>
    </row>
    <row r="40" spans="1:3" x14ac:dyDescent="0.3">
      <c r="A40" s="3">
        <v>1804</v>
      </c>
      <c r="B40" t="s">
        <v>10840</v>
      </c>
      <c r="C40" t="s">
        <v>10841</v>
      </c>
    </row>
    <row r="41" spans="1:3" x14ac:dyDescent="0.3">
      <c r="A41" s="3">
        <v>2101</v>
      </c>
      <c r="B41" t="s">
        <v>0</v>
      </c>
      <c r="C41" t="s">
        <v>10842</v>
      </c>
    </row>
    <row r="42" spans="1:3" x14ac:dyDescent="0.3">
      <c r="A42" s="3">
        <v>2201</v>
      </c>
      <c r="B42" t="s">
        <v>0</v>
      </c>
      <c r="C42" t="s">
        <v>10842</v>
      </c>
    </row>
    <row r="43" spans="1:3" x14ac:dyDescent="0.3">
      <c r="A43" s="3">
        <v>2203</v>
      </c>
      <c r="B43" t="s">
        <v>0</v>
      </c>
      <c r="C43" t="s">
        <v>10842</v>
      </c>
    </row>
    <row r="44" spans="1:3" x14ac:dyDescent="0.3">
      <c r="A44" s="3">
        <v>2205</v>
      </c>
      <c r="B44" t="s">
        <v>0</v>
      </c>
      <c r="C44" t="s">
        <v>10842</v>
      </c>
    </row>
    <row r="45" spans="1:3" x14ac:dyDescent="0.3">
      <c r="A45" s="3">
        <v>2206</v>
      </c>
      <c r="B45" t="s">
        <v>0</v>
      </c>
      <c r="C45" t="s">
        <v>10842</v>
      </c>
    </row>
    <row r="46" spans="1:3" x14ac:dyDescent="0.3">
      <c r="A46" s="3">
        <v>2207</v>
      </c>
      <c r="B46" t="s">
        <v>0</v>
      </c>
      <c r="C46" t="s">
        <v>10842</v>
      </c>
    </row>
    <row r="47" spans="1:3" x14ac:dyDescent="0.3">
      <c r="A47" s="3">
        <v>2208</v>
      </c>
      <c r="B47" t="s">
        <v>0</v>
      </c>
      <c r="C47" t="s">
        <v>10842</v>
      </c>
    </row>
    <row r="48" spans="1:3" x14ac:dyDescent="0.3">
      <c r="A48" s="3">
        <v>2501</v>
      </c>
      <c r="B48" t="s">
        <v>0</v>
      </c>
      <c r="C48" t="s">
        <v>10842</v>
      </c>
    </row>
    <row r="49" spans="1:3" x14ac:dyDescent="0.3">
      <c r="A49" s="3">
        <v>2511</v>
      </c>
      <c r="B49" t="s">
        <v>0</v>
      </c>
      <c r="C49" t="s">
        <v>10842</v>
      </c>
    </row>
    <row r="50" spans="1:3" x14ac:dyDescent="0.3">
      <c r="A50" s="3">
        <v>2521</v>
      </c>
      <c r="B50" t="s">
        <v>0</v>
      </c>
      <c r="C50" t="s">
        <v>10842</v>
      </c>
    </row>
    <row r="51" spans="1:3" x14ac:dyDescent="0.3">
      <c r="A51" s="3">
        <v>2901</v>
      </c>
      <c r="B51" t="s">
        <v>40</v>
      </c>
      <c r="C51" t="s">
        <v>10843</v>
      </c>
    </row>
    <row r="52" spans="1:3" x14ac:dyDescent="0.3">
      <c r="A52" s="3">
        <v>2902</v>
      </c>
      <c r="B52" t="s">
        <v>40</v>
      </c>
      <c r="C52" t="s">
        <v>10843</v>
      </c>
    </row>
    <row r="53" spans="1:3" x14ac:dyDescent="0.3">
      <c r="A53" s="3">
        <v>2903</v>
      </c>
      <c r="B53" t="s">
        <v>40</v>
      </c>
      <c r="C53" t="s">
        <v>10843</v>
      </c>
    </row>
    <row r="54" spans="1:3" x14ac:dyDescent="0.3">
      <c r="A54" s="3">
        <v>2911</v>
      </c>
      <c r="B54" t="s">
        <v>40</v>
      </c>
      <c r="C54" t="s">
        <v>10843</v>
      </c>
    </row>
    <row r="55" spans="1:3" x14ac:dyDescent="0.3">
      <c r="A55" s="3">
        <v>2912</v>
      </c>
      <c r="B55" t="s">
        <v>40</v>
      </c>
      <c r="C55" t="s">
        <v>10843</v>
      </c>
    </row>
    <row r="56" spans="1:3" x14ac:dyDescent="0.3">
      <c r="A56" s="3">
        <v>2913</v>
      </c>
      <c r="B56" t="s">
        <v>40</v>
      </c>
      <c r="C56" t="s">
        <v>10843</v>
      </c>
    </row>
    <row r="57" spans="1:3" x14ac:dyDescent="0.3">
      <c r="A57" s="3">
        <v>2914</v>
      </c>
      <c r="B57" t="s">
        <v>40</v>
      </c>
      <c r="C57" t="s">
        <v>10843</v>
      </c>
    </row>
    <row r="58" spans="1:3" x14ac:dyDescent="0.3">
      <c r="A58" s="3">
        <v>2915</v>
      </c>
      <c r="B58" t="s">
        <v>40</v>
      </c>
      <c r="C58" t="s">
        <v>10843</v>
      </c>
    </row>
    <row r="59" spans="1:3" x14ac:dyDescent="0.3">
      <c r="A59" s="3">
        <v>2916</v>
      </c>
      <c r="B59" t="s">
        <v>40</v>
      </c>
      <c r="C59" t="s">
        <v>10843</v>
      </c>
    </row>
    <row r="60" spans="1:3" x14ac:dyDescent="0.3">
      <c r="A60" s="3">
        <v>2917</v>
      </c>
      <c r="B60" t="s">
        <v>40</v>
      </c>
      <c r="C60" t="s">
        <v>10843</v>
      </c>
    </row>
    <row r="61" spans="1:3" x14ac:dyDescent="0.3">
      <c r="A61" s="3">
        <v>2918</v>
      </c>
      <c r="B61" t="s">
        <v>40</v>
      </c>
      <c r="C61" t="s">
        <v>10843</v>
      </c>
    </row>
    <row r="62" spans="1:3" x14ac:dyDescent="0.3">
      <c r="A62" s="3">
        <v>2921</v>
      </c>
      <c r="B62" t="s">
        <v>40</v>
      </c>
      <c r="C62" t="s">
        <v>10843</v>
      </c>
    </row>
    <row r="63" spans="1:3" x14ac:dyDescent="0.3">
      <c r="A63" s="3">
        <v>3101</v>
      </c>
      <c r="B63" t="s">
        <v>1</v>
      </c>
      <c r="C63" t="s">
        <v>10844</v>
      </c>
    </row>
    <row r="64" spans="1:3" x14ac:dyDescent="0.3">
      <c r="A64" s="3">
        <v>3201</v>
      </c>
      <c r="B64" t="s">
        <v>1</v>
      </c>
      <c r="C64" t="s">
        <v>10844</v>
      </c>
    </row>
    <row r="65" spans="1:3" x14ac:dyDescent="0.3">
      <c r="A65" s="3">
        <v>3202</v>
      </c>
      <c r="B65" t="s">
        <v>1</v>
      </c>
      <c r="C65" t="s">
        <v>10844</v>
      </c>
    </row>
    <row r="66" spans="1:3" x14ac:dyDescent="0.3">
      <c r="A66" s="3">
        <v>3203</v>
      </c>
      <c r="B66" t="s">
        <v>1</v>
      </c>
      <c r="C66" t="s">
        <v>10844</v>
      </c>
    </row>
    <row r="67" spans="1:3" x14ac:dyDescent="0.3">
      <c r="A67" s="3">
        <v>3204</v>
      </c>
      <c r="B67" t="s">
        <v>1</v>
      </c>
      <c r="C67" t="s">
        <v>10844</v>
      </c>
    </row>
    <row r="68" spans="1:3" x14ac:dyDescent="0.3">
      <c r="A68" s="3">
        <v>3301</v>
      </c>
      <c r="B68" t="s">
        <v>1</v>
      </c>
      <c r="C68" t="s">
        <v>10844</v>
      </c>
    </row>
    <row r="69" spans="1:3" x14ac:dyDescent="0.3">
      <c r="A69" s="3">
        <v>3302</v>
      </c>
      <c r="B69" t="s">
        <v>1</v>
      </c>
      <c r="C69" t="s">
        <v>10844</v>
      </c>
    </row>
    <row r="70" spans="1:3" x14ac:dyDescent="0.3">
      <c r="A70" s="3">
        <v>3303</v>
      </c>
      <c r="B70" t="s">
        <v>1</v>
      </c>
      <c r="C70" t="s">
        <v>10844</v>
      </c>
    </row>
    <row r="71" spans="1:3" x14ac:dyDescent="0.3">
      <c r="A71" s="3">
        <v>3304</v>
      </c>
      <c r="B71" t="s">
        <v>1</v>
      </c>
      <c r="C71" t="s">
        <v>10844</v>
      </c>
    </row>
    <row r="72" spans="1:3" x14ac:dyDescent="0.3">
      <c r="A72" s="3">
        <v>3305</v>
      </c>
      <c r="B72" t="s">
        <v>1</v>
      </c>
      <c r="C72" t="s">
        <v>10844</v>
      </c>
    </row>
    <row r="73" spans="1:3" x14ac:dyDescent="0.3">
      <c r="A73" s="3">
        <v>3306</v>
      </c>
      <c r="B73" t="s">
        <v>1</v>
      </c>
      <c r="C73" t="s">
        <v>10844</v>
      </c>
    </row>
    <row r="74" spans="1:3" x14ac:dyDescent="0.3">
      <c r="A74" s="3">
        <v>3307</v>
      </c>
      <c r="B74" t="s">
        <v>1</v>
      </c>
      <c r="C74" t="s">
        <v>10844</v>
      </c>
    </row>
    <row r="75" spans="1:3" x14ac:dyDescent="0.3">
      <c r="A75" s="3">
        <v>3308</v>
      </c>
      <c r="B75" t="s">
        <v>1</v>
      </c>
      <c r="C75" t="s">
        <v>10844</v>
      </c>
    </row>
    <row r="76" spans="1:3" x14ac:dyDescent="0.3">
      <c r="A76" s="3">
        <v>3309</v>
      </c>
      <c r="B76" t="s">
        <v>1</v>
      </c>
      <c r="C76" t="s">
        <v>10844</v>
      </c>
    </row>
    <row r="77" spans="1:3" x14ac:dyDescent="0.3">
      <c r="A77" s="3">
        <v>3601</v>
      </c>
      <c r="B77" t="s">
        <v>1</v>
      </c>
      <c r="C77" t="s">
        <v>10844</v>
      </c>
    </row>
    <row r="78" spans="1:3" x14ac:dyDescent="0.3">
      <c r="A78" s="3">
        <v>3621</v>
      </c>
      <c r="B78" t="s">
        <v>1</v>
      </c>
      <c r="C78" t="s">
        <v>10844</v>
      </c>
    </row>
    <row r="79" spans="1:3" x14ac:dyDescent="0.3">
      <c r="A79" s="3">
        <v>3701</v>
      </c>
      <c r="B79" t="s">
        <v>1</v>
      </c>
      <c r="C79" t="s">
        <v>10844</v>
      </c>
    </row>
    <row r="80" spans="1:3" x14ac:dyDescent="0.3">
      <c r="A80" s="3">
        <v>3702</v>
      </c>
      <c r="B80" t="s">
        <v>1</v>
      </c>
      <c r="C80" t="s">
        <v>10844</v>
      </c>
    </row>
    <row r="81" spans="1:3" x14ac:dyDescent="0.3">
      <c r="A81" s="3">
        <v>3703</v>
      </c>
      <c r="B81" t="s">
        <v>1</v>
      </c>
      <c r="C81" t="s">
        <v>10844</v>
      </c>
    </row>
    <row r="82" spans="1:3" x14ac:dyDescent="0.3">
      <c r="A82" s="3">
        <v>3801</v>
      </c>
      <c r="B82" t="s">
        <v>1</v>
      </c>
      <c r="C82" t="s">
        <v>10844</v>
      </c>
    </row>
    <row r="83" spans="1:3" x14ac:dyDescent="0.3">
      <c r="A83" s="3">
        <v>3811</v>
      </c>
      <c r="B83" t="s">
        <v>1</v>
      </c>
      <c r="C83" t="s">
        <v>10844</v>
      </c>
    </row>
    <row r="84" spans="1:3" x14ac:dyDescent="0.3">
      <c r="A84" s="3">
        <v>3901</v>
      </c>
      <c r="B84" t="s">
        <v>1</v>
      </c>
      <c r="C84" t="s">
        <v>10844</v>
      </c>
    </row>
    <row r="85" spans="1:3" x14ac:dyDescent="0.3">
      <c r="A85" s="3">
        <v>3911</v>
      </c>
      <c r="B85" t="s">
        <v>1</v>
      </c>
      <c r="C85" t="s">
        <v>10844</v>
      </c>
    </row>
    <row r="86" spans="1:3" x14ac:dyDescent="0.3">
      <c r="A86" s="3">
        <v>3921</v>
      </c>
      <c r="B86" t="s">
        <v>1</v>
      </c>
      <c r="C86" t="s">
        <v>10844</v>
      </c>
    </row>
    <row r="87" spans="1:3" x14ac:dyDescent="0.3">
      <c r="A87" s="3">
        <v>3931</v>
      </c>
      <c r="B87" t="s">
        <v>1</v>
      </c>
      <c r="C87" t="s">
        <v>10844</v>
      </c>
    </row>
    <row r="88" spans="1:3" x14ac:dyDescent="0.3">
      <c r="A88" s="3">
        <v>4101</v>
      </c>
      <c r="B88" t="s">
        <v>2</v>
      </c>
      <c r="C88" t="s">
        <v>10845</v>
      </c>
    </row>
    <row r="89" spans="1:3" x14ac:dyDescent="0.3">
      <c r="A89" s="3">
        <v>4103</v>
      </c>
      <c r="B89" t="s">
        <v>2</v>
      </c>
      <c r="C89" t="s">
        <v>10845</v>
      </c>
    </row>
    <row r="90" spans="1:3" x14ac:dyDescent="0.3">
      <c r="A90" s="3">
        <v>4104</v>
      </c>
      <c r="B90" t="s">
        <v>2</v>
      </c>
      <c r="C90" t="s">
        <v>10845</v>
      </c>
    </row>
    <row r="91" spans="1:3" x14ac:dyDescent="0.3">
      <c r="A91" s="3">
        <v>4201</v>
      </c>
      <c r="B91" t="s">
        <v>2</v>
      </c>
      <c r="C91" t="s">
        <v>10845</v>
      </c>
    </row>
    <row r="92" spans="1:3" x14ac:dyDescent="0.3">
      <c r="A92" s="3">
        <v>4202</v>
      </c>
      <c r="B92" t="s">
        <v>2</v>
      </c>
      <c r="C92" t="s">
        <v>10845</v>
      </c>
    </row>
    <row r="93" spans="1:3" x14ac:dyDescent="0.3">
      <c r="A93" s="3">
        <v>4301</v>
      </c>
      <c r="B93" t="s">
        <v>2</v>
      </c>
      <c r="C93" t="s">
        <v>10845</v>
      </c>
    </row>
    <row r="94" spans="1:3" x14ac:dyDescent="0.3">
      <c r="A94" s="3">
        <v>4302</v>
      </c>
      <c r="B94" t="s">
        <v>2</v>
      </c>
      <c r="C94" t="s">
        <v>10845</v>
      </c>
    </row>
    <row r="95" spans="1:3" x14ac:dyDescent="0.3">
      <c r="A95" s="3">
        <v>4303</v>
      </c>
      <c r="B95" t="s">
        <v>2</v>
      </c>
      <c r="C95" t="s">
        <v>10845</v>
      </c>
    </row>
    <row r="96" spans="1:3" x14ac:dyDescent="0.3">
      <c r="A96" s="3">
        <v>4304</v>
      </c>
      <c r="B96" t="s">
        <v>2</v>
      </c>
      <c r="C96" t="s">
        <v>10845</v>
      </c>
    </row>
    <row r="97" spans="1:3" x14ac:dyDescent="0.3">
      <c r="A97" s="3">
        <v>4401</v>
      </c>
      <c r="B97" t="s">
        <v>2</v>
      </c>
      <c r="C97" t="s">
        <v>10845</v>
      </c>
    </row>
    <row r="98" spans="1:3" x14ac:dyDescent="0.3">
      <c r="A98" s="3">
        <v>4402</v>
      </c>
      <c r="B98" t="s">
        <v>2</v>
      </c>
      <c r="C98" t="s">
        <v>10845</v>
      </c>
    </row>
    <row r="99" spans="1:3" x14ac:dyDescent="0.3">
      <c r="A99" s="3">
        <v>4405</v>
      </c>
      <c r="B99" t="s">
        <v>2</v>
      </c>
      <c r="C99" t="s">
        <v>10845</v>
      </c>
    </row>
    <row r="100" spans="1:3" x14ac:dyDescent="0.3">
      <c r="A100" s="3">
        <v>4406</v>
      </c>
      <c r="B100" t="s">
        <v>2</v>
      </c>
      <c r="C100" t="s">
        <v>10845</v>
      </c>
    </row>
    <row r="101" spans="1:3" x14ac:dyDescent="0.3">
      <c r="A101" s="3">
        <v>4407</v>
      </c>
      <c r="B101" t="s">
        <v>2</v>
      </c>
      <c r="C101" t="s">
        <v>10845</v>
      </c>
    </row>
    <row r="102" spans="1:3" x14ac:dyDescent="0.3">
      <c r="A102" s="3">
        <v>4411</v>
      </c>
      <c r="B102" t="s">
        <v>2</v>
      </c>
      <c r="C102" t="s">
        <v>10845</v>
      </c>
    </row>
    <row r="103" spans="1:3" x14ac:dyDescent="0.3">
      <c r="A103" s="3">
        <v>4412</v>
      </c>
      <c r="B103" t="s">
        <v>2</v>
      </c>
      <c r="C103" t="s">
        <v>10845</v>
      </c>
    </row>
    <row r="104" spans="1:3" x14ac:dyDescent="0.3">
      <c r="A104" s="3">
        <v>4501</v>
      </c>
      <c r="B104" t="s">
        <v>2</v>
      </c>
      <c r="C104" t="s">
        <v>10845</v>
      </c>
    </row>
    <row r="105" spans="1:3" x14ac:dyDescent="0.3">
      <c r="A105" s="3">
        <v>4502</v>
      </c>
      <c r="B105" t="s">
        <v>2</v>
      </c>
      <c r="C105" t="s">
        <v>10845</v>
      </c>
    </row>
    <row r="106" spans="1:3" x14ac:dyDescent="0.3">
      <c r="A106" s="3">
        <v>4601</v>
      </c>
      <c r="B106" t="s">
        <v>2</v>
      </c>
      <c r="C106" t="s">
        <v>10845</v>
      </c>
    </row>
    <row r="107" spans="1:3" x14ac:dyDescent="0.3">
      <c r="A107" s="3">
        <v>4602</v>
      </c>
      <c r="B107" t="s">
        <v>2</v>
      </c>
      <c r="C107" t="s">
        <v>10845</v>
      </c>
    </row>
    <row r="108" spans="1:3" x14ac:dyDescent="0.3">
      <c r="A108" s="3">
        <v>4801</v>
      </c>
      <c r="B108" t="s">
        <v>2</v>
      </c>
      <c r="C108" t="s">
        <v>10845</v>
      </c>
    </row>
    <row r="109" spans="1:3" x14ac:dyDescent="0.3">
      <c r="A109" s="3">
        <v>5101</v>
      </c>
      <c r="B109" t="s">
        <v>10846</v>
      </c>
      <c r="C109" t="s">
        <v>10847</v>
      </c>
    </row>
    <row r="110" spans="1:3" x14ac:dyDescent="0.3">
      <c r="A110" s="3">
        <v>5211</v>
      </c>
      <c r="B110" t="s">
        <v>10846</v>
      </c>
      <c r="C110" t="s">
        <v>10847</v>
      </c>
    </row>
    <row r="111" spans="1:3" x14ac:dyDescent="0.3">
      <c r="A111" s="3">
        <v>5221</v>
      </c>
      <c r="B111" t="s">
        <v>10846</v>
      </c>
      <c r="C111" t="s">
        <v>10847</v>
      </c>
    </row>
    <row r="112" spans="1:3" x14ac:dyDescent="0.3">
      <c r="A112" s="3">
        <v>5222</v>
      </c>
      <c r="B112" t="s">
        <v>10846</v>
      </c>
      <c r="C112" t="s">
        <v>10847</v>
      </c>
    </row>
    <row r="113" spans="1:3" x14ac:dyDescent="0.3">
      <c r="A113" s="3">
        <v>5231</v>
      </c>
      <c r="B113" t="s">
        <v>10846</v>
      </c>
      <c r="C113" t="s">
        <v>10847</v>
      </c>
    </row>
    <row r="114" spans="1:3" x14ac:dyDescent="0.3">
      <c r="A114" s="3">
        <v>5232</v>
      </c>
      <c r="B114" t="s">
        <v>10846</v>
      </c>
      <c r="C114" t="s">
        <v>10847</v>
      </c>
    </row>
    <row r="115" spans="1:3" x14ac:dyDescent="0.3">
      <c r="A115" s="3">
        <v>5241</v>
      </c>
      <c r="B115" t="s">
        <v>10846</v>
      </c>
      <c r="C115" t="s">
        <v>10847</v>
      </c>
    </row>
    <row r="116" spans="1:3" x14ac:dyDescent="0.3">
      <c r="A116" s="3">
        <v>5251</v>
      </c>
      <c r="B116" t="s">
        <v>10846</v>
      </c>
      <c r="C116" t="s">
        <v>10847</v>
      </c>
    </row>
    <row r="117" spans="1:3" x14ac:dyDescent="0.3">
      <c r="A117" s="3">
        <v>5261</v>
      </c>
      <c r="B117" t="s">
        <v>10846</v>
      </c>
      <c r="C117" t="s">
        <v>10847</v>
      </c>
    </row>
    <row r="118" spans="1:3" x14ac:dyDescent="0.3">
      <c r="A118" s="3">
        <v>5281</v>
      </c>
      <c r="B118" t="s">
        <v>10846</v>
      </c>
      <c r="C118" t="s">
        <v>10847</v>
      </c>
    </row>
    <row r="119" spans="1:3" x14ac:dyDescent="0.3">
      <c r="A119" s="3">
        <v>5282</v>
      </c>
      <c r="B119" t="s">
        <v>10846</v>
      </c>
      <c r="C119" t="s">
        <v>10847</v>
      </c>
    </row>
    <row r="120" spans="1:3" x14ac:dyDescent="0.3">
      <c r="A120" s="3">
        <v>5283</v>
      </c>
      <c r="B120" t="s">
        <v>10846</v>
      </c>
      <c r="C120" t="s">
        <v>10847</v>
      </c>
    </row>
    <row r="121" spans="1:3" x14ac:dyDescent="0.3">
      <c r="A121" s="3">
        <v>5401</v>
      </c>
      <c r="B121" t="s">
        <v>10846</v>
      </c>
      <c r="C121" t="s">
        <v>10847</v>
      </c>
    </row>
    <row r="122" spans="1:3" x14ac:dyDescent="0.3">
      <c r="A122" s="3">
        <v>5421</v>
      </c>
      <c r="B122" t="s">
        <v>10846</v>
      </c>
      <c r="C122" t="s">
        <v>10847</v>
      </c>
    </row>
    <row r="123" spans="1:3" x14ac:dyDescent="0.3">
      <c r="A123" s="3">
        <v>5501</v>
      </c>
      <c r="B123" t="s">
        <v>10846</v>
      </c>
      <c r="C123" t="s">
        <v>10847</v>
      </c>
    </row>
    <row r="124" spans="1:3" x14ac:dyDescent="0.3">
      <c r="A124" s="3">
        <v>5511</v>
      </c>
      <c r="B124" t="s">
        <v>10846</v>
      </c>
      <c r="C124" t="s">
        <v>10847</v>
      </c>
    </row>
    <row r="125" spans="1:3" x14ac:dyDescent="0.3">
      <c r="A125" s="3">
        <v>5515</v>
      </c>
      <c r="B125" t="s">
        <v>10846</v>
      </c>
      <c r="C125" t="s">
        <v>10847</v>
      </c>
    </row>
    <row r="126" spans="1:3" x14ac:dyDescent="0.3">
      <c r="A126" s="3">
        <v>5516</v>
      </c>
      <c r="B126" t="s">
        <v>10846</v>
      </c>
      <c r="C126" t="s">
        <v>10847</v>
      </c>
    </row>
    <row r="127" spans="1:3" x14ac:dyDescent="0.3">
      <c r="A127" s="3">
        <v>5517</v>
      </c>
      <c r="B127" t="s">
        <v>10846</v>
      </c>
      <c r="C127" t="s">
        <v>10847</v>
      </c>
    </row>
    <row r="128" spans="1:3" x14ac:dyDescent="0.3">
      <c r="A128" s="3">
        <v>5541</v>
      </c>
      <c r="B128" t="s">
        <v>10846</v>
      </c>
      <c r="C128" t="s">
        <v>10847</v>
      </c>
    </row>
    <row r="129" spans="1:3" x14ac:dyDescent="0.3">
      <c r="A129" s="3">
        <v>5601</v>
      </c>
      <c r="B129" t="s">
        <v>10846</v>
      </c>
      <c r="C129" t="s">
        <v>10847</v>
      </c>
    </row>
    <row r="130" spans="1:3" x14ac:dyDescent="0.3">
      <c r="A130" s="3">
        <v>5621</v>
      </c>
      <c r="B130" t="s">
        <v>10846</v>
      </c>
      <c r="C130" t="s">
        <v>10847</v>
      </c>
    </row>
    <row r="131" spans="1:3" x14ac:dyDescent="0.3">
      <c r="A131" s="3">
        <v>5631</v>
      </c>
      <c r="B131" t="s">
        <v>10846</v>
      </c>
      <c r="C131" t="s">
        <v>10847</v>
      </c>
    </row>
    <row r="132" spans="1:3" x14ac:dyDescent="0.3">
      <c r="A132" s="3">
        <v>5641</v>
      </c>
      <c r="B132" t="s">
        <v>10846</v>
      </c>
      <c r="C132" t="s">
        <v>10847</v>
      </c>
    </row>
    <row r="133" spans="1:3" x14ac:dyDescent="0.3">
      <c r="A133" s="3">
        <v>5651</v>
      </c>
      <c r="B133" t="s">
        <v>10846</v>
      </c>
      <c r="C133" t="s">
        <v>10847</v>
      </c>
    </row>
    <row r="134" spans="1:3" x14ac:dyDescent="0.3">
      <c r="A134" s="3">
        <v>5652</v>
      </c>
      <c r="B134" t="s">
        <v>10846</v>
      </c>
      <c r="C134" t="s">
        <v>10847</v>
      </c>
    </row>
    <row r="135" spans="1:3" x14ac:dyDescent="0.3">
      <c r="A135" s="3">
        <v>5653</v>
      </c>
      <c r="B135" t="s">
        <v>10846</v>
      </c>
      <c r="C135" t="s">
        <v>10847</v>
      </c>
    </row>
    <row r="136" spans="1:3" x14ac:dyDescent="0.3">
      <c r="A136" s="3">
        <v>5661</v>
      </c>
      <c r="B136" t="s">
        <v>10846</v>
      </c>
      <c r="C136" t="s">
        <v>10847</v>
      </c>
    </row>
    <row r="137" spans="1:3" x14ac:dyDescent="0.3">
      <c r="A137" s="3">
        <v>5662</v>
      </c>
      <c r="B137" t="s">
        <v>10846</v>
      </c>
      <c r="C137" t="s">
        <v>10847</v>
      </c>
    </row>
    <row r="138" spans="1:3" x14ac:dyDescent="0.3">
      <c r="A138" s="3">
        <v>5663</v>
      </c>
      <c r="B138" t="s">
        <v>10846</v>
      </c>
      <c r="C138" t="s">
        <v>10847</v>
      </c>
    </row>
    <row r="139" spans="1:3" x14ac:dyDescent="0.3">
      <c r="A139" s="3">
        <v>5664</v>
      </c>
      <c r="B139" t="s">
        <v>10846</v>
      </c>
      <c r="C139" t="s">
        <v>10847</v>
      </c>
    </row>
    <row r="140" spans="1:3" x14ac:dyDescent="0.3">
      <c r="A140" s="3">
        <v>5665</v>
      </c>
      <c r="B140" t="s">
        <v>10846</v>
      </c>
      <c r="C140" t="s">
        <v>10847</v>
      </c>
    </row>
    <row r="141" spans="1:3" x14ac:dyDescent="0.3">
      <c r="A141" s="3">
        <v>5666</v>
      </c>
      <c r="B141" t="s">
        <v>10846</v>
      </c>
      <c r="C141" t="s">
        <v>10847</v>
      </c>
    </row>
    <row r="142" spans="1:3" x14ac:dyDescent="0.3">
      <c r="A142" s="3">
        <v>5667</v>
      </c>
      <c r="B142" t="s">
        <v>10846</v>
      </c>
      <c r="C142" t="s">
        <v>10847</v>
      </c>
    </row>
    <row r="143" spans="1:3" x14ac:dyDescent="0.3">
      <c r="A143" s="3">
        <v>5668</v>
      </c>
      <c r="B143" t="s">
        <v>10846</v>
      </c>
      <c r="C143" t="s">
        <v>10847</v>
      </c>
    </row>
    <row r="144" spans="1:3" x14ac:dyDescent="0.3">
      <c r="A144" s="3">
        <v>5669</v>
      </c>
      <c r="B144" t="s">
        <v>10846</v>
      </c>
      <c r="C144" t="s">
        <v>10847</v>
      </c>
    </row>
    <row r="145" spans="1:3" x14ac:dyDescent="0.3">
      <c r="A145" s="3">
        <v>5701</v>
      </c>
      <c r="B145" t="s">
        <v>10846</v>
      </c>
      <c r="C145" t="s">
        <v>10847</v>
      </c>
    </row>
    <row r="146" spans="1:3" x14ac:dyDescent="0.3">
      <c r="A146" s="3">
        <v>5711</v>
      </c>
      <c r="B146" t="s">
        <v>10846</v>
      </c>
      <c r="C146" t="s">
        <v>10847</v>
      </c>
    </row>
    <row r="147" spans="1:3" x14ac:dyDescent="0.3">
      <c r="A147" s="3">
        <v>5721</v>
      </c>
      <c r="B147" t="s">
        <v>10846</v>
      </c>
      <c r="C147" t="s">
        <v>10847</v>
      </c>
    </row>
    <row r="148" spans="1:3" x14ac:dyDescent="0.3">
      <c r="A148" s="3">
        <v>6101</v>
      </c>
      <c r="B148" t="s">
        <v>41</v>
      </c>
      <c r="C148" t="s">
        <v>10848</v>
      </c>
    </row>
    <row r="149" spans="1:3" x14ac:dyDescent="0.3">
      <c r="A149" s="3">
        <v>6211</v>
      </c>
      <c r="B149" t="s">
        <v>41</v>
      </c>
      <c r="C149" t="s">
        <v>10848</v>
      </c>
    </row>
    <row r="150" spans="1:3" x14ac:dyDescent="0.3">
      <c r="A150" s="3">
        <v>6212</v>
      </c>
      <c r="B150" t="s">
        <v>41</v>
      </c>
      <c r="C150" t="s">
        <v>10848</v>
      </c>
    </row>
    <row r="151" spans="1:3" x14ac:dyDescent="0.3">
      <c r="A151" s="3">
        <v>6213</v>
      </c>
      <c r="B151" t="s">
        <v>41</v>
      </c>
      <c r="C151" t="s">
        <v>10848</v>
      </c>
    </row>
    <row r="152" spans="1:3" x14ac:dyDescent="0.3">
      <c r="A152" s="3">
        <v>6221</v>
      </c>
      <c r="B152" t="s">
        <v>41</v>
      </c>
      <c r="C152" t="s">
        <v>10848</v>
      </c>
    </row>
    <row r="153" spans="1:3" x14ac:dyDescent="0.3">
      <c r="A153" s="3">
        <v>6222</v>
      </c>
      <c r="B153" t="s">
        <v>41</v>
      </c>
      <c r="C153" t="s">
        <v>10848</v>
      </c>
    </row>
    <row r="154" spans="1:3" x14ac:dyDescent="0.3">
      <c r="A154" s="3">
        <v>6223</v>
      </c>
      <c r="B154" t="s">
        <v>41</v>
      </c>
      <c r="C154" t="s">
        <v>10848</v>
      </c>
    </row>
    <row r="155" spans="1:3" x14ac:dyDescent="0.3">
      <c r="A155" s="3">
        <v>6224</v>
      </c>
      <c r="B155" t="s">
        <v>41</v>
      </c>
      <c r="C155" t="s">
        <v>10848</v>
      </c>
    </row>
    <row r="156" spans="1:3" x14ac:dyDescent="0.3">
      <c r="A156" s="3">
        <v>6231</v>
      </c>
      <c r="B156" t="s">
        <v>41</v>
      </c>
      <c r="C156" t="s">
        <v>10848</v>
      </c>
    </row>
    <row r="157" spans="1:3" x14ac:dyDescent="0.3">
      <c r="A157" s="3">
        <v>6232</v>
      </c>
      <c r="B157" t="s">
        <v>41</v>
      </c>
      <c r="C157" t="s">
        <v>10848</v>
      </c>
    </row>
    <row r="158" spans="1:3" x14ac:dyDescent="0.3">
      <c r="A158" s="3">
        <v>6233</v>
      </c>
      <c r="B158" t="s">
        <v>41</v>
      </c>
      <c r="C158" t="s">
        <v>10848</v>
      </c>
    </row>
    <row r="159" spans="1:3" x14ac:dyDescent="0.3">
      <c r="A159" s="3">
        <v>6241</v>
      </c>
      <c r="B159" t="s">
        <v>41</v>
      </c>
      <c r="C159" t="s">
        <v>10848</v>
      </c>
    </row>
    <row r="160" spans="1:3" x14ac:dyDescent="0.3">
      <c r="A160" s="3">
        <v>6242</v>
      </c>
      <c r="B160" t="s">
        <v>41</v>
      </c>
      <c r="C160" t="s">
        <v>10848</v>
      </c>
    </row>
    <row r="161" spans="1:3" x14ac:dyDescent="0.3">
      <c r="A161" s="3">
        <v>6243</v>
      </c>
      <c r="B161" t="s">
        <v>41</v>
      </c>
      <c r="C161" t="s">
        <v>10848</v>
      </c>
    </row>
    <row r="162" spans="1:3" x14ac:dyDescent="0.3">
      <c r="A162" s="3">
        <v>6251</v>
      </c>
      <c r="B162" t="s">
        <v>41</v>
      </c>
      <c r="C162" t="s">
        <v>10848</v>
      </c>
    </row>
    <row r="163" spans="1:3" x14ac:dyDescent="0.3">
      <c r="A163" s="3">
        <v>6252</v>
      </c>
      <c r="B163" t="s">
        <v>41</v>
      </c>
      <c r="C163" t="s">
        <v>10848</v>
      </c>
    </row>
    <row r="164" spans="1:3" x14ac:dyDescent="0.3">
      <c r="A164" s="3">
        <v>6253</v>
      </c>
      <c r="B164" t="s">
        <v>41</v>
      </c>
      <c r="C164" t="s">
        <v>10848</v>
      </c>
    </row>
    <row r="165" spans="1:3" x14ac:dyDescent="0.3">
      <c r="A165" s="3">
        <v>6461</v>
      </c>
      <c r="B165" t="s">
        <v>41</v>
      </c>
      <c r="C165" t="s">
        <v>10848</v>
      </c>
    </row>
    <row r="166" spans="1:3" x14ac:dyDescent="0.3">
      <c r="A166" s="3">
        <v>6462</v>
      </c>
      <c r="B166" t="s">
        <v>41</v>
      </c>
      <c r="C166" t="s">
        <v>10848</v>
      </c>
    </row>
    <row r="167" spans="1:3" x14ac:dyDescent="0.3">
      <c r="A167" s="3">
        <v>6501</v>
      </c>
      <c r="B167" t="s">
        <v>46</v>
      </c>
      <c r="C167" t="s">
        <v>10849</v>
      </c>
    </row>
    <row r="168" spans="1:3" x14ac:dyDescent="0.3">
      <c r="A168" s="3">
        <v>6502</v>
      </c>
      <c r="B168" t="s">
        <v>46</v>
      </c>
      <c r="C168" t="s">
        <v>10849</v>
      </c>
    </row>
    <row r="169" spans="1:3" x14ac:dyDescent="0.3">
      <c r="A169" s="3">
        <v>6503</v>
      </c>
      <c r="B169" t="s">
        <v>46</v>
      </c>
      <c r="C169" t="s">
        <v>10849</v>
      </c>
    </row>
    <row r="170" spans="1:3" x14ac:dyDescent="0.3">
      <c r="A170" s="3">
        <v>6504</v>
      </c>
      <c r="B170" t="s">
        <v>46</v>
      </c>
      <c r="C170" t="s">
        <v>10849</v>
      </c>
    </row>
    <row r="171" spans="1:3" x14ac:dyDescent="0.3">
      <c r="A171" s="3">
        <v>6505</v>
      </c>
      <c r="B171" t="s">
        <v>46</v>
      </c>
      <c r="C171" t="s">
        <v>10849</v>
      </c>
    </row>
    <row r="172" spans="1:3" x14ac:dyDescent="0.3">
      <c r="A172" s="3">
        <v>6506</v>
      </c>
      <c r="B172" t="s">
        <v>46</v>
      </c>
      <c r="C172" t="s">
        <v>10849</v>
      </c>
    </row>
    <row r="173" spans="1:3" x14ac:dyDescent="0.3">
      <c r="A173" s="3">
        <v>6508</v>
      </c>
      <c r="B173" t="s">
        <v>46</v>
      </c>
      <c r="C173" t="s">
        <v>10849</v>
      </c>
    </row>
    <row r="174" spans="1:3" x14ac:dyDescent="0.3">
      <c r="A174" s="3">
        <v>6509</v>
      </c>
      <c r="B174" t="s">
        <v>46</v>
      </c>
      <c r="C174" t="s">
        <v>10849</v>
      </c>
    </row>
    <row r="175" spans="1:3" x14ac:dyDescent="0.3">
      <c r="A175" s="3">
        <v>6513</v>
      </c>
      <c r="B175" t="s">
        <v>46</v>
      </c>
      <c r="C175" t="s">
        <v>10849</v>
      </c>
    </row>
    <row r="176" spans="1:3" x14ac:dyDescent="0.3">
      <c r="A176" s="3">
        <v>6514</v>
      </c>
      <c r="B176" t="s">
        <v>46</v>
      </c>
      <c r="C176" t="s">
        <v>10849</v>
      </c>
    </row>
    <row r="177" spans="1:3" x14ac:dyDescent="0.3">
      <c r="A177" s="3">
        <v>6515</v>
      </c>
      <c r="B177" t="s">
        <v>46</v>
      </c>
      <c r="C177" t="s">
        <v>10849</v>
      </c>
    </row>
    <row r="178" spans="1:3" x14ac:dyDescent="0.3">
      <c r="A178" s="3">
        <v>6516</v>
      </c>
      <c r="B178" t="s">
        <v>46</v>
      </c>
      <c r="C178" t="s">
        <v>10849</v>
      </c>
    </row>
    <row r="179" spans="1:3" x14ac:dyDescent="0.3">
      <c r="A179" s="3">
        <v>6517</v>
      </c>
      <c r="B179" t="s">
        <v>46</v>
      </c>
      <c r="C179" t="s">
        <v>10849</v>
      </c>
    </row>
    <row r="180" spans="1:3" x14ac:dyDescent="0.3">
      <c r="A180" s="3">
        <v>6531</v>
      </c>
      <c r="B180" t="s">
        <v>46</v>
      </c>
      <c r="C180" t="s">
        <v>10849</v>
      </c>
    </row>
    <row r="181" spans="1:3" x14ac:dyDescent="0.3">
      <c r="A181" s="3">
        <v>6533</v>
      </c>
      <c r="B181" t="s">
        <v>46</v>
      </c>
      <c r="C181" t="s">
        <v>10849</v>
      </c>
    </row>
    <row r="182" spans="1:3" x14ac:dyDescent="0.3">
      <c r="A182" s="3">
        <v>6534</v>
      </c>
      <c r="B182" t="s">
        <v>46</v>
      </c>
      <c r="C182" t="s">
        <v>10849</v>
      </c>
    </row>
    <row r="183" spans="1:3" x14ac:dyDescent="0.3">
      <c r="A183" s="3">
        <v>6535</v>
      </c>
      <c r="B183" t="s">
        <v>46</v>
      </c>
      <c r="C183" t="s">
        <v>10849</v>
      </c>
    </row>
    <row r="184" spans="1:3" x14ac:dyDescent="0.3">
      <c r="A184" s="3">
        <v>6536</v>
      </c>
      <c r="B184" t="s">
        <v>46</v>
      </c>
      <c r="C184" t="s">
        <v>10849</v>
      </c>
    </row>
    <row r="185" spans="1:3" x14ac:dyDescent="0.3">
      <c r="A185" s="3">
        <v>6537</v>
      </c>
      <c r="B185" t="s">
        <v>46</v>
      </c>
      <c r="C185" t="s">
        <v>10849</v>
      </c>
    </row>
    <row r="186" spans="1:3" x14ac:dyDescent="0.3">
      <c r="A186" s="3">
        <v>6538</v>
      </c>
      <c r="B186" t="s">
        <v>46</v>
      </c>
      <c r="C186" t="s">
        <v>10849</v>
      </c>
    </row>
    <row r="187" spans="1:3" x14ac:dyDescent="0.3">
      <c r="A187" s="3">
        <v>6539</v>
      </c>
      <c r="B187" t="s">
        <v>46</v>
      </c>
      <c r="C187" t="s">
        <v>10849</v>
      </c>
    </row>
    <row r="188" spans="1:3" x14ac:dyDescent="0.3">
      <c r="A188" s="3">
        <v>6541</v>
      </c>
      <c r="B188" t="s">
        <v>46</v>
      </c>
      <c r="C188" t="s">
        <v>10849</v>
      </c>
    </row>
    <row r="189" spans="1:3" x14ac:dyDescent="0.3">
      <c r="A189" s="3">
        <v>6542</v>
      </c>
      <c r="B189" t="s">
        <v>46</v>
      </c>
      <c r="C189" t="s">
        <v>10849</v>
      </c>
    </row>
    <row r="190" spans="1:3" x14ac:dyDescent="0.3">
      <c r="A190" s="3">
        <v>6543</v>
      </c>
      <c r="B190" t="s">
        <v>46</v>
      </c>
      <c r="C190" t="s">
        <v>10849</v>
      </c>
    </row>
    <row r="191" spans="1:3" x14ac:dyDescent="0.3">
      <c r="A191" s="3">
        <v>6544</v>
      </c>
      <c r="B191" t="s">
        <v>46</v>
      </c>
      <c r="C191" t="s">
        <v>10849</v>
      </c>
    </row>
    <row r="192" spans="1:3" x14ac:dyDescent="0.3">
      <c r="A192" s="3">
        <v>6545</v>
      </c>
      <c r="B192" t="s">
        <v>46</v>
      </c>
      <c r="C192" t="s">
        <v>10849</v>
      </c>
    </row>
    <row r="193" spans="1:3" x14ac:dyDescent="0.3">
      <c r="A193" s="3">
        <v>6551</v>
      </c>
      <c r="B193" t="s">
        <v>46</v>
      </c>
      <c r="C193" t="s">
        <v>10849</v>
      </c>
    </row>
    <row r="194" spans="1:3" x14ac:dyDescent="0.3">
      <c r="A194" s="3">
        <v>6561</v>
      </c>
      <c r="B194" t="s">
        <v>46</v>
      </c>
      <c r="C194" t="s">
        <v>10849</v>
      </c>
    </row>
    <row r="195" spans="1:3" x14ac:dyDescent="0.3">
      <c r="A195" s="3">
        <v>6562</v>
      </c>
      <c r="B195" t="s">
        <v>46</v>
      </c>
      <c r="C195" t="s">
        <v>10849</v>
      </c>
    </row>
    <row r="196" spans="1:3" x14ac:dyDescent="0.3">
      <c r="A196" s="3">
        <v>6571</v>
      </c>
      <c r="B196" t="s">
        <v>46</v>
      </c>
      <c r="C196" t="s">
        <v>10849</v>
      </c>
    </row>
    <row r="197" spans="1:3" x14ac:dyDescent="0.3">
      <c r="A197" s="3">
        <v>6572</v>
      </c>
      <c r="B197" t="s">
        <v>46</v>
      </c>
      <c r="C197" t="s">
        <v>10849</v>
      </c>
    </row>
    <row r="198" spans="1:3" x14ac:dyDescent="0.3">
      <c r="A198" s="3">
        <v>6573</v>
      </c>
      <c r="B198" t="s">
        <v>46</v>
      </c>
      <c r="C198" t="s">
        <v>10849</v>
      </c>
    </row>
    <row r="199" spans="1:3" x14ac:dyDescent="0.3">
      <c r="A199" s="3">
        <v>6574</v>
      </c>
      <c r="B199" t="s">
        <v>46</v>
      </c>
      <c r="C199" t="s">
        <v>10849</v>
      </c>
    </row>
    <row r="200" spans="1:3" x14ac:dyDescent="0.3">
      <c r="A200" s="3">
        <v>6701</v>
      </c>
      <c r="B200" t="s">
        <v>42</v>
      </c>
      <c r="C200" t="s">
        <v>10850</v>
      </c>
    </row>
    <row r="201" spans="1:3" x14ac:dyDescent="0.3">
      <c r="A201" s="3">
        <v>6711</v>
      </c>
      <c r="B201" t="s">
        <v>42</v>
      </c>
      <c r="C201" t="s">
        <v>10850</v>
      </c>
    </row>
    <row r="202" spans="1:3" x14ac:dyDescent="0.3">
      <c r="A202" s="3">
        <v>6741</v>
      </c>
      <c r="B202" t="s">
        <v>42</v>
      </c>
      <c r="C202" t="s">
        <v>10850</v>
      </c>
    </row>
    <row r="203" spans="1:3" x14ac:dyDescent="0.3">
      <c r="A203" s="3">
        <v>6761</v>
      </c>
      <c r="B203" t="s">
        <v>42</v>
      </c>
      <c r="C203" t="s">
        <v>10850</v>
      </c>
    </row>
    <row r="204" spans="1:3" x14ac:dyDescent="0.3">
      <c r="A204" s="3">
        <v>6781</v>
      </c>
      <c r="B204" t="s">
        <v>42</v>
      </c>
      <c r="C204" t="s">
        <v>10850</v>
      </c>
    </row>
    <row r="205" spans="1:3" x14ac:dyDescent="0.3">
      <c r="A205" s="3">
        <v>7101</v>
      </c>
      <c r="B205" t="s">
        <v>43</v>
      </c>
      <c r="C205" t="s">
        <v>10851</v>
      </c>
    </row>
    <row r="206" spans="1:3" x14ac:dyDescent="0.3">
      <c r="A206" s="3">
        <v>7302</v>
      </c>
      <c r="B206" t="s">
        <v>43</v>
      </c>
      <c r="C206" t="s">
        <v>10851</v>
      </c>
    </row>
    <row r="207" spans="1:3" x14ac:dyDescent="0.3">
      <c r="A207" s="3">
        <v>7311</v>
      </c>
      <c r="B207" t="s">
        <v>43</v>
      </c>
      <c r="C207" t="s">
        <v>10851</v>
      </c>
    </row>
    <row r="208" spans="1:3" x14ac:dyDescent="0.3">
      <c r="A208" s="3">
        <v>7321</v>
      </c>
      <c r="B208" t="s">
        <v>43</v>
      </c>
      <c r="C208" t="s">
        <v>10851</v>
      </c>
    </row>
    <row r="209" spans="1:3" x14ac:dyDescent="0.3">
      <c r="A209" s="3">
        <v>7322</v>
      </c>
      <c r="B209" t="s">
        <v>43</v>
      </c>
      <c r="C209" t="s">
        <v>10851</v>
      </c>
    </row>
    <row r="210" spans="1:3" x14ac:dyDescent="0.3">
      <c r="A210" s="3">
        <v>7323</v>
      </c>
      <c r="B210" t="s">
        <v>43</v>
      </c>
      <c r="C210" t="s">
        <v>10851</v>
      </c>
    </row>
    <row r="211" spans="1:3" x14ac:dyDescent="0.3">
      <c r="A211" s="3">
        <v>7324</v>
      </c>
      <c r="B211" t="s">
        <v>43</v>
      </c>
      <c r="C211" t="s">
        <v>10851</v>
      </c>
    </row>
    <row r="212" spans="1:3" x14ac:dyDescent="0.3">
      <c r="A212" s="3">
        <v>7325</v>
      </c>
      <c r="B212" t="s">
        <v>43</v>
      </c>
      <c r="C212" t="s">
        <v>10851</v>
      </c>
    </row>
    <row r="213" spans="1:3" x14ac:dyDescent="0.3">
      <c r="A213" s="3">
        <v>7327</v>
      </c>
      <c r="B213" t="s">
        <v>43</v>
      </c>
      <c r="C213" t="s">
        <v>10851</v>
      </c>
    </row>
    <row r="214" spans="1:3" x14ac:dyDescent="0.3">
      <c r="A214" s="3">
        <v>7502</v>
      </c>
      <c r="B214" t="s">
        <v>43</v>
      </c>
      <c r="C214" t="s">
        <v>10851</v>
      </c>
    </row>
    <row r="215" spans="1:3" x14ac:dyDescent="0.3">
      <c r="A215" s="3">
        <v>7503</v>
      </c>
      <c r="B215" t="s">
        <v>43</v>
      </c>
      <c r="C215" t="s">
        <v>10851</v>
      </c>
    </row>
    <row r="216" spans="1:3" x14ac:dyDescent="0.3">
      <c r="A216" s="3">
        <v>7504</v>
      </c>
      <c r="B216" t="s">
        <v>43</v>
      </c>
      <c r="C216" t="s">
        <v>10851</v>
      </c>
    </row>
    <row r="217" spans="1:3" x14ac:dyDescent="0.3">
      <c r="A217" s="3">
        <v>7505</v>
      </c>
      <c r="B217" t="s">
        <v>43</v>
      </c>
      <c r="C217" t="s">
        <v>10851</v>
      </c>
    </row>
    <row r="218" spans="1:3" x14ac:dyDescent="0.3">
      <c r="A218" s="3">
        <v>7506</v>
      </c>
      <c r="B218" t="s">
        <v>43</v>
      </c>
      <c r="C218" t="s">
        <v>10851</v>
      </c>
    </row>
    <row r="219" spans="1:3" x14ac:dyDescent="0.3">
      <c r="A219" s="3">
        <v>7507</v>
      </c>
      <c r="B219" t="s">
        <v>43</v>
      </c>
      <c r="C219" t="s">
        <v>10851</v>
      </c>
    </row>
    <row r="220" spans="1:3" x14ac:dyDescent="0.3">
      <c r="A220" s="3">
        <v>7611</v>
      </c>
      <c r="B220" t="s">
        <v>44</v>
      </c>
      <c r="C220" t="s">
        <v>10852</v>
      </c>
    </row>
    <row r="221" spans="1:3" x14ac:dyDescent="0.3">
      <c r="A221" s="3">
        <v>7612</v>
      </c>
      <c r="B221" t="s">
        <v>44</v>
      </c>
      <c r="C221" t="s">
        <v>10852</v>
      </c>
    </row>
    <row r="222" spans="1:3" x14ac:dyDescent="0.3">
      <c r="A222" s="3">
        <v>7613</v>
      </c>
      <c r="B222" t="s">
        <v>44</v>
      </c>
      <c r="C222" t="s">
        <v>10852</v>
      </c>
    </row>
    <row r="223" spans="1:3" x14ac:dyDescent="0.3">
      <c r="A223" s="3">
        <v>7614</v>
      </c>
      <c r="B223" t="s">
        <v>44</v>
      </c>
      <c r="C223" t="s">
        <v>10852</v>
      </c>
    </row>
    <row r="224" spans="1:3" x14ac:dyDescent="0.3">
      <c r="A224" s="3">
        <v>7615</v>
      </c>
      <c r="B224" t="s">
        <v>44</v>
      </c>
      <c r="C224" t="s">
        <v>10852</v>
      </c>
    </row>
    <row r="225" spans="1:3" x14ac:dyDescent="0.3">
      <c r="A225" s="3">
        <v>7616</v>
      </c>
      <c r="B225" t="s">
        <v>44</v>
      </c>
      <c r="C225" t="s">
        <v>10852</v>
      </c>
    </row>
    <row r="226" spans="1:3" x14ac:dyDescent="0.3">
      <c r="A226" s="3">
        <v>7617</v>
      </c>
      <c r="B226" t="s">
        <v>44</v>
      </c>
      <c r="C226" t="s">
        <v>10852</v>
      </c>
    </row>
    <row r="227" spans="1:3" x14ac:dyDescent="0.3">
      <c r="A227" s="3">
        <v>7619</v>
      </c>
      <c r="B227" t="s">
        <v>44</v>
      </c>
      <c r="C227" t="s">
        <v>10852</v>
      </c>
    </row>
    <row r="228" spans="1:3" x14ac:dyDescent="0.3">
      <c r="A228" s="3">
        <v>7701</v>
      </c>
      <c r="B228" t="s">
        <v>45</v>
      </c>
      <c r="C228" t="s">
        <v>10853</v>
      </c>
    </row>
    <row r="229" spans="1:3" x14ac:dyDescent="0.3">
      <c r="A229" s="3">
        <v>7711</v>
      </c>
      <c r="B229" t="s">
        <v>45</v>
      </c>
      <c r="C229" t="s">
        <v>10853</v>
      </c>
    </row>
    <row r="230" spans="1:3" x14ac:dyDescent="0.3">
      <c r="A230" s="3">
        <v>7721</v>
      </c>
      <c r="B230" t="s">
        <v>45</v>
      </c>
      <c r="C230" t="s">
        <v>10853</v>
      </c>
    </row>
    <row r="231" spans="1:3" x14ac:dyDescent="0.3">
      <c r="A231" s="3">
        <v>7741</v>
      </c>
      <c r="B231" t="s">
        <v>45</v>
      </c>
      <c r="C231" t="s">
        <v>10853</v>
      </c>
    </row>
    <row r="232" spans="1:3" x14ac:dyDescent="0.3">
      <c r="A232" s="3">
        <v>7751</v>
      </c>
      <c r="B232" t="s">
        <v>45</v>
      </c>
      <c r="C232" t="s">
        <v>10853</v>
      </c>
    </row>
    <row r="233" spans="1:3" x14ac:dyDescent="0.3">
      <c r="A233" s="3">
        <v>7761</v>
      </c>
      <c r="B233" t="s">
        <v>45</v>
      </c>
      <c r="C233" t="s">
        <v>10853</v>
      </c>
    </row>
    <row r="234" spans="1:3" x14ac:dyDescent="0.3">
      <c r="A234" s="3">
        <v>7771</v>
      </c>
      <c r="B234" t="s">
        <v>45</v>
      </c>
      <c r="C234" t="s">
        <v>10853</v>
      </c>
    </row>
    <row r="235" spans="1:3" x14ac:dyDescent="0.3">
      <c r="A235" s="3">
        <v>7781</v>
      </c>
      <c r="B235" t="s">
        <v>45</v>
      </c>
      <c r="C235" t="s">
        <v>10853</v>
      </c>
    </row>
    <row r="236" spans="1:3" x14ac:dyDescent="0.3">
      <c r="A236" s="3">
        <v>7791</v>
      </c>
      <c r="B236" t="s">
        <v>45</v>
      </c>
      <c r="C236" t="s">
        <v>10853</v>
      </c>
    </row>
    <row r="237" spans="1:3" x14ac:dyDescent="0.3">
      <c r="A237" s="3">
        <v>7801</v>
      </c>
      <c r="B237" t="s">
        <v>45</v>
      </c>
      <c r="C237" t="s">
        <v>10853</v>
      </c>
    </row>
    <row r="238" spans="1:3" x14ac:dyDescent="0.3">
      <c r="A238" s="3">
        <v>7811</v>
      </c>
      <c r="B238" t="s">
        <v>45</v>
      </c>
      <c r="C238" t="s">
        <v>10853</v>
      </c>
    </row>
    <row r="239" spans="1:3" x14ac:dyDescent="0.3">
      <c r="A239" s="3">
        <v>7812</v>
      </c>
      <c r="B239" t="s">
        <v>45</v>
      </c>
      <c r="C239" t="s">
        <v>10853</v>
      </c>
    </row>
    <row r="240" spans="1:3" x14ac:dyDescent="0.3">
      <c r="A240" s="3">
        <v>7813</v>
      </c>
      <c r="B240" t="s">
        <v>45</v>
      </c>
      <c r="C240" t="s">
        <v>10853</v>
      </c>
    </row>
    <row r="241" spans="1:3" x14ac:dyDescent="0.3">
      <c r="A241" s="3">
        <v>8102</v>
      </c>
      <c r="B241" t="s">
        <v>3</v>
      </c>
      <c r="C241" t="s">
        <v>10854</v>
      </c>
    </row>
    <row r="242" spans="1:3" x14ac:dyDescent="0.3">
      <c r="A242" s="3">
        <v>8202</v>
      </c>
      <c r="B242" t="s">
        <v>3</v>
      </c>
      <c r="C242" t="s">
        <v>10854</v>
      </c>
    </row>
    <row r="243" spans="1:3" x14ac:dyDescent="0.3">
      <c r="A243" s="3">
        <v>8302</v>
      </c>
      <c r="B243" t="s">
        <v>3</v>
      </c>
      <c r="C243" t="s">
        <v>10854</v>
      </c>
    </row>
    <row r="244" spans="1:3" x14ac:dyDescent="0.3">
      <c r="A244" s="3">
        <v>9501</v>
      </c>
      <c r="B244" t="s">
        <v>47</v>
      </c>
      <c r="C244" t="s">
        <v>10855</v>
      </c>
    </row>
    <row r="245" spans="1:3" x14ac:dyDescent="0.3">
      <c r="A245" s="3">
        <v>9511</v>
      </c>
      <c r="B245" t="s">
        <v>47</v>
      </c>
      <c r="C245" t="s">
        <v>10855</v>
      </c>
    </row>
    <row r="246" spans="1:3" x14ac:dyDescent="0.3">
      <c r="A246" s="3">
        <v>9512</v>
      </c>
      <c r="B246" t="s">
        <v>47</v>
      </c>
      <c r="C246" t="s">
        <v>10855</v>
      </c>
    </row>
    <row r="247" spans="1:3" x14ac:dyDescent="0.3">
      <c r="A247" s="3">
        <v>9513</v>
      </c>
      <c r="B247" t="s">
        <v>47</v>
      </c>
      <c r="C247" t="s">
        <v>10855</v>
      </c>
    </row>
    <row r="248" spans="1:3" x14ac:dyDescent="0.3">
      <c r="A248" s="3">
        <v>9514</v>
      </c>
      <c r="B248" t="s">
        <v>47</v>
      </c>
      <c r="C248" t="s">
        <v>10855</v>
      </c>
    </row>
    <row r="249" spans="1:3" x14ac:dyDescent="0.3">
      <c r="A249" s="3">
        <v>9521</v>
      </c>
      <c r="B249" t="s">
        <v>47</v>
      </c>
      <c r="C249" t="s">
        <v>10855</v>
      </c>
    </row>
    <row r="250" spans="1:3" x14ac:dyDescent="0.3">
      <c r="A250" s="3">
        <v>9601</v>
      </c>
      <c r="B250" t="s">
        <v>47</v>
      </c>
      <c r="C250" t="s">
        <v>10855</v>
      </c>
    </row>
    <row r="251" spans="1:3" x14ac:dyDescent="0.3">
      <c r="A251" s="3">
        <v>9611</v>
      </c>
      <c r="B251" t="s">
        <v>47</v>
      </c>
      <c r="C251" t="s">
        <v>10855</v>
      </c>
    </row>
    <row r="252" spans="1:3" x14ac:dyDescent="0.3">
      <c r="A252" s="3">
        <v>9612</v>
      </c>
      <c r="B252" t="s">
        <v>47</v>
      </c>
      <c r="C252" t="s">
        <v>10855</v>
      </c>
    </row>
    <row r="253" spans="1:3" x14ac:dyDescent="0.3">
      <c r="A253" s="3">
        <v>9701</v>
      </c>
      <c r="B253" t="s">
        <v>47</v>
      </c>
      <c r="C253" t="s">
        <v>10855</v>
      </c>
    </row>
    <row r="254" spans="1:3" x14ac:dyDescent="0.3">
      <c r="A254" s="3">
        <v>9711</v>
      </c>
      <c r="B254" t="s">
        <v>47</v>
      </c>
      <c r="C254" t="s">
        <v>10855</v>
      </c>
    </row>
    <row r="255" spans="1:3" x14ac:dyDescent="0.3">
      <c r="A255" s="3">
        <v>9712</v>
      </c>
      <c r="B255" t="s">
        <v>47</v>
      </c>
      <c r="C255" t="s">
        <v>10855</v>
      </c>
    </row>
    <row r="256" spans="1:3" x14ac:dyDescent="0.3">
      <c r="A256" s="3">
        <v>9801</v>
      </c>
      <c r="B256" t="s">
        <v>47</v>
      </c>
      <c r="C256" t="s">
        <v>10855</v>
      </c>
    </row>
    <row r="257" spans="1:3" x14ac:dyDescent="0.3">
      <c r="A257" s="3">
        <v>9811</v>
      </c>
      <c r="B257" t="s">
        <v>47</v>
      </c>
      <c r="C257" t="s">
        <v>10855</v>
      </c>
    </row>
    <row r="258" spans="1:3" x14ac:dyDescent="0.3">
      <c r="A258" s="3">
        <v>9812</v>
      </c>
      <c r="B258" t="s">
        <v>47</v>
      </c>
      <c r="C258" t="s">
        <v>10855</v>
      </c>
    </row>
    <row r="259" spans="1:3" x14ac:dyDescent="0.3">
      <c r="A259" s="3">
        <v>9921</v>
      </c>
      <c r="B259" t="s">
        <v>441</v>
      </c>
      <c r="C259" t="s">
        <v>10856</v>
      </c>
    </row>
    <row r="260" spans="1:3" x14ac:dyDescent="0.3">
      <c r="A260" s="3">
        <v>9931</v>
      </c>
      <c r="B260" t="s">
        <v>441</v>
      </c>
      <c r="C260" t="s">
        <v>10856</v>
      </c>
    </row>
    <row r="261" spans="1:3" x14ac:dyDescent="0.3">
      <c r="A261" s="3">
        <v>9932</v>
      </c>
      <c r="B261" t="s">
        <v>441</v>
      </c>
      <c r="C261" t="s">
        <v>10856</v>
      </c>
    </row>
    <row r="262" spans="1:3" x14ac:dyDescent="0.3">
      <c r="A262" s="3">
        <v>9941</v>
      </c>
      <c r="B262" t="s">
        <v>441</v>
      </c>
      <c r="C262" t="s">
        <v>10856</v>
      </c>
    </row>
    <row r="263" spans="1:3" x14ac:dyDescent="0.3">
      <c r="A263" s="3">
        <v>9951</v>
      </c>
      <c r="B263" t="s">
        <v>441</v>
      </c>
      <c r="C263" t="s">
        <v>10856</v>
      </c>
    </row>
    <row r="264" spans="1:3" x14ac:dyDescent="0.3">
      <c r="A264" s="3">
        <v>9952</v>
      </c>
      <c r="B264" t="s">
        <v>441</v>
      </c>
      <c r="C264" t="s">
        <v>10856</v>
      </c>
    </row>
    <row r="265" spans="1:3" x14ac:dyDescent="0.3">
      <c r="A265" s="3">
        <v>9953</v>
      </c>
      <c r="B265" t="s">
        <v>441</v>
      </c>
      <c r="C265" t="s">
        <v>10856</v>
      </c>
    </row>
    <row r="266" spans="1:3" x14ac:dyDescent="0.3">
      <c r="A266" s="3">
        <v>9961</v>
      </c>
      <c r="B266" t="s">
        <v>441</v>
      </c>
      <c r="C266" t="s">
        <v>10856</v>
      </c>
    </row>
    <row r="267" spans="1:3" x14ac:dyDescent="0.3">
      <c r="A267" s="3">
        <v>9971</v>
      </c>
      <c r="B267" t="s">
        <v>441</v>
      </c>
      <c r="C267" t="s">
        <v>10856</v>
      </c>
    </row>
    <row r="268" spans="1:3" x14ac:dyDescent="0.3">
      <c r="A268" s="3">
        <v>9972</v>
      </c>
      <c r="B268" t="s">
        <v>441</v>
      </c>
      <c r="C268" t="s">
        <v>10856</v>
      </c>
    </row>
    <row r="269" spans="1:3" x14ac:dyDescent="0.3">
      <c r="A269" s="3">
        <v>9973</v>
      </c>
      <c r="B269" t="s">
        <v>441</v>
      </c>
      <c r="C269" t="s">
        <v>10856</v>
      </c>
    </row>
    <row r="270" spans="1:3" x14ac:dyDescent="0.3">
      <c r="A270" s="3">
        <v>9974</v>
      </c>
      <c r="B270" t="s">
        <v>441</v>
      </c>
      <c r="C270" t="s">
        <v>10856</v>
      </c>
    </row>
    <row r="271" spans="1:3" x14ac:dyDescent="0.3">
      <c r="A271" s="3">
        <v>9975</v>
      </c>
      <c r="B271" t="s">
        <v>441</v>
      </c>
      <c r="C271" t="s">
        <v>10856</v>
      </c>
    </row>
    <row r="272" spans="1:3" x14ac:dyDescent="0.3">
      <c r="A272" s="3">
        <v>9991</v>
      </c>
      <c r="B272" t="s">
        <v>441</v>
      </c>
      <c r="C272" t="s">
        <v>10856</v>
      </c>
    </row>
  </sheetData>
  <autoFilter ref="A1:C272" xr:uid="{00000000-0009-0000-0000-000001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3986"/>
  <sheetViews>
    <sheetView zoomScale="80" zoomScaleNormal="80" workbookViewId="0"/>
  </sheetViews>
  <sheetFormatPr defaultRowHeight="14.4" x14ac:dyDescent="0.3"/>
  <cols>
    <col min="1" max="1" width="22.77734375" bestFit="1" customWidth="1"/>
    <col min="2" max="4" width="22.77734375" customWidth="1"/>
    <col min="5" max="5" width="12.77734375" customWidth="1"/>
    <col min="6" max="6" width="49.88671875" bestFit="1" customWidth="1"/>
    <col min="7" max="7" width="17.77734375" bestFit="1" customWidth="1"/>
    <col min="8" max="8" width="16.109375" bestFit="1" customWidth="1"/>
    <col min="9" max="9" width="16.6640625" bestFit="1" customWidth="1"/>
    <col min="10" max="10" width="17.77734375" bestFit="1" customWidth="1"/>
    <col min="11" max="11" width="9.88671875" bestFit="1" customWidth="1"/>
    <col min="12" max="12" width="17.77734375" bestFit="1" customWidth="1"/>
    <col min="13" max="13" width="5.88671875" bestFit="1" customWidth="1"/>
    <col min="14" max="14" width="5" bestFit="1" customWidth="1"/>
    <col min="15" max="16" width="6.33203125" bestFit="1" customWidth="1"/>
  </cols>
  <sheetData>
    <row r="1" spans="1:16" x14ac:dyDescent="0.3">
      <c r="A1" s="1" t="s">
        <v>6</v>
      </c>
      <c r="B1" s="1" t="s">
        <v>17046</v>
      </c>
      <c r="C1" s="1" t="s">
        <v>17047</v>
      </c>
      <c r="D1" s="1" t="s">
        <v>17045</v>
      </c>
      <c r="E1" s="1" t="s">
        <v>17050</v>
      </c>
      <c r="F1" s="1" t="s">
        <v>7</v>
      </c>
      <c r="G1" s="86" t="s">
        <v>10864</v>
      </c>
      <c r="H1" s="86" t="s">
        <v>10865</v>
      </c>
      <c r="I1" s="86" t="s">
        <v>10866</v>
      </c>
      <c r="J1" s="86" t="s">
        <v>8</v>
      </c>
      <c r="K1" s="86" t="s">
        <v>9</v>
      </c>
      <c r="L1" s="86" t="s">
        <v>38</v>
      </c>
      <c r="M1" s="1" t="s">
        <v>10867</v>
      </c>
      <c r="N1" s="1" t="s">
        <v>10868</v>
      </c>
      <c r="O1" s="1" t="s">
        <v>10869</v>
      </c>
      <c r="P1" s="1" t="s">
        <v>10870</v>
      </c>
    </row>
    <row r="2" spans="1:16" x14ac:dyDescent="0.3">
      <c r="A2" t="s">
        <v>2081</v>
      </c>
      <c r="B2" s="2" t="str">
        <f t="shared" ref="B2:B66" si="0">MID(A2,1,4)</f>
        <v>2101</v>
      </c>
      <c r="C2" s="2">
        <f t="shared" ref="C2:C65" si="1">VALUE(B2)</f>
        <v>2101</v>
      </c>
      <c r="D2" t="str">
        <f>VLOOKUP(C2,'Cost Centre'!A:B,2,)</f>
        <v>Office of the City Manager</v>
      </c>
      <c r="E2" t="str">
        <f t="shared" ref="E2:E65" si="2">MID(A2,5,1)</f>
        <v>2</v>
      </c>
      <c r="F2" t="s">
        <v>2082</v>
      </c>
      <c r="G2" s="2">
        <v>0</v>
      </c>
      <c r="H2" s="2">
        <v>1679166.32</v>
      </c>
      <c r="I2" s="2">
        <v>0</v>
      </c>
      <c r="J2" s="105">
        <f>SUMIF([1]MMM!$A:$A,A2,[1]MMM!$F:$F)</f>
        <v>1679166.32</v>
      </c>
      <c r="K2" s="2" t="s">
        <v>10</v>
      </c>
      <c r="L2" s="2">
        <v>1732853</v>
      </c>
      <c r="M2" t="s">
        <v>10871</v>
      </c>
      <c r="N2" t="s">
        <v>10872</v>
      </c>
      <c r="O2" t="s">
        <v>10871</v>
      </c>
      <c r="P2" t="s">
        <v>10873</v>
      </c>
    </row>
    <row r="3" spans="1:16" x14ac:dyDescent="0.3">
      <c r="A3" t="s">
        <v>2083</v>
      </c>
      <c r="B3" s="2" t="str">
        <f t="shared" si="0"/>
        <v>2101</v>
      </c>
      <c r="C3" s="2">
        <f t="shared" si="1"/>
        <v>2101</v>
      </c>
      <c r="D3" t="str">
        <f>VLOOKUP(C3,'Cost Centre'!A:B,2,)</f>
        <v>Office of the City Manager</v>
      </c>
      <c r="E3" t="str">
        <f t="shared" si="2"/>
        <v>2</v>
      </c>
      <c r="F3" t="s">
        <v>2084</v>
      </c>
      <c r="G3" s="2">
        <v>0</v>
      </c>
      <c r="H3" s="2">
        <v>98100.27</v>
      </c>
      <c r="I3" s="2">
        <v>0</v>
      </c>
      <c r="J3" s="105">
        <f>SUMIF([1]MMM!$A:$A,A3,[1]MMM!$F:$F)</f>
        <v>98100.27</v>
      </c>
      <c r="K3" s="2" t="s">
        <v>10</v>
      </c>
      <c r="L3" s="2">
        <v>483810</v>
      </c>
      <c r="M3" t="s">
        <v>10871</v>
      </c>
      <c r="N3" t="s">
        <v>10872</v>
      </c>
      <c r="O3" t="s">
        <v>10871</v>
      </c>
      <c r="P3" t="s">
        <v>10873</v>
      </c>
    </row>
    <row r="4" spans="1:16" x14ac:dyDescent="0.3">
      <c r="A4" t="s">
        <v>2085</v>
      </c>
      <c r="B4" s="2" t="str">
        <f t="shared" si="0"/>
        <v>2101</v>
      </c>
      <c r="C4" s="2">
        <f t="shared" si="1"/>
        <v>2101</v>
      </c>
      <c r="D4" t="str">
        <f>VLOOKUP(C4,'Cost Centre'!A:B,2,)</f>
        <v>Office of the City Manager</v>
      </c>
      <c r="E4" t="str">
        <f t="shared" si="2"/>
        <v>2</v>
      </c>
      <c r="F4" t="s">
        <v>2086</v>
      </c>
      <c r="G4" s="2">
        <v>0</v>
      </c>
      <c r="H4" s="2">
        <v>24000</v>
      </c>
      <c r="I4" s="2">
        <v>0</v>
      </c>
      <c r="J4" s="105">
        <f>SUMIF([1]MMM!$A:$A,A4,[1]MMM!$F:$F)</f>
        <v>24000</v>
      </c>
      <c r="K4" s="2" t="s">
        <v>10</v>
      </c>
      <c r="L4" s="2">
        <v>24000</v>
      </c>
      <c r="M4" t="s">
        <v>10871</v>
      </c>
      <c r="N4" t="s">
        <v>10872</v>
      </c>
      <c r="O4" t="s">
        <v>10871</v>
      </c>
      <c r="P4" t="s">
        <v>10873</v>
      </c>
    </row>
    <row r="5" spans="1:16" x14ac:dyDescent="0.3">
      <c r="A5" t="s">
        <v>2087</v>
      </c>
      <c r="B5" s="2" t="str">
        <f t="shared" si="0"/>
        <v>2101</v>
      </c>
      <c r="C5" s="2">
        <f t="shared" si="1"/>
        <v>2101</v>
      </c>
      <c r="D5" t="str">
        <f>VLOOKUP(C5,'Cost Centre'!A:B,2,)</f>
        <v>Office of the City Manager</v>
      </c>
      <c r="E5" t="str">
        <f t="shared" si="2"/>
        <v>2</v>
      </c>
      <c r="F5" t="s">
        <v>2088</v>
      </c>
      <c r="G5" s="2">
        <v>0</v>
      </c>
      <c r="H5" s="2">
        <v>311500</v>
      </c>
      <c r="I5" s="2">
        <v>0</v>
      </c>
      <c r="J5" s="105">
        <f>SUMIF([1]MMM!$A:$A,A5,[1]MMM!$F:$F)</f>
        <v>311500</v>
      </c>
      <c r="K5" s="2" t="s">
        <v>10</v>
      </c>
      <c r="L5" s="2">
        <v>318000</v>
      </c>
      <c r="M5" t="s">
        <v>10871</v>
      </c>
      <c r="N5" t="s">
        <v>10872</v>
      </c>
      <c r="O5" t="s">
        <v>10871</v>
      </c>
      <c r="P5" t="s">
        <v>10873</v>
      </c>
    </row>
    <row r="6" spans="1:16" x14ac:dyDescent="0.3">
      <c r="A6" t="s">
        <v>2089</v>
      </c>
      <c r="B6" s="2" t="str">
        <f t="shared" si="0"/>
        <v>2101</v>
      </c>
      <c r="C6" s="2">
        <f t="shared" si="1"/>
        <v>2101</v>
      </c>
      <c r="D6" t="str">
        <f>VLOOKUP(C6,'Cost Centre'!A:B,2,)</f>
        <v>Office of the City Manager</v>
      </c>
      <c r="E6" t="str">
        <f t="shared" si="2"/>
        <v>2</v>
      </c>
      <c r="F6" t="s">
        <v>2090</v>
      </c>
      <c r="G6" s="2">
        <v>0</v>
      </c>
      <c r="H6" s="2">
        <v>0</v>
      </c>
      <c r="I6" s="2">
        <v>-0.01</v>
      </c>
      <c r="J6" s="105">
        <f>SUMIF([1]MMM!$A:$A,A6,[1]MMM!$F:$F)</f>
        <v>-0.01</v>
      </c>
      <c r="K6" s="2" t="s">
        <v>10</v>
      </c>
      <c r="L6" s="2">
        <v>57706</v>
      </c>
      <c r="M6" t="s">
        <v>10871</v>
      </c>
      <c r="N6" t="s">
        <v>10872</v>
      </c>
      <c r="O6" t="s">
        <v>10871</v>
      </c>
      <c r="P6" t="s">
        <v>10873</v>
      </c>
    </row>
    <row r="7" spans="1:16" x14ac:dyDescent="0.3">
      <c r="A7" t="s">
        <v>2091</v>
      </c>
      <c r="B7" s="2" t="str">
        <f t="shared" si="0"/>
        <v>2101</v>
      </c>
      <c r="C7" s="2">
        <f t="shared" si="1"/>
        <v>2101</v>
      </c>
      <c r="D7" t="str">
        <f>VLOOKUP(C7,'Cost Centre'!A:B,2,)</f>
        <v>Office of the City Manager</v>
      </c>
      <c r="E7" t="str">
        <f t="shared" si="2"/>
        <v>2</v>
      </c>
      <c r="F7" t="s">
        <v>2092</v>
      </c>
      <c r="G7" s="2">
        <v>0</v>
      </c>
      <c r="H7" s="2">
        <v>0</v>
      </c>
      <c r="I7" s="2">
        <v>-0.01</v>
      </c>
      <c r="J7" s="105">
        <f>SUMIF([1]MMM!$A:$A,A7,[1]MMM!$F:$F)</f>
        <v>-0.01</v>
      </c>
      <c r="K7" s="2" t="s">
        <v>10</v>
      </c>
      <c r="L7" s="2">
        <v>332398</v>
      </c>
      <c r="M7" t="s">
        <v>10871</v>
      </c>
      <c r="N7" t="s">
        <v>10872</v>
      </c>
      <c r="O7" t="s">
        <v>10871</v>
      </c>
      <c r="P7" t="s">
        <v>10874</v>
      </c>
    </row>
    <row r="8" spans="1:16" x14ac:dyDescent="0.3">
      <c r="A8" t="s">
        <v>2093</v>
      </c>
      <c r="B8" s="2" t="str">
        <f t="shared" si="0"/>
        <v>2101</v>
      </c>
      <c r="C8" s="2">
        <f t="shared" si="1"/>
        <v>2101</v>
      </c>
      <c r="D8" t="str">
        <f>VLOOKUP(C8,'Cost Centre'!A:B,2,)</f>
        <v>Office of the City Manager</v>
      </c>
      <c r="E8" t="str">
        <f t="shared" si="2"/>
        <v>2</v>
      </c>
      <c r="F8" t="s">
        <v>2094</v>
      </c>
      <c r="G8" s="2">
        <v>0</v>
      </c>
      <c r="H8" s="2">
        <v>0</v>
      </c>
      <c r="I8" s="2">
        <v>0</v>
      </c>
      <c r="J8" s="105">
        <f>SUMIF([1]MMM!$A:$A,A8,[1]MMM!$F:$F)</f>
        <v>0</v>
      </c>
      <c r="K8" s="2" t="s">
        <v>10</v>
      </c>
      <c r="L8" s="2">
        <v>0</v>
      </c>
      <c r="M8" t="s">
        <v>10871</v>
      </c>
      <c r="N8" t="s">
        <v>10872</v>
      </c>
      <c r="O8" t="s">
        <v>10871</v>
      </c>
      <c r="P8" t="s">
        <v>10874</v>
      </c>
    </row>
    <row r="9" spans="1:16" x14ac:dyDescent="0.3">
      <c r="A9" t="s">
        <v>2095</v>
      </c>
      <c r="B9" s="2" t="str">
        <f t="shared" si="0"/>
        <v>2101</v>
      </c>
      <c r="C9" s="2">
        <f t="shared" si="1"/>
        <v>2101</v>
      </c>
      <c r="D9" t="str">
        <f>VLOOKUP(C9,'Cost Centre'!A:B,2,)</f>
        <v>Office of the City Manager</v>
      </c>
      <c r="E9" t="str">
        <f t="shared" si="2"/>
        <v>2</v>
      </c>
      <c r="F9" t="s">
        <v>2096</v>
      </c>
      <c r="G9" s="2">
        <v>0</v>
      </c>
      <c r="H9" s="2">
        <v>1784.64</v>
      </c>
      <c r="I9" s="2">
        <v>0</v>
      </c>
      <c r="J9" s="105">
        <f>SUMIF([1]MMM!$A:$A,A9,[1]MMM!$F:$F)</f>
        <v>1784.64</v>
      </c>
      <c r="K9" s="2" t="s">
        <v>10</v>
      </c>
      <c r="L9" s="2">
        <v>1914</v>
      </c>
      <c r="M9" t="s">
        <v>10871</v>
      </c>
      <c r="N9" t="s">
        <v>10872</v>
      </c>
      <c r="O9" t="s">
        <v>10871</v>
      </c>
      <c r="P9" t="s">
        <v>10874</v>
      </c>
    </row>
    <row r="10" spans="1:16" x14ac:dyDescent="0.3">
      <c r="A10" t="s">
        <v>2097</v>
      </c>
      <c r="B10" s="2" t="str">
        <f t="shared" si="0"/>
        <v>2101</v>
      </c>
      <c r="C10" s="2">
        <f t="shared" si="1"/>
        <v>2101</v>
      </c>
      <c r="D10" t="str">
        <f>VLOOKUP(C10,'Cost Centre'!A:B,2,)</f>
        <v>Office of the City Manager</v>
      </c>
      <c r="E10" t="str">
        <f t="shared" si="2"/>
        <v>2</v>
      </c>
      <c r="F10" t="s">
        <v>2098</v>
      </c>
      <c r="G10" s="2">
        <v>0</v>
      </c>
      <c r="H10" s="2">
        <v>104.99</v>
      </c>
      <c r="I10" s="2">
        <v>0</v>
      </c>
      <c r="J10" s="105">
        <f>SUMIF([1]MMM!$A:$A,A10,[1]MMM!$F:$F)</f>
        <v>104.99</v>
      </c>
      <c r="K10" s="2" t="s">
        <v>10</v>
      </c>
      <c r="L10" s="2">
        <v>106</v>
      </c>
      <c r="M10" t="s">
        <v>10871</v>
      </c>
      <c r="N10" t="s">
        <v>10872</v>
      </c>
      <c r="O10" t="s">
        <v>10871</v>
      </c>
      <c r="P10" t="s">
        <v>10874</v>
      </c>
    </row>
    <row r="11" spans="1:16" x14ac:dyDescent="0.3">
      <c r="A11" t="s">
        <v>2099</v>
      </c>
      <c r="B11" s="2" t="str">
        <f t="shared" si="0"/>
        <v>2101</v>
      </c>
      <c r="C11" s="2">
        <f t="shared" si="1"/>
        <v>2101</v>
      </c>
      <c r="D11" t="str">
        <f>VLOOKUP(C11,'Cost Centre'!A:B,2,)</f>
        <v>Office of the City Manager</v>
      </c>
      <c r="E11" t="str">
        <f t="shared" si="2"/>
        <v>2</v>
      </c>
      <c r="F11" t="s">
        <v>48</v>
      </c>
      <c r="G11" s="2">
        <v>0</v>
      </c>
      <c r="H11" s="2">
        <v>5000010.4000000004</v>
      </c>
      <c r="I11" s="2">
        <v>0</v>
      </c>
      <c r="J11" s="105">
        <f>SUMIF([1]MMM!$A:$A,A11,[1]MMM!$F:$F)</f>
        <v>5000010.4000000004</v>
      </c>
      <c r="K11" s="2" t="s">
        <v>10</v>
      </c>
      <c r="L11" s="2">
        <v>3420450</v>
      </c>
      <c r="M11" t="s">
        <v>10871</v>
      </c>
      <c r="N11" t="s">
        <v>10872</v>
      </c>
      <c r="O11" t="s">
        <v>10871</v>
      </c>
      <c r="P11" t="s">
        <v>10875</v>
      </c>
    </row>
    <row r="12" spans="1:16" x14ac:dyDescent="0.3">
      <c r="A12" t="s">
        <v>2100</v>
      </c>
      <c r="B12" s="2" t="str">
        <f t="shared" si="0"/>
        <v>2101</v>
      </c>
      <c r="C12" s="2">
        <f t="shared" si="1"/>
        <v>2101</v>
      </c>
      <c r="D12" t="str">
        <f>VLOOKUP(C12,'Cost Centre'!A:B,2,)</f>
        <v>Office of the City Manager</v>
      </c>
      <c r="E12" t="str">
        <f t="shared" si="2"/>
        <v>2</v>
      </c>
      <c r="F12" t="s">
        <v>49</v>
      </c>
      <c r="G12" s="2">
        <v>0</v>
      </c>
      <c r="H12" s="2">
        <v>0</v>
      </c>
      <c r="I12" s="2">
        <v>0</v>
      </c>
      <c r="J12" s="105">
        <f>SUMIF([1]MMM!$A:$A,A12,[1]MMM!$F:$F)</f>
        <v>0</v>
      </c>
      <c r="K12" s="2" t="s">
        <v>10</v>
      </c>
      <c r="L12" s="2">
        <v>252932</v>
      </c>
      <c r="M12" t="s">
        <v>10871</v>
      </c>
      <c r="N12" t="s">
        <v>10872</v>
      </c>
      <c r="O12" t="s">
        <v>10871</v>
      </c>
      <c r="P12" t="s">
        <v>10875</v>
      </c>
    </row>
    <row r="13" spans="1:16" x14ac:dyDescent="0.3">
      <c r="A13" t="s">
        <v>2101</v>
      </c>
      <c r="B13" s="2" t="str">
        <f t="shared" si="0"/>
        <v>2101</v>
      </c>
      <c r="C13" s="2">
        <f t="shared" si="1"/>
        <v>2101</v>
      </c>
      <c r="D13" t="str">
        <f>VLOOKUP(C13,'Cost Centre'!A:B,2,)</f>
        <v>Office of the City Manager</v>
      </c>
      <c r="E13" t="str">
        <f t="shared" si="2"/>
        <v>2</v>
      </c>
      <c r="F13" t="s">
        <v>51</v>
      </c>
      <c r="G13" s="2">
        <v>0</v>
      </c>
      <c r="H13" s="2">
        <v>44400</v>
      </c>
      <c r="I13" s="2">
        <v>0</v>
      </c>
      <c r="J13" s="105">
        <f>SUMIF([1]MMM!$A:$A,A13,[1]MMM!$F:$F)</f>
        <v>44400</v>
      </c>
      <c r="K13" s="2" t="s">
        <v>10</v>
      </c>
      <c r="L13" s="2">
        <v>28800</v>
      </c>
      <c r="M13" t="s">
        <v>10871</v>
      </c>
      <c r="N13" t="s">
        <v>10872</v>
      </c>
      <c r="O13" t="s">
        <v>10871</v>
      </c>
      <c r="P13" t="s">
        <v>10875</v>
      </c>
    </row>
    <row r="14" spans="1:16" x14ac:dyDescent="0.3">
      <c r="A14" t="s">
        <v>2102</v>
      </c>
      <c r="B14" s="2" t="str">
        <f t="shared" si="0"/>
        <v>2101</v>
      </c>
      <c r="C14" s="2">
        <f t="shared" si="1"/>
        <v>2101</v>
      </c>
      <c r="D14" t="str">
        <f>VLOOKUP(C14,'Cost Centre'!A:B,2,)</f>
        <v>Office of the City Manager</v>
      </c>
      <c r="E14" t="str">
        <f t="shared" si="2"/>
        <v>2</v>
      </c>
      <c r="F14" t="s">
        <v>52</v>
      </c>
      <c r="G14" s="2">
        <v>0</v>
      </c>
      <c r="H14" s="2">
        <v>40456.879999999997</v>
      </c>
      <c r="I14" s="2">
        <v>0</v>
      </c>
      <c r="J14" s="105">
        <f>SUMIF([1]MMM!$A:$A,A14,[1]MMM!$F:$F)</f>
        <v>40456.879999999997</v>
      </c>
      <c r="K14" s="2" t="s">
        <v>10</v>
      </c>
      <c r="L14" s="2">
        <v>0</v>
      </c>
      <c r="M14" t="s">
        <v>10871</v>
      </c>
      <c r="N14" t="s">
        <v>10872</v>
      </c>
      <c r="O14" t="s">
        <v>10871</v>
      </c>
      <c r="P14" t="s">
        <v>10875</v>
      </c>
    </row>
    <row r="15" spans="1:16" x14ac:dyDescent="0.3">
      <c r="A15" t="s">
        <v>2103</v>
      </c>
      <c r="B15" s="2" t="str">
        <f t="shared" si="0"/>
        <v>2101</v>
      </c>
      <c r="C15" s="2">
        <f t="shared" si="1"/>
        <v>2101</v>
      </c>
      <c r="D15" t="str">
        <f>VLOOKUP(C15,'Cost Centre'!A:B,2,)</f>
        <v>Office of the City Manager</v>
      </c>
      <c r="E15" t="str">
        <f t="shared" si="2"/>
        <v>2</v>
      </c>
      <c r="F15" t="s">
        <v>55</v>
      </c>
      <c r="G15" s="2">
        <v>0</v>
      </c>
      <c r="H15" s="2">
        <v>674045.05</v>
      </c>
      <c r="I15" s="2">
        <v>0</v>
      </c>
      <c r="J15" s="105">
        <f>SUMIF([1]MMM!$A:$A,A15,[1]MMM!$F:$F)</f>
        <v>674113.9</v>
      </c>
      <c r="K15" s="2" t="s">
        <v>10</v>
      </c>
      <c r="L15" s="2">
        <v>523023</v>
      </c>
      <c r="M15" t="s">
        <v>10871</v>
      </c>
      <c r="N15" t="s">
        <v>10872</v>
      </c>
      <c r="O15" t="s">
        <v>10871</v>
      </c>
      <c r="P15" t="s">
        <v>10875</v>
      </c>
    </row>
    <row r="16" spans="1:16" x14ac:dyDescent="0.3">
      <c r="A16" t="s">
        <v>2104</v>
      </c>
      <c r="B16" s="2" t="str">
        <f t="shared" si="0"/>
        <v>2101</v>
      </c>
      <c r="C16" s="2">
        <f t="shared" si="1"/>
        <v>2101</v>
      </c>
      <c r="D16" t="str">
        <f>VLOOKUP(C16,'Cost Centre'!A:B,2,)</f>
        <v>Office of the City Manager</v>
      </c>
      <c r="E16" t="str">
        <f t="shared" si="2"/>
        <v>2</v>
      </c>
      <c r="F16" t="s">
        <v>56</v>
      </c>
      <c r="G16" s="2">
        <v>0</v>
      </c>
      <c r="H16" s="2">
        <v>11837.49</v>
      </c>
      <c r="I16" s="2">
        <v>0</v>
      </c>
      <c r="J16" s="105">
        <f>SUMIF([1]MMM!$A:$A,A16,[1]MMM!$F:$F)</f>
        <v>11837.49</v>
      </c>
      <c r="K16" s="2" t="s">
        <v>10</v>
      </c>
      <c r="L16" s="2">
        <v>0</v>
      </c>
      <c r="M16" t="s">
        <v>10871</v>
      </c>
      <c r="N16" t="s">
        <v>10872</v>
      </c>
      <c r="O16" t="s">
        <v>10871</v>
      </c>
      <c r="P16" t="s">
        <v>10875</v>
      </c>
    </row>
    <row r="17" spans="1:16" x14ac:dyDescent="0.3">
      <c r="A17" t="s">
        <v>2105</v>
      </c>
      <c r="B17" s="2" t="str">
        <f t="shared" si="0"/>
        <v>2101</v>
      </c>
      <c r="C17" s="2">
        <f t="shared" si="1"/>
        <v>2101</v>
      </c>
      <c r="D17" t="str">
        <f>VLOOKUP(C17,'Cost Centre'!A:B,2,)</f>
        <v>Office of the City Manager</v>
      </c>
      <c r="E17" t="str">
        <f t="shared" si="2"/>
        <v>2</v>
      </c>
      <c r="F17" t="s">
        <v>60</v>
      </c>
      <c r="G17" s="2">
        <v>0</v>
      </c>
      <c r="H17" s="2">
        <v>18235</v>
      </c>
      <c r="I17" s="2">
        <v>0</v>
      </c>
      <c r="J17" s="105">
        <f>SUMIF([1]MMM!$A:$A,A17,[1]MMM!$F:$F)</f>
        <v>18235</v>
      </c>
      <c r="K17" s="2" t="s">
        <v>10</v>
      </c>
      <c r="L17" s="2">
        <v>0</v>
      </c>
      <c r="M17" t="s">
        <v>10871</v>
      </c>
      <c r="N17" t="s">
        <v>10872</v>
      </c>
      <c r="O17" t="s">
        <v>10871</v>
      </c>
      <c r="P17" t="s">
        <v>10875</v>
      </c>
    </row>
    <row r="18" spans="1:16" x14ac:dyDescent="0.3">
      <c r="A18" t="s">
        <v>2106</v>
      </c>
      <c r="B18" s="2" t="str">
        <f t="shared" si="0"/>
        <v>2101</v>
      </c>
      <c r="C18" s="2">
        <f t="shared" si="1"/>
        <v>2101</v>
      </c>
      <c r="D18" t="str">
        <f>VLOOKUP(C18,'Cost Centre'!A:B,2,)</f>
        <v>Office of the City Manager</v>
      </c>
      <c r="E18" t="str">
        <f t="shared" si="2"/>
        <v>2</v>
      </c>
      <c r="F18" t="s">
        <v>61</v>
      </c>
      <c r="G18" s="2">
        <v>0</v>
      </c>
      <c r="H18" s="2">
        <v>264334.83</v>
      </c>
      <c r="I18" s="2">
        <v>0</v>
      </c>
      <c r="J18" s="105">
        <f>SUMIF([1]MMM!$A:$A,A18,[1]MMM!$F:$F)</f>
        <v>264334.83</v>
      </c>
      <c r="K18" s="2" t="s">
        <v>10</v>
      </c>
      <c r="L18" s="2">
        <v>227935</v>
      </c>
      <c r="M18" t="s">
        <v>10871</v>
      </c>
      <c r="N18" t="s">
        <v>10872</v>
      </c>
      <c r="O18" t="s">
        <v>10871</v>
      </c>
      <c r="P18" t="s">
        <v>10875</v>
      </c>
    </row>
    <row r="19" spans="1:16" x14ac:dyDescent="0.3">
      <c r="A19" t="s">
        <v>2107</v>
      </c>
      <c r="B19" s="2" t="str">
        <f t="shared" si="0"/>
        <v>2101</v>
      </c>
      <c r="C19" s="2">
        <f t="shared" si="1"/>
        <v>2101</v>
      </c>
      <c r="D19" t="str">
        <f>VLOOKUP(C19,'Cost Centre'!A:B,2,)</f>
        <v>Office of the City Manager</v>
      </c>
      <c r="E19" t="str">
        <f t="shared" si="2"/>
        <v>2</v>
      </c>
      <c r="F19" t="s">
        <v>62</v>
      </c>
      <c r="G19" s="2">
        <v>0</v>
      </c>
      <c r="H19" s="2">
        <v>27054.720000000001</v>
      </c>
      <c r="I19" s="2">
        <v>0</v>
      </c>
      <c r="J19" s="105">
        <f>SUMIF([1]MMM!$A:$A,A19,[1]MMM!$F:$F)</f>
        <v>27054.720000000001</v>
      </c>
      <c r="K19" s="2" t="s">
        <v>10</v>
      </c>
      <c r="L19" s="2">
        <v>0</v>
      </c>
      <c r="M19" t="s">
        <v>10871</v>
      </c>
      <c r="N19" t="s">
        <v>10872</v>
      </c>
      <c r="O19" t="s">
        <v>10871</v>
      </c>
      <c r="P19" t="s">
        <v>10875</v>
      </c>
    </row>
    <row r="20" spans="1:16" x14ac:dyDescent="0.3">
      <c r="A20" t="s">
        <v>2108</v>
      </c>
      <c r="B20" s="2" t="str">
        <f t="shared" si="0"/>
        <v>2101</v>
      </c>
      <c r="C20" s="2">
        <f t="shared" si="1"/>
        <v>2101</v>
      </c>
      <c r="D20" t="str">
        <f>VLOOKUP(C20,'Cost Centre'!A:B,2,)</f>
        <v>Office of the City Manager</v>
      </c>
      <c r="E20" t="str">
        <f t="shared" si="2"/>
        <v>2</v>
      </c>
      <c r="F20" t="s">
        <v>66</v>
      </c>
      <c r="G20" s="2">
        <v>0</v>
      </c>
      <c r="H20" s="2">
        <v>15219</v>
      </c>
      <c r="I20" s="2">
        <v>0</v>
      </c>
      <c r="J20" s="105">
        <f>SUMIF([1]MMM!$A:$A,A20,[1]MMM!$F:$F)</f>
        <v>15219</v>
      </c>
      <c r="K20" s="2" t="s">
        <v>10</v>
      </c>
      <c r="L20" s="2">
        <v>0</v>
      </c>
      <c r="M20" t="s">
        <v>10871</v>
      </c>
      <c r="N20" t="s">
        <v>10872</v>
      </c>
      <c r="O20" t="s">
        <v>10871</v>
      </c>
      <c r="P20" t="s">
        <v>10875</v>
      </c>
    </row>
    <row r="21" spans="1:16" x14ac:dyDescent="0.3">
      <c r="A21" t="s">
        <v>2109</v>
      </c>
      <c r="B21" s="2" t="str">
        <f t="shared" si="0"/>
        <v>2101</v>
      </c>
      <c r="C21" s="2">
        <f t="shared" si="1"/>
        <v>2101</v>
      </c>
      <c r="D21" t="str">
        <f>VLOOKUP(C21,'Cost Centre'!A:B,2,)</f>
        <v>Office of the City Manager</v>
      </c>
      <c r="E21" t="str">
        <f t="shared" si="2"/>
        <v>2</v>
      </c>
      <c r="F21" t="s">
        <v>67</v>
      </c>
      <c r="G21" s="2">
        <v>0</v>
      </c>
      <c r="H21" s="2">
        <v>813.76</v>
      </c>
      <c r="I21" s="2">
        <v>0</v>
      </c>
      <c r="J21" s="105">
        <f>SUMIF([1]MMM!$A:$A,A21,[1]MMM!$F:$F)</f>
        <v>813.76</v>
      </c>
      <c r="K21" s="2" t="s">
        <v>10</v>
      </c>
      <c r="L21" s="2">
        <v>530</v>
      </c>
      <c r="M21" t="s">
        <v>10871</v>
      </c>
      <c r="N21" t="s">
        <v>10872</v>
      </c>
      <c r="O21" t="s">
        <v>10871</v>
      </c>
      <c r="P21" t="s">
        <v>10876</v>
      </c>
    </row>
    <row r="22" spans="1:16" x14ac:dyDescent="0.3">
      <c r="A22" t="s">
        <v>2110</v>
      </c>
      <c r="B22" s="2" t="str">
        <f t="shared" si="0"/>
        <v>2101</v>
      </c>
      <c r="C22" s="2">
        <f t="shared" si="1"/>
        <v>2101</v>
      </c>
      <c r="D22" t="str">
        <f>VLOOKUP(C22,'Cost Centre'!A:B,2,)</f>
        <v>Office of the City Manager</v>
      </c>
      <c r="E22" t="str">
        <f t="shared" si="2"/>
        <v>2</v>
      </c>
      <c r="F22" t="s">
        <v>68</v>
      </c>
      <c r="G22" s="2">
        <v>0</v>
      </c>
      <c r="H22" s="2">
        <v>13585.98</v>
      </c>
      <c r="I22" s="2">
        <v>0</v>
      </c>
      <c r="J22" s="105">
        <f>SUMIF([1]MMM!$A:$A,A22,[1]MMM!$F:$F)</f>
        <v>13755.58</v>
      </c>
      <c r="K22" s="2" t="s">
        <v>10</v>
      </c>
      <c r="L22" s="2">
        <v>9024</v>
      </c>
      <c r="M22" t="s">
        <v>10871</v>
      </c>
      <c r="N22" t="s">
        <v>10872</v>
      </c>
      <c r="O22" t="s">
        <v>10871</v>
      </c>
      <c r="P22" t="s">
        <v>10876</v>
      </c>
    </row>
    <row r="23" spans="1:16" x14ac:dyDescent="0.3">
      <c r="A23" t="s">
        <v>2111</v>
      </c>
      <c r="B23" s="2" t="str">
        <f t="shared" si="0"/>
        <v>2101</v>
      </c>
      <c r="C23" s="2">
        <f t="shared" si="1"/>
        <v>2101</v>
      </c>
      <c r="D23" t="str">
        <f>VLOOKUP(C23,'Cost Centre'!A:B,2,)</f>
        <v>Office of the City Manager</v>
      </c>
      <c r="E23" t="str">
        <f t="shared" si="2"/>
        <v>2</v>
      </c>
      <c r="F23" t="s">
        <v>10877</v>
      </c>
      <c r="G23" s="2">
        <v>0</v>
      </c>
      <c r="H23" s="2">
        <v>257747.33</v>
      </c>
      <c r="I23" s="2">
        <v>0</v>
      </c>
      <c r="J23" s="105">
        <f>SUMIF([1]MMM!$A:$A,A23,[1]MMM!$F:$F)</f>
        <v>257747.33</v>
      </c>
      <c r="K23" s="2" t="s">
        <v>10</v>
      </c>
      <c r="L23" s="2">
        <v>161096</v>
      </c>
      <c r="M23" t="s">
        <v>10871</v>
      </c>
      <c r="N23" t="s">
        <v>10872</v>
      </c>
      <c r="O23" t="s">
        <v>10871</v>
      </c>
      <c r="P23" t="s">
        <v>10876</v>
      </c>
    </row>
    <row r="24" spans="1:16" x14ac:dyDescent="0.3">
      <c r="A24" t="s">
        <v>2112</v>
      </c>
      <c r="B24" s="2" t="str">
        <f t="shared" si="0"/>
        <v>2101</v>
      </c>
      <c r="C24" s="2">
        <f t="shared" si="1"/>
        <v>2101</v>
      </c>
      <c r="D24" t="str">
        <f>VLOOKUP(C24,'Cost Centre'!A:B,2,)</f>
        <v>Office of the City Manager</v>
      </c>
      <c r="E24" t="str">
        <f t="shared" si="2"/>
        <v>2</v>
      </c>
      <c r="F24" t="s">
        <v>69</v>
      </c>
      <c r="G24" s="2">
        <v>0</v>
      </c>
      <c r="H24" s="2">
        <v>874555.58</v>
      </c>
      <c r="I24" s="2">
        <v>0</v>
      </c>
      <c r="J24" s="105">
        <f>SUMIF([1]MMM!$A:$A,A24,[1]MMM!$F:$F)</f>
        <v>874555.58</v>
      </c>
      <c r="K24" s="2" t="s">
        <v>10</v>
      </c>
      <c r="L24" s="2">
        <v>222294</v>
      </c>
      <c r="M24" t="s">
        <v>10871</v>
      </c>
      <c r="N24" t="s">
        <v>10872</v>
      </c>
      <c r="O24" t="s">
        <v>10871</v>
      </c>
      <c r="P24" t="s">
        <v>10876</v>
      </c>
    </row>
    <row r="25" spans="1:16" x14ac:dyDescent="0.3">
      <c r="A25" t="s">
        <v>2113</v>
      </c>
      <c r="B25" s="2" t="str">
        <f t="shared" si="0"/>
        <v>2101</v>
      </c>
      <c r="C25" s="2">
        <f t="shared" si="1"/>
        <v>2101</v>
      </c>
      <c r="D25" t="str">
        <f>VLOOKUP(C25,'Cost Centre'!A:B,2,)</f>
        <v>Office of the City Manager</v>
      </c>
      <c r="E25" t="str">
        <f t="shared" si="2"/>
        <v>2</v>
      </c>
      <c r="F25" t="s">
        <v>70</v>
      </c>
      <c r="G25" s="2">
        <v>0</v>
      </c>
      <c r="H25" s="2">
        <v>13830.96</v>
      </c>
      <c r="I25" s="2">
        <v>0</v>
      </c>
      <c r="J25" s="105">
        <f>SUMIF([1]MMM!$A:$A,A25,[1]MMM!$F:$F)</f>
        <v>13830.96</v>
      </c>
      <c r="K25" s="2" t="s">
        <v>10</v>
      </c>
      <c r="L25" s="2">
        <v>9570</v>
      </c>
      <c r="M25" t="s">
        <v>10871</v>
      </c>
      <c r="N25" t="s">
        <v>10872</v>
      </c>
      <c r="O25" t="s">
        <v>10871</v>
      </c>
      <c r="P25" t="s">
        <v>10876</v>
      </c>
    </row>
    <row r="26" spans="1:16" x14ac:dyDescent="0.3">
      <c r="A26" t="s">
        <v>2114</v>
      </c>
      <c r="B26" s="2" t="str">
        <f t="shared" si="0"/>
        <v>2101</v>
      </c>
      <c r="C26" s="2">
        <f t="shared" si="1"/>
        <v>2101</v>
      </c>
      <c r="D26" t="str">
        <f>VLOOKUP(C26,'Cost Centre'!A:B,2,)</f>
        <v>Office of the City Manager</v>
      </c>
      <c r="E26" t="str">
        <f t="shared" si="2"/>
        <v>2</v>
      </c>
      <c r="F26" t="s">
        <v>73</v>
      </c>
      <c r="G26" s="2">
        <v>0</v>
      </c>
      <c r="H26" s="2">
        <v>254886.27</v>
      </c>
      <c r="I26" s="2">
        <v>0</v>
      </c>
      <c r="J26" s="105">
        <f>SUMIF([1]MMM!$A:$A,A26,[1]MMM!$F:$F)</f>
        <v>254886.27</v>
      </c>
      <c r="K26" s="2" t="s">
        <v>10</v>
      </c>
      <c r="L26" s="2">
        <v>273451</v>
      </c>
      <c r="M26" t="s">
        <v>10871</v>
      </c>
      <c r="N26" t="s">
        <v>10872</v>
      </c>
      <c r="O26" t="s">
        <v>10871</v>
      </c>
      <c r="P26" t="s">
        <v>10878</v>
      </c>
    </row>
    <row r="27" spans="1:16" x14ac:dyDescent="0.3">
      <c r="A27" t="s">
        <v>2115</v>
      </c>
      <c r="B27" s="2" t="str">
        <f t="shared" si="0"/>
        <v>2101</v>
      </c>
      <c r="C27" s="2">
        <f t="shared" si="1"/>
        <v>2101</v>
      </c>
      <c r="D27" t="str">
        <f>VLOOKUP(C27,'Cost Centre'!A:B,2,)</f>
        <v>Office of the City Manager</v>
      </c>
      <c r="E27" t="str">
        <f t="shared" si="2"/>
        <v>2</v>
      </c>
      <c r="F27" t="s">
        <v>75</v>
      </c>
      <c r="G27" s="2">
        <v>0</v>
      </c>
      <c r="H27" s="2">
        <v>63324.55</v>
      </c>
      <c r="I27" s="2">
        <v>0</v>
      </c>
      <c r="J27" s="105">
        <f>SUMIF([1]MMM!$A:$A,A27,[1]MMM!$F:$F)</f>
        <v>63324.55</v>
      </c>
      <c r="K27" s="2" t="s">
        <v>10</v>
      </c>
      <c r="L27" s="2">
        <v>99885</v>
      </c>
      <c r="M27" t="s">
        <v>10871</v>
      </c>
      <c r="N27" t="s">
        <v>10872</v>
      </c>
      <c r="O27" t="s">
        <v>10871</v>
      </c>
      <c r="P27" t="s">
        <v>10878</v>
      </c>
    </row>
    <row r="28" spans="1:16" x14ac:dyDescent="0.3">
      <c r="A28" t="s">
        <v>2118</v>
      </c>
      <c r="B28" s="2" t="str">
        <f t="shared" si="0"/>
        <v>2101</v>
      </c>
      <c r="C28" s="2">
        <f t="shared" si="1"/>
        <v>2101</v>
      </c>
      <c r="D28" t="str">
        <f>VLOOKUP(C28,'Cost Centre'!A:B,2,)</f>
        <v>Office of the City Manager</v>
      </c>
      <c r="E28" t="str">
        <f t="shared" si="2"/>
        <v>2</v>
      </c>
      <c r="F28" t="s">
        <v>80</v>
      </c>
      <c r="G28" s="2">
        <v>0</v>
      </c>
      <c r="H28" s="2">
        <v>0</v>
      </c>
      <c r="I28" s="2">
        <v>0</v>
      </c>
      <c r="J28" s="105">
        <f>SUMIF([1]MMM!$A:$A,A28,[1]MMM!$F:$F)</f>
        <v>0</v>
      </c>
      <c r="K28" s="2" t="s">
        <v>10</v>
      </c>
      <c r="L28" s="2">
        <v>0</v>
      </c>
      <c r="M28" t="s">
        <v>10871</v>
      </c>
      <c r="N28" t="s">
        <v>10872</v>
      </c>
      <c r="O28" t="s">
        <v>10871</v>
      </c>
      <c r="P28" t="s">
        <v>10879</v>
      </c>
    </row>
    <row r="29" spans="1:16" x14ac:dyDescent="0.3">
      <c r="A29" t="s">
        <v>2119</v>
      </c>
      <c r="B29" s="2" t="str">
        <f t="shared" si="0"/>
        <v>2101</v>
      </c>
      <c r="C29" s="2">
        <f t="shared" si="1"/>
        <v>2101</v>
      </c>
      <c r="D29" t="str">
        <f>VLOOKUP(C29,'Cost Centre'!A:B,2,)</f>
        <v>Office of the City Manager</v>
      </c>
      <c r="E29" t="str">
        <f t="shared" si="2"/>
        <v>2</v>
      </c>
      <c r="F29" t="s">
        <v>10880</v>
      </c>
      <c r="G29" s="2">
        <v>0</v>
      </c>
      <c r="H29" s="2">
        <v>39506.78</v>
      </c>
      <c r="I29" s="2">
        <v>0</v>
      </c>
      <c r="J29" s="105">
        <f>SUMIF([1]MMM!$A:$A,A29,[1]MMM!$F:$F)</f>
        <v>39506.78</v>
      </c>
      <c r="K29" s="2" t="s">
        <v>10</v>
      </c>
      <c r="L29" s="2">
        <v>47253</v>
      </c>
      <c r="M29" t="s">
        <v>10871</v>
      </c>
      <c r="N29" t="s">
        <v>10872</v>
      </c>
      <c r="O29" t="s">
        <v>10871</v>
      </c>
      <c r="P29" t="s">
        <v>10881</v>
      </c>
    </row>
    <row r="30" spans="1:16" x14ac:dyDescent="0.3">
      <c r="A30" t="s">
        <v>2120</v>
      </c>
      <c r="B30" s="2" t="str">
        <f t="shared" si="0"/>
        <v>2101</v>
      </c>
      <c r="C30" s="2">
        <f t="shared" si="1"/>
        <v>2101</v>
      </c>
      <c r="D30" t="str">
        <f>VLOOKUP(C30,'Cost Centre'!A:B,2,)</f>
        <v>Office of the City Manager</v>
      </c>
      <c r="E30" t="str">
        <f t="shared" si="2"/>
        <v>2</v>
      </c>
      <c r="F30" t="s">
        <v>93</v>
      </c>
      <c r="G30" s="2">
        <v>0</v>
      </c>
      <c r="H30" s="2">
        <v>80658.2</v>
      </c>
      <c r="I30" s="2">
        <v>0</v>
      </c>
      <c r="J30" s="105">
        <f>SUMIF([1]MMM!$A:$A,A30,[1]MMM!$F:$F)</f>
        <v>80649.83</v>
      </c>
      <c r="K30" s="2" t="s">
        <v>10</v>
      </c>
      <c r="L30" s="2">
        <v>80724</v>
      </c>
      <c r="M30" t="s">
        <v>10871</v>
      </c>
      <c r="N30" t="s">
        <v>10872</v>
      </c>
      <c r="O30" t="s">
        <v>10871</v>
      </c>
      <c r="P30" t="s">
        <v>10881</v>
      </c>
    </row>
    <row r="31" spans="1:16" x14ac:dyDescent="0.3">
      <c r="A31" t="s">
        <v>2121</v>
      </c>
      <c r="B31" s="2" t="str">
        <f t="shared" si="0"/>
        <v>2101</v>
      </c>
      <c r="C31" s="2">
        <f t="shared" si="1"/>
        <v>2101</v>
      </c>
      <c r="D31" t="str">
        <f>VLOOKUP(C31,'Cost Centre'!A:B,2,)</f>
        <v>Office of the City Manager</v>
      </c>
      <c r="E31" t="str">
        <f t="shared" si="2"/>
        <v>2</v>
      </c>
      <c r="F31" t="s">
        <v>10882</v>
      </c>
      <c r="G31" s="2">
        <v>0</v>
      </c>
      <c r="H31" s="2">
        <v>148949.71</v>
      </c>
      <c r="I31" s="2">
        <v>0</v>
      </c>
      <c r="J31" s="105">
        <f>SUMIF([1]MMM!$A:$A,A31,[1]MMM!$F:$F)</f>
        <v>148949.71</v>
      </c>
      <c r="K31" s="2" t="s">
        <v>10</v>
      </c>
      <c r="L31" s="2">
        <v>109989</v>
      </c>
      <c r="M31" t="s">
        <v>10871</v>
      </c>
      <c r="N31" t="s">
        <v>10872</v>
      </c>
      <c r="O31" t="s">
        <v>10871</v>
      </c>
      <c r="P31" t="s">
        <v>10881</v>
      </c>
    </row>
    <row r="32" spans="1:16" x14ac:dyDescent="0.3">
      <c r="A32" t="s">
        <v>2122</v>
      </c>
      <c r="B32" s="2" t="str">
        <f t="shared" si="0"/>
        <v>2101</v>
      </c>
      <c r="C32" s="2">
        <f t="shared" si="1"/>
        <v>2101</v>
      </c>
      <c r="D32" t="str">
        <f>VLOOKUP(C32,'Cost Centre'!A:B,2,)</f>
        <v>Office of the City Manager</v>
      </c>
      <c r="E32" t="str">
        <f t="shared" si="2"/>
        <v>2</v>
      </c>
      <c r="F32" t="s">
        <v>10883</v>
      </c>
      <c r="G32" s="2">
        <v>0</v>
      </c>
      <c r="H32" s="2">
        <v>26054.5</v>
      </c>
      <c r="I32" s="2">
        <v>0</v>
      </c>
      <c r="J32" s="105">
        <f>SUMIF([1]MMM!$A:$A,A32,[1]MMM!$F:$F)</f>
        <v>26054.5</v>
      </c>
      <c r="K32" s="2" t="s">
        <v>10</v>
      </c>
      <c r="L32" s="2">
        <v>23308</v>
      </c>
      <c r="M32" t="s">
        <v>10871</v>
      </c>
      <c r="N32" t="s">
        <v>10872</v>
      </c>
      <c r="O32" t="s">
        <v>10871</v>
      </c>
      <c r="P32" t="s">
        <v>10881</v>
      </c>
    </row>
    <row r="33" spans="1:16" x14ac:dyDescent="0.3">
      <c r="A33" t="s">
        <v>2123</v>
      </c>
      <c r="B33" s="2" t="str">
        <f t="shared" si="0"/>
        <v>2101</v>
      </c>
      <c r="C33" s="2">
        <f t="shared" si="1"/>
        <v>2101</v>
      </c>
      <c r="D33" t="str">
        <f>VLOOKUP(C33,'Cost Centre'!A:B,2,)</f>
        <v>Office of the City Manager</v>
      </c>
      <c r="E33" t="str">
        <f t="shared" si="2"/>
        <v>2</v>
      </c>
      <c r="F33" t="s">
        <v>105</v>
      </c>
      <c r="G33" s="2">
        <v>0</v>
      </c>
      <c r="H33" s="2">
        <v>116277.31</v>
      </c>
      <c r="I33" s="2">
        <v>0</v>
      </c>
      <c r="J33" s="105">
        <f>SUMIF([1]MMM!$A:$A,A33,[1]MMM!$F:$F)</f>
        <v>116277.31</v>
      </c>
      <c r="K33" s="2" t="s">
        <v>10</v>
      </c>
      <c r="L33" s="2">
        <v>76090</v>
      </c>
      <c r="M33" t="s">
        <v>10871</v>
      </c>
      <c r="N33" t="s">
        <v>10872</v>
      </c>
      <c r="O33" t="s">
        <v>10871</v>
      </c>
      <c r="P33" t="s">
        <v>10881</v>
      </c>
    </row>
    <row r="34" spans="1:16" x14ac:dyDescent="0.3">
      <c r="A34" t="s">
        <v>2124</v>
      </c>
      <c r="B34" s="2" t="str">
        <f t="shared" si="0"/>
        <v>2101</v>
      </c>
      <c r="C34" s="2">
        <f t="shared" si="1"/>
        <v>2101</v>
      </c>
      <c r="D34" t="str">
        <f>VLOOKUP(C34,'Cost Centre'!A:B,2,)</f>
        <v>Office of the City Manager</v>
      </c>
      <c r="E34" t="str">
        <f t="shared" si="2"/>
        <v>2</v>
      </c>
      <c r="F34" t="s">
        <v>10884</v>
      </c>
      <c r="G34" s="2">
        <v>0</v>
      </c>
      <c r="H34" s="2">
        <v>160412.19</v>
      </c>
      <c r="I34" s="2">
        <v>0</v>
      </c>
      <c r="J34" s="105">
        <f>SUMIF([1]MMM!$A:$A,A34,[1]MMM!$F:$F)</f>
        <v>160412.19</v>
      </c>
      <c r="K34" s="2" t="s">
        <v>10</v>
      </c>
      <c r="L34" s="2">
        <v>169540</v>
      </c>
      <c r="M34" t="s">
        <v>10871</v>
      </c>
      <c r="N34" t="s">
        <v>10872</v>
      </c>
      <c r="O34" t="s">
        <v>10871</v>
      </c>
      <c r="P34" t="s">
        <v>10881</v>
      </c>
    </row>
    <row r="35" spans="1:16" x14ac:dyDescent="0.3">
      <c r="A35" t="s">
        <v>2125</v>
      </c>
      <c r="B35" s="2" t="str">
        <f t="shared" si="0"/>
        <v>2101</v>
      </c>
      <c r="C35" s="2">
        <f t="shared" si="1"/>
        <v>2101</v>
      </c>
      <c r="D35" t="str">
        <f>VLOOKUP(C35,'Cost Centre'!A:B,2,)</f>
        <v>Office of the City Manager</v>
      </c>
      <c r="E35" t="str">
        <f t="shared" si="2"/>
        <v>2</v>
      </c>
      <c r="F35" t="s">
        <v>117</v>
      </c>
      <c r="G35" s="2">
        <v>0</v>
      </c>
      <c r="H35" s="2">
        <v>1593.83</v>
      </c>
      <c r="I35" s="2">
        <v>0</v>
      </c>
      <c r="J35" s="105">
        <f>SUMIF([1]MMM!$A:$A,A35,[1]MMM!$F:$F)</f>
        <v>1593.83</v>
      </c>
      <c r="K35" s="2" t="s">
        <v>10</v>
      </c>
      <c r="L35" s="2">
        <v>20392</v>
      </c>
      <c r="M35" t="s">
        <v>10871</v>
      </c>
      <c r="N35" t="s">
        <v>10872</v>
      </c>
      <c r="O35" t="s">
        <v>10871</v>
      </c>
      <c r="P35" t="s">
        <v>10885</v>
      </c>
    </row>
    <row r="36" spans="1:16" x14ac:dyDescent="0.3">
      <c r="A36" t="s">
        <v>2126</v>
      </c>
      <c r="B36" s="2" t="str">
        <f t="shared" si="0"/>
        <v>2101</v>
      </c>
      <c r="C36" s="2">
        <f t="shared" si="1"/>
        <v>2101</v>
      </c>
      <c r="D36" t="str">
        <f>VLOOKUP(C36,'Cost Centre'!A:B,2,)</f>
        <v>Office of the City Manager</v>
      </c>
      <c r="E36" t="str">
        <f t="shared" si="2"/>
        <v>2</v>
      </c>
      <c r="F36" t="s">
        <v>118</v>
      </c>
      <c r="G36" s="2">
        <v>0</v>
      </c>
      <c r="H36" s="2">
        <v>0</v>
      </c>
      <c r="I36" s="2">
        <v>0</v>
      </c>
      <c r="J36" s="105">
        <f>SUMIF([1]MMM!$A:$A,A36,[1]MMM!$F:$F)</f>
        <v>0</v>
      </c>
      <c r="K36" s="2" t="s">
        <v>10</v>
      </c>
      <c r="L36" s="2">
        <v>8891</v>
      </c>
      <c r="M36" t="s">
        <v>10871</v>
      </c>
      <c r="N36" t="s">
        <v>10872</v>
      </c>
      <c r="O36" t="s">
        <v>10871</v>
      </c>
      <c r="P36" t="s">
        <v>10885</v>
      </c>
    </row>
    <row r="37" spans="1:16" x14ac:dyDescent="0.3">
      <c r="A37" t="s">
        <v>2127</v>
      </c>
      <c r="B37" s="2" t="str">
        <f t="shared" si="0"/>
        <v>2101</v>
      </c>
      <c r="C37" s="2">
        <f t="shared" si="1"/>
        <v>2101</v>
      </c>
      <c r="D37" t="str">
        <f>VLOOKUP(C37,'Cost Centre'!A:B,2,)</f>
        <v>Office of the City Manager</v>
      </c>
      <c r="E37" t="str">
        <f t="shared" si="2"/>
        <v>2</v>
      </c>
      <c r="F37" t="s">
        <v>10886</v>
      </c>
      <c r="G37" s="2">
        <v>0</v>
      </c>
      <c r="H37" s="2">
        <v>0</v>
      </c>
      <c r="I37" s="2">
        <v>0</v>
      </c>
      <c r="J37" s="105">
        <f>SUMIF([1]MMM!$A:$A,A37,[1]MMM!$F:$F)</f>
        <v>0</v>
      </c>
      <c r="K37" s="2" t="s">
        <v>10</v>
      </c>
      <c r="L37" s="2">
        <v>0</v>
      </c>
      <c r="M37" t="s">
        <v>10871</v>
      </c>
      <c r="N37" t="s">
        <v>10872</v>
      </c>
      <c r="O37" t="s">
        <v>10871</v>
      </c>
      <c r="P37" t="s">
        <v>10887</v>
      </c>
    </row>
    <row r="38" spans="1:16" x14ac:dyDescent="0.3">
      <c r="A38" t="s">
        <v>2128</v>
      </c>
      <c r="B38" s="2" t="str">
        <f t="shared" si="0"/>
        <v>2101</v>
      </c>
      <c r="C38" s="2">
        <f t="shared" si="1"/>
        <v>2101</v>
      </c>
      <c r="D38" t="str">
        <f>VLOOKUP(C38,'Cost Centre'!A:B,2,)</f>
        <v>Office of the City Manager</v>
      </c>
      <c r="E38" t="str">
        <f t="shared" si="2"/>
        <v>2</v>
      </c>
      <c r="F38" t="s">
        <v>10888</v>
      </c>
      <c r="G38" s="2">
        <v>0</v>
      </c>
      <c r="H38" s="2">
        <v>0</v>
      </c>
      <c r="I38" s="2">
        <v>0</v>
      </c>
      <c r="J38" s="105">
        <f>SUMIF([1]MMM!$A:$A,A38,[1]MMM!$F:$F)</f>
        <v>0</v>
      </c>
      <c r="K38" s="2" t="s">
        <v>10</v>
      </c>
      <c r="L38" s="2">
        <v>849940</v>
      </c>
      <c r="M38" t="s">
        <v>10871</v>
      </c>
      <c r="N38" t="s">
        <v>10872</v>
      </c>
      <c r="O38" t="s">
        <v>10871</v>
      </c>
      <c r="P38" t="s">
        <v>10887</v>
      </c>
    </row>
    <row r="39" spans="1:16" x14ac:dyDescent="0.3">
      <c r="A39" t="s">
        <v>10889</v>
      </c>
      <c r="B39" s="2" t="str">
        <f t="shared" si="0"/>
        <v>2101</v>
      </c>
      <c r="C39" s="2">
        <f t="shared" si="1"/>
        <v>2101</v>
      </c>
      <c r="D39" t="str">
        <f>VLOOKUP(C39,'Cost Centre'!A:B,2,)</f>
        <v>Office of the City Manager</v>
      </c>
      <c r="E39" t="str">
        <f t="shared" si="2"/>
        <v>2</v>
      </c>
      <c r="F39" t="s">
        <v>10890</v>
      </c>
      <c r="G39" s="2">
        <v>0</v>
      </c>
      <c r="H39" s="2">
        <v>0</v>
      </c>
      <c r="I39" s="2">
        <v>0</v>
      </c>
      <c r="J39" s="105">
        <f>SUMIF([1]MMM!$A:$A,A39,[1]MMM!$F:$F)</f>
        <v>0</v>
      </c>
      <c r="K39" s="2" t="s">
        <v>10</v>
      </c>
      <c r="L39" s="2">
        <v>0</v>
      </c>
      <c r="M39" t="s">
        <v>10871</v>
      </c>
      <c r="N39" t="s">
        <v>10872</v>
      </c>
      <c r="O39" t="s">
        <v>10871</v>
      </c>
      <c r="P39" t="s">
        <v>10887</v>
      </c>
    </row>
    <row r="40" spans="1:16" x14ac:dyDescent="0.3">
      <c r="A40" t="s">
        <v>10891</v>
      </c>
      <c r="B40" s="2" t="str">
        <f t="shared" si="0"/>
        <v>2101</v>
      </c>
      <c r="C40" s="2">
        <f t="shared" si="1"/>
        <v>2101</v>
      </c>
      <c r="D40" t="str">
        <f>VLOOKUP(C40,'Cost Centre'!A:B,2,)</f>
        <v>Office of the City Manager</v>
      </c>
      <c r="E40" t="str">
        <f t="shared" si="2"/>
        <v>2</v>
      </c>
      <c r="F40" t="s">
        <v>10892</v>
      </c>
      <c r="G40" s="2">
        <v>0</v>
      </c>
      <c r="H40" s="2">
        <v>0</v>
      </c>
      <c r="I40" s="2">
        <v>0</v>
      </c>
      <c r="J40" s="105">
        <f>SUMIF([1]MMM!$A:$A,A40,[1]MMM!$F:$F)</f>
        <v>0</v>
      </c>
      <c r="K40" s="2" t="s">
        <v>10</v>
      </c>
      <c r="L40" s="2">
        <v>0</v>
      </c>
      <c r="M40" t="s">
        <v>10871</v>
      </c>
      <c r="N40" t="s">
        <v>10872</v>
      </c>
      <c r="O40" t="s">
        <v>10871</v>
      </c>
      <c r="P40" t="s">
        <v>10887</v>
      </c>
    </row>
    <row r="41" spans="1:16" x14ac:dyDescent="0.3">
      <c r="A41" t="s">
        <v>10893</v>
      </c>
      <c r="B41" s="2" t="str">
        <f t="shared" si="0"/>
        <v>2101</v>
      </c>
      <c r="C41" s="2">
        <f t="shared" si="1"/>
        <v>2101</v>
      </c>
      <c r="D41" t="str">
        <f>VLOOKUP(C41,'Cost Centre'!A:B,2,)</f>
        <v>Office of the City Manager</v>
      </c>
      <c r="E41" t="str">
        <f t="shared" si="2"/>
        <v>2</v>
      </c>
      <c r="F41" t="s">
        <v>10894</v>
      </c>
      <c r="G41" s="2">
        <v>0</v>
      </c>
      <c r="H41" s="2">
        <v>0</v>
      </c>
      <c r="I41" s="2">
        <v>0</v>
      </c>
      <c r="J41" s="105">
        <f>SUMIF([1]MMM!$A:$A,A41,[1]MMM!$F:$F)</f>
        <v>0</v>
      </c>
      <c r="K41" s="2" t="s">
        <v>10</v>
      </c>
      <c r="L41" s="2">
        <v>0</v>
      </c>
      <c r="M41" t="s">
        <v>10871</v>
      </c>
      <c r="N41" t="s">
        <v>10872</v>
      </c>
      <c r="O41" t="s">
        <v>10871</v>
      </c>
      <c r="P41" t="s">
        <v>10887</v>
      </c>
    </row>
    <row r="42" spans="1:16" x14ac:dyDescent="0.3">
      <c r="A42" t="s">
        <v>10895</v>
      </c>
      <c r="B42" s="2" t="str">
        <f t="shared" si="0"/>
        <v>2101</v>
      </c>
      <c r="C42" s="2">
        <f t="shared" si="1"/>
        <v>2101</v>
      </c>
      <c r="D42" t="str">
        <f>VLOOKUP(C42,'Cost Centre'!A:B,2,)</f>
        <v>Office of the City Manager</v>
      </c>
      <c r="E42" t="str">
        <f t="shared" si="2"/>
        <v>2</v>
      </c>
      <c r="F42" t="s">
        <v>10896</v>
      </c>
      <c r="G42" s="2">
        <v>0</v>
      </c>
      <c r="H42" s="2">
        <v>0</v>
      </c>
      <c r="I42" s="2">
        <v>0</v>
      </c>
      <c r="J42" s="105">
        <f>SUMIF([1]MMM!$A:$A,A42,[1]MMM!$F:$F)</f>
        <v>0</v>
      </c>
      <c r="K42" s="2" t="s">
        <v>10</v>
      </c>
      <c r="L42" s="2">
        <v>0</v>
      </c>
      <c r="M42" t="s">
        <v>10871</v>
      </c>
      <c r="N42" t="s">
        <v>10872</v>
      </c>
      <c r="O42" t="s">
        <v>10871</v>
      </c>
      <c r="P42" t="s">
        <v>10887</v>
      </c>
    </row>
    <row r="43" spans="1:16" x14ac:dyDescent="0.3">
      <c r="A43" t="s">
        <v>10897</v>
      </c>
      <c r="B43" s="2" t="str">
        <f t="shared" si="0"/>
        <v>2101</v>
      </c>
      <c r="C43" s="2">
        <f t="shared" si="1"/>
        <v>2101</v>
      </c>
      <c r="D43" t="str">
        <f>VLOOKUP(C43,'Cost Centre'!A:B,2,)</f>
        <v>Office of the City Manager</v>
      </c>
      <c r="E43" t="str">
        <f t="shared" si="2"/>
        <v>2</v>
      </c>
      <c r="F43" t="s">
        <v>10898</v>
      </c>
      <c r="G43" s="2">
        <v>0</v>
      </c>
      <c r="H43" s="2">
        <v>0</v>
      </c>
      <c r="I43" s="2">
        <v>0</v>
      </c>
      <c r="J43" s="105">
        <f>SUMIF([1]MMM!$A:$A,A43,[1]MMM!$F:$F)</f>
        <v>0</v>
      </c>
      <c r="K43" s="2" t="s">
        <v>10</v>
      </c>
      <c r="L43" s="2">
        <v>0</v>
      </c>
      <c r="M43" t="s">
        <v>10871</v>
      </c>
      <c r="N43" t="s">
        <v>10872</v>
      </c>
      <c r="O43" t="s">
        <v>10871</v>
      </c>
      <c r="P43" t="s">
        <v>10887</v>
      </c>
    </row>
    <row r="44" spans="1:16" x14ac:dyDescent="0.3">
      <c r="A44" t="s">
        <v>10899</v>
      </c>
      <c r="B44" s="2" t="str">
        <f t="shared" si="0"/>
        <v>2101</v>
      </c>
      <c r="C44" s="2">
        <f t="shared" si="1"/>
        <v>2101</v>
      </c>
      <c r="D44" t="str">
        <f>VLOOKUP(C44,'Cost Centre'!A:B,2,)</f>
        <v>Office of the City Manager</v>
      </c>
      <c r="E44" t="str">
        <f t="shared" si="2"/>
        <v>2</v>
      </c>
      <c r="F44" t="s">
        <v>10900</v>
      </c>
      <c r="G44" s="2">
        <v>0</v>
      </c>
      <c r="H44" s="2">
        <v>0</v>
      </c>
      <c r="I44" s="2">
        <v>0</v>
      </c>
      <c r="J44" s="105">
        <f>SUMIF([1]MMM!$A:$A,A44,[1]MMM!$F:$F)</f>
        <v>0</v>
      </c>
      <c r="K44" s="2" t="s">
        <v>10</v>
      </c>
      <c r="L44" s="2">
        <v>0</v>
      </c>
      <c r="M44" t="s">
        <v>10871</v>
      </c>
      <c r="N44" t="s">
        <v>10872</v>
      </c>
      <c r="O44" t="s">
        <v>10871</v>
      </c>
      <c r="P44" t="s">
        <v>10887</v>
      </c>
    </row>
    <row r="45" spans="1:16" x14ac:dyDescent="0.3">
      <c r="A45" t="s">
        <v>10901</v>
      </c>
      <c r="B45" s="2" t="str">
        <f t="shared" si="0"/>
        <v>2101</v>
      </c>
      <c r="C45" s="2">
        <f t="shared" si="1"/>
        <v>2101</v>
      </c>
      <c r="D45" t="str">
        <f>VLOOKUP(C45,'Cost Centre'!A:B,2,)</f>
        <v>Office of the City Manager</v>
      </c>
      <c r="E45" t="str">
        <f t="shared" si="2"/>
        <v>2</v>
      </c>
      <c r="F45" t="s">
        <v>10902</v>
      </c>
      <c r="G45" s="2">
        <v>0</v>
      </c>
      <c r="H45" s="2">
        <v>0</v>
      </c>
      <c r="I45" s="2">
        <v>0</v>
      </c>
      <c r="J45" s="105">
        <f>SUMIF([1]MMM!$A:$A,A45,[1]MMM!$F:$F)</f>
        <v>0</v>
      </c>
      <c r="K45" s="2" t="s">
        <v>10</v>
      </c>
      <c r="L45" s="2">
        <v>0</v>
      </c>
      <c r="M45" t="s">
        <v>10871</v>
      </c>
      <c r="N45" t="s">
        <v>10872</v>
      </c>
      <c r="O45" t="s">
        <v>10871</v>
      </c>
      <c r="P45" t="s">
        <v>10887</v>
      </c>
    </row>
    <row r="46" spans="1:16" x14ac:dyDescent="0.3">
      <c r="A46" t="s">
        <v>10903</v>
      </c>
      <c r="B46" s="2" t="str">
        <f t="shared" si="0"/>
        <v>2101</v>
      </c>
      <c r="C46" s="2">
        <f t="shared" si="1"/>
        <v>2101</v>
      </c>
      <c r="D46" t="str">
        <f>VLOOKUP(C46,'Cost Centre'!A:B,2,)</f>
        <v>Office of the City Manager</v>
      </c>
      <c r="E46" t="str">
        <f t="shared" si="2"/>
        <v>2</v>
      </c>
      <c r="F46" t="s">
        <v>10904</v>
      </c>
      <c r="G46" s="2">
        <v>0</v>
      </c>
      <c r="H46" s="2">
        <v>0</v>
      </c>
      <c r="I46" s="2">
        <v>0</v>
      </c>
      <c r="J46" s="105">
        <f>SUMIF([1]MMM!$A:$A,A46,[1]MMM!$F:$F)</f>
        <v>0</v>
      </c>
      <c r="K46" s="2" t="s">
        <v>10</v>
      </c>
      <c r="L46" s="2">
        <v>0</v>
      </c>
      <c r="M46" t="s">
        <v>10871</v>
      </c>
      <c r="N46" t="s">
        <v>10872</v>
      </c>
      <c r="O46" t="s">
        <v>10871</v>
      </c>
      <c r="P46" t="s">
        <v>10887</v>
      </c>
    </row>
    <row r="47" spans="1:16" x14ac:dyDescent="0.3">
      <c r="A47" t="s">
        <v>10905</v>
      </c>
      <c r="B47" s="2" t="str">
        <f t="shared" si="0"/>
        <v>2101</v>
      </c>
      <c r="C47" s="2">
        <f t="shared" si="1"/>
        <v>2101</v>
      </c>
      <c r="D47" t="str">
        <f>VLOOKUP(C47,'Cost Centre'!A:B,2,)</f>
        <v>Office of the City Manager</v>
      </c>
      <c r="E47" t="str">
        <f t="shared" si="2"/>
        <v>2</v>
      </c>
      <c r="F47" t="s">
        <v>10906</v>
      </c>
      <c r="G47" s="2">
        <v>0</v>
      </c>
      <c r="H47" s="2">
        <v>0</v>
      </c>
      <c r="I47" s="2">
        <v>0</v>
      </c>
      <c r="J47" s="105">
        <f>SUMIF([1]MMM!$A:$A,A47,[1]MMM!$F:$F)</f>
        <v>0</v>
      </c>
      <c r="K47" s="2" t="s">
        <v>10</v>
      </c>
      <c r="L47" s="2">
        <v>0</v>
      </c>
      <c r="M47" t="s">
        <v>10871</v>
      </c>
      <c r="N47" t="s">
        <v>10872</v>
      </c>
      <c r="O47" t="s">
        <v>10871</v>
      </c>
      <c r="P47" t="s">
        <v>10887</v>
      </c>
    </row>
    <row r="48" spans="1:16" x14ac:dyDescent="0.3">
      <c r="A48" t="s">
        <v>2129</v>
      </c>
      <c r="B48" s="2" t="str">
        <f t="shared" si="0"/>
        <v>2101</v>
      </c>
      <c r="C48" s="2">
        <f t="shared" si="1"/>
        <v>2101</v>
      </c>
      <c r="D48" t="str">
        <f>VLOOKUP(C48,'Cost Centre'!A:B,2,)</f>
        <v>Office of the City Manager</v>
      </c>
      <c r="E48" t="str">
        <f t="shared" si="2"/>
        <v>2</v>
      </c>
      <c r="F48" t="s">
        <v>10907</v>
      </c>
      <c r="G48" s="2">
        <v>0</v>
      </c>
      <c r="H48" s="2">
        <v>0</v>
      </c>
      <c r="I48" s="2">
        <v>0</v>
      </c>
      <c r="J48" s="105">
        <f>SUMIF([1]MMM!$A:$A,A48,[1]MMM!$F:$F)</f>
        <v>0</v>
      </c>
      <c r="K48" s="2" t="s">
        <v>10</v>
      </c>
      <c r="L48" s="2">
        <v>0</v>
      </c>
      <c r="M48" t="s">
        <v>10871</v>
      </c>
      <c r="N48" t="s">
        <v>10872</v>
      </c>
      <c r="O48" t="s">
        <v>10871</v>
      </c>
      <c r="P48" t="s">
        <v>10887</v>
      </c>
    </row>
    <row r="49" spans="1:16" x14ac:dyDescent="0.3">
      <c r="A49" t="s">
        <v>2141</v>
      </c>
      <c r="B49" s="2" t="str">
        <f t="shared" si="0"/>
        <v>2101</v>
      </c>
      <c r="C49" s="2">
        <f t="shared" si="1"/>
        <v>2101</v>
      </c>
      <c r="D49" t="str">
        <f>VLOOKUP(C49,'Cost Centre'!A:B,2,)</f>
        <v>Office of the City Manager</v>
      </c>
      <c r="E49" t="str">
        <f t="shared" si="2"/>
        <v>3</v>
      </c>
      <c r="F49" t="s">
        <v>2142</v>
      </c>
      <c r="G49" s="2">
        <v>0</v>
      </c>
      <c r="H49" s="2">
        <v>0</v>
      </c>
      <c r="I49" s="2">
        <v>0</v>
      </c>
      <c r="J49" s="105">
        <f>SUMIF([1]MMM!$A:$A,A49,[1]MMM!$F:$F)</f>
        <v>0</v>
      </c>
      <c r="K49" s="2" t="s">
        <v>10</v>
      </c>
      <c r="L49" s="2">
        <v>0</v>
      </c>
      <c r="M49" t="s">
        <v>10871</v>
      </c>
      <c r="N49" t="s">
        <v>10872</v>
      </c>
      <c r="O49" t="s">
        <v>10908</v>
      </c>
      <c r="P49" t="s">
        <v>10909</v>
      </c>
    </row>
    <row r="50" spans="1:16" x14ac:dyDescent="0.3">
      <c r="A50" t="s">
        <v>2147</v>
      </c>
      <c r="B50" s="2" t="str">
        <f t="shared" si="0"/>
        <v>2101</v>
      </c>
      <c r="C50" s="2">
        <f t="shared" si="1"/>
        <v>2101</v>
      </c>
      <c r="D50" t="str">
        <f>VLOOKUP(C50,'Cost Centre'!A:B,2,)</f>
        <v>Office of the City Manager</v>
      </c>
      <c r="E50" t="str">
        <f t="shared" si="2"/>
        <v>3</v>
      </c>
      <c r="F50" t="s">
        <v>2148</v>
      </c>
      <c r="G50" s="2">
        <v>0</v>
      </c>
      <c r="H50" s="2">
        <v>0</v>
      </c>
      <c r="I50" s="2">
        <v>0</v>
      </c>
      <c r="J50" s="105">
        <f>SUMIF([1]MMM!$A:$A,A50,[1]MMM!$F:$F)</f>
        <v>0</v>
      </c>
      <c r="K50" s="2" t="s">
        <v>10</v>
      </c>
      <c r="L50" s="2">
        <v>0</v>
      </c>
      <c r="M50" t="s">
        <v>10871</v>
      </c>
      <c r="N50" t="s">
        <v>10872</v>
      </c>
      <c r="O50" t="s">
        <v>10908</v>
      </c>
      <c r="P50" t="s">
        <v>10910</v>
      </c>
    </row>
    <row r="51" spans="1:16" x14ac:dyDescent="0.3">
      <c r="A51" t="s">
        <v>2149</v>
      </c>
      <c r="B51" s="2" t="str">
        <f t="shared" si="0"/>
        <v>2101</v>
      </c>
      <c r="C51" s="2">
        <f t="shared" si="1"/>
        <v>2101</v>
      </c>
      <c r="D51" t="str">
        <f>VLOOKUP(C51,'Cost Centre'!A:B,2,)</f>
        <v>Office of the City Manager</v>
      </c>
      <c r="E51" t="str">
        <f t="shared" si="2"/>
        <v>3</v>
      </c>
      <c r="F51" t="s">
        <v>2150</v>
      </c>
      <c r="G51" s="2">
        <v>0</v>
      </c>
      <c r="H51" s="2">
        <v>0</v>
      </c>
      <c r="I51" s="2">
        <v>0</v>
      </c>
      <c r="J51" s="105">
        <f>SUMIF([1]MMM!$A:$A,A51,[1]MMM!$F:$F)</f>
        <v>0</v>
      </c>
      <c r="K51" s="2" t="s">
        <v>10</v>
      </c>
      <c r="L51" s="2">
        <v>1000000</v>
      </c>
      <c r="M51" t="s">
        <v>10871</v>
      </c>
      <c r="N51" t="s">
        <v>10872</v>
      </c>
      <c r="O51" t="s">
        <v>10908</v>
      </c>
      <c r="P51" t="s">
        <v>10910</v>
      </c>
    </row>
    <row r="52" spans="1:16" x14ac:dyDescent="0.3">
      <c r="A52" t="s">
        <v>2151</v>
      </c>
      <c r="B52" s="2" t="str">
        <f t="shared" si="0"/>
        <v>2101</v>
      </c>
      <c r="C52" s="2">
        <f t="shared" si="1"/>
        <v>2101</v>
      </c>
      <c r="D52" t="str">
        <f>VLOOKUP(C52,'Cost Centre'!A:B,2,)</f>
        <v>Office of the City Manager</v>
      </c>
      <c r="E52" t="str">
        <f t="shared" si="2"/>
        <v>3</v>
      </c>
      <c r="F52" t="s">
        <v>2152</v>
      </c>
      <c r="G52" s="2">
        <v>0</v>
      </c>
      <c r="H52" s="2">
        <v>436103.75</v>
      </c>
      <c r="I52" s="2">
        <v>0</v>
      </c>
      <c r="J52" s="105">
        <f>SUMIF([1]MMM!$A:$A,A52,[1]MMM!$F:$F)</f>
        <v>436103.75</v>
      </c>
      <c r="K52" s="2" t="s">
        <v>10</v>
      </c>
      <c r="L52" s="2">
        <v>156000</v>
      </c>
      <c r="M52" t="s">
        <v>10871</v>
      </c>
      <c r="N52" t="s">
        <v>10872</v>
      </c>
      <c r="O52" t="s">
        <v>10908</v>
      </c>
      <c r="P52" t="s">
        <v>10910</v>
      </c>
    </row>
    <row r="53" spans="1:16" x14ac:dyDescent="0.3">
      <c r="A53" t="s">
        <v>2153</v>
      </c>
      <c r="B53" s="2" t="str">
        <f t="shared" si="0"/>
        <v>2101</v>
      </c>
      <c r="C53" s="2">
        <f t="shared" si="1"/>
        <v>2101</v>
      </c>
      <c r="D53" t="str">
        <f>VLOOKUP(C53,'Cost Centre'!A:B,2,)</f>
        <v>Office of the City Manager</v>
      </c>
      <c r="E53" t="str">
        <f t="shared" si="2"/>
        <v>3</v>
      </c>
      <c r="F53" t="s">
        <v>2154</v>
      </c>
      <c r="G53" s="2">
        <v>0</v>
      </c>
      <c r="H53" s="2">
        <v>93346.91</v>
      </c>
      <c r="I53" s="2">
        <v>0</v>
      </c>
      <c r="J53" s="105">
        <f>SUMIF([1]MMM!$A:$A,A53,[1]MMM!$F:$F)</f>
        <v>93346.91</v>
      </c>
      <c r="K53" s="2" t="s">
        <v>10</v>
      </c>
      <c r="L53" s="2">
        <v>239952</v>
      </c>
      <c r="M53" t="s">
        <v>10871</v>
      </c>
      <c r="N53" t="s">
        <v>10872</v>
      </c>
      <c r="O53" t="s">
        <v>10908</v>
      </c>
      <c r="P53" t="s">
        <v>10910</v>
      </c>
    </row>
    <row r="54" spans="1:16" x14ac:dyDescent="0.3">
      <c r="A54" t="s">
        <v>10911</v>
      </c>
      <c r="B54" s="2" t="str">
        <f t="shared" si="0"/>
        <v>2101</v>
      </c>
      <c r="C54" s="2">
        <f t="shared" si="1"/>
        <v>2101</v>
      </c>
      <c r="D54" t="str">
        <f>VLOOKUP(C54,'Cost Centre'!A:B,2,)</f>
        <v>Office of the City Manager</v>
      </c>
      <c r="E54" t="str">
        <f t="shared" si="2"/>
        <v>3</v>
      </c>
      <c r="F54" t="s">
        <v>10912</v>
      </c>
      <c r="G54" s="2">
        <v>0</v>
      </c>
      <c r="H54" s="2">
        <v>0</v>
      </c>
      <c r="I54" s="2">
        <v>-9869044.3699999992</v>
      </c>
      <c r="J54" s="105">
        <f>SUMIF([1]MMM!$A:$A,A54,[1]MMM!$F:$F)</f>
        <v>-9869044.3699999992</v>
      </c>
      <c r="K54" s="2" t="s">
        <v>10</v>
      </c>
      <c r="L54" s="2">
        <v>0</v>
      </c>
      <c r="M54" t="s">
        <v>10871</v>
      </c>
      <c r="N54" t="s">
        <v>10872</v>
      </c>
      <c r="O54" t="s">
        <v>10908</v>
      </c>
      <c r="P54" t="s">
        <v>10913</v>
      </c>
    </row>
    <row r="55" spans="1:16" x14ac:dyDescent="0.3">
      <c r="A55" t="s">
        <v>10914</v>
      </c>
      <c r="B55" s="2" t="str">
        <f t="shared" si="0"/>
        <v>2101</v>
      </c>
      <c r="C55" s="2">
        <f t="shared" si="1"/>
        <v>2101</v>
      </c>
      <c r="D55" t="str">
        <f>VLOOKUP(C55,'Cost Centre'!A:B,2,)</f>
        <v>Office of the City Manager</v>
      </c>
      <c r="E55" t="str">
        <f t="shared" si="2"/>
        <v>3</v>
      </c>
      <c r="F55" t="s">
        <v>10915</v>
      </c>
      <c r="G55" s="2">
        <v>0</v>
      </c>
      <c r="H55" s="2">
        <v>0</v>
      </c>
      <c r="I55" s="2">
        <v>0</v>
      </c>
      <c r="J55" s="105">
        <f>SUMIF([1]MMM!$A:$A,A55,[1]MMM!$F:$F)</f>
        <v>0</v>
      </c>
      <c r="K55" s="2" t="s">
        <v>10</v>
      </c>
      <c r="L55" s="2">
        <v>0</v>
      </c>
      <c r="M55" t="s">
        <v>10871</v>
      </c>
      <c r="N55" t="s">
        <v>10872</v>
      </c>
      <c r="O55" t="s">
        <v>10908</v>
      </c>
      <c r="P55" t="s">
        <v>10913</v>
      </c>
    </row>
    <row r="56" spans="1:16" x14ac:dyDescent="0.3">
      <c r="A56" t="s">
        <v>461</v>
      </c>
      <c r="B56" s="2" t="str">
        <f t="shared" si="0"/>
        <v>2101</v>
      </c>
      <c r="C56" s="2">
        <f t="shared" si="1"/>
        <v>2101</v>
      </c>
      <c r="D56" t="str">
        <f>VLOOKUP(C56,'Cost Centre'!A:B,2,)</f>
        <v>Office of the City Manager</v>
      </c>
      <c r="E56" t="str">
        <f t="shared" si="2"/>
        <v>8</v>
      </c>
      <c r="F56" t="s">
        <v>462</v>
      </c>
      <c r="G56" s="2">
        <v>13884155.26</v>
      </c>
      <c r="H56" s="2">
        <v>0</v>
      </c>
      <c r="I56" s="2">
        <v>0</v>
      </c>
      <c r="J56" s="105">
        <f>SUMIF([1]MMM!$A:$A,A56,[1]MMM!$F:$F)</f>
        <v>13884155.26</v>
      </c>
      <c r="K56" s="2" t="s">
        <v>460</v>
      </c>
      <c r="L56" s="2">
        <v>0</v>
      </c>
      <c r="M56" t="s">
        <v>10871</v>
      </c>
      <c r="N56" t="s">
        <v>10872</v>
      </c>
      <c r="O56" t="s">
        <v>10916</v>
      </c>
      <c r="P56" t="s">
        <v>10917</v>
      </c>
    </row>
    <row r="57" spans="1:16" x14ac:dyDescent="0.3">
      <c r="A57" t="s">
        <v>463</v>
      </c>
      <c r="B57" s="2" t="str">
        <f t="shared" si="0"/>
        <v>2101</v>
      </c>
      <c r="C57" s="2">
        <f t="shared" si="1"/>
        <v>2101</v>
      </c>
      <c r="D57" t="str">
        <f>VLOOKUP(C57,'Cost Centre'!A:B,2,)</f>
        <v>Office of the City Manager</v>
      </c>
      <c r="E57" t="str">
        <f t="shared" si="2"/>
        <v>8</v>
      </c>
      <c r="F57" t="s">
        <v>464</v>
      </c>
      <c r="G57" s="2">
        <v>0</v>
      </c>
      <c r="H57" s="2">
        <v>0</v>
      </c>
      <c r="I57" s="2">
        <v>0</v>
      </c>
      <c r="J57" s="105">
        <f>SUMIF([1]MMM!$A:$A,A57,[1]MMM!$F:$F)</f>
        <v>0</v>
      </c>
      <c r="K57" s="2" t="s">
        <v>460</v>
      </c>
      <c r="L57" s="2">
        <v>0</v>
      </c>
      <c r="M57" t="s">
        <v>10871</v>
      </c>
      <c r="N57" t="s">
        <v>10872</v>
      </c>
      <c r="O57" t="s">
        <v>10916</v>
      </c>
      <c r="P57" t="s">
        <v>10917</v>
      </c>
    </row>
    <row r="58" spans="1:16" x14ac:dyDescent="0.3">
      <c r="A58" t="s">
        <v>465</v>
      </c>
      <c r="B58" s="2" t="str">
        <f t="shared" si="0"/>
        <v>2101</v>
      </c>
      <c r="C58" s="2">
        <f t="shared" si="1"/>
        <v>2101</v>
      </c>
      <c r="D58" t="str">
        <f>VLOOKUP(C58,'Cost Centre'!A:B,2,)</f>
        <v>Office of the City Manager</v>
      </c>
      <c r="E58" t="str">
        <f t="shared" si="2"/>
        <v>8</v>
      </c>
      <c r="F58" t="s">
        <v>466</v>
      </c>
      <c r="G58" s="2">
        <v>0</v>
      </c>
      <c r="H58" s="2">
        <v>0</v>
      </c>
      <c r="I58" s="2">
        <v>0</v>
      </c>
      <c r="J58" s="105">
        <f>SUMIF([1]MMM!$A:$A,A58,[1]MMM!$F:$F)</f>
        <v>0</v>
      </c>
      <c r="K58" s="2" t="s">
        <v>460</v>
      </c>
      <c r="L58" s="2">
        <v>0</v>
      </c>
      <c r="M58" t="s">
        <v>10871</v>
      </c>
      <c r="N58" t="s">
        <v>10872</v>
      </c>
      <c r="O58" t="s">
        <v>10916</v>
      </c>
      <c r="P58" t="s">
        <v>10917</v>
      </c>
    </row>
    <row r="59" spans="1:16" x14ac:dyDescent="0.3">
      <c r="A59" t="s">
        <v>467</v>
      </c>
      <c r="B59" s="2" t="str">
        <f t="shared" si="0"/>
        <v>2101</v>
      </c>
      <c r="C59" s="2">
        <f t="shared" si="1"/>
        <v>2101</v>
      </c>
      <c r="D59" t="str">
        <f>VLOOKUP(C59,'Cost Centre'!A:B,2,)</f>
        <v>Office of the City Manager</v>
      </c>
      <c r="E59" t="str">
        <f t="shared" si="2"/>
        <v>8</v>
      </c>
      <c r="F59" t="s">
        <v>468</v>
      </c>
      <c r="G59" s="2">
        <v>0</v>
      </c>
      <c r="H59" s="2">
        <v>9869044.3699999992</v>
      </c>
      <c r="I59" s="2">
        <v>0</v>
      </c>
      <c r="J59" s="105">
        <f>SUMIF([1]MMM!$A:$A,A59,[1]MMM!$F:$F)</f>
        <v>9869044.3699999992</v>
      </c>
      <c r="K59" s="2" t="s">
        <v>460</v>
      </c>
      <c r="L59" s="2">
        <v>0</v>
      </c>
      <c r="M59" t="s">
        <v>10871</v>
      </c>
      <c r="N59" t="s">
        <v>10872</v>
      </c>
      <c r="O59" t="s">
        <v>10916</v>
      </c>
      <c r="P59" t="s">
        <v>10917</v>
      </c>
    </row>
    <row r="60" spans="1:16" x14ac:dyDescent="0.3">
      <c r="A60" t="s">
        <v>469</v>
      </c>
      <c r="B60" s="2" t="str">
        <f t="shared" si="0"/>
        <v>2101</v>
      </c>
      <c r="C60" s="2">
        <f t="shared" si="1"/>
        <v>2101</v>
      </c>
      <c r="D60" t="str">
        <f>VLOOKUP(C60,'Cost Centre'!A:B,2,)</f>
        <v>Office of the City Manager</v>
      </c>
      <c r="E60" t="str">
        <f t="shared" si="2"/>
        <v>8</v>
      </c>
      <c r="F60" t="s">
        <v>470</v>
      </c>
      <c r="G60" s="2">
        <v>0</v>
      </c>
      <c r="H60" s="2">
        <v>0</v>
      </c>
      <c r="I60" s="2">
        <v>0</v>
      </c>
      <c r="J60" s="105">
        <f>SUMIF([1]MMM!$A:$A,A60,[1]MMM!$F:$F)</f>
        <v>0</v>
      </c>
      <c r="K60" s="2" t="s">
        <v>460</v>
      </c>
      <c r="L60" s="2">
        <v>0</v>
      </c>
      <c r="M60" t="s">
        <v>10871</v>
      </c>
      <c r="N60" t="s">
        <v>10872</v>
      </c>
      <c r="O60" t="s">
        <v>10916</v>
      </c>
      <c r="P60" t="s">
        <v>10917</v>
      </c>
    </row>
    <row r="61" spans="1:16" x14ac:dyDescent="0.3">
      <c r="A61" t="s">
        <v>2158</v>
      </c>
      <c r="B61" s="2" t="str">
        <f t="shared" si="0"/>
        <v>2101</v>
      </c>
      <c r="C61" s="2">
        <f t="shared" si="1"/>
        <v>2101</v>
      </c>
      <c r="D61" t="str">
        <f>VLOOKUP(C61,'Cost Centre'!A:B,2,)</f>
        <v>Office of the City Manager</v>
      </c>
      <c r="E61" t="str">
        <f t="shared" si="2"/>
        <v>8</v>
      </c>
      <c r="F61" t="s">
        <v>2159</v>
      </c>
      <c r="G61" s="2">
        <v>0</v>
      </c>
      <c r="H61" s="2">
        <v>0</v>
      </c>
      <c r="I61" s="2">
        <v>0</v>
      </c>
      <c r="J61" s="105">
        <f>SUMIF([1]MMM!$A:$A,A61,[1]MMM!$F:$F)</f>
        <v>0</v>
      </c>
      <c r="K61" s="2" t="s">
        <v>460</v>
      </c>
      <c r="L61" s="2">
        <v>0</v>
      </c>
      <c r="M61" t="s">
        <v>10871</v>
      </c>
      <c r="N61" t="s">
        <v>10872</v>
      </c>
      <c r="O61" t="s">
        <v>10916</v>
      </c>
      <c r="P61" t="s">
        <v>10917</v>
      </c>
    </row>
    <row r="62" spans="1:16" x14ac:dyDescent="0.3">
      <c r="A62" t="s">
        <v>2160</v>
      </c>
      <c r="B62" s="2" t="str">
        <f t="shared" si="0"/>
        <v>2201</v>
      </c>
      <c r="C62" s="2">
        <f t="shared" si="1"/>
        <v>2201</v>
      </c>
      <c r="D62" t="str">
        <f>VLOOKUP(C62,'Cost Centre'!A:B,2,)</f>
        <v>Office of the City Manager</v>
      </c>
      <c r="E62" t="str">
        <f t="shared" si="2"/>
        <v>2</v>
      </c>
      <c r="F62" t="s">
        <v>48</v>
      </c>
      <c r="G62" s="2">
        <v>0</v>
      </c>
      <c r="H62" s="2">
        <v>887241.01</v>
      </c>
      <c r="I62" s="2">
        <v>0</v>
      </c>
      <c r="J62" s="105">
        <f>SUMIF([1]MMM!$A:$A,A62,[1]MMM!$F:$F)</f>
        <v>887241.01</v>
      </c>
      <c r="K62" s="2" t="s">
        <v>10</v>
      </c>
      <c r="L62" s="2">
        <v>998723</v>
      </c>
      <c r="M62" t="s">
        <v>10871</v>
      </c>
      <c r="N62" t="s">
        <v>10918</v>
      </c>
      <c r="O62" t="s">
        <v>10871</v>
      </c>
      <c r="P62" t="s">
        <v>10875</v>
      </c>
    </row>
    <row r="63" spans="1:16" x14ac:dyDescent="0.3">
      <c r="A63" t="s">
        <v>2161</v>
      </c>
      <c r="B63" s="2" t="str">
        <f t="shared" si="0"/>
        <v>2201</v>
      </c>
      <c r="C63" s="2">
        <f t="shared" si="1"/>
        <v>2201</v>
      </c>
      <c r="D63" t="str">
        <f>VLOOKUP(C63,'Cost Centre'!A:B,2,)</f>
        <v>Office of the City Manager</v>
      </c>
      <c r="E63" t="str">
        <f t="shared" si="2"/>
        <v>2</v>
      </c>
      <c r="F63" t="s">
        <v>51</v>
      </c>
      <c r="G63" s="2">
        <v>0</v>
      </c>
      <c r="H63" s="2">
        <v>6300</v>
      </c>
      <c r="I63" s="2">
        <v>0</v>
      </c>
      <c r="J63" s="105">
        <f>SUMIF([1]MMM!$A:$A,A63,[1]MMM!$F:$F)</f>
        <v>8400</v>
      </c>
      <c r="K63" s="2" t="s">
        <v>10</v>
      </c>
      <c r="L63" s="2">
        <v>0</v>
      </c>
      <c r="M63" t="s">
        <v>10871</v>
      </c>
      <c r="N63" t="s">
        <v>10918</v>
      </c>
      <c r="O63" t="s">
        <v>10871</v>
      </c>
      <c r="P63" t="s">
        <v>10875</v>
      </c>
    </row>
    <row r="64" spans="1:16" x14ac:dyDescent="0.3">
      <c r="A64" t="s">
        <v>2162</v>
      </c>
      <c r="B64" s="2" t="str">
        <f t="shared" si="0"/>
        <v>2201</v>
      </c>
      <c r="C64" s="2">
        <f t="shared" si="1"/>
        <v>2201</v>
      </c>
      <c r="D64" t="str">
        <f>VLOOKUP(C64,'Cost Centre'!A:B,2,)</f>
        <v>Office of the City Manager</v>
      </c>
      <c r="E64" t="str">
        <f t="shared" si="2"/>
        <v>2</v>
      </c>
      <c r="F64" t="s">
        <v>52</v>
      </c>
      <c r="G64" s="2">
        <v>0</v>
      </c>
      <c r="H64" s="2">
        <v>20456.88</v>
      </c>
      <c r="I64" s="2">
        <v>0</v>
      </c>
      <c r="J64" s="105">
        <f>SUMIF([1]MMM!$A:$A,A64,[1]MMM!$F:$F)</f>
        <v>20456.88</v>
      </c>
      <c r="K64" s="2" t="s">
        <v>10</v>
      </c>
      <c r="L64" s="2">
        <v>20496</v>
      </c>
      <c r="M64" t="s">
        <v>10871</v>
      </c>
      <c r="N64" t="s">
        <v>10918</v>
      </c>
      <c r="O64" t="s">
        <v>10871</v>
      </c>
      <c r="P64" t="s">
        <v>10875</v>
      </c>
    </row>
    <row r="65" spans="1:16" x14ac:dyDescent="0.3">
      <c r="A65" t="s">
        <v>2163</v>
      </c>
      <c r="B65" s="2" t="str">
        <f t="shared" si="0"/>
        <v>2201</v>
      </c>
      <c r="C65" s="2">
        <f t="shared" si="1"/>
        <v>2201</v>
      </c>
      <c r="D65" t="str">
        <f>VLOOKUP(C65,'Cost Centre'!A:B,2,)</f>
        <v>Office of the City Manager</v>
      </c>
      <c r="E65" t="str">
        <f t="shared" si="2"/>
        <v>2</v>
      </c>
      <c r="F65" t="s">
        <v>55</v>
      </c>
      <c r="G65" s="2">
        <v>0</v>
      </c>
      <c r="H65" s="2">
        <v>372873.69</v>
      </c>
      <c r="I65" s="2">
        <v>0</v>
      </c>
      <c r="J65" s="105">
        <f>SUMIF([1]MMM!$A:$A,A65,[1]MMM!$F:$F)</f>
        <v>374263.44</v>
      </c>
      <c r="K65" s="2" t="s">
        <v>10</v>
      </c>
      <c r="L65" s="2">
        <v>196834</v>
      </c>
      <c r="M65" t="s">
        <v>10871</v>
      </c>
      <c r="N65" t="s">
        <v>10918</v>
      </c>
      <c r="O65" t="s">
        <v>10871</v>
      </c>
      <c r="P65" t="s">
        <v>10875</v>
      </c>
    </row>
    <row r="66" spans="1:16" x14ac:dyDescent="0.3">
      <c r="A66" t="s">
        <v>2164</v>
      </c>
      <c r="B66" s="2" t="str">
        <f t="shared" si="0"/>
        <v>2201</v>
      </c>
      <c r="C66" s="2">
        <f t="shared" ref="C66:C129" si="3">VALUE(B66)</f>
        <v>2201</v>
      </c>
      <c r="D66" t="str">
        <f>VLOOKUP(C66,'Cost Centre'!A:B,2,)</f>
        <v>Office of the City Manager</v>
      </c>
      <c r="E66" t="str">
        <f t="shared" ref="E66:E129" si="4">MID(A66,5,1)</f>
        <v>2</v>
      </c>
      <c r="F66" t="s">
        <v>56</v>
      </c>
      <c r="G66" s="2">
        <v>0</v>
      </c>
      <c r="H66" s="2">
        <v>0</v>
      </c>
      <c r="I66" s="2">
        <v>0</v>
      </c>
      <c r="J66" s="105">
        <f>SUMIF([1]MMM!$A:$A,A66,[1]MMM!$F:$F)</f>
        <v>0</v>
      </c>
      <c r="K66" s="2" t="s">
        <v>10</v>
      </c>
      <c r="L66" s="2">
        <v>4755</v>
      </c>
      <c r="M66" t="s">
        <v>10871</v>
      </c>
      <c r="N66" t="s">
        <v>10918</v>
      </c>
      <c r="O66" t="s">
        <v>10871</v>
      </c>
      <c r="P66" t="s">
        <v>10875</v>
      </c>
    </row>
    <row r="67" spans="1:16" x14ac:dyDescent="0.3">
      <c r="A67" t="s">
        <v>2165</v>
      </c>
      <c r="B67" s="2" t="str">
        <f t="shared" ref="B67:B130" si="5">MID(A67,1,4)</f>
        <v>2201</v>
      </c>
      <c r="C67" s="2">
        <f t="shared" si="3"/>
        <v>2201</v>
      </c>
      <c r="D67" t="str">
        <f>VLOOKUP(C67,'Cost Centre'!A:B,2,)</f>
        <v>Office of the City Manager</v>
      </c>
      <c r="E67" t="str">
        <f t="shared" si="4"/>
        <v>2</v>
      </c>
      <c r="F67" t="s">
        <v>60</v>
      </c>
      <c r="G67" s="2">
        <v>0</v>
      </c>
      <c r="H67" s="2">
        <v>288157.99</v>
      </c>
      <c r="I67" s="2">
        <v>0</v>
      </c>
      <c r="J67" s="105">
        <f>SUMIF([1]MMM!$A:$A,A67,[1]MMM!$F:$F)</f>
        <v>288157.99</v>
      </c>
      <c r="K67" s="2" t="s">
        <v>10</v>
      </c>
      <c r="L67" s="2">
        <v>277379</v>
      </c>
      <c r="M67" t="s">
        <v>10871</v>
      </c>
      <c r="N67" t="s">
        <v>10918</v>
      </c>
      <c r="O67" t="s">
        <v>10871</v>
      </c>
      <c r="P67" t="s">
        <v>10875</v>
      </c>
    </row>
    <row r="68" spans="1:16" x14ac:dyDescent="0.3">
      <c r="A68" t="s">
        <v>2166</v>
      </c>
      <c r="B68" s="2" t="str">
        <f t="shared" si="5"/>
        <v>2201</v>
      </c>
      <c r="C68" s="2">
        <f t="shared" si="3"/>
        <v>2201</v>
      </c>
      <c r="D68" t="str">
        <f>VLOOKUP(C68,'Cost Centre'!A:B,2,)</f>
        <v>Office of the City Manager</v>
      </c>
      <c r="E68" t="str">
        <f t="shared" si="4"/>
        <v>2</v>
      </c>
      <c r="F68" t="s">
        <v>61</v>
      </c>
      <c r="G68" s="2">
        <v>0</v>
      </c>
      <c r="H68" s="2">
        <v>70899.990000000005</v>
      </c>
      <c r="I68" s="2">
        <v>0</v>
      </c>
      <c r="J68" s="105">
        <f>SUMIF([1]MMM!$A:$A,A68,[1]MMM!$F:$F)</f>
        <v>70899.990000000005</v>
      </c>
      <c r="K68" s="2" t="s">
        <v>10</v>
      </c>
      <c r="L68" s="2">
        <v>83227</v>
      </c>
      <c r="M68" t="s">
        <v>10871</v>
      </c>
      <c r="N68" t="s">
        <v>10918</v>
      </c>
      <c r="O68" t="s">
        <v>10871</v>
      </c>
      <c r="P68" t="s">
        <v>10875</v>
      </c>
    </row>
    <row r="69" spans="1:16" x14ac:dyDescent="0.3">
      <c r="A69" t="s">
        <v>2167</v>
      </c>
      <c r="B69" s="2" t="str">
        <f t="shared" si="5"/>
        <v>2201</v>
      </c>
      <c r="C69" s="2">
        <f t="shared" si="3"/>
        <v>2201</v>
      </c>
      <c r="D69" t="str">
        <f>VLOOKUP(C69,'Cost Centre'!A:B,2,)</f>
        <v>Office of the City Manager</v>
      </c>
      <c r="E69" t="str">
        <f t="shared" si="4"/>
        <v>2</v>
      </c>
      <c r="F69" t="s">
        <v>62</v>
      </c>
      <c r="G69" s="2">
        <v>0</v>
      </c>
      <c r="H69" s="2">
        <v>0</v>
      </c>
      <c r="I69" s="2">
        <v>0</v>
      </c>
      <c r="J69" s="105">
        <f>SUMIF([1]MMM!$A:$A,A69,[1]MMM!$F:$F)</f>
        <v>0</v>
      </c>
      <c r="K69" s="2" t="s">
        <v>10</v>
      </c>
      <c r="L69" s="2">
        <v>0</v>
      </c>
      <c r="M69" t="s">
        <v>10871</v>
      </c>
      <c r="N69" t="s">
        <v>10918</v>
      </c>
      <c r="O69" t="s">
        <v>10871</v>
      </c>
      <c r="P69" t="s">
        <v>10875</v>
      </c>
    </row>
    <row r="70" spans="1:16" x14ac:dyDescent="0.3">
      <c r="A70" t="s">
        <v>2168</v>
      </c>
      <c r="B70" s="2" t="str">
        <f t="shared" si="5"/>
        <v>2201</v>
      </c>
      <c r="C70" s="2">
        <f t="shared" si="3"/>
        <v>2201</v>
      </c>
      <c r="D70" t="str">
        <f>VLOOKUP(C70,'Cost Centre'!A:B,2,)</f>
        <v>Office of the City Manager</v>
      </c>
      <c r="E70" t="str">
        <f t="shared" si="4"/>
        <v>2</v>
      </c>
      <c r="F70" t="s">
        <v>67</v>
      </c>
      <c r="G70" s="2">
        <v>0</v>
      </c>
      <c r="H70" s="2">
        <v>236.25</v>
      </c>
      <c r="I70" s="2">
        <v>0</v>
      </c>
      <c r="J70" s="105">
        <f>SUMIF([1]MMM!$A:$A,A70,[1]MMM!$F:$F)</f>
        <v>236.25</v>
      </c>
      <c r="K70" s="2" t="s">
        <v>10</v>
      </c>
      <c r="L70" s="2">
        <v>318</v>
      </c>
      <c r="M70" t="s">
        <v>10871</v>
      </c>
      <c r="N70" t="s">
        <v>10918</v>
      </c>
      <c r="O70" t="s">
        <v>10871</v>
      </c>
      <c r="P70" t="s">
        <v>10876</v>
      </c>
    </row>
    <row r="71" spans="1:16" x14ac:dyDescent="0.3">
      <c r="A71" t="s">
        <v>2169</v>
      </c>
      <c r="B71" s="2" t="str">
        <f t="shared" si="5"/>
        <v>2201</v>
      </c>
      <c r="C71" s="2">
        <f t="shared" si="3"/>
        <v>2201</v>
      </c>
      <c r="D71" t="str">
        <f>VLOOKUP(C71,'Cost Centre'!A:B,2,)</f>
        <v>Office of the City Manager</v>
      </c>
      <c r="E71" t="str">
        <f t="shared" si="4"/>
        <v>2</v>
      </c>
      <c r="F71" t="s">
        <v>68</v>
      </c>
      <c r="G71" s="2">
        <v>0</v>
      </c>
      <c r="H71" s="2">
        <v>9793.48</v>
      </c>
      <c r="I71" s="2">
        <v>0</v>
      </c>
      <c r="J71" s="105">
        <f>SUMIF([1]MMM!$A:$A,A71,[1]MMM!$F:$F)</f>
        <v>10692.1</v>
      </c>
      <c r="K71" s="2" t="s">
        <v>10</v>
      </c>
      <c r="L71" s="2">
        <v>10820</v>
      </c>
      <c r="M71" t="s">
        <v>10871</v>
      </c>
      <c r="N71" t="s">
        <v>10918</v>
      </c>
      <c r="O71" t="s">
        <v>10871</v>
      </c>
      <c r="P71" t="s">
        <v>10876</v>
      </c>
    </row>
    <row r="72" spans="1:16" x14ac:dyDescent="0.3">
      <c r="A72" t="s">
        <v>2170</v>
      </c>
      <c r="B72" s="2" t="str">
        <f t="shared" si="5"/>
        <v>2201</v>
      </c>
      <c r="C72" s="2">
        <f t="shared" si="3"/>
        <v>2201</v>
      </c>
      <c r="D72" t="str">
        <f>VLOOKUP(C72,'Cost Centre'!A:B,2,)</f>
        <v>Office of the City Manager</v>
      </c>
      <c r="E72" t="str">
        <f t="shared" si="4"/>
        <v>2</v>
      </c>
      <c r="F72" t="s">
        <v>10877</v>
      </c>
      <c r="G72" s="2">
        <v>0</v>
      </c>
      <c r="H72" s="2">
        <v>98782.51</v>
      </c>
      <c r="I72" s="2">
        <v>0</v>
      </c>
      <c r="J72" s="105">
        <f>SUMIF([1]MMM!$A:$A,A72,[1]MMM!$F:$F)</f>
        <v>98782.51</v>
      </c>
      <c r="K72" s="2" t="s">
        <v>10</v>
      </c>
      <c r="L72" s="2">
        <v>97579</v>
      </c>
      <c r="M72" t="s">
        <v>10871</v>
      </c>
      <c r="N72" t="s">
        <v>10918</v>
      </c>
      <c r="O72" t="s">
        <v>10871</v>
      </c>
      <c r="P72" t="s">
        <v>10876</v>
      </c>
    </row>
    <row r="73" spans="1:16" x14ac:dyDescent="0.3">
      <c r="A73" t="s">
        <v>2171</v>
      </c>
      <c r="B73" s="2" t="str">
        <f t="shared" si="5"/>
        <v>2201</v>
      </c>
      <c r="C73" s="2">
        <f t="shared" si="3"/>
        <v>2201</v>
      </c>
      <c r="D73" t="str">
        <f>VLOOKUP(C73,'Cost Centre'!A:B,2,)</f>
        <v>Office of the City Manager</v>
      </c>
      <c r="E73" t="str">
        <f t="shared" si="4"/>
        <v>2</v>
      </c>
      <c r="F73" t="s">
        <v>69</v>
      </c>
      <c r="G73" s="2">
        <v>0</v>
      </c>
      <c r="H73" s="2">
        <v>176796.26</v>
      </c>
      <c r="I73" s="2">
        <v>0</v>
      </c>
      <c r="J73" s="105">
        <f>SUMIF([1]MMM!$A:$A,A73,[1]MMM!$F:$F)</f>
        <v>176796.26</v>
      </c>
      <c r="K73" s="2" t="s">
        <v>10</v>
      </c>
      <c r="L73" s="2">
        <v>204710</v>
      </c>
      <c r="M73" t="s">
        <v>10871</v>
      </c>
      <c r="N73" t="s">
        <v>10918</v>
      </c>
      <c r="O73" t="s">
        <v>10871</v>
      </c>
      <c r="P73" t="s">
        <v>10876</v>
      </c>
    </row>
    <row r="74" spans="1:16" x14ac:dyDescent="0.3">
      <c r="A74" t="s">
        <v>2172</v>
      </c>
      <c r="B74" s="2" t="str">
        <f t="shared" si="5"/>
        <v>2201</v>
      </c>
      <c r="C74" s="2">
        <f t="shared" si="3"/>
        <v>2201</v>
      </c>
      <c r="D74" t="str">
        <f>VLOOKUP(C74,'Cost Centre'!A:B,2,)</f>
        <v>Office of the City Manager</v>
      </c>
      <c r="E74" t="str">
        <f t="shared" si="4"/>
        <v>2</v>
      </c>
      <c r="F74" t="s">
        <v>70</v>
      </c>
      <c r="G74" s="2">
        <v>0</v>
      </c>
      <c r="H74" s="2">
        <v>4015.45</v>
      </c>
      <c r="I74" s="2">
        <v>0</v>
      </c>
      <c r="J74" s="105">
        <f>SUMIF([1]MMM!$A:$A,A74,[1]MMM!$F:$F)</f>
        <v>4015.45</v>
      </c>
      <c r="K74" s="2" t="s">
        <v>10</v>
      </c>
      <c r="L74" s="2">
        <v>5291</v>
      </c>
      <c r="M74" t="s">
        <v>10871</v>
      </c>
      <c r="N74" t="s">
        <v>10918</v>
      </c>
      <c r="O74" t="s">
        <v>10871</v>
      </c>
      <c r="P74" t="s">
        <v>10876</v>
      </c>
    </row>
    <row r="75" spans="1:16" x14ac:dyDescent="0.3">
      <c r="A75" t="s">
        <v>2173</v>
      </c>
      <c r="B75" s="2" t="str">
        <f t="shared" si="5"/>
        <v>2201</v>
      </c>
      <c r="C75" s="2">
        <f t="shared" si="3"/>
        <v>2201</v>
      </c>
      <c r="D75" t="str">
        <f>VLOOKUP(C75,'Cost Centre'!A:B,2,)</f>
        <v>Office of the City Manager</v>
      </c>
      <c r="E75" t="str">
        <f t="shared" si="4"/>
        <v>2</v>
      </c>
      <c r="F75" t="s">
        <v>92</v>
      </c>
      <c r="G75" s="2">
        <v>0</v>
      </c>
      <c r="H75" s="2">
        <v>0</v>
      </c>
      <c r="I75" s="2">
        <v>0</v>
      </c>
      <c r="J75" s="105">
        <f>SUMIF([1]MMM!$A:$A,A75,[1]MMM!$F:$F)</f>
        <v>0</v>
      </c>
      <c r="K75" s="2" t="s">
        <v>10</v>
      </c>
      <c r="L75" s="2">
        <v>2024</v>
      </c>
      <c r="M75" t="s">
        <v>10871</v>
      </c>
      <c r="N75" t="s">
        <v>10918</v>
      </c>
      <c r="O75" t="s">
        <v>10871</v>
      </c>
      <c r="P75" t="s">
        <v>10881</v>
      </c>
    </row>
    <row r="76" spans="1:16" x14ac:dyDescent="0.3">
      <c r="A76" t="s">
        <v>2174</v>
      </c>
      <c r="B76" s="2" t="str">
        <f t="shared" si="5"/>
        <v>2201</v>
      </c>
      <c r="C76" s="2">
        <f t="shared" si="3"/>
        <v>2201</v>
      </c>
      <c r="D76" t="str">
        <f>VLOOKUP(C76,'Cost Centre'!A:B,2,)</f>
        <v>Office of the City Manager</v>
      </c>
      <c r="E76" t="str">
        <f t="shared" si="4"/>
        <v>2</v>
      </c>
      <c r="F76" t="s">
        <v>93</v>
      </c>
      <c r="G76" s="2">
        <v>0</v>
      </c>
      <c r="H76" s="2">
        <v>16067.63</v>
      </c>
      <c r="I76" s="2">
        <v>0</v>
      </c>
      <c r="J76" s="105">
        <f>SUMIF([1]MMM!$A:$A,A76,[1]MMM!$F:$F)</f>
        <v>16108.73</v>
      </c>
      <c r="K76" s="2" t="s">
        <v>10</v>
      </c>
      <c r="L76" s="2">
        <v>13793</v>
      </c>
      <c r="M76" t="s">
        <v>10871</v>
      </c>
      <c r="N76" t="s">
        <v>10918</v>
      </c>
      <c r="O76" t="s">
        <v>10871</v>
      </c>
      <c r="P76" t="s">
        <v>10881</v>
      </c>
    </row>
    <row r="77" spans="1:16" x14ac:dyDescent="0.3">
      <c r="A77" t="s">
        <v>2175</v>
      </c>
      <c r="B77" s="2" t="str">
        <f t="shared" si="5"/>
        <v>2201</v>
      </c>
      <c r="C77" s="2">
        <f t="shared" si="3"/>
        <v>2201</v>
      </c>
      <c r="D77" t="str">
        <f>VLOOKUP(C77,'Cost Centre'!A:B,2,)</f>
        <v>Office of the City Manager</v>
      </c>
      <c r="E77" t="str">
        <f t="shared" si="4"/>
        <v>2</v>
      </c>
      <c r="F77" t="s">
        <v>10882</v>
      </c>
      <c r="G77" s="2">
        <v>0</v>
      </c>
      <c r="H77" s="2">
        <v>61938.73</v>
      </c>
      <c r="I77" s="2">
        <v>0</v>
      </c>
      <c r="J77" s="105">
        <f>SUMIF([1]MMM!$A:$A,A77,[1]MMM!$F:$F)</f>
        <v>61938.73</v>
      </c>
      <c r="K77" s="2" t="s">
        <v>10</v>
      </c>
      <c r="L77" s="2">
        <v>57409</v>
      </c>
      <c r="M77" t="s">
        <v>10871</v>
      </c>
      <c r="N77" t="s">
        <v>10918</v>
      </c>
      <c r="O77" t="s">
        <v>10871</v>
      </c>
      <c r="P77" t="s">
        <v>10881</v>
      </c>
    </row>
    <row r="78" spans="1:16" x14ac:dyDescent="0.3">
      <c r="A78" t="s">
        <v>2176</v>
      </c>
      <c r="B78" s="2" t="str">
        <f t="shared" si="5"/>
        <v>2201</v>
      </c>
      <c r="C78" s="2">
        <f t="shared" si="3"/>
        <v>2201</v>
      </c>
      <c r="D78" t="str">
        <f>VLOOKUP(C78,'Cost Centre'!A:B,2,)</f>
        <v>Office of the City Manager</v>
      </c>
      <c r="E78" t="str">
        <f t="shared" si="4"/>
        <v>2</v>
      </c>
      <c r="F78" t="s">
        <v>10883</v>
      </c>
      <c r="G78" s="2">
        <v>0</v>
      </c>
      <c r="H78" s="2">
        <v>10528</v>
      </c>
      <c r="I78" s="2">
        <v>0</v>
      </c>
      <c r="J78" s="105">
        <f>SUMIF([1]MMM!$A:$A,A78,[1]MMM!$F:$F)</f>
        <v>10528</v>
      </c>
      <c r="K78" s="2" t="s">
        <v>10</v>
      </c>
      <c r="L78" s="2">
        <v>13372</v>
      </c>
      <c r="M78" t="s">
        <v>10871</v>
      </c>
      <c r="N78" t="s">
        <v>10918</v>
      </c>
      <c r="O78" t="s">
        <v>10871</v>
      </c>
      <c r="P78" t="s">
        <v>10881</v>
      </c>
    </row>
    <row r="79" spans="1:16" x14ac:dyDescent="0.3">
      <c r="A79" t="s">
        <v>2177</v>
      </c>
      <c r="B79" s="2" t="str">
        <f t="shared" si="5"/>
        <v>2201</v>
      </c>
      <c r="C79" s="2">
        <f t="shared" si="3"/>
        <v>2201</v>
      </c>
      <c r="D79" t="str">
        <f>VLOOKUP(C79,'Cost Centre'!A:B,2,)</f>
        <v>Office of the City Manager</v>
      </c>
      <c r="E79" t="str">
        <f t="shared" si="4"/>
        <v>2</v>
      </c>
      <c r="F79" t="s">
        <v>105</v>
      </c>
      <c r="G79" s="2">
        <v>0</v>
      </c>
      <c r="H79" s="2">
        <v>91006.22</v>
      </c>
      <c r="I79" s="2">
        <v>0</v>
      </c>
      <c r="J79" s="105">
        <f>SUMIF([1]MMM!$A:$A,A79,[1]MMM!$F:$F)</f>
        <v>91006.22</v>
      </c>
      <c r="K79" s="2" t="s">
        <v>10</v>
      </c>
      <c r="L79" s="2">
        <v>82810</v>
      </c>
      <c r="M79" t="s">
        <v>10871</v>
      </c>
      <c r="N79" t="s">
        <v>10918</v>
      </c>
      <c r="O79" t="s">
        <v>10871</v>
      </c>
      <c r="P79" t="s">
        <v>10881</v>
      </c>
    </row>
    <row r="80" spans="1:16" x14ac:dyDescent="0.3">
      <c r="A80" t="s">
        <v>2178</v>
      </c>
      <c r="B80" s="2" t="str">
        <f t="shared" si="5"/>
        <v>2201</v>
      </c>
      <c r="C80" s="2">
        <f t="shared" si="3"/>
        <v>2201</v>
      </c>
      <c r="D80" t="str">
        <f>VLOOKUP(C80,'Cost Centre'!A:B,2,)</f>
        <v>Office of the City Manager</v>
      </c>
      <c r="E80" t="str">
        <f t="shared" si="4"/>
        <v>2</v>
      </c>
      <c r="F80" t="s">
        <v>10884</v>
      </c>
      <c r="G80" s="2">
        <v>0</v>
      </c>
      <c r="H80" s="2">
        <v>132977.73000000001</v>
      </c>
      <c r="I80" s="2">
        <v>0</v>
      </c>
      <c r="J80" s="105">
        <f>SUMIF([1]MMM!$A:$A,A80,[1]MMM!$F:$F)</f>
        <v>132977.73000000001</v>
      </c>
      <c r="K80" s="2" t="s">
        <v>10</v>
      </c>
      <c r="L80" s="2">
        <v>106864</v>
      </c>
      <c r="M80" t="s">
        <v>10871</v>
      </c>
      <c r="N80" t="s">
        <v>10918</v>
      </c>
      <c r="O80" t="s">
        <v>10871</v>
      </c>
      <c r="P80" t="s">
        <v>10881</v>
      </c>
    </row>
    <row r="81" spans="1:16" x14ac:dyDescent="0.3">
      <c r="A81" t="s">
        <v>2179</v>
      </c>
      <c r="B81" s="2" t="str">
        <f t="shared" si="5"/>
        <v>2201</v>
      </c>
      <c r="C81" s="2">
        <f t="shared" si="3"/>
        <v>2201</v>
      </c>
      <c r="D81" t="str">
        <f>VLOOKUP(C81,'Cost Centre'!A:B,2,)</f>
        <v>Office of the City Manager</v>
      </c>
      <c r="E81" t="str">
        <f t="shared" si="4"/>
        <v>2</v>
      </c>
      <c r="F81" t="s">
        <v>117</v>
      </c>
      <c r="G81" s="2">
        <v>0</v>
      </c>
      <c r="H81" s="2">
        <v>31177.88</v>
      </c>
      <c r="I81" s="2">
        <v>0</v>
      </c>
      <c r="J81" s="105">
        <f>SUMIF([1]MMM!$A:$A,A81,[1]MMM!$F:$F)</f>
        <v>31177.88</v>
      </c>
      <c r="K81" s="2" t="s">
        <v>10</v>
      </c>
      <c r="L81" s="2">
        <v>40502</v>
      </c>
      <c r="M81" t="s">
        <v>10871</v>
      </c>
      <c r="N81" t="s">
        <v>10918</v>
      </c>
      <c r="O81" t="s">
        <v>10871</v>
      </c>
      <c r="P81" t="s">
        <v>10885</v>
      </c>
    </row>
    <row r="82" spans="1:16" x14ac:dyDescent="0.3">
      <c r="A82" t="s">
        <v>2180</v>
      </c>
      <c r="B82" s="2" t="str">
        <f t="shared" si="5"/>
        <v>2201</v>
      </c>
      <c r="C82" s="2">
        <f t="shared" si="3"/>
        <v>2201</v>
      </c>
      <c r="D82" t="str">
        <f>VLOOKUP(C82,'Cost Centre'!A:B,2,)</f>
        <v>Office of the City Manager</v>
      </c>
      <c r="E82" t="str">
        <f t="shared" si="4"/>
        <v>2</v>
      </c>
      <c r="F82" t="s">
        <v>118</v>
      </c>
      <c r="G82" s="2">
        <v>0</v>
      </c>
      <c r="H82" s="2">
        <v>0</v>
      </c>
      <c r="I82" s="2">
        <v>0</v>
      </c>
      <c r="J82" s="105">
        <f>SUMIF([1]MMM!$A:$A,A82,[1]MMM!$F:$F)</f>
        <v>0</v>
      </c>
      <c r="K82" s="2" t="s">
        <v>10</v>
      </c>
      <c r="L82" s="2">
        <v>5090</v>
      </c>
      <c r="M82" t="s">
        <v>10871</v>
      </c>
      <c r="N82" t="s">
        <v>10918</v>
      </c>
      <c r="O82" t="s">
        <v>10871</v>
      </c>
      <c r="P82" t="s">
        <v>10885</v>
      </c>
    </row>
    <row r="83" spans="1:16" x14ac:dyDescent="0.3">
      <c r="A83" t="s">
        <v>2181</v>
      </c>
      <c r="B83" s="2" t="str">
        <f t="shared" si="5"/>
        <v>2201</v>
      </c>
      <c r="C83" s="2">
        <f t="shared" si="3"/>
        <v>2201</v>
      </c>
      <c r="D83" t="str">
        <f>VLOOKUP(C83,'Cost Centre'!A:B,2,)</f>
        <v>Office of the City Manager</v>
      </c>
      <c r="E83" t="str">
        <f t="shared" si="4"/>
        <v>2</v>
      </c>
      <c r="F83" t="s">
        <v>119</v>
      </c>
      <c r="G83" s="2">
        <v>0</v>
      </c>
      <c r="H83" s="2">
        <v>864</v>
      </c>
      <c r="I83" s="2">
        <v>0</v>
      </c>
      <c r="J83" s="105">
        <f>SUMIF([1]MMM!$A:$A,A83,[1]MMM!$F:$F)</f>
        <v>864</v>
      </c>
      <c r="K83" s="2" t="s">
        <v>10</v>
      </c>
      <c r="L83" s="2">
        <v>7019</v>
      </c>
      <c r="M83" t="s">
        <v>10871</v>
      </c>
      <c r="N83" t="s">
        <v>10918</v>
      </c>
      <c r="O83" t="s">
        <v>10871</v>
      </c>
      <c r="P83" t="s">
        <v>10885</v>
      </c>
    </row>
    <row r="84" spans="1:16" x14ac:dyDescent="0.3">
      <c r="A84" t="s">
        <v>10919</v>
      </c>
      <c r="B84" s="2" t="str">
        <f t="shared" si="5"/>
        <v>2201</v>
      </c>
      <c r="C84" s="2">
        <f t="shared" si="3"/>
        <v>2201</v>
      </c>
      <c r="D84" t="str">
        <f>VLOOKUP(C84,'Cost Centre'!A:B,2,)</f>
        <v>Office of the City Manager</v>
      </c>
      <c r="E84" t="str">
        <f t="shared" si="4"/>
        <v>2</v>
      </c>
      <c r="F84" t="s">
        <v>10890</v>
      </c>
      <c r="G84" s="2">
        <v>0</v>
      </c>
      <c r="H84" s="2">
        <v>0</v>
      </c>
      <c r="I84" s="2">
        <v>0</v>
      </c>
      <c r="J84" s="105">
        <f>SUMIF([1]MMM!$A:$A,A84,[1]MMM!$F:$F)</f>
        <v>0</v>
      </c>
      <c r="K84" s="2" t="s">
        <v>10</v>
      </c>
      <c r="L84" s="2">
        <v>0</v>
      </c>
      <c r="M84" t="s">
        <v>10871</v>
      </c>
      <c r="N84" t="s">
        <v>10918</v>
      </c>
      <c r="O84" t="s">
        <v>10871</v>
      </c>
      <c r="P84" t="s">
        <v>10887</v>
      </c>
    </row>
    <row r="85" spans="1:16" x14ac:dyDescent="0.3">
      <c r="A85" t="s">
        <v>10920</v>
      </c>
      <c r="B85" s="2" t="str">
        <f t="shared" si="5"/>
        <v>2201</v>
      </c>
      <c r="C85" s="2">
        <f t="shared" si="3"/>
        <v>2201</v>
      </c>
      <c r="D85" t="str">
        <f>VLOOKUP(C85,'Cost Centre'!A:B,2,)</f>
        <v>Office of the City Manager</v>
      </c>
      <c r="E85" t="str">
        <f t="shared" si="4"/>
        <v>2</v>
      </c>
      <c r="F85" t="s">
        <v>10892</v>
      </c>
      <c r="G85" s="2">
        <v>0</v>
      </c>
      <c r="H85" s="2">
        <v>0</v>
      </c>
      <c r="I85" s="2">
        <v>0</v>
      </c>
      <c r="J85" s="105">
        <f>SUMIF([1]MMM!$A:$A,A85,[1]MMM!$F:$F)</f>
        <v>0</v>
      </c>
      <c r="K85" s="2" t="s">
        <v>10</v>
      </c>
      <c r="L85" s="2">
        <v>0</v>
      </c>
      <c r="M85" t="s">
        <v>10871</v>
      </c>
      <c r="N85" t="s">
        <v>10918</v>
      </c>
      <c r="O85" t="s">
        <v>10871</v>
      </c>
      <c r="P85" t="s">
        <v>10887</v>
      </c>
    </row>
    <row r="86" spans="1:16" x14ac:dyDescent="0.3">
      <c r="A86" t="s">
        <v>10921</v>
      </c>
      <c r="B86" s="2" t="str">
        <f t="shared" si="5"/>
        <v>2201</v>
      </c>
      <c r="C86" s="2">
        <f t="shared" si="3"/>
        <v>2201</v>
      </c>
      <c r="D86" t="str">
        <f>VLOOKUP(C86,'Cost Centre'!A:B,2,)</f>
        <v>Office of the City Manager</v>
      </c>
      <c r="E86" t="str">
        <f t="shared" si="4"/>
        <v>2</v>
      </c>
      <c r="F86" t="s">
        <v>10894</v>
      </c>
      <c r="G86" s="2">
        <v>0</v>
      </c>
      <c r="H86" s="2">
        <v>0</v>
      </c>
      <c r="I86" s="2">
        <v>0</v>
      </c>
      <c r="J86" s="105">
        <f>SUMIF([1]MMM!$A:$A,A86,[1]MMM!$F:$F)</f>
        <v>0</v>
      </c>
      <c r="K86" s="2" t="s">
        <v>10</v>
      </c>
      <c r="L86" s="2">
        <v>0</v>
      </c>
      <c r="M86" t="s">
        <v>10871</v>
      </c>
      <c r="N86" t="s">
        <v>10918</v>
      </c>
      <c r="O86" t="s">
        <v>10871</v>
      </c>
      <c r="P86" t="s">
        <v>10887</v>
      </c>
    </row>
    <row r="87" spans="1:16" x14ac:dyDescent="0.3">
      <c r="A87" t="s">
        <v>10922</v>
      </c>
      <c r="B87" s="2" t="str">
        <f t="shared" si="5"/>
        <v>2201</v>
      </c>
      <c r="C87" s="2">
        <f t="shared" si="3"/>
        <v>2201</v>
      </c>
      <c r="D87" t="str">
        <f>VLOOKUP(C87,'Cost Centre'!A:B,2,)</f>
        <v>Office of the City Manager</v>
      </c>
      <c r="E87" t="str">
        <f t="shared" si="4"/>
        <v>2</v>
      </c>
      <c r="F87" t="s">
        <v>10896</v>
      </c>
      <c r="G87" s="2">
        <v>0</v>
      </c>
      <c r="H87" s="2">
        <v>0</v>
      </c>
      <c r="I87" s="2">
        <v>0</v>
      </c>
      <c r="J87" s="105">
        <f>SUMIF([1]MMM!$A:$A,A87,[1]MMM!$F:$F)</f>
        <v>0</v>
      </c>
      <c r="K87" s="2" t="s">
        <v>10</v>
      </c>
      <c r="L87" s="2">
        <v>0</v>
      </c>
      <c r="M87" t="s">
        <v>10871</v>
      </c>
      <c r="N87" t="s">
        <v>10918</v>
      </c>
      <c r="O87" t="s">
        <v>10871</v>
      </c>
      <c r="P87" t="s">
        <v>10887</v>
      </c>
    </row>
    <row r="88" spans="1:16" x14ac:dyDescent="0.3">
      <c r="A88" t="s">
        <v>10923</v>
      </c>
      <c r="B88" s="2" t="str">
        <f t="shared" si="5"/>
        <v>2201</v>
      </c>
      <c r="C88" s="2">
        <f t="shared" si="3"/>
        <v>2201</v>
      </c>
      <c r="D88" t="str">
        <f>VLOOKUP(C88,'Cost Centre'!A:B,2,)</f>
        <v>Office of the City Manager</v>
      </c>
      <c r="E88" t="str">
        <f t="shared" si="4"/>
        <v>2</v>
      </c>
      <c r="F88" t="s">
        <v>10898</v>
      </c>
      <c r="G88" s="2">
        <v>0</v>
      </c>
      <c r="H88" s="2">
        <v>0</v>
      </c>
      <c r="I88" s="2">
        <v>0</v>
      </c>
      <c r="J88" s="105">
        <f>SUMIF([1]MMM!$A:$A,A88,[1]MMM!$F:$F)</f>
        <v>0</v>
      </c>
      <c r="K88" s="2" t="s">
        <v>10</v>
      </c>
      <c r="L88" s="2">
        <v>0</v>
      </c>
      <c r="M88" t="s">
        <v>10871</v>
      </c>
      <c r="N88" t="s">
        <v>10918</v>
      </c>
      <c r="O88" t="s">
        <v>10871</v>
      </c>
      <c r="P88" t="s">
        <v>10887</v>
      </c>
    </row>
    <row r="89" spans="1:16" x14ac:dyDescent="0.3">
      <c r="A89" t="s">
        <v>10924</v>
      </c>
      <c r="B89" s="2" t="str">
        <f t="shared" si="5"/>
        <v>2201</v>
      </c>
      <c r="C89" s="2">
        <f t="shared" si="3"/>
        <v>2201</v>
      </c>
      <c r="D89" t="str">
        <f>VLOOKUP(C89,'Cost Centre'!A:B,2,)</f>
        <v>Office of the City Manager</v>
      </c>
      <c r="E89" t="str">
        <f t="shared" si="4"/>
        <v>2</v>
      </c>
      <c r="F89" t="s">
        <v>10900</v>
      </c>
      <c r="G89" s="2">
        <v>0</v>
      </c>
      <c r="H89" s="2">
        <v>0</v>
      </c>
      <c r="I89" s="2">
        <v>0</v>
      </c>
      <c r="J89" s="105">
        <f>SUMIF([1]MMM!$A:$A,A89,[1]MMM!$F:$F)</f>
        <v>0</v>
      </c>
      <c r="K89" s="2" t="s">
        <v>10</v>
      </c>
      <c r="L89" s="2">
        <v>0</v>
      </c>
      <c r="M89" t="s">
        <v>10871</v>
      </c>
      <c r="N89" t="s">
        <v>10918</v>
      </c>
      <c r="O89" t="s">
        <v>10871</v>
      </c>
      <c r="P89" t="s">
        <v>10887</v>
      </c>
    </row>
    <row r="90" spans="1:16" x14ac:dyDescent="0.3">
      <c r="A90" t="s">
        <v>10925</v>
      </c>
      <c r="B90" s="2" t="str">
        <f t="shared" si="5"/>
        <v>2201</v>
      </c>
      <c r="C90" s="2">
        <f t="shared" si="3"/>
        <v>2201</v>
      </c>
      <c r="D90" t="str">
        <f>VLOOKUP(C90,'Cost Centre'!A:B,2,)</f>
        <v>Office of the City Manager</v>
      </c>
      <c r="E90" t="str">
        <f t="shared" si="4"/>
        <v>2</v>
      </c>
      <c r="F90" t="s">
        <v>10902</v>
      </c>
      <c r="G90" s="2">
        <v>0</v>
      </c>
      <c r="H90" s="2">
        <v>0</v>
      </c>
      <c r="I90" s="2">
        <v>0</v>
      </c>
      <c r="J90" s="105">
        <f>SUMIF([1]MMM!$A:$A,A90,[1]MMM!$F:$F)</f>
        <v>0</v>
      </c>
      <c r="K90" s="2" t="s">
        <v>10</v>
      </c>
      <c r="L90" s="2">
        <v>0</v>
      </c>
      <c r="M90" t="s">
        <v>10871</v>
      </c>
      <c r="N90" t="s">
        <v>10918</v>
      </c>
      <c r="O90" t="s">
        <v>10871</v>
      </c>
      <c r="P90" t="s">
        <v>10887</v>
      </c>
    </row>
    <row r="91" spans="1:16" x14ac:dyDescent="0.3">
      <c r="A91" t="s">
        <v>10926</v>
      </c>
      <c r="B91" s="2" t="str">
        <f t="shared" si="5"/>
        <v>2201</v>
      </c>
      <c r="C91" s="2">
        <f t="shared" si="3"/>
        <v>2201</v>
      </c>
      <c r="D91" t="str">
        <f>VLOOKUP(C91,'Cost Centre'!A:B,2,)</f>
        <v>Office of the City Manager</v>
      </c>
      <c r="E91" t="str">
        <f t="shared" si="4"/>
        <v>2</v>
      </c>
      <c r="F91" t="s">
        <v>10904</v>
      </c>
      <c r="G91" s="2">
        <v>0</v>
      </c>
      <c r="H91" s="2">
        <v>0</v>
      </c>
      <c r="I91" s="2">
        <v>0</v>
      </c>
      <c r="J91" s="105">
        <f>SUMIF([1]MMM!$A:$A,A91,[1]MMM!$F:$F)</f>
        <v>0</v>
      </c>
      <c r="K91" s="2" t="s">
        <v>10</v>
      </c>
      <c r="L91" s="2">
        <v>0</v>
      </c>
      <c r="M91" t="s">
        <v>10871</v>
      </c>
      <c r="N91" t="s">
        <v>10918</v>
      </c>
      <c r="O91" t="s">
        <v>10871</v>
      </c>
      <c r="P91" t="s">
        <v>10887</v>
      </c>
    </row>
    <row r="92" spans="1:16" x14ac:dyDescent="0.3">
      <c r="A92" t="s">
        <v>10927</v>
      </c>
      <c r="B92" s="2" t="str">
        <f t="shared" si="5"/>
        <v>2201</v>
      </c>
      <c r="C92" s="2">
        <f t="shared" si="3"/>
        <v>2201</v>
      </c>
      <c r="D92" t="str">
        <f>VLOOKUP(C92,'Cost Centre'!A:B,2,)</f>
        <v>Office of the City Manager</v>
      </c>
      <c r="E92" t="str">
        <f t="shared" si="4"/>
        <v>2</v>
      </c>
      <c r="F92" t="s">
        <v>10906</v>
      </c>
      <c r="G92" s="2">
        <v>0</v>
      </c>
      <c r="H92" s="2">
        <v>0</v>
      </c>
      <c r="I92" s="2">
        <v>0</v>
      </c>
      <c r="J92" s="105">
        <f>SUMIF([1]MMM!$A:$A,A92,[1]MMM!$F:$F)</f>
        <v>0</v>
      </c>
      <c r="K92" s="2" t="s">
        <v>10</v>
      </c>
      <c r="L92" s="2">
        <v>0</v>
      </c>
      <c r="M92" t="s">
        <v>10871</v>
      </c>
      <c r="N92" t="s">
        <v>10918</v>
      </c>
      <c r="O92" t="s">
        <v>10871</v>
      </c>
      <c r="P92" t="s">
        <v>10887</v>
      </c>
    </row>
    <row r="93" spans="1:16" x14ac:dyDescent="0.3">
      <c r="A93" t="s">
        <v>2182</v>
      </c>
      <c r="B93" s="2" t="str">
        <f t="shared" si="5"/>
        <v>2201</v>
      </c>
      <c r="C93" s="2">
        <f t="shared" si="3"/>
        <v>2201</v>
      </c>
      <c r="D93" t="str">
        <f>VLOOKUP(C93,'Cost Centre'!A:B,2,)</f>
        <v>Office of the City Manager</v>
      </c>
      <c r="E93" t="str">
        <f t="shared" si="4"/>
        <v>3</v>
      </c>
      <c r="F93" t="s">
        <v>2154</v>
      </c>
      <c r="G93" s="2">
        <v>0</v>
      </c>
      <c r="H93" s="2">
        <v>88944.16</v>
      </c>
      <c r="I93" s="2">
        <v>0</v>
      </c>
      <c r="J93" s="105">
        <f>SUMIF([1]MMM!$A:$A,A93,[1]MMM!$F:$F)</f>
        <v>88944.16</v>
      </c>
      <c r="K93" s="2" t="s">
        <v>10</v>
      </c>
      <c r="L93" s="2">
        <v>221664</v>
      </c>
      <c r="M93" t="s">
        <v>10871</v>
      </c>
      <c r="N93" t="s">
        <v>10918</v>
      </c>
      <c r="O93" t="s">
        <v>10908</v>
      </c>
      <c r="P93" t="s">
        <v>10910</v>
      </c>
    </row>
    <row r="94" spans="1:16" x14ac:dyDescent="0.3">
      <c r="A94" t="s">
        <v>10928</v>
      </c>
      <c r="B94" s="2" t="str">
        <f t="shared" si="5"/>
        <v>2201</v>
      </c>
      <c r="C94" s="2">
        <f t="shared" si="3"/>
        <v>2201</v>
      </c>
      <c r="D94" t="str">
        <f>VLOOKUP(C94,'Cost Centre'!A:B,2,)</f>
        <v>Office of the City Manager</v>
      </c>
      <c r="E94" t="str">
        <f t="shared" si="4"/>
        <v>3</v>
      </c>
      <c r="F94" t="s">
        <v>10912</v>
      </c>
      <c r="G94" s="2">
        <v>0</v>
      </c>
      <c r="H94" s="2">
        <v>0</v>
      </c>
      <c r="I94" s="2">
        <v>-2054505.37</v>
      </c>
      <c r="J94" s="105">
        <f>SUMIF([1]MMM!$A:$A,A94,[1]MMM!$F:$F)</f>
        <v>-2054505.37</v>
      </c>
      <c r="K94" s="2" t="s">
        <v>10</v>
      </c>
      <c r="L94" s="2">
        <v>0</v>
      </c>
      <c r="M94" t="s">
        <v>10871</v>
      </c>
      <c r="N94" t="s">
        <v>10918</v>
      </c>
      <c r="O94" t="s">
        <v>10908</v>
      </c>
      <c r="P94" t="s">
        <v>10913</v>
      </c>
    </row>
    <row r="95" spans="1:16" x14ac:dyDescent="0.3">
      <c r="A95" t="s">
        <v>10929</v>
      </c>
      <c r="B95" s="2" t="str">
        <f t="shared" si="5"/>
        <v>2201</v>
      </c>
      <c r="C95" s="2">
        <f t="shared" si="3"/>
        <v>2201</v>
      </c>
      <c r="D95" t="str">
        <f>VLOOKUP(C95,'Cost Centre'!A:B,2,)</f>
        <v>Office of the City Manager</v>
      </c>
      <c r="E95" t="str">
        <f t="shared" si="4"/>
        <v>3</v>
      </c>
      <c r="F95" t="s">
        <v>10915</v>
      </c>
      <c r="G95" s="2">
        <v>0</v>
      </c>
      <c r="H95" s="2">
        <v>0</v>
      </c>
      <c r="I95" s="2">
        <v>0</v>
      </c>
      <c r="J95" s="105">
        <f>SUMIF([1]MMM!$A:$A,A95,[1]MMM!$F:$F)</f>
        <v>0</v>
      </c>
      <c r="K95" s="2" t="s">
        <v>10</v>
      </c>
      <c r="L95" s="2">
        <v>0</v>
      </c>
      <c r="M95" t="s">
        <v>10871</v>
      </c>
      <c r="N95" t="s">
        <v>10918</v>
      </c>
      <c r="O95" t="s">
        <v>10908</v>
      </c>
      <c r="P95" t="s">
        <v>10913</v>
      </c>
    </row>
    <row r="96" spans="1:16" x14ac:dyDescent="0.3">
      <c r="A96" t="s">
        <v>474</v>
      </c>
      <c r="B96" s="2" t="str">
        <f t="shared" si="5"/>
        <v>2201</v>
      </c>
      <c r="C96" s="2">
        <f t="shared" si="3"/>
        <v>2201</v>
      </c>
      <c r="D96" t="str">
        <f>VLOOKUP(C96,'Cost Centre'!A:B,2,)</f>
        <v>Office of the City Manager</v>
      </c>
      <c r="E96" t="str">
        <f t="shared" si="4"/>
        <v>8</v>
      </c>
      <c r="F96" t="s">
        <v>462</v>
      </c>
      <c r="G96" s="2">
        <v>20398011.649999999</v>
      </c>
      <c r="H96" s="2">
        <v>0</v>
      </c>
      <c r="I96" s="2">
        <v>0</v>
      </c>
      <c r="J96" s="105">
        <f>SUMIF([1]MMM!$A:$A,A96,[1]MMM!$F:$F)</f>
        <v>20398011.649999999</v>
      </c>
      <c r="K96" s="2" t="s">
        <v>460</v>
      </c>
      <c r="L96" s="2">
        <v>0</v>
      </c>
      <c r="M96" t="s">
        <v>10871</v>
      </c>
      <c r="N96" t="s">
        <v>10918</v>
      </c>
      <c r="O96" t="s">
        <v>10916</v>
      </c>
      <c r="P96" t="s">
        <v>10917</v>
      </c>
    </row>
    <row r="97" spans="1:16" x14ac:dyDescent="0.3">
      <c r="A97" t="s">
        <v>475</v>
      </c>
      <c r="B97" s="2" t="str">
        <f t="shared" si="5"/>
        <v>2201</v>
      </c>
      <c r="C97" s="2">
        <f t="shared" si="3"/>
        <v>2201</v>
      </c>
      <c r="D97" t="str">
        <f>VLOOKUP(C97,'Cost Centre'!A:B,2,)</f>
        <v>Office of the City Manager</v>
      </c>
      <c r="E97" t="str">
        <f t="shared" si="4"/>
        <v>8</v>
      </c>
      <c r="F97" t="s">
        <v>464</v>
      </c>
      <c r="G97" s="2">
        <v>0</v>
      </c>
      <c r="H97" s="2">
        <v>0</v>
      </c>
      <c r="I97" s="2">
        <v>0</v>
      </c>
      <c r="J97" s="105">
        <f>SUMIF([1]MMM!$A:$A,A97,[1]MMM!$F:$F)</f>
        <v>0</v>
      </c>
      <c r="K97" s="2" t="s">
        <v>460</v>
      </c>
      <c r="L97" s="2">
        <v>0</v>
      </c>
      <c r="M97" t="s">
        <v>10871</v>
      </c>
      <c r="N97" t="s">
        <v>10918</v>
      </c>
      <c r="O97" t="s">
        <v>10916</v>
      </c>
      <c r="P97" t="s">
        <v>10917</v>
      </c>
    </row>
    <row r="98" spans="1:16" x14ac:dyDescent="0.3">
      <c r="A98" t="s">
        <v>476</v>
      </c>
      <c r="B98" s="2" t="str">
        <f t="shared" si="5"/>
        <v>2201</v>
      </c>
      <c r="C98" s="2">
        <f t="shared" si="3"/>
        <v>2201</v>
      </c>
      <c r="D98" t="str">
        <f>VLOOKUP(C98,'Cost Centre'!A:B,2,)</f>
        <v>Office of the City Manager</v>
      </c>
      <c r="E98" t="str">
        <f t="shared" si="4"/>
        <v>8</v>
      </c>
      <c r="F98" t="s">
        <v>466</v>
      </c>
      <c r="G98" s="2">
        <v>0</v>
      </c>
      <c r="H98" s="2">
        <v>0</v>
      </c>
      <c r="I98" s="2">
        <v>0</v>
      </c>
      <c r="J98" s="105">
        <f>SUMIF([1]MMM!$A:$A,A98,[1]MMM!$F:$F)</f>
        <v>0</v>
      </c>
      <c r="K98" s="2" t="s">
        <v>460</v>
      </c>
      <c r="L98" s="2">
        <v>0</v>
      </c>
      <c r="M98" t="s">
        <v>10871</v>
      </c>
      <c r="N98" t="s">
        <v>10918</v>
      </c>
      <c r="O98" t="s">
        <v>10916</v>
      </c>
      <c r="P98" t="s">
        <v>10917</v>
      </c>
    </row>
    <row r="99" spans="1:16" x14ac:dyDescent="0.3">
      <c r="A99" t="s">
        <v>477</v>
      </c>
      <c r="B99" s="2" t="str">
        <f t="shared" si="5"/>
        <v>2201</v>
      </c>
      <c r="C99" s="2">
        <f t="shared" si="3"/>
        <v>2201</v>
      </c>
      <c r="D99" t="str">
        <f>VLOOKUP(C99,'Cost Centre'!A:B,2,)</f>
        <v>Office of the City Manager</v>
      </c>
      <c r="E99" t="str">
        <f t="shared" si="4"/>
        <v>8</v>
      </c>
      <c r="F99" t="s">
        <v>468</v>
      </c>
      <c r="G99" s="2">
        <v>0</v>
      </c>
      <c r="H99" s="2">
        <v>2054505.37</v>
      </c>
      <c r="I99" s="2">
        <v>0</v>
      </c>
      <c r="J99" s="105">
        <f>SUMIF([1]MMM!$A:$A,A99,[1]MMM!$F:$F)</f>
        <v>2054505.37</v>
      </c>
      <c r="K99" s="2" t="s">
        <v>460</v>
      </c>
      <c r="L99" s="2">
        <v>0</v>
      </c>
      <c r="M99" t="s">
        <v>10871</v>
      </c>
      <c r="N99" t="s">
        <v>10918</v>
      </c>
      <c r="O99" t="s">
        <v>10916</v>
      </c>
      <c r="P99" t="s">
        <v>10917</v>
      </c>
    </row>
    <row r="100" spans="1:16" x14ac:dyDescent="0.3">
      <c r="A100" t="s">
        <v>478</v>
      </c>
      <c r="B100" s="2" t="str">
        <f t="shared" si="5"/>
        <v>2201</v>
      </c>
      <c r="C100" s="2">
        <f t="shared" si="3"/>
        <v>2201</v>
      </c>
      <c r="D100" t="str">
        <f>VLOOKUP(C100,'Cost Centre'!A:B,2,)</f>
        <v>Office of the City Manager</v>
      </c>
      <c r="E100" t="str">
        <f t="shared" si="4"/>
        <v>8</v>
      </c>
      <c r="F100" t="s">
        <v>470</v>
      </c>
      <c r="G100" s="2">
        <v>0</v>
      </c>
      <c r="H100" s="2">
        <v>0</v>
      </c>
      <c r="I100" s="2">
        <v>0</v>
      </c>
      <c r="J100" s="105">
        <f>SUMIF([1]MMM!$A:$A,A100,[1]MMM!$F:$F)</f>
        <v>0</v>
      </c>
      <c r="K100" s="2" t="s">
        <v>460</v>
      </c>
      <c r="L100" s="2">
        <v>0</v>
      </c>
      <c r="M100" t="s">
        <v>10871</v>
      </c>
      <c r="N100" t="s">
        <v>10918</v>
      </c>
      <c r="O100" t="s">
        <v>10916</v>
      </c>
      <c r="P100" t="s">
        <v>10917</v>
      </c>
    </row>
    <row r="101" spans="1:16" x14ac:dyDescent="0.3">
      <c r="A101" t="s">
        <v>2183</v>
      </c>
      <c r="B101" s="2" t="str">
        <f t="shared" si="5"/>
        <v>2201</v>
      </c>
      <c r="C101" s="2">
        <f t="shared" si="3"/>
        <v>2201</v>
      </c>
      <c r="D101" t="str">
        <f>VLOOKUP(C101,'Cost Centre'!A:B,2,)</f>
        <v>Office of the City Manager</v>
      </c>
      <c r="E101" t="str">
        <f t="shared" si="4"/>
        <v>8</v>
      </c>
      <c r="F101" t="s">
        <v>2159</v>
      </c>
      <c r="G101" s="2">
        <v>0</v>
      </c>
      <c r="H101" s="2">
        <v>0</v>
      </c>
      <c r="I101" s="2">
        <v>0</v>
      </c>
      <c r="J101" s="105">
        <f>SUMIF([1]MMM!$A:$A,A101,[1]MMM!$F:$F)</f>
        <v>0</v>
      </c>
      <c r="K101" s="2" t="s">
        <v>460</v>
      </c>
      <c r="L101" s="2">
        <v>0</v>
      </c>
      <c r="M101" t="s">
        <v>10871</v>
      </c>
      <c r="N101" t="s">
        <v>10918</v>
      </c>
      <c r="O101" t="s">
        <v>10916</v>
      </c>
      <c r="P101" t="s">
        <v>10917</v>
      </c>
    </row>
    <row r="102" spans="1:16" x14ac:dyDescent="0.3">
      <c r="A102" t="s">
        <v>2184</v>
      </c>
      <c r="B102" s="2" t="str">
        <f t="shared" si="5"/>
        <v>2203</v>
      </c>
      <c r="C102" s="2">
        <f t="shared" si="3"/>
        <v>2203</v>
      </c>
      <c r="D102" t="str">
        <f>VLOOKUP(C102,'Cost Centre'!A:B,2,)</f>
        <v>Office of the City Manager</v>
      </c>
      <c r="E102" t="str">
        <f t="shared" si="4"/>
        <v>2</v>
      </c>
      <c r="F102" t="s">
        <v>182</v>
      </c>
      <c r="G102" s="2">
        <v>0</v>
      </c>
      <c r="H102" s="2">
        <v>0</v>
      </c>
      <c r="I102" s="2">
        <v>0</v>
      </c>
      <c r="J102" s="105">
        <f>SUMIF([1]MMM!$A:$A,A102,[1]MMM!$F:$F)</f>
        <v>0</v>
      </c>
      <c r="K102" s="2" t="s">
        <v>10</v>
      </c>
      <c r="L102" s="2">
        <v>47314</v>
      </c>
      <c r="M102" t="s">
        <v>10871</v>
      </c>
      <c r="N102" t="s">
        <v>10930</v>
      </c>
      <c r="O102" t="s">
        <v>10871</v>
      </c>
      <c r="P102" t="s">
        <v>10878</v>
      </c>
    </row>
    <row r="103" spans="1:16" x14ac:dyDescent="0.3">
      <c r="A103" t="s">
        <v>2185</v>
      </c>
      <c r="B103" s="2" t="str">
        <f t="shared" si="5"/>
        <v>2203</v>
      </c>
      <c r="C103" s="2">
        <f t="shared" si="3"/>
        <v>2203</v>
      </c>
      <c r="D103" t="str">
        <f>VLOOKUP(C103,'Cost Centre'!A:B,2,)</f>
        <v>Office of the City Manager</v>
      </c>
      <c r="E103" t="str">
        <f t="shared" si="4"/>
        <v>2</v>
      </c>
      <c r="F103" t="s">
        <v>75</v>
      </c>
      <c r="G103" s="2">
        <v>0</v>
      </c>
      <c r="H103" s="2">
        <v>17125.57</v>
      </c>
      <c r="I103" s="2">
        <v>0</v>
      </c>
      <c r="J103" s="105">
        <f>SUMIF([1]MMM!$A:$A,A103,[1]MMM!$F:$F)</f>
        <v>17125.57</v>
      </c>
      <c r="K103" s="2" t="s">
        <v>10</v>
      </c>
      <c r="L103" s="2">
        <v>19714</v>
      </c>
      <c r="M103" t="s">
        <v>10871</v>
      </c>
      <c r="N103" t="s">
        <v>10930</v>
      </c>
      <c r="O103" t="s">
        <v>10871</v>
      </c>
      <c r="P103" t="s">
        <v>10878</v>
      </c>
    </row>
    <row r="104" spans="1:16" x14ac:dyDescent="0.3">
      <c r="A104" t="s">
        <v>2186</v>
      </c>
      <c r="B104" s="2" t="str">
        <f t="shared" si="5"/>
        <v>2203</v>
      </c>
      <c r="C104" s="2">
        <f t="shared" si="3"/>
        <v>2203</v>
      </c>
      <c r="D104" t="str">
        <f>VLOOKUP(C104,'Cost Centre'!A:B,2,)</f>
        <v>Office of the City Manager</v>
      </c>
      <c r="E104" t="str">
        <f t="shared" si="4"/>
        <v>2</v>
      </c>
      <c r="F104" t="s">
        <v>2117</v>
      </c>
      <c r="G104" s="2">
        <v>0</v>
      </c>
      <c r="H104" s="2">
        <v>7554.49</v>
      </c>
      <c r="I104" s="2">
        <v>0</v>
      </c>
      <c r="J104" s="105">
        <f>SUMIF([1]MMM!$A:$A,A104,[1]MMM!$F:$F)</f>
        <v>7554.49</v>
      </c>
      <c r="K104" s="2" t="s">
        <v>10</v>
      </c>
      <c r="L104" s="2">
        <v>18038</v>
      </c>
      <c r="M104" t="s">
        <v>10871</v>
      </c>
      <c r="N104" t="s">
        <v>10930</v>
      </c>
      <c r="O104" t="s">
        <v>10871</v>
      </c>
      <c r="P104" t="s">
        <v>10878</v>
      </c>
    </row>
    <row r="105" spans="1:16" x14ac:dyDescent="0.3">
      <c r="A105" t="s">
        <v>2187</v>
      </c>
      <c r="B105" s="2" t="str">
        <f t="shared" si="5"/>
        <v>2203</v>
      </c>
      <c r="C105" s="2">
        <f t="shared" si="3"/>
        <v>2203</v>
      </c>
      <c r="D105" t="str">
        <f>VLOOKUP(C105,'Cost Centre'!A:B,2,)</f>
        <v>Office of the City Manager</v>
      </c>
      <c r="E105" t="str">
        <f t="shared" si="4"/>
        <v>2</v>
      </c>
      <c r="F105" t="s">
        <v>78</v>
      </c>
      <c r="G105" s="2">
        <v>0</v>
      </c>
      <c r="H105" s="2">
        <v>0</v>
      </c>
      <c r="I105" s="2">
        <v>0</v>
      </c>
      <c r="J105" s="105">
        <f>SUMIF([1]MMM!$A:$A,A105,[1]MMM!$F:$F)</f>
        <v>0</v>
      </c>
      <c r="K105" s="2" t="s">
        <v>10</v>
      </c>
      <c r="L105" s="2">
        <v>0</v>
      </c>
      <c r="M105" t="s">
        <v>10871</v>
      </c>
      <c r="N105" t="s">
        <v>10930</v>
      </c>
      <c r="O105" t="s">
        <v>10871</v>
      </c>
      <c r="P105" t="s">
        <v>10931</v>
      </c>
    </row>
    <row r="106" spans="1:16" x14ac:dyDescent="0.3">
      <c r="A106" t="s">
        <v>2188</v>
      </c>
      <c r="B106" s="2" t="str">
        <f t="shared" si="5"/>
        <v>2203</v>
      </c>
      <c r="C106" s="2">
        <f t="shared" si="3"/>
        <v>2203</v>
      </c>
      <c r="D106" t="str">
        <f>VLOOKUP(C106,'Cost Centre'!A:B,2,)</f>
        <v>Office of the City Manager</v>
      </c>
      <c r="E106" t="str">
        <f t="shared" si="4"/>
        <v>2</v>
      </c>
      <c r="F106" t="s">
        <v>10932</v>
      </c>
      <c r="G106" s="2">
        <v>0</v>
      </c>
      <c r="H106" s="2">
        <v>59236.43</v>
      </c>
      <c r="I106" s="2">
        <v>0</v>
      </c>
      <c r="J106" s="105">
        <f>SUMIF([1]MMM!$A:$A,A106,[1]MMM!$F:$F)</f>
        <v>59236.43</v>
      </c>
      <c r="K106" s="2" t="s">
        <v>10</v>
      </c>
      <c r="L106" s="2">
        <v>61228</v>
      </c>
      <c r="M106" t="s">
        <v>10871</v>
      </c>
      <c r="N106" t="s">
        <v>10930</v>
      </c>
      <c r="O106" t="s">
        <v>10871</v>
      </c>
      <c r="P106" t="s">
        <v>10881</v>
      </c>
    </row>
    <row r="107" spans="1:16" x14ac:dyDescent="0.3">
      <c r="A107" t="s">
        <v>2189</v>
      </c>
      <c r="B107" s="2" t="str">
        <f t="shared" si="5"/>
        <v>2203</v>
      </c>
      <c r="C107" s="2">
        <f t="shared" si="3"/>
        <v>2203</v>
      </c>
      <c r="D107" t="str">
        <f>VLOOKUP(C107,'Cost Centre'!A:B,2,)</f>
        <v>Office of the City Manager</v>
      </c>
      <c r="E107" t="str">
        <f t="shared" si="4"/>
        <v>2</v>
      </c>
      <c r="F107" t="s">
        <v>88</v>
      </c>
      <c r="G107" s="2">
        <v>0</v>
      </c>
      <c r="H107" s="2">
        <v>131719.26999999999</v>
      </c>
      <c r="I107" s="2">
        <v>0</v>
      </c>
      <c r="J107" s="105">
        <f>SUMIF([1]MMM!$A:$A,A107,[1]MMM!$F:$F)</f>
        <v>131719.26999999999</v>
      </c>
      <c r="K107" s="2" t="s">
        <v>10</v>
      </c>
      <c r="L107" s="2">
        <v>133245</v>
      </c>
      <c r="M107" t="s">
        <v>10871</v>
      </c>
      <c r="N107" t="s">
        <v>10930</v>
      </c>
      <c r="O107" t="s">
        <v>10871</v>
      </c>
      <c r="P107" t="s">
        <v>10881</v>
      </c>
    </row>
    <row r="108" spans="1:16" x14ac:dyDescent="0.3">
      <c r="A108" t="s">
        <v>10933</v>
      </c>
      <c r="B108" s="2" t="str">
        <f t="shared" si="5"/>
        <v>2203</v>
      </c>
      <c r="C108" s="2">
        <f t="shared" si="3"/>
        <v>2203</v>
      </c>
      <c r="D108" t="str">
        <f>VLOOKUP(C108,'Cost Centre'!A:B,2,)</f>
        <v>Office of the City Manager</v>
      </c>
      <c r="E108" t="str">
        <f t="shared" si="4"/>
        <v>2</v>
      </c>
      <c r="F108" t="s">
        <v>165</v>
      </c>
      <c r="G108" s="2">
        <v>0</v>
      </c>
      <c r="H108" s="2">
        <v>346532.5</v>
      </c>
      <c r="I108" s="2">
        <v>0</v>
      </c>
      <c r="J108" s="105">
        <f>SUMIF([1]MMM!$A:$A,A108,[1]MMM!$F:$F)</f>
        <v>346532.5</v>
      </c>
      <c r="K108" s="2" t="s">
        <v>10</v>
      </c>
      <c r="L108" s="2">
        <v>450000</v>
      </c>
      <c r="M108" t="s">
        <v>10871</v>
      </c>
      <c r="N108" t="s">
        <v>10930</v>
      </c>
      <c r="O108" t="s">
        <v>10871</v>
      </c>
      <c r="P108" t="s">
        <v>10881</v>
      </c>
    </row>
    <row r="109" spans="1:16" x14ac:dyDescent="0.3">
      <c r="A109" t="s">
        <v>2190</v>
      </c>
      <c r="B109" s="2" t="str">
        <f t="shared" si="5"/>
        <v>2203</v>
      </c>
      <c r="C109" s="2">
        <f t="shared" si="3"/>
        <v>2203</v>
      </c>
      <c r="D109" t="str">
        <f>VLOOKUP(C109,'Cost Centre'!A:B,2,)</f>
        <v>Office of the City Manager</v>
      </c>
      <c r="E109" t="str">
        <f t="shared" si="4"/>
        <v>2</v>
      </c>
      <c r="F109" t="s">
        <v>10882</v>
      </c>
      <c r="G109" s="2">
        <v>0</v>
      </c>
      <c r="H109" s="2">
        <v>0</v>
      </c>
      <c r="I109" s="2">
        <v>0</v>
      </c>
      <c r="J109" s="105">
        <f>SUMIF([1]MMM!$A:$A,A109,[1]MMM!$F:$F)</f>
        <v>0</v>
      </c>
      <c r="K109" s="2" t="s">
        <v>10</v>
      </c>
      <c r="L109" s="2">
        <v>18662</v>
      </c>
      <c r="M109" t="s">
        <v>10871</v>
      </c>
      <c r="N109" t="s">
        <v>10930</v>
      </c>
      <c r="O109" t="s">
        <v>10871</v>
      </c>
      <c r="P109" t="s">
        <v>10881</v>
      </c>
    </row>
    <row r="110" spans="1:16" x14ac:dyDescent="0.3">
      <c r="A110" t="s">
        <v>2191</v>
      </c>
      <c r="B110" s="2" t="str">
        <f t="shared" si="5"/>
        <v>2203</v>
      </c>
      <c r="C110" s="2">
        <f t="shared" si="3"/>
        <v>2203</v>
      </c>
      <c r="D110" t="str">
        <f>VLOOKUP(C110,'Cost Centre'!A:B,2,)</f>
        <v>Office of the City Manager</v>
      </c>
      <c r="E110" t="str">
        <f t="shared" si="4"/>
        <v>2</v>
      </c>
      <c r="F110" t="s">
        <v>98</v>
      </c>
      <c r="G110" s="2">
        <v>0</v>
      </c>
      <c r="H110" s="2">
        <v>1316.39</v>
      </c>
      <c r="I110" s="2">
        <v>0</v>
      </c>
      <c r="J110" s="105">
        <f>SUMIF([1]MMM!$A:$A,A110,[1]MMM!$F:$F)</f>
        <v>1316.39</v>
      </c>
      <c r="K110" s="2" t="s">
        <v>10</v>
      </c>
      <c r="L110" s="2">
        <v>11453</v>
      </c>
      <c r="M110" t="s">
        <v>10871</v>
      </c>
      <c r="N110" t="s">
        <v>10930</v>
      </c>
      <c r="O110" t="s">
        <v>10871</v>
      </c>
      <c r="P110" t="s">
        <v>10881</v>
      </c>
    </row>
    <row r="111" spans="1:16" x14ac:dyDescent="0.3">
      <c r="A111" t="s">
        <v>2192</v>
      </c>
      <c r="B111" s="2" t="str">
        <f t="shared" si="5"/>
        <v>2203</v>
      </c>
      <c r="C111" s="2">
        <f t="shared" si="3"/>
        <v>2203</v>
      </c>
      <c r="D111" t="str">
        <f>VLOOKUP(C111,'Cost Centre'!A:B,2,)</f>
        <v>Office of the City Manager</v>
      </c>
      <c r="E111" t="str">
        <f t="shared" si="4"/>
        <v>2</v>
      </c>
      <c r="F111" t="s">
        <v>10883</v>
      </c>
      <c r="G111" s="2">
        <v>0</v>
      </c>
      <c r="H111" s="2">
        <v>488</v>
      </c>
      <c r="I111" s="2">
        <v>0</v>
      </c>
      <c r="J111" s="105">
        <f>SUMIF([1]MMM!$A:$A,A111,[1]MMM!$F:$F)</f>
        <v>488</v>
      </c>
      <c r="K111" s="2" t="s">
        <v>10</v>
      </c>
      <c r="L111" s="2">
        <v>1367</v>
      </c>
      <c r="M111" t="s">
        <v>10871</v>
      </c>
      <c r="N111" t="s">
        <v>10930</v>
      </c>
      <c r="O111" t="s">
        <v>10871</v>
      </c>
      <c r="P111" t="s">
        <v>10881</v>
      </c>
    </row>
    <row r="112" spans="1:16" x14ac:dyDescent="0.3">
      <c r="A112" t="s">
        <v>2193</v>
      </c>
      <c r="B112" s="2" t="str">
        <f t="shared" si="5"/>
        <v>2203</v>
      </c>
      <c r="C112" s="2">
        <f t="shared" si="3"/>
        <v>2203</v>
      </c>
      <c r="D112" t="str">
        <f>VLOOKUP(C112,'Cost Centre'!A:B,2,)</f>
        <v>Office of the City Manager</v>
      </c>
      <c r="E112" t="str">
        <f t="shared" si="4"/>
        <v>2</v>
      </c>
      <c r="F112" t="s">
        <v>105</v>
      </c>
      <c r="G112" s="2">
        <v>0</v>
      </c>
      <c r="H112" s="2">
        <v>1536.32</v>
      </c>
      <c r="I112" s="2">
        <v>0</v>
      </c>
      <c r="J112" s="105">
        <f>SUMIF([1]MMM!$A:$A,A112,[1]MMM!$F:$F)</f>
        <v>1536.32</v>
      </c>
      <c r="K112" s="2" t="s">
        <v>10</v>
      </c>
      <c r="L112" s="2">
        <v>4234</v>
      </c>
      <c r="M112" t="s">
        <v>10871</v>
      </c>
      <c r="N112" t="s">
        <v>10930</v>
      </c>
      <c r="O112" t="s">
        <v>10871</v>
      </c>
      <c r="P112" t="s">
        <v>10881</v>
      </c>
    </row>
    <row r="113" spans="1:16" x14ac:dyDescent="0.3">
      <c r="A113" t="s">
        <v>2194</v>
      </c>
      <c r="B113" s="2" t="str">
        <f t="shared" si="5"/>
        <v>2203</v>
      </c>
      <c r="C113" s="2">
        <f t="shared" si="3"/>
        <v>2203</v>
      </c>
      <c r="D113" t="str">
        <f>VLOOKUP(C113,'Cost Centre'!A:B,2,)</f>
        <v>Office of the City Manager</v>
      </c>
      <c r="E113" t="str">
        <f t="shared" si="4"/>
        <v>2</v>
      </c>
      <c r="F113" t="s">
        <v>109</v>
      </c>
      <c r="G113" s="2">
        <v>0</v>
      </c>
      <c r="H113" s="2">
        <v>0</v>
      </c>
      <c r="I113" s="2">
        <v>0</v>
      </c>
      <c r="J113" s="105">
        <f>SUMIF([1]MMM!$A:$A,A113,[1]MMM!$F:$F)</f>
        <v>0</v>
      </c>
      <c r="K113" s="2" t="s">
        <v>10</v>
      </c>
      <c r="L113" s="2">
        <v>400</v>
      </c>
      <c r="M113" t="s">
        <v>10871</v>
      </c>
      <c r="N113" t="s">
        <v>10930</v>
      </c>
      <c r="O113" t="s">
        <v>10871</v>
      </c>
      <c r="P113" t="s">
        <v>10881</v>
      </c>
    </row>
    <row r="114" spans="1:16" x14ac:dyDescent="0.3">
      <c r="A114" t="s">
        <v>2195</v>
      </c>
      <c r="B114" s="2" t="str">
        <f t="shared" si="5"/>
        <v>2203</v>
      </c>
      <c r="C114" s="2">
        <f t="shared" si="3"/>
        <v>2203</v>
      </c>
      <c r="D114" t="str">
        <f>VLOOKUP(C114,'Cost Centre'!A:B,2,)</f>
        <v>Office of the City Manager</v>
      </c>
      <c r="E114" t="str">
        <f t="shared" si="4"/>
        <v>2</v>
      </c>
      <c r="F114" t="s">
        <v>110</v>
      </c>
      <c r="G114" s="2">
        <v>0</v>
      </c>
      <c r="H114" s="2">
        <v>12250.79</v>
      </c>
      <c r="I114" s="2">
        <v>0</v>
      </c>
      <c r="J114" s="105">
        <f>SUMIF([1]MMM!$A:$A,A114,[1]MMM!$F:$F)</f>
        <v>12250.79</v>
      </c>
      <c r="K114" s="2" t="s">
        <v>10</v>
      </c>
      <c r="L114" s="2">
        <v>9398</v>
      </c>
      <c r="M114" t="s">
        <v>10871</v>
      </c>
      <c r="N114" t="s">
        <v>10930</v>
      </c>
      <c r="O114" t="s">
        <v>10871</v>
      </c>
      <c r="P114" t="s">
        <v>10881</v>
      </c>
    </row>
    <row r="115" spans="1:16" x14ac:dyDescent="0.3">
      <c r="A115" t="s">
        <v>2196</v>
      </c>
      <c r="B115" s="2" t="str">
        <f t="shared" si="5"/>
        <v>2203</v>
      </c>
      <c r="C115" s="2">
        <f t="shared" si="3"/>
        <v>2203</v>
      </c>
      <c r="D115" t="str">
        <f>VLOOKUP(C115,'Cost Centre'!A:B,2,)</f>
        <v>Office of the City Manager</v>
      </c>
      <c r="E115" t="str">
        <f t="shared" si="4"/>
        <v>2</v>
      </c>
      <c r="F115" t="s">
        <v>10884</v>
      </c>
      <c r="G115" s="2">
        <v>0</v>
      </c>
      <c r="H115" s="2">
        <v>9822.58</v>
      </c>
      <c r="I115" s="2">
        <v>0</v>
      </c>
      <c r="J115" s="105">
        <f>SUMIF([1]MMM!$A:$A,A115,[1]MMM!$F:$F)</f>
        <v>9822.58</v>
      </c>
      <c r="K115" s="2" t="s">
        <v>10</v>
      </c>
      <c r="L115" s="2">
        <v>27221</v>
      </c>
      <c r="M115" t="s">
        <v>10871</v>
      </c>
      <c r="N115" t="s">
        <v>10930</v>
      </c>
      <c r="O115" t="s">
        <v>10871</v>
      </c>
      <c r="P115" t="s">
        <v>10881</v>
      </c>
    </row>
    <row r="116" spans="1:16" x14ac:dyDescent="0.3">
      <c r="A116" t="s">
        <v>2197</v>
      </c>
      <c r="B116" s="2" t="str">
        <f t="shared" si="5"/>
        <v>2203</v>
      </c>
      <c r="C116" s="2">
        <f t="shared" si="3"/>
        <v>2203</v>
      </c>
      <c r="D116" t="str">
        <f>VLOOKUP(C116,'Cost Centre'!A:B,2,)</f>
        <v>Office of the City Manager</v>
      </c>
      <c r="E116" t="str">
        <f t="shared" si="4"/>
        <v>2</v>
      </c>
      <c r="F116" t="s">
        <v>115</v>
      </c>
      <c r="G116" s="2">
        <v>0</v>
      </c>
      <c r="H116" s="2">
        <v>0</v>
      </c>
      <c r="I116" s="2">
        <v>0</v>
      </c>
      <c r="J116" s="105">
        <f>SUMIF([1]MMM!$A:$A,A116,[1]MMM!$F:$F)</f>
        <v>0</v>
      </c>
      <c r="K116" s="2" t="s">
        <v>10</v>
      </c>
      <c r="L116" s="2">
        <v>3199</v>
      </c>
      <c r="M116" t="s">
        <v>10871</v>
      </c>
      <c r="N116" t="s">
        <v>10930</v>
      </c>
      <c r="O116" t="s">
        <v>10871</v>
      </c>
      <c r="P116" t="s">
        <v>10881</v>
      </c>
    </row>
    <row r="117" spans="1:16" x14ac:dyDescent="0.3">
      <c r="A117" t="s">
        <v>2198</v>
      </c>
      <c r="B117" s="2" t="str">
        <f t="shared" si="5"/>
        <v>2203</v>
      </c>
      <c r="C117" s="2">
        <f t="shared" si="3"/>
        <v>2203</v>
      </c>
      <c r="D117" t="str">
        <f>VLOOKUP(C117,'Cost Centre'!A:B,2,)</f>
        <v>Office of the City Manager</v>
      </c>
      <c r="E117" t="str">
        <f t="shared" si="4"/>
        <v>2</v>
      </c>
      <c r="F117" t="s">
        <v>117</v>
      </c>
      <c r="G117" s="2">
        <v>0</v>
      </c>
      <c r="H117" s="2">
        <v>0</v>
      </c>
      <c r="I117" s="2">
        <v>0</v>
      </c>
      <c r="J117" s="105">
        <f>SUMIF([1]MMM!$A:$A,A117,[1]MMM!$F:$F)</f>
        <v>0</v>
      </c>
      <c r="K117" s="2" t="s">
        <v>10</v>
      </c>
      <c r="L117" s="2">
        <v>4899</v>
      </c>
      <c r="M117" t="s">
        <v>10871</v>
      </c>
      <c r="N117" t="s">
        <v>10930</v>
      </c>
      <c r="O117" t="s">
        <v>10871</v>
      </c>
      <c r="P117" t="s">
        <v>10885</v>
      </c>
    </row>
    <row r="118" spans="1:16" x14ac:dyDescent="0.3">
      <c r="A118" t="s">
        <v>2199</v>
      </c>
      <c r="B118" s="2" t="str">
        <f t="shared" si="5"/>
        <v>2203</v>
      </c>
      <c r="C118" s="2">
        <f t="shared" si="3"/>
        <v>2203</v>
      </c>
      <c r="D118" t="str">
        <f>VLOOKUP(C118,'Cost Centre'!A:B,2,)</f>
        <v>Office of the City Manager</v>
      </c>
      <c r="E118" t="str">
        <f t="shared" si="4"/>
        <v>2</v>
      </c>
      <c r="F118" t="s">
        <v>118</v>
      </c>
      <c r="G118" s="2">
        <v>0</v>
      </c>
      <c r="H118" s="2">
        <v>0</v>
      </c>
      <c r="I118" s="2">
        <v>0</v>
      </c>
      <c r="J118" s="105">
        <f>SUMIF([1]MMM!$A:$A,A118,[1]MMM!$F:$F)</f>
        <v>0</v>
      </c>
      <c r="K118" s="2" t="s">
        <v>10</v>
      </c>
      <c r="L118" s="2">
        <v>35836</v>
      </c>
      <c r="M118" t="s">
        <v>10871</v>
      </c>
      <c r="N118" t="s">
        <v>10930</v>
      </c>
      <c r="O118" t="s">
        <v>10871</v>
      </c>
      <c r="P118" t="s">
        <v>10885</v>
      </c>
    </row>
    <row r="119" spans="1:16" x14ac:dyDescent="0.3">
      <c r="A119" t="s">
        <v>2200</v>
      </c>
      <c r="B119" s="2" t="str">
        <f t="shared" si="5"/>
        <v>2203</v>
      </c>
      <c r="C119" s="2">
        <f t="shared" si="3"/>
        <v>2203</v>
      </c>
      <c r="D119" t="str">
        <f>VLOOKUP(C119,'Cost Centre'!A:B,2,)</f>
        <v>Office of the City Manager</v>
      </c>
      <c r="E119" t="str">
        <f t="shared" si="4"/>
        <v>2</v>
      </c>
      <c r="F119" t="s">
        <v>119</v>
      </c>
      <c r="G119" s="2">
        <v>0</v>
      </c>
      <c r="H119" s="2">
        <v>0</v>
      </c>
      <c r="I119" s="2">
        <v>0</v>
      </c>
      <c r="J119" s="105">
        <f>SUMIF([1]MMM!$A:$A,A119,[1]MMM!$F:$F)</f>
        <v>0</v>
      </c>
      <c r="K119" s="2" t="s">
        <v>10</v>
      </c>
      <c r="L119" s="2">
        <v>313</v>
      </c>
      <c r="M119" t="s">
        <v>10871</v>
      </c>
      <c r="N119" t="s">
        <v>10930</v>
      </c>
      <c r="O119" t="s">
        <v>10871</v>
      </c>
      <c r="P119" t="s">
        <v>10885</v>
      </c>
    </row>
    <row r="120" spans="1:16" x14ac:dyDescent="0.3">
      <c r="A120" t="s">
        <v>2201</v>
      </c>
      <c r="B120" s="2" t="str">
        <f t="shared" si="5"/>
        <v>2203</v>
      </c>
      <c r="C120" s="2">
        <f t="shared" si="3"/>
        <v>2203</v>
      </c>
      <c r="D120" t="str">
        <f>VLOOKUP(C120,'Cost Centre'!A:B,2,)</f>
        <v>Office of the City Manager</v>
      </c>
      <c r="E120" t="str">
        <f t="shared" si="4"/>
        <v>2</v>
      </c>
      <c r="F120" t="s">
        <v>135</v>
      </c>
      <c r="G120" s="2">
        <v>0</v>
      </c>
      <c r="H120" s="2">
        <v>0</v>
      </c>
      <c r="I120" s="2">
        <v>0</v>
      </c>
      <c r="J120" s="105">
        <f>SUMIF([1]MMM!$A:$A,A120,[1]MMM!$F:$F)</f>
        <v>0</v>
      </c>
      <c r="K120" s="2" t="s">
        <v>10</v>
      </c>
      <c r="L120" s="2">
        <v>5737</v>
      </c>
      <c r="M120" t="s">
        <v>10871</v>
      </c>
      <c r="N120" t="s">
        <v>10930</v>
      </c>
      <c r="O120" t="s">
        <v>10871</v>
      </c>
      <c r="P120" t="s">
        <v>10934</v>
      </c>
    </row>
    <row r="121" spans="1:16" x14ac:dyDescent="0.3">
      <c r="A121" t="s">
        <v>10935</v>
      </c>
      <c r="B121" s="2" t="str">
        <f t="shared" si="5"/>
        <v>2203</v>
      </c>
      <c r="C121" s="2">
        <f t="shared" si="3"/>
        <v>2203</v>
      </c>
      <c r="D121" t="str">
        <f>VLOOKUP(C121,'Cost Centre'!A:B,2,)</f>
        <v>Office of the City Manager</v>
      </c>
      <c r="E121" t="str">
        <f t="shared" si="4"/>
        <v>2</v>
      </c>
      <c r="F121" t="s">
        <v>10890</v>
      </c>
      <c r="G121" s="2">
        <v>0</v>
      </c>
      <c r="H121" s="2">
        <v>0</v>
      </c>
      <c r="I121" s="2">
        <v>0</v>
      </c>
      <c r="J121" s="105">
        <f>SUMIF([1]MMM!$A:$A,A121,[1]MMM!$F:$F)</f>
        <v>0</v>
      </c>
      <c r="K121" s="2" t="s">
        <v>10</v>
      </c>
      <c r="L121" s="2">
        <v>0</v>
      </c>
      <c r="M121" t="s">
        <v>10871</v>
      </c>
      <c r="N121" t="s">
        <v>10930</v>
      </c>
      <c r="O121" t="s">
        <v>10871</v>
      </c>
      <c r="P121" t="s">
        <v>10887</v>
      </c>
    </row>
    <row r="122" spans="1:16" x14ac:dyDescent="0.3">
      <c r="A122" t="s">
        <v>10936</v>
      </c>
      <c r="B122" s="2" t="str">
        <f t="shared" si="5"/>
        <v>2203</v>
      </c>
      <c r="C122" s="2">
        <f t="shared" si="3"/>
        <v>2203</v>
      </c>
      <c r="D122" t="str">
        <f>VLOOKUP(C122,'Cost Centre'!A:B,2,)</f>
        <v>Office of the City Manager</v>
      </c>
      <c r="E122" t="str">
        <f t="shared" si="4"/>
        <v>2</v>
      </c>
      <c r="F122" t="s">
        <v>10892</v>
      </c>
      <c r="G122" s="2">
        <v>0</v>
      </c>
      <c r="H122" s="2">
        <v>0</v>
      </c>
      <c r="I122" s="2">
        <v>0</v>
      </c>
      <c r="J122" s="105">
        <f>SUMIF([1]MMM!$A:$A,A122,[1]MMM!$F:$F)</f>
        <v>0</v>
      </c>
      <c r="K122" s="2" t="s">
        <v>10</v>
      </c>
      <c r="L122" s="2">
        <v>0</v>
      </c>
      <c r="M122" t="s">
        <v>10871</v>
      </c>
      <c r="N122" t="s">
        <v>10930</v>
      </c>
      <c r="O122" t="s">
        <v>10871</v>
      </c>
      <c r="P122" t="s">
        <v>10887</v>
      </c>
    </row>
    <row r="123" spans="1:16" x14ac:dyDescent="0.3">
      <c r="A123" t="s">
        <v>10937</v>
      </c>
      <c r="B123" s="2" t="str">
        <f t="shared" si="5"/>
        <v>2203</v>
      </c>
      <c r="C123" s="2">
        <f t="shared" si="3"/>
        <v>2203</v>
      </c>
      <c r="D123" t="str">
        <f>VLOOKUP(C123,'Cost Centre'!A:B,2,)</f>
        <v>Office of the City Manager</v>
      </c>
      <c r="E123" t="str">
        <f t="shared" si="4"/>
        <v>2</v>
      </c>
      <c r="F123" t="s">
        <v>10894</v>
      </c>
      <c r="G123" s="2">
        <v>0</v>
      </c>
      <c r="H123" s="2">
        <v>0</v>
      </c>
      <c r="I123" s="2">
        <v>0</v>
      </c>
      <c r="J123" s="105">
        <f>SUMIF([1]MMM!$A:$A,A123,[1]MMM!$F:$F)</f>
        <v>0</v>
      </c>
      <c r="K123" s="2" t="s">
        <v>10</v>
      </c>
      <c r="L123" s="2">
        <v>0</v>
      </c>
      <c r="M123" t="s">
        <v>10871</v>
      </c>
      <c r="N123" t="s">
        <v>10930</v>
      </c>
      <c r="O123" t="s">
        <v>10871</v>
      </c>
      <c r="P123" t="s">
        <v>10887</v>
      </c>
    </row>
    <row r="124" spans="1:16" x14ac:dyDescent="0.3">
      <c r="A124" t="s">
        <v>10938</v>
      </c>
      <c r="B124" s="2" t="str">
        <f t="shared" si="5"/>
        <v>2203</v>
      </c>
      <c r="C124" s="2">
        <f t="shared" si="3"/>
        <v>2203</v>
      </c>
      <c r="D124" t="str">
        <f>VLOOKUP(C124,'Cost Centre'!A:B,2,)</f>
        <v>Office of the City Manager</v>
      </c>
      <c r="E124" t="str">
        <f t="shared" si="4"/>
        <v>2</v>
      </c>
      <c r="F124" t="s">
        <v>10896</v>
      </c>
      <c r="G124" s="2">
        <v>0</v>
      </c>
      <c r="H124" s="2">
        <v>0</v>
      </c>
      <c r="I124" s="2">
        <v>0</v>
      </c>
      <c r="J124" s="105">
        <f>SUMIF([1]MMM!$A:$A,A124,[1]MMM!$F:$F)</f>
        <v>0</v>
      </c>
      <c r="K124" s="2" t="s">
        <v>10</v>
      </c>
      <c r="L124" s="2">
        <v>0</v>
      </c>
      <c r="M124" t="s">
        <v>10871</v>
      </c>
      <c r="N124" t="s">
        <v>10930</v>
      </c>
      <c r="O124" t="s">
        <v>10871</v>
      </c>
      <c r="P124" t="s">
        <v>10887</v>
      </c>
    </row>
    <row r="125" spans="1:16" x14ac:dyDescent="0.3">
      <c r="A125" t="s">
        <v>10939</v>
      </c>
      <c r="B125" s="2" t="str">
        <f t="shared" si="5"/>
        <v>2203</v>
      </c>
      <c r="C125" s="2">
        <f t="shared" si="3"/>
        <v>2203</v>
      </c>
      <c r="D125" t="str">
        <f>VLOOKUP(C125,'Cost Centre'!A:B,2,)</f>
        <v>Office of the City Manager</v>
      </c>
      <c r="E125" t="str">
        <f t="shared" si="4"/>
        <v>2</v>
      </c>
      <c r="F125" t="s">
        <v>10898</v>
      </c>
      <c r="G125" s="2">
        <v>0</v>
      </c>
      <c r="H125" s="2">
        <v>0</v>
      </c>
      <c r="I125" s="2">
        <v>0</v>
      </c>
      <c r="J125" s="105">
        <f>SUMIF([1]MMM!$A:$A,A125,[1]MMM!$F:$F)</f>
        <v>0</v>
      </c>
      <c r="K125" s="2" t="s">
        <v>10</v>
      </c>
      <c r="L125" s="2">
        <v>0</v>
      </c>
      <c r="M125" t="s">
        <v>10871</v>
      </c>
      <c r="N125" t="s">
        <v>10930</v>
      </c>
      <c r="O125" t="s">
        <v>10871</v>
      </c>
      <c r="P125" t="s">
        <v>10887</v>
      </c>
    </row>
    <row r="126" spans="1:16" x14ac:dyDescent="0.3">
      <c r="A126" t="s">
        <v>10940</v>
      </c>
      <c r="B126" s="2" t="str">
        <f t="shared" si="5"/>
        <v>2203</v>
      </c>
      <c r="C126" s="2">
        <f t="shared" si="3"/>
        <v>2203</v>
      </c>
      <c r="D126" t="str">
        <f>VLOOKUP(C126,'Cost Centre'!A:B,2,)</f>
        <v>Office of the City Manager</v>
      </c>
      <c r="E126" t="str">
        <f t="shared" si="4"/>
        <v>2</v>
      </c>
      <c r="F126" t="s">
        <v>10900</v>
      </c>
      <c r="G126" s="2">
        <v>0</v>
      </c>
      <c r="H126" s="2">
        <v>0</v>
      </c>
      <c r="I126" s="2">
        <v>0</v>
      </c>
      <c r="J126" s="105">
        <f>SUMIF([1]MMM!$A:$A,A126,[1]MMM!$F:$F)</f>
        <v>0</v>
      </c>
      <c r="K126" s="2" t="s">
        <v>10</v>
      </c>
      <c r="L126" s="2">
        <v>0</v>
      </c>
      <c r="M126" t="s">
        <v>10871</v>
      </c>
      <c r="N126" t="s">
        <v>10930</v>
      </c>
      <c r="O126" t="s">
        <v>10871</v>
      </c>
      <c r="P126" t="s">
        <v>10887</v>
      </c>
    </row>
    <row r="127" spans="1:16" x14ac:dyDescent="0.3">
      <c r="A127" t="s">
        <v>10941</v>
      </c>
      <c r="B127" s="2" t="str">
        <f t="shared" si="5"/>
        <v>2203</v>
      </c>
      <c r="C127" s="2">
        <f t="shared" si="3"/>
        <v>2203</v>
      </c>
      <c r="D127" t="str">
        <f>VLOOKUP(C127,'Cost Centre'!A:B,2,)</f>
        <v>Office of the City Manager</v>
      </c>
      <c r="E127" t="str">
        <f t="shared" si="4"/>
        <v>2</v>
      </c>
      <c r="F127" t="s">
        <v>10902</v>
      </c>
      <c r="G127" s="2">
        <v>0</v>
      </c>
      <c r="H127" s="2">
        <v>0</v>
      </c>
      <c r="I127" s="2">
        <v>0</v>
      </c>
      <c r="J127" s="105">
        <f>SUMIF([1]MMM!$A:$A,A127,[1]MMM!$F:$F)</f>
        <v>0</v>
      </c>
      <c r="K127" s="2" t="s">
        <v>10</v>
      </c>
      <c r="L127" s="2">
        <v>0</v>
      </c>
      <c r="M127" t="s">
        <v>10871</v>
      </c>
      <c r="N127" t="s">
        <v>10930</v>
      </c>
      <c r="O127" t="s">
        <v>10871</v>
      </c>
      <c r="P127" t="s">
        <v>10887</v>
      </c>
    </row>
    <row r="128" spans="1:16" x14ac:dyDescent="0.3">
      <c r="A128" t="s">
        <v>10942</v>
      </c>
      <c r="B128" s="2" t="str">
        <f t="shared" si="5"/>
        <v>2203</v>
      </c>
      <c r="C128" s="2">
        <f t="shared" si="3"/>
        <v>2203</v>
      </c>
      <c r="D128" t="str">
        <f>VLOOKUP(C128,'Cost Centre'!A:B,2,)</f>
        <v>Office of the City Manager</v>
      </c>
      <c r="E128" t="str">
        <f t="shared" si="4"/>
        <v>2</v>
      </c>
      <c r="F128" t="s">
        <v>10904</v>
      </c>
      <c r="G128" s="2">
        <v>0</v>
      </c>
      <c r="H128" s="2">
        <v>0</v>
      </c>
      <c r="I128" s="2">
        <v>0</v>
      </c>
      <c r="J128" s="105">
        <f>SUMIF([1]MMM!$A:$A,A128,[1]MMM!$F:$F)</f>
        <v>0</v>
      </c>
      <c r="K128" s="2" t="s">
        <v>10</v>
      </c>
      <c r="L128" s="2">
        <v>0</v>
      </c>
      <c r="M128" t="s">
        <v>10871</v>
      </c>
      <c r="N128" t="s">
        <v>10930</v>
      </c>
      <c r="O128" t="s">
        <v>10871</v>
      </c>
      <c r="P128" t="s">
        <v>10887</v>
      </c>
    </row>
    <row r="129" spans="1:16" x14ac:dyDescent="0.3">
      <c r="A129" t="s">
        <v>10943</v>
      </c>
      <c r="B129" s="2" t="str">
        <f t="shared" si="5"/>
        <v>2203</v>
      </c>
      <c r="C129" s="2">
        <f t="shared" si="3"/>
        <v>2203</v>
      </c>
      <c r="D129" t="str">
        <f>VLOOKUP(C129,'Cost Centre'!A:B,2,)</f>
        <v>Office of the City Manager</v>
      </c>
      <c r="E129" t="str">
        <f t="shared" si="4"/>
        <v>2</v>
      </c>
      <c r="F129" t="s">
        <v>10906</v>
      </c>
      <c r="G129" s="2">
        <v>0</v>
      </c>
      <c r="H129" s="2">
        <v>0</v>
      </c>
      <c r="I129" s="2">
        <v>0</v>
      </c>
      <c r="J129" s="105">
        <f>SUMIF([1]MMM!$A:$A,A129,[1]MMM!$F:$F)</f>
        <v>0</v>
      </c>
      <c r="K129" s="2" t="s">
        <v>10</v>
      </c>
      <c r="L129" s="2">
        <v>0</v>
      </c>
      <c r="M129" t="s">
        <v>10871</v>
      </c>
      <c r="N129" t="s">
        <v>10930</v>
      </c>
      <c r="O129" t="s">
        <v>10871</v>
      </c>
      <c r="P129" t="s">
        <v>10887</v>
      </c>
    </row>
    <row r="130" spans="1:16" x14ac:dyDescent="0.3">
      <c r="A130" t="s">
        <v>2202</v>
      </c>
      <c r="B130" s="2" t="str">
        <f t="shared" si="5"/>
        <v>2203</v>
      </c>
      <c r="C130" s="2">
        <f t="shared" ref="C130:C193" si="6">VALUE(B130)</f>
        <v>2203</v>
      </c>
      <c r="D130" t="str">
        <f>VLOOKUP(C130,'Cost Centre'!A:B,2,)</f>
        <v>Office of the City Manager</v>
      </c>
      <c r="E130" t="str">
        <f t="shared" ref="E130:E193" si="7">MID(A130,5,1)</f>
        <v>3</v>
      </c>
      <c r="F130" t="s">
        <v>10944</v>
      </c>
      <c r="G130" s="2">
        <v>0</v>
      </c>
      <c r="H130" s="2">
        <v>9450.09</v>
      </c>
      <c r="I130" s="2">
        <v>0</v>
      </c>
      <c r="J130" s="105">
        <f>SUMIF([1]MMM!$A:$A,A130,[1]MMM!$F:$F)</f>
        <v>9450.09</v>
      </c>
      <c r="K130" s="2" t="s">
        <v>10</v>
      </c>
      <c r="L130" s="2">
        <v>160735</v>
      </c>
      <c r="M130" t="s">
        <v>10871</v>
      </c>
      <c r="N130" t="s">
        <v>10930</v>
      </c>
      <c r="O130" t="s">
        <v>10908</v>
      </c>
      <c r="P130" t="s">
        <v>10910</v>
      </c>
    </row>
    <row r="131" spans="1:16" x14ac:dyDescent="0.3">
      <c r="A131" t="s">
        <v>2203</v>
      </c>
      <c r="B131" s="2" t="str">
        <f t="shared" ref="B131:B194" si="8">MID(A131,1,4)</f>
        <v>2203</v>
      </c>
      <c r="C131" s="2">
        <f t="shared" si="6"/>
        <v>2203</v>
      </c>
      <c r="D131" t="str">
        <f>VLOOKUP(C131,'Cost Centre'!A:B,2,)</f>
        <v>Office of the City Manager</v>
      </c>
      <c r="E131" t="str">
        <f t="shared" si="7"/>
        <v>3</v>
      </c>
      <c r="F131" t="s">
        <v>10945</v>
      </c>
      <c r="G131" s="2">
        <v>0</v>
      </c>
      <c r="H131" s="2">
        <v>0</v>
      </c>
      <c r="I131" s="2">
        <v>0</v>
      </c>
      <c r="J131" s="105">
        <f>SUMIF([1]MMM!$A:$A,A131,[1]MMM!$F:$F)</f>
        <v>0</v>
      </c>
      <c r="K131" s="2" t="s">
        <v>10</v>
      </c>
      <c r="L131" s="2">
        <v>55545</v>
      </c>
      <c r="M131" t="s">
        <v>10871</v>
      </c>
      <c r="N131" t="s">
        <v>10930</v>
      </c>
      <c r="O131" t="s">
        <v>10908</v>
      </c>
      <c r="P131" t="s">
        <v>10910</v>
      </c>
    </row>
    <row r="132" spans="1:16" x14ac:dyDescent="0.3">
      <c r="A132" t="s">
        <v>2204</v>
      </c>
      <c r="B132" s="2" t="str">
        <f t="shared" si="8"/>
        <v>2203</v>
      </c>
      <c r="C132" s="2">
        <f t="shared" si="6"/>
        <v>2203</v>
      </c>
      <c r="D132" t="str">
        <f>VLOOKUP(C132,'Cost Centre'!A:B,2,)</f>
        <v>Office of the City Manager</v>
      </c>
      <c r="E132" t="str">
        <f t="shared" si="7"/>
        <v>3</v>
      </c>
      <c r="F132" t="s">
        <v>2148</v>
      </c>
      <c r="G132" s="2">
        <v>0</v>
      </c>
      <c r="H132" s="2">
        <v>0</v>
      </c>
      <c r="I132" s="2">
        <v>0</v>
      </c>
      <c r="J132" s="105">
        <f>SUMIF([1]MMM!$A:$A,A132,[1]MMM!$F:$F)</f>
        <v>0</v>
      </c>
      <c r="K132" s="2" t="s">
        <v>10</v>
      </c>
      <c r="L132" s="2">
        <v>0</v>
      </c>
      <c r="M132" t="s">
        <v>10871</v>
      </c>
      <c r="N132" t="s">
        <v>10930</v>
      </c>
      <c r="O132" t="s">
        <v>10908</v>
      </c>
      <c r="P132" t="s">
        <v>10910</v>
      </c>
    </row>
    <row r="133" spans="1:16" x14ac:dyDescent="0.3">
      <c r="A133" t="s">
        <v>10946</v>
      </c>
      <c r="B133" s="2" t="str">
        <f t="shared" si="8"/>
        <v>2203</v>
      </c>
      <c r="C133" s="2">
        <f t="shared" si="6"/>
        <v>2203</v>
      </c>
      <c r="D133" t="str">
        <f>VLOOKUP(C133,'Cost Centre'!A:B,2,)</f>
        <v>Office of the City Manager</v>
      </c>
      <c r="E133" t="str">
        <f t="shared" si="7"/>
        <v>3</v>
      </c>
      <c r="F133" t="s">
        <v>10912</v>
      </c>
      <c r="G133" s="2">
        <v>0</v>
      </c>
      <c r="H133" s="2">
        <v>0</v>
      </c>
      <c r="I133" s="2">
        <v>-556302.56999999995</v>
      </c>
      <c r="J133" s="105">
        <f>SUMIF([1]MMM!$A:$A,A133,[1]MMM!$F:$F)</f>
        <v>-556302.56999999995</v>
      </c>
      <c r="K133" s="2" t="s">
        <v>10</v>
      </c>
      <c r="L133" s="2">
        <v>0</v>
      </c>
      <c r="M133" t="s">
        <v>10871</v>
      </c>
      <c r="N133" t="s">
        <v>10930</v>
      </c>
      <c r="O133" t="s">
        <v>10908</v>
      </c>
      <c r="P133" t="s">
        <v>10913</v>
      </c>
    </row>
    <row r="134" spans="1:16" x14ac:dyDescent="0.3">
      <c r="A134" t="s">
        <v>10947</v>
      </c>
      <c r="B134" s="2" t="str">
        <f t="shared" si="8"/>
        <v>2203</v>
      </c>
      <c r="C134" s="2">
        <f t="shared" si="6"/>
        <v>2203</v>
      </c>
      <c r="D134" t="str">
        <f>VLOOKUP(C134,'Cost Centre'!A:B,2,)</f>
        <v>Office of the City Manager</v>
      </c>
      <c r="E134" t="str">
        <f t="shared" si="7"/>
        <v>3</v>
      </c>
      <c r="F134" t="s">
        <v>10915</v>
      </c>
      <c r="G134" s="2">
        <v>0</v>
      </c>
      <c r="H134" s="2">
        <v>0</v>
      </c>
      <c r="I134" s="2">
        <v>0</v>
      </c>
      <c r="J134" s="105">
        <f>SUMIF([1]MMM!$A:$A,A134,[1]MMM!$F:$F)</f>
        <v>0</v>
      </c>
      <c r="K134" s="2" t="s">
        <v>10</v>
      </c>
      <c r="L134" s="2">
        <v>0</v>
      </c>
      <c r="M134" t="s">
        <v>10871</v>
      </c>
      <c r="N134" t="s">
        <v>10930</v>
      </c>
      <c r="O134" t="s">
        <v>10908</v>
      </c>
      <c r="P134" t="s">
        <v>10913</v>
      </c>
    </row>
    <row r="135" spans="1:16" x14ac:dyDescent="0.3">
      <c r="A135" t="s">
        <v>479</v>
      </c>
      <c r="B135" s="2" t="str">
        <f t="shared" si="8"/>
        <v>2203</v>
      </c>
      <c r="C135" s="2">
        <f t="shared" si="6"/>
        <v>2203</v>
      </c>
      <c r="D135" t="str">
        <f>VLOOKUP(C135,'Cost Centre'!A:B,2,)</f>
        <v>Office of the City Manager</v>
      </c>
      <c r="E135" t="str">
        <f t="shared" si="7"/>
        <v>8</v>
      </c>
      <c r="F135" t="s">
        <v>462</v>
      </c>
      <c r="G135" s="2">
        <v>1406161.54</v>
      </c>
      <c r="H135" s="2">
        <v>0</v>
      </c>
      <c r="I135" s="2">
        <v>0</v>
      </c>
      <c r="J135" s="105">
        <f>SUMIF([1]MMM!$A:$A,A135,[1]MMM!$F:$F)</f>
        <v>1406161.54</v>
      </c>
      <c r="K135" s="2" t="s">
        <v>460</v>
      </c>
      <c r="L135" s="2">
        <v>0</v>
      </c>
      <c r="M135" t="s">
        <v>10871</v>
      </c>
      <c r="N135" t="s">
        <v>10930</v>
      </c>
      <c r="O135" t="s">
        <v>10916</v>
      </c>
      <c r="P135" t="s">
        <v>10917</v>
      </c>
    </row>
    <row r="136" spans="1:16" x14ac:dyDescent="0.3">
      <c r="A136" t="s">
        <v>480</v>
      </c>
      <c r="B136" s="2" t="str">
        <f t="shared" si="8"/>
        <v>2203</v>
      </c>
      <c r="C136" s="2">
        <f t="shared" si="6"/>
        <v>2203</v>
      </c>
      <c r="D136" t="str">
        <f>VLOOKUP(C136,'Cost Centre'!A:B,2,)</f>
        <v>Office of the City Manager</v>
      </c>
      <c r="E136" t="str">
        <f t="shared" si="7"/>
        <v>8</v>
      </c>
      <c r="F136" t="s">
        <v>464</v>
      </c>
      <c r="G136" s="2">
        <v>0</v>
      </c>
      <c r="H136" s="2">
        <v>0</v>
      </c>
      <c r="I136" s="2">
        <v>0</v>
      </c>
      <c r="J136" s="105">
        <f>SUMIF([1]MMM!$A:$A,A136,[1]MMM!$F:$F)</f>
        <v>0</v>
      </c>
      <c r="K136" s="2" t="s">
        <v>460</v>
      </c>
      <c r="L136" s="2">
        <v>0</v>
      </c>
      <c r="M136" t="s">
        <v>10871</v>
      </c>
      <c r="N136" t="s">
        <v>10930</v>
      </c>
      <c r="O136" t="s">
        <v>10916</v>
      </c>
      <c r="P136" t="s">
        <v>10917</v>
      </c>
    </row>
    <row r="137" spans="1:16" x14ac:dyDescent="0.3">
      <c r="A137" t="s">
        <v>481</v>
      </c>
      <c r="B137" s="2" t="str">
        <f t="shared" si="8"/>
        <v>2203</v>
      </c>
      <c r="C137" s="2">
        <f t="shared" si="6"/>
        <v>2203</v>
      </c>
      <c r="D137" t="str">
        <f>VLOOKUP(C137,'Cost Centre'!A:B,2,)</f>
        <v>Office of the City Manager</v>
      </c>
      <c r="E137" t="str">
        <f t="shared" si="7"/>
        <v>8</v>
      </c>
      <c r="F137" t="s">
        <v>466</v>
      </c>
      <c r="G137" s="2">
        <v>0</v>
      </c>
      <c r="H137" s="2">
        <v>0</v>
      </c>
      <c r="I137" s="2">
        <v>0</v>
      </c>
      <c r="J137" s="105">
        <f>SUMIF([1]MMM!$A:$A,A137,[1]MMM!$F:$F)</f>
        <v>0</v>
      </c>
      <c r="K137" s="2" t="s">
        <v>460</v>
      </c>
      <c r="L137" s="2">
        <v>0</v>
      </c>
      <c r="M137" t="s">
        <v>10871</v>
      </c>
      <c r="N137" t="s">
        <v>10930</v>
      </c>
      <c r="O137" t="s">
        <v>10916</v>
      </c>
      <c r="P137" t="s">
        <v>10917</v>
      </c>
    </row>
    <row r="138" spans="1:16" x14ac:dyDescent="0.3">
      <c r="A138" t="s">
        <v>482</v>
      </c>
      <c r="B138" s="2" t="str">
        <f t="shared" si="8"/>
        <v>2203</v>
      </c>
      <c r="C138" s="2">
        <f t="shared" si="6"/>
        <v>2203</v>
      </c>
      <c r="D138" t="str">
        <f>VLOOKUP(C138,'Cost Centre'!A:B,2,)</f>
        <v>Office of the City Manager</v>
      </c>
      <c r="E138" t="str">
        <f t="shared" si="7"/>
        <v>8</v>
      </c>
      <c r="F138" t="s">
        <v>468</v>
      </c>
      <c r="G138" s="2">
        <v>0</v>
      </c>
      <c r="H138" s="2">
        <v>556302.56999999995</v>
      </c>
      <c r="I138" s="2">
        <v>0</v>
      </c>
      <c r="J138" s="105">
        <f>SUMIF([1]MMM!$A:$A,A138,[1]MMM!$F:$F)</f>
        <v>556302.56999999995</v>
      </c>
      <c r="K138" s="2" t="s">
        <v>460</v>
      </c>
      <c r="L138" s="2">
        <v>0</v>
      </c>
      <c r="M138" t="s">
        <v>10871</v>
      </c>
      <c r="N138" t="s">
        <v>10930</v>
      </c>
      <c r="O138" t="s">
        <v>10916</v>
      </c>
      <c r="P138" t="s">
        <v>10917</v>
      </c>
    </row>
    <row r="139" spans="1:16" x14ac:dyDescent="0.3">
      <c r="A139" t="s">
        <v>483</v>
      </c>
      <c r="B139" s="2" t="str">
        <f t="shared" si="8"/>
        <v>2203</v>
      </c>
      <c r="C139" s="2">
        <f t="shared" si="6"/>
        <v>2203</v>
      </c>
      <c r="D139" t="str">
        <f>VLOOKUP(C139,'Cost Centre'!A:B,2,)</f>
        <v>Office of the City Manager</v>
      </c>
      <c r="E139" t="str">
        <f t="shared" si="7"/>
        <v>8</v>
      </c>
      <c r="F139" t="s">
        <v>470</v>
      </c>
      <c r="G139" s="2">
        <v>0</v>
      </c>
      <c r="H139" s="2">
        <v>0</v>
      </c>
      <c r="I139" s="2">
        <v>0</v>
      </c>
      <c r="J139" s="105">
        <f>SUMIF([1]MMM!$A:$A,A139,[1]MMM!$F:$F)</f>
        <v>0</v>
      </c>
      <c r="K139" s="2" t="s">
        <v>460</v>
      </c>
      <c r="L139" s="2">
        <v>0</v>
      </c>
      <c r="M139" t="s">
        <v>10871</v>
      </c>
      <c r="N139" t="s">
        <v>10930</v>
      </c>
      <c r="O139" t="s">
        <v>10916</v>
      </c>
      <c r="P139" t="s">
        <v>10917</v>
      </c>
    </row>
    <row r="140" spans="1:16" x14ac:dyDescent="0.3">
      <c r="A140" t="s">
        <v>2205</v>
      </c>
      <c r="B140" s="2" t="str">
        <f t="shared" si="8"/>
        <v>2203</v>
      </c>
      <c r="C140" s="2">
        <f t="shared" si="6"/>
        <v>2203</v>
      </c>
      <c r="D140" t="str">
        <f>VLOOKUP(C140,'Cost Centre'!A:B,2,)</f>
        <v>Office of the City Manager</v>
      </c>
      <c r="E140" t="str">
        <f t="shared" si="7"/>
        <v>8</v>
      </c>
      <c r="F140" t="s">
        <v>2159</v>
      </c>
      <c r="G140" s="2">
        <v>0</v>
      </c>
      <c r="H140" s="2">
        <v>0</v>
      </c>
      <c r="I140" s="2">
        <v>0</v>
      </c>
      <c r="J140" s="105">
        <f>SUMIF([1]MMM!$A:$A,A140,[1]MMM!$F:$F)</f>
        <v>0</v>
      </c>
      <c r="K140" s="2" t="s">
        <v>460</v>
      </c>
      <c r="L140" s="2">
        <v>0</v>
      </c>
      <c r="M140" t="s">
        <v>10871</v>
      </c>
      <c r="N140" t="s">
        <v>10930</v>
      </c>
      <c r="O140" t="s">
        <v>10916</v>
      </c>
      <c r="P140" t="s">
        <v>10917</v>
      </c>
    </row>
    <row r="141" spans="1:16" x14ac:dyDescent="0.3">
      <c r="A141" t="s">
        <v>2206</v>
      </c>
      <c r="B141" s="2" t="str">
        <f t="shared" si="8"/>
        <v>2205</v>
      </c>
      <c r="C141" s="2">
        <f t="shared" si="6"/>
        <v>2205</v>
      </c>
      <c r="D141" t="str">
        <f>VLOOKUP(C141,'Cost Centre'!A:B,2,)</f>
        <v>Office of the City Manager</v>
      </c>
      <c r="E141" t="str">
        <f t="shared" si="7"/>
        <v>2</v>
      </c>
      <c r="F141" t="s">
        <v>48</v>
      </c>
      <c r="G141" s="2">
        <v>0</v>
      </c>
      <c r="H141" s="2">
        <v>2426856</v>
      </c>
      <c r="I141" s="2">
        <v>0</v>
      </c>
      <c r="J141" s="105">
        <f>SUMIF([1]MMM!$A:$A,A141,[1]MMM!$F:$F)</f>
        <v>2426856</v>
      </c>
      <c r="K141" s="2" t="s">
        <v>10</v>
      </c>
      <c r="L141" s="2">
        <v>2816796</v>
      </c>
      <c r="M141" t="s">
        <v>10871</v>
      </c>
      <c r="N141" t="s">
        <v>10948</v>
      </c>
      <c r="O141" t="s">
        <v>10871</v>
      </c>
      <c r="P141" t="s">
        <v>10875</v>
      </c>
    </row>
    <row r="142" spans="1:16" x14ac:dyDescent="0.3">
      <c r="A142" t="s">
        <v>2207</v>
      </c>
      <c r="B142" s="2" t="str">
        <f t="shared" si="8"/>
        <v>2205</v>
      </c>
      <c r="C142" s="2">
        <f t="shared" si="6"/>
        <v>2205</v>
      </c>
      <c r="D142" t="str">
        <f>VLOOKUP(C142,'Cost Centre'!A:B,2,)</f>
        <v>Office of the City Manager</v>
      </c>
      <c r="E142" t="str">
        <f t="shared" si="7"/>
        <v>2</v>
      </c>
      <c r="F142" t="s">
        <v>51</v>
      </c>
      <c r="G142" s="2">
        <v>0</v>
      </c>
      <c r="H142" s="2">
        <v>35860.43</v>
      </c>
      <c r="I142" s="2">
        <v>0</v>
      </c>
      <c r="J142" s="105">
        <f>SUMIF([1]MMM!$A:$A,A142,[1]MMM!$F:$F)</f>
        <v>37360.43</v>
      </c>
      <c r="K142" s="2" t="s">
        <v>10</v>
      </c>
      <c r="L142" s="2">
        <v>54000</v>
      </c>
      <c r="M142" t="s">
        <v>10871</v>
      </c>
      <c r="N142" t="s">
        <v>10948</v>
      </c>
      <c r="O142" t="s">
        <v>10871</v>
      </c>
      <c r="P142" t="s">
        <v>10875</v>
      </c>
    </row>
    <row r="143" spans="1:16" x14ac:dyDescent="0.3">
      <c r="A143" t="s">
        <v>2208</v>
      </c>
      <c r="B143" s="2" t="str">
        <f t="shared" si="8"/>
        <v>2205</v>
      </c>
      <c r="C143" s="2">
        <f t="shared" si="6"/>
        <v>2205</v>
      </c>
      <c r="D143" t="str">
        <f>VLOOKUP(C143,'Cost Centre'!A:B,2,)</f>
        <v>Office of the City Manager</v>
      </c>
      <c r="E143" t="str">
        <f t="shared" si="7"/>
        <v>2</v>
      </c>
      <c r="F143" t="s">
        <v>52</v>
      </c>
      <c r="G143" s="2">
        <v>0</v>
      </c>
      <c r="H143" s="2">
        <v>20456.88</v>
      </c>
      <c r="I143" s="2">
        <v>0</v>
      </c>
      <c r="J143" s="105">
        <f>SUMIF([1]MMM!$A:$A,A143,[1]MMM!$F:$F)</f>
        <v>20456.88</v>
      </c>
      <c r="K143" s="2" t="s">
        <v>10</v>
      </c>
      <c r="L143" s="2">
        <v>22902</v>
      </c>
      <c r="M143" t="s">
        <v>10871</v>
      </c>
      <c r="N143" t="s">
        <v>10948</v>
      </c>
      <c r="O143" t="s">
        <v>10871</v>
      </c>
      <c r="P143" t="s">
        <v>10875</v>
      </c>
    </row>
    <row r="144" spans="1:16" x14ac:dyDescent="0.3">
      <c r="A144" t="s">
        <v>2209</v>
      </c>
      <c r="B144" s="2" t="str">
        <f t="shared" si="8"/>
        <v>2205</v>
      </c>
      <c r="C144" s="2">
        <f t="shared" si="6"/>
        <v>2205</v>
      </c>
      <c r="D144" t="str">
        <f>VLOOKUP(C144,'Cost Centre'!A:B,2,)</f>
        <v>Office of the City Manager</v>
      </c>
      <c r="E144" t="str">
        <f t="shared" si="7"/>
        <v>2</v>
      </c>
      <c r="F144" t="s">
        <v>55</v>
      </c>
      <c r="G144" s="2">
        <v>0</v>
      </c>
      <c r="H144" s="2">
        <v>887870.6</v>
      </c>
      <c r="I144" s="2">
        <v>0</v>
      </c>
      <c r="J144" s="105">
        <f>SUMIF([1]MMM!$A:$A,A144,[1]MMM!$F:$F)</f>
        <v>895314.57</v>
      </c>
      <c r="K144" s="2" t="s">
        <v>10</v>
      </c>
      <c r="L144" s="2">
        <v>852599</v>
      </c>
      <c r="M144" t="s">
        <v>10871</v>
      </c>
      <c r="N144" t="s">
        <v>10948</v>
      </c>
      <c r="O144" t="s">
        <v>10871</v>
      </c>
      <c r="P144" t="s">
        <v>10875</v>
      </c>
    </row>
    <row r="145" spans="1:16" x14ac:dyDescent="0.3">
      <c r="A145" t="s">
        <v>2210</v>
      </c>
      <c r="B145" s="2" t="str">
        <f t="shared" si="8"/>
        <v>2205</v>
      </c>
      <c r="C145" s="2">
        <f t="shared" si="6"/>
        <v>2205</v>
      </c>
      <c r="D145" t="str">
        <f>VLOOKUP(C145,'Cost Centre'!A:B,2,)</f>
        <v>Office of the City Manager</v>
      </c>
      <c r="E145" t="str">
        <f t="shared" si="7"/>
        <v>2</v>
      </c>
      <c r="F145" t="s">
        <v>60</v>
      </c>
      <c r="G145" s="2">
        <v>0</v>
      </c>
      <c r="H145" s="2">
        <v>468847.91</v>
      </c>
      <c r="I145" s="2">
        <v>0</v>
      </c>
      <c r="J145" s="105">
        <f>SUMIF([1]MMM!$A:$A,A145,[1]MMM!$F:$F)</f>
        <v>468847.91</v>
      </c>
      <c r="K145" s="2" t="s">
        <v>10</v>
      </c>
      <c r="L145" s="2">
        <v>261270</v>
      </c>
      <c r="M145" t="s">
        <v>10871</v>
      </c>
      <c r="N145" t="s">
        <v>10948</v>
      </c>
      <c r="O145" t="s">
        <v>10871</v>
      </c>
      <c r="P145" t="s">
        <v>10875</v>
      </c>
    </row>
    <row r="146" spans="1:16" x14ac:dyDescent="0.3">
      <c r="A146" t="s">
        <v>2211</v>
      </c>
      <c r="B146" s="2" t="str">
        <f t="shared" si="8"/>
        <v>2205</v>
      </c>
      <c r="C146" s="2">
        <f t="shared" si="6"/>
        <v>2205</v>
      </c>
      <c r="D146" t="str">
        <f>VLOOKUP(C146,'Cost Centre'!A:B,2,)</f>
        <v>Office of the City Manager</v>
      </c>
      <c r="E146" t="str">
        <f t="shared" si="7"/>
        <v>2</v>
      </c>
      <c r="F146" t="s">
        <v>61</v>
      </c>
      <c r="G146" s="2">
        <v>0</v>
      </c>
      <c r="H146" s="2">
        <v>196843.01</v>
      </c>
      <c r="I146" s="2">
        <v>0</v>
      </c>
      <c r="J146" s="105">
        <f>SUMIF([1]MMM!$A:$A,A146,[1]MMM!$F:$F)</f>
        <v>196843.01</v>
      </c>
      <c r="K146" s="2" t="s">
        <v>10</v>
      </c>
      <c r="L146" s="2">
        <v>222752</v>
      </c>
      <c r="M146" t="s">
        <v>10871</v>
      </c>
      <c r="N146" t="s">
        <v>10948</v>
      </c>
      <c r="O146" t="s">
        <v>10871</v>
      </c>
      <c r="P146" t="s">
        <v>10875</v>
      </c>
    </row>
    <row r="147" spans="1:16" x14ac:dyDescent="0.3">
      <c r="A147" t="s">
        <v>2212</v>
      </c>
      <c r="B147" s="2" t="str">
        <f t="shared" si="8"/>
        <v>2205</v>
      </c>
      <c r="C147" s="2">
        <f t="shared" si="6"/>
        <v>2205</v>
      </c>
      <c r="D147" t="str">
        <f>VLOOKUP(C147,'Cost Centre'!A:B,2,)</f>
        <v>Office of the City Manager</v>
      </c>
      <c r="E147" t="str">
        <f t="shared" si="7"/>
        <v>2</v>
      </c>
      <c r="F147" t="s">
        <v>62</v>
      </c>
      <c r="G147" s="2">
        <v>0</v>
      </c>
      <c r="H147" s="2">
        <v>17661.599999999999</v>
      </c>
      <c r="I147" s="2">
        <v>0</v>
      </c>
      <c r="J147" s="105">
        <f>SUMIF([1]MMM!$A:$A,A147,[1]MMM!$F:$F)</f>
        <v>17661.599999999999</v>
      </c>
      <c r="K147" s="2" t="s">
        <v>10</v>
      </c>
      <c r="L147" s="2">
        <v>0</v>
      </c>
      <c r="M147" t="s">
        <v>10871</v>
      </c>
      <c r="N147" t="s">
        <v>10948</v>
      </c>
      <c r="O147" t="s">
        <v>10871</v>
      </c>
      <c r="P147" t="s">
        <v>10875</v>
      </c>
    </row>
    <row r="148" spans="1:16" x14ac:dyDescent="0.3">
      <c r="A148" t="s">
        <v>2213</v>
      </c>
      <c r="B148" s="2" t="str">
        <f t="shared" si="8"/>
        <v>2205</v>
      </c>
      <c r="C148" s="2">
        <f t="shared" si="6"/>
        <v>2205</v>
      </c>
      <c r="D148" t="str">
        <f>VLOOKUP(C148,'Cost Centre'!A:B,2,)</f>
        <v>Office of the City Manager</v>
      </c>
      <c r="E148" t="str">
        <f t="shared" si="7"/>
        <v>2</v>
      </c>
      <c r="F148" t="s">
        <v>67</v>
      </c>
      <c r="G148" s="2">
        <v>0</v>
      </c>
      <c r="H148" s="2">
        <v>437.49</v>
      </c>
      <c r="I148" s="2">
        <v>0</v>
      </c>
      <c r="J148" s="105">
        <f>SUMIF([1]MMM!$A:$A,A148,[1]MMM!$F:$F)</f>
        <v>437.49</v>
      </c>
      <c r="K148" s="2" t="s">
        <v>10</v>
      </c>
      <c r="L148" s="2">
        <v>28168</v>
      </c>
      <c r="M148" t="s">
        <v>10871</v>
      </c>
      <c r="N148" t="s">
        <v>10948</v>
      </c>
      <c r="O148" t="s">
        <v>10871</v>
      </c>
      <c r="P148" t="s">
        <v>10876</v>
      </c>
    </row>
    <row r="149" spans="1:16" x14ac:dyDescent="0.3">
      <c r="A149" t="s">
        <v>2214</v>
      </c>
      <c r="B149" s="2" t="str">
        <f t="shared" si="8"/>
        <v>2205</v>
      </c>
      <c r="C149" s="2">
        <f t="shared" si="6"/>
        <v>2205</v>
      </c>
      <c r="D149" t="str">
        <f>VLOOKUP(C149,'Cost Centre'!A:B,2,)</f>
        <v>Office of the City Manager</v>
      </c>
      <c r="E149" t="str">
        <f t="shared" si="7"/>
        <v>2</v>
      </c>
      <c r="F149" t="s">
        <v>68</v>
      </c>
      <c r="G149" s="2">
        <v>0</v>
      </c>
      <c r="H149" s="2">
        <v>13111.99</v>
      </c>
      <c r="I149" s="2">
        <v>0</v>
      </c>
      <c r="J149" s="105">
        <f>SUMIF([1]MMM!$A:$A,A149,[1]MMM!$F:$F)</f>
        <v>14314.57</v>
      </c>
      <c r="K149" s="2" t="s">
        <v>10</v>
      </c>
      <c r="L149" s="2">
        <v>23389</v>
      </c>
      <c r="M149" t="s">
        <v>10871</v>
      </c>
      <c r="N149" t="s">
        <v>10948</v>
      </c>
      <c r="O149" t="s">
        <v>10871</v>
      </c>
      <c r="P149" t="s">
        <v>10876</v>
      </c>
    </row>
    <row r="150" spans="1:16" x14ac:dyDescent="0.3">
      <c r="A150" t="s">
        <v>2215</v>
      </c>
      <c r="B150" s="2" t="str">
        <f t="shared" si="8"/>
        <v>2205</v>
      </c>
      <c r="C150" s="2">
        <f t="shared" si="6"/>
        <v>2205</v>
      </c>
      <c r="D150" t="str">
        <f>VLOOKUP(C150,'Cost Centre'!A:B,2,)</f>
        <v>Office of the City Manager</v>
      </c>
      <c r="E150" t="str">
        <f t="shared" si="7"/>
        <v>2</v>
      </c>
      <c r="F150" t="s">
        <v>10877</v>
      </c>
      <c r="G150" s="2">
        <v>0</v>
      </c>
      <c r="H150" s="2">
        <v>171740.21</v>
      </c>
      <c r="I150" s="2">
        <v>0</v>
      </c>
      <c r="J150" s="105">
        <f>SUMIF([1]MMM!$A:$A,A150,[1]MMM!$F:$F)</f>
        <v>171205.01</v>
      </c>
      <c r="K150" s="2" t="s">
        <v>10</v>
      </c>
      <c r="L150" s="2">
        <v>150178</v>
      </c>
      <c r="M150" t="s">
        <v>10871</v>
      </c>
      <c r="N150" t="s">
        <v>10948</v>
      </c>
      <c r="O150" t="s">
        <v>10871</v>
      </c>
      <c r="P150" t="s">
        <v>10876</v>
      </c>
    </row>
    <row r="151" spans="1:16" x14ac:dyDescent="0.3">
      <c r="A151" t="s">
        <v>2216</v>
      </c>
      <c r="B151" s="2" t="str">
        <f t="shared" si="8"/>
        <v>2205</v>
      </c>
      <c r="C151" s="2">
        <f t="shared" si="6"/>
        <v>2205</v>
      </c>
      <c r="D151" t="str">
        <f>VLOOKUP(C151,'Cost Centre'!A:B,2,)</f>
        <v>Office of the City Manager</v>
      </c>
      <c r="E151" t="str">
        <f t="shared" si="7"/>
        <v>2</v>
      </c>
      <c r="F151" t="s">
        <v>69</v>
      </c>
      <c r="G151" s="2">
        <v>0</v>
      </c>
      <c r="H151" s="2">
        <v>444666.64</v>
      </c>
      <c r="I151" s="2">
        <v>0</v>
      </c>
      <c r="J151" s="105">
        <f>SUMIF([1]MMM!$A:$A,A151,[1]MMM!$F:$F)</f>
        <v>444666.64</v>
      </c>
      <c r="K151" s="2" t="s">
        <v>10</v>
      </c>
      <c r="L151" s="2">
        <v>501285</v>
      </c>
      <c r="M151" t="s">
        <v>10871</v>
      </c>
      <c r="N151" t="s">
        <v>10948</v>
      </c>
      <c r="O151" t="s">
        <v>10871</v>
      </c>
      <c r="P151" t="s">
        <v>10876</v>
      </c>
    </row>
    <row r="152" spans="1:16" x14ac:dyDescent="0.3">
      <c r="A152" t="s">
        <v>2217</v>
      </c>
      <c r="B152" s="2" t="str">
        <f t="shared" si="8"/>
        <v>2205</v>
      </c>
      <c r="C152" s="2">
        <f t="shared" si="6"/>
        <v>2205</v>
      </c>
      <c r="D152" t="str">
        <f>VLOOKUP(C152,'Cost Centre'!A:B,2,)</f>
        <v>Office of the City Manager</v>
      </c>
      <c r="E152" t="str">
        <f t="shared" si="7"/>
        <v>2</v>
      </c>
      <c r="F152" t="s">
        <v>70</v>
      </c>
      <c r="G152" s="2">
        <v>0</v>
      </c>
      <c r="H152" s="2">
        <v>7435.99</v>
      </c>
      <c r="I152" s="2">
        <v>0</v>
      </c>
      <c r="J152" s="105">
        <f>SUMIF([1]MMM!$A:$A,A152,[1]MMM!$F:$F)</f>
        <v>7435.99</v>
      </c>
      <c r="K152" s="2" t="s">
        <v>10</v>
      </c>
      <c r="L152" s="2">
        <v>28168</v>
      </c>
      <c r="M152" t="s">
        <v>10871</v>
      </c>
      <c r="N152" t="s">
        <v>10948</v>
      </c>
      <c r="O152" t="s">
        <v>10871</v>
      </c>
      <c r="P152" t="s">
        <v>10876</v>
      </c>
    </row>
    <row r="153" spans="1:16" x14ac:dyDescent="0.3">
      <c r="A153" t="s">
        <v>2218</v>
      </c>
      <c r="B153" s="2" t="str">
        <f t="shared" si="8"/>
        <v>2205</v>
      </c>
      <c r="C153" s="2">
        <f t="shared" si="6"/>
        <v>2205</v>
      </c>
      <c r="D153" t="str">
        <f>VLOOKUP(C153,'Cost Centre'!A:B,2,)</f>
        <v>Office of the City Manager</v>
      </c>
      <c r="E153" t="str">
        <f t="shared" si="7"/>
        <v>2</v>
      </c>
      <c r="F153" t="s">
        <v>73</v>
      </c>
      <c r="G153" s="2">
        <v>0</v>
      </c>
      <c r="H153" s="2">
        <v>0</v>
      </c>
      <c r="I153" s="2">
        <v>0</v>
      </c>
      <c r="J153" s="105">
        <f>SUMIF([1]MMM!$A:$A,A153,[1]MMM!$F:$F)</f>
        <v>0</v>
      </c>
      <c r="K153" s="2" t="s">
        <v>10</v>
      </c>
      <c r="L153" s="2">
        <v>0</v>
      </c>
      <c r="M153" t="s">
        <v>10871</v>
      </c>
      <c r="N153" t="s">
        <v>10948</v>
      </c>
      <c r="O153" t="s">
        <v>10871</v>
      </c>
      <c r="P153" t="s">
        <v>10878</v>
      </c>
    </row>
    <row r="154" spans="1:16" x14ac:dyDescent="0.3">
      <c r="A154" t="s">
        <v>2219</v>
      </c>
      <c r="B154" s="2" t="str">
        <f t="shared" si="8"/>
        <v>2205</v>
      </c>
      <c r="C154" s="2">
        <f t="shared" si="6"/>
        <v>2205</v>
      </c>
      <c r="D154" t="str">
        <f>VLOOKUP(C154,'Cost Centre'!A:B,2,)</f>
        <v>Office of the City Manager</v>
      </c>
      <c r="E154" t="str">
        <f t="shared" si="7"/>
        <v>2</v>
      </c>
      <c r="F154" t="s">
        <v>2116</v>
      </c>
      <c r="G154" s="2">
        <v>0</v>
      </c>
      <c r="H154" s="2">
        <v>0</v>
      </c>
      <c r="I154" s="2">
        <v>0</v>
      </c>
      <c r="J154" s="105">
        <f>SUMIF([1]MMM!$A:$A,A154,[1]MMM!$F:$F)</f>
        <v>0</v>
      </c>
      <c r="K154" s="2" t="s">
        <v>10</v>
      </c>
      <c r="L154" s="2">
        <v>0</v>
      </c>
      <c r="M154" t="s">
        <v>10871</v>
      </c>
      <c r="N154" t="s">
        <v>10948</v>
      </c>
      <c r="O154" t="s">
        <v>10871</v>
      </c>
      <c r="P154" t="s">
        <v>10878</v>
      </c>
    </row>
    <row r="155" spans="1:16" x14ac:dyDescent="0.3">
      <c r="A155" t="s">
        <v>2220</v>
      </c>
      <c r="B155" s="2" t="str">
        <f t="shared" si="8"/>
        <v>2205</v>
      </c>
      <c r="C155" s="2">
        <f t="shared" si="6"/>
        <v>2205</v>
      </c>
      <c r="D155" t="str">
        <f>VLOOKUP(C155,'Cost Centre'!A:B,2,)</f>
        <v>Office of the City Manager</v>
      </c>
      <c r="E155" t="str">
        <f t="shared" si="7"/>
        <v>2</v>
      </c>
      <c r="F155" t="s">
        <v>2117</v>
      </c>
      <c r="G155" s="2">
        <v>0</v>
      </c>
      <c r="H155" s="2">
        <v>226.69</v>
      </c>
      <c r="I155" s="2">
        <v>0</v>
      </c>
      <c r="J155" s="105">
        <f>SUMIF([1]MMM!$A:$A,A155,[1]MMM!$F:$F)</f>
        <v>226.69</v>
      </c>
      <c r="K155" s="2" t="s">
        <v>10</v>
      </c>
      <c r="L155" s="2">
        <v>36487</v>
      </c>
      <c r="M155" t="s">
        <v>10871</v>
      </c>
      <c r="N155" t="s">
        <v>10948</v>
      </c>
      <c r="O155" t="s">
        <v>10871</v>
      </c>
      <c r="P155" t="s">
        <v>10878</v>
      </c>
    </row>
    <row r="156" spans="1:16" x14ac:dyDescent="0.3">
      <c r="A156" t="s">
        <v>10949</v>
      </c>
      <c r="B156" s="2" t="str">
        <f t="shared" si="8"/>
        <v>2205</v>
      </c>
      <c r="C156" s="2">
        <f t="shared" si="6"/>
        <v>2205</v>
      </c>
      <c r="D156" t="str">
        <f>VLOOKUP(C156,'Cost Centre'!A:B,2,)</f>
        <v>Office of the City Manager</v>
      </c>
      <c r="E156" t="str">
        <f t="shared" si="7"/>
        <v>2</v>
      </c>
      <c r="F156" t="s">
        <v>78</v>
      </c>
      <c r="G156" s="2">
        <v>0</v>
      </c>
      <c r="H156" s="2">
        <v>3397341.75</v>
      </c>
      <c r="I156" s="2">
        <v>0</v>
      </c>
      <c r="J156" s="105">
        <f>SUMIF([1]MMM!$A:$A,A156,[1]MMM!$F:$F)</f>
        <v>3397341.75</v>
      </c>
      <c r="K156" s="2" t="s">
        <v>10</v>
      </c>
      <c r="L156" s="2">
        <v>4632886</v>
      </c>
      <c r="M156" t="s">
        <v>10871</v>
      </c>
      <c r="N156" t="s">
        <v>10948</v>
      </c>
      <c r="O156" t="s">
        <v>10871</v>
      </c>
      <c r="P156" t="s">
        <v>10931</v>
      </c>
    </row>
    <row r="157" spans="1:16" x14ac:dyDescent="0.3">
      <c r="A157" t="s">
        <v>2221</v>
      </c>
      <c r="B157" s="2" t="str">
        <f t="shared" si="8"/>
        <v>2205</v>
      </c>
      <c r="C157" s="2">
        <f t="shared" si="6"/>
        <v>2205</v>
      </c>
      <c r="D157" t="str">
        <f>VLOOKUP(C157,'Cost Centre'!A:B,2,)</f>
        <v>Office of the City Manager</v>
      </c>
      <c r="E157" t="str">
        <f t="shared" si="7"/>
        <v>2</v>
      </c>
      <c r="F157" t="s">
        <v>78</v>
      </c>
      <c r="G157" s="2">
        <v>0</v>
      </c>
      <c r="H157" s="2">
        <v>75270987.599999994</v>
      </c>
      <c r="I157" s="2">
        <v>0</v>
      </c>
      <c r="J157" s="105">
        <f>SUMIF([1]MMM!$A:$A,A157,[1]MMM!$F:$F)</f>
        <v>75270987.599999994</v>
      </c>
      <c r="K157" s="2" t="s">
        <v>10</v>
      </c>
      <c r="L157" s="2">
        <v>79144820</v>
      </c>
      <c r="M157" t="s">
        <v>10871</v>
      </c>
      <c r="N157" t="s">
        <v>10948</v>
      </c>
      <c r="O157" t="s">
        <v>10871</v>
      </c>
      <c r="P157" t="s">
        <v>10931</v>
      </c>
    </row>
    <row r="158" spans="1:16" x14ac:dyDescent="0.3">
      <c r="A158" t="s">
        <v>2222</v>
      </c>
      <c r="B158" s="2" t="str">
        <f t="shared" si="8"/>
        <v>2205</v>
      </c>
      <c r="C158" s="2">
        <f t="shared" si="6"/>
        <v>2205</v>
      </c>
      <c r="D158" t="str">
        <f>VLOOKUP(C158,'Cost Centre'!A:B,2,)</f>
        <v>Office of the City Manager</v>
      </c>
      <c r="E158" t="str">
        <f t="shared" si="7"/>
        <v>2</v>
      </c>
      <c r="F158" t="s">
        <v>136</v>
      </c>
      <c r="G158" s="2">
        <v>0</v>
      </c>
      <c r="H158" s="2">
        <v>0</v>
      </c>
      <c r="I158" s="2">
        <v>0</v>
      </c>
      <c r="J158" s="105">
        <f>SUMIF([1]MMM!$A:$A,A158,[1]MMM!$F:$F)</f>
        <v>0</v>
      </c>
      <c r="K158" s="2" t="s">
        <v>10</v>
      </c>
      <c r="L158" s="2">
        <v>0</v>
      </c>
      <c r="M158" t="s">
        <v>10871</v>
      </c>
      <c r="N158" t="s">
        <v>10948</v>
      </c>
      <c r="O158" t="s">
        <v>10871</v>
      </c>
      <c r="P158" t="s">
        <v>10931</v>
      </c>
    </row>
    <row r="159" spans="1:16" x14ac:dyDescent="0.3">
      <c r="A159" t="s">
        <v>2223</v>
      </c>
      <c r="B159" s="2" t="str">
        <f t="shared" si="8"/>
        <v>2205</v>
      </c>
      <c r="C159" s="2">
        <f t="shared" si="6"/>
        <v>2205</v>
      </c>
      <c r="D159" t="str">
        <f>VLOOKUP(C159,'Cost Centre'!A:B,2,)</f>
        <v>Office of the City Manager</v>
      </c>
      <c r="E159" t="str">
        <f t="shared" si="7"/>
        <v>2</v>
      </c>
      <c r="F159" t="s">
        <v>79</v>
      </c>
      <c r="G159" s="2">
        <v>0</v>
      </c>
      <c r="H159" s="2">
        <v>414268.14</v>
      </c>
      <c r="I159" s="2">
        <v>0</v>
      </c>
      <c r="J159" s="105">
        <f>SUMIF([1]MMM!$A:$A,A159,[1]MMM!$F:$F)</f>
        <v>414268.14</v>
      </c>
      <c r="K159" s="2" t="s">
        <v>10</v>
      </c>
      <c r="L159" s="2">
        <v>470599</v>
      </c>
      <c r="M159" t="s">
        <v>10871</v>
      </c>
      <c r="N159" t="s">
        <v>10948</v>
      </c>
      <c r="O159" t="s">
        <v>10871</v>
      </c>
      <c r="P159" t="s">
        <v>10879</v>
      </c>
    </row>
    <row r="160" spans="1:16" x14ac:dyDescent="0.3">
      <c r="A160" t="s">
        <v>2225</v>
      </c>
      <c r="B160" s="2" t="str">
        <f t="shared" si="8"/>
        <v>2205</v>
      </c>
      <c r="C160" s="2">
        <f t="shared" si="6"/>
        <v>2205</v>
      </c>
      <c r="D160" t="str">
        <f>VLOOKUP(C160,'Cost Centre'!A:B,2,)</f>
        <v>Office of the City Manager</v>
      </c>
      <c r="E160" t="str">
        <f t="shared" si="7"/>
        <v>2</v>
      </c>
      <c r="F160" t="s">
        <v>150</v>
      </c>
      <c r="G160" s="2">
        <v>0</v>
      </c>
      <c r="H160" s="2">
        <v>0</v>
      </c>
      <c r="I160" s="2">
        <v>0</v>
      </c>
      <c r="J160" s="105">
        <f>SUMIF([1]MMM!$A:$A,A160,[1]MMM!$F:$F)</f>
        <v>0</v>
      </c>
      <c r="K160" s="2" t="s">
        <v>10</v>
      </c>
      <c r="L160" s="2">
        <v>100000</v>
      </c>
      <c r="M160" t="s">
        <v>10871</v>
      </c>
      <c r="N160" t="s">
        <v>10948</v>
      </c>
      <c r="O160" t="s">
        <v>10871</v>
      </c>
      <c r="P160" t="s">
        <v>10879</v>
      </c>
    </row>
    <row r="161" spans="1:16" x14ac:dyDescent="0.3">
      <c r="A161" t="s">
        <v>2226</v>
      </c>
      <c r="B161" s="2" t="str">
        <f t="shared" si="8"/>
        <v>2205</v>
      </c>
      <c r="C161" s="2">
        <f t="shared" si="6"/>
        <v>2205</v>
      </c>
      <c r="D161" t="str">
        <f>VLOOKUP(C161,'Cost Centre'!A:B,2,)</f>
        <v>Office of the City Manager</v>
      </c>
      <c r="E161" t="str">
        <f t="shared" si="7"/>
        <v>2</v>
      </c>
      <c r="F161" t="s">
        <v>10932</v>
      </c>
      <c r="G161" s="2">
        <v>0</v>
      </c>
      <c r="H161" s="2">
        <v>0</v>
      </c>
      <c r="I161" s="2">
        <v>0</v>
      </c>
      <c r="J161" s="105">
        <f>SUMIF([1]MMM!$A:$A,A161,[1]MMM!$F:$F)</f>
        <v>0</v>
      </c>
      <c r="K161" s="2" t="s">
        <v>10</v>
      </c>
      <c r="L161" s="2">
        <v>0</v>
      </c>
      <c r="M161" t="s">
        <v>10871</v>
      </c>
      <c r="N161" t="s">
        <v>10948</v>
      </c>
      <c r="O161" t="s">
        <v>10871</v>
      </c>
      <c r="P161" t="s">
        <v>10881</v>
      </c>
    </row>
    <row r="162" spans="1:16" x14ac:dyDescent="0.3">
      <c r="A162" t="s">
        <v>2227</v>
      </c>
      <c r="B162" s="2" t="str">
        <f t="shared" si="8"/>
        <v>2205</v>
      </c>
      <c r="C162" s="2">
        <f t="shared" si="6"/>
        <v>2205</v>
      </c>
      <c r="D162" t="str">
        <f>VLOOKUP(C162,'Cost Centre'!A:B,2,)</f>
        <v>Office of the City Manager</v>
      </c>
      <c r="E162" t="str">
        <f t="shared" si="7"/>
        <v>2</v>
      </c>
      <c r="F162" t="s">
        <v>81</v>
      </c>
      <c r="G162" s="2">
        <v>0</v>
      </c>
      <c r="H162" s="2">
        <v>0</v>
      </c>
      <c r="I162" s="2">
        <v>0</v>
      </c>
      <c r="J162" s="105">
        <f>SUMIF([1]MMM!$A:$A,A162,[1]MMM!$F:$F)</f>
        <v>0</v>
      </c>
      <c r="K162" s="2" t="s">
        <v>10</v>
      </c>
      <c r="L162" s="2">
        <v>0</v>
      </c>
      <c r="M162" t="s">
        <v>10871</v>
      </c>
      <c r="N162" t="s">
        <v>10948</v>
      </c>
      <c r="O162" t="s">
        <v>10871</v>
      </c>
      <c r="P162" t="s">
        <v>10881</v>
      </c>
    </row>
    <row r="163" spans="1:16" x14ac:dyDescent="0.3">
      <c r="A163" t="s">
        <v>2228</v>
      </c>
      <c r="B163" s="2" t="str">
        <f t="shared" si="8"/>
        <v>2205</v>
      </c>
      <c r="C163" s="2">
        <f t="shared" si="6"/>
        <v>2205</v>
      </c>
      <c r="D163" t="str">
        <f>VLOOKUP(C163,'Cost Centre'!A:B,2,)</f>
        <v>Office of the City Manager</v>
      </c>
      <c r="E163" t="str">
        <f t="shared" si="7"/>
        <v>2</v>
      </c>
      <c r="F163" t="s">
        <v>81</v>
      </c>
      <c r="G163" s="2">
        <v>0</v>
      </c>
      <c r="H163" s="2">
        <v>0</v>
      </c>
      <c r="I163" s="2">
        <v>0</v>
      </c>
      <c r="J163" s="105">
        <f>SUMIF([1]MMM!$A:$A,A163,[1]MMM!$F:$F)</f>
        <v>0</v>
      </c>
      <c r="K163" s="2" t="s">
        <v>10</v>
      </c>
      <c r="L163" s="2">
        <v>0</v>
      </c>
      <c r="M163" t="s">
        <v>10871</v>
      </c>
      <c r="N163" t="s">
        <v>10948</v>
      </c>
      <c r="O163" t="s">
        <v>10871</v>
      </c>
      <c r="P163" t="s">
        <v>10881</v>
      </c>
    </row>
    <row r="164" spans="1:16" x14ac:dyDescent="0.3">
      <c r="A164" t="s">
        <v>2229</v>
      </c>
      <c r="B164" s="2" t="str">
        <f t="shared" si="8"/>
        <v>2205</v>
      </c>
      <c r="C164" s="2">
        <f t="shared" si="6"/>
        <v>2205</v>
      </c>
      <c r="D164" t="str">
        <f>VLOOKUP(C164,'Cost Centre'!A:B,2,)</f>
        <v>Office of the City Manager</v>
      </c>
      <c r="E164" t="str">
        <f t="shared" si="7"/>
        <v>2</v>
      </c>
      <c r="F164" t="s">
        <v>93</v>
      </c>
      <c r="G164" s="2">
        <v>0</v>
      </c>
      <c r="H164" s="2">
        <v>36796.269999999997</v>
      </c>
      <c r="I164" s="2">
        <v>0</v>
      </c>
      <c r="J164" s="105">
        <f>SUMIF([1]MMM!$A:$A,A164,[1]MMM!$F:$F)</f>
        <v>36877.49</v>
      </c>
      <c r="K164" s="2" t="s">
        <v>10</v>
      </c>
      <c r="L164" s="2">
        <v>28168</v>
      </c>
      <c r="M164" t="s">
        <v>10871</v>
      </c>
      <c r="N164" t="s">
        <v>10948</v>
      </c>
      <c r="O164" t="s">
        <v>10871</v>
      </c>
      <c r="P164" t="s">
        <v>10881</v>
      </c>
    </row>
    <row r="165" spans="1:16" x14ac:dyDescent="0.3">
      <c r="A165" t="s">
        <v>2230</v>
      </c>
      <c r="B165" s="2" t="str">
        <f t="shared" si="8"/>
        <v>2205</v>
      </c>
      <c r="C165" s="2">
        <f t="shared" si="6"/>
        <v>2205</v>
      </c>
      <c r="D165" t="str">
        <f>VLOOKUP(C165,'Cost Centre'!A:B,2,)</f>
        <v>Office of the City Manager</v>
      </c>
      <c r="E165" t="str">
        <f t="shared" si="7"/>
        <v>2</v>
      </c>
      <c r="F165" t="s">
        <v>94</v>
      </c>
      <c r="G165" s="2">
        <v>0</v>
      </c>
      <c r="H165" s="2">
        <v>0</v>
      </c>
      <c r="I165" s="2">
        <v>0</v>
      </c>
      <c r="J165" s="105">
        <f>SUMIF([1]MMM!$A:$A,A165,[1]MMM!$F:$F)</f>
        <v>0</v>
      </c>
      <c r="K165" s="2" t="s">
        <v>10</v>
      </c>
      <c r="L165" s="2">
        <v>63250</v>
      </c>
      <c r="M165" t="s">
        <v>10871</v>
      </c>
      <c r="N165" t="s">
        <v>10948</v>
      </c>
      <c r="O165" t="s">
        <v>10871</v>
      </c>
      <c r="P165" t="s">
        <v>10881</v>
      </c>
    </row>
    <row r="166" spans="1:16" x14ac:dyDescent="0.3">
      <c r="A166" t="s">
        <v>2231</v>
      </c>
      <c r="B166" s="2" t="str">
        <f t="shared" si="8"/>
        <v>2205</v>
      </c>
      <c r="C166" s="2">
        <f t="shared" si="6"/>
        <v>2205</v>
      </c>
      <c r="D166" t="str">
        <f>VLOOKUP(C166,'Cost Centre'!A:B,2,)</f>
        <v>Office of the City Manager</v>
      </c>
      <c r="E166" t="str">
        <f t="shared" si="7"/>
        <v>2</v>
      </c>
      <c r="F166" t="s">
        <v>98</v>
      </c>
      <c r="G166" s="2">
        <v>0</v>
      </c>
      <c r="H166" s="2">
        <v>49041.8</v>
      </c>
      <c r="I166" s="2">
        <v>0</v>
      </c>
      <c r="J166" s="105">
        <f>SUMIF([1]MMM!$A:$A,A166,[1]MMM!$F:$F)</f>
        <v>49041.8</v>
      </c>
      <c r="K166" s="2" t="s">
        <v>10</v>
      </c>
      <c r="L166" s="2">
        <v>130600</v>
      </c>
      <c r="M166" t="s">
        <v>10871</v>
      </c>
      <c r="N166" t="s">
        <v>10948</v>
      </c>
      <c r="O166" t="s">
        <v>10871</v>
      </c>
      <c r="P166" t="s">
        <v>10881</v>
      </c>
    </row>
    <row r="167" spans="1:16" x14ac:dyDescent="0.3">
      <c r="A167" t="s">
        <v>2232</v>
      </c>
      <c r="B167" s="2" t="str">
        <f t="shared" si="8"/>
        <v>2205</v>
      </c>
      <c r="C167" s="2">
        <f t="shared" si="6"/>
        <v>2205</v>
      </c>
      <c r="D167" t="str">
        <f>VLOOKUP(C167,'Cost Centre'!A:B,2,)</f>
        <v>Office of the City Manager</v>
      </c>
      <c r="E167" t="str">
        <f t="shared" si="7"/>
        <v>2</v>
      </c>
      <c r="F167" t="s">
        <v>102</v>
      </c>
      <c r="G167" s="2">
        <v>0</v>
      </c>
      <c r="H167" s="2">
        <v>12196</v>
      </c>
      <c r="I167" s="2">
        <v>0</v>
      </c>
      <c r="J167" s="105">
        <f>SUMIF([1]MMM!$A:$A,A167,[1]MMM!$F:$F)</f>
        <v>12196</v>
      </c>
      <c r="K167" s="2" t="s">
        <v>10</v>
      </c>
      <c r="L167" s="2">
        <v>26325</v>
      </c>
      <c r="M167" t="s">
        <v>10871</v>
      </c>
      <c r="N167" t="s">
        <v>10948</v>
      </c>
      <c r="O167" t="s">
        <v>10871</v>
      </c>
      <c r="P167" t="s">
        <v>10881</v>
      </c>
    </row>
    <row r="168" spans="1:16" x14ac:dyDescent="0.3">
      <c r="A168" t="s">
        <v>2233</v>
      </c>
      <c r="B168" s="2" t="str">
        <f t="shared" si="8"/>
        <v>2205</v>
      </c>
      <c r="C168" s="2">
        <f t="shared" si="6"/>
        <v>2205</v>
      </c>
      <c r="D168" t="str">
        <f>VLOOKUP(C168,'Cost Centre'!A:B,2,)</f>
        <v>Office of the City Manager</v>
      </c>
      <c r="E168" t="str">
        <f t="shared" si="7"/>
        <v>2</v>
      </c>
      <c r="F168" t="s">
        <v>109</v>
      </c>
      <c r="G168" s="2">
        <v>0</v>
      </c>
      <c r="H168" s="2">
        <v>32231.599999999999</v>
      </c>
      <c r="I168" s="2">
        <v>0</v>
      </c>
      <c r="J168" s="105">
        <f>SUMIF([1]MMM!$A:$A,A168,[1]MMM!$F:$F)</f>
        <v>32231.599999999999</v>
      </c>
      <c r="K168" s="2" t="s">
        <v>10</v>
      </c>
      <c r="L168" s="2">
        <v>50000</v>
      </c>
      <c r="M168" t="s">
        <v>10871</v>
      </c>
      <c r="N168" t="s">
        <v>10948</v>
      </c>
      <c r="O168" t="s">
        <v>10871</v>
      </c>
      <c r="P168" t="s">
        <v>10881</v>
      </c>
    </row>
    <row r="169" spans="1:16" x14ac:dyDescent="0.3">
      <c r="A169" t="s">
        <v>2234</v>
      </c>
      <c r="B169" s="2" t="str">
        <f t="shared" si="8"/>
        <v>2205</v>
      </c>
      <c r="C169" s="2">
        <f t="shared" si="6"/>
        <v>2205</v>
      </c>
      <c r="D169" t="str">
        <f>VLOOKUP(C169,'Cost Centre'!A:B,2,)</f>
        <v>Office of the City Manager</v>
      </c>
      <c r="E169" t="str">
        <f t="shared" si="7"/>
        <v>2</v>
      </c>
      <c r="F169" t="s">
        <v>10884</v>
      </c>
      <c r="G169" s="2">
        <v>0</v>
      </c>
      <c r="H169" s="2">
        <v>108559.03</v>
      </c>
      <c r="I169" s="2">
        <v>0</v>
      </c>
      <c r="J169" s="105">
        <f>SUMIF([1]MMM!$A:$A,A169,[1]MMM!$F:$F)</f>
        <v>108559.03</v>
      </c>
      <c r="K169" s="2" t="s">
        <v>10</v>
      </c>
      <c r="L169" s="2">
        <v>150000</v>
      </c>
      <c r="M169" t="s">
        <v>10871</v>
      </c>
      <c r="N169" t="s">
        <v>10948</v>
      </c>
      <c r="O169" t="s">
        <v>10871</v>
      </c>
      <c r="P169" t="s">
        <v>10881</v>
      </c>
    </row>
    <row r="170" spans="1:16" x14ac:dyDescent="0.3">
      <c r="A170" t="s">
        <v>2235</v>
      </c>
      <c r="B170" s="2" t="str">
        <f t="shared" si="8"/>
        <v>2205</v>
      </c>
      <c r="C170" s="2">
        <f t="shared" si="6"/>
        <v>2205</v>
      </c>
      <c r="D170" t="str">
        <f>VLOOKUP(C170,'Cost Centre'!A:B,2,)</f>
        <v>Office of the City Manager</v>
      </c>
      <c r="E170" t="str">
        <f t="shared" si="7"/>
        <v>2</v>
      </c>
      <c r="F170" t="s">
        <v>132</v>
      </c>
      <c r="G170" s="2">
        <v>0</v>
      </c>
      <c r="H170" s="2">
        <v>0</v>
      </c>
      <c r="I170" s="2">
        <v>0</v>
      </c>
      <c r="J170" s="105">
        <f>SUMIF([1]MMM!$A:$A,A170,[1]MMM!$F:$F)</f>
        <v>0</v>
      </c>
      <c r="K170" s="2" t="s">
        <v>10</v>
      </c>
      <c r="L170" s="2">
        <v>28168</v>
      </c>
      <c r="M170" t="s">
        <v>10871</v>
      </c>
      <c r="N170" t="s">
        <v>10948</v>
      </c>
      <c r="O170" t="s">
        <v>10871</v>
      </c>
      <c r="P170" t="s">
        <v>10881</v>
      </c>
    </row>
    <row r="171" spans="1:16" x14ac:dyDescent="0.3">
      <c r="A171" t="s">
        <v>2236</v>
      </c>
      <c r="B171" s="2" t="str">
        <f t="shared" si="8"/>
        <v>2205</v>
      </c>
      <c r="C171" s="2">
        <f t="shared" si="6"/>
        <v>2205</v>
      </c>
      <c r="D171" t="str">
        <f>VLOOKUP(C171,'Cost Centre'!A:B,2,)</f>
        <v>Office of the City Manager</v>
      </c>
      <c r="E171" t="str">
        <f t="shared" si="7"/>
        <v>2</v>
      </c>
      <c r="F171" t="s">
        <v>116</v>
      </c>
      <c r="G171" s="2">
        <v>0</v>
      </c>
      <c r="H171" s="2">
        <v>0</v>
      </c>
      <c r="I171" s="2">
        <v>0</v>
      </c>
      <c r="J171" s="105">
        <f>SUMIF([1]MMM!$A:$A,A171,[1]MMM!$F:$F)</f>
        <v>0</v>
      </c>
      <c r="K171" s="2" t="s">
        <v>10</v>
      </c>
      <c r="L171" s="2">
        <v>5571</v>
      </c>
      <c r="M171" t="s">
        <v>10871</v>
      </c>
      <c r="N171" t="s">
        <v>10948</v>
      </c>
      <c r="O171" t="s">
        <v>10871</v>
      </c>
      <c r="P171" t="s">
        <v>10885</v>
      </c>
    </row>
    <row r="172" spans="1:16" x14ac:dyDescent="0.3">
      <c r="A172" t="s">
        <v>2237</v>
      </c>
      <c r="B172" s="2" t="str">
        <f t="shared" si="8"/>
        <v>2205</v>
      </c>
      <c r="C172" s="2">
        <f t="shared" si="6"/>
        <v>2205</v>
      </c>
      <c r="D172" t="str">
        <f>VLOOKUP(C172,'Cost Centre'!A:B,2,)</f>
        <v>Office of the City Manager</v>
      </c>
      <c r="E172" t="str">
        <f t="shared" si="7"/>
        <v>2</v>
      </c>
      <c r="F172" t="s">
        <v>118</v>
      </c>
      <c r="G172" s="2">
        <v>0</v>
      </c>
      <c r="H172" s="2">
        <v>314.24</v>
      </c>
      <c r="I172" s="2">
        <v>0</v>
      </c>
      <c r="J172" s="105">
        <f>SUMIF([1]MMM!$A:$A,A172,[1]MMM!$F:$F)</f>
        <v>314.24</v>
      </c>
      <c r="K172" s="2" t="s">
        <v>10</v>
      </c>
      <c r="L172" s="2">
        <v>22284</v>
      </c>
      <c r="M172" t="s">
        <v>10871</v>
      </c>
      <c r="N172" t="s">
        <v>10948</v>
      </c>
      <c r="O172" t="s">
        <v>10871</v>
      </c>
      <c r="P172" t="s">
        <v>10885</v>
      </c>
    </row>
    <row r="173" spans="1:16" x14ac:dyDescent="0.3">
      <c r="A173" t="s">
        <v>2238</v>
      </c>
      <c r="B173" s="2" t="str">
        <f t="shared" si="8"/>
        <v>2205</v>
      </c>
      <c r="C173" s="2">
        <f t="shared" si="6"/>
        <v>2205</v>
      </c>
      <c r="D173" t="str">
        <f>VLOOKUP(C173,'Cost Centre'!A:B,2,)</f>
        <v>Office of the City Manager</v>
      </c>
      <c r="E173" t="str">
        <f t="shared" si="7"/>
        <v>2</v>
      </c>
      <c r="F173" t="s">
        <v>133</v>
      </c>
      <c r="G173" s="2">
        <v>0</v>
      </c>
      <c r="H173" s="2">
        <v>14384.98</v>
      </c>
      <c r="I173" s="2">
        <v>0</v>
      </c>
      <c r="J173" s="105">
        <f>SUMIF([1]MMM!$A:$A,A173,[1]MMM!$F:$F)</f>
        <v>14384.98</v>
      </c>
      <c r="K173" s="2" t="s">
        <v>10</v>
      </c>
      <c r="L173" s="2">
        <v>20000</v>
      </c>
      <c r="M173" t="s">
        <v>10871</v>
      </c>
      <c r="N173" t="s">
        <v>10948</v>
      </c>
      <c r="O173" t="s">
        <v>10871</v>
      </c>
      <c r="P173" t="s">
        <v>10885</v>
      </c>
    </row>
    <row r="174" spans="1:16" x14ac:dyDescent="0.3">
      <c r="A174" t="s">
        <v>10950</v>
      </c>
      <c r="B174" s="2" t="str">
        <f t="shared" si="8"/>
        <v>2205</v>
      </c>
      <c r="C174" s="2">
        <f t="shared" si="6"/>
        <v>2205</v>
      </c>
      <c r="D174" t="str">
        <f>VLOOKUP(C174,'Cost Centre'!A:B,2,)</f>
        <v>Office of the City Manager</v>
      </c>
      <c r="E174" t="str">
        <f t="shared" si="7"/>
        <v>2</v>
      </c>
      <c r="F174" t="s">
        <v>10951</v>
      </c>
      <c r="G174" s="2">
        <v>0</v>
      </c>
      <c r="H174" s="2">
        <v>0</v>
      </c>
      <c r="I174" s="2">
        <v>0</v>
      </c>
      <c r="J174" s="105">
        <f>SUMIF([1]MMM!$A:$A,A174,[1]MMM!$F:$F)</f>
        <v>0</v>
      </c>
      <c r="K174" s="2" t="s">
        <v>10</v>
      </c>
      <c r="L174" s="2">
        <v>0</v>
      </c>
      <c r="M174" t="s">
        <v>10871</v>
      </c>
      <c r="N174" t="s">
        <v>10948</v>
      </c>
      <c r="O174" t="s">
        <v>10871</v>
      </c>
      <c r="P174" t="s">
        <v>10887</v>
      </c>
    </row>
    <row r="175" spans="1:16" x14ac:dyDescent="0.3">
      <c r="A175" t="s">
        <v>10952</v>
      </c>
      <c r="B175" s="2" t="str">
        <f t="shared" si="8"/>
        <v>2205</v>
      </c>
      <c r="C175" s="2">
        <f t="shared" si="6"/>
        <v>2205</v>
      </c>
      <c r="D175" t="str">
        <f>VLOOKUP(C175,'Cost Centre'!A:B,2,)</f>
        <v>Office of the City Manager</v>
      </c>
      <c r="E175" s="109" t="str">
        <f t="shared" si="7"/>
        <v>3</v>
      </c>
      <c r="F175" t="s">
        <v>446</v>
      </c>
      <c r="G175" s="2">
        <v>0</v>
      </c>
      <c r="H175" s="2">
        <v>0</v>
      </c>
      <c r="I175" s="2">
        <v>0</v>
      </c>
      <c r="J175" s="105">
        <f>SUMIF([1]MMM!$A:$A,A175,[1]MMM!$F:$F)</f>
        <v>0</v>
      </c>
      <c r="K175" s="2" t="s">
        <v>10</v>
      </c>
      <c r="L175" s="2">
        <v>0</v>
      </c>
      <c r="M175" t="s">
        <v>10871</v>
      </c>
      <c r="N175" t="s">
        <v>10948</v>
      </c>
      <c r="O175" t="s">
        <v>10908</v>
      </c>
      <c r="P175" t="s">
        <v>10953</v>
      </c>
    </row>
    <row r="176" spans="1:16" x14ac:dyDescent="0.3">
      <c r="A176" t="s">
        <v>10954</v>
      </c>
      <c r="B176" s="2" t="str">
        <f t="shared" si="8"/>
        <v>2205</v>
      </c>
      <c r="C176" s="2">
        <f t="shared" si="6"/>
        <v>2205</v>
      </c>
      <c r="D176" t="str">
        <f>VLOOKUP(C176,'Cost Centre'!A:B,2,)</f>
        <v>Office of the City Manager</v>
      </c>
      <c r="E176" s="109">
        <v>2</v>
      </c>
      <c r="F176" t="s">
        <v>447</v>
      </c>
      <c r="G176" s="2">
        <v>0</v>
      </c>
      <c r="H176" s="2">
        <v>0</v>
      </c>
      <c r="I176" s="2">
        <v>0</v>
      </c>
      <c r="J176" s="105">
        <f>SUMIF([1]MMM!$A:$A,A176,[1]MMM!$F:$F)</f>
        <v>0</v>
      </c>
      <c r="K176" s="2" t="s">
        <v>10</v>
      </c>
      <c r="L176" s="2">
        <v>0</v>
      </c>
      <c r="M176" t="s">
        <v>10871</v>
      </c>
      <c r="N176" t="s">
        <v>10948</v>
      </c>
      <c r="O176" t="s">
        <v>10908</v>
      </c>
      <c r="P176" t="s">
        <v>10953</v>
      </c>
    </row>
    <row r="177" spans="1:16" x14ac:dyDescent="0.3">
      <c r="A177" t="s">
        <v>10955</v>
      </c>
      <c r="B177" s="2" t="str">
        <f t="shared" si="8"/>
        <v>2205</v>
      </c>
      <c r="C177" s="2">
        <f t="shared" si="6"/>
        <v>2205</v>
      </c>
      <c r="D177" t="str">
        <f>VLOOKUP(C177,'Cost Centre'!A:B,2,)</f>
        <v>Office of the City Manager</v>
      </c>
      <c r="E177" s="109">
        <v>2</v>
      </c>
      <c r="F177" t="s">
        <v>454</v>
      </c>
      <c r="G177" s="2">
        <v>0</v>
      </c>
      <c r="H177" s="2">
        <v>0</v>
      </c>
      <c r="I177" s="2">
        <v>0</v>
      </c>
      <c r="J177" s="105">
        <f>SUMIF([1]MMM!$A:$A,A177,[1]MMM!$F:$F)</f>
        <v>0</v>
      </c>
      <c r="K177" s="2" t="s">
        <v>10</v>
      </c>
      <c r="L177" s="2">
        <v>0</v>
      </c>
      <c r="M177" t="s">
        <v>10871</v>
      </c>
      <c r="N177" t="s">
        <v>10948</v>
      </c>
      <c r="O177" t="s">
        <v>10908</v>
      </c>
      <c r="P177" t="s">
        <v>10956</v>
      </c>
    </row>
    <row r="178" spans="1:16" x14ac:dyDescent="0.3">
      <c r="A178" t="s">
        <v>10957</v>
      </c>
      <c r="B178" s="2" t="str">
        <f t="shared" si="8"/>
        <v>2205</v>
      </c>
      <c r="C178" s="2">
        <f t="shared" si="6"/>
        <v>2205</v>
      </c>
      <c r="D178" t="str">
        <f>VLOOKUP(C178,'Cost Centre'!A:B,2,)</f>
        <v>Office of the City Manager</v>
      </c>
      <c r="E178" s="109">
        <v>2</v>
      </c>
      <c r="F178" t="s">
        <v>459</v>
      </c>
      <c r="G178" s="2">
        <v>0</v>
      </c>
      <c r="H178" s="2">
        <v>0</v>
      </c>
      <c r="I178" s="2">
        <v>0</v>
      </c>
      <c r="J178" s="105">
        <f>SUMIF([1]MMM!$A:$A,A178,[1]MMM!$F:$F)</f>
        <v>0</v>
      </c>
      <c r="K178" s="2" t="s">
        <v>10</v>
      </c>
      <c r="L178" s="2">
        <v>0</v>
      </c>
      <c r="M178" t="s">
        <v>10871</v>
      </c>
      <c r="N178" t="s">
        <v>10948</v>
      </c>
      <c r="O178" t="s">
        <v>10908</v>
      </c>
      <c r="P178" t="s">
        <v>10958</v>
      </c>
    </row>
    <row r="179" spans="1:16" x14ac:dyDescent="0.3">
      <c r="A179" t="s">
        <v>2239</v>
      </c>
      <c r="B179" s="2" t="str">
        <f t="shared" si="8"/>
        <v>2205</v>
      </c>
      <c r="C179" s="2">
        <f t="shared" si="6"/>
        <v>2205</v>
      </c>
      <c r="D179" t="str">
        <f>VLOOKUP(C179,'Cost Centre'!A:B,2,)</f>
        <v>Office of the City Manager</v>
      </c>
      <c r="E179" t="str">
        <f t="shared" si="7"/>
        <v>3</v>
      </c>
      <c r="F179" t="s">
        <v>2148</v>
      </c>
      <c r="G179" s="2">
        <v>0</v>
      </c>
      <c r="H179" s="2">
        <v>0</v>
      </c>
      <c r="I179" s="2">
        <v>0</v>
      </c>
      <c r="J179" s="105">
        <f>SUMIF([1]MMM!$A:$A,A179,[1]MMM!$F:$F)</f>
        <v>0</v>
      </c>
      <c r="K179" s="2" t="s">
        <v>10</v>
      </c>
      <c r="L179" s="2">
        <v>0</v>
      </c>
      <c r="M179" t="s">
        <v>10871</v>
      </c>
      <c r="N179" t="s">
        <v>10948</v>
      </c>
      <c r="O179" t="s">
        <v>10908</v>
      </c>
      <c r="P179" t="s">
        <v>10910</v>
      </c>
    </row>
    <row r="180" spans="1:16" x14ac:dyDescent="0.3">
      <c r="A180" t="s">
        <v>10959</v>
      </c>
      <c r="B180" s="2" t="str">
        <f t="shared" si="8"/>
        <v>2205</v>
      </c>
      <c r="C180" s="2">
        <f t="shared" si="6"/>
        <v>2205</v>
      </c>
      <c r="D180" t="str">
        <f>VLOOKUP(C180,'Cost Centre'!A:B,2,)</f>
        <v>Office of the City Manager</v>
      </c>
      <c r="E180" t="str">
        <f t="shared" si="7"/>
        <v>3</v>
      </c>
      <c r="F180" t="s">
        <v>10912</v>
      </c>
      <c r="G180" s="2">
        <v>0</v>
      </c>
      <c r="H180" s="2">
        <v>0</v>
      </c>
      <c r="I180" s="2">
        <v>-67725117.010000005</v>
      </c>
      <c r="J180" s="105">
        <f>SUMIF([1]MMM!$A:$A,A180,[1]MMM!$F:$F)</f>
        <v>-67725117.010000005</v>
      </c>
      <c r="K180" s="2" t="s">
        <v>10</v>
      </c>
      <c r="L180" s="2">
        <v>0</v>
      </c>
      <c r="M180" t="s">
        <v>10871</v>
      </c>
      <c r="N180" t="s">
        <v>10948</v>
      </c>
      <c r="O180" t="s">
        <v>10908</v>
      </c>
      <c r="P180" t="s">
        <v>10913</v>
      </c>
    </row>
    <row r="181" spans="1:16" x14ac:dyDescent="0.3">
      <c r="A181" t="s">
        <v>10960</v>
      </c>
      <c r="B181" s="2" t="str">
        <f t="shared" si="8"/>
        <v>2205</v>
      </c>
      <c r="C181" s="2">
        <f t="shared" si="6"/>
        <v>2205</v>
      </c>
      <c r="D181" t="str">
        <f>VLOOKUP(C181,'Cost Centre'!A:B,2,)</f>
        <v>Office of the City Manager</v>
      </c>
      <c r="E181" t="str">
        <f t="shared" si="7"/>
        <v>3</v>
      </c>
      <c r="F181" t="s">
        <v>10915</v>
      </c>
      <c r="G181" s="2">
        <v>0</v>
      </c>
      <c r="H181" s="2">
        <v>0</v>
      </c>
      <c r="I181" s="2">
        <v>0</v>
      </c>
      <c r="J181" s="105">
        <f>SUMIF([1]MMM!$A:$A,A181,[1]MMM!$F:$F)</f>
        <v>0</v>
      </c>
      <c r="K181" s="2" t="s">
        <v>10</v>
      </c>
      <c r="L181" s="2">
        <v>0</v>
      </c>
      <c r="M181" t="s">
        <v>10871</v>
      </c>
      <c r="N181" t="s">
        <v>10948</v>
      </c>
      <c r="O181" t="s">
        <v>10908</v>
      </c>
      <c r="P181" t="s">
        <v>10913</v>
      </c>
    </row>
    <row r="182" spans="1:16" x14ac:dyDescent="0.3">
      <c r="A182" t="s">
        <v>2240</v>
      </c>
      <c r="B182" s="2" t="str">
        <f t="shared" si="8"/>
        <v>2205</v>
      </c>
      <c r="C182" s="2">
        <f t="shared" si="6"/>
        <v>2205</v>
      </c>
      <c r="D182" t="str">
        <f>VLOOKUP(C182,'Cost Centre'!A:B,2,)</f>
        <v>Office of the City Manager</v>
      </c>
      <c r="E182" t="str">
        <f t="shared" si="7"/>
        <v>6</v>
      </c>
      <c r="F182" t="s">
        <v>10961</v>
      </c>
      <c r="G182" s="2">
        <v>0</v>
      </c>
      <c r="H182" s="2">
        <v>0</v>
      </c>
      <c r="I182" s="2">
        <v>0</v>
      </c>
      <c r="J182" s="105">
        <f>SUMIF([1]MMM!$A:$A,A182,[1]MMM!$F:$F)</f>
        <v>0</v>
      </c>
      <c r="K182" s="2" t="s">
        <v>460</v>
      </c>
      <c r="L182" s="2">
        <v>0</v>
      </c>
      <c r="M182" t="s">
        <v>10871</v>
      </c>
      <c r="N182" t="s">
        <v>10948</v>
      </c>
      <c r="O182" t="s">
        <v>10962</v>
      </c>
      <c r="P182" t="s">
        <v>10963</v>
      </c>
    </row>
    <row r="183" spans="1:16" x14ac:dyDescent="0.3">
      <c r="A183" t="s">
        <v>10964</v>
      </c>
      <c r="B183" s="2" t="str">
        <f t="shared" si="8"/>
        <v>2205</v>
      </c>
      <c r="C183" s="2">
        <f t="shared" si="6"/>
        <v>2205</v>
      </c>
      <c r="D183" t="str">
        <f>VLOOKUP(C183,'Cost Centre'!A:B,2,)</f>
        <v>Office of the City Manager</v>
      </c>
      <c r="E183" t="str">
        <f t="shared" si="7"/>
        <v>6</v>
      </c>
      <c r="F183" t="s">
        <v>2241</v>
      </c>
      <c r="G183" s="2">
        <v>0</v>
      </c>
      <c r="H183" s="2">
        <v>5420980.71</v>
      </c>
      <c r="I183" s="2">
        <v>0</v>
      </c>
      <c r="J183" s="105">
        <f>SUMIF([1]MMM!$A:$A,A183,[1]MMM!$F:$F)</f>
        <v>5420980.71</v>
      </c>
      <c r="K183" s="2" t="s">
        <v>10</v>
      </c>
      <c r="L183" s="2">
        <v>4915700</v>
      </c>
      <c r="M183" t="s">
        <v>10871</v>
      </c>
      <c r="N183" t="s">
        <v>10948</v>
      </c>
      <c r="O183" t="s">
        <v>10962</v>
      </c>
      <c r="P183" t="s">
        <v>10963</v>
      </c>
    </row>
    <row r="184" spans="1:16" x14ac:dyDescent="0.3">
      <c r="A184" t="s">
        <v>10965</v>
      </c>
      <c r="B184" s="2" t="str">
        <f t="shared" si="8"/>
        <v>2205</v>
      </c>
      <c r="C184" s="2">
        <f t="shared" si="6"/>
        <v>2205</v>
      </c>
      <c r="D184" t="str">
        <f>VLOOKUP(C184,'Cost Centre'!A:B,2,)</f>
        <v>Office of the City Manager</v>
      </c>
      <c r="E184" t="str">
        <f t="shared" si="7"/>
        <v>6</v>
      </c>
      <c r="F184" t="s">
        <v>2242</v>
      </c>
      <c r="G184" s="2">
        <v>0</v>
      </c>
      <c r="H184" s="2">
        <v>6351503.3399999999</v>
      </c>
      <c r="I184" s="2">
        <v>0</v>
      </c>
      <c r="J184" s="105">
        <f>SUMIF([1]MMM!$A:$A,A184,[1]MMM!$F:$F)</f>
        <v>6351503.3399999999</v>
      </c>
      <c r="K184" s="2" t="s">
        <v>10</v>
      </c>
      <c r="L184" s="2">
        <v>6355000</v>
      </c>
      <c r="M184" t="s">
        <v>10871</v>
      </c>
      <c r="N184" t="s">
        <v>10948</v>
      </c>
      <c r="O184" t="s">
        <v>10962</v>
      </c>
      <c r="P184" t="s">
        <v>10963</v>
      </c>
    </row>
    <row r="185" spans="1:16" x14ac:dyDescent="0.3">
      <c r="A185" t="s">
        <v>10966</v>
      </c>
      <c r="B185" s="2" t="str">
        <f t="shared" si="8"/>
        <v>2205</v>
      </c>
      <c r="C185" s="2">
        <f t="shared" si="6"/>
        <v>2205</v>
      </c>
      <c r="D185" t="str">
        <f>VLOOKUP(C185,'Cost Centre'!A:B,2,)</f>
        <v>Office of the City Manager</v>
      </c>
      <c r="E185" t="str">
        <f t="shared" si="7"/>
        <v>6</v>
      </c>
      <c r="F185" t="s">
        <v>2243</v>
      </c>
      <c r="G185" s="2">
        <v>0</v>
      </c>
      <c r="H185" s="2">
        <v>21631030.780000001</v>
      </c>
      <c r="I185" s="2">
        <v>0</v>
      </c>
      <c r="J185" s="105">
        <f>SUMIF([1]MMM!$A:$A,A185,[1]MMM!$F:$F)</f>
        <v>21631030.780000001</v>
      </c>
      <c r="K185" s="2" t="s">
        <v>10</v>
      </c>
      <c r="L185" s="2">
        <v>23029300</v>
      </c>
      <c r="M185" t="s">
        <v>10871</v>
      </c>
      <c r="N185" t="s">
        <v>10948</v>
      </c>
      <c r="O185" t="s">
        <v>10962</v>
      </c>
      <c r="P185" t="s">
        <v>10963</v>
      </c>
    </row>
    <row r="186" spans="1:16" x14ac:dyDescent="0.3">
      <c r="A186" t="s">
        <v>10967</v>
      </c>
      <c r="B186" s="2" t="str">
        <f t="shared" si="8"/>
        <v>2205</v>
      </c>
      <c r="C186" s="2">
        <f t="shared" si="6"/>
        <v>2205</v>
      </c>
      <c r="D186" t="str">
        <f>VLOOKUP(C186,'Cost Centre'!A:B,2,)</f>
        <v>Office of the City Manager</v>
      </c>
      <c r="E186" t="str">
        <f t="shared" si="7"/>
        <v>6</v>
      </c>
      <c r="F186" t="s">
        <v>2244</v>
      </c>
      <c r="G186" s="2">
        <v>0</v>
      </c>
      <c r="H186" s="2">
        <v>0</v>
      </c>
      <c r="I186" s="2">
        <v>0</v>
      </c>
      <c r="J186" s="105">
        <f>SUMIF([1]MMM!$A:$A,A186,[1]MMM!$F:$F)</f>
        <v>0</v>
      </c>
      <c r="K186" s="2" t="s">
        <v>10</v>
      </c>
      <c r="L186" s="2">
        <v>0</v>
      </c>
      <c r="M186" t="s">
        <v>10871</v>
      </c>
      <c r="N186" t="s">
        <v>10948</v>
      </c>
      <c r="O186" t="s">
        <v>10962</v>
      </c>
      <c r="P186" t="s">
        <v>10963</v>
      </c>
    </row>
    <row r="187" spans="1:16" x14ac:dyDescent="0.3">
      <c r="A187" t="s">
        <v>10968</v>
      </c>
      <c r="B187" s="2" t="str">
        <f t="shared" si="8"/>
        <v>2205</v>
      </c>
      <c r="C187" s="2">
        <f t="shared" si="6"/>
        <v>2205</v>
      </c>
      <c r="D187" t="str">
        <f>VLOOKUP(C187,'Cost Centre'!A:B,2,)</f>
        <v>Office of the City Manager</v>
      </c>
      <c r="E187" t="str">
        <f t="shared" si="7"/>
        <v>6</v>
      </c>
      <c r="F187" t="s">
        <v>2245</v>
      </c>
      <c r="G187" s="2">
        <v>0</v>
      </c>
      <c r="H187" s="2">
        <v>21702770</v>
      </c>
      <c r="I187" s="2">
        <v>0</v>
      </c>
      <c r="J187" s="105">
        <f>SUMIF([1]MMM!$A:$A,A187,[1]MMM!$F:$F)</f>
        <v>21702770</v>
      </c>
      <c r="K187" s="2" t="s">
        <v>10</v>
      </c>
      <c r="L187" s="2">
        <v>23450000</v>
      </c>
      <c r="M187" t="s">
        <v>10871</v>
      </c>
      <c r="N187" t="s">
        <v>10948</v>
      </c>
      <c r="O187" t="s">
        <v>10962</v>
      </c>
      <c r="P187" t="s">
        <v>10963</v>
      </c>
    </row>
    <row r="188" spans="1:16" x14ac:dyDescent="0.3">
      <c r="A188" t="s">
        <v>10969</v>
      </c>
      <c r="B188" s="2" t="str">
        <f t="shared" si="8"/>
        <v>2205</v>
      </c>
      <c r="C188" s="2">
        <f t="shared" si="6"/>
        <v>2205</v>
      </c>
      <c r="D188" t="str">
        <f>VLOOKUP(C188,'Cost Centre'!A:B,2,)</f>
        <v>Office of the City Manager</v>
      </c>
      <c r="E188" t="str">
        <f t="shared" si="7"/>
        <v>6</v>
      </c>
      <c r="F188" t="s">
        <v>2246</v>
      </c>
      <c r="G188" s="2">
        <v>0</v>
      </c>
      <c r="H188" s="2">
        <v>0</v>
      </c>
      <c r="I188" s="2">
        <v>0</v>
      </c>
      <c r="J188" s="105">
        <f>SUMIF([1]MMM!$A:$A,A188,[1]MMM!$F:$F)</f>
        <v>0</v>
      </c>
      <c r="K188" s="2" t="s">
        <v>10</v>
      </c>
      <c r="L188" s="2">
        <v>0</v>
      </c>
      <c r="M188" t="s">
        <v>10871</v>
      </c>
      <c r="N188" t="s">
        <v>10948</v>
      </c>
      <c r="O188" t="s">
        <v>10962</v>
      </c>
      <c r="P188" t="s">
        <v>10963</v>
      </c>
    </row>
    <row r="189" spans="1:16" x14ac:dyDescent="0.3">
      <c r="A189" t="s">
        <v>10970</v>
      </c>
      <c r="B189" s="2" t="str">
        <f t="shared" si="8"/>
        <v>2205</v>
      </c>
      <c r="C189" s="2">
        <f t="shared" si="6"/>
        <v>2205</v>
      </c>
      <c r="D189" t="str">
        <f>VLOOKUP(C189,'Cost Centre'!A:B,2,)</f>
        <v>Office of the City Manager</v>
      </c>
      <c r="E189" t="str">
        <f t="shared" si="7"/>
        <v>6</v>
      </c>
      <c r="F189" t="s">
        <v>2247</v>
      </c>
      <c r="G189" s="2">
        <v>0</v>
      </c>
      <c r="H189" s="2">
        <v>0</v>
      </c>
      <c r="I189" s="2">
        <v>0</v>
      </c>
      <c r="J189" s="105">
        <f>SUMIF([1]MMM!$A:$A,A189,[1]MMM!$F:$F)</f>
        <v>0</v>
      </c>
      <c r="K189" s="2" t="s">
        <v>10</v>
      </c>
      <c r="L189" s="2">
        <v>0</v>
      </c>
      <c r="M189" t="s">
        <v>10871</v>
      </c>
      <c r="N189" t="s">
        <v>10948</v>
      </c>
      <c r="O189" t="s">
        <v>10962</v>
      </c>
      <c r="P189" t="s">
        <v>10963</v>
      </c>
    </row>
    <row r="190" spans="1:16" x14ac:dyDescent="0.3">
      <c r="A190" t="s">
        <v>10971</v>
      </c>
      <c r="B190" s="2" t="str">
        <f t="shared" si="8"/>
        <v>2205</v>
      </c>
      <c r="C190" s="2">
        <f t="shared" si="6"/>
        <v>2205</v>
      </c>
      <c r="D190" t="str">
        <f>VLOOKUP(C190,'Cost Centre'!A:B,2,)</f>
        <v>Office of the City Manager</v>
      </c>
      <c r="E190" t="str">
        <f t="shared" si="7"/>
        <v>6</v>
      </c>
      <c r="F190" t="s">
        <v>2248</v>
      </c>
      <c r="G190" s="2">
        <v>0</v>
      </c>
      <c r="H190" s="2">
        <v>9490417.0800000001</v>
      </c>
      <c r="I190" s="2">
        <v>0</v>
      </c>
      <c r="J190" s="105">
        <f>SUMIF([1]MMM!$A:$A,A190,[1]MMM!$F:$F)</f>
        <v>9490417.0800000001</v>
      </c>
      <c r="K190" s="2" t="s">
        <v>10</v>
      </c>
      <c r="L190" s="2">
        <v>12000000</v>
      </c>
      <c r="M190" t="s">
        <v>10871</v>
      </c>
      <c r="N190" t="s">
        <v>10948</v>
      </c>
      <c r="O190" t="s">
        <v>10962</v>
      </c>
      <c r="P190" t="s">
        <v>10963</v>
      </c>
    </row>
    <row r="191" spans="1:16" x14ac:dyDescent="0.3">
      <c r="A191" t="s">
        <v>10972</v>
      </c>
      <c r="B191" s="2" t="str">
        <f t="shared" si="8"/>
        <v>2205</v>
      </c>
      <c r="C191" s="2">
        <f t="shared" si="6"/>
        <v>2205</v>
      </c>
      <c r="D191" t="str">
        <f>VLOOKUP(C191,'Cost Centre'!A:B,2,)</f>
        <v>Office of the City Manager</v>
      </c>
      <c r="E191" t="str">
        <f t="shared" si="7"/>
        <v>6</v>
      </c>
      <c r="F191" t="s">
        <v>10973</v>
      </c>
      <c r="G191" s="2">
        <v>0</v>
      </c>
      <c r="H191" s="2">
        <v>2679185.2200000002</v>
      </c>
      <c r="I191" s="2">
        <v>0</v>
      </c>
      <c r="J191" s="105">
        <f>SUMIF([1]MMM!$A:$A,A191,[1]MMM!$F:$F)</f>
        <v>2679185.2200000002</v>
      </c>
      <c r="K191" s="2" t="s">
        <v>10</v>
      </c>
      <c r="L191" s="2">
        <v>3310000</v>
      </c>
      <c r="M191" t="s">
        <v>10871</v>
      </c>
      <c r="N191" t="s">
        <v>10948</v>
      </c>
      <c r="O191" t="s">
        <v>10962</v>
      </c>
      <c r="P191" t="s">
        <v>10963</v>
      </c>
    </row>
    <row r="192" spans="1:16" x14ac:dyDescent="0.3">
      <c r="A192" t="s">
        <v>10974</v>
      </c>
      <c r="B192" s="2" t="str">
        <f t="shared" si="8"/>
        <v>2205</v>
      </c>
      <c r="C192" s="2">
        <f t="shared" si="6"/>
        <v>2205</v>
      </c>
      <c r="D192" t="str">
        <f>VLOOKUP(C192,'Cost Centre'!A:B,2,)</f>
        <v>Office of the City Manager</v>
      </c>
      <c r="E192" t="str">
        <f t="shared" si="7"/>
        <v>6</v>
      </c>
      <c r="F192" t="s">
        <v>10975</v>
      </c>
      <c r="G192" s="2">
        <v>0</v>
      </c>
      <c r="H192" s="2">
        <v>19397466.32</v>
      </c>
      <c r="I192" s="2">
        <v>0</v>
      </c>
      <c r="J192" s="105">
        <f>SUMIF([1]MMM!$A:$A,A192,[1]MMM!$F:$F)</f>
        <v>19397466.32</v>
      </c>
      <c r="K192" s="2" t="s">
        <v>10</v>
      </c>
      <c r="L192" s="2">
        <v>20140000</v>
      </c>
      <c r="M192" t="s">
        <v>10871</v>
      </c>
      <c r="N192" t="s">
        <v>10948</v>
      </c>
      <c r="O192" t="s">
        <v>10962</v>
      </c>
      <c r="P192" t="s">
        <v>10963</v>
      </c>
    </row>
    <row r="193" spans="1:16" x14ac:dyDescent="0.3">
      <c r="A193" t="s">
        <v>10976</v>
      </c>
      <c r="B193" s="2" t="str">
        <f t="shared" si="8"/>
        <v>2205</v>
      </c>
      <c r="C193" s="2">
        <f t="shared" si="6"/>
        <v>2205</v>
      </c>
      <c r="D193" t="str">
        <f>VLOOKUP(C193,'Cost Centre'!A:B,2,)</f>
        <v>Office of the City Manager</v>
      </c>
      <c r="E193" t="str">
        <f t="shared" si="7"/>
        <v>6</v>
      </c>
      <c r="F193" t="s">
        <v>10977</v>
      </c>
      <c r="G193" s="2">
        <v>0</v>
      </c>
      <c r="H193" s="2">
        <v>1822842.78</v>
      </c>
      <c r="I193" s="2">
        <v>0</v>
      </c>
      <c r="J193" s="105">
        <f>SUMIF([1]MMM!$A:$A,A193,[1]MMM!$F:$F)</f>
        <v>1822842.78</v>
      </c>
      <c r="K193" s="2" t="s">
        <v>10</v>
      </c>
      <c r="L193" s="2">
        <v>2600000</v>
      </c>
      <c r="M193" t="s">
        <v>10871</v>
      </c>
      <c r="N193" t="s">
        <v>10948</v>
      </c>
      <c r="O193" t="s">
        <v>10962</v>
      </c>
      <c r="P193" t="s">
        <v>10963</v>
      </c>
    </row>
    <row r="194" spans="1:16" x14ac:dyDescent="0.3">
      <c r="A194" t="s">
        <v>10978</v>
      </c>
      <c r="B194" s="2" t="str">
        <f t="shared" si="8"/>
        <v>2205</v>
      </c>
      <c r="C194" s="2">
        <f t="shared" ref="C194:C257" si="9">VALUE(B194)</f>
        <v>2205</v>
      </c>
      <c r="D194" t="str">
        <f>VLOOKUP(C194,'Cost Centre'!A:B,2,)</f>
        <v>Office of the City Manager</v>
      </c>
      <c r="E194" t="str">
        <f t="shared" ref="E194:E257" si="10">MID(A194,5,1)</f>
        <v>6</v>
      </c>
      <c r="F194" t="s">
        <v>10979</v>
      </c>
      <c r="G194" s="2">
        <v>0</v>
      </c>
      <c r="H194" s="2">
        <v>0</v>
      </c>
      <c r="I194" s="2">
        <v>0</v>
      </c>
      <c r="J194" s="105">
        <f>SUMIF([1]MMM!$A:$A,A194,[1]MMM!$F:$F)</f>
        <v>0</v>
      </c>
      <c r="K194" s="2" t="s">
        <v>10</v>
      </c>
      <c r="L194" s="2">
        <v>0</v>
      </c>
      <c r="M194" t="s">
        <v>10871</v>
      </c>
      <c r="N194" t="s">
        <v>10948</v>
      </c>
      <c r="O194" t="s">
        <v>10962</v>
      </c>
      <c r="P194" t="s">
        <v>10963</v>
      </c>
    </row>
    <row r="195" spans="1:16" x14ac:dyDescent="0.3">
      <c r="A195" t="s">
        <v>10980</v>
      </c>
      <c r="B195" s="2" t="str">
        <f t="shared" ref="B195:B258" si="11">MID(A195,1,4)</f>
        <v>2205</v>
      </c>
      <c r="C195" s="2">
        <f t="shared" si="9"/>
        <v>2205</v>
      </c>
      <c r="D195" t="str">
        <f>VLOOKUP(C195,'Cost Centre'!A:B,2,)</f>
        <v>Office of the City Manager</v>
      </c>
      <c r="E195" t="str">
        <f t="shared" si="10"/>
        <v>6</v>
      </c>
      <c r="F195" t="s">
        <v>10981</v>
      </c>
      <c r="G195" s="2">
        <v>0</v>
      </c>
      <c r="H195" s="2">
        <v>3556554.32</v>
      </c>
      <c r="I195" s="2">
        <v>0</v>
      </c>
      <c r="J195" s="105">
        <f>SUMIF([1]MMM!$A:$A,A195,[1]MMM!$F:$F)</f>
        <v>3556554.32</v>
      </c>
      <c r="K195" s="2" t="s">
        <v>10</v>
      </c>
      <c r="L195" s="2">
        <v>4000000</v>
      </c>
      <c r="M195" t="s">
        <v>10871</v>
      </c>
      <c r="N195" t="s">
        <v>10948</v>
      </c>
      <c r="O195" t="s">
        <v>10962</v>
      </c>
      <c r="P195" t="s">
        <v>10963</v>
      </c>
    </row>
    <row r="196" spans="1:16" x14ac:dyDescent="0.3">
      <c r="A196" t="s">
        <v>10982</v>
      </c>
      <c r="B196" s="2" t="str">
        <f t="shared" si="11"/>
        <v>2205</v>
      </c>
      <c r="C196" s="2">
        <f t="shared" si="9"/>
        <v>2205</v>
      </c>
      <c r="D196" t="str">
        <f>VLOOKUP(C196,'Cost Centre'!A:B,2,)</f>
        <v>Office of the City Manager</v>
      </c>
      <c r="E196" t="str">
        <f t="shared" si="10"/>
        <v>6</v>
      </c>
      <c r="F196" t="s">
        <v>10983</v>
      </c>
      <c r="G196" s="2">
        <v>0</v>
      </c>
      <c r="H196" s="2">
        <v>0</v>
      </c>
      <c r="I196" s="2">
        <v>0</v>
      </c>
      <c r="J196" s="105">
        <f>SUMIF([1]MMM!$A:$A,A196,[1]MMM!$F:$F)</f>
        <v>0</v>
      </c>
      <c r="K196" s="2" t="s">
        <v>10</v>
      </c>
      <c r="L196" s="2">
        <v>0</v>
      </c>
      <c r="M196" t="s">
        <v>10871</v>
      </c>
      <c r="N196" t="s">
        <v>10948</v>
      </c>
      <c r="O196" t="s">
        <v>10962</v>
      </c>
      <c r="P196" t="s">
        <v>10963</v>
      </c>
    </row>
    <row r="197" spans="1:16" x14ac:dyDescent="0.3">
      <c r="A197" t="s">
        <v>10984</v>
      </c>
      <c r="B197" s="2" t="str">
        <f t="shared" si="11"/>
        <v>2205</v>
      </c>
      <c r="C197" s="2">
        <f t="shared" si="9"/>
        <v>2205</v>
      </c>
      <c r="D197" t="str">
        <f>VLOOKUP(C197,'Cost Centre'!A:B,2,)</f>
        <v>Office of the City Manager</v>
      </c>
      <c r="E197" t="str">
        <f t="shared" si="10"/>
        <v>6</v>
      </c>
      <c r="F197" t="s">
        <v>10985</v>
      </c>
      <c r="G197" s="2">
        <v>0</v>
      </c>
      <c r="H197" s="2">
        <v>0</v>
      </c>
      <c r="I197" s="2">
        <v>0</v>
      </c>
      <c r="J197" s="105">
        <f>SUMIF([1]MMM!$A:$A,A197,[1]MMM!$F:$F)</f>
        <v>0</v>
      </c>
      <c r="K197" s="2" t="s">
        <v>10</v>
      </c>
      <c r="L197" s="2">
        <v>0</v>
      </c>
      <c r="M197" t="s">
        <v>10871</v>
      </c>
      <c r="N197" t="s">
        <v>10948</v>
      </c>
      <c r="O197" t="s">
        <v>10962</v>
      </c>
      <c r="P197" t="s">
        <v>10963</v>
      </c>
    </row>
    <row r="198" spans="1:16" x14ac:dyDescent="0.3">
      <c r="A198" t="s">
        <v>10986</v>
      </c>
      <c r="B198" s="2" t="str">
        <f t="shared" si="11"/>
        <v>2205</v>
      </c>
      <c r="C198" s="2">
        <f t="shared" si="9"/>
        <v>2205</v>
      </c>
      <c r="D198" t="str">
        <f>VLOOKUP(C198,'Cost Centre'!A:B,2,)</f>
        <v>Office of the City Manager</v>
      </c>
      <c r="E198" t="str">
        <f t="shared" si="10"/>
        <v>6</v>
      </c>
      <c r="F198" t="s">
        <v>10987</v>
      </c>
      <c r="G198" s="2">
        <v>0</v>
      </c>
      <c r="H198" s="2">
        <v>0</v>
      </c>
      <c r="I198" s="2">
        <v>0</v>
      </c>
      <c r="J198" s="105">
        <f>SUMIF([1]MMM!$A:$A,A198,[1]MMM!$F:$F)</f>
        <v>0</v>
      </c>
      <c r="K198" s="2" t="s">
        <v>10</v>
      </c>
      <c r="L198" s="2">
        <v>0</v>
      </c>
      <c r="M198" t="s">
        <v>10871</v>
      </c>
      <c r="N198" t="s">
        <v>10948</v>
      </c>
      <c r="O198" t="s">
        <v>10962</v>
      </c>
      <c r="P198" t="s">
        <v>10963</v>
      </c>
    </row>
    <row r="199" spans="1:16" x14ac:dyDescent="0.3">
      <c r="A199" t="s">
        <v>10988</v>
      </c>
      <c r="B199" s="2" t="str">
        <f t="shared" si="11"/>
        <v>2205</v>
      </c>
      <c r="C199" s="2">
        <f t="shared" si="9"/>
        <v>2205</v>
      </c>
      <c r="D199" t="str">
        <f>VLOOKUP(C199,'Cost Centre'!A:B,2,)</f>
        <v>Office of the City Manager</v>
      </c>
      <c r="E199" t="str">
        <f t="shared" si="10"/>
        <v>6</v>
      </c>
      <c r="F199" t="s">
        <v>10989</v>
      </c>
      <c r="G199" s="2">
        <v>0</v>
      </c>
      <c r="H199" s="2">
        <v>0</v>
      </c>
      <c r="I199" s="2">
        <v>0</v>
      </c>
      <c r="J199" s="105">
        <f>SUMIF([1]MMM!$A:$A,A199,[1]MMM!$F:$F)</f>
        <v>0</v>
      </c>
      <c r="K199" s="2" t="s">
        <v>10</v>
      </c>
      <c r="L199" s="2">
        <v>0</v>
      </c>
      <c r="M199" t="s">
        <v>10871</v>
      </c>
      <c r="N199" t="s">
        <v>10948</v>
      </c>
      <c r="O199" t="s">
        <v>10962</v>
      </c>
      <c r="P199" t="s">
        <v>10963</v>
      </c>
    </row>
    <row r="200" spans="1:16" x14ac:dyDescent="0.3">
      <c r="A200" t="s">
        <v>10990</v>
      </c>
      <c r="B200" s="2" t="str">
        <f t="shared" si="11"/>
        <v>2205</v>
      </c>
      <c r="C200" s="2">
        <f t="shared" si="9"/>
        <v>2205</v>
      </c>
      <c r="D200" t="str">
        <f>VLOOKUP(C200,'Cost Centre'!A:B,2,)</f>
        <v>Office of the City Manager</v>
      </c>
      <c r="E200" t="str">
        <f t="shared" si="10"/>
        <v>6</v>
      </c>
      <c r="F200" t="s">
        <v>10991</v>
      </c>
      <c r="G200" s="2">
        <v>0</v>
      </c>
      <c r="H200" s="2">
        <v>0</v>
      </c>
      <c r="I200" s="2">
        <v>0</v>
      </c>
      <c r="J200" s="105">
        <f>SUMIF([1]MMM!$A:$A,A200,[1]MMM!$F:$F)</f>
        <v>0</v>
      </c>
      <c r="K200" s="2" t="s">
        <v>10</v>
      </c>
      <c r="L200" s="2">
        <v>0</v>
      </c>
      <c r="M200" t="s">
        <v>10871</v>
      </c>
      <c r="N200" t="s">
        <v>10948</v>
      </c>
      <c r="O200" t="s">
        <v>10962</v>
      </c>
      <c r="P200" t="s">
        <v>10963</v>
      </c>
    </row>
    <row r="201" spans="1:16" x14ac:dyDescent="0.3">
      <c r="A201" t="s">
        <v>10992</v>
      </c>
      <c r="B201" s="2" t="str">
        <f t="shared" si="11"/>
        <v>2205</v>
      </c>
      <c r="C201" s="2">
        <f t="shared" si="9"/>
        <v>2205</v>
      </c>
      <c r="D201" t="str">
        <f>VLOOKUP(C201,'Cost Centre'!A:B,2,)</f>
        <v>Office of the City Manager</v>
      </c>
      <c r="E201" t="str">
        <f t="shared" si="10"/>
        <v>6</v>
      </c>
      <c r="F201" t="s">
        <v>10993</v>
      </c>
      <c r="G201" s="2">
        <v>0</v>
      </c>
      <c r="H201" s="2">
        <v>0</v>
      </c>
      <c r="I201" s="2">
        <v>0</v>
      </c>
      <c r="J201" s="105">
        <f>SUMIF([1]MMM!$A:$A,A201,[1]MMM!$F:$F)</f>
        <v>0</v>
      </c>
      <c r="K201" s="2" t="s">
        <v>10</v>
      </c>
      <c r="L201" s="2">
        <v>42200000</v>
      </c>
      <c r="M201" t="s">
        <v>10871</v>
      </c>
      <c r="N201" t="s">
        <v>10948</v>
      </c>
      <c r="O201" t="s">
        <v>10962</v>
      </c>
      <c r="P201" t="s">
        <v>10963</v>
      </c>
    </row>
    <row r="202" spans="1:16" x14ac:dyDescent="0.3">
      <c r="A202" t="s">
        <v>2249</v>
      </c>
      <c r="B202" s="2" t="str">
        <f t="shared" si="11"/>
        <v>2205</v>
      </c>
      <c r="C202" s="2">
        <f t="shared" si="9"/>
        <v>2205</v>
      </c>
      <c r="D202" t="str">
        <f>VLOOKUP(C202,'Cost Centre'!A:B,2,)</f>
        <v>Office of the City Manager</v>
      </c>
      <c r="E202" t="str">
        <f t="shared" si="10"/>
        <v>6</v>
      </c>
      <c r="F202" t="s">
        <v>10994</v>
      </c>
      <c r="G202" s="2">
        <v>0</v>
      </c>
      <c r="H202" s="2">
        <v>0</v>
      </c>
      <c r="I202" s="2">
        <v>0</v>
      </c>
      <c r="J202" s="105">
        <f>SUMIF([1]MMM!$A:$A,A202,[1]MMM!$F:$F)</f>
        <v>0</v>
      </c>
      <c r="K202" s="2" t="s">
        <v>460</v>
      </c>
      <c r="L202" s="2">
        <v>0</v>
      </c>
      <c r="M202" t="s">
        <v>10871</v>
      </c>
      <c r="N202" t="s">
        <v>10948</v>
      </c>
      <c r="O202" t="s">
        <v>10962</v>
      </c>
      <c r="P202" t="s">
        <v>10963</v>
      </c>
    </row>
    <row r="203" spans="1:16" x14ac:dyDescent="0.3">
      <c r="A203" t="s">
        <v>2250</v>
      </c>
      <c r="B203" s="2" t="str">
        <f t="shared" si="11"/>
        <v>2205</v>
      </c>
      <c r="C203" s="2">
        <f t="shared" si="9"/>
        <v>2205</v>
      </c>
      <c r="D203" t="str">
        <f>VLOOKUP(C203,'Cost Centre'!A:B,2,)</f>
        <v>Office of the City Manager</v>
      </c>
      <c r="E203" t="str">
        <f t="shared" si="10"/>
        <v>6</v>
      </c>
      <c r="F203" t="s">
        <v>10995</v>
      </c>
      <c r="G203" s="2">
        <v>0</v>
      </c>
      <c r="H203" s="2">
        <v>0</v>
      </c>
      <c r="I203" s="2">
        <v>0</v>
      </c>
      <c r="J203" s="105">
        <f>SUMIF([1]MMM!$A:$A,A203,[1]MMM!$F:$F)</f>
        <v>0</v>
      </c>
      <c r="K203" s="2" t="s">
        <v>460</v>
      </c>
      <c r="L203" s="2">
        <v>0</v>
      </c>
      <c r="M203" t="s">
        <v>10871</v>
      </c>
      <c r="N203" t="s">
        <v>10948</v>
      </c>
      <c r="O203" t="s">
        <v>10962</v>
      </c>
      <c r="P203" t="s">
        <v>10963</v>
      </c>
    </row>
    <row r="204" spans="1:16" x14ac:dyDescent="0.3">
      <c r="A204" t="s">
        <v>2251</v>
      </c>
      <c r="B204" s="2" t="str">
        <f t="shared" si="11"/>
        <v>2205</v>
      </c>
      <c r="C204" s="2">
        <f t="shared" si="9"/>
        <v>2205</v>
      </c>
      <c r="D204" t="str">
        <f>VLOOKUP(C204,'Cost Centre'!A:B,2,)</f>
        <v>Office of the City Manager</v>
      </c>
      <c r="E204" t="str">
        <f t="shared" si="10"/>
        <v>6</v>
      </c>
      <c r="F204" t="s">
        <v>10996</v>
      </c>
      <c r="G204" s="2">
        <v>0</v>
      </c>
      <c r="H204" s="2">
        <v>0</v>
      </c>
      <c r="I204" s="2">
        <v>0</v>
      </c>
      <c r="J204" s="105">
        <f>SUMIF([1]MMM!$A:$A,A204,[1]MMM!$F:$F)</f>
        <v>0</v>
      </c>
      <c r="K204" s="2" t="s">
        <v>460</v>
      </c>
      <c r="L204" s="2">
        <v>0</v>
      </c>
      <c r="M204" t="s">
        <v>10871</v>
      </c>
      <c r="N204" t="s">
        <v>10948</v>
      </c>
      <c r="O204" t="s">
        <v>10962</v>
      </c>
      <c r="P204" t="s">
        <v>10963</v>
      </c>
    </row>
    <row r="205" spans="1:16" x14ac:dyDescent="0.3">
      <c r="A205" t="s">
        <v>2252</v>
      </c>
      <c r="B205" s="2" t="str">
        <f t="shared" si="11"/>
        <v>2205</v>
      </c>
      <c r="C205" s="2">
        <f t="shared" si="9"/>
        <v>2205</v>
      </c>
      <c r="D205" t="str">
        <f>VLOOKUP(C205,'Cost Centre'!A:B,2,)</f>
        <v>Office of the City Manager</v>
      </c>
      <c r="E205" t="str">
        <f t="shared" si="10"/>
        <v>6</v>
      </c>
      <c r="F205" t="s">
        <v>10997</v>
      </c>
      <c r="G205" s="2">
        <v>0</v>
      </c>
      <c r="H205" s="2">
        <v>0</v>
      </c>
      <c r="I205" s="2">
        <v>0</v>
      </c>
      <c r="J205" s="105">
        <f>SUMIF([1]MMM!$A:$A,A205,[1]MMM!$F:$F)</f>
        <v>0</v>
      </c>
      <c r="K205" s="2" t="s">
        <v>460</v>
      </c>
      <c r="L205" s="2">
        <v>0</v>
      </c>
      <c r="M205" t="s">
        <v>10871</v>
      </c>
      <c r="N205" t="s">
        <v>10948</v>
      </c>
      <c r="O205" t="s">
        <v>10962</v>
      </c>
      <c r="P205" t="s">
        <v>10963</v>
      </c>
    </row>
    <row r="206" spans="1:16" x14ac:dyDescent="0.3">
      <c r="A206" t="s">
        <v>2253</v>
      </c>
      <c r="B206" s="2" t="str">
        <f t="shared" si="11"/>
        <v>2205</v>
      </c>
      <c r="C206" s="2">
        <f t="shared" si="9"/>
        <v>2205</v>
      </c>
      <c r="D206" t="str">
        <f>VLOOKUP(C206,'Cost Centre'!A:B,2,)</f>
        <v>Office of the City Manager</v>
      </c>
      <c r="E206" t="str">
        <f t="shared" si="10"/>
        <v>6</v>
      </c>
      <c r="F206" t="s">
        <v>10998</v>
      </c>
      <c r="G206" s="2">
        <v>0</v>
      </c>
      <c r="H206" s="2">
        <v>0</v>
      </c>
      <c r="I206" s="2">
        <v>0</v>
      </c>
      <c r="J206" s="105">
        <f>SUMIF([1]MMM!$A:$A,A206,[1]MMM!$F:$F)</f>
        <v>0</v>
      </c>
      <c r="K206" s="2" t="s">
        <v>460</v>
      </c>
      <c r="L206" s="2">
        <v>0</v>
      </c>
      <c r="M206" t="s">
        <v>10871</v>
      </c>
      <c r="N206" t="s">
        <v>10948</v>
      </c>
      <c r="O206" t="s">
        <v>10962</v>
      </c>
      <c r="P206" t="s">
        <v>10963</v>
      </c>
    </row>
    <row r="207" spans="1:16" x14ac:dyDescent="0.3">
      <c r="A207" t="s">
        <v>2254</v>
      </c>
      <c r="B207" s="2" t="str">
        <f t="shared" si="11"/>
        <v>2205</v>
      </c>
      <c r="C207" s="2">
        <f t="shared" si="9"/>
        <v>2205</v>
      </c>
      <c r="D207" t="str">
        <f>VLOOKUP(C207,'Cost Centre'!A:B,2,)</f>
        <v>Office of the City Manager</v>
      </c>
      <c r="E207" t="str">
        <f t="shared" si="10"/>
        <v>6</v>
      </c>
      <c r="F207" t="s">
        <v>10999</v>
      </c>
      <c r="G207" s="2">
        <v>0</v>
      </c>
      <c r="H207" s="2">
        <v>0</v>
      </c>
      <c r="I207" s="2">
        <v>-92052750.549999997</v>
      </c>
      <c r="J207" s="105">
        <f>SUMIF([1]MMM!$A:$A,A207,[1]MMM!$F:$F)</f>
        <v>-92052750.549999997</v>
      </c>
      <c r="K207" s="2" t="s">
        <v>460</v>
      </c>
      <c r="L207" s="2">
        <v>0</v>
      </c>
      <c r="M207" t="s">
        <v>10871</v>
      </c>
      <c r="N207" t="s">
        <v>10948</v>
      </c>
      <c r="O207" t="s">
        <v>10962</v>
      </c>
      <c r="P207" t="s">
        <v>10963</v>
      </c>
    </row>
    <row r="208" spans="1:16" x14ac:dyDescent="0.3">
      <c r="A208" t="s">
        <v>2255</v>
      </c>
      <c r="B208" s="2" t="str">
        <f t="shared" si="11"/>
        <v>2205</v>
      </c>
      <c r="C208" s="2">
        <f t="shared" si="9"/>
        <v>2205</v>
      </c>
      <c r="D208" t="str">
        <f>VLOOKUP(C208,'Cost Centre'!A:B,2,)</f>
        <v>Office of the City Manager</v>
      </c>
      <c r="E208" t="str">
        <f t="shared" si="10"/>
        <v>6</v>
      </c>
      <c r="F208" t="s">
        <v>11000</v>
      </c>
      <c r="G208" s="2">
        <v>0</v>
      </c>
      <c r="H208" s="2">
        <v>0</v>
      </c>
      <c r="I208" s="2">
        <v>0</v>
      </c>
      <c r="J208" s="105">
        <f>SUMIF([1]MMM!$A:$A,A208,[1]MMM!$F:$F)</f>
        <v>0</v>
      </c>
      <c r="K208" s="2" t="s">
        <v>460</v>
      </c>
      <c r="L208" s="2">
        <v>0</v>
      </c>
      <c r="M208" t="s">
        <v>10871</v>
      </c>
      <c r="N208" t="s">
        <v>10948</v>
      </c>
      <c r="O208" t="s">
        <v>10962</v>
      </c>
      <c r="P208" t="s">
        <v>10963</v>
      </c>
    </row>
    <row r="209" spans="1:16" x14ac:dyDescent="0.3">
      <c r="A209" t="s">
        <v>2256</v>
      </c>
      <c r="B209" s="2" t="str">
        <f t="shared" si="11"/>
        <v>2205</v>
      </c>
      <c r="C209" s="2">
        <f t="shared" si="9"/>
        <v>2205</v>
      </c>
      <c r="D209" t="str">
        <f>VLOOKUP(C209,'Cost Centre'!A:B,2,)</f>
        <v>Office of the City Manager</v>
      </c>
      <c r="E209" t="str">
        <f t="shared" si="10"/>
        <v>6</v>
      </c>
      <c r="F209" t="s">
        <v>11001</v>
      </c>
      <c r="G209" s="2">
        <v>0</v>
      </c>
      <c r="H209" s="2">
        <v>0</v>
      </c>
      <c r="I209" s="2">
        <v>0</v>
      </c>
      <c r="J209" s="105">
        <f>SUMIF([1]MMM!$A:$A,A209,[1]MMM!$F:$F)</f>
        <v>0</v>
      </c>
      <c r="K209" s="2" t="s">
        <v>460</v>
      </c>
      <c r="L209" s="2">
        <v>0</v>
      </c>
      <c r="M209" t="s">
        <v>10871</v>
      </c>
      <c r="N209" t="s">
        <v>10948</v>
      </c>
      <c r="O209" t="s">
        <v>10962</v>
      </c>
      <c r="P209" t="s">
        <v>10963</v>
      </c>
    </row>
    <row r="210" spans="1:16" x14ac:dyDescent="0.3">
      <c r="A210" t="s">
        <v>2257</v>
      </c>
      <c r="B210" s="2" t="str">
        <f t="shared" si="11"/>
        <v>2205</v>
      </c>
      <c r="C210" s="2">
        <f t="shared" si="9"/>
        <v>2205</v>
      </c>
      <c r="D210" t="str">
        <f>VLOOKUP(C210,'Cost Centre'!A:B,2,)</f>
        <v>Office of the City Manager</v>
      </c>
      <c r="E210" t="str">
        <f t="shared" si="10"/>
        <v>6</v>
      </c>
      <c r="F210" t="s">
        <v>11002</v>
      </c>
      <c r="G210" s="2">
        <v>0</v>
      </c>
      <c r="H210" s="2">
        <v>0</v>
      </c>
      <c r="I210" s="2">
        <v>0</v>
      </c>
      <c r="J210" s="105">
        <f>SUMIF([1]MMM!$A:$A,A210,[1]MMM!$F:$F)</f>
        <v>0</v>
      </c>
      <c r="K210" s="2" t="s">
        <v>460</v>
      </c>
      <c r="L210" s="2">
        <v>0</v>
      </c>
      <c r="M210" t="s">
        <v>10871</v>
      </c>
      <c r="N210" t="s">
        <v>10948</v>
      </c>
      <c r="O210" t="s">
        <v>10962</v>
      </c>
      <c r="P210" t="s">
        <v>10963</v>
      </c>
    </row>
    <row r="211" spans="1:16" x14ac:dyDescent="0.3">
      <c r="A211" t="s">
        <v>2258</v>
      </c>
      <c r="B211" s="2" t="str">
        <f t="shared" si="11"/>
        <v>2205</v>
      </c>
      <c r="C211" s="2">
        <f t="shared" si="9"/>
        <v>2205</v>
      </c>
      <c r="D211" t="str">
        <f>VLOOKUP(C211,'Cost Centre'!A:B,2,)</f>
        <v>Office of the City Manager</v>
      </c>
      <c r="E211" t="str">
        <f t="shared" si="10"/>
        <v>6</v>
      </c>
      <c r="F211" t="s">
        <v>11003</v>
      </c>
      <c r="G211" s="2">
        <v>0</v>
      </c>
      <c r="H211" s="2">
        <v>0</v>
      </c>
      <c r="I211" s="2">
        <v>0</v>
      </c>
      <c r="J211" s="105">
        <f>SUMIF([1]MMM!$A:$A,A211,[1]MMM!$F:$F)</f>
        <v>0</v>
      </c>
      <c r="K211" s="2" t="s">
        <v>460</v>
      </c>
      <c r="L211" s="2">
        <v>0</v>
      </c>
      <c r="M211" t="s">
        <v>10871</v>
      </c>
      <c r="N211" t="s">
        <v>10948</v>
      </c>
      <c r="O211" t="s">
        <v>10962</v>
      </c>
      <c r="P211" t="s">
        <v>10963</v>
      </c>
    </row>
    <row r="212" spans="1:16" x14ac:dyDescent="0.3">
      <c r="A212" t="s">
        <v>2259</v>
      </c>
      <c r="B212" s="2" t="str">
        <f t="shared" si="11"/>
        <v>2205</v>
      </c>
      <c r="C212" s="2">
        <f t="shared" si="9"/>
        <v>2205</v>
      </c>
      <c r="D212" t="str">
        <f>VLOOKUP(C212,'Cost Centre'!A:B,2,)</f>
        <v>Office of the City Manager</v>
      </c>
      <c r="E212" t="str">
        <f t="shared" si="10"/>
        <v>6</v>
      </c>
      <c r="F212" t="s">
        <v>11004</v>
      </c>
      <c r="G212" s="2">
        <v>0</v>
      </c>
      <c r="H212" s="2">
        <v>0</v>
      </c>
      <c r="I212" s="2">
        <v>0</v>
      </c>
      <c r="J212" s="105">
        <f>SUMIF([1]MMM!$A:$A,A212,[1]MMM!$F:$F)</f>
        <v>0</v>
      </c>
      <c r="K212" s="2" t="s">
        <v>460</v>
      </c>
      <c r="L212" s="2">
        <v>0</v>
      </c>
      <c r="M212" t="s">
        <v>10871</v>
      </c>
      <c r="N212" t="s">
        <v>10948</v>
      </c>
      <c r="O212" t="s">
        <v>10962</v>
      </c>
      <c r="P212" t="s">
        <v>10963</v>
      </c>
    </row>
    <row r="213" spans="1:16" x14ac:dyDescent="0.3">
      <c r="A213" t="s">
        <v>2260</v>
      </c>
      <c r="B213" s="2" t="str">
        <f t="shared" si="11"/>
        <v>2205</v>
      </c>
      <c r="C213" s="2">
        <f t="shared" si="9"/>
        <v>2205</v>
      </c>
      <c r="D213" t="str">
        <f>VLOOKUP(C213,'Cost Centre'!A:B,2,)</f>
        <v>Office of the City Manager</v>
      </c>
      <c r="E213" t="str">
        <f t="shared" si="10"/>
        <v>6</v>
      </c>
      <c r="F213" t="s">
        <v>11005</v>
      </c>
      <c r="G213" s="2">
        <v>0</v>
      </c>
      <c r="H213" s="2">
        <v>0</v>
      </c>
      <c r="I213" s="2">
        <v>0</v>
      </c>
      <c r="J213" s="105">
        <f>SUMIF([1]MMM!$A:$A,A213,[1]MMM!$F:$F)</f>
        <v>0</v>
      </c>
      <c r="K213" s="2" t="s">
        <v>460</v>
      </c>
      <c r="L213" s="2">
        <v>0</v>
      </c>
      <c r="M213" t="s">
        <v>10871</v>
      </c>
      <c r="N213" t="s">
        <v>10948</v>
      </c>
      <c r="O213" t="s">
        <v>10962</v>
      </c>
      <c r="P213" t="s">
        <v>10963</v>
      </c>
    </row>
    <row r="214" spans="1:16" x14ac:dyDescent="0.3">
      <c r="A214" t="s">
        <v>2261</v>
      </c>
      <c r="B214" s="2" t="str">
        <f t="shared" si="11"/>
        <v>2205</v>
      </c>
      <c r="C214" s="2">
        <f t="shared" si="9"/>
        <v>2205</v>
      </c>
      <c r="D214" t="str">
        <f>VLOOKUP(C214,'Cost Centre'!A:B,2,)</f>
        <v>Office of the City Manager</v>
      </c>
      <c r="E214" t="str">
        <f t="shared" si="10"/>
        <v>6</v>
      </c>
      <c r="F214" t="s">
        <v>11006</v>
      </c>
      <c r="G214" s="2">
        <v>0</v>
      </c>
      <c r="H214" s="2">
        <v>0</v>
      </c>
      <c r="I214" s="2">
        <v>0</v>
      </c>
      <c r="J214" s="105">
        <f>SUMIF([1]MMM!$A:$A,A214,[1]MMM!$F:$F)</f>
        <v>0</v>
      </c>
      <c r="K214" s="2" t="s">
        <v>460</v>
      </c>
      <c r="L214" s="2">
        <v>0</v>
      </c>
      <c r="M214" t="s">
        <v>10871</v>
      </c>
      <c r="N214" t="s">
        <v>10948</v>
      </c>
      <c r="O214" t="s">
        <v>10962</v>
      </c>
      <c r="P214" t="s">
        <v>10963</v>
      </c>
    </row>
    <row r="215" spans="1:16" x14ac:dyDescent="0.3">
      <c r="A215" t="s">
        <v>2262</v>
      </c>
      <c r="B215" s="2" t="str">
        <f t="shared" si="11"/>
        <v>2205</v>
      </c>
      <c r="C215" s="2">
        <f t="shared" si="9"/>
        <v>2205</v>
      </c>
      <c r="D215" t="str">
        <f>VLOOKUP(C215,'Cost Centre'!A:B,2,)</f>
        <v>Office of the City Manager</v>
      </c>
      <c r="E215" t="str">
        <f t="shared" si="10"/>
        <v>6</v>
      </c>
      <c r="F215" t="s">
        <v>11007</v>
      </c>
      <c r="G215" s="2">
        <v>0</v>
      </c>
      <c r="H215" s="2">
        <v>0</v>
      </c>
      <c r="I215" s="2">
        <v>0</v>
      </c>
      <c r="J215" s="105">
        <f>SUMIF([1]MMM!$A:$A,A215,[1]MMM!$F:$F)</f>
        <v>0</v>
      </c>
      <c r="K215" s="2" t="s">
        <v>460</v>
      </c>
      <c r="L215" s="2">
        <v>0</v>
      </c>
      <c r="M215" t="s">
        <v>10871</v>
      </c>
      <c r="N215" t="s">
        <v>10948</v>
      </c>
      <c r="O215" t="s">
        <v>10962</v>
      </c>
      <c r="P215" t="s">
        <v>10963</v>
      </c>
    </row>
    <row r="216" spans="1:16" x14ac:dyDescent="0.3">
      <c r="A216" t="s">
        <v>2263</v>
      </c>
      <c r="B216" s="2" t="str">
        <f t="shared" si="11"/>
        <v>2205</v>
      </c>
      <c r="C216" s="2">
        <f t="shared" si="9"/>
        <v>2205</v>
      </c>
      <c r="D216" t="str">
        <f>VLOOKUP(C216,'Cost Centre'!A:B,2,)</f>
        <v>Office of the City Manager</v>
      </c>
      <c r="E216" t="str">
        <f t="shared" si="10"/>
        <v>6</v>
      </c>
      <c r="F216" t="s">
        <v>11008</v>
      </c>
      <c r="G216" s="2">
        <v>0</v>
      </c>
      <c r="H216" s="2">
        <v>0</v>
      </c>
      <c r="I216" s="2">
        <v>0</v>
      </c>
      <c r="J216" s="105">
        <f>SUMIF([1]MMM!$A:$A,A216,[1]MMM!$F:$F)</f>
        <v>0</v>
      </c>
      <c r="K216" s="2" t="s">
        <v>460</v>
      </c>
      <c r="L216" s="2">
        <v>0</v>
      </c>
      <c r="M216" t="s">
        <v>10871</v>
      </c>
      <c r="N216" t="s">
        <v>10948</v>
      </c>
      <c r="O216" t="s">
        <v>10962</v>
      </c>
      <c r="P216" t="s">
        <v>10963</v>
      </c>
    </row>
    <row r="217" spans="1:16" x14ac:dyDescent="0.3">
      <c r="A217" t="s">
        <v>484</v>
      </c>
      <c r="B217" s="2" t="str">
        <f t="shared" si="11"/>
        <v>2205</v>
      </c>
      <c r="C217" s="2">
        <f t="shared" si="9"/>
        <v>2205</v>
      </c>
      <c r="D217" t="str">
        <f>VLOOKUP(C217,'Cost Centre'!A:B,2,)</f>
        <v>Office of the City Manager</v>
      </c>
      <c r="E217" t="str">
        <f t="shared" si="10"/>
        <v>6</v>
      </c>
      <c r="F217" t="s">
        <v>11009</v>
      </c>
      <c r="G217" s="2">
        <v>0</v>
      </c>
      <c r="H217" s="2">
        <v>0</v>
      </c>
      <c r="I217" s="2">
        <v>0</v>
      </c>
      <c r="J217" s="105">
        <f>SUMIF([1]MMM!$A:$A,A217,[1]MMM!$F:$F)</f>
        <v>0</v>
      </c>
      <c r="K217" s="2" t="s">
        <v>460</v>
      </c>
      <c r="L217" s="2">
        <v>0</v>
      </c>
      <c r="M217" t="s">
        <v>10871</v>
      </c>
      <c r="N217" t="s">
        <v>10948</v>
      </c>
      <c r="O217" t="s">
        <v>10962</v>
      </c>
      <c r="P217" t="s">
        <v>11010</v>
      </c>
    </row>
    <row r="218" spans="1:16" x14ac:dyDescent="0.3">
      <c r="A218" t="s">
        <v>2264</v>
      </c>
      <c r="B218" s="2" t="str">
        <f t="shared" si="11"/>
        <v>2205</v>
      </c>
      <c r="C218" s="2">
        <f t="shared" si="9"/>
        <v>2205</v>
      </c>
      <c r="D218" t="str">
        <f>VLOOKUP(C218,'Cost Centre'!A:B,2,)</f>
        <v>Office of the City Manager</v>
      </c>
      <c r="E218" t="str">
        <f t="shared" si="10"/>
        <v>6</v>
      </c>
      <c r="F218" t="s">
        <v>11011</v>
      </c>
      <c r="G218" s="2">
        <v>0</v>
      </c>
      <c r="H218" s="2">
        <v>0</v>
      </c>
      <c r="I218" s="2">
        <v>0</v>
      </c>
      <c r="J218" s="105">
        <f>SUMIF([1]MMM!$A:$A,A218,[1]MMM!$F:$F)</f>
        <v>0</v>
      </c>
      <c r="K218" s="2" t="s">
        <v>460</v>
      </c>
      <c r="L218" s="2">
        <v>0</v>
      </c>
      <c r="M218" t="s">
        <v>10871</v>
      </c>
      <c r="N218" t="s">
        <v>10948</v>
      </c>
      <c r="O218" t="s">
        <v>10962</v>
      </c>
      <c r="P218" t="s">
        <v>11010</v>
      </c>
    </row>
    <row r="219" spans="1:16" x14ac:dyDescent="0.3">
      <c r="A219" t="s">
        <v>2265</v>
      </c>
      <c r="B219" s="2" t="str">
        <f t="shared" si="11"/>
        <v>2205</v>
      </c>
      <c r="C219" s="2">
        <f t="shared" si="9"/>
        <v>2205</v>
      </c>
      <c r="D219" t="str">
        <f>VLOOKUP(C219,'Cost Centre'!A:B,2,)</f>
        <v>Office of the City Manager</v>
      </c>
      <c r="E219" t="str">
        <f t="shared" si="10"/>
        <v>6</v>
      </c>
      <c r="F219" t="s">
        <v>11012</v>
      </c>
      <c r="G219" s="2">
        <v>0</v>
      </c>
      <c r="H219" s="2">
        <v>0</v>
      </c>
      <c r="I219" s="2">
        <v>0</v>
      </c>
      <c r="J219" s="105">
        <f>SUMIF([1]MMM!$A:$A,A219,[1]MMM!$F:$F)</f>
        <v>0</v>
      </c>
      <c r="K219" s="2" t="s">
        <v>460</v>
      </c>
      <c r="L219" s="2">
        <v>0</v>
      </c>
      <c r="M219" t="s">
        <v>10871</v>
      </c>
      <c r="N219" t="s">
        <v>10948</v>
      </c>
      <c r="O219" t="s">
        <v>10962</v>
      </c>
      <c r="P219" t="s">
        <v>11010</v>
      </c>
    </row>
    <row r="220" spans="1:16" x14ac:dyDescent="0.3">
      <c r="A220" t="s">
        <v>2266</v>
      </c>
      <c r="B220" s="2" t="str">
        <f t="shared" si="11"/>
        <v>2205</v>
      </c>
      <c r="C220" s="2">
        <f t="shared" si="9"/>
        <v>2205</v>
      </c>
      <c r="D220" t="str">
        <f>VLOOKUP(C220,'Cost Centre'!A:B,2,)</f>
        <v>Office of the City Manager</v>
      </c>
      <c r="E220" t="str">
        <f t="shared" si="10"/>
        <v>6</v>
      </c>
      <c r="F220" t="s">
        <v>11013</v>
      </c>
      <c r="G220" s="2">
        <v>0</v>
      </c>
      <c r="H220" s="2">
        <v>0</v>
      </c>
      <c r="I220" s="2">
        <v>0</v>
      </c>
      <c r="J220" s="105">
        <f>SUMIF([1]MMM!$A:$A,A220,[1]MMM!$F:$F)</f>
        <v>0</v>
      </c>
      <c r="K220" s="2" t="s">
        <v>460</v>
      </c>
      <c r="L220" s="2">
        <v>0</v>
      </c>
      <c r="M220" t="s">
        <v>10871</v>
      </c>
      <c r="N220" t="s">
        <v>10948</v>
      </c>
      <c r="O220" t="s">
        <v>10962</v>
      </c>
      <c r="P220" t="s">
        <v>11010</v>
      </c>
    </row>
    <row r="221" spans="1:16" x14ac:dyDescent="0.3">
      <c r="A221" t="s">
        <v>2267</v>
      </c>
      <c r="B221" s="2" t="str">
        <f t="shared" si="11"/>
        <v>2205</v>
      </c>
      <c r="C221" s="2">
        <f t="shared" si="9"/>
        <v>2205</v>
      </c>
      <c r="D221" t="str">
        <f>VLOOKUP(C221,'Cost Centre'!A:B,2,)</f>
        <v>Office of the City Manager</v>
      </c>
      <c r="E221" t="str">
        <f t="shared" si="10"/>
        <v>6</v>
      </c>
      <c r="F221" t="s">
        <v>11014</v>
      </c>
      <c r="G221" s="2">
        <v>0</v>
      </c>
      <c r="H221" s="2">
        <v>0</v>
      </c>
      <c r="I221" s="2">
        <v>0</v>
      </c>
      <c r="J221" s="105">
        <f>SUMIF([1]MMM!$A:$A,A221,[1]MMM!$F:$F)</f>
        <v>0</v>
      </c>
      <c r="K221" s="2" t="s">
        <v>460</v>
      </c>
      <c r="L221" s="2">
        <v>0</v>
      </c>
      <c r="M221" t="s">
        <v>10871</v>
      </c>
      <c r="N221" t="s">
        <v>10948</v>
      </c>
      <c r="O221" t="s">
        <v>10962</v>
      </c>
      <c r="P221" t="s">
        <v>11010</v>
      </c>
    </row>
    <row r="222" spans="1:16" x14ac:dyDescent="0.3">
      <c r="A222" t="s">
        <v>2268</v>
      </c>
      <c r="B222" s="2" t="str">
        <f t="shared" si="11"/>
        <v>2205</v>
      </c>
      <c r="C222" s="2">
        <f t="shared" si="9"/>
        <v>2205</v>
      </c>
      <c r="D222" t="str">
        <f>VLOOKUP(C222,'Cost Centre'!A:B,2,)</f>
        <v>Office of the City Manager</v>
      </c>
      <c r="E222" t="str">
        <f t="shared" si="10"/>
        <v>6</v>
      </c>
      <c r="F222" t="s">
        <v>11015</v>
      </c>
      <c r="G222" s="2">
        <v>0</v>
      </c>
      <c r="H222" s="2">
        <v>0</v>
      </c>
      <c r="I222" s="2">
        <v>0</v>
      </c>
      <c r="J222" s="105">
        <f>SUMIF([1]MMM!$A:$A,A222,[1]MMM!$F:$F)</f>
        <v>0</v>
      </c>
      <c r="K222" s="2" t="s">
        <v>460</v>
      </c>
      <c r="L222" s="2">
        <v>0</v>
      </c>
      <c r="M222" t="s">
        <v>10871</v>
      </c>
      <c r="N222" t="s">
        <v>10948</v>
      </c>
      <c r="O222" t="s">
        <v>10962</v>
      </c>
      <c r="P222" t="s">
        <v>11010</v>
      </c>
    </row>
    <row r="223" spans="1:16" x14ac:dyDescent="0.3">
      <c r="A223" t="s">
        <v>2269</v>
      </c>
      <c r="B223" s="2" t="str">
        <f t="shared" si="11"/>
        <v>2205</v>
      </c>
      <c r="C223" s="2">
        <f t="shared" si="9"/>
        <v>2205</v>
      </c>
      <c r="D223" t="str">
        <f>VLOOKUP(C223,'Cost Centre'!A:B,2,)</f>
        <v>Office of the City Manager</v>
      </c>
      <c r="E223" t="str">
        <f t="shared" si="10"/>
        <v>6</v>
      </c>
      <c r="F223" t="s">
        <v>11016</v>
      </c>
      <c r="G223" s="2">
        <v>0</v>
      </c>
      <c r="H223" s="2">
        <v>0</v>
      </c>
      <c r="I223" s="2">
        <v>0</v>
      </c>
      <c r="J223" s="105">
        <f>SUMIF([1]MMM!$A:$A,A223,[1]MMM!$F:$F)</f>
        <v>0</v>
      </c>
      <c r="K223" s="2" t="s">
        <v>460</v>
      </c>
      <c r="L223" s="2">
        <v>0</v>
      </c>
      <c r="M223" t="s">
        <v>10871</v>
      </c>
      <c r="N223" t="s">
        <v>10948</v>
      </c>
      <c r="O223" t="s">
        <v>10962</v>
      </c>
      <c r="P223" t="s">
        <v>11010</v>
      </c>
    </row>
    <row r="224" spans="1:16" x14ac:dyDescent="0.3">
      <c r="A224" t="s">
        <v>2270</v>
      </c>
      <c r="B224" s="2" t="str">
        <f t="shared" si="11"/>
        <v>2205</v>
      </c>
      <c r="C224" s="2">
        <f t="shared" si="9"/>
        <v>2205</v>
      </c>
      <c r="D224" t="str">
        <f>VLOOKUP(C224,'Cost Centre'!A:B,2,)</f>
        <v>Office of the City Manager</v>
      </c>
      <c r="E224" t="str">
        <f t="shared" si="10"/>
        <v>6</v>
      </c>
      <c r="F224" t="s">
        <v>11017</v>
      </c>
      <c r="G224" s="2">
        <v>0</v>
      </c>
      <c r="H224" s="2">
        <v>0</v>
      </c>
      <c r="I224" s="2">
        <v>0</v>
      </c>
      <c r="J224" s="105">
        <f>SUMIF([1]MMM!$A:$A,A224,[1]MMM!$F:$F)</f>
        <v>0</v>
      </c>
      <c r="K224" s="2" t="s">
        <v>460</v>
      </c>
      <c r="L224" s="2">
        <v>0</v>
      </c>
      <c r="M224" t="s">
        <v>10871</v>
      </c>
      <c r="N224" t="s">
        <v>10948</v>
      </c>
      <c r="O224" t="s">
        <v>10962</v>
      </c>
      <c r="P224" t="s">
        <v>11010</v>
      </c>
    </row>
    <row r="225" spans="1:16" x14ac:dyDescent="0.3">
      <c r="A225" t="s">
        <v>2271</v>
      </c>
      <c r="B225" s="2" t="str">
        <f t="shared" si="11"/>
        <v>2205</v>
      </c>
      <c r="C225" s="2">
        <f t="shared" si="9"/>
        <v>2205</v>
      </c>
      <c r="D225" t="str">
        <f>VLOOKUP(C225,'Cost Centre'!A:B,2,)</f>
        <v>Office of the City Manager</v>
      </c>
      <c r="E225" t="str">
        <f t="shared" si="10"/>
        <v>6</v>
      </c>
      <c r="F225" t="s">
        <v>11018</v>
      </c>
      <c r="G225" s="2">
        <v>0</v>
      </c>
      <c r="H225" s="2">
        <v>0</v>
      </c>
      <c r="I225" s="2">
        <v>0</v>
      </c>
      <c r="J225" s="105">
        <f>SUMIF([1]MMM!$A:$A,A225,[1]MMM!$F:$F)</f>
        <v>0</v>
      </c>
      <c r="K225" s="2" t="s">
        <v>460</v>
      </c>
      <c r="L225" s="2">
        <v>0</v>
      </c>
      <c r="M225" t="s">
        <v>10871</v>
      </c>
      <c r="N225" t="s">
        <v>10948</v>
      </c>
      <c r="O225" t="s">
        <v>10962</v>
      </c>
      <c r="P225" t="s">
        <v>11010</v>
      </c>
    </row>
    <row r="226" spans="1:16" x14ac:dyDescent="0.3">
      <c r="A226" t="s">
        <v>2272</v>
      </c>
      <c r="B226" s="2" t="str">
        <f t="shared" si="11"/>
        <v>2205</v>
      </c>
      <c r="C226" s="2">
        <f t="shared" si="9"/>
        <v>2205</v>
      </c>
      <c r="D226" t="str">
        <f>VLOOKUP(C226,'Cost Centre'!A:B,2,)</f>
        <v>Office of the City Manager</v>
      </c>
      <c r="E226" t="str">
        <f t="shared" si="10"/>
        <v>6</v>
      </c>
      <c r="F226" t="s">
        <v>11019</v>
      </c>
      <c r="G226" s="2">
        <v>0</v>
      </c>
      <c r="H226" s="2">
        <v>0</v>
      </c>
      <c r="I226" s="2">
        <v>0</v>
      </c>
      <c r="J226" s="105">
        <f>SUMIF([1]MMM!$A:$A,A226,[1]MMM!$F:$F)</f>
        <v>0</v>
      </c>
      <c r="K226" s="2" t="s">
        <v>460</v>
      </c>
      <c r="L226" s="2">
        <v>0</v>
      </c>
      <c r="M226" t="s">
        <v>10871</v>
      </c>
      <c r="N226" t="s">
        <v>10948</v>
      </c>
      <c r="O226" t="s">
        <v>10962</v>
      </c>
      <c r="P226" t="s">
        <v>11010</v>
      </c>
    </row>
    <row r="227" spans="1:16" x14ac:dyDescent="0.3">
      <c r="A227" t="s">
        <v>485</v>
      </c>
      <c r="B227" s="2" t="str">
        <f t="shared" si="11"/>
        <v>2205</v>
      </c>
      <c r="C227" s="2">
        <f t="shared" si="9"/>
        <v>2205</v>
      </c>
      <c r="D227" t="str">
        <f>VLOOKUP(C227,'Cost Centre'!A:B,2,)</f>
        <v>Office of the City Manager</v>
      </c>
      <c r="E227" t="str">
        <f t="shared" si="10"/>
        <v>8</v>
      </c>
      <c r="F227" t="s">
        <v>462</v>
      </c>
      <c r="G227" s="2">
        <v>66984536.960000001</v>
      </c>
      <c r="H227" s="2">
        <v>0</v>
      </c>
      <c r="I227" s="2">
        <v>0</v>
      </c>
      <c r="J227" s="105">
        <f>SUMIF([1]MMM!$A:$A,A227,[1]MMM!$F:$F)</f>
        <v>66984536.960000001</v>
      </c>
      <c r="K227" s="2" t="s">
        <v>460</v>
      </c>
      <c r="L227" s="2">
        <v>0</v>
      </c>
      <c r="M227" t="s">
        <v>10871</v>
      </c>
      <c r="N227" t="s">
        <v>10948</v>
      </c>
      <c r="O227" t="s">
        <v>10916</v>
      </c>
      <c r="P227" t="s">
        <v>10917</v>
      </c>
    </row>
    <row r="228" spans="1:16" x14ac:dyDescent="0.3">
      <c r="A228" t="s">
        <v>486</v>
      </c>
      <c r="B228" s="2" t="str">
        <f t="shared" si="11"/>
        <v>2205</v>
      </c>
      <c r="C228" s="2">
        <f t="shared" si="9"/>
        <v>2205</v>
      </c>
      <c r="D228" t="str">
        <f>VLOOKUP(C228,'Cost Centre'!A:B,2,)</f>
        <v>Office of the City Manager</v>
      </c>
      <c r="E228" t="str">
        <f t="shared" si="10"/>
        <v>8</v>
      </c>
      <c r="F228" t="s">
        <v>464</v>
      </c>
      <c r="G228" s="2">
        <v>0</v>
      </c>
      <c r="H228" s="2">
        <v>0</v>
      </c>
      <c r="I228" s="2">
        <v>0</v>
      </c>
      <c r="J228" s="105">
        <f>SUMIF([1]MMM!$A:$A,A228,[1]MMM!$F:$F)</f>
        <v>0</v>
      </c>
      <c r="K228" s="2" t="s">
        <v>460</v>
      </c>
      <c r="L228" s="2">
        <v>0</v>
      </c>
      <c r="M228" t="s">
        <v>10871</v>
      </c>
      <c r="N228" t="s">
        <v>10948</v>
      </c>
      <c r="O228" t="s">
        <v>10916</v>
      </c>
      <c r="P228" t="s">
        <v>10917</v>
      </c>
    </row>
    <row r="229" spans="1:16" x14ac:dyDescent="0.3">
      <c r="A229" t="s">
        <v>487</v>
      </c>
      <c r="B229" s="2" t="str">
        <f t="shared" si="11"/>
        <v>2205</v>
      </c>
      <c r="C229" s="2">
        <f t="shared" si="9"/>
        <v>2205</v>
      </c>
      <c r="D229" t="str">
        <f>VLOOKUP(C229,'Cost Centre'!A:B,2,)</f>
        <v>Office of the City Manager</v>
      </c>
      <c r="E229" t="str">
        <f t="shared" si="10"/>
        <v>8</v>
      </c>
      <c r="F229" t="s">
        <v>466</v>
      </c>
      <c r="G229" s="2">
        <v>0</v>
      </c>
      <c r="H229" s="2">
        <v>0</v>
      </c>
      <c r="I229" s="2">
        <v>0</v>
      </c>
      <c r="J229" s="105">
        <f>SUMIF([1]MMM!$A:$A,A229,[1]MMM!$F:$F)</f>
        <v>0</v>
      </c>
      <c r="K229" s="2" t="s">
        <v>460</v>
      </c>
      <c r="L229" s="2">
        <v>0</v>
      </c>
      <c r="M229" t="s">
        <v>10871</v>
      </c>
      <c r="N229" t="s">
        <v>10948</v>
      </c>
      <c r="O229" t="s">
        <v>10916</v>
      </c>
      <c r="P229" t="s">
        <v>10917</v>
      </c>
    </row>
    <row r="230" spans="1:16" x14ac:dyDescent="0.3">
      <c r="A230" t="s">
        <v>488</v>
      </c>
      <c r="B230" s="2" t="str">
        <f t="shared" si="11"/>
        <v>2205</v>
      </c>
      <c r="C230" s="2">
        <f t="shared" si="9"/>
        <v>2205</v>
      </c>
      <c r="D230" t="str">
        <f>VLOOKUP(C230,'Cost Centre'!A:B,2,)</f>
        <v>Office of the City Manager</v>
      </c>
      <c r="E230" t="str">
        <f t="shared" si="10"/>
        <v>8</v>
      </c>
      <c r="F230" t="s">
        <v>468</v>
      </c>
      <c r="G230" s="2">
        <v>0</v>
      </c>
      <c r="H230" s="2">
        <v>67725117.010000005</v>
      </c>
      <c r="I230" s="2">
        <v>0</v>
      </c>
      <c r="J230" s="105">
        <f>SUMIF([1]MMM!$A:$A,A230,[1]MMM!$F:$F)</f>
        <v>67725117.010000005</v>
      </c>
      <c r="K230" s="2" t="s">
        <v>460</v>
      </c>
      <c r="L230" s="2">
        <v>0</v>
      </c>
      <c r="M230" t="s">
        <v>10871</v>
      </c>
      <c r="N230" t="s">
        <v>10948</v>
      </c>
      <c r="O230" t="s">
        <v>10916</v>
      </c>
      <c r="P230" t="s">
        <v>10917</v>
      </c>
    </row>
    <row r="231" spans="1:16" x14ac:dyDescent="0.3">
      <c r="A231" t="s">
        <v>489</v>
      </c>
      <c r="B231" s="2" t="str">
        <f t="shared" si="11"/>
        <v>2205</v>
      </c>
      <c r="C231" s="2">
        <f t="shared" si="9"/>
        <v>2205</v>
      </c>
      <c r="D231" t="str">
        <f>VLOOKUP(C231,'Cost Centre'!A:B,2,)</f>
        <v>Office of the City Manager</v>
      </c>
      <c r="E231" t="str">
        <f t="shared" si="10"/>
        <v>8</v>
      </c>
      <c r="F231" t="s">
        <v>470</v>
      </c>
      <c r="G231" s="2">
        <v>0</v>
      </c>
      <c r="H231" s="2">
        <v>0</v>
      </c>
      <c r="I231" s="2">
        <v>0</v>
      </c>
      <c r="J231" s="105">
        <f>SUMIF([1]MMM!$A:$A,A231,[1]MMM!$F:$F)</f>
        <v>0</v>
      </c>
      <c r="K231" s="2" t="s">
        <v>460</v>
      </c>
      <c r="L231" s="2">
        <v>0</v>
      </c>
      <c r="M231" t="s">
        <v>10871</v>
      </c>
      <c r="N231" t="s">
        <v>10948</v>
      </c>
      <c r="O231" t="s">
        <v>10916</v>
      </c>
      <c r="P231" t="s">
        <v>10917</v>
      </c>
    </row>
    <row r="232" spans="1:16" x14ac:dyDescent="0.3">
      <c r="A232" t="s">
        <v>2273</v>
      </c>
      <c r="B232" s="2" t="str">
        <f t="shared" si="11"/>
        <v>2205</v>
      </c>
      <c r="C232" s="2">
        <f t="shared" si="9"/>
        <v>2205</v>
      </c>
      <c r="D232" t="str">
        <f>VLOOKUP(C232,'Cost Centre'!A:B,2,)</f>
        <v>Office of the City Manager</v>
      </c>
      <c r="E232" t="str">
        <f t="shared" si="10"/>
        <v>8</v>
      </c>
      <c r="F232" t="s">
        <v>2159</v>
      </c>
      <c r="G232" s="2">
        <v>0</v>
      </c>
      <c r="H232" s="2">
        <v>0</v>
      </c>
      <c r="I232" s="2">
        <v>0</v>
      </c>
      <c r="J232" s="105">
        <f>SUMIF([1]MMM!$A:$A,A232,[1]MMM!$F:$F)</f>
        <v>0</v>
      </c>
      <c r="K232" s="2" t="s">
        <v>460</v>
      </c>
      <c r="L232" s="2">
        <v>0</v>
      </c>
      <c r="M232" t="s">
        <v>10871</v>
      </c>
      <c r="N232" t="s">
        <v>10948</v>
      </c>
      <c r="O232" t="s">
        <v>10916</v>
      </c>
      <c r="P232" t="s">
        <v>10917</v>
      </c>
    </row>
    <row r="233" spans="1:16" x14ac:dyDescent="0.3">
      <c r="A233" t="s">
        <v>11020</v>
      </c>
      <c r="B233" s="2" t="str">
        <f t="shared" si="11"/>
        <v>2207</v>
      </c>
      <c r="C233" s="2">
        <f t="shared" si="9"/>
        <v>2207</v>
      </c>
      <c r="D233" t="str">
        <f>VLOOKUP(C233,'Cost Centre'!A:B,2,)</f>
        <v>Office of the City Manager</v>
      </c>
      <c r="E233" t="str">
        <f t="shared" si="10"/>
        <v>1</v>
      </c>
      <c r="F233" t="s">
        <v>11021</v>
      </c>
      <c r="G233" s="2">
        <v>0</v>
      </c>
      <c r="H233" s="2">
        <v>0</v>
      </c>
      <c r="I233" s="2">
        <v>-187.15</v>
      </c>
      <c r="J233" s="105">
        <f>SUMIF([1]MMM!$A:$A,A233,[1]MMM!$F:$F)</f>
        <v>-187.15</v>
      </c>
      <c r="K233" s="2" t="s">
        <v>10</v>
      </c>
      <c r="L233" s="2">
        <v>0</v>
      </c>
      <c r="M233" t="s">
        <v>10871</v>
      </c>
      <c r="N233" t="s">
        <v>11022</v>
      </c>
      <c r="O233" t="s">
        <v>11023</v>
      </c>
      <c r="P233" t="s">
        <v>11024</v>
      </c>
    </row>
    <row r="234" spans="1:16" x14ac:dyDescent="0.3">
      <c r="A234" t="s">
        <v>2274</v>
      </c>
      <c r="B234" s="2" t="str">
        <f t="shared" si="11"/>
        <v>2207</v>
      </c>
      <c r="C234" s="2">
        <f t="shared" si="9"/>
        <v>2207</v>
      </c>
      <c r="D234" t="str">
        <f>VLOOKUP(C234,'Cost Centre'!A:B,2,)</f>
        <v>Office of the City Manager</v>
      </c>
      <c r="E234" t="str">
        <f t="shared" si="10"/>
        <v>2</v>
      </c>
      <c r="F234" t="s">
        <v>48</v>
      </c>
      <c r="G234" s="2">
        <v>0</v>
      </c>
      <c r="H234" s="2">
        <v>2604236.2400000002</v>
      </c>
      <c r="I234" s="2">
        <v>0</v>
      </c>
      <c r="J234" s="105">
        <f>SUMIF([1]MMM!$A:$A,A234,[1]MMM!$F:$F)</f>
        <v>2609681.9700000002</v>
      </c>
      <c r="K234" s="2" t="s">
        <v>10</v>
      </c>
      <c r="L234" s="2">
        <v>3353475</v>
      </c>
      <c r="M234" t="s">
        <v>10871</v>
      </c>
      <c r="N234" t="s">
        <v>11022</v>
      </c>
      <c r="O234" t="s">
        <v>10871</v>
      </c>
      <c r="P234" t="s">
        <v>10875</v>
      </c>
    </row>
    <row r="235" spans="1:16" x14ac:dyDescent="0.3">
      <c r="A235" t="s">
        <v>2275</v>
      </c>
      <c r="B235" s="2" t="str">
        <f t="shared" si="11"/>
        <v>2207</v>
      </c>
      <c r="C235" s="2">
        <f t="shared" si="9"/>
        <v>2207</v>
      </c>
      <c r="D235" t="str">
        <f>VLOOKUP(C235,'Cost Centre'!A:B,2,)</f>
        <v>Office of the City Manager</v>
      </c>
      <c r="E235" t="str">
        <f t="shared" si="10"/>
        <v>2</v>
      </c>
      <c r="F235" t="s">
        <v>49</v>
      </c>
      <c r="G235" s="2">
        <v>0</v>
      </c>
      <c r="H235" s="2">
        <v>0</v>
      </c>
      <c r="I235" s="2">
        <v>0</v>
      </c>
      <c r="J235" s="105">
        <f>SUMIF([1]MMM!$A:$A,A235,[1]MMM!$F:$F)</f>
        <v>0</v>
      </c>
      <c r="K235" s="2" t="s">
        <v>10</v>
      </c>
      <c r="L235" s="2">
        <v>78144</v>
      </c>
      <c r="M235" t="s">
        <v>10871</v>
      </c>
      <c r="N235" t="s">
        <v>11022</v>
      </c>
      <c r="O235" t="s">
        <v>10871</v>
      </c>
      <c r="P235" t="s">
        <v>10875</v>
      </c>
    </row>
    <row r="236" spans="1:16" x14ac:dyDescent="0.3">
      <c r="A236" t="s">
        <v>2276</v>
      </c>
      <c r="B236" s="2" t="str">
        <f t="shared" si="11"/>
        <v>2207</v>
      </c>
      <c r="C236" s="2">
        <f t="shared" si="9"/>
        <v>2207</v>
      </c>
      <c r="D236" t="str">
        <f>VLOOKUP(C236,'Cost Centre'!A:B,2,)</f>
        <v>Office of the City Manager</v>
      </c>
      <c r="E236" t="str">
        <f t="shared" si="10"/>
        <v>2</v>
      </c>
      <c r="F236" t="s">
        <v>50</v>
      </c>
      <c r="G236" s="2">
        <v>0</v>
      </c>
      <c r="H236" s="2">
        <v>0</v>
      </c>
      <c r="I236" s="2">
        <v>0</v>
      </c>
      <c r="J236" s="105">
        <f>SUMIF([1]MMM!$A:$A,A236,[1]MMM!$F:$F)</f>
        <v>0</v>
      </c>
      <c r="K236" s="2" t="s">
        <v>10</v>
      </c>
      <c r="L236" s="2">
        <v>0</v>
      </c>
      <c r="M236" t="s">
        <v>10871</v>
      </c>
      <c r="N236" t="s">
        <v>11022</v>
      </c>
      <c r="O236" t="s">
        <v>10871</v>
      </c>
      <c r="P236" t="s">
        <v>10875</v>
      </c>
    </row>
    <row r="237" spans="1:16" x14ac:dyDescent="0.3">
      <c r="A237" t="s">
        <v>2277</v>
      </c>
      <c r="B237" s="2" t="str">
        <f t="shared" si="11"/>
        <v>2207</v>
      </c>
      <c r="C237" s="2">
        <f t="shared" si="9"/>
        <v>2207</v>
      </c>
      <c r="D237" t="str">
        <f>VLOOKUP(C237,'Cost Centre'!A:B,2,)</f>
        <v>Office of the City Manager</v>
      </c>
      <c r="E237" t="str">
        <f t="shared" si="10"/>
        <v>2</v>
      </c>
      <c r="F237" t="s">
        <v>51</v>
      </c>
      <c r="G237" s="2">
        <v>0</v>
      </c>
      <c r="H237" s="2">
        <v>35200</v>
      </c>
      <c r="I237" s="2">
        <v>0</v>
      </c>
      <c r="J237" s="105">
        <f>SUMIF([1]MMM!$A:$A,A237,[1]MMM!$F:$F)</f>
        <v>35200</v>
      </c>
      <c r="K237" s="2" t="s">
        <v>10</v>
      </c>
      <c r="L237" s="2">
        <v>40800</v>
      </c>
      <c r="M237" t="s">
        <v>10871</v>
      </c>
      <c r="N237" t="s">
        <v>11022</v>
      </c>
      <c r="O237" t="s">
        <v>10871</v>
      </c>
      <c r="P237" t="s">
        <v>10875</v>
      </c>
    </row>
    <row r="238" spans="1:16" x14ac:dyDescent="0.3">
      <c r="A238" t="s">
        <v>2278</v>
      </c>
      <c r="B238" s="2" t="str">
        <f t="shared" si="11"/>
        <v>2207</v>
      </c>
      <c r="C238" s="2">
        <f t="shared" si="9"/>
        <v>2207</v>
      </c>
      <c r="D238" t="str">
        <f>VLOOKUP(C238,'Cost Centre'!A:B,2,)</f>
        <v>Office of the City Manager</v>
      </c>
      <c r="E238" t="str">
        <f t="shared" si="10"/>
        <v>2</v>
      </c>
      <c r="F238" t="s">
        <v>52</v>
      </c>
      <c r="G238" s="2">
        <v>0</v>
      </c>
      <c r="H238" s="2">
        <v>20456.88</v>
      </c>
      <c r="I238" s="2">
        <v>0</v>
      </c>
      <c r="J238" s="105">
        <f>SUMIF([1]MMM!$A:$A,A238,[1]MMM!$F:$F)</f>
        <v>20456.88</v>
      </c>
      <c r="K238" s="2" t="s">
        <v>10</v>
      </c>
      <c r="L238" s="2">
        <v>30744</v>
      </c>
      <c r="M238" t="s">
        <v>10871</v>
      </c>
      <c r="N238" t="s">
        <v>11022</v>
      </c>
      <c r="O238" t="s">
        <v>10871</v>
      </c>
      <c r="P238" t="s">
        <v>10875</v>
      </c>
    </row>
    <row r="239" spans="1:16" x14ac:dyDescent="0.3">
      <c r="A239" t="s">
        <v>2279</v>
      </c>
      <c r="B239" s="2" t="str">
        <f t="shared" si="11"/>
        <v>2207</v>
      </c>
      <c r="C239" s="2">
        <f t="shared" si="9"/>
        <v>2207</v>
      </c>
      <c r="D239" t="str">
        <f>VLOOKUP(C239,'Cost Centre'!A:B,2,)</f>
        <v>Office of the City Manager</v>
      </c>
      <c r="E239" t="str">
        <f t="shared" si="10"/>
        <v>2</v>
      </c>
      <c r="F239" t="s">
        <v>55</v>
      </c>
      <c r="G239" s="2">
        <v>0</v>
      </c>
      <c r="H239" s="2">
        <v>740929.9</v>
      </c>
      <c r="I239" s="2">
        <v>0</v>
      </c>
      <c r="J239" s="105">
        <f>SUMIF([1]MMM!$A:$A,A239,[1]MMM!$F:$F)</f>
        <v>741148.35</v>
      </c>
      <c r="K239" s="2" t="s">
        <v>10</v>
      </c>
      <c r="L239" s="2">
        <v>1005213</v>
      </c>
      <c r="M239" t="s">
        <v>10871</v>
      </c>
      <c r="N239" t="s">
        <v>11022</v>
      </c>
      <c r="O239" t="s">
        <v>10871</v>
      </c>
      <c r="P239" t="s">
        <v>10875</v>
      </c>
    </row>
    <row r="240" spans="1:16" x14ac:dyDescent="0.3">
      <c r="A240" t="s">
        <v>2280</v>
      </c>
      <c r="B240" s="2" t="str">
        <f t="shared" si="11"/>
        <v>2207</v>
      </c>
      <c r="C240" s="2">
        <f t="shared" si="9"/>
        <v>2207</v>
      </c>
      <c r="D240" t="str">
        <f>VLOOKUP(C240,'Cost Centre'!A:B,2,)</f>
        <v>Office of the City Manager</v>
      </c>
      <c r="E240" t="str">
        <f t="shared" si="10"/>
        <v>2</v>
      </c>
      <c r="F240" t="s">
        <v>56</v>
      </c>
      <c r="G240" s="2">
        <v>0</v>
      </c>
      <c r="H240" s="2">
        <v>0</v>
      </c>
      <c r="I240" s="2">
        <v>-0.01</v>
      </c>
      <c r="J240" s="105">
        <f>SUMIF([1]MMM!$A:$A,A240,[1]MMM!$F:$F)</f>
        <v>-0.01</v>
      </c>
      <c r="K240" s="2" t="s">
        <v>10</v>
      </c>
      <c r="L240" s="2">
        <v>9511</v>
      </c>
      <c r="M240" t="s">
        <v>10871</v>
      </c>
      <c r="N240" t="s">
        <v>11022</v>
      </c>
      <c r="O240" t="s">
        <v>10871</v>
      </c>
      <c r="P240" t="s">
        <v>10875</v>
      </c>
    </row>
    <row r="241" spans="1:16" x14ac:dyDescent="0.3">
      <c r="A241" t="s">
        <v>2281</v>
      </c>
      <c r="B241" s="2" t="str">
        <f t="shared" si="11"/>
        <v>2207</v>
      </c>
      <c r="C241" s="2">
        <f t="shared" si="9"/>
        <v>2207</v>
      </c>
      <c r="D241" t="str">
        <f>VLOOKUP(C241,'Cost Centre'!A:B,2,)</f>
        <v>Office of the City Manager</v>
      </c>
      <c r="E241" t="str">
        <f t="shared" si="10"/>
        <v>2</v>
      </c>
      <c r="F241" t="s">
        <v>60</v>
      </c>
      <c r="G241" s="2">
        <v>0</v>
      </c>
      <c r="H241" s="2">
        <v>131307.46</v>
      </c>
      <c r="I241" s="2">
        <v>0</v>
      </c>
      <c r="J241" s="105">
        <f>SUMIF([1]MMM!$A:$A,A241,[1]MMM!$F:$F)</f>
        <v>131307.46</v>
      </c>
      <c r="K241" s="2" t="s">
        <v>10</v>
      </c>
      <c r="L241" s="2">
        <v>216230</v>
      </c>
      <c r="M241" t="s">
        <v>10871</v>
      </c>
      <c r="N241" t="s">
        <v>11022</v>
      </c>
      <c r="O241" t="s">
        <v>10871</v>
      </c>
      <c r="P241" t="s">
        <v>10875</v>
      </c>
    </row>
    <row r="242" spans="1:16" x14ac:dyDescent="0.3">
      <c r="A242" t="s">
        <v>2282</v>
      </c>
      <c r="B242" s="2" t="str">
        <f t="shared" si="11"/>
        <v>2207</v>
      </c>
      <c r="C242" s="2">
        <f t="shared" si="9"/>
        <v>2207</v>
      </c>
      <c r="D242" t="str">
        <f>VLOOKUP(C242,'Cost Centre'!A:B,2,)</f>
        <v>Office of the City Manager</v>
      </c>
      <c r="E242" t="str">
        <f t="shared" si="10"/>
        <v>2</v>
      </c>
      <c r="F242" t="s">
        <v>61</v>
      </c>
      <c r="G242" s="2">
        <v>0</v>
      </c>
      <c r="H242" s="2">
        <v>180799.86</v>
      </c>
      <c r="I242" s="2">
        <v>0</v>
      </c>
      <c r="J242" s="105">
        <f>SUMIF([1]MMM!$A:$A,A242,[1]MMM!$F:$F)</f>
        <v>180799.86</v>
      </c>
      <c r="K242" s="2" t="s">
        <v>10</v>
      </c>
      <c r="L242" s="2">
        <v>314860</v>
      </c>
      <c r="M242" t="s">
        <v>10871</v>
      </c>
      <c r="N242" t="s">
        <v>11022</v>
      </c>
      <c r="O242" t="s">
        <v>10871</v>
      </c>
      <c r="P242" t="s">
        <v>10875</v>
      </c>
    </row>
    <row r="243" spans="1:16" x14ac:dyDescent="0.3">
      <c r="A243" t="s">
        <v>2283</v>
      </c>
      <c r="B243" s="2" t="str">
        <f t="shared" si="11"/>
        <v>2207</v>
      </c>
      <c r="C243" s="2">
        <f t="shared" si="9"/>
        <v>2207</v>
      </c>
      <c r="D243" t="str">
        <f>VLOOKUP(C243,'Cost Centre'!A:B,2,)</f>
        <v>Office of the City Manager</v>
      </c>
      <c r="E243" t="str">
        <f t="shared" si="10"/>
        <v>2</v>
      </c>
      <c r="F243" t="s">
        <v>67</v>
      </c>
      <c r="G243" s="2">
        <v>0</v>
      </c>
      <c r="H243" s="2">
        <v>393.74</v>
      </c>
      <c r="I243" s="2">
        <v>0</v>
      </c>
      <c r="J243" s="105">
        <f>SUMIF([1]MMM!$A:$A,A243,[1]MMM!$F:$F)</f>
        <v>393.74</v>
      </c>
      <c r="K243" s="2" t="s">
        <v>10</v>
      </c>
      <c r="L243" s="2">
        <v>424</v>
      </c>
      <c r="M243" t="s">
        <v>10871</v>
      </c>
      <c r="N243" t="s">
        <v>11022</v>
      </c>
      <c r="O243" t="s">
        <v>10871</v>
      </c>
      <c r="P243" t="s">
        <v>10876</v>
      </c>
    </row>
    <row r="244" spans="1:16" x14ac:dyDescent="0.3">
      <c r="A244" t="s">
        <v>2284</v>
      </c>
      <c r="B244" s="2" t="str">
        <f t="shared" si="11"/>
        <v>2207</v>
      </c>
      <c r="C244" s="2">
        <f t="shared" si="9"/>
        <v>2207</v>
      </c>
      <c r="D244" t="str">
        <f>VLOOKUP(C244,'Cost Centre'!A:B,2,)</f>
        <v>Office of the City Manager</v>
      </c>
      <c r="E244" t="str">
        <f t="shared" si="10"/>
        <v>2</v>
      </c>
      <c r="F244" t="s">
        <v>68</v>
      </c>
      <c r="G244" s="2">
        <v>0</v>
      </c>
      <c r="H244" s="2">
        <v>1096.82</v>
      </c>
      <c r="I244" s="2">
        <v>0</v>
      </c>
      <c r="J244" s="105">
        <f>SUMIF([1]MMM!$A:$A,A244,[1]MMM!$F:$F)</f>
        <v>1196.08</v>
      </c>
      <c r="K244" s="2" t="s">
        <v>10</v>
      </c>
      <c r="L244" s="2">
        <v>11880</v>
      </c>
      <c r="M244" t="s">
        <v>10871</v>
      </c>
      <c r="N244" t="s">
        <v>11022</v>
      </c>
      <c r="O244" t="s">
        <v>10871</v>
      </c>
      <c r="P244" t="s">
        <v>10876</v>
      </c>
    </row>
    <row r="245" spans="1:16" x14ac:dyDescent="0.3">
      <c r="A245" t="s">
        <v>2285</v>
      </c>
      <c r="B245" s="2" t="str">
        <f t="shared" si="11"/>
        <v>2207</v>
      </c>
      <c r="C245" s="2">
        <f t="shared" si="9"/>
        <v>2207</v>
      </c>
      <c r="D245" t="str">
        <f>VLOOKUP(C245,'Cost Centre'!A:B,2,)</f>
        <v>Office of the City Manager</v>
      </c>
      <c r="E245" t="str">
        <f t="shared" si="10"/>
        <v>2</v>
      </c>
      <c r="F245" t="s">
        <v>10877</v>
      </c>
      <c r="G245" s="2">
        <v>0</v>
      </c>
      <c r="H245" s="2">
        <v>125479.07</v>
      </c>
      <c r="I245" s="2">
        <v>0</v>
      </c>
      <c r="J245" s="105">
        <f>SUMIF([1]MMM!$A:$A,A245,[1]MMM!$F:$F)</f>
        <v>125479.07</v>
      </c>
      <c r="K245" s="2" t="s">
        <v>10</v>
      </c>
      <c r="L245" s="2">
        <v>195772</v>
      </c>
      <c r="M245" t="s">
        <v>10871</v>
      </c>
      <c r="N245" t="s">
        <v>11022</v>
      </c>
      <c r="O245" t="s">
        <v>10871</v>
      </c>
      <c r="P245" t="s">
        <v>10876</v>
      </c>
    </row>
    <row r="246" spans="1:16" x14ac:dyDescent="0.3">
      <c r="A246" t="s">
        <v>2286</v>
      </c>
      <c r="B246" s="2" t="str">
        <f t="shared" si="11"/>
        <v>2207</v>
      </c>
      <c r="C246" s="2">
        <f t="shared" si="9"/>
        <v>2207</v>
      </c>
      <c r="D246" t="str">
        <f>VLOOKUP(C246,'Cost Centre'!A:B,2,)</f>
        <v>Office of the City Manager</v>
      </c>
      <c r="E246" t="str">
        <f t="shared" si="10"/>
        <v>2</v>
      </c>
      <c r="F246" t="s">
        <v>69</v>
      </c>
      <c r="G246" s="2">
        <v>0</v>
      </c>
      <c r="H246" s="2">
        <v>412514.16</v>
      </c>
      <c r="I246" s="2">
        <v>0</v>
      </c>
      <c r="J246" s="105">
        <f>SUMIF([1]MMM!$A:$A,A246,[1]MMM!$F:$F)</f>
        <v>412514.16</v>
      </c>
      <c r="K246" s="2" t="s">
        <v>10</v>
      </c>
      <c r="L246" s="2">
        <v>552934</v>
      </c>
      <c r="M246" t="s">
        <v>10871</v>
      </c>
      <c r="N246" t="s">
        <v>11022</v>
      </c>
      <c r="O246" t="s">
        <v>10871</v>
      </c>
      <c r="P246" t="s">
        <v>10876</v>
      </c>
    </row>
    <row r="247" spans="1:16" x14ac:dyDescent="0.3">
      <c r="A247" t="s">
        <v>2287</v>
      </c>
      <c r="B247" s="2" t="str">
        <f t="shared" si="11"/>
        <v>2207</v>
      </c>
      <c r="C247" s="2">
        <f t="shared" si="9"/>
        <v>2207</v>
      </c>
      <c r="D247" t="str">
        <f>VLOOKUP(C247,'Cost Centre'!A:B,2,)</f>
        <v>Office of the City Manager</v>
      </c>
      <c r="E247" t="str">
        <f t="shared" si="10"/>
        <v>2</v>
      </c>
      <c r="F247" t="s">
        <v>70</v>
      </c>
      <c r="G247" s="2">
        <v>0</v>
      </c>
      <c r="H247" s="2">
        <v>6692.4</v>
      </c>
      <c r="I247" s="2">
        <v>0</v>
      </c>
      <c r="J247" s="105">
        <f>SUMIF([1]MMM!$A:$A,A247,[1]MMM!$F:$F)</f>
        <v>6692.4</v>
      </c>
      <c r="K247" s="2" t="s">
        <v>10</v>
      </c>
      <c r="L247" s="2">
        <v>9570</v>
      </c>
      <c r="M247" t="s">
        <v>10871</v>
      </c>
      <c r="N247" t="s">
        <v>11022</v>
      </c>
      <c r="O247" t="s">
        <v>10871</v>
      </c>
      <c r="P247" t="s">
        <v>10876</v>
      </c>
    </row>
    <row r="248" spans="1:16" x14ac:dyDescent="0.3">
      <c r="A248" t="s">
        <v>2288</v>
      </c>
      <c r="B248" s="2" t="str">
        <f t="shared" si="11"/>
        <v>2207</v>
      </c>
      <c r="C248" s="2">
        <f t="shared" si="9"/>
        <v>2207</v>
      </c>
      <c r="D248" t="str">
        <f>VLOOKUP(C248,'Cost Centre'!A:B,2,)</f>
        <v>Office of the City Manager</v>
      </c>
      <c r="E248" t="str">
        <f t="shared" si="10"/>
        <v>2</v>
      </c>
      <c r="F248" t="s">
        <v>2116</v>
      </c>
      <c r="G248" s="2">
        <v>0</v>
      </c>
      <c r="H248" s="2">
        <v>35828.94</v>
      </c>
      <c r="I248" s="2">
        <v>0</v>
      </c>
      <c r="J248" s="105">
        <f>SUMIF([1]MMM!$A:$A,A248,[1]MMM!$F:$F)</f>
        <v>35828.94</v>
      </c>
      <c r="K248" s="2" t="s">
        <v>10</v>
      </c>
      <c r="L248" s="2">
        <v>38212</v>
      </c>
      <c r="M248" t="s">
        <v>10871</v>
      </c>
      <c r="N248" t="s">
        <v>11022</v>
      </c>
      <c r="O248" t="s">
        <v>10871</v>
      </c>
      <c r="P248" t="s">
        <v>10878</v>
      </c>
    </row>
    <row r="249" spans="1:16" x14ac:dyDescent="0.3">
      <c r="A249" t="s">
        <v>2289</v>
      </c>
      <c r="B249" s="2" t="str">
        <f t="shared" si="11"/>
        <v>2207</v>
      </c>
      <c r="C249" s="2">
        <f t="shared" si="9"/>
        <v>2207</v>
      </c>
      <c r="D249" t="str">
        <f>VLOOKUP(C249,'Cost Centre'!A:B,2,)</f>
        <v>Office of the City Manager</v>
      </c>
      <c r="E249" t="str">
        <f t="shared" si="10"/>
        <v>2</v>
      </c>
      <c r="F249" t="s">
        <v>136</v>
      </c>
      <c r="G249" s="2">
        <v>0</v>
      </c>
      <c r="H249" s="2">
        <v>0</v>
      </c>
      <c r="I249" s="2">
        <v>0</v>
      </c>
      <c r="J249" s="105">
        <f>SUMIF([1]MMM!$A:$A,A249,[1]MMM!$F:$F)</f>
        <v>0</v>
      </c>
      <c r="K249" s="2" t="s">
        <v>10</v>
      </c>
      <c r="L249" s="2">
        <v>2169</v>
      </c>
      <c r="M249" t="s">
        <v>10871</v>
      </c>
      <c r="N249" t="s">
        <v>11022</v>
      </c>
      <c r="O249" t="s">
        <v>10871</v>
      </c>
      <c r="P249" t="s">
        <v>10931</v>
      </c>
    </row>
    <row r="250" spans="1:16" x14ac:dyDescent="0.3">
      <c r="A250" t="s">
        <v>2290</v>
      </c>
      <c r="B250" s="2" t="str">
        <f t="shared" si="11"/>
        <v>2207</v>
      </c>
      <c r="C250" s="2">
        <f t="shared" si="9"/>
        <v>2207</v>
      </c>
      <c r="D250" t="str">
        <f>VLOOKUP(C250,'Cost Centre'!A:B,2,)</f>
        <v>Office of the City Manager</v>
      </c>
      <c r="E250" t="str">
        <f t="shared" si="10"/>
        <v>2</v>
      </c>
      <c r="F250" t="s">
        <v>10932</v>
      </c>
      <c r="G250" s="2">
        <v>0</v>
      </c>
      <c r="H250" s="2">
        <v>0</v>
      </c>
      <c r="I250" s="2">
        <v>0</v>
      </c>
      <c r="J250" s="105">
        <f>SUMIF([1]MMM!$A:$A,A250,[1]MMM!$F:$F)</f>
        <v>0</v>
      </c>
      <c r="K250" s="2" t="s">
        <v>10</v>
      </c>
      <c r="L250" s="2">
        <v>733</v>
      </c>
      <c r="M250" t="s">
        <v>10871</v>
      </c>
      <c r="N250" t="s">
        <v>11022</v>
      </c>
      <c r="O250" t="s">
        <v>10871</v>
      </c>
      <c r="P250" t="s">
        <v>10881</v>
      </c>
    </row>
    <row r="251" spans="1:16" x14ac:dyDescent="0.3">
      <c r="A251" t="s">
        <v>2291</v>
      </c>
      <c r="B251" s="2" t="str">
        <f t="shared" si="11"/>
        <v>2207</v>
      </c>
      <c r="C251" s="2">
        <f t="shared" si="9"/>
        <v>2207</v>
      </c>
      <c r="D251" t="str">
        <f>VLOOKUP(C251,'Cost Centre'!A:B,2,)</f>
        <v>Office of the City Manager</v>
      </c>
      <c r="E251" t="str">
        <f t="shared" si="10"/>
        <v>2</v>
      </c>
      <c r="F251" t="s">
        <v>93</v>
      </c>
      <c r="G251" s="2">
        <v>0</v>
      </c>
      <c r="H251" s="2">
        <v>35116.17</v>
      </c>
      <c r="I251" s="2">
        <v>0</v>
      </c>
      <c r="J251" s="105">
        <f>SUMIF([1]MMM!$A:$A,A251,[1]MMM!$F:$F)</f>
        <v>35106.980000000003</v>
      </c>
      <c r="K251" s="2" t="s">
        <v>10</v>
      </c>
      <c r="L251" s="2">
        <v>22569</v>
      </c>
      <c r="M251" t="s">
        <v>10871</v>
      </c>
      <c r="N251" t="s">
        <v>11022</v>
      </c>
      <c r="O251" t="s">
        <v>10871</v>
      </c>
      <c r="P251" t="s">
        <v>10881</v>
      </c>
    </row>
    <row r="252" spans="1:16" x14ac:dyDescent="0.3">
      <c r="A252" t="s">
        <v>2292</v>
      </c>
      <c r="B252" s="2" t="str">
        <f t="shared" si="11"/>
        <v>2207</v>
      </c>
      <c r="C252" s="2">
        <f t="shared" si="9"/>
        <v>2207</v>
      </c>
      <c r="D252" t="str">
        <f>VLOOKUP(C252,'Cost Centre'!A:B,2,)</f>
        <v>Office of the City Manager</v>
      </c>
      <c r="E252" t="str">
        <f t="shared" si="10"/>
        <v>2</v>
      </c>
      <c r="F252" t="s">
        <v>10882</v>
      </c>
      <c r="G252" s="2">
        <v>0</v>
      </c>
      <c r="H252" s="2">
        <v>0</v>
      </c>
      <c r="I252" s="2">
        <v>0</v>
      </c>
      <c r="J252" s="105">
        <f>SUMIF([1]MMM!$A:$A,A252,[1]MMM!$F:$F)</f>
        <v>0</v>
      </c>
      <c r="K252" s="2" t="s">
        <v>10</v>
      </c>
      <c r="L252" s="2">
        <v>18662</v>
      </c>
      <c r="M252" t="s">
        <v>10871</v>
      </c>
      <c r="N252" t="s">
        <v>11022</v>
      </c>
      <c r="O252" t="s">
        <v>10871</v>
      </c>
      <c r="P252" t="s">
        <v>10881</v>
      </c>
    </row>
    <row r="253" spans="1:16" x14ac:dyDescent="0.3">
      <c r="A253" t="s">
        <v>2293</v>
      </c>
      <c r="B253" s="2" t="str">
        <f t="shared" si="11"/>
        <v>2207</v>
      </c>
      <c r="C253" s="2">
        <f t="shared" si="9"/>
        <v>2207</v>
      </c>
      <c r="D253" t="str">
        <f>VLOOKUP(C253,'Cost Centre'!A:B,2,)</f>
        <v>Office of the City Manager</v>
      </c>
      <c r="E253" t="str">
        <f t="shared" si="10"/>
        <v>2</v>
      </c>
      <c r="F253" t="s">
        <v>10883</v>
      </c>
      <c r="G253" s="2">
        <v>0</v>
      </c>
      <c r="H253" s="2">
        <v>0</v>
      </c>
      <c r="I253" s="2">
        <v>0</v>
      </c>
      <c r="J253" s="105">
        <f>SUMIF([1]MMM!$A:$A,A253,[1]MMM!$F:$F)</f>
        <v>0</v>
      </c>
      <c r="K253" s="2" t="s">
        <v>10</v>
      </c>
      <c r="L253" s="2">
        <v>3937</v>
      </c>
      <c r="M253" t="s">
        <v>10871</v>
      </c>
      <c r="N253" t="s">
        <v>11022</v>
      </c>
      <c r="O253" t="s">
        <v>10871</v>
      </c>
      <c r="P253" t="s">
        <v>10881</v>
      </c>
    </row>
    <row r="254" spans="1:16" x14ac:dyDescent="0.3">
      <c r="A254" t="s">
        <v>2294</v>
      </c>
      <c r="B254" s="2" t="str">
        <f t="shared" si="11"/>
        <v>2207</v>
      </c>
      <c r="C254" s="2">
        <f t="shared" si="9"/>
        <v>2207</v>
      </c>
      <c r="D254" t="str">
        <f>VLOOKUP(C254,'Cost Centre'!A:B,2,)</f>
        <v>Office of the City Manager</v>
      </c>
      <c r="E254" t="str">
        <f t="shared" si="10"/>
        <v>2</v>
      </c>
      <c r="F254" t="s">
        <v>105</v>
      </c>
      <c r="G254" s="2">
        <v>0</v>
      </c>
      <c r="H254" s="2">
        <v>0</v>
      </c>
      <c r="I254" s="2">
        <v>0</v>
      </c>
      <c r="J254" s="105">
        <f>SUMIF([1]MMM!$A:$A,A254,[1]MMM!$F:$F)</f>
        <v>0</v>
      </c>
      <c r="K254" s="2" t="s">
        <v>10</v>
      </c>
      <c r="L254" s="2">
        <v>3281</v>
      </c>
      <c r="M254" t="s">
        <v>10871</v>
      </c>
      <c r="N254" t="s">
        <v>11022</v>
      </c>
      <c r="O254" t="s">
        <v>10871</v>
      </c>
      <c r="P254" t="s">
        <v>10881</v>
      </c>
    </row>
    <row r="255" spans="1:16" x14ac:dyDescent="0.3">
      <c r="A255" t="s">
        <v>2295</v>
      </c>
      <c r="B255" s="2" t="str">
        <f t="shared" si="11"/>
        <v>2207</v>
      </c>
      <c r="C255" s="2">
        <f t="shared" si="9"/>
        <v>2207</v>
      </c>
      <c r="D255" t="str">
        <f>VLOOKUP(C255,'Cost Centre'!A:B,2,)</f>
        <v>Office of the City Manager</v>
      </c>
      <c r="E255" t="str">
        <f t="shared" si="10"/>
        <v>2</v>
      </c>
      <c r="F255" t="s">
        <v>10884</v>
      </c>
      <c r="G255" s="2">
        <v>0</v>
      </c>
      <c r="H255" s="2">
        <v>0</v>
      </c>
      <c r="I255" s="2">
        <v>0</v>
      </c>
      <c r="J255" s="105">
        <f>SUMIF([1]MMM!$A:$A,A255,[1]MMM!$F:$F)</f>
        <v>0</v>
      </c>
      <c r="K255" s="2" t="s">
        <v>10</v>
      </c>
      <c r="L255" s="2">
        <v>5905</v>
      </c>
      <c r="M255" t="s">
        <v>10871</v>
      </c>
      <c r="N255" t="s">
        <v>11022</v>
      </c>
      <c r="O255" t="s">
        <v>10871</v>
      </c>
      <c r="P255" t="s">
        <v>10881</v>
      </c>
    </row>
    <row r="256" spans="1:16" x14ac:dyDescent="0.3">
      <c r="A256" t="s">
        <v>2296</v>
      </c>
      <c r="B256" s="2" t="str">
        <f t="shared" si="11"/>
        <v>2207</v>
      </c>
      <c r="C256" s="2">
        <f t="shared" si="9"/>
        <v>2207</v>
      </c>
      <c r="D256" t="str">
        <f>VLOOKUP(C256,'Cost Centre'!A:B,2,)</f>
        <v>Office of the City Manager</v>
      </c>
      <c r="E256" t="str">
        <f t="shared" si="10"/>
        <v>2</v>
      </c>
      <c r="F256" t="s">
        <v>117</v>
      </c>
      <c r="G256" s="2">
        <v>0</v>
      </c>
      <c r="H256" s="2">
        <v>91277.8</v>
      </c>
      <c r="I256" s="2">
        <v>0</v>
      </c>
      <c r="J256" s="105">
        <f>SUMIF([1]MMM!$A:$A,A256,[1]MMM!$F:$F)</f>
        <v>91277.8</v>
      </c>
      <c r="K256" s="2" t="s">
        <v>10</v>
      </c>
      <c r="L256" s="2">
        <v>105508</v>
      </c>
      <c r="M256" t="s">
        <v>10871</v>
      </c>
      <c r="N256" t="s">
        <v>11022</v>
      </c>
      <c r="O256" t="s">
        <v>10871</v>
      </c>
      <c r="P256" t="s">
        <v>10885</v>
      </c>
    </row>
    <row r="257" spans="1:16" x14ac:dyDescent="0.3">
      <c r="A257" t="s">
        <v>2297</v>
      </c>
      <c r="B257" s="2" t="str">
        <f t="shared" si="11"/>
        <v>2207</v>
      </c>
      <c r="C257" s="2">
        <f t="shared" si="9"/>
        <v>2207</v>
      </c>
      <c r="D257" t="str">
        <f>VLOOKUP(C257,'Cost Centre'!A:B,2,)</f>
        <v>Office of the City Manager</v>
      </c>
      <c r="E257" t="str">
        <f t="shared" si="10"/>
        <v>2</v>
      </c>
      <c r="F257" t="s">
        <v>118</v>
      </c>
      <c r="G257" s="2">
        <v>0</v>
      </c>
      <c r="H257" s="2">
        <v>0</v>
      </c>
      <c r="I257" s="2">
        <v>0</v>
      </c>
      <c r="J257" s="105">
        <f>SUMIF([1]MMM!$A:$A,A257,[1]MMM!$F:$F)</f>
        <v>0</v>
      </c>
      <c r="K257" s="2" t="s">
        <v>10</v>
      </c>
      <c r="L257" s="2">
        <v>5448</v>
      </c>
      <c r="M257" t="s">
        <v>10871</v>
      </c>
      <c r="N257" t="s">
        <v>11022</v>
      </c>
      <c r="O257" t="s">
        <v>10871</v>
      </c>
      <c r="P257" t="s">
        <v>10885</v>
      </c>
    </row>
    <row r="258" spans="1:16" x14ac:dyDescent="0.3">
      <c r="A258" t="s">
        <v>2298</v>
      </c>
      <c r="B258" s="2" t="str">
        <f t="shared" si="11"/>
        <v>2207</v>
      </c>
      <c r="C258" s="2">
        <f t="shared" ref="C258:C321" si="12">VALUE(B258)</f>
        <v>2207</v>
      </c>
      <c r="D258" t="str">
        <f>VLOOKUP(C258,'Cost Centre'!A:B,2,)</f>
        <v>Office of the City Manager</v>
      </c>
      <c r="E258" t="str">
        <f t="shared" ref="E258:E321" si="13">MID(A258,5,1)</f>
        <v>2</v>
      </c>
      <c r="F258" t="s">
        <v>133</v>
      </c>
      <c r="G258" s="2">
        <v>0</v>
      </c>
      <c r="H258" s="2">
        <v>0</v>
      </c>
      <c r="I258" s="2">
        <v>0</v>
      </c>
      <c r="J258" s="105">
        <f>SUMIF([1]MMM!$A:$A,A258,[1]MMM!$F:$F)</f>
        <v>0</v>
      </c>
      <c r="K258" s="2" t="s">
        <v>10</v>
      </c>
      <c r="L258" s="2">
        <v>1080</v>
      </c>
      <c r="M258" t="s">
        <v>10871</v>
      </c>
      <c r="N258" t="s">
        <v>11022</v>
      </c>
      <c r="O258" t="s">
        <v>10871</v>
      </c>
      <c r="P258" t="s">
        <v>10885</v>
      </c>
    </row>
    <row r="259" spans="1:16" x14ac:dyDescent="0.3">
      <c r="A259" t="s">
        <v>2299</v>
      </c>
      <c r="B259" s="2" t="str">
        <f t="shared" ref="B259:B322" si="14">MID(A259,1,4)</f>
        <v>2207</v>
      </c>
      <c r="C259" s="2">
        <f t="shared" si="12"/>
        <v>2207</v>
      </c>
      <c r="D259" t="str">
        <f>VLOOKUP(C259,'Cost Centre'!A:B,2,)</f>
        <v>Office of the City Manager</v>
      </c>
      <c r="E259" t="str">
        <f t="shared" si="13"/>
        <v>2</v>
      </c>
      <c r="F259" t="s">
        <v>7893</v>
      </c>
      <c r="G259" s="2">
        <v>0</v>
      </c>
      <c r="H259" s="2">
        <v>0</v>
      </c>
      <c r="I259" s="2">
        <v>0</v>
      </c>
      <c r="J259" s="105">
        <f>SUMIF([1]MMM!$A:$A,A259,[1]MMM!$F:$F)</f>
        <v>0</v>
      </c>
      <c r="K259" s="2" t="s">
        <v>10</v>
      </c>
      <c r="L259" s="2">
        <v>4216</v>
      </c>
      <c r="M259" t="s">
        <v>10871</v>
      </c>
      <c r="N259" t="s">
        <v>11022</v>
      </c>
      <c r="O259" t="s">
        <v>10871</v>
      </c>
      <c r="P259" t="s">
        <v>10885</v>
      </c>
    </row>
    <row r="260" spans="1:16" x14ac:dyDescent="0.3">
      <c r="A260" t="s">
        <v>2300</v>
      </c>
      <c r="B260" s="2" t="str">
        <f t="shared" si="14"/>
        <v>2207</v>
      </c>
      <c r="C260" s="2">
        <f t="shared" si="12"/>
        <v>2207</v>
      </c>
      <c r="D260" t="str">
        <f>VLOOKUP(C260,'Cost Centre'!A:B,2,)</f>
        <v>Office of the City Manager</v>
      </c>
      <c r="E260" t="str">
        <f t="shared" si="13"/>
        <v>3</v>
      </c>
      <c r="F260" t="s">
        <v>2148</v>
      </c>
      <c r="G260" s="2">
        <v>0</v>
      </c>
      <c r="H260" s="2">
        <v>0</v>
      </c>
      <c r="I260" s="2">
        <v>0</v>
      </c>
      <c r="J260" s="105">
        <f>SUMIF([1]MMM!$A:$A,A260,[1]MMM!$F:$F)</f>
        <v>0</v>
      </c>
      <c r="K260" s="2" t="s">
        <v>10</v>
      </c>
      <c r="L260" s="2">
        <v>0</v>
      </c>
      <c r="M260" t="s">
        <v>10871</v>
      </c>
      <c r="N260" t="s">
        <v>11022</v>
      </c>
      <c r="O260" t="s">
        <v>10908</v>
      </c>
      <c r="P260" t="s">
        <v>10910</v>
      </c>
    </row>
    <row r="261" spans="1:16" x14ac:dyDescent="0.3">
      <c r="A261" t="s">
        <v>11025</v>
      </c>
      <c r="B261" s="2" t="str">
        <f t="shared" si="14"/>
        <v>2207</v>
      </c>
      <c r="C261" s="2">
        <f t="shared" si="12"/>
        <v>2207</v>
      </c>
      <c r="D261" t="str">
        <f>VLOOKUP(C261,'Cost Centre'!A:B,2,)</f>
        <v>Office of the City Manager</v>
      </c>
      <c r="E261" t="str">
        <f t="shared" si="13"/>
        <v>3</v>
      </c>
      <c r="F261" t="s">
        <v>10912</v>
      </c>
      <c r="G261" s="2">
        <v>0</v>
      </c>
      <c r="H261" s="2">
        <v>0</v>
      </c>
      <c r="I261" s="2">
        <v>-4184761.02</v>
      </c>
      <c r="J261" s="105">
        <f>SUMIF([1]MMM!$A:$A,A261,[1]MMM!$F:$F)</f>
        <v>-4184761.02</v>
      </c>
      <c r="K261" s="2" t="s">
        <v>10</v>
      </c>
      <c r="L261" s="2">
        <v>0</v>
      </c>
      <c r="M261" t="s">
        <v>10871</v>
      </c>
      <c r="N261" t="s">
        <v>11022</v>
      </c>
      <c r="O261" t="s">
        <v>10908</v>
      </c>
      <c r="P261" t="s">
        <v>10913</v>
      </c>
    </row>
    <row r="262" spans="1:16" x14ac:dyDescent="0.3">
      <c r="A262" t="s">
        <v>11026</v>
      </c>
      <c r="B262" s="2" t="str">
        <f t="shared" si="14"/>
        <v>2207</v>
      </c>
      <c r="C262" s="2">
        <f t="shared" si="12"/>
        <v>2207</v>
      </c>
      <c r="D262" t="str">
        <f>VLOOKUP(C262,'Cost Centre'!A:B,2,)</f>
        <v>Office of the City Manager</v>
      </c>
      <c r="E262" t="str">
        <f t="shared" si="13"/>
        <v>3</v>
      </c>
      <c r="F262" t="s">
        <v>10915</v>
      </c>
      <c r="G262" s="2">
        <v>0</v>
      </c>
      <c r="H262" s="2">
        <v>0</v>
      </c>
      <c r="I262" s="2">
        <v>0</v>
      </c>
      <c r="J262" s="105">
        <f>SUMIF([1]MMM!$A:$A,A262,[1]MMM!$F:$F)</f>
        <v>0</v>
      </c>
      <c r="K262" s="2" t="s">
        <v>10</v>
      </c>
      <c r="L262" s="2">
        <v>0</v>
      </c>
      <c r="M262" t="s">
        <v>10871</v>
      </c>
      <c r="N262" t="s">
        <v>11022</v>
      </c>
      <c r="O262" t="s">
        <v>10908</v>
      </c>
      <c r="P262" t="s">
        <v>10913</v>
      </c>
    </row>
    <row r="263" spans="1:16" x14ac:dyDescent="0.3">
      <c r="A263" t="s">
        <v>490</v>
      </c>
      <c r="B263" s="2" t="str">
        <f t="shared" si="14"/>
        <v>2207</v>
      </c>
      <c r="C263" s="2">
        <f t="shared" si="12"/>
        <v>2207</v>
      </c>
      <c r="D263" t="str">
        <f>VLOOKUP(C263,'Cost Centre'!A:B,2,)</f>
        <v>Office of the City Manager</v>
      </c>
      <c r="E263" t="str">
        <f t="shared" si="13"/>
        <v>8</v>
      </c>
      <c r="F263" t="s">
        <v>462</v>
      </c>
      <c r="G263" s="2">
        <v>4731516.26</v>
      </c>
      <c r="H263" s="2">
        <v>0</v>
      </c>
      <c r="I263" s="2">
        <v>0</v>
      </c>
      <c r="J263" s="105">
        <f>SUMIF([1]MMM!$A:$A,A263,[1]MMM!$F:$F)</f>
        <v>4731516.26</v>
      </c>
      <c r="K263" s="2" t="s">
        <v>460</v>
      </c>
      <c r="L263" s="2">
        <v>0</v>
      </c>
      <c r="M263" t="s">
        <v>10871</v>
      </c>
      <c r="N263" t="s">
        <v>11022</v>
      </c>
      <c r="O263" t="s">
        <v>10916</v>
      </c>
      <c r="P263" t="s">
        <v>10917</v>
      </c>
    </row>
    <row r="264" spans="1:16" x14ac:dyDescent="0.3">
      <c r="A264" t="s">
        <v>491</v>
      </c>
      <c r="B264" s="2" t="str">
        <f t="shared" si="14"/>
        <v>2207</v>
      </c>
      <c r="C264" s="2">
        <f t="shared" si="12"/>
        <v>2207</v>
      </c>
      <c r="D264" t="str">
        <f>VLOOKUP(C264,'Cost Centre'!A:B,2,)</f>
        <v>Office of the City Manager</v>
      </c>
      <c r="E264" t="str">
        <f t="shared" si="13"/>
        <v>8</v>
      </c>
      <c r="F264" t="s">
        <v>464</v>
      </c>
      <c r="G264" s="2">
        <v>0</v>
      </c>
      <c r="H264" s="2">
        <v>0</v>
      </c>
      <c r="I264" s="2">
        <v>0</v>
      </c>
      <c r="J264" s="105">
        <f>SUMIF([1]MMM!$A:$A,A264,[1]MMM!$F:$F)</f>
        <v>0</v>
      </c>
      <c r="K264" s="2" t="s">
        <v>460</v>
      </c>
      <c r="L264" s="2">
        <v>0</v>
      </c>
      <c r="M264" t="s">
        <v>10871</v>
      </c>
      <c r="N264" t="s">
        <v>11022</v>
      </c>
      <c r="O264" t="s">
        <v>10916</v>
      </c>
      <c r="P264" t="s">
        <v>10917</v>
      </c>
    </row>
    <row r="265" spans="1:16" x14ac:dyDescent="0.3">
      <c r="A265" t="s">
        <v>492</v>
      </c>
      <c r="B265" s="2" t="str">
        <f t="shared" si="14"/>
        <v>2207</v>
      </c>
      <c r="C265" s="2">
        <f t="shared" si="12"/>
        <v>2207</v>
      </c>
      <c r="D265" t="str">
        <f>VLOOKUP(C265,'Cost Centre'!A:B,2,)</f>
        <v>Office of the City Manager</v>
      </c>
      <c r="E265" t="str">
        <f t="shared" si="13"/>
        <v>8</v>
      </c>
      <c r="F265" t="s">
        <v>466</v>
      </c>
      <c r="G265" s="2">
        <v>0</v>
      </c>
      <c r="H265" s="2">
        <v>0</v>
      </c>
      <c r="I265" s="2">
        <v>0</v>
      </c>
      <c r="J265" s="105">
        <f>SUMIF([1]MMM!$A:$A,A265,[1]MMM!$F:$F)</f>
        <v>0</v>
      </c>
      <c r="K265" s="2" t="s">
        <v>460</v>
      </c>
      <c r="L265" s="2">
        <v>0</v>
      </c>
      <c r="M265" t="s">
        <v>10871</v>
      </c>
      <c r="N265" t="s">
        <v>11022</v>
      </c>
      <c r="O265" t="s">
        <v>10916</v>
      </c>
      <c r="P265" t="s">
        <v>10917</v>
      </c>
    </row>
    <row r="266" spans="1:16" x14ac:dyDescent="0.3">
      <c r="A266" t="s">
        <v>493</v>
      </c>
      <c r="B266" s="2" t="str">
        <f t="shared" si="14"/>
        <v>2207</v>
      </c>
      <c r="C266" s="2">
        <f t="shared" si="12"/>
        <v>2207</v>
      </c>
      <c r="D266" t="str">
        <f>VLOOKUP(C266,'Cost Centre'!A:B,2,)</f>
        <v>Office of the City Manager</v>
      </c>
      <c r="E266" t="str">
        <f t="shared" si="13"/>
        <v>8</v>
      </c>
      <c r="F266" t="s">
        <v>468</v>
      </c>
      <c r="G266" s="2">
        <v>0</v>
      </c>
      <c r="H266" s="2">
        <v>4184761.02</v>
      </c>
      <c r="I266" s="2">
        <v>0</v>
      </c>
      <c r="J266" s="105">
        <f>SUMIF([1]MMM!$A:$A,A266,[1]MMM!$F:$F)</f>
        <v>4184761.02</v>
      </c>
      <c r="K266" s="2" t="s">
        <v>460</v>
      </c>
      <c r="L266" s="2">
        <v>0</v>
      </c>
      <c r="M266" t="s">
        <v>10871</v>
      </c>
      <c r="N266" t="s">
        <v>11022</v>
      </c>
      <c r="O266" t="s">
        <v>10916</v>
      </c>
      <c r="P266" t="s">
        <v>10917</v>
      </c>
    </row>
    <row r="267" spans="1:16" x14ac:dyDescent="0.3">
      <c r="A267" t="s">
        <v>494</v>
      </c>
      <c r="B267" s="2" t="str">
        <f t="shared" si="14"/>
        <v>2207</v>
      </c>
      <c r="C267" s="2">
        <f t="shared" si="12"/>
        <v>2207</v>
      </c>
      <c r="D267" t="str">
        <f>VLOOKUP(C267,'Cost Centre'!A:B,2,)</f>
        <v>Office of the City Manager</v>
      </c>
      <c r="E267" t="str">
        <f t="shared" si="13"/>
        <v>8</v>
      </c>
      <c r="F267" t="s">
        <v>470</v>
      </c>
      <c r="G267" s="2">
        <v>0</v>
      </c>
      <c r="H267" s="2">
        <v>0</v>
      </c>
      <c r="I267" s="2">
        <v>0</v>
      </c>
      <c r="J267" s="105">
        <f>SUMIF([1]MMM!$A:$A,A267,[1]MMM!$F:$F)</f>
        <v>0</v>
      </c>
      <c r="K267" s="2" t="s">
        <v>460</v>
      </c>
      <c r="L267" s="2">
        <v>0</v>
      </c>
      <c r="M267" t="s">
        <v>10871</v>
      </c>
      <c r="N267" t="s">
        <v>11022</v>
      </c>
      <c r="O267" t="s">
        <v>10916</v>
      </c>
      <c r="P267" t="s">
        <v>10917</v>
      </c>
    </row>
    <row r="268" spans="1:16" x14ac:dyDescent="0.3">
      <c r="A268" t="s">
        <v>2301</v>
      </c>
      <c r="B268" s="2" t="str">
        <f t="shared" si="14"/>
        <v>2207</v>
      </c>
      <c r="C268" s="2">
        <f t="shared" si="12"/>
        <v>2207</v>
      </c>
      <c r="D268" t="str">
        <f>VLOOKUP(C268,'Cost Centre'!A:B,2,)</f>
        <v>Office of the City Manager</v>
      </c>
      <c r="E268" t="str">
        <f t="shared" si="13"/>
        <v>8</v>
      </c>
      <c r="F268" t="s">
        <v>2159</v>
      </c>
      <c r="G268" s="2">
        <v>0</v>
      </c>
      <c r="H268" s="2">
        <v>0</v>
      </c>
      <c r="I268" s="2">
        <v>0</v>
      </c>
      <c r="J268" s="105">
        <f>SUMIF([1]MMM!$A:$A,A268,[1]MMM!$F:$F)</f>
        <v>0</v>
      </c>
      <c r="K268" s="2" t="s">
        <v>460</v>
      </c>
      <c r="L268" s="2">
        <v>0</v>
      </c>
      <c r="M268" t="s">
        <v>10871</v>
      </c>
      <c r="N268" t="s">
        <v>11022</v>
      </c>
      <c r="O268" t="s">
        <v>10916</v>
      </c>
      <c r="P268" t="s">
        <v>10917</v>
      </c>
    </row>
    <row r="269" spans="1:16" x14ac:dyDescent="0.3">
      <c r="A269" t="s">
        <v>2302</v>
      </c>
      <c r="B269" s="2" t="str">
        <f t="shared" si="14"/>
        <v>2208</v>
      </c>
      <c r="C269" s="2">
        <f t="shared" si="12"/>
        <v>2208</v>
      </c>
      <c r="D269" t="str">
        <f>VLOOKUP(C269,'Cost Centre'!A:B,2,)</f>
        <v>Office of the City Manager</v>
      </c>
      <c r="E269" t="str">
        <f t="shared" si="13"/>
        <v>2</v>
      </c>
      <c r="F269" t="s">
        <v>48</v>
      </c>
      <c r="G269" s="2">
        <v>0</v>
      </c>
      <c r="H269" s="2">
        <v>0</v>
      </c>
      <c r="I269" s="2">
        <v>-0.01</v>
      </c>
      <c r="J269" s="105">
        <f>SUMIF([1]MMM!$A:$A,A269,[1]MMM!$F:$F)</f>
        <v>-0.01</v>
      </c>
      <c r="K269" s="2" t="s">
        <v>10</v>
      </c>
      <c r="L269" s="2">
        <v>2405428</v>
      </c>
      <c r="M269" t="s">
        <v>10871</v>
      </c>
      <c r="N269" t="s">
        <v>11027</v>
      </c>
      <c r="O269" t="s">
        <v>10871</v>
      </c>
      <c r="P269" t="s">
        <v>10875</v>
      </c>
    </row>
    <row r="270" spans="1:16" x14ac:dyDescent="0.3">
      <c r="A270" t="s">
        <v>2303</v>
      </c>
      <c r="B270" s="2" t="str">
        <f t="shared" si="14"/>
        <v>2208</v>
      </c>
      <c r="C270" s="2">
        <f t="shared" si="12"/>
        <v>2208</v>
      </c>
      <c r="D270" t="str">
        <f>VLOOKUP(C270,'Cost Centre'!A:B,2,)</f>
        <v>Office of the City Manager</v>
      </c>
      <c r="E270" t="str">
        <f t="shared" si="13"/>
        <v>2</v>
      </c>
      <c r="F270" t="s">
        <v>49</v>
      </c>
      <c r="G270" s="2">
        <v>0</v>
      </c>
      <c r="H270" s="2">
        <v>0</v>
      </c>
      <c r="I270" s="2">
        <v>-0.01</v>
      </c>
      <c r="J270" s="105">
        <f>SUMIF([1]MMM!$A:$A,A270,[1]MMM!$F:$F)</f>
        <v>-0.01</v>
      </c>
      <c r="K270" s="2" t="s">
        <v>10</v>
      </c>
      <c r="L270" s="2">
        <v>253432</v>
      </c>
      <c r="M270" t="s">
        <v>10871</v>
      </c>
      <c r="N270" t="s">
        <v>11027</v>
      </c>
      <c r="O270" t="s">
        <v>10871</v>
      </c>
      <c r="P270" t="s">
        <v>10875</v>
      </c>
    </row>
    <row r="271" spans="1:16" x14ac:dyDescent="0.3">
      <c r="A271" t="s">
        <v>2304</v>
      </c>
      <c r="B271" s="2" t="str">
        <f t="shared" si="14"/>
        <v>2208</v>
      </c>
      <c r="C271" s="2">
        <f t="shared" si="12"/>
        <v>2208</v>
      </c>
      <c r="D271" t="str">
        <f>VLOOKUP(C271,'Cost Centre'!A:B,2,)</f>
        <v>Office of the City Manager</v>
      </c>
      <c r="E271" t="str">
        <f t="shared" si="13"/>
        <v>2</v>
      </c>
      <c r="F271" t="s">
        <v>51</v>
      </c>
      <c r="G271" s="2">
        <v>0</v>
      </c>
      <c r="H271" s="2">
        <v>0</v>
      </c>
      <c r="I271" s="2">
        <v>0</v>
      </c>
      <c r="J271" s="105">
        <f>SUMIF([1]MMM!$A:$A,A271,[1]MMM!$F:$F)</f>
        <v>0</v>
      </c>
      <c r="K271" s="2" t="s">
        <v>10</v>
      </c>
      <c r="L271" s="2">
        <v>24000</v>
      </c>
      <c r="M271" t="s">
        <v>10871</v>
      </c>
      <c r="N271" t="s">
        <v>11027</v>
      </c>
      <c r="O271" t="s">
        <v>10871</v>
      </c>
      <c r="P271" t="s">
        <v>10875</v>
      </c>
    </row>
    <row r="272" spans="1:16" x14ac:dyDescent="0.3">
      <c r="A272" t="s">
        <v>2305</v>
      </c>
      <c r="B272" s="2" t="str">
        <f t="shared" si="14"/>
        <v>2208</v>
      </c>
      <c r="C272" s="2">
        <f t="shared" si="12"/>
        <v>2208</v>
      </c>
      <c r="D272" t="str">
        <f>VLOOKUP(C272,'Cost Centre'!A:B,2,)</f>
        <v>Office of the City Manager</v>
      </c>
      <c r="E272" t="str">
        <f t="shared" si="13"/>
        <v>2</v>
      </c>
      <c r="F272" t="s">
        <v>52</v>
      </c>
      <c r="G272" s="2">
        <v>0</v>
      </c>
      <c r="H272" s="2">
        <v>0.01</v>
      </c>
      <c r="I272" s="2">
        <v>0</v>
      </c>
      <c r="J272" s="105">
        <f>SUMIF([1]MMM!$A:$A,A272,[1]MMM!$F:$F)</f>
        <v>0.01</v>
      </c>
      <c r="K272" s="2" t="s">
        <v>10</v>
      </c>
      <c r="L272" s="2">
        <v>245942</v>
      </c>
      <c r="M272" t="s">
        <v>10871</v>
      </c>
      <c r="N272" t="s">
        <v>11027</v>
      </c>
      <c r="O272" t="s">
        <v>10871</v>
      </c>
      <c r="P272" t="s">
        <v>10875</v>
      </c>
    </row>
    <row r="273" spans="1:16" x14ac:dyDescent="0.3">
      <c r="A273" t="s">
        <v>2306</v>
      </c>
      <c r="B273" s="2" t="str">
        <f t="shared" si="14"/>
        <v>2208</v>
      </c>
      <c r="C273" s="2">
        <f t="shared" si="12"/>
        <v>2208</v>
      </c>
      <c r="D273" t="str">
        <f>VLOOKUP(C273,'Cost Centre'!A:B,2,)</f>
        <v>Office of the City Manager</v>
      </c>
      <c r="E273" t="str">
        <f t="shared" si="13"/>
        <v>2</v>
      </c>
      <c r="F273" t="s">
        <v>55</v>
      </c>
      <c r="G273" s="2">
        <v>0</v>
      </c>
      <c r="H273" s="2">
        <v>0</v>
      </c>
      <c r="I273" s="2">
        <v>0</v>
      </c>
      <c r="J273" s="105">
        <f>SUMIF([1]MMM!$A:$A,A273,[1]MMM!$F:$F)</f>
        <v>0</v>
      </c>
      <c r="K273" s="2" t="s">
        <v>10</v>
      </c>
      <c r="L273" s="2">
        <v>375105</v>
      </c>
      <c r="M273" t="s">
        <v>10871</v>
      </c>
      <c r="N273" t="s">
        <v>11027</v>
      </c>
      <c r="O273" t="s">
        <v>10871</v>
      </c>
      <c r="P273" t="s">
        <v>10875</v>
      </c>
    </row>
    <row r="274" spans="1:16" x14ac:dyDescent="0.3">
      <c r="A274" t="s">
        <v>2307</v>
      </c>
      <c r="B274" s="2" t="str">
        <f t="shared" si="14"/>
        <v>2208</v>
      </c>
      <c r="C274" s="2">
        <f t="shared" si="12"/>
        <v>2208</v>
      </c>
      <c r="D274" t="str">
        <f>VLOOKUP(C274,'Cost Centre'!A:B,2,)</f>
        <v>Office of the City Manager</v>
      </c>
      <c r="E274" t="str">
        <f t="shared" si="13"/>
        <v>2</v>
      </c>
      <c r="F274" t="s">
        <v>61</v>
      </c>
      <c r="G274" s="2">
        <v>0</v>
      </c>
      <c r="H274" s="2">
        <v>0.01</v>
      </c>
      <c r="I274" s="2">
        <v>0</v>
      </c>
      <c r="J274" s="105">
        <f>SUMIF([1]MMM!$A:$A,A274,[1]MMM!$F:$F)</f>
        <v>0.01</v>
      </c>
      <c r="K274" s="2" t="s">
        <v>10</v>
      </c>
      <c r="L274" s="2">
        <v>109202</v>
      </c>
      <c r="M274" t="s">
        <v>10871</v>
      </c>
      <c r="N274" t="s">
        <v>11027</v>
      </c>
      <c r="O274" t="s">
        <v>10871</v>
      </c>
      <c r="P274" t="s">
        <v>10875</v>
      </c>
    </row>
    <row r="275" spans="1:16" x14ac:dyDescent="0.3">
      <c r="A275" t="s">
        <v>2308</v>
      </c>
      <c r="B275" s="2" t="str">
        <f t="shared" si="14"/>
        <v>2208</v>
      </c>
      <c r="C275" s="2">
        <f t="shared" si="12"/>
        <v>2208</v>
      </c>
      <c r="D275" t="str">
        <f>VLOOKUP(C275,'Cost Centre'!A:B,2,)</f>
        <v>Office of the City Manager</v>
      </c>
      <c r="E275" t="str">
        <f t="shared" si="13"/>
        <v>2</v>
      </c>
      <c r="F275" t="s">
        <v>67</v>
      </c>
      <c r="G275" s="2">
        <v>0</v>
      </c>
      <c r="H275" s="2">
        <v>0</v>
      </c>
      <c r="I275" s="2">
        <v>-0.01</v>
      </c>
      <c r="J275" s="105">
        <f>SUMIF([1]MMM!$A:$A,A275,[1]MMM!$F:$F)</f>
        <v>-0.01</v>
      </c>
      <c r="K275" s="2" t="s">
        <v>10</v>
      </c>
      <c r="L275" s="2">
        <v>424</v>
      </c>
      <c r="M275" t="s">
        <v>10871</v>
      </c>
      <c r="N275" t="s">
        <v>11027</v>
      </c>
      <c r="O275" t="s">
        <v>10871</v>
      </c>
      <c r="P275" t="s">
        <v>10876</v>
      </c>
    </row>
    <row r="276" spans="1:16" x14ac:dyDescent="0.3">
      <c r="A276" t="s">
        <v>2309</v>
      </c>
      <c r="B276" s="2" t="str">
        <f t="shared" si="14"/>
        <v>2208</v>
      </c>
      <c r="C276" s="2">
        <f t="shared" si="12"/>
        <v>2208</v>
      </c>
      <c r="D276" t="str">
        <f>VLOOKUP(C276,'Cost Centre'!A:B,2,)</f>
        <v>Office of the City Manager</v>
      </c>
      <c r="E276" t="str">
        <f t="shared" si="13"/>
        <v>2</v>
      </c>
      <c r="F276" t="s">
        <v>68</v>
      </c>
      <c r="G276" s="2">
        <v>0</v>
      </c>
      <c r="H276" s="2">
        <v>0</v>
      </c>
      <c r="I276" s="2">
        <v>0</v>
      </c>
      <c r="J276" s="105">
        <f>SUMIF([1]MMM!$A:$A,A276,[1]MMM!$F:$F)</f>
        <v>0</v>
      </c>
      <c r="K276" s="2" t="s">
        <v>10</v>
      </c>
      <c r="L276" s="2">
        <v>24699</v>
      </c>
      <c r="M276" t="s">
        <v>10871</v>
      </c>
      <c r="N276" t="s">
        <v>11027</v>
      </c>
      <c r="O276" t="s">
        <v>10871</v>
      </c>
      <c r="P276" t="s">
        <v>10876</v>
      </c>
    </row>
    <row r="277" spans="1:16" x14ac:dyDescent="0.3">
      <c r="A277" t="s">
        <v>2310</v>
      </c>
      <c r="B277" s="2" t="str">
        <f t="shared" si="14"/>
        <v>2208</v>
      </c>
      <c r="C277" s="2">
        <f t="shared" si="12"/>
        <v>2208</v>
      </c>
      <c r="D277" t="str">
        <f>VLOOKUP(C277,'Cost Centre'!A:B,2,)</f>
        <v>Office of the City Manager</v>
      </c>
      <c r="E277" t="str">
        <f t="shared" si="13"/>
        <v>2</v>
      </c>
      <c r="F277" t="s">
        <v>10877</v>
      </c>
      <c r="G277" s="2">
        <v>0</v>
      </c>
      <c r="H277" s="2">
        <v>0</v>
      </c>
      <c r="I277" s="2">
        <v>0</v>
      </c>
      <c r="J277" s="105">
        <f>SUMIF([1]MMM!$A:$A,A277,[1]MMM!$F:$F)</f>
        <v>0</v>
      </c>
      <c r="K277" s="2" t="s">
        <v>10</v>
      </c>
      <c r="L277" s="2">
        <v>124068</v>
      </c>
      <c r="M277" t="s">
        <v>10871</v>
      </c>
      <c r="N277" t="s">
        <v>11027</v>
      </c>
      <c r="O277" t="s">
        <v>10871</v>
      </c>
      <c r="P277" t="s">
        <v>10876</v>
      </c>
    </row>
    <row r="278" spans="1:16" x14ac:dyDescent="0.3">
      <c r="A278" t="s">
        <v>2311</v>
      </c>
      <c r="B278" s="2" t="str">
        <f t="shared" si="14"/>
        <v>2208</v>
      </c>
      <c r="C278" s="2">
        <f t="shared" si="12"/>
        <v>2208</v>
      </c>
      <c r="D278" t="str">
        <f>VLOOKUP(C278,'Cost Centre'!A:B,2,)</f>
        <v>Office of the City Manager</v>
      </c>
      <c r="E278" t="str">
        <f t="shared" si="13"/>
        <v>2</v>
      </c>
      <c r="F278" t="s">
        <v>69</v>
      </c>
      <c r="G278" s="2">
        <v>0</v>
      </c>
      <c r="H278" s="2">
        <v>0.01</v>
      </c>
      <c r="I278" s="2">
        <v>0</v>
      </c>
      <c r="J278" s="105">
        <f>SUMIF([1]MMM!$A:$A,A278,[1]MMM!$F:$F)</f>
        <v>0.01</v>
      </c>
      <c r="K278" s="2" t="s">
        <v>10</v>
      </c>
      <c r="L278" s="2">
        <v>424178</v>
      </c>
      <c r="M278" t="s">
        <v>10871</v>
      </c>
      <c r="N278" t="s">
        <v>11027</v>
      </c>
      <c r="O278" t="s">
        <v>10871</v>
      </c>
      <c r="P278" t="s">
        <v>10876</v>
      </c>
    </row>
    <row r="279" spans="1:16" x14ac:dyDescent="0.3">
      <c r="A279" t="s">
        <v>2312</v>
      </c>
      <c r="B279" s="2" t="str">
        <f t="shared" si="14"/>
        <v>2208</v>
      </c>
      <c r="C279" s="2">
        <f t="shared" si="12"/>
        <v>2208</v>
      </c>
      <c r="D279" t="str">
        <f>VLOOKUP(C279,'Cost Centre'!A:B,2,)</f>
        <v>Office of the City Manager</v>
      </c>
      <c r="E279" t="str">
        <f t="shared" si="13"/>
        <v>2</v>
      </c>
      <c r="F279" t="s">
        <v>70</v>
      </c>
      <c r="G279" s="2">
        <v>0</v>
      </c>
      <c r="H279" s="2">
        <v>0</v>
      </c>
      <c r="I279" s="2">
        <v>0</v>
      </c>
      <c r="J279" s="105">
        <f>SUMIF([1]MMM!$A:$A,A279,[1]MMM!$F:$F)</f>
        <v>0</v>
      </c>
      <c r="K279" s="2" t="s">
        <v>10</v>
      </c>
      <c r="L279" s="2">
        <v>7656</v>
      </c>
      <c r="M279" t="s">
        <v>10871</v>
      </c>
      <c r="N279" t="s">
        <v>11027</v>
      </c>
      <c r="O279" t="s">
        <v>10871</v>
      </c>
      <c r="P279" t="s">
        <v>10876</v>
      </c>
    </row>
    <row r="280" spans="1:16" x14ac:dyDescent="0.3">
      <c r="A280" t="s">
        <v>2313</v>
      </c>
      <c r="B280" s="2" t="str">
        <f t="shared" si="14"/>
        <v>2208</v>
      </c>
      <c r="C280" s="2">
        <f t="shared" si="12"/>
        <v>2208</v>
      </c>
      <c r="D280" t="str">
        <f>VLOOKUP(C280,'Cost Centre'!A:B,2,)</f>
        <v>Office of the City Manager</v>
      </c>
      <c r="E280" t="str">
        <f t="shared" si="13"/>
        <v>2</v>
      </c>
      <c r="F280" t="s">
        <v>2116</v>
      </c>
      <c r="G280" s="2">
        <v>0</v>
      </c>
      <c r="H280" s="2">
        <v>0</v>
      </c>
      <c r="I280" s="2">
        <v>0</v>
      </c>
      <c r="J280" s="105">
        <f>SUMIF([1]MMM!$A:$A,A280,[1]MMM!$F:$F)</f>
        <v>0</v>
      </c>
      <c r="K280" s="2" t="s">
        <v>10</v>
      </c>
      <c r="L280" s="2">
        <v>7886</v>
      </c>
      <c r="M280" t="s">
        <v>10871</v>
      </c>
      <c r="N280" t="s">
        <v>11027</v>
      </c>
      <c r="O280" t="s">
        <v>10871</v>
      </c>
      <c r="P280" t="s">
        <v>10878</v>
      </c>
    </row>
    <row r="281" spans="1:16" x14ac:dyDescent="0.3">
      <c r="A281" t="s">
        <v>2314</v>
      </c>
      <c r="B281" s="2" t="str">
        <f t="shared" si="14"/>
        <v>2208</v>
      </c>
      <c r="C281" s="2">
        <f t="shared" si="12"/>
        <v>2208</v>
      </c>
      <c r="D281" t="str">
        <f>VLOOKUP(C281,'Cost Centre'!A:B,2,)</f>
        <v>Office of the City Manager</v>
      </c>
      <c r="E281" t="str">
        <f t="shared" si="13"/>
        <v>2</v>
      </c>
      <c r="F281" t="s">
        <v>93</v>
      </c>
      <c r="G281" s="2">
        <v>0</v>
      </c>
      <c r="H281" s="2">
        <v>0</v>
      </c>
      <c r="I281" s="2">
        <v>0</v>
      </c>
      <c r="J281" s="105">
        <f>SUMIF([1]MMM!$A:$A,A281,[1]MMM!$F:$F)</f>
        <v>0</v>
      </c>
      <c r="K281" s="2" t="s">
        <v>10</v>
      </c>
      <c r="L281" s="2">
        <v>22427</v>
      </c>
      <c r="M281" t="s">
        <v>10871</v>
      </c>
      <c r="N281" t="s">
        <v>11027</v>
      </c>
      <c r="O281" t="s">
        <v>10871</v>
      </c>
      <c r="P281" t="s">
        <v>10881</v>
      </c>
    </row>
    <row r="282" spans="1:16" x14ac:dyDescent="0.3">
      <c r="A282" t="s">
        <v>2315</v>
      </c>
      <c r="B282" s="2" t="str">
        <f t="shared" si="14"/>
        <v>2208</v>
      </c>
      <c r="C282" s="2">
        <f t="shared" si="12"/>
        <v>2208</v>
      </c>
      <c r="D282" t="str">
        <f>VLOOKUP(C282,'Cost Centre'!A:B,2,)</f>
        <v>Office of the City Manager</v>
      </c>
      <c r="E282" t="str">
        <f t="shared" si="13"/>
        <v>2</v>
      </c>
      <c r="F282" t="s">
        <v>10882</v>
      </c>
      <c r="G282" s="2">
        <v>0</v>
      </c>
      <c r="H282" s="2">
        <v>15475.21</v>
      </c>
      <c r="I282" s="2">
        <v>0</v>
      </c>
      <c r="J282" s="105">
        <f>SUMIF([1]MMM!$A:$A,A282,[1]MMM!$F:$F)</f>
        <v>15475.21</v>
      </c>
      <c r="K282" s="2" t="s">
        <v>10</v>
      </c>
      <c r="L282" s="2">
        <v>26878</v>
      </c>
      <c r="M282" t="s">
        <v>10871</v>
      </c>
      <c r="N282" t="s">
        <v>11027</v>
      </c>
      <c r="O282" t="s">
        <v>10871</v>
      </c>
      <c r="P282" t="s">
        <v>10881</v>
      </c>
    </row>
    <row r="283" spans="1:16" x14ac:dyDescent="0.3">
      <c r="A283" t="s">
        <v>2316</v>
      </c>
      <c r="B283" s="2" t="str">
        <f t="shared" si="14"/>
        <v>2208</v>
      </c>
      <c r="C283" s="2">
        <f t="shared" si="12"/>
        <v>2208</v>
      </c>
      <c r="D283" t="str">
        <f>VLOOKUP(C283,'Cost Centre'!A:B,2,)</f>
        <v>Office of the City Manager</v>
      </c>
      <c r="E283" t="str">
        <f t="shared" si="13"/>
        <v>2</v>
      </c>
      <c r="F283" t="s">
        <v>10883</v>
      </c>
      <c r="G283" s="2">
        <v>0</v>
      </c>
      <c r="H283" s="2">
        <v>1220</v>
      </c>
      <c r="I283" s="2">
        <v>0</v>
      </c>
      <c r="J283" s="105">
        <f>SUMIF([1]MMM!$A:$A,A283,[1]MMM!$F:$F)</f>
        <v>1220</v>
      </c>
      <c r="K283" s="2" t="s">
        <v>10</v>
      </c>
      <c r="L283" s="2">
        <v>1578</v>
      </c>
      <c r="M283" t="s">
        <v>10871</v>
      </c>
      <c r="N283" t="s">
        <v>11027</v>
      </c>
      <c r="O283" t="s">
        <v>10871</v>
      </c>
      <c r="P283" t="s">
        <v>10881</v>
      </c>
    </row>
    <row r="284" spans="1:16" x14ac:dyDescent="0.3">
      <c r="A284" t="s">
        <v>2317</v>
      </c>
      <c r="B284" s="2" t="str">
        <f t="shared" si="14"/>
        <v>2208</v>
      </c>
      <c r="C284" s="2">
        <f t="shared" si="12"/>
        <v>2208</v>
      </c>
      <c r="D284" t="str">
        <f>VLOOKUP(C284,'Cost Centre'!A:B,2,)</f>
        <v>Office of the City Manager</v>
      </c>
      <c r="E284" t="str">
        <f t="shared" si="13"/>
        <v>2</v>
      </c>
      <c r="F284" t="s">
        <v>104</v>
      </c>
      <c r="G284" s="2">
        <v>0</v>
      </c>
      <c r="H284" s="2">
        <v>0</v>
      </c>
      <c r="I284" s="2">
        <v>0</v>
      </c>
      <c r="J284" s="105">
        <f>SUMIF([1]MMM!$A:$A,A284,[1]MMM!$F:$F)</f>
        <v>0</v>
      </c>
      <c r="K284" s="2" t="s">
        <v>10</v>
      </c>
      <c r="L284" s="2">
        <v>1066</v>
      </c>
      <c r="M284" t="s">
        <v>10871</v>
      </c>
      <c r="N284" t="s">
        <v>11027</v>
      </c>
      <c r="O284" t="s">
        <v>10871</v>
      </c>
      <c r="P284" t="s">
        <v>10881</v>
      </c>
    </row>
    <row r="285" spans="1:16" x14ac:dyDescent="0.3">
      <c r="A285" t="s">
        <v>2318</v>
      </c>
      <c r="B285" s="2" t="str">
        <f t="shared" si="14"/>
        <v>2208</v>
      </c>
      <c r="C285" s="2">
        <f t="shared" si="12"/>
        <v>2208</v>
      </c>
      <c r="D285" t="str">
        <f>VLOOKUP(C285,'Cost Centre'!A:B,2,)</f>
        <v>Office of the City Manager</v>
      </c>
      <c r="E285" t="str">
        <f t="shared" si="13"/>
        <v>2</v>
      </c>
      <c r="F285" t="s">
        <v>105</v>
      </c>
      <c r="G285" s="2">
        <v>0</v>
      </c>
      <c r="H285" s="2">
        <v>2258.42</v>
      </c>
      <c r="I285" s="2">
        <v>0</v>
      </c>
      <c r="J285" s="105">
        <f>SUMIF([1]MMM!$A:$A,A285,[1]MMM!$F:$F)</f>
        <v>2258.42</v>
      </c>
      <c r="K285" s="2" t="s">
        <v>10</v>
      </c>
      <c r="L285" s="2">
        <v>3332</v>
      </c>
      <c r="M285" t="s">
        <v>10871</v>
      </c>
      <c r="N285" t="s">
        <v>11027</v>
      </c>
      <c r="O285" t="s">
        <v>10871</v>
      </c>
      <c r="P285" t="s">
        <v>10881</v>
      </c>
    </row>
    <row r="286" spans="1:16" x14ac:dyDescent="0.3">
      <c r="A286" t="s">
        <v>2319</v>
      </c>
      <c r="B286" s="2" t="str">
        <f t="shared" si="14"/>
        <v>2208</v>
      </c>
      <c r="C286" s="2">
        <f t="shared" si="12"/>
        <v>2208</v>
      </c>
      <c r="D286" t="str">
        <f>VLOOKUP(C286,'Cost Centre'!A:B,2,)</f>
        <v>Office of the City Manager</v>
      </c>
      <c r="E286" t="str">
        <f t="shared" si="13"/>
        <v>2</v>
      </c>
      <c r="F286" t="s">
        <v>10884</v>
      </c>
      <c r="G286" s="2">
        <v>0</v>
      </c>
      <c r="H286" s="2">
        <v>15055.5</v>
      </c>
      <c r="I286" s="2">
        <v>0</v>
      </c>
      <c r="J286" s="105">
        <f>SUMIF([1]MMM!$A:$A,A286,[1]MMM!$F:$F)</f>
        <v>15055.5</v>
      </c>
      <c r="K286" s="2" t="s">
        <v>10</v>
      </c>
      <c r="L286" s="2">
        <v>18196</v>
      </c>
      <c r="M286" t="s">
        <v>10871</v>
      </c>
      <c r="N286" t="s">
        <v>11027</v>
      </c>
      <c r="O286" t="s">
        <v>10871</v>
      </c>
      <c r="P286" t="s">
        <v>10881</v>
      </c>
    </row>
    <row r="287" spans="1:16" x14ac:dyDescent="0.3">
      <c r="A287" t="s">
        <v>2320</v>
      </c>
      <c r="B287" s="2" t="str">
        <f t="shared" si="14"/>
        <v>2208</v>
      </c>
      <c r="C287" s="2">
        <f t="shared" si="12"/>
        <v>2208</v>
      </c>
      <c r="D287" t="str">
        <f>VLOOKUP(C287,'Cost Centre'!A:B,2,)</f>
        <v>Office of the City Manager</v>
      </c>
      <c r="E287" t="str">
        <f t="shared" si="13"/>
        <v>2</v>
      </c>
      <c r="F287" t="s">
        <v>117</v>
      </c>
      <c r="G287" s="2">
        <v>0</v>
      </c>
      <c r="H287" s="2">
        <v>145</v>
      </c>
      <c r="I287" s="2">
        <v>0</v>
      </c>
      <c r="J287" s="105">
        <f>SUMIF([1]MMM!$A:$A,A287,[1]MMM!$F:$F)</f>
        <v>145</v>
      </c>
      <c r="K287" s="2" t="s">
        <v>10</v>
      </c>
      <c r="L287" s="2">
        <v>29599</v>
      </c>
      <c r="M287" t="s">
        <v>10871</v>
      </c>
      <c r="N287" t="s">
        <v>11027</v>
      </c>
      <c r="O287" t="s">
        <v>10871</v>
      </c>
      <c r="P287" t="s">
        <v>10885</v>
      </c>
    </row>
    <row r="288" spans="1:16" x14ac:dyDescent="0.3">
      <c r="A288" t="s">
        <v>11028</v>
      </c>
      <c r="B288" s="2" t="str">
        <f t="shared" si="14"/>
        <v>2208</v>
      </c>
      <c r="C288" s="2">
        <f t="shared" si="12"/>
        <v>2208</v>
      </c>
      <c r="D288" t="str">
        <f>VLOOKUP(C288,'Cost Centre'!A:B,2,)</f>
        <v>Office of the City Manager</v>
      </c>
      <c r="E288" t="str">
        <f t="shared" si="13"/>
        <v>3</v>
      </c>
      <c r="F288" t="s">
        <v>10912</v>
      </c>
      <c r="G288" s="2">
        <v>0</v>
      </c>
      <c r="H288" s="2">
        <v>0</v>
      </c>
      <c r="I288" s="2">
        <v>-34241.129999999997</v>
      </c>
      <c r="J288" s="105">
        <f>SUMIF([1]MMM!$A:$A,A288,[1]MMM!$F:$F)</f>
        <v>-34241.129999999997</v>
      </c>
      <c r="K288" s="2" t="s">
        <v>10</v>
      </c>
      <c r="L288" s="2">
        <v>0</v>
      </c>
      <c r="M288" t="s">
        <v>10871</v>
      </c>
      <c r="N288" t="s">
        <v>11027</v>
      </c>
      <c r="O288" t="s">
        <v>10908</v>
      </c>
      <c r="P288" t="s">
        <v>10913</v>
      </c>
    </row>
    <row r="289" spans="1:16" x14ac:dyDescent="0.3">
      <c r="A289" t="s">
        <v>11029</v>
      </c>
      <c r="B289" s="2" t="str">
        <f t="shared" si="14"/>
        <v>2208</v>
      </c>
      <c r="C289" s="2">
        <f t="shared" si="12"/>
        <v>2208</v>
      </c>
      <c r="D289" t="str">
        <f>VLOOKUP(C289,'Cost Centre'!A:B,2,)</f>
        <v>Office of the City Manager</v>
      </c>
      <c r="E289" t="str">
        <f t="shared" si="13"/>
        <v>3</v>
      </c>
      <c r="F289" t="s">
        <v>10915</v>
      </c>
      <c r="G289" s="2">
        <v>0</v>
      </c>
      <c r="H289" s="2">
        <v>0</v>
      </c>
      <c r="I289" s="2">
        <v>0</v>
      </c>
      <c r="J289" s="105">
        <f>SUMIF([1]MMM!$A:$A,A289,[1]MMM!$F:$F)</f>
        <v>0</v>
      </c>
      <c r="K289" s="2" t="s">
        <v>10</v>
      </c>
      <c r="L289" s="2">
        <v>0</v>
      </c>
      <c r="M289" t="s">
        <v>10871</v>
      </c>
      <c r="N289" t="s">
        <v>11027</v>
      </c>
      <c r="O289" t="s">
        <v>10908</v>
      </c>
      <c r="P289" t="s">
        <v>10913</v>
      </c>
    </row>
    <row r="290" spans="1:16" x14ac:dyDescent="0.3">
      <c r="A290" t="s">
        <v>2321</v>
      </c>
      <c r="B290" s="2" t="str">
        <f t="shared" si="14"/>
        <v>2208</v>
      </c>
      <c r="C290" s="2">
        <f t="shared" si="12"/>
        <v>2208</v>
      </c>
      <c r="D290" t="str">
        <f>VLOOKUP(C290,'Cost Centre'!A:B,2,)</f>
        <v>Office of the City Manager</v>
      </c>
      <c r="E290" t="str">
        <f t="shared" si="13"/>
        <v>8</v>
      </c>
      <c r="F290" t="s">
        <v>462</v>
      </c>
      <c r="G290" s="2">
        <v>43739.45</v>
      </c>
      <c r="H290" s="2">
        <v>0</v>
      </c>
      <c r="I290" s="2">
        <v>0</v>
      </c>
      <c r="J290" s="105">
        <f>SUMIF([1]MMM!$A:$A,A290,[1]MMM!$F:$F)</f>
        <v>43739.45</v>
      </c>
      <c r="K290" s="2" t="s">
        <v>460</v>
      </c>
      <c r="L290" s="2">
        <v>0</v>
      </c>
      <c r="M290" t="s">
        <v>10871</v>
      </c>
      <c r="N290" t="s">
        <v>11027</v>
      </c>
      <c r="O290" t="s">
        <v>10916</v>
      </c>
      <c r="P290" t="s">
        <v>10917</v>
      </c>
    </row>
    <row r="291" spans="1:16" x14ac:dyDescent="0.3">
      <c r="A291" t="s">
        <v>2322</v>
      </c>
      <c r="B291" s="2" t="str">
        <f t="shared" si="14"/>
        <v>2208</v>
      </c>
      <c r="C291" s="2">
        <f t="shared" si="12"/>
        <v>2208</v>
      </c>
      <c r="D291" t="str">
        <f>VLOOKUP(C291,'Cost Centre'!A:B,2,)</f>
        <v>Office of the City Manager</v>
      </c>
      <c r="E291" t="str">
        <f t="shared" si="13"/>
        <v>8</v>
      </c>
      <c r="F291" t="s">
        <v>464</v>
      </c>
      <c r="G291" s="2">
        <v>0</v>
      </c>
      <c r="H291" s="2">
        <v>0</v>
      </c>
      <c r="I291" s="2">
        <v>0</v>
      </c>
      <c r="J291" s="105">
        <f>SUMIF([1]MMM!$A:$A,A291,[1]MMM!$F:$F)</f>
        <v>0</v>
      </c>
      <c r="K291" s="2" t="s">
        <v>460</v>
      </c>
      <c r="L291" s="2">
        <v>0</v>
      </c>
      <c r="M291" t="s">
        <v>10871</v>
      </c>
      <c r="N291" t="s">
        <v>11027</v>
      </c>
      <c r="O291" t="s">
        <v>10916</v>
      </c>
      <c r="P291" t="s">
        <v>10917</v>
      </c>
    </row>
    <row r="292" spans="1:16" x14ac:dyDescent="0.3">
      <c r="A292" t="s">
        <v>2323</v>
      </c>
      <c r="B292" s="2" t="str">
        <f t="shared" si="14"/>
        <v>2208</v>
      </c>
      <c r="C292" s="2">
        <f t="shared" si="12"/>
        <v>2208</v>
      </c>
      <c r="D292" t="str">
        <f>VLOOKUP(C292,'Cost Centre'!A:B,2,)</f>
        <v>Office of the City Manager</v>
      </c>
      <c r="E292" t="str">
        <f t="shared" si="13"/>
        <v>8</v>
      </c>
      <c r="F292" t="s">
        <v>466</v>
      </c>
      <c r="G292" s="2">
        <v>0</v>
      </c>
      <c r="H292" s="2">
        <v>0</v>
      </c>
      <c r="I292" s="2">
        <v>0</v>
      </c>
      <c r="J292" s="105">
        <f>SUMIF([1]MMM!$A:$A,A292,[1]MMM!$F:$F)</f>
        <v>0</v>
      </c>
      <c r="K292" s="2" t="s">
        <v>460</v>
      </c>
      <c r="L292" s="2">
        <v>0</v>
      </c>
      <c r="M292" t="s">
        <v>10871</v>
      </c>
      <c r="N292" t="s">
        <v>11027</v>
      </c>
      <c r="O292" t="s">
        <v>10916</v>
      </c>
      <c r="P292" t="s">
        <v>10917</v>
      </c>
    </row>
    <row r="293" spans="1:16" x14ac:dyDescent="0.3">
      <c r="A293" t="s">
        <v>2324</v>
      </c>
      <c r="B293" s="2" t="str">
        <f t="shared" si="14"/>
        <v>2208</v>
      </c>
      <c r="C293" s="2">
        <f t="shared" si="12"/>
        <v>2208</v>
      </c>
      <c r="D293" t="str">
        <f>VLOOKUP(C293,'Cost Centre'!A:B,2,)</f>
        <v>Office of the City Manager</v>
      </c>
      <c r="E293" t="str">
        <f t="shared" si="13"/>
        <v>8</v>
      </c>
      <c r="F293" t="s">
        <v>468</v>
      </c>
      <c r="G293" s="2">
        <v>0</v>
      </c>
      <c r="H293" s="2">
        <v>34241.129999999997</v>
      </c>
      <c r="I293" s="2">
        <v>0</v>
      </c>
      <c r="J293" s="105">
        <f>SUMIF([1]MMM!$A:$A,A293,[1]MMM!$F:$F)</f>
        <v>34241.129999999997</v>
      </c>
      <c r="K293" s="2" t="s">
        <v>460</v>
      </c>
      <c r="L293" s="2">
        <v>0</v>
      </c>
      <c r="M293" t="s">
        <v>10871</v>
      </c>
      <c r="N293" t="s">
        <v>11027</v>
      </c>
      <c r="O293" t="s">
        <v>10916</v>
      </c>
      <c r="P293" t="s">
        <v>10917</v>
      </c>
    </row>
    <row r="294" spans="1:16" x14ac:dyDescent="0.3">
      <c r="A294" t="s">
        <v>2325</v>
      </c>
      <c r="B294" s="2" t="str">
        <f t="shared" si="14"/>
        <v>2208</v>
      </c>
      <c r="C294" s="2">
        <f t="shared" si="12"/>
        <v>2208</v>
      </c>
      <c r="D294" t="str">
        <f>VLOOKUP(C294,'Cost Centre'!A:B,2,)</f>
        <v>Office of the City Manager</v>
      </c>
      <c r="E294" t="str">
        <f t="shared" si="13"/>
        <v>8</v>
      </c>
      <c r="F294" t="s">
        <v>470</v>
      </c>
      <c r="G294" s="2">
        <v>0</v>
      </c>
      <c r="H294" s="2">
        <v>0</v>
      </c>
      <c r="I294" s="2">
        <v>0</v>
      </c>
      <c r="J294" s="105">
        <f>SUMIF([1]MMM!$A:$A,A294,[1]MMM!$F:$F)</f>
        <v>0</v>
      </c>
      <c r="K294" s="2" t="s">
        <v>460</v>
      </c>
      <c r="L294" s="2">
        <v>0</v>
      </c>
      <c r="M294" t="s">
        <v>10871</v>
      </c>
      <c r="N294" t="s">
        <v>11027</v>
      </c>
      <c r="O294" t="s">
        <v>10916</v>
      </c>
      <c r="P294" t="s">
        <v>10917</v>
      </c>
    </row>
    <row r="295" spans="1:16" x14ac:dyDescent="0.3">
      <c r="A295" t="s">
        <v>2326</v>
      </c>
      <c r="B295" s="2" t="str">
        <f t="shared" si="14"/>
        <v>2208</v>
      </c>
      <c r="C295" s="2">
        <f t="shared" si="12"/>
        <v>2208</v>
      </c>
      <c r="D295" t="str">
        <f>VLOOKUP(C295,'Cost Centre'!A:B,2,)</f>
        <v>Office of the City Manager</v>
      </c>
      <c r="E295" t="str">
        <f t="shared" si="13"/>
        <v>8</v>
      </c>
      <c r="F295" t="s">
        <v>2159</v>
      </c>
      <c r="G295" s="2">
        <v>0</v>
      </c>
      <c r="H295" s="2">
        <v>0</v>
      </c>
      <c r="I295" s="2">
        <v>0</v>
      </c>
      <c r="J295" s="105">
        <f>SUMIF([1]MMM!$A:$A,A295,[1]MMM!$F:$F)</f>
        <v>0</v>
      </c>
      <c r="K295" s="2" t="s">
        <v>460</v>
      </c>
      <c r="L295" s="2">
        <v>0</v>
      </c>
      <c r="M295" t="s">
        <v>10871</v>
      </c>
      <c r="N295" t="s">
        <v>11027</v>
      </c>
      <c r="O295" t="s">
        <v>10916</v>
      </c>
      <c r="P295" t="s">
        <v>10917</v>
      </c>
    </row>
    <row r="296" spans="1:16" x14ac:dyDescent="0.3">
      <c r="A296" t="s">
        <v>2327</v>
      </c>
      <c r="B296" s="2" t="str">
        <f t="shared" si="14"/>
        <v>2501</v>
      </c>
      <c r="C296" s="2">
        <f t="shared" si="12"/>
        <v>2501</v>
      </c>
      <c r="D296" t="str">
        <f>VLOOKUP(C296,'Cost Centre'!A:B,2,)</f>
        <v>Office of the City Manager</v>
      </c>
      <c r="E296" t="str">
        <f t="shared" si="13"/>
        <v>2</v>
      </c>
      <c r="F296" t="s">
        <v>48</v>
      </c>
      <c r="G296" s="2">
        <v>0</v>
      </c>
      <c r="H296" s="2">
        <v>2357771.4500000002</v>
      </c>
      <c r="I296" s="2">
        <v>0</v>
      </c>
      <c r="J296" s="105">
        <f>SUMIF([1]MMM!$A:$A,A296,[1]MMM!$F:$F)</f>
        <v>2357771.4500000002</v>
      </c>
      <c r="K296" s="2" t="s">
        <v>10</v>
      </c>
      <c r="L296" s="2">
        <v>1467188</v>
      </c>
      <c r="M296" t="s">
        <v>10871</v>
      </c>
      <c r="N296" t="s">
        <v>11030</v>
      </c>
      <c r="O296" t="s">
        <v>10871</v>
      </c>
      <c r="P296" t="s">
        <v>10875</v>
      </c>
    </row>
    <row r="297" spans="1:16" x14ac:dyDescent="0.3">
      <c r="A297" t="s">
        <v>2328</v>
      </c>
      <c r="B297" s="2" t="str">
        <f t="shared" si="14"/>
        <v>2501</v>
      </c>
      <c r="C297" s="2">
        <f t="shared" si="12"/>
        <v>2501</v>
      </c>
      <c r="D297" t="str">
        <f>VLOOKUP(C297,'Cost Centre'!A:B,2,)</f>
        <v>Office of the City Manager</v>
      </c>
      <c r="E297" t="str">
        <f t="shared" si="13"/>
        <v>2</v>
      </c>
      <c r="F297" t="s">
        <v>49</v>
      </c>
      <c r="G297" s="2">
        <v>0</v>
      </c>
      <c r="H297" s="2">
        <v>0</v>
      </c>
      <c r="I297" s="2">
        <v>-0.01</v>
      </c>
      <c r="J297" s="105">
        <f>SUMIF([1]MMM!$A:$A,A297,[1]MMM!$F:$F)</f>
        <v>-0.01</v>
      </c>
      <c r="K297" s="2" t="s">
        <v>10</v>
      </c>
      <c r="L297" s="2">
        <v>446620</v>
      </c>
      <c r="M297" t="s">
        <v>10871</v>
      </c>
      <c r="N297" t="s">
        <v>11030</v>
      </c>
      <c r="O297" t="s">
        <v>10871</v>
      </c>
      <c r="P297" t="s">
        <v>10875</v>
      </c>
    </row>
    <row r="298" spans="1:16" x14ac:dyDescent="0.3">
      <c r="A298" t="s">
        <v>2329</v>
      </c>
      <c r="B298" s="2" t="str">
        <f t="shared" si="14"/>
        <v>2501</v>
      </c>
      <c r="C298" s="2">
        <f t="shared" si="12"/>
        <v>2501</v>
      </c>
      <c r="D298" t="str">
        <f>VLOOKUP(C298,'Cost Centre'!A:B,2,)</f>
        <v>Office of the City Manager</v>
      </c>
      <c r="E298" t="str">
        <f t="shared" si="13"/>
        <v>2</v>
      </c>
      <c r="F298" t="s">
        <v>51</v>
      </c>
      <c r="G298" s="2">
        <v>0</v>
      </c>
      <c r="H298" s="2">
        <v>24400</v>
      </c>
      <c r="I298" s="2">
        <v>0</v>
      </c>
      <c r="J298" s="105">
        <f>SUMIF([1]MMM!$A:$A,A298,[1]MMM!$F:$F)</f>
        <v>25800</v>
      </c>
      <c r="K298" s="2" t="s">
        <v>10</v>
      </c>
      <c r="L298" s="2">
        <v>8400</v>
      </c>
      <c r="M298" t="s">
        <v>10871</v>
      </c>
      <c r="N298" t="s">
        <v>11030</v>
      </c>
      <c r="O298" t="s">
        <v>10871</v>
      </c>
      <c r="P298" t="s">
        <v>10875</v>
      </c>
    </row>
    <row r="299" spans="1:16" x14ac:dyDescent="0.3">
      <c r="A299" t="s">
        <v>2330</v>
      </c>
      <c r="B299" s="2" t="str">
        <f t="shared" si="14"/>
        <v>2501</v>
      </c>
      <c r="C299" s="2">
        <f t="shared" si="12"/>
        <v>2501</v>
      </c>
      <c r="D299" t="str">
        <f>VLOOKUP(C299,'Cost Centre'!A:B,2,)</f>
        <v>Office of the City Manager</v>
      </c>
      <c r="E299" t="str">
        <f t="shared" si="13"/>
        <v>2</v>
      </c>
      <c r="F299" t="s">
        <v>55</v>
      </c>
      <c r="G299" s="2">
        <v>0</v>
      </c>
      <c r="H299" s="2">
        <v>459423.35</v>
      </c>
      <c r="I299" s="2">
        <v>0</v>
      </c>
      <c r="J299" s="105">
        <f>SUMIF([1]MMM!$A:$A,A299,[1]MMM!$F:$F)</f>
        <v>459606.95</v>
      </c>
      <c r="K299" s="2" t="s">
        <v>10</v>
      </c>
      <c r="L299" s="2">
        <v>218487</v>
      </c>
      <c r="M299" t="s">
        <v>10871</v>
      </c>
      <c r="N299" t="s">
        <v>11030</v>
      </c>
      <c r="O299" t="s">
        <v>10871</v>
      </c>
      <c r="P299" t="s">
        <v>10875</v>
      </c>
    </row>
    <row r="300" spans="1:16" x14ac:dyDescent="0.3">
      <c r="A300" t="s">
        <v>2331</v>
      </c>
      <c r="B300" s="2" t="str">
        <f t="shared" si="14"/>
        <v>2501</v>
      </c>
      <c r="C300" s="2">
        <f t="shared" si="12"/>
        <v>2501</v>
      </c>
      <c r="D300" t="str">
        <f>VLOOKUP(C300,'Cost Centre'!A:B,2,)</f>
        <v>Office of the City Manager</v>
      </c>
      <c r="E300" t="str">
        <f t="shared" si="13"/>
        <v>2</v>
      </c>
      <c r="F300" t="s">
        <v>56</v>
      </c>
      <c r="G300" s="2">
        <v>0</v>
      </c>
      <c r="H300" s="2">
        <v>0</v>
      </c>
      <c r="I300" s="2">
        <v>-0.01</v>
      </c>
      <c r="J300" s="105">
        <f>SUMIF([1]MMM!$A:$A,A300,[1]MMM!$F:$F)</f>
        <v>-0.01</v>
      </c>
      <c r="K300" s="2" t="s">
        <v>10</v>
      </c>
      <c r="L300" s="2">
        <v>9511</v>
      </c>
      <c r="M300" t="s">
        <v>10871</v>
      </c>
      <c r="N300" t="s">
        <v>11030</v>
      </c>
      <c r="O300" t="s">
        <v>10871</v>
      </c>
      <c r="P300" t="s">
        <v>10875</v>
      </c>
    </row>
    <row r="301" spans="1:16" x14ac:dyDescent="0.3">
      <c r="A301" t="s">
        <v>2332</v>
      </c>
      <c r="B301" s="2" t="str">
        <f t="shared" si="14"/>
        <v>2501</v>
      </c>
      <c r="C301" s="2">
        <f t="shared" si="12"/>
        <v>2501</v>
      </c>
      <c r="D301" t="str">
        <f>VLOOKUP(C301,'Cost Centre'!A:B,2,)</f>
        <v>Office of the City Manager</v>
      </c>
      <c r="E301" t="str">
        <f t="shared" si="13"/>
        <v>2</v>
      </c>
      <c r="F301" t="s">
        <v>60</v>
      </c>
      <c r="G301" s="2">
        <v>0</v>
      </c>
      <c r="H301" s="2">
        <v>166797</v>
      </c>
      <c r="I301" s="2">
        <v>0</v>
      </c>
      <c r="J301" s="105">
        <f>SUMIF([1]MMM!$A:$A,A301,[1]MMM!$F:$F)</f>
        <v>166797</v>
      </c>
      <c r="K301" s="2" t="s">
        <v>10</v>
      </c>
      <c r="L301" s="2">
        <v>271257</v>
      </c>
      <c r="M301" t="s">
        <v>10871</v>
      </c>
      <c r="N301" t="s">
        <v>11030</v>
      </c>
      <c r="O301" t="s">
        <v>10871</v>
      </c>
      <c r="P301" t="s">
        <v>10875</v>
      </c>
    </row>
    <row r="302" spans="1:16" x14ac:dyDescent="0.3">
      <c r="A302" t="s">
        <v>2333</v>
      </c>
      <c r="B302" s="2" t="str">
        <f t="shared" si="14"/>
        <v>2501</v>
      </c>
      <c r="C302" s="2">
        <f t="shared" si="12"/>
        <v>2501</v>
      </c>
      <c r="D302" t="str">
        <f>VLOOKUP(C302,'Cost Centre'!A:B,2,)</f>
        <v>Office of the City Manager</v>
      </c>
      <c r="E302" t="str">
        <f t="shared" si="13"/>
        <v>2</v>
      </c>
      <c r="F302" t="s">
        <v>61</v>
      </c>
      <c r="G302" s="2">
        <v>0</v>
      </c>
      <c r="H302" s="2">
        <v>115301.8</v>
      </c>
      <c r="I302" s="2">
        <v>0</v>
      </c>
      <c r="J302" s="105">
        <f>SUMIF([1]MMM!$A:$A,A302,[1]MMM!$F:$F)</f>
        <v>115301.8</v>
      </c>
      <c r="K302" s="2" t="s">
        <v>10</v>
      </c>
      <c r="L302" s="2">
        <v>218487</v>
      </c>
      <c r="M302" t="s">
        <v>10871</v>
      </c>
      <c r="N302" t="s">
        <v>11030</v>
      </c>
      <c r="O302" t="s">
        <v>10871</v>
      </c>
      <c r="P302" t="s">
        <v>10875</v>
      </c>
    </row>
    <row r="303" spans="1:16" x14ac:dyDescent="0.3">
      <c r="A303" t="s">
        <v>2334</v>
      </c>
      <c r="B303" s="2" t="str">
        <f t="shared" si="14"/>
        <v>2501</v>
      </c>
      <c r="C303" s="2">
        <f t="shared" si="12"/>
        <v>2501</v>
      </c>
      <c r="D303" t="str">
        <f>VLOOKUP(C303,'Cost Centre'!A:B,2,)</f>
        <v>Office of the City Manager</v>
      </c>
      <c r="E303" t="str">
        <f t="shared" si="13"/>
        <v>2</v>
      </c>
      <c r="F303" t="s">
        <v>62</v>
      </c>
      <c r="G303" s="2">
        <v>0</v>
      </c>
      <c r="H303" s="2">
        <v>12982.56</v>
      </c>
      <c r="I303" s="2">
        <v>0</v>
      </c>
      <c r="J303" s="105">
        <f>SUMIF([1]MMM!$A:$A,A303,[1]MMM!$F:$F)</f>
        <v>12982.56</v>
      </c>
      <c r="K303" s="2" t="s">
        <v>10</v>
      </c>
      <c r="L303" s="2">
        <v>0</v>
      </c>
      <c r="M303" t="s">
        <v>10871</v>
      </c>
      <c r="N303" t="s">
        <v>11030</v>
      </c>
      <c r="O303" t="s">
        <v>10871</v>
      </c>
      <c r="P303" t="s">
        <v>10875</v>
      </c>
    </row>
    <row r="304" spans="1:16" x14ac:dyDescent="0.3">
      <c r="A304" t="s">
        <v>2335</v>
      </c>
      <c r="B304" s="2" t="str">
        <f t="shared" si="14"/>
        <v>2501</v>
      </c>
      <c r="C304" s="2">
        <f t="shared" si="12"/>
        <v>2501</v>
      </c>
      <c r="D304" t="str">
        <f>VLOOKUP(C304,'Cost Centre'!A:B,2,)</f>
        <v>Office of the City Manager</v>
      </c>
      <c r="E304" t="str">
        <f t="shared" si="13"/>
        <v>2</v>
      </c>
      <c r="F304" t="s">
        <v>67</v>
      </c>
      <c r="G304" s="2">
        <v>0</v>
      </c>
      <c r="H304" s="2">
        <v>393.75</v>
      </c>
      <c r="I304" s="2">
        <v>0</v>
      </c>
      <c r="J304" s="105">
        <f>SUMIF([1]MMM!$A:$A,A304,[1]MMM!$F:$F)</f>
        <v>393.75</v>
      </c>
      <c r="K304" s="2" t="s">
        <v>10</v>
      </c>
      <c r="L304" s="2">
        <v>318</v>
      </c>
      <c r="M304" t="s">
        <v>10871</v>
      </c>
      <c r="N304" t="s">
        <v>11030</v>
      </c>
      <c r="O304" t="s">
        <v>10871</v>
      </c>
      <c r="P304" t="s">
        <v>10876</v>
      </c>
    </row>
    <row r="305" spans="1:16" x14ac:dyDescent="0.3">
      <c r="A305" t="s">
        <v>2336</v>
      </c>
      <c r="B305" s="2" t="str">
        <f t="shared" si="14"/>
        <v>2501</v>
      </c>
      <c r="C305" s="2">
        <f t="shared" si="12"/>
        <v>2501</v>
      </c>
      <c r="D305" t="str">
        <f>VLOOKUP(C305,'Cost Centre'!A:B,2,)</f>
        <v>Office of the City Manager</v>
      </c>
      <c r="E305" t="str">
        <f t="shared" si="13"/>
        <v>2</v>
      </c>
      <c r="F305" t="s">
        <v>68</v>
      </c>
      <c r="G305" s="2">
        <v>0</v>
      </c>
      <c r="H305" s="2">
        <v>1268.6500000000001</v>
      </c>
      <c r="I305" s="2">
        <v>0</v>
      </c>
      <c r="J305" s="105">
        <f>SUMIF([1]MMM!$A:$A,A305,[1]MMM!$F:$F)</f>
        <v>1383.46</v>
      </c>
      <c r="K305" s="2" t="s">
        <v>10</v>
      </c>
      <c r="L305" s="2">
        <v>2787</v>
      </c>
      <c r="M305" t="s">
        <v>10871</v>
      </c>
      <c r="N305" t="s">
        <v>11030</v>
      </c>
      <c r="O305" t="s">
        <v>10871</v>
      </c>
      <c r="P305" t="s">
        <v>10876</v>
      </c>
    </row>
    <row r="306" spans="1:16" x14ac:dyDescent="0.3">
      <c r="A306" t="s">
        <v>2337</v>
      </c>
      <c r="B306" s="2" t="str">
        <f t="shared" si="14"/>
        <v>2501</v>
      </c>
      <c r="C306" s="2">
        <f t="shared" si="12"/>
        <v>2501</v>
      </c>
      <c r="D306" t="str">
        <f>VLOOKUP(C306,'Cost Centre'!A:B,2,)</f>
        <v>Office of the City Manager</v>
      </c>
      <c r="E306" t="str">
        <f t="shared" si="13"/>
        <v>2</v>
      </c>
      <c r="F306" t="s">
        <v>10877</v>
      </c>
      <c r="G306" s="2">
        <v>0</v>
      </c>
      <c r="H306" s="2">
        <v>98771.5</v>
      </c>
      <c r="I306" s="2">
        <v>0</v>
      </c>
      <c r="J306" s="105">
        <f>SUMIF([1]MMM!$A:$A,A306,[1]MMM!$F:$F)</f>
        <v>98771.5</v>
      </c>
      <c r="K306" s="2" t="s">
        <v>10</v>
      </c>
      <c r="L306" s="2">
        <v>61901</v>
      </c>
      <c r="M306" t="s">
        <v>10871</v>
      </c>
      <c r="N306" t="s">
        <v>11030</v>
      </c>
      <c r="O306" t="s">
        <v>10871</v>
      </c>
      <c r="P306" t="s">
        <v>10876</v>
      </c>
    </row>
    <row r="307" spans="1:16" x14ac:dyDescent="0.3">
      <c r="A307" t="s">
        <v>2338</v>
      </c>
      <c r="B307" s="2" t="str">
        <f t="shared" si="14"/>
        <v>2501</v>
      </c>
      <c r="C307" s="2">
        <f t="shared" si="12"/>
        <v>2501</v>
      </c>
      <c r="D307" t="str">
        <f>VLOOKUP(C307,'Cost Centre'!A:B,2,)</f>
        <v>Office of the City Manager</v>
      </c>
      <c r="E307" t="str">
        <f t="shared" si="13"/>
        <v>2</v>
      </c>
      <c r="F307" t="s">
        <v>69</v>
      </c>
      <c r="G307" s="2">
        <v>0</v>
      </c>
      <c r="H307" s="2">
        <v>261181.64</v>
      </c>
      <c r="I307" s="2">
        <v>0</v>
      </c>
      <c r="J307" s="105">
        <f>SUMIF([1]MMM!$A:$A,A307,[1]MMM!$F:$F)</f>
        <v>261181.64</v>
      </c>
      <c r="K307" s="2" t="s">
        <v>10</v>
      </c>
      <c r="L307" s="2">
        <v>159814</v>
      </c>
      <c r="M307" t="s">
        <v>10871</v>
      </c>
      <c r="N307" t="s">
        <v>11030</v>
      </c>
      <c r="O307" t="s">
        <v>10871</v>
      </c>
      <c r="P307" t="s">
        <v>10876</v>
      </c>
    </row>
    <row r="308" spans="1:16" x14ac:dyDescent="0.3">
      <c r="A308" t="s">
        <v>2339</v>
      </c>
      <c r="B308" s="2" t="str">
        <f t="shared" si="14"/>
        <v>2501</v>
      </c>
      <c r="C308" s="2">
        <f t="shared" si="12"/>
        <v>2501</v>
      </c>
      <c r="D308" t="str">
        <f>VLOOKUP(C308,'Cost Centre'!A:B,2,)</f>
        <v>Office of the City Manager</v>
      </c>
      <c r="E308" t="str">
        <f t="shared" si="13"/>
        <v>2</v>
      </c>
      <c r="F308" t="s">
        <v>70</v>
      </c>
      <c r="G308" s="2">
        <v>0</v>
      </c>
      <c r="H308" s="2">
        <v>6692.4</v>
      </c>
      <c r="I308" s="2">
        <v>0</v>
      </c>
      <c r="J308" s="105">
        <f>SUMIF([1]MMM!$A:$A,A308,[1]MMM!$F:$F)</f>
        <v>6692.4</v>
      </c>
      <c r="K308" s="2" t="s">
        <v>10</v>
      </c>
      <c r="L308" s="2">
        <v>5742</v>
      </c>
      <c r="M308" t="s">
        <v>10871</v>
      </c>
      <c r="N308" t="s">
        <v>11030</v>
      </c>
      <c r="O308" t="s">
        <v>10871</v>
      </c>
      <c r="P308" t="s">
        <v>10876</v>
      </c>
    </row>
    <row r="309" spans="1:16" x14ac:dyDescent="0.3">
      <c r="A309" t="s">
        <v>2340</v>
      </c>
      <c r="B309" s="2" t="str">
        <f t="shared" si="14"/>
        <v>2501</v>
      </c>
      <c r="C309" s="2">
        <f t="shared" si="12"/>
        <v>2501</v>
      </c>
      <c r="D309" t="str">
        <f>VLOOKUP(C309,'Cost Centre'!A:B,2,)</f>
        <v>Office of the City Manager</v>
      </c>
      <c r="E309" t="str">
        <f t="shared" si="13"/>
        <v>2</v>
      </c>
      <c r="F309" t="s">
        <v>2116</v>
      </c>
      <c r="G309" s="2">
        <v>0</v>
      </c>
      <c r="H309" s="2">
        <v>8780.26</v>
      </c>
      <c r="I309" s="2">
        <v>0</v>
      </c>
      <c r="J309" s="105">
        <f>SUMIF([1]MMM!$A:$A,A309,[1]MMM!$F:$F)</f>
        <v>8780.26</v>
      </c>
      <c r="K309" s="2" t="s">
        <v>10</v>
      </c>
      <c r="L309" s="2">
        <v>25723</v>
      </c>
      <c r="M309" t="s">
        <v>10871</v>
      </c>
      <c r="N309" t="s">
        <v>11030</v>
      </c>
      <c r="O309" t="s">
        <v>10871</v>
      </c>
      <c r="P309" t="s">
        <v>10878</v>
      </c>
    </row>
    <row r="310" spans="1:16" x14ac:dyDescent="0.3">
      <c r="A310" t="s">
        <v>2341</v>
      </c>
      <c r="B310" s="2" t="str">
        <f t="shared" si="14"/>
        <v>2501</v>
      </c>
      <c r="C310" s="2">
        <f t="shared" si="12"/>
        <v>2501</v>
      </c>
      <c r="D310" t="str">
        <f>VLOOKUP(C310,'Cost Centre'!A:B,2,)</f>
        <v>Office of the City Manager</v>
      </c>
      <c r="E310" t="str">
        <f t="shared" si="13"/>
        <v>2</v>
      </c>
      <c r="F310" t="s">
        <v>93</v>
      </c>
      <c r="G310" s="2">
        <v>0</v>
      </c>
      <c r="H310" s="2">
        <v>30269.87</v>
      </c>
      <c r="I310" s="2">
        <v>0</v>
      </c>
      <c r="J310" s="105">
        <f>SUMIF([1]MMM!$A:$A,A310,[1]MMM!$F:$F)</f>
        <v>30268.94</v>
      </c>
      <c r="K310" s="2" t="s">
        <v>10</v>
      </c>
      <c r="L310" s="2">
        <v>51236</v>
      </c>
      <c r="M310" t="s">
        <v>10871</v>
      </c>
      <c r="N310" t="s">
        <v>11030</v>
      </c>
      <c r="O310" t="s">
        <v>10871</v>
      </c>
      <c r="P310" t="s">
        <v>10881</v>
      </c>
    </row>
    <row r="311" spans="1:16" x14ac:dyDescent="0.3">
      <c r="A311" t="s">
        <v>2342</v>
      </c>
      <c r="B311" s="2" t="str">
        <f t="shared" si="14"/>
        <v>2501</v>
      </c>
      <c r="C311" s="2">
        <f t="shared" si="12"/>
        <v>2501</v>
      </c>
      <c r="D311" t="str">
        <f>VLOOKUP(C311,'Cost Centre'!A:B,2,)</f>
        <v>Office of the City Manager</v>
      </c>
      <c r="E311" t="str">
        <f t="shared" si="13"/>
        <v>2</v>
      </c>
      <c r="F311" t="s">
        <v>10882</v>
      </c>
      <c r="G311" s="2">
        <v>0</v>
      </c>
      <c r="H311" s="2">
        <v>5159.13</v>
      </c>
      <c r="I311" s="2">
        <v>0</v>
      </c>
      <c r="J311" s="105">
        <f>SUMIF([1]MMM!$A:$A,A311,[1]MMM!$F:$F)</f>
        <v>5159.13</v>
      </c>
      <c r="K311" s="2" t="s">
        <v>10</v>
      </c>
      <c r="L311" s="2">
        <v>21328</v>
      </c>
      <c r="M311" t="s">
        <v>10871</v>
      </c>
      <c r="N311" t="s">
        <v>11030</v>
      </c>
      <c r="O311" t="s">
        <v>10871</v>
      </c>
      <c r="P311" t="s">
        <v>10881</v>
      </c>
    </row>
    <row r="312" spans="1:16" x14ac:dyDescent="0.3">
      <c r="A312" t="s">
        <v>2343</v>
      </c>
      <c r="B312" s="2" t="str">
        <f t="shared" si="14"/>
        <v>2501</v>
      </c>
      <c r="C312" s="2">
        <f t="shared" si="12"/>
        <v>2501</v>
      </c>
      <c r="D312" t="str">
        <f>VLOOKUP(C312,'Cost Centre'!A:B,2,)</f>
        <v>Office of the City Manager</v>
      </c>
      <c r="E312" t="str">
        <f t="shared" si="13"/>
        <v>2</v>
      </c>
      <c r="F312" t="s">
        <v>98</v>
      </c>
      <c r="G312" s="2">
        <v>0</v>
      </c>
      <c r="H312" s="2">
        <v>33886.74</v>
      </c>
      <c r="I312" s="2">
        <v>0</v>
      </c>
      <c r="J312" s="105">
        <f>SUMIF([1]MMM!$A:$A,A312,[1]MMM!$F:$F)</f>
        <v>33886.74</v>
      </c>
      <c r="K312" s="2" t="s">
        <v>10</v>
      </c>
      <c r="L312" s="2">
        <v>21432</v>
      </c>
      <c r="M312" t="s">
        <v>10871</v>
      </c>
      <c r="N312" t="s">
        <v>11030</v>
      </c>
      <c r="O312" t="s">
        <v>10871</v>
      </c>
      <c r="P312" t="s">
        <v>10881</v>
      </c>
    </row>
    <row r="313" spans="1:16" x14ac:dyDescent="0.3">
      <c r="A313" t="s">
        <v>2344</v>
      </c>
      <c r="B313" s="2" t="str">
        <f t="shared" si="14"/>
        <v>2501</v>
      </c>
      <c r="C313" s="2">
        <f t="shared" si="12"/>
        <v>2501</v>
      </c>
      <c r="D313" t="str">
        <f>VLOOKUP(C313,'Cost Centre'!A:B,2,)</f>
        <v>Office of the City Manager</v>
      </c>
      <c r="E313" t="str">
        <f t="shared" si="13"/>
        <v>2</v>
      </c>
      <c r="F313" t="s">
        <v>10883</v>
      </c>
      <c r="G313" s="2">
        <v>0</v>
      </c>
      <c r="H313" s="2">
        <v>5246</v>
      </c>
      <c r="I313" s="2">
        <v>0</v>
      </c>
      <c r="J313" s="105">
        <f>SUMIF([1]MMM!$A:$A,A313,[1]MMM!$F:$F)</f>
        <v>5246</v>
      </c>
      <c r="K313" s="2" t="s">
        <v>10</v>
      </c>
      <c r="L313" s="2">
        <v>5344</v>
      </c>
      <c r="M313" t="s">
        <v>10871</v>
      </c>
      <c r="N313" t="s">
        <v>11030</v>
      </c>
      <c r="O313" t="s">
        <v>10871</v>
      </c>
      <c r="P313" t="s">
        <v>10881</v>
      </c>
    </row>
    <row r="314" spans="1:16" x14ac:dyDescent="0.3">
      <c r="A314" t="s">
        <v>2345</v>
      </c>
      <c r="B314" s="2" t="str">
        <f t="shared" si="14"/>
        <v>2501</v>
      </c>
      <c r="C314" s="2">
        <f t="shared" si="12"/>
        <v>2501</v>
      </c>
      <c r="D314" t="str">
        <f>VLOOKUP(C314,'Cost Centre'!A:B,2,)</f>
        <v>Office of the City Manager</v>
      </c>
      <c r="E314" t="str">
        <f t="shared" si="13"/>
        <v>2</v>
      </c>
      <c r="F314" t="s">
        <v>102</v>
      </c>
      <c r="G314" s="2">
        <v>0</v>
      </c>
      <c r="H314" s="2">
        <v>366</v>
      </c>
      <c r="I314" s="2">
        <v>0</v>
      </c>
      <c r="J314" s="105">
        <f>SUMIF([1]MMM!$A:$A,A314,[1]MMM!$F:$F)</f>
        <v>366</v>
      </c>
      <c r="K314" s="2" t="s">
        <v>10</v>
      </c>
      <c r="L314" s="2">
        <v>3739</v>
      </c>
      <c r="M314" t="s">
        <v>10871</v>
      </c>
      <c r="N314" t="s">
        <v>11030</v>
      </c>
      <c r="O314" t="s">
        <v>10871</v>
      </c>
      <c r="P314" t="s">
        <v>10881</v>
      </c>
    </row>
    <row r="315" spans="1:16" x14ac:dyDescent="0.3">
      <c r="A315" t="s">
        <v>2346</v>
      </c>
      <c r="B315" s="2" t="str">
        <f t="shared" si="14"/>
        <v>2501</v>
      </c>
      <c r="C315" s="2">
        <f t="shared" si="12"/>
        <v>2501</v>
      </c>
      <c r="D315" t="str">
        <f>VLOOKUP(C315,'Cost Centre'!A:B,2,)</f>
        <v>Office of the City Manager</v>
      </c>
      <c r="E315" t="str">
        <f t="shared" si="13"/>
        <v>2</v>
      </c>
      <c r="F315" t="s">
        <v>105</v>
      </c>
      <c r="G315" s="2">
        <v>0</v>
      </c>
      <c r="H315" s="2">
        <v>11133.43</v>
      </c>
      <c r="I315" s="2">
        <v>0</v>
      </c>
      <c r="J315" s="105">
        <f>SUMIF([1]MMM!$A:$A,A315,[1]MMM!$F:$F)</f>
        <v>11133.43</v>
      </c>
      <c r="K315" s="2" t="s">
        <v>10</v>
      </c>
      <c r="L315" s="2">
        <v>8693</v>
      </c>
      <c r="M315" t="s">
        <v>10871</v>
      </c>
      <c r="N315" t="s">
        <v>11030</v>
      </c>
      <c r="O315" t="s">
        <v>10871</v>
      </c>
      <c r="P315" t="s">
        <v>10881</v>
      </c>
    </row>
    <row r="316" spans="1:16" x14ac:dyDescent="0.3">
      <c r="A316" t="s">
        <v>2347</v>
      </c>
      <c r="B316" s="2" t="str">
        <f t="shared" si="14"/>
        <v>2501</v>
      </c>
      <c r="C316" s="2">
        <f t="shared" si="12"/>
        <v>2501</v>
      </c>
      <c r="D316" t="str">
        <f>VLOOKUP(C316,'Cost Centre'!A:B,2,)</f>
        <v>Office of the City Manager</v>
      </c>
      <c r="E316" t="str">
        <f t="shared" si="13"/>
        <v>2</v>
      </c>
      <c r="F316" t="s">
        <v>110</v>
      </c>
      <c r="G316" s="2">
        <v>0</v>
      </c>
      <c r="H316" s="2">
        <v>47257.8</v>
      </c>
      <c r="I316" s="2">
        <v>0</v>
      </c>
      <c r="J316" s="105">
        <f>SUMIF([1]MMM!$A:$A,A316,[1]MMM!$F:$F)</f>
        <v>47257.8</v>
      </c>
      <c r="K316" s="2" t="s">
        <v>10</v>
      </c>
      <c r="L316" s="2">
        <v>5019</v>
      </c>
      <c r="M316" t="s">
        <v>10871</v>
      </c>
      <c r="N316" t="s">
        <v>11030</v>
      </c>
      <c r="O316" t="s">
        <v>10871</v>
      </c>
      <c r="P316" t="s">
        <v>10881</v>
      </c>
    </row>
    <row r="317" spans="1:16" x14ac:dyDescent="0.3">
      <c r="A317" t="s">
        <v>2348</v>
      </c>
      <c r="B317" s="2" t="str">
        <f t="shared" si="14"/>
        <v>2501</v>
      </c>
      <c r="C317" s="2">
        <f t="shared" si="12"/>
        <v>2501</v>
      </c>
      <c r="D317" t="str">
        <f>VLOOKUP(C317,'Cost Centre'!A:B,2,)</f>
        <v>Office of the City Manager</v>
      </c>
      <c r="E317" t="str">
        <f t="shared" si="13"/>
        <v>2</v>
      </c>
      <c r="F317" t="s">
        <v>10884</v>
      </c>
      <c r="G317" s="2">
        <v>0</v>
      </c>
      <c r="H317" s="2">
        <v>4936.29</v>
      </c>
      <c r="I317" s="2">
        <v>0</v>
      </c>
      <c r="J317" s="105">
        <f>SUMIF([1]MMM!$A:$A,A317,[1]MMM!$F:$F)</f>
        <v>4936.29</v>
      </c>
      <c r="K317" s="2" t="s">
        <v>10</v>
      </c>
      <c r="L317" s="2">
        <v>9221</v>
      </c>
      <c r="M317" t="s">
        <v>10871</v>
      </c>
      <c r="N317" t="s">
        <v>11030</v>
      </c>
      <c r="O317" t="s">
        <v>10871</v>
      </c>
      <c r="P317" t="s">
        <v>10881</v>
      </c>
    </row>
    <row r="318" spans="1:16" x14ac:dyDescent="0.3">
      <c r="A318" t="s">
        <v>2349</v>
      </c>
      <c r="B318" s="2" t="str">
        <f t="shared" si="14"/>
        <v>2501</v>
      </c>
      <c r="C318" s="2">
        <f t="shared" si="12"/>
        <v>2501</v>
      </c>
      <c r="D318" t="str">
        <f>VLOOKUP(C318,'Cost Centre'!A:B,2,)</f>
        <v>Office of the City Manager</v>
      </c>
      <c r="E318" t="str">
        <f t="shared" si="13"/>
        <v>2</v>
      </c>
      <c r="F318" t="s">
        <v>117</v>
      </c>
      <c r="G318" s="2">
        <v>0</v>
      </c>
      <c r="H318" s="2">
        <v>47.39</v>
      </c>
      <c r="I318" s="2">
        <v>0</v>
      </c>
      <c r="J318" s="105">
        <f>SUMIF([1]MMM!$A:$A,A318,[1]MMM!$F:$F)</f>
        <v>47.39</v>
      </c>
      <c r="K318" s="2" t="s">
        <v>10</v>
      </c>
      <c r="L318" s="2">
        <v>1862</v>
      </c>
      <c r="M318" t="s">
        <v>10871</v>
      </c>
      <c r="N318" t="s">
        <v>11030</v>
      </c>
      <c r="O318" t="s">
        <v>10871</v>
      </c>
      <c r="P318" t="s">
        <v>10885</v>
      </c>
    </row>
    <row r="319" spans="1:16" x14ac:dyDescent="0.3">
      <c r="A319" t="s">
        <v>2350</v>
      </c>
      <c r="B319" s="2" t="str">
        <f t="shared" si="14"/>
        <v>2501</v>
      </c>
      <c r="C319" s="2">
        <f t="shared" si="12"/>
        <v>2501</v>
      </c>
      <c r="D319" t="str">
        <f>VLOOKUP(C319,'Cost Centre'!A:B,2,)</f>
        <v>Office of the City Manager</v>
      </c>
      <c r="E319" t="str">
        <f t="shared" si="13"/>
        <v>2</v>
      </c>
      <c r="F319" t="s">
        <v>118</v>
      </c>
      <c r="G319" s="2">
        <v>0</v>
      </c>
      <c r="H319" s="2">
        <v>0</v>
      </c>
      <c r="I319" s="2">
        <v>0</v>
      </c>
      <c r="J319" s="105">
        <f>SUMIF([1]MMM!$A:$A,A319,[1]MMM!$F:$F)</f>
        <v>0</v>
      </c>
      <c r="K319" s="2" t="s">
        <v>10</v>
      </c>
      <c r="L319" s="2">
        <v>8172</v>
      </c>
      <c r="M319" t="s">
        <v>10871</v>
      </c>
      <c r="N319" t="s">
        <v>11030</v>
      </c>
      <c r="O319" t="s">
        <v>10871</v>
      </c>
      <c r="P319" t="s">
        <v>10885</v>
      </c>
    </row>
    <row r="320" spans="1:16" x14ac:dyDescent="0.3">
      <c r="A320" t="s">
        <v>2351</v>
      </c>
      <c r="B320" s="2" t="str">
        <f t="shared" si="14"/>
        <v>2501</v>
      </c>
      <c r="C320" s="2">
        <f t="shared" si="12"/>
        <v>2501</v>
      </c>
      <c r="D320" t="str">
        <f>VLOOKUP(C320,'Cost Centre'!A:B,2,)</f>
        <v>Office of the City Manager</v>
      </c>
      <c r="E320" t="str">
        <f t="shared" si="13"/>
        <v>2</v>
      </c>
      <c r="F320" t="s">
        <v>135</v>
      </c>
      <c r="G320" s="2">
        <v>0</v>
      </c>
      <c r="H320" s="2">
        <v>0</v>
      </c>
      <c r="I320" s="2">
        <v>0</v>
      </c>
      <c r="J320" s="105">
        <f>SUMIF([1]MMM!$A:$A,A320,[1]MMM!$F:$F)</f>
        <v>0</v>
      </c>
      <c r="K320" s="2" t="s">
        <v>10</v>
      </c>
      <c r="L320" s="2">
        <v>16504</v>
      </c>
      <c r="M320" t="s">
        <v>10871</v>
      </c>
      <c r="N320" t="s">
        <v>11030</v>
      </c>
      <c r="O320" t="s">
        <v>10871</v>
      </c>
      <c r="P320" t="s">
        <v>10934</v>
      </c>
    </row>
    <row r="321" spans="1:16" x14ac:dyDescent="0.3">
      <c r="A321" t="s">
        <v>11031</v>
      </c>
      <c r="B321" s="2" t="str">
        <f t="shared" si="14"/>
        <v>2501</v>
      </c>
      <c r="C321" s="2">
        <f t="shared" si="12"/>
        <v>2501</v>
      </c>
      <c r="D321" t="str">
        <f>VLOOKUP(C321,'Cost Centre'!A:B,2,)</f>
        <v>Office of the City Manager</v>
      </c>
      <c r="E321" t="str">
        <f t="shared" si="13"/>
        <v>2</v>
      </c>
      <c r="F321" t="s">
        <v>10890</v>
      </c>
      <c r="G321" s="2">
        <v>0</v>
      </c>
      <c r="H321" s="2">
        <v>0</v>
      </c>
      <c r="I321" s="2">
        <v>0</v>
      </c>
      <c r="J321" s="105">
        <f>SUMIF([1]MMM!$A:$A,A321,[1]MMM!$F:$F)</f>
        <v>0</v>
      </c>
      <c r="K321" s="2" t="s">
        <v>10</v>
      </c>
      <c r="L321" s="2">
        <v>0</v>
      </c>
      <c r="M321" t="s">
        <v>10871</v>
      </c>
      <c r="N321" t="s">
        <v>11030</v>
      </c>
      <c r="O321" t="s">
        <v>10871</v>
      </c>
      <c r="P321" t="s">
        <v>10887</v>
      </c>
    </row>
    <row r="322" spans="1:16" x14ac:dyDescent="0.3">
      <c r="A322" t="s">
        <v>11032</v>
      </c>
      <c r="B322" s="2" t="str">
        <f t="shared" si="14"/>
        <v>2501</v>
      </c>
      <c r="C322" s="2">
        <f t="shared" ref="C322:C385" si="15">VALUE(B322)</f>
        <v>2501</v>
      </c>
      <c r="D322" t="str">
        <f>VLOOKUP(C322,'Cost Centre'!A:B,2,)</f>
        <v>Office of the City Manager</v>
      </c>
      <c r="E322" t="str">
        <f t="shared" ref="E322:E385" si="16">MID(A322,5,1)</f>
        <v>2</v>
      </c>
      <c r="F322" t="s">
        <v>10892</v>
      </c>
      <c r="G322" s="2">
        <v>0</v>
      </c>
      <c r="H322" s="2">
        <v>0</v>
      </c>
      <c r="I322" s="2">
        <v>0</v>
      </c>
      <c r="J322" s="105">
        <f>SUMIF([1]MMM!$A:$A,A322,[1]MMM!$F:$F)</f>
        <v>0</v>
      </c>
      <c r="K322" s="2" t="s">
        <v>10</v>
      </c>
      <c r="L322" s="2">
        <v>0</v>
      </c>
      <c r="M322" t="s">
        <v>10871</v>
      </c>
      <c r="N322" t="s">
        <v>11030</v>
      </c>
      <c r="O322" t="s">
        <v>10871</v>
      </c>
      <c r="P322" t="s">
        <v>10887</v>
      </c>
    </row>
    <row r="323" spans="1:16" x14ac:dyDescent="0.3">
      <c r="A323" t="s">
        <v>11033</v>
      </c>
      <c r="B323" s="2" t="str">
        <f t="shared" ref="B323:B386" si="17">MID(A323,1,4)</f>
        <v>2501</v>
      </c>
      <c r="C323" s="2">
        <f t="shared" si="15"/>
        <v>2501</v>
      </c>
      <c r="D323" t="str">
        <f>VLOOKUP(C323,'Cost Centre'!A:B,2,)</f>
        <v>Office of the City Manager</v>
      </c>
      <c r="E323" t="str">
        <f t="shared" si="16"/>
        <v>2</v>
      </c>
      <c r="F323" t="s">
        <v>10894</v>
      </c>
      <c r="G323" s="2">
        <v>0</v>
      </c>
      <c r="H323" s="2">
        <v>0</v>
      </c>
      <c r="I323" s="2">
        <v>0</v>
      </c>
      <c r="J323" s="105">
        <f>SUMIF([1]MMM!$A:$A,A323,[1]MMM!$F:$F)</f>
        <v>0</v>
      </c>
      <c r="K323" s="2" t="s">
        <v>10</v>
      </c>
      <c r="L323" s="2">
        <v>0</v>
      </c>
      <c r="M323" t="s">
        <v>10871</v>
      </c>
      <c r="N323" t="s">
        <v>11030</v>
      </c>
      <c r="O323" t="s">
        <v>10871</v>
      </c>
      <c r="P323" t="s">
        <v>10887</v>
      </c>
    </row>
    <row r="324" spans="1:16" x14ac:dyDescent="0.3">
      <c r="A324" t="s">
        <v>11034</v>
      </c>
      <c r="B324" s="2" t="str">
        <f t="shared" si="17"/>
        <v>2501</v>
      </c>
      <c r="C324" s="2">
        <f t="shared" si="15"/>
        <v>2501</v>
      </c>
      <c r="D324" t="str">
        <f>VLOOKUP(C324,'Cost Centre'!A:B,2,)</f>
        <v>Office of the City Manager</v>
      </c>
      <c r="E324" t="str">
        <f t="shared" si="16"/>
        <v>2</v>
      </c>
      <c r="F324" t="s">
        <v>10896</v>
      </c>
      <c r="G324" s="2">
        <v>0</v>
      </c>
      <c r="H324" s="2">
        <v>0</v>
      </c>
      <c r="I324" s="2">
        <v>0</v>
      </c>
      <c r="J324" s="105">
        <f>SUMIF([1]MMM!$A:$A,A324,[1]MMM!$F:$F)</f>
        <v>0</v>
      </c>
      <c r="K324" s="2" t="s">
        <v>10</v>
      </c>
      <c r="L324" s="2">
        <v>0</v>
      </c>
      <c r="M324" t="s">
        <v>10871</v>
      </c>
      <c r="N324" t="s">
        <v>11030</v>
      </c>
      <c r="O324" t="s">
        <v>10871</v>
      </c>
      <c r="P324" t="s">
        <v>10887</v>
      </c>
    </row>
    <row r="325" spans="1:16" x14ac:dyDescent="0.3">
      <c r="A325" t="s">
        <v>11035</v>
      </c>
      <c r="B325" s="2" t="str">
        <f t="shared" si="17"/>
        <v>2501</v>
      </c>
      <c r="C325" s="2">
        <f t="shared" si="15"/>
        <v>2501</v>
      </c>
      <c r="D325" t="str">
        <f>VLOOKUP(C325,'Cost Centre'!A:B,2,)</f>
        <v>Office of the City Manager</v>
      </c>
      <c r="E325" t="str">
        <f t="shared" si="16"/>
        <v>2</v>
      </c>
      <c r="F325" t="s">
        <v>10898</v>
      </c>
      <c r="G325" s="2">
        <v>0</v>
      </c>
      <c r="H325" s="2">
        <v>0</v>
      </c>
      <c r="I325" s="2">
        <v>0</v>
      </c>
      <c r="J325" s="105">
        <f>SUMIF([1]MMM!$A:$A,A325,[1]MMM!$F:$F)</f>
        <v>0</v>
      </c>
      <c r="K325" s="2" t="s">
        <v>10</v>
      </c>
      <c r="L325" s="2">
        <v>0</v>
      </c>
      <c r="M325" t="s">
        <v>10871</v>
      </c>
      <c r="N325" t="s">
        <v>11030</v>
      </c>
      <c r="O325" t="s">
        <v>10871</v>
      </c>
      <c r="P325" t="s">
        <v>10887</v>
      </c>
    </row>
    <row r="326" spans="1:16" x14ac:dyDescent="0.3">
      <c r="A326" t="s">
        <v>11036</v>
      </c>
      <c r="B326" s="2" t="str">
        <f t="shared" si="17"/>
        <v>2501</v>
      </c>
      <c r="C326" s="2">
        <f t="shared" si="15"/>
        <v>2501</v>
      </c>
      <c r="D326" t="str">
        <f>VLOOKUP(C326,'Cost Centre'!A:B,2,)</f>
        <v>Office of the City Manager</v>
      </c>
      <c r="E326" t="str">
        <f t="shared" si="16"/>
        <v>2</v>
      </c>
      <c r="F326" t="s">
        <v>10900</v>
      </c>
      <c r="G326" s="2">
        <v>0</v>
      </c>
      <c r="H326" s="2">
        <v>0</v>
      </c>
      <c r="I326" s="2">
        <v>0</v>
      </c>
      <c r="J326" s="105">
        <f>SUMIF([1]MMM!$A:$A,A326,[1]MMM!$F:$F)</f>
        <v>0</v>
      </c>
      <c r="K326" s="2" t="s">
        <v>10</v>
      </c>
      <c r="L326" s="2">
        <v>0</v>
      </c>
      <c r="M326" t="s">
        <v>10871</v>
      </c>
      <c r="N326" t="s">
        <v>11030</v>
      </c>
      <c r="O326" t="s">
        <v>10871</v>
      </c>
      <c r="P326" t="s">
        <v>10887</v>
      </c>
    </row>
    <row r="327" spans="1:16" x14ac:dyDescent="0.3">
      <c r="A327" t="s">
        <v>11037</v>
      </c>
      <c r="B327" s="2" t="str">
        <f t="shared" si="17"/>
        <v>2501</v>
      </c>
      <c r="C327" s="2">
        <f t="shared" si="15"/>
        <v>2501</v>
      </c>
      <c r="D327" t="str">
        <f>VLOOKUP(C327,'Cost Centre'!A:B,2,)</f>
        <v>Office of the City Manager</v>
      </c>
      <c r="E327" t="str">
        <f t="shared" si="16"/>
        <v>2</v>
      </c>
      <c r="F327" t="s">
        <v>10902</v>
      </c>
      <c r="G327" s="2">
        <v>0</v>
      </c>
      <c r="H327" s="2">
        <v>0</v>
      </c>
      <c r="I327" s="2">
        <v>0</v>
      </c>
      <c r="J327" s="105">
        <f>SUMIF([1]MMM!$A:$A,A327,[1]MMM!$F:$F)</f>
        <v>0</v>
      </c>
      <c r="K327" s="2" t="s">
        <v>10</v>
      </c>
      <c r="L327" s="2">
        <v>0</v>
      </c>
      <c r="M327" t="s">
        <v>10871</v>
      </c>
      <c r="N327" t="s">
        <v>11030</v>
      </c>
      <c r="O327" t="s">
        <v>10871</v>
      </c>
      <c r="P327" t="s">
        <v>10887</v>
      </c>
    </row>
    <row r="328" spans="1:16" x14ac:dyDescent="0.3">
      <c r="A328" t="s">
        <v>11038</v>
      </c>
      <c r="B328" s="2" t="str">
        <f t="shared" si="17"/>
        <v>2501</v>
      </c>
      <c r="C328" s="2">
        <f t="shared" si="15"/>
        <v>2501</v>
      </c>
      <c r="D328" t="str">
        <f>VLOOKUP(C328,'Cost Centre'!A:B,2,)</f>
        <v>Office of the City Manager</v>
      </c>
      <c r="E328" t="str">
        <f t="shared" si="16"/>
        <v>2</v>
      </c>
      <c r="F328" t="s">
        <v>10904</v>
      </c>
      <c r="G328" s="2">
        <v>0</v>
      </c>
      <c r="H328" s="2">
        <v>0</v>
      </c>
      <c r="I328" s="2">
        <v>0</v>
      </c>
      <c r="J328" s="105">
        <f>SUMIF([1]MMM!$A:$A,A328,[1]MMM!$F:$F)</f>
        <v>0</v>
      </c>
      <c r="K328" s="2" t="s">
        <v>10</v>
      </c>
      <c r="L328" s="2">
        <v>0</v>
      </c>
      <c r="M328" t="s">
        <v>10871</v>
      </c>
      <c r="N328" t="s">
        <v>11030</v>
      </c>
      <c r="O328" t="s">
        <v>10871</v>
      </c>
      <c r="P328" t="s">
        <v>10887</v>
      </c>
    </row>
    <row r="329" spans="1:16" x14ac:dyDescent="0.3">
      <c r="A329" t="s">
        <v>11039</v>
      </c>
      <c r="B329" s="2" t="str">
        <f t="shared" si="17"/>
        <v>2501</v>
      </c>
      <c r="C329" s="2">
        <f t="shared" si="15"/>
        <v>2501</v>
      </c>
      <c r="D329" t="str">
        <f>VLOOKUP(C329,'Cost Centre'!A:B,2,)</f>
        <v>Office of the City Manager</v>
      </c>
      <c r="E329" t="str">
        <f t="shared" si="16"/>
        <v>2</v>
      </c>
      <c r="F329" t="s">
        <v>10906</v>
      </c>
      <c r="G329" s="2">
        <v>0</v>
      </c>
      <c r="H329" s="2">
        <v>0</v>
      </c>
      <c r="I329" s="2">
        <v>0</v>
      </c>
      <c r="J329" s="105">
        <f>SUMIF([1]MMM!$A:$A,A329,[1]MMM!$F:$F)</f>
        <v>0</v>
      </c>
      <c r="K329" s="2" t="s">
        <v>10</v>
      </c>
      <c r="L329" s="2">
        <v>0</v>
      </c>
      <c r="M329" t="s">
        <v>10871</v>
      </c>
      <c r="N329" t="s">
        <v>11030</v>
      </c>
      <c r="O329" t="s">
        <v>10871</v>
      </c>
      <c r="P329" t="s">
        <v>10887</v>
      </c>
    </row>
    <row r="330" spans="1:16" x14ac:dyDescent="0.3">
      <c r="A330" t="s">
        <v>2352</v>
      </c>
      <c r="B330" s="2" t="str">
        <f t="shared" si="17"/>
        <v>2501</v>
      </c>
      <c r="C330" s="2">
        <f t="shared" si="15"/>
        <v>2501</v>
      </c>
      <c r="D330" t="str">
        <f>VLOOKUP(C330,'Cost Centre'!A:B,2,)</f>
        <v>Office of the City Manager</v>
      </c>
      <c r="E330" t="str">
        <f t="shared" si="16"/>
        <v>3</v>
      </c>
      <c r="F330" t="s">
        <v>10944</v>
      </c>
      <c r="G330" s="2">
        <v>0</v>
      </c>
      <c r="H330" s="2">
        <v>18900</v>
      </c>
      <c r="I330" s="2">
        <v>0</v>
      </c>
      <c r="J330" s="105">
        <f>SUMIF([1]MMM!$A:$A,A330,[1]MMM!$F:$F)</f>
        <v>18900</v>
      </c>
      <c r="K330" s="2" t="s">
        <v>10</v>
      </c>
      <c r="L330" s="2">
        <v>321470</v>
      </c>
      <c r="M330" t="s">
        <v>10871</v>
      </c>
      <c r="N330" t="s">
        <v>11030</v>
      </c>
      <c r="O330" t="s">
        <v>10908</v>
      </c>
      <c r="P330" t="s">
        <v>10910</v>
      </c>
    </row>
    <row r="331" spans="1:16" x14ac:dyDescent="0.3">
      <c r="A331" t="s">
        <v>2353</v>
      </c>
      <c r="B331" s="2" t="str">
        <f t="shared" si="17"/>
        <v>2501</v>
      </c>
      <c r="C331" s="2">
        <f t="shared" si="15"/>
        <v>2501</v>
      </c>
      <c r="D331" t="str">
        <f>VLOOKUP(C331,'Cost Centre'!A:B,2,)</f>
        <v>Office of the City Manager</v>
      </c>
      <c r="E331" t="str">
        <f t="shared" si="16"/>
        <v>3</v>
      </c>
      <c r="F331" t="s">
        <v>10945</v>
      </c>
      <c r="G331" s="2">
        <v>0</v>
      </c>
      <c r="H331" s="2">
        <v>20691.5</v>
      </c>
      <c r="I331" s="2">
        <v>0</v>
      </c>
      <c r="J331" s="105">
        <f>SUMIF([1]MMM!$A:$A,A331,[1]MMM!$F:$F)</f>
        <v>20691.5</v>
      </c>
      <c r="K331" s="2" t="s">
        <v>10</v>
      </c>
      <c r="L331" s="2">
        <v>111090</v>
      </c>
      <c r="M331" t="s">
        <v>10871</v>
      </c>
      <c r="N331" t="s">
        <v>11030</v>
      </c>
      <c r="O331" t="s">
        <v>10908</v>
      </c>
      <c r="P331" t="s">
        <v>10910</v>
      </c>
    </row>
    <row r="332" spans="1:16" x14ac:dyDescent="0.3">
      <c r="A332" t="s">
        <v>2354</v>
      </c>
      <c r="B332" s="2" t="str">
        <f t="shared" si="17"/>
        <v>2501</v>
      </c>
      <c r="C332" s="2">
        <f t="shared" si="15"/>
        <v>2501</v>
      </c>
      <c r="D332" t="str">
        <f>VLOOKUP(C332,'Cost Centre'!A:B,2,)</f>
        <v>Office of the City Manager</v>
      </c>
      <c r="E332" t="str">
        <f t="shared" si="16"/>
        <v>3</v>
      </c>
      <c r="F332" t="s">
        <v>2148</v>
      </c>
      <c r="G332" s="2">
        <v>0</v>
      </c>
      <c r="H332" s="2">
        <v>0</v>
      </c>
      <c r="I332" s="2">
        <v>0</v>
      </c>
      <c r="J332" s="105">
        <f>SUMIF([1]MMM!$A:$A,A332,[1]MMM!$F:$F)</f>
        <v>0</v>
      </c>
      <c r="K332" s="2" t="s">
        <v>10</v>
      </c>
      <c r="L332" s="2">
        <v>0</v>
      </c>
      <c r="M332" t="s">
        <v>10871</v>
      </c>
      <c r="N332" t="s">
        <v>11030</v>
      </c>
      <c r="O332" t="s">
        <v>10908</v>
      </c>
      <c r="P332" t="s">
        <v>10910</v>
      </c>
    </row>
    <row r="333" spans="1:16" x14ac:dyDescent="0.3">
      <c r="A333" t="s">
        <v>2355</v>
      </c>
      <c r="B333" s="2" t="str">
        <f t="shared" si="17"/>
        <v>2501</v>
      </c>
      <c r="C333" s="2">
        <f t="shared" si="15"/>
        <v>2501</v>
      </c>
      <c r="D333" t="str">
        <f>VLOOKUP(C333,'Cost Centre'!A:B,2,)</f>
        <v>Office of the City Manager</v>
      </c>
      <c r="E333" t="str">
        <f t="shared" si="16"/>
        <v>3</v>
      </c>
      <c r="F333" t="s">
        <v>2154</v>
      </c>
      <c r="G333" s="2">
        <v>0</v>
      </c>
      <c r="H333" s="2">
        <v>29427.84</v>
      </c>
      <c r="I333" s="2">
        <v>0</v>
      </c>
      <c r="J333" s="105">
        <f>SUMIF([1]MMM!$A:$A,A333,[1]MMM!$F:$F)</f>
        <v>29427.84</v>
      </c>
      <c r="K333" s="2" t="s">
        <v>10</v>
      </c>
      <c r="L333" s="2">
        <v>43380</v>
      </c>
      <c r="M333" t="s">
        <v>10871</v>
      </c>
      <c r="N333" t="s">
        <v>11030</v>
      </c>
      <c r="O333" t="s">
        <v>10908</v>
      </c>
      <c r="P333" t="s">
        <v>10910</v>
      </c>
    </row>
    <row r="334" spans="1:16" x14ac:dyDescent="0.3">
      <c r="A334" t="s">
        <v>11040</v>
      </c>
      <c r="B334" s="2" t="str">
        <f t="shared" si="17"/>
        <v>2501</v>
      </c>
      <c r="C334" s="2">
        <f t="shared" si="15"/>
        <v>2501</v>
      </c>
      <c r="D334" t="str">
        <f>VLOOKUP(C334,'Cost Centre'!A:B,2,)</f>
        <v>Office of the City Manager</v>
      </c>
      <c r="E334" t="str">
        <f t="shared" si="16"/>
        <v>3</v>
      </c>
      <c r="F334" t="s">
        <v>10912</v>
      </c>
      <c r="G334" s="2">
        <v>0</v>
      </c>
      <c r="H334" s="2">
        <v>0</v>
      </c>
      <c r="I334" s="2">
        <v>-3380762.64</v>
      </c>
      <c r="J334" s="105">
        <f>SUMIF([1]MMM!$A:$A,A334,[1]MMM!$F:$F)</f>
        <v>-3380762.64</v>
      </c>
      <c r="K334" s="2" t="s">
        <v>10</v>
      </c>
      <c r="L334" s="2">
        <v>0</v>
      </c>
      <c r="M334" t="s">
        <v>10871</v>
      </c>
      <c r="N334" t="s">
        <v>11030</v>
      </c>
      <c r="O334" t="s">
        <v>10908</v>
      </c>
      <c r="P334" t="s">
        <v>10913</v>
      </c>
    </row>
    <row r="335" spans="1:16" x14ac:dyDescent="0.3">
      <c r="A335" t="s">
        <v>11041</v>
      </c>
      <c r="B335" s="2" t="str">
        <f t="shared" si="17"/>
        <v>2501</v>
      </c>
      <c r="C335" s="2">
        <f t="shared" si="15"/>
        <v>2501</v>
      </c>
      <c r="D335" t="str">
        <f>VLOOKUP(C335,'Cost Centre'!A:B,2,)</f>
        <v>Office of the City Manager</v>
      </c>
      <c r="E335" t="str">
        <f t="shared" si="16"/>
        <v>3</v>
      </c>
      <c r="F335" t="s">
        <v>10915</v>
      </c>
      <c r="G335" s="2">
        <v>0</v>
      </c>
      <c r="H335" s="2">
        <v>0</v>
      </c>
      <c r="I335" s="2">
        <v>0</v>
      </c>
      <c r="J335" s="105">
        <f>SUMIF([1]MMM!$A:$A,A335,[1]MMM!$F:$F)</f>
        <v>0</v>
      </c>
      <c r="K335" s="2" t="s">
        <v>10</v>
      </c>
      <c r="L335" s="2">
        <v>0</v>
      </c>
      <c r="M335" t="s">
        <v>10871</v>
      </c>
      <c r="N335" t="s">
        <v>11030</v>
      </c>
      <c r="O335" t="s">
        <v>10908</v>
      </c>
      <c r="P335" t="s">
        <v>10913</v>
      </c>
    </row>
    <row r="336" spans="1:16" x14ac:dyDescent="0.3">
      <c r="A336" t="s">
        <v>495</v>
      </c>
      <c r="B336" s="2" t="str">
        <f t="shared" si="17"/>
        <v>2501</v>
      </c>
      <c r="C336" s="2">
        <f t="shared" si="15"/>
        <v>2501</v>
      </c>
      <c r="D336" t="str">
        <f>VLOOKUP(C336,'Cost Centre'!A:B,2,)</f>
        <v>Office of the City Manager</v>
      </c>
      <c r="E336" t="str">
        <f t="shared" si="16"/>
        <v>8</v>
      </c>
      <c r="F336" t="s">
        <v>462</v>
      </c>
      <c r="G336" s="2">
        <v>3053218.43</v>
      </c>
      <c r="H336" s="2">
        <v>0</v>
      </c>
      <c r="I336" s="2">
        <v>0</v>
      </c>
      <c r="J336" s="105">
        <f>SUMIF([1]MMM!$A:$A,A336,[1]MMM!$F:$F)</f>
        <v>3053218.43</v>
      </c>
      <c r="K336" s="2" t="s">
        <v>460</v>
      </c>
      <c r="L336" s="2">
        <v>0</v>
      </c>
      <c r="M336" t="s">
        <v>10871</v>
      </c>
      <c r="N336" t="s">
        <v>11030</v>
      </c>
      <c r="O336" t="s">
        <v>10916</v>
      </c>
      <c r="P336" t="s">
        <v>10917</v>
      </c>
    </row>
    <row r="337" spans="1:16" x14ac:dyDescent="0.3">
      <c r="A337" t="s">
        <v>496</v>
      </c>
      <c r="B337" s="2" t="str">
        <f t="shared" si="17"/>
        <v>2501</v>
      </c>
      <c r="C337" s="2">
        <f t="shared" si="15"/>
        <v>2501</v>
      </c>
      <c r="D337" t="str">
        <f>VLOOKUP(C337,'Cost Centre'!A:B,2,)</f>
        <v>Office of the City Manager</v>
      </c>
      <c r="E337" t="str">
        <f t="shared" si="16"/>
        <v>8</v>
      </c>
      <c r="F337" t="s">
        <v>464</v>
      </c>
      <c r="G337" s="2">
        <v>0</v>
      </c>
      <c r="H337" s="2">
        <v>0</v>
      </c>
      <c r="I337" s="2">
        <v>0</v>
      </c>
      <c r="J337" s="105">
        <f>SUMIF([1]MMM!$A:$A,A337,[1]MMM!$F:$F)</f>
        <v>0</v>
      </c>
      <c r="K337" s="2" t="s">
        <v>460</v>
      </c>
      <c r="L337" s="2">
        <v>0</v>
      </c>
      <c r="M337" t="s">
        <v>10871</v>
      </c>
      <c r="N337" t="s">
        <v>11030</v>
      </c>
      <c r="O337" t="s">
        <v>10916</v>
      </c>
      <c r="P337" t="s">
        <v>10917</v>
      </c>
    </row>
    <row r="338" spans="1:16" x14ac:dyDescent="0.3">
      <c r="A338" t="s">
        <v>497</v>
      </c>
      <c r="B338" s="2" t="str">
        <f t="shared" si="17"/>
        <v>2501</v>
      </c>
      <c r="C338" s="2">
        <f t="shared" si="15"/>
        <v>2501</v>
      </c>
      <c r="D338" t="str">
        <f>VLOOKUP(C338,'Cost Centre'!A:B,2,)</f>
        <v>Office of the City Manager</v>
      </c>
      <c r="E338" t="str">
        <f t="shared" si="16"/>
        <v>8</v>
      </c>
      <c r="F338" t="s">
        <v>466</v>
      </c>
      <c r="G338" s="2">
        <v>0</v>
      </c>
      <c r="H338" s="2">
        <v>0</v>
      </c>
      <c r="I338" s="2">
        <v>0</v>
      </c>
      <c r="J338" s="105">
        <f>SUMIF([1]MMM!$A:$A,A338,[1]MMM!$F:$F)</f>
        <v>0</v>
      </c>
      <c r="K338" s="2" t="s">
        <v>460</v>
      </c>
      <c r="L338" s="2">
        <v>0</v>
      </c>
      <c r="M338" t="s">
        <v>10871</v>
      </c>
      <c r="N338" t="s">
        <v>11030</v>
      </c>
      <c r="O338" t="s">
        <v>10916</v>
      </c>
      <c r="P338" t="s">
        <v>10917</v>
      </c>
    </row>
    <row r="339" spans="1:16" x14ac:dyDescent="0.3">
      <c r="A339" t="s">
        <v>498</v>
      </c>
      <c r="B339" s="2" t="str">
        <f t="shared" si="17"/>
        <v>2501</v>
      </c>
      <c r="C339" s="2">
        <f t="shared" si="15"/>
        <v>2501</v>
      </c>
      <c r="D339" t="str">
        <f>VLOOKUP(C339,'Cost Centre'!A:B,2,)</f>
        <v>Office of the City Manager</v>
      </c>
      <c r="E339" t="str">
        <f t="shared" si="16"/>
        <v>8</v>
      </c>
      <c r="F339" t="s">
        <v>468</v>
      </c>
      <c r="G339" s="2">
        <v>0</v>
      </c>
      <c r="H339" s="2">
        <v>3380762.64</v>
      </c>
      <c r="I339" s="2">
        <v>0</v>
      </c>
      <c r="J339" s="105">
        <f>SUMIF([1]MMM!$A:$A,A339,[1]MMM!$F:$F)</f>
        <v>3380762.64</v>
      </c>
      <c r="K339" s="2" t="s">
        <v>460</v>
      </c>
      <c r="L339" s="2">
        <v>0</v>
      </c>
      <c r="M339" t="s">
        <v>10871</v>
      </c>
      <c r="N339" t="s">
        <v>11030</v>
      </c>
      <c r="O339" t="s">
        <v>10916</v>
      </c>
      <c r="P339" t="s">
        <v>10917</v>
      </c>
    </row>
    <row r="340" spans="1:16" x14ac:dyDescent="0.3">
      <c r="A340" t="s">
        <v>499</v>
      </c>
      <c r="B340" s="2" t="str">
        <f t="shared" si="17"/>
        <v>2501</v>
      </c>
      <c r="C340" s="2">
        <f t="shared" si="15"/>
        <v>2501</v>
      </c>
      <c r="D340" t="str">
        <f>VLOOKUP(C340,'Cost Centre'!A:B,2,)</f>
        <v>Office of the City Manager</v>
      </c>
      <c r="E340" t="str">
        <f t="shared" si="16"/>
        <v>8</v>
      </c>
      <c r="F340" t="s">
        <v>470</v>
      </c>
      <c r="G340" s="2">
        <v>0</v>
      </c>
      <c r="H340" s="2">
        <v>0</v>
      </c>
      <c r="I340" s="2">
        <v>0</v>
      </c>
      <c r="J340" s="105">
        <f>SUMIF([1]MMM!$A:$A,A340,[1]MMM!$F:$F)</f>
        <v>0</v>
      </c>
      <c r="K340" s="2" t="s">
        <v>460</v>
      </c>
      <c r="L340" s="2">
        <v>0</v>
      </c>
      <c r="M340" t="s">
        <v>10871</v>
      </c>
      <c r="N340" t="s">
        <v>11030</v>
      </c>
      <c r="O340" t="s">
        <v>10916</v>
      </c>
      <c r="P340" t="s">
        <v>10917</v>
      </c>
    </row>
    <row r="341" spans="1:16" x14ac:dyDescent="0.3">
      <c r="A341" t="s">
        <v>2356</v>
      </c>
      <c r="B341" s="2" t="str">
        <f t="shared" si="17"/>
        <v>2501</v>
      </c>
      <c r="C341" s="2">
        <f t="shared" si="15"/>
        <v>2501</v>
      </c>
      <c r="D341" t="str">
        <f>VLOOKUP(C341,'Cost Centre'!A:B,2,)</f>
        <v>Office of the City Manager</v>
      </c>
      <c r="E341" t="str">
        <f t="shared" si="16"/>
        <v>8</v>
      </c>
      <c r="F341" t="s">
        <v>2159</v>
      </c>
      <c r="G341" s="2">
        <v>0</v>
      </c>
      <c r="H341" s="2">
        <v>0</v>
      </c>
      <c r="I341" s="2">
        <v>0</v>
      </c>
      <c r="J341" s="105">
        <f>SUMIF([1]MMM!$A:$A,A341,[1]MMM!$F:$F)</f>
        <v>0</v>
      </c>
      <c r="K341" s="2" t="s">
        <v>460</v>
      </c>
      <c r="L341" s="2">
        <v>0</v>
      </c>
      <c r="M341" t="s">
        <v>10871</v>
      </c>
      <c r="N341" t="s">
        <v>11030</v>
      </c>
      <c r="O341" t="s">
        <v>10916</v>
      </c>
      <c r="P341" t="s">
        <v>10917</v>
      </c>
    </row>
    <row r="342" spans="1:16" x14ac:dyDescent="0.3">
      <c r="A342" t="s">
        <v>2357</v>
      </c>
      <c r="B342" s="2" t="str">
        <f t="shared" si="17"/>
        <v>2511</v>
      </c>
      <c r="C342" s="2">
        <f t="shared" si="15"/>
        <v>2511</v>
      </c>
      <c r="D342" t="str">
        <f>VLOOKUP(C342,'Cost Centre'!A:B,2,)</f>
        <v>Office of the City Manager</v>
      </c>
      <c r="E342" t="str">
        <f t="shared" si="16"/>
        <v>2</v>
      </c>
      <c r="F342" t="s">
        <v>48</v>
      </c>
      <c r="G342" s="2">
        <v>0</v>
      </c>
      <c r="H342" s="2">
        <v>4054327.69</v>
      </c>
      <c r="I342" s="2">
        <v>0</v>
      </c>
      <c r="J342" s="105">
        <f>SUMIF([1]MMM!$A:$A,A342,[1]MMM!$F:$F)</f>
        <v>4054327.69</v>
      </c>
      <c r="K342" s="2" t="s">
        <v>10</v>
      </c>
      <c r="L342" s="2">
        <v>4699168</v>
      </c>
      <c r="M342" t="s">
        <v>10871</v>
      </c>
      <c r="N342" t="s">
        <v>11042</v>
      </c>
      <c r="O342" t="s">
        <v>10871</v>
      </c>
      <c r="P342" t="s">
        <v>10875</v>
      </c>
    </row>
    <row r="343" spans="1:16" x14ac:dyDescent="0.3">
      <c r="A343" t="s">
        <v>2358</v>
      </c>
      <c r="B343" s="2" t="str">
        <f t="shared" si="17"/>
        <v>2511</v>
      </c>
      <c r="C343" s="2">
        <f t="shared" si="15"/>
        <v>2511</v>
      </c>
      <c r="D343" t="str">
        <f>VLOOKUP(C343,'Cost Centre'!A:B,2,)</f>
        <v>Office of the City Manager</v>
      </c>
      <c r="E343" t="str">
        <f t="shared" si="16"/>
        <v>2</v>
      </c>
      <c r="F343" t="s">
        <v>49</v>
      </c>
      <c r="G343" s="2">
        <v>0</v>
      </c>
      <c r="H343" s="2">
        <v>0</v>
      </c>
      <c r="I343" s="2">
        <v>0</v>
      </c>
      <c r="J343" s="105">
        <f>SUMIF([1]MMM!$A:$A,A343,[1]MMM!$F:$F)</f>
        <v>0</v>
      </c>
      <c r="K343" s="2" t="s">
        <v>10</v>
      </c>
      <c r="L343" s="2">
        <v>109764</v>
      </c>
      <c r="M343" t="s">
        <v>10871</v>
      </c>
      <c r="N343" t="s">
        <v>11042</v>
      </c>
      <c r="O343" t="s">
        <v>10871</v>
      </c>
      <c r="P343" t="s">
        <v>10875</v>
      </c>
    </row>
    <row r="344" spans="1:16" x14ac:dyDescent="0.3">
      <c r="A344" t="s">
        <v>2359</v>
      </c>
      <c r="B344" s="2" t="str">
        <f t="shared" si="17"/>
        <v>2511</v>
      </c>
      <c r="C344" s="2">
        <f t="shared" si="15"/>
        <v>2511</v>
      </c>
      <c r="D344" t="str">
        <f>VLOOKUP(C344,'Cost Centre'!A:B,2,)</f>
        <v>Office of the City Manager</v>
      </c>
      <c r="E344" t="str">
        <f t="shared" si="16"/>
        <v>2</v>
      </c>
      <c r="F344" t="s">
        <v>51</v>
      </c>
      <c r="G344" s="2">
        <v>0</v>
      </c>
      <c r="H344" s="2">
        <v>25800</v>
      </c>
      <c r="I344" s="2">
        <v>0</v>
      </c>
      <c r="J344" s="105">
        <f>SUMIF([1]MMM!$A:$A,A344,[1]MMM!$F:$F)</f>
        <v>25800</v>
      </c>
      <c r="K344" s="2" t="s">
        <v>10</v>
      </c>
      <c r="L344" s="2">
        <v>28800</v>
      </c>
      <c r="M344" t="s">
        <v>10871</v>
      </c>
      <c r="N344" t="s">
        <v>11042</v>
      </c>
      <c r="O344" t="s">
        <v>10871</v>
      </c>
      <c r="P344" t="s">
        <v>10875</v>
      </c>
    </row>
    <row r="345" spans="1:16" x14ac:dyDescent="0.3">
      <c r="A345" t="s">
        <v>2360</v>
      </c>
      <c r="B345" s="2" t="str">
        <f t="shared" si="17"/>
        <v>2511</v>
      </c>
      <c r="C345" s="2">
        <f t="shared" si="15"/>
        <v>2511</v>
      </c>
      <c r="D345" t="str">
        <f>VLOOKUP(C345,'Cost Centre'!A:B,2,)</f>
        <v>Office of the City Manager</v>
      </c>
      <c r="E345" t="str">
        <f t="shared" si="16"/>
        <v>2</v>
      </c>
      <c r="F345" t="s">
        <v>52</v>
      </c>
      <c r="G345" s="2">
        <v>0</v>
      </c>
      <c r="H345" s="2">
        <v>20456.88</v>
      </c>
      <c r="I345" s="2">
        <v>0</v>
      </c>
      <c r="J345" s="105">
        <f>SUMIF([1]MMM!$A:$A,A345,[1]MMM!$F:$F)</f>
        <v>20456.88</v>
      </c>
      <c r="K345" s="2" t="s">
        <v>10</v>
      </c>
      <c r="L345" s="2">
        <v>20496</v>
      </c>
      <c r="M345" t="s">
        <v>10871</v>
      </c>
      <c r="N345" t="s">
        <v>11042</v>
      </c>
      <c r="O345" t="s">
        <v>10871</v>
      </c>
      <c r="P345" t="s">
        <v>10875</v>
      </c>
    </row>
    <row r="346" spans="1:16" x14ac:dyDescent="0.3">
      <c r="A346" t="s">
        <v>2361</v>
      </c>
      <c r="B346" s="2" t="str">
        <f t="shared" si="17"/>
        <v>2511</v>
      </c>
      <c r="C346" s="2">
        <f t="shared" si="15"/>
        <v>2511</v>
      </c>
      <c r="D346" t="str">
        <f>VLOOKUP(C346,'Cost Centre'!A:B,2,)</f>
        <v>Office of the City Manager</v>
      </c>
      <c r="E346" t="str">
        <f t="shared" si="16"/>
        <v>2</v>
      </c>
      <c r="F346" t="s">
        <v>55</v>
      </c>
      <c r="G346" s="2">
        <v>0</v>
      </c>
      <c r="H346" s="2">
        <v>933525.22</v>
      </c>
      <c r="I346" s="2">
        <v>0</v>
      </c>
      <c r="J346" s="105">
        <f>SUMIF([1]MMM!$A:$A,A346,[1]MMM!$F:$F)</f>
        <v>934121.25</v>
      </c>
      <c r="K346" s="2" t="s">
        <v>10</v>
      </c>
      <c r="L346" s="2">
        <v>1040028</v>
      </c>
      <c r="M346" t="s">
        <v>10871</v>
      </c>
      <c r="N346" t="s">
        <v>11042</v>
      </c>
      <c r="O346" t="s">
        <v>10871</v>
      </c>
      <c r="P346" t="s">
        <v>10875</v>
      </c>
    </row>
    <row r="347" spans="1:16" x14ac:dyDescent="0.3">
      <c r="A347" t="s">
        <v>2362</v>
      </c>
      <c r="B347" s="2" t="str">
        <f t="shared" si="17"/>
        <v>2511</v>
      </c>
      <c r="C347" s="2">
        <f t="shared" si="15"/>
        <v>2511</v>
      </c>
      <c r="D347" t="str">
        <f>VLOOKUP(C347,'Cost Centre'!A:B,2,)</f>
        <v>Office of the City Manager</v>
      </c>
      <c r="E347" t="str">
        <f t="shared" si="16"/>
        <v>2</v>
      </c>
      <c r="F347" t="s">
        <v>56</v>
      </c>
      <c r="G347" s="2">
        <v>0</v>
      </c>
      <c r="H347" s="2">
        <v>104352.89</v>
      </c>
      <c r="I347" s="2">
        <v>0</v>
      </c>
      <c r="J347" s="105">
        <f>SUMIF([1]MMM!$A:$A,A347,[1]MMM!$F:$F)</f>
        <v>138853.26</v>
      </c>
      <c r="K347" s="2" t="s">
        <v>10</v>
      </c>
      <c r="L347" s="2">
        <v>9511</v>
      </c>
      <c r="M347" t="s">
        <v>10871</v>
      </c>
      <c r="N347" t="s">
        <v>11042</v>
      </c>
      <c r="O347" t="s">
        <v>10871</v>
      </c>
      <c r="P347" t="s">
        <v>10875</v>
      </c>
    </row>
    <row r="348" spans="1:16" x14ac:dyDescent="0.3">
      <c r="A348" t="s">
        <v>2363</v>
      </c>
      <c r="B348" s="2" t="str">
        <f t="shared" si="17"/>
        <v>2511</v>
      </c>
      <c r="C348" s="2">
        <f t="shared" si="15"/>
        <v>2511</v>
      </c>
      <c r="D348" t="str">
        <f>VLOOKUP(C348,'Cost Centre'!A:B,2,)</f>
        <v>Office of the City Manager</v>
      </c>
      <c r="E348" t="str">
        <f t="shared" si="16"/>
        <v>2</v>
      </c>
      <c r="F348" t="s">
        <v>57</v>
      </c>
      <c r="G348" s="2">
        <v>0</v>
      </c>
      <c r="H348" s="2">
        <v>0</v>
      </c>
      <c r="I348" s="2">
        <v>0</v>
      </c>
      <c r="J348" s="105">
        <f>SUMIF([1]MMM!$A:$A,A348,[1]MMM!$F:$F)</f>
        <v>0</v>
      </c>
      <c r="K348" s="2" t="s">
        <v>10</v>
      </c>
      <c r="L348" s="2">
        <v>0</v>
      </c>
      <c r="M348" t="s">
        <v>10871</v>
      </c>
      <c r="N348" t="s">
        <v>11042</v>
      </c>
      <c r="O348" t="s">
        <v>10871</v>
      </c>
      <c r="P348" t="s">
        <v>10875</v>
      </c>
    </row>
    <row r="349" spans="1:16" x14ac:dyDescent="0.3">
      <c r="A349" t="s">
        <v>2364</v>
      </c>
      <c r="B349" s="2" t="str">
        <f t="shared" si="17"/>
        <v>2511</v>
      </c>
      <c r="C349" s="2">
        <f t="shared" si="15"/>
        <v>2511</v>
      </c>
      <c r="D349" t="str">
        <f>VLOOKUP(C349,'Cost Centre'!A:B,2,)</f>
        <v>Office of the City Manager</v>
      </c>
      <c r="E349" t="str">
        <f t="shared" si="16"/>
        <v>2</v>
      </c>
      <c r="F349" t="s">
        <v>59</v>
      </c>
      <c r="G349" s="2">
        <v>0</v>
      </c>
      <c r="H349" s="2">
        <v>3641.04</v>
      </c>
      <c r="I349" s="2">
        <v>0</v>
      </c>
      <c r="J349" s="105">
        <f>SUMIF([1]MMM!$A:$A,A349,[1]MMM!$F:$F)</f>
        <v>5639.4</v>
      </c>
      <c r="K349" s="2" t="s">
        <v>10</v>
      </c>
      <c r="L349" s="2">
        <v>0</v>
      </c>
      <c r="M349" t="s">
        <v>10871</v>
      </c>
      <c r="N349" t="s">
        <v>11042</v>
      </c>
      <c r="O349" t="s">
        <v>10871</v>
      </c>
      <c r="P349" t="s">
        <v>10875</v>
      </c>
    </row>
    <row r="350" spans="1:16" x14ac:dyDescent="0.3">
      <c r="A350" t="s">
        <v>2365</v>
      </c>
      <c r="B350" s="2" t="str">
        <f t="shared" si="17"/>
        <v>2511</v>
      </c>
      <c r="C350" s="2">
        <f t="shared" si="15"/>
        <v>2511</v>
      </c>
      <c r="D350" t="str">
        <f>VLOOKUP(C350,'Cost Centre'!A:B,2,)</f>
        <v>Office of the City Manager</v>
      </c>
      <c r="E350" t="str">
        <f t="shared" si="16"/>
        <v>2</v>
      </c>
      <c r="F350" t="s">
        <v>60</v>
      </c>
      <c r="G350" s="2">
        <v>0</v>
      </c>
      <c r="H350" s="2">
        <v>159135.48000000001</v>
      </c>
      <c r="I350" s="2">
        <v>0</v>
      </c>
      <c r="J350" s="105">
        <f>SUMIF([1]MMM!$A:$A,A350,[1]MMM!$F:$F)</f>
        <v>159135.48000000001</v>
      </c>
      <c r="K350" s="2" t="s">
        <v>10</v>
      </c>
      <c r="L350" s="2">
        <v>184610</v>
      </c>
      <c r="M350" t="s">
        <v>10871</v>
      </c>
      <c r="N350" t="s">
        <v>11042</v>
      </c>
      <c r="O350" t="s">
        <v>10871</v>
      </c>
      <c r="P350" t="s">
        <v>10875</v>
      </c>
    </row>
    <row r="351" spans="1:16" x14ac:dyDescent="0.3">
      <c r="A351" t="s">
        <v>2366</v>
      </c>
      <c r="B351" s="2" t="str">
        <f t="shared" si="17"/>
        <v>2511</v>
      </c>
      <c r="C351" s="2">
        <f t="shared" si="15"/>
        <v>2511</v>
      </c>
      <c r="D351" t="str">
        <f>VLOOKUP(C351,'Cost Centre'!A:B,2,)</f>
        <v>Office of the City Manager</v>
      </c>
      <c r="E351" t="str">
        <f t="shared" si="16"/>
        <v>2</v>
      </c>
      <c r="F351" t="s">
        <v>61</v>
      </c>
      <c r="G351" s="2">
        <v>0</v>
      </c>
      <c r="H351" s="2">
        <v>263264.55</v>
      </c>
      <c r="I351" s="2">
        <v>0</v>
      </c>
      <c r="J351" s="105">
        <f>SUMIF([1]MMM!$A:$A,A351,[1]MMM!$F:$F)</f>
        <v>263264.55</v>
      </c>
      <c r="K351" s="2" t="s">
        <v>10</v>
      </c>
      <c r="L351" s="2">
        <v>406766</v>
      </c>
      <c r="M351" t="s">
        <v>10871</v>
      </c>
      <c r="N351" t="s">
        <v>11042</v>
      </c>
      <c r="O351" t="s">
        <v>10871</v>
      </c>
      <c r="P351" t="s">
        <v>10875</v>
      </c>
    </row>
    <row r="352" spans="1:16" x14ac:dyDescent="0.3">
      <c r="A352" t="s">
        <v>2367</v>
      </c>
      <c r="B352" s="2" t="str">
        <f t="shared" si="17"/>
        <v>2511</v>
      </c>
      <c r="C352" s="2">
        <f t="shared" si="15"/>
        <v>2511</v>
      </c>
      <c r="D352" t="str">
        <f>VLOOKUP(C352,'Cost Centre'!A:B,2,)</f>
        <v>Office of the City Manager</v>
      </c>
      <c r="E352" t="str">
        <f t="shared" si="16"/>
        <v>2</v>
      </c>
      <c r="F352" t="s">
        <v>62</v>
      </c>
      <c r="G352" s="2">
        <v>0</v>
      </c>
      <c r="H352" s="2">
        <v>20049.84</v>
      </c>
      <c r="I352" s="2">
        <v>0</v>
      </c>
      <c r="J352" s="105">
        <f>SUMIF([1]MMM!$A:$A,A352,[1]MMM!$F:$F)</f>
        <v>20049.84</v>
      </c>
      <c r="K352" s="2" t="s">
        <v>10</v>
      </c>
      <c r="L352" s="2">
        <v>0</v>
      </c>
      <c r="M352" t="s">
        <v>10871</v>
      </c>
      <c r="N352" t="s">
        <v>11042</v>
      </c>
      <c r="O352" t="s">
        <v>10871</v>
      </c>
      <c r="P352" t="s">
        <v>10875</v>
      </c>
    </row>
    <row r="353" spans="1:16" x14ac:dyDescent="0.3">
      <c r="A353" t="s">
        <v>2368</v>
      </c>
      <c r="B353" s="2" t="str">
        <f t="shared" si="17"/>
        <v>2511</v>
      </c>
      <c r="C353" s="2">
        <f t="shared" si="15"/>
        <v>2511</v>
      </c>
      <c r="D353" t="str">
        <f>VLOOKUP(C353,'Cost Centre'!A:B,2,)</f>
        <v>Office of the City Manager</v>
      </c>
      <c r="E353" t="str">
        <f t="shared" si="16"/>
        <v>2</v>
      </c>
      <c r="F353" t="s">
        <v>63</v>
      </c>
      <c r="G353" s="2">
        <v>0</v>
      </c>
      <c r="H353" s="2">
        <v>61889.32</v>
      </c>
      <c r="I353" s="2">
        <v>0</v>
      </c>
      <c r="J353" s="105">
        <f>SUMIF([1]MMM!$A:$A,A353,[1]MMM!$F:$F)</f>
        <v>69427.240000000005</v>
      </c>
      <c r="K353" s="2" t="s">
        <v>10</v>
      </c>
      <c r="L353" s="2">
        <v>0</v>
      </c>
      <c r="M353" t="s">
        <v>10871</v>
      </c>
      <c r="N353" t="s">
        <v>11042</v>
      </c>
      <c r="O353" t="s">
        <v>10871</v>
      </c>
      <c r="P353" t="s">
        <v>10875</v>
      </c>
    </row>
    <row r="354" spans="1:16" x14ac:dyDescent="0.3">
      <c r="A354" t="s">
        <v>2369</v>
      </c>
      <c r="B354" s="2" t="str">
        <f t="shared" si="17"/>
        <v>2511</v>
      </c>
      <c r="C354" s="2">
        <f t="shared" si="15"/>
        <v>2511</v>
      </c>
      <c r="D354" t="str">
        <f>VLOOKUP(C354,'Cost Centre'!A:B,2,)</f>
        <v>Office of the City Manager</v>
      </c>
      <c r="E354" t="str">
        <f t="shared" si="16"/>
        <v>2</v>
      </c>
      <c r="F354" t="s">
        <v>67</v>
      </c>
      <c r="G354" s="2">
        <v>0</v>
      </c>
      <c r="H354" s="2">
        <v>866.25</v>
      </c>
      <c r="I354" s="2">
        <v>0</v>
      </c>
      <c r="J354" s="105">
        <f>SUMIF([1]MMM!$A:$A,A354,[1]MMM!$F:$F)</f>
        <v>866.25</v>
      </c>
      <c r="K354" s="2" t="s">
        <v>10</v>
      </c>
      <c r="L354" s="2">
        <v>954</v>
      </c>
      <c r="M354" t="s">
        <v>10871</v>
      </c>
      <c r="N354" t="s">
        <v>11042</v>
      </c>
      <c r="O354" t="s">
        <v>10871</v>
      </c>
      <c r="P354" t="s">
        <v>10876</v>
      </c>
    </row>
    <row r="355" spans="1:16" x14ac:dyDescent="0.3">
      <c r="A355" t="s">
        <v>2370</v>
      </c>
      <c r="B355" s="2" t="str">
        <f t="shared" si="17"/>
        <v>2511</v>
      </c>
      <c r="C355" s="2">
        <f t="shared" si="15"/>
        <v>2511</v>
      </c>
      <c r="D355" t="str">
        <f>VLOOKUP(C355,'Cost Centre'!A:B,2,)</f>
        <v>Office of the City Manager</v>
      </c>
      <c r="E355" t="str">
        <f t="shared" si="16"/>
        <v>2</v>
      </c>
      <c r="F355" t="s">
        <v>68</v>
      </c>
      <c r="G355" s="2">
        <v>0</v>
      </c>
      <c r="H355" s="2">
        <v>19295.689999999999</v>
      </c>
      <c r="I355" s="2">
        <v>0</v>
      </c>
      <c r="J355" s="105">
        <f>SUMIF([1]MMM!$A:$A,A355,[1]MMM!$F:$F)</f>
        <v>21052.86</v>
      </c>
      <c r="K355" s="2" t="s">
        <v>10</v>
      </c>
      <c r="L355" s="2">
        <v>22539</v>
      </c>
      <c r="M355" t="s">
        <v>10871</v>
      </c>
      <c r="N355" t="s">
        <v>11042</v>
      </c>
      <c r="O355" t="s">
        <v>10871</v>
      </c>
      <c r="P355" t="s">
        <v>10876</v>
      </c>
    </row>
    <row r="356" spans="1:16" x14ac:dyDescent="0.3">
      <c r="A356" t="s">
        <v>2371</v>
      </c>
      <c r="B356" s="2" t="str">
        <f t="shared" si="17"/>
        <v>2511</v>
      </c>
      <c r="C356" s="2">
        <f t="shared" si="15"/>
        <v>2511</v>
      </c>
      <c r="D356" t="str">
        <f>VLOOKUP(C356,'Cost Centre'!A:B,2,)</f>
        <v>Office of the City Manager</v>
      </c>
      <c r="E356" t="str">
        <f t="shared" si="16"/>
        <v>2</v>
      </c>
      <c r="F356" t="s">
        <v>10877</v>
      </c>
      <c r="G356" s="2">
        <v>0</v>
      </c>
      <c r="H356" s="2">
        <v>248458.27</v>
      </c>
      <c r="I356" s="2">
        <v>0</v>
      </c>
      <c r="J356" s="105">
        <f>SUMIF([1]MMM!$A:$A,A356,[1]MMM!$F:$F)</f>
        <v>248458.27</v>
      </c>
      <c r="K356" s="2" t="s">
        <v>10</v>
      </c>
      <c r="L356" s="2">
        <v>180765</v>
      </c>
      <c r="M356" t="s">
        <v>10871</v>
      </c>
      <c r="N356" t="s">
        <v>11042</v>
      </c>
      <c r="O356" t="s">
        <v>10871</v>
      </c>
      <c r="P356" t="s">
        <v>10876</v>
      </c>
    </row>
    <row r="357" spans="1:16" x14ac:dyDescent="0.3">
      <c r="A357" t="s">
        <v>2372</v>
      </c>
      <c r="B357" s="2" t="str">
        <f t="shared" si="17"/>
        <v>2511</v>
      </c>
      <c r="C357" s="2">
        <f t="shared" si="15"/>
        <v>2511</v>
      </c>
      <c r="D357" t="str">
        <f>VLOOKUP(C357,'Cost Centre'!A:B,2,)</f>
        <v>Office of the City Manager</v>
      </c>
      <c r="E357" t="str">
        <f t="shared" si="16"/>
        <v>2</v>
      </c>
      <c r="F357" t="s">
        <v>69</v>
      </c>
      <c r="G357" s="2">
        <v>0</v>
      </c>
      <c r="H357" s="2">
        <v>681895.2</v>
      </c>
      <c r="I357" s="2">
        <v>0</v>
      </c>
      <c r="J357" s="105">
        <f>SUMIF([1]MMM!$A:$A,A357,[1]MMM!$F:$F)</f>
        <v>681895.2</v>
      </c>
      <c r="K357" s="2" t="s">
        <v>10</v>
      </c>
      <c r="L357" s="2">
        <v>614232</v>
      </c>
      <c r="M357" t="s">
        <v>10871</v>
      </c>
      <c r="N357" t="s">
        <v>11042</v>
      </c>
      <c r="O357" t="s">
        <v>10871</v>
      </c>
      <c r="P357" t="s">
        <v>10876</v>
      </c>
    </row>
    <row r="358" spans="1:16" x14ac:dyDescent="0.3">
      <c r="A358" t="s">
        <v>2373</v>
      </c>
      <c r="B358" s="2" t="str">
        <f t="shared" si="17"/>
        <v>2511</v>
      </c>
      <c r="C358" s="2">
        <f t="shared" si="15"/>
        <v>2511</v>
      </c>
      <c r="D358" t="str">
        <f>VLOOKUP(C358,'Cost Centre'!A:B,2,)</f>
        <v>Office of the City Manager</v>
      </c>
      <c r="E358" t="str">
        <f t="shared" si="16"/>
        <v>2</v>
      </c>
      <c r="F358" t="s">
        <v>70</v>
      </c>
      <c r="G358" s="2">
        <v>0</v>
      </c>
      <c r="H358" s="2">
        <v>15020.72</v>
      </c>
      <c r="I358" s="2">
        <v>0</v>
      </c>
      <c r="J358" s="105">
        <f>SUMIF([1]MMM!$A:$A,A358,[1]MMM!$F:$F)</f>
        <v>15020.72</v>
      </c>
      <c r="K358" s="2" t="s">
        <v>10</v>
      </c>
      <c r="L358" s="2">
        <v>17226</v>
      </c>
      <c r="M358" t="s">
        <v>10871</v>
      </c>
      <c r="N358" t="s">
        <v>11042</v>
      </c>
      <c r="O358" t="s">
        <v>10871</v>
      </c>
      <c r="P358" t="s">
        <v>10876</v>
      </c>
    </row>
    <row r="359" spans="1:16" x14ac:dyDescent="0.3">
      <c r="A359" t="s">
        <v>2374</v>
      </c>
      <c r="B359" s="2" t="str">
        <f t="shared" si="17"/>
        <v>2511</v>
      </c>
      <c r="C359" s="2">
        <f t="shared" si="15"/>
        <v>2511</v>
      </c>
      <c r="D359" t="str">
        <f>VLOOKUP(C359,'Cost Centre'!A:B,2,)</f>
        <v>Office of the City Manager</v>
      </c>
      <c r="E359" t="str">
        <f t="shared" si="16"/>
        <v>2</v>
      </c>
      <c r="F359" t="s">
        <v>137</v>
      </c>
      <c r="G359" s="2">
        <v>0</v>
      </c>
      <c r="H359" s="2">
        <v>39642.43</v>
      </c>
      <c r="I359" s="2">
        <v>0</v>
      </c>
      <c r="J359" s="105">
        <f>SUMIF([1]MMM!$A:$A,A359,[1]MMM!$F:$F)</f>
        <v>39642.43</v>
      </c>
      <c r="K359" s="2" t="s">
        <v>10</v>
      </c>
      <c r="L359" s="2">
        <v>49285</v>
      </c>
      <c r="M359" t="s">
        <v>10871</v>
      </c>
      <c r="N359" t="s">
        <v>11042</v>
      </c>
      <c r="O359" t="s">
        <v>10871</v>
      </c>
      <c r="P359" t="s">
        <v>10931</v>
      </c>
    </row>
    <row r="360" spans="1:16" x14ac:dyDescent="0.3">
      <c r="A360" t="s">
        <v>2375</v>
      </c>
      <c r="B360" s="2" t="str">
        <f t="shared" si="17"/>
        <v>2511</v>
      </c>
      <c r="C360" s="2">
        <f t="shared" si="15"/>
        <v>2511</v>
      </c>
      <c r="D360" t="str">
        <f>VLOOKUP(C360,'Cost Centre'!A:B,2,)</f>
        <v>Office of the City Manager</v>
      </c>
      <c r="E360" t="str">
        <f t="shared" si="16"/>
        <v>2</v>
      </c>
      <c r="F360" t="s">
        <v>122</v>
      </c>
      <c r="G360" s="2">
        <v>0</v>
      </c>
      <c r="H360" s="2">
        <v>0</v>
      </c>
      <c r="I360" s="2">
        <v>0</v>
      </c>
      <c r="J360" s="105">
        <f>SUMIF([1]MMM!$A:$A,A360,[1]MMM!$F:$F)</f>
        <v>0</v>
      </c>
      <c r="K360" s="2" t="s">
        <v>10</v>
      </c>
      <c r="L360" s="2">
        <v>0</v>
      </c>
      <c r="M360" t="s">
        <v>10871</v>
      </c>
      <c r="N360" t="s">
        <v>11042</v>
      </c>
      <c r="O360" t="s">
        <v>10871</v>
      </c>
      <c r="P360" t="s">
        <v>10931</v>
      </c>
    </row>
    <row r="361" spans="1:16" x14ac:dyDescent="0.3">
      <c r="A361" t="s">
        <v>2376</v>
      </c>
      <c r="B361" s="2" t="str">
        <f t="shared" si="17"/>
        <v>2511</v>
      </c>
      <c r="C361" s="2">
        <f t="shared" si="15"/>
        <v>2511</v>
      </c>
      <c r="D361" t="str">
        <f>VLOOKUP(C361,'Cost Centre'!A:B,2,)</f>
        <v>Office of the City Manager</v>
      </c>
      <c r="E361" t="str">
        <f t="shared" si="16"/>
        <v>2</v>
      </c>
      <c r="F361" t="s">
        <v>93</v>
      </c>
      <c r="G361" s="2">
        <v>0</v>
      </c>
      <c r="H361" s="2">
        <v>56024.62</v>
      </c>
      <c r="I361" s="2">
        <v>0</v>
      </c>
      <c r="J361" s="105">
        <f>SUMIF([1]MMM!$A:$A,A361,[1]MMM!$F:$F)</f>
        <v>56470.89</v>
      </c>
      <c r="K361" s="2" t="s">
        <v>10</v>
      </c>
      <c r="L361" s="2">
        <v>50859</v>
      </c>
      <c r="M361" t="s">
        <v>10871</v>
      </c>
      <c r="N361" t="s">
        <v>11042</v>
      </c>
      <c r="O361" t="s">
        <v>10871</v>
      </c>
      <c r="P361" t="s">
        <v>10881</v>
      </c>
    </row>
    <row r="362" spans="1:16" x14ac:dyDescent="0.3">
      <c r="A362" t="s">
        <v>2377</v>
      </c>
      <c r="B362" s="2" t="str">
        <f t="shared" si="17"/>
        <v>2511</v>
      </c>
      <c r="C362" s="2">
        <f t="shared" si="15"/>
        <v>2511</v>
      </c>
      <c r="D362" t="str">
        <f>VLOOKUP(C362,'Cost Centre'!A:B,2,)</f>
        <v>Office of the City Manager</v>
      </c>
      <c r="E362" t="str">
        <f t="shared" si="16"/>
        <v>2</v>
      </c>
      <c r="F362" t="s">
        <v>10882</v>
      </c>
      <c r="G362" s="2">
        <v>0</v>
      </c>
      <c r="H362" s="2">
        <v>34356.17</v>
      </c>
      <c r="I362" s="2">
        <v>0</v>
      </c>
      <c r="J362" s="105">
        <f>SUMIF([1]MMM!$A:$A,A362,[1]MMM!$F:$F)</f>
        <v>34356.17</v>
      </c>
      <c r="K362" s="2" t="s">
        <v>10</v>
      </c>
      <c r="L362" s="2">
        <v>2997</v>
      </c>
      <c r="M362" t="s">
        <v>10871</v>
      </c>
      <c r="N362" t="s">
        <v>11042</v>
      </c>
      <c r="O362" t="s">
        <v>10871</v>
      </c>
      <c r="P362" t="s">
        <v>10881</v>
      </c>
    </row>
    <row r="363" spans="1:16" x14ac:dyDescent="0.3">
      <c r="A363" t="s">
        <v>2378</v>
      </c>
      <c r="B363" s="2" t="str">
        <f t="shared" si="17"/>
        <v>2511</v>
      </c>
      <c r="C363" s="2">
        <f t="shared" si="15"/>
        <v>2511</v>
      </c>
      <c r="D363" t="str">
        <f>VLOOKUP(C363,'Cost Centre'!A:B,2,)</f>
        <v>Office of the City Manager</v>
      </c>
      <c r="E363" t="str">
        <f t="shared" si="16"/>
        <v>2</v>
      </c>
      <c r="F363" t="s">
        <v>98</v>
      </c>
      <c r="G363" s="2">
        <v>0</v>
      </c>
      <c r="H363" s="2">
        <v>2817.39</v>
      </c>
      <c r="I363" s="2">
        <v>0</v>
      </c>
      <c r="J363" s="105">
        <f>SUMIF([1]MMM!$A:$A,A363,[1]MMM!$F:$F)</f>
        <v>2817.39</v>
      </c>
      <c r="K363" s="2" t="s">
        <v>10</v>
      </c>
      <c r="L363" s="2">
        <v>11444</v>
      </c>
      <c r="M363" t="s">
        <v>10871</v>
      </c>
      <c r="N363" t="s">
        <v>11042</v>
      </c>
      <c r="O363" t="s">
        <v>10871</v>
      </c>
      <c r="P363" t="s">
        <v>10881</v>
      </c>
    </row>
    <row r="364" spans="1:16" x14ac:dyDescent="0.3">
      <c r="A364" t="s">
        <v>2379</v>
      </c>
      <c r="B364" s="2" t="str">
        <f t="shared" si="17"/>
        <v>2511</v>
      </c>
      <c r="C364" s="2">
        <f t="shared" si="15"/>
        <v>2511</v>
      </c>
      <c r="D364" t="str">
        <f>VLOOKUP(C364,'Cost Centre'!A:B,2,)</f>
        <v>Office of the City Manager</v>
      </c>
      <c r="E364" t="str">
        <f t="shared" si="16"/>
        <v>2</v>
      </c>
      <c r="F364" t="s">
        <v>10883</v>
      </c>
      <c r="G364" s="2">
        <v>0</v>
      </c>
      <c r="H364" s="2">
        <v>5048</v>
      </c>
      <c r="I364" s="2">
        <v>0</v>
      </c>
      <c r="J364" s="105">
        <f>SUMIF([1]MMM!$A:$A,A364,[1]MMM!$F:$F)</f>
        <v>5048</v>
      </c>
      <c r="K364" s="2" t="s">
        <v>10</v>
      </c>
      <c r="L364" s="2">
        <v>7751</v>
      </c>
      <c r="M364" t="s">
        <v>10871</v>
      </c>
      <c r="N364" t="s">
        <v>11042</v>
      </c>
      <c r="O364" t="s">
        <v>10871</v>
      </c>
      <c r="P364" t="s">
        <v>10881</v>
      </c>
    </row>
    <row r="365" spans="1:16" x14ac:dyDescent="0.3">
      <c r="A365" t="s">
        <v>2380</v>
      </c>
      <c r="B365" s="2" t="str">
        <f t="shared" si="17"/>
        <v>2511</v>
      </c>
      <c r="C365" s="2">
        <f t="shared" si="15"/>
        <v>2511</v>
      </c>
      <c r="D365" t="str">
        <f>VLOOKUP(C365,'Cost Centre'!A:B,2,)</f>
        <v>Office of the City Manager</v>
      </c>
      <c r="E365" t="str">
        <f t="shared" si="16"/>
        <v>2</v>
      </c>
      <c r="F365" t="s">
        <v>105</v>
      </c>
      <c r="G365" s="2">
        <v>0</v>
      </c>
      <c r="H365" s="2">
        <v>1269.24</v>
      </c>
      <c r="I365" s="2">
        <v>0</v>
      </c>
      <c r="J365" s="105">
        <f>SUMIF([1]MMM!$A:$A,A365,[1]MMM!$F:$F)</f>
        <v>1269.24</v>
      </c>
      <c r="K365" s="2" t="s">
        <v>10</v>
      </c>
      <c r="L365" s="2">
        <v>7584</v>
      </c>
      <c r="M365" t="s">
        <v>10871</v>
      </c>
      <c r="N365" t="s">
        <v>11042</v>
      </c>
      <c r="O365" t="s">
        <v>10871</v>
      </c>
      <c r="P365" t="s">
        <v>10881</v>
      </c>
    </row>
    <row r="366" spans="1:16" x14ac:dyDescent="0.3">
      <c r="A366" t="s">
        <v>2381</v>
      </c>
      <c r="B366" s="2" t="str">
        <f t="shared" si="17"/>
        <v>2511</v>
      </c>
      <c r="C366" s="2">
        <f t="shared" si="15"/>
        <v>2511</v>
      </c>
      <c r="D366" t="str">
        <f>VLOOKUP(C366,'Cost Centre'!A:B,2,)</f>
        <v>Office of the City Manager</v>
      </c>
      <c r="E366" t="str">
        <f t="shared" si="16"/>
        <v>2</v>
      </c>
      <c r="F366" t="s">
        <v>110</v>
      </c>
      <c r="G366" s="2">
        <v>0</v>
      </c>
      <c r="H366" s="2">
        <v>4502</v>
      </c>
      <c r="I366" s="2">
        <v>0</v>
      </c>
      <c r="J366" s="105">
        <f>SUMIF([1]MMM!$A:$A,A366,[1]MMM!$F:$F)</f>
        <v>4502</v>
      </c>
      <c r="K366" s="2" t="s">
        <v>10</v>
      </c>
      <c r="L366" s="2">
        <v>7525</v>
      </c>
      <c r="M366" t="s">
        <v>10871</v>
      </c>
      <c r="N366" t="s">
        <v>11042</v>
      </c>
      <c r="O366" t="s">
        <v>10871</v>
      </c>
      <c r="P366" t="s">
        <v>10881</v>
      </c>
    </row>
    <row r="367" spans="1:16" x14ac:dyDescent="0.3">
      <c r="A367" t="s">
        <v>2382</v>
      </c>
      <c r="B367" s="2" t="str">
        <f t="shared" si="17"/>
        <v>2511</v>
      </c>
      <c r="C367" s="2">
        <f t="shared" si="15"/>
        <v>2511</v>
      </c>
      <c r="D367" t="str">
        <f>VLOOKUP(C367,'Cost Centre'!A:B,2,)</f>
        <v>Office of the City Manager</v>
      </c>
      <c r="E367" t="str">
        <f t="shared" si="16"/>
        <v>2</v>
      </c>
      <c r="F367" t="s">
        <v>10884</v>
      </c>
      <c r="G367" s="2">
        <v>0</v>
      </c>
      <c r="H367" s="2">
        <v>61505.2</v>
      </c>
      <c r="I367" s="2">
        <v>0</v>
      </c>
      <c r="J367" s="105">
        <f>SUMIF([1]MMM!$A:$A,A367,[1]MMM!$F:$F)</f>
        <v>61505.2</v>
      </c>
      <c r="K367" s="2" t="s">
        <v>10</v>
      </c>
      <c r="L367" s="2">
        <v>58618</v>
      </c>
      <c r="M367" t="s">
        <v>10871</v>
      </c>
      <c r="N367" t="s">
        <v>11042</v>
      </c>
      <c r="O367" t="s">
        <v>10871</v>
      </c>
      <c r="P367" t="s">
        <v>10881</v>
      </c>
    </row>
    <row r="368" spans="1:16" x14ac:dyDescent="0.3">
      <c r="A368" t="s">
        <v>2383</v>
      </c>
      <c r="B368" s="2" t="str">
        <f t="shared" si="17"/>
        <v>2511</v>
      </c>
      <c r="C368" s="2">
        <f t="shared" si="15"/>
        <v>2511</v>
      </c>
      <c r="D368" t="str">
        <f>VLOOKUP(C368,'Cost Centre'!A:B,2,)</f>
        <v>Office of the City Manager</v>
      </c>
      <c r="E368" t="str">
        <f t="shared" si="16"/>
        <v>2</v>
      </c>
      <c r="F368" t="s">
        <v>117</v>
      </c>
      <c r="G368" s="2">
        <v>0</v>
      </c>
      <c r="H368" s="2">
        <v>505</v>
      </c>
      <c r="I368" s="2">
        <v>0</v>
      </c>
      <c r="J368" s="105">
        <f>SUMIF([1]MMM!$A:$A,A368,[1]MMM!$F:$F)</f>
        <v>505</v>
      </c>
      <c r="K368" s="2" t="s">
        <v>10</v>
      </c>
      <c r="L368" s="2">
        <v>9792</v>
      </c>
      <c r="M368" t="s">
        <v>10871</v>
      </c>
      <c r="N368" t="s">
        <v>11042</v>
      </c>
      <c r="O368" t="s">
        <v>10871</v>
      </c>
      <c r="P368" t="s">
        <v>10885</v>
      </c>
    </row>
    <row r="369" spans="1:16" x14ac:dyDescent="0.3">
      <c r="A369" t="s">
        <v>2384</v>
      </c>
      <c r="B369" s="2" t="str">
        <f t="shared" si="17"/>
        <v>2511</v>
      </c>
      <c r="C369" s="2">
        <f t="shared" si="15"/>
        <v>2511</v>
      </c>
      <c r="D369" t="str">
        <f>VLOOKUP(C369,'Cost Centre'!A:B,2,)</f>
        <v>Office of the City Manager</v>
      </c>
      <c r="E369" t="str">
        <f t="shared" si="16"/>
        <v>2</v>
      </c>
      <c r="F369" t="s">
        <v>118</v>
      </c>
      <c r="G369" s="2">
        <v>0</v>
      </c>
      <c r="H369" s="2">
        <v>8773.2099999999991</v>
      </c>
      <c r="I369" s="2">
        <v>0</v>
      </c>
      <c r="J369" s="105">
        <f>SUMIF([1]MMM!$A:$A,A369,[1]MMM!$F:$F)</f>
        <v>8773.2099999999991</v>
      </c>
      <c r="K369" s="2" t="s">
        <v>10</v>
      </c>
      <c r="L369" s="2">
        <v>18980</v>
      </c>
      <c r="M369" t="s">
        <v>10871</v>
      </c>
      <c r="N369" t="s">
        <v>11042</v>
      </c>
      <c r="O369" t="s">
        <v>10871</v>
      </c>
      <c r="P369" t="s">
        <v>10885</v>
      </c>
    </row>
    <row r="370" spans="1:16" x14ac:dyDescent="0.3">
      <c r="A370" t="s">
        <v>11043</v>
      </c>
      <c r="B370" s="2" t="str">
        <f t="shared" si="17"/>
        <v>2511</v>
      </c>
      <c r="C370" s="2">
        <f t="shared" si="15"/>
        <v>2511</v>
      </c>
      <c r="D370" t="str">
        <f>VLOOKUP(C370,'Cost Centre'!A:B,2,)</f>
        <v>Office of the City Manager</v>
      </c>
      <c r="E370" t="str">
        <f t="shared" si="16"/>
        <v>2</v>
      </c>
      <c r="F370" t="s">
        <v>10890</v>
      </c>
      <c r="G370" s="2">
        <v>0</v>
      </c>
      <c r="H370" s="2">
        <v>0</v>
      </c>
      <c r="I370" s="2">
        <v>0</v>
      </c>
      <c r="J370" s="105">
        <f>SUMIF([1]MMM!$A:$A,A370,[1]MMM!$F:$F)</f>
        <v>0</v>
      </c>
      <c r="K370" s="2" t="s">
        <v>10</v>
      </c>
      <c r="L370" s="2">
        <v>0</v>
      </c>
      <c r="M370" t="s">
        <v>10871</v>
      </c>
      <c r="N370" t="s">
        <v>11042</v>
      </c>
      <c r="O370" t="s">
        <v>10871</v>
      </c>
      <c r="P370" t="s">
        <v>10887</v>
      </c>
    </row>
    <row r="371" spans="1:16" x14ac:dyDescent="0.3">
      <c r="A371" t="s">
        <v>11044</v>
      </c>
      <c r="B371" s="2" t="str">
        <f t="shared" si="17"/>
        <v>2511</v>
      </c>
      <c r="C371" s="2">
        <f t="shared" si="15"/>
        <v>2511</v>
      </c>
      <c r="D371" t="str">
        <f>VLOOKUP(C371,'Cost Centre'!A:B,2,)</f>
        <v>Office of the City Manager</v>
      </c>
      <c r="E371" t="str">
        <f t="shared" si="16"/>
        <v>2</v>
      </c>
      <c r="F371" t="s">
        <v>10892</v>
      </c>
      <c r="G371" s="2">
        <v>0</v>
      </c>
      <c r="H371" s="2">
        <v>0</v>
      </c>
      <c r="I371" s="2">
        <v>0</v>
      </c>
      <c r="J371" s="105">
        <f>SUMIF([1]MMM!$A:$A,A371,[1]MMM!$F:$F)</f>
        <v>0</v>
      </c>
      <c r="K371" s="2" t="s">
        <v>10</v>
      </c>
      <c r="L371" s="2">
        <v>0</v>
      </c>
      <c r="M371" t="s">
        <v>10871</v>
      </c>
      <c r="N371" t="s">
        <v>11042</v>
      </c>
      <c r="O371" t="s">
        <v>10871</v>
      </c>
      <c r="P371" t="s">
        <v>10887</v>
      </c>
    </row>
    <row r="372" spans="1:16" x14ac:dyDescent="0.3">
      <c r="A372" t="s">
        <v>11045</v>
      </c>
      <c r="B372" s="2" t="str">
        <f t="shared" si="17"/>
        <v>2511</v>
      </c>
      <c r="C372" s="2">
        <f t="shared" si="15"/>
        <v>2511</v>
      </c>
      <c r="D372" t="str">
        <f>VLOOKUP(C372,'Cost Centre'!A:B,2,)</f>
        <v>Office of the City Manager</v>
      </c>
      <c r="E372" t="str">
        <f t="shared" si="16"/>
        <v>2</v>
      </c>
      <c r="F372" t="s">
        <v>10894</v>
      </c>
      <c r="G372" s="2">
        <v>0</v>
      </c>
      <c r="H372" s="2">
        <v>0</v>
      </c>
      <c r="I372" s="2">
        <v>0</v>
      </c>
      <c r="J372" s="105">
        <f>SUMIF([1]MMM!$A:$A,A372,[1]MMM!$F:$F)</f>
        <v>0</v>
      </c>
      <c r="K372" s="2" t="s">
        <v>10</v>
      </c>
      <c r="L372" s="2">
        <v>0</v>
      </c>
      <c r="M372" t="s">
        <v>10871</v>
      </c>
      <c r="N372" t="s">
        <v>11042</v>
      </c>
      <c r="O372" t="s">
        <v>10871</v>
      </c>
      <c r="P372" t="s">
        <v>10887</v>
      </c>
    </row>
    <row r="373" spans="1:16" x14ac:dyDescent="0.3">
      <c r="A373" t="s">
        <v>11046</v>
      </c>
      <c r="B373" s="2" t="str">
        <f t="shared" si="17"/>
        <v>2511</v>
      </c>
      <c r="C373" s="2">
        <f t="shared" si="15"/>
        <v>2511</v>
      </c>
      <c r="D373" t="str">
        <f>VLOOKUP(C373,'Cost Centre'!A:B,2,)</f>
        <v>Office of the City Manager</v>
      </c>
      <c r="E373" t="str">
        <f t="shared" si="16"/>
        <v>2</v>
      </c>
      <c r="F373" t="s">
        <v>10896</v>
      </c>
      <c r="G373" s="2">
        <v>0</v>
      </c>
      <c r="H373" s="2">
        <v>0</v>
      </c>
      <c r="I373" s="2">
        <v>0</v>
      </c>
      <c r="J373" s="105">
        <f>SUMIF([1]MMM!$A:$A,A373,[1]MMM!$F:$F)</f>
        <v>0</v>
      </c>
      <c r="K373" s="2" t="s">
        <v>10</v>
      </c>
      <c r="L373" s="2">
        <v>0</v>
      </c>
      <c r="M373" t="s">
        <v>10871</v>
      </c>
      <c r="N373" t="s">
        <v>11042</v>
      </c>
      <c r="O373" t="s">
        <v>10871</v>
      </c>
      <c r="P373" t="s">
        <v>10887</v>
      </c>
    </row>
    <row r="374" spans="1:16" x14ac:dyDescent="0.3">
      <c r="A374" t="s">
        <v>11047</v>
      </c>
      <c r="B374" s="2" t="str">
        <f t="shared" si="17"/>
        <v>2511</v>
      </c>
      <c r="C374" s="2">
        <f t="shared" si="15"/>
        <v>2511</v>
      </c>
      <c r="D374" t="str">
        <f>VLOOKUP(C374,'Cost Centre'!A:B,2,)</f>
        <v>Office of the City Manager</v>
      </c>
      <c r="E374" t="str">
        <f t="shared" si="16"/>
        <v>2</v>
      </c>
      <c r="F374" t="s">
        <v>10898</v>
      </c>
      <c r="G374" s="2">
        <v>0</v>
      </c>
      <c r="H374" s="2">
        <v>0</v>
      </c>
      <c r="I374" s="2">
        <v>0</v>
      </c>
      <c r="J374" s="105">
        <f>SUMIF([1]MMM!$A:$A,A374,[1]MMM!$F:$F)</f>
        <v>0</v>
      </c>
      <c r="K374" s="2" t="s">
        <v>10</v>
      </c>
      <c r="L374" s="2">
        <v>0</v>
      </c>
      <c r="M374" t="s">
        <v>10871</v>
      </c>
      <c r="N374" t="s">
        <v>11042</v>
      </c>
      <c r="O374" t="s">
        <v>10871</v>
      </c>
      <c r="P374" t="s">
        <v>10887</v>
      </c>
    </row>
    <row r="375" spans="1:16" x14ac:dyDescent="0.3">
      <c r="A375" t="s">
        <v>11048</v>
      </c>
      <c r="B375" s="2" t="str">
        <f t="shared" si="17"/>
        <v>2511</v>
      </c>
      <c r="C375" s="2">
        <f t="shared" si="15"/>
        <v>2511</v>
      </c>
      <c r="D375" t="str">
        <f>VLOOKUP(C375,'Cost Centre'!A:B,2,)</f>
        <v>Office of the City Manager</v>
      </c>
      <c r="E375" t="str">
        <f t="shared" si="16"/>
        <v>2</v>
      </c>
      <c r="F375" t="s">
        <v>10900</v>
      </c>
      <c r="G375" s="2">
        <v>0</v>
      </c>
      <c r="H375" s="2">
        <v>0</v>
      </c>
      <c r="I375" s="2">
        <v>0</v>
      </c>
      <c r="J375" s="105">
        <f>SUMIF([1]MMM!$A:$A,A375,[1]MMM!$F:$F)</f>
        <v>0</v>
      </c>
      <c r="K375" s="2" t="s">
        <v>10</v>
      </c>
      <c r="L375" s="2">
        <v>0</v>
      </c>
      <c r="M375" t="s">
        <v>10871</v>
      </c>
      <c r="N375" t="s">
        <v>11042</v>
      </c>
      <c r="O375" t="s">
        <v>10871</v>
      </c>
      <c r="P375" t="s">
        <v>10887</v>
      </c>
    </row>
    <row r="376" spans="1:16" x14ac:dyDescent="0.3">
      <c r="A376" t="s">
        <v>11049</v>
      </c>
      <c r="B376" s="2" t="str">
        <f t="shared" si="17"/>
        <v>2511</v>
      </c>
      <c r="C376" s="2">
        <f t="shared" si="15"/>
        <v>2511</v>
      </c>
      <c r="D376" t="str">
        <f>VLOOKUP(C376,'Cost Centre'!A:B,2,)</f>
        <v>Office of the City Manager</v>
      </c>
      <c r="E376" t="str">
        <f t="shared" si="16"/>
        <v>2</v>
      </c>
      <c r="F376" t="s">
        <v>10902</v>
      </c>
      <c r="G376" s="2">
        <v>0</v>
      </c>
      <c r="H376" s="2">
        <v>0</v>
      </c>
      <c r="I376" s="2">
        <v>0</v>
      </c>
      <c r="J376" s="105">
        <f>SUMIF([1]MMM!$A:$A,A376,[1]MMM!$F:$F)</f>
        <v>0</v>
      </c>
      <c r="K376" s="2" t="s">
        <v>10</v>
      </c>
      <c r="L376" s="2">
        <v>0</v>
      </c>
      <c r="M376" t="s">
        <v>10871</v>
      </c>
      <c r="N376" t="s">
        <v>11042</v>
      </c>
      <c r="O376" t="s">
        <v>10871</v>
      </c>
      <c r="P376" t="s">
        <v>10887</v>
      </c>
    </row>
    <row r="377" spans="1:16" x14ac:dyDescent="0.3">
      <c r="A377" t="s">
        <v>11050</v>
      </c>
      <c r="B377" s="2" t="str">
        <f t="shared" si="17"/>
        <v>2511</v>
      </c>
      <c r="C377" s="2">
        <f t="shared" si="15"/>
        <v>2511</v>
      </c>
      <c r="D377" t="str">
        <f>VLOOKUP(C377,'Cost Centre'!A:B,2,)</f>
        <v>Office of the City Manager</v>
      </c>
      <c r="E377" t="str">
        <f t="shared" si="16"/>
        <v>2</v>
      </c>
      <c r="F377" t="s">
        <v>10904</v>
      </c>
      <c r="G377" s="2">
        <v>0</v>
      </c>
      <c r="H377" s="2">
        <v>0</v>
      </c>
      <c r="I377" s="2">
        <v>0</v>
      </c>
      <c r="J377" s="105">
        <f>SUMIF([1]MMM!$A:$A,A377,[1]MMM!$F:$F)</f>
        <v>0</v>
      </c>
      <c r="K377" s="2" t="s">
        <v>10</v>
      </c>
      <c r="L377" s="2">
        <v>0</v>
      </c>
      <c r="M377" t="s">
        <v>10871</v>
      </c>
      <c r="N377" t="s">
        <v>11042</v>
      </c>
      <c r="O377" t="s">
        <v>10871</v>
      </c>
      <c r="P377" t="s">
        <v>10887</v>
      </c>
    </row>
    <row r="378" spans="1:16" x14ac:dyDescent="0.3">
      <c r="A378" t="s">
        <v>11051</v>
      </c>
      <c r="B378" s="2" t="str">
        <f t="shared" si="17"/>
        <v>2511</v>
      </c>
      <c r="C378" s="2">
        <f t="shared" si="15"/>
        <v>2511</v>
      </c>
      <c r="D378" t="str">
        <f>VLOOKUP(C378,'Cost Centre'!A:B,2,)</f>
        <v>Office of the City Manager</v>
      </c>
      <c r="E378" t="str">
        <f t="shared" si="16"/>
        <v>2</v>
      </c>
      <c r="F378" t="s">
        <v>10906</v>
      </c>
      <c r="G378" s="2">
        <v>0</v>
      </c>
      <c r="H378" s="2">
        <v>0</v>
      </c>
      <c r="I378" s="2">
        <v>0</v>
      </c>
      <c r="J378" s="105">
        <f>SUMIF([1]MMM!$A:$A,A378,[1]MMM!$F:$F)</f>
        <v>0</v>
      </c>
      <c r="K378" s="2" t="s">
        <v>10</v>
      </c>
      <c r="L378" s="2">
        <v>0</v>
      </c>
      <c r="M378" t="s">
        <v>10871</v>
      </c>
      <c r="N378" t="s">
        <v>11042</v>
      </c>
      <c r="O378" t="s">
        <v>10871</v>
      </c>
      <c r="P378" t="s">
        <v>10887</v>
      </c>
    </row>
    <row r="379" spans="1:16" x14ac:dyDescent="0.3">
      <c r="A379" t="s">
        <v>2385</v>
      </c>
      <c r="B379" s="2" t="str">
        <f t="shared" si="17"/>
        <v>2511</v>
      </c>
      <c r="C379" s="2">
        <f t="shared" si="15"/>
        <v>2511</v>
      </c>
      <c r="D379" t="str">
        <f>VLOOKUP(C379,'Cost Centre'!A:B,2,)</f>
        <v>Office of the City Manager</v>
      </c>
      <c r="E379" t="str">
        <f t="shared" si="16"/>
        <v>3</v>
      </c>
      <c r="F379" t="s">
        <v>2148</v>
      </c>
      <c r="G379" s="2">
        <v>0</v>
      </c>
      <c r="H379" s="2">
        <v>0</v>
      </c>
      <c r="I379" s="2">
        <v>0</v>
      </c>
      <c r="J379" s="105">
        <f>SUMIF([1]MMM!$A:$A,A379,[1]MMM!$F:$F)</f>
        <v>0</v>
      </c>
      <c r="K379" s="2" t="s">
        <v>10</v>
      </c>
      <c r="L379" s="2">
        <v>0</v>
      </c>
      <c r="M379" t="s">
        <v>10871</v>
      </c>
      <c r="N379" t="s">
        <v>11042</v>
      </c>
      <c r="O379" t="s">
        <v>10908</v>
      </c>
      <c r="P379" t="s">
        <v>10910</v>
      </c>
    </row>
    <row r="380" spans="1:16" x14ac:dyDescent="0.3">
      <c r="A380" t="s">
        <v>2386</v>
      </c>
      <c r="B380" s="2" t="str">
        <f t="shared" si="17"/>
        <v>2511</v>
      </c>
      <c r="C380" s="2">
        <f t="shared" si="15"/>
        <v>2511</v>
      </c>
      <c r="D380" t="str">
        <f>VLOOKUP(C380,'Cost Centre'!A:B,2,)</f>
        <v>Office of the City Manager</v>
      </c>
      <c r="E380" t="str">
        <f t="shared" si="16"/>
        <v>3</v>
      </c>
      <c r="F380" t="s">
        <v>2154</v>
      </c>
      <c r="G380" s="2">
        <v>0</v>
      </c>
      <c r="H380" s="2">
        <v>105992.39</v>
      </c>
      <c r="I380" s="2">
        <v>0</v>
      </c>
      <c r="J380" s="105">
        <f>SUMIF([1]MMM!$A:$A,A380,[1]MMM!$F:$F)</f>
        <v>105992.39</v>
      </c>
      <c r="K380" s="2" t="s">
        <v>10</v>
      </c>
      <c r="L380" s="2">
        <v>13680</v>
      </c>
      <c r="M380" t="s">
        <v>10871</v>
      </c>
      <c r="N380" t="s">
        <v>11042</v>
      </c>
      <c r="O380" t="s">
        <v>10908</v>
      </c>
      <c r="P380" t="s">
        <v>10910</v>
      </c>
    </row>
    <row r="381" spans="1:16" x14ac:dyDescent="0.3">
      <c r="A381" t="s">
        <v>11052</v>
      </c>
      <c r="B381" s="2" t="str">
        <f t="shared" si="17"/>
        <v>2511</v>
      </c>
      <c r="C381" s="2">
        <f t="shared" si="15"/>
        <v>2511</v>
      </c>
      <c r="D381" t="str">
        <f>VLOOKUP(C381,'Cost Centre'!A:B,2,)</f>
        <v>Office of the City Manager</v>
      </c>
      <c r="E381" t="str">
        <f t="shared" si="16"/>
        <v>3</v>
      </c>
      <c r="F381" t="s">
        <v>10912</v>
      </c>
      <c r="G381" s="2">
        <v>0</v>
      </c>
      <c r="H381" s="2">
        <v>0</v>
      </c>
      <c r="I381" s="2">
        <v>-6207258.6799999997</v>
      </c>
      <c r="J381" s="105">
        <f>SUMIF([1]MMM!$A:$A,A381,[1]MMM!$F:$F)</f>
        <v>-6207258.6799999997</v>
      </c>
      <c r="K381" s="2" t="s">
        <v>10</v>
      </c>
      <c r="L381" s="2">
        <v>0</v>
      </c>
      <c r="M381" t="s">
        <v>10871</v>
      </c>
      <c r="N381" t="s">
        <v>11042</v>
      </c>
      <c r="O381" t="s">
        <v>10908</v>
      </c>
      <c r="P381" t="s">
        <v>10913</v>
      </c>
    </row>
    <row r="382" spans="1:16" x14ac:dyDescent="0.3">
      <c r="A382" t="s">
        <v>11053</v>
      </c>
      <c r="B382" s="2" t="str">
        <f t="shared" si="17"/>
        <v>2511</v>
      </c>
      <c r="C382" s="2">
        <f t="shared" si="15"/>
        <v>2511</v>
      </c>
      <c r="D382" t="str">
        <f>VLOOKUP(C382,'Cost Centre'!A:B,2,)</f>
        <v>Office of the City Manager</v>
      </c>
      <c r="E382" t="str">
        <f t="shared" si="16"/>
        <v>3</v>
      </c>
      <c r="F382" t="s">
        <v>10915</v>
      </c>
      <c r="G382" s="2">
        <v>0</v>
      </c>
      <c r="H382" s="2">
        <v>0</v>
      </c>
      <c r="I382" s="2">
        <v>0</v>
      </c>
      <c r="J382" s="105">
        <f>SUMIF([1]MMM!$A:$A,A382,[1]MMM!$F:$F)</f>
        <v>0</v>
      </c>
      <c r="K382" s="2" t="s">
        <v>10</v>
      </c>
      <c r="L382" s="2">
        <v>0</v>
      </c>
      <c r="M382" t="s">
        <v>10871</v>
      </c>
      <c r="N382" t="s">
        <v>11042</v>
      </c>
      <c r="O382" t="s">
        <v>10908</v>
      </c>
      <c r="P382" t="s">
        <v>10913</v>
      </c>
    </row>
    <row r="383" spans="1:16" x14ac:dyDescent="0.3">
      <c r="A383" t="s">
        <v>500</v>
      </c>
      <c r="B383" s="2" t="str">
        <f t="shared" si="17"/>
        <v>2511</v>
      </c>
      <c r="C383" s="2">
        <f t="shared" si="15"/>
        <v>2511</v>
      </c>
      <c r="D383" t="str">
        <f>VLOOKUP(C383,'Cost Centre'!A:B,2,)</f>
        <v>Office of the City Manager</v>
      </c>
      <c r="E383" t="str">
        <f t="shared" si="16"/>
        <v>8</v>
      </c>
      <c r="F383" t="s">
        <v>462</v>
      </c>
      <c r="G383" s="2">
        <v>5760555.3799999999</v>
      </c>
      <c r="H383" s="2">
        <v>0</v>
      </c>
      <c r="I383" s="2">
        <v>0</v>
      </c>
      <c r="J383" s="105">
        <f>SUMIF([1]MMM!$A:$A,A383,[1]MMM!$F:$F)</f>
        <v>5760555.3799999999</v>
      </c>
      <c r="K383" s="2" t="s">
        <v>460</v>
      </c>
      <c r="L383" s="2">
        <v>0</v>
      </c>
      <c r="M383" t="s">
        <v>10871</v>
      </c>
      <c r="N383" t="s">
        <v>11042</v>
      </c>
      <c r="O383" t="s">
        <v>10916</v>
      </c>
      <c r="P383" t="s">
        <v>10917</v>
      </c>
    </row>
    <row r="384" spans="1:16" x14ac:dyDescent="0.3">
      <c r="A384" t="s">
        <v>501</v>
      </c>
      <c r="B384" s="2" t="str">
        <f t="shared" si="17"/>
        <v>2511</v>
      </c>
      <c r="C384" s="2">
        <f t="shared" si="15"/>
        <v>2511</v>
      </c>
      <c r="D384" t="str">
        <f>VLOOKUP(C384,'Cost Centre'!A:B,2,)</f>
        <v>Office of the City Manager</v>
      </c>
      <c r="E384" t="str">
        <f t="shared" si="16"/>
        <v>8</v>
      </c>
      <c r="F384" t="s">
        <v>464</v>
      </c>
      <c r="G384" s="2">
        <v>0</v>
      </c>
      <c r="H384" s="2">
        <v>0</v>
      </c>
      <c r="I384" s="2">
        <v>0</v>
      </c>
      <c r="J384" s="105">
        <f>SUMIF([1]MMM!$A:$A,A384,[1]MMM!$F:$F)</f>
        <v>0</v>
      </c>
      <c r="K384" s="2" t="s">
        <v>460</v>
      </c>
      <c r="L384" s="2">
        <v>0</v>
      </c>
      <c r="M384" t="s">
        <v>10871</v>
      </c>
      <c r="N384" t="s">
        <v>11042</v>
      </c>
      <c r="O384" t="s">
        <v>10916</v>
      </c>
      <c r="P384" t="s">
        <v>10917</v>
      </c>
    </row>
    <row r="385" spans="1:16" x14ac:dyDescent="0.3">
      <c r="A385" t="s">
        <v>502</v>
      </c>
      <c r="B385" s="2" t="str">
        <f t="shared" si="17"/>
        <v>2511</v>
      </c>
      <c r="C385" s="2">
        <f t="shared" si="15"/>
        <v>2511</v>
      </c>
      <c r="D385" t="str">
        <f>VLOOKUP(C385,'Cost Centre'!A:B,2,)</f>
        <v>Office of the City Manager</v>
      </c>
      <c r="E385" t="str">
        <f t="shared" si="16"/>
        <v>8</v>
      </c>
      <c r="F385" t="s">
        <v>466</v>
      </c>
      <c r="G385" s="2">
        <v>0</v>
      </c>
      <c r="H385" s="2">
        <v>0</v>
      </c>
      <c r="I385" s="2">
        <v>0</v>
      </c>
      <c r="J385" s="105">
        <f>SUMIF([1]MMM!$A:$A,A385,[1]MMM!$F:$F)</f>
        <v>0</v>
      </c>
      <c r="K385" s="2" t="s">
        <v>460</v>
      </c>
      <c r="L385" s="2">
        <v>0</v>
      </c>
      <c r="M385" t="s">
        <v>10871</v>
      </c>
      <c r="N385" t="s">
        <v>11042</v>
      </c>
      <c r="O385" t="s">
        <v>10916</v>
      </c>
      <c r="P385" t="s">
        <v>10917</v>
      </c>
    </row>
    <row r="386" spans="1:16" x14ac:dyDescent="0.3">
      <c r="A386" t="s">
        <v>503</v>
      </c>
      <c r="B386" s="2" t="str">
        <f t="shared" si="17"/>
        <v>2511</v>
      </c>
      <c r="C386" s="2">
        <f t="shared" ref="C386:C449" si="18">VALUE(B386)</f>
        <v>2511</v>
      </c>
      <c r="D386" t="str">
        <f>VLOOKUP(C386,'Cost Centre'!A:B,2,)</f>
        <v>Office of the City Manager</v>
      </c>
      <c r="E386" t="str">
        <f t="shared" ref="E386:E449" si="19">MID(A386,5,1)</f>
        <v>8</v>
      </c>
      <c r="F386" t="s">
        <v>468</v>
      </c>
      <c r="G386" s="2">
        <v>0</v>
      </c>
      <c r="H386" s="2">
        <v>6207258.6799999997</v>
      </c>
      <c r="I386" s="2">
        <v>0</v>
      </c>
      <c r="J386" s="105">
        <f>SUMIF([1]MMM!$A:$A,A386,[1]MMM!$F:$F)</f>
        <v>6207258.6799999997</v>
      </c>
      <c r="K386" s="2" t="s">
        <v>460</v>
      </c>
      <c r="L386" s="2">
        <v>0</v>
      </c>
      <c r="M386" t="s">
        <v>10871</v>
      </c>
      <c r="N386" t="s">
        <v>11042</v>
      </c>
      <c r="O386" t="s">
        <v>10916</v>
      </c>
      <c r="P386" t="s">
        <v>10917</v>
      </c>
    </row>
    <row r="387" spans="1:16" x14ac:dyDescent="0.3">
      <c r="A387" t="s">
        <v>504</v>
      </c>
      <c r="B387" s="2" t="str">
        <f t="shared" ref="B387:B450" si="20">MID(A387,1,4)</f>
        <v>2511</v>
      </c>
      <c r="C387" s="2">
        <f t="shared" si="18"/>
        <v>2511</v>
      </c>
      <c r="D387" t="str">
        <f>VLOOKUP(C387,'Cost Centre'!A:B,2,)</f>
        <v>Office of the City Manager</v>
      </c>
      <c r="E387" t="str">
        <f t="shared" si="19"/>
        <v>8</v>
      </c>
      <c r="F387" t="s">
        <v>470</v>
      </c>
      <c r="G387" s="2">
        <v>0</v>
      </c>
      <c r="H387" s="2">
        <v>0</v>
      </c>
      <c r="I387" s="2">
        <v>0</v>
      </c>
      <c r="J387" s="105">
        <f>SUMIF([1]MMM!$A:$A,A387,[1]MMM!$F:$F)</f>
        <v>0</v>
      </c>
      <c r="K387" s="2" t="s">
        <v>460</v>
      </c>
      <c r="L387" s="2">
        <v>0</v>
      </c>
      <c r="M387" t="s">
        <v>10871</v>
      </c>
      <c r="N387" t="s">
        <v>11042</v>
      </c>
      <c r="O387" t="s">
        <v>10916</v>
      </c>
      <c r="P387" t="s">
        <v>10917</v>
      </c>
    </row>
    <row r="388" spans="1:16" x14ac:dyDescent="0.3">
      <c r="A388" t="s">
        <v>2387</v>
      </c>
      <c r="B388" s="2" t="str">
        <f t="shared" si="20"/>
        <v>2511</v>
      </c>
      <c r="C388" s="2">
        <f t="shared" si="18"/>
        <v>2511</v>
      </c>
      <c r="D388" t="str">
        <f>VLOOKUP(C388,'Cost Centre'!A:B,2,)</f>
        <v>Office of the City Manager</v>
      </c>
      <c r="E388" t="str">
        <f t="shared" si="19"/>
        <v>8</v>
      </c>
      <c r="F388" t="s">
        <v>2159</v>
      </c>
      <c r="G388" s="2">
        <v>0</v>
      </c>
      <c r="H388" s="2">
        <v>0</v>
      </c>
      <c r="I388" s="2">
        <v>0</v>
      </c>
      <c r="J388" s="105">
        <f>SUMIF([1]MMM!$A:$A,A388,[1]MMM!$F:$F)</f>
        <v>0</v>
      </c>
      <c r="K388" s="2" t="s">
        <v>460</v>
      </c>
      <c r="L388" s="2">
        <v>0</v>
      </c>
      <c r="M388" t="s">
        <v>10871</v>
      </c>
      <c r="N388" t="s">
        <v>11042</v>
      </c>
      <c r="O388" t="s">
        <v>10916</v>
      </c>
      <c r="P388" t="s">
        <v>10917</v>
      </c>
    </row>
    <row r="389" spans="1:16" x14ac:dyDescent="0.3">
      <c r="A389" t="s">
        <v>2388</v>
      </c>
      <c r="B389" s="2" t="str">
        <f t="shared" si="20"/>
        <v>2521</v>
      </c>
      <c r="C389" s="2">
        <f t="shared" si="18"/>
        <v>2521</v>
      </c>
      <c r="D389" t="str">
        <f>VLOOKUP(C389,'Cost Centre'!A:B,2,)</f>
        <v>Office of the City Manager</v>
      </c>
      <c r="E389" t="str">
        <f t="shared" si="19"/>
        <v>2</v>
      </c>
      <c r="F389" t="s">
        <v>48</v>
      </c>
      <c r="G389" s="2">
        <v>0</v>
      </c>
      <c r="H389" s="2">
        <v>5903764.3600000003</v>
      </c>
      <c r="I389" s="2">
        <v>0</v>
      </c>
      <c r="J389" s="105">
        <f>SUMIF([1]MMM!$A:$A,A389,[1]MMM!$F:$F)</f>
        <v>5903764.3600000003</v>
      </c>
      <c r="K389" s="2" t="s">
        <v>10</v>
      </c>
      <c r="L389" s="2">
        <v>5839560</v>
      </c>
      <c r="M389" t="s">
        <v>10871</v>
      </c>
      <c r="N389" t="s">
        <v>11054</v>
      </c>
      <c r="O389" t="s">
        <v>10871</v>
      </c>
      <c r="P389" t="s">
        <v>10875</v>
      </c>
    </row>
    <row r="390" spans="1:16" x14ac:dyDescent="0.3">
      <c r="A390" t="s">
        <v>2389</v>
      </c>
      <c r="B390" s="2" t="str">
        <f t="shared" si="20"/>
        <v>2521</v>
      </c>
      <c r="C390" s="2">
        <f t="shared" si="18"/>
        <v>2521</v>
      </c>
      <c r="D390" t="str">
        <f>VLOOKUP(C390,'Cost Centre'!A:B,2,)</f>
        <v>Office of the City Manager</v>
      </c>
      <c r="E390" t="str">
        <f t="shared" si="19"/>
        <v>2</v>
      </c>
      <c r="F390" t="s">
        <v>49</v>
      </c>
      <c r="G390" s="2">
        <v>0</v>
      </c>
      <c r="H390" s="2">
        <v>0</v>
      </c>
      <c r="I390" s="2">
        <v>-0.01</v>
      </c>
      <c r="J390" s="105">
        <f>SUMIF([1]MMM!$A:$A,A390,[1]MMM!$F:$F)</f>
        <v>-0.01</v>
      </c>
      <c r="K390" s="2" t="s">
        <v>10</v>
      </c>
      <c r="L390" s="2">
        <v>253432</v>
      </c>
      <c r="M390" t="s">
        <v>10871</v>
      </c>
      <c r="N390" t="s">
        <v>11054</v>
      </c>
      <c r="O390" t="s">
        <v>10871</v>
      </c>
      <c r="P390" t="s">
        <v>10875</v>
      </c>
    </row>
    <row r="391" spans="1:16" x14ac:dyDescent="0.3">
      <c r="A391" t="s">
        <v>2390</v>
      </c>
      <c r="B391" s="2" t="str">
        <f t="shared" si="20"/>
        <v>2521</v>
      </c>
      <c r="C391" s="2">
        <f t="shared" si="18"/>
        <v>2521</v>
      </c>
      <c r="D391" t="str">
        <f>VLOOKUP(C391,'Cost Centre'!A:B,2,)</f>
        <v>Office of the City Manager</v>
      </c>
      <c r="E391" t="str">
        <f t="shared" si="19"/>
        <v>2</v>
      </c>
      <c r="F391" t="s">
        <v>51</v>
      </c>
      <c r="G391" s="2">
        <v>0</v>
      </c>
      <c r="H391" s="2">
        <v>36500</v>
      </c>
      <c r="I391" s="2">
        <v>0</v>
      </c>
      <c r="J391" s="105">
        <f>SUMIF([1]MMM!$A:$A,A391,[1]MMM!$F:$F)</f>
        <v>38600</v>
      </c>
      <c r="K391" s="2" t="s">
        <v>10</v>
      </c>
      <c r="L391" s="2">
        <v>28800</v>
      </c>
      <c r="M391" t="s">
        <v>10871</v>
      </c>
      <c r="N391" t="s">
        <v>11054</v>
      </c>
      <c r="O391" t="s">
        <v>10871</v>
      </c>
      <c r="P391" t="s">
        <v>10875</v>
      </c>
    </row>
    <row r="392" spans="1:16" x14ac:dyDescent="0.3">
      <c r="A392" t="s">
        <v>2391</v>
      </c>
      <c r="B392" s="2" t="str">
        <f t="shared" si="20"/>
        <v>2521</v>
      </c>
      <c r="C392" s="2">
        <f t="shared" si="18"/>
        <v>2521</v>
      </c>
      <c r="D392" t="str">
        <f>VLOOKUP(C392,'Cost Centre'!A:B,2,)</f>
        <v>Office of the City Manager</v>
      </c>
      <c r="E392" t="str">
        <f t="shared" si="19"/>
        <v>2</v>
      </c>
      <c r="F392" t="s">
        <v>52</v>
      </c>
      <c r="G392" s="2">
        <v>0</v>
      </c>
      <c r="H392" s="2">
        <v>50345.59</v>
      </c>
      <c r="I392" s="2">
        <v>0</v>
      </c>
      <c r="J392" s="105">
        <f>SUMIF([1]MMM!$A:$A,A392,[1]MMM!$F:$F)</f>
        <v>50345.59</v>
      </c>
      <c r="K392" s="2" t="s">
        <v>10</v>
      </c>
      <c r="L392" s="2">
        <v>40992</v>
      </c>
      <c r="M392" t="s">
        <v>10871</v>
      </c>
      <c r="N392" t="s">
        <v>11054</v>
      </c>
      <c r="O392" t="s">
        <v>10871</v>
      </c>
      <c r="P392" t="s">
        <v>10875</v>
      </c>
    </row>
    <row r="393" spans="1:16" x14ac:dyDescent="0.3">
      <c r="A393" t="s">
        <v>2392</v>
      </c>
      <c r="B393" s="2" t="str">
        <f t="shared" si="20"/>
        <v>2521</v>
      </c>
      <c r="C393" s="2">
        <f t="shared" si="18"/>
        <v>2521</v>
      </c>
      <c r="D393" t="str">
        <f>VLOOKUP(C393,'Cost Centre'!A:B,2,)</f>
        <v>Office of the City Manager</v>
      </c>
      <c r="E393" t="str">
        <f t="shared" si="19"/>
        <v>2</v>
      </c>
      <c r="F393" t="s">
        <v>55</v>
      </c>
      <c r="G393" s="2">
        <v>0</v>
      </c>
      <c r="H393" s="2">
        <v>1519673.46</v>
      </c>
      <c r="I393" s="2">
        <v>0</v>
      </c>
      <c r="J393" s="105">
        <f>SUMIF([1]MMM!$A:$A,A393,[1]MMM!$F:$F)</f>
        <v>1520218.43</v>
      </c>
      <c r="K393" s="2" t="s">
        <v>10</v>
      </c>
      <c r="L393" s="2">
        <v>1427249</v>
      </c>
      <c r="M393" t="s">
        <v>10871</v>
      </c>
      <c r="N393" t="s">
        <v>11054</v>
      </c>
      <c r="O393" t="s">
        <v>10871</v>
      </c>
      <c r="P393" t="s">
        <v>10875</v>
      </c>
    </row>
    <row r="394" spans="1:16" x14ac:dyDescent="0.3">
      <c r="A394" t="s">
        <v>2393</v>
      </c>
      <c r="B394" s="2" t="str">
        <f t="shared" si="20"/>
        <v>2521</v>
      </c>
      <c r="C394" s="2">
        <f t="shared" si="18"/>
        <v>2521</v>
      </c>
      <c r="D394" t="str">
        <f>VLOOKUP(C394,'Cost Centre'!A:B,2,)</f>
        <v>Office of the City Manager</v>
      </c>
      <c r="E394" t="str">
        <f t="shared" si="19"/>
        <v>2</v>
      </c>
      <c r="F394" t="s">
        <v>60</v>
      </c>
      <c r="G394" s="2">
        <v>0</v>
      </c>
      <c r="H394" s="2">
        <v>149939.99</v>
      </c>
      <c r="I394" s="2">
        <v>0</v>
      </c>
      <c r="J394" s="105">
        <f>SUMIF([1]MMM!$A:$A,A394,[1]MMM!$F:$F)</f>
        <v>149939.99</v>
      </c>
      <c r="K394" s="2" t="s">
        <v>10</v>
      </c>
      <c r="L394" s="2">
        <v>231880</v>
      </c>
      <c r="M394" t="s">
        <v>10871</v>
      </c>
      <c r="N394" t="s">
        <v>11054</v>
      </c>
      <c r="O394" t="s">
        <v>10871</v>
      </c>
      <c r="P394" t="s">
        <v>10875</v>
      </c>
    </row>
    <row r="395" spans="1:16" x14ac:dyDescent="0.3">
      <c r="A395" t="s">
        <v>2394</v>
      </c>
      <c r="B395" s="2" t="str">
        <f t="shared" si="20"/>
        <v>2521</v>
      </c>
      <c r="C395" s="2">
        <f t="shared" si="18"/>
        <v>2521</v>
      </c>
      <c r="D395" t="str">
        <f>VLOOKUP(C395,'Cost Centre'!A:B,2,)</f>
        <v>Office of the City Manager</v>
      </c>
      <c r="E395" t="str">
        <f t="shared" si="19"/>
        <v>2</v>
      </c>
      <c r="F395" t="s">
        <v>61</v>
      </c>
      <c r="G395" s="2">
        <v>0</v>
      </c>
      <c r="H395" s="2">
        <v>389524</v>
      </c>
      <c r="I395" s="2">
        <v>0</v>
      </c>
      <c r="J395" s="105">
        <f>SUMIF([1]MMM!$A:$A,A395,[1]MMM!$F:$F)</f>
        <v>389524</v>
      </c>
      <c r="K395" s="2" t="s">
        <v>10</v>
      </c>
      <c r="L395" s="2">
        <v>501798</v>
      </c>
      <c r="M395" t="s">
        <v>10871</v>
      </c>
      <c r="N395" t="s">
        <v>11054</v>
      </c>
      <c r="O395" t="s">
        <v>10871</v>
      </c>
      <c r="P395" t="s">
        <v>10875</v>
      </c>
    </row>
    <row r="396" spans="1:16" x14ac:dyDescent="0.3">
      <c r="A396" t="s">
        <v>2395</v>
      </c>
      <c r="B396" s="2" t="str">
        <f t="shared" si="20"/>
        <v>2521</v>
      </c>
      <c r="C396" s="2">
        <f t="shared" si="18"/>
        <v>2521</v>
      </c>
      <c r="D396" t="str">
        <f>VLOOKUP(C396,'Cost Centre'!A:B,2,)</f>
        <v>Office of the City Manager</v>
      </c>
      <c r="E396" t="str">
        <f t="shared" si="19"/>
        <v>2</v>
      </c>
      <c r="F396" t="s">
        <v>62</v>
      </c>
      <c r="G396" s="2">
        <v>0</v>
      </c>
      <c r="H396" s="2">
        <v>101536.2</v>
      </c>
      <c r="I396" s="2">
        <v>0</v>
      </c>
      <c r="J396" s="105">
        <f>SUMIF([1]MMM!$A:$A,A396,[1]MMM!$F:$F)</f>
        <v>101536.2</v>
      </c>
      <c r="K396" s="2" t="s">
        <v>10</v>
      </c>
      <c r="L396" s="2">
        <v>0</v>
      </c>
      <c r="M396" t="s">
        <v>10871</v>
      </c>
      <c r="N396" t="s">
        <v>11054</v>
      </c>
      <c r="O396" t="s">
        <v>10871</v>
      </c>
      <c r="P396" t="s">
        <v>10875</v>
      </c>
    </row>
    <row r="397" spans="1:16" x14ac:dyDescent="0.3">
      <c r="A397" t="s">
        <v>2396</v>
      </c>
      <c r="B397" s="2" t="str">
        <f t="shared" si="20"/>
        <v>2521</v>
      </c>
      <c r="C397" s="2">
        <f t="shared" si="18"/>
        <v>2521</v>
      </c>
      <c r="D397" t="str">
        <f>VLOOKUP(C397,'Cost Centre'!A:B,2,)</f>
        <v>Office of the City Manager</v>
      </c>
      <c r="E397" t="str">
        <f t="shared" si="19"/>
        <v>2</v>
      </c>
      <c r="F397" t="s">
        <v>67</v>
      </c>
      <c r="G397" s="2">
        <v>0</v>
      </c>
      <c r="H397" s="2">
        <v>1155.01</v>
      </c>
      <c r="I397" s="2">
        <v>0</v>
      </c>
      <c r="J397" s="105">
        <f>SUMIF([1]MMM!$A:$A,A397,[1]MMM!$F:$F)</f>
        <v>1155.01</v>
      </c>
      <c r="K397" s="2" t="s">
        <v>10</v>
      </c>
      <c r="L397" s="2">
        <v>1166</v>
      </c>
      <c r="M397" t="s">
        <v>10871</v>
      </c>
      <c r="N397" t="s">
        <v>11054</v>
      </c>
      <c r="O397" t="s">
        <v>10871</v>
      </c>
      <c r="P397" t="s">
        <v>10876</v>
      </c>
    </row>
    <row r="398" spans="1:16" x14ac:dyDescent="0.3">
      <c r="A398" t="s">
        <v>2397</v>
      </c>
      <c r="B398" s="2" t="str">
        <f t="shared" si="20"/>
        <v>2521</v>
      </c>
      <c r="C398" s="2">
        <f t="shared" si="18"/>
        <v>2521</v>
      </c>
      <c r="D398" t="str">
        <f>VLOOKUP(C398,'Cost Centre'!A:B,2,)</f>
        <v>Office of the City Manager</v>
      </c>
      <c r="E398" t="str">
        <f t="shared" si="19"/>
        <v>2</v>
      </c>
      <c r="F398" t="s">
        <v>68</v>
      </c>
      <c r="G398" s="2">
        <v>0</v>
      </c>
      <c r="H398" s="2">
        <v>35862.36</v>
      </c>
      <c r="I398" s="2">
        <v>0</v>
      </c>
      <c r="J398" s="105">
        <f>SUMIF([1]MMM!$A:$A,A398,[1]MMM!$F:$F)</f>
        <v>37265.339999999997</v>
      </c>
      <c r="K398" s="2" t="s">
        <v>10</v>
      </c>
      <c r="L398" s="2">
        <v>18094</v>
      </c>
      <c r="M398" t="s">
        <v>10871</v>
      </c>
      <c r="N398" t="s">
        <v>11054</v>
      </c>
      <c r="O398" t="s">
        <v>10871</v>
      </c>
      <c r="P398" t="s">
        <v>10876</v>
      </c>
    </row>
    <row r="399" spans="1:16" x14ac:dyDescent="0.3">
      <c r="A399" t="s">
        <v>2398</v>
      </c>
      <c r="B399" s="2" t="str">
        <f t="shared" si="20"/>
        <v>2521</v>
      </c>
      <c r="C399" s="2">
        <f t="shared" si="18"/>
        <v>2521</v>
      </c>
      <c r="D399" t="str">
        <f>VLOOKUP(C399,'Cost Centre'!A:B,2,)</f>
        <v>Office of the City Manager</v>
      </c>
      <c r="E399" t="str">
        <f t="shared" si="19"/>
        <v>2</v>
      </c>
      <c r="F399" t="s">
        <v>10877</v>
      </c>
      <c r="G399" s="2">
        <v>0</v>
      </c>
      <c r="H399" s="2">
        <v>310054.75</v>
      </c>
      <c r="I399" s="2">
        <v>0</v>
      </c>
      <c r="J399" s="105">
        <f>SUMIF([1]MMM!$A:$A,A399,[1]MMM!$F:$F)</f>
        <v>310054.75</v>
      </c>
      <c r="K399" s="2" t="s">
        <v>10</v>
      </c>
      <c r="L399" s="2">
        <v>247985</v>
      </c>
      <c r="M399" t="s">
        <v>10871</v>
      </c>
      <c r="N399" t="s">
        <v>11054</v>
      </c>
      <c r="O399" t="s">
        <v>10871</v>
      </c>
      <c r="P399" t="s">
        <v>10876</v>
      </c>
    </row>
    <row r="400" spans="1:16" x14ac:dyDescent="0.3">
      <c r="A400" t="s">
        <v>2399</v>
      </c>
      <c r="B400" s="2" t="str">
        <f t="shared" si="20"/>
        <v>2521</v>
      </c>
      <c r="C400" s="2">
        <f t="shared" si="18"/>
        <v>2521</v>
      </c>
      <c r="D400" t="str">
        <f>VLOOKUP(C400,'Cost Centre'!A:B,2,)</f>
        <v>Office of the City Manager</v>
      </c>
      <c r="E400" t="str">
        <f t="shared" si="19"/>
        <v>2</v>
      </c>
      <c r="F400" t="s">
        <v>69</v>
      </c>
      <c r="G400" s="2">
        <v>0</v>
      </c>
      <c r="H400" s="2">
        <v>911986.03</v>
      </c>
      <c r="I400" s="2">
        <v>0</v>
      </c>
      <c r="J400" s="105">
        <f>SUMIF([1]MMM!$A:$A,A400,[1]MMM!$F:$F)</f>
        <v>911986.03</v>
      </c>
      <c r="K400" s="2" t="s">
        <v>10</v>
      </c>
      <c r="L400" s="2">
        <v>779930</v>
      </c>
      <c r="M400" t="s">
        <v>10871</v>
      </c>
      <c r="N400" t="s">
        <v>11054</v>
      </c>
      <c r="O400" t="s">
        <v>10871</v>
      </c>
      <c r="P400" t="s">
        <v>10876</v>
      </c>
    </row>
    <row r="401" spans="1:16" x14ac:dyDescent="0.3">
      <c r="A401" t="s">
        <v>2400</v>
      </c>
      <c r="B401" s="2" t="str">
        <f t="shared" si="20"/>
        <v>2521</v>
      </c>
      <c r="C401" s="2">
        <f t="shared" si="18"/>
        <v>2521</v>
      </c>
      <c r="D401" t="str">
        <f>VLOOKUP(C401,'Cost Centre'!A:B,2,)</f>
        <v>Office of the City Manager</v>
      </c>
      <c r="E401" t="str">
        <f t="shared" si="19"/>
        <v>2</v>
      </c>
      <c r="F401" t="s">
        <v>70</v>
      </c>
      <c r="G401" s="2">
        <v>0</v>
      </c>
      <c r="H401" s="2">
        <v>19631.04</v>
      </c>
      <c r="I401" s="2">
        <v>0</v>
      </c>
      <c r="J401" s="105">
        <f>SUMIF([1]MMM!$A:$A,A401,[1]MMM!$F:$F)</f>
        <v>19631.04</v>
      </c>
      <c r="K401" s="2" t="s">
        <v>10</v>
      </c>
      <c r="L401" s="2">
        <v>21054</v>
      </c>
      <c r="M401" t="s">
        <v>10871</v>
      </c>
      <c r="N401" t="s">
        <v>11054</v>
      </c>
      <c r="O401" t="s">
        <v>10871</v>
      </c>
      <c r="P401" t="s">
        <v>10876</v>
      </c>
    </row>
    <row r="402" spans="1:16" x14ac:dyDescent="0.3">
      <c r="A402" t="s">
        <v>2401</v>
      </c>
      <c r="B402" s="2" t="str">
        <f t="shared" si="20"/>
        <v>2521</v>
      </c>
      <c r="C402" s="2">
        <f t="shared" si="18"/>
        <v>2521</v>
      </c>
      <c r="D402" t="str">
        <f>VLOOKUP(C402,'Cost Centre'!A:B,2,)</f>
        <v>Office of the City Manager</v>
      </c>
      <c r="E402" t="str">
        <f t="shared" si="19"/>
        <v>2</v>
      </c>
      <c r="F402" t="s">
        <v>2116</v>
      </c>
      <c r="G402" s="2">
        <v>0</v>
      </c>
      <c r="H402" s="2">
        <v>3956.01</v>
      </c>
      <c r="I402" s="2">
        <v>0</v>
      </c>
      <c r="J402" s="105">
        <f>SUMIF([1]MMM!$A:$A,A402,[1]MMM!$F:$F)</f>
        <v>3956.01</v>
      </c>
      <c r="K402" s="2" t="s">
        <v>10</v>
      </c>
      <c r="L402" s="2">
        <v>5503</v>
      </c>
      <c r="M402" t="s">
        <v>10871</v>
      </c>
      <c r="N402" t="s">
        <v>11054</v>
      </c>
      <c r="O402" t="s">
        <v>10871</v>
      </c>
      <c r="P402" t="s">
        <v>10878</v>
      </c>
    </row>
    <row r="403" spans="1:16" x14ac:dyDescent="0.3">
      <c r="A403" t="s">
        <v>2402</v>
      </c>
      <c r="B403" s="2" t="str">
        <f t="shared" si="20"/>
        <v>2521</v>
      </c>
      <c r="C403" s="2">
        <f t="shared" si="18"/>
        <v>2521</v>
      </c>
      <c r="D403" t="str">
        <f>VLOOKUP(C403,'Cost Centre'!A:B,2,)</f>
        <v>Office of the City Manager</v>
      </c>
      <c r="E403" t="str">
        <f t="shared" si="19"/>
        <v>2</v>
      </c>
      <c r="F403" t="s">
        <v>120</v>
      </c>
      <c r="G403" s="2">
        <v>0</v>
      </c>
      <c r="H403" s="2">
        <v>72176.97</v>
      </c>
      <c r="I403" s="2">
        <v>0</v>
      </c>
      <c r="J403" s="105">
        <f>SUMIF([1]MMM!$A:$A,A403,[1]MMM!$F:$F)</f>
        <v>72176.97</v>
      </c>
      <c r="K403" s="2" t="s">
        <v>10</v>
      </c>
      <c r="L403" s="2">
        <v>103480</v>
      </c>
      <c r="M403" t="s">
        <v>10871</v>
      </c>
      <c r="N403" t="s">
        <v>11054</v>
      </c>
      <c r="O403" t="s">
        <v>10871</v>
      </c>
      <c r="P403" t="s">
        <v>10931</v>
      </c>
    </row>
    <row r="404" spans="1:16" x14ac:dyDescent="0.3">
      <c r="A404" t="s">
        <v>2403</v>
      </c>
      <c r="B404" s="2" t="str">
        <f t="shared" si="20"/>
        <v>2521</v>
      </c>
      <c r="C404" s="2">
        <f t="shared" si="18"/>
        <v>2521</v>
      </c>
      <c r="D404" t="str">
        <f>VLOOKUP(C404,'Cost Centre'!A:B,2,)</f>
        <v>Office of the City Manager</v>
      </c>
      <c r="E404" t="str">
        <f t="shared" si="19"/>
        <v>2</v>
      </c>
      <c r="F404" t="s">
        <v>138</v>
      </c>
      <c r="G404" s="2">
        <v>0</v>
      </c>
      <c r="H404" s="2">
        <v>0</v>
      </c>
      <c r="I404" s="2">
        <v>0</v>
      </c>
      <c r="J404" s="105">
        <f>SUMIF([1]MMM!$A:$A,A404,[1]MMM!$F:$F)</f>
        <v>0</v>
      </c>
      <c r="K404" s="2" t="s">
        <v>10</v>
      </c>
      <c r="L404" s="2">
        <v>8798</v>
      </c>
      <c r="M404" t="s">
        <v>10871</v>
      </c>
      <c r="N404" t="s">
        <v>11054</v>
      </c>
      <c r="O404" t="s">
        <v>10871</v>
      </c>
      <c r="P404" t="s">
        <v>10881</v>
      </c>
    </row>
    <row r="405" spans="1:16" x14ac:dyDescent="0.3">
      <c r="A405" t="s">
        <v>2404</v>
      </c>
      <c r="B405" s="2" t="str">
        <f t="shared" si="20"/>
        <v>2521</v>
      </c>
      <c r="C405" s="2">
        <f t="shared" si="18"/>
        <v>2521</v>
      </c>
      <c r="D405" t="str">
        <f>VLOOKUP(C405,'Cost Centre'!A:B,2,)</f>
        <v>Office of the City Manager</v>
      </c>
      <c r="E405" t="str">
        <f t="shared" si="19"/>
        <v>2</v>
      </c>
      <c r="F405" t="s">
        <v>93</v>
      </c>
      <c r="G405" s="2">
        <v>0</v>
      </c>
      <c r="H405" s="2">
        <v>77840.22</v>
      </c>
      <c r="I405" s="2">
        <v>0</v>
      </c>
      <c r="J405" s="105">
        <f>SUMIF([1]MMM!$A:$A,A405,[1]MMM!$F:$F)</f>
        <v>77836.58</v>
      </c>
      <c r="K405" s="2" t="s">
        <v>10</v>
      </c>
      <c r="L405" s="2">
        <v>88929</v>
      </c>
      <c r="M405" t="s">
        <v>10871</v>
      </c>
      <c r="N405" t="s">
        <v>11054</v>
      </c>
      <c r="O405" t="s">
        <v>10871</v>
      </c>
      <c r="P405" t="s">
        <v>10881</v>
      </c>
    </row>
    <row r="406" spans="1:16" x14ac:dyDescent="0.3">
      <c r="A406" t="s">
        <v>2405</v>
      </c>
      <c r="B406" s="2" t="str">
        <f t="shared" si="20"/>
        <v>2521</v>
      </c>
      <c r="C406" s="2">
        <f t="shared" si="18"/>
        <v>2521</v>
      </c>
      <c r="D406" t="str">
        <f>VLOOKUP(C406,'Cost Centre'!A:B,2,)</f>
        <v>Office of the City Manager</v>
      </c>
      <c r="E406" t="str">
        <f t="shared" si="19"/>
        <v>2</v>
      </c>
      <c r="F406" t="s">
        <v>10882</v>
      </c>
      <c r="G406" s="2">
        <v>0</v>
      </c>
      <c r="H406" s="2">
        <v>15745.1</v>
      </c>
      <c r="I406" s="2">
        <v>0</v>
      </c>
      <c r="J406" s="105">
        <f>SUMIF([1]MMM!$A:$A,A406,[1]MMM!$F:$F)</f>
        <v>15745.1</v>
      </c>
      <c r="K406" s="2" t="s">
        <v>10</v>
      </c>
      <c r="L406" s="2">
        <v>28414</v>
      </c>
      <c r="M406" t="s">
        <v>10871</v>
      </c>
      <c r="N406" t="s">
        <v>11054</v>
      </c>
      <c r="O406" t="s">
        <v>10871</v>
      </c>
      <c r="P406" t="s">
        <v>10881</v>
      </c>
    </row>
    <row r="407" spans="1:16" x14ac:dyDescent="0.3">
      <c r="A407" t="s">
        <v>2406</v>
      </c>
      <c r="B407" s="2" t="str">
        <f t="shared" si="20"/>
        <v>2521</v>
      </c>
      <c r="C407" s="2">
        <f t="shared" si="18"/>
        <v>2521</v>
      </c>
      <c r="D407" t="str">
        <f>VLOOKUP(C407,'Cost Centre'!A:B,2,)</f>
        <v>Office of the City Manager</v>
      </c>
      <c r="E407" t="str">
        <f t="shared" si="19"/>
        <v>2</v>
      </c>
      <c r="F407" t="s">
        <v>98</v>
      </c>
      <c r="G407" s="2">
        <v>0</v>
      </c>
      <c r="H407" s="2">
        <v>7470.54</v>
      </c>
      <c r="I407" s="2">
        <v>0</v>
      </c>
      <c r="J407" s="105">
        <f>SUMIF([1]MMM!$A:$A,A407,[1]MMM!$F:$F)</f>
        <v>7470.54</v>
      </c>
      <c r="K407" s="2" t="s">
        <v>10</v>
      </c>
      <c r="L407" s="2">
        <v>8638</v>
      </c>
      <c r="M407" t="s">
        <v>10871</v>
      </c>
      <c r="N407" t="s">
        <v>11054</v>
      </c>
      <c r="O407" t="s">
        <v>10871</v>
      </c>
      <c r="P407" t="s">
        <v>10881</v>
      </c>
    </row>
    <row r="408" spans="1:16" x14ac:dyDescent="0.3">
      <c r="A408" t="s">
        <v>2407</v>
      </c>
      <c r="B408" s="2" t="str">
        <f t="shared" si="20"/>
        <v>2521</v>
      </c>
      <c r="C408" s="2">
        <f t="shared" si="18"/>
        <v>2521</v>
      </c>
      <c r="D408" t="str">
        <f>VLOOKUP(C408,'Cost Centre'!A:B,2,)</f>
        <v>Office of the City Manager</v>
      </c>
      <c r="E408" t="str">
        <f t="shared" si="19"/>
        <v>2</v>
      </c>
      <c r="F408" t="s">
        <v>10883</v>
      </c>
      <c r="G408" s="2">
        <v>0</v>
      </c>
      <c r="H408" s="2">
        <v>2877.7</v>
      </c>
      <c r="I408" s="2">
        <v>0</v>
      </c>
      <c r="J408" s="105">
        <f>SUMIF([1]MMM!$A:$A,A408,[1]MMM!$F:$F)</f>
        <v>2877.7</v>
      </c>
      <c r="K408" s="2" t="s">
        <v>10</v>
      </c>
      <c r="L408" s="2">
        <v>6242</v>
      </c>
      <c r="M408" t="s">
        <v>10871</v>
      </c>
      <c r="N408" t="s">
        <v>11054</v>
      </c>
      <c r="O408" t="s">
        <v>10871</v>
      </c>
      <c r="P408" t="s">
        <v>10881</v>
      </c>
    </row>
    <row r="409" spans="1:16" x14ac:dyDescent="0.3">
      <c r="A409" t="s">
        <v>2408</v>
      </c>
      <c r="B409" s="2" t="str">
        <f t="shared" si="20"/>
        <v>2521</v>
      </c>
      <c r="C409" s="2">
        <f t="shared" si="18"/>
        <v>2521</v>
      </c>
      <c r="D409" t="str">
        <f>VLOOKUP(C409,'Cost Centre'!A:B,2,)</f>
        <v>Office of the City Manager</v>
      </c>
      <c r="E409" t="str">
        <f t="shared" si="19"/>
        <v>2</v>
      </c>
      <c r="F409" t="s">
        <v>104</v>
      </c>
      <c r="G409" s="2">
        <v>0</v>
      </c>
      <c r="H409" s="2">
        <v>196</v>
      </c>
      <c r="I409" s="2">
        <v>0</v>
      </c>
      <c r="J409" s="105">
        <f>SUMIF([1]MMM!$A:$A,A409,[1]MMM!$F:$F)</f>
        <v>196</v>
      </c>
      <c r="K409" s="2" t="s">
        <v>10</v>
      </c>
      <c r="L409" s="2">
        <v>384</v>
      </c>
      <c r="M409" t="s">
        <v>10871</v>
      </c>
      <c r="N409" t="s">
        <v>11054</v>
      </c>
      <c r="O409" t="s">
        <v>10871</v>
      </c>
      <c r="P409" t="s">
        <v>10881</v>
      </c>
    </row>
    <row r="410" spans="1:16" x14ac:dyDescent="0.3">
      <c r="A410" t="s">
        <v>2409</v>
      </c>
      <c r="B410" s="2" t="str">
        <f t="shared" si="20"/>
        <v>2521</v>
      </c>
      <c r="C410" s="2">
        <f t="shared" si="18"/>
        <v>2521</v>
      </c>
      <c r="D410" t="str">
        <f>VLOOKUP(C410,'Cost Centre'!A:B,2,)</f>
        <v>Office of the City Manager</v>
      </c>
      <c r="E410" t="str">
        <f t="shared" si="19"/>
        <v>2</v>
      </c>
      <c r="F410" t="s">
        <v>105</v>
      </c>
      <c r="G410" s="2">
        <v>0</v>
      </c>
      <c r="H410" s="2">
        <v>3012.77</v>
      </c>
      <c r="I410" s="2">
        <v>0</v>
      </c>
      <c r="J410" s="105">
        <f>SUMIF([1]MMM!$A:$A,A410,[1]MMM!$F:$F)</f>
        <v>3012.77</v>
      </c>
      <c r="K410" s="2" t="s">
        <v>10</v>
      </c>
      <c r="L410" s="2">
        <v>1999</v>
      </c>
      <c r="M410" t="s">
        <v>10871</v>
      </c>
      <c r="N410" t="s">
        <v>11054</v>
      </c>
      <c r="O410" t="s">
        <v>10871</v>
      </c>
      <c r="P410" t="s">
        <v>10881</v>
      </c>
    </row>
    <row r="411" spans="1:16" x14ac:dyDescent="0.3">
      <c r="A411" t="s">
        <v>2410</v>
      </c>
      <c r="B411" s="2" t="str">
        <f t="shared" si="20"/>
        <v>2521</v>
      </c>
      <c r="C411" s="2">
        <f t="shared" si="18"/>
        <v>2521</v>
      </c>
      <c r="D411" t="str">
        <f>VLOOKUP(C411,'Cost Centre'!A:B,2,)</f>
        <v>Office of the City Manager</v>
      </c>
      <c r="E411" t="str">
        <f t="shared" si="19"/>
        <v>2</v>
      </c>
      <c r="F411" t="s">
        <v>110</v>
      </c>
      <c r="G411" s="2">
        <v>0</v>
      </c>
      <c r="H411" s="2">
        <v>14625.12</v>
      </c>
      <c r="I411" s="2">
        <v>0</v>
      </c>
      <c r="J411" s="105">
        <f>SUMIF([1]MMM!$A:$A,A411,[1]MMM!$F:$F)</f>
        <v>14625.12</v>
      </c>
      <c r="K411" s="2" t="s">
        <v>10</v>
      </c>
      <c r="L411" s="2">
        <v>16672</v>
      </c>
      <c r="M411" t="s">
        <v>10871</v>
      </c>
      <c r="N411" t="s">
        <v>11054</v>
      </c>
      <c r="O411" t="s">
        <v>10871</v>
      </c>
      <c r="P411" t="s">
        <v>10881</v>
      </c>
    </row>
    <row r="412" spans="1:16" x14ac:dyDescent="0.3">
      <c r="A412" t="s">
        <v>2411</v>
      </c>
      <c r="B412" s="2" t="str">
        <f t="shared" si="20"/>
        <v>2521</v>
      </c>
      <c r="C412" s="2">
        <f t="shared" si="18"/>
        <v>2521</v>
      </c>
      <c r="D412" t="str">
        <f>VLOOKUP(C412,'Cost Centre'!A:B,2,)</f>
        <v>Office of the City Manager</v>
      </c>
      <c r="E412" t="str">
        <f t="shared" si="19"/>
        <v>2</v>
      </c>
      <c r="F412" t="s">
        <v>111</v>
      </c>
      <c r="G412" s="2">
        <v>0</v>
      </c>
      <c r="H412" s="2">
        <v>0</v>
      </c>
      <c r="I412" s="2">
        <v>0</v>
      </c>
      <c r="J412" s="105">
        <f>SUMIF([1]MMM!$A:$A,A412,[1]MMM!$F:$F)</f>
        <v>0</v>
      </c>
      <c r="K412" s="2" t="s">
        <v>10</v>
      </c>
      <c r="L412" s="2">
        <v>800</v>
      </c>
      <c r="M412" t="s">
        <v>10871</v>
      </c>
      <c r="N412" t="s">
        <v>11054</v>
      </c>
      <c r="O412" t="s">
        <v>10871</v>
      </c>
      <c r="P412" t="s">
        <v>10881</v>
      </c>
    </row>
    <row r="413" spans="1:16" x14ac:dyDescent="0.3">
      <c r="A413" t="s">
        <v>2412</v>
      </c>
      <c r="B413" s="2" t="str">
        <f t="shared" si="20"/>
        <v>2521</v>
      </c>
      <c r="C413" s="2">
        <f t="shared" si="18"/>
        <v>2521</v>
      </c>
      <c r="D413" t="str">
        <f>VLOOKUP(C413,'Cost Centre'!A:B,2,)</f>
        <v>Office of the City Manager</v>
      </c>
      <c r="E413" t="str">
        <f t="shared" si="19"/>
        <v>2</v>
      </c>
      <c r="F413" t="s">
        <v>10884</v>
      </c>
      <c r="G413" s="2">
        <v>0</v>
      </c>
      <c r="H413" s="2">
        <v>20319.62</v>
      </c>
      <c r="I413" s="2">
        <v>0</v>
      </c>
      <c r="J413" s="105">
        <f>SUMIF([1]MMM!$A:$A,A413,[1]MMM!$F:$F)</f>
        <v>20319.62</v>
      </c>
      <c r="K413" s="2" t="s">
        <v>10</v>
      </c>
      <c r="L413" s="2">
        <v>16586</v>
      </c>
      <c r="M413" t="s">
        <v>10871</v>
      </c>
      <c r="N413" t="s">
        <v>11054</v>
      </c>
      <c r="O413" t="s">
        <v>10871</v>
      </c>
      <c r="P413" t="s">
        <v>10881</v>
      </c>
    </row>
    <row r="414" spans="1:16" x14ac:dyDescent="0.3">
      <c r="A414" t="s">
        <v>2413</v>
      </c>
      <c r="B414" s="2" t="str">
        <f t="shared" si="20"/>
        <v>2521</v>
      </c>
      <c r="C414" s="2">
        <f t="shared" si="18"/>
        <v>2521</v>
      </c>
      <c r="D414" t="str">
        <f>VLOOKUP(C414,'Cost Centre'!A:B,2,)</f>
        <v>Office of the City Manager</v>
      </c>
      <c r="E414" t="str">
        <f t="shared" si="19"/>
        <v>2</v>
      </c>
      <c r="F414" t="s">
        <v>115</v>
      </c>
      <c r="G414" s="2">
        <v>0</v>
      </c>
      <c r="H414" s="2">
        <v>4024.23</v>
      </c>
      <c r="I414" s="2">
        <v>0</v>
      </c>
      <c r="J414" s="105">
        <f>SUMIF([1]MMM!$A:$A,A414,[1]MMM!$F:$F)</f>
        <v>4024.23</v>
      </c>
      <c r="K414" s="2" t="s">
        <v>10</v>
      </c>
      <c r="L414" s="2">
        <v>5998</v>
      </c>
      <c r="M414" t="s">
        <v>10871</v>
      </c>
      <c r="N414" t="s">
        <v>11054</v>
      </c>
      <c r="O414" t="s">
        <v>10871</v>
      </c>
      <c r="P414" t="s">
        <v>10881</v>
      </c>
    </row>
    <row r="415" spans="1:16" x14ac:dyDescent="0.3">
      <c r="A415" t="s">
        <v>2414</v>
      </c>
      <c r="B415" s="2" t="str">
        <f t="shared" si="20"/>
        <v>2521</v>
      </c>
      <c r="C415" s="2">
        <f t="shared" si="18"/>
        <v>2521</v>
      </c>
      <c r="D415" t="str">
        <f>VLOOKUP(C415,'Cost Centre'!A:B,2,)</f>
        <v>Office of the City Manager</v>
      </c>
      <c r="E415" t="str">
        <f t="shared" si="19"/>
        <v>2</v>
      </c>
      <c r="F415" t="s">
        <v>117</v>
      </c>
      <c r="G415" s="2">
        <v>0</v>
      </c>
      <c r="H415" s="2">
        <v>50485</v>
      </c>
      <c r="I415" s="2">
        <v>0</v>
      </c>
      <c r="J415" s="105">
        <f>SUMIF([1]MMM!$A:$A,A415,[1]MMM!$F:$F)</f>
        <v>50485</v>
      </c>
      <c r="K415" s="2" t="s">
        <v>10</v>
      </c>
      <c r="L415" s="2">
        <v>105400</v>
      </c>
      <c r="M415" t="s">
        <v>10871</v>
      </c>
      <c r="N415" t="s">
        <v>11054</v>
      </c>
      <c r="O415" t="s">
        <v>10871</v>
      </c>
      <c r="P415" t="s">
        <v>10885</v>
      </c>
    </row>
    <row r="416" spans="1:16" x14ac:dyDescent="0.3">
      <c r="A416" t="s">
        <v>2415</v>
      </c>
      <c r="B416" s="2" t="str">
        <f t="shared" si="20"/>
        <v>2521</v>
      </c>
      <c r="C416" s="2">
        <f t="shared" si="18"/>
        <v>2521</v>
      </c>
      <c r="D416" t="str">
        <f>VLOOKUP(C416,'Cost Centre'!A:B,2,)</f>
        <v>Office of the City Manager</v>
      </c>
      <c r="E416" t="str">
        <f t="shared" si="19"/>
        <v>2</v>
      </c>
      <c r="F416" t="s">
        <v>118</v>
      </c>
      <c r="G416" s="2">
        <v>0</v>
      </c>
      <c r="H416" s="2">
        <v>4536.66</v>
      </c>
      <c r="I416" s="2">
        <v>0</v>
      </c>
      <c r="J416" s="105">
        <f>SUMIF([1]MMM!$A:$A,A416,[1]MMM!$F:$F)</f>
        <v>4536.66</v>
      </c>
      <c r="K416" s="2" t="s">
        <v>10</v>
      </c>
      <c r="L416" s="2">
        <v>8837</v>
      </c>
      <c r="M416" t="s">
        <v>10871</v>
      </c>
      <c r="N416" t="s">
        <v>11054</v>
      </c>
      <c r="O416" t="s">
        <v>10871</v>
      </c>
      <c r="P416" t="s">
        <v>10885</v>
      </c>
    </row>
    <row r="417" spans="1:16" x14ac:dyDescent="0.3">
      <c r="A417" t="s">
        <v>11055</v>
      </c>
      <c r="B417" s="2" t="str">
        <f t="shared" si="20"/>
        <v>2521</v>
      </c>
      <c r="C417" s="2">
        <f t="shared" si="18"/>
        <v>2521</v>
      </c>
      <c r="D417" t="str">
        <f>VLOOKUP(C417,'Cost Centre'!A:B,2,)</f>
        <v>Office of the City Manager</v>
      </c>
      <c r="E417" t="str">
        <f t="shared" si="19"/>
        <v>2</v>
      </c>
      <c r="F417" t="s">
        <v>10890</v>
      </c>
      <c r="G417" s="2">
        <v>0</v>
      </c>
      <c r="H417" s="2">
        <v>0</v>
      </c>
      <c r="I417" s="2">
        <v>0</v>
      </c>
      <c r="J417" s="105">
        <f>SUMIF([1]MMM!$A:$A,A417,[1]MMM!$F:$F)</f>
        <v>0</v>
      </c>
      <c r="K417" s="2" t="s">
        <v>10</v>
      </c>
      <c r="L417" s="2">
        <v>0</v>
      </c>
      <c r="M417" t="s">
        <v>10871</v>
      </c>
      <c r="N417" t="s">
        <v>11054</v>
      </c>
      <c r="O417" t="s">
        <v>10871</v>
      </c>
      <c r="P417" t="s">
        <v>10887</v>
      </c>
    </row>
    <row r="418" spans="1:16" x14ac:dyDescent="0.3">
      <c r="A418" t="s">
        <v>11056</v>
      </c>
      <c r="B418" s="2" t="str">
        <f t="shared" si="20"/>
        <v>2521</v>
      </c>
      <c r="C418" s="2">
        <f t="shared" si="18"/>
        <v>2521</v>
      </c>
      <c r="D418" t="str">
        <f>VLOOKUP(C418,'Cost Centre'!A:B,2,)</f>
        <v>Office of the City Manager</v>
      </c>
      <c r="E418" t="str">
        <f t="shared" si="19"/>
        <v>2</v>
      </c>
      <c r="F418" t="s">
        <v>10892</v>
      </c>
      <c r="G418" s="2">
        <v>0</v>
      </c>
      <c r="H418" s="2">
        <v>0</v>
      </c>
      <c r="I418" s="2">
        <v>0</v>
      </c>
      <c r="J418" s="105">
        <f>SUMIF([1]MMM!$A:$A,A418,[1]MMM!$F:$F)</f>
        <v>0</v>
      </c>
      <c r="K418" s="2" t="s">
        <v>10</v>
      </c>
      <c r="L418" s="2">
        <v>0</v>
      </c>
      <c r="M418" t="s">
        <v>10871</v>
      </c>
      <c r="N418" t="s">
        <v>11054</v>
      </c>
      <c r="O418" t="s">
        <v>10871</v>
      </c>
      <c r="P418" t="s">
        <v>10887</v>
      </c>
    </row>
    <row r="419" spans="1:16" x14ac:dyDescent="0.3">
      <c r="A419" t="s">
        <v>11057</v>
      </c>
      <c r="B419" s="2" t="str">
        <f t="shared" si="20"/>
        <v>2521</v>
      </c>
      <c r="C419" s="2">
        <f t="shared" si="18"/>
        <v>2521</v>
      </c>
      <c r="D419" t="str">
        <f>VLOOKUP(C419,'Cost Centre'!A:B,2,)</f>
        <v>Office of the City Manager</v>
      </c>
      <c r="E419" t="str">
        <f t="shared" si="19"/>
        <v>2</v>
      </c>
      <c r="F419" t="s">
        <v>10894</v>
      </c>
      <c r="G419" s="2">
        <v>0</v>
      </c>
      <c r="H419" s="2">
        <v>0</v>
      </c>
      <c r="I419" s="2">
        <v>0</v>
      </c>
      <c r="J419" s="105">
        <f>SUMIF([1]MMM!$A:$A,A419,[1]MMM!$F:$F)</f>
        <v>0</v>
      </c>
      <c r="K419" s="2" t="s">
        <v>10</v>
      </c>
      <c r="L419" s="2">
        <v>0</v>
      </c>
      <c r="M419" t="s">
        <v>10871</v>
      </c>
      <c r="N419" t="s">
        <v>11054</v>
      </c>
      <c r="O419" t="s">
        <v>10871</v>
      </c>
      <c r="P419" t="s">
        <v>10887</v>
      </c>
    </row>
    <row r="420" spans="1:16" x14ac:dyDescent="0.3">
      <c r="A420" t="s">
        <v>11058</v>
      </c>
      <c r="B420" s="2" t="str">
        <f t="shared" si="20"/>
        <v>2521</v>
      </c>
      <c r="C420" s="2">
        <f t="shared" si="18"/>
        <v>2521</v>
      </c>
      <c r="D420" t="str">
        <f>VLOOKUP(C420,'Cost Centre'!A:B,2,)</f>
        <v>Office of the City Manager</v>
      </c>
      <c r="E420" t="str">
        <f t="shared" si="19"/>
        <v>2</v>
      </c>
      <c r="F420" t="s">
        <v>10896</v>
      </c>
      <c r="G420" s="2">
        <v>0</v>
      </c>
      <c r="H420" s="2">
        <v>0</v>
      </c>
      <c r="I420" s="2">
        <v>0</v>
      </c>
      <c r="J420" s="105">
        <f>SUMIF([1]MMM!$A:$A,A420,[1]MMM!$F:$F)</f>
        <v>0</v>
      </c>
      <c r="K420" s="2" t="s">
        <v>10</v>
      </c>
      <c r="L420" s="2">
        <v>0</v>
      </c>
      <c r="M420" t="s">
        <v>10871</v>
      </c>
      <c r="N420" t="s">
        <v>11054</v>
      </c>
      <c r="O420" t="s">
        <v>10871</v>
      </c>
      <c r="P420" t="s">
        <v>10887</v>
      </c>
    </row>
    <row r="421" spans="1:16" x14ac:dyDescent="0.3">
      <c r="A421" t="s">
        <v>11059</v>
      </c>
      <c r="B421" s="2" t="str">
        <f t="shared" si="20"/>
        <v>2521</v>
      </c>
      <c r="C421" s="2">
        <f t="shared" si="18"/>
        <v>2521</v>
      </c>
      <c r="D421" t="str">
        <f>VLOOKUP(C421,'Cost Centre'!A:B,2,)</f>
        <v>Office of the City Manager</v>
      </c>
      <c r="E421" t="str">
        <f t="shared" si="19"/>
        <v>2</v>
      </c>
      <c r="F421" t="s">
        <v>10898</v>
      </c>
      <c r="G421" s="2">
        <v>0</v>
      </c>
      <c r="H421" s="2">
        <v>0</v>
      </c>
      <c r="I421" s="2">
        <v>0</v>
      </c>
      <c r="J421" s="105">
        <f>SUMIF([1]MMM!$A:$A,A421,[1]MMM!$F:$F)</f>
        <v>0</v>
      </c>
      <c r="K421" s="2" t="s">
        <v>10</v>
      </c>
      <c r="L421" s="2">
        <v>0</v>
      </c>
      <c r="M421" t="s">
        <v>10871</v>
      </c>
      <c r="N421" t="s">
        <v>11054</v>
      </c>
      <c r="O421" t="s">
        <v>10871</v>
      </c>
      <c r="P421" t="s">
        <v>10887</v>
      </c>
    </row>
    <row r="422" spans="1:16" x14ac:dyDescent="0.3">
      <c r="A422" t="s">
        <v>11060</v>
      </c>
      <c r="B422" s="2" t="str">
        <f t="shared" si="20"/>
        <v>2521</v>
      </c>
      <c r="C422" s="2">
        <f t="shared" si="18"/>
        <v>2521</v>
      </c>
      <c r="D422" t="str">
        <f>VLOOKUP(C422,'Cost Centre'!A:B,2,)</f>
        <v>Office of the City Manager</v>
      </c>
      <c r="E422" t="str">
        <f t="shared" si="19"/>
        <v>2</v>
      </c>
      <c r="F422" t="s">
        <v>10900</v>
      </c>
      <c r="G422" s="2">
        <v>0</v>
      </c>
      <c r="H422" s="2">
        <v>0</v>
      </c>
      <c r="I422" s="2">
        <v>0</v>
      </c>
      <c r="J422" s="105">
        <f>SUMIF([1]MMM!$A:$A,A422,[1]MMM!$F:$F)</f>
        <v>0</v>
      </c>
      <c r="K422" s="2" t="s">
        <v>10</v>
      </c>
      <c r="L422" s="2">
        <v>0</v>
      </c>
      <c r="M422" t="s">
        <v>10871</v>
      </c>
      <c r="N422" t="s">
        <v>11054</v>
      </c>
      <c r="O422" t="s">
        <v>10871</v>
      </c>
      <c r="P422" t="s">
        <v>10887</v>
      </c>
    </row>
    <row r="423" spans="1:16" x14ac:dyDescent="0.3">
      <c r="A423" t="s">
        <v>11061</v>
      </c>
      <c r="B423" s="2" t="str">
        <f t="shared" si="20"/>
        <v>2521</v>
      </c>
      <c r="C423" s="2">
        <f t="shared" si="18"/>
        <v>2521</v>
      </c>
      <c r="D423" t="str">
        <f>VLOOKUP(C423,'Cost Centre'!A:B,2,)</f>
        <v>Office of the City Manager</v>
      </c>
      <c r="E423" t="str">
        <f t="shared" si="19"/>
        <v>2</v>
      </c>
      <c r="F423" t="s">
        <v>10902</v>
      </c>
      <c r="G423" s="2">
        <v>0</v>
      </c>
      <c r="H423" s="2">
        <v>0</v>
      </c>
      <c r="I423" s="2">
        <v>0</v>
      </c>
      <c r="J423" s="105">
        <f>SUMIF([1]MMM!$A:$A,A423,[1]MMM!$F:$F)</f>
        <v>0</v>
      </c>
      <c r="K423" s="2" t="s">
        <v>10</v>
      </c>
      <c r="L423" s="2">
        <v>0</v>
      </c>
      <c r="M423" t="s">
        <v>10871</v>
      </c>
      <c r="N423" t="s">
        <v>11054</v>
      </c>
      <c r="O423" t="s">
        <v>10871</v>
      </c>
      <c r="P423" t="s">
        <v>10887</v>
      </c>
    </row>
    <row r="424" spans="1:16" x14ac:dyDescent="0.3">
      <c r="A424" t="s">
        <v>11062</v>
      </c>
      <c r="B424" s="2" t="str">
        <f t="shared" si="20"/>
        <v>2521</v>
      </c>
      <c r="C424" s="2">
        <f t="shared" si="18"/>
        <v>2521</v>
      </c>
      <c r="D424" t="str">
        <f>VLOOKUP(C424,'Cost Centre'!A:B,2,)</f>
        <v>Office of the City Manager</v>
      </c>
      <c r="E424" t="str">
        <f t="shared" si="19"/>
        <v>2</v>
      </c>
      <c r="F424" t="s">
        <v>10904</v>
      </c>
      <c r="G424" s="2">
        <v>0</v>
      </c>
      <c r="H424" s="2">
        <v>0</v>
      </c>
      <c r="I424" s="2">
        <v>0</v>
      </c>
      <c r="J424" s="105">
        <f>SUMIF([1]MMM!$A:$A,A424,[1]MMM!$F:$F)</f>
        <v>0</v>
      </c>
      <c r="K424" s="2" t="s">
        <v>10</v>
      </c>
      <c r="L424" s="2">
        <v>0</v>
      </c>
      <c r="M424" t="s">
        <v>10871</v>
      </c>
      <c r="N424" t="s">
        <v>11054</v>
      </c>
      <c r="O424" t="s">
        <v>10871</v>
      </c>
      <c r="P424" t="s">
        <v>10887</v>
      </c>
    </row>
    <row r="425" spans="1:16" x14ac:dyDescent="0.3">
      <c r="A425" t="s">
        <v>11063</v>
      </c>
      <c r="B425" s="2" t="str">
        <f t="shared" si="20"/>
        <v>2521</v>
      </c>
      <c r="C425" s="2">
        <f t="shared" si="18"/>
        <v>2521</v>
      </c>
      <c r="D425" t="str">
        <f>VLOOKUP(C425,'Cost Centre'!A:B,2,)</f>
        <v>Office of the City Manager</v>
      </c>
      <c r="E425" t="str">
        <f t="shared" si="19"/>
        <v>2</v>
      </c>
      <c r="F425" t="s">
        <v>10906</v>
      </c>
      <c r="G425" s="2">
        <v>0</v>
      </c>
      <c r="H425" s="2">
        <v>0</v>
      </c>
      <c r="I425" s="2">
        <v>0</v>
      </c>
      <c r="J425" s="105">
        <f>SUMIF([1]MMM!$A:$A,A425,[1]MMM!$F:$F)</f>
        <v>0</v>
      </c>
      <c r="K425" s="2" t="s">
        <v>10</v>
      </c>
      <c r="L425" s="2">
        <v>0</v>
      </c>
      <c r="M425" t="s">
        <v>10871</v>
      </c>
      <c r="N425" t="s">
        <v>11054</v>
      </c>
      <c r="O425" t="s">
        <v>10871</v>
      </c>
      <c r="P425" t="s">
        <v>10887</v>
      </c>
    </row>
    <row r="426" spans="1:16" x14ac:dyDescent="0.3">
      <c r="A426" t="s">
        <v>2416</v>
      </c>
      <c r="B426" s="2" t="str">
        <f t="shared" si="20"/>
        <v>2521</v>
      </c>
      <c r="C426" s="2">
        <f t="shared" si="18"/>
        <v>2521</v>
      </c>
      <c r="D426" t="str">
        <f>VLOOKUP(C426,'Cost Centre'!A:B,2,)</f>
        <v>Office of the City Manager</v>
      </c>
      <c r="E426" t="str">
        <f t="shared" si="19"/>
        <v>3</v>
      </c>
      <c r="F426" t="s">
        <v>2148</v>
      </c>
      <c r="G426" s="2">
        <v>0</v>
      </c>
      <c r="H426" s="2">
        <v>0</v>
      </c>
      <c r="I426" s="2">
        <v>0</v>
      </c>
      <c r="J426" s="105">
        <f>SUMIF([1]MMM!$A:$A,A426,[1]MMM!$F:$F)</f>
        <v>0</v>
      </c>
      <c r="K426" s="2" t="s">
        <v>10</v>
      </c>
      <c r="L426" s="2">
        <v>0</v>
      </c>
      <c r="M426" t="s">
        <v>10871</v>
      </c>
      <c r="N426" t="s">
        <v>11054</v>
      </c>
      <c r="O426" t="s">
        <v>10908</v>
      </c>
      <c r="P426" t="s">
        <v>10910</v>
      </c>
    </row>
    <row r="427" spans="1:16" x14ac:dyDescent="0.3">
      <c r="A427" t="s">
        <v>11064</v>
      </c>
      <c r="B427" s="2" t="str">
        <f t="shared" si="20"/>
        <v>2521</v>
      </c>
      <c r="C427" s="2">
        <f t="shared" si="18"/>
        <v>2521</v>
      </c>
      <c r="D427" t="str">
        <f>VLOOKUP(C427,'Cost Centre'!A:B,2,)</f>
        <v>Office of the City Manager</v>
      </c>
      <c r="E427" t="str">
        <f t="shared" si="19"/>
        <v>3</v>
      </c>
      <c r="F427" t="s">
        <v>10912</v>
      </c>
      <c r="G427" s="2">
        <v>0</v>
      </c>
      <c r="H427" s="2">
        <v>0</v>
      </c>
      <c r="I427" s="2">
        <v>-8825785.1799999997</v>
      </c>
      <c r="J427" s="105">
        <f>SUMIF([1]MMM!$A:$A,A427,[1]MMM!$F:$F)</f>
        <v>-8825785.1799999997</v>
      </c>
      <c r="K427" s="2" t="s">
        <v>10</v>
      </c>
      <c r="L427" s="2">
        <v>0</v>
      </c>
      <c r="M427" t="s">
        <v>10871</v>
      </c>
      <c r="N427" t="s">
        <v>11054</v>
      </c>
      <c r="O427" t="s">
        <v>10908</v>
      </c>
      <c r="P427" t="s">
        <v>10913</v>
      </c>
    </row>
    <row r="428" spans="1:16" x14ac:dyDescent="0.3">
      <c r="A428" t="s">
        <v>11065</v>
      </c>
      <c r="B428" s="2" t="str">
        <f t="shared" si="20"/>
        <v>2521</v>
      </c>
      <c r="C428" s="2">
        <f t="shared" si="18"/>
        <v>2521</v>
      </c>
      <c r="D428" t="str">
        <f>VLOOKUP(C428,'Cost Centre'!A:B,2,)</f>
        <v>Office of the City Manager</v>
      </c>
      <c r="E428" t="str">
        <f t="shared" si="19"/>
        <v>3</v>
      </c>
      <c r="F428" t="s">
        <v>10915</v>
      </c>
      <c r="G428" s="2">
        <v>0</v>
      </c>
      <c r="H428" s="2">
        <v>0</v>
      </c>
      <c r="I428" s="2">
        <v>0</v>
      </c>
      <c r="J428" s="105">
        <f>SUMIF([1]MMM!$A:$A,A428,[1]MMM!$F:$F)</f>
        <v>0</v>
      </c>
      <c r="K428" s="2" t="s">
        <v>10</v>
      </c>
      <c r="L428" s="2">
        <v>0</v>
      </c>
      <c r="M428" t="s">
        <v>10871</v>
      </c>
      <c r="N428" t="s">
        <v>11054</v>
      </c>
      <c r="O428" t="s">
        <v>10908</v>
      </c>
      <c r="P428" t="s">
        <v>10913</v>
      </c>
    </row>
    <row r="429" spans="1:16" x14ac:dyDescent="0.3">
      <c r="A429" t="s">
        <v>505</v>
      </c>
      <c r="B429" s="2" t="str">
        <f t="shared" si="20"/>
        <v>2521</v>
      </c>
      <c r="C429" s="2">
        <f t="shared" si="18"/>
        <v>2521</v>
      </c>
      <c r="D429" t="str">
        <f>VLOOKUP(C429,'Cost Centre'!A:B,2,)</f>
        <v>Office of the City Manager</v>
      </c>
      <c r="E429" t="str">
        <f t="shared" si="19"/>
        <v>8</v>
      </c>
      <c r="F429" t="s">
        <v>462</v>
      </c>
      <c r="G429" s="2">
        <v>9088972.8100000005</v>
      </c>
      <c r="H429" s="2">
        <v>0</v>
      </c>
      <c r="I429" s="2">
        <v>0</v>
      </c>
      <c r="J429" s="105">
        <f>SUMIF([1]MMM!$A:$A,A429,[1]MMM!$F:$F)</f>
        <v>9088972.8100000005</v>
      </c>
      <c r="K429" s="2" t="s">
        <v>460</v>
      </c>
      <c r="L429" s="2">
        <v>0</v>
      </c>
      <c r="M429" t="s">
        <v>10871</v>
      </c>
      <c r="N429" t="s">
        <v>11054</v>
      </c>
      <c r="O429" t="s">
        <v>10916</v>
      </c>
      <c r="P429" t="s">
        <v>10917</v>
      </c>
    </row>
    <row r="430" spans="1:16" x14ac:dyDescent="0.3">
      <c r="A430" t="s">
        <v>506</v>
      </c>
      <c r="B430" s="2" t="str">
        <f t="shared" si="20"/>
        <v>2521</v>
      </c>
      <c r="C430" s="2">
        <f t="shared" si="18"/>
        <v>2521</v>
      </c>
      <c r="D430" t="str">
        <f>VLOOKUP(C430,'Cost Centre'!A:B,2,)</f>
        <v>Office of the City Manager</v>
      </c>
      <c r="E430" t="str">
        <f t="shared" si="19"/>
        <v>8</v>
      </c>
      <c r="F430" t="s">
        <v>464</v>
      </c>
      <c r="G430" s="2">
        <v>0</v>
      </c>
      <c r="H430" s="2">
        <v>0</v>
      </c>
      <c r="I430" s="2">
        <v>0</v>
      </c>
      <c r="J430" s="105">
        <f>SUMIF([1]MMM!$A:$A,A430,[1]MMM!$F:$F)</f>
        <v>0</v>
      </c>
      <c r="K430" s="2" t="s">
        <v>460</v>
      </c>
      <c r="L430" s="2">
        <v>0</v>
      </c>
      <c r="M430" t="s">
        <v>10871</v>
      </c>
      <c r="N430" t="s">
        <v>11054</v>
      </c>
      <c r="O430" t="s">
        <v>10916</v>
      </c>
      <c r="P430" t="s">
        <v>10917</v>
      </c>
    </row>
    <row r="431" spans="1:16" x14ac:dyDescent="0.3">
      <c r="A431" t="s">
        <v>507</v>
      </c>
      <c r="B431" s="2" t="str">
        <f t="shared" si="20"/>
        <v>2521</v>
      </c>
      <c r="C431" s="2">
        <f t="shared" si="18"/>
        <v>2521</v>
      </c>
      <c r="D431" t="str">
        <f>VLOOKUP(C431,'Cost Centre'!A:B,2,)</f>
        <v>Office of the City Manager</v>
      </c>
      <c r="E431" t="str">
        <f t="shared" si="19"/>
        <v>8</v>
      </c>
      <c r="F431" t="s">
        <v>466</v>
      </c>
      <c r="G431" s="2">
        <v>0</v>
      </c>
      <c r="H431" s="2">
        <v>0</v>
      </c>
      <c r="I431" s="2">
        <v>0</v>
      </c>
      <c r="J431" s="105">
        <f>SUMIF([1]MMM!$A:$A,A431,[1]MMM!$F:$F)</f>
        <v>0</v>
      </c>
      <c r="K431" s="2" t="s">
        <v>460</v>
      </c>
      <c r="L431" s="2">
        <v>0</v>
      </c>
      <c r="M431" t="s">
        <v>10871</v>
      </c>
      <c r="N431" t="s">
        <v>11054</v>
      </c>
      <c r="O431" t="s">
        <v>10916</v>
      </c>
      <c r="P431" t="s">
        <v>10917</v>
      </c>
    </row>
    <row r="432" spans="1:16" x14ac:dyDescent="0.3">
      <c r="A432" t="s">
        <v>508</v>
      </c>
      <c r="B432" s="2" t="str">
        <f t="shared" si="20"/>
        <v>2521</v>
      </c>
      <c r="C432" s="2">
        <f t="shared" si="18"/>
        <v>2521</v>
      </c>
      <c r="D432" t="str">
        <f>VLOOKUP(C432,'Cost Centre'!A:B,2,)</f>
        <v>Office of the City Manager</v>
      </c>
      <c r="E432" t="str">
        <f t="shared" si="19"/>
        <v>8</v>
      </c>
      <c r="F432" t="s">
        <v>468</v>
      </c>
      <c r="G432" s="2">
        <v>0</v>
      </c>
      <c r="H432" s="2">
        <v>8825785.1799999997</v>
      </c>
      <c r="I432" s="2">
        <v>0</v>
      </c>
      <c r="J432" s="105">
        <f>SUMIF([1]MMM!$A:$A,A432,[1]MMM!$F:$F)</f>
        <v>8825785.1799999997</v>
      </c>
      <c r="K432" s="2" t="s">
        <v>460</v>
      </c>
      <c r="L432" s="2">
        <v>0</v>
      </c>
      <c r="M432" t="s">
        <v>10871</v>
      </c>
      <c r="N432" t="s">
        <v>11054</v>
      </c>
      <c r="O432" t="s">
        <v>10916</v>
      </c>
      <c r="P432" t="s">
        <v>10917</v>
      </c>
    </row>
    <row r="433" spans="1:16" x14ac:dyDescent="0.3">
      <c r="A433" t="s">
        <v>509</v>
      </c>
      <c r="B433" s="2" t="str">
        <f t="shared" si="20"/>
        <v>2521</v>
      </c>
      <c r="C433" s="2">
        <f t="shared" si="18"/>
        <v>2521</v>
      </c>
      <c r="D433" t="str">
        <f>VLOOKUP(C433,'Cost Centre'!A:B,2,)</f>
        <v>Office of the City Manager</v>
      </c>
      <c r="E433" t="str">
        <f t="shared" si="19"/>
        <v>8</v>
      </c>
      <c r="F433" t="s">
        <v>470</v>
      </c>
      <c r="G433" s="2">
        <v>0</v>
      </c>
      <c r="H433" s="2">
        <v>0</v>
      </c>
      <c r="I433" s="2">
        <v>0</v>
      </c>
      <c r="J433" s="105">
        <f>SUMIF([1]MMM!$A:$A,A433,[1]MMM!$F:$F)</f>
        <v>0</v>
      </c>
      <c r="K433" s="2" t="s">
        <v>460</v>
      </c>
      <c r="L433" s="2">
        <v>0</v>
      </c>
      <c r="M433" t="s">
        <v>10871</v>
      </c>
      <c r="N433" t="s">
        <v>11054</v>
      </c>
      <c r="O433" t="s">
        <v>10916</v>
      </c>
      <c r="P433" t="s">
        <v>10917</v>
      </c>
    </row>
    <row r="434" spans="1:16" x14ac:dyDescent="0.3">
      <c r="A434" t="s">
        <v>2417</v>
      </c>
      <c r="B434" s="2" t="str">
        <f t="shared" si="20"/>
        <v>2521</v>
      </c>
      <c r="C434" s="2">
        <f t="shared" si="18"/>
        <v>2521</v>
      </c>
      <c r="D434" t="str">
        <f>VLOOKUP(C434,'Cost Centre'!A:B,2,)</f>
        <v>Office of the City Manager</v>
      </c>
      <c r="E434" t="str">
        <f t="shared" si="19"/>
        <v>8</v>
      </c>
      <c r="F434" t="s">
        <v>2159</v>
      </c>
      <c r="G434" s="2">
        <v>0</v>
      </c>
      <c r="H434" s="2">
        <v>0</v>
      </c>
      <c r="I434" s="2">
        <v>0</v>
      </c>
      <c r="J434" s="105">
        <f>SUMIF([1]MMM!$A:$A,A434,[1]MMM!$F:$F)</f>
        <v>0</v>
      </c>
      <c r="K434" s="2" t="s">
        <v>460</v>
      </c>
      <c r="L434" s="2">
        <v>0</v>
      </c>
      <c r="M434" t="s">
        <v>10871</v>
      </c>
      <c r="N434" t="s">
        <v>11054</v>
      </c>
      <c r="O434" t="s">
        <v>10916</v>
      </c>
      <c r="P434" t="s">
        <v>10917</v>
      </c>
    </row>
    <row r="435" spans="1:16" x14ac:dyDescent="0.3">
      <c r="A435" t="s">
        <v>2418</v>
      </c>
      <c r="B435" s="2" t="str">
        <f t="shared" si="20"/>
        <v>2901</v>
      </c>
      <c r="C435" s="2">
        <f t="shared" si="18"/>
        <v>2901</v>
      </c>
      <c r="D435" t="str">
        <f>VLOOKUP(C435,'Cost Centre'!A:B,2,)</f>
        <v>Executive Mayor</v>
      </c>
      <c r="E435" t="str">
        <f t="shared" si="19"/>
        <v>2</v>
      </c>
      <c r="F435" t="s">
        <v>48</v>
      </c>
      <c r="G435" s="2">
        <v>0</v>
      </c>
      <c r="H435" s="2">
        <v>31794888.27</v>
      </c>
      <c r="I435" s="2">
        <v>0</v>
      </c>
      <c r="J435" s="105">
        <f>SUMIF([1]MMM!$A:$A,A435,[1]MMM!$F:$F)</f>
        <v>31797854.039999999</v>
      </c>
      <c r="K435" s="2" t="s">
        <v>10</v>
      </c>
      <c r="L435" s="2">
        <v>30218580</v>
      </c>
      <c r="M435" t="s">
        <v>10871</v>
      </c>
      <c r="N435" t="s">
        <v>11066</v>
      </c>
      <c r="O435" t="s">
        <v>10871</v>
      </c>
      <c r="P435" t="s">
        <v>10875</v>
      </c>
    </row>
    <row r="436" spans="1:16" x14ac:dyDescent="0.3">
      <c r="A436" t="s">
        <v>2419</v>
      </c>
      <c r="B436" s="2" t="str">
        <f t="shared" si="20"/>
        <v>2901</v>
      </c>
      <c r="C436" s="2">
        <f t="shared" si="18"/>
        <v>2901</v>
      </c>
      <c r="D436" t="str">
        <f>VLOOKUP(C436,'Cost Centre'!A:B,2,)</f>
        <v>Executive Mayor</v>
      </c>
      <c r="E436" t="str">
        <f t="shared" si="19"/>
        <v>2</v>
      </c>
      <c r="F436" t="s">
        <v>49</v>
      </c>
      <c r="G436" s="2">
        <v>0</v>
      </c>
      <c r="H436" s="2">
        <v>0</v>
      </c>
      <c r="I436" s="2">
        <v>-0.01</v>
      </c>
      <c r="J436" s="105">
        <f>SUMIF([1]MMM!$A:$A,A436,[1]MMM!$F:$F)</f>
        <v>-0.01</v>
      </c>
      <c r="K436" s="2" t="s">
        <v>10</v>
      </c>
      <c r="L436" s="2">
        <v>221620</v>
      </c>
      <c r="M436" t="s">
        <v>10871</v>
      </c>
      <c r="N436" t="s">
        <v>11066</v>
      </c>
      <c r="O436" t="s">
        <v>10871</v>
      </c>
      <c r="P436" t="s">
        <v>10875</v>
      </c>
    </row>
    <row r="437" spans="1:16" x14ac:dyDescent="0.3">
      <c r="A437" t="s">
        <v>2420</v>
      </c>
      <c r="B437" s="2" t="str">
        <f t="shared" si="20"/>
        <v>2901</v>
      </c>
      <c r="C437" s="2">
        <f t="shared" si="18"/>
        <v>2901</v>
      </c>
      <c r="D437" t="str">
        <f>VLOOKUP(C437,'Cost Centre'!A:B,2,)</f>
        <v>Executive Mayor</v>
      </c>
      <c r="E437" t="str">
        <f t="shared" si="19"/>
        <v>2</v>
      </c>
      <c r="F437" t="s">
        <v>51</v>
      </c>
      <c r="G437" s="2">
        <v>0</v>
      </c>
      <c r="H437" s="2">
        <v>194335.89</v>
      </c>
      <c r="I437" s="2">
        <v>0</v>
      </c>
      <c r="J437" s="105">
        <f>SUMIF([1]MMM!$A:$A,A437,[1]MMM!$F:$F)</f>
        <v>194335.89</v>
      </c>
      <c r="K437" s="2" t="s">
        <v>10</v>
      </c>
      <c r="L437" s="2">
        <v>54000</v>
      </c>
      <c r="M437" t="s">
        <v>10871</v>
      </c>
      <c r="N437" t="s">
        <v>11066</v>
      </c>
      <c r="O437" t="s">
        <v>10871</v>
      </c>
      <c r="P437" t="s">
        <v>10875</v>
      </c>
    </row>
    <row r="438" spans="1:16" x14ac:dyDescent="0.3">
      <c r="A438" t="s">
        <v>2421</v>
      </c>
      <c r="B438" s="2" t="str">
        <f t="shared" si="20"/>
        <v>2901</v>
      </c>
      <c r="C438" s="2">
        <f t="shared" si="18"/>
        <v>2901</v>
      </c>
      <c r="D438" t="str">
        <f>VLOOKUP(C438,'Cost Centre'!A:B,2,)</f>
        <v>Executive Mayor</v>
      </c>
      <c r="E438" t="str">
        <f t="shared" si="19"/>
        <v>2</v>
      </c>
      <c r="F438" t="s">
        <v>52</v>
      </c>
      <c r="G438" s="2">
        <v>0</v>
      </c>
      <c r="H438" s="2">
        <v>10228.44</v>
      </c>
      <c r="I438" s="2">
        <v>0</v>
      </c>
      <c r="J438" s="105">
        <f>SUMIF([1]MMM!$A:$A,A438,[1]MMM!$F:$F)</f>
        <v>10228.44</v>
      </c>
      <c r="K438" s="2" t="s">
        <v>10</v>
      </c>
      <c r="L438" s="2">
        <v>10200</v>
      </c>
      <c r="M438" t="s">
        <v>10871</v>
      </c>
      <c r="N438" t="s">
        <v>11066</v>
      </c>
      <c r="O438" t="s">
        <v>10871</v>
      </c>
      <c r="P438" t="s">
        <v>10875</v>
      </c>
    </row>
    <row r="439" spans="1:16" x14ac:dyDescent="0.3">
      <c r="A439" t="s">
        <v>2422</v>
      </c>
      <c r="B439" s="2" t="str">
        <f t="shared" si="20"/>
        <v>2901</v>
      </c>
      <c r="C439" s="2">
        <f t="shared" si="18"/>
        <v>2901</v>
      </c>
      <c r="D439" t="str">
        <f>VLOOKUP(C439,'Cost Centre'!A:B,2,)</f>
        <v>Executive Mayor</v>
      </c>
      <c r="E439" t="str">
        <f t="shared" si="19"/>
        <v>2</v>
      </c>
      <c r="F439" t="s">
        <v>55</v>
      </c>
      <c r="G439" s="2">
        <v>0</v>
      </c>
      <c r="H439" s="2">
        <v>5065455.3899999997</v>
      </c>
      <c r="I439" s="2">
        <v>0</v>
      </c>
      <c r="J439" s="105">
        <f>SUMIF([1]MMM!$A:$A,A439,[1]MMM!$F:$F)</f>
        <v>5065455.3899999997</v>
      </c>
      <c r="K439" s="2" t="s">
        <v>10</v>
      </c>
      <c r="L439" s="2">
        <v>4656722</v>
      </c>
      <c r="M439" t="s">
        <v>10871</v>
      </c>
      <c r="N439" t="s">
        <v>11066</v>
      </c>
      <c r="O439" t="s">
        <v>10871</v>
      </c>
      <c r="P439" t="s">
        <v>10875</v>
      </c>
    </row>
    <row r="440" spans="1:16" x14ac:dyDescent="0.3">
      <c r="A440" t="s">
        <v>2423</v>
      </c>
      <c r="B440" s="2" t="str">
        <f t="shared" si="20"/>
        <v>2901</v>
      </c>
      <c r="C440" s="2">
        <f t="shared" si="18"/>
        <v>2901</v>
      </c>
      <c r="D440" t="str">
        <f>VLOOKUP(C440,'Cost Centre'!A:B,2,)</f>
        <v>Executive Mayor</v>
      </c>
      <c r="E440" t="str">
        <f t="shared" si="19"/>
        <v>2</v>
      </c>
      <c r="F440" t="s">
        <v>56</v>
      </c>
      <c r="G440" s="2">
        <v>0</v>
      </c>
      <c r="H440" s="2">
        <v>0</v>
      </c>
      <c r="I440" s="2">
        <v>0</v>
      </c>
      <c r="J440" s="105">
        <f>SUMIF([1]MMM!$A:$A,A440,[1]MMM!$F:$F)</f>
        <v>0</v>
      </c>
      <c r="K440" s="2" t="s">
        <v>10</v>
      </c>
      <c r="L440" s="2">
        <v>0</v>
      </c>
      <c r="M440" t="s">
        <v>10871</v>
      </c>
      <c r="N440" t="s">
        <v>11066</v>
      </c>
      <c r="O440" t="s">
        <v>10871</v>
      </c>
      <c r="P440" t="s">
        <v>10875</v>
      </c>
    </row>
    <row r="441" spans="1:16" x14ac:dyDescent="0.3">
      <c r="A441" t="s">
        <v>2424</v>
      </c>
      <c r="B441" s="2" t="str">
        <f t="shared" si="20"/>
        <v>2901</v>
      </c>
      <c r="C441" s="2">
        <f t="shared" si="18"/>
        <v>2901</v>
      </c>
      <c r="D441" t="str">
        <f>VLOOKUP(C441,'Cost Centre'!A:B,2,)</f>
        <v>Executive Mayor</v>
      </c>
      <c r="E441" t="str">
        <f t="shared" si="19"/>
        <v>2</v>
      </c>
      <c r="F441" t="s">
        <v>57</v>
      </c>
      <c r="G441" s="2">
        <v>0</v>
      </c>
      <c r="H441" s="2">
        <v>2417689.06</v>
      </c>
      <c r="I441" s="2">
        <v>0</v>
      </c>
      <c r="J441" s="105">
        <f>SUMIF([1]MMM!$A:$A,A441,[1]MMM!$F:$F)</f>
        <v>2594254.33</v>
      </c>
      <c r="K441" s="2" t="s">
        <v>10</v>
      </c>
      <c r="L441" s="2">
        <v>73156</v>
      </c>
      <c r="M441" t="s">
        <v>10871</v>
      </c>
      <c r="N441" t="s">
        <v>11066</v>
      </c>
      <c r="O441" t="s">
        <v>10871</v>
      </c>
      <c r="P441" t="s">
        <v>10875</v>
      </c>
    </row>
    <row r="442" spans="1:16" x14ac:dyDescent="0.3">
      <c r="A442" t="s">
        <v>2425</v>
      </c>
      <c r="B442" s="2" t="str">
        <f t="shared" si="20"/>
        <v>2901</v>
      </c>
      <c r="C442" s="2">
        <f t="shared" si="18"/>
        <v>2901</v>
      </c>
      <c r="D442" t="str">
        <f>VLOOKUP(C442,'Cost Centre'!A:B,2,)</f>
        <v>Executive Mayor</v>
      </c>
      <c r="E442" t="str">
        <f t="shared" si="19"/>
        <v>2</v>
      </c>
      <c r="F442" t="s">
        <v>59</v>
      </c>
      <c r="G442" s="2">
        <v>0</v>
      </c>
      <c r="H442" s="2">
        <v>128224.73</v>
      </c>
      <c r="I442" s="2">
        <v>0</v>
      </c>
      <c r="J442" s="105">
        <f>SUMIF([1]MMM!$A:$A,A442,[1]MMM!$F:$F)</f>
        <v>138661.25</v>
      </c>
      <c r="K442" s="2" t="s">
        <v>10</v>
      </c>
      <c r="L442" s="2">
        <v>0</v>
      </c>
      <c r="M442" t="s">
        <v>10871</v>
      </c>
      <c r="N442" t="s">
        <v>11066</v>
      </c>
      <c r="O442" t="s">
        <v>10871</v>
      </c>
      <c r="P442" t="s">
        <v>10875</v>
      </c>
    </row>
    <row r="443" spans="1:16" x14ac:dyDescent="0.3">
      <c r="A443" t="s">
        <v>2426</v>
      </c>
      <c r="B443" s="2" t="str">
        <f t="shared" si="20"/>
        <v>2901</v>
      </c>
      <c r="C443" s="2">
        <f t="shared" si="18"/>
        <v>2901</v>
      </c>
      <c r="D443" t="str">
        <f>VLOOKUP(C443,'Cost Centre'!A:B,2,)</f>
        <v>Executive Mayor</v>
      </c>
      <c r="E443" t="str">
        <f t="shared" si="19"/>
        <v>2</v>
      </c>
      <c r="F443" t="s">
        <v>60</v>
      </c>
      <c r="G443" s="2">
        <v>0</v>
      </c>
      <c r="H443" s="2">
        <v>233786.9</v>
      </c>
      <c r="I443" s="2">
        <v>0</v>
      </c>
      <c r="J443" s="105">
        <f>SUMIF([1]MMM!$A:$A,A443,[1]MMM!$F:$F)</f>
        <v>233786.9</v>
      </c>
      <c r="K443" s="2" t="s">
        <v>10</v>
      </c>
      <c r="L443" s="2">
        <v>80000</v>
      </c>
      <c r="M443" t="s">
        <v>10871</v>
      </c>
      <c r="N443" t="s">
        <v>11066</v>
      </c>
      <c r="O443" t="s">
        <v>10871</v>
      </c>
      <c r="P443" t="s">
        <v>10875</v>
      </c>
    </row>
    <row r="444" spans="1:16" x14ac:dyDescent="0.3">
      <c r="A444" t="s">
        <v>2427</v>
      </c>
      <c r="B444" s="2" t="str">
        <f t="shared" si="20"/>
        <v>2901</v>
      </c>
      <c r="C444" s="2">
        <f t="shared" si="18"/>
        <v>2901</v>
      </c>
      <c r="D444" t="str">
        <f>VLOOKUP(C444,'Cost Centre'!A:B,2,)</f>
        <v>Executive Mayor</v>
      </c>
      <c r="E444" t="str">
        <f t="shared" si="19"/>
        <v>2</v>
      </c>
      <c r="F444" t="s">
        <v>61</v>
      </c>
      <c r="G444" s="2">
        <v>0</v>
      </c>
      <c r="H444" s="2">
        <v>1697447.9</v>
      </c>
      <c r="I444" s="2">
        <v>0</v>
      </c>
      <c r="J444" s="105">
        <f>SUMIF([1]MMM!$A:$A,A444,[1]MMM!$F:$F)</f>
        <v>1717687.93</v>
      </c>
      <c r="K444" s="2" t="s">
        <v>10</v>
      </c>
      <c r="L444" s="2">
        <v>1919400</v>
      </c>
      <c r="M444" t="s">
        <v>10871</v>
      </c>
      <c r="N444" t="s">
        <v>11066</v>
      </c>
      <c r="O444" t="s">
        <v>10871</v>
      </c>
      <c r="P444" t="s">
        <v>10875</v>
      </c>
    </row>
    <row r="445" spans="1:16" x14ac:dyDescent="0.3">
      <c r="A445" t="s">
        <v>2428</v>
      </c>
      <c r="B445" s="2" t="str">
        <f t="shared" si="20"/>
        <v>2901</v>
      </c>
      <c r="C445" s="2">
        <f t="shared" si="18"/>
        <v>2901</v>
      </c>
      <c r="D445" t="str">
        <f>VLOOKUP(C445,'Cost Centre'!A:B,2,)</f>
        <v>Executive Mayor</v>
      </c>
      <c r="E445" t="str">
        <f t="shared" si="19"/>
        <v>2</v>
      </c>
      <c r="F445" t="s">
        <v>62</v>
      </c>
      <c r="G445" s="2">
        <v>0</v>
      </c>
      <c r="H445" s="2">
        <v>67729.88</v>
      </c>
      <c r="I445" s="2">
        <v>0</v>
      </c>
      <c r="J445" s="105">
        <f>SUMIF([1]MMM!$A:$A,A445,[1]MMM!$F:$F)</f>
        <v>67729.88</v>
      </c>
      <c r="K445" s="2" t="s">
        <v>10</v>
      </c>
      <c r="L445" s="2">
        <v>0</v>
      </c>
      <c r="M445" t="s">
        <v>10871</v>
      </c>
      <c r="N445" t="s">
        <v>11066</v>
      </c>
      <c r="O445" t="s">
        <v>10871</v>
      </c>
      <c r="P445" t="s">
        <v>10875</v>
      </c>
    </row>
    <row r="446" spans="1:16" x14ac:dyDescent="0.3">
      <c r="A446" t="s">
        <v>2429</v>
      </c>
      <c r="B446" s="2" t="str">
        <f t="shared" si="20"/>
        <v>2901</v>
      </c>
      <c r="C446" s="2">
        <f t="shared" si="18"/>
        <v>2901</v>
      </c>
      <c r="D446" t="str">
        <f>VLOOKUP(C446,'Cost Centre'!A:B,2,)</f>
        <v>Executive Mayor</v>
      </c>
      <c r="E446" t="str">
        <f t="shared" si="19"/>
        <v>2</v>
      </c>
      <c r="F446" t="s">
        <v>64</v>
      </c>
      <c r="G446" s="2">
        <v>0</v>
      </c>
      <c r="H446" s="2">
        <v>46947</v>
      </c>
      <c r="I446" s="2">
        <v>0</v>
      </c>
      <c r="J446" s="105">
        <f>SUMIF([1]MMM!$A:$A,A446,[1]MMM!$F:$F)</f>
        <v>46947</v>
      </c>
      <c r="K446" s="2" t="s">
        <v>10</v>
      </c>
      <c r="L446" s="2">
        <v>46947</v>
      </c>
      <c r="M446" t="s">
        <v>10871</v>
      </c>
      <c r="N446" t="s">
        <v>11066</v>
      </c>
      <c r="O446" t="s">
        <v>10871</v>
      </c>
      <c r="P446" t="s">
        <v>10875</v>
      </c>
    </row>
    <row r="447" spans="1:16" x14ac:dyDescent="0.3">
      <c r="A447" t="s">
        <v>2430</v>
      </c>
      <c r="B447" s="2" t="str">
        <f t="shared" si="20"/>
        <v>2901</v>
      </c>
      <c r="C447" s="2">
        <f t="shared" si="18"/>
        <v>2901</v>
      </c>
      <c r="D447" t="str">
        <f>VLOOKUP(C447,'Cost Centre'!A:B,2,)</f>
        <v>Executive Mayor</v>
      </c>
      <c r="E447" t="str">
        <f t="shared" si="19"/>
        <v>2</v>
      </c>
      <c r="F447" t="s">
        <v>66</v>
      </c>
      <c r="G447" s="2">
        <v>0</v>
      </c>
      <c r="H447" s="2">
        <v>61643.5</v>
      </c>
      <c r="I447" s="2">
        <v>0</v>
      </c>
      <c r="J447" s="105">
        <f>SUMIF([1]MMM!$A:$A,A447,[1]MMM!$F:$F)</f>
        <v>61643.5</v>
      </c>
      <c r="K447" s="2" t="s">
        <v>10</v>
      </c>
      <c r="L447" s="2">
        <v>0</v>
      </c>
      <c r="M447" t="s">
        <v>10871</v>
      </c>
      <c r="N447" t="s">
        <v>11066</v>
      </c>
      <c r="O447" t="s">
        <v>10871</v>
      </c>
      <c r="P447" t="s">
        <v>10875</v>
      </c>
    </row>
    <row r="448" spans="1:16" x14ac:dyDescent="0.3">
      <c r="A448" t="s">
        <v>2431</v>
      </c>
      <c r="B448" s="2" t="str">
        <f t="shared" si="20"/>
        <v>2901</v>
      </c>
      <c r="C448" s="2">
        <f t="shared" si="18"/>
        <v>2901</v>
      </c>
      <c r="D448" t="str">
        <f>VLOOKUP(C448,'Cost Centre'!A:B,2,)</f>
        <v>Executive Mayor</v>
      </c>
      <c r="E448" t="str">
        <f t="shared" si="19"/>
        <v>2</v>
      </c>
      <c r="F448" t="s">
        <v>67</v>
      </c>
      <c r="G448" s="2">
        <v>0</v>
      </c>
      <c r="H448" s="2">
        <v>6746.24</v>
      </c>
      <c r="I448" s="2">
        <v>0</v>
      </c>
      <c r="J448" s="105">
        <f>SUMIF([1]MMM!$A:$A,A448,[1]MMM!$F:$F)</f>
        <v>6746.24</v>
      </c>
      <c r="K448" s="2" t="s">
        <v>10</v>
      </c>
      <c r="L448" s="2">
        <v>6562</v>
      </c>
      <c r="M448" t="s">
        <v>10871</v>
      </c>
      <c r="N448" t="s">
        <v>11066</v>
      </c>
      <c r="O448" t="s">
        <v>10871</v>
      </c>
      <c r="P448" t="s">
        <v>10876</v>
      </c>
    </row>
    <row r="449" spans="1:16" x14ac:dyDescent="0.3">
      <c r="A449" t="s">
        <v>2432</v>
      </c>
      <c r="B449" s="2" t="str">
        <f t="shared" si="20"/>
        <v>2901</v>
      </c>
      <c r="C449" s="2">
        <f t="shared" si="18"/>
        <v>2901</v>
      </c>
      <c r="D449" t="str">
        <f>VLOOKUP(C449,'Cost Centre'!A:B,2,)</f>
        <v>Executive Mayor</v>
      </c>
      <c r="E449" t="str">
        <f t="shared" si="19"/>
        <v>2</v>
      </c>
      <c r="F449" t="s">
        <v>68</v>
      </c>
      <c r="G449" s="2">
        <v>0</v>
      </c>
      <c r="H449" s="2">
        <v>5296.76</v>
      </c>
      <c r="I449" s="2">
        <v>0</v>
      </c>
      <c r="J449" s="105">
        <f>SUMIF([1]MMM!$A:$A,A449,[1]MMM!$F:$F)</f>
        <v>5784.08</v>
      </c>
      <c r="K449" s="2" t="s">
        <v>10</v>
      </c>
      <c r="L449" s="2">
        <v>7500</v>
      </c>
      <c r="M449" t="s">
        <v>10871</v>
      </c>
      <c r="N449" t="s">
        <v>11066</v>
      </c>
      <c r="O449" t="s">
        <v>10871</v>
      </c>
      <c r="P449" t="s">
        <v>10876</v>
      </c>
    </row>
    <row r="450" spans="1:16" x14ac:dyDescent="0.3">
      <c r="A450" t="s">
        <v>2433</v>
      </c>
      <c r="B450" s="2" t="str">
        <f t="shared" si="20"/>
        <v>2901</v>
      </c>
      <c r="C450" s="2">
        <f t="shared" ref="C450:C513" si="21">VALUE(B450)</f>
        <v>2901</v>
      </c>
      <c r="D450" t="str">
        <f>VLOOKUP(C450,'Cost Centre'!A:B,2,)</f>
        <v>Executive Mayor</v>
      </c>
      <c r="E450" t="str">
        <f t="shared" ref="E450:E513" si="22">MID(A450,5,1)</f>
        <v>2</v>
      </c>
      <c r="F450" t="s">
        <v>10877</v>
      </c>
      <c r="G450" s="2">
        <v>0</v>
      </c>
      <c r="H450" s="2">
        <v>1309875.6000000001</v>
      </c>
      <c r="I450" s="2">
        <v>0</v>
      </c>
      <c r="J450" s="105">
        <f>SUMIF([1]MMM!$A:$A,A450,[1]MMM!$F:$F)</f>
        <v>1309875.6000000001</v>
      </c>
      <c r="K450" s="2" t="s">
        <v>10</v>
      </c>
      <c r="L450" s="2">
        <v>1196504</v>
      </c>
      <c r="M450" t="s">
        <v>10871</v>
      </c>
      <c r="N450" t="s">
        <v>11066</v>
      </c>
      <c r="O450" t="s">
        <v>10871</v>
      </c>
      <c r="P450" t="s">
        <v>10876</v>
      </c>
    </row>
    <row r="451" spans="1:16" x14ac:dyDescent="0.3">
      <c r="A451" t="s">
        <v>2434</v>
      </c>
      <c r="B451" s="2" t="str">
        <f t="shared" ref="B451:B514" si="23">MID(A451,1,4)</f>
        <v>2901</v>
      </c>
      <c r="C451" s="2">
        <f t="shared" si="21"/>
        <v>2901</v>
      </c>
      <c r="D451" t="str">
        <f>VLOOKUP(C451,'Cost Centre'!A:B,2,)</f>
        <v>Executive Mayor</v>
      </c>
      <c r="E451" t="str">
        <f t="shared" si="22"/>
        <v>2</v>
      </c>
      <c r="F451" t="s">
        <v>69</v>
      </c>
      <c r="G451" s="2">
        <v>0</v>
      </c>
      <c r="H451" s="2">
        <v>1340419.01</v>
      </c>
      <c r="I451" s="2">
        <v>0</v>
      </c>
      <c r="J451" s="105">
        <f>SUMIF([1]MMM!$A:$A,A451,[1]MMM!$F:$F)</f>
        <v>1340419.01</v>
      </c>
      <c r="K451" s="2" t="s">
        <v>10</v>
      </c>
      <c r="L451" s="2">
        <v>1146430</v>
      </c>
      <c r="M451" t="s">
        <v>10871</v>
      </c>
      <c r="N451" t="s">
        <v>11066</v>
      </c>
      <c r="O451" t="s">
        <v>10871</v>
      </c>
      <c r="P451" t="s">
        <v>10876</v>
      </c>
    </row>
    <row r="452" spans="1:16" x14ac:dyDescent="0.3">
      <c r="A452" t="s">
        <v>2435</v>
      </c>
      <c r="B452" s="2" t="str">
        <f t="shared" si="23"/>
        <v>2901</v>
      </c>
      <c r="C452" s="2">
        <f t="shared" si="21"/>
        <v>2901</v>
      </c>
      <c r="D452" t="str">
        <f>VLOOKUP(C452,'Cost Centre'!A:B,2,)</f>
        <v>Executive Mayor</v>
      </c>
      <c r="E452" t="str">
        <f t="shared" si="22"/>
        <v>2</v>
      </c>
      <c r="F452" t="s">
        <v>70</v>
      </c>
      <c r="G452" s="2">
        <v>0</v>
      </c>
      <c r="H452" s="2">
        <v>114596.57</v>
      </c>
      <c r="I452" s="2">
        <v>0</v>
      </c>
      <c r="J452" s="105">
        <f>SUMIF([1]MMM!$A:$A,A452,[1]MMM!$F:$F)</f>
        <v>114596.57</v>
      </c>
      <c r="K452" s="2" t="s">
        <v>10</v>
      </c>
      <c r="L452" s="2">
        <v>118075</v>
      </c>
      <c r="M452" t="s">
        <v>10871</v>
      </c>
      <c r="N452" t="s">
        <v>11066</v>
      </c>
      <c r="O452" t="s">
        <v>10871</v>
      </c>
      <c r="P452" t="s">
        <v>10876</v>
      </c>
    </row>
    <row r="453" spans="1:16" x14ac:dyDescent="0.3">
      <c r="A453" t="s">
        <v>2436</v>
      </c>
      <c r="B453" s="2" t="str">
        <f t="shared" si="23"/>
        <v>2901</v>
      </c>
      <c r="C453" s="2">
        <f t="shared" si="21"/>
        <v>2901</v>
      </c>
      <c r="D453" t="str">
        <f>VLOOKUP(C453,'Cost Centre'!A:B,2,)</f>
        <v>Executive Mayor</v>
      </c>
      <c r="E453" t="str">
        <f t="shared" si="22"/>
        <v>2</v>
      </c>
      <c r="F453" t="s">
        <v>2437</v>
      </c>
      <c r="G453" s="2">
        <v>0</v>
      </c>
      <c r="H453" s="2">
        <v>772825.48</v>
      </c>
      <c r="I453" s="2">
        <v>0</v>
      </c>
      <c r="J453" s="105">
        <f>SUMIF([1]MMM!$A:$A,A453,[1]MMM!$F:$F)</f>
        <v>772825.48</v>
      </c>
      <c r="K453" s="2" t="s">
        <v>10</v>
      </c>
      <c r="L453" s="2">
        <v>730881</v>
      </c>
      <c r="M453" t="s">
        <v>10871</v>
      </c>
      <c r="N453" t="s">
        <v>11066</v>
      </c>
      <c r="O453" t="s">
        <v>10871</v>
      </c>
      <c r="P453" t="s">
        <v>11067</v>
      </c>
    </row>
    <row r="454" spans="1:16" x14ac:dyDescent="0.3">
      <c r="A454" t="s">
        <v>2438</v>
      </c>
      <c r="B454" s="2" t="str">
        <f t="shared" si="23"/>
        <v>2901</v>
      </c>
      <c r="C454" s="2">
        <f t="shared" si="21"/>
        <v>2901</v>
      </c>
      <c r="D454" t="str">
        <f>VLOOKUP(C454,'Cost Centre'!A:B,2,)</f>
        <v>Executive Mayor</v>
      </c>
      <c r="E454" t="str">
        <f t="shared" si="22"/>
        <v>2</v>
      </c>
      <c r="F454" t="s">
        <v>2439</v>
      </c>
      <c r="G454" s="2">
        <v>0</v>
      </c>
      <c r="H454" s="2">
        <v>44400</v>
      </c>
      <c r="I454" s="2">
        <v>0</v>
      </c>
      <c r="J454" s="105">
        <f>SUMIF([1]MMM!$A:$A,A454,[1]MMM!$F:$F)</f>
        <v>44400</v>
      </c>
      <c r="K454" s="2" t="s">
        <v>10</v>
      </c>
      <c r="L454" s="2">
        <v>44400</v>
      </c>
      <c r="M454" t="s">
        <v>10871</v>
      </c>
      <c r="N454" t="s">
        <v>11066</v>
      </c>
      <c r="O454" t="s">
        <v>10871</v>
      </c>
      <c r="P454" t="s">
        <v>11067</v>
      </c>
    </row>
    <row r="455" spans="1:16" x14ac:dyDescent="0.3">
      <c r="A455" t="s">
        <v>2440</v>
      </c>
      <c r="B455" s="2" t="str">
        <f t="shared" si="23"/>
        <v>2901</v>
      </c>
      <c r="C455" s="2">
        <f t="shared" si="21"/>
        <v>2901</v>
      </c>
      <c r="D455" t="str">
        <f>VLOOKUP(C455,'Cost Centre'!A:B,2,)</f>
        <v>Executive Mayor</v>
      </c>
      <c r="E455" t="str">
        <f t="shared" si="22"/>
        <v>2</v>
      </c>
      <c r="F455" t="s">
        <v>2441</v>
      </c>
      <c r="G455" s="2">
        <v>0</v>
      </c>
      <c r="H455" s="2">
        <v>0</v>
      </c>
      <c r="I455" s="2">
        <v>0</v>
      </c>
      <c r="J455" s="105">
        <f>SUMIF([1]MMM!$A:$A,A455,[1]MMM!$F:$F)</f>
        <v>0</v>
      </c>
      <c r="K455" s="2" t="s">
        <v>10</v>
      </c>
      <c r="L455" s="2">
        <v>0</v>
      </c>
      <c r="M455" t="s">
        <v>10871</v>
      </c>
      <c r="N455" t="s">
        <v>11066</v>
      </c>
      <c r="O455" t="s">
        <v>10871</v>
      </c>
      <c r="P455" t="s">
        <v>11067</v>
      </c>
    </row>
    <row r="456" spans="1:16" x14ac:dyDescent="0.3">
      <c r="A456" t="s">
        <v>2442</v>
      </c>
      <c r="B456" s="2" t="str">
        <f t="shared" si="23"/>
        <v>2901</v>
      </c>
      <c r="C456" s="2">
        <f t="shared" si="21"/>
        <v>2901</v>
      </c>
      <c r="D456" t="str">
        <f>VLOOKUP(C456,'Cost Centre'!A:B,2,)</f>
        <v>Executive Mayor</v>
      </c>
      <c r="E456" t="str">
        <f t="shared" si="22"/>
        <v>2</v>
      </c>
      <c r="F456" t="s">
        <v>2443</v>
      </c>
      <c r="G456" s="2">
        <v>0</v>
      </c>
      <c r="H456" s="2">
        <v>0</v>
      </c>
      <c r="I456" s="2">
        <v>0</v>
      </c>
      <c r="J456" s="105">
        <f>SUMIF([1]MMM!$A:$A,A456,[1]MMM!$F:$F)</f>
        <v>0</v>
      </c>
      <c r="K456" s="2" t="s">
        <v>10</v>
      </c>
      <c r="L456" s="2">
        <v>262137</v>
      </c>
      <c r="M456" t="s">
        <v>10871</v>
      </c>
      <c r="N456" t="s">
        <v>11066</v>
      </c>
      <c r="O456" t="s">
        <v>10871</v>
      </c>
      <c r="P456" t="s">
        <v>11067</v>
      </c>
    </row>
    <row r="457" spans="1:16" x14ac:dyDescent="0.3">
      <c r="A457" t="s">
        <v>11068</v>
      </c>
      <c r="B457" s="2" t="str">
        <f t="shared" si="23"/>
        <v>2901</v>
      </c>
      <c r="C457" s="2">
        <f t="shared" si="21"/>
        <v>2901</v>
      </c>
      <c r="D457" t="str">
        <f>VLOOKUP(C457,'Cost Centre'!A:B,2,)</f>
        <v>Executive Mayor</v>
      </c>
      <c r="E457" t="str">
        <f t="shared" si="22"/>
        <v>2</v>
      </c>
      <c r="F457" t="s">
        <v>2506</v>
      </c>
      <c r="G457" s="2">
        <v>0</v>
      </c>
      <c r="H457" s="2">
        <v>0.01</v>
      </c>
      <c r="I457" s="2">
        <v>0</v>
      </c>
      <c r="J457" s="105">
        <f>SUMIF([1]MMM!$A:$A,A457,[1]MMM!$F:$F)</f>
        <v>0.01</v>
      </c>
      <c r="K457" s="2" t="s">
        <v>10</v>
      </c>
      <c r="L457" s="2">
        <v>38246</v>
      </c>
      <c r="M457" t="s">
        <v>10871</v>
      </c>
      <c r="N457" t="s">
        <v>11066</v>
      </c>
      <c r="O457" t="s">
        <v>10871</v>
      </c>
      <c r="P457" t="s">
        <v>11067</v>
      </c>
    </row>
    <row r="458" spans="1:16" x14ac:dyDescent="0.3">
      <c r="A458" t="s">
        <v>2444</v>
      </c>
      <c r="B458" s="2" t="str">
        <f t="shared" si="23"/>
        <v>2901</v>
      </c>
      <c r="C458" s="2">
        <f t="shared" si="21"/>
        <v>2901</v>
      </c>
      <c r="D458" t="str">
        <f>VLOOKUP(C458,'Cost Centre'!A:B,2,)</f>
        <v>Executive Mayor</v>
      </c>
      <c r="E458" t="str">
        <f t="shared" si="22"/>
        <v>2</v>
      </c>
      <c r="F458" t="s">
        <v>2445</v>
      </c>
      <c r="G458" s="2">
        <v>0</v>
      </c>
      <c r="H458" s="2">
        <v>0</v>
      </c>
      <c r="I458" s="2">
        <v>0</v>
      </c>
      <c r="J458" s="105">
        <f>SUMIF([1]MMM!$A:$A,A458,[1]MMM!$F:$F)</f>
        <v>0</v>
      </c>
      <c r="K458" s="2" t="s">
        <v>10</v>
      </c>
      <c r="L458" s="2">
        <v>0</v>
      </c>
      <c r="M458" t="s">
        <v>10871</v>
      </c>
      <c r="N458" t="s">
        <v>11066</v>
      </c>
      <c r="O458" t="s">
        <v>10871</v>
      </c>
      <c r="P458" t="s">
        <v>11069</v>
      </c>
    </row>
    <row r="459" spans="1:16" x14ac:dyDescent="0.3">
      <c r="A459" t="s">
        <v>11070</v>
      </c>
      <c r="B459" s="2" t="str">
        <f t="shared" si="23"/>
        <v>2901</v>
      </c>
      <c r="C459" s="2">
        <f t="shared" si="21"/>
        <v>2901</v>
      </c>
      <c r="D459" t="str">
        <f>VLOOKUP(C459,'Cost Centre'!A:B,2,)</f>
        <v>Executive Mayor</v>
      </c>
      <c r="E459" t="str">
        <f t="shared" si="22"/>
        <v>2</v>
      </c>
      <c r="F459" t="s">
        <v>2509</v>
      </c>
      <c r="G459" s="2">
        <v>0</v>
      </c>
      <c r="H459" s="2">
        <v>0.01</v>
      </c>
      <c r="I459" s="2">
        <v>0</v>
      </c>
      <c r="J459" s="105">
        <f>SUMIF([1]MMM!$A:$A,A459,[1]MMM!$F:$F)</f>
        <v>0.01</v>
      </c>
      <c r="K459" s="2" t="s">
        <v>10</v>
      </c>
      <c r="L459" s="2">
        <v>6913</v>
      </c>
      <c r="M459" t="s">
        <v>10871</v>
      </c>
      <c r="N459" t="s">
        <v>11066</v>
      </c>
      <c r="O459" t="s">
        <v>10871</v>
      </c>
      <c r="P459" t="s">
        <v>11069</v>
      </c>
    </row>
    <row r="460" spans="1:16" x14ac:dyDescent="0.3">
      <c r="A460" t="s">
        <v>2446</v>
      </c>
      <c r="B460" s="2" t="str">
        <f t="shared" si="23"/>
        <v>2901</v>
      </c>
      <c r="C460" s="2">
        <f t="shared" si="21"/>
        <v>2901</v>
      </c>
      <c r="D460" t="str">
        <f>VLOOKUP(C460,'Cost Centre'!A:B,2,)</f>
        <v>Executive Mayor</v>
      </c>
      <c r="E460" t="str">
        <f t="shared" si="22"/>
        <v>2</v>
      </c>
      <c r="F460" t="s">
        <v>73</v>
      </c>
      <c r="G460" s="2">
        <v>0</v>
      </c>
      <c r="H460" s="2">
        <v>627425.9</v>
      </c>
      <c r="I460" s="2">
        <v>0</v>
      </c>
      <c r="J460" s="105">
        <f>SUMIF([1]MMM!$A:$A,A460,[1]MMM!$F:$F)</f>
        <v>627425.9</v>
      </c>
      <c r="K460" s="2" t="s">
        <v>10</v>
      </c>
      <c r="L460" s="2">
        <v>630800</v>
      </c>
      <c r="M460" t="s">
        <v>10871</v>
      </c>
      <c r="N460" t="s">
        <v>11066</v>
      </c>
      <c r="O460" t="s">
        <v>10871</v>
      </c>
      <c r="P460" t="s">
        <v>10878</v>
      </c>
    </row>
    <row r="461" spans="1:16" x14ac:dyDescent="0.3">
      <c r="A461" t="s">
        <v>2447</v>
      </c>
      <c r="B461" s="2" t="str">
        <f t="shared" si="23"/>
        <v>2901</v>
      </c>
      <c r="C461" s="2">
        <f t="shared" si="21"/>
        <v>2901</v>
      </c>
      <c r="D461" t="str">
        <f>VLOOKUP(C461,'Cost Centre'!A:B,2,)</f>
        <v>Executive Mayor</v>
      </c>
      <c r="E461" t="str">
        <f t="shared" si="22"/>
        <v>2</v>
      </c>
      <c r="F461" t="s">
        <v>73</v>
      </c>
      <c r="G461" s="2">
        <v>0</v>
      </c>
      <c r="H461" s="2">
        <v>32655.43</v>
      </c>
      <c r="I461" s="2">
        <v>0</v>
      </c>
      <c r="J461" s="105">
        <f>SUMIF([1]MMM!$A:$A,A461,[1]MMM!$F:$F)</f>
        <v>32655.43</v>
      </c>
      <c r="K461" s="2" t="s">
        <v>10</v>
      </c>
      <c r="L461" s="2">
        <v>32660</v>
      </c>
      <c r="M461" t="s">
        <v>10871</v>
      </c>
      <c r="N461" t="s">
        <v>11066</v>
      </c>
      <c r="O461" t="s">
        <v>10871</v>
      </c>
      <c r="P461" t="s">
        <v>10878</v>
      </c>
    </row>
    <row r="462" spans="1:16" x14ac:dyDescent="0.3">
      <c r="A462" t="s">
        <v>2448</v>
      </c>
      <c r="B462" s="2" t="str">
        <f t="shared" si="23"/>
        <v>2901</v>
      </c>
      <c r="C462" s="2">
        <f t="shared" si="21"/>
        <v>2901</v>
      </c>
      <c r="D462" t="str">
        <f>VLOOKUP(C462,'Cost Centre'!A:B,2,)</f>
        <v>Executive Mayor</v>
      </c>
      <c r="E462" t="str">
        <f t="shared" si="22"/>
        <v>2</v>
      </c>
      <c r="F462" t="s">
        <v>139</v>
      </c>
      <c r="G462" s="2">
        <v>0</v>
      </c>
      <c r="H462" s="2">
        <v>306.31</v>
      </c>
      <c r="I462" s="2">
        <v>0</v>
      </c>
      <c r="J462" s="105">
        <f>SUMIF([1]MMM!$A:$A,A462,[1]MMM!$F:$F)</f>
        <v>306.31</v>
      </c>
      <c r="K462" s="2" t="s">
        <v>10</v>
      </c>
      <c r="L462" s="2">
        <v>310</v>
      </c>
      <c r="M462" t="s">
        <v>10871</v>
      </c>
      <c r="N462" t="s">
        <v>11066</v>
      </c>
      <c r="O462" t="s">
        <v>10871</v>
      </c>
      <c r="P462" t="s">
        <v>10878</v>
      </c>
    </row>
    <row r="463" spans="1:16" x14ac:dyDescent="0.3">
      <c r="A463" t="s">
        <v>2449</v>
      </c>
      <c r="B463" s="2" t="str">
        <f t="shared" si="23"/>
        <v>2901</v>
      </c>
      <c r="C463" s="2">
        <f t="shared" si="21"/>
        <v>2901</v>
      </c>
      <c r="D463" t="str">
        <f>VLOOKUP(C463,'Cost Centre'!A:B,2,)</f>
        <v>Executive Mayor</v>
      </c>
      <c r="E463" t="str">
        <f t="shared" si="22"/>
        <v>2</v>
      </c>
      <c r="F463" t="s">
        <v>142</v>
      </c>
      <c r="G463" s="2">
        <v>0</v>
      </c>
      <c r="H463" s="2">
        <v>0</v>
      </c>
      <c r="I463" s="2">
        <v>0</v>
      </c>
      <c r="J463" s="105">
        <f>SUMIF([1]MMM!$A:$A,A463,[1]MMM!$F:$F)</f>
        <v>0</v>
      </c>
      <c r="K463" s="2" t="s">
        <v>10</v>
      </c>
      <c r="L463" s="2">
        <v>0</v>
      </c>
      <c r="M463" t="s">
        <v>10871</v>
      </c>
      <c r="N463" t="s">
        <v>11066</v>
      </c>
      <c r="O463" t="s">
        <v>10871</v>
      </c>
      <c r="P463" t="s">
        <v>10878</v>
      </c>
    </row>
    <row r="464" spans="1:16" x14ac:dyDescent="0.3">
      <c r="A464" t="s">
        <v>2450</v>
      </c>
      <c r="B464" s="2" t="str">
        <f t="shared" si="23"/>
        <v>2901</v>
      </c>
      <c r="C464" s="2">
        <f t="shared" si="21"/>
        <v>2901</v>
      </c>
      <c r="D464" t="str">
        <f>VLOOKUP(C464,'Cost Centre'!A:B,2,)</f>
        <v>Executive Mayor</v>
      </c>
      <c r="E464" t="str">
        <f t="shared" si="22"/>
        <v>2</v>
      </c>
      <c r="F464" t="s">
        <v>143</v>
      </c>
      <c r="G464" s="2">
        <v>0</v>
      </c>
      <c r="H464" s="2">
        <v>31546.67</v>
      </c>
      <c r="I464" s="2">
        <v>0</v>
      </c>
      <c r="J464" s="105">
        <f>SUMIF([1]MMM!$A:$A,A464,[1]MMM!$F:$F)</f>
        <v>31546.67</v>
      </c>
      <c r="K464" s="2" t="s">
        <v>10</v>
      </c>
      <c r="L464" s="2">
        <v>30403</v>
      </c>
      <c r="M464" t="s">
        <v>10871</v>
      </c>
      <c r="N464" t="s">
        <v>11066</v>
      </c>
      <c r="O464" t="s">
        <v>10871</v>
      </c>
      <c r="P464" t="s">
        <v>10878</v>
      </c>
    </row>
    <row r="465" spans="1:16" x14ac:dyDescent="0.3">
      <c r="A465" t="s">
        <v>2451</v>
      </c>
      <c r="B465" s="2" t="str">
        <f t="shared" si="23"/>
        <v>2901</v>
      </c>
      <c r="C465" s="2">
        <f t="shared" si="21"/>
        <v>2901</v>
      </c>
      <c r="D465" t="str">
        <f>VLOOKUP(C465,'Cost Centre'!A:B,2,)</f>
        <v>Executive Mayor</v>
      </c>
      <c r="E465" t="str">
        <f t="shared" si="22"/>
        <v>2</v>
      </c>
      <c r="F465" t="s">
        <v>144</v>
      </c>
      <c r="G465" s="2">
        <v>0</v>
      </c>
      <c r="H465" s="2">
        <v>0</v>
      </c>
      <c r="I465" s="2">
        <v>0</v>
      </c>
      <c r="J465" s="105">
        <f>SUMIF([1]MMM!$A:$A,A465,[1]MMM!$F:$F)</f>
        <v>0</v>
      </c>
      <c r="K465" s="2" t="s">
        <v>10</v>
      </c>
      <c r="L465" s="2">
        <v>0</v>
      </c>
      <c r="M465" t="s">
        <v>10871</v>
      </c>
      <c r="N465" t="s">
        <v>11066</v>
      </c>
      <c r="O465" t="s">
        <v>10871</v>
      </c>
      <c r="P465" t="s">
        <v>10878</v>
      </c>
    </row>
    <row r="466" spans="1:16" x14ac:dyDescent="0.3">
      <c r="A466" t="s">
        <v>2452</v>
      </c>
      <c r="B466" s="2" t="str">
        <f t="shared" si="23"/>
        <v>2901</v>
      </c>
      <c r="C466" s="2">
        <f t="shared" si="21"/>
        <v>2901</v>
      </c>
      <c r="D466" t="str">
        <f>VLOOKUP(C466,'Cost Centre'!A:B,2,)</f>
        <v>Executive Mayor</v>
      </c>
      <c r="E466" t="str">
        <f t="shared" si="22"/>
        <v>2</v>
      </c>
      <c r="F466" t="s">
        <v>75</v>
      </c>
      <c r="G466" s="2">
        <v>0</v>
      </c>
      <c r="H466" s="2">
        <v>198.52</v>
      </c>
      <c r="I466" s="2">
        <v>0</v>
      </c>
      <c r="J466" s="105">
        <f>SUMIF([1]MMM!$A:$A,A466,[1]MMM!$F:$F)</f>
        <v>198.52</v>
      </c>
      <c r="K466" s="2" t="s">
        <v>10</v>
      </c>
      <c r="L466" s="2">
        <v>10000</v>
      </c>
      <c r="M466" t="s">
        <v>10871</v>
      </c>
      <c r="N466" t="s">
        <v>11066</v>
      </c>
      <c r="O466" t="s">
        <v>10871</v>
      </c>
      <c r="P466" t="s">
        <v>10878</v>
      </c>
    </row>
    <row r="467" spans="1:16" x14ac:dyDescent="0.3">
      <c r="A467" t="s">
        <v>2453</v>
      </c>
      <c r="B467" s="2" t="str">
        <f t="shared" si="23"/>
        <v>2901</v>
      </c>
      <c r="C467" s="2">
        <f t="shared" si="21"/>
        <v>2901</v>
      </c>
      <c r="D467" t="str">
        <f>VLOOKUP(C467,'Cost Centre'!A:B,2,)</f>
        <v>Executive Mayor</v>
      </c>
      <c r="E467" t="str">
        <f t="shared" si="22"/>
        <v>2</v>
      </c>
      <c r="F467" t="s">
        <v>78</v>
      </c>
      <c r="G467" s="2">
        <v>0</v>
      </c>
      <c r="H467" s="2">
        <v>0</v>
      </c>
      <c r="I467" s="2">
        <v>0</v>
      </c>
      <c r="J467" s="105">
        <f>SUMIF([1]MMM!$A:$A,A467,[1]MMM!$F:$F)</f>
        <v>0</v>
      </c>
      <c r="K467" s="2" t="s">
        <v>10</v>
      </c>
      <c r="L467" s="2">
        <v>0</v>
      </c>
      <c r="M467" t="s">
        <v>10871</v>
      </c>
      <c r="N467" t="s">
        <v>11066</v>
      </c>
      <c r="O467" t="s">
        <v>10871</v>
      </c>
      <c r="P467" t="s">
        <v>10931</v>
      </c>
    </row>
    <row r="468" spans="1:16" x14ac:dyDescent="0.3">
      <c r="A468" t="s">
        <v>2454</v>
      </c>
      <c r="B468" s="2" t="str">
        <f t="shared" si="23"/>
        <v>2901</v>
      </c>
      <c r="C468" s="2">
        <f t="shared" si="21"/>
        <v>2901</v>
      </c>
      <c r="D468" t="str">
        <f>VLOOKUP(C468,'Cost Centre'!A:B,2,)</f>
        <v>Executive Mayor</v>
      </c>
      <c r="E468" t="str">
        <f t="shared" si="22"/>
        <v>2</v>
      </c>
      <c r="F468" t="s">
        <v>122</v>
      </c>
      <c r="G468" s="2">
        <v>0</v>
      </c>
      <c r="H468" s="2">
        <v>0</v>
      </c>
      <c r="I468" s="2">
        <v>0</v>
      </c>
      <c r="J468" s="105">
        <f>SUMIF([1]MMM!$A:$A,A468,[1]MMM!$F:$F)</f>
        <v>0</v>
      </c>
      <c r="K468" s="2" t="s">
        <v>10</v>
      </c>
      <c r="L468" s="2">
        <v>0</v>
      </c>
      <c r="M468" t="s">
        <v>10871</v>
      </c>
      <c r="N468" t="s">
        <v>11066</v>
      </c>
      <c r="O468" t="s">
        <v>10871</v>
      </c>
      <c r="P468" t="s">
        <v>10931</v>
      </c>
    </row>
    <row r="469" spans="1:16" x14ac:dyDescent="0.3">
      <c r="A469" t="s">
        <v>2455</v>
      </c>
      <c r="B469" s="2" t="str">
        <f t="shared" si="23"/>
        <v>2901</v>
      </c>
      <c r="C469" s="2">
        <f t="shared" si="21"/>
        <v>2901</v>
      </c>
      <c r="D469" t="str">
        <f>VLOOKUP(C469,'Cost Centre'!A:B,2,)</f>
        <v>Executive Mayor</v>
      </c>
      <c r="E469" t="str">
        <f t="shared" si="22"/>
        <v>2</v>
      </c>
      <c r="F469" t="s">
        <v>11071</v>
      </c>
      <c r="G469" s="2">
        <v>0</v>
      </c>
      <c r="H469" s="2">
        <v>5916447.7300000004</v>
      </c>
      <c r="I469" s="2">
        <v>0</v>
      </c>
      <c r="J469" s="105">
        <f>SUMIF([1]MMM!$A:$A,A469,[1]MMM!$F:$F)</f>
        <v>5916447.7300000004</v>
      </c>
      <c r="K469" s="2" t="s">
        <v>10</v>
      </c>
      <c r="L469" s="2">
        <v>6605269</v>
      </c>
      <c r="M469" t="s">
        <v>10871</v>
      </c>
      <c r="N469" t="s">
        <v>11066</v>
      </c>
      <c r="O469" t="s">
        <v>10871</v>
      </c>
      <c r="P469" t="s">
        <v>10879</v>
      </c>
    </row>
    <row r="470" spans="1:16" x14ac:dyDescent="0.3">
      <c r="A470" t="s">
        <v>2456</v>
      </c>
      <c r="B470" s="2" t="str">
        <f t="shared" si="23"/>
        <v>2901</v>
      </c>
      <c r="C470" s="2">
        <f t="shared" si="21"/>
        <v>2901</v>
      </c>
      <c r="D470" t="str">
        <f>VLOOKUP(C470,'Cost Centre'!A:B,2,)</f>
        <v>Executive Mayor</v>
      </c>
      <c r="E470" t="str">
        <f t="shared" si="22"/>
        <v>2</v>
      </c>
      <c r="F470" t="s">
        <v>150</v>
      </c>
      <c r="G470" s="2">
        <v>0</v>
      </c>
      <c r="H470" s="2">
        <v>0</v>
      </c>
      <c r="I470" s="2">
        <v>0</v>
      </c>
      <c r="J470" s="105">
        <f>SUMIF([1]MMM!$A:$A,A470,[1]MMM!$F:$F)</f>
        <v>0</v>
      </c>
      <c r="K470" s="2" t="s">
        <v>10</v>
      </c>
      <c r="L470" s="2">
        <v>0</v>
      </c>
      <c r="M470" t="s">
        <v>10871</v>
      </c>
      <c r="N470" t="s">
        <v>11066</v>
      </c>
      <c r="O470" t="s">
        <v>10871</v>
      </c>
      <c r="P470" t="s">
        <v>10879</v>
      </c>
    </row>
    <row r="471" spans="1:16" x14ac:dyDescent="0.3">
      <c r="A471" t="s">
        <v>2457</v>
      </c>
      <c r="B471" s="2" t="str">
        <f t="shared" si="23"/>
        <v>2901</v>
      </c>
      <c r="C471" s="2">
        <f t="shared" si="21"/>
        <v>2901</v>
      </c>
      <c r="D471" t="str">
        <f>VLOOKUP(C471,'Cost Centre'!A:B,2,)</f>
        <v>Executive Mayor</v>
      </c>
      <c r="E471" t="str">
        <f t="shared" si="22"/>
        <v>2</v>
      </c>
      <c r="F471" t="s">
        <v>152</v>
      </c>
      <c r="G471" s="2">
        <v>0</v>
      </c>
      <c r="H471" s="2">
        <v>9975</v>
      </c>
      <c r="I471" s="2">
        <v>0</v>
      </c>
      <c r="J471" s="105">
        <f>SUMIF([1]MMM!$A:$A,A471,[1]MMM!$F:$F)</f>
        <v>9975</v>
      </c>
      <c r="K471" s="2" t="s">
        <v>10</v>
      </c>
      <c r="L471" s="2">
        <v>10000</v>
      </c>
      <c r="M471" t="s">
        <v>10871</v>
      </c>
      <c r="N471" t="s">
        <v>11066</v>
      </c>
      <c r="O471" t="s">
        <v>10871</v>
      </c>
      <c r="P471" t="s">
        <v>10881</v>
      </c>
    </row>
    <row r="472" spans="1:16" x14ac:dyDescent="0.3">
      <c r="A472" t="s">
        <v>2458</v>
      </c>
      <c r="B472" s="2" t="str">
        <f t="shared" si="23"/>
        <v>2901</v>
      </c>
      <c r="C472" s="2">
        <f t="shared" si="21"/>
        <v>2901</v>
      </c>
      <c r="D472" t="str">
        <f>VLOOKUP(C472,'Cost Centre'!A:B,2,)</f>
        <v>Executive Mayor</v>
      </c>
      <c r="E472" t="str">
        <f t="shared" si="22"/>
        <v>2</v>
      </c>
      <c r="F472" t="s">
        <v>153</v>
      </c>
      <c r="G472" s="2">
        <v>0</v>
      </c>
      <c r="H472" s="2">
        <v>0</v>
      </c>
      <c r="I472" s="2">
        <v>0</v>
      </c>
      <c r="J472" s="105">
        <f>SUMIF([1]MMM!$A:$A,A472,[1]MMM!$F:$F)</f>
        <v>0</v>
      </c>
      <c r="K472" s="2" t="s">
        <v>10</v>
      </c>
      <c r="L472" s="2">
        <v>0</v>
      </c>
      <c r="M472" t="s">
        <v>10871</v>
      </c>
      <c r="N472" t="s">
        <v>11066</v>
      </c>
      <c r="O472" t="s">
        <v>10871</v>
      </c>
      <c r="P472" t="s">
        <v>10881</v>
      </c>
    </row>
    <row r="473" spans="1:16" x14ac:dyDescent="0.3">
      <c r="A473" t="s">
        <v>2459</v>
      </c>
      <c r="B473" s="2" t="str">
        <f t="shared" si="23"/>
        <v>2901</v>
      </c>
      <c r="C473" s="2">
        <f t="shared" si="21"/>
        <v>2901</v>
      </c>
      <c r="D473" t="str">
        <f>VLOOKUP(C473,'Cost Centre'!A:B,2,)</f>
        <v>Executive Mayor</v>
      </c>
      <c r="E473" t="str">
        <f t="shared" si="22"/>
        <v>2</v>
      </c>
      <c r="F473" t="s">
        <v>154</v>
      </c>
      <c r="G473" s="2">
        <v>0</v>
      </c>
      <c r="H473" s="2">
        <v>0</v>
      </c>
      <c r="I473" s="2">
        <v>0</v>
      </c>
      <c r="J473" s="105">
        <f>SUMIF([1]MMM!$A:$A,A473,[1]MMM!$F:$F)</f>
        <v>0</v>
      </c>
      <c r="K473" s="2" t="s">
        <v>10</v>
      </c>
      <c r="L473" s="2">
        <v>0</v>
      </c>
      <c r="M473" t="s">
        <v>10871</v>
      </c>
      <c r="N473" t="s">
        <v>11066</v>
      </c>
      <c r="O473" t="s">
        <v>10871</v>
      </c>
      <c r="P473" t="s">
        <v>10881</v>
      </c>
    </row>
    <row r="474" spans="1:16" x14ac:dyDescent="0.3">
      <c r="A474" t="s">
        <v>2460</v>
      </c>
      <c r="B474" s="2" t="str">
        <f t="shared" si="23"/>
        <v>2901</v>
      </c>
      <c r="C474" s="2">
        <f t="shared" si="21"/>
        <v>2901</v>
      </c>
      <c r="D474" t="str">
        <f>VLOOKUP(C474,'Cost Centre'!A:B,2,)</f>
        <v>Executive Mayor</v>
      </c>
      <c r="E474" t="str">
        <f t="shared" si="22"/>
        <v>2</v>
      </c>
      <c r="F474" t="s">
        <v>157</v>
      </c>
      <c r="G474" s="2">
        <v>0</v>
      </c>
      <c r="H474" s="2">
        <v>0</v>
      </c>
      <c r="I474" s="2">
        <v>0</v>
      </c>
      <c r="J474" s="105">
        <f>SUMIF([1]MMM!$A:$A,A474,[1]MMM!$F:$F)</f>
        <v>0</v>
      </c>
      <c r="K474" s="2" t="s">
        <v>10</v>
      </c>
      <c r="L474" s="2">
        <v>0</v>
      </c>
      <c r="M474" t="s">
        <v>10871</v>
      </c>
      <c r="N474" t="s">
        <v>11066</v>
      </c>
      <c r="O474" t="s">
        <v>10871</v>
      </c>
      <c r="P474" t="s">
        <v>10881</v>
      </c>
    </row>
    <row r="475" spans="1:16" x14ac:dyDescent="0.3">
      <c r="A475" t="s">
        <v>2461</v>
      </c>
      <c r="B475" s="2" t="str">
        <f t="shared" si="23"/>
        <v>2901</v>
      </c>
      <c r="C475" s="2">
        <f t="shared" si="21"/>
        <v>2901</v>
      </c>
      <c r="D475" t="str">
        <f>VLOOKUP(C475,'Cost Centre'!A:B,2,)</f>
        <v>Executive Mayor</v>
      </c>
      <c r="E475" t="str">
        <f t="shared" si="22"/>
        <v>2</v>
      </c>
      <c r="F475" t="s">
        <v>160</v>
      </c>
      <c r="G475" s="2">
        <v>0</v>
      </c>
      <c r="H475" s="2">
        <v>7500</v>
      </c>
      <c r="I475" s="2">
        <v>0</v>
      </c>
      <c r="J475" s="105">
        <f>SUMIF([1]MMM!$A:$A,A475,[1]MMM!$F:$F)</f>
        <v>7500</v>
      </c>
      <c r="K475" s="2" t="s">
        <v>10</v>
      </c>
      <c r="L475" s="2">
        <v>7500</v>
      </c>
      <c r="M475" t="s">
        <v>10871</v>
      </c>
      <c r="N475" t="s">
        <v>11066</v>
      </c>
      <c r="O475" t="s">
        <v>10871</v>
      </c>
      <c r="P475" t="s">
        <v>10881</v>
      </c>
    </row>
    <row r="476" spans="1:16" x14ac:dyDescent="0.3">
      <c r="A476" t="s">
        <v>2462</v>
      </c>
      <c r="B476" s="2" t="str">
        <f t="shared" si="23"/>
        <v>2901</v>
      </c>
      <c r="C476" s="2">
        <f t="shared" si="21"/>
        <v>2901</v>
      </c>
      <c r="D476" t="str">
        <f>VLOOKUP(C476,'Cost Centre'!A:B,2,)</f>
        <v>Executive Mayor</v>
      </c>
      <c r="E476" t="str">
        <f t="shared" si="22"/>
        <v>2</v>
      </c>
      <c r="F476" t="s">
        <v>93</v>
      </c>
      <c r="G476" s="2">
        <v>0</v>
      </c>
      <c r="H476" s="2">
        <v>413214.22</v>
      </c>
      <c r="I476" s="2">
        <v>0</v>
      </c>
      <c r="J476" s="105">
        <f>SUMIF([1]MMM!$A:$A,A476,[1]MMM!$F:$F)</f>
        <v>415150.69</v>
      </c>
      <c r="K476" s="2" t="s">
        <v>10</v>
      </c>
      <c r="L476" s="2">
        <v>368930</v>
      </c>
      <c r="M476" t="s">
        <v>10871</v>
      </c>
      <c r="N476" t="s">
        <v>11066</v>
      </c>
      <c r="O476" t="s">
        <v>10871</v>
      </c>
      <c r="P476" t="s">
        <v>10881</v>
      </c>
    </row>
    <row r="477" spans="1:16" x14ac:dyDescent="0.3">
      <c r="A477" t="s">
        <v>2463</v>
      </c>
      <c r="B477" s="2" t="str">
        <f t="shared" si="23"/>
        <v>2901</v>
      </c>
      <c r="C477" s="2">
        <f t="shared" si="21"/>
        <v>2901</v>
      </c>
      <c r="D477" t="str">
        <f>VLOOKUP(C477,'Cost Centre'!A:B,2,)</f>
        <v>Executive Mayor</v>
      </c>
      <c r="E477" t="str">
        <f t="shared" si="22"/>
        <v>2</v>
      </c>
      <c r="F477" t="s">
        <v>165</v>
      </c>
      <c r="G477" s="2">
        <v>0</v>
      </c>
      <c r="H477" s="2">
        <v>108089.3</v>
      </c>
      <c r="I477" s="2">
        <v>0</v>
      </c>
      <c r="J477" s="105">
        <f>SUMIF([1]MMM!$A:$A,A477,[1]MMM!$F:$F)</f>
        <v>108089.3</v>
      </c>
      <c r="K477" s="2" t="s">
        <v>10</v>
      </c>
      <c r="L477" s="2">
        <v>108100</v>
      </c>
      <c r="M477" t="s">
        <v>10871</v>
      </c>
      <c r="N477" t="s">
        <v>11066</v>
      </c>
      <c r="O477" t="s">
        <v>10871</v>
      </c>
      <c r="P477" t="s">
        <v>10881</v>
      </c>
    </row>
    <row r="478" spans="1:16" x14ac:dyDescent="0.3">
      <c r="A478" t="s">
        <v>2464</v>
      </c>
      <c r="B478" s="2" t="str">
        <f t="shared" si="23"/>
        <v>2901</v>
      </c>
      <c r="C478" s="2">
        <f t="shared" si="21"/>
        <v>2901</v>
      </c>
      <c r="D478" t="str">
        <f>VLOOKUP(C478,'Cost Centre'!A:B,2,)</f>
        <v>Executive Mayor</v>
      </c>
      <c r="E478" t="str">
        <f t="shared" si="22"/>
        <v>2</v>
      </c>
      <c r="F478" t="s">
        <v>166</v>
      </c>
      <c r="G478" s="2">
        <v>0</v>
      </c>
      <c r="H478" s="2">
        <v>179248</v>
      </c>
      <c r="I478" s="2">
        <v>0</v>
      </c>
      <c r="J478" s="105">
        <f>SUMIF([1]MMM!$A:$A,A478,[1]MMM!$F:$F)</f>
        <v>179248</v>
      </c>
      <c r="K478" s="2" t="s">
        <v>10</v>
      </c>
      <c r="L478" s="2">
        <v>179250</v>
      </c>
      <c r="M478" t="s">
        <v>10871</v>
      </c>
      <c r="N478" t="s">
        <v>11066</v>
      </c>
      <c r="O478" t="s">
        <v>10871</v>
      </c>
      <c r="P478" t="s">
        <v>10881</v>
      </c>
    </row>
    <row r="479" spans="1:16" x14ac:dyDescent="0.3">
      <c r="A479" t="s">
        <v>2465</v>
      </c>
      <c r="B479" s="2" t="str">
        <f t="shared" si="23"/>
        <v>2901</v>
      </c>
      <c r="C479" s="2">
        <f t="shared" si="21"/>
        <v>2901</v>
      </c>
      <c r="D479" t="str">
        <f>VLOOKUP(C479,'Cost Centre'!A:B,2,)</f>
        <v>Executive Mayor</v>
      </c>
      <c r="E479" t="str">
        <f t="shared" si="22"/>
        <v>2</v>
      </c>
      <c r="F479" t="s">
        <v>10882</v>
      </c>
      <c r="G479" s="2">
        <v>0</v>
      </c>
      <c r="H479" s="2">
        <v>0</v>
      </c>
      <c r="I479" s="2">
        <v>0</v>
      </c>
      <c r="J479" s="105">
        <f>SUMIF([1]MMM!$A:$A,A479,[1]MMM!$F:$F)</f>
        <v>0</v>
      </c>
      <c r="K479" s="2" t="s">
        <v>10</v>
      </c>
      <c r="L479" s="2">
        <v>0</v>
      </c>
      <c r="M479" t="s">
        <v>10871</v>
      </c>
      <c r="N479" t="s">
        <v>11066</v>
      </c>
      <c r="O479" t="s">
        <v>10871</v>
      </c>
      <c r="P479" t="s">
        <v>10881</v>
      </c>
    </row>
    <row r="480" spans="1:16" x14ac:dyDescent="0.3">
      <c r="A480" t="s">
        <v>2466</v>
      </c>
      <c r="B480" s="2" t="str">
        <f t="shared" si="23"/>
        <v>2901</v>
      </c>
      <c r="C480" s="2">
        <f t="shared" si="21"/>
        <v>2901</v>
      </c>
      <c r="D480" t="str">
        <f>VLOOKUP(C480,'Cost Centre'!A:B,2,)</f>
        <v>Executive Mayor</v>
      </c>
      <c r="E480" t="str">
        <f t="shared" si="22"/>
        <v>2</v>
      </c>
      <c r="F480" t="s">
        <v>97</v>
      </c>
      <c r="G480" s="2">
        <v>0</v>
      </c>
      <c r="H480" s="2">
        <v>103128.09</v>
      </c>
      <c r="I480" s="2">
        <v>0</v>
      </c>
      <c r="J480" s="105">
        <f>SUMIF([1]MMM!$A:$A,A480,[1]MMM!$F:$F)</f>
        <v>103128.09</v>
      </c>
      <c r="K480" s="2" t="s">
        <v>10</v>
      </c>
      <c r="L480" s="2">
        <v>35886</v>
      </c>
      <c r="M480" t="s">
        <v>10871</v>
      </c>
      <c r="N480" t="s">
        <v>11066</v>
      </c>
      <c r="O480" t="s">
        <v>10871</v>
      </c>
      <c r="P480" t="s">
        <v>10881</v>
      </c>
    </row>
    <row r="481" spans="1:16" x14ac:dyDescent="0.3">
      <c r="A481" t="s">
        <v>2467</v>
      </c>
      <c r="B481" s="2" t="str">
        <f t="shared" si="23"/>
        <v>2901</v>
      </c>
      <c r="C481" s="2">
        <f t="shared" si="21"/>
        <v>2901</v>
      </c>
      <c r="D481" t="str">
        <f>VLOOKUP(C481,'Cost Centre'!A:B,2,)</f>
        <v>Executive Mayor</v>
      </c>
      <c r="E481" t="str">
        <f t="shared" si="22"/>
        <v>2</v>
      </c>
      <c r="F481" t="s">
        <v>98</v>
      </c>
      <c r="G481" s="2">
        <v>0</v>
      </c>
      <c r="H481" s="2">
        <v>337041.74</v>
      </c>
      <c r="I481" s="2">
        <v>0</v>
      </c>
      <c r="J481" s="105">
        <f>SUMIF([1]MMM!$A:$A,A481,[1]MMM!$F:$F)</f>
        <v>337041.74</v>
      </c>
      <c r="K481" s="2" t="s">
        <v>10</v>
      </c>
      <c r="L481" s="2">
        <v>147300</v>
      </c>
      <c r="M481" t="s">
        <v>10871</v>
      </c>
      <c r="N481" t="s">
        <v>11066</v>
      </c>
      <c r="O481" t="s">
        <v>10871</v>
      </c>
      <c r="P481" t="s">
        <v>10881</v>
      </c>
    </row>
    <row r="482" spans="1:16" x14ac:dyDescent="0.3">
      <c r="A482" t="s">
        <v>2468</v>
      </c>
      <c r="B482" s="2" t="str">
        <f t="shared" si="23"/>
        <v>2901</v>
      </c>
      <c r="C482" s="2">
        <f t="shared" si="21"/>
        <v>2901</v>
      </c>
      <c r="D482" t="str">
        <f>VLOOKUP(C482,'Cost Centre'!A:B,2,)</f>
        <v>Executive Mayor</v>
      </c>
      <c r="E482" t="str">
        <f t="shared" si="22"/>
        <v>2</v>
      </c>
      <c r="F482" t="s">
        <v>10883</v>
      </c>
      <c r="G482" s="2">
        <v>0</v>
      </c>
      <c r="H482" s="2">
        <v>79969.56</v>
      </c>
      <c r="I482" s="2">
        <v>0</v>
      </c>
      <c r="J482" s="105">
        <f>SUMIF([1]MMM!$A:$A,A482,[1]MMM!$F:$F)</f>
        <v>79969.56</v>
      </c>
      <c r="K482" s="2" t="s">
        <v>10</v>
      </c>
      <c r="L482" s="2">
        <v>80000</v>
      </c>
      <c r="M482" t="s">
        <v>10871</v>
      </c>
      <c r="N482" t="s">
        <v>11066</v>
      </c>
      <c r="O482" t="s">
        <v>10871</v>
      </c>
      <c r="P482" t="s">
        <v>10881</v>
      </c>
    </row>
    <row r="483" spans="1:16" x14ac:dyDescent="0.3">
      <c r="A483" t="s">
        <v>2469</v>
      </c>
      <c r="B483" s="2" t="str">
        <f t="shared" si="23"/>
        <v>2901</v>
      </c>
      <c r="C483" s="2">
        <f t="shared" si="21"/>
        <v>2901</v>
      </c>
      <c r="D483" t="str">
        <f>VLOOKUP(C483,'Cost Centre'!A:B,2,)</f>
        <v>Executive Mayor</v>
      </c>
      <c r="E483" t="str">
        <f t="shared" si="22"/>
        <v>2</v>
      </c>
      <c r="F483" t="s">
        <v>102</v>
      </c>
      <c r="G483" s="2">
        <v>0</v>
      </c>
      <c r="H483" s="2">
        <v>23140.799999999999</v>
      </c>
      <c r="I483" s="2">
        <v>0</v>
      </c>
      <c r="J483" s="105">
        <f>SUMIF([1]MMM!$A:$A,A483,[1]MMM!$F:$F)</f>
        <v>23140.799999999999</v>
      </c>
      <c r="K483" s="2" t="s">
        <v>10</v>
      </c>
      <c r="L483" s="2">
        <v>15000</v>
      </c>
      <c r="M483" t="s">
        <v>10871</v>
      </c>
      <c r="N483" t="s">
        <v>11066</v>
      </c>
      <c r="O483" t="s">
        <v>10871</v>
      </c>
      <c r="P483" t="s">
        <v>10881</v>
      </c>
    </row>
    <row r="484" spans="1:16" x14ac:dyDescent="0.3">
      <c r="A484" t="s">
        <v>2470</v>
      </c>
      <c r="B484" s="2" t="str">
        <f t="shared" si="23"/>
        <v>2901</v>
      </c>
      <c r="C484" s="2">
        <f t="shared" si="21"/>
        <v>2901</v>
      </c>
      <c r="D484" t="str">
        <f>VLOOKUP(C484,'Cost Centre'!A:B,2,)</f>
        <v>Executive Mayor</v>
      </c>
      <c r="E484" t="str">
        <f t="shared" si="22"/>
        <v>2</v>
      </c>
      <c r="F484" t="s">
        <v>105</v>
      </c>
      <c r="G484" s="2">
        <v>0</v>
      </c>
      <c r="H484" s="2">
        <v>37953.870000000003</v>
      </c>
      <c r="I484" s="2">
        <v>0</v>
      </c>
      <c r="J484" s="105">
        <f>SUMIF([1]MMM!$A:$A,A484,[1]MMM!$F:$F)</f>
        <v>37953.870000000003</v>
      </c>
      <c r="K484" s="2" t="s">
        <v>10</v>
      </c>
      <c r="L484" s="2">
        <v>20000</v>
      </c>
      <c r="M484" t="s">
        <v>10871</v>
      </c>
      <c r="N484" t="s">
        <v>11066</v>
      </c>
      <c r="O484" t="s">
        <v>10871</v>
      </c>
      <c r="P484" t="s">
        <v>10881</v>
      </c>
    </row>
    <row r="485" spans="1:16" x14ac:dyDescent="0.3">
      <c r="A485" t="s">
        <v>2471</v>
      </c>
      <c r="B485" s="2" t="str">
        <f t="shared" si="23"/>
        <v>2901</v>
      </c>
      <c r="C485" s="2">
        <f t="shared" si="21"/>
        <v>2901</v>
      </c>
      <c r="D485" t="str">
        <f>VLOOKUP(C485,'Cost Centre'!A:B,2,)</f>
        <v>Executive Mayor</v>
      </c>
      <c r="E485" t="str">
        <f t="shared" si="22"/>
        <v>2</v>
      </c>
      <c r="F485" t="s">
        <v>109</v>
      </c>
      <c r="G485" s="2">
        <v>0</v>
      </c>
      <c r="H485" s="2">
        <v>51723.81</v>
      </c>
      <c r="I485" s="2">
        <v>0</v>
      </c>
      <c r="J485" s="105">
        <f>SUMIF([1]MMM!$A:$A,A485,[1]MMM!$F:$F)</f>
        <v>51723.81</v>
      </c>
      <c r="K485" s="2" t="s">
        <v>10</v>
      </c>
      <c r="L485" s="2">
        <v>16000</v>
      </c>
      <c r="M485" t="s">
        <v>10871</v>
      </c>
      <c r="N485" t="s">
        <v>11066</v>
      </c>
      <c r="O485" t="s">
        <v>10871</v>
      </c>
      <c r="P485" t="s">
        <v>10881</v>
      </c>
    </row>
    <row r="486" spans="1:16" x14ac:dyDescent="0.3">
      <c r="A486" t="s">
        <v>2472</v>
      </c>
      <c r="B486" s="2" t="str">
        <f t="shared" si="23"/>
        <v>2901</v>
      </c>
      <c r="C486" s="2">
        <f t="shared" si="21"/>
        <v>2901</v>
      </c>
      <c r="D486" t="str">
        <f>VLOOKUP(C486,'Cost Centre'!A:B,2,)</f>
        <v>Executive Mayor</v>
      </c>
      <c r="E486" t="str">
        <f t="shared" si="22"/>
        <v>2</v>
      </c>
      <c r="F486" t="s">
        <v>110</v>
      </c>
      <c r="G486" s="2">
        <v>0</v>
      </c>
      <c r="H486" s="2">
        <v>0</v>
      </c>
      <c r="I486" s="2">
        <v>0</v>
      </c>
      <c r="J486" s="105">
        <f>SUMIF([1]MMM!$A:$A,A486,[1]MMM!$F:$F)</f>
        <v>0</v>
      </c>
      <c r="K486" s="2" t="s">
        <v>10</v>
      </c>
      <c r="L486" s="2">
        <v>14</v>
      </c>
      <c r="M486" t="s">
        <v>10871</v>
      </c>
      <c r="N486" t="s">
        <v>11066</v>
      </c>
      <c r="O486" t="s">
        <v>10871</v>
      </c>
      <c r="P486" t="s">
        <v>10881</v>
      </c>
    </row>
    <row r="487" spans="1:16" x14ac:dyDescent="0.3">
      <c r="A487" t="s">
        <v>2473</v>
      </c>
      <c r="B487" s="2" t="str">
        <f t="shared" si="23"/>
        <v>2901</v>
      </c>
      <c r="C487" s="2">
        <f t="shared" si="21"/>
        <v>2901</v>
      </c>
      <c r="D487" t="str">
        <f>VLOOKUP(C487,'Cost Centre'!A:B,2,)</f>
        <v>Executive Mayor</v>
      </c>
      <c r="E487" t="str">
        <f t="shared" si="22"/>
        <v>2</v>
      </c>
      <c r="F487" t="s">
        <v>10884</v>
      </c>
      <c r="G487" s="2">
        <v>0</v>
      </c>
      <c r="H487" s="2">
        <v>121763.18</v>
      </c>
      <c r="I487" s="2">
        <v>0</v>
      </c>
      <c r="J487" s="105">
        <f>SUMIF([1]MMM!$A:$A,A487,[1]MMM!$F:$F)</f>
        <v>121763.18</v>
      </c>
      <c r="K487" s="2" t="s">
        <v>10</v>
      </c>
      <c r="L487" s="2">
        <v>82813</v>
      </c>
      <c r="M487" t="s">
        <v>10871</v>
      </c>
      <c r="N487" t="s">
        <v>11066</v>
      </c>
      <c r="O487" t="s">
        <v>10871</v>
      </c>
      <c r="P487" t="s">
        <v>10881</v>
      </c>
    </row>
    <row r="488" spans="1:16" x14ac:dyDescent="0.3">
      <c r="A488" t="s">
        <v>2474</v>
      </c>
      <c r="B488" s="2" t="str">
        <f t="shared" si="23"/>
        <v>2901</v>
      </c>
      <c r="C488" s="2">
        <f t="shared" si="21"/>
        <v>2901</v>
      </c>
      <c r="D488" t="str">
        <f>VLOOKUP(C488,'Cost Centre'!A:B,2,)</f>
        <v>Executive Mayor</v>
      </c>
      <c r="E488" t="str">
        <f t="shared" si="22"/>
        <v>2</v>
      </c>
      <c r="F488" t="s">
        <v>115</v>
      </c>
      <c r="G488" s="2">
        <v>0</v>
      </c>
      <c r="H488" s="2">
        <v>58561.49</v>
      </c>
      <c r="I488" s="2">
        <v>0</v>
      </c>
      <c r="J488" s="105">
        <f>SUMIF([1]MMM!$A:$A,A488,[1]MMM!$F:$F)</f>
        <v>58561.49</v>
      </c>
      <c r="K488" s="2" t="s">
        <v>10</v>
      </c>
      <c r="L488" s="2">
        <v>47187</v>
      </c>
      <c r="M488" t="s">
        <v>10871</v>
      </c>
      <c r="N488" t="s">
        <v>11066</v>
      </c>
      <c r="O488" t="s">
        <v>10871</v>
      </c>
      <c r="P488" t="s">
        <v>10881</v>
      </c>
    </row>
    <row r="489" spans="1:16" x14ac:dyDescent="0.3">
      <c r="A489" t="s">
        <v>2475</v>
      </c>
      <c r="B489" s="2" t="str">
        <f t="shared" si="23"/>
        <v>2901</v>
      </c>
      <c r="C489" s="2">
        <f t="shared" si="21"/>
        <v>2901</v>
      </c>
      <c r="D489" t="str">
        <f>VLOOKUP(C489,'Cost Centre'!A:B,2,)</f>
        <v>Executive Mayor</v>
      </c>
      <c r="E489" t="str">
        <f t="shared" si="22"/>
        <v>2</v>
      </c>
      <c r="F489" t="s">
        <v>131</v>
      </c>
      <c r="G489" s="2">
        <v>0</v>
      </c>
      <c r="H489" s="2">
        <v>0</v>
      </c>
      <c r="I489" s="2">
        <v>0</v>
      </c>
      <c r="J489" s="105">
        <f>SUMIF([1]MMM!$A:$A,A489,[1]MMM!$F:$F)</f>
        <v>0</v>
      </c>
      <c r="K489" s="2" t="s">
        <v>10</v>
      </c>
      <c r="L489" s="2">
        <v>0</v>
      </c>
      <c r="M489" t="s">
        <v>10871</v>
      </c>
      <c r="N489" t="s">
        <v>11066</v>
      </c>
      <c r="O489" t="s">
        <v>10871</v>
      </c>
      <c r="P489" t="s">
        <v>10881</v>
      </c>
    </row>
    <row r="490" spans="1:16" x14ac:dyDescent="0.3">
      <c r="A490" t="s">
        <v>2476</v>
      </c>
      <c r="B490" s="2" t="str">
        <f t="shared" si="23"/>
        <v>2901</v>
      </c>
      <c r="C490" s="2">
        <f t="shared" si="21"/>
        <v>2901</v>
      </c>
      <c r="D490" t="str">
        <f>VLOOKUP(C490,'Cost Centre'!A:B,2,)</f>
        <v>Executive Mayor</v>
      </c>
      <c r="E490" t="str">
        <f t="shared" si="22"/>
        <v>2</v>
      </c>
      <c r="F490" t="s">
        <v>170</v>
      </c>
      <c r="G490" s="2">
        <v>0</v>
      </c>
      <c r="H490" s="2">
        <v>1455.9</v>
      </c>
      <c r="I490" s="2">
        <v>0</v>
      </c>
      <c r="J490" s="105">
        <f>SUMIF([1]MMM!$A:$A,A490,[1]MMM!$F:$F)</f>
        <v>1455.9</v>
      </c>
      <c r="K490" s="2" t="s">
        <v>10</v>
      </c>
      <c r="L490" s="2">
        <v>570</v>
      </c>
      <c r="M490" t="s">
        <v>10871</v>
      </c>
      <c r="N490" t="s">
        <v>11066</v>
      </c>
      <c r="O490" t="s">
        <v>10871</v>
      </c>
      <c r="P490" t="s">
        <v>10885</v>
      </c>
    </row>
    <row r="491" spans="1:16" x14ac:dyDescent="0.3">
      <c r="A491" t="s">
        <v>2477</v>
      </c>
      <c r="B491" s="2" t="str">
        <f t="shared" si="23"/>
        <v>2901</v>
      </c>
      <c r="C491" s="2">
        <f t="shared" si="21"/>
        <v>2901</v>
      </c>
      <c r="D491" t="str">
        <f>VLOOKUP(C491,'Cost Centre'!A:B,2,)</f>
        <v>Executive Mayor</v>
      </c>
      <c r="E491" t="str">
        <f t="shared" si="22"/>
        <v>2</v>
      </c>
      <c r="F491" t="s">
        <v>172</v>
      </c>
      <c r="G491" s="2">
        <v>0</v>
      </c>
      <c r="H491" s="2">
        <v>250</v>
      </c>
      <c r="I491" s="2">
        <v>0</v>
      </c>
      <c r="J491" s="105">
        <f>SUMIF([1]MMM!$A:$A,A491,[1]MMM!$F:$F)</f>
        <v>250</v>
      </c>
      <c r="K491" s="2" t="s">
        <v>10</v>
      </c>
      <c r="L491" s="2">
        <v>0</v>
      </c>
      <c r="M491" t="s">
        <v>10871</v>
      </c>
      <c r="N491" t="s">
        <v>11066</v>
      </c>
      <c r="O491" t="s">
        <v>10871</v>
      </c>
      <c r="P491" t="s">
        <v>10885</v>
      </c>
    </row>
    <row r="492" spans="1:16" x14ac:dyDescent="0.3">
      <c r="A492" t="s">
        <v>2478</v>
      </c>
      <c r="B492" s="2" t="str">
        <f t="shared" si="23"/>
        <v>2901</v>
      </c>
      <c r="C492" s="2">
        <f t="shared" si="21"/>
        <v>2901</v>
      </c>
      <c r="D492" t="str">
        <f>VLOOKUP(C492,'Cost Centre'!A:B,2,)</f>
        <v>Executive Mayor</v>
      </c>
      <c r="E492" t="str">
        <f t="shared" si="22"/>
        <v>2</v>
      </c>
      <c r="F492" t="s">
        <v>173</v>
      </c>
      <c r="G492" s="2">
        <v>0</v>
      </c>
      <c r="H492" s="2">
        <v>498.7</v>
      </c>
      <c r="I492" s="2">
        <v>0</v>
      </c>
      <c r="J492" s="105">
        <f>SUMIF([1]MMM!$A:$A,A492,[1]MMM!$F:$F)</f>
        <v>498.7</v>
      </c>
      <c r="K492" s="2" t="s">
        <v>10</v>
      </c>
      <c r="L492" s="2">
        <v>500</v>
      </c>
      <c r="M492" t="s">
        <v>10871</v>
      </c>
      <c r="N492" t="s">
        <v>11066</v>
      </c>
      <c r="O492" t="s">
        <v>10871</v>
      </c>
      <c r="P492" t="s">
        <v>10885</v>
      </c>
    </row>
    <row r="493" spans="1:16" x14ac:dyDescent="0.3">
      <c r="A493" t="s">
        <v>2479</v>
      </c>
      <c r="B493" s="2" t="str">
        <f t="shared" si="23"/>
        <v>2901</v>
      </c>
      <c r="C493" s="2">
        <f t="shared" si="21"/>
        <v>2901</v>
      </c>
      <c r="D493" t="str">
        <f>VLOOKUP(C493,'Cost Centre'!A:B,2,)</f>
        <v>Executive Mayor</v>
      </c>
      <c r="E493" t="str">
        <f t="shared" si="22"/>
        <v>2</v>
      </c>
      <c r="F493" t="s">
        <v>118</v>
      </c>
      <c r="G493" s="2">
        <v>0</v>
      </c>
      <c r="H493" s="2">
        <v>128724.7</v>
      </c>
      <c r="I493" s="2">
        <v>0</v>
      </c>
      <c r="J493" s="105">
        <f>SUMIF([1]MMM!$A:$A,A493,[1]MMM!$F:$F)</f>
        <v>128724.7</v>
      </c>
      <c r="K493" s="2" t="s">
        <v>10</v>
      </c>
      <c r="L493" s="2">
        <v>128645</v>
      </c>
      <c r="M493" t="s">
        <v>10871</v>
      </c>
      <c r="N493" t="s">
        <v>11066</v>
      </c>
      <c r="O493" t="s">
        <v>10871</v>
      </c>
      <c r="P493" t="s">
        <v>10885</v>
      </c>
    </row>
    <row r="494" spans="1:16" x14ac:dyDescent="0.3">
      <c r="A494" t="s">
        <v>2480</v>
      </c>
      <c r="B494" s="2" t="str">
        <f t="shared" si="23"/>
        <v>2901</v>
      </c>
      <c r="C494" s="2">
        <f t="shared" si="21"/>
        <v>2901</v>
      </c>
      <c r="D494" t="str">
        <f>VLOOKUP(C494,'Cost Centre'!A:B,2,)</f>
        <v>Executive Mayor</v>
      </c>
      <c r="E494" t="str">
        <f t="shared" si="22"/>
        <v>2</v>
      </c>
      <c r="F494" t="s">
        <v>179</v>
      </c>
      <c r="G494" s="2">
        <v>0</v>
      </c>
      <c r="H494" s="2">
        <v>0</v>
      </c>
      <c r="I494" s="2">
        <v>0</v>
      </c>
      <c r="J494" s="105">
        <f>SUMIF([1]MMM!$A:$A,A494,[1]MMM!$F:$F)</f>
        <v>0</v>
      </c>
      <c r="K494" s="2" t="s">
        <v>10</v>
      </c>
      <c r="L494" s="2">
        <v>0</v>
      </c>
      <c r="M494" t="s">
        <v>10871</v>
      </c>
      <c r="N494" t="s">
        <v>11066</v>
      </c>
      <c r="O494" t="s">
        <v>10871</v>
      </c>
      <c r="P494" t="s">
        <v>10885</v>
      </c>
    </row>
    <row r="495" spans="1:16" x14ac:dyDescent="0.3">
      <c r="A495" t="s">
        <v>11072</v>
      </c>
      <c r="B495" s="2" t="str">
        <f t="shared" si="23"/>
        <v>2901</v>
      </c>
      <c r="C495" s="2">
        <f t="shared" si="21"/>
        <v>2901</v>
      </c>
      <c r="D495" t="str">
        <f>VLOOKUP(C495,'Cost Centre'!A:B,2,)</f>
        <v>Executive Mayor</v>
      </c>
      <c r="E495" t="str">
        <f t="shared" si="22"/>
        <v>2</v>
      </c>
      <c r="F495" t="s">
        <v>10890</v>
      </c>
      <c r="G495" s="2">
        <v>0</v>
      </c>
      <c r="H495" s="2">
        <v>0</v>
      </c>
      <c r="I495" s="2">
        <v>0</v>
      </c>
      <c r="J495" s="105">
        <f>SUMIF([1]MMM!$A:$A,A495,[1]MMM!$F:$F)</f>
        <v>0</v>
      </c>
      <c r="K495" s="2" t="s">
        <v>10</v>
      </c>
      <c r="L495" s="2">
        <v>0</v>
      </c>
      <c r="M495" t="s">
        <v>10871</v>
      </c>
      <c r="N495" t="s">
        <v>11066</v>
      </c>
      <c r="O495" t="s">
        <v>10871</v>
      </c>
      <c r="P495" t="s">
        <v>10887</v>
      </c>
    </row>
    <row r="496" spans="1:16" x14ac:dyDescent="0.3">
      <c r="A496" t="s">
        <v>11073</v>
      </c>
      <c r="B496" s="2" t="str">
        <f t="shared" si="23"/>
        <v>2901</v>
      </c>
      <c r="C496" s="2">
        <f t="shared" si="21"/>
        <v>2901</v>
      </c>
      <c r="D496" t="str">
        <f>VLOOKUP(C496,'Cost Centre'!A:B,2,)</f>
        <v>Executive Mayor</v>
      </c>
      <c r="E496" t="str">
        <f t="shared" si="22"/>
        <v>2</v>
      </c>
      <c r="F496" t="s">
        <v>10892</v>
      </c>
      <c r="G496" s="2">
        <v>0</v>
      </c>
      <c r="H496" s="2">
        <v>0</v>
      </c>
      <c r="I496" s="2">
        <v>0</v>
      </c>
      <c r="J496" s="105">
        <f>SUMIF([1]MMM!$A:$A,A496,[1]MMM!$F:$F)</f>
        <v>0</v>
      </c>
      <c r="K496" s="2" t="s">
        <v>10</v>
      </c>
      <c r="L496" s="2">
        <v>0</v>
      </c>
      <c r="M496" t="s">
        <v>10871</v>
      </c>
      <c r="N496" t="s">
        <v>11066</v>
      </c>
      <c r="O496" t="s">
        <v>10871</v>
      </c>
      <c r="P496" t="s">
        <v>10887</v>
      </c>
    </row>
    <row r="497" spans="1:16" x14ac:dyDescent="0.3">
      <c r="A497" t="s">
        <v>11074</v>
      </c>
      <c r="B497" s="2" t="str">
        <f t="shared" si="23"/>
        <v>2901</v>
      </c>
      <c r="C497" s="2">
        <f t="shared" si="21"/>
        <v>2901</v>
      </c>
      <c r="D497" t="str">
        <f>VLOOKUP(C497,'Cost Centre'!A:B,2,)</f>
        <v>Executive Mayor</v>
      </c>
      <c r="E497" t="str">
        <f t="shared" si="22"/>
        <v>2</v>
      </c>
      <c r="F497" t="s">
        <v>10894</v>
      </c>
      <c r="G497" s="2">
        <v>0</v>
      </c>
      <c r="H497" s="2">
        <v>0</v>
      </c>
      <c r="I497" s="2">
        <v>0</v>
      </c>
      <c r="J497" s="105">
        <f>SUMIF([1]MMM!$A:$A,A497,[1]MMM!$F:$F)</f>
        <v>0</v>
      </c>
      <c r="K497" s="2" t="s">
        <v>10</v>
      </c>
      <c r="L497" s="2">
        <v>0</v>
      </c>
      <c r="M497" t="s">
        <v>10871</v>
      </c>
      <c r="N497" t="s">
        <v>11066</v>
      </c>
      <c r="O497" t="s">
        <v>10871</v>
      </c>
      <c r="P497" t="s">
        <v>10887</v>
      </c>
    </row>
    <row r="498" spans="1:16" x14ac:dyDescent="0.3">
      <c r="A498" t="s">
        <v>11075</v>
      </c>
      <c r="B498" s="2" t="str">
        <f t="shared" si="23"/>
        <v>2901</v>
      </c>
      <c r="C498" s="2">
        <f t="shared" si="21"/>
        <v>2901</v>
      </c>
      <c r="D498" t="str">
        <f>VLOOKUP(C498,'Cost Centre'!A:B,2,)</f>
        <v>Executive Mayor</v>
      </c>
      <c r="E498" t="str">
        <f t="shared" si="22"/>
        <v>2</v>
      </c>
      <c r="F498" t="s">
        <v>10896</v>
      </c>
      <c r="G498" s="2">
        <v>0</v>
      </c>
      <c r="H498" s="2">
        <v>0</v>
      </c>
      <c r="I498" s="2">
        <v>0</v>
      </c>
      <c r="J498" s="105">
        <f>SUMIF([1]MMM!$A:$A,A498,[1]MMM!$F:$F)</f>
        <v>0</v>
      </c>
      <c r="K498" s="2" t="s">
        <v>10</v>
      </c>
      <c r="L498" s="2">
        <v>0</v>
      </c>
      <c r="M498" t="s">
        <v>10871</v>
      </c>
      <c r="N498" t="s">
        <v>11066</v>
      </c>
      <c r="O498" t="s">
        <v>10871</v>
      </c>
      <c r="P498" t="s">
        <v>10887</v>
      </c>
    </row>
    <row r="499" spans="1:16" x14ac:dyDescent="0.3">
      <c r="A499" t="s">
        <v>11076</v>
      </c>
      <c r="B499" s="2" t="str">
        <f t="shared" si="23"/>
        <v>2901</v>
      </c>
      <c r="C499" s="2">
        <f t="shared" si="21"/>
        <v>2901</v>
      </c>
      <c r="D499" t="str">
        <f>VLOOKUP(C499,'Cost Centre'!A:B,2,)</f>
        <v>Executive Mayor</v>
      </c>
      <c r="E499" t="str">
        <f t="shared" si="22"/>
        <v>2</v>
      </c>
      <c r="F499" t="s">
        <v>10898</v>
      </c>
      <c r="G499" s="2">
        <v>0</v>
      </c>
      <c r="H499" s="2">
        <v>0</v>
      </c>
      <c r="I499" s="2">
        <v>0</v>
      </c>
      <c r="J499" s="105">
        <f>SUMIF([1]MMM!$A:$A,A499,[1]MMM!$F:$F)</f>
        <v>0</v>
      </c>
      <c r="K499" s="2" t="s">
        <v>10</v>
      </c>
      <c r="L499" s="2">
        <v>0</v>
      </c>
      <c r="M499" t="s">
        <v>10871</v>
      </c>
      <c r="N499" t="s">
        <v>11066</v>
      </c>
      <c r="O499" t="s">
        <v>10871</v>
      </c>
      <c r="P499" t="s">
        <v>10887</v>
      </c>
    </row>
    <row r="500" spans="1:16" x14ac:dyDescent="0.3">
      <c r="A500" t="s">
        <v>11077</v>
      </c>
      <c r="B500" s="2" t="str">
        <f t="shared" si="23"/>
        <v>2901</v>
      </c>
      <c r="C500" s="2">
        <f t="shared" si="21"/>
        <v>2901</v>
      </c>
      <c r="D500" t="str">
        <f>VLOOKUP(C500,'Cost Centre'!A:B,2,)</f>
        <v>Executive Mayor</v>
      </c>
      <c r="E500" t="str">
        <f t="shared" si="22"/>
        <v>2</v>
      </c>
      <c r="F500" t="s">
        <v>10900</v>
      </c>
      <c r="G500" s="2">
        <v>0</v>
      </c>
      <c r="H500" s="2">
        <v>0</v>
      </c>
      <c r="I500" s="2">
        <v>0</v>
      </c>
      <c r="J500" s="105">
        <f>SUMIF([1]MMM!$A:$A,A500,[1]MMM!$F:$F)</f>
        <v>0</v>
      </c>
      <c r="K500" s="2" t="s">
        <v>10</v>
      </c>
      <c r="L500" s="2">
        <v>0</v>
      </c>
      <c r="M500" t="s">
        <v>10871</v>
      </c>
      <c r="N500" t="s">
        <v>11066</v>
      </c>
      <c r="O500" t="s">
        <v>10871</v>
      </c>
      <c r="P500" t="s">
        <v>10887</v>
      </c>
    </row>
    <row r="501" spans="1:16" x14ac:dyDescent="0.3">
      <c r="A501" t="s">
        <v>11078</v>
      </c>
      <c r="B501" s="2" t="str">
        <f t="shared" si="23"/>
        <v>2901</v>
      </c>
      <c r="C501" s="2">
        <f t="shared" si="21"/>
        <v>2901</v>
      </c>
      <c r="D501" t="str">
        <f>VLOOKUP(C501,'Cost Centre'!A:B,2,)</f>
        <v>Executive Mayor</v>
      </c>
      <c r="E501" t="str">
        <f t="shared" si="22"/>
        <v>2</v>
      </c>
      <c r="F501" t="s">
        <v>10902</v>
      </c>
      <c r="G501" s="2">
        <v>0</v>
      </c>
      <c r="H501" s="2">
        <v>0</v>
      </c>
      <c r="I501" s="2">
        <v>0</v>
      </c>
      <c r="J501" s="105">
        <f>SUMIF([1]MMM!$A:$A,A501,[1]MMM!$F:$F)</f>
        <v>0</v>
      </c>
      <c r="K501" s="2" t="s">
        <v>10</v>
      </c>
      <c r="L501" s="2">
        <v>0</v>
      </c>
      <c r="M501" t="s">
        <v>10871</v>
      </c>
      <c r="N501" t="s">
        <v>11066</v>
      </c>
      <c r="O501" t="s">
        <v>10871</v>
      </c>
      <c r="P501" t="s">
        <v>10887</v>
      </c>
    </row>
    <row r="502" spans="1:16" x14ac:dyDescent="0.3">
      <c r="A502" t="s">
        <v>11079</v>
      </c>
      <c r="B502" s="2" t="str">
        <f t="shared" si="23"/>
        <v>2901</v>
      </c>
      <c r="C502" s="2">
        <f t="shared" si="21"/>
        <v>2901</v>
      </c>
      <c r="D502" t="str">
        <f>VLOOKUP(C502,'Cost Centre'!A:B,2,)</f>
        <v>Executive Mayor</v>
      </c>
      <c r="E502" t="str">
        <f t="shared" si="22"/>
        <v>2</v>
      </c>
      <c r="F502" t="s">
        <v>10904</v>
      </c>
      <c r="G502" s="2">
        <v>0</v>
      </c>
      <c r="H502" s="2">
        <v>0</v>
      </c>
      <c r="I502" s="2">
        <v>0</v>
      </c>
      <c r="J502" s="105">
        <f>SUMIF([1]MMM!$A:$A,A502,[1]MMM!$F:$F)</f>
        <v>0</v>
      </c>
      <c r="K502" s="2" t="s">
        <v>10</v>
      </c>
      <c r="L502" s="2">
        <v>0</v>
      </c>
      <c r="M502" t="s">
        <v>10871</v>
      </c>
      <c r="N502" t="s">
        <v>11066</v>
      </c>
      <c r="O502" t="s">
        <v>10871</v>
      </c>
      <c r="P502" t="s">
        <v>10887</v>
      </c>
    </row>
    <row r="503" spans="1:16" x14ac:dyDescent="0.3">
      <c r="A503" t="s">
        <v>11080</v>
      </c>
      <c r="B503" s="2" t="str">
        <f t="shared" si="23"/>
        <v>2901</v>
      </c>
      <c r="C503" s="2">
        <f t="shared" si="21"/>
        <v>2901</v>
      </c>
      <c r="D503" t="str">
        <f>VLOOKUP(C503,'Cost Centre'!A:B,2,)</f>
        <v>Executive Mayor</v>
      </c>
      <c r="E503" t="str">
        <f t="shared" si="22"/>
        <v>2</v>
      </c>
      <c r="F503" t="s">
        <v>10906</v>
      </c>
      <c r="G503" s="2">
        <v>0</v>
      </c>
      <c r="H503" s="2">
        <v>0</v>
      </c>
      <c r="I503" s="2">
        <v>0</v>
      </c>
      <c r="J503" s="105">
        <f>SUMIF([1]MMM!$A:$A,A503,[1]MMM!$F:$F)</f>
        <v>0</v>
      </c>
      <c r="K503" s="2" t="s">
        <v>10</v>
      </c>
      <c r="L503" s="2">
        <v>0</v>
      </c>
      <c r="M503" t="s">
        <v>10871</v>
      </c>
      <c r="N503" t="s">
        <v>11066</v>
      </c>
      <c r="O503" t="s">
        <v>10871</v>
      </c>
      <c r="P503" t="s">
        <v>10887</v>
      </c>
    </row>
    <row r="504" spans="1:16" x14ac:dyDescent="0.3">
      <c r="A504" t="s">
        <v>2481</v>
      </c>
      <c r="B504" s="2" t="str">
        <f t="shared" si="23"/>
        <v>2901</v>
      </c>
      <c r="C504" s="2">
        <f t="shared" si="21"/>
        <v>2901</v>
      </c>
      <c r="D504" t="str">
        <f>VLOOKUP(C504,'Cost Centre'!A:B,2,)</f>
        <v>Executive Mayor</v>
      </c>
      <c r="E504" t="str">
        <f t="shared" si="22"/>
        <v>3</v>
      </c>
      <c r="F504" t="s">
        <v>10944</v>
      </c>
      <c r="G504" s="2">
        <v>0</v>
      </c>
      <c r="H504" s="2">
        <v>75600</v>
      </c>
      <c r="I504" s="2">
        <v>0</v>
      </c>
      <c r="J504" s="105">
        <f>SUMIF([1]MMM!$A:$A,A504,[1]MMM!$F:$F)</f>
        <v>75600</v>
      </c>
      <c r="K504" s="2" t="s">
        <v>10</v>
      </c>
      <c r="L504" s="2">
        <v>566734</v>
      </c>
      <c r="M504" t="s">
        <v>10871</v>
      </c>
      <c r="N504" t="s">
        <v>11066</v>
      </c>
      <c r="O504" t="s">
        <v>10908</v>
      </c>
      <c r="P504" t="s">
        <v>10910</v>
      </c>
    </row>
    <row r="505" spans="1:16" x14ac:dyDescent="0.3">
      <c r="A505" t="s">
        <v>2482</v>
      </c>
      <c r="B505" s="2" t="str">
        <f t="shared" si="23"/>
        <v>2901</v>
      </c>
      <c r="C505" s="2">
        <f t="shared" si="21"/>
        <v>2901</v>
      </c>
      <c r="D505" t="str">
        <f>VLOOKUP(C505,'Cost Centre'!A:B,2,)</f>
        <v>Executive Mayor</v>
      </c>
      <c r="E505" t="str">
        <f t="shared" si="22"/>
        <v>3</v>
      </c>
      <c r="F505" t="s">
        <v>10945</v>
      </c>
      <c r="G505" s="2">
        <v>0</v>
      </c>
      <c r="H505" s="2">
        <v>72480.789999999994</v>
      </c>
      <c r="I505" s="2">
        <v>0</v>
      </c>
      <c r="J505" s="105">
        <f>SUMIF([1]MMM!$A:$A,A505,[1]MMM!$F:$F)</f>
        <v>72480.789999999994</v>
      </c>
      <c r="K505" s="2" t="s">
        <v>10</v>
      </c>
      <c r="L505" s="2">
        <v>167111</v>
      </c>
      <c r="M505" t="s">
        <v>10871</v>
      </c>
      <c r="N505" t="s">
        <v>11066</v>
      </c>
      <c r="O505" t="s">
        <v>10908</v>
      </c>
      <c r="P505" t="s">
        <v>10910</v>
      </c>
    </row>
    <row r="506" spans="1:16" x14ac:dyDescent="0.3">
      <c r="A506" t="s">
        <v>2483</v>
      </c>
      <c r="B506" s="2" t="str">
        <f t="shared" si="23"/>
        <v>2901</v>
      </c>
      <c r="C506" s="2">
        <f t="shared" si="21"/>
        <v>2901</v>
      </c>
      <c r="D506" t="str">
        <f>VLOOKUP(C506,'Cost Centre'!A:B,2,)</f>
        <v>Executive Mayor</v>
      </c>
      <c r="E506" t="str">
        <f t="shared" si="22"/>
        <v>3</v>
      </c>
      <c r="F506" t="s">
        <v>2148</v>
      </c>
      <c r="G506" s="2">
        <v>0</v>
      </c>
      <c r="H506" s="2">
        <v>0</v>
      </c>
      <c r="I506" s="2">
        <v>0</v>
      </c>
      <c r="J506" s="105">
        <f>SUMIF([1]MMM!$A:$A,A506,[1]MMM!$F:$F)</f>
        <v>0</v>
      </c>
      <c r="K506" s="2" t="s">
        <v>10</v>
      </c>
      <c r="L506" s="2">
        <v>0</v>
      </c>
      <c r="M506" t="s">
        <v>10871</v>
      </c>
      <c r="N506" t="s">
        <v>11066</v>
      </c>
      <c r="O506" t="s">
        <v>10908</v>
      </c>
      <c r="P506" t="s">
        <v>10910</v>
      </c>
    </row>
    <row r="507" spans="1:16" x14ac:dyDescent="0.3">
      <c r="A507" t="s">
        <v>2484</v>
      </c>
      <c r="B507" s="2" t="str">
        <f t="shared" si="23"/>
        <v>2901</v>
      </c>
      <c r="C507" s="2">
        <f t="shared" si="21"/>
        <v>2901</v>
      </c>
      <c r="D507" t="str">
        <f>VLOOKUP(C507,'Cost Centre'!A:B,2,)</f>
        <v>Executive Mayor</v>
      </c>
      <c r="E507" t="str">
        <f t="shared" si="22"/>
        <v>3</v>
      </c>
      <c r="F507" t="s">
        <v>2152</v>
      </c>
      <c r="G507" s="2">
        <v>0</v>
      </c>
      <c r="H507" s="2">
        <v>1151884.76</v>
      </c>
      <c r="I507" s="2">
        <v>0</v>
      </c>
      <c r="J507" s="105">
        <f>SUMIF([1]MMM!$A:$A,A507,[1]MMM!$F:$F)</f>
        <v>1151884.76</v>
      </c>
      <c r="K507" s="2" t="s">
        <v>10</v>
      </c>
      <c r="L507" s="2">
        <v>1944000</v>
      </c>
      <c r="M507" t="s">
        <v>10871</v>
      </c>
      <c r="N507" t="s">
        <v>11066</v>
      </c>
      <c r="O507" t="s">
        <v>10908</v>
      </c>
      <c r="P507" t="s">
        <v>10910</v>
      </c>
    </row>
    <row r="508" spans="1:16" x14ac:dyDescent="0.3">
      <c r="A508" t="s">
        <v>2485</v>
      </c>
      <c r="B508" s="2" t="str">
        <f t="shared" si="23"/>
        <v>2901</v>
      </c>
      <c r="C508" s="2">
        <f t="shared" si="21"/>
        <v>2901</v>
      </c>
      <c r="D508" t="str">
        <f>VLOOKUP(C508,'Cost Centre'!A:B,2,)</f>
        <v>Executive Mayor</v>
      </c>
      <c r="E508" t="str">
        <f t="shared" si="22"/>
        <v>3</v>
      </c>
      <c r="F508" t="s">
        <v>2154</v>
      </c>
      <c r="G508" s="2">
        <v>0</v>
      </c>
      <c r="H508" s="2">
        <v>29730.42</v>
      </c>
      <c r="I508" s="2">
        <v>0</v>
      </c>
      <c r="J508" s="105">
        <f>SUMIF([1]MMM!$A:$A,A508,[1]MMM!$F:$F)</f>
        <v>29730.42</v>
      </c>
      <c r="K508" s="2" t="s">
        <v>10</v>
      </c>
      <c r="L508" s="2">
        <v>11172</v>
      </c>
      <c r="M508" t="s">
        <v>10871</v>
      </c>
      <c r="N508" t="s">
        <v>11066</v>
      </c>
      <c r="O508" t="s">
        <v>10908</v>
      </c>
      <c r="P508" t="s">
        <v>10910</v>
      </c>
    </row>
    <row r="509" spans="1:16" x14ac:dyDescent="0.3">
      <c r="A509" t="s">
        <v>11081</v>
      </c>
      <c r="B509" s="2" t="str">
        <f t="shared" si="23"/>
        <v>2901</v>
      </c>
      <c r="C509" s="2">
        <f t="shared" si="21"/>
        <v>2901</v>
      </c>
      <c r="D509" t="str">
        <f>VLOOKUP(C509,'Cost Centre'!A:B,2,)</f>
        <v>Executive Mayor</v>
      </c>
      <c r="E509" t="str">
        <f t="shared" si="22"/>
        <v>3</v>
      </c>
      <c r="F509" t="s">
        <v>10912</v>
      </c>
      <c r="G509" s="2">
        <v>0</v>
      </c>
      <c r="H509" s="2">
        <v>0</v>
      </c>
      <c r="I509" s="2">
        <v>-49582301.560000002</v>
      </c>
      <c r="J509" s="105">
        <f>SUMIF([1]MMM!$A:$A,A509,[1]MMM!$F:$F)</f>
        <v>-49582301.560000002</v>
      </c>
      <c r="K509" s="2" t="s">
        <v>10</v>
      </c>
      <c r="L509" s="2">
        <v>0</v>
      </c>
      <c r="M509" t="s">
        <v>10871</v>
      </c>
      <c r="N509" t="s">
        <v>11066</v>
      </c>
      <c r="O509" t="s">
        <v>10908</v>
      </c>
      <c r="P509" t="s">
        <v>10913</v>
      </c>
    </row>
    <row r="510" spans="1:16" x14ac:dyDescent="0.3">
      <c r="A510" t="s">
        <v>11082</v>
      </c>
      <c r="B510" s="2" t="str">
        <f t="shared" si="23"/>
        <v>2901</v>
      </c>
      <c r="C510" s="2">
        <f t="shared" si="21"/>
        <v>2901</v>
      </c>
      <c r="D510" t="str">
        <f>VLOOKUP(C510,'Cost Centre'!A:B,2,)</f>
        <v>Executive Mayor</v>
      </c>
      <c r="E510" t="str">
        <f t="shared" si="22"/>
        <v>3</v>
      </c>
      <c r="F510" t="s">
        <v>10915</v>
      </c>
      <c r="G510" s="2">
        <v>0</v>
      </c>
      <c r="H510" s="2">
        <v>0</v>
      </c>
      <c r="I510" s="2">
        <v>0</v>
      </c>
      <c r="J510" s="105">
        <f>SUMIF([1]MMM!$A:$A,A510,[1]MMM!$F:$F)</f>
        <v>0</v>
      </c>
      <c r="K510" s="2" t="s">
        <v>10</v>
      </c>
      <c r="L510" s="2">
        <v>0</v>
      </c>
      <c r="M510" t="s">
        <v>10871</v>
      </c>
      <c r="N510" t="s">
        <v>11066</v>
      </c>
      <c r="O510" t="s">
        <v>10908</v>
      </c>
      <c r="P510" t="s">
        <v>10913</v>
      </c>
    </row>
    <row r="511" spans="1:16" x14ac:dyDescent="0.3">
      <c r="A511" t="s">
        <v>517</v>
      </c>
      <c r="B511" s="2" t="str">
        <f t="shared" si="23"/>
        <v>2901</v>
      </c>
      <c r="C511" s="2">
        <f t="shared" si="21"/>
        <v>2901</v>
      </c>
      <c r="D511" t="str">
        <f>VLOOKUP(C511,'Cost Centre'!A:B,2,)</f>
        <v>Executive Mayor</v>
      </c>
      <c r="E511" t="str">
        <f t="shared" si="22"/>
        <v>8</v>
      </c>
      <c r="F511" t="s">
        <v>462</v>
      </c>
      <c r="G511" s="2">
        <v>48726247.719999999</v>
      </c>
      <c r="H511" s="2">
        <v>0</v>
      </c>
      <c r="I511" s="2">
        <v>0</v>
      </c>
      <c r="J511" s="105">
        <f>SUMIF([1]MMM!$A:$A,A511,[1]MMM!$F:$F)</f>
        <v>48726247.719999999</v>
      </c>
      <c r="K511" s="2" t="s">
        <v>460</v>
      </c>
      <c r="L511" s="2">
        <v>0</v>
      </c>
      <c r="M511" t="s">
        <v>10871</v>
      </c>
      <c r="N511" t="s">
        <v>11066</v>
      </c>
      <c r="O511" t="s">
        <v>10916</v>
      </c>
      <c r="P511" t="s">
        <v>10917</v>
      </c>
    </row>
    <row r="512" spans="1:16" x14ac:dyDescent="0.3">
      <c r="A512" t="s">
        <v>518</v>
      </c>
      <c r="B512" s="2" t="str">
        <f t="shared" si="23"/>
        <v>2901</v>
      </c>
      <c r="C512" s="2">
        <f t="shared" si="21"/>
        <v>2901</v>
      </c>
      <c r="D512" t="str">
        <f>VLOOKUP(C512,'Cost Centre'!A:B,2,)</f>
        <v>Executive Mayor</v>
      </c>
      <c r="E512" t="str">
        <f t="shared" si="22"/>
        <v>8</v>
      </c>
      <c r="F512" t="s">
        <v>464</v>
      </c>
      <c r="G512" s="2">
        <v>0</v>
      </c>
      <c r="H512" s="2">
        <v>0</v>
      </c>
      <c r="I512" s="2">
        <v>0</v>
      </c>
      <c r="J512" s="105">
        <f>SUMIF([1]MMM!$A:$A,A512,[1]MMM!$F:$F)</f>
        <v>0</v>
      </c>
      <c r="K512" s="2" t="s">
        <v>460</v>
      </c>
      <c r="L512" s="2">
        <v>0</v>
      </c>
      <c r="M512" t="s">
        <v>10871</v>
      </c>
      <c r="N512" t="s">
        <v>11066</v>
      </c>
      <c r="O512" t="s">
        <v>10916</v>
      </c>
      <c r="P512" t="s">
        <v>10917</v>
      </c>
    </row>
    <row r="513" spans="1:16" x14ac:dyDescent="0.3">
      <c r="A513" t="s">
        <v>519</v>
      </c>
      <c r="B513" s="2" t="str">
        <f t="shared" si="23"/>
        <v>2901</v>
      </c>
      <c r="C513" s="2">
        <f t="shared" si="21"/>
        <v>2901</v>
      </c>
      <c r="D513" t="str">
        <f>VLOOKUP(C513,'Cost Centre'!A:B,2,)</f>
        <v>Executive Mayor</v>
      </c>
      <c r="E513" t="str">
        <f t="shared" si="22"/>
        <v>8</v>
      </c>
      <c r="F513" t="s">
        <v>466</v>
      </c>
      <c r="G513" s="2">
        <v>0</v>
      </c>
      <c r="H513" s="2">
        <v>0</v>
      </c>
      <c r="I513" s="2">
        <v>0</v>
      </c>
      <c r="J513" s="105">
        <f>SUMIF([1]MMM!$A:$A,A513,[1]MMM!$F:$F)</f>
        <v>0</v>
      </c>
      <c r="K513" s="2" t="s">
        <v>460</v>
      </c>
      <c r="L513" s="2">
        <v>0</v>
      </c>
      <c r="M513" t="s">
        <v>10871</v>
      </c>
      <c r="N513" t="s">
        <v>11066</v>
      </c>
      <c r="O513" t="s">
        <v>10916</v>
      </c>
      <c r="P513" t="s">
        <v>10917</v>
      </c>
    </row>
    <row r="514" spans="1:16" x14ac:dyDescent="0.3">
      <c r="A514" t="s">
        <v>520</v>
      </c>
      <c r="B514" s="2" t="str">
        <f t="shared" si="23"/>
        <v>2901</v>
      </c>
      <c r="C514" s="2">
        <f t="shared" ref="C514:C577" si="24">VALUE(B514)</f>
        <v>2901</v>
      </c>
      <c r="D514" t="str">
        <f>VLOOKUP(C514,'Cost Centre'!A:B,2,)</f>
        <v>Executive Mayor</v>
      </c>
      <c r="E514" t="str">
        <f t="shared" ref="E514:E577" si="25">MID(A514,5,1)</f>
        <v>8</v>
      </c>
      <c r="F514" t="s">
        <v>468</v>
      </c>
      <c r="G514" s="2">
        <v>0</v>
      </c>
      <c r="H514" s="2">
        <v>49582301.560000002</v>
      </c>
      <c r="I514" s="2">
        <v>0</v>
      </c>
      <c r="J514" s="105">
        <f>SUMIF([1]MMM!$A:$A,A514,[1]MMM!$F:$F)</f>
        <v>49582301.560000002</v>
      </c>
      <c r="K514" s="2" t="s">
        <v>460</v>
      </c>
      <c r="L514" s="2">
        <v>0</v>
      </c>
      <c r="M514" t="s">
        <v>10871</v>
      </c>
      <c r="N514" t="s">
        <v>11066</v>
      </c>
      <c r="O514" t="s">
        <v>10916</v>
      </c>
      <c r="P514" t="s">
        <v>10917</v>
      </c>
    </row>
    <row r="515" spans="1:16" x14ac:dyDescent="0.3">
      <c r="A515" t="s">
        <v>521</v>
      </c>
      <c r="B515" s="2" t="str">
        <f t="shared" ref="B515:B578" si="26">MID(A515,1,4)</f>
        <v>2901</v>
      </c>
      <c r="C515" s="2">
        <f t="shared" si="24"/>
        <v>2901</v>
      </c>
      <c r="D515" t="str">
        <f>VLOOKUP(C515,'Cost Centre'!A:B,2,)</f>
        <v>Executive Mayor</v>
      </c>
      <c r="E515" t="str">
        <f t="shared" si="25"/>
        <v>8</v>
      </c>
      <c r="F515" t="s">
        <v>470</v>
      </c>
      <c r="G515" s="2">
        <v>0</v>
      </c>
      <c r="H515" s="2">
        <v>0</v>
      </c>
      <c r="I515" s="2">
        <v>0</v>
      </c>
      <c r="J515" s="105">
        <f>SUMIF([1]MMM!$A:$A,A515,[1]MMM!$F:$F)</f>
        <v>0</v>
      </c>
      <c r="K515" s="2" t="s">
        <v>460</v>
      </c>
      <c r="L515" s="2">
        <v>0</v>
      </c>
      <c r="M515" t="s">
        <v>10871</v>
      </c>
      <c r="N515" t="s">
        <v>11066</v>
      </c>
      <c r="O515" t="s">
        <v>10916</v>
      </c>
      <c r="P515" t="s">
        <v>10917</v>
      </c>
    </row>
    <row r="516" spans="1:16" x14ac:dyDescent="0.3">
      <c r="A516" t="s">
        <v>2486</v>
      </c>
      <c r="B516" s="2" t="str">
        <f t="shared" si="26"/>
        <v>2901</v>
      </c>
      <c r="C516" s="2">
        <f t="shared" si="24"/>
        <v>2901</v>
      </c>
      <c r="D516" t="str">
        <f>VLOOKUP(C516,'Cost Centre'!A:B,2,)</f>
        <v>Executive Mayor</v>
      </c>
      <c r="E516" t="str">
        <f t="shared" si="25"/>
        <v>8</v>
      </c>
      <c r="F516" t="s">
        <v>2159</v>
      </c>
      <c r="G516" s="2">
        <v>0</v>
      </c>
      <c r="H516" s="2">
        <v>0</v>
      </c>
      <c r="I516" s="2">
        <v>0</v>
      </c>
      <c r="J516" s="105">
        <f>SUMIF([1]MMM!$A:$A,A516,[1]MMM!$F:$F)</f>
        <v>0</v>
      </c>
      <c r="K516" s="2" t="s">
        <v>460</v>
      </c>
      <c r="L516" s="2">
        <v>0</v>
      </c>
      <c r="M516" t="s">
        <v>10871</v>
      </c>
      <c r="N516" t="s">
        <v>11066</v>
      </c>
      <c r="O516" t="s">
        <v>10916</v>
      </c>
      <c r="P516" t="s">
        <v>10917</v>
      </c>
    </row>
    <row r="517" spans="1:16" x14ac:dyDescent="0.3">
      <c r="A517" t="s">
        <v>2487</v>
      </c>
      <c r="B517" s="2" t="str">
        <f t="shared" si="26"/>
        <v>2902</v>
      </c>
      <c r="C517" s="2">
        <f t="shared" si="24"/>
        <v>2902</v>
      </c>
      <c r="D517" t="str">
        <f>VLOOKUP(C517,'Cost Centre'!A:B,2,)</f>
        <v>Executive Mayor</v>
      </c>
      <c r="E517" t="str">
        <f t="shared" si="25"/>
        <v>2</v>
      </c>
      <c r="F517" t="s">
        <v>51</v>
      </c>
      <c r="G517" s="2">
        <v>0</v>
      </c>
      <c r="H517" s="2">
        <v>0</v>
      </c>
      <c r="I517" s="2">
        <v>0</v>
      </c>
      <c r="J517" s="105">
        <f>SUMIF([1]MMM!$A:$A,A517,[1]MMM!$F:$F)</f>
        <v>11100</v>
      </c>
      <c r="K517" s="2" t="s">
        <v>10</v>
      </c>
      <c r="L517" s="2">
        <v>0</v>
      </c>
      <c r="M517" t="s">
        <v>10871</v>
      </c>
      <c r="N517" t="s">
        <v>11083</v>
      </c>
      <c r="O517" t="s">
        <v>10871</v>
      </c>
      <c r="P517" t="s">
        <v>10875</v>
      </c>
    </row>
    <row r="518" spans="1:16" x14ac:dyDescent="0.3">
      <c r="A518" t="s">
        <v>2488</v>
      </c>
      <c r="B518" s="2" t="str">
        <f t="shared" si="26"/>
        <v>2902</v>
      </c>
      <c r="C518" s="2">
        <f t="shared" si="24"/>
        <v>2902</v>
      </c>
      <c r="D518" t="str">
        <f>VLOOKUP(C518,'Cost Centre'!A:B,2,)</f>
        <v>Executive Mayor</v>
      </c>
      <c r="E518" t="str">
        <f t="shared" si="25"/>
        <v>2</v>
      </c>
      <c r="F518" t="s">
        <v>55</v>
      </c>
      <c r="G518" s="2">
        <v>0</v>
      </c>
      <c r="H518" s="2">
        <v>0</v>
      </c>
      <c r="I518" s="2">
        <v>0</v>
      </c>
      <c r="J518" s="105">
        <f>SUMIF([1]MMM!$A:$A,A518,[1]MMM!$F:$F)</f>
        <v>0</v>
      </c>
      <c r="K518" s="2" t="s">
        <v>10</v>
      </c>
      <c r="L518" s="2">
        <v>0</v>
      </c>
      <c r="M518" t="s">
        <v>10871</v>
      </c>
      <c r="N518" t="s">
        <v>11083</v>
      </c>
      <c r="O518" t="s">
        <v>10871</v>
      </c>
      <c r="P518" t="s">
        <v>10875</v>
      </c>
    </row>
    <row r="519" spans="1:16" x14ac:dyDescent="0.3">
      <c r="A519" t="s">
        <v>2499</v>
      </c>
      <c r="B519" s="2" t="str">
        <f t="shared" si="26"/>
        <v>2902</v>
      </c>
      <c r="C519" s="2">
        <f t="shared" si="24"/>
        <v>2902</v>
      </c>
      <c r="D519" t="str">
        <f>VLOOKUP(C519,'Cost Centre'!A:B,2,)</f>
        <v>Executive Mayor</v>
      </c>
      <c r="E519" t="str">
        <f t="shared" si="25"/>
        <v>2</v>
      </c>
      <c r="F519" t="s">
        <v>2500</v>
      </c>
      <c r="G519" s="2">
        <v>0</v>
      </c>
      <c r="H519" s="2">
        <v>12730552.630000001</v>
      </c>
      <c r="I519" s="2">
        <v>0</v>
      </c>
      <c r="J519" s="105">
        <f>SUMIF([1]MMM!$A:$A,A519,[1]MMM!$F:$F)</f>
        <v>12740682.380000001</v>
      </c>
      <c r="K519" s="2" t="s">
        <v>10</v>
      </c>
      <c r="L519" s="2">
        <v>12806580</v>
      </c>
      <c r="M519" t="s">
        <v>10871</v>
      </c>
      <c r="N519" t="s">
        <v>11083</v>
      </c>
      <c r="O519" t="s">
        <v>10871</v>
      </c>
      <c r="P519" t="s">
        <v>11067</v>
      </c>
    </row>
    <row r="520" spans="1:16" x14ac:dyDescent="0.3">
      <c r="A520" t="s">
        <v>2501</v>
      </c>
      <c r="B520" s="2" t="str">
        <f t="shared" si="26"/>
        <v>2902</v>
      </c>
      <c r="C520" s="2">
        <f t="shared" si="24"/>
        <v>2902</v>
      </c>
      <c r="D520" t="str">
        <f>VLOOKUP(C520,'Cost Centre'!A:B,2,)</f>
        <v>Executive Mayor</v>
      </c>
      <c r="E520" t="str">
        <f t="shared" si="25"/>
        <v>2</v>
      </c>
      <c r="F520" t="s">
        <v>2502</v>
      </c>
      <c r="G520" s="2">
        <v>0</v>
      </c>
      <c r="H520" s="2">
        <v>42034256.329999998</v>
      </c>
      <c r="I520" s="2">
        <v>0</v>
      </c>
      <c r="J520" s="105">
        <f>SUMIF([1]MMM!$A:$A,A520,[1]MMM!$F:$F)</f>
        <v>42116912.659999996</v>
      </c>
      <c r="K520" s="2" t="s">
        <v>10</v>
      </c>
      <c r="L520" s="2">
        <v>43191220</v>
      </c>
      <c r="M520" t="s">
        <v>10871</v>
      </c>
      <c r="N520" t="s">
        <v>11083</v>
      </c>
      <c r="O520" t="s">
        <v>10871</v>
      </c>
      <c r="P520" t="s">
        <v>11067</v>
      </c>
    </row>
    <row r="521" spans="1:16" x14ac:dyDescent="0.3">
      <c r="A521" t="s">
        <v>2503</v>
      </c>
      <c r="B521" s="2" t="str">
        <f t="shared" si="26"/>
        <v>2902</v>
      </c>
      <c r="C521" s="2">
        <f t="shared" si="24"/>
        <v>2902</v>
      </c>
      <c r="D521" t="str">
        <f>VLOOKUP(C521,'Cost Centre'!A:B,2,)</f>
        <v>Executive Mayor</v>
      </c>
      <c r="E521" t="str">
        <f t="shared" si="25"/>
        <v>2</v>
      </c>
      <c r="F521" t="s">
        <v>2504</v>
      </c>
      <c r="G521" s="2">
        <v>0</v>
      </c>
      <c r="H521" s="2">
        <v>4259199.99</v>
      </c>
      <c r="I521" s="2">
        <v>0</v>
      </c>
      <c r="J521" s="105">
        <f>SUMIF([1]MMM!$A:$A,A521,[1]MMM!$F:$F)</f>
        <v>4259199.99</v>
      </c>
      <c r="K521" s="2" t="s">
        <v>10</v>
      </c>
      <c r="L521" s="2">
        <v>562000</v>
      </c>
      <c r="M521" t="s">
        <v>10871</v>
      </c>
      <c r="N521" t="s">
        <v>11083</v>
      </c>
      <c r="O521" t="s">
        <v>10871</v>
      </c>
      <c r="P521" t="s">
        <v>11067</v>
      </c>
    </row>
    <row r="522" spans="1:16" x14ac:dyDescent="0.3">
      <c r="A522" t="s">
        <v>2505</v>
      </c>
      <c r="B522" s="2" t="str">
        <f t="shared" si="26"/>
        <v>2902</v>
      </c>
      <c r="C522" s="2">
        <f t="shared" si="24"/>
        <v>2902</v>
      </c>
      <c r="D522" t="str">
        <f>VLOOKUP(C522,'Cost Centre'!A:B,2,)</f>
        <v>Executive Mayor</v>
      </c>
      <c r="E522" t="str">
        <f t="shared" si="25"/>
        <v>2</v>
      </c>
      <c r="F522" t="s">
        <v>2506</v>
      </c>
      <c r="G522" s="2">
        <v>0</v>
      </c>
      <c r="H522" s="2">
        <v>65247.15</v>
      </c>
      <c r="I522" s="2">
        <v>0</v>
      </c>
      <c r="J522" s="105">
        <f>SUMIF([1]MMM!$A:$A,A522,[1]MMM!$F:$F)</f>
        <v>65247.15</v>
      </c>
      <c r="K522" s="2" t="s">
        <v>10</v>
      </c>
      <c r="L522" s="2">
        <v>56250</v>
      </c>
      <c r="M522" t="s">
        <v>10871</v>
      </c>
      <c r="N522" t="s">
        <v>11083</v>
      </c>
      <c r="O522" t="s">
        <v>10871</v>
      </c>
      <c r="P522" t="s">
        <v>11067</v>
      </c>
    </row>
    <row r="523" spans="1:16" x14ac:dyDescent="0.3">
      <c r="A523" t="s">
        <v>2512</v>
      </c>
      <c r="B523" s="2" t="str">
        <f t="shared" si="26"/>
        <v>2902</v>
      </c>
      <c r="C523" s="2">
        <f t="shared" si="24"/>
        <v>2902</v>
      </c>
      <c r="D523" t="str">
        <f>VLOOKUP(C523,'Cost Centre'!A:B,2,)</f>
        <v>Executive Mayor</v>
      </c>
      <c r="E523" t="str">
        <f t="shared" si="25"/>
        <v>2</v>
      </c>
      <c r="F523" t="s">
        <v>2513</v>
      </c>
      <c r="G523" s="2">
        <v>0</v>
      </c>
      <c r="H523" s="2">
        <v>1761414.19</v>
      </c>
      <c r="I523" s="2">
        <v>0</v>
      </c>
      <c r="J523" s="105">
        <f>SUMIF([1]MMM!$A:$A,A523,[1]MMM!$F:$F)</f>
        <v>1762161.89</v>
      </c>
      <c r="K523" s="2" t="s">
        <v>10</v>
      </c>
      <c r="L523" s="2">
        <v>1571415</v>
      </c>
      <c r="M523" t="s">
        <v>10871</v>
      </c>
      <c r="N523" t="s">
        <v>11083</v>
      </c>
      <c r="O523" t="s">
        <v>10871</v>
      </c>
      <c r="P523" t="s">
        <v>11069</v>
      </c>
    </row>
    <row r="524" spans="1:16" x14ac:dyDescent="0.3">
      <c r="A524" t="s">
        <v>2514</v>
      </c>
      <c r="B524" s="2" t="str">
        <f t="shared" si="26"/>
        <v>2902</v>
      </c>
      <c r="C524" s="2">
        <f t="shared" si="24"/>
        <v>2902</v>
      </c>
      <c r="D524" t="str">
        <f>VLOOKUP(C524,'Cost Centre'!A:B,2,)</f>
        <v>Executive Mayor</v>
      </c>
      <c r="E524" t="str">
        <f t="shared" si="25"/>
        <v>2</v>
      </c>
      <c r="F524" t="s">
        <v>2515</v>
      </c>
      <c r="G524" s="2">
        <v>0</v>
      </c>
      <c r="H524" s="2">
        <v>576809.99</v>
      </c>
      <c r="I524" s="2">
        <v>0</v>
      </c>
      <c r="J524" s="105">
        <f>SUMIF([1]MMM!$A:$A,A524,[1]MMM!$F:$F)</f>
        <v>585966.65</v>
      </c>
      <c r="K524" s="2" t="s">
        <v>10</v>
      </c>
      <c r="L524" s="2">
        <v>500300</v>
      </c>
      <c r="M524" t="s">
        <v>10871</v>
      </c>
      <c r="N524" t="s">
        <v>11083</v>
      </c>
      <c r="O524" t="s">
        <v>10871</v>
      </c>
      <c r="P524" t="s">
        <v>11069</v>
      </c>
    </row>
    <row r="525" spans="1:16" x14ac:dyDescent="0.3">
      <c r="A525" t="s">
        <v>2516</v>
      </c>
      <c r="B525" s="2" t="str">
        <f t="shared" si="26"/>
        <v>2902</v>
      </c>
      <c r="C525" s="2">
        <f t="shared" si="24"/>
        <v>2902</v>
      </c>
      <c r="D525" t="str">
        <f>VLOOKUP(C525,'Cost Centre'!A:B,2,)</f>
        <v>Executive Mayor</v>
      </c>
      <c r="E525" t="str">
        <f t="shared" si="25"/>
        <v>2</v>
      </c>
      <c r="F525" t="s">
        <v>11084</v>
      </c>
      <c r="G525" s="2">
        <v>0</v>
      </c>
      <c r="H525" s="2">
        <v>0</v>
      </c>
      <c r="I525" s="2">
        <v>0</v>
      </c>
      <c r="J525" s="105">
        <f>SUMIF([1]MMM!$A:$A,A525,[1]MMM!$F:$F)</f>
        <v>0</v>
      </c>
      <c r="K525" s="2" t="s">
        <v>10</v>
      </c>
      <c r="L525" s="2">
        <v>0</v>
      </c>
      <c r="M525" t="s">
        <v>10871</v>
      </c>
      <c r="N525" t="s">
        <v>11083</v>
      </c>
      <c r="O525" t="s">
        <v>10871</v>
      </c>
      <c r="P525" t="s">
        <v>10878</v>
      </c>
    </row>
    <row r="526" spans="1:16" x14ac:dyDescent="0.3">
      <c r="A526" t="s">
        <v>2517</v>
      </c>
      <c r="B526" s="2" t="str">
        <f t="shared" si="26"/>
        <v>2902</v>
      </c>
      <c r="C526" s="2">
        <f t="shared" si="24"/>
        <v>2902</v>
      </c>
      <c r="D526" t="str">
        <f>VLOOKUP(C526,'Cost Centre'!A:B,2,)</f>
        <v>Executive Mayor</v>
      </c>
      <c r="E526" t="str">
        <f t="shared" si="25"/>
        <v>2</v>
      </c>
      <c r="F526" t="s">
        <v>139</v>
      </c>
      <c r="G526" s="2">
        <v>0</v>
      </c>
      <c r="H526" s="2">
        <v>38753.129999999997</v>
      </c>
      <c r="I526" s="2">
        <v>0</v>
      </c>
      <c r="J526" s="105">
        <f>SUMIF([1]MMM!$A:$A,A526,[1]MMM!$F:$F)</f>
        <v>38753.129999999997</v>
      </c>
      <c r="K526" s="2" t="s">
        <v>10</v>
      </c>
      <c r="L526" s="2">
        <v>38800</v>
      </c>
      <c r="M526" t="s">
        <v>10871</v>
      </c>
      <c r="N526" t="s">
        <v>11083</v>
      </c>
      <c r="O526" t="s">
        <v>10871</v>
      </c>
      <c r="P526" t="s">
        <v>10878</v>
      </c>
    </row>
    <row r="527" spans="1:16" x14ac:dyDescent="0.3">
      <c r="A527" t="s">
        <v>2518</v>
      </c>
      <c r="B527" s="2" t="str">
        <f t="shared" si="26"/>
        <v>2902</v>
      </c>
      <c r="C527" s="2">
        <f t="shared" si="24"/>
        <v>2902</v>
      </c>
      <c r="D527" t="str">
        <f>VLOOKUP(C527,'Cost Centre'!A:B,2,)</f>
        <v>Executive Mayor</v>
      </c>
      <c r="E527" t="str">
        <f t="shared" si="25"/>
        <v>2</v>
      </c>
      <c r="F527" t="s">
        <v>145</v>
      </c>
      <c r="G527" s="2">
        <v>0</v>
      </c>
      <c r="H527" s="2">
        <v>290581.99</v>
      </c>
      <c r="I527" s="2">
        <v>0</v>
      </c>
      <c r="J527" s="105">
        <f>SUMIF([1]MMM!$A:$A,A527,[1]MMM!$F:$F)</f>
        <v>290581.99</v>
      </c>
      <c r="K527" s="2" t="s">
        <v>10</v>
      </c>
      <c r="L527" s="2">
        <v>300000</v>
      </c>
      <c r="M527" t="s">
        <v>10871</v>
      </c>
      <c r="N527" t="s">
        <v>11083</v>
      </c>
      <c r="O527" t="s">
        <v>10871</v>
      </c>
      <c r="P527" t="s">
        <v>10879</v>
      </c>
    </row>
    <row r="528" spans="1:16" x14ac:dyDescent="0.3">
      <c r="A528" t="s">
        <v>2519</v>
      </c>
      <c r="B528" s="2" t="str">
        <f t="shared" si="26"/>
        <v>2902</v>
      </c>
      <c r="C528" s="2">
        <f t="shared" si="24"/>
        <v>2902</v>
      </c>
      <c r="D528" t="str">
        <f>VLOOKUP(C528,'Cost Centre'!A:B,2,)</f>
        <v>Executive Mayor</v>
      </c>
      <c r="E528" t="str">
        <f t="shared" si="25"/>
        <v>2</v>
      </c>
      <c r="F528" t="s">
        <v>10880</v>
      </c>
      <c r="G528" s="2">
        <v>0</v>
      </c>
      <c r="H528" s="2">
        <v>14100000</v>
      </c>
      <c r="I528" s="2">
        <v>0</v>
      </c>
      <c r="J528" s="105">
        <f>SUMIF([1]MMM!$A:$A,A528,[1]MMM!$F:$F)</f>
        <v>14100000</v>
      </c>
      <c r="K528" s="2" t="s">
        <v>10</v>
      </c>
      <c r="L528" s="2">
        <v>14100000</v>
      </c>
      <c r="M528" t="s">
        <v>10871</v>
      </c>
      <c r="N528" t="s">
        <v>11083</v>
      </c>
      <c r="O528" t="s">
        <v>10871</v>
      </c>
      <c r="P528" t="s">
        <v>10881</v>
      </c>
    </row>
    <row r="529" spans="1:16" x14ac:dyDescent="0.3">
      <c r="A529" t="s">
        <v>2520</v>
      </c>
      <c r="B529" s="2" t="str">
        <f t="shared" si="26"/>
        <v>2902</v>
      </c>
      <c r="C529" s="2">
        <f t="shared" si="24"/>
        <v>2902</v>
      </c>
      <c r="D529" t="str">
        <f>VLOOKUP(C529,'Cost Centre'!A:B,2,)</f>
        <v>Executive Mayor</v>
      </c>
      <c r="E529" t="str">
        <f t="shared" si="25"/>
        <v>2</v>
      </c>
      <c r="F529" t="s">
        <v>160</v>
      </c>
      <c r="G529" s="2">
        <v>0</v>
      </c>
      <c r="H529" s="2">
        <v>83560.97</v>
      </c>
      <c r="I529" s="2">
        <v>0</v>
      </c>
      <c r="J529" s="105">
        <f>SUMIF([1]MMM!$A:$A,A529,[1]MMM!$F:$F)</f>
        <v>83560.97</v>
      </c>
      <c r="K529" s="2" t="s">
        <v>10</v>
      </c>
      <c r="L529" s="2">
        <v>2550000</v>
      </c>
      <c r="M529" t="s">
        <v>10871</v>
      </c>
      <c r="N529" t="s">
        <v>11083</v>
      </c>
      <c r="O529" t="s">
        <v>10871</v>
      </c>
      <c r="P529" t="s">
        <v>10881</v>
      </c>
    </row>
    <row r="530" spans="1:16" x14ac:dyDescent="0.3">
      <c r="A530" t="s">
        <v>2521</v>
      </c>
      <c r="B530" s="2" t="str">
        <f t="shared" si="26"/>
        <v>2902</v>
      </c>
      <c r="C530" s="2">
        <f t="shared" si="24"/>
        <v>2902</v>
      </c>
      <c r="D530" t="str">
        <f>VLOOKUP(C530,'Cost Centre'!A:B,2,)</f>
        <v>Executive Mayor</v>
      </c>
      <c r="E530" t="str">
        <f t="shared" si="25"/>
        <v>2</v>
      </c>
      <c r="F530" t="s">
        <v>162</v>
      </c>
      <c r="G530" s="2">
        <v>0</v>
      </c>
      <c r="H530" s="2">
        <v>0</v>
      </c>
      <c r="I530" s="2">
        <v>0</v>
      </c>
      <c r="J530" s="105">
        <f>SUMIF([1]MMM!$A:$A,A530,[1]MMM!$F:$F)</f>
        <v>0</v>
      </c>
      <c r="K530" s="2" t="s">
        <v>10</v>
      </c>
      <c r="L530" s="2">
        <v>0</v>
      </c>
      <c r="M530" t="s">
        <v>10871</v>
      </c>
      <c r="N530" t="s">
        <v>11083</v>
      </c>
      <c r="O530" t="s">
        <v>10871</v>
      </c>
      <c r="P530" t="s">
        <v>10881</v>
      </c>
    </row>
    <row r="531" spans="1:16" x14ac:dyDescent="0.3">
      <c r="A531" t="s">
        <v>2522</v>
      </c>
      <c r="B531" s="2" t="str">
        <f t="shared" si="26"/>
        <v>2902</v>
      </c>
      <c r="C531" s="2">
        <f t="shared" si="24"/>
        <v>2902</v>
      </c>
      <c r="D531" t="str">
        <f>VLOOKUP(C531,'Cost Centre'!A:B,2,)</f>
        <v>Executive Mayor</v>
      </c>
      <c r="E531" t="str">
        <f t="shared" si="25"/>
        <v>2</v>
      </c>
      <c r="F531" t="s">
        <v>93</v>
      </c>
      <c r="G531" s="2">
        <v>0</v>
      </c>
      <c r="H531" s="2">
        <v>486161.82</v>
      </c>
      <c r="I531" s="2">
        <v>0</v>
      </c>
      <c r="J531" s="105">
        <f>SUMIF([1]MMM!$A:$A,A531,[1]MMM!$F:$F)</f>
        <v>487065.76</v>
      </c>
      <c r="K531" s="2" t="s">
        <v>10</v>
      </c>
      <c r="L531" s="2">
        <v>472162</v>
      </c>
      <c r="M531" t="s">
        <v>10871</v>
      </c>
      <c r="N531" t="s">
        <v>11083</v>
      </c>
      <c r="O531" t="s">
        <v>10871</v>
      </c>
      <c r="P531" t="s">
        <v>10881</v>
      </c>
    </row>
    <row r="532" spans="1:16" x14ac:dyDescent="0.3">
      <c r="A532" t="s">
        <v>2523</v>
      </c>
      <c r="B532" s="2" t="str">
        <f t="shared" si="26"/>
        <v>2902</v>
      </c>
      <c r="C532" s="2">
        <f t="shared" si="24"/>
        <v>2902</v>
      </c>
      <c r="D532" t="str">
        <f>VLOOKUP(C532,'Cost Centre'!A:B,2,)</f>
        <v>Executive Mayor</v>
      </c>
      <c r="E532" t="str">
        <f t="shared" si="25"/>
        <v>2</v>
      </c>
      <c r="F532" t="s">
        <v>166</v>
      </c>
      <c r="G532" s="2">
        <v>0</v>
      </c>
      <c r="H532" s="2">
        <v>57047.68</v>
      </c>
      <c r="I532" s="2">
        <v>0</v>
      </c>
      <c r="J532" s="105">
        <f>SUMIF([1]MMM!$A:$A,A532,[1]MMM!$F:$F)</f>
        <v>57047.68</v>
      </c>
      <c r="K532" s="2" t="s">
        <v>10</v>
      </c>
      <c r="L532" s="2">
        <v>58000</v>
      </c>
      <c r="M532" t="s">
        <v>10871</v>
      </c>
      <c r="N532" t="s">
        <v>11083</v>
      </c>
      <c r="O532" t="s">
        <v>10871</v>
      </c>
      <c r="P532" t="s">
        <v>10881</v>
      </c>
    </row>
    <row r="533" spans="1:16" x14ac:dyDescent="0.3">
      <c r="A533" t="s">
        <v>2524</v>
      </c>
      <c r="B533" s="2" t="str">
        <f t="shared" si="26"/>
        <v>2902</v>
      </c>
      <c r="C533" s="2">
        <f t="shared" si="24"/>
        <v>2902</v>
      </c>
      <c r="D533" t="str">
        <f>VLOOKUP(C533,'Cost Centre'!A:B,2,)</f>
        <v>Executive Mayor</v>
      </c>
      <c r="E533" t="str">
        <f t="shared" si="25"/>
        <v>2</v>
      </c>
      <c r="F533" t="s">
        <v>98</v>
      </c>
      <c r="G533" s="2">
        <v>0</v>
      </c>
      <c r="H533" s="2">
        <v>1557313.1</v>
      </c>
      <c r="I533" s="2">
        <v>0</v>
      </c>
      <c r="J533" s="105">
        <f>SUMIF([1]MMM!$A:$A,A533,[1]MMM!$F:$F)</f>
        <v>1557313.1</v>
      </c>
      <c r="K533" s="2" t="s">
        <v>10</v>
      </c>
      <c r="L533" s="2">
        <v>1290000</v>
      </c>
      <c r="M533" t="s">
        <v>10871</v>
      </c>
      <c r="N533" t="s">
        <v>11083</v>
      </c>
      <c r="O533" t="s">
        <v>10871</v>
      </c>
      <c r="P533" t="s">
        <v>10881</v>
      </c>
    </row>
    <row r="534" spans="1:16" x14ac:dyDescent="0.3">
      <c r="A534" t="s">
        <v>2525</v>
      </c>
      <c r="B534" s="2" t="str">
        <f t="shared" si="26"/>
        <v>2902</v>
      </c>
      <c r="C534" s="2">
        <f t="shared" si="24"/>
        <v>2902</v>
      </c>
      <c r="D534" t="str">
        <f>VLOOKUP(C534,'Cost Centre'!A:B,2,)</f>
        <v>Executive Mayor</v>
      </c>
      <c r="E534" t="str">
        <f t="shared" si="25"/>
        <v>2</v>
      </c>
      <c r="F534" t="s">
        <v>10883</v>
      </c>
      <c r="G534" s="2">
        <v>0</v>
      </c>
      <c r="H534" s="2">
        <v>0</v>
      </c>
      <c r="I534" s="2">
        <v>0</v>
      </c>
      <c r="J534" s="105">
        <f>SUMIF([1]MMM!$A:$A,A534,[1]MMM!$F:$F)</f>
        <v>0</v>
      </c>
      <c r="K534" s="2" t="s">
        <v>10</v>
      </c>
      <c r="L534" s="2">
        <v>0</v>
      </c>
      <c r="M534" t="s">
        <v>10871</v>
      </c>
      <c r="N534" t="s">
        <v>11083</v>
      </c>
      <c r="O534" t="s">
        <v>10871</v>
      </c>
      <c r="P534" t="s">
        <v>10881</v>
      </c>
    </row>
    <row r="535" spans="1:16" x14ac:dyDescent="0.3">
      <c r="A535" t="s">
        <v>2526</v>
      </c>
      <c r="B535" s="2" t="str">
        <f t="shared" si="26"/>
        <v>2902</v>
      </c>
      <c r="C535" s="2">
        <f t="shared" si="24"/>
        <v>2902</v>
      </c>
      <c r="D535" t="str">
        <f>VLOOKUP(C535,'Cost Centre'!A:B,2,)</f>
        <v>Executive Mayor</v>
      </c>
      <c r="E535" t="str">
        <f t="shared" si="25"/>
        <v>2</v>
      </c>
      <c r="F535" t="s">
        <v>102</v>
      </c>
      <c r="G535" s="2">
        <v>0</v>
      </c>
      <c r="H535" s="2">
        <v>209184</v>
      </c>
      <c r="I535" s="2">
        <v>0</v>
      </c>
      <c r="J535" s="105">
        <f>SUMIF([1]MMM!$A:$A,A535,[1]MMM!$F:$F)</f>
        <v>209184</v>
      </c>
      <c r="K535" s="2" t="s">
        <v>10</v>
      </c>
      <c r="L535" s="2">
        <v>265000</v>
      </c>
      <c r="M535" t="s">
        <v>10871</v>
      </c>
      <c r="N535" t="s">
        <v>11083</v>
      </c>
      <c r="O535" t="s">
        <v>10871</v>
      </c>
      <c r="P535" t="s">
        <v>10881</v>
      </c>
    </row>
    <row r="536" spans="1:16" x14ac:dyDescent="0.3">
      <c r="A536" t="s">
        <v>2527</v>
      </c>
      <c r="B536" s="2" t="str">
        <f t="shared" si="26"/>
        <v>2902</v>
      </c>
      <c r="C536" s="2">
        <f t="shared" si="24"/>
        <v>2902</v>
      </c>
      <c r="D536" t="str">
        <f>VLOOKUP(C536,'Cost Centre'!A:B,2,)</f>
        <v>Executive Mayor</v>
      </c>
      <c r="E536" t="str">
        <f t="shared" si="25"/>
        <v>2</v>
      </c>
      <c r="F536" t="s">
        <v>11085</v>
      </c>
      <c r="G536" s="2">
        <v>0</v>
      </c>
      <c r="H536" s="2">
        <v>0</v>
      </c>
      <c r="I536" s="2">
        <v>0</v>
      </c>
      <c r="J536" s="105">
        <f>SUMIF([1]MMM!$A:$A,A536,[1]MMM!$F:$F)</f>
        <v>0</v>
      </c>
      <c r="K536" s="2" t="s">
        <v>10</v>
      </c>
      <c r="L536" s="2">
        <v>0</v>
      </c>
      <c r="M536" t="s">
        <v>10871</v>
      </c>
      <c r="N536" t="s">
        <v>11083</v>
      </c>
      <c r="O536" t="s">
        <v>10871</v>
      </c>
      <c r="P536" t="s">
        <v>10881</v>
      </c>
    </row>
    <row r="537" spans="1:16" x14ac:dyDescent="0.3">
      <c r="A537" t="s">
        <v>2528</v>
      </c>
      <c r="B537" s="2" t="str">
        <f t="shared" si="26"/>
        <v>2902</v>
      </c>
      <c r="C537" s="2">
        <f t="shared" si="24"/>
        <v>2902</v>
      </c>
      <c r="D537" t="str">
        <f>VLOOKUP(C537,'Cost Centre'!A:B,2,)</f>
        <v>Executive Mayor</v>
      </c>
      <c r="E537" t="str">
        <f t="shared" si="25"/>
        <v>2</v>
      </c>
      <c r="F537" t="s">
        <v>172</v>
      </c>
      <c r="G537" s="2">
        <v>0</v>
      </c>
      <c r="H537" s="2">
        <v>0</v>
      </c>
      <c r="I537" s="2">
        <v>0</v>
      </c>
      <c r="J537" s="105">
        <f>SUMIF([1]MMM!$A:$A,A537,[1]MMM!$F:$F)</f>
        <v>0</v>
      </c>
      <c r="K537" s="2" t="s">
        <v>10</v>
      </c>
      <c r="L537" s="2">
        <v>0</v>
      </c>
      <c r="M537" t="s">
        <v>10871</v>
      </c>
      <c r="N537" t="s">
        <v>11083</v>
      </c>
      <c r="O537" t="s">
        <v>10871</v>
      </c>
      <c r="P537" t="s">
        <v>10885</v>
      </c>
    </row>
    <row r="538" spans="1:16" x14ac:dyDescent="0.3">
      <c r="A538" t="s">
        <v>2529</v>
      </c>
      <c r="B538" s="2" t="str">
        <f t="shared" si="26"/>
        <v>2902</v>
      </c>
      <c r="C538" s="2">
        <f t="shared" si="24"/>
        <v>2902</v>
      </c>
      <c r="D538" t="str">
        <f>VLOOKUP(C538,'Cost Centre'!A:B,2,)</f>
        <v>Executive Mayor</v>
      </c>
      <c r="E538" t="str">
        <f t="shared" si="25"/>
        <v>2</v>
      </c>
      <c r="F538" t="s">
        <v>118</v>
      </c>
      <c r="G538" s="2">
        <v>0</v>
      </c>
      <c r="H538" s="2">
        <v>31863.81</v>
      </c>
      <c r="I538" s="2">
        <v>0</v>
      </c>
      <c r="J538" s="105">
        <f>SUMIF([1]MMM!$A:$A,A538,[1]MMM!$F:$F)</f>
        <v>31863.81</v>
      </c>
      <c r="K538" s="2" t="s">
        <v>10</v>
      </c>
      <c r="L538" s="2">
        <v>31864</v>
      </c>
      <c r="M538" t="s">
        <v>10871</v>
      </c>
      <c r="N538" t="s">
        <v>11083</v>
      </c>
      <c r="O538" t="s">
        <v>10871</v>
      </c>
      <c r="P538" t="s">
        <v>10885</v>
      </c>
    </row>
    <row r="539" spans="1:16" x14ac:dyDescent="0.3">
      <c r="A539" t="s">
        <v>2530</v>
      </c>
      <c r="B539" s="2" t="str">
        <f t="shared" si="26"/>
        <v>2902</v>
      </c>
      <c r="C539" s="2">
        <f t="shared" si="24"/>
        <v>2902</v>
      </c>
      <c r="D539" t="str">
        <f>VLOOKUP(C539,'Cost Centre'!A:B,2,)</f>
        <v>Executive Mayor</v>
      </c>
      <c r="E539" t="str">
        <f t="shared" si="25"/>
        <v>2</v>
      </c>
      <c r="F539" t="s">
        <v>133</v>
      </c>
      <c r="G539" s="2">
        <v>0</v>
      </c>
      <c r="H539" s="2">
        <v>0</v>
      </c>
      <c r="I539" s="2">
        <v>0</v>
      </c>
      <c r="J539" s="105">
        <f>SUMIF([1]MMM!$A:$A,A539,[1]MMM!$F:$F)</f>
        <v>0</v>
      </c>
      <c r="K539" s="2" t="s">
        <v>10</v>
      </c>
      <c r="L539" s="2">
        <v>0</v>
      </c>
      <c r="M539" t="s">
        <v>10871</v>
      </c>
      <c r="N539" t="s">
        <v>11083</v>
      </c>
      <c r="O539" t="s">
        <v>10871</v>
      </c>
      <c r="P539" t="s">
        <v>10885</v>
      </c>
    </row>
    <row r="540" spans="1:16" x14ac:dyDescent="0.3">
      <c r="A540" t="s">
        <v>11086</v>
      </c>
      <c r="B540" s="2" t="str">
        <f t="shared" si="26"/>
        <v>2902</v>
      </c>
      <c r="C540" s="2">
        <f t="shared" si="24"/>
        <v>2902</v>
      </c>
      <c r="D540" t="str">
        <f>VLOOKUP(C540,'Cost Centre'!A:B,2,)</f>
        <v>Executive Mayor</v>
      </c>
      <c r="E540" t="str">
        <f t="shared" si="25"/>
        <v>2</v>
      </c>
      <c r="F540" t="s">
        <v>10890</v>
      </c>
      <c r="G540" s="2">
        <v>0</v>
      </c>
      <c r="H540" s="2">
        <v>0</v>
      </c>
      <c r="I540" s="2">
        <v>0</v>
      </c>
      <c r="J540" s="105">
        <f>SUMIF([1]MMM!$A:$A,A540,[1]MMM!$F:$F)</f>
        <v>0</v>
      </c>
      <c r="K540" s="2" t="s">
        <v>10</v>
      </c>
      <c r="L540" s="2">
        <v>0</v>
      </c>
      <c r="M540" t="s">
        <v>10871</v>
      </c>
      <c r="N540" t="s">
        <v>11083</v>
      </c>
      <c r="O540" t="s">
        <v>10871</v>
      </c>
      <c r="P540" t="s">
        <v>10887</v>
      </c>
    </row>
    <row r="541" spans="1:16" x14ac:dyDescent="0.3">
      <c r="A541" t="s">
        <v>11087</v>
      </c>
      <c r="B541" s="2" t="str">
        <f t="shared" si="26"/>
        <v>2902</v>
      </c>
      <c r="C541" s="2">
        <f t="shared" si="24"/>
        <v>2902</v>
      </c>
      <c r="D541" t="str">
        <f>VLOOKUP(C541,'Cost Centre'!A:B,2,)</f>
        <v>Executive Mayor</v>
      </c>
      <c r="E541" t="str">
        <f t="shared" si="25"/>
        <v>2</v>
      </c>
      <c r="F541" t="s">
        <v>10892</v>
      </c>
      <c r="G541" s="2">
        <v>0</v>
      </c>
      <c r="H541" s="2">
        <v>0</v>
      </c>
      <c r="I541" s="2">
        <v>0</v>
      </c>
      <c r="J541" s="105">
        <f>SUMIF([1]MMM!$A:$A,A541,[1]MMM!$F:$F)</f>
        <v>0</v>
      </c>
      <c r="K541" s="2" t="s">
        <v>10</v>
      </c>
      <c r="L541" s="2">
        <v>0</v>
      </c>
      <c r="M541" t="s">
        <v>10871</v>
      </c>
      <c r="N541" t="s">
        <v>11083</v>
      </c>
      <c r="O541" t="s">
        <v>10871</v>
      </c>
      <c r="P541" t="s">
        <v>10887</v>
      </c>
    </row>
    <row r="542" spans="1:16" x14ac:dyDescent="0.3">
      <c r="A542" t="s">
        <v>11088</v>
      </c>
      <c r="B542" s="2" t="str">
        <f t="shared" si="26"/>
        <v>2902</v>
      </c>
      <c r="C542" s="2">
        <f t="shared" si="24"/>
        <v>2902</v>
      </c>
      <c r="D542" t="str">
        <f>VLOOKUP(C542,'Cost Centre'!A:B,2,)</f>
        <v>Executive Mayor</v>
      </c>
      <c r="E542" t="str">
        <f t="shared" si="25"/>
        <v>2</v>
      </c>
      <c r="F542" t="s">
        <v>10894</v>
      </c>
      <c r="G542" s="2">
        <v>0</v>
      </c>
      <c r="H542" s="2">
        <v>0</v>
      </c>
      <c r="I542" s="2">
        <v>0</v>
      </c>
      <c r="J542" s="105">
        <f>SUMIF([1]MMM!$A:$A,A542,[1]MMM!$F:$F)</f>
        <v>0</v>
      </c>
      <c r="K542" s="2" t="s">
        <v>10</v>
      </c>
      <c r="L542" s="2">
        <v>0</v>
      </c>
      <c r="M542" t="s">
        <v>10871</v>
      </c>
      <c r="N542" t="s">
        <v>11083</v>
      </c>
      <c r="O542" t="s">
        <v>10871</v>
      </c>
      <c r="P542" t="s">
        <v>10887</v>
      </c>
    </row>
    <row r="543" spans="1:16" x14ac:dyDescent="0.3">
      <c r="A543" t="s">
        <v>11089</v>
      </c>
      <c r="B543" s="2" t="str">
        <f t="shared" si="26"/>
        <v>2902</v>
      </c>
      <c r="C543" s="2">
        <f t="shared" si="24"/>
        <v>2902</v>
      </c>
      <c r="D543" t="str">
        <f>VLOOKUP(C543,'Cost Centre'!A:B,2,)</f>
        <v>Executive Mayor</v>
      </c>
      <c r="E543" t="str">
        <f t="shared" si="25"/>
        <v>2</v>
      </c>
      <c r="F543" t="s">
        <v>10896</v>
      </c>
      <c r="G543" s="2">
        <v>0</v>
      </c>
      <c r="H543" s="2">
        <v>0</v>
      </c>
      <c r="I543" s="2">
        <v>0</v>
      </c>
      <c r="J543" s="105">
        <f>SUMIF([1]MMM!$A:$A,A543,[1]MMM!$F:$F)</f>
        <v>0</v>
      </c>
      <c r="K543" s="2" t="s">
        <v>10</v>
      </c>
      <c r="L543" s="2">
        <v>0</v>
      </c>
      <c r="M543" t="s">
        <v>10871</v>
      </c>
      <c r="N543" t="s">
        <v>11083</v>
      </c>
      <c r="O543" t="s">
        <v>10871</v>
      </c>
      <c r="P543" t="s">
        <v>10887</v>
      </c>
    </row>
    <row r="544" spans="1:16" x14ac:dyDescent="0.3">
      <c r="A544" t="s">
        <v>11090</v>
      </c>
      <c r="B544" s="2" t="str">
        <f t="shared" si="26"/>
        <v>2902</v>
      </c>
      <c r="C544" s="2">
        <f t="shared" si="24"/>
        <v>2902</v>
      </c>
      <c r="D544" t="str">
        <f>VLOOKUP(C544,'Cost Centre'!A:B,2,)</f>
        <v>Executive Mayor</v>
      </c>
      <c r="E544" t="str">
        <f t="shared" si="25"/>
        <v>2</v>
      </c>
      <c r="F544" t="s">
        <v>10898</v>
      </c>
      <c r="G544" s="2">
        <v>0</v>
      </c>
      <c r="H544" s="2">
        <v>0</v>
      </c>
      <c r="I544" s="2">
        <v>0</v>
      </c>
      <c r="J544" s="105">
        <f>SUMIF([1]MMM!$A:$A,A544,[1]MMM!$F:$F)</f>
        <v>0</v>
      </c>
      <c r="K544" s="2" t="s">
        <v>10</v>
      </c>
      <c r="L544" s="2">
        <v>0</v>
      </c>
      <c r="M544" t="s">
        <v>10871</v>
      </c>
      <c r="N544" t="s">
        <v>11083</v>
      </c>
      <c r="O544" t="s">
        <v>10871</v>
      </c>
      <c r="P544" t="s">
        <v>10887</v>
      </c>
    </row>
    <row r="545" spans="1:16" x14ac:dyDescent="0.3">
      <c r="A545" t="s">
        <v>11091</v>
      </c>
      <c r="B545" s="2" t="str">
        <f t="shared" si="26"/>
        <v>2902</v>
      </c>
      <c r="C545" s="2">
        <f t="shared" si="24"/>
        <v>2902</v>
      </c>
      <c r="D545" t="str">
        <f>VLOOKUP(C545,'Cost Centre'!A:B,2,)</f>
        <v>Executive Mayor</v>
      </c>
      <c r="E545" t="str">
        <f t="shared" si="25"/>
        <v>2</v>
      </c>
      <c r="F545" t="s">
        <v>10900</v>
      </c>
      <c r="G545" s="2">
        <v>0</v>
      </c>
      <c r="H545" s="2">
        <v>0</v>
      </c>
      <c r="I545" s="2">
        <v>0</v>
      </c>
      <c r="J545" s="105">
        <f>SUMIF([1]MMM!$A:$A,A545,[1]MMM!$F:$F)</f>
        <v>0</v>
      </c>
      <c r="K545" s="2" t="s">
        <v>10</v>
      </c>
      <c r="L545" s="2">
        <v>0</v>
      </c>
      <c r="M545" t="s">
        <v>10871</v>
      </c>
      <c r="N545" t="s">
        <v>11083</v>
      </c>
      <c r="O545" t="s">
        <v>10871</v>
      </c>
      <c r="P545" t="s">
        <v>10887</v>
      </c>
    </row>
    <row r="546" spans="1:16" x14ac:dyDescent="0.3">
      <c r="A546" t="s">
        <v>11092</v>
      </c>
      <c r="B546" s="2" t="str">
        <f t="shared" si="26"/>
        <v>2902</v>
      </c>
      <c r="C546" s="2">
        <f t="shared" si="24"/>
        <v>2902</v>
      </c>
      <c r="D546" t="str">
        <f>VLOOKUP(C546,'Cost Centre'!A:B,2,)</f>
        <v>Executive Mayor</v>
      </c>
      <c r="E546" t="str">
        <f t="shared" si="25"/>
        <v>2</v>
      </c>
      <c r="F546" t="s">
        <v>10902</v>
      </c>
      <c r="G546" s="2">
        <v>0</v>
      </c>
      <c r="H546" s="2">
        <v>0</v>
      </c>
      <c r="I546" s="2">
        <v>0</v>
      </c>
      <c r="J546" s="105">
        <f>SUMIF([1]MMM!$A:$A,A546,[1]MMM!$F:$F)</f>
        <v>0</v>
      </c>
      <c r="K546" s="2" t="s">
        <v>10</v>
      </c>
      <c r="L546" s="2">
        <v>0</v>
      </c>
      <c r="M546" t="s">
        <v>10871</v>
      </c>
      <c r="N546" t="s">
        <v>11083</v>
      </c>
      <c r="O546" t="s">
        <v>10871</v>
      </c>
      <c r="P546" t="s">
        <v>10887</v>
      </c>
    </row>
    <row r="547" spans="1:16" x14ac:dyDescent="0.3">
      <c r="A547" t="s">
        <v>11093</v>
      </c>
      <c r="B547" s="2" t="str">
        <f t="shared" si="26"/>
        <v>2902</v>
      </c>
      <c r="C547" s="2">
        <f t="shared" si="24"/>
        <v>2902</v>
      </c>
      <c r="D547" t="str">
        <f>VLOOKUP(C547,'Cost Centre'!A:B,2,)</f>
        <v>Executive Mayor</v>
      </c>
      <c r="E547" t="str">
        <f t="shared" si="25"/>
        <v>2</v>
      </c>
      <c r="F547" t="s">
        <v>10904</v>
      </c>
      <c r="G547" s="2">
        <v>0</v>
      </c>
      <c r="H547" s="2">
        <v>0</v>
      </c>
      <c r="I547" s="2">
        <v>0</v>
      </c>
      <c r="J547" s="105">
        <f>SUMIF([1]MMM!$A:$A,A547,[1]MMM!$F:$F)</f>
        <v>0</v>
      </c>
      <c r="K547" s="2" t="s">
        <v>10</v>
      </c>
      <c r="L547" s="2">
        <v>0</v>
      </c>
      <c r="M547" t="s">
        <v>10871</v>
      </c>
      <c r="N547" t="s">
        <v>11083</v>
      </c>
      <c r="O547" t="s">
        <v>10871</v>
      </c>
      <c r="P547" t="s">
        <v>10887</v>
      </c>
    </row>
    <row r="548" spans="1:16" x14ac:dyDescent="0.3">
      <c r="A548" t="s">
        <v>11094</v>
      </c>
      <c r="B548" s="2" t="str">
        <f t="shared" si="26"/>
        <v>2902</v>
      </c>
      <c r="C548" s="2">
        <f t="shared" si="24"/>
        <v>2902</v>
      </c>
      <c r="D548" t="str">
        <f>VLOOKUP(C548,'Cost Centre'!A:B,2,)</f>
        <v>Executive Mayor</v>
      </c>
      <c r="E548" t="str">
        <f t="shared" si="25"/>
        <v>2</v>
      </c>
      <c r="F548" t="s">
        <v>10906</v>
      </c>
      <c r="G548" s="2">
        <v>0</v>
      </c>
      <c r="H548" s="2">
        <v>0</v>
      </c>
      <c r="I548" s="2">
        <v>0</v>
      </c>
      <c r="J548" s="105">
        <f>SUMIF([1]MMM!$A:$A,A548,[1]MMM!$F:$F)</f>
        <v>0</v>
      </c>
      <c r="K548" s="2" t="s">
        <v>10</v>
      </c>
      <c r="L548" s="2">
        <v>0</v>
      </c>
      <c r="M548" t="s">
        <v>10871</v>
      </c>
      <c r="N548" t="s">
        <v>11083</v>
      </c>
      <c r="O548" t="s">
        <v>10871</v>
      </c>
      <c r="P548" t="s">
        <v>10887</v>
      </c>
    </row>
    <row r="549" spans="1:16" x14ac:dyDescent="0.3">
      <c r="A549" t="s">
        <v>2531</v>
      </c>
      <c r="B549" s="2" t="str">
        <f t="shared" si="26"/>
        <v>2902</v>
      </c>
      <c r="C549" s="2">
        <f t="shared" si="24"/>
        <v>2902</v>
      </c>
      <c r="D549" t="str">
        <f>VLOOKUP(C549,'Cost Centre'!A:B,2,)</f>
        <v>Executive Mayor</v>
      </c>
      <c r="E549" t="str">
        <f t="shared" si="25"/>
        <v>3</v>
      </c>
      <c r="F549" t="s">
        <v>2148</v>
      </c>
      <c r="G549" s="2">
        <v>0</v>
      </c>
      <c r="H549" s="2">
        <v>0</v>
      </c>
      <c r="I549" s="2">
        <v>0</v>
      </c>
      <c r="J549" s="105">
        <f>SUMIF([1]MMM!$A:$A,A549,[1]MMM!$F:$F)</f>
        <v>0</v>
      </c>
      <c r="K549" s="2" t="s">
        <v>10</v>
      </c>
      <c r="L549" s="2">
        <v>0</v>
      </c>
      <c r="M549" t="s">
        <v>10871</v>
      </c>
      <c r="N549" t="s">
        <v>11083</v>
      </c>
      <c r="O549" t="s">
        <v>10908</v>
      </c>
      <c r="P549" t="s">
        <v>10910</v>
      </c>
    </row>
    <row r="550" spans="1:16" x14ac:dyDescent="0.3">
      <c r="A550" t="s">
        <v>11095</v>
      </c>
      <c r="B550" s="2" t="str">
        <f t="shared" si="26"/>
        <v>2902</v>
      </c>
      <c r="C550" s="2">
        <f t="shared" si="24"/>
        <v>2902</v>
      </c>
      <c r="D550" t="str">
        <f>VLOOKUP(C550,'Cost Centre'!A:B,2,)</f>
        <v>Executive Mayor</v>
      </c>
      <c r="E550" t="str">
        <f t="shared" si="25"/>
        <v>3</v>
      </c>
      <c r="F550" t="s">
        <v>10912</v>
      </c>
      <c r="G550" s="2">
        <v>0</v>
      </c>
      <c r="H550" s="2">
        <v>0</v>
      </c>
      <c r="I550" s="2">
        <v>-72516324.439999998</v>
      </c>
      <c r="J550" s="105">
        <f>SUMIF([1]MMM!$A:$A,A550,[1]MMM!$F:$F)</f>
        <v>-72516324.439999998</v>
      </c>
      <c r="K550" s="2" t="s">
        <v>10</v>
      </c>
      <c r="L550" s="2">
        <v>0</v>
      </c>
      <c r="M550" t="s">
        <v>10871</v>
      </c>
      <c r="N550" t="s">
        <v>11083</v>
      </c>
      <c r="O550" t="s">
        <v>10908</v>
      </c>
      <c r="P550" t="s">
        <v>10913</v>
      </c>
    </row>
    <row r="551" spans="1:16" x14ac:dyDescent="0.3">
      <c r="A551" t="s">
        <v>11096</v>
      </c>
      <c r="B551" s="2" t="str">
        <f t="shared" si="26"/>
        <v>2902</v>
      </c>
      <c r="C551" s="2">
        <f t="shared" si="24"/>
        <v>2902</v>
      </c>
      <c r="D551" t="str">
        <f>VLOOKUP(C551,'Cost Centre'!A:B,2,)</f>
        <v>Executive Mayor</v>
      </c>
      <c r="E551" t="str">
        <f t="shared" si="25"/>
        <v>3</v>
      </c>
      <c r="F551" t="s">
        <v>10915</v>
      </c>
      <c r="G551" s="2">
        <v>0</v>
      </c>
      <c r="H551" s="2">
        <v>0</v>
      </c>
      <c r="I551" s="2">
        <v>0</v>
      </c>
      <c r="J551" s="105">
        <f>SUMIF([1]MMM!$A:$A,A551,[1]MMM!$F:$F)</f>
        <v>0</v>
      </c>
      <c r="K551" s="2" t="s">
        <v>10</v>
      </c>
      <c r="L551" s="2">
        <v>0</v>
      </c>
      <c r="M551" t="s">
        <v>10871</v>
      </c>
      <c r="N551" t="s">
        <v>11083</v>
      </c>
      <c r="O551" t="s">
        <v>10908</v>
      </c>
      <c r="P551" t="s">
        <v>10913</v>
      </c>
    </row>
    <row r="552" spans="1:16" x14ac:dyDescent="0.3">
      <c r="A552" t="s">
        <v>522</v>
      </c>
      <c r="B552" s="2" t="str">
        <f t="shared" si="26"/>
        <v>2902</v>
      </c>
      <c r="C552" s="2">
        <f t="shared" si="24"/>
        <v>2902</v>
      </c>
      <c r="D552" t="str">
        <f>VLOOKUP(C552,'Cost Centre'!A:B,2,)</f>
        <v>Executive Mayor</v>
      </c>
      <c r="E552" t="str">
        <f t="shared" si="25"/>
        <v>8</v>
      </c>
      <c r="F552" t="s">
        <v>462</v>
      </c>
      <c r="G552" s="2">
        <v>73259062.689999998</v>
      </c>
      <c r="H552" s="2">
        <v>0</v>
      </c>
      <c r="I552" s="2">
        <v>0</v>
      </c>
      <c r="J552" s="105">
        <f>SUMIF([1]MMM!$A:$A,A552,[1]MMM!$F:$F)</f>
        <v>73259062.689999998</v>
      </c>
      <c r="K552" s="2" t="s">
        <v>460</v>
      </c>
      <c r="L552" s="2">
        <v>0</v>
      </c>
      <c r="M552" t="s">
        <v>10871</v>
      </c>
      <c r="N552" t="s">
        <v>11083</v>
      </c>
      <c r="O552" t="s">
        <v>10916</v>
      </c>
      <c r="P552" t="s">
        <v>10917</v>
      </c>
    </row>
    <row r="553" spans="1:16" x14ac:dyDescent="0.3">
      <c r="A553" t="s">
        <v>523</v>
      </c>
      <c r="B553" s="2" t="str">
        <f t="shared" si="26"/>
        <v>2902</v>
      </c>
      <c r="C553" s="2">
        <f t="shared" si="24"/>
        <v>2902</v>
      </c>
      <c r="D553" t="str">
        <f>VLOOKUP(C553,'Cost Centre'!A:B,2,)</f>
        <v>Executive Mayor</v>
      </c>
      <c r="E553" t="str">
        <f t="shared" si="25"/>
        <v>8</v>
      </c>
      <c r="F553" t="s">
        <v>464</v>
      </c>
      <c r="G553" s="2">
        <v>0</v>
      </c>
      <c r="H553" s="2">
        <v>0</v>
      </c>
      <c r="I553" s="2">
        <v>0</v>
      </c>
      <c r="J553" s="105">
        <f>SUMIF([1]MMM!$A:$A,A553,[1]MMM!$F:$F)</f>
        <v>0</v>
      </c>
      <c r="K553" s="2" t="s">
        <v>460</v>
      </c>
      <c r="L553" s="2">
        <v>0</v>
      </c>
      <c r="M553" t="s">
        <v>10871</v>
      </c>
      <c r="N553" t="s">
        <v>11083</v>
      </c>
      <c r="O553" t="s">
        <v>10916</v>
      </c>
      <c r="P553" t="s">
        <v>10917</v>
      </c>
    </row>
    <row r="554" spans="1:16" x14ac:dyDescent="0.3">
      <c r="A554" t="s">
        <v>524</v>
      </c>
      <c r="B554" s="2" t="str">
        <f t="shared" si="26"/>
        <v>2902</v>
      </c>
      <c r="C554" s="2">
        <f t="shared" si="24"/>
        <v>2902</v>
      </c>
      <c r="D554" t="str">
        <f>VLOOKUP(C554,'Cost Centre'!A:B,2,)</f>
        <v>Executive Mayor</v>
      </c>
      <c r="E554" t="str">
        <f t="shared" si="25"/>
        <v>8</v>
      </c>
      <c r="F554" t="s">
        <v>466</v>
      </c>
      <c r="G554" s="2">
        <v>0</v>
      </c>
      <c r="H554" s="2">
        <v>0</v>
      </c>
      <c r="I554" s="2">
        <v>0</v>
      </c>
      <c r="J554" s="105">
        <f>SUMIF([1]MMM!$A:$A,A554,[1]MMM!$F:$F)</f>
        <v>0</v>
      </c>
      <c r="K554" s="2" t="s">
        <v>460</v>
      </c>
      <c r="L554" s="2">
        <v>0</v>
      </c>
      <c r="M554" t="s">
        <v>10871</v>
      </c>
      <c r="N554" t="s">
        <v>11083</v>
      </c>
      <c r="O554" t="s">
        <v>10916</v>
      </c>
      <c r="P554" t="s">
        <v>10917</v>
      </c>
    </row>
    <row r="555" spans="1:16" x14ac:dyDescent="0.3">
      <c r="A555" t="s">
        <v>525</v>
      </c>
      <c r="B555" s="2" t="str">
        <f t="shared" si="26"/>
        <v>2902</v>
      </c>
      <c r="C555" s="2">
        <f t="shared" si="24"/>
        <v>2902</v>
      </c>
      <c r="D555" t="str">
        <f>VLOOKUP(C555,'Cost Centre'!A:B,2,)</f>
        <v>Executive Mayor</v>
      </c>
      <c r="E555" t="str">
        <f t="shared" si="25"/>
        <v>8</v>
      </c>
      <c r="F555" t="s">
        <v>468</v>
      </c>
      <c r="G555" s="2">
        <v>0</v>
      </c>
      <c r="H555" s="2">
        <v>72516324.439999998</v>
      </c>
      <c r="I555" s="2">
        <v>0</v>
      </c>
      <c r="J555" s="105">
        <f>SUMIF([1]MMM!$A:$A,A555,[1]MMM!$F:$F)</f>
        <v>72516324.439999998</v>
      </c>
      <c r="K555" s="2" t="s">
        <v>460</v>
      </c>
      <c r="L555" s="2">
        <v>0</v>
      </c>
      <c r="M555" t="s">
        <v>10871</v>
      </c>
      <c r="N555" t="s">
        <v>11083</v>
      </c>
      <c r="O555" t="s">
        <v>10916</v>
      </c>
      <c r="P555" t="s">
        <v>10917</v>
      </c>
    </row>
    <row r="556" spans="1:16" x14ac:dyDescent="0.3">
      <c r="A556" t="s">
        <v>526</v>
      </c>
      <c r="B556" s="2" t="str">
        <f t="shared" si="26"/>
        <v>2902</v>
      </c>
      <c r="C556" s="2">
        <f t="shared" si="24"/>
        <v>2902</v>
      </c>
      <c r="D556" t="str">
        <f>VLOOKUP(C556,'Cost Centre'!A:B,2,)</f>
        <v>Executive Mayor</v>
      </c>
      <c r="E556" t="str">
        <f t="shared" si="25"/>
        <v>8</v>
      </c>
      <c r="F556" t="s">
        <v>470</v>
      </c>
      <c r="G556" s="2">
        <v>0</v>
      </c>
      <c r="H556" s="2">
        <v>0</v>
      </c>
      <c r="I556" s="2">
        <v>0</v>
      </c>
      <c r="J556" s="105">
        <f>SUMIF([1]MMM!$A:$A,A556,[1]MMM!$F:$F)</f>
        <v>0</v>
      </c>
      <c r="K556" s="2" t="s">
        <v>460</v>
      </c>
      <c r="L556" s="2">
        <v>0</v>
      </c>
      <c r="M556" t="s">
        <v>10871</v>
      </c>
      <c r="N556" t="s">
        <v>11083</v>
      </c>
      <c r="O556" t="s">
        <v>10916</v>
      </c>
      <c r="P556" t="s">
        <v>10917</v>
      </c>
    </row>
    <row r="557" spans="1:16" x14ac:dyDescent="0.3">
      <c r="A557" t="s">
        <v>2532</v>
      </c>
      <c r="B557" s="2" t="str">
        <f t="shared" si="26"/>
        <v>2902</v>
      </c>
      <c r="C557" s="2">
        <f t="shared" si="24"/>
        <v>2902</v>
      </c>
      <c r="D557" t="str">
        <f>VLOOKUP(C557,'Cost Centre'!A:B,2,)</f>
        <v>Executive Mayor</v>
      </c>
      <c r="E557" t="str">
        <f t="shared" si="25"/>
        <v>8</v>
      </c>
      <c r="F557" t="s">
        <v>2159</v>
      </c>
      <c r="G557" s="2">
        <v>0</v>
      </c>
      <c r="H557" s="2">
        <v>0</v>
      </c>
      <c r="I557" s="2">
        <v>0</v>
      </c>
      <c r="J557" s="105">
        <f>SUMIF([1]MMM!$A:$A,A557,[1]MMM!$F:$F)</f>
        <v>0</v>
      </c>
      <c r="K557" s="2" t="s">
        <v>460</v>
      </c>
      <c r="L557" s="2">
        <v>0</v>
      </c>
      <c r="M557" t="s">
        <v>10871</v>
      </c>
      <c r="N557" t="s">
        <v>11083</v>
      </c>
      <c r="O557" t="s">
        <v>10916</v>
      </c>
      <c r="P557" t="s">
        <v>10917</v>
      </c>
    </row>
    <row r="558" spans="1:16" x14ac:dyDescent="0.3">
      <c r="A558" t="s">
        <v>2533</v>
      </c>
      <c r="B558" s="2" t="str">
        <f t="shared" si="26"/>
        <v>2903</v>
      </c>
      <c r="C558" s="2">
        <f t="shared" si="24"/>
        <v>2903</v>
      </c>
      <c r="D558" t="str">
        <f>VLOOKUP(C558,'Cost Centre'!A:B,2,)</f>
        <v>Executive Mayor</v>
      </c>
      <c r="E558" t="str">
        <f t="shared" si="25"/>
        <v>2</v>
      </c>
      <c r="F558" t="s">
        <v>48</v>
      </c>
      <c r="G558" s="2">
        <v>0</v>
      </c>
      <c r="H558" s="2">
        <v>5404077.8300000001</v>
      </c>
      <c r="I558" s="2">
        <v>0</v>
      </c>
      <c r="J558" s="105">
        <f>SUMIF([1]MMM!$A:$A,A558,[1]MMM!$F:$F)</f>
        <v>5404077.8300000001</v>
      </c>
      <c r="K558" s="2" t="s">
        <v>10</v>
      </c>
      <c r="L558" s="2">
        <v>5856458</v>
      </c>
      <c r="M558" t="s">
        <v>10871</v>
      </c>
      <c r="N558" t="s">
        <v>11097</v>
      </c>
      <c r="O558" t="s">
        <v>10871</v>
      </c>
      <c r="P558" t="s">
        <v>10875</v>
      </c>
    </row>
    <row r="559" spans="1:16" x14ac:dyDescent="0.3">
      <c r="A559" t="s">
        <v>2534</v>
      </c>
      <c r="B559" s="2" t="str">
        <f t="shared" si="26"/>
        <v>2903</v>
      </c>
      <c r="C559" s="2">
        <f t="shared" si="24"/>
        <v>2903</v>
      </c>
      <c r="D559" t="str">
        <f>VLOOKUP(C559,'Cost Centre'!A:B,2,)</f>
        <v>Executive Mayor</v>
      </c>
      <c r="E559" t="str">
        <f t="shared" si="25"/>
        <v>2</v>
      </c>
      <c r="F559" t="s">
        <v>51</v>
      </c>
      <c r="G559" s="2">
        <v>0</v>
      </c>
      <c r="H559" s="2">
        <v>8400</v>
      </c>
      <c r="I559" s="2">
        <v>0</v>
      </c>
      <c r="J559" s="105">
        <f>SUMIF([1]MMM!$A:$A,A559,[1]MMM!$F:$F)</f>
        <v>8400</v>
      </c>
      <c r="K559" s="2" t="s">
        <v>10</v>
      </c>
      <c r="L559" s="2">
        <v>8400</v>
      </c>
      <c r="M559" t="s">
        <v>10871</v>
      </c>
      <c r="N559" t="s">
        <v>11097</v>
      </c>
      <c r="O559" t="s">
        <v>10871</v>
      </c>
      <c r="P559" t="s">
        <v>10875</v>
      </c>
    </row>
    <row r="560" spans="1:16" x14ac:dyDescent="0.3">
      <c r="A560" t="s">
        <v>2535</v>
      </c>
      <c r="B560" s="2" t="str">
        <f t="shared" si="26"/>
        <v>2903</v>
      </c>
      <c r="C560" s="2">
        <f t="shared" si="24"/>
        <v>2903</v>
      </c>
      <c r="D560" t="str">
        <f>VLOOKUP(C560,'Cost Centre'!A:B,2,)</f>
        <v>Executive Mayor</v>
      </c>
      <c r="E560" t="str">
        <f t="shared" si="25"/>
        <v>2</v>
      </c>
      <c r="F560" t="s">
        <v>55</v>
      </c>
      <c r="G560" s="2">
        <v>0</v>
      </c>
      <c r="H560" s="2">
        <v>660334.16</v>
      </c>
      <c r="I560" s="2">
        <v>0</v>
      </c>
      <c r="J560" s="105">
        <f>SUMIF([1]MMM!$A:$A,A560,[1]MMM!$F:$F)</f>
        <v>660334.16</v>
      </c>
      <c r="K560" s="2" t="s">
        <v>10</v>
      </c>
      <c r="L560" s="2">
        <v>820000</v>
      </c>
      <c r="M560" t="s">
        <v>10871</v>
      </c>
      <c r="N560" t="s">
        <v>11097</v>
      </c>
      <c r="O560" t="s">
        <v>10871</v>
      </c>
      <c r="P560" t="s">
        <v>10875</v>
      </c>
    </row>
    <row r="561" spans="1:16" x14ac:dyDescent="0.3">
      <c r="A561" t="s">
        <v>2536</v>
      </c>
      <c r="B561" s="2" t="str">
        <f t="shared" si="26"/>
        <v>2903</v>
      </c>
      <c r="C561" s="2">
        <f t="shared" si="24"/>
        <v>2903</v>
      </c>
      <c r="D561" t="str">
        <f>VLOOKUP(C561,'Cost Centre'!A:B,2,)</f>
        <v>Executive Mayor</v>
      </c>
      <c r="E561" t="str">
        <f t="shared" si="25"/>
        <v>2</v>
      </c>
      <c r="F561" t="s">
        <v>57</v>
      </c>
      <c r="G561" s="2">
        <v>0</v>
      </c>
      <c r="H561" s="2">
        <v>0</v>
      </c>
      <c r="I561" s="2">
        <v>0</v>
      </c>
      <c r="J561" s="105">
        <f>SUMIF([1]MMM!$A:$A,A561,[1]MMM!$F:$F)</f>
        <v>0</v>
      </c>
      <c r="K561" s="2" t="s">
        <v>10</v>
      </c>
      <c r="L561" s="2">
        <v>0</v>
      </c>
      <c r="M561" t="s">
        <v>10871</v>
      </c>
      <c r="N561" t="s">
        <v>11097</v>
      </c>
      <c r="O561" t="s">
        <v>10871</v>
      </c>
      <c r="P561" t="s">
        <v>10875</v>
      </c>
    </row>
    <row r="562" spans="1:16" x14ac:dyDescent="0.3">
      <c r="A562" t="s">
        <v>2537</v>
      </c>
      <c r="B562" s="2" t="str">
        <f t="shared" si="26"/>
        <v>2903</v>
      </c>
      <c r="C562" s="2">
        <f t="shared" si="24"/>
        <v>2903</v>
      </c>
      <c r="D562" t="str">
        <f>VLOOKUP(C562,'Cost Centre'!A:B,2,)</f>
        <v>Executive Mayor</v>
      </c>
      <c r="E562" t="str">
        <f t="shared" si="25"/>
        <v>2</v>
      </c>
      <c r="F562" t="s">
        <v>60</v>
      </c>
      <c r="G562" s="2">
        <v>0</v>
      </c>
      <c r="H562" s="2">
        <v>286776</v>
      </c>
      <c r="I562" s="2">
        <v>0</v>
      </c>
      <c r="J562" s="105">
        <f>SUMIF([1]MMM!$A:$A,A562,[1]MMM!$F:$F)</f>
        <v>286776</v>
      </c>
      <c r="K562" s="2" t="s">
        <v>10</v>
      </c>
      <c r="L562" s="2">
        <v>191184</v>
      </c>
      <c r="M562" t="s">
        <v>10871</v>
      </c>
      <c r="N562" t="s">
        <v>11097</v>
      </c>
      <c r="O562" t="s">
        <v>10871</v>
      </c>
      <c r="P562" t="s">
        <v>10875</v>
      </c>
    </row>
    <row r="563" spans="1:16" x14ac:dyDescent="0.3">
      <c r="A563" t="s">
        <v>2538</v>
      </c>
      <c r="B563" s="2" t="str">
        <f t="shared" si="26"/>
        <v>2903</v>
      </c>
      <c r="C563" s="2">
        <f t="shared" si="24"/>
        <v>2903</v>
      </c>
      <c r="D563" t="str">
        <f>VLOOKUP(C563,'Cost Centre'!A:B,2,)</f>
        <v>Executive Mayor</v>
      </c>
      <c r="E563" t="str">
        <f t="shared" si="25"/>
        <v>2</v>
      </c>
      <c r="F563" t="s">
        <v>61</v>
      </c>
      <c r="G563" s="2">
        <v>0</v>
      </c>
      <c r="H563" s="2">
        <v>302049.18</v>
      </c>
      <c r="I563" s="2">
        <v>0</v>
      </c>
      <c r="J563" s="105">
        <f>SUMIF([1]MMM!$A:$A,A563,[1]MMM!$F:$F)</f>
        <v>302049.18</v>
      </c>
      <c r="K563" s="2" t="s">
        <v>10</v>
      </c>
      <c r="L563" s="2">
        <v>370524</v>
      </c>
      <c r="M563" t="s">
        <v>10871</v>
      </c>
      <c r="N563" t="s">
        <v>11097</v>
      </c>
      <c r="O563" t="s">
        <v>10871</v>
      </c>
      <c r="P563" t="s">
        <v>10875</v>
      </c>
    </row>
    <row r="564" spans="1:16" x14ac:dyDescent="0.3">
      <c r="A564" t="s">
        <v>2539</v>
      </c>
      <c r="B564" s="2" t="str">
        <f t="shared" si="26"/>
        <v>2903</v>
      </c>
      <c r="C564" s="2">
        <f t="shared" si="24"/>
        <v>2903</v>
      </c>
      <c r="D564" t="str">
        <f>VLOOKUP(C564,'Cost Centre'!A:B,2,)</f>
        <v>Executive Mayor</v>
      </c>
      <c r="E564" t="str">
        <f t="shared" si="25"/>
        <v>2</v>
      </c>
      <c r="F564" t="s">
        <v>67</v>
      </c>
      <c r="G564" s="2">
        <v>0</v>
      </c>
      <c r="H564" s="2">
        <v>1067.49</v>
      </c>
      <c r="I564" s="2">
        <v>0</v>
      </c>
      <c r="J564" s="105">
        <f>SUMIF([1]MMM!$A:$A,A564,[1]MMM!$F:$F)</f>
        <v>1067.49</v>
      </c>
      <c r="K564" s="2" t="s">
        <v>10</v>
      </c>
      <c r="L564" s="2">
        <v>1219</v>
      </c>
      <c r="M564" t="s">
        <v>10871</v>
      </c>
      <c r="N564" t="s">
        <v>11097</v>
      </c>
      <c r="O564" t="s">
        <v>10871</v>
      </c>
      <c r="P564" t="s">
        <v>10876</v>
      </c>
    </row>
    <row r="565" spans="1:16" x14ac:dyDescent="0.3">
      <c r="A565" t="s">
        <v>2540</v>
      </c>
      <c r="B565" s="2" t="str">
        <f t="shared" si="26"/>
        <v>2903</v>
      </c>
      <c r="C565" s="2">
        <f t="shared" si="24"/>
        <v>2903</v>
      </c>
      <c r="D565" t="str">
        <f>VLOOKUP(C565,'Cost Centre'!A:B,2,)</f>
        <v>Executive Mayor</v>
      </c>
      <c r="E565" t="str">
        <f t="shared" si="25"/>
        <v>2</v>
      </c>
      <c r="F565" t="s">
        <v>10877</v>
      </c>
      <c r="G565" s="2">
        <v>0</v>
      </c>
      <c r="H565" s="2">
        <v>168959.66</v>
      </c>
      <c r="I565" s="2">
        <v>0</v>
      </c>
      <c r="J565" s="105">
        <f>SUMIF([1]MMM!$A:$A,A565,[1]MMM!$F:$F)</f>
        <v>168959.66</v>
      </c>
      <c r="K565" s="2" t="s">
        <v>10</v>
      </c>
      <c r="L565" s="2">
        <v>180721</v>
      </c>
      <c r="M565" t="s">
        <v>10871</v>
      </c>
      <c r="N565" t="s">
        <v>11097</v>
      </c>
      <c r="O565" t="s">
        <v>10871</v>
      </c>
      <c r="P565" t="s">
        <v>10876</v>
      </c>
    </row>
    <row r="566" spans="1:16" x14ac:dyDescent="0.3">
      <c r="A566" t="s">
        <v>2541</v>
      </c>
      <c r="B566" s="2" t="str">
        <f t="shared" si="26"/>
        <v>2903</v>
      </c>
      <c r="C566" s="2">
        <f t="shared" si="24"/>
        <v>2903</v>
      </c>
      <c r="D566" t="str">
        <f>VLOOKUP(C566,'Cost Centre'!A:B,2,)</f>
        <v>Executive Mayor</v>
      </c>
      <c r="E566" t="str">
        <f t="shared" si="25"/>
        <v>2</v>
      </c>
      <c r="F566" t="s">
        <v>69</v>
      </c>
      <c r="G566" s="2">
        <v>0</v>
      </c>
      <c r="H566" s="2">
        <v>166424.5</v>
      </c>
      <c r="I566" s="2">
        <v>0</v>
      </c>
      <c r="J566" s="105">
        <f>SUMIF([1]MMM!$A:$A,A566,[1]MMM!$F:$F)</f>
        <v>166424.5</v>
      </c>
      <c r="K566" s="2" t="s">
        <v>10</v>
      </c>
      <c r="L566" s="2">
        <v>150134</v>
      </c>
      <c r="M566" t="s">
        <v>10871</v>
      </c>
      <c r="N566" t="s">
        <v>11097</v>
      </c>
      <c r="O566" t="s">
        <v>10871</v>
      </c>
      <c r="P566" t="s">
        <v>10876</v>
      </c>
    </row>
    <row r="567" spans="1:16" x14ac:dyDescent="0.3">
      <c r="A567" t="s">
        <v>2542</v>
      </c>
      <c r="B567" s="2" t="str">
        <f t="shared" si="26"/>
        <v>2903</v>
      </c>
      <c r="C567" s="2">
        <f t="shared" si="24"/>
        <v>2903</v>
      </c>
      <c r="D567" t="str">
        <f>VLOOKUP(C567,'Cost Centre'!A:B,2,)</f>
        <v>Executive Mayor</v>
      </c>
      <c r="E567" t="str">
        <f t="shared" si="25"/>
        <v>2</v>
      </c>
      <c r="F567" t="s">
        <v>70</v>
      </c>
      <c r="G567" s="2">
        <v>0</v>
      </c>
      <c r="H567" s="2">
        <v>18143.830000000002</v>
      </c>
      <c r="I567" s="2">
        <v>0</v>
      </c>
      <c r="J567" s="105">
        <f>SUMIF([1]MMM!$A:$A,A567,[1]MMM!$F:$F)</f>
        <v>18143.830000000002</v>
      </c>
      <c r="K567" s="2" t="s">
        <v>10</v>
      </c>
      <c r="L567" s="2">
        <v>21817</v>
      </c>
      <c r="M567" t="s">
        <v>10871</v>
      </c>
      <c r="N567" t="s">
        <v>11097</v>
      </c>
      <c r="O567" t="s">
        <v>10871</v>
      </c>
      <c r="P567" t="s">
        <v>10876</v>
      </c>
    </row>
    <row r="568" spans="1:16" x14ac:dyDescent="0.3">
      <c r="A568" t="s">
        <v>2543</v>
      </c>
      <c r="B568" s="2" t="str">
        <f t="shared" si="26"/>
        <v>2903</v>
      </c>
      <c r="C568" s="2">
        <f t="shared" si="24"/>
        <v>2903</v>
      </c>
      <c r="D568" t="str">
        <f>VLOOKUP(C568,'Cost Centre'!A:B,2,)</f>
        <v>Executive Mayor</v>
      </c>
      <c r="E568" t="str">
        <f t="shared" si="25"/>
        <v>2</v>
      </c>
      <c r="F568" t="s">
        <v>182</v>
      </c>
      <c r="G568" s="2">
        <v>0</v>
      </c>
      <c r="H568" s="2">
        <v>0</v>
      </c>
      <c r="I568" s="2">
        <v>0</v>
      </c>
      <c r="J568" s="105">
        <f>SUMIF([1]MMM!$A:$A,A568,[1]MMM!$F:$F)</f>
        <v>0</v>
      </c>
      <c r="K568" s="2" t="s">
        <v>10</v>
      </c>
      <c r="L568" s="2">
        <v>2816</v>
      </c>
      <c r="M568" t="s">
        <v>10871</v>
      </c>
      <c r="N568" t="s">
        <v>11097</v>
      </c>
      <c r="O568" t="s">
        <v>10871</v>
      </c>
      <c r="P568" t="s">
        <v>10878</v>
      </c>
    </row>
    <row r="569" spans="1:16" x14ac:dyDescent="0.3">
      <c r="A569" t="s">
        <v>2544</v>
      </c>
      <c r="B569" s="2" t="str">
        <f t="shared" si="26"/>
        <v>2903</v>
      </c>
      <c r="C569" s="2">
        <f t="shared" si="24"/>
        <v>2903</v>
      </c>
      <c r="D569" t="str">
        <f>VLOOKUP(C569,'Cost Centre'!A:B,2,)</f>
        <v>Executive Mayor</v>
      </c>
      <c r="E569" t="str">
        <f t="shared" si="25"/>
        <v>2</v>
      </c>
      <c r="F569" t="s">
        <v>141</v>
      </c>
      <c r="G569" s="2">
        <v>0</v>
      </c>
      <c r="H569" s="2">
        <v>0</v>
      </c>
      <c r="I569" s="2">
        <v>0</v>
      </c>
      <c r="J569" s="105">
        <f>SUMIF([1]MMM!$A:$A,A569,[1]MMM!$F:$F)</f>
        <v>0</v>
      </c>
      <c r="K569" s="2" t="s">
        <v>10</v>
      </c>
      <c r="L569" s="2">
        <v>0</v>
      </c>
      <c r="M569" t="s">
        <v>10871</v>
      </c>
      <c r="N569" t="s">
        <v>11097</v>
      </c>
      <c r="O569" t="s">
        <v>10871</v>
      </c>
      <c r="P569" t="s">
        <v>10878</v>
      </c>
    </row>
    <row r="570" spans="1:16" x14ac:dyDescent="0.3">
      <c r="A570" t="s">
        <v>2545</v>
      </c>
      <c r="B570" s="2" t="str">
        <f t="shared" si="26"/>
        <v>2903</v>
      </c>
      <c r="C570" s="2">
        <f t="shared" si="24"/>
        <v>2903</v>
      </c>
      <c r="D570" t="str">
        <f>VLOOKUP(C570,'Cost Centre'!A:B,2,)</f>
        <v>Executive Mayor</v>
      </c>
      <c r="E570" t="str">
        <f t="shared" si="25"/>
        <v>2</v>
      </c>
      <c r="F570" t="s">
        <v>75</v>
      </c>
      <c r="G570" s="2">
        <v>0</v>
      </c>
      <c r="H570" s="2">
        <v>12627.8</v>
      </c>
      <c r="I570" s="2">
        <v>0</v>
      </c>
      <c r="J570" s="105">
        <f>SUMIF([1]MMM!$A:$A,A570,[1]MMM!$F:$F)</f>
        <v>12627.8</v>
      </c>
      <c r="K570" s="2" t="s">
        <v>10</v>
      </c>
      <c r="L570" s="2">
        <v>29577</v>
      </c>
      <c r="M570" t="s">
        <v>10871</v>
      </c>
      <c r="N570" t="s">
        <v>11097</v>
      </c>
      <c r="O570" t="s">
        <v>10871</v>
      </c>
      <c r="P570" t="s">
        <v>10878</v>
      </c>
    </row>
    <row r="571" spans="1:16" x14ac:dyDescent="0.3">
      <c r="A571" t="s">
        <v>2546</v>
      </c>
      <c r="B571" s="2" t="str">
        <f t="shared" si="26"/>
        <v>2903</v>
      </c>
      <c r="C571" s="2">
        <f t="shared" si="24"/>
        <v>2903</v>
      </c>
      <c r="D571" t="str">
        <f>VLOOKUP(C571,'Cost Centre'!A:B,2,)</f>
        <v>Executive Mayor</v>
      </c>
      <c r="E571" t="str">
        <f t="shared" si="25"/>
        <v>2</v>
      </c>
      <c r="F571" t="s">
        <v>2116</v>
      </c>
      <c r="G571" s="2">
        <v>0</v>
      </c>
      <c r="H571" s="2">
        <v>0</v>
      </c>
      <c r="I571" s="2">
        <v>0</v>
      </c>
      <c r="J571" s="105">
        <f>SUMIF([1]MMM!$A:$A,A571,[1]MMM!$F:$F)</f>
        <v>0</v>
      </c>
      <c r="K571" s="2" t="s">
        <v>10</v>
      </c>
      <c r="L571" s="2">
        <v>0</v>
      </c>
      <c r="M571" t="s">
        <v>10871</v>
      </c>
      <c r="N571" t="s">
        <v>11097</v>
      </c>
      <c r="O571" t="s">
        <v>10871</v>
      </c>
      <c r="P571" t="s">
        <v>10878</v>
      </c>
    </row>
    <row r="572" spans="1:16" x14ac:dyDescent="0.3">
      <c r="A572" t="s">
        <v>2547</v>
      </c>
      <c r="B572" s="2" t="str">
        <f t="shared" si="26"/>
        <v>2903</v>
      </c>
      <c r="C572" s="2">
        <f t="shared" si="24"/>
        <v>2903</v>
      </c>
      <c r="D572" t="str">
        <f>VLOOKUP(C572,'Cost Centre'!A:B,2,)</f>
        <v>Executive Mayor</v>
      </c>
      <c r="E572" t="str">
        <f t="shared" si="25"/>
        <v>2</v>
      </c>
      <c r="F572" t="s">
        <v>2117</v>
      </c>
      <c r="G572" s="2">
        <v>0</v>
      </c>
      <c r="H572" s="2">
        <v>877</v>
      </c>
      <c r="I572" s="2">
        <v>0</v>
      </c>
      <c r="J572" s="105">
        <f>SUMIF([1]MMM!$A:$A,A572,[1]MMM!$F:$F)</f>
        <v>877</v>
      </c>
      <c r="K572" s="2" t="s">
        <v>10</v>
      </c>
      <c r="L572" s="2">
        <v>877</v>
      </c>
      <c r="M572" t="s">
        <v>10871</v>
      </c>
      <c r="N572" t="s">
        <v>11097</v>
      </c>
      <c r="O572" t="s">
        <v>10871</v>
      </c>
      <c r="P572" t="s">
        <v>10878</v>
      </c>
    </row>
    <row r="573" spans="1:16" x14ac:dyDescent="0.3">
      <c r="A573" t="s">
        <v>2548</v>
      </c>
      <c r="B573" s="2" t="str">
        <f t="shared" si="26"/>
        <v>2903</v>
      </c>
      <c r="C573" s="2">
        <f t="shared" si="24"/>
        <v>2903</v>
      </c>
      <c r="D573" t="str">
        <f>VLOOKUP(C573,'Cost Centre'!A:B,2,)</f>
        <v>Executive Mayor</v>
      </c>
      <c r="E573" t="str">
        <f t="shared" si="25"/>
        <v>2</v>
      </c>
      <c r="F573" t="s">
        <v>79</v>
      </c>
      <c r="G573" s="2">
        <v>0</v>
      </c>
      <c r="H573" s="2">
        <v>0</v>
      </c>
      <c r="I573" s="2">
        <v>0</v>
      </c>
      <c r="J573" s="105">
        <f>SUMIF([1]MMM!$A:$A,A573,[1]MMM!$F:$F)</f>
        <v>0</v>
      </c>
      <c r="K573" s="2" t="s">
        <v>10</v>
      </c>
      <c r="L573" s="2">
        <v>0</v>
      </c>
      <c r="M573" t="s">
        <v>10871</v>
      </c>
      <c r="N573" t="s">
        <v>11097</v>
      </c>
      <c r="O573" t="s">
        <v>10871</v>
      </c>
      <c r="P573" t="s">
        <v>10879</v>
      </c>
    </row>
    <row r="574" spans="1:16" x14ac:dyDescent="0.3">
      <c r="A574" t="s">
        <v>2549</v>
      </c>
      <c r="B574" s="2" t="str">
        <f t="shared" si="26"/>
        <v>2903</v>
      </c>
      <c r="C574" s="2">
        <f t="shared" si="24"/>
        <v>2903</v>
      </c>
      <c r="D574" t="str">
        <f>VLOOKUP(C574,'Cost Centre'!A:B,2,)</f>
        <v>Executive Mayor</v>
      </c>
      <c r="E574" t="str">
        <f t="shared" si="25"/>
        <v>2</v>
      </c>
      <c r="F574" t="s">
        <v>150</v>
      </c>
      <c r="G574" s="2">
        <v>0</v>
      </c>
      <c r="H574" s="2">
        <v>0</v>
      </c>
      <c r="I574" s="2">
        <v>0</v>
      </c>
      <c r="J574" s="105">
        <f>SUMIF([1]MMM!$A:$A,A574,[1]MMM!$F:$F)</f>
        <v>0</v>
      </c>
      <c r="K574" s="2" t="s">
        <v>10</v>
      </c>
      <c r="L574" s="2">
        <v>0</v>
      </c>
      <c r="M574" t="s">
        <v>10871</v>
      </c>
      <c r="N574" t="s">
        <v>11097</v>
      </c>
      <c r="O574" t="s">
        <v>10871</v>
      </c>
      <c r="P574" t="s">
        <v>10879</v>
      </c>
    </row>
    <row r="575" spans="1:16" x14ac:dyDescent="0.3">
      <c r="A575" t="s">
        <v>2550</v>
      </c>
      <c r="B575" s="2" t="str">
        <f t="shared" si="26"/>
        <v>2903</v>
      </c>
      <c r="C575" s="2">
        <f t="shared" si="24"/>
        <v>2903</v>
      </c>
      <c r="D575" t="str">
        <f>VLOOKUP(C575,'Cost Centre'!A:B,2,)</f>
        <v>Executive Mayor</v>
      </c>
      <c r="E575" t="str">
        <f t="shared" si="25"/>
        <v>2</v>
      </c>
      <c r="F575" t="s">
        <v>160</v>
      </c>
      <c r="G575" s="2">
        <v>0</v>
      </c>
      <c r="H575" s="2">
        <v>58000</v>
      </c>
      <c r="I575" s="2">
        <v>0</v>
      </c>
      <c r="J575" s="105">
        <f>SUMIF([1]MMM!$A:$A,A575,[1]MMM!$F:$F)</f>
        <v>58000</v>
      </c>
      <c r="K575" s="2" t="s">
        <v>10</v>
      </c>
      <c r="L575" s="2">
        <v>58000</v>
      </c>
      <c r="M575" t="s">
        <v>10871</v>
      </c>
      <c r="N575" t="s">
        <v>11097</v>
      </c>
      <c r="O575" t="s">
        <v>10871</v>
      </c>
      <c r="P575" t="s">
        <v>10881</v>
      </c>
    </row>
    <row r="576" spans="1:16" x14ac:dyDescent="0.3">
      <c r="A576" t="s">
        <v>2551</v>
      </c>
      <c r="B576" s="2" t="str">
        <f t="shared" si="26"/>
        <v>2903</v>
      </c>
      <c r="C576" s="2">
        <f t="shared" si="24"/>
        <v>2903</v>
      </c>
      <c r="D576" t="str">
        <f>VLOOKUP(C576,'Cost Centre'!A:B,2,)</f>
        <v>Executive Mayor</v>
      </c>
      <c r="E576" t="str">
        <f t="shared" si="25"/>
        <v>2</v>
      </c>
      <c r="F576" t="s">
        <v>93</v>
      </c>
      <c r="G576" s="2">
        <v>0</v>
      </c>
      <c r="H576" s="2">
        <v>66727.520000000004</v>
      </c>
      <c r="I576" s="2">
        <v>0</v>
      </c>
      <c r="J576" s="105">
        <f>SUMIF([1]MMM!$A:$A,A576,[1]MMM!$F:$F)</f>
        <v>66709.14</v>
      </c>
      <c r="K576" s="2" t="s">
        <v>10</v>
      </c>
      <c r="L576" s="2">
        <v>67000</v>
      </c>
      <c r="M576" t="s">
        <v>10871</v>
      </c>
      <c r="N576" t="s">
        <v>11097</v>
      </c>
      <c r="O576" t="s">
        <v>10871</v>
      </c>
      <c r="P576" t="s">
        <v>10881</v>
      </c>
    </row>
    <row r="577" spans="1:16" x14ac:dyDescent="0.3">
      <c r="A577" t="s">
        <v>2552</v>
      </c>
      <c r="B577" s="2" t="str">
        <f t="shared" si="26"/>
        <v>2903</v>
      </c>
      <c r="C577" s="2">
        <f t="shared" si="24"/>
        <v>2903</v>
      </c>
      <c r="D577" t="str">
        <f>VLOOKUP(C577,'Cost Centre'!A:B,2,)</f>
        <v>Executive Mayor</v>
      </c>
      <c r="E577" t="str">
        <f t="shared" si="25"/>
        <v>2</v>
      </c>
      <c r="F577" t="s">
        <v>94</v>
      </c>
      <c r="G577" s="2">
        <v>0</v>
      </c>
      <c r="H577" s="2">
        <v>0</v>
      </c>
      <c r="I577" s="2">
        <v>0</v>
      </c>
      <c r="J577" s="105">
        <f>SUMIF([1]MMM!$A:$A,A577,[1]MMM!$F:$F)</f>
        <v>0</v>
      </c>
      <c r="K577" s="2" t="s">
        <v>10</v>
      </c>
      <c r="L577" s="2">
        <v>0</v>
      </c>
      <c r="M577" t="s">
        <v>10871</v>
      </c>
      <c r="N577" t="s">
        <v>11097</v>
      </c>
      <c r="O577" t="s">
        <v>10871</v>
      </c>
      <c r="P577" t="s">
        <v>10881</v>
      </c>
    </row>
    <row r="578" spans="1:16" x14ac:dyDescent="0.3">
      <c r="A578" t="s">
        <v>2553</v>
      </c>
      <c r="B578" s="2" t="str">
        <f t="shared" si="26"/>
        <v>2903</v>
      </c>
      <c r="C578" s="2">
        <f t="shared" ref="C578:C641" si="27">VALUE(B578)</f>
        <v>2903</v>
      </c>
      <c r="D578" t="str">
        <f>VLOOKUP(C578,'Cost Centre'!A:B,2,)</f>
        <v>Executive Mayor</v>
      </c>
      <c r="E578" t="str">
        <f t="shared" ref="E578:E641" si="28">MID(A578,5,1)</f>
        <v>2</v>
      </c>
      <c r="F578" t="s">
        <v>97</v>
      </c>
      <c r="G578" s="2">
        <v>0</v>
      </c>
      <c r="H578" s="2">
        <v>38855.85</v>
      </c>
      <c r="I578" s="2">
        <v>0</v>
      </c>
      <c r="J578" s="105">
        <f>SUMIF([1]MMM!$A:$A,A578,[1]MMM!$F:$F)</f>
        <v>38855.85</v>
      </c>
      <c r="K578" s="2" t="s">
        <v>10</v>
      </c>
      <c r="L578" s="2">
        <v>40000</v>
      </c>
      <c r="M578" t="s">
        <v>10871</v>
      </c>
      <c r="N578" t="s">
        <v>11097</v>
      </c>
      <c r="O578" t="s">
        <v>10871</v>
      </c>
      <c r="P578" t="s">
        <v>10881</v>
      </c>
    </row>
    <row r="579" spans="1:16" x14ac:dyDescent="0.3">
      <c r="A579" t="s">
        <v>2554</v>
      </c>
      <c r="B579" s="2" t="str">
        <f t="shared" ref="B579:B642" si="29">MID(A579,1,4)</f>
        <v>2903</v>
      </c>
      <c r="C579" s="2">
        <f t="shared" si="27"/>
        <v>2903</v>
      </c>
      <c r="D579" t="str">
        <f>VLOOKUP(C579,'Cost Centre'!A:B,2,)</f>
        <v>Executive Mayor</v>
      </c>
      <c r="E579" t="str">
        <f t="shared" si="28"/>
        <v>2</v>
      </c>
      <c r="F579" t="s">
        <v>98</v>
      </c>
      <c r="G579" s="2">
        <v>0</v>
      </c>
      <c r="H579" s="2">
        <v>0</v>
      </c>
      <c r="I579" s="2">
        <v>0</v>
      </c>
      <c r="J579" s="105">
        <f>SUMIF([1]MMM!$A:$A,A579,[1]MMM!$F:$F)</f>
        <v>0</v>
      </c>
      <c r="K579" s="2" t="s">
        <v>10</v>
      </c>
      <c r="L579" s="2">
        <v>6000</v>
      </c>
      <c r="M579" t="s">
        <v>10871</v>
      </c>
      <c r="N579" t="s">
        <v>11097</v>
      </c>
      <c r="O579" t="s">
        <v>10871</v>
      </c>
      <c r="P579" t="s">
        <v>10881</v>
      </c>
    </row>
    <row r="580" spans="1:16" x14ac:dyDescent="0.3">
      <c r="A580" t="s">
        <v>2555</v>
      </c>
      <c r="B580" s="2" t="str">
        <f t="shared" si="29"/>
        <v>2903</v>
      </c>
      <c r="C580" s="2">
        <f t="shared" si="27"/>
        <v>2903</v>
      </c>
      <c r="D580" t="str">
        <f>VLOOKUP(C580,'Cost Centre'!A:B,2,)</f>
        <v>Executive Mayor</v>
      </c>
      <c r="E580" t="str">
        <f t="shared" si="28"/>
        <v>2</v>
      </c>
      <c r="F580" t="s">
        <v>10883</v>
      </c>
      <c r="G580" s="2">
        <v>0</v>
      </c>
      <c r="H580" s="2">
        <v>5807.16</v>
      </c>
      <c r="I580" s="2">
        <v>0</v>
      </c>
      <c r="J580" s="105">
        <f>SUMIF([1]MMM!$A:$A,A580,[1]MMM!$F:$F)</f>
        <v>5807.16</v>
      </c>
      <c r="K580" s="2" t="s">
        <v>10</v>
      </c>
      <c r="L580" s="2">
        <v>6000</v>
      </c>
      <c r="M580" t="s">
        <v>10871</v>
      </c>
      <c r="N580" t="s">
        <v>11097</v>
      </c>
      <c r="O580" t="s">
        <v>10871</v>
      </c>
      <c r="P580" t="s">
        <v>10881</v>
      </c>
    </row>
    <row r="581" spans="1:16" x14ac:dyDescent="0.3">
      <c r="A581" t="s">
        <v>2556</v>
      </c>
      <c r="B581" s="2" t="str">
        <f t="shared" si="29"/>
        <v>2903</v>
      </c>
      <c r="C581" s="2">
        <f t="shared" si="27"/>
        <v>2903</v>
      </c>
      <c r="D581" t="str">
        <f>VLOOKUP(C581,'Cost Centre'!A:B,2,)</f>
        <v>Executive Mayor</v>
      </c>
      <c r="E581" t="str">
        <f t="shared" si="28"/>
        <v>2</v>
      </c>
      <c r="F581" t="s">
        <v>109</v>
      </c>
      <c r="G581" s="2">
        <v>0</v>
      </c>
      <c r="H581" s="2">
        <v>0</v>
      </c>
      <c r="I581" s="2">
        <v>0</v>
      </c>
      <c r="J581" s="105">
        <f>SUMIF([1]MMM!$A:$A,A581,[1]MMM!$F:$F)</f>
        <v>0</v>
      </c>
      <c r="K581" s="2" t="s">
        <v>10</v>
      </c>
      <c r="L581" s="2">
        <v>3200</v>
      </c>
      <c r="M581" t="s">
        <v>10871</v>
      </c>
      <c r="N581" t="s">
        <v>11097</v>
      </c>
      <c r="O581" t="s">
        <v>10871</v>
      </c>
      <c r="P581" t="s">
        <v>10881</v>
      </c>
    </row>
    <row r="582" spans="1:16" x14ac:dyDescent="0.3">
      <c r="A582" t="s">
        <v>2557</v>
      </c>
      <c r="B582" s="2" t="str">
        <f t="shared" si="29"/>
        <v>2903</v>
      </c>
      <c r="C582" s="2">
        <f t="shared" si="27"/>
        <v>2903</v>
      </c>
      <c r="D582" t="str">
        <f>VLOOKUP(C582,'Cost Centre'!A:B,2,)</f>
        <v>Executive Mayor</v>
      </c>
      <c r="E582" t="str">
        <f t="shared" si="28"/>
        <v>2</v>
      </c>
      <c r="F582" t="s">
        <v>110</v>
      </c>
      <c r="G582" s="2">
        <v>0</v>
      </c>
      <c r="H582" s="2">
        <v>6063.07</v>
      </c>
      <c r="I582" s="2">
        <v>0</v>
      </c>
      <c r="J582" s="105">
        <f>SUMIF([1]MMM!$A:$A,A582,[1]MMM!$F:$F)</f>
        <v>6063.07</v>
      </c>
      <c r="K582" s="2" t="s">
        <v>10</v>
      </c>
      <c r="L582" s="2">
        <v>8000</v>
      </c>
      <c r="M582" t="s">
        <v>10871</v>
      </c>
      <c r="N582" t="s">
        <v>11097</v>
      </c>
      <c r="O582" t="s">
        <v>10871</v>
      </c>
      <c r="P582" t="s">
        <v>10881</v>
      </c>
    </row>
    <row r="583" spans="1:16" x14ac:dyDescent="0.3">
      <c r="A583" t="s">
        <v>2558</v>
      </c>
      <c r="B583" s="2" t="str">
        <f t="shared" si="29"/>
        <v>2903</v>
      </c>
      <c r="C583" s="2">
        <f t="shared" si="27"/>
        <v>2903</v>
      </c>
      <c r="D583" t="str">
        <f>VLOOKUP(C583,'Cost Centre'!A:B,2,)</f>
        <v>Executive Mayor</v>
      </c>
      <c r="E583" t="str">
        <f t="shared" si="28"/>
        <v>2</v>
      </c>
      <c r="F583" t="s">
        <v>111</v>
      </c>
      <c r="G583" s="2">
        <v>0</v>
      </c>
      <c r="H583" s="2">
        <v>0</v>
      </c>
      <c r="I583" s="2">
        <v>0</v>
      </c>
      <c r="J583" s="105">
        <f>SUMIF([1]MMM!$A:$A,A583,[1]MMM!$F:$F)</f>
        <v>0</v>
      </c>
      <c r="K583" s="2" t="s">
        <v>10</v>
      </c>
      <c r="L583" s="2">
        <v>1200</v>
      </c>
      <c r="M583" t="s">
        <v>10871</v>
      </c>
      <c r="N583" t="s">
        <v>11097</v>
      </c>
      <c r="O583" t="s">
        <v>10871</v>
      </c>
      <c r="P583" t="s">
        <v>10881</v>
      </c>
    </row>
    <row r="584" spans="1:16" x14ac:dyDescent="0.3">
      <c r="A584" t="s">
        <v>2559</v>
      </c>
      <c r="B584" s="2" t="str">
        <f t="shared" si="29"/>
        <v>2903</v>
      </c>
      <c r="C584" s="2">
        <f t="shared" si="27"/>
        <v>2903</v>
      </c>
      <c r="D584" t="str">
        <f>VLOOKUP(C584,'Cost Centre'!A:B,2,)</f>
        <v>Executive Mayor</v>
      </c>
      <c r="E584" t="str">
        <f t="shared" si="28"/>
        <v>2</v>
      </c>
      <c r="F584" t="s">
        <v>115</v>
      </c>
      <c r="G584" s="2">
        <v>0</v>
      </c>
      <c r="H584" s="2">
        <v>0</v>
      </c>
      <c r="I584" s="2">
        <v>0</v>
      </c>
      <c r="J584" s="105">
        <f>SUMIF([1]MMM!$A:$A,A584,[1]MMM!$F:$F)</f>
        <v>0</v>
      </c>
      <c r="K584" s="2" t="s">
        <v>10</v>
      </c>
      <c r="L584" s="2">
        <v>0</v>
      </c>
      <c r="M584" t="s">
        <v>10871</v>
      </c>
      <c r="N584" t="s">
        <v>11097</v>
      </c>
      <c r="O584" t="s">
        <v>10871</v>
      </c>
      <c r="P584" t="s">
        <v>10881</v>
      </c>
    </row>
    <row r="585" spans="1:16" x14ac:dyDescent="0.3">
      <c r="A585" t="s">
        <v>2560</v>
      </c>
      <c r="B585" s="2" t="str">
        <f t="shared" si="29"/>
        <v>2903</v>
      </c>
      <c r="C585" s="2">
        <f t="shared" si="27"/>
        <v>2903</v>
      </c>
      <c r="D585" t="str">
        <f>VLOOKUP(C585,'Cost Centre'!A:B,2,)</f>
        <v>Executive Mayor</v>
      </c>
      <c r="E585" t="str">
        <f t="shared" si="28"/>
        <v>2</v>
      </c>
      <c r="F585" t="s">
        <v>170</v>
      </c>
      <c r="G585" s="2">
        <v>0</v>
      </c>
      <c r="H585" s="2">
        <v>0</v>
      </c>
      <c r="I585" s="2">
        <v>0</v>
      </c>
      <c r="J585" s="105">
        <f>SUMIF([1]MMM!$A:$A,A585,[1]MMM!$F:$F)</f>
        <v>0</v>
      </c>
      <c r="K585" s="2" t="s">
        <v>10</v>
      </c>
      <c r="L585" s="2">
        <v>6400</v>
      </c>
      <c r="M585" t="s">
        <v>10871</v>
      </c>
      <c r="N585" t="s">
        <v>11097</v>
      </c>
      <c r="O585" t="s">
        <v>10871</v>
      </c>
      <c r="P585" t="s">
        <v>10885</v>
      </c>
    </row>
    <row r="586" spans="1:16" x14ac:dyDescent="0.3">
      <c r="A586" t="s">
        <v>2561</v>
      </c>
      <c r="B586" s="2" t="str">
        <f t="shared" si="29"/>
        <v>2903</v>
      </c>
      <c r="C586" s="2">
        <f t="shared" si="27"/>
        <v>2903</v>
      </c>
      <c r="D586" t="str">
        <f>VLOOKUP(C586,'Cost Centre'!A:B,2,)</f>
        <v>Executive Mayor</v>
      </c>
      <c r="E586" t="str">
        <f t="shared" si="28"/>
        <v>2</v>
      </c>
      <c r="F586" t="s">
        <v>173</v>
      </c>
      <c r="G586" s="2">
        <v>0</v>
      </c>
      <c r="H586" s="2">
        <v>1922.84</v>
      </c>
      <c r="I586" s="2">
        <v>0</v>
      </c>
      <c r="J586" s="105">
        <f>SUMIF([1]MMM!$A:$A,A586,[1]MMM!$F:$F)</f>
        <v>1922.84</v>
      </c>
      <c r="K586" s="2" t="s">
        <v>10</v>
      </c>
      <c r="L586" s="2">
        <v>2778</v>
      </c>
      <c r="M586" t="s">
        <v>10871</v>
      </c>
      <c r="N586" t="s">
        <v>11097</v>
      </c>
      <c r="O586" t="s">
        <v>10871</v>
      </c>
      <c r="P586" t="s">
        <v>10885</v>
      </c>
    </row>
    <row r="587" spans="1:16" x14ac:dyDescent="0.3">
      <c r="A587" t="s">
        <v>2562</v>
      </c>
      <c r="B587" s="2" t="str">
        <f t="shared" si="29"/>
        <v>2903</v>
      </c>
      <c r="C587" s="2">
        <f t="shared" si="27"/>
        <v>2903</v>
      </c>
      <c r="D587" t="str">
        <f>VLOOKUP(C587,'Cost Centre'!A:B,2,)</f>
        <v>Executive Mayor</v>
      </c>
      <c r="E587" t="str">
        <f t="shared" si="28"/>
        <v>2</v>
      </c>
      <c r="F587" t="s">
        <v>174</v>
      </c>
      <c r="G587" s="2">
        <v>0</v>
      </c>
      <c r="H587" s="2">
        <v>0</v>
      </c>
      <c r="I587" s="2">
        <v>0</v>
      </c>
      <c r="J587" s="105">
        <f>SUMIF([1]MMM!$A:$A,A587,[1]MMM!$F:$F)</f>
        <v>0</v>
      </c>
      <c r="K587" s="2" t="s">
        <v>10</v>
      </c>
      <c r="L587" s="2">
        <v>0</v>
      </c>
      <c r="M587" t="s">
        <v>10871</v>
      </c>
      <c r="N587" t="s">
        <v>11097</v>
      </c>
      <c r="O587" t="s">
        <v>10871</v>
      </c>
      <c r="P587" t="s">
        <v>10885</v>
      </c>
    </row>
    <row r="588" spans="1:16" x14ac:dyDescent="0.3">
      <c r="A588" t="s">
        <v>2563</v>
      </c>
      <c r="B588" s="2" t="str">
        <f t="shared" si="29"/>
        <v>2903</v>
      </c>
      <c r="C588" s="2">
        <f t="shared" si="27"/>
        <v>2903</v>
      </c>
      <c r="D588" t="str">
        <f>VLOOKUP(C588,'Cost Centre'!A:B,2,)</f>
        <v>Executive Mayor</v>
      </c>
      <c r="E588" t="str">
        <f t="shared" si="28"/>
        <v>2</v>
      </c>
      <c r="F588" t="s">
        <v>175</v>
      </c>
      <c r="G588" s="2">
        <v>0</v>
      </c>
      <c r="H588" s="2">
        <v>11623.67</v>
      </c>
      <c r="I588" s="2">
        <v>0</v>
      </c>
      <c r="J588" s="105">
        <f>SUMIF([1]MMM!$A:$A,A588,[1]MMM!$F:$F)</f>
        <v>11623.67</v>
      </c>
      <c r="K588" s="2" t="s">
        <v>10</v>
      </c>
      <c r="L588" s="2">
        <v>12883</v>
      </c>
      <c r="M588" t="s">
        <v>10871</v>
      </c>
      <c r="N588" t="s">
        <v>11097</v>
      </c>
      <c r="O588" t="s">
        <v>10871</v>
      </c>
      <c r="P588" t="s">
        <v>10885</v>
      </c>
    </row>
    <row r="589" spans="1:16" x14ac:dyDescent="0.3">
      <c r="A589" t="s">
        <v>2564</v>
      </c>
      <c r="B589" s="2" t="str">
        <f t="shared" si="29"/>
        <v>2903</v>
      </c>
      <c r="C589" s="2">
        <f t="shared" si="27"/>
        <v>2903</v>
      </c>
      <c r="D589" t="str">
        <f>VLOOKUP(C589,'Cost Centre'!A:B,2,)</f>
        <v>Executive Mayor</v>
      </c>
      <c r="E589" t="str">
        <f t="shared" si="28"/>
        <v>2</v>
      </c>
      <c r="F589" t="s">
        <v>176</v>
      </c>
      <c r="G589" s="2">
        <v>0</v>
      </c>
      <c r="H589" s="2">
        <v>0</v>
      </c>
      <c r="I589" s="2">
        <v>0</v>
      </c>
      <c r="J589" s="105">
        <f>SUMIF([1]MMM!$A:$A,A589,[1]MMM!$F:$F)</f>
        <v>0</v>
      </c>
      <c r="K589" s="2" t="s">
        <v>10</v>
      </c>
      <c r="L589" s="2">
        <v>0</v>
      </c>
      <c r="M589" t="s">
        <v>10871</v>
      </c>
      <c r="N589" t="s">
        <v>11097</v>
      </c>
      <c r="O589" t="s">
        <v>10871</v>
      </c>
      <c r="P589" t="s">
        <v>10885</v>
      </c>
    </row>
    <row r="590" spans="1:16" x14ac:dyDescent="0.3">
      <c r="A590" t="s">
        <v>2565</v>
      </c>
      <c r="B590" s="2" t="str">
        <f t="shared" si="29"/>
        <v>2903</v>
      </c>
      <c r="C590" s="2">
        <f t="shared" si="27"/>
        <v>2903</v>
      </c>
      <c r="D590" t="str">
        <f>VLOOKUP(C590,'Cost Centre'!A:B,2,)</f>
        <v>Executive Mayor</v>
      </c>
      <c r="E590" t="str">
        <f t="shared" si="28"/>
        <v>2</v>
      </c>
      <c r="F590" t="s">
        <v>118</v>
      </c>
      <c r="G590" s="2">
        <v>0</v>
      </c>
      <c r="H590" s="2">
        <v>6437.34</v>
      </c>
      <c r="I590" s="2">
        <v>0</v>
      </c>
      <c r="J590" s="105">
        <f>SUMIF([1]MMM!$A:$A,A590,[1]MMM!$F:$F)</f>
        <v>6437.34</v>
      </c>
      <c r="K590" s="2" t="s">
        <v>10</v>
      </c>
      <c r="L590" s="2">
        <v>6521</v>
      </c>
      <c r="M590" t="s">
        <v>10871</v>
      </c>
      <c r="N590" t="s">
        <v>11097</v>
      </c>
      <c r="O590" t="s">
        <v>10871</v>
      </c>
      <c r="P590" t="s">
        <v>10885</v>
      </c>
    </row>
    <row r="591" spans="1:16" x14ac:dyDescent="0.3">
      <c r="A591" t="s">
        <v>2566</v>
      </c>
      <c r="B591" s="2" t="str">
        <f t="shared" si="29"/>
        <v>2903</v>
      </c>
      <c r="C591" s="2">
        <f t="shared" si="27"/>
        <v>2903</v>
      </c>
      <c r="D591" t="str">
        <f>VLOOKUP(C591,'Cost Centre'!A:B,2,)</f>
        <v>Executive Mayor</v>
      </c>
      <c r="E591" t="str">
        <f t="shared" si="28"/>
        <v>2</v>
      </c>
      <c r="F591" t="s">
        <v>11098</v>
      </c>
      <c r="G591" s="2">
        <v>0</v>
      </c>
      <c r="H591" s="2">
        <v>725</v>
      </c>
      <c r="I591" s="2">
        <v>0</v>
      </c>
      <c r="J591" s="105">
        <f>SUMIF([1]MMM!$A:$A,A591,[1]MMM!$F:$F)</f>
        <v>725</v>
      </c>
      <c r="K591" s="2" t="s">
        <v>10</v>
      </c>
      <c r="L591" s="2">
        <v>1635</v>
      </c>
      <c r="M591" t="s">
        <v>10871</v>
      </c>
      <c r="N591" t="s">
        <v>11097</v>
      </c>
      <c r="O591" t="s">
        <v>10871</v>
      </c>
      <c r="P591" t="s">
        <v>10885</v>
      </c>
    </row>
    <row r="592" spans="1:16" x14ac:dyDescent="0.3">
      <c r="A592" t="s">
        <v>2567</v>
      </c>
      <c r="B592" s="2" t="str">
        <f t="shared" si="29"/>
        <v>2903</v>
      </c>
      <c r="C592" s="2">
        <f t="shared" si="27"/>
        <v>2903</v>
      </c>
      <c r="D592" t="str">
        <f>VLOOKUP(C592,'Cost Centre'!A:B,2,)</f>
        <v>Executive Mayor</v>
      </c>
      <c r="E592" t="str">
        <f t="shared" si="28"/>
        <v>3</v>
      </c>
      <c r="F592" t="s">
        <v>10944</v>
      </c>
      <c r="G592" s="2">
        <v>0</v>
      </c>
      <c r="H592" s="2">
        <v>99141.11</v>
      </c>
      <c r="I592" s="2">
        <v>0</v>
      </c>
      <c r="J592" s="105">
        <f>SUMIF([1]MMM!$A:$A,A592,[1]MMM!$F:$F)</f>
        <v>99141.11</v>
      </c>
      <c r="K592" s="2" t="s">
        <v>10</v>
      </c>
      <c r="L592" s="2">
        <v>377823</v>
      </c>
      <c r="M592" t="s">
        <v>10871</v>
      </c>
      <c r="N592" t="s">
        <v>11097</v>
      </c>
      <c r="O592" t="s">
        <v>10908</v>
      </c>
      <c r="P592" t="s">
        <v>10910</v>
      </c>
    </row>
    <row r="593" spans="1:16" x14ac:dyDescent="0.3">
      <c r="A593" t="s">
        <v>2568</v>
      </c>
      <c r="B593" s="2" t="str">
        <f t="shared" si="29"/>
        <v>2903</v>
      </c>
      <c r="C593" s="2">
        <f t="shared" si="27"/>
        <v>2903</v>
      </c>
      <c r="D593" t="str">
        <f>VLOOKUP(C593,'Cost Centre'!A:B,2,)</f>
        <v>Executive Mayor</v>
      </c>
      <c r="E593" t="str">
        <f t="shared" si="28"/>
        <v>3</v>
      </c>
      <c r="F593" t="s">
        <v>10945</v>
      </c>
      <c r="G593" s="2">
        <v>0</v>
      </c>
      <c r="H593" s="2">
        <v>56461.14</v>
      </c>
      <c r="I593" s="2">
        <v>0</v>
      </c>
      <c r="J593" s="105">
        <f>SUMIF([1]MMM!$A:$A,A593,[1]MMM!$F:$F)</f>
        <v>56461.14</v>
      </c>
      <c r="K593" s="2" t="s">
        <v>10</v>
      </c>
      <c r="L593" s="2">
        <v>111407</v>
      </c>
      <c r="M593" t="s">
        <v>10871</v>
      </c>
      <c r="N593" t="s">
        <v>11097</v>
      </c>
      <c r="O593" t="s">
        <v>10908</v>
      </c>
      <c r="P593" t="s">
        <v>10910</v>
      </c>
    </row>
    <row r="594" spans="1:16" x14ac:dyDescent="0.3">
      <c r="A594" t="s">
        <v>2569</v>
      </c>
      <c r="B594" s="2" t="str">
        <f t="shared" si="29"/>
        <v>2903</v>
      </c>
      <c r="C594" s="2">
        <f t="shared" si="27"/>
        <v>2903</v>
      </c>
      <c r="D594" t="str">
        <f>VLOOKUP(C594,'Cost Centre'!A:B,2,)</f>
        <v>Executive Mayor</v>
      </c>
      <c r="E594" t="str">
        <f t="shared" si="28"/>
        <v>3</v>
      </c>
      <c r="F594" t="s">
        <v>2148</v>
      </c>
      <c r="G594" s="2">
        <v>0</v>
      </c>
      <c r="H594" s="2">
        <v>0</v>
      </c>
      <c r="I594" s="2">
        <v>0</v>
      </c>
      <c r="J594" s="105">
        <f>SUMIF([1]MMM!$A:$A,A594,[1]MMM!$F:$F)</f>
        <v>0</v>
      </c>
      <c r="K594" s="2" t="s">
        <v>10</v>
      </c>
      <c r="L594" s="2">
        <v>0</v>
      </c>
      <c r="M594" t="s">
        <v>10871</v>
      </c>
      <c r="N594" t="s">
        <v>11097</v>
      </c>
      <c r="O594" t="s">
        <v>10908</v>
      </c>
      <c r="P594" t="s">
        <v>10910</v>
      </c>
    </row>
    <row r="595" spans="1:16" x14ac:dyDescent="0.3">
      <c r="A595" t="s">
        <v>11099</v>
      </c>
      <c r="B595" s="2" t="str">
        <f t="shared" si="29"/>
        <v>2903</v>
      </c>
      <c r="C595" s="2">
        <f t="shared" si="27"/>
        <v>2903</v>
      </c>
      <c r="D595" t="str">
        <f>VLOOKUP(C595,'Cost Centre'!A:B,2,)</f>
        <v>Executive Mayor</v>
      </c>
      <c r="E595" t="str">
        <f t="shared" si="28"/>
        <v>3</v>
      </c>
      <c r="F595" t="s">
        <v>10912</v>
      </c>
      <c r="G595" s="2">
        <v>0</v>
      </c>
      <c r="H595" s="2">
        <v>0</v>
      </c>
      <c r="I595" s="2">
        <v>-6763456.79</v>
      </c>
      <c r="J595" s="105">
        <f>SUMIF([1]MMM!$A:$A,A595,[1]MMM!$F:$F)</f>
        <v>-6763456.79</v>
      </c>
      <c r="K595" s="2" t="s">
        <v>10</v>
      </c>
      <c r="L595" s="2">
        <v>0</v>
      </c>
      <c r="M595" t="s">
        <v>10871</v>
      </c>
      <c r="N595" t="s">
        <v>11097</v>
      </c>
      <c r="O595" t="s">
        <v>10908</v>
      </c>
      <c r="P595" t="s">
        <v>10913</v>
      </c>
    </row>
    <row r="596" spans="1:16" x14ac:dyDescent="0.3">
      <c r="A596" t="s">
        <v>11100</v>
      </c>
      <c r="B596" s="2" t="str">
        <f t="shared" si="29"/>
        <v>2903</v>
      </c>
      <c r="C596" s="2">
        <f t="shared" si="27"/>
        <v>2903</v>
      </c>
      <c r="D596" t="str">
        <f>VLOOKUP(C596,'Cost Centre'!A:B,2,)</f>
        <v>Executive Mayor</v>
      </c>
      <c r="E596" t="str">
        <f t="shared" si="28"/>
        <v>3</v>
      </c>
      <c r="F596" t="s">
        <v>10915</v>
      </c>
      <c r="G596" s="2">
        <v>0</v>
      </c>
      <c r="H596" s="2">
        <v>0</v>
      </c>
      <c r="I596" s="2">
        <v>0</v>
      </c>
      <c r="J596" s="105">
        <f>SUMIF([1]MMM!$A:$A,A596,[1]MMM!$F:$F)</f>
        <v>0</v>
      </c>
      <c r="K596" s="2" t="s">
        <v>10</v>
      </c>
      <c r="L596" s="2">
        <v>0</v>
      </c>
      <c r="M596" t="s">
        <v>10871</v>
      </c>
      <c r="N596" t="s">
        <v>11097</v>
      </c>
      <c r="O596" t="s">
        <v>10908</v>
      </c>
      <c r="P596" t="s">
        <v>10913</v>
      </c>
    </row>
    <row r="597" spans="1:16" x14ac:dyDescent="0.3">
      <c r="A597" t="s">
        <v>527</v>
      </c>
      <c r="B597" s="2" t="str">
        <f t="shared" si="29"/>
        <v>2903</v>
      </c>
      <c r="C597" s="2">
        <f t="shared" si="27"/>
        <v>2903</v>
      </c>
      <c r="D597" t="str">
        <f>VLOOKUP(C597,'Cost Centre'!A:B,2,)</f>
        <v>Executive Mayor</v>
      </c>
      <c r="E597" t="str">
        <f t="shared" si="28"/>
        <v>8</v>
      </c>
      <c r="F597" t="s">
        <v>462</v>
      </c>
      <c r="G597" s="2">
        <v>7786291.5</v>
      </c>
      <c r="H597" s="2">
        <v>0</v>
      </c>
      <c r="I597" s="2">
        <v>0</v>
      </c>
      <c r="J597" s="105">
        <f>SUMIF([1]MMM!$A:$A,A597,[1]MMM!$F:$F)</f>
        <v>7786291.5</v>
      </c>
      <c r="K597" s="2" t="s">
        <v>460</v>
      </c>
      <c r="L597" s="2">
        <v>0</v>
      </c>
      <c r="M597" t="s">
        <v>10871</v>
      </c>
      <c r="N597" t="s">
        <v>11097</v>
      </c>
      <c r="O597" t="s">
        <v>10916</v>
      </c>
      <c r="P597" t="s">
        <v>10917</v>
      </c>
    </row>
    <row r="598" spans="1:16" x14ac:dyDescent="0.3">
      <c r="A598" t="s">
        <v>528</v>
      </c>
      <c r="B598" s="2" t="str">
        <f t="shared" si="29"/>
        <v>2903</v>
      </c>
      <c r="C598" s="2">
        <f t="shared" si="27"/>
        <v>2903</v>
      </c>
      <c r="D598" t="str">
        <f>VLOOKUP(C598,'Cost Centre'!A:B,2,)</f>
        <v>Executive Mayor</v>
      </c>
      <c r="E598" t="str">
        <f t="shared" si="28"/>
        <v>8</v>
      </c>
      <c r="F598" t="s">
        <v>464</v>
      </c>
      <c r="G598" s="2">
        <v>0</v>
      </c>
      <c r="H598" s="2">
        <v>0</v>
      </c>
      <c r="I598" s="2">
        <v>0</v>
      </c>
      <c r="J598" s="105">
        <f>SUMIF([1]MMM!$A:$A,A598,[1]MMM!$F:$F)</f>
        <v>0</v>
      </c>
      <c r="K598" s="2" t="s">
        <v>460</v>
      </c>
      <c r="L598" s="2">
        <v>0</v>
      </c>
      <c r="M598" t="s">
        <v>10871</v>
      </c>
      <c r="N598" t="s">
        <v>11097</v>
      </c>
      <c r="O598" t="s">
        <v>10916</v>
      </c>
      <c r="P598" t="s">
        <v>10917</v>
      </c>
    </row>
    <row r="599" spans="1:16" x14ac:dyDescent="0.3">
      <c r="A599" t="s">
        <v>529</v>
      </c>
      <c r="B599" s="2" t="str">
        <f t="shared" si="29"/>
        <v>2903</v>
      </c>
      <c r="C599" s="2">
        <f t="shared" si="27"/>
        <v>2903</v>
      </c>
      <c r="D599" t="str">
        <f>VLOOKUP(C599,'Cost Centre'!A:B,2,)</f>
        <v>Executive Mayor</v>
      </c>
      <c r="E599" t="str">
        <f t="shared" si="28"/>
        <v>8</v>
      </c>
      <c r="F599" t="s">
        <v>466</v>
      </c>
      <c r="G599" s="2">
        <v>0</v>
      </c>
      <c r="H599" s="2">
        <v>0</v>
      </c>
      <c r="I599" s="2">
        <v>0</v>
      </c>
      <c r="J599" s="105">
        <f>SUMIF([1]MMM!$A:$A,A599,[1]MMM!$F:$F)</f>
        <v>0</v>
      </c>
      <c r="K599" s="2" t="s">
        <v>460</v>
      </c>
      <c r="L599" s="2">
        <v>0</v>
      </c>
      <c r="M599" t="s">
        <v>10871</v>
      </c>
      <c r="N599" t="s">
        <v>11097</v>
      </c>
      <c r="O599" t="s">
        <v>10916</v>
      </c>
      <c r="P599" t="s">
        <v>10917</v>
      </c>
    </row>
    <row r="600" spans="1:16" x14ac:dyDescent="0.3">
      <c r="A600" t="s">
        <v>530</v>
      </c>
      <c r="B600" s="2" t="str">
        <f t="shared" si="29"/>
        <v>2903</v>
      </c>
      <c r="C600" s="2">
        <f t="shared" si="27"/>
        <v>2903</v>
      </c>
      <c r="D600" t="str">
        <f>VLOOKUP(C600,'Cost Centre'!A:B,2,)</f>
        <v>Executive Mayor</v>
      </c>
      <c r="E600" t="str">
        <f t="shared" si="28"/>
        <v>8</v>
      </c>
      <c r="F600" t="s">
        <v>468</v>
      </c>
      <c r="G600" s="2">
        <v>0</v>
      </c>
      <c r="H600" s="2">
        <v>6763456.79</v>
      </c>
      <c r="I600" s="2">
        <v>0</v>
      </c>
      <c r="J600" s="105">
        <f>SUMIF([1]MMM!$A:$A,A600,[1]MMM!$F:$F)</f>
        <v>6763456.79</v>
      </c>
      <c r="K600" s="2" t="s">
        <v>460</v>
      </c>
      <c r="L600" s="2">
        <v>0</v>
      </c>
      <c r="M600" t="s">
        <v>10871</v>
      </c>
      <c r="N600" t="s">
        <v>11097</v>
      </c>
      <c r="O600" t="s">
        <v>10916</v>
      </c>
      <c r="P600" t="s">
        <v>10917</v>
      </c>
    </row>
    <row r="601" spans="1:16" x14ac:dyDescent="0.3">
      <c r="A601" t="s">
        <v>531</v>
      </c>
      <c r="B601" s="2" t="str">
        <f t="shared" si="29"/>
        <v>2903</v>
      </c>
      <c r="C601" s="2">
        <f t="shared" si="27"/>
        <v>2903</v>
      </c>
      <c r="D601" t="str">
        <f>VLOOKUP(C601,'Cost Centre'!A:B,2,)</f>
        <v>Executive Mayor</v>
      </c>
      <c r="E601" t="str">
        <f t="shared" si="28"/>
        <v>8</v>
      </c>
      <c r="F601" t="s">
        <v>470</v>
      </c>
      <c r="G601" s="2">
        <v>0</v>
      </c>
      <c r="H601" s="2">
        <v>0</v>
      </c>
      <c r="I601" s="2">
        <v>0</v>
      </c>
      <c r="J601" s="105">
        <f>SUMIF([1]MMM!$A:$A,A601,[1]MMM!$F:$F)</f>
        <v>0</v>
      </c>
      <c r="K601" s="2" t="s">
        <v>460</v>
      </c>
      <c r="L601" s="2">
        <v>0</v>
      </c>
      <c r="M601" t="s">
        <v>10871</v>
      </c>
      <c r="N601" t="s">
        <v>11097</v>
      </c>
      <c r="O601" t="s">
        <v>10916</v>
      </c>
      <c r="P601" t="s">
        <v>10917</v>
      </c>
    </row>
    <row r="602" spans="1:16" x14ac:dyDescent="0.3">
      <c r="A602" t="s">
        <v>2570</v>
      </c>
      <c r="B602" s="2" t="str">
        <f t="shared" si="29"/>
        <v>2903</v>
      </c>
      <c r="C602" s="2">
        <f t="shared" si="27"/>
        <v>2903</v>
      </c>
      <c r="D602" t="str">
        <f>VLOOKUP(C602,'Cost Centre'!A:B,2,)</f>
        <v>Executive Mayor</v>
      </c>
      <c r="E602" t="str">
        <f t="shared" si="28"/>
        <v>8</v>
      </c>
      <c r="F602" t="s">
        <v>2159</v>
      </c>
      <c r="G602" s="2">
        <v>0</v>
      </c>
      <c r="H602" s="2">
        <v>0</v>
      </c>
      <c r="I602" s="2">
        <v>0</v>
      </c>
      <c r="J602" s="105">
        <f>SUMIF([1]MMM!$A:$A,A602,[1]MMM!$F:$F)</f>
        <v>0</v>
      </c>
      <c r="K602" s="2" t="s">
        <v>460</v>
      </c>
      <c r="L602" s="2">
        <v>0</v>
      </c>
      <c r="M602" t="s">
        <v>10871</v>
      </c>
      <c r="N602" t="s">
        <v>11097</v>
      </c>
      <c r="O602" t="s">
        <v>10916</v>
      </c>
      <c r="P602" t="s">
        <v>10917</v>
      </c>
    </row>
    <row r="603" spans="1:16" x14ac:dyDescent="0.3">
      <c r="A603" t="s">
        <v>2571</v>
      </c>
      <c r="B603" s="2" t="str">
        <f t="shared" si="29"/>
        <v>2911</v>
      </c>
      <c r="C603" s="2">
        <f t="shared" si="27"/>
        <v>2911</v>
      </c>
      <c r="D603" t="str">
        <f>VLOOKUP(C603,'Cost Centre'!A:B,2,)</f>
        <v>Executive Mayor</v>
      </c>
      <c r="E603" t="str">
        <f t="shared" si="28"/>
        <v>2</v>
      </c>
      <c r="F603" t="s">
        <v>48</v>
      </c>
      <c r="G603" s="2">
        <v>0</v>
      </c>
      <c r="H603" s="2">
        <v>26898351.02</v>
      </c>
      <c r="I603" s="2">
        <v>0</v>
      </c>
      <c r="J603" s="105">
        <f>SUMIF([1]MMM!$A:$A,A603,[1]MMM!$F:$F)</f>
        <v>26865935.02</v>
      </c>
      <c r="K603" s="2" t="s">
        <v>10</v>
      </c>
      <c r="L603" s="2">
        <v>23875930</v>
      </c>
      <c r="M603" t="s">
        <v>10871</v>
      </c>
      <c r="N603" t="s">
        <v>11101</v>
      </c>
      <c r="O603" t="s">
        <v>10871</v>
      </c>
      <c r="P603" t="s">
        <v>10875</v>
      </c>
    </row>
    <row r="604" spans="1:16" x14ac:dyDescent="0.3">
      <c r="A604" t="s">
        <v>2572</v>
      </c>
      <c r="B604" s="2" t="str">
        <f t="shared" si="29"/>
        <v>2911</v>
      </c>
      <c r="C604" s="2">
        <f t="shared" si="27"/>
        <v>2911</v>
      </c>
      <c r="D604" t="str">
        <f>VLOOKUP(C604,'Cost Centre'!A:B,2,)</f>
        <v>Executive Mayor</v>
      </c>
      <c r="E604" t="str">
        <f t="shared" si="28"/>
        <v>2</v>
      </c>
      <c r="F604" t="s">
        <v>49</v>
      </c>
      <c r="G604" s="2">
        <v>0</v>
      </c>
      <c r="H604" s="2">
        <v>0</v>
      </c>
      <c r="I604" s="2">
        <v>-0.01</v>
      </c>
      <c r="J604" s="105">
        <f>SUMIF([1]MMM!$A:$A,A604,[1]MMM!$F:$F)</f>
        <v>-0.01</v>
      </c>
      <c r="K604" s="2" t="s">
        <v>10</v>
      </c>
      <c r="L604" s="2">
        <v>221620</v>
      </c>
      <c r="M604" t="s">
        <v>10871</v>
      </c>
      <c r="N604" t="s">
        <v>11101</v>
      </c>
      <c r="O604" t="s">
        <v>10871</v>
      </c>
      <c r="P604" t="s">
        <v>10875</v>
      </c>
    </row>
    <row r="605" spans="1:16" x14ac:dyDescent="0.3">
      <c r="A605" t="s">
        <v>2573</v>
      </c>
      <c r="B605" s="2" t="str">
        <f t="shared" si="29"/>
        <v>2911</v>
      </c>
      <c r="C605" s="2">
        <f t="shared" si="27"/>
        <v>2911</v>
      </c>
      <c r="D605" t="str">
        <f>VLOOKUP(C605,'Cost Centre'!A:B,2,)</f>
        <v>Executive Mayor</v>
      </c>
      <c r="E605" t="str">
        <f t="shared" si="28"/>
        <v>2</v>
      </c>
      <c r="F605" t="s">
        <v>51</v>
      </c>
      <c r="G605" s="2">
        <v>0</v>
      </c>
      <c r="H605" s="2">
        <v>72969</v>
      </c>
      <c r="I605" s="2">
        <v>0</v>
      </c>
      <c r="J605" s="105">
        <f>SUMIF([1]MMM!$A:$A,A605,[1]MMM!$F:$F)</f>
        <v>73669</v>
      </c>
      <c r="K605" s="2" t="s">
        <v>10</v>
      </c>
      <c r="L605" s="2">
        <v>45600</v>
      </c>
      <c r="M605" t="s">
        <v>10871</v>
      </c>
      <c r="N605" t="s">
        <v>11101</v>
      </c>
      <c r="O605" t="s">
        <v>10871</v>
      </c>
      <c r="P605" t="s">
        <v>10875</v>
      </c>
    </row>
    <row r="606" spans="1:16" x14ac:dyDescent="0.3">
      <c r="A606" t="s">
        <v>2574</v>
      </c>
      <c r="B606" s="2" t="str">
        <f t="shared" si="29"/>
        <v>2911</v>
      </c>
      <c r="C606" s="2">
        <f t="shared" si="27"/>
        <v>2911</v>
      </c>
      <c r="D606" t="str">
        <f>VLOOKUP(C606,'Cost Centre'!A:B,2,)</f>
        <v>Executive Mayor</v>
      </c>
      <c r="E606" t="str">
        <f t="shared" si="28"/>
        <v>2</v>
      </c>
      <c r="F606" t="s">
        <v>52</v>
      </c>
      <c r="G606" s="2">
        <v>0</v>
      </c>
      <c r="H606" s="2">
        <v>10228.44</v>
      </c>
      <c r="I606" s="2">
        <v>0</v>
      </c>
      <c r="J606" s="105">
        <f>SUMIF([1]MMM!$A:$A,A606,[1]MMM!$F:$F)</f>
        <v>10228.44</v>
      </c>
      <c r="K606" s="2" t="s">
        <v>10</v>
      </c>
      <c r="L606" s="2">
        <v>10200</v>
      </c>
      <c r="M606" t="s">
        <v>10871</v>
      </c>
      <c r="N606" t="s">
        <v>11101</v>
      </c>
      <c r="O606" t="s">
        <v>10871</v>
      </c>
      <c r="P606" t="s">
        <v>10875</v>
      </c>
    </row>
    <row r="607" spans="1:16" x14ac:dyDescent="0.3">
      <c r="A607" t="s">
        <v>2575</v>
      </c>
      <c r="B607" s="2" t="str">
        <f t="shared" si="29"/>
        <v>2911</v>
      </c>
      <c r="C607" s="2">
        <f t="shared" si="27"/>
        <v>2911</v>
      </c>
      <c r="D607" t="str">
        <f>VLOOKUP(C607,'Cost Centre'!A:B,2,)</f>
        <v>Executive Mayor</v>
      </c>
      <c r="E607" t="str">
        <f t="shared" si="28"/>
        <v>2</v>
      </c>
      <c r="F607" t="s">
        <v>55</v>
      </c>
      <c r="G607" s="2">
        <v>0</v>
      </c>
      <c r="H607" s="2">
        <v>2319904.98</v>
      </c>
      <c r="I607" s="2">
        <v>0</v>
      </c>
      <c r="J607" s="105">
        <f>SUMIF([1]MMM!$A:$A,A607,[1]MMM!$F:$F)</f>
        <v>2312451.31</v>
      </c>
      <c r="K607" s="2" t="s">
        <v>10</v>
      </c>
      <c r="L607" s="2">
        <v>2183337</v>
      </c>
      <c r="M607" t="s">
        <v>10871</v>
      </c>
      <c r="N607" t="s">
        <v>11101</v>
      </c>
      <c r="O607" t="s">
        <v>10871</v>
      </c>
      <c r="P607" t="s">
        <v>10875</v>
      </c>
    </row>
    <row r="608" spans="1:16" x14ac:dyDescent="0.3">
      <c r="A608" t="s">
        <v>2576</v>
      </c>
      <c r="B608" s="2" t="str">
        <f t="shared" si="29"/>
        <v>2911</v>
      </c>
      <c r="C608" s="2">
        <f t="shared" si="27"/>
        <v>2911</v>
      </c>
      <c r="D608" t="str">
        <f>VLOOKUP(C608,'Cost Centre'!A:B,2,)</f>
        <v>Executive Mayor</v>
      </c>
      <c r="E608" t="str">
        <f t="shared" si="28"/>
        <v>2</v>
      </c>
      <c r="F608" t="s">
        <v>56</v>
      </c>
      <c r="G608" s="2">
        <v>0</v>
      </c>
      <c r="H608" s="2">
        <v>0</v>
      </c>
      <c r="I608" s="2">
        <v>0</v>
      </c>
      <c r="J608" s="105">
        <f>SUMIF([1]MMM!$A:$A,A608,[1]MMM!$F:$F)</f>
        <v>0</v>
      </c>
      <c r="K608" s="2" t="s">
        <v>10</v>
      </c>
      <c r="L608" s="2">
        <v>0</v>
      </c>
      <c r="M608" t="s">
        <v>10871</v>
      </c>
      <c r="N608" t="s">
        <v>11101</v>
      </c>
      <c r="O608" t="s">
        <v>10871</v>
      </c>
      <c r="P608" t="s">
        <v>10875</v>
      </c>
    </row>
    <row r="609" spans="1:16" x14ac:dyDescent="0.3">
      <c r="A609" t="s">
        <v>2577</v>
      </c>
      <c r="B609" s="2" t="str">
        <f t="shared" si="29"/>
        <v>2911</v>
      </c>
      <c r="C609" s="2">
        <f t="shared" si="27"/>
        <v>2911</v>
      </c>
      <c r="D609" t="str">
        <f>VLOOKUP(C609,'Cost Centre'!A:B,2,)</f>
        <v>Executive Mayor</v>
      </c>
      <c r="E609" t="str">
        <f t="shared" si="28"/>
        <v>2</v>
      </c>
      <c r="F609" t="s">
        <v>57</v>
      </c>
      <c r="G609" s="2">
        <v>0</v>
      </c>
      <c r="H609" s="2">
        <v>2783540.52</v>
      </c>
      <c r="I609" s="2">
        <v>0</v>
      </c>
      <c r="J609" s="105">
        <f>SUMIF([1]MMM!$A:$A,A609,[1]MMM!$F:$F)</f>
        <v>2968107.24</v>
      </c>
      <c r="K609" s="2" t="s">
        <v>10</v>
      </c>
      <c r="L609" s="2">
        <v>1284866</v>
      </c>
      <c r="M609" t="s">
        <v>10871</v>
      </c>
      <c r="N609" t="s">
        <v>11101</v>
      </c>
      <c r="O609" t="s">
        <v>10871</v>
      </c>
      <c r="P609" t="s">
        <v>10875</v>
      </c>
    </row>
    <row r="610" spans="1:16" x14ac:dyDescent="0.3">
      <c r="A610" t="s">
        <v>2578</v>
      </c>
      <c r="B610" s="2" t="str">
        <f t="shared" si="29"/>
        <v>2911</v>
      </c>
      <c r="C610" s="2">
        <f t="shared" si="27"/>
        <v>2911</v>
      </c>
      <c r="D610" t="str">
        <f>VLOOKUP(C610,'Cost Centre'!A:B,2,)</f>
        <v>Executive Mayor</v>
      </c>
      <c r="E610" t="str">
        <f t="shared" si="28"/>
        <v>2</v>
      </c>
      <c r="F610" t="s">
        <v>59</v>
      </c>
      <c r="G610" s="2">
        <v>0</v>
      </c>
      <c r="H610" s="2">
        <v>107696.24</v>
      </c>
      <c r="I610" s="2">
        <v>0</v>
      </c>
      <c r="J610" s="105">
        <f>SUMIF([1]MMM!$A:$A,A610,[1]MMM!$F:$F)</f>
        <v>114607.76</v>
      </c>
      <c r="K610" s="2" t="s">
        <v>10</v>
      </c>
      <c r="L610" s="2">
        <v>73424</v>
      </c>
      <c r="M610" t="s">
        <v>10871</v>
      </c>
      <c r="N610" t="s">
        <v>11101</v>
      </c>
      <c r="O610" t="s">
        <v>10871</v>
      </c>
      <c r="P610" t="s">
        <v>10875</v>
      </c>
    </row>
    <row r="611" spans="1:16" x14ac:dyDescent="0.3">
      <c r="A611" t="s">
        <v>2579</v>
      </c>
      <c r="B611" s="2" t="str">
        <f t="shared" si="29"/>
        <v>2911</v>
      </c>
      <c r="C611" s="2">
        <f t="shared" si="27"/>
        <v>2911</v>
      </c>
      <c r="D611" t="str">
        <f>VLOOKUP(C611,'Cost Centre'!A:B,2,)</f>
        <v>Executive Mayor</v>
      </c>
      <c r="E611" t="str">
        <f t="shared" si="28"/>
        <v>2</v>
      </c>
      <c r="F611" t="s">
        <v>60</v>
      </c>
      <c r="G611" s="2">
        <v>0</v>
      </c>
      <c r="H611" s="2">
        <v>559771.44999999995</v>
      </c>
      <c r="I611" s="2">
        <v>0</v>
      </c>
      <c r="J611" s="105">
        <f>SUMIF([1]MMM!$A:$A,A611,[1]MMM!$F:$F)</f>
        <v>580242.94999999995</v>
      </c>
      <c r="K611" s="2" t="s">
        <v>10</v>
      </c>
      <c r="L611" s="2">
        <v>666339</v>
      </c>
      <c r="M611" t="s">
        <v>10871</v>
      </c>
      <c r="N611" t="s">
        <v>11101</v>
      </c>
      <c r="O611" t="s">
        <v>10871</v>
      </c>
      <c r="P611" t="s">
        <v>10875</v>
      </c>
    </row>
    <row r="612" spans="1:16" x14ac:dyDescent="0.3">
      <c r="A612" t="s">
        <v>2580</v>
      </c>
      <c r="B612" s="2" t="str">
        <f t="shared" si="29"/>
        <v>2911</v>
      </c>
      <c r="C612" s="2">
        <f t="shared" si="27"/>
        <v>2911</v>
      </c>
      <c r="D612" t="str">
        <f>VLOOKUP(C612,'Cost Centre'!A:B,2,)</f>
        <v>Executive Mayor</v>
      </c>
      <c r="E612" t="str">
        <f t="shared" si="28"/>
        <v>2</v>
      </c>
      <c r="F612" t="s">
        <v>61</v>
      </c>
      <c r="G612" s="2">
        <v>0</v>
      </c>
      <c r="H612" s="2">
        <v>1141700.02</v>
      </c>
      <c r="I612" s="2">
        <v>0</v>
      </c>
      <c r="J612" s="105">
        <f>SUMIF([1]MMM!$A:$A,A612,[1]MMM!$F:$F)</f>
        <v>1311901.48</v>
      </c>
      <c r="K612" s="2" t="s">
        <v>10</v>
      </c>
      <c r="L612" s="2">
        <v>1989660</v>
      </c>
      <c r="M612" t="s">
        <v>10871</v>
      </c>
      <c r="N612" t="s">
        <v>11101</v>
      </c>
      <c r="O612" t="s">
        <v>10871</v>
      </c>
      <c r="P612" t="s">
        <v>10875</v>
      </c>
    </row>
    <row r="613" spans="1:16" x14ac:dyDescent="0.3">
      <c r="A613" t="s">
        <v>2581</v>
      </c>
      <c r="B613" s="2" t="str">
        <f t="shared" si="29"/>
        <v>2911</v>
      </c>
      <c r="C613" s="2">
        <f t="shared" si="27"/>
        <v>2911</v>
      </c>
      <c r="D613" t="str">
        <f>VLOOKUP(C613,'Cost Centre'!A:B,2,)</f>
        <v>Executive Mayor</v>
      </c>
      <c r="E613" t="str">
        <f t="shared" si="28"/>
        <v>2</v>
      </c>
      <c r="F613" t="s">
        <v>62</v>
      </c>
      <c r="G613" s="2">
        <v>0</v>
      </c>
      <c r="H613" s="2">
        <v>56074.47</v>
      </c>
      <c r="I613" s="2">
        <v>0</v>
      </c>
      <c r="J613" s="105">
        <f>SUMIF([1]MMM!$A:$A,A613,[1]MMM!$F:$F)</f>
        <v>56074.47</v>
      </c>
      <c r="K613" s="2" t="s">
        <v>10</v>
      </c>
      <c r="L613" s="2">
        <v>0</v>
      </c>
      <c r="M613" t="s">
        <v>10871</v>
      </c>
      <c r="N613" t="s">
        <v>11101</v>
      </c>
      <c r="O613" t="s">
        <v>10871</v>
      </c>
      <c r="P613" t="s">
        <v>10875</v>
      </c>
    </row>
    <row r="614" spans="1:16" x14ac:dyDescent="0.3">
      <c r="A614" t="s">
        <v>2582</v>
      </c>
      <c r="B614" s="2" t="str">
        <f t="shared" si="29"/>
        <v>2911</v>
      </c>
      <c r="C614" s="2">
        <f t="shared" si="27"/>
        <v>2911</v>
      </c>
      <c r="D614" t="str">
        <f>VLOOKUP(C614,'Cost Centre'!A:B,2,)</f>
        <v>Executive Mayor</v>
      </c>
      <c r="E614" t="str">
        <f t="shared" si="28"/>
        <v>2</v>
      </c>
      <c r="F614" t="s">
        <v>64</v>
      </c>
      <c r="G614" s="2">
        <v>0</v>
      </c>
      <c r="H614" s="2">
        <v>46946.99</v>
      </c>
      <c r="I614" s="2">
        <v>0</v>
      </c>
      <c r="J614" s="105">
        <f>SUMIF([1]MMM!$A:$A,A614,[1]MMM!$F:$F)</f>
        <v>46946.99</v>
      </c>
      <c r="K614" s="2" t="s">
        <v>10</v>
      </c>
      <c r="L614" s="2">
        <v>81100</v>
      </c>
      <c r="M614" t="s">
        <v>10871</v>
      </c>
      <c r="N614" t="s">
        <v>11101</v>
      </c>
      <c r="O614" t="s">
        <v>10871</v>
      </c>
      <c r="P614" t="s">
        <v>10875</v>
      </c>
    </row>
    <row r="615" spans="1:16" x14ac:dyDescent="0.3">
      <c r="A615" t="s">
        <v>2583</v>
      </c>
      <c r="B615" s="2" t="str">
        <f t="shared" si="29"/>
        <v>2911</v>
      </c>
      <c r="C615" s="2">
        <f t="shared" si="27"/>
        <v>2911</v>
      </c>
      <c r="D615" t="str">
        <f>VLOOKUP(C615,'Cost Centre'!A:B,2,)</f>
        <v>Executive Mayor</v>
      </c>
      <c r="E615" t="str">
        <f t="shared" si="28"/>
        <v>2</v>
      </c>
      <c r="F615" t="s">
        <v>67</v>
      </c>
      <c r="G615" s="2">
        <v>0</v>
      </c>
      <c r="H615" s="2">
        <v>4716.25</v>
      </c>
      <c r="I615" s="2">
        <v>0</v>
      </c>
      <c r="J615" s="105">
        <f>SUMIF([1]MMM!$A:$A,A615,[1]MMM!$F:$F)</f>
        <v>4707.5</v>
      </c>
      <c r="K615" s="2" t="s">
        <v>10</v>
      </c>
      <c r="L615" s="2">
        <v>4359</v>
      </c>
      <c r="M615" t="s">
        <v>10871</v>
      </c>
      <c r="N615" t="s">
        <v>11101</v>
      </c>
      <c r="O615" t="s">
        <v>10871</v>
      </c>
      <c r="P615" t="s">
        <v>10876</v>
      </c>
    </row>
    <row r="616" spans="1:16" x14ac:dyDescent="0.3">
      <c r="A616" t="s">
        <v>2584</v>
      </c>
      <c r="B616" s="2" t="str">
        <f t="shared" si="29"/>
        <v>2911</v>
      </c>
      <c r="C616" s="2">
        <f t="shared" si="27"/>
        <v>2911</v>
      </c>
      <c r="D616" t="str">
        <f>VLOOKUP(C616,'Cost Centre'!A:B,2,)</f>
        <v>Executive Mayor</v>
      </c>
      <c r="E616" t="str">
        <f t="shared" si="28"/>
        <v>2</v>
      </c>
      <c r="F616" t="s">
        <v>68</v>
      </c>
      <c r="G616" s="2">
        <v>0</v>
      </c>
      <c r="H616" s="2">
        <v>8189.14</v>
      </c>
      <c r="I616" s="2">
        <v>0</v>
      </c>
      <c r="J616" s="105">
        <f>SUMIF([1]MMM!$A:$A,A616,[1]MMM!$F:$F)</f>
        <v>8942.57</v>
      </c>
      <c r="K616" s="2" t="s">
        <v>10</v>
      </c>
      <c r="L616" s="2">
        <v>10499</v>
      </c>
      <c r="M616" t="s">
        <v>10871</v>
      </c>
      <c r="N616" t="s">
        <v>11101</v>
      </c>
      <c r="O616" t="s">
        <v>10871</v>
      </c>
      <c r="P616" t="s">
        <v>10876</v>
      </c>
    </row>
    <row r="617" spans="1:16" x14ac:dyDescent="0.3">
      <c r="A617" t="s">
        <v>2585</v>
      </c>
      <c r="B617" s="2" t="str">
        <f t="shared" si="29"/>
        <v>2911</v>
      </c>
      <c r="C617" s="2">
        <f t="shared" si="27"/>
        <v>2911</v>
      </c>
      <c r="D617" t="str">
        <f>VLOOKUP(C617,'Cost Centre'!A:B,2,)</f>
        <v>Executive Mayor</v>
      </c>
      <c r="E617" t="str">
        <f t="shared" si="28"/>
        <v>2</v>
      </c>
      <c r="F617" t="s">
        <v>10877</v>
      </c>
      <c r="G617" s="2">
        <v>0</v>
      </c>
      <c r="H617" s="2">
        <v>586368.56000000006</v>
      </c>
      <c r="I617" s="2">
        <v>0</v>
      </c>
      <c r="J617" s="105">
        <f>SUMIF([1]MMM!$A:$A,A617,[1]MMM!$F:$F)</f>
        <v>582150.39</v>
      </c>
      <c r="K617" s="2" t="s">
        <v>10</v>
      </c>
      <c r="L617" s="2">
        <v>626685</v>
      </c>
      <c r="M617" t="s">
        <v>10871</v>
      </c>
      <c r="N617" t="s">
        <v>11101</v>
      </c>
      <c r="O617" t="s">
        <v>10871</v>
      </c>
      <c r="P617" t="s">
        <v>10876</v>
      </c>
    </row>
    <row r="618" spans="1:16" x14ac:dyDescent="0.3">
      <c r="A618" t="s">
        <v>2586</v>
      </c>
      <c r="B618" s="2" t="str">
        <f t="shared" si="29"/>
        <v>2911</v>
      </c>
      <c r="C618" s="2">
        <f t="shared" si="27"/>
        <v>2911</v>
      </c>
      <c r="D618" t="str">
        <f>VLOOKUP(C618,'Cost Centre'!A:B,2,)</f>
        <v>Executive Mayor</v>
      </c>
      <c r="E618" t="str">
        <f t="shared" si="28"/>
        <v>2</v>
      </c>
      <c r="F618" t="s">
        <v>69</v>
      </c>
      <c r="G618" s="2">
        <v>0</v>
      </c>
      <c r="H618" s="2">
        <v>702827.45</v>
      </c>
      <c r="I618" s="2">
        <v>0</v>
      </c>
      <c r="J618" s="105">
        <f>SUMIF([1]MMM!$A:$A,A618,[1]MMM!$F:$F)</f>
        <v>694965.05</v>
      </c>
      <c r="K618" s="2" t="s">
        <v>10</v>
      </c>
      <c r="L618" s="2">
        <v>654860</v>
      </c>
      <c r="M618" t="s">
        <v>10871</v>
      </c>
      <c r="N618" t="s">
        <v>11101</v>
      </c>
      <c r="O618" t="s">
        <v>10871</v>
      </c>
      <c r="P618" t="s">
        <v>10876</v>
      </c>
    </row>
    <row r="619" spans="1:16" x14ac:dyDescent="0.3">
      <c r="A619" t="s">
        <v>2587</v>
      </c>
      <c r="B619" s="2" t="str">
        <f t="shared" si="29"/>
        <v>2911</v>
      </c>
      <c r="C619" s="2">
        <f t="shared" si="27"/>
        <v>2911</v>
      </c>
      <c r="D619" t="str">
        <f>VLOOKUP(C619,'Cost Centre'!A:B,2,)</f>
        <v>Executive Mayor</v>
      </c>
      <c r="E619" t="str">
        <f t="shared" si="28"/>
        <v>2</v>
      </c>
      <c r="F619" t="s">
        <v>70</v>
      </c>
      <c r="G619" s="2">
        <v>0</v>
      </c>
      <c r="H619" s="2">
        <v>79323.83</v>
      </c>
      <c r="I619" s="2">
        <v>0</v>
      </c>
      <c r="J619" s="105">
        <f>SUMIF([1]MMM!$A:$A,A619,[1]MMM!$F:$F)</f>
        <v>79175.11</v>
      </c>
      <c r="K619" s="2" t="s">
        <v>10</v>
      </c>
      <c r="L619" s="2">
        <v>76012</v>
      </c>
      <c r="M619" t="s">
        <v>10871</v>
      </c>
      <c r="N619" t="s">
        <v>11101</v>
      </c>
      <c r="O619" t="s">
        <v>10871</v>
      </c>
      <c r="P619" t="s">
        <v>10876</v>
      </c>
    </row>
    <row r="620" spans="1:16" x14ac:dyDescent="0.3">
      <c r="A620" t="s">
        <v>2588</v>
      </c>
      <c r="B620" s="2" t="str">
        <f t="shared" si="29"/>
        <v>2911</v>
      </c>
      <c r="C620" s="2">
        <f t="shared" si="27"/>
        <v>2911</v>
      </c>
      <c r="D620" t="str">
        <f>VLOOKUP(C620,'Cost Centre'!A:B,2,)</f>
        <v>Executive Mayor</v>
      </c>
      <c r="E620" t="str">
        <f t="shared" si="28"/>
        <v>2</v>
      </c>
      <c r="F620" t="s">
        <v>2492</v>
      </c>
      <c r="G620" s="2">
        <v>0</v>
      </c>
      <c r="H620" s="2">
        <v>1350249.96</v>
      </c>
      <c r="I620" s="2">
        <v>0</v>
      </c>
      <c r="J620" s="105">
        <f>SUMIF([1]MMM!$A:$A,A620,[1]MMM!$F:$F)</f>
        <v>1350249.96</v>
      </c>
      <c r="K620" s="2" t="s">
        <v>10</v>
      </c>
      <c r="L620" s="2">
        <v>1391796</v>
      </c>
      <c r="M620" t="s">
        <v>10871</v>
      </c>
      <c r="N620" t="s">
        <v>11101</v>
      </c>
      <c r="O620" t="s">
        <v>10871</v>
      </c>
      <c r="P620" t="s">
        <v>11067</v>
      </c>
    </row>
    <row r="621" spans="1:16" x14ac:dyDescent="0.3">
      <c r="A621" t="s">
        <v>2589</v>
      </c>
      <c r="B621" s="2" t="str">
        <f t="shared" si="29"/>
        <v>2911</v>
      </c>
      <c r="C621" s="2">
        <f t="shared" si="27"/>
        <v>2911</v>
      </c>
      <c r="D621" t="str">
        <f>VLOOKUP(C621,'Cost Centre'!A:B,2,)</f>
        <v>Executive Mayor</v>
      </c>
      <c r="E621" t="str">
        <f t="shared" si="28"/>
        <v>2</v>
      </c>
      <c r="F621" t="s">
        <v>2493</v>
      </c>
      <c r="G621" s="2">
        <v>0</v>
      </c>
      <c r="H621" s="2">
        <v>44400</v>
      </c>
      <c r="I621" s="2">
        <v>0</v>
      </c>
      <c r="J621" s="105">
        <f>SUMIF([1]MMM!$A:$A,A621,[1]MMM!$F:$F)</f>
        <v>44400</v>
      </c>
      <c r="K621" s="2" t="s">
        <v>10</v>
      </c>
      <c r="L621" s="2">
        <v>44400</v>
      </c>
      <c r="M621" t="s">
        <v>10871</v>
      </c>
      <c r="N621" t="s">
        <v>11101</v>
      </c>
      <c r="O621" t="s">
        <v>10871</v>
      </c>
      <c r="P621" t="s">
        <v>11067</v>
      </c>
    </row>
    <row r="622" spans="1:16" x14ac:dyDescent="0.3">
      <c r="A622" t="s">
        <v>2590</v>
      </c>
      <c r="B622" s="2" t="str">
        <f t="shared" si="29"/>
        <v>2911</v>
      </c>
      <c r="C622" s="2">
        <f t="shared" si="27"/>
        <v>2911</v>
      </c>
      <c r="D622" t="str">
        <f>VLOOKUP(C622,'Cost Centre'!A:B,2,)</f>
        <v>Executive Mayor</v>
      </c>
      <c r="E622" t="str">
        <f t="shared" si="28"/>
        <v>2</v>
      </c>
      <c r="F622" t="s">
        <v>2494</v>
      </c>
      <c r="G622" s="2">
        <v>0</v>
      </c>
      <c r="H622" s="2">
        <v>0</v>
      </c>
      <c r="I622" s="2">
        <v>0</v>
      </c>
      <c r="J622" s="105">
        <f>SUMIF([1]MMM!$A:$A,A622,[1]MMM!$F:$F)</f>
        <v>0</v>
      </c>
      <c r="K622" s="2" t="s">
        <v>10</v>
      </c>
      <c r="L622" s="2">
        <v>0</v>
      </c>
      <c r="M622" t="s">
        <v>10871</v>
      </c>
      <c r="N622" t="s">
        <v>11101</v>
      </c>
      <c r="O622" t="s">
        <v>10871</v>
      </c>
      <c r="P622" t="s">
        <v>11067</v>
      </c>
    </row>
    <row r="623" spans="1:16" x14ac:dyDescent="0.3">
      <c r="A623" t="s">
        <v>2591</v>
      </c>
      <c r="B623" s="2" t="str">
        <f t="shared" si="29"/>
        <v>2911</v>
      </c>
      <c r="C623" s="2">
        <f t="shared" si="27"/>
        <v>2911</v>
      </c>
      <c r="D623" t="str">
        <f>VLOOKUP(C623,'Cost Centre'!A:B,2,)</f>
        <v>Executive Mayor</v>
      </c>
      <c r="E623" t="str">
        <f t="shared" si="28"/>
        <v>2</v>
      </c>
      <c r="F623" t="s">
        <v>2509</v>
      </c>
      <c r="G623" s="2">
        <v>0</v>
      </c>
      <c r="H623" s="2">
        <v>0</v>
      </c>
      <c r="I623" s="2">
        <v>0</v>
      </c>
      <c r="J623" s="105">
        <f>SUMIF([1]MMM!$A:$A,A623,[1]MMM!$F:$F)</f>
        <v>0</v>
      </c>
      <c r="K623" s="2" t="s">
        <v>10</v>
      </c>
      <c r="L623" s="2">
        <v>0</v>
      </c>
      <c r="M623" t="s">
        <v>10871</v>
      </c>
      <c r="N623" t="s">
        <v>11101</v>
      </c>
      <c r="O623" t="s">
        <v>10871</v>
      </c>
      <c r="P623" t="s">
        <v>11069</v>
      </c>
    </row>
    <row r="624" spans="1:16" x14ac:dyDescent="0.3">
      <c r="A624" t="s">
        <v>2592</v>
      </c>
      <c r="B624" s="2" t="str">
        <f t="shared" si="29"/>
        <v>2911</v>
      </c>
      <c r="C624" s="2">
        <f t="shared" si="27"/>
        <v>2911</v>
      </c>
      <c r="D624" t="str">
        <f>VLOOKUP(C624,'Cost Centre'!A:B,2,)</f>
        <v>Executive Mayor</v>
      </c>
      <c r="E624" t="str">
        <f t="shared" si="28"/>
        <v>2</v>
      </c>
      <c r="F624" t="s">
        <v>73</v>
      </c>
      <c r="G624" s="2">
        <v>0</v>
      </c>
      <c r="H624" s="2">
        <v>0</v>
      </c>
      <c r="I624" s="2">
        <v>0</v>
      </c>
      <c r="J624" s="105">
        <f>SUMIF([1]MMM!$A:$A,A624,[1]MMM!$F:$F)</f>
        <v>0</v>
      </c>
      <c r="K624" s="2" t="s">
        <v>10</v>
      </c>
      <c r="L624" s="2">
        <v>0</v>
      </c>
      <c r="M624" t="s">
        <v>10871</v>
      </c>
      <c r="N624" t="s">
        <v>11101</v>
      </c>
      <c r="O624" t="s">
        <v>10871</v>
      </c>
      <c r="P624" t="s">
        <v>10878</v>
      </c>
    </row>
    <row r="625" spans="1:16" x14ac:dyDescent="0.3">
      <c r="A625" t="s">
        <v>2593</v>
      </c>
      <c r="B625" s="2" t="str">
        <f t="shared" si="29"/>
        <v>2911</v>
      </c>
      <c r="C625" s="2">
        <f t="shared" si="27"/>
        <v>2911</v>
      </c>
      <c r="D625" t="str">
        <f>VLOOKUP(C625,'Cost Centre'!A:B,2,)</f>
        <v>Executive Mayor</v>
      </c>
      <c r="E625" t="str">
        <f t="shared" si="28"/>
        <v>2</v>
      </c>
      <c r="F625" t="s">
        <v>73</v>
      </c>
      <c r="G625" s="2">
        <v>0</v>
      </c>
      <c r="H625" s="2">
        <v>0</v>
      </c>
      <c r="I625" s="2">
        <v>0</v>
      </c>
      <c r="J625" s="105">
        <f>SUMIF([1]MMM!$A:$A,A625,[1]MMM!$F:$F)</f>
        <v>0</v>
      </c>
      <c r="K625" s="2" t="s">
        <v>10</v>
      </c>
      <c r="L625" s="2">
        <v>0</v>
      </c>
      <c r="M625" t="s">
        <v>10871</v>
      </c>
      <c r="N625" t="s">
        <v>11101</v>
      </c>
      <c r="O625" t="s">
        <v>10871</v>
      </c>
      <c r="P625" t="s">
        <v>10878</v>
      </c>
    </row>
    <row r="626" spans="1:16" x14ac:dyDescent="0.3">
      <c r="A626" t="s">
        <v>2594</v>
      </c>
      <c r="B626" s="2" t="str">
        <f t="shared" si="29"/>
        <v>2911</v>
      </c>
      <c r="C626" s="2">
        <f t="shared" si="27"/>
        <v>2911</v>
      </c>
      <c r="D626" t="str">
        <f>VLOOKUP(C626,'Cost Centre'!A:B,2,)</f>
        <v>Executive Mayor</v>
      </c>
      <c r="E626" t="str">
        <f t="shared" si="28"/>
        <v>2</v>
      </c>
      <c r="F626" t="s">
        <v>140</v>
      </c>
      <c r="G626" s="2">
        <v>0</v>
      </c>
      <c r="H626" s="2">
        <v>439682.08</v>
      </c>
      <c r="I626" s="2">
        <v>0</v>
      </c>
      <c r="J626" s="105">
        <f>SUMIF([1]MMM!$A:$A,A626,[1]MMM!$F:$F)</f>
        <v>439682.08</v>
      </c>
      <c r="K626" s="2" t="s">
        <v>10</v>
      </c>
      <c r="L626" s="2">
        <v>551520</v>
      </c>
      <c r="M626" t="s">
        <v>10871</v>
      </c>
      <c r="N626" t="s">
        <v>11101</v>
      </c>
      <c r="O626" t="s">
        <v>10871</v>
      </c>
      <c r="P626" t="s">
        <v>10878</v>
      </c>
    </row>
    <row r="627" spans="1:16" x14ac:dyDescent="0.3">
      <c r="A627" t="s">
        <v>2595</v>
      </c>
      <c r="B627" s="2" t="str">
        <f t="shared" si="29"/>
        <v>2911</v>
      </c>
      <c r="C627" s="2">
        <f t="shared" si="27"/>
        <v>2911</v>
      </c>
      <c r="D627" t="str">
        <f>VLOOKUP(C627,'Cost Centre'!A:B,2,)</f>
        <v>Executive Mayor</v>
      </c>
      <c r="E627" t="str">
        <f t="shared" si="28"/>
        <v>2</v>
      </c>
      <c r="F627" t="s">
        <v>141</v>
      </c>
      <c r="G627" s="2">
        <v>0</v>
      </c>
      <c r="H627" s="2">
        <v>576163.91</v>
      </c>
      <c r="I627" s="2">
        <v>0</v>
      </c>
      <c r="J627" s="105">
        <f>SUMIF([1]MMM!$A:$A,A627,[1]MMM!$F:$F)</f>
        <v>576163.91</v>
      </c>
      <c r="K627" s="2" t="s">
        <v>10</v>
      </c>
      <c r="L627" s="2">
        <v>591200</v>
      </c>
      <c r="M627" t="s">
        <v>10871</v>
      </c>
      <c r="N627" t="s">
        <v>11101</v>
      </c>
      <c r="O627" t="s">
        <v>10871</v>
      </c>
      <c r="P627" t="s">
        <v>10878</v>
      </c>
    </row>
    <row r="628" spans="1:16" x14ac:dyDescent="0.3">
      <c r="A628" t="s">
        <v>2596</v>
      </c>
      <c r="B628" s="2" t="str">
        <f t="shared" si="29"/>
        <v>2911</v>
      </c>
      <c r="C628" s="2">
        <f t="shared" si="27"/>
        <v>2911</v>
      </c>
      <c r="D628" t="str">
        <f>VLOOKUP(C628,'Cost Centre'!A:B,2,)</f>
        <v>Executive Mayor</v>
      </c>
      <c r="E628" t="str">
        <f t="shared" si="28"/>
        <v>2</v>
      </c>
      <c r="F628" t="s">
        <v>11102</v>
      </c>
      <c r="G628" s="2">
        <v>0</v>
      </c>
      <c r="H628" s="2">
        <v>60624.18</v>
      </c>
      <c r="I628" s="2">
        <v>0</v>
      </c>
      <c r="J628" s="105">
        <f>SUMIF([1]MMM!$A:$A,A628,[1]MMM!$F:$F)</f>
        <v>60624.18</v>
      </c>
      <c r="K628" s="2" t="s">
        <v>10</v>
      </c>
      <c r="L628" s="2">
        <v>60625</v>
      </c>
      <c r="M628" t="s">
        <v>10871</v>
      </c>
      <c r="N628" t="s">
        <v>11101</v>
      </c>
      <c r="O628" t="s">
        <v>10871</v>
      </c>
      <c r="P628" t="s">
        <v>10878</v>
      </c>
    </row>
    <row r="629" spans="1:16" x14ac:dyDescent="0.3">
      <c r="A629" t="s">
        <v>2597</v>
      </c>
      <c r="B629" s="2" t="str">
        <f t="shared" si="29"/>
        <v>2911</v>
      </c>
      <c r="C629" s="2">
        <f t="shared" si="27"/>
        <v>2911</v>
      </c>
      <c r="D629" t="str">
        <f>VLOOKUP(C629,'Cost Centre'!A:B,2,)</f>
        <v>Executive Mayor</v>
      </c>
      <c r="E629" t="str">
        <f t="shared" si="28"/>
        <v>2</v>
      </c>
      <c r="F629" t="s">
        <v>75</v>
      </c>
      <c r="G629" s="2">
        <v>0</v>
      </c>
      <c r="H629" s="2">
        <v>0</v>
      </c>
      <c r="I629" s="2">
        <v>0</v>
      </c>
      <c r="J629" s="105">
        <f>SUMIF([1]MMM!$A:$A,A629,[1]MMM!$F:$F)</f>
        <v>0</v>
      </c>
      <c r="K629" s="2" t="s">
        <v>10</v>
      </c>
      <c r="L629" s="2">
        <v>0</v>
      </c>
      <c r="M629" t="s">
        <v>10871</v>
      </c>
      <c r="N629" t="s">
        <v>11101</v>
      </c>
      <c r="O629" t="s">
        <v>10871</v>
      </c>
      <c r="P629" t="s">
        <v>10878</v>
      </c>
    </row>
    <row r="630" spans="1:16" x14ac:dyDescent="0.3">
      <c r="A630" t="s">
        <v>2598</v>
      </c>
      <c r="B630" s="2" t="str">
        <f t="shared" si="29"/>
        <v>2911</v>
      </c>
      <c r="C630" s="2">
        <f t="shared" si="27"/>
        <v>2911</v>
      </c>
      <c r="D630" t="str">
        <f>VLOOKUP(C630,'Cost Centre'!A:B,2,)</f>
        <v>Executive Mayor</v>
      </c>
      <c r="E630" t="str">
        <f t="shared" si="28"/>
        <v>2</v>
      </c>
      <c r="F630" t="s">
        <v>2116</v>
      </c>
      <c r="G630" s="2">
        <v>0</v>
      </c>
      <c r="H630" s="2">
        <v>8993</v>
      </c>
      <c r="I630" s="2">
        <v>0</v>
      </c>
      <c r="J630" s="105">
        <f>SUMIF([1]MMM!$A:$A,A630,[1]MMM!$F:$F)</f>
        <v>8993</v>
      </c>
      <c r="K630" s="2" t="s">
        <v>10</v>
      </c>
      <c r="L630" s="2">
        <v>9000</v>
      </c>
      <c r="M630" t="s">
        <v>10871</v>
      </c>
      <c r="N630" t="s">
        <v>11101</v>
      </c>
      <c r="O630" t="s">
        <v>10871</v>
      </c>
      <c r="P630" t="s">
        <v>10878</v>
      </c>
    </row>
    <row r="631" spans="1:16" x14ac:dyDescent="0.3">
      <c r="A631" t="s">
        <v>2599</v>
      </c>
      <c r="B631" s="2" t="str">
        <f t="shared" si="29"/>
        <v>2911</v>
      </c>
      <c r="C631" s="2">
        <f t="shared" si="27"/>
        <v>2911</v>
      </c>
      <c r="D631" t="str">
        <f>VLOOKUP(C631,'Cost Centre'!A:B,2,)</f>
        <v>Executive Mayor</v>
      </c>
      <c r="E631" t="str">
        <f t="shared" si="28"/>
        <v>2</v>
      </c>
      <c r="F631" t="s">
        <v>2117</v>
      </c>
      <c r="G631" s="2">
        <v>0</v>
      </c>
      <c r="H631" s="2">
        <v>1675.25</v>
      </c>
      <c r="I631" s="2">
        <v>0</v>
      </c>
      <c r="J631" s="105">
        <f>SUMIF([1]MMM!$A:$A,A631,[1]MMM!$F:$F)</f>
        <v>1675.25</v>
      </c>
      <c r="K631" s="2" t="s">
        <v>10</v>
      </c>
      <c r="L631" s="2">
        <v>1676</v>
      </c>
      <c r="M631" t="s">
        <v>10871</v>
      </c>
      <c r="N631" t="s">
        <v>11101</v>
      </c>
      <c r="O631" t="s">
        <v>10871</v>
      </c>
      <c r="P631" t="s">
        <v>10878</v>
      </c>
    </row>
    <row r="632" spans="1:16" x14ac:dyDescent="0.3">
      <c r="A632" t="s">
        <v>2600</v>
      </c>
      <c r="B632" s="2" t="str">
        <f t="shared" si="29"/>
        <v>2911</v>
      </c>
      <c r="C632" s="2">
        <f t="shared" si="27"/>
        <v>2911</v>
      </c>
      <c r="D632" t="str">
        <f>VLOOKUP(C632,'Cost Centre'!A:B,2,)</f>
        <v>Executive Mayor</v>
      </c>
      <c r="E632" t="str">
        <f t="shared" si="28"/>
        <v>2</v>
      </c>
      <c r="F632" t="s">
        <v>79</v>
      </c>
      <c r="G632" s="2">
        <v>0</v>
      </c>
      <c r="H632" s="2">
        <v>0</v>
      </c>
      <c r="I632" s="2">
        <v>0</v>
      </c>
      <c r="J632" s="105">
        <f>SUMIF([1]MMM!$A:$A,A632,[1]MMM!$F:$F)</f>
        <v>0</v>
      </c>
      <c r="K632" s="2" t="s">
        <v>10</v>
      </c>
      <c r="L632" s="2">
        <v>0</v>
      </c>
      <c r="M632" t="s">
        <v>10871</v>
      </c>
      <c r="N632" t="s">
        <v>11101</v>
      </c>
      <c r="O632" t="s">
        <v>10871</v>
      </c>
      <c r="P632" t="s">
        <v>10879</v>
      </c>
    </row>
    <row r="633" spans="1:16" x14ac:dyDescent="0.3">
      <c r="A633" t="s">
        <v>2601</v>
      </c>
      <c r="B633" s="2" t="str">
        <f t="shared" si="29"/>
        <v>2911</v>
      </c>
      <c r="C633" s="2">
        <f t="shared" si="27"/>
        <v>2911</v>
      </c>
      <c r="D633" t="str">
        <f>VLOOKUP(C633,'Cost Centre'!A:B,2,)</f>
        <v>Executive Mayor</v>
      </c>
      <c r="E633" t="str">
        <f t="shared" si="28"/>
        <v>2</v>
      </c>
      <c r="F633" t="s">
        <v>79</v>
      </c>
      <c r="G633" s="2">
        <v>0</v>
      </c>
      <c r="H633" s="2">
        <v>0</v>
      </c>
      <c r="I633" s="2">
        <v>0</v>
      </c>
      <c r="J633" s="105">
        <f>SUMIF([1]MMM!$A:$A,A633,[1]MMM!$F:$F)</f>
        <v>0</v>
      </c>
      <c r="K633" s="2" t="s">
        <v>10</v>
      </c>
      <c r="L633" s="2">
        <v>0</v>
      </c>
      <c r="M633" t="s">
        <v>10871</v>
      </c>
      <c r="N633" t="s">
        <v>11101</v>
      </c>
      <c r="O633" t="s">
        <v>10871</v>
      </c>
      <c r="P633" t="s">
        <v>10879</v>
      </c>
    </row>
    <row r="634" spans="1:16" x14ac:dyDescent="0.3">
      <c r="A634" t="s">
        <v>2602</v>
      </c>
      <c r="B634" s="2" t="str">
        <f t="shared" si="29"/>
        <v>2911</v>
      </c>
      <c r="C634" s="2">
        <f t="shared" si="27"/>
        <v>2911</v>
      </c>
      <c r="D634" t="str">
        <f>VLOOKUP(C634,'Cost Centre'!A:B,2,)</f>
        <v>Executive Mayor</v>
      </c>
      <c r="E634" t="str">
        <f t="shared" si="28"/>
        <v>2</v>
      </c>
      <c r="F634" t="s">
        <v>11071</v>
      </c>
      <c r="G634" s="2">
        <v>0</v>
      </c>
      <c r="H634" s="2">
        <v>765980.82</v>
      </c>
      <c r="I634" s="2">
        <v>0</v>
      </c>
      <c r="J634" s="105">
        <f>SUMIF([1]MMM!$A:$A,A634,[1]MMM!$F:$F)</f>
        <v>765980.82</v>
      </c>
      <c r="K634" s="2" t="s">
        <v>10</v>
      </c>
      <c r="L634" s="2">
        <v>765981</v>
      </c>
      <c r="M634" t="s">
        <v>10871</v>
      </c>
      <c r="N634" t="s">
        <v>11101</v>
      </c>
      <c r="O634" t="s">
        <v>10871</v>
      </c>
      <c r="P634" t="s">
        <v>10879</v>
      </c>
    </row>
    <row r="635" spans="1:16" x14ac:dyDescent="0.3">
      <c r="A635" t="s">
        <v>2603</v>
      </c>
      <c r="B635" s="2" t="str">
        <f t="shared" si="29"/>
        <v>2911</v>
      </c>
      <c r="C635" s="2">
        <f t="shared" si="27"/>
        <v>2911</v>
      </c>
      <c r="D635" t="str">
        <f>VLOOKUP(C635,'Cost Centre'!A:B,2,)</f>
        <v>Executive Mayor</v>
      </c>
      <c r="E635" t="str">
        <f t="shared" si="28"/>
        <v>2</v>
      </c>
      <c r="F635" t="s">
        <v>80</v>
      </c>
      <c r="G635" s="2">
        <v>0</v>
      </c>
      <c r="H635" s="2">
        <v>261457.24</v>
      </c>
      <c r="I635" s="2">
        <v>0</v>
      </c>
      <c r="J635" s="105">
        <f>SUMIF([1]MMM!$A:$A,A635,[1]MMM!$F:$F)</f>
        <v>261457.24</v>
      </c>
      <c r="K635" s="2" t="s">
        <v>10</v>
      </c>
      <c r="L635" s="2">
        <v>272194</v>
      </c>
      <c r="M635" t="s">
        <v>10871</v>
      </c>
      <c r="N635" t="s">
        <v>11101</v>
      </c>
      <c r="O635" t="s">
        <v>10871</v>
      </c>
      <c r="P635" t="s">
        <v>10879</v>
      </c>
    </row>
    <row r="636" spans="1:16" x14ac:dyDescent="0.3">
      <c r="A636" t="s">
        <v>2604</v>
      </c>
      <c r="B636" s="2" t="str">
        <f t="shared" si="29"/>
        <v>2911</v>
      </c>
      <c r="C636" s="2">
        <f t="shared" si="27"/>
        <v>2911</v>
      </c>
      <c r="D636" t="str">
        <f>VLOOKUP(C636,'Cost Centre'!A:B,2,)</f>
        <v>Executive Mayor</v>
      </c>
      <c r="E636" t="str">
        <f t="shared" si="28"/>
        <v>2</v>
      </c>
      <c r="F636" t="s">
        <v>148</v>
      </c>
      <c r="G636" s="2">
        <v>0</v>
      </c>
      <c r="H636" s="2">
        <v>0</v>
      </c>
      <c r="I636" s="2">
        <v>0</v>
      </c>
      <c r="J636" s="105">
        <f>SUMIF([1]MMM!$A:$A,A636,[1]MMM!$F:$F)</f>
        <v>0</v>
      </c>
      <c r="K636" s="2" t="s">
        <v>10</v>
      </c>
      <c r="L636" s="2">
        <v>0</v>
      </c>
      <c r="M636" t="s">
        <v>10871</v>
      </c>
      <c r="N636" t="s">
        <v>11101</v>
      </c>
      <c r="O636" t="s">
        <v>10871</v>
      </c>
      <c r="P636" t="s">
        <v>10879</v>
      </c>
    </row>
    <row r="637" spans="1:16" x14ac:dyDescent="0.3">
      <c r="A637" t="s">
        <v>2605</v>
      </c>
      <c r="B637" s="2" t="str">
        <f t="shared" si="29"/>
        <v>2911</v>
      </c>
      <c r="C637" s="2">
        <f t="shared" si="27"/>
        <v>2911</v>
      </c>
      <c r="D637" t="str">
        <f>VLOOKUP(C637,'Cost Centre'!A:B,2,)</f>
        <v>Executive Mayor</v>
      </c>
      <c r="E637" t="str">
        <f t="shared" si="28"/>
        <v>2</v>
      </c>
      <c r="F637" t="s">
        <v>150</v>
      </c>
      <c r="G637" s="2">
        <v>0</v>
      </c>
      <c r="H637" s="2">
        <v>0</v>
      </c>
      <c r="I637" s="2">
        <v>0</v>
      </c>
      <c r="J637" s="105">
        <f>SUMIF([1]MMM!$A:$A,A637,[1]MMM!$F:$F)</f>
        <v>0</v>
      </c>
      <c r="K637" s="2" t="s">
        <v>10</v>
      </c>
      <c r="L637" s="2">
        <v>0</v>
      </c>
      <c r="M637" t="s">
        <v>10871</v>
      </c>
      <c r="N637" t="s">
        <v>11101</v>
      </c>
      <c r="O637" t="s">
        <v>10871</v>
      </c>
      <c r="P637" t="s">
        <v>10879</v>
      </c>
    </row>
    <row r="638" spans="1:16" x14ac:dyDescent="0.3">
      <c r="A638" t="s">
        <v>2606</v>
      </c>
      <c r="B638" s="2" t="str">
        <f t="shared" si="29"/>
        <v>2911</v>
      </c>
      <c r="C638" s="2">
        <f t="shared" si="27"/>
        <v>2911</v>
      </c>
      <c r="D638" t="str">
        <f>VLOOKUP(C638,'Cost Centre'!A:B,2,)</f>
        <v>Executive Mayor</v>
      </c>
      <c r="E638" t="str">
        <f t="shared" si="28"/>
        <v>2</v>
      </c>
      <c r="F638" t="s">
        <v>151</v>
      </c>
      <c r="G638" s="2">
        <v>0</v>
      </c>
      <c r="H638" s="2">
        <v>0</v>
      </c>
      <c r="I638" s="2">
        <v>0</v>
      </c>
      <c r="J638" s="105">
        <f>SUMIF([1]MMM!$A:$A,A638,[1]MMM!$F:$F)</f>
        <v>0</v>
      </c>
      <c r="K638" s="2" t="s">
        <v>10</v>
      </c>
      <c r="L638" s="2">
        <v>0</v>
      </c>
      <c r="M638" t="s">
        <v>10871</v>
      </c>
      <c r="N638" t="s">
        <v>11101</v>
      </c>
      <c r="O638" t="s">
        <v>10871</v>
      </c>
      <c r="P638" t="s">
        <v>10881</v>
      </c>
    </row>
    <row r="639" spans="1:16" x14ac:dyDescent="0.3">
      <c r="A639" t="s">
        <v>2607</v>
      </c>
      <c r="B639" s="2" t="str">
        <f t="shared" si="29"/>
        <v>2911</v>
      </c>
      <c r="C639" s="2">
        <f t="shared" si="27"/>
        <v>2911</v>
      </c>
      <c r="D639" t="str">
        <f>VLOOKUP(C639,'Cost Centre'!A:B,2,)</f>
        <v>Executive Mayor</v>
      </c>
      <c r="E639" t="str">
        <f t="shared" si="28"/>
        <v>2</v>
      </c>
      <c r="F639" t="s">
        <v>81</v>
      </c>
      <c r="G639" s="2">
        <v>0</v>
      </c>
      <c r="H639" s="2">
        <v>0</v>
      </c>
      <c r="I639" s="2">
        <v>0</v>
      </c>
      <c r="J639" s="105">
        <f>SUMIF([1]MMM!$A:$A,A639,[1]MMM!$F:$F)</f>
        <v>0</v>
      </c>
      <c r="K639" s="2" t="s">
        <v>10</v>
      </c>
      <c r="L639" s="2">
        <v>0</v>
      </c>
      <c r="M639" t="s">
        <v>10871</v>
      </c>
      <c r="N639" t="s">
        <v>11101</v>
      </c>
      <c r="O639" t="s">
        <v>10871</v>
      </c>
      <c r="P639" t="s">
        <v>10881</v>
      </c>
    </row>
    <row r="640" spans="1:16" x14ac:dyDescent="0.3">
      <c r="A640" t="s">
        <v>2608</v>
      </c>
      <c r="B640" s="2" t="str">
        <f t="shared" si="29"/>
        <v>2911</v>
      </c>
      <c r="C640" s="2">
        <f t="shared" si="27"/>
        <v>2911</v>
      </c>
      <c r="D640" t="str">
        <f>VLOOKUP(C640,'Cost Centre'!A:B,2,)</f>
        <v>Executive Mayor</v>
      </c>
      <c r="E640" t="str">
        <f t="shared" si="28"/>
        <v>2</v>
      </c>
      <c r="F640" t="s">
        <v>154</v>
      </c>
      <c r="G640" s="2">
        <v>0</v>
      </c>
      <c r="H640" s="2">
        <v>0</v>
      </c>
      <c r="I640" s="2">
        <v>0</v>
      </c>
      <c r="J640" s="105">
        <f>SUMIF([1]MMM!$A:$A,A640,[1]MMM!$F:$F)</f>
        <v>0</v>
      </c>
      <c r="K640" s="2" t="s">
        <v>10</v>
      </c>
      <c r="L640" s="2">
        <v>0</v>
      </c>
      <c r="M640" t="s">
        <v>10871</v>
      </c>
      <c r="N640" t="s">
        <v>11101</v>
      </c>
      <c r="O640" t="s">
        <v>10871</v>
      </c>
      <c r="P640" t="s">
        <v>10881</v>
      </c>
    </row>
    <row r="641" spans="1:16" x14ac:dyDescent="0.3">
      <c r="A641" t="s">
        <v>2609</v>
      </c>
      <c r="B641" s="2" t="str">
        <f t="shared" si="29"/>
        <v>2911</v>
      </c>
      <c r="C641" s="2">
        <f t="shared" si="27"/>
        <v>2911</v>
      </c>
      <c r="D641" t="str">
        <f>VLOOKUP(C641,'Cost Centre'!A:B,2,)</f>
        <v>Executive Mayor</v>
      </c>
      <c r="E641" t="str">
        <f t="shared" si="28"/>
        <v>2</v>
      </c>
      <c r="F641" t="s">
        <v>157</v>
      </c>
      <c r="G641" s="2">
        <v>0</v>
      </c>
      <c r="H641" s="2">
        <v>0</v>
      </c>
      <c r="I641" s="2">
        <v>0</v>
      </c>
      <c r="J641" s="105">
        <f>SUMIF([1]MMM!$A:$A,A641,[1]MMM!$F:$F)</f>
        <v>0</v>
      </c>
      <c r="K641" s="2" t="s">
        <v>10</v>
      </c>
      <c r="L641" s="2">
        <v>0</v>
      </c>
      <c r="M641" t="s">
        <v>10871</v>
      </c>
      <c r="N641" t="s">
        <v>11101</v>
      </c>
      <c r="O641" t="s">
        <v>10871</v>
      </c>
      <c r="P641" t="s">
        <v>10881</v>
      </c>
    </row>
    <row r="642" spans="1:16" x14ac:dyDescent="0.3">
      <c r="A642" t="s">
        <v>2610</v>
      </c>
      <c r="B642" s="2" t="str">
        <f t="shared" si="29"/>
        <v>2911</v>
      </c>
      <c r="C642" s="2">
        <f t="shared" ref="C642:C705" si="30">VALUE(B642)</f>
        <v>2911</v>
      </c>
      <c r="D642" t="str">
        <f>VLOOKUP(C642,'Cost Centre'!A:B,2,)</f>
        <v>Executive Mayor</v>
      </c>
      <c r="E642" t="str">
        <f t="shared" ref="E642:E705" si="31">MID(A642,5,1)</f>
        <v>2</v>
      </c>
      <c r="F642" t="s">
        <v>88</v>
      </c>
      <c r="G642" s="2">
        <v>0</v>
      </c>
      <c r="H642" s="2">
        <v>0</v>
      </c>
      <c r="I642" s="2">
        <v>0</v>
      </c>
      <c r="J642" s="105">
        <f>SUMIF([1]MMM!$A:$A,A642,[1]MMM!$F:$F)</f>
        <v>0</v>
      </c>
      <c r="K642" s="2" t="s">
        <v>10</v>
      </c>
      <c r="L642" s="2">
        <v>0</v>
      </c>
      <c r="M642" t="s">
        <v>10871</v>
      </c>
      <c r="N642" t="s">
        <v>11101</v>
      </c>
      <c r="O642" t="s">
        <v>10871</v>
      </c>
      <c r="P642" t="s">
        <v>10881</v>
      </c>
    </row>
    <row r="643" spans="1:16" x14ac:dyDescent="0.3">
      <c r="A643" t="s">
        <v>2611</v>
      </c>
      <c r="B643" s="2" t="str">
        <f t="shared" ref="B643:B706" si="32">MID(A643,1,4)</f>
        <v>2911</v>
      </c>
      <c r="C643" s="2">
        <f t="shared" si="30"/>
        <v>2911</v>
      </c>
      <c r="D643" t="str">
        <f>VLOOKUP(C643,'Cost Centre'!A:B,2,)</f>
        <v>Executive Mayor</v>
      </c>
      <c r="E643" t="str">
        <f t="shared" si="31"/>
        <v>2</v>
      </c>
      <c r="F643" t="s">
        <v>88</v>
      </c>
      <c r="G643" s="2">
        <v>0</v>
      </c>
      <c r="H643" s="2">
        <v>0</v>
      </c>
      <c r="I643" s="2">
        <v>0</v>
      </c>
      <c r="J643" s="105">
        <f>SUMIF([1]MMM!$A:$A,A643,[1]MMM!$F:$F)</f>
        <v>0</v>
      </c>
      <c r="K643" s="2" t="s">
        <v>10</v>
      </c>
      <c r="L643" s="2">
        <v>0</v>
      </c>
      <c r="M643" t="s">
        <v>10871</v>
      </c>
      <c r="N643" t="s">
        <v>11101</v>
      </c>
      <c r="O643" t="s">
        <v>10871</v>
      </c>
      <c r="P643" t="s">
        <v>10881</v>
      </c>
    </row>
    <row r="644" spans="1:16" x14ac:dyDescent="0.3">
      <c r="A644" t="s">
        <v>2612</v>
      </c>
      <c r="B644" s="2" t="str">
        <f t="shared" si="32"/>
        <v>2911</v>
      </c>
      <c r="C644" s="2">
        <f t="shared" si="30"/>
        <v>2911</v>
      </c>
      <c r="D644" t="str">
        <f>VLOOKUP(C644,'Cost Centre'!A:B,2,)</f>
        <v>Executive Mayor</v>
      </c>
      <c r="E644" t="str">
        <f t="shared" si="31"/>
        <v>2</v>
      </c>
      <c r="F644" t="s">
        <v>160</v>
      </c>
      <c r="G644" s="2">
        <v>0</v>
      </c>
      <c r="H644" s="2">
        <v>0</v>
      </c>
      <c r="I644" s="2">
        <v>0</v>
      </c>
      <c r="J644" s="105">
        <f>SUMIF([1]MMM!$A:$A,A644,[1]MMM!$F:$F)</f>
        <v>0</v>
      </c>
      <c r="K644" s="2" t="s">
        <v>10</v>
      </c>
      <c r="L644" s="2">
        <v>0</v>
      </c>
      <c r="M644" t="s">
        <v>10871</v>
      </c>
      <c r="N644" t="s">
        <v>11101</v>
      </c>
      <c r="O644" t="s">
        <v>10871</v>
      </c>
      <c r="P644" t="s">
        <v>10881</v>
      </c>
    </row>
    <row r="645" spans="1:16" x14ac:dyDescent="0.3">
      <c r="A645" t="s">
        <v>2613</v>
      </c>
      <c r="B645" s="2" t="str">
        <f t="shared" si="32"/>
        <v>2911</v>
      </c>
      <c r="C645" s="2">
        <f t="shared" si="30"/>
        <v>2911</v>
      </c>
      <c r="D645" t="str">
        <f>VLOOKUP(C645,'Cost Centre'!A:B,2,)</f>
        <v>Executive Mayor</v>
      </c>
      <c r="E645" t="str">
        <f t="shared" si="31"/>
        <v>2</v>
      </c>
      <c r="F645" t="s">
        <v>93</v>
      </c>
      <c r="G645" s="2">
        <v>0</v>
      </c>
      <c r="H645" s="2">
        <v>334791.59000000003</v>
      </c>
      <c r="I645" s="2">
        <v>0</v>
      </c>
      <c r="J645" s="105">
        <f>SUMIF([1]MMM!$A:$A,A645,[1]MMM!$F:$F)</f>
        <v>338120.51</v>
      </c>
      <c r="K645" s="2" t="s">
        <v>10</v>
      </c>
      <c r="L645" s="2">
        <v>295382</v>
      </c>
      <c r="M645" t="s">
        <v>10871</v>
      </c>
      <c r="N645" t="s">
        <v>11101</v>
      </c>
      <c r="O645" t="s">
        <v>10871</v>
      </c>
      <c r="P645" t="s">
        <v>10881</v>
      </c>
    </row>
    <row r="646" spans="1:16" x14ac:dyDescent="0.3">
      <c r="A646" t="s">
        <v>2614</v>
      </c>
      <c r="B646" s="2" t="str">
        <f t="shared" si="32"/>
        <v>2911</v>
      </c>
      <c r="C646" s="2">
        <f t="shared" si="30"/>
        <v>2911</v>
      </c>
      <c r="D646" t="str">
        <f>VLOOKUP(C646,'Cost Centre'!A:B,2,)</f>
        <v>Executive Mayor</v>
      </c>
      <c r="E646" t="str">
        <f t="shared" si="31"/>
        <v>2</v>
      </c>
      <c r="F646" t="s">
        <v>165</v>
      </c>
      <c r="G646" s="2">
        <v>0</v>
      </c>
      <c r="H646" s="2">
        <v>88854.71</v>
      </c>
      <c r="I646" s="2">
        <v>0</v>
      </c>
      <c r="J646" s="105">
        <f>SUMIF([1]MMM!$A:$A,A646,[1]MMM!$F:$F)</f>
        <v>88854.71</v>
      </c>
      <c r="K646" s="2" t="s">
        <v>10</v>
      </c>
      <c r="L646" s="2">
        <v>108438</v>
      </c>
      <c r="M646" t="s">
        <v>10871</v>
      </c>
      <c r="N646" t="s">
        <v>11101</v>
      </c>
      <c r="O646" t="s">
        <v>10871</v>
      </c>
      <c r="P646" t="s">
        <v>10881</v>
      </c>
    </row>
    <row r="647" spans="1:16" x14ac:dyDescent="0.3">
      <c r="A647" t="s">
        <v>2615</v>
      </c>
      <c r="B647" s="2" t="str">
        <f t="shared" si="32"/>
        <v>2911</v>
      </c>
      <c r="C647" s="2">
        <f t="shared" si="30"/>
        <v>2911</v>
      </c>
      <c r="D647" t="str">
        <f>VLOOKUP(C647,'Cost Centre'!A:B,2,)</f>
        <v>Executive Mayor</v>
      </c>
      <c r="E647" t="str">
        <f t="shared" si="31"/>
        <v>2</v>
      </c>
      <c r="F647" t="s">
        <v>95</v>
      </c>
      <c r="G647" s="2">
        <v>0</v>
      </c>
      <c r="H647" s="2">
        <v>587164.78</v>
      </c>
      <c r="I647" s="2">
        <v>0</v>
      </c>
      <c r="J647" s="105">
        <f>SUMIF([1]MMM!$A:$A,A647,[1]MMM!$F:$F)</f>
        <v>587164.78</v>
      </c>
      <c r="K647" s="2" t="s">
        <v>10</v>
      </c>
      <c r="L647" s="2">
        <v>823000</v>
      </c>
      <c r="M647" t="s">
        <v>10871</v>
      </c>
      <c r="N647" t="s">
        <v>11101</v>
      </c>
      <c r="O647" t="s">
        <v>10871</v>
      </c>
      <c r="P647" t="s">
        <v>10881</v>
      </c>
    </row>
    <row r="648" spans="1:16" x14ac:dyDescent="0.3">
      <c r="A648" t="s">
        <v>2616</v>
      </c>
      <c r="B648" s="2" t="str">
        <f t="shared" si="32"/>
        <v>2911</v>
      </c>
      <c r="C648" s="2">
        <f t="shared" si="30"/>
        <v>2911</v>
      </c>
      <c r="D648" t="str">
        <f>VLOOKUP(C648,'Cost Centre'!A:B,2,)</f>
        <v>Executive Mayor</v>
      </c>
      <c r="E648" t="str">
        <f t="shared" si="31"/>
        <v>2</v>
      </c>
      <c r="F648" t="s">
        <v>97</v>
      </c>
      <c r="G648" s="2">
        <v>0</v>
      </c>
      <c r="H648" s="2">
        <v>163572.96</v>
      </c>
      <c r="I648" s="2">
        <v>0</v>
      </c>
      <c r="J648" s="105">
        <f>SUMIF([1]MMM!$A:$A,A648,[1]MMM!$F:$F)</f>
        <v>163572.96</v>
      </c>
      <c r="K648" s="2" t="s">
        <v>10</v>
      </c>
      <c r="L648" s="2">
        <v>143000</v>
      </c>
      <c r="M648" t="s">
        <v>10871</v>
      </c>
      <c r="N648" t="s">
        <v>11101</v>
      </c>
      <c r="O648" t="s">
        <v>10871</v>
      </c>
      <c r="P648" t="s">
        <v>10881</v>
      </c>
    </row>
    <row r="649" spans="1:16" x14ac:dyDescent="0.3">
      <c r="A649" t="s">
        <v>2617</v>
      </c>
      <c r="B649" s="2" t="str">
        <f t="shared" si="32"/>
        <v>2911</v>
      </c>
      <c r="C649" s="2">
        <f t="shared" si="30"/>
        <v>2911</v>
      </c>
      <c r="D649" t="str">
        <f>VLOOKUP(C649,'Cost Centre'!A:B,2,)</f>
        <v>Executive Mayor</v>
      </c>
      <c r="E649" t="str">
        <f t="shared" si="31"/>
        <v>2</v>
      </c>
      <c r="F649" t="s">
        <v>98</v>
      </c>
      <c r="G649" s="2">
        <v>0</v>
      </c>
      <c r="H649" s="2">
        <v>403981.34</v>
      </c>
      <c r="I649" s="2">
        <v>0</v>
      </c>
      <c r="J649" s="105">
        <f>SUMIF([1]MMM!$A:$A,A649,[1]MMM!$F:$F)</f>
        <v>403981.34</v>
      </c>
      <c r="K649" s="2" t="s">
        <v>10</v>
      </c>
      <c r="L649" s="2">
        <v>150000</v>
      </c>
      <c r="M649" t="s">
        <v>10871</v>
      </c>
      <c r="N649" t="s">
        <v>11101</v>
      </c>
      <c r="O649" t="s">
        <v>10871</v>
      </c>
      <c r="P649" t="s">
        <v>10881</v>
      </c>
    </row>
    <row r="650" spans="1:16" x14ac:dyDescent="0.3">
      <c r="A650" t="s">
        <v>2618</v>
      </c>
      <c r="B650" s="2" t="str">
        <f t="shared" si="32"/>
        <v>2911</v>
      </c>
      <c r="C650" s="2">
        <f t="shared" si="30"/>
        <v>2911</v>
      </c>
      <c r="D650" t="str">
        <f>VLOOKUP(C650,'Cost Centre'!A:B,2,)</f>
        <v>Executive Mayor</v>
      </c>
      <c r="E650" t="str">
        <f t="shared" si="31"/>
        <v>2</v>
      </c>
      <c r="F650" t="s">
        <v>102</v>
      </c>
      <c r="G650" s="2">
        <v>0</v>
      </c>
      <c r="H650" s="2">
        <v>62187.11</v>
      </c>
      <c r="I650" s="2">
        <v>0</v>
      </c>
      <c r="J650" s="105">
        <f>SUMIF([1]MMM!$A:$A,A650,[1]MMM!$F:$F)</f>
        <v>62187.11</v>
      </c>
      <c r="K650" s="2" t="s">
        <v>10</v>
      </c>
      <c r="L650" s="2">
        <v>85000</v>
      </c>
      <c r="M650" t="s">
        <v>10871</v>
      </c>
      <c r="N650" t="s">
        <v>11101</v>
      </c>
      <c r="O650" t="s">
        <v>10871</v>
      </c>
      <c r="P650" t="s">
        <v>10881</v>
      </c>
    </row>
    <row r="651" spans="1:16" x14ac:dyDescent="0.3">
      <c r="A651" t="s">
        <v>2619</v>
      </c>
      <c r="B651" s="2" t="str">
        <f t="shared" si="32"/>
        <v>2911</v>
      </c>
      <c r="C651" s="2">
        <f t="shared" si="30"/>
        <v>2911</v>
      </c>
      <c r="D651" t="str">
        <f>VLOOKUP(C651,'Cost Centre'!A:B,2,)</f>
        <v>Executive Mayor</v>
      </c>
      <c r="E651" t="str">
        <f t="shared" si="31"/>
        <v>2</v>
      </c>
      <c r="F651" t="s">
        <v>11085</v>
      </c>
      <c r="G651" s="2">
        <v>0</v>
      </c>
      <c r="H651" s="2">
        <v>101.9</v>
      </c>
      <c r="I651" s="2">
        <v>0</v>
      </c>
      <c r="J651" s="105">
        <f>SUMIF([1]MMM!$A:$A,A651,[1]MMM!$F:$F)</f>
        <v>101.9</v>
      </c>
      <c r="K651" s="2" t="s">
        <v>10</v>
      </c>
      <c r="L651" s="2">
        <v>200</v>
      </c>
      <c r="M651" t="s">
        <v>10871</v>
      </c>
      <c r="N651" t="s">
        <v>11101</v>
      </c>
      <c r="O651" t="s">
        <v>10871</v>
      </c>
      <c r="P651" t="s">
        <v>10881</v>
      </c>
    </row>
    <row r="652" spans="1:16" x14ac:dyDescent="0.3">
      <c r="A652" t="s">
        <v>2620</v>
      </c>
      <c r="B652" s="2" t="str">
        <f t="shared" si="32"/>
        <v>2911</v>
      </c>
      <c r="C652" s="2">
        <f t="shared" si="30"/>
        <v>2911</v>
      </c>
      <c r="D652" t="str">
        <f>VLOOKUP(C652,'Cost Centre'!A:B,2,)</f>
        <v>Executive Mayor</v>
      </c>
      <c r="E652" t="str">
        <f t="shared" si="31"/>
        <v>2</v>
      </c>
      <c r="F652" t="s">
        <v>105</v>
      </c>
      <c r="G652" s="2">
        <v>0</v>
      </c>
      <c r="H652" s="2">
        <v>53938.29</v>
      </c>
      <c r="I652" s="2">
        <v>0</v>
      </c>
      <c r="J652" s="105">
        <f>SUMIF([1]MMM!$A:$A,A652,[1]MMM!$F:$F)</f>
        <v>53938.29</v>
      </c>
      <c r="K652" s="2" t="s">
        <v>10</v>
      </c>
      <c r="L652" s="2">
        <v>35000</v>
      </c>
      <c r="M652" t="s">
        <v>10871</v>
      </c>
      <c r="N652" t="s">
        <v>11101</v>
      </c>
      <c r="O652" t="s">
        <v>10871</v>
      </c>
      <c r="P652" t="s">
        <v>10881</v>
      </c>
    </row>
    <row r="653" spans="1:16" x14ac:dyDescent="0.3">
      <c r="A653" t="s">
        <v>2621</v>
      </c>
      <c r="B653" s="2" t="str">
        <f t="shared" si="32"/>
        <v>2911</v>
      </c>
      <c r="C653" s="2">
        <f t="shared" si="30"/>
        <v>2911</v>
      </c>
      <c r="D653" t="str">
        <f>VLOOKUP(C653,'Cost Centre'!A:B,2,)</f>
        <v>Executive Mayor</v>
      </c>
      <c r="E653" t="str">
        <f t="shared" si="31"/>
        <v>2</v>
      </c>
      <c r="F653" t="s">
        <v>110</v>
      </c>
      <c r="G653" s="2">
        <v>0</v>
      </c>
      <c r="H653" s="2">
        <v>6803.29</v>
      </c>
      <c r="I653" s="2">
        <v>0</v>
      </c>
      <c r="J653" s="105">
        <f>SUMIF([1]MMM!$A:$A,A653,[1]MMM!$F:$F)</f>
        <v>6803.29</v>
      </c>
      <c r="K653" s="2" t="s">
        <v>10</v>
      </c>
      <c r="L653" s="2">
        <v>9800</v>
      </c>
      <c r="M653" t="s">
        <v>10871</v>
      </c>
      <c r="N653" t="s">
        <v>11101</v>
      </c>
      <c r="O653" t="s">
        <v>10871</v>
      </c>
      <c r="P653" t="s">
        <v>10881</v>
      </c>
    </row>
    <row r="654" spans="1:16" x14ac:dyDescent="0.3">
      <c r="A654" t="s">
        <v>2622</v>
      </c>
      <c r="B654" s="2" t="str">
        <f t="shared" si="32"/>
        <v>2911</v>
      </c>
      <c r="C654" s="2">
        <f t="shared" si="30"/>
        <v>2911</v>
      </c>
      <c r="D654" t="str">
        <f>VLOOKUP(C654,'Cost Centre'!A:B,2,)</f>
        <v>Executive Mayor</v>
      </c>
      <c r="E654" t="str">
        <f t="shared" si="31"/>
        <v>2</v>
      </c>
      <c r="F654" t="s">
        <v>111</v>
      </c>
      <c r="G654" s="2">
        <v>0</v>
      </c>
      <c r="H654" s="2">
        <v>71851.55</v>
      </c>
      <c r="I654" s="2">
        <v>0</v>
      </c>
      <c r="J654" s="105">
        <f>SUMIF([1]MMM!$A:$A,A654,[1]MMM!$F:$F)</f>
        <v>71851.55</v>
      </c>
      <c r="K654" s="2" t="s">
        <v>10</v>
      </c>
      <c r="L654" s="2">
        <v>58000</v>
      </c>
      <c r="M654" t="s">
        <v>10871</v>
      </c>
      <c r="N654" t="s">
        <v>11101</v>
      </c>
      <c r="O654" t="s">
        <v>10871</v>
      </c>
      <c r="P654" t="s">
        <v>10881</v>
      </c>
    </row>
    <row r="655" spans="1:16" x14ac:dyDescent="0.3">
      <c r="A655" t="s">
        <v>2623</v>
      </c>
      <c r="B655" s="2" t="str">
        <f t="shared" si="32"/>
        <v>2911</v>
      </c>
      <c r="C655" s="2">
        <f t="shared" si="30"/>
        <v>2911</v>
      </c>
      <c r="D655" t="str">
        <f>VLOOKUP(C655,'Cost Centre'!A:B,2,)</f>
        <v>Executive Mayor</v>
      </c>
      <c r="E655" t="str">
        <f t="shared" si="31"/>
        <v>2</v>
      </c>
      <c r="F655" t="s">
        <v>10884</v>
      </c>
      <c r="G655" s="2">
        <v>0</v>
      </c>
      <c r="H655" s="2">
        <v>143940.6</v>
      </c>
      <c r="I655" s="2">
        <v>0</v>
      </c>
      <c r="J655" s="105">
        <f>SUMIF([1]MMM!$A:$A,A655,[1]MMM!$F:$F)</f>
        <v>143940.6</v>
      </c>
      <c r="K655" s="2" t="s">
        <v>10</v>
      </c>
      <c r="L655" s="2">
        <v>135000</v>
      </c>
      <c r="M655" t="s">
        <v>10871</v>
      </c>
      <c r="N655" t="s">
        <v>11101</v>
      </c>
      <c r="O655" t="s">
        <v>10871</v>
      </c>
      <c r="P655" t="s">
        <v>10881</v>
      </c>
    </row>
    <row r="656" spans="1:16" x14ac:dyDescent="0.3">
      <c r="A656" t="s">
        <v>2624</v>
      </c>
      <c r="B656" s="2" t="str">
        <f t="shared" si="32"/>
        <v>2911</v>
      </c>
      <c r="C656" s="2">
        <f t="shared" si="30"/>
        <v>2911</v>
      </c>
      <c r="D656" t="str">
        <f>VLOOKUP(C656,'Cost Centre'!A:B,2,)</f>
        <v>Executive Mayor</v>
      </c>
      <c r="E656" t="str">
        <f t="shared" si="31"/>
        <v>2</v>
      </c>
      <c r="F656" t="s">
        <v>115</v>
      </c>
      <c r="G656" s="2">
        <v>0</v>
      </c>
      <c r="H656" s="2">
        <v>68475.94</v>
      </c>
      <c r="I656" s="2">
        <v>0</v>
      </c>
      <c r="J656" s="105">
        <f>SUMIF([1]MMM!$A:$A,A656,[1]MMM!$F:$F)</f>
        <v>68475.94</v>
      </c>
      <c r="K656" s="2" t="s">
        <v>10</v>
      </c>
      <c r="L656" s="2">
        <v>65000</v>
      </c>
      <c r="M656" t="s">
        <v>10871</v>
      </c>
      <c r="N656" t="s">
        <v>11101</v>
      </c>
      <c r="O656" t="s">
        <v>10871</v>
      </c>
      <c r="P656" t="s">
        <v>10881</v>
      </c>
    </row>
    <row r="657" spans="1:16" x14ac:dyDescent="0.3">
      <c r="A657" t="s">
        <v>2625</v>
      </c>
      <c r="B657" s="2" t="str">
        <f t="shared" si="32"/>
        <v>2911</v>
      </c>
      <c r="C657" s="2">
        <f t="shared" si="30"/>
        <v>2911</v>
      </c>
      <c r="D657" t="str">
        <f>VLOOKUP(C657,'Cost Centre'!A:B,2,)</f>
        <v>Executive Mayor</v>
      </c>
      <c r="E657" t="str">
        <f t="shared" si="31"/>
        <v>2</v>
      </c>
      <c r="F657" t="s">
        <v>184</v>
      </c>
      <c r="G657" s="2">
        <v>0</v>
      </c>
      <c r="H657" s="2">
        <v>0</v>
      </c>
      <c r="I657" s="2">
        <v>0</v>
      </c>
      <c r="J657" s="105">
        <f>SUMIF([1]MMM!$A:$A,A657,[1]MMM!$F:$F)</f>
        <v>0</v>
      </c>
      <c r="K657" s="2" t="s">
        <v>10</v>
      </c>
      <c r="L657" s="2">
        <v>0</v>
      </c>
      <c r="M657" t="s">
        <v>10871</v>
      </c>
      <c r="N657" t="s">
        <v>11101</v>
      </c>
      <c r="O657" t="s">
        <v>10871</v>
      </c>
      <c r="P657" t="s">
        <v>10881</v>
      </c>
    </row>
    <row r="658" spans="1:16" x14ac:dyDescent="0.3">
      <c r="A658" t="s">
        <v>2626</v>
      </c>
      <c r="B658" s="2" t="str">
        <f t="shared" si="32"/>
        <v>2911</v>
      </c>
      <c r="C658" s="2">
        <f t="shared" si="30"/>
        <v>2911</v>
      </c>
      <c r="D658" t="str">
        <f>VLOOKUP(C658,'Cost Centre'!A:B,2,)</f>
        <v>Executive Mayor</v>
      </c>
      <c r="E658" t="str">
        <f t="shared" si="31"/>
        <v>2</v>
      </c>
      <c r="F658" t="s">
        <v>185</v>
      </c>
      <c r="G658" s="2">
        <v>0</v>
      </c>
      <c r="H658" s="2">
        <v>0</v>
      </c>
      <c r="I658" s="2">
        <v>0</v>
      </c>
      <c r="J658" s="105">
        <f>SUMIF([1]MMM!$A:$A,A658,[1]MMM!$F:$F)</f>
        <v>0</v>
      </c>
      <c r="K658" s="2" t="s">
        <v>10</v>
      </c>
      <c r="L658" s="2">
        <v>0</v>
      </c>
      <c r="M658" t="s">
        <v>10871</v>
      </c>
      <c r="N658" t="s">
        <v>11101</v>
      </c>
      <c r="O658" t="s">
        <v>10871</v>
      </c>
      <c r="P658" t="s">
        <v>10881</v>
      </c>
    </row>
    <row r="659" spans="1:16" x14ac:dyDescent="0.3">
      <c r="A659" t="s">
        <v>2627</v>
      </c>
      <c r="B659" s="2" t="str">
        <f t="shared" si="32"/>
        <v>2911</v>
      </c>
      <c r="C659" s="2">
        <f t="shared" si="30"/>
        <v>2911</v>
      </c>
      <c r="D659" t="str">
        <f>VLOOKUP(C659,'Cost Centre'!A:B,2,)</f>
        <v>Executive Mayor</v>
      </c>
      <c r="E659" t="str">
        <f t="shared" si="31"/>
        <v>2</v>
      </c>
      <c r="F659" t="s">
        <v>186</v>
      </c>
      <c r="G659" s="2">
        <v>0</v>
      </c>
      <c r="H659" s="2">
        <v>0</v>
      </c>
      <c r="I659" s="2">
        <v>0</v>
      </c>
      <c r="J659" s="105">
        <f>SUMIF([1]MMM!$A:$A,A659,[1]MMM!$F:$F)</f>
        <v>0</v>
      </c>
      <c r="K659" s="2" t="s">
        <v>10</v>
      </c>
      <c r="L659" s="2">
        <v>0</v>
      </c>
      <c r="M659" t="s">
        <v>10871</v>
      </c>
      <c r="N659" t="s">
        <v>11101</v>
      </c>
      <c r="O659" t="s">
        <v>10871</v>
      </c>
      <c r="P659" t="s">
        <v>10881</v>
      </c>
    </row>
    <row r="660" spans="1:16" x14ac:dyDescent="0.3">
      <c r="A660" t="s">
        <v>2628</v>
      </c>
      <c r="B660" s="2" t="str">
        <f t="shared" si="32"/>
        <v>2911</v>
      </c>
      <c r="C660" s="2">
        <f t="shared" si="30"/>
        <v>2911</v>
      </c>
      <c r="D660" t="str">
        <f>VLOOKUP(C660,'Cost Centre'!A:B,2,)</f>
        <v>Executive Mayor</v>
      </c>
      <c r="E660" t="str">
        <f t="shared" si="31"/>
        <v>2</v>
      </c>
      <c r="F660" t="s">
        <v>191</v>
      </c>
      <c r="G660" s="2">
        <v>0</v>
      </c>
      <c r="H660" s="2">
        <v>0</v>
      </c>
      <c r="I660" s="2">
        <v>0</v>
      </c>
      <c r="J660" s="105">
        <f>SUMIF([1]MMM!$A:$A,A660,[1]MMM!$F:$F)</f>
        <v>0</v>
      </c>
      <c r="K660" s="2" t="s">
        <v>10</v>
      </c>
      <c r="L660" s="2">
        <v>0</v>
      </c>
      <c r="M660" t="s">
        <v>10871</v>
      </c>
      <c r="N660" t="s">
        <v>11101</v>
      </c>
      <c r="O660" t="s">
        <v>10871</v>
      </c>
      <c r="P660" t="s">
        <v>10881</v>
      </c>
    </row>
    <row r="661" spans="1:16" x14ac:dyDescent="0.3">
      <c r="A661" t="s">
        <v>2629</v>
      </c>
      <c r="B661" s="2" t="str">
        <f t="shared" si="32"/>
        <v>2911</v>
      </c>
      <c r="C661" s="2">
        <f t="shared" si="30"/>
        <v>2911</v>
      </c>
      <c r="D661" t="str">
        <f>VLOOKUP(C661,'Cost Centre'!A:B,2,)</f>
        <v>Executive Mayor</v>
      </c>
      <c r="E661" t="str">
        <f t="shared" si="31"/>
        <v>2</v>
      </c>
      <c r="F661" t="s">
        <v>192</v>
      </c>
      <c r="G661" s="2">
        <v>0</v>
      </c>
      <c r="H661" s="2">
        <v>0</v>
      </c>
      <c r="I661" s="2">
        <v>0</v>
      </c>
      <c r="J661" s="105">
        <f>SUMIF([1]MMM!$A:$A,A661,[1]MMM!$F:$F)</f>
        <v>0</v>
      </c>
      <c r="K661" s="2" t="s">
        <v>10</v>
      </c>
      <c r="L661" s="2">
        <v>0</v>
      </c>
      <c r="M661" t="s">
        <v>10871</v>
      </c>
      <c r="N661" t="s">
        <v>11101</v>
      </c>
      <c r="O661" t="s">
        <v>10871</v>
      </c>
      <c r="P661" t="s">
        <v>10881</v>
      </c>
    </row>
    <row r="662" spans="1:16" x14ac:dyDescent="0.3">
      <c r="A662" t="s">
        <v>2630</v>
      </c>
      <c r="B662" s="2" t="str">
        <f t="shared" si="32"/>
        <v>2911</v>
      </c>
      <c r="C662" s="2">
        <f t="shared" si="30"/>
        <v>2911</v>
      </c>
      <c r="D662" t="str">
        <f>VLOOKUP(C662,'Cost Centre'!A:B,2,)</f>
        <v>Executive Mayor</v>
      </c>
      <c r="E662" t="str">
        <f t="shared" si="31"/>
        <v>2</v>
      </c>
      <c r="F662" t="s">
        <v>193</v>
      </c>
      <c r="G662" s="2">
        <v>0</v>
      </c>
      <c r="H662" s="2">
        <v>0</v>
      </c>
      <c r="I662" s="2">
        <v>0</v>
      </c>
      <c r="J662" s="105">
        <f>SUMIF([1]MMM!$A:$A,A662,[1]MMM!$F:$F)</f>
        <v>0</v>
      </c>
      <c r="K662" s="2" t="s">
        <v>10</v>
      </c>
      <c r="L662" s="2">
        <v>0</v>
      </c>
      <c r="M662" t="s">
        <v>10871</v>
      </c>
      <c r="N662" t="s">
        <v>11101</v>
      </c>
      <c r="O662" t="s">
        <v>10871</v>
      </c>
      <c r="P662" t="s">
        <v>10881</v>
      </c>
    </row>
    <row r="663" spans="1:16" x14ac:dyDescent="0.3">
      <c r="A663" t="s">
        <v>2631</v>
      </c>
      <c r="B663" s="2" t="str">
        <f t="shared" si="32"/>
        <v>2911</v>
      </c>
      <c r="C663" s="2">
        <f t="shared" si="30"/>
        <v>2911</v>
      </c>
      <c r="D663" t="str">
        <f>VLOOKUP(C663,'Cost Centre'!A:B,2,)</f>
        <v>Executive Mayor</v>
      </c>
      <c r="E663" t="str">
        <f t="shared" si="31"/>
        <v>2</v>
      </c>
      <c r="F663" t="s">
        <v>194</v>
      </c>
      <c r="G663" s="2">
        <v>0</v>
      </c>
      <c r="H663" s="2">
        <v>0</v>
      </c>
      <c r="I663" s="2">
        <v>0</v>
      </c>
      <c r="J663" s="105">
        <f>SUMIF([1]MMM!$A:$A,A663,[1]MMM!$F:$F)</f>
        <v>0</v>
      </c>
      <c r="K663" s="2" t="s">
        <v>10</v>
      </c>
      <c r="L663" s="2">
        <v>0</v>
      </c>
      <c r="M663" t="s">
        <v>10871</v>
      </c>
      <c r="N663" t="s">
        <v>11101</v>
      </c>
      <c r="O663" t="s">
        <v>10871</v>
      </c>
      <c r="P663" t="s">
        <v>10881</v>
      </c>
    </row>
    <row r="664" spans="1:16" x14ac:dyDescent="0.3">
      <c r="A664" t="s">
        <v>2632</v>
      </c>
      <c r="B664" s="2" t="str">
        <f t="shared" si="32"/>
        <v>2911</v>
      </c>
      <c r="C664" s="2">
        <f t="shared" si="30"/>
        <v>2911</v>
      </c>
      <c r="D664" t="str">
        <f>VLOOKUP(C664,'Cost Centre'!A:B,2,)</f>
        <v>Executive Mayor</v>
      </c>
      <c r="E664" t="str">
        <f t="shared" si="31"/>
        <v>2</v>
      </c>
      <c r="F664" t="s">
        <v>131</v>
      </c>
      <c r="G664" s="2">
        <v>0</v>
      </c>
      <c r="H664" s="2">
        <v>0</v>
      </c>
      <c r="I664" s="2">
        <v>0</v>
      </c>
      <c r="J664" s="105">
        <f>SUMIF([1]MMM!$A:$A,A664,[1]MMM!$F:$F)</f>
        <v>0</v>
      </c>
      <c r="K664" s="2" t="s">
        <v>10</v>
      </c>
      <c r="L664" s="2">
        <v>0</v>
      </c>
      <c r="M664" t="s">
        <v>10871</v>
      </c>
      <c r="N664" t="s">
        <v>11101</v>
      </c>
      <c r="O664" t="s">
        <v>10871</v>
      </c>
      <c r="P664" t="s">
        <v>10881</v>
      </c>
    </row>
    <row r="665" spans="1:16" x14ac:dyDescent="0.3">
      <c r="A665" t="s">
        <v>2633</v>
      </c>
      <c r="B665" s="2" t="str">
        <f t="shared" si="32"/>
        <v>2911</v>
      </c>
      <c r="C665" s="2">
        <f t="shared" si="30"/>
        <v>2911</v>
      </c>
      <c r="D665" t="str">
        <f>VLOOKUP(C665,'Cost Centre'!A:B,2,)</f>
        <v>Executive Mayor</v>
      </c>
      <c r="E665" t="str">
        <f t="shared" si="31"/>
        <v>2</v>
      </c>
      <c r="F665" t="s">
        <v>117</v>
      </c>
      <c r="G665" s="2">
        <v>0</v>
      </c>
      <c r="H665" s="2">
        <v>425.8</v>
      </c>
      <c r="I665" s="2">
        <v>0</v>
      </c>
      <c r="J665" s="105">
        <f>SUMIF([1]MMM!$A:$A,A665,[1]MMM!$F:$F)</f>
        <v>425.8</v>
      </c>
      <c r="K665" s="2" t="s">
        <v>10</v>
      </c>
      <c r="L665" s="2">
        <v>105</v>
      </c>
      <c r="M665" t="s">
        <v>10871</v>
      </c>
      <c r="N665" t="s">
        <v>11101</v>
      </c>
      <c r="O665" t="s">
        <v>10871</v>
      </c>
      <c r="P665" t="s">
        <v>10885</v>
      </c>
    </row>
    <row r="666" spans="1:16" x14ac:dyDescent="0.3">
      <c r="A666" t="s">
        <v>2634</v>
      </c>
      <c r="B666" s="2" t="str">
        <f t="shared" si="32"/>
        <v>2911</v>
      </c>
      <c r="C666" s="2">
        <f t="shared" si="30"/>
        <v>2911</v>
      </c>
      <c r="D666" t="str">
        <f>VLOOKUP(C666,'Cost Centre'!A:B,2,)</f>
        <v>Executive Mayor</v>
      </c>
      <c r="E666" t="str">
        <f t="shared" si="31"/>
        <v>2</v>
      </c>
      <c r="F666" t="s">
        <v>170</v>
      </c>
      <c r="G666" s="2">
        <v>0</v>
      </c>
      <c r="H666" s="2">
        <v>0</v>
      </c>
      <c r="I666" s="2">
        <v>0</v>
      </c>
      <c r="J666" s="105">
        <f>SUMIF([1]MMM!$A:$A,A666,[1]MMM!$F:$F)</f>
        <v>0</v>
      </c>
      <c r="K666" s="2" t="s">
        <v>10</v>
      </c>
      <c r="L666" s="2">
        <v>22000</v>
      </c>
      <c r="M666" t="s">
        <v>10871</v>
      </c>
      <c r="N666" t="s">
        <v>11101</v>
      </c>
      <c r="O666" t="s">
        <v>10871</v>
      </c>
      <c r="P666" t="s">
        <v>10885</v>
      </c>
    </row>
    <row r="667" spans="1:16" x14ac:dyDescent="0.3">
      <c r="A667" t="s">
        <v>2635</v>
      </c>
      <c r="B667" s="2" t="str">
        <f t="shared" si="32"/>
        <v>2911</v>
      </c>
      <c r="C667" s="2">
        <f t="shared" si="30"/>
        <v>2911</v>
      </c>
      <c r="D667" t="str">
        <f>VLOOKUP(C667,'Cost Centre'!A:B,2,)</f>
        <v>Executive Mayor</v>
      </c>
      <c r="E667" t="str">
        <f t="shared" si="31"/>
        <v>2</v>
      </c>
      <c r="F667" t="s">
        <v>118</v>
      </c>
      <c r="G667" s="2">
        <v>0</v>
      </c>
      <c r="H667" s="2">
        <v>21966.89</v>
      </c>
      <c r="I667" s="2">
        <v>0</v>
      </c>
      <c r="J667" s="105">
        <f>SUMIF([1]MMM!$A:$A,A667,[1]MMM!$F:$F)</f>
        <v>21966.89</v>
      </c>
      <c r="K667" s="2" t="s">
        <v>10</v>
      </c>
      <c r="L667" s="2">
        <v>22930</v>
      </c>
      <c r="M667" t="s">
        <v>10871</v>
      </c>
      <c r="N667" t="s">
        <v>11101</v>
      </c>
      <c r="O667" t="s">
        <v>10871</v>
      </c>
      <c r="P667" t="s">
        <v>10885</v>
      </c>
    </row>
    <row r="668" spans="1:16" x14ac:dyDescent="0.3">
      <c r="A668" t="s">
        <v>2636</v>
      </c>
      <c r="B668" s="2" t="str">
        <f t="shared" si="32"/>
        <v>2911</v>
      </c>
      <c r="C668" s="2">
        <f t="shared" si="30"/>
        <v>2911</v>
      </c>
      <c r="D668" t="str">
        <f>VLOOKUP(C668,'Cost Centre'!A:B,2,)</f>
        <v>Executive Mayor</v>
      </c>
      <c r="E668" t="str">
        <f t="shared" si="31"/>
        <v>2</v>
      </c>
      <c r="F668" t="s">
        <v>11098</v>
      </c>
      <c r="G668" s="2">
        <v>0</v>
      </c>
      <c r="H668" s="2">
        <v>1193.52</v>
      </c>
      <c r="I668" s="2">
        <v>0</v>
      </c>
      <c r="J668" s="105">
        <f>SUMIF([1]MMM!$A:$A,A668,[1]MMM!$F:$F)</f>
        <v>1193.52</v>
      </c>
      <c r="K668" s="2" t="s">
        <v>10</v>
      </c>
      <c r="L668" s="2">
        <v>1526</v>
      </c>
      <c r="M668" t="s">
        <v>10871</v>
      </c>
      <c r="N668" t="s">
        <v>11101</v>
      </c>
      <c r="O668" t="s">
        <v>10871</v>
      </c>
      <c r="P668" t="s">
        <v>10885</v>
      </c>
    </row>
    <row r="669" spans="1:16" x14ac:dyDescent="0.3">
      <c r="A669" t="s">
        <v>2637</v>
      </c>
      <c r="B669" s="2" t="str">
        <f t="shared" si="32"/>
        <v>2911</v>
      </c>
      <c r="C669" s="2">
        <f t="shared" si="30"/>
        <v>2911</v>
      </c>
      <c r="D669" t="str">
        <f>VLOOKUP(C669,'Cost Centre'!A:B,2,)</f>
        <v>Executive Mayor</v>
      </c>
      <c r="E669" t="str">
        <f t="shared" si="31"/>
        <v>2</v>
      </c>
      <c r="F669" t="s">
        <v>195</v>
      </c>
      <c r="G669" s="2">
        <v>0</v>
      </c>
      <c r="H669" s="2">
        <v>3807233.7</v>
      </c>
      <c r="I669" s="2">
        <v>0</v>
      </c>
      <c r="J669" s="105">
        <f>SUMIF([1]MMM!$A:$A,A669,[1]MMM!$F:$F)</f>
        <v>3807233.7</v>
      </c>
      <c r="K669" s="2" t="s">
        <v>10</v>
      </c>
      <c r="L669" s="2">
        <v>3377864</v>
      </c>
      <c r="M669" t="s">
        <v>10871</v>
      </c>
      <c r="N669" t="s">
        <v>11101</v>
      </c>
      <c r="O669" t="s">
        <v>10871</v>
      </c>
      <c r="P669" t="s">
        <v>11103</v>
      </c>
    </row>
    <row r="670" spans="1:16" x14ac:dyDescent="0.3">
      <c r="A670" t="s">
        <v>2638</v>
      </c>
      <c r="B670" s="2" t="str">
        <f t="shared" si="32"/>
        <v>2911</v>
      </c>
      <c r="C670" s="2">
        <f t="shared" si="30"/>
        <v>2911</v>
      </c>
      <c r="D670" t="str">
        <f>VLOOKUP(C670,'Cost Centre'!A:B,2,)</f>
        <v>Executive Mayor</v>
      </c>
      <c r="E670" t="str">
        <f t="shared" si="31"/>
        <v>2</v>
      </c>
      <c r="F670" t="s">
        <v>10886</v>
      </c>
      <c r="G670" s="2">
        <v>0</v>
      </c>
      <c r="H670" s="2">
        <v>0</v>
      </c>
      <c r="I670" s="2">
        <v>0</v>
      </c>
      <c r="J670" s="105">
        <f>SUMIF([1]MMM!$A:$A,A670,[1]MMM!$F:$F)</f>
        <v>0</v>
      </c>
      <c r="K670" s="2" t="s">
        <v>10</v>
      </c>
      <c r="L670" s="2">
        <v>0</v>
      </c>
      <c r="M670" t="s">
        <v>10871</v>
      </c>
      <c r="N670" t="s">
        <v>11101</v>
      </c>
      <c r="O670" t="s">
        <v>10871</v>
      </c>
      <c r="P670" t="s">
        <v>10887</v>
      </c>
    </row>
    <row r="671" spans="1:16" x14ac:dyDescent="0.3">
      <c r="A671" t="s">
        <v>2639</v>
      </c>
      <c r="B671" s="2" t="str">
        <f t="shared" si="32"/>
        <v>2911</v>
      </c>
      <c r="C671" s="2">
        <f t="shared" si="30"/>
        <v>2911</v>
      </c>
      <c r="D671" t="str">
        <f>VLOOKUP(C671,'Cost Centre'!A:B,2,)</f>
        <v>Executive Mayor</v>
      </c>
      <c r="E671" t="str">
        <f t="shared" si="31"/>
        <v>2</v>
      </c>
      <c r="F671" t="s">
        <v>10888</v>
      </c>
      <c r="G671" s="2">
        <v>0</v>
      </c>
      <c r="H671" s="2">
        <v>0</v>
      </c>
      <c r="I671" s="2">
        <v>0</v>
      </c>
      <c r="J671" s="105">
        <f>SUMIF([1]MMM!$A:$A,A671,[1]MMM!$F:$F)</f>
        <v>0</v>
      </c>
      <c r="K671" s="2" t="s">
        <v>10</v>
      </c>
      <c r="L671" s="2">
        <v>424970</v>
      </c>
      <c r="M671" t="s">
        <v>10871</v>
      </c>
      <c r="N671" t="s">
        <v>11101</v>
      </c>
      <c r="O671" t="s">
        <v>10871</v>
      </c>
      <c r="P671" t="s">
        <v>10887</v>
      </c>
    </row>
    <row r="672" spans="1:16" x14ac:dyDescent="0.3">
      <c r="A672" t="s">
        <v>11104</v>
      </c>
      <c r="B672" s="2" t="str">
        <f t="shared" si="32"/>
        <v>2911</v>
      </c>
      <c r="C672" s="2">
        <f t="shared" si="30"/>
        <v>2911</v>
      </c>
      <c r="D672" t="str">
        <f>VLOOKUP(C672,'Cost Centre'!A:B,2,)</f>
        <v>Executive Mayor</v>
      </c>
      <c r="E672" t="str">
        <f t="shared" si="31"/>
        <v>2</v>
      </c>
      <c r="F672" t="s">
        <v>10890</v>
      </c>
      <c r="G672" s="2">
        <v>0</v>
      </c>
      <c r="H672" s="2">
        <v>0</v>
      </c>
      <c r="I672" s="2">
        <v>0</v>
      </c>
      <c r="J672" s="105">
        <f>SUMIF([1]MMM!$A:$A,A672,[1]MMM!$F:$F)</f>
        <v>0</v>
      </c>
      <c r="K672" s="2" t="s">
        <v>10</v>
      </c>
      <c r="L672" s="2">
        <v>0</v>
      </c>
      <c r="M672" t="s">
        <v>10871</v>
      </c>
      <c r="N672" t="s">
        <v>11101</v>
      </c>
      <c r="O672" t="s">
        <v>10871</v>
      </c>
      <c r="P672" t="s">
        <v>10887</v>
      </c>
    </row>
    <row r="673" spans="1:16" x14ac:dyDescent="0.3">
      <c r="A673" t="s">
        <v>11105</v>
      </c>
      <c r="B673" s="2" t="str">
        <f t="shared" si="32"/>
        <v>2911</v>
      </c>
      <c r="C673" s="2">
        <f t="shared" si="30"/>
        <v>2911</v>
      </c>
      <c r="D673" t="str">
        <f>VLOOKUP(C673,'Cost Centre'!A:B,2,)</f>
        <v>Executive Mayor</v>
      </c>
      <c r="E673" t="str">
        <f t="shared" si="31"/>
        <v>2</v>
      </c>
      <c r="F673" t="s">
        <v>10892</v>
      </c>
      <c r="G673" s="2">
        <v>0</v>
      </c>
      <c r="H673" s="2">
        <v>0</v>
      </c>
      <c r="I673" s="2">
        <v>0</v>
      </c>
      <c r="J673" s="105">
        <f>SUMIF([1]MMM!$A:$A,A673,[1]MMM!$F:$F)</f>
        <v>0</v>
      </c>
      <c r="K673" s="2" t="s">
        <v>10</v>
      </c>
      <c r="L673" s="2">
        <v>0</v>
      </c>
      <c r="M673" t="s">
        <v>10871</v>
      </c>
      <c r="N673" t="s">
        <v>11101</v>
      </c>
      <c r="O673" t="s">
        <v>10871</v>
      </c>
      <c r="P673" t="s">
        <v>10887</v>
      </c>
    </row>
    <row r="674" spans="1:16" x14ac:dyDescent="0.3">
      <c r="A674" t="s">
        <v>11106</v>
      </c>
      <c r="B674" s="2" t="str">
        <f t="shared" si="32"/>
        <v>2911</v>
      </c>
      <c r="C674" s="2">
        <f t="shared" si="30"/>
        <v>2911</v>
      </c>
      <c r="D674" t="str">
        <f>VLOOKUP(C674,'Cost Centre'!A:B,2,)</f>
        <v>Executive Mayor</v>
      </c>
      <c r="E674" t="str">
        <f t="shared" si="31"/>
        <v>2</v>
      </c>
      <c r="F674" t="s">
        <v>10894</v>
      </c>
      <c r="G674" s="2">
        <v>0</v>
      </c>
      <c r="H674" s="2">
        <v>0</v>
      </c>
      <c r="I674" s="2">
        <v>0</v>
      </c>
      <c r="J674" s="105">
        <f>SUMIF([1]MMM!$A:$A,A674,[1]MMM!$F:$F)</f>
        <v>0</v>
      </c>
      <c r="K674" s="2" t="s">
        <v>10</v>
      </c>
      <c r="L674" s="2">
        <v>0</v>
      </c>
      <c r="M674" t="s">
        <v>10871</v>
      </c>
      <c r="N674" t="s">
        <v>11101</v>
      </c>
      <c r="O674" t="s">
        <v>10871</v>
      </c>
      <c r="P674" t="s">
        <v>10887</v>
      </c>
    </row>
    <row r="675" spans="1:16" x14ac:dyDescent="0.3">
      <c r="A675" t="s">
        <v>11107</v>
      </c>
      <c r="B675" s="2" t="str">
        <f t="shared" si="32"/>
        <v>2911</v>
      </c>
      <c r="C675" s="2">
        <f t="shared" si="30"/>
        <v>2911</v>
      </c>
      <c r="D675" t="str">
        <f>VLOOKUP(C675,'Cost Centre'!A:B,2,)</f>
        <v>Executive Mayor</v>
      </c>
      <c r="E675" t="str">
        <f t="shared" si="31"/>
        <v>2</v>
      </c>
      <c r="F675" t="s">
        <v>10896</v>
      </c>
      <c r="G675" s="2">
        <v>0</v>
      </c>
      <c r="H675" s="2">
        <v>0</v>
      </c>
      <c r="I675" s="2">
        <v>0</v>
      </c>
      <c r="J675" s="105">
        <f>SUMIF([1]MMM!$A:$A,A675,[1]MMM!$F:$F)</f>
        <v>0</v>
      </c>
      <c r="K675" s="2" t="s">
        <v>10</v>
      </c>
      <c r="L675" s="2">
        <v>0</v>
      </c>
      <c r="M675" t="s">
        <v>10871</v>
      </c>
      <c r="N675" t="s">
        <v>11101</v>
      </c>
      <c r="O675" t="s">
        <v>10871</v>
      </c>
      <c r="P675" t="s">
        <v>10887</v>
      </c>
    </row>
    <row r="676" spans="1:16" x14ac:dyDescent="0.3">
      <c r="A676" t="s">
        <v>11108</v>
      </c>
      <c r="B676" s="2" t="str">
        <f t="shared" si="32"/>
        <v>2911</v>
      </c>
      <c r="C676" s="2">
        <f t="shared" si="30"/>
        <v>2911</v>
      </c>
      <c r="D676" t="str">
        <f>VLOOKUP(C676,'Cost Centre'!A:B,2,)</f>
        <v>Executive Mayor</v>
      </c>
      <c r="E676" t="str">
        <f t="shared" si="31"/>
        <v>2</v>
      </c>
      <c r="F676" t="s">
        <v>10898</v>
      </c>
      <c r="G676" s="2">
        <v>0</v>
      </c>
      <c r="H676" s="2">
        <v>0</v>
      </c>
      <c r="I676" s="2">
        <v>0</v>
      </c>
      <c r="J676" s="105">
        <f>SUMIF([1]MMM!$A:$A,A676,[1]MMM!$F:$F)</f>
        <v>0</v>
      </c>
      <c r="K676" s="2" t="s">
        <v>10</v>
      </c>
      <c r="L676" s="2">
        <v>0</v>
      </c>
      <c r="M676" t="s">
        <v>10871</v>
      </c>
      <c r="N676" t="s">
        <v>11101</v>
      </c>
      <c r="O676" t="s">
        <v>10871</v>
      </c>
      <c r="P676" t="s">
        <v>10887</v>
      </c>
    </row>
    <row r="677" spans="1:16" x14ac:dyDescent="0.3">
      <c r="A677" t="s">
        <v>11109</v>
      </c>
      <c r="B677" s="2" t="str">
        <f t="shared" si="32"/>
        <v>2911</v>
      </c>
      <c r="C677" s="2">
        <f t="shared" si="30"/>
        <v>2911</v>
      </c>
      <c r="D677" t="str">
        <f>VLOOKUP(C677,'Cost Centre'!A:B,2,)</f>
        <v>Executive Mayor</v>
      </c>
      <c r="E677" t="str">
        <f t="shared" si="31"/>
        <v>2</v>
      </c>
      <c r="F677" t="s">
        <v>10900</v>
      </c>
      <c r="G677" s="2">
        <v>0</v>
      </c>
      <c r="H677" s="2">
        <v>0</v>
      </c>
      <c r="I677" s="2">
        <v>0</v>
      </c>
      <c r="J677" s="105">
        <f>SUMIF([1]MMM!$A:$A,A677,[1]MMM!$F:$F)</f>
        <v>0</v>
      </c>
      <c r="K677" s="2" t="s">
        <v>10</v>
      </c>
      <c r="L677" s="2">
        <v>0</v>
      </c>
      <c r="M677" t="s">
        <v>10871</v>
      </c>
      <c r="N677" t="s">
        <v>11101</v>
      </c>
      <c r="O677" t="s">
        <v>10871</v>
      </c>
      <c r="P677" t="s">
        <v>10887</v>
      </c>
    </row>
    <row r="678" spans="1:16" x14ac:dyDescent="0.3">
      <c r="A678" t="s">
        <v>11110</v>
      </c>
      <c r="B678" s="2" t="str">
        <f t="shared" si="32"/>
        <v>2911</v>
      </c>
      <c r="C678" s="2">
        <f t="shared" si="30"/>
        <v>2911</v>
      </c>
      <c r="D678" t="str">
        <f>VLOOKUP(C678,'Cost Centre'!A:B,2,)</f>
        <v>Executive Mayor</v>
      </c>
      <c r="E678" t="str">
        <f t="shared" si="31"/>
        <v>2</v>
      </c>
      <c r="F678" t="s">
        <v>10902</v>
      </c>
      <c r="G678" s="2">
        <v>0</v>
      </c>
      <c r="H678" s="2">
        <v>0</v>
      </c>
      <c r="I678" s="2">
        <v>0</v>
      </c>
      <c r="J678" s="105">
        <f>SUMIF([1]MMM!$A:$A,A678,[1]MMM!$F:$F)</f>
        <v>0</v>
      </c>
      <c r="K678" s="2" t="s">
        <v>10</v>
      </c>
      <c r="L678" s="2">
        <v>0</v>
      </c>
      <c r="M678" t="s">
        <v>10871</v>
      </c>
      <c r="N678" t="s">
        <v>11101</v>
      </c>
      <c r="O678" t="s">
        <v>10871</v>
      </c>
      <c r="P678" t="s">
        <v>10887</v>
      </c>
    </row>
    <row r="679" spans="1:16" x14ac:dyDescent="0.3">
      <c r="A679" t="s">
        <v>11111</v>
      </c>
      <c r="B679" s="2" t="str">
        <f t="shared" si="32"/>
        <v>2911</v>
      </c>
      <c r="C679" s="2">
        <f t="shared" si="30"/>
        <v>2911</v>
      </c>
      <c r="D679" t="str">
        <f>VLOOKUP(C679,'Cost Centre'!A:B,2,)</f>
        <v>Executive Mayor</v>
      </c>
      <c r="E679" t="str">
        <f t="shared" si="31"/>
        <v>2</v>
      </c>
      <c r="F679" t="s">
        <v>10904</v>
      </c>
      <c r="G679" s="2">
        <v>0</v>
      </c>
      <c r="H679" s="2">
        <v>0</v>
      </c>
      <c r="I679" s="2">
        <v>0</v>
      </c>
      <c r="J679" s="105">
        <f>SUMIF([1]MMM!$A:$A,A679,[1]MMM!$F:$F)</f>
        <v>0</v>
      </c>
      <c r="K679" s="2" t="s">
        <v>10</v>
      </c>
      <c r="L679" s="2">
        <v>0</v>
      </c>
      <c r="M679" t="s">
        <v>10871</v>
      </c>
      <c r="N679" t="s">
        <v>11101</v>
      </c>
      <c r="O679" t="s">
        <v>10871</v>
      </c>
      <c r="P679" t="s">
        <v>10887</v>
      </c>
    </row>
    <row r="680" spans="1:16" x14ac:dyDescent="0.3">
      <c r="A680" t="s">
        <v>11112</v>
      </c>
      <c r="B680" s="2" t="str">
        <f t="shared" si="32"/>
        <v>2911</v>
      </c>
      <c r="C680" s="2">
        <f t="shared" si="30"/>
        <v>2911</v>
      </c>
      <c r="D680" t="str">
        <f>VLOOKUP(C680,'Cost Centre'!A:B,2,)</f>
        <v>Executive Mayor</v>
      </c>
      <c r="E680" t="str">
        <f t="shared" si="31"/>
        <v>2</v>
      </c>
      <c r="F680" t="s">
        <v>10906</v>
      </c>
      <c r="G680" s="2">
        <v>0</v>
      </c>
      <c r="H680" s="2">
        <v>0</v>
      </c>
      <c r="I680" s="2">
        <v>0</v>
      </c>
      <c r="J680" s="105">
        <f>SUMIF([1]MMM!$A:$A,A680,[1]MMM!$F:$F)</f>
        <v>0</v>
      </c>
      <c r="K680" s="2" t="s">
        <v>10</v>
      </c>
      <c r="L680" s="2">
        <v>0</v>
      </c>
      <c r="M680" t="s">
        <v>10871</v>
      </c>
      <c r="N680" t="s">
        <v>11101</v>
      </c>
      <c r="O680" t="s">
        <v>10871</v>
      </c>
      <c r="P680" t="s">
        <v>10887</v>
      </c>
    </row>
    <row r="681" spans="1:16" x14ac:dyDescent="0.3">
      <c r="A681" t="s">
        <v>2640</v>
      </c>
      <c r="B681" s="2" t="str">
        <f t="shared" si="32"/>
        <v>2911</v>
      </c>
      <c r="C681" s="2">
        <f t="shared" si="30"/>
        <v>2911</v>
      </c>
      <c r="D681" t="str">
        <f>VLOOKUP(C681,'Cost Centre'!A:B,2,)</f>
        <v>Executive Mayor</v>
      </c>
      <c r="E681" t="str">
        <f t="shared" si="31"/>
        <v>2</v>
      </c>
      <c r="F681" t="s">
        <v>10907</v>
      </c>
      <c r="G681" s="2">
        <v>0</v>
      </c>
      <c r="H681" s="2">
        <v>0</v>
      </c>
      <c r="I681" s="2">
        <v>0</v>
      </c>
      <c r="J681" s="105">
        <f>SUMIF([1]MMM!$A:$A,A681,[1]MMM!$F:$F)</f>
        <v>0</v>
      </c>
      <c r="K681" s="2" t="s">
        <v>10</v>
      </c>
      <c r="L681" s="2">
        <v>0</v>
      </c>
      <c r="M681" t="s">
        <v>10871</v>
      </c>
      <c r="N681" t="s">
        <v>11101</v>
      </c>
      <c r="O681" t="s">
        <v>10871</v>
      </c>
      <c r="P681" t="s">
        <v>10887</v>
      </c>
    </row>
    <row r="682" spans="1:16" x14ac:dyDescent="0.3">
      <c r="A682" t="s">
        <v>2641</v>
      </c>
      <c r="B682" s="2" t="str">
        <f t="shared" si="32"/>
        <v>2911</v>
      </c>
      <c r="C682" s="2">
        <f t="shared" si="30"/>
        <v>2911</v>
      </c>
      <c r="D682" t="str">
        <f>VLOOKUP(C682,'Cost Centre'!A:B,2,)</f>
        <v>Executive Mayor</v>
      </c>
      <c r="E682" t="str">
        <f t="shared" si="31"/>
        <v>3</v>
      </c>
      <c r="F682" t="s">
        <v>10944</v>
      </c>
      <c r="G682" s="2">
        <v>0</v>
      </c>
      <c r="H682" s="2">
        <v>28350.27</v>
      </c>
      <c r="I682" s="2">
        <v>0</v>
      </c>
      <c r="J682" s="105">
        <f>SUMIF([1]MMM!$A:$A,A682,[1]MMM!$F:$F)</f>
        <v>28350.27</v>
      </c>
      <c r="K682" s="2" t="s">
        <v>10</v>
      </c>
      <c r="L682" s="2">
        <v>315820</v>
      </c>
      <c r="M682" t="s">
        <v>10871</v>
      </c>
      <c r="N682" t="s">
        <v>11101</v>
      </c>
      <c r="O682" t="s">
        <v>10908</v>
      </c>
      <c r="P682" t="s">
        <v>10910</v>
      </c>
    </row>
    <row r="683" spans="1:16" x14ac:dyDescent="0.3">
      <c r="A683" t="s">
        <v>2642</v>
      </c>
      <c r="B683" s="2" t="str">
        <f t="shared" si="32"/>
        <v>2911</v>
      </c>
      <c r="C683" s="2">
        <f t="shared" si="30"/>
        <v>2911</v>
      </c>
      <c r="D683" t="str">
        <f>VLOOKUP(C683,'Cost Centre'!A:B,2,)</f>
        <v>Executive Mayor</v>
      </c>
      <c r="E683" t="str">
        <f t="shared" si="31"/>
        <v>3</v>
      </c>
      <c r="F683" t="s">
        <v>10945</v>
      </c>
      <c r="G683" s="2">
        <v>0</v>
      </c>
      <c r="H683" s="2">
        <v>74428.63</v>
      </c>
      <c r="I683" s="2">
        <v>0</v>
      </c>
      <c r="J683" s="105">
        <f>SUMIF([1]MMM!$A:$A,A683,[1]MMM!$F:$F)</f>
        <v>74428.63</v>
      </c>
      <c r="K683" s="2" t="s">
        <v>10</v>
      </c>
      <c r="L683" s="2">
        <v>153170</v>
      </c>
      <c r="M683" t="s">
        <v>10871</v>
      </c>
      <c r="N683" t="s">
        <v>11101</v>
      </c>
      <c r="O683" t="s">
        <v>10908</v>
      </c>
      <c r="P683" t="s">
        <v>10910</v>
      </c>
    </row>
    <row r="684" spans="1:16" x14ac:dyDescent="0.3">
      <c r="A684" t="s">
        <v>2643</v>
      </c>
      <c r="B684" s="2" t="str">
        <f t="shared" si="32"/>
        <v>2911</v>
      </c>
      <c r="C684" s="2">
        <f t="shared" si="30"/>
        <v>2911</v>
      </c>
      <c r="D684" t="str">
        <f>VLOOKUP(C684,'Cost Centre'!A:B,2,)</f>
        <v>Executive Mayor</v>
      </c>
      <c r="E684" t="str">
        <f t="shared" si="31"/>
        <v>3</v>
      </c>
      <c r="F684" t="s">
        <v>2148</v>
      </c>
      <c r="G684" s="2">
        <v>0</v>
      </c>
      <c r="H684" s="2">
        <v>0</v>
      </c>
      <c r="I684" s="2">
        <v>0</v>
      </c>
      <c r="J684" s="105">
        <f>SUMIF([1]MMM!$A:$A,A684,[1]MMM!$F:$F)</f>
        <v>0</v>
      </c>
      <c r="K684" s="2" t="s">
        <v>10</v>
      </c>
      <c r="L684" s="2">
        <v>0</v>
      </c>
      <c r="M684" t="s">
        <v>10871</v>
      </c>
      <c r="N684" t="s">
        <v>11101</v>
      </c>
      <c r="O684" t="s">
        <v>10908</v>
      </c>
      <c r="P684" t="s">
        <v>10910</v>
      </c>
    </row>
    <row r="685" spans="1:16" x14ac:dyDescent="0.3">
      <c r="A685" t="s">
        <v>2644</v>
      </c>
      <c r="B685" s="2" t="str">
        <f t="shared" si="32"/>
        <v>2911</v>
      </c>
      <c r="C685" s="2">
        <f t="shared" si="30"/>
        <v>2911</v>
      </c>
      <c r="D685" t="str">
        <f>VLOOKUP(C685,'Cost Centre'!A:B,2,)</f>
        <v>Executive Mayor</v>
      </c>
      <c r="E685" t="str">
        <f t="shared" si="31"/>
        <v>3</v>
      </c>
      <c r="F685" t="s">
        <v>2154</v>
      </c>
      <c r="G685" s="2">
        <v>0</v>
      </c>
      <c r="H685" s="2">
        <v>52058.78</v>
      </c>
      <c r="I685" s="2">
        <v>0</v>
      </c>
      <c r="J685" s="105">
        <f>SUMIF([1]MMM!$A:$A,A685,[1]MMM!$F:$F)</f>
        <v>52058.78</v>
      </c>
      <c r="K685" s="2" t="s">
        <v>10</v>
      </c>
      <c r="L685" s="2">
        <v>8364</v>
      </c>
      <c r="M685" t="s">
        <v>10871</v>
      </c>
      <c r="N685" t="s">
        <v>11101</v>
      </c>
      <c r="O685" t="s">
        <v>10908</v>
      </c>
      <c r="P685" t="s">
        <v>10910</v>
      </c>
    </row>
    <row r="686" spans="1:16" x14ac:dyDescent="0.3">
      <c r="A686" t="s">
        <v>11113</v>
      </c>
      <c r="B686" s="2" t="str">
        <f t="shared" si="32"/>
        <v>2911</v>
      </c>
      <c r="C686" s="2">
        <f t="shared" si="30"/>
        <v>2911</v>
      </c>
      <c r="D686" t="str">
        <f>VLOOKUP(C686,'Cost Centre'!A:B,2,)</f>
        <v>Executive Mayor</v>
      </c>
      <c r="E686" t="str">
        <f t="shared" si="31"/>
        <v>3</v>
      </c>
      <c r="F686" t="s">
        <v>10912</v>
      </c>
      <c r="G686" s="2">
        <v>0</v>
      </c>
      <c r="H686" s="2">
        <v>0</v>
      </c>
      <c r="I686" s="2">
        <v>-41160291.25</v>
      </c>
      <c r="J686" s="105">
        <f>SUMIF([1]MMM!$A:$A,A686,[1]MMM!$F:$F)</f>
        <v>-41160291.25</v>
      </c>
      <c r="K686" s="2" t="s">
        <v>10</v>
      </c>
      <c r="L686" s="2">
        <v>0</v>
      </c>
      <c r="M686" t="s">
        <v>10871</v>
      </c>
      <c r="N686" t="s">
        <v>11101</v>
      </c>
      <c r="O686" t="s">
        <v>10908</v>
      </c>
      <c r="P686" t="s">
        <v>10913</v>
      </c>
    </row>
    <row r="687" spans="1:16" x14ac:dyDescent="0.3">
      <c r="A687" t="s">
        <v>11114</v>
      </c>
      <c r="B687" s="2" t="str">
        <f t="shared" si="32"/>
        <v>2911</v>
      </c>
      <c r="C687" s="2">
        <f t="shared" si="30"/>
        <v>2911</v>
      </c>
      <c r="D687" t="str">
        <f>VLOOKUP(C687,'Cost Centre'!A:B,2,)</f>
        <v>Executive Mayor</v>
      </c>
      <c r="E687" t="str">
        <f t="shared" si="31"/>
        <v>3</v>
      </c>
      <c r="F687" t="s">
        <v>10915</v>
      </c>
      <c r="G687" s="2">
        <v>0</v>
      </c>
      <c r="H687" s="2">
        <v>0</v>
      </c>
      <c r="I687" s="2">
        <v>0</v>
      </c>
      <c r="J687" s="105">
        <f>SUMIF([1]MMM!$A:$A,A687,[1]MMM!$F:$F)</f>
        <v>0</v>
      </c>
      <c r="K687" s="2" t="s">
        <v>10</v>
      </c>
      <c r="L687" s="2">
        <v>0</v>
      </c>
      <c r="M687" t="s">
        <v>10871</v>
      </c>
      <c r="N687" t="s">
        <v>11101</v>
      </c>
      <c r="O687" t="s">
        <v>10908</v>
      </c>
      <c r="P687" t="s">
        <v>10913</v>
      </c>
    </row>
    <row r="688" spans="1:16" x14ac:dyDescent="0.3">
      <c r="A688" t="s">
        <v>532</v>
      </c>
      <c r="B688" s="2" t="str">
        <f t="shared" si="32"/>
        <v>2911</v>
      </c>
      <c r="C688" s="2">
        <f t="shared" si="30"/>
        <v>2911</v>
      </c>
      <c r="D688" t="str">
        <f>VLOOKUP(C688,'Cost Centre'!A:B,2,)</f>
        <v>Executive Mayor</v>
      </c>
      <c r="E688" t="str">
        <f t="shared" si="31"/>
        <v>8</v>
      </c>
      <c r="F688" t="s">
        <v>462</v>
      </c>
      <c r="G688" s="2">
        <v>38866228.18</v>
      </c>
      <c r="H688" s="2">
        <v>0</v>
      </c>
      <c r="I688" s="2">
        <v>0</v>
      </c>
      <c r="J688" s="105">
        <f>SUMIF([1]MMM!$A:$A,A688,[1]MMM!$F:$F)</f>
        <v>38866228.18</v>
      </c>
      <c r="K688" s="2" t="s">
        <v>460</v>
      </c>
      <c r="L688" s="2">
        <v>0</v>
      </c>
      <c r="M688" t="s">
        <v>10871</v>
      </c>
      <c r="N688" t="s">
        <v>11101</v>
      </c>
      <c r="O688" t="s">
        <v>10916</v>
      </c>
      <c r="P688" t="s">
        <v>10917</v>
      </c>
    </row>
    <row r="689" spans="1:16" x14ac:dyDescent="0.3">
      <c r="A689" t="s">
        <v>533</v>
      </c>
      <c r="B689" s="2" t="str">
        <f t="shared" si="32"/>
        <v>2911</v>
      </c>
      <c r="C689" s="2">
        <f t="shared" si="30"/>
        <v>2911</v>
      </c>
      <c r="D689" t="str">
        <f>VLOOKUP(C689,'Cost Centre'!A:B,2,)</f>
        <v>Executive Mayor</v>
      </c>
      <c r="E689" t="str">
        <f t="shared" si="31"/>
        <v>8</v>
      </c>
      <c r="F689" t="s">
        <v>464</v>
      </c>
      <c r="G689" s="2">
        <v>0</v>
      </c>
      <c r="H689" s="2">
        <v>0</v>
      </c>
      <c r="I689" s="2">
        <v>0</v>
      </c>
      <c r="J689" s="105">
        <f>SUMIF([1]MMM!$A:$A,A689,[1]MMM!$F:$F)</f>
        <v>0</v>
      </c>
      <c r="K689" s="2" t="s">
        <v>460</v>
      </c>
      <c r="L689" s="2">
        <v>0</v>
      </c>
      <c r="M689" t="s">
        <v>10871</v>
      </c>
      <c r="N689" t="s">
        <v>11101</v>
      </c>
      <c r="O689" t="s">
        <v>10916</v>
      </c>
      <c r="P689" t="s">
        <v>10917</v>
      </c>
    </row>
    <row r="690" spans="1:16" x14ac:dyDescent="0.3">
      <c r="A690" t="s">
        <v>534</v>
      </c>
      <c r="B690" s="2" t="str">
        <f t="shared" si="32"/>
        <v>2911</v>
      </c>
      <c r="C690" s="2">
        <f t="shared" si="30"/>
        <v>2911</v>
      </c>
      <c r="D690" t="str">
        <f>VLOOKUP(C690,'Cost Centre'!A:B,2,)</f>
        <v>Executive Mayor</v>
      </c>
      <c r="E690" t="str">
        <f t="shared" si="31"/>
        <v>8</v>
      </c>
      <c r="F690" t="s">
        <v>466</v>
      </c>
      <c r="G690" s="2">
        <v>0</v>
      </c>
      <c r="H690" s="2">
        <v>0</v>
      </c>
      <c r="I690" s="2">
        <v>0</v>
      </c>
      <c r="J690" s="105">
        <f>SUMIF([1]MMM!$A:$A,A690,[1]MMM!$F:$F)</f>
        <v>0</v>
      </c>
      <c r="K690" s="2" t="s">
        <v>460</v>
      </c>
      <c r="L690" s="2">
        <v>0</v>
      </c>
      <c r="M690" t="s">
        <v>10871</v>
      </c>
      <c r="N690" t="s">
        <v>11101</v>
      </c>
      <c r="O690" t="s">
        <v>10916</v>
      </c>
      <c r="P690" t="s">
        <v>10917</v>
      </c>
    </row>
    <row r="691" spans="1:16" x14ac:dyDescent="0.3">
      <c r="A691" t="s">
        <v>535</v>
      </c>
      <c r="B691" s="2" t="str">
        <f t="shared" si="32"/>
        <v>2911</v>
      </c>
      <c r="C691" s="2">
        <f t="shared" si="30"/>
        <v>2911</v>
      </c>
      <c r="D691" t="str">
        <f>VLOOKUP(C691,'Cost Centre'!A:B,2,)</f>
        <v>Executive Mayor</v>
      </c>
      <c r="E691" t="str">
        <f t="shared" si="31"/>
        <v>8</v>
      </c>
      <c r="F691" t="s">
        <v>468</v>
      </c>
      <c r="G691" s="2">
        <v>0</v>
      </c>
      <c r="H691" s="2">
        <v>41160291.25</v>
      </c>
      <c r="I691" s="2">
        <v>0</v>
      </c>
      <c r="J691" s="105">
        <f>SUMIF([1]MMM!$A:$A,A691,[1]MMM!$F:$F)</f>
        <v>41160291.25</v>
      </c>
      <c r="K691" s="2" t="s">
        <v>460</v>
      </c>
      <c r="L691" s="2">
        <v>0</v>
      </c>
      <c r="M691" t="s">
        <v>10871</v>
      </c>
      <c r="N691" t="s">
        <v>11101</v>
      </c>
      <c r="O691" t="s">
        <v>10916</v>
      </c>
      <c r="P691" t="s">
        <v>10917</v>
      </c>
    </row>
    <row r="692" spans="1:16" x14ac:dyDescent="0.3">
      <c r="A692" t="s">
        <v>536</v>
      </c>
      <c r="B692" s="2" t="str">
        <f t="shared" si="32"/>
        <v>2911</v>
      </c>
      <c r="C692" s="2">
        <f t="shared" si="30"/>
        <v>2911</v>
      </c>
      <c r="D692" t="str">
        <f>VLOOKUP(C692,'Cost Centre'!A:B,2,)</f>
        <v>Executive Mayor</v>
      </c>
      <c r="E692" t="str">
        <f t="shared" si="31"/>
        <v>8</v>
      </c>
      <c r="F692" t="s">
        <v>470</v>
      </c>
      <c r="G692" s="2">
        <v>0</v>
      </c>
      <c r="H692" s="2">
        <v>0</v>
      </c>
      <c r="I692" s="2">
        <v>0</v>
      </c>
      <c r="J692" s="105">
        <f>SUMIF([1]MMM!$A:$A,A692,[1]MMM!$F:$F)</f>
        <v>0</v>
      </c>
      <c r="K692" s="2" t="s">
        <v>460</v>
      </c>
      <c r="L692" s="2">
        <v>0</v>
      </c>
      <c r="M692" t="s">
        <v>10871</v>
      </c>
      <c r="N692" t="s">
        <v>11101</v>
      </c>
      <c r="O692" t="s">
        <v>10916</v>
      </c>
      <c r="P692" t="s">
        <v>10917</v>
      </c>
    </row>
    <row r="693" spans="1:16" x14ac:dyDescent="0.3">
      <c r="A693" t="s">
        <v>2645</v>
      </c>
      <c r="B693" s="2" t="str">
        <f t="shared" si="32"/>
        <v>2911</v>
      </c>
      <c r="C693" s="2">
        <f t="shared" si="30"/>
        <v>2911</v>
      </c>
      <c r="D693" t="str">
        <f>VLOOKUP(C693,'Cost Centre'!A:B,2,)</f>
        <v>Executive Mayor</v>
      </c>
      <c r="E693" t="str">
        <f t="shared" si="31"/>
        <v>8</v>
      </c>
      <c r="F693" t="s">
        <v>2159</v>
      </c>
      <c r="G693" s="2">
        <v>0</v>
      </c>
      <c r="H693" s="2">
        <v>0</v>
      </c>
      <c r="I693" s="2">
        <v>0</v>
      </c>
      <c r="J693" s="105">
        <f>SUMIF([1]MMM!$A:$A,A693,[1]MMM!$F:$F)</f>
        <v>0</v>
      </c>
      <c r="K693" s="2" t="s">
        <v>460</v>
      </c>
      <c r="L693" s="2">
        <v>0</v>
      </c>
      <c r="M693" t="s">
        <v>10871</v>
      </c>
      <c r="N693" t="s">
        <v>11101</v>
      </c>
      <c r="O693" t="s">
        <v>10916</v>
      </c>
      <c r="P693" t="s">
        <v>10917</v>
      </c>
    </row>
    <row r="694" spans="1:16" x14ac:dyDescent="0.3">
      <c r="A694" t="s">
        <v>2646</v>
      </c>
      <c r="B694" s="2" t="str">
        <f t="shared" si="32"/>
        <v>2912</v>
      </c>
      <c r="C694" s="2">
        <f t="shared" si="30"/>
        <v>2912</v>
      </c>
      <c r="D694" t="str">
        <f>VLOOKUP(C694,'Cost Centre'!A:B,2,)</f>
        <v>Executive Mayor</v>
      </c>
      <c r="E694" t="str">
        <f t="shared" si="31"/>
        <v>2</v>
      </c>
      <c r="F694" t="s">
        <v>48</v>
      </c>
      <c r="G694" s="2">
        <v>0</v>
      </c>
      <c r="H694" s="2">
        <v>2579324.7200000002</v>
      </c>
      <c r="I694" s="2">
        <v>0</v>
      </c>
      <c r="J694" s="105">
        <f>SUMIF([1]MMM!$A:$A,A694,[1]MMM!$F:$F)</f>
        <v>2579324.7200000002</v>
      </c>
      <c r="K694" s="2" t="s">
        <v>10</v>
      </c>
      <c r="L694" s="2">
        <v>2324687</v>
      </c>
      <c r="M694" t="s">
        <v>10871</v>
      </c>
      <c r="N694" t="s">
        <v>11115</v>
      </c>
      <c r="O694" t="s">
        <v>10871</v>
      </c>
      <c r="P694" t="s">
        <v>10875</v>
      </c>
    </row>
    <row r="695" spans="1:16" x14ac:dyDescent="0.3">
      <c r="A695" t="s">
        <v>2647</v>
      </c>
      <c r="B695" s="2" t="str">
        <f t="shared" si="32"/>
        <v>2912</v>
      </c>
      <c r="C695" s="2">
        <f t="shared" si="30"/>
        <v>2912</v>
      </c>
      <c r="D695" t="str">
        <f>VLOOKUP(C695,'Cost Centre'!A:B,2,)</f>
        <v>Executive Mayor</v>
      </c>
      <c r="E695" t="str">
        <f t="shared" si="31"/>
        <v>2</v>
      </c>
      <c r="F695" t="s">
        <v>51</v>
      </c>
      <c r="G695" s="2">
        <v>0</v>
      </c>
      <c r="H695" s="2">
        <v>8400</v>
      </c>
      <c r="I695" s="2">
        <v>0</v>
      </c>
      <c r="J695" s="105">
        <f>SUMIF([1]MMM!$A:$A,A695,[1]MMM!$F:$F)</f>
        <v>8400</v>
      </c>
      <c r="K695" s="2" t="s">
        <v>10</v>
      </c>
      <c r="L695" s="2">
        <v>8400</v>
      </c>
      <c r="M695" t="s">
        <v>10871</v>
      </c>
      <c r="N695" t="s">
        <v>11115</v>
      </c>
      <c r="O695" t="s">
        <v>10871</v>
      </c>
      <c r="P695" t="s">
        <v>10875</v>
      </c>
    </row>
    <row r="696" spans="1:16" x14ac:dyDescent="0.3">
      <c r="A696" t="s">
        <v>2648</v>
      </c>
      <c r="B696" s="2" t="str">
        <f t="shared" si="32"/>
        <v>2912</v>
      </c>
      <c r="C696" s="2">
        <f t="shared" si="30"/>
        <v>2912</v>
      </c>
      <c r="D696" t="str">
        <f>VLOOKUP(C696,'Cost Centre'!A:B,2,)</f>
        <v>Executive Mayor</v>
      </c>
      <c r="E696" t="str">
        <f t="shared" si="31"/>
        <v>2</v>
      </c>
      <c r="F696" t="s">
        <v>52</v>
      </c>
      <c r="G696" s="2">
        <v>0</v>
      </c>
      <c r="H696" s="2">
        <v>10228.44</v>
      </c>
      <c r="I696" s="2">
        <v>0</v>
      </c>
      <c r="J696" s="105">
        <f>SUMIF([1]MMM!$A:$A,A696,[1]MMM!$F:$F)</f>
        <v>10228.44</v>
      </c>
      <c r="K696" s="2" t="s">
        <v>10</v>
      </c>
      <c r="L696" s="2">
        <v>9585</v>
      </c>
      <c r="M696" t="s">
        <v>10871</v>
      </c>
      <c r="N696" t="s">
        <v>11115</v>
      </c>
      <c r="O696" t="s">
        <v>10871</v>
      </c>
      <c r="P696" t="s">
        <v>10875</v>
      </c>
    </row>
    <row r="697" spans="1:16" x14ac:dyDescent="0.3">
      <c r="A697" t="s">
        <v>2649</v>
      </c>
      <c r="B697" s="2" t="str">
        <f t="shared" si="32"/>
        <v>2912</v>
      </c>
      <c r="C697" s="2">
        <f t="shared" si="30"/>
        <v>2912</v>
      </c>
      <c r="D697" t="str">
        <f>VLOOKUP(C697,'Cost Centre'!A:B,2,)</f>
        <v>Executive Mayor</v>
      </c>
      <c r="E697" t="str">
        <f t="shared" si="31"/>
        <v>2</v>
      </c>
      <c r="F697" t="s">
        <v>55</v>
      </c>
      <c r="G697" s="2">
        <v>0</v>
      </c>
      <c r="H697" s="2">
        <v>372235.14</v>
      </c>
      <c r="I697" s="2">
        <v>0</v>
      </c>
      <c r="J697" s="105">
        <f>SUMIF([1]MMM!$A:$A,A697,[1]MMM!$F:$F)</f>
        <v>372313.34</v>
      </c>
      <c r="K697" s="2" t="s">
        <v>10</v>
      </c>
      <c r="L697" s="2">
        <v>351220</v>
      </c>
      <c r="M697" t="s">
        <v>10871</v>
      </c>
      <c r="N697" t="s">
        <v>11115</v>
      </c>
      <c r="O697" t="s">
        <v>10871</v>
      </c>
      <c r="P697" t="s">
        <v>10875</v>
      </c>
    </row>
    <row r="698" spans="1:16" x14ac:dyDescent="0.3">
      <c r="A698" t="s">
        <v>2650</v>
      </c>
      <c r="B698" s="2" t="str">
        <f t="shared" si="32"/>
        <v>2912</v>
      </c>
      <c r="C698" s="2">
        <f t="shared" si="30"/>
        <v>2912</v>
      </c>
      <c r="D698" t="str">
        <f>VLOOKUP(C698,'Cost Centre'!A:B,2,)</f>
        <v>Executive Mayor</v>
      </c>
      <c r="E698" t="str">
        <f t="shared" si="31"/>
        <v>2</v>
      </c>
      <c r="F698" t="s">
        <v>61</v>
      </c>
      <c r="G698" s="2">
        <v>0</v>
      </c>
      <c r="H698" s="2">
        <v>142806.78</v>
      </c>
      <c r="I698" s="2">
        <v>0</v>
      </c>
      <c r="J698" s="105">
        <f>SUMIF([1]MMM!$A:$A,A698,[1]MMM!$F:$F)</f>
        <v>142806.78</v>
      </c>
      <c r="K698" s="2" t="s">
        <v>10</v>
      </c>
      <c r="L698" s="2">
        <v>119280</v>
      </c>
      <c r="M698" t="s">
        <v>10871</v>
      </c>
      <c r="N698" t="s">
        <v>11115</v>
      </c>
      <c r="O698" t="s">
        <v>10871</v>
      </c>
      <c r="P698" t="s">
        <v>10875</v>
      </c>
    </row>
    <row r="699" spans="1:16" x14ac:dyDescent="0.3">
      <c r="A699" t="s">
        <v>2651</v>
      </c>
      <c r="B699" s="2" t="str">
        <f t="shared" si="32"/>
        <v>2912</v>
      </c>
      <c r="C699" s="2">
        <f t="shared" si="30"/>
        <v>2912</v>
      </c>
      <c r="D699" t="str">
        <f>VLOOKUP(C699,'Cost Centre'!A:B,2,)</f>
        <v>Executive Mayor</v>
      </c>
      <c r="E699" t="str">
        <f t="shared" si="31"/>
        <v>2</v>
      </c>
      <c r="F699" t="s">
        <v>67</v>
      </c>
      <c r="G699" s="2">
        <v>0</v>
      </c>
      <c r="H699" s="2">
        <v>420.01</v>
      </c>
      <c r="I699" s="2">
        <v>0</v>
      </c>
      <c r="J699" s="105">
        <f>SUMIF([1]MMM!$A:$A,A699,[1]MMM!$F:$F)</f>
        <v>420.01</v>
      </c>
      <c r="K699" s="2" t="s">
        <v>10</v>
      </c>
      <c r="L699" s="2">
        <v>497</v>
      </c>
      <c r="M699" t="s">
        <v>10871</v>
      </c>
      <c r="N699" t="s">
        <v>11115</v>
      </c>
      <c r="O699" t="s">
        <v>10871</v>
      </c>
      <c r="P699" t="s">
        <v>10876</v>
      </c>
    </row>
    <row r="700" spans="1:16" x14ac:dyDescent="0.3">
      <c r="A700" t="s">
        <v>2652</v>
      </c>
      <c r="B700" s="2" t="str">
        <f t="shared" si="32"/>
        <v>2912</v>
      </c>
      <c r="C700" s="2">
        <f t="shared" si="30"/>
        <v>2912</v>
      </c>
      <c r="D700" t="str">
        <f>VLOOKUP(C700,'Cost Centre'!A:B,2,)</f>
        <v>Executive Mayor</v>
      </c>
      <c r="E700" t="str">
        <f t="shared" si="31"/>
        <v>2</v>
      </c>
      <c r="F700" t="s">
        <v>10877</v>
      </c>
      <c r="G700" s="2">
        <v>0</v>
      </c>
      <c r="H700" s="2">
        <v>113872.76</v>
      </c>
      <c r="I700" s="2">
        <v>0</v>
      </c>
      <c r="J700" s="105">
        <f>SUMIF([1]MMM!$A:$A,A700,[1]MMM!$F:$F)</f>
        <v>113872.76</v>
      </c>
      <c r="K700" s="2" t="s">
        <v>10</v>
      </c>
      <c r="L700" s="2">
        <v>96965</v>
      </c>
      <c r="M700" t="s">
        <v>10871</v>
      </c>
      <c r="N700" t="s">
        <v>11115</v>
      </c>
      <c r="O700" t="s">
        <v>10871</v>
      </c>
      <c r="P700" t="s">
        <v>10876</v>
      </c>
    </row>
    <row r="701" spans="1:16" x14ac:dyDescent="0.3">
      <c r="A701" t="s">
        <v>2653</v>
      </c>
      <c r="B701" s="2" t="str">
        <f t="shared" si="32"/>
        <v>2912</v>
      </c>
      <c r="C701" s="2">
        <f t="shared" si="30"/>
        <v>2912</v>
      </c>
      <c r="D701" t="str">
        <f>VLOOKUP(C701,'Cost Centre'!A:B,2,)</f>
        <v>Executive Mayor</v>
      </c>
      <c r="E701" t="str">
        <f t="shared" si="31"/>
        <v>2</v>
      </c>
      <c r="F701" t="s">
        <v>69</v>
      </c>
      <c r="G701" s="2">
        <v>0</v>
      </c>
      <c r="H701" s="2">
        <v>208413.4</v>
      </c>
      <c r="I701" s="2">
        <v>0</v>
      </c>
      <c r="J701" s="105">
        <f>SUMIF([1]MMM!$A:$A,A701,[1]MMM!$F:$F)</f>
        <v>208413.4</v>
      </c>
      <c r="K701" s="2" t="s">
        <v>10</v>
      </c>
      <c r="L701" s="2">
        <v>180010</v>
      </c>
      <c r="M701" t="s">
        <v>10871</v>
      </c>
      <c r="N701" t="s">
        <v>11115</v>
      </c>
      <c r="O701" t="s">
        <v>10871</v>
      </c>
      <c r="P701" t="s">
        <v>10876</v>
      </c>
    </row>
    <row r="702" spans="1:16" x14ac:dyDescent="0.3">
      <c r="A702" t="s">
        <v>2654</v>
      </c>
      <c r="B702" s="2" t="str">
        <f t="shared" si="32"/>
        <v>2912</v>
      </c>
      <c r="C702" s="2">
        <f t="shared" si="30"/>
        <v>2912</v>
      </c>
      <c r="D702" t="str">
        <f>VLOOKUP(C702,'Cost Centre'!A:B,2,)</f>
        <v>Executive Mayor</v>
      </c>
      <c r="E702" t="str">
        <f t="shared" si="31"/>
        <v>2</v>
      </c>
      <c r="F702" t="s">
        <v>70</v>
      </c>
      <c r="G702" s="2">
        <v>0</v>
      </c>
      <c r="H702" s="2">
        <v>7138.56</v>
      </c>
      <c r="I702" s="2">
        <v>0</v>
      </c>
      <c r="J702" s="105">
        <f>SUMIF([1]MMM!$A:$A,A702,[1]MMM!$F:$F)</f>
        <v>7138.56</v>
      </c>
      <c r="K702" s="2" t="s">
        <v>10</v>
      </c>
      <c r="L702" s="2">
        <v>8925</v>
      </c>
      <c r="M702" t="s">
        <v>10871</v>
      </c>
      <c r="N702" t="s">
        <v>11115</v>
      </c>
      <c r="O702" t="s">
        <v>10871</v>
      </c>
      <c r="P702" t="s">
        <v>10876</v>
      </c>
    </row>
    <row r="703" spans="1:16" x14ac:dyDescent="0.3">
      <c r="A703" t="s">
        <v>2655</v>
      </c>
      <c r="B703" s="2" t="str">
        <f t="shared" si="32"/>
        <v>2912</v>
      </c>
      <c r="C703" s="2">
        <f t="shared" si="30"/>
        <v>2912</v>
      </c>
      <c r="D703" t="str">
        <f>VLOOKUP(C703,'Cost Centre'!A:B,2,)</f>
        <v>Executive Mayor</v>
      </c>
      <c r="E703" t="str">
        <f t="shared" si="31"/>
        <v>2</v>
      </c>
      <c r="F703" t="s">
        <v>196</v>
      </c>
      <c r="G703" s="2">
        <v>0</v>
      </c>
      <c r="H703" s="2">
        <v>973142.83</v>
      </c>
      <c r="I703" s="2">
        <v>0</v>
      </c>
      <c r="J703" s="105">
        <f>SUMIF([1]MMM!$A:$A,A703,[1]MMM!$F:$F)</f>
        <v>973142.83</v>
      </c>
      <c r="K703" s="2" t="s">
        <v>10</v>
      </c>
      <c r="L703" s="2">
        <v>1500000</v>
      </c>
      <c r="M703" t="s">
        <v>10871</v>
      </c>
      <c r="N703" t="s">
        <v>11115</v>
      </c>
      <c r="O703" t="s">
        <v>10871</v>
      </c>
      <c r="P703" t="s">
        <v>10878</v>
      </c>
    </row>
    <row r="704" spans="1:16" x14ac:dyDescent="0.3">
      <c r="A704" t="s">
        <v>2656</v>
      </c>
      <c r="B704" s="2" t="str">
        <f t="shared" si="32"/>
        <v>2912</v>
      </c>
      <c r="C704" s="2">
        <f t="shared" si="30"/>
        <v>2912</v>
      </c>
      <c r="D704" t="str">
        <f>VLOOKUP(C704,'Cost Centre'!A:B,2,)</f>
        <v>Executive Mayor</v>
      </c>
      <c r="E704" t="str">
        <f t="shared" si="31"/>
        <v>2</v>
      </c>
      <c r="F704" t="s">
        <v>141</v>
      </c>
      <c r="G704" s="2">
        <v>0</v>
      </c>
      <c r="H704" s="2">
        <v>298238.7</v>
      </c>
      <c r="I704" s="2">
        <v>0</v>
      </c>
      <c r="J704" s="105">
        <f>SUMIF([1]MMM!$A:$A,A704,[1]MMM!$F:$F)</f>
        <v>298238.7</v>
      </c>
      <c r="K704" s="2" t="s">
        <v>10</v>
      </c>
      <c r="L704" s="2">
        <v>298239</v>
      </c>
      <c r="M704" t="s">
        <v>10871</v>
      </c>
      <c r="N704" t="s">
        <v>11115</v>
      </c>
      <c r="O704" t="s">
        <v>10871</v>
      </c>
      <c r="P704" t="s">
        <v>10878</v>
      </c>
    </row>
    <row r="705" spans="1:16" x14ac:dyDescent="0.3">
      <c r="A705" t="s">
        <v>2657</v>
      </c>
      <c r="B705" s="2" t="str">
        <f t="shared" si="32"/>
        <v>2912</v>
      </c>
      <c r="C705" s="2">
        <f t="shared" si="30"/>
        <v>2912</v>
      </c>
      <c r="D705" t="str">
        <f>VLOOKUP(C705,'Cost Centre'!A:B,2,)</f>
        <v>Executive Mayor</v>
      </c>
      <c r="E705" t="str">
        <f t="shared" si="31"/>
        <v>2</v>
      </c>
      <c r="F705" t="s">
        <v>75</v>
      </c>
      <c r="G705" s="2">
        <v>0</v>
      </c>
      <c r="H705" s="2">
        <v>0</v>
      </c>
      <c r="I705" s="2">
        <v>0</v>
      </c>
      <c r="J705" s="105">
        <f>SUMIF([1]MMM!$A:$A,A705,[1]MMM!$F:$F)</f>
        <v>0</v>
      </c>
      <c r="K705" s="2" t="s">
        <v>10</v>
      </c>
      <c r="L705" s="2">
        <v>0</v>
      </c>
      <c r="M705" t="s">
        <v>10871</v>
      </c>
      <c r="N705" t="s">
        <v>11115</v>
      </c>
      <c r="O705" t="s">
        <v>10871</v>
      </c>
      <c r="P705" t="s">
        <v>10878</v>
      </c>
    </row>
    <row r="706" spans="1:16" x14ac:dyDescent="0.3">
      <c r="A706" t="s">
        <v>2658</v>
      </c>
      <c r="B706" s="2" t="str">
        <f t="shared" si="32"/>
        <v>2912</v>
      </c>
      <c r="C706" s="2">
        <f t="shared" ref="C706:C769" si="33">VALUE(B706)</f>
        <v>2912</v>
      </c>
      <c r="D706" t="str">
        <f>VLOOKUP(C706,'Cost Centre'!A:B,2,)</f>
        <v>Executive Mayor</v>
      </c>
      <c r="E706" t="str">
        <f t="shared" ref="E706:E769" si="34">MID(A706,5,1)</f>
        <v>2</v>
      </c>
      <c r="F706" t="s">
        <v>78</v>
      </c>
      <c r="G706" s="2">
        <v>0</v>
      </c>
      <c r="H706" s="2">
        <v>37428</v>
      </c>
      <c r="I706" s="2">
        <v>0</v>
      </c>
      <c r="J706" s="105">
        <f>SUMIF([1]MMM!$A:$A,A706,[1]MMM!$F:$F)</f>
        <v>37428</v>
      </c>
      <c r="K706" s="2" t="s">
        <v>10</v>
      </c>
      <c r="L706" s="2">
        <v>42198</v>
      </c>
      <c r="M706" t="s">
        <v>10871</v>
      </c>
      <c r="N706" t="s">
        <v>11115</v>
      </c>
      <c r="O706" t="s">
        <v>10871</v>
      </c>
      <c r="P706" t="s">
        <v>10931</v>
      </c>
    </row>
    <row r="707" spans="1:16" x14ac:dyDescent="0.3">
      <c r="A707" t="s">
        <v>2659</v>
      </c>
      <c r="B707" s="2" t="str">
        <f t="shared" ref="B707:B770" si="35">MID(A707,1,4)</f>
        <v>2912</v>
      </c>
      <c r="C707" s="2">
        <f t="shared" si="33"/>
        <v>2912</v>
      </c>
      <c r="D707" t="str">
        <f>VLOOKUP(C707,'Cost Centre'!A:B,2,)</f>
        <v>Executive Mayor</v>
      </c>
      <c r="E707" t="str">
        <f t="shared" si="34"/>
        <v>2</v>
      </c>
      <c r="F707" t="s">
        <v>79</v>
      </c>
      <c r="G707" s="2">
        <v>0</v>
      </c>
      <c r="H707" s="2">
        <v>53430</v>
      </c>
      <c r="I707" s="2">
        <v>0</v>
      </c>
      <c r="J707" s="105">
        <f>SUMIF([1]MMM!$A:$A,A707,[1]MMM!$F:$F)</f>
        <v>53430</v>
      </c>
      <c r="K707" s="2" t="s">
        <v>10</v>
      </c>
      <c r="L707" s="2">
        <v>62176</v>
      </c>
      <c r="M707" t="s">
        <v>10871</v>
      </c>
      <c r="N707" t="s">
        <v>11115</v>
      </c>
      <c r="O707" t="s">
        <v>10871</v>
      </c>
      <c r="P707" t="s">
        <v>10879</v>
      </c>
    </row>
    <row r="708" spans="1:16" x14ac:dyDescent="0.3">
      <c r="A708" t="s">
        <v>2660</v>
      </c>
      <c r="B708" s="2" t="str">
        <f t="shared" si="35"/>
        <v>2912</v>
      </c>
      <c r="C708" s="2">
        <f t="shared" si="33"/>
        <v>2912</v>
      </c>
      <c r="D708" t="str">
        <f>VLOOKUP(C708,'Cost Centre'!A:B,2,)</f>
        <v>Executive Mayor</v>
      </c>
      <c r="E708" t="str">
        <f t="shared" si="34"/>
        <v>2</v>
      </c>
      <c r="F708" t="s">
        <v>79</v>
      </c>
      <c r="G708" s="2">
        <v>0</v>
      </c>
      <c r="H708" s="2">
        <v>0</v>
      </c>
      <c r="I708" s="2">
        <v>0</v>
      </c>
      <c r="J708" s="105">
        <f>SUMIF([1]MMM!$A:$A,A708,[1]MMM!$F:$F)</f>
        <v>0</v>
      </c>
      <c r="K708" s="2" t="s">
        <v>10</v>
      </c>
      <c r="L708" s="2">
        <v>0</v>
      </c>
      <c r="M708" t="s">
        <v>10871</v>
      </c>
      <c r="N708" t="s">
        <v>11115</v>
      </c>
      <c r="O708" t="s">
        <v>10871</v>
      </c>
      <c r="P708" t="s">
        <v>10879</v>
      </c>
    </row>
    <row r="709" spans="1:16" x14ac:dyDescent="0.3">
      <c r="A709" t="s">
        <v>2661</v>
      </c>
      <c r="B709" s="2" t="str">
        <f t="shared" si="35"/>
        <v>2912</v>
      </c>
      <c r="C709" s="2">
        <f t="shared" si="33"/>
        <v>2912</v>
      </c>
      <c r="D709" t="str">
        <f>VLOOKUP(C709,'Cost Centre'!A:B,2,)</f>
        <v>Executive Mayor</v>
      </c>
      <c r="E709" t="str">
        <f t="shared" si="34"/>
        <v>2</v>
      </c>
      <c r="F709" t="s">
        <v>79</v>
      </c>
      <c r="G709" s="2">
        <v>0</v>
      </c>
      <c r="H709" s="2">
        <v>0</v>
      </c>
      <c r="I709" s="2">
        <v>0</v>
      </c>
      <c r="J709" s="105">
        <f>SUMIF([1]MMM!$A:$A,A709,[1]MMM!$F:$F)</f>
        <v>0</v>
      </c>
      <c r="K709" s="2" t="s">
        <v>10</v>
      </c>
      <c r="L709" s="2">
        <v>0</v>
      </c>
      <c r="M709" t="s">
        <v>10871</v>
      </c>
      <c r="N709" t="s">
        <v>11115</v>
      </c>
      <c r="O709" t="s">
        <v>10871</v>
      </c>
      <c r="P709" t="s">
        <v>10879</v>
      </c>
    </row>
    <row r="710" spans="1:16" x14ac:dyDescent="0.3">
      <c r="A710" t="s">
        <v>2662</v>
      </c>
      <c r="B710" s="2" t="str">
        <f t="shared" si="35"/>
        <v>2912</v>
      </c>
      <c r="C710" s="2">
        <f t="shared" si="33"/>
        <v>2912</v>
      </c>
      <c r="D710" t="str">
        <f>VLOOKUP(C710,'Cost Centre'!A:B,2,)</f>
        <v>Executive Mayor</v>
      </c>
      <c r="E710" t="str">
        <f t="shared" si="34"/>
        <v>2</v>
      </c>
      <c r="F710" t="s">
        <v>79</v>
      </c>
      <c r="G710" s="2">
        <v>0</v>
      </c>
      <c r="H710" s="2">
        <v>29500</v>
      </c>
      <c r="I710" s="2">
        <v>0</v>
      </c>
      <c r="J710" s="105">
        <f>SUMIF([1]MMM!$A:$A,A710,[1]MMM!$F:$F)</f>
        <v>29500</v>
      </c>
      <c r="K710" s="2" t="s">
        <v>10</v>
      </c>
      <c r="L710" s="2">
        <v>29500</v>
      </c>
      <c r="M710" t="s">
        <v>10871</v>
      </c>
      <c r="N710" t="s">
        <v>11115</v>
      </c>
      <c r="O710" t="s">
        <v>10871</v>
      </c>
      <c r="P710" t="s">
        <v>10879</v>
      </c>
    </row>
    <row r="711" spans="1:16" x14ac:dyDescent="0.3">
      <c r="A711" t="s">
        <v>2663</v>
      </c>
      <c r="B711" s="2" t="str">
        <f t="shared" si="35"/>
        <v>2912</v>
      </c>
      <c r="C711" s="2">
        <f t="shared" si="33"/>
        <v>2912</v>
      </c>
      <c r="D711" t="str">
        <f>VLOOKUP(C711,'Cost Centre'!A:B,2,)</f>
        <v>Executive Mayor</v>
      </c>
      <c r="E711" t="str">
        <f t="shared" si="34"/>
        <v>2</v>
      </c>
      <c r="F711" t="s">
        <v>80</v>
      </c>
      <c r="G711" s="2">
        <v>0</v>
      </c>
      <c r="H711" s="2">
        <v>0</v>
      </c>
      <c r="I711" s="2">
        <v>0</v>
      </c>
      <c r="J711" s="105">
        <f>SUMIF([1]MMM!$A:$A,A711,[1]MMM!$F:$F)</f>
        <v>0</v>
      </c>
      <c r="K711" s="2" t="s">
        <v>10</v>
      </c>
      <c r="L711" s="2">
        <v>0</v>
      </c>
      <c r="M711" t="s">
        <v>10871</v>
      </c>
      <c r="N711" t="s">
        <v>11115</v>
      </c>
      <c r="O711" t="s">
        <v>10871</v>
      </c>
      <c r="P711" t="s">
        <v>10879</v>
      </c>
    </row>
    <row r="712" spans="1:16" x14ac:dyDescent="0.3">
      <c r="A712" t="s">
        <v>2664</v>
      </c>
      <c r="B712" s="2" t="str">
        <f t="shared" si="35"/>
        <v>2912</v>
      </c>
      <c r="C712" s="2">
        <f t="shared" si="33"/>
        <v>2912</v>
      </c>
      <c r="D712" t="str">
        <f>VLOOKUP(C712,'Cost Centre'!A:B,2,)</f>
        <v>Executive Mayor</v>
      </c>
      <c r="E712" t="str">
        <f t="shared" si="34"/>
        <v>2</v>
      </c>
      <c r="F712" t="s">
        <v>150</v>
      </c>
      <c r="G712" s="2">
        <v>0</v>
      </c>
      <c r="H712" s="2">
        <v>0</v>
      </c>
      <c r="I712" s="2">
        <v>0</v>
      </c>
      <c r="J712" s="105">
        <f>SUMIF([1]MMM!$A:$A,A712,[1]MMM!$F:$F)</f>
        <v>0</v>
      </c>
      <c r="K712" s="2" t="s">
        <v>10</v>
      </c>
      <c r="L712" s="2">
        <v>0</v>
      </c>
      <c r="M712" t="s">
        <v>10871</v>
      </c>
      <c r="N712" t="s">
        <v>11115</v>
      </c>
      <c r="O712" t="s">
        <v>10871</v>
      </c>
      <c r="P712" t="s">
        <v>10879</v>
      </c>
    </row>
    <row r="713" spans="1:16" x14ac:dyDescent="0.3">
      <c r="A713" t="s">
        <v>2665</v>
      </c>
      <c r="B713" s="2" t="str">
        <f t="shared" si="35"/>
        <v>2912</v>
      </c>
      <c r="C713" s="2">
        <f t="shared" si="33"/>
        <v>2912</v>
      </c>
      <c r="D713" t="str">
        <f>VLOOKUP(C713,'Cost Centre'!A:B,2,)</f>
        <v>Executive Mayor</v>
      </c>
      <c r="E713" t="str">
        <f t="shared" si="34"/>
        <v>2</v>
      </c>
      <c r="F713" t="s">
        <v>93</v>
      </c>
      <c r="G713" s="2">
        <v>0</v>
      </c>
      <c r="H713" s="2">
        <v>30532.87</v>
      </c>
      <c r="I713" s="2">
        <v>0</v>
      </c>
      <c r="J713" s="105">
        <f>SUMIF([1]MMM!$A:$A,A713,[1]MMM!$F:$F)</f>
        <v>30528.48</v>
      </c>
      <c r="K713" s="2" t="s">
        <v>10</v>
      </c>
      <c r="L713" s="2">
        <v>31673</v>
      </c>
      <c r="M713" t="s">
        <v>10871</v>
      </c>
      <c r="N713" t="s">
        <v>11115</v>
      </c>
      <c r="O713" t="s">
        <v>10871</v>
      </c>
      <c r="P713" t="s">
        <v>10881</v>
      </c>
    </row>
    <row r="714" spans="1:16" x14ac:dyDescent="0.3">
      <c r="A714" t="s">
        <v>2666</v>
      </c>
      <c r="B714" s="2" t="str">
        <f t="shared" si="35"/>
        <v>2912</v>
      </c>
      <c r="C714" s="2">
        <f t="shared" si="33"/>
        <v>2912</v>
      </c>
      <c r="D714" t="str">
        <f>VLOOKUP(C714,'Cost Centre'!A:B,2,)</f>
        <v>Executive Mayor</v>
      </c>
      <c r="E714" t="str">
        <f t="shared" si="34"/>
        <v>2</v>
      </c>
      <c r="F714" t="s">
        <v>94</v>
      </c>
      <c r="G714" s="2">
        <v>0</v>
      </c>
      <c r="H714" s="2">
        <v>552400.43000000005</v>
      </c>
      <c r="I714" s="2">
        <v>0</v>
      </c>
      <c r="J714" s="105">
        <f>SUMIF([1]MMM!$A:$A,A714,[1]MMM!$F:$F)</f>
        <v>552400.43000000005</v>
      </c>
      <c r="K714" s="2" t="s">
        <v>10</v>
      </c>
      <c r="L714" s="2">
        <v>682524</v>
      </c>
      <c r="M714" t="s">
        <v>10871</v>
      </c>
      <c r="N714" t="s">
        <v>11115</v>
      </c>
      <c r="O714" t="s">
        <v>10871</v>
      </c>
      <c r="P714" t="s">
        <v>10881</v>
      </c>
    </row>
    <row r="715" spans="1:16" x14ac:dyDescent="0.3">
      <c r="A715" t="s">
        <v>2667</v>
      </c>
      <c r="B715" s="2" t="str">
        <f t="shared" si="35"/>
        <v>2912</v>
      </c>
      <c r="C715" s="2">
        <f t="shared" si="33"/>
        <v>2912</v>
      </c>
      <c r="D715" t="str">
        <f>VLOOKUP(C715,'Cost Centre'!A:B,2,)</f>
        <v>Executive Mayor</v>
      </c>
      <c r="E715" t="str">
        <f t="shared" si="34"/>
        <v>2</v>
      </c>
      <c r="F715" t="s">
        <v>165</v>
      </c>
      <c r="G715" s="2">
        <v>0</v>
      </c>
      <c r="H715" s="2">
        <v>227583.68</v>
      </c>
      <c r="I715" s="2">
        <v>0</v>
      </c>
      <c r="J715" s="105">
        <f>SUMIF([1]MMM!$A:$A,A715,[1]MMM!$F:$F)</f>
        <v>227583.68</v>
      </c>
      <c r="K715" s="2" t="s">
        <v>10</v>
      </c>
      <c r="L715" s="2">
        <v>241400</v>
      </c>
      <c r="M715" t="s">
        <v>10871</v>
      </c>
      <c r="N715" t="s">
        <v>11115</v>
      </c>
      <c r="O715" t="s">
        <v>10871</v>
      </c>
      <c r="P715" t="s">
        <v>10881</v>
      </c>
    </row>
    <row r="716" spans="1:16" x14ac:dyDescent="0.3">
      <c r="A716" t="s">
        <v>2668</v>
      </c>
      <c r="B716" s="2" t="str">
        <f t="shared" si="35"/>
        <v>2912</v>
      </c>
      <c r="C716" s="2">
        <f t="shared" si="33"/>
        <v>2912</v>
      </c>
      <c r="D716" t="str">
        <f>VLOOKUP(C716,'Cost Centre'!A:B,2,)</f>
        <v>Executive Mayor</v>
      </c>
      <c r="E716" t="str">
        <f t="shared" si="34"/>
        <v>2</v>
      </c>
      <c r="F716" t="s">
        <v>98</v>
      </c>
      <c r="G716" s="2">
        <v>0</v>
      </c>
      <c r="H716" s="2">
        <v>4091.3</v>
      </c>
      <c r="I716" s="2">
        <v>0</v>
      </c>
      <c r="J716" s="105">
        <f>SUMIF([1]MMM!$A:$A,A716,[1]MMM!$F:$F)</f>
        <v>4091.3</v>
      </c>
      <c r="K716" s="2" t="s">
        <v>10</v>
      </c>
      <c r="L716" s="2">
        <v>0</v>
      </c>
      <c r="M716" t="s">
        <v>10871</v>
      </c>
      <c r="N716" t="s">
        <v>11115</v>
      </c>
      <c r="O716" t="s">
        <v>10871</v>
      </c>
      <c r="P716" t="s">
        <v>10881</v>
      </c>
    </row>
    <row r="717" spans="1:16" x14ac:dyDescent="0.3">
      <c r="A717" t="s">
        <v>2669</v>
      </c>
      <c r="B717" s="2" t="str">
        <f t="shared" si="35"/>
        <v>2912</v>
      </c>
      <c r="C717" s="2">
        <f t="shared" si="33"/>
        <v>2912</v>
      </c>
      <c r="D717" t="str">
        <f>VLOOKUP(C717,'Cost Centre'!A:B,2,)</f>
        <v>Executive Mayor</v>
      </c>
      <c r="E717" t="str">
        <f t="shared" si="34"/>
        <v>2</v>
      </c>
      <c r="F717" t="s">
        <v>102</v>
      </c>
      <c r="G717" s="2">
        <v>0</v>
      </c>
      <c r="H717" s="2">
        <v>0</v>
      </c>
      <c r="I717" s="2">
        <v>0</v>
      </c>
      <c r="J717" s="105">
        <f>SUMIF([1]MMM!$A:$A,A717,[1]MMM!$F:$F)</f>
        <v>0</v>
      </c>
      <c r="K717" s="2" t="s">
        <v>10</v>
      </c>
      <c r="L717" s="2">
        <v>0</v>
      </c>
      <c r="M717" t="s">
        <v>10871</v>
      </c>
      <c r="N717" t="s">
        <v>11115</v>
      </c>
      <c r="O717" t="s">
        <v>10871</v>
      </c>
      <c r="P717" t="s">
        <v>10881</v>
      </c>
    </row>
    <row r="718" spans="1:16" x14ac:dyDescent="0.3">
      <c r="A718" t="s">
        <v>11116</v>
      </c>
      <c r="B718" s="2" t="str">
        <f t="shared" si="35"/>
        <v>2912</v>
      </c>
      <c r="C718" s="2">
        <f t="shared" si="33"/>
        <v>2912</v>
      </c>
      <c r="D718" t="str">
        <f>VLOOKUP(C718,'Cost Centre'!A:B,2,)</f>
        <v>Executive Mayor</v>
      </c>
      <c r="E718" t="str">
        <f t="shared" si="34"/>
        <v>2</v>
      </c>
      <c r="F718" t="s">
        <v>106</v>
      </c>
      <c r="G718" s="2">
        <v>0</v>
      </c>
      <c r="H718" s="2">
        <v>0</v>
      </c>
      <c r="I718" s="2">
        <v>0</v>
      </c>
      <c r="J718" s="105">
        <f>SUMIF([1]MMM!$A:$A,A718,[1]MMM!$F:$F)</f>
        <v>0</v>
      </c>
      <c r="K718" s="2" t="s">
        <v>10</v>
      </c>
      <c r="L718" s="2">
        <v>0</v>
      </c>
      <c r="M718" t="s">
        <v>10871</v>
      </c>
      <c r="N718" t="s">
        <v>11115</v>
      </c>
      <c r="O718" t="s">
        <v>10871</v>
      </c>
      <c r="P718" t="s">
        <v>10881</v>
      </c>
    </row>
    <row r="719" spans="1:16" x14ac:dyDescent="0.3">
      <c r="A719" t="s">
        <v>2670</v>
      </c>
      <c r="B719" s="2" t="str">
        <f t="shared" si="35"/>
        <v>2912</v>
      </c>
      <c r="C719" s="2">
        <f t="shared" si="33"/>
        <v>2912</v>
      </c>
      <c r="D719" t="str">
        <f>VLOOKUP(C719,'Cost Centre'!A:B,2,)</f>
        <v>Executive Mayor</v>
      </c>
      <c r="E719" t="str">
        <f t="shared" si="34"/>
        <v>2</v>
      </c>
      <c r="F719" t="s">
        <v>110</v>
      </c>
      <c r="G719" s="2">
        <v>0</v>
      </c>
      <c r="H719" s="2">
        <v>0</v>
      </c>
      <c r="I719" s="2">
        <v>0</v>
      </c>
      <c r="J719" s="105">
        <f>SUMIF([1]MMM!$A:$A,A719,[1]MMM!$F:$F)</f>
        <v>0</v>
      </c>
      <c r="K719" s="2" t="s">
        <v>10</v>
      </c>
      <c r="L719" s="2">
        <v>0</v>
      </c>
      <c r="M719" t="s">
        <v>10871</v>
      </c>
      <c r="N719" t="s">
        <v>11115</v>
      </c>
      <c r="O719" t="s">
        <v>10871</v>
      </c>
      <c r="P719" t="s">
        <v>10881</v>
      </c>
    </row>
    <row r="720" spans="1:16" x14ac:dyDescent="0.3">
      <c r="A720" t="s">
        <v>2671</v>
      </c>
      <c r="B720" s="2" t="str">
        <f t="shared" si="35"/>
        <v>2912</v>
      </c>
      <c r="C720" s="2">
        <f t="shared" si="33"/>
        <v>2912</v>
      </c>
      <c r="D720" t="str">
        <f>VLOOKUP(C720,'Cost Centre'!A:B,2,)</f>
        <v>Executive Mayor</v>
      </c>
      <c r="E720" t="str">
        <f t="shared" si="34"/>
        <v>2</v>
      </c>
      <c r="F720" t="s">
        <v>111</v>
      </c>
      <c r="G720" s="2">
        <v>0</v>
      </c>
      <c r="H720" s="2">
        <v>0</v>
      </c>
      <c r="I720" s="2">
        <v>0</v>
      </c>
      <c r="J720" s="105">
        <f>SUMIF([1]MMM!$A:$A,A720,[1]MMM!$F:$F)</f>
        <v>0</v>
      </c>
      <c r="K720" s="2" t="s">
        <v>10</v>
      </c>
      <c r="L720" s="2">
        <v>0</v>
      </c>
      <c r="M720" t="s">
        <v>10871</v>
      </c>
      <c r="N720" t="s">
        <v>11115</v>
      </c>
      <c r="O720" t="s">
        <v>10871</v>
      </c>
      <c r="P720" t="s">
        <v>10881</v>
      </c>
    </row>
    <row r="721" spans="1:16" x14ac:dyDescent="0.3">
      <c r="A721" t="s">
        <v>2672</v>
      </c>
      <c r="B721" s="2" t="str">
        <f t="shared" si="35"/>
        <v>2912</v>
      </c>
      <c r="C721" s="2">
        <f t="shared" si="33"/>
        <v>2912</v>
      </c>
      <c r="D721" t="str">
        <f>VLOOKUP(C721,'Cost Centre'!A:B,2,)</f>
        <v>Executive Mayor</v>
      </c>
      <c r="E721" t="str">
        <f t="shared" si="34"/>
        <v>2</v>
      </c>
      <c r="F721" t="s">
        <v>115</v>
      </c>
      <c r="G721" s="2">
        <v>0</v>
      </c>
      <c r="H721" s="2">
        <v>0</v>
      </c>
      <c r="I721" s="2">
        <v>0</v>
      </c>
      <c r="J721" s="105">
        <f>SUMIF([1]MMM!$A:$A,A721,[1]MMM!$F:$F)</f>
        <v>0</v>
      </c>
      <c r="K721" s="2" t="s">
        <v>10</v>
      </c>
      <c r="L721" s="2">
        <v>0</v>
      </c>
      <c r="M721" t="s">
        <v>10871</v>
      </c>
      <c r="N721" t="s">
        <v>11115</v>
      </c>
      <c r="O721" t="s">
        <v>10871</v>
      </c>
      <c r="P721" t="s">
        <v>10881</v>
      </c>
    </row>
    <row r="722" spans="1:16" x14ac:dyDescent="0.3">
      <c r="A722" t="s">
        <v>2673</v>
      </c>
      <c r="B722" s="2" t="str">
        <f t="shared" si="35"/>
        <v>2912</v>
      </c>
      <c r="C722" s="2">
        <f t="shared" si="33"/>
        <v>2912</v>
      </c>
      <c r="D722" t="str">
        <f>VLOOKUP(C722,'Cost Centre'!A:B,2,)</f>
        <v>Executive Mayor</v>
      </c>
      <c r="E722" t="str">
        <f t="shared" si="34"/>
        <v>2</v>
      </c>
      <c r="F722" t="s">
        <v>2674</v>
      </c>
      <c r="G722" s="2">
        <v>0</v>
      </c>
      <c r="H722" s="2">
        <v>252040</v>
      </c>
      <c r="I722" s="2">
        <v>0</v>
      </c>
      <c r="J722" s="105">
        <f>SUMIF([1]MMM!$A:$A,A722,[1]MMM!$F:$F)</f>
        <v>252040</v>
      </c>
      <c r="K722" s="2" t="s">
        <v>10</v>
      </c>
      <c r="L722" s="2">
        <v>290000</v>
      </c>
      <c r="M722" t="s">
        <v>10871</v>
      </c>
      <c r="N722" t="s">
        <v>11115</v>
      </c>
      <c r="O722" t="s">
        <v>10871</v>
      </c>
      <c r="P722" t="s">
        <v>11103</v>
      </c>
    </row>
    <row r="723" spans="1:16" x14ac:dyDescent="0.3">
      <c r="A723" t="s">
        <v>2675</v>
      </c>
      <c r="B723" s="2" t="str">
        <f t="shared" si="35"/>
        <v>2912</v>
      </c>
      <c r="C723" s="2">
        <f t="shared" si="33"/>
        <v>2912</v>
      </c>
      <c r="D723" t="str">
        <f>VLOOKUP(C723,'Cost Centre'!A:B,2,)</f>
        <v>Executive Mayor</v>
      </c>
      <c r="E723" t="str">
        <f t="shared" si="34"/>
        <v>3</v>
      </c>
      <c r="F723" t="s">
        <v>2148</v>
      </c>
      <c r="G723" s="2">
        <v>0</v>
      </c>
      <c r="H723" s="2">
        <v>0</v>
      </c>
      <c r="I723" s="2">
        <v>0</v>
      </c>
      <c r="J723" s="105">
        <f>SUMIF([1]MMM!$A:$A,A723,[1]MMM!$F:$F)</f>
        <v>0</v>
      </c>
      <c r="K723" s="2" t="s">
        <v>10</v>
      </c>
      <c r="L723" s="2">
        <v>0</v>
      </c>
      <c r="M723" t="s">
        <v>10871</v>
      </c>
      <c r="N723" t="s">
        <v>11115</v>
      </c>
      <c r="O723" t="s">
        <v>10908</v>
      </c>
      <c r="P723" t="s">
        <v>10910</v>
      </c>
    </row>
    <row r="724" spans="1:16" x14ac:dyDescent="0.3">
      <c r="A724" t="s">
        <v>11117</v>
      </c>
      <c r="B724" s="2" t="str">
        <f t="shared" si="35"/>
        <v>2912</v>
      </c>
      <c r="C724" s="2">
        <f t="shared" si="33"/>
        <v>2912</v>
      </c>
      <c r="D724" t="str">
        <f>VLOOKUP(C724,'Cost Centre'!A:B,2,)</f>
        <v>Executive Mayor</v>
      </c>
      <c r="E724" t="str">
        <f t="shared" si="34"/>
        <v>3</v>
      </c>
      <c r="F724" t="s">
        <v>10912</v>
      </c>
      <c r="G724" s="2">
        <v>0</v>
      </c>
      <c r="H724" s="2">
        <v>0</v>
      </c>
      <c r="I724" s="2">
        <v>-5278071.72</v>
      </c>
      <c r="J724" s="105">
        <f>SUMIF([1]MMM!$A:$A,A724,[1]MMM!$F:$F)</f>
        <v>-5278071.72</v>
      </c>
      <c r="K724" s="2" t="s">
        <v>10</v>
      </c>
      <c r="L724" s="2">
        <v>0</v>
      </c>
      <c r="M724" t="s">
        <v>10871</v>
      </c>
      <c r="N724" t="s">
        <v>11115</v>
      </c>
      <c r="O724" t="s">
        <v>10908</v>
      </c>
      <c r="P724" t="s">
        <v>10913</v>
      </c>
    </row>
    <row r="725" spans="1:16" x14ac:dyDescent="0.3">
      <c r="A725" t="s">
        <v>11118</v>
      </c>
      <c r="B725" s="2" t="str">
        <f t="shared" si="35"/>
        <v>2912</v>
      </c>
      <c r="C725" s="2">
        <f t="shared" si="33"/>
        <v>2912</v>
      </c>
      <c r="D725" t="str">
        <f>VLOOKUP(C725,'Cost Centre'!A:B,2,)</f>
        <v>Executive Mayor</v>
      </c>
      <c r="E725" t="str">
        <f t="shared" si="34"/>
        <v>3</v>
      </c>
      <c r="F725" t="s">
        <v>10915</v>
      </c>
      <c r="G725" s="2">
        <v>0</v>
      </c>
      <c r="H725" s="2">
        <v>0</v>
      </c>
      <c r="I725" s="2">
        <v>0</v>
      </c>
      <c r="J725" s="105">
        <f>SUMIF([1]MMM!$A:$A,A725,[1]MMM!$F:$F)</f>
        <v>0</v>
      </c>
      <c r="K725" s="2" t="s">
        <v>10</v>
      </c>
      <c r="L725" s="2">
        <v>0</v>
      </c>
      <c r="M725" t="s">
        <v>10871</v>
      </c>
      <c r="N725" t="s">
        <v>11115</v>
      </c>
      <c r="O725" t="s">
        <v>10908</v>
      </c>
      <c r="P725" t="s">
        <v>10913</v>
      </c>
    </row>
    <row r="726" spans="1:16" x14ac:dyDescent="0.3">
      <c r="A726" t="s">
        <v>537</v>
      </c>
      <c r="B726" s="2" t="str">
        <f t="shared" si="35"/>
        <v>2912</v>
      </c>
      <c r="C726" s="2">
        <f t="shared" si="33"/>
        <v>2912</v>
      </c>
      <c r="D726" t="str">
        <f>VLOOKUP(C726,'Cost Centre'!A:B,2,)</f>
        <v>Executive Mayor</v>
      </c>
      <c r="E726" t="str">
        <f t="shared" si="34"/>
        <v>8</v>
      </c>
      <c r="F726" t="s">
        <v>462</v>
      </c>
      <c r="G726" s="2">
        <v>6040795.6600000001</v>
      </c>
      <c r="H726" s="2">
        <v>0</v>
      </c>
      <c r="I726" s="2">
        <v>0</v>
      </c>
      <c r="J726" s="105">
        <f>SUMIF([1]MMM!$A:$A,A726,[1]MMM!$F:$F)</f>
        <v>6040795.6600000001</v>
      </c>
      <c r="K726" s="2" t="s">
        <v>460</v>
      </c>
      <c r="L726" s="2">
        <v>0</v>
      </c>
      <c r="M726" t="s">
        <v>10871</v>
      </c>
      <c r="N726" t="s">
        <v>11115</v>
      </c>
      <c r="O726" t="s">
        <v>10916</v>
      </c>
      <c r="P726" t="s">
        <v>10917</v>
      </c>
    </row>
    <row r="727" spans="1:16" x14ac:dyDescent="0.3">
      <c r="A727" t="s">
        <v>538</v>
      </c>
      <c r="B727" s="2" t="str">
        <f t="shared" si="35"/>
        <v>2912</v>
      </c>
      <c r="C727" s="2">
        <f t="shared" si="33"/>
        <v>2912</v>
      </c>
      <c r="D727" t="str">
        <f>VLOOKUP(C727,'Cost Centre'!A:B,2,)</f>
        <v>Executive Mayor</v>
      </c>
      <c r="E727" t="str">
        <f t="shared" si="34"/>
        <v>8</v>
      </c>
      <c r="F727" t="s">
        <v>464</v>
      </c>
      <c r="G727" s="2">
        <v>0</v>
      </c>
      <c r="H727" s="2">
        <v>0</v>
      </c>
      <c r="I727" s="2">
        <v>0</v>
      </c>
      <c r="J727" s="105">
        <f>SUMIF([1]MMM!$A:$A,A727,[1]MMM!$F:$F)</f>
        <v>0</v>
      </c>
      <c r="K727" s="2" t="s">
        <v>460</v>
      </c>
      <c r="L727" s="2">
        <v>0</v>
      </c>
      <c r="M727" t="s">
        <v>10871</v>
      </c>
      <c r="N727" t="s">
        <v>11115</v>
      </c>
      <c r="O727" t="s">
        <v>10916</v>
      </c>
      <c r="P727" t="s">
        <v>10917</v>
      </c>
    </row>
    <row r="728" spans="1:16" x14ac:dyDescent="0.3">
      <c r="A728" t="s">
        <v>539</v>
      </c>
      <c r="B728" s="2" t="str">
        <f t="shared" si="35"/>
        <v>2912</v>
      </c>
      <c r="C728" s="2">
        <f t="shared" si="33"/>
        <v>2912</v>
      </c>
      <c r="D728" t="str">
        <f>VLOOKUP(C728,'Cost Centre'!A:B,2,)</f>
        <v>Executive Mayor</v>
      </c>
      <c r="E728" t="str">
        <f t="shared" si="34"/>
        <v>8</v>
      </c>
      <c r="F728" t="s">
        <v>466</v>
      </c>
      <c r="G728" s="2">
        <v>0</v>
      </c>
      <c r="H728" s="2">
        <v>0</v>
      </c>
      <c r="I728" s="2">
        <v>0</v>
      </c>
      <c r="J728" s="105">
        <f>SUMIF([1]MMM!$A:$A,A728,[1]MMM!$F:$F)</f>
        <v>0</v>
      </c>
      <c r="K728" s="2" t="s">
        <v>460</v>
      </c>
      <c r="L728" s="2">
        <v>0</v>
      </c>
      <c r="M728" t="s">
        <v>10871</v>
      </c>
      <c r="N728" t="s">
        <v>11115</v>
      </c>
      <c r="O728" t="s">
        <v>10916</v>
      </c>
      <c r="P728" t="s">
        <v>10917</v>
      </c>
    </row>
    <row r="729" spans="1:16" x14ac:dyDescent="0.3">
      <c r="A729" t="s">
        <v>540</v>
      </c>
      <c r="B729" s="2" t="str">
        <f t="shared" si="35"/>
        <v>2912</v>
      </c>
      <c r="C729" s="2">
        <f t="shared" si="33"/>
        <v>2912</v>
      </c>
      <c r="D729" t="str">
        <f>VLOOKUP(C729,'Cost Centre'!A:B,2,)</f>
        <v>Executive Mayor</v>
      </c>
      <c r="E729" t="str">
        <f t="shared" si="34"/>
        <v>8</v>
      </c>
      <c r="F729" t="s">
        <v>468</v>
      </c>
      <c r="G729" s="2">
        <v>0</v>
      </c>
      <c r="H729" s="2">
        <v>5278071.72</v>
      </c>
      <c r="I729" s="2">
        <v>0</v>
      </c>
      <c r="J729" s="105">
        <f>SUMIF([1]MMM!$A:$A,A729,[1]MMM!$F:$F)</f>
        <v>5278071.72</v>
      </c>
      <c r="K729" s="2" t="s">
        <v>460</v>
      </c>
      <c r="L729" s="2">
        <v>0</v>
      </c>
      <c r="M729" t="s">
        <v>10871</v>
      </c>
      <c r="N729" t="s">
        <v>11115</v>
      </c>
      <c r="O729" t="s">
        <v>10916</v>
      </c>
      <c r="P729" t="s">
        <v>10917</v>
      </c>
    </row>
    <row r="730" spans="1:16" x14ac:dyDescent="0.3">
      <c r="A730" t="s">
        <v>541</v>
      </c>
      <c r="B730" s="2" t="str">
        <f t="shared" si="35"/>
        <v>2912</v>
      </c>
      <c r="C730" s="2">
        <f t="shared" si="33"/>
        <v>2912</v>
      </c>
      <c r="D730" t="str">
        <f>VLOOKUP(C730,'Cost Centre'!A:B,2,)</f>
        <v>Executive Mayor</v>
      </c>
      <c r="E730" t="str">
        <f t="shared" si="34"/>
        <v>8</v>
      </c>
      <c r="F730" t="s">
        <v>470</v>
      </c>
      <c r="G730" s="2">
        <v>0</v>
      </c>
      <c r="H730" s="2">
        <v>0</v>
      </c>
      <c r="I730" s="2">
        <v>0</v>
      </c>
      <c r="J730" s="105">
        <f>SUMIF([1]MMM!$A:$A,A730,[1]MMM!$F:$F)</f>
        <v>0</v>
      </c>
      <c r="K730" s="2" t="s">
        <v>460</v>
      </c>
      <c r="L730" s="2">
        <v>0</v>
      </c>
      <c r="M730" t="s">
        <v>10871</v>
      </c>
      <c r="N730" t="s">
        <v>11115</v>
      </c>
      <c r="O730" t="s">
        <v>10916</v>
      </c>
      <c r="P730" t="s">
        <v>10917</v>
      </c>
    </row>
    <row r="731" spans="1:16" x14ac:dyDescent="0.3">
      <c r="A731" t="s">
        <v>2676</v>
      </c>
      <c r="B731" s="2" t="str">
        <f t="shared" si="35"/>
        <v>2912</v>
      </c>
      <c r="C731" s="2">
        <f t="shared" si="33"/>
        <v>2912</v>
      </c>
      <c r="D731" t="str">
        <f>VLOOKUP(C731,'Cost Centre'!A:B,2,)</f>
        <v>Executive Mayor</v>
      </c>
      <c r="E731" t="str">
        <f t="shared" si="34"/>
        <v>8</v>
      </c>
      <c r="F731" t="s">
        <v>2159</v>
      </c>
      <c r="G731" s="2">
        <v>0</v>
      </c>
      <c r="H731" s="2">
        <v>0</v>
      </c>
      <c r="I731" s="2">
        <v>0</v>
      </c>
      <c r="J731" s="105">
        <f>SUMIF([1]MMM!$A:$A,A731,[1]MMM!$F:$F)</f>
        <v>0</v>
      </c>
      <c r="K731" s="2" t="s">
        <v>460</v>
      </c>
      <c r="L731" s="2">
        <v>0</v>
      </c>
      <c r="M731" t="s">
        <v>10871</v>
      </c>
      <c r="N731" t="s">
        <v>11115</v>
      </c>
      <c r="O731" t="s">
        <v>10916</v>
      </c>
      <c r="P731" t="s">
        <v>10917</v>
      </c>
    </row>
    <row r="732" spans="1:16" x14ac:dyDescent="0.3">
      <c r="A732" t="s">
        <v>2677</v>
      </c>
      <c r="B732" s="2" t="str">
        <f t="shared" si="35"/>
        <v>2913</v>
      </c>
      <c r="C732" s="2">
        <f t="shared" si="33"/>
        <v>2913</v>
      </c>
      <c r="D732" t="str">
        <f>VLOOKUP(C732,'Cost Centre'!A:B,2,)</f>
        <v>Executive Mayor</v>
      </c>
      <c r="E732" t="str">
        <f t="shared" si="34"/>
        <v>1</v>
      </c>
      <c r="F732" t="s">
        <v>11119</v>
      </c>
      <c r="G732" s="2">
        <v>0</v>
      </c>
      <c r="H732" s="2">
        <v>0</v>
      </c>
      <c r="I732" s="2">
        <v>0</v>
      </c>
      <c r="J732" s="105">
        <f>SUMIF([1]MMM!$A:$A,A732,[1]MMM!$F:$F)</f>
        <v>0</v>
      </c>
      <c r="K732" s="2" t="s">
        <v>10</v>
      </c>
      <c r="L732" s="2">
        <v>0</v>
      </c>
      <c r="M732" t="s">
        <v>10871</v>
      </c>
      <c r="N732" t="s">
        <v>11120</v>
      </c>
      <c r="O732" t="s">
        <v>11023</v>
      </c>
      <c r="P732" t="s">
        <v>11121</v>
      </c>
    </row>
    <row r="733" spans="1:16" x14ac:dyDescent="0.3">
      <c r="A733" t="s">
        <v>2678</v>
      </c>
      <c r="B733" s="2" t="str">
        <f t="shared" si="35"/>
        <v>2913</v>
      </c>
      <c r="C733" s="2">
        <f t="shared" si="33"/>
        <v>2913</v>
      </c>
      <c r="D733" t="str">
        <f>VLOOKUP(C733,'Cost Centre'!A:B,2,)</f>
        <v>Executive Mayor</v>
      </c>
      <c r="E733" t="str">
        <f t="shared" si="34"/>
        <v>1</v>
      </c>
      <c r="F733" t="s">
        <v>198</v>
      </c>
      <c r="G733" s="2">
        <v>0</v>
      </c>
      <c r="H733" s="2">
        <v>0</v>
      </c>
      <c r="I733" s="2">
        <v>0</v>
      </c>
      <c r="J733" s="105">
        <f>SUMIF([1]MMM!$A:$A,A733,[1]MMM!$F:$F)</f>
        <v>0</v>
      </c>
      <c r="K733" s="2" t="s">
        <v>10</v>
      </c>
      <c r="L733" s="2">
        <v>0</v>
      </c>
      <c r="M733" t="s">
        <v>10871</v>
      </c>
      <c r="N733" t="s">
        <v>11120</v>
      </c>
      <c r="O733" t="s">
        <v>11023</v>
      </c>
      <c r="P733" t="s">
        <v>11121</v>
      </c>
    </row>
    <row r="734" spans="1:16" x14ac:dyDescent="0.3">
      <c r="A734" t="s">
        <v>2679</v>
      </c>
      <c r="B734" s="2" t="str">
        <f t="shared" si="35"/>
        <v>2913</v>
      </c>
      <c r="C734" s="2">
        <f t="shared" si="33"/>
        <v>2913</v>
      </c>
      <c r="D734" t="str">
        <f>VLOOKUP(C734,'Cost Centre'!A:B,2,)</f>
        <v>Executive Mayor</v>
      </c>
      <c r="E734" t="str">
        <f t="shared" si="34"/>
        <v>2</v>
      </c>
      <c r="F734" t="s">
        <v>48</v>
      </c>
      <c r="G734" s="2">
        <v>0</v>
      </c>
      <c r="H734" s="2">
        <v>4856825.78</v>
      </c>
      <c r="I734" s="2">
        <v>0</v>
      </c>
      <c r="J734" s="105">
        <f>SUMIF([1]MMM!$A:$A,A734,[1]MMM!$F:$F)</f>
        <v>4897804.58</v>
      </c>
      <c r="K734" s="2" t="s">
        <v>10</v>
      </c>
      <c r="L734" s="2">
        <v>3431919</v>
      </c>
      <c r="M734" t="s">
        <v>10871</v>
      </c>
      <c r="N734" t="s">
        <v>11120</v>
      </c>
      <c r="O734" t="s">
        <v>10871</v>
      </c>
      <c r="P734" t="s">
        <v>10875</v>
      </c>
    </row>
    <row r="735" spans="1:16" x14ac:dyDescent="0.3">
      <c r="A735" t="s">
        <v>2680</v>
      </c>
      <c r="B735" s="2" t="str">
        <f t="shared" si="35"/>
        <v>2913</v>
      </c>
      <c r="C735" s="2">
        <f t="shared" si="33"/>
        <v>2913</v>
      </c>
      <c r="D735" t="str">
        <f>VLOOKUP(C735,'Cost Centre'!A:B,2,)</f>
        <v>Executive Mayor</v>
      </c>
      <c r="E735" t="str">
        <f t="shared" si="34"/>
        <v>2</v>
      </c>
      <c r="F735" t="s">
        <v>51</v>
      </c>
      <c r="G735" s="2">
        <v>0</v>
      </c>
      <c r="H735" s="2">
        <v>4800</v>
      </c>
      <c r="I735" s="2">
        <v>0</v>
      </c>
      <c r="J735" s="105">
        <f>SUMIF([1]MMM!$A:$A,A735,[1]MMM!$F:$F)</f>
        <v>4800</v>
      </c>
      <c r="K735" s="2" t="s">
        <v>10</v>
      </c>
      <c r="L735" s="2">
        <v>4800</v>
      </c>
      <c r="M735" t="s">
        <v>10871</v>
      </c>
      <c r="N735" t="s">
        <v>11120</v>
      </c>
      <c r="O735" t="s">
        <v>10871</v>
      </c>
      <c r="P735" t="s">
        <v>10875</v>
      </c>
    </row>
    <row r="736" spans="1:16" x14ac:dyDescent="0.3">
      <c r="A736" t="s">
        <v>2681</v>
      </c>
      <c r="B736" s="2" t="str">
        <f t="shared" si="35"/>
        <v>2913</v>
      </c>
      <c r="C736" s="2">
        <f t="shared" si="33"/>
        <v>2913</v>
      </c>
      <c r="D736" t="str">
        <f>VLOOKUP(C736,'Cost Centre'!A:B,2,)</f>
        <v>Executive Mayor</v>
      </c>
      <c r="E736" t="str">
        <f t="shared" si="34"/>
        <v>2</v>
      </c>
      <c r="F736" t="s">
        <v>52</v>
      </c>
      <c r="G736" s="2">
        <v>0</v>
      </c>
      <c r="H736" s="2">
        <v>0</v>
      </c>
      <c r="I736" s="2">
        <v>0</v>
      </c>
      <c r="J736" s="105">
        <f>SUMIF([1]MMM!$A:$A,A736,[1]MMM!$F:$F)</f>
        <v>0</v>
      </c>
      <c r="K736" s="2" t="s">
        <v>10</v>
      </c>
      <c r="L736" s="2">
        <v>0</v>
      </c>
      <c r="M736" t="s">
        <v>10871</v>
      </c>
      <c r="N736" t="s">
        <v>11120</v>
      </c>
      <c r="O736" t="s">
        <v>10871</v>
      </c>
      <c r="P736" t="s">
        <v>10875</v>
      </c>
    </row>
    <row r="737" spans="1:16" x14ac:dyDescent="0.3">
      <c r="A737" t="s">
        <v>2682</v>
      </c>
      <c r="B737" s="2" t="str">
        <f t="shared" si="35"/>
        <v>2913</v>
      </c>
      <c r="C737" s="2">
        <f t="shared" si="33"/>
        <v>2913</v>
      </c>
      <c r="D737" t="str">
        <f>VLOOKUP(C737,'Cost Centre'!A:B,2,)</f>
        <v>Executive Mayor</v>
      </c>
      <c r="E737" t="str">
        <f t="shared" si="34"/>
        <v>2</v>
      </c>
      <c r="F737" t="s">
        <v>55</v>
      </c>
      <c r="G737" s="2">
        <v>0</v>
      </c>
      <c r="H737" s="2">
        <v>267728.95</v>
      </c>
      <c r="I737" s="2">
        <v>0</v>
      </c>
      <c r="J737" s="105">
        <f>SUMIF([1]MMM!$A:$A,A737,[1]MMM!$F:$F)</f>
        <v>268054.03000000003</v>
      </c>
      <c r="K737" s="2" t="s">
        <v>10</v>
      </c>
      <c r="L737" s="2">
        <v>275522</v>
      </c>
      <c r="M737" t="s">
        <v>10871</v>
      </c>
      <c r="N737" t="s">
        <v>11120</v>
      </c>
      <c r="O737" t="s">
        <v>10871</v>
      </c>
      <c r="P737" t="s">
        <v>10875</v>
      </c>
    </row>
    <row r="738" spans="1:16" x14ac:dyDescent="0.3">
      <c r="A738" t="s">
        <v>2683</v>
      </c>
      <c r="B738" s="2" t="str">
        <f t="shared" si="35"/>
        <v>2913</v>
      </c>
      <c r="C738" s="2">
        <f t="shared" si="33"/>
        <v>2913</v>
      </c>
      <c r="D738" t="str">
        <f>VLOOKUP(C738,'Cost Centre'!A:B,2,)</f>
        <v>Executive Mayor</v>
      </c>
      <c r="E738" t="str">
        <f t="shared" si="34"/>
        <v>2</v>
      </c>
      <c r="F738" t="s">
        <v>61</v>
      </c>
      <c r="G738" s="2">
        <v>0</v>
      </c>
      <c r="H738" s="2">
        <v>63750.01</v>
      </c>
      <c r="I738" s="2">
        <v>0</v>
      </c>
      <c r="J738" s="105">
        <f>SUMIF([1]MMM!$A:$A,A738,[1]MMM!$F:$F)</f>
        <v>63750.01</v>
      </c>
      <c r="K738" s="2" t="s">
        <v>10</v>
      </c>
      <c r="L738" s="2">
        <v>98144</v>
      </c>
      <c r="M738" t="s">
        <v>10871</v>
      </c>
      <c r="N738" t="s">
        <v>11120</v>
      </c>
      <c r="O738" t="s">
        <v>10871</v>
      </c>
      <c r="P738" t="s">
        <v>10875</v>
      </c>
    </row>
    <row r="739" spans="1:16" x14ac:dyDescent="0.3">
      <c r="A739" t="s">
        <v>2684</v>
      </c>
      <c r="B739" s="2" t="str">
        <f t="shared" si="35"/>
        <v>2913</v>
      </c>
      <c r="C739" s="2">
        <f t="shared" si="33"/>
        <v>2913</v>
      </c>
      <c r="D739" t="str">
        <f>VLOOKUP(C739,'Cost Centre'!A:B,2,)</f>
        <v>Executive Mayor</v>
      </c>
      <c r="E739" t="str">
        <f t="shared" si="34"/>
        <v>2</v>
      </c>
      <c r="F739" t="s">
        <v>67</v>
      </c>
      <c r="G739" s="2">
        <v>0</v>
      </c>
      <c r="H739" s="2">
        <v>1758.75</v>
      </c>
      <c r="I739" s="2">
        <v>0</v>
      </c>
      <c r="J739" s="105">
        <f>SUMIF([1]MMM!$A:$A,A739,[1]MMM!$F:$F)</f>
        <v>1863.75</v>
      </c>
      <c r="K739" s="2" t="s">
        <v>10</v>
      </c>
      <c r="L739" s="2">
        <v>1980</v>
      </c>
      <c r="M739" t="s">
        <v>10871</v>
      </c>
      <c r="N739" t="s">
        <v>11120</v>
      </c>
      <c r="O739" t="s">
        <v>10871</v>
      </c>
      <c r="P739" t="s">
        <v>10876</v>
      </c>
    </row>
    <row r="740" spans="1:16" x14ac:dyDescent="0.3">
      <c r="A740" t="s">
        <v>2685</v>
      </c>
      <c r="B740" s="2" t="str">
        <f t="shared" si="35"/>
        <v>2913</v>
      </c>
      <c r="C740" s="2">
        <f t="shared" si="33"/>
        <v>2913</v>
      </c>
      <c r="D740" t="str">
        <f>VLOOKUP(C740,'Cost Centre'!A:B,2,)</f>
        <v>Executive Mayor</v>
      </c>
      <c r="E740" t="str">
        <f t="shared" si="34"/>
        <v>2</v>
      </c>
      <c r="F740" t="s">
        <v>68</v>
      </c>
      <c r="G740" s="2">
        <v>0</v>
      </c>
      <c r="H740" s="2">
        <v>1672.59</v>
      </c>
      <c r="I740" s="2">
        <v>0</v>
      </c>
      <c r="J740" s="105">
        <f>SUMIF([1]MMM!$A:$A,A740,[1]MMM!$F:$F)</f>
        <v>1750.68</v>
      </c>
      <c r="K740" s="2" t="s">
        <v>10</v>
      </c>
      <c r="L740" s="2">
        <v>5354</v>
      </c>
      <c r="M740" t="s">
        <v>10871</v>
      </c>
      <c r="N740" t="s">
        <v>11120</v>
      </c>
      <c r="O740" t="s">
        <v>10871</v>
      </c>
      <c r="P740" t="s">
        <v>10876</v>
      </c>
    </row>
    <row r="741" spans="1:16" x14ac:dyDescent="0.3">
      <c r="A741" t="s">
        <v>2686</v>
      </c>
      <c r="B741" s="2" t="str">
        <f t="shared" si="35"/>
        <v>2913</v>
      </c>
      <c r="C741" s="2">
        <f t="shared" si="33"/>
        <v>2913</v>
      </c>
      <c r="D741" t="str">
        <f>VLOOKUP(C741,'Cost Centre'!A:B,2,)</f>
        <v>Executive Mayor</v>
      </c>
      <c r="E741" t="str">
        <f t="shared" si="34"/>
        <v>2</v>
      </c>
      <c r="F741" t="s">
        <v>10877</v>
      </c>
      <c r="G741" s="2">
        <v>0</v>
      </c>
      <c r="H741" s="2">
        <v>43884</v>
      </c>
      <c r="I741" s="2">
        <v>0</v>
      </c>
      <c r="J741" s="105">
        <f>SUMIF([1]MMM!$A:$A,A741,[1]MMM!$F:$F)</f>
        <v>43884</v>
      </c>
      <c r="K741" s="2" t="s">
        <v>10</v>
      </c>
      <c r="L741" s="2">
        <v>35576</v>
      </c>
      <c r="M741" t="s">
        <v>10871</v>
      </c>
      <c r="N741" t="s">
        <v>11120</v>
      </c>
      <c r="O741" t="s">
        <v>10871</v>
      </c>
      <c r="P741" t="s">
        <v>10876</v>
      </c>
    </row>
    <row r="742" spans="1:16" x14ac:dyDescent="0.3">
      <c r="A742" t="s">
        <v>2687</v>
      </c>
      <c r="B742" s="2" t="str">
        <f t="shared" si="35"/>
        <v>2913</v>
      </c>
      <c r="C742" s="2">
        <f t="shared" si="33"/>
        <v>2913</v>
      </c>
      <c r="D742" t="str">
        <f>VLOOKUP(C742,'Cost Centre'!A:B,2,)</f>
        <v>Executive Mayor</v>
      </c>
      <c r="E742" t="str">
        <f t="shared" si="34"/>
        <v>2</v>
      </c>
      <c r="F742" t="s">
        <v>69</v>
      </c>
      <c r="G742" s="2">
        <v>0</v>
      </c>
      <c r="H742" s="2">
        <v>138235.43</v>
      </c>
      <c r="I742" s="2">
        <v>0</v>
      </c>
      <c r="J742" s="105">
        <f>SUMIF([1]MMM!$A:$A,A742,[1]MMM!$F:$F)</f>
        <v>138235.43</v>
      </c>
      <c r="K742" s="2" t="s">
        <v>10</v>
      </c>
      <c r="L742" s="2">
        <v>137845</v>
      </c>
      <c r="M742" t="s">
        <v>10871</v>
      </c>
      <c r="N742" t="s">
        <v>11120</v>
      </c>
      <c r="O742" t="s">
        <v>10871</v>
      </c>
      <c r="P742" t="s">
        <v>10876</v>
      </c>
    </row>
    <row r="743" spans="1:16" x14ac:dyDescent="0.3">
      <c r="A743" t="s">
        <v>2688</v>
      </c>
      <c r="B743" s="2" t="str">
        <f t="shared" si="35"/>
        <v>2913</v>
      </c>
      <c r="C743" s="2">
        <f t="shared" si="33"/>
        <v>2913</v>
      </c>
      <c r="D743" t="str">
        <f>VLOOKUP(C743,'Cost Centre'!A:B,2,)</f>
        <v>Executive Mayor</v>
      </c>
      <c r="E743" t="str">
        <f t="shared" si="34"/>
        <v>2</v>
      </c>
      <c r="F743" t="s">
        <v>70</v>
      </c>
      <c r="G743" s="2">
        <v>0</v>
      </c>
      <c r="H743" s="2">
        <v>19100.73</v>
      </c>
      <c r="I743" s="2">
        <v>0</v>
      </c>
      <c r="J743" s="105">
        <f>SUMIF([1]MMM!$A:$A,A743,[1]MMM!$F:$F)</f>
        <v>19510.54</v>
      </c>
      <c r="K743" s="2" t="s">
        <v>10</v>
      </c>
      <c r="L743" s="2">
        <v>16391</v>
      </c>
      <c r="M743" t="s">
        <v>10871</v>
      </c>
      <c r="N743" t="s">
        <v>11120</v>
      </c>
      <c r="O743" t="s">
        <v>10871</v>
      </c>
      <c r="P743" t="s">
        <v>10876</v>
      </c>
    </row>
    <row r="744" spans="1:16" x14ac:dyDescent="0.3">
      <c r="A744" t="s">
        <v>2689</v>
      </c>
      <c r="B744" s="2" t="str">
        <f t="shared" si="35"/>
        <v>2913</v>
      </c>
      <c r="C744" s="2">
        <f t="shared" si="33"/>
        <v>2913</v>
      </c>
      <c r="D744" t="str">
        <f>VLOOKUP(C744,'Cost Centre'!A:B,2,)</f>
        <v>Executive Mayor</v>
      </c>
      <c r="E744" t="str">
        <f t="shared" si="34"/>
        <v>2</v>
      </c>
      <c r="F744" t="s">
        <v>141</v>
      </c>
      <c r="G744" s="2">
        <v>0</v>
      </c>
      <c r="H744" s="2">
        <v>289516.28000000003</v>
      </c>
      <c r="I744" s="2">
        <v>0</v>
      </c>
      <c r="J744" s="105">
        <f>SUMIF([1]MMM!$A:$A,A744,[1]MMM!$F:$F)</f>
        <v>289516.28000000003</v>
      </c>
      <c r="K744" s="2" t="s">
        <v>10</v>
      </c>
      <c r="L744" s="2">
        <v>289517</v>
      </c>
      <c r="M744" t="s">
        <v>10871</v>
      </c>
      <c r="N744" t="s">
        <v>11120</v>
      </c>
      <c r="O744" t="s">
        <v>10871</v>
      </c>
      <c r="P744" t="s">
        <v>10878</v>
      </c>
    </row>
    <row r="745" spans="1:16" x14ac:dyDescent="0.3">
      <c r="A745" t="s">
        <v>2690</v>
      </c>
      <c r="B745" s="2" t="str">
        <f t="shared" si="35"/>
        <v>2913</v>
      </c>
      <c r="C745" s="2">
        <f t="shared" si="33"/>
        <v>2913</v>
      </c>
      <c r="D745" t="str">
        <f>VLOOKUP(C745,'Cost Centre'!A:B,2,)</f>
        <v>Executive Mayor</v>
      </c>
      <c r="E745" t="str">
        <f t="shared" si="34"/>
        <v>2</v>
      </c>
      <c r="F745" t="s">
        <v>78</v>
      </c>
      <c r="G745" s="2">
        <v>0</v>
      </c>
      <c r="H745" s="2">
        <v>330637.71999999997</v>
      </c>
      <c r="I745" s="2">
        <v>0</v>
      </c>
      <c r="J745" s="105">
        <f>SUMIF([1]MMM!$A:$A,A745,[1]MMM!$F:$F)</f>
        <v>330637.71999999997</v>
      </c>
      <c r="K745" s="2" t="s">
        <v>10</v>
      </c>
      <c r="L745" s="2">
        <v>325864</v>
      </c>
      <c r="M745" t="s">
        <v>10871</v>
      </c>
      <c r="N745" t="s">
        <v>11120</v>
      </c>
      <c r="O745" t="s">
        <v>10871</v>
      </c>
      <c r="P745" t="s">
        <v>10931</v>
      </c>
    </row>
    <row r="746" spans="1:16" x14ac:dyDescent="0.3">
      <c r="A746" t="s">
        <v>2691</v>
      </c>
      <c r="B746" s="2" t="str">
        <f t="shared" si="35"/>
        <v>2913</v>
      </c>
      <c r="C746" s="2">
        <f t="shared" si="33"/>
        <v>2913</v>
      </c>
      <c r="D746" t="str">
        <f>VLOOKUP(C746,'Cost Centre'!A:B,2,)</f>
        <v>Executive Mayor</v>
      </c>
      <c r="E746" t="str">
        <f t="shared" si="34"/>
        <v>2</v>
      </c>
      <c r="F746" t="s">
        <v>146</v>
      </c>
      <c r="G746" s="2">
        <v>0</v>
      </c>
      <c r="H746" s="2">
        <v>0</v>
      </c>
      <c r="I746" s="2">
        <v>0</v>
      </c>
      <c r="J746" s="105">
        <f>SUMIF([1]MMM!$A:$A,A746,[1]MMM!$F:$F)</f>
        <v>0</v>
      </c>
      <c r="K746" s="2" t="s">
        <v>10</v>
      </c>
      <c r="L746" s="2">
        <v>0</v>
      </c>
      <c r="M746" t="s">
        <v>10871</v>
      </c>
      <c r="N746" t="s">
        <v>11120</v>
      </c>
      <c r="O746" t="s">
        <v>10871</v>
      </c>
      <c r="P746" t="s">
        <v>10879</v>
      </c>
    </row>
    <row r="747" spans="1:16" x14ac:dyDescent="0.3">
      <c r="A747" t="s">
        <v>2692</v>
      </c>
      <c r="B747" s="2" t="str">
        <f t="shared" si="35"/>
        <v>2913</v>
      </c>
      <c r="C747" s="2">
        <f t="shared" si="33"/>
        <v>2913</v>
      </c>
      <c r="D747" t="str">
        <f>VLOOKUP(C747,'Cost Centre'!A:B,2,)</f>
        <v>Executive Mayor</v>
      </c>
      <c r="E747" t="str">
        <f t="shared" si="34"/>
        <v>2</v>
      </c>
      <c r="F747" t="s">
        <v>79</v>
      </c>
      <c r="G747" s="2">
        <v>0</v>
      </c>
      <c r="H747" s="2">
        <v>980555.4</v>
      </c>
      <c r="I747" s="2">
        <v>0</v>
      </c>
      <c r="J747" s="105">
        <f>SUMIF([1]MMM!$A:$A,A747,[1]MMM!$F:$F)</f>
        <v>980555.4</v>
      </c>
      <c r="K747" s="2" t="s">
        <v>10</v>
      </c>
      <c r="L747" s="2">
        <v>980556</v>
      </c>
      <c r="M747" t="s">
        <v>10871</v>
      </c>
      <c r="N747" t="s">
        <v>11120</v>
      </c>
      <c r="O747" t="s">
        <v>10871</v>
      </c>
      <c r="P747" t="s">
        <v>10879</v>
      </c>
    </row>
    <row r="748" spans="1:16" x14ac:dyDescent="0.3">
      <c r="A748" t="s">
        <v>2693</v>
      </c>
      <c r="B748" s="2" t="str">
        <f t="shared" si="35"/>
        <v>2913</v>
      </c>
      <c r="C748" s="2">
        <f t="shared" si="33"/>
        <v>2913</v>
      </c>
      <c r="D748" t="str">
        <f>VLOOKUP(C748,'Cost Centre'!A:B,2,)</f>
        <v>Executive Mayor</v>
      </c>
      <c r="E748" t="str">
        <f t="shared" si="34"/>
        <v>2</v>
      </c>
      <c r="F748" t="s">
        <v>150</v>
      </c>
      <c r="G748" s="2">
        <v>0</v>
      </c>
      <c r="H748" s="2">
        <v>13387.74</v>
      </c>
      <c r="I748" s="2">
        <v>0</v>
      </c>
      <c r="J748" s="105">
        <f>SUMIF([1]MMM!$A:$A,A748,[1]MMM!$F:$F)</f>
        <v>13387.74</v>
      </c>
      <c r="K748" s="2" t="s">
        <v>10</v>
      </c>
      <c r="L748" s="2">
        <v>13388</v>
      </c>
      <c r="M748" t="s">
        <v>10871</v>
      </c>
      <c r="N748" t="s">
        <v>11120</v>
      </c>
      <c r="O748" t="s">
        <v>10871</v>
      </c>
      <c r="P748" t="s">
        <v>10879</v>
      </c>
    </row>
    <row r="749" spans="1:16" x14ac:dyDescent="0.3">
      <c r="A749" t="s">
        <v>2694</v>
      </c>
      <c r="B749" s="2" t="str">
        <f t="shared" si="35"/>
        <v>2913</v>
      </c>
      <c r="C749" s="2">
        <f t="shared" si="33"/>
        <v>2913</v>
      </c>
      <c r="D749" t="str">
        <f>VLOOKUP(C749,'Cost Centre'!A:B,2,)</f>
        <v>Executive Mayor</v>
      </c>
      <c r="E749" t="str">
        <f t="shared" si="34"/>
        <v>2</v>
      </c>
      <c r="F749" t="s">
        <v>10932</v>
      </c>
      <c r="G749" s="2">
        <v>0</v>
      </c>
      <c r="H749" s="2">
        <v>0</v>
      </c>
      <c r="I749" s="2">
        <v>0</v>
      </c>
      <c r="J749" s="105">
        <f>SUMIF([1]MMM!$A:$A,A749,[1]MMM!$F:$F)</f>
        <v>0</v>
      </c>
      <c r="K749" s="2" t="s">
        <v>10</v>
      </c>
      <c r="L749" s="2">
        <v>0</v>
      </c>
      <c r="M749" t="s">
        <v>10871</v>
      </c>
      <c r="N749" t="s">
        <v>11120</v>
      </c>
      <c r="O749" t="s">
        <v>10871</v>
      </c>
      <c r="P749" t="s">
        <v>10881</v>
      </c>
    </row>
    <row r="750" spans="1:16" x14ac:dyDescent="0.3">
      <c r="A750" t="s">
        <v>2695</v>
      </c>
      <c r="B750" s="2" t="str">
        <f t="shared" si="35"/>
        <v>2913</v>
      </c>
      <c r="C750" s="2">
        <f t="shared" si="33"/>
        <v>2913</v>
      </c>
      <c r="D750" t="str">
        <f>VLOOKUP(C750,'Cost Centre'!A:B,2,)</f>
        <v>Executive Mayor</v>
      </c>
      <c r="E750" t="str">
        <f t="shared" si="34"/>
        <v>2</v>
      </c>
      <c r="F750" t="s">
        <v>93</v>
      </c>
      <c r="G750" s="2">
        <v>0</v>
      </c>
      <c r="H750" s="2">
        <v>51143.360000000001</v>
      </c>
      <c r="I750" s="2">
        <v>0</v>
      </c>
      <c r="J750" s="105">
        <f>SUMIF([1]MMM!$A:$A,A750,[1]MMM!$F:$F)</f>
        <v>51552.56</v>
      </c>
      <c r="K750" s="2" t="s">
        <v>10</v>
      </c>
      <c r="L750" s="2">
        <v>31000</v>
      </c>
      <c r="M750" t="s">
        <v>10871</v>
      </c>
      <c r="N750" t="s">
        <v>11120</v>
      </c>
      <c r="O750" t="s">
        <v>10871</v>
      </c>
      <c r="P750" t="s">
        <v>10881</v>
      </c>
    </row>
    <row r="751" spans="1:16" x14ac:dyDescent="0.3">
      <c r="A751" t="s">
        <v>2696</v>
      </c>
      <c r="B751" s="2" t="str">
        <f t="shared" si="35"/>
        <v>2913</v>
      </c>
      <c r="C751" s="2">
        <f t="shared" si="33"/>
        <v>2913</v>
      </c>
      <c r="D751" t="str">
        <f>VLOOKUP(C751,'Cost Centre'!A:B,2,)</f>
        <v>Executive Mayor</v>
      </c>
      <c r="E751" t="str">
        <f t="shared" si="34"/>
        <v>2</v>
      </c>
      <c r="F751" t="s">
        <v>94</v>
      </c>
      <c r="G751" s="2">
        <v>0</v>
      </c>
      <c r="H751" s="2">
        <v>101818.33</v>
      </c>
      <c r="I751" s="2">
        <v>0</v>
      </c>
      <c r="J751" s="105">
        <f>SUMIF([1]MMM!$A:$A,A751,[1]MMM!$F:$F)</f>
        <v>101818.33</v>
      </c>
      <c r="K751" s="2" t="s">
        <v>10</v>
      </c>
      <c r="L751" s="2">
        <v>101819</v>
      </c>
      <c r="M751" t="s">
        <v>10871</v>
      </c>
      <c r="N751" t="s">
        <v>11120</v>
      </c>
      <c r="O751" t="s">
        <v>10871</v>
      </c>
      <c r="P751" t="s">
        <v>10881</v>
      </c>
    </row>
    <row r="752" spans="1:16" x14ac:dyDescent="0.3">
      <c r="A752" t="s">
        <v>2697</v>
      </c>
      <c r="B752" s="2" t="str">
        <f t="shared" si="35"/>
        <v>2913</v>
      </c>
      <c r="C752" s="2">
        <f t="shared" si="33"/>
        <v>2913</v>
      </c>
      <c r="D752" t="str">
        <f>VLOOKUP(C752,'Cost Centre'!A:B,2,)</f>
        <v>Executive Mayor</v>
      </c>
      <c r="E752" t="str">
        <f t="shared" si="34"/>
        <v>2</v>
      </c>
      <c r="F752" t="s">
        <v>98</v>
      </c>
      <c r="G752" s="2">
        <v>0</v>
      </c>
      <c r="H752" s="2">
        <v>44127.83</v>
      </c>
      <c r="I752" s="2">
        <v>0</v>
      </c>
      <c r="J752" s="105">
        <f>SUMIF([1]MMM!$A:$A,A752,[1]MMM!$F:$F)</f>
        <v>44127.83</v>
      </c>
      <c r="K752" s="2" t="s">
        <v>10</v>
      </c>
      <c r="L752" s="2">
        <v>22000</v>
      </c>
      <c r="M752" t="s">
        <v>10871</v>
      </c>
      <c r="N752" t="s">
        <v>11120</v>
      </c>
      <c r="O752" t="s">
        <v>10871</v>
      </c>
      <c r="P752" t="s">
        <v>10881</v>
      </c>
    </row>
    <row r="753" spans="1:16" x14ac:dyDescent="0.3">
      <c r="A753" t="s">
        <v>2698</v>
      </c>
      <c r="B753" s="2" t="str">
        <f t="shared" si="35"/>
        <v>2913</v>
      </c>
      <c r="C753" s="2">
        <f t="shared" si="33"/>
        <v>2913</v>
      </c>
      <c r="D753" t="str">
        <f>VLOOKUP(C753,'Cost Centre'!A:B,2,)</f>
        <v>Executive Mayor</v>
      </c>
      <c r="E753" t="str">
        <f t="shared" si="34"/>
        <v>2</v>
      </c>
      <c r="F753" t="s">
        <v>102</v>
      </c>
      <c r="G753" s="2">
        <v>0</v>
      </c>
      <c r="H753" s="2">
        <v>6100</v>
      </c>
      <c r="I753" s="2">
        <v>0</v>
      </c>
      <c r="J753" s="105">
        <f>SUMIF([1]MMM!$A:$A,A753,[1]MMM!$F:$F)</f>
        <v>6100</v>
      </c>
      <c r="K753" s="2" t="s">
        <v>10</v>
      </c>
      <c r="L753" s="2">
        <v>6100</v>
      </c>
      <c r="M753" t="s">
        <v>10871</v>
      </c>
      <c r="N753" t="s">
        <v>11120</v>
      </c>
      <c r="O753" t="s">
        <v>10871</v>
      </c>
      <c r="P753" t="s">
        <v>10881</v>
      </c>
    </row>
    <row r="754" spans="1:16" x14ac:dyDescent="0.3">
      <c r="A754" t="s">
        <v>2699</v>
      </c>
      <c r="B754" s="2" t="str">
        <f t="shared" si="35"/>
        <v>2913</v>
      </c>
      <c r="C754" s="2">
        <f t="shared" si="33"/>
        <v>2913</v>
      </c>
      <c r="D754" t="str">
        <f>VLOOKUP(C754,'Cost Centre'!A:B,2,)</f>
        <v>Executive Mayor</v>
      </c>
      <c r="E754" t="str">
        <f t="shared" si="34"/>
        <v>2</v>
      </c>
      <c r="F754" t="s">
        <v>106</v>
      </c>
      <c r="G754" s="2">
        <v>0</v>
      </c>
      <c r="H754" s="2">
        <v>2168.04</v>
      </c>
      <c r="I754" s="2">
        <v>0</v>
      </c>
      <c r="J754" s="105">
        <f>SUMIF([1]MMM!$A:$A,A754,[1]MMM!$F:$F)</f>
        <v>2168.04</v>
      </c>
      <c r="K754" s="2" t="s">
        <v>10</v>
      </c>
      <c r="L754" s="2">
        <v>0</v>
      </c>
      <c r="M754" t="s">
        <v>10871</v>
      </c>
      <c r="N754" t="s">
        <v>11120</v>
      </c>
      <c r="O754" t="s">
        <v>10871</v>
      </c>
      <c r="P754" t="s">
        <v>10881</v>
      </c>
    </row>
    <row r="755" spans="1:16" x14ac:dyDescent="0.3">
      <c r="A755" t="s">
        <v>2700</v>
      </c>
      <c r="B755" s="2" t="str">
        <f t="shared" si="35"/>
        <v>2913</v>
      </c>
      <c r="C755" s="2">
        <f t="shared" si="33"/>
        <v>2913</v>
      </c>
      <c r="D755" t="str">
        <f>VLOOKUP(C755,'Cost Centre'!A:B,2,)</f>
        <v>Executive Mayor</v>
      </c>
      <c r="E755" t="str">
        <f t="shared" si="34"/>
        <v>2</v>
      </c>
      <c r="F755" t="s">
        <v>131</v>
      </c>
      <c r="G755" s="2">
        <v>0</v>
      </c>
      <c r="H755" s="2">
        <v>31738.49</v>
      </c>
      <c r="I755" s="2">
        <v>0</v>
      </c>
      <c r="J755" s="105">
        <f>SUMIF([1]MMM!$A:$A,A755,[1]MMM!$F:$F)</f>
        <v>31738.49</v>
      </c>
      <c r="K755" s="2" t="s">
        <v>10</v>
      </c>
      <c r="L755" s="2">
        <v>65000</v>
      </c>
      <c r="M755" t="s">
        <v>10871</v>
      </c>
      <c r="N755" t="s">
        <v>11120</v>
      </c>
      <c r="O755" t="s">
        <v>10871</v>
      </c>
      <c r="P755" t="s">
        <v>10881</v>
      </c>
    </row>
    <row r="756" spans="1:16" x14ac:dyDescent="0.3">
      <c r="A756" t="s">
        <v>2701</v>
      </c>
      <c r="B756" s="2" t="str">
        <f t="shared" si="35"/>
        <v>2913</v>
      </c>
      <c r="C756" s="2">
        <f t="shared" si="33"/>
        <v>2913</v>
      </c>
      <c r="D756" t="str">
        <f>VLOOKUP(C756,'Cost Centre'!A:B,2,)</f>
        <v>Executive Mayor</v>
      </c>
      <c r="E756" t="str">
        <f t="shared" si="34"/>
        <v>2</v>
      </c>
      <c r="F756" t="s">
        <v>170</v>
      </c>
      <c r="G756" s="2">
        <v>0</v>
      </c>
      <c r="H756" s="2">
        <v>0</v>
      </c>
      <c r="I756" s="2">
        <v>0</v>
      </c>
      <c r="J756" s="105">
        <f>SUMIF([1]MMM!$A:$A,A756,[1]MMM!$F:$F)</f>
        <v>0</v>
      </c>
      <c r="K756" s="2" t="s">
        <v>10</v>
      </c>
      <c r="L756" s="2">
        <v>12182</v>
      </c>
      <c r="M756" t="s">
        <v>10871</v>
      </c>
      <c r="N756" t="s">
        <v>11120</v>
      </c>
      <c r="O756" t="s">
        <v>10871</v>
      </c>
      <c r="P756" t="s">
        <v>10885</v>
      </c>
    </row>
    <row r="757" spans="1:16" x14ac:dyDescent="0.3">
      <c r="A757" t="s">
        <v>2702</v>
      </c>
      <c r="B757" s="2" t="str">
        <f t="shared" si="35"/>
        <v>2913</v>
      </c>
      <c r="C757" s="2">
        <f t="shared" si="33"/>
        <v>2913</v>
      </c>
      <c r="D757" t="str">
        <f>VLOOKUP(C757,'Cost Centre'!A:B,2,)</f>
        <v>Executive Mayor</v>
      </c>
      <c r="E757" t="str">
        <f t="shared" si="34"/>
        <v>2</v>
      </c>
      <c r="F757" t="s">
        <v>118</v>
      </c>
      <c r="G757" s="2">
        <v>0</v>
      </c>
      <c r="H757" s="2">
        <v>0</v>
      </c>
      <c r="I757" s="2">
        <v>0</v>
      </c>
      <c r="J757" s="105">
        <f>SUMIF([1]MMM!$A:$A,A757,[1]MMM!$F:$F)</f>
        <v>0</v>
      </c>
      <c r="K757" s="2" t="s">
        <v>10</v>
      </c>
      <c r="L757" s="2">
        <v>0</v>
      </c>
      <c r="M757" t="s">
        <v>10871</v>
      </c>
      <c r="N757" t="s">
        <v>11120</v>
      </c>
      <c r="O757" t="s">
        <v>10871</v>
      </c>
      <c r="P757" t="s">
        <v>10885</v>
      </c>
    </row>
    <row r="758" spans="1:16" x14ac:dyDescent="0.3">
      <c r="A758" t="s">
        <v>2703</v>
      </c>
      <c r="B758" s="2" t="str">
        <f t="shared" si="35"/>
        <v>2913</v>
      </c>
      <c r="C758" s="2">
        <f t="shared" si="33"/>
        <v>2913</v>
      </c>
      <c r="D758" t="str">
        <f>VLOOKUP(C758,'Cost Centre'!A:B,2,)</f>
        <v>Executive Mayor</v>
      </c>
      <c r="E758" t="str">
        <f t="shared" si="34"/>
        <v>2</v>
      </c>
      <c r="F758" t="s">
        <v>2704</v>
      </c>
      <c r="G758" s="2">
        <v>0</v>
      </c>
      <c r="H758" s="2">
        <v>26980.43</v>
      </c>
      <c r="I758" s="2">
        <v>0</v>
      </c>
      <c r="J758" s="105">
        <f>SUMIF([1]MMM!$A:$A,A758,[1]MMM!$F:$F)</f>
        <v>26980.43</v>
      </c>
      <c r="K758" s="2" t="s">
        <v>10</v>
      </c>
      <c r="L758" s="2">
        <v>59000</v>
      </c>
      <c r="M758" t="s">
        <v>10871</v>
      </c>
      <c r="N758" t="s">
        <v>11120</v>
      </c>
      <c r="O758" t="s">
        <v>10871</v>
      </c>
      <c r="P758" t="s">
        <v>11103</v>
      </c>
    </row>
    <row r="759" spans="1:16" x14ac:dyDescent="0.3">
      <c r="A759" t="s">
        <v>11122</v>
      </c>
      <c r="B759" s="2" t="str">
        <f t="shared" si="35"/>
        <v>2913</v>
      </c>
      <c r="C759" s="2">
        <f t="shared" si="33"/>
        <v>2913</v>
      </c>
      <c r="D759" t="str">
        <f>VLOOKUP(C759,'Cost Centre'!A:B,2,)</f>
        <v>Executive Mayor</v>
      </c>
      <c r="E759" t="str">
        <f t="shared" si="34"/>
        <v>2</v>
      </c>
      <c r="F759" t="s">
        <v>10890</v>
      </c>
      <c r="G759" s="2">
        <v>0</v>
      </c>
      <c r="H759" s="2">
        <v>0</v>
      </c>
      <c r="I759" s="2">
        <v>0</v>
      </c>
      <c r="J759" s="105">
        <f>SUMIF([1]MMM!$A:$A,A759,[1]MMM!$F:$F)</f>
        <v>0</v>
      </c>
      <c r="K759" s="2" t="s">
        <v>10</v>
      </c>
      <c r="L759" s="2">
        <v>0</v>
      </c>
      <c r="M759" t="s">
        <v>10871</v>
      </c>
      <c r="N759" t="s">
        <v>11120</v>
      </c>
      <c r="O759" t="s">
        <v>10871</v>
      </c>
      <c r="P759" t="s">
        <v>10887</v>
      </c>
    </row>
    <row r="760" spans="1:16" x14ac:dyDescent="0.3">
      <c r="A760" t="s">
        <v>11123</v>
      </c>
      <c r="B760" s="2" t="str">
        <f t="shared" si="35"/>
        <v>2913</v>
      </c>
      <c r="C760" s="2">
        <f t="shared" si="33"/>
        <v>2913</v>
      </c>
      <c r="D760" t="str">
        <f>VLOOKUP(C760,'Cost Centre'!A:B,2,)</f>
        <v>Executive Mayor</v>
      </c>
      <c r="E760" t="str">
        <f t="shared" si="34"/>
        <v>2</v>
      </c>
      <c r="F760" t="s">
        <v>10892</v>
      </c>
      <c r="G760" s="2">
        <v>0</v>
      </c>
      <c r="H760" s="2">
        <v>0</v>
      </c>
      <c r="I760" s="2">
        <v>0</v>
      </c>
      <c r="J760" s="105">
        <f>SUMIF([1]MMM!$A:$A,A760,[1]MMM!$F:$F)</f>
        <v>0</v>
      </c>
      <c r="K760" s="2" t="s">
        <v>10</v>
      </c>
      <c r="L760" s="2">
        <v>0</v>
      </c>
      <c r="M760" t="s">
        <v>10871</v>
      </c>
      <c r="N760" t="s">
        <v>11120</v>
      </c>
      <c r="O760" t="s">
        <v>10871</v>
      </c>
      <c r="P760" t="s">
        <v>10887</v>
      </c>
    </row>
    <row r="761" spans="1:16" x14ac:dyDescent="0.3">
      <c r="A761" t="s">
        <v>11124</v>
      </c>
      <c r="B761" s="2" t="str">
        <f t="shared" si="35"/>
        <v>2913</v>
      </c>
      <c r="C761" s="2">
        <f t="shared" si="33"/>
        <v>2913</v>
      </c>
      <c r="D761" t="str">
        <f>VLOOKUP(C761,'Cost Centre'!A:B,2,)</f>
        <v>Executive Mayor</v>
      </c>
      <c r="E761" t="str">
        <f t="shared" si="34"/>
        <v>2</v>
      </c>
      <c r="F761" t="s">
        <v>10894</v>
      </c>
      <c r="G761" s="2">
        <v>0</v>
      </c>
      <c r="H761" s="2">
        <v>0</v>
      </c>
      <c r="I761" s="2">
        <v>0</v>
      </c>
      <c r="J761" s="105">
        <f>SUMIF([1]MMM!$A:$A,A761,[1]MMM!$F:$F)</f>
        <v>0</v>
      </c>
      <c r="K761" s="2" t="s">
        <v>10</v>
      </c>
      <c r="L761" s="2">
        <v>0</v>
      </c>
      <c r="M761" t="s">
        <v>10871</v>
      </c>
      <c r="N761" t="s">
        <v>11120</v>
      </c>
      <c r="O761" t="s">
        <v>10871</v>
      </c>
      <c r="P761" t="s">
        <v>10887</v>
      </c>
    </row>
    <row r="762" spans="1:16" x14ac:dyDescent="0.3">
      <c r="A762" t="s">
        <v>11125</v>
      </c>
      <c r="B762" s="2" t="str">
        <f t="shared" si="35"/>
        <v>2913</v>
      </c>
      <c r="C762" s="2">
        <f t="shared" si="33"/>
        <v>2913</v>
      </c>
      <c r="D762" t="str">
        <f>VLOOKUP(C762,'Cost Centre'!A:B,2,)</f>
        <v>Executive Mayor</v>
      </c>
      <c r="E762" t="str">
        <f t="shared" si="34"/>
        <v>2</v>
      </c>
      <c r="F762" t="s">
        <v>10896</v>
      </c>
      <c r="G762" s="2">
        <v>0</v>
      </c>
      <c r="H762" s="2">
        <v>0</v>
      </c>
      <c r="I762" s="2">
        <v>0</v>
      </c>
      <c r="J762" s="105">
        <f>SUMIF([1]MMM!$A:$A,A762,[1]MMM!$F:$F)</f>
        <v>0</v>
      </c>
      <c r="K762" s="2" t="s">
        <v>10</v>
      </c>
      <c r="L762" s="2">
        <v>0</v>
      </c>
      <c r="M762" t="s">
        <v>10871</v>
      </c>
      <c r="N762" t="s">
        <v>11120</v>
      </c>
      <c r="O762" t="s">
        <v>10871</v>
      </c>
      <c r="P762" t="s">
        <v>10887</v>
      </c>
    </row>
    <row r="763" spans="1:16" x14ac:dyDescent="0.3">
      <c r="A763" t="s">
        <v>11126</v>
      </c>
      <c r="B763" s="2" t="str">
        <f t="shared" si="35"/>
        <v>2913</v>
      </c>
      <c r="C763" s="2">
        <f t="shared" si="33"/>
        <v>2913</v>
      </c>
      <c r="D763" t="str">
        <f>VLOOKUP(C763,'Cost Centre'!A:B,2,)</f>
        <v>Executive Mayor</v>
      </c>
      <c r="E763" t="str">
        <f t="shared" si="34"/>
        <v>2</v>
      </c>
      <c r="F763" t="s">
        <v>10898</v>
      </c>
      <c r="G763" s="2">
        <v>0</v>
      </c>
      <c r="H763" s="2">
        <v>0</v>
      </c>
      <c r="I763" s="2">
        <v>0</v>
      </c>
      <c r="J763" s="105">
        <f>SUMIF([1]MMM!$A:$A,A763,[1]MMM!$F:$F)</f>
        <v>0</v>
      </c>
      <c r="K763" s="2" t="s">
        <v>10</v>
      </c>
      <c r="L763" s="2">
        <v>0</v>
      </c>
      <c r="M763" t="s">
        <v>10871</v>
      </c>
      <c r="N763" t="s">
        <v>11120</v>
      </c>
      <c r="O763" t="s">
        <v>10871</v>
      </c>
      <c r="P763" t="s">
        <v>10887</v>
      </c>
    </row>
    <row r="764" spans="1:16" x14ac:dyDescent="0.3">
      <c r="A764" t="s">
        <v>11127</v>
      </c>
      <c r="B764" s="2" t="str">
        <f t="shared" si="35"/>
        <v>2913</v>
      </c>
      <c r="C764" s="2">
        <f t="shared" si="33"/>
        <v>2913</v>
      </c>
      <c r="D764" t="str">
        <f>VLOOKUP(C764,'Cost Centre'!A:B,2,)</f>
        <v>Executive Mayor</v>
      </c>
      <c r="E764" t="str">
        <f t="shared" si="34"/>
        <v>2</v>
      </c>
      <c r="F764" t="s">
        <v>10900</v>
      </c>
      <c r="G764" s="2">
        <v>0</v>
      </c>
      <c r="H764" s="2">
        <v>0</v>
      </c>
      <c r="I764" s="2">
        <v>0</v>
      </c>
      <c r="J764" s="105">
        <f>SUMIF([1]MMM!$A:$A,A764,[1]MMM!$F:$F)</f>
        <v>0</v>
      </c>
      <c r="K764" s="2" t="s">
        <v>10</v>
      </c>
      <c r="L764" s="2">
        <v>0</v>
      </c>
      <c r="M764" t="s">
        <v>10871</v>
      </c>
      <c r="N764" t="s">
        <v>11120</v>
      </c>
      <c r="O764" t="s">
        <v>10871</v>
      </c>
      <c r="P764" t="s">
        <v>10887</v>
      </c>
    </row>
    <row r="765" spans="1:16" x14ac:dyDescent="0.3">
      <c r="A765" t="s">
        <v>11128</v>
      </c>
      <c r="B765" s="2" t="str">
        <f t="shared" si="35"/>
        <v>2913</v>
      </c>
      <c r="C765" s="2">
        <f t="shared" si="33"/>
        <v>2913</v>
      </c>
      <c r="D765" t="str">
        <f>VLOOKUP(C765,'Cost Centre'!A:B,2,)</f>
        <v>Executive Mayor</v>
      </c>
      <c r="E765" t="str">
        <f t="shared" si="34"/>
        <v>2</v>
      </c>
      <c r="F765" t="s">
        <v>10902</v>
      </c>
      <c r="G765" s="2">
        <v>0</v>
      </c>
      <c r="H765" s="2">
        <v>0</v>
      </c>
      <c r="I765" s="2">
        <v>0</v>
      </c>
      <c r="J765" s="105">
        <f>SUMIF([1]MMM!$A:$A,A765,[1]MMM!$F:$F)</f>
        <v>0</v>
      </c>
      <c r="K765" s="2" t="s">
        <v>10</v>
      </c>
      <c r="L765" s="2">
        <v>0</v>
      </c>
      <c r="M765" t="s">
        <v>10871</v>
      </c>
      <c r="N765" t="s">
        <v>11120</v>
      </c>
      <c r="O765" t="s">
        <v>10871</v>
      </c>
      <c r="P765" t="s">
        <v>10887</v>
      </c>
    </row>
    <row r="766" spans="1:16" x14ac:dyDescent="0.3">
      <c r="A766" t="s">
        <v>11129</v>
      </c>
      <c r="B766" s="2" t="str">
        <f t="shared" si="35"/>
        <v>2913</v>
      </c>
      <c r="C766" s="2">
        <f t="shared" si="33"/>
        <v>2913</v>
      </c>
      <c r="D766" t="str">
        <f>VLOOKUP(C766,'Cost Centre'!A:B,2,)</f>
        <v>Executive Mayor</v>
      </c>
      <c r="E766" t="str">
        <f t="shared" si="34"/>
        <v>2</v>
      </c>
      <c r="F766" t="s">
        <v>10904</v>
      </c>
      <c r="G766" s="2">
        <v>0</v>
      </c>
      <c r="H766" s="2">
        <v>0</v>
      </c>
      <c r="I766" s="2">
        <v>0</v>
      </c>
      <c r="J766" s="105">
        <f>SUMIF([1]MMM!$A:$A,A766,[1]MMM!$F:$F)</f>
        <v>0</v>
      </c>
      <c r="K766" s="2" t="s">
        <v>10</v>
      </c>
      <c r="L766" s="2">
        <v>0</v>
      </c>
      <c r="M766" t="s">
        <v>10871</v>
      </c>
      <c r="N766" t="s">
        <v>11120</v>
      </c>
      <c r="O766" t="s">
        <v>10871</v>
      </c>
      <c r="P766" t="s">
        <v>10887</v>
      </c>
    </row>
    <row r="767" spans="1:16" x14ac:dyDescent="0.3">
      <c r="A767" t="s">
        <v>11130</v>
      </c>
      <c r="B767" s="2" t="str">
        <f t="shared" si="35"/>
        <v>2913</v>
      </c>
      <c r="C767" s="2">
        <f t="shared" si="33"/>
        <v>2913</v>
      </c>
      <c r="D767" t="str">
        <f>VLOOKUP(C767,'Cost Centre'!A:B,2,)</f>
        <v>Executive Mayor</v>
      </c>
      <c r="E767" t="str">
        <f t="shared" si="34"/>
        <v>2</v>
      </c>
      <c r="F767" t="s">
        <v>10906</v>
      </c>
      <c r="G767" s="2">
        <v>0</v>
      </c>
      <c r="H767" s="2">
        <v>0</v>
      </c>
      <c r="I767" s="2">
        <v>0</v>
      </c>
      <c r="J767" s="105">
        <f>SUMIF([1]MMM!$A:$A,A767,[1]MMM!$F:$F)</f>
        <v>0</v>
      </c>
      <c r="K767" s="2" t="s">
        <v>10</v>
      </c>
      <c r="L767" s="2">
        <v>0</v>
      </c>
      <c r="M767" t="s">
        <v>10871</v>
      </c>
      <c r="N767" t="s">
        <v>11120</v>
      </c>
      <c r="O767" t="s">
        <v>10871</v>
      </c>
      <c r="P767" t="s">
        <v>10887</v>
      </c>
    </row>
    <row r="768" spans="1:16" x14ac:dyDescent="0.3">
      <c r="A768" t="s">
        <v>2705</v>
      </c>
      <c r="B768" s="2" t="str">
        <f t="shared" si="35"/>
        <v>2913</v>
      </c>
      <c r="C768" s="2">
        <f t="shared" si="33"/>
        <v>2913</v>
      </c>
      <c r="D768" t="str">
        <f>VLOOKUP(C768,'Cost Centre'!A:B,2,)</f>
        <v>Executive Mayor</v>
      </c>
      <c r="E768" t="str">
        <f t="shared" si="34"/>
        <v>3</v>
      </c>
      <c r="F768" t="s">
        <v>10944</v>
      </c>
      <c r="G768" s="2">
        <v>0</v>
      </c>
      <c r="H768" s="2">
        <v>0</v>
      </c>
      <c r="I768" s="2">
        <v>0</v>
      </c>
      <c r="J768" s="105">
        <f>SUMIF([1]MMM!$A:$A,A768,[1]MMM!$F:$F)</f>
        <v>0</v>
      </c>
      <c r="K768" s="2" t="s">
        <v>10</v>
      </c>
      <c r="L768" s="2">
        <v>39478</v>
      </c>
      <c r="M768" t="s">
        <v>10871</v>
      </c>
      <c r="N768" t="s">
        <v>11120</v>
      </c>
      <c r="O768" t="s">
        <v>10908</v>
      </c>
      <c r="P768" t="s">
        <v>10910</v>
      </c>
    </row>
    <row r="769" spans="1:16" x14ac:dyDescent="0.3">
      <c r="A769" t="s">
        <v>2706</v>
      </c>
      <c r="B769" s="2" t="str">
        <f t="shared" si="35"/>
        <v>2913</v>
      </c>
      <c r="C769" s="2">
        <f t="shared" si="33"/>
        <v>2913</v>
      </c>
      <c r="D769" t="str">
        <f>VLOOKUP(C769,'Cost Centre'!A:B,2,)</f>
        <v>Executive Mayor</v>
      </c>
      <c r="E769" t="str">
        <f t="shared" si="34"/>
        <v>3</v>
      </c>
      <c r="F769" t="s">
        <v>10945</v>
      </c>
      <c r="G769" s="2">
        <v>0</v>
      </c>
      <c r="H769" s="2">
        <v>0</v>
      </c>
      <c r="I769" s="2">
        <v>0</v>
      </c>
      <c r="J769" s="105">
        <f>SUMIF([1]MMM!$A:$A,A769,[1]MMM!$F:$F)</f>
        <v>0</v>
      </c>
      <c r="K769" s="2" t="s">
        <v>10</v>
      </c>
      <c r="L769" s="2">
        <v>19146</v>
      </c>
      <c r="M769" t="s">
        <v>10871</v>
      </c>
      <c r="N769" t="s">
        <v>11120</v>
      </c>
      <c r="O769" t="s">
        <v>10908</v>
      </c>
      <c r="P769" t="s">
        <v>10910</v>
      </c>
    </row>
    <row r="770" spans="1:16" x14ac:dyDescent="0.3">
      <c r="A770" t="s">
        <v>11131</v>
      </c>
      <c r="B770" s="2" t="str">
        <f t="shared" si="35"/>
        <v>2913</v>
      </c>
      <c r="C770" s="2">
        <f t="shared" ref="C770:C833" si="36">VALUE(B770)</f>
        <v>2913</v>
      </c>
      <c r="D770" t="str">
        <f>VLOOKUP(C770,'Cost Centre'!A:B,2,)</f>
        <v>Executive Mayor</v>
      </c>
      <c r="E770" t="str">
        <f t="shared" ref="E770:E833" si="37">MID(A770,5,1)</f>
        <v>3</v>
      </c>
      <c r="F770" t="s">
        <v>10912</v>
      </c>
      <c r="G770" s="2">
        <v>0</v>
      </c>
      <c r="H770" s="2">
        <v>0</v>
      </c>
      <c r="I770" s="2">
        <v>-6800756.4100000001</v>
      </c>
      <c r="J770" s="105">
        <f>SUMIF([1]MMM!$A:$A,A770,[1]MMM!$F:$F)</f>
        <v>-6800756.4100000001</v>
      </c>
      <c r="K770" s="2" t="s">
        <v>10</v>
      </c>
      <c r="L770" s="2">
        <v>0</v>
      </c>
      <c r="M770" t="s">
        <v>10871</v>
      </c>
      <c r="N770" t="s">
        <v>11120</v>
      </c>
      <c r="O770" t="s">
        <v>10908</v>
      </c>
      <c r="P770" t="s">
        <v>10913</v>
      </c>
    </row>
    <row r="771" spans="1:16" x14ac:dyDescent="0.3">
      <c r="A771" t="s">
        <v>11132</v>
      </c>
      <c r="B771" s="2" t="str">
        <f t="shared" ref="B771:B834" si="38">MID(A771,1,4)</f>
        <v>2913</v>
      </c>
      <c r="C771" s="2">
        <f t="shared" si="36"/>
        <v>2913</v>
      </c>
      <c r="D771" t="str">
        <f>VLOOKUP(C771,'Cost Centre'!A:B,2,)</f>
        <v>Executive Mayor</v>
      </c>
      <c r="E771" t="str">
        <f t="shared" si="37"/>
        <v>3</v>
      </c>
      <c r="F771" t="s">
        <v>10915</v>
      </c>
      <c r="G771" s="2">
        <v>0</v>
      </c>
      <c r="H771" s="2">
        <v>0</v>
      </c>
      <c r="I771" s="2">
        <v>0</v>
      </c>
      <c r="J771" s="105">
        <f>SUMIF([1]MMM!$A:$A,A771,[1]MMM!$F:$F)</f>
        <v>0</v>
      </c>
      <c r="K771" s="2" t="s">
        <v>10</v>
      </c>
      <c r="L771" s="2">
        <v>0</v>
      </c>
      <c r="M771" t="s">
        <v>10871</v>
      </c>
      <c r="N771" t="s">
        <v>11120</v>
      </c>
      <c r="O771" t="s">
        <v>10908</v>
      </c>
      <c r="P771" t="s">
        <v>10913</v>
      </c>
    </row>
    <row r="772" spans="1:16" x14ac:dyDescent="0.3">
      <c r="A772" t="s">
        <v>542</v>
      </c>
      <c r="B772" s="2" t="str">
        <f t="shared" si="38"/>
        <v>2913</v>
      </c>
      <c r="C772" s="2">
        <f t="shared" si="36"/>
        <v>2913</v>
      </c>
      <c r="D772" t="str">
        <f>VLOOKUP(C772,'Cost Centre'!A:B,2,)</f>
        <v>Executive Mayor</v>
      </c>
      <c r="E772" t="str">
        <f t="shared" si="37"/>
        <v>8</v>
      </c>
      <c r="F772" t="s">
        <v>462</v>
      </c>
      <c r="G772" s="2">
        <v>13041818.460000001</v>
      </c>
      <c r="H772" s="2">
        <v>0</v>
      </c>
      <c r="I772" s="2">
        <v>0</v>
      </c>
      <c r="J772" s="105">
        <f>SUMIF([1]MMM!$A:$A,A772,[1]MMM!$F:$F)</f>
        <v>13041818.460000001</v>
      </c>
      <c r="K772" s="2" t="s">
        <v>460</v>
      </c>
      <c r="L772" s="2">
        <v>0</v>
      </c>
      <c r="M772" t="s">
        <v>10871</v>
      </c>
      <c r="N772" t="s">
        <v>11120</v>
      </c>
      <c r="O772" t="s">
        <v>10916</v>
      </c>
      <c r="P772" t="s">
        <v>10917</v>
      </c>
    </row>
    <row r="773" spans="1:16" x14ac:dyDescent="0.3">
      <c r="A773" t="s">
        <v>543</v>
      </c>
      <c r="B773" s="2" t="str">
        <f t="shared" si="38"/>
        <v>2913</v>
      </c>
      <c r="C773" s="2">
        <f t="shared" si="36"/>
        <v>2913</v>
      </c>
      <c r="D773" t="str">
        <f>VLOOKUP(C773,'Cost Centre'!A:B,2,)</f>
        <v>Executive Mayor</v>
      </c>
      <c r="E773" t="str">
        <f t="shared" si="37"/>
        <v>8</v>
      </c>
      <c r="F773" t="s">
        <v>464</v>
      </c>
      <c r="G773" s="2">
        <v>0</v>
      </c>
      <c r="H773" s="2">
        <v>0</v>
      </c>
      <c r="I773" s="2">
        <v>0</v>
      </c>
      <c r="J773" s="105">
        <f>SUMIF([1]MMM!$A:$A,A773,[1]MMM!$F:$F)</f>
        <v>0</v>
      </c>
      <c r="K773" s="2" t="s">
        <v>460</v>
      </c>
      <c r="L773" s="2">
        <v>0</v>
      </c>
      <c r="M773" t="s">
        <v>10871</v>
      </c>
      <c r="N773" t="s">
        <v>11120</v>
      </c>
      <c r="O773" t="s">
        <v>10916</v>
      </c>
      <c r="P773" t="s">
        <v>10917</v>
      </c>
    </row>
    <row r="774" spans="1:16" x14ac:dyDescent="0.3">
      <c r="A774" t="s">
        <v>544</v>
      </c>
      <c r="B774" s="2" t="str">
        <f t="shared" si="38"/>
        <v>2913</v>
      </c>
      <c r="C774" s="2">
        <f t="shared" si="36"/>
        <v>2913</v>
      </c>
      <c r="D774" t="str">
        <f>VLOOKUP(C774,'Cost Centre'!A:B,2,)</f>
        <v>Executive Mayor</v>
      </c>
      <c r="E774" t="str">
        <f t="shared" si="37"/>
        <v>8</v>
      </c>
      <c r="F774" t="s">
        <v>466</v>
      </c>
      <c r="G774" s="2">
        <v>0</v>
      </c>
      <c r="H774" s="2">
        <v>0</v>
      </c>
      <c r="I774" s="2">
        <v>0</v>
      </c>
      <c r="J774" s="105">
        <f>SUMIF([1]MMM!$A:$A,A774,[1]MMM!$F:$F)</f>
        <v>0</v>
      </c>
      <c r="K774" s="2" t="s">
        <v>460</v>
      </c>
      <c r="L774" s="2">
        <v>0</v>
      </c>
      <c r="M774" t="s">
        <v>10871</v>
      </c>
      <c r="N774" t="s">
        <v>11120</v>
      </c>
      <c r="O774" t="s">
        <v>10916</v>
      </c>
      <c r="P774" t="s">
        <v>10917</v>
      </c>
    </row>
    <row r="775" spans="1:16" x14ac:dyDescent="0.3">
      <c r="A775" t="s">
        <v>545</v>
      </c>
      <c r="B775" s="2" t="str">
        <f t="shared" si="38"/>
        <v>2913</v>
      </c>
      <c r="C775" s="2">
        <f t="shared" si="36"/>
        <v>2913</v>
      </c>
      <c r="D775" t="str">
        <f>VLOOKUP(C775,'Cost Centre'!A:B,2,)</f>
        <v>Executive Mayor</v>
      </c>
      <c r="E775" t="str">
        <f t="shared" si="37"/>
        <v>8</v>
      </c>
      <c r="F775" t="s">
        <v>468</v>
      </c>
      <c r="G775" s="2">
        <v>0</v>
      </c>
      <c r="H775" s="2">
        <v>6800756.4100000001</v>
      </c>
      <c r="I775" s="2">
        <v>0</v>
      </c>
      <c r="J775" s="105">
        <f>SUMIF([1]MMM!$A:$A,A775,[1]MMM!$F:$F)</f>
        <v>6800756.4100000001</v>
      </c>
      <c r="K775" s="2" t="s">
        <v>460</v>
      </c>
      <c r="L775" s="2">
        <v>0</v>
      </c>
      <c r="M775" t="s">
        <v>10871</v>
      </c>
      <c r="N775" t="s">
        <v>11120</v>
      </c>
      <c r="O775" t="s">
        <v>10916</v>
      </c>
      <c r="P775" t="s">
        <v>10917</v>
      </c>
    </row>
    <row r="776" spans="1:16" x14ac:dyDescent="0.3">
      <c r="A776" t="s">
        <v>546</v>
      </c>
      <c r="B776" s="2" t="str">
        <f t="shared" si="38"/>
        <v>2913</v>
      </c>
      <c r="C776" s="2">
        <f t="shared" si="36"/>
        <v>2913</v>
      </c>
      <c r="D776" t="str">
        <f>VLOOKUP(C776,'Cost Centre'!A:B,2,)</f>
        <v>Executive Mayor</v>
      </c>
      <c r="E776" t="str">
        <f t="shared" si="37"/>
        <v>8</v>
      </c>
      <c r="F776" t="s">
        <v>470</v>
      </c>
      <c r="G776" s="2">
        <v>0</v>
      </c>
      <c r="H776" s="2">
        <v>0</v>
      </c>
      <c r="I776" s="2">
        <v>0</v>
      </c>
      <c r="J776" s="105">
        <f>SUMIF([1]MMM!$A:$A,A776,[1]MMM!$F:$F)</f>
        <v>0</v>
      </c>
      <c r="K776" s="2" t="s">
        <v>460</v>
      </c>
      <c r="L776" s="2">
        <v>0</v>
      </c>
      <c r="M776" t="s">
        <v>10871</v>
      </c>
      <c r="N776" t="s">
        <v>11120</v>
      </c>
      <c r="O776" t="s">
        <v>10916</v>
      </c>
      <c r="P776" t="s">
        <v>10917</v>
      </c>
    </row>
    <row r="777" spans="1:16" x14ac:dyDescent="0.3">
      <c r="A777" t="s">
        <v>2707</v>
      </c>
      <c r="B777" s="2" t="str">
        <f t="shared" si="38"/>
        <v>2913</v>
      </c>
      <c r="C777" s="2">
        <f t="shared" si="36"/>
        <v>2913</v>
      </c>
      <c r="D777" t="str">
        <f>VLOOKUP(C777,'Cost Centre'!A:B,2,)</f>
        <v>Executive Mayor</v>
      </c>
      <c r="E777" t="str">
        <f t="shared" si="37"/>
        <v>8</v>
      </c>
      <c r="F777" t="s">
        <v>2159</v>
      </c>
      <c r="G777" s="2">
        <v>0</v>
      </c>
      <c r="H777" s="2">
        <v>0</v>
      </c>
      <c r="I777" s="2">
        <v>0</v>
      </c>
      <c r="J777" s="105">
        <f>SUMIF([1]MMM!$A:$A,A777,[1]MMM!$F:$F)</f>
        <v>0</v>
      </c>
      <c r="K777" s="2" t="s">
        <v>460</v>
      </c>
      <c r="L777" s="2">
        <v>0</v>
      </c>
      <c r="M777" t="s">
        <v>10871</v>
      </c>
      <c r="N777" t="s">
        <v>11120</v>
      </c>
      <c r="O777" t="s">
        <v>10916</v>
      </c>
      <c r="P777" t="s">
        <v>10917</v>
      </c>
    </row>
    <row r="778" spans="1:16" x14ac:dyDescent="0.3">
      <c r="A778" t="s">
        <v>2708</v>
      </c>
      <c r="B778" s="2" t="str">
        <f t="shared" si="38"/>
        <v>2914</v>
      </c>
      <c r="C778" s="2">
        <f t="shared" si="36"/>
        <v>2914</v>
      </c>
      <c r="D778" t="str">
        <f>VLOOKUP(C778,'Cost Centre'!A:B,2,)</f>
        <v>Executive Mayor</v>
      </c>
      <c r="E778" t="str">
        <f t="shared" si="37"/>
        <v>2</v>
      </c>
      <c r="F778" t="s">
        <v>48</v>
      </c>
      <c r="G778" s="2">
        <v>0</v>
      </c>
      <c r="H778" s="2">
        <v>4478450.0999999996</v>
      </c>
      <c r="I778" s="2">
        <v>0</v>
      </c>
      <c r="J778" s="105">
        <f>SUMIF([1]MMM!$A:$A,A778,[1]MMM!$F:$F)</f>
        <v>4478450.0999999996</v>
      </c>
      <c r="K778" s="2" t="s">
        <v>10</v>
      </c>
      <c r="L778" s="2">
        <v>4187104</v>
      </c>
      <c r="M778" t="s">
        <v>10871</v>
      </c>
      <c r="N778" t="s">
        <v>11133</v>
      </c>
      <c r="O778" t="s">
        <v>10871</v>
      </c>
      <c r="P778" t="s">
        <v>10875</v>
      </c>
    </row>
    <row r="779" spans="1:16" x14ac:dyDescent="0.3">
      <c r="A779" t="s">
        <v>2709</v>
      </c>
      <c r="B779" s="2" t="str">
        <f t="shared" si="38"/>
        <v>2914</v>
      </c>
      <c r="C779" s="2">
        <f t="shared" si="36"/>
        <v>2914</v>
      </c>
      <c r="D779" t="str">
        <f>VLOOKUP(C779,'Cost Centre'!A:B,2,)</f>
        <v>Executive Mayor</v>
      </c>
      <c r="E779" t="str">
        <f t="shared" si="37"/>
        <v>2</v>
      </c>
      <c r="F779" t="s">
        <v>49</v>
      </c>
      <c r="G779" s="2">
        <v>0</v>
      </c>
      <c r="H779" s="2">
        <v>0</v>
      </c>
      <c r="I779" s="2">
        <v>0</v>
      </c>
      <c r="J779" s="105">
        <f>SUMIF([1]MMM!$A:$A,A779,[1]MMM!$F:$F)</f>
        <v>0</v>
      </c>
      <c r="K779" s="2" t="s">
        <v>10</v>
      </c>
      <c r="L779" s="2">
        <v>255837</v>
      </c>
      <c r="M779" t="s">
        <v>10871</v>
      </c>
      <c r="N779" t="s">
        <v>11133</v>
      </c>
      <c r="O779" t="s">
        <v>10871</v>
      </c>
      <c r="P779" t="s">
        <v>10875</v>
      </c>
    </row>
    <row r="780" spans="1:16" x14ac:dyDescent="0.3">
      <c r="A780" t="s">
        <v>2710</v>
      </c>
      <c r="B780" s="2" t="str">
        <f t="shared" si="38"/>
        <v>2914</v>
      </c>
      <c r="C780" s="2">
        <f t="shared" si="36"/>
        <v>2914</v>
      </c>
      <c r="D780" t="str">
        <f>VLOOKUP(C780,'Cost Centre'!A:B,2,)</f>
        <v>Executive Mayor</v>
      </c>
      <c r="E780" t="str">
        <f t="shared" si="37"/>
        <v>2</v>
      </c>
      <c r="F780" t="s">
        <v>51</v>
      </c>
      <c r="G780" s="2">
        <v>0</v>
      </c>
      <c r="H780" s="2">
        <v>30400</v>
      </c>
      <c r="I780" s="2">
        <v>0</v>
      </c>
      <c r="J780" s="105">
        <f>SUMIF([1]MMM!$A:$A,A780,[1]MMM!$F:$F)</f>
        <v>30400</v>
      </c>
      <c r="K780" s="2" t="s">
        <v>10</v>
      </c>
      <c r="L780" s="2">
        <v>32400</v>
      </c>
      <c r="M780" t="s">
        <v>10871</v>
      </c>
      <c r="N780" t="s">
        <v>11133</v>
      </c>
      <c r="O780" t="s">
        <v>10871</v>
      </c>
      <c r="P780" t="s">
        <v>10875</v>
      </c>
    </row>
    <row r="781" spans="1:16" x14ac:dyDescent="0.3">
      <c r="A781" t="s">
        <v>2711</v>
      </c>
      <c r="B781" s="2" t="str">
        <f t="shared" si="38"/>
        <v>2914</v>
      </c>
      <c r="C781" s="2">
        <f t="shared" si="36"/>
        <v>2914</v>
      </c>
      <c r="D781" t="str">
        <f>VLOOKUP(C781,'Cost Centre'!A:B,2,)</f>
        <v>Executive Mayor</v>
      </c>
      <c r="E781" t="str">
        <f t="shared" si="37"/>
        <v>2</v>
      </c>
      <c r="F781" t="s">
        <v>52</v>
      </c>
      <c r="G781" s="2">
        <v>0</v>
      </c>
      <c r="H781" s="2">
        <v>11933.19</v>
      </c>
      <c r="I781" s="2">
        <v>0</v>
      </c>
      <c r="J781" s="105">
        <f>SUMIF([1]MMM!$A:$A,A781,[1]MMM!$F:$F)</f>
        <v>11933.19</v>
      </c>
      <c r="K781" s="2" t="s">
        <v>10</v>
      </c>
      <c r="L781" s="2">
        <v>10202</v>
      </c>
      <c r="M781" t="s">
        <v>10871</v>
      </c>
      <c r="N781" t="s">
        <v>11133</v>
      </c>
      <c r="O781" t="s">
        <v>10871</v>
      </c>
      <c r="P781" t="s">
        <v>10875</v>
      </c>
    </row>
    <row r="782" spans="1:16" x14ac:dyDescent="0.3">
      <c r="A782" t="s">
        <v>2712</v>
      </c>
      <c r="B782" s="2" t="str">
        <f t="shared" si="38"/>
        <v>2914</v>
      </c>
      <c r="C782" s="2">
        <f t="shared" si="36"/>
        <v>2914</v>
      </c>
      <c r="D782" t="str">
        <f>VLOOKUP(C782,'Cost Centre'!A:B,2,)</f>
        <v>Executive Mayor</v>
      </c>
      <c r="E782" t="str">
        <f t="shared" si="37"/>
        <v>2</v>
      </c>
      <c r="F782" t="s">
        <v>55</v>
      </c>
      <c r="G782" s="2">
        <v>0</v>
      </c>
      <c r="H782" s="2">
        <v>691187.95</v>
      </c>
      <c r="I782" s="2">
        <v>0</v>
      </c>
      <c r="J782" s="105">
        <f>SUMIF([1]MMM!$A:$A,A782,[1]MMM!$F:$F)</f>
        <v>691369</v>
      </c>
      <c r="K782" s="2" t="s">
        <v>10</v>
      </c>
      <c r="L782" s="2">
        <v>468513</v>
      </c>
      <c r="M782" t="s">
        <v>10871</v>
      </c>
      <c r="N782" t="s">
        <v>11133</v>
      </c>
      <c r="O782" t="s">
        <v>10871</v>
      </c>
      <c r="P782" t="s">
        <v>10875</v>
      </c>
    </row>
    <row r="783" spans="1:16" x14ac:dyDescent="0.3">
      <c r="A783" t="s">
        <v>2713</v>
      </c>
      <c r="B783" s="2" t="str">
        <f t="shared" si="38"/>
        <v>2914</v>
      </c>
      <c r="C783" s="2">
        <f t="shared" si="36"/>
        <v>2914</v>
      </c>
      <c r="D783" t="str">
        <f>VLOOKUP(C783,'Cost Centre'!A:B,2,)</f>
        <v>Executive Mayor</v>
      </c>
      <c r="E783" t="str">
        <f t="shared" si="37"/>
        <v>2</v>
      </c>
      <c r="F783" t="s">
        <v>60</v>
      </c>
      <c r="G783" s="2">
        <v>0</v>
      </c>
      <c r="H783" s="2">
        <v>1485</v>
      </c>
      <c r="I783" s="2">
        <v>0</v>
      </c>
      <c r="J783" s="105">
        <f>SUMIF([1]MMM!$A:$A,A783,[1]MMM!$F:$F)</f>
        <v>1485</v>
      </c>
      <c r="K783" s="2" t="s">
        <v>10</v>
      </c>
      <c r="L783" s="2">
        <v>0</v>
      </c>
      <c r="M783" t="s">
        <v>10871</v>
      </c>
      <c r="N783" t="s">
        <v>11133</v>
      </c>
      <c r="O783" t="s">
        <v>10871</v>
      </c>
      <c r="P783" t="s">
        <v>10875</v>
      </c>
    </row>
    <row r="784" spans="1:16" x14ac:dyDescent="0.3">
      <c r="A784" t="s">
        <v>2714</v>
      </c>
      <c r="B784" s="2" t="str">
        <f t="shared" si="38"/>
        <v>2914</v>
      </c>
      <c r="C784" s="2">
        <f t="shared" si="36"/>
        <v>2914</v>
      </c>
      <c r="D784" t="str">
        <f>VLOOKUP(C784,'Cost Centre'!A:B,2,)</f>
        <v>Executive Mayor</v>
      </c>
      <c r="E784" t="str">
        <f t="shared" si="37"/>
        <v>2</v>
      </c>
      <c r="F784" t="s">
        <v>61</v>
      </c>
      <c r="G784" s="2">
        <v>0</v>
      </c>
      <c r="H784" s="2">
        <v>205086.67</v>
      </c>
      <c r="I784" s="2">
        <v>0</v>
      </c>
      <c r="J784" s="105">
        <f>SUMIF([1]MMM!$A:$A,A784,[1]MMM!$F:$F)</f>
        <v>205086.67</v>
      </c>
      <c r="K784" s="2" t="s">
        <v>10</v>
      </c>
      <c r="L784" s="2">
        <v>128175</v>
      </c>
      <c r="M784" t="s">
        <v>10871</v>
      </c>
      <c r="N784" t="s">
        <v>11133</v>
      </c>
      <c r="O784" t="s">
        <v>10871</v>
      </c>
      <c r="P784" t="s">
        <v>10875</v>
      </c>
    </row>
    <row r="785" spans="1:16" x14ac:dyDescent="0.3">
      <c r="A785" t="s">
        <v>2715</v>
      </c>
      <c r="B785" s="2" t="str">
        <f t="shared" si="38"/>
        <v>2914</v>
      </c>
      <c r="C785" s="2">
        <f t="shared" si="36"/>
        <v>2914</v>
      </c>
      <c r="D785" t="str">
        <f>VLOOKUP(C785,'Cost Centre'!A:B,2,)</f>
        <v>Executive Mayor</v>
      </c>
      <c r="E785" t="str">
        <f t="shared" si="37"/>
        <v>2</v>
      </c>
      <c r="F785" t="s">
        <v>67</v>
      </c>
      <c r="G785" s="2">
        <v>0</v>
      </c>
      <c r="H785" s="2">
        <v>822.5</v>
      </c>
      <c r="I785" s="2">
        <v>0</v>
      </c>
      <c r="J785" s="105">
        <f>SUMIF([1]MMM!$A:$A,A785,[1]MMM!$F:$F)</f>
        <v>822.5</v>
      </c>
      <c r="K785" s="2" t="s">
        <v>10</v>
      </c>
      <c r="L785" s="2">
        <v>792</v>
      </c>
      <c r="M785" t="s">
        <v>10871</v>
      </c>
      <c r="N785" t="s">
        <v>11133</v>
      </c>
      <c r="O785" t="s">
        <v>10871</v>
      </c>
      <c r="P785" t="s">
        <v>10876</v>
      </c>
    </row>
    <row r="786" spans="1:16" x14ac:dyDescent="0.3">
      <c r="A786" t="s">
        <v>2716</v>
      </c>
      <c r="B786" s="2" t="str">
        <f t="shared" si="38"/>
        <v>2914</v>
      </c>
      <c r="C786" s="2">
        <f t="shared" si="36"/>
        <v>2914</v>
      </c>
      <c r="D786" t="str">
        <f>VLOOKUP(C786,'Cost Centre'!A:B,2,)</f>
        <v>Executive Mayor</v>
      </c>
      <c r="E786" t="str">
        <f t="shared" si="37"/>
        <v>2</v>
      </c>
      <c r="F786" t="s">
        <v>68</v>
      </c>
      <c r="G786" s="2">
        <v>0</v>
      </c>
      <c r="H786" s="2">
        <v>4227.95</v>
      </c>
      <c r="I786" s="2">
        <v>0</v>
      </c>
      <c r="J786" s="105">
        <f>SUMIF([1]MMM!$A:$A,A786,[1]MMM!$F:$F)</f>
        <v>4610.57</v>
      </c>
      <c r="K786" s="2" t="s">
        <v>10</v>
      </c>
      <c r="L786" s="2">
        <v>4959</v>
      </c>
      <c r="M786" t="s">
        <v>10871</v>
      </c>
      <c r="N786" t="s">
        <v>11133</v>
      </c>
      <c r="O786" t="s">
        <v>10871</v>
      </c>
      <c r="P786" t="s">
        <v>10876</v>
      </c>
    </row>
    <row r="787" spans="1:16" x14ac:dyDescent="0.3">
      <c r="A787" t="s">
        <v>2717</v>
      </c>
      <c r="B787" s="2" t="str">
        <f t="shared" si="38"/>
        <v>2914</v>
      </c>
      <c r="C787" s="2">
        <f t="shared" si="36"/>
        <v>2914</v>
      </c>
      <c r="D787" t="str">
        <f>VLOOKUP(C787,'Cost Centre'!A:B,2,)</f>
        <v>Executive Mayor</v>
      </c>
      <c r="E787" t="str">
        <f t="shared" si="37"/>
        <v>2</v>
      </c>
      <c r="F787" t="s">
        <v>10877</v>
      </c>
      <c r="G787" s="2">
        <v>0</v>
      </c>
      <c r="H787" s="2">
        <v>117956.05</v>
      </c>
      <c r="I787" s="2">
        <v>0</v>
      </c>
      <c r="J787" s="105">
        <f>SUMIF([1]MMM!$A:$A,A787,[1]MMM!$F:$F)</f>
        <v>117956.05</v>
      </c>
      <c r="K787" s="2" t="s">
        <v>10</v>
      </c>
      <c r="L787" s="2">
        <v>125387</v>
      </c>
      <c r="M787" t="s">
        <v>10871</v>
      </c>
      <c r="N787" t="s">
        <v>11133</v>
      </c>
      <c r="O787" t="s">
        <v>10871</v>
      </c>
      <c r="P787" t="s">
        <v>10876</v>
      </c>
    </row>
    <row r="788" spans="1:16" x14ac:dyDescent="0.3">
      <c r="A788" t="s">
        <v>2718</v>
      </c>
      <c r="B788" s="2" t="str">
        <f t="shared" si="38"/>
        <v>2914</v>
      </c>
      <c r="C788" s="2">
        <f t="shared" si="36"/>
        <v>2914</v>
      </c>
      <c r="D788" t="str">
        <f>VLOOKUP(C788,'Cost Centre'!A:B,2,)</f>
        <v>Executive Mayor</v>
      </c>
      <c r="E788" t="str">
        <f t="shared" si="37"/>
        <v>2</v>
      </c>
      <c r="F788" t="s">
        <v>69</v>
      </c>
      <c r="G788" s="2">
        <v>0</v>
      </c>
      <c r="H788" s="2">
        <v>296892.05</v>
      </c>
      <c r="I788" s="2">
        <v>0</v>
      </c>
      <c r="J788" s="105">
        <f>SUMIF([1]MMM!$A:$A,A788,[1]MMM!$F:$F)</f>
        <v>296892.05</v>
      </c>
      <c r="K788" s="2" t="s">
        <v>10</v>
      </c>
      <c r="L788" s="2">
        <v>289328</v>
      </c>
      <c r="M788" t="s">
        <v>10871</v>
      </c>
      <c r="N788" t="s">
        <v>11133</v>
      </c>
      <c r="O788" t="s">
        <v>10871</v>
      </c>
      <c r="P788" t="s">
        <v>10876</v>
      </c>
    </row>
    <row r="789" spans="1:16" x14ac:dyDescent="0.3">
      <c r="A789" t="s">
        <v>2719</v>
      </c>
      <c r="B789" s="2" t="str">
        <f t="shared" si="38"/>
        <v>2914</v>
      </c>
      <c r="C789" s="2">
        <f t="shared" si="36"/>
        <v>2914</v>
      </c>
      <c r="D789" t="str">
        <f>VLOOKUP(C789,'Cost Centre'!A:B,2,)</f>
        <v>Executive Mayor</v>
      </c>
      <c r="E789" t="str">
        <f t="shared" si="37"/>
        <v>2</v>
      </c>
      <c r="F789" t="s">
        <v>70</v>
      </c>
      <c r="G789" s="2">
        <v>0</v>
      </c>
      <c r="H789" s="2">
        <v>13979.68</v>
      </c>
      <c r="I789" s="2">
        <v>0</v>
      </c>
      <c r="J789" s="105">
        <f>SUMIF([1]MMM!$A:$A,A789,[1]MMM!$F:$F)</f>
        <v>13979.68</v>
      </c>
      <c r="K789" s="2" t="s">
        <v>10</v>
      </c>
      <c r="L789" s="2">
        <v>13365</v>
      </c>
      <c r="M789" t="s">
        <v>10871</v>
      </c>
      <c r="N789" t="s">
        <v>11133</v>
      </c>
      <c r="O789" t="s">
        <v>10871</v>
      </c>
      <c r="P789" t="s">
        <v>10876</v>
      </c>
    </row>
    <row r="790" spans="1:16" x14ac:dyDescent="0.3">
      <c r="A790" t="s">
        <v>2720</v>
      </c>
      <c r="B790" s="2" t="str">
        <f t="shared" si="38"/>
        <v>2914</v>
      </c>
      <c r="C790" s="2">
        <f t="shared" si="36"/>
        <v>2914</v>
      </c>
      <c r="D790" t="str">
        <f>VLOOKUP(C790,'Cost Centre'!A:B,2,)</f>
        <v>Executive Mayor</v>
      </c>
      <c r="E790" t="str">
        <f t="shared" si="37"/>
        <v>2</v>
      </c>
      <c r="F790" t="s">
        <v>75</v>
      </c>
      <c r="G790" s="2">
        <v>0</v>
      </c>
      <c r="H790" s="2">
        <v>0</v>
      </c>
      <c r="I790" s="2">
        <v>0</v>
      </c>
      <c r="J790" s="105">
        <f>SUMIF([1]MMM!$A:$A,A790,[1]MMM!$F:$F)</f>
        <v>0</v>
      </c>
      <c r="K790" s="2" t="s">
        <v>10</v>
      </c>
      <c r="L790" s="2">
        <v>0</v>
      </c>
      <c r="M790" t="s">
        <v>10871</v>
      </c>
      <c r="N790" t="s">
        <v>11133</v>
      </c>
      <c r="O790" t="s">
        <v>10871</v>
      </c>
      <c r="P790" t="s">
        <v>10878</v>
      </c>
    </row>
    <row r="791" spans="1:16" x14ac:dyDescent="0.3">
      <c r="A791" t="s">
        <v>2721</v>
      </c>
      <c r="B791" s="2" t="str">
        <f t="shared" si="38"/>
        <v>2914</v>
      </c>
      <c r="C791" s="2">
        <f t="shared" si="36"/>
        <v>2914</v>
      </c>
      <c r="D791" t="str">
        <f>VLOOKUP(C791,'Cost Centre'!A:B,2,)</f>
        <v>Executive Mayor</v>
      </c>
      <c r="E791" t="str">
        <f t="shared" si="37"/>
        <v>2</v>
      </c>
      <c r="F791" t="s">
        <v>79</v>
      </c>
      <c r="G791" s="2">
        <v>0</v>
      </c>
      <c r="H791" s="2">
        <v>0</v>
      </c>
      <c r="I791" s="2">
        <v>0</v>
      </c>
      <c r="J791" s="105">
        <f>SUMIF([1]MMM!$A:$A,A791,[1]MMM!$F:$F)</f>
        <v>0</v>
      </c>
      <c r="K791" s="2" t="s">
        <v>10</v>
      </c>
      <c r="L791" s="2">
        <v>0</v>
      </c>
      <c r="M791" t="s">
        <v>10871</v>
      </c>
      <c r="N791" t="s">
        <v>11133</v>
      </c>
      <c r="O791" t="s">
        <v>10871</v>
      </c>
      <c r="P791" t="s">
        <v>10879</v>
      </c>
    </row>
    <row r="792" spans="1:16" x14ac:dyDescent="0.3">
      <c r="A792" t="s">
        <v>2722</v>
      </c>
      <c r="B792" s="2" t="str">
        <f t="shared" si="38"/>
        <v>2914</v>
      </c>
      <c r="C792" s="2">
        <f t="shared" si="36"/>
        <v>2914</v>
      </c>
      <c r="D792" t="str">
        <f>VLOOKUP(C792,'Cost Centre'!A:B,2,)</f>
        <v>Executive Mayor</v>
      </c>
      <c r="E792" t="str">
        <f t="shared" si="37"/>
        <v>2</v>
      </c>
      <c r="F792" t="s">
        <v>80</v>
      </c>
      <c r="G792" s="2">
        <v>0</v>
      </c>
      <c r="H792" s="2">
        <v>0</v>
      </c>
      <c r="I792" s="2">
        <v>0</v>
      </c>
      <c r="J792" s="105">
        <f>SUMIF([1]MMM!$A:$A,A792,[1]MMM!$F:$F)</f>
        <v>0</v>
      </c>
      <c r="K792" s="2" t="s">
        <v>10</v>
      </c>
      <c r="L792" s="2">
        <v>0</v>
      </c>
      <c r="M792" t="s">
        <v>10871</v>
      </c>
      <c r="N792" t="s">
        <v>11133</v>
      </c>
      <c r="O792" t="s">
        <v>10871</v>
      </c>
      <c r="P792" t="s">
        <v>10879</v>
      </c>
    </row>
    <row r="793" spans="1:16" x14ac:dyDescent="0.3">
      <c r="A793" t="s">
        <v>2723</v>
      </c>
      <c r="B793" s="2" t="str">
        <f t="shared" si="38"/>
        <v>2914</v>
      </c>
      <c r="C793" s="2">
        <f t="shared" si="36"/>
        <v>2914</v>
      </c>
      <c r="D793" t="str">
        <f>VLOOKUP(C793,'Cost Centre'!A:B,2,)</f>
        <v>Executive Mayor</v>
      </c>
      <c r="E793" t="str">
        <f t="shared" si="37"/>
        <v>2</v>
      </c>
      <c r="F793" t="s">
        <v>148</v>
      </c>
      <c r="G793" s="2">
        <v>0</v>
      </c>
      <c r="H793" s="2">
        <v>0</v>
      </c>
      <c r="I793" s="2">
        <v>0</v>
      </c>
      <c r="J793" s="105">
        <f>SUMIF([1]MMM!$A:$A,A793,[1]MMM!$F:$F)</f>
        <v>0</v>
      </c>
      <c r="K793" s="2" t="s">
        <v>10</v>
      </c>
      <c r="L793" s="2">
        <v>0</v>
      </c>
      <c r="M793" t="s">
        <v>10871</v>
      </c>
      <c r="N793" t="s">
        <v>11133</v>
      </c>
      <c r="O793" t="s">
        <v>10871</v>
      </c>
      <c r="P793" t="s">
        <v>10879</v>
      </c>
    </row>
    <row r="794" spans="1:16" x14ac:dyDescent="0.3">
      <c r="A794" t="s">
        <v>2724</v>
      </c>
      <c r="B794" s="2" t="str">
        <f t="shared" si="38"/>
        <v>2914</v>
      </c>
      <c r="C794" s="2">
        <f t="shared" si="36"/>
        <v>2914</v>
      </c>
      <c r="D794" t="str">
        <f>VLOOKUP(C794,'Cost Centre'!A:B,2,)</f>
        <v>Executive Mayor</v>
      </c>
      <c r="E794" t="str">
        <f t="shared" si="37"/>
        <v>2</v>
      </c>
      <c r="F794" t="s">
        <v>150</v>
      </c>
      <c r="G794" s="2">
        <v>0</v>
      </c>
      <c r="H794" s="2">
        <v>0</v>
      </c>
      <c r="I794" s="2">
        <v>0</v>
      </c>
      <c r="J794" s="105">
        <f>SUMIF([1]MMM!$A:$A,A794,[1]MMM!$F:$F)</f>
        <v>0</v>
      </c>
      <c r="K794" s="2" t="s">
        <v>10</v>
      </c>
      <c r="L794" s="2">
        <v>0</v>
      </c>
      <c r="M794" t="s">
        <v>10871</v>
      </c>
      <c r="N794" t="s">
        <v>11133</v>
      </c>
      <c r="O794" t="s">
        <v>10871</v>
      </c>
      <c r="P794" t="s">
        <v>10879</v>
      </c>
    </row>
    <row r="795" spans="1:16" x14ac:dyDescent="0.3">
      <c r="A795" t="s">
        <v>2725</v>
      </c>
      <c r="B795" s="2" t="str">
        <f t="shared" si="38"/>
        <v>2914</v>
      </c>
      <c r="C795" s="2">
        <f t="shared" si="36"/>
        <v>2914</v>
      </c>
      <c r="D795" t="str">
        <f>VLOOKUP(C795,'Cost Centre'!A:B,2,)</f>
        <v>Executive Mayor</v>
      </c>
      <c r="E795" t="str">
        <f t="shared" si="37"/>
        <v>2</v>
      </c>
      <c r="F795" t="s">
        <v>10932</v>
      </c>
      <c r="G795" s="2">
        <v>0</v>
      </c>
      <c r="H795" s="2">
        <v>0</v>
      </c>
      <c r="I795" s="2">
        <v>0</v>
      </c>
      <c r="J795" s="105">
        <f>SUMIF([1]MMM!$A:$A,A795,[1]MMM!$F:$F)</f>
        <v>0</v>
      </c>
      <c r="K795" s="2" t="s">
        <v>10</v>
      </c>
      <c r="L795" s="2">
        <v>0</v>
      </c>
      <c r="M795" t="s">
        <v>10871</v>
      </c>
      <c r="N795" t="s">
        <v>11133</v>
      </c>
      <c r="O795" t="s">
        <v>10871</v>
      </c>
      <c r="P795" t="s">
        <v>10881</v>
      </c>
    </row>
    <row r="796" spans="1:16" x14ac:dyDescent="0.3">
      <c r="A796" t="s">
        <v>2726</v>
      </c>
      <c r="B796" s="2" t="str">
        <f t="shared" si="38"/>
        <v>2914</v>
      </c>
      <c r="C796" s="2">
        <f t="shared" si="36"/>
        <v>2914</v>
      </c>
      <c r="D796" t="str">
        <f>VLOOKUP(C796,'Cost Centre'!A:B,2,)</f>
        <v>Executive Mayor</v>
      </c>
      <c r="E796" t="str">
        <f t="shared" si="37"/>
        <v>2</v>
      </c>
      <c r="F796" t="s">
        <v>160</v>
      </c>
      <c r="G796" s="2">
        <v>0</v>
      </c>
      <c r="H796" s="2">
        <v>19801.580000000002</v>
      </c>
      <c r="I796" s="2">
        <v>0</v>
      </c>
      <c r="J796" s="105">
        <f>SUMIF([1]MMM!$A:$A,A796,[1]MMM!$F:$F)</f>
        <v>19801.580000000002</v>
      </c>
      <c r="K796" s="2" t="s">
        <v>10</v>
      </c>
      <c r="L796" s="2">
        <v>35881</v>
      </c>
      <c r="M796" t="s">
        <v>10871</v>
      </c>
      <c r="N796" t="s">
        <v>11133</v>
      </c>
      <c r="O796" t="s">
        <v>10871</v>
      </c>
      <c r="P796" t="s">
        <v>10881</v>
      </c>
    </row>
    <row r="797" spans="1:16" x14ac:dyDescent="0.3">
      <c r="A797" t="s">
        <v>2727</v>
      </c>
      <c r="B797" s="2" t="str">
        <f t="shared" si="38"/>
        <v>2914</v>
      </c>
      <c r="C797" s="2">
        <f t="shared" si="36"/>
        <v>2914</v>
      </c>
      <c r="D797" t="str">
        <f>VLOOKUP(C797,'Cost Centre'!A:B,2,)</f>
        <v>Executive Mayor</v>
      </c>
      <c r="E797" t="str">
        <f t="shared" si="37"/>
        <v>2</v>
      </c>
      <c r="F797" t="s">
        <v>93</v>
      </c>
      <c r="G797" s="2">
        <v>0</v>
      </c>
      <c r="H797" s="2">
        <v>52799.22</v>
      </c>
      <c r="I797" s="2">
        <v>0</v>
      </c>
      <c r="J797" s="105">
        <f>SUMIF([1]MMM!$A:$A,A797,[1]MMM!$F:$F)</f>
        <v>52787.15</v>
      </c>
      <c r="K797" s="2" t="s">
        <v>10</v>
      </c>
      <c r="L797" s="2">
        <v>43909</v>
      </c>
      <c r="M797" t="s">
        <v>10871</v>
      </c>
      <c r="N797" t="s">
        <v>11133</v>
      </c>
      <c r="O797" t="s">
        <v>10871</v>
      </c>
      <c r="P797" t="s">
        <v>10881</v>
      </c>
    </row>
    <row r="798" spans="1:16" x14ac:dyDescent="0.3">
      <c r="A798" t="s">
        <v>2728</v>
      </c>
      <c r="B798" s="2" t="str">
        <f t="shared" si="38"/>
        <v>2914</v>
      </c>
      <c r="C798" s="2">
        <f t="shared" si="36"/>
        <v>2914</v>
      </c>
      <c r="D798" t="str">
        <f>VLOOKUP(C798,'Cost Centre'!A:B,2,)</f>
        <v>Executive Mayor</v>
      </c>
      <c r="E798" t="str">
        <f t="shared" si="37"/>
        <v>2</v>
      </c>
      <c r="F798" t="s">
        <v>98</v>
      </c>
      <c r="G798" s="2">
        <v>0</v>
      </c>
      <c r="H798" s="2">
        <v>32186.17</v>
      </c>
      <c r="I798" s="2">
        <v>0</v>
      </c>
      <c r="J798" s="105">
        <f>SUMIF([1]MMM!$A:$A,A798,[1]MMM!$F:$F)</f>
        <v>32186.17</v>
      </c>
      <c r="K798" s="2" t="s">
        <v>10</v>
      </c>
      <c r="L798" s="2">
        <v>26000</v>
      </c>
      <c r="M798" t="s">
        <v>10871</v>
      </c>
      <c r="N798" t="s">
        <v>11133</v>
      </c>
      <c r="O798" t="s">
        <v>10871</v>
      </c>
      <c r="P798" t="s">
        <v>10881</v>
      </c>
    </row>
    <row r="799" spans="1:16" x14ac:dyDescent="0.3">
      <c r="A799" t="s">
        <v>2729</v>
      </c>
      <c r="B799" s="2" t="str">
        <f t="shared" si="38"/>
        <v>2914</v>
      </c>
      <c r="C799" s="2">
        <f t="shared" si="36"/>
        <v>2914</v>
      </c>
      <c r="D799" t="str">
        <f>VLOOKUP(C799,'Cost Centre'!A:B,2,)</f>
        <v>Executive Mayor</v>
      </c>
      <c r="E799" t="str">
        <f t="shared" si="37"/>
        <v>2</v>
      </c>
      <c r="F799" t="s">
        <v>102</v>
      </c>
      <c r="G799" s="2">
        <v>0</v>
      </c>
      <c r="H799" s="2">
        <v>6195.24</v>
      </c>
      <c r="I799" s="2">
        <v>0</v>
      </c>
      <c r="J799" s="105">
        <f>SUMIF([1]MMM!$A:$A,A799,[1]MMM!$F:$F)</f>
        <v>6195.24</v>
      </c>
      <c r="K799" s="2" t="s">
        <v>10</v>
      </c>
      <c r="L799" s="2">
        <v>3171</v>
      </c>
      <c r="M799" t="s">
        <v>10871</v>
      </c>
      <c r="N799" t="s">
        <v>11133</v>
      </c>
      <c r="O799" t="s">
        <v>10871</v>
      </c>
      <c r="P799" t="s">
        <v>10881</v>
      </c>
    </row>
    <row r="800" spans="1:16" x14ac:dyDescent="0.3">
      <c r="A800" t="s">
        <v>2730</v>
      </c>
      <c r="B800" s="2" t="str">
        <f t="shared" si="38"/>
        <v>2914</v>
      </c>
      <c r="C800" s="2">
        <f t="shared" si="36"/>
        <v>2914</v>
      </c>
      <c r="D800" t="str">
        <f>VLOOKUP(C800,'Cost Centre'!A:B,2,)</f>
        <v>Executive Mayor</v>
      </c>
      <c r="E800" t="str">
        <f t="shared" si="37"/>
        <v>2</v>
      </c>
      <c r="F800" t="s">
        <v>110</v>
      </c>
      <c r="G800" s="2">
        <v>0</v>
      </c>
      <c r="H800" s="2">
        <v>23646.51</v>
      </c>
      <c r="I800" s="2">
        <v>0</v>
      </c>
      <c r="J800" s="105">
        <f>SUMIF([1]MMM!$A:$A,A800,[1]MMM!$F:$F)</f>
        <v>23646.51</v>
      </c>
      <c r="K800" s="2" t="s">
        <v>10</v>
      </c>
      <c r="L800" s="2">
        <v>35500</v>
      </c>
      <c r="M800" t="s">
        <v>10871</v>
      </c>
      <c r="N800" t="s">
        <v>11133</v>
      </c>
      <c r="O800" t="s">
        <v>10871</v>
      </c>
      <c r="P800" t="s">
        <v>10881</v>
      </c>
    </row>
    <row r="801" spans="1:16" x14ac:dyDescent="0.3">
      <c r="A801" t="s">
        <v>2731</v>
      </c>
      <c r="B801" s="2" t="str">
        <f t="shared" si="38"/>
        <v>2914</v>
      </c>
      <c r="C801" s="2">
        <f t="shared" si="36"/>
        <v>2914</v>
      </c>
      <c r="D801" t="str">
        <f>VLOOKUP(C801,'Cost Centre'!A:B,2,)</f>
        <v>Executive Mayor</v>
      </c>
      <c r="E801" t="str">
        <f t="shared" si="37"/>
        <v>2</v>
      </c>
      <c r="F801" t="s">
        <v>115</v>
      </c>
      <c r="G801" s="2">
        <v>0</v>
      </c>
      <c r="H801" s="2">
        <v>43867.67</v>
      </c>
      <c r="I801" s="2">
        <v>0</v>
      </c>
      <c r="J801" s="105">
        <f>SUMIF([1]MMM!$A:$A,A801,[1]MMM!$F:$F)</f>
        <v>43867.67</v>
      </c>
      <c r="K801" s="2" t="s">
        <v>10</v>
      </c>
      <c r="L801" s="2">
        <v>45000</v>
      </c>
      <c r="M801" t="s">
        <v>10871</v>
      </c>
      <c r="N801" t="s">
        <v>11133</v>
      </c>
      <c r="O801" t="s">
        <v>10871</v>
      </c>
      <c r="P801" t="s">
        <v>10881</v>
      </c>
    </row>
    <row r="802" spans="1:16" x14ac:dyDescent="0.3">
      <c r="A802" t="s">
        <v>2732</v>
      </c>
      <c r="B802" s="2" t="str">
        <f t="shared" si="38"/>
        <v>2914</v>
      </c>
      <c r="C802" s="2">
        <f t="shared" si="36"/>
        <v>2914</v>
      </c>
      <c r="D802" t="str">
        <f>VLOOKUP(C802,'Cost Centre'!A:B,2,)</f>
        <v>Executive Mayor</v>
      </c>
      <c r="E802" t="str">
        <f t="shared" si="37"/>
        <v>2</v>
      </c>
      <c r="F802" t="s">
        <v>117</v>
      </c>
      <c r="G802" s="2">
        <v>0</v>
      </c>
      <c r="H802" s="2">
        <v>0</v>
      </c>
      <c r="I802" s="2">
        <v>0</v>
      </c>
      <c r="J802" s="105">
        <f>SUMIF([1]MMM!$A:$A,A802,[1]MMM!$F:$F)</f>
        <v>0</v>
      </c>
      <c r="K802" s="2" t="s">
        <v>10</v>
      </c>
      <c r="L802" s="2">
        <v>0</v>
      </c>
      <c r="M802" t="s">
        <v>10871</v>
      </c>
      <c r="N802" t="s">
        <v>11133</v>
      </c>
      <c r="O802" t="s">
        <v>10871</v>
      </c>
      <c r="P802" t="s">
        <v>10885</v>
      </c>
    </row>
    <row r="803" spans="1:16" x14ac:dyDescent="0.3">
      <c r="A803" t="s">
        <v>2733</v>
      </c>
      <c r="B803" s="2" t="str">
        <f t="shared" si="38"/>
        <v>2914</v>
      </c>
      <c r="C803" s="2">
        <f t="shared" si="36"/>
        <v>2914</v>
      </c>
      <c r="D803" t="str">
        <f>VLOOKUP(C803,'Cost Centre'!A:B,2,)</f>
        <v>Executive Mayor</v>
      </c>
      <c r="E803" t="str">
        <f t="shared" si="37"/>
        <v>2</v>
      </c>
      <c r="F803" t="s">
        <v>118</v>
      </c>
      <c r="G803" s="2">
        <v>0</v>
      </c>
      <c r="H803" s="2">
        <v>14897.3</v>
      </c>
      <c r="I803" s="2">
        <v>0</v>
      </c>
      <c r="J803" s="105">
        <f>SUMIF([1]MMM!$A:$A,A803,[1]MMM!$F:$F)</f>
        <v>14897.3</v>
      </c>
      <c r="K803" s="2" t="s">
        <v>10</v>
      </c>
      <c r="L803" s="2">
        <v>20000</v>
      </c>
      <c r="M803" t="s">
        <v>10871</v>
      </c>
      <c r="N803" t="s">
        <v>11133</v>
      </c>
      <c r="O803" t="s">
        <v>10871</v>
      </c>
      <c r="P803" t="s">
        <v>10885</v>
      </c>
    </row>
    <row r="804" spans="1:16" x14ac:dyDescent="0.3">
      <c r="A804" t="s">
        <v>11134</v>
      </c>
      <c r="B804" s="2" t="str">
        <f t="shared" si="38"/>
        <v>2914</v>
      </c>
      <c r="C804" s="2">
        <f t="shared" si="36"/>
        <v>2914</v>
      </c>
      <c r="D804" t="str">
        <f>VLOOKUP(C804,'Cost Centre'!A:B,2,)</f>
        <v>Executive Mayor</v>
      </c>
      <c r="E804" t="str">
        <f t="shared" si="37"/>
        <v>2</v>
      </c>
      <c r="F804" t="s">
        <v>10890</v>
      </c>
      <c r="G804" s="2">
        <v>0</v>
      </c>
      <c r="H804" s="2">
        <v>0</v>
      </c>
      <c r="I804" s="2">
        <v>0</v>
      </c>
      <c r="J804" s="105">
        <f>SUMIF([1]MMM!$A:$A,A804,[1]MMM!$F:$F)</f>
        <v>0</v>
      </c>
      <c r="K804" s="2" t="s">
        <v>10</v>
      </c>
      <c r="L804" s="2">
        <v>0</v>
      </c>
      <c r="M804" t="s">
        <v>10871</v>
      </c>
      <c r="N804" t="s">
        <v>11133</v>
      </c>
      <c r="O804" t="s">
        <v>10871</v>
      </c>
      <c r="P804" t="s">
        <v>10887</v>
      </c>
    </row>
    <row r="805" spans="1:16" x14ac:dyDescent="0.3">
      <c r="A805" t="s">
        <v>11135</v>
      </c>
      <c r="B805" s="2" t="str">
        <f t="shared" si="38"/>
        <v>2914</v>
      </c>
      <c r="C805" s="2">
        <f t="shared" si="36"/>
        <v>2914</v>
      </c>
      <c r="D805" t="str">
        <f>VLOOKUP(C805,'Cost Centre'!A:B,2,)</f>
        <v>Executive Mayor</v>
      </c>
      <c r="E805" t="str">
        <f t="shared" si="37"/>
        <v>2</v>
      </c>
      <c r="F805" t="s">
        <v>10892</v>
      </c>
      <c r="G805" s="2">
        <v>0</v>
      </c>
      <c r="H805" s="2">
        <v>0</v>
      </c>
      <c r="I805" s="2">
        <v>0</v>
      </c>
      <c r="J805" s="105">
        <f>SUMIF([1]MMM!$A:$A,A805,[1]MMM!$F:$F)</f>
        <v>0</v>
      </c>
      <c r="K805" s="2" t="s">
        <v>10</v>
      </c>
      <c r="L805" s="2">
        <v>0</v>
      </c>
      <c r="M805" t="s">
        <v>10871</v>
      </c>
      <c r="N805" t="s">
        <v>11133</v>
      </c>
      <c r="O805" t="s">
        <v>10871</v>
      </c>
      <c r="P805" t="s">
        <v>10887</v>
      </c>
    </row>
    <row r="806" spans="1:16" x14ac:dyDescent="0.3">
      <c r="A806" t="s">
        <v>11136</v>
      </c>
      <c r="B806" s="2" t="str">
        <f t="shared" si="38"/>
        <v>2914</v>
      </c>
      <c r="C806" s="2">
        <f t="shared" si="36"/>
        <v>2914</v>
      </c>
      <c r="D806" t="str">
        <f>VLOOKUP(C806,'Cost Centre'!A:B,2,)</f>
        <v>Executive Mayor</v>
      </c>
      <c r="E806" t="str">
        <f t="shared" si="37"/>
        <v>2</v>
      </c>
      <c r="F806" t="s">
        <v>10894</v>
      </c>
      <c r="G806" s="2">
        <v>0</v>
      </c>
      <c r="H806" s="2">
        <v>0</v>
      </c>
      <c r="I806" s="2">
        <v>0</v>
      </c>
      <c r="J806" s="105">
        <f>SUMIF([1]MMM!$A:$A,A806,[1]MMM!$F:$F)</f>
        <v>0</v>
      </c>
      <c r="K806" s="2" t="s">
        <v>10</v>
      </c>
      <c r="L806" s="2">
        <v>0</v>
      </c>
      <c r="M806" t="s">
        <v>10871</v>
      </c>
      <c r="N806" t="s">
        <v>11133</v>
      </c>
      <c r="O806" t="s">
        <v>10871</v>
      </c>
      <c r="P806" t="s">
        <v>10887</v>
      </c>
    </row>
    <row r="807" spans="1:16" x14ac:dyDescent="0.3">
      <c r="A807" t="s">
        <v>11137</v>
      </c>
      <c r="B807" s="2" t="str">
        <f t="shared" si="38"/>
        <v>2914</v>
      </c>
      <c r="C807" s="2">
        <f t="shared" si="36"/>
        <v>2914</v>
      </c>
      <c r="D807" t="str">
        <f>VLOOKUP(C807,'Cost Centre'!A:B,2,)</f>
        <v>Executive Mayor</v>
      </c>
      <c r="E807" t="str">
        <f t="shared" si="37"/>
        <v>2</v>
      </c>
      <c r="F807" t="s">
        <v>10896</v>
      </c>
      <c r="G807" s="2">
        <v>0</v>
      </c>
      <c r="H807" s="2">
        <v>0</v>
      </c>
      <c r="I807" s="2">
        <v>0</v>
      </c>
      <c r="J807" s="105">
        <f>SUMIF([1]MMM!$A:$A,A807,[1]MMM!$F:$F)</f>
        <v>0</v>
      </c>
      <c r="K807" s="2" t="s">
        <v>10</v>
      </c>
      <c r="L807" s="2">
        <v>0</v>
      </c>
      <c r="M807" t="s">
        <v>10871</v>
      </c>
      <c r="N807" t="s">
        <v>11133</v>
      </c>
      <c r="O807" t="s">
        <v>10871</v>
      </c>
      <c r="P807" t="s">
        <v>10887</v>
      </c>
    </row>
    <row r="808" spans="1:16" x14ac:dyDescent="0.3">
      <c r="A808" t="s">
        <v>11138</v>
      </c>
      <c r="B808" s="2" t="str">
        <f t="shared" si="38"/>
        <v>2914</v>
      </c>
      <c r="C808" s="2">
        <f t="shared" si="36"/>
        <v>2914</v>
      </c>
      <c r="D808" t="str">
        <f>VLOOKUP(C808,'Cost Centre'!A:B,2,)</f>
        <v>Executive Mayor</v>
      </c>
      <c r="E808" t="str">
        <f t="shared" si="37"/>
        <v>2</v>
      </c>
      <c r="F808" t="s">
        <v>10898</v>
      </c>
      <c r="G808" s="2">
        <v>0</v>
      </c>
      <c r="H808" s="2">
        <v>0</v>
      </c>
      <c r="I808" s="2">
        <v>0</v>
      </c>
      <c r="J808" s="105">
        <f>SUMIF([1]MMM!$A:$A,A808,[1]MMM!$F:$F)</f>
        <v>0</v>
      </c>
      <c r="K808" s="2" t="s">
        <v>10</v>
      </c>
      <c r="L808" s="2">
        <v>0</v>
      </c>
      <c r="M808" t="s">
        <v>10871</v>
      </c>
      <c r="N808" t="s">
        <v>11133</v>
      </c>
      <c r="O808" t="s">
        <v>10871</v>
      </c>
      <c r="P808" t="s">
        <v>10887</v>
      </c>
    </row>
    <row r="809" spans="1:16" x14ac:dyDescent="0.3">
      <c r="A809" t="s">
        <v>11139</v>
      </c>
      <c r="B809" s="2" t="str">
        <f t="shared" si="38"/>
        <v>2914</v>
      </c>
      <c r="C809" s="2">
        <f t="shared" si="36"/>
        <v>2914</v>
      </c>
      <c r="D809" t="str">
        <f>VLOOKUP(C809,'Cost Centre'!A:B,2,)</f>
        <v>Executive Mayor</v>
      </c>
      <c r="E809" t="str">
        <f t="shared" si="37"/>
        <v>2</v>
      </c>
      <c r="F809" t="s">
        <v>10900</v>
      </c>
      <c r="G809" s="2">
        <v>0</v>
      </c>
      <c r="H809" s="2">
        <v>0</v>
      </c>
      <c r="I809" s="2">
        <v>0</v>
      </c>
      <c r="J809" s="105">
        <f>SUMIF([1]MMM!$A:$A,A809,[1]MMM!$F:$F)</f>
        <v>0</v>
      </c>
      <c r="K809" s="2" t="s">
        <v>10</v>
      </c>
      <c r="L809" s="2">
        <v>0</v>
      </c>
      <c r="M809" t="s">
        <v>10871</v>
      </c>
      <c r="N809" t="s">
        <v>11133</v>
      </c>
      <c r="O809" t="s">
        <v>10871</v>
      </c>
      <c r="P809" t="s">
        <v>10887</v>
      </c>
    </row>
    <row r="810" spans="1:16" x14ac:dyDescent="0.3">
      <c r="A810" t="s">
        <v>11140</v>
      </c>
      <c r="B810" s="2" t="str">
        <f t="shared" si="38"/>
        <v>2914</v>
      </c>
      <c r="C810" s="2">
        <f t="shared" si="36"/>
        <v>2914</v>
      </c>
      <c r="D810" t="str">
        <f>VLOOKUP(C810,'Cost Centre'!A:B,2,)</f>
        <v>Executive Mayor</v>
      </c>
      <c r="E810" t="str">
        <f t="shared" si="37"/>
        <v>2</v>
      </c>
      <c r="F810" t="s">
        <v>10902</v>
      </c>
      <c r="G810" s="2">
        <v>0</v>
      </c>
      <c r="H810" s="2">
        <v>0</v>
      </c>
      <c r="I810" s="2">
        <v>0</v>
      </c>
      <c r="J810" s="105">
        <f>SUMIF([1]MMM!$A:$A,A810,[1]MMM!$F:$F)</f>
        <v>0</v>
      </c>
      <c r="K810" s="2" t="s">
        <v>10</v>
      </c>
      <c r="L810" s="2">
        <v>0</v>
      </c>
      <c r="M810" t="s">
        <v>10871</v>
      </c>
      <c r="N810" t="s">
        <v>11133</v>
      </c>
      <c r="O810" t="s">
        <v>10871</v>
      </c>
      <c r="P810" t="s">
        <v>10887</v>
      </c>
    </row>
    <row r="811" spans="1:16" x14ac:dyDescent="0.3">
      <c r="A811" t="s">
        <v>11141</v>
      </c>
      <c r="B811" s="2" t="str">
        <f t="shared" si="38"/>
        <v>2914</v>
      </c>
      <c r="C811" s="2">
        <f t="shared" si="36"/>
        <v>2914</v>
      </c>
      <c r="D811" t="str">
        <f>VLOOKUP(C811,'Cost Centre'!A:B,2,)</f>
        <v>Executive Mayor</v>
      </c>
      <c r="E811" t="str">
        <f t="shared" si="37"/>
        <v>2</v>
      </c>
      <c r="F811" t="s">
        <v>10904</v>
      </c>
      <c r="G811" s="2">
        <v>0</v>
      </c>
      <c r="H811" s="2">
        <v>0</v>
      </c>
      <c r="I811" s="2">
        <v>0</v>
      </c>
      <c r="J811" s="105">
        <f>SUMIF([1]MMM!$A:$A,A811,[1]MMM!$F:$F)</f>
        <v>0</v>
      </c>
      <c r="K811" s="2" t="s">
        <v>10</v>
      </c>
      <c r="L811" s="2">
        <v>0</v>
      </c>
      <c r="M811" t="s">
        <v>10871</v>
      </c>
      <c r="N811" t="s">
        <v>11133</v>
      </c>
      <c r="O811" t="s">
        <v>10871</v>
      </c>
      <c r="P811" t="s">
        <v>10887</v>
      </c>
    </row>
    <row r="812" spans="1:16" x14ac:dyDescent="0.3">
      <c r="A812" t="s">
        <v>11142</v>
      </c>
      <c r="B812" s="2" t="str">
        <f t="shared" si="38"/>
        <v>2914</v>
      </c>
      <c r="C812" s="2">
        <f t="shared" si="36"/>
        <v>2914</v>
      </c>
      <c r="D812" t="str">
        <f>VLOOKUP(C812,'Cost Centre'!A:B,2,)</f>
        <v>Executive Mayor</v>
      </c>
      <c r="E812" t="str">
        <f t="shared" si="37"/>
        <v>2</v>
      </c>
      <c r="F812" t="s">
        <v>10906</v>
      </c>
      <c r="G812" s="2">
        <v>0</v>
      </c>
      <c r="H812" s="2">
        <v>0</v>
      </c>
      <c r="I812" s="2">
        <v>0</v>
      </c>
      <c r="J812" s="105">
        <f>SUMIF([1]MMM!$A:$A,A812,[1]MMM!$F:$F)</f>
        <v>0</v>
      </c>
      <c r="K812" s="2" t="s">
        <v>10</v>
      </c>
      <c r="L812" s="2">
        <v>0</v>
      </c>
      <c r="M812" t="s">
        <v>10871</v>
      </c>
      <c r="N812" t="s">
        <v>11133</v>
      </c>
      <c r="O812" t="s">
        <v>10871</v>
      </c>
      <c r="P812" t="s">
        <v>10887</v>
      </c>
    </row>
    <row r="813" spans="1:16" x14ac:dyDescent="0.3">
      <c r="A813" t="s">
        <v>2734</v>
      </c>
      <c r="B813" s="2" t="str">
        <f t="shared" si="38"/>
        <v>2914</v>
      </c>
      <c r="C813" s="2">
        <f t="shared" si="36"/>
        <v>2914</v>
      </c>
      <c r="D813" t="str">
        <f>VLOOKUP(C813,'Cost Centre'!A:B,2,)</f>
        <v>Executive Mayor</v>
      </c>
      <c r="E813" t="str">
        <f t="shared" si="37"/>
        <v>3</v>
      </c>
      <c r="F813" t="s">
        <v>10944</v>
      </c>
      <c r="G813" s="2">
        <v>0</v>
      </c>
      <c r="H813" s="2">
        <v>0</v>
      </c>
      <c r="I813" s="2">
        <v>0</v>
      </c>
      <c r="J813" s="105">
        <f>SUMIF([1]MMM!$A:$A,A813,[1]MMM!$F:$F)</f>
        <v>0</v>
      </c>
      <c r="K813" s="2" t="s">
        <v>10</v>
      </c>
      <c r="L813" s="2">
        <v>39478</v>
      </c>
      <c r="M813" t="s">
        <v>10871</v>
      </c>
      <c r="N813" t="s">
        <v>11133</v>
      </c>
      <c r="O813" t="s">
        <v>10908</v>
      </c>
      <c r="P813" t="s">
        <v>10910</v>
      </c>
    </row>
    <row r="814" spans="1:16" x14ac:dyDescent="0.3">
      <c r="A814" t="s">
        <v>2735</v>
      </c>
      <c r="B814" s="2" t="str">
        <f t="shared" si="38"/>
        <v>2914</v>
      </c>
      <c r="C814" s="2">
        <f t="shared" si="36"/>
        <v>2914</v>
      </c>
      <c r="D814" t="str">
        <f>VLOOKUP(C814,'Cost Centre'!A:B,2,)</f>
        <v>Executive Mayor</v>
      </c>
      <c r="E814" t="str">
        <f t="shared" si="37"/>
        <v>3</v>
      </c>
      <c r="F814" t="s">
        <v>10945</v>
      </c>
      <c r="G814" s="2">
        <v>0</v>
      </c>
      <c r="H814" s="2">
        <v>0</v>
      </c>
      <c r="I814" s="2">
        <v>0</v>
      </c>
      <c r="J814" s="105">
        <f>SUMIF([1]MMM!$A:$A,A814,[1]MMM!$F:$F)</f>
        <v>0</v>
      </c>
      <c r="K814" s="2" t="s">
        <v>10</v>
      </c>
      <c r="L814" s="2">
        <v>19146</v>
      </c>
      <c r="M814" t="s">
        <v>10871</v>
      </c>
      <c r="N814" t="s">
        <v>11133</v>
      </c>
      <c r="O814" t="s">
        <v>10908</v>
      </c>
      <c r="P814" t="s">
        <v>10910</v>
      </c>
    </row>
    <row r="815" spans="1:16" x14ac:dyDescent="0.3">
      <c r="A815" t="s">
        <v>2736</v>
      </c>
      <c r="B815" s="2" t="str">
        <f t="shared" si="38"/>
        <v>2914</v>
      </c>
      <c r="C815" s="2">
        <f t="shared" si="36"/>
        <v>2914</v>
      </c>
      <c r="D815" t="str">
        <f>VLOOKUP(C815,'Cost Centre'!A:B,2,)</f>
        <v>Executive Mayor</v>
      </c>
      <c r="E815" t="str">
        <f t="shared" si="37"/>
        <v>3</v>
      </c>
      <c r="F815" t="s">
        <v>2148</v>
      </c>
      <c r="G815" s="2">
        <v>0</v>
      </c>
      <c r="H815" s="2">
        <v>0</v>
      </c>
      <c r="I815" s="2">
        <v>0</v>
      </c>
      <c r="J815" s="105">
        <f>SUMIF([1]MMM!$A:$A,A815,[1]MMM!$F:$F)</f>
        <v>0</v>
      </c>
      <c r="K815" s="2" t="s">
        <v>10</v>
      </c>
      <c r="L815" s="2">
        <v>0</v>
      </c>
      <c r="M815" t="s">
        <v>10871</v>
      </c>
      <c r="N815" t="s">
        <v>11133</v>
      </c>
      <c r="O815" t="s">
        <v>10908</v>
      </c>
      <c r="P815" t="s">
        <v>10910</v>
      </c>
    </row>
    <row r="816" spans="1:16" x14ac:dyDescent="0.3">
      <c r="A816" t="s">
        <v>11143</v>
      </c>
      <c r="B816" s="2" t="str">
        <f t="shared" si="38"/>
        <v>2914</v>
      </c>
      <c r="C816" s="2">
        <f t="shared" si="36"/>
        <v>2914</v>
      </c>
      <c r="D816" t="str">
        <f>VLOOKUP(C816,'Cost Centre'!A:B,2,)</f>
        <v>Executive Mayor</v>
      </c>
      <c r="E816" t="str">
        <f t="shared" si="37"/>
        <v>3</v>
      </c>
      <c r="F816" t="s">
        <v>10912</v>
      </c>
      <c r="G816" s="2">
        <v>0</v>
      </c>
      <c r="H816" s="2">
        <v>0</v>
      </c>
      <c r="I816" s="2">
        <v>-5547304.9400000004</v>
      </c>
      <c r="J816" s="105">
        <f>SUMIF([1]MMM!$A:$A,A816,[1]MMM!$F:$F)</f>
        <v>-5547304.9400000004</v>
      </c>
      <c r="K816" s="2" t="s">
        <v>10</v>
      </c>
      <c r="L816" s="2">
        <v>0</v>
      </c>
      <c r="M816" t="s">
        <v>10871</v>
      </c>
      <c r="N816" t="s">
        <v>11133</v>
      </c>
      <c r="O816" t="s">
        <v>10908</v>
      </c>
      <c r="P816" t="s">
        <v>10913</v>
      </c>
    </row>
    <row r="817" spans="1:16" x14ac:dyDescent="0.3">
      <c r="A817" t="s">
        <v>11144</v>
      </c>
      <c r="B817" s="2" t="str">
        <f t="shared" si="38"/>
        <v>2914</v>
      </c>
      <c r="C817" s="2">
        <f t="shared" si="36"/>
        <v>2914</v>
      </c>
      <c r="D817" t="str">
        <f>VLOOKUP(C817,'Cost Centre'!A:B,2,)</f>
        <v>Executive Mayor</v>
      </c>
      <c r="E817" t="str">
        <f t="shared" si="37"/>
        <v>3</v>
      </c>
      <c r="F817" t="s">
        <v>10915</v>
      </c>
      <c r="G817" s="2">
        <v>0</v>
      </c>
      <c r="H817" s="2">
        <v>0</v>
      </c>
      <c r="I817" s="2">
        <v>0</v>
      </c>
      <c r="J817" s="105">
        <f>SUMIF([1]MMM!$A:$A,A817,[1]MMM!$F:$F)</f>
        <v>0</v>
      </c>
      <c r="K817" s="2" t="s">
        <v>10</v>
      </c>
      <c r="L817" s="2">
        <v>0</v>
      </c>
      <c r="M817" t="s">
        <v>10871</v>
      </c>
      <c r="N817" t="s">
        <v>11133</v>
      </c>
      <c r="O817" t="s">
        <v>10908</v>
      </c>
      <c r="P817" t="s">
        <v>10913</v>
      </c>
    </row>
    <row r="818" spans="1:16" x14ac:dyDescent="0.3">
      <c r="A818" t="s">
        <v>547</v>
      </c>
      <c r="B818" s="2" t="str">
        <f t="shared" si="38"/>
        <v>2914</v>
      </c>
      <c r="C818" s="2">
        <f t="shared" si="36"/>
        <v>2914</v>
      </c>
      <c r="D818" t="str">
        <f>VLOOKUP(C818,'Cost Centre'!A:B,2,)</f>
        <v>Executive Mayor</v>
      </c>
      <c r="E818" t="str">
        <f t="shared" si="37"/>
        <v>8</v>
      </c>
      <c r="F818" t="s">
        <v>462</v>
      </c>
      <c r="G818" s="2">
        <v>5221854.78</v>
      </c>
      <c r="H818" s="2">
        <v>0</v>
      </c>
      <c r="I818" s="2">
        <v>0</v>
      </c>
      <c r="J818" s="105">
        <f>SUMIF([1]MMM!$A:$A,A818,[1]MMM!$F:$F)</f>
        <v>5221854.78</v>
      </c>
      <c r="K818" s="2" t="s">
        <v>460</v>
      </c>
      <c r="L818" s="2">
        <v>0</v>
      </c>
      <c r="M818" t="s">
        <v>10871</v>
      </c>
      <c r="N818" t="s">
        <v>11133</v>
      </c>
      <c r="O818" t="s">
        <v>10916</v>
      </c>
      <c r="P818" t="s">
        <v>10917</v>
      </c>
    </row>
    <row r="819" spans="1:16" x14ac:dyDescent="0.3">
      <c r="A819" t="s">
        <v>548</v>
      </c>
      <c r="B819" s="2" t="str">
        <f t="shared" si="38"/>
        <v>2914</v>
      </c>
      <c r="C819" s="2">
        <f t="shared" si="36"/>
        <v>2914</v>
      </c>
      <c r="D819" t="str">
        <f>VLOOKUP(C819,'Cost Centre'!A:B,2,)</f>
        <v>Executive Mayor</v>
      </c>
      <c r="E819" t="str">
        <f t="shared" si="37"/>
        <v>8</v>
      </c>
      <c r="F819" t="s">
        <v>464</v>
      </c>
      <c r="G819" s="2">
        <v>0</v>
      </c>
      <c r="H819" s="2">
        <v>0</v>
      </c>
      <c r="I819" s="2">
        <v>0</v>
      </c>
      <c r="J819" s="105">
        <f>SUMIF([1]MMM!$A:$A,A819,[1]MMM!$F:$F)</f>
        <v>0</v>
      </c>
      <c r="K819" s="2" t="s">
        <v>460</v>
      </c>
      <c r="L819" s="2">
        <v>0</v>
      </c>
      <c r="M819" t="s">
        <v>10871</v>
      </c>
      <c r="N819" t="s">
        <v>11133</v>
      </c>
      <c r="O819" t="s">
        <v>10916</v>
      </c>
      <c r="P819" t="s">
        <v>10917</v>
      </c>
    </row>
    <row r="820" spans="1:16" x14ac:dyDescent="0.3">
      <c r="A820" t="s">
        <v>549</v>
      </c>
      <c r="B820" s="2" t="str">
        <f t="shared" si="38"/>
        <v>2914</v>
      </c>
      <c r="C820" s="2">
        <f t="shared" si="36"/>
        <v>2914</v>
      </c>
      <c r="D820" t="str">
        <f>VLOOKUP(C820,'Cost Centre'!A:B,2,)</f>
        <v>Executive Mayor</v>
      </c>
      <c r="E820" t="str">
        <f t="shared" si="37"/>
        <v>8</v>
      </c>
      <c r="F820" t="s">
        <v>466</v>
      </c>
      <c r="G820" s="2">
        <v>0</v>
      </c>
      <c r="H820" s="2">
        <v>0</v>
      </c>
      <c r="I820" s="2">
        <v>0</v>
      </c>
      <c r="J820" s="105">
        <f>SUMIF([1]MMM!$A:$A,A820,[1]MMM!$F:$F)</f>
        <v>0</v>
      </c>
      <c r="K820" s="2" t="s">
        <v>460</v>
      </c>
      <c r="L820" s="2">
        <v>0</v>
      </c>
      <c r="M820" t="s">
        <v>10871</v>
      </c>
      <c r="N820" t="s">
        <v>11133</v>
      </c>
      <c r="O820" t="s">
        <v>10916</v>
      </c>
      <c r="P820" t="s">
        <v>10917</v>
      </c>
    </row>
    <row r="821" spans="1:16" x14ac:dyDescent="0.3">
      <c r="A821" t="s">
        <v>550</v>
      </c>
      <c r="B821" s="2" t="str">
        <f t="shared" si="38"/>
        <v>2914</v>
      </c>
      <c r="C821" s="2">
        <f t="shared" si="36"/>
        <v>2914</v>
      </c>
      <c r="D821" t="str">
        <f>VLOOKUP(C821,'Cost Centre'!A:B,2,)</f>
        <v>Executive Mayor</v>
      </c>
      <c r="E821" t="str">
        <f t="shared" si="37"/>
        <v>8</v>
      </c>
      <c r="F821" t="s">
        <v>468</v>
      </c>
      <c r="G821" s="2">
        <v>0</v>
      </c>
      <c r="H821" s="2">
        <v>5547304.9400000004</v>
      </c>
      <c r="I821" s="2">
        <v>0</v>
      </c>
      <c r="J821" s="105">
        <f>SUMIF([1]MMM!$A:$A,A821,[1]MMM!$F:$F)</f>
        <v>5547304.9400000004</v>
      </c>
      <c r="K821" s="2" t="s">
        <v>460</v>
      </c>
      <c r="L821" s="2">
        <v>0</v>
      </c>
      <c r="M821" t="s">
        <v>10871</v>
      </c>
      <c r="N821" t="s">
        <v>11133</v>
      </c>
      <c r="O821" t="s">
        <v>10916</v>
      </c>
      <c r="P821" t="s">
        <v>10917</v>
      </c>
    </row>
    <row r="822" spans="1:16" x14ac:dyDescent="0.3">
      <c r="A822" t="s">
        <v>551</v>
      </c>
      <c r="B822" s="2" t="str">
        <f t="shared" si="38"/>
        <v>2914</v>
      </c>
      <c r="C822" s="2">
        <f t="shared" si="36"/>
        <v>2914</v>
      </c>
      <c r="D822" t="str">
        <f>VLOOKUP(C822,'Cost Centre'!A:B,2,)</f>
        <v>Executive Mayor</v>
      </c>
      <c r="E822" t="str">
        <f t="shared" si="37"/>
        <v>8</v>
      </c>
      <c r="F822" t="s">
        <v>470</v>
      </c>
      <c r="G822" s="2">
        <v>0</v>
      </c>
      <c r="H822" s="2">
        <v>0</v>
      </c>
      <c r="I822" s="2">
        <v>0</v>
      </c>
      <c r="J822" s="105">
        <f>SUMIF([1]MMM!$A:$A,A822,[1]MMM!$F:$F)</f>
        <v>0</v>
      </c>
      <c r="K822" s="2" t="s">
        <v>460</v>
      </c>
      <c r="L822" s="2">
        <v>0</v>
      </c>
      <c r="M822" t="s">
        <v>10871</v>
      </c>
      <c r="N822" t="s">
        <v>11133</v>
      </c>
      <c r="O822" t="s">
        <v>10916</v>
      </c>
      <c r="P822" t="s">
        <v>10917</v>
      </c>
    </row>
    <row r="823" spans="1:16" x14ac:dyDescent="0.3">
      <c r="A823" t="s">
        <v>2737</v>
      </c>
      <c r="B823" s="2" t="str">
        <f t="shared" si="38"/>
        <v>2914</v>
      </c>
      <c r="C823" s="2">
        <f t="shared" si="36"/>
        <v>2914</v>
      </c>
      <c r="D823" t="str">
        <f>VLOOKUP(C823,'Cost Centre'!A:B,2,)</f>
        <v>Executive Mayor</v>
      </c>
      <c r="E823" t="str">
        <f t="shared" si="37"/>
        <v>8</v>
      </c>
      <c r="F823" t="s">
        <v>2159</v>
      </c>
      <c r="G823" s="2">
        <v>0</v>
      </c>
      <c r="H823" s="2">
        <v>0</v>
      </c>
      <c r="I823" s="2">
        <v>0</v>
      </c>
      <c r="J823" s="105">
        <f>SUMIF([1]MMM!$A:$A,A823,[1]MMM!$F:$F)</f>
        <v>0</v>
      </c>
      <c r="K823" s="2" t="s">
        <v>460</v>
      </c>
      <c r="L823" s="2">
        <v>0</v>
      </c>
      <c r="M823" t="s">
        <v>10871</v>
      </c>
      <c r="N823" t="s">
        <v>11133</v>
      </c>
      <c r="O823" t="s">
        <v>10916</v>
      </c>
      <c r="P823" t="s">
        <v>10917</v>
      </c>
    </row>
    <row r="824" spans="1:16" x14ac:dyDescent="0.3">
      <c r="A824" t="s">
        <v>2738</v>
      </c>
      <c r="B824" s="2" t="str">
        <f t="shared" si="38"/>
        <v>2915</v>
      </c>
      <c r="C824" s="2">
        <f t="shared" si="36"/>
        <v>2915</v>
      </c>
      <c r="D824" t="str">
        <f>VLOOKUP(C824,'Cost Centre'!A:B,2,)</f>
        <v>Executive Mayor</v>
      </c>
      <c r="E824" t="str">
        <f t="shared" si="37"/>
        <v>2</v>
      </c>
      <c r="F824" t="s">
        <v>121</v>
      </c>
      <c r="G824" s="2">
        <v>0</v>
      </c>
      <c r="H824" s="2">
        <v>78066.600000000006</v>
      </c>
      <c r="I824" s="2">
        <v>0</v>
      </c>
      <c r="J824" s="105">
        <f>SUMIF([1]MMM!$A:$A,A824,[1]MMM!$F:$F)</f>
        <v>78066.600000000006</v>
      </c>
      <c r="K824" s="2" t="s">
        <v>10</v>
      </c>
      <c r="L824" s="2">
        <v>80000</v>
      </c>
      <c r="M824" t="s">
        <v>10871</v>
      </c>
      <c r="N824" t="s">
        <v>11145</v>
      </c>
      <c r="O824" t="s">
        <v>10871</v>
      </c>
      <c r="P824" t="s">
        <v>10931</v>
      </c>
    </row>
    <row r="825" spans="1:16" x14ac:dyDescent="0.3">
      <c r="A825" t="s">
        <v>2739</v>
      </c>
      <c r="B825" s="2" t="str">
        <f t="shared" si="38"/>
        <v>2915</v>
      </c>
      <c r="C825" s="2">
        <f t="shared" si="36"/>
        <v>2915</v>
      </c>
      <c r="D825" t="str">
        <f>VLOOKUP(C825,'Cost Centre'!A:B,2,)</f>
        <v>Executive Mayor</v>
      </c>
      <c r="E825" t="str">
        <f t="shared" si="37"/>
        <v>2</v>
      </c>
      <c r="F825" t="s">
        <v>79</v>
      </c>
      <c r="G825" s="2">
        <v>0</v>
      </c>
      <c r="H825" s="2">
        <v>55442.12</v>
      </c>
      <c r="I825" s="2">
        <v>0</v>
      </c>
      <c r="J825" s="105">
        <f>SUMIF([1]MMM!$A:$A,A825,[1]MMM!$F:$F)</f>
        <v>55442.12</v>
      </c>
      <c r="K825" s="2" t="s">
        <v>10</v>
      </c>
      <c r="L825" s="2">
        <v>58998</v>
      </c>
      <c r="M825" t="s">
        <v>10871</v>
      </c>
      <c r="N825" t="s">
        <v>11145</v>
      </c>
      <c r="O825" t="s">
        <v>10871</v>
      </c>
      <c r="P825" t="s">
        <v>10879</v>
      </c>
    </row>
    <row r="826" spans="1:16" x14ac:dyDescent="0.3">
      <c r="A826" t="s">
        <v>2740</v>
      </c>
      <c r="B826" s="2" t="str">
        <f t="shared" si="38"/>
        <v>2915</v>
      </c>
      <c r="C826" s="2">
        <f t="shared" si="36"/>
        <v>2915</v>
      </c>
      <c r="D826" t="str">
        <f>VLOOKUP(C826,'Cost Centre'!A:B,2,)</f>
        <v>Executive Mayor</v>
      </c>
      <c r="E826" t="str">
        <f t="shared" si="37"/>
        <v>2</v>
      </c>
      <c r="F826" t="s">
        <v>10932</v>
      </c>
      <c r="G826" s="2">
        <v>0</v>
      </c>
      <c r="H826" s="2">
        <v>795717.69</v>
      </c>
      <c r="I826" s="2">
        <v>0</v>
      </c>
      <c r="J826" s="105">
        <f>SUMIF([1]MMM!$A:$A,A826,[1]MMM!$F:$F)</f>
        <v>795717.69</v>
      </c>
      <c r="K826" s="2" t="s">
        <v>10</v>
      </c>
      <c r="L826" s="2">
        <v>800000</v>
      </c>
      <c r="M826" t="s">
        <v>10871</v>
      </c>
      <c r="N826" t="s">
        <v>11145</v>
      </c>
      <c r="O826" t="s">
        <v>10871</v>
      </c>
      <c r="P826" t="s">
        <v>10881</v>
      </c>
    </row>
    <row r="827" spans="1:16" x14ac:dyDescent="0.3">
      <c r="A827" t="s">
        <v>2741</v>
      </c>
      <c r="B827" s="2" t="str">
        <f t="shared" si="38"/>
        <v>2915</v>
      </c>
      <c r="C827" s="2">
        <f t="shared" si="36"/>
        <v>2915</v>
      </c>
      <c r="D827" t="str">
        <f>VLOOKUP(C827,'Cost Centre'!A:B,2,)</f>
        <v>Executive Mayor</v>
      </c>
      <c r="E827" t="str">
        <f t="shared" si="37"/>
        <v>2</v>
      </c>
      <c r="F827" t="s">
        <v>123</v>
      </c>
      <c r="G827" s="2">
        <v>0</v>
      </c>
      <c r="H827" s="2">
        <v>124833.28</v>
      </c>
      <c r="I827" s="2">
        <v>0</v>
      </c>
      <c r="J827" s="105">
        <f>SUMIF([1]MMM!$A:$A,A827,[1]MMM!$F:$F)</f>
        <v>124833.28</v>
      </c>
      <c r="K827" s="2" t="s">
        <v>10</v>
      </c>
      <c r="L827" s="2">
        <v>140200</v>
      </c>
      <c r="M827" t="s">
        <v>10871</v>
      </c>
      <c r="N827" t="s">
        <v>11145</v>
      </c>
      <c r="O827" t="s">
        <v>10871</v>
      </c>
      <c r="P827" t="s">
        <v>10881</v>
      </c>
    </row>
    <row r="828" spans="1:16" x14ac:dyDescent="0.3">
      <c r="A828" t="s">
        <v>11146</v>
      </c>
      <c r="B828" s="2" t="str">
        <f t="shared" si="38"/>
        <v>2915</v>
      </c>
      <c r="C828" s="2">
        <f t="shared" si="36"/>
        <v>2915</v>
      </c>
      <c r="D828" t="str">
        <f>VLOOKUP(C828,'Cost Centre'!A:B,2,)</f>
        <v>Executive Mayor</v>
      </c>
      <c r="E828" t="str">
        <f t="shared" si="37"/>
        <v>2</v>
      </c>
      <c r="F828" t="s">
        <v>11147</v>
      </c>
      <c r="G828" s="2">
        <v>0</v>
      </c>
      <c r="H828" s="2">
        <v>367795.18</v>
      </c>
      <c r="I828" s="2">
        <v>0</v>
      </c>
      <c r="J828" s="105">
        <f>SUMIF([1]MMM!$A:$A,A828,[1]MMM!$F:$F)</f>
        <v>367795.18</v>
      </c>
      <c r="K828" s="2" t="s">
        <v>10</v>
      </c>
      <c r="L828" s="2">
        <v>340200</v>
      </c>
      <c r="M828" t="s">
        <v>10871</v>
      </c>
      <c r="N828" t="s">
        <v>11145</v>
      </c>
      <c r="O828" t="s">
        <v>10871</v>
      </c>
      <c r="P828" t="s">
        <v>10881</v>
      </c>
    </row>
    <row r="829" spans="1:16" x14ac:dyDescent="0.3">
      <c r="A829" t="s">
        <v>2742</v>
      </c>
      <c r="B829" s="2" t="str">
        <f t="shared" si="38"/>
        <v>2915</v>
      </c>
      <c r="C829" s="2">
        <f t="shared" si="36"/>
        <v>2915</v>
      </c>
      <c r="D829" t="str">
        <f>VLOOKUP(C829,'Cost Centre'!A:B,2,)</f>
        <v>Executive Mayor</v>
      </c>
      <c r="E829" t="str">
        <f t="shared" si="37"/>
        <v>2</v>
      </c>
      <c r="F829" t="s">
        <v>160</v>
      </c>
      <c r="G829" s="2">
        <v>0</v>
      </c>
      <c r="H829" s="2">
        <v>0</v>
      </c>
      <c r="I829" s="2">
        <v>0</v>
      </c>
      <c r="J829" s="105">
        <f>SUMIF([1]MMM!$A:$A,A829,[1]MMM!$F:$F)</f>
        <v>0</v>
      </c>
      <c r="K829" s="2" t="s">
        <v>10</v>
      </c>
      <c r="L829" s="2">
        <v>0</v>
      </c>
      <c r="M829" t="s">
        <v>10871</v>
      </c>
      <c r="N829" t="s">
        <v>11145</v>
      </c>
      <c r="O829" t="s">
        <v>10871</v>
      </c>
      <c r="P829" t="s">
        <v>10881</v>
      </c>
    </row>
    <row r="830" spans="1:16" x14ac:dyDescent="0.3">
      <c r="A830" t="s">
        <v>2743</v>
      </c>
      <c r="B830" s="2" t="str">
        <f t="shared" si="38"/>
        <v>2915</v>
      </c>
      <c r="C830" s="2">
        <f t="shared" si="36"/>
        <v>2915</v>
      </c>
      <c r="D830" t="str">
        <f>VLOOKUP(C830,'Cost Centre'!A:B,2,)</f>
        <v>Executive Mayor</v>
      </c>
      <c r="E830" t="str">
        <f t="shared" si="37"/>
        <v>2</v>
      </c>
      <c r="F830" t="s">
        <v>161</v>
      </c>
      <c r="G830" s="2">
        <v>0</v>
      </c>
      <c r="H830" s="2">
        <v>0</v>
      </c>
      <c r="I830" s="2">
        <v>0</v>
      </c>
      <c r="J830" s="105">
        <f>SUMIF([1]MMM!$A:$A,A830,[1]MMM!$F:$F)</f>
        <v>0</v>
      </c>
      <c r="K830" s="2" t="s">
        <v>10</v>
      </c>
      <c r="L830" s="2">
        <v>0</v>
      </c>
      <c r="M830" t="s">
        <v>10871</v>
      </c>
      <c r="N830" t="s">
        <v>11145</v>
      </c>
      <c r="O830" t="s">
        <v>10871</v>
      </c>
      <c r="P830" t="s">
        <v>10881</v>
      </c>
    </row>
    <row r="831" spans="1:16" x14ac:dyDescent="0.3">
      <c r="A831" t="s">
        <v>2744</v>
      </c>
      <c r="B831" s="2" t="str">
        <f t="shared" si="38"/>
        <v>2915</v>
      </c>
      <c r="C831" s="2">
        <f t="shared" si="36"/>
        <v>2915</v>
      </c>
      <c r="D831" t="str">
        <f>VLOOKUP(C831,'Cost Centre'!A:B,2,)</f>
        <v>Executive Mayor</v>
      </c>
      <c r="E831" t="str">
        <f t="shared" si="37"/>
        <v>2</v>
      </c>
      <c r="F831" t="s">
        <v>117</v>
      </c>
      <c r="G831" s="2">
        <v>0</v>
      </c>
      <c r="H831" s="2">
        <v>0</v>
      </c>
      <c r="I831" s="2">
        <v>0</v>
      </c>
      <c r="J831" s="105">
        <f>SUMIF([1]MMM!$A:$A,A831,[1]MMM!$F:$F)</f>
        <v>0</v>
      </c>
      <c r="K831" s="2" t="s">
        <v>10</v>
      </c>
      <c r="L831" s="2">
        <v>0</v>
      </c>
      <c r="M831" t="s">
        <v>10871</v>
      </c>
      <c r="N831" t="s">
        <v>11145</v>
      </c>
      <c r="O831" t="s">
        <v>10871</v>
      </c>
      <c r="P831" t="s">
        <v>10885</v>
      </c>
    </row>
    <row r="832" spans="1:16" x14ac:dyDescent="0.3">
      <c r="A832" t="s">
        <v>11148</v>
      </c>
      <c r="B832" s="2" t="str">
        <f t="shared" si="38"/>
        <v>2915</v>
      </c>
      <c r="C832" s="2">
        <f t="shared" si="36"/>
        <v>2915</v>
      </c>
      <c r="D832" t="str">
        <f>VLOOKUP(C832,'Cost Centre'!A:B,2,)</f>
        <v>Executive Mayor</v>
      </c>
      <c r="E832" t="str">
        <f t="shared" si="37"/>
        <v>2</v>
      </c>
      <c r="F832" t="s">
        <v>117</v>
      </c>
      <c r="G832" s="2">
        <v>0</v>
      </c>
      <c r="H832" s="2">
        <v>0</v>
      </c>
      <c r="I832" s="2">
        <v>0</v>
      </c>
      <c r="J832" s="105">
        <f>SUMIF([1]MMM!$A:$A,A832,[1]MMM!$F:$F)</f>
        <v>0</v>
      </c>
      <c r="K832" s="2" t="s">
        <v>10</v>
      </c>
      <c r="L832" s="2">
        <v>0</v>
      </c>
      <c r="M832" t="s">
        <v>10871</v>
      </c>
      <c r="N832" t="s">
        <v>11145</v>
      </c>
      <c r="O832" t="s">
        <v>10871</v>
      </c>
      <c r="P832" t="s">
        <v>10885</v>
      </c>
    </row>
    <row r="833" spans="1:16" x14ac:dyDescent="0.3">
      <c r="A833" t="s">
        <v>2745</v>
      </c>
      <c r="B833" s="2" t="str">
        <f t="shared" si="38"/>
        <v>2915</v>
      </c>
      <c r="C833" s="2">
        <f t="shared" si="36"/>
        <v>2915</v>
      </c>
      <c r="D833" t="str">
        <f>VLOOKUP(C833,'Cost Centre'!A:B,2,)</f>
        <v>Executive Mayor</v>
      </c>
      <c r="E833" t="str">
        <f t="shared" si="37"/>
        <v>2</v>
      </c>
      <c r="F833" t="s">
        <v>175</v>
      </c>
      <c r="G833" s="2">
        <v>0</v>
      </c>
      <c r="H833" s="2">
        <v>37622.199999999997</v>
      </c>
      <c r="I833" s="2">
        <v>0</v>
      </c>
      <c r="J833" s="105">
        <f>SUMIF([1]MMM!$A:$A,A833,[1]MMM!$F:$F)</f>
        <v>37622.199999999997</v>
      </c>
      <c r="K833" s="2" t="s">
        <v>10</v>
      </c>
      <c r="L833" s="2">
        <v>48000</v>
      </c>
      <c r="M833" t="s">
        <v>10871</v>
      </c>
      <c r="N833" t="s">
        <v>11145</v>
      </c>
      <c r="O833" t="s">
        <v>10871</v>
      </c>
      <c r="P833" t="s">
        <v>10885</v>
      </c>
    </row>
    <row r="834" spans="1:16" x14ac:dyDescent="0.3">
      <c r="A834" t="s">
        <v>2746</v>
      </c>
      <c r="B834" s="2" t="str">
        <f t="shared" si="38"/>
        <v>2915</v>
      </c>
      <c r="C834" s="2">
        <f t="shared" ref="C834:C897" si="39">VALUE(B834)</f>
        <v>2915</v>
      </c>
      <c r="D834" t="str">
        <f>VLOOKUP(C834,'Cost Centre'!A:B,2,)</f>
        <v>Executive Mayor</v>
      </c>
      <c r="E834" t="str">
        <f t="shared" ref="E834:E897" si="40">MID(A834,5,1)</f>
        <v>2</v>
      </c>
      <c r="F834" t="s">
        <v>118</v>
      </c>
      <c r="G834" s="2">
        <v>0</v>
      </c>
      <c r="H834" s="2">
        <v>124978.5</v>
      </c>
      <c r="I834" s="2">
        <v>0</v>
      </c>
      <c r="J834" s="105">
        <f>SUMIF([1]MMM!$A:$A,A834,[1]MMM!$F:$F)</f>
        <v>124978.5</v>
      </c>
      <c r="K834" s="2" t="s">
        <v>10</v>
      </c>
      <c r="L834" s="2">
        <v>220000</v>
      </c>
      <c r="M834" t="s">
        <v>10871</v>
      </c>
      <c r="N834" t="s">
        <v>11145</v>
      </c>
      <c r="O834" t="s">
        <v>10871</v>
      </c>
      <c r="P834" t="s">
        <v>10885</v>
      </c>
    </row>
    <row r="835" spans="1:16" x14ac:dyDescent="0.3">
      <c r="A835" t="s">
        <v>2747</v>
      </c>
      <c r="B835" s="2" t="str">
        <f t="shared" ref="B835:B898" si="41">MID(A835,1,4)</f>
        <v>2915</v>
      </c>
      <c r="C835" s="2">
        <f t="shared" si="39"/>
        <v>2915</v>
      </c>
      <c r="D835" t="str">
        <f>VLOOKUP(C835,'Cost Centre'!A:B,2,)</f>
        <v>Executive Mayor</v>
      </c>
      <c r="E835" t="str">
        <f t="shared" si="40"/>
        <v>2</v>
      </c>
      <c r="F835" t="s">
        <v>133</v>
      </c>
      <c r="G835" s="2">
        <v>0</v>
      </c>
      <c r="H835" s="2">
        <v>0</v>
      </c>
      <c r="I835" s="2">
        <v>0</v>
      </c>
      <c r="J835" s="105">
        <f>SUMIF([1]MMM!$A:$A,A835,[1]MMM!$F:$F)</f>
        <v>0</v>
      </c>
      <c r="K835" s="2" t="s">
        <v>10</v>
      </c>
      <c r="L835" s="2">
        <v>0</v>
      </c>
      <c r="M835" t="s">
        <v>10871</v>
      </c>
      <c r="N835" t="s">
        <v>11145</v>
      </c>
      <c r="O835" t="s">
        <v>10871</v>
      </c>
      <c r="P835" t="s">
        <v>10885</v>
      </c>
    </row>
    <row r="836" spans="1:16" x14ac:dyDescent="0.3">
      <c r="A836" t="s">
        <v>11149</v>
      </c>
      <c r="B836" s="2" t="str">
        <f t="shared" si="41"/>
        <v>2915</v>
      </c>
      <c r="C836" s="2">
        <f t="shared" si="39"/>
        <v>2915</v>
      </c>
      <c r="D836" t="str">
        <f>VLOOKUP(C836,'Cost Centre'!A:B,2,)</f>
        <v>Executive Mayor</v>
      </c>
      <c r="E836" t="str">
        <f t="shared" si="40"/>
        <v>3</v>
      </c>
      <c r="F836" t="s">
        <v>10912</v>
      </c>
      <c r="G836" s="2">
        <v>0</v>
      </c>
      <c r="H836" s="2">
        <v>0</v>
      </c>
      <c r="I836" s="2">
        <v>-1355457.2</v>
      </c>
      <c r="J836" s="105">
        <f>SUMIF([1]MMM!$A:$A,A836,[1]MMM!$F:$F)</f>
        <v>-1355457.2</v>
      </c>
      <c r="K836" s="2" t="s">
        <v>10</v>
      </c>
      <c r="L836" s="2">
        <v>0</v>
      </c>
      <c r="M836" t="s">
        <v>10871</v>
      </c>
      <c r="N836" t="s">
        <v>11145</v>
      </c>
      <c r="O836" t="s">
        <v>10908</v>
      </c>
      <c r="P836" t="s">
        <v>10913</v>
      </c>
    </row>
    <row r="837" spans="1:16" x14ac:dyDescent="0.3">
      <c r="A837" t="s">
        <v>11150</v>
      </c>
      <c r="B837" s="2" t="str">
        <f t="shared" si="41"/>
        <v>2915</v>
      </c>
      <c r="C837" s="2">
        <f t="shared" si="39"/>
        <v>2915</v>
      </c>
      <c r="D837" t="str">
        <f>VLOOKUP(C837,'Cost Centre'!A:B,2,)</f>
        <v>Executive Mayor</v>
      </c>
      <c r="E837" t="str">
        <f t="shared" si="40"/>
        <v>3</v>
      </c>
      <c r="F837" t="s">
        <v>10915</v>
      </c>
      <c r="G837" s="2">
        <v>0</v>
      </c>
      <c r="H837" s="2">
        <v>0</v>
      </c>
      <c r="I837" s="2">
        <v>0</v>
      </c>
      <c r="J837" s="105">
        <f>SUMIF([1]MMM!$A:$A,A837,[1]MMM!$F:$F)</f>
        <v>0</v>
      </c>
      <c r="K837" s="2" t="s">
        <v>10</v>
      </c>
      <c r="L837" s="2">
        <v>0</v>
      </c>
      <c r="M837" t="s">
        <v>10871</v>
      </c>
      <c r="N837" t="s">
        <v>11145</v>
      </c>
      <c r="O837" t="s">
        <v>10908</v>
      </c>
      <c r="P837" t="s">
        <v>10913</v>
      </c>
    </row>
    <row r="838" spans="1:16" x14ac:dyDescent="0.3">
      <c r="A838" t="s">
        <v>552</v>
      </c>
      <c r="B838" s="2" t="str">
        <f t="shared" si="41"/>
        <v>2915</v>
      </c>
      <c r="C838" s="2">
        <f t="shared" si="39"/>
        <v>2915</v>
      </c>
      <c r="D838" t="str">
        <f>VLOOKUP(C838,'Cost Centre'!A:B,2,)</f>
        <v>Executive Mayor</v>
      </c>
      <c r="E838" t="str">
        <f t="shared" si="40"/>
        <v>8</v>
      </c>
      <c r="F838" t="s">
        <v>462</v>
      </c>
      <c r="G838" s="2">
        <v>718167.07</v>
      </c>
      <c r="H838" s="2">
        <v>0</v>
      </c>
      <c r="I838" s="2">
        <v>0</v>
      </c>
      <c r="J838" s="105">
        <f>SUMIF([1]MMM!$A:$A,A838,[1]MMM!$F:$F)</f>
        <v>718167.07</v>
      </c>
      <c r="K838" s="2" t="s">
        <v>460</v>
      </c>
      <c r="L838" s="2">
        <v>0</v>
      </c>
      <c r="M838" t="s">
        <v>10871</v>
      </c>
      <c r="N838" t="s">
        <v>11145</v>
      </c>
      <c r="O838" t="s">
        <v>10916</v>
      </c>
      <c r="P838" t="s">
        <v>10917</v>
      </c>
    </row>
    <row r="839" spans="1:16" x14ac:dyDescent="0.3">
      <c r="A839" t="s">
        <v>553</v>
      </c>
      <c r="B839" s="2" t="str">
        <f t="shared" si="41"/>
        <v>2915</v>
      </c>
      <c r="C839" s="2">
        <f t="shared" si="39"/>
        <v>2915</v>
      </c>
      <c r="D839" t="str">
        <f>VLOOKUP(C839,'Cost Centre'!A:B,2,)</f>
        <v>Executive Mayor</v>
      </c>
      <c r="E839" t="str">
        <f t="shared" si="40"/>
        <v>8</v>
      </c>
      <c r="F839" t="s">
        <v>464</v>
      </c>
      <c r="G839" s="2">
        <v>0</v>
      </c>
      <c r="H839" s="2">
        <v>0</v>
      </c>
      <c r="I839" s="2">
        <v>0</v>
      </c>
      <c r="J839" s="105">
        <f>SUMIF([1]MMM!$A:$A,A839,[1]MMM!$F:$F)</f>
        <v>0</v>
      </c>
      <c r="K839" s="2" t="s">
        <v>460</v>
      </c>
      <c r="L839" s="2">
        <v>0</v>
      </c>
      <c r="M839" t="s">
        <v>10871</v>
      </c>
      <c r="N839" t="s">
        <v>11145</v>
      </c>
      <c r="O839" t="s">
        <v>10916</v>
      </c>
      <c r="P839" t="s">
        <v>10917</v>
      </c>
    </row>
    <row r="840" spans="1:16" x14ac:dyDescent="0.3">
      <c r="A840" t="s">
        <v>554</v>
      </c>
      <c r="B840" s="2" t="str">
        <f t="shared" si="41"/>
        <v>2915</v>
      </c>
      <c r="C840" s="2">
        <f t="shared" si="39"/>
        <v>2915</v>
      </c>
      <c r="D840" t="str">
        <f>VLOOKUP(C840,'Cost Centre'!A:B,2,)</f>
        <v>Executive Mayor</v>
      </c>
      <c r="E840" t="str">
        <f t="shared" si="40"/>
        <v>8</v>
      </c>
      <c r="F840" t="s">
        <v>466</v>
      </c>
      <c r="G840" s="2">
        <v>0</v>
      </c>
      <c r="H840" s="2">
        <v>0</v>
      </c>
      <c r="I840" s="2">
        <v>0</v>
      </c>
      <c r="J840" s="105">
        <f>SUMIF([1]MMM!$A:$A,A840,[1]MMM!$F:$F)</f>
        <v>0</v>
      </c>
      <c r="K840" s="2" t="s">
        <v>460</v>
      </c>
      <c r="L840" s="2">
        <v>0</v>
      </c>
      <c r="M840" t="s">
        <v>10871</v>
      </c>
      <c r="N840" t="s">
        <v>11145</v>
      </c>
      <c r="O840" t="s">
        <v>10916</v>
      </c>
      <c r="P840" t="s">
        <v>10917</v>
      </c>
    </row>
    <row r="841" spans="1:16" x14ac:dyDescent="0.3">
      <c r="A841" t="s">
        <v>555</v>
      </c>
      <c r="B841" s="2" t="str">
        <f t="shared" si="41"/>
        <v>2915</v>
      </c>
      <c r="C841" s="2">
        <f t="shared" si="39"/>
        <v>2915</v>
      </c>
      <c r="D841" t="str">
        <f>VLOOKUP(C841,'Cost Centre'!A:B,2,)</f>
        <v>Executive Mayor</v>
      </c>
      <c r="E841" t="str">
        <f t="shared" si="40"/>
        <v>8</v>
      </c>
      <c r="F841" t="s">
        <v>468</v>
      </c>
      <c r="G841" s="2">
        <v>0</v>
      </c>
      <c r="H841" s="2">
        <v>1355457.2</v>
      </c>
      <c r="I841" s="2">
        <v>0</v>
      </c>
      <c r="J841" s="105">
        <f>SUMIF([1]MMM!$A:$A,A841,[1]MMM!$F:$F)</f>
        <v>1355457.2</v>
      </c>
      <c r="K841" s="2" t="s">
        <v>460</v>
      </c>
      <c r="L841" s="2">
        <v>0</v>
      </c>
      <c r="M841" t="s">
        <v>10871</v>
      </c>
      <c r="N841" t="s">
        <v>11145</v>
      </c>
      <c r="O841" t="s">
        <v>10916</v>
      </c>
      <c r="P841" t="s">
        <v>10917</v>
      </c>
    </row>
    <row r="842" spans="1:16" x14ac:dyDescent="0.3">
      <c r="A842" t="s">
        <v>556</v>
      </c>
      <c r="B842" s="2" t="str">
        <f t="shared" si="41"/>
        <v>2915</v>
      </c>
      <c r="C842" s="2">
        <f t="shared" si="39"/>
        <v>2915</v>
      </c>
      <c r="D842" t="str">
        <f>VLOOKUP(C842,'Cost Centre'!A:B,2,)</f>
        <v>Executive Mayor</v>
      </c>
      <c r="E842" t="str">
        <f t="shared" si="40"/>
        <v>8</v>
      </c>
      <c r="F842" t="s">
        <v>470</v>
      </c>
      <c r="G842" s="2">
        <v>0</v>
      </c>
      <c r="H842" s="2">
        <v>0</v>
      </c>
      <c r="I842" s="2">
        <v>0</v>
      </c>
      <c r="J842" s="105">
        <f>SUMIF([1]MMM!$A:$A,A842,[1]MMM!$F:$F)</f>
        <v>0</v>
      </c>
      <c r="K842" s="2" t="s">
        <v>460</v>
      </c>
      <c r="L842" s="2">
        <v>0</v>
      </c>
      <c r="M842" t="s">
        <v>10871</v>
      </c>
      <c r="N842" t="s">
        <v>11145</v>
      </c>
      <c r="O842" t="s">
        <v>10916</v>
      </c>
      <c r="P842" t="s">
        <v>10917</v>
      </c>
    </row>
    <row r="843" spans="1:16" x14ac:dyDescent="0.3">
      <c r="A843" t="s">
        <v>2748</v>
      </c>
      <c r="B843" s="2" t="str">
        <f t="shared" si="41"/>
        <v>2915</v>
      </c>
      <c r="C843" s="2">
        <f t="shared" si="39"/>
        <v>2915</v>
      </c>
      <c r="D843" t="str">
        <f>VLOOKUP(C843,'Cost Centre'!A:B,2,)</f>
        <v>Executive Mayor</v>
      </c>
      <c r="E843" t="str">
        <f t="shared" si="40"/>
        <v>8</v>
      </c>
      <c r="F843" t="s">
        <v>2159</v>
      </c>
      <c r="G843" s="2">
        <v>0</v>
      </c>
      <c r="H843" s="2">
        <v>0</v>
      </c>
      <c r="I843" s="2">
        <v>0</v>
      </c>
      <c r="J843" s="105">
        <f>SUMIF([1]MMM!$A:$A,A843,[1]MMM!$F:$F)</f>
        <v>0</v>
      </c>
      <c r="K843" s="2" t="s">
        <v>460</v>
      </c>
      <c r="L843" s="2">
        <v>0</v>
      </c>
      <c r="M843" t="s">
        <v>10871</v>
      </c>
      <c r="N843" t="s">
        <v>11145</v>
      </c>
      <c r="O843" t="s">
        <v>10916</v>
      </c>
      <c r="P843" t="s">
        <v>10917</v>
      </c>
    </row>
    <row r="844" spans="1:16" x14ac:dyDescent="0.3">
      <c r="A844" t="s">
        <v>2749</v>
      </c>
      <c r="B844" s="2" t="str">
        <f t="shared" si="41"/>
        <v>2916</v>
      </c>
      <c r="C844" s="2">
        <f t="shared" si="39"/>
        <v>2916</v>
      </c>
      <c r="D844" t="str">
        <f>VLOOKUP(C844,'Cost Centre'!A:B,2,)</f>
        <v>Executive Mayor</v>
      </c>
      <c r="E844" t="str">
        <f t="shared" si="40"/>
        <v>2</v>
      </c>
      <c r="F844" t="s">
        <v>48</v>
      </c>
      <c r="G844" s="2">
        <v>0</v>
      </c>
      <c r="H844" s="2">
        <v>6371799.0099999998</v>
      </c>
      <c r="I844" s="2">
        <v>0</v>
      </c>
      <c r="J844" s="105">
        <f>SUMIF([1]MMM!$A:$A,A844,[1]MMM!$F:$F)</f>
        <v>6371799.0099999998</v>
      </c>
      <c r="K844" s="2" t="s">
        <v>10</v>
      </c>
      <c r="L844" s="2">
        <v>6085829</v>
      </c>
      <c r="M844" t="s">
        <v>10871</v>
      </c>
      <c r="N844" t="s">
        <v>11151</v>
      </c>
      <c r="O844" t="s">
        <v>10871</v>
      </c>
      <c r="P844" t="s">
        <v>10875</v>
      </c>
    </row>
    <row r="845" spans="1:16" x14ac:dyDescent="0.3">
      <c r="A845" t="s">
        <v>2750</v>
      </c>
      <c r="B845" s="2" t="str">
        <f t="shared" si="41"/>
        <v>2916</v>
      </c>
      <c r="C845" s="2">
        <f t="shared" si="39"/>
        <v>2916</v>
      </c>
      <c r="D845" t="str">
        <f>VLOOKUP(C845,'Cost Centre'!A:B,2,)</f>
        <v>Executive Mayor</v>
      </c>
      <c r="E845" t="str">
        <f t="shared" si="40"/>
        <v>2</v>
      </c>
      <c r="F845" t="s">
        <v>51</v>
      </c>
      <c r="G845" s="2">
        <v>0</v>
      </c>
      <c r="H845" s="2">
        <v>8400</v>
      </c>
      <c r="I845" s="2">
        <v>0</v>
      </c>
      <c r="J845" s="105">
        <f>SUMIF([1]MMM!$A:$A,A845,[1]MMM!$F:$F)</f>
        <v>8400</v>
      </c>
      <c r="K845" s="2" t="s">
        <v>10</v>
      </c>
      <c r="L845" s="2">
        <v>8400</v>
      </c>
      <c r="M845" t="s">
        <v>10871</v>
      </c>
      <c r="N845" t="s">
        <v>11151</v>
      </c>
      <c r="O845" t="s">
        <v>10871</v>
      </c>
      <c r="P845" t="s">
        <v>10875</v>
      </c>
    </row>
    <row r="846" spans="1:16" x14ac:dyDescent="0.3">
      <c r="A846" t="s">
        <v>2751</v>
      </c>
      <c r="B846" s="2" t="str">
        <f t="shared" si="41"/>
        <v>2916</v>
      </c>
      <c r="C846" s="2">
        <f t="shared" si="39"/>
        <v>2916</v>
      </c>
      <c r="D846" t="str">
        <f>VLOOKUP(C846,'Cost Centre'!A:B,2,)</f>
        <v>Executive Mayor</v>
      </c>
      <c r="E846" t="str">
        <f t="shared" si="40"/>
        <v>2</v>
      </c>
      <c r="F846" t="s">
        <v>52</v>
      </c>
      <c r="G846" s="2">
        <v>0</v>
      </c>
      <c r="H846" s="2">
        <v>0</v>
      </c>
      <c r="I846" s="2">
        <v>0</v>
      </c>
      <c r="J846" s="105">
        <f>SUMIF([1]MMM!$A:$A,A846,[1]MMM!$F:$F)</f>
        <v>0</v>
      </c>
      <c r="K846" s="2" t="s">
        <v>10</v>
      </c>
      <c r="L846" s="2">
        <v>0</v>
      </c>
      <c r="M846" t="s">
        <v>10871</v>
      </c>
      <c r="N846" t="s">
        <v>11151</v>
      </c>
      <c r="O846" t="s">
        <v>10871</v>
      </c>
      <c r="P846" t="s">
        <v>10875</v>
      </c>
    </row>
    <row r="847" spans="1:16" x14ac:dyDescent="0.3">
      <c r="A847" t="s">
        <v>2752</v>
      </c>
      <c r="B847" s="2" t="str">
        <f t="shared" si="41"/>
        <v>2916</v>
      </c>
      <c r="C847" s="2">
        <f t="shared" si="39"/>
        <v>2916</v>
      </c>
      <c r="D847" t="str">
        <f>VLOOKUP(C847,'Cost Centre'!A:B,2,)</f>
        <v>Executive Mayor</v>
      </c>
      <c r="E847" t="str">
        <f t="shared" si="40"/>
        <v>2</v>
      </c>
      <c r="F847" t="s">
        <v>55</v>
      </c>
      <c r="G847" s="2">
        <v>0</v>
      </c>
      <c r="H847" s="2">
        <v>661501.92000000004</v>
      </c>
      <c r="I847" s="2">
        <v>0</v>
      </c>
      <c r="J847" s="105">
        <f>SUMIF([1]MMM!$A:$A,A847,[1]MMM!$F:$F)</f>
        <v>661501.92000000004</v>
      </c>
      <c r="K847" s="2" t="s">
        <v>10</v>
      </c>
      <c r="L847" s="2">
        <v>937821</v>
      </c>
      <c r="M847" t="s">
        <v>10871</v>
      </c>
      <c r="N847" t="s">
        <v>11151</v>
      </c>
      <c r="O847" t="s">
        <v>10871</v>
      </c>
      <c r="P847" t="s">
        <v>10875</v>
      </c>
    </row>
    <row r="848" spans="1:16" x14ac:dyDescent="0.3">
      <c r="A848" t="s">
        <v>2753</v>
      </c>
      <c r="B848" s="2" t="str">
        <f t="shared" si="41"/>
        <v>2916</v>
      </c>
      <c r="C848" s="2">
        <f t="shared" si="39"/>
        <v>2916</v>
      </c>
      <c r="D848" t="str">
        <f>VLOOKUP(C848,'Cost Centre'!A:B,2,)</f>
        <v>Executive Mayor</v>
      </c>
      <c r="E848" t="str">
        <f t="shared" si="40"/>
        <v>2</v>
      </c>
      <c r="F848" t="s">
        <v>56</v>
      </c>
      <c r="G848" s="2">
        <v>0</v>
      </c>
      <c r="H848" s="2">
        <v>7418.08</v>
      </c>
      <c r="I848" s="2">
        <v>0</v>
      </c>
      <c r="J848" s="105">
        <f>SUMIF([1]MMM!$A:$A,A848,[1]MMM!$F:$F)</f>
        <v>7418.08</v>
      </c>
      <c r="K848" s="2" t="s">
        <v>10</v>
      </c>
      <c r="L848" s="2">
        <v>4200</v>
      </c>
      <c r="M848" t="s">
        <v>10871</v>
      </c>
      <c r="N848" t="s">
        <v>11151</v>
      </c>
      <c r="O848" t="s">
        <v>10871</v>
      </c>
      <c r="P848" t="s">
        <v>10875</v>
      </c>
    </row>
    <row r="849" spans="1:16" x14ac:dyDescent="0.3">
      <c r="A849" t="s">
        <v>2754</v>
      </c>
      <c r="B849" s="2" t="str">
        <f t="shared" si="41"/>
        <v>2916</v>
      </c>
      <c r="C849" s="2">
        <f t="shared" si="39"/>
        <v>2916</v>
      </c>
      <c r="D849" t="str">
        <f>VLOOKUP(C849,'Cost Centre'!A:B,2,)</f>
        <v>Executive Mayor</v>
      </c>
      <c r="E849" t="str">
        <f t="shared" si="40"/>
        <v>2</v>
      </c>
      <c r="F849" t="s">
        <v>57</v>
      </c>
      <c r="G849" s="2">
        <v>0</v>
      </c>
      <c r="H849" s="2">
        <v>1151049.22</v>
      </c>
      <c r="I849" s="2">
        <v>0</v>
      </c>
      <c r="J849" s="105">
        <f>SUMIF([1]MMM!$A:$A,A849,[1]MMM!$F:$F)</f>
        <v>1285279.6399999999</v>
      </c>
      <c r="K849" s="2" t="s">
        <v>10</v>
      </c>
      <c r="L849" s="2">
        <v>612266</v>
      </c>
      <c r="M849" t="s">
        <v>10871</v>
      </c>
      <c r="N849" t="s">
        <v>11151</v>
      </c>
      <c r="O849" t="s">
        <v>10871</v>
      </c>
      <c r="P849" t="s">
        <v>10875</v>
      </c>
    </row>
    <row r="850" spans="1:16" x14ac:dyDescent="0.3">
      <c r="A850" t="s">
        <v>2755</v>
      </c>
      <c r="B850" s="2" t="str">
        <f t="shared" si="41"/>
        <v>2916</v>
      </c>
      <c r="C850" s="2">
        <f t="shared" si="39"/>
        <v>2916</v>
      </c>
      <c r="D850" t="str">
        <f>VLOOKUP(C850,'Cost Centre'!A:B,2,)</f>
        <v>Executive Mayor</v>
      </c>
      <c r="E850" t="str">
        <f t="shared" si="40"/>
        <v>2</v>
      </c>
      <c r="F850" t="s">
        <v>58</v>
      </c>
      <c r="G850" s="2">
        <v>0</v>
      </c>
      <c r="H850" s="2">
        <v>44103.79</v>
      </c>
      <c r="I850" s="2">
        <v>0</v>
      </c>
      <c r="J850" s="105">
        <f>SUMIF([1]MMM!$A:$A,A850,[1]MMM!$F:$F)</f>
        <v>44103.79</v>
      </c>
      <c r="K850" s="2" t="s">
        <v>10</v>
      </c>
      <c r="L850" s="2">
        <v>30000</v>
      </c>
      <c r="M850" t="s">
        <v>10871</v>
      </c>
      <c r="N850" t="s">
        <v>11151</v>
      </c>
      <c r="O850" t="s">
        <v>10871</v>
      </c>
      <c r="P850" t="s">
        <v>10875</v>
      </c>
    </row>
    <row r="851" spans="1:16" x14ac:dyDescent="0.3">
      <c r="A851" t="s">
        <v>2756</v>
      </c>
      <c r="B851" s="2" t="str">
        <f t="shared" si="41"/>
        <v>2916</v>
      </c>
      <c r="C851" s="2">
        <f t="shared" si="39"/>
        <v>2916</v>
      </c>
      <c r="D851" t="str">
        <f>VLOOKUP(C851,'Cost Centre'!A:B,2,)</f>
        <v>Executive Mayor</v>
      </c>
      <c r="E851" t="str">
        <f t="shared" si="40"/>
        <v>2</v>
      </c>
      <c r="F851" t="s">
        <v>59</v>
      </c>
      <c r="G851" s="2">
        <v>0</v>
      </c>
      <c r="H851" s="2">
        <v>64695.58</v>
      </c>
      <c r="I851" s="2">
        <v>0</v>
      </c>
      <c r="J851" s="105">
        <f>SUMIF([1]MMM!$A:$A,A851,[1]MMM!$F:$F)</f>
        <v>70889.64</v>
      </c>
      <c r="K851" s="2" t="s">
        <v>10</v>
      </c>
      <c r="L851" s="2">
        <v>55000</v>
      </c>
      <c r="M851" t="s">
        <v>10871</v>
      </c>
      <c r="N851" t="s">
        <v>11151</v>
      </c>
      <c r="O851" t="s">
        <v>10871</v>
      </c>
      <c r="P851" t="s">
        <v>10875</v>
      </c>
    </row>
    <row r="852" spans="1:16" x14ac:dyDescent="0.3">
      <c r="A852" t="s">
        <v>2757</v>
      </c>
      <c r="B852" s="2" t="str">
        <f t="shared" si="41"/>
        <v>2916</v>
      </c>
      <c r="C852" s="2">
        <f t="shared" si="39"/>
        <v>2916</v>
      </c>
      <c r="D852" t="str">
        <f>VLOOKUP(C852,'Cost Centre'!A:B,2,)</f>
        <v>Executive Mayor</v>
      </c>
      <c r="E852" t="str">
        <f t="shared" si="40"/>
        <v>2</v>
      </c>
      <c r="F852" t="s">
        <v>60</v>
      </c>
      <c r="G852" s="2">
        <v>0</v>
      </c>
      <c r="H852" s="2">
        <v>0</v>
      </c>
      <c r="I852" s="2">
        <v>0</v>
      </c>
      <c r="J852" s="105">
        <f>SUMIF([1]MMM!$A:$A,A852,[1]MMM!$F:$F)</f>
        <v>0</v>
      </c>
      <c r="K852" s="2" t="s">
        <v>10</v>
      </c>
      <c r="L852" s="2">
        <v>0</v>
      </c>
      <c r="M852" t="s">
        <v>10871</v>
      </c>
      <c r="N852" t="s">
        <v>11151</v>
      </c>
      <c r="O852" t="s">
        <v>10871</v>
      </c>
      <c r="P852" t="s">
        <v>10875</v>
      </c>
    </row>
    <row r="853" spans="1:16" x14ac:dyDescent="0.3">
      <c r="A853" t="s">
        <v>2758</v>
      </c>
      <c r="B853" s="2" t="str">
        <f t="shared" si="41"/>
        <v>2916</v>
      </c>
      <c r="C853" s="2">
        <f t="shared" si="39"/>
        <v>2916</v>
      </c>
      <c r="D853" t="str">
        <f>VLOOKUP(C853,'Cost Centre'!A:B,2,)</f>
        <v>Executive Mayor</v>
      </c>
      <c r="E853" t="str">
        <f t="shared" si="40"/>
        <v>2</v>
      </c>
      <c r="F853" t="s">
        <v>61</v>
      </c>
      <c r="G853" s="2">
        <v>0</v>
      </c>
      <c r="H853" s="2">
        <v>433530.5</v>
      </c>
      <c r="I853" s="2">
        <v>0</v>
      </c>
      <c r="J853" s="105">
        <f>SUMIF([1]MMM!$A:$A,A853,[1]MMM!$F:$F)</f>
        <v>441171.53</v>
      </c>
      <c r="K853" s="2" t="s">
        <v>10</v>
      </c>
      <c r="L853" s="2">
        <v>422468</v>
      </c>
      <c r="M853" t="s">
        <v>10871</v>
      </c>
      <c r="N853" t="s">
        <v>11151</v>
      </c>
      <c r="O853" t="s">
        <v>10871</v>
      </c>
      <c r="P853" t="s">
        <v>10875</v>
      </c>
    </row>
    <row r="854" spans="1:16" x14ac:dyDescent="0.3">
      <c r="A854" t="s">
        <v>2759</v>
      </c>
      <c r="B854" s="2" t="str">
        <f t="shared" si="41"/>
        <v>2916</v>
      </c>
      <c r="C854" s="2">
        <f t="shared" si="39"/>
        <v>2916</v>
      </c>
      <c r="D854" t="str">
        <f>VLOOKUP(C854,'Cost Centre'!A:B,2,)</f>
        <v>Executive Mayor</v>
      </c>
      <c r="E854" t="str">
        <f t="shared" si="40"/>
        <v>2</v>
      </c>
      <c r="F854" t="s">
        <v>63</v>
      </c>
      <c r="G854" s="2">
        <v>0</v>
      </c>
      <c r="H854" s="2">
        <v>0</v>
      </c>
      <c r="I854" s="2">
        <v>0</v>
      </c>
      <c r="J854" s="105">
        <f>SUMIF([1]MMM!$A:$A,A854,[1]MMM!$F:$F)</f>
        <v>0</v>
      </c>
      <c r="K854" s="2" t="s">
        <v>10</v>
      </c>
      <c r="L854" s="2">
        <v>0</v>
      </c>
      <c r="M854" t="s">
        <v>10871</v>
      </c>
      <c r="N854" t="s">
        <v>11151</v>
      </c>
      <c r="O854" t="s">
        <v>10871</v>
      </c>
      <c r="P854" t="s">
        <v>10875</v>
      </c>
    </row>
    <row r="855" spans="1:16" x14ac:dyDescent="0.3">
      <c r="A855" t="s">
        <v>2760</v>
      </c>
      <c r="B855" s="2" t="str">
        <f t="shared" si="41"/>
        <v>2916</v>
      </c>
      <c r="C855" s="2">
        <f t="shared" si="39"/>
        <v>2916</v>
      </c>
      <c r="D855" t="str">
        <f>VLOOKUP(C855,'Cost Centre'!A:B,2,)</f>
        <v>Executive Mayor</v>
      </c>
      <c r="E855" t="str">
        <f t="shared" si="40"/>
        <v>2</v>
      </c>
      <c r="F855" t="s">
        <v>64</v>
      </c>
      <c r="G855" s="2">
        <v>0</v>
      </c>
      <c r="H855" s="2">
        <v>23473.5</v>
      </c>
      <c r="I855" s="2">
        <v>0</v>
      </c>
      <c r="J855" s="105">
        <f>SUMIF([1]MMM!$A:$A,A855,[1]MMM!$F:$F)</f>
        <v>23473.5</v>
      </c>
      <c r="K855" s="2" t="s">
        <v>10</v>
      </c>
      <c r="L855" s="2">
        <v>23474</v>
      </c>
      <c r="M855" t="s">
        <v>10871</v>
      </c>
      <c r="N855" t="s">
        <v>11151</v>
      </c>
      <c r="O855" t="s">
        <v>10871</v>
      </c>
      <c r="P855" t="s">
        <v>10875</v>
      </c>
    </row>
    <row r="856" spans="1:16" x14ac:dyDescent="0.3">
      <c r="A856" t="s">
        <v>2761</v>
      </c>
      <c r="B856" s="2" t="str">
        <f t="shared" si="41"/>
        <v>2916</v>
      </c>
      <c r="C856" s="2">
        <f t="shared" si="39"/>
        <v>2916</v>
      </c>
      <c r="D856" t="str">
        <f>VLOOKUP(C856,'Cost Centre'!A:B,2,)</f>
        <v>Executive Mayor</v>
      </c>
      <c r="E856" t="str">
        <f t="shared" si="40"/>
        <v>2</v>
      </c>
      <c r="F856" t="s">
        <v>67</v>
      </c>
      <c r="G856" s="2">
        <v>0</v>
      </c>
      <c r="H856" s="2">
        <v>1303.75</v>
      </c>
      <c r="I856" s="2">
        <v>0</v>
      </c>
      <c r="J856" s="105">
        <f>SUMIF([1]MMM!$A:$A,A856,[1]MMM!$F:$F)</f>
        <v>1303.75</v>
      </c>
      <c r="K856" s="2" t="s">
        <v>10</v>
      </c>
      <c r="L856" s="2">
        <v>1485</v>
      </c>
      <c r="M856" t="s">
        <v>10871</v>
      </c>
      <c r="N856" t="s">
        <v>11151</v>
      </c>
      <c r="O856" t="s">
        <v>10871</v>
      </c>
      <c r="P856" t="s">
        <v>10876</v>
      </c>
    </row>
    <row r="857" spans="1:16" x14ac:dyDescent="0.3">
      <c r="A857" t="s">
        <v>2762</v>
      </c>
      <c r="B857" s="2" t="str">
        <f t="shared" si="41"/>
        <v>2916</v>
      </c>
      <c r="C857" s="2">
        <f t="shared" si="39"/>
        <v>2916</v>
      </c>
      <c r="D857" t="str">
        <f>VLOOKUP(C857,'Cost Centre'!A:B,2,)</f>
        <v>Executive Mayor</v>
      </c>
      <c r="E857" t="str">
        <f t="shared" si="40"/>
        <v>2</v>
      </c>
      <c r="F857" t="s">
        <v>68</v>
      </c>
      <c r="G857" s="2">
        <v>0</v>
      </c>
      <c r="H857" s="2">
        <v>0</v>
      </c>
      <c r="I857" s="2">
        <v>-0.01</v>
      </c>
      <c r="J857" s="105">
        <f>SUMIF([1]MMM!$A:$A,A857,[1]MMM!$F:$F)</f>
        <v>-0.01</v>
      </c>
      <c r="K857" s="2" t="s">
        <v>10</v>
      </c>
      <c r="L857" s="2">
        <v>5626</v>
      </c>
      <c r="M857" t="s">
        <v>10871</v>
      </c>
      <c r="N857" t="s">
        <v>11151</v>
      </c>
      <c r="O857" t="s">
        <v>10871</v>
      </c>
      <c r="P857" t="s">
        <v>10876</v>
      </c>
    </row>
    <row r="858" spans="1:16" x14ac:dyDescent="0.3">
      <c r="A858" t="s">
        <v>2763</v>
      </c>
      <c r="B858" s="2" t="str">
        <f t="shared" si="41"/>
        <v>2916</v>
      </c>
      <c r="C858" s="2">
        <f t="shared" si="39"/>
        <v>2916</v>
      </c>
      <c r="D858" t="str">
        <f>VLOOKUP(C858,'Cost Centre'!A:B,2,)</f>
        <v>Executive Mayor</v>
      </c>
      <c r="E858" t="str">
        <f t="shared" si="40"/>
        <v>2</v>
      </c>
      <c r="F858" t="s">
        <v>10877</v>
      </c>
      <c r="G858" s="2">
        <v>0</v>
      </c>
      <c r="H858" s="2">
        <v>99096.65</v>
      </c>
      <c r="I858" s="2">
        <v>0</v>
      </c>
      <c r="J858" s="105">
        <f>SUMIF([1]MMM!$A:$A,A858,[1]MMM!$F:$F)</f>
        <v>99096.65</v>
      </c>
      <c r="K858" s="2" t="s">
        <v>10</v>
      </c>
      <c r="L858" s="2">
        <v>118518</v>
      </c>
      <c r="M858" t="s">
        <v>10871</v>
      </c>
      <c r="N858" t="s">
        <v>11151</v>
      </c>
      <c r="O858" t="s">
        <v>10871</v>
      </c>
      <c r="P858" t="s">
        <v>10876</v>
      </c>
    </row>
    <row r="859" spans="1:16" x14ac:dyDescent="0.3">
      <c r="A859" t="s">
        <v>2764</v>
      </c>
      <c r="B859" s="2" t="str">
        <f t="shared" si="41"/>
        <v>2916</v>
      </c>
      <c r="C859" s="2">
        <f t="shared" si="39"/>
        <v>2916</v>
      </c>
      <c r="D859" t="str">
        <f>VLOOKUP(C859,'Cost Centre'!A:B,2,)</f>
        <v>Executive Mayor</v>
      </c>
      <c r="E859" t="str">
        <f t="shared" si="40"/>
        <v>2</v>
      </c>
      <c r="F859" t="s">
        <v>69</v>
      </c>
      <c r="G859" s="2">
        <v>0</v>
      </c>
      <c r="H859" s="2">
        <v>118851.53</v>
      </c>
      <c r="I859" s="2">
        <v>0</v>
      </c>
      <c r="J859" s="105">
        <f>SUMIF([1]MMM!$A:$A,A859,[1]MMM!$F:$F)</f>
        <v>118851.53</v>
      </c>
      <c r="K859" s="2" t="s">
        <v>10</v>
      </c>
      <c r="L859" s="2">
        <v>114862</v>
      </c>
      <c r="M859" t="s">
        <v>10871</v>
      </c>
      <c r="N859" t="s">
        <v>11151</v>
      </c>
      <c r="O859" t="s">
        <v>10871</v>
      </c>
      <c r="P859" t="s">
        <v>10876</v>
      </c>
    </row>
    <row r="860" spans="1:16" x14ac:dyDescent="0.3">
      <c r="A860" t="s">
        <v>2765</v>
      </c>
      <c r="B860" s="2" t="str">
        <f t="shared" si="41"/>
        <v>2916</v>
      </c>
      <c r="C860" s="2">
        <f t="shared" si="39"/>
        <v>2916</v>
      </c>
      <c r="D860" t="str">
        <f>VLOOKUP(C860,'Cost Centre'!A:B,2,)</f>
        <v>Executive Mayor</v>
      </c>
      <c r="E860" t="str">
        <f t="shared" si="40"/>
        <v>2</v>
      </c>
      <c r="F860" t="s">
        <v>70</v>
      </c>
      <c r="G860" s="2">
        <v>0</v>
      </c>
      <c r="H860" s="2">
        <v>22007.64</v>
      </c>
      <c r="I860" s="2">
        <v>0</v>
      </c>
      <c r="J860" s="105">
        <f>SUMIF([1]MMM!$A:$A,A860,[1]MMM!$F:$F)</f>
        <v>22007.64</v>
      </c>
      <c r="K860" s="2" t="s">
        <v>10</v>
      </c>
      <c r="L860" s="2">
        <v>25202</v>
      </c>
      <c r="M860" t="s">
        <v>10871</v>
      </c>
      <c r="N860" t="s">
        <v>11151</v>
      </c>
      <c r="O860" t="s">
        <v>10871</v>
      </c>
      <c r="P860" t="s">
        <v>10876</v>
      </c>
    </row>
    <row r="861" spans="1:16" x14ac:dyDescent="0.3">
      <c r="A861" t="s">
        <v>2766</v>
      </c>
      <c r="B861" s="2" t="str">
        <f t="shared" si="41"/>
        <v>2916</v>
      </c>
      <c r="C861" s="2">
        <f t="shared" si="39"/>
        <v>2916</v>
      </c>
      <c r="D861" t="str">
        <f>VLOOKUP(C861,'Cost Centre'!A:B,2,)</f>
        <v>Executive Mayor</v>
      </c>
      <c r="E861" t="str">
        <f t="shared" si="40"/>
        <v>2</v>
      </c>
      <c r="F861" t="s">
        <v>2495</v>
      </c>
      <c r="G861" s="2">
        <v>0</v>
      </c>
      <c r="H861" s="2">
        <v>692242.76</v>
      </c>
      <c r="I861" s="2">
        <v>0</v>
      </c>
      <c r="J861" s="105">
        <f>SUMIF([1]MMM!$A:$A,A861,[1]MMM!$F:$F)</f>
        <v>692162.77</v>
      </c>
      <c r="K861" s="2" t="s">
        <v>10</v>
      </c>
      <c r="L861" s="2">
        <v>728756</v>
      </c>
      <c r="M861" t="s">
        <v>10871</v>
      </c>
      <c r="N861" t="s">
        <v>11151</v>
      </c>
      <c r="O861" t="s">
        <v>10871</v>
      </c>
      <c r="P861" t="s">
        <v>11067</v>
      </c>
    </row>
    <row r="862" spans="1:16" x14ac:dyDescent="0.3">
      <c r="A862" t="s">
        <v>2767</v>
      </c>
      <c r="B862" s="2" t="str">
        <f t="shared" si="41"/>
        <v>2916</v>
      </c>
      <c r="C862" s="2">
        <f t="shared" si="39"/>
        <v>2916</v>
      </c>
      <c r="D862" t="str">
        <f>VLOOKUP(C862,'Cost Centre'!A:B,2,)</f>
        <v>Executive Mayor</v>
      </c>
      <c r="E862" t="str">
        <f t="shared" si="40"/>
        <v>2</v>
      </c>
      <c r="F862" t="s">
        <v>2496</v>
      </c>
      <c r="G862" s="2">
        <v>0</v>
      </c>
      <c r="H862" s="2">
        <v>44400</v>
      </c>
      <c r="I862" s="2">
        <v>0</v>
      </c>
      <c r="J862" s="105">
        <f>SUMIF([1]MMM!$A:$A,A862,[1]MMM!$F:$F)</f>
        <v>44400</v>
      </c>
      <c r="K862" s="2" t="s">
        <v>10</v>
      </c>
      <c r="L862" s="2">
        <v>44400</v>
      </c>
      <c r="M862" t="s">
        <v>10871</v>
      </c>
      <c r="N862" t="s">
        <v>11151</v>
      </c>
      <c r="O862" t="s">
        <v>10871</v>
      </c>
      <c r="P862" t="s">
        <v>11067</v>
      </c>
    </row>
    <row r="863" spans="1:16" x14ac:dyDescent="0.3">
      <c r="A863" t="s">
        <v>2768</v>
      </c>
      <c r="B863" s="2" t="str">
        <f t="shared" si="41"/>
        <v>2916</v>
      </c>
      <c r="C863" s="2">
        <f t="shared" si="39"/>
        <v>2916</v>
      </c>
      <c r="D863" t="str">
        <f>VLOOKUP(C863,'Cost Centre'!A:B,2,)</f>
        <v>Executive Mayor</v>
      </c>
      <c r="E863" t="str">
        <f t="shared" si="40"/>
        <v>2</v>
      </c>
      <c r="F863" t="s">
        <v>2497</v>
      </c>
      <c r="G863" s="2">
        <v>0</v>
      </c>
      <c r="H863" s="2">
        <v>0</v>
      </c>
      <c r="I863" s="2">
        <v>0</v>
      </c>
      <c r="J863" s="105">
        <f>SUMIF([1]MMM!$A:$A,A863,[1]MMM!$F:$F)</f>
        <v>0</v>
      </c>
      <c r="K863" s="2" t="s">
        <v>10</v>
      </c>
      <c r="L863" s="2">
        <v>0</v>
      </c>
      <c r="M863" t="s">
        <v>10871</v>
      </c>
      <c r="N863" t="s">
        <v>11151</v>
      </c>
      <c r="O863" t="s">
        <v>10871</v>
      </c>
      <c r="P863" t="s">
        <v>11067</v>
      </c>
    </row>
    <row r="864" spans="1:16" x14ac:dyDescent="0.3">
      <c r="A864" t="s">
        <v>2769</v>
      </c>
      <c r="B864" s="2" t="str">
        <f t="shared" si="41"/>
        <v>2916</v>
      </c>
      <c r="C864" s="2">
        <f t="shared" si="39"/>
        <v>2916</v>
      </c>
      <c r="D864" t="str">
        <f>VLOOKUP(C864,'Cost Centre'!A:B,2,)</f>
        <v>Executive Mayor</v>
      </c>
      <c r="E864" t="str">
        <f t="shared" si="40"/>
        <v>2</v>
      </c>
      <c r="F864" t="s">
        <v>2498</v>
      </c>
      <c r="G864" s="2">
        <v>0</v>
      </c>
      <c r="H864" s="2">
        <v>0</v>
      </c>
      <c r="I864" s="2">
        <v>0</v>
      </c>
      <c r="J864" s="105">
        <f>SUMIF([1]MMM!$A:$A,A864,[1]MMM!$F:$F)</f>
        <v>0</v>
      </c>
      <c r="K864" s="2" t="s">
        <v>10</v>
      </c>
      <c r="L864" s="2">
        <v>102463</v>
      </c>
      <c r="M864" t="s">
        <v>10871</v>
      </c>
      <c r="N864" t="s">
        <v>11151</v>
      </c>
      <c r="O864" t="s">
        <v>10871</v>
      </c>
      <c r="P864" t="s">
        <v>11067</v>
      </c>
    </row>
    <row r="865" spans="1:16" x14ac:dyDescent="0.3">
      <c r="A865" t="s">
        <v>11152</v>
      </c>
      <c r="B865" s="2" t="str">
        <f t="shared" si="41"/>
        <v>2916</v>
      </c>
      <c r="C865" s="2">
        <f t="shared" si="39"/>
        <v>2916</v>
      </c>
      <c r="D865" t="str">
        <f>VLOOKUP(C865,'Cost Centre'!A:B,2,)</f>
        <v>Executive Mayor</v>
      </c>
      <c r="E865" t="str">
        <f t="shared" si="40"/>
        <v>2</v>
      </c>
      <c r="F865" t="s">
        <v>2506</v>
      </c>
      <c r="G865" s="2">
        <v>0</v>
      </c>
      <c r="H865" s="2">
        <v>0</v>
      </c>
      <c r="I865" s="2">
        <v>0</v>
      </c>
      <c r="J865" s="105">
        <f>SUMIF([1]MMM!$A:$A,A865,[1]MMM!$F:$F)</f>
        <v>0</v>
      </c>
      <c r="K865" s="2" t="s">
        <v>10</v>
      </c>
      <c r="L865" s="2">
        <v>18000</v>
      </c>
      <c r="M865" t="s">
        <v>10871</v>
      </c>
      <c r="N865" t="s">
        <v>11151</v>
      </c>
      <c r="O865" t="s">
        <v>10871</v>
      </c>
      <c r="P865" t="s">
        <v>11067</v>
      </c>
    </row>
    <row r="866" spans="1:16" x14ac:dyDescent="0.3">
      <c r="A866" t="s">
        <v>11153</v>
      </c>
      <c r="B866" s="2" t="str">
        <f t="shared" si="41"/>
        <v>2916</v>
      </c>
      <c r="C866" s="2">
        <f t="shared" si="39"/>
        <v>2916</v>
      </c>
      <c r="D866" t="str">
        <f>VLOOKUP(C866,'Cost Centre'!A:B,2,)</f>
        <v>Executive Mayor</v>
      </c>
      <c r="E866" t="str">
        <f t="shared" si="40"/>
        <v>2</v>
      </c>
      <c r="F866" t="s">
        <v>2507</v>
      </c>
      <c r="G866" s="2">
        <v>0</v>
      </c>
      <c r="H866" s="2">
        <v>0.01</v>
      </c>
      <c r="I866" s="2">
        <v>0</v>
      </c>
      <c r="J866" s="105">
        <f>SUMIF([1]MMM!$A:$A,A866,[1]MMM!$F:$F)</f>
        <v>0.01</v>
      </c>
      <c r="K866" s="2" t="s">
        <v>10</v>
      </c>
      <c r="L866" s="2">
        <v>22373</v>
      </c>
      <c r="M866" t="s">
        <v>10871</v>
      </c>
      <c r="N866" t="s">
        <v>11151</v>
      </c>
      <c r="O866" t="s">
        <v>10871</v>
      </c>
      <c r="P866" t="s">
        <v>11069</v>
      </c>
    </row>
    <row r="867" spans="1:16" x14ac:dyDescent="0.3">
      <c r="A867" t="s">
        <v>11154</v>
      </c>
      <c r="B867" s="2" t="str">
        <f t="shared" si="41"/>
        <v>2916</v>
      </c>
      <c r="C867" s="2">
        <f t="shared" si="39"/>
        <v>2916</v>
      </c>
      <c r="D867" t="str">
        <f>VLOOKUP(C867,'Cost Centre'!A:B,2,)</f>
        <v>Executive Mayor</v>
      </c>
      <c r="E867" t="str">
        <f t="shared" si="40"/>
        <v>2</v>
      </c>
      <c r="F867" t="s">
        <v>2509</v>
      </c>
      <c r="G867" s="2">
        <v>0</v>
      </c>
      <c r="H867" s="2">
        <v>0</v>
      </c>
      <c r="I867" s="2">
        <v>0</v>
      </c>
      <c r="J867" s="105">
        <f>SUMIF([1]MMM!$A:$A,A867,[1]MMM!$F:$F)</f>
        <v>0</v>
      </c>
      <c r="K867" s="2" t="s">
        <v>10</v>
      </c>
      <c r="L867" s="2">
        <v>6912</v>
      </c>
      <c r="M867" t="s">
        <v>10871</v>
      </c>
      <c r="N867" t="s">
        <v>11151</v>
      </c>
      <c r="O867" t="s">
        <v>10871</v>
      </c>
      <c r="P867" t="s">
        <v>11069</v>
      </c>
    </row>
    <row r="868" spans="1:16" x14ac:dyDescent="0.3">
      <c r="A868" t="s">
        <v>2770</v>
      </c>
      <c r="B868" s="2" t="str">
        <f t="shared" si="41"/>
        <v>2916</v>
      </c>
      <c r="C868" s="2">
        <f t="shared" si="39"/>
        <v>2916</v>
      </c>
      <c r="D868" t="str">
        <f>VLOOKUP(C868,'Cost Centre'!A:B,2,)</f>
        <v>Executive Mayor</v>
      </c>
      <c r="E868" t="str">
        <f t="shared" si="40"/>
        <v>2</v>
      </c>
      <c r="F868" t="s">
        <v>2510</v>
      </c>
      <c r="G868" s="2">
        <v>0</v>
      </c>
      <c r="H868" s="2">
        <v>0</v>
      </c>
      <c r="I868" s="2">
        <v>0</v>
      </c>
      <c r="J868" s="105">
        <f>SUMIF([1]MMM!$A:$A,A868,[1]MMM!$F:$F)</f>
        <v>0</v>
      </c>
      <c r="K868" s="2" t="s">
        <v>10</v>
      </c>
      <c r="L868" s="2">
        <v>0</v>
      </c>
      <c r="M868" t="s">
        <v>10871</v>
      </c>
      <c r="N868" t="s">
        <v>11151</v>
      </c>
      <c r="O868" t="s">
        <v>10871</v>
      </c>
      <c r="P868" t="s">
        <v>11069</v>
      </c>
    </row>
    <row r="869" spans="1:16" x14ac:dyDescent="0.3">
      <c r="A869" t="s">
        <v>2771</v>
      </c>
      <c r="B869" s="2" t="str">
        <f t="shared" si="41"/>
        <v>2916</v>
      </c>
      <c r="C869" s="2">
        <f t="shared" si="39"/>
        <v>2916</v>
      </c>
      <c r="D869" t="str">
        <f>VLOOKUP(C869,'Cost Centre'!A:B,2,)</f>
        <v>Executive Mayor</v>
      </c>
      <c r="E869" t="str">
        <f t="shared" si="40"/>
        <v>2</v>
      </c>
      <c r="F869" t="s">
        <v>2511</v>
      </c>
      <c r="G869" s="2">
        <v>0</v>
      </c>
      <c r="H869" s="2">
        <v>0</v>
      </c>
      <c r="I869" s="2">
        <v>0</v>
      </c>
      <c r="J869" s="105">
        <f>SUMIF([1]MMM!$A:$A,A869,[1]MMM!$F:$F)</f>
        <v>0</v>
      </c>
      <c r="K869" s="2" t="s">
        <v>10</v>
      </c>
      <c r="L869" s="2">
        <v>0</v>
      </c>
      <c r="M869" t="s">
        <v>10871</v>
      </c>
      <c r="N869" t="s">
        <v>11151</v>
      </c>
      <c r="O869" t="s">
        <v>10871</v>
      </c>
      <c r="P869" t="s">
        <v>11069</v>
      </c>
    </row>
    <row r="870" spans="1:16" x14ac:dyDescent="0.3">
      <c r="A870" t="s">
        <v>2772</v>
      </c>
      <c r="B870" s="2" t="str">
        <f t="shared" si="41"/>
        <v>2916</v>
      </c>
      <c r="C870" s="2">
        <f t="shared" si="39"/>
        <v>2916</v>
      </c>
      <c r="D870" t="str">
        <f>VLOOKUP(C870,'Cost Centre'!A:B,2,)</f>
        <v>Executive Mayor</v>
      </c>
      <c r="E870" t="str">
        <f t="shared" si="40"/>
        <v>2</v>
      </c>
      <c r="F870" t="s">
        <v>73</v>
      </c>
      <c r="G870" s="2">
        <v>0</v>
      </c>
      <c r="H870" s="2">
        <v>0</v>
      </c>
      <c r="I870" s="2">
        <v>0</v>
      </c>
      <c r="J870" s="105">
        <f>SUMIF([1]MMM!$A:$A,A870,[1]MMM!$F:$F)</f>
        <v>0</v>
      </c>
      <c r="K870" s="2" t="s">
        <v>10</v>
      </c>
      <c r="L870" s="2">
        <v>32000</v>
      </c>
      <c r="M870" t="s">
        <v>10871</v>
      </c>
      <c r="N870" t="s">
        <v>11151</v>
      </c>
      <c r="O870" t="s">
        <v>10871</v>
      </c>
      <c r="P870" t="s">
        <v>10878</v>
      </c>
    </row>
    <row r="871" spans="1:16" x14ac:dyDescent="0.3">
      <c r="A871" t="s">
        <v>2773</v>
      </c>
      <c r="B871" s="2" t="str">
        <f t="shared" si="41"/>
        <v>2916</v>
      </c>
      <c r="C871" s="2">
        <f t="shared" si="39"/>
        <v>2916</v>
      </c>
      <c r="D871" t="str">
        <f>VLOOKUP(C871,'Cost Centre'!A:B,2,)</f>
        <v>Executive Mayor</v>
      </c>
      <c r="E871" t="str">
        <f t="shared" si="40"/>
        <v>2</v>
      </c>
      <c r="F871" t="s">
        <v>140</v>
      </c>
      <c r="G871" s="2">
        <v>0</v>
      </c>
      <c r="H871" s="2">
        <v>0</v>
      </c>
      <c r="I871" s="2">
        <v>0</v>
      </c>
      <c r="J871" s="105">
        <f>SUMIF([1]MMM!$A:$A,A871,[1]MMM!$F:$F)</f>
        <v>0</v>
      </c>
      <c r="K871" s="2" t="s">
        <v>10</v>
      </c>
      <c r="L871" s="2">
        <v>0</v>
      </c>
      <c r="M871" t="s">
        <v>10871</v>
      </c>
      <c r="N871" t="s">
        <v>11151</v>
      </c>
      <c r="O871" t="s">
        <v>10871</v>
      </c>
      <c r="P871" t="s">
        <v>10878</v>
      </c>
    </row>
    <row r="872" spans="1:16" x14ac:dyDescent="0.3">
      <c r="A872" t="s">
        <v>2774</v>
      </c>
      <c r="B872" s="2" t="str">
        <f t="shared" si="41"/>
        <v>2916</v>
      </c>
      <c r="C872" s="2">
        <f t="shared" si="39"/>
        <v>2916</v>
      </c>
      <c r="D872" t="str">
        <f>VLOOKUP(C872,'Cost Centre'!A:B,2,)</f>
        <v>Executive Mayor</v>
      </c>
      <c r="E872" t="str">
        <f t="shared" si="40"/>
        <v>2</v>
      </c>
      <c r="F872" t="s">
        <v>75</v>
      </c>
      <c r="G872" s="2">
        <v>0</v>
      </c>
      <c r="H872" s="2">
        <v>163.38999999999999</v>
      </c>
      <c r="I872" s="2">
        <v>0</v>
      </c>
      <c r="J872" s="105">
        <f>SUMIF([1]MMM!$A:$A,A872,[1]MMM!$F:$F)</f>
        <v>163.38999999999999</v>
      </c>
      <c r="K872" s="2" t="s">
        <v>10</v>
      </c>
      <c r="L872" s="2">
        <v>0</v>
      </c>
      <c r="M872" t="s">
        <v>10871</v>
      </c>
      <c r="N872" t="s">
        <v>11151</v>
      </c>
      <c r="O872" t="s">
        <v>10871</v>
      </c>
      <c r="P872" t="s">
        <v>10878</v>
      </c>
    </row>
    <row r="873" spans="1:16" x14ac:dyDescent="0.3">
      <c r="A873" t="s">
        <v>2775</v>
      </c>
      <c r="B873" s="2" t="str">
        <f t="shared" si="41"/>
        <v>2916</v>
      </c>
      <c r="C873" s="2">
        <f t="shared" si="39"/>
        <v>2916</v>
      </c>
      <c r="D873" t="str">
        <f>VLOOKUP(C873,'Cost Centre'!A:B,2,)</f>
        <v>Executive Mayor</v>
      </c>
      <c r="E873" t="str">
        <f t="shared" si="40"/>
        <v>2</v>
      </c>
      <c r="F873" t="s">
        <v>79</v>
      </c>
      <c r="G873" s="2">
        <v>0</v>
      </c>
      <c r="H873" s="2">
        <v>0</v>
      </c>
      <c r="I873" s="2">
        <v>0</v>
      </c>
      <c r="J873" s="105">
        <f>SUMIF([1]MMM!$A:$A,A873,[1]MMM!$F:$F)</f>
        <v>0</v>
      </c>
      <c r="K873" s="2" t="s">
        <v>10</v>
      </c>
      <c r="L873" s="2">
        <v>0</v>
      </c>
      <c r="M873" t="s">
        <v>10871</v>
      </c>
      <c r="N873" t="s">
        <v>11151</v>
      </c>
      <c r="O873" t="s">
        <v>10871</v>
      </c>
      <c r="P873" t="s">
        <v>10879</v>
      </c>
    </row>
    <row r="874" spans="1:16" x14ac:dyDescent="0.3">
      <c r="A874" t="s">
        <v>2776</v>
      </c>
      <c r="B874" s="2" t="str">
        <f t="shared" si="41"/>
        <v>2916</v>
      </c>
      <c r="C874" s="2">
        <f t="shared" si="39"/>
        <v>2916</v>
      </c>
      <c r="D874" t="str">
        <f>VLOOKUP(C874,'Cost Centre'!A:B,2,)</f>
        <v>Executive Mayor</v>
      </c>
      <c r="E874" t="str">
        <f t="shared" si="40"/>
        <v>2</v>
      </c>
      <c r="F874" t="s">
        <v>150</v>
      </c>
      <c r="G874" s="2">
        <v>0</v>
      </c>
      <c r="H874" s="2">
        <v>0</v>
      </c>
      <c r="I874" s="2">
        <v>0</v>
      </c>
      <c r="J874" s="105">
        <f>SUMIF([1]MMM!$A:$A,A874,[1]MMM!$F:$F)</f>
        <v>0</v>
      </c>
      <c r="K874" s="2" t="s">
        <v>10</v>
      </c>
      <c r="L874" s="2">
        <v>0</v>
      </c>
      <c r="M874" t="s">
        <v>10871</v>
      </c>
      <c r="N874" t="s">
        <v>11151</v>
      </c>
      <c r="O874" t="s">
        <v>10871</v>
      </c>
      <c r="P874" t="s">
        <v>10879</v>
      </c>
    </row>
    <row r="875" spans="1:16" x14ac:dyDescent="0.3">
      <c r="A875" t="s">
        <v>2777</v>
      </c>
      <c r="B875" s="2" t="str">
        <f t="shared" si="41"/>
        <v>2916</v>
      </c>
      <c r="C875" s="2">
        <f t="shared" si="39"/>
        <v>2916</v>
      </c>
      <c r="D875" t="str">
        <f>VLOOKUP(C875,'Cost Centre'!A:B,2,)</f>
        <v>Executive Mayor</v>
      </c>
      <c r="E875" t="str">
        <f t="shared" si="40"/>
        <v>2</v>
      </c>
      <c r="F875" t="s">
        <v>160</v>
      </c>
      <c r="G875" s="2">
        <v>0</v>
      </c>
      <c r="H875" s="2">
        <v>15000</v>
      </c>
      <c r="I875" s="2">
        <v>0</v>
      </c>
      <c r="J875" s="105">
        <f>SUMIF([1]MMM!$A:$A,A875,[1]MMM!$F:$F)</f>
        <v>15000</v>
      </c>
      <c r="K875" s="2" t="s">
        <v>10</v>
      </c>
      <c r="L875" s="2">
        <v>20000</v>
      </c>
      <c r="M875" t="s">
        <v>10871</v>
      </c>
      <c r="N875" t="s">
        <v>11151</v>
      </c>
      <c r="O875" t="s">
        <v>10871</v>
      </c>
      <c r="P875" t="s">
        <v>10881</v>
      </c>
    </row>
    <row r="876" spans="1:16" x14ac:dyDescent="0.3">
      <c r="A876" t="s">
        <v>2778</v>
      </c>
      <c r="B876" s="2" t="str">
        <f t="shared" si="41"/>
        <v>2916</v>
      </c>
      <c r="C876" s="2">
        <f t="shared" si="39"/>
        <v>2916</v>
      </c>
      <c r="D876" t="str">
        <f>VLOOKUP(C876,'Cost Centre'!A:B,2,)</f>
        <v>Executive Mayor</v>
      </c>
      <c r="E876" t="str">
        <f t="shared" si="40"/>
        <v>2</v>
      </c>
      <c r="F876" t="s">
        <v>93</v>
      </c>
      <c r="G876" s="2">
        <v>0</v>
      </c>
      <c r="H876" s="2">
        <v>95230.26</v>
      </c>
      <c r="I876" s="2">
        <v>0</v>
      </c>
      <c r="J876" s="105">
        <f>SUMIF([1]MMM!$A:$A,A876,[1]MMM!$F:$F)</f>
        <v>96700</v>
      </c>
      <c r="K876" s="2" t="s">
        <v>10</v>
      </c>
      <c r="L876" s="2">
        <v>81659</v>
      </c>
      <c r="M876" t="s">
        <v>10871</v>
      </c>
      <c r="N876" t="s">
        <v>11151</v>
      </c>
      <c r="O876" t="s">
        <v>10871</v>
      </c>
      <c r="P876" t="s">
        <v>10881</v>
      </c>
    </row>
    <row r="877" spans="1:16" x14ac:dyDescent="0.3">
      <c r="A877" t="s">
        <v>2779</v>
      </c>
      <c r="B877" s="2" t="str">
        <f t="shared" si="41"/>
        <v>2916</v>
      </c>
      <c r="C877" s="2">
        <f t="shared" si="39"/>
        <v>2916</v>
      </c>
      <c r="D877" t="str">
        <f>VLOOKUP(C877,'Cost Centre'!A:B,2,)</f>
        <v>Executive Mayor</v>
      </c>
      <c r="E877" t="str">
        <f t="shared" si="40"/>
        <v>2</v>
      </c>
      <c r="F877" t="s">
        <v>165</v>
      </c>
      <c r="G877" s="2">
        <v>0</v>
      </c>
      <c r="H877" s="2">
        <v>0</v>
      </c>
      <c r="I877" s="2">
        <v>0</v>
      </c>
      <c r="J877" s="105">
        <f>SUMIF([1]MMM!$A:$A,A877,[1]MMM!$F:$F)</f>
        <v>0</v>
      </c>
      <c r="K877" s="2" t="s">
        <v>10</v>
      </c>
      <c r="L877" s="2">
        <v>0</v>
      </c>
      <c r="M877" t="s">
        <v>10871</v>
      </c>
      <c r="N877" t="s">
        <v>11151</v>
      </c>
      <c r="O877" t="s">
        <v>10871</v>
      </c>
      <c r="P877" t="s">
        <v>10881</v>
      </c>
    </row>
    <row r="878" spans="1:16" x14ac:dyDescent="0.3">
      <c r="A878" t="s">
        <v>2780</v>
      </c>
      <c r="B878" s="2" t="str">
        <f t="shared" si="41"/>
        <v>2916</v>
      </c>
      <c r="C878" s="2">
        <f t="shared" si="39"/>
        <v>2916</v>
      </c>
      <c r="D878" t="str">
        <f>VLOOKUP(C878,'Cost Centre'!A:B,2,)</f>
        <v>Executive Mayor</v>
      </c>
      <c r="E878" t="str">
        <f t="shared" si="40"/>
        <v>2</v>
      </c>
      <c r="F878" t="s">
        <v>96</v>
      </c>
      <c r="G878" s="2">
        <v>0</v>
      </c>
      <c r="H878" s="2">
        <v>0</v>
      </c>
      <c r="I878" s="2">
        <v>0</v>
      </c>
      <c r="J878" s="105">
        <f>SUMIF([1]MMM!$A:$A,A878,[1]MMM!$F:$F)</f>
        <v>0</v>
      </c>
      <c r="K878" s="2" t="s">
        <v>10</v>
      </c>
      <c r="L878" s="2">
        <v>0</v>
      </c>
      <c r="M878" t="s">
        <v>10871</v>
      </c>
      <c r="N878" t="s">
        <v>11151</v>
      </c>
      <c r="O878" t="s">
        <v>10871</v>
      </c>
      <c r="P878" t="s">
        <v>10881</v>
      </c>
    </row>
    <row r="879" spans="1:16" x14ac:dyDescent="0.3">
      <c r="A879" t="s">
        <v>2781</v>
      </c>
      <c r="B879" s="2" t="str">
        <f t="shared" si="41"/>
        <v>2916</v>
      </c>
      <c r="C879" s="2">
        <f t="shared" si="39"/>
        <v>2916</v>
      </c>
      <c r="D879" t="str">
        <f>VLOOKUP(C879,'Cost Centre'!A:B,2,)</f>
        <v>Executive Mayor</v>
      </c>
      <c r="E879" t="str">
        <f t="shared" si="40"/>
        <v>2</v>
      </c>
      <c r="F879" t="s">
        <v>97</v>
      </c>
      <c r="G879" s="2">
        <v>0</v>
      </c>
      <c r="H879" s="2">
        <v>18178.7</v>
      </c>
      <c r="I879" s="2">
        <v>0</v>
      </c>
      <c r="J879" s="105">
        <f>SUMIF([1]MMM!$A:$A,A879,[1]MMM!$F:$F)</f>
        <v>18178.7</v>
      </c>
      <c r="K879" s="2" t="s">
        <v>10</v>
      </c>
      <c r="L879" s="2">
        <v>25000</v>
      </c>
      <c r="M879" t="s">
        <v>10871</v>
      </c>
      <c r="N879" t="s">
        <v>11151</v>
      </c>
      <c r="O879" t="s">
        <v>10871</v>
      </c>
      <c r="P879" t="s">
        <v>10881</v>
      </c>
    </row>
    <row r="880" spans="1:16" x14ac:dyDescent="0.3">
      <c r="A880" t="s">
        <v>2782</v>
      </c>
      <c r="B880" s="2" t="str">
        <f t="shared" si="41"/>
        <v>2916</v>
      </c>
      <c r="C880" s="2">
        <f t="shared" si="39"/>
        <v>2916</v>
      </c>
      <c r="D880" t="str">
        <f>VLOOKUP(C880,'Cost Centre'!A:B,2,)</f>
        <v>Executive Mayor</v>
      </c>
      <c r="E880" t="str">
        <f t="shared" si="40"/>
        <v>2</v>
      </c>
      <c r="F880" t="s">
        <v>10883</v>
      </c>
      <c r="G880" s="2">
        <v>0</v>
      </c>
      <c r="H880" s="2">
        <v>1586</v>
      </c>
      <c r="I880" s="2">
        <v>0</v>
      </c>
      <c r="J880" s="105">
        <f>SUMIF([1]MMM!$A:$A,A880,[1]MMM!$F:$F)</f>
        <v>1586</v>
      </c>
      <c r="K880" s="2" t="s">
        <v>10</v>
      </c>
      <c r="L880" s="2">
        <v>4752</v>
      </c>
      <c r="M880" t="s">
        <v>10871</v>
      </c>
      <c r="N880" t="s">
        <v>11151</v>
      </c>
      <c r="O880" t="s">
        <v>10871</v>
      </c>
      <c r="P880" t="s">
        <v>10881</v>
      </c>
    </row>
    <row r="881" spans="1:16" x14ac:dyDescent="0.3">
      <c r="A881" t="s">
        <v>2783</v>
      </c>
      <c r="B881" s="2" t="str">
        <f t="shared" si="41"/>
        <v>2916</v>
      </c>
      <c r="C881" s="2">
        <f t="shared" si="39"/>
        <v>2916</v>
      </c>
      <c r="D881" t="str">
        <f>VLOOKUP(C881,'Cost Centre'!A:B,2,)</f>
        <v>Executive Mayor</v>
      </c>
      <c r="E881" t="str">
        <f t="shared" si="40"/>
        <v>2</v>
      </c>
      <c r="F881" t="s">
        <v>99</v>
      </c>
      <c r="G881" s="2">
        <v>0</v>
      </c>
      <c r="H881" s="2">
        <v>1586</v>
      </c>
      <c r="I881" s="2">
        <v>0</v>
      </c>
      <c r="J881" s="105">
        <f>SUMIF([1]MMM!$A:$A,A881,[1]MMM!$F:$F)</f>
        <v>1586</v>
      </c>
      <c r="K881" s="2" t="s">
        <v>10</v>
      </c>
      <c r="L881" s="2">
        <v>1673</v>
      </c>
      <c r="M881" t="s">
        <v>10871</v>
      </c>
      <c r="N881" t="s">
        <v>11151</v>
      </c>
      <c r="O881" t="s">
        <v>10871</v>
      </c>
      <c r="P881" t="s">
        <v>10881</v>
      </c>
    </row>
    <row r="882" spans="1:16" x14ac:dyDescent="0.3">
      <c r="A882" t="s">
        <v>2784</v>
      </c>
      <c r="B882" s="2" t="str">
        <f t="shared" si="41"/>
        <v>2916</v>
      </c>
      <c r="C882" s="2">
        <f t="shared" si="39"/>
        <v>2916</v>
      </c>
      <c r="D882" t="str">
        <f>VLOOKUP(C882,'Cost Centre'!A:B,2,)</f>
        <v>Executive Mayor</v>
      </c>
      <c r="E882" t="str">
        <f t="shared" si="40"/>
        <v>2</v>
      </c>
      <c r="F882" t="s">
        <v>105</v>
      </c>
      <c r="G882" s="2">
        <v>0</v>
      </c>
      <c r="H882" s="2">
        <v>0</v>
      </c>
      <c r="I882" s="2">
        <v>0</v>
      </c>
      <c r="J882" s="105">
        <f>SUMIF([1]MMM!$A:$A,A882,[1]MMM!$F:$F)</f>
        <v>0</v>
      </c>
      <c r="K882" s="2" t="s">
        <v>10</v>
      </c>
      <c r="L882" s="2">
        <v>2600</v>
      </c>
      <c r="M882" t="s">
        <v>10871</v>
      </c>
      <c r="N882" t="s">
        <v>11151</v>
      </c>
      <c r="O882" t="s">
        <v>10871</v>
      </c>
      <c r="P882" t="s">
        <v>10881</v>
      </c>
    </row>
    <row r="883" spans="1:16" x14ac:dyDescent="0.3">
      <c r="A883" t="s">
        <v>2785</v>
      </c>
      <c r="B883" s="2" t="str">
        <f t="shared" si="41"/>
        <v>2916</v>
      </c>
      <c r="C883" s="2">
        <f t="shared" si="39"/>
        <v>2916</v>
      </c>
      <c r="D883" t="str">
        <f>VLOOKUP(C883,'Cost Centre'!A:B,2,)</f>
        <v>Executive Mayor</v>
      </c>
      <c r="E883" t="str">
        <f t="shared" si="40"/>
        <v>2</v>
      </c>
      <c r="F883" t="s">
        <v>106</v>
      </c>
      <c r="G883" s="2">
        <v>0</v>
      </c>
      <c r="H883" s="2">
        <v>0</v>
      </c>
      <c r="I883" s="2">
        <v>0</v>
      </c>
      <c r="J883" s="105">
        <f>SUMIF([1]MMM!$A:$A,A883,[1]MMM!$F:$F)</f>
        <v>0</v>
      </c>
      <c r="K883" s="2" t="s">
        <v>10</v>
      </c>
      <c r="L883" s="2">
        <v>0</v>
      </c>
      <c r="M883" t="s">
        <v>10871</v>
      </c>
      <c r="N883" t="s">
        <v>11151</v>
      </c>
      <c r="O883" t="s">
        <v>10871</v>
      </c>
      <c r="P883" t="s">
        <v>10881</v>
      </c>
    </row>
    <row r="884" spans="1:16" x14ac:dyDescent="0.3">
      <c r="A884" t="s">
        <v>2786</v>
      </c>
      <c r="B884" s="2" t="str">
        <f t="shared" si="41"/>
        <v>2916</v>
      </c>
      <c r="C884" s="2">
        <f t="shared" si="39"/>
        <v>2916</v>
      </c>
      <c r="D884" t="str">
        <f>VLOOKUP(C884,'Cost Centre'!A:B,2,)</f>
        <v>Executive Mayor</v>
      </c>
      <c r="E884" t="str">
        <f t="shared" si="40"/>
        <v>2</v>
      </c>
      <c r="F884" t="s">
        <v>111</v>
      </c>
      <c r="G884" s="2">
        <v>0</v>
      </c>
      <c r="H884" s="2">
        <v>0</v>
      </c>
      <c r="I884" s="2">
        <v>0</v>
      </c>
      <c r="J884" s="105">
        <f>SUMIF([1]MMM!$A:$A,A884,[1]MMM!$F:$F)</f>
        <v>0</v>
      </c>
      <c r="K884" s="2" t="s">
        <v>10</v>
      </c>
      <c r="L884" s="2">
        <v>2000</v>
      </c>
      <c r="M884" t="s">
        <v>10871</v>
      </c>
      <c r="N884" t="s">
        <v>11151</v>
      </c>
      <c r="O884" t="s">
        <v>10871</v>
      </c>
      <c r="P884" t="s">
        <v>10881</v>
      </c>
    </row>
    <row r="885" spans="1:16" x14ac:dyDescent="0.3">
      <c r="A885" t="s">
        <v>2787</v>
      </c>
      <c r="B885" s="2" t="str">
        <f t="shared" si="41"/>
        <v>2916</v>
      </c>
      <c r="C885" s="2">
        <f t="shared" si="39"/>
        <v>2916</v>
      </c>
      <c r="D885" t="str">
        <f>VLOOKUP(C885,'Cost Centre'!A:B,2,)</f>
        <v>Executive Mayor</v>
      </c>
      <c r="E885" t="str">
        <f t="shared" si="40"/>
        <v>2</v>
      </c>
      <c r="F885" t="s">
        <v>115</v>
      </c>
      <c r="G885" s="2">
        <v>0</v>
      </c>
      <c r="H885" s="2">
        <v>6109.57</v>
      </c>
      <c r="I885" s="2">
        <v>0</v>
      </c>
      <c r="J885" s="105">
        <f>SUMIF([1]MMM!$A:$A,A885,[1]MMM!$F:$F)</f>
        <v>6109.57</v>
      </c>
      <c r="K885" s="2" t="s">
        <v>10</v>
      </c>
      <c r="L885" s="2">
        <v>7200</v>
      </c>
      <c r="M885" t="s">
        <v>10871</v>
      </c>
      <c r="N885" t="s">
        <v>11151</v>
      </c>
      <c r="O885" t="s">
        <v>10871</v>
      </c>
      <c r="P885" t="s">
        <v>10881</v>
      </c>
    </row>
    <row r="886" spans="1:16" x14ac:dyDescent="0.3">
      <c r="A886" t="s">
        <v>2788</v>
      </c>
      <c r="B886" s="2" t="str">
        <f t="shared" si="41"/>
        <v>2916</v>
      </c>
      <c r="C886" s="2">
        <f t="shared" si="39"/>
        <v>2916</v>
      </c>
      <c r="D886" t="str">
        <f>VLOOKUP(C886,'Cost Centre'!A:B,2,)</f>
        <v>Executive Mayor</v>
      </c>
      <c r="E886" t="str">
        <f t="shared" si="40"/>
        <v>2</v>
      </c>
      <c r="F886" t="s">
        <v>170</v>
      </c>
      <c r="G886" s="2">
        <v>0</v>
      </c>
      <c r="H886" s="2">
        <v>0</v>
      </c>
      <c r="I886" s="2">
        <v>0</v>
      </c>
      <c r="J886" s="105">
        <f>SUMIF([1]MMM!$A:$A,A886,[1]MMM!$F:$F)</f>
        <v>0</v>
      </c>
      <c r="K886" s="2" t="s">
        <v>10</v>
      </c>
      <c r="L886" s="2">
        <v>20000</v>
      </c>
      <c r="M886" t="s">
        <v>10871</v>
      </c>
      <c r="N886" t="s">
        <v>11151</v>
      </c>
      <c r="O886" t="s">
        <v>10871</v>
      </c>
      <c r="P886" t="s">
        <v>10885</v>
      </c>
    </row>
    <row r="887" spans="1:16" x14ac:dyDescent="0.3">
      <c r="A887" t="s">
        <v>2789</v>
      </c>
      <c r="B887" s="2" t="str">
        <f t="shared" si="41"/>
        <v>2916</v>
      </c>
      <c r="C887" s="2">
        <f t="shared" si="39"/>
        <v>2916</v>
      </c>
      <c r="D887" t="str">
        <f>VLOOKUP(C887,'Cost Centre'!A:B,2,)</f>
        <v>Executive Mayor</v>
      </c>
      <c r="E887" t="str">
        <f t="shared" si="40"/>
        <v>2</v>
      </c>
      <c r="F887" t="s">
        <v>118</v>
      </c>
      <c r="G887" s="2">
        <v>0</v>
      </c>
      <c r="H887" s="2">
        <v>396.84</v>
      </c>
      <c r="I887" s="2">
        <v>0</v>
      </c>
      <c r="J887" s="105">
        <f>SUMIF([1]MMM!$A:$A,A887,[1]MMM!$F:$F)</f>
        <v>396.84</v>
      </c>
      <c r="K887" s="2" t="s">
        <v>10</v>
      </c>
      <c r="L887" s="2">
        <v>3343</v>
      </c>
      <c r="M887" t="s">
        <v>10871</v>
      </c>
      <c r="N887" t="s">
        <v>11151</v>
      </c>
      <c r="O887" t="s">
        <v>10871</v>
      </c>
      <c r="P887" t="s">
        <v>10885</v>
      </c>
    </row>
    <row r="888" spans="1:16" x14ac:dyDescent="0.3">
      <c r="A888" t="s">
        <v>2790</v>
      </c>
      <c r="B888" s="2" t="str">
        <f t="shared" si="41"/>
        <v>2916</v>
      </c>
      <c r="C888" s="2">
        <f t="shared" si="39"/>
        <v>2916</v>
      </c>
      <c r="D888" t="str">
        <f>VLOOKUP(C888,'Cost Centre'!A:B,2,)</f>
        <v>Executive Mayor</v>
      </c>
      <c r="E888" t="str">
        <f t="shared" si="40"/>
        <v>2</v>
      </c>
      <c r="F888" t="s">
        <v>133</v>
      </c>
      <c r="G888" s="2">
        <v>0</v>
      </c>
      <c r="H888" s="2">
        <v>0</v>
      </c>
      <c r="I888" s="2">
        <v>0</v>
      </c>
      <c r="J888" s="105">
        <f>SUMIF([1]MMM!$A:$A,A888,[1]MMM!$F:$F)</f>
        <v>0</v>
      </c>
      <c r="K888" s="2" t="s">
        <v>10</v>
      </c>
      <c r="L888" s="2">
        <v>0</v>
      </c>
      <c r="M888" t="s">
        <v>10871</v>
      </c>
      <c r="N888" t="s">
        <v>11151</v>
      </c>
      <c r="O888" t="s">
        <v>10871</v>
      </c>
      <c r="P888" t="s">
        <v>10885</v>
      </c>
    </row>
    <row r="889" spans="1:16" x14ac:dyDescent="0.3">
      <c r="A889" t="s">
        <v>2791</v>
      </c>
      <c r="B889" s="2" t="str">
        <f t="shared" si="41"/>
        <v>2916</v>
      </c>
      <c r="C889" s="2">
        <f t="shared" si="39"/>
        <v>2916</v>
      </c>
      <c r="D889" t="str">
        <f>VLOOKUP(C889,'Cost Centre'!A:B,2,)</f>
        <v>Executive Mayor</v>
      </c>
      <c r="E889" t="str">
        <f t="shared" si="40"/>
        <v>3</v>
      </c>
      <c r="F889" t="s">
        <v>10944</v>
      </c>
      <c r="G889" s="2">
        <v>0</v>
      </c>
      <c r="H889" s="2">
        <v>8238.6200000000008</v>
      </c>
      <c r="I889" s="2">
        <v>0</v>
      </c>
      <c r="J889" s="105">
        <f>SUMIF([1]MMM!$A:$A,A889,[1]MMM!$F:$F)</f>
        <v>8238.6200000000008</v>
      </c>
      <c r="K889" s="2" t="s">
        <v>10</v>
      </c>
      <c r="L889" s="2">
        <v>315820</v>
      </c>
      <c r="M889" t="s">
        <v>10871</v>
      </c>
      <c r="N889" t="s">
        <v>11151</v>
      </c>
      <c r="O889" t="s">
        <v>10908</v>
      </c>
      <c r="P889" t="s">
        <v>10910</v>
      </c>
    </row>
    <row r="890" spans="1:16" x14ac:dyDescent="0.3">
      <c r="A890" t="s">
        <v>2792</v>
      </c>
      <c r="B890" s="2" t="str">
        <f t="shared" si="41"/>
        <v>2916</v>
      </c>
      <c r="C890" s="2">
        <f t="shared" si="39"/>
        <v>2916</v>
      </c>
      <c r="D890" t="str">
        <f>VLOOKUP(C890,'Cost Centre'!A:B,2,)</f>
        <v>Executive Mayor</v>
      </c>
      <c r="E890" t="str">
        <f t="shared" si="40"/>
        <v>3</v>
      </c>
      <c r="F890" t="s">
        <v>10945</v>
      </c>
      <c r="G890" s="2">
        <v>0</v>
      </c>
      <c r="H890" s="2">
        <v>70644.479999999996</v>
      </c>
      <c r="I890" s="2">
        <v>0</v>
      </c>
      <c r="J890" s="105">
        <f>SUMIF([1]MMM!$A:$A,A890,[1]MMM!$F:$F)</f>
        <v>70644.479999999996</v>
      </c>
      <c r="K890" s="2" t="s">
        <v>10</v>
      </c>
      <c r="L890" s="2">
        <v>153170</v>
      </c>
      <c r="M890" t="s">
        <v>10871</v>
      </c>
      <c r="N890" t="s">
        <v>11151</v>
      </c>
      <c r="O890" t="s">
        <v>10908</v>
      </c>
      <c r="P890" t="s">
        <v>10910</v>
      </c>
    </row>
    <row r="891" spans="1:16" x14ac:dyDescent="0.3">
      <c r="A891" t="s">
        <v>11155</v>
      </c>
      <c r="B891" s="2" t="str">
        <f t="shared" si="41"/>
        <v>2916</v>
      </c>
      <c r="C891" s="2">
        <f t="shared" si="39"/>
        <v>2916</v>
      </c>
      <c r="D891" t="str">
        <f>VLOOKUP(C891,'Cost Centre'!A:B,2,)</f>
        <v>Executive Mayor</v>
      </c>
      <c r="E891" t="str">
        <f t="shared" si="40"/>
        <v>3</v>
      </c>
      <c r="F891" t="s">
        <v>10912</v>
      </c>
      <c r="G891" s="2">
        <v>0</v>
      </c>
      <c r="H891" s="2">
        <v>0</v>
      </c>
      <c r="I891" s="2">
        <v>-8974831.3900000006</v>
      </c>
      <c r="J891" s="105">
        <f>SUMIF([1]MMM!$A:$A,A891,[1]MMM!$F:$F)</f>
        <v>-8974831.3900000006</v>
      </c>
      <c r="K891" s="2" t="s">
        <v>10</v>
      </c>
      <c r="L891" s="2">
        <v>0</v>
      </c>
      <c r="M891" t="s">
        <v>10871</v>
      </c>
      <c r="N891" t="s">
        <v>11151</v>
      </c>
      <c r="O891" t="s">
        <v>10908</v>
      </c>
      <c r="P891" t="s">
        <v>10913</v>
      </c>
    </row>
    <row r="892" spans="1:16" x14ac:dyDescent="0.3">
      <c r="A892" t="s">
        <v>11156</v>
      </c>
      <c r="B892" s="2" t="str">
        <f t="shared" si="41"/>
        <v>2916</v>
      </c>
      <c r="C892" s="2">
        <f t="shared" si="39"/>
        <v>2916</v>
      </c>
      <c r="D892" t="str">
        <f>VLOOKUP(C892,'Cost Centre'!A:B,2,)</f>
        <v>Executive Mayor</v>
      </c>
      <c r="E892" t="str">
        <f t="shared" si="40"/>
        <v>3</v>
      </c>
      <c r="F892" t="s">
        <v>10915</v>
      </c>
      <c r="G892" s="2">
        <v>0</v>
      </c>
      <c r="H892" s="2">
        <v>0</v>
      </c>
      <c r="I892" s="2">
        <v>0</v>
      </c>
      <c r="J892" s="105">
        <f>SUMIF([1]MMM!$A:$A,A892,[1]MMM!$F:$F)</f>
        <v>0</v>
      </c>
      <c r="K892" s="2" t="s">
        <v>10</v>
      </c>
      <c r="L892" s="2">
        <v>0</v>
      </c>
      <c r="M892" t="s">
        <v>10871</v>
      </c>
      <c r="N892" t="s">
        <v>11151</v>
      </c>
      <c r="O892" t="s">
        <v>10908</v>
      </c>
      <c r="P892" t="s">
        <v>10913</v>
      </c>
    </row>
    <row r="893" spans="1:16" x14ac:dyDescent="0.3">
      <c r="A893" t="s">
        <v>557</v>
      </c>
      <c r="B893" s="2" t="str">
        <f t="shared" si="41"/>
        <v>2916</v>
      </c>
      <c r="C893" s="2">
        <f t="shared" si="39"/>
        <v>2916</v>
      </c>
      <c r="D893" t="str">
        <f>VLOOKUP(C893,'Cost Centre'!A:B,2,)</f>
        <v>Executive Mayor</v>
      </c>
      <c r="E893" t="str">
        <f t="shared" si="40"/>
        <v>8</v>
      </c>
      <c r="F893" t="s">
        <v>462</v>
      </c>
      <c r="G893" s="2">
        <v>8838814.4800000004</v>
      </c>
      <c r="H893" s="2">
        <v>0</v>
      </c>
      <c r="I893" s="2">
        <v>0</v>
      </c>
      <c r="J893" s="105">
        <f>SUMIF([1]MMM!$A:$A,A893,[1]MMM!$F:$F)</f>
        <v>8838814.4800000004</v>
      </c>
      <c r="K893" s="2" t="s">
        <v>460</v>
      </c>
      <c r="L893" s="2">
        <v>0</v>
      </c>
      <c r="M893" t="s">
        <v>10871</v>
      </c>
      <c r="N893" t="s">
        <v>11151</v>
      </c>
      <c r="O893" t="s">
        <v>10916</v>
      </c>
      <c r="P893" t="s">
        <v>10917</v>
      </c>
    </row>
    <row r="894" spans="1:16" x14ac:dyDescent="0.3">
      <c r="A894" t="s">
        <v>558</v>
      </c>
      <c r="B894" s="2" t="str">
        <f t="shared" si="41"/>
        <v>2916</v>
      </c>
      <c r="C894" s="2">
        <f t="shared" si="39"/>
        <v>2916</v>
      </c>
      <c r="D894" t="str">
        <f>VLOOKUP(C894,'Cost Centre'!A:B,2,)</f>
        <v>Executive Mayor</v>
      </c>
      <c r="E894" t="str">
        <f t="shared" si="40"/>
        <v>8</v>
      </c>
      <c r="F894" t="s">
        <v>464</v>
      </c>
      <c r="G894" s="2">
        <v>0</v>
      </c>
      <c r="H894" s="2">
        <v>0</v>
      </c>
      <c r="I894" s="2">
        <v>0</v>
      </c>
      <c r="J894" s="105">
        <f>SUMIF([1]MMM!$A:$A,A894,[1]MMM!$F:$F)</f>
        <v>0</v>
      </c>
      <c r="K894" s="2" t="s">
        <v>460</v>
      </c>
      <c r="L894" s="2">
        <v>0</v>
      </c>
      <c r="M894" t="s">
        <v>10871</v>
      </c>
      <c r="N894" t="s">
        <v>11151</v>
      </c>
      <c r="O894" t="s">
        <v>10916</v>
      </c>
      <c r="P894" t="s">
        <v>10917</v>
      </c>
    </row>
    <row r="895" spans="1:16" x14ac:dyDescent="0.3">
      <c r="A895" t="s">
        <v>559</v>
      </c>
      <c r="B895" s="2" t="str">
        <f t="shared" si="41"/>
        <v>2916</v>
      </c>
      <c r="C895" s="2">
        <f t="shared" si="39"/>
        <v>2916</v>
      </c>
      <c r="D895" t="str">
        <f>VLOOKUP(C895,'Cost Centre'!A:B,2,)</f>
        <v>Executive Mayor</v>
      </c>
      <c r="E895" t="str">
        <f t="shared" si="40"/>
        <v>8</v>
      </c>
      <c r="F895" t="s">
        <v>466</v>
      </c>
      <c r="G895" s="2">
        <v>0</v>
      </c>
      <c r="H895" s="2">
        <v>0</v>
      </c>
      <c r="I895" s="2">
        <v>0</v>
      </c>
      <c r="J895" s="105">
        <f>SUMIF([1]MMM!$A:$A,A895,[1]MMM!$F:$F)</f>
        <v>0</v>
      </c>
      <c r="K895" s="2" t="s">
        <v>460</v>
      </c>
      <c r="L895" s="2">
        <v>0</v>
      </c>
      <c r="M895" t="s">
        <v>10871</v>
      </c>
      <c r="N895" t="s">
        <v>11151</v>
      </c>
      <c r="O895" t="s">
        <v>10916</v>
      </c>
      <c r="P895" t="s">
        <v>10917</v>
      </c>
    </row>
    <row r="896" spans="1:16" x14ac:dyDescent="0.3">
      <c r="A896" t="s">
        <v>560</v>
      </c>
      <c r="B896" s="2" t="str">
        <f t="shared" si="41"/>
        <v>2916</v>
      </c>
      <c r="C896" s="2">
        <f t="shared" si="39"/>
        <v>2916</v>
      </c>
      <c r="D896" t="str">
        <f>VLOOKUP(C896,'Cost Centre'!A:B,2,)</f>
        <v>Executive Mayor</v>
      </c>
      <c r="E896" t="str">
        <f t="shared" si="40"/>
        <v>8</v>
      </c>
      <c r="F896" t="s">
        <v>468</v>
      </c>
      <c r="G896" s="2">
        <v>0</v>
      </c>
      <c r="H896" s="2">
        <v>8974831.3900000006</v>
      </c>
      <c r="I896" s="2">
        <v>0</v>
      </c>
      <c r="J896" s="105">
        <f>SUMIF([1]MMM!$A:$A,A896,[1]MMM!$F:$F)</f>
        <v>8974831.3900000006</v>
      </c>
      <c r="K896" s="2" t="s">
        <v>460</v>
      </c>
      <c r="L896" s="2">
        <v>0</v>
      </c>
      <c r="M896" t="s">
        <v>10871</v>
      </c>
      <c r="N896" t="s">
        <v>11151</v>
      </c>
      <c r="O896" t="s">
        <v>10916</v>
      </c>
      <c r="P896" t="s">
        <v>10917</v>
      </c>
    </row>
    <row r="897" spans="1:16" x14ac:dyDescent="0.3">
      <c r="A897" t="s">
        <v>561</v>
      </c>
      <c r="B897" s="2" t="str">
        <f t="shared" si="41"/>
        <v>2916</v>
      </c>
      <c r="C897" s="2">
        <f t="shared" si="39"/>
        <v>2916</v>
      </c>
      <c r="D897" t="str">
        <f>VLOOKUP(C897,'Cost Centre'!A:B,2,)</f>
        <v>Executive Mayor</v>
      </c>
      <c r="E897" t="str">
        <f t="shared" si="40"/>
        <v>8</v>
      </c>
      <c r="F897" t="s">
        <v>470</v>
      </c>
      <c r="G897" s="2">
        <v>0</v>
      </c>
      <c r="H897" s="2">
        <v>0</v>
      </c>
      <c r="I897" s="2">
        <v>0</v>
      </c>
      <c r="J897" s="105">
        <f>SUMIF([1]MMM!$A:$A,A897,[1]MMM!$F:$F)</f>
        <v>0</v>
      </c>
      <c r="K897" s="2" t="s">
        <v>460</v>
      </c>
      <c r="L897" s="2">
        <v>0</v>
      </c>
      <c r="M897" t="s">
        <v>10871</v>
      </c>
      <c r="N897" t="s">
        <v>11151</v>
      </c>
      <c r="O897" t="s">
        <v>10916</v>
      </c>
      <c r="P897" t="s">
        <v>10917</v>
      </c>
    </row>
    <row r="898" spans="1:16" x14ac:dyDescent="0.3">
      <c r="A898" t="s">
        <v>2793</v>
      </c>
      <c r="B898" s="2" t="str">
        <f t="shared" si="41"/>
        <v>2916</v>
      </c>
      <c r="C898" s="2">
        <f t="shared" ref="C898:C961" si="42">VALUE(B898)</f>
        <v>2916</v>
      </c>
      <c r="D898" t="str">
        <f>VLOOKUP(C898,'Cost Centre'!A:B,2,)</f>
        <v>Executive Mayor</v>
      </c>
      <c r="E898" t="str">
        <f t="shared" ref="E898:E961" si="43">MID(A898,5,1)</f>
        <v>8</v>
      </c>
      <c r="F898" t="s">
        <v>2159</v>
      </c>
      <c r="G898" s="2">
        <v>0</v>
      </c>
      <c r="H898" s="2">
        <v>0</v>
      </c>
      <c r="I898" s="2">
        <v>0</v>
      </c>
      <c r="J898" s="105">
        <f>SUMIF([1]MMM!$A:$A,A898,[1]MMM!$F:$F)</f>
        <v>0</v>
      </c>
      <c r="K898" s="2" t="s">
        <v>460</v>
      </c>
      <c r="L898" s="2">
        <v>0</v>
      </c>
      <c r="M898" t="s">
        <v>10871</v>
      </c>
      <c r="N898" t="s">
        <v>11151</v>
      </c>
      <c r="O898" t="s">
        <v>10916</v>
      </c>
      <c r="P898" t="s">
        <v>10917</v>
      </c>
    </row>
    <row r="899" spans="1:16" x14ac:dyDescent="0.3">
      <c r="A899" t="s">
        <v>2794</v>
      </c>
      <c r="B899" s="2" t="str">
        <f t="shared" ref="B899:B962" si="44">MID(A899,1,4)</f>
        <v>2917</v>
      </c>
      <c r="C899" s="2">
        <f t="shared" si="42"/>
        <v>2917</v>
      </c>
      <c r="D899" t="str">
        <f>VLOOKUP(C899,'Cost Centre'!A:B,2,)</f>
        <v>Executive Mayor</v>
      </c>
      <c r="E899" t="str">
        <f t="shared" si="43"/>
        <v>2</v>
      </c>
      <c r="F899" t="s">
        <v>48</v>
      </c>
      <c r="G899" s="2">
        <v>0</v>
      </c>
      <c r="H899" s="2">
        <v>3219177.88</v>
      </c>
      <c r="I899" s="2">
        <v>0</v>
      </c>
      <c r="J899" s="105">
        <f>SUMIF([1]MMM!$A:$A,A899,[1]MMM!$F:$F)</f>
        <v>3219177.88</v>
      </c>
      <c r="K899" s="2" t="s">
        <v>10</v>
      </c>
      <c r="L899" s="2">
        <v>3234808</v>
      </c>
      <c r="M899" t="s">
        <v>10871</v>
      </c>
      <c r="N899" t="s">
        <v>11157</v>
      </c>
      <c r="O899" t="s">
        <v>10871</v>
      </c>
      <c r="P899" t="s">
        <v>10875</v>
      </c>
    </row>
    <row r="900" spans="1:16" x14ac:dyDescent="0.3">
      <c r="A900" t="s">
        <v>2795</v>
      </c>
      <c r="B900" s="2" t="str">
        <f t="shared" si="44"/>
        <v>2917</v>
      </c>
      <c r="C900" s="2">
        <f t="shared" si="42"/>
        <v>2917</v>
      </c>
      <c r="D900" t="str">
        <f>VLOOKUP(C900,'Cost Centre'!A:B,2,)</f>
        <v>Executive Mayor</v>
      </c>
      <c r="E900" t="str">
        <f t="shared" si="43"/>
        <v>2</v>
      </c>
      <c r="F900" t="s">
        <v>51</v>
      </c>
      <c r="G900" s="2">
        <v>0</v>
      </c>
      <c r="H900" s="2">
        <v>12240</v>
      </c>
      <c r="I900" s="2">
        <v>0</v>
      </c>
      <c r="J900" s="105">
        <f>SUMIF([1]MMM!$A:$A,A900,[1]MMM!$F:$F)</f>
        <v>12240</v>
      </c>
      <c r="K900" s="2" t="s">
        <v>10</v>
      </c>
      <c r="L900" s="2">
        <v>28800</v>
      </c>
      <c r="M900" t="s">
        <v>10871</v>
      </c>
      <c r="N900" t="s">
        <v>11157</v>
      </c>
      <c r="O900" t="s">
        <v>10871</v>
      </c>
      <c r="P900" t="s">
        <v>10875</v>
      </c>
    </row>
    <row r="901" spans="1:16" x14ac:dyDescent="0.3">
      <c r="A901" t="s">
        <v>2796</v>
      </c>
      <c r="B901" s="2" t="str">
        <f t="shared" si="44"/>
        <v>2917</v>
      </c>
      <c r="C901" s="2">
        <f t="shared" si="42"/>
        <v>2917</v>
      </c>
      <c r="D901" t="str">
        <f>VLOOKUP(C901,'Cost Centre'!A:B,2,)</f>
        <v>Executive Mayor</v>
      </c>
      <c r="E901" t="str">
        <f t="shared" si="43"/>
        <v>2</v>
      </c>
      <c r="F901" t="s">
        <v>55</v>
      </c>
      <c r="G901" s="2">
        <v>0</v>
      </c>
      <c r="H901" s="2">
        <v>306310.36</v>
      </c>
      <c r="I901" s="2">
        <v>0</v>
      </c>
      <c r="J901" s="105">
        <f>SUMIF([1]MMM!$A:$A,A901,[1]MMM!$F:$F)</f>
        <v>306310.36</v>
      </c>
      <c r="K901" s="2" t="s">
        <v>10</v>
      </c>
      <c r="L901" s="2">
        <v>165000</v>
      </c>
      <c r="M901" t="s">
        <v>10871</v>
      </c>
      <c r="N901" t="s">
        <v>11157</v>
      </c>
      <c r="O901" t="s">
        <v>10871</v>
      </c>
      <c r="P901" t="s">
        <v>10875</v>
      </c>
    </row>
    <row r="902" spans="1:16" x14ac:dyDescent="0.3">
      <c r="A902" t="s">
        <v>2797</v>
      </c>
      <c r="B902" s="2" t="str">
        <f t="shared" si="44"/>
        <v>2917</v>
      </c>
      <c r="C902" s="2">
        <f t="shared" si="42"/>
        <v>2917</v>
      </c>
      <c r="D902" t="str">
        <f>VLOOKUP(C902,'Cost Centre'!A:B,2,)</f>
        <v>Executive Mayor</v>
      </c>
      <c r="E902" t="str">
        <f t="shared" si="43"/>
        <v>2</v>
      </c>
      <c r="F902" t="s">
        <v>56</v>
      </c>
      <c r="G902" s="2">
        <v>0</v>
      </c>
      <c r="H902" s="2">
        <v>1738.52</v>
      </c>
      <c r="I902" s="2">
        <v>0</v>
      </c>
      <c r="J902" s="105">
        <f>SUMIF([1]MMM!$A:$A,A902,[1]MMM!$F:$F)</f>
        <v>1738.52</v>
      </c>
      <c r="K902" s="2" t="s">
        <v>10</v>
      </c>
      <c r="L902" s="2">
        <v>0</v>
      </c>
      <c r="M902" t="s">
        <v>10871</v>
      </c>
      <c r="N902" t="s">
        <v>11157</v>
      </c>
      <c r="O902" t="s">
        <v>10871</v>
      </c>
      <c r="P902" t="s">
        <v>10875</v>
      </c>
    </row>
    <row r="903" spans="1:16" x14ac:dyDescent="0.3">
      <c r="A903" t="s">
        <v>2798</v>
      </c>
      <c r="B903" s="2" t="str">
        <f t="shared" si="44"/>
        <v>2917</v>
      </c>
      <c r="C903" s="2">
        <f t="shared" si="42"/>
        <v>2917</v>
      </c>
      <c r="D903" t="str">
        <f>VLOOKUP(C903,'Cost Centre'!A:B,2,)</f>
        <v>Executive Mayor</v>
      </c>
      <c r="E903" t="str">
        <f t="shared" si="43"/>
        <v>2</v>
      </c>
      <c r="F903" t="s">
        <v>60</v>
      </c>
      <c r="G903" s="2">
        <v>0</v>
      </c>
      <c r="H903" s="2">
        <v>28161.99</v>
      </c>
      <c r="I903" s="2">
        <v>0</v>
      </c>
      <c r="J903" s="105">
        <f>SUMIF([1]MMM!$A:$A,A903,[1]MMM!$F:$F)</f>
        <v>46995.48</v>
      </c>
      <c r="K903" s="2" t="s">
        <v>10</v>
      </c>
      <c r="L903" s="2">
        <v>13527</v>
      </c>
      <c r="M903" t="s">
        <v>10871</v>
      </c>
      <c r="N903" t="s">
        <v>11157</v>
      </c>
      <c r="O903" t="s">
        <v>10871</v>
      </c>
      <c r="P903" t="s">
        <v>10875</v>
      </c>
    </row>
    <row r="904" spans="1:16" x14ac:dyDescent="0.3">
      <c r="A904" t="s">
        <v>2799</v>
      </c>
      <c r="B904" s="2" t="str">
        <f t="shared" si="44"/>
        <v>2917</v>
      </c>
      <c r="C904" s="2">
        <f t="shared" si="42"/>
        <v>2917</v>
      </c>
      <c r="D904" t="str">
        <f>VLOOKUP(C904,'Cost Centre'!A:B,2,)</f>
        <v>Executive Mayor</v>
      </c>
      <c r="E904" t="str">
        <f t="shared" si="43"/>
        <v>2</v>
      </c>
      <c r="F904" t="s">
        <v>61</v>
      </c>
      <c r="G904" s="2">
        <v>0</v>
      </c>
      <c r="H904" s="2">
        <v>220870.93</v>
      </c>
      <c r="I904" s="2">
        <v>0</v>
      </c>
      <c r="J904" s="105">
        <f>SUMIF([1]MMM!$A:$A,A904,[1]MMM!$F:$F)</f>
        <v>220870.93</v>
      </c>
      <c r="K904" s="2" t="s">
        <v>10</v>
      </c>
      <c r="L904" s="2">
        <v>353168</v>
      </c>
      <c r="M904" t="s">
        <v>10871</v>
      </c>
      <c r="N904" t="s">
        <v>11157</v>
      </c>
      <c r="O904" t="s">
        <v>10871</v>
      </c>
      <c r="P904" t="s">
        <v>10875</v>
      </c>
    </row>
    <row r="905" spans="1:16" x14ac:dyDescent="0.3">
      <c r="A905" t="s">
        <v>2800</v>
      </c>
      <c r="B905" s="2" t="str">
        <f t="shared" si="44"/>
        <v>2917</v>
      </c>
      <c r="C905" s="2">
        <f t="shared" si="42"/>
        <v>2917</v>
      </c>
      <c r="D905" t="str">
        <f>VLOOKUP(C905,'Cost Centre'!A:B,2,)</f>
        <v>Executive Mayor</v>
      </c>
      <c r="E905" t="str">
        <f t="shared" si="43"/>
        <v>2</v>
      </c>
      <c r="F905" t="s">
        <v>62</v>
      </c>
      <c r="G905" s="2">
        <v>0</v>
      </c>
      <c r="H905" s="2">
        <v>18018.939999999999</v>
      </c>
      <c r="I905" s="2">
        <v>0</v>
      </c>
      <c r="J905" s="105">
        <f>SUMIF([1]MMM!$A:$A,A905,[1]MMM!$F:$F)</f>
        <v>18018.939999999999</v>
      </c>
      <c r="K905" s="2" t="s">
        <v>10</v>
      </c>
      <c r="L905" s="2">
        <v>0</v>
      </c>
      <c r="M905" t="s">
        <v>10871</v>
      </c>
      <c r="N905" t="s">
        <v>11157</v>
      </c>
      <c r="O905" t="s">
        <v>10871</v>
      </c>
      <c r="P905" t="s">
        <v>10875</v>
      </c>
    </row>
    <row r="906" spans="1:16" x14ac:dyDescent="0.3">
      <c r="A906" t="s">
        <v>2801</v>
      </c>
      <c r="B906" s="2" t="str">
        <f t="shared" si="44"/>
        <v>2917</v>
      </c>
      <c r="C906" s="2">
        <f t="shared" si="42"/>
        <v>2917</v>
      </c>
      <c r="D906" t="str">
        <f>VLOOKUP(C906,'Cost Centre'!A:B,2,)</f>
        <v>Executive Mayor</v>
      </c>
      <c r="E906" t="str">
        <f t="shared" si="43"/>
        <v>2</v>
      </c>
      <c r="F906" t="s">
        <v>67</v>
      </c>
      <c r="G906" s="2">
        <v>0</v>
      </c>
      <c r="H906" s="2">
        <v>411.24</v>
      </c>
      <c r="I906" s="2">
        <v>0</v>
      </c>
      <c r="J906" s="105">
        <f>SUMIF([1]MMM!$A:$A,A906,[1]MMM!$F:$F)</f>
        <v>411.24</v>
      </c>
      <c r="K906" s="2" t="s">
        <v>10</v>
      </c>
      <c r="L906" s="2">
        <v>421</v>
      </c>
      <c r="M906" t="s">
        <v>10871</v>
      </c>
      <c r="N906" t="s">
        <v>11157</v>
      </c>
      <c r="O906" t="s">
        <v>10871</v>
      </c>
      <c r="P906" t="s">
        <v>10876</v>
      </c>
    </row>
    <row r="907" spans="1:16" x14ac:dyDescent="0.3">
      <c r="A907" t="s">
        <v>2802</v>
      </c>
      <c r="B907" s="2" t="str">
        <f t="shared" si="44"/>
        <v>2917</v>
      </c>
      <c r="C907" s="2">
        <f t="shared" si="42"/>
        <v>2917</v>
      </c>
      <c r="D907" t="str">
        <f>VLOOKUP(C907,'Cost Centre'!A:B,2,)</f>
        <v>Executive Mayor</v>
      </c>
      <c r="E907" t="str">
        <f t="shared" si="43"/>
        <v>2</v>
      </c>
      <c r="F907" t="s">
        <v>10877</v>
      </c>
      <c r="G907" s="2">
        <v>0</v>
      </c>
      <c r="H907" s="2">
        <v>46736.03</v>
      </c>
      <c r="I907" s="2">
        <v>0</v>
      </c>
      <c r="J907" s="105">
        <f>SUMIF([1]MMM!$A:$A,A907,[1]MMM!$F:$F)</f>
        <v>46736.03</v>
      </c>
      <c r="K907" s="2" t="s">
        <v>10</v>
      </c>
      <c r="L907" s="2">
        <v>43504</v>
      </c>
      <c r="M907" t="s">
        <v>10871</v>
      </c>
      <c r="N907" t="s">
        <v>11157</v>
      </c>
      <c r="O907" t="s">
        <v>10871</v>
      </c>
      <c r="P907" t="s">
        <v>10876</v>
      </c>
    </row>
    <row r="908" spans="1:16" x14ac:dyDescent="0.3">
      <c r="A908" t="s">
        <v>2803</v>
      </c>
      <c r="B908" s="2" t="str">
        <f t="shared" si="44"/>
        <v>2917</v>
      </c>
      <c r="C908" s="2">
        <f t="shared" si="42"/>
        <v>2917</v>
      </c>
      <c r="D908" t="str">
        <f>VLOOKUP(C908,'Cost Centre'!A:B,2,)</f>
        <v>Executive Mayor</v>
      </c>
      <c r="E908" t="str">
        <f t="shared" si="43"/>
        <v>2</v>
      </c>
      <c r="F908" t="s">
        <v>70</v>
      </c>
      <c r="G908" s="2">
        <v>0</v>
      </c>
      <c r="H908" s="2">
        <v>6989.85</v>
      </c>
      <c r="I908" s="2">
        <v>0</v>
      </c>
      <c r="J908" s="105">
        <f>SUMIF([1]MMM!$A:$A,A908,[1]MMM!$F:$F)</f>
        <v>6989.85</v>
      </c>
      <c r="K908" s="2" t="s">
        <v>10</v>
      </c>
      <c r="L908" s="2">
        <v>7595</v>
      </c>
      <c r="M908" t="s">
        <v>10871</v>
      </c>
      <c r="N908" t="s">
        <v>11157</v>
      </c>
      <c r="O908" t="s">
        <v>10871</v>
      </c>
      <c r="P908" t="s">
        <v>10876</v>
      </c>
    </row>
    <row r="909" spans="1:16" x14ac:dyDescent="0.3">
      <c r="A909" t="s">
        <v>2804</v>
      </c>
      <c r="B909" s="2" t="str">
        <f t="shared" si="44"/>
        <v>2917</v>
      </c>
      <c r="C909" s="2">
        <f t="shared" si="42"/>
        <v>2917</v>
      </c>
      <c r="D909" t="str">
        <f>VLOOKUP(C909,'Cost Centre'!A:B,2,)</f>
        <v>Executive Mayor</v>
      </c>
      <c r="E909" t="str">
        <f t="shared" si="43"/>
        <v>2</v>
      </c>
      <c r="F909" t="s">
        <v>160</v>
      </c>
      <c r="G909" s="2">
        <v>0</v>
      </c>
      <c r="H909" s="2">
        <v>0</v>
      </c>
      <c r="I909" s="2">
        <v>0</v>
      </c>
      <c r="J909" s="105">
        <f>SUMIF([1]MMM!$A:$A,A909,[1]MMM!$F:$F)</f>
        <v>0</v>
      </c>
      <c r="K909" s="2" t="s">
        <v>10</v>
      </c>
      <c r="L909" s="2">
        <v>0</v>
      </c>
      <c r="M909" t="s">
        <v>10871</v>
      </c>
      <c r="N909" t="s">
        <v>11157</v>
      </c>
      <c r="O909" t="s">
        <v>10871</v>
      </c>
      <c r="P909" t="s">
        <v>10881</v>
      </c>
    </row>
    <row r="910" spans="1:16" x14ac:dyDescent="0.3">
      <c r="A910" t="s">
        <v>2805</v>
      </c>
      <c r="B910" s="2" t="str">
        <f t="shared" si="44"/>
        <v>2917</v>
      </c>
      <c r="C910" s="2">
        <f t="shared" si="42"/>
        <v>2917</v>
      </c>
      <c r="D910" t="str">
        <f>VLOOKUP(C910,'Cost Centre'!A:B,2,)</f>
        <v>Executive Mayor</v>
      </c>
      <c r="E910" t="str">
        <f t="shared" si="43"/>
        <v>2</v>
      </c>
      <c r="F910" t="s">
        <v>161</v>
      </c>
      <c r="G910" s="2">
        <v>0</v>
      </c>
      <c r="H910" s="2">
        <v>0</v>
      </c>
      <c r="I910" s="2">
        <v>0</v>
      </c>
      <c r="J910" s="105">
        <f>SUMIF([1]MMM!$A:$A,A910,[1]MMM!$F:$F)</f>
        <v>0</v>
      </c>
      <c r="K910" s="2" t="s">
        <v>10</v>
      </c>
      <c r="L910" s="2">
        <v>0</v>
      </c>
      <c r="M910" t="s">
        <v>10871</v>
      </c>
      <c r="N910" t="s">
        <v>11157</v>
      </c>
      <c r="O910" t="s">
        <v>10871</v>
      </c>
      <c r="P910" t="s">
        <v>10881</v>
      </c>
    </row>
    <row r="911" spans="1:16" x14ac:dyDescent="0.3">
      <c r="A911" t="s">
        <v>2806</v>
      </c>
      <c r="B911" s="2" t="str">
        <f t="shared" si="44"/>
        <v>2917</v>
      </c>
      <c r="C911" s="2">
        <f t="shared" si="42"/>
        <v>2917</v>
      </c>
      <c r="D911" t="str">
        <f>VLOOKUP(C911,'Cost Centre'!A:B,2,)</f>
        <v>Executive Mayor</v>
      </c>
      <c r="E911" t="str">
        <f t="shared" si="43"/>
        <v>2</v>
      </c>
      <c r="F911" t="s">
        <v>93</v>
      </c>
      <c r="G911" s="2">
        <v>0</v>
      </c>
      <c r="H911" s="2">
        <v>38080.6</v>
      </c>
      <c r="I911" s="2">
        <v>0</v>
      </c>
      <c r="J911" s="105">
        <f>SUMIF([1]MMM!$A:$A,A911,[1]MMM!$F:$F)</f>
        <v>38268.94</v>
      </c>
      <c r="K911" s="2" t="s">
        <v>10</v>
      </c>
      <c r="L911" s="2">
        <v>36688</v>
      </c>
      <c r="M911" t="s">
        <v>10871</v>
      </c>
      <c r="N911" t="s">
        <v>11157</v>
      </c>
      <c r="O911" t="s">
        <v>10871</v>
      </c>
      <c r="P911" t="s">
        <v>10881</v>
      </c>
    </row>
    <row r="912" spans="1:16" x14ac:dyDescent="0.3">
      <c r="A912" t="s">
        <v>2807</v>
      </c>
      <c r="B912" s="2" t="str">
        <f t="shared" si="44"/>
        <v>2917</v>
      </c>
      <c r="C912" s="2">
        <f t="shared" si="42"/>
        <v>2917</v>
      </c>
      <c r="D912" t="str">
        <f>VLOOKUP(C912,'Cost Centre'!A:B,2,)</f>
        <v>Executive Mayor</v>
      </c>
      <c r="E912" t="str">
        <f t="shared" si="43"/>
        <v>2</v>
      </c>
      <c r="F912" t="s">
        <v>97</v>
      </c>
      <c r="G912" s="2">
        <v>0</v>
      </c>
      <c r="H912" s="2">
        <v>0</v>
      </c>
      <c r="I912" s="2">
        <v>0</v>
      </c>
      <c r="J912" s="105">
        <f>SUMIF([1]MMM!$A:$A,A912,[1]MMM!$F:$F)</f>
        <v>0</v>
      </c>
      <c r="K912" s="2" t="s">
        <v>10</v>
      </c>
      <c r="L912" s="2">
        <v>0</v>
      </c>
      <c r="M912" t="s">
        <v>10871</v>
      </c>
      <c r="N912" t="s">
        <v>11157</v>
      </c>
      <c r="O912" t="s">
        <v>10871</v>
      </c>
      <c r="P912" t="s">
        <v>10881</v>
      </c>
    </row>
    <row r="913" spans="1:16" x14ac:dyDescent="0.3">
      <c r="A913" t="s">
        <v>2808</v>
      </c>
      <c r="B913" s="2" t="str">
        <f t="shared" si="44"/>
        <v>2917</v>
      </c>
      <c r="C913" s="2">
        <f t="shared" si="42"/>
        <v>2917</v>
      </c>
      <c r="D913" t="str">
        <f>VLOOKUP(C913,'Cost Centre'!A:B,2,)</f>
        <v>Executive Mayor</v>
      </c>
      <c r="E913" t="str">
        <f t="shared" si="43"/>
        <v>2</v>
      </c>
      <c r="F913" t="s">
        <v>10883</v>
      </c>
      <c r="G913" s="2">
        <v>0</v>
      </c>
      <c r="H913" s="2">
        <v>0</v>
      </c>
      <c r="I913" s="2">
        <v>0</v>
      </c>
      <c r="J913" s="105">
        <f>SUMIF([1]MMM!$A:$A,A913,[1]MMM!$F:$F)</f>
        <v>0</v>
      </c>
      <c r="K913" s="2" t="s">
        <v>10</v>
      </c>
      <c r="L913" s="2">
        <v>0</v>
      </c>
      <c r="M913" t="s">
        <v>10871</v>
      </c>
      <c r="N913" t="s">
        <v>11157</v>
      </c>
      <c r="O913" t="s">
        <v>10871</v>
      </c>
      <c r="P913" t="s">
        <v>10881</v>
      </c>
    </row>
    <row r="914" spans="1:16" x14ac:dyDescent="0.3">
      <c r="A914" t="s">
        <v>2809</v>
      </c>
      <c r="B914" s="2" t="str">
        <f t="shared" si="44"/>
        <v>2917</v>
      </c>
      <c r="C914" s="2">
        <f t="shared" si="42"/>
        <v>2917</v>
      </c>
      <c r="D914" t="str">
        <f>VLOOKUP(C914,'Cost Centre'!A:B,2,)</f>
        <v>Executive Mayor</v>
      </c>
      <c r="E914" t="str">
        <f t="shared" si="43"/>
        <v>2</v>
      </c>
      <c r="F914" t="s">
        <v>105</v>
      </c>
      <c r="G914" s="2">
        <v>0</v>
      </c>
      <c r="H914" s="2">
        <v>0</v>
      </c>
      <c r="I914" s="2">
        <v>0</v>
      </c>
      <c r="J914" s="105">
        <f>SUMIF([1]MMM!$A:$A,A914,[1]MMM!$F:$F)</f>
        <v>0</v>
      </c>
      <c r="K914" s="2" t="s">
        <v>10</v>
      </c>
      <c r="L914" s="2">
        <v>0</v>
      </c>
      <c r="M914" t="s">
        <v>10871</v>
      </c>
      <c r="N914" t="s">
        <v>11157</v>
      </c>
      <c r="O914" t="s">
        <v>10871</v>
      </c>
      <c r="P914" t="s">
        <v>10881</v>
      </c>
    </row>
    <row r="915" spans="1:16" x14ac:dyDescent="0.3">
      <c r="A915" t="s">
        <v>2810</v>
      </c>
      <c r="B915" s="2" t="str">
        <f t="shared" si="44"/>
        <v>2917</v>
      </c>
      <c r="C915" s="2">
        <f t="shared" si="42"/>
        <v>2917</v>
      </c>
      <c r="D915" t="str">
        <f>VLOOKUP(C915,'Cost Centre'!A:B,2,)</f>
        <v>Executive Mayor</v>
      </c>
      <c r="E915" t="str">
        <f t="shared" si="43"/>
        <v>2</v>
      </c>
      <c r="F915" t="s">
        <v>10884</v>
      </c>
      <c r="G915" s="2">
        <v>0</v>
      </c>
      <c r="H915" s="2">
        <v>0</v>
      </c>
      <c r="I915" s="2">
        <v>0</v>
      </c>
      <c r="J915" s="105">
        <f>SUMIF([1]MMM!$A:$A,A915,[1]MMM!$F:$F)</f>
        <v>0</v>
      </c>
      <c r="K915" s="2" t="s">
        <v>10</v>
      </c>
      <c r="L915" s="2">
        <v>0</v>
      </c>
      <c r="M915" t="s">
        <v>10871</v>
      </c>
      <c r="N915" t="s">
        <v>11157</v>
      </c>
      <c r="O915" t="s">
        <v>10871</v>
      </c>
      <c r="P915" t="s">
        <v>10881</v>
      </c>
    </row>
    <row r="916" spans="1:16" x14ac:dyDescent="0.3">
      <c r="A916" t="s">
        <v>2811</v>
      </c>
      <c r="B916" s="2" t="str">
        <f t="shared" si="44"/>
        <v>2917</v>
      </c>
      <c r="C916" s="2">
        <f t="shared" si="42"/>
        <v>2917</v>
      </c>
      <c r="D916" t="str">
        <f>VLOOKUP(C916,'Cost Centre'!A:B,2,)</f>
        <v>Executive Mayor</v>
      </c>
      <c r="E916" t="str">
        <f t="shared" si="43"/>
        <v>3</v>
      </c>
      <c r="F916" t="s">
        <v>2148</v>
      </c>
      <c r="G916" s="2">
        <v>0</v>
      </c>
      <c r="H916" s="2">
        <v>0</v>
      </c>
      <c r="I916" s="2">
        <v>0</v>
      </c>
      <c r="J916" s="105">
        <f>SUMIF([1]MMM!$A:$A,A916,[1]MMM!$F:$F)</f>
        <v>0</v>
      </c>
      <c r="K916" s="2" t="s">
        <v>10</v>
      </c>
      <c r="L916" s="2">
        <v>0</v>
      </c>
      <c r="M916" t="s">
        <v>10871</v>
      </c>
      <c r="N916" t="s">
        <v>11157</v>
      </c>
      <c r="O916" t="s">
        <v>10908</v>
      </c>
      <c r="P916" t="s">
        <v>10910</v>
      </c>
    </row>
    <row r="917" spans="1:16" x14ac:dyDescent="0.3">
      <c r="A917" t="s">
        <v>11158</v>
      </c>
      <c r="B917" s="2" t="str">
        <f t="shared" si="44"/>
        <v>2917</v>
      </c>
      <c r="C917" s="2">
        <f t="shared" si="42"/>
        <v>2917</v>
      </c>
      <c r="D917" t="str">
        <f>VLOOKUP(C917,'Cost Centre'!A:B,2,)</f>
        <v>Executive Mayor</v>
      </c>
      <c r="E917" t="str">
        <f t="shared" si="43"/>
        <v>3</v>
      </c>
      <c r="F917" t="s">
        <v>10912</v>
      </c>
      <c r="G917" s="2">
        <v>0</v>
      </c>
      <c r="H917" s="2">
        <v>0</v>
      </c>
      <c r="I917" s="2">
        <v>-3666408.75</v>
      </c>
      <c r="J917" s="105">
        <f>SUMIF([1]MMM!$A:$A,A917,[1]MMM!$F:$F)</f>
        <v>-3666408.75</v>
      </c>
      <c r="K917" s="2" t="s">
        <v>10</v>
      </c>
      <c r="L917" s="2">
        <v>0</v>
      </c>
      <c r="M917" t="s">
        <v>10871</v>
      </c>
      <c r="N917" t="s">
        <v>11157</v>
      </c>
      <c r="O917" t="s">
        <v>10908</v>
      </c>
      <c r="P917" t="s">
        <v>10913</v>
      </c>
    </row>
    <row r="918" spans="1:16" x14ac:dyDescent="0.3">
      <c r="A918" t="s">
        <v>11159</v>
      </c>
      <c r="B918" s="2" t="str">
        <f t="shared" si="44"/>
        <v>2917</v>
      </c>
      <c r="C918" s="2">
        <f t="shared" si="42"/>
        <v>2917</v>
      </c>
      <c r="D918" t="str">
        <f>VLOOKUP(C918,'Cost Centre'!A:B,2,)</f>
        <v>Executive Mayor</v>
      </c>
      <c r="E918" t="str">
        <f t="shared" si="43"/>
        <v>3</v>
      </c>
      <c r="F918" t="s">
        <v>10915</v>
      </c>
      <c r="G918" s="2">
        <v>0</v>
      </c>
      <c r="H918" s="2">
        <v>0</v>
      </c>
      <c r="I918" s="2">
        <v>0</v>
      </c>
      <c r="J918" s="105">
        <f>SUMIF([1]MMM!$A:$A,A918,[1]MMM!$F:$F)</f>
        <v>0</v>
      </c>
      <c r="K918" s="2" t="s">
        <v>10</v>
      </c>
      <c r="L918" s="2">
        <v>0</v>
      </c>
      <c r="M918" t="s">
        <v>10871</v>
      </c>
      <c r="N918" t="s">
        <v>11157</v>
      </c>
      <c r="O918" t="s">
        <v>10908</v>
      </c>
      <c r="P918" t="s">
        <v>10913</v>
      </c>
    </row>
    <row r="919" spans="1:16" x14ac:dyDescent="0.3">
      <c r="A919" t="s">
        <v>562</v>
      </c>
      <c r="B919" s="2" t="str">
        <f t="shared" si="44"/>
        <v>2917</v>
      </c>
      <c r="C919" s="2">
        <f t="shared" si="42"/>
        <v>2917</v>
      </c>
      <c r="D919" t="str">
        <f>VLOOKUP(C919,'Cost Centre'!A:B,2,)</f>
        <v>Executive Mayor</v>
      </c>
      <c r="E919" t="str">
        <f t="shared" si="43"/>
        <v>8</v>
      </c>
      <c r="F919" t="s">
        <v>462</v>
      </c>
      <c r="G919" s="2">
        <v>3559166.09</v>
      </c>
      <c r="H919" s="2">
        <v>0</v>
      </c>
      <c r="I919" s="2">
        <v>0</v>
      </c>
      <c r="J919" s="105">
        <f>SUMIF([1]MMM!$A:$A,A919,[1]MMM!$F:$F)</f>
        <v>3559166.09</v>
      </c>
      <c r="K919" s="2" t="s">
        <v>460</v>
      </c>
      <c r="L919" s="2">
        <v>0</v>
      </c>
      <c r="M919" t="s">
        <v>10871</v>
      </c>
      <c r="N919" t="s">
        <v>11157</v>
      </c>
      <c r="O919" t="s">
        <v>10916</v>
      </c>
      <c r="P919" t="s">
        <v>10917</v>
      </c>
    </row>
    <row r="920" spans="1:16" x14ac:dyDescent="0.3">
      <c r="A920" t="s">
        <v>563</v>
      </c>
      <c r="B920" s="2" t="str">
        <f t="shared" si="44"/>
        <v>2917</v>
      </c>
      <c r="C920" s="2">
        <f t="shared" si="42"/>
        <v>2917</v>
      </c>
      <c r="D920" t="str">
        <f>VLOOKUP(C920,'Cost Centre'!A:B,2,)</f>
        <v>Executive Mayor</v>
      </c>
      <c r="E920" t="str">
        <f t="shared" si="43"/>
        <v>8</v>
      </c>
      <c r="F920" t="s">
        <v>464</v>
      </c>
      <c r="G920" s="2">
        <v>0</v>
      </c>
      <c r="H920" s="2">
        <v>0</v>
      </c>
      <c r="I920" s="2">
        <v>0</v>
      </c>
      <c r="J920" s="105">
        <f>SUMIF([1]MMM!$A:$A,A920,[1]MMM!$F:$F)</f>
        <v>0</v>
      </c>
      <c r="K920" s="2" t="s">
        <v>460</v>
      </c>
      <c r="L920" s="2">
        <v>0</v>
      </c>
      <c r="M920" t="s">
        <v>10871</v>
      </c>
      <c r="N920" t="s">
        <v>11157</v>
      </c>
      <c r="O920" t="s">
        <v>10916</v>
      </c>
      <c r="P920" t="s">
        <v>10917</v>
      </c>
    </row>
    <row r="921" spans="1:16" x14ac:dyDescent="0.3">
      <c r="A921" t="s">
        <v>564</v>
      </c>
      <c r="B921" s="2" t="str">
        <f t="shared" si="44"/>
        <v>2917</v>
      </c>
      <c r="C921" s="2">
        <f t="shared" si="42"/>
        <v>2917</v>
      </c>
      <c r="D921" t="str">
        <f>VLOOKUP(C921,'Cost Centre'!A:B,2,)</f>
        <v>Executive Mayor</v>
      </c>
      <c r="E921" t="str">
        <f t="shared" si="43"/>
        <v>8</v>
      </c>
      <c r="F921" t="s">
        <v>466</v>
      </c>
      <c r="G921" s="2">
        <v>0</v>
      </c>
      <c r="H921" s="2">
        <v>0</v>
      </c>
      <c r="I921" s="2">
        <v>0</v>
      </c>
      <c r="J921" s="105">
        <f>SUMIF([1]MMM!$A:$A,A921,[1]MMM!$F:$F)</f>
        <v>0</v>
      </c>
      <c r="K921" s="2" t="s">
        <v>460</v>
      </c>
      <c r="L921" s="2">
        <v>0</v>
      </c>
      <c r="M921" t="s">
        <v>10871</v>
      </c>
      <c r="N921" t="s">
        <v>11157</v>
      </c>
      <c r="O921" t="s">
        <v>10916</v>
      </c>
      <c r="P921" t="s">
        <v>10917</v>
      </c>
    </row>
    <row r="922" spans="1:16" x14ac:dyDescent="0.3">
      <c r="A922" t="s">
        <v>565</v>
      </c>
      <c r="B922" s="2" t="str">
        <f t="shared" si="44"/>
        <v>2917</v>
      </c>
      <c r="C922" s="2">
        <f t="shared" si="42"/>
        <v>2917</v>
      </c>
      <c r="D922" t="str">
        <f>VLOOKUP(C922,'Cost Centre'!A:B,2,)</f>
        <v>Executive Mayor</v>
      </c>
      <c r="E922" t="str">
        <f t="shared" si="43"/>
        <v>8</v>
      </c>
      <c r="F922" t="s">
        <v>468</v>
      </c>
      <c r="G922" s="2">
        <v>0</v>
      </c>
      <c r="H922" s="2">
        <v>3666408.75</v>
      </c>
      <c r="I922" s="2">
        <v>0</v>
      </c>
      <c r="J922" s="105">
        <f>SUMIF([1]MMM!$A:$A,A922,[1]MMM!$F:$F)</f>
        <v>3666408.75</v>
      </c>
      <c r="K922" s="2" t="s">
        <v>460</v>
      </c>
      <c r="L922" s="2">
        <v>0</v>
      </c>
      <c r="M922" t="s">
        <v>10871</v>
      </c>
      <c r="N922" t="s">
        <v>11157</v>
      </c>
      <c r="O922" t="s">
        <v>10916</v>
      </c>
      <c r="P922" t="s">
        <v>10917</v>
      </c>
    </row>
    <row r="923" spans="1:16" x14ac:dyDescent="0.3">
      <c r="A923" t="s">
        <v>566</v>
      </c>
      <c r="B923" s="2" t="str">
        <f t="shared" si="44"/>
        <v>2917</v>
      </c>
      <c r="C923" s="2">
        <f t="shared" si="42"/>
        <v>2917</v>
      </c>
      <c r="D923" t="str">
        <f>VLOOKUP(C923,'Cost Centre'!A:B,2,)</f>
        <v>Executive Mayor</v>
      </c>
      <c r="E923" t="str">
        <f t="shared" si="43"/>
        <v>8</v>
      </c>
      <c r="F923" t="s">
        <v>470</v>
      </c>
      <c r="G923" s="2">
        <v>0</v>
      </c>
      <c r="H923" s="2">
        <v>0</v>
      </c>
      <c r="I923" s="2">
        <v>0</v>
      </c>
      <c r="J923" s="105">
        <f>SUMIF([1]MMM!$A:$A,A923,[1]MMM!$F:$F)</f>
        <v>0</v>
      </c>
      <c r="K923" s="2" t="s">
        <v>460</v>
      </c>
      <c r="L923" s="2">
        <v>0</v>
      </c>
      <c r="M923" t="s">
        <v>10871</v>
      </c>
      <c r="N923" t="s">
        <v>11157</v>
      </c>
      <c r="O923" t="s">
        <v>10916</v>
      </c>
      <c r="P923" t="s">
        <v>10917</v>
      </c>
    </row>
    <row r="924" spans="1:16" x14ac:dyDescent="0.3">
      <c r="A924" t="s">
        <v>2812</v>
      </c>
      <c r="B924" s="2" t="str">
        <f t="shared" si="44"/>
        <v>2917</v>
      </c>
      <c r="C924" s="2">
        <f t="shared" si="42"/>
        <v>2917</v>
      </c>
      <c r="D924" t="str">
        <f>VLOOKUP(C924,'Cost Centre'!A:B,2,)</f>
        <v>Executive Mayor</v>
      </c>
      <c r="E924" t="str">
        <f t="shared" si="43"/>
        <v>8</v>
      </c>
      <c r="F924" t="s">
        <v>2159</v>
      </c>
      <c r="G924" s="2">
        <v>0</v>
      </c>
      <c r="H924" s="2">
        <v>0</v>
      </c>
      <c r="I924" s="2">
        <v>0</v>
      </c>
      <c r="J924" s="105">
        <f>SUMIF([1]MMM!$A:$A,A924,[1]MMM!$F:$F)</f>
        <v>0</v>
      </c>
      <c r="K924" s="2" t="s">
        <v>460</v>
      </c>
      <c r="L924" s="2">
        <v>0</v>
      </c>
      <c r="M924" t="s">
        <v>10871</v>
      </c>
      <c r="N924" t="s">
        <v>11157</v>
      </c>
      <c r="O924" t="s">
        <v>10916</v>
      </c>
      <c r="P924" t="s">
        <v>10917</v>
      </c>
    </row>
    <row r="925" spans="1:16" x14ac:dyDescent="0.3">
      <c r="A925" t="s">
        <v>2813</v>
      </c>
      <c r="B925" s="2" t="str">
        <f t="shared" si="44"/>
        <v>2918</v>
      </c>
      <c r="C925" s="2">
        <f t="shared" si="42"/>
        <v>2918</v>
      </c>
      <c r="D925" t="str">
        <f>VLOOKUP(C925,'Cost Centre'!A:B,2,)</f>
        <v>Executive Mayor</v>
      </c>
      <c r="E925" t="str">
        <f t="shared" si="43"/>
        <v>2</v>
      </c>
      <c r="F925" t="s">
        <v>48</v>
      </c>
      <c r="G925" s="2">
        <v>0</v>
      </c>
      <c r="H925" s="2">
        <v>5472049.7999999998</v>
      </c>
      <c r="I925" s="2">
        <v>0</v>
      </c>
      <c r="J925" s="105">
        <f>SUMIF([1]MMM!$A:$A,A925,[1]MMM!$F:$F)</f>
        <v>5475003.7199999997</v>
      </c>
      <c r="K925" s="2" t="s">
        <v>10</v>
      </c>
      <c r="L925" s="2">
        <v>12497458</v>
      </c>
      <c r="M925" t="s">
        <v>10871</v>
      </c>
      <c r="N925" t="s">
        <v>11160</v>
      </c>
      <c r="O925" t="s">
        <v>10871</v>
      </c>
      <c r="P925" t="s">
        <v>10875</v>
      </c>
    </row>
    <row r="926" spans="1:16" x14ac:dyDescent="0.3">
      <c r="A926" t="s">
        <v>2814</v>
      </c>
      <c r="B926" s="2" t="str">
        <f t="shared" si="44"/>
        <v>2918</v>
      </c>
      <c r="C926" s="2">
        <f t="shared" si="42"/>
        <v>2918</v>
      </c>
      <c r="D926" t="str">
        <f>VLOOKUP(C926,'Cost Centre'!A:B,2,)</f>
        <v>Executive Mayor</v>
      </c>
      <c r="E926" t="str">
        <f t="shared" si="43"/>
        <v>2</v>
      </c>
      <c r="F926" t="s">
        <v>51</v>
      </c>
      <c r="G926" s="2">
        <v>0</v>
      </c>
      <c r="H926" s="2">
        <v>8400</v>
      </c>
      <c r="I926" s="2">
        <v>0</v>
      </c>
      <c r="J926" s="105">
        <f>SUMIF([1]MMM!$A:$A,A926,[1]MMM!$F:$F)</f>
        <v>8400</v>
      </c>
      <c r="K926" s="2" t="s">
        <v>10</v>
      </c>
      <c r="L926" s="2">
        <v>20400</v>
      </c>
      <c r="M926" t="s">
        <v>10871</v>
      </c>
      <c r="N926" t="s">
        <v>11160</v>
      </c>
      <c r="O926" t="s">
        <v>10871</v>
      </c>
      <c r="P926" t="s">
        <v>10875</v>
      </c>
    </row>
    <row r="927" spans="1:16" x14ac:dyDescent="0.3">
      <c r="A927" t="s">
        <v>2815</v>
      </c>
      <c r="B927" s="2" t="str">
        <f t="shared" si="44"/>
        <v>2918</v>
      </c>
      <c r="C927" s="2">
        <f t="shared" si="42"/>
        <v>2918</v>
      </c>
      <c r="D927" t="str">
        <f>VLOOKUP(C927,'Cost Centre'!A:B,2,)</f>
        <v>Executive Mayor</v>
      </c>
      <c r="E927" t="str">
        <f t="shared" si="43"/>
        <v>2</v>
      </c>
      <c r="F927" t="s">
        <v>55</v>
      </c>
      <c r="G927" s="2">
        <v>0</v>
      </c>
      <c r="H927" s="2">
        <v>202899.01</v>
      </c>
      <c r="I927" s="2">
        <v>0</v>
      </c>
      <c r="J927" s="105">
        <f>SUMIF([1]MMM!$A:$A,A927,[1]MMM!$F:$F)</f>
        <v>202899.01</v>
      </c>
      <c r="K927" s="2" t="s">
        <v>10</v>
      </c>
      <c r="L927" s="2">
        <v>193667</v>
      </c>
      <c r="M927" t="s">
        <v>10871</v>
      </c>
      <c r="N927" t="s">
        <v>11160</v>
      </c>
      <c r="O927" t="s">
        <v>10871</v>
      </c>
      <c r="P927" t="s">
        <v>10875</v>
      </c>
    </row>
    <row r="928" spans="1:16" x14ac:dyDescent="0.3">
      <c r="A928" t="s">
        <v>2816</v>
      </c>
      <c r="B928" s="2" t="str">
        <f t="shared" si="44"/>
        <v>2918</v>
      </c>
      <c r="C928" s="2">
        <f t="shared" si="42"/>
        <v>2918</v>
      </c>
      <c r="D928" t="str">
        <f>VLOOKUP(C928,'Cost Centre'!A:B,2,)</f>
        <v>Executive Mayor</v>
      </c>
      <c r="E928" t="str">
        <f t="shared" si="43"/>
        <v>2</v>
      </c>
      <c r="F928" t="s">
        <v>61</v>
      </c>
      <c r="G928" s="2">
        <v>0</v>
      </c>
      <c r="H928" s="2">
        <v>490864.19</v>
      </c>
      <c r="I928" s="2">
        <v>0</v>
      </c>
      <c r="J928" s="105">
        <f>SUMIF([1]MMM!$A:$A,A928,[1]MMM!$F:$F)</f>
        <v>490864.19</v>
      </c>
      <c r="K928" s="2" t="s">
        <v>10</v>
      </c>
      <c r="L928" s="2">
        <v>509086</v>
      </c>
      <c r="M928" t="s">
        <v>10871</v>
      </c>
      <c r="N928" t="s">
        <v>11160</v>
      </c>
      <c r="O928" t="s">
        <v>10871</v>
      </c>
      <c r="P928" t="s">
        <v>10875</v>
      </c>
    </row>
    <row r="929" spans="1:16" x14ac:dyDescent="0.3">
      <c r="A929" t="s">
        <v>2817</v>
      </c>
      <c r="B929" s="2" t="str">
        <f t="shared" si="44"/>
        <v>2918</v>
      </c>
      <c r="C929" s="2">
        <f t="shared" si="42"/>
        <v>2918</v>
      </c>
      <c r="D929" t="str">
        <f>VLOOKUP(C929,'Cost Centre'!A:B,2,)</f>
        <v>Executive Mayor</v>
      </c>
      <c r="E929" t="str">
        <f t="shared" si="43"/>
        <v>2</v>
      </c>
      <c r="F929" t="s">
        <v>67</v>
      </c>
      <c r="G929" s="2">
        <v>0</v>
      </c>
      <c r="H929" s="2">
        <v>1154.99</v>
      </c>
      <c r="I929" s="2">
        <v>0</v>
      </c>
      <c r="J929" s="105">
        <f>SUMIF([1]MMM!$A:$A,A929,[1]MMM!$F:$F)</f>
        <v>1154.99</v>
      </c>
      <c r="K929" s="2" t="s">
        <v>10</v>
      </c>
      <c r="L929" s="2">
        <v>1114</v>
      </c>
      <c r="M929" t="s">
        <v>10871</v>
      </c>
      <c r="N929" t="s">
        <v>11160</v>
      </c>
      <c r="O929" t="s">
        <v>10871</v>
      </c>
      <c r="P929" t="s">
        <v>10876</v>
      </c>
    </row>
    <row r="930" spans="1:16" x14ac:dyDescent="0.3">
      <c r="A930" t="s">
        <v>2818</v>
      </c>
      <c r="B930" s="2" t="str">
        <f t="shared" si="44"/>
        <v>2918</v>
      </c>
      <c r="C930" s="2">
        <f t="shared" si="42"/>
        <v>2918</v>
      </c>
      <c r="D930" t="str">
        <f>VLOOKUP(C930,'Cost Centre'!A:B,2,)</f>
        <v>Executive Mayor</v>
      </c>
      <c r="E930" t="str">
        <f t="shared" si="43"/>
        <v>2</v>
      </c>
      <c r="F930" t="s">
        <v>10877</v>
      </c>
      <c r="G930" s="2">
        <v>0</v>
      </c>
      <c r="H930" s="2">
        <v>157887.35999999999</v>
      </c>
      <c r="I930" s="2">
        <v>0</v>
      </c>
      <c r="J930" s="105">
        <f>SUMIF([1]MMM!$A:$A,A930,[1]MMM!$F:$F)</f>
        <v>157887.35999999999</v>
      </c>
      <c r="K930" s="2" t="s">
        <v>10</v>
      </c>
      <c r="L930" s="2">
        <v>123547</v>
      </c>
      <c r="M930" t="s">
        <v>10871</v>
      </c>
      <c r="N930" t="s">
        <v>11160</v>
      </c>
      <c r="O930" t="s">
        <v>10871</v>
      </c>
      <c r="P930" t="s">
        <v>10876</v>
      </c>
    </row>
    <row r="931" spans="1:16" x14ac:dyDescent="0.3">
      <c r="A931" t="s">
        <v>2819</v>
      </c>
      <c r="B931" s="2" t="str">
        <f t="shared" si="44"/>
        <v>2918</v>
      </c>
      <c r="C931" s="2">
        <f t="shared" si="42"/>
        <v>2918</v>
      </c>
      <c r="D931" t="str">
        <f>VLOOKUP(C931,'Cost Centre'!A:B,2,)</f>
        <v>Executive Mayor</v>
      </c>
      <c r="E931" t="str">
        <f t="shared" si="43"/>
        <v>2</v>
      </c>
      <c r="F931" t="s">
        <v>69</v>
      </c>
      <c r="G931" s="2">
        <v>0</v>
      </c>
      <c r="H931" s="2">
        <v>228896.3</v>
      </c>
      <c r="I931" s="2">
        <v>0</v>
      </c>
      <c r="J931" s="105">
        <f>SUMIF([1]MMM!$A:$A,A931,[1]MMM!$F:$F)</f>
        <v>228896.3</v>
      </c>
      <c r="K931" s="2" t="s">
        <v>10</v>
      </c>
      <c r="L931" s="2">
        <v>212772</v>
      </c>
      <c r="M931" t="s">
        <v>10871</v>
      </c>
      <c r="N931" t="s">
        <v>11160</v>
      </c>
      <c r="O931" t="s">
        <v>10871</v>
      </c>
      <c r="P931" t="s">
        <v>10876</v>
      </c>
    </row>
    <row r="932" spans="1:16" x14ac:dyDescent="0.3">
      <c r="A932" t="s">
        <v>2820</v>
      </c>
      <c r="B932" s="2" t="str">
        <f t="shared" si="44"/>
        <v>2918</v>
      </c>
      <c r="C932" s="2">
        <f t="shared" si="42"/>
        <v>2918</v>
      </c>
      <c r="D932" t="str">
        <f>VLOOKUP(C932,'Cost Centre'!A:B,2,)</f>
        <v>Executive Mayor</v>
      </c>
      <c r="E932" t="str">
        <f t="shared" si="43"/>
        <v>2</v>
      </c>
      <c r="F932" t="s">
        <v>70</v>
      </c>
      <c r="G932" s="2">
        <v>0</v>
      </c>
      <c r="H932" s="2">
        <v>19897.87</v>
      </c>
      <c r="I932" s="2">
        <v>0</v>
      </c>
      <c r="J932" s="105">
        <f>SUMIF([1]MMM!$A:$A,A932,[1]MMM!$F:$F)</f>
        <v>19927.41</v>
      </c>
      <c r="K932" s="2" t="s">
        <v>10</v>
      </c>
      <c r="L932" s="2">
        <v>217850</v>
      </c>
      <c r="M932" t="s">
        <v>10871</v>
      </c>
      <c r="N932" t="s">
        <v>11160</v>
      </c>
      <c r="O932" t="s">
        <v>10871</v>
      </c>
      <c r="P932" t="s">
        <v>10876</v>
      </c>
    </row>
    <row r="933" spans="1:16" x14ac:dyDescent="0.3">
      <c r="A933" t="s">
        <v>2821</v>
      </c>
      <c r="B933" s="2" t="str">
        <f t="shared" si="44"/>
        <v>2918</v>
      </c>
      <c r="C933" s="2">
        <f t="shared" si="42"/>
        <v>2918</v>
      </c>
      <c r="D933" t="str">
        <f>VLOOKUP(C933,'Cost Centre'!A:B,2,)</f>
        <v>Executive Mayor</v>
      </c>
      <c r="E933" t="str">
        <f t="shared" si="43"/>
        <v>2</v>
      </c>
      <c r="F933" t="s">
        <v>183</v>
      </c>
      <c r="G933" s="2">
        <v>0</v>
      </c>
      <c r="H933" s="2">
        <v>0</v>
      </c>
      <c r="I933" s="2">
        <v>0</v>
      </c>
      <c r="J933" s="105">
        <f>SUMIF([1]MMM!$A:$A,A933,[1]MMM!$F:$F)</f>
        <v>0</v>
      </c>
      <c r="K933" s="2" t="s">
        <v>10</v>
      </c>
      <c r="L933" s="2">
        <v>0</v>
      </c>
      <c r="M933" t="s">
        <v>10871</v>
      </c>
      <c r="N933" t="s">
        <v>11160</v>
      </c>
      <c r="O933" t="s">
        <v>10871</v>
      </c>
      <c r="P933" t="s">
        <v>10878</v>
      </c>
    </row>
    <row r="934" spans="1:16" x14ac:dyDescent="0.3">
      <c r="A934" t="s">
        <v>2822</v>
      </c>
      <c r="B934" s="2" t="str">
        <f t="shared" si="44"/>
        <v>2918</v>
      </c>
      <c r="C934" s="2">
        <f t="shared" si="42"/>
        <v>2918</v>
      </c>
      <c r="D934" t="str">
        <f>VLOOKUP(C934,'Cost Centre'!A:B,2,)</f>
        <v>Executive Mayor</v>
      </c>
      <c r="E934" t="str">
        <f t="shared" si="43"/>
        <v>2</v>
      </c>
      <c r="F934" t="s">
        <v>73</v>
      </c>
      <c r="G934" s="2">
        <v>0</v>
      </c>
      <c r="H934" s="2">
        <v>0</v>
      </c>
      <c r="I934" s="2">
        <v>0</v>
      </c>
      <c r="J934" s="105">
        <f>SUMIF([1]MMM!$A:$A,A934,[1]MMM!$F:$F)</f>
        <v>0</v>
      </c>
      <c r="K934" s="2" t="s">
        <v>10</v>
      </c>
      <c r="L934" s="2">
        <v>0</v>
      </c>
      <c r="M934" t="s">
        <v>10871</v>
      </c>
      <c r="N934" t="s">
        <v>11160</v>
      </c>
      <c r="O934" t="s">
        <v>10871</v>
      </c>
      <c r="P934" t="s">
        <v>10878</v>
      </c>
    </row>
    <row r="935" spans="1:16" x14ac:dyDescent="0.3">
      <c r="A935" t="s">
        <v>2823</v>
      </c>
      <c r="B935" s="2" t="str">
        <f t="shared" si="44"/>
        <v>2918</v>
      </c>
      <c r="C935" s="2">
        <f t="shared" si="42"/>
        <v>2918</v>
      </c>
      <c r="D935" t="str">
        <f>VLOOKUP(C935,'Cost Centre'!A:B,2,)</f>
        <v>Executive Mayor</v>
      </c>
      <c r="E935" t="str">
        <f t="shared" si="43"/>
        <v>2</v>
      </c>
      <c r="F935" t="s">
        <v>160</v>
      </c>
      <c r="G935" s="2">
        <v>0</v>
      </c>
      <c r="H935" s="2">
        <v>0</v>
      </c>
      <c r="I935" s="2">
        <v>0</v>
      </c>
      <c r="J935" s="105">
        <f>SUMIF([1]MMM!$A:$A,A935,[1]MMM!$F:$F)</f>
        <v>0</v>
      </c>
      <c r="K935" s="2" t="s">
        <v>10</v>
      </c>
      <c r="L935" s="2">
        <v>0</v>
      </c>
      <c r="M935" t="s">
        <v>10871</v>
      </c>
      <c r="N935" t="s">
        <v>11160</v>
      </c>
      <c r="O935" t="s">
        <v>10871</v>
      </c>
      <c r="P935" t="s">
        <v>10881</v>
      </c>
    </row>
    <row r="936" spans="1:16" x14ac:dyDescent="0.3">
      <c r="A936" t="s">
        <v>2824</v>
      </c>
      <c r="B936" s="2" t="str">
        <f t="shared" si="44"/>
        <v>2918</v>
      </c>
      <c r="C936" s="2">
        <f t="shared" si="42"/>
        <v>2918</v>
      </c>
      <c r="D936" t="str">
        <f>VLOOKUP(C936,'Cost Centre'!A:B,2,)</f>
        <v>Executive Mayor</v>
      </c>
      <c r="E936" t="str">
        <f t="shared" si="43"/>
        <v>2</v>
      </c>
      <c r="F936" t="s">
        <v>93</v>
      </c>
      <c r="G936" s="2">
        <v>0</v>
      </c>
      <c r="H936" s="2">
        <v>52226.04</v>
      </c>
      <c r="I936" s="2">
        <v>0</v>
      </c>
      <c r="J936" s="105">
        <f>SUMIF([1]MMM!$A:$A,A936,[1]MMM!$F:$F)</f>
        <v>52255.58</v>
      </c>
      <c r="K936" s="2" t="s">
        <v>10</v>
      </c>
      <c r="L936" s="2">
        <v>45255</v>
      </c>
      <c r="M936" t="s">
        <v>10871</v>
      </c>
      <c r="N936" t="s">
        <v>11160</v>
      </c>
      <c r="O936" t="s">
        <v>10871</v>
      </c>
      <c r="P936" t="s">
        <v>10881</v>
      </c>
    </row>
    <row r="937" spans="1:16" x14ac:dyDescent="0.3">
      <c r="A937" t="s">
        <v>2825</v>
      </c>
      <c r="B937" s="2" t="str">
        <f t="shared" si="44"/>
        <v>2918</v>
      </c>
      <c r="C937" s="2">
        <f t="shared" si="42"/>
        <v>2918</v>
      </c>
      <c r="D937" t="str">
        <f>VLOOKUP(C937,'Cost Centre'!A:B,2,)</f>
        <v>Executive Mayor</v>
      </c>
      <c r="E937" t="str">
        <f t="shared" si="43"/>
        <v>2</v>
      </c>
      <c r="F937" t="s">
        <v>96</v>
      </c>
      <c r="G937" s="2">
        <v>0</v>
      </c>
      <c r="H937" s="2">
        <v>0</v>
      </c>
      <c r="I937" s="2">
        <v>0</v>
      </c>
      <c r="J937" s="105">
        <f>SUMIF([1]MMM!$A:$A,A937,[1]MMM!$F:$F)</f>
        <v>0</v>
      </c>
      <c r="K937" s="2" t="s">
        <v>10</v>
      </c>
      <c r="L937" s="2">
        <v>0</v>
      </c>
      <c r="M937" t="s">
        <v>10871</v>
      </c>
      <c r="N937" t="s">
        <v>11160</v>
      </c>
      <c r="O937" t="s">
        <v>10871</v>
      </c>
      <c r="P937" t="s">
        <v>10881</v>
      </c>
    </row>
    <row r="938" spans="1:16" x14ac:dyDescent="0.3">
      <c r="A938" t="s">
        <v>2826</v>
      </c>
      <c r="B938" s="2" t="str">
        <f t="shared" si="44"/>
        <v>2918</v>
      </c>
      <c r="C938" s="2">
        <f t="shared" si="42"/>
        <v>2918</v>
      </c>
      <c r="D938" t="str">
        <f>VLOOKUP(C938,'Cost Centre'!A:B,2,)</f>
        <v>Executive Mayor</v>
      </c>
      <c r="E938" t="str">
        <f t="shared" si="43"/>
        <v>2</v>
      </c>
      <c r="F938" t="s">
        <v>99</v>
      </c>
      <c r="G938" s="2">
        <v>0</v>
      </c>
      <c r="H938" s="2">
        <v>0</v>
      </c>
      <c r="I938" s="2">
        <v>0</v>
      </c>
      <c r="J938" s="105">
        <f>SUMIF([1]MMM!$A:$A,A938,[1]MMM!$F:$F)</f>
        <v>0</v>
      </c>
      <c r="K938" s="2" t="s">
        <v>10</v>
      </c>
      <c r="L938" s="2">
        <v>0</v>
      </c>
      <c r="M938" t="s">
        <v>10871</v>
      </c>
      <c r="N938" t="s">
        <v>11160</v>
      </c>
      <c r="O938" t="s">
        <v>10871</v>
      </c>
      <c r="P938" t="s">
        <v>10881</v>
      </c>
    </row>
    <row r="939" spans="1:16" x14ac:dyDescent="0.3">
      <c r="A939" t="s">
        <v>2827</v>
      </c>
      <c r="B939" s="2" t="str">
        <f t="shared" si="44"/>
        <v>2918</v>
      </c>
      <c r="C939" s="2">
        <f t="shared" si="42"/>
        <v>2918</v>
      </c>
      <c r="D939" t="str">
        <f>VLOOKUP(C939,'Cost Centre'!A:B,2,)</f>
        <v>Executive Mayor</v>
      </c>
      <c r="E939" t="str">
        <f t="shared" si="43"/>
        <v>2</v>
      </c>
      <c r="F939" t="s">
        <v>103</v>
      </c>
      <c r="G939" s="2">
        <v>0</v>
      </c>
      <c r="H939" s="2">
        <v>0</v>
      </c>
      <c r="I939" s="2">
        <v>0</v>
      </c>
      <c r="J939" s="105">
        <f>SUMIF([1]MMM!$A:$A,A939,[1]MMM!$F:$F)</f>
        <v>0</v>
      </c>
      <c r="K939" s="2" t="s">
        <v>10</v>
      </c>
      <c r="L939" s="2">
        <v>0</v>
      </c>
      <c r="M939" t="s">
        <v>10871</v>
      </c>
      <c r="N939" t="s">
        <v>11160</v>
      </c>
      <c r="O939" t="s">
        <v>10871</v>
      </c>
      <c r="P939" t="s">
        <v>10881</v>
      </c>
    </row>
    <row r="940" spans="1:16" x14ac:dyDescent="0.3">
      <c r="A940" t="s">
        <v>2828</v>
      </c>
      <c r="B940" s="2" t="str">
        <f t="shared" si="44"/>
        <v>2918</v>
      </c>
      <c r="C940" s="2">
        <f t="shared" si="42"/>
        <v>2918</v>
      </c>
      <c r="D940" t="str">
        <f>VLOOKUP(C940,'Cost Centre'!A:B,2,)</f>
        <v>Executive Mayor</v>
      </c>
      <c r="E940" t="str">
        <f t="shared" si="43"/>
        <v>2</v>
      </c>
      <c r="F940" t="s">
        <v>103</v>
      </c>
      <c r="G940" s="2">
        <v>0</v>
      </c>
      <c r="H940" s="2">
        <v>0</v>
      </c>
      <c r="I940" s="2">
        <v>0</v>
      </c>
      <c r="J940" s="105">
        <f>SUMIF([1]MMM!$A:$A,A940,[1]MMM!$F:$F)</f>
        <v>0</v>
      </c>
      <c r="K940" s="2" t="s">
        <v>10</v>
      </c>
      <c r="L940" s="2">
        <v>0</v>
      </c>
      <c r="M940" t="s">
        <v>10871</v>
      </c>
      <c r="N940" t="s">
        <v>11160</v>
      </c>
      <c r="O940" t="s">
        <v>10871</v>
      </c>
      <c r="P940" t="s">
        <v>10881</v>
      </c>
    </row>
    <row r="941" spans="1:16" x14ac:dyDescent="0.3">
      <c r="A941" t="s">
        <v>2829</v>
      </c>
      <c r="B941" s="2" t="str">
        <f t="shared" si="44"/>
        <v>2918</v>
      </c>
      <c r="C941" s="2">
        <f t="shared" si="42"/>
        <v>2918</v>
      </c>
      <c r="D941" t="str">
        <f>VLOOKUP(C941,'Cost Centre'!A:B,2,)</f>
        <v>Executive Mayor</v>
      </c>
      <c r="E941" t="str">
        <f t="shared" si="43"/>
        <v>2</v>
      </c>
      <c r="F941" t="s">
        <v>106</v>
      </c>
      <c r="G941" s="2">
        <v>0</v>
      </c>
      <c r="H941" s="2">
        <v>0</v>
      </c>
      <c r="I941" s="2">
        <v>0</v>
      </c>
      <c r="J941" s="105">
        <f>SUMIF([1]MMM!$A:$A,A941,[1]MMM!$F:$F)</f>
        <v>0</v>
      </c>
      <c r="K941" s="2" t="s">
        <v>10</v>
      </c>
      <c r="L941" s="2">
        <v>-45000</v>
      </c>
      <c r="M941" t="s">
        <v>10871</v>
      </c>
      <c r="N941" t="s">
        <v>11160</v>
      </c>
      <c r="O941" t="s">
        <v>10871</v>
      </c>
      <c r="P941" t="s">
        <v>10881</v>
      </c>
    </row>
    <row r="942" spans="1:16" x14ac:dyDescent="0.3">
      <c r="A942" t="s">
        <v>2830</v>
      </c>
      <c r="B942" s="2" t="str">
        <f t="shared" si="44"/>
        <v>2918</v>
      </c>
      <c r="C942" s="2">
        <f t="shared" si="42"/>
        <v>2918</v>
      </c>
      <c r="D942" t="str">
        <f>VLOOKUP(C942,'Cost Centre'!A:B,2,)</f>
        <v>Executive Mayor</v>
      </c>
      <c r="E942" t="str">
        <f t="shared" si="43"/>
        <v>2</v>
      </c>
      <c r="F942" t="s">
        <v>112</v>
      </c>
      <c r="G942" s="2">
        <v>0</v>
      </c>
      <c r="H942" s="2">
        <v>0</v>
      </c>
      <c r="I942" s="2">
        <v>0</v>
      </c>
      <c r="J942" s="105">
        <f>SUMIF([1]MMM!$A:$A,A942,[1]MMM!$F:$F)</f>
        <v>0</v>
      </c>
      <c r="K942" s="2" t="s">
        <v>10</v>
      </c>
      <c r="L942" s="2">
        <v>-20000</v>
      </c>
      <c r="M942" t="s">
        <v>10871</v>
      </c>
      <c r="N942" t="s">
        <v>11160</v>
      </c>
      <c r="O942" t="s">
        <v>10871</v>
      </c>
      <c r="P942" t="s">
        <v>10881</v>
      </c>
    </row>
    <row r="943" spans="1:16" x14ac:dyDescent="0.3">
      <c r="A943" t="s">
        <v>2831</v>
      </c>
      <c r="B943" s="2" t="str">
        <f t="shared" si="44"/>
        <v>2918</v>
      </c>
      <c r="C943" s="2">
        <f t="shared" si="42"/>
        <v>2918</v>
      </c>
      <c r="D943" t="str">
        <f>VLOOKUP(C943,'Cost Centre'!A:B,2,)</f>
        <v>Executive Mayor</v>
      </c>
      <c r="E943" t="str">
        <f t="shared" si="43"/>
        <v>2</v>
      </c>
      <c r="F943" t="s">
        <v>117</v>
      </c>
      <c r="G943" s="2">
        <v>0</v>
      </c>
      <c r="H943" s="2">
        <v>0</v>
      </c>
      <c r="I943" s="2">
        <v>0</v>
      </c>
      <c r="J943" s="105">
        <f>SUMIF([1]MMM!$A:$A,A943,[1]MMM!$F:$F)</f>
        <v>0</v>
      </c>
      <c r="K943" s="2" t="s">
        <v>10</v>
      </c>
      <c r="L943" s="2">
        <v>0</v>
      </c>
      <c r="M943" t="s">
        <v>10871</v>
      </c>
      <c r="N943" t="s">
        <v>11160</v>
      </c>
      <c r="O943" t="s">
        <v>10871</v>
      </c>
      <c r="P943" t="s">
        <v>10885</v>
      </c>
    </row>
    <row r="944" spans="1:16" x14ac:dyDescent="0.3">
      <c r="A944" t="s">
        <v>2832</v>
      </c>
      <c r="B944" s="2" t="str">
        <f t="shared" si="44"/>
        <v>2918</v>
      </c>
      <c r="C944" s="2">
        <f t="shared" si="42"/>
        <v>2918</v>
      </c>
      <c r="D944" t="str">
        <f>VLOOKUP(C944,'Cost Centre'!A:B,2,)</f>
        <v>Executive Mayor</v>
      </c>
      <c r="E944" t="str">
        <f t="shared" si="43"/>
        <v>2</v>
      </c>
      <c r="F944" t="s">
        <v>170</v>
      </c>
      <c r="G944" s="2">
        <v>0</v>
      </c>
      <c r="H944" s="2">
        <v>0</v>
      </c>
      <c r="I944" s="2">
        <v>0</v>
      </c>
      <c r="J944" s="105">
        <f>SUMIF([1]MMM!$A:$A,A944,[1]MMM!$F:$F)</f>
        <v>0</v>
      </c>
      <c r="K944" s="2" t="s">
        <v>10</v>
      </c>
      <c r="L944" s="2">
        <v>18000</v>
      </c>
      <c r="M944" t="s">
        <v>10871</v>
      </c>
      <c r="N944" t="s">
        <v>11160</v>
      </c>
      <c r="O944" t="s">
        <v>10871</v>
      </c>
      <c r="P944" t="s">
        <v>10885</v>
      </c>
    </row>
    <row r="945" spans="1:16" x14ac:dyDescent="0.3">
      <c r="A945" t="s">
        <v>11161</v>
      </c>
      <c r="B945" s="2" t="str">
        <f t="shared" si="44"/>
        <v>2918</v>
      </c>
      <c r="C945" s="2">
        <f t="shared" si="42"/>
        <v>2918</v>
      </c>
      <c r="D945" t="str">
        <f>VLOOKUP(C945,'Cost Centre'!A:B,2,)</f>
        <v>Executive Mayor</v>
      </c>
      <c r="E945" t="str">
        <f t="shared" si="43"/>
        <v>3</v>
      </c>
      <c r="F945" t="s">
        <v>10912</v>
      </c>
      <c r="G945" s="2">
        <v>0</v>
      </c>
      <c r="H945" s="2">
        <v>0</v>
      </c>
      <c r="I945" s="2">
        <v>-6042351.7199999997</v>
      </c>
      <c r="J945" s="105">
        <f>SUMIF([1]MMM!$A:$A,A945,[1]MMM!$F:$F)</f>
        <v>-6042351.7199999997</v>
      </c>
      <c r="K945" s="2" t="s">
        <v>10</v>
      </c>
      <c r="L945" s="2">
        <v>0</v>
      </c>
      <c r="M945" t="s">
        <v>10871</v>
      </c>
      <c r="N945" t="s">
        <v>11160</v>
      </c>
      <c r="O945" t="s">
        <v>10908</v>
      </c>
      <c r="P945" t="s">
        <v>10913</v>
      </c>
    </row>
    <row r="946" spans="1:16" x14ac:dyDescent="0.3">
      <c r="A946" t="s">
        <v>11162</v>
      </c>
      <c r="B946" s="2" t="str">
        <f t="shared" si="44"/>
        <v>2918</v>
      </c>
      <c r="C946" s="2">
        <f t="shared" si="42"/>
        <v>2918</v>
      </c>
      <c r="D946" t="str">
        <f>VLOOKUP(C946,'Cost Centre'!A:B,2,)</f>
        <v>Executive Mayor</v>
      </c>
      <c r="E946" t="str">
        <f t="shared" si="43"/>
        <v>3</v>
      </c>
      <c r="F946" t="s">
        <v>10915</v>
      </c>
      <c r="G946" s="2">
        <v>0</v>
      </c>
      <c r="H946" s="2">
        <v>0</v>
      </c>
      <c r="I946" s="2">
        <v>0</v>
      </c>
      <c r="J946" s="105">
        <f>SUMIF([1]MMM!$A:$A,A946,[1]MMM!$F:$F)</f>
        <v>0</v>
      </c>
      <c r="K946" s="2" t="s">
        <v>10</v>
      </c>
      <c r="L946" s="2">
        <v>0</v>
      </c>
      <c r="M946" t="s">
        <v>10871</v>
      </c>
      <c r="N946" t="s">
        <v>11160</v>
      </c>
      <c r="O946" t="s">
        <v>10908</v>
      </c>
      <c r="P946" t="s">
        <v>10913</v>
      </c>
    </row>
    <row r="947" spans="1:16" x14ac:dyDescent="0.3">
      <c r="A947" t="s">
        <v>567</v>
      </c>
      <c r="B947" s="2" t="str">
        <f t="shared" si="44"/>
        <v>2918</v>
      </c>
      <c r="C947" s="2">
        <f t="shared" si="42"/>
        <v>2918</v>
      </c>
      <c r="D947" t="str">
        <f>VLOOKUP(C947,'Cost Centre'!A:B,2,)</f>
        <v>Executive Mayor</v>
      </c>
      <c r="E947" t="str">
        <f t="shared" si="43"/>
        <v>8</v>
      </c>
      <c r="F947" t="s">
        <v>462</v>
      </c>
      <c r="G947" s="2">
        <v>5512477.8600000003</v>
      </c>
      <c r="H947" s="2">
        <v>0</v>
      </c>
      <c r="I947" s="2">
        <v>0</v>
      </c>
      <c r="J947" s="105">
        <f>SUMIF([1]MMM!$A:$A,A947,[1]MMM!$F:$F)</f>
        <v>5512477.8600000003</v>
      </c>
      <c r="K947" s="2" t="s">
        <v>460</v>
      </c>
      <c r="L947" s="2">
        <v>0</v>
      </c>
      <c r="M947" t="s">
        <v>10871</v>
      </c>
      <c r="N947" t="s">
        <v>11160</v>
      </c>
      <c r="O947" t="s">
        <v>10916</v>
      </c>
      <c r="P947" t="s">
        <v>10917</v>
      </c>
    </row>
    <row r="948" spans="1:16" x14ac:dyDescent="0.3">
      <c r="A948" t="s">
        <v>568</v>
      </c>
      <c r="B948" s="2" t="str">
        <f t="shared" si="44"/>
        <v>2918</v>
      </c>
      <c r="C948" s="2">
        <f t="shared" si="42"/>
        <v>2918</v>
      </c>
      <c r="D948" t="str">
        <f>VLOOKUP(C948,'Cost Centre'!A:B,2,)</f>
        <v>Executive Mayor</v>
      </c>
      <c r="E948" t="str">
        <f t="shared" si="43"/>
        <v>8</v>
      </c>
      <c r="F948" t="s">
        <v>464</v>
      </c>
      <c r="G948" s="2">
        <v>0</v>
      </c>
      <c r="H948" s="2">
        <v>0</v>
      </c>
      <c r="I948" s="2">
        <v>0</v>
      </c>
      <c r="J948" s="105">
        <f>SUMIF([1]MMM!$A:$A,A948,[1]MMM!$F:$F)</f>
        <v>0</v>
      </c>
      <c r="K948" s="2" t="s">
        <v>460</v>
      </c>
      <c r="L948" s="2">
        <v>0</v>
      </c>
      <c r="M948" t="s">
        <v>10871</v>
      </c>
      <c r="N948" t="s">
        <v>11160</v>
      </c>
      <c r="O948" t="s">
        <v>10916</v>
      </c>
      <c r="P948" t="s">
        <v>10917</v>
      </c>
    </row>
    <row r="949" spans="1:16" x14ac:dyDescent="0.3">
      <c r="A949" t="s">
        <v>569</v>
      </c>
      <c r="B949" s="2" t="str">
        <f t="shared" si="44"/>
        <v>2918</v>
      </c>
      <c r="C949" s="2">
        <f t="shared" si="42"/>
        <v>2918</v>
      </c>
      <c r="D949" t="str">
        <f>VLOOKUP(C949,'Cost Centre'!A:B,2,)</f>
        <v>Executive Mayor</v>
      </c>
      <c r="E949" t="str">
        <f t="shared" si="43"/>
        <v>8</v>
      </c>
      <c r="F949" t="s">
        <v>466</v>
      </c>
      <c r="G949" s="2">
        <v>0</v>
      </c>
      <c r="H949" s="2">
        <v>0</v>
      </c>
      <c r="I949" s="2">
        <v>0</v>
      </c>
      <c r="J949" s="105">
        <f>SUMIF([1]MMM!$A:$A,A949,[1]MMM!$F:$F)</f>
        <v>0</v>
      </c>
      <c r="K949" s="2" t="s">
        <v>460</v>
      </c>
      <c r="L949" s="2">
        <v>0</v>
      </c>
      <c r="M949" t="s">
        <v>10871</v>
      </c>
      <c r="N949" t="s">
        <v>11160</v>
      </c>
      <c r="O949" t="s">
        <v>10916</v>
      </c>
      <c r="P949" t="s">
        <v>10917</v>
      </c>
    </row>
    <row r="950" spans="1:16" x14ac:dyDescent="0.3">
      <c r="A950" t="s">
        <v>570</v>
      </c>
      <c r="B950" s="2" t="str">
        <f t="shared" si="44"/>
        <v>2918</v>
      </c>
      <c r="C950" s="2">
        <f t="shared" si="42"/>
        <v>2918</v>
      </c>
      <c r="D950" t="str">
        <f>VLOOKUP(C950,'Cost Centre'!A:B,2,)</f>
        <v>Executive Mayor</v>
      </c>
      <c r="E950" t="str">
        <f t="shared" si="43"/>
        <v>8</v>
      </c>
      <c r="F950" t="s">
        <v>468</v>
      </c>
      <c r="G950" s="2">
        <v>0</v>
      </c>
      <c r="H950" s="2">
        <v>6042351.7199999997</v>
      </c>
      <c r="I950" s="2">
        <v>0</v>
      </c>
      <c r="J950" s="105">
        <f>SUMIF([1]MMM!$A:$A,A950,[1]MMM!$F:$F)</f>
        <v>6042351.7199999997</v>
      </c>
      <c r="K950" s="2" t="s">
        <v>460</v>
      </c>
      <c r="L950" s="2">
        <v>0</v>
      </c>
      <c r="M950" t="s">
        <v>10871</v>
      </c>
      <c r="N950" t="s">
        <v>11160</v>
      </c>
      <c r="O950" t="s">
        <v>10916</v>
      </c>
      <c r="P950" t="s">
        <v>10917</v>
      </c>
    </row>
    <row r="951" spans="1:16" x14ac:dyDescent="0.3">
      <c r="A951" t="s">
        <v>571</v>
      </c>
      <c r="B951" s="2" t="str">
        <f t="shared" si="44"/>
        <v>2918</v>
      </c>
      <c r="C951" s="2">
        <f t="shared" si="42"/>
        <v>2918</v>
      </c>
      <c r="D951" t="str">
        <f>VLOOKUP(C951,'Cost Centre'!A:B,2,)</f>
        <v>Executive Mayor</v>
      </c>
      <c r="E951" t="str">
        <f t="shared" si="43"/>
        <v>8</v>
      </c>
      <c r="F951" t="s">
        <v>470</v>
      </c>
      <c r="G951" s="2">
        <v>0</v>
      </c>
      <c r="H951" s="2">
        <v>0</v>
      </c>
      <c r="I951" s="2">
        <v>0</v>
      </c>
      <c r="J951" s="105">
        <f>SUMIF([1]MMM!$A:$A,A951,[1]MMM!$F:$F)</f>
        <v>0</v>
      </c>
      <c r="K951" s="2" t="s">
        <v>460</v>
      </c>
      <c r="L951" s="2">
        <v>0</v>
      </c>
      <c r="M951" t="s">
        <v>10871</v>
      </c>
      <c r="N951" t="s">
        <v>11160</v>
      </c>
      <c r="O951" t="s">
        <v>10916</v>
      </c>
      <c r="P951" t="s">
        <v>10917</v>
      </c>
    </row>
    <row r="952" spans="1:16" x14ac:dyDescent="0.3">
      <c r="A952" t="s">
        <v>2833</v>
      </c>
      <c r="B952" s="2" t="str">
        <f t="shared" si="44"/>
        <v>2918</v>
      </c>
      <c r="C952" s="2">
        <f t="shared" si="42"/>
        <v>2918</v>
      </c>
      <c r="D952" t="str">
        <f>VLOOKUP(C952,'Cost Centre'!A:B,2,)</f>
        <v>Executive Mayor</v>
      </c>
      <c r="E952" t="str">
        <f t="shared" si="43"/>
        <v>8</v>
      </c>
      <c r="F952" t="s">
        <v>2159</v>
      </c>
      <c r="G952" s="2">
        <v>0</v>
      </c>
      <c r="H952" s="2">
        <v>0</v>
      </c>
      <c r="I952" s="2">
        <v>0</v>
      </c>
      <c r="J952" s="105">
        <f>SUMIF([1]MMM!$A:$A,A952,[1]MMM!$F:$F)</f>
        <v>0</v>
      </c>
      <c r="K952" s="2" t="s">
        <v>460</v>
      </c>
      <c r="L952" s="2">
        <v>0</v>
      </c>
      <c r="M952" t="s">
        <v>10871</v>
      </c>
      <c r="N952" t="s">
        <v>11160</v>
      </c>
      <c r="O952" t="s">
        <v>10916</v>
      </c>
      <c r="P952" t="s">
        <v>10917</v>
      </c>
    </row>
    <row r="953" spans="1:16" x14ac:dyDescent="0.3">
      <c r="A953" t="s">
        <v>2834</v>
      </c>
      <c r="B953" s="2" t="str">
        <f t="shared" si="44"/>
        <v>2921</v>
      </c>
      <c r="C953" s="2">
        <f t="shared" si="42"/>
        <v>2921</v>
      </c>
      <c r="D953" t="str">
        <f>VLOOKUP(C953,'Cost Centre'!A:B,2,)</f>
        <v>Executive Mayor</v>
      </c>
      <c r="E953" t="str">
        <f t="shared" si="43"/>
        <v>2</v>
      </c>
      <c r="F953" t="s">
        <v>48</v>
      </c>
      <c r="G953" s="2">
        <v>0</v>
      </c>
      <c r="H953" s="2">
        <v>10500190.720000001</v>
      </c>
      <c r="I953" s="2">
        <v>0</v>
      </c>
      <c r="J953" s="105">
        <f>SUMIF([1]MMM!$A:$A,A953,[1]MMM!$F:$F)</f>
        <v>10573940.07</v>
      </c>
      <c r="K953" s="2" t="s">
        <v>10</v>
      </c>
      <c r="L953" s="2">
        <v>9821348</v>
      </c>
      <c r="M953" t="s">
        <v>10871</v>
      </c>
      <c r="N953" t="s">
        <v>11163</v>
      </c>
      <c r="O953" t="s">
        <v>10871</v>
      </c>
      <c r="P953" t="s">
        <v>10875</v>
      </c>
    </row>
    <row r="954" spans="1:16" x14ac:dyDescent="0.3">
      <c r="A954" t="s">
        <v>2835</v>
      </c>
      <c r="B954" s="2" t="str">
        <f t="shared" si="44"/>
        <v>2921</v>
      </c>
      <c r="C954" s="2">
        <f t="shared" si="42"/>
        <v>2921</v>
      </c>
      <c r="D954" t="str">
        <f>VLOOKUP(C954,'Cost Centre'!A:B,2,)</f>
        <v>Executive Mayor</v>
      </c>
      <c r="E954" t="str">
        <f t="shared" si="43"/>
        <v>2</v>
      </c>
      <c r="F954" t="s">
        <v>51</v>
      </c>
      <c r="G954" s="2">
        <v>0</v>
      </c>
      <c r="H954" s="2">
        <v>17300.650000000001</v>
      </c>
      <c r="I954" s="2">
        <v>0</v>
      </c>
      <c r="J954" s="105">
        <f>SUMIF([1]MMM!$A:$A,A954,[1]MMM!$F:$F)</f>
        <v>17300.650000000001</v>
      </c>
      <c r="K954" s="2" t="s">
        <v>10</v>
      </c>
      <c r="L954" s="2">
        <v>28800</v>
      </c>
      <c r="M954" t="s">
        <v>10871</v>
      </c>
      <c r="N954" t="s">
        <v>11163</v>
      </c>
      <c r="O954" t="s">
        <v>10871</v>
      </c>
      <c r="P954" t="s">
        <v>10875</v>
      </c>
    </row>
    <row r="955" spans="1:16" x14ac:dyDescent="0.3">
      <c r="A955" t="s">
        <v>2836</v>
      </c>
      <c r="B955" s="2" t="str">
        <f t="shared" si="44"/>
        <v>2921</v>
      </c>
      <c r="C955" s="2">
        <f t="shared" si="42"/>
        <v>2921</v>
      </c>
      <c r="D955" t="str">
        <f>VLOOKUP(C955,'Cost Centre'!A:B,2,)</f>
        <v>Executive Mayor</v>
      </c>
      <c r="E955" t="str">
        <f t="shared" si="43"/>
        <v>2</v>
      </c>
      <c r="F955" t="s">
        <v>55</v>
      </c>
      <c r="G955" s="2">
        <v>0</v>
      </c>
      <c r="H955" s="2">
        <v>543897.96</v>
      </c>
      <c r="I955" s="2">
        <v>0</v>
      </c>
      <c r="J955" s="105">
        <f>SUMIF([1]MMM!$A:$A,A955,[1]MMM!$F:$F)</f>
        <v>543897.96</v>
      </c>
      <c r="K955" s="2" t="s">
        <v>10</v>
      </c>
      <c r="L955" s="2">
        <v>667854</v>
      </c>
      <c r="M955" t="s">
        <v>10871</v>
      </c>
      <c r="N955" t="s">
        <v>11163</v>
      </c>
      <c r="O955" t="s">
        <v>10871</v>
      </c>
      <c r="P955" t="s">
        <v>10875</v>
      </c>
    </row>
    <row r="956" spans="1:16" x14ac:dyDescent="0.3">
      <c r="A956" t="s">
        <v>2837</v>
      </c>
      <c r="B956" s="2" t="str">
        <f t="shared" si="44"/>
        <v>2921</v>
      </c>
      <c r="C956" s="2">
        <f t="shared" si="42"/>
        <v>2921</v>
      </c>
      <c r="D956" t="str">
        <f>VLOOKUP(C956,'Cost Centre'!A:B,2,)</f>
        <v>Executive Mayor</v>
      </c>
      <c r="E956" t="str">
        <f t="shared" si="43"/>
        <v>2</v>
      </c>
      <c r="F956" t="s">
        <v>60</v>
      </c>
      <c r="G956" s="2">
        <v>0</v>
      </c>
      <c r="H956" s="2">
        <v>11065.11</v>
      </c>
      <c r="I956" s="2">
        <v>0</v>
      </c>
      <c r="J956" s="105">
        <f>SUMIF([1]MMM!$A:$A,A956,[1]MMM!$F:$F)</f>
        <v>11065.11</v>
      </c>
      <c r="K956" s="2" t="s">
        <v>10</v>
      </c>
      <c r="L956" s="2">
        <v>0</v>
      </c>
      <c r="M956" t="s">
        <v>10871</v>
      </c>
      <c r="N956" t="s">
        <v>11163</v>
      </c>
      <c r="O956" t="s">
        <v>10871</v>
      </c>
      <c r="P956" t="s">
        <v>10875</v>
      </c>
    </row>
    <row r="957" spans="1:16" x14ac:dyDescent="0.3">
      <c r="A957" t="s">
        <v>2838</v>
      </c>
      <c r="B957" s="2" t="str">
        <f t="shared" si="44"/>
        <v>2921</v>
      </c>
      <c r="C957" s="2">
        <f t="shared" si="42"/>
        <v>2921</v>
      </c>
      <c r="D957" t="str">
        <f>VLOOKUP(C957,'Cost Centre'!A:B,2,)</f>
        <v>Executive Mayor</v>
      </c>
      <c r="E957" t="str">
        <f t="shared" si="43"/>
        <v>2</v>
      </c>
      <c r="F957" t="s">
        <v>61</v>
      </c>
      <c r="G957" s="2">
        <v>0</v>
      </c>
      <c r="H957" s="2">
        <v>423698.46</v>
      </c>
      <c r="I957" s="2">
        <v>0</v>
      </c>
      <c r="J957" s="105">
        <f>SUMIF([1]MMM!$A:$A,A957,[1]MMM!$F:$F)</f>
        <v>432827.22</v>
      </c>
      <c r="K957" s="2" t="s">
        <v>10</v>
      </c>
      <c r="L957" s="2">
        <v>431130</v>
      </c>
      <c r="M957" t="s">
        <v>10871</v>
      </c>
      <c r="N957" t="s">
        <v>11163</v>
      </c>
      <c r="O957" t="s">
        <v>10871</v>
      </c>
      <c r="P957" t="s">
        <v>10875</v>
      </c>
    </row>
    <row r="958" spans="1:16" x14ac:dyDescent="0.3">
      <c r="A958" t="s">
        <v>2839</v>
      </c>
      <c r="B958" s="2" t="str">
        <f t="shared" si="44"/>
        <v>2921</v>
      </c>
      <c r="C958" s="2">
        <f t="shared" si="42"/>
        <v>2921</v>
      </c>
      <c r="D958" t="str">
        <f>VLOOKUP(C958,'Cost Centre'!A:B,2,)</f>
        <v>Executive Mayor</v>
      </c>
      <c r="E958" t="str">
        <f t="shared" si="43"/>
        <v>2</v>
      </c>
      <c r="F958" t="s">
        <v>62</v>
      </c>
      <c r="G958" s="2">
        <v>0</v>
      </c>
      <c r="H958" s="2">
        <v>20988.94</v>
      </c>
      <c r="I958" s="2">
        <v>0</v>
      </c>
      <c r="J958" s="105">
        <f>SUMIF([1]MMM!$A:$A,A958,[1]MMM!$F:$F)</f>
        <v>20988.94</v>
      </c>
      <c r="K958" s="2" t="s">
        <v>10</v>
      </c>
      <c r="L958" s="2">
        <v>20989</v>
      </c>
      <c r="M958" t="s">
        <v>10871</v>
      </c>
      <c r="N958" t="s">
        <v>11163</v>
      </c>
      <c r="O958" t="s">
        <v>10871</v>
      </c>
      <c r="P958" t="s">
        <v>10875</v>
      </c>
    </row>
    <row r="959" spans="1:16" x14ac:dyDescent="0.3">
      <c r="A959" t="s">
        <v>2840</v>
      </c>
      <c r="B959" s="2" t="str">
        <f t="shared" si="44"/>
        <v>2921</v>
      </c>
      <c r="C959" s="2">
        <f t="shared" si="42"/>
        <v>2921</v>
      </c>
      <c r="D959" t="str">
        <f>VLOOKUP(C959,'Cost Centre'!A:B,2,)</f>
        <v>Executive Mayor</v>
      </c>
      <c r="E959" t="str">
        <f t="shared" si="43"/>
        <v>2</v>
      </c>
      <c r="F959" t="s">
        <v>67</v>
      </c>
      <c r="G959" s="2">
        <v>0</v>
      </c>
      <c r="H959" s="2">
        <v>1872.5</v>
      </c>
      <c r="I959" s="2">
        <v>0</v>
      </c>
      <c r="J959" s="105">
        <f>SUMIF([1]MMM!$A:$A,A959,[1]MMM!$F:$F)</f>
        <v>1881.25</v>
      </c>
      <c r="K959" s="2" t="s">
        <v>10</v>
      </c>
      <c r="L959" s="2">
        <v>1911</v>
      </c>
      <c r="M959" t="s">
        <v>10871</v>
      </c>
      <c r="N959" t="s">
        <v>11163</v>
      </c>
      <c r="O959" t="s">
        <v>10871</v>
      </c>
      <c r="P959" t="s">
        <v>10876</v>
      </c>
    </row>
    <row r="960" spans="1:16" x14ac:dyDescent="0.3">
      <c r="A960" t="s">
        <v>2841</v>
      </c>
      <c r="B960" s="2" t="str">
        <f t="shared" si="44"/>
        <v>2921</v>
      </c>
      <c r="C960" s="2">
        <f t="shared" si="42"/>
        <v>2921</v>
      </c>
      <c r="D960" t="str">
        <f>VLOOKUP(C960,'Cost Centre'!A:B,2,)</f>
        <v>Executive Mayor</v>
      </c>
      <c r="E960" t="str">
        <f t="shared" si="43"/>
        <v>2</v>
      </c>
      <c r="F960" t="s">
        <v>68</v>
      </c>
      <c r="G960" s="2">
        <v>0</v>
      </c>
      <c r="H960" s="2">
        <v>2365.09</v>
      </c>
      <c r="I960" s="2">
        <v>0</v>
      </c>
      <c r="J960" s="105">
        <f>SUMIF([1]MMM!$A:$A,A960,[1]MMM!$F:$F)</f>
        <v>2582.69</v>
      </c>
      <c r="K960" s="2" t="s">
        <v>10</v>
      </c>
      <c r="L960" s="2">
        <v>2542</v>
      </c>
      <c r="M960" t="s">
        <v>10871</v>
      </c>
      <c r="N960" t="s">
        <v>11163</v>
      </c>
      <c r="O960" t="s">
        <v>10871</v>
      </c>
      <c r="P960" t="s">
        <v>10876</v>
      </c>
    </row>
    <row r="961" spans="1:16" x14ac:dyDescent="0.3">
      <c r="A961" t="s">
        <v>2842</v>
      </c>
      <c r="B961" s="2" t="str">
        <f t="shared" si="44"/>
        <v>2921</v>
      </c>
      <c r="C961" s="2">
        <f t="shared" si="42"/>
        <v>2921</v>
      </c>
      <c r="D961" t="str">
        <f>VLOOKUP(C961,'Cost Centre'!A:B,2,)</f>
        <v>Executive Mayor</v>
      </c>
      <c r="E961" t="str">
        <f t="shared" si="43"/>
        <v>2</v>
      </c>
      <c r="F961" t="s">
        <v>10877</v>
      </c>
      <c r="G961" s="2">
        <v>0</v>
      </c>
      <c r="H961" s="2">
        <v>239733.12</v>
      </c>
      <c r="I961" s="2">
        <v>0</v>
      </c>
      <c r="J961" s="105">
        <f>SUMIF([1]MMM!$A:$A,A961,[1]MMM!$F:$F)</f>
        <v>239733.12</v>
      </c>
      <c r="K961" s="2" t="s">
        <v>10</v>
      </c>
      <c r="L961" s="2">
        <v>225362</v>
      </c>
      <c r="M961" t="s">
        <v>10871</v>
      </c>
      <c r="N961" t="s">
        <v>11163</v>
      </c>
      <c r="O961" t="s">
        <v>10871</v>
      </c>
      <c r="P961" t="s">
        <v>10876</v>
      </c>
    </row>
    <row r="962" spans="1:16" x14ac:dyDescent="0.3">
      <c r="A962" t="s">
        <v>2843</v>
      </c>
      <c r="B962" s="2" t="str">
        <f t="shared" si="44"/>
        <v>2921</v>
      </c>
      <c r="C962" s="2">
        <f t="shared" ref="C962:C1025" si="45">VALUE(B962)</f>
        <v>2921</v>
      </c>
      <c r="D962" t="str">
        <f>VLOOKUP(C962,'Cost Centre'!A:B,2,)</f>
        <v>Executive Mayor</v>
      </c>
      <c r="E962" t="str">
        <f t="shared" ref="E962:E1025" si="46">MID(A962,5,1)</f>
        <v>2</v>
      </c>
      <c r="F962" t="s">
        <v>69</v>
      </c>
      <c r="G962" s="2">
        <v>0</v>
      </c>
      <c r="H962" s="2">
        <v>331930.93</v>
      </c>
      <c r="I962" s="2">
        <v>0</v>
      </c>
      <c r="J962" s="105">
        <f>SUMIF([1]MMM!$A:$A,A962,[1]MMM!$F:$F)</f>
        <v>334177.75</v>
      </c>
      <c r="K962" s="2" t="s">
        <v>10</v>
      </c>
      <c r="L962" s="2">
        <v>299243</v>
      </c>
      <c r="M962" t="s">
        <v>10871</v>
      </c>
      <c r="N962" t="s">
        <v>11163</v>
      </c>
      <c r="O962" t="s">
        <v>10871</v>
      </c>
      <c r="P962" t="s">
        <v>10876</v>
      </c>
    </row>
    <row r="963" spans="1:16" x14ac:dyDescent="0.3">
      <c r="A963" t="s">
        <v>2844</v>
      </c>
      <c r="B963" s="2" t="str">
        <f t="shared" ref="B963:B1026" si="47">MID(A963,1,4)</f>
        <v>2921</v>
      </c>
      <c r="C963" s="2">
        <f t="shared" si="45"/>
        <v>2921</v>
      </c>
      <c r="D963" t="str">
        <f>VLOOKUP(C963,'Cost Centre'!A:B,2,)</f>
        <v>Executive Mayor</v>
      </c>
      <c r="E963" t="str">
        <f t="shared" si="46"/>
        <v>2</v>
      </c>
      <c r="F963" t="s">
        <v>70</v>
      </c>
      <c r="G963" s="2">
        <v>0</v>
      </c>
      <c r="H963" s="2">
        <v>32317.11</v>
      </c>
      <c r="I963" s="2">
        <v>0</v>
      </c>
      <c r="J963" s="105">
        <f>SUMIF([1]MMM!$A:$A,A963,[1]MMM!$F:$F)</f>
        <v>32569.68</v>
      </c>
      <c r="K963" s="2" t="s">
        <v>10</v>
      </c>
      <c r="L963" s="2">
        <v>39300</v>
      </c>
      <c r="M963" t="s">
        <v>10871</v>
      </c>
      <c r="N963" t="s">
        <v>11163</v>
      </c>
      <c r="O963" t="s">
        <v>10871</v>
      </c>
      <c r="P963" t="s">
        <v>10876</v>
      </c>
    </row>
    <row r="964" spans="1:16" x14ac:dyDescent="0.3">
      <c r="A964" t="s">
        <v>2845</v>
      </c>
      <c r="B964" s="2" t="str">
        <f t="shared" si="47"/>
        <v>2921</v>
      </c>
      <c r="C964" s="2">
        <f t="shared" si="45"/>
        <v>2921</v>
      </c>
      <c r="D964" t="str">
        <f>VLOOKUP(C964,'Cost Centre'!A:B,2,)</f>
        <v>Executive Mayor</v>
      </c>
      <c r="E964" t="str">
        <f t="shared" si="46"/>
        <v>2</v>
      </c>
      <c r="F964" t="s">
        <v>2489</v>
      </c>
      <c r="G964" s="2">
        <v>0</v>
      </c>
      <c r="H964" s="2">
        <v>0</v>
      </c>
      <c r="I964" s="2">
        <v>-0.01</v>
      </c>
      <c r="J964" s="105">
        <f>SUMIF([1]MMM!$A:$A,A964,[1]MMM!$F:$F)</f>
        <v>-0.01</v>
      </c>
      <c r="K964" s="2" t="s">
        <v>10</v>
      </c>
      <c r="L964" s="2">
        <v>552235</v>
      </c>
      <c r="M964" t="s">
        <v>10871</v>
      </c>
      <c r="N964" t="s">
        <v>11163</v>
      </c>
      <c r="O964" t="s">
        <v>10871</v>
      </c>
      <c r="P964" t="s">
        <v>11067</v>
      </c>
    </row>
    <row r="965" spans="1:16" x14ac:dyDescent="0.3">
      <c r="A965" t="s">
        <v>2846</v>
      </c>
      <c r="B965" s="2" t="str">
        <f t="shared" si="47"/>
        <v>2921</v>
      </c>
      <c r="C965" s="2">
        <f t="shared" si="45"/>
        <v>2921</v>
      </c>
      <c r="D965" t="str">
        <f>VLOOKUP(C965,'Cost Centre'!A:B,2,)</f>
        <v>Executive Mayor</v>
      </c>
      <c r="E965" t="str">
        <f t="shared" si="46"/>
        <v>2</v>
      </c>
      <c r="F965" t="s">
        <v>2490</v>
      </c>
      <c r="G965" s="2">
        <v>0</v>
      </c>
      <c r="H965" s="2">
        <v>0</v>
      </c>
      <c r="I965" s="2">
        <v>0</v>
      </c>
      <c r="J965" s="105">
        <f>SUMIF([1]MMM!$A:$A,A965,[1]MMM!$F:$F)</f>
        <v>0</v>
      </c>
      <c r="K965" s="2" t="s">
        <v>10</v>
      </c>
      <c r="L965" s="2">
        <v>44400</v>
      </c>
      <c r="M965" t="s">
        <v>10871</v>
      </c>
      <c r="N965" t="s">
        <v>11163</v>
      </c>
      <c r="O965" t="s">
        <v>10871</v>
      </c>
      <c r="P965" t="s">
        <v>11067</v>
      </c>
    </row>
    <row r="966" spans="1:16" x14ac:dyDescent="0.3">
      <c r="A966" t="s">
        <v>2847</v>
      </c>
      <c r="B966" s="2" t="str">
        <f t="shared" si="47"/>
        <v>2921</v>
      </c>
      <c r="C966" s="2">
        <f t="shared" si="45"/>
        <v>2921</v>
      </c>
      <c r="D966" t="str">
        <f>VLOOKUP(C966,'Cost Centre'!A:B,2,)</f>
        <v>Executive Mayor</v>
      </c>
      <c r="E966" t="str">
        <f t="shared" si="46"/>
        <v>2</v>
      </c>
      <c r="F966" t="s">
        <v>2491</v>
      </c>
      <c r="G966" s="2">
        <v>0</v>
      </c>
      <c r="H966" s="2">
        <v>0.01</v>
      </c>
      <c r="I966" s="2">
        <v>0</v>
      </c>
      <c r="J966" s="105">
        <f>SUMIF([1]MMM!$A:$A,A966,[1]MMM!$F:$F)</f>
        <v>0.01</v>
      </c>
      <c r="K966" s="2" t="s">
        <v>10</v>
      </c>
      <c r="L966" s="2">
        <v>246929</v>
      </c>
      <c r="M966" t="s">
        <v>10871</v>
      </c>
      <c r="N966" t="s">
        <v>11163</v>
      </c>
      <c r="O966" t="s">
        <v>10871</v>
      </c>
      <c r="P966" t="s">
        <v>11067</v>
      </c>
    </row>
    <row r="967" spans="1:16" x14ac:dyDescent="0.3">
      <c r="A967" t="s">
        <v>11164</v>
      </c>
      <c r="B967" s="2" t="str">
        <f t="shared" si="47"/>
        <v>2921</v>
      </c>
      <c r="C967" s="2">
        <f t="shared" si="45"/>
        <v>2921</v>
      </c>
      <c r="D967" t="str">
        <f>VLOOKUP(C967,'Cost Centre'!A:B,2,)</f>
        <v>Executive Mayor</v>
      </c>
      <c r="E967" t="str">
        <f t="shared" si="46"/>
        <v>2</v>
      </c>
      <c r="F967" t="s">
        <v>2502</v>
      </c>
      <c r="G967" s="2">
        <v>0</v>
      </c>
      <c r="H967" s="2">
        <v>0</v>
      </c>
      <c r="I967" s="2">
        <v>0</v>
      </c>
      <c r="J967" s="105">
        <f>SUMIF([1]MMM!$A:$A,A967,[1]MMM!$F:$F)</f>
        <v>-40699.75</v>
      </c>
      <c r="K967" s="2" t="s">
        <v>10</v>
      </c>
      <c r="L967" s="2">
        <v>0</v>
      </c>
      <c r="M967" t="s">
        <v>10871</v>
      </c>
      <c r="N967" t="s">
        <v>11163</v>
      </c>
      <c r="O967" t="s">
        <v>10871</v>
      </c>
      <c r="P967" t="s">
        <v>11067</v>
      </c>
    </row>
    <row r="968" spans="1:16" x14ac:dyDescent="0.3">
      <c r="A968" t="s">
        <v>11165</v>
      </c>
      <c r="B968" s="2" t="str">
        <f t="shared" si="47"/>
        <v>2921</v>
      </c>
      <c r="C968" s="2">
        <f t="shared" si="45"/>
        <v>2921</v>
      </c>
      <c r="D968" t="str">
        <f>VLOOKUP(C968,'Cost Centre'!A:B,2,)</f>
        <v>Executive Mayor</v>
      </c>
      <c r="E968" t="str">
        <f t="shared" si="46"/>
        <v>2</v>
      </c>
      <c r="F968" t="s">
        <v>2504</v>
      </c>
      <c r="G968" s="2">
        <v>0</v>
      </c>
      <c r="H968" s="2">
        <v>0</v>
      </c>
      <c r="I968" s="2">
        <v>0</v>
      </c>
      <c r="J968" s="105">
        <f>SUMIF([1]MMM!$A:$A,A968,[1]MMM!$F:$F)</f>
        <v>-3700</v>
      </c>
      <c r="K968" s="2" t="s">
        <v>10</v>
      </c>
      <c r="L968" s="2">
        <v>0</v>
      </c>
      <c r="M968" t="s">
        <v>10871</v>
      </c>
      <c r="N968" t="s">
        <v>11163</v>
      </c>
      <c r="O968" t="s">
        <v>10871</v>
      </c>
      <c r="P968" t="s">
        <v>11067</v>
      </c>
    </row>
    <row r="969" spans="1:16" x14ac:dyDescent="0.3">
      <c r="A969" t="s">
        <v>11166</v>
      </c>
      <c r="B969" s="2" t="str">
        <f t="shared" si="47"/>
        <v>2921</v>
      </c>
      <c r="C969" s="2">
        <f t="shared" si="45"/>
        <v>2921</v>
      </c>
      <c r="D969" t="str">
        <f>VLOOKUP(C969,'Cost Centre'!A:B,2,)</f>
        <v>Executive Mayor</v>
      </c>
      <c r="E969" t="str">
        <f t="shared" si="46"/>
        <v>2</v>
      </c>
      <c r="F969" t="s">
        <v>2506</v>
      </c>
      <c r="G969" s="2">
        <v>0</v>
      </c>
      <c r="H969" s="2">
        <v>0.01</v>
      </c>
      <c r="I969" s="2">
        <v>0</v>
      </c>
      <c r="J969" s="105">
        <f>SUMIF([1]MMM!$A:$A,A969,[1]MMM!$F:$F)</f>
        <v>0.01</v>
      </c>
      <c r="K969" s="2" t="s">
        <v>10</v>
      </c>
      <c r="L969" s="2">
        <v>38246</v>
      </c>
      <c r="M969" t="s">
        <v>10871</v>
      </c>
      <c r="N969" t="s">
        <v>11163</v>
      </c>
      <c r="O969" t="s">
        <v>10871</v>
      </c>
      <c r="P969" t="s">
        <v>11067</v>
      </c>
    </row>
    <row r="970" spans="1:16" x14ac:dyDescent="0.3">
      <c r="A970" t="s">
        <v>2848</v>
      </c>
      <c r="B970" s="2" t="str">
        <f t="shared" si="47"/>
        <v>2921</v>
      </c>
      <c r="C970" s="2">
        <f t="shared" si="45"/>
        <v>2921</v>
      </c>
      <c r="D970" t="str">
        <f>VLOOKUP(C970,'Cost Centre'!A:B,2,)</f>
        <v>Executive Mayor</v>
      </c>
      <c r="E970" t="str">
        <f t="shared" si="46"/>
        <v>2</v>
      </c>
      <c r="F970" t="s">
        <v>2507</v>
      </c>
      <c r="G970" s="2">
        <v>0</v>
      </c>
      <c r="H970" s="2">
        <v>0</v>
      </c>
      <c r="I970" s="2">
        <v>0</v>
      </c>
      <c r="J970" s="105">
        <f>SUMIF([1]MMM!$A:$A,A970,[1]MMM!$F:$F)</f>
        <v>0</v>
      </c>
      <c r="K970" s="2" t="s">
        <v>10</v>
      </c>
      <c r="L970" s="2">
        <v>96624</v>
      </c>
      <c r="M970" t="s">
        <v>10871</v>
      </c>
      <c r="N970" t="s">
        <v>11163</v>
      </c>
      <c r="O970" t="s">
        <v>10871</v>
      </c>
      <c r="P970" t="s">
        <v>11069</v>
      </c>
    </row>
    <row r="971" spans="1:16" x14ac:dyDescent="0.3">
      <c r="A971" t="s">
        <v>2849</v>
      </c>
      <c r="B971" s="2" t="str">
        <f t="shared" si="47"/>
        <v>2921</v>
      </c>
      <c r="C971" s="2">
        <f t="shared" si="45"/>
        <v>2921</v>
      </c>
      <c r="D971" t="str">
        <f>VLOOKUP(C971,'Cost Centre'!A:B,2,)</f>
        <v>Executive Mayor</v>
      </c>
      <c r="E971" t="str">
        <f t="shared" si="46"/>
        <v>2</v>
      </c>
      <c r="F971" t="s">
        <v>2508</v>
      </c>
      <c r="G971" s="2">
        <v>0</v>
      </c>
      <c r="H971" s="2">
        <v>0</v>
      </c>
      <c r="I971" s="2">
        <v>-0.01</v>
      </c>
      <c r="J971" s="105">
        <f>SUMIF([1]MMM!$A:$A,A971,[1]MMM!$F:$F)</f>
        <v>-0.01</v>
      </c>
      <c r="K971" s="2" t="s">
        <v>10</v>
      </c>
      <c r="L971" s="2">
        <v>53680</v>
      </c>
      <c r="M971" t="s">
        <v>10871</v>
      </c>
      <c r="N971" t="s">
        <v>11163</v>
      </c>
      <c r="O971" t="s">
        <v>10871</v>
      </c>
      <c r="P971" t="s">
        <v>11069</v>
      </c>
    </row>
    <row r="972" spans="1:16" x14ac:dyDescent="0.3">
      <c r="A972" t="s">
        <v>2850</v>
      </c>
      <c r="B972" s="2" t="str">
        <f t="shared" si="47"/>
        <v>2921</v>
      </c>
      <c r="C972" s="2">
        <f t="shared" si="45"/>
        <v>2921</v>
      </c>
      <c r="D972" t="str">
        <f>VLOOKUP(C972,'Cost Centre'!A:B,2,)</f>
        <v>Executive Mayor</v>
      </c>
      <c r="E972" t="str">
        <f t="shared" si="46"/>
        <v>2</v>
      </c>
      <c r="F972" t="s">
        <v>139</v>
      </c>
      <c r="G972" s="2">
        <v>0</v>
      </c>
      <c r="H972" s="2">
        <v>55284.800000000003</v>
      </c>
      <c r="I972" s="2">
        <v>0</v>
      </c>
      <c r="J972" s="105">
        <f>SUMIF([1]MMM!$A:$A,A972,[1]MMM!$F:$F)</f>
        <v>55284.800000000003</v>
      </c>
      <c r="K972" s="2" t="s">
        <v>10</v>
      </c>
      <c r="L972" s="2">
        <v>50000</v>
      </c>
      <c r="M972" t="s">
        <v>10871</v>
      </c>
      <c r="N972" t="s">
        <v>11163</v>
      </c>
      <c r="O972" t="s">
        <v>10871</v>
      </c>
      <c r="P972" t="s">
        <v>10878</v>
      </c>
    </row>
    <row r="973" spans="1:16" x14ac:dyDescent="0.3">
      <c r="A973" t="s">
        <v>2851</v>
      </c>
      <c r="B973" s="2" t="str">
        <f t="shared" si="47"/>
        <v>2921</v>
      </c>
      <c r="C973" s="2">
        <f t="shared" si="45"/>
        <v>2921</v>
      </c>
      <c r="D973" t="str">
        <f>VLOOKUP(C973,'Cost Centre'!A:B,2,)</f>
        <v>Executive Mayor</v>
      </c>
      <c r="E973" t="str">
        <f t="shared" si="46"/>
        <v>2</v>
      </c>
      <c r="F973" t="s">
        <v>141</v>
      </c>
      <c r="G973" s="2">
        <v>0</v>
      </c>
      <c r="H973" s="2">
        <v>0</v>
      </c>
      <c r="I973" s="2">
        <v>0</v>
      </c>
      <c r="J973" s="105">
        <f>SUMIF([1]MMM!$A:$A,A973,[1]MMM!$F:$F)</f>
        <v>0</v>
      </c>
      <c r="K973" s="2" t="s">
        <v>10</v>
      </c>
      <c r="L973" s="2">
        <v>0</v>
      </c>
      <c r="M973" t="s">
        <v>10871</v>
      </c>
      <c r="N973" t="s">
        <v>11163</v>
      </c>
      <c r="O973" t="s">
        <v>10871</v>
      </c>
      <c r="P973" t="s">
        <v>10878</v>
      </c>
    </row>
    <row r="974" spans="1:16" x14ac:dyDescent="0.3">
      <c r="A974" t="s">
        <v>2852</v>
      </c>
      <c r="B974" s="2" t="str">
        <f t="shared" si="47"/>
        <v>2921</v>
      </c>
      <c r="C974" s="2">
        <f t="shared" si="45"/>
        <v>2921</v>
      </c>
      <c r="D974" t="str">
        <f>VLOOKUP(C974,'Cost Centre'!A:B,2,)</f>
        <v>Executive Mayor</v>
      </c>
      <c r="E974" t="str">
        <f t="shared" si="46"/>
        <v>2</v>
      </c>
      <c r="F974" t="s">
        <v>142</v>
      </c>
      <c r="G974" s="2">
        <v>0</v>
      </c>
      <c r="H974" s="2">
        <v>114580.8</v>
      </c>
      <c r="I974" s="2">
        <v>0</v>
      </c>
      <c r="J974" s="105">
        <f>SUMIF([1]MMM!$A:$A,A974,[1]MMM!$F:$F)</f>
        <v>114580.8</v>
      </c>
      <c r="K974" s="2" t="s">
        <v>10</v>
      </c>
      <c r="L974" s="2">
        <v>150000</v>
      </c>
      <c r="M974" t="s">
        <v>10871</v>
      </c>
      <c r="N974" t="s">
        <v>11163</v>
      </c>
      <c r="O974" t="s">
        <v>10871</v>
      </c>
      <c r="P974" t="s">
        <v>10878</v>
      </c>
    </row>
    <row r="975" spans="1:16" x14ac:dyDescent="0.3">
      <c r="A975" t="s">
        <v>2853</v>
      </c>
      <c r="B975" s="2" t="str">
        <f t="shared" si="47"/>
        <v>2921</v>
      </c>
      <c r="C975" s="2">
        <f t="shared" si="45"/>
        <v>2921</v>
      </c>
      <c r="D975" t="str">
        <f>VLOOKUP(C975,'Cost Centre'!A:B,2,)</f>
        <v>Executive Mayor</v>
      </c>
      <c r="E975" t="str">
        <f t="shared" si="46"/>
        <v>2</v>
      </c>
      <c r="F975" t="s">
        <v>2116</v>
      </c>
      <c r="G975" s="2">
        <v>0</v>
      </c>
      <c r="H975" s="2">
        <v>45675.199999999997</v>
      </c>
      <c r="I975" s="2">
        <v>0</v>
      </c>
      <c r="J975" s="105">
        <f>SUMIF([1]MMM!$A:$A,A975,[1]MMM!$F:$F)</f>
        <v>45675.199999999997</v>
      </c>
      <c r="K975" s="2" t="s">
        <v>10</v>
      </c>
      <c r="L975" s="2">
        <v>50000</v>
      </c>
      <c r="M975" t="s">
        <v>10871</v>
      </c>
      <c r="N975" t="s">
        <v>11163</v>
      </c>
      <c r="O975" t="s">
        <v>10871</v>
      </c>
      <c r="P975" t="s">
        <v>10878</v>
      </c>
    </row>
    <row r="976" spans="1:16" x14ac:dyDescent="0.3">
      <c r="A976" t="s">
        <v>2854</v>
      </c>
      <c r="B976" s="2" t="str">
        <f t="shared" si="47"/>
        <v>2921</v>
      </c>
      <c r="C976" s="2">
        <f t="shared" si="45"/>
        <v>2921</v>
      </c>
      <c r="D976" t="str">
        <f>VLOOKUP(C976,'Cost Centre'!A:B,2,)</f>
        <v>Executive Mayor</v>
      </c>
      <c r="E976" t="str">
        <f t="shared" si="46"/>
        <v>2</v>
      </c>
      <c r="F976" t="s">
        <v>2117</v>
      </c>
      <c r="G976" s="2">
        <v>0</v>
      </c>
      <c r="H976" s="2">
        <v>14231.57</v>
      </c>
      <c r="I976" s="2">
        <v>0</v>
      </c>
      <c r="J976" s="105">
        <f>SUMIF([1]MMM!$A:$A,A976,[1]MMM!$F:$F)</f>
        <v>14231.57</v>
      </c>
      <c r="K976" s="2" t="s">
        <v>10</v>
      </c>
      <c r="L976" s="2">
        <v>45000</v>
      </c>
      <c r="M976" t="s">
        <v>10871</v>
      </c>
      <c r="N976" t="s">
        <v>11163</v>
      </c>
      <c r="O976" t="s">
        <v>10871</v>
      </c>
      <c r="P976" t="s">
        <v>10878</v>
      </c>
    </row>
    <row r="977" spans="1:16" x14ac:dyDescent="0.3">
      <c r="A977" t="s">
        <v>2855</v>
      </c>
      <c r="B977" s="2" t="str">
        <f t="shared" si="47"/>
        <v>2921</v>
      </c>
      <c r="C977" s="2">
        <f t="shared" si="45"/>
        <v>2921</v>
      </c>
      <c r="D977" t="str">
        <f>VLOOKUP(C977,'Cost Centre'!A:B,2,)</f>
        <v>Executive Mayor</v>
      </c>
      <c r="E977" t="str">
        <f t="shared" si="46"/>
        <v>2</v>
      </c>
      <c r="F977" t="s">
        <v>79</v>
      </c>
      <c r="G977" s="2">
        <v>0</v>
      </c>
      <c r="H977" s="2">
        <v>0</v>
      </c>
      <c r="I977" s="2">
        <v>0</v>
      </c>
      <c r="J977" s="105">
        <f>SUMIF([1]MMM!$A:$A,A977,[1]MMM!$F:$F)</f>
        <v>0</v>
      </c>
      <c r="K977" s="2" t="s">
        <v>10</v>
      </c>
      <c r="L977" s="2">
        <v>146000</v>
      </c>
      <c r="M977" t="s">
        <v>10871</v>
      </c>
      <c r="N977" t="s">
        <v>11163</v>
      </c>
      <c r="O977" t="s">
        <v>10871</v>
      </c>
      <c r="P977" t="s">
        <v>10879</v>
      </c>
    </row>
    <row r="978" spans="1:16" x14ac:dyDescent="0.3">
      <c r="A978" t="s">
        <v>2856</v>
      </c>
      <c r="B978" s="2" t="str">
        <f t="shared" si="47"/>
        <v>2921</v>
      </c>
      <c r="C978" s="2">
        <f t="shared" si="45"/>
        <v>2921</v>
      </c>
      <c r="D978" t="str">
        <f>VLOOKUP(C978,'Cost Centre'!A:B,2,)</f>
        <v>Executive Mayor</v>
      </c>
      <c r="E978" t="str">
        <f t="shared" si="46"/>
        <v>2</v>
      </c>
      <c r="F978" t="s">
        <v>150</v>
      </c>
      <c r="G978" s="2">
        <v>0</v>
      </c>
      <c r="H978" s="2">
        <v>0</v>
      </c>
      <c r="I978" s="2">
        <v>0</v>
      </c>
      <c r="J978" s="105">
        <f>SUMIF([1]MMM!$A:$A,A978,[1]MMM!$F:$F)</f>
        <v>0</v>
      </c>
      <c r="K978" s="2" t="s">
        <v>10</v>
      </c>
      <c r="L978" s="2">
        <v>0</v>
      </c>
      <c r="M978" t="s">
        <v>10871</v>
      </c>
      <c r="N978" t="s">
        <v>11163</v>
      </c>
      <c r="O978" t="s">
        <v>10871</v>
      </c>
      <c r="P978" t="s">
        <v>10879</v>
      </c>
    </row>
    <row r="979" spans="1:16" x14ac:dyDescent="0.3">
      <c r="A979" t="s">
        <v>2857</v>
      </c>
      <c r="B979" s="2" t="str">
        <f t="shared" si="47"/>
        <v>2921</v>
      </c>
      <c r="C979" s="2">
        <f t="shared" si="45"/>
        <v>2921</v>
      </c>
      <c r="D979" t="str">
        <f>VLOOKUP(C979,'Cost Centre'!A:B,2,)</f>
        <v>Executive Mayor</v>
      </c>
      <c r="E979" t="str">
        <f t="shared" si="46"/>
        <v>2</v>
      </c>
      <c r="F979" t="s">
        <v>160</v>
      </c>
      <c r="G979" s="2">
        <v>0</v>
      </c>
      <c r="H979" s="2">
        <v>0</v>
      </c>
      <c r="I979" s="2">
        <v>0</v>
      </c>
      <c r="J979" s="105">
        <f>SUMIF([1]MMM!$A:$A,A979,[1]MMM!$F:$F)</f>
        <v>0</v>
      </c>
      <c r="K979" s="2" t="s">
        <v>10</v>
      </c>
      <c r="L979" s="2">
        <v>0</v>
      </c>
      <c r="M979" t="s">
        <v>10871</v>
      </c>
      <c r="N979" t="s">
        <v>11163</v>
      </c>
      <c r="O979" t="s">
        <v>10871</v>
      </c>
      <c r="P979" t="s">
        <v>10881</v>
      </c>
    </row>
    <row r="980" spans="1:16" x14ac:dyDescent="0.3">
      <c r="A980" t="s">
        <v>2858</v>
      </c>
      <c r="B980" s="2" t="str">
        <f t="shared" si="47"/>
        <v>2921</v>
      </c>
      <c r="C980" s="2">
        <f t="shared" si="45"/>
        <v>2921</v>
      </c>
      <c r="D980" t="str">
        <f>VLOOKUP(C980,'Cost Centre'!A:B,2,)</f>
        <v>Executive Mayor</v>
      </c>
      <c r="E980" t="str">
        <f t="shared" si="46"/>
        <v>2</v>
      </c>
      <c r="F980" t="s">
        <v>161</v>
      </c>
      <c r="G980" s="2">
        <v>0</v>
      </c>
      <c r="H980" s="2">
        <v>0</v>
      </c>
      <c r="I980" s="2">
        <v>0</v>
      </c>
      <c r="J980" s="105">
        <f>SUMIF([1]MMM!$A:$A,A980,[1]MMM!$F:$F)</f>
        <v>0</v>
      </c>
      <c r="K980" s="2" t="s">
        <v>10</v>
      </c>
      <c r="L980" s="2">
        <v>0</v>
      </c>
      <c r="M980" t="s">
        <v>10871</v>
      </c>
      <c r="N980" t="s">
        <v>11163</v>
      </c>
      <c r="O980" t="s">
        <v>10871</v>
      </c>
      <c r="P980" t="s">
        <v>10881</v>
      </c>
    </row>
    <row r="981" spans="1:16" x14ac:dyDescent="0.3">
      <c r="A981" t="s">
        <v>2859</v>
      </c>
      <c r="B981" s="2" t="str">
        <f t="shared" si="47"/>
        <v>2921</v>
      </c>
      <c r="C981" s="2">
        <f t="shared" si="45"/>
        <v>2921</v>
      </c>
      <c r="D981" t="str">
        <f>VLOOKUP(C981,'Cost Centre'!A:B,2,)</f>
        <v>Executive Mayor</v>
      </c>
      <c r="E981" t="str">
        <f t="shared" si="46"/>
        <v>2</v>
      </c>
      <c r="F981" t="s">
        <v>93</v>
      </c>
      <c r="G981" s="2">
        <v>0</v>
      </c>
      <c r="H981" s="2">
        <v>116553.75</v>
      </c>
      <c r="I981" s="2">
        <v>0</v>
      </c>
      <c r="J981" s="105">
        <f>SUMIF([1]MMM!$A:$A,A981,[1]MMM!$F:$F)</f>
        <v>117671.52</v>
      </c>
      <c r="K981" s="2" t="s">
        <v>10</v>
      </c>
      <c r="L981" s="2">
        <v>105915</v>
      </c>
      <c r="M981" t="s">
        <v>10871</v>
      </c>
      <c r="N981" t="s">
        <v>11163</v>
      </c>
      <c r="O981" t="s">
        <v>10871</v>
      </c>
      <c r="P981" t="s">
        <v>10881</v>
      </c>
    </row>
    <row r="982" spans="1:16" x14ac:dyDescent="0.3">
      <c r="A982" t="s">
        <v>2860</v>
      </c>
      <c r="B982" s="2" t="str">
        <f t="shared" si="47"/>
        <v>2921</v>
      </c>
      <c r="C982" s="2">
        <f t="shared" si="45"/>
        <v>2921</v>
      </c>
      <c r="D982" t="str">
        <f>VLOOKUP(C982,'Cost Centre'!A:B,2,)</f>
        <v>Executive Mayor</v>
      </c>
      <c r="E982" t="str">
        <f t="shared" si="46"/>
        <v>2</v>
      </c>
      <c r="F982" t="s">
        <v>94</v>
      </c>
      <c r="G982" s="2">
        <v>0</v>
      </c>
      <c r="H982" s="2">
        <v>0</v>
      </c>
      <c r="I982" s="2">
        <v>0</v>
      </c>
      <c r="J982" s="105">
        <f>SUMIF([1]MMM!$A:$A,A982,[1]MMM!$F:$F)</f>
        <v>0</v>
      </c>
      <c r="K982" s="2" t="s">
        <v>10</v>
      </c>
      <c r="L982" s="2">
        <v>0</v>
      </c>
      <c r="M982" t="s">
        <v>10871</v>
      </c>
      <c r="N982" t="s">
        <v>11163</v>
      </c>
      <c r="O982" t="s">
        <v>10871</v>
      </c>
      <c r="P982" t="s">
        <v>10881</v>
      </c>
    </row>
    <row r="983" spans="1:16" x14ac:dyDescent="0.3">
      <c r="A983" t="s">
        <v>2861</v>
      </c>
      <c r="B983" s="2" t="str">
        <f t="shared" si="47"/>
        <v>2921</v>
      </c>
      <c r="C983" s="2">
        <f t="shared" si="45"/>
        <v>2921</v>
      </c>
      <c r="D983" t="str">
        <f>VLOOKUP(C983,'Cost Centre'!A:B,2,)</f>
        <v>Executive Mayor</v>
      </c>
      <c r="E983" t="str">
        <f t="shared" si="46"/>
        <v>2</v>
      </c>
      <c r="F983" t="s">
        <v>165</v>
      </c>
      <c r="G983" s="2">
        <v>0</v>
      </c>
      <c r="H983" s="2">
        <v>118300.6</v>
      </c>
      <c r="I983" s="2">
        <v>0</v>
      </c>
      <c r="J983" s="105">
        <f>SUMIF([1]MMM!$A:$A,A983,[1]MMM!$F:$F)</f>
        <v>118300.6</v>
      </c>
      <c r="K983" s="2" t="s">
        <v>10</v>
      </c>
      <c r="L983" s="2">
        <v>219411</v>
      </c>
      <c r="M983" t="s">
        <v>10871</v>
      </c>
      <c r="N983" t="s">
        <v>11163</v>
      </c>
      <c r="O983" t="s">
        <v>10871</v>
      </c>
      <c r="P983" t="s">
        <v>10881</v>
      </c>
    </row>
    <row r="984" spans="1:16" x14ac:dyDescent="0.3">
      <c r="A984" t="s">
        <v>2862</v>
      </c>
      <c r="B984" s="2" t="str">
        <f t="shared" si="47"/>
        <v>2921</v>
      </c>
      <c r="C984" s="2">
        <f t="shared" si="45"/>
        <v>2921</v>
      </c>
      <c r="D984" t="str">
        <f>VLOOKUP(C984,'Cost Centre'!A:B,2,)</f>
        <v>Executive Mayor</v>
      </c>
      <c r="E984" t="str">
        <f t="shared" si="46"/>
        <v>2</v>
      </c>
      <c r="F984" t="s">
        <v>98</v>
      </c>
      <c r="G984" s="2">
        <v>0</v>
      </c>
      <c r="H984" s="2">
        <v>78798.39</v>
      </c>
      <c r="I984" s="2">
        <v>0</v>
      </c>
      <c r="J984" s="105">
        <f>SUMIF([1]MMM!$A:$A,A984,[1]MMM!$F:$F)</f>
        <v>78798.39</v>
      </c>
      <c r="K984" s="2" t="s">
        <v>10</v>
      </c>
      <c r="L984" s="2">
        <v>120000</v>
      </c>
      <c r="M984" t="s">
        <v>10871</v>
      </c>
      <c r="N984" t="s">
        <v>11163</v>
      </c>
      <c r="O984" t="s">
        <v>10871</v>
      </c>
      <c r="P984" t="s">
        <v>10881</v>
      </c>
    </row>
    <row r="985" spans="1:16" x14ac:dyDescent="0.3">
      <c r="A985" t="s">
        <v>2863</v>
      </c>
      <c r="B985" s="2" t="str">
        <f t="shared" si="47"/>
        <v>2921</v>
      </c>
      <c r="C985" s="2">
        <f t="shared" si="45"/>
        <v>2921</v>
      </c>
      <c r="D985" t="str">
        <f>VLOOKUP(C985,'Cost Centre'!A:B,2,)</f>
        <v>Executive Mayor</v>
      </c>
      <c r="E985" t="str">
        <f t="shared" si="46"/>
        <v>2</v>
      </c>
      <c r="F985" t="s">
        <v>102</v>
      </c>
      <c r="G985" s="2">
        <v>0</v>
      </c>
      <c r="H985" s="2">
        <v>2928</v>
      </c>
      <c r="I985" s="2">
        <v>0</v>
      </c>
      <c r="J985" s="105">
        <f>SUMIF([1]MMM!$A:$A,A985,[1]MMM!$F:$F)</f>
        <v>2928</v>
      </c>
      <c r="K985" s="2" t="s">
        <v>10</v>
      </c>
      <c r="L985" s="2">
        <v>20000</v>
      </c>
      <c r="M985" t="s">
        <v>10871</v>
      </c>
      <c r="N985" t="s">
        <v>11163</v>
      </c>
      <c r="O985" t="s">
        <v>10871</v>
      </c>
      <c r="P985" t="s">
        <v>10881</v>
      </c>
    </row>
    <row r="986" spans="1:16" x14ac:dyDescent="0.3">
      <c r="A986" t="s">
        <v>2864</v>
      </c>
      <c r="B986" s="2" t="str">
        <f t="shared" si="47"/>
        <v>2921</v>
      </c>
      <c r="C986" s="2">
        <f t="shared" si="45"/>
        <v>2921</v>
      </c>
      <c r="D986" t="str">
        <f>VLOOKUP(C986,'Cost Centre'!A:B,2,)</f>
        <v>Executive Mayor</v>
      </c>
      <c r="E986" t="str">
        <f t="shared" si="46"/>
        <v>2</v>
      </c>
      <c r="F986" t="s">
        <v>11085</v>
      </c>
      <c r="G986" s="2">
        <v>0</v>
      </c>
      <c r="H986" s="2">
        <v>488</v>
      </c>
      <c r="I986" s="2">
        <v>0</v>
      </c>
      <c r="J986" s="105">
        <f>SUMIF([1]MMM!$A:$A,A986,[1]MMM!$F:$F)</f>
        <v>488</v>
      </c>
      <c r="K986" s="2" t="s">
        <v>10</v>
      </c>
      <c r="L986" s="2">
        <v>2693</v>
      </c>
      <c r="M986" t="s">
        <v>10871</v>
      </c>
      <c r="N986" t="s">
        <v>11163</v>
      </c>
      <c r="O986" t="s">
        <v>10871</v>
      </c>
      <c r="P986" t="s">
        <v>10881</v>
      </c>
    </row>
    <row r="987" spans="1:16" x14ac:dyDescent="0.3">
      <c r="A987" t="s">
        <v>2865</v>
      </c>
      <c r="B987" s="2" t="str">
        <f t="shared" si="47"/>
        <v>2921</v>
      </c>
      <c r="C987" s="2">
        <f t="shared" si="45"/>
        <v>2921</v>
      </c>
      <c r="D987" t="str">
        <f>VLOOKUP(C987,'Cost Centre'!A:B,2,)</f>
        <v>Executive Mayor</v>
      </c>
      <c r="E987" t="str">
        <f t="shared" si="46"/>
        <v>2</v>
      </c>
      <c r="F987" t="s">
        <v>109</v>
      </c>
      <c r="G987" s="2">
        <v>0</v>
      </c>
      <c r="H987" s="2">
        <v>34748.01</v>
      </c>
      <c r="I987" s="2">
        <v>0</v>
      </c>
      <c r="J987" s="105">
        <f>SUMIF([1]MMM!$A:$A,A987,[1]MMM!$F:$F)</f>
        <v>34748.01</v>
      </c>
      <c r="K987" s="2" t="s">
        <v>10</v>
      </c>
      <c r="L987" s="2">
        <v>8000</v>
      </c>
      <c r="M987" t="s">
        <v>10871</v>
      </c>
      <c r="N987" t="s">
        <v>11163</v>
      </c>
      <c r="O987" t="s">
        <v>10871</v>
      </c>
      <c r="P987" t="s">
        <v>10881</v>
      </c>
    </row>
    <row r="988" spans="1:16" x14ac:dyDescent="0.3">
      <c r="A988" t="s">
        <v>2866</v>
      </c>
      <c r="B988" s="2" t="str">
        <f t="shared" si="47"/>
        <v>2921</v>
      </c>
      <c r="C988" s="2">
        <f t="shared" si="45"/>
        <v>2921</v>
      </c>
      <c r="D988" t="str">
        <f>VLOOKUP(C988,'Cost Centre'!A:B,2,)</f>
        <v>Executive Mayor</v>
      </c>
      <c r="E988" t="str">
        <f t="shared" si="46"/>
        <v>2</v>
      </c>
      <c r="F988" t="s">
        <v>110</v>
      </c>
      <c r="G988" s="2">
        <v>0</v>
      </c>
      <c r="H988" s="2">
        <v>3023.25</v>
      </c>
      <c r="I988" s="2">
        <v>0</v>
      </c>
      <c r="J988" s="105">
        <f>SUMIF([1]MMM!$A:$A,A988,[1]MMM!$F:$F)</f>
        <v>3023.25</v>
      </c>
      <c r="K988" s="2" t="s">
        <v>10</v>
      </c>
      <c r="L988" s="2">
        <v>8000</v>
      </c>
      <c r="M988" t="s">
        <v>10871</v>
      </c>
      <c r="N988" t="s">
        <v>11163</v>
      </c>
      <c r="O988" t="s">
        <v>10871</v>
      </c>
      <c r="P988" t="s">
        <v>10881</v>
      </c>
    </row>
    <row r="989" spans="1:16" x14ac:dyDescent="0.3">
      <c r="A989" t="s">
        <v>2867</v>
      </c>
      <c r="B989" s="2" t="str">
        <f t="shared" si="47"/>
        <v>2921</v>
      </c>
      <c r="C989" s="2">
        <f t="shared" si="45"/>
        <v>2921</v>
      </c>
      <c r="D989" t="str">
        <f>VLOOKUP(C989,'Cost Centre'!A:B,2,)</f>
        <v>Executive Mayor</v>
      </c>
      <c r="E989" t="str">
        <f t="shared" si="46"/>
        <v>2</v>
      </c>
      <c r="F989" t="s">
        <v>111</v>
      </c>
      <c r="G989" s="2">
        <v>0</v>
      </c>
      <c r="H989" s="2">
        <v>0</v>
      </c>
      <c r="I989" s="2">
        <v>0</v>
      </c>
      <c r="J989" s="105">
        <f>SUMIF([1]MMM!$A:$A,A989,[1]MMM!$F:$F)</f>
        <v>0</v>
      </c>
      <c r="K989" s="2" t="s">
        <v>10</v>
      </c>
      <c r="L989" s="2">
        <v>1200</v>
      </c>
      <c r="M989" t="s">
        <v>10871</v>
      </c>
      <c r="N989" t="s">
        <v>11163</v>
      </c>
      <c r="O989" t="s">
        <v>10871</v>
      </c>
      <c r="P989" t="s">
        <v>10881</v>
      </c>
    </row>
    <row r="990" spans="1:16" x14ac:dyDescent="0.3">
      <c r="A990" t="s">
        <v>2868</v>
      </c>
      <c r="B990" s="2" t="str">
        <f t="shared" si="47"/>
        <v>2921</v>
      </c>
      <c r="C990" s="2">
        <f t="shared" si="45"/>
        <v>2921</v>
      </c>
      <c r="D990" t="str">
        <f>VLOOKUP(C990,'Cost Centre'!A:B,2,)</f>
        <v>Executive Mayor</v>
      </c>
      <c r="E990" t="str">
        <f t="shared" si="46"/>
        <v>2</v>
      </c>
      <c r="F990" t="s">
        <v>10884</v>
      </c>
      <c r="G990" s="2">
        <v>0</v>
      </c>
      <c r="H990" s="2">
        <v>0</v>
      </c>
      <c r="I990" s="2">
        <v>0</v>
      </c>
      <c r="J990" s="105">
        <f>SUMIF([1]MMM!$A:$A,A990,[1]MMM!$F:$F)</f>
        <v>0</v>
      </c>
      <c r="K990" s="2" t="s">
        <v>10</v>
      </c>
      <c r="L990" s="2">
        <v>0</v>
      </c>
      <c r="M990" t="s">
        <v>10871</v>
      </c>
      <c r="N990" t="s">
        <v>11163</v>
      </c>
      <c r="O990" t="s">
        <v>10871</v>
      </c>
      <c r="P990" t="s">
        <v>10881</v>
      </c>
    </row>
    <row r="991" spans="1:16" x14ac:dyDescent="0.3">
      <c r="A991" t="s">
        <v>2869</v>
      </c>
      <c r="B991" s="2" t="str">
        <f t="shared" si="47"/>
        <v>2921</v>
      </c>
      <c r="C991" s="2">
        <f t="shared" si="45"/>
        <v>2921</v>
      </c>
      <c r="D991" t="str">
        <f>VLOOKUP(C991,'Cost Centre'!A:B,2,)</f>
        <v>Executive Mayor</v>
      </c>
      <c r="E991" t="str">
        <f t="shared" si="46"/>
        <v>2</v>
      </c>
      <c r="F991" t="s">
        <v>112</v>
      </c>
      <c r="G991" s="2">
        <v>0</v>
      </c>
      <c r="H991" s="2">
        <v>0</v>
      </c>
      <c r="I991" s="2">
        <v>0</v>
      </c>
      <c r="J991" s="105">
        <f>SUMIF([1]MMM!$A:$A,A991,[1]MMM!$F:$F)</f>
        <v>0</v>
      </c>
      <c r="K991" s="2" t="s">
        <v>10</v>
      </c>
      <c r="L991" s="2">
        <v>2000</v>
      </c>
      <c r="M991" t="s">
        <v>10871</v>
      </c>
      <c r="N991" t="s">
        <v>11163</v>
      </c>
      <c r="O991" t="s">
        <v>10871</v>
      </c>
      <c r="P991" t="s">
        <v>10881</v>
      </c>
    </row>
    <row r="992" spans="1:16" x14ac:dyDescent="0.3">
      <c r="A992" t="s">
        <v>2870</v>
      </c>
      <c r="B992" s="2" t="str">
        <f t="shared" si="47"/>
        <v>2921</v>
      </c>
      <c r="C992" s="2">
        <f t="shared" si="45"/>
        <v>2921</v>
      </c>
      <c r="D992" t="str">
        <f>VLOOKUP(C992,'Cost Centre'!A:B,2,)</f>
        <v>Executive Mayor</v>
      </c>
      <c r="E992" t="str">
        <f t="shared" si="46"/>
        <v>2</v>
      </c>
      <c r="F992" t="s">
        <v>115</v>
      </c>
      <c r="G992" s="2">
        <v>0</v>
      </c>
      <c r="H992" s="2">
        <v>23685.63</v>
      </c>
      <c r="I992" s="2">
        <v>0</v>
      </c>
      <c r="J992" s="105">
        <f>SUMIF([1]MMM!$A:$A,A992,[1]MMM!$F:$F)</f>
        <v>23685.63</v>
      </c>
      <c r="K992" s="2" t="s">
        <v>10</v>
      </c>
      <c r="L992" s="2">
        <v>20000</v>
      </c>
      <c r="M992" t="s">
        <v>10871</v>
      </c>
      <c r="N992" t="s">
        <v>11163</v>
      </c>
      <c r="O992" t="s">
        <v>10871</v>
      </c>
      <c r="P992" t="s">
        <v>10881</v>
      </c>
    </row>
    <row r="993" spans="1:16" x14ac:dyDescent="0.3">
      <c r="A993" t="s">
        <v>2871</v>
      </c>
      <c r="B993" s="2" t="str">
        <f t="shared" si="47"/>
        <v>2921</v>
      </c>
      <c r="C993" s="2">
        <f t="shared" si="45"/>
        <v>2921</v>
      </c>
      <c r="D993" t="str">
        <f>VLOOKUP(C993,'Cost Centre'!A:B,2,)</f>
        <v>Executive Mayor</v>
      </c>
      <c r="E993" t="str">
        <f t="shared" si="46"/>
        <v>2</v>
      </c>
      <c r="F993" t="s">
        <v>117</v>
      </c>
      <c r="G993" s="2">
        <v>0</v>
      </c>
      <c r="H993" s="2">
        <v>0</v>
      </c>
      <c r="I993" s="2">
        <v>0</v>
      </c>
      <c r="J993" s="105">
        <f>SUMIF([1]MMM!$A:$A,A993,[1]MMM!$F:$F)</f>
        <v>0</v>
      </c>
      <c r="K993" s="2" t="s">
        <v>10</v>
      </c>
      <c r="L993" s="2">
        <v>0</v>
      </c>
      <c r="M993" t="s">
        <v>10871</v>
      </c>
      <c r="N993" t="s">
        <v>11163</v>
      </c>
      <c r="O993" t="s">
        <v>10871</v>
      </c>
      <c r="P993" t="s">
        <v>10885</v>
      </c>
    </row>
    <row r="994" spans="1:16" x14ac:dyDescent="0.3">
      <c r="A994" t="s">
        <v>2872</v>
      </c>
      <c r="B994" s="2" t="str">
        <f t="shared" si="47"/>
        <v>2921</v>
      </c>
      <c r="C994" s="2">
        <f t="shared" si="45"/>
        <v>2921</v>
      </c>
      <c r="D994" t="str">
        <f>VLOOKUP(C994,'Cost Centre'!A:B,2,)</f>
        <v>Executive Mayor</v>
      </c>
      <c r="E994" t="str">
        <f t="shared" si="46"/>
        <v>2</v>
      </c>
      <c r="F994" t="s">
        <v>170</v>
      </c>
      <c r="G994" s="2">
        <v>0</v>
      </c>
      <c r="H994" s="2">
        <v>0</v>
      </c>
      <c r="I994" s="2">
        <v>0</v>
      </c>
      <c r="J994" s="105">
        <f>SUMIF([1]MMM!$A:$A,A994,[1]MMM!$F:$F)</f>
        <v>0</v>
      </c>
      <c r="K994" s="2" t="s">
        <v>10</v>
      </c>
      <c r="L994" s="2">
        <v>12060</v>
      </c>
      <c r="M994" t="s">
        <v>10871</v>
      </c>
      <c r="N994" t="s">
        <v>11163</v>
      </c>
      <c r="O994" t="s">
        <v>10871</v>
      </c>
      <c r="P994" t="s">
        <v>10885</v>
      </c>
    </row>
    <row r="995" spans="1:16" x14ac:dyDescent="0.3">
      <c r="A995" t="s">
        <v>2873</v>
      </c>
      <c r="B995" s="2" t="str">
        <f t="shared" si="47"/>
        <v>2921</v>
      </c>
      <c r="C995" s="2">
        <f t="shared" si="45"/>
        <v>2921</v>
      </c>
      <c r="D995" t="str">
        <f>VLOOKUP(C995,'Cost Centre'!A:B,2,)</f>
        <v>Executive Mayor</v>
      </c>
      <c r="E995" t="str">
        <f t="shared" si="46"/>
        <v>2</v>
      </c>
      <c r="F995" t="s">
        <v>118</v>
      </c>
      <c r="G995" s="2">
        <v>0</v>
      </c>
      <c r="H995" s="2">
        <v>19996.07</v>
      </c>
      <c r="I995" s="2">
        <v>0</v>
      </c>
      <c r="J995" s="105">
        <f>SUMIF([1]MMM!$A:$A,A995,[1]MMM!$F:$F)</f>
        <v>19996.07</v>
      </c>
      <c r="K995" s="2" t="s">
        <v>10</v>
      </c>
      <c r="L995" s="2">
        <v>29000</v>
      </c>
      <c r="M995" t="s">
        <v>10871</v>
      </c>
      <c r="N995" t="s">
        <v>11163</v>
      </c>
      <c r="O995" t="s">
        <v>10871</v>
      </c>
      <c r="P995" t="s">
        <v>10885</v>
      </c>
    </row>
    <row r="996" spans="1:16" x14ac:dyDescent="0.3">
      <c r="A996" t="s">
        <v>2874</v>
      </c>
      <c r="B996" s="2" t="str">
        <f t="shared" si="47"/>
        <v>2921</v>
      </c>
      <c r="C996" s="2">
        <f t="shared" si="45"/>
        <v>2921</v>
      </c>
      <c r="D996" t="str">
        <f>VLOOKUP(C996,'Cost Centre'!A:B,2,)</f>
        <v>Executive Mayor</v>
      </c>
      <c r="E996" t="str">
        <f t="shared" si="46"/>
        <v>2</v>
      </c>
      <c r="F996" t="s">
        <v>11098</v>
      </c>
      <c r="G996" s="2">
        <v>0</v>
      </c>
      <c r="H996" s="2">
        <v>0</v>
      </c>
      <c r="I996" s="2">
        <v>0</v>
      </c>
      <c r="J996" s="105">
        <f>SUMIF([1]MMM!$A:$A,A996,[1]MMM!$F:$F)</f>
        <v>0</v>
      </c>
      <c r="K996" s="2" t="s">
        <v>10</v>
      </c>
      <c r="L996" s="2">
        <v>1200</v>
      </c>
      <c r="M996" t="s">
        <v>10871</v>
      </c>
      <c r="N996" t="s">
        <v>11163</v>
      </c>
      <c r="O996" t="s">
        <v>10871</v>
      </c>
      <c r="P996" t="s">
        <v>10885</v>
      </c>
    </row>
    <row r="997" spans="1:16" x14ac:dyDescent="0.3">
      <c r="A997" t="s">
        <v>11167</v>
      </c>
      <c r="B997" s="2" t="str">
        <f t="shared" si="47"/>
        <v>2921</v>
      </c>
      <c r="C997" s="2">
        <f t="shared" si="45"/>
        <v>2921</v>
      </c>
      <c r="D997" t="str">
        <f>VLOOKUP(C997,'Cost Centre'!A:B,2,)</f>
        <v>Executive Mayor</v>
      </c>
      <c r="E997" t="str">
        <f t="shared" si="46"/>
        <v>2</v>
      </c>
      <c r="F997" t="s">
        <v>10890</v>
      </c>
      <c r="G997" s="2">
        <v>0</v>
      </c>
      <c r="H997" s="2">
        <v>0</v>
      </c>
      <c r="I997" s="2">
        <v>0</v>
      </c>
      <c r="J997" s="105">
        <f>SUMIF([1]MMM!$A:$A,A997,[1]MMM!$F:$F)</f>
        <v>0</v>
      </c>
      <c r="K997" s="2" t="s">
        <v>10</v>
      </c>
      <c r="L997" s="2">
        <v>0</v>
      </c>
      <c r="M997" t="s">
        <v>10871</v>
      </c>
      <c r="N997" t="s">
        <v>11163</v>
      </c>
      <c r="O997" t="s">
        <v>10871</v>
      </c>
      <c r="P997" t="s">
        <v>10887</v>
      </c>
    </row>
    <row r="998" spans="1:16" x14ac:dyDescent="0.3">
      <c r="A998" t="s">
        <v>11168</v>
      </c>
      <c r="B998" s="2" t="str">
        <f t="shared" si="47"/>
        <v>2921</v>
      </c>
      <c r="C998" s="2">
        <f t="shared" si="45"/>
        <v>2921</v>
      </c>
      <c r="D998" t="str">
        <f>VLOOKUP(C998,'Cost Centre'!A:B,2,)</f>
        <v>Executive Mayor</v>
      </c>
      <c r="E998" t="str">
        <f t="shared" si="46"/>
        <v>2</v>
      </c>
      <c r="F998" t="s">
        <v>10892</v>
      </c>
      <c r="G998" s="2">
        <v>0</v>
      </c>
      <c r="H998" s="2">
        <v>0</v>
      </c>
      <c r="I998" s="2">
        <v>0</v>
      </c>
      <c r="J998" s="105">
        <f>SUMIF([1]MMM!$A:$A,A998,[1]MMM!$F:$F)</f>
        <v>0</v>
      </c>
      <c r="K998" s="2" t="s">
        <v>10</v>
      </c>
      <c r="L998" s="2">
        <v>0</v>
      </c>
      <c r="M998" t="s">
        <v>10871</v>
      </c>
      <c r="N998" t="s">
        <v>11163</v>
      </c>
      <c r="O998" t="s">
        <v>10871</v>
      </c>
      <c r="P998" t="s">
        <v>10887</v>
      </c>
    </row>
    <row r="999" spans="1:16" x14ac:dyDescent="0.3">
      <c r="A999" t="s">
        <v>11169</v>
      </c>
      <c r="B999" s="2" t="str">
        <f t="shared" si="47"/>
        <v>2921</v>
      </c>
      <c r="C999" s="2">
        <f t="shared" si="45"/>
        <v>2921</v>
      </c>
      <c r="D999" t="str">
        <f>VLOOKUP(C999,'Cost Centre'!A:B,2,)</f>
        <v>Executive Mayor</v>
      </c>
      <c r="E999" t="str">
        <f t="shared" si="46"/>
        <v>2</v>
      </c>
      <c r="F999" t="s">
        <v>10894</v>
      </c>
      <c r="G999" s="2">
        <v>0</v>
      </c>
      <c r="H999" s="2">
        <v>0</v>
      </c>
      <c r="I999" s="2">
        <v>0</v>
      </c>
      <c r="J999" s="105">
        <f>SUMIF([1]MMM!$A:$A,A999,[1]MMM!$F:$F)</f>
        <v>0</v>
      </c>
      <c r="K999" s="2" t="s">
        <v>10</v>
      </c>
      <c r="L999" s="2">
        <v>0</v>
      </c>
      <c r="M999" t="s">
        <v>10871</v>
      </c>
      <c r="N999" t="s">
        <v>11163</v>
      </c>
      <c r="O999" t="s">
        <v>10871</v>
      </c>
      <c r="P999" t="s">
        <v>10887</v>
      </c>
    </row>
    <row r="1000" spans="1:16" x14ac:dyDescent="0.3">
      <c r="A1000" t="s">
        <v>11170</v>
      </c>
      <c r="B1000" s="2" t="str">
        <f t="shared" si="47"/>
        <v>2921</v>
      </c>
      <c r="C1000" s="2">
        <f t="shared" si="45"/>
        <v>2921</v>
      </c>
      <c r="D1000" t="str">
        <f>VLOOKUP(C1000,'Cost Centre'!A:B,2,)</f>
        <v>Executive Mayor</v>
      </c>
      <c r="E1000" t="str">
        <f t="shared" si="46"/>
        <v>2</v>
      </c>
      <c r="F1000" t="s">
        <v>10896</v>
      </c>
      <c r="G1000" s="2">
        <v>0</v>
      </c>
      <c r="H1000" s="2">
        <v>0</v>
      </c>
      <c r="I1000" s="2">
        <v>0</v>
      </c>
      <c r="J1000" s="105">
        <f>SUMIF([1]MMM!$A:$A,A1000,[1]MMM!$F:$F)</f>
        <v>0</v>
      </c>
      <c r="K1000" s="2" t="s">
        <v>10</v>
      </c>
      <c r="L1000" s="2">
        <v>0</v>
      </c>
      <c r="M1000" t="s">
        <v>10871</v>
      </c>
      <c r="N1000" t="s">
        <v>11163</v>
      </c>
      <c r="O1000" t="s">
        <v>10871</v>
      </c>
      <c r="P1000" t="s">
        <v>10887</v>
      </c>
    </row>
    <row r="1001" spans="1:16" x14ac:dyDescent="0.3">
      <c r="A1001" t="s">
        <v>11171</v>
      </c>
      <c r="B1001" s="2" t="str">
        <f t="shared" si="47"/>
        <v>2921</v>
      </c>
      <c r="C1001" s="2">
        <f t="shared" si="45"/>
        <v>2921</v>
      </c>
      <c r="D1001" t="str">
        <f>VLOOKUP(C1001,'Cost Centre'!A:B,2,)</f>
        <v>Executive Mayor</v>
      </c>
      <c r="E1001" t="str">
        <f t="shared" si="46"/>
        <v>2</v>
      </c>
      <c r="F1001" t="s">
        <v>10898</v>
      </c>
      <c r="G1001" s="2">
        <v>0</v>
      </c>
      <c r="H1001" s="2">
        <v>0</v>
      </c>
      <c r="I1001" s="2">
        <v>0</v>
      </c>
      <c r="J1001" s="105">
        <f>SUMIF([1]MMM!$A:$A,A1001,[1]MMM!$F:$F)</f>
        <v>0</v>
      </c>
      <c r="K1001" s="2" t="s">
        <v>10</v>
      </c>
      <c r="L1001" s="2">
        <v>0</v>
      </c>
      <c r="M1001" t="s">
        <v>10871</v>
      </c>
      <c r="N1001" t="s">
        <v>11163</v>
      </c>
      <c r="O1001" t="s">
        <v>10871</v>
      </c>
      <c r="P1001" t="s">
        <v>10887</v>
      </c>
    </row>
    <row r="1002" spans="1:16" x14ac:dyDescent="0.3">
      <c r="A1002" t="s">
        <v>11172</v>
      </c>
      <c r="B1002" s="2" t="str">
        <f t="shared" si="47"/>
        <v>2921</v>
      </c>
      <c r="C1002" s="2">
        <f t="shared" si="45"/>
        <v>2921</v>
      </c>
      <c r="D1002" t="str">
        <f>VLOOKUP(C1002,'Cost Centre'!A:B,2,)</f>
        <v>Executive Mayor</v>
      </c>
      <c r="E1002" t="str">
        <f t="shared" si="46"/>
        <v>2</v>
      </c>
      <c r="F1002" t="s">
        <v>10900</v>
      </c>
      <c r="G1002" s="2">
        <v>0</v>
      </c>
      <c r="H1002" s="2">
        <v>0</v>
      </c>
      <c r="I1002" s="2">
        <v>0</v>
      </c>
      <c r="J1002" s="105">
        <f>SUMIF([1]MMM!$A:$A,A1002,[1]MMM!$F:$F)</f>
        <v>0</v>
      </c>
      <c r="K1002" s="2" t="s">
        <v>10</v>
      </c>
      <c r="L1002" s="2">
        <v>0</v>
      </c>
      <c r="M1002" t="s">
        <v>10871</v>
      </c>
      <c r="N1002" t="s">
        <v>11163</v>
      </c>
      <c r="O1002" t="s">
        <v>10871</v>
      </c>
      <c r="P1002" t="s">
        <v>10887</v>
      </c>
    </row>
    <row r="1003" spans="1:16" x14ac:dyDescent="0.3">
      <c r="A1003" t="s">
        <v>11173</v>
      </c>
      <c r="B1003" s="2" t="str">
        <f t="shared" si="47"/>
        <v>2921</v>
      </c>
      <c r="C1003" s="2">
        <f t="shared" si="45"/>
        <v>2921</v>
      </c>
      <c r="D1003" t="str">
        <f>VLOOKUP(C1003,'Cost Centre'!A:B,2,)</f>
        <v>Executive Mayor</v>
      </c>
      <c r="E1003" t="str">
        <f t="shared" si="46"/>
        <v>2</v>
      </c>
      <c r="F1003" t="s">
        <v>10902</v>
      </c>
      <c r="G1003" s="2">
        <v>0</v>
      </c>
      <c r="H1003" s="2">
        <v>0</v>
      </c>
      <c r="I1003" s="2">
        <v>0</v>
      </c>
      <c r="J1003" s="105">
        <f>SUMIF([1]MMM!$A:$A,A1003,[1]MMM!$F:$F)</f>
        <v>0</v>
      </c>
      <c r="K1003" s="2" t="s">
        <v>10</v>
      </c>
      <c r="L1003" s="2">
        <v>0</v>
      </c>
      <c r="M1003" t="s">
        <v>10871</v>
      </c>
      <c r="N1003" t="s">
        <v>11163</v>
      </c>
      <c r="O1003" t="s">
        <v>10871</v>
      </c>
      <c r="P1003" t="s">
        <v>10887</v>
      </c>
    </row>
    <row r="1004" spans="1:16" x14ac:dyDescent="0.3">
      <c r="A1004" t="s">
        <v>11174</v>
      </c>
      <c r="B1004" s="2" t="str">
        <f t="shared" si="47"/>
        <v>2921</v>
      </c>
      <c r="C1004" s="2">
        <f t="shared" si="45"/>
        <v>2921</v>
      </c>
      <c r="D1004" t="str">
        <f>VLOOKUP(C1004,'Cost Centre'!A:B,2,)</f>
        <v>Executive Mayor</v>
      </c>
      <c r="E1004" t="str">
        <f t="shared" si="46"/>
        <v>2</v>
      </c>
      <c r="F1004" t="s">
        <v>10904</v>
      </c>
      <c r="G1004" s="2">
        <v>0</v>
      </c>
      <c r="H1004" s="2">
        <v>0</v>
      </c>
      <c r="I1004" s="2">
        <v>0</v>
      </c>
      <c r="J1004" s="105">
        <f>SUMIF([1]MMM!$A:$A,A1004,[1]MMM!$F:$F)</f>
        <v>0</v>
      </c>
      <c r="K1004" s="2" t="s">
        <v>10</v>
      </c>
      <c r="L1004" s="2">
        <v>0</v>
      </c>
      <c r="M1004" t="s">
        <v>10871</v>
      </c>
      <c r="N1004" t="s">
        <v>11163</v>
      </c>
      <c r="O1004" t="s">
        <v>10871</v>
      </c>
      <c r="P1004" t="s">
        <v>10887</v>
      </c>
    </row>
    <row r="1005" spans="1:16" x14ac:dyDescent="0.3">
      <c r="A1005" t="s">
        <v>11175</v>
      </c>
      <c r="B1005" s="2" t="str">
        <f t="shared" si="47"/>
        <v>2921</v>
      </c>
      <c r="C1005" s="2">
        <f t="shared" si="45"/>
        <v>2921</v>
      </c>
      <c r="D1005" t="str">
        <f>VLOOKUP(C1005,'Cost Centre'!A:B,2,)</f>
        <v>Executive Mayor</v>
      </c>
      <c r="E1005" t="str">
        <f t="shared" si="46"/>
        <v>2</v>
      </c>
      <c r="F1005" t="s">
        <v>10906</v>
      </c>
      <c r="G1005" s="2">
        <v>0</v>
      </c>
      <c r="H1005" s="2">
        <v>0</v>
      </c>
      <c r="I1005" s="2">
        <v>0</v>
      </c>
      <c r="J1005" s="105">
        <f>SUMIF([1]MMM!$A:$A,A1005,[1]MMM!$F:$F)</f>
        <v>0</v>
      </c>
      <c r="K1005" s="2" t="s">
        <v>10</v>
      </c>
      <c r="L1005" s="2">
        <v>0</v>
      </c>
      <c r="M1005" t="s">
        <v>10871</v>
      </c>
      <c r="N1005" t="s">
        <v>11163</v>
      </c>
      <c r="O1005" t="s">
        <v>10871</v>
      </c>
      <c r="P1005" t="s">
        <v>10887</v>
      </c>
    </row>
    <row r="1006" spans="1:16" x14ac:dyDescent="0.3">
      <c r="A1006" t="s">
        <v>2875</v>
      </c>
      <c r="B1006" s="2" t="str">
        <f t="shared" si="47"/>
        <v>2921</v>
      </c>
      <c r="C1006" s="2">
        <f t="shared" si="45"/>
        <v>2921</v>
      </c>
      <c r="D1006" t="str">
        <f>VLOOKUP(C1006,'Cost Centre'!A:B,2,)</f>
        <v>Executive Mayor</v>
      </c>
      <c r="E1006" t="str">
        <f t="shared" si="46"/>
        <v>3</v>
      </c>
      <c r="F1006" t="s">
        <v>10944</v>
      </c>
      <c r="G1006" s="2">
        <v>0</v>
      </c>
      <c r="H1006" s="2">
        <v>0</v>
      </c>
      <c r="I1006" s="2">
        <v>0</v>
      </c>
      <c r="J1006" s="105">
        <f>SUMIF([1]MMM!$A:$A,A1006,[1]MMM!$F:$F)</f>
        <v>0</v>
      </c>
      <c r="K1006" s="2" t="s">
        <v>10</v>
      </c>
      <c r="L1006" s="2">
        <v>78955</v>
      </c>
      <c r="M1006" t="s">
        <v>10871</v>
      </c>
      <c r="N1006" t="s">
        <v>11163</v>
      </c>
      <c r="O1006" t="s">
        <v>10908</v>
      </c>
      <c r="P1006" t="s">
        <v>10910</v>
      </c>
    </row>
    <row r="1007" spans="1:16" x14ac:dyDescent="0.3">
      <c r="A1007" t="s">
        <v>2876</v>
      </c>
      <c r="B1007" s="2" t="str">
        <f t="shared" si="47"/>
        <v>2921</v>
      </c>
      <c r="C1007" s="2">
        <f t="shared" si="45"/>
        <v>2921</v>
      </c>
      <c r="D1007" t="str">
        <f>VLOOKUP(C1007,'Cost Centre'!A:B,2,)</f>
        <v>Executive Mayor</v>
      </c>
      <c r="E1007" t="str">
        <f t="shared" si="46"/>
        <v>3</v>
      </c>
      <c r="F1007" t="s">
        <v>10945</v>
      </c>
      <c r="G1007" s="2">
        <v>0</v>
      </c>
      <c r="H1007" s="2">
        <v>0</v>
      </c>
      <c r="I1007" s="2">
        <v>0</v>
      </c>
      <c r="J1007" s="105">
        <f>SUMIF([1]MMM!$A:$A,A1007,[1]MMM!$F:$F)</f>
        <v>0</v>
      </c>
      <c r="K1007" s="2" t="s">
        <v>10</v>
      </c>
      <c r="L1007" s="2">
        <v>38293</v>
      </c>
      <c r="M1007" t="s">
        <v>10871</v>
      </c>
      <c r="N1007" t="s">
        <v>11163</v>
      </c>
      <c r="O1007" t="s">
        <v>10908</v>
      </c>
      <c r="P1007" t="s">
        <v>10910</v>
      </c>
    </row>
    <row r="1008" spans="1:16" x14ac:dyDescent="0.3">
      <c r="A1008" t="s">
        <v>2877</v>
      </c>
      <c r="B1008" s="2" t="str">
        <f t="shared" si="47"/>
        <v>2921</v>
      </c>
      <c r="C1008" s="2">
        <f t="shared" si="45"/>
        <v>2921</v>
      </c>
      <c r="D1008" t="str">
        <f>VLOOKUP(C1008,'Cost Centre'!A:B,2,)</f>
        <v>Executive Mayor</v>
      </c>
      <c r="E1008" t="str">
        <f t="shared" si="46"/>
        <v>3</v>
      </c>
      <c r="F1008" t="s">
        <v>2148</v>
      </c>
      <c r="G1008" s="2">
        <v>0</v>
      </c>
      <c r="H1008" s="2">
        <v>0</v>
      </c>
      <c r="I1008" s="2">
        <v>0</v>
      </c>
      <c r="J1008" s="105">
        <f>SUMIF([1]MMM!$A:$A,A1008,[1]MMM!$F:$F)</f>
        <v>0</v>
      </c>
      <c r="K1008" s="2" t="s">
        <v>10</v>
      </c>
      <c r="L1008" s="2">
        <v>0</v>
      </c>
      <c r="M1008" t="s">
        <v>10871</v>
      </c>
      <c r="N1008" t="s">
        <v>11163</v>
      </c>
      <c r="O1008" t="s">
        <v>10908</v>
      </c>
      <c r="P1008" t="s">
        <v>10910</v>
      </c>
    </row>
    <row r="1009" spans="1:16" x14ac:dyDescent="0.3">
      <c r="A1009" t="s">
        <v>2878</v>
      </c>
      <c r="B1009" s="2" t="str">
        <f t="shared" si="47"/>
        <v>2921</v>
      </c>
      <c r="C1009" s="2">
        <f t="shared" si="45"/>
        <v>2921</v>
      </c>
      <c r="D1009" t="str">
        <f>VLOOKUP(C1009,'Cost Centre'!A:B,2,)</f>
        <v>Executive Mayor</v>
      </c>
      <c r="E1009" t="str">
        <f t="shared" si="46"/>
        <v>3</v>
      </c>
      <c r="F1009" t="s">
        <v>2154</v>
      </c>
      <c r="G1009" s="2">
        <v>0</v>
      </c>
      <c r="H1009" s="2">
        <v>23837.06</v>
      </c>
      <c r="I1009" s="2">
        <v>0</v>
      </c>
      <c r="J1009" s="105">
        <f>SUMIF([1]MMM!$A:$A,A1009,[1]MMM!$F:$F)</f>
        <v>23837.06</v>
      </c>
      <c r="K1009" s="2" t="s">
        <v>10</v>
      </c>
      <c r="L1009" s="2">
        <v>8160</v>
      </c>
      <c r="M1009" t="s">
        <v>10871</v>
      </c>
      <c r="N1009" t="s">
        <v>11163</v>
      </c>
      <c r="O1009" t="s">
        <v>10908</v>
      </c>
      <c r="P1009" t="s">
        <v>10910</v>
      </c>
    </row>
    <row r="1010" spans="1:16" x14ac:dyDescent="0.3">
      <c r="A1010" t="s">
        <v>11176</v>
      </c>
      <c r="B1010" s="2" t="str">
        <f t="shared" si="47"/>
        <v>2921</v>
      </c>
      <c r="C1010" s="2">
        <f t="shared" si="45"/>
        <v>2921</v>
      </c>
      <c r="D1010" t="str">
        <f>VLOOKUP(C1010,'Cost Centre'!A:B,2,)</f>
        <v>Executive Mayor</v>
      </c>
      <c r="E1010" t="str">
        <f t="shared" si="46"/>
        <v>3</v>
      </c>
      <c r="F1010" t="s">
        <v>10912</v>
      </c>
      <c r="G1010" s="2">
        <v>0</v>
      </c>
      <c r="H1010" s="2">
        <v>0</v>
      </c>
      <c r="I1010" s="2">
        <v>-11802175.949999999</v>
      </c>
      <c r="J1010" s="105">
        <f>SUMIF([1]MMM!$A:$A,A1010,[1]MMM!$F:$F)</f>
        <v>-11802175.949999999</v>
      </c>
      <c r="K1010" s="2" t="s">
        <v>10</v>
      </c>
      <c r="L1010" s="2">
        <v>0</v>
      </c>
      <c r="M1010" t="s">
        <v>10871</v>
      </c>
      <c r="N1010" t="s">
        <v>11163</v>
      </c>
      <c r="O1010" t="s">
        <v>10908</v>
      </c>
      <c r="P1010" t="s">
        <v>10913</v>
      </c>
    </row>
    <row r="1011" spans="1:16" x14ac:dyDescent="0.3">
      <c r="A1011" t="s">
        <v>11177</v>
      </c>
      <c r="B1011" s="2" t="str">
        <f t="shared" si="47"/>
        <v>2921</v>
      </c>
      <c r="C1011" s="2">
        <f t="shared" si="45"/>
        <v>2921</v>
      </c>
      <c r="D1011" t="str">
        <f>VLOOKUP(C1011,'Cost Centre'!A:B,2,)</f>
        <v>Executive Mayor</v>
      </c>
      <c r="E1011" t="str">
        <f t="shared" si="46"/>
        <v>3</v>
      </c>
      <c r="F1011" t="s">
        <v>10915</v>
      </c>
      <c r="G1011" s="2">
        <v>0</v>
      </c>
      <c r="H1011" s="2">
        <v>0</v>
      </c>
      <c r="I1011" s="2">
        <v>0</v>
      </c>
      <c r="J1011" s="105">
        <f>SUMIF([1]MMM!$A:$A,A1011,[1]MMM!$F:$F)</f>
        <v>0</v>
      </c>
      <c r="K1011" s="2" t="s">
        <v>10</v>
      </c>
      <c r="L1011" s="2">
        <v>0</v>
      </c>
      <c r="M1011" t="s">
        <v>10871</v>
      </c>
      <c r="N1011" t="s">
        <v>11163</v>
      </c>
      <c r="O1011" t="s">
        <v>10908</v>
      </c>
      <c r="P1011" t="s">
        <v>10913</v>
      </c>
    </row>
    <row r="1012" spans="1:16" x14ac:dyDescent="0.3">
      <c r="A1012" t="s">
        <v>572</v>
      </c>
      <c r="B1012" s="2" t="str">
        <f t="shared" si="47"/>
        <v>2921</v>
      </c>
      <c r="C1012" s="2">
        <f t="shared" si="45"/>
        <v>2921</v>
      </c>
      <c r="D1012" t="str">
        <f>VLOOKUP(C1012,'Cost Centre'!A:B,2,)</f>
        <v>Executive Mayor</v>
      </c>
      <c r="E1012" t="str">
        <f t="shared" si="46"/>
        <v>8</v>
      </c>
      <c r="F1012" t="s">
        <v>462</v>
      </c>
      <c r="G1012" s="2">
        <v>11776349.23</v>
      </c>
      <c r="H1012" s="2">
        <v>0</v>
      </c>
      <c r="I1012" s="2">
        <v>0</v>
      </c>
      <c r="J1012" s="105">
        <f>SUMIF([1]MMM!$A:$A,A1012,[1]MMM!$F:$F)</f>
        <v>11776349.23</v>
      </c>
      <c r="K1012" s="2" t="s">
        <v>460</v>
      </c>
      <c r="L1012" s="2">
        <v>0</v>
      </c>
      <c r="M1012" t="s">
        <v>10871</v>
      </c>
      <c r="N1012" t="s">
        <v>11163</v>
      </c>
      <c r="O1012" t="s">
        <v>10916</v>
      </c>
      <c r="P1012" t="s">
        <v>10917</v>
      </c>
    </row>
    <row r="1013" spans="1:16" x14ac:dyDescent="0.3">
      <c r="A1013" t="s">
        <v>573</v>
      </c>
      <c r="B1013" s="2" t="str">
        <f t="shared" si="47"/>
        <v>2921</v>
      </c>
      <c r="C1013" s="2">
        <f t="shared" si="45"/>
        <v>2921</v>
      </c>
      <c r="D1013" t="str">
        <f>VLOOKUP(C1013,'Cost Centre'!A:B,2,)</f>
        <v>Executive Mayor</v>
      </c>
      <c r="E1013" t="str">
        <f t="shared" si="46"/>
        <v>8</v>
      </c>
      <c r="F1013" t="s">
        <v>464</v>
      </c>
      <c r="G1013" s="2">
        <v>0</v>
      </c>
      <c r="H1013" s="2">
        <v>0</v>
      </c>
      <c r="I1013" s="2">
        <v>0</v>
      </c>
      <c r="J1013" s="105">
        <f>SUMIF([1]MMM!$A:$A,A1013,[1]MMM!$F:$F)</f>
        <v>0</v>
      </c>
      <c r="K1013" s="2" t="s">
        <v>460</v>
      </c>
      <c r="L1013" s="2">
        <v>0</v>
      </c>
      <c r="M1013" t="s">
        <v>10871</v>
      </c>
      <c r="N1013" t="s">
        <v>11163</v>
      </c>
      <c r="O1013" t="s">
        <v>10916</v>
      </c>
      <c r="P1013" t="s">
        <v>10917</v>
      </c>
    </row>
    <row r="1014" spans="1:16" x14ac:dyDescent="0.3">
      <c r="A1014" t="s">
        <v>574</v>
      </c>
      <c r="B1014" s="2" t="str">
        <f t="shared" si="47"/>
        <v>2921</v>
      </c>
      <c r="C1014" s="2">
        <f t="shared" si="45"/>
        <v>2921</v>
      </c>
      <c r="D1014" t="str">
        <f>VLOOKUP(C1014,'Cost Centre'!A:B,2,)</f>
        <v>Executive Mayor</v>
      </c>
      <c r="E1014" t="str">
        <f t="shared" si="46"/>
        <v>8</v>
      </c>
      <c r="F1014" t="s">
        <v>466</v>
      </c>
      <c r="G1014" s="2">
        <v>0</v>
      </c>
      <c r="H1014" s="2">
        <v>0</v>
      </c>
      <c r="I1014" s="2">
        <v>0</v>
      </c>
      <c r="J1014" s="105">
        <f>SUMIF([1]MMM!$A:$A,A1014,[1]MMM!$F:$F)</f>
        <v>0</v>
      </c>
      <c r="K1014" s="2" t="s">
        <v>460</v>
      </c>
      <c r="L1014" s="2">
        <v>0</v>
      </c>
      <c r="M1014" t="s">
        <v>10871</v>
      </c>
      <c r="N1014" t="s">
        <v>11163</v>
      </c>
      <c r="O1014" t="s">
        <v>10916</v>
      </c>
      <c r="P1014" t="s">
        <v>10917</v>
      </c>
    </row>
    <row r="1015" spans="1:16" x14ac:dyDescent="0.3">
      <c r="A1015" t="s">
        <v>575</v>
      </c>
      <c r="B1015" s="2" t="str">
        <f t="shared" si="47"/>
        <v>2921</v>
      </c>
      <c r="C1015" s="2">
        <f t="shared" si="45"/>
        <v>2921</v>
      </c>
      <c r="D1015" t="str">
        <f>VLOOKUP(C1015,'Cost Centre'!A:B,2,)</f>
        <v>Executive Mayor</v>
      </c>
      <c r="E1015" t="str">
        <f t="shared" si="46"/>
        <v>8</v>
      </c>
      <c r="F1015" t="s">
        <v>468</v>
      </c>
      <c r="G1015" s="2">
        <v>0</v>
      </c>
      <c r="H1015" s="2">
        <v>11802175.949999999</v>
      </c>
      <c r="I1015" s="2">
        <v>0</v>
      </c>
      <c r="J1015" s="105">
        <f>SUMIF([1]MMM!$A:$A,A1015,[1]MMM!$F:$F)</f>
        <v>11802175.949999999</v>
      </c>
      <c r="K1015" s="2" t="s">
        <v>460</v>
      </c>
      <c r="L1015" s="2">
        <v>0</v>
      </c>
      <c r="M1015" t="s">
        <v>10871</v>
      </c>
      <c r="N1015" t="s">
        <v>11163</v>
      </c>
      <c r="O1015" t="s">
        <v>10916</v>
      </c>
      <c r="P1015" t="s">
        <v>10917</v>
      </c>
    </row>
    <row r="1016" spans="1:16" x14ac:dyDescent="0.3">
      <c r="A1016" t="s">
        <v>576</v>
      </c>
      <c r="B1016" s="2" t="str">
        <f t="shared" si="47"/>
        <v>2921</v>
      </c>
      <c r="C1016" s="2">
        <f t="shared" si="45"/>
        <v>2921</v>
      </c>
      <c r="D1016" t="str">
        <f>VLOOKUP(C1016,'Cost Centre'!A:B,2,)</f>
        <v>Executive Mayor</v>
      </c>
      <c r="E1016" t="str">
        <f t="shared" si="46"/>
        <v>8</v>
      </c>
      <c r="F1016" t="s">
        <v>470</v>
      </c>
      <c r="G1016" s="2">
        <v>0</v>
      </c>
      <c r="H1016" s="2">
        <v>0</v>
      </c>
      <c r="I1016" s="2">
        <v>0</v>
      </c>
      <c r="J1016" s="105">
        <f>SUMIF([1]MMM!$A:$A,A1016,[1]MMM!$F:$F)</f>
        <v>0</v>
      </c>
      <c r="K1016" s="2" t="s">
        <v>460</v>
      </c>
      <c r="L1016" s="2">
        <v>0</v>
      </c>
      <c r="M1016" t="s">
        <v>10871</v>
      </c>
      <c r="N1016" t="s">
        <v>11163</v>
      </c>
      <c r="O1016" t="s">
        <v>10916</v>
      </c>
      <c r="P1016" t="s">
        <v>10917</v>
      </c>
    </row>
    <row r="1017" spans="1:16" x14ac:dyDescent="0.3">
      <c r="A1017" t="s">
        <v>2879</v>
      </c>
      <c r="B1017" s="2" t="str">
        <f t="shared" si="47"/>
        <v>2921</v>
      </c>
      <c r="C1017" s="2">
        <f t="shared" si="45"/>
        <v>2921</v>
      </c>
      <c r="D1017" t="str">
        <f>VLOOKUP(C1017,'Cost Centre'!A:B,2,)</f>
        <v>Executive Mayor</v>
      </c>
      <c r="E1017" t="str">
        <f t="shared" si="46"/>
        <v>8</v>
      </c>
      <c r="F1017" t="s">
        <v>2159</v>
      </c>
      <c r="G1017" s="2">
        <v>0</v>
      </c>
      <c r="H1017" s="2">
        <v>0</v>
      </c>
      <c r="I1017" s="2">
        <v>0</v>
      </c>
      <c r="J1017" s="105">
        <f>SUMIF([1]MMM!$A:$A,A1017,[1]MMM!$F:$F)</f>
        <v>0</v>
      </c>
      <c r="K1017" s="2" t="s">
        <v>460</v>
      </c>
      <c r="L1017" s="2">
        <v>0</v>
      </c>
      <c r="M1017" t="s">
        <v>10871</v>
      </c>
      <c r="N1017" t="s">
        <v>11163</v>
      </c>
      <c r="O1017" t="s">
        <v>10916</v>
      </c>
      <c r="P1017" t="s">
        <v>10917</v>
      </c>
    </row>
    <row r="1018" spans="1:16" x14ac:dyDescent="0.3">
      <c r="A1018" t="s">
        <v>2880</v>
      </c>
      <c r="B1018" s="2" t="str">
        <f t="shared" si="47"/>
        <v>3101</v>
      </c>
      <c r="C1018" s="2">
        <f t="shared" si="45"/>
        <v>3101</v>
      </c>
      <c r="D1018" t="str">
        <f>VLOOKUP(C1018,'Cost Centre'!A:B,2,)</f>
        <v>Corporate Services</v>
      </c>
      <c r="E1018" t="str">
        <f t="shared" si="46"/>
        <v>2</v>
      </c>
      <c r="F1018" t="s">
        <v>11178</v>
      </c>
      <c r="G1018" s="2">
        <v>0</v>
      </c>
      <c r="H1018" s="2">
        <v>1244242.54</v>
      </c>
      <c r="I1018" s="2">
        <v>0</v>
      </c>
      <c r="J1018" s="105">
        <f>SUMIF([1]MMM!$A:$A,A1018,[1]MMM!$F:$F)</f>
        <v>1244242.54</v>
      </c>
      <c r="K1018" s="2" t="s">
        <v>10</v>
      </c>
      <c r="L1018" s="2">
        <v>1751724</v>
      </c>
      <c r="M1018" t="s">
        <v>10908</v>
      </c>
      <c r="N1018" t="s">
        <v>11179</v>
      </c>
      <c r="O1018" t="s">
        <v>10871</v>
      </c>
      <c r="P1018" t="s">
        <v>10873</v>
      </c>
    </row>
    <row r="1019" spans="1:16" x14ac:dyDescent="0.3">
      <c r="A1019" t="s">
        <v>2881</v>
      </c>
      <c r="B1019" s="2" t="str">
        <f t="shared" si="47"/>
        <v>3101</v>
      </c>
      <c r="C1019" s="2">
        <f t="shared" si="45"/>
        <v>3101</v>
      </c>
      <c r="D1019" t="str">
        <f>VLOOKUP(C1019,'Cost Centre'!A:B,2,)</f>
        <v>Corporate Services</v>
      </c>
      <c r="E1019" t="str">
        <f t="shared" si="46"/>
        <v>2</v>
      </c>
      <c r="F1019" t="s">
        <v>11180</v>
      </c>
      <c r="G1019" s="2">
        <v>0</v>
      </c>
      <c r="H1019" s="2">
        <v>136927.20000000001</v>
      </c>
      <c r="I1019" s="2">
        <v>0</v>
      </c>
      <c r="J1019" s="105">
        <f>SUMIF([1]MMM!$A:$A,A1019,[1]MMM!$F:$F)</f>
        <v>136927.20000000001</v>
      </c>
      <c r="K1019" s="2" t="s">
        <v>10</v>
      </c>
      <c r="L1019" s="2">
        <v>462651</v>
      </c>
      <c r="M1019" t="s">
        <v>10908</v>
      </c>
      <c r="N1019" t="s">
        <v>11179</v>
      </c>
      <c r="O1019" t="s">
        <v>10871</v>
      </c>
      <c r="P1019" t="s">
        <v>10873</v>
      </c>
    </row>
    <row r="1020" spans="1:16" x14ac:dyDescent="0.3">
      <c r="A1020" t="s">
        <v>2882</v>
      </c>
      <c r="B1020" s="2" t="str">
        <f t="shared" si="47"/>
        <v>3101</v>
      </c>
      <c r="C1020" s="2">
        <f t="shared" si="45"/>
        <v>3101</v>
      </c>
      <c r="D1020" t="str">
        <f>VLOOKUP(C1020,'Cost Centre'!A:B,2,)</f>
        <v>Corporate Services</v>
      </c>
      <c r="E1020" t="str">
        <f t="shared" si="46"/>
        <v>2</v>
      </c>
      <c r="F1020" t="s">
        <v>11181</v>
      </c>
      <c r="G1020" s="2">
        <v>0</v>
      </c>
      <c r="H1020" s="2">
        <v>19199.990000000002</v>
      </c>
      <c r="I1020" s="2">
        <v>0</v>
      </c>
      <c r="J1020" s="105">
        <f>SUMIF([1]MMM!$A:$A,A1020,[1]MMM!$F:$F)</f>
        <v>19199.990000000002</v>
      </c>
      <c r="K1020" s="2" t="s">
        <v>10</v>
      </c>
      <c r="L1020" s="2">
        <v>21106</v>
      </c>
      <c r="M1020" t="s">
        <v>10908</v>
      </c>
      <c r="N1020" t="s">
        <v>11179</v>
      </c>
      <c r="O1020" t="s">
        <v>10871</v>
      </c>
      <c r="P1020" t="s">
        <v>10873</v>
      </c>
    </row>
    <row r="1021" spans="1:16" x14ac:dyDescent="0.3">
      <c r="A1021" t="s">
        <v>2883</v>
      </c>
      <c r="B1021" s="2" t="str">
        <f t="shared" si="47"/>
        <v>3101</v>
      </c>
      <c r="C1021" s="2">
        <f t="shared" si="45"/>
        <v>3101</v>
      </c>
      <c r="D1021" t="str">
        <f>VLOOKUP(C1021,'Cost Centre'!A:B,2,)</f>
        <v>Corporate Services</v>
      </c>
      <c r="E1021" t="str">
        <f t="shared" si="46"/>
        <v>2</v>
      </c>
      <c r="F1021" t="s">
        <v>11182</v>
      </c>
      <c r="G1021" s="2">
        <v>0</v>
      </c>
      <c r="H1021" s="2">
        <v>239999.99</v>
      </c>
      <c r="I1021" s="2">
        <v>0</v>
      </c>
      <c r="J1021" s="105">
        <f>SUMIF([1]MMM!$A:$A,A1021,[1]MMM!$F:$F)</f>
        <v>239999.99</v>
      </c>
      <c r="K1021" s="2" t="s">
        <v>10</v>
      </c>
      <c r="L1021" s="2">
        <v>282820</v>
      </c>
      <c r="M1021" t="s">
        <v>10908</v>
      </c>
      <c r="N1021" t="s">
        <v>11179</v>
      </c>
      <c r="O1021" t="s">
        <v>10871</v>
      </c>
      <c r="P1021" t="s">
        <v>10873</v>
      </c>
    </row>
    <row r="1022" spans="1:16" x14ac:dyDescent="0.3">
      <c r="A1022" t="s">
        <v>2884</v>
      </c>
      <c r="B1022" s="2" t="str">
        <f t="shared" si="47"/>
        <v>3101</v>
      </c>
      <c r="C1022" s="2">
        <f t="shared" si="45"/>
        <v>3101</v>
      </c>
      <c r="D1022" t="str">
        <f>VLOOKUP(C1022,'Cost Centre'!A:B,2,)</f>
        <v>Corporate Services</v>
      </c>
      <c r="E1022" t="str">
        <f t="shared" si="46"/>
        <v>2</v>
      </c>
      <c r="F1022" t="s">
        <v>11183</v>
      </c>
      <c r="G1022" s="2">
        <v>0</v>
      </c>
      <c r="H1022" s="2">
        <v>60575.16</v>
      </c>
      <c r="I1022" s="2">
        <v>0</v>
      </c>
      <c r="J1022" s="105">
        <f>SUMIF([1]MMM!$A:$A,A1022,[1]MMM!$F:$F)</f>
        <v>60575.16</v>
      </c>
      <c r="K1022" s="2" t="s">
        <v>10</v>
      </c>
      <c r="L1022" s="2">
        <v>49803</v>
      </c>
      <c r="M1022" t="s">
        <v>10908</v>
      </c>
      <c r="N1022" t="s">
        <v>11179</v>
      </c>
      <c r="O1022" t="s">
        <v>10871</v>
      </c>
      <c r="P1022" t="s">
        <v>10874</v>
      </c>
    </row>
    <row r="1023" spans="1:16" x14ac:dyDescent="0.3">
      <c r="A1023" t="s">
        <v>2885</v>
      </c>
      <c r="B1023" s="2" t="str">
        <f t="shared" si="47"/>
        <v>3101</v>
      </c>
      <c r="C1023" s="2">
        <f t="shared" si="45"/>
        <v>3101</v>
      </c>
      <c r="D1023" t="str">
        <f>VLOOKUP(C1023,'Cost Centre'!A:B,2,)</f>
        <v>Corporate Services</v>
      </c>
      <c r="E1023" t="str">
        <f t="shared" si="46"/>
        <v>2</v>
      </c>
      <c r="F1023" t="s">
        <v>11184</v>
      </c>
      <c r="G1023" s="2">
        <v>0</v>
      </c>
      <c r="H1023" s="2">
        <v>181450.36</v>
      </c>
      <c r="I1023" s="2">
        <v>0</v>
      </c>
      <c r="J1023" s="105">
        <f>SUMIF([1]MMM!$A:$A,A1023,[1]MMM!$F:$F)</f>
        <v>181450.36</v>
      </c>
      <c r="K1023" s="2" t="s">
        <v>10</v>
      </c>
      <c r="L1023" s="2">
        <v>250437</v>
      </c>
      <c r="M1023" t="s">
        <v>10908</v>
      </c>
      <c r="N1023" t="s">
        <v>11179</v>
      </c>
      <c r="O1023" t="s">
        <v>10871</v>
      </c>
      <c r="P1023" t="s">
        <v>10874</v>
      </c>
    </row>
    <row r="1024" spans="1:16" x14ac:dyDescent="0.3">
      <c r="A1024" t="s">
        <v>2886</v>
      </c>
      <c r="B1024" s="2" t="str">
        <f t="shared" si="47"/>
        <v>3101</v>
      </c>
      <c r="C1024" s="2">
        <f t="shared" si="45"/>
        <v>3101</v>
      </c>
      <c r="D1024" t="str">
        <f>VLOOKUP(C1024,'Cost Centre'!A:B,2,)</f>
        <v>Corporate Services</v>
      </c>
      <c r="E1024" t="str">
        <f t="shared" si="46"/>
        <v>2</v>
      </c>
      <c r="F1024" t="s">
        <v>11185</v>
      </c>
      <c r="G1024" s="2">
        <v>0</v>
      </c>
      <c r="H1024" s="2">
        <v>1784.64</v>
      </c>
      <c r="I1024" s="2">
        <v>0</v>
      </c>
      <c r="J1024" s="105">
        <f>SUMIF([1]MMM!$A:$A,A1024,[1]MMM!$F:$F)</f>
        <v>1784.64</v>
      </c>
      <c r="K1024" s="2" t="s">
        <v>10</v>
      </c>
      <c r="L1024" s="2">
        <v>1962</v>
      </c>
      <c r="M1024" t="s">
        <v>10908</v>
      </c>
      <c r="N1024" t="s">
        <v>11179</v>
      </c>
      <c r="O1024" t="s">
        <v>10871</v>
      </c>
      <c r="P1024" t="s">
        <v>10874</v>
      </c>
    </row>
    <row r="1025" spans="1:16" x14ac:dyDescent="0.3">
      <c r="A1025" t="s">
        <v>2887</v>
      </c>
      <c r="B1025" s="2" t="str">
        <f t="shared" si="47"/>
        <v>3101</v>
      </c>
      <c r="C1025" s="2">
        <f t="shared" si="45"/>
        <v>3101</v>
      </c>
      <c r="D1025" t="str">
        <f>VLOOKUP(C1025,'Cost Centre'!A:B,2,)</f>
        <v>Corporate Services</v>
      </c>
      <c r="E1025" t="str">
        <f t="shared" si="46"/>
        <v>2</v>
      </c>
      <c r="F1025" t="s">
        <v>11186</v>
      </c>
      <c r="G1025" s="2">
        <v>0</v>
      </c>
      <c r="H1025" s="2">
        <v>105</v>
      </c>
      <c r="I1025" s="2">
        <v>0</v>
      </c>
      <c r="J1025" s="105">
        <f>SUMIF([1]MMM!$A:$A,A1025,[1]MMM!$F:$F)</f>
        <v>105</v>
      </c>
      <c r="K1025" s="2" t="s">
        <v>10</v>
      </c>
      <c r="L1025" s="2">
        <v>302202</v>
      </c>
      <c r="M1025" t="s">
        <v>10908</v>
      </c>
      <c r="N1025" t="s">
        <v>11179</v>
      </c>
      <c r="O1025" t="s">
        <v>10871</v>
      </c>
      <c r="P1025" t="s">
        <v>10874</v>
      </c>
    </row>
    <row r="1026" spans="1:16" x14ac:dyDescent="0.3">
      <c r="A1026" t="s">
        <v>2888</v>
      </c>
      <c r="B1026" s="2" t="str">
        <f t="shared" si="47"/>
        <v>3101</v>
      </c>
      <c r="C1026" s="2">
        <f t="shared" ref="C1026:C1089" si="48">VALUE(B1026)</f>
        <v>3101</v>
      </c>
      <c r="D1026" t="str">
        <f>VLOOKUP(C1026,'Cost Centre'!A:B,2,)</f>
        <v>Corporate Services</v>
      </c>
      <c r="E1026" t="str">
        <f t="shared" ref="E1026:E1089" si="49">MID(A1026,5,1)</f>
        <v>2</v>
      </c>
      <c r="F1026" t="s">
        <v>48</v>
      </c>
      <c r="G1026" s="2">
        <v>0</v>
      </c>
      <c r="H1026" s="2">
        <v>3013881.99</v>
      </c>
      <c r="I1026" s="2">
        <v>0</v>
      </c>
      <c r="J1026" s="105">
        <f>SUMIF([1]MMM!$A:$A,A1026,[1]MMM!$F:$F)</f>
        <v>3013881.99</v>
      </c>
      <c r="K1026" s="2" t="s">
        <v>10</v>
      </c>
      <c r="L1026" s="2">
        <v>3118709</v>
      </c>
      <c r="M1026" t="s">
        <v>10908</v>
      </c>
      <c r="N1026" t="s">
        <v>11179</v>
      </c>
      <c r="O1026" t="s">
        <v>10871</v>
      </c>
      <c r="P1026" t="s">
        <v>10875</v>
      </c>
    </row>
    <row r="1027" spans="1:16" x14ac:dyDescent="0.3">
      <c r="A1027" t="s">
        <v>2889</v>
      </c>
      <c r="B1027" s="2" t="str">
        <f t="shared" ref="B1027:B1090" si="50">MID(A1027,1,4)</f>
        <v>3101</v>
      </c>
      <c r="C1027" s="2">
        <f t="shared" si="48"/>
        <v>3101</v>
      </c>
      <c r="D1027" t="str">
        <f>VLOOKUP(C1027,'Cost Centre'!A:B,2,)</f>
        <v>Corporate Services</v>
      </c>
      <c r="E1027" t="str">
        <f t="shared" si="49"/>
        <v>2</v>
      </c>
      <c r="F1027" t="s">
        <v>49</v>
      </c>
      <c r="G1027" s="2">
        <v>0</v>
      </c>
      <c r="H1027" s="2">
        <v>0</v>
      </c>
      <c r="I1027" s="2">
        <v>0</v>
      </c>
      <c r="J1027" s="105">
        <f>SUMIF([1]MMM!$A:$A,A1027,[1]MMM!$F:$F)</f>
        <v>0</v>
      </c>
      <c r="K1027" s="2" t="s">
        <v>10</v>
      </c>
      <c r="L1027" s="2">
        <v>492</v>
      </c>
      <c r="M1027" t="s">
        <v>10908</v>
      </c>
      <c r="N1027" t="s">
        <v>11179</v>
      </c>
      <c r="O1027" t="s">
        <v>10871</v>
      </c>
      <c r="P1027" t="s">
        <v>10875</v>
      </c>
    </row>
    <row r="1028" spans="1:16" x14ac:dyDescent="0.3">
      <c r="A1028" t="s">
        <v>2890</v>
      </c>
      <c r="B1028" s="2" t="str">
        <f t="shared" si="50"/>
        <v>3101</v>
      </c>
      <c r="C1028" s="2">
        <f t="shared" si="48"/>
        <v>3101</v>
      </c>
      <c r="D1028" t="str">
        <f>VLOOKUP(C1028,'Cost Centre'!A:B,2,)</f>
        <v>Corporate Services</v>
      </c>
      <c r="E1028" t="str">
        <f t="shared" si="49"/>
        <v>2</v>
      </c>
      <c r="F1028" t="s">
        <v>51</v>
      </c>
      <c r="G1028" s="2">
        <v>0</v>
      </c>
      <c r="H1028" s="2">
        <v>26700</v>
      </c>
      <c r="I1028" s="2">
        <v>0</v>
      </c>
      <c r="J1028" s="105">
        <f>SUMIF([1]MMM!$A:$A,A1028,[1]MMM!$F:$F)</f>
        <v>28800</v>
      </c>
      <c r="K1028" s="2" t="s">
        <v>10</v>
      </c>
      <c r="L1028" s="2">
        <v>22425</v>
      </c>
      <c r="M1028" t="s">
        <v>10908</v>
      </c>
      <c r="N1028" t="s">
        <v>11179</v>
      </c>
      <c r="O1028" t="s">
        <v>10871</v>
      </c>
      <c r="P1028" t="s">
        <v>10875</v>
      </c>
    </row>
    <row r="1029" spans="1:16" x14ac:dyDescent="0.3">
      <c r="A1029" t="s">
        <v>2891</v>
      </c>
      <c r="B1029" s="2" t="str">
        <f t="shared" si="50"/>
        <v>3101</v>
      </c>
      <c r="C1029" s="2">
        <f t="shared" si="48"/>
        <v>3101</v>
      </c>
      <c r="D1029" t="str">
        <f>VLOOKUP(C1029,'Cost Centre'!A:B,2,)</f>
        <v>Corporate Services</v>
      </c>
      <c r="E1029" t="str">
        <f t="shared" si="49"/>
        <v>2</v>
      </c>
      <c r="F1029" t="s">
        <v>52</v>
      </c>
      <c r="G1029" s="2">
        <v>0</v>
      </c>
      <c r="H1029" s="2">
        <v>10228.450000000001</v>
      </c>
      <c r="I1029" s="2">
        <v>0</v>
      </c>
      <c r="J1029" s="105">
        <f>SUMIF([1]MMM!$A:$A,A1029,[1]MMM!$F:$F)</f>
        <v>10228.450000000001</v>
      </c>
      <c r="K1029" s="2" t="s">
        <v>10</v>
      </c>
      <c r="L1029" s="2">
        <v>10508</v>
      </c>
      <c r="M1029" t="s">
        <v>10908</v>
      </c>
      <c r="N1029" t="s">
        <v>11179</v>
      </c>
      <c r="O1029" t="s">
        <v>10871</v>
      </c>
      <c r="P1029" t="s">
        <v>10875</v>
      </c>
    </row>
    <row r="1030" spans="1:16" x14ac:dyDescent="0.3">
      <c r="A1030" t="s">
        <v>2892</v>
      </c>
      <c r="B1030" s="2" t="str">
        <f t="shared" si="50"/>
        <v>3101</v>
      </c>
      <c r="C1030" s="2">
        <f t="shared" si="48"/>
        <v>3101</v>
      </c>
      <c r="D1030" t="str">
        <f>VLOOKUP(C1030,'Cost Centre'!A:B,2,)</f>
        <v>Corporate Services</v>
      </c>
      <c r="E1030" t="str">
        <f t="shared" si="49"/>
        <v>2</v>
      </c>
      <c r="F1030" t="s">
        <v>55</v>
      </c>
      <c r="G1030" s="2">
        <v>0</v>
      </c>
      <c r="H1030" s="2">
        <v>633223.21</v>
      </c>
      <c r="I1030" s="2">
        <v>0</v>
      </c>
      <c r="J1030" s="105">
        <f>SUMIF([1]MMM!$A:$A,A1030,[1]MMM!$F:$F)</f>
        <v>633388.11</v>
      </c>
      <c r="K1030" s="2" t="s">
        <v>10</v>
      </c>
      <c r="L1030" s="2">
        <v>491453</v>
      </c>
      <c r="M1030" t="s">
        <v>10908</v>
      </c>
      <c r="N1030" t="s">
        <v>11179</v>
      </c>
      <c r="O1030" t="s">
        <v>10871</v>
      </c>
      <c r="P1030" t="s">
        <v>10875</v>
      </c>
    </row>
    <row r="1031" spans="1:16" x14ac:dyDescent="0.3">
      <c r="A1031" t="s">
        <v>2893</v>
      </c>
      <c r="B1031" s="2" t="str">
        <f t="shared" si="50"/>
        <v>3101</v>
      </c>
      <c r="C1031" s="2">
        <f t="shared" si="48"/>
        <v>3101</v>
      </c>
      <c r="D1031" t="str">
        <f>VLOOKUP(C1031,'Cost Centre'!A:B,2,)</f>
        <v>Corporate Services</v>
      </c>
      <c r="E1031" t="str">
        <f t="shared" si="49"/>
        <v>2</v>
      </c>
      <c r="F1031" t="s">
        <v>60</v>
      </c>
      <c r="G1031" s="2">
        <v>0</v>
      </c>
      <c r="H1031" s="2">
        <v>990498.09</v>
      </c>
      <c r="I1031" s="2">
        <v>0</v>
      </c>
      <c r="J1031" s="105">
        <f>SUMIF([1]MMM!$A:$A,A1031,[1]MMM!$F:$F)</f>
        <v>990498.09</v>
      </c>
      <c r="K1031" s="2" t="s">
        <v>10</v>
      </c>
      <c r="L1031" s="2">
        <v>1143752</v>
      </c>
      <c r="M1031" t="s">
        <v>10908</v>
      </c>
      <c r="N1031" t="s">
        <v>11179</v>
      </c>
      <c r="O1031" t="s">
        <v>10871</v>
      </c>
      <c r="P1031" t="s">
        <v>10875</v>
      </c>
    </row>
    <row r="1032" spans="1:16" x14ac:dyDescent="0.3">
      <c r="A1032" t="s">
        <v>2894</v>
      </c>
      <c r="B1032" s="2" t="str">
        <f t="shared" si="50"/>
        <v>3101</v>
      </c>
      <c r="C1032" s="2">
        <f t="shared" si="48"/>
        <v>3101</v>
      </c>
      <c r="D1032" t="str">
        <f>VLOOKUP(C1032,'Cost Centre'!A:B,2,)</f>
        <v>Corporate Services</v>
      </c>
      <c r="E1032" t="str">
        <f t="shared" si="49"/>
        <v>2</v>
      </c>
      <c r="F1032" t="s">
        <v>61</v>
      </c>
      <c r="G1032" s="2">
        <v>0</v>
      </c>
      <c r="H1032" s="2">
        <v>165984.54999999999</v>
      </c>
      <c r="I1032" s="2">
        <v>0</v>
      </c>
      <c r="J1032" s="105">
        <f>SUMIF([1]MMM!$A:$A,A1032,[1]MMM!$F:$F)</f>
        <v>165984.54999999999</v>
      </c>
      <c r="K1032" s="2" t="s">
        <v>10</v>
      </c>
      <c r="L1032" s="2">
        <v>243404</v>
      </c>
      <c r="M1032" t="s">
        <v>10908</v>
      </c>
      <c r="N1032" t="s">
        <v>11179</v>
      </c>
      <c r="O1032" t="s">
        <v>10871</v>
      </c>
      <c r="P1032" t="s">
        <v>10875</v>
      </c>
    </row>
    <row r="1033" spans="1:16" x14ac:dyDescent="0.3">
      <c r="A1033" t="s">
        <v>2895</v>
      </c>
      <c r="B1033" s="2" t="str">
        <f t="shared" si="50"/>
        <v>3101</v>
      </c>
      <c r="C1033" s="2">
        <f t="shared" si="48"/>
        <v>3101</v>
      </c>
      <c r="D1033" t="str">
        <f>VLOOKUP(C1033,'Cost Centre'!A:B,2,)</f>
        <v>Corporate Services</v>
      </c>
      <c r="E1033" t="str">
        <f t="shared" si="49"/>
        <v>2</v>
      </c>
      <c r="F1033" t="s">
        <v>62</v>
      </c>
      <c r="G1033" s="2">
        <v>0</v>
      </c>
      <c r="H1033" s="2">
        <v>56544.480000000003</v>
      </c>
      <c r="I1033" s="2">
        <v>0</v>
      </c>
      <c r="J1033" s="105">
        <f>SUMIF([1]MMM!$A:$A,A1033,[1]MMM!$F:$F)</f>
        <v>56544.480000000003</v>
      </c>
      <c r="K1033" s="2" t="s">
        <v>10</v>
      </c>
      <c r="L1033" s="2">
        <v>0</v>
      </c>
      <c r="M1033" t="s">
        <v>10908</v>
      </c>
      <c r="N1033" t="s">
        <v>11179</v>
      </c>
      <c r="O1033" t="s">
        <v>10871</v>
      </c>
      <c r="P1033" t="s">
        <v>10875</v>
      </c>
    </row>
    <row r="1034" spans="1:16" x14ac:dyDescent="0.3">
      <c r="A1034" t="s">
        <v>2896</v>
      </c>
      <c r="B1034" s="2" t="str">
        <f t="shared" si="50"/>
        <v>3101</v>
      </c>
      <c r="C1034" s="2">
        <f t="shared" si="48"/>
        <v>3101</v>
      </c>
      <c r="D1034" t="str">
        <f>VLOOKUP(C1034,'Cost Centre'!A:B,2,)</f>
        <v>Corporate Services</v>
      </c>
      <c r="E1034" t="str">
        <f t="shared" si="49"/>
        <v>2</v>
      </c>
      <c r="F1034" t="s">
        <v>67</v>
      </c>
      <c r="G1034" s="2">
        <v>0</v>
      </c>
      <c r="H1034" s="2">
        <v>630.01</v>
      </c>
      <c r="I1034" s="2">
        <v>0</v>
      </c>
      <c r="J1034" s="105">
        <f>SUMIF([1]MMM!$A:$A,A1034,[1]MMM!$F:$F)</f>
        <v>630.01</v>
      </c>
      <c r="K1034" s="2" t="s">
        <v>10</v>
      </c>
      <c r="L1034" s="2">
        <v>653</v>
      </c>
      <c r="M1034" t="s">
        <v>10908</v>
      </c>
      <c r="N1034" t="s">
        <v>11179</v>
      </c>
      <c r="O1034" t="s">
        <v>10871</v>
      </c>
      <c r="P1034" t="s">
        <v>10876</v>
      </c>
    </row>
    <row r="1035" spans="1:16" x14ac:dyDescent="0.3">
      <c r="A1035" t="s">
        <v>2897</v>
      </c>
      <c r="B1035" s="2" t="str">
        <f t="shared" si="50"/>
        <v>3101</v>
      </c>
      <c r="C1035" s="2">
        <f t="shared" si="48"/>
        <v>3101</v>
      </c>
      <c r="D1035" t="str">
        <f>VLOOKUP(C1035,'Cost Centre'!A:B,2,)</f>
        <v>Corporate Services</v>
      </c>
      <c r="E1035" t="str">
        <f t="shared" si="49"/>
        <v>2</v>
      </c>
      <c r="F1035" t="s">
        <v>68</v>
      </c>
      <c r="G1035" s="2">
        <v>0</v>
      </c>
      <c r="H1035" s="2">
        <v>2413.77</v>
      </c>
      <c r="I1035" s="2">
        <v>0</v>
      </c>
      <c r="J1035" s="105">
        <f>SUMIF([1]MMM!$A:$A,A1035,[1]MMM!$F:$F)</f>
        <v>2635.85</v>
      </c>
      <c r="K1035" s="2" t="s">
        <v>10</v>
      </c>
      <c r="L1035" s="2">
        <v>13198</v>
      </c>
      <c r="M1035" t="s">
        <v>10908</v>
      </c>
      <c r="N1035" t="s">
        <v>11179</v>
      </c>
      <c r="O1035" t="s">
        <v>10871</v>
      </c>
      <c r="P1035" t="s">
        <v>10876</v>
      </c>
    </row>
    <row r="1036" spans="1:16" x14ac:dyDescent="0.3">
      <c r="A1036" t="s">
        <v>2898</v>
      </c>
      <c r="B1036" s="2" t="str">
        <f t="shared" si="50"/>
        <v>3101</v>
      </c>
      <c r="C1036" s="2">
        <f t="shared" si="48"/>
        <v>3101</v>
      </c>
      <c r="D1036" t="str">
        <f>VLOOKUP(C1036,'Cost Centre'!A:B,2,)</f>
        <v>Corporate Services</v>
      </c>
      <c r="E1036" t="str">
        <f t="shared" si="49"/>
        <v>2</v>
      </c>
      <c r="F1036" t="s">
        <v>10877</v>
      </c>
      <c r="G1036" s="2">
        <v>0</v>
      </c>
      <c r="H1036" s="2">
        <v>164917.20000000001</v>
      </c>
      <c r="I1036" s="2">
        <v>0</v>
      </c>
      <c r="J1036" s="105">
        <f>SUMIF([1]MMM!$A:$A,A1036,[1]MMM!$F:$F)</f>
        <v>164917.20000000001</v>
      </c>
      <c r="K1036" s="2" t="s">
        <v>10</v>
      </c>
      <c r="L1036" s="2">
        <v>166116</v>
      </c>
      <c r="M1036" t="s">
        <v>10908</v>
      </c>
      <c r="N1036" t="s">
        <v>11179</v>
      </c>
      <c r="O1036" t="s">
        <v>10871</v>
      </c>
      <c r="P1036" t="s">
        <v>10876</v>
      </c>
    </row>
    <row r="1037" spans="1:16" x14ac:dyDescent="0.3">
      <c r="A1037" t="s">
        <v>2899</v>
      </c>
      <c r="B1037" s="2" t="str">
        <f t="shared" si="50"/>
        <v>3101</v>
      </c>
      <c r="C1037" s="2">
        <f t="shared" si="48"/>
        <v>3101</v>
      </c>
      <c r="D1037" t="str">
        <f>VLOOKUP(C1037,'Cost Centre'!A:B,2,)</f>
        <v>Corporate Services</v>
      </c>
      <c r="E1037" t="str">
        <f t="shared" si="49"/>
        <v>2</v>
      </c>
      <c r="F1037" t="s">
        <v>69</v>
      </c>
      <c r="G1037" s="2">
        <v>0</v>
      </c>
      <c r="H1037" s="2">
        <v>540431.56999999995</v>
      </c>
      <c r="I1037" s="2">
        <v>0</v>
      </c>
      <c r="J1037" s="105">
        <f>SUMIF([1]MMM!$A:$A,A1037,[1]MMM!$F:$F)</f>
        <v>540431.56999999995</v>
      </c>
      <c r="K1037" s="2" t="s">
        <v>10</v>
      </c>
      <c r="L1037" s="2">
        <v>528008</v>
      </c>
      <c r="M1037" t="s">
        <v>10908</v>
      </c>
      <c r="N1037" t="s">
        <v>11179</v>
      </c>
      <c r="O1037" t="s">
        <v>10871</v>
      </c>
      <c r="P1037" t="s">
        <v>10876</v>
      </c>
    </row>
    <row r="1038" spans="1:16" x14ac:dyDescent="0.3">
      <c r="A1038" t="s">
        <v>2900</v>
      </c>
      <c r="B1038" s="2" t="str">
        <f t="shared" si="50"/>
        <v>3101</v>
      </c>
      <c r="C1038" s="2">
        <f t="shared" si="48"/>
        <v>3101</v>
      </c>
      <c r="D1038" t="str">
        <f>VLOOKUP(C1038,'Cost Centre'!A:B,2,)</f>
        <v>Corporate Services</v>
      </c>
      <c r="E1038" t="str">
        <f t="shared" si="49"/>
        <v>2</v>
      </c>
      <c r="F1038" t="s">
        <v>70</v>
      </c>
      <c r="G1038" s="2">
        <v>0</v>
      </c>
      <c r="H1038" s="2">
        <v>10707.85</v>
      </c>
      <c r="I1038" s="2">
        <v>0</v>
      </c>
      <c r="J1038" s="105">
        <f>SUMIF([1]MMM!$A:$A,A1038,[1]MMM!$F:$F)</f>
        <v>10707.85</v>
      </c>
      <c r="K1038" s="2" t="s">
        <v>10</v>
      </c>
      <c r="L1038" s="2">
        <v>11207</v>
      </c>
      <c r="M1038" t="s">
        <v>10908</v>
      </c>
      <c r="N1038" t="s">
        <v>11179</v>
      </c>
      <c r="O1038" t="s">
        <v>10871</v>
      </c>
      <c r="P1038" t="s">
        <v>10876</v>
      </c>
    </row>
    <row r="1039" spans="1:16" x14ac:dyDescent="0.3">
      <c r="A1039" t="s">
        <v>2901</v>
      </c>
      <c r="B1039" s="2" t="str">
        <f t="shared" si="50"/>
        <v>3101</v>
      </c>
      <c r="C1039" s="2">
        <f t="shared" si="48"/>
        <v>3101</v>
      </c>
      <c r="D1039" t="str">
        <f>VLOOKUP(C1039,'Cost Centre'!A:B,2,)</f>
        <v>Corporate Services</v>
      </c>
      <c r="E1039" t="str">
        <f t="shared" si="49"/>
        <v>2</v>
      </c>
      <c r="F1039" t="s">
        <v>75</v>
      </c>
      <c r="G1039" s="2">
        <v>0</v>
      </c>
      <c r="H1039" s="2">
        <v>11600</v>
      </c>
      <c r="I1039" s="2">
        <v>0</v>
      </c>
      <c r="J1039" s="105">
        <f>SUMIF([1]MMM!$A:$A,A1039,[1]MMM!$F:$F)</f>
        <v>11600</v>
      </c>
      <c r="K1039" s="2" t="s">
        <v>10</v>
      </c>
      <c r="L1039" s="2">
        <v>6314</v>
      </c>
      <c r="M1039" t="s">
        <v>10908</v>
      </c>
      <c r="N1039" t="s">
        <v>11179</v>
      </c>
      <c r="O1039" t="s">
        <v>10871</v>
      </c>
      <c r="P1039" t="s">
        <v>10878</v>
      </c>
    </row>
    <row r="1040" spans="1:16" x14ac:dyDescent="0.3">
      <c r="A1040" t="s">
        <v>2902</v>
      </c>
      <c r="B1040" s="2" t="str">
        <f t="shared" si="50"/>
        <v>3101</v>
      </c>
      <c r="C1040" s="2">
        <f t="shared" si="48"/>
        <v>3101</v>
      </c>
      <c r="D1040" t="str">
        <f>VLOOKUP(C1040,'Cost Centre'!A:B,2,)</f>
        <v>Corporate Services</v>
      </c>
      <c r="E1040" t="str">
        <f t="shared" si="49"/>
        <v>2</v>
      </c>
      <c r="F1040" t="s">
        <v>2116</v>
      </c>
      <c r="G1040" s="2">
        <v>0</v>
      </c>
      <c r="H1040" s="2">
        <v>0</v>
      </c>
      <c r="I1040" s="2">
        <v>0</v>
      </c>
      <c r="J1040" s="105">
        <f>SUMIF([1]MMM!$A:$A,A1040,[1]MMM!$F:$F)</f>
        <v>0</v>
      </c>
      <c r="K1040" s="2" t="s">
        <v>10</v>
      </c>
      <c r="L1040" s="2">
        <v>6314</v>
      </c>
      <c r="M1040" t="s">
        <v>10908</v>
      </c>
      <c r="N1040" t="s">
        <v>11179</v>
      </c>
      <c r="O1040" t="s">
        <v>10871</v>
      </c>
      <c r="P1040" t="s">
        <v>10878</v>
      </c>
    </row>
    <row r="1041" spans="1:16" x14ac:dyDescent="0.3">
      <c r="A1041" t="s">
        <v>2903</v>
      </c>
      <c r="B1041" s="2" t="str">
        <f t="shared" si="50"/>
        <v>3101</v>
      </c>
      <c r="C1041" s="2">
        <f t="shared" si="48"/>
        <v>3101</v>
      </c>
      <c r="D1041" t="str">
        <f>VLOOKUP(C1041,'Cost Centre'!A:B,2,)</f>
        <v>Corporate Services</v>
      </c>
      <c r="E1041" t="str">
        <f t="shared" si="49"/>
        <v>2</v>
      </c>
      <c r="F1041" t="s">
        <v>2117</v>
      </c>
      <c r="G1041" s="2">
        <v>0</v>
      </c>
      <c r="H1041" s="2">
        <v>2003.24</v>
      </c>
      <c r="I1041" s="2">
        <v>0</v>
      </c>
      <c r="J1041" s="105">
        <f>SUMIF([1]MMM!$A:$A,A1041,[1]MMM!$F:$F)</f>
        <v>2003.24</v>
      </c>
      <c r="K1041" s="2" t="s">
        <v>10</v>
      </c>
      <c r="L1041" s="2">
        <v>3352</v>
      </c>
      <c r="M1041" t="s">
        <v>10908</v>
      </c>
      <c r="N1041" t="s">
        <v>11179</v>
      </c>
      <c r="O1041" t="s">
        <v>10871</v>
      </c>
      <c r="P1041" t="s">
        <v>10878</v>
      </c>
    </row>
    <row r="1042" spans="1:16" x14ac:dyDescent="0.3">
      <c r="A1042" t="s">
        <v>2904</v>
      </c>
      <c r="B1042" s="2" t="str">
        <f t="shared" si="50"/>
        <v>3101</v>
      </c>
      <c r="C1042" s="2">
        <f t="shared" si="48"/>
        <v>3101</v>
      </c>
      <c r="D1042" t="str">
        <f>VLOOKUP(C1042,'Cost Centre'!A:B,2,)</f>
        <v>Corporate Services</v>
      </c>
      <c r="E1042" t="str">
        <f t="shared" si="49"/>
        <v>2</v>
      </c>
      <c r="F1042" t="s">
        <v>76</v>
      </c>
      <c r="G1042" s="2">
        <v>0</v>
      </c>
      <c r="H1042" s="2">
        <v>35000</v>
      </c>
      <c r="I1042" s="2">
        <v>0</v>
      </c>
      <c r="J1042" s="105">
        <f>SUMIF([1]MMM!$A:$A,A1042,[1]MMM!$F:$F)</f>
        <v>35000</v>
      </c>
      <c r="K1042" s="2" t="s">
        <v>10</v>
      </c>
      <c r="L1042" s="2">
        <v>38002</v>
      </c>
      <c r="M1042" t="s">
        <v>10908</v>
      </c>
      <c r="N1042" t="s">
        <v>11179</v>
      </c>
      <c r="O1042" t="s">
        <v>10871</v>
      </c>
      <c r="P1042" t="s">
        <v>10931</v>
      </c>
    </row>
    <row r="1043" spans="1:16" x14ac:dyDescent="0.3">
      <c r="A1043" t="s">
        <v>2905</v>
      </c>
      <c r="B1043" s="2" t="str">
        <f t="shared" si="50"/>
        <v>3101</v>
      </c>
      <c r="C1043" s="2">
        <f t="shared" si="48"/>
        <v>3101</v>
      </c>
      <c r="D1043" t="str">
        <f>VLOOKUP(C1043,'Cost Centre'!A:B,2,)</f>
        <v>Corporate Services</v>
      </c>
      <c r="E1043" t="str">
        <f t="shared" si="49"/>
        <v>2</v>
      </c>
      <c r="F1043" t="s">
        <v>10932</v>
      </c>
      <c r="G1043" s="2">
        <v>0</v>
      </c>
      <c r="H1043" s="2">
        <v>0</v>
      </c>
      <c r="I1043" s="2">
        <v>0</v>
      </c>
      <c r="J1043" s="105">
        <f>SUMIF([1]MMM!$A:$A,A1043,[1]MMM!$F:$F)</f>
        <v>0</v>
      </c>
      <c r="K1043" s="2" t="s">
        <v>10</v>
      </c>
      <c r="L1043" s="2">
        <v>6899</v>
      </c>
      <c r="M1043" t="s">
        <v>10908</v>
      </c>
      <c r="N1043" t="s">
        <v>11179</v>
      </c>
      <c r="O1043" t="s">
        <v>10871</v>
      </c>
      <c r="P1043" t="s">
        <v>10881</v>
      </c>
    </row>
    <row r="1044" spans="1:16" x14ac:dyDescent="0.3">
      <c r="A1044" t="s">
        <v>2906</v>
      </c>
      <c r="B1044" s="2" t="str">
        <f t="shared" si="50"/>
        <v>3101</v>
      </c>
      <c r="C1044" s="2">
        <f t="shared" si="48"/>
        <v>3101</v>
      </c>
      <c r="D1044" t="str">
        <f>VLOOKUP(C1044,'Cost Centre'!A:B,2,)</f>
        <v>Corporate Services</v>
      </c>
      <c r="E1044" t="str">
        <f t="shared" si="49"/>
        <v>2</v>
      </c>
      <c r="F1044" t="s">
        <v>11187</v>
      </c>
      <c r="G1044" s="2">
        <v>0</v>
      </c>
      <c r="H1044" s="2">
        <v>66503.38</v>
      </c>
      <c r="I1044" s="2">
        <v>0</v>
      </c>
      <c r="J1044" s="105">
        <f>SUMIF([1]MMM!$A:$A,A1044,[1]MMM!$F:$F)</f>
        <v>66503.38</v>
      </c>
      <c r="K1044" s="2" t="s">
        <v>10</v>
      </c>
      <c r="L1044" s="2">
        <v>67379</v>
      </c>
      <c r="M1044" t="s">
        <v>10908</v>
      </c>
      <c r="N1044" t="s">
        <v>11179</v>
      </c>
      <c r="O1044" t="s">
        <v>10871</v>
      </c>
      <c r="P1044" t="s">
        <v>10881</v>
      </c>
    </row>
    <row r="1045" spans="1:16" x14ac:dyDescent="0.3">
      <c r="A1045" t="s">
        <v>11188</v>
      </c>
      <c r="B1045" s="2" t="str">
        <f t="shared" si="50"/>
        <v>3101</v>
      </c>
      <c r="C1045" s="2">
        <f t="shared" si="48"/>
        <v>3101</v>
      </c>
      <c r="D1045" t="str">
        <f>VLOOKUP(C1045,'Cost Centre'!A:B,2,)</f>
        <v>Corporate Services</v>
      </c>
      <c r="E1045" t="str">
        <f t="shared" si="49"/>
        <v>2</v>
      </c>
      <c r="F1045" t="s">
        <v>127</v>
      </c>
      <c r="G1045" s="2">
        <v>0</v>
      </c>
      <c r="H1045" s="2">
        <v>0</v>
      </c>
      <c r="I1045" s="2">
        <v>0</v>
      </c>
      <c r="J1045" s="105">
        <f>SUMIF([1]MMM!$A:$A,A1045,[1]MMM!$F:$F)</f>
        <v>0</v>
      </c>
      <c r="K1045" s="2" t="s">
        <v>10</v>
      </c>
      <c r="L1045" s="2">
        <v>0</v>
      </c>
      <c r="M1045" t="s">
        <v>10908</v>
      </c>
      <c r="N1045" t="s">
        <v>11179</v>
      </c>
      <c r="O1045" t="s">
        <v>10871</v>
      </c>
      <c r="P1045" t="s">
        <v>10881</v>
      </c>
    </row>
    <row r="1046" spans="1:16" x14ac:dyDescent="0.3">
      <c r="A1046" t="s">
        <v>2907</v>
      </c>
      <c r="B1046" s="2" t="str">
        <f t="shared" si="50"/>
        <v>3101</v>
      </c>
      <c r="C1046" s="2">
        <f t="shared" si="48"/>
        <v>3101</v>
      </c>
      <c r="D1046" t="str">
        <f>VLOOKUP(C1046,'Cost Centre'!A:B,2,)</f>
        <v>Corporate Services</v>
      </c>
      <c r="E1046" t="str">
        <f t="shared" si="49"/>
        <v>2</v>
      </c>
      <c r="F1046" t="s">
        <v>88</v>
      </c>
      <c r="G1046" s="2">
        <v>0</v>
      </c>
      <c r="H1046" s="2">
        <v>0</v>
      </c>
      <c r="I1046" s="2">
        <v>0</v>
      </c>
      <c r="J1046" s="105">
        <f>SUMIF([1]MMM!$A:$A,A1046,[1]MMM!$F:$F)</f>
        <v>0</v>
      </c>
      <c r="K1046" s="2" t="s">
        <v>10</v>
      </c>
      <c r="L1046" s="2">
        <v>345</v>
      </c>
      <c r="M1046" t="s">
        <v>10908</v>
      </c>
      <c r="N1046" t="s">
        <v>11179</v>
      </c>
      <c r="O1046" t="s">
        <v>10871</v>
      </c>
      <c r="P1046" t="s">
        <v>10881</v>
      </c>
    </row>
    <row r="1047" spans="1:16" x14ac:dyDescent="0.3">
      <c r="A1047" t="s">
        <v>2908</v>
      </c>
      <c r="B1047" s="2" t="str">
        <f t="shared" si="50"/>
        <v>3101</v>
      </c>
      <c r="C1047" s="2">
        <f t="shared" si="48"/>
        <v>3101</v>
      </c>
      <c r="D1047" t="str">
        <f>VLOOKUP(C1047,'Cost Centre'!A:B,2,)</f>
        <v>Corporate Services</v>
      </c>
      <c r="E1047" t="str">
        <f t="shared" si="49"/>
        <v>2</v>
      </c>
      <c r="F1047" t="s">
        <v>92</v>
      </c>
      <c r="G1047" s="2">
        <v>0</v>
      </c>
      <c r="H1047" s="2">
        <v>0</v>
      </c>
      <c r="I1047" s="2">
        <v>0</v>
      </c>
      <c r="J1047" s="105">
        <f>SUMIF([1]MMM!$A:$A,A1047,[1]MMM!$F:$F)</f>
        <v>0</v>
      </c>
      <c r="K1047" s="2" t="s">
        <v>10</v>
      </c>
      <c r="L1047" s="2">
        <v>1035</v>
      </c>
      <c r="M1047" t="s">
        <v>10908</v>
      </c>
      <c r="N1047" t="s">
        <v>11179</v>
      </c>
      <c r="O1047" t="s">
        <v>10871</v>
      </c>
      <c r="P1047" t="s">
        <v>10881</v>
      </c>
    </row>
    <row r="1048" spans="1:16" x14ac:dyDescent="0.3">
      <c r="A1048" t="s">
        <v>2909</v>
      </c>
      <c r="B1048" s="2" t="str">
        <f t="shared" si="50"/>
        <v>3101</v>
      </c>
      <c r="C1048" s="2">
        <f t="shared" si="48"/>
        <v>3101</v>
      </c>
      <c r="D1048" t="str">
        <f>VLOOKUP(C1048,'Cost Centre'!A:B,2,)</f>
        <v>Corporate Services</v>
      </c>
      <c r="E1048" t="str">
        <f t="shared" si="49"/>
        <v>2</v>
      </c>
      <c r="F1048" t="s">
        <v>11189</v>
      </c>
      <c r="G1048" s="2">
        <v>0</v>
      </c>
      <c r="H1048" s="2">
        <v>29480.71</v>
      </c>
      <c r="I1048" s="2">
        <v>0</v>
      </c>
      <c r="J1048" s="105">
        <f>SUMIF([1]MMM!$A:$A,A1048,[1]MMM!$F:$F)</f>
        <v>29480.71</v>
      </c>
      <c r="K1048" s="2" t="s">
        <v>10</v>
      </c>
      <c r="L1048" s="2">
        <v>132303</v>
      </c>
      <c r="M1048" t="s">
        <v>10908</v>
      </c>
      <c r="N1048" t="s">
        <v>11179</v>
      </c>
      <c r="O1048" t="s">
        <v>10871</v>
      </c>
      <c r="P1048" t="s">
        <v>10881</v>
      </c>
    </row>
    <row r="1049" spans="1:16" x14ac:dyDescent="0.3">
      <c r="A1049" t="s">
        <v>2910</v>
      </c>
      <c r="B1049" s="2" t="str">
        <f t="shared" si="50"/>
        <v>3101</v>
      </c>
      <c r="C1049" s="2">
        <f t="shared" si="48"/>
        <v>3101</v>
      </c>
      <c r="D1049" t="str">
        <f>VLOOKUP(C1049,'Cost Centre'!A:B,2,)</f>
        <v>Corporate Services</v>
      </c>
      <c r="E1049" t="str">
        <f t="shared" si="49"/>
        <v>2</v>
      </c>
      <c r="F1049" t="s">
        <v>93</v>
      </c>
      <c r="G1049" s="2">
        <v>0</v>
      </c>
      <c r="H1049" s="2">
        <v>63531.87</v>
      </c>
      <c r="I1049" s="2">
        <v>0</v>
      </c>
      <c r="J1049" s="105">
        <f>SUMIF([1]MMM!$A:$A,A1049,[1]MMM!$F:$F)</f>
        <v>63542.79</v>
      </c>
      <c r="K1049" s="2" t="s">
        <v>10</v>
      </c>
      <c r="L1049" s="2">
        <v>39232</v>
      </c>
      <c r="M1049" t="s">
        <v>10908</v>
      </c>
      <c r="N1049" t="s">
        <v>11179</v>
      </c>
      <c r="O1049" t="s">
        <v>10871</v>
      </c>
      <c r="P1049" t="s">
        <v>10881</v>
      </c>
    </row>
    <row r="1050" spans="1:16" x14ac:dyDescent="0.3">
      <c r="A1050" t="s">
        <v>2911</v>
      </c>
      <c r="B1050" s="2" t="str">
        <f t="shared" si="50"/>
        <v>3101</v>
      </c>
      <c r="C1050" s="2">
        <f t="shared" si="48"/>
        <v>3101</v>
      </c>
      <c r="D1050" t="str">
        <f>VLOOKUP(C1050,'Cost Centre'!A:B,2,)</f>
        <v>Corporate Services</v>
      </c>
      <c r="E1050" t="str">
        <f t="shared" si="49"/>
        <v>2</v>
      </c>
      <c r="F1050" t="s">
        <v>164</v>
      </c>
      <c r="G1050" s="2">
        <v>0</v>
      </c>
      <c r="H1050" s="2">
        <v>252</v>
      </c>
      <c r="I1050" s="2">
        <v>0</v>
      </c>
      <c r="J1050" s="105">
        <f>SUMIF([1]MMM!$A:$A,A1050,[1]MMM!$F:$F)</f>
        <v>252</v>
      </c>
      <c r="K1050" s="2" t="s">
        <v>10</v>
      </c>
      <c r="L1050" s="2">
        <v>496</v>
      </c>
      <c r="M1050" t="s">
        <v>10908</v>
      </c>
      <c r="N1050" t="s">
        <v>11179</v>
      </c>
      <c r="O1050" t="s">
        <v>10871</v>
      </c>
      <c r="P1050" t="s">
        <v>10881</v>
      </c>
    </row>
    <row r="1051" spans="1:16" x14ac:dyDescent="0.3">
      <c r="A1051" t="s">
        <v>2912</v>
      </c>
      <c r="B1051" s="2" t="str">
        <f t="shared" si="50"/>
        <v>3101</v>
      </c>
      <c r="C1051" s="2">
        <f t="shared" si="48"/>
        <v>3101</v>
      </c>
      <c r="D1051" t="str">
        <f>VLOOKUP(C1051,'Cost Centre'!A:B,2,)</f>
        <v>Corporate Services</v>
      </c>
      <c r="E1051" t="str">
        <f t="shared" si="49"/>
        <v>2</v>
      </c>
      <c r="F1051" t="s">
        <v>98</v>
      </c>
      <c r="G1051" s="2">
        <v>0</v>
      </c>
      <c r="H1051" s="2">
        <v>34149.019999999997</v>
      </c>
      <c r="I1051" s="2">
        <v>0</v>
      </c>
      <c r="J1051" s="105">
        <f>SUMIF([1]MMM!$A:$A,A1051,[1]MMM!$F:$F)</f>
        <v>34149.019999999997</v>
      </c>
      <c r="K1051" s="2" t="s">
        <v>10</v>
      </c>
      <c r="L1051" s="2">
        <v>68271</v>
      </c>
      <c r="M1051" t="s">
        <v>10908</v>
      </c>
      <c r="N1051" t="s">
        <v>11179</v>
      </c>
      <c r="O1051" t="s">
        <v>10871</v>
      </c>
      <c r="P1051" t="s">
        <v>10881</v>
      </c>
    </row>
    <row r="1052" spans="1:16" x14ac:dyDescent="0.3">
      <c r="A1052" t="s">
        <v>2913</v>
      </c>
      <c r="B1052" s="2" t="str">
        <f t="shared" si="50"/>
        <v>3101</v>
      </c>
      <c r="C1052" s="2">
        <f t="shared" si="48"/>
        <v>3101</v>
      </c>
      <c r="D1052" t="str">
        <f>VLOOKUP(C1052,'Cost Centre'!A:B,2,)</f>
        <v>Corporate Services</v>
      </c>
      <c r="E1052" t="str">
        <f t="shared" si="49"/>
        <v>2</v>
      </c>
      <c r="F1052" t="s">
        <v>102</v>
      </c>
      <c r="G1052" s="2">
        <v>0</v>
      </c>
      <c r="H1052" s="2">
        <v>18760.099999999999</v>
      </c>
      <c r="I1052" s="2">
        <v>0</v>
      </c>
      <c r="J1052" s="105">
        <f>SUMIF([1]MMM!$A:$A,A1052,[1]MMM!$F:$F)</f>
        <v>18760.099999999999</v>
      </c>
      <c r="K1052" s="2" t="s">
        <v>10</v>
      </c>
      <c r="L1052" s="2">
        <v>24157</v>
      </c>
      <c r="M1052" t="s">
        <v>10908</v>
      </c>
      <c r="N1052" t="s">
        <v>11179</v>
      </c>
      <c r="O1052" t="s">
        <v>10871</v>
      </c>
      <c r="P1052" t="s">
        <v>10881</v>
      </c>
    </row>
    <row r="1053" spans="1:16" x14ac:dyDescent="0.3">
      <c r="A1053" t="s">
        <v>2914</v>
      </c>
      <c r="B1053" s="2" t="str">
        <f t="shared" si="50"/>
        <v>3101</v>
      </c>
      <c r="C1053" s="2">
        <f t="shared" si="48"/>
        <v>3101</v>
      </c>
      <c r="D1053" t="str">
        <f>VLOOKUP(C1053,'Cost Centre'!A:B,2,)</f>
        <v>Corporate Services</v>
      </c>
      <c r="E1053" t="str">
        <f t="shared" si="49"/>
        <v>2</v>
      </c>
      <c r="F1053" t="s">
        <v>109</v>
      </c>
      <c r="G1053" s="2">
        <v>0</v>
      </c>
      <c r="H1053" s="2">
        <v>3948.4</v>
      </c>
      <c r="I1053" s="2">
        <v>0</v>
      </c>
      <c r="J1053" s="105">
        <f>SUMIF([1]MMM!$A:$A,A1053,[1]MMM!$F:$F)</f>
        <v>3948.4</v>
      </c>
      <c r="K1053" s="2" t="s">
        <v>10</v>
      </c>
      <c r="L1053" s="2">
        <v>8950</v>
      </c>
      <c r="M1053" t="s">
        <v>10908</v>
      </c>
      <c r="N1053" t="s">
        <v>11179</v>
      </c>
      <c r="O1053" t="s">
        <v>10871</v>
      </c>
      <c r="P1053" t="s">
        <v>10881</v>
      </c>
    </row>
    <row r="1054" spans="1:16" x14ac:dyDescent="0.3">
      <c r="A1054" t="s">
        <v>2915</v>
      </c>
      <c r="B1054" s="2" t="str">
        <f t="shared" si="50"/>
        <v>3101</v>
      </c>
      <c r="C1054" s="2">
        <f t="shared" si="48"/>
        <v>3101</v>
      </c>
      <c r="D1054" t="str">
        <f>VLOOKUP(C1054,'Cost Centre'!A:B,2,)</f>
        <v>Corporate Services</v>
      </c>
      <c r="E1054" t="str">
        <f t="shared" si="49"/>
        <v>2</v>
      </c>
      <c r="F1054" t="s">
        <v>110</v>
      </c>
      <c r="G1054" s="2">
        <v>0</v>
      </c>
      <c r="H1054" s="2">
        <v>22352.23</v>
      </c>
      <c r="I1054" s="2">
        <v>0</v>
      </c>
      <c r="J1054" s="105">
        <f>SUMIF([1]MMM!$A:$A,A1054,[1]MMM!$F:$F)</f>
        <v>22352.23</v>
      </c>
      <c r="K1054" s="2" t="s">
        <v>10</v>
      </c>
      <c r="L1054" s="2">
        <v>42312</v>
      </c>
      <c r="M1054" t="s">
        <v>10908</v>
      </c>
      <c r="N1054" t="s">
        <v>11179</v>
      </c>
      <c r="O1054" t="s">
        <v>10871</v>
      </c>
      <c r="P1054" t="s">
        <v>10881</v>
      </c>
    </row>
    <row r="1055" spans="1:16" x14ac:dyDescent="0.3">
      <c r="A1055" t="s">
        <v>2916</v>
      </c>
      <c r="B1055" s="2" t="str">
        <f t="shared" si="50"/>
        <v>3101</v>
      </c>
      <c r="C1055" s="2">
        <f t="shared" si="48"/>
        <v>3101</v>
      </c>
      <c r="D1055" t="str">
        <f>VLOOKUP(C1055,'Cost Centre'!A:B,2,)</f>
        <v>Corporate Services</v>
      </c>
      <c r="E1055" t="str">
        <f t="shared" si="49"/>
        <v>2</v>
      </c>
      <c r="F1055" t="s">
        <v>115</v>
      </c>
      <c r="G1055" s="2">
        <v>0</v>
      </c>
      <c r="H1055" s="2">
        <v>6650.2</v>
      </c>
      <c r="I1055" s="2">
        <v>0</v>
      </c>
      <c r="J1055" s="105">
        <f>SUMIF([1]MMM!$A:$A,A1055,[1]MMM!$F:$F)</f>
        <v>6650.2</v>
      </c>
      <c r="K1055" s="2" t="s">
        <v>10</v>
      </c>
      <c r="L1055" s="2">
        <v>32269</v>
      </c>
      <c r="M1055" t="s">
        <v>10908</v>
      </c>
      <c r="N1055" t="s">
        <v>11179</v>
      </c>
      <c r="O1055" t="s">
        <v>10871</v>
      </c>
      <c r="P1055" t="s">
        <v>10881</v>
      </c>
    </row>
    <row r="1056" spans="1:16" x14ac:dyDescent="0.3">
      <c r="A1056" t="s">
        <v>2917</v>
      </c>
      <c r="B1056" s="2" t="str">
        <f t="shared" si="50"/>
        <v>3101</v>
      </c>
      <c r="C1056" s="2">
        <f t="shared" si="48"/>
        <v>3101</v>
      </c>
      <c r="D1056" t="str">
        <f>VLOOKUP(C1056,'Cost Centre'!A:B,2,)</f>
        <v>Corporate Services</v>
      </c>
      <c r="E1056" t="str">
        <f t="shared" si="49"/>
        <v>2</v>
      </c>
      <c r="F1056" t="s">
        <v>118</v>
      </c>
      <c r="G1056" s="2">
        <v>0</v>
      </c>
      <c r="H1056" s="2">
        <v>4614.92</v>
      </c>
      <c r="I1056" s="2">
        <v>0</v>
      </c>
      <c r="J1056" s="105">
        <f>SUMIF([1]MMM!$A:$A,A1056,[1]MMM!$F:$F)</f>
        <v>4614.92</v>
      </c>
      <c r="K1056" s="2" t="s">
        <v>10</v>
      </c>
      <c r="L1056" s="2">
        <v>5367</v>
      </c>
      <c r="M1056" t="s">
        <v>10908</v>
      </c>
      <c r="N1056" t="s">
        <v>11179</v>
      </c>
      <c r="O1056" t="s">
        <v>10871</v>
      </c>
      <c r="P1056" t="s">
        <v>10885</v>
      </c>
    </row>
    <row r="1057" spans="1:16" x14ac:dyDescent="0.3">
      <c r="A1057" t="s">
        <v>2918</v>
      </c>
      <c r="B1057" s="2" t="str">
        <f t="shared" si="50"/>
        <v>3101</v>
      </c>
      <c r="C1057" s="2">
        <f t="shared" si="48"/>
        <v>3101</v>
      </c>
      <c r="D1057" t="str">
        <f>VLOOKUP(C1057,'Cost Centre'!A:B,2,)</f>
        <v>Corporate Services</v>
      </c>
      <c r="E1057" t="str">
        <f t="shared" si="49"/>
        <v>2</v>
      </c>
      <c r="F1057" t="s">
        <v>10886</v>
      </c>
      <c r="G1057" s="2">
        <v>0</v>
      </c>
      <c r="H1057" s="2">
        <v>0</v>
      </c>
      <c r="I1057" s="2">
        <v>0</v>
      </c>
      <c r="J1057" s="105">
        <f>SUMIF([1]MMM!$A:$A,A1057,[1]MMM!$F:$F)</f>
        <v>0</v>
      </c>
      <c r="K1057" s="2" t="s">
        <v>10</v>
      </c>
      <c r="L1057" s="2">
        <v>0</v>
      </c>
      <c r="M1057" t="s">
        <v>10908</v>
      </c>
      <c r="N1057" t="s">
        <v>11179</v>
      </c>
      <c r="O1057" t="s">
        <v>10871</v>
      </c>
      <c r="P1057" t="s">
        <v>10887</v>
      </c>
    </row>
    <row r="1058" spans="1:16" x14ac:dyDescent="0.3">
      <c r="A1058" t="s">
        <v>2919</v>
      </c>
      <c r="B1058" s="2" t="str">
        <f t="shared" si="50"/>
        <v>3101</v>
      </c>
      <c r="C1058" s="2">
        <f t="shared" si="48"/>
        <v>3101</v>
      </c>
      <c r="D1058" t="str">
        <f>VLOOKUP(C1058,'Cost Centre'!A:B,2,)</f>
        <v>Corporate Services</v>
      </c>
      <c r="E1058" t="str">
        <f t="shared" si="49"/>
        <v>2</v>
      </c>
      <c r="F1058" t="s">
        <v>10888</v>
      </c>
      <c r="G1058" s="2">
        <v>0</v>
      </c>
      <c r="H1058" s="2">
        <v>0</v>
      </c>
      <c r="I1058" s="2">
        <v>0</v>
      </c>
      <c r="J1058" s="105">
        <f>SUMIF([1]MMM!$A:$A,A1058,[1]MMM!$F:$F)</f>
        <v>0</v>
      </c>
      <c r="K1058" s="2" t="s">
        <v>10</v>
      </c>
      <c r="L1058" s="2">
        <v>0</v>
      </c>
      <c r="M1058" t="s">
        <v>10908</v>
      </c>
      <c r="N1058" t="s">
        <v>11179</v>
      </c>
      <c r="O1058" t="s">
        <v>10871</v>
      </c>
      <c r="P1058" t="s">
        <v>10887</v>
      </c>
    </row>
    <row r="1059" spans="1:16" x14ac:dyDescent="0.3">
      <c r="A1059" t="s">
        <v>2920</v>
      </c>
      <c r="B1059" s="2" t="str">
        <f t="shared" si="50"/>
        <v>3101</v>
      </c>
      <c r="C1059" s="2">
        <f t="shared" si="48"/>
        <v>3101</v>
      </c>
      <c r="D1059" t="str">
        <f>VLOOKUP(C1059,'Cost Centre'!A:B,2,)</f>
        <v>Corporate Services</v>
      </c>
      <c r="E1059" t="str">
        <f t="shared" si="49"/>
        <v>2</v>
      </c>
      <c r="F1059" t="s">
        <v>10907</v>
      </c>
      <c r="G1059" s="2">
        <v>0</v>
      </c>
      <c r="H1059" s="2">
        <v>0</v>
      </c>
      <c r="I1059" s="2">
        <v>0</v>
      </c>
      <c r="J1059" s="105">
        <f>SUMIF([1]MMM!$A:$A,A1059,[1]MMM!$F:$F)</f>
        <v>0</v>
      </c>
      <c r="K1059" s="2" t="s">
        <v>10</v>
      </c>
      <c r="L1059" s="2">
        <v>0</v>
      </c>
      <c r="M1059" t="s">
        <v>10908</v>
      </c>
      <c r="N1059" t="s">
        <v>11179</v>
      </c>
      <c r="O1059" t="s">
        <v>10871</v>
      </c>
      <c r="P1059" t="s">
        <v>10887</v>
      </c>
    </row>
    <row r="1060" spans="1:16" x14ac:dyDescent="0.3">
      <c r="A1060" t="s">
        <v>2921</v>
      </c>
      <c r="B1060" s="2" t="str">
        <f t="shared" si="50"/>
        <v>3101</v>
      </c>
      <c r="C1060" s="2">
        <f t="shared" si="48"/>
        <v>3101</v>
      </c>
      <c r="D1060" t="str">
        <f>VLOOKUP(C1060,'Cost Centre'!A:B,2,)</f>
        <v>Corporate Services</v>
      </c>
      <c r="E1060" t="str">
        <f t="shared" si="49"/>
        <v>3</v>
      </c>
      <c r="F1060" t="s">
        <v>2148</v>
      </c>
      <c r="G1060" s="2">
        <v>0</v>
      </c>
      <c r="H1060" s="2">
        <v>0</v>
      </c>
      <c r="I1060" s="2">
        <v>0</v>
      </c>
      <c r="J1060" s="105">
        <f>SUMIF([1]MMM!$A:$A,A1060,[1]MMM!$F:$F)</f>
        <v>0</v>
      </c>
      <c r="K1060" s="2" t="s">
        <v>10</v>
      </c>
      <c r="L1060" s="2">
        <v>0</v>
      </c>
      <c r="M1060" t="s">
        <v>10908</v>
      </c>
      <c r="N1060" t="s">
        <v>11179</v>
      </c>
      <c r="O1060" t="s">
        <v>10908</v>
      </c>
      <c r="P1060" t="s">
        <v>10910</v>
      </c>
    </row>
    <row r="1061" spans="1:16" x14ac:dyDescent="0.3">
      <c r="A1061" t="s">
        <v>2922</v>
      </c>
      <c r="B1061" s="2" t="str">
        <f t="shared" si="50"/>
        <v>3101</v>
      </c>
      <c r="C1061" s="2">
        <f t="shared" si="48"/>
        <v>3101</v>
      </c>
      <c r="D1061" t="str">
        <f>VLOOKUP(C1061,'Cost Centre'!A:B,2,)</f>
        <v>Corporate Services</v>
      </c>
      <c r="E1061" t="str">
        <f t="shared" si="49"/>
        <v>3</v>
      </c>
      <c r="F1061" t="s">
        <v>2150</v>
      </c>
      <c r="G1061" s="2">
        <v>0</v>
      </c>
      <c r="H1061" s="2">
        <v>372090.07</v>
      </c>
      <c r="I1061" s="2">
        <v>0</v>
      </c>
      <c r="J1061" s="105">
        <f>SUMIF([1]MMM!$A:$A,A1061,[1]MMM!$F:$F)</f>
        <v>372090.07</v>
      </c>
      <c r="K1061" s="2" t="s">
        <v>10</v>
      </c>
      <c r="L1061" s="2">
        <v>2000000</v>
      </c>
      <c r="M1061" t="s">
        <v>10908</v>
      </c>
      <c r="N1061" t="s">
        <v>11179</v>
      </c>
      <c r="O1061" t="s">
        <v>10908</v>
      </c>
      <c r="P1061" t="s">
        <v>10910</v>
      </c>
    </row>
    <row r="1062" spans="1:16" x14ac:dyDescent="0.3">
      <c r="A1062" t="s">
        <v>2923</v>
      </c>
      <c r="B1062" s="2" t="str">
        <f t="shared" si="50"/>
        <v>3101</v>
      </c>
      <c r="C1062" s="2">
        <f t="shared" si="48"/>
        <v>3101</v>
      </c>
      <c r="D1062" t="str">
        <f>VLOOKUP(C1062,'Cost Centre'!A:B,2,)</f>
        <v>Corporate Services</v>
      </c>
      <c r="E1062" t="str">
        <f t="shared" si="49"/>
        <v>3</v>
      </c>
      <c r="F1062" t="s">
        <v>2152</v>
      </c>
      <c r="G1062" s="2">
        <v>0</v>
      </c>
      <c r="H1062" s="2">
        <v>17501881.510000002</v>
      </c>
      <c r="I1062" s="2">
        <v>0</v>
      </c>
      <c r="J1062" s="105">
        <f>SUMIF([1]MMM!$A:$A,A1062,[1]MMM!$F:$F)</f>
        <v>17501881.510000002</v>
      </c>
      <c r="K1062" s="2" t="s">
        <v>10</v>
      </c>
      <c r="L1062" s="2">
        <v>10452000</v>
      </c>
      <c r="M1062" t="s">
        <v>10908</v>
      </c>
      <c r="N1062" t="s">
        <v>11179</v>
      </c>
      <c r="O1062" t="s">
        <v>10908</v>
      </c>
      <c r="P1062" t="s">
        <v>10910</v>
      </c>
    </row>
    <row r="1063" spans="1:16" x14ac:dyDescent="0.3">
      <c r="A1063" t="s">
        <v>2924</v>
      </c>
      <c r="B1063" s="2" t="str">
        <f t="shared" si="50"/>
        <v>3101</v>
      </c>
      <c r="C1063" s="2">
        <f t="shared" si="48"/>
        <v>3101</v>
      </c>
      <c r="D1063" t="str">
        <f>VLOOKUP(C1063,'Cost Centre'!A:B,2,)</f>
        <v>Corporate Services</v>
      </c>
      <c r="E1063" t="str">
        <f t="shared" si="49"/>
        <v>3</v>
      </c>
      <c r="F1063" t="s">
        <v>2154</v>
      </c>
      <c r="G1063" s="2">
        <v>0</v>
      </c>
      <c r="H1063" s="2">
        <v>68892.39</v>
      </c>
      <c r="I1063" s="2">
        <v>0</v>
      </c>
      <c r="J1063" s="105">
        <f>SUMIF([1]MMM!$A:$A,A1063,[1]MMM!$F:$F)</f>
        <v>68892.39</v>
      </c>
      <c r="K1063" s="2" t="s">
        <v>10</v>
      </c>
      <c r="L1063" s="2">
        <v>91836</v>
      </c>
      <c r="M1063" t="s">
        <v>10908</v>
      </c>
      <c r="N1063" t="s">
        <v>11179</v>
      </c>
      <c r="O1063" t="s">
        <v>10908</v>
      </c>
      <c r="P1063" t="s">
        <v>10910</v>
      </c>
    </row>
    <row r="1064" spans="1:16" x14ac:dyDescent="0.3">
      <c r="A1064" t="s">
        <v>11190</v>
      </c>
      <c r="B1064" s="2" t="str">
        <f t="shared" si="50"/>
        <v>3101</v>
      </c>
      <c r="C1064" s="2">
        <f t="shared" si="48"/>
        <v>3101</v>
      </c>
      <c r="D1064" t="str">
        <f>VLOOKUP(C1064,'Cost Centre'!A:B,2,)</f>
        <v>Corporate Services</v>
      </c>
      <c r="E1064" t="str">
        <f t="shared" si="49"/>
        <v>3</v>
      </c>
      <c r="F1064" t="s">
        <v>10912</v>
      </c>
      <c r="G1064" s="2">
        <v>0</v>
      </c>
      <c r="H1064" s="2">
        <v>0</v>
      </c>
      <c r="I1064" s="2">
        <v>-23271041.579999998</v>
      </c>
      <c r="J1064" s="105">
        <f>SUMIF([1]MMM!$A:$A,A1064,[1]MMM!$F:$F)</f>
        <v>-23271041.579999998</v>
      </c>
      <c r="K1064" s="2" t="s">
        <v>10</v>
      </c>
      <c r="L1064" s="2">
        <v>0</v>
      </c>
      <c r="M1064" t="s">
        <v>10908</v>
      </c>
      <c r="N1064" t="s">
        <v>11179</v>
      </c>
      <c r="O1064" t="s">
        <v>10908</v>
      </c>
      <c r="P1064" t="s">
        <v>10913</v>
      </c>
    </row>
    <row r="1065" spans="1:16" x14ac:dyDescent="0.3">
      <c r="A1065" t="s">
        <v>11191</v>
      </c>
      <c r="B1065" s="2" t="str">
        <f t="shared" si="50"/>
        <v>3101</v>
      </c>
      <c r="C1065" s="2">
        <f t="shared" si="48"/>
        <v>3101</v>
      </c>
      <c r="D1065" t="str">
        <f>VLOOKUP(C1065,'Cost Centre'!A:B,2,)</f>
        <v>Corporate Services</v>
      </c>
      <c r="E1065" t="str">
        <f t="shared" si="49"/>
        <v>3</v>
      </c>
      <c r="F1065" t="s">
        <v>10915</v>
      </c>
      <c r="G1065" s="2">
        <v>0</v>
      </c>
      <c r="H1065" s="2">
        <v>0</v>
      </c>
      <c r="I1065" s="2">
        <v>0</v>
      </c>
      <c r="J1065" s="105">
        <f>SUMIF([1]MMM!$A:$A,A1065,[1]MMM!$F:$F)</f>
        <v>0</v>
      </c>
      <c r="K1065" s="2" t="s">
        <v>10</v>
      </c>
      <c r="L1065" s="2">
        <v>0</v>
      </c>
      <c r="M1065" t="s">
        <v>10908</v>
      </c>
      <c r="N1065" t="s">
        <v>11179</v>
      </c>
      <c r="O1065" t="s">
        <v>10908</v>
      </c>
      <c r="P1065" t="s">
        <v>10913</v>
      </c>
    </row>
    <row r="1066" spans="1:16" x14ac:dyDescent="0.3">
      <c r="A1066" t="s">
        <v>577</v>
      </c>
      <c r="B1066" s="2" t="str">
        <f t="shared" si="50"/>
        <v>3101</v>
      </c>
      <c r="C1066" s="2">
        <f t="shared" si="48"/>
        <v>3101</v>
      </c>
      <c r="D1066" t="str">
        <f>VLOOKUP(C1066,'Cost Centre'!A:B,2,)</f>
        <v>Corporate Services</v>
      </c>
      <c r="E1066" t="str">
        <f t="shared" si="49"/>
        <v>8</v>
      </c>
      <c r="F1066" t="s">
        <v>462</v>
      </c>
      <c r="G1066" s="2">
        <v>6611314.1299999999</v>
      </c>
      <c r="H1066" s="2">
        <v>0</v>
      </c>
      <c r="I1066" s="2">
        <v>0</v>
      </c>
      <c r="J1066" s="105">
        <f>SUMIF([1]MMM!$A:$A,A1066,[1]MMM!$F:$F)</f>
        <v>6611314.1299999999</v>
      </c>
      <c r="K1066" s="2" t="s">
        <v>460</v>
      </c>
      <c r="L1066" s="2">
        <v>0</v>
      </c>
      <c r="M1066" t="s">
        <v>10908</v>
      </c>
      <c r="N1066" t="s">
        <v>11179</v>
      </c>
      <c r="O1066" t="s">
        <v>10916</v>
      </c>
      <c r="P1066" t="s">
        <v>10917</v>
      </c>
    </row>
    <row r="1067" spans="1:16" x14ac:dyDescent="0.3">
      <c r="A1067" t="s">
        <v>578</v>
      </c>
      <c r="B1067" s="2" t="str">
        <f t="shared" si="50"/>
        <v>3101</v>
      </c>
      <c r="C1067" s="2">
        <f t="shared" si="48"/>
        <v>3101</v>
      </c>
      <c r="D1067" t="str">
        <f>VLOOKUP(C1067,'Cost Centre'!A:B,2,)</f>
        <v>Corporate Services</v>
      </c>
      <c r="E1067" t="str">
        <f t="shared" si="49"/>
        <v>8</v>
      </c>
      <c r="F1067" t="s">
        <v>464</v>
      </c>
      <c r="G1067" s="2">
        <v>0</v>
      </c>
      <c r="H1067" s="2">
        <v>0</v>
      </c>
      <c r="I1067" s="2">
        <v>0</v>
      </c>
      <c r="J1067" s="105">
        <f>SUMIF([1]MMM!$A:$A,A1067,[1]MMM!$F:$F)</f>
        <v>0</v>
      </c>
      <c r="K1067" s="2" t="s">
        <v>460</v>
      </c>
      <c r="L1067" s="2">
        <v>0</v>
      </c>
      <c r="M1067" t="s">
        <v>10908</v>
      </c>
      <c r="N1067" t="s">
        <v>11179</v>
      </c>
      <c r="O1067" t="s">
        <v>10916</v>
      </c>
      <c r="P1067" t="s">
        <v>10917</v>
      </c>
    </row>
    <row r="1068" spans="1:16" x14ac:dyDescent="0.3">
      <c r="A1068" t="s">
        <v>579</v>
      </c>
      <c r="B1068" s="2" t="str">
        <f t="shared" si="50"/>
        <v>3101</v>
      </c>
      <c r="C1068" s="2">
        <f t="shared" si="48"/>
        <v>3101</v>
      </c>
      <c r="D1068" t="str">
        <f>VLOOKUP(C1068,'Cost Centre'!A:B,2,)</f>
        <v>Corporate Services</v>
      </c>
      <c r="E1068" t="str">
        <f t="shared" si="49"/>
        <v>8</v>
      </c>
      <c r="F1068" t="s">
        <v>466</v>
      </c>
      <c r="G1068" s="2">
        <v>0</v>
      </c>
      <c r="H1068" s="2">
        <v>0</v>
      </c>
      <c r="I1068" s="2">
        <v>0</v>
      </c>
      <c r="J1068" s="105">
        <f>SUMIF([1]MMM!$A:$A,A1068,[1]MMM!$F:$F)</f>
        <v>0</v>
      </c>
      <c r="K1068" s="2" t="s">
        <v>460</v>
      </c>
      <c r="L1068" s="2">
        <v>0</v>
      </c>
      <c r="M1068" t="s">
        <v>10908</v>
      </c>
      <c r="N1068" t="s">
        <v>11179</v>
      </c>
      <c r="O1068" t="s">
        <v>10916</v>
      </c>
      <c r="P1068" t="s">
        <v>10917</v>
      </c>
    </row>
    <row r="1069" spans="1:16" x14ac:dyDescent="0.3">
      <c r="A1069" t="s">
        <v>580</v>
      </c>
      <c r="B1069" s="2" t="str">
        <f t="shared" si="50"/>
        <v>3101</v>
      </c>
      <c r="C1069" s="2">
        <f t="shared" si="48"/>
        <v>3101</v>
      </c>
      <c r="D1069" t="str">
        <f>VLOOKUP(C1069,'Cost Centre'!A:B,2,)</f>
        <v>Corporate Services</v>
      </c>
      <c r="E1069" t="str">
        <f t="shared" si="49"/>
        <v>8</v>
      </c>
      <c r="F1069" t="s">
        <v>468</v>
      </c>
      <c r="G1069" s="2">
        <v>0</v>
      </c>
      <c r="H1069" s="2">
        <v>23271041.579999998</v>
      </c>
      <c r="I1069" s="2">
        <v>0</v>
      </c>
      <c r="J1069" s="105">
        <f>SUMIF([1]MMM!$A:$A,A1069,[1]MMM!$F:$F)</f>
        <v>23271041.579999998</v>
      </c>
      <c r="K1069" s="2" t="s">
        <v>460</v>
      </c>
      <c r="L1069" s="2">
        <v>0</v>
      </c>
      <c r="M1069" t="s">
        <v>10908</v>
      </c>
      <c r="N1069" t="s">
        <v>11179</v>
      </c>
      <c r="O1069" t="s">
        <v>10916</v>
      </c>
      <c r="P1069" t="s">
        <v>10917</v>
      </c>
    </row>
    <row r="1070" spans="1:16" x14ac:dyDescent="0.3">
      <c r="A1070" t="s">
        <v>581</v>
      </c>
      <c r="B1070" s="2" t="str">
        <f t="shared" si="50"/>
        <v>3101</v>
      </c>
      <c r="C1070" s="2">
        <f t="shared" si="48"/>
        <v>3101</v>
      </c>
      <c r="D1070" t="str">
        <f>VLOOKUP(C1070,'Cost Centre'!A:B,2,)</f>
        <v>Corporate Services</v>
      </c>
      <c r="E1070" t="str">
        <f t="shared" si="49"/>
        <v>8</v>
      </c>
      <c r="F1070" t="s">
        <v>470</v>
      </c>
      <c r="G1070" s="2">
        <v>0</v>
      </c>
      <c r="H1070" s="2">
        <v>0</v>
      </c>
      <c r="I1070" s="2">
        <v>0</v>
      </c>
      <c r="J1070" s="105">
        <f>SUMIF([1]MMM!$A:$A,A1070,[1]MMM!$F:$F)</f>
        <v>0</v>
      </c>
      <c r="K1070" s="2" t="s">
        <v>460</v>
      </c>
      <c r="L1070" s="2">
        <v>0</v>
      </c>
      <c r="M1070" t="s">
        <v>10908</v>
      </c>
      <c r="N1070" t="s">
        <v>11179</v>
      </c>
      <c r="O1070" t="s">
        <v>10916</v>
      </c>
      <c r="P1070" t="s">
        <v>10917</v>
      </c>
    </row>
    <row r="1071" spans="1:16" x14ac:dyDescent="0.3">
      <c r="A1071" t="s">
        <v>2925</v>
      </c>
      <c r="B1071" s="2" t="str">
        <f t="shared" si="50"/>
        <v>3101</v>
      </c>
      <c r="C1071" s="2">
        <f t="shared" si="48"/>
        <v>3101</v>
      </c>
      <c r="D1071" t="str">
        <f>VLOOKUP(C1071,'Cost Centre'!A:B,2,)</f>
        <v>Corporate Services</v>
      </c>
      <c r="E1071" t="str">
        <f t="shared" si="49"/>
        <v>8</v>
      </c>
      <c r="F1071" t="s">
        <v>2159</v>
      </c>
      <c r="G1071" s="2">
        <v>0</v>
      </c>
      <c r="H1071" s="2">
        <v>0</v>
      </c>
      <c r="I1071" s="2">
        <v>0</v>
      </c>
      <c r="J1071" s="105">
        <f>SUMIF([1]MMM!$A:$A,A1071,[1]MMM!$F:$F)</f>
        <v>0</v>
      </c>
      <c r="K1071" s="2" t="s">
        <v>460</v>
      </c>
      <c r="L1071" s="2">
        <v>0</v>
      </c>
      <c r="M1071" t="s">
        <v>10908</v>
      </c>
      <c r="N1071" t="s">
        <v>11179</v>
      </c>
      <c r="O1071" t="s">
        <v>10916</v>
      </c>
      <c r="P1071" t="s">
        <v>10917</v>
      </c>
    </row>
    <row r="1072" spans="1:16" x14ac:dyDescent="0.3">
      <c r="A1072" t="s">
        <v>2926</v>
      </c>
      <c r="B1072" s="2" t="str">
        <f t="shared" si="50"/>
        <v>3201</v>
      </c>
      <c r="C1072" s="2">
        <f t="shared" si="48"/>
        <v>3201</v>
      </c>
      <c r="D1072" t="str">
        <f>VLOOKUP(C1072,'Cost Centre'!A:B,2,)</f>
        <v>Corporate Services</v>
      </c>
      <c r="E1072" t="str">
        <f t="shared" si="49"/>
        <v>2</v>
      </c>
      <c r="F1072" t="s">
        <v>48</v>
      </c>
      <c r="G1072" s="2">
        <v>0</v>
      </c>
      <c r="H1072" s="2">
        <v>3695554.69</v>
      </c>
      <c r="I1072" s="2">
        <v>0</v>
      </c>
      <c r="J1072" s="105">
        <f>SUMIF([1]MMM!$A:$A,A1072,[1]MMM!$F:$F)</f>
        <v>3707988.69</v>
      </c>
      <c r="K1072" s="2" t="s">
        <v>10</v>
      </c>
      <c r="L1072" s="2">
        <v>3456313</v>
      </c>
      <c r="M1072" t="s">
        <v>10908</v>
      </c>
      <c r="N1072" t="s">
        <v>11192</v>
      </c>
      <c r="O1072" t="s">
        <v>10871</v>
      </c>
      <c r="P1072" t="s">
        <v>10875</v>
      </c>
    </row>
    <row r="1073" spans="1:16" x14ac:dyDescent="0.3">
      <c r="A1073" t="s">
        <v>2927</v>
      </c>
      <c r="B1073" s="2" t="str">
        <f t="shared" si="50"/>
        <v>3201</v>
      </c>
      <c r="C1073" s="2">
        <f t="shared" si="48"/>
        <v>3201</v>
      </c>
      <c r="D1073" t="str">
        <f>VLOOKUP(C1073,'Cost Centre'!A:B,2,)</f>
        <v>Corporate Services</v>
      </c>
      <c r="E1073" t="str">
        <f t="shared" si="49"/>
        <v>2</v>
      </c>
      <c r="F1073" t="s">
        <v>49</v>
      </c>
      <c r="G1073" s="2">
        <v>0</v>
      </c>
      <c r="H1073" s="2">
        <v>0.01</v>
      </c>
      <c r="I1073" s="2">
        <v>0</v>
      </c>
      <c r="J1073" s="105">
        <f>SUMIF([1]MMM!$A:$A,A1073,[1]MMM!$F:$F)</f>
        <v>0.01</v>
      </c>
      <c r="K1073" s="2" t="s">
        <v>10</v>
      </c>
      <c r="L1073" s="2">
        <v>81500</v>
      </c>
      <c r="M1073" t="s">
        <v>10908</v>
      </c>
      <c r="N1073" t="s">
        <v>11192</v>
      </c>
      <c r="O1073" t="s">
        <v>10871</v>
      </c>
      <c r="P1073" t="s">
        <v>10875</v>
      </c>
    </row>
    <row r="1074" spans="1:16" x14ac:dyDescent="0.3">
      <c r="A1074" t="s">
        <v>2928</v>
      </c>
      <c r="B1074" s="2" t="str">
        <f t="shared" si="50"/>
        <v>3201</v>
      </c>
      <c r="C1074" s="2">
        <f t="shared" si="48"/>
        <v>3201</v>
      </c>
      <c r="D1074" t="str">
        <f>VLOOKUP(C1074,'Cost Centre'!A:B,2,)</f>
        <v>Corporate Services</v>
      </c>
      <c r="E1074" t="str">
        <f t="shared" si="49"/>
        <v>2</v>
      </c>
      <c r="F1074" t="s">
        <v>51</v>
      </c>
      <c r="G1074" s="2">
        <v>0</v>
      </c>
      <c r="H1074" s="2">
        <v>12000</v>
      </c>
      <c r="I1074" s="2">
        <v>0</v>
      </c>
      <c r="J1074" s="105">
        <f>SUMIF([1]MMM!$A:$A,A1074,[1]MMM!$F:$F)</f>
        <v>12000</v>
      </c>
      <c r="K1074" s="2" t="s">
        <v>10</v>
      </c>
      <c r="L1074" s="2">
        <v>13191</v>
      </c>
      <c r="M1074" t="s">
        <v>10908</v>
      </c>
      <c r="N1074" t="s">
        <v>11192</v>
      </c>
      <c r="O1074" t="s">
        <v>10871</v>
      </c>
      <c r="P1074" t="s">
        <v>10875</v>
      </c>
    </row>
    <row r="1075" spans="1:16" x14ac:dyDescent="0.3">
      <c r="A1075" t="s">
        <v>2929</v>
      </c>
      <c r="B1075" s="2" t="str">
        <f t="shared" si="50"/>
        <v>3201</v>
      </c>
      <c r="C1075" s="2">
        <f t="shared" si="48"/>
        <v>3201</v>
      </c>
      <c r="D1075" t="str">
        <f>VLOOKUP(C1075,'Cost Centre'!A:B,2,)</f>
        <v>Corporate Services</v>
      </c>
      <c r="E1075" t="str">
        <f t="shared" si="49"/>
        <v>2</v>
      </c>
      <c r="F1075" t="s">
        <v>52</v>
      </c>
      <c r="G1075" s="2">
        <v>0</v>
      </c>
      <c r="H1075" s="2">
        <v>20456.87</v>
      </c>
      <c r="I1075" s="2">
        <v>0</v>
      </c>
      <c r="J1075" s="105">
        <f>SUMIF([1]MMM!$A:$A,A1075,[1]MMM!$F:$F)</f>
        <v>20456.87</v>
      </c>
      <c r="K1075" s="2" t="s">
        <v>10</v>
      </c>
      <c r="L1075" s="2">
        <v>21016</v>
      </c>
      <c r="M1075" t="s">
        <v>10908</v>
      </c>
      <c r="N1075" t="s">
        <v>11192</v>
      </c>
      <c r="O1075" t="s">
        <v>10871</v>
      </c>
      <c r="P1075" t="s">
        <v>10875</v>
      </c>
    </row>
    <row r="1076" spans="1:16" x14ac:dyDescent="0.3">
      <c r="A1076" t="s">
        <v>2930</v>
      </c>
      <c r="B1076" s="2" t="str">
        <f t="shared" si="50"/>
        <v>3201</v>
      </c>
      <c r="C1076" s="2">
        <f t="shared" si="48"/>
        <v>3201</v>
      </c>
      <c r="D1076" t="str">
        <f>VLOOKUP(C1076,'Cost Centre'!A:B,2,)</f>
        <v>Corporate Services</v>
      </c>
      <c r="E1076" t="str">
        <f t="shared" si="49"/>
        <v>2</v>
      </c>
      <c r="F1076" t="s">
        <v>55</v>
      </c>
      <c r="G1076" s="2">
        <v>0</v>
      </c>
      <c r="H1076" s="2">
        <v>898399.44</v>
      </c>
      <c r="I1076" s="2">
        <v>0</v>
      </c>
      <c r="J1076" s="105">
        <f>SUMIF([1]MMM!$A:$A,A1076,[1]MMM!$F:$F)</f>
        <v>898788.74</v>
      </c>
      <c r="K1076" s="2" t="s">
        <v>10</v>
      </c>
      <c r="L1076" s="2">
        <v>908347</v>
      </c>
      <c r="M1076" t="s">
        <v>10908</v>
      </c>
      <c r="N1076" t="s">
        <v>11192</v>
      </c>
      <c r="O1076" t="s">
        <v>10871</v>
      </c>
      <c r="P1076" t="s">
        <v>10875</v>
      </c>
    </row>
    <row r="1077" spans="1:16" x14ac:dyDescent="0.3">
      <c r="A1077" t="s">
        <v>2931</v>
      </c>
      <c r="B1077" s="2" t="str">
        <f t="shared" si="50"/>
        <v>3201</v>
      </c>
      <c r="C1077" s="2">
        <f t="shared" si="48"/>
        <v>3201</v>
      </c>
      <c r="D1077" t="str">
        <f>VLOOKUP(C1077,'Cost Centre'!A:B,2,)</f>
        <v>Corporate Services</v>
      </c>
      <c r="E1077" t="str">
        <f t="shared" si="49"/>
        <v>2</v>
      </c>
      <c r="F1077" t="s">
        <v>60</v>
      </c>
      <c r="G1077" s="2">
        <v>0</v>
      </c>
      <c r="H1077" s="2">
        <v>164535.99</v>
      </c>
      <c r="I1077" s="2">
        <v>0</v>
      </c>
      <c r="J1077" s="105">
        <f>SUMIF([1]MMM!$A:$A,A1077,[1]MMM!$F:$F)</f>
        <v>164535.99</v>
      </c>
      <c r="K1077" s="2" t="s">
        <v>10</v>
      </c>
      <c r="L1077" s="2">
        <v>287795</v>
      </c>
      <c r="M1077" t="s">
        <v>10908</v>
      </c>
      <c r="N1077" t="s">
        <v>11192</v>
      </c>
      <c r="O1077" t="s">
        <v>10871</v>
      </c>
      <c r="P1077" t="s">
        <v>10875</v>
      </c>
    </row>
    <row r="1078" spans="1:16" x14ac:dyDescent="0.3">
      <c r="A1078" t="s">
        <v>2932</v>
      </c>
      <c r="B1078" s="2" t="str">
        <f t="shared" si="50"/>
        <v>3201</v>
      </c>
      <c r="C1078" s="2">
        <f t="shared" si="48"/>
        <v>3201</v>
      </c>
      <c r="D1078" t="str">
        <f>VLOOKUP(C1078,'Cost Centre'!A:B,2,)</f>
        <v>Corporate Services</v>
      </c>
      <c r="E1078" t="str">
        <f t="shared" si="49"/>
        <v>2</v>
      </c>
      <c r="F1078" t="s">
        <v>61</v>
      </c>
      <c r="G1078" s="2">
        <v>0</v>
      </c>
      <c r="H1078" s="2">
        <v>276429.75</v>
      </c>
      <c r="I1078" s="2">
        <v>0</v>
      </c>
      <c r="J1078" s="105">
        <f>SUMIF([1]MMM!$A:$A,A1078,[1]MMM!$F:$F)</f>
        <v>276429.75</v>
      </c>
      <c r="K1078" s="2" t="s">
        <v>10</v>
      </c>
      <c r="L1078" s="2">
        <v>268789</v>
      </c>
      <c r="M1078" t="s">
        <v>10908</v>
      </c>
      <c r="N1078" t="s">
        <v>11192</v>
      </c>
      <c r="O1078" t="s">
        <v>10871</v>
      </c>
      <c r="P1078" t="s">
        <v>10875</v>
      </c>
    </row>
    <row r="1079" spans="1:16" x14ac:dyDescent="0.3">
      <c r="A1079" t="s">
        <v>2933</v>
      </c>
      <c r="B1079" s="2" t="str">
        <f t="shared" si="50"/>
        <v>3201</v>
      </c>
      <c r="C1079" s="2">
        <f t="shared" si="48"/>
        <v>3201</v>
      </c>
      <c r="D1079" t="str">
        <f>VLOOKUP(C1079,'Cost Centre'!A:B,2,)</f>
        <v>Corporate Services</v>
      </c>
      <c r="E1079" t="str">
        <f t="shared" si="49"/>
        <v>2</v>
      </c>
      <c r="F1079" t="s">
        <v>62</v>
      </c>
      <c r="G1079" s="2">
        <v>0</v>
      </c>
      <c r="H1079" s="2">
        <v>65997.600000000006</v>
      </c>
      <c r="I1079" s="2">
        <v>0</v>
      </c>
      <c r="J1079" s="105">
        <f>SUMIF([1]MMM!$A:$A,A1079,[1]MMM!$F:$F)</f>
        <v>65997.600000000006</v>
      </c>
      <c r="K1079" s="2" t="s">
        <v>10</v>
      </c>
      <c r="L1079" s="2">
        <v>0</v>
      </c>
      <c r="M1079" t="s">
        <v>10908</v>
      </c>
      <c r="N1079" t="s">
        <v>11192</v>
      </c>
      <c r="O1079" t="s">
        <v>10871</v>
      </c>
      <c r="P1079" t="s">
        <v>10875</v>
      </c>
    </row>
    <row r="1080" spans="1:16" x14ac:dyDescent="0.3">
      <c r="A1080" t="s">
        <v>2934</v>
      </c>
      <c r="B1080" s="2" t="str">
        <f t="shared" si="50"/>
        <v>3201</v>
      </c>
      <c r="C1080" s="2">
        <f t="shared" si="48"/>
        <v>3201</v>
      </c>
      <c r="D1080" t="str">
        <f>VLOOKUP(C1080,'Cost Centre'!A:B,2,)</f>
        <v>Corporate Services</v>
      </c>
      <c r="E1080" t="str">
        <f t="shared" si="49"/>
        <v>2</v>
      </c>
      <c r="F1080" t="s">
        <v>67</v>
      </c>
      <c r="G1080" s="2">
        <v>0</v>
      </c>
      <c r="H1080" s="2">
        <v>831.24</v>
      </c>
      <c r="I1080" s="2">
        <v>0</v>
      </c>
      <c r="J1080" s="105">
        <f>SUMIF([1]MMM!$A:$A,A1080,[1]MMM!$F:$F)</f>
        <v>839.99</v>
      </c>
      <c r="K1080" s="2" t="s">
        <v>10</v>
      </c>
      <c r="L1080" s="2">
        <v>871</v>
      </c>
      <c r="M1080" t="s">
        <v>10908</v>
      </c>
      <c r="N1080" t="s">
        <v>11192</v>
      </c>
      <c r="O1080" t="s">
        <v>10871</v>
      </c>
      <c r="P1080" t="s">
        <v>10876</v>
      </c>
    </row>
    <row r="1081" spans="1:16" x14ac:dyDescent="0.3">
      <c r="A1081" t="s">
        <v>2935</v>
      </c>
      <c r="B1081" s="2" t="str">
        <f t="shared" si="50"/>
        <v>3201</v>
      </c>
      <c r="C1081" s="2">
        <f t="shared" si="48"/>
        <v>3201</v>
      </c>
      <c r="D1081" t="str">
        <f>VLOOKUP(C1081,'Cost Centre'!A:B,2,)</f>
        <v>Corporate Services</v>
      </c>
      <c r="E1081" t="str">
        <f t="shared" si="49"/>
        <v>2</v>
      </c>
      <c r="F1081" t="s">
        <v>68</v>
      </c>
      <c r="G1081" s="2">
        <v>0</v>
      </c>
      <c r="H1081" s="2">
        <v>2365.1</v>
      </c>
      <c r="I1081" s="2">
        <v>0</v>
      </c>
      <c r="J1081" s="105">
        <f>SUMIF([1]MMM!$A:$A,A1081,[1]MMM!$F:$F)</f>
        <v>2582.6999999999998</v>
      </c>
      <c r="K1081" s="2" t="s">
        <v>10</v>
      </c>
      <c r="L1081" s="2">
        <v>2049</v>
      </c>
      <c r="M1081" t="s">
        <v>10908</v>
      </c>
      <c r="N1081" t="s">
        <v>11192</v>
      </c>
      <c r="O1081" t="s">
        <v>10871</v>
      </c>
      <c r="P1081" t="s">
        <v>10876</v>
      </c>
    </row>
    <row r="1082" spans="1:16" x14ac:dyDescent="0.3">
      <c r="A1082" t="s">
        <v>2936</v>
      </c>
      <c r="B1082" s="2" t="str">
        <f t="shared" si="50"/>
        <v>3201</v>
      </c>
      <c r="C1082" s="2">
        <f t="shared" si="48"/>
        <v>3201</v>
      </c>
      <c r="D1082" t="str">
        <f>VLOOKUP(C1082,'Cost Centre'!A:B,2,)</f>
        <v>Corporate Services</v>
      </c>
      <c r="E1082" t="str">
        <f t="shared" si="49"/>
        <v>2</v>
      </c>
      <c r="F1082" t="s">
        <v>10877</v>
      </c>
      <c r="G1082" s="2">
        <v>0</v>
      </c>
      <c r="H1082" s="2">
        <v>343747.39</v>
      </c>
      <c r="I1082" s="2">
        <v>0</v>
      </c>
      <c r="J1082" s="105">
        <f>SUMIF([1]MMM!$A:$A,A1082,[1]MMM!$F:$F)</f>
        <v>343747.39</v>
      </c>
      <c r="K1082" s="2" t="s">
        <v>10</v>
      </c>
      <c r="L1082" s="2">
        <v>336773</v>
      </c>
      <c r="M1082" t="s">
        <v>10908</v>
      </c>
      <c r="N1082" t="s">
        <v>11192</v>
      </c>
      <c r="O1082" t="s">
        <v>10871</v>
      </c>
      <c r="P1082" t="s">
        <v>10876</v>
      </c>
    </row>
    <row r="1083" spans="1:16" x14ac:dyDescent="0.3">
      <c r="A1083" t="s">
        <v>2937</v>
      </c>
      <c r="B1083" s="2" t="str">
        <f t="shared" si="50"/>
        <v>3201</v>
      </c>
      <c r="C1083" s="2">
        <f t="shared" si="48"/>
        <v>3201</v>
      </c>
      <c r="D1083" t="str">
        <f>VLOOKUP(C1083,'Cost Centre'!A:B,2,)</f>
        <v>Corporate Services</v>
      </c>
      <c r="E1083" t="str">
        <f t="shared" si="49"/>
        <v>2</v>
      </c>
      <c r="F1083" t="s">
        <v>69</v>
      </c>
      <c r="G1083" s="2">
        <v>0</v>
      </c>
      <c r="H1083" s="2">
        <v>625883.31999999995</v>
      </c>
      <c r="I1083" s="2">
        <v>0</v>
      </c>
      <c r="J1083" s="105">
        <f>SUMIF([1]MMM!$A:$A,A1083,[1]MMM!$F:$F)</f>
        <v>628467.11</v>
      </c>
      <c r="K1083" s="2" t="s">
        <v>10</v>
      </c>
      <c r="L1083" s="2">
        <v>599421</v>
      </c>
      <c r="M1083" t="s">
        <v>10908</v>
      </c>
      <c r="N1083" t="s">
        <v>11192</v>
      </c>
      <c r="O1083" t="s">
        <v>10871</v>
      </c>
      <c r="P1083" t="s">
        <v>10876</v>
      </c>
    </row>
    <row r="1084" spans="1:16" x14ac:dyDescent="0.3">
      <c r="A1084" t="s">
        <v>2938</v>
      </c>
      <c r="B1084" s="2" t="str">
        <f t="shared" si="50"/>
        <v>3201</v>
      </c>
      <c r="C1084" s="2">
        <f t="shared" si="48"/>
        <v>3201</v>
      </c>
      <c r="D1084" t="str">
        <f>VLOOKUP(C1084,'Cost Centre'!A:B,2,)</f>
        <v>Corporate Services</v>
      </c>
      <c r="E1084" t="str">
        <f t="shared" si="49"/>
        <v>2</v>
      </c>
      <c r="F1084" t="s">
        <v>70</v>
      </c>
      <c r="G1084" s="2">
        <v>0</v>
      </c>
      <c r="H1084" s="2">
        <v>14170.58</v>
      </c>
      <c r="I1084" s="2">
        <v>0</v>
      </c>
      <c r="J1084" s="105">
        <f>SUMIF([1]MMM!$A:$A,A1084,[1]MMM!$F:$F)</f>
        <v>14277.12</v>
      </c>
      <c r="K1084" s="2" t="s">
        <v>10</v>
      </c>
      <c r="L1084" s="2">
        <v>14265</v>
      </c>
      <c r="M1084" t="s">
        <v>10908</v>
      </c>
      <c r="N1084" t="s">
        <v>11192</v>
      </c>
      <c r="O1084" t="s">
        <v>10871</v>
      </c>
      <c r="P1084" t="s">
        <v>10876</v>
      </c>
    </row>
    <row r="1085" spans="1:16" x14ac:dyDescent="0.3">
      <c r="A1085" t="s">
        <v>2939</v>
      </c>
      <c r="B1085" s="2" t="str">
        <f t="shared" si="50"/>
        <v>3201</v>
      </c>
      <c r="C1085" s="2">
        <f t="shared" si="48"/>
        <v>3201</v>
      </c>
      <c r="D1085" t="str">
        <f>VLOOKUP(C1085,'Cost Centre'!A:B,2,)</f>
        <v>Corporate Services</v>
      </c>
      <c r="E1085" t="str">
        <f t="shared" si="49"/>
        <v>2</v>
      </c>
      <c r="F1085" t="s">
        <v>76</v>
      </c>
      <c r="G1085" s="2">
        <v>0</v>
      </c>
      <c r="H1085" s="2">
        <v>0</v>
      </c>
      <c r="I1085" s="2">
        <v>0</v>
      </c>
      <c r="J1085" s="105">
        <f>SUMIF([1]MMM!$A:$A,A1085,[1]MMM!$F:$F)</f>
        <v>0</v>
      </c>
      <c r="K1085" s="2" t="s">
        <v>10</v>
      </c>
      <c r="L1085" s="2">
        <v>19551</v>
      </c>
      <c r="M1085" t="s">
        <v>10908</v>
      </c>
      <c r="N1085" t="s">
        <v>11192</v>
      </c>
      <c r="O1085" t="s">
        <v>10871</v>
      </c>
      <c r="P1085" t="s">
        <v>10931</v>
      </c>
    </row>
    <row r="1086" spans="1:16" x14ac:dyDescent="0.3">
      <c r="A1086" t="s">
        <v>2940</v>
      </c>
      <c r="B1086" s="2" t="str">
        <f t="shared" si="50"/>
        <v>3201</v>
      </c>
      <c r="C1086" s="2">
        <f t="shared" si="48"/>
        <v>3201</v>
      </c>
      <c r="D1086" t="str">
        <f>VLOOKUP(C1086,'Cost Centre'!A:B,2,)</f>
        <v>Corporate Services</v>
      </c>
      <c r="E1086" t="str">
        <f t="shared" si="49"/>
        <v>2</v>
      </c>
      <c r="F1086" t="s">
        <v>93</v>
      </c>
      <c r="G1086" s="2">
        <v>0</v>
      </c>
      <c r="H1086" s="2">
        <v>52316.12</v>
      </c>
      <c r="I1086" s="2">
        <v>0</v>
      </c>
      <c r="J1086" s="105">
        <f>SUMIF([1]MMM!$A:$A,A1086,[1]MMM!$F:$F)</f>
        <v>52561.8</v>
      </c>
      <c r="K1086" s="2" t="s">
        <v>10</v>
      </c>
      <c r="L1086" s="2">
        <v>25598</v>
      </c>
      <c r="M1086" t="s">
        <v>10908</v>
      </c>
      <c r="N1086" t="s">
        <v>11192</v>
      </c>
      <c r="O1086" t="s">
        <v>10871</v>
      </c>
      <c r="P1086" t="s">
        <v>10881</v>
      </c>
    </row>
    <row r="1087" spans="1:16" x14ac:dyDescent="0.3">
      <c r="A1087" t="s">
        <v>11193</v>
      </c>
      <c r="B1087" s="2" t="str">
        <f t="shared" si="50"/>
        <v>3201</v>
      </c>
      <c r="C1087" s="2">
        <f t="shared" si="48"/>
        <v>3201</v>
      </c>
      <c r="D1087" t="str">
        <f>VLOOKUP(C1087,'Cost Centre'!A:B,2,)</f>
        <v>Corporate Services</v>
      </c>
      <c r="E1087" t="str">
        <f t="shared" si="49"/>
        <v>2</v>
      </c>
      <c r="F1087" t="s">
        <v>10890</v>
      </c>
      <c r="G1087" s="2">
        <v>0</v>
      </c>
      <c r="H1087" s="2">
        <v>0</v>
      </c>
      <c r="I1087" s="2">
        <v>0</v>
      </c>
      <c r="J1087" s="105">
        <f>SUMIF([1]MMM!$A:$A,A1087,[1]MMM!$F:$F)</f>
        <v>0</v>
      </c>
      <c r="K1087" s="2" t="s">
        <v>10</v>
      </c>
      <c r="L1087" s="2">
        <v>0</v>
      </c>
      <c r="M1087" t="s">
        <v>10908</v>
      </c>
      <c r="N1087" t="s">
        <v>11192</v>
      </c>
      <c r="O1087" t="s">
        <v>10871</v>
      </c>
      <c r="P1087" t="s">
        <v>10887</v>
      </c>
    </row>
    <row r="1088" spans="1:16" x14ac:dyDescent="0.3">
      <c r="A1088" t="s">
        <v>11194</v>
      </c>
      <c r="B1088" s="2" t="str">
        <f t="shared" si="50"/>
        <v>3201</v>
      </c>
      <c r="C1088" s="2">
        <f t="shared" si="48"/>
        <v>3201</v>
      </c>
      <c r="D1088" t="str">
        <f>VLOOKUP(C1088,'Cost Centre'!A:B,2,)</f>
        <v>Corporate Services</v>
      </c>
      <c r="E1088" t="str">
        <f t="shared" si="49"/>
        <v>2</v>
      </c>
      <c r="F1088" t="s">
        <v>10892</v>
      </c>
      <c r="G1088" s="2">
        <v>0</v>
      </c>
      <c r="H1088" s="2">
        <v>0</v>
      </c>
      <c r="I1088" s="2">
        <v>0</v>
      </c>
      <c r="J1088" s="105">
        <f>SUMIF([1]MMM!$A:$A,A1088,[1]MMM!$F:$F)</f>
        <v>0</v>
      </c>
      <c r="K1088" s="2" t="s">
        <v>10</v>
      </c>
      <c r="L1088" s="2">
        <v>0</v>
      </c>
      <c r="M1088" t="s">
        <v>10908</v>
      </c>
      <c r="N1088" t="s">
        <v>11192</v>
      </c>
      <c r="O1088" t="s">
        <v>10871</v>
      </c>
      <c r="P1088" t="s">
        <v>10887</v>
      </c>
    </row>
    <row r="1089" spans="1:16" x14ac:dyDescent="0.3">
      <c r="A1089" t="s">
        <v>11195</v>
      </c>
      <c r="B1089" s="2" t="str">
        <f t="shared" si="50"/>
        <v>3201</v>
      </c>
      <c r="C1089" s="2">
        <f t="shared" si="48"/>
        <v>3201</v>
      </c>
      <c r="D1089" t="str">
        <f>VLOOKUP(C1089,'Cost Centre'!A:B,2,)</f>
        <v>Corporate Services</v>
      </c>
      <c r="E1089" t="str">
        <f t="shared" si="49"/>
        <v>2</v>
      </c>
      <c r="F1089" t="s">
        <v>10894</v>
      </c>
      <c r="G1089" s="2">
        <v>0</v>
      </c>
      <c r="H1089" s="2">
        <v>0</v>
      </c>
      <c r="I1089" s="2">
        <v>0</v>
      </c>
      <c r="J1089" s="105">
        <f>SUMIF([1]MMM!$A:$A,A1089,[1]MMM!$F:$F)</f>
        <v>0</v>
      </c>
      <c r="K1089" s="2" t="s">
        <v>10</v>
      </c>
      <c r="L1089" s="2">
        <v>0</v>
      </c>
      <c r="M1089" t="s">
        <v>10908</v>
      </c>
      <c r="N1089" t="s">
        <v>11192</v>
      </c>
      <c r="O1089" t="s">
        <v>10871</v>
      </c>
      <c r="P1089" t="s">
        <v>10887</v>
      </c>
    </row>
    <row r="1090" spans="1:16" x14ac:dyDescent="0.3">
      <c r="A1090" t="s">
        <v>11196</v>
      </c>
      <c r="B1090" s="2" t="str">
        <f t="shared" si="50"/>
        <v>3201</v>
      </c>
      <c r="C1090" s="2">
        <f t="shared" ref="C1090:C1153" si="51">VALUE(B1090)</f>
        <v>3201</v>
      </c>
      <c r="D1090" t="str">
        <f>VLOOKUP(C1090,'Cost Centre'!A:B,2,)</f>
        <v>Corporate Services</v>
      </c>
      <c r="E1090" t="str">
        <f t="shared" ref="E1090:E1153" si="52">MID(A1090,5,1)</f>
        <v>2</v>
      </c>
      <c r="F1090" t="s">
        <v>10896</v>
      </c>
      <c r="G1090" s="2">
        <v>0</v>
      </c>
      <c r="H1090" s="2">
        <v>0</v>
      </c>
      <c r="I1090" s="2">
        <v>0</v>
      </c>
      <c r="J1090" s="105">
        <f>SUMIF([1]MMM!$A:$A,A1090,[1]MMM!$F:$F)</f>
        <v>0</v>
      </c>
      <c r="K1090" s="2" t="s">
        <v>10</v>
      </c>
      <c r="L1090" s="2">
        <v>0</v>
      </c>
      <c r="M1090" t="s">
        <v>10908</v>
      </c>
      <c r="N1090" t="s">
        <v>11192</v>
      </c>
      <c r="O1090" t="s">
        <v>10871</v>
      </c>
      <c r="P1090" t="s">
        <v>10887</v>
      </c>
    </row>
    <row r="1091" spans="1:16" x14ac:dyDescent="0.3">
      <c r="A1091" t="s">
        <v>11197</v>
      </c>
      <c r="B1091" s="2" t="str">
        <f t="shared" ref="B1091:B1154" si="53">MID(A1091,1,4)</f>
        <v>3201</v>
      </c>
      <c r="C1091" s="2">
        <f t="shared" si="51"/>
        <v>3201</v>
      </c>
      <c r="D1091" t="str">
        <f>VLOOKUP(C1091,'Cost Centre'!A:B,2,)</f>
        <v>Corporate Services</v>
      </c>
      <c r="E1091" t="str">
        <f t="shared" si="52"/>
        <v>2</v>
      </c>
      <c r="F1091" t="s">
        <v>10898</v>
      </c>
      <c r="G1091" s="2">
        <v>0</v>
      </c>
      <c r="H1091" s="2">
        <v>0</v>
      </c>
      <c r="I1091" s="2">
        <v>0</v>
      </c>
      <c r="J1091" s="105">
        <f>SUMIF([1]MMM!$A:$A,A1091,[1]MMM!$F:$F)</f>
        <v>0</v>
      </c>
      <c r="K1091" s="2" t="s">
        <v>10</v>
      </c>
      <c r="L1091" s="2">
        <v>0</v>
      </c>
      <c r="M1091" t="s">
        <v>10908</v>
      </c>
      <c r="N1091" t="s">
        <v>11192</v>
      </c>
      <c r="O1091" t="s">
        <v>10871</v>
      </c>
      <c r="P1091" t="s">
        <v>10887</v>
      </c>
    </row>
    <row r="1092" spans="1:16" x14ac:dyDescent="0.3">
      <c r="A1092" t="s">
        <v>11198</v>
      </c>
      <c r="B1092" s="2" t="str">
        <f t="shared" si="53"/>
        <v>3201</v>
      </c>
      <c r="C1092" s="2">
        <f t="shared" si="51"/>
        <v>3201</v>
      </c>
      <c r="D1092" t="str">
        <f>VLOOKUP(C1092,'Cost Centre'!A:B,2,)</f>
        <v>Corporate Services</v>
      </c>
      <c r="E1092" t="str">
        <f t="shared" si="52"/>
        <v>2</v>
      </c>
      <c r="F1092" t="s">
        <v>10900</v>
      </c>
      <c r="G1092" s="2">
        <v>0</v>
      </c>
      <c r="H1092" s="2">
        <v>0</v>
      </c>
      <c r="I1092" s="2">
        <v>0</v>
      </c>
      <c r="J1092" s="105">
        <f>SUMIF([1]MMM!$A:$A,A1092,[1]MMM!$F:$F)</f>
        <v>0</v>
      </c>
      <c r="K1092" s="2" t="s">
        <v>10</v>
      </c>
      <c r="L1092" s="2">
        <v>0</v>
      </c>
      <c r="M1092" t="s">
        <v>10908</v>
      </c>
      <c r="N1092" t="s">
        <v>11192</v>
      </c>
      <c r="O1092" t="s">
        <v>10871</v>
      </c>
      <c r="P1092" t="s">
        <v>10887</v>
      </c>
    </row>
    <row r="1093" spans="1:16" x14ac:dyDescent="0.3">
      <c r="A1093" t="s">
        <v>11199</v>
      </c>
      <c r="B1093" s="2" t="str">
        <f t="shared" si="53"/>
        <v>3201</v>
      </c>
      <c r="C1093" s="2">
        <f t="shared" si="51"/>
        <v>3201</v>
      </c>
      <c r="D1093" t="str">
        <f>VLOOKUP(C1093,'Cost Centre'!A:B,2,)</f>
        <v>Corporate Services</v>
      </c>
      <c r="E1093" t="str">
        <f t="shared" si="52"/>
        <v>2</v>
      </c>
      <c r="F1093" t="s">
        <v>10902</v>
      </c>
      <c r="G1093" s="2">
        <v>0</v>
      </c>
      <c r="H1093" s="2">
        <v>0</v>
      </c>
      <c r="I1093" s="2">
        <v>0</v>
      </c>
      <c r="J1093" s="105">
        <f>SUMIF([1]MMM!$A:$A,A1093,[1]MMM!$F:$F)</f>
        <v>0</v>
      </c>
      <c r="K1093" s="2" t="s">
        <v>10</v>
      </c>
      <c r="L1093" s="2">
        <v>0</v>
      </c>
      <c r="M1093" t="s">
        <v>10908</v>
      </c>
      <c r="N1093" t="s">
        <v>11192</v>
      </c>
      <c r="O1093" t="s">
        <v>10871</v>
      </c>
      <c r="P1093" t="s">
        <v>10887</v>
      </c>
    </row>
    <row r="1094" spans="1:16" x14ac:dyDescent="0.3">
      <c r="A1094" t="s">
        <v>11200</v>
      </c>
      <c r="B1094" s="2" t="str">
        <f t="shared" si="53"/>
        <v>3201</v>
      </c>
      <c r="C1094" s="2">
        <f t="shared" si="51"/>
        <v>3201</v>
      </c>
      <c r="D1094" t="str">
        <f>VLOOKUP(C1094,'Cost Centre'!A:B,2,)</f>
        <v>Corporate Services</v>
      </c>
      <c r="E1094" t="str">
        <f t="shared" si="52"/>
        <v>2</v>
      </c>
      <c r="F1094" t="s">
        <v>10904</v>
      </c>
      <c r="G1094" s="2">
        <v>0</v>
      </c>
      <c r="H1094" s="2">
        <v>0</v>
      </c>
      <c r="I1094" s="2">
        <v>0</v>
      </c>
      <c r="J1094" s="105">
        <f>SUMIF([1]MMM!$A:$A,A1094,[1]MMM!$F:$F)</f>
        <v>0</v>
      </c>
      <c r="K1094" s="2" t="s">
        <v>10</v>
      </c>
      <c r="L1094" s="2">
        <v>0</v>
      </c>
      <c r="M1094" t="s">
        <v>10908</v>
      </c>
      <c r="N1094" t="s">
        <v>11192</v>
      </c>
      <c r="O1094" t="s">
        <v>10871</v>
      </c>
      <c r="P1094" t="s">
        <v>10887</v>
      </c>
    </row>
    <row r="1095" spans="1:16" x14ac:dyDescent="0.3">
      <c r="A1095" t="s">
        <v>11201</v>
      </c>
      <c r="B1095" s="2" t="str">
        <f t="shared" si="53"/>
        <v>3201</v>
      </c>
      <c r="C1095" s="2">
        <f t="shared" si="51"/>
        <v>3201</v>
      </c>
      <c r="D1095" t="str">
        <f>VLOOKUP(C1095,'Cost Centre'!A:B,2,)</f>
        <v>Corporate Services</v>
      </c>
      <c r="E1095" t="str">
        <f t="shared" si="52"/>
        <v>2</v>
      </c>
      <c r="F1095" t="s">
        <v>10906</v>
      </c>
      <c r="G1095" s="2">
        <v>0</v>
      </c>
      <c r="H1095" s="2">
        <v>0</v>
      </c>
      <c r="I1095" s="2">
        <v>0</v>
      </c>
      <c r="J1095" s="105">
        <f>SUMIF([1]MMM!$A:$A,A1095,[1]MMM!$F:$F)</f>
        <v>0</v>
      </c>
      <c r="K1095" s="2" t="s">
        <v>10</v>
      </c>
      <c r="L1095" s="2">
        <v>0</v>
      </c>
      <c r="M1095" t="s">
        <v>10908</v>
      </c>
      <c r="N1095" t="s">
        <v>11192</v>
      </c>
      <c r="O1095" t="s">
        <v>10871</v>
      </c>
      <c r="P1095" t="s">
        <v>10887</v>
      </c>
    </row>
    <row r="1096" spans="1:16" x14ac:dyDescent="0.3">
      <c r="A1096" t="s">
        <v>2941</v>
      </c>
      <c r="B1096" s="2" t="str">
        <f t="shared" si="53"/>
        <v>3201</v>
      </c>
      <c r="C1096" s="2">
        <f t="shared" si="51"/>
        <v>3201</v>
      </c>
      <c r="D1096" t="str">
        <f>VLOOKUP(C1096,'Cost Centre'!A:B,2,)</f>
        <v>Corporate Services</v>
      </c>
      <c r="E1096" t="str">
        <f t="shared" si="52"/>
        <v>3</v>
      </c>
      <c r="F1096" t="s">
        <v>2148</v>
      </c>
      <c r="G1096" s="2">
        <v>0</v>
      </c>
      <c r="H1096" s="2">
        <v>0</v>
      </c>
      <c r="I1096" s="2">
        <v>0</v>
      </c>
      <c r="J1096" s="105">
        <f>SUMIF([1]MMM!$A:$A,A1096,[1]MMM!$F:$F)</f>
        <v>0</v>
      </c>
      <c r="K1096" s="2" t="s">
        <v>10</v>
      </c>
      <c r="L1096" s="2">
        <v>0</v>
      </c>
      <c r="M1096" t="s">
        <v>10908</v>
      </c>
      <c r="N1096" t="s">
        <v>11192</v>
      </c>
      <c r="O1096" t="s">
        <v>10908</v>
      </c>
      <c r="P1096" t="s">
        <v>10910</v>
      </c>
    </row>
    <row r="1097" spans="1:16" x14ac:dyDescent="0.3">
      <c r="A1097" t="s">
        <v>11202</v>
      </c>
      <c r="B1097" s="2" t="str">
        <f t="shared" si="53"/>
        <v>3201</v>
      </c>
      <c r="C1097" s="2">
        <f t="shared" si="51"/>
        <v>3201</v>
      </c>
      <c r="D1097" t="str">
        <f>VLOOKUP(C1097,'Cost Centre'!A:B,2,)</f>
        <v>Corporate Services</v>
      </c>
      <c r="E1097" t="str">
        <f t="shared" si="52"/>
        <v>3</v>
      </c>
      <c r="F1097" t="s">
        <v>10912</v>
      </c>
      <c r="G1097" s="2">
        <v>0</v>
      </c>
      <c r="H1097" s="2">
        <v>0</v>
      </c>
      <c r="I1097" s="2">
        <v>-5675054.7699999996</v>
      </c>
      <c r="J1097" s="105">
        <f>SUMIF([1]MMM!$A:$A,A1097,[1]MMM!$F:$F)</f>
        <v>-5675054.7699999996</v>
      </c>
      <c r="K1097" s="2" t="s">
        <v>10</v>
      </c>
      <c r="L1097" s="2">
        <v>0</v>
      </c>
      <c r="M1097" t="s">
        <v>10908</v>
      </c>
      <c r="N1097" t="s">
        <v>11192</v>
      </c>
      <c r="O1097" t="s">
        <v>10908</v>
      </c>
      <c r="P1097" t="s">
        <v>10913</v>
      </c>
    </row>
    <row r="1098" spans="1:16" x14ac:dyDescent="0.3">
      <c r="A1098" t="s">
        <v>11203</v>
      </c>
      <c r="B1098" s="2" t="str">
        <f t="shared" si="53"/>
        <v>3201</v>
      </c>
      <c r="C1098" s="2">
        <f t="shared" si="51"/>
        <v>3201</v>
      </c>
      <c r="D1098" t="str">
        <f>VLOOKUP(C1098,'Cost Centre'!A:B,2,)</f>
        <v>Corporate Services</v>
      </c>
      <c r="E1098" t="str">
        <f t="shared" si="52"/>
        <v>3</v>
      </c>
      <c r="F1098" t="s">
        <v>10915</v>
      </c>
      <c r="G1098" s="2">
        <v>0</v>
      </c>
      <c r="H1098" s="2">
        <v>0</v>
      </c>
      <c r="I1098" s="2">
        <v>0</v>
      </c>
      <c r="J1098" s="105">
        <f>SUMIF([1]MMM!$A:$A,A1098,[1]MMM!$F:$F)</f>
        <v>0</v>
      </c>
      <c r="K1098" s="2" t="s">
        <v>10</v>
      </c>
      <c r="L1098" s="2">
        <v>0</v>
      </c>
      <c r="M1098" t="s">
        <v>10908</v>
      </c>
      <c r="N1098" t="s">
        <v>11192</v>
      </c>
      <c r="O1098" t="s">
        <v>10908</v>
      </c>
      <c r="P1098" t="s">
        <v>10913</v>
      </c>
    </row>
    <row r="1099" spans="1:16" x14ac:dyDescent="0.3">
      <c r="A1099" t="s">
        <v>582</v>
      </c>
      <c r="B1099" s="2" t="str">
        <f t="shared" si="53"/>
        <v>3201</v>
      </c>
      <c r="C1099" s="2">
        <f t="shared" si="51"/>
        <v>3201</v>
      </c>
      <c r="D1099" t="str">
        <f>VLOOKUP(C1099,'Cost Centre'!A:B,2,)</f>
        <v>Corporate Services</v>
      </c>
      <c r="E1099" t="str">
        <f t="shared" si="52"/>
        <v>8</v>
      </c>
      <c r="F1099" t="s">
        <v>462</v>
      </c>
      <c r="G1099" s="2">
        <v>5565181.4400000004</v>
      </c>
      <c r="H1099" s="2">
        <v>0</v>
      </c>
      <c r="I1099" s="2">
        <v>0</v>
      </c>
      <c r="J1099" s="105">
        <f>SUMIF([1]MMM!$A:$A,A1099,[1]MMM!$F:$F)</f>
        <v>5565181.4400000004</v>
      </c>
      <c r="K1099" s="2" t="s">
        <v>460</v>
      </c>
      <c r="L1099" s="2">
        <v>0</v>
      </c>
      <c r="M1099" t="s">
        <v>10908</v>
      </c>
      <c r="N1099" t="s">
        <v>11192</v>
      </c>
      <c r="O1099" t="s">
        <v>10916</v>
      </c>
      <c r="P1099" t="s">
        <v>10917</v>
      </c>
    </row>
    <row r="1100" spans="1:16" x14ac:dyDescent="0.3">
      <c r="A1100" t="s">
        <v>583</v>
      </c>
      <c r="B1100" s="2" t="str">
        <f t="shared" si="53"/>
        <v>3201</v>
      </c>
      <c r="C1100" s="2">
        <f t="shared" si="51"/>
        <v>3201</v>
      </c>
      <c r="D1100" t="str">
        <f>VLOOKUP(C1100,'Cost Centre'!A:B,2,)</f>
        <v>Corporate Services</v>
      </c>
      <c r="E1100" t="str">
        <f t="shared" si="52"/>
        <v>8</v>
      </c>
      <c r="F1100" t="s">
        <v>464</v>
      </c>
      <c r="G1100" s="2">
        <v>0</v>
      </c>
      <c r="H1100" s="2">
        <v>0</v>
      </c>
      <c r="I1100" s="2">
        <v>0</v>
      </c>
      <c r="J1100" s="105">
        <f>SUMIF([1]MMM!$A:$A,A1100,[1]MMM!$F:$F)</f>
        <v>0</v>
      </c>
      <c r="K1100" s="2" t="s">
        <v>460</v>
      </c>
      <c r="L1100" s="2">
        <v>0</v>
      </c>
      <c r="M1100" t="s">
        <v>10908</v>
      </c>
      <c r="N1100" t="s">
        <v>11192</v>
      </c>
      <c r="O1100" t="s">
        <v>10916</v>
      </c>
      <c r="P1100" t="s">
        <v>10917</v>
      </c>
    </row>
    <row r="1101" spans="1:16" x14ac:dyDescent="0.3">
      <c r="A1101" t="s">
        <v>584</v>
      </c>
      <c r="B1101" s="2" t="str">
        <f t="shared" si="53"/>
        <v>3201</v>
      </c>
      <c r="C1101" s="2">
        <f t="shared" si="51"/>
        <v>3201</v>
      </c>
      <c r="D1101" t="str">
        <f>VLOOKUP(C1101,'Cost Centre'!A:B,2,)</f>
        <v>Corporate Services</v>
      </c>
      <c r="E1101" t="str">
        <f t="shared" si="52"/>
        <v>8</v>
      </c>
      <c r="F1101" t="s">
        <v>466</v>
      </c>
      <c r="G1101" s="2">
        <v>0</v>
      </c>
      <c r="H1101" s="2">
        <v>0</v>
      </c>
      <c r="I1101" s="2">
        <v>0</v>
      </c>
      <c r="J1101" s="105">
        <f>SUMIF([1]MMM!$A:$A,A1101,[1]MMM!$F:$F)</f>
        <v>0</v>
      </c>
      <c r="K1101" s="2" t="s">
        <v>460</v>
      </c>
      <c r="L1101" s="2">
        <v>0</v>
      </c>
      <c r="M1101" t="s">
        <v>10908</v>
      </c>
      <c r="N1101" t="s">
        <v>11192</v>
      </c>
      <c r="O1101" t="s">
        <v>10916</v>
      </c>
      <c r="P1101" t="s">
        <v>10917</v>
      </c>
    </row>
    <row r="1102" spans="1:16" x14ac:dyDescent="0.3">
      <c r="A1102" t="s">
        <v>585</v>
      </c>
      <c r="B1102" s="2" t="str">
        <f t="shared" si="53"/>
        <v>3201</v>
      </c>
      <c r="C1102" s="2">
        <f t="shared" si="51"/>
        <v>3201</v>
      </c>
      <c r="D1102" t="str">
        <f>VLOOKUP(C1102,'Cost Centre'!A:B,2,)</f>
        <v>Corporate Services</v>
      </c>
      <c r="E1102" t="str">
        <f t="shared" si="52"/>
        <v>8</v>
      </c>
      <c r="F1102" t="s">
        <v>468</v>
      </c>
      <c r="G1102" s="2">
        <v>0</v>
      </c>
      <c r="H1102" s="2">
        <v>5675054.7699999996</v>
      </c>
      <c r="I1102" s="2">
        <v>0</v>
      </c>
      <c r="J1102" s="105">
        <f>SUMIF([1]MMM!$A:$A,A1102,[1]MMM!$F:$F)</f>
        <v>5675054.7699999996</v>
      </c>
      <c r="K1102" s="2" t="s">
        <v>460</v>
      </c>
      <c r="L1102" s="2">
        <v>0</v>
      </c>
      <c r="M1102" t="s">
        <v>10908</v>
      </c>
      <c r="N1102" t="s">
        <v>11192</v>
      </c>
      <c r="O1102" t="s">
        <v>10916</v>
      </c>
      <c r="P1102" t="s">
        <v>10917</v>
      </c>
    </row>
    <row r="1103" spans="1:16" x14ac:dyDescent="0.3">
      <c r="A1103" t="s">
        <v>586</v>
      </c>
      <c r="B1103" s="2" t="str">
        <f t="shared" si="53"/>
        <v>3201</v>
      </c>
      <c r="C1103" s="2">
        <f t="shared" si="51"/>
        <v>3201</v>
      </c>
      <c r="D1103" t="str">
        <f>VLOOKUP(C1103,'Cost Centre'!A:B,2,)</f>
        <v>Corporate Services</v>
      </c>
      <c r="E1103" t="str">
        <f t="shared" si="52"/>
        <v>8</v>
      </c>
      <c r="F1103" t="s">
        <v>470</v>
      </c>
      <c r="G1103" s="2">
        <v>0</v>
      </c>
      <c r="H1103" s="2">
        <v>0</v>
      </c>
      <c r="I1103" s="2">
        <v>0</v>
      </c>
      <c r="J1103" s="105">
        <f>SUMIF([1]MMM!$A:$A,A1103,[1]MMM!$F:$F)</f>
        <v>0</v>
      </c>
      <c r="K1103" s="2" t="s">
        <v>460</v>
      </c>
      <c r="L1103" s="2">
        <v>0</v>
      </c>
      <c r="M1103" t="s">
        <v>10908</v>
      </c>
      <c r="N1103" t="s">
        <v>11192</v>
      </c>
      <c r="O1103" t="s">
        <v>10916</v>
      </c>
      <c r="P1103" t="s">
        <v>10917</v>
      </c>
    </row>
    <row r="1104" spans="1:16" x14ac:dyDescent="0.3">
      <c r="A1104" t="s">
        <v>2942</v>
      </c>
      <c r="B1104" s="2" t="str">
        <f t="shared" si="53"/>
        <v>3201</v>
      </c>
      <c r="C1104" s="2">
        <f t="shared" si="51"/>
        <v>3201</v>
      </c>
      <c r="D1104" t="str">
        <f>VLOOKUP(C1104,'Cost Centre'!A:B,2,)</f>
        <v>Corporate Services</v>
      </c>
      <c r="E1104" t="str">
        <f t="shared" si="52"/>
        <v>8</v>
      </c>
      <c r="F1104" t="s">
        <v>2159</v>
      </c>
      <c r="G1104" s="2">
        <v>0</v>
      </c>
      <c r="H1104" s="2">
        <v>0</v>
      </c>
      <c r="I1104" s="2">
        <v>0</v>
      </c>
      <c r="J1104" s="105">
        <f>SUMIF([1]MMM!$A:$A,A1104,[1]MMM!$F:$F)</f>
        <v>0</v>
      </c>
      <c r="K1104" s="2" t="s">
        <v>460</v>
      </c>
      <c r="L1104" s="2">
        <v>0</v>
      </c>
      <c r="M1104" t="s">
        <v>10908</v>
      </c>
      <c r="N1104" t="s">
        <v>11192</v>
      </c>
      <c r="O1104" t="s">
        <v>10916</v>
      </c>
      <c r="P1104" t="s">
        <v>10917</v>
      </c>
    </row>
    <row r="1105" spans="1:16" x14ac:dyDescent="0.3">
      <c r="A1105" t="s">
        <v>2943</v>
      </c>
      <c r="B1105" s="2" t="str">
        <f t="shared" si="53"/>
        <v>3202</v>
      </c>
      <c r="C1105" s="2">
        <f t="shared" si="51"/>
        <v>3202</v>
      </c>
      <c r="D1105" t="str">
        <f>VLOOKUP(C1105,'Cost Centre'!A:B,2,)</f>
        <v>Corporate Services</v>
      </c>
      <c r="E1105" t="str">
        <f t="shared" si="52"/>
        <v>1</v>
      </c>
      <c r="F1105" t="s">
        <v>202</v>
      </c>
      <c r="G1105" s="2">
        <v>0</v>
      </c>
      <c r="H1105" s="2">
        <v>0</v>
      </c>
      <c r="I1105" s="2">
        <v>0</v>
      </c>
      <c r="J1105" s="105">
        <f>SUMIF([1]MMM!$A:$A,A1105,[1]MMM!$F:$F)</f>
        <v>0</v>
      </c>
      <c r="K1105" s="2" t="s">
        <v>10</v>
      </c>
      <c r="L1105" s="2">
        <v>-3073124</v>
      </c>
      <c r="M1105" t="s">
        <v>10908</v>
      </c>
      <c r="N1105" t="s">
        <v>11204</v>
      </c>
      <c r="O1105" t="s">
        <v>11023</v>
      </c>
      <c r="P1105" t="s">
        <v>11205</v>
      </c>
    </row>
    <row r="1106" spans="1:16" x14ac:dyDescent="0.3">
      <c r="A1106" t="s">
        <v>2944</v>
      </c>
      <c r="B1106" s="2" t="str">
        <f t="shared" si="53"/>
        <v>3202</v>
      </c>
      <c r="C1106" s="2">
        <f t="shared" si="51"/>
        <v>3202</v>
      </c>
      <c r="D1106" t="str">
        <f>VLOOKUP(C1106,'Cost Centre'!A:B,2,)</f>
        <v>Corporate Services</v>
      </c>
      <c r="E1106" t="str">
        <f t="shared" si="52"/>
        <v>1</v>
      </c>
      <c r="F1106" t="s">
        <v>11206</v>
      </c>
      <c r="G1106" s="2">
        <v>0</v>
      </c>
      <c r="H1106" s="2">
        <v>0</v>
      </c>
      <c r="I1106" s="2">
        <v>-97260.78</v>
      </c>
      <c r="J1106" s="105">
        <f>SUMIF([1]MMM!$A:$A,A1106,[1]MMM!$F:$F)</f>
        <v>-97260.78</v>
      </c>
      <c r="K1106" s="2" t="s">
        <v>10</v>
      </c>
      <c r="L1106" s="2">
        <v>-106741</v>
      </c>
      <c r="M1106" t="s">
        <v>10908</v>
      </c>
      <c r="N1106" t="s">
        <v>11204</v>
      </c>
      <c r="O1106" t="s">
        <v>11023</v>
      </c>
      <c r="P1106" t="s">
        <v>11207</v>
      </c>
    </row>
    <row r="1107" spans="1:16" x14ac:dyDescent="0.3">
      <c r="A1107" t="s">
        <v>2945</v>
      </c>
      <c r="B1107" s="2" t="str">
        <f t="shared" si="53"/>
        <v>3202</v>
      </c>
      <c r="C1107" s="2">
        <f t="shared" si="51"/>
        <v>3202</v>
      </c>
      <c r="D1107" t="str">
        <f>VLOOKUP(C1107,'Cost Centre'!A:B,2,)</f>
        <v>Corporate Services</v>
      </c>
      <c r="E1107" t="str">
        <f t="shared" si="52"/>
        <v>1</v>
      </c>
      <c r="F1107" t="s">
        <v>203</v>
      </c>
      <c r="G1107" s="2">
        <v>0</v>
      </c>
      <c r="H1107" s="2">
        <v>0</v>
      </c>
      <c r="I1107" s="2">
        <v>-312000</v>
      </c>
      <c r="J1107" s="105">
        <f>SUMIF([1]MMM!$A:$A,A1107,[1]MMM!$F:$F)</f>
        <v>-312000</v>
      </c>
      <c r="K1107" s="2" t="s">
        <v>10</v>
      </c>
      <c r="L1107" s="2">
        <v>0</v>
      </c>
      <c r="M1107" t="s">
        <v>10908</v>
      </c>
      <c r="N1107" t="s">
        <v>11204</v>
      </c>
      <c r="O1107" t="s">
        <v>11023</v>
      </c>
      <c r="P1107" t="s">
        <v>11207</v>
      </c>
    </row>
    <row r="1108" spans="1:16" x14ac:dyDescent="0.3">
      <c r="A1108" t="s">
        <v>2946</v>
      </c>
      <c r="B1108" s="2" t="str">
        <f t="shared" si="53"/>
        <v>3202</v>
      </c>
      <c r="C1108" s="2">
        <f t="shared" si="51"/>
        <v>3202</v>
      </c>
      <c r="D1108" t="str">
        <f>VLOOKUP(C1108,'Cost Centre'!A:B,2,)</f>
        <v>Corporate Services</v>
      </c>
      <c r="E1108" t="str">
        <f t="shared" si="52"/>
        <v>2</v>
      </c>
      <c r="F1108" t="s">
        <v>48</v>
      </c>
      <c r="G1108" s="2">
        <v>0</v>
      </c>
      <c r="H1108" s="2">
        <v>4211787</v>
      </c>
      <c r="I1108" s="2">
        <v>0</v>
      </c>
      <c r="J1108" s="105">
        <f>SUMIF([1]MMM!$A:$A,A1108,[1]MMM!$F:$F)</f>
        <v>4211787</v>
      </c>
      <c r="K1108" s="2" t="s">
        <v>10</v>
      </c>
      <c r="L1108" s="2">
        <v>3949437</v>
      </c>
      <c r="M1108" t="s">
        <v>10908</v>
      </c>
      <c r="N1108" t="s">
        <v>11204</v>
      </c>
      <c r="O1108" t="s">
        <v>10871</v>
      </c>
      <c r="P1108" t="s">
        <v>10875</v>
      </c>
    </row>
    <row r="1109" spans="1:16" x14ac:dyDescent="0.3">
      <c r="A1109" t="s">
        <v>2947</v>
      </c>
      <c r="B1109" s="2" t="str">
        <f t="shared" si="53"/>
        <v>3202</v>
      </c>
      <c r="C1109" s="2">
        <f t="shared" si="51"/>
        <v>3202</v>
      </c>
      <c r="D1109" t="str">
        <f>VLOOKUP(C1109,'Cost Centre'!A:B,2,)</f>
        <v>Corporate Services</v>
      </c>
      <c r="E1109" t="str">
        <f t="shared" si="52"/>
        <v>2</v>
      </c>
      <c r="F1109" t="s">
        <v>51</v>
      </c>
      <c r="G1109" s="2">
        <v>0</v>
      </c>
      <c r="H1109" s="2">
        <v>12000</v>
      </c>
      <c r="I1109" s="2">
        <v>0</v>
      </c>
      <c r="J1109" s="105">
        <f>SUMIF([1]MMM!$A:$A,A1109,[1]MMM!$F:$F)</f>
        <v>12000</v>
      </c>
      <c r="K1109" s="2" t="s">
        <v>10</v>
      </c>
      <c r="L1109" s="2">
        <v>9234</v>
      </c>
      <c r="M1109" t="s">
        <v>10908</v>
      </c>
      <c r="N1109" t="s">
        <v>11204</v>
      </c>
      <c r="O1109" t="s">
        <v>10871</v>
      </c>
      <c r="P1109" t="s">
        <v>10875</v>
      </c>
    </row>
    <row r="1110" spans="1:16" x14ac:dyDescent="0.3">
      <c r="A1110" t="s">
        <v>2948</v>
      </c>
      <c r="B1110" s="2" t="str">
        <f t="shared" si="53"/>
        <v>3202</v>
      </c>
      <c r="C1110" s="2">
        <f t="shared" si="51"/>
        <v>3202</v>
      </c>
      <c r="D1110" t="str">
        <f>VLOOKUP(C1110,'Cost Centre'!A:B,2,)</f>
        <v>Corporate Services</v>
      </c>
      <c r="E1110" t="str">
        <f t="shared" si="52"/>
        <v>2</v>
      </c>
      <c r="F1110" t="s">
        <v>52</v>
      </c>
      <c r="G1110" s="2">
        <v>0</v>
      </c>
      <c r="H1110" s="2">
        <v>63075.39</v>
      </c>
      <c r="I1110" s="2">
        <v>0</v>
      </c>
      <c r="J1110" s="105">
        <f>SUMIF([1]MMM!$A:$A,A1110,[1]MMM!$F:$F)</f>
        <v>63075.39</v>
      </c>
      <c r="K1110" s="2" t="s">
        <v>10</v>
      </c>
      <c r="L1110" s="2">
        <v>63047</v>
      </c>
      <c r="M1110" t="s">
        <v>10908</v>
      </c>
      <c r="N1110" t="s">
        <v>11204</v>
      </c>
      <c r="O1110" t="s">
        <v>10871</v>
      </c>
      <c r="P1110" t="s">
        <v>10875</v>
      </c>
    </row>
    <row r="1111" spans="1:16" x14ac:dyDescent="0.3">
      <c r="A1111" t="s">
        <v>2949</v>
      </c>
      <c r="B1111" s="2" t="str">
        <f t="shared" si="53"/>
        <v>3202</v>
      </c>
      <c r="C1111" s="2">
        <f t="shared" si="51"/>
        <v>3202</v>
      </c>
      <c r="D1111" t="str">
        <f>VLOOKUP(C1111,'Cost Centre'!A:B,2,)</f>
        <v>Corporate Services</v>
      </c>
      <c r="E1111" t="str">
        <f t="shared" si="52"/>
        <v>2</v>
      </c>
      <c r="F1111" t="s">
        <v>54</v>
      </c>
      <c r="G1111" s="2">
        <v>0</v>
      </c>
      <c r="H1111" s="2">
        <v>3000</v>
      </c>
      <c r="I1111" s="2">
        <v>0</v>
      </c>
      <c r="J1111" s="105">
        <f>SUMIF([1]MMM!$A:$A,A1111,[1]MMM!$F:$F)</f>
        <v>3000</v>
      </c>
      <c r="K1111" s="2" t="s">
        <v>10</v>
      </c>
      <c r="L1111" s="2">
        <v>0</v>
      </c>
      <c r="M1111" t="s">
        <v>10908</v>
      </c>
      <c r="N1111" t="s">
        <v>11204</v>
      </c>
      <c r="O1111" t="s">
        <v>10871</v>
      </c>
      <c r="P1111" t="s">
        <v>10875</v>
      </c>
    </row>
    <row r="1112" spans="1:16" x14ac:dyDescent="0.3">
      <c r="A1112" t="s">
        <v>2950</v>
      </c>
      <c r="B1112" s="2" t="str">
        <f t="shared" si="53"/>
        <v>3202</v>
      </c>
      <c r="C1112" s="2">
        <f t="shared" si="51"/>
        <v>3202</v>
      </c>
      <c r="D1112" t="str">
        <f>VLOOKUP(C1112,'Cost Centre'!A:B,2,)</f>
        <v>Corporate Services</v>
      </c>
      <c r="E1112" t="str">
        <f t="shared" si="52"/>
        <v>2</v>
      </c>
      <c r="F1112" t="s">
        <v>55</v>
      </c>
      <c r="G1112" s="2">
        <v>0</v>
      </c>
      <c r="H1112" s="2">
        <v>1440941.53</v>
      </c>
      <c r="I1112" s="2">
        <v>0</v>
      </c>
      <c r="J1112" s="105">
        <f>SUMIF([1]MMM!$A:$A,A1112,[1]MMM!$F:$F)</f>
        <v>1442630.91</v>
      </c>
      <c r="K1112" s="2" t="s">
        <v>10</v>
      </c>
      <c r="L1112" s="2">
        <v>1220220</v>
      </c>
      <c r="M1112" t="s">
        <v>10908</v>
      </c>
      <c r="N1112" t="s">
        <v>11204</v>
      </c>
      <c r="O1112" t="s">
        <v>10871</v>
      </c>
      <c r="P1112" t="s">
        <v>10875</v>
      </c>
    </row>
    <row r="1113" spans="1:16" x14ac:dyDescent="0.3">
      <c r="A1113" t="s">
        <v>2951</v>
      </c>
      <c r="B1113" s="2" t="str">
        <f t="shared" si="53"/>
        <v>3202</v>
      </c>
      <c r="C1113" s="2">
        <f t="shared" si="51"/>
        <v>3202</v>
      </c>
      <c r="D1113" t="str">
        <f>VLOOKUP(C1113,'Cost Centre'!A:B,2,)</f>
        <v>Corporate Services</v>
      </c>
      <c r="E1113" t="str">
        <f t="shared" si="52"/>
        <v>2</v>
      </c>
      <c r="F1113" t="s">
        <v>57</v>
      </c>
      <c r="G1113" s="2">
        <v>0</v>
      </c>
      <c r="H1113" s="2">
        <v>0</v>
      </c>
      <c r="I1113" s="2">
        <v>0</v>
      </c>
      <c r="J1113" s="105">
        <f>SUMIF([1]MMM!$A:$A,A1113,[1]MMM!$F:$F)</f>
        <v>0</v>
      </c>
      <c r="K1113" s="2" t="s">
        <v>10</v>
      </c>
      <c r="L1113" s="2">
        <v>0</v>
      </c>
      <c r="M1113" t="s">
        <v>10908</v>
      </c>
      <c r="N1113" t="s">
        <v>11204</v>
      </c>
      <c r="O1113" t="s">
        <v>10871</v>
      </c>
      <c r="P1113" t="s">
        <v>10875</v>
      </c>
    </row>
    <row r="1114" spans="1:16" x14ac:dyDescent="0.3">
      <c r="A1114" t="s">
        <v>2952</v>
      </c>
      <c r="B1114" s="2" t="str">
        <f t="shared" si="53"/>
        <v>3202</v>
      </c>
      <c r="C1114" s="2">
        <f t="shared" si="51"/>
        <v>3202</v>
      </c>
      <c r="D1114" t="str">
        <f>VLOOKUP(C1114,'Cost Centre'!A:B,2,)</f>
        <v>Corporate Services</v>
      </c>
      <c r="E1114" t="str">
        <f t="shared" si="52"/>
        <v>2</v>
      </c>
      <c r="F1114" t="s">
        <v>59</v>
      </c>
      <c r="G1114" s="2">
        <v>0</v>
      </c>
      <c r="H1114" s="2">
        <v>0.01</v>
      </c>
      <c r="I1114" s="2">
        <v>0</v>
      </c>
      <c r="J1114" s="105">
        <f>SUMIF([1]MMM!$A:$A,A1114,[1]MMM!$F:$F)</f>
        <v>0.01</v>
      </c>
      <c r="K1114" s="2" t="s">
        <v>10</v>
      </c>
      <c r="L1114" s="2">
        <v>8222</v>
      </c>
      <c r="M1114" t="s">
        <v>10908</v>
      </c>
      <c r="N1114" t="s">
        <v>11204</v>
      </c>
      <c r="O1114" t="s">
        <v>10871</v>
      </c>
      <c r="P1114" t="s">
        <v>10875</v>
      </c>
    </row>
    <row r="1115" spans="1:16" x14ac:dyDescent="0.3">
      <c r="A1115" t="s">
        <v>2953</v>
      </c>
      <c r="B1115" s="2" t="str">
        <f t="shared" si="53"/>
        <v>3202</v>
      </c>
      <c r="C1115" s="2">
        <f t="shared" si="51"/>
        <v>3202</v>
      </c>
      <c r="D1115" t="str">
        <f>VLOOKUP(C1115,'Cost Centre'!A:B,2,)</f>
        <v>Corporate Services</v>
      </c>
      <c r="E1115" t="str">
        <f t="shared" si="52"/>
        <v>2</v>
      </c>
      <c r="F1115" t="s">
        <v>60</v>
      </c>
      <c r="G1115" s="2">
        <v>0</v>
      </c>
      <c r="H1115" s="2">
        <v>16930.84</v>
      </c>
      <c r="I1115" s="2">
        <v>0</v>
      </c>
      <c r="J1115" s="105">
        <f>SUMIF([1]MMM!$A:$A,A1115,[1]MMM!$F:$F)</f>
        <v>16930.84</v>
      </c>
      <c r="K1115" s="2" t="s">
        <v>10</v>
      </c>
      <c r="L1115" s="2">
        <v>124817</v>
      </c>
      <c r="M1115" t="s">
        <v>10908</v>
      </c>
      <c r="N1115" t="s">
        <v>11204</v>
      </c>
      <c r="O1115" t="s">
        <v>10871</v>
      </c>
      <c r="P1115" t="s">
        <v>10875</v>
      </c>
    </row>
    <row r="1116" spans="1:16" x14ac:dyDescent="0.3">
      <c r="A1116" t="s">
        <v>2954</v>
      </c>
      <c r="B1116" s="2" t="str">
        <f t="shared" si="53"/>
        <v>3202</v>
      </c>
      <c r="C1116" s="2">
        <f t="shared" si="51"/>
        <v>3202</v>
      </c>
      <c r="D1116" t="str">
        <f>VLOOKUP(C1116,'Cost Centre'!A:B,2,)</f>
        <v>Corporate Services</v>
      </c>
      <c r="E1116" t="str">
        <f t="shared" si="52"/>
        <v>2</v>
      </c>
      <c r="F1116" t="s">
        <v>61</v>
      </c>
      <c r="G1116" s="2">
        <v>0</v>
      </c>
      <c r="H1116" s="2">
        <v>350999.79</v>
      </c>
      <c r="I1116" s="2">
        <v>0</v>
      </c>
      <c r="J1116" s="105">
        <f>SUMIF([1]MMM!$A:$A,A1116,[1]MMM!$F:$F)</f>
        <v>350999.79</v>
      </c>
      <c r="K1116" s="2" t="s">
        <v>10</v>
      </c>
      <c r="L1116" s="2">
        <v>293396</v>
      </c>
      <c r="M1116" t="s">
        <v>10908</v>
      </c>
      <c r="N1116" t="s">
        <v>11204</v>
      </c>
      <c r="O1116" t="s">
        <v>10871</v>
      </c>
      <c r="P1116" t="s">
        <v>10875</v>
      </c>
    </row>
    <row r="1117" spans="1:16" x14ac:dyDescent="0.3">
      <c r="A1117" t="s">
        <v>2955</v>
      </c>
      <c r="B1117" s="2" t="str">
        <f t="shared" si="53"/>
        <v>3202</v>
      </c>
      <c r="C1117" s="2">
        <f t="shared" si="51"/>
        <v>3202</v>
      </c>
      <c r="D1117" t="str">
        <f>VLOOKUP(C1117,'Cost Centre'!A:B,2,)</f>
        <v>Corporate Services</v>
      </c>
      <c r="E1117" t="str">
        <f t="shared" si="52"/>
        <v>2</v>
      </c>
      <c r="F1117" t="s">
        <v>62</v>
      </c>
      <c r="G1117" s="2">
        <v>0</v>
      </c>
      <c r="H1117" s="2">
        <v>20049.849999999999</v>
      </c>
      <c r="I1117" s="2">
        <v>0</v>
      </c>
      <c r="J1117" s="105">
        <f>SUMIF([1]MMM!$A:$A,A1117,[1]MMM!$F:$F)</f>
        <v>20049.849999999999</v>
      </c>
      <c r="K1117" s="2" t="s">
        <v>10</v>
      </c>
      <c r="L1117" s="2">
        <v>83510</v>
      </c>
      <c r="M1117" t="s">
        <v>10908</v>
      </c>
      <c r="N1117" t="s">
        <v>11204</v>
      </c>
      <c r="O1117" t="s">
        <v>10871</v>
      </c>
      <c r="P1117" t="s">
        <v>10875</v>
      </c>
    </row>
    <row r="1118" spans="1:16" x14ac:dyDescent="0.3">
      <c r="A1118" t="s">
        <v>2956</v>
      </c>
      <c r="B1118" s="2" t="str">
        <f t="shared" si="53"/>
        <v>3202</v>
      </c>
      <c r="C1118" s="2">
        <f t="shared" si="51"/>
        <v>3202</v>
      </c>
      <c r="D1118" t="str">
        <f>VLOOKUP(C1118,'Cost Centre'!A:B,2,)</f>
        <v>Corporate Services</v>
      </c>
      <c r="E1118" t="str">
        <f t="shared" si="52"/>
        <v>2</v>
      </c>
      <c r="F1118" t="s">
        <v>67</v>
      </c>
      <c r="G1118" s="2">
        <v>0</v>
      </c>
      <c r="H1118" s="2">
        <v>1277.5</v>
      </c>
      <c r="I1118" s="2">
        <v>0</v>
      </c>
      <c r="J1118" s="105">
        <f>SUMIF([1]MMM!$A:$A,A1118,[1]MMM!$F:$F)</f>
        <v>1277.5</v>
      </c>
      <c r="K1118" s="2" t="s">
        <v>10</v>
      </c>
      <c r="L1118" s="2">
        <v>1197</v>
      </c>
      <c r="M1118" t="s">
        <v>10908</v>
      </c>
      <c r="N1118" t="s">
        <v>11204</v>
      </c>
      <c r="O1118" t="s">
        <v>10871</v>
      </c>
      <c r="P1118" t="s">
        <v>10876</v>
      </c>
    </row>
    <row r="1119" spans="1:16" x14ac:dyDescent="0.3">
      <c r="A1119" t="s">
        <v>2957</v>
      </c>
      <c r="B1119" s="2" t="str">
        <f t="shared" si="53"/>
        <v>3202</v>
      </c>
      <c r="C1119" s="2">
        <f t="shared" si="51"/>
        <v>3202</v>
      </c>
      <c r="D1119" t="str">
        <f>VLOOKUP(C1119,'Cost Centre'!A:B,2,)</f>
        <v>Corporate Services</v>
      </c>
      <c r="E1119" t="str">
        <f t="shared" si="52"/>
        <v>2</v>
      </c>
      <c r="F1119" t="s">
        <v>68</v>
      </c>
      <c r="G1119" s="2">
        <v>0</v>
      </c>
      <c r="H1119" s="2">
        <v>30138.89</v>
      </c>
      <c r="I1119" s="2">
        <v>0</v>
      </c>
      <c r="J1119" s="105">
        <f>SUMIF([1]MMM!$A:$A,A1119,[1]MMM!$F:$F)</f>
        <v>31778.26</v>
      </c>
      <c r="K1119" s="2" t="s">
        <v>10</v>
      </c>
      <c r="L1119" s="2">
        <v>28857</v>
      </c>
      <c r="M1119" t="s">
        <v>10908</v>
      </c>
      <c r="N1119" t="s">
        <v>11204</v>
      </c>
      <c r="O1119" t="s">
        <v>10871</v>
      </c>
      <c r="P1119" t="s">
        <v>10876</v>
      </c>
    </row>
    <row r="1120" spans="1:16" x14ac:dyDescent="0.3">
      <c r="A1120" t="s">
        <v>2958</v>
      </c>
      <c r="B1120" s="2" t="str">
        <f t="shared" si="53"/>
        <v>3202</v>
      </c>
      <c r="C1120" s="2">
        <f t="shared" si="51"/>
        <v>3202</v>
      </c>
      <c r="D1120" t="str">
        <f>VLOOKUP(C1120,'Cost Centre'!A:B,2,)</f>
        <v>Corporate Services</v>
      </c>
      <c r="E1120" t="str">
        <f t="shared" si="52"/>
        <v>2</v>
      </c>
      <c r="F1120" t="s">
        <v>10877</v>
      </c>
      <c r="G1120" s="2">
        <v>0</v>
      </c>
      <c r="H1120" s="2">
        <v>549120.72</v>
      </c>
      <c r="I1120" s="2">
        <v>0</v>
      </c>
      <c r="J1120" s="105">
        <f>SUMIF([1]MMM!$A:$A,A1120,[1]MMM!$F:$F)</f>
        <v>549492.72</v>
      </c>
      <c r="K1120" s="2" t="s">
        <v>10</v>
      </c>
      <c r="L1120" s="2">
        <v>505467</v>
      </c>
      <c r="M1120" t="s">
        <v>10908</v>
      </c>
      <c r="N1120" t="s">
        <v>11204</v>
      </c>
      <c r="O1120" t="s">
        <v>10871</v>
      </c>
      <c r="P1120" t="s">
        <v>10876</v>
      </c>
    </row>
    <row r="1121" spans="1:16" x14ac:dyDescent="0.3">
      <c r="A1121" t="s">
        <v>2959</v>
      </c>
      <c r="B1121" s="2" t="str">
        <f t="shared" si="53"/>
        <v>3202</v>
      </c>
      <c r="C1121" s="2">
        <f t="shared" si="51"/>
        <v>3202</v>
      </c>
      <c r="D1121" t="str">
        <f>VLOOKUP(C1121,'Cost Centre'!A:B,2,)</f>
        <v>Corporate Services</v>
      </c>
      <c r="E1121" t="str">
        <f t="shared" si="52"/>
        <v>2</v>
      </c>
      <c r="F1121" t="s">
        <v>69</v>
      </c>
      <c r="G1121" s="2">
        <v>0</v>
      </c>
      <c r="H1121" s="2">
        <v>813042.76</v>
      </c>
      <c r="I1121" s="2">
        <v>0</v>
      </c>
      <c r="J1121" s="105">
        <f>SUMIF([1]MMM!$A:$A,A1121,[1]MMM!$F:$F)</f>
        <v>813042.76</v>
      </c>
      <c r="K1121" s="2" t="s">
        <v>10</v>
      </c>
      <c r="L1121" s="2">
        <v>685640</v>
      </c>
      <c r="M1121" t="s">
        <v>10908</v>
      </c>
      <c r="N1121" t="s">
        <v>11204</v>
      </c>
      <c r="O1121" t="s">
        <v>10871</v>
      </c>
      <c r="P1121" t="s">
        <v>10876</v>
      </c>
    </row>
    <row r="1122" spans="1:16" x14ac:dyDescent="0.3">
      <c r="A1122" t="s">
        <v>2960</v>
      </c>
      <c r="B1122" s="2" t="str">
        <f t="shared" si="53"/>
        <v>3202</v>
      </c>
      <c r="C1122" s="2">
        <f t="shared" si="51"/>
        <v>3202</v>
      </c>
      <c r="D1122" t="str">
        <f>VLOOKUP(C1122,'Cost Centre'!A:B,2,)</f>
        <v>Corporate Services</v>
      </c>
      <c r="E1122" t="str">
        <f t="shared" si="52"/>
        <v>2</v>
      </c>
      <c r="F1122" t="s">
        <v>70</v>
      </c>
      <c r="G1122" s="2">
        <v>0</v>
      </c>
      <c r="H1122" s="2">
        <v>21713.13</v>
      </c>
      <c r="I1122" s="2">
        <v>0</v>
      </c>
      <c r="J1122" s="105">
        <f>SUMIF([1]MMM!$A:$A,A1122,[1]MMM!$F:$F)</f>
        <v>21713.13</v>
      </c>
      <c r="K1122" s="2" t="s">
        <v>10</v>
      </c>
      <c r="L1122" s="2">
        <v>21584</v>
      </c>
      <c r="M1122" t="s">
        <v>10908</v>
      </c>
      <c r="N1122" t="s">
        <v>11204</v>
      </c>
      <c r="O1122" t="s">
        <v>10871</v>
      </c>
      <c r="P1122" t="s">
        <v>10876</v>
      </c>
    </row>
    <row r="1123" spans="1:16" x14ac:dyDescent="0.3">
      <c r="A1123" t="s">
        <v>2961</v>
      </c>
      <c r="B1123" s="2" t="str">
        <f t="shared" si="53"/>
        <v>3202</v>
      </c>
      <c r="C1123" s="2">
        <f t="shared" si="51"/>
        <v>3202</v>
      </c>
      <c r="D1123" t="str">
        <f>VLOOKUP(C1123,'Cost Centre'!A:B,2,)</f>
        <v>Corporate Services</v>
      </c>
      <c r="E1123" t="str">
        <f t="shared" si="52"/>
        <v>2</v>
      </c>
      <c r="F1123" t="s">
        <v>76</v>
      </c>
      <c r="G1123" s="2">
        <v>0</v>
      </c>
      <c r="H1123" s="2">
        <v>322089.84000000003</v>
      </c>
      <c r="I1123" s="2">
        <v>0</v>
      </c>
      <c r="J1123" s="105">
        <f>SUMIF([1]MMM!$A:$A,A1123,[1]MMM!$F:$F)</f>
        <v>322089.84000000003</v>
      </c>
      <c r="K1123" s="2" t="s">
        <v>10</v>
      </c>
      <c r="L1123" s="2">
        <v>384038</v>
      </c>
      <c r="M1123" t="s">
        <v>10908</v>
      </c>
      <c r="N1123" t="s">
        <v>11204</v>
      </c>
      <c r="O1123" t="s">
        <v>10871</v>
      </c>
      <c r="P1123" t="s">
        <v>10931</v>
      </c>
    </row>
    <row r="1124" spans="1:16" x14ac:dyDescent="0.3">
      <c r="A1124" t="s">
        <v>2962</v>
      </c>
      <c r="B1124" s="2" t="str">
        <f t="shared" si="53"/>
        <v>3202</v>
      </c>
      <c r="C1124" s="2">
        <f t="shared" si="51"/>
        <v>3202</v>
      </c>
      <c r="D1124" t="str">
        <f>VLOOKUP(C1124,'Cost Centre'!A:B,2,)</f>
        <v>Corporate Services</v>
      </c>
      <c r="E1124" t="str">
        <f t="shared" si="52"/>
        <v>2</v>
      </c>
      <c r="F1124" t="s">
        <v>2224</v>
      </c>
      <c r="G1124" s="2">
        <v>0</v>
      </c>
      <c r="H1124" s="2">
        <v>0</v>
      </c>
      <c r="I1124" s="2">
        <v>0</v>
      </c>
      <c r="J1124" s="105">
        <f>SUMIF([1]MMM!$A:$A,A1124,[1]MMM!$F:$F)</f>
        <v>0</v>
      </c>
      <c r="K1124" s="2" t="s">
        <v>10</v>
      </c>
      <c r="L1124" s="2">
        <v>16005</v>
      </c>
      <c r="M1124" t="s">
        <v>10908</v>
      </c>
      <c r="N1124" t="s">
        <v>11204</v>
      </c>
      <c r="O1124" t="s">
        <v>10871</v>
      </c>
      <c r="P1124" t="s">
        <v>10879</v>
      </c>
    </row>
    <row r="1125" spans="1:16" x14ac:dyDescent="0.3">
      <c r="A1125" t="s">
        <v>2963</v>
      </c>
      <c r="B1125" s="2" t="str">
        <f t="shared" si="53"/>
        <v>3202</v>
      </c>
      <c r="C1125" s="2">
        <f t="shared" si="51"/>
        <v>3202</v>
      </c>
      <c r="D1125" t="str">
        <f>VLOOKUP(C1125,'Cost Centre'!A:B,2,)</f>
        <v>Corporate Services</v>
      </c>
      <c r="E1125" t="str">
        <f t="shared" si="52"/>
        <v>2</v>
      </c>
      <c r="F1125" t="s">
        <v>2224</v>
      </c>
      <c r="G1125" s="2">
        <v>0</v>
      </c>
      <c r="H1125" s="2">
        <v>0</v>
      </c>
      <c r="I1125" s="2">
        <v>0</v>
      </c>
      <c r="J1125" s="105">
        <f>SUMIF([1]MMM!$A:$A,A1125,[1]MMM!$F:$F)</f>
        <v>0</v>
      </c>
      <c r="K1125" s="2" t="s">
        <v>10</v>
      </c>
      <c r="L1125" s="2">
        <v>12083</v>
      </c>
      <c r="M1125" t="s">
        <v>10908</v>
      </c>
      <c r="N1125" t="s">
        <v>11204</v>
      </c>
      <c r="O1125" t="s">
        <v>10871</v>
      </c>
      <c r="P1125" t="s">
        <v>10879</v>
      </c>
    </row>
    <row r="1126" spans="1:16" x14ac:dyDescent="0.3">
      <c r="A1126" t="s">
        <v>2964</v>
      </c>
      <c r="B1126" s="2" t="str">
        <f t="shared" si="53"/>
        <v>3202</v>
      </c>
      <c r="C1126" s="2">
        <f t="shared" si="51"/>
        <v>3202</v>
      </c>
      <c r="D1126" t="str">
        <f>VLOOKUP(C1126,'Cost Centre'!A:B,2,)</f>
        <v>Corporate Services</v>
      </c>
      <c r="E1126" t="str">
        <f t="shared" si="52"/>
        <v>2</v>
      </c>
      <c r="F1126" t="s">
        <v>11187</v>
      </c>
      <c r="G1126" s="2">
        <v>0</v>
      </c>
      <c r="H1126" s="2">
        <v>0</v>
      </c>
      <c r="I1126" s="2">
        <v>0</v>
      </c>
      <c r="J1126" s="105">
        <f>SUMIF([1]MMM!$A:$A,A1126,[1]MMM!$F:$F)</f>
        <v>0</v>
      </c>
      <c r="K1126" s="2" t="s">
        <v>10</v>
      </c>
      <c r="L1126" s="2">
        <v>3530</v>
      </c>
      <c r="M1126" t="s">
        <v>10908</v>
      </c>
      <c r="N1126" t="s">
        <v>11204</v>
      </c>
      <c r="O1126" t="s">
        <v>10871</v>
      </c>
      <c r="P1126" t="s">
        <v>10881</v>
      </c>
    </row>
    <row r="1127" spans="1:16" x14ac:dyDescent="0.3">
      <c r="A1127" t="s">
        <v>2965</v>
      </c>
      <c r="B1127" s="2" t="str">
        <f t="shared" si="53"/>
        <v>3202</v>
      </c>
      <c r="C1127" s="2">
        <f t="shared" si="51"/>
        <v>3202</v>
      </c>
      <c r="D1127" t="str">
        <f>VLOOKUP(C1127,'Cost Centre'!A:B,2,)</f>
        <v>Corporate Services</v>
      </c>
      <c r="E1127" t="str">
        <f t="shared" si="52"/>
        <v>2</v>
      </c>
      <c r="F1127" t="s">
        <v>206</v>
      </c>
      <c r="G1127" s="2">
        <v>0</v>
      </c>
      <c r="H1127" s="2">
        <v>0</v>
      </c>
      <c r="I1127" s="2">
        <v>0</v>
      </c>
      <c r="J1127" s="105">
        <f>SUMIF([1]MMM!$A:$A,A1127,[1]MMM!$F:$F)</f>
        <v>0</v>
      </c>
      <c r="K1127" s="2" t="s">
        <v>10</v>
      </c>
      <c r="L1127" s="2">
        <v>1035</v>
      </c>
      <c r="M1127" t="s">
        <v>10908</v>
      </c>
      <c r="N1127" t="s">
        <v>11204</v>
      </c>
      <c r="O1127" t="s">
        <v>10871</v>
      </c>
      <c r="P1127" t="s">
        <v>10881</v>
      </c>
    </row>
    <row r="1128" spans="1:16" x14ac:dyDescent="0.3">
      <c r="A1128" t="s">
        <v>2966</v>
      </c>
      <c r="B1128" s="2" t="str">
        <f t="shared" si="53"/>
        <v>3202</v>
      </c>
      <c r="C1128" s="2">
        <f t="shared" si="51"/>
        <v>3202</v>
      </c>
      <c r="D1128" t="str">
        <f>VLOOKUP(C1128,'Cost Centre'!A:B,2,)</f>
        <v>Corporate Services</v>
      </c>
      <c r="E1128" t="str">
        <f t="shared" si="52"/>
        <v>2</v>
      </c>
      <c r="F1128" t="s">
        <v>92</v>
      </c>
      <c r="G1128" s="2">
        <v>0</v>
      </c>
      <c r="H1128" s="2">
        <v>0</v>
      </c>
      <c r="I1128" s="2">
        <v>0</v>
      </c>
      <c r="J1128" s="105">
        <f>SUMIF([1]MMM!$A:$A,A1128,[1]MMM!$F:$F)</f>
        <v>0</v>
      </c>
      <c r="K1128" s="2" t="s">
        <v>10</v>
      </c>
      <c r="L1128" s="2">
        <v>3450</v>
      </c>
      <c r="M1128" t="s">
        <v>10908</v>
      </c>
      <c r="N1128" t="s">
        <v>11204</v>
      </c>
      <c r="O1128" t="s">
        <v>10871</v>
      </c>
      <c r="P1128" t="s">
        <v>10881</v>
      </c>
    </row>
    <row r="1129" spans="1:16" x14ac:dyDescent="0.3">
      <c r="A1129" t="s">
        <v>2967</v>
      </c>
      <c r="B1129" s="2" t="str">
        <f t="shared" si="53"/>
        <v>3202</v>
      </c>
      <c r="C1129" s="2">
        <f t="shared" si="51"/>
        <v>3202</v>
      </c>
      <c r="D1129" t="str">
        <f>VLOOKUP(C1129,'Cost Centre'!A:B,2,)</f>
        <v>Corporate Services</v>
      </c>
      <c r="E1129" t="str">
        <f t="shared" si="52"/>
        <v>2</v>
      </c>
      <c r="F1129" t="s">
        <v>93</v>
      </c>
      <c r="G1129" s="2">
        <v>0</v>
      </c>
      <c r="H1129" s="2">
        <v>61069.3</v>
      </c>
      <c r="I1129" s="2">
        <v>0</v>
      </c>
      <c r="J1129" s="105">
        <f>SUMIF([1]MMM!$A:$A,A1129,[1]MMM!$F:$F)</f>
        <v>61081.49</v>
      </c>
      <c r="K1129" s="2" t="s">
        <v>10</v>
      </c>
      <c r="L1129" s="2">
        <v>36932</v>
      </c>
      <c r="M1129" t="s">
        <v>10908</v>
      </c>
      <c r="N1129" t="s">
        <v>11204</v>
      </c>
      <c r="O1129" t="s">
        <v>10871</v>
      </c>
      <c r="P1129" t="s">
        <v>10881</v>
      </c>
    </row>
    <row r="1130" spans="1:16" x14ac:dyDescent="0.3">
      <c r="A1130" t="s">
        <v>2968</v>
      </c>
      <c r="B1130" s="2" t="str">
        <f t="shared" si="53"/>
        <v>3202</v>
      </c>
      <c r="C1130" s="2">
        <f t="shared" si="51"/>
        <v>3202</v>
      </c>
      <c r="D1130" t="str">
        <f>VLOOKUP(C1130,'Cost Centre'!A:B,2,)</f>
        <v>Corporate Services</v>
      </c>
      <c r="E1130" t="str">
        <f t="shared" si="52"/>
        <v>2</v>
      </c>
      <c r="F1130" t="s">
        <v>164</v>
      </c>
      <c r="G1130" s="2">
        <v>0</v>
      </c>
      <c r="H1130" s="2">
        <v>0</v>
      </c>
      <c r="I1130" s="2">
        <v>0</v>
      </c>
      <c r="J1130" s="105">
        <f>SUMIF([1]MMM!$A:$A,A1130,[1]MMM!$F:$F)</f>
        <v>0</v>
      </c>
      <c r="K1130" s="2" t="s">
        <v>10</v>
      </c>
      <c r="L1130" s="2">
        <v>345</v>
      </c>
      <c r="M1130" t="s">
        <v>10908</v>
      </c>
      <c r="N1130" t="s">
        <v>11204</v>
      </c>
      <c r="O1130" t="s">
        <v>10871</v>
      </c>
      <c r="P1130" t="s">
        <v>10881</v>
      </c>
    </row>
    <row r="1131" spans="1:16" x14ac:dyDescent="0.3">
      <c r="A1131" t="s">
        <v>2969</v>
      </c>
      <c r="B1131" s="2" t="str">
        <f t="shared" si="53"/>
        <v>3202</v>
      </c>
      <c r="C1131" s="2">
        <f t="shared" si="51"/>
        <v>3202</v>
      </c>
      <c r="D1131" t="str">
        <f>VLOOKUP(C1131,'Cost Centre'!A:B,2,)</f>
        <v>Corporate Services</v>
      </c>
      <c r="E1131" t="str">
        <f t="shared" si="52"/>
        <v>2</v>
      </c>
      <c r="F1131" t="s">
        <v>10882</v>
      </c>
      <c r="G1131" s="2">
        <v>0</v>
      </c>
      <c r="H1131" s="2">
        <v>41378.53</v>
      </c>
      <c r="I1131" s="2">
        <v>0</v>
      </c>
      <c r="J1131" s="105">
        <f>SUMIF([1]MMM!$A:$A,A1131,[1]MMM!$F:$F)</f>
        <v>41378.53</v>
      </c>
      <c r="K1131" s="2" t="s">
        <v>10</v>
      </c>
      <c r="L1131" s="2">
        <v>119248</v>
      </c>
      <c r="M1131" t="s">
        <v>10908</v>
      </c>
      <c r="N1131" t="s">
        <v>11204</v>
      </c>
      <c r="O1131" t="s">
        <v>10871</v>
      </c>
      <c r="P1131" t="s">
        <v>10881</v>
      </c>
    </row>
    <row r="1132" spans="1:16" x14ac:dyDescent="0.3">
      <c r="A1132" t="s">
        <v>2970</v>
      </c>
      <c r="B1132" s="2" t="str">
        <f t="shared" si="53"/>
        <v>3202</v>
      </c>
      <c r="C1132" s="2">
        <f t="shared" si="51"/>
        <v>3202</v>
      </c>
      <c r="D1132" t="str">
        <f>VLOOKUP(C1132,'Cost Centre'!A:B,2,)</f>
        <v>Corporate Services</v>
      </c>
      <c r="E1132" t="str">
        <f t="shared" si="52"/>
        <v>2</v>
      </c>
      <c r="F1132" t="s">
        <v>10883</v>
      </c>
      <c r="G1132" s="2">
        <v>0</v>
      </c>
      <c r="H1132" s="2">
        <v>109198</v>
      </c>
      <c r="I1132" s="2">
        <v>0</v>
      </c>
      <c r="J1132" s="105">
        <f>SUMIF([1]MMM!$A:$A,A1132,[1]MMM!$F:$F)</f>
        <v>109198</v>
      </c>
      <c r="K1132" s="2" t="s">
        <v>10</v>
      </c>
      <c r="L1132" s="2">
        <v>15262</v>
      </c>
      <c r="M1132" t="s">
        <v>10908</v>
      </c>
      <c r="N1132" t="s">
        <v>11204</v>
      </c>
      <c r="O1132" t="s">
        <v>10871</v>
      </c>
      <c r="P1132" t="s">
        <v>10881</v>
      </c>
    </row>
    <row r="1133" spans="1:16" x14ac:dyDescent="0.3">
      <c r="A1133" t="s">
        <v>2971</v>
      </c>
      <c r="B1133" s="2" t="str">
        <f t="shared" si="53"/>
        <v>3202</v>
      </c>
      <c r="C1133" s="2">
        <f t="shared" si="51"/>
        <v>3202</v>
      </c>
      <c r="D1133" t="str">
        <f>VLOOKUP(C1133,'Cost Centre'!A:B,2,)</f>
        <v>Corporate Services</v>
      </c>
      <c r="E1133" t="str">
        <f t="shared" si="52"/>
        <v>2</v>
      </c>
      <c r="F1133" t="s">
        <v>105</v>
      </c>
      <c r="G1133" s="2">
        <v>0</v>
      </c>
      <c r="H1133" s="2">
        <v>46532.6</v>
      </c>
      <c r="I1133" s="2">
        <v>0</v>
      </c>
      <c r="J1133" s="105">
        <f>SUMIF([1]MMM!$A:$A,A1133,[1]MMM!$F:$F)</f>
        <v>45896.6</v>
      </c>
      <c r="K1133" s="2" t="s">
        <v>10</v>
      </c>
      <c r="L1133" s="2">
        <v>37962</v>
      </c>
      <c r="M1133" t="s">
        <v>10908</v>
      </c>
      <c r="N1133" t="s">
        <v>11204</v>
      </c>
      <c r="O1133" t="s">
        <v>10871</v>
      </c>
      <c r="P1133" t="s">
        <v>10881</v>
      </c>
    </row>
    <row r="1134" spans="1:16" x14ac:dyDescent="0.3">
      <c r="A1134" t="s">
        <v>2972</v>
      </c>
      <c r="B1134" s="2" t="str">
        <f t="shared" si="53"/>
        <v>3202</v>
      </c>
      <c r="C1134" s="2">
        <f t="shared" si="51"/>
        <v>3202</v>
      </c>
      <c r="D1134" t="str">
        <f>VLOOKUP(C1134,'Cost Centre'!A:B,2,)</f>
        <v>Corporate Services</v>
      </c>
      <c r="E1134" t="str">
        <f t="shared" si="52"/>
        <v>2</v>
      </c>
      <c r="F1134" t="s">
        <v>110</v>
      </c>
      <c r="G1134" s="2">
        <v>0</v>
      </c>
      <c r="H1134" s="2">
        <v>3798.62</v>
      </c>
      <c r="I1134" s="2">
        <v>0</v>
      </c>
      <c r="J1134" s="105">
        <f>SUMIF([1]MMM!$A:$A,A1134,[1]MMM!$F:$F)</f>
        <v>3798.62</v>
      </c>
      <c r="K1134" s="2" t="s">
        <v>10</v>
      </c>
      <c r="L1134" s="2">
        <v>10690</v>
      </c>
      <c r="M1134" t="s">
        <v>10908</v>
      </c>
      <c r="N1134" t="s">
        <v>11204</v>
      </c>
      <c r="O1134" t="s">
        <v>10871</v>
      </c>
      <c r="P1134" t="s">
        <v>10881</v>
      </c>
    </row>
    <row r="1135" spans="1:16" x14ac:dyDescent="0.3">
      <c r="A1135" t="s">
        <v>2973</v>
      </c>
      <c r="B1135" s="2" t="str">
        <f t="shared" si="53"/>
        <v>3202</v>
      </c>
      <c r="C1135" s="2">
        <f t="shared" si="51"/>
        <v>3202</v>
      </c>
      <c r="D1135" t="str">
        <f>VLOOKUP(C1135,'Cost Centre'!A:B,2,)</f>
        <v>Corporate Services</v>
      </c>
      <c r="E1135" t="str">
        <f t="shared" si="52"/>
        <v>2</v>
      </c>
      <c r="F1135" t="s">
        <v>10884</v>
      </c>
      <c r="G1135" s="2">
        <v>0</v>
      </c>
      <c r="H1135" s="2">
        <v>44191.29</v>
      </c>
      <c r="I1135" s="2">
        <v>0</v>
      </c>
      <c r="J1135" s="105">
        <f>SUMIF([1]MMM!$A:$A,A1135,[1]MMM!$F:$F)</f>
        <v>44191.29</v>
      </c>
      <c r="K1135" s="2" t="s">
        <v>10</v>
      </c>
      <c r="L1135" s="2">
        <v>34529</v>
      </c>
      <c r="M1135" t="s">
        <v>10908</v>
      </c>
      <c r="N1135" t="s">
        <v>11204</v>
      </c>
      <c r="O1135" t="s">
        <v>10871</v>
      </c>
      <c r="P1135" t="s">
        <v>10881</v>
      </c>
    </row>
    <row r="1136" spans="1:16" x14ac:dyDescent="0.3">
      <c r="A1136" t="s">
        <v>2974</v>
      </c>
      <c r="B1136" s="2" t="str">
        <f t="shared" si="53"/>
        <v>3202</v>
      </c>
      <c r="C1136" s="2">
        <f t="shared" si="51"/>
        <v>3202</v>
      </c>
      <c r="D1136" t="str">
        <f>VLOOKUP(C1136,'Cost Centre'!A:B,2,)</f>
        <v>Corporate Services</v>
      </c>
      <c r="E1136" t="str">
        <f t="shared" si="52"/>
        <v>2</v>
      </c>
      <c r="F1136" t="s">
        <v>131</v>
      </c>
      <c r="G1136" s="2">
        <v>0</v>
      </c>
      <c r="H1136" s="2">
        <v>8176.88</v>
      </c>
      <c r="I1136" s="2">
        <v>0</v>
      </c>
      <c r="J1136" s="105">
        <f>SUMIF([1]MMM!$A:$A,A1136,[1]MMM!$F:$F)</f>
        <v>8176.88</v>
      </c>
      <c r="K1136" s="2" t="s">
        <v>10</v>
      </c>
      <c r="L1136" s="2">
        <v>23415</v>
      </c>
      <c r="M1136" t="s">
        <v>10908</v>
      </c>
      <c r="N1136" t="s">
        <v>11204</v>
      </c>
      <c r="O1136" t="s">
        <v>10871</v>
      </c>
      <c r="P1136" t="s">
        <v>10881</v>
      </c>
    </row>
    <row r="1137" spans="1:16" x14ac:dyDescent="0.3">
      <c r="A1137" t="s">
        <v>2975</v>
      </c>
      <c r="B1137" s="2" t="str">
        <f t="shared" si="53"/>
        <v>3202</v>
      </c>
      <c r="C1137" s="2">
        <f t="shared" si="51"/>
        <v>3202</v>
      </c>
      <c r="D1137" t="str">
        <f>VLOOKUP(C1137,'Cost Centre'!A:B,2,)</f>
        <v>Corporate Services</v>
      </c>
      <c r="E1137" t="str">
        <f t="shared" si="52"/>
        <v>2</v>
      </c>
      <c r="F1137" t="s">
        <v>117</v>
      </c>
      <c r="G1137" s="2">
        <v>0</v>
      </c>
      <c r="H1137" s="2">
        <v>31951.45</v>
      </c>
      <c r="I1137" s="2">
        <v>0</v>
      </c>
      <c r="J1137" s="105">
        <f>SUMIF([1]MMM!$A:$A,A1137,[1]MMM!$F:$F)</f>
        <v>31951.45</v>
      </c>
      <c r="K1137" s="2" t="s">
        <v>10</v>
      </c>
      <c r="L1137" s="2">
        <v>31961</v>
      </c>
      <c r="M1137" t="s">
        <v>10908</v>
      </c>
      <c r="N1137" t="s">
        <v>11204</v>
      </c>
      <c r="O1137" t="s">
        <v>10871</v>
      </c>
      <c r="P1137" t="s">
        <v>10885</v>
      </c>
    </row>
    <row r="1138" spans="1:16" x14ac:dyDescent="0.3">
      <c r="A1138" t="s">
        <v>2976</v>
      </c>
      <c r="B1138" s="2" t="str">
        <f t="shared" si="53"/>
        <v>3202</v>
      </c>
      <c r="C1138" s="2">
        <f t="shared" si="51"/>
        <v>3202</v>
      </c>
      <c r="D1138" t="str">
        <f>VLOOKUP(C1138,'Cost Centre'!A:B,2,)</f>
        <v>Corporate Services</v>
      </c>
      <c r="E1138" t="str">
        <f t="shared" si="52"/>
        <v>2</v>
      </c>
      <c r="F1138" t="s">
        <v>10907</v>
      </c>
      <c r="G1138" s="2">
        <v>0</v>
      </c>
      <c r="H1138" s="2">
        <v>0</v>
      </c>
      <c r="I1138" s="2">
        <v>0</v>
      </c>
      <c r="J1138" s="105">
        <f>SUMIF([1]MMM!$A:$A,A1138,[1]MMM!$F:$F)</f>
        <v>0</v>
      </c>
      <c r="K1138" s="2" t="s">
        <v>10</v>
      </c>
      <c r="L1138" s="2">
        <v>0</v>
      </c>
      <c r="M1138" t="s">
        <v>10908</v>
      </c>
      <c r="N1138" t="s">
        <v>11204</v>
      </c>
      <c r="O1138" t="s">
        <v>10871</v>
      </c>
      <c r="P1138" t="s">
        <v>10887</v>
      </c>
    </row>
    <row r="1139" spans="1:16" x14ac:dyDescent="0.3">
      <c r="A1139" t="s">
        <v>2977</v>
      </c>
      <c r="B1139" s="2" t="str">
        <f t="shared" si="53"/>
        <v>3202</v>
      </c>
      <c r="C1139" s="2">
        <f t="shared" si="51"/>
        <v>3202</v>
      </c>
      <c r="D1139" t="str">
        <f>VLOOKUP(C1139,'Cost Centre'!A:B,2,)</f>
        <v>Corporate Services</v>
      </c>
      <c r="E1139" s="109" t="str">
        <f t="shared" si="52"/>
        <v>3</v>
      </c>
      <c r="F1139" t="s">
        <v>444</v>
      </c>
      <c r="G1139" s="2">
        <v>0</v>
      </c>
      <c r="H1139" s="2">
        <v>0</v>
      </c>
      <c r="I1139" s="2">
        <v>0</v>
      </c>
      <c r="J1139" s="105">
        <f>SUMIF([1]MMM!$A:$A,A1139,[1]MMM!$F:$F)</f>
        <v>0</v>
      </c>
      <c r="K1139" s="2" t="s">
        <v>10</v>
      </c>
      <c r="L1139" s="2">
        <v>0</v>
      </c>
      <c r="M1139" t="s">
        <v>10908</v>
      </c>
      <c r="N1139" t="s">
        <v>11204</v>
      </c>
      <c r="O1139" t="s">
        <v>10908</v>
      </c>
      <c r="P1139" t="s">
        <v>10953</v>
      </c>
    </row>
    <row r="1140" spans="1:16" x14ac:dyDescent="0.3">
      <c r="A1140" t="s">
        <v>2978</v>
      </c>
      <c r="B1140" s="2" t="str">
        <f t="shared" si="53"/>
        <v>3202</v>
      </c>
      <c r="C1140" s="2">
        <f t="shared" si="51"/>
        <v>3202</v>
      </c>
      <c r="D1140" t="str">
        <f>VLOOKUP(C1140,'Cost Centre'!A:B,2,)</f>
        <v>Corporate Services</v>
      </c>
      <c r="E1140" s="109">
        <v>2</v>
      </c>
      <c r="F1140" t="s">
        <v>445</v>
      </c>
      <c r="G1140" s="2">
        <v>0</v>
      </c>
      <c r="H1140" s="2">
        <v>0</v>
      </c>
      <c r="I1140" s="2">
        <v>0</v>
      </c>
      <c r="J1140" s="105">
        <f>SUMIF([1]MMM!$A:$A,A1140,[1]MMM!$F:$F)</f>
        <v>0</v>
      </c>
      <c r="K1140" s="2" t="s">
        <v>10</v>
      </c>
      <c r="L1140" s="2">
        <v>0</v>
      </c>
      <c r="M1140" t="s">
        <v>10908</v>
      </c>
      <c r="N1140" t="s">
        <v>11204</v>
      </c>
      <c r="O1140" t="s">
        <v>10908</v>
      </c>
      <c r="P1140" t="s">
        <v>10953</v>
      </c>
    </row>
    <row r="1141" spans="1:16" x14ac:dyDescent="0.3">
      <c r="A1141" t="s">
        <v>2979</v>
      </c>
      <c r="B1141" s="2" t="str">
        <f t="shared" si="53"/>
        <v>3202</v>
      </c>
      <c r="C1141" s="2">
        <f t="shared" si="51"/>
        <v>3202</v>
      </c>
      <c r="D1141" t="str">
        <f>VLOOKUP(C1141,'Cost Centre'!A:B,2,)</f>
        <v>Corporate Services</v>
      </c>
      <c r="E1141" s="109">
        <v>2</v>
      </c>
      <c r="F1141" t="s">
        <v>453</v>
      </c>
      <c r="G1141" s="2">
        <v>0</v>
      </c>
      <c r="H1141" s="2">
        <v>0</v>
      </c>
      <c r="I1141" s="2">
        <v>0</v>
      </c>
      <c r="J1141" s="105">
        <f>SUMIF([1]MMM!$A:$A,A1141,[1]MMM!$F:$F)</f>
        <v>0</v>
      </c>
      <c r="K1141" s="2" t="s">
        <v>10</v>
      </c>
      <c r="L1141" s="2">
        <v>0</v>
      </c>
      <c r="M1141" t="s">
        <v>10908</v>
      </c>
      <c r="N1141" t="s">
        <v>11204</v>
      </c>
      <c r="O1141" t="s">
        <v>10908</v>
      </c>
      <c r="P1141" t="s">
        <v>10956</v>
      </c>
    </row>
    <row r="1142" spans="1:16" x14ac:dyDescent="0.3">
      <c r="A1142" t="s">
        <v>2980</v>
      </c>
      <c r="B1142" s="2" t="str">
        <f t="shared" si="53"/>
        <v>3202</v>
      </c>
      <c r="C1142" s="2">
        <f t="shared" si="51"/>
        <v>3202</v>
      </c>
      <c r="D1142" t="str">
        <f>VLOOKUP(C1142,'Cost Centre'!A:B,2,)</f>
        <v>Corporate Services</v>
      </c>
      <c r="E1142" s="109">
        <v>2</v>
      </c>
      <c r="F1142" t="s">
        <v>458</v>
      </c>
      <c r="G1142" s="2">
        <v>0</v>
      </c>
      <c r="H1142" s="2">
        <v>0</v>
      </c>
      <c r="I1142" s="2">
        <v>0</v>
      </c>
      <c r="J1142" s="105">
        <f>SUMIF([1]MMM!$A:$A,A1142,[1]MMM!$F:$F)</f>
        <v>0</v>
      </c>
      <c r="K1142" s="2" t="s">
        <v>10</v>
      </c>
      <c r="L1142" s="2">
        <v>0</v>
      </c>
      <c r="M1142" t="s">
        <v>10908</v>
      </c>
      <c r="N1142" t="s">
        <v>11204</v>
      </c>
      <c r="O1142" t="s">
        <v>10908</v>
      </c>
      <c r="P1142" t="s">
        <v>10958</v>
      </c>
    </row>
    <row r="1143" spans="1:16" x14ac:dyDescent="0.3">
      <c r="A1143" t="s">
        <v>2981</v>
      </c>
      <c r="B1143" s="2" t="str">
        <f t="shared" si="53"/>
        <v>3202</v>
      </c>
      <c r="C1143" s="2">
        <f t="shared" si="51"/>
        <v>3202</v>
      </c>
      <c r="D1143" t="str">
        <f>VLOOKUP(C1143,'Cost Centre'!A:B,2,)</f>
        <v>Corporate Services</v>
      </c>
      <c r="E1143" t="str">
        <f t="shared" si="52"/>
        <v>3</v>
      </c>
      <c r="F1143" t="s">
        <v>2148</v>
      </c>
      <c r="G1143" s="2">
        <v>0</v>
      </c>
      <c r="H1143" s="2">
        <v>0</v>
      </c>
      <c r="I1143" s="2">
        <v>0</v>
      </c>
      <c r="J1143" s="105">
        <f>SUMIF([1]MMM!$A:$A,A1143,[1]MMM!$F:$F)</f>
        <v>0</v>
      </c>
      <c r="K1143" s="2" t="s">
        <v>10</v>
      </c>
      <c r="L1143" s="2">
        <v>0</v>
      </c>
      <c r="M1143" t="s">
        <v>10908</v>
      </c>
      <c r="N1143" t="s">
        <v>11204</v>
      </c>
      <c r="O1143" t="s">
        <v>10908</v>
      </c>
      <c r="P1143" t="s">
        <v>10910</v>
      </c>
    </row>
    <row r="1144" spans="1:16" x14ac:dyDescent="0.3">
      <c r="A1144" t="s">
        <v>11208</v>
      </c>
      <c r="B1144" s="2" t="str">
        <f t="shared" si="53"/>
        <v>3202</v>
      </c>
      <c r="C1144" s="2">
        <f t="shared" si="51"/>
        <v>3202</v>
      </c>
      <c r="D1144" t="str">
        <f>VLOOKUP(C1144,'Cost Centre'!A:B,2,)</f>
        <v>Corporate Services</v>
      </c>
      <c r="E1144" t="str">
        <f t="shared" si="52"/>
        <v>3</v>
      </c>
      <c r="F1144" t="s">
        <v>10912</v>
      </c>
      <c r="G1144" s="2">
        <v>0</v>
      </c>
      <c r="H1144" s="2">
        <v>0</v>
      </c>
      <c r="I1144" s="2">
        <v>-6866429.9500000002</v>
      </c>
      <c r="J1144" s="105">
        <f>SUMIF([1]MMM!$A:$A,A1144,[1]MMM!$F:$F)</f>
        <v>-6866429.9500000002</v>
      </c>
      <c r="K1144" s="2" t="s">
        <v>10</v>
      </c>
      <c r="L1144" s="2">
        <v>0</v>
      </c>
      <c r="M1144" t="s">
        <v>10908</v>
      </c>
      <c r="N1144" t="s">
        <v>11204</v>
      </c>
      <c r="O1144" t="s">
        <v>10908</v>
      </c>
      <c r="P1144" t="s">
        <v>10913</v>
      </c>
    </row>
    <row r="1145" spans="1:16" x14ac:dyDescent="0.3">
      <c r="A1145" t="s">
        <v>11209</v>
      </c>
      <c r="B1145" s="2" t="str">
        <f t="shared" si="53"/>
        <v>3202</v>
      </c>
      <c r="C1145" s="2">
        <f t="shared" si="51"/>
        <v>3202</v>
      </c>
      <c r="D1145" t="str">
        <f>VLOOKUP(C1145,'Cost Centre'!A:B,2,)</f>
        <v>Corporate Services</v>
      </c>
      <c r="E1145" t="str">
        <f t="shared" si="52"/>
        <v>3</v>
      </c>
      <c r="F1145" t="s">
        <v>10915</v>
      </c>
      <c r="G1145" s="2">
        <v>0</v>
      </c>
      <c r="H1145" s="2">
        <v>0</v>
      </c>
      <c r="I1145" s="2">
        <v>0</v>
      </c>
      <c r="J1145" s="105">
        <f>SUMIF([1]MMM!$A:$A,A1145,[1]MMM!$F:$F)</f>
        <v>0</v>
      </c>
      <c r="K1145" s="2" t="s">
        <v>10</v>
      </c>
      <c r="L1145" s="2">
        <v>0</v>
      </c>
      <c r="M1145" t="s">
        <v>10908</v>
      </c>
      <c r="N1145" t="s">
        <v>11204</v>
      </c>
      <c r="O1145" t="s">
        <v>10908</v>
      </c>
      <c r="P1145" t="s">
        <v>10913</v>
      </c>
    </row>
    <row r="1146" spans="1:16" x14ac:dyDescent="0.3">
      <c r="A1146" t="s">
        <v>11210</v>
      </c>
      <c r="B1146" s="2" t="str">
        <f t="shared" si="53"/>
        <v>3202</v>
      </c>
      <c r="C1146" s="2">
        <f t="shared" si="51"/>
        <v>3202</v>
      </c>
      <c r="D1146" t="str">
        <f>VLOOKUP(C1146,'Cost Centre'!A:B,2,)</f>
        <v>Corporate Services</v>
      </c>
      <c r="E1146" t="str">
        <f t="shared" si="52"/>
        <v>6</v>
      </c>
      <c r="F1146" t="s">
        <v>11211</v>
      </c>
      <c r="G1146" s="2">
        <v>0</v>
      </c>
      <c r="H1146" s="2">
        <v>0</v>
      </c>
      <c r="I1146" s="2">
        <v>0</v>
      </c>
      <c r="J1146" s="105">
        <f>SUMIF([1]MMM!$A:$A,A1146,[1]MMM!$F:$F)</f>
        <v>0</v>
      </c>
      <c r="K1146" s="2" t="s">
        <v>460</v>
      </c>
      <c r="L1146" s="2">
        <v>0</v>
      </c>
      <c r="M1146" t="s">
        <v>10908</v>
      </c>
      <c r="N1146" t="s">
        <v>11204</v>
      </c>
      <c r="O1146" t="s">
        <v>10962</v>
      </c>
      <c r="P1146" t="s">
        <v>11212</v>
      </c>
    </row>
    <row r="1147" spans="1:16" x14ac:dyDescent="0.3">
      <c r="A1147" t="s">
        <v>11213</v>
      </c>
      <c r="B1147" s="2" t="str">
        <f t="shared" si="53"/>
        <v>3202</v>
      </c>
      <c r="C1147" s="2">
        <f t="shared" si="51"/>
        <v>3202</v>
      </c>
      <c r="D1147" t="str">
        <f>VLOOKUP(C1147,'Cost Centre'!A:B,2,)</f>
        <v>Corporate Services</v>
      </c>
      <c r="E1147" t="str">
        <f t="shared" si="52"/>
        <v>6</v>
      </c>
      <c r="F1147" t="s">
        <v>11214</v>
      </c>
      <c r="G1147" s="2">
        <v>0</v>
      </c>
      <c r="H1147" s="2">
        <v>0</v>
      </c>
      <c r="I1147" s="2">
        <v>0</v>
      </c>
      <c r="J1147" s="105">
        <f>SUMIF([1]MMM!$A:$A,A1147,[1]MMM!$F:$F)</f>
        <v>0</v>
      </c>
      <c r="K1147" s="2" t="s">
        <v>10</v>
      </c>
      <c r="L1147" s="2">
        <v>0</v>
      </c>
      <c r="M1147" t="s">
        <v>10908</v>
      </c>
      <c r="N1147" t="s">
        <v>11204</v>
      </c>
      <c r="O1147" t="s">
        <v>10962</v>
      </c>
      <c r="P1147" t="s">
        <v>11212</v>
      </c>
    </row>
    <row r="1148" spans="1:16" x14ac:dyDescent="0.3">
      <c r="A1148" t="s">
        <v>11215</v>
      </c>
      <c r="B1148" s="2" t="str">
        <f t="shared" si="53"/>
        <v>3202</v>
      </c>
      <c r="C1148" s="2">
        <f t="shared" si="51"/>
        <v>3202</v>
      </c>
      <c r="D1148" t="str">
        <f>VLOOKUP(C1148,'Cost Centre'!A:B,2,)</f>
        <v>Corporate Services</v>
      </c>
      <c r="E1148" t="str">
        <f t="shared" si="52"/>
        <v>6</v>
      </c>
      <c r="F1148" t="s">
        <v>11214</v>
      </c>
      <c r="G1148" s="2">
        <v>0</v>
      </c>
      <c r="H1148" s="2">
        <v>0</v>
      </c>
      <c r="I1148" s="2">
        <v>0</v>
      </c>
      <c r="J1148" s="105">
        <f>SUMIF([1]MMM!$A:$A,A1148,[1]MMM!$F:$F)</f>
        <v>0</v>
      </c>
      <c r="K1148" s="2" t="s">
        <v>10</v>
      </c>
      <c r="L1148" s="2">
        <v>100000</v>
      </c>
      <c r="M1148" t="s">
        <v>10908</v>
      </c>
      <c r="N1148" t="s">
        <v>11204</v>
      </c>
      <c r="O1148" t="s">
        <v>10962</v>
      </c>
      <c r="P1148" t="s">
        <v>11212</v>
      </c>
    </row>
    <row r="1149" spans="1:16" x14ac:dyDescent="0.3">
      <c r="A1149" t="s">
        <v>11216</v>
      </c>
      <c r="B1149" s="2" t="str">
        <f t="shared" si="53"/>
        <v>3202</v>
      </c>
      <c r="C1149" s="2">
        <f t="shared" si="51"/>
        <v>3202</v>
      </c>
      <c r="D1149" t="str">
        <f>VLOOKUP(C1149,'Cost Centre'!A:B,2,)</f>
        <v>Corporate Services</v>
      </c>
      <c r="E1149" t="str">
        <f t="shared" si="52"/>
        <v>6</v>
      </c>
      <c r="F1149" t="s">
        <v>11217</v>
      </c>
      <c r="G1149" s="2">
        <v>0</v>
      </c>
      <c r="H1149" s="2">
        <v>0</v>
      </c>
      <c r="I1149" s="2">
        <v>0</v>
      </c>
      <c r="J1149" s="105">
        <f>SUMIF([1]MMM!$A:$A,A1149,[1]MMM!$F:$F)</f>
        <v>0</v>
      </c>
      <c r="K1149" s="2" t="s">
        <v>460</v>
      </c>
      <c r="L1149" s="2">
        <v>0</v>
      </c>
      <c r="M1149" t="s">
        <v>10908</v>
      </c>
      <c r="N1149" t="s">
        <v>11204</v>
      </c>
      <c r="O1149" t="s">
        <v>10962</v>
      </c>
      <c r="P1149" t="s">
        <v>11212</v>
      </c>
    </row>
    <row r="1150" spans="1:16" x14ac:dyDescent="0.3">
      <c r="A1150" t="s">
        <v>11218</v>
      </c>
      <c r="B1150" s="2" t="str">
        <f t="shared" si="53"/>
        <v>3202</v>
      </c>
      <c r="C1150" s="2">
        <f t="shared" si="51"/>
        <v>3202</v>
      </c>
      <c r="D1150" t="str">
        <f>VLOOKUP(C1150,'Cost Centre'!A:B,2,)</f>
        <v>Corporate Services</v>
      </c>
      <c r="E1150" t="str">
        <f t="shared" si="52"/>
        <v>6</v>
      </c>
      <c r="F1150" t="s">
        <v>11219</v>
      </c>
      <c r="G1150" s="2">
        <v>0</v>
      </c>
      <c r="H1150" s="2">
        <v>0</v>
      </c>
      <c r="I1150" s="2">
        <v>0</v>
      </c>
      <c r="J1150" s="105">
        <f>SUMIF([1]MMM!$A:$A,A1150,[1]MMM!$F:$F)</f>
        <v>0</v>
      </c>
      <c r="K1150" s="2" t="s">
        <v>460</v>
      </c>
      <c r="L1150" s="2">
        <v>0</v>
      </c>
      <c r="M1150" t="s">
        <v>10908</v>
      </c>
      <c r="N1150" t="s">
        <v>11204</v>
      </c>
      <c r="O1150" t="s">
        <v>10962</v>
      </c>
      <c r="P1150" t="s">
        <v>11212</v>
      </c>
    </row>
    <row r="1151" spans="1:16" x14ac:dyDescent="0.3">
      <c r="A1151" t="s">
        <v>11220</v>
      </c>
      <c r="B1151" s="2" t="str">
        <f t="shared" si="53"/>
        <v>3202</v>
      </c>
      <c r="C1151" s="2">
        <f t="shared" si="51"/>
        <v>3202</v>
      </c>
      <c r="D1151" t="str">
        <f>VLOOKUP(C1151,'Cost Centre'!A:B,2,)</f>
        <v>Corporate Services</v>
      </c>
      <c r="E1151" t="str">
        <f t="shared" si="52"/>
        <v>6</v>
      </c>
      <c r="F1151" t="s">
        <v>11221</v>
      </c>
      <c r="G1151" s="2">
        <v>0</v>
      </c>
      <c r="H1151" s="2">
        <v>0</v>
      </c>
      <c r="I1151" s="2">
        <v>0</v>
      </c>
      <c r="J1151" s="105">
        <f>SUMIF([1]MMM!$A:$A,A1151,[1]MMM!$F:$F)</f>
        <v>0</v>
      </c>
      <c r="K1151" s="2" t="s">
        <v>460</v>
      </c>
      <c r="L1151" s="2">
        <v>0</v>
      </c>
      <c r="M1151" t="s">
        <v>10908</v>
      </c>
      <c r="N1151" t="s">
        <v>11204</v>
      </c>
      <c r="O1151" t="s">
        <v>10962</v>
      </c>
      <c r="P1151" t="s">
        <v>11212</v>
      </c>
    </row>
    <row r="1152" spans="1:16" x14ac:dyDescent="0.3">
      <c r="A1152" t="s">
        <v>11222</v>
      </c>
      <c r="B1152" s="2" t="str">
        <f t="shared" si="53"/>
        <v>3202</v>
      </c>
      <c r="C1152" s="2">
        <f t="shared" si="51"/>
        <v>3202</v>
      </c>
      <c r="D1152" t="str">
        <f>VLOOKUP(C1152,'Cost Centre'!A:B,2,)</f>
        <v>Corporate Services</v>
      </c>
      <c r="E1152" t="str">
        <f t="shared" si="52"/>
        <v>6</v>
      </c>
      <c r="F1152" t="s">
        <v>11223</v>
      </c>
      <c r="G1152" s="2">
        <v>0</v>
      </c>
      <c r="H1152" s="2">
        <v>0</v>
      </c>
      <c r="I1152" s="2">
        <v>0</v>
      </c>
      <c r="J1152" s="105">
        <f>SUMIF([1]MMM!$A:$A,A1152,[1]MMM!$F:$F)</f>
        <v>0</v>
      </c>
      <c r="K1152" s="2" t="s">
        <v>460</v>
      </c>
      <c r="L1152" s="2">
        <v>0</v>
      </c>
      <c r="M1152" t="s">
        <v>10908</v>
      </c>
      <c r="N1152" t="s">
        <v>11204</v>
      </c>
      <c r="O1152" t="s">
        <v>10962</v>
      </c>
      <c r="P1152" t="s">
        <v>11212</v>
      </c>
    </row>
    <row r="1153" spans="1:16" x14ac:dyDescent="0.3">
      <c r="A1153" t="s">
        <v>11224</v>
      </c>
      <c r="B1153" s="2" t="str">
        <f t="shared" si="53"/>
        <v>3202</v>
      </c>
      <c r="C1153" s="2">
        <f t="shared" si="51"/>
        <v>3202</v>
      </c>
      <c r="D1153" t="str">
        <f>VLOOKUP(C1153,'Cost Centre'!A:B,2,)</f>
        <v>Corporate Services</v>
      </c>
      <c r="E1153" t="str">
        <f t="shared" si="52"/>
        <v>6</v>
      </c>
      <c r="F1153" t="s">
        <v>11225</v>
      </c>
      <c r="G1153" s="2">
        <v>0</v>
      </c>
      <c r="H1153" s="2">
        <v>0</v>
      </c>
      <c r="I1153" s="2">
        <v>0</v>
      </c>
      <c r="J1153" s="105">
        <f>SUMIF([1]MMM!$A:$A,A1153,[1]MMM!$F:$F)</f>
        <v>0</v>
      </c>
      <c r="K1153" s="2" t="s">
        <v>460</v>
      </c>
      <c r="L1153" s="2">
        <v>0</v>
      </c>
      <c r="M1153" t="s">
        <v>10908</v>
      </c>
      <c r="N1153" t="s">
        <v>11204</v>
      </c>
      <c r="O1153" t="s">
        <v>10962</v>
      </c>
      <c r="P1153" t="s">
        <v>11212</v>
      </c>
    </row>
    <row r="1154" spans="1:16" x14ac:dyDescent="0.3">
      <c r="A1154" t="s">
        <v>11226</v>
      </c>
      <c r="B1154" s="2" t="str">
        <f t="shared" si="53"/>
        <v>3202</v>
      </c>
      <c r="C1154" s="2">
        <f t="shared" ref="C1154:C1217" si="54">VALUE(B1154)</f>
        <v>3202</v>
      </c>
      <c r="D1154" t="str">
        <f>VLOOKUP(C1154,'Cost Centre'!A:B,2,)</f>
        <v>Corporate Services</v>
      </c>
      <c r="E1154" t="str">
        <f t="shared" ref="E1154:E1217" si="55">MID(A1154,5,1)</f>
        <v>6</v>
      </c>
      <c r="F1154" t="s">
        <v>11227</v>
      </c>
      <c r="G1154" s="2">
        <v>0</v>
      </c>
      <c r="H1154" s="2">
        <v>0</v>
      </c>
      <c r="I1154" s="2">
        <v>0</v>
      </c>
      <c r="J1154" s="105">
        <f>SUMIF([1]MMM!$A:$A,A1154,[1]MMM!$F:$F)</f>
        <v>0</v>
      </c>
      <c r="K1154" s="2" t="s">
        <v>460</v>
      </c>
      <c r="L1154" s="2">
        <v>0</v>
      </c>
      <c r="M1154" t="s">
        <v>10908</v>
      </c>
      <c r="N1154" t="s">
        <v>11204</v>
      </c>
      <c r="O1154" t="s">
        <v>10962</v>
      </c>
      <c r="P1154" t="s">
        <v>11212</v>
      </c>
    </row>
    <row r="1155" spans="1:16" x14ac:dyDescent="0.3">
      <c r="A1155" t="s">
        <v>11228</v>
      </c>
      <c r="B1155" s="2" t="str">
        <f t="shared" ref="B1155:B1218" si="56">MID(A1155,1,4)</f>
        <v>3202</v>
      </c>
      <c r="C1155" s="2">
        <f t="shared" si="54"/>
        <v>3202</v>
      </c>
      <c r="D1155" t="str">
        <f>VLOOKUP(C1155,'Cost Centre'!A:B,2,)</f>
        <v>Corporate Services</v>
      </c>
      <c r="E1155" t="str">
        <f t="shared" si="55"/>
        <v>6</v>
      </c>
      <c r="F1155" t="s">
        <v>11229</v>
      </c>
      <c r="G1155" s="2">
        <v>0</v>
      </c>
      <c r="H1155" s="2">
        <v>0</v>
      </c>
      <c r="I1155" s="2">
        <v>0</v>
      </c>
      <c r="J1155" s="105">
        <f>SUMIF([1]MMM!$A:$A,A1155,[1]MMM!$F:$F)</f>
        <v>0</v>
      </c>
      <c r="K1155" s="2" t="s">
        <v>460</v>
      </c>
      <c r="L1155" s="2">
        <v>0</v>
      </c>
      <c r="M1155" t="s">
        <v>10908</v>
      </c>
      <c r="N1155" t="s">
        <v>11204</v>
      </c>
      <c r="O1155" t="s">
        <v>10962</v>
      </c>
      <c r="P1155" t="s">
        <v>11212</v>
      </c>
    </row>
    <row r="1156" spans="1:16" x14ac:dyDescent="0.3">
      <c r="A1156" t="s">
        <v>11230</v>
      </c>
      <c r="B1156" s="2" t="str">
        <f t="shared" si="56"/>
        <v>3202</v>
      </c>
      <c r="C1156" s="2">
        <f t="shared" si="54"/>
        <v>3202</v>
      </c>
      <c r="D1156" t="str">
        <f>VLOOKUP(C1156,'Cost Centre'!A:B,2,)</f>
        <v>Corporate Services</v>
      </c>
      <c r="E1156" t="str">
        <f t="shared" si="55"/>
        <v>6</v>
      </c>
      <c r="F1156" t="s">
        <v>11231</v>
      </c>
      <c r="G1156" s="2">
        <v>0</v>
      </c>
      <c r="H1156" s="2">
        <v>0</v>
      </c>
      <c r="I1156" s="2">
        <v>0</v>
      </c>
      <c r="J1156" s="105">
        <f>SUMIF([1]MMM!$A:$A,A1156,[1]MMM!$F:$F)</f>
        <v>0</v>
      </c>
      <c r="K1156" s="2" t="s">
        <v>460</v>
      </c>
      <c r="L1156" s="2">
        <v>0</v>
      </c>
      <c r="M1156" t="s">
        <v>10908</v>
      </c>
      <c r="N1156" t="s">
        <v>11204</v>
      </c>
      <c r="O1156" t="s">
        <v>10962</v>
      </c>
      <c r="P1156" t="s">
        <v>11212</v>
      </c>
    </row>
    <row r="1157" spans="1:16" x14ac:dyDescent="0.3">
      <c r="A1157" t="s">
        <v>11232</v>
      </c>
      <c r="B1157" s="2" t="str">
        <f t="shared" si="56"/>
        <v>3202</v>
      </c>
      <c r="C1157" s="2">
        <f t="shared" si="54"/>
        <v>3202</v>
      </c>
      <c r="D1157" t="str">
        <f>VLOOKUP(C1157,'Cost Centre'!A:B,2,)</f>
        <v>Corporate Services</v>
      </c>
      <c r="E1157" t="str">
        <f t="shared" si="55"/>
        <v>6</v>
      </c>
      <c r="F1157" t="s">
        <v>11233</v>
      </c>
      <c r="G1157" s="2">
        <v>0</v>
      </c>
      <c r="H1157" s="2">
        <v>0</v>
      </c>
      <c r="I1157" s="2">
        <v>0</v>
      </c>
      <c r="J1157" s="105">
        <f>SUMIF([1]MMM!$A:$A,A1157,[1]MMM!$F:$F)</f>
        <v>0</v>
      </c>
      <c r="K1157" s="2" t="s">
        <v>460</v>
      </c>
      <c r="L1157" s="2">
        <v>0</v>
      </c>
      <c r="M1157" t="s">
        <v>10908</v>
      </c>
      <c r="N1157" t="s">
        <v>11204</v>
      </c>
      <c r="O1157" t="s">
        <v>10962</v>
      </c>
      <c r="P1157" t="s">
        <v>11212</v>
      </c>
    </row>
    <row r="1158" spans="1:16" x14ac:dyDescent="0.3">
      <c r="A1158" t="s">
        <v>11234</v>
      </c>
      <c r="B1158" s="2" t="str">
        <f t="shared" si="56"/>
        <v>3202</v>
      </c>
      <c r="C1158" s="2">
        <f t="shared" si="54"/>
        <v>3202</v>
      </c>
      <c r="D1158" t="str">
        <f>VLOOKUP(C1158,'Cost Centre'!A:B,2,)</f>
        <v>Corporate Services</v>
      </c>
      <c r="E1158" t="str">
        <f t="shared" si="55"/>
        <v>6</v>
      </c>
      <c r="F1158" t="s">
        <v>11235</v>
      </c>
      <c r="G1158" s="2">
        <v>0</v>
      </c>
      <c r="H1158" s="2">
        <v>0</v>
      </c>
      <c r="I1158" s="2">
        <v>0</v>
      </c>
      <c r="J1158" s="105">
        <f>SUMIF([1]MMM!$A:$A,A1158,[1]MMM!$F:$F)</f>
        <v>0</v>
      </c>
      <c r="K1158" s="2" t="s">
        <v>460</v>
      </c>
      <c r="L1158" s="2">
        <v>0</v>
      </c>
      <c r="M1158" t="s">
        <v>10908</v>
      </c>
      <c r="N1158" t="s">
        <v>11204</v>
      </c>
      <c r="O1158" t="s">
        <v>10962</v>
      </c>
      <c r="P1158" t="s">
        <v>11212</v>
      </c>
    </row>
    <row r="1159" spans="1:16" x14ac:dyDescent="0.3">
      <c r="A1159" t="s">
        <v>11236</v>
      </c>
      <c r="B1159" s="2" t="str">
        <f t="shared" si="56"/>
        <v>3202</v>
      </c>
      <c r="C1159" s="2">
        <f t="shared" si="54"/>
        <v>3202</v>
      </c>
      <c r="D1159" t="str">
        <f>VLOOKUP(C1159,'Cost Centre'!A:B,2,)</f>
        <v>Corporate Services</v>
      </c>
      <c r="E1159" t="str">
        <f t="shared" si="55"/>
        <v>6</v>
      </c>
      <c r="F1159" t="s">
        <v>11237</v>
      </c>
      <c r="G1159" s="2">
        <v>0</v>
      </c>
      <c r="H1159" s="2">
        <v>0</v>
      </c>
      <c r="I1159" s="2">
        <v>0</v>
      </c>
      <c r="J1159" s="105">
        <f>SUMIF([1]MMM!$A:$A,A1159,[1]MMM!$F:$F)</f>
        <v>0</v>
      </c>
      <c r="K1159" s="2" t="s">
        <v>460</v>
      </c>
      <c r="L1159" s="2">
        <v>0</v>
      </c>
      <c r="M1159" t="s">
        <v>10908</v>
      </c>
      <c r="N1159" t="s">
        <v>11204</v>
      </c>
      <c r="O1159" t="s">
        <v>10962</v>
      </c>
      <c r="P1159" t="s">
        <v>11212</v>
      </c>
    </row>
    <row r="1160" spans="1:16" x14ac:dyDescent="0.3">
      <c r="A1160" t="s">
        <v>11238</v>
      </c>
      <c r="B1160" s="2" t="str">
        <f t="shared" si="56"/>
        <v>3202</v>
      </c>
      <c r="C1160" s="2">
        <f t="shared" si="54"/>
        <v>3202</v>
      </c>
      <c r="D1160" t="str">
        <f>VLOOKUP(C1160,'Cost Centre'!A:B,2,)</f>
        <v>Corporate Services</v>
      </c>
      <c r="E1160" t="str">
        <f t="shared" si="55"/>
        <v>6</v>
      </c>
      <c r="F1160" t="s">
        <v>11239</v>
      </c>
      <c r="G1160" s="2">
        <v>0</v>
      </c>
      <c r="H1160" s="2">
        <v>0</v>
      </c>
      <c r="I1160" s="2">
        <v>0</v>
      </c>
      <c r="J1160" s="105">
        <f>SUMIF([1]MMM!$A:$A,A1160,[1]MMM!$F:$F)</f>
        <v>0</v>
      </c>
      <c r="K1160" s="2" t="s">
        <v>460</v>
      </c>
      <c r="L1160" s="2">
        <v>0</v>
      </c>
      <c r="M1160" t="s">
        <v>10908</v>
      </c>
      <c r="N1160" t="s">
        <v>11204</v>
      </c>
      <c r="O1160" t="s">
        <v>10962</v>
      </c>
      <c r="P1160" t="s">
        <v>11212</v>
      </c>
    </row>
    <row r="1161" spans="1:16" x14ac:dyDescent="0.3">
      <c r="A1161" t="s">
        <v>11240</v>
      </c>
      <c r="B1161" s="2" t="str">
        <f t="shared" si="56"/>
        <v>3202</v>
      </c>
      <c r="C1161" s="2">
        <f t="shared" si="54"/>
        <v>3202</v>
      </c>
      <c r="D1161" t="str">
        <f>VLOOKUP(C1161,'Cost Centre'!A:B,2,)</f>
        <v>Corporate Services</v>
      </c>
      <c r="E1161" t="str">
        <f t="shared" si="55"/>
        <v>6</v>
      </c>
      <c r="F1161" t="s">
        <v>11241</v>
      </c>
      <c r="G1161" s="2">
        <v>0</v>
      </c>
      <c r="H1161" s="2">
        <v>0</v>
      </c>
      <c r="I1161" s="2">
        <v>0</v>
      </c>
      <c r="J1161" s="105">
        <f>SUMIF([1]MMM!$A:$A,A1161,[1]MMM!$F:$F)</f>
        <v>0</v>
      </c>
      <c r="K1161" s="2" t="s">
        <v>460</v>
      </c>
      <c r="L1161" s="2">
        <v>0</v>
      </c>
      <c r="M1161" t="s">
        <v>10908</v>
      </c>
      <c r="N1161" t="s">
        <v>11204</v>
      </c>
      <c r="O1161" t="s">
        <v>10962</v>
      </c>
      <c r="P1161" t="s">
        <v>11212</v>
      </c>
    </row>
    <row r="1162" spans="1:16" x14ac:dyDescent="0.3">
      <c r="A1162" t="s">
        <v>11242</v>
      </c>
      <c r="B1162" s="2" t="str">
        <f t="shared" si="56"/>
        <v>3202</v>
      </c>
      <c r="C1162" s="2">
        <f t="shared" si="54"/>
        <v>3202</v>
      </c>
      <c r="D1162" t="str">
        <f>VLOOKUP(C1162,'Cost Centre'!A:B,2,)</f>
        <v>Corporate Services</v>
      </c>
      <c r="E1162" t="str">
        <f t="shared" si="55"/>
        <v>6</v>
      </c>
      <c r="F1162" t="s">
        <v>11243</v>
      </c>
      <c r="G1162" s="2">
        <v>0</v>
      </c>
      <c r="H1162" s="2">
        <v>0</v>
      </c>
      <c r="I1162" s="2">
        <v>0</v>
      </c>
      <c r="J1162" s="105">
        <f>SUMIF([1]MMM!$A:$A,A1162,[1]MMM!$F:$F)</f>
        <v>0</v>
      </c>
      <c r="K1162" s="2" t="s">
        <v>460</v>
      </c>
      <c r="L1162" s="2">
        <v>0</v>
      </c>
      <c r="M1162" t="s">
        <v>10908</v>
      </c>
      <c r="N1162" t="s">
        <v>11204</v>
      </c>
      <c r="O1162" t="s">
        <v>10962</v>
      </c>
      <c r="P1162" t="s">
        <v>11212</v>
      </c>
    </row>
    <row r="1163" spans="1:16" x14ac:dyDescent="0.3">
      <c r="A1163" t="s">
        <v>11244</v>
      </c>
      <c r="B1163" s="2" t="str">
        <f t="shared" si="56"/>
        <v>3202</v>
      </c>
      <c r="C1163" s="2">
        <f t="shared" si="54"/>
        <v>3202</v>
      </c>
      <c r="D1163" t="str">
        <f>VLOOKUP(C1163,'Cost Centre'!A:B,2,)</f>
        <v>Corporate Services</v>
      </c>
      <c r="E1163" t="str">
        <f t="shared" si="55"/>
        <v>6</v>
      </c>
      <c r="F1163" t="s">
        <v>11245</v>
      </c>
      <c r="G1163" s="2">
        <v>0</v>
      </c>
      <c r="H1163" s="2">
        <v>0</v>
      </c>
      <c r="I1163" s="2">
        <v>0</v>
      </c>
      <c r="J1163" s="105">
        <f>SUMIF([1]MMM!$A:$A,A1163,[1]MMM!$F:$F)</f>
        <v>0</v>
      </c>
      <c r="K1163" s="2" t="s">
        <v>460</v>
      </c>
      <c r="L1163" s="2">
        <v>0</v>
      </c>
      <c r="M1163" t="s">
        <v>10908</v>
      </c>
      <c r="N1163" t="s">
        <v>11204</v>
      </c>
      <c r="O1163" t="s">
        <v>10962</v>
      </c>
      <c r="P1163" t="s">
        <v>11212</v>
      </c>
    </row>
    <row r="1164" spans="1:16" x14ac:dyDescent="0.3">
      <c r="A1164" t="s">
        <v>11246</v>
      </c>
      <c r="B1164" s="2" t="str">
        <f t="shared" si="56"/>
        <v>3202</v>
      </c>
      <c r="C1164" s="2">
        <f t="shared" si="54"/>
        <v>3202</v>
      </c>
      <c r="D1164" t="str">
        <f>VLOOKUP(C1164,'Cost Centre'!A:B,2,)</f>
        <v>Corporate Services</v>
      </c>
      <c r="E1164" t="str">
        <f t="shared" si="55"/>
        <v>6</v>
      </c>
      <c r="F1164" t="s">
        <v>11009</v>
      </c>
      <c r="G1164" s="2">
        <v>0</v>
      </c>
      <c r="H1164" s="2">
        <v>0</v>
      </c>
      <c r="I1164" s="2">
        <v>0</v>
      </c>
      <c r="J1164" s="105">
        <f>SUMIF([1]MMM!$A:$A,A1164,[1]MMM!$F:$F)</f>
        <v>0</v>
      </c>
      <c r="K1164" s="2" t="s">
        <v>460</v>
      </c>
      <c r="L1164" s="2">
        <v>0</v>
      </c>
      <c r="M1164" t="s">
        <v>10908</v>
      </c>
      <c r="N1164" t="s">
        <v>11204</v>
      </c>
      <c r="O1164" t="s">
        <v>10962</v>
      </c>
      <c r="P1164" t="s">
        <v>11010</v>
      </c>
    </row>
    <row r="1165" spans="1:16" x14ac:dyDescent="0.3">
      <c r="A1165" t="s">
        <v>11247</v>
      </c>
      <c r="B1165" s="2" t="str">
        <f t="shared" si="56"/>
        <v>3202</v>
      </c>
      <c r="C1165" s="2">
        <f t="shared" si="54"/>
        <v>3202</v>
      </c>
      <c r="D1165" t="str">
        <f>VLOOKUP(C1165,'Cost Centre'!A:B,2,)</f>
        <v>Corporate Services</v>
      </c>
      <c r="E1165" t="str">
        <f t="shared" si="55"/>
        <v>6</v>
      </c>
      <c r="F1165" t="s">
        <v>11011</v>
      </c>
      <c r="G1165" s="2">
        <v>0</v>
      </c>
      <c r="H1165" s="2">
        <v>0</v>
      </c>
      <c r="I1165" s="2">
        <v>0</v>
      </c>
      <c r="J1165" s="105">
        <f>SUMIF([1]MMM!$A:$A,A1165,[1]MMM!$F:$F)</f>
        <v>0</v>
      </c>
      <c r="K1165" s="2" t="s">
        <v>460</v>
      </c>
      <c r="L1165" s="2">
        <v>0</v>
      </c>
      <c r="M1165" t="s">
        <v>10908</v>
      </c>
      <c r="N1165" t="s">
        <v>11204</v>
      </c>
      <c r="O1165" t="s">
        <v>10962</v>
      </c>
      <c r="P1165" t="s">
        <v>11010</v>
      </c>
    </row>
    <row r="1166" spans="1:16" x14ac:dyDescent="0.3">
      <c r="A1166" t="s">
        <v>11248</v>
      </c>
      <c r="B1166" s="2" t="str">
        <f t="shared" si="56"/>
        <v>3202</v>
      </c>
      <c r="C1166" s="2">
        <f t="shared" si="54"/>
        <v>3202</v>
      </c>
      <c r="D1166" t="str">
        <f>VLOOKUP(C1166,'Cost Centre'!A:B,2,)</f>
        <v>Corporate Services</v>
      </c>
      <c r="E1166" t="str">
        <f t="shared" si="55"/>
        <v>6</v>
      </c>
      <c r="F1166" t="s">
        <v>11012</v>
      </c>
      <c r="G1166" s="2">
        <v>0</v>
      </c>
      <c r="H1166" s="2">
        <v>0</v>
      </c>
      <c r="I1166" s="2">
        <v>0</v>
      </c>
      <c r="J1166" s="105">
        <f>SUMIF([1]MMM!$A:$A,A1166,[1]MMM!$F:$F)</f>
        <v>0</v>
      </c>
      <c r="K1166" s="2" t="s">
        <v>460</v>
      </c>
      <c r="L1166" s="2">
        <v>0</v>
      </c>
      <c r="M1166" t="s">
        <v>10908</v>
      </c>
      <c r="N1166" t="s">
        <v>11204</v>
      </c>
      <c r="O1166" t="s">
        <v>10962</v>
      </c>
      <c r="P1166" t="s">
        <v>11010</v>
      </c>
    </row>
    <row r="1167" spans="1:16" x14ac:dyDescent="0.3">
      <c r="A1167" t="s">
        <v>11249</v>
      </c>
      <c r="B1167" s="2" t="str">
        <f t="shared" si="56"/>
        <v>3202</v>
      </c>
      <c r="C1167" s="2">
        <f t="shared" si="54"/>
        <v>3202</v>
      </c>
      <c r="D1167" t="str">
        <f>VLOOKUP(C1167,'Cost Centre'!A:B,2,)</f>
        <v>Corporate Services</v>
      </c>
      <c r="E1167" t="str">
        <f t="shared" si="55"/>
        <v>6</v>
      </c>
      <c r="F1167" t="s">
        <v>11013</v>
      </c>
      <c r="G1167" s="2">
        <v>0</v>
      </c>
      <c r="H1167" s="2">
        <v>0</v>
      </c>
      <c r="I1167" s="2">
        <v>0</v>
      </c>
      <c r="J1167" s="105">
        <f>SUMIF([1]MMM!$A:$A,A1167,[1]MMM!$F:$F)</f>
        <v>0</v>
      </c>
      <c r="K1167" s="2" t="s">
        <v>460</v>
      </c>
      <c r="L1167" s="2">
        <v>0</v>
      </c>
      <c r="M1167" t="s">
        <v>10908</v>
      </c>
      <c r="N1167" t="s">
        <v>11204</v>
      </c>
      <c r="O1167" t="s">
        <v>10962</v>
      </c>
      <c r="P1167" t="s">
        <v>11010</v>
      </c>
    </row>
    <row r="1168" spans="1:16" x14ac:dyDescent="0.3">
      <c r="A1168" t="s">
        <v>11250</v>
      </c>
      <c r="B1168" s="2" t="str">
        <f t="shared" si="56"/>
        <v>3202</v>
      </c>
      <c r="C1168" s="2">
        <f t="shared" si="54"/>
        <v>3202</v>
      </c>
      <c r="D1168" t="str">
        <f>VLOOKUP(C1168,'Cost Centre'!A:B,2,)</f>
        <v>Corporate Services</v>
      </c>
      <c r="E1168" t="str">
        <f t="shared" si="55"/>
        <v>6</v>
      </c>
      <c r="F1168" t="s">
        <v>11014</v>
      </c>
      <c r="G1168" s="2">
        <v>0</v>
      </c>
      <c r="H1168" s="2">
        <v>0</v>
      </c>
      <c r="I1168" s="2">
        <v>0</v>
      </c>
      <c r="J1168" s="105">
        <f>SUMIF([1]MMM!$A:$A,A1168,[1]MMM!$F:$F)</f>
        <v>0</v>
      </c>
      <c r="K1168" s="2" t="s">
        <v>460</v>
      </c>
      <c r="L1168" s="2">
        <v>0</v>
      </c>
      <c r="M1168" t="s">
        <v>10908</v>
      </c>
      <c r="N1168" t="s">
        <v>11204</v>
      </c>
      <c r="O1168" t="s">
        <v>10962</v>
      </c>
      <c r="P1168" t="s">
        <v>11010</v>
      </c>
    </row>
    <row r="1169" spans="1:16" x14ac:dyDescent="0.3">
      <c r="A1169" t="s">
        <v>11251</v>
      </c>
      <c r="B1169" s="2" t="str">
        <f t="shared" si="56"/>
        <v>3202</v>
      </c>
      <c r="C1169" s="2">
        <f t="shared" si="54"/>
        <v>3202</v>
      </c>
      <c r="D1169" t="str">
        <f>VLOOKUP(C1169,'Cost Centre'!A:B,2,)</f>
        <v>Corporate Services</v>
      </c>
      <c r="E1169" t="str">
        <f t="shared" si="55"/>
        <v>6</v>
      </c>
      <c r="F1169" t="s">
        <v>11015</v>
      </c>
      <c r="G1169" s="2">
        <v>0</v>
      </c>
      <c r="H1169" s="2">
        <v>0</v>
      </c>
      <c r="I1169" s="2">
        <v>0</v>
      </c>
      <c r="J1169" s="105">
        <f>SUMIF([1]MMM!$A:$A,A1169,[1]MMM!$F:$F)</f>
        <v>0</v>
      </c>
      <c r="K1169" s="2" t="s">
        <v>460</v>
      </c>
      <c r="L1169" s="2">
        <v>0</v>
      </c>
      <c r="M1169" t="s">
        <v>10908</v>
      </c>
      <c r="N1169" t="s">
        <v>11204</v>
      </c>
      <c r="O1169" t="s">
        <v>10962</v>
      </c>
      <c r="P1169" t="s">
        <v>11010</v>
      </c>
    </row>
    <row r="1170" spans="1:16" x14ac:dyDescent="0.3">
      <c r="A1170" t="s">
        <v>11252</v>
      </c>
      <c r="B1170" s="2" t="str">
        <f t="shared" si="56"/>
        <v>3202</v>
      </c>
      <c r="C1170" s="2">
        <f t="shared" si="54"/>
        <v>3202</v>
      </c>
      <c r="D1170" t="str">
        <f>VLOOKUP(C1170,'Cost Centre'!A:B,2,)</f>
        <v>Corporate Services</v>
      </c>
      <c r="E1170" t="str">
        <f t="shared" si="55"/>
        <v>6</v>
      </c>
      <c r="F1170" t="s">
        <v>11016</v>
      </c>
      <c r="G1170" s="2">
        <v>0</v>
      </c>
      <c r="H1170" s="2">
        <v>0</v>
      </c>
      <c r="I1170" s="2">
        <v>0</v>
      </c>
      <c r="J1170" s="105">
        <f>SUMIF([1]MMM!$A:$A,A1170,[1]MMM!$F:$F)</f>
        <v>0</v>
      </c>
      <c r="K1170" s="2" t="s">
        <v>460</v>
      </c>
      <c r="L1170" s="2">
        <v>0</v>
      </c>
      <c r="M1170" t="s">
        <v>10908</v>
      </c>
      <c r="N1170" t="s">
        <v>11204</v>
      </c>
      <c r="O1170" t="s">
        <v>10962</v>
      </c>
      <c r="P1170" t="s">
        <v>11010</v>
      </c>
    </row>
    <row r="1171" spans="1:16" x14ac:dyDescent="0.3">
      <c r="A1171" t="s">
        <v>11253</v>
      </c>
      <c r="B1171" s="2" t="str">
        <f t="shared" si="56"/>
        <v>3202</v>
      </c>
      <c r="C1171" s="2">
        <f t="shared" si="54"/>
        <v>3202</v>
      </c>
      <c r="D1171" t="str">
        <f>VLOOKUP(C1171,'Cost Centre'!A:B,2,)</f>
        <v>Corporate Services</v>
      </c>
      <c r="E1171" t="str">
        <f t="shared" si="55"/>
        <v>6</v>
      </c>
      <c r="F1171" t="s">
        <v>11017</v>
      </c>
      <c r="G1171" s="2">
        <v>0</v>
      </c>
      <c r="H1171" s="2">
        <v>0</v>
      </c>
      <c r="I1171" s="2">
        <v>0</v>
      </c>
      <c r="J1171" s="105">
        <f>SUMIF([1]MMM!$A:$A,A1171,[1]MMM!$F:$F)</f>
        <v>0</v>
      </c>
      <c r="K1171" s="2" t="s">
        <v>460</v>
      </c>
      <c r="L1171" s="2">
        <v>0</v>
      </c>
      <c r="M1171" t="s">
        <v>10908</v>
      </c>
      <c r="N1171" t="s">
        <v>11204</v>
      </c>
      <c r="O1171" t="s">
        <v>10962</v>
      </c>
      <c r="P1171" t="s">
        <v>11010</v>
      </c>
    </row>
    <row r="1172" spans="1:16" x14ac:dyDescent="0.3">
      <c r="A1172" t="s">
        <v>11254</v>
      </c>
      <c r="B1172" s="2" t="str">
        <f t="shared" si="56"/>
        <v>3202</v>
      </c>
      <c r="C1172" s="2">
        <f t="shared" si="54"/>
        <v>3202</v>
      </c>
      <c r="D1172" t="str">
        <f>VLOOKUP(C1172,'Cost Centre'!A:B,2,)</f>
        <v>Corporate Services</v>
      </c>
      <c r="E1172" t="str">
        <f t="shared" si="55"/>
        <v>6</v>
      </c>
      <c r="F1172" t="s">
        <v>11018</v>
      </c>
      <c r="G1172" s="2">
        <v>0</v>
      </c>
      <c r="H1172" s="2">
        <v>0</v>
      </c>
      <c r="I1172" s="2">
        <v>0</v>
      </c>
      <c r="J1172" s="105">
        <f>SUMIF([1]MMM!$A:$A,A1172,[1]MMM!$F:$F)</f>
        <v>0</v>
      </c>
      <c r="K1172" s="2" t="s">
        <v>460</v>
      </c>
      <c r="L1172" s="2">
        <v>0</v>
      </c>
      <c r="M1172" t="s">
        <v>10908</v>
      </c>
      <c r="N1172" t="s">
        <v>11204</v>
      </c>
      <c r="O1172" t="s">
        <v>10962</v>
      </c>
      <c r="P1172" t="s">
        <v>11010</v>
      </c>
    </row>
    <row r="1173" spans="1:16" x14ac:dyDescent="0.3">
      <c r="A1173" t="s">
        <v>11255</v>
      </c>
      <c r="B1173" s="2" t="str">
        <f t="shared" si="56"/>
        <v>3202</v>
      </c>
      <c r="C1173" s="2">
        <f t="shared" si="54"/>
        <v>3202</v>
      </c>
      <c r="D1173" t="str">
        <f>VLOOKUP(C1173,'Cost Centre'!A:B,2,)</f>
        <v>Corporate Services</v>
      </c>
      <c r="E1173" t="str">
        <f t="shared" si="55"/>
        <v>6</v>
      </c>
      <c r="F1173" t="s">
        <v>11019</v>
      </c>
      <c r="G1173" s="2">
        <v>0</v>
      </c>
      <c r="H1173" s="2">
        <v>0</v>
      </c>
      <c r="I1173" s="2">
        <v>0</v>
      </c>
      <c r="J1173" s="105">
        <f>SUMIF([1]MMM!$A:$A,A1173,[1]MMM!$F:$F)</f>
        <v>0</v>
      </c>
      <c r="K1173" s="2" t="s">
        <v>460</v>
      </c>
      <c r="L1173" s="2">
        <v>0</v>
      </c>
      <c r="M1173" t="s">
        <v>10908</v>
      </c>
      <c r="N1173" t="s">
        <v>11204</v>
      </c>
      <c r="O1173" t="s">
        <v>10962</v>
      </c>
      <c r="P1173" t="s">
        <v>11010</v>
      </c>
    </row>
    <row r="1174" spans="1:16" x14ac:dyDescent="0.3">
      <c r="A1174" t="s">
        <v>587</v>
      </c>
      <c r="B1174" s="2" t="str">
        <f t="shared" si="56"/>
        <v>3202</v>
      </c>
      <c r="C1174" s="2">
        <f t="shared" si="54"/>
        <v>3202</v>
      </c>
      <c r="D1174" t="str">
        <f>VLOOKUP(C1174,'Cost Centre'!A:B,2,)</f>
        <v>Corporate Services</v>
      </c>
      <c r="E1174" t="str">
        <f t="shared" si="55"/>
        <v>8</v>
      </c>
      <c r="F1174" t="s">
        <v>462</v>
      </c>
      <c r="G1174" s="2">
        <v>5667279.75</v>
      </c>
      <c r="H1174" s="2">
        <v>0</v>
      </c>
      <c r="I1174" s="2">
        <v>0</v>
      </c>
      <c r="J1174" s="105">
        <f>SUMIF([1]MMM!$A:$A,A1174,[1]MMM!$F:$F)</f>
        <v>5667279.75</v>
      </c>
      <c r="K1174" s="2" t="s">
        <v>460</v>
      </c>
      <c r="L1174" s="2">
        <v>0</v>
      </c>
      <c r="M1174" t="s">
        <v>10908</v>
      </c>
      <c r="N1174" t="s">
        <v>11204</v>
      </c>
      <c r="O1174" t="s">
        <v>10916</v>
      </c>
      <c r="P1174" t="s">
        <v>10917</v>
      </c>
    </row>
    <row r="1175" spans="1:16" x14ac:dyDescent="0.3">
      <c r="A1175" t="s">
        <v>588</v>
      </c>
      <c r="B1175" s="2" t="str">
        <f t="shared" si="56"/>
        <v>3202</v>
      </c>
      <c r="C1175" s="2">
        <f t="shared" si="54"/>
        <v>3202</v>
      </c>
      <c r="D1175" t="str">
        <f>VLOOKUP(C1175,'Cost Centre'!A:B,2,)</f>
        <v>Corporate Services</v>
      </c>
      <c r="E1175" t="str">
        <f t="shared" si="55"/>
        <v>8</v>
      </c>
      <c r="F1175" t="s">
        <v>464</v>
      </c>
      <c r="G1175" s="2">
        <v>0</v>
      </c>
      <c r="H1175" s="2">
        <v>0</v>
      </c>
      <c r="I1175" s="2">
        <v>0</v>
      </c>
      <c r="J1175" s="105">
        <f>SUMIF([1]MMM!$A:$A,A1175,[1]MMM!$F:$F)</f>
        <v>0</v>
      </c>
      <c r="K1175" s="2" t="s">
        <v>460</v>
      </c>
      <c r="L1175" s="2">
        <v>0</v>
      </c>
      <c r="M1175" t="s">
        <v>10908</v>
      </c>
      <c r="N1175" t="s">
        <v>11204</v>
      </c>
      <c r="O1175" t="s">
        <v>10916</v>
      </c>
      <c r="P1175" t="s">
        <v>10917</v>
      </c>
    </row>
    <row r="1176" spans="1:16" x14ac:dyDescent="0.3">
      <c r="A1176" t="s">
        <v>589</v>
      </c>
      <c r="B1176" s="2" t="str">
        <f t="shared" si="56"/>
        <v>3202</v>
      </c>
      <c r="C1176" s="2">
        <f t="shared" si="54"/>
        <v>3202</v>
      </c>
      <c r="D1176" t="str">
        <f>VLOOKUP(C1176,'Cost Centre'!A:B,2,)</f>
        <v>Corporate Services</v>
      </c>
      <c r="E1176" t="str">
        <f t="shared" si="55"/>
        <v>8</v>
      </c>
      <c r="F1176" t="s">
        <v>466</v>
      </c>
      <c r="G1176" s="2">
        <v>0</v>
      </c>
      <c r="H1176" s="2">
        <v>0</v>
      </c>
      <c r="I1176" s="2">
        <v>0</v>
      </c>
      <c r="J1176" s="105">
        <f>SUMIF([1]MMM!$A:$A,A1176,[1]MMM!$F:$F)</f>
        <v>0</v>
      </c>
      <c r="K1176" s="2" t="s">
        <v>460</v>
      </c>
      <c r="L1176" s="2">
        <v>0</v>
      </c>
      <c r="M1176" t="s">
        <v>10908</v>
      </c>
      <c r="N1176" t="s">
        <v>11204</v>
      </c>
      <c r="O1176" t="s">
        <v>10916</v>
      </c>
      <c r="P1176" t="s">
        <v>10917</v>
      </c>
    </row>
    <row r="1177" spans="1:16" x14ac:dyDescent="0.3">
      <c r="A1177" t="s">
        <v>590</v>
      </c>
      <c r="B1177" s="2" t="str">
        <f t="shared" si="56"/>
        <v>3202</v>
      </c>
      <c r="C1177" s="2">
        <f t="shared" si="54"/>
        <v>3202</v>
      </c>
      <c r="D1177" t="str">
        <f>VLOOKUP(C1177,'Cost Centre'!A:B,2,)</f>
        <v>Corporate Services</v>
      </c>
      <c r="E1177" t="str">
        <f t="shared" si="55"/>
        <v>8</v>
      </c>
      <c r="F1177" t="s">
        <v>468</v>
      </c>
      <c r="G1177" s="2">
        <v>0</v>
      </c>
      <c r="H1177" s="2">
        <v>6866429.9500000002</v>
      </c>
      <c r="I1177" s="2">
        <v>0</v>
      </c>
      <c r="J1177" s="105">
        <f>SUMIF([1]MMM!$A:$A,A1177,[1]MMM!$F:$F)</f>
        <v>6866429.9500000002</v>
      </c>
      <c r="K1177" s="2" t="s">
        <v>460</v>
      </c>
      <c r="L1177" s="2">
        <v>0</v>
      </c>
      <c r="M1177" t="s">
        <v>10908</v>
      </c>
      <c r="N1177" t="s">
        <v>11204</v>
      </c>
      <c r="O1177" t="s">
        <v>10916</v>
      </c>
      <c r="P1177" t="s">
        <v>10917</v>
      </c>
    </row>
    <row r="1178" spans="1:16" x14ac:dyDescent="0.3">
      <c r="A1178" t="s">
        <v>591</v>
      </c>
      <c r="B1178" s="2" t="str">
        <f t="shared" si="56"/>
        <v>3202</v>
      </c>
      <c r="C1178" s="2">
        <f t="shared" si="54"/>
        <v>3202</v>
      </c>
      <c r="D1178" t="str">
        <f>VLOOKUP(C1178,'Cost Centre'!A:B,2,)</f>
        <v>Corporate Services</v>
      </c>
      <c r="E1178" t="str">
        <f t="shared" si="55"/>
        <v>8</v>
      </c>
      <c r="F1178" t="s">
        <v>470</v>
      </c>
      <c r="G1178" s="2">
        <v>0</v>
      </c>
      <c r="H1178" s="2">
        <v>0</v>
      </c>
      <c r="I1178" s="2">
        <v>0</v>
      </c>
      <c r="J1178" s="105">
        <f>SUMIF([1]MMM!$A:$A,A1178,[1]MMM!$F:$F)</f>
        <v>0</v>
      </c>
      <c r="K1178" s="2" t="s">
        <v>460</v>
      </c>
      <c r="L1178" s="2">
        <v>0</v>
      </c>
      <c r="M1178" t="s">
        <v>10908</v>
      </c>
      <c r="N1178" t="s">
        <v>11204</v>
      </c>
      <c r="O1178" t="s">
        <v>10916</v>
      </c>
      <c r="P1178" t="s">
        <v>10917</v>
      </c>
    </row>
    <row r="1179" spans="1:16" x14ac:dyDescent="0.3">
      <c r="A1179" t="s">
        <v>2982</v>
      </c>
      <c r="B1179" s="2" t="str">
        <f t="shared" si="56"/>
        <v>3202</v>
      </c>
      <c r="C1179" s="2">
        <f t="shared" si="54"/>
        <v>3202</v>
      </c>
      <c r="D1179" t="str">
        <f>VLOOKUP(C1179,'Cost Centre'!A:B,2,)</f>
        <v>Corporate Services</v>
      </c>
      <c r="E1179" t="str">
        <f t="shared" si="55"/>
        <v>8</v>
      </c>
      <c r="F1179" t="s">
        <v>2159</v>
      </c>
      <c r="G1179" s="2">
        <v>0</v>
      </c>
      <c r="H1179" s="2">
        <v>0</v>
      </c>
      <c r="I1179" s="2">
        <v>0</v>
      </c>
      <c r="J1179" s="105">
        <f>SUMIF([1]MMM!$A:$A,A1179,[1]MMM!$F:$F)</f>
        <v>0</v>
      </c>
      <c r="K1179" s="2" t="s">
        <v>460</v>
      </c>
      <c r="L1179" s="2">
        <v>0</v>
      </c>
      <c r="M1179" t="s">
        <v>10908</v>
      </c>
      <c r="N1179" t="s">
        <v>11204</v>
      </c>
      <c r="O1179" t="s">
        <v>10916</v>
      </c>
      <c r="P1179" t="s">
        <v>10917</v>
      </c>
    </row>
    <row r="1180" spans="1:16" x14ac:dyDescent="0.3">
      <c r="A1180" t="s">
        <v>2983</v>
      </c>
      <c r="B1180" s="2" t="str">
        <f t="shared" si="56"/>
        <v>3203</v>
      </c>
      <c r="C1180" s="2">
        <f t="shared" si="54"/>
        <v>3203</v>
      </c>
      <c r="D1180" t="str">
        <f>VLOOKUP(C1180,'Cost Centre'!A:B,2,)</f>
        <v>Corporate Services</v>
      </c>
      <c r="E1180" t="str">
        <f t="shared" si="55"/>
        <v>1</v>
      </c>
      <c r="F1180" t="s">
        <v>11256</v>
      </c>
      <c r="G1180" s="2">
        <v>0</v>
      </c>
      <c r="H1180" s="2">
        <v>0</v>
      </c>
      <c r="I1180" s="2">
        <v>-2992135.9</v>
      </c>
      <c r="J1180" s="105">
        <f>SUMIF([1]MMM!$A:$A,A1180,[1]MMM!$F:$F)</f>
        <v>-2992135.9</v>
      </c>
      <c r="K1180" s="2" t="s">
        <v>10</v>
      </c>
      <c r="L1180" s="2">
        <v>-3396322</v>
      </c>
      <c r="M1180" t="s">
        <v>10908</v>
      </c>
      <c r="N1180" t="s">
        <v>11257</v>
      </c>
      <c r="O1180" t="s">
        <v>11023</v>
      </c>
      <c r="P1180" t="s">
        <v>11024</v>
      </c>
    </row>
    <row r="1181" spans="1:16" x14ac:dyDescent="0.3">
      <c r="A1181" t="s">
        <v>2984</v>
      </c>
      <c r="B1181" s="2" t="str">
        <f t="shared" si="56"/>
        <v>3203</v>
      </c>
      <c r="C1181" s="2">
        <f t="shared" si="54"/>
        <v>3203</v>
      </c>
      <c r="D1181" t="str">
        <f>VLOOKUP(C1181,'Cost Centre'!A:B,2,)</f>
        <v>Corporate Services</v>
      </c>
      <c r="E1181" t="str">
        <f t="shared" si="55"/>
        <v>2</v>
      </c>
      <c r="F1181" t="s">
        <v>207</v>
      </c>
      <c r="G1181" s="2">
        <v>0</v>
      </c>
      <c r="H1181" s="2">
        <v>0</v>
      </c>
      <c r="I1181" s="2">
        <v>0</v>
      </c>
      <c r="J1181" s="105">
        <f>SUMIF([1]MMM!$A:$A,A1181,[1]MMM!$F:$F)</f>
        <v>0</v>
      </c>
      <c r="K1181" s="2" t="s">
        <v>10</v>
      </c>
      <c r="L1181" s="2">
        <v>3002</v>
      </c>
      <c r="M1181" t="s">
        <v>10908</v>
      </c>
      <c r="N1181" t="s">
        <v>11257</v>
      </c>
      <c r="O1181" t="s">
        <v>10871</v>
      </c>
      <c r="P1181" t="s">
        <v>10878</v>
      </c>
    </row>
    <row r="1182" spans="1:16" x14ac:dyDescent="0.3">
      <c r="A1182" t="s">
        <v>2985</v>
      </c>
      <c r="B1182" s="2" t="str">
        <f t="shared" si="56"/>
        <v>3203</v>
      </c>
      <c r="C1182" s="2">
        <f t="shared" si="54"/>
        <v>3203</v>
      </c>
      <c r="D1182" t="str">
        <f>VLOOKUP(C1182,'Cost Centre'!A:B,2,)</f>
        <v>Corporate Services</v>
      </c>
      <c r="E1182" t="str">
        <f t="shared" si="55"/>
        <v>2</v>
      </c>
      <c r="F1182" t="s">
        <v>2116</v>
      </c>
      <c r="G1182" s="2">
        <v>0</v>
      </c>
      <c r="H1182" s="2">
        <v>0</v>
      </c>
      <c r="I1182" s="2">
        <v>0</v>
      </c>
      <c r="J1182" s="105">
        <f>SUMIF([1]MMM!$A:$A,A1182,[1]MMM!$F:$F)</f>
        <v>0</v>
      </c>
      <c r="K1182" s="2" t="s">
        <v>10</v>
      </c>
      <c r="L1182" s="2">
        <v>1501</v>
      </c>
      <c r="M1182" t="s">
        <v>10908</v>
      </c>
      <c r="N1182" t="s">
        <v>11257</v>
      </c>
      <c r="O1182" t="s">
        <v>10871</v>
      </c>
      <c r="P1182" t="s">
        <v>10878</v>
      </c>
    </row>
    <row r="1183" spans="1:16" x14ac:dyDescent="0.3">
      <c r="A1183" t="s">
        <v>2986</v>
      </c>
      <c r="B1183" s="2" t="str">
        <f t="shared" si="56"/>
        <v>3203</v>
      </c>
      <c r="C1183" s="2">
        <f t="shared" si="54"/>
        <v>3203</v>
      </c>
      <c r="D1183" t="str">
        <f>VLOOKUP(C1183,'Cost Centre'!A:B,2,)</f>
        <v>Corporate Services</v>
      </c>
      <c r="E1183" t="str">
        <f t="shared" si="55"/>
        <v>2</v>
      </c>
      <c r="F1183" t="s">
        <v>2117</v>
      </c>
      <c r="G1183" s="2">
        <v>0</v>
      </c>
      <c r="H1183" s="2">
        <v>0</v>
      </c>
      <c r="I1183" s="2">
        <v>0</v>
      </c>
      <c r="J1183" s="105">
        <f>SUMIF([1]MMM!$A:$A,A1183,[1]MMM!$F:$F)</f>
        <v>0</v>
      </c>
      <c r="K1183" s="2" t="s">
        <v>10</v>
      </c>
      <c r="L1183" s="2">
        <v>57506</v>
      </c>
      <c r="M1183" t="s">
        <v>10908</v>
      </c>
      <c r="N1183" t="s">
        <v>11257</v>
      </c>
      <c r="O1183" t="s">
        <v>10871</v>
      </c>
      <c r="P1183" t="s">
        <v>10878</v>
      </c>
    </row>
    <row r="1184" spans="1:16" x14ac:dyDescent="0.3">
      <c r="A1184" t="s">
        <v>2987</v>
      </c>
      <c r="B1184" s="2" t="str">
        <f t="shared" si="56"/>
        <v>3203</v>
      </c>
      <c r="C1184" s="2">
        <f t="shared" si="54"/>
        <v>3203</v>
      </c>
      <c r="D1184" t="str">
        <f>VLOOKUP(C1184,'Cost Centre'!A:B,2,)</f>
        <v>Corporate Services</v>
      </c>
      <c r="E1184" t="str">
        <f t="shared" si="55"/>
        <v>2</v>
      </c>
      <c r="F1184" t="s">
        <v>76</v>
      </c>
      <c r="G1184" s="2">
        <v>0</v>
      </c>
      <c r="H1184" s="2">
        <v>20200</v>
      </c>
      <c r="I1184" s="2">
        <v>0</v>
      </c>
      <c r="J1184" s="105">
        <f>SUMIF([1]MMM!$A:$A,A1184,[1]MMM!$F:$F)</f>
        <v>20200</v>
      </c>
      <c r="K1184" s="2" t="s">
        <v>10</v>
      </c>
      <c r="L1184" s="2">
        <v>22399</v>
      </c>
      <c r="M1184" t="s">
        <v>10908</v>
      </c>
      <c r="N1184" t="s">
        <v>11257</v>
      </c>
      <c r="O1184" t="s">
        <v>10871</v>
      </c>
      <c r="P1184" t="s">
        <v>10931</v>
      </c>
    </row>
    <row r="1185" spans="1:16" x14ac:dyDescent="0.3">
      <c r="A1185" t="s">
        <v>2988</v>
      </c>
      <c r="B1185" s="2" t="str">
        <f t="shared" si="56"/>
        <v>3203</v>
      </c>
      <c r="C1185" s="2">
        <f t="shared" si="54"/>
        <v>3203</v>
      </c>
      <c r="D1185" t="str">
        <f>VLOOKUP(C1185,'Cost Centre'!A:B,2,)</f>
        <v>Corporate Services</v>
      </c>
      <c r="E1185" t="str">
        <f t="shared" si="55"/>
        <v>2</v>
      </c>
      <c r="F1185" t="s">
        <v>11258</v>
      </c>
      <c r="G1185" s="2">
        <v>0</v>
      </c>
      <c r="H1185" s="2">
        <v>0</v>
      </c>
      <c r="I1185" s="2">
        <v>0</v>
      </c>
      <c r="J1185" s="105">
        <f>SUMIF([1]MMM!$A:$A,A1185,[1]MMM!$F:$F)</f>
        <v>0</v>
      </c>
      <c r="K1185" s="2" t="s">
        <v>10</v>
      </c>
      <c r="L1185" s="2">
        <v>31047</v>
      </c>
      <c r="M1185" t="s">
        <v>10908</v>
      </c>
      <c r="N1185" t="s">
        <v>11257</v>
      </c>
      <c r="O1185" t="s">
        <v>10871</v>
      </c>
      <c r="P1185" t="s">
        <v>10881</v>
      </c>
    </row>
    <row r="1186" spans="1:16" x14ac:dyDescent="0.3">
      <c r="A1186" t="s">
        <v>2989</v>
      </c>
      <c r="B1186" s="2" t="str">
        <f t="shared" si="56"/>
        <v>3203</v>
      </c>
      <c r="C1186" s="2">
        <f t="shared" si="54"/>
        <v>3203</v>
      </c>
      <c r="D1186" t="str">
        <f>VLOOKUP(C1186,'Cost Centre'!A:B,2,)</f>
        <v>Corporate Services</v>
      </c>
      <c r="E1186" t="str">
        <f t="shared" si="55"/>
        <v>2</v>
      </c>
      <c r="F1186" t="s">
        <v>88</v>
      </c>
      <c r="G1186" s="2">
        <v>0</v>
      </c>
      <c r="H1186" s="2">
        <v>0</v>
      </c>
      <c r="I1186" s="2">
        <v>0</v>
      </c>
      <c r="J1186" s="105">
        <f>SUMIF([1]MMM!$A:$A,A1186,[1]MMM!$F:$F)</f>
        <v>0</v>
      </c>
      <c r="K1186" s="2" t="s">
        <v>10</v>
      </c>
      <c r="L1186" s="2">
        <v>690</v>
      </c>
      <c r="M1186" t="s">
        <v>10908</v>
      </c>
      <c r="N1186" t="s">
        <v>11257</v>
      </c>
      <c r="O1186" t="s">
        <v>10871</v>
      </c>
      <c r="P1186" t="s">
        <v>10881</v>
      </c>
    </row>
    <row r="1187" spans="1:16" x14ac:dyDescent="0.3">
      <c r="A1187" t="s">
        <v>2990</v>
      </c>
      <c r="B1187" s="2" t="str">
        <f t="shared" si="56"/>
        <v>3203</v>
      </c>
      <c r="C1187" s="2">
        <f t="shared" si="54"/>
        <v>3203</v>
      </c>
      <c r="D1187" t="str">
        <f>VLOOKUP(C1187,'Cost Centre'!A:B,2,)</f>
        <v>Corporate Services</v>
      </c>
      <c r="E1187" t="str">
        <f t="shared" si="55"/>
        <v>2</v>
      </c>
      <c r="F1187" t="s">
        <v>10880</v>
      </c>
      <c r="G1187" s="2">
        <v>0</v>
      </c>
      <c r="H1187" s="2">
        <v>0</v>
      </c>
      <c r="I1187" s="2">
        <v>0</v>
      </c>
      <c r="J1187" s="105">
        <f>SUMIF([1]MMM!$A:$A,A1187,[1]MMM!$F:$F)</f>
        <v>0</v>
      </c>
      <c r="K1187" s="2" t="s">
        <v>10</v>
      </c>
      <c r="L1187" s="2">
        <v>1247</v>
      </c>
      <c r="M1187" t="s">
        <v>10908</v>
      </c>
      <c r="N1187" t="s">
        <v>11257</v>
      </c>
      <c r="O1187" t="s">
        <v>10871</v>
      </c>
      <c r="P1187" t="s">
        <v>10881</v>
      </c>
    </row>
    <row r="1188" spans="1:16" x14ac:dyDescent="0.3">
      <c r="A1188" t="s">
        <v>2991</v>
      </c>
      <c r="B1188" s="2" t="str">
        <f t="shared" si="56"/>
        <v>3203</v>
      </c>
      <c r="C1188" s="2">
        <f t="shared" si="54"/>
        <v>3203</v>
      </c>
      <c r="D1188" t="str">
        <f>VLOOKUP(C1188,'Cost Centre'!A:B,2,)</f>
        <v>Corporate Services</v>
      </c>
      <c r="E1188" t="str">
        <f t="shared" si="55"/>
        <v>2</v>
      </c>
      <c r="F1188" t="s">
        <v>160</v>
      </c>
      <c r="G1188" s="2">
        <v>0</v>
      </c>
      <c r="H1188" s="2">
        <v>0</v>
      </c>
      <c r="I1188" s="2">
        <v>0</v>
      </c>
      <c r="J1188" s="105">
        <f>SUMIF([1]MMM!$A:$A,A1188,[1]MMM!$F:$F)</f>
        <v>0</v>
      </c>
      <c r="K1188" s="2" t="s">
        <v>10</v>
      </c>
      <c r="L1188" s="2">
        <v>1035</v>
      </c>
      <c r="M1188" t="s">
        <v>10908</v>
      </c>
      <c r="N1188" t="s">
        <v>11257</v>
      </c>
      <c r="O1188" t="s">
        <v>10871</v>
      </c>
      <c r="P1188" t="s">
        <v>10881</v>
      </c>
    </row>
    <row r="1189" spans="1:16" x14ac:dyDescent="0.3">
      <c r="A1189" t="s">
        <v>2992</v>
      </c>
      <c r="B1189" s="2" t="str">
        <f t="shared" si="56"/>
        <v>3203</v>
      </c>
      <c r="C1189" s="2">
        <f t="shared" si="54"/>
        <v>3203</v>
      </c>
      <c r="D1189" t="str">
        <f>VLOOKUP(C1189,'Cost Centre'!A:B,2,)</f>
        <v>Corporate Services</v>
      </c>
      <c r="E1189" t="str">
        <f t="shared" si="55"/>
        <v>2</v>
      </c>
      <c r="F1189" t="s">
        <v>208</v>
      </c>
      <c r="G1189" s="2">
        <v>0</v>
      </c>
      <c r="H1189" s="2">
        <v>0</v>
      </c>
      <c r="I1189" s="2">
        <v>0</v>
      </c>
      <c r="J1189" s="105">
        <f>SUMIF([1]MMM!$A:$A,A1189,[1]MMM!$F:$F)</f>
        <v>0</v>
      </c>
      <c r="K1189" s="2" t="s">
        <v>10</v>
      </c>
      <c r="L1189" s="2">
        <v>1035</v>
      </c>
      <c r="M1189" t="s">
        <v>10908</v>
      </c>
      <c r="N1189" t="s">
        <v>11257</v>
      </c>
      <c r="O1189" t="s">
        <v>10871</v>
      </c>
      <c r="P1189" t="s">
        <v>10881</v>
      </c>
    </row>
    <row r="1190" spans="1:16" x14ac:dyDescent="0.3">
      <c r="A1190" t="s">
        <v>2993</v>
      </c>
      <c r="B1190" s="2" t="str">
        <f t="shared" si="56"/>
        <v>3203</v>
      </c>
      <c r="C1190" s="2">
        <f t="shared" si="54"/>
        <v>3203</v>
      </c>
      <c r="D1190" t="str">
        <f>VLOOKUP(C1190,'Cost Centre'!A:B,2,)</f>
        <v>Corporate Services</v>
      </c>
      <c r="E1190" t="str">
        <f t="shared" si="55"/>
        <v>2</v>
      </c>
      <c r="F1190" t="s">
        <v>93</v>
      </c>
      <c r="G1190" s="2">
        <v>0</v>
      </c>
      <c r="H1190" s="2">
        <v>0</v>
      </c>
      <c r="I1190" s="2">
        <v>0</v>
      </c>
      <c r="J1190" s="105">
        <f>SUMIF([1]MMM!$A:$A,A1190,[1]MMM!$F:$F)</f>
        <v>0</v>
      </c>
      <c r="K1190" s="2" t="s">
        <v>10</v>
      </c>
      <c r="L1190" s="2">
        <v>12345</v>
      </c>
      <c r="M1190" t="s">
        <v>10908</v>
      </c>
      <c r="N1190" t="s">
        <v>11257</v>
      </c>
      <c r="O1190" t="s">
        <v>10871</v>
      </c>
      <c r="P1190" t="s">
        <v>10881</v>
      </c>
    </row>
    <row r="1191" spans="1:16" x14ac:dyDescent="0.3">
      <c r="A1191" t="s">
        <v>2994</v>
      </c>
      <c r="B1191" s="2" t="str">
        <f t="shared" si="56"/>
        <v>3203</v>
      </c>
      <c r="C1191" s="2">
        <f t="shared" si="54"/>
        <v>3203</v>
      </c>
      <c r="D1191" t="str">
        <f>VLOOKUP(C1191,'Cost Centre'!A:B,2,)</f>
        <v>Corporate Services</v>
      </c>
      <c r="E1191" t="str">
        <f t="shared" si="55"/>
        <v>2</v>
      </c>
      <c r="F1191" t="s">
        <v>164</v>
      </c>
      <c r="G1191" s="2">
        <v>0</v>
      </c>
      <c r="H1191" s="2">
        <v>0</v>
      </c>
      <c r="I1191" s="2">
        <v>0</v>
      </c>
      <c r="J1191" s="105">
        <f>SUMIF([1]MMM!$A:$A,A1191,[1]MMM!$F:$F)</f>
        <v>0</v>
      </c>
      <c r="K1191" s="2" t="s">
        <v>10</v>
      </c>
      <c r="L1191" s="2">
        <v>345</v>
      </c>
      <c r="M1191" t="s">
        <v>10908</v>
      </c>
      <c r="N1191" t="s">
        <v>11257</v>
      </c>
      <c r="O1191" t="s">
        <v>10871</v>
      </c>
      <c r="P1191" t="s">
        <v>10881</v>
      </c>
    </row>
    <row r="1192" spans="1:16" x14ac:dyDescent="0.3">
      <c r="A1192" t="s">
        <v>2995</v>
      </c>
      <c r="B1192" s="2" t="str">
        <f t="shared" si="56"/>
        <v>3203</v>
      </c>
      <c r="C1192" s="2">
        <f t="shared" si="54"/>
        <v>3203</v>
      </c>
      <c r="D1192" t="str">
        <f>VLOOKUP(C1192,'Cost Centre'!A:B,2,)</f>
        <v>Corporate Services</v>
      </c>
      <c r="E1192" t="str">
        <f t="shared" si="55"/>
        <v>2</v>
      </c>
      <c r="F1192" t="s">
        <v>10882</v>
      </c>
      <c r="G1192" s="2">
        <v>0</v>
      </c>
      <c r="H1192" s="2">
        <v>11566.53</v>
      </c>
      <c r="I1192" s="2">
        <v>0</v>
      </c>
      <c r="J1192" s="105">
        <f>SUMIF([1]MMM!$A:$A,A1192,[1]MMM!$F:$F)</f>
        <v>11566.53</v>
      </c>
      <c r="K1192" s="2" t="s">
        <v>10</v>
      </c>
      <c r="L1192" s="2">
        <v>13064</v>
      </c>
      <c r="M1192" t="s">
        <v>10908</v>
      </c>
      <c r="N1192" t="s">
        <v>11257</v>
      </c>
      <c r="O1192" t="s">
        <v>10871</v>
      </c>
      <c r="P1192" t="s">
        <v>10881</v>
      </c>
    </row>
    <row r="1193" spans="1:16" x14ac:dyDescent="0.3">
      <c r="A1193" t="s">
        <v>2996</v>
      </c>
      <c r="B1193" s="2" t="str">
        <f t="shared" si="56"/>
        <v>3203</v>
      </c>
      <c r="C1193" s="2">
        <f t="shared" si="54"/>
        <v>3203</v>
      </c>
      <c r="D1193" t="str">
        <f>VLOOKUP(C1193,'Cost Centre'!A:B,2,)</f>
        <v>Corporate Services</v>
      </c>
      <c r="E1193" t="str">
        <f t="shared" si="55"/>
        <v>2</v>
      </c>
      <c r="F1193" t="s">
        <v>10882</v>
      </c>
      <c r="G1193" s="2">
        <v>0</v>
      </c>
      <c r="H1193" s="2">
        <v>12596.34</v>
      </c>
      <c r="I1193" s="2">
        <v>0</v>
      </c>
      <c r="J1193" s="105">
        <f>SUMIF([1]MMM!$A:$A,A1193,[1]MMM!$F:$F)</f>
        <v>12596.34</v>
      </c>
      <c r="K1193" s="2" t="s">
        <v>10</v>
      </c>
      <c r="L1193" s="2">
        <v>12636</v>
      </c>
      <c r="M1193" t="s">
        <v>10908</v>
      </c>
      <c r="N1193" t="s">
        <v>11257</v>
      </c>
      <c r="O1193" t="s">
        <v>10871</v>
      </c>
      <c r="P1193" t="s">
        <v>10881</v>
      </c>
    </row>
    <row r="1194" spans="1:16" x14ac:dyDescent="0.3">
      <c r="A1194" t="s">
        <v>2997</v>
      </c>
      <c r="B1194" s="2" t="str">
        <f t="shared" si="56"/>
        <v>3203</v>
      </c>
      <c r="C1194" s="2">
        <f t="shared" si="54"/>
        <v>3203</v>
      </c>
      <c r="D1194" t="str">
        <f>VLOOKUP(C1194,'Cost Centre'!A:B,2,)</f>
        <v>Corporate Services</v>
      </c>
      <c r="E1194" t="str">
        <f t="shared" si="55"/>
        <v>2</v>
      </c>
      <c r="F1194" t="s">
        <v>10883</v>
      </c>
      <c r="G1194" s="2">
        <v>0</v>
      </c>
      <c r="H1194" s="2">
        <v>7046.15</v>
      </c>
      <c r="I1194" s="2">
        <v>0</v>
      </c>
      <c r="J1194" s="105">
        <f>SUMIF([1]MMM!$A:$A,A1194,[1]MMM!$F:$F)</f>
        <v>7046.15</v>
      </c>
      <c r="K1194" s="2" t="s">
        <v>10</v>
      </c>
      <c r="L1194" s="2">
        <v>7633</v>
      </c>
      <c r="M1194" t="s">
        <v>10908</v>
      </c>
      <c r="N1194" t="s">
        <v>11257</v>
      </c>
      <c r="O1194" t="s">
        <v>10871</v>
      </c>
      <c r="P1194" t="s">
        <v>10881</v>
      </c>
    </row>
    <row r="1195" spans="1:16" x14ac:dyDescent="0.3">
      <c r="A1195" t="s">
        <v>2998</v>
      </c>
      <c r="B1195" s="2" t="str">
        <f t="shared" si="56"/>
        <v>3203</v>
      </c>
      <c r="C1195" s="2">
        <f t="shared" si="54"/>
        <v>3203</v>
      </c>
      <c r="D1195" t="str">
        <f>VLOOKUP(C1195,'Cost Centre'!A:B,2,)</f>
        <v>Corporate Services</v>
      </c>
      <c r="E1195" t="str">
        <f t="shared" si="55"/>
        <v>2</v>
      </c>
      <c r="F1195" t="s">
        <v>105</v>
      </c>
      <c r="G1195" s="2">
        <v>0</v>
      </c>
      <c r="H1195" s="2">
        <v>0</v>
      </c>
      <c r="I1195" s="2">
        <v>0</v>
      </c>
      <c r="J1195" s="105">
        <f>SUMIF([1]MMM!$A:$A,A1195,[1]MMM!$F:$F)</f>
        <v>0</v>
      </c>
      <c r="K1195" s="2" t="s">
        <v>10</v>
      </c>
      <c r="L1195" s="2">
        <v>0</v>
      </c>
      <c r="M1195" t="s">
        <v>10908</v>
      </c>
      <c r="N1195" t="s">
        <v>11257</v>
      </c>
      <c r="O1195" t="s">
        <v>10871</v>
      </c>
      <c r="P1195" t="s">
        <v>10881</v>
      </c>
    </row>
    <row r="1196" spans="1:16" x14ac:dyDescent="0.3">
      <c r="A1196" t="s">
        <v>2999</v>
      </c>
      <c r="B1196" s="2" t="str">
        <f t="shared" si="56"/>
        <v>3203</v>
      </c>
      <c r="C1196" s="2">
        <f t="shared" si="54"/>
        <v>3203</v>
      </c>
      <c r="D1196" t="str">
        <f>VLOOKUP(C1196,'Cost Centre'!A:B,2,)</f>
        <v>Corporate Services</v>
      </c>
      <c r="E1196" t="str">
        <f t="shared" si="55"/>
        <v>2</v>
      </c>
      <c r="F1196" t="s">
        <v>110</v>
      </c>
      <c r="G1196" s="2">
        <v>0</v>
      </c>
      <c r="H1196" s="2">
        <v>10923.36</v>
      </c>
      <c r="I1196" s="2">
        <v>0</v>
      </c>
      <c r="J1196" s="105">
        <f>SUMIF([1]MMM!$A:$A,A1196,[1]MMM!$F:$F)</f>
        <v>10923.36</v>
      </c>
      <c r="K1196" s="2" t="s">
        <v>10</v>
      </c>
      <c r="L1196" s="2">
        <v>12587</v>
      </c>
      <c r="M1196" t="s">
        <v>10908</v>
      </c>
      <c r="N1196" t="s">
        <v>11257</v>
      </c>
      <c r="O1196" t="s">
        <v>10871</v>
      </c>
      <c r="P1196" t="s">
        <v>10881</v>
      </c>
    </row>
    <row r="1197" spans="1:16" x14ac:dyDescent="0.3">
      <c r="A1197" t="s">
        <v>3000</v>
      </c>
      <c r="B1197" s="2" t="str">
        <f t="shared" si="56"/>
        <v>3203</v>
      </c>
      <c r="C1197" s="2">
        <f t="shared" si="54"/>
        <v>3203</v>
      </c>
      <c r="D1197" t="str">
        <f>VLOOKUP(C1197,'Cost Centre'!A:B,2,)</f>
        <v>Corporate Services</v>
      </c>
      <c r="E1197" t="str">
        <f t="shared" si="55"/>
        <v>2</v>
      </c>
      <c r="F1197" t="s">
        <v>111</v>
      </c>
      <c r="G1197" s="2">
        <v>0</v>
      </c>
      <c r="H1197" s="2">
        <v>0</v>
      </c>
      <c r="I1197" s="2">
        <v>0</v>
      </c>
      <c r="J1197" s="105">
        <f>SUMIF([1]MMM!$A:$A,A1197,[1]MMM!$F:$F)</f>
        <v>0</v>
      </c>
      <c r="K1197" s="2" t="s">
        <v>10</v>
      </c>
      <c r="L1197" s="2">
        <v>345</v>
      </c>
      <c r="M1197" t="s">
        <v>10908</v>
      </c>
      <c r="N1197" t="s">
        <v>11257</v>
      </c>
      <c r="O1197" t="s">
        <v>10871</v>
      </c>
      <c r="P1197" t="s">
        <v>10881</v>
      </c>
    </row>
    <row r="1198" spans="1:16" x14ac:dyDescent="0.3">
      <c r="A1198" t="s">
        <v>3001</v>
      </c>
      <c r="B1198" s="2" t="str">
        <f t="shared" si="56"/>
        <v>3203</v>
      </c>
      <c r="C1198" s="2">
        <f t="shared" si="54"/>
        <v>3203</v>
      </c>
      <c r="D1198" t="str">
        <f>VLOOKUP(C1198,'Cost Centre'!A:B,2,)</f>
        <v>Corporate Services</v>
      </c>
      <c r="E1198" t="str">
        <f t="shared" si="55"/>
        <v>2</v>
      </c>
      <c r="F1198" t="s">
        <v>10884</v>
      </c>
      <c r="G1198" s="2">
        <v>0</v>
      </c>
      <c r="H1198" s="2">
        <v>19338.03</v>
      </c>
      <c r="I1198" s="2">
        <v>0</v>
      </c>
      <c r="J1198" s="105">
        <f>SUMIF([1]MMM!$A:$A,A1198,[1]MMM!$F:$F)</f>
        <v>19338.03</v>
      </c>
      <c r="K1198" s="2" t="s">
        <v>10</v>
      </c>
      <c r="L1198" s="2">
        <v>28049</v>
      </c>
      <c r="M1198" t="s">
        <v>10908</v>
      </c>
      <c r="N1198" t="s">
        <v>11257</v>
      </c>
      <c r="O1198" t="s">
        <v>10871</v>
      </c>
      <c r="P1198" t="s">
        <v>10881</v>
      </c>
    </row>
    <row r="1199" spans="1:16" x14ac:dyDescent="0.3">
      <c r="A1199" t="s">
        <v>3002</v>
      </c>
      <c r="B1199" s="2" t="str">
        <f t="shared" si="56"/>
        <v>3203</v>
      </c>
      <c r="C1199" s="2">
        <f t="shared" si="54"/>
        <v>3203</v>
      </c>
      <c r="D1199" t="str">
        <f>VLOOKUP(C1199,'Cost Centre'!A:B,2,)</f>
        <v>Corporate Services</v>
      </c>
      <c r="E1199" t="str">
        <f t="shared" si="55"/>
        <v>2</v>
      </c>
      <c r="F1199" t="s">
        <v>167</v>
      </c>
      <c r="G1199" s="2">
        <v>0</v>
      </c>
      <c r="H1199" s="2">
        <v>99461.64</v>
      </c>
      <c r="I1199" s="2">
        <v>0</v>
      </c>
      <c r="J1199" s="105">
        <f>SUMIF([1]MMM!$A:$A,A1199,[1]MMM!$F:$F)</f>
        <v>99461.64</v>
      </c>
      <c r="K1199" s="2" t="s">
        <v>10</v>
      </c>
      <c r="L1199" s="2">
        <v>102193</v>
      </c>
      <c r="M1199" t="s">
        <v>10908</v>
      </c>
      <c r="N1199" t="s">
        <v>11257</v>
      </c>
      <c r="O1199" t="s">
        <v>10871</v>
      </c>
      <c r="P1199" t="s">
        <v>10881</v>
      </c>
    </row>
    <row r="1200" spans="1:16" x14ac:dyDescent="0.3">
      <c r="A1200" t="s">
        <v>3003</v>
      </c>
      <c r="B1200" s="2" t="str">
        <f t="shared" si="56"/>
        <v>3203</v>
      </c>
      <c r="C1200" s="2">
        <f t="shared" si="54"/>
        <v>3203</v>
      </c>
      <c r="D1200" t="str">
        <f>VLOOKUP(C1200,'Cost Centre'!A:B,2,)</f>
        <v>Corporate Services</v>
      </c>
      <c r="E1200" t="str">
        <f t="shared" si="55"/>
        <v>2</v>
      </c>
      <c r="F1200" t="s">
        <v>117</v>
      </c>
      <c r="G1200" s="2">
        <v>0</v>
      </c>
      <c r="H1200" s="2">
        <v>0</v>
      </c>
      <c r="I1200" s="2">
        <v>0</v>
      </c>
      <c r="J1200" s="105">
        <f>SUMIF([1]MMM!$A:$A,A1200,[1]MMM!$F:$F)</f>
        <v>0</v>
      </c>
      <c r="K1200" s="2" t="s">
        <v>10</v>
      </c>
      <c r="L1200" s="2">
        <v>345</v>
      </c>
      <c r="M1200" t="s">
        <v>10908</v>
      </c>
      <c r="N1200" t="s">
        <v>11257</v>
      </c>
      <c r="O1200" t="s">
        <v>10871</v>
      </c>
      <c r="P1200" t="s">
        <v>10885</v>
      </c>
    </row>
    <row r="1201" spans="1:16" x14ac:dyDescent="0.3">
      <c r="A1201" t="s">
        <v>3004</v>
      </c>
      <c r="B1201" s="2" t="str">
        <f t="shared" si="56"/>
        <v>3203</v>
      </c>
      <c r="C1201" s="2">
        <f t="shared" si="54"/>
        <v>3203</v>
      </c>
      <c r="D1201" t="str">
        <f>VLOOKUP(C1201,'Cost Centre'!A:B,2,)</f>
        <v>Corporate Services</v>
      </c>
      <c r="E1201" t="str">
        <f t="shared" si="55"/>
        <v>2</v>
      </c>
      <c r="F1201" t="s">
        <v>173</v>
      </c>
      <c r="G1201" s="2">
        <v>0</v>
      </c>
      <c r="H1201" s="2">
        <v>0</v>
      </c>
      <c r="I1201" s="2">
        <v>0</v>
      </c>
      <c r="J1201" s="105">
        <f>SUMIF([1]MMM!$A:$A,A1201,[1]MMM!$F:$F)</f>
        <v>0</v>
      </c>
      <c r="K1201" s="2" t="s">
        <v>10</v>
      </c>
      <c r="L1201" s="2">
        <v>414</v>
      </c>
      <c r="M1201" t="s">
        <v>10908</v>
      </c>
      <c r="N1201" t="s">
        <v>11257</v>
      </c>
      <c r="O1201" t="s">
        <v>10871</v>
      </c>
      <c r="P1201" t="s">
        <v>10885</v>
      </c>
    </row>
    <row r="1202" spans="1:16" x14ac:dyDescent="0.3">
      <c r="A1202" t="s">
        <v>3005</v>
      </c>
      <c r="B1202" s="2" t="str">
        <f t="shared" si="56"/>
        <v>3203</v>
      </c>
      <c r="C1202" s="2">
        <f t="shared" si="54"/>
        <v>3203</v>
      </c>
      <c r="D1202" t="str">
        <f>VLOOKUP(C1202,'Cost Centre'!A:B,2,)</f>
        <v>Corporate Services</v>
      </c>
      <c r="E1202" t="str">
        <f t="shared" si="55"/>
        <v>2</v>
      </c>
      <c r="F1202" t="s">
        <v>209</v>
      </c>
      <c r="G1202" s="2">
        <v>0</v>
      </c>
      <c r="H1202" s="2">
        <v>419.8</v>
      </c>
      <c r="I1202" s="2">
        <v>0</v>
      </c>
      <c r="J1202" s="105">
        <f>SUMIF([1]MMM!$A:$A,A1202,[1]MMM!$F:$F)</f>
        <v>419.8</v>
      </c>
      <c r="K1202" s="2" t="s">
        <v>10</v>
      </c>
      <c r="L1202" s="2">
        <v>700</v>
      </c>
      <c r="M1202" t="s">
        <v>10908</v>
      </c>
      <c r="N1202" t="s">
        <v>11257</v>
      </c>
      <c r="O1202" t="s">
        <v>10871</v>
      </c>
      <c r="P1202" t="s">
        <v>10885</v>
      </c>
    </row>
    <row r="1203" spans="1:16" x14ac:dyDescent="0.3">
      <c r="A1203" t="s">
        <v>3006</v>
      </c>
      <c r="B1203" s="2" t="str">
        <f t="shared" si="56"/>
        <v>3203</v>
      </c>
      <c r="C1203" s="2">
        <f t="shared" si="54"/>
        <v>3203</v>
      </c>
      <c r="D1203" t="str">
        <f>VLOOKUP(C1203,'Cost Centre'!A:B,2,)</f>
        <v>Corporate Services</v>
      </c>
      <c r="E1203" t="str">
        <f t="shared" si="55"/>
        <v>2</v>
      </c>
      <c r="F1203" t="s">
        <v>118</v>
      </c>
      <c r="G1203" s="2">
        <v>0</v>
      </c>
      <c r="H1203" s="2">
        <v>1347.27</v>
      </c>
      <c r="I1203" s="2">
        <v>0</v>
      </c>
      <c r="J1203" s="105">
        <f>SUMIF([1]MMM!$A:$A,A1203,[1]MMM!$F:$F)</f>
        <v>1347.27</v>
      </c>
      <c r="K1203" s="2" t="s">
        <v>10</v>
      </c>
      <c r="L1203" s="2">
        <v>2604</v>
      </c>
      <c r="M1203" t="s">
        <v>10908</v>
      </c>
      <c r="N1203" t="s">
        <v>11257</v>
      </c>
      <c r="O1203" t="s">
        <v>10871</v>
      </c>
      <c r="P1203" t="s">
        <v>10885</v>
      </c>
    </row>
    <row r="1204" spans="1:16" x14ac:dyDescent="0.3">
      <c r="A1204" t="s">
        <v>3007</v>
      </c>
      <c r="B1204" s="2" t="str">
        <f t="shared" si="56"/>
        <v>3203</v>
      </c>
      <c r="C1204" s="2">
        <f t="shared" si="54"/>
        <v>3203</v>
      </c>
      <c r="D1204" t="str">
        <f>VLOOKUP(C1204,'Cost Centre'!A:B,2,)</f>
        <v>Corporate Services</v>
      </c>
      <c r="E1204" t="str">
        <f t="shared" si="55"/>
        <v>2</v>
      </c>
      <c r="F1204" t="s">
        <v>133</v>
      </c>
      <c r="G1204" s="2">
        <v>0</v>
      </c>
      <c r="H1204" s="2">
        <v>732.49</v>
      </c>
      <c r="I1204" s="2">
        <v>0</v>
      </c>
      <c r="J1204" s="105">
        <f>SUMIF([1]MMM!$A:$A,A1204,[1]MMM!$F:$F)</f>
        <v>732.49</v>
      </c>
      <c r="K1204" s="2" t="s">
        <v>10</v>
      </c>
      <c r="L1204" s="2">
        <v>1826</v>
      </c>
      <c r="M1204" t="s">
        <v>10908</v>
      </c>
      <c r="N1204" t="s">
        <v>11257</v>
      </c>
      <c r="O1204" t="s">
        <v>10871</v>
      </c>
      <c r="P1204" t="s">
        <v>10885</v>
      </c>
    </row>
    <row r="1205" spans="1:16" x14ac:dyDescent="0.3">
      <c r="A1205" t="s">
        <v>3008</v>
      </c>
      <c r="B1205" s="2" t="str">
        <f t="shared" si="56"/>
        <v>3203</v>
      </c>
      <c r="C1205" s="2">
        <f t="shared" si="54"/>
        <v>3203</v>
      </c>
      <c r="D1205" t="str">
        <f>VLOOKUP(C1205,'Cost Centre'!A:B,2,)</f>
        <v>Corporate Services</v>
      </c>
      <c r="E1205" t="str">
        <f t="shared" si="55"/>
        <v>2</v>
      </c>
      <c r="F1205" t="s">
        <v>210</v>
      </c>
      <c r="G1205" s="2">
        <v>0</v>
      </c>
      <c r="H1205" s="2">
        <v>0</v>
      </c>
      <c r="I1205" s="2">
        <v>0</v>
      </c>
      <c r="J1205" s="105">
        <f>SUMIF([1]MMM!$A:$A,A1205,[1]MMM!$F:$F)</f>
        <v>0</v>
      </c>
      <c r="K1205" s="2" t="s">
        <v>10</v>
      </c>
      <c r="L1205" s="2">
        <v>1015867</v>
      </c>
      <c r="M1205" t="s">
        <v>10908</v>
      </c>
      <c r="N1205" t="s">
        <v>11257</v>
      </c>
      <c r="O1205" t="s">
        <v>10871</v>
      </c>
      <c r="P1205" t="s">
        <v>11259</v>
      </c>
    </row>
    <row r="1206" spans="1:16" x14ac:dyDescent="0.3">
      <c r="A1206" t="s">
        <v>11260</v>
      </c>
      <c r="B1206" s="2" t="str">
        <f t="shared" si="56"/>
        <v>3203</v>
      </c>
      <c r="C1206" s="2">
        <f t="shared" si="54"/>
        <v>3203</v>
      </c>
      <c r="D1206" t="str">
        <f>VLOOKUP(C1206,'Cost Centre'!A:B,2,)</f>
        <v>Corporate Services</v>
      </c>
      <c r="E1206" t="str">
        <f t="shared" si="55"/>
        <v>2</v>
      </c>
      <c r="F1206" t="s">
        <v>10890</v>
      </c>
      <c r="G1206" s="2">
        <v>0</v>
      </c>
      <c r="H1206" s="2">
        <v>0</v>
      </c>
      <c r="I1206" s="2">
        <v>0</v>
      </c>
      <c r="J1206" s="105">
        <f>SUMIF([1]MMM!$A:$A,A1206,[1]MMM!$F:$F)</f>
        <v>0</v>
      </c>
      <c r="K1206" s="2" t="s">
        <v>10</v>
      </c>
      <c r="L1206" s="2">
        <v>0</v>
      </c>
      <c r="M1206" t="s">
        <v>10908</v>
      </c>
      <c r="N1206" t="s">
        <v>11257</v>
      </c>
      <c r="O1206" t="s">
        <v>10871</v>
      </c>
      <c r="P1206" t="s">
        <v>10887</v>
      </c>
    </row>
    <row r="1207" spans="1:16" x14ac:dyDescent="0.3">
      <c r="A1207" t="s">
        <v>11261</v>
      </c>
      <c r="B1207" s="2" t="str">
        <f t="shared" si="56"/>
        <v>3203</v>
      </c>
      <c r="C1207" s="2">
        <f t="shared" si="54"/>
        <v>3203</v>
      </c>
      <c r="D1207" t="str">
        <f>VLOOKUP(C1207,'Cost Centre'!A:B,2,)</f>
        <v>Corporate Services</v>
      </c>
      <c r="E1207" t="str">
        <f t="shared" si="55"/>
        <v>2</v>
      </c>
      <c r="F1207" t="s">
        <v>10892</v>
      </c>
      <c r="G1207" s="2">
        <v>0</v>
      </c>
      <c r="H1207" s="2">
        <v>0</v>
      </c>
      <c r="I1207" s="2">
        <v>0</v>
      </c>
      <c r="J1207" s="105">
        <f>SUMIF([1]MMM!$A:$A,A1207,[1]MMM!$F:$F)</f>
        <v>0</v>
      </c>
      <c r="K1207" s="2" t="s">
        <v>10</v>
      </c>
      <c r="L1207" s="2">
        <v>0</v>
      </c>
      <c r="M1207" t="s">
        <v>10908</v>
      </c>
      <c r="N1207" t="s">
        <v>11257</v>
      </c>
      <c r="O1207" t="s">
        <v>10871</v>
      </c>
      <c r="P1207" t="s">
        <v>10887</v>
      </c>
    </row>
    <row r="1208" spans="1:16" x14ac:dyDescent="0.3">
      <c r="A1208" t="s">
        <v>11262</v>
      </c>
      <c r="B1208" s="2" t="str">
        <f t="shared" si="56"/>
        <v>3203</v>
      </c>
      <c r="C1208" s="2">
        <f t="shared" si="54"/>
        <v>3203</v>
      </c>
      <c r="D1208" t="str">
        <f>VLOOKUP(C1208,'Cost Centre'!A:B,2,)</f>
        <v>Corporate Services</v>
      </c>
      <c r="E1208" t="str">
        <f t="shared" si="55"/>
        <v>2</v>
      </c>
      <c r="F1208" t="s">
        <v>10894</v>
      </c>
      <c r="G1208" s="2">
        <v>0</v>
      </c>
      <c r="H1208" s="2">
        <v>0</v>
      </c>
      <c r="I1208" s="2">
        <v>0</v>
      </c>
      <c r="J1208" s="105">
        <f>SUMIF([1]MMM!$A:$A,A1208,[1]MMM!$F:$F)</f>
        <v>0</v>
      </c>
      <c r="K1208" s="2" t="s">
        <v>10</v>
      </c>
      <c r="L1208" s="2">
        <v>0</v>
      </c>
      <c r="M1208" t="s">
        <v>10908</v>
      </c>
      <c r="N1208" t="s">
        <v>11257</v>
      </c>
      <c r="O1208" t="s">
        <v>10871</v>
      </c>
      <c r="P1208" t="s">
        <v>10887</v>
      </c>
    </row>
    <row r="1209" spans="1:16" x14ac:dyDescent="0.3">
      <c r="A1209" t="s">
        <v>11263</v>
      </c>
      <c r="B1209" s="2" t="str">
        <f t="shared" si="56"/>
        <v>3203</v>
      </c>
      <c r="C1209" s="2">
        <f t="shared" si="54"/>
        <v>3203</v>
      </c>
      <c r="D1209" t="str">
        <f>VLOOKUP(C1209,'Cost Centre'!A:B,2,)</f>
        <v>Corporate Services</v>
      </c>
      <c r="E1209" t="str">
        <f t="shared" si="55"/>
        <v>2</v>
      </c>
      <c r="F1209" t="s">
        <v>10896</v>
      </c>
      <c r="G1209" s="2">
        <v>0</v>
      </c>
      <c r="H1209" s="2">
        <v>0</v>
      </c>
      <c r="I1209" s="2">
        <v>0</v>
      </c>
      <c r="J1209" s="105">
        <f>SUMIF([1]MMM!$A:$A,A1209,[1]MMM!$F:$F)</f>
        <v>0</v>
      </c>
      <c r="K1209" s="2" t="s">
        <v>10</v>
      </c>
      <c r="L1209" s="2">
        <v>0</v>
      </c>
      <c r="M1209" t="s">
        <v>10908</v>
      </c>
      <c r="N1209" t="s">
        <v>11257</v>
      </c>
      <c r="O1209" t="s">
        <v>10871</v>
      </c>
      <c r="P1209" t="s">
        <v>10887</v>
      </c>
    </row>
    <row r="1210" spans="1:16" x14ac:dyDescent="0.3">
      <c r="A1210" t="s">
        <v>11264</v>
      </c>
      <c r="B1210" s="2" t="str">
        <f t="shared" si="56"/>
        <v>3203</v>
      </c>
      <c r="C1210" s="2">
        <f t="shared" si="54"/>
        <v>3203</v>
      </c>
      <c r="D1210" t="str">
        <f>VLOOKUP(C1210,'Cost Centre'!A:B,2,)</f>
        <v>Corporate Services</v>
      </c>
      <c r="E1210" t="str">
        <f t="shared" si="55"/>
        <v>2</v>
      </c>
      <c r="F1210" t="s">
        <v>10898</v>
      </c>
      <c r="G1210" s="2">
        <v>0</v>
      </c>
      <c r="H1210" s="2">
        <v>0</v>
      </c>
      <c r="I1210" s="2">
        <v>0</v>
      </c>
      <c r="J1210" s="105">
        <f>SUMIF([1]MMM!$A:$A,A1210,[1]MMM!$F:$F)</f>
        <v>0</v>
      </c>
      <c r="K1210" s="2" t="s">
        <v>10</v>
      </c>
      <c r="L1210" s="2">
        <v>0</v>
      </c>
      <c r="M1210" t="s">
        <v>10908</v>
      </c>
      <c r="N1210" t="s">
        <v>11257</v>
      </c>
      <c r="O1210" t="s">
        <v>10871</v>
      </c>
      <c r="P1210" t="s">
        <v>10887</v>
      </c>
    </row>
    <row r="1211" spans="1:16" x14ac:dyDescent="0.3">
      <c r="A1211" t="s">
        <v>11265</v>
      </c>
      <c r="B1211" s="2" t="str">
        <f t="shared" si="56"/>
        <v>3203</v>
      </c>
      <c r="C1211" s="2">
        <f t="shared" si="54"/>
        <v>3203</v>
      </c>
      <c r="D1211" t="str">
        <f>VLOOKUP(C1211,'Cost Centre'!A:B,2,)</f>
        <v>Corporate Services</v>
      </c>
      <c r="E1211" t="str">
        <f t="shared" si="55"/>
        <v>2</v>
      </c>
      <c r="F1211" t="s">
        <v>10900</v>
      </c>
      <c r="G1211" s="2">
        <v>0</v>
      </c>
      <c r="H1211" s="2">
        <v>0</v>
      </c>
      <c r="I1211" s="2">
        <v>0</v>
      </c>
      <c r="J1211" s="105">
        <f>SUMIF([1]MMM!$A:$A,A1211,[1]MMM!$F:$F)</f>
        <v>0</v>
      </c>
      <c r="K1211" s="2" t="s">
        <v>10</v>
      </c>
      <c r="L1211" s="2">
        <v>0</v>
      </c>
      <c r="M1211" t="s">
        <v>10908</v>
      </c>
      <c r="N1211" t="s">
        <v>11257</v>
      </c>
      <c r="O1211" t="s">
        <v>10871</v>
      </c>
      <c r="P1211" t="s">
        <v>10887</v>
      </c>
    </row>
    <row r="1212" spans="1:16" x14ac:dyDescent="0.3">
      <c r="A1212" t="s">
        <v>11266</v>
      </c>
      <c r="B1212" s="2" t="str">
        <f t="shared" si="56"/>
        <v>3203</v>
      </c>
      <c r="C1212" s="2">
        <f t="shared" si="54"/>
        <v>3203</v>
      </c>
      <c r="D1212" t="str">
        <f>VLOOKUP(C1212,'Cost Centre'!A:B,2,)</f>
        <v>Corporate Services</v>
      </c>
      <c r="E1212" t="str">
        <f t="shared" si="55"/>
        <v>2</v>
      </c>
      <c r="F1212" t="s">
        <v>10902</v>
      </c>
      <c r="G1212" s="2">
        <v>0</v>
      </c>
      <c r="H1212" s="2">
        <v>0</v>
      </c>
      <c r="I1212" s="2">
        <v>0</v>
      </c>
      <c r="J1212" s="105">
        <f>SUMIF([1]MMM!$A:$A,A1212,[1]MMM!$F:$F)</f>
        <v>0</v>
      </c>
      <c r="K1212" s="2" t="s">
        <v>10</v>
      </c>
      <c r="L1212" s="2">
        <v>0</v>
      </c>
      <c r="M1212" t="s">
        <v>10908</v>
      </c>
      <c r="N1212" t="s">
        <v>11257</v>
      </c>
      <c r="O1212" t="s">
        <v>10871</v>
      </c>
      <c r="P1212" t="s">
        <v>10887</v>
      </c>
    </row>
    <row r="1213" spans="1:16" x14ac:dyDescent="0.3">
      <c r="A1213" t="s">
        <v>11267</v>
      </c>
      <c r="B1213" s="2" t="str">
        <f t="shared" si="56"/>
        <v>3203</v>
      </c>
      <c r="C1213" s="2">
        <f t="shared" si="54"/>
        <v>3203</v>
      </c>
      <c r="D1213" t="str">
        <f>VLOOKUP(C1213,'Cost Centre'!A:B,2,)</f>
        <v>Corporate Services</v>
      </c>
      <c r="E1213" t="str">
        <f t="shared" si="55"/>
        <v>2</v>
      </c>
      <c r="F1213" t="s">
        <v>10904</v>
      </c>
      <c r="G1213" s="2">
        <v>0</v>
      </c>
      <c r="H1213" s="2">
        <v>0</v>
      </c>
      <c r="I1213" s="2">
        <v>0</v>
      </c>
      <c r="J1213" s="105">
        <f>SUMIF([1]MMM!$A:$A,A1213,[1]MMM!$F:$F)</f>
        <v>0</v>
      </c>
      <c r="K1213" s="2" t="s">
        <v>10</v>
      </c>
      <c r="L1213" s="2">
        <v>0</v>
      </c>
      <c r="M1213" t="s">
        <v>10908</v>
      </c>
      <c r="N1213" t="s">
        <v>11257</v>
      </c>
      <c r="O1213" t="s">
        <v>10871</v>
      </c>
      <c r="P1213" t="s">
        <v>10887</v>
      </c>
    </row>
    <row r="1214" spans="1:16" x14ac:dyDescent="0.3">
      <c r="A1214" t="s">
        <v>11268</v>
      </c>
      <c r="B1214" s="2" t="str">
        <f t="shared" si="56"/>
        <v>3203</v>
      </c>
      <c r="C1214" s="2">
        <f t="shared" si="54"/>
        <v>3203</v>
      </c>
      <c r="D1214" t="str">
        <f>VLOOKUP(C1214,'Cost Centre'!A:B,2,)</f>
        <v>Corporate Services</v>
      </c>
      <c r="E1214" t="str">
        <f t="shared" si="55"/>
        <v>2</v>
      </c>
      <c r="F1214" t="s">
        <v>10906</v>
      </c>
      <c r="G1214" s="2">
        <v>0</v>
      </c>
      <c r="H1214" s="2">
        <v>0</v>
      </c>
      <c r="I1214" s="2">
        <v>0</v>
      </c>
      <c r="J1214" s="105">
        <f>SUMIF([1]MMM!$A:$A,A1214,[1]MMM!$F:$F)</f>
        <v>0</v>
      </c>
      <c r="K1214" s="2" t="s">
        <v>10</v>
      </c>
      <c r="L1214" s="2">
        <v>0</v>
      </c>
      <c r="M1214" t="s">
        <v>10908</v>
      </c>
      <c r="N1214" t="s">
        <v>11257</v>
      </c>
      <c r="O1214" t="s">
        <v>10871</v>
      </c>
      <c r="P1214" t="s">
        <v>10887</v>
      </c>
    </row>
    <row r="1215" spans="1:16" x14ac:dyDescent="0.3">
      <c r="A1215" t="s">
        <v>3009</v>
      </c>
      <c r="B1215" s="2" t="str">
        <f t="shared" si="56"/>
        <v>3203</v>
      </c>
      <c r="C1215" s="2">
        <f t="shared" si="54"/>
        <v>3203</v>
      </c>
      <c r="D1215" t="str">
        <f>VLOOKUP(C1215,'Cost Centre'!A:B,2,)</f>
        <v>Corporate Services</v>
      </c>
      <c r="E1215" t="str">
        <f t="shared" si="55"/>
        <v>3</v>
      </c>
      <c r="F1215" t="s">
        <v>2148</v>
      </c>
      <c r="G1215" s="2">
        <v>0</v>
      </c>
      <c r="H1215" s="2">
        <v>0</v>
      </c>
      <c r="I1215" s="2">
        <v>0</v>
      </c>
      <c r="J1215" s="105">
        <f>SUMIF([1]MMM!$A:$A,A1215,[1]MMM!$F:$F)</f>
        <v>0</v>
      </c>
      <c r="K1215" s="2" t="s">
        <v>10</v>
      </c>
      <c r="L1215" s="2">
        <v>0</v>
      </c>
      <c r="M1215" t="s">
        <v>10908</v>
      </c>
      <c r="N1215" t="s">
        <v>11257</v>
      </c>
      <c r="O1215" t="s">
        <v>10908</v>
      </c>
      <c r="P1215" t="s">
        <v>10910</v>
      </c>
    </row>
    <row r="1216" spans="1:16" x14ac:dyDescent="0.3">
      <c r="A1216" t="s">
        <v>3010</v>
      </c>
      <c r="B1216" s="2" t="str">
        <f t="shared" si="56"/>
        <v>3203</v>
      </c>
      <c r="C1216" s="2">
        <f t="shared" si="54"/>
        <v>3203</v>
      </c>
      <c r="D1216" t="str">
        <f>VLOOKUP(C1216,'Cost Centre'!A:B,2,)</f>
        <v>Corporate Services</v>
      </c>
      <c r="E1216" t="str">
        <f t="shared" si="55"/>
        <v>3</v>
      </c>
      <c r="F1216" t="s">
        <v>2154</v>
      </c>
      <c r="G1216" s="2">
        <v>0</v>
      </c>
      <c r="H1216" s="2">
        <v>76006.929999999993</v>
      </c>
      <c r="I1216" s="2">
        <v>0</v>
      </c>
      <c r="J1216" s="105">
        <f>SUMIF([1]MMM!$A:$A,A1216,[1]MMM!$F:$F)</f>
        <v>76006.929999999993</v>
      </c>
      <c r="K1216" s="2" t="s">
        <v>10</v>
      </c>
      <c r="L1216" s="2">
        <v>13800</v>
      </c>
      <c r="M1216" t="s">
        <v>10908</v>
      </c>
      <c r="N1216" t="s">
        <v>11257</v>
      </c>
      <c r="O1216" t="s">
        <v>10908</v>
      </c>
      <c r="P1216" t="s">
        <v>10910</v>
      </c>
    </row>
    <row r="1217" spans="1:16" x14ac:dyDescent="0.3">
      <c r="A1217" t="s">
        <v>11269</v>
      </c>
      <c r="B1217" s="2" t="str">
        <f t="shared" si="56"/>
        <v>3203</v>
      </c>
      <c r="C1217" s="2">
        <f t="shared" si="54"/>
        <v>3203</v>
      </c>
      <c r="D1217" t="str">
        <f>VLOOKUP(C1217,'Cost Centre'!A:B,2,)</f>
        <v>Corporate Services</v>
      </c>
      <c r="E1217" t="str">
        <f t="shared" si="55"/>
        <v>3</v>
      </c>
      <c r="F1217" t="s">
        <v>10912</v>
      </c>
      <c r="G1217" s="2">
        <v>0</v>
      </c>
      <c r="H1217" s="2">
        <v>2824738.96</v>
      </c>
      <c r="I1217" s="2">
        <v>0</v>
      </c>
      <c r="J1217" s="105">
        <f>SUMIF([1]MMM!$A:$A,A1217,[1]MMM!$F:$F)</f>
        <v>2824738.96</v>
      </c>
      <c r="K1217" s="2" t="s">
        <v>10</v>
      </c>
      <c r="L1217" s="2">
        <v>0</v>
      </c>
      <c r="M1217" t="s">
        <v>10908</v>
      </c>
      <c r="N1217" t="s">
        <v>11257</v>
      </c>
      <c r="O1217" t="s">
        <v>10908</v>
      </c>
      <c r="P1217" t="s">
        <v>10913</v>
      </c>
    </row>
    <row r="1218" spans="1:16" x14ac:dyDescent="0.3">
      <c r="A1218" t="s">
        <v>11270</v>
      </c>
      <c r="B1218" s="2" t="str">
        <f t="shared" si="56"/>
        <v>3203</v>
      </c>
      <c r="C1218" s="2">
        <f t="shared" ref="C1218:C1281" si="57">VALUE(B1218)</f>
        <v>3203</v>
      </c>
      <c r="D1218" t="str">
        <f>VLOOKUP(C1218,'Cost Centre'!A:B,2,)</f>
        <v>Corporate Services</v>
      </c>
      <c r="E1218" t="str">
        <f t="shared" ref="E1218:E1281" si="58">MID(A1218,5,1)</f>
        <v>3</v>
      </c>
      <c r="F1218" t="s">
        <v>10915</v>
      </c>
      <c r="G1218" s="2">
        <v>0</v>
      </c>
      <c r="H1218" s="2">
        <v>0</v>
      </c>
      <c r="I1218" s="2">
        <v>0</v>
      </c>
      <c r="J1218" s="105">
        <f>SUMIF([1]MMM!$A:$A,A1218,[1]MMM!$F:$F)</f>
        <v>0</v>
      </c>
      <c r="K1218" s="2" t="s">
        <v>10</v>
      </c>
      <c r="L1218" s="2">
        <v>0</v>
      </c>
      <c r="M1218" t="s">
        <v>10908</v>
      </c>
      <c r="N1218" t="s">
        <v>11257</v>
      </c>
      <c r="O1218" t="s">
        <v>10908</v>
      </c>
      <c r="P1218" t="s">
        <v>10913</v>
      </c>
    </row>
    <row r="1219" spans="1:16" x14ac:dyDescent="0.3">
      <c r="A1219" t="s">
        <v>592</v>
      </c>
      <c r="B1219" s="2" t="str">
        <f t="shared" ref="B1219:B1282" si="59">MID(A1219,1,4)</f>
        <v>3203</v>
      </c>
      <c r="C1219" s="2">
        <f t="shared" si="57"/>
        <v>3203</v>
      </c>
      <c r="D1219" t="str">
        <f>VLOOKUP(C1219,'Cost Centre'!A:B,2,)</f>
        <v>Corporate Services</v>
      </c>
      <c r="E1219" t="str">
        <f t="shared" si="58"/>
        <v>8</v>
      </c>
      <c r="F1219" t="s">
        <v>462</v>
      </c>
      <c r="G1219" s="2">
        <v>-2086004.45</v>
      </c>
      <c r="H1219" s="2">
        <v>0</v>
      </c>
      <c r="I1219" s="2">
        <v>0</v>
      </c>
      <c r="J1219" s="105">
        <f>SUMIF([1]MMM!$A:$A,A1219,[1]MMM!$F:$F)</f>
        <v>-2086004.45</v>
      </c>
      <c r="K1219" s="2" t="s">
        <v>460</v>
      </c>
      <c r="L1219" s="2">
        <v>0</v>
      </c>
      <c r="M1219" t="s">
        <v>10908</v>
      </c>
      <c r="N1219" t="s">
        <v>11257</v>
      </c>
      <c r="O1219" t="s">
        <v>10916</v>
      </c>
      <c r="P1219" t="s">
        <v>10917</v>
      </c>
    </row>
    <row r="1220" spans="1:16" x14ac:dyDescent="0.3">
      <c r="A1220" t="s">
        <v>593</v>
      </c>
      <c r="B1220" s="2" t="str">
        <f t="shared" si="59"/>
        <v>3203</v>
      </c>
      <c r="C1220" s="2">
        <f t="shared" si="57"/>
        <v>3203</v>
      </c>
      <c r="D1220" t="str">
        <f>VLOOKUP(C1220,'Cost Centre'!A:B,2,)</f>
        <v>Corporate Services</v>
      </c>
      <c r="E1220" t="str">
        <f t="shared" si="58"/>
        <v>8</v>
      </c>
      <c r="F1220" t="s">
        <v>464</v>
      </c>
      <c r="G1220" s="2">
        <v>0</v>
      </c>
      <c r="H1220" s="2">
        <v>0</v>
      </c>
      <c r="I1220" s="2">
        <v>0</v>
      </c>
      <c r="J1220" s="105">
        <f>SUMIF([1]MMM!$A:$A,A1220,[1]MMM!$F:$F)</f>
        <v>0</v>
      </c>
      <c r="K1220" s="2" t="s">
        <v>460</v>
      </c>
      <c r="L1220" s="2">
        <v>0</v>
      </c>
      <c r="M1220" t="s">
        <v>10908</v>
      </c>
      <c r="N1220" t="s">
        <v>11257</v>
      </c>
      <c r="O1220" t="s">
        <v>10916</v>
      </c>
      <c r="P1220" t="s">
        <v>10917</v>
      </c>
    </row>
    <row r="1221" spans="1:16" x14ac:dyDescent="0.3">
      <c r="A1221" t="s">
        <v>594</v>
      </c>
      <c r="B1221" s="2" t="str">
        <f t="shared" si="59"/>
        <v>3203</v>
      </c>
      <c r="C1221" s="2">
        <f t="shared" si="57"/>
        <v>3203</v>
      </c>
      <c r="D1221" t="str">
        <f>VLOOKUP(C1221,'Cost Centre'!A:B,2,)</f>
        <v>Corporate Services</v>
      </c>
      <c r="E1221" t="str">
        <f t="shared" si="58"/>
        <v>8</v>
      </c>
      <c r="F1221" t="s">
        <v>466</v>
      </c>
      <c r="G1221" s="2">
        <v>0</v>
      </c>
      <c r="H1221" s="2">
        <v>0</v>
      </c>
      <c r="I1221" s="2">
        <v>0</v>
      </c>
      <c r="J1221" s="105">
        <f>SUMIF([1]MMM!$A:$A,A1221,[1]MMM!$F:$F)</f>
        <v>0</v>
      </c>
      <c r="K1221" s="2" t="s">
        <v>460</v>
      </c>
      <c r="L1221" s="2">
        <v>0</v>
      </c>
      <c r="M1221" t="s">
        <v>10908</v>
      </c>
      <c r="N1221" t="s">
        <v>11257</v>
      </c>
      <c r="O1221" t="s">
        <v>10916</v>
      </c>
      <c r="P1221" t="s">
        <v>10917</v>
      </c>
    </row>
    <row r="1222" spans="1:16" x14ac:dyDescent="0.3">
      <c r="A1222" t="s">
        <v>595</v>
      </c>
      <c r="B1222" s="2" t="str">
        <f t="shared" si="59"/>
        <v>3203</v>
      </c>
      <c r="C1222" s="2">
        <f t="shared" si="57"/>
        <v>3203</v>
      </c>
      <c r="D1222" t="str">
        <f>VLOOKUP(C1222,'Cost Centre'!A:B,2,)</f>
        <v>Corporate Services</v>
      </c>
      <c r="E1222" t="str">
        <f t="shared" si="58"/>
        <v>8</v>
      </c>
      <c r="F1222" t="s">
        <v>468</v>
      </c>
      <c r="G1222" s="2">
        <v>0</v>
      </c>
      <c r="H1222" s="2">
        <v>0</v>
      </c>
      <c r="I1222" s="2">
        <v>-2824738.96</v>
      </c>
      <c r="J1222" s="105">
        <f>SUMIF([1]MMM!$A:$A,A1222,[1]MMM!$F:$F)</f>
        <v>-2824738.96</v>
      </c>
      <c r="K1222" s="2" t="s">
        <v>460</v>
      </c>
      <c r="L1222" s="2">
        <v>0</v>
      </c>
      <c r="M1222" t="s">
        <v>10908</v>
      </c>
      <c r="N1222" t="s">
        <v>11257</v>
      </c>
      <c r="O1222" t="s">
        <v>10916</v>
      </c>
      <c r="P1222" t="s">
        <v>10917</v>
      </c>
    </row>
    <row r="1223" spans="1:16" x14ac:dyDescent="0.3">
      <c r="A1223" t="s">
        <v>596</v>
      </c>
      <c r="B1223" s="2" t="str">
        <f t="shared" si="59"/>
        <v>3203</v>
      </c>
      <c r="C1223" s="2">
        <f t="shared" si="57"/>
        <v>3203</v>
      </c>
      <c r="D1223" t="str">
        <f>VLOOKUP(C1223,'Cost Centre'!A:B,2,)</f>
        <v>Corporate Services</v>
      </c>
      <c r="E1223" t="str">
        <f t="shared" si="58"/>
        <v>8</v>
      </c>
      <c r="F1223" t="s">
        <v>470</v>
      </c>
      <c r="G1223" s="2">
        <v>0</v>
      </c>
      <c r="H1223" s="2">
        <v>0</v>
      </c>
      <c r="I1223" s="2">
        <v>0</v>
      </c>
      <c r="J1223" s="105">
        <f>SUMIF([1]MMM!$A:$A,A1223,[1]MMM!$F:$F)</f>
        <v>0</v>
      </c>
      <c r="K1223" s="2" t="s">
        <v>460</v>
      </c>
      <c r="L1223" s="2">
        <v>0</v>
      </c>
      <c r="M1223" t="s">
        <v>10908</v>
      </c>
      <c r="N1223" t="s">
        <v>11257</v>
      </c>
      <c r="O1223" t="s">
        <v>10916</v>
      </c>
      <c r="P1223" t="s">
        <v>10917</v>
      </c>
    </row>
    <row r="1224" spans="1:16" x14ac:dyDescent="0.3">
      <c r="A1224" t="s">
        <v>3011</v>
      </c>
      <c r="B1224" s="2" t="str">
        <f t="shared" si="59"/>
        <v>3203</v>
      </c>
      <c r="C1224" s="2">
        <f t="shared" si="57"/>
        <v>3203</v>
      </c>
      <c r="D1224" t="str">
        <f>VLOOKUP(C1224,'Cost Centre'!A:B,2,)</f>
        <v>Corporate Services</v>
      </c>
      <c r="E1224" t="str">
        <f t="shared" si="58"/>
        <v>8</v>
      </c>
      <c r="F1224" t="s">
        <v>2159</v>
      </c>
      <c r="G1224" s="2">
        <v>0</v>
      </c>
      <c r="H1224" s="2">
        <v>0</v>
      </c>
      <c r="I1224" s="2">
        <v>0</v>
      </c>
      <c r="J1224" s="105">
        <f>SUMIF([1]MMM!$A:$A,A1224,[1]MMM!$F:$F)</f>
        <v>0</v>
      </c>
      <c r="K1224" s="2" t="s">
        <v>460</v>
      </c>
      <c r="L1224" s="2">
        <v>0</v>
      </c>
      <c r="M1224" t="s">
        <v>10908</v>
      </c>
      <c r="N1224" t="s">
        <v>11257</v>
      </c>
      <c r="O1224" t="s">
        <v>10916</v>
      </c>
      <c r="P1224" t="s">
        <v>10917</v>
      </c>
    </row>
    <row r="1225" spans="1:16" x14ac:dyDescent="0.3">
      <c r="A1225" t="s">
        <v>3012</v>
      </c>
      <c r="B1225" s="2" t="str">
        <f t="shared" si="59"/>
        <v>3204</v>
      </c>
      <c r="C1225" s="2">
        <f t="shared" si="57"/>
        <v>3204</v>
      </c>
      <c r="D1225" t="str">
        <f>VLOOKUP(C1225,'Cost Centre'!A:B,2,)</f>
        <v>Corporate Services</v>
      </c>
      <c r="E1225" t="str">
        <f t="shared" si="58"/>
        <v>2</v>
      </c>
      <c r="F1225" t="s">
        <v>48</v>
      </c>
      <c r="G1225" s="2">
        <v>0</v>
      </c>
      <c r="H1225" s="2">
        <v>669251.99</v>
      </c>
      <c r="I1225" s="2">
        <v>0</v>
      </c>
      <c r="J1225" s="105">
        <f>SUMIF([1]MMM!$A:$A,A1225,[1]MMM!$F:$F)</f>
        <v>669251.99</v>
      </c>
      <c r="K1225" s="2" t="s">
        <v>10</v>
      </c>
      <c r="L1225" s="2">
        <v>666874</v>
      </c>
      <c r="M1225" t="s">
        <v>10908</v>
      </c>
      <c r="N1225" t="s">
        <v>11271</v>
      </c>
      <c r="O1225" t="s">
        <v>10871</v>
      </c>
      <c r="P1225" t="s">
        <v>10875</v>
      </c>
    </row>
    <row r="1226" spans="1:16" x14ac:dyDescent="0.3">
      <c r="A1226" t="s">
        <v>3013</v>
      </c>
      <c r="B1226" s="2" t="str">
        <f t="shared" si="59"/>
        <v>3204</v>
      </c>
      <c r="C1226" s="2">
        <f t="shared" si="57"/>
        <v>3204</v>
      </c>
      <c r="D1226" t="str">
        <f>VLOOKUP(C1226,'Cost Centre'!A:B,2,)</f>
        <v>Corporate Services</v>
      </c>
      <c r="E1226" t="str">
        <f t="shared" si="58"/>
        <v>2</v>
      </c>
      <c r="F1226" t="s">
        <v>51</v>
      </c>
      <c r="G1226" s="2">
        <v>0</v>
      </c>
      <c r="H1226" s="2">
        <v>8400</v>
      </c>
      <c r="I1226" s="2">
        <v>0</v>
      </c>
      <c r="J1226" s="105">
        <f>SUMIF([1]MMM!$A:$A,A1226,[1]MMM!$F:$F)</f>
        <v>8622</v>
      </c>
      <c r="K1226" s="2" t="s">
        <v>10</v>
      </c>
      <c r="L1226" s="2">
        <v>9234</v>
      </c>
      <c r="M1226" t="s">
        <v>10908</v>
      </c>
      <c r="N1226" t="s">
        <v>11271</v>
      </c>
      <c r="O1226" t="s">
        <v>10871</v>
      </c>
      <c r="P1226" t="s">
        <v>10875</v>
      </c>
    </row>
    <row r="1227" spans="1:16" x14ac:dyDescent="0.3">
      <c r="A1227" t="s">
        <v>3014</v>
      </c>
      <c r="B1227" s="2" t="str">
        <f t="shared" si="59"/>
        <v>3204</v>
      </c>
      <c r="C1227" s="2">
        <f t="shared" si="57"/>
        <v>3204</v>
      </c>
      <c r="D1227" t="str">
        <f>VLOOKUP(C1227,'Cost Centre'!A:B,2,)</f>
        <v>Corporate Services</v>
      </c>
      <c r="E1227" t="str">
        <f t="shared" si="58"/>
        <v>2</v>
      </c>
      <c r="F1227" t="s">
        <v>55</v>
      </c>
      <c r="G1227" s="2">
        <v>0</v>
      </c>
      <c r="H1227" s="2">
        <v>218787.69</v>
      </c>
      <c r="I1227" s="2">
        <v>0</v>
      </c>
      <c r="J1227" s="105">
        <f>SUMIF([1]MMM!$A:$A,A1227,[1]MMM!$F:$F)</f>
        <v>218859.09</v>
      </c>
      <c r="K1227" s="2" t="s">
        <v>10</v>
      </c>
      <c r="L1227" s="2">
        <v>205993</v>
      </c>
      <c r="M1227" t="s">
        <v>10908</v>
      </c>
      <c r="N1227" t="s">
        <v>11271</v>
      </c>
      <c r="O1227" t="s">
        <v>10871</v>
      </c>
      <c r="P1227" t="s">
        <v>10875</v>
      </c>
    </row>
    <row r="1228" spans="1:16" x14ac:dyDescent="0.3">
      <c r="A1228" t="s">
        <v>3015</v>
      </c>
      <c r="B1228" s="2" t="str">
        <f t="shared" si="59"/>
        <v>3204</v>
      </c>
      <c r="C1228" s="2">
        <f t="shared" si="57"/>
        <v>3204</v>
      </c>
      <c r="D1228" t="str">
        <f>VLOOKUP(C1228,'Cost Centre'!A:B,2,)</f>
        <v>Corporate Services</v>
      </c>
      <c r="E1228" t="str">
        <f t="shared" si="58"/>
        <v>2</v>
      </c>
      <c r="F1228" t="s">
        <v>60</v>
      </c>
      <c r="G1228" s="2">
        <v>0</v>
      </c>
      <c r="H1228" s="2">
        <v>6142.6</v>
      </c>
      <c r="I1228" s="2">
        <v>0</v>
      </c>
      <c r="J1228" s="105">
        <f>SUMIF([1]MMM!$A:$A,A1228,[1]MMM!$F:$F)</f>
        <v>6142.6</v>
      </c>
      <c r="K1228" s="2" t="s">
        <v>10</v>
      </c>
      <c r="L1228" s="2">
        <v>20000</v>
      </c>
      <c r="M1228" t="s">
        <v>10908</v>
      </c>
      <c r="N1228" t="s">
        <v>11271</v>
      </c>
      <c r="O1228" t="s">
        <v>10871</v>
      </c>
      <c r="P1228" t="s">
        <v>10875</v>
      </c>
    </row>
    <row r="1229" spans="1:16" x14ac:dyDescent="0.3">
      <c r="A1229" t="s">
        <v>3016</v>
      </c>
      <c r="B1229" s="2" t="str">
        <f t="shared" si="59"/>
        <v>3204</v>
      </c>
      <c r="C1229" s="2">
        <f t="shared" si="57"/>
        <v>3204</v>
      </c>
      <c r="D1229" t="str">
        <f>VLOOKUP(C1229,'Cost Centre'!A:B,2,)</f>
        <v>Corporate Services</v>
      </c>
      <c r="E1229" t="str">
        <f t="shared" si="58"/>
        <v>2</v>
      </c>
      <c r="F1229" t="s">
        <v>61</v>
      </c>
      <c r="G1229" s="2">
        <v>0</v>
      </c>
      <c r="H1229" s="2">
        <v>55771</v>
      </c>
      <c r="I1229" s="2">
        <v>0</v>
      </c>
      <c r="J1229" s="105">
        <f>SUMIF([1]MMM!$A:$A,A1229,[1]MMM!$F:$F)</f>
        <v>55771</v>
      </c>
      <c r="K1229" s="2" t="s">
        <v>10</v>
      </c>
      <c r="L1229" s="2">
        <v>52824</v>
      </c>
      <c r="M1229" t="s">
        <v>10908</v>
      </c>
      <c r="N1229" t="s">
        <v>11271</v>
      </c>
      <c r="O1229" t="s">
        <v>10871</v>
      </c>
      <c r="P1229" t="s">
        <v>10875</v>
      </c>
    </row>
    <row r="1230" spans="1:16" x14ac:dyDescent="0.3">
      <c r="A1230" t="s">
        <v>3017</v>
      </c>
      <c r="B1230" s="2" t="str">
        <f t="shared" si="59"/>
        <v>3204</v>
      </c>
      <c r="C1230" s="2">
        <f t="shared" si="57"/>
        <v>3204</v>
      </c>
      <c r="D1230" t="str">
        <f>VLOOKUP(C1230,'Cost Centre'!A:B,2,)</f>
        <v>Corporate Services</v>
      </c>
      <c r="E1230" t="str">
        <f t="shared" si="58"/>
        <v>2</v>
      </c>
      <c r="F1230" t="s">
        <v>67</v>
      </c>
      <c r="G1230" s="2">
        <v>0</v>
      </c>
      <c r="H1230" s="2">
        <v>104.99</v>
      </c>
      <c r="I1230" s="2">
        <v>0</v>
      </c>
      <c r="J1230" s="105">
        <f>SUMIF([1]MMM!$A:$A,A1230,[1]MMM!$F:$F)</f>
        <v>104.99</v>
      </c>
      <c r="K1230" s="2" t="s">
        <v>10</v>
      </c>
      <c r="L1230" s="2">
        <v>109</v>
      </c>
      <c r="M1230" t="s">
        <v>10908</v>
      </c>
      <c r="N1230" t="s">
        <v>11271</v>
      </c>
      <c r="O1230" t="s">
        <v>10871</v>
      </c>
      <c r="P1230" t="s">
        <v>10876</v>
      </c>
    </row>
    <row r="1231" spans="1:16" x14ac:dyDescent="0.3">
      <c r="A1231" t="s">
        <v>3018</v>
      </c>
      <c r="B1231" s="2" t="str">
        <f t="shared" si="59"/>
        <v>3204</v>
      </c>
      <c r="C1231" s="2">
        <f t="shared" si="57"/>
        <v>3204</v>
      </c>
      <c r="D1231" t="str">
        <f>VLOOKUP(C1231,'Cost Centre'!A:B,2,)</f>
        <v>Corporate Services</v>
      </c>
      <c r="E1231" t="str">
        <f t="shared" si="58"/>
        <v>2</v>
      </c>
      <c r="F1231" t="s">
        <v>68</v>
      </c>
      <c r="G1231" s="2">
        <v>0</v>
      </c>
      <c r="H1231" s="2">
        <v>3846.58</v>
      </c>
      <c r="I1231" s="2">
        <v>0</v>
      </c>
      <c r="J1231" s="105">
        <f>SUMIF([1]MMM!$A:$A,A1231,[1]MMM!$F:$F)</f>
        <v>4309.8</v>
      </c>
      <c r="K1231" s="2" t="s">
        <v>10</v>
      </c>
      <c r="L1231" s="2">
        <v>0</v>
      </c>
      <c r="M1231" t="s">
        <v>10908</v>
      </c>
      <c r="N1231" t="s">
        <v>11271</v>
      </c>
      <c r="O1231" t="s">
        <v>10871</v>
      </c>
      <c r="P1231" t="s">
        <v>10876</v>
      </c>
    </row>
    <row r="1232" spans="1:16" x14ac:dyDescent="0.3">
      <c r="A1232" t="s">
        <v>3019</v>
      </c>
      <c r="B1232" s="2" t="str">
        <f t="shared" si="59"/>
        <v>3204</v>
      </c>
      <c r="C1232" s="2">
        <f t="shared" si="57"/>
        <v>3204</v>
      </c>
      <c r="D1232" t="str">
        <f>VLOOKUP(C1232,'Cost Centre'!A:B,2,)</f>
        <v>Corporate Services</v>
      </c>
      <c r="E1232" t="str">
        <f t="shared" si="58"/>
        <v>2</v>
      </c>
      <c r="F1232" t="s">
        <v>10877</v>
      </c>
      <c r="G1232" s="2">
        <v>0</v>
      </c>
      <c r="H1232" s="2">
        <v>40251.599999999999</v>
      </c>
      <c r="I1232" s="2">
        <v>0</v>
      </c>
      <c r="J1232" s="105">
        <f>SUMIF([1]MMM!$A:$A,A1232,[1]MMM!$F:$F)</f>
        <v>40251.599999999999</v>
      </c>
      <c r="K1232" s="2" t="s">
        <v>10</v>
      </c>
      <c r="L1232" s="2">
        <v>40062</v>
      </c>
      <c r="M1232" t="s">
        <v>10908</v>
      </c>
      <c r="N1232" t="s">
        <v>11271</v>
      </c>
      <c r="O1232" t="s">
        <v>10871</v>
      </c>
      <c r="P1232" t="s">
        <v>10876</v>
      </c>
    </row>
    <row r="1233" spans="1:16" x14ac:dyDescent="0.3">
      <c r="A1233" t="s">
        <v>3020</v>
      </c>
      <c r="B1233" s="2" t="str">
        <f t="shared" si="59"/>
        <v>3204</v>
      </c>
      <c r="C1233" s="2">
        <f t="shared" si="57"/>
        <v>3204</v>
      </c>
      <c r="D1233" t="str">
        <f>VLOOKUP(C1233,'Cost Centre'!A:B,2,)</f>
        <v>Corporate Services</v>
      </c>
      <c r="E1233" t="str">
        <f t="shared" si="58"/>
        <v>2</v>
      </c>
      <c r="F1233" t="s">
        <v>69</v>
      </c>
      <c r="G1233" s="2">
        <v>0</v>
      </c>
      <c r="H1233" s="2">
        <v>120933.86</v>
      </c>
      <c r="I1233" s="2">
        <v>0</v>
      </c>
      <c r="J1233" s="105">
        <f>SUMIF([1]MMM!$A:$A,A1233,[1]MMM!$F:$F)</f>
        <v>120933.86</v>
      </c>
      <c r="K1233" s="2" t="s">
        <v>10</v>
      </c>
      <c r="L1233" s="2">
        <v>114545</v>
      </c>
      <c r="M1233" t="s">
        <v>10908</v>
      </c>
      <c r="N1233" t="s">
        <v>11271</v>
      </c>
      <c r="O1233" t="s">
        <v>10871</v>
      </c>
      <c r="P1233" t="s">
        <v>10876</v>
      </c>
    </row>
    <row r="1234" spans="1:16" x14ac:dyDescent="0.3">
      <c r="A1234" t="s">
        <v>3021</v>
      </c>
      <c r="B1234" s="2" t="str">
        <f t="shared" si="59"/>
        <v>3204</v>
      </c>
      <c r="C1234" s="2">
        <f t="shared" si="57"/>
        <v>3204</v>
      </c>
      <c r="D1234" t="str">
        <f>VLOOKUP(C1234,'Cost Centre'!A:B,2,)</f>
        <v>Corporate Services</v>
      </c>
      <c r="E1234" t="str">
        <f t="shared" si="58"/>
        <v>2</v>
      </c>
      <c r="F1234" t="s">
        <v>70</v>
      </c>
      <c r="G1234" s="2">
        <v>0</v>
      </c>
      <c r="H1234" s="2">
        <v>1784.64</v>
      </c>
      <c r="I1234" s="2">
        <v>0</v>
      </c>
      <c r="J1234" s="105">
        <f>SUMIF([1]MMM!$A:$A,A1234,[1]MMM!$F:$F)</f>
        <v>1784.64</v>
      </c>
      <c r="K1234" s="2" t="s">
        <v>10</v>
      </c>
      <c r="L1234" s="2">
        <v>1962</v>
      </c>
      <c r="M1234" t="s">
        <v>10908</v>
      </c>
      <c r="N1234" t="s">
        <v>11271</v>
      </c>
      <c r="O1234" t="s">
        <v>10871</v>
      </c>
      <c r="P1234" t="s">
        <v>10876</v>
      </c>
    </row>
    <row r="1235" spans="1:16" x14ac:dyDescent="0.3">
      <c r="A1235" t="s">
        <v>3022</v>
      </c>
      <c r="B1235" s="2" t="str">
        <f t="shared" si="59"/>
        <v>3204</v>
      </c>
      <c r="C1235" s="2">
        <f t="shared" si="57"/>
        <v>3204</v>
      </c>
      <c r="D1235" t="str">
        <f>VLOOKUP(C1235,'Cost Centre'!A:B,2,)</f>
        <v>Corporate Services</v>
      </c>
      <c r="E1235" t="str">
        <f t="shared" si="58"/>
        <v>2</v>
      </c>
      <c r="F1235" t="s">
        <v>93</v>
      </c>
      <c r="G1235" s="2">
        <v>0</v>
      </c>
      <c r="H1235" s="2">
        <v>9011.4</v>
      </c>
      <c r="I1235" s="2">
        <v>0</v>
      </c>
      <c r="J1235" s="105">
        <f>SUMIF([1]MMM!$A:$A,A1235,[1]MMM!$F:$F)</f>
        <v>9018.82</v>
      </c>
      <c r="K1235" s="2" t="s">
        <v>10</v>
      </c>
      <c r="L1235" s="2">
        <v>4218</v>
      </c>
      <c r="M1235" t="s">
        <v>10908</v>
      </c>
      <c r="N1235" t="s">
        <v>11271</v>
      </c>
      <c r="O1235" t="s">
        <v>10871</v>
      </c>
      <c r="P1235" t="s">
        <v>10881</v>
      </c>
    </row>
    <row r="1236" spans="1:16" x14ac:dyDescent="0.3">
      <c r="A1236" t="s">
        <v>11272</v>
      </c>
      <c r="B1236" s="2" t="str">
        <f t="shared" si="59"/>
        <v>3204</v>
      </c>
      <c r="C1236" s="2">
        <f t="shared" si="57"/>
        <v>3204</v>
      </c>
      <c r="D1236" t="str">
        <f>VLOOKUP(C1236,'Cost Centre'!A:B,2,)</f>
        <v>Corporate Services</v>
      </c>
      <c r="E1236" t="str">
        <f t="shared" si="58"/>
        <v>2</v>
      </c>
      <c r="F1236" t="s">
        <v>10890</v>
      </c>
      <c r="G1236" s="2">
        <v>0</v>
      </c>
      <c r="H1236" s="2">
        <v>0</v>
      </c>
      <c r="I1236" s="2">
        <v>0</v>
      </c>
      <c r="J1236" s="105">
        <f>SUMIF([1]MMM!$A:$A,A1236,[1]MMM!$F:$F)</f>
        <v>0</v>
      </c>
      <c r="K1236" s="2" t="s">
        <v>10</v>
      </c>
      <c r="L1236" s="2">
        <v>0</v>
      </c>
      <c r="M1236" t="s">
        <v>10908</v>
      </c>
      <c r="N1236" t="s">
        <v>11271</v>
      </c>
      <c r="O1236" t="s">
        <v>10871</v>
      </c>
      <c r="P1236" t="s">
        <v>10887</v>
      </c>
    </row>
    <row r="1237" spans="1:16" x14ac:dyDescent="0.3">
      <c r="A1237" t="s">
        <v>11273</v>
      </c>
      <c r="B1237" s="2" t="str">
        <f t="shared" si="59"/>
        <v>3204</v>
      </c>
      <c r="C1237" s="2">
        <f t="shared" si="57"/>
        <v>3204</v>
      </c>
      <c r="D1237" t="str">
        <f>VLOOKUP(C1237,'Cost Centre'!A:B,2,)</f>
        <v>Corporate Services</v>
      </c>
      <c r="E1237" t="str">
        <f t="shared" si="58"/>
        <v>2</v>
      </c>
      <c r="F1237" t="s">
        <v>10892</v>
      </c>
      <c r="G1237" s="2">
        <v>0</v>
      </c>
      <c r="H1237" s="2">
        <v>0</v>
      </c>
      <c r="I1237" s="2">
        <v>0</v>
      </c>
      <c r="J1237" s="105">
        <f>SUMIF([1]MMM!$A:$A,A1237,[1]MMM!$F:$F)</f>
        <v>0</v>
      </c>
      <c r="K1237" s="2" t="s">
        <v>10</v>
      </c>
      <c r="L1237" s="2">
        <v>0</v>
      </c>
      <c r="M1237" t="s">
        <v>10908</v>
      </c>
      <c r="N1237" t="s">
        <v>11271</v>
      </c>
      <c r="O1237" t="s">
        <v>10871</v>
      </c>
      <c r="P1237" t="s">
        <v>10887</v>
      </c>
    </row>
    <row r="1238" spans="1:16" x14ac:dyDescent="0.3">
      <c r="A1238" t="s">
        <v>11274</v>
      </c>
      <c r="B1238" s="2" t="str">
        <f t="shared" si="59"/>
        <v>3204</v>
      </c>
      <c r="C1238" s="2">
        <f t="shared" si="57"/>
        <v>3204</v>
      </c>
      <c r="D1238" t="str">
        <f>VLOOKUP(C1238,'Cost Centre'!A:B,2,)</f>
        <v>Corporate Services</v>
      </c>
      <c r="E1238" t="str">
        <f t="shared" si="58"/>
        <v>2</v>
      </c>
      <c r="F1238" t="s">
        <v>10894</v>
      </c>
      <c r="G1238" s="2">
        <v>0</v>
      </c>
      <c r="H1238" s="2">
        <v>0</v>
      </c>
      <c r="I1238" s="2">
        <v>0</v>
      </c>
      <c r="J1238" s="105">
        <f>SUMIF([1]MMM!$A:$A,A1238,[1]MMM!$F:$F)</f>
        <v>0</v>
      </c>
      <c r="K1238" s="2" t="s">
        <v>10</v>
      </c>
      <c r="L1238" s="2">
        <v>0</v>
      </c>
      <c r="M1238" t="s">
        <v>10908</v>
      </c>
      <c r="N1238" t="s">
        <v>11271</v>
      </c>
      <c r="O1238" t="s">
        <v>10871</v>
      </c>
      <c r="P1238" t="s">
        <v>10887</v>
      </c>
    </row>
    <row r="1239" spans="1:16" x14ac:dyDescent="0.3">
      <c r="A1239" t="s">
        <v>11275</v>
      </c>
      <c r="B1239" s="2" t="str">
        <f t="shared" si="59"/>
        <v>3204</v>
      </c>
      <c r="C1239" s="2">
        <f t="shared" si="57"/>
        <v>3204</v>
      </c>
      <c r="D1239" t="str">
        <f>VLOOKUP(C1239,'Cost Centre'!A:B,2,)</f>
        <v>Corporate Services</v>
      </c>
      <c r="E1239" t="str">
        <f t="shared" si="58"/>
        <v>2</v>
      </c>
      <c r="F1239" t="s">
        <v>10896</v>
      </c>
      <c r="G1239" s="2">
        <v>0</v>
      </c>
      <c r="H1239" s="2">
        <v>0</v>
      </c>
      <c r="I1239" s="2">
        <v>0</v>
      </c>
      <c r="J1239" s="105">
        <f>SUMIF([1]MMM!$A:$A,A1239,[1]MMM!$F:$F)</f>
        <v>0</v>
      </c>
      <c r="K1239" s="2" t="s">
        <v>10</v>
      </c>
      <c r="L1239" s="2">
        <v>0</v>
      </c>
      <c r="M1239" t="s">
        <v>10908</v>
      </c>
      <c r="N1239" t="s">
        <v>11271</v>
      </c>
      <c r="O1239" t="s">
        <v>10871</v>
      </c>
      <c r="P1239" t="s">
        <v>10887</v>
      </c>
    </row>
    <row r="1240" spans="1:16" x14ac:dyDescent="0.3">
      <c r="A1240" t="s">
        <v>11276</v>
      </c>
      <c r="B1240" s="2" t="str">
        <f t="shared" si="59"/>
        <v>3204</v>
      </c>
      <c r="C1240" s="2">
        <f t="shared" si="57"/>
        <v>3204</v>
      </c>
      <c r="D1240" t="str">
        <f>VLOOKUP(C1240,'Cost Centre'!A:B,2,)</f>
        <v>Corporate Services</v>
      </c>
      <c r="E1240" t="str">
        <f t="shared" si="58"/>
        <v>2</v>
      </c>
      <c r="F1240" t="s">
        <v>10898</v>
      </c>
      <c r="G1240" s="2">
        <v>0</v>
      </c>
      <c r="H1240" s="2">
        <v>0</v>
      </c>
      <c r="I1240" s="2">
        <v>0</v>
      </c>
      <c r="J1240" s="105">
        <f>SUMIF([1]MMM!$A:$A,A1240,[1]MMM!$F:$F)</f>
        <v>0</v>
      </c>
      <c r="K1240" s="2" t="s">
        <v>10</v>
      </c>
      <c r="L1240" s="2">
        <v>0</v>
      </c>
      <c r="M1240" t="s">
        <v>10908</v>
      </c>
      <c r="N1240" t="s">
        <v>11271</v>
      </c>
      <c r="O1240" t="s">
        <v>10871</v>
      </c>
      <c r="P1240" t="s">
        <v>10887</v>
      </c>
    </row>
    <row r="1241" spans="1:16" x14ac:dyDescent="0.3">
      <c r="A1241" t="s">
        <v>11277</v>
      </c>
      <c r="B1241" s="2" t="str">
        <f t="shared" si="59"/>
        <v>3204</v>
      </c>
      <c r="C1241" s="2">
        <f t="shared" si="57"/>
        <v>3204</v>
      </c>
      <c r="D1241" t="str">
        <f>VLOOKUP(C1241,'Cost Centre'!A:B,2,)</f>
        <v>Corporate Services</v>
      </c>
      <c r="E1241" t="str">
        <f t="shared" si="58"/>
        <v>2</v>
      </c>
      <c r="F1241" t="s">
        <v>10900</v>
      </c>
      <c r="G1241" s="2">
        <v>0</v>
      </c>
      <c r="H1241" s="2">
        <v>0</v>
      </c>
      <c r="I1241" s="2">
        <v>0</v>
      </c>
      <c r="J1241" s="105">
        <f>SUMIF([1]MMM!$A:$A,A1241,[1]MMM!$F:$F)</f>
        <v>0</v>
      </c>
      <c r="K1241" s="2" t="s">
        <v>10</v>
      </c>
      <c r="L1241" s="2">
        <v>0</v>
      </c>
      <c r="M1241" t="s">
        <v>10908</v>
      </c>
      <c r="N1241" t="s">
        <v>11271</v>
      </c>
      <c r="O1241" t="s">
        <v>10871</v>
      </c>
      <c r="P1241" t="s">
        <v>10887</v>
      </c>
    </row>
    <row r="1242" spans="1:16" x14ac:dyDescent="0.3">
      <c r="A1242" t="s">
        <v>11278</v>
      </c>
      <c r="B1242" s="2" t="str">
        <f t="shared" si="59"/>
        <v>3204</v>
      </c>
      <c r="C1242" s="2">
        <f t="shared" si="57"/>
        <v>3204</v>
      </c>
      <c r="D1242" t="str">
        <f>VLOOKUP(C1242,'Cost Centre'!A:B,2,)</f>
        <v>Corporate Services</v>
      </c>
      <c r="E1242" t="str">
        <f t="shared" si="58"/>
        <v>2</v>
      </c>
      <c r="F1242" t="s">
        <v>10902</v>
      </c>
      <c r="G1242" s="2">
        <v>0</v>
      </c>
      <c r="H1242" s="2">
        <v>0</v>
      </c>
      <c r="I1242" s="2">
        <v>0</v>
      </c>
      <c r="J1242" s="105">
        <f>SUMIF([1]MMM!$A:$A,A1242,[1]MMM!$F:$F)</f>
        <v>0</v>
      </c>
      <c r="K1242" s="2" t="s">
        <v>10</v>
      </c>
      <c r="L1242" s="2">
        <v>0</v>
      </c>
      <c r="M1242" t="s">
        <v>10908</v>
      </c>
      <c r="N1242" t="s">
        <v>11271</v>
      </c>
      <c r="O1242" t="s">
        <v>10871</v>
      </c>
      <c r="P1242" t="s">
        <v>10887</v>
      </c>
    </row>
    <row r="1243" spans="1:16" x14ac:dyDescent="0.3">
      <c r="A1243" t="s">
        <v>11279</v>
      </c>
      <c r="B1243" s="2" t="str">
        <f t="shared" si="59"/>
        <v>3204</v>
      </c>
      <c r="C1243" s="2">
        <f t="shared" si="57"/>
        <v>3204</v>
      </c>
      <c r="D1243" t="str">
        <f>VLOOKUP(C1243,'Cost Centre'!A:B,2,)</f>
        <v>Corporate Services</v>
      </c>
      <c r="E1243" t="str">
        <f t="shared" si="58"/>
        <v>2</v>
      </c>
      <c r="F1243" t="s">
        <v>10904</v>
      </c>
      <c r="G1243" s="2">
        <v>0</v>
      </c>
      <c r="H1243" s="2">
        <v>0</v>
      </c>
      <c r="I1243" s="2">
        <v>0</v>
      </c>
      <c r="J1243" s="105">
        <f>SUMIF([1]MMM!$A:$A,A1243,[1]MMM!$F:$F)</f>
        <v>0</v>
      </c>
      <c r="K1243" s="2" t="s">
        <v>10</v>
      </c>
      <c r="L1243" s="2">
        <v>0</v>
      </c>
      <c r="M1243" t="s">
        <v>10908</v>
      </c>
      <c r="N1243" t="s">
        <v>11271</v>
      </c>
      <c r="O1243" t="s">
        <v>10871</v>
      </c>
      <c r="P1243" t="s">
        <v>10887</v>
      </c>
    </row>
    <row r="1244" spans="1:16" x14ac:dyDescent="0.3">
      <c r="A1244" t="s">
        <v>11280</v>
      </c>
      <c r="B1244" s="2" t="str">
        <f t="shared" si="59"/>
        <v>3204</v>
      </c>
      <c r="C1244" s="2">
        <f t="shared" si="57"/>
        <v>3204</v>
      </c>
      <c r="D1244" t="str">
        <f>VLOOKUP(C1244,'Cost Centre'!A:B,2,)</f>
        <v>Corporate Services</v>
      </c>
      <c r="E1244" t="str">
        <f t="shared" si="58"/>
        <v>2</v>
      </c>
      <c r="F1244" t="s">
        <v>10906</v>
      </c>
      <c r="G1244" s="2">
        <v>0</v>
      </c>
      <c r="H1244" s="2">
        <v>0</v>
      </c>
      <c r="I1244" s="2">
        <v>0</v>
      </c>
      <c r="J1244" s="105">
        <f>SUMIF([1]MMM!$A:$A,A1244,[1]MMM!$F:$F)</f>
        <v>0</v>
      </c>
      <c r="K1244" s="2" t="s">
        <v>10</v>
      </c>
      <c r="L1244" s="2">
        <v>0</v>
      </c>
      <c r="M1244" t="s">
        <v>10908</v>
      </c>
      <c r="N1244" t="s">
        <v>11271</v>
      </c>
      <c r="O1244" t="s">
        <v>10871</v>
      </c>
      <c r="P1244" t="s">
        <v>10887</v>
      </c>
    </row>
    <row r="1245" spans="1:16" x14ac:dyDescent="0.3">
      <c r="A1245" t="s">
        <v>3023</v>
      </c>
      <c r="B1245" s="2" t="str">
        <f t="shared" si="59"/>
        <v>3204</v>
      </c>
      <c r="C1245" s="2">
        <f t="shared" si="57"/>
        <v>3204</v>
      </c>
      <c r="D1245" t="str">
        <f>VLOOKUP(C1245,'Cost Centre'!A:B,2,)</f>
        <v>Corporate Services</v>
      </c>
      <c r="E1245" t="str">
        <f t="shared" si="58"/>
        <v>3</v>
      </c>
      <c r="F1245" t="s">
        <v>2148</v>
      </c>
      <c r="G1245" s="2">
        <v>0</v>
      </c>
      <c r="H1245" s="2">
        <v>0</v>
      </c>
      <c r="I1245" s="2">
        <v>0</v>
      </c>
      <c r="J1245" s="105">
        <f>SUMIF([1]MMM!$A:$A,A1245,[1]MMM!$F:$F)</f>
        <v>0</v>
      </c>
      <c r="K1245" s="2" t="s">
        <v>10</v>
      </c>
      <c r="L1245" s="2">
        <v>0</v>
      </c>
      <c r="M1245" t="s">
        <v>10908</v>
      </c>
      <c r="N1245" t="s">
        <v>11271</v>
      </c>
      <c r="O1245" t="s">
        <v>10908</v>
      </c>
      <c r="P1245" t="s">
        <v>10910</v>
      </c>
    </row>
    <row r="1246" spans="1:16" x14ac:dyDescent="0.3">
      <c r="A1246" t="s">
        <v>11281</v>
      </c>
      <c r="B1246" s="2" t="str">
        <f t="shared" si="59"/>
        <v>3204</v>
      </c>
      <c r="C1246" s="2">
        <f t="shared" si="57"/>
        <v>3204</v>
      </c>
      <c r="D1246" t="str">
        <f>VLOOKUP(C1246,'Cost Centre'!A:B,2,)</f>
        <v>Corporate Services</v>
      </c>
      <c r="E1246" t="str">
        <f t="shared" si="58"/>
        <v>3</v>
      </c>
      <c r="F1246" t="s">
        <v>10912</v>
      </c>
      <c r="G1246" s="2">
        <v>0</v>
      </c>
      <c r="H1246" s="2">
        <v>0</v>
      </c>
      <c r="I1246" s="2">
        <v>-1044689.9</v>
      </c>
      <c r="J1246" s="105">
        <f>SUMIF([1]MMM!$A:$A,A1246,[1]MMM!$F:$F)</f>
        <v>-1044689.9</v>
      </c>
      <c r="K1246" s="2" t="s">
        <v>10</v>
      </c>
      <c r="L1246" s="2">
        <v>0</v>
      </c>
      <c r="M1246" t="s">
        <v>10908</v>
      </c>
      <c r="N1246" t="s">
        <v>11271</v>
      </c>
      <c r="O1246" t="s">
        <v>10908</v>
      </c>
      <c r="P1246" t="s">
        <v>10913</v>
      </c>
    </row>
    <row r="1247" spans="1:16" x14ac:dyDescent="0.3">
      <c r="A1247" t="s">
        <v>11282</v>
      </c>
      <c r="B1247" s="2" t="str">
        <f t="shared" si="59"/>
        <v>3204</v>
      </c>
      <c r="C1247" s="2">
        <f t="shared" si="57"/>
        <v>3204</v>
      </c>
      <c r="D1247" t="str">
        <f>VLOOKUP(C1247,'Cost Centre'!A:B,2,)</f>
        <v>Corporate Services</v>
      </c>
      <c r="E1247" t="str">
        <f t="shared" si="58"/>
        <v>3</v>
      </c>
      <c r="F1247" t="s">
        <v>10915</v>
      </c>
      <c r="G1247" s="2">
        <v>0</v>
      </c>
      <c r="H1247" s="2">
        <v>0</v>
      </c>
      <c r="I1247" s="2">
        <v>0</v>
      </c>
      <c r="J1247" s="105">
        <f>SUMIF([1]MMM!$A:$A,A1247,[1]MMM!$F:$F)</f>
        <v>0</v>
      </c>
      <c r="K1247" s="2" t="s">
        <v>10</v>
      </c>
      <c r="L1247" s="2">
        <v>0</v>
      </c>
      <c r="M1247" t="s">
        <v>10908</v>
      </c>
      <c r="N1247" t="s">
        <v>11271</v>
      </c>
      <c r="O1247" t="s">
        <v>10908</v>
      </c>
      <c r="P1247" t="s">
        <v>10913</v>
      </c>
    </row>
    <row r="1248" spans="1:16" x14ac:dyDescent="0.3">
      <c r="A1248" t="s">
        <v>597</v>
      </c>
      <c r="B1248" s="2" t="str">
        <f t="shared" si="59"/>
        <v>3204</v>
      </c>
      <c r="C1248" s="2">
        <f t="shared" si="57"/>
        <v>3204</v>
      </c>
      <c r="D1248" t="str">
        <f>VLOOKUP(C1248,'Cost Centre'!A:B,2,)</f>
        <v>Corporate Services</v>
      </c>
      <c r="E1248" t="str">
        <f t="shared" si="58"/>
        <v>8</v>
      </c>
      <c r="F1248" t="s">
        <v>462</v>
      </c>
      <c r="G1248" s="2">
        <v>1027249.31</v>
      </c>
      <c r="H1248" s="2">
        <v>0</v>
      </c>
      <c r="I1248" s="2">
        <v>0</v>
      </c>
      <c r="J1248" s="105">
        <f>SUMIF([1]MMM!$A:$A,A1248,[1]MMM!$F:$F)</f>
        <v>1027249.31</v>
      </c>
      <c r="K1248" s="2" t="s">
        <v>460</v>
      </c>
      <c r="L1248" s="2">
        <v>0</v>
      </c>
      <c r="M1248" t="s">
        <v>10908</v>
      </c>
      <c r="N1248" t="s">
        <v>11271</v>
      </c>
      <c r="O1248" t="s">
        <v>10916</v>
      </c>
      <c r="P1248" t="s">
        <v>10917</v>
      </c>
    </row>
    <row r="1249" spans="1:16" x14ac:dyDescent="0.3">
      <c r="A1249" t="s">
        <v>598</v>
      </c>
      <c r="B1249" s="2" t="str">
        <f t="shared" si="59"/>
        <v>3204</v>
      </c>
      <c r="C1249" s="2">
        <f t="shared" si="57"/>
        <v>3204</v>
      </c>
      <c r="D1249" t="str">
        <f>VLOOKUP(C1249,'Cost Centre'!A:B,2,)</f>
        <v>Corporate Services</v>
      </c>
      <c r="E1249" t="str">
        <f t="shared" si="58"/>
        <v>8</v>
      </c>
      <c r="F1249" t="s">
        <v>464</v>
      </c>
      <c r="G1249" s="2">
        <v>0</v>
      </c>
      <c r="H1249" s="2">
        <v>0</v>
      </c>
      <c r="I1249" s="2">
        <v>0</v>
      </c>
      <c r="J1249" s="105">
        <f>SUMIF([1]MMM!$A:$A,A1249,[1]MMM!$F:$F)</f>
        <v>0</v>
      </c>
      <c r="K1249" s="2" t="s">
        <v>460</v>
      </c>
      <c r="L1249" s="2">
        <v>0</v>
      </c>
      <c r="M1249" t="s">
        <v>10908</v>
      </c>
      <c r="N1249" t="s">
        <v>11271</v>
      </c>
      <c r="O1249" t="s">
        <v>10916</v>
      </c>
      <c r="P1249" t="s">
        <v>10917</v>
      </c>
    </row>
    <row r="1250" spans="1:16" x14ac:dyDescent="0.3">
      <c r="A1250" t="s">
        <v>599</v>
      </c>
      <c r="B1250" s="2" t="str">
        <f t="shared" si="59"/>
        <v>3204</v>
      </c>
      <c r="C1250" s="2">
        <f t="shared" si="57"/>
        <v>3204</v>
      </c>
      <c r="D1250" t="str">
        <f>VLOOKUP(C1250,'Cost Centre'!A:B,2,)</f>
        <v>Corporate Services</v>
      </c>
      <c r="E1250" t="str">
        <f t="shared" si="58"/>
        <v>8</v>
      </c>
      <c r="F1250" t="s">
        <v>466</v>
      </c>
      <c r="G1250" s="2">
        <v>0</v>
      </c>
      <c r="H1250" s="2">
        <v>0</v>
      </c>
      <c r="I1250" s="2">
        <v>0</v>
      </c>
      <c r="J1250" s="105">
        <f>SUMIF([1]MMM!$A:$A,A1250,[1]MMM!$F:$F)</f>
        <v>0</v>
      </c>
      <c r="K1250" s="2" t="s">
        <v>460</v>
      </c>
      <c r="L1250" s="2">
        <v>0</v>
      </c>
      <c r="M1250" t="s">
        <v>10908</v>
      </c>
      <c r="N1250" t="s">
        <v>11271</v>
      </c>
      <c r="O1250" t="s">
        <v>10916</v>
      </c>
      <c r="P1250" t="s">
        <v>10917</v>
      </c>
    </row>
    <row r="1251" spans="1:16" x14ac:dyDescent="0.3">
      <c r="A1251" t="s">
        <v>600</v>
      </c>
      <c r="B1251" s="2" t="str">
        <f t="shared" si="59"/>
        <v>3204</v>
      </c>
      <c r="C1251" s="2">
        <f t="shared" si="57"/>
        <v>3204</v>
      </c>
      <c r="D1251" t="str">
        <f>VLOOKUP(C1251,'Cost Centre'!A:B,2,)</f>
        <v>Corporate Services</v>
      </c>
      <c r="E1251" t="str">
        <f t="shared" si="58"/>
        <v>8</v>
      </c>
      <c r="F1251" t="s">
        <v>468</v>
      </c>
      <c r="G1251" s="2">
        <v>0</v>
      </c>
      <c r="H1251" s="2">
        <v>1044689.9</v>
      </c>
      <c r="I1251" s="2">
        <v>0</v>
      </c>
      <c r="J1251" s="105">
        <f>SUMIF([1]MMM!$A:$A,A1251,[1]MMM!$F:$F)</f>
        <v>1044689.9</v>
      </c>
      <c r="K1251" s="2" t="s">
        <v>460</v>
      </c>
      <c r="L1251" s="2">
        <v>0</v>
      </c>
      <c r="M1251" t="s">
        <v>10908</v>
      </c>
      <c r="N1251" t="s">
        <v>11271</v>
      </c>
      <c r="O1251" t="s">
        <v>10916</v>
      </c>
      <c r="P1251" t="s">
        <v>10917</v>
      </c>
    </row>
    <row r="1252" spans="1:16" x14ac:dyDescent="0.3">
      <c r="A1252" t="s">
        <v>601</v>
      </c>
      <c r="B1252" s="2" t="str">
        <f t="shared" si="59"/>
        <v>3204</v>
      </c>
      <c r="C1252" s="2">
        <f t="shared" si="57"/>
        <v>3204</v>
      </c>
      <c r="D1252" t="str">
        <f>VLOOKUP(C1252,'Cost Centre'!A:B,2,)</f>
        <v>Corporate Services</v>
      </c>
      <c r="E1252" t="str">
        <f t="shared" si="58"/>
        <v>8</v>
      </c>
      <c r="F1252" t="s">
        <v>470</v>
      </c>
      <c r="G1252" s="2">
        <v>0</v>
      </c>
      <c r="H1252" s="2">
        <v>0</v>
      </c>
      <c r="I1252" s="2">
        <v>0</v>
      </c>
      <c r="J1252" s="105">
        <f>SUMIF([1]MMM!$A:$A,A1252,[1]MMM!$F:$F)</f>
        <v>0</v>
      </c>
      <c r="K1252" s="2" t="s">
        <v>460</v>
      </c>
      <c r="L1252" s="2">
        <v>0</v>
      </c>
      <c r="M1252" t="s">
        <v>10908</v>
      </c>
      <c r="N1252" t="s">
        <v>11271</v>
      </c>
      <c r="O1252" t="s">
        <v>10916</v>
      </c>
      <c r="P1252" t="s">
        <v>10917</v>
      </c>
    </row>
    <row r="1253" spans="1:16" x14ac:dyDescent="0.3">
      <c r="A1253" t="s">
        <v>3024</v>
      </c>
      <c r="B1253" s="2" t="str">
        <f t="shared" si="59"/>
        <v>3204</v>
      </c>
      <c r="C1253" s="2">
        <f t="shared" si="57"/>
        <v>3204</v>
      </c>
      <c r="D1253" t="str">
        <f>VLOOKUP(C1253,'Cost Centre'!A:B,2,)</f>
        <v>Corporate Services</v>
      </c>
      <c r="E1253" t="str">
        <f t="shared" si="58"/>
        <v>8</v>
      </c>
      <c r="F1253" t="s">
        <v>2159</v>
      </c>
      <c r="G1253" s="2">
        <v>0</v>
      </c>
      <c r="H1253" s="2">
        <v>0</v>
      </c>
      <c r="I1253" s="2">
        <v>0</v>
      </c>
      <c r="J1253" s="105">
        <f>SUMIF([1]MMM!$A:$A,A1253,[1]MMM!$F:$F)</f>
        <v>0</v>
      </c>
      <c r="K1253" s="2" t="s">
        <v>460</v>
      </c>
      <c r="L1253" s="2">
        <v>0</v>
      </c>
      <c r="M1253" t="s">
        <v>10908</v>
      </c>
      <c r="N1253" t="s">
        <v>11271</v>
      </c>
      <c r="O1253" t="s">
        <v>10916</v>
      </c>
      <c r="P1253" t="s">
        <v>10917</v>
      </c>
    </row>
    <row r="1254" spans="1:16" x14ac:dyDescent="0.3">
      <c r="A1254" t="s">
        <v>3025</v>
      </c>
      <c r="B1254" s="2" t="str">
        <f t="shared" si="59"/>
        <v>3301</v>
      </c>
      <c r="C1254" s="2">
        <f t="shared" si="57"/>
        <v>3301</v>
      </c>
      <c r="D1254" t="str">
        <f>VLOOKUP(C1254,'Cost Centre'!A:B,2,)</f>
        <v>Corporate Services</v>
      </c>
      <c r="E1254" t="str">
        <f t="shared" si="58"/>
        <v>2</v>
      </c>
      <c r="F1254" t="s">
        <v>48</v>
      </c>
      <c r="G1254" s="2">
        <v>0</v>
      </c>
      <c r="H1254" s="2">
        <v>1797274.14</v>
      </c>
      <c r="I1254" s="2">
        <v>0</v>
      </c>
      <c r="J1254" s="105">
        <f>SUMIF([1]MMM!$A:$A,A1254,[1]MMM!$F:$F)</f>
        <v>1797274.14</v>
      </c>
      <c r="K1254" s="2" t="s">
        <v>10</v>
      </c>
      <c r="L1254" s="2">
        <v>1661410</v>
      </c>
      <c r="M1254" t="s">
        <v>10908</v>
      </c>
      <c r="N1254" t="s">
        <v>11283</v>
      </c>
      <c r="O1254" t="s">
        <v>10871</v>
      </c>
      <c r="P1254" t="s">
        <v>10875</v>
      </c>
    </row>
    <row r="1255" spans="1:16" x14ac:dyDescent="0.3">
      <c r="A1255" t="s">
        <v>3026</v>
      </c>
      <c r="B1255" s="2" t="str">
        <f t="shared" si="59"/>
        <v>3301</v>
      </c>
      <c r="C1255" s="2">
        <f t="shared" si="57"/>
        <v>3301</v>
      </c>
      <c r="D1255" t="str">
        <f>VLOOKUP(C1255,'Cost Centre'!A:B,2,)</f>
        <v>Corporate Services</v>
      </c>
      <c r="E1255" t="str">
        <f t="shared" si="58"/>
        <v>2</v>
      </c>
      <c r="F1255" t="s">
        <v>51</v>
      </c>
      <c r="G1255" s="2">
        <v>0</v>
      </c>
      <c r="H1255" s="2">
        <v>18400</v>
      </c>
      <c r="I1255" s="2">
        <v>0</v>
      </c>
      <c r="J1255" s="105">
        <f>SUMIF([1]MMM!$A:$A,A1255,[1]MMM!$F:$F)</f>
        <v>18400</v>
      </c>
      <c r="K1255" s="2" t="s">
        <v>10</v>
      </c>
      <c r="L1255" s="2">
        <v>22425</v>
      </c>
      <c r="M1255" t="s">
        <v>10908</v>
      </c>
      <c r="N1255" t="s">
        <v>11283</v>
      </c>
      <c r="O1255" t="s">
        <v>10871</v>
      </c>
      <c r="P1255" t="s">
        <v>10875</v>
      </c>
    </row>
    <row r="1256" spans="1:16" x14ac:dyDescent="0.3">
      <c r="A1256" t="s">
        <v>3027</v>
      </c>
      <c r="B1256" s="2" t="str">
        <f t="shared" si="59"/>
        <v>3301</v>
      </c>
      <c r="C1256" s="2">
        <f t="shared" si="57"/>
        <v>3301</v>
      </c>
      <c r="D1256" t="str">
        <f>VLOOKUP(C1256,'Cost Centre'!A:B,2,)</f>
        <v>Corporate Services</v>
      </c>
      <c r="E1256" t="str">
        <f t="shared" si="58"/>
        <v>2</v>
      </c>
      <c r="F1256" t="s">
        <v>55</v>
      </c>
      <c r="G1256" s="2">
        <v>0</v>
      </c>
      <c r="H1256" s="2">
        <v>316706.06</v>
      </c>
      <c r="I1256" s="2">
        <v>0</v>
      </c>
      <c r="J1256" s="105">
        <f>SUMIF([1]MMM!$A:$A,A1256,[1]MMM!$F:$F)</f>
        <v>316774.90999999997</v>
      </c>
      <c r="K1256" s="2" t="s">
        <v>10</v>
      </c>
      <c r="L1256" s="2">
        <v>356339</v>
      </c>
      <c r="M1256" t="s">
        <v>10908</v>
      </c>
      <c r="N1256" t="s">
        <v>11283</v>
      </c>
      <c r="O1256" t="s">
        <v>10871</v>
      </c>
      <c r="P1256" t="s">
        <v>10875</v>
      </c>
    </row>
    <row r="1257" spans="1:16" x14ac:dyDescent="0.3">
      <c r="A1257" t="s">
        <v>3028</v>
      </c>
      <c r="B1257" s="2" t="str">
        <f t="shared" si="59"/>
        <v>3301</v>
      </c>
      <c r="C1257" s="2">
        <f t="shared" si="57"/>
        <v>3301</v>
      </c>
      <c r="D1257" t="str">
        <f>VLOOKUP(C1257,'Cost Centre'!A:B,2,)</f>
        <v>Corporate Services</v>
      </c>
      <c r="E1257" t="str">
        <f t="shared" si="58"/>
        <v>2</v>
      </c>
      <c r="F1257" t="s">
        <v>60</v>
      </c>
      <c r="G1257" s="2">
        <v>0</v>
      </c>
      <c r="H1257" s="2">
        <v>0</v>
      </c>
      <c r="I1257" s="2">
        <v>-0.01</v>
      </c>
      <c r="J1257" s="105">
        <f>SUMIF([1]MMM!$A:$A,A1257,[1]MMM!$F:$F)</f>
        <v>-0.01</v>
      </c>
      <c r="K1257" s="2" t="s">
        <v>10</v>
      </c>
      <c r="L1257" s="2">
        <v>0</v>
      </c>
      <c r="M1257" t="s">
        <v>10908</v>
      </c>
      <c r="N1257" t="s">
        <v>11283</v>
      </c>
      <c r="O1257" t="s">
        <v>10871</v>
      </c>
      <c r="P1257" t="s">
        <v>10875</v>
      </c>
    </row>
    <row r="1258" spans="1:16" x14ac:dyDescent="0.3">
      <c r="A1258" t="s">
        <v>3029</v>
      </c>
      <c r="B1258" s="2" t="str">
        <f t="shared" si="59"/>
        <v>3301</v>
      </c>
      <c r="C1258" s="2">
        <f t="shared" si="57"/>
        <v>3301</v>
      </c>
      <c r="D1258" t="str">
        <f>VLOOKUP(C1258,'Cost Centre'!A:B,2,)</f>
        <v>Corporate Services</v>
      </c>
      <c r="E1258" t="str">
        <f t="shared" si="58"/>
        <v>2</v>
      </c>
      <c r="F1258" t="s">
        <v>61</v>
      </c>
      <c r="G1258" s="2">
        <v>0</v>
      </c>
      <c r="H1258" s="2">
        <v>120284.35</v>
      </c>
      <c r="I1258" s="2">
        <v>0</v>
      </c>
      <c r="J1258" s="105">
        <f>SUMIF([1]MMM!$A:$A,A1258,[1]MMM!$F:$F)</f>
        <v>120284.35</v>
      </c>
      <c r="K1258" s="2" t="s">
        <v>10</v>
      </c>
      <c r="L1258" s="2">
        <v>130206</v>
      </c>
      <c r="M1258" t="s">
        <v>10908</v>
      </c>
      <c r="N1258" t="s">
        <v>11283</v>
      </c>
      <c r="O1258" t="s">
        <v>10871</v>
      </c>
      <c r="P1258" t="s">
        <v>10875</v>
      </c>
    </row>
    <row r="1259" spans="1:16" x14ac:dyDescent="0.3">
      <c r="A1259" t="s">
        <v>3030</v>
      </c>
      <c r="B1259" s="2" t="str">
        <f t="shared" si="59"/>
        <v>3301</v>
      </c>
      <c r="C1259" s="2">
        <f t="shared" si="57"/>
        <v>3301</v>
      </c>
      <c r="D1259" t="str">
        <f>VLOOKUP(C1259,'Cost Centre'!A:B,2,)</f>
        <v>Corporate Services</v>
      </c>
      <c r="E1259" t="str">
        <f t="shared" si="58"/>
        <v>2</v>
      </c>
      <c r="F1259" t="s">
        <v>62</v>
      </c>
      <c r="G1259" s="2">
        <v>0</v>
      </c>
      <c r="H1259" s="2">
        <v>62779.56</v>
      </c>
      <c r="I1259" s="2">
        <v>0</v>
      </c>
      <c r="J1259" s="105">
        <f>SUMIF([1]MMM!$A:$A,A1259,[1]MMM!$F:$F)</f>
        <v>62779.56</v>
      </c>
      <c r="K1259" s="2" t="s">
        <v>10</v>
      </c>
      <c r="L1259" s="2">
        <v>7875</v>
      </c>
      <c r="M1259" t="s">
        <v>10908</v>
      </c>
      <c r="N1259" t="s">
        <v>11283</v>
      </c>
      <c r="O1259" t="s">
        <v>10871</v>
      </c>
      <c r="P1259" t="s">
        <v>10875</v>
      </c>
    </row>
    <row r="1260" spans="1:16" x14ac:dyDescent="0.3">
      <c r="A1260" t="s">
        <v>3031</v>
      </c>
      <c r="B1260" s="2" t="str">
        <f t="shared" si="59"/>
        <v>3301</v>
      </c>
      <c r="C1260" s="2">
        <f t="shared" si="57"/>
        <v>3301</v>
      </c>
      <c r="D1260" t="str">
        <f>VLOOKUP(C1260,'Cost Centre'!A:B,2,)</f>
        <v>Corporate Services</v>
      </c>
      <c r="E1260" t="str">
        <f t="shared" si="58"/>
        <v>2</v>
      </c>
      <c r="F1260" t="s">
        <v>67</v>
      </c>
      <c r="G1260" s="2">
        <v>0</v>
      </c>
      <c r="H1260" s="2">
        <v>210.01</v>
      </c>
      <c r="I1260" s="2">
        <v>0</v>
      </c>
      <c r="J1260" s="105">
        <f>SUMIF([1]MMM!$A:$A,A1260,[1]MMM!$F:$F)</f>
        <v>210.01</v>
      </c>
      <c r="K1260" s="2" t="s">
        <v>10</v>
      </c>
      <c r="L1260" s="2">
        <v>218</v>
      </c>
      <c r="M1260" t="s">
        <v>10908</v>
      </c>
      <c r="N1260" t="s">
        <v>11283</v>
      </c>
      <c r="O1260" t="s">
        <v>10871</v>
      </c>
      <c r="P1260" t="s">
        <v>10876</v>
      </c>
    </row>
    <row r="1261" spans="1:16" x14ac:dyDescent="0.3">
      <c r="A1261" t="s">
        <v>3032</v>
      </c>
      <c r="B1261" s="2" t="str">
        <f t="shared" si="59"/>
        <v>3301</v>
      </c>
      <c r="C1261" s="2">
        <f t="shared" si="57"/>
        <v>3301</v>
      </c>
      <c r="D1261" t="str">
        <f>VLOOKUP(C1261,'Cost Centre'!A:B,2,)</f>
        <v>Corporate Services</v>
      </c>
      <c r="E1261" t="str">
        <f t="shared" si="58"/>
        <v>2</v>
      </c>
      <c r="F1261" t="s">
        <v>68</v>
      </c>
      <c r="G1261" s="2">
        <v>0</v>
      </c>
      <c r="H1261" s="2">
        <v>2927.98</v>
      </c>
      <c r="I1261" s="2">
        <v>0</v>
      </c>
      <c r="J1261" s="105">
        <f>SUMIF([1]MMM!$A:$A,A1261,[1]MMM!$F:$F)</f>
        <v>2927.98</v>
      </c>
      <c r="K1261" s="2" t="s">
        <v>10</v>
      </c>
      <c r="L1261" s="2">
        <v>11455</v>
      </c>
      <c r="M1261" t="s">
        <v>10908</v>
      </c>
      <c r="N1261" t="s">
        <v>11283</v>
      </c>
      <c r="O1261" t="s">
        <v>10871</v>
      </c>
      <c r="P1261" t="s">
        <v>10876</v>
      </c>
    </row>
    <row r="1262" spans="1:16" x14ac:dyDescent="0.3">
      <c r="A1262" t="s">
        <v>3033</v>
      </c>
      <c r="B1262" s="2" t="str">
        <f t="shared" si="59"/>
        <v>3301</v>
      </c>
      <c r="C1262" s="2">
        <f t="shared" si="57"/>
        <v>3301</v>
      </c>
      <c r="D1262" t="str">
        <f>VLOOKUP(C1262,'Cost Centre'!A:B,2,)</f>
        <v>Corporate Services</v>
      </c>
      <c r="E1262" t="str">
        <f t="shared" si="58"/>
        <v>2</v>
      </c>
      <c r="F1262" t="s">
        <v>10877</v>
      </c>
      <c r="G1262" s="2">
        <v>0</v>
      </c>
      <c r="H1262" s="2">
        <v>37656.54</v>
      </c>
      <c r="I1262" s="2">
        <v>0</v>
      </c>
      <c r="J1262" s="105">
        <f>SUMIF([1]MMM!$A:$A,A1262,[1]MMM!$F:$F)</f>
        <v>37656.54</v>
      </c>
      <c r="K1262" s="2" t="s">
        <v>10</v>
      </c>
      <c r="L1262" s="2">
        <v>32489</v>
      </c>
      <c r="M1262" t="s">
        <v>10908</v>
      </c>
      <c r="N1262" t="s">
        <v>11283</v>
      </c>
      <c r="O1262" t="s">
        <v>10871</v>
      </c>
      <c r="P1262" t="s">
        <v>10876</v>
      </c>
    </row>
    <row r="1263" spans="1:16" x14ac:dyDescent="0.3">
      <c r="A1263" t="s">
        <v>3034</v>
      </c>
      <c r="B1263" s="2" t="str">
        <f t="shared" si="59"/>
        <v>3301</v>
      </c>
      <c r="C1263" s="2">
        <f t="shared" si="57"/>
        <v>3301</v>
      </c>
      <c r="D1263" t="str">
        <f>VLOOKUP(C1263,'Cost Centre'!A:B,2,)</f>
        <v>Corporate Services</v>
      </c>
      <c r="E1263" t="str">
        <f t="shared" si="58"/>
        <v>2</v>
      </c>
      <c r="F1263" t="s">
        <v>69</v>
      </c>
      <c r="G1263" s="2">
        <v>0</v>
      </c>
      <c r="H1263" s="2">
        <v>244195.97</v>
      </c>
      <c r="I1263" s="2">
        <v>0</v>
      </c>
      <c r="J1263" s="105">
        <f>SUMIF([1]MMM!$A:$A,A1263,[1]MMM!$F:$F)</f>
        <v>244195.97</v>
      </c>
      <c r="K1263" s="2" t="s">
        <v>10</v>
      </c>
      <c r="L1263" s="2">
        <v>253774</v>
      </c>
      <c r="M1263" t="s">
        <v>10908</v>
      </c>
      <c r="N1263" t="s">
        <v>11283</v>
      </c>
      <c r="O1263" t="s">
        <v>10871</v>
      </c>
      <c r="P1263" t="s">
        <v>10876</v>
      </c>
    </row>
    <row r="1264" spans="1:16" x14ac:dyDescent="0.3">
      <c r="A1264" t="s">
        <v>3035</v>
      </c>
      <c r="B1264" s="2" t="str">
        <f t="shared" si="59"/>
        <v>3301</v>
      </c>
      <c r="C1264" s="2">
        <f t="shared" si="57"/>
        <v>3301</v>
      </c>
      <c r="D1264" t="str">
        <f>VLOOKUP(C1264,'Cost Centre'!A:B,2,)</f>
        <v>Corporate Services</v>
      </c>
      <c r="E1264" t="str">
        <f t="shared" si="58"/>
        <v>2</v>
      </c>
      <c r="F1264" t="s">
        <v>70</v>
      </c>
      <c r="G1264" s="2">
        <v>0</v>
      </c>
      <c r="H1264" s="2">
        <v>3569.28</v>
      </c>
      <c r="I1264" s="2">
        <v>0</v>
      </c>
      <c r="J1264" s="105">
        <f>SUMIF([1]MMM!$A:$A,A1264,[1]MMM!$F:$F)</f>
        <v>3569.28</v>
      </c>
      <c r="K1264" s="2" t="s">
        <v>10</v>
      </c>
      <c r="L1264" s="2">
        <v>3924</v>
      </c>
      <c r="M1264" t="s">
        <v>10908</v>
      </c>
      <c r="N1264" t="s">
        <v>11283</v>
      </c>
      <c r="O1264" t="s">
        <v>10871</v>
      </c>
      <c r="P1264" t="s">
        <v>10876</v>
      </c>
    </row>
    <row r="1265" spans="1:16" x14ac:dyDescent="0.3">
      <c r="A1265" t="s">
        <v>3036</v>
      </c>
      <c r="B1265" s="2" t="str">
        <f t="shared" si="59"/>
        <v>3301</v>
      </c>
      <c r="C1265" s="2">
        <f t="shared" si="57"/>
        <v>3301</v>
      </c>
      <c r="D1265" t="str">
        <f>VLOOKUP(C1265,'Cost Centre'!A:B,2,)</f>
        <v>Corporate Services</v>
      </c>
      <c r="E1265" t="str">
        <f t="shared" si="58"/>
        <v>2</v>
      </c>
      <c r="F1265" t="s">
        <v>2117</v>
      </c>
      <c r="G1265" s="2">
        <v>0</v>
      </c>
      <c r="H1265" s="2">
        <v>0</v>
      </c>
      <c r="I1265" s="2">
        <v>0</v>
      </c>
      <c r="J1265" s="105">
        <f>SUMIF([1]MMM!$A:$A,A1265,[1]MMM!$F:$F)</f>
        <v>0</v>
      </c>
      <c r="K1265" s="2" t="s">
        <v>10</v>
      </c>
      <c r="L1265" s="2">
        <v>911</v>
      </c>
      <c r="M1265" t="s">
        <v>10908</v>
      </c>
      <c r="N1265" t="s">
        <v>11283</v>
      </c>
      <c r="O1265" t="s">
        <v>10871</v>
      </c>
      <c r="P1265" t="s">
        <v>10878</v>
      </c>
    </row>
    <row r="1266" spans="1:16" x14ac:dyDescent="0.3">
      <c r="A1266" t="s">
        <v>3037</v>
      </c>
      <c r="B1266" s="2" t="str">
        <f t="shared" si="59"/>
        <v>3301</v>
      </c>
      <c r="C1266" s="2">
        <f t="shared" si="57"/>
        <v>3301</v>
      </c>
      <c r="D1266" t="str">
        <f>VLOOKUP(C1266,'Cost Centre'!A:B,2,)</f>
        <v>Corporate Services</v>
      </c>
      <c r="E1266" t="str">
        <f t="shared" si="58"/>
        <v>2</v>
      </c>
      <c r="F1266" t="s">
        <v>88</v>
      </c>
      <c r="G1266" s="2">
        <v>0</v>
      </c>
      <c r="H1266" s="2">
        <v>0</v>
      </c>
      <c r="I1266" s="2">
        <v>0</v>
      </c>
      <c r="J1266" s="105">
        <f>SUMIF([1]MMM!$A:$A,A1266,[1]MMM!$F:$F)</f>
        <v>0</v>
      </c>
      <c r="K1266" s="2" t="s">
        <v>10</v>
      </c>
      <c r="L1266" s="2">
        <v>304</v>
      </c>
      <c r="M1266" t="s">
        <v>10908</v>
      </c>
      <c r="N1266" t="s">
        <v>11283</v>
      </c>
      <c r="O1266" t="s">
        <v>10871</v>
      </c>
      <c r="P1266" t="s">
        <v>10881</v>
      </c>
    </row>
    <row r="1267" spans="1:16" x14ac:dyDescent="0.3">
      <c r="A1267" t="s">
        <v>3038</v>
      </c>
      <c r="B1267" s="2" t="str">
        <f t="shared" si="59"/>
        <v>3301</v>
      </c>
      <c r="C1267" s="2">
        <f t="shared" si="57"/>
        <v>3301</v>
      </c>
      <c r="D1267" t="str">
        <f>VLOOKUP(C1267,'Cost Centre'!A:B,2,)</f>
        <v>Corporate Services</v>
      </c>
      <c r="E1267" t="str">
        <f t="shared" si="58"/>
        <v>2</v>
      </c>
      <c r="F1267" t="s">
        <v>93</v>
      </c>
      <c r="G1267" s="2">
        <v>0</v>
      </c>
      <c r="H1267" s="2">
        <v>21464.71</v>
      </c>
      <c r="I1267" s="2">
        <v>0</v>
      </c>
      <c r="J1267" s="105">
        <f>SUMIF([1]MMM!$A:$A,A1267,[1]MMM!$F:$F)</f>
        <v>21458.23</v>
      </c>
      <c r="K1267" s="2" t="s">
        <v>10</v>
      </c>
      <c r="L1267" s="2">
        <v>9860</v>
      </c>
      <c r="M1267" t="s">
        <v>10908</v>
      </c>
      <c r="N1267" t="s">
        <v>11283</v>
      </c>
      <c r="O1267" t="s">
        <v>10871</v>
      </c>
      <c r="P1267" t="s">
        <v>10881</v>
      </c>
    </row>
    <row r="1268" spans="1:16" x14ac:dyDescent="0.3">
      <c r="A1268" t="s">
        <v>3039</v>
      </c>
      <c r="B1268" s="2" t="str">
        <f t="shared" si="59"/>
        <v>3301</v>
      </c>
      <c r="C1268" s="2">
        <f t="shared" si="57"/>
        <v>3301</v>
      </c>
      <c r="D1268" t="str">
        <f>VLOOKUP(C1268,'Cost Centre'!A:B,2,)</f>
        <v>Corporate Services</v>
      </c>
      <c r="E1268" t="str">
        <f t="shared" si="58"/>
        <v>2</v>
      </c>
      <c r="F1268" t="s">
        <v>10882</v>
      </c>
      <c r="G1268" s="2">
        <v>0</v>
      </c>
      <c r="H1268" s="2">
        <v>0</v>
      </c>
      <c r="I1268" s="2">
        <v>0</v>
      </c>
      <c r="J1268" s="105">
        <f>SUMIF([1]MMM!$A:$A,A1268,[1]MMM!$F:$F)</f>
        <v>0</v>
      </c>
      <c r="K1268" s="2" t="s">
        <v>10</v>
      </c>
      <c r="L1268" s="2">
        <v>986</v>
      </c>
      <c r="M1268" t="s">
        <v>10908</v>
      </c>
      <c r="N1268" t="s">
        <v>11283</v>
      </c>
      <c r="O1268" t="s">
        <v>10871</v>
      </c>
      <c r="P1268" t="s">
        <v>10881</v>
      </c>
    </row>
    <row r="1269" spans="1:16" x14ac:dyDescent="0.3">
      <c r="A1269" t="s">
        <v>3040</v>
      </c>
      <c r="B1269" s="2" t="str">
        <f t="shared" si="59"/>
        <v>3301</v>
      </c>
      <c r="C1269" s="2">
        <f t="shared" si="57"/>
        <v>3301</v>
      </c>
      <c r="D1269" t="str">
        <f>VLOOKUP(C1269,'Cost Centre'!A:B,2,)</f>
        <v>Corporate Services</v>
      </c>
      <c r="E1269" t="str">
        <f t="shared" si="58"/>
        <v>2</v>
      </c>
      <c r="F1269" t="s">
        <v>98</v>
      </c>
      <c r="G1269" s="2">
        <v>0</v>
      </c>
      <c r="H1269" s="2">
        <v>0</v>
      </c>
      <c r="I1269" s="2">
        <v>0</v>
      </c>
      <c r="J1269" s="105">
        <f>SUMIF([1]MMM!$A:$A,A1269,[1]MMM!$F:$F)</f>
        <v>0</v>
      </c>
      <c r="K1269" s="2" t="s">
        <v>10</v>
      </c>
      <c r="L1269" s="2">
        <v>64757</v>
      </c>
      <c r="M1269" t="s">
        <v>10908</v>
      </c>
      <c r="N1269" t="s">
        <v>11283</v>
      </c>
      <c r="O1269" t="s">
        <v>10871</v>
      </c>
      <c r="P1269" t="s">
        <v>10881</v>
      </c>
    </row>
    <row r="1270" spans="1:16" x14ac:dyDescent="0.3">
      <c r="A1270" t="s">
        <v>3041</v>
      </c>
      <c r="B1270" s="2" t="str">
        <f t="shared" si="59"/>
        <v>3301</v>
      </c>
      <c r="C1270" s="2">
        <f t="shared" si="57"/>
        <v>3301</v>
      </c>
      <c r="D1270" t="str">
        <f>VLOOKUP(C1270,'Cost Centre'!A:B,2,)</f>
        <v>Corporate Services</v>
      </c>
      <c r="E1270" t="str">
        <f t="shared" si="58"/>
        <v>2</v>
      </c>
      <c r="F1270" t="s">
        <v>10883</v>
      </c>
      <c r="G1270" s="2">
        <v>0</v>
      </c>
      <c r="H1270" s="2">
        <v>0</v>
      </c>
      <c r="I1270" s="2">
        <v>0</v>
      </c>
      <c r="J1270" s="105">
        <f>SUMIF([1]MMM!$A:$A,A1270,[1]MMM!$F:$F)</f>
        <v>0</v>
      </c>
      <c r="K1270" s="2" t="s">
        <v>10</v>
      </c>
      <c r="L1270" s="2">
        <v>328</v>
      </c>
      <c r="M1270" t="s">
        <v>10908</v>
      </c>
      <c r="N1270" t="s">
        <v>11283</v>
      </c>
      <c r="O1270" t="s">
        <v>10871</v>
      </c>
      <c r="P1270" t="s">
        <v>10881</v>
      </c>
    </row>
    <row r="1271" spans="1:16" x14ac:dyDescent="0.3">
      <c r="A1271" t="s">
        <v>3042</v>
      </c>
      <c r="B1271" s="2" t="str">
        <f t="shared" si="59"/>
        <v>3301</v>
      </c>
      <c r="C1271" s="2">
        <f t="shared" si="57"/>
        <v>3301</v>
      </c>
      <c r="D1271" t="str">
        <f>VLOOKUP(C1271,'Cost Centre'!A:B,2,)</f>
        <v>Corporate Services</v>
      </c>
      <c r="E1271" t="str">
        <f t="shared" si="58"/>
        <v>2</v>
      </c>
      <c r="F1271" t="s">
        <v>102</v>
      </c>
      <c r="G1271" s="2">
        <v>0</v>
      </c>
      <c r="H1271" s="2">
        <v>0</v>
      </c>
      <c r="I1271" s="2">
        <v>0</v>
      </c>
      <c r="J1271" s="105">
        <f>SUMIF([1]MMM!$A:$A,A1271,[1]MMM!$F:$F)</f>
        <v>0</v>
      </c>
      <c r="K1271" s="2" t="s">
        <v>10</v>
      </c>
      <c r="L1271" s="2">
        <v>394</v>
      </c>
      <c r="M1271" t="s">
        <v>10908</v>
      </c>
      <c r="N1271" t="s">
        <v>11283</v>
      </c>
      <c r="O1271" t="s">
        <v>10871</v>
      </c>
      <c r="P1271" t="s">
        <v>10881</v>
      </c>
    </row>
    <row r="1272" spans="1:16" x14ac:dyDescent="0.3">
      <c r="A1272" t="s">
        <v>3043</v>
      </c>
      <c r="B1272" s="2" t="str">
        <f t="shared" si="59"/>
        <v>3301</v>
      </c>
      <c r="C1272" s="2">
        <f t="shared" si="57"/>
        <v>3301</v>
      </c>
      <c r="D1272" t="str">
        <f>VLOOKUP(C1272,'Cost Centre'!A:B,2,)</f>
        <v>Corporate Services</v>
      </c>
      <c r="E1272" t="str">
        <f t="shared" si="58"/>
        <v>2</v>
      </c>
      <c r="F1272" t="s">
        <v>105</v>
      </c>
      <c r="G1272" s="2">
        <v>0</v>
      </c>
      <c r="H1272" s="2">
        <v>0</v>
      </c>
      <c r="I1272" s="2">
        <v>0</v>
      </c>
      <c r="J1272" s="105">
        <f>SUMIF([1]MMM!$A:$A,A1272,[1]MMM!$F:$F)</f>
        <v>0</v>
      </c>
      <c r="K1272" s="2" t="s">
        <v>10</v>
      </c>
      <c r="L1272" s="2">
        <v>328</v>
      </c>
      <c r="M1272" t="s">
        <v>10908</v>
      </c>
      <c r="N1272" t="s">
        <v>11283</v>
      </c>
      <c r="O1272" t="s">
        <v>10871</v>
      </c>
      <c r="P1272" t="s">
        <v>10881</v>
      </c>
    </row>
    <row r="1273" spans="1:16" x14ac:dyDescent="0.3">
      <c r="A1273" t="s">
        <v>3044</v>
      </c>
      <c r="B1273" s="2" t="str">
        <f t="shared" si="59"/>
        <v>3301</v>
      </c>
      <c r="C1273" s="2">
        <f t="shared" si="57"/>
        <v>3301</v>
      </c>
      <c r="D1273" t="str">
        <f>VLOOKUP(C1273,'Cost Centre'!A:B,2,)</f>
        <v>Corporate Services</v>
      </c>
      <c r="E1273" t="str">
        <f t="shared" si="58"/>
        <v>2</v>
      </c>
      <c r="F1273" t="s">
        <v>109</v>
      </c>
      <c r="G1273" s="2">
        <v>0</v>
      </c>
      <c r="H1273" s="2">
        <v>1353.54</v>
      </c>
      <c r="I1273" s="2">
        <v>0</v>
      </c>
      <c r="J1273" s="105">
        <f>SUMIF([1]MMM!$A:$A,A1273,[1]MMM!$F:$F)</f>
        <v>1353.54</v>
      </c>
      <c r="K1273" s="2" t="s">
        <v>10</v>
      </c>
      <c r="L1273" s="2">
        <v>20984</v>
      </c>
      <c r="M1273" t="s">
        <v>10908</v>
      </c>
      <c r="N1273" t="s">
        <v>11283</v>
      </c>
      <c r="O1273" t="s">
        <v>10871</v>
      </c>
      <c r="P1273" t="s">
        <v>10881</v>
      </c>
    </row>
    <row r="1274" spans="1:16" x14ac:dyDescent="0.3">
      <c r="A1274" t="s">
        <v>3045</v>
      </c>
      <c r="B1274" s="2" t="str">
        <f t="shared" si="59"/>
        <v>3301</v>
      </c>
      <c r="C1274" s="2">
        <f t="shared" si="57"/>
        <v>3301</v>
      </c>
      <c r="D1274" t="str">
        <f>VLOOKUP(C1274,'Cost Centre'!A:B,2,)</f>
        <v>Corporate Services</v>
      </c>
      <c r="E1274" t="str">
        <f t="shared" si="58"/>
        <v>2</v>
      </c>
      <c r="F1274" t="s">
        <v>10884</v>
      </c>
      <c r="G1274" s="2">
        <v>0</v>
      </c>
      <c r="H1274" s="2">
        <v>0</v>
      </c>
      <c r="I1274" s="2">
        <v>0</v>
      </c>
      <c r="J1274" s="105">
        <f>SUMIF([1]MMM!$A:$A,A1274,[1]MMM!$F:$F)</f>
        <v>0</v>
      </c>
      <c r="K1274" s="2" t="s">
        <v>10</v>
      </c>
      <c r="L1274" s="2">
        <v>986</v>
      </c>
      <c r="M1274" t="s">
        <v>10908</v>
      </c>
      <c r="N1274" t="s">
        <v>11283</v>
      </c>
      <c r="O1274" t="s">
        <v>10871</v>
      </c>
      <c r="P1274" t="s">
        <v>10881</v>
      </c>
    </row>
    <row r="1275" spans="1:16" x14ac:dyDescent="0.3">
      <c r="A1275" t="s">
        <v>3046</v>
      </c>
      <c r="B1275" s="2" t="str">
        <f t="shared" si="59"/>
        <v>3301</v>
      </c>
      <c r="C1275" s="2">
        <f t="shared" si="57"/>
        <v>3301</v>
      </c>
      <c r="D1275" t="str">
        <f>VLOOKUP(C1275,'Cost Centre'!A:B,2,)</f>
        <v>Corporate Services</v>
      </c>
      <c r="E1275" t="str">
        <f t="shared" si="58"/>
        <v>2</v>
      </c>
      <c r="F1275" t="s">
        <v>115</v>
      </c>
      <c r="G1275" s="2">
        <v>0</v>
      </c>
      <c r="H1275" s="2">
        <v>0</v>
      </c>
      <c r="I1275" s="2">
        <v>0</v>
      </c>
      <c r="J1275" s="105">
        <f>SUMIF([1]MMM!$A:$A,A1275,[1]MMM!$F:$F)</f>
        <v>0</v>
      </c>
      <c r="K1275" s="2" t="s">
        <v>10</v>
      </c>
      <c r="L1275" s="2">
        <v>24757</v>
      </c>
      <c r="M1275" t="s">
        <v>10908</v>
      </c>
      <c r="N1275" t="s">
        <v>11283</v>
      </c>
      <c r="O1275" t="s">
        <v>10871</v>
      </c>
      <c r="P1275" t="s">
        <v>10881</v>
      </c>
    </row>
    <row r="1276" spans="1:16" x14ac:dyDescent="0.3">
      <c r="A1276" t="s">
        <v>3047</v>
      </c>
      <c r="B1276" s="2" t="str">
        <f t="shared" si="59"/>
        <v>3301</v>
      </c>
      <c r="C1276" s="2">
        <f t="shared" si="57"/>
        <v>3301</v>
      </c>
      <c r="D1276" t="str">
        <f>VLOOKUP(C1276,'Cost Centre'!A:B,2,)</f>
        <v>Corporate Services</v>
      </c>
      <c r="E1276" t="str">
        <f t="shared" si="58"/>
        <v>2</v>
      </c>
      <c r="F1276" t="s">
        <v>118</v>
      </c>
      <c r="G1276" s="2">
        <v>0</v>
      </c>
      <c r="H1276" s="2">
        <v>0</v>
      </c>
      <c r="I1276" s="2">
        <v>0</v>
      </c>
      <c r="J1276" s="105">
        <f>SUMIF([1]MMM!$A:$A,A1276,[1]MMM!$F:$F)</f>
        <v>0</v>
      </c>
      <c r="K1276" s="2" t="s">
        <v>10</v>
      </c>
      <c r="L1276" s="2">
        <v>207</v>
      </c>
      <c r="M1276" t="s">
        <v>10908</v>
      </c>
      <c r="N1276" t="s">
        <v>11283</v>
      </c>
      <c r="O1276" t="s">
        <v>10871</v>
      </c>
      <c r="P1276" t="s">
        <v>10885</v>
      </c>
    </row>
    <row r="1277" spans="1:16" x14ac:dyDescent="0.3">
      <c r="A1277" t="s">
        <v>11284</v>
      </c>
      <c r="B1277" s="2" t="str">
        <f t="shared" si="59"/>
        <v>3301</v>
      </c>
      <c r="C1277" s="2">
        <f t="shared" si="57"/>
        <v>3301</v>
      </c>
      <c r="D1277" t="str">
        <f>VLOOKUP(C1277,'Cost Centre'!A:B,2,)</f>
        <v>Corporate Services</v>
      </c>
      <c r="E1277" t="str">
        <f t="shared" si="58"/>
        <v>2</v>
      </c>
      <c r="F1277" t="s">
        <v>10888</v>
      </c>
      <c r="G1277" s="2">
        <v>0</v>
      </c>
      <c r="H1277" s="2">
        <v>0</v>
      </c>
      <c r="I1277" s="2">
        <v>0</v>
      </c>
      <c r="J1277" s="105">
        <f>SUMIF([1]MMM!$A:$A,A1277,[1]MMM!$F:$F)</f>
        <v>0</v>
      </c>
      <c r="K1277" s="2" t="s">
        <v>10</v>
      </c>
      <c r="L1277" s="2">
        <v>424970</v>
      </c>
      <c r="M1277" t="s">
        <v>10908</v>
      </c>
      <c r="N1277" t="s">
        <v>11283</v>
      </c>
      <c r="O1277" t="s">
        <v>10871</v>
      </c>
      <c r="P1277" t="s">
        <v>10887</v>
      </c>
    </row>
    <row r="1278" spans="1:16" x14ac:dyDescent="0.3">
      <c r="A1278" t="s">
        <v>11285</v>
      </c>
      <c r="B1278" s="2" t="str">
        <f t="shared" si="59"/>
        <v>3301</v>
      </c>
      <c r="C1278" s="2">
        <f t="shared" si="57"/>
        <v>3301</v>
      </c>
      <c r="D1278" t="str">
        <f>VLOOKUP(C1278,'Cost Centre'!A:B,2,)</f>
        <v>Corporate Services</v>
      </c>
      <c r="E1278" t="str">
        <f t="shared" si="58"/>
        <v>2</v>
      </c>
      <c r="F1278" t="s">
        <v>10890</v>
      </c>
      <c r="G1278" s="2">
        <v>0</v>
      </c>
      <c r="H1278" s="2">
        <v>0</v>
      </c>
      <c r="I1278" s="2">
        <v>0</v>
      </c>
      <c r="J1278" s="105">
        <f>SUMIF([1]MMM!$A:$A,A1278,[1]MMM!$F:$F)</f>
        <v>0</v>
      </c>
      <c r="K1278" s="2" t="s">
        <v>10</v>
      </c>
      <c r="L1278" s="2">
        <v>0</v>
      </c>
      <c r="M1278" t="s">
        <v>10908</v>
      </c>
      <c r="N1278" t="s">
        <v>11283</v>
      </c>
      <c r="O1278" t="s">
        <v>10871</v>
      </c>
      <c r="P1278" t="s">
        <v>10887</v>
      </c>
    </row>
    <row r="1279" spans="1:16" x14ac:dyDescent="0.3">
      <c r="A1279" t="s">
        <v>11286</v>
      </c>
      <c r="B1279" s="2" t="str">
        <f t="shared" si="59"/>
        <v>3301</v>
      </c>
      <c r="C1279" s="2">
        <f t="shared" si="57"/>
        <v>3301</v>
      </c>
      <c r="D1279" t="str">
        <f>VLOOKUP(C1279,'Cost Centre'!A:B,2,)</f>
        <v>Corporate Services</v>
      </c>
      <c r="E1279" t="str">
        <f t="shared" si="58"/>
        <v>2</v>
      </c>
      <c r="F1279" t="s">
        <v>10892</v>
      </c>
      <c r="G1279" s="2">
        <v>0</v>
      </c>
      <c r="H1279" s="2">
        <v>0</v>
      </c>
      <c r="I1279" s="2">
        <v>0</v>
      </c>
      <c r="J1279" s="105">
        <f>SUMIF([1]MMM!$A:$A,A1279,[1]MMM!$F:$F)</f>
        <v>0</v>
      </c>
      <c r="K1279" s="2" t="s">
        <v>10</v>
      </c>
      <c r="L1279" s="2">
        <v>0</v>
      </c>
      <c r="M1279" t="s">
        <v>10908</v>
      </c>
      <c r="N1279" t="s">
        <v>11283</v>
      </c>
      <c r="O1279" t="s">
        <v>10871</v>
      </c>
      <c r="P1279" t="s">
        <v>10887</v>
      </c>
    </row>
    <row r="1280" spans="1:16" x14ac:dyDescent="0.3">
      <c r="A1280" t="s">
        <v>11287</v>
      </c>
      <c r="B1280" s="2" t="str">
        <f t="shared" si="59"/>
        <v>3301</v>
      </c>
      <c r="C1280" s="2">
        <f t="shared" si="57"/>
        <v>3301</v>
      </c>
      <c r="D1280" t="str">
        <f>VLOOKUP(C1280,'Cost Centre'!A:B,2,)</f>
        <v>Corporate Services</v>
      </c>
      <c r="E1280" t="str">
        <f t="shared" si="58"/>
        <v>2</v>
      </c>
      <c r="F1280" t="s">
        <v>10894</v>
      </c>
      <c r="G1280" s="2">
        <v>0</v>
      </c>
      <c r="H1280" s="2">
        <v>0</v>
      </c>
      <c r="I1280" s="2">
        <v>0</v>
      </c>
      <c r="J1280" s="105">
        <f>SUMIF([1]MMM!$A:$A,A1280,[1]MMM!$F:$F)</f>
        <v>0</v>
      </c>
      <c r="K1280" s="2" t="s">
        <v>10</v>
      </c>
      <c r="L1280" s="2">
        <v>0</v>
      </c>
      <c r="M1280" t="s">
        <v>10908</v>
      </c>
      <c r="N1280" t="s">
        <v>11283</v>
      </c>
      <c r="O1280" t="s">
        <v>10871</v>
      </c>
      <c r="P1280" t="s">
        <v>10887</v>
      </c>
    </row>
    <row r="1281" spans="1:16" x14ac:dyDescent="0.3">
      <c r="A1281" t="s">
        <v>11288</v>
      </c>
      <c r="B1281" s="2" t="str">
        <f t="shared" si="59"/>
        <v>3301</v>
      </c>
      <c r="C1281" s="2">
        <f t="shared" si="57"/>
        <v>3301</v>
      </c>
      <c r="D1281" t="str">
        <f>VLOOKUP(C1281,'Cost Centre'!A:B,2,)</f>
        <v>Corporate Services</v>
      </c>
      <c r="E1281" t="str">
        <f t="shared" si="58"/>
        <v>2</v>
      </c>
      <c r="F1281" t="s">
        <v>10896</v>
      </c>
      <c r="G1281" s="2">
        <v>0</v>
      </c>
      <c r="H1281" s="2">
        <v>0</v>
      </c>
      <c r="I1281" s="2">
        <v>0</v>
      </c>
      <c r="J1281" s="105">
        <f>SUMIF([1]MMM!$A:$A,A1281,[1]MMM!$F:$F)</f>
        <v>0</v>
      </c>
      <c r="K1281" s="2" t="s">
        <v>10</v>
      </c>
      <c r="L1281" s="2">
        <v>0</v>
      </c>
      <c r="M1281" t="s">
        <v>10908</v>
      </c>
      <c r="N1281" t="s">
        <v>11283</v>
      </c>
      <c r="O1281" t="s">
        <v>10871</v>
      </c>
      <c r="P1281" t="s">
        <v>10887</v>
      </c>
    </row>
    <row r="1282" spans="1:16" x14ac:dyDescent="0.3">
      <c r="A1282" t="s">
        <v>11289</v>
      </c>
      <c r="B1282" s="2" t="str">
        <f t="shared" si="59"/>
        <v>3301</v>
      </c>
      <c r="C1282" s="2">
        <f t="shared" ref="C1282:C1345" si="60">VALUE(B1282)</f>
        <v>3301</v>
      </c>
      <c r="D1282" t="str">
        <f>VLOOKUP(C1282,'Cost Centre'!A:B,2,)</f>
        <v>Corporate Services</v>
      </c>
      <c r="E1282" t="str">
        <f t="shared" ref="E1282:E1345" si="61">MID(A1282,5,1)</f>
        <v>2</v>
      </c>
      <c r="F1282" t="s">
        <v>10898</v>
      </c>
      <c r="G1282" s="2">
        <v>0</v>
      </c>
      <c r="H1282" s="2">
        <v>0</v>
      </c>
      <c r="I1282" s="2">
        <v>0</v>
      </c>
      <c r="J1282" s="105">
        <f>SUMIF([1]MMM!$A:$A,A1282,[1]MMM!$F:$F)</f>
        <v>0</v>
      </c>
      <c r="K1282" s="2" t="s">
        <v>10</v>
      </c>
      <c r="L1282" s="2">
        <v>0</v>
      </c>
      <c r="M1282" t="s">
        <v>10908</v>
      </c>
      <c r="N1282" t="s">
        <v>11283</v>
      </c>
      <c r="O1282" t="s">
        <v>10871</v>
      </c>
      <c r="P1282" t="s">
        <v>10887</v>
      </c>
    </row>
    <row r="1283" spans="1:16" x14ac:dyDescent="0.3">
      <c r="A1283" t="s">
        <v>11290</v>
      </c>
      <c r="B1283" s="2" t="str">
        <f t="shared" ref="B1283:B1346" si="62">MID(A1283,1,4)</f>
        <v>3301</v>
      </c>
      <c r="C1283" s="2">
        <f t="shared" si="60"/>
        <v>3301</v>
      </c>
      <c r="D1283" t="str">
        <f>VLOOKUP(C1283,'Cost Centre'!A:B,2,)</f>
        <v>Corporate Services</v>
      </c>
      <c r="E1283" t="str">
        <f t="shared" si="61"/>
        <v>2</v>
      </c>
      <c r="F1283" t="s">
        <v>10900</v>
      </c>
      <c r="G1283" s="2">
        <v>0</v>
      </c>
      <c r="H1283" s="2">
        <v>0</v>
      </c>
      <c r="I1283" s="2">
        <v>0</v>
      </c>
      <c r="J1283" s="105">
        <f>SUMIF([1]MMM!$A:$A,A1283,[1]MMM!$F:$F)</f>
        <v>0</v>
      </c>
      <c r="K1283" s="2" t="s">
        <v>10</v>
      </c>
      <c r="L1283" s="2">
        <v>0</v>
      </c>
      <c r="M1283" t="s">
        <v>10908</v>
      </c>
      <c r="N1283" t="s">
        <v>11283</v>
      </c>
      <c r="O1283" t="s">
        <v>10871</v>
      </c>
      <c r="P1283" t="s">
        <v>10887</v>
      </c>
    </row>
    <row r="1284" spans="1:16" x14ac:dyDescent="0.3">
      <c r="A1284" t="s">
        <v>11291</v>
      </c>
      <c r="B1284" s="2" t="str">
        <f t="shared" si="62"/>
        <v>3301</v>
      </c>
      <c r="C1284" s="2">
        <f t="shared" si="60"/>
        <v>3301</v>
      </c>
      <c r="D1284" t="str">
        <f>VLOOKUP(C1284,'Cost Centre'!A:B,2,)</f>
        <v>Corporate Services</v>
      </c>
      <c r="E1284" t="str">
        <f t="shared" si="61"/>
        <v>2</v>
      </c>
      <c r="F1284" t="s">
        <v>10902</v>
      </c>
      <c r="G1284" s="2">
        <v>0</v>
      </c>
      <c r="H1284" s="2">
        <v>0</v>
      </c>
      <c r="I1284" s="2">
        <v>0</v>
      </c>
      <c r="J1284" s="105">
        <f>SUMIF([1]MMM!$A:$A,A1284,[1]MMM!$F:$F)</f>
        <v>0</v>
      </c>
      <c r="K1284" s="2" t="s">
        <v>10</v>
      </c>
      <c r="L1284" s="2">
        <v>0</v>
      </c>
      <c r="M1284" t="s">
        <v>10908</v>
      </c>
      <c r="N1284" t="s">
        <v>11283</v>
      </c>
      <c r="O1284" t="s">
        <v>10871</v>
      </c>
      <c r="P1284" t="s">
        <v>10887</v>
      </c>
    </row>
    <row r="1285" spans="1:16" x14ac:dyDescent="0.3">
      <c r="A1285" t="s">
        <v>11292</v>
      </c>
      <c r="B1285" s="2" t="str">
        <f t="shared" si="62"/>
        <v>3301</v>
      </c>
      <c r="C1285" s="2">
        <f t="shared" si="60"/>
        <v>3301</v>
      </c>
      <c r="D1285" t="str">
        <f>VLOOKUP(C1285,'Cost Centre'!A:B,2,)</f>
        <v>Corporate Services</v>
      </c>
      <c r="E1285" t="str">
        <f t="shared" si="61"/>
        <v>2</v>
      </c>
      <c r="F1285" t="s">
        <v>10904</v>
      </c>
      <c r="G1285" s="2">
        <v>0</v>
      </c>
      <c r="H1285" s="2">
        <v>0</v>
      </c>
      <c r="I1285" s="2">
        <v>0</v>
      </c>
      <c r="J1285" s="105">
        <f>SUMIF([1]MMM!$A:$A,A1285,[1]MMM!$F:$F)</f>
        <v>0</v>
      </c>
      <c r="K1285" s="2" t="s">
        <v>10</v>
      </c>
      <c r="L1285" s="2">
        <v>0</v>
      </c>
      <c r="M1285" t="s">
        <v>10908</v>
      </c>
      <c r="N1285" t="s">
        <v>11283</v>
      </c>
      <c r="O1285" t="s">
        <v>10871</v>
      </c>
      <c r="P1285" t="s">
        <v>10887</v>
      </c>
    </row>
    <row r="1286" spans="1:16" x14ac:dyDescent="0.3">
      <c r="A1286" t="s">
        <v>11293</v>
      </c>
      <c r="B1286" s="2" t="str">
        <f t="shared" si="62"/>
        <v>3301</v>
      </c>
      <c r="C1286" s="2">
        <f t="shared" si="60"/>
        <v>3301</v>
      </c>
      <c r="D1286" t="str">
        <f>VLOOKUP(C1286,'Cost Centre'!A:B,2,)</f>
        <v>Corporate Services</v>
      </c>
      <c r="E1286" t="str">
        <f t="shared" si="61"/>
        <v>2</v>
      </c>
      <c r="F1286" t="s">
        <v>10906</v>
      </c>
      <c r="G1286" s="2">
        <v>0</v>
      </c>
      <c r="H1286" s="2">
        <v>0</v>
      </c>
      <c r="I1286" s="2">
        <v>0</v>
      </c>
      <c r="J1286" s="105">
        <f>SUMIF([1]MMM!$A:$A,A1286,[1]MMM!$F:$F)</f>
        <v>0</v>
      </c>
      <c r="K1286" s="2" t="s">
        <v>10</v>
      </c>
      <c r="L1286" s="2">
        <v>0</v>
      </c>
      <c r="M1286" t="s">
        <v>10908</v>
      </c>
      <c r="N1286" t="s">
        <v>11283</v>
      </c>
      <c r="O1286" t="s">
        <v>10871</v>
      </c>
      <c r="P1286" t="s">
        <v>10887</v>
      </c>
    </row>
    <row r="1287" spans="1:16" x14ac:dyDescent="0.3">
      <c r="A1287" t="s">
        <v>3048</v>
      </c>
      <c r="B1287" s="2" t="str">
        <f t="shared" si="62"/>
        <v>3301</v>
      </c>
      <c r="C1287" s="2">
        <f t="shared" si="60"/>
        <v>3301</v>
      </c>
      <c r="D1287" t="str">
        <f>VLOOKUP(C1287,'Cost Centre'!A:B,2,)</f>
        <v>Corporate Services</v>
      </c>
      <c r="E1287" t="str">
        <f t="shared" si="61"/>
        <v>3</v>
      </c>
      <c r="F1287" t="s">
        <v>2148</v>
      </c>
      <c r="G1287" s="2">
        <v>0</v>
      </c>
      <c r="H1287" s="2">
        <v>0</v>
      </c>
      <c r="I1287" s="2">
        <v>0</v>
      </c>
      <c r="J1287" s="105">
        <f>SUMIF([1]MMM!$A:$A,A1287,[1]MMM!$F:$F)</f>
        <v>0</v>
      </c>
      <c r="K1287" s="2" t="s">
        <v>10</v>
      </c>
      <c r="L1287" s="2">
        <v>0</v>
      </c>
      <c r="M1287" t="s">
        <v>10908</v>
      </c>
      <c r="N1287" t="s">
        <v>11283</v>
      </c>
      <c r="O1287" t="s">
        <v>10908</v>
      </c>
      <c r="P1287" t="s">
        <v>10910</v>
      </c>
    </row>
    <row r="1288" spans="1:16" x14ac:dyDescent="0.3">
      <c r="A1288" t="s">
        <v>3049</v>
      </c>
      <c r="B1288" s="2" t="str">
        <f t="shared" si="62"/>
        <v>3301</v>
      </c>
      <c r="C1288" s="2">
        <f t="shared" si="60"/>
        <v>3301</v>
      </c>
      <c r="D1288" t="str">
        <f>VLOOKUP(C1288,'Cost Centre'!A:B,2,)</f>
        <v>Corporate Services</v>
      </c>
      <c r="E1288" t="str">
        <f t="shared" si="61"/>
        <v>3</v>
      </c>
      <c r="F1288" t="s">
        <v>2154</v>
      </c>
      <c r="G1288" s="2">
        <v>0</v>
      </c>
      <c r="H1288" s="2">
        <v>173799.63</v>
      </c>
      <c r="I1288" s="2">
        <v>0</v>
      </c>
      <c r="J1288" s="105">
        <f>SUMIF([1]MMM!$A:$A,A1288,[1]MMM!$F:$F)</f>
        <v>173799.63</v>
      </c>
      <c r="K1288" s="2" t="s">
        <v>10</v>
      </c>
      <c r="L1288" s="2">
        <v>59124</v>
      </c>
      <c r="M1288" t="s">
        <v>10908</v>
      </c>
      <c r="N1288" t="s">
        <v>11283</v>
      </c>
      <c r="O1288" t="s">
        <v>10908</v>
      </c>
      <c r="P1288" t="s">
        <v>10910</v>
      </c>
    </row>
    <row r="1289" spans="1:16" x14ac:dyDescent="0.3">
      <c r="A1289" t="s">
        <v>11294</v>
      </c>
      <c r="B1289" s="2" t="str">
        <f t="shared" si="62"/>
        <v>3301</v>
      </c>
      <c r="C1289" s="2">
        <f t="shared" si="60"/>
        <v>3301</v>
      </c>
      <c r="D1289" t="str">
        <f>VLOOKUP(C1289,'Cost Centre'!A:B,2,)</f>
        <v>Corporate Services</v>
      </c>
      <c r="E1289" t="str">
        <f t="shared" si="61"/>
        <v>3</v>
      </c>
      <c r="F1289" t="s">
        <v>10912</v>
      </c>
      <c r="G1289" s="2">
        <v>0</v>
      </c>
      <c r="H1289" s="2">
        <v>0</v>
      </c>
      <c r="I1289" s="2">
        <v>-2418840.6800000002</v>
      </c>
      <c r="J1289" s="105">
        <f>SUMIF([1]MMM!$A:$A,A1289,[1]MMM!$F:$F)</f>
        <v>-2418840.6800000002</v>
      </c>
      <c r="K1289" s="2" t="s">
        <v>10</v>
      </c>
      <c r="L1289" s="2">
        <v>0</v>
      </c>
      <c r="M1289" t="s">
        <v>10908</v>
      </c>
      <c r="N1289" t="s">
        <v>11283</v>
      </c>
      <c r="O1289" t="s">
        <v>10908</v>
      </c>
      <c r="P1289" t="s">
        <v>10913</v>
      </c>
    </row>
    <row r="1290" spans="1:16" x14ac:dyDescent="0.3">
      <c r="A1290" t="s">
        <v>11295</v>
      </c>
      <c r="B1290" s="2" t="str">
        <f t="shared" si="62"/>
        <v>3301</v>
      </c>
      <c r="C1290" s="2">
        <f t="shared" si="60"/>
        <v>3301</v>
      </c>
      <c r="D1290" t="str">
        <f>VLOOKUP(C1290,'Cost Centre'!A:B,2,)</f>
        <v>Corporate Services</v>
      </c>
      <c r="E1290" t="str">
        <f t="shared" si="61"/>
        <v>3</v>
      </c>
      <c r="F1290" t="s">
        <v>10915</v>
      </c>
      <c r="G1290" s="2">
        <v>0</v>
      </c>
      <c r="H1290" s="2">
        <v>0</v>
      </c>
      <c r="I1290" s="2">
        <v>0</v>
      </c>
      <c r="J1290" s="105">
        <f>SUMIF([1]MMM!$A:$A,A1290,[1]MMM!$F:$F)</f>
        <v>0</v>
      </c>
      <c r="K1290" s="2" t="s">
        <v>10</v>
      </c>
      <c r="L1290" s="2">
        <v>0</v>
      </c>
      <c r="M1290" t="s">
        <v>10908</v>
      </c>
      <c r="N1290" t="s">
        <v>11283</v>
      </c>
      <c r="O1290" t="s">
        <v>10908</v>
      </c>
      <c r="P1290" t="s">
        <v>10913</v>
      </c>
    </row>
    <row r="1291" spans="1:16" x14ac:dyDescent="0.3">
      <c r="A1291" t="s">
        <v>11296</v>
      </c>
      <c r="B1291" s="2" t="str">
        <f t="shared" si="62"/>
        <v>3301</v>
      </c>
      <c r="C1291" s="2">
        <f t="shared" si="60"/>
        <v>3301</v>
      </c>
      <c r="D1291" t="str">
        <f>VLOOKUP(C1291,'Cost Centre'!A:B,2,)</f>
        <v>Corporate Services</v>
      </c>
      <c r="E1291" t="str">
        <f t="shared" si="61"/>
        <v>5</v>
      </c>
      <c r="F1291" t="s">
        <v>11297</v>
      </c>
      <c r="G1291" s="2">
        <v>0</v>
      </c>
      <c r="H1291" s="2">
        <v>0</v>
      </c>
      <c r="I1291" s="2">
        <v>0</v>
      </c>
      <c r="J1291" s="105">
        <f>SUMIF([1]MMM!$A:$A,A1291,[1]MMM!$F:$F)</f>
        <v>0</v>
      </c>
      <c r="K1291" s="2" t="s">
        <v>460</v>
      </c>
      <c r="L1291" s="2">
        <v>0</v>
      </c>
      <c r="M1291" t="s">
        <v>10908</v>
      </c>
      <c r="N1291" t="s">
        <v>11283</v>
      </c>
      <c r="O1291" t="s">
        <v>11298</v>
      </c>
      <c r="P1291" t="s">
        <v>11299</v>
      </c>
    </row>
    <row r="1292" spans="1:16" x14ac:dyDescent="0.3">
      <c r="A1292" t="s">
        <v>11300</v>
      </c>
      <c r="B1292" s="2" t="str">
        <f t="shared" si="62"/>
        <v>3301</v>
      </c>
      <c r="C1292" s="2">
        <f t="shared" si="60"/>
        <v>3301</v>
      </c>
      <c r="D1292" t="str">
        <f>VLOOKUP(C1292,'Cost Centre'!A:B,2,)</f>
        <v>Corporate Services</v>
      </c>
      <c r="E1292" t="str">
        <f t="shared" si="61"/>
        <v>5</v>
      </c>
      <c r="F1292" t="s">
        <v>11301</v>
      </c>
      <c r="G1292" s="2">
        <v>0</v>
      </c>
      <c r="H1292" s="2">
        <v>0</v>
      </c>
      <c r="I1292" s="2">
        <v>0</v>
      </c>
      <c r="J1292" s="105">
        <f>SUMIF([1]MMM!$A:$A,A1292,[1]MMM!$F:$F)</f>
        <v>0</v>
      </c>
      <c r="K1292" s="2" t="s">
        <v>460</v>
      </c>
      <c r="L1292" s="2">
        <v>0</v>
      </c>
      <c r="M1292" t="s">
        <v>10908</v>
      </c>
      <c r="N1292" t="s">
        <v>11283</v>
      </c>
      <c r="O1292" t="s">
        <v>11298</v>
      </c>
      <c r="P1292" t="s">
        <v>11299</v>
      </c>
    </row>
    <row r="1293" spans="1:16" x14ac:dyDescent="0.3">
      <c r="A1293" t="s">
        <v>11302</v>
      </c>
      <c r="B1293" s="2" t="str">
        <f t="shared" si="62"/>
        <v>3301</v>
      </c>
      <c r="C1293" s="2">
        <f t="shared" si="60"/>
        <v>3301</v>
      </c>
      <c r="D1293" t="str">
        <f>VLOOKUP(C1293,'Cost Centre'!A:B,2,)</f>
        <v>Corporate Services</v>
      </c>
      <c r="E1293" t="str">
        <f t="shared" si="61"/>
        <v>5</v>
      </c>
      <c r="F1293" t="s">
        <v>11303</v>
      </c>
      <c r="G1293" s="2">
        <v>0</v>
      </c>
      <c r="H1293" s="2">
        <v>0</v>
      </c>
      <c r="I1293" s="2">
        <v>0</v>
      </c>
      <c r="J1293" s="105">
        <f>SUMIF([1]MMM!$A:$A,A1293,[1]MMM!$F:$F)</f>
        <v>0</v>
      </c>
      <c r="K1293" s="2" t="s">
        <v>460</v>
      </c>
      <c r="L1293" s="2">
        <v>0</v>
      </c>
      <c r="M1293" t="s">
        <v>10908</v>
      </c>
      <c r="N1293" t="s">
        <v>11283</v>
      </c>
      <c r="O1293" t="s">
        <v>11298</v>
      </c>
      <c r="P1293" t="s">
        <v>11299</v>
      </c>
    </row>
    <row r="1294" spans="1:16" x14ac:dyDescent="0.3">
      <c r="A1294" t="s">
        <v>11304</v>
      </c>
      <c r="B1294" s="2" t="str">
        <f t="shared" si="62"/>
        <v>3301</v>
      </c>
      <c r="C1294" s="2">
        <f t="shared" si="60"/>
        <v>3301</v>
      </c>
      <c r="D1294" t="str">
        <f>VLOOKUP(C1294,'Cost Centre'!A:B,2,)</f>
        <v>Corporate Services</v>
      </c>
      <c r="E1294" t="str">
        <f t="shared" si="61"/>
        <v>5</v>
      </c>
      <c r="F1294" t="s">
        <v>11305</v>
      </c>
      <c r="G1294" s="2">
        <v>0</v>
      </c>
      <c r="H1294" s="2">
        <v>0</v>
      </c>
      <c r="I1294" s="2">
        <v>0</v>
      </c>
      <c r="J1294" s="105">
        <f>SUMIF([1]MMM!$A:$A,A1294,[1]MMM!$F:$F)</f>
        <v>0</v>
      </c>
      <c r="K1294" s="2" t="s">
        <v>460</v>
      </c>
      <c r="L1294" s="2">
        <v>0</v>
      </c>
      <c r="M1294" t="s">
        <v>10908</v>
      </c>
      <c r="N1294" t="s">
        <v>11283</v>
      </c>
      <c r="O1294" t="s">
        <v>11298</v>
      </c>
      <c r="P1294" t="s">
        <v>11299</v>
      </c>
    </row>
    <row r="1295" spans="1:16" x14ac:dyDescent="0.3">
      <c r="A1295" t="s">
        <v>11306</v>
      </c>
      <c r="B1295" s="2" t="str">
        <f t="shared" si="62"/>
        <v>3301</v>
      </c>
      <c r="C1295" s="2">
        <f t="shared" si="60"/>
        <v>3301</v>
      </c>
      <c r="D1295" t="str">
        <f>VLOOKUP(C1295,'Cost Centre'!A:B,2,)</f>
        <v>Corporate Services</v>
      </c>
      <c r="E1295" t="str">
        <f t="shared" si="61"/>
        <v>5</v>
      </c>
      <c r="F1295" t="s">
        <v>11307</v>
      </c>
      <c r="G1295" s="2">
        <v>0</v>
      </c>
      <c r="H1295" s="2">
        <v>0</v>
      </c>
      <c r="I1295" s="2">
        <v>0</v>
      </c>
      <c r="J1295" s="105">
        <f>SUMIF([1]MMM!$A:$A,A1295,[1]MMM!$F:$F)</f>
        <v>0</v>
      </c>
      <c r="K1295" s="2" t="s">
        <v>460</v>
      </c>
      <c r="L1295" s="2">
        <v>0</v>
      </c>
      <c r="M1295" t="s">
        <v>10908</v>
      </c>
      <c r="N1295" t="s">
        <v>11283</v>
      </c>
      <c r="O1295" t="s">
        <v>11298</v>
      </c>
      <c r="P1295" t="s">
        <v>11299</v>
      </c>
    </row>
    <row r="1296" spans="1:16" x14ac:dyDescent="0.3">
      <c r="A1296" t="s">
        <v>11308</v>
      </c>
      <c r="B1296" s="2" t="str">
        <f t="shared" si="62"/>
        <v>3301</v>
      </c>
      <c r="C1296" s="2">
        <f t="shared" si="60"/>
        <v>3301</v>
      </c>
      <c r="D1296" t="str">
        <f>VLOOKUP(C1296,'Cost Centre'!A:B,2,)</f>
        <v>Corporate Services</v>
      </c>
      <c r="E1296" t="str">
        <f t="shared" si="61"/>
        <v>5</v>
      </c>
      <c r="F1296" t="s">
        <v>11309</v>
      </c>
      <c r="G1296" s="2">
        <v>0</v>
      </c>
      <c r="H1296" s="2">
        <v>0</v>
      </c>
      <c r="I1296" s="2">
        <v>0</v>
      </c>
      <c r="J1296" s="105">
        <f>SUMIF([1]MMM!$A:$A,A1296,[1]MMM!$F:$F)</f>
        <v>0</v>
      </c>
      <c r="K1296" s="2" t="s">
        <v>460</v>
      </c>
      <c r="L1296" s="2">
        <v>0</v>
      </c>
      <c r="M1296" t="s">
        <v>10908</v>
      </c>
      <c r="N1296" t="s">
        <v>11283</v>
      </c>
      <c r="O1296" t="s">
        <v>11298</v>
      </c>
      <c r="P1296" t="s">
        <v>11299</v>
      </c>
    </row>
    <row r="1297" spans="1:16" x14ac:dyDescent="0.3">
      <c r="A1297" t="s">
        <v>11310</v>
      </c>
      <c r="B1297" s="2" t="str">
        <f t="shared" si="62"/>
        <v>3301</v>
      </c>
      <c r="C1297" s="2">
        <f t="shared" si="60"/>
        <v>3301</v>
      </c>
      <c r="D1297" t="str">
        <f>VLOOKUP(C1297,'Cost Centre'!A:B,2,)</f>
        <v>Corporate Services</v>
      </c>
      <c r="E1297" t="str">
        <f t="shared" si="61"/>
        <v>5</v>
      </c>
      <c r="F1297" t="s">
        <v>11311</v>
      </c>
      <c r="G1297" s="2">
        <v>0</v>
      </c>
      <c r="H1297" s="2">
        <v>0</v>
      </c>
      <c r="I1297" s="2">
        <v>0</v>
      </c>
      <c r="J1297" s="105">
        <f>SUMIF([1]MMM!$A:$A,A1297,[1]MMM!$F:$F)</f>
        <v>0</v>
      </c>
      <c r="K1297" s="2" t="s">
        <v>460</v>
      </c>
      <c r="L1297" s="2">
        <v>0</v>
      </c>
      <c r="M1297" t="s">
        <v>10908</v>
      </c>
      <c r="N1297" t="s">
        <v>11283</v>
      </c>
      <c r="O1297" t="s">
        <v>11298</v>
      </c>
      <c r="P1297" t="s">
        <v>11299</v>
      </c>
    </row>
    <row r="1298" spans="1:16" x14ac:dyDescent="0.3">
      <c r="A1298" t="s">
        <v>602</v>
      </c>
      <c r="B1298" s="2" t="str">
        <f t="shared" si="62"/>
        <v>3301</v>
      </c>
      <c r="C1298" s="2">
        <f t="shared" si="60"/>
        <v>3301</v>
      </c>
      <c r="D1298" t="str">
        <f>VLOOKUP(C1298,'Cost Centre'!A:B,2,)</f>
        <v>Corporate Services</v>
      </c>
      <c r="E1298" t="str">
        <f t="shared" si="61"/>
        <v>5</v>
      </c>
      <c r="F1298" t="s">
        <v>603</v>
      </c>
      <c r="G1298" s="2">
        <v>1984.42</v>
      </c>
      <c r="H1298" s="2">
        <v>0</v>
      </c>
      <c r="I1298" s="2">
        <v>0</v>
      </c>
      <c r="J1298" s="105">
        <f>SUMIF([1]MMM!$A:$A,A1298,[1]MMM!$F:$F)</f>
        <v>1984.42</v>
      </c>
      <c r="K1298" s="2" t="s">
        <v>460</v>
      </c>
      <c r="L1298" s="2">
        <v>0</v>
      </c>
      <c r="M1298" t="s">
        <v>10908</v>
      </c>
      <c r="N1298" t="s">
        <v>11283</v>
      </c>
      <c r="O1298" t="s">
        <v>11298</v>
      </c>
      <c r="P1298" t="s">
        <v>11312</v>
      </c>
    </row>
    <row r="1299" spans="1:16" x14ac:dyDescent="0.3">
      <c r="A1299" t="s">
        <v>604</v>
      </c>
      <c r="B1299" s="2" t="str">
        <f t="shared" si="62"/>
        <v>3301</v>
      </c>
      <c r="C1299" s="2">
        <f t="shared" si="60"/>
        <v>3301</v>
      </c>
      <c r="D1299" t="str">
        <f>VLOOKUP(C1299,'Cost Centre'!A:B,2,)</f>
        <v>Corporate Services</v>
      </c>
      <c r="E1299" t="str">
        <f t="shared" si="61"/>
        <v>5</v>
      </c>
      <c r="F1299" t="s">
        <v>605</v>
      </c>
      <c r="G1299" s="2">
        <v>0</v>
      </c>
      <c r="H1299" s="2">
        <v>0</v>
      </c>
      <c r="I1299" s="2">
        <v>0</v>
      </c>
      <c r="J1299" s="105">
        <f>SUMIF([1]MMM!$A:$A,A1299,[1]MMM!$F:$F)</f>
        <v>0</v>
      </c>
      <c r="K1299" s="2" t="s">
        <v>460</v>
      </c>
      <c r="L1299" s="2">
        <v>0</v>
      </c>
      <c r="M1299" t="s">
        <v>10908</v>
      </c>
      <c r="N1299" t="s">
        <v>11283</v>
      </c>
      <c r="O1299" t="s">
        <v>11298</v>
      </c>
      <c r="P1299" t="s">
        <v>11312</v>
      </c>
    </row>
    <row r="1300" spans="1:16" x14ac:dyDescent="0.3">
      <c r="A1300" t="s">
        <v>3050</v>
      </c>
      <c r="B1300" s="2" t="str">
        <f t="shared" si="62"/>
        <v>3301</v>
      </c>
      <c r="C1300" s="2">
        <f t="shared" si="60"/>
        <v>3301</v>
      </c>
      <c r="D1300" t="str">
        <f>VLOOKUP(C1300,'Cost Centre'!A:B,2,)</f>
        <v>Corporate Services</v>
      </c>
      <c r="E1300" t="str">
        <f t="shared" si="61"/>
        <v>5</v>
      </c>
      <c r="F1300" t="s">
        <v>679</v>
      </c>
      <c r="G1300" s="2">
        <v>0</v>
      </c>
      <c r="H1300" s="2">
        <v>0</v>
      </c>
      <c r="I1300" s="2">
        <v>0</v>
      </c>
      <c r="J1300" s="105">
        <f>SUMIF([1]MMM!$A:$A,A1300,[1]MMM!$F:$F)</f>
        <v>0</v>
      </c>
      <c r="K1300" s="2" t="s">
        <v>460</v>
      </c>
      <c r="L1300" s="2">
        <v>0</v>
      </c>
      <c r="M1300" t="s">
        <v>10908</v>
      </c>
      <c r="N1300" t="s">
        <v>11283</v>
      </c>
      <c r="O1300" t="s">
        <v>11298</v>
      </c>
      <c r="P1300" t="s">
        <v>11312</v>
      </c>
    </row>
    <row r="1301" spans="1:16" x14ac:dyDescent="0.3">
      <c r="A1301" t="s">
        <v>3051</v>
      </c>
      <c r="B1301" s="2" t="str">
        <f t="shared" si="62"/>
        <v>3301</v>
      </c>
      <c r="C1301" s="2">
        <f t="shared" si="60"/>
        <v>3301</v>
      </c>
      <c r="D1301" t="str">
        <f>VLOOKUP(C1301,'Cost Centre'!A:B,2,)</f>
        <v>Corporate Services</v>
      </c>
      <c r="E1301" t="str">
        <f t="shared" si="61"/>
        <v>5</v>
      </c>
      <c r="F1301" t="s">
        <v>680</v>
      </c>
      <c r="G1301" s="2">
        <v>0</v>
      </c>
      <c r="H1301" s="2">
        <v>0</v>
      </c>
      <c r="I1301" s="2">
        <v>0</v>
      </c>
      <c r="J1301" s="105">
        <f>SUMIF([1]MMM!$A:$A,A1301,[1]MMM!$F:$F)</f>
        <v>0</v>
      </c>
      <c r="K1301" s="2" t="s">
        <v>460</v>
      </c>
      <c r="L1301" s="2">
        <v>0</v>
      </c>
      <c r="M1301" t="s">
        <v>10908</v>
      </c>
      <c r="N1301" t="s">
        <v>11283</v>
      </c>
      <c r="O1301" t="s">
        <v>11298</v>
      </c>
      <c r="P1301" t="s">
        <v>11312</v>
      </c>
    </row>
    <row r="1302" spans="1:16" x14ac:dyDescent="0.3">
      <c r="A1302" t="s">
        <v>3052</v>
      </c>
      <c r="B1302" s="2" t="str">
        <f t="shared" si="62"/>
        <v>3301</v>
      </c>
      <c r="C1302" s="2">
        <f t="shared" si="60"/>
        <v>3301</v>
      </c>
      <c r="D1302" t="str">
        <f>VLOOKUP(C1302,'Cost Centre'!A:B,2,)</f>
        <v>Corporate Services</v>
      </c>
      <c r="E1302" t="str">
        <f t="shared" si="61"/>
        <v>5</v>
      </c>
      <c r="F1302" t="s">
        <v>11313</v>
      </c>
      <c r="G1302" s="2">
        <v>0</v>
      </c>
      <c r="H1302" s="2">
        <v>0</v>
      </c>
      <c r="I1302" s="2">
        <v>0</v>
      </c>
      <c r="J1302" s="105">
        <f>SUMIF([1]MMM!$A:$A,A1302,[1]MMM!$F:$F)</f>
        <v>0</v>
      </c>
      <c r="K1302" s="2" t="s">
        <v>460</v>
      </c>
      <c r="L1302" s="2">
        <v>0</v>
      </c>
      <c r="M1302" t="s">
        <v>10908</v>
      </c>
      <c r="N1302" t="s">
        <v>11283</v>
      </c>
      <c r="O1302" t="s">
        <v>11298</v>
      </c>
      <c r="P1302" t="s">
        <v>11312</v>
      </c>
    </row>
    <row r="1303" spans="1:16" x14ac:dyDescent="0.3">
      <c r="A1303" t="s">
        <v>3053</v>
      </c>
      <c r="B1303" s="2" t="str">
        <f t="shared" si="62"/>
        <v>3301</v>
      </c>
      <c r="C1303" s="2">
        <f t="shared" si="60"/>
        <v>3301</v>
      </c>
      <c r="D1303" t="str">
        <f>VLOOKUP(C1303,'Cost Centre'!A:B,2,)</f>
        <v>Corporate Services</v>
      </c>
      <c r="E1303" t="str">
        <f t="shared" si="61"/>
        <v>5</v>
      </c>
      <c r="F1303" t="s">
        <v>3054</v>
      </c>
      <c r="G1303" s="2">
        <v>0</v>
      </c>
      <c r="H1303" s="2">
        <v>0</v>
      </c>
      <c r="I1303" s="2">
        <v>0</v>
      </c>
      <c r="J1303" s="105">
        <f>SUMIF([1]MMM!$A:$A,A1303,[1]MMM!$F:$F)</f>
        <v>0</v>
      </c>
      <c r="K1303" s="2" t="s">
        <v>460</v>
      </c>
      <c r="L1303" s="2">
        <v>0</v>
      </c>
      <c r="M1303" t="s">
        <v>10908</v>
      </c>
      <c r="N1303" t="s">
        <v>11283</v>
      </c>
      <c r="O1303" t="s">
        <v>11298</v>
      </c>
      <c r="P1303" t="s">
        <v>11312</v>
      </c>
    </row>
    <row r="1304" spans="1:16" x14ac:dyDescent="0.3">
      <c r="A1304" t="s">
        <v>11314</v>
      </c>
      <c r="B1304" s="2" t="str">
        <f t="shared" si="62"/>
        <v>3301</v>
      </c>
      <c r="C1304" s="2">
        <f t="shared" si="60"/>
        <v>3301</v>
      </c>
      <c r="D1304" t="str">
        <f>VLOOKUP(C1304,'Cost Centre'!A:B,2,)</f>
        <v>Corporate Services</v>
      </c>
      <c r="E1304" t="str">
        <f t="shared" si="61"/>
        <v>5</v>
      </c>
      <c r="F1304" t="s">
        <v>11315</v>
      </c>
      <c r="G1304" s="2">
        <v>0</v>
      </c>
      <c r="H1304" s="2">
        <v>0</v>
      </c>
      <c r="I1304" s="2">
        <v>0</v>
      </c>
      <c r="J1304" s="105">
        <f>SUMIF([1]MMM!$A:$A,A1304,[1]MMM!$F:$F)</f>
        <v>0</v>
      </c>
      <c r="K1304" s="2" t="s">
        <v>460</v>
      </c>
      <c r="L1304" s="2">
        <v>0</v>
      </c>
      <c r="M1304" t="s">
        <v>10908</v>
      </c>
      <c r="N1304" t="s">
        <v>11283</v>
      </c>
      <c r="O1304" t="s">
        <v>11298</v>
      </c>
      <c r="P1304" t="s">
        <v>11312</v>
      </c>
    </row>
    <row r="1305" spans="1:16" x14ac:dyDescent="0.3">
      <c r="A1305" t="s">
        <v>606</v>
      </c>
      <c r="B1305" s="2" t="str">
        <f t="shared" si="62"/>
        <v>3301</v>
      </c>
      <c r="C1305" s="2">
        <f t="shared" si="60"/>
        <v>3301</v>
      </c>
      <c r="D1305" t="str">
        <f>VLOOKUP(C1305,'Cost Centre'!A:B,2,)</f>
        <v>Corporate Services</v>
      </c>
      <c r="E1305" t="str">
        <f t="shared" si="61"/>
        <v>5</v>
      </c>
      <c r="F1305" t="s">
        <v>607</v>
      </c>
      <c r="G1305" s="2">
        <v>0</v>
      </c>
      <c r="H1305" s="2">
        <v>0</v>
      </c>
      <c r="I1305" s="2">
        <v>0</v>
      </c>
      <c r="J1305" s="105">
        <f>SUMIF([1]MMM!$A:$A,A1305,[1]MMM!$F:$F)</f>
        <v>0</v>
      </c>
      <c r="K1305" s="2" t="s">
        <v>460</v>
      </c>
      <c r="L1305" s="2">
        <v>0</v>
      </c>
      <c r="M1305" t="s">
        <v>10908</v>
      </c>
      <c r="N1305" t="s">
        <v>11283</v>
      </c>
      <c r="O1305" t="s">
        <v>11298</v>
      </c>
      <c r="P1305" t="s">
        <v>11312</v>
      </c>
    </row>
    <row r="1306" spans="1:16" x14ac:dyDescent="0.3">
      <c r="A1306" t="s">
        <v>608</v>
      </c>
      <c r="B1306" s="2" t="str">
        <f t="shared" si="62"/>
        <v>3301</v>
      </c>
      <c r="C1306" s="2">
        <f t="shared" si="60"/>
        <v>3301</v>
      </c>
      <c r="D1306" t="str">
        <f>VLOOKUP(C1306,'Cost Centre'!A:B,2,)</f>
        <v>Corporate Services</v>
      </c>
      <c r="E1306" t="str">
        <f t="shared" si="61"/>
        <v>5</v>
      </c>
      <c r="F1306" t="s">
        <v>609</v>
      </c>
      <c r="G1306" s="2">
        <v>0</v>
      </c>
      <c r="H1306" s="2">
        <v>0</v>
      </c>
      <c r="I1306" s="2">
        <v>0</v>
      </c>
      <c r="J1306" s="105">
        <f>SUMIF([1]MMM!$A:$A,A1306,[1]MMM!$F:$F)</f>
        <v>0</v>
      </c>
      <c r="K1306" s="2" t="s">
        <v>460</v>
      </c>
      <c r="L1306" s="2">
        <v>0</v>
      </c>
      <c r="M1306" t="s">
        <v>10908</v>
      </c>
      <c r="N1306" t="s">
        <v>11283</v>
      </c>
      <c r="O1306" t="s">
        <v>11298</v>
      </c>
      <c r="P1306" t="s">
        <v>11312</v>
      </c>
    </row>
    <row r="1307" spans="1:16" x14ac:dyDescent="0.3">
      <c r="A1307" t="s">
        <v>610</v>
      </c>
      <c r="B1307" s="2" t="str">
        <f t="shared" si="62"/>
        <v>3301</v>
      </c>
      <c r="C1307" s="2">
        <f t="shared" si="60"/>
        <v>3301</v>
      </c>
      <c r="D1307" t="str">
        <f>VLOOKUP(C1307,'Cost Centre'!A:B,2,)</f>
        <v>Corporate Services</v>
      </c>
      <c r="E1307" t="str">
        <f t="shared" si="61"/>
        <v>5</v>
      </c>
      <c r="F1307" t="s">
        <v>611</v>
      </c>
      <c r="G1307" s="2">
        <v>0</v>
      </c>
      <c r="H1307" s="2">
        <v>0</v>
      </c>
      <c r="I1307" s="2">
        <v>0</v>
      </c>
      <c r="J1307" s="105">
        <f>SUMIF([1]MMM!$A:$A,A1307,[1]MMM!$F:$F)</f>
        <v>0</v>
      </c>
      <c r="K1307" s="2" t="s">
        <v>460</v>
      </c>
      <c r="L1307" s="2">
        <v>0</v>
      </c>
      <c r="M1307" t="s">
        <v>10908</v>
      </c>
      <c r="N1307" t="s">
        <v>11283</v>
      </c>
      <c r="O1307" t="s">
        <v>11298</v>
      </c>
      <c r="P1307" t="s">
        <v>11312</v>
      </c>
    </row>
    <row r="1308" spans="1:16" x14ac:dyDescent="0.3">
      <c r="A1308" t="s">
        <v>11316</v>
      </c>
      <c r="B1308" s="2" t="str">
        <f t="shared" si="62"/>
        <v>3301</v>
      </c>
      <c r="C1308" s="2">
        <f t="shared" si="60"/>
        <v>3301</v>
      </c>
      <c r="D1308" t="str">
        <f>VLOOKUP(C1308,'Cost Centre'!A:B,2,)</f>
        <v>Corporate Services</v>
      </c>
      <c r="E1308" t="str">
        <f t="shared" si="61"/>
        <v>6</v>
      </c>
      <c r="F1308" t="s">
        <v>11317</v>
      </c>
      <c r="G1308" s="2">
        <v>-162026.85999999999</v>
      </c>
      <c r="H1308" s="2">
        <v>0</v>
      </c>
      <c r="I1308" s="2">
        <v>0</v>
      </c>
      <c r="J1308" s="105">
        <f>SUMIF([1]MMM!$A:$A,A1308,[1]MMM!$F:$F)</f>
        <v>-162026.85999999999</v>
      </c>
      <c r="K1308" s="2" t="s">
        <v>460</v>
      </c>
      <c r="L1308" s="2">
        <v>0</v>
      </c>
      <c r="M1308" t="s">
        <v>10908</v>
      </c>
      <c r="N1308" t="s">
        <v>11283</v>
      </c>
      <c r="O1308" t="s">
        <v>10962</v>
      </c>
      <c r="P1308" t="s">
        <v>11318</v>
      </c>
    </row>
    <row r="1309" spans="1:16" x14ac:dyDescent="0.3">
      <c r="A1309" t="s">
        <v>11319</v>
      </c>
      <c r="B1309" s="2" t="str">
        <f t="shared" si="62"/>
        <v>3301</v>
      </c>
      <c r="C1309" s="2">
        <f t="shared" si="60"/>
        <v>3301</v>
      </c>
      <c r="D1309" t="str">
        <f>VLOOKUP(C1309,'Cost Centre'!A:B,2,)</f>
        <v>Corporate Services</v>
      </c>
      <c r="E1309" t="str">
        <f t="shared" si="61"/>
        <v>6</v>
      </c>
      <c r="F1309" t="s">
        <v>11320</v>
      </c>
      <c r="G1309" s="2">
        <v>0</v>
      </c>
      <c r="H1309" s="2">
        <v>0</v>
      </c>
      <c r="I1309" s="2">
        <v>-74208.69</v>
      </c>
      <c r="J1309" s="105">
        <f>SUMIF([1]MMM!$A:$A,A1309,[1]MMM!$F:$F)</f>
        <v>-74208.69</v>
      </c>
      <c r="K1309" s="2" t="s">
        <v>460</v>
      </c>
      <c r="L1309" s="2">
        <v>0</v>
      </c>
      <c r="M1309" t="s">
        <v>10908</v>
      </c>
      <c r="N1309" t="s">
        <v>11283</v>
      </c>
      <c r="O1309" t="s">
        <v>10962</v>
      </c>
      <c r="P1309" t="s">
        <v>11318</v>
      </c>
    </row>
    <row r="1310" spans="1:16" x14ac:dyDescent="0.3">
      <c r="A1310" t="s">
        <v>11321</v>
      </c>
      <c r="B1310" s="2" t="str">
        <f t="shared" si="62"/>
        <v>3301</v>
      </c>
      <c r="C1310" s="2">
        <f t="shared" si="60"/>
        <v>3301</v>
      </c>
      <c r="D1310" t="str">
        <f>VLOOKUP(C1310,'Cost Centre'!A:B,2,)</f>
        <v>Corporate Services</v>
      </c>
      <c r="E1310" t="str">
        <f t="shared" si="61"/>
        <v>6</v>
      </c>
      <c r="F1310" t="s">
        <v>11322</v>
      </c>
      <c r="G1310" s="2">
        <v>0</v>
      </c>
      <c r="H1310" s="2">
        <v>0</v>
      </c>
      <c r="I1310" s="2">
        <v>0</v>
      </c>
      <c r="J1310" s="105">
        <f>SUMIF([1]MMM!$A:$A,A1310,[1]MMM!$F:$F)</f>
        <v>0</v>
      </c>
      <c r="K1310" s="2" t="s">
        <v>460</v>
      </c>
      <c r="L1310" s="2">
        <v>0</v>
      </c>
      <c r="M1310" t="s">
        <v>10908</v>
      </c>
      <c r="N1310" t="s">
        <v>11283</v>
      </c>
      <c r="O1310" t="s">
        <v>10962</v>
      </c>
      <c r="P1310" t="s">
        <v>11318</v>
      </c>
    </row>
    <row r="1311" spans="1:16" x14ac:dyDescent="0.3">
      <c r="A1311" t="s">
        <v>612</v>
      </c>
      <c r="B1311" s="2" t="str">
        <f t="shared" si="62"/>
        <v>3301</v>
      </c>
      <c r="C1311" s="2">
        <f t="shared" si="60"/>
        <v>3301</v>
      </c>
      <c r="D1311" t="str">
        <f>VLOOKUP(C1311,'Cost Centre'!A:B,2,)</f>
        <v>Corporate Services</v>
      </c>
      <c r="E1311" t="str">
        <f t="shared" si="61"/>
        <v>6</v>
      </c>
      <c r="F1311" t="s">
        <v>11323</v>
      </c>
      <c r="G1311" s="2">
        <v>-26565.200000000001</v>
      </c>
      <c r="H1311" s="2">
        <v>0</v>
      </c>
      <c r="I1311" s="2">
        <v>0</v>
      </c>
      <c r="J1311" s="105">
        <f>SUMIF([1]MMM!$A:$A,A1311,[1]MMM!$F:$F)</f>
        <v>-26565.200000000001</v>
      </c>
      <c r="K1311" s="2" t="s">
        <v>460</v>
      </c>
      <c r="L1311" s="2">
        <v>0</v>
      </c>
      <c r="M1311" t="s">
        <v>10908</v>
      </c>
      <c r="N1311" t="s">
        <v>11283</v>
      </c>
      <c r="O1311" t="s">
        <v>10962</v>
      </c>
      <c r="P1311" t="s">
        <v>11318</v>
      </c>
    </row>
    <row r="1312" spans="1:16" x14ac:dyDescent="0.3">
      <c r="A1312" t="s">
        <v>11324</v>
      </c>
      <c r="B1312" s="2" t="str">
        <f t="shared" si="62"/>
        <v>3301</v>
      </c>
      <c r="C1312" s="2">
        <f t="shared" si="60"/>
        <v>3301</v>
      </c>
      <c r="D1312" t="str">
        <f>VLOOKUP(C1312,'Cost Centre'!A:B,2,)</f>
        <v>Corporate Services</v>
      </c>
      <c r="E1312" t="str">
        <f t="shared" si="61"/>
        <v>6</v>
      </c>
      <c r="F1312" t="s">
        <v>11325</v>
      </c>
      <c r="G1312" s="2">
        <v>0</v>
      </c>
      <c r="H1312" s="2">
        <v>0</v>
      </c>
      <c r="I1312" s="2">
        <v>0</v>
      </c>
      <c r="J1312" s="105">
        <f>SUMIF([1]MMM!$A:$A,A1312,[1]MMM!$F:$F)</f>
        <v>0</v>
      </c>
      <c r="K1312" s="2" t="s">
        <v>460</v>
      </c>
      <c r="L1312" s="2">
        <v>0</v>
      </c>
      <c r="M1312" t="s">
        <v>10908</v>
      </c>
      <c r="N1312" t="s">
        <v>11283</v>
      </c>
      <c r="O1312" t="s">
        <v>10962</v>
      </c>
      <c r="P1312" t="s">
        <v>11318</v>
      </c>
    </row>
    <row r="1313" spans="1:16" x14ac:dyDescent="0.3">
      <c r="A1313" t="s">
        <v>11326</v>
      </c>
      <c r="B1313" s="2" t="str">
        <f t="shared" si="62"/>
        <v>3301</v>
      </c>
      <c r="C1313" s="2">
        <f t="shared" si="60"/>
        <v>3301</v>
      </c>
      <c r="D1313" t="str">
        <f>VLOOKUP(C1313,'Cost Centre'!A:B,2,)</f>
        <v>Corporate Services</v>
      </c>
      <c r="E1313" t="str">
        <f t="shared" si="61"/>
        <v>6</v>
      </c>
      <c r="F1313" t="s">
        <v>11327</v>
      </c>
      <c r="G1313" s="2">
        <v>0</v>
      </c>
      <c r="H1313" s="2">
        <v>0</v>
      </c>
      <c r="I1313" s="2">
        <v>0</v>
      </c>
      <c r="J1313" s="105">
        <f>SUMIF([1]MMM!$A:$A,A1313,[1]MMM!$F:$F)</f>
        <v>0</v>
      </c>
      <c r="K1313" s="2" t="s">
        <v>460</v>
      </c>
      <c r="L1313" s="2">
        <v>0</v>
      </c>
      <c r="M1313" t="s">
        <v>10908</v>
      </c>
      <c r="N1313" t="s">
        <v>11283</v>
      </c>
      <c r="O1313" t="s">
        <v>10962</v>
      </c>
      <c r="P1313" t="s">
        <v>11318</v>
      </c>
    </row>
    <row r="1314" spans="1:16" x14ac:dyDescent="0.3">
      <c r="A1314" t="s">
        <v>613</v>
      </c>
      <c r="B1314" s="2" t="str">
        <f t="shared" si="62"/>
        <v>3301</v>
      </c>
      <c r="C1314" s="2">
        <f t="shared" si="60"/>
        <v>3301</v>
      </c>
      <c r="D1314" t="str">
        <f>VLOOKUP(C1314,'Cost Centre'!A:B,2,)</f>
        <v>Corporate Services</v>
      </c>
      <c r="E1314" t="str">
        <f t="shared" si="61"/>
        <v>8</v>
      </c>
      <c r="F1314" t="s">
        <v>462</v>
      </c>
      <c r="G1314" s="2">
        <v>2354122.09</v>
      </c>
      <c r="H1314" s="2">
        <v>0</v>
      </c>
      <c r="I1314" s="2">
        <v>0</v>
      </c>
      <c r="J1314" s="105">
        <f>SUMIF([1]MMM!$A:$A,A1314,[1]MMM!$F:$F)</f>
        <v>2354122.09</v>
      </c>
      <c r="K1314" s="2" t="s">
        <v>460</v>
      </c>
      <c r="L1314" s="2">
        <v>0</v>
      </c>
      <c r="M1314" t="s">
        <v>10908</v>
      </c>
      <c r="N1314" t="s">
        <v>11283</v>
      </c>
      <c r="O1314" t="s">
        <v>10916</v>
      </c>
      <c r="P1314" t="s">
        <v>10917</v>
      </c>
    </row>
    <row r="1315" spans="1:16" x14ac:dyDescent="0.3">
      <c r="A1315" t="s">
        <v>614</v>
      </c>
      <c r="B1315" s="2" t="str">
        <f t="shared" si="62"/>
        <v>3301</v>
      </c>
      <c r="C1315" s="2">
        <f t="shared" si="60"/>
        <v>3301</v>
      </c>
      <c r="D1315" t="str">
        <f>VLOOKUP(C1315,'Cost Centre'!A:B,2,)</f>
        <v>Corporate Services</v>
      </c>
      <c r="E1315" t="str">
        <f t="shared" si="61"/>
        <v>8</v>
      </c>
      <c r="F1315" t="s">
        <v>464</v>
      </c>
      <c r="G1315" s="2">
        <v>0</v>
      </c>
      <c r="H1315" s="2">
        <v>0</v>
      </c>
      <c r="I1315" s="2">
        <v>0</v>
      </c>
      <c r="J1315" s="105">
        <f>SUMIF([1]MMM!$A:$A,A1315,[1]MMM!$F:$F)</f>
        <v>0</v>
      </c>
      <c r="K1315" s="2" t="s">
        <v>460</v>
      </c>
      <c r="L1315" s="2">
        <v>0</v>
      </c>
      <c r="M1315" t="s">
        <v>10908</v>
      </c>
      <c r="N1315" t="s">
        <v>11283</v>
      </c>
      <c r="O1315" t="s">
        <v>10916</v>
      </c>
      <c r="P1315" t="s">
        <v>10917</v>
      </c>
    </row>
    <row r="1316" spans="1:16" x14ac:dyDescent="0.3">
      <c r="A1316" t="s">
        <v>615</v>
      </c>
      <c r="B1316" s="2" t="str">
        <f t="shared" si="62"/>
        <v>3301</v>
      </c>
      <c r="C1316" s="2">
        <f t="shared" si="60"/>
        <v>3301</v>
      </c>
      <c r="D1316" t="str">
        <f>VLOOKUP(C1316,'Cost Centre'!A:B,2,)</f>
        <v>Corporate Services</v>
      </c>
      <c r="E1316" t="str">
        <f t="shared" si="61"/>
        <v>8</v>
      </c>
      <c r="F1316" t="s">
        <v>466</v>
      </c>
      <c r="G1316" s="2">
        <v>0</v>
      </c>
      <c r="H1316" s="2">
        <v>0</v>
      </c>
      <c r="I1316" s="2">
        <v>0</v>
      </c>
      <c r="J1316" s="105">
        <f>SUMIF([1]MMM!$A:$A,A1316,[1]MMM!$F:$F)</f>
        <v>0</v>
      </c>
      <c r="K1316" s="2" t="s">
        <v>460</v>
      </c>
      <c r="L1316" s="2">
        <v>0</v>
      </c>
      <c r="M1316" t="s">
        <v>10908</v>
      </c>
      <c r="N1316" t="s">
        <v>11283</v>
      </c>
      <c r="O1316" t="s">
        <v>10916</v>
      </c>
      <c r="P1316" t="s">
        <v>10917</v>
      </c>
    </row>
    <row r="1317" spans="1:16" x14ac:dyDescent="0.3">
      <c r="A1317" t="s">
        <v>616</v>
      </c>
      <c r="B1317" s="2" t="str">
        <f t="shared" si="62"/>
        <v>3301</v>
      </c>
      <c r="C1317" s="2">
        <f t="shared" si="60"/>
        <v>3301</v>
      </c>
      <c r="D1317" t="str">
        <f>VLOOKUP(C1317,'Cost Centre'!A:B,2,)</f>
        <v>Corporate Services</v>
      </c>
      <c r="E1317" t="str">
        <f t="shared" si="61"/>
        <v>8</v>
      </c>
      <c r="F1317" t="s">
        <v>468</v>
      </c>
      <c r="G1317" s="2">
        <v>0</v>
      </c>
      <c r="H1317" s="2">
        <v>2418840.6800000002</v>
      </c>
      <c r="I1317" s="2">
        <v>0</v>
      </c>
      <c r="J1317" s="105">
        <f>SUMIF([1]MMM!$A:$A,A1317,[1]MMM!$F:$F)</f>
        <v>2418840.6800000002</v>
      </c>
      <c r="K1317" s="2" t="s">
        <v>460</v>
      </c>
      <c r="L1317" s="2">
        <v>0</v>
      </c>
      <c r="M1317" t="s">
        <v>10908</v>
      </c>
      <c r="N1317" t="s">
        <v>11283</v>
      </c>
      <c r="O1317" t="s">
        <v>10916</v>
      </c>
      <c r="P1317" t="s">
        <v>10917</v>
      </c>
    </row>
    <row r="1318" spans="1:16" x14ac:dyDescent="0.3">
      <c r="A1318" t="s">
        <v>617</v>
      </c>
      <c r="B1318" s="2" t="str">
        <f t="shared" si="62"/>
        <v>3301</v>
      </c>
      <c r="C1318" s="2">
        <f t="shared" si="60"/>
        <v>3301</v>
      </c>
      <c r="D1318" t="str">
        <f>VLOOKUP(C1318,'Cost Centre'!A:B,2,)</f>
        <v>Corporate Services</v>
      </c>
      <c r="E1318" t="str">
        <f t="shared" si="61"/>
        <v>8</v>
      </c>
      <c r="F1318" t="s">
        <v>470</v>
      </c>
      <c r="G1318" s="2">
        <v>0</v>
      </c>
      <c r="H1318" s="2">
        <v>0</v>
      </c>
      <c r="I1318" s="2">
        <v>0</v>
      </c>
      <c r="J1318" s="105">
        <f>SUMIF([1]MMM!$A:$A,A1318,[1]MMM!$F:$F)</f>
        <v>0</v>
      </c>
      <c r="K1318" s="2" t="s">
        <v>460</v>
      </c>
      <c r="L1318" s="2">
        <v>0</v>
      </c>
      <c r="M1318" t="s">
        <v>10908</v>
      </c>
      <c r="N1318" t="s">
        <v>11283</v>
      </c>
      <c r="O1318" t="s">
        <v>10916</v>
      </c>
      <c r="P1318" t="s">
        <v>10917</v>
      </c>
    </row>
    <row r="1319" spans="1:16" x14ac:dyDescent="0.3">
      <c r="A1319" t="s">
        <v>3062</v>
      </c>
      <c r="B1319" s="2" t="str">
        <f t="shared" si="62"/>
        <v>3301</v>
      </c>
      <c r="C1319" s="2">
        <f t="shared" si="60"/>
        <v>3301</v>
      </c>
      <c r="D1319" t="str">
        <f>VLOOKUP(C1319,'Cost Centre'!A:B,2,)</f>
        <v>Corporate Services</v>
      </c>
      <c r="E1319" t="str">
        <f t="shared" si="61"/>
        <v>8</v>
      </c>
      <c r="F1319" t="s">
        <v>2159</v>
      </c>
      <c r="G1319" s="2">
        <v>0</v>
      </c>
      <c r="H1319" s="2">
        <v>0</v>
      </c>
      <c r="I1319" s="2">
        <v>0</v>
      </c>
      <c r="J1319" s="105">
        <f>SUMIF([1]MMM!$A:$A,A1319,[1]MMM!$F:$F)</f>
        <v>0</v>
      </c>
      <c r="K1319" s="2" t="s">
        <v>460</v>
      </c>
      <c r="L1319" s="2">
        <v>0</v>
      </c>
      <c r="M1319" t="s">
        <v>10908</v>
      </c>
      <c r="N1319" t="s">
        <v>11283</v>
      </c>
      <c r="O1319" t="s">
        <v>10916</v>
      </c>
      <c r="P1319" t="s">
        <v>10917</v>
      </c>
    </row>
    <row r="1320" spans="1:16" x14ac:dyDescent="0.3">
      <c r="A1320" t="s">
        <v>3063</v>
      </c>
      <c r="B1320" s="2" t="str">
        <f t="shared" si="62"/>
        <v>3302</v>
      </c>
      <c r="C1320" s="2">
        <f t="shared" si="60"/>
        <v>3302</v>
      </c>
      <c r="D1320" t="str">
        <f>VLOOKUP(C1320,'Cost Centre'!A:B,2,)</f>
        <v>Corporate Services</v>
      </c>
      <c r="E1320" t="str">
        <f t="shared" si="61"/>
        <v>2</v>
      </c>
      <c r="F1320" t="s">
        <v>48</v>
      </c>
      <c r="G1320" s="2">
        <v>0</v>
      </c>
      <c r="H1320" s="2">
        <v>5532423</v>
      </c>
      <c r="I1320" s="2">
        <v>0</v>
      </c>
      <c r="J1320" s="105">
        <f>SUMIF([1]MMM!$A:$A,A1320,[1]MMM!$F:$F)</f>
        <v>5532423</v>
      </c>
      <c r="K1320" s="2" t="s">
        <v>10</v>
      </c>
      <c r="L1320" s="2">
        <v>6380751</v>
      </c>
      <c r="M1320" t="s">
        <v>10908</v>
      </c>
      <c r="N1320" t="s">
        <v>11328</v>
      </c>
      <c r="O1320" t="s">
        <v>10871</v>
      </c>
      <c r="P1320" t="s">
        <v>10875</v>
      </c>
    </row>
    <row r="1321" spans="1:16" x14ac:dyDescent="0.3">
      <c r="A1321" t="s">
        <v>3064</v>
      </c>
      <c r="B1321" s="2" t="str">
        <f t="shared" si="62"/>
        <v>3302</v>
      </c>
      <c r="C1321" s="2">
        <f t="shared" si="60"/>
        <v>3302</v>
      </c>
      <c r="D1321" t="str">
        <f>VLOOKUP(C1321,'Cost Centre'!A:B,2,)</f>
        <v>Corporate Services</v>
      </c>
      <c r="E1321" t="str">
        <f t="shared" si="61"/>
        <v>2</v>
      </c>
      <c r="F1321" t="s">
        <v>50</v>
      </c>
      <c r="G1321" s="2">
        <v>0</v>
      </c>
      <c r="H1321" s="2">
        <v>17457.990000000002</v>
      </c>
      <c r="I1321" s="2">
        <v>0</v>
      </c>
      <c r="J1321" s="105">
        <f>SUMIF([1]MMM!$A:$A,A1321,[1]MMM!$F:$F)</f>
        <v>18188.79</v>
      </c>
      <c r="K1321" s="2" t="s">
        <v>10</v>
      </c>
      <c r="L1321" s="2">
        <v>27226</v>
      </c>
      <c r="M1321" t="s">
        <v>10908</v>
      </c>
      <c r="N1321" t="s">
        <v>11328</v>
      </c>
      <c r="O1321" t="s">
        <v>10871</v>
      </c>
      <c r="P1321" t="s">
        <v>10875</v>
      </c>
    </row>
    <row r="1322" spans="1:16" x14ac:dyDescent="0.3">
      <c r="A1322" t="s">
        <v>3065</v>
      </c>
      <c r="B1322" s="2" t="str">
        <f t="shared" si="62"/>
        <v>3302</v>
      </c>
      <c r="C1322" s="2">
        <f t="shared" si="60"/>
        <v>3302</v>
      </c>
      <c r="D1322" t="str">
        <f>VLOOKUP(C1322,'Cost Centre'!A:B,2,)</f>
        <v>Corporate Services</v>
      </c>
      <c r="E1322" t="str">
        <f t="shared" si="61"/>
        <v>2</v>
      </c>
      <c r="F1322" t="s">
        <v>51</v>
      </c>
      <c r="G1322" s="2">
        <v>0</v>
      </c>
      <c r="H1322" s="2">
        <v>6300</v>
      </c>
      <c r="I1322" s="2">
        <v>0</v>
      </c>
      <c r="J1322" s="105">
        <f>SUMIF([1]MMM!$A:$A,A1322,[1]MMM!$F:$F)</f>
        <v>8400</v>
      </c>
      <c r="K1322" s="2" t="s">
        <v>10</v>
      </c>
      <c r="L1322" s="2">
        <v>9234</v>
      </c>
      <c r="M1322" t="s">
        <v>10908</v>
      </c>
      <c r="N1322" t="s">
        <v>11328</v>
      </c>
      <c r="O1322" t="s">
        <v>10871</v>
      </c>
      <c r="P1322" t="s">
        <v>10875</v>
      </c>
    </row>
    <row r="1323" spans="1:16" x14ac:dyDescent="0.3">
      <c r="A1323" t="s">
        <v>3066</v>
      </c>
      <c r="B1323" s="2" t="str">
        <f t="shared" si="62"/>
        <v>3302</v>
      </c>
      <c r="C1323" s="2">
        <f t="shared" si="60"/>
        <v>3302</v>
      </c>
      <c r="D1323" t="str">
        <f>VLOOKUP(C1323,'Cost Centre'!A:B,2,)</f>
        <v>Corporate Services</v>
      </c>
      <c r="E1323" t="str">
        <f t="shared" si="61"/>
        <v>2</v>
      </c>
      <c r="F1323" t="s">
        <v>52</v>
      </c>
      <c r="G1323" s="2">
        <v>0</v>
      </c>
      <c r="H1323" s="2">
        <v>62223.01</v>
      </c>
      <c r="I1323" s="2">
        <v>0</v>
      </c>
      <c r="J1323" s="105">
        <f>SUMIF([1]MMM!$A:$A,A1323,[1]MMM!$F:$F)</f>
        <v>62223.01</v>
      </c>
      <c r="K1323" s="2" t="s">
        <v>10</v>
      </c>
      <c r="L1323" s="2">
        <v>84063</v>
      </c>
      <c r="M1323" t="s">
        <v>10908</v>
      </c>
      <c r="N1323" t="s">
        <v>11328</v>
      </c>
      <c r="O1323" t="s">
        <v>10871</v>
      </c>
      <c r="P1323" t="s">
        <v>10875</v>
      </c>
    </row>
    <row r="1324" spans="1:16" x14ac:dyDescent="0.3">
      <c r="A1324" t="s">
        <v>3067</v>
      </c>
      <c r="B1324" s="2" t="str">
        <f t="shared" si="62"/>
        <v>3302</v>
      </c>
      <c r="C1324" s="2">
        <f t="shared" si="60"/>
        <v>3302</v>
      </c>
      <c r="D1324" t="str">
        <f>VLOOKUP(C1324,'Cost Centre'!A:B,2,)</f>
        <v>Corporate Services</v>
      </c>
      <c r="E1324" t="str">
        <f t="shared" si="61"/>
        <v>2</v>
      </c>
      <c r="F1324" t="s">
        <v>55</v>
      </c>
      <c r="G1324" s="2">
        <v>0</v>
      </c>
      <c r="H1324" s="2">
        <v>265863.87</v>
      </c>
      <c r="I1324" s="2">
        <v>0</v>
      </c>
      <c r="J1324" s="105">
        <f>SUMIF([1]MMM!$A:$A,A1324,[1]MMM!$F:$F)</f>
        <v>265430.65000000002</v>
      </c>
      <c r="K1324" s="2" t="s">
        <v>10</v>
      </c>
      <c r="L1324" s="2">
        <v>400877</v>
      </c>
      <c r="M1324" t="s">
        <v>10908</v>
      </c>
      <c r="N1324" t="s">
        <v>11328</v>
      </c>
      <c r="O1324" t="s">
        <v>10871</v>
      </c>
      <c r="P1324" t="s">
        <v>10875</v>
      </c>
    </row>
    <row r="1325" spans="1:16" x14ac:dyDescent="0.3">
      <c r="A1325" t="s">
        <v>3068</v>
      </c>
      <c r="B1325" s="2" t="str">
        <f t="shared" si="62"/>
        <v>3302</v>
      </c>
      <c r="C1325" s="2">
        <f t="shared" si="60"/>
        <v>3302</v>
      </c>
      <c r="D1325" t="str">
        <f>VLOOKUP(C1325,'Cost Centre'!A:B,2,)</f>
        <v>Corporate Services</v>
      </c>
      <c r="E1325" t="str">
        <f t="shared" si="61"/>
        <v>2</v>
      </c>
      <c r="F1325" t="s">
        <v>56</v>
      </c>
      <c r="G1325" s="2">
        <v>0</v>
      </c>
      <c r="H1325" s="2">
        <v>0</v>
      </c>
      <c r="I1325" s="2">
        <v>-0.01</v>
      </c>
      <c r="J1325" s="105">
        <f>SUMIF([1]MMM!$A:$A,A1325,[1]MMM!$F:$F)</f>
        <v>-0.01</v>
      </c>
      <c r="K1325" s="2" t="s">
        <v>10</v>
      </c>
      <c r="L1325" s="2">
        <v>44635</v>
      </c>
      <c r="M1325" t="s">
        <v>10908</v>
      </c>
      <c r="N1325" t="s">
        <v>11328</v>
      </c>
      <c r="O1325" t="s">
        <v>10871</v>
      </c>
      <c r="P1325" t="s">
        <v>10875</v>
      </c>
    </row>
    <row r="1326" spans="1:16" x14ac:dyDescent="0.3">
      <c r="A1326" t="s">
        <v>3069</v>
      </c>
      <c r="B1326" s="2" t="str">
        <f t="shared" si="62"/>
        <v>3302</v>
      </c>
      <c r="C1326" s="2">
        <f t="shared" si="60"/>
        <v>3302</v>
      </c>
      <c r="D1326" t="str">
        <f>VLOOKUP(C1326,'Cost Centre'!A:B,2,)</f>
        <v>Corporate Services</v>
      </c>
      <c r="E1326" t="str">
        <f t="shared" si="61"/>
        <v>2</v>
      </c>
      <c r="F1326" t="s">
        <v>60</v>
      </c>
      <c r="G1326" s="2">
        <v>0</v>
      </c>
      <c r="H1326" s="2">
        <v>198853.29</v>
      </c>
      <c r="I1326" s="2">
        <v>0</v>
      </c>
      <c r="J1326" s="105">
        <f>SUMIF([1]MMM!$A:$A,A1326,[1]MMM!$F:$F)</f>
        <v>202265.29</v>
      </c>
      <c r="K1326" s="2" t="s">
        <v>10</v>
      </c>
      <c r="L1326" s="2">
        <v>269570</v>
      </c>
      <c r="M1326" t="s">
        <v>10908</v>
      </c>
      <c r="N1326" t="s">
        <v>11328</v>
      </c>
      <c r="O1326" t="s">
        <v>10871</v>
      </c>
      <c r="P1326" t="s">
        <v>10875</v>
      </c>
    </row>
    <row r="1327" spans="1:16" x14ac:dyDescent="0.3">
      <c r="A1327" t="s">
        <v>3070</v>
      </c>
      <c r="B1327" s="2" t="str">
        <f t="shared" si="62"/>
        <v>3302</v>
      </c>
      <c r="C1327" s="2">
        <f t="shared" si="60"/>
        <v>3302</v>
      </c>
      <c r="D1327" t="str">
        <f>VLOOKUP(C1327,'Cost Centre'!A:B,2,)</f>
        <v>Corporate Services</v>
      </c>
      <c r="E1327" t="str">
        <f t="shared" si="61"/>
        <v>2</v>
      </c>
      <c r="F1327" t="s">
        <v>61</v>
      </c>
      <c r="G1327" s="2">
        <v>0</v>
      </c>
      <c r="H1327" s="2">
        <v>465536.77</v>
      </c>
      <c r="I1327" s="2">
        <v>0</v>
      </c>
      <c r="J1327" s="105">
        <f>SUMIF([1]MMM!$A:$A,A1327,[1]MMM!$F:$F)</f>
        <v>465536.77</v>
      </c>
      <c r="K1327" s="2" t="s">
        <v>10</v>
      </c>
      <c r="L1327" s="2">
        <v>493524</v>
      </c>
      <c r="M1327" t="s">
        <v>10908</v>
      </c>
      <c r="N1327" t="s">
        <v>11328</v>
      </c>
      <c r="O1327" t="s">
        <v>10871</v>
      </c>
      <c r="P1327" t="s">
        <v>10875</v>
      </c>
    </row>
    <row r="1328" spans="1:16" x14ac:dyDescent="0.3">
      <c r="A1328" t="s">
        <v>3071</v>
      </c>
      <c r="B1328" s="2" t="str">
        <f t="shared" si="62"/>
        <v>3302</v>
      </c>
      <c r="C1328" s="2">
        <f t="shared" si="60"/>
        <v>3302</v>
      </c>
      <c r="D1328" t="str">
        <f>VLOOKUP(C1328,'Cost Centre'!A:B,2,)</f>
        <v>Corporate Services</v>
      </c>
      <c r="E1328" t="str">
        <f t="shared" si="61"/>
        <v>2</v>
      </c>
      <c r="F1328" t="s">
        <v>62</v>
      </c>
      <c r="G1328" s="2">
        <v>0</v>
      </c>
      <c r="H1328" s="2">
        <v>95250.17</v>
      </c>
      <c r="I1328" s="2">
        <v>0</v>
      </c>
      <c r="J1328" s="105">
        <f>SUMIF([1]MMM!$A:$A,A1328,[1]MMM!$F:$F)</f>
        <v>95250.17</v>
      </c>
      <c r="K1328" s="2" t="s">
        <v>10</v>
      </c>
      <c r="L1328" s="2">
        <v>30215</v>
      </c>
      <c r="M1328" t="s">
        <v>10908</v>
      </c>
      <c r="N1328" t="s">
        <v>11328</v>
      </c>
      <c r="O1328" t="s">
        <v>10871</v>
      </c>
      <c r="P1328" t="s">
        <v>10875</v>
      </c>
    </row>
    <row r="1329" spans="1:16" x14ac:dyDescent="0.3">
      <c r="A1329" t="s">
        <v>3072</v>
      </c>
      <c r="B1329" s="2" t="str">
        <f t="shared" si="62"/>
        <v>3302</v>
      </c>
      <c r="C1329" s="2">
        <f t="shared" si="60"/>
        <v>3302</v>
      </c>
      <c r="D1329" t="str">
        <f>VLOOKUP(C1329,'Cost Centre'!A:B,2,)</f>
        <v>Corporate Services</v>
      </c>
      <c r="E1329" t="str">
        <f t="shared" si="61"/>
        <v>2</v>
      </c>
      <c r="F1329" t="s">
        <v>67</v>
      </c>
      <c r="G1329" s="2">
        <v>0</v>
      </c>
      <c r="H1329" s="2">
        <v>2117.4899999999998</v>
      </c>
      <c r="I1329" s="2">
        <v>0</v>
      </c>
      <c r="J1329" s="105">
        <f>SUMIF([1]MMM!$A:$A,A1329,[1]MMM!$F:$F)</f>
        <v>2117.4899999999998</v>
      </c>
      <c r="K1329" s="2" t="s">
        <v>10</v>
      </c>
      <c r="L1329" s="2">
        <v>2503</v>
      </c>
      <c r="M1329" t="s">
        <v>10908</v>
      </c>
      <c r="N1329" t="s">
        <v>11328</v>
      </c>
      <c r="O1329" t="s">
        <v>10871</v>
      </c>
      <c r="P1329" t="s">
        <v>10876</v>
      </c>
    </row>
    <row r="1330" spans="1:16" x14ac:dyDescent="0.3">
      <c r="A1330" t="s">
        <v>3073</v>
      </c>
      <c r="B1330" s="2" t="str">
        <f t="shared" si="62"/>
        <v>3302</v>
      </c>
      <c r="C1330" s="2">
        <f t="shared" si="60"/>
        <v>3302</v>
      </c>
      <c r="D1330" t="str">
        <f>VLOOKUP(C1330,'Cost Centre'!A:B,2,)</f>
        <v>Corporate Services</v>
      </c>
      <c r="E1330" t="str">
        <f t="shared" si="61"/>
        <v>2</v>
      </c>
      <c r="F1330" t="s">
        <v>68</v>
      </c>
      <c r="G1330" s="2">
        <v>0</v>
      </c>
      <c r="H1330" s="2">
        <v>52547.01</v>
      </c>
      <c r="I1330" s="2">
        <v>0</v>
      </c>
      <c r="J1330" s="105">
        <f>SUMIF([1]MMM!$A:$A,A1330,[1]MMM!$F:$F)</f>
        <v>56838.87</v>
      </c>
      <c r="K1330" s="2" t="s">
        <v>10</v>
      </c>
      <c r="L1330" s="2">
        <v>71241</v>
      </c>
      <c r="M1330" t="s">
        <v>10908</v>
      </c>
      <c r="N1330" t="s">
        <v>11328</v>
      </c>
      <c r="O1330" t="s">
        <v>10871</v>
      </c>
      <c r="P1330" t="s">
        <v>10876</v>
      </c>
    </row>
    <row r="1331" spans="1:16" x14ac:dyDescent="0.3">
      <c r="A1331" t="s">
        <v>3074</v>
      </c>
      <c r="B1331" s="2" t="str">
        <f t="shared" si="62"/>
        <v>3302</v>
      </c>
      <c r="C1331" s="2">
        <f t="shared" si="60"/>
        <v>3302</v>
      </c>
      <c r="D1331" t="str">
        <f>VLOOKUP(C1331,'Cost Centre'!A:B,2,)</f>
        <v>Corporate Services</v>
      </c>
      <c r="E1331" t="str">
        <f t="shared" si="61"/>
        <v>2</v>
      </c>
      <c r="F1331" t="s">
        <v>10877</v>
      </c>
      <c r="G1331" s="2">
        <v>0</v>
      </c>
      <c r="H1331" s="2">
        <v>559653.72</v>
      </c>
      <c r="I1331" s="2">
        <v>0</v>
      </c>
      <c r="J1331" s="105">
        <f>SUMIF([1]MMM!$A:$A,A1331,[1]MMM!$F:$F)</f>
        <v>559653.72</v>
      </c>
      <c r="K1331" s="2" t="s">
        <v>10</v>
      </c>
      <c r="L1331" s="2">
        <v>634551</v>
      </c>
      <c r="M1331" t="s">
        <v>10908</v>
      </c>
      <c r="N1331" t="s">
        <v>11328</v>
      </c>
      <c r="O1331" t="s">
        <v>10871</v>
      </c>
      <c r="P1331" t="s">
        <v>10876</v>
      </c>
    </row>
    <row r="1332" spans="1:16" x14ac:dyDescent="0.3">
      <c r="A1332" t="s">
        <v>3075</v>
      </c>
      <c r="B1332" s="2" t="str">
        <f t="shared" si="62"/>
        <v>3302</v>
      </c>
      <c r="C1332" s="2">
        <f t="shared" si="60"/>
        <v>3302</v>
      </c>
      <c r="D1332" t="str">
        <f>VLOOKUP(C1332,'Cost Centre'!A:B,2,)</f>
        <v>Corporate Services</v>
      </c>
      <c r="E1332" t="str">
        <f t="shared" si="61"/>
        <v>2</v>
      </c>
      <c r="F1332" t="s">
        <v>69</v>
      </c>
      <c r="G1332" s="2">
        <v>0</v>
      </c>
      <c r="H1332" s="2">
        <v>1063070.1599999999</v>
      </c>
      <c r="I1332" s="2">
        <v>0</v>
      </c>
      <c r="J1332" s="105">
        <f>SUMIF([1]MMM!$A:$A,A1332,[1]MMM!$F:$F)</f>
        <v>1063070.1599999999</v>
      </c>
      <c r="K1332" s="2" t="s">
        <v>10</v>
      </c>
      <c r="L1332" s="2">
        <v>1126429</v>
      </c>
      <c r="M1332" t="s">
        <v>10908</v>
      </c>
      <c r="N1332" t="s">
        <v>11328</v>
      </c>
      <c r="O1332" t="s">
        <v>10871</v>
      </c>
      <c r="P1332" t="s">
        <v>10876</v>
      </c>
    </row>
    <row r="1333" spans="1:16" x14ac:dyDescent="0.3">
      <c r="A1333" t="s">
        <v>3076</v>
      </c>
      <c r="B1333" s="2" t="str">
        <f t="shared" si="62"/>
        <v>3302</v>
      </c>
      <c r="C1333" s="2">
        <f t="shared" si="60"/>
        <v>3302</v>
      </c>
      <c r="D1333" t="str">
        <f>VLOOKUP(C1333,'Cost Centre'!A:B,2,)</f>
        <v>Corporate Services</v>
      </c>
      <c r="E1333" t="str">
        <f t="shared" si="61"/>
        <v>2</v>
      </c>
      <c r="F1333" t="s">
        <v>70</v>
      </c>
      <c r="G1333" s="2">
        <v>0</v>
      </c>
      <c r="H1333" s="2">
        <v>35989.29</v>
      </c>
      <c r="I1333" s="2">
        <v>0</v>
      </c>
      <c r="J1333" s="105">
        <f>SUMIF([1]MMM!$A:$A,A1333,[1]MMM!$F:$F)</f>
        <v>35989.29</v>
      </c>
      <c r="K1333" s="2" t="s">
        <v>10</v>
      </c>
      <c r="L1333" s="2">
        <v>43673</v>
      </c>
      <c r="M1333" t="s">
        <v>10908</v>
      </c>
      <c r="N1333" t="s">
        <v>11328</v>
      </c>
      <c r="O1333" t="s">
        <v>10871</v>
      </c>
      <c r="P1333" t="s">
        <v>10876</v>
      </c>
    </row>
    <row r="1334" spans="1:16" x14ac:dyDescent="0.3">
      <c r="A1334" t="s">
        <v>3077</v>
      </c>
      <c r="B1334" s="2" t="str">
        <f t="shared" si="62"/>
        <v>3302</v>
      </c>
      <c r="C1334" s="2">
        <f t="shared" si="60"/>
        <v>3302</v>
      </c>
      <c r="D1334" t="str">
        <f>VLOOKUP(C1334,'Cost Centre'!A:B,2,)</f>
        <v>Corporate Services</v>
      </c>
      <c r="E1334" t="str">
        <f t="shared" si="61"/>
        <v>2</v>
      </c>
      <c r="F1334" t="s">
        <v>138</v>
      </c>
      <c r="G1334" s="2">
        <v>0</v>
      </c>
      <c r="H1334" s="2">
        <v>0</v>
      </c>
      <c r="I1334" s="2">
        <v>0</v>
      </c>
      <c r="J1334" s="105">
        <f>SUMIF([1]MMM!$A:$A,A1334,[1]MMM!$F:$F)</f>
        <v>0</v>
      </c>
      <c r="K1334" s="2" t="s">
        <v>10</v>
      </c>
      <c r="L1334" s="2">
        <v>550223</v>
      </c>
      <c r="M1334" t="s">
        <v>10908</v>
      </c>
      <c r="N1334" t="s">
        <v>11328</v>
      </c>
      <c r="O1334" t="s">
        <v>10871</v>
      </c>
      <c r="P1334" t="s">
        <v>10881</v>
      </c>
    </row>
    <row r="1335" spans="1:16" x14ac:dyDescent="0.3">
      <c r="A1335" t="s">
        <v>3078</v>
      </c>
      <c r="B1335" s="2" t="str">
        <f t="shared" si="62"/>
        <v>3302</v>
      </c>
      <c r="C1335" s="2">
        <f t="shared" si="60"/>
        <v>3302</v>
      </c>
      <c r="D1335" t="str">
        <f>VLOOKUP(C1335,'Cost Centre'!A:B,2,)</f>
        <v>Corporate Services</v>
      </c>
      <c r="E1335" t="str">
        <f t="shared" si="61"/>
        <v>2</v>
      </c>
      <c r="F1335" t="s">
        <v>88</v>
      </c>
      <c r="G1335" s="2">
        <v>0</v>
      </c>
      <c r="H1335" s="2">
        <v>1976.67</v>
      </c>
      <c r="I1335" s="2">
        <v>0</v>
      </c>
      <c r="J1335" s="105">
        <f>SUMIF([1]MMM!$A:$A,A1335,[1]MMM!$F:$F)</f>
        <v>1976.67</v>
      </c>
      <c r="K1335" s="2" t="s">
        <v>10</v>
      </c>
      <c r="L1335" s="2">
        <v>15853</v>
      </c>
      <c r="M1335" t="s">
        <v>10908</v>
      </c>
      <c r="N1335" t="s">
        <v>11328</v>
      </c>
      <c r="O1335" t="s">
        <v>10871</v>
      </c>
      <c r="P1335" t="s">
        <v>10881</v>
      </c>
    </row>
    <row r="1336" spans="1:16" x14ac:dyDescent="0.3">
      <c r="A1336" t="s">
        <v>3079</v>
      </c>
      <c r="B1336" s="2" t="str">
        <f t="shared" si="62"/>
        <v>3302</v>
      </c>
      <c r="C1336" s="2">
        <f t="shared" si="60"/>
        <v>3302</v>
      </c>
      <c r="D1336" t="str">
        <f>VLOOKUP(C1336,'Cost Centre'!A:B,2,)</f>
        <v>Corporate Services</v>
      </c>
      <c r="E1336" t="str">
        <f t="shared" si="61"/>
        <v>2</v>
      </c>
      <c r="F1336" t="s">
        <v>93</v>
      </c>
      <c r="G1336" s="2">
        <v>0</v>
      </c>
      <c r="H1336" s="2">
        <v>68267.64</v>
      </c>
      <c r="I1336" s="2">
        <v>0</v>
      </c>
      <c r="J1336" s="105">
        <f>SUMIF([1]MMM!$A:$A,A1336,[1]MMM!$F:$F)</f>
        <v>68346.05</v>
      </c>
      <c r="K1336" s="2" t="s">
        <v>10</v>
      </c>
      <c r="L1336" s="2">
        <v>45759</v>
      </c>
      <c r="M1336" t="s">
        <v>10908</v>
      </c>
      <c r="N1336" t="s">
        <v>11328</v>
      </c>
      <c r="O1336" t="s">
        <v>10871</v>
      </c>
      <c r="P1336" t="s">
        <v>10881</v>
      </c>
    </row>
    <row r="1337" spans="1:16" x14ac:dyDescent="0.3">
      <c r="A1337" t="s">
        <v>3080</v>
      </c>
      <c r="B1337" s="2" t="str">
        <f t="shared" si="62"/>
        <v>3302</v>
      </c>
      <c r="C1337" s="2">
        <f t="shared" si="60"/>
        <v>3302</v>
      </c>
      <c r="D1337" t="str">
        <f>VLOOKUP(C1337,'Cost Centre'!A:B,2,)</f>
        <v>Corporate Services</v>
      </c>
      <c r="E1337" t="str">
        <f t="shared" si="61"/>
        <v>2</v>
      </c>
      <c r="F1337" t="s">
        <v>10883</v>
      </c>
      <c r="G1337" s="2">
        <v>0</v>
      </c>
      <c r="H1337" s="2">
        <v>0</v>
      </c>
      <c r="I1337" s="2">
        <v>0</v>
      </c>
      <c r="J1337" s="105">
        <f>SUMIF([1]MMM!$A:$A,A1337,[1]MMM!$F:$F)</f>
        <v>0</v>
      </c>
      <c r="K1337" s="2" t="s">
        <v>10</v>
      </c>
      <c r="L1337" s="2">
        <v>328</v>
      </c>
      <c r="M1337" t="s">
        <v>10908</v>
      </c>
      <c r="N1337" t="s">
        <v>11328</v>
      </c>
      <c r="O1337" t="s">
        <v>10871</v>
      </c>
      <c r="P1337" t="s">
        <v>10881</v>
      </c>
    </row>
    <row r="1338" spans="1:16" x14ac:dyDescent="0.3">
      <c r="A1338" t="s">
        <v>3081</v>
      </c>
      <c r="B1338" s="2" t="str">
        <f t="shared" si="62"/>
        <v>3302</v>
      </c>
      <c r="C1338" s="2">
        <f t="shared" si="60"/>
        <v>3302</v>
      </c>
      <c r="D1338" t="str">
        <f>VLOOKUP(C1338,'Cost Centre'!A:B,2,)</f>
        <v>Corporate Services</v>
      </c>
      <c r="E1338" t="str">
        <f t="shared" si="61"/>
        <v>2</v>
      </c>
      <c r="F1338" t="s">
        <v>102</v>
      </c>
      <c r="G1338" s="2">
        <v>0</v>
      </c>
      <c r="H1338" s="2">
        <v>0</v>
      </c>
      <c r="I1338" s="2">
        <v>0</v>
      </c>
      <c r="J1338" s="105">
        <f>SUMIF([1]MMM!$A:$A,A1338,[1]MMM!$F:$F)</f>
        <v>0</v>
      </c>
      <c r="K1338" s="2" t="s">
        <v>10</v>
      </c>
      <c r="L1338" s="2">
        <v>328</v>
      </c>
      <c r="M1338" t="s">
        <v>10908</v>
      </c>
      <c r="N1338" t="s">
        <v>11328</v>
      </c>
      <c r="O1338" t="s">
        <v>10871</v>
      </c>
      <c r="P1338" t="s">
        <v>10881</v>
      </c>
    </row>
    <row r="1339" spans="1:16" x14ac:dyDescent="0.3">
      <c r="A1339" t="s">
        <v>3082</v>
      </c>
      <c r="B1339" s="2" t="str">
        <f t="shared" si="62"/>
        <v>3302</v>
      </c>
      <c r="C1339" s="2">
        <f t="shared" si="60"/>
        <v>3302</v>
      </c>
      <c r="D1339" t="str">
        <f>VLOOKUP(C1339,'Cost Centre'!A:B,2,)</f>
        <v>Corporate Services</v>
      </c>
      <c r="E1339" t="str">
        <f t="shared" si="61"/>
        <v>2</v>
      </c>
      <c r="F1339" t="s">
        <v>131</v>
      </c>
      <c r="G1339" s="2">
        <v>0</v>
      </c>
      <c r="H1339" s="2">
        <v>0</v>
      </c>
      <c r="I1339" s="2">
        <v>0</v>
      </c>
      <c r="J1339" s="105">
        <f>SUMIF([1]MMM!$A:$A,A1339,[1]MMM!$F:$F)</f>
        <v>0</v>
      </c>
      <c r="K1339" s="2" t="s">
        <v>10</v>
      </c>
      <c r="L1339" s="2">
        <v>1024</v>
      </c>
      <c r="M1339" t="s">
        <v>10908</v>
      </c>
      <c r="N1339" t="s">
        <v>11328</v>
      </c>
      <c r="O1339" t="s">
        <v>10871</v>
      </c>
      <c r="P1339" t="s">
        <v>10881</v>
      </c>
    </row>
    <row r="1340" spans="1:16" x14ac:dyDescent="0.3">
      <c r="A1340" t="s">
        <v>3083</v>
      </c>
      <c r="B1340" s="2" t="str">
        <f t="shared" si="62"/>
        <v>3302</v>
      </c>
      <c r="C1340" s="2">
        <f t="shared" si="60"/>
        <v>3302</v>
      </c>
      <c r="D1340" t="str">
        <f>VLOOKUP(C1340,'Cost Centre'!A:B,2,)</f>
        <v>Corporate Services</v>
      </c>
      <c r="E1340" t="str">
        <f t="shared" si="61"/>
        <v>2</v>
      </c>
      <c r="F1340" t="s">
        <v>117</v>
      </c>
      <c r="G1340" s="2">
        <v>0</v>
      </c>
      <c r="H1340" s="2">
        <v>4010.8</v>
      </c>
      <c r="I1340" s="2">
        <v>0</v>
      </c>
      <c r="J1340" s="105">
        <f>SUMIF([1]MMM!$A:$A,A1340,[1]MMM!$F:$F)</f>
        <v>4010.8</v>
      </c>
      <c r="K1340" s="2" t="s">
        <v>10</v>
      </c>
      <c r="L1340" s="2">
        <v>4429</v>
      </c>
      <c r="M1340" t="s">
        <v>10908</v>
      </c>
      <c r="N1340" t="s">
        <v>11328</v>
      </c>
      <c r="O1340" t="s">
        <v>10871</v>
      </c>
      <c r="P1340" t="s">
        <v>10885</v>
      </c>
    </row>
    <row r="1341" spans="1:16" x14ac:dyDescent="0.3">
      <c r="A1341" t="s">
        <v>11329</v>
      </c>
      <c r="B1341" s="2" t="str">
        <f t="shared" si="62"/>
        <v>3302</v>
      </c>
      <c r="C1341" s="2">
        <f t="shared" si="60"/>
        <v>3302</v>
      </c>
      <c r="D1341" t="str">
        <f>VLOOKUP(C1341,'Cost Centre'!A:B,2,)</f>
        <v>Corporate Services</v>
      </c>
      <c r="E1341" t="str">
        <f t="shared" si="61"/>
        <v>2</v>
      </c>
      <c r="F1341" t="s">
        <v>10890</v>
      </c>
      <c r="G1341" s="2">
        <v>0</v>
      </c>
      <c r="H1341" s="2">
        <v>0</v>
      </c>
      <c r="I1341" s="2">
        <v>0</v>
      </c>
      <c r="J1341" s="105">
        <f>SUMIF([1]MMM!$A:$A,A1341,[1]MMM!$F:$F)</f>
        <v>0</v>
      </c>
      <c r="K1341" s="2" t="s">
        <v>10</v>
      </c>
      <c r="L1341" s="2">
        <v>0</v>
      </c>
      <c r="M1341" t="s">
        <v>10908</v>
      </c>
      <c r="N1341" t="s">
        <v>11328</v>
      </c>
      <c r="O1341" t="s">
        <v>10871</v>
      </c>
      <c r="P1341" t="s">
        <v>10887</v>
      </c>
    </row>
    <row r="1342" spans="1:16" x14ac:dyDescent="0.3">
      <c r="A1342" t="s">
        <v>11330</v>
      </c>
      <c r="B1342" s="2" t="str">
        <f t="shared" si="62"/>
        <v>3302</v>
      </c>
      <c r="C1342" s="2">
        <f t="shared" si="60"/>
        <v>3302</v>
      </c>
      <c r="D1342" t="str">
        <f>VLOOKUP(C1342,'Cost Centre'!A:B,2,)</f>
        <v>Corporate Services</v>
      </c>
      <c r="E1342" t="str">
        <f t="shared" si="61"/>
        <v>2</v>
      </c>
      <c r="F1342" t="s">
        <v>10892</v>
      </c>
      <c r="G1342" s="2">
        <v>0</v>
      </c>
      <c r="H1342" s="2">
        <v>0</v>
      </c>
      <c r="I1342" s="2">
        <v>0</v>
      </c>
      <c r="J1342" s="105">
        <f>SUMIF([1]MMM!$A:$A,A1342,[1]MMM!$F:$F)</f>
        <v>0</v>
      </c>
      <c r="K1342" s="2" t="s">
        <v>10</v>
      </c>
      <c r="L1342" s="2">
        <v>0</v>
      </c>
      <c r="M1342" t="s">
        <v>10908</v>
      </c>
      <c r="N1342" t="s">
        <v>11328</v>
      </c>
      <c r="O1342" t="s">
        <v>10871</v>
      </c>
      <c r="P1342" t="s">
        <v>10887</v>
      </c>
    </row>
    <row r="1343" spans="1:16" x14ac:dyDescent="0.3">
      <c r="A1343" t="s">
        <v>11331</v>
      </c>
      <c r="B1343" s="2" t="str">
        <f t="shared" si="62"/>
        <v>3302</v>
      </c>
      <c r="C1343" s="2">
        <f t="shared" si="60"/>
        <v>3302</v>
      </c>
      <c r="D1343" t="str">
        <f>VLOOKUP(C1343,'Cost Centre'!A:B,2,)</f>
        <v>Corporate Services</v>
      </c>
      <c r="E1343" t="str">
        <f t="shared" si="61"/>
        <v>2</v>
      </c>
      <c r="F1343" t="s">
        <v>10894</v>
      </c>
      <c r="G1343" s="2">
        <v>0</v>
      </c>
      <c r="H1343" s="2">
        <v>0</v>
      </c>
      <c r="I1343" s="2">
        <v>0</v>
      </c>
      <c r="J1343" s="105">
        <f>SUMIF([1]MMM!$A:$A,A1343,[1]MMM!$F:$F)</f>
        <v>0</v>
      </c>
      <c r="K1343" s="2" t="s">
        <v>10</v>
      </c>
      <c r="L1343" s="2">
        <v>0</v>
      </c>
      <c r="M1343" t="s">
        <v>10908</v>
      </c>
      <c r="N1343" t="s">
        <v>11328</v>
      </c>
      <c r="O1343" t="s">
        <v>10871</v>
      </c>
      <c r="P1343" t="s">
        <v>10887</v>
      </c>
    </row>
    <row r="1344" spans="1:16" x14ac:dyDescent="0.3">
      <c r="A1344" t="s">
        <v>11332</v>
      </c>
      <c r="B1344" s="2" t="str">
        <f t="shared" si="62"/>
        <v>3302</v>
      </c>
      <c r="C1344" s="2">
        <f t="shared" si="60"/>
        <v>3302</v>
      </c>
      <c r="D1344" t="str">
        <f>VLOOKUP(C1344,'Cost Centre'!A:B,2,)</f>
        <v>Corporate Services</v>
      </c>
      <c r="E1344" t="str">
        <f t="shared" si="61"/>
        <v>2</v>
      </c>
      <c r="F1344" t="s">
        <v>10896</v>
      </c>
      <c r="G1344" s="2">
        <v>0</v>
      </c>
      <c r="H1344" s="2">
        <v>0</v>
      </c>
      <c r="I1344" s="2">
        <v>0</v>
      </c>
      <c r="J1344" s="105">
        <f>SUMIF([1]MMM!$A:$A,A1344,[1]MMM!$F:$F)</f>
        <v>0</v>
      </c>
      <c r="K1344" s="2" t="s">
        <v>10</v>
      </c>
      <c r="L1344" s="2">
        <v>0</v>
      </c>
      <c r="M1344" t="s">
        <v>10908</v>
      </c>
      <c r="N1344" t="s">
        <v>11328</v>
      </c>
      <c r="O1344" t="s">
        <v>10871</v>
      </c>
      <c r="P1344" t="s">
        <v>10887</v>
      </c>
    </row>
    <row r="1345" spans="1:16" x14ac:dyDescent="0.3">
      <c r="A1345" t="s">
        <v>11333</v>
      </c>
      <c r="B1345" s="2" t="str">
        <f t="shared" si="62"/>
        <v>3302</v>
      </c>
      <c r="C1345" s="2">
        <f t="shared" si="60"/>
        <v>3302</v>
      </c>
      <c r="D1345" t="str">
        <f>VLOOKUP(C1345,'Cost Centre'!A:B,2,)</f>
        <v>Corporate Services</v>
      </c>
      <c r="E1345" t="str">
        <f t="shared" si="61"/>
        <v>2</v>
      </c>
      <c r="F1345" t="s">
        <v>10898</v>
      </c>
      <c r="G1345" s="2">
        <v>0</v>
      </c>
      <c r="H1345" s="2">
        <v>0</v>
      </c>
      <c r="I1345" s="2">
        <v>0</v>
      </c>
      <c r="J1345" s="105">
        <f>SUMIF([1]MMM!$A:$A,A1345,[1]MMM!$F:$F)</f>
        <v>0</v>
      </c>
      <c r="K1345" s="2" t="s">
        <v>10</v>
      </c>
      <c r="L1345" s="2">
        <v>0</v>
      </c>
      <c r="M1345" t="s">
        <v>10908</v>
      </c>
      <c r="N1345" t="s">
        <v>11328</v>
      </c>
      <c r="O1345" t="s">
        <v>10871</v>
      </c>
      <c r="P1345" t="s">
        <v>10887</v>
      </c>
    </row>
    <row r="1346" spans="1:16" x14ac:dyDescent="0.3">
      <c r="A1346" t="s">
        <v>11334</v>
      </c>
      <c r="B1346" s="2" t="str">
        <f t="shared" si="62"/>
        <v>3302</v>
      </c>
      <c r="C1346" s="2">
        <f t="shared" ref="C1346:C1409" si="63">VALUE(B1346)</f>
        <v>3302</v>
      </c>
      <c r="D1346" t="str">
        <f>VLOOKUP(C1346,'Cost Centre'!A:B,2,)</f>
        <v>Corporate Services</v>
      </c>
      <c r="E1346" t="str">
        <f t="shared" ref="E1346:E1409" si="64">MID(A1346,5,1)</f>
        <v>2</v>
      </c>
      <c r="F1346" t="s">
        <v>10900</v>
      </c>
      <c r="G1346" s="2">
        <v>0</v>
      </c>
      <c r="H1346" s="2">
        <v>0</v>
      </c>
      <c r="I1346" s="2">
        <v>0</v>
      </c>
      <c r="J1346" s="105">
        <f>SUMIF([1]MMM!$A:$A,A1346,[1]MMM!$F:$F)</f>
        <v>0</v>
      </c>
      <c r="K1346" s="2" t="s">
        <v>10</v>
      </c>
      <c r="L1346" s="2">
        <v>0</v>
      </c>
      <c r="M1346" t="s">
        <v>10908</v>
      </c>
      <c r="N1346" t="s">
        <v>11328</v>
      </c>
      <c r="O1346" t="s">
        <v>10871</v>
      </c>
      <c r="P1346" t="s">
        <v>10887</v>
      </c>
    </row>
    <row r="1347" spans="1:16" x14ac:dyDescent="0.3">
      <c r="A1347" t="s">
        <v>11335</v>
      </c>
      <c r="B1347" s="2" t="str">
        <f t="shared" ref="B1347:B1410" si="65">MID(A1347,1,4)</f>
        <v>3302</v>
      </c>
      <c r="C1347" s="2">
        <f t="shared" si="63"/>
        <v>3302</v>
      </c>
      <c r="D1347" t="str">
        <f>VLOOKUP(C1347,'Cost Centre'!A:B,2,)</f>
        <v>Corporate Services</v>
      </c>
      <c r="E1347" t="str">
        <f t="shared" si="64"/>
        <v>2</v>
      </c>
      <c r="F1347" t="s">
        <v>10902</v>
      </c>
      <c r="G1347" s="2">
        <v>0</v>
      </c>
      <c r="H1347" s="2">
        <v>0</v>
      </c>
      <c r="I1347" s="2">
        <v>0</v>
      </c>
      <c r="J1347" s="105">
        <f>SUMIF([1]MMM!$A:$A,A1347,[1]MMM!$F:$F)</f>
        <v>0</v>
      </c>
      <c r="K1347" s="2" t="s">
        <v>10</v>
      </c>
      <c r="L1347" s="2">
        <v>0</v>
      </c>
      <c r="M1347" t="s">
        <v>10908</v>
      </c>
      <c r="N1347" t="s">
        <v>11328</v>
      </c>
      <c r="O1347" t="s">
        <v>10871</v>
      </c>
      <c r="P1347" t="s">
        <v>10887</v>
      </c>
    </row>
    <row r="1348" spans="1:16" x14ac:dyDescent="0.3">
      <c r="A1348" t="s">
        <v>11336</v>
      </c>
      <c r="B1348" s="2" t="str">
        <f t="shared" si="65"/>
        <v>3302</v>
      </c>
      <c r="C1348" s="2">
        <f t="shared" si="63"/>
        <v>3302</v>
      </c>
      <c r="D1348" t="str">
        <f>VLOOKUP(C1348,'Cost Centre'!A:B,2,)</f>
        <v>Corporate Services</v>
      </c>
      <c r="E1348" t="str">
        <f t="shared" si="64"/>
        <v>2</v>
      </c>
      <c r="F1348" t="s">
        <v>10904</v>
      </c>
      <c r="G1348" s="2">
        <v>0</v>
      </c>
      <c r="H1348" s="2">
        <v>0</v>
      </c>
      <c r="I1348" s="2">
        <v>0</v>
      </c>
      <c r="J1348" s="105">
        <f>SUMIF([1]MMM!$A:$A,A1348,[1]MMM!$F:$F)</f>
        <v>0</v>
      </c>
      <c r="K1348" s="2" t="s">
        <v>10</v>
      </c>
      <c r="L1348" s="2">
        <v>0</v>
      </c>
      <c r="M1348" t="s">
        <v>10908</v>
      </c>
      <c r="N1348" t="s">
        <v>11328</v>
      </c>
      <c r="O1348" t="s">
        <v>10871</v>
      </c>
      <c r="P1348" t="s">
        <v>10887</v>
      </c>
    </row>
    <row r="1349" spans="1:16" x14ac:dyDescent="0.3">
      <c r="A1349" t="s">
        <v>11337</v>
      </c>
      <c r="B1349" s="2" t="str">
        <f t="shared" si="65"/>
        <v>3302</v>
      </c>
      <c r="C1349" s="2">
        <f t="shared" si="63"/>
        <v>3302</v>
      </c>
      <c r="D1349" t="str">
        <f>VLOOKUP(C1349,'Cost Centre'!A:B,2,)</f>
        <v>Corporate Services</v>
      </c>
      <c r="E1349" t="str">
        <f t="shared" si="64"/>
        <v>2</v>
      </c>
      <c r="F1349" t="s">
        <v>10906</v>
      </c>
      <c r="G1349" s="2">
        <v>0</v>
      </c>
      <c r="H1349" s="2">
        <v>0</v>
      </c>
      <c r="I1349" s="2">
        <v>0</v>
      </c>
      <c r="J1349" s="105">
        <f>SUMIF([1]MMM!$A:$A,A1349,[1]MMM!$F:$F)</f>
        <v>0</v>
      </c>
      <c r="K1349" s="2" t="s">
        <v>10</v>
      </c>
      <c r="L1349" s="2">
        <v>0</v>
      </c>
      <c r="M1349" t="s">
        <v>10908</v>
      </c>
      <c r="N1349" t="s">
        <v>11328</v>
      </c>
      <c r="O1349" t="s">
        <v>10871</v>
      </c>
      <c r="P1349" t="s">
        <v>10887</v>
      </c>
    </row>
    <row r="1350" spans="1:16" x14ac:dyDescent="0.3">
      <c r="A1350" t="s">
        <v>3084</v>
      </c>
      <c r="B1350" s="2" t="str">
        <f t="shared" si="65"/>
        <v>3302</v>
      </c>
      <c r="C1350" s="2">
        <f t="shared" si="63"/>
        <v>3302</v>
      </c>
      <c r="D1350" t="str">
        <f>VLOOKUP(C1350,'Cost Centre'!A:B,2,)</f>
        <v>Corporate Services</v>
      </c>
      <c r="E1350" t="str">
        <f t="shared" si="64"/>
        <v>3</v>
      </c>
      <c r="F1350" t="s">
        <v>2148</v>
      </c>
      <c r="G1350" s="2">
        <v>0</v>
      </c>
      <c r="H1350" s="2">
        <v>0</v>
      </c>
      <c r="I1350" s="2">
        <v>0</v>
      </c>
      <c r="J1350" s="105">
        <f>SUMIF([1]MMM!$A:$A,A1350,[1]MMM!$F:$F)</f>
        <v>0</v>
      </c>
      <c r="K1350" s="2" t="s">
        <v>10</v>
      </c>
      <c r="L1350" s="2">
        <v>0</v>
      </c>
      <c r="M1350" t="s">
        <v>10908</v>
      </c>
      <c r="N1350" t="s">
        <v>11328</v>
      </c>
      <c r="O1350" t="s">
        <v>10908</v>
      </c>
      <c r="P1350" t="s">
        <v>10910</v>
      </c>
    </row>
    <row r="1351" spans="1:16" x14ac:dyDescent="0.3">
      <c r="A1351" t="s">
        <v>11338</v>
      </c>
      <c r="B1351" s="2" t="str">
        <f t="shared" si="65"/>
        <v>3302</v>
      </c>
      <c r="C1351" s="2">
        <f t="shared" si="63"/>
        <v>3302</v>
      </c>
      <c r="D1351" t="str">
        <f>VLOOKUP(C1351,'Cost Centre'!A:B,2,)</f>
        <v>Corporate Services</v>
      </c>
      <c r="E1351" t="str">
        <f t="shared" si="64"/>
        <v>3</v>
      </c>
      <c r="F1351" t="s">
        <v>10912</v>
      </c>
      <c r="G1351" s="2">
        <v>0</v>
      </c>
      <c r="H1351" s="2">
        <v>0</v>
      </c>
      <c r="I1351" s="2">
        <v>-7805698.5700000003</v>
      </c>
      <c r="J1351" s="105">
        <f>SUMIF([1]MMM!$A:$A,A1351,[1]MMM!$F:$F)</f>
        <v>-7805698.5700000003</v>
      </c>
      <c r="K1351" s="2" t="s">
        <v>10</v>
      </c>
      <c r="L1351" s="2">
        <v>0</v>
      </c>
      <c r="M1351" t="s">
        <v>10908</v>
      </c>
      <c r="N1351" t="s">
        <v>11328</v>
      </c>
      <c r="O1351" t="s">
        <v>10908</v>
      </c>
      <c r="P1351" t="s">
        <v>10913</v>
      </c>
    </row>
    <row r="1352" spans="1:16" x14ac:dyDescent="0.3">
      <c r="A1352" t="s">
        <v>11339</v>
      </c>
      <c r="B1352" s="2" t="str">
        <f t="shared" si="65"/>
        <v>3302</v>
      </c>
      <c r="C1352" s="2">
        <f t="shared" si="63"/>
        <v>3302</v>
      </c>
      <c r="D1352" t="str">
        <f>VLOOKUP(C1352,'Cost Centre'!A:B,2,)</f>
        <v>Corporate Services</v>
      </c>
      <c r="E1352" t="str">
        <f t="shared" si="64"/>
        <v>3</v>
      </c>
      <c r="F1352" t="s">
        <v>10915</v>
      </c>
      <c r="G1352" s="2">
        <v>0</v>
      </c>
      <c r="H1352" s="2">
        <v>0</v>
      </c>
      <c r="I1352" s="2">
        <v>0</v>
      </c>
      <c r="J1352" s="105">
        <f>SUMIF([1]MMM!$A:$A,A1352,[1]MMM!$F:$F)</f>
        <v>0</v>
      </c>
      <c r="K1352" s="2" t="s">
        <v>10</v>
      </c>
      <c r="L1352" s="2">
        <v>0</v>
      </c>
      <c r="M1352" t="s">
        <v>10908</v>
      </c>
      <c r="N1352" t="s">
        <v>11328</v>
      </c>
      <c r="O1352" t="s">
        <v>10908</v>
      </c>
      <c r="P1352" t="s">
        <v>10913</v>
      </c>
    </row>
    <row r="1353" spans="1:16" x14ac:dyDescent="0.3">
      <c r="A1353" t="s">
        <v>618</v>
      </c>
      <c r="B1353" s="2" t="str">
        <f t="shared" si="65"/>
        <v>3302</v>
      </c>
      <c r="C1353" s="2">
        <f t="shared" si="63"/>
        <v>3302</v>
      </c>
      <c r="D1353" t="str">
        <f>VLOOKUP(C1353,'Cost Centre'!A:B,2,)</f>
        <v>Corporate Services</v>
      </c>
      <c r="E1353" t="str">
        <f t="shared" si="64"/>
        <v>8</v>
      </c>
      <c r="F1353" t="s">
        <v>462</v>
      </c>
      <c r="G1353" s="2">
        <v>9245294.3100000005</v>
      </c>
      <c r="H1353" s="2">
        <v>0</v>
      </c>
      <c r="I1353" s="2">
        <v>0</v>
      </c>
      <c r="J1353" s="105">
        <f>SUMIF([1]MMM!$A:$A,A1353,[1]MMM!$F:$F)</f>
        <v>9245294.3100000005</v>
      </c>
      <c r="K1353" s="2" t="s">
        <v>460</v>
      </c>
      <c r="L1353" s="2">
        <v>0</v>
      </c>
      <c r="M1353" t="s">
        <v>10908</v>
      </c>
      <c r="N1353" t="s">
        <v>11328</v>
      </c>
      <c r="O1353" t="s">
        <v>10916</v>
      </c>
      <c r="P1353" t="s">
        <v>10917</v>
      </c>
    </row>
    <row r="1354" spans="1:16" x14ac:dyDescent="0.3">
      <c r="A1354" t="s">
        <v>619</v>
      </c>
      <c r="B1354" s="2" t="str">
        <f t="shared" si="65"/>
        <v>3302</v>
      </c>
      <c r="C1354" s="2">
        <f t="shared" si="63"/>
        <v>3302</v>
      </c>
      <c r="D1354" t="str">
        <f>VLOOKUP(C1354,'Cost Centre'!A:B,2,)</f>
        <v>Corporate Services</v>
      </c>
      <c r="E1354" t="str">
        <f t="shared" si="64"/>
        <v>8</v>
      </c>
      <c r="F1354" t="s">
        <v>464</v>
      </c>
      <c r="G1354" s="2">
        <v>0</v>
      </c>
      <c r="H1354" s="2">
        <v>0</v>
      </c>
      <c r="I1354" s="2">
        <v>0</v>
      </c>
      <c r="J1354" s="105">
        <f>SUMIF([1]MMM!$A:$A,A1354,[1]MMM!$F:$F)</f>
        <v>0</v>
      </c>
      <c r="K1354" s="2" t="s">
        <v>460</v>
      </c>
      <c r="L1354" s="2">
        <v>0</v>
      </c>
      <c r="M1354" t="s">
        <v>10908</v>
      </c>
      <c r="N1354" t="s">
        <v>11328</v>
      </c>
      <c r="O1354" t="s">
        <v>10916</v>
      </c>
      <c r="P1354" t="s">
        <v>10917</v>
      </c>
    </row>
    <row r="1355" spans="1:16" x14ac:dyDescent="0.3">
      <c r="A1355" t="s">
        <v>620</v>
      </c>
      <c r="B1355" s="2" t="str">
        <f t="shared" si="65"/>
        <v>3302</v>
      </c>
      <c r="C1355" s="2">
        <f t="shared" si="63"/>
        <v>3302</v>
      </c>
      <c r="D1355" t="str">
        <f>VLOOKUP(C1355,'Cost Centre'!A:B,2,)</f>
        <v>Corporate Services</v>
      </c>
      <c r="E1355" t="str">
        <f t="shared" si="64"/>
        <v>8</v>
      </c>
      <c r="F1355" t="s">
        <v>466</v>
      </c>
      <c r="G1355" s="2">
        <v>0</v>
      </c>
      <c r="H1355" s="2">
        <v>0</v>
      </c>
      <c r="I1355" s="2">
        <v>0</v>
      </c>
      <c r="J1355" s="105">
        <f>SUMIF([1]MMM!$A:$A,A1355,[1]MMM!$F:$F)</f>
        <v>0</v>
      </c>
      <c r="K1355" s="2" t="s">
        <v>460</v>
      </c>
      <c r="L1355" s="2">
        <v>0</v>
      </c>
      <c r="M1355" t="s">
        <v>10908</v>
      </c>
      <c r="N1355" t="s">
        <v>11328</v>
      </c>
      <c r="O1355" t="s">
        <v>10916</v>
      </c>
      <c r="P1355" t="s">
        <v>10917</v>
      </c>
    </row>
    <row r="1356" spans="1:16" x14ac:dyDescent="0.3">
      <c r="A1356" t="s">
        <v>621</v>
      </c>
      <c r="B1356" s="2" t="str">
        <f t="shared" si="65"/>
        <v>3302</v>
      </c>
      <c r="C1356" s="2">
        <f t="shared" si="63"/>
        <v>3302</v>
      </c>
      <c r="D1356" t="str">
        <f>VLOOKUP(C1356,'Cost Centre'!A:B,2,)</f>
        <v>Corporate Services</v>
      </c>
      <c r="E1356" t="str">
        <f t="shared" si="64"/>
        <v>8</v>
      </c>
      <c r="F1356" t="s">
        <v>468</v>
      </c>
      <c r="G1356" s="2">
        <v>0</v>
      </c>
      <c r="H1356" s="2">
        <v>7805698.5700000003</v>
      </c>
      <c r="I1356" s="2">
        <v>0</v>
      </c>
      <c r="J1356" s="105">
        <f>SUMIF([1]MMM!$A:$A,A1356,[1]MMM!$F:$F)</f>
        <v>7805698.5700000003</v>
      </c>
      <c r="K1356" s="2" t="s">
        <v>460</v>
      </c>
      <c r="L1356" s="2">
        <v>0</v>
      </c>
      <c r="M1356" t="s">
        <v>10908</v>
      </c>
      <c r="N1356" t="s">
        <v>11328</v>
      </c>
      <c r="O1356" t="s">
        <v>10916</v>
      </c>
      <c r="P1356" t="s">
        <v>10917</v>
      </c>
    </row>
    <row r="1357" spans="1:16" x14ac:dyDescent="0.3">
      <c r="A1357" t="s">
        <v>622</v>
      </c>
      <c r="B1357" s="2" t="str">
        <f t="shared" si="65"/>
        <v>3302</v>
      </c>
      <c r="C1357" s="2">
        <f t="shared" si="63"/>
        <v>3302</v>
      </c>
      <c r="D1357" t="str">
        <f>VLOOKUP(C1357,'Cost Centre'!A:B,2,)</f>
        <v>Corporate Services</v>
      </c>
      <c r="E1357" t="str">
        <f t="shared" si="64"/>
        <v>8</v>
      </c>
      <c r="F1357" t="s">
        <v>470</v>
      </c>
      <c r="G1357" s="2">
        <v>0</v>
      </c>
      <c r="H1357" s="2">
        <v>0</v>
      </c>
      <c r="I1357" s="2">
        <v>0</v>
      </c>
      <c r="J1357" s="105">
        <f>SUMIF([1]MMM!$A:$A,A1357,[1]MMM!$F:$F)</f>
        <v>0</v>
      </c>
      <c r="K1357" s="2" t="s">
        <v>460</v>
      </c>
      <c r="L1357" s="2">
        <v>0</v>
      </c>
      <c r="M1357" t="s">
        <v>10908</v>
      </c>
      <c r="N1357" t="s">
        <v>11328</v>
      </c>
      <c r="O1357" t="s">
        <v>10916</v>
      </c>
      <c r="P1357" t="s">
        <v>10917</v>
      </c>
    </row>
    <row r="1358" spans="1:16" x14ac:dyDescent="0.3">
      <c r="A1358" t="s">
        <v>3085</v>
      </c>
      <c r="B1358" s="2" t="str">
        <f t="shared" si="65"/>
        <v>3302</v>
      </c>
      <c r="C1358" s="2">
        <f t="shared" si="63"/>
        <v>3302</v>
      </c>
      <c r="D1358" t="str">
        <f>VLOOKUP(C1358,'Cost Centre'!A:B,2,)</f>
        <v>Corporate Services</v>
      </c>
      <c r="E1358" t="str">
        <f t="shared" si="64"/>
        <v>8</v>
      </c>
      <c r="F1358" t="s">
        <v>2159</v>
      </c>
      <c r="G1358" s="2">
        <v>0</v>
      </c>
      <c r="H1358" s="2">
        <v>0</v>
      </c>
      <c r="I1358" s="2">
        <v>0</v>
      </c>
      <c r="J1358" s="105">
        <f>SUMIF([1]MMM!$A:$A,A1358,[1]MMM!$F:$F)</f>
        <v>0</v>
      </c>
      <c r="K1358" s="2" t="s">
        <v>460</v>
      </c>
      <c r="L1358" s="2">
        <v>0</v>
      </c>
      <c r="M1358" t="s">
        <v>10908</v>
      </c>
      <c r="N1358" t="s">
        <v>11328</v>
      </c>
      <c r="O1358" t="s">
        <v>10916</v>
      </c>
      <c r="P1358" t="s">
        <v>10917</v>
      </c>
    </row>
    <row r="1359" spans="1:16" x14ac:dyDescent="0.3">
      <c r="A1359" t="s">
        <v>3086</v>
      </c>
      <c r="B1359" s="2" t="str">
        <f t="shared" si="65"/>
        <v>3303</v>
      </c>
      <c r="C1359" s="2">
        <f t="shared" si="63"/>
        <v>3303</v>
      </c>
      <c r="D1359" t="str">
        <f>VLOOKUP(C1359,'Cost Centre'!A:B,2,)</f>
        <v>Corporate Services</v>
      </c>
      <c r="E1359" t="str">
        <f t="shared" si="64"/>
        <v>2</v>
      </c>
      <c r="F1359" t="s">
        <v>48</v>
      </c>
      <c r="G1359" s="2">
        <v>0</v>
      </c>
      <c r="H1359" s="2">
        <v>3034043.99</v>
      </c>
      <c r="I1359" s="2">
        <v>0</v>
      </c>
      <c r="J1359" s="105">
        <f>SUMIF([1]MMM!$A:$A,A1359,[1]MMM!$F:$F)</f>
        <v>3034043.99</v>
      </c>
      <c r="K1359" s="2" t="s">
        <v>10</v>
      </c>
      <c r="L1359" s="2">
        <v>3117001</v>
      </c>
      <c r="M1359" t="s">
        <v>10908</v>
      </c>
      <c r="N1359" t="s">
        <v>11340</v>
      </c>
      <c r="O1359" t="s">
        <v>10871</v>
      </c>
      <c r="P1359" t="s">
        <v>10875</v>
      </c>
    </row>
    <row r="1360" spans="1:16" x14ac:dyDescent="0.3">
      <c r="A1360" t="s">
        <v>3087</v>
      </c>
      <c r="B1360" s="2" t="str">
        <f t="shared" si="65"/>
        <v>3303</v>
      </c>
      <c r="C1360" s="2">
        <f t="shared" si="63"/>
        <v>3303</v>
      </c>
      <c r="D1360" t="str">
        <f>VLOOKUP(C1360,'Cost Centre'!A:B,2,)</f>
        <v>Corporate Services</v>
      </c>
      <c r="E1360" t="str">
        <f t="shared" si="64"/>
        <v>2</v>
      </c>
      <c r="F1360" t="s">
        <v>51</v>
      </c>
      <c r="G1360" s="2">
        <v>0</v>
      </c>
      <c r="H1360" s="2">
        <v>8400</v>
      </c>
      <c r="I1360" s="2">
        <v>0</v>
      </c>
      <c r="J1360" s="105">
        <f>SUMIF([1]MMM!$A:$A,A1360,[1]MMM!$F:$F)</f>
        <v>8400</v>
      </c>
      <c r="K1360" s="2" t="s">
        <v>10</v>
      </c>
      <c r="L1360" s="2">
        <v>9234</v>
      </c>
      <c r="M1360" t="s">
        <v>10908</v>
      </c>
      <c r="N1360" t="s">
        <v>11340</v>
      </c>
      <c r="O1360" t="s">
        <v>10871</v>
      </c>
      <c r="P1360" t="s">
        <v>10875</v>
      </c>
    </row>
    <row r="1361" spans="1:16" x14ac:dyDescent="0.3">
      <c r="A1361" t="s">
        <v>3088</v>
      </c>
      <c r="B1361" s="2" t="str">
        <f t="shared" si="65"/>
        <v>3303</v>
      </c>
      <c r="C1361" s="2">
        <f t="shared" si="63"/>
        <v>3303</v>
      </c>
      <c r="D1361" t="str">
        <f>VLOOKUP(C1361,'Cost Centre'!A:B,2,)</f>
        <v>Corporate Services</v>
      </c>
      <c r="E1361" t="str">
        <f t="shared" si="64"/>
        <v>2</v>
      </c>
      <c r="F1361" t="s">
        <v>55</v>
      </c>
      <c r="G1361" s="2">
        <v>0</v>
      </c>
      <c r="H1361" s="2">
        <v>940120.21</v>
      </c>
      <c r="I1361" s="2">
        <v>0</v>
      </c>
      <c r="J1361" s="105">
        <f>SUMIF([1]MMM!$A:$A,A1361,[1]MMM!$F:$F)</f>
        <v>940552.86</v>
      </c>
      <c r="K1361" s="2" t="s">
        <v>10</v>
      </c>
      <c r="L1361" s="2">
        <v>930029</v>
      </c>
      <c r="M1361" t="s">
        <v>10908</v>
      </c>
      <c r="N1361" t="s">
        <v>11340</v>
      </c>
      <c r="O1361" t="s">
        <v>10871</v>
      </c>
      <c r="P1361" t="s">
        <v>10875</v>
      </c>
    </row>
    <row r="1362" spans="1:16" x14ac:dyDescent="0.3">
      <c r="A1362" t="s">
        <v>3089</v>
      </c>
      <c r="B1362" s="2" t="str">
        <f t="shared" si="65"/>
        <v>3303</v>
      </c>
      <c r="C1362" s="2">
        <f t="shared" si="63"/>
        <v>3303</v>
      </c>
      <c r="D1362" t="str">
        <f>VLOOKUP(C1362,'Cost Centre'!A:B,2,)</f>
        <v>Corporate Services</v>
      </c>
      <c r="E1362" t="str">
        <f t="shared" si="64"/>
        <v>2</v>
      </c>
      <c r="F1362" t="s">
        <v>56</v>
      </c>
      <c r="G1362" s="2">
        <v>0</v>
      </c>
      <c r="H1362" s="2">
        <v>0</v>
      </c>
      <c r="I1362" s="2">
        <v>0</v>
      </c>
      <c r="J1362" s="105">
        <f>SUMIF([1]MMM!$A:$A,A1362,[1]MMM!$F:$F)</f>
        <v>0</v>
      </c>
      <c r="K1362" s="2" t="s">
        <v>10</v>
      </c>
      <c r="L1362" s="2">
        <v>0</v>
      </c>
      <c r="M1362" t="s">
        <v>10908</v>
      </c>
      <c r="N1362" t="s">
        <v>11340</v>
      </c>
      <c r="O1362" t="s">
        <v>10871</v>
      </c>
      <c r="P1362" t="s">
        <v>10875</v>
      </c>
    </row>
    <row r="1363" spans="1:16" x14ac:dyDescent="0.3">
      <c r="A1363" t="s">
        <v>3090</v>
      </c>
      <c r="B1363" s="2" t="str">
        <f t="shared" si="65"/>
        <v>3303</v>
      </c>
      <c r="C1363" s="2">
        <f t="shared" si="63"/>
        <v>3303</v>
      </c>
      <c r="D1363" t="str">
        <f>VLOOKUP(C1363,'Cost Centre'!A:B,2,)</f>
        <v>Corporate Services</v>
      </c>
      <c r="E1363" t="str">
        <f t="shared" si="64"/>
        <v>2</v>
      </c>
      <c r="F1363" t="s">
        <v>60</v>
      </c>
      <c r="G1363" s="2">
        <v>0</v>
      </c>
      <c r="H1363" s="2">
        <v>0</v>
      </c>
      <c r="I1363" s="2">
        <v>-0.01</v>
      </c>
      <c r="J1363" s="105">
        <f>SUMIF([1]MMM!$A:$A,A1363,[1]MMM!$F:$F)</f>
        <v>-0.01</v>
      </c>
      <c r="K1363" s="2" t="s">
        <v>10</v>
      </c>
      <c r="L1363" s="2">
        <v>4231</v>
      </c>
      <c r="M1363" t="s">
        <v>10908</v>
      </c>
      <c r="N1363" t="s">
        <v>11340</v>
      </c>
      <c r="O1363" t="s">
        <v>10871</v>
      </c>
      <c r="P1363" t="s">
        <v>10875</v>
      </c>
    </row>
    <row r="1364" spans="1:16" x14ac:dyDescent="0.3">
      <c r="A1364" t="s">
        <v>3091</v>
      </c>
      <c r="B1364" s="2" t="str">
        <f t="shared" si="65"/>
        <v>3303</v>
      </c>
      <c r="C1364" s="2">
        <f t="shared" si="63"/>
        <v>3303</v>
      </c>
      <c r="D1364" t="str">
        <f>VLOOKUP(C1364,'Cost Centre'!A:B,2,)</f>
        <v>Corporate Services</v>
      </c>
      <c r="E1364" t="str">
        <f t="shared" si="64"/>
        <v>2</v>
      </c>
      <c r="F1364" t="s">
        <v>61</v>
      </c>
      <c r="G1364" s="2">
        <v>0</v>
      </c>
      <c r="H1364" s="2">
        <v>252836.99</v>
      </c>
      <c r="I1364" s="2">
        <v>0</v>
      </c>
      <c r="J1364" s="105">
        <f>SUMIF([1]MMM!$A:$A,A1364,[1]MMM!$F:$F)</f>
        <v>252836.99</v>
      </c>
      <c r="K1364" s="2" t="s">
        <v>10</v>
      </c>
      <c r="L1364" s="2">
        <v>243262</v>
      </c>
      <c r="M1364" t="s">
        <v>10908</v>
      </c>
      <c r="N1364" t="s">
        <v>11340</v>
      </c>
      <c r="O1364" t="s">
        <v>10871</v>
      </c>
      <c r="P1364" t="s">
        <v>10875</v>
      </c>
    </row>
    <row r="1365" spans="1:16" x14ac:dyDescent="0.3">
      <c r="A1365" t="s">
        <v>3092</v>
      </c>
      <c r="B1365" s="2" t="str">
        <f t="shared" si="65"/>
        <v>3303</v>
      </c>
      <c r="C1365" s="2">
        <f t="shared" si="63"/>
        <v>3303</v>
      </c>
      <c r="D1365" t="str">
        <f>VLOOKUP(C1365,'Cost Centre'!A:B,2,)</f>
        <v>Corporate Services</v>
      </c>
      <c r="E1365" t="str">
        <f t="shared" si="64"/>
        <v>2</v>
      </c>
      <c r="F1365" t="s">
        <v>62</v>
      </c>
      <c r="G1365" s="2">
        <v>0</v>
      </c>
      <c r="H1365" s="2">
        <v>41155.120000000003</v>
      </c>
      <c r="I1365" s="2">
        <v>0</v>
      </c>
      <c r="J1365" s="105">
        <f>SUMIF([1]MMM!$A:$A,A1365,[1]MMM!$F:$F)</f>
        <v>41155.120000000003</v>
      </c>
      <c r="K1365" s="2" t="s">
        <v>10</v>
      </c>
      <c r="L1365" s="2">
        <v>0</v>
      </c>
      <c r="M1365" t="s">
        <v>10908</v>
      </c>
      <c r="N1365" t="s">
        <v>11340</v>
      </c>
      <c r="O1365" t="s">
        <v>10871</v>
      </c>
      <c r="P1365" t="s">
        <v>10875</v>
      </c>
    </row>
    <row r="1366" spans="1:16" x14ac:dyDescent="0.3">
      <c r="A1366" t="s">
        <v>3093</v>
      </c>
      <c r="B1366" s="2" t="str">
        <f t="shared" si="65"/>
        <v>3303</v>
      </c>
      <c r="C1366" s="2">
        <f t="shared" si="63"/>
        <v>3303</v>
      </c>
      <c r="D1366" t="str">
        <f>VLOOKUP(C1366,'Cost Centre'!A:B,2,)</f>
        <v>Corporate Services</v>
      </c>
      <c r="E1366" t="str">
        <f t="shared" si="64"/>
        <v>2</v>
      </c>
      <c r="F1366" t="s">
        <v>67</v>
      </c>
      <c r="G1366" s="2">
        <v>0</v>
      </c>
      <c r="H1366" s="2">
        <v>630.01</v>
      </c>
      <c r="I1366" s="2">
        <v>0</v>
      </c>
      <c r="J1366" s="105">
        <f>SUMIF([1]MMM!$A:$A,A1366,[1]MMM!$F:$F)</f>
        <v>630.01</v>
      </c>
      <c r="K1366" s="2" t="s">
        <v>10</v>
      </c>
      <c r="L1366" s="2">
        <v>653</v>
      </c>
      <c r="M1366" t="s">
        <v>10908</v>
      </c>
      <c r="N1366" t="s">
        <v>11340</v>
      </c>
      <c r="O1366" t="s">
        <v>10871</v>
      </c>
      <c r="P1366" t="s">
        <v>10876</v>
      </c>
    </row>
    <row r="1367" spans="1:16" x14ac:dyDescent="0.3">
      <c r="A1367" t="s">
        <v>3094</v>
      </c>
      <c r="B1367" s="2" t="str">
        <f t="shared" si="65"/>
        <v>3303</v>
      </c>
      <c r="C1367" s="2">
        <f t="shared" si="63"/>
        <v>3303</v>
      </c>
      <c r="D1367" t="str">
        <f>VLOOKUP(C1367,'Cost Centre'!A:B,2,)</f>
        <v>Corporate Services</v>
      </c>
      <c r="E1367" t="str">
        <f t="shared" si="64"/>
        <v>2</v>
      </c>
      <c r="F1367" t="s">
        <v>68</v>
      </c>
      <c r="G1367" s="2">
        <v>0</v>
      </c>
      <c r="H1367" s="2">
        <v>34078.370000000003</v>
      </c>
      <c r="I1367" s="2">
        <v>0</v>
      </c>
      <c r="J1367" s="105">
        <f>SUMIF([1]MMM!$A:$A,A1367,[1]MMM!$F:$F)</f>
        <v>35655.18</v>
      </c>
      <c r="K1367" s="2" t="s">
        <v>10</v>
      </c>
      <c r="L1367" s="2">
        <v>42376</v>
      </c>
      <c r="M1367" t="s">
        <v>10908</v>
      </c>
      <c r="N1367" t="s">
        <v>11340</v>
      </c>
      <c r="O1367" t="s">
        <v>10871</v>
      </c>
      <c r="P1367" t="s">
        <v>10876</v>
      </c>
    </row>
    <row r="1368" spans="1:16" x14ac:dyDescent="0.3">
      <c r="A1368" t="s">
        <v>3095</v>
      </c>
      <c r="B1368" s="2" t="str">
        <f t="shared" si="65"/>
        <v>3303</v>
      </c>
      <c r="C1368" s="2">
        <f t="shared" si="63"/>
        <v>3303</v>
      </c>
      <c r="D1368" t="str">
        <f>VLOOKUP(C1368,'Cost Centre'!A:B,2,)</f>
        <v>Corporate Services</v>
      </c>
      <c r="E1368" t="str">
        <f t="shared" si="64"/>
        <v>2</v>
      </c>
      <c r="F1368" t="s">
        <v>10877</v>
      </c>
      <c r="G1368" s="2">
        <v>0</v>
      </c>
      <c r="H1368" s="2">
        <v>221494.34</v>
      </c>
      <c r="I1368" s="2">
        <v>0</v>
      </c>
      <c r="J1368" s="105">
        <f>SUMIF([1]MMM!$A:$A,A1368,[1]MMM!$F:$F)</f>
        <v>221494.34</v>
      </c>
      <c r="K1368" s="2" t="s">
        <v>10</v>
      </c>
      <c r="L1368" s="2">
        <v>231072</v>
      </c>
      <c r="M1368" t="s">
        <v>10908</v>
      </c>
      <c r="N1368" t="s">
        <v>11340</v>
      </c>
      <c r="O1368" t="s">
        <v>10871</v>
      </c>
      <c r="P1368" t="s">
        <v>10876</v>
      </c>
    </row>
    <row r="1369" spans="1:16" x14ac:dyDescent="0.3">
      <c r="A1369" t="s">
        <v>3096</v>
      </c>
      <c r="B1369" s="2" t="str">
        <f t="shared" si="65"/>
        <v>3303</v>
      </c>
      <c r="C1369" s="2">
        <f t="shared" si="63"/>
        <v>3303</v>
      </c>
      <c r="D1369" t="str">
        <f>VLOOKUP(C1369,'Cost Centre'!A:B,2,)</f>
        <v>Corporate Services</v>
      </c>
      <c r="E1369" t="str">
        <f t="shared" si="64"/>
        <v>2</v>
      </c>
      <c r="F1369" t="s">
        <v>69</v>
      </c>
      <c r="G1369" s="2">
        <v>0</v>
      </c>
      <c r="H1369" s="2">
        <v>576253.46</v>
      </c>
      <c r="I1369" s="2">
        <v>0</v>
      </c>
      <c r="J1369" s="105">
        <f>SUMIF([1]MMM!$A:$A,A1369,[1]MMM!$F:$F)</f>
        <v>576253.46</v>
      </c>
      <c r="K1369" s="2" t="s">
        <v>10</v>
      </c>
      <c r="L1369" s="2">
        <v>554466</v>
      </c>
      <c r="M1369" t="s">
        <v>10908</v>
      </c>
      <c r="N1369" t="s">
        <v>11340</v>
      </c>
      <c r="O1369" t="s">
        <v>10871</v>
      </c>
      <c r="P1369" t="s">
        <v>10876</v>
      </c>
    </row>
    <row r="1370" spans="1:16" x14ac:dyDescent="0.3">
      <c r="A1370" t="s">
        <v>3097</v>
      </c>
      <c r="B1370" s="2" t="str">
        <f t="shared" si="65"/>
        <v>3303</v>
      </c>
      <c r="C1370" s="2">
        <f t="shared" si="63"/>
        <v>3303</v>
      </c>
      <c r="D1370" t="str">
        <f>VLOOKUP(C1370,'Cost Centre'!A:B,2,)</f>
        <v>Corporate Services</v>
      </c>
      <c r="E1370" t="str">
        <f t="shared" si="64"/>
        <v>2</v>
      </c>
      <c r="F1370" t="s">
        <v>70</v>
      </c>
      <c r="G1370" s="2">
        <v>0</v>
      </c>
      <c r="H1370" s="2">
        <v>10707.83</v>
      </c>
      <c r="I1370" s="2">
        <v>0</v>
      </c>
      <c r="J1370" s="105">
        <f>SUMIF([1]MMM!$A:$A,A1370,[1]MMM!$F:$F)</f>
        <v>10707.83</v>
      </c>
      <c r="K1370" s="2" t="s">
        <v>10</v>
      </c>
      <c r="L1370" s="2">
        <v>11773</v>
      </c>
      <c r="M1370" t="s">
        <v>10908</v>
      </c>
      <c r="N1370" t="s">
        <v>11340</v>
      </c>
      <c r="O1370" t="s">
        <v>10871</v>
      </c>
      <c r="P1370" t="s">
        <v>10876</v>
      </c>
    </row>
    <row r="1371" spans="1:16" x14ac:dyDescent="0.3">
      <c r="A1371" t="s">
        <v>3098</v>
      </c>
      <c r="B1371" s="2" t="str">
        <f t="shared" si="65"/>
        <v>3303</v>
      </c>
      <c r="C1371" s="2">
        <f t="shared" si="63"/>
        <v>3303</v>
      </c>
      <c r="D1371" t="str">
        <f>VLOOKUP(C1371,'Cost Centre'!A:B,2,)</f>
        <v>Corporate Services</v>
      </c>
      <c r="E1371" t="str">
        <f t="shared" si="64"/>
        <v>2</v>
      </c>
      <c r="F1371" t="s">
        <v>2224</v>
      </c>
      <c r="G1371" s="2">
        <v>0</v>
      </c>
      <c r="H1371" s="2">
        <v>0</v>
      </c>
      <c r="I1371" s="2">
        <v>0</v>
      </c>
      <c r="J1371" s="105">
        <f>SUMIF([1]MMM!$A:$A,A1371,[1]MMM!$F:$F)</f>
        <v>0</v>
      </c>
      <c r="K1371" s="2" t="s">
        <v>10</v>
      </c>
      <c r="L1371" s="2">
        <v>2025</v>
      </c>
      <c r="M1371" t="s">
        <v>10908</v>
      </c>
      <c r="N1371" t="s">
        <v>11340</v>
      </c>
      <c r="O1371" t="s">
        <v>10871</v>
      </c>
      <c r="P1371" t="s">
        <v>10879</v>
      </c>
    </row>
    <row r="1372" spans="1:16" x14ac:dyDescent="0.3">
      <c r="A1372" t="s">
        <v>3099</v>
      </c>
      <c r="B1372" s="2" t="str">
        <f t="shared" si="65"/>
        <v>3303</v>
      </c>
      <c r="C1372" s="2">
        <f t="shared" si="63"/>
        <v>3303</v>
      </c>
      <c r="D1372" t="str">
        <f>VLOOKUP(C1372,'Cost Centre'!A:B,2,)</f>
        <v>Corporate Services</v>
      </c>
      <c r="E1372" t="str">
        <f t="shared" si="64"/>
        <v>2</v>
      </c>
      <c r="F1372" t="s">
        <v>88</v>
      </c>
      <c r="G1372" s="2">
        <v>0</v>
      </c>
      <c r="H1372" s="2">
        <v>188.2</v>
      </c>
      <c r="I1372" s="2">
        <v>0</v>
      </c>
      <c r="J1372" s="105">
        <f>SUMIF([1]MMM!$A:$A,A1372,[1]MMM!$F:$F)</f>
        <v>188.2</v>
      </c>
      <c r="K1372" s="2" t="s">
        <v>10</v>
      </c>
      <c r="L1372" s="2">
        <v>1151</v>
      </c>
      <c r="M1372" t="s">
        <v>10908</v>
      </c>
      <c r="N1372" t="s">
        <v>11340</v>
      </c>
      <c r="O1372" t="s">
        <v>10871</v>
      </c>
      <c r="P1372" t="s">
        <v>10881</v>
      </c>
    </row>
    <row r="1373" spans="1:16" x14ac:dyDescent="0.3">
      <c r="A1373" t="s">
        <v>3100</v>
      </c>
      <c r="B1373" s="2" t="str">
        <f t="shared" si="65"/>
        <v>3303</v>
      </c>
      <c r="C1373" s="2">
        <f t="shared" si="63"/>
        <v>3303</v>
      </c>
      <c r="D1373" t="str">
        <f>VLOOKUP(C1373,'Cost Centre'!A:B,2,)</f>
        <v>Corporate Services</v>
      </c>
      <c r="E1373" t="str">
        <f t="shared" si="64"/>
        <v>2</v>
      </c>
      <c r="F1373" t="s">
        <v>93</v>
      </c>
      <c r="G1373" s="2">
        <v>0</v>
      </c>
      <c r="H1373" s="2">
        <v>41476.39</v>
      </c>
      <c r="I1373" s="2">
        <v>0</v>
      </c>
      <c r="J1373" s="105">
        <f>SUMIF([1]MMM!$A:$A,A1373,[1]MMM!$F:$F)</f>
        <v>41485.15</v>
      </c>
      <c r="K1373" s="2" t="s">
        <v>10</v>
      </c>
      <c r="L1373" s="2">
        <v>20506</v>
      </c>
      <c r="M1373" t="s">
        <v>10908</v>
      </c>
      <c r="N1373" t="s">
        <v>11340</v>
      </c>
      <c r="O1373" t="s">
        <v>10871</v>
      </c>
      <c r="P1373" t="s">
        <v>10881</v>
      </c>
    </row>
    <row r="1374" spans="1:16" x14ac:dyDescent="0.3">
      <c r="A1374" t="s">
        <v>3101</v>
      </c>
      <c r="B1374" s="2" t="str">
        <f t="shared" si="65"/>
        <v>3303</v>
      </c>
      <c r="C1374" s="2">
        <f t="shared" si="63"/>
        <v>3303</v>
      </c>
      <c r="D1374" t="str">
        <f>VLOOKUP(C1374,'Cost Centre'!A:B,2,)</f>
        <v>Corporate Services</v>
      </c>
      <c r="E1374" t="str">
        <f t="shared" si="64"/>
        <v>2</v>
      </c>
      <c r="F1374" t="s">
        <v>10882</v>
      </c>
      <c r="G1374" s="2">
        <v>0</v>
      </c>
      <c r="H1374" s="2">
        <v>0</v>
      </c>
      <c r="I1374" s="2">
        <v>0</v>
      </c>
      <c r="J1374" s="105">
        <f>SUMIF([1]MMM!$A:$A,A1374,[1]MMM!$F:$F)</f>
        <v>0</v>
      </c>
      <c r="K1374" s="2" t="s">
        <v>10</v>
      </c>
      <c r="L1374" s="2">
        <v>0</v>
      </c>
      <c r="M1374" t="s">
        <v>10908</v>
      </c>
      <c r="N1374" t="s">
        <v>11340</v>
      </c>
      <c r="O1374" t="s">
        <v>10871</v>
      </c>
      <c r="P1374" t="s">
        <v>10881</v>
      </c>
    </row>
    <row r="1375" spans="1:16" x14ac:dyDescent="0.3">
      <c r="A1375" t="s">
        <v>3102</v>
      </c>
      <c r="B1375" s="2" t="str">
        <f t="shared" si="65"/>
        <v>3303</v>
      </c>
      <c r="C1375" s="2">
        <f t="shared" si="63"/>
        <v>3303</v>
      </c>
      <c r="D1375" t="str">
        <f>VLOOKUP(C1375,'Cost Centre'!A:B,2,)</f>
        <v>Corporate Services</v>
      </c>
      <c r="E1375" t="str">
        <f t="shared" si="64"/>
        <v>2</v>
      </c>
      <c r="F1375" t="s">
        <v>118</v>
      </c>
      <c r="G1375" s="2">
        <v>0</v>
      </c>
      <c r="H1375" s="2">
        <v>0</v>
      </c>
      <c r="I1375" s="2">
        <v>0</v>
      </c>
      <c r="J1375" s="105">
        <f>SUMIF([1]MMM!$A:$A,A1375,[1]MMM!$F:$F)</f>
        <v>0</v>
      </c>
      <c r="K1375" s="2" t="s">
        <v>10</v>
      </c>
      <c r="L1375" s="2">
        <v>986</v>
      </c>
      <c r="M1375" t="s">
        <v>10908</v>
      </c>
      <c r="N1375" t="s">
        <v>11340</v>
      </c>
      <c r="O1375" t="s">
        <v>10871</v>
      </c>
      <c r="P1375" t="s">
        <v>10885</v>
      </c>
    </row>
    <row r="1376" spans="1:16" x14ac:dyDescent="0.3">
      <c r="A1376" t="s">
        <v>11341</v>
      </c>
      <c r="B1376" s="2" t="str">
        <f t="shared" si="65"/>
        <v>3303</v>
      </c>
      <c r="C1376" s="2">
        <f t="shared" si="63"/>
        <v>3303</v>
      </c>
      <c r="D1376" t="str">
        <f>VLOOKUP(C1376,'Cost Centre'!A:B,2,)</f>
        <v>Corporate Services</v>
      </c>
      <c r="E1376" t="str">
        <f t="shared" si="64"/>
        <v>2</v>
      </c>
      <c r="F1376" t="s">
        <v>10890</v>
      </c>
      <c r="G1376" s="2">
        <v>0</v>
      </c>
      <c r="H1376" s="2">
        <v>0</v>
      </c>
      <c r="I1376" s="2">
        <v>0</v>
      </c>
      <c r="J1376" s="105">
        <f>SUMIF([1]MMM!$A:$A,A1376,[1]MMM!$F:$F)</f>
        <v>0</v>
      </c>
      <c r="K1376" s="2" t="s">
        <v>10</v>
      </c>
      <c r="L1376" s="2">
        <v>0</v>
      </c>
      <c r="M1376" t="s">
        <v>10908</v>
      </c>
      <c r="N1376" t="s">
        <v>11340</v>
      </c>
      <c r="O1376" t="s">
        <v>10871</v>
      </c>
      <c r="P1376" t="s">
        <v>10887</v>
      </c>
    </row>
    <row r="1377" spans="1:16" x14ac:dyDescent="0.3">
      <c r="A1377" t="s">
        <v>11342</v>
      </c>
      <c r="B1377" s="2" t="str">
        <f t="shared" si="65"/>
        <v>3303</v>
      </c>
      <c r="C1377" s="2">
        <f t="shared" si="63"/>
        <v>3303</v>
      </c>
      <c r="D1377" t="str">
        <f>VLOOKUP(C1377,'Cost Centre'!A:B,2,)</f>
        <v>Corporate Services</v>
      </c>
      <c r="E1377" t="str">
        <f t="shared" si="64"/>
        <v>2</v>
      </c>
      <c r="F1377" t="s">
        <v>10892</v>
      </c>
      <c r="G1377" s="2">
        <v>0</v>
      </c>
      <c r="H1377" s="2">
        <v>0</v>
      </c>
      <c r="I1377" s="2">
        <v>0</v>
      </c>
      <c r="J1377" s="105">
        <f>SUMIF([1]MMM!$A:$A,A1377,[1]MMM!$F:$F)</f>
        <v>0</v>
      </c>
      <c r="K1377" s="2" t="s">
        <v>10</v>
      </c>
      <c r="L1377" s="2">
        <v>0</v>
      </c>
      <c r="M1377" t="s">
        <v>10908</v>
      </c>
      <c r="N1377" t="s">
        <v>11340</v>
      </c>
      <c r="O1377" t="s">
        <v>10871</v>
      </c>
      <c r="P1377" t="s">
        <v>10887</v>
      </c>
    </row>
    <row r="1378" spans="1:16" x14ac:dyDescent="0.3">
      <c r="A1378" t="s">
        <v>11343</v>
      </c>
      <c r="B1378" s="2" t="str">
        <f t="shared" si="65"/>
        <v>3303</v>
      </c>
      <c r="C1378" s="2">
        <f t="shared" si="63"/>
        <v>3303</v>
      </c>
      <c r="D1378" t="str">
        <f>VLOOKUP(C1378,'Cost Centre'!A:B,2,)</f>
        <v>Corporate Services</v>
      </c>
      <c r="E1378" t="str">
        <f t="shared" si="64"/>
        <v>2</v>
      </c>
      <c r="F1378" t="s">
        <v>10894</v>
      </c>
      <c r="G1378" s="2">
        <v>0</v>
      </c>
      <c r="H1378" s="2">
        <v>0</v>
      </c>
      <c r="I1378" s="2">
        <v>0</v>
      </c>
      <c r="J1378" s="105">
        <f>SUMIF([1]MMM!$A:$A,A1378,[1]MMM!$F:$F)</f>
        <v>0</v>
      </c>
      <c r="K1378" s="2" t="s">
        <v>10</v>
      </c>
      <c r="L1378" s="2">
        <v>0</v>
      </c>
      <c r="M1378" t="s">
        <v>10908</v>
      </c>
      <c r="N1378" t="s">
        <v>11340</v>
      </c>
      <c r="O1378" t="s">
        <v>10871</v>
      </c>
      <c r="P1378" t="s">
        <v>10887</v>
      </c>
    </row>
    <row r="1379" spans="1:16" x14ac:dyDescent="0.3">
      <c r="A1379" t="s">
        <v>11344</v>
      </c>
      <c r="B1379" s="2" t="str">
        <f t="shared" si="65"/>
        <v>3303</v>
      </c>
      <c r="C1379" s="2">
        <f t="shared" si="63"/>
        <v>3303</v>
      </c>
      <c r="D1379" t="str">
        <f>VLOOKUP(C1379,'Cost Centre'!A:B,2,)</f>
        <v>Corporate Services</v>
      </c>
      <c r="E1379" t="str">
        <f t="shared" si="64"/>
        <v>2</v>
      </c>
      <c r="F1379" t="s">
        <v>10896</v>
      </c>
      <c r="G1379" s="2">
        <v>0</v>
      </c>
      <c r="H1379" s="2">
        <v>0</v>
      </c>
      <c r="I1379" s="2">
        <v>0</v>
      </c>
      <c r="J1379" s="105">
        <f>SUMIF([1]MMM!$A:$A,A1379,[1]MMM!$F:$F)</f>
        <v>0</v>
      </c>
      <c r="K1379" s="2" t="s">
        <v>10</v>
      </c>
      <c r="L1379" s="2">
        <v>0</v>
      </c>
      <c r="M1379" t="s">
        <v>10908</v>
      </c>
      <c r="N1379" t="s">
        <v>11340</v>
      </c>
      <c r="O1379" t="s">
        <v>10871</v>
      </c>
      <c r="P1379" t="s">
        <v>10887</v>
      </c>
    </row>
    <row r="1380" spans="1:16" x14ac:dyDescent="0.3">
      <c r="A1380" t="s">
        <v>11345</v>
      </c>
      <c r="B1380" s="2" t="str">
        <f t="shared" si="65"/>
        <v>3303</v>
      </c>
      <c r="C1380" s="2">
        <f t="shared" si="63"/>
        <v>3303</v>
      </c>
      <c r="D1380" t="str">
        <f>VLOOKUP(C1380,'Cost Centre'!A:B,2,)</f>
        <v>Corporate Services</v>
      </c>
      <c r="E1380" t="str">
        <f t="shared" si="64"/>
        <v>2</v>
      </c>
      <c r="F1380" t="s">
        <v>10898</v>
      </c>
      <c r="G1380" s="2">
        <v>0</v>
      </c>
      <c r="H1380" s="2">
        <v>0</v>
      </c>
      <c r="I1380" s="2">
        <v>0</v>
      </c>
      <c r="J1380" s="105">
        <f>SUMIF([1]MMM!$A:$A,A1380,[1]MMM!$F:$F)</f>
        <v>0</v>
      </c>
      <c r="K1380" s="2" t="s">
        <v>10</v>
      </c>
      <c r="L1380" s="2">
        <v>0</v>
      </c>
      <c r="M1380" t="s">
        <v>10908</v>
      </c>
      <c r="N1380" t="s">
        <v>11340</v>
      </c>
      <c r="O1380" t="s">
        <v>10871</v>
      </c>
      <c r="P1380" t="s">
        <v>10887</v>
      </c>
    </row>
    <row r="1381" spans="1:16" x14ac:dyDescent="0.3">
      <c r="A1381" t="s">
        <v>11346</v>
      </c>
      <c r="B1381" s="2" t="str">
        <f t="shared" si="65"/>
        <v>3303</v>
      </c>
      <c r="C1381" s="2">
        <f t="shared" si="63"/>
        <v>3303</v>
      </c>
      <c r="D1381" t="str">
        <f>VLOOKUP(C1381,'Cost Centre'!A:B,2,)</f>
        <v>Corporate Services</v>
      </c>
      <c r="E1381" t="str">
        <f t="shared" si="64"/>
        <v>2</v>
      </c>
      <c r="F1381" t="s">
        <v>10900</v>
      </c>
      <c r="G1381" s="2">
        <v>0</v>
      </c>
      <c r="H1381" s="2">
        <v>0</v>
      </c>
      <c r="I1381" s="2">
        <v>0</v>
      </c>
      <c r="J1381" s="105">
        <f>SUMIF([1]MMM!$A:$A,A1381,[1]MMM!$F:$F)</f>
        <v>0</v>
      </c>
      <c r="K1381" s="2" t="s">
        <v>10</v>
      </c>
      <c r="L1381" s="2">
        <v>0</v>
      </c>
      <c r="M1381" t="s">
        <v>10908</v>
      </c>
      <c r="N1381" t="s">
        <v>11340</v>
      </c>
      <c r="O1381" t="s">
        <v>10871</v>
      </c>
      <c r="P1381" t="s">
        <v>10887</v>
      </c>
    </row>
    <row r="1382" spans="1:16" x14ac:dyDescent="0.3">
      <c r="A1382" t="s">
        <v>11347</v>
      </c>
      <c r="B1382" s="2" t="str">
        <f t="shared" si="65"/>
        <v>3303</v>
      </c>
      <c r="C1382" s="2">
        <f t="shared" si="63"/>
        <v>3303</v>
      </c>
      <c r="D1382" t="str">
        <f>VLOOKUP(C1382,'Cost Centre'!A:B,2,)</f>
        <v>Corporate Services</v>
      </c>
      <c r="E1382" t="str">
        <f t="shared" si="64"/>
        <v>2</v>
      </c>
      <c r="F1382" t="s">
        <v>10902</v>
      </c>
      <c r="G1382" s="2">
        <v>0</v>
      </c>
      <c r="H1382" s="2">
        <v>0</v>
      </c>
      <c r="I1382" s="2">
        <v>0</v>
      </c>
      <c r="J1382" s="105">
        <f>SUMIF([1]MMM!$A:$A,A1382,[1]MMM!$F:$F)</f>
        <v>0</v>
      </c>
      <c r="K1382" s="2" t="s">
        <v>10</v>
      </c>
      <c r="L1382" s="2">
        <v>0</v>
      </c>
      <c r="M1382" t="s">
        <v>10908</v>
      </c>
      <c r="N1382" t="s">
        <v>11340</v>
      </c>
      <c r="O1382" t="s">
        <v>10871</v>
      </c>
      <c r="P1382" t="s">
        <v>10887</v>
      </c>
    </row>
    <row r="1383" spans="1:16" x14ac:dyDescent="0.3">
      <c r="A1383" t="s">
        <v>11348</v>
      </c>
      <c r="B1383" s="2" t="str">
        <f t="shared" si="65"/>
        <v>3303</v>
      </c>
      <c r="C1383" s="2">
        <f t="shared" si="63"/>
        <v>3303</v>
      </c>
      <c r="D1383" t="str">
        <f>VLOOKUP(C1383,'Cost Centre'!A:B,2,)</f>
        <v>Corporate Services</v>
      </c>
      <c r="E1383" t="str">
        <f t="shared" si="64"/>
        <v>2</v>
      </c>
      <c r="F1383" t="s">
        <v>10904</v>
      </c>
      <c r="G1383" s="2">
        <v>0</v>
      </c>
      <c r="H1383" s="2">
        <v>0</v>
      </c>
      <c r="I1383" s="2">
        <v>0</v>
      </c>
      <c r="J1383" s="105">
        <f>SUMIF([1]MMM!$A:$A,A1383,[1]MMM!$F:$F)</f>
        <v>0</v>
      </c>
      <c r="K1383" s="2" t="s">
        <v>10</v>
      </c>
      <c r="L1383" s="2">
        <v>0</v>
      </c>
      <c r="M1383" t="s">
        <v>10908</v>
      </c>
      <c r="N1383" t="s">
        <v>11340</v>
      </c>
      <c r="O1383" t="s">
        <v>10871</v>
      </c>
      <c r="P1383" t="s">
        <v>10887</v>
      </c>
    </row>
    <row r="1384" spans="1:16" x14ac:dyDescent="0.3">
      <c r="A1384" t="s">
        <v>11349</v>
      </c>
      <c r="B1384" s="2" t="str">
        <f t="shared" si="65"/>
        <v>3303</v>
      </c>
      <c r="C1384" s="2">
        <f t="shared" si="63"/>
        <v>3303</v>
      </c>
      <c r="D1384" t="str">
        <f>VLOOKUP(C1384,'Cost Centre'!A:B,2,)</f>
        <v>Corporate Services</v>
      </c>
      <c r="E1384" t="str">
        <f t="shared" si="64"/>
        <v>2</v>
      </c>
      <c r="F1384" t="s">
        <v>10906</v>
      </c>
      <c r="G1384" s="2">
        <v>0</v>
      </c>
      <c r="H1384" s="2">
        <v>0</v>
      </c>
      <c r="I1384" s="2">
        <v>0</v>
      </c>
      <c r="J1384" s="105">
        <f>SUMIF([1]MMM!$A:$A,A1384,[1]MMM!$F:$F)</f>
        <v>0</v>
      </c>
      <c r="K1384" s="2" t="s">
        <v>10</v>
      </c>
      <c r="L1384" s="2">
        <v>0</v>
      </c>
      <c r="M1384" t="s">
        <v>10908</v>
      </c>
      <c r="N1384" t="s">
        <v>11340</v>
      </c>
      <c r="O1384" t="s">
        <v>10871</v>
      </c>
      <c r="P1384" t="s">
        <v>10887</v>
      </c>
    </row>
    <row r="1385" spans="1:16" x14ac:dyDescent="0.3">
      <c r="A1385" t="s">
        <v>3103</v>
      </c>
      <c r="B1385" s="2" t="str">
        <f t="shared" si="65"/>
        <v>3303</v>
      </c>
      <c r="C1385" s="2">
        <f t="shared" si="63"/>
        <v>3303</v>
      </c>
      <c r="D1385" t="str">
        <f>VLOOKUP(C1385,'Cost Centre'!A:B,2,)</f>
        <v>Corporate Services</v>
      </c>
      <c r="E1385" t="str">
        <f t="shared" si="64"/>
        <v>3</v>
      </c>
      <c r="F1385" t="s">
        <v>2148</v>
      </c>
      <c r="G1385" s="2">
        <v>0</v>
      </c>
      <c r="H1385" s="2">
        <v>0</v>
      </c>
      <c r="I1385" s="2">
        <v>0</v>
      </c>
      <c r="J1385" s="105">
        <f>SUMIF([1]MMM!$A:$A,A1385,[1]MMM!$F:$F)</f>
        <v>0</v>
      </c>
      <c r="K1385" s="2" t="s">
        <v>10</v>
      </c>
      <c r="L1385" s="2">
        <v>0</v>
      </c>
      <c r="M1385" t="s">
        <v>10908</v>
      </c>
      <c r="N1385" t="s">
        <v>11340</v>
      </c>
      <c r="O1385" t="s">
        <v>10908</v>
      </c>
      <c r="P1385" t="s">
        <v>10910</v>
      </c>
    </row>
    <row r="1386" spans="1:16" x14ac:dyDescent="0.3">
      <c r="A1386" t="s">
        <v>11350</v>
      </c>
      <c r="B1386" s="2" t="str">
        <f t="shared" si="65"/>
        <v>3303</v>
      </c>
      <c r="C1386" s="2">
        <f t="shared" si="63"/>
        <v>3303</v>
      </c>
      <c r="D1386" t="str">
        <f>VLOOKUP(C1386,'Cost Centre'!A:B,2,)</f>
        <v>Corporate Services</v>
      </c>
      <c r="E1386" t="str">
        <f t="shared" si="64"/>
        <v>3</v>
      </c>
      <c r="F1386" t="s">
        <v>10912</v>
      </c>
      <c r="G1386" s="2">
        <v>0</v>
      </c>
      <c r="H1386" s="2">
        <v>0</v>
      </c>
      <c r="I1386" s="2">
        <v>-4755284.99</v>
      </c>
      <c r="J1386" s="105">
        <f>SUMIF([1]MMM!$A:$A,A1386,[1]MMM!$F:$F)</f>
        <v>-4755284.99</v>
      </c>
      <c r="K1386" s="2" t="s">
        <v>10</v>
      </c>
      <c r="L1386" s="2">
        <v>0</v>
      </c>
      <c r="M1386" t="s">
        <v>10908</v>
      </c>
      <c r="N1386" t="s">
        <v>11340</v>
      </c>
      <c r="O1386" t="s">
        <v>10908</v>
      </c>
      <c r="P1386" t="s">
        <v>10913</v>
      </c>
    </row>
    <row r="1387" spans="1:16" x14ac:dyDescent="0.3">
      <c r="A1387" t="s">
        <v>11351</v>
      </c>
      <c r="B1387" s="2" t="str">
        <f t="shared" si="65"/>
        <v>3303</v>
      </c>
      <c r="C1387" s="2">
        <f t="shared" si="63"/>
        <v>3303</v>
      </c>
      <c r="D1387" t="str">
        <f>VLOOKUP(C1387,'Cost Centre'!A:B,2,)</f>
        <v>Corporate Services</v>
      </c>
      <c r="E1387" t="str">
        <f t="shared" si="64"/>
        <v>3</v>
      </c>
      <c r="F1387" t="s">
        <v>10915</v>
      </c>
      <c r="G1387" s="2">
        <v>0</v>
      </c>
      <c r="H1387" s="2">
        <v>0</v>
      </c>
      <c r="I1387" s="2">
        <v>0</v>
      </c>
      <c r="J1387" s="105">
        <f>SUMIF([1]MMM!$A:$A,A1387,[1]MMM!$F:$F)</f>
        <v>0</v>
      </c>
      <c r="K1387" s="2" t="s">
        <v>10</v>
      </c>
      <c r="L1387" s="2">
        <v>0</v>
      </c>
      <c r="M1387" t="s">
        <v>10908</v>
      </c>
      <c r="N1387" t="s">
        <v>11340</v>
      </c>
      <c r="O1387" t="s">
        <v>10908</v>
      </c>
      <c r="P1387" t="s">
        <v>10913</v>
      </c>
    </row>
    <row r="1388" spans="1:16" x14ac:dyDescent="0.3">
      <c r="A1388" t="s">
        <v>623</v>
      </c>
      <c r="B1388" s="2" t="str">
        <f t="shared" si="65"/>
        <v>3303</v>
      </c>
      <c r="C1388" s="2">
        <f t="shared" si="63"/>
        <v>3303</v>
      </c>
      <c r="D1388" t="str">
        <f>VLOOKUP(C1388,'Cost Centre'!A:B,2,)</f>
        <v>Corporate Services</v>
      </c>
      <c r="E1388" t="str">
        <f t="shared" si="64"/>
        <v>8</v>
      </c>
      <c r="F1388" t="s">
        <v>462</v>
      </c>
      <c r="G1388" s="2">
        <v>4844406.1100000003</v>
      </c>
      <c r="H1388" s="2">
        <v>0</v>
      </c>
      <c r="I1388" s="2">
        <v>0</v>
      </c>
      <c r="J1388" s="105">
        <f>SUMIF([1]MMM!$A:$A,A1388,[1]MMM!$F:$F)</f>
        <v>4844406.1100000003</v>
      </c>
      <c r="K1388" s="2" t="s">
        <v>460</v>
      </c>
      <c r="L1388" s="2">
        <v>0</v>
      </c>
      <c r="M1388" t="s">
        <v>10908</v>
      </c>
      <c r="N1388" t="s">
        <v>11340</v>
      </c>
      <c r="O1388" t="s">
        <v>10916</v>
      </c>
      <c r="P1388" t="s">
        <v>10917</v>
      </c>
    </row>
    <row r="1389" spans="1:16" x14ac:dyDescent="0.3">
      <c r="A1389" t="s">
        <v>624</v>
      </c>
      <c r="B1389" s="2" t="str">
        <f t="shared" si="65"/>
        <v>3303</v>
      </c>
      <c r="C1389" s="2">
        <f t="shared" si="63"/>
        <v>3303</v>
      </c>
      <c r="D1389" t="str">
        <f>VLOOKUP(C1389,'Cost Centre'!A:B,2,)</f>
        <v>Corporate Services</v>
      </c>
      <c r="E1389" t="str">
        <f t="shared" si="64"/>
        <v>8</v>
      </c>
      <c r="F1389" t="s">
        <v>464</v>
      </c>
      <c r="G1389" s="2">
        <v>0</v>
      </c>
      <c r="H1389" s="2">
        <v>0</v>
      </c>
      <c r="I1389" s="2">
        <v>0</v>
      </c>
      <c r="J1389" s="105">
        <f>SUMIF([1]MMM!$A:$A,A1389,[1]MMM!$F:$F)</f>
        <v>0</v>
      </c>
      <c r="K1389" s="2" t="s">
        <v>460</v>
      </c>
      <c r="L1389" s="2">
        <v>0</v>
      </c>
      <c r="M1389" t="s">
        <v>10908</v>
      </c>
      <c r="N1389" t="s">
        <v>11340</v>
      </c>
      <c r="O1389" t="s">
        <v>10916</v>
      </c>
      <c r="P1389" t="s">
        <v>10917</v>
      </c>
    </row>
    <row r="1390" spans="1:16" x14ac:dyDescent="0.3">
      <c r="A1390" t="s">
        <v>625</v>
      </c>
      <c r="B1390" s="2" t="str">
        <f t="shared" si="65"/>
        <v>3303</v>
      </c>
      <c r="C1390" s="2">
        <f t="shared" si="63"/>
        <v>3303</v>
      </c>
      <c r="D1390" t="str">
        <f>VLOOKUP(C1390,'Cost Centre'!A:B,2,)</f>
        <v>Corporate Services</v>
      </c>
      <c r="E1390" t="str">
        <f t="shared" si="64"/>
        <v>8</v>
      </c>
      <c r="F1390" t="s">
        <v>466</v>
      </c>
      <c r="G1390" s="2">
        <v>0</v>
      </c>
      <c r="H1390" s="2">
        <v>0</v>
      </c>
      <c r="I1390" s="2">
        <v>0</v>
      </c>
      <c r="J1390" s="105">
        <f>SUMIF([1]MMM!$A:$A,A1390,[1]MMM!$F:$F)</f>
        <v>0</v>
      </c>
      <c r="K1390" s="2" t="s">
        <v>460</v>
      </c>
      <c r="L1390" s="2">
        <v>0</v>
      </c>
      <c r="M1390" t="s">
        <v>10908</v>
      </c>
      <c r="N1390" t="s">
        <v>11340</v>
      </c>
      <c r="O1390" t="s">
        <v>10916</v>
      </c>
      <c r="P1390" t="s">
        <v>10917</v>
      </c>
    </row>
    <row r="1391" spans="1:16" x14ac:dyDescent="0.3">
      <c r="A1391" t="s">
        <v>626</v>
      </c>
      <c r="B1391" s="2" t="str">
        <f t="shared" si="65"/>
        <v>3303</v>
      </c>
      <c r="C1391" s="2">
        <f t="shared" si="63"/>
        <v>3303</v>
      </c>
      <c r="D1391" t="str">
        <f>VLOOKUP(C1391,'Cost Centre'!A:B,2,)</f>
        <v>Corporate Services</v>
      </c>
      <c r="E1391" t="str">
        <f t="shared" si="64"/>
        <v>8</v>
      </c>
      <c r="F1391" t="s">
        <v>468</v>
      </c>
      <c r="G1391" s="2">
        <v>0</v>
      </c>
      <c r="H1391" s="2">
        <v>4755284.99</v>
      </c>
      <c r="I1391" s="2">
        <v>0</v>
      </c>
      <c r="J1391" s="105">
        <f>SUMIF([1]MMM!$A:$A,A1391,[1]MMM!$F:$F)</f>
        <v>4755284.99</v>
      </c>
      <c r="K1391" s="2" t="s">
        <v>460</v>
      </c>
      <c r="L1391" s="2">
        <v>0</v>
      </c>
      <c r="M1391" t="s">
        <v>10908</v>
      </c>
      <c r="N1391" t="s">
        <v>11340</v>
      </c>
      <c r="O1391" t="s">
        <v>10916</v>
      </c>
      <c r="P1391" t="s">
        <v>10917</v>
      </c>
    </row>
    <row r="1392" spans="1:16" x14ac:dyDescent="0.3">
      <c r="A1392" t="s">
        <v>627</v>
      </c>
      <c r="B1392" s="2" t="str">
        <f t="shared" si="65"/>
        <v>3303</v>
      </c>
      <c r="C1392" s="2">
        <f t="shared" si="63"/>
        <v>3303</v>
      </c>
      <c r="D1392" t="str">
        <f>VLOOKUP(C1392,'Cost Centre'!A:B,2,)</f>
        <v>Corporate Services</v>
      </c>
      <c r="E1392" t="str">
        <f t="shared" si="64"/>
        <v>8</v>
      </c>
      <c r="F1392" t="s">
        <v>470</v>
      </c>
      <c r="G1392" s="2">
        <v>0</v>
      </c>
      <c r="H1392" s="2">
        <v>0</v>
      </c>
      <c r="I1392" s="2">
        <v>0</v>
      </c>
      <c r="J1392" s="105">
        <f>SUMIF([1]MMM!$A:$A,A1392,[1]MMM!$F:$F)</f>
        <v>0</v>
      </c>
      <c r="K1392" s="2" t="s">
        <v>460</v>
      </c>
      <c r="L1392" s="2">
        <v>0</v>
      </c>
      <c r="M1392" t="s">
        <v>10908</v>
      </c>
      <c r="N1392" t="s">
        <v>11340</v>
      </c>
      <c r="O1392" t="s">
        <v>10916</v>
      </c>
      <c r="P1392" t="s">
        <v>10917</v>
      </c>
    </row>
    <row r="1393" spans="1:16" x14ac:dyDescent="0.3">
      <c r="A1393" t="s">
        <v>3104</v>
      </c>
      <c r="B1393" s="2" t="str">
        <f t="shared" si="65"/>
        <v>3303</v>
      </c>
      <c r="C1393" s="2">
        <f t="shared" si="63"/>
        <v>3303</v>
      </c>
      <c r="D1393" t="str">
        <f>VLOOKUP(C1393,'Cost Centre'!A:B,2,)</f>
        <v>Corporate Services</v>
      </c>
      <c r="E1393" t="str">
        <f t="shared" si="64"/>
        <v>8</v>
      </c>
      <c r="F1393" t="s">
        <v>2159</v>
      </c>
      <c r="G1393" s="2">
        <v>0</v>
      </c>
      <c r="H1393" s="2">
        <v>0</v>
      </c>
      <c r="I1393" s="2">
        <v>0</v>
      </c>
      <c r="J1393" s="105">
        <f>SUMIF([1]MMM!$A:$A,A1393,[1]MMM!$F:$F)</f>
        <v>0</v>
      </c>
      <c r="K1393" s="2" t="s">
        <v>460</v>
      </c>
      <c r="L1393" s="2">
        <v>0</v>
      </c>
      <c r="M1393" t="s">
        <v>10908</v>
      </c>
      <c r="N1393" t="s">
        <v>11340</v>
      </c>
      <c r="O1393" t="s">
        <v>10916</v>
      </c>
      <c r="P1393" t="s">
        <v>10917</v>
      </c>
    </row>
    <row r="1394" spans="1:16" x14ac:dyDescent="0.3">
      <c r="A1394" t="s">
        <v>3105</v>
      </c>
      <c r="B1394" s="2" t="str">
        <f t="shared" si="65"/>
        <v>3304</v>
      </c>
      <c r="C1394" s="2">
        <f t="shared" si="63"/>
        <v>3304</v>
      </c>
      <c r="D1394" t="str">
        <f>VLOOKUP(C1394,'Cost Centre'!A:B,2,)</f>
        <v>Corporate Services</v>
      </c>
      <c r="E1394" t="str">
        <f t="shared" si="64"/>
        <v>1</v>
      </c>
      <c r="F1394" t="s">
        <v>11352</v>
      </c>
      <c r="G1394" s="2">
        <v>0</v>
      </c>
      <c r="H1394" s="2">
        <v>0</v>
      </c>
      <c r="I1394" s="2">
        <v>-62458.35</v>
      </c>
      <c r="J1394" s="105">
        <f>SUMIF([1]MMM!$A:$A,A1394,[1]MMM!$F:$F)</f>
        <v>-62458.35</v>
      </c>
      <c r="K1394" s="2" t="s">
        <v>10</v>
      </c>
      <c r="L1394" s="2">
        <v>-1784</v>
      </c>
      <c r="M1394" t="s">
        <v>10908</v>
      </c>
      <c r="N1394" t="s">
        <v>11353</v>
      </c>
      <c r="O1394" t="s">
        <v>11023</v>
      </c>
      <c r="P1394" t="s">
        <v>11024</v>
      </c>
    </row>
    <row r="1395" spans="1:16" x14ac:dyDescent="0.3">
      <c r="A1395" t="s">
        <v>3106</v>
      </c>
      <c r="B1395" s="2" t="str">
        <f t="shared" si="65"/>
        <v>3304</v>
      </c>
      <c r="C1395" s="2">
        <f t="shared" si="63"/>
        <v>3304</v>
      </c>
      <c r="D1395" t="str">
        <f>VLOOKUP(C1395,'Cost Centre'!A:B,2,)</f>
        <v>Corporate Services</v>
      </c>
      <c r="E1395" t="str">
        <f t="shared" si="64"/>
        <v>2</v>
      </c>
      <c r="F1395" t="s">
        <v>48</v>
      </c>
      <c r="G1395" s="2">
        <v>0</v>
      </c>
      <c r="H1395" s="2">
        <v>5086596.01</v>
      </c>
      <c r="I1395" s="2">
        <v>0</v>
      </c>
      <c r="J1395" s="105">
        <f>SUMIF([1]MMM!$A:$A,A1395,[1]MMM!$F:$F)</f>
        <v>5086596.01</v>
      </c>
      <c r="K1395" s="2" t="s">
        <v>10</v>
      </c>
      <c r="L1395" s="2">
        <v>5772416</v>
      </c>
      <c r="M1395" t="s">
        <v>10908</v>
      </c>
      <c r="N1395" t="s">
        <v>11353</v>
      </c>
      <c r="O1395" t="s">
        <v>10871</v>
      </c>
      <c r="P1395" t="s">
        <v>10875</v>
      </c>
    </row>
    <row r="1396" spans="1:16" x14ac:dyDescent="0.3">
      <c r="A1396" t="s">
        <v>3107</v>
      </c>
      <c r="B1396" s="2" t="str">
        <f t="shared" si="65"/>
        <v>3304</v>
      </c>
      <c r="C1396" s="2">
        <f t="shared" si="63"/>
        <v>3304</v>
      </c>
      <c r="D1396" t="str">
        <f>VLOOKUP(C1396,'Cost Centre'!A:B,2,)</f>
        <v>Corporate Services</v>
      </c>
      <c r="E1396" t="str">
        <f t="shared" si="64"/>
        <v>2</v>
      </c>
      <c r="F1396" t="s">
        <v>51</v>
      </c>
      <c r="G1396" s="2">
        <v>0</v>
      </c>
      <c r="H1396" s="2">
        <v>16800</v>
      </c>
      <c r="I1396" s="2">
        <v>0</v>
      </c>
      <c r="J1396" s="105">
        <f>SUMIF([1]MMM!$A:$A,A1396,[1]MMM!$F:$F)</f>
        <v>22800</v>
      </c>
      <c r="K1396" s="2" t="s">
        <v>10</v>
      </c>
      <c r="L1396" s="2">
        <v>13191</v>
      </c>
      <c r="M1396" t="s">
        <v>10908</v>
      </c>
      <c r="N1396" t="s">
        <v>11353</v>
      </c>
      <c r="O1396" t="s">
        <v>10871</v>
      </c>
      <c r="P1396" t="s">
        <v>10875</v>
      </c>
    </row>
    <row r="1397" spans="1:16" x14ac:dyDescent="0.3">
      <c r="A1397" t="s">
        <v>3108</v>
      </c>
      <c r="B1397" s="2" t="str">
        <f t="shared" si="65"/>
        <v>3304</v>
      </c>
      <c r="C1397" s="2">
        <f t="shared" si="63"/>
        <v>3304</v>
      </c>
      <c r="D1397" t="str">
        <f>VLOOKUP(C1397,'Cost Centre'!A:B,2,)</f>
        <v>Corporate Services</v>
      </c>
      <c r="E1397" t="str">
        <f t="shared" si="64"/>
        <v>2</v>
      </c>
      <c r="F1397" t="s">
        <v>52</v>
      </c>
      <c r="G1397" s="2">
        <v>0</v>
      </c>
      <c r="H1397" s="2">
        <v>60518.26</v>
      </c>
      <c r="I1397" s="2">
        <v>0</v>
      </c>
      <c r="J1397" s="105">
        <f>SUMIF([1]MMM!$A:$A,A1397,[1]MMM!$F:$F)</f>
        <v>60518.26</v>
      </c>
      <c r="K1397" s="2" t="s">
        <v>10</v>
      </c>
      <c r="L1397" s="2">
        <v>52540</v>
      </c>
      <c r="M1397" t="s">
        <v>10908</v>
      </c>
      <c r="N1397" t="s">
        <v>11353</v>
      </c>
      <c r="O1397" t="s">
        <v>10871</v>
      </c>
      <c r="P1397" t="s">
        <v>10875</v>
      </c>
    </row>
    <row r="1398" spans="1:16" x14ac:dyDescent="0.3">
      <c r="A1398" t="s">
        <v>3109</v>
      </c>
      <c r="B1398" s="2" t="str">
        <f t="shared" si="65"/>
        <v>3304</v>
      </c>
      <c r="C1398" s="2">
        <f t="shared" si="63"/>
        <v>3304</v>
      </c>
      <c r="D1398" t="str">
        <f>VLOOKUP(C1398,'Cost Centre'!A:B,2,)</f>
        <v>Corporate Services</v>
      </c>
      <c r="E1398" t="str">
        <f t="shared" si="64"/>
        <v>2</v>
      </c>
      <c r="F1398" t="s">
        <v>54</v>
      </c>
      <c r="G1398" s="2">
        <v>0</v>
      </c>
      <c r="H1398" s="2">
        <v>0</v>
      </c>
      <c r="I1398" s="2">
        <v>-0.01</v>
      </c>
      <c r="J1398" s="105">
        <f>SUMIF([1]MMM!$A:$A,A1398,[1]MMM!$F:$F)</f>
        <v>-0.01</v>
      </c>
      <c r="K1398" s="2" t="s">
        <v>10</v>
      </c>
      <c r="L1398" s="2">
        <v>3298</v>
      </c>
      <c r="M1398" t="s">
        <v>10908</v>
      </c>
      <c r="N1398" t="s">
        <v>11353</v>
      </c>
      <c r="O1398" t="s">
        <v>10871</v>
      </c>
      <c r="P1398" t="s">
        <v>10875</v>
      </c>
    </row>
    <row r="1399" spans="1:16" x14ac:dyDescent="0.3">
      <c r="A1399" t="s">
        <v>3110</v>
      </c>
      <c r="B1399" s="2" t="str">
        <f t="shared" si="65"/>
        <v>3304</v>
      </c>
      <c r="C1399" s="2">
        <f t="shared" si="63"/>
        <v>3304</v>
      </c>
      <c r="D1399" t="str">
        <f>VLOOKUP(C1399,'Cost Centre'!A:B,2,)</f>
        <v>Corporate Services</v>
      </c>
      <c r="E1399" t="str">
        <f t="shared" si="64"/>
        <v>2</v>
      </c>
      <c r="F1399" t="s">
        <v>55</v>
      </c>
      <c r="G1399" s="2">
        <v>0</v>
      </c>
      <c r="H1399" s="2">
        <v>1295749.3</v>
      </c>
      <c r="I1399" s="2">
        <v>0</v>
      </c>
      <c r="J1399" s="105">
        <f>SUMIF([1]MMM!$A:$A,A1399,[1]MMM!$F:$F)</f>
        <v>1296369.8</v>
      </c>
      <c r="K1399" s="2" t="s">
        <v>10</v>
      </c>
      <c r="L1399" s="2">
        <v>1378557</v>
      </c>
      <c r="M1399" t="s">
        <v>10908</v>
      </c>
      <c r="N1399" t="s">
        <v>11353</v>
      </c>
      <c r="O1399" t="s">
        <v>10871</v>
      </c>
      <c r="P1399" t="s">
        <v>10875</v>
      </c>
    </row>
    <row r="1400" spans="1:16" x14ac:dyDescent="0.3">
      <c r="A1400" t="s">
        <v>3111</v>
      </c>
      <c r="B1400" s="2" t="str">
        <f t="shared" si="65"/>
        <v>3304</v>
      </c>
      <c r="C1400" s="2">
        <f t="shared" si="63"/>
        <v>3304</v>
      </c>
      <c r="D1400" t="str">
        <f>VLOOKUP(C1400,'Cost Centre'!A:B,2,)</f>
        <v>Corporate Services</v>
      </c>
      <c r="E1400" t="str">
        <f t="shared" si="64"/>
        <v>2</v>
      </c>
      <c r="F1400" t="s">
        <v>60</v>
      </c>
      <c r="G1400" s="2">
        <v>0</v>
      </c>
      <c r="H1400" s="2">
        <v>1221411.8500000001</v>
      </c>
      <c r="I1400" s="2">
        <v>0</v>
      </c>
      <c r="J1400" s="105">
        <f>SUMIF([1]MMM!$A:$A,A1400,[1]MMM!$F:$F)</f>
        <v>1228476.18</v>
      </c>
      <c r="K1400" s="2" t="s">
        <v>10</v>
      </c>
      <c r="L1400" s="2">
        <v>1360783</v>
      </c>
      <c r="M1400" t="s">
        <v>10908</v>
      </c>
      <c r="N1400" t="s">
        <v>11353</v>
      </c>
      <c r="O1400" t="s">
        <v>10871</v>
      </c>
      <c r="P1400" t="s">
        <v>10875</v>
      </c>
    </row>
    <row r="1401" spans="1:16" x14ac:dyDescent="0.3">
      <c r="A1401" t="s">
        <v>3112</v>
      </c>
      <c r="B1401" s="2" t="str">
        <f t="shared" si="65"/>
        <v>3304</v>
      </c>
      <c r="C1401" s="2">
        <f t="shared" si="63"/>
        <v>3304</v>
      </c>
      <c r="D1401" t="str">
        <f>VLOOKUP(C1401,'Cost Centre'!A:B,2,)</f>
        <v>Corporate Services</v>
      </c>
      <c r="E1401" t="str">
        <f t="shared" si="64"/>
        <v>2</v>
      </c>
      <c r="F1401" t="s">
        <v>61</v>
      </c>
      <c r="G1401" s="2">
        <v>0</v>
      </c>
      <c r="H1401" s="2">
        <v>428641</v>
      </c>
      <c r="I1401" s="2">
        <v>0</v>
      </c>
      <c r="J1401" s="105">
        <f>SUMIF([1]MMM!$A:$A,A1401,[1]MMM!$F:$F)</f>
        <v>428641</v>
      </c>
      <c r="K1401" s="2" t="s">
        <v>10</v>
      </c>
      <c r="L1401" s="2">
        <v>442563</v>
      </c>
      <c r="M1401" t="s">
        <v>10908</v>
      </c>
      <c r="N1401" t="s">
        <v>11353</v>
      </c>
      <c r="O1401" t="s">
        <v>10871</v>
      </c>
      <c r="P1401" t="s">
        <v>10875</v>
      </c>
    </row>
    <row r="1402" spans="1:16" x14ac:dyDescent="0.3">
      <c r="A1402" t="s">
        <v>3113</v>
      </c>
      <c r="B1402" s="2" t="str">
        <f t="shared" si="65"/>
        <v>3304</v>
      </c>
      <c r="C1402" s="2">
        <f t="shared" si="63"/>
        <v>3304</v>
      </c>
      <c r="D1402" t="str">
        <f>VLOOKUP(C1402,'Cost Centre'!A:B,2,)</f>
        <v>Corporate Services</v>
      </c>
      <c r="E1402" t="str">
        <f t="shared" si="64"/>
        <v>2</v>
      </c>
      <c r="F1402" t="s">
        <v>62</v>
      </c>
      <c r="G1402" s="2">
        <v>0</v>
      </c>
      <c r="H1402" s="2">
        <v>58288.2</v>
      </c>
      <c r="I1402" s="2">
        <v>0</v>
      </c>
      <c r="J1402" s="105">
        <f>SUMIF([1]MMM!$A:$A,A1402,[1]MMM!$F:$F)</f>
        <v>58288.2</v>
      </c>
      <c r="K1402" s="2" t="s">
        <v>10</v>
      </c>
      <c r="L1402" s="2">
        <v>0</v>
      </c>
      <c r="M1402" t="s">
        <v>10908</v>
      </c>
      <c r="N1402" t="s">
        <v>11353</v>
      </c>
      <c r="O1402" t="s">
        <v>10871</v>
      </c>
      <c r="P1402" t="s">
        <v>10875</v>
      </c>
    </row>
    <row r="1403" spans="1:16" x14ac:dyDescent="0.3">
      <c r="A1403" t="s">
        <v>3114</v>
      </c>
      <c r="B1403" s="2" t="str">
        <f t="shared" si="65"/>
        <v>3304</v>
      </c>
      <c r="C1403" s="2">
        <f t="shared" si="63"/>
        <v>3304</v>
      </c>
      <c r="D1403" t="str">
        <f>VLOOKUP(C1403,'Cost Centre'!A:B,2,)</f>
        <v>Corporate Services</v>
      </c>
      <c r="E1403" t="str">
        <f t="shared" si="64"/>
        <v>2</v>
      </c>
      <c r="F1403" t="s">
        <v>67</v>
      </c>
      <c r="G1403" s="2">
        <v>0</v>
      </c>
      <c r="H1403" s="2">
        <v>1347.5</v>
      </c>
      <c r="I1403" s="2">
        <v>0</v>
      </c>
      <c r="J1403" s="105">
        <f>SUMIF([1]MMM!$A:$A,A1403,[1]MMM!$F:$F)</f>
        <v>1347.5</v>
      </c>
      <c r="K1403" s="2" t="s">
        <v>10</v>
      </c>
      <c r="L1403" s="2">
        <v>1632</v>
      </c>
      <c r="M1403" t="s">
        <v>10908</v>
      </c>
      <c r="N1403" t="s">
        <v>11353</v>
      </c>
      <c r="O1403" t="s">
        <v>10871</v>
      </c>
      <c r="P1403" t="s">
        <v>10876</v>
      </c>
    </row>
    <row r="1404" spans="1:16" x14ac:dyDescent="0.3">
      <c r="A1404" t="s">
        <v>3115</v>
      </c>
      <c r="B1404" s="2" t="str">
        <f t="shared" si="65"/>
        <v>3304</v>
      </c>
      <c r="C1404" s="2">
        <f t="shared" si="63"/>
        <v>3304</v>
      </c>
      <c r="D1404" t="str">
        <f>VLOOKUP(C1404,'Cost Centre'!A:B,2,)</f>
        <v>Corporate Services</v>
      </c>
      <c r="E1404" t="str">
        <f t="shared" si="64"/>
        <v>2</v>
      </c>
      <c r="F1404" t="s">
        <v>68</v>
      </c>
      <c r="G1404" s="2">
        <v>0</v>
      </c>
      <c r="H1404" s="2">
        <v>46457.08</v>
      </c>
      <c r="I1404" s="2">
        <v>0</v>
      </c>
      <c r="J1404" s="105">
        <f>SUMIF([1]MMM!$A:$A,A1404,[1]MMM!$F:$F)</f>
        <v>49141.78</v>
      </c>
      <c r="K1404" s="2" t="s">
        <v>10</v>
      </c>
      <c r="L1404" s="2">
        <v>50102</v>
      </c>
      <c r="M1404" t="s">
        <v>10908</v>
      </c>
      <c r="N1404" t="s">
        <v>11353</v>
      </c>
      <c r="O1404" t="s">
        <v>10871</v>
      </c>
      <c r="P1404" t="s">
        <v>10876</v>
      </c>
    </row>
    <row r="1405" spans="1:16" x14ac:dyDescent="0.3">
      <c r="A1405" t="s">
        <v>3116</v>
      </c>
      <c r="B1405" s="2" t="str">
        <f t="shared" si="65"/>
        <v>3304</v>
      </c>
      <c r="C1405" s="2">
        <f t="shared" si="63"/>
        <v>3304</v>
      </c>
      <c r="D1405" t="str">
        <f>VLOOKUP(C1405,'Cost Centre'!A:B,2,)</f>
        <v>Corporate Services</v>
      </c>
      <c r="E1405" t="str">
        <f t="shared" si="64"/>
        <v>2</v>
      </c>
      <c r="F1405" t="s">
        <v>10877</v>
      </c>
      <c r="G1405" s="2">
        <v>0</v>
      </c>
      <c r="H1405" s="2">
        <v>431486.87</v>
      </c>
      <c r="I1405" s="2">
        <v>0</v>
      </c>
      <c r="J1405" s="105">
        <f>SUMIF([1]MMM!$A:$A,A1405,[1]MMM!$F:$F)</f>
        <v>429376.07</v>
      </c>
      <c r="K1405" s="2" t="s">
        <v>10</v>
      </c>
      <c r="L1405" s="2">
        <v>556559</v>
      </c>
      <c r="M1405" t="s">
        <v>10908</v>
      </c>
      <c r="N1405" t="s">
        <v>11353</v>
      </c>
      <c r="O1405" t="s">
        <v>10871</v>
      </c>
      <c r="P1405" t="s">
        <v>10876</v>
      </c>
    </row>
    <row r="1406" spans="1:16" x14ac:dyDescent="0.3">
      <c r="A1406" t="s">
        <v>3117</v>
      </c>
      <c r="B1406" s="2" t="str">
        <f t="shared" si="65"/>
        <v>3304</v>
      </c>
      <c r="C1406" s="2">
        <f t="shared" si="63"/>
        <v>3304</v>
      </c>
      <c r="D1406" t="str">
        <f>VLOOKUP(C1406,'Cost Centre'!A:B,2,)</f>
        <v>Corporate Services</v>
      </c>
      <c r="E1406" t="str">
        <f t="shared" si="64"/>
        <v>2</v>
      </c>
      <c r="F1406" t="s">
        <v>69</v>
      </c>
      <c r="G1406" s="2">
        <v>0</v>
      </c>
      <c r="H1406" s="2">
        <v>908101.43</v>
      </c>
      <c r="I1406" s="2">
        <v>0</v>
      </c>
      <c r="J1406" s="105">
        <f>SUMIF([1]MMM!$A:$A,A1406,[1]MMM!$F:$F)</f>
        <v>908101.43</v>
      </c>
      <c r="K1406" s="2" t="s">
        <v>10</v>
      </c>
      <c r="L1406" s="2">
        <v>943995</v>
      </c>
      <c r="M1406" t="s">
        <v>10908</v>
      </c>
      <c r="N1406" t="s">
        <v>11353</v>
      </c>
      <c r="O1406" t="s">
        <v>10871</v>
      </c>
      <c r="P1406" t="s">
        <v>10876</v>
      </c>
    </row>
    <row r="1407" spans="1:16" x14ac:dyDescent="0.3">
      <c r="A1407" t="s">
        <v>3118</v>
      </c>
      <c r="B1407" s="2" t="str">
        <f t="shared" si="65"/>
        <v>3304</v>
      </c>
      <c r="C1407" s="2">
        <f t="shared" si="63"/>
        <v>3304</v>
      </c>
      <c r="D1407" t="str">
        <f>VLOOKUP(C1407,'Cost Centre'!A:B,2,)</f>
        <v>Corporate Services</v>
      </c>
      <c r="E1407" t="str">
        <f t="shared" si="64"/>
        <v>2</v>
      </c>
      <c r="F1407" t="s">
        <v>70</v>
      </c>
      <c r="G1407" s="2">
        <v>0</v>
      </c>
      <c r="H1407" s="2">
        <v>22902.87</v>
      </c>
      <c r="I1407" s="2">
        <v>0</v>
      </c>
      <c r="J1407" s="105">
        <f>SUMIF([1]MMM!$A:$A,A1407,[1]MMM!$F:$F)</f>
        <v>22902.87</v>
      </c>
      <c r="K1407" s="2" t="s">
        <v>10</v>
      </c>
      <c r="L1407" s="2">
        <v>28972</v>
      </c>
      <c r="M1407" t="s">
        <v>10908</v>
      </c>
      <c r="N1407" t="s">
        <v>11353</v>
      </c>
      <c r="O1407" t="s">
        <v>10871</v>
      </c>
      <c r="P1407" t="s">
        <v>10876</v>
      </c>
    </row>
    <row r="1408" spans="1:16" x14ac:dyDescent="0.3">
      <c r="A1408" t="s">
        <v>3119</v>
      </c>
      <c r="B1408" s="2" t="str">
        <f t="shared" si="65"/>
        <v>3304</v>
      </c>
      <c r="C1408" s="2">
        <f t="shared" si="63"/>
        <v>3304</v>
      </c>
      <c r="D1408" t="str">
        <f>VLOOKUP(C1408,'Cost Centre'!A:B,2,)</f>
        <v>Corporate Services</v>
      </c>
      <c r="E1408" t="str">
        <f t="shared" si="64"/>
        <v>2</v>
      </c>
      <c r="F1408" t="s">
        <v>11354</v>
      </c>
      <c r="G1408" s="2">
        <v>0</v>
      </c>
      <c r="H1408" s="2">
        <v>0</v>
      </c>
      <c r="I1408" s="2">
        <v>0</v>
      </c>
      <c r="J1408" s="105">
        <f>SUMIF([1]MMM!$A:$A,A1408,[1]MMM!$F:$F)</f>
        <v>0</v>
      </c>
      <c r="K1408" s="2" t="s">
        <v>10</v>
      </c>
      <c r="L1408" s="2">
        <v>0</v>
      </c>
      <c r="M1408" t="s">
        <v>10908</v>
      </c>
      <c r="N1408" t="s">
        <v>11353</v>
      </c>
      <c r="O1408" t="s">
        <v>10871</v>
      </c>
      <c r="P1408" t="s">
        <v>10878</v>
      </c>
    </row>
    <row r="1409" spans="1:16" x14ac:dyDescent="0.3">
      <c r="A1409" t="s">
        <v>3120</v>
      </c>
      <c r="B1409" s="2" t="str">
        <f t="shared" si="65"/>
        <v>3304</v>
      </c>
      <c r="C1409" s="2">
        <f t="shared" si="63"/>
        <v>3304</v>
      </c>
      <c r="D1409" t="str">
        <f>VLOOKUP(C1409,'Cost Centre'!A:B,2,)</f>
        <v>Corporate Services</v>
      </c>
      <c r="E1409" t="str">
        <f t="shared" si="64"/>
        <v>2</v>
      </c>
      <c r="F1409" t="s">
        <v>212</v>
      </c>
      <c r="G1409" s="2">
        <v>0</v>
      </c>
      <c r="H1409" s="2">
        <v>0</v>
      </c>
      <c r="I1409" s="2">
        <v>0</v>
      </c>
      <c r="J1409" s="105">
        <f>SUMIF([1]MMM!$A:$A,A1409,[1]MMM!$F:$F)</f>
        <v>0</v>
      </c>
      <c r="K1409" s="2" t="s">
        <v>10</v>
      </c>
      <c r="L1409" s="2">
        <v>1176</v>
      </c>
      <c r="M1409" t="s">
        <v>10908</v>
      </c>
      <c r="N1409" t="s">
        <v>11353</v>
      </c>
      <c r="O1409" t="s">
        <v>10871</v>
      </c>
      <c r="P1409" t="s">
        <v>10931</v>
      </c>
    </row>
    <row r="1410" spans="1:16" x14ac:dyDescent="0.3">
      <c r="A1410" t="s">
        <v>3121</v>
      </c>
      <c r="B1410" s="2" t="str">
        <f t="shared" si="65"/>
        <v>3304</v>
      </c>
      <c r="C1410" s="2">
        <f t="shared" ref="C1410:C1473" si="66">VALUE(B1410)</f>
        <v>3304</v>
      </c>
      <c r="D1410" t="str">
        <f>VLOOKUP(C1410,'Cost Centre'!A:B,2,)</f>
        <v>Corporate Services</v>
      </c>
      <c r="E1410" t="str">
        <f t="shared" ref="E1410:E1473" si="67">MID(A1410,5,1)</f>
        <v>2</v>
      </c>
      <c r="F1410" t="s">
        <v>2224</v>
      </c>
      <c r="G1410" s="2">
        <v>0</v>
      </c>
      <c r="H1410" s="2">
        <v>0</v>
      </c>
      <c r="I1410" s="2">
        <v>0</v>
      </c>
      <c r="J1410" s="105">
        <f>SUMIF([1]MMM!$A:$A,A1410,[1]MMM!$F:$F)</f>
        <v>0</v>
      </c>
      <c r="K1410" s="2" t="s">
        <v>10</v>
      </c>
      <c r="L1410" s="2">
        <v>3370</v>
      </c>
      <c r="M1410" t="s">
        <v>10908</v>
      </c>
      <c r="N1410" t="s">
        <v>11353</v>
      </c>
      <c r="O1410" t="s">
        <v>10871</v>
      </c>
      <c r="P1410" t="s">
        <v>10879</v>
      </c>
    </row>
    <row r="1411" spans="1:16" x14ac:dyDescent="0.3">
      <c r="A1411" t="s">
        <v>3122</v>
      </c>
      <c r="B1411" s="2" t="str">
        <f t="shared" ref="B1411:B1474" si="68">MID(A1411,1,4)</f>
        <v>3304</v>
      </c>
      <c r="C1411" s="2">
        <f t="shared" si="66"/>
        <v>3304</v>
      </c>
      <c r="D1411" t="str">
        <f>VLOOKUP(C1411,'Cost Centre'!A:B,2,)</f>
        <v>Corporate Services</v>
      </c>
      <c r="E1411" t="str">
        <f t="shared" si="67"/>
        <v>2</v>
      </c>
      <c r="F1411" t="s">
        <v>11355</v>
      </c>
      <c r="G1411" s="2">
        <v>0</v>
      </c>
      <c r="H1411" s="2">
        <v>97498.08</v>
      </c>
      <c r="I1411" s="2">
        <v>0</v>
      </c>
      <c r="J1411" s="105">
        <f>SUMIF([1]MMM!$A:$A,A1411,[1]MMM!$F:$F)</f>
        <v>97498.08</v>
      </c>
      <c r="K1411" s="2" t="s">
        <v>10</v>
      </c>
      <c r="L1411" s="2">
        <v>154640</v>
      </c>
      <c r="M1411" t="s">
        <v>10908</v>
      </c>
      <c r="N1411" t="s">
        <v>11353</v>
      </c>
      <c r="O1411" t="s">
        <v>10871</v>
      </c>
      <c r="P1411" t="s">
        <v>10881</v>
      </c>
    </row>
    <row r="1412" spans="1:16" x14ac:dyDescent="0.3">
      <c r="A1412" t="s">
        <v>3123</v>
      </c>
      <c r="B1412" s="2" t="str">
        <f t="shared" si="68"/>
        <v>3304</v>
      </c>
      <c r="C1412" s="2">
        <f t="shared" si="66"/>
        <v>3304</v>
      </c>
      <c r="D1412" t="str">
        <f>VLOOKUP(C1412,'Cost Centre'!A:B,2,)</f>
        <v>Corporate Services</v>
      </c>
      <c r="E1412" t="str">
        <f t="shared" si="67"/>
        <v>2</v>
      </c>
      <c r="F1412" t="s">
        <v>88</v>
      </c>
      <c r="G1412" s="2">
        <v>0</v>
      </c>
      <c r="H1412" s="2">
        <v>1015.33</v>
      </c>
      <c r="I1412" s="2">
        <v>0</v>
      </c>
      <c r="J1412" s="105">
        <f>SUMIF([1]MMM!$A:$A,A1412,[1]MMM!$F:$F)</f>
        <v>1015.33</v>
      </c>
      <c r="K1412" s="2" t="s">
        <v>10</v>
      </c>
      <c r="L1412" s="2">
        <v>4877</v>
      </c>
      <c r="M1412" t="s">
        <v>10908</v>
      </c>
      <c r="N1412" t="s">
        <v>11353</v>
      </c>
      <c r="O1412" t="s">
        <v>10871</v>
      </c>
      <c r="P1412" t="s">
        <v>10881</v>
      </c>
    </row>
    <row r="1413" spans="1:16" x14ac:dyDescent="0.3">
      <c r="A1413" t="s">
        <v>3124</v>
      </c>
      <c r="B1413" s="2" t="str">
        <f t="shared" si="68"/>
        <v>3304</v>
      </c>
      <c r="C1413" s="2">
        <f t="shared" si="66"/>
        <v>3304</v>
      </c>
      <c r="D1413" t="str">
        <f>VLOOKUP(C1413,'Cost Centre'!A:B,2,)</f>
        <v>Corporate Services</v>
      </c>
      <c r="E1413" t="str">
        <f t="shared" si="67"/>
        <v>2</v>
      </c>
      <c r="F1413" t="s">
        <v>163</v>
      </c>
      <c r="G1413" s="2">
        <v>0</v>
      </c>
      <c r="H1413" s="2">
        <v>0</v>
      </c>
      <c r="I1413" s="2">
        <v>0</v>
      </c>
      <c r="J1413" s="105">
        <f>SUMIF([1]MMM!$A:$A,A1413,[1]MMM!$F:$F)</f>
        <v>0</v>
      </c>
      <c r="K1413" s="2" t="s">
        <v>10</v>
      </c>
      <c r="L1413" s="2">
        <v>9840</v>
      </c>
      <c r="M1413" t="s">
        <v>10908</v>
      </c>
      <c r="N1413" t="s">
        <v>11353</v>
      </c>
      <c r="O1413" t="s">
        <v>10871</v>
      </c>
      <c r="P1413" t="s">
        <v>10881</v>
      </c>
    </row>
    <row r="1414" spans="1:16" x14ac:dyDescent="0.3">
      <c r="A1414" t="s">
        <v>3125</v>
      </c>
      <c r="B1414" s="2" t="str">
        <f t="shared" si="68"/>
        <v>3304</v>
      </c>
      <c r="C1414" s="2">
        <f t="shared" si="66"/>
        <v>3304</v>
      </c>
      <c r="D1414" t="str">
        <f>VLOOKUP(C1414,'Cost Centre'!A:B,2,)</f>
        <v>Corporate Services</v>
      </c>
      <c r="E1414" t="str">
        <f t="shared" si="67"/>
        <v>2</v>
      </c>
      <c r="F1414" t="s">
        <v>93</v>
      </c>
      <c r="G1414" s="2">
        <v>0</v>
      </c>
      <c r="H1414" s="2">
        <v>80407.22</v>
      </c>
      <c r="I1414" s="2">
        <v>0</v>
      </c>
      <c r="J1414" s="105">
        <f>SUMIF([1]MMM!$A:$A,A1414,[1]MMM!$F:$F)</f>
        <v>80546.78</v>
      </c>
      <c r="K1414" s="2" t="s">
        <v>10</v>
      </c>
      <c r="L1414" s="2">
        <v>38746</v>
      </c>
      <c r="M1414" t="s">
        <v>10908</v>
      </c>
      <c r="N1414" t="s">
        <v>11353</v>
      </c>
      <c r="O1414" t="s">
        <v>10871</v>
      </c>
      <c r="P1414" t="s">
        <v>10881</v>
      </c>
    </row>
    <row r="1415" spans="1:16" x14ac:dyDescent="0.3">
      <c r="A1415" t="s">
        <v>3126</v>
      </c>
      <c r="B1415" s="2" t="str">
        <f t="shared" si="68"/>
        <v>3304</v>
      </c>
      <c r="C1415" s="2">
        <f t="shared" si="66"/>
        <v>3304</v>
      </c>
      <c r="D1415" t="str">
        <f>VLOOKUP(C1415,'Cost Centre'!A:B,2,)</f>
        <v>Corporate Services</v>
      </c>
      <c r="E1415" t="str">
        <f t="shared" si="67"/>
        <v>2</v>
      </c>
      <c r="F1415" t="s">
        <v>118</v>
      </c>
      <c r="G1415" s="2">
        <v>0</v>
      </c>
      <c r="H1415" s="2">
        <v>1482.84</v>
      </c>
      <c r="I1415" s="2">
        <v>0</v>
      </c>
      <c r="J1415" s="105">
        <f>SUMIF([1]MMM!$A:$A,A1415,[1]MMM!$F:$F)</f>
        <v>1482.84</v>
      </c>
      <c r="K1415" s="2" t="s">
        <v>10</v>
      </c>
      <c r="L1415" s="2">
        <v>1531</v>
      </c>
      <c r="M1415" t="s">
        <v>10908</v>
      </c>
      <c r="N1415" t="s">
        <v>11353</v>
      </c>
      <c r="O1415" t="s">
        <v>10871</v>
      </c>
      <c r="P1415" t="s">
        <v>10885</v>
      </c>
    </row>
    <row r="1416" spans="1:16" x14ac:dyDescent="0.3">
      <c r="A1416" t="s">
        <v>11356</v>
      </c>
      <c r="B1416" s="2" t="str">
        <f t="shared" si="68"/>
        <v>3304</v>
      </c>
      <c r="C1416" s="2">
        <f t="shared" si="66"/>
        <v>3304</v>
      </c>
      <c r="D1416" t="str">
        <f>VLOOKUP(C1416,'Cost Centre'!A:B,2,)</f>
        <v>Corporate Services</v>
      </c>
      <c r="E1416" t="str">
        <f t="shared" si="67"/>
        <v>2</v>
      </c>
      <c r="F1416" t="s">
        <v>10890</v>
      </c>
      <c r="G1416" s="2">
        <v>0</v>
      </c>
      <c r="H1416" s="2">
        <v>0</v>
      </c>
      <c r="I1416" s="2">
        <v>0</v>
      </c>
      <c r="J1416" s="105">
        <f>SUMIF([1]MMM!$A:$A,A1416,[1]MMM!$F:$F)</f>
        <v>0</v>
      </c>
      <c r="K1416" s="2" t="s">
        <v>10</v>
      </c>
      <c r="L1416" s="2">
        <v>0</v>
      </c>
      <c r="M1416" t="s">
        <v>10908</v>
      </c>
      <c r="N1416" t="s">
        <v>11353</v>
      </c>
      <c r="O1416" t="s">
        <v>10871</v>
      </c>
      <c r="P1416" t="s">
        <v>10887</v>
      </c>
    </row>
    <row r="1417" spans="1:16" x14ac:dyDescent="0.3">
      <c r="A1417" t="s">
        <v>11357</v>
      </c>
      <c r="B1417" s="2" t="str">
        <f t="shared" si="68"/>
        <v>3304</v>
      </c>
      <c r="C1417" s="2">
        <f t="shared" si="66"/>
        <v>3304</v>
      </c>
      <c r="D1417" t="str">
        <f>VLOOKUP(C1417,'Cost Centre'!A:B,2,)</f>
        <v>Corporate Services</v>
      </c>
      <c r="E1417" t="str">
        <f t="shared" si="67"/>
        <v>2</v>
      </c>
      <c r="F1417" t="s">
        <v>10892</v>
      </c>
      <c r="G1417" s="2">
        <v>0</v>
      </c>
      <c r="H1417" s="2">
        <v>0</v>
      </c>
      <c r="I1417" s="2">
        <v>0</v>
      </c>
      <c r="J1417" s="105">
        <f>SUMIF([1]MMM!$A:$A,A1417,[1]MMM!$F:$F)</f>
        <v>0</v>
      </c>
      <c r="K1417" s="2" t="s">
        <v>10</v>
      </c>
      <c r="L1417" s="2">
        <v>0</v>
      </c>
      <c r="M1417" t="s">
        <v>10908</v>
      </c>
      <c r="N1417" t="s">
        <v>11353</v>
      </c>
      <c r="O1417" t="s">
        <v>10871</v>
      </c>
      <c r="P1417" t="s">
        <v>10887</v>
      </c>
    </row>
    <row r="1418" spans="1:16" x14ac:dyDescent="0.3">
      <c r="A1418" t="s">
        <v>11358</v>
      </c>
      <c r="B1418" s="2" t="str">
        <f t="shared" si="68"/>
        <v>3304</v>
      </c>
      <c r="C1418" s="2">
        <f t="shared" si="66"/>
        <v>3304</v>
      </c>
      <c r="D1418" t="str">
        <f>VLOOKUP(C1418,'Cost Centre'!A:B,2,)</f>
        <v>Corporate Services</v>
      </c>
      <c r="E1418" t="str">
        <f t="shared" si="67"/>
        <v>2</v>
      </c>
      <c r="F1418" t="s">
        <v>10894</v>
      </c>
      <c r="G1418" s="2">
        <v>0</v>
      </c>
      <c r="H1418" s="2">
        <v>0</v>
      </c>
      <c r="I1418" s="2">
        <v>0</v>
      </c>
      <c r="J1418" s="105">
        <f>SUMIF([1]MMM!$A:$A,A1418,[1]MMM!$F:$F)</f>
        <v>0</v>
      </c>
      <c r="K1418" s="2" t="s">
        <v>10</v>
      </c>
      <c r="L1418" s="2">
        <v>0</v>
      </c>
      <c r="M1418" t="s">
        <v>10908</v>
      </c>
      <c r="N1418" t="s">
        <v>11353</v>
      </c>
      <c r="O1418" t="s">
        <v>10871</v>
      </c>
      <c r="P1418" t="s">
        <v>10887</v>
      </c>
    </row>
    <row r="1419" spans="1:16" x14ac:dyDescent="0.3">
      <c r="A1419" t="s">
        <v>11359</v>
      </c>
      <c r="B1419" s="2" t="str">
        <f t="shared" si="68"/>
        <v>3304</v>
      </c>
      <c r="C1419" s="2">
        <f t="shared" si="66"/>
        <v>3304</v>
      </c>
      <c r="D1419" t="str">
        <f>VLOOKUP(C1419,'Cost Centre'!A:B,2,)</f>
        <v>Corporate Services</v>
      </c>
      <c r="E1419" t="str">
        <f t="shared" si="67"/>
        <v>2</v>
      </c>
      <c r="F1419" t="s">
        <v>10896</v>
      </c>
      <c r="G1419" s="2">
        <v>0</v>
      </c>
      <c r="H1419" s="2">
        <v>0</v>
      </c>
      <c r="I1419" s="2">
        <v>0</v>
      </c>
      <c r="J1419" s="105">
        <f>SUMIF([1]MMM!$A:$A,A1419,[1]MMM!$F:$F)</f>
        <v>0</v>
      </c>
      <c r="K1419" s="2" t="s">
        <v>10</v>
      </c>
      <c r="L1419" s="2">
        <v>0</v>
      </c>
      <c r="M1419" t="s">
        <v>10908</v>
      </c>
      <c r="N1419" t="s">
        <v>11353</v>
      </c>
      <c r="O1419" t="s">
        <v>10871</v>
      </c>
      <c r="P1419" t="s">
        <v>10887</v>
      </c>
    </row>
    <row r="1420" spans="1:16" x14ac:dyDescent="0.3">
      <c r="A1420" t="s">
        <v>11360</v>
      </c>
      <c r="B1420" s="2" t="str">
        <f t="shared" si="68"/>
        <v>3304</v>
      </c>
      <c r="C1420" s="2">
        <f t="shared" si="66"/>
        <v>3304</v>
      </c>
      <c r="D1420" t="str">
        <f>VLOOKUP(C1420,'Cost Centre'!A:B,2,)</f>
        <v>Corporate Services</v>
      </c>
      <c r="E1420" t="str">
        <f t="shared" si="67"/>
        <v>2</v>
      </c>
      <c r="F1420" t="s">
        <v>10898</v>
      </c>
      <c r="G1420" s="2">
        <v>0</v>
      </c>
      <c r="H1420" s="2">
        <v>0</v>
      </c>
      <c r="I1420" s="2">
        <v>0</v>
      </c>
      <c r="J1420" s="105">
        <f>SUMIF([1]MMM!$A:$A,A1420,[1]MMM!$F:$F)</f>
        <v>0</v>
      </c>
      <c r="K1420" s="2" t="s">
        <v>10</v>
      </c>
      <c r="L1420" s="2">
        <v>0</v>
      </c>
      <c r="M1420" t="s">
        <v>10908</v>
      </c>
      <c r="N1420" t="s">
        <v>11353</v>
      </c>
      <c r="O1420" t="s">
        <v>10871</v>
      </c>
      <c r="P1420" t="s">
        <v>10887</v>
      </c>
    </row>
    <row r="1421" spans="1:16" x14ac:dyDescent="0.3">
      <c r="A1421" t="s">
        <v>11361</v>
      </c>
      <c r="B1421" s="2" t="str">
        <f t="shared" si="68"/>
        <v>3304</v>
      </c>
      <c r="C1421" s="2">
        <f t="shared" si="66"/>
        <v>3304</v>
      </c>
      <c r="D1421" t="str">
        <f>VLOOKUP(C1421,'Cost Centre'!A:B,2,)</f>
        <v>Corporate Services</v>
      </c>
      <c r="E1421" t="str">
        <f t="shared" si="67"/>
        <v>2</v>
      </c>
      <c r="F1421" t="s">
        <v>10900</v>
      </c>
      <c r="G1421" s="2">
        <v>0</v>
      </c>
      <c r="H1421" s="2">
        <v>0</v>
      </c>
      <c r="I1421" s="2">
        <v>0</v>
      </c>
      <c r="J1421" s="105">
        <f>SUMIF([1]MMM!$A:$A,A1421,[1]MMM!$F:$F)</f>
        <v>0</v>
      </c>
      <c r="K1421" s="2" t="s">
        <v>10</v>
      </c>
      <c r="L1421" s="2">
        <v>0</v>
      </c>
      <c r="M1421" t="s">
        <v>10908</v>
      </c>
      <c r="N1421" t="s">
        <v>11353</v>
      </c>
      <c r="O1421" t="s">
        <v>10871</v>
      </c>
      <c r="P1421" t="s">
        <v>10887</v>
      </c>
    </row>
    <row r="1422" spans="1:16" x14ac:dyDescent="0.3">
      <c r="A1422" t="s">
        <v>11362</v>
      </c>
      <c r="B1422" s="2" t="str">
        <f t="shared" si="68"/>
        <v>3304</v>
      </c>
      <c r="C1422" s="2">
        <f t="shared" si="66"/>
        <v>3304</v>
      </c>
      <c r="D1422" t="str">
        <f>VLOOKUP(C1422,'Cost Centre'!A:B,2,)</f>
        <v>Corporate Services</v>
      </c>
      <c r="E1422" t="str">
        <f t="shared" si="67"/>
        <v>2</v>
      </c>
      <c r="F1422" t="s">
        <v>10902</v>
      </c>
      <c r="G1422" s="2">
        <v>0</v>
      </c>
      <c r="H1422" s="2">
        <v>0</v>
      </c>
      <c r="I1422" s="2">
        <v>0</v>
      </c>
      <c r="J1422" s="105">
        <f>SUMIF([1]MMM!$A:$A,A1422,[1]MMM!$F:$F)</f>
        <v>0</v>
      </c>
      <c r="K1422" s="2" t="s">
        <v>10</v>
      </c>
      <c r="L1422" s="2">
        <v>0</v>
      </c>
      <c r="M1422" t="s">
        <v>10908</v>
      </c>
      <c r="N1422" t="s">
        <v>11353</v>
      </c>
      <c r="O1422" t="s">
        <v>10871</v>
      </c>
      <c r="P1422" t="s">
        <v>10887</v>
      </c>
    </row>
    <row r="1423" spans="1:16" x14ac:dyDescent="0.3">
      <c r="A1423" t="s">
        <v>11363</v>
      </c>
      <c r="B1423" s="2" t="str">
        <f t="shared" si="68"/>
        <v>3304</v>
      </c>
      <c r="C1423" s="2">
        <f t="shared" si="66"/>
        <v>3304</v>
      </c>
      <c r="D1423" t="str">
        <f>VLOOKUP(C1423,'Cost Centre'!A:B,2,)</f>
        <v>Corporate Services</v>
      </c>
      <c r="E1423" t="str">
        <f t="shared" si="67"/>
        <v>2</v>
      </c>
      <c r="F1423" t="s">
        <v>10904</v>
      </c>
      <c r="G1423" s="2">
        <v>0</v>
      </c>
      <c r="H1423" s="2">
        <v>0</v>
      </c>
      <c r="I1423" s="2">
        <v>0</v>
      </c>
      <c r="J1423" s="105">
        <f>SUMIF([1]MMM!$A:$A,A1423,[1]MMM!$F:$F)</f>
        <v>0</v>
      </c>
      <c r="K1423" s="2" t="s">
        <v>10</v>
      </c>
      <c r="L1423" s="2">
        <v>0</v>
      </c>
      <c r="M1423" t="s">
        <v>10908</v>
      </c>
      <c r="N1423" t="s">
        <v>11353</v>
      </c>
      <c r="O1423" t="s">
        <v>10871</v>
      </c>
      <c r="P1423" t="s">
        <v>10887</v>
      </c>
    </row>
    <row r="1424" spans="1:16" x14ac:dyDescent="0.3">
      <c r="A1424" t="s">
        <v>11364</v>
      </c>
      <c r="B1424" s="2" t="str">
        <f t="shared" si="68"/>
        <v>3304</v>
      </c>
      <c r="C1424" s="2">
        <f t="shared" si="66"/>
        <v>3304</v>
      </c>
      <c r="D1424" t="str">
        <f>VLOOKUP(C1424,'Cost Centre'!A:B,2,)</f>
        <v>Corporate Services</v>
      </c>
      <c r="E1424" t="str">
        <f t="shared" si="67"/>
        <v>2</v>
      </c>
      <c r="F1424" t="s">
        <v>10906</v>
      </c>
      <c r="G1424" s="2">
        <v>0</v>
      </c>
      <c r="H1424" s="2">
        <v>0</v>
      </c>
      <c r="I1424" s="2">
        <v>0</v>
      </c>
      <c r="J1424" s="105">
        <f>SUMIF([1]MMM!$A:$A,A1424,[1]MMM!$F:$F)</f>
        <v>0</v>
      </c>
      <c r="K1424" s="2" t="s">
        <v>10</v>
      </c>
      <c r="L1424" s="2">
        <v>0</v>
      </c>
      <c r="M1424" t="s">
        <v>10908</v>
      </c>
      <c r="N1424" t="s">
        <v>11353</v>
      </c>
      <c r="O1424" t="s">
        <v>10871</v>
      </c>
      <c r="P1424" t="s">
        <v>10887</v>
      </c>
    </row>
    <row r="1425" spans="1:16" x14ac:dyDescent="0.3">
      <c r="A1425" t="s">
        <v>3127</v>
      </c>
      <c r="B1425" s="2" t="str">
        <f t="shared" si="68"/>
        <v>3304</v>
      </c>
      <c r="C1425" s="2">
        <f t="shared" si="66"/>
        <v>3304</v>
      </c>
      <c r="D1425" t="str">
        <f>VLOOKUP(C1425,'Cost Centre'!A:B,2,)</f>
        <v>Corporate Services</v>
      </c>
      <c r="E1425" t="str">
        <f t="shared" si="67"/>
        <v>3</v>
      </c>
      <c r="F1425" t="s">
        <v>2148</v>
      </c>
      <c r="G1425" s="2">
        <v>0</v>
      </c>
      <c r="H1425" s="2">
        <v>0</v>
      </c>
      <c r="I1425" s="2">
        <v>0</v>
      </c>
      <c r="J1425" s="105">
        <f>SUMIF([1]MMM!$A:$A,A1425,[1]MMM!$F:$F)</f>
        <v>0</v>
      </c>
      <c r="K1425" s="2" t="s">
        <v>10</v>
      </c>
      <c r="L1425" s="2">
        <v>0</v>
      </c>
      <c r="M1425" t="s">
        <v>10908</v>
      </c>
      <c r="N1425" t="s">
        <v>11353</v>
      </c>
      <c r="O1425" t="s">
        <v>10908</v>
      </c>
      <c r="P1425" t="s">
        <v>10910</v>
      </c>
    </row>
    <row r="1426" spans="1:16" x14ac:dyDescent="0.3">
      <c r="A1426" t="s">
        <v>11365</v>
      </c>
      <c r="B1426" s="2" t="str">
        <f t="shared" si="68"/>
        <v>3304</v>
      </c>
      <c r="C1426" s="2">
        <f t="shared" si="66"/>
        <v>3304</v>
      </c>
      <c r="D1426" t="str">
        <f>VLOOKUP(C1426,'Cost Centre'!A:B,2,)</f>
        <v>Corporate Services</v>
      </c>
      <c r="E1426" t="str">
        <f t="shared" si="67"/>
        <v>3</v>
      </c>
      <c r="F1426" t="s">
        <v>10912</v>
      </c>
      <c r="G1426" s="2">
        <v>0</v>
      </c>
      <c r="H1426" s="2">
        <v>0</v>
      </c>
      <c r="I1426" s="2">
        <v>-9014248.9700000007</v>
      </c>
      <c r="J1426" s="105">
        <f>SUMIF([1]MMM!$A:$A,A1426,[1]MMM!$F:$F)</f>
        <v>-9014248.9700000007</v>
      </c>
      <c r="K1426" s="2" t="s">
        <v>10</v>
      </c>
      <c r="L1426" s="2">
        <v>0</v>
      </c>
      <c r="M1426" t="s">
        <v>10908</v>
      </c>
      <c r="N1426" t="s">
        <v>11353</v>
      </c>
      <c r="O1426" t="s">
        <v>10908</v>
      </c>
      <c r="P1426" t="s">
        <v>10913</v>
      </c>
    </row>
    <row r="1427" spans="1:16" x14ac:dyDescent="0.3">
      <c r="A1427" t="s">
        <v>11366</v>
      </c>
      <c r="B1427" s="2" t="str">
        <f t="shared" si="68"/>
        <v>3304</v>
      </c>
      <c r="C1427" s="2">
        <f t="shared" si="66"/>
        <v>3304</v>
      </c>
      <c r="D1427" t="str">
        <f>VLOOKUP(C1427,'Cost Centre'!A:B,2,)</f>
        <v>Corporate Services</v>
      </c>
      <c r="E1427" t="str">
        <f t="shared" si="67"/>
        <v>3</v>
      </c>
      <c r="F1427" t="s">
        <v>10915</v>
      </c>
      <c r="G1427" s="2">
        <v>0</v>
      </c>
      <c r="H1427" s="2">
        <v>0</v>
      </c>
      <c r="I1427" s="2">
        <v>0</v>
      </c>
      <c r="J1427" s="105">
        <f>SUMIF([1]MMM!$A:$A,A1427,[1]MMM!$F:$F)</f>
        <v>0</v>
      </c>
      <c r="K1427" s="2" t="s">
        <v>10</v>
      </c>
      <c r="L1427" s="2">
        <v>0</v>
      </c>
      <c r="M1427" t="s">
        <v>10908</v>
      </c>
      <c r="N1427" t="s">
        <v>11353</v>
      </c>
      <c r="O1427" t="s">
        <v>10908</v>
      </c>
      <c r="P1427" t="s">
        <v>10913</v>
      </c>
    </row>
    <row r="1428" spans="1:16" x14ac:dyDescent="0.3">
      <c r="A1428" t="s">
        <v>628</v>
      </c>
      <c r="B1428" s="2" t="str">
        <f t="shared" si="68"/>
        <v>3304</v>
      </c>
      <c r="C1428" s="2">
        <f t="shared" si="66"/>
        <v>3304</v>
      </c>
      <c r="D1428" t="str">
        <f>VLOOKUP(C1428,'Cost Centre'!A:B,2,)</f>
        <v>Corporate Services</v>
      </c>
      <c r="E1428" t="str">
        <f t="shared" si="67"/>
        <v>8</v>
      </c>
      <c r="F1428" t="s">
        <v>462</v>
      </c>
      <c r="G1428" s="2">
        <v>9423304.9100000001</v>
      </c>
      <c r="H1428" s="2">
        <v>0</v>
      </c>
      <c r="I1428" s="2">
        <v>0</v>
      </c>
      <c r="J1428" s="105">
        <f>SUMIF([1]MMM!$A:$A,A1428,[1]MMM!$F:$F)</f>
        <v>9423304.9100000001</v>
      </c>
      <c r="K1428" s="2" t="s">
        <v>460</v>
      </c>
      <c r="L1428" s="2">
        <v>0</v>
      </c>
      <c r="M1428" t="s">
        <v>10908</v>
      </c>
      <c r="N1428" t="s">
        <v>11353</v>
      </c>
      <c r="O1428" t="s">
        <v>10916</v>
      </c>
      <c r="P1428" t="s">
        <v>10917</v>
      </c>
    </row>
    <row r="1429" spans="1:16" x14ac:dyDescent="0.3">
      <c r="A1429" t="s">
        <v>629</v>
      </c>
      <c r="B1429" s="2" t="str">
        <f t="shared" si="68"/>
        <v>3304</v>
      </c>
      <c r="C1429" s="2">
        <f t="shared" si="66"/>
        <v>3304</v>
      </c>
      <c r="D1429" t="str">
        <f>VLOOKUP(C1429,'Cost Centre'!A:B,2,)</f>
        <v>Corporate Services</v>
      </c>
      <c r="E1429" t="str">
        <f t="shared" si="67"/>
        <v>8</v>
      </c>
      <c r="F1429" t="s">
        <v>464</v>
      </c>
      <c r="G1429" s="2">
        <v>0</v>
      </c>
      <c r="H1429" s="2">
        <v>0</v>
      </c>
      <c r="I1429" s="2">
        <v>0</v>
      </c>
      <c r="J1429" s="105">
        <f>SUMIF([1]MMM!$A:$A,A1429,[1]MMM!$F:$F)</f>
        <v>0</v>
      </c>
      <c r="K1429" s="2" t="s">
        <v>460</v>
      </c>
      <c r="L1429" s="2">
        <v>0</v>
      </c>
      <c r="M1429" t="s">
        <v>10908</v>
      </c>
      <c r="N1429" t="s">
        <v>11353</v>
      </c>
      <c r="O1429" t="s">
        <v>10916</v>
      </c>
      <c r="P1429" t="s">
        <v>10917</v>
      </c>
    </row>
    <row r="1430" spans="1:16" x14ac:dyDescent="0.3">
      <c r="A1430" t="s">
        <v>630</v>
      </c>
      <c r="B1430" s="2" t="str">
        <f t="shared" si="68"/>
        <v>3304</v>
      </c>
      <c r="C1430" s="2">
        <f t="shared" si="66"/>
        <v>3304</v>
      </c>
      <c r="D1430" t="str">
        <f>VLOOKUP(C1430,'Cost Centre'!A:B,2,)</f>
        <v>Corporate Services</v>
      </c>
      <c r="E1430" t="str">
        <f t="shared" si="67"/>
        <v>8</v>
      </c>
      <c r="F1430" t="s">
        <v>466</v>
      </c>
      <c r="G1430" s="2">
        <v>0</v>
      </c>
      <c r="H1430" s="2">
        <v>0</v>
      </c>
      <c r="I1430" s="2">
        <v>0</v>
      </c>
      <c r="J1430" s="105">
        <f>SUMIF([1]MMM!$A:$A,A1430,[1]MMM!$F:$F)</f>
        <v>0</v>
      </c>
      <c r="K1430" s="2" t="s">
        <v>460</v>
      </c>
      <c r="L1430" s="2">
        <v>0</v>
      </c>
      <c r="M1430" t="s">
        <v>10908</v>
      </c>
      <c r="N1430" t="s">
        <v>11353</v>
      </c>
      <c r="O1430" t="s">
        <v>10916</v>
      </c>
      <c r="P1430" t="s">
        <v>10917</v>
      </c>
    </row>
    <row r="1431" spans="1:16" x14ac:dyDescent="0.3">
      <c r="A1431" t="s">
        <v>631</v>
      </c>
      <c r="B1431" s="2" t="str">
        <f t="shared" si="68"/>
        <v>3304</v>
      </c>
      <c r="C1431" s="2">
        <f t="shared" si="66"/>
        <v>3304</v>
      </c>
      <c r="D1431" t="str">
        <f>VLOOKUP(C1431,'Cost Centre'!A:B,2,)</f>
        <v>Corporate Services</v>
      </c>
      <c r="E1431" t="str">
        <f t="shared" si="67"/>
        <v>8</v>
      </c>
      <c r="F1431" t="s">
        <v>468</v>
      </c>
      <c r="G1431" s="2">
        <v>0</v>
      </c>
      <c r="H1431" s="2">
        <v>9014248.9700000007</v>
      </c>
      <c r="I1431" s="2">
        <v>0</v>
      </c>
      <c r="J1431" s="105">
        <f>SUMIF([1]MMM!$A:$A,A1431,[1]MMM!$F:$F)</f>
        <v>9014248.9700000007</v>
      </c>
      <c r="K1431" s="2" t="s">
        <v>460</v>
      </c>
      <c r="L1431" s="2">
        <v>0</v>
      </c>
      <c r="M1431" t="s">
        <v>10908</v>
      </c>
      <c r="N1431" t="s">
        <v>11353</v>
      </c>
      <c r="O1431" t="s">
        <v>10916</v>
      </c>
      <c r="P1431" t="s">
        <v>10917</v>
      </c>
    </row>
    <row r="1432" spans="1:16" x14ac:dyDescent="0.3">
      <c r="A1432" t="s">
        <v>632</v>
      </c>
      <c r="B1432" s="2" t="str">
        <f t="shared" si="68"/>
        <v>3304</v>
      </c>
      <c r="C1432" s="2">
        <f t="shared" si="66"/>
        <v>3304</v>
      </c>
      <c r="D1432" t="str">
        <f>VLOOKUP(C1432,'Cost Centre'!A:B,2,)</f>
        <v>Corporate Services</v>
      </c>
      <c r="E1432" t="str">
        <f t="shared" si="67"/>
        <v>8</v>
      </c>
      <c r="F1432" t="s">
        <v>470</v>
      </c>
      <c r="G1432" s="2">
        <v>0</v>
      </c>
      <c r="H1432" s="2">
        <v>0</v>
      </c>
      <c r="I1432" s="2">
        <v>0</v>
      </c>
      <c r="J1432" s="105">
        <f>SUMIF([1]MMM!$A:$A,A1432,[1]MMM!$F:$F)</f>
        <v>0</v>
      </c>
      <c r="K1432" s="2" t="s">
        <v>460</v>
      </c>
      <c r="L1432" s="2">
        <v>0</v>
      </c>
      <c r="M1432" t="s">
        <v>10908</v>
      </c>
      <c r="N1432" t="s">
        <v>11353</v>
      </c>
      <c r="O1432" t="s">
        <v>10916</v>
      </c>
      <c r="P1432" t="s">
        <v>10917</v>
      </c>
    </row>
    <row r="1433" spans="1:16" x14ac:dyDescent="0.3">
      <c r="A1433" t="s">
        <v>3128</v>
      </c>
      <c r="B1433" s="2" t="str">
        <f t="shared" si="68"/>
        <v>3304</v>
      </c>
      <c r="C1433" s="2">
        <f t="shared" si="66"/>
        <v>3304</v>
      </c>
      <c r="D1433" t="str">
        <f>VLOOKUP(C1433,'Cost Centre'!A:B,2,)</f>
        <v>Corporate Services</v>
      </c>
      <c r="E1433" t="str">
        <f t="shared" si="67"/>
        <v>8</v>
      </c>
      <c r="F1433" t="s">
        <v>2159</v>
      </c>
      <c r="G1433" s="2">
        <v>0</v>
      </c>
      <c r="H1433" s="2">
        <v>0</v>
      </c>
      <c r="I1433" s="2">
        <v>0</v>
      </c>
      <c r="J1433" s="105">
        <f>SUMIF([1]MMM!$A:$A,A1433,[1]MMM!$F:$F)</f>
        <v>0</v>
      </c>
      <c r="K1433" s="2" t="s">
        <v>460</v>
      </c>
      <c r="L1433" s="2">
        <v>0</v>
      </c>
      <c r="M1433" t="s">
        <v>10908</v>
      </c>
      <c r="N1433" t="s">
        <v>11353</v>
      </c>
      <c r="O1433" t="s">
        <v>10916</v>
      </c>
      <c r="P1433" t="s">
        <v>10917</v>
      </c>
    </row>
    <row r="1434" spans="1:16" x14ac:dyDescent="0.3">
      <c r="A1434" t="s">
        <v>3129</v>
      </c>
      <c r="B1434" s="2" t="str">
        <f t="shared" si="68"/>
        <v>3305</v>
      </c>
      <c r="C1434" s="2">
        <f t="shared" si="66"/>
        <v>3305</v>
      </c>
      <c r="D1434" t="str">
        <f>VLOOKUP(C1434,'Cost Centre'!A:B,2,)</f>
        <v>Corporate Services</v>
      </c>
      <c r="E1434" t="str">
        <f t="shared" si="67"/>
        <v>1</v>
      </c>
      <c r="F1434" t="s">
        <v>211</v>
      </c>
      <c r="G1434" s="2">
        <v>0</v>
      </c>
      <c r="H1434" s="2">
        <v>0</v>
      </c>
      <c r="I1434" s="2">
        <v>-1783095.89</v>
      </c>
      <c r="J1434" s="105">
        <f>SUMIF([1]MMM!$A:$A,A1434,[1]MMM!$F:$F)</f>
        <v>-1783095.89</v>
      </c>
      <c r="K1434" s="2" t="s">
        <v>10</v>
      </c>
      <c r="L1434" s="2">
        <v>-2589120</v>
      </c>
      <c r="M1434" t="s">
        <v>10908</v>
      </c>
      <c r="N1434" t="s">
        <v>11367</v>
      </c>
      <c r="O1434" t="s">
        <v>11023</v>
      </c>
      <c r="P1434" t="s">
        <v>11024</v>
      </c>
    </row>
    <row r="1435" spans="1:16" x14ac:dyDescent="0.3">
      <c r="A1435" t="s">
        <v>3130</v>
      </c>
      <c r="B1435" s="2" t="str">
        <f t="shared" si="68"/>
        <v>3305</v>
      </c>
      <c r="C1435" s="2">
        <f t="shared" si="66"/>
        <v>3305</v>
      </c>
      <c r="D1435" t="str">
        <f>VLOOKUP(C1435,'Cost Centre'!A:B,2,)</f>
        <v>Corporate Services</v>
      </c>
      <c r="E1435" t="str">
        <f t="shared" si="67"/>
        <v>1</v>
      </c>
      <c r="F1435" t="s">
        <v>214</v>
      </c>
      <c r="G1435" s="2">
        <v>0</v>
      </c>
      <c r="H1435" s="2">
        <v>0</v>
      </c>
      <c r="I1435" s="2">
        <v>0</v>
      </c>
      <c r="J1435" s="105">
        <f>SUMIF([1]MMM!$A:$A,A1435,[1]MMM!$F:$F)</f>
        <v>0</v>
      </c>
      <c r="K1435" s="2" t="s">
        <v>10</v>
      </c>
      <c r="L1435" s="2">
        <v>-869998</v>
      </c>
      <c r="M1435" t="s">
        <v>10908</v>
      </c>
      <c r="N1435" t="s">
        <v>11367</v>
      </c>
      <c r="O1435" t="s">
        <v>11023</v>
      </c>
      <c r="P1435" t="s">
        <v>11368</v>
      </c>
    </row>
    <row r="1436" spans="1:16" x14ac:dyDescent="0.3">
      <c r="A1436" t="s">
        <v>3131</v>
      </c>
      <c r="B1436" s="2" t="str">
        <f t="shared" si="68"/>
        <v>3305</v>
      </c>
      <c r="C1436" s="2">
        <f t="shared" si="66"/>
        <v>3305</v>
      </c>
      <c r="D1436" t="str">
        <f>VLOOKUP(C1436,'Cost Centre'!A:B,2,)</f>
        <v>Corporate Services</v>
      </c>
      <c r="E1436" t="str">
        <f t="shared" si="67"/>
        <v>2</v>
      </c>
      <c r="F1436" t="s">
        <v>48</v>
      </c>
      <c r="G1436" s="2">
        <v>0</v>
      </c>
      <c r="H1436" s="2">
        <v>3284249.01</v>
      </c>
      <c r="I1436" s="2">
        <v>0</v>
      </c>
      <c r="J1436" s="105">
        <f>SUMIF([1]MMM!$A:$A,A1436,[1]MMM!$F:$F)</f>
        <v>3284249.01</v>
      </c>
      <c r="K1436" s="2" t="s">
        <v>10</v>
      </c>
      <c r="L1436" s="2">
        <v>3382388</v>
      </c>
      <c r="M1436" t="s">
        <v>10908</v>
      </c>
      <c r="N1436" t="s">
        <v>11367</v>
      </c>
      <c r="O1436" t="s">
        <v>10871</v>
      </c>
      <c r="P1436" t="s">
        <v>10875</v>
      </c>
    </row>
    <row r="1437" spans="1:16" x14ac:dyDescent="0.3">
      <c r="A1437" t="s">
        <v>3132</v>
      </c>
      <c r="B1437" s="2" t="str">
        <f t="shared" si="68"/>
        <v>3305</v>
      </c>
      <c r="C1437" s="2">
        <f t="shared" si="66"/>
        <v>3305</v>
      </c>
      <c r="D1437" t="str">
        <f>VLOOKUP(C1437,'Cost Centre'!A:B,2,)</f>
        <v>Corporate Services</v>
      </c>
      <c r="E1437" t="str">
        <f t="shared" si="67"/>
        <v>2</v>
      </c>
      <c r="F1437" t="s">
        <v>49</v>
      </c>
      <c r="G1437" s="2">
        <v>0</v>
      </c>
      <c r="H1437" s="2">
        <v>0</v>
      </c>
      <c r="I1437" s="2">
        <v>0</v>
      </c>
      <c r="J1437" s="105">
        <f>SUMIF([1]MMM!$A:$A,A1437,[1]MMM!$F:$F)</f>
        <v>0</v>
      </c>
      <c r="K1437" s="2" t="s">
        <v>10</v>
      </c>
      <c r="L1437" s="2">
        <v>0</v>
      </c>
      <c r="M1437" t="s">
        <v>10908</v>
      </c>
      <c r="N1437" t="s">
        <v>11367</v>
      </c>
      <c r="O1437" t="s">
        <v>10871</v>
      </c>
      <c r="P1437" t="s">
        <v>10875</v>
      </c>
    </row>
    <row r="1438" spans="1:16" x14ac:dyDescent="0.3">
      <c r="A1438" t="s">
        <v>3133</v>
      </c>
      <c r="B1438" s="2" t="str">
        <f t="shared" si="68"/>
        <v>3305</v>
      </c>
      <c r="C1438" s="2">
        <f t="shared" si="66"/>
        <v>3305</v>
      </c>
      <c r="D1438" t="str">
        <f>VLOOKUP(C1438,'Cost Centre'!A:B,2,)</f>
        <v>Corporate Services</v>
      </c>
      <c r="E1438" t="str">
        <f t="shared" si="67"/>
        <v>2</v>
      </c>
      <c r="F1438" t="s">
        <v>50</v>
      </c>
      <c r="G1438" s="2">
        <v>0</v>
      </c>
      <c r="H1438" s="2">
        <v>0</v>
      </c>
      <c r="I1438" s="2">
        <v>0</v>
      </c>
      <c r="J1438" s="105">
        <f>SUMIF([1]MMM!$A:$A,A1438,[1]MMM!$F:$F)</f>
        <v>0</v>
      </c>
      <c r="K1438" s="2" t="s">
        <v>10</v>
      </c>
      <c r="L1438" s="2">
        <v>0</v>
      </c>
      <c r="M1438" t="s">
        <v>10908</v>
      </c>
      <c r="N1438" t="s">
        <v>11367</v>
      </c>
      <c r="O1438" t="s">
        <v>10871</v>
      </c>
      <c r="P1438" t="s">
        <v>10875</v>
      </c>
    </row>
    <row r="1439" spans="1:16" x14ac:dyDescent="0.3">
      <c r="A1439" t="s">
        <v>3134</v>
      </c>
      <c r="B1439" s="2" t="str">
        <f t="shared" si="68"/>
        <v>3305</v>
      </c>
      <c r="C1439" s="2">
        <f t="shared" si="66"/>
        <v>3305</v>
      </c>
      <c r="D1439" t="str">
        <f>VLOOKUP(C1439,'Cost Centre'!A:B,2,)</f>
        <v>Corporate Services</v>
      </c>
      <c r="E1439" t="str">
        <f t="shared" si="67"/>
        <v>2</v>
      </c>
      <c r="F1439" t="s">
        <v>51</v>
      </c>
      <c r="G1439" s="2">
        <v>0</v>
      </c>
      <c r="H1439" s="2">
        <v>19799.990000000002</v>
      </c>
      <c r="I1439" s="2">
        <v>0</v>
      </c>
      <c r="J1439" s="105">
        <f>SUMIF([1]MMM!$A:$A,A1439,[1]MMM!$F:$F)</f>
        <v>19799.990000000002</v>
      </c>
      <c r="K1439" s="2" t="s">
        <v>10</v>
      </c>
      <c r="L1439" s="2">
        <v>17149</v>
      </c>
      <c r="M1439" t="s">
        <v>10908</v>
      </c>
      <c r="N1439" t="s">
        <v>11367</v>
      </c>
      <c r="O1439" t="s">
        <v>10871</v>
      </c>
      <c r="P1439" t="s">
        <v>10875</v>
      </c>
    </row>
    <row r="1440" spans="1:16" x14ac:dyDescent="0.3">
      <c r="A1440" t="s">
        <v>3135</v>
      </c>
      <c r="B1440" s="2" t="str">
        <f t="shared" si="68"/>
        <v>3305</v>
      </c>
      <c r="C1440" s="2">
        <f t="shared" si="66"/>
        <v>3305</v>
      </c>
      <c r="D1440" t="str">
        <f>VLOOKUP(C1440,'Cost Centre'!A:B,2,)</f>
        <v>Corporate Services</v>
      </c>
      <c r="E1440" t="str">
        <f t="shared" si="67"/>
        <v>2</v>
      </c>
      <c r="F1440" t="s">
        <v>52</v>
      </c>
      <c r="G1440" s="2">
        <v>0</v>
      </c>
      <c r="H1440" s="2">
        <v>63927.76</v>
      </c>
      <c r="I1440" s="2">
        <v>0</v>
      </c>
      <c r="J1440" s="105">
        <f>SUMIF([1]MMM!$A:$A,A1440,[1]MMM!$F:$F)</f>
        <v>63927.76</v>
      </c>
      <c r="K1440" s="2" t="s">
        <v>10</v>
      </c>
      <c r="L1440" s="2">
        <v>63047</v>
      </c>
      <c r="M1440" t="s">
        <v>10908</v>
      </c>
      <c r="N1440" t="s">
        <v>11367</v>
      </c>
      <c r="O1440" t="s">
        <v>10871</v>
      </c>
      <c r="P1440" t="s">
        <v>10875</v>
      </c>
    </row>
    <row r="1441" spans="1:16" x14ac:dyDescent="0.3">
      <c r="A1441" t="s">
        <v>3136</v>
      </c>
      <c r="B1441" s="2" t="str">
        <f t="shared" si="68"/>
        <v>3305</v>
      </c>
      <c r="C1441" s="2">
        <f t="shared" si="66"/>
        <v>3305</v>
      </c>
      <c r="D1441" t="str">
        <f>VLOOKUP(C1441,'Cost Centre'!A:B,2,)</f>
        <v>Corporate Services</v>
      </c>
      <c r="E1441" t="str">
        <f t="shared" si="67"/>
        <v>2</v>
      </c>
      <c r="F1441" t="s">
        <v>53</v>
      </c>
      <c r="G1441" s="2">
        <v>0</v>
      </c>
      <c r="H1441" s="2">
        <v>0</v>
      </c>
      <c r="I1441" s="2">
        <v>0</v>
      </c>
      <c r="J1441" s="105">
        <f>SUMIF([1]MMM!$A:$A,A1441,[1]MMM!$F:$F)</f>
        <v>0</v>
      </c>
      <c r="K1441" s="2" t="s">
        <v>10</v>
      </c>
      <c r="L1441" s="2">
        <v>0</v>
      </c>
      <c r="M1441" t="s">
        <v>10908</v>
      </c>
      <c r="N1441" t="s">
        <v>11367</v>
      </c>
      <c r="O1441" t="s">
        <v>10871</v>
      </c>
      <c r="P1441" t="s">
        <v>10875</v>
      </c>
    </row>
    <row r="1442" spans="1:16" x14ac:dyDescent="0.3">
      <c r="A1442" t="s">
        <v>3137</v>
      </c>
      <c r="B1442" s="2" t="str">
        <f t="shared" si="68"/>
        <v>3305</v>
      </c>
      <c r="C1442" s="2">
        <f t="shared" si="66"/>
        <v>3305</v>
      </c>
      <c r="D1442" t="str">
        <f>VLOOKUP(C1442,'Cost Centre'!A:B,2,)</f>
        <v>Corporate Services</v>
      </c>
      <c r="E1442" t="str">
        <f t="shared" si="67"/>
        <v>2</v>
      </c>
      <c r="F1442" t="s">
        <v>54</v>
      </c>
      <c r="G1442" s="2">
        <v>0</v>
      </c>
      <c r="H1442" s="2">
        <v>0</v>
      </c>
      <c r="I1442" s="2">
        <v>0</v>
      </c>
      <c r="J1442" s="105">
        <f>SUMIF([1]MMM!$A:$A,A1442,[1]MMM!$F:$F)</f>
        <v>0</v>
      </c>
      <c r="K1442" s="2" t="s">
        <v>10</v>
      </c>
      <c r="L1442" s="2">
        <v>0</v>
      </c>
      <c r="M1442" t="s">
        <v>10908</v>
      </c>
      <c r="N1442" t="s">
        <v>11367</v>
      </c>
      <c r="O1442" t="s">
        <v>10871</v>
      </c>
      <c r="P1442" t="s">
        <v>10875</v>
      </c>
    </row>
    <row r="1443" spans="1:16" x14ac:dyDescent="0.3">
      <c r="A1443" t="s">
        <v>3138</v>
      </c>
      <c r="B1443" s="2" t="str">
        <f t="shared" si="68"/>
        <v>3305</v>
      </c>
      <c r="C1443" s="2">
        <f t="shared" si="66"/>
        <v>3305</v>
      </c>
      <c r="D1443" t="str">
        <f>VLOOKUP(C1443,'Cost Centre'!A:B,2,)</f>
        <v>Corporate Services</v>
      </c>
      <c r="E1443" t="str">
        <f t="shared" si="67"/>
        <v>2</v>
      </c>
      <c r="F1443" t="s">
        <v>55</v>
      </c>
      <c r="G1443" s="2">
        <v>0</v>
      </c>
      <c r="H1443" s="2">
        <v>443281.04</v>
      </c>
      <c r="I1443" s="2">
        <v>0</v>
      </c>
      <c r="J1443" s="105">
        <f>SUMIF([1]MMM!$A:$A,A1443,[1]MMM!$F:$F)</f>
        <v>443466.34</v>
      </c>
      <c r="K1443" s="2" t="s">
        <v>10</v>
      </c>
      <c r="L1443" s="2">
        <v>380479</v>
      </c>
      <c r="M1443" t="s">
        <v>10908</v>
      </c>
      <c r="N1443" t="s">
        <v>11367</v>
      </c>
      <c r="O1443" t="s">
        <v>10871</v>
      </c>
      <c r="P1443" t="s">
        <v>10875</v>
      </c>
    </row>
    <row r="1444" spans="1:16" x14ac:dyDescent="0.3">
      <c r="A1444" t="s">
        <v>3139</v>
      </c>
      <c r="B1444" s="2" t="str">
        <f t="shared" si="68"/>
        <v>3305</v>
      </c>
      <c r="C1444" s="2">
        <f t="shared" si="66"/>
        <v>3305</v>
      </c>
      <c r="D1444" t="str">
        <f>VLOOKUP(C1444,'Cost Centre'!A:B,2,)</f>
        <v>Corporate Services</v>
      </c>
      <c r="E1444" t="str">
        <f t="shared" si="67"/>
        <v>2</v>
      </c>
      <c r="F1444" t="s">
        <v>56</v>
      </c>
      <c r="G1444" s="2">
        <v>0</v>
      </c>
      <c r="H1444" s="2">
        <v>0</v>
      </c>
      <c r="I1444" s="2">
        <v>0</v>
      </c>
      <c r="J1444" s="105">
        <f>SUMIF([1]MMM!$A:$A,A1444,[1]MMM!$F:$F)</f>
        <v>0</v>
      </c>
      <c r="K1444" s="2" t="s">
        <v>10</v>
      </c>
      <c r="L1444" s="2">
        <v>0</v>
      </c>
      <c r="M1444" t="s">
        <v>10908</v>
      </c>
      <c r="N1444" t="s">
        <v>11367</v>
      </c>
      <c r="O1444" t="s">
        <v>10871</v>
      </c>
      <c r="P1444" t="s">
        <v>10875</v>
      </c>
    </row>
    <row r="1445" spans="1:16" x14ac:dyDescent="0.3">
      <c r="A1445" t="s">
        <v>3140</v>
      </c>
      <c r="B1445" s="2" t="str">
        <f t="shared" si="68"/>
        <v>3305</v>
      </c>
      <c r="C1445" s="2">
        <f t="shared" si="66"/>
        <v>3305</v>
      </c>
      <c r="D1445" t="str">
        <f>VLOOKUP(C1445,'Cost Centre'!A:B,2,)</f>
        <v>Corporate Services</v>
      </c>
      <c r="E1445" t="str">
        <f t="shared" si="67"/>
        <v>2</v>
      </c>
      <c r="F1445" t="s">
        <v>57</v>
      </c>
      <c r="G1445" s="2">
        <v>0</v>
      </c>
      <c r="H1445" s="2">
        <v>17430.330000000002</v>
      </c>
      <c r="I1445" s="2">
        <v>0</v>
      </c>
      <c r="J1445" s="105">
        <f>SUMIF([1]MMM!$A:$A,A1445,[1]MMM!$F:$F)</f>
        <v>17430.330000000002</v>
      </c>
      <c r="K1445" s="2" t="s">
        <v>10</v>
      </c>
      <c r="L1445" s="2">
        <v>17268</v>
      </c>
      <c r="M1445" t="s">
        <v>10908</v>
      </c>
      <c r="N1445" t="s">
        <v>11367</v>
      </c>
      <c r="O1445" t="s">
        <v>10871</v>
      </c>
      <c r="P1445" t="s">
        <v>10875</v>
      </c>
    </row>
    <row r="1446" spans="1:16" x14ac:dyDescent="0.3">
      <c r="A1446" t="s">
        <v>3141</v>
      </c>
      <c r="B1446" s="2" t="str">
        <f t="shared" si="68"/>
        <v>3305</v>
      </c>
      <c r="C1446" s="2">
        <f t="shared" si="66"/>
        <v>3305</v>
      </c>
      <c r="D1446" t="str">
        <f>VLOOKUP(C1446,'Cost Centre'!A:B,2,)</f>
        <v>Corporate Services</v>
      </c>
      <c r="E1446" t="str">
        <f t="shared" si="67"/>
        <v>2</v>
      </c>
      <c r="F1446" t="s">
        <v>58</v>
      </c>
      <c r="G1446" s="2">
        <v>0</v>
      </c>
      <c r="H1446" s="2">
        <v>0</v>
      </c>
      <c r="I1446" s="2">
        <v>0</v>
      </c>
      <c r="J1446" s="105">
        <f>SUMIF([1]MMM!$A:$A,A1446,[1]MMM!$F:$F)</f>
        <v>0</v>
      </c>
      <c r="K1446" s="2" t="s">
        <v>10</v>
      </c>
      <c r="L1446" s="2">
        <v>0</v>
      </c>
      <c r="M1446" t="s">
        <v>10908</v>
      </c>
      <c r="N1446" t="s">
        <v>11367</v>
      </c>
      <c r="O1446" t="s">
        <v>10871</v>
      </c>
      <c r="P1446" t="s">
        <v>10875</v>
      </c>
    </row>
    <row r="1447" spans="1:16" x14ac:dyDescent="0.3">
      <c r="A1447" t="s">
        <v>3142</v>
      </c>
      <c r="B1447" s="2" t="str">
        <f t="shared" si="68"/>
        <v>3305</v>
      </c>
      <c r="C1447" s="2">
        <f t="shared" si="66"/>
        <v>3305</v>
      </c>
      <c r="D1447" t="str">
        <f>VLOOKUP(C1447,'Cost Centre'!A:B,2,)</f>
        <v>Corporate Services</v>
      </c>
      <c r="E1447" t="str">
        <f t="shared" si="67"/>
        <v>2</v>
      </c>
      <c r="F1447" t="s">
        <v>59</v>
      </c>
      <c r="G1447" s="2">
        <v>0</v>
      </c>
      <c r="H1447" s="2">
        <v>0</v>
      </c>
      <c r="I1447" s="2">
        <v>0</v>
      </c>
      <c r="J1447" s="105">
        <f>SUMIF([1]MMM!$A:$A,A1447,[1]MMM!$F:$F)</f>
        <v>0</v>
      </c>
      <c r="K1447" s="2" t="s">
        <v>10</v>
      </c>
      <c r="L1447" s="2">
        <v>1983</v>
      </c>
      <c r="M1447" t="s">
        <v>10908</v>
      </c>
      <c r="N1447" t="s">
        <v>11367</v>
      </c>
      <c r="O1447" t="s">
        <v>10871</v>
      </c>
      <c r="P1447" t="s">
        <v>10875</v>
      </c>
    </row>
    <row r="1448" spans="1:16" x14ac:dyDescent="0.3">
      <c r="A1448" t="s">
        <v>3143</v>
      </c>
      <c r="B1448" s="2" t="str">
        <f t="shared" si="68"/>
        <v>3305</v>
      </c>
      <c r="C1448" s="2">
        <f t="shared" si="66"/>
        <v>3305</v>
      </c>
      <c r="D1448" t="str">
        <f>VLOOKUP(C1448,'Cost Centre'!A:B,2,)</f>
        <v>Corporate Services</v>
      </c>
      <c r="E1448" t="str">
        <f t="shared" si="67"/>
        <v>2</v>
      </c>
      <c r="F1448" t="s">
        <v>60</v>
      </c>
      <c r="G1448" s="2">
        <v>0</v>
      </c>
      <c r="H1448" s="2">
        <v>45229.99</v>
      </c>
      <c r="I1448" s="2">
        <v>0</v>
      </c>
      <c r="J1448" s="105">
        <f>SUMIF([1]MMM!$A:$A,A1448,[1]MMM!$F:$F)</f>
        <v>49752.99</v>
      </c>
      <c r="K1448" s="2" t="s">
        <v>10</v>
      </c>
      <c r="L1448" s="2">
        <v>77977</v>
      </c>
      <c r="M1448" t="s">
        <v>10908</v>
      </c>
      <c r="N1448" t="s">
        <v>11367</v>
      </c>
      <c r="O1448" t="s">
        <v>10871</v>
      </c>
      <c r="P1448" t="s">
        <v>10875</v>
      </c>
    </row>
    <row r="1449" spans="1:16" x14ac:dyDescent="0.3">
      <c r="A1449" t="s">
        <v>3144</v>
      </c>
      <c r="B1449" s="2" t="str">
        <f t="shared" si="68"/>
        <v>3305</v>
      </c>
      <c r="C1449" s="2">
        <f t="shared" si="66"/>
        <v>3305</v>
      </c>
      <c r="D1449" t="str">
        <f>VLOOKUP(C1449,'Cost Centre'!A:B,2,)</f>
        <v>Corporate Services</v>
      </c>
      <c r="E1449" t="str">
        <f t="shared" si="67"/>
        <v>2</v>
      </c>
      <c r="F1449" t="s">
        <v>61</v>
      </c>
      <c r="G1449" s="2">
        <v>0</v>
      </c>
      <c r="H1449" s="2">
        <v>292828</v>
      </c>
      <c r="I1449" s="2">
        <v>0</v>
      </c>
      <c r="J1449" s="105">
        <f>SUMIF([1]MMM!$A:$A,A1449,[1]MMM!$F:$F)</f>
        <v>292828</v>
      </c>
      <c r="K1449" s="2" t="s">
        <v>10</v>
      </c>
      <c r="L1449" s="2">
        <v>259884</v>
      </c>
      <c r="M1449" t="s">
        <v>10908</v>
      </c>
      <c r="N1449" t="s">
        <v>11367</v>
      </c>
      <c r="O1449" t="s">
        <v>10871</v>
      </c>
      <c r="P1449" t="s">
        <v>10875</v>
      </c>
    </row>
    <row r="1450" spans="1:16" x14ac:dyDescent="0.3">
      <c r="A1450" t="s">
        <v>3145</v>
      </c>
      <c r="B1450" s="2" t="str">
        <f t="shared" si="68"/>
        <v>3305</v>
      </c>
      <c r="C1450" s="2">
        <f t="shared" si="66"/>
        <v>3305</v>
      </c>
      <c r="D1450" t="str">
        <f>VLOOKUP(C1450,'Cost Centre'!A:B,2,)</f>
        <v>Corporate Services</v>
      </c>
      <c r="E1450" t="str">
        <f t="shared" si="67"/>
        <v>2</v>
      </c>
      <c r="F1450" t="s">
        <v>62</v>
      </c>
      <c r="G1450" s="2">
        <v>0</v>
      </c>
      <c r="H1450" s="2">
        <v>57903.48</v>
      </c>
      <c r="I1450" s="2">
        <v>0</v>
      </c>
      <c r="J1450" s="105">
        <f>SUMIF([1]MMM!$A:$A,A1450,[1]MMM!$F:$F)</f>
        <v>57903.48</v>
      </c>
      <c r="K1450" s="2" t="s">
        <v>10</v>
      </c>
      <c r="L1450" s="2">
        <v>0</v>
      </c>
      <c r="M1450" t="s">
        <v>10908</v>
      </c>
      <c r="N1450" t="s">
        <v>11367</v>
      </c>
      <c r="O1450" t="s">
        <v>10871</v>
      </c>
      <c r="P1450" t="s">
        <v>10875</v>
      </c>
    </row>
    <row r="1451" spans="1:16" x14ac:dyDescent="0.3">
      <c r="A1451" t="s">
        <v>3146</v>
      </c>
      <c r="B1451" s="2" t="str">
        <f t="shared" si="68"/>
        <v>3305</v>
      </c>
      <c r="C1451" s="2">
        <f t="shared" si="66"/>
        <v>3305</v>
      </c>
      <c r="D1451" t="str">
        <f>VLOOKUP(C1451,'Cost Centre'!A:B,2,)</f>
        <v>Corporate Services</v>
      </c>
      <c r="E1451" t="str">
        <f t="shared" si="67"/>
        <v>2</v>
      </c>
      <c r="F1451" t="s">
        <v>63</v>
      </c>
      <c r="G1451" s="2">
        <v>0</v>
      </c>
      <c r="H1451" s="2">
        <v>0</v>
      </c>
      <c r="I1451" s="2">
        <v>0</v>
      </c>
      <c r="J1451" s="105">
        <f>SUMIF([1]MMM!$A:$A,A1451,[1]MMM!$F:$F)</f>
        <v>0</v>
      </c>
      <c r="K1451" s="2" t="s">
        <v>10</v>
      </c>
      <c r="L1451" s="2">
        <v>0</v>
      </c>
      <c r="M1451" t="s">
        <v>10908</v>
      </c>
      <c r="N1451" t="s">
        <v>11367</v>
      </c>
      <c r="O1451" t="s">
        <v>10871</v>
      </c>
      <c r="P1451" t="s">
        <v>10875</v>
      </c>
    </row>
    <row r="1452" spans="1:16" x14ac:dyDescent="0.3">
      <c r="A1452" t="s">
        <v>3147</v>
      </c>
      <c r="B1452" s="2" t="str">
        <f t="shared" si="68"/>
        <v>3305</v>
      </c>
      <c r="C1452" s="2">
        <f t="shared" si="66"/>
        <v>3305</v>
      </c>
      <c r="D1452" t="str">
        <f>VLOOKUP(C1452,'Cost Centre'!A:B,2,)</f>
        <v>Corporate Services</v>
      </c>
      <c r="E1452" t="str">
        <f t="shared" si="67"/>
        <v>2</v>
      </c>
      <c r="F1452" t="s">
        <v>64</v>
      </c>
      <c r="G1452" s="2">
        <v>0</v>
      </c>
      <c r="H1452" s="2">
        <v>0</v>
      </c>
      <c r="I1452" s="2">
        <v>0</v>
      </c>
      <c r="J1452" s="105">
        <f>SUMIF([1]MMM!$A:$A,A1452,[1]MMM!$F:$F)</f>
        <v>0</v>
      </c>
      <c r="K1452" s="2" t="s">
        <v>10</v>
      </c>
      <c r="L1452" s="2">
        <v>0</v>
      </c>
      <c r="M1452" t="s">
        <v>10908</v>
      </c>
      <c r="N1452" t="s">
        <v>11367</v>
      </c>
      <c r="O1452" t="s">
        <v>10871</v>
      </c>
      <c r="P1452" t="s">
        <v>10875</v>
      </c>
    </row>
    <row r="1453" spans="1:16" x14ac:dyDescent="0.3">
      <c r="A1453" t="s">
        <v>3148</v>
      </c>
      <c r="B1453" s="2" t="str">
        <f t="shared" si="68"/>
        <v>3305</v>
      </c>
      <c r="C1453" s="2">
        <f t="shared" si="66"/>
        <v>3305</v>
      </c>
      <c r="D1453" t="str">
        <f>VLOOKUP(C1453,'Cost Centre'!A:B,2,)</f>
        <v>Corporate Services</v>
      </c>
      <c r="E1453" t="str">
        <f t="shared" si="67"/>
        <v>2</v>
      </c>
      <c r="F1453" t="s">
        <v>65</v>
      </c>
      <c r="G1453" s="2">
        <v>0</v>
      </c>
      <c r="H1453" s="2">
        <v>0</v>
      </c>
      <c r="I1453" s="2">
        <v>0</v>
      </c>
      <c r="J1453" s="105">
        <f>SUMIF([1]MMM!$A:$A,A1453,[1]MMM!$F:$F)</f>
        <v>0</v>
      </c>
      <c r="K1453" s="2" t="s">
        <v>10</v>
      </c>
      <c r="L1453" s="2">
        <v>0</v>
      </c>
      <c r="M1453" t="s">
        <v>10908</v>
      </c>
      <c r="N1453" t="s">
        <v>11367</v>
      </c>
      <c r="O1453" t="s">
        <v>10871</v>
      </c>
      <c r="P1453" t="s">
        <v>10875</v>
      </c>
    </row>
    <row r="1454" spans="1:16" x14ac:dyDescent="0.3">
      <c r="A1454" t="s">
        <v>3149</v>
      </c>
      <c r="B1454" s="2" t="str">
        <f t="shared" si="68"/>
        <v>3305</v>
      </c>
      <c r="C1454" s="2">
        <f t="shared" si="66"/>
        <v>3305</v>
      </c>
      <c r="D1454" t="str">
        <f>VLOOKUP(C1454,'Cost Centre'!A:B,2,)</f>
        <v>Corporate Services</v>
      </c>
      <c r="E1454" t="str">
        <f t="shared" si="67"/>
        <v>2</v>
      </c>
      <c r="F1454" t="s">
        <v>66</v>
      </c>
      <c r="G1454" s="2">
        <v>0</v>
      </c>
      <c r="H1454" s="2">
        <v>0</v>
      </c>
      <c r="I1454" s="2">
        <v>0</v>
      </c>
      <c r="J1454" s="105">
        <f>SUMIF([1]MMM!$A:$A,A1454,[1]MMM!$F:$F)</f>
        <v>0</v>
      </c>
      <c r="K1454" s="2" t="s">
        <v>10</v>
      </c>
      <c r="L1454" s="2">
        <v>0</v>
      </c>
      <c r="M1454" t="s">
        <v>10908</v>
      </c>
      <c r="N1454" t="s">
        <v>11367</v>
      </c>
      <c r="O1454" t="s">
        <v>10871</v>
      </c>
      <c r="P1454" t="s">
        <v>10875</v>
      </c>
    </row>
    <row r="1455" spans="1:16" x14ac:dyDescent="0.3">
      <c r="A1455" t="s">
        <v>3150</v>
      </c>
      <c r="B1455" s="2" t="str">
        <f t="shared" si="68"/>
        <v>3305</v>
      </c>
      <c r="C1455" s="2">
        <f t="shared" si="66"/>
        <v>3305</v>
      </c>
      <c r="D1455" t="str">
        <f>VLOOKUP(C1455,'Cost Centre'!A:B,2,)</f>
        <v>Corporate Services</v>
      </c>
      <c r="E1455" t="str">
        <f t="shared" si="67"/>
        <v>2</v>
      </c>
      <c r="F1455" t="s">
        <v>67</v>
      </c>
      <c r="G1455" s="2">
        <v>0</v>
      </c>
      <c r="H1455" s="2">
        <v>997.51</v>
      </c>
      <c r="I1455" s="2">
        <v>0</v>
      </c>
      <c r="J1455" s="105">
        <f>SUMIF([1]MMM!$A:$A,A1455,[1]MMM!$F:$F)</f>
        <v>997.51</v>
      </c>
      <c r="K1455" s="2" t="s">
        <v>10</v>
      </c>
      <c r="L1455" s="2">
        <v>1088</v>
      </c>
      <c r="M1455" t="s">
        <v>10908</v>
      </c>
      <c r="N1455" t="s">
        <v>11367</v>
      </c>
      <c r="O1455" t="s">
        <v>10871</v>
      </c>
      <c r="P1455" t="s">
        <v>10876</v>
      </c>
    </row>
    <row r="1456" spans="1:16" x14ac:dyDescent="0.3">
      <c r="A1456" t="s">
        <v>3151</v>
      </c>
      <c r="B1456" s="2" t="str">
        <f t="shared" si="68"/>
        <v>3305</v>
      </c>
      <c r="C1456" s="2">
        <f t="shared" si="66"/>
        <v>3305</v>
      </c>
      <c r="D1456" t="str">
        <f>VLOOKUP(C1456,'Cost Centre'!A:B,2,)</f>
        <v>Corporate Services</v>
      </c>
      <c r="E1456" t="str">
        <f t="shared" si="67"/>
        <v>2</v>
      </c>
      <c r="F1456" t="s">
        <v>68</v>
      </c>
      <c r="G1456" s="2">
        <v>0</v>
      </c>
      <c r="H1456" s="2">
        <v>24840.22</v>
      </c>
      <c r="I1456" s="2">
        <v>0</v>
      </c>
      <c r="J1456" s="105">
        <f>SUMIF([1]MMM!$A:$A,A1456,[1]MMM!$F:$F)</f>
        <v>26768.97</v>
      </c>
      <c r="K1456" s="2" t="s">
        <v>10</v>
      </c>
      <c r="L1456" s="2">
        <v>41976</v>
      </c>
      <c r="M1456" t="s">
        <v>10908</v>
      </c>
      <c r="N1456" t="s">
        <v>11367</v>
      </c>
      <c r="O1456" t="s">
        <v>10871</v>
      </c>
      <c r="P1456" t="s">
        <v>10876</v>
      </c>
    </row>
    <row r="1457" spans="1:16" x14ac:dyDescent="0.3">
      <c r="A1457" t="s">
        <v>3152</v>
      </c>
      <c r="B1457" s="2" t="str">
        <f t="shared" si="68"/>
        <v>3305</v>
      </c>
      <c r="C1457" s="2">
        <f t="shared" si="66"/>
        <v>3305</v>
      </c>
      <c r="D1457" t="str">
        <f>VLOOKUP(C1457,'Cost Centre'!A:B,2,)</f>
        <v>Corporate Services</v>
      </c>
      <c r="E1457" t="str">
        <f t="shared" si="67"/>
        <v>2</v>
      </c>
      <c r="F1457" t="s">
        <v>10877</v>
      </c>
      <c r="G1457" s="2">
        <v>0</v>
      </c>
      <c r="H1457" s="2">
        <v>374404.15</v>
      </c>
      <c r="I1457" s="2">
        <v>0</v>
      </c>
      <c r="J1457" s="105">
        <f>SUMIF([1]MMM!$A:$A,A1457,[1]MMM!$F:$F)</f>
        <v>374404.15</v>
      </c>
      <c r="K1457" s="2" t="s">
        <v>10</v>
      </c>
      <c r="L1457" s="2">
        <v>340783</v>
      </c>
      <c r="M1457" t="s">
        <v>10908</v>
      </c>
      <c r="N1457" t="s">
        <v>11367</v>
      </c>
      <c r="O1457" t="s">
        <v>10871</v>
      </c>
      <c r="P1457" t="s">
        <v>10876</v>
      </c>
    </row>
    <row r="1458" spans="1:16" x14ac:dyDescent="0.3">
      <c r="A1458" t="s">
        <v>3153</v>
      </c>
      <c r="B1458" s="2" t="str">
        <f t="shared" si="68"/>
        <v>3305</v>
      </c>
      <c r="C1458" s="2">
        <f t="shared" si="66"/>
        <v>3305</v>
      </c>
      <c r="D1458" t="str">
        <f>VLOOKUP(C1458,'Cost Centre'!A:B,2,)</f>
        <v>Corporate Services</v>
      </c>
      <c r="E1458" t="str">
        <f t="shared" si="67"/>
        <v>2</v>
      </c>
      <c r="F1458" t="s">
        <v>69</v>
      </c>
      <c r="G1458" s="2">
        <v>0</v>
      </c>
      <c r="H1458" s="2">
        <v>633569.46</v>
      </c>
      <c r="I1458" s="2">
        <v>0</v>
      </c>
      <c r="J1458" s="105">
        <f>SUMIF([1]MMM!$A:$A,A1458,[1]MMM!$F:$F)</f>
        <v>633569.46</v>
      </c>
      <c r="K1458" s="2" t="s">
        <v>10</v>
      </c>
      <c r="L1458" s="2">
        <v>598737</v>
      </c>
      <c r="M1458" t="s">
        <v>10908</v>
      </c>
      <c r="N1458" t="s">
        <v>11367</v>
      </c>
      <c r="O1458" t="s">
        <v>10871</v>
      </c>
      <c r="P1458" t="s">
        <v>10876</v>
      </c>
    </row>
    <row r="1459" spans="1:16" x14ac:dyDescent="0.3">
      <c r="A1459" t="s">
        <v>3154</v>
      </c>
      <c r="B1459" s="2" t="str">
        <f t="shared" si="68"/>
        <v>3305</v>
      </c>
      <c r="C1459" s="2">
        <f t="shared" si="66"/>
        <v>3305</v>
      </c>
      <c r="D1459" t="str">
        <f>VLOOKUP(C1459,'Cost Centre'!A:B,2,)</f>
        <v>Corporate Services</v>
      </c>
      <c r="E1459" t="str">
        <f t="shared" si="67"/>
        <v>2</v>
      </c>
      <c r="F1459" t="s">
        <v>70</v>
      </c>
      <c r="G1459" s="2">
        <v>0</v>
      </c>
      <c r="H1459" s="2">
        <v>16954.09</v>
      </c>
      <c r="I1459" s="2">
        <v>0</v>
      </c>
      <c r="J1459" s="105">
        <f>SUMIF([1]MMM!$A:$A,A1459,[1]MMM!$F:$F)</f>
        <v>16954.09</v>
      </c>
      <c r="K1459" s="2" t="s">
        <v>10</v>
      </c>
      <c r="L1459" s="2">
        <v>19622</v>
      </c>
      <c r="M1459" t="s">
        <v>10908</v>
      </c>
      <c r="N1459" t="s">
        <v>11367</v>
      </c>
      <c r="O1459" t="s">
        <v>10871</v>
      </c>
      <c r="P1459" t="s">
        <v>10876</v>
      </c>
    </row>
    <row r="1460" spans="1:16" x14ac:dyDescent="0.3">
      <c r="A1460" t="s">
        <v>3155</v>
      </c>
      <c r="B1460" s="2" t="str">
        <f t="shared" si="68"/>
        <v>3305</v>
      </c>
      <c r="C1460" s="2">
        <f t="shared" si="66"/>
        <v>3305</v>
      </c>
      <c r="D1460" t="str">
        <f>VLOOKUP(C1460,'Cost Centre'!A:B,2,)</f>
        <v>Corporate Services</v>
      </c>
      <c r="E1460" t="str">
        <f t="shared" si="67"/>
        <v>2</v>
      </c>
      <c r="F1460" t="s">
        <v>215</v>
      </c>
      <c r="G1460" s="2">
        <v>0</v>
      </c>
      <c r="H1460" s="2">
        <v>1609909.93</v>
      </c>
      <c r="I1460" s="2">
        <v>0</v>
      </c>
      <c r="J1460" s="105">
        <f>SUMIF([1]MMM!$A:$A,A1460,[1]MMM!$F:$F)</f>
        <v>1609909.93</v>
      </c>
      <c r="K1460" s="2" t="s">
        <v>10</v>
      </c>
      <c r="L1460" s="2">
        <v>2267235</v>
      </c>
      <c r="M1460" t="s">
        <v>10908</v>
      </c>
      <c r="N1460" t="s">
        <v>11367</v>
      </c>
      <c r="O1460" t="s">
        <v>10871</v>
      </c>
      <c r="P1460" t="s">
        <v>10878</v>
      </c>
    </row>
    <row r="1461" spans="1:16" x14ac:dyDescent="0.3">
      <c r="A1461" t="s">
        <v>3156</v>
      </c>
      <c r="B1461" s="2" t="str">
        <f t="shared" si="68"/>
        <v>3305</v>
      </c>
      <c r="C1461" s="2">
        <f t="shared" si="66"/>
        <v>3305</v>
      </c>
      <c r="D1461" t="str">
        <f>VLOOKUP(C1461,'Cost Centre'!A:B,2,)</f>
        <v>Corporate Services</v>
      </c>
      <c r="E1461" t="str">
        <f t="shared" si="67"/>
        <v>2</v>
      </c>
      <c r="F1461" t="s">
        <v>2224</v>
      </c>
      <c r="G1461" s="2">
        <v>0</v>
      </c>
      <c r="H1461" s="2">
        <v>0</v>
      </c>
      <c r="I1461" s="2">
        <v>0</v>
      </c>
      <c r="J1461" s="105">
        <f>SUMIF([1]MMM!$A:$A,A1461,[1]MMM!$F:$F)</f>
        <v>0</v>
      </c>
      <c r="K1461" s="2" t="s">
        <v>10</v>
      </c>
      <c r="L1461" s="2">
        <v>1678</v>
      </c>
      <c r="M1461" t="s">
        <v>10908</v>
      </c>
      <c r="N1461" t="s">
        <v>11367</v>
      </c>
      <c r="O1461" t="s">
        <v>10871</v>
      </c>
      <c r="P1461" t="s">
        <v>10879</v>
      </c>
    </row>
    <row r="1462" spans="1:16" x14ac:dyDescent="0.3">
      <c r="A1462" t="s">
        <v>3157</v>
      </c>
      <c r="B1462" s="2" t="str">
        <f t="shared" si="68"/>
        <v>3305</v>
      </c>
      <c r="C1462" s="2">
        <f t="shared" si="66"/>
        <v>3305</v>
      </c>
      <c r="D1462" t="str">
        <f>VLOOKUP(C1462,'Cost Centre'!A:B,2,)</f>
        <v>Corporate Services</v>
      </c>
      <c r="E1462" t="str">
        <f t="shared" si="67"/>
        <v>2</v>
      </c>
      <c r="F1462" t="s">
        <v>216</v>
      </c>
      <c r="G1462" s="2">
        <v>0</v>
      </c>
      <c r="H1462" s="2">
        <v>112833.33</v>
      </c>
      <c r="I1462" s="2">
        <v>0</v>
      </c>
      <c r="J1462" s="105">
        <f>SUMIF([1]MMM!$A:$A,A1462,[1]MMM!$F:$F)</f>
        <v>112833.33</v>
      </c>
      <c r="K1462" s="2" t="s">
        <v>10</v>
      </c>
      <c r="L1462" s="2">
        <v>136342</v>
      </c>
      <c r="M1462" t="s">
        <v>10908</v>
      </c>
      <c r="N1462" t="s">
        <v>11367</v>
      </c>
      <c r="O1462" t="s">
        <v>10871</v>
      </c>
      <c r="P1462" t="s">
        <v>10881</v>
      </c>
    </row>
    <row r="1463" spans="1:16" x14ac:dyDescent="0.3">
      <c r="A1463" t="s">
        <v>3158</v>
      </c>
      <c r="B1463" s="2" t="str">
        <f t="shared" si="68"/>
        <v>3305</v>
      </c>
      <c r="C1463" s="2">
        <f t="shared" si="66"/>
        <v>3305</v>
      </c>
      <c r="D1463" t="str">
        <f>VLOOKUP(C1463,'Cost Centre'!A:B,2,)</f>
        <v>Corporate Services</v>
      </c>
      <c r="E1463" t="str">
        <f t="shared" si="67"/>
        <v>2</v>
      </c>
      <c r="F1463" t="s">
        <v>84</v>
      </c>
      <c r="G1463" s="2">
        <v>0</v>
      </c>
      <c r="H1463" s="2">
        <v>0</v>
      </c>
      <c r="I1463" s="2">
        <v>0</v>
      </c>
      <c r="J1463" s="105">
        <f>SUMIF([1]MMM!$A:$A,A1463,[1]MMM!$F:$F)</f>
        <v>0</v>
      </c>
      <c r="K1463" s="2" t="s">
        <v>10</v>
      </c>
      <c r="L1463" s="2">
        <v>398</v>
      </c>
      <c r="M1463" t="s">
        <v>10908</v>
      </c>
      <c r="N1463" t="s">
        <v>11367</v>
      </c>
      <c r="O1463" t="s">
        <v>10871</v>
      </c>
      <c r="P1463" t="s">
        <v>10881</v>
      </c>
    </row>
    <row r="1464" spans="1:16" x14ac:dyDescent="0.3">
      <c r="A1464" t="s">
        <v>3159</v>
      </c>
      <c r="B1464" s="2" t="str">
        <f t="shared" si="68"/>
        <v>3305</v>
      </c>
      <c r="C1464" s="2">
        <f t="shared" si="66"/>
        <v>3305</v>
      </c>
      <c r="D1464" t="str">
        <f>VLOOKUP(C1464,'Cost Centre'!A:B,2,)</f>
        <v>Corporate Services</v>
      </c>
      <c r="E1464" t="str">
        <f t="shared" si="67"/>
        <v>2</v>
      </c>
      <c r="F1464" t="s">
        <v>88</v>
      </c>
      <c r="G1464" s="2">
        <v>0</v>
      </c>
      <c r="H1464" s="2">
        <v>1820</v>
      </c>
      <c r="I1464" s="2">
        <v>0</v>
      </c>
      <c r="J1464" s="105">
        <f>SUMIF([1]MMM!$A:$A,A1464,[1]MMM!$F:$F)</f>
        <v>1820</v>
      </c>
      <c r="K1464" s="2" t="s">
        <v>10</v>
      </c>
      <c r="L1464" s="2">
        <v>2976</v>
      </c>
      <c r="M1464" t="s">
        <v>10908</v>
      </c>
      <c r="N1464" t="s">
        <v>11367</v>
      </c>
      <c r="O1464" t="s">
        <v>10871</v>
      </c>
      <c r="P1464" t="s">
        <v>10881</v>
      </c>
    </row>
    <row r="1465" spans="1:16" x14ac:dyDescent="0.3">
      <c r="A1465" t="s">
        <v>3160</v>
      </c>
      <c r="B1465" s="2" t="str">
        <f t="shared" si="68"/>
        <v>3305</v>
      </c>
      <c r="C1465" s="2">
        <f t="shared" si="66"/>
        <v>3305</v>
      </c>
      <c r="D1465" t="str">
        <f>VLOOKUP(C1465,'Cost Centre'!A:B,2,)</f>
        <v>Corporate Services</v>
      </c>
      <c r="E1465" t="str">
        <f t="shared" si="67"/>
        <v>2</v>
      </c>
      <c r="F1465" t="s">
        <v>93</v>
      </c>
      <c r="G1465" s="2">
        <v>0</v>
      </c>
      <c r="H1465" s="2">
        <v>43073.49</v>
      </c>
      <c r="I1465" s="2">
        <v>0</v>
      </c>
      <c r="J1465" s="105">
        <f>SUMIF([1]MMM!$A:$A,A1465,[1]MMM!$F:$F)</f>
        <v>43961.4</v>
      </c>
      <c r="K1465" s="2" t="s">
        <v>10</v>
      </c>
      <c r="L1465" s="2">
        <v>29810</v>
      </c>
      <c r="M1465" t="s">
        <v>10908</v>
      </c>
      <c r="N1465" t="s">
        <v>11367</v>
      </c>
      <c r="O1465" t="s">
        <v>10871</v>
      </c>
      <c r="P1465" t="s">
        <v>10881</v>
      </c>
    </row>
    <row r="1466" spans="1:16" x14ac:dyDescent="0.3">
      <c r="A1466" t="s">
        <v>11369</v>
      </c>
      <c r="B1466" s="2" t="str">
        <f t="shared" si="68"/>
        <v>3305</v>
      </c>
      <c r="C1466" s="2">
        <f t="shared" si="66"/>
        <v>3305</v>
      </c>
      <c r="D1466" t="str">
        <f>VLOOKUP(C1466,'Cost Centre'!A:B,2,)</f>
        <v>Corporate Services</v>
      </c>
      <c r="E1466" t="str">
        <f t="shared" si="67"/>
        <v>2</v>
      </c>
      <c r="F1466" t="s">
        <v>10890</v>
      </c>
      <c r="G1466" s="2">
        <v>0</v>
      </c>
      <c r="H1466" s="2">
        <v>0</v>
      </c>
      <c r="I1466" s="2">
        <v>0</v>
      </c>
      <c r="J1466" s="105">
        <f>SUMIF([1]MMM!$A:$A,A1466,[1]MMM!$F:$F)</f>
        <v>0</v>
      </c>
      <c r="K1466" s="2" t="s">
        <v>10</v>
      </c>
      <c r="L1466" s="2">
        <v>0</v>
      </c>
      <c r="M1466" t="s">
        <v>10908</v>
      </c>
      <c r="N1466" t="s">
        <v>11367</v>
      </c>
      <c r="O1466" t="s">
        <v>10871</v>
      </c>
      <c r="P1466" t="s">
        <v>10887</v>
      </c>
    </row>
    <row r="1467" spans="1:16" x14ac:dyDescent="0.3">
      <c r="A1467" t="s">
        <v>11370</v>
      </c>
      <c r="B1467" s="2" t="str">
        <f t="shared" si="68"/>
        <v>3305</v>
      </c>
      <c r="C1467" s="2">
        <f t="shared" si="66"/>
        <v>3305</v>
      </c>
      <c r="D1467" t="str">
        <f>VLOOKUP(C1467,'Cost Centre'!A:B,2,)</f>
        <v>Corporate Services</v>
      </c>
      <c r="E1467" t="str">
        <f t="shared" si="67"/>
        <v>2</v>
      </c>
      <c r="F1467" t="s">
        <v>10892</v>
      </c>
      <c r="G1467" s="2">
        <v>0</v>
      </c>
      <c r="H1467" s="2">
        <v>0</v>
      </c>
      <c r="I1467" s="2">
        <v>0</v>
      </c>
      <c r="J1467" s="105">
        <f>SUMIF([1]MMM!$A:$A,A1467,[1]MMM!$F:$F)</f>
        <v>0</v>
      </c>
      <c r="K1467" s="2" t="s">
        <v>10</v>
      </c>
      <c r="L1467" s="2">
        <v>0</v>
      </c>
      <c r="M1467" t="s">
        <v>10908</v>
      </c>
      <c r="N1467" t="s">
        <v>11367</v>
      </c>
      <c r="O1467" t="s">
        <v>10871</v>
      </c>
      <c r="P1467" t="s">
        <v>10887</v>
      </c>
    </row>
    <row r="1468" spans="1:16" x14ac:dyDescent="0.3">
      <c r="A1468" t="s">
        <v>11371</v>
      </c>
      <c r="B1468" s="2" t="str">
        <f t="shared" si="68"/>
        <v>3305</v>
      </c>
      <c r="C1468" s="2">
        <f t="shared" si="66"/>
        <v>3305</v>
      </c>
      <c r="D1468" t="str">
        <f>VLOOKUP(C1468,'Cost Centre'!A:B,2,)</f>
        <v>Corporate Services</v>
      </c>
      <c r="E1468" t="str">
        <f t="shared" si="67"/>
        <v>2</v>
      </c>
      <c r="F1468" t="s">
        <v>10894</v>
      </c>
      <c r="G1468" s="2">
        <v>0</v>
      </c>
      <c r="H1468" s="2">
        <v>0</v>
      </c>
      <c r="I1468" s="2">
        <v>0</v>
      </c>
      <c r="J1468" s="105">
        <f>SUMIF([1]MMM!$A:$A,A1468,[1]MMM!$F:$F)</f>
        <v>0</v>
      </c>
      <c r="K1468" s="2" t="s">
        <v>10</v>
      </c>
      <c r="L1468" s="2">
        <v>0</v>
      </c>
      <c r="M1468" t="s">
        <v>10908</v>
      </c>
      <c r="N1468" t="s">
        <v>11367</v>
      </c>
      <c r="O1468" t="s">
        <v>10871</v>
      </c>
      <c r="P1468" t="s">
        <v>10887</v>
      </c>
    </row>
    <row r="1469" spans="1:16" x14ac:dyDescent="0.3">
      <c r="A1469" t="s">
        <v>11372</v>
      </c>
      <c r="B1469" s="2" t="str">
        <f t="shared" si="68"/>
        <v>3305</v>
      </c>
      <c r="C1469" s="2">
        <f t="shared" si="66"/>
        <v>3305</v>
      </c>
      <c r="D1469" t="str">
        <f>VLOOKUP(C1469,'Cost Centre'!A:B,2,)</f>
        <v>Corporate Services</v>
      </c>
      <c r="E1469" t="str">
        <f t="shared" si="67"/>
        <v>2</v>
      </c>
      <c r="F1469" t="s">
        <v>10896</v>
      </c>
      <c r="G1469" s="2">
        <v>0</v>
      </c>
      <c r="H1469" s="2">
        <v>0</v>
      </c>
      <c r="I1469" s="2">
        <v>0</v>
      </c>
      <c r="J1469" s="105">
        <f>SUMIF([1]MMM!$A:$A,A1469,[1]MMM!$F:$F)</f>
        <v>0</v>
      </c>
      <c r="K1469" s="2" t="s">
        <v>10</v>
      </c>
      <c r="L1469" s="2">
        <v>0</v>
      </c>
      <c r="M1469" t="s">
        <v>10908</v>
      </c>
      <c r="N1469" t="s">
        <v>11367</v>
      </c>
      <c r="O1469" t="s">
        <v>10871</v>
      </c>
      <c r="P1469" t="s">
        <v>10887</v>
      </c>
    </row>
    <row r="1470" spans="1:16" x14ac:dyDescent="0.3">
      <c r="A1470" t="s">
        <v>11373</v>
      </c>
      <c r="B1470" s="2" t="str">
        <f t="shared" si="68"/>
        <v>3305</v>
      </c>
      <c r="C1470" s="2">
        <f t="shared" si="66"/>
        <v>3305</v>
      </c>
      <c r="D1470" t="str">
        <f>VLOOKUP(C1470,'Cost Centre'!A:B,2,)</f>
        <v>Corporate Services</v>
      </c>
      <c r="E1470" t="str">
        <f t="shared" si="67"/>
        <v>2</v>
      </c>
      <c r="F1470" t="s">
        <v>10898</v>
      </c>
      <c r="G1470" s="2">
        <v>0</v>
      </c>
      <c r="H1470" s="2">
        <v>0</v>
      </c>
      <c r="I1470" s="2">
        <v>0</v>
      </c>
      <c r="J1470" s="105">
        <f>SUMIF([1]MMM!$A:$A,A1470,[1]MMM!$F:$F)</f>
        <v>0</v>
      </c>
      <c r="K1470" s="2" t="s">
        <v>10</v>
      </c>
      <c r="L1470" s="2">
        <v>0</v>
      </c>
      <c r="M1470" t="s">
        <v>10908</v>
      </c>
      <c r="N1470" t="s">
        <v>11367</v>
      </c>
      <c r="O1470" t="s">
        <v>10871</v>
      </c>
      <c r="P1470" t="s">
        <v>10887</v>
      </c>
    </row>
    <row r="1471" spans="1:16" x14ac:dyDescent="0.3">
      <c r="A1471" t="s">
        <v>11374</v>
      </c>
      <c r="B1471" s="2" t="str">
        <f t="shared" si="68"/>
        <v>3305</v>
      </c>
      <c r="C1471" s="2">
        <f t="shared" si="66"/>
        <v>3305</v>
      </c>
      <c r="D1471" t="str">
        <f>VLOOKUP(C1471,'Cost Centre'!A:B,2,)</f>
        <v>Corporate Services</v>
      </c>
      <c r="E1471" t="str">
        <f t="shared" si="67"/>
        <v>2</v>
      </c>
      <c r="F1471" t="s">
        <v>10900</v>
      </c>
      <c r="G1471" s="2">
        <v>0</v>
      </c>
      <c r="H1471" s="2">
        <v>0</v>
      </c>
      <c r="I1471" s="2">
        <v>0</v>
      </c>
      <c r="J1471" s="105">
        <f>SUMIF([1]MMM!$A:$A,A1471,[1]MMM!$F:$F)</f>
        <v>0</v>
      </c>
      <c r="K1471" s="2" t="s">
        <v>10</v>
      </c>
      <c r="L1471" s="2">
        <v>0</v>
      </c>
      <c r="M1471" t="s">
        <v>10908</v>
      </c>
      <c r="N1471" t="s">
        <v>11367</v>
      </c>
      <c r="O1471" t="s">
        <v>10871</v>
      </c>
      <c r="P1471" t="s">
        <v>10887</v>
      </c>
    </row>
    <row r="1472" spans="1:16" x14ac:dyDescent="0.3">
      <c r="A1472" t="s">
        <v>11375</v>
      </c>
      <c r="B1472" s="2" t="str">
        <f t="shared" si="68"/>
        <v>3305</v>
      </c>
      <c r="C1472" s="2">
        <f t="shared" si="66"/>
        <v>3305</v>
      </c>
      <c r="D1472" t="str">
        <f>VLOOKUP(C1472,'Cost Centre'!A:B,2,)</f>
        <v>Corporate Services</v>
      </c>
      <c r="E1472" t="str">
        <f t="shared" si="67"/>
        <v>2</v>
      </c>
      <c r="F1472" t="s">
        <v>10902</v>
      </c>
      <c r="G1472" s="2">
        <v>0</v>
      </c>
      <c r="H1472" s="2">
        <v>0</v>
      </c>
      <c r="I1472" s="2">
        <v>0</v>
      </c>
      <c r="J1472" s="105">
        <f>SUMIF([1]MMM!$A:$A,A1472,[1]MMM!$F:$F)</f>
        <v>0</v>
      </c>
      <c r="K1472" s="2" t="s">
        <v>10</v>
      </c>
      <c r="L1472" s="2">
        <v>0</v>
      </c>
      <c r="M1472" t="s">
        <v>10908</v>
      </c>
      <c r="N1472" t="s">
        <v>11367</v>
      </c>
      <c r="O1472" t="s">
        <v>10871</v>
      </c>
      <c r="P1472" t="s">
        <v>10887</v>
      </c>
    </row>
    <row r="1473" spans="1:16" x14ac:dyDescent="0.3">
      <c r="A1473" t="s">
        <v>11376</v>
      </c>
      <c r="B1473" s="2" t="str">
        <f t="shared" si="68"/>
        <v>3305</v>
      </c>
      <c r="C1473" s="2">
        <f t="shared" si="66"/>
        <v>3305</v>
      </c>
      <c r="D1473" t="str">
        <f>VLOOKUP(C1473,'Cost Centre'!A:B,2,)</f>
        <v>Corporate Services</v>
      </c>
      <c r="E1473" t="str">
        <f t="shared" si="67"/>
        <v>2</v>
      </c>
      <c r="F1473" t="s">
        <v>10904</v>
      </c>
      <c r="G1473" s="2">
        <v>0</v>
      </c>
      <c r="H1473" s="2">
        <v>0</v>
      </c>
      <c r="I1473" s="2">
        <v>0</v>
      </c>
      <c r="J1473" s="105">
        <f>SUMIF([1]MMM!$A:$A,A1473,[1]MMM!$F:$F)</f>
        <v>0</v>
      </c>
      <c r="K1473" s="2" t="s">
        <v>10</v>
      </c>
      <c r="L1473" s="2">
        <v>0</v>
      </c>
      <c r="M1473" t="s">
        <v>10908</v>
      </c>
      <c r="N1473" t="s">
        <v>11367</v>
      </c>
      <c r="O1473" t="s">
        <v>10871</v>
      </c>
      <c r="P1473" t="s">
        <v>10887</v>
      </c>
    </row>
    <row r="1474" spans="1:16" x14ac:dyDescent="0.3">
      <c r="A1474" t="s">
        <v>11377</v>
      </c>
      <c r="B1474" s="2" t="str">
        <f t="shared" si="68"/>
        <v>3305</v>
      </c>
      <c r="C1474" s="2">
        <f t="shared" ref="C1474:C1537" si="69">VALUE(B1474)</f>
        <v>3305</v>
      </c>
      <c r="D1474" t="str">
        <f>VLOOKUP(C1474,'Cost Centre'!A:B,2,)</f>
        <v>Corporate Services</v>
      </c>
      <c r="E1474" t="str">
        <f t="shared" ref="E1474:E1537" si="70">MID(A1474,5,1)</f>
        <v>2</v>
      </c>
      <c r="F1474" t="s">
        <v>10906</v>
      </c>
      <c r="G1474" s="2">
        <v>0</v>
      </c>
      <c r="H1474" s="2">
        <v>0</v>
      </c>
      <c r="I1474" s="2">
        <v>0</v>
      </c>
      <c r="J1474" s="105">
        <f>SUMIF([1]MMM!$A:$A,A1474,[1]MMM!$F:$F)</f>
        <v>0</v>
      </c>
      <c r="K1474" s="2" t="s">
        <v>10</v>
      </c>
      <c r="L1474" s="2">
        <v>0</v>
      </c>
      <c r="M1474" t="s">
        <v>10908</v>
      </c>
      <c r="N1474" t="s">
        <v>11367</v>
      </c>
      <c r="O1474" t="s">
        <v>10871</v>
      </c>
      <c r="P1474" t="s">
        <v>10887</v>
      </c>
    </row>
    <row r="1475" spans="1:16" x14ac:dyDescent="0.3">
      <c r="A1475" t="s">
        <v>3161</v>
      </c>
      <c r="B1475" s="2" t="str">
        <f t="shared" ref="B1475:B1538" si="71">MID(A1475,1,4)</f>
        <v>3305</v>
      </c>
      <c r="C1475" s="2">
        <f t="shared" si="69"/>
        <v>3305</v>
      </c>
      <c r="D1475" t="str">
        <f>VLOOKUP(C1475,'Cost Centre'!A:B,2,)</f>
        <v>Corporate Services</v>
      </c>
      <c r="E1475" t="str">
        <f t="shared" si="70"/>
        <v>3</v>
      </c>
      <c r="F1475" t="s">
        <v>2148</v>
      </c>
      <c r="G1475" s="2">
        <v>0</v>
      </c>
      <c r="H1475" s="2">
        <v>0</v>
      </c>
      <c r="I1475" s="2">
        <v>0</v>
      </c>
      <c r="J1475" s="105">
        <f>SUMIF([1]MMM!$A:$A,A1475,[1]MMM!$F:$F)</f>
        <v>0</v>
      </c>
      <c r="K1475" s="2" t="s">
        <v>10</v>
      </c>
      <c r="L1475" s="2">
        <v>0</v>
      </c>
      <c r="M1475" t="s">
        <v>10908</v>
      </c>
      <c r="N1475" t="s">
        <v>11367</v>
      </c>
      <c r="O1475" t="s">
        <v>10908</v>
      </c>
      <c r="P1475" t="s">
        <v>10910</v>
      </c>
    </row>
    <row r="1476" spans="1:16" x14ac:dyDescent="0.3">
      <c r="A1476" t="s">
        <v>11378</v>
      </c>
      <c r="B1476" s="2" t="str">
        <f t="shared" si="71"/>
        <v>3305</v>
      </c>
      <c r="C1476" s="2">
        <f t="shared" si="69"/>
        <v>3305</v>
      </c>
      <c r="D1476" t="str">
        <f>VLOOKUP(C1476,'Cost Centre'!A:B,2,)</f>
        <v>Corporate Services</v>
      </c>
      <c r="E1476" t="str">
        <f t="shared" si="70"/>
        <v>3</v>
      </c>
      <c r="F1476" t="s">
        <v>10912</v>
      </c>
      <c r="G1476" s="2">
        <v>0</v>
      </c>
      <c r="H1476" s="2">
        <v>0</v>
      </c>
      <c r="I1476" s="2">
        <v>-4835589.82</v>
      </c>
      <c r="J1476" s="105">
        <f>SUMIF([1]MMM!$A:$A,A1476,[1]MMM!$F:$F)</f>
        <v>-4835589.82</v>
      </c>
      <c r="K1476" s="2" t="s">
        <v>10</v>
      </c>
      <c r="L1476" s="2">
        <v>0</v>
      </c>
      <c r="M1476" t="s">
        <v>10908</v>
      </c>
      <c r="N1476" t="s">
        <v>11367</v>
      </c>
      <c r="O1476" t="s">
        <v>10908</v>
      </c>
      <c r="P1476" t="s">
        <v>10913</v>
      </c>
    </row>
    <row r="1477" spans="1:16" x14ac:dyDescent="0.3">
      <c r="A1477" t="s">
        <v>11379</v>
      </c>
      <c r="B1477" s="2" t="str">
        <f t="shared" si="71"/>
        <v>3305</v>
      </c>
      <c r="C1477" s="2">
        <f t="shared" si="69"/>
        <v>3305</v>
      </c>
      <c r="D1477" t="str">
        <f>VLOOKUP(C1477,'Cost Centre'!A:B,2,)</f>
        <v>Corporate Services</v>
      </c>
      <c r="E1477" t="str">
        <f t="shared" si="70"/>
        <v>3</v>
      </c>
      <c r="F1477" t="s">
        <v>10915</v>
      </c>
      <c r="G1477" s="2">
        <v>0</v>
      </c>
      <c r="H1477" s="2">
        <v>0</v>
      </c>
      <c r="I1477" s="2">
        <v>0</v>
      </c>
      <c r="J1477" s="105">
        <f>SUMIF([1]MMM!$A:$A,A1477,[1]MMM!$F:$F)</f>
        <v>0</v>
      </c>
      <c r="K1477" s="2" t="s">
        <v>10</v>
      </c>
      <c r="L1477" s="2">
        <v>0</v>
      </c>
      <c r="M1477" t="s">
        <v>10908</v>
      </c>
      <c r="N1477" t="s">
        <v>11367</v>
      </c>
      <c r="O1477" t="s">
        <v>10908</v>
      </c>
      <c r="P1477" t="s">
        <v>10913</v>
      </c>
    </row>
    <row r="1478" spans="1:16" x14ac:dyDescent="0.3">
      <c r="A1478" t="s">
        <v>11380</v>
      </c>
      <c r="B1478" s="2" t="str">
        <f t="shared" si="71"/>
        <v>3305</v>
      </c>
      <c r="C1478" s="2">
        <f t="shared" si="69"/>
        <v>3305</v>
      </c>
      <c r="D1478" t="str">
        <f>VLOOKUP(C1478,'Cost Centre'!A:B,2,)</f>
        <v>Corporate Services</v>
      </c>
      <c r="E1478" t="str">
        <f t="shared" si="70"/>
        <v>5</v>
      </c>
      <c r="F1478" t="s">
        <v>11381</v>
      </c>
      <c r="G1478" s="2">
        <v>0</v>
      </c>
      <c r="H1478" s="2">
        <v>0</v>
      </c>
      <c r="I1478" s="2">
        <v>0</v>
      </c>
      <c r="J1478" s="105">
        <f>SUMIF([1]MMM!$A:$A,A1478,[1]MMM!$F:$F)</f>
        <v>0</v>
      </c>
      <c r="K1478" s="2" t="s">
        <v>460</v>
      </c>
      <c r="L1478" s="2">
        <v>0</v>
      </c>
      <c r="M1478" t="s">
        <v>10908</v>
      </c>
      <c r="N1478" t="s">
        <v>11367</v>
      </c>
      <c r="O1478" t="s">
        <v>11298</v>
      </c>
      <c r="P1478" t="s">
        <v>11299</v>
      </c>
    </row>
    <row r="1479" spans="1:16" x14ac:dyDescent="0.3">
      <c r="A1479" t="s">
        <v>11382</v>
      </c>
      <c r="B1479" s="2" t="str">
        <f t="shared" si="71"/>
        <v>3305</v>
      </c>
      <c r="C1479" s="2">
        <f t="shared" si="69"/>
        <v>3305</v>
      </c>
      <c r="D1479" t="str">
        <f>VLOOKUP(C1479,'Cost Centre'!A:B,2,)</f>
        <v>Corporate Services</v>
      </c>
      <c r="E1479" t="str">
        <f t="shared" si="70"/>
        <v>5</v>
      </c>
      <c r="F1479" t="s">
        <v>11383</v>
      </c>
      <c r="G1479" s="2">
        <v>0</v>
      </c>
      <c r="H1479" s="2">
        <v>0</v>
      </c>
      <c r="I1479" s="2">
        <v>0</v>
      </c>
      <c r="J1479" s="105">
        <f>SUMIF([1]MMM!$A:$A,A1479,[1]MMM!$F:$F)</f>
        <v>0</v>
      </c>
      <c r="K1479" s="2" t="s">
        <v>460</v>
      </c>
      <c r="L1479" s="2">
        <v>0</v>
      </c>
      <c r="M1479" t="s">
        <v>10908</v>
      </c>
      <c r="N1479" t="s">
        <v>11367</v>
      </c>
      <c r="O1479" t="s">
        <v>11298</v>
      </c>
      <c r="P1479" t="s">
        <v>11299</v>
      </c>
    </row>
    <row r="1480" spans="1:16" x14ac:dyDescent="0.3">
      <c r="A1480" t="s">
        <v>11384</v>
      </c>
      <c r="B1480" s="2" t="str">
        <f t="shared" si="71"/>
        <v>3305</v>
      </c>
      <c r="C1480" s="2">
        <f t="shared" si="69"/>
        <v>3305</v>
      </c>
      <c r="D1480" t="str">
        <f>VLOOKUP(C1480,'Cost Centre'!A:B,2,)</f>
        <v>Corporate Services</v>
      </c>
      <c r="E1480" t="str">
        <f t="shared" si="70"/>
        <v>5</v>
      </c>
      <c r="F1480" t="s">
        <v>11385</v>
      </c>
      <c r="G1480" s="2">
        <v>0</v>
      </c>
      <c r="H1480" s="2">
        <v>0</v>
      </c>
      <c r="I1480" s="2">
        <v>0</v>
      </c>
      <c r="J1480" s="105">
        <f>SUMIF([1]MMM!$A:$A,A1480,[1]MMM!$F:$F)</f>
        <v>0</v>
      </c>
      <c r="K1480" s="2" t="s">
        <v>460</v>
      </c>
      <c r="L1480" s="2">
        <v>0</v>
      </c>
      <c r="M1480" t="s">
        <v>10908</v>
      </c>
      <c r="N1480" t="s">
        <v>11367</v>
      </c>
      <c r="O1480" t="s">
        <v>11298</v>
      </c>
      <c r="P1480" t="s">
        <v>11299</v>
      </c>
    </row>
    <row r="1481" spans="1:16" x14ac:dyDescent="0.3">
      <c r="A1481" t="s">
        <v>11386</v>
      </c>
      <c r="B1481" s="2" t="str">
        <f t="shared" si="71"/>
        <v>3305</v>
      </c>
      <c r="C1481" s="2">
        <f t="shared" si="69"/>
        <v>3305</v>
      </c>
      <c r="D1481" t="str">
        <f>VLOOKUP(C1481,'Cost Centre'!A:B,2,)</f>
        <v>Corporate Services</v>
      </c>
      <c r="E1481" t="str">
        <f t="shared" si="70"/>
        <v>5</v>
      </c>
      <c r="F1481" t="s">
        <v>11387</v>
      </c>
      <c r="G1481" s="2">
        <v>0</v>
      </c>
      <c r="H1481" s="2">
        <v>0</v>
      </c>
      <c r="I1481" s="2">
        <v>0</v>
      </c>
      <c r="J1481" s="105">
        <f>SUMIF([1]MMM!$A:$A,A1481,[1]MMM!$F:$F)</f>
        <v>0</v>
      </c>
      <c r="K1481" s="2" t="s">
        <v>460</v>
      </c>
      <c r="L1481" s="2">
        <v>0</v>
      </c>
      <c r="M1481" t="s">
        <v>10908</v>
      </c>
      <c r="N1481" t="s">
        <v>11367</v>
      </c>
      <c r="O1481" t="s">
        <v>11298</v>
      </c>
      <c r="P1481" t="s">
        <v>11299</v>
      </c>
    </row>
    <row r="1482" spans="1:16" x14ac:dyDescent="0.3">
      <c r="A1482" t="s">
        <v>11388</v>
      </c>
      <c r="B1482" s="2" t="str">
        <f t="shared" si="71"/>
        <v>3305</v>
      </c>
      <c r="C1482" s="2">
        <f t="shared" si="69"/>
        <v>3305</v>
      </c>
      <c r="D1482" t="str">
        <f>VLOOKUP(C1482,'Cost Centre'!A:B,2,)</f>
        <v>Corporate Services</v>
      </c>
      <c r="E1482" t="str">
        <f t="shared" si="70"/>
        <v>5</v>
      </c>
      <c r="F1482" t="s">
        <v>11389</v>
      </c>
      <c r="G1482" s="2">
        <v>0</v>
      </c>
      <c r="H1482" s="2">
        <v>0</v>
      </c>
      <c r="I1482" s="2">
        <v>0</v>
      </c>
      <c r="J1482" s="105">
        <f>SUMIF([1]MMM!$A:$A,A1482,[1]MMM!$F:$F)</f>
        <v>0</v>
      </c>
      <c r="K1482" s="2" t="s">
        <v>460</v>
      </c>
      <c r="L1482" s="2">
        <v>0</v>
      </c>
      <c r="M1482" t="s">
        <v>10908</v>
      </c>
      <c r="N1482" t="s">
        <v>11367</v>
      </c>
      <c r="O1482" t="s">
        <v>11298</v>
      </c>
      <c r="P1482" t="s">
        <v>11299</v>
      </c>
    </row>
    <row r="1483" spans="1:16" x14ac:dyDescent="0.3">
      <c r="A1483" t="s">
        <v>11390</v>
      </c>
      <c r="B1483" s="2" t="str">
        <f t="shared" si="71"/>
        <v>3305</v>
      </c>
      <c r="C1483" s="2">
        <f t="shared" si="69"/>
        <v>3305</v>
      </c>
      <c r="D1483" t="str">
        <f>VLOOKUP(C1483,'Cost Centre'!A:B,2,)</f>
        <v>Corporate Services</v>
      </c>
      <c r="E1483" t="str">
        <f t="shared" si="70"/>
        <v>5</v>
      </c>
      <c r="F1483" t="s">
        <v>11391</v>
      </c>
      <c r="G1483" s="2">
        <v>0</v>
      </c>
      <c r="H1483" s="2">
        <v>0</v>
      </c>
      <c r="I1483" s="2">
        <v>0</v>
      </c>
      <c r="J1483" s="105">
        <f>SUMIF([1]MMM!$A:$A,A1483,[1]MMM!$F:$F)</f>
        <v>0</v>
      </c>
      <c r="K1483" s="2" t="s">
        <v>460</v>
      </c>
      <c r="L1483" s="2">
        <v>0</v>
      </c>
      <c r="M1483" t="s">
        <v>10908</v>
      </c>
      <c r="N1483" t="s">
        <v>11367</v>
      </c>
      <c r="O1483" t="s">
        <v>11298</v>
      </c>
      <c r="P1483" t="s">
        <v>11299</v>
      </c>
    </row>
    <row r="1484" spans="1:16" x14ac:dyDescent="0.3">
      <c r="A1484" t="s">
        <v>11392</v>
      </c>
      <c r="B1484" s="2" t="str">
        <f t="shared" si="71"/>
        <v>3305</v>
      </c>
      <c r="C1484" s="2">
        <f t="shared" si="69"/>
        <v>3305</v>
      </c>
      <c r="D1484" t="str">
        <f>VLOOKUP(C1484,'Cost Centre'!A:B,2,)</f>
        <v>Corporate Services</v>
      </c>
      <c r="E1484" t="str">
        <f t="shared" si="70"/>
        <v>5</v>
      </c>
      <c r="F1484" t="s">
        <v>11393</v>
      </c>
      <c r="G1484" s="2">
        <v>0</v>
      </c>
      <c r="H1484" s="2">
        <v>0</v>
      </c>
      <c r="I1484" s="2">
        <v>0</v>
      </c>
      <c r="J1484" s="105">
        <f>SUMIF([1]MMM!$A:$A,A1484,[1]MMM!$F:$F)</f>
        <v>0</v>
      </c>
      <c r="K1484" s="2" t="s">
        <v>460</v>
      </c>
      <c r="L1484" s="2">
        <v>0</v>
      </c>
      <c r="M1484" t="s">
        <v>10908</v>
      </c>
      <c r="N1484" t="s">
        <v>11367</v>
      </c>
      <c r="O1484" t="s">
        <v>11298</v>
      </c>
      <c r="P1484" t="s">
        <v>11299</v>
      </c>
    </row>
    <row r="1485" spans="1:16" x14ac:dyDescent="0.3">
      <c r="A1485" t="s">
        <v>633</v>
      </c>
      <c r="B1485" s="2" t="str">
        <f t="shared" si="71"/>
        <v>3305</v>
      </c>
      <c r="C1485" s="2">
        <f t="shared" si="69"/>
        <v>3305</v>
      </c>
      <c r="D1485" t="str">
        <f>VLOOKUP(C1485,'Cost Centre'!A:B,2,)</f>
        <v>Corporate Services</v>
      </c>
      <c r="E1485" t="str">
        <f t="shared" si="70"/>
        <v>5</v>
      </c>
      <c r="F1485" t="s">
        <v>603</v>
      </c>
      <c r="G1485" s="2">
        <v>2030038.97</v>
      </c>
      <c r="H1485" s="2">
        <v>0</v>
      </c>
      <c r="I1485" s="2">
        <v>0</v>
      </c>
      <c r="J1485" s="105">
        <f>SUMIF([1]MMM!$A:$A,A1485,[1]MMM!$F:$F)</f>
        <v>2030038.97</v>
      </c>
      <c r="K1485" s="2" t="s">
        <v>460</v>
      </c>
      <c r="L1485" s="2">
        <v>0</v>
      </c>
      <c r="M1485" t="s">
        <v>10908</v>
      </c>
      <c r="N1485" t="s">
        <v>11367</v>
      </c>
      <c r="O1485" t="s">
        <v>11298</v>
      </c>
      <c r="P1485" t="s">
        <v>11312</v>
      </c>
    </row>
    <row r="1486" spans="1:16" x14ac:dyDescent="0.3">
      <c r="A1486" t="s">
        <v>634</v>
      </c>
      <c r="B1486" s="2" t="str">
        <f t="shared" si="71"/>
        <v>3305</v>
      </c>
      <c r="C1486" s="2">
        <f t="shared" si="69"/>
        <v>3305</v>
      </c>
      <c r="D1486" t="str">
        <f>VLOOKUP(C1486,'Cost Centre'!A:B,2,)</f>
        <v>Corporate Services</v>
      </c>
      <c r="E1486" t="str">
        <f t="shared" si="70"/>
        <v>5</v>
      </c>
      <c r="F1486" t="s">
        <v>605</v>
      </c>
      <c r="G1486" s="2">
        <v>0</v>
      </c>
      <c r="H1486" s="2">
        <v>0</v>
      </c>
      <c r="I1486" s="2">
        <v>-2134620.2400000002</v>
      </c>
      <c r="J1486" s="105">
        <f>SUMIF([1]MMM!$A:$A,A1486,[1]MMM!$F:$F)</f>
        <v>-2134620.2400000002</v>
      </c>
      <c r="K1486" s="2" t="s">
        <v>460</v>
      </c>
      <c r="L1486" s="2">
        <v>0</v>
      </c>
      <c r="M1486" t="s">
        <v>10908</v>
      </c>
      <c r="N1486" t="s">
        <v>11367</v>
      </c>
      <c r="O1486" t="s">
        <v>11298</v>
      </c>
      <c r="P1486" t="s">
        <v>11312</v>
      </c>
    </row>
    <row r="1487" spans="1:16" x14ac:dyDescent="0.3">
      <c r="A1487" t="s">
        <v>3162</v>
      </c>
      <c r="B1487" s="2" t="str">
        <f t="shared" si="71"/>
        <v>3305</v>
      </c>
      <c r="C1487" s="2">
        <f t="shared" si="69"/>
        <v>3305</v>
      </c>
      <c r="D1487" t="str">
        <f>VLOOKUP(C1487,'Cost Centre'!A:B,2,)</f>
        <v>Corporate Services</v>
      </c>
      <c r="E1487" t="str">
        <f t="shared" si="70"/>
        <v>5</v>
      </c>
      <c r="F1487" t="s">
        <v>679</v>
      </c>
      <c r="G1487" s="2">
        <v>0</v>
      </c>
      <c r="H1487" s="2">
        <v>2056887.91</v>
      </c>
      <c r="I1487" s="2">
        <v>0</v>
      </c>
      <c r="J1487" s="105">
        <f>SUMIF([1]MMM!$A:$A,A1487,[1]MMM!$F:$F)</f>
        <v>2056887.91</v>
      </c>
      <c r="K1487" s="2" t="s">
        <v>460</v>
      </c>
      <c r="L1487" s="2">
        <v>0</v>
      </c>
      <c r="M1487" t="s">
        <v>10908</v>
      </c>
      <c r="N1487" t="s">
        <v>11367</v>
      </c>
      <c r="O1487" t="s">
        <v>11298</v>
      </c>
      <c r="P1487" t="s">
        <v>11312</v>
      </c>
    </row>
    <row r="1488" spans="1:16" x14ac:dyDescent="0.3">
      <c r="A1488" t="s">
        <v>3163</v>
      </c>
      <c r="B1488" s="2" t="str">
        <f t="shared" si="71"/>
        <v>3305</v>
      </c>
      <c r="C1488" s="2">
        <f t="shared" si="69"/>
        <v>3305</v>
      </c>
      <c r="D1488" t="str">
        <f>VLOOKUP(C1488,'Cost Centre'!A:B,2,)</f>
        <v>Corporate Services</v>
      </c>
      <c r="E1488" t="str">
        <f t="shared" si="70"/>
        <v>5</v>
      </c>
      <c r="F1488" t="s">
        <v>680</v>
      </c>
      <c r="G1488" s="2">
        <v>0</v>
      </c>
      <c r="H1488" s="2">
        <v>0</v>
      </c>
      <c r="I1488" s="2">
        <v>0</v>
      </c>
      <c r="J1488" s="105">
        <f>SUMIF([1]MMM!$A:$A,A1488,[1]MMM!$F:$F)</f>
        <v>0</v>
      </c>
      <c r="K1488" s="2" t="s">
        <v>460</v>
      </c>
      <c r="L1488" s="2">
        <v>0</v>
      </c>
      <c r="M1488" t="s">
        <v>10908</v>
      </c>
      <c r="N1488" t="s">
        <v>11367</v>
      </c>
      <c r="O1488" t="s">
        <v>11298</v>
      </c>
      <c r="P1488" t="s">
        <v>11312</v>
      </c>
    </row>
    <row r="1489" spans="1:16" x14ac:dyDescent="0.3">
      <c r="A1489" t="s">
        <v>3164</v>
      </c>
      <c r="B1489" s="2" t="str">
        <f t="shared" si="71"/>
        <v>3305</v>
      </c>
      <c r="C1489" s="2">
        <f t="shared" si="69"/>
        <v>3305</v>
      </c>
      <c r="D1489" t="str">
        <f>VLOOKUP(C1489,'Cost Centre'!A:B,2,)</f>
        <v>Corporate Services</v>
      </c>
      <c r="E1489" t="str">
        <f t="shared" si="70"/>
        <v>5</v>
      </c>
      <c r="F1489" t="s">
        <v>11313</v>
      </c>
      <c r="G1489" s="2">
        <v>0</v>
      </c>
      <c r="H1489" s="2">
        <v>0</v>
      </c>
      <c r="I1489" s="2">
        <v>0</v>
      </c>
      <c r="J1489" s="105">
        <f>SUMIF([1]MMM!$A:$A,A1489,[1]MMM!$F:$F)</f>
        <v>0</v>
      </c>
      <c r="K1489" s="2" t="s">
        <v>460</v>
      </c>
      <c r="L1489" s="2">
        <v>0</v>
      </c>
      <c r="M1489" t="s">
        <v>10908</v>
      </c>
      <c r="N1489" t="s">
        <v>11367</v>
      </c>
      <c r="O1489" t="s">
        <v>11298</v>
      </c>
      <c r="P1489" t="s">
        <v>11312</v>
      </c>
    </row>
    <row r="1490" spans="1:16" x14ac:dyDescent="0.3">
      <c r="A1490" t="s">
        <v>3165</v>
      </c>
      <c r="B1490" s="2" t="str">
        <f t="shared" si="71"/>
        <v>3305</v>
      </c>
      <c r="C1490" s="2">
        <f t="shared" si="69"/>
        <v>3305</v>
      </c>
      <c r="D1490" t="str">
        <f>VLOOKUP(C1490,'Cost Centre'!A:B,2,)</f>
        <v>Corporate Services</v>
      </c>
      <c r="E1490" t="str">
        <f t="shared" si="70"/>
        <v>5</v>
      </c>
      <c r="F1490" t="s">
        <v>3054</v>
      </c>
      <c r="G1490" s="2">
        <v>0</v>
      </c>
      <c r="H1490" s="2">
        <v>0</v>
      </c>
      <c r="I1490" s="2">
        <v>0</v>
      </c>
      <c r="J1490" s="105">
        <f>SUMIF([1]MMM!$A:$A,A1490,[1]MMM!$F:$F)</f>
        <v>0</v>
      </c>
      <c r="K1490" s="2" t="s">
        <v>460</v>
      </c>
      <c r="L1490" s="2">
        <v>0</v>
      </c>
      <c r="M1490" t="s">
        <v>10908</v>
      </c>
      <c r="N1490" t="s">
        <v>11367</v>
      </c>
      <c r="O1490" t="s">
        <v>11298</v>
      </c>
      <c r="P1490" t="s">
        <v>11312</v>
      </c>
    </row>
    <row r="1491" spans="1:16" x14ac:dyDescent="0.3">
      <c r="A1491" t="s">
        <v>11394</v>
      </c>
      <c r="B1491" s="2" t="str">
        <f t="shared" si="71"/>
        <v>3305</v>
      </c>
      <c r="C1491" s="2">
        <f t="shared" si="69"/>
        <v>3305</v>
      </c>
      <c r="D1491" t="str">
        <f>VLOOKUP(C1491,'Cost Centre'!A:B,2,)</f>
        <v>Corporate Services</v>
      </c>
      <c r="E1491" t="str">
        <f t="shared" si="70"/>
        <v>5</v>
      </c>
      <c r="F1491" t="s">
        <v>11315</v>
      </c>
      <c r="G1491" s="2">
        <v>0</v>
      </c>
      <c r="H1491" s="2">
        <v>0</v>
      </c>
      <c r="I1491" s="2">
        <v>0</v>
      </c>
      <c r="J1491" s="105">
        <f>SUMIF([1]MMM!$A:$A,A1491,[1]MMM!$F:$F)</f>
        <v>0</v>
      </c>
      <c r="K1491" s="2" t="s">
        <v>460</v>
      </c>
      <c r="L1491" s="2">
        <v>0</v>
      </c>
      <c r="M1491" t="s">
        <v>10908</v>
      </c>
      <c r="N1491" t="s">
        <v>11367</v>
      </c>
      <c r="O1491" t="s">
        <v>11298</v>
      </c>
      <c r="P1491" t="s">
        <v>11312</v>
      </c>
    </row>
    <row r="1492" spans="1:16" x14ac:dyDescent="0.3">
      <c r="A1492" t="s">
        <v>3166</v>
      </c>
      <c r="B1492" s="2" t="str">
        <f t="shared" si="71"/>
        <v>3305</v>
      </c>
      <c r="C1492" s="2">
        <f t="shared" si="69"/>
        <v>3305</v>
      </c>
      <c r="D1492" t="str">
        <f>VLOOKUP(C1492,'Cost Centre'!A:B,2,)</f>
        <v>Corporate Services</v>
      </c>
      <c r="E1492" t="str">
        <f t="shared" si="70"/>
        <v>5</v>
      </c>
      <c r="F1492" t="s">
        <v>607</v>
      </c>
      <c r="G1492" s="2">
        <v>0</v>
      </c>
      <c r="H1492" s="2">
        <v>0</v>
      </c>
      <c r="I1492" s="2">
        <v>0</v>
      </c>
      <c r="J1492" s="105">
        <f>SUMIF([1]MMM!$A:$A,A1492,[1]MMM!$F:$F)</f>
        <v>0</v>
      </c>
      <c r="K1492" s="2" t="s">
        <v>460</v>
      </c>
      <c r="L1492" s="2">
        <v>0</v>
      </c>
      <c r="M1492" t="s">
        <v>10908</v>
      </c>
      <c r="N1492" t="s">
        <v>11367</v>
      </c>
      <c r="O1492" t="s">
        <v>11298</v>
      </c>
      <c r="P1492" t="s">
        <v>11312</v>
      </c>
    </row>
    <row r="1493" spans="1:16" x14ac:dyDescent="0.3">
      <c r="A1493" t="s">
        <v>3167</v>
      </c>
      <c r="B1493" s="2" t="str">
        <f t="shared" si="71"/>
        <v>3305</v>
      </c>
      <c r="C1493" s="2">
        <f t="shared" si="69"/>
        <v>3305</v>
      </c>
      <c r="D1493" t="str">
        <f>VLOOKUP(C1493,'Cost Centre'!A:B,2,)</f>
        <v>Corporate Services</v>
      </c>
      <c r="E1493" t="str">
        <f t="shared" si="70"/>
        <v>5</v>
      </c>
      <c r="F1493" t="s">
        <v>609</v>
      </c>
      <c r="G1493" s="2">
        <v>0</v>
      </c>
      <c r="H1493" s="2">
        <v>0</v>
      </c>
      <c r="I1493" s="2">
        <v>0</v>
      </c>
      <c r="J1493" s="105">
        <f>SUMIF([1]MMM!$A:$A,A1493,[1]MMM!$F:$F)</f>
        <v>0</v>
      </c>
      <c r="K1493" s="2" t="s">
        <v>460</v>
      </c>
      <c r="L1493" s="2">
        <v>0</v>
      </c>
      <c r="M1493" t="s">
        <v>10908</v>
      </c>
      <c r="N1493" t="s">
        <v>11367</v>
      </c>
      <c r="O1493" t="s">
        <v>11298</v>
      </c>
      <c r="P1493" t="s">
        <v>11312</v>
      </c>
    </row>
    <row r="1494" spans="1:16" x14ac:dyDescent="0.3">
      <c r="A1494" t="s">
        <v>3168</v>
      </c>
      <c r="B1494" s="2" t="str">
        <f t="shared" si="71"/>
        <v>3305</v>
      </c>
      <c r="C1494" s="2">
        <f t="shared" si="69"/>
        <v>3305</v>
      </c>
      <c r="D1494" t="str">
        <f>VLOOKUP(C1494,'Cost Centre'!A:B,2,)</f>
        <v>Corporate Services</v>
      </c>
      <c r="E1494" t="str">
        <f t="shared" si="70"/>
        <v>5</v>
      </c>
      <c r="F1494" t="s">
        <v>611</v>
      </c>
      <c r="G1494" s="2">
        <v>0</v>
      </c>
      <c r="H1494" s="2">
        <v>0</v>
      </c>
      <c r="I1494" s="2">
        <v>0</v>
      </c>
      <c r="J1494" s="105">
        <f>SUMIF([1]MMM!$A:$A,A1494,[1]MMM!$F:$F)</f>
        <v>0</v>
      </c>
      <c r="K1494" s="2" t="s">
        <v>460</v>
      </c>
      <c r="L1494" s="2">
        <v>0</v>
      </c>
      <c r="M1494" t="s">
        <v>10908</v>
      </c>
      <c r="N1494" t="s">
        <v>11367</v>
      </c>
      <c r="O1494" t="s">
        <v>11298</v>
      </c>
      <c r="P1494" t="s">
        <v>11312</v>
      </c>
    </row>
    <row r="1495" spans="1:16" x14ac:dyDescent="0.3">
      <c r="A1495" t="s">
        <v>3169</v>
      </c>
      <c r="B1495" s="2" t="str">
        <f t="shared" si="71"/>
        <v>3305</v>
      </c>
      <c r="C1495" s="2">
        <f t="shared" si="69"/>
        <v>3305</v>
      </c>
      <c r="D1495" t="str">
        <f>VLOOKUP(C1495,'Cost Centre'!A:B,2,)</f>
        <v>Corporate Services</v>
      </c>
      <c r="E1495" t="str">
        <f t="shared" si="70"/>
        <v>7</v>
      </c>
      <c r="F1495" t="s">
        <v>11395</v>
      </c>
      <c r="G1495" s="2">
        <v>-32089531.690000001</v>
      </c>
      <c r="H1495" s="2">
        <v>0</v>
      </c>
      <c r="I1495" s="2">
        <v>0</v>
      </c>
      <c r="J1495" s="105">
        <f>SUMIF([1]MMM!$A:$A,A1495,[1]MMM!$F:$F)</f>
        <v>-32089531.690000001</v>
      </c>
      <c r="K1495" s="2" t="s">
        <v>460</v>
      </c>
      <c r="L1495" s="2">
        <v>0</v>
      </c>
      <c r="M1495" t="s">
        <v>10908</v>
      </c>
      <c r="N1495" t="s">
        <v>11367</v>
      </c>
      <c r="O1495" t="s">
        <v>11396</v>
      </c>
      <c r="P1495" t="s">
        <v>11397</v>
      </c>
    </row>
    <row r="1496" spans="1:16" x14ac:dyDescent="0.3">
      <c r="A1496" t="s">
        <v>3170</v>
      </c>
      <c r="B1496" s="2" t="str">
        <f t="shared" si="71"/>
        <v>3305</v>
      </c>
      <c r="C1496" s="2">
        <f t="shared" si="69"/>
        <v>3305</v>
      </c>
      <c r="D1496" t="str">
        <f>VLOOKUP(C1496,'Cost Centre'!A:B,2,)</f>
        <v>Corporate Services</v>
      </c>
      <c r="E1496" t="str">
        <f t="shared" si="70"/>
        <v>7</v>
      </c>
      <c r="F1496" t="s">
        <v>11398</v>
      </c>
      <c r="G1496" s="2">
        <v>0</v>
      </c>
      <c r="H1496" s="2">
        <v>0</v>
      </c>
      <c r="I1496" s="2">
        <v>-36775877.200000003</v>
      </c>
      <c r="J1496" s="105">
        <f>SUMIF([1]MMM!$A:$A,A1496,[1]MMM!$F:$F)</f>
        <v>-36775877.200000003</v>
      </c>
      <c r="K1496" s="2" t="s">
        <v>460</v>
      </c>
      <c r="L1496" s="2">
        <v>0</v>
      </c>
      <c r="M1496" t="s">
        <v>10908</v>
      </c>
      <c r="N1496" t="s">
        <v>11367</v>
      </c>
      <c r="O1496" t="s">
        <v>11396</v>
      </c>
      <c r="P1496" t="s">
        <v>11397</v>
      </c>
    </row>
    <row r="1497" spans="1:16" x14ac:dyDescent="0.3">
      <c r="A1497" t="s">
        <v>3171</v>
      </c>
      <c r="B1497" s="2" t="str">
        <f t="shared" si="71"/>
        <v>3305</v>
      </c>
      <c r="C1497" s="2">
        <f t="shared" si="69"/>
        <v>3305</v>
      </c>
      <c r="D1497" t="str">
        <f>VLOOKUP(C1497,'Cost Centre'!A:B,2,)</f>
        <v>Corporate Services</v>
      </c>
      <c r="E1497" t="str">
        <f t="shared" si="70"/>
        <v>7</v>
      </c>
      <c r="F1497" t="s">
        <v>11399</v>
      </c>
      <c r="G1497" s="2">
        <v>0</v>
      </c>
      <c r="H1497" s="2">
        <v>32089531.690000001</v>
      </c>
      <c r="I1497" s="2">
        <v>0</v>
      </c>
      <c r="J1497" s="105">
        <f>SUMIF([1]MMM!$A:$A,A1497,[1]MMM!$F:$F)</f>
        <v>32089531.690000001</v>
      </c>
      <c r="K1497" s="2" t="s">
        <v>460</v>
      </c>
      <c r="L1497" s="2">
        <v>0</v>
      </c>
      <c r="M1497" t="s">
        <v>10908</v>
      </c>
      <c r="N1497" t="s">
        <v>11367</v>
      </c>
      <c r="O1497" t="s">
        <v>11396</v>
      </c>
      <c r="P1497" t="s">
        <v>11397</v>
      </c>
    </row>
    <row r="1498" spans="1:16" x14ac:dyDescent="0.3">
      <c r="A1498" t="s">
        <v>11400</v>
      </c>
      <c r="B1498" s="2" t="str">
        <f t="shared" si="71"/>
        <v>3305</v>
      </c>
      <c r="C1498" s="2">
        <f t="shared" si="69"/>
        <v>3305</v>
      </c>
      <c r="D1498" t="str">
        <f>VLOOKUP(C1498,'Cost Centre'!A:B,2,)</f>
        <v>Corporate Services</v>
      </c>
      <c r="E1498" t="str">
        <f t="shared" si="70"/>
        <v>7</v>
      </c>
      <c r="F1498" t="s">
        <v>11401</v>
      </c>
      <c r="G1498" s="2">
        <v>-141562962.61000001</v>
      </c>
      <c r="H1498" s="2">
        <v>0</v>
      </c>
      <c r="I1498" s="2">
        <v>0</v>
      </c>
      <c r="J1498" s="105">
        <f>SUMIF([1]MMM!$A:$A,A1498,[1]MMM!$F:$F)</f>
        <v>-141562962.61000001</v>
      </c>
      <c r="K1498" s="2" t="s">
        <v>460</v>
      </c>
      <c r="L1498" s="2">
        <v>0</v>
      </c>
      <c r="M1498" t="s">
        <v>10908</v>
      </c>
      <c r="N1498" t="s">
        <v>11367</v>
      </c>
      <c r="O1498" t="s">
        <v>11396</v>
      </c>
      <c r="P1498" t="s">
        <v>11402</v>
      </c>
    </row>
    <row r="1499" spans="1:16" x14ac:dyDescent="0.3">
      <c r="A1499" t="s">
        <v>11403</v>
      </c>
      <c r="B1499" s="2" t="str">
        <f t="shared" si="71"/>
        <v>3305</v>
      </c>
      <c r="C1499" s="2">
        <f t="shared" si="69"/>
        <v>3305</v>
      </c>
      <c r="D1499" t="str">
        <f>VLOOKUP(C1499,'Cost Centre'!A:B,2,)</f>
        <v>Corporate Services</v>
      </c>
      <c r="E1499" t="str">
        <f t="shared" si="70"/>
        <v>7</v>
      </c>
      <c r="F1499" t="s">
        <v>11404</v>
      </c>
      <c r="G1499" s="2">
        <v>0</v>
      </c>
      <c r="H1499" s="2">
        <v>0</v>
      </c>
      <c r="I1499" s="2">
        <v>-422109020.89999998</v>
      </c>
      <c r="J1499" s="105">
        <f>SUMIF([1]MMM!$A:$A,A1499,[1]MMM!$F:$F)</f>
        <v>-469498681.14999998</v>
      </c>
      <c r="K1499" s="2" t="s">
        <v>460</v>
      </c>
      <c r="L1499" s="2">
        <v>0</v>
      </c>
      <c r="M1499" t="s">
        <v>10908</v>
      </c>
      <c r="N1499" t="s">
        <v>11367</v>
      </c>
      <c r="O1499" t="s">
        <v>11396</v>
      </c>
      <c r="P1499" t="s">
        <v>11402</v>
      </c>
    </row>
    <row r="1500" spans="1:16" x14ac:dyDescent="0.3">
      <c r="A1500" t="s">
        <v>11405</v>
      </c>
      <c r="B1500" s="2" t="str">
        <f t="shared" si="71"/>
        <v>3305</v>
      </c>
      <c r="C1500" s="2">
        <f t="shared" si="69"/>
        <v>3305</v>
      </c>
      <c r="D1500" t="str">
        <f>VLOOKUP(C1500,'Cost Centre'!A:B,2,)</f>
        <v>Corporate Services</v>
      </c>
      <c r="E1500" t="str">
        <f t="shared" si="70"/>
        <v>7</v>
      </c>
      <c r="F1500" t="s">
        <v>11406</v>
      </c>
      <c r="G1500" s="2">
        <v>0</v>
      </c>
      <c r="H1500" s="2">
        <v>0</v>
      </c>
      <c r="I1500" s="2">
        <v>-0.09</v>
      </c>
      <c r="J1500" s="105">
        <f>SUMIF([1]MMM!$A:$A,A1500,[1]MMM!$F:$F)</f>
        <v>-0.09</v>
      </c>
      <c r="K1500" s="2" t="s">
        <v>460</v>
      </c>
      <c r="L1500" s="2">
        <v>0</v>
      </c>
      <c r="M1500" t="s">
        <v>10908</v>
      </c>
      <c r="N1500" t="s">
        <v>11367</v>
      </c>
      <c r="O1500" t="s">
        <v>11396</v>
      </c>
      <c r="P1500" t="s">
        <v>11402</v>
      </c>
    </row>
    <row r="1501" spans="1:16" x14ac:dyDescent="0.3">
      <c r="A1501" t="s">
        <v>11407</v>
      </c>
      <c r="B1501" s="2" t="str">
        <f t="shared" si="71"/>
        <v>3305</v>
      </c>
      <c r="C1501" s="2">
        <f t="shared" si="69"/>
        <v>3305</v>
      </c>
      <c r="D1501" t="str">
        <f>VLOOKUP(C1501,'Cost Centre'!A:B,2,)</f>
        <v>Corporate Services</v>
      </c>
      <c r="E1501" t="str">
        <f t="shared" si="70"/>
        <v>7</v>
      </c>
      <c r="F1501" t="s">
        <v>11408</v>
      </c>
      <c r="G1501" s="2">
        <v>0</v>
      </c>
      <c r="H1501" s="2">
        <v>0</v>
      </c>
      <c r="I1501" s="2">
        <v>0</v>
      </c>
      <c r="J1501" s="105">
        <f>SUMIF([1]MMM!$A:$A,A1501,[1]MMM!$F:$F)</f>
        <v>0</v>
      </c>
      <c r="K1501" s="2" t="s">
        <v>460</v>
      </c>
      <c r="L1501" s="2">
        <v>0</v>
      </c>
      <c r="M1501" t="s">
        <v>10908</v>
      </c>
      <c r="N1501" t="s">
        <v>11367</v>
      </c>
      <c r="O1501" t="s">
        <v>11396</v>
      </c>
      <c r="P1501" t="s">
        <v>11402</v>
      </c>
    </row>
    <row r="1502" spans="1:16" x14ac:dyDescent="0.3">
      <c r="A1502" t="s">
        <v>11409</v>
      </c>
      <c r="B1502" s="2" t="str">
        <f t="shared" si="71"/>
        <v>3305</v>
      </c>
      <c r="C1502" s="2">
        <f t="shared" si="69"/>
        <v>3305</v>
      </c>
      <c r="D1502" t="str">
        <f>VLOOKUP(C1502,'Cost Centre'!A:B,2,)</f>
        <v>Corporate Services</v>
      </c>
      <c r="E1502" t="str">
        <f t="shared" si="70"/>
        <v>7</v>
      </c>
      <c r="F1502" t="s">
        <v>11410</v>
      </c>
      <c r="G1502" s="2">
        <v>0</v>
      </c>
      <c r="H1502" s="2">
        <v>0</v>
      </c>
      <c r="I1502" s="2">
        <v>-7134.82</v>
      </c>
      <c r="J1502" s="105">
        <f>SUMIF([1]MMM!$A:$A,A1502,[1]MMM!$F:$F)</f>
        <v>-7134.82</v>
      </c>
      <c r="K1502" s="2" t="s">
        <v>460</v>
      </c>
      <c r="L1502" s="2">
        <v>0</v>
      </c>
      <c r="M1502" t="s">
        <v>10908</v>
      </c>
      <c r="N1502" t="s">
        <v>11367</v>
      </c>
      <c r="O1502" t="s">
        <v>11396</v>
      </c>
      <c r="P1502" t="s">
        <v>11402</v>
      </c>
    </row>
    <row r="1503" spans="1:16" x14ac:dyDescent="0.3">
      <c r="A1503" t="s">
        <v>11411</v>
      </c>
      <c r="B1503" s="2" t="str">
        <f t="shared" si="71"/>
        <v>3305</v>
      </c>
      <c r="C1503" s="2">
        <f t="shared" si="69"/>
        <v>3305</v>
      </c>
      <c r="D1503" t="str">
        <f>VLOOKUP(C1503,'Cost Centre'!A:B,2,)</f>
        <v>Corporate Services</v>
      </c>
      <c r="E1503" t="str">
        <f t="shared" si="70"/>
        <v>7</v>
      </c>
      <c r="F1503" t="s">
        <v>11412</v>
      </c>
      <c r="G1503" s="2">
        <v>0</v>
      </c>
      <c r="H1503" s="2">
        <v>0</v>
      </c>
      <c r="I1503" s="2">
        <v>0</v>
      </c>
      <c r="J1503" s="105">
        <f>SUMIF([1]MMM!$A:$A,A1503,[1]MMM!$F:$F)</f>
        <v>0</v>
      </c>
      <c r="K1503" s="2" t="s">
        <v>460</v>
      </c>
      <c r="L1503" s="2">
        <v>0</v>
      </c>
      <c r="M1503" t="s">
        <v>10908</v>
      </c>
      <c r="N1503" t="s">
        <v>11367</v>
      </c>
      <c r="O1503" t="s">
        <v>11396</v>
      </c>
      <c r="P1503" t="s">
        <v>11402</v>
      </c>
    </row>
    <row r="1504" spans="1:16" x14ac:dyDescent="0.3">
      <c r="A1504" t="s">
        <v>11413</v>
      </c>
      <c r="B1504" s="2" t="str">
        <f t="shared" si="71"/>
        <v>3305</v>
      </c>
      <c r="C1504" s="2">
        <f t="shared" si="69"/>
        <v>3305</v>
      </c>
      <c r="D1504" t="str">
        <f>VLOOKUP(C1504,'Cost Centre'!A:B,2,)</f>
        <v>Corporate Services</v>
      </c>
      <c r="E1504" t="str">
        <f t="shared" si="70"/>
        <v>7</v>
      </c>
      <c r="F1504" t="s">
        <v>11414</v>
      </c>
      <c r="G1504" s="2">
        <v>78477843.879999995</v>
      </c>
      <c r="H1504" s="2">
        <v>0</v>
      </c>
      <c r="I1504" s="2">
        <v>0</v>
      </c>
      <c r="J1504" s="105">
        <f>SUMIF([1]MMM!$A:$A,A1504,[1]MMM!$F:$F)</f>
        <v>78477843.879999995</v>
      </c>
      <c r="K1504" s="2" t="s">
        <v>460</v>
      </c>
      <c r="L1504" s="2">
        <v>0</v>
      </c>
      <c r="M1504" t="s">
        <v>10908</v>
      </c>
      <c r="N1504" t="s">
        <v>11367</v>
      </c>
      <c r="O1504" t="s">
        <v>11396</v>
      </c>
      <c r="P1504" t="s">
        <v>11402</v>
      </c>
    </row>
    <row r="1505" spans="1:16" x14ac:dyDescent="0.3">
      <c r="A1505" t="s">
        <v>11415</v>
      </c>
      <c r="B1505" s="2" t="str">
        <f t="shared" si="71"/>
        <v>3305</v>
      </c>
      <c r="C1505" s="2">
        <f t="shared" si="69"/>
        <v>3305</v>
      </c>
      <c r="D1505" t="str">
        <f>VLOOKUP(C1505,'Cost Centre'!A:B,2,)</f>
        <v>Corporate Services</v>
      </c>
      <c r="E1505" t="str">
        <f t="shared" si="70"/>
        <v>7</v>
      </c>
      <c r="F1505" t="s">
        <v>11416</v>
      </c>
      <c r="G1505" s="2">
        <v>0</v>
      </c>
      <c r="H1505" s="2">
        <v>0</v>
      </c>
      <c r="I1505" s="2">
        <v>-1255009728.95</v>
      </c>
      <c r="J1505" s="105">
        <f>SUMIF([1]MMM!$A:$A,A1505,[1]MMM!$F:$F)</f>
        <v>-1255009728.95</v>
      </c>
      <c r="K1505" s="2" t="s">
        <v>460</v>
      </c>
      <c r="L1505" s="2">
        <v>0</v>
      </c>
      <c r="M1505" t="s">
        <v>10908</v>
      </c>
      <c r="N1505" t="s">
        <v>11367</v>
      </c>
      <c r="O1505" t="s">
        <v>11396</v>
      </c>
      <c r="P1505" t="s">
        <v>11402</v>
      </c>
    </row>
    <row r="1506" spans="1:16" x14ac:dyDescent="0.3">
      <c r="A1506" t="s">
        <v>11417</v>
      </c>
      <c r="B1506" s="2" t="str">
        <f t="shared" si="71"/>
        <v>3305</v>
      </c>
      <c r="C1506" s="2">
        <f t="shared" si="69"/>
        <v>3305</v>
      </c>
      <c r="D1506" t="str">
        <f>VLOOKUP(C1506,'Cost Centre'!A:B,2,)</f>
        <v>Corporate Services</v>
      </c>
      <c r="E1506" t="str">
        <f t="shared" si="70"/>
        <v>7</v>
      </c>
      <c r="F1506" t="s">
        <v>11418</v>
      </c>
      <c r="G1506" s="2">
        <v>0</v>
      </c>
      <c r="H1506" s="2">
        <v>1719213510.99</v>
      </c>
      <c r="I1506" s="2">
        <v>0</v>
      </c>
      <c r="J1506" s="105">
        <f>SUMIF([1]MMM!$A:$A,A1506,[1]MMM!$F:$F)</f>
        <v>1719213510.99</v>
      </c>
      <c r="K1506" s="2" t="s">
        <v>460</v>
      </c>
      <c r="L1506" s="2">
        <v>0</v>
      </c>
      <c r="M1506" t="s">
        <v>10908</v>
      </c>
      <c r="N1506" t="s">
        <v>11367</v>
      </c>
      <c r="O1506" t="s">
        <v>11396</v>
      </c>
      <c r="P1506" t="s">
        <v>11402</v>
      </c>
    </row>
    <row r="1507" spans="1:16" x14ac:dyDescent="0.3">
      <c r="A1507" t="s">
        <v>11419</v>
      </c>
      <c r="B1507" s="2" t="str">
        <f t="shared" si="71"/>
        <v>3305</v>
      </c>
      <c r="C1507" s="2">
        <f t="shared" si="69"/>
        <v>3305</v>
      </c>
      <c r="D1507" t="str">
        <f>VLOOKUP(C1507,'Cost Centre'!A:B,2,)</f>
        <v>Corporate Services</v>
      </c>
      <c r="E1507" t="str">
        <f t="shared" si="70"/>
        <v>7</v>
      </c>
      <c r="F1507" t="s">
        <v>11420</v>
      </c>
      <c r="G1507" s="2">
        <v>0</v>
      </c>
      <c r="H1507" s="2">
        <v>0</v>
      </c>
      <c r="I1507" s="2">
        <v>0</v>
      </c>
      <c r="J1507" s="105">
        <f>SUMIF([1]MMM!$A:$A,A1507,[1]MMM!$F:$F)</f>
        <v>0</v>
      </c>
      <c r="K1507" s="2" t="s">
        <v>460</v>
      </c>
      <c r="L1507" s="2">
        <v>0</v>
      </c>
      <c r="M1507" t="s">
        <v>10908</v>
      </c>
      <c r="N1507" t="s">
        <v>11367</v>
      </c>
      <c r="O1507" t="s">
        <v>11396</v>
      </c>
      <c r="P1507" t="s">
        <v>11402</v>
      </c>
    </row>
    <row r="1508" spans="1:16" x14ac:dyDescent="0.3">
      <c r="A1508" t="s">
        <v>11421</v>
      </c>
      <c r="B1508" s="2" t="str">
        <f t="shared" si="71"/>
        <v>3305</v>
      </c>
      <c r="C1508" s="2">
        <f t="shared" si="69"/>
        <v>3305</v>
      </c>
      <c r="D1508" t="str">
        <f>VLOOKUP(C1508,'Cost Centre'!A:B,2,)</f>
        <v>Corporate Services</v>
      </c>
      <c r="E1508" t="str">
        <f t="shared" si="70"/>
        <v>7</v>
      </c>
      <c r="F1508" t="s">
        <v>11422</v>
      </c>
      <c r="G1508" s="2">
        <v>0</v>
      </c>
      <c r="H1508" s="2">
        <v>0</v>
      </c>
      <c r="I1508" s="2">
        <v>0</v>
      </c>
      <c r="J1508" s="105">
        <f>SUMIF([1]MMM!$A:$A,A1508,[1]MMM!$F:$F)</f>
        <v>0</v>
      </c>
      <c r="K1508" s="2" t="s">
        <v>460</v>
      </c>
      <c r="L1508" s="2">
        <v>0</v>
      </c>
      <c r="M1508" t="s">
        <v>10908</v>
      </c>
      <c r="N1508" t="s">
        <v>11367</v>
      </c>
      <c r="O1508" t="s">
        <v>11396</v>
      </c>
      <c r="P1508" t="s">
        <v>11402</v>
      </c>
    </row>
    <row r="1509" spans="1:16" x14ac:dyDescent="0.3">
      <c r="A1509" t="s">
        <v>11423</v>
      </c>
      <c r="B1509" s="2" t="str">
        <f t="shared" si="71"/>
        <v>3305</v>
      </c>
      <c r="C1509" s="2">
        <f t="shared" si="69"/>
        <v>3305</v>
      </c>
      <c r="D1509" t="str">
        <f>VLOOKUP(C1509,'Cost Centre'!A:B,2,)</f>
        <v>Corporate Services</v>
      </c>
      <c r="E1509" t="str">
        <f t="shared" si="70"/>
        <v>7</v>
      </c>
      <c r="F1509" t="s">
        <v>11424</v>
      </c>
      <c r="G1509" s="2">
        <v>0</v>
      </c>
      <c r="H1509" s="2">
        <v>0</v>
      </c>
      <c r="I1509" s="2">
        <v>0</v>
      </c>
      <c r="J1509" s="105">
        <f>SUMIF([1]MMM!$A:$A,A1509,[1]MMM!$F:$F)</f>
        <v>0</v>
      </c>
      <c r="K1509" s="2" t="s">
        <v>460</v>
      </c>
      <c r="L1509" s="2">
        <v>0</v>
      </c>
      <c r="M1509" t="s">
        <v>10908</v>
      </c>
      <c r="N1509" t="s">
        <v>11367</v>
      </c>
      <c r="O1509" t="s">
        <v>11396</v>
      </c>
      <c r="P1509" t="s">
        <v>11402</v>
      </c>
    </row>
    <row r="1510" spans="1:16" x14ac:dyDescent="0.3">
      <c r="A1510" t="s">
        <v>11425</v>
      </c>
      <c r="B1510" s="2" t="str">
        <f t="shared" si="71"/>
        <v>3305</v>
      </c>
      <c r="C1510" s="2">
        <f t="shared" si="69"/>
        <v>3305</v>
      </c>
      <c r="D1510" t="str">
        <f>VLOOKUP(C1510,'Cost Centre'!A:B,2,)</f>
        <v>Corporate Services</v>
      </c>
      <c r="E1510" t="str">
        <f t="shared" si="70"/>
        <v>7</v>
      </c>
      <c r="F1510" t="s">
        <v>11426</v>
      </c>
      <c r="G1510" s="2">
        <v>-179487.76</v>
      </c>
      <c r="H1510" s="2">
        <v>0</v>
      </c>
      <c r="I1510" s="2">
        <v>0</v>
      </c>
      <c r="J1510" s="105">
        <f>SUMIF([1]MMM!$A:$A,A1510,[1]MMM!$F:$F)</f>
        <v>-179487.76</v>
      </c>
      <c r="K1510" s="2" t="s">
        <v>460</v>
      </c>
      <c r="L1510" s="2">
        <v>0</v>
      </c>
      <c r="M1510" t="s">
        <v>10908</v>
      </c>
      <c r="N1510" t="s">
        <v>11367</v>
      </c>
      <c r="O1510" t="s">
        <v>11396</v>
      </c>
      <c r="P1510" t="s">
        <v>11402</v>
      </c>
    </row>
    <row r="1511" spans="1:16" x14ac:dyDescent="0.3">
      <c r="A1511" t="s">
        <v>11427</v>
      </c>
      <c r="B1511" s="2" t="str">
        <f t="shared" si="71"/>
        <v>3305</v>
      </c>
      <c r="C1511" s="2">
        <f t="shared" si="69"/>
        <v>3305</v>
      </c>
      <c r="D1511" t="str">
        <f>VLOOKUP(C1511,'Cost Centre'!A:B,2,)</f>
        <v>Corporate Services</v>
      </c>
      <c r="E1511" t="str">
        <f t="shared" si="70"/>
        <v>7</v>
      </c>
      <c r="F1511" t="s">
        <v>11428</v>
      </c>
      <c r="G1511" s="2">
        <v>0</v>
      </c>
      <c r="H1511" s="2">
        <v>0</v>
      </c>
      <c r="I1511" s="2">
        <v>0</v>
      </c>
      <c r="J1511" s="105">
        <f>SUMIF([1]MMM!$A:$A,A1511,[1]MMM!$F:$F)</f>
        <v>0</v>
      </c>
      <c r="K1511" s="2" t="s">
        <v>460</v>
      </c>
      <c r="L1511" s="2">
        <v>0</v>
      </c>
      <c r="M1511" t="s">
        <v>10908</v>
      </c>
      <c r="N1511" t="s">
        <v>11367</v>
      </c>
      <c r="O1511" t="s">
        <v>11396</v>
      </c>
      <c r="P1511" t="s">
        <v>11402</v>
      </c>
    </row>
    <row r="1512" spans="1:16" x14ac:dyDescent="0.3">
      <c r="A1512" t="s">
        <v>11429</v>
      </c>
      <c r="B1512" s="2" t="str">
        <f t="shared" si="71"/>
        <v>3305</v>
      </c>
      <c r="C1512" s="2">
        <f t="shared" si="69"/>
        <v>3305</v>
      </c>
      <c r="D1512" t="str">
        <f>VLOOKUP(C1512,'Cost Centre'!A:B,2,)</f>
        <v>Corporate Services</v>
      </c>
      <c r="E1512" t="str">
        <f t="shared" si="70"/>
        <v>7</v>
      </c>
      <c r="F1512" t="s">
        <v>11430</v>
      </c>
      <c r="G1512" s="2">
        <v>0</v>
      </c>
      <c r="H1512" s="2">
        <v>0</v>
      </c>
      <c r="I1512" s="2">
        <v>0</v>
      </c>
      <c r="J1512" s="105">
        <f>SUMIF([1]MMM!$A:$A,A1512,[1]MMM!$F:$F)</f>
        <v>0</v>
      </c>
      <c r="K1512" s="2" t="s">
        <v>460</v>
      </c>
      <c r="L1512" s="2">
        <v>0</v>
      </c>
      <c r="M1512" t="s">
        <v>10908</v>
      </c>
      <c r="N1512" t="s">
        <v>11367</v>
      </c>
      <c r="O1512" t="s">
        <v>11396</v>
      </c>
      <c r="P1512" t="s">
        <v>11402</v>
      </c>
    </row>
    <row r="1513" spans="1:16" x14ac:dyDescent="0.3">
      <c r="A1513" t="s">
        <v>11431</v>
      </c>
      <c r="B1513" s="2" t="str">
        <f t="shared" si="71"/>
        <v>3305</v>
      </c>
      <c r="C1513" s="2">
        <f t="shared" si="69"/>
        <v>3305</v>
      </c>
      <c r="D1513" t="str">
        <f>VLOOKUP(C1513,'Cost Centre'!A:B,2,)</f>
        <v>Corporate Services</v>
      </c>
      <c r="E1513" t="str">
        <f t="shared" si="70"/>
        <v>7</v>
      </c>
      <c r="F1513" t="s">
        <v>11432</v>
      </c>
      <c r="G1513" s="2">
        <v>-134315098.97</v>
      </c>
      <c r="H1513" s="2">
        <v>29217032.699999999</v>
      </c>
      <c r="I1513" s="2">
        <v>0</v>
      </c>
      <c r="J1513" s="105">
        <f>SUMIF([1]MMM!$A:$A,A1513,[1]MMM!$F:$F)</f>
        <v>-105098066.27</v>
      </c>
      <c r="K1513" s="2" t="s">
        <v>460</v>
      </c>
      <c r="L1513" s="2">
        <v>0</v>
      </c>
      <c r="M1513" t="s">
        <v>10908</v>
      </c>
      <c r="N1513" t="s">
        <v>11367</v>
      </c>
      <c r="O1513" t="s">
        <v>11396</v>
      </c>
      <c r="P1513" t="s">
        <v>11433</v>
      </c>
    </row>
    <row r="1514" spans="1:16" x14ac:dyDescent="0.3">
      <c r="A1514" t="s">
        <v>11434</v>
      </c>
      <c r="B1514" s="2" t="str">
        <f t="shared" si="71"/>
        <v>3305</v>
      </c>
      <c r="C1514" s="2">
        <f t="shared" si="69"/>
        <v>3305</v>
      </c>
      <c r="D1514" t="str">
        <f>VLOOKUP(C1514,'Cost Centre'!A:B,2,)</f>
        <v>Corporate Services</v>
      </c>
      <c r="E1514" t="str">
        <f t="shared" si="70"/>
        <v>7</v>
      </c>
      <c r="F1514" t="s">
        <v>11435</v>
      </c>
      <c r="G1514" s="2">
        <v>0</v>
      </c>
      <c r="H1514" s="2">
        <v>0</v>
      </c>
      <c r="I1514" s="2">
        <v>-52838294.740000002</v>
      </c>
      <c r="J1514" s="105">
        <f>SUMIF([1]MMM!$A:$A,A1514,[1]MMM!$F:$F)</f>
        <v>-52838294.740000002</v>
      </c>
      <c r="K1514" s="2" t="s">
        <v>460</v>
      </c>
      <c r="L1514" s="2">
        <v>0</v>
      </c>
      <c r="M1514" t="s">
        <v>10908</v>
      </c>
      <c r="N1514" t="s">
        <v>11367</v>
      </c>
      <c r="O1514" t="s">
        <v>11396</v>
      </c>
      <c r="P1514" t="s">
        <v>11433</v>
      </c>
    </row>
    <row r="1515" spans="1:16" x14ac:dyDescent="0.3">
      <c r="A1515" t="s">
        <v>11436</v>
      </c>
      <c r="B1515" s="2" t="str">
        <f t="shared" si="71"/>
        <v>3305</v>
      </c>
      <c r="C1515" s="2">
        <f t="shared" si="69"/>
        <v>3305</v>
      </c>
      <c r="D1515" t="str">
        <f>VLOOKUP(C1515,'Cost Centre'!A:B,2,)</f>
        <v>Corporate Services</v>
      </c>
      <c r="E1515" t="str">
        <f t="shared" si="70"/>
        <v>7</v>
      </c>
      <c r="F1515" t="s">
        <v>11437</v>
      </c>
      <c r="G1515" s="2">
        <v>0</v>
      </c>
      <c r="H1515" s="2">
        <v>0</v>
      </c>
      <c r="I1515" s="2">
        <v>0</v>
      </c>
      <c r="J1515" s="105">
        <f>SUMIF([1]MMM!$A:$A,A1515,[1]MMM!$F:$F)</f>
        <v>0</v>
      </c>
      <c r="K1515" s="2" t="s">
        <v>460</v>
      </c>
      <c r="L1515" s="2">
        <v>0</v>
      </c>
      <c r="M1515" t="s">
        <v>10908</v>
      </c>
      <c r="N1515" t="s">
        <v>11367</v>
      </c>
      <c r="O1515" t="s">
        <v>11396</v>
      </c>
      <c r="P1515" t="s">
        <v>11433</v>
      </c>
    </row>
    <row r="1516" spans="1:16" x14ac:dyDescent="0.3">
      <c r="A1516" t="s">
        <v>11438</v>
      </c>
      <c r="B1516" s="2" t="str">
        <f t="shared" si="71"/>
        <v>3305</v>
      </c>
      <c r="C1516" s="2">
        <f t="shared" si="69"/>
        <v>3305</v>
      </c>
      <c r="D1516" t="str">
        <f>VLOOKUP(C1516,'Cost Centre'!A:B,2,)</f>
        <v>Corporate Services</v>
      </c>
      <c r="E1516" t="str">
        <f t="shared" si="70"/>
        <v>7</v>
      </c>
      <c r="F1516" t="s">
        <v>11439</v>
      </c>
      <c r="G1516" s="2">
        <v>-104933000</v>
      </c>
      <c r="H1516" s="2">
        <v>0</v>
      </c>
      <c r="I1516" s="2">
        <v>0</v>
      </c>
      <c r="J1516" s="105">
        <f>SUMIF([1]MMM!$A:$A,A1516,[1]MMM!$F:$F)</f>
        <v>-146566437.75</v>
      </c>
      <c r="K1516" s="2" t="s">
        <v>460</v>
      </c>
      <c r="L1516" s="2">
        <v>0</v>
      </c>
      <c r="M1516" t="s">
        <v>10908</v>
      </c>
      <c r="N1516" t="s">
        <v>11367</v>
      </c>
      <c r="O1516" t="s">
        <v>11396</v>
      </c>
      <c r="P1516" t="s">
        <v>11440</v>
      </c>
    </row>
    <row r="1517" spans="1:16" x14ac:dyDescent="0.3">
      <c r="A1517" t="s">
        <v>11441</v>
      </c>
      <c r="B1517" s="2" t="str">
        <f t="shared" si="71"/>
        <v>3305</v>
      </c>
      <c r="C1517" s="2">
        <f t="shared" si="69"/>
        <v>3305</v>
      </c>
      <c r="D1517" t="str">
        <f>VLOOKUP(C1517,'Cost Centre'!A:B,2,)</f>
        <v>Corporate Services</v>
      </c>
      <c r="E1517" t="str">
        <f t="shared" si="70"/>
        <v>7</v>
      </c>
      <c r="F1517" t="s">
        <v>11442</v>
      </c>
      <c r="G1517" s="2">
        <v>0</v>
      </c>
      <c r="H1517" s="2">
        <v>0</v>
      </c>
      <c r="I1517" s="2">
        <v>-1216771.45</v>
      </c>
      <c r="J1517" s="105">
        <f>SUMIF([1]MMM!$A:$A,A1517,[1]MMM!$F:$F)</f>
        <v>65751889.75</v>
      </c>
      <c r="K1517" s="2" t="s">
        <v>460</v>
      </c>
      <c r="L1517" s="2">
        <v>0</v>
      </c>
      <c r="M1517" t="s">
        <v>10908</v>
      </c>
      <c r="N1517" t="s">
        <v>11367</v>
      </c>
      <c r="O1517" t="s">
        <v>11396</v>
      </c>
      <c r="P1517" t="s">
        <v>11440</v>
      </c>
    </row>
    <row r="1518" spans="1:16" x14ac:dyDescent="0.3">
      <c r="A1518" t="s">
        <v>11443</v>
      </c>
      <c r="B1518" s="2" t="str">
        <f t="shared" si="71"/>
        <v>3305</v>
      </c>
      <c r="C1518" s="2">
        <f t="shared" si="69"/>
        <v>3305</v>
      </c>
      <c r="D1518" t="str">
        <f>VLOOKUP(C1518,'Cost Centre'!A:B,2,)</f>
        <v>Corporate Services</v>
      </c>
      <c r="E1518" t="str">
        <f t="shared" si="70"/>
        <v>7</v>
      </c>
      <c r="F1518" t="s">
        <v>11444</v>
      </c>
      <c r="G1518" s="2">
        <v>0</v>
      </c>
      <c r="H1518" s="2">
        <v>0</v>
      </c>
      <c r="I1518" s="2">
        <v>0</v>
      </c>
      <c r="J1518" s="105">
        <f>SUMIF([1]MMM!$A:$A,A1518,[1]MMM!$F:$F)</f>
        <v>-17255178</v>
      </c>
      <c r="K1518" s="2" t="s">
        <v>460</v>
      </c>
      <c r="L1518" s="2">
        <v>0</v>
      </c>
      <c r="M1518" t="s">
        <v>10908</v>
      </c>
      <c r="N1518" t="s">
        <v>11367</v>
      </c>
      <c r="O1518" t="s">
        <v>11396</v>
      </c>
      <c r="P1518" t="s">
        <v>11440</v>
      </c>
    </row>
    <row r="1519" spans="1:16" x14ac:dyDescent="0.3">
      <c r="A1519" t="s">
        <v>635</v>
      </c>
      <c r="B1519" s="2" t="str">
        <f t="shared" si="71"/>
        <v>3305</v>
      </c>
      <c r="C1519" s="2">
        <f t="shared" si="69"/>
        <v>3305</v>
      </c>
      <c r="D1519" t="str">
        <f>VLOOKUP(C1519,'Cost Centre'!A:B,2,)</f>
        <v>Corporate Services</v>
      </c>
      <c r="E1519" t="str">
        <f t="shared" si="70"/>
        <v>7</v>
      </c>
      <c r="F1519" t="s">
        <v>3172</v>
      </c>
      <c r="G1519" s="2">
        <v>-716989000</v>
      </c>
      <c r="H1519" s="2">
        <v>174355000</v>
      </c>
      <c r="I1519" s="2">
        <v>0</v>
      </c>
      <c r="J1519" s="105">
        <f>SUMIF([1]MMM!$A:$A,A1519,[1]MMM!$F:$F)</f>
        <v>-352170891.25</v>
      </c>
      <c r="K1519" s="2" t="s">
        <v>460</v>
      </c>
      <c r="L1519" s="2">
        <v>-171161914</v>
      </c>
      <c r="M1519" t="s">
        <v>10908</v>
      </c>
      <c r="N1519" t="s">
        <v>11367</v>
      </c>
      <c r="O1519" t="s">
        <v>11396</v>
      </c>
      <c r="P1519" t="s">
        <v>11445</v>
      </c>
    </row>
    <row r="1520" spans="1:16" x14ac:dyDescent="0.3">
      <c r="A1520" t="s">
        <v>636</v>
      </c>
      <c r="B1520" s="2" t="str">
        <f t="shared" si="71"/>
        <v>3305</v>
      </c>
      <c r="C1520" s="2">
        <f t="shared" si="69"/>
        <v>3305</v>
      </c>
      <c r="D1520" t="str">
        <f>VLOOKUP(C1520,'Cost Centre'!A:B,2,)</f>
        <v>Corporate Services</v>
      </c>
      <c r="E1520" t="str">
        <f t="shared" si="70"/>
        <v>7</v>
      </c>
      <c r="F1520" t="s">
        <v>3173</v>
      </c>
      <c r="G1520" s="2">
        <v>0</v>
      </c>
      <c r="H1520" s="2">
        <v>0</v>
      </c>
      <c r="I1520" s="2">
        <v>-37736590.359999999</v>
      </c>
      <c r="J1520" s="105">
        <f>SUMIF([1]MMM!$A:$A,A1520,[1]MMM!$F:$F)</f>
        <v>-88273845.75</v>
      </c>
      <c r="K1520" s="2" t="s">
        <v>460</v>
      </c>
      <c r="L1520" s="2">
        <v>0</v>
      </c>
      <c r="M1520" t="s">
        <v>10908</v>
      </c>
      <c r="N1520" t="s">
        <v>11367</v>
      </c>
      <c r="O1520" t="s">
        <v>11396</v>
      </c>
      <c r="P1520" t="s">
        <v>11445</v>
      </c>
    </row>
    <row r="1521" spans="1:16" x14ac:dyDescent="0.3">
      <c r="A1521" t="s">
        <v>3174</v>
      </c>
      <c r="B1521" s="2" t="str">
        <f t="shared" si="71"/>
        <v>3305</v>
      </c>
      <c r="C1521" s="2">
        <f t="shared" si="69"/>
        <v>3305</v>
      </c>
      <c r="D1521" t="str">
        <f>VLOOKUP(C1521,'Cost Centre'!A:B,2,)</f>
        <v>Corporate Services</v>
      </c>
      <c r="E1521" t="str">
        <f t="shared" si="70"/>
        <v>7</v>
      </c>
      <c r="F1521" t="s">
        <v>3175</v>
      </c>
      <c r="G1521" s="2">
        <v>0</v>
      </c>
      <c r="H1521" s="2">
        <v>0</v>
      </c>
      <c r="I1521" s="2">
        <v>0</v>
      </c>
      <c r="J1521" s="105">
        <f>SUMIF([1]MMM!$A:$A,A1521,[1]MMM!$F:$F)</f>
        <v>-17068182</v>
      </c>
      <c r="K1521" s="2" t="s">
        <v>460</v>
      </c>
      <c r="L1521" s="2">
        <v>0</v>
      </c>
      <c r="M1521" t="s">
        <v>10908</v>
      </c>
      <c r="N1521" t="s">
        <v>11367</v>
      </c>
      <c r="O1521" t="s">
        <v>11396</v>
      </c>
      <c r="P1521" t="s">
        <v>11445</v>
      </c>
    </row>
    <row r="1522" spans="1:16" x14ac:dyDescent="0.3">
      <c r="A1522" t="s">
        <v>3176</v>
      </c>
      <c r="B1522" s="2" t="str">
        <f t="shared" si="71"/>
        <v>3305</v>
      </c>
      <c r="C1522" s="2">
        <f t="shared" si="69"/>
        <v>3305</v>
      </c>
      <c r="D1522" t="str">
        <f>VLOOKUP(C1522,'Cost Centre'!A:B,2,)</f>
        <v>Corporate Services</v>
      </c>
      <c r="E1522" t="str">
        <f t="shared" si="70"/>
        <v>7</v>
      </c>
      <c r="F1522" t="s">
        <v>3177</v>
      </c>
      <c r="G1522" s="2">
        <v>0</v>
      </c>
      <c r="H1522" s="2">
        <v>0</v>
      </c>
      <c r="I1522" s="2">
        <v>0</v>
      </c>
      <c r="J1522" s="105">
        <f>SUMIF([1]MMM!$A:$A,A1522,[1]MMM!$F:$F)</f>
        <v>11960432</v>
      </c>
      <c r="K1522" s="2" t="s">
        <v>460</v>
      </c>
      <c r="L1522" s="2">
        <v>0</v>
      </c>
      <c r="M1522" t="s">
        <v>10908</v>
      </c>
      <c r="N1522" t="s">
        <v>11367</v>
      </c>
      <c r="O1522" t="s">
        <v>11396</v>
      </c>
      <c r="P1522" t="s">
        <v>11445</v>
      </c>
    </row>
    <row r="1523" spans="1:16" x14ac:dyDescent="0.3">
      <c r="A1523" t="s">
        <v>3178</v>
      </c>
      <c r="B1523" s="2" t="str">
        <f t="shared" si="71"/>
        <v>3305</v>
      </c>
      <c r="C1523" s="2">
        <f t="shared" si="69"/>
        <v>3305</v>
      </c>
      <c r="D1523" t="str">
        <f>VLOOKUP(C1523,'Cost Centre'!A:B,2,)</f>
        <v>Corporate Services</v>
      </c>
      <c r="E1523" t="str">
        <f t="shared" si="70"/>
        <v>7</v>
      </c>
      <c r="F1523" t="s">
        <v>3179</v>
      </c>
      <c r="G1523" s="2">
        <v>0</v>
      </c>
      <c r="H1523" s="2">
        <v>0</v>
      </c>
      <c r="I1523" s="2">
        <v>0</v>
      </c>
      <c r="J1523" s="105">
        <f>SUMIF([1]MMM!$A:$A,A1523,[1]MMM!$F:$F)</f>
        <v>7088805</v>
      </c>
      <c r="K1523" s="2" t="s">
        <v>460</v>
      </c>
      <c r="L1523" s="2">
        <v>0</v>
      </c>
      <c r="M1523" t="s">
        <v>10908</v>
      </c>
      <c r="N1523" t="s">
        <v>11367</v>
      </c>
      <c r="O1523" t="s">
        <v>11396</v>
      </c>
      <c r="P1523" t="s">
        <v>11445</v>
      </c>
    </row>
    <row r="1524" spans="1:16" x14ac:dyDescent="0.3">
      <c r="A1524" t="s">
        <v>3180</v>
      </c>
      <c r="B1524" s="2" t="str">
        <f t="shared" si="71"/>
        <v>3305</v>
      </c>
      <c r="C1524" s="2">
        <f t="shared" si="69"/>
        <v>3305</v>
      </c>
      <c r="D1524" t="str">
        <f>VLOOKUP(C1524,'Cost Centre'!A:B,2,)</f>
        <v>Corporate Services</v>
      </c>
      <c r="E1524" t="str">
        <f t="shared" si="70"/>
        <v>7</v>
      </c>
      <c r="F1524" t="s">
        <v>3181</v>
      </c>
      <c r="G1524" s="2">
        <v>-3764000</v>
      </c>
      <c r="H1524" s="2">
        <v>0</v>
      </c>
      <c r="I1524" s="2">
        <v>-773000</v>
      </c>
      <c r="J1524" s="105">
        <f>SUMIF([1]MMM!$A:$A,A1524,[1]MMM!$F:$F)</f>
        <v>-1923706</v>
      </c>
      <c r="K1524" s="2" t="s">
        <v>460</v>
      </c>
      <c r="L1524" s="2">
        <v>0</v>
      </c>
      <c r="M1524" t="s">
        <v>10908</v>
      </c>
      <c r="N1524" t="s">
        <v>11367</v>
      </c>
      <c r="O1524" t="s">
        <v>11396</v>
      </c>
      <c r="P1524" t="s">
        <v>11445</v>
      </c>
    </row>
    <row r="1525" spans="1:16" x14ac:dyDescent="0.3">
      <c r="A1525" t="s">
        <v>3182</v>
      </c>
      <c r="B1525" s="2" t="str">
        <f t="shared" si="71"/>
        <v>3305</v>
      </c>
      <c r="C1525" s="2">
        <f t="shared" si="69"/>
        <v>3305</v>
      </c>
      <c r="D1525" t="str">
        <f>VLOOKUP(C1525,'Cost Centre'!A:B,2,)</f>
        <v>Corporate Services</v>
      </c>
      <c r="E1525" t="str">
        <f t="shared" si="70"/>
        <v>7</v>
      </c>
      <c r="F1525" t="s">
        <v>3183</v>
      </c>
      <c r="G1525" s="2">
        <v>0</v>
      </c>
      <c r="H1525" s="2">
        <v>0</v>
      </c>
      <c r="I1525" s="2">
        <v>-88793.41</v>
      </c>
      <c r="J1525" s="105">
        <f>SUMIF([1]MMM!$A:$A,A1525,[1]MMM!$F:$F)</f>
        <v>-418446</v>
      </c>
      <c r="K1525" s="2" t="s">
        <v>460</v>
      </c>
      <c r="L1525" s="2">
        <v>0</v>
      </c>
      <c r="M1525" t="s">
        <v>10908</v>
      </c>
      <c r="N1525" t="s">
        <v>11367</v>
      </c>
      <c r="O1525" t="s">
        <v>11396</v>
      </c>
      <c r="P1525" t="s">
        <v>11445</v>
      </c>
    </row>
    <row r="1526" spans="1:16" x14ac:dyDescent="0.3">
      <c r="A1526" t="s">
        <v>3184</v>
      </c>
      <c r="B1526" s="2" t="str">
        <f t="shared" si="71"/>
        <v>3305</v>
      </c>
      <c r="C1526" s="2">
        <f t="shared" si="69"/>
        <v>3305</v>
      </c>
      <c r="D1526" t="str">
        <f>VLOOKUP(C1526,'Cost Centre'!A:B,2,)</f>
        <v>Corporate Services</v>
      </c>
      <c r="E1526" t="str">
        <f t="shared" si="70"/>
        <v>7</v>
      </c>
      <c r="F1526" t="s">
        <v>3185</v>
      </c>
      <c r="G1526" s="2">
        <v>0</v>
      </c>
      <c r="H1526" s="2">
        <v>0</v>
      </c>
      <c r="I1526" s="2">
        <v>0</v>
      </c>
      <c r="J1526" s="105">
        <f>SUMIF([1]MMM!$A:$A,A1526,[1]MMM!$F:$F)</f>
        <v>0</v>
      </c>
      <c r="K1526" s="2" t="s">
        <v>460</v>
      </c>
      <c r="L1526" s="2">
        <v>0</v>
      </c>
      <c r="M1526" t="s">
        <v>10908</v>
      </c>
      <c r="N1526" t="s">
        <v>11367</v>
      </c>
      <c r="O1526" t="s">
        <v>11396</v>
      </c>
      <c r="P1526" t="s">
        <v>11445</v>
      </c>
    </row>
    <row r="1527" spans="1:16" x14ac:dyDescent="0.3">
      <c r="A1527" t="s">
        <v>3186</v>
      </c>
      <c r="B1527" s="2" t="str">
        <f t="shared" si="71"/>
        <v>3305</v>
      </c>
      <c r="C1527" s="2">
        <f t="shared" si="69"/>
        <v>3305</v>
      </c>
      <c r="D1527" t="str">
        <f>VLOOKUP(C1527,'Cost Centre'!A:B,2,)</f>
        <v>Corporate Services</v>
      </c>
      <c r="E1527" t="str">
        <f t="shared" si="70"/>
        <v>7</v>
      </c>
      <c r="F1527" t="s">
        <v>3187</v>
      </c>
      <c r="G1527" s="2">
        <v>0</v>
      </c>
      <c r="H1527" s="2">
        <v>0</v>
      </c>
      <c r="I1527" s="2">
        <v>0</v>
      </c>
      <c r="J1527" s="105">
        <f>SUMIF([1]MMM!$A:$A,A1527,[1]MMM!$F:$F)</f>
        <v>275952</v>
      </c>
      <c r="K1527" s="2" t="s">
        <v>460</v>
      </c>
      <c r="L1527" s="2">
        <v>0</v>
      </c>
      <c r="M1527" t="s">
        <v>10908</v>
      </c>
      <c r="N1527" t="s">
        <v>11367</v>
      </c>
      <c r="O1527" t="s">
        <v>11396</v>
      </c>
      <c r="P1527" t="s">
        <v>11445</v>
      </c>
    </row>
    <row r="1528" spans="1:16" x14ac:dyDescent="0.3">
      <c r="A1528" t="s">
        <v>3188</v>
      </c>
      <c r="B1528" s="2" t="str">
        <f t="shared" si="71"/>
        <v>3305</v>
      </c>
      <c r="C1528" s="2">
        <f t="shared" si="69"/>
        <v>3305</v>
      </c>
      <c r="D1528" t="str">
        <f>VLOOKUP(C1528,'Cost Centre'!A:B,2,)</f>
        <v>Corporate Services</v>
      </c>
      <c r="E1528" t="str">
        <f t="shared" si="70"/>
        <v>7</v>
      </c>
      <c r="F1528" t="s">
        <v>3189</v>
      </c>
      <c r="G1528" s="2">
        <v>0</v>
      </c>
      <c r="H1528" s="2">
        <v>0</v>
      </c>
      <c r="I1528" s="2">
        <v>0</v>
      </c>
      <c r="J1528" s="105">
        <f>SUMIF([1]MMM!$A:$A,A1528,[1]MMM!$F:$F)</f>
        <v>-36438</v>
      </c>
      <c r="K1528" s="2" t="s">
        <v>460</v>
      </c>
      <c r="L1528" s="2">
        <v>0</v>
      </c>
      <c r="M1528" t="s">
        <v>10908</v>
      </c>
      <c r="N1528" t="s">
        <v>11367</v>
      </c>
      <c r="O1528" t="s">
        <v>11396</v>
      </c>
      <c r="P1528" t="s">
        <v>11445</v>
      </c>
    </row>
    <row r="1529" spans="1:16" x14ac:dyDescent="0.3">
      <c r="A1529" t="s">
        <v>3190</v>
      </c>
      <c r="B1529" s="2" t="str">
        <f t="shared" si="71"/>
        <v>3305</v>
      </c>
      <c r="C1529" s="2">
        <f t="shared" si="69"/>
        <v>3305</v>
      </c>
      <c r="D1529" t="str">
        <f>VLOOKUP(C1529,'Cost Centre'!A:B,2,)</f>
        <v>Corporate Services</v>
      </c>
      <c r="E1529" t="str">
        <f t="shared" si="70"/>
        <v>7</v>
      </c>
      <c r="F1529" t="s">
        <v>3181</v>
      </c>
      <c r="G1529" s="2">
        <v>-31211516</v>
      </c>
      <c r="H1529" s="2">
        <v>0</v>
      </c>
      <c r="I1529" s="2">
        <v>0</v>
      </c>
      <c r="J1529" s="105">
        <f>SUMIF([1]MMM!$A:$A,A1529,[1]MMM!$F:$F)</f>
        <v>-31211516</v>
      </c>
      <c r="K1529" s="2" t="s">
        <v>460</v>
      </c>
      <c r="L1529" s="2">
        <v>0</v>
      </c>
      <c r="M1529" t="s">
        <v>10908</v>
      </c>
      <c r="N1529" t="s">
        <v>11367</v>
      </c>
      <c r="O1529" t="s">
        <v>11396</v>
      </c>
      <c r="P1529" t="s">
        <v>11446</v>
      </c>
    </row>
    <row r="1530" spans="1:16" x14ac:dyDescent="0.3">
      <c r="A1530" t="s">
        <v>3191</v>
      </c>
      <c r="B1530" s="2" t="str">
        <f t="shared" si="71"/>
        <v>3305</v>
      </c>
      <c r="C1530" s="2">
        <f t="shared" si="69"/>
        <v>3305</v>
      </c>
      <c r="D1530" t="str">
        <f>VLOOKUP(C1530,'Cost Centre'!A:B,2,)</f>
        <v>Corporate Services</v>
      </c>
      <c r="E1530" t="str">
        <f t="shared" si="70"/>
        <v>7</v>
      </c>
      <c r="F1530" t="s">
        <v>3183</v>
      </c>
      <c r="G1530" s="2">
        <v>0</v>
      </c>
      <c r="H1530" s="2">
        <v>0</v>
      </c>
      <c r="I1530" s="2">
        <v>0</v>
      </c>
      <c r="J1530" s="105">
        <f>SUMIF([1]MMM!$A:$A,A1530,[1]MMM!$F:$F)</f>
        <v>-179117</v>
      </c>
      <c r="K1530" s="2" t="s">
        <v>460</v>
      </c>
      <c r="L1530" s="2">
        <v>0</v>
      </c>
      <c r="M1530" t="s">
        <v>10908</v>
      </c>
      <c r="N1530" t="s">
        <v>11367</v>
      </c>
      <c r="O1530" t="s">
        <v>11396</v>
      </c>
      <c r="P1530" t="s">
        <v>11446</v>
      </c>
    </row>
    <row r="1531" spans="1:16" x14ac:dyDescent="0.3">
      <c r="A1531" t="s">
        <v>3192</v>
      </c>
      <c r="B1531" s="2" t="str">
        <f t="shared" si="71"/>
        <v>3305</v>
      </c>
      <c r="C1531" s="2">
        <f t="shared" si="69"/>
        <v>3305</v>
      </c>
      <c r="D1531" t="str">
        <f>VLOOKUP(C1531,'Cost Centre'!A:B,2,)</f>
        <v>Corporate Services</v>
      </c>
      <c r="E1531" t="str">
        <f t="shared" si="70"/>
        <v>7</v>
      </c>
      <c r="F1531" t="s">
        <v>3185</v>
      </c>
      <c r="G1531" s="2">
        <v>0</v>
      </c>
      <c r="H1531" s="2">
        <v>31211516</v>
      </c>
      <c r="I1531" s="2">
        <v>0</v>
      </c>
      <c r="J1531" s="105">
        <f>SUMIF([1]MMM!$A:$A,A1531,[1]MMM!$F:$F)</f>
        <v>31211516</v>
      </c>
      <c r="K1531" s="2" t="s">
        <v>460</v>
      </c>
      <c r="L1531" s="2">
        <v>0</v>
      </c>
      <c r="M1531" t="s">
        <v>10908</v>
      </c>
      <c r="N1531" t="s">
        <v>11367</v>
      </c>
      <c r="O1531" t="s">
        <v>11396</v>
      </c>
      <c r="P1531" t="s">
        <v>11446</v>
      </c>
    </row>
    <row r="1532" spans="1:16" x14ac:dyDescent="0.3">
      <c r="A1532" t="s">
        <v>3193</v>
      </c>
      <c r="B1532" s="2" t="str">
        <f t="shared" si="71"/>
        <v>3305</v>
      </c>
      <c r="C1532" s="2">
        <f t="shared" si="69"/>
        <v>3305</v>
      </c>
      <c r="D1532" t="str">
        <f>VLOOKUP(C1532,'Cost Centre'!A:B,2,)</f>
        <v>Corporate Services</v>
      </c>
      <c r="E1532" t="str">
        <f t="shared" si="70"/>
        <v>7</v>
      </c>
      <c r="F1532" t="s">
        <v>3187</v>
      </c>
      <c r="G1532" s="2">
        <v>0</v>
      </c>
      <c r="H1532" s="2">
        <v>0</v>
      </c>
      <c r="I1532" s="2">
        <v>0</v>
      </c>
      <c r="J1532" s="105">
        <f>SUMIF([1]MMM!$A:$A,A1532,[1]MMM!$F:$F)</f>
        <v>0</v>
      </c>
      <c r="K1532" s="2" t="s">
        <v>460</v>
      </c>
      <c r="L1532" s="2">
        <v>0</v>
      </c>
      <c r="M1532" t="s">
        <v>10908</v>
      </c>
      <c r="N1532" t="s">
        <v>11367</v>
      </c>
      <c r="O1532" t="s">
        <v>11396</v>
      </c>
      <c r="P1532" t="s">
        <v>11446</v>
      </c>
    </row>
    <row r="1533" spans="1:16" x14ac:dyDescent="0.3">
      <c r="A1533" t="s">
        <v>3194</v>
      </c>
      <c r="B1533" s="2" t="str">
        <f t="shared" si="71"/>
        <v>3305</v>
      </c>
      <c r="C1533" s="2">
        <f t="shared" si="69"/>
        <v>3305</v>
      </c>
      <c r="D1533" t="str">
        <f>VLOOKUP(C1533,'Cost Centre'!A:B,2,)</f>
        <v>Corporate Services</v>
      </c>
      <c r="E1533" t="str">
        <f t="shared" si="70"/>
        <v>7</v>
      </c>
      <c r="F1533" t="s">
        <v>3189</v>
      </c>
      <c r="G1533" s="2">
        <v>0</v>
      </c>
      <c r="H1533" s="2">
        <v>0</v>
      </c>
      <c r="I1533" s="2">
        <v>0</v>
      </c>
      <c r="J1533" s="105">
        <f>SUMIF([1]MMM!$A:$A,A1533,[1]MMM!$F:$F)</f>
        <v>0</v>
      </c>
      <c r="K1533" s="2" t="s">
        <v>460</v>
      </c>
      <c r="L1533" s="2">
        <v>0</v>
      </c>
      <c r="M1533" t="s">
        <v>10908</v>
      </c>
      <c r="N1533" t="s">
        <v>11367</v>
      </c>
      <c r="O1533" t="s">
        <v>11396</v>
      </c>
      <c r="P1533" t="s">
        <v>11446</v>
      </c>
    </row>
    <row r="1534" spans="1:16" x14ac:dyDescent="0.3">
      <c r="A1534" t="s">
        <v>3195</v>
      </c>
      <c r="B1534" s="2" t="str">
        <f t="shared" si="71"/>
        <v>3305</v>
      </c>
      <c r="C1534" s="2">
        <f t="shared" si="69"/>
        <v>3305</v>
      </c>
      <c r="D1534" t="str">
        <f>VLOOKUP(C1534,'Cost Centre'!A:B,2,)</f>
        <v>Corporate Services</v>
      </c>
      <c r="E1534" t="str">
        <f t="shared" si="70"/>
        <v>7</v>
      </c>
      <c r="F1534" t="s">
        <v>3196</v>
      </c>
      <c r="G1534" s="2">
        <v>14201848.1</v>
      </c>
      <c r="H1534" s="2">
        <v>0</v>
      </c>
      <c r="I1534" s="2">
        <v>0</v>
      </c>
      <c r="J1534" s="105">
        <f>SUMIF([1]MMM!$A:$A,A1534,[1]MMM!$F:$F)</f>
        <v>14201848.1</v>
      </c>
      <c r="K1534" s="2" t="s">
        <v>460</v>
      </c>
      <c r="L1534" s="2">
        <v>0</v>
      </c>
      <c r="M1534" t="s">
        <v>10908</v>
      </c>
      <c r="N1534" t="s">
        <v>11367</v>
      </c>
      <c r="O1534" t="s">
        <v>11396</v>
      </c>
      <c r="P1534" t="s">
        <v>11447</v>
      </c>
    </row>
    <row r="1535" spans="1:16" x14ac:dyDescent="0.3">
      <c r="A1535" t="s">
        <v>3197</v>
      </c>
      <c r="B1535" s="2" t="str">
        <f t="shared" si="71"/>
        <v>3305</v>
      </c>
      <c r="C1535" s="2">
        <f t="shared" si="69"/>
        <v>3305</v>
      </c>
      <c r="D1535" t="str">
        <f>VLOOKUP(C1535,'Cost Centre'!A:B,2,)</f>
        <v>Corporate Services</v>
      </c>
      <c r="E1535" t="str">
        <f t="shared" si="70"/>
        <v>7</v>
      </c>
      <c r="F1535" t="s">
        <v>3198</v>
      </c>
      <c r="G1535" s="2">
        <v>0</v>
      </c>
      <c r="H1535" s="2">
        <v>12904145.029999999</v>
      </c>
      <c r="I1535" s="2">
        <v>0</v>
      </c>
      <c r="J1535" s="105">
        <f>SUMIF([1]MMM!$A:$A,A1535,[1]MMM!$F:$F)</f>
        <v>15051148.210000001</v>
      </c>
      <c r="K1535" s="2" t="s">
        <v>460</v>
      </c>
      <c r="L1535" s="2">
        <v>0</v>
      </c>
      <c r="M1535" t="s">
        <v>10908</v>
      </c>
      <c r="N1535" t="s">
        <v>11367</v>
      </c>
      <c r="O1535" t="s">
        <v>11396</v>
      </c>
      <c r="P1535" t="s">
        <v>11447</v>
      </c>
    </row>
    <row r="1536" spans="1:16" x14ac:dyDescent="0.3">
      <c r="A1536" t="s">
        <v>3199</v>
      </c>
      <c r="B1536" s="2" t="str">
        <f t="shared" si="71"/>
        <v>3305</v>
      </c>
      <c r="C1536" s="2">
        <f t="shared" si="69"/>
        <v>3305</v>
      </c>
      <c r="D1536" t="str">
        <f>VLOOKUP(C1536,'Cost Centre'!A:B,2,)</f>
        <v>Corporate Services</v>
      </c>
      <c r="E1536" t="str">
        <f t="shared" si="70"/>
        <v>7</v>
      </c>
      <c r="F1536" t="s">
        <v>3200</v>
      </c>
      <c r="G1536" s="2">
        <v>0</v>
      </c>
      <c r="H1536" s="2">
        <v>0</v>
      </c>
      <c r="I1536" s="2">
        <v>0</v>
      </c>
      <c r="J1536" s="105">
        <f>SUMIF([1]MMM!$A:$A,A1536,[1]MMM!$F:$F)</f>
        <v>0</v>
      </c>
      <c r="K1536" s="2" t="s">
        <v>460</v>
      </c>
      <c r="L1536" s="2">
        <v>0</v>
      </c>
      <c r="M1536" t="s">
        <v>10908</v>
      </c>
      <c r="N1536" t="s">
        <v>11367</v>
      </c>
      <c r="O1536" t="s">
        <v>11396</v>
      </c>
      <c r="P1536" t="s">
        <v>11447</v>
      </c>
    </row>
    <row r="1537" spans="1:16" x14ac:dyDescent="0.3">
      <c r="A1537" t="s">
        <v>3201</v>
      </c>
      <c r="B1537" s="2" t="str">
        <f t="shared" si="71"/>
        <v>3305</v>
      </c>
      <c r="C1537" s="2">
        <f t="shared" si="69"/>
        <v>3305</v>
      </c>
      <c r="D1537" t="str">
        <f>VLOOKUP(C1537,'Cost Centre'!A:B,2,)</f>
        <v>Corporate Services</v>
      </c>
      <c r="E1537" t="str">
        <f t="shared" si="70"/>
        <v>7</v>
      </c>
      <c r="F1537" t="s">
        <v>3202</v>
      </c>
      <c r="G1537" s="2">
        <v>0</v>
      </c>
      <c r="H1537" s="2">
        <v>0</v>
      </c>
      <c r="I1537" s="2">
        <v>0</v>
      </c>
      <c r="J1537" s="105">
        <f>SUMIF([1]MMM!$A:$A,A1537,[1]MMM!$F:$F)</f>
        <v>0</v>
      </c>
      <c r="K1537" s="2" t="s">
        <v>460</v>
      </c>
      <c r="L1537" s="2">
        <v>0</v>
      </c>
      <c r="M1537" t="s">
        <v>10908</v>
      </c>
      <c r="N1537" t="s">
        <v>11367</v>
      </c>
      <c r="O1537" t="s">
        <v>11396</v>
      </c>
      <c r="P1537" t="s">
        <v>11447</v>
      </c>
    </row>
    <row r="1538" spans="1:16" x14ac:dyDescent="0.3">
      <c r="A1538" t="s">
        <v>3203</v>
      </c>
      <c r="B1538" s="2" t="str">
        <f t="shared" si="71"/>
        <v>3305</v>
      </c>
      <c r="C1538" s="2">
        <f t="shared" ref="C1538:C1601" si="72">VALUE(B1538)</f>
        <v>3305</v>
      </c>
      <c r="D1538" t="str">
        <f>VLOOKUP(C1538,'Cost Centre'!A:B,2,)</f>
        <v>Corporate Services</v>
      </c>
      <c r="E1538" t="str">
        <f t="shared" ref="E1538:E1601" si="73">MID(A1538,5,1)</f>
        <v>7</v>
      </c>
      <c r="F1538" t="s">
        <v>3204</v>
      </c>
      <c r="G1538" s="2">
        <v>0</v>
      </c>
      <c r="H1538" s="2">
        <v>0</v>
      </c>
      <c r="I1538" s="2">
        <v>0</v>
      </c>
      <c r="J1538" s="105">
        <f>SUMIF([1]MMM!$A:$A,A1538,[1]MMM!$F:$F)</f>
        <v>0</v>
      </c>
      <c r="K1538" s="2" t="s">
        <v>460</v>
      </c>
      <c r="L1538" s="2">
        <v>0</v>
      </c>
      <c r="M1538" t="s">
        <v>10908</v>
      </c>
      <c r="N1538" t="s">
        <v>11367</v>
      </c>
      <c r="O1538" t="s">
        <v>11396</v>
      </c>
      <c r="P1538" t="s">
        <v>11447</v>
      </c>
    </row>
    <row r="1539" spans="1:16" x14ac:dyDescent="0.3">
      <c r="A1539" t="s">
        <v>3205</v>
      </c>
      <c r="B1539" s="2" t="str">
        <f t="shared" ref="B1539:B1602" si="74">MID(A1539,1,4)</f>
        <v>3305</v>
      </c>
      <c r="C1539" s="2">
        <f t="shared" si="72"/>
        <v>3305</v>
      </c>
      <c r="D1539" t="str">
        <f>VLOOKUP(C1539,'Cost Centre'!A:B,2,)</f>
        <v>Corporate Services</v>
      </c>
      <c r="E1539" t="str">
        <f t="shared" si="73"/>
        <v>7</v>
      </c>
      <c r="F1539" t="s">
        <v>3206</v>
      </c>
      <c r="G1539" s="2">
        <v>0</v>
      </c>
      <c r="H1539" s="2">
        <v>0</v>
      </c>
      <c r="I1539" s="2">
        <v>0</v>
      </c>
      <c r="J1539" s="105">
        <f>SUMIF([1]MMM!$A:$A,A1539,[1]MMM!$F:$F)</f>
        <v>0</v>
      </c>
      <c r="K1539" s="2" t="s">
        <v>460</v>
      </c>
      <c r="L1539" s="2">
        <v>0</v>
      </c>
      <c r="M1539" t="s">
        <v>10908</v>
      </c>
      <c r="N1539" t="s">
        <v>11367</v>
      </c>
      <c r="O1539" t="s">
        <v>11396</v>
      </c>
      <c r="P1539" t="s">
        <v>11447</v>
      </c>
    </row>
    <row r="1540" spans="1:16" x14ac:dyDescent="0.3">
      <c r="A1540" t="s">
        <v>3207</v>
      </c>
      <c r="B1540" s="2" t="str">
        <f t="shared" si="74"/>
        <v>3305</v>
      </c>
      <c r="C1540" s="2">
        <f t="shared" si="72"/>
        <v>3305</v>
      </c>
      <c r="D1540" t="str">
        <f>VLOOKUP(C1540,'Cost Centre'!A:B,2,)</f>
        <v>Corporate Services</v>
      </c>
      <c r="E1540" t="str">
        <f t="shared" si="73"/>
        <v>7</v>
      </c>
      <c r="F1540" t="s">
        <v>3208</v>
      </c>
      <c r="G1540" s="2">
        <v>0</v>
      </c>
      <c r="H1540" s="2">
        <v>0</v>
      </c>
      <c r="I1540" s="2">
        <v>0</v>
      </c>
      <c r="J1540" s="105">
        <f>SUMIF([1]MMM!$A:$A,A1540,[1]MMM!$F:$F)</f>
        <v>0</v>
      </c>
      <c r="K1540" s="2" t="s">
        <v>460</v>
      </c>
      <c r="L1540" s="2">
        <v>0</v>
      </c>
      <c r="M1540" t="s">
        <v>10908</v>
      </c>
      <c r="N1540" t="s">
        <v>11367</v>
      </c>
      <c r="O1540" t="s">
        <v>11396</v>
      </c>
      <c r="P1540" t="s">
        <v>11447</v>
      </c>
    </row>
    <row r="1541" spans="1:16" x14ac:dyDescent="0.3">
      <c r="A1541" t="s">
        <v>3209</v>
      </c>
      <c r="B1541" s="2" t="str">
        <f t="shared" si="74"/>
        <v>3305</v>
      </c>
      <c r="C1541" s="2">
        <f t="shared" si="72"/>
        <v>3305</v>
      </c>
      <c r="D1541" t="str">
        <f>VLOOKUP(C1541,'Cost Centre'!A:B,2,)</f>
        <v>Corporate Services</v>
      </c>
      <c r="E1541" t="str">
        <f t="shared" si="73"/>
        <v>7</v>
      </c>
      <c r="F1541" t="s">
        <v>3210</v>
      </c>
      <c r="G1541" s="2">
        <v>0</v>
      </c>
      <c r="H1541" s="2">
        <v>0</v>
      </c>
      <c r="I1541" s="2">
        <v>0</v>
      </c>
      <c r="J1541" s="105">
        <f>SUMIF([1]MMM!$A:$A,A1541,[1]MMM!$F:$F)</f>
        <v>0</v>
      </c>
      <c r="K1541" s="2" t="s">
        <v>460</v>
      </c>
      <c r="L1541" s="2">
        <v>0</v>
      </c>
      <c r="M1541" t="s">
        <v>10908</v>
      </c>
      <c r="N1541" t="s">
        <v>11367</v>
      </c>
      <c r="O1541" t="s">
        <v>11396</v>
      </c>
      <c r="P1541" t="s">
        <v>11447</v>
      </c>
    </row>
    <row r="1542" spans="1:16" x14ac:dyDescent="0.3">
      <c r="A1542" t="s">
        <v>3211</v>
      </c>
      <c r="B1542" s="2" t="str">
        <f t="shared" si="74"/>
        <v>3305</v>
      </c>
      <c r="C1542" s="2">
        <f t="shared" si="72"/>
        <v>3305</v>
      </c>
      <c r="D1542" t="str">
        <f>VLOOKUP(C1542,'Cost Centre'!A:B,2,)</f>
        <v>Corporate Services</v>
      </c>
      <c r="E1542" t="str">
        <f t="shared" si="73"/>
        <v>7</v>
      </c>
      <c r="F1542" t="s">
        <v>3212</v>
      </c>
      <c r="G1542" s="2">
        <v>0</v>
      </c>
      <c r="H1542" s="2">
        <v>0</v>
      </c>
      <c r="I1542" s="2">
        <v>0</v>
      </c>
      <c r="J1542" s="105">
        <f>SUMIF([1]MMM!$A:$A,A1542,[1]MMM!$F:$F)</f>
        <v>0</v>
      </c>
      <c r="K1542" s="2" t="s">
        <v>460</v>
      </c>
      <c r="L1542" s="2">
        <v>0</v>
      </c>
      <c r="M1542" t="s">
        <v>10908</v>
      </c>
      <c r="N1542" t="s">
        <v>11367</v>
      </c>
      <c r="O1542" t="s">
        <v>11396</v>
      </c>
      <c r="P1542" t="s">
        <v>11447</v>
      </c>
    </row>
    <row r="1543" spans="1:16" x14ac:dyDescent="0.3">
      <c r="A1543" t="s">
        <v>3213</v>
      </c>
      <c r="B1543" s="2" t="str">
        <f t="shared" si="74"/>
        <v>3305</v>
      </c>
      <c r="C1543" s="2">
        <f t="shared" si="72"/>
        <v>3305</v>
      </c>
      <c r="D1543" t="str">
        <f>VLOOKUP(C1543,'Cost Centre'!A:B,2,)</f>
        <v>Corporate Services</v>
      </c>
      <c r="E1543" t="str">
        <f t="shared" si="73"/>
        <v>7</v>
      </c>
      <c r="F1543" t="s">
        <v>3214</v>
      </c>
      <c r="G1543" s="2">
        <v>0</v>
      </c>
      <c r="H1543" s="2">
        <v>0</v>
      </c>
      <c r="I1543" s="2">
        <v>0</v>
      </c>
      <c r="J1543" s="105">
        <f>SUMIF([1]MMM!$A:$A,A1543,[1]MMM!$F:$F)</f>
        <v>0</v>
      </c>
      <c r="K1543" s="2" t="s">
        <v>460</v>
      </c>
      <c r="L1543" s="2">
        <v>0</v>
      </c>
      <c r="M1543" t="s">
        <v>10908</v>
      </c>
      <c r="N1543" t="s">
        <v>11367</v>
      </c>
      <c r="O1543" t="s">
        <v>11396</v>
      </c>
      <c r="P1543" t="s">
        <v>11447</v>
      </c>
    </row>
    <row r="1544" spans="1:16" x14ac:dyDescent="0.3">
      <c r="A1544" t="s">
        <v>3215</v>
      </c>
      <c r="B1544" s="2" t="str">
        <f t="shared" si="74"/>
        <v>3305</v>
      </c>
      <c r="C1544" s="2">
        <f t="shared" si="72"/>
        <v>3305</v>
      </c>
      <c r="D1544" t="str">
        <f>VLOOKUP(C1544,'Cost Centre'!A:B,2,)</f>
        <v>Corporate Services</v>
      </c>
      <c r="E1544" t="str">
        <f t="shared" si="73"/>
        <v>7</v>
      </c>
      <c r="F1544" t="s">
        <v>3216</v>
      </c>
      <c r="G1544" s="2">
        <v>0</v>
      </c>
      <c r="H1544" s="2">
        <v>0</v>
      </c>
      <c r="I1544" s="2">
        <v>0</v>
      </c>
      <c r="J1544" s="105">
        <f>SUMIF([1]MMM!$A:$A,A1544,[1]MMM!$F:$F)</f>
        <v>0</v>
      </c>
      <c r="K1544" s="2" t="s">
        <v>460</v>
      </c>
      <c r="L1544" s="2">
        <v>0</v>
      </c>
      <c r="M1544" t="s">
        <v>10908</v>
      </c>
      <c r="N1544" t="s">
        <v>11367</v>
      </c>
      <c r="O1544" t="s">
        <v>11396</v>
      </c>
      <c r="P1544" t="s">
        <v>11447</v>
      </c>
    </row>
    <row r="1545" spans="1:16" x14ac:dyDescent="0.3">
      <c r="A1545" t="s">
        <v>3217</v>
      </c>
      <c r="B1545" s="2" t="str">
        <f t="shared" si="74"/>
        <v>3305</v>
      </c>
      <c r="C1545" s="2">
        <f t="shared" si="72"/>
        <v>3305</v>
      </c>
      <c r="D1545" t="str">
        <f>VLOOKUP(C1545,'Cost Centre'!A:B,2,)</f>
        <v>Corporate Services</v>
      </c>
      <c r="E1545" t="str">
        <f t="shared" si="73"/>
        <v>7</v>
      </c>
      <c r="F1545" t="s">
        <v>3218</v>
      </c>
      <c r="G1545" s="2">
        <v>0</v>
      </c>
      <c r="H1545" s="2">
        <v>0</v>
      </c>
      <c r="I1545" s="2">
        <v>0</v>
      </c>
      <c r="J1545" s="105">
        <f>SUMIF([1]MMM!$A:$A,A1545,[1]MMM!$F:$F)</f>
        <v>0</v>
      </c>
      <c r="K1545" s="2" t="s">
        <v>460</v>
      </c>
      <c r="L1545" s="2">
        <v>0</v>
      </c>
      <c r="M1545" t="s">
        <v>10908</v>
      </c>
      <c r="N1545" t="s">
        <v>11367</v>
      </c>
      <c r="O1545" t="s">
        <v>11396</v>
      </c>
      <c r="P1545" t="s">
        <v>11447</v>
      </c>
    </row>
    <row r="1546" spans="1:16" x14ac:dyDescent="0.3">
      <c r="A1546" t="s">
        <v>3219</v>
      </c>
      <c r="B1546" s="2" t="str">
        <f t="shared" si="74"/>
        <v>3305</v>
      </c>
      <c r="C1546" s="2">
        <f t="shared" si="72"/>
        <v>3305</v>
      </c>
      <c r="D1546" t="str">
        <f>VLOOKUP(C1546,'Cost Centre'!A:B,2,)</f>
        <v>Corporate Services</v>
      </c>
      <c r="E1546" t="str">
        <f t="shared" si="73"/>
        <v>7</v>
      </c>
      <c r="F1546" t="s">
        <v>3220</v>
      </c>
      <c r="G1546" s="2">
        <v>0</v>
      </c>
      <c r="H1546" s="2">
        <v>0</v>
      </c>
      <c r="I1546" s="2">
        <v>0</v>
      </c>
      <c r="J1546" s="105">
        <f>SUMIF([1]MMM!$A:$A,A1546,[1]MMM!$F:$F)</f>
        <v>0</v>
      </c>
      <c r="K1546" s="2" t="s">
        <v>460</v>
      </c>
      <c r="L1546" s="2">
        <v>0</v>
      </c>
      <c r="M1546" t="s">
        <v>10908</v>
      </c>
      <c r="N1546" t="s">
        <v>11367</v>
      </c>
      <c r="O1546" t="s">
        <v>11396</v>
      </c>
      <c r="P1546" t="s">
        <v>11447</v>
      </c>
    </row>
    <row r="1547" spans="1:16" x14ac:dyDescent="0.3">
      <c r="A1547" t="s">
        <v>3221</v>
      </c>
      <c r="B1547" s="2" t="str">
        <f t="shared" si="74"/>
        <v>3305</v>
      </c>
      <c r="C1547" s="2">
        <f t="shared" si="72"/>
        <v>3305</v>
      </c>
      <c r="D1547" t="str">
        <f>VLOOKUP(C1547,'Cost Centre'!A:B,2,)</f>
        <v>Corporate Services</v>
      </c>
      <c r="E1547" t="str">
        <f t="shared" si="73"/>
        <v>7</v>
      </c>
      <c r="F1547" t="s">
        <v>3222</v>
      </c>
      <c r="G1547" s="2">
        <v>0</v>
      </c>
      <c r="H1547" s="2">
        <v>0</v>
      </c>
      <c r="I1547" s="2">
        <v>0</v>
      </c>
      <c r="J1547" s="105">
        <f>SUMIF([1]MMM!$A:$A,A1547,[1]MMM!$F:$F)</f>
        <v>0</v>
      </c>
      <c r="K1547" s="2" t="s">
        <v>460</v>
      </c>
      <c r="L1547" s="2">
        <v>0</v>
      </c>
      <c r="M1547" t="s">
        <v>10908</v>
      </c>
      <c r="N1547" t="s">
        <v>11367</v>
      </c>
      <c r="O1547" t="s">
        <v>11396</v>
      </c>
      <c r="P1547" t="s">
        <v>11447</v>
      </c>
    </row>
    <row r="1548" spans="1:16" x14ac:dyDescent="0.3">
      <c r="A1548" t="s">
        <v>3223</v>
      </c>
      <c r="B1548" s="2" t="str">
        <f t="shared" si="74"/>
        <v>3305</v>
      </c>
      <c r="C1548" s="2">
        <f t="shared" si="72"/>
        <v>3305</v>
      </c>
      <c r="D1548" t="str">
        <f>VLOOKUP(C1548,'Cost Centre'!A:B,2,)</f>
        <v>Corporate Services</v>
      </c>
      <c r="E1548" t="str">
        <f t="shared" si="73"/>
        <v>7</v>
      </c>
      <c r="F1548" t="s">
        <v>3224</v>
      </c>
      <c r="G1548" s="2">
        <v>0</v>
      </c>
      <c r="H1548" s="2">
        <v>0</v>
      </c>
      <c r="I1548" s="2">
        <v>0</v>
      </c>
      <c r="J1548" s="105">
        <f>SUMIF([1]MMM!$A:$A,A1548,[1]MMM!$F:$F)</f>
        <v>0</v>
      </c>
      <c r="K1548" s="2" t="s">
        <v>460</v>
      </c>
      <c r="L1548" s="2">
        <v>0</v>
      </c>
      <c r="M1548" t="s">
        <v>10908</v>
      </c>
      <c r="N1548" t="s">
        <v>11367</v>
      </c>
      <c r="O1548" t="s">
        <v>11396</v>
      </c>
      <c r="P1548" t="s">
        <v>11447</v>
      </c>
    </row>
    <row r="1549" spans="1:16" x14ac:dyDescent="0.3">
      <c r="A1549" t="s">
        <v>3225</v>
      </c>
      <c r="B1549" s="2" t="str">
        <f t="shared" si="74"/>
        <v>3305</v>
      </c>
      <c r="C1549" s="2">
        <f t="shared" si="72"/>
        <v>3305</v>
      </c>
      <c r="D1549" t="str">
        <f>VLOOKUP(C1549,'Cost Centre'!A:B,2,)</f>
        <v>Corporate Services</v>
      </c>
      <c r="E1549" t="str">
        <f t="shared" si="73"/>
        <v>7</v>
      </c>
      <c r="F1549" t="s">
        <v>3226</v>
      </c>
      <c r="G1549" s="2">
        <v>0</v>
      </c>
      <c r="H1549" s="2">
        <v>0</v>
      </c>
      <c r="I1549" s="2">
        <v>0</v>
      </c>
      <c r="J1549" s="105">
        <f>SUMIF([1]MMM!$A:$A,A1549,[1]MMM!$F:$F)</f>
        <v>0</v>
      </c>
      <c r="K1549" s="2" t="s">
        <v>460</v>
      </c>
      <c r="L1549" s="2">
        <v>0</v>
      </c>
      <c r="M1549" t="s">
        <v>10908</v>
      </c>
      <c r="N1549" t="s">
        <v>11367</v>
      </c>
      <c r="O1549" t="s">
        <v>11396</v>
      </c>
      <c r="P1549" t="s">
        <v>11447</v>
      </c>
    </row>
    <row r="1550" spans="1:16" x14ac:dyDescent="0.3">
      <c r="A1550" t="s">
        <v>3227</v>
      </c>
      <c r="B1550" s="2" t="str">
        <f t="shared" si="74"/>
        <v>3305</v>
      </c>
      <c r="C1550" s="2">
        <f t="shared" si="72"/>
        <v>3305</v>
      </c>
      <c r="D1550" t="str">
        <f>VLOOKUP(C1550,'Cost Centre'!A:B,2,)</f>
        <v>Corporate Services</v>
      </c>
      <c r="E1550" t="str">
        <f t="shared" si="73"/>
        <v>7</v>
      </c>
      <c r="F1550" t="s">
        <v>3228</v>
      </c>
      <c r="G1550" s="2">
        <v>0</v>
      </c>
      <c r="H1550" s="2">
        <v>0</v>
      </c>
      <c r="I1550" s="2">
        <v>0</v>
      </c>
      <c r="J1550" s="105">
        <f>SUMIF([1]MMM!$A:$A,A1550,[1]MMM!$F:$F)</f>
        <v>0</v>
      </c>
      <c r="K1550" s="2" t="s">
        <v>460</v>
      </c>
      <c r="L1550" s="2">
        <v>0</v>
      </c>
      <c r="M1550" t="s">
        <v>10908</v>
      </c>
      <c r="N1550" t="s">
        <v>11367</v>
      </c>
      <c r="O1550" t="s">
        <v>11396</v>
      </c>
      <c r="P1550" t="s">
        <v>11447</v>
      </c>
    </row>
    <row r="1551" spans="1:16" x14ac:dyDescent="0.3">
      <c r="A1551" t="s">
        <v>3229</v>
      </c>
      <c r="B1551" s="2" t="str">
        <f t="shared" si="74"/>
        <v>3305</v>
      </c>
      <c r="C1551" s="2">
        <f t="shared" si="72"/>
        <v>3305</v>
      </c>
      <c r="D1551" t="str">
        <f>VLOOKUP(C1551,'Cost Centre'!A:B,2,)</f>
        <v>Corporate Services</v>
      </c>
      <c r="E1551" t="str">
        <f t="shared" si="73"/>
        <v>7</v>
      </c>
      <c r="F1551" t="s">
        <v>3230</v>
      </c>
      <c r="G1551" s="2">
        <v>0</v>
      </c>
      <c r="H1551" s="2">
        <v>0</v>
      </c>
      <c r="I1551" s="2">
        <v>0</v>
      </c>
      <c r="J1551" s="105">
        <f>SUMIF([1]MMM!$A:$A,A1551,[1]MMM!$F:$F)</f>
        <v>0</v>
      </c>
      <c r="K1551" s="2" t="s">
        <v>460</v>
      </c>
      <c r="L1551" s="2">
        <v>0</v>
      </c>
      <c r="M1551" t="s">
        <v>10908</v>
      </c>
      <c r="N1551" t="s">
        <v>11367</v>
      </c>
      <c r="O1551" t="s">
        <v>11396</v>
      </c>
      <c r="P1551" t="s">
        <v>11447</v>
      </c>
    </row>
    <row r="1552" spans="1:16" x14ac:dyDescent="0.3">
      <c r="A1552" t="s">
        <v>637</v>
      </c>
      <c r="B1552" s="2" t="str">
        <f t="shared" si="74"/>
        <v>3305</v>
      </c>
      <c r="C1552" s="2">
        <f t="shared" si="72"/>
        <v>3305</v>
      </c>
      <c r="D1552" t="str">
        <f>VLOOKUP(C1552,'Cost Centre'!A:B,2,)</f>
        <v>Corporate Services</v>
      </c>
      <c r="E1552" t="str">
        <f t="shared" si="73"/>
        <v>8</v>
      </c>
      <c r="F1552" t="s">
        <v>462</v>
      </c>
      <c r="G1552" s="2">
        <v>3959202.53</v>
      </c>
      <c r="H1552" s="2">
        <v>0</v>
      </c>
      <c r="I1552" s="2">
        <v>0</v>
      </c>
      <c r="J1552" s="105">
        <f>SUMIF([1]MMM!$A:$A,A1552,[1]MMM!$F:$F)</f>
        <v>3959202.53</v>
      </c>
      <c r="K1552" s="2" t="s">
        <v>460</v>
      </c>
      <c r="L1552" s="2">
        <v>0</v>
      </c>
      <c r="M1552" t="s">
        <v>10908</v>
      </c>
      <c r="N1552" t="s">
        <v>11367</v>
      </c>
      <c r="O1552" t="s">
        <v>10916</v>
      </c>
      <c r="P1552" t="s">
        <v>10917</v>
      </c>
    </row>
    <row r="1553" spans="1:16" x14ac:dyDescent="0.3">
      <c r="A1553" t="s">
        <v>638</v>
      </c>
      <c r="B1553" s="2" t="str">
        <f t="shared" si="74"/>
        <v>3305</v>
      </c>
      <c r="C1553" s="2">
        <f t="shared" si="72"/>
        <v>3305</v>
      </c>
      <c r="D1553" t="str">
        <f>VLOOKUP(C1553,'Cost Centre'!A:B,2,)</f>
        <v>Corporate Services</v>
      </c>
      <c r="E1553" t="str">
        <f t="shared" si="73"/>
        <v>8</v>
      </c>
      <c r="F1553" t="s">
        <v>464</v>
      </c>
      <c r="G1553" s="2">
        <v>0</v>
      </c>
      <c r="H1553" s="2">
        <v>0</v>
      </c>
      <c r="I1553" s="2">
        <v>0</v>
      </c>
      <c r="J1553" s="105">
        <f>SUMIF([1]MMM!$A:$A,A1553,[1]MMM!$F:$F)</f>
        <v>0</v>
      </c>
      <c r="K1553" s="2" t="s">
        <v>460</v>
      </c>
      <c r="L1553" s="2">
        <v>0</v>
      </c>
      <c r="M1553" t="s">
        <v>10908</v>
      </c>
      <c r="N1553" t="s">
        <v>11367</v>
      </c>
      <c r="O1553" t="s">
        <v>10916</v>
      </c>
      <c r="P1553" t="s">
        <v>10917</v>
      </c>
    </row>
    <row r="1554" spans="1:16" x14ac:dyDescent="0.3">
      <c r="A1554" t="s">
        <v>639</v>
      </c>
      <c r="B1554" s="2" t="str">
        <f t="shared" si="74"/>
        <v>3305</v>
      </c>
      <c r="C1554" s="2">
        <f t="shared" si="72"/>
        <v>3305</v>
      </c>
      <c r="D1554" t="str">
        <f>VLOOKUP(C1554,'Cost Centre'!A:B,2,)</f>
        <v>Corporate Services</v>
      </c>
      <c r="E1554" t="str">
        <f t="shared" si="73"/>
        <v>8</v>
      </c>
      <c r="F1554" t="s">
        <v>466</v>
      </c>
      <c r="G1554" s="2">
        <v>0</v>
      </c>
      <c r="H1554" s="2">
        <v>0</v>
      </c>
      <c r="I1554" s="2">
        <v>0</v>
      </c>
      <c r="J1554" s="105">
        <f>SUMIF([1]MMM!$A:$A,A1554,[1]MMM!$F:$F)</f>
        <v>0</v>
      </c>
      <c r="K1554" s="2" t="s">
        <v>460</v>
      </c>
      <c r="L1554" s="2">
        <v>0</v>
      </c>
      <c r="M1554" t="s">
        <v>10908</v>
      </c>
      <c r="N1554" t="s">
        <v>11367</v>
      </c>
      <c r="O1554" t="s">
        <v>10916</v>
      </c>
      <c r="P1554" t="s">
        <v>10917</v>
      </c>
    </row>
    <row r="1555" spans="1:16" x14ac:dyDescent="0.3">
      <c r="A1555" t="s">
        <v>640</v>
      </c>
      <c r="B1555" s="2" t="str">
        <f t="shared" si="74"/>
        <v>3305</v>
      </c>
      <c r="C1555" s="2">
        <f t="shared" si="72"/>
        <v>3305</v>
      </c>
      <c r="D1555" t="str">
        <f>VLOOKUP(C1555,'Cost Centre'!A:B,2,)</f>
        <v>Corporate Services</v>
      </c>
      <c r="E1555" t="str">
        <f t="shared" si="73"/>
        <v>8</v>
      </c>
      <c r="F1555" t="s">
        <v>468</v>
      </c>
      <c r="G1555" s="2">
        <v>0</v>
      </c>
      <c r="H1555" s="2">
        <v>4835589.82</v>
      </c>
      <c r="I1555" s="2">
        <v>0</v>
      </c>
      <c r="J1555" s="105">
        <f>SUMIF([1]MMM!$A:$A,A1555,[1]MMM!$F:$F)</f>
        <v>4835589.82</v>
      </c>
      <c r="K1555" s="2" t="s">
        <v>460</v>
      </c>
      <c r="L1555" s="2">
        <v>0</v>
      </c>
      <c r="M1555" t="s">
        <v>10908</v>
      </c>
      <c r="N1555" t="s">
        <v>11367</v>
      </c>
      <c r="O1555" t="s">
        <v>10916</v>
      </c>
      <c r="P1555" t="s">
        <v>10917</v>
      </c>
    </row>
    <row r="1556" spans="1:16" x14ac:dyDescent="0.3">
      <c r="A1556" t="s">
        <v>641</v>
      </c>
      <c r="B1556" s="2" t="str">
        <f t="shared" si="74"/>
        <v>3305</v>
      </c>
      <c r="C1556" s="2">
        <f t="shared" si="72"/>
        <v>3305</v>
      </c>
      <c r="D1556" t="str">
        <f>VLOOKUP(C1556,'Cost Centre'!A:B,2,)</f>
        <v>Corporate Services</v>
      </c>
      <c r="E1556" t="str">
        <f t="shared" si="73"/>
        <v>8</v>
      </c>
      <c r="F1556" t="s">
        <v>470</v>
      </c>
      <c r="G1556" s="2">
        <v>0</v>
      </c>
      <c r="H1556" s="2">
        <v>0</v>
      </c>
      <c r="I1556" s="2">
        <v>0</v>
      </c>
      <c r="J1556" s="105">
        <f>SUMIF([1]MMM!$A:$A,A1556,[1]MMM!$F:$F)</f>
        <v>0</v>
      </c>
      <c r="K1556" s="2" t="s">
        <v>460</v>
      </c>
      <c r="L1556" s="2">
        <v>0</v>
      </c>
      <c r="M1556" t="s">
        <v>10908</v>
      </c>
      <c r="N1556" t="s">
        <v>11367</v>
      </c>
      <c r="O1556" t="s">
        <v>10916</v>
      </c>
      <c r="P1556" t="s">
        <v>10917</v>
      </c>
    </row>
    <row r="1557" spans="1:16" x14ac:dyDescent="0.3">
      <c r="A1557" t="s">
        <v>3231</v>
      </c>
      <c r="B1557" s="2" t="str">
        <f t="shared" si="74"/>
        <v>3305</v>
      </c>
      <c r="C1557" s="2">
        <f t="shared" si="72"/>
        <v>3305</v>
      </c>
      <c r="D1557" t="str">
        <f>VLOOKUP(C1557,'Cost Centre'!A:B,2,)</f>
        <v>Corporate Services</v>
      </c>
      <c r="E1557" t="str">
        <f t="shared" si="73"/>
        <v>8</v>
      </c>
      <c r="F1557" t="s">
        <v>2159</v>
      </c>
      <c r="G1557" s="2">
        <v>0</v>
      </c>
      <c r="H1557" s="2">
        <v>0</v>
      </c>
      <c r="I1557" s="2">
        <v>0</v>
      </c>
      <c r="J1557" s="105">
        <f>SUMIF([1]MMM!$A:$A,A1557,[1]MMM!$F:$F)</f>
        <v>0</v>
      </c>
      <c r="K1557" s="2" t="s">
        <v>460</v>
      </c>
      <c r="L1557" s="2">
        <v>0</v>
      </c>
      <c r="M1557" t="s">
        <v>10908</v>
      </c>
      <c r="N1557" t="s">
        <v>11367</v>
      </c>
      <c r="O1557" t="s">
        <v>10916</v>
      </c>
      <c r="P1557" t="s">
        <v>10917</v>
      </c>
    </row>
    <row r="1558" spans="1:16" x14ac:dyDescent="0.3">
      <c r="A1558" t="s">
        <v>3232</v>
      </c>
      <c r="B1558" s="2" t="str">
        <f t="shared" si="74"/>
        <v>3306</v>
      </c>
      <c r="C1558" s="2">
        <f t="shared" si="72"/>
        <v>3306</v>
      </c>
      <c r="D1558" t="str">
        <f>VLOOKUP(C1558,'Cost Centre'!A:B,2,)</f>
        <v>Corporate Services</v>
      </c>
      <c r="E1558" t="str">
        <f t="shared" si="73"/>
        <v>2</v>
      </c>
      <c r="F1558" t="s">
        <v>48</v>
      </c>
      <c r="G1558" s="2">
        <v>0</v>
      </c>
      <c r="H1558" s="2">
        <v>1094974</v>
      </c>
      <c r="I1558" s="2">
        <v>0</v>
      </c>
      <c r="J1558" s="105">
        <f>SUMIF([1]MMM!$A:$A,A1558,[1]MMM!$F:$F)</f>
        <v>1094974</v>
      </c>
      <c r="K1558" s="2" t="s">
        <v>10</v>
      </c>
      <c r="L1558" s="2">
        <v>935955</v>
      </c>
      <c r="M1558" t="s">
        <v>10908</v>
      </c>
      <c r="N1558" t="s">
        <v>11448</v>
      </c>
      <c r="O1558" t="s">
        <v>10871</v>
      </c>
      <c r="P1558" t="s">
        <v>10875</v>
      </c>
    </row>
    <row r="1559" spans="1:16" x14ac:dyDescent="0.3">
      <c r="A1559" t="s">
        <v>3233</v>
      </c>
      <c r="B1559" s="2" t="str">
        <f t="shared" si="74"/>
        <v>3306</v>
      </c>
      <c r="C1559" s="2">
        <f t="shared" si="72"/>
        <v>3306</v>
      </c>
      <c r="D1559" t="str">
        <f>VLOOKUP(C1559,'Cost Centre'!A:B,2,)</f>
        <v>Corporate Services</v>
      </c>
      <c r="E1559" t="str">
        <f t="shared" si="73"/>
        <v>2</v>
      </c>
      <c r="F1559" t="s">
        <v>51</v>
      </c>
      <c r="G1559" s="2">
        <v>0</v>
      </c>
      <c r="H1559" s="2">
        <v>8687</v>
      </c>
      <c r="I1559" s="2">
        <v>0</v>
      </c>
      <c r="J1559" s="105">
        <f>SUMIF([1]MMM!$A:$A,A1559,[1]MMM!$F:$F)</f>
        <v>11261</v>
      </c>
      <c r="K1559" s="2" t="s">
        <v>10</v>
      </c>
      <c r="L1559" s="2">
        <v>0</v>
      </c>
      <c r="M1559" t="s">
        <v>10908</v>
      </c>
      <c r="N1559" t="s">
        <v>11448</v>
      </c>
      <c r="O1559" t="s">
        <v>10871</v>
      </c>
      <c r="P1559" t="s">
        <v>10875</v>
      </c>
    </row>
    <row r="1560" spans="1:16" x14ac:dyDescent="0.3">
      <c r="A1560" t="s">
        <v>3234</v>
      </c>
      <c r="B1560" s="2" t="str">
        <f t="shared" si="74"/>
        <v>3306</v>
      </c>
      <c r="C1560" s="2">
        <f t="shared" si="72"/>
        <v>3306</v>
      </c>
      <c r="D1560" t="str">
        <f>VLOOKUP(C1560,'Cost Centre'!A:B,2,)</f>
        <v>Corporate Services</v>
      </c>
      <c r="E1560" t="str">
        <f t="shared" si="73"/>
        <v>2</v>
      </c>
      <c r="F1560" t="s">
        <v>52</v>
      </c>
      <c r="G1560" s="2">
        <v>0</v>
      </c>
      <c r="H1560" s="2">
        <v>0.01</v>
      </c>
      <c r="I1560" s="2">
        <v>0</v>
      </c>
      <c r="J1560" s="105">
        <f>SUMIF([1]MMM!$A:$A,A1560,[1]MMM!$F:$F)</f>
        <v>0.01</v>
      </c>
      <c r="K1560" s="2" t="s">
        <v>10</v>
      </c>
      <c r="L1560" s="2">
        <v>10508</v>
      </c>
      <c r="M1560" t="s">
        <v>10908</v>
      </c>
      <c r="N1560" t="s">
        <v>11448</v>
      </c>
      <c r="O1560" t="s">
        <v>10871</v>
      </c>
      <c r="P1560" t="s">
        <v>10875</v>
      </c>
    </row>
    <row r="1561" spans="1:16" x14ac:dyDescent="0.3">
      <c r="A1561" t="s">
        <v>3235</v>
      </c>
      <c r="B1561" s="2" t="str">
        <f t="shared" si="74"/>
        <v>3306</v>
      </c>
      <c r="C1561" s="2">
        <f t="shared" si="72"/>
        <v>3306</v>
      </c>
      <c r="D1561" t="str">
        <f>VLOOKUP(C1561,'Cost Centre'!A:B,2,)</f>
        <v>Corporate Services</v>
      </c>
      <c r="E1561" t="str">
        <f t="shared" si="73"/>
        <v>2</v>
      </c>
      <c r="F1561" t="s">
        <v>55</v>
      </c>
      <c r="G1561" s="2">
        <v>0</v>
      </c>
      <c r="H1561" s="2">
        <v>251816.06</v>
      </c>
      <c r="I1561" s="2">
        <v>0</v>
      </c>
      <c r="J1561" s="105">
        <f>SUMIF([1]MMM!$A:$A,A1561,[1]MMM!$F:$F)</f>
        <v>252480.96</v>
      </c>
      <c r="K1561" s="2" t="s">
        <v>10</v>
      </c>
      <c r="L1561" s="2">
        <v>96701</v>
      </c>
      <c r="M1561" t="s">
        <v>10908</v>
      </c>
      <c r="N1561" t="s">
        <v>11448</v>
      </c>
      <c r="O1561" t="s">
        <v>10871</v>
      </c>
      <c r="P1561" t="s">
        <v>10875</v>
      </c>
    </row>
    <row r="1562" spans="1:16" x14ac:dyDescent="0.3">
      <c r="A1562" t="s">
        <v>3236</v>
      </c>
      <c r="B1562" s="2" t="str">
        <f t="shared" si="74"/>
        <v>3306</v>
      </c>
      <c r="C1562" s="2">
        <f t="shared" si="72"/>
        <v>3306</v>
      </c>
      <c r="D1562" t="str">
        <f>VLOOKUP(C1562,'Cost Centre'!A:B,2,)</f>
        <v>Corporate Services</v>
      </c>
      <c r="E1562" t="str">
        <f t="shared" si="73"/>
        <v>2</v>
      </c>
      <c r="F1562" t="s">
        <v>60</v>
      </c>
      <c r="G1562" s="2">
        <v>0</v>
      </c>
      <c r="H1562" s="2">
        <v>231246.24</v>
      </c>
      <c r="I1562" s="2">
        <v>0</v>
      </c>
      <c r="J1562" s="105">
        <f>SUMIF([1]MMM!$A:$A,A1562,[1]MMM!$F:$F)</f>
        <v>262391</v>
      </c>
      <c r="K1562" s="2" t="s">
        <v>10</v>
      </c>
      <c r="L1562" s="2">
        <v>350000</v>
      </c>
      <c r="M1562" t="s">
        <v>10908</v>
      </c>
      <c r="N1562" t="s">
        <v>11448</v>
      </c>
      <c r="O1562" t="s">
        <v>10871</v>
      </c>
      <c r="P1562" t="s">
        <v>10875</v>
      </c>
    </row>
    <row r="1563" spans="1:16" x14ac:dyDescent="0.3">
      <c r="A1563" t="s">
        <v>3237</v>
      </c>
      <c r="B1563" s="2" t="str">
        <f t="shared" si="74"/>
        <v>3306</v>
      </c>
      <c r="C1563" s="2">
        <f t="shared" si="72"/>
        <v>3306</v>
      </c>
      <c r="D1563" t="str">
        <f>VLOOKUP(C1563,'Cost Centre'!A:B,2,)</f>
        <v>Corporate Services</v>
      </c>
      <c r="E1563" t="str">
        <f t="shared" si="73"/>
        <v>2</v>
      </c>
      <c r="F1563" t="s">
        <v>61</v>
      </c>
      <c r="G1563" s="2">
        <v>0</v>
      </c>
      <c r="H1563" s="2">
        <v>93058.01</v>
      </c>
      <c r="I1563" s="2">
        <v>0</v>
      </c>
      <c r="J1563" s="105">
        <f>SUMIF([1]MMM!$A:$A,A1563,[1]MMM!$F:$F)</f>
        <v>93058.01</v>
      </c>
      <c r="K1563" s="2" t="s">
        <v>10</v>
      </c>
      <c r="L1563" s="2">
        <v>69752</v>
      </c>
      <c r="M1563" t="s">
        <v>10908</v>
      </c>
      <c r="N1563" t="s">
        <v>11448</v>
      </c>
      <c r="O1563" t="s">
        <v>10871</v>
      </c>
      <c r="P1563" t="s">
        <v>10875</v>
      </c>
    </row>
    <row r="1564" spans="1:16" x14ac:dyDescent="0.3">
      <c r="A1564" t="s">
        <v>3238</v>
      </c>
      <c r="B1564" s="2" t="str">
        <f t="shared" si="74"/>
        <v>3306</v>
      </c>
      <c r="C1564" s="2">
        <f t="shared" si="72"/>
        <v>3306</v>
      </c>
      <c r="D1564" t="str">
        <f>VLOOKUP(C1564,'Cost Centre'!A:B,2,)</f>
        <v>Corporate Services</v>
      </c>
      <c r="E1564" t="str">
        <f t="shared" si="73"/>
        <v>2</v>
      </c>
      <c r="F1564" t="s">
        <v>62</v>
      </c>
      <c r="G1564" s="2">
        <v>0</v>
      </c>
      <c r="H1564" s="2">
        <v>0</v>
      </c>
      <c r="I1564" s="2">
        <v>0</v>
      </c>
      <c r="J1564" s="105">
        <f>SUMIF([1]MMM!$A:$A,A1564,[1]MMM!$F:$F)</f>
        <v>0</v>
      </c>
      <c r="K1564" s="2" t="s">
        <v>10</v>
      </c>
      <c r="L1564" s="2">
        <v>0</v>
      </c>
      <c r="M1564" t="s">
        <v>10908</v>
      </c>
      <c r="N1564" t="s">
        <v>11448</v>
      </c>
      <c r="O1564" t="s">
        <v>10871</v>
      </c>
      <c r="P1564" t="s">
        <v>10875</v>
      </c>
    </row>
    <row r="1565" spans="1:16" x14ac:dyDescent="0.3">
      <c r="A1565" t="s">
        <v>3239</v>
      </c>
      <c r="B1565" s="2" t="str">
        <f t="shared" si="74"/>
        <v>3306</v>
      </c>
      <c r="C1565" s="2">
        <f t="shared" si="72"/>
        <v>3306</v>
      </c>
      <c r="D1565" t="str">
        <f>VLOOKUP(C1565,'Cost Centre'!A:B,2,)</f>
        <v>Corporate Services</v>
      </c>
      <c r="E1565" t="str">
        <f t="shared" si="73"/>
        <v>2</v>
      </c>
      <c r="F1565" t="s">
        <v>64</v>
      </c>
      <c r="G1565" s="2">
        <v>0</v>
      </c>
      <c r="H1565" s="2">
        <v>4114.6899999999996</v>
      </c>
      <c r="I1565" s="2">
        <v>0</v>
      </c>
      <c r="J1565" s="105">
        <f>SUMIF([1]MMM!$A:$A,A1565,[1]MMM!$F:$F)</f>
        <v>4114.6899999999996</v>
      </c>
      <c r="K1565" s="2" t="s">
        <v>10</v>
      </c>
      <c r="L1565" s="2">
        <v>4067</v>
      </c>
      <c r="M1565" t="s">
        <v>10908</v>
      </c>
      <c r="N1565" t="s">
        <v>11448</v>
      </c>
      <c r="O1565" t="s">
        <v>10871</v>
      </c>
      <c r="P1565" t="s">
        <v>10875</v>
      </c>
    </row>
    <row r="1566" spans="1:16" x14ac:dyDescent="0.3">
      <c r="A1566" t="s">
        <v>3240</v>
      </c>
      <c r="B1566" s="2" t="str">
        <f t="shared" si="74"/>
        <v>3306</v>
      </c>
      <c r="C1566" s="2">
        <f t="shared" si="72"/>
        <v>3306</v>
      </c>
      <c r="D1566" t="str">
        <f>VLOOKUP(C1566,'Cost Centre'!A:B,2,)</f>
        <v>Corporate Services</v>
      </c>
      <c r="E1566" t="str">
        <f t="shared" si="73"/>
        <v>2</v>
      </c>
      <c r="F1566" t="s">
        <v>67</v>
      </c>
      <c r="G1566" s="2">
        <v>0</v>
      </c>
      <c r="H1566" s="2">
        <v>323.75</v>
      </c>
      <c r="I1566" s="2">
        <v>0</v>
      </c>
      <c r="J1566" s="105">
        <f>SUMIF([1]MMM!$A:$A,A1566,[1]MMM!$F:$F)</f>
        <v>323.75</v>
      </c>
      <c r="K1566" s="2" t="s">
        <v>10</v>
      </c>
      <c r="L1566" s="2">
        <v>435</v>
      </c>
      <c r="M1566" t="s">
        <v>10908</v>
      </c>
      <c r="N1566" t="s">
        <v>11448</v>
      </c>
      <c r="O1566" t="s">
        <v>10871</v>
      </c>
      <c r="P1566" t="s">
        <v>10876</v>
      </c>
    </row>
    <row r="1567" spans="1:16" x14ac:dyDescent="0.3">
      <c r="A1567" t="s">
        <v>3241</v>
      </c>
      <c r="B1567" s="2" t="str">
        <f t="shared" si="74"/>
        <v>3306</v>
      </c>
      <c r="C1567" s="2">
        <f t="shared" si="72"/>
        <v>3306</v>
      </c>
      <c r="D1567" t="str">
        <f>VLOOKUP(C1567,'Cost Centre'!A:B,2,)</f>
        <v>Corporate Services</v>
      </c>
      <c r="E1567" t="str">
        <f t="shared" si="73"/>
        <v>2</v>
      </c>
      <c r="F1567" t="s">
        <v>68</v>
      </c>
      <c r="G1567" s="2">
        <v>0</v>
      </c>
      <c r="H1567" s="2">
        <v>2407.79</v>
      </c>
      <c r="I1567" s="2">
        <v>0</v>
      </c>
      <c r="J1567" s="105">
        <f>SUMIF([1]MMM!$A:$A,A1567,[1]MMM!$F:$F)</f>
        <v>2572.79</v>
      </c>
      <c r="K1567" s="2" t="s">
        <v>10</v>
      </c>
      <c r="L1567" s="2">
        <v>14649</v>
      </c>
      <c r="M1567" t="s">
        <v>10908</v>
      </c>
      <c r="N1567" t="s">
        <v>11448</v>
      </c>
      <c r="O1567" t="s">
        <v>10871</v>
      </c>
      <c r="P1567" t="s">
        <v>10876</v>
      </c>
    </row>
    <row r="1568" spans="1:16" x14ac:dyDescent="0.3">
      <c r="A1568" t="s">
        <v>3242</v>
      </c>
      <c r="B1568" s="2" t="str">
        <f t="shared" si="74"/>
        <v>3306</v>
      </c>
      <c r="C1568" s="2">
        <f t="shared" si="72"/>
        <v>3306</v>
      </c>
      <c r="D1568" t="str">
        <f>VLOOKUP(C1568,'Cost Centre'!A:B,2,)</f>
        <v>Corporate Services</v>
      </c>
      <c r="E1568" t="str">
        <f t="shared" si="73"/>
        <v>2</v>
      </c>
      <c r="F1568" t="s">
        <v>10877</v>
      </c>
      <c r="G1568" s="2">
        <v>0</v>
      </c>
      <c r="H1568" s="2">
        <v>50618.13</v>
      </c>
      <c r="I1568" s="2">
        <v>0</v>
      </c>
      <c r="J1568" s="105">
        <f>SUMIF([1]MMM!$A:$A,A1568,[1]MMM!$F:$F)</f>
        <v>50618.13</v>
      </c>
      <c r="K1568" s="2" t="s">
        <v>10</v>
      </c>
      <c r="L1568" s="2">
        <v>111653</v>
      </c>
      <c r="M1568" t="s">
        <v>10908</v>
      </c>
      <c r="N1568" t="s">
        <v>11448</v>
      </c>
      <c r="O1568" t="s">
        <v>10871</v>
      </c>
      <c r="P1568" t="s">
        <v>10876</v>
      </c>
    </row>
    <row r="1569" spans="1:16" x14ac:dyDescent="0.3">
      <c r="A1569" t="s">
        <v>3243</v>
      </c>
      <c r="B1569" s="2" t="str">
        <f t="shared" si="74"/>
        <v>3306</v>
      </c>
      <c r="C1569" s="2">
        <f t="shared" si="72"/>
        <v>3306</v>
      </c>
      <c r="D1569" t="str">
        <f>VLOOKUP(C1569,'Cost Centre'!A:B,2,)</f>
        <v>Corporate Services</v>
      </c>
      <c r="E1569" t="str">
        <f t="shared" si="73"/>
        <v>2</v>
      </c>
      <c r="F1569" t="s">
        <v>69</v>
      </c>
      <c r="G1569" s="2">
        <v>0</v>
      </c>
      <c r="H1569" s="2">
        <v>94661.69</v>
      </c>
      <c r="I1569" s="2">
        <v>0</v>
      </c>
      <c r="J1569" s="105">
        <f>SUMIF([1]MMM!$A:$A,A1569,[1]MMM!$F:$F)</f>
        <v>94661.69</v>
      </c>
      <c r="K1569" s="2" t="s">
        <v>10</v>
      </c>
      <c r="L1569" s="2">
        <v>150914</v>
      </c>
      <c r="M1569" t="s">
        <v>10908</v>
      </c>
      <c r="N1569" t="s">
        <v>11448</v>
      </c>
      <c r="O1569" t="s">
        <v>10871</v>
      </c>
      <c r="P1569" t="s">
        <v>10876</v>
      </c>
    </row>
    <row r="1570" spans="1:16" x14ac:dyDescent="0.3">
      <c r="A1570" t="s">
        <v>3244</v>
      </c>
      <c r="B1570" s="2" t="str">
        <f t="shared" si="74"/>
        <v>3306</v>
      </c>
      <c r="C1570" s="2">
        <f t="shared" si="72"/>
        <v>3306</v>
      </c>
      <c r="D1570" t="str">
        <f>VLOOKUP(C1570,'Cost Centre'!A:B,2,)</f>
        <v>Corporate Services</v>
      </c>
      <c r="E1570" t="str">
        <f t="shared" si="73"/>
        <v>2</v>
      </c>
      <c r="F1570" t="s">
        <v>70</v>
      </c>
      <c r="G1570" s="2">
        <v>0</v>
      </c>
      <c r="H1570" s="2">
        <v>5495.51</v>
      </c>
      <c r="I1570" s="2">
        <v>0</v>
      </c>
      <c r="J1570" s="105">
        <f>SUMIF([1]MMM!$A:$A,A1570,[1]MMM!$F:$F)</f>
        <v>5495.51</v>
      </c>
      <c r="K1570" s="2" t="s">
        <v>10</v>
      </c>
      <c r="L1570" s="2">
        <v>5468</v>
      </c>
      <c r="M1570" t="s">
        <v>10908</v>
      </c>
      <c r="N1570" t="s">
        <v>11448</v>
      </c>
      <c r="O1570" t="s">
        <v>10871</v>
      </c>
      <c r="P1570" t="s">
        <v>10876</v>
      </c>
    </row>
    <row r="1571" spans="1:16" x14ac:dyDescent="0.3">
      <c r="A1571" t="s">
        <v>3245</v>
      </c>
      <c r="B1571" s="2" t="str">
        <f t="shared" si="74"/>
        <v>3306</v>
      </c>
      <c r="C1571" s="2">
        <f t="shared" si="72"/>
        <v>3306</v>
      </c>
      <c r="D1571" t="str">
        <f>VLOOKUP(C1571,'Cost Centre'!A:B,2,)</f>
        <v>Corporate Services</v>
      </c>
      <c r="E1571" t="str">
        <f t="shared" si="73"/>
        <v>2</v>
      </c>
      <c r="F1571" t="s">
        <v>11449</v>
      </c>
      <c r="G1571" s="2">
        <v>0</v>
      </c>
      <c r="H1571" s="2">
        <v>0</v>
      </c>
      <c r="I1571" s="2">
        <v>0</v>
      </c>
      <c r="J1571" s="105">
        <f>SUMIF([1]MMM!$A:$A,A1571,[1]MMM!$F:$F)</f>
        <v>0</v>
      </c>
      <c r="K1571" s="2" t="s">
        <v>10</v>
      </c>
      <c r="L1571" s="2">
        <v>995</v>
      </c>
      <c r="M1571" t="s">
        <v>10908</v>
      </c>
      <c r="N1571" t="s">
        <v>11448</v>
      </c>
      <c r="O1571" t="s">
        <v>10871</v>
      </c>
      <c r="P1571" t="s">
        <v>10878</v>
      </c>
    </row>
    <row r="1572" spans="1:16" x14ac:dyDescent="0.3">
      <c r="A1572" t="s">
        <v>3246</v>
      </c>
      <c r="B1572" s="2" t="str">
        <f t="shared" si="74"/>
        <v>3306</v>
      </c>
      <c r="C1572" s="2">
        <f t="shared" si="72"/>
        <v>3306</v>
      </c>
      <c r="D1572" t="str">
        <f>VLOOKUP(C1572,'Cost Centre'!A:B,2,)</f>
        <v>Corporate Services</v>
      </c>
      <c r="E1572" t="str">
        <f t="shared" si="73"/>
        <v>2</v>
      </c>
      <c r="F1572" t="s">
        <v>76</v>
      </c>
      <c r="G1572" s="2">
        <v>0</v>
      </c>
      <c r="H1572" s="2">
        <v>75507.17</v>
      </c>
      <c r="I1572" s="2">
        <v>0</v>
      </c>
      <c r="J1572" s="105">
        <f>SUMIF([1]MMM!$A:$A,A1572,[1]MMM!$F:$F)</f>
        <v>75507.17</v>
      </c>
      <c r="K1572" s="2" t="s">
        <v>10</v>
      </c>
      <c r="L1572" s="2">
        <v>57313</v>
      </c>
      <c r="M1572" t="s">
        <v>10908</v>
      </c>
      <c r="N1572" t="s">
        <v>11448</v>
      </c>
      <c r="O1572" t="s">
        <v>10871</v>
      </c>
      <c r="P1572" t="s">
        <v>10931</v>
      </c>
    </row>
    <row r="1573" spans="1:16" x14ac:dyDescent="0.3">
      <c r="A1573" t="s">
        <v>3247</v>
      </c>
      <c r="B1573" s="2" t="str">
        <f t="shared" si="74"/>
        <v>3306</v>
      </c>
      <c r="C1573" s="2">
        <f t="shared" si="72"/>
        <v>3306</v>
      </c>
      <c r="D1573" t="str">
        <f>VLOOKUP(C1573,'Cost Centre'!A:B,2,)</f>
        <v>Corporate Services</v>
      </c>
      <c r="E1573" t="str">
        <f t="shared" si="73"/>
        <v>2</v>
      </c>
      <c r="F1573" t="s">
        <v>217</v>
      </c>
      <c r="G1573" s="2">
        <v>0</v>
      </c>
      <c r="H1573" s="2">
        <v>521.16999999999996</v>
      </c>
      <c r="I1573" s="2">
        <v>0</v>
      </c>
      <c r="J1573" s="105">
        <f>SUMIF([1]MMM!$A:$A,A1573,[1]MMM!$F:$F)</f>
        <v>521.16999999999996</v>
      </c>
      <c r="K1573" s="2" t="s">
        <v>10</v>
      </c>
      <c r="L1573" s="2">
        <v>3142</v>
      </c>
      <c r="M1573" t="s">
        <v>10908</v>
      </c>
      <c r="N1573" t="s">
        <v>11448</v>
      </c>
      <c r="O1573" t="s">
        <v>10871</v>
      </c>
      <c r="P1573" t="s">
        <v>10879</v>
      </c>
    </row>
    <row r="1574" spans="1:16" x14ac:dyDescent="0.3">
      <c r="A1574" t="s">
        <v>3248</v>
      </c>
      <c r="B1574" s="2" t="str">
        <f t="shared" si="74"/>
        <v>3306</v>
      </c>
      <c r="C1574" s="2">
        <f t="shared" si="72"/>
        <v>3306</v>
      </c>
      <c r="D1574" t="str">
        <f>VLOOKUP(C1574,'Cost Centre'!A:B,2,)</f>
        <v>Corporate Services</v>
      </c>
      <c r="E1574" t="str">
        <f t="shared" si="73"/>
        <v>2</v>
      </c>
      <c r="F1574" t="s">
        <v>2224</v>
      </c>
      <c r="G1574" s="2">
        <v>0</v>
      </c>
      <c r="H1574" s="2">
        <v>0</v>
      </c>
      <c r="I1574" s="2">
        <v>0</v>
      </c>
      <c r="J1574" s="105">
        <f>SUMIF([1]MMM!$A:$A,A1574,[1]MMM!$F:$F)</f>
        <v>0</v>
      </c>
      <c r="K1574" s="2" t="s">
        <v>10</v>
      </c>
      <c r="L1574" s="2">
        <v>538172</v>
      </c>
      <c r="M1574" t="s">
        <v>10908</v>
      </c>
      <c r="N1574" t="s">
        <v>11448</v>
      </c>
      <c r="O1574" t="s">
        <v>10871</v>
      </c>
      <c r="P1574" t="s">
        <v>10879</v>
      </c>
    </row>
    <row r="1575" spans="1:16" x14ac:dyDescent="0.3">
      <c r="A1575" t="s">
        <v>3249</v>
      </c>
      <c r="B1575" s="2" t="str">
        <f t="shared" si="74"/>
        <v>3306</v>
      </c>
      <c r="C1575" s="2">
        <f t="shared" si="72"/>
        <v>3306</v>
      </c>
      <c r="D1575" t="str">
        <f>VLOOKUP(C1575,'Cost Centre'!A:B,2,)</f>
        <v>Corporate Services</v>
      </c>
      <c r="E1575" t="str">
        <f t="shared" si="73"/>
        <v>2</v>
      </c>
      <c r="F1575" t="s">
        <v>11450</v>
      </c>
      <c r="G1575" s="2">
        <v>0</v>
      </c>
      <c r="H1575" s="2">
        <v>0</v>
      </c>
      <c r="I1575" s="2">
        <v>0</v>
      </c>
      <c r="J1575" s="105">
        <f>SUMIF([1]MMM!$A:$A,A1575,[1]MMM!$F:$F)</f>
        <v>0</v>
      </c>
      <c r="K1575" s="2" t="s">
        <v>10</v>
      </c>
      <c r="L1575" s="2">
        <v>0</v>
      </c>
      <c r="M1575" t="s">
        <v>10908</v>
      </c>
      <c r="N1575" t="s">
        <v>11448</v>
      </c>
      <c r="O1575" t="s">
        <v>10871</v>
      </c>
      <c r="P1575" t="s">
        <v>10881</v>
      </c>
    </row>
    <row r="1576" spans="1:16" x14ac:dyDescent="0.3">
      <c r="A1576" t="s">
        <v>3250</v>
      </c>
      <c r="B1576" s="2" t="str">
        <f t="shared" si="74"/>
        <v>3306</v>
      </c>
      <c r="C1576" s="2">
        <f t="shared" si="72"/>
        <v>3306</v>
      </c>
      <c r="D1576" t="str">
        <f>VLOOKUP(C1576,'Cost Centre'!A:B,2,)</f>
        <v>Corporate Services</v>
      </c>
      <c r="E1576" t="str">
        <f t="shared" si="73"/>
        <v>2</v>
      </c>
      <c r="F1576" t="s">
        <v>218</v>
      </c>
      <c r="G1576" s="2">
        <v>0</v>
      </c>
      <c r="H1576" s="2">
        <v>0</v>
      </c>
      <c r="I1576" s="2">
        <v>0</v>
      </c>
      <c r="J1576" s="105">
        <f>SUMIF([1]MMM!$A:$A,A1576,[1]MMM!$F:$F)</f>
        <v>0</v>
      </c>
      <c r="K1576" s="2" t="s">
        <v>10</v>
      </c>
      <c r="L1576" s="2">
        <v>1194</v>
      </c>
      <c r="M1576" t="s">
        <v>10908</v>
      </c>
      <c r="N1576" t="s">
        <v>11448</v>
      </c>
      <c r="O1576" t="s">
        <v>10871</v>
      </c>
      <c r="P1576" t="s">
        <v>10881</v>
      </c>
    </row>
    <row r="1577" spans="1:16" x14ac:dyDescent="0.3">
      <c r="A1577" t="s">
        <v>3251</v>
      </c>
      <c r="B1577" s="2" t="str">
        <f t="shared" si="74"/>
        <v>3306</v>
      </c>
      <c r="C1577" s="2">
        <f t="shared" si="72"/>
        <v>3306</v>
      </c>
      <c r="D1577" t="str">
        <f>VLOOKUP(C1577,'Cost Centre'!A:B,2,)</f>
        <v>Corporate Services</v>
      </c>
      <c r="E1577" t="str">
        <f t="shared" si="73"/>
        <v>2</v>
      </c>
      <c r="F1577" t="s">
        <v>219</v>
      </c>
      <c r="G1577" s="2">
        <v>0</v>
      </c>
      <c r="H1577" s="2">
        <v>0</v>
      </c>
      <c r="I1577" s="2">
        <v>0</v>
      </c>
      <c r="J1577" s="105">
        <f>SUMIF([1]MMM!$A:$A,A1577,[1]MMM!$F:$F)</f>
        <v>0</v>
      </c>
      <c r="K1577" s="2" t="s">
        <v>10</v>
      </c>
      <c r="L1577" s="2">
        <v>4211</v>
      </c>
      <c r="M1577" t="s">
        <v>10908</v>
      </c>
      <c r="N1577" t="s">
        <v>11448</v>
      </c>
      <c r="O1577" t="s">
        <v>10871</v>
      </c>
      <c r="P1577" t="s">
        <v>10881</v>
      </c>
    </row>
    <row r="1578" spans="1:16" x14ac:dyDescent="0.3">
      <c r="A1578" t="s">
        <v>3252</v>
      </c>
      <c r="B1578" s="2" t="str">
        <f t="shared" si="74"/>
        <v>3306</v>
      </c>
      <c r="C1578" s="2">
        <f t="shared" si="72"/>
        <v>3306</v>
      </c>
      <c r="D1578" t="str">
        <f>VLOOKUP(C1578,'Cost Centre'!A:B,2,)</f>
        <v>Corporate Services</v>
      </c>
      <c r="E1578" t="str">
        <f t="shared" si="73"/>
        <v>2</v>
      </c>
      <c r="F1578" t="s">
        <v>88</v>
      </c>
      <c r="G1578" s="2">
        <v>0</v>
      </c>
      <c r="H1578" s="2">
        <v>0</v>
      </c>
      <c r="I1578" s="2">
        <v>0</v>
      </c>
      <c r="J1578" s="105">
        <f>SUMIF([1]MMM!$A:$A,A1578,[1]MMM!$F:$F)</f>
        <v>0</v>
      </c>
      <c r="K1578" s="2" t="s">
        <v>10</v>
      </c>
      <c r="L1578" s="2">
        <v>208</v>
      </c>
      <c r="M1578" t="s">
        <v>10908</v>
      </c>
      <c r="N1578" t="s">
        <v>11448</v>
      </c>
      <c r="O1578" t="s">
        <v>10871</v>
      </c>
      <c r="P1578" t="s">
        <v>10881</v>
      </c>
    </row>
    <row r="1579" spans="1:16" x14ac:dyDescent="0.3">
      <c r="A1579" t="s">
        <v>3253</v>
      </c>
      <c r="B1579" s="2" t="str">
        <f t="shared" si="74"/>
        <v>3306</v>
      </c>
      <c r="C1579" s="2">
        <f t="shared" si="72"/>
        <v>3306</v>
      </c>
      <c r="D1579" t="str">
        <f>VLOOKUP(C1579,'Cost Centre'!A:B,2,)</f>
        <v>Corporate Services</v>
      </c>
      <c r="E1579" t="str">
        <f t="shared" si="73"/>
        <v>2</v>
      </c>
      <c r="F1579" t="s">
        <v>10880</v>
      </c>
      <c r="G1579" s="2">
        <v>0</v>
      </c>
      <c r="H1579" s="2">
        <v>0</v>
      </c>
      <c r="I1579" s="2">
        <v>0</v>
      </c>
      <c r="J1579" s="105">
        <f>SUMIF([1]MMM!$A:$A,A1579,[1]MMM!$F:$F)</f>
        <v>0</v>
      </c>
      <c r="K1579" s="2" t="s">
        <v>10</v>
      </c>
      <c r="L1579" s="2">
        <v>417</v>
      </c>
      <c r="M1579" t="s">
        <v>10908</v>
      </c>
      <c r="N1579" t="s">
        <v>11448</v>
      </c>
      <c r="O1579" t="s">
        <v>10871</v>
      </c>
      <c r="P1579" t="s">
        <v>10881</v>
      </c>
    </row>
    <row r="1580" spans="1:16" x14ac:dyDescent="0.3">
      <c r="A1580" t="s">
        <v>3254</v>
      </c>
      <c r="B1580" s="2" t="str">
        <f t="shared" si="74"/>
        <v>3306</v>
      </c>
      <c r="C1580" s="2">
        <f t="shared" si="72"/>
        <v>3306</v>
      </c>
      <c r="D1580" t="str">
        <f>VLOOKUP(C1580,'Cost Centre'!A:B,2,)</f>
        <v>Corporate Services</v>
      </c>
      <c r="E1580" t="str">
        <f t="shared" si="73"/>
        <v>2</v>
      </c>
      <c r="F1580" t="s">
        <v>92</v>
      </c>
      <c r="G1580" s="2">
        <v>0</v>
      </c>
      <c r="H1580" s="2">
        <v>0</v>
      </c>
      <c r="I1580" s="2">
        <v>0</v>
      </c>
      <c r="J1580" s="105">
        <f>SUMIF([1]MMM!$A:$A,A1580,[1]MMM!$F:$F)</f>
        <v>0</v>
      </c>
      <c r="K1580" s="2" t="s">
        <v>10</v>
      </c>
      <c r="L1580" s="2">
        <v>3630</v>
      </c>
      <c r="M1580" t="s">
        <v>10908</v>
      </c>
      <c r="N1580" t="s">
        <v>11448</v>
      </c>
      <c r="O1580" t="s">
        <v>10871</v>
      </c>
      <c r="P1580" t="s">
        <v>10881</v>
      </c>
    </row>
    <row r="1581" spans="1:16" x14ac:dyDescent="0.3">
      <c r="A1581" t="s">
        <v>3255</v>
      </c>
      <c r="B1581" s="2" t="str">
        <f t="shared" si="74"/>
        <v>3306</v>
      </c>
      <c r="C1581" s="2">
        <f t="shared" si="72"/>
        <v>3306</v>
      </c>
      <c r="D1581" t="str">
        <f>VLOOKUP(C1581,'Cost Centre'!A:B,2,)</f>
        <v>Corporate Services</v>
      </c>
      <c r="E1581" t="str">
        <f t="shared" si="73"/>
        <v>2</v>
      </c>
      <c r="F1581" t="s">
        <v>93</v>
      </c>
      <c r="G1581" s="2">
        <v>0</v>
      </c>
      <c r="H1581" s="2">
        <v>17158.009999999998</v>
      </c>
      <c r="I1581" s="2">
        <v>0</v>
      </c>
      <c r="J1581" s="105">
        <f>SUMIF([1]MMM!$A:$A,A1581,[1]MMM!$F:$F)</f>
        <v>17499.669999999998</v>
      </c>
      <c r="K1581" s="2" t="s">
        <v>10</v>
      </c>
      <c r="L1581" s="2">
        <v>18072</v>
      </c>
      <c r="M1581" t="s">
        <v>10908</v>
      </c>
      <c r="N1581" t="s">
        <v>11448</v>
      </c>
      <c r="O1581" t="s">
        <v>10871</v>
      </c>
      <c r="P1581" t="s">
        <v>10881</v>
      </c>
    </row>
    <row r="1582" spans="1:16" x14ac:dyDescent="0.3">
      <c r="A1582" t="s">
        <v>3256</v>
      </c>
      <c r="B1582" s="2" t="str">
        <f t="shared" si="74"/>
        <v>3306</v>
      </c>
      <c r="C1582" s="2">
        <f t="shared" si="72"/>
        <v>3306</v>
      </c>
      <c r="D1582" t="str">
        <f>VLOOKUP(C1582,'Cost Centre'!A:B,2,)</f>
        <v>Corporate Services</v>
      </c>
      <c r="E1582" t="str">
        <f t="shared" si="73"/>
        <v>2</v>
      </c>
      <c r="F1582" t="s">
        <v>164</v>
      </c>
      <c r="G1582" s="2">
        <v>0</v>
      </c>
      <c r="H1582" s="2">
        <v>373</v>
      </c>
      <c r="I1582" s="2">
        <v>0</v>
      </c>
      <c r="J1582" s="105">
        <f>SUMIF([1]MMM!$A:$A,A1582,[1]MMM!$F:$F)</f>
        <v>373</v>
      </c>
      <c r="K1582" s="2" t="s">
        <v>10</v>
      </c>
      <c r="L1582" s="2">
        <v>411</v>
      </c>
      <c r="M1582" t="s">
        <v>10908</v>
      </c>
      <c r="N1582" t="s">
        <v>11448</v>
      </c>
      <c r="O1582" t="s">
        <v>10871</v>
      </c>
      <c r="P1582" t="s">
        <v>10881</v>
      </c>
    </row>
    <row r="1583" spans="1:16" x14ac:dyDescent="0.3">
      <c r="A1583" t="s">
        <v>3257</v>
      </c>
      <c r="B1583" s="2" t="str">
        <f t="shared" si="74"/>
        <v>3306</v>
      </c>
      <c r="C1583" s="2">
        <f t="shared" si="72"/>
        <v>3306</v>
      </c>
      <c r="D1583" t="str">
        <f>VLOOKUP(C1583,'Cost Centre'!A:B,2,)</f>
        <v>Corporate Services</v>
      </c>
      <c r="E1583" t="str">
        <f t="shared" si="73"/>
        <v>2</v>
      </c>
      <c r="F1583" t="s">
        <v>10882</v>
      </c>
      <c r="G1583" s="2">
        <v>0</v>
      </c>
      <c r="H1583" s="2">
        <v>6194.41</v>
      </c>
      <c r="I1583" s="2">
        <v>0</v>
      </c>
      <c r="J1583" s="105">
        <f>SUMIF([1]MMM!$A:$A,A1583,[1]MMM!$F:$F)</f>
        <v>6194.41</v>
      </c>
      <c r="K1583" s="2" t="s">
        <v>10</v>
      </c>
      <c r="L1583" s="2">
        <v>17551</v>
      </c>
      <c r="M1583" t="s">
        <v>10908</v>
      </c>
      <c r="N1583" t="s">
        <v>11448</v>
      </c>
      <c r="O1583" t="s">
        <v>10871</v>
      </c>
      <c r="P1583" t="s">
        <v>10881</v>
      </c>
    </row>
    <row r="1584" spans="1:16" x14ac:dyDescent="0.3">
      <c r="A1584" t="s">
        <v>3258</v>
      </c>
      <c r="B1584" s="2" t="str">
        <f t="shared" si="74"/>
        <v>3306</v>
      </c>
      <c r="C1584" s="2">
        <f t="shared" si="72"/>
        <v>3306</v>
      </c>
      <c r="D1584" t="str">
        <f>VLOOKUP(C1584,'Cost Centre'!A:B,2,)</f>
        <v>Corporate Services</v>
      </c>
      <c r="E1584" t="str">
        <f t="shared" si="73"/>
        <v>2</v>
      </c>
      <c r="F1584" t="s">
        <v>10882</v>
      </c>
      <c r="G1584" s="2">
        <v>0</v>
      </c>
      <c r="H1584" s="2">
        <v>19555.32</v>
      </c>
      <c r="I1584" s="2">
        <v>0</v>
      </c>
      <c r="J1584" s="105">
        <f>SUMIF([1]MMM!$A:$A,A1584,[1]MMM!$F:$F)</f>
        <v>19555.32</v>
      </c>
      <c r="K1584" s="2" t="s">
        <v>10</v>
      </c>
      <c r="L1584" s="2">
        <v>2996</v>
      </c>
      <c r="M1584" t="s">
        <v>10908</v>
      </c>
      <c r="N1584" t="s">
        <v>11448</v>
      </c>
      <c r="O1584" t="s">
        <v>10871</v>
      </c>
      <c r="P1584" t="s">
        <v>10881</v>
      </c>
    </row>
    <row r="1585" spans="1:16" x14ac:dyDescent="0.3">
      <c r="A1585" t="s">
        <v>3259</v>
      </c>
      <c r="B1585" s="2" t="str">
        <f t="shared" si="74"/>
        <v>3306</v>
      </c>
      <c r="C1585" s="2">
        <f t="shared" si="72"/>
        <v>3306</v>
      </c>
      <c r="D1585" t="str">
        <f>VLOOKUP(C1585,'Cost Centre'!A:B,2,)</f>
        <v>Corporate Services</v>
      </c>
      <c r="E1585" t="str">
        <f t="shared" si="73"/>
        <v>2</v>
      </c>
      <c r="F1585" t="s">
        <v>10883</v>
      </c>
      <c r="G1585" s="2">
        <v>0</v>
      </c>
      <c r="H1585" s="2">
        <v>2680</v>
      </c>
      <c r="I1585" s="2">
        <v>0</v>
      </c>
      <c r="J1585" s="105">
        <f>SUMIF([1]MMM!$A:$A,A1585,[1]MMM!$F:$F)</f>
        <v>2680</v>
      </c>
      <c r="K1585" s="2" t="s">
        <v>10</v>
      </c>
      <c r="L1585" s="2">
        <v>2736</v>
      </c>
      <c r="M1585" t="s">
        <v>10908</v>
      </c>
      <c r="N1585" t="s">
        <v>11448</v>
      </c>
      <c r="O1585" t="s">
        <v>10871</v>
      </c>
      <c r="P1585" t="s">
        <v>10881</v>
      </c>
    </row>
    <row r="1586" spans="1:16" x14ac:dyDescent="0.3">
      <c r="A1586" t="s">
        <v>3260</v>
      </c>
      <c r="B1586" s="2" t="str">
        <f t="shared" si="74"/>
        <v>3306</v>
      </c>
      <c r="C1586" s="2">
        <f t="shared" si="72"/>
        <v>3306</v>
      </c>
      <c r="D1586" t="str">
        <f>VLOOKUP(C1586,'Cost Centre'!A:B,2,)</f>
        <v>Corporate Services</v>
      </c>
      <c r="E1586" t="str">
        <f t="shared" si="73"/>
        <v>2</v>
      </c>
      <c r="F1586" t="s">
        <v>102</v>
      </c>
      <c r="G1586" s="2">
        <v>0</v>
      </c>
      <c r="H1586" s="2">
        <v>0</v>
      </c>
      <c r="I1586" s="2">
        <v>0</v>
      </c>
      <c r="J1586" s="105">
        <f>SUMIF([1]MMM!$A:$A,A1586,[1]MMM!$F:$F)</f>
        <v>0</v>
      </c>
      <c r="K1586" s="2" t="s">
        <v>10</v>
      </c>
      <c r="L1586" s="2">
        <v>172</v>
      </c>
      <c r="M1586" t="s">
        <v>10908</v>
      </c>
      <c r="N1586" t="s">
        <v>11448</v>
      </c>
      <c r="O1586" t="s">
        <v>10871</v>
      </c>
      <c r="P1586" t="s">
        <v>10881</v>
      </c>
    </row>
    <row r="1587" spans="1:16" x14ac:dyDescent="0.3">
      <c r="A1587" t="s">
        <v>3261</v>
      </c>
      <c r="B1587" s="2" t="str">
        <f t="shared" si="74"/>
        <v>3306</v>
      </c>
      <c r="C1587" s="2">
        <f t="shared" si="72"/>
        <v>3306</v>
      </c>
      <c r="D1587" t="str">
        <f>VLOOKUP(C1587,'Cost Centre'!A:B,2,)</f>
        <v>Corporate Services</v>
      </c>
      <c r="E1587" t="str">
        <f t="shared" si="73"/>
        <v>2</v>
      </c>
      <c r="F1587" t="s">
        <v>105</v>
      </c>
      <c r="G1587" s="2">
        <v>0</v>
      </c>
      <c r="H1587" s="2">
        <v>0</v>
      </c>
      <c r="I1587" s="2">
        <v>0</v>
      </c>
      <c r="J1587" s="105">
        <f>SUMIF([1]MMM!$A:$A,A1587,[1]MMM!$F:$F)</f>
        <v>0</v>
      </c>
      <c r="K1587" s="2" t="s">
        <v>10</v>
      </c>
      <c r="L1587" s="2">
        <v>772</v>
      </c>
      <c r="M1587" t="s">
        <v>10908</v>
      </c>
      <c r="N1587" t="s">
        <v>11448</v>
      </c>
      <c r="O1587" t="s">
        <v>10871</v>
      </c>
      <c r="P1587" t="s">
        <v>10881</v>
      </c>
    </row>
    <row r="1588" spans="1:16" x14ac:dyDescent="0.3">
      <c r="A1588" t="s">
        <v>3262</v>
      </c>
      <c r="B1588" s="2" t="str">
        <f t="shared" si="74"/>
        <v>3306</v>
      </c>
      <c r="C1588" s="2">
        <f t="shared" si="72"/>
        <v>3306</v>
      </c>
      <c r="D1588" t="str">
        <f>VLOOKUP(C1588,'Cost Centre'!A:B,2,)</f>
        <v>Corporate Services</v>
      </c>
      <c r="E1588" t="str">
        <f t="shared" si="73"/>
        <v>2</v>
      </c>
      <c r="F1588" t="s">
        <v>109</v>
      </c>
      <c r="G1588" s="2">
        <v>0</v>
      </c>
      <c r="H1588" s="2">
        <v>9168.56</v>
      </c>
      <c r="I1588" s="2">
        <v>0</v>
      </c>
      <c r="J1588" s="105">
        <f>SUMIF([1]MMM!$A:$A,A1588,[1]MMM!$F:$F)</f>
        <v>9168.56</v>
      </c>
      <c r="K1588" s="2" t="s">
        <v>10</v>
      </c>
      <c r="L1588" s="2">
        <v>7195</v>
      </c>
      <c r="M1588" t="s">
        <v>10908</v>
      </c>
      <c r="N1588" t="s">
        <v>11448</v>
      </c>
      <c r="O1588" t="s">
        <v>10871</v>
      </c>
      <c r="P1588" t="s">
        <v>10881</v>
      </c>
    </row>
    <row r="1589" spans="1:16" x14ac:dyDescent="0.3">
      <c r="A1589" t="s">
        <v>3263</v>
      </c>
      <c r="B1589" s="2" t="str">
        <f t="shared" si="74"/>
        <v>3306</v>
      </c>
      <c r="C1589" s="2">
        <f t="shared" si="72"/>
        <v>3306</v>
      </c>
      <c r="D1589" t="str">
        <f>VLOOKUP(C1589,'Cost Centre'!A:B,2,)</f>
        <v>Corporate Services</v>
      </c>
      <c r="E1589" t="str">
        <f t="shared" si="73"/>
        <v>2</v>
      </c>
      <c r="F1589" t="s">
        <v>10884</v>
      </c>
      <c r="G1589" s="2">
        <v>0</v>
      </c>
      <c r="H1589" s="2">
        <v>0</v>
      </c>
      <c r="I1589" s="2">
        <v>0</v>
      </c>
      <c r="J1589" s="105">
        <f>SUMIF([1]MMM!$A:$A,A1589,[1]MMM!$F:$F)</f>
        <v>0</v>
      </c>
      <c r="K1589" s="2" t="s">
        <v>10</v>
      </c>
      <c r="L1589" s="2">
        <v>986</v>
      </c>
      <c r="M1589" t="s">
        <v>10908</v>
      </c>
      <c r="N1589" t="s">
        <v>11448</v>
      </c>
      <c r="O1589" t="s">
        <v>10871</v>
      </c>
      <c r="P1589" t="s">
        <v>10881</v>
      </c>
    </row>
    <row r="1590" spans="1:16" x14ac:dyDescent="0.3">
      <c r="A1590" t="s">
        <v>3264</v>
      </c>
      <c r="B1590" s="2" t="str">
        <f t="shared" si="74"/>
        <v>3306</v>
      </c>
      <c r="C1590" s="2">
        <f t="shared" si="72"/>
        <v>3306</v>
      </c>
      <c r="D1590" t="str">
        <f>VLOOKUP(C1590,'Cost Centre'!A:B,2,)</f>
        <v>Corporate Services</v>
      </c>
      <c r="E1590" t="str">
        <f t="shared" si="73"/>
        <v>2</v>
      </c>
      <c r="F1590" t="s">
        <v>115</v>
      </c>
      <c r="G1590" s="2">
        <v>0</v>
      </c>
      <c r="H1590" s="2">
        <v>36677.42</v>
      </c>
      <c r="I1590" s="2">
        <v>0</v>
      </c>
      <c r="J1590" s="105">
        <f>SUMIF([1]MMM!$A:$A,A1590,[1]MMM!$F:$F)</f>
        <v>36677.42</v>
      </c>
      <c r="K1590" s="2" t="s">
        <v>10</v>
      </c>
      <c r="L1590" s="2">
        <v>36160</v>
      </c>
      <c r="M1590" t="s">
        <v>10908</v>
      </c>
      <c r="N1590" t="s">
        <v>11448</v>
      </c>
      <c r="O1590" t="s">
        <v>10871</v>
      </c>
      <c r="P1590" t="s">
        <v>10881</v>
      </c>
    </row>
    <row r="1591" spans="1:16" x14ac:dyDescent="0.3">
      <c r="A1591" t="s">
        <v>3265</v>
      </c>
      <c r="B1591" s="2" t="str">
        <f t="shared" si="74"/>
        <v>3306</v>
      </c>
      <c r="C1591" s="2">
        <f t="shared" si="72"/>
        <v>3306</v>
      </c>
      <c r="D1591" t="str">
        <f>VLOOKUP(C1591,'Cost Centre'!A:B,2,)</f>
        <v>Corporate Services</v>
      </c>
      <c r="E1591" t="str">
        <f t="shared" si="73"/>
        <v>2</v>
      </c>
      <c r="F1591" t="s">
        <v>131</v>
      </c>
      <c r="G1591" s="2">
        <v>0</v>
      </c>
      <c r="H1591" s="2">
        <v>0</v>
      </c>
      <c r="I1591" s="2">
        <v>0</v>
      </c>
      <c r="J1591" s="105">
        <f>SUMIF([1]MMM!$A:$A,A1591,[1]MMM!$F:$F)</f>
        <v>0</v>
      </c>
      <c r="K1591" s="2" t="s">
        <v>10</v>
      </c>
      <c r="L1591" s="2">
        <v>1119</v>
      </c>
      <c r="M1591" t="s">
        <v>10908</v>
      </c>
      <c r="N1591" t="s">
        <v>11448</v>
      </c>
      <c r="O1591" t="s">
        <v>10871</v>
      </c>
      <c r="P1591" t="s">
        <v>10881</v>
      </c>
    </row>
    <row r="1592" spans="1:16" x14ac:dyDescent="0.3">
      <c r="A1592" t="s">
        <v>3266</v>
      </c>
      <c r="B1592" s="2" t="str">
        <f t="shared" si="74"/>
        <v>3306</v>
      </c>
      <c r="C1592" s="2">
        <f t="shared" si="72"/>
        <v>3306</v>
      </c>
      <c r="D1592" t="str">
        <f>VLOOKUP(C1592,'Cost Centre'!A:B,2,)</f>
        <v>Corporate Services</v>
      </c>
      <c r="E1592" t="str">
        <f t="shared" si="73"/>
        <v>2</v>
      </c>
      <c r="F1592" t="s">
        <v>118</v>
      </c>
      <c r="G1592" s="2">
        <v>0</v>
      </c>
      <c r="H1592" s="2">
        <v>357.13</v>
      </c>
      <c r="I1592" s="2">
        <v>0</v>
      </c>
      <c r="J1592" s="105">
        <f>SUMIF([1]MMM!$A:$A,A1592,[1]MMM!$F:$F)</f>
        <v>357.13</v>
      </c>
      <c r="K1592" s="2" t="s">
        <v>10</v>
      </c>
      <c r="L1592" s="2">
        <v>721</v>
      </c>
      <c r="M1592" t="s">
        <v>10908</v>
      </c>
      <c r="N1592" t="s">
        <v>11448</v>
      </c>
      <c r="O1592" t="s">
        <v>10871</v>
      </c>
      <c r="P1592" t="s">
        <v>10885</v>
      </c>
    </row>
    <row r="1593" spans="1:16" x14ac:dyDescent="0.3">
      <c r="A1593" t="s">
        <v>3267</v>
      </c>
      <c r="B1593" s="2" t="str">
        <f t="shared" si="74"/>
        <v>3306</v>
      </c>
      <c r="C1593" s="2">
        <f t="shared" si="72"/>
        <v>3306</v>
      </c>
      <c r="D1593" t="str">
        <f>VLOOKUP(C1593,'Cost Centre'!A:B,2,)</f>
        <v>Corporate Services</v>
      </c>
      <c r="E1593" t="str">
        <f t="shared" si="73"/>
        <v>2</v>
      </c>
      <c r="F1593" t="s">
        <v>220</v>
      </c>
      <c r="G1593" s="2">
        <v>0</v>
      </c>
      <c r="H1593" s="2">
        <v>18318.599999999999</v>
      </c>
      <c r="I1593" s="2">
        <v>0</v>
      </c>
      <c r="J1593" s="105">
        <f>SUMIF([1]MMM!$A:$A,A1593,[1]MMM!$F:$F)</f>
        <v>18318.599999999999</v>
      </c>
      <c r="K1593" s="2" t="s">
        <v>10</v>
      </c>
      <c r="L1593" s="2">
        <v>39582</v>
      </c>
      <c r="M1593" t="s">
        <v>10908</v>
      </c>
      <c r="N1593" t="s">
        <v>11448</v>
      </c>
      <c r="O1593" t="s">
        <v>10871</v>
      </c>
      <c r="P1593" t="s">
        <v>10885</v>
      </c>
    </row>
    <row r="1594" spans="1:16" x14ac:dyDescent="0.3">
      <c r="A1594" t="s">
        <v>3268</v>
      </c>
      <c r="B1594" s="2" t="str">
        <f t="shared" si="74"/>
        <v>3306</v>
      </c>
      <c r="C1594" s="2">
        <f t="shared" si="72"/>
        <v>3306</v>
      </c>
      <c r="D1594" t="str">
        <f>VLOOKUP(C1594,'Cost Centre'!A:B,2,)</f>
        <v>Corporate Services</v>
      </c>
      <c r="E1594" t="str">
        <f t="shared" si="73"/>
        <v>2</v>
      </c>
      <c r="F1594" t="s">
        <v>221</v>
      </c>
      <c r="G1594" s="2">
        <v>0</v>
      </c>
      <c r="H1594" s="2">
        <v>0</v>
      </c>
      <c r="I1594" s="2">
        <v>0</v>
      </c>
      <c r="J1594" s="105">
        <f>SUMIF([1]MMM!$A:$A,A1594,[1]MMM!$F:$F)</f>
        <v>0</v>
      </c>
      <c r="K1594" s="2" t="s">
        <v>10</v>
      </c>
      <c r="L1594" s="2">
        <v>183488</v>
      </c>
      <c r="M1594" t="s">
        <v>10908</v>
      </c>
      <c r="N1594" t="s">
        <v>11448</v>
      </c>
      <c r="O1594" t="s">
        <v>10871</v>
      </c>
      <c r="P1594" t="s">
        <v>10885</v>
      </c>
    </row>
    <row r="1595" spans="1:16" x14ac:dyDescent="0.3">
      <c r="A1595" t="s">
        <v>3269</v>
      </c>
      <c r="B1595" s="2" t="str">
        <f t="shared" si="74"/>
        <v>3306</v>
      </c>
      <c r="C1595" s="2">
        <f t="shared" si="72"/>
        <v>3306</v>
      </c>
      <c r="D1595" t="str">
        <f>VLOOKUP(C1595,'Cost Centre'!A:B,2,)</f>
        <v>Corporate Services</v>
      </c>
      <c r="E1595" t="str">
        <f t="shared" si="73"/>
        <v>2</v>
      </c>
      <c r="F1595" t="s">
        <v>135</v>
      </c>
      <c r="G1595" s="2">
        <v>0</v>
      </c>
      <c r="H1595" s="2">
        <v>0</v>
      </c>
      <c r="I1595" s="2">
        <v>0</v>
      </c>
      <c r="J1595" s="105">
        <f>SUMIF([1]MMM!$A:$A,A1595,[1]MMM!$F:$F)</f>
        <v>0</v>
      </c>
      <c r="K1595" s="2" t="s">
        <v>10</v>
      </c>
      <c r="L1595" s="2">
        <v>1204</v>
      </c>
      <c r="M1595" t="s">
        <v>10908</v>
      </c>
      <c r="N1595" t="s">
        <v>11448</v>
      </c>
      <c r="O1595" t="s">
        <v>10871</v>
      </c>
      <c r="P1595" t="s">
        <v>10934</v>
      </c>
    </row>
    <row r="1596" spans="1:16" x14ac:dyDescent="0.3">
      <c r="A1596" t="s">
        <v>11451</v>
      </c>
      <c r="B1596" s="2" t="str">
        <f t="shared" si="74"/>
        <v>3306</v>
      </c>
      <c r="C1596" s="2">
        <f t="shared" si="72"/>
        <v>3306</v>
      </c>
      <c r="D1596" t="str">
        <f>VLOOKUP(C1596,'Cost Centre'!A:B,2,)</f>
        <v>Corporate Services</v>
      </c>
      <c r="E1596" t="str">
        <f t="shared" si="73"/>
        <v>2</v>
      </c>
      <c r="F1596" t="s">
        <v>10890</v>
      </c>
      <c r="G1596" s="2">
        <v>0</v>
      </c>
      <c r="H1596" s="2">
        <v>0</v>
      </c>
      <c r="I1596" s="2">
        <v>0</v>
      </c>
      <c r="J1596" s="105">
        <f>SUMIF([1]MMM!$A:$A,A1596,[1]MMM!$F:$F)</f>
        <v>0</v>
      </c>
      <c r="K1596" s="2" t="s">
        <v>10</v>
      </c>
      <c r="L1596" s="2">
        <v>0</v>
      </c>
      <c r="M1596" t="s">
        <v>10908</v>
      </c>
      <c r="N1596" t="s">
        <v>11448</v>
      </c>
      <c r="O1596" t="s">
        <v>10871</v>
      </c>
      <c r="P1596" t="s">
        <v>10887</v>
      </c>
    </row>
    <row r="1597" spans="1:16" x14ac:dyDescent="0.3">
      <c r="A1597" t="s">
        <v>11452</v>
      </c>
      <c r="B1597" s="2" t="str">
        <f t="shared" si="74"/>
        <v>3306</v>
      </c>
      <c r="C1597" s="2">
        <f t="shared" si="72"/>
        <v>3306</v>
      </c>
      <c r="D1597" t="str">
        <f>VLOOKUP(C1597,'Cost Centre'!A:B,2,)</f>
        <v>Corporate Services</v>
      </c>
      <c r="E1597" t="str">
        <f t="shared" si="73"/>
        <v>2</v>
      </c>
      <c r="F1597" t="s">
        <v>10892</v>
      </c>
      <c r="G1597" s="2">
        <v>0</v>
      </c>
      <c r="H1597" s="2">
        <v>0</v>
      </c>
      <c r="I1597" s="2">
        <v>0</v>
      </c>
      <c r="J1597" s="105">
        <f>SUMIF([1]MMM!$A:$A,A1597,[1]MMM!$F:$F)</f>
        <v>0</v>
      </c>
      <c r="K1597" s="2" t="s">
        <v>10</v>
      </c>
      <c r="L1597" s="2">
        <v>0</v>
      </c>
      <c r="M1597" t="s">
        <v>10908</v>
      </c>
      <c r="N1597" t="s">
        <v>11448</v>
      </c>
      <c r="O1597" t="s">
        <v>10871</v>
      </c>
      <c r="P1597" t="s">
        <v>10887</v>
      </c>
    </row>
    <row r="1598" spans="1:16" x14ac:dyDescent="0.3">
      <c r="A1598" t="s">
        <v>11453</v>
      </c>
      <c r="B1598" s="2" t="str">
        <f t="shared" si="74"/>
        <v>3306</v>
      </c>
      <c r="C1598" s="2">
        <f t="shared" si="72"/>
        <v>3306</v>
      </c>
      <c r="D1598" t="str">
        <f>VLOOKUP(C1598,'Cost Centre'!A:B,2,)</f>
        <v>Corporate Services</v>
      </c>
      <c r="E1598" t="str">
        <f t="shared" si="73"/>
        <v>2</v>
      </c>
      <c r="F1598" t="s">
        <v>10894</v>
      </c>
      <c r="G1598" s="2">
        <v>0</v>
      </c>
      <c r="H1598" s="2">
        <v>0</v>
      </c>
      <c r="I1598" s="2">
        <v>0</v>
      </c>
      <c r="J1598" s="105">
        <f>SUMIF([1]MMM!$A:$A,A1598,[1]MMM!$F:$F)</f>
        <v>0</v>
      </c>
      <c r="K1598" s="2" t="s">
        <v>10</v>
      </c>
      <c r="L1598" s="2">
        <v>0</v>
      </c>
      <c r="M1598" t="s">
        <v>10908</v>
      </c>
      <c r="N1598" t="s">
        <v>11448</v>
      </c>
      <c r="O1598" t="s">
        <v>10871</v>
      </c>
      <c r="P1598" t="s">
        <v>10887</v>
      </c>
    </row>
    <row r="1599" spans="1:16" x14ac:dyDescent="0.3">
      <c r="A1599" t="s">
        <v>11454</v>
      </c>
      <c r="B1599" s="2" t="str">
        <f t="shared" si="74"/>
        <v>3306</v>
      </c>
      <c r="C1599" s="2">
        <f t="shared" si="72"/>
        <v>3306</v>
      </c>
      <c r="D1599" t="str">
        <f>VLOOKUP(C1599,'Cost Centre'!A:B,2,)</f>
        <v>Corporate Services</v>
      </c>
      <c r="E1599" t="str">
        <f t="shared" si="73"/>
        <v>2</v>
      </c>
      <c r="F1599" t="s">
        <v>10896</v>
      </c>
      <c r="G1599" s="2">
        <v>0</v>
      </c>
      <c r="H1599" s="2">
        <v>0</v>
      </c>
      <c r="I1599" s="2">
        <v>0</v>
      </c>
      <c r="J1599" s="105">
        <f>SUMIF([1]MMM!$A:$A,A1599,[1]MMM!$F:$F)</f>
        <v>0</v>
      </c>
      <c r="K1599" s="2" t="s">
        <v>10</v>
      </c>
      <c r="L1599" s="2">
        <v>0</v>
      </c>
      <c r="M1599" t="s">
        <v>10908</v>
      </c>
      <c r="N1599" t="s">
        <v>11448</v>
      </c>
      <c r="O1599" t="s">
        <v>10871</v>
      </c>
      <c r="P1599" t="s">
        <v>10887</v>
      </c>
    </row>
    <row r="1600" spans="1:16" x14ac:dyDescent="0.3">
      <c r="A1600" t="s">
        <v>11455</v>
      </c>
      <c r="B1600" s="2" t="str">
        <f t="shared" si="74"/>
        <v>3306</v>
      </c>
      <c r="C1600" s="2">
        <f t="shared" si="72"/>
        <v>3306</v>
      </c>
      <c r="D1600" t="str">
        <f>VLOOKUP(C1600,'Cost Centre'!A:B,2,)</f>
        <v>Corporate Services</v>
      </c>
      <c r="E1600" t="str">
        <f t="shared" si="73"/>
        <v>2</v>
      </c>
      <c r="F1600" t="s">
        <v>10898</v>
      </c>
      <c r="G1600" s="2">
        <v>0</v>
      </c>
      <c r="H1600" s="2">
        <v>0</v>
      </c>
      <c r="I1600" s="2">
        <v>0</v>
      </c>
      <c r="J1600" s="105">
        <f>SUMIF([1]MMM!$A:$A,A1600,[1]MMM!$F:$F)</f>
        <v>0</v>
      </c>
      <c r="K1600" s="2" t="s">
        <v>10</v>
      </c>
      <c r="L1600" s="2">
        <v>0</v>
      </c>
      <c r="M1600" t="s">
        <v>10908</v>
      </c>
      <c r="N1600" t="s">
        <v>11448</v>
      </c>
      <c r="O1600" t="s">
        <v>10871</v>
      </c>
      <c r="P1600" t="s">
        <v>10887</v>
      </c>
    </row>
    <row r="1601" spans="1:16" x14ac:dyDescent="0.3">
      <c r="A1601" t="s">
        <v>11456</v>
      </c>
      <c r="B1601" s="2" t="str">
        <f t="shared" si="74"/>
        <v>3306</v>
      </c>
      <c r="C1601" s="2">
        <f t="shared" si="72"/>
        <v>3306</v>
      </c>
      <c r="D1601" t="str">
        <f>VLOOKUP(C1601,'Cost Centre'!A:B,2,)</f>
        <v>Corporate Services</v>
      </c>
      <c r="E1601" t="str">
        <f t="shared" si="73"/>
        <v>2</v>
      </c>
      <c r="F1601" t="s">
        <v>10900</v>
      </c>
      <c r="G1601" s="2">
        <v>0</v>
      </c>
      <c r="H1601" s="2">
        <v>0</v>
      </c>
      <c r="I1601" s="2">
        <v>0</v>
      </c>
      <c r="J1601" s="105">
        <f>SUMIF([1]MMM!$A:$A,A1601,[1]MMM!$F:$F)</f>
        <v>0</v>
      </c>
      <c r="K1601" s="2" t="s">
        <v>10</v>
      </c>
      <c r="L1601" s="2">
        <v>0</v>
      </c>
      <c r="M1601" t="s">
        <v>10908</v>
      </c>
      <c r="N1601" t="s">
        <v>11448</v>
      </c>
      <c r="O1601" t="s">
        <v>10871</v>
      </c>
      <c r="P1601" t="s">
        <v>10887</v>
      </c>
    </row>
    <row r="1602" spans="1:16" x14ac:dyDescent="0.3">
      <c r="A1602" t="s">
        <v>11457</v>
      </c>
      <c r="B1602" s="2" t="str">
        <f t="shared" si="74"/>
        <v>3306</v>
      </c>
      <c r="C1602" s="2">
        <f t="shared" ref="C1602:C1665" si="75">VALUE(B1602)</f>
        <v>3306</v>
      </c>
      <c r="D1602" t="str">
        <f>VLOOKUP(C1602,'Cost Centre'!A:B,2,)</f>
        <v>Corporate Services</v>
      </c>
      <c r="E1602" t="str">
        <f t="shared" ref="E1602:E1665" si="76">MID(A1602,5,1)</f>
        <v>2</v>
      </c>
      <c r="F1602" t="s">
        <v>10902</v>
      </c>
      <c r="G1602" s="2">
        <v>0</v>
      </c>
      <c r="H1602" s="2">
        <v>0</v>
      </c>
      <c r="I1602" s="2">
        <v>0</v>
      </c>
      <c r="J1602" s="105">
        <f>SUMIF([1]MMM!$A:$A,A1602,[1]MMM!$F:$F)</f>
        <v>0</v>
      </c>
      <c r="K1602" s="2" t="s">
        <v>10</v>
      </c>
      <c r="L1602" s="2">
        <v>0</v>
      </c>
      <c r="M1602" t="s">
        <v>10908</v>
      </c>
      <c r="N1602" t="s">
        <v>11448</v>
      </c>
      <c r="O1602" t="s">
        <v>10871</v>
      </c>
      <c r="P1602" t="s">
        <v>10887</v>
      </c>
    </row>
    <row r="1603" spans="1:16" x14ac:dyDescent="0.3">
      <c r="A1603" t="s">
        <v>11458</v>
      </c>
      <c r="B1603" s="2" t="str">
        <f t="shared" ref="B1603:B1666" si="77">MID(A1603,1,4)</f>
        <v>3306</v>
      </c>
      <c r="C1603" s="2">
        <f t="shared" si="75"/>
        <v>3306</v>
      </c>
      <c r="D1603" t="str">
        <f>VLOOKUP(C1603,'Cost Centre'!A:B,2,)</f>
        <v>Corporate Services</v>
      </c>
      <c r="E1603" t="str">
        <f t="shared" si="76"/>
        <v>2</v>
      </c>
      <c r="F1603" t="s">
        <v>10904</v>
      </c>
      <c r="G1603" s="2">
        <v>0</v>
      </c>
      <c r="H1603" s="2">
        <v>0</v>
      </c>
      <c r="I1603" s="2">
        <v>0</v>
      </c>
      <c r="J1603" s="105">
        <f>SUMIF([1]MMM!$A:$A,A1603,[1]MMM!$F:$F)</f>
        <v>0</v>
      </c>
      <c r="K1603" s="2" t="s">
        <v>10</v>
      </c>
      <c r="L1603" s="2">
        <v>0</v>
      </c>
      <c r="M1603" t="s">
        <v>10908</v>
      </c>
      <c r="N1603" t="s">
        <v>11448</v>
      </c>
      <c r="O1603" t="s">
        <v>10871</v>
      </c>
      <c r="P1603" t="s">
        <v>10887</v>
      </c>
    </row>
    <row r="1604" spans="1:16" x14ac:dyDescent="0.3">
      <c r="A1604" t="s">
        <v>11459</v>
      </c>
      <c r="B1604" s="2" t="str">
        <f t="shared" si="77"/>
        <v>3306</v>
      </c>
      <c r="C1604" s="2">
        <f t="shared" si="75"/>
        <v>3306</v>
      </c>
      <c r="D1604" t="str">
        <f>VLOOKUP(C1604,'Cost Centre'!A:B,2,)</f>
        <v>Corporate Services</v>
      </c>
      <c r="E1604" t="str">
        <f t="shared" si="76"/>
        <v>2</v>
      </c>
      <c r="F1604" t="s">
        <v>10906</v>
      </c>
      <c r="G1604" s="2">
        <v>0</v>
      </c>
      <c r="H1604" s="2">
        <v>0</v>
      </c>
      <c r="I1604" s="2">
        <v>0</v>
      </c>
      <c r="J1604" s="105">
        <f>SUMIF([1]MMM!$A:$A,A1604,[1]MMM!$F:$F)</f>
        <v>0</v>
      </c>
      <c r="K1604" s="2" t="s">
        <v>10</v>
      </c>
      <c r="L1604" s="2">
        <v>0</v>
      </c>
      <c r="M1604" t="s">
        <v>10908</v>
      </c>
      <c r="N1604" t="s">
        <v>11448</v>
      </c>
      <c r="O1604" t="s">
        <v>10871</v>
      </c>
      <c r="P1604" t="s">
        <v>10887</v>
      </c>
    </row>
    <row r="1605" spans="1:16" x14ac:dyDescent="0.3">
      <c r="A1605" t="s">
        <v>3270</v>
      </c>
      <c r="B1605" s="2" t="str">
        <f t="shared" si="77"/>
        <v>3306</v>
      </c>
      <c r="C1605" s="2">
        <f t="shared" si="75"/>
        <v>3306</v>
      </c>
      <c r="D1605" t="str">
        <f>VLOOKUP(C1605,'Cost Centre'!A:B,2,)</f>
        <v>Corporate Services</v>
      </c>
      <c r="E1605" t="str">
        <f t="shared" si="76"/>
        <v>2</v>
      </c>
      <c r="F1605" t="s">
        <v>10907</v>
      </c>
      <c r="G1605" s="2">
        <v>0</v>
      </c>
      <c r="H1605" s="2">
        <v>0</v>
      </c>
      <c r="I1605" s="2">
        <v>0</v>
      </c>
      <c r="J1605" s="105">
        <f>SUMIF([1]MMM!$A:$A,A1605,[1]MMM!$F:$F)</f>
        <v>0</v>
      </c>
      <c r="K1605" s="2" t="s">
        <v>10</v>
      </c>
      <c r="L1605" s="2">
        <v>0</v>
      </c>
      <c r="M1605" t="s">
        <v>10908</v>
      </c>
      <c r="N1605" t="s">
        <v>11448</v>
      </c>
      <c r="O1605" t="s">
        <v>10871</v>
      </c>
      <c r="P1605" t="s">
        <v>10887</v>
      </c>
    </row>
    <row r="1606" spans="1:16" x14ac:dyDescent="0.3">
      <c r="A1606" t="s">
        <v>3271</v>
      </c>
      <c r="B1606" s="2" t="str">
        <f t="shared" si="77"/>
        <v>3306</v>
      </c>
      <c r="C1606" s="2">
        <f t="shared" si="75"/>
        <v>3306</v>
      </c>
      <c r="D1606" t="str">
        <f>VLOOKUP(C1606,'Cost Centre'!A:B,2,)</f>
        <v>Corporate Services</v>
      </c>
      <c r="E1606" s="109" t="str">
        <f t="shared" si="76"/>
        <v>3</v>
      </c>
      <c r="F1606" t="s">
        <v>444</v>
      </c>
      <c r="G1606" s="2">
        <v>0</v>
      </c>
      <c r="H1606" s="2">
        <v>0</v>
      </c>
      <c r="I1606" s="2">
        <v>0</v>
      </c>
      <c r="J1606" s="105">
        <f>SUMIF([1]MMM!$A:$A,A1606,[1]MMM!$F:$F)</f>
        <v>0</v>
      </c>
      <c r="K1606" s="2" t="s">
        <v>10</v>
      </c>
      <c r="L1606" s="2">
        <v>0</v>
      </c>
      <c r="M1606" t="s">
        <v>10908</v>
      </c>
      <c r="N1606" t="s">
        <v>11448</v>
      </c>
      <c r="O1606" t="s">
        <v>10908</v>
      </c>
      <c r="P1606" t="s">
        <v>10953</v>
      </c>
    </row>
    <row r="1607" spans="1:16" x14ac:dyDescent="0.3">
      <c r="A1607" t="s">
        <v>3272</v>
      </c>
      <c r="B1607" s="2" t="str">
        <f t="shared" si="77"/>
        <v>3306</v>
      </c>
      <c r="C1607" s="2">
        <f t="shared" si="75"/>
        <v>3306</v>
      </c>
      <c r="D1607" t="str">
        <f>VLOOKUP(C1607,'Cost Centre'!A:B,2,)</f>
        <v>Corporate Services</v>
      </c>
      <c r="E1607" s="109">
        <v>2</v>
      </c>
      <c r="F1607" t="s">
        <v>445</v>
      </c>
      <c r="G1607" s="2">
        <v>0</v>
      </c>
      <c r="H1607" s="2">
        <v>0</v>
      </c>
      <c r="I1607" s="2">
        <v>0</v>
      </c>
      <c r="J1607" s="105">
        <f>SUMIF([1]MMM!$A:$A,A1607,[1]MMM!$F:$F)</f>
        <v>0</v>
      </c>
      <c r="K1607" s="2" t="s">
        <v>10</v>
      </c>
      <c r="L1607" s="2">
        <v>0</v>
      </c>
      <c r="M1607" t="s">
        <v>10908</v>
      </c>
      <c r="N1607" t="s">
        <v>11448</v>
      </c>
      <c r="O1607" t="s">
        <v>10908</v>
      </c>
      <c r="P1607" t="s">
        <v>10953</v>
      </c>
    </row>
    <row r="1608" spans="1:16" x14ac:dyDescent="0.3">
      <c r="A1608" t="s">
        <v>3273</v>
      </c>
      <c r="B1608" s="2" t="str">
        <f t="shared" si="77"/>
        <v>3306</v>
      </c>
      <c r="C1608" s="2">
        <f t="shared" si="75"/>
        <v>3306</v>
      </c>
      <c r="D1608" t="str">
        <f>VLOOKUP(C1608,'Cost Centre'!A:B,2,)</f>
        <v>Corporate Services</v>
      </c>
      <c r="E1608" s="109">
        <v>2</v>
      </c>
      <c r="F1608" t="s">
        <v>453</v>
      </c>
      <c r="G1608" s="2">
        <v>0</v>
      </c>
      <c r="H1608" s="2">
        <v>0</v>
      </c>
      <c r="I1608" s="2">
        <v>0</v>
      </c>
      <c r="J1608" s="105">
        <f>SUMIF([1]MMM!$A:$A,A1608,[1]MMM!$F:$F)</f>
        <v>0</v>
      </c>
      <c r="K1608" s="2" t="s">
        <v>10</v>
      </c>
      <c r="L1608" s="2">
        <v>0</v>
      </c>
      <c r="M1608" t="s">
        <v>10908</v>
      </c>
      <c r="N1608" t="s">
        <v>11448</v>
      </c>
      <c r="O1608" t="s">
        <v>10908</v>
      </c>
      <c r="P1608" t="s">
        <v>10956</v>
      </c>
    </row>
    <row r="1609" spans="1:16" x14ac:dyDescent="0.3">
      <c r="A1609" t="s">
        <v>3274</v>
      </c>
      <c r="B1609" s="2" t="str">
        <f t="shared" si="77"/>
        <v>3306</v>
      </c>
      <c r="C1609" s="2">
        <f t="shared" si="75"/>
        <v>3306</v>
      </c>
      <c r="D1609" t="str">
        <f>VLOOKUP(C1609,'Cost Centre'!A:B,2,)</f>
        <v>Corporate Services</v>
      </c>
      <c r="E1609" s="109">
        <v>2</v>
      </c>
      <c r="F1609" t="s">
        <v>458</v>
      </c>
      <c r="G1609" s="2">
        <v>0</v>
      </c>
      <c r="H1609" s="2">
        <v>0</v>
      </c>
      <c r="I1609" s="2">
        <v>0</v>
      </c>
      <c r="J1609" s="105">
        <f>SUMIF([1]MMM!$A:$A,A1609,[1]MMM!$F:$F)</f>
        <v>0</v>
      </c>
      <c r="K1609" s="2" t="s">
        <v>10</v>
      </c>
      <c r="L1609" s="2">
        <v>0</v>
      </c>
      <c r="M1609" t="s">
        <v>10908</v>
      </c>
      <c r="N1609" t="s">
        <v>11448</v>
      </c>
      <c r="O1609" t="s">
        <v>10908</v>
      </c>
      <c r="P1609" t="s">
        <v>10958</v>
      </c>
    </row>
    <row r="1610" spans="1:16" x14ac:dyDescent="0.3">
      <c r="A1610" t="s">
        <v>3275</v>
      </c>
      <c r="B1610" s="2" t="str">
        <f t="shared" si="77"/>
        <v>3306</v>
      </c>
      <c r="C1610" s="2">
        <f t="shared" si="75"/>
        <v>3306</v>
      </c>
      <c r="D1610" t="str">
        <f>VLOOKUP(C1610,'Cost Centre'!A:B,2,)</f>
        <v>Corporate Services</v>
      </c>
      <c r="E1610" t="str">
        <f t="shared" si="76"/>
        <v>3</v>
      </c>
      <c r="F1610" t="s">
        <v>2148</v>
      </c>
      <c r="G1610" s="2">
        <v>0</v>
      </c>
      <c r="H1610" s="2">
        <v>0</v>
      </c>
      <c r="I1610" s="2">
        <v>0</v>
      </c>
      <c r="J1610" s="105">
        <f>SUMIF([1]MMM!$A:$A,A1610,[1]MMM!$F:$F)</f>
        <v>0</v>
      </c>
      <c r="K1610" s="2" t="s">
        <v>10</v>
      </c>
      <c r="L1610" s="2">
        <v>0</v>
      </c>
      <c r="M1610" t="s">
        <v>10908</v>
      </c>
      <c r="N1610" t="s">
        <v>11448</v>
      </c>
      <c r="O1610" t="s">
        <v>10908</v>
      </c>
      <c r="P1610" t="s">
        <v>10910</v>
      </c>
    </row>
    <row r="1611" spans="1:16" x14ac:dyDescent="0.3">
      <c r="A1611" t="s">
        <v>11460</v>
      </c>
      <c r="B1611" s="2" t="str">
        <f t="shared" si="77"/>
        <v>3306</v>
      </c>
      <c r="C1611" s="2">
        <f t="shared" si="75"/>
        <v>3306</v>
      </c>
      <c r="D1611" t="str">
        <f>VLOOKUP(C1611,'Cost Centre'!A:B,2,)</f>
        <v>Corporate Services</v>
      </c>
      <c r="E1611" t="str">
        <f t="shared" si="76"/>
        <v>3</v>
      </c>
      <c r="F1611" t="s">
        <v>10912</v>
      </c>
      <c r="G1611" s="2">
        <v>0</v>
      </c>
      <c r="H1611" s="2">
        <v>0</v>
      </c>
      <c r="I1611" s="2">
        <v>-1728696.31</v>
      </c>
      <c r="J1611" s="105">
        <f>SUMIF([1]MMM!$A:$A,A1611,[1]MMM!$F:$F)</f>
        <v>-1728696.31</v>
      </c>
      <c r="K1611" s="2" t="s">
        <v>10</v>
      </c>
      <c r="L1611" s="2">
        <v>0</v>
      </c>
      <c r="M1611" t="s">
        <v>10908</v>
      </c>
      <c r="N1611" t="s">
        <v>11448</v>
      </c>
      <c r="O1611" t="s">
        <v>10908</v>
      </c>
      <c r="P1611" t="s">
        <v>10913</v>
      </c>
    </row>
    <row r="1612" spans="1:16" x14ac:dyDescent="0.3">
      <c r="A1612" t="s">
        <v>11461</v>
      </c>
      <c r="B1612" s="2" t="str">
        <f t="shared" si="77"/>
        <v>3306</v>
      </c>
      <c r="C1612" s="2">
        <f t="shared" si="75"/>
        <v>3306</v>
      </c>
      <c r="D1612" t="str">
        <f>VLOOKUP(C1612,'Cost Centre'!A:B,2,)</f>
        <v>Corporate Services</v>
      </c>
      <c r="E1612" t="str">
        <f t="shared" si="76"/>
        <v>3</v>
      </c>
      <c r="F1612" t="s">
        <v>10915</v>
      </c>
      <c r="G1612" s="2">
        <v>0</v>
      </c>
      <c r="H1612" s="2">
        <v>0</v>
      </c>
      <c r="I1612" s="2">
        <v>0</v>
      </c>
      <c r="J1612" s="105">
        <f>SUMIF([1]MMM!$A:$A,A1612,[1]MMM!$F:$F)</f>
        <v>0</v>
      </c>
      <c r="K1612" s="2" t="s">
        <v>10</v>
      </c>
      <c r="L1612" s="2">
        <v>0</v>
      </c>
      <c r="M1612" t="s">
        <v>10908</v>
      </c>
      <c r="N1612" t="s">
        <v>11448</v>
      </c>
      <c r="O1612" t="s">
        <v>10908</v>
      </c>
      <c r="P1612" t="s">
        <v>10913</v>
      </c>
    </row>
    <row r="1613" spans="1:16" x14ac:dyDescent="0.3">
      <c r="A1613" t="s">
        <v>11462</v>
      </c>
      <c r="B1613" s="2" t="str">
        <f t="shared" si="77"/>
        <v>3306</v>
      </c>
      <c r="C1613" s="2">
        <f t="shared" si="75"/>
        <v>3306</v>
      </c>
      <c r="D1613" t="str">
        <f>VLOOKUP(C1613,'Cost Centre'!A:B,2,)</f>
        <v>Corporate Services</v>
      </c>
      <c r="E1613" t="str">
        <f t="shared" si="76"/>
        <v>6</v>
      </c>
      <c r="F1613" t="s">
        <v>11211</v>
      </c>
      <c r="G1613" s="2">
        <v>0</v>
      </c>
      <c r="H1613" s="2">
        <v>0</v>
      </c>
      <c r="I1613" s="2">
        <v>0</v>
      </c>
      <c r="J1613" s="105">
        <f>SUMIF([1]MMM!$A:$A,A1613,[1]MMM!$F:$F)</f>
        <v>0</v>
      </c>
      <c r="K1613" s="2" t="s">
        <v>460</v>
      </c>
      <c r="L1613" s="2">
        <v>0</v>
      </c>
      <c r="M1613" t="s">
        <v>10908</v>
      </c>
      <c r="N1613" t="s">
        <v>11448</v>
      </c>
      <c r="O1613" t="s">
        <v>10962</v>
      </c>
      <c r="P1613" t="s">
        <v>11212</v>
      </c>
    </row>
    <row r="1614" spans="1:16" x14ac:dyDescent="0.3">
      <c r="A1614" t="s">
        <v>11463</v>
      </c>
      <c r="B1614" s="2" t="str">
        <f t="shared" si="77"/>
        <v>3306</v>
      </c>
      <c r="C1614" s="2">
        <f t="shared" si="75"/>
        <v>3306</v>
      </c>
      <c r="D1614" t="str">
        <f>VLOOKUP(C1614,'Cost Centre'!A:B,2,)</f>
        <v>Corporate Services</v>
      </c>
      <c r="E1614" t="str">
        <f t="shared" si="76"/>
        <v>6</v>
      </c>
      <c r="F1614" t="s">
        <v>3055</v>
      </c>
      <c r="G1614" s="2">
        <v>0</v>
      </c>
      <c r="H1614" s="2">
        <v>0</v>
      </c>
      <c r="I1614" s="2">
        <v>0</v>
      </c>
      <c r="J1614" s="105">
        <f>SUMIF([1]MMM!$A:$A,A1614,[1]MMM!$F:$F)</f>
        <v>0</v>
      </c>
      <c r="K1614" s="2" t="s">
        <v>10</v>
      </c>
      <c r="L1614" s="2">
        <v>0</v>
      </c>
      <c r="M1614" t="s">
        <v>10908</v>
      </c>
      <c r="N1614" t="s">
        <v>11448</v>
      </c>
      <c r="O1614" t="s">
        <v>10962</v>
      </c>
      <c r="P1614" t="s">
        <v>11212</v>
      </c>
    </row>
    <row r="1615" spans="1:16" x14ac:dyDescent="0.3">
      <c r="A1615" t="s">
        <v>11464</v>
      </c>
      <c r="B1615" s="2" t="str">
        <f t="shared" si="77"/>
        <v>3306</v>
      </c>
      <c r="C1615" s="2">
        <f t="shared" si="75"/>
        <v>3306</v>
      </c>
      <c r="D1615" t="str">
        <f>VLOOKUP(C1615,'Cost Centre'!A:B,2,)</f>
        <v>Corporate Services</v>
      </c>
      <c r="E1615" t="str">
        <f t="shared" si="76"/>
        <v>6</v>
      </c>
      <c r="F1615" t="s">
        <v>3055</v>
      </c>
      <c r="G1615" s="2">
        <v>0</v>
      </c>
      <c r="H1615" s="2">
        <v>0</v>
      </c>
      <c r="I1615" s="2">
        <v>0</v>
      </c>
      <c r="J1615" s="105">
        <f>SUMIF([1]MMM!$A:$A,A1615,[1]MMM!$F:$F)</f>
        <v>0</v>
      </c>
      <c r="K1615" s="2" t="s">
        <v>10</v>
      </c>
      <c r="L1615" s="2">
        <v>300000</v>
      </c>
      <c r="M1615" t="s">
        <v>10908</v>
      </c>
      <c r="N1615" t="s">
        <v>11448</v>
      </c>
      <c r="O1615" t="s">
        <v>10962</v>
      </c>
      <c r="P1615" t="s">
        <v>11212</v>
      </c>
    </row>
    <row r="1616" spans="1:16" x14ac:dyDescent="0.3">
      <c r="A1616" t="s">
        <v>11465</v>
      </c>
      <c r="B1616" s="2" t="str">
        <f t="shared" si="77"/>
        <v>3306</v>
      </c>
      <c r="C1616" s="2">
        <f t="shared" si="75"/>
        <v>3306</v>
      </c>
      <c r="D1616" t="str">
        <f>VLOOKUP(C1616,'Cost Centre'!A:B,2,)</f>
        <v>Corporate Services</v>
      </c>
      <c r="E1616" t="str">
        <f t="shared" si="76"/>
        <v>6</v>
      </c>
      <c r="F1616" t="s">
        <v>11217</v>
      </c>
      <c r="G1616" s="2">
        <v>0</v>
      </c>
      <c r="H1616" s="2">
        <v>0</v>
      </c>
      <c r="I1616" s="2">
        <v>0</v>
      </c>
      <c r="J1616" s="105">
        <f>SUMIF([1]MMM!$A:$A,A1616,[1]MMM!$F:$F)</f>
        <v>0</v>
      </c>
      <c r="K1616" s="2" t="s">
        <v>460</v>
      </c>
      <c r="L1616" s="2">
        <v>0</v>
      </c>
      <c r="M1616" t="s">
        <v>10908</v>
      </c>
      <c r="N1616" t="s">
        <v>11448</v>
      </c>
      <c r="O1616" t="s">
        <v>10962</v>
      </c>
      <c r="P1616" t="s">
        <v>11212</v>
      </c>
    </row>
    <row r="1617" spans="1:16" x14ac:dyDescent="0.3">
      <c r="A1617" t="s">
        <v>11466</v>
      </c>
      <c r="B1617" s="2" t="str">
        <f t="shared" si="77"/>
        <v>3306</v>
      </c>
      <c r="C1617" s="2">
        <f t="shared" si="75"/>
        <v>3306</v>
      </c>
      <c r="D1617" t="str">
        <f>VLOOKUP(C1617,'Cost Centre'!A:B,2,)</f>
        <v>Corporate Services</v>
      </c>
      <c r="E1617" t="str">
        <f t="shared" si="76"/>
        <v>6</v>
      </c>
      <c r="F1617" t="s">
        <v>11219</v>
      </c>
      <c r="G1617" s="2">
        <v>0</v>
      </c>
      <c r="H1617" s="2">
        <v>0</v>
      </c>
      <c r="I1617" s="2">
        <v>0</v>
      </c>
      <c r="J1617" s="105">
        <f>SUMIF([1]MMM!$A:$A,A1617,[1]MMM!$F:$F)</f>
        <v>0</v>
      </c>
      <c r="K1617" s="2" t="s">
        <v>460</v>
      </c>
      <c r="L1617" s="2">
        <v>0</v>
      </c>
      <c r="M1617" t="s">
        <v>10908</v>
      </c>
      <c r="N1617" t="s">
        <v>11448</v>
      </c>
      <c r="O1617" t="s">
        <v>10962</v>
      </c>
      <c r="P1617" t="s">
        <v>11212</v>
      </c>
    </row>
    <row r="1618" spans="1:16" x14ac:dyDescent="0.3">
      <c r="A1618" t="s">
        <v>11467</v>
      </c>
      <c r="B1618" s="2" t="str">
        <f t="shared" si="77"/>
        <v>3306</v>
      </c>
      <c r="C1618" s="2">
        <f t="shared" si="75"/>
        <v>3306</v>
      </c>
      <c r="D1618" t="str">
        <f>VLOOKUP(C1618,'Cost Centre'!A:B,2,)</f>
        <v>Corporate Services</v>
      </c>
      <c r="E1618" t="str">
        <f t="shared" si="76"/>
        <v>6</v>
      </c>
      <c r="F1618" t="s">
        <v>11221</v>
      </c>
      <c r="G1618" s="2">
        <v>0</v>
      </c>
      <c r="H1618" s="2">
        <v>0</v>
      </c>
      <c r="I1618" s="2">
        <v>0</v>
      </c>
      <c r="J1618" s="105">
        <f>SUMIF([1]MMM!$A:$A,A1618,[1]MMM!$F:$F)</f>
        <v>0</v>
      </c>
      <c r="K1618" s="2" t="s">
        <v>460</v>
      </c>
      <c r="L1618" s="2">
        <v>0</v>
      </c>
      <c r="M1618" t="s">
        <v>10908</v>
      </c>
      <c r="N1618" t="s">
        <v>11448</v>
      </c>
      <c r="O1618" t="s">
        <v>10962</v>
      </c>
      <c r="P1618" t="s">
        <v>11212</v>
      </c>
    </row>
    <row r="1619" spans="1:16" x14ac:dyDescent="0.3">
      <c r="A1619" t="s">
        <v>11468</v>
      </c>
      <c r="B1619" s="2" t="str">
        <f t="shared" si="77"/>
        <v>3306</v>
      </c>
      <c r="C1619" s="2">
        <f t="shared" si="75"/>
        <v>3306</v>
      </c>
      <c r="D1619" t="str">
        <f>VLOOKUP(C1619,'Cost Centre'!A:B,2,)</f>
        <v>Corporate Services</v>
      </c>
      <c r="E1619" t="str">
        <f t="shared" si="76"/>
        <v>6</v>
      </c>
      <c r="F1619" t="s">
        <v>11223</v>
      </c>
      <c r="G1619" s="2">
        <v>0</v>
      </c>
      <c r="H1619" s="2">
        <v>0</v>
      </c>
      <c r="I1619" s="2">
        <v>0</v>
      </c>
      <c r="J1619" s="105">
        <f>SUMIF([1]MMM!$A:$A,A1619,[1]MMM!$F:$F)</f>
        <v>0</v>
      </c>
      <c r="K1619" s="2" t="s">
        <v>460</v>
      </c>
      <c r="L1619" s="2">
        <v>0</v>
      </c>
      <c r="M1619" t="s">
        <v>10908</v>
      </c>
      <c r="N1619" t="s">
        <v>11448</v>
      </c>
      <c r="O1619" t="s">
        <v>10962</v>
      </c>
      <c r="P1619" t="s">
        <v>11212</v>
      </c>
    </row>
    <row r="1620" spans="1:16" x14ac:dyDescent="0.3">
      <c r="A1620" t="s">
        <v>11469</v>
      </c>
      <c r="B1620" s="2" t="str">
        <f t="shared" si="77"/>
        <v>3306</v>
      </c>
      <c r="C1620" s="2">
        <f t="shared" si="75"/>
        <v>3306</v>
      </c>
      <c r="D1620" t="str">
        <f>VLOOKUP(C1620,'Cost Centre'!A:B,2,)</f>
        <v>Corporate Services</v>
      </c>
      <c r="E1620" t="str">
        <f t="shared" si="76"/>
        <v>6</v>
      </c>
      <c r="F1620" t="s">
        <v>11225</v>
      </c>
      <c r="G1620" s="2">
        <v>0</v>
      </c>
      <c r="H1620" s="2">
        <v>0</v>
      </c>
      <c r="I1620" s="2">
        <v>0</v>
      </c>
      <c r="J1620" s="105">
        <f>SUMIF([1]MMM!$A:$A,A1620,[1]MMM!$F:$F)</f>
        <v>0</v>
      </c>
      <c r="K1620" s="2" t="s">
        <v>460</v>
      </c>
      <c r="L1620" s="2">
        <v>0</v>
      </c>
      <c r="M1620" t="s">
        <v>10908</v>
      </c>
      <c r="N1620" t="s">
        <v>11448</v>
      </c>
      <c r="O1620" t="s">
        <v>10962</v>
      </c>
      <c r="P1620" t="s">
        <v>11212</v>
      </c>
    </row>
    <row r="1621" spans="1:16" x14ac:dyDescent="0.3">
      <c r="A1621" t="s">
        <v>11470</v>
      </c>
      <c r="B1621" s="2" t="str">
        <f t="shared" si="77"/>
        <v>3306</v>
      </c>
      <c r="C1621" s="2">
        <f t="shared" si="75"/>
        <v>3306</v>
      </c>
      <c r="D1621" t="str">
        <f>VLOOKUP(C1621,'Cost Centre'!A:B,2,)</f>
        <v>Corporate Services</v>
      </c>
      <c r="E1621" t="str">
        <f t="shared" si="76"/>
        <v>6</v>
      </c>
      <c r="F1621" t="s">
        <v>11227</v>
      </c>
      <c r="G1621" s="2">
        <v>0</v>
      </c>
      <c r="H1621" s="2">
        <v>0</v>
      </c>
      <c r="I1621" s="2">
        <v>0</v>
      </c>
      <c r="J1621" s="105">
        <f>SUMIF([1]MMM!$A:$A,A1621,[1]MMM!$F:$F)</f>
        <v>0</v>
      </c>
      <c r="K1621" s="2" t="s">
        <v>460</v>
      </c>
      <c r="L1621" s="2">
        <v>0</v>
      </c>
      <c r="M1621" t="s">
        <v>10908</v>
      </c>
      <c r="N1621" t="s">
        <v>11448</v>
      </c>
      <c r="O1621" t="s">
        <v>10962</v>
      </c>
      <c r="P1621" t="s">
        <v>11212</v>
      </c>
    </row>
    <row r="1622" spans="1:16" x14ac:dyDescent="0.3">
      <c r="A1622" t="s">
        <v>11471</v>
      </c>
      <c r="B1622" s="2" t="str">
        <f t="shared" si="77"/>
        <v>3306</v>
      </c>
      <c r="C1622" s="2">
        <f t="shared" si="75"/>
        <v>3306</v>
      </c>
      <c r="D1622" t="str">
        <f>VLOOKUP(C1622,'Cost Centre'!A:B,2,)</f>
        <v>Corporate Services</v>
      </c>
      <c r="E1622" t="str">
        <f t="shared" si="76"/>
        <v>6</v>
      </c>
      <c r="F1622" t="s">
        <v>11229</v>
      </c>
      <c r="G1622" s="2">
        <v>0</v>
      </c>
      <c r="H1622" s="2">
        <v>0</v>
      </c>
      <c r="I1622" s="2">
        <v>0</v>
      </c>
      <c r="J1622" s="105">
        <f>SUMIF([1]MMM!$A:$A,A1622,[1]MMM!$F:$F)</f>
        <v>0</v>
      </c>
      <c r="K1622" s="2" t="s">
        <v>460</v>
      </c>
      <c r="L1622" s="2">
        <v>0</v>
      </c>
      <c r="M1622" t="s">
        <v>10908</v>
      </c>
      <c r="N1622" t="s">
        <v>11448</v>
      </c>
      <c r="O1622" t="s">
        <v>10962</v>
      </c>
      <c r="P1622" t="s">
        <v>11212</v>
      </c>
    </row>
    <row r="1623" spans="1:16" x14ac:dyDescent="0.3">
      <c r="A1623" t="s">
        <v>11472</v>
      </c>
      <c r="B1623" s="2" t="str">
        <f t="shared" si="77"/>
        <v>3306</v>
      </c>
      <c r="C1623" s="2">
        <f t="shared" si="75"/>
        <v>3306</v>
      </c>
      <c r="D1623" t="str">
        <f>VLOOKUP(C1623,'Cost Centre'!A:B,2,)</f>
        <v>Corporate Services</v>
      </c>
      <c r="E1623" t="str">
        <f t="shared" si="76"/>
        <v>6</v>
      </c>
      <c r="F1623" t="s">
        <v>11231</v>
      </c>
      <c r="G1623" s="2">
        <v>0</v>
      </c>
      <c r="H1623" s="2">
        <v>0</v>
      </c>
      <c r="I1623" s="2">
        <v>0</v>
      </c>
      <c r="J1623" s="105">
        <f>SUMIF([1]MMM!$A:$A,A1623,[1]MMM!$F:$F)</f>
        <v>0</v>
      </c>
      <c r="K1623" s="2" t="s">
        <v>460</v>
      </c>
      <c r="L1623" s="2">
        <v>0</v>
      </c>
      <c r="M1623" t="s">
        <v>10908</v>
      </c>
      <c r="N1623" t="s">
        <v>11448</v>
      </c>
      <c r="O1623" t="s">
        <v>10962</v>
      </c>
      <c r="P1623" t="s">
        <v>11212</v>
      </c>
    </row>
    <row r="1624" spans="1:16" x14ac:dyDescent="0.3">
      <c r="A1624" t="s">
        <v>11473</v>
      </c>
      <c r="B1624" s="2" t="str">
        <f t="shared" si="77"/>
        <v>3306</v>
      </c>
      <c r="C1624" s="2">
        <f t="shared" si="75"/>
        <v>3306</v>
      </c>
      <c r="D1624" t="str">
        <f>VLOOKUP(C1624,'Cost Centre'!A:B,2,)</f>
        <v>Corporate Services</v>
      </c>
      <c r="E1624" t="str">
        <f t="shared" si="76"/>
        <v>6</v>
      </c>
      <c r="F1624" t="s">
        <v>11233</v>
      </c>
      <c r="G1624" s="2">
        <v>0</v>
      </c>
      <c r="H1624" s="2">
        <v>0</v>
      </c>
      <c r="I1624" s="2">
        <v>0</v>
      </c>
      <c r="J1624" s="105">
        <f>SUMIF([1]MMM!$A:$A,A1624,[1]MMM!$F:$F)</f>
        <v>0</v>
      </c>
      <c r="K1624" s="2" t="s">
        <v>460</v>
      </c>
      <c r="L1624" s="2">
        <v>0</v>
      </c>
      <c r="M1624" t="s">
        <v>10908</v>
      </c>
      <c r="N1624" t="s">
        <v>11448</v>
      </c>
      <c r="O1624" t="s">
        <v>10962</v>
      </c>
      <c r="P1624" t="s">
        <v>11212</v>
      </c>
    </row>
    <row r="1625" spans="1:16" x14ac:dyDescent="0.3">
      <c r="A1625" t="s">
        <v>11474</v>
      </c>
      <c r="B1625" s="2" t="str">
        <f t="shared" si="77"/>
        <v>3306</v>
      </c>
      <c r="C1625" s="2">
        <f t="shared" si="75"/>
        <v>3306</v>
      </c>
      <c r="D1625" t="str">
        <f>VLOOKUP(C1625,'Cost Centre'!A:B,2,)</f>
        <v>Corporate Services</v>
      </c>
      <c r="E1625" t="str">
        <f t="shared" si="76"/>
        <v>6</v>
      </c>
      <c r="F1625" t="s">
        <v>11235</v>
      </c>
      <c r="G1625" s="2">
        <v>0</v>
      </c>
      <c r="H1625" s="2">
        <v>0</v>
      </c>
      <c r="I1625" s="2">
        <v>0</v>
      </c>
      <c r="J1625" s="105">
        <f>SUMIF([1]MMM!$A:$A,A1625,[1]MMM!$F:$F)</f>
        <v>0</v>
      </c>
      <c r="K1625" s="2" t="s">
        <v>460</v>
      </c>
      <c r="L1625" s="2">
        <v>0</v>
      </c>
      <c r="M1625" t="s">
        <v>10908</v>
      </c>
      <c r="N1625" t="s">
        <v>11448</v>
      </c>
      <c r="O1625" t="s">
        <v>10962</v>
      </c>
      <c r="P1625" t="s">
        <v>11212</v>
      </c>
    </row>
    <row r="1626" spans="1:16" x14ac:dyDescent="0.3">
      <c r="A1626" t="s">
        <v>11475</v>
      </c>
      <c r="B1626" s="2" t="str">
        <f t="shared" si="77"/>
        <v>3306</v>
      </c>
      <c r="C1626" s="2">
        <f t="shared" si="75"/>
        <v>3306</v>
      </c>
      <c r="D1626" t="str">
        <f>VLOOKUP(C1626,'Cost Centre'!A:B,2,)</f>
        <v>Corporate Services</v>
      </c>
      <c r="E1626" t="str">
        <f t="shared" si="76"/>
        <v>6</v>
      </c>
      <c r="F1626" t="s">
        <v>11237</v>
      </c>
      <c r="G1626" s="2">
        <v>0</v>
      </c>
      <c r="H1626" s="2">
        <v>0</v>
      </c>
      <c r="I1626" s="2">
        <v>0</v>
      </c>
      <c r="J1626" s="105">
        <f>SUMIF([1]MMM!$A:$A,A1626,[1]MMM!$F:$F)</f>
        <v>0</v>
      </c>
      <c r="K1626" s="2" t="s">
        <v>460</v>
      </c>
      <c r="L1626" s="2">
        <v>0</v>
      </c>
      <c r="M1626" t="s">
        <v>10908</v>
      </c>
      <c r="N1626" t="s">
        <v>11448</v>
      </c>
      <c r="O1626" t="s">
        <v>10962</v>
      </c>
      <c r="P1626" t="s">
        <v>11212</v>
      </c>
    </row>
    <row r="1627" spans="1:16" x14ac:dyDescent="0.3">
      <c r="A1627" t="s">
        <v>11476</v>
      </c>
      <c r="B1627" s="2" t="str">
        <f t="shared" si="77"/>
        <v>3306</v>
      </c>
      <c r="C1627" s="2">
        <f t="shared" si="75"/>
        <v>3306</v>
      </c>
      <c r="D1627" t="str">
        <f>VLOOKUP(C1627,'Cost Centre'!A:B,2,)</f>
        <v>Corporate Services</v>
      </c>
      <c r="E1627" t="str">
        <f t="shared" si="76"/>
        <v>6</v>
      </c>
      <c r="F1627" t="s">
        <v>11239</v>
      </c>
      <c r="G1627" s="2">
        <v>0</v>
      </c>
      <c r="H1627" s="2">
        <v>0</v>
      </c>
      <c r="I1627" s="2">
        <v>0</v>
      </c>
      <c r="J1627" s="105">
        <f>SUMIF([1]MMM!$A:$A,A1627,[1]MMM!$F:$F)</f>
        <v>0</v>
      </c>
      <c r="K1627" s="2" t="s">
        <v>460</v>
      </c>
      <c r="L1627" s="2">
        <v>0</v>
      </c>
      <c r="M1627" t="s">
        <v>10908</v>
      </c>
      <c r="N1627" t="s">
        <v>11448</v>
      </c>
      <c r="O1627" t="s">
        <v>10962</v>
      </c>
      <c r="P1627" t="s">
        <v>11212</v>
      </c>
    </row>
    <row r="1628" spans="1:16" x14ac:dyDescent="0.3">
      <c r="A1628" t="s">
        <v>11477</v>
      </c>
      <c r="B1628" s="2" t="str">
        <f t="shared" si="77"/>
        <v>3306</v>
      </c>
      <c r="C1628" s="2">
        <f t="shared" si="75"/>
        <v>3306</v>
      </c>
      <c r="D1628" t="str">
        <f>VLOOKUP(C1628,'Cost Centre'!A:B,2,)</f>
        <v>Corporate Services</v>
      </c>
      <c r="E1628" t="str">
        <f t="shared" si="76"/>
        <v>6</v>
      </c>
      <c r="F1628" t="s">
        <v>11241</v>
      </c>
      <c r="G1628" s="2">
        <v>0</v>
      </c>
      <c r="H1628" s="2">
        <v>0</v>
      </c>
      <c r="I1628" s="2">
        <v>0</v>
      </c>
      <c r="J1628" s="105">
        <f>SUMIF([1]MMM!$A:$A,A1628,[1]MMM!$F:$F)</f>
        <v>0</v>
      </c>
      <c r="K1628" s="2" t="s">
        <v>460</v>
      </c>
      <c r="L1628" s="2">
        <v>0</v>
      </c>
      <c r="M1628" t="s">
        <v>10908</v>
      </c>
      <c r="N1628" t="s">
        <v>11448</v>
      </c>
      <c r="O1628" t="s">
        <v>10962</v>
      </c>
      <c r="P1628" t="s">
        <v>11212</v>
      </c>
    </row>
    <row r="1629" spans="1:16" x14ac:dyDescent="0.3">
      <c r="A1629" t="s">
        <v>11478</v>
      </c>
      <c r="B1629" s="2" t="str">
        <f t="shared" si="77"/>
        <v>3306</v>
      </c>
      <c r="C1629" s="2">
        <f t="shared" si="75"/>
        <v>3306</v>
      </c>
      <c r="D1629" t="str">
        <f>VLOOKUP(C1629,'Cost Centre'!A:B,2,)</f>
        <v>Corporate Services</v>
      </c>
      <c r="E1629" t="str">
        <f t="shared" si="76"/>
        <v>6</v>
      </c>
      <c r="F1629" t="s">
        <v>11243</v>
      </c>
      <c r="G1629" s="2">
        <v>0</v>
      </c>
      <c r="H1629" s="2">
        <v>0</v>
      </c>
      <c r="I1629" s="2">
        <v>0</v>
      </c>
      <c r="J1629" s="105">
        <f>SUMIF([1]MMM!$A:$A,A1629,[1]MMM!$F:$F)</f>
        <v>0</v>
      </c>
      <c r="K1629" s="2" t="s">
        <v>460</v>
      </c>
      <c r="L1629" s="2">
        <v>0</v>
      </c>
      <c r="M1629" t="s">
        <v>10908</v>
      </c>
      <c r="N1629" t="s">
        <v>11448</v>
      </c>
      <c r="O1629" t="s">
        <v>10962</v>
      </c>
      <c r="P1629" t="s">
        <v>11212</v>
      </c>
    </row>
    <row r="1630" spans="1:16" x14ac:dyDescent="0.3">
      <c r="A1630" t="s">
        <v>11479</v>
      </c>
      <c r="B1630" s="2" t="str">
        <f t="shared" si="77"/>
        <v>3306</v>
      </c>
      <c r="C1630" s="2">
        <f t="shared" si="75"/>
        <v>3306</v>
      </c>
      <c r="D1630" t="str">
        <f>VLOOKUP(C1630,'Cost Centre'!A:B,2,)</f>
        <v>Corporate Services</v>
      </c>
      <c r="E1630" t="str">
        <f t="shared" si="76"/>
        <v>6</v>
      </c>
      <c r="F1630" t="s">
        <v>11245</v>
      </c>
      <c r="G1630" s="2">
        <v>0</v>
      </c>
      <c r="H1630" s="2">
        <v>0</v>
      </c>
      <c r="I1630" s="2">
        <v>0</v>
      </c>
      <c r="J1630" s="105">
        <f>SUMIF([1]MMM!$A:$A,A1630,[1]MMM!$F:$F)</f>
        <v>0</v>
      </c>
      <c r="K1630" s="2" t="s">
        <v>460</v>
      </c>
      <c r="L1630" s="2">
        <v>0</v>
      </c>
      <c r="M1630" t="s">
        <v>10908</v>
      </c>
      <c r="N1630" t="s">
        <v>11448</v>
      </c>
      <c r="O1630" t="s">
        <v>10962</v>
      </c>
      <c r="P1630" t="s">
        <v>11212</v>
      </c>
    </row>
    <row r="1631" spans="1:16" x14ac:dyDescent="0.3">
      <c r="A1631" t="s">
        <v>11480</v>
      </c>
      <c r="B1631" s="2" t="str">
        <f t="shared" si="77"/>
        <v>3306</v>
      </c>
      <c r="C1631" s="2">
        <f t="shared" si="75"/>
        <v>3306</v>
      </c>
      <c r="D1631" t="str">
        <f>VLOOKUP(C1631,'Cost Centre'!A:B,2,)</f>
        <v>Corporate Services</v>
      </c>
      <c r="E1631" t="str">
        <f t="shared" si="76"/>
        <v>6</v>
      </c>
      <c r="F1631" t="s">
        <v>11009</v>
      </c>
      <c r="G1631" s="2">
        <v>0</v>
      </c>
      <c r="H1631" s="2">
        <v>0</v>
      </c>
      <c r="I1631" s="2">
        <v>0</v>
      </c>
      <c r="J1631" s="105">
        <f>SUMIF([1]MMM!$A:$A,A1631,[1]MMM!$F:$F)</f>
        <v>0</v>
      </c>
      <c r="K1631" s="2" t="s">
        <v>460</v>
      </c>
      <c r="L1631" s="2">
        <v>0</v>
      </c>
      <c r="M1631" t="s">
        <v>10908</v>
      </c>
      <c r="N1631" t="s">
        <v>11448</v>
      </c>
      <c r="O1631" t="s">
        <v>10962</v>
      </c>
      <c r="P1631" t="s">
        <v>11010</v>
      </c>
    </row>
    <row r="1632" spans="1:16" x14ac:dyDescent="0.3">
      <c r="A1632" t="s">
        <v>11481</v>
      </c>
      <c r="B1632" s="2" t="str">
        <f t="shared" si="77"/>
        <v>3306</v>
      </c>
      <c r="C1632" s="2">
        <f t="shared" si="75"/>
        <v>3306</v>
      </c>
      <c r="D1632" t="str">
        <f>VLOOKUP(C1632,'Cost Centre'!A:B,2,)</f>
        <v>Corporate Services</v>
      </c>
      <c r="E1632" t="str">
        <f t="shared" si="76"/>
        <v>6</v>
      </c>
      <c r="F1632" t="s">
        <v>11011</v>
      </c>
      <c r="G1632" s="2">
        <v>0</v>
      </c>
      <c r="H1632" s="2">
        <v>0</v>
      </c>
      <c r="I1632" s="2">
        <v>0</v>
      </c>
      <c r="J1632" s="105">
        <f>SUMIF([1]MMM!$A:$A,A1632,[1]MMM!$F:$F)</f>
        <v>0</v>
      </c>
      <c r="K1632" s="2" t="s">
        <v>460</v>
      </c>
      <c r="L1632" s="2">
        <v>0</v>
      </c>
      <c r="M1632" t="s">
        <v>10908</v>
      </c>
      <c r="N1632" t="s">
        <v>11448</v>
      </c>
      <c r="O1632" t="s">
        <v>10962</v>
      </c>
      <c r="P1632" t="s">
        <v>11010</v>
      </c>
    </row>
    <row r="1633" spans="1:16" x14ac:dyDescent="0.3">
      <c r="A1633" t="s">
        <v>11482</v>
      </c>
      <c r="B1633" s="2" t="str">
        <f t="shared" si="77"/>
        <v>3306</v>
      </c>
      <c r="C1633" s="2">
        <f t="shared" si="75"/>
        <v>3306</v>
      </c>
      <c r="D1633" t="str">
        <f>VLOOKUP(C1633,'Cost Centre'!A:B,2,)</f>
        <v>Corporate Services</v>
      </c>
      <c r="E1633" t="str">
        <f t="shared" si="76"/>
        <v>6</v>
      </c>
      <c r="F1633" t="s">
        <v>11012</v>
      </c>
      <c r="G1633" s="2">
        <v>0</v>
      </c>
      <c r="H1633" s="2">
        <v>0</v>
      </c>
      <c r="I1633" s="2">
        <v>0</v>
      </c>
      <c r="J1633" s="105">
        <f>SUMIF([1]MMM!$A:$A,A1633,[1]MMM!$F:$F)</f>
        <v>0</v>
      </c>
      <c r="K1633" s="2" t="s">
        <v>460</v>
      </c>
      <c r="L1633" s="2">
        <v>0</v>
      </c>
      <c r="M1633" t="s">
        <v>10908</v>
      </c>
      <c r="N1633" t="s">
        <v>11448</v>
      </c>
      <c r="O1633" t="s">
        <v>10962</v>
      </c>
      <c r="P1633" t="s">
        <v>11010</v>
      </c>
    </row>
    <row r="1634" spans="1:16" x14ac:dyDescent="0.3">
      <c r="A1634" t="s">
        <v>11483</v>
      </c>
      <c r="B1634" s="2" t="str">
        <f t="shared" si="77"/>
        <v>3306</v>
      </c>
      <c r="C1634" s="2">
        <f t="shared" si="75"/>
        <v>3306</v>
      </c>
      <c r="D1634" t="str">
        <f>VLOOKUP(C1634,'Cost Centre'!A:B,2,)</f>
        <v>Corporate Services</v>
      </c>
      <c r="E1634" t="str">
        <f t="shared" si="76"/>
        <v>6</v>
      </c>
      <c r="F1634" t="s">
        <v>11013</v>
      </c>
      <c r="G1634" s="2">
        <v>0</v>
      </c>
      <c r="H1634" s="2">
        <v>0</v>
      </c>
      <c r="I1634" s="2">
        <v>0</v>
      </c>
      <c r="J1634" s="105">
        <f>SUMIF([1]MMM!$A:$A,A1634,[1]MMM!$F:$F)</f>
        <v>0</v>
      </c>
      <c r="K1634" s="2" t="s">
        <v>460</v>
      </c>
      <c r="L1634" s="2">
        <v>0</v>
      </c>
      <c r="M1634" t="s">
        <v>10908</v>
      </c>
      <c r="N1634" t="s">
        <v>11448</v>
      </c>
      <c r="O1634" t="s">
        <v>10962</v>
      </c>
      <c r="P1634" t="s">
        <v>11010</v>
      </c>
    </row>
    <row r="1635" spans="1:16" x14ac:dyDescent="0.3">
      <c r="A1635" t="s">
        <v>11484</v>
      </c>
      <c r="B1635" s="2" t="str">
        <f t="shared" si="77"/>
        <v>3306</v>
      </c>
      <c r="C1635" s="2">
        <f t="shared" si="75"/>
        <v>3306</v>
      </c>
      <c r="D1635" t="str">
        <f>VLOOKUP(C1635,'Cost Centre'!A:B,2,)</f>
        <v>Corporate Services</v>
      </c>
      <c r="E1635" t="str">
        <f t="shared" si="76"/>
        <v>6</v>
      </c>
      <c r="F1635" t="s">
        <v>11014</v>
      </c>
      <c r="G1635" s="2">
        <v>0</v>
      </c>
      <c r="H1635" s="2">
        <v>0</v>
      </c>
      <c r="I1635" s="2">
        <v>0</v>
      </c>
      <c r="J1635" s="105">
        <f>SUMIF([1]MMM!$A:$A,A1635,[1]MMM!$F:$F)</f>
        <v>0</v>
      </c>
      <c r="K1635" s="2" t="s">
        <v>460</v>
      </c>
      <c r="L1635" s="2">
        <v>0</v>
      </c>
      <c r="M1635" t="s">
        <v>10908</v>
      </c>
      <c r="N1635" t="s">
        <v>11448</v>
      </c>
      <c r="O1635" t="s">
        <v>10962</v>
      </c>
      <c r="P1635" t="s">
        <v>11010</v>
      </c>
    </row>
    <row r="1636" spans="1:16" x14ac:dyDescent="0.3">
      <c r="A1636" t="s">
        <v>11485</v>
      </c>
      <c r="B1636" s="2" t="str">
        <f t="shared" si="77"/>
        <v>3306</v>
      </c>
      <c r="C1636" s="2">
        <f t="shared" si="75"/>
        <v>3306</v>
      </c>
      <c r="D1636" t="str">
        <f>VLOOKUP(C1636,'Cost Centre'!A:B,2,)</f>
        <v>Corporate Services</v>
      </c>
      <c r="E1636" t="str">
        <f t="shared" si="76"/>
        <v>6</v>
      </c>
      <c r="F1636" t="s">
        <v>11015</v>
      </c>
      <c r="G1636" s="2">
        <v>0</v>
      </c>
      <c r="H1636" s="2">
        <v>0</v>
      </c>
      <c r="I1636" s="2">
        <v>0</v>
      </c>
      <c r="J1636" s="105">
        <f>SUMIF([1]MMM!$A:$A,A1636,[1]MMM!$F:$F)</f>
        <v>0</v>
      </c>
      <c r="K1636" s="2" t="s">
        <v>460</v>
      </c>
      <c r="L1636" s="2">
        <v>0</v>
      </c>
      <c r="M1636" t="s">
        <v>10908</v>
      </c>
      <c r="N1636" t="s">
        <v>11448</v>
      </c>
      <c r="O1636" t="s">
        <v>10962</v>
      </c>
      <c r="P1636" t="s">
        <v>11010</v>
      </c>
    </row>
    <row r="1637" spans="1:16" x14ac:dyDescent="0.3">
      <c r="A1637" t="s">
        <v>11486</v>
      </c>
      <c r="B1637" s="2" t="str">
        <f t="shared" si="77"/>
        <v>3306</v>
      </c>
      <c r="C1637" s="2">
        <f t="shared" si="75"/>
        <v>3306</v>
      </c>
      <c r="D1637" t="str">
        <f>VLOOKUP(C1637,'Cost Centre'!A:B,2,)</f>
        <v>Corporate Services</v>
      </c>
      <c r="E1637" t="str">
        <f t="shared" si="76"/>
        <v>6</v>
      </c>
      <c r="F1637" t="s">
        <v>11016</v>
      </c>
      <c r="G1637" s="2">
        <v>0</v>
      </c>
      <c r="H1637" s="2">
        <v>0</v>
      </c>
      <c r="I1637" s="2">
        <v>0</v>
      </c>
      <c r="J1637" s="105">
        <f>SUMIF([1]MMM!$A:$A,A1637,[1]MMM!$F:$F)</f>
        <v>0</v>
      </c>
      <c r="K1637" s="2" t="s">
        <v>460</v>
      </c>
      <c r="L1637" s="2">
        <v>0</v>
      </c>
      <c r="M1637" t="s">
        <v>10908</v>
      </c>
      <c r="N1637" t="s">
        <v>11448</v>
      </c>
      <c r="O1637" t="s">
        <v>10962</v>
      </c>
      <c r="P1637" t="s">
        <v>11010</v>
      </c>
    </row>
    <row r="1638" spans="1:16" x14ac:dyDescent="0.3">
      <c r="A1638" t="s">
        <v>11487</v>
      </c>
      <c r="B1638" s="2" t="str">
        <f t="shared" si="77"/>
        <v>3306</v>
      </c>
      <c r="C1638" s="2">
        <f t="shared" si="75"/>
        <v>3306</v>
      </c>
      <c r="D1638" t="str">
        <f>VLOOKUP(C1638,'Cost Centre'!A:B,2,)</f>
        <v>Corporate Services</v>
      </c>
      <c r="E1638" t="str">
        <f t="shared" si="76"/>
        <v>6</v>
      </c>
      <c r="F1638" t="s">
        <v>11017</v>
      </c>
      <c r="G1638" s="2">
        <v>0</v>
      </c>
      <c r="H1638" s="2">
        <v>0</v>
      </c>
      <c r="I1638" s="2">
        <v>0</v>
      </c>
      <c r="J1638" s="105">
        <f>SUMIF([1]MMM!$A:$A,A1638,[1]MMM!$F:$F)</f>
        <v>0</v>
      </c>
      <c r="K1638" s="2" t="s">
        <v>460</v>
      </c>
      <c r="L1638" s="2">
        <v>0</v>
      </c>
      <c r="M1638" t="s">
        <v>10908</v>
      </c>
      <c r="N1638" t="s">
        <v>11448</v>
      </c>
      <c r="O1638" t="s">
        <v>10962</v>
      </c>
      <c r="P1638" t="s">
        <v>11010</v>
      </c>
    </row>
    <row r="1639" spans="1:16" x14ac:dyDescent="0.3">
      <c r="A1639" t="s">
        <v>11488</v>
      </c>
      <c r="B1639" s="2" t="str">
        <f t="shared" si="77"/>
        <v>3306</v>
      </c>
      <c r="C1639" s="2">
        <f t="shared" si="75"/>
        <v>3306</v>
      </c>
      <c r="D1639" t="str">
        <f>VLOOKUP(C1639,'Cost Centre'!A:B,2,)</f>
        <v>Corporate Services</v>
      </c>
      <c r="E1639" t="str">
        <f t="shared" si="76"/>
        <v>6</v>
      </c>
      <c r="F1639" t="s">
        <v>11018</v>
      </c>
      <c r="G1639" s="2">
        <v>0</v>
      </c>
      <c r="H1639" s="2">
        <v>0</v>
      </c>
      <c r="I1639" s="2">
        <v>0</v>
      </c>
      <c r="J1639" s="105">
        <f>SUMIF([1]MMM!$A:$A,A1639,[1]MMM!$F:$F)</f>
        <v>0</v>
      </c>
      <c r="K1639" s="2" t="s">
        <v>460</v>
      </c>
      <c r="L1639" s="2">
        <v>0</v>
      </c>
      <c r="M1639" t="s">
        <v>10908</v>
      </c>
      <c r="N1639" t="s">
        <v>11448</v>
      </c>
      <c r="O1639" t="s">
        <v>10962</v>
      </c>
      <c r="P1639" t="s">
        <v>11010</v>
      </c>
    </row>
    <row r="1640" spans="1:16" x14ac:dyDescent="0.3">
      <c r="A1640" t="s">
        <v>11489</v>
      </c>
      <c r="B1640" s="2" t="str">
        <f t="shared" si="77"/>
        <v>3306</v>
      </c>
      <c r="C1640" s="2">
        <f t="shared" si="75"/>
        <v>3306</v>
      </c>
      <c r="D1640" t="str">
        <f>VLOOKUP(C1640,'Cost Centre'!A:B,2,)</f>
        <v>Corporate Services</v>
      </c>
      <c r="E1640" t="str">
        <f t="shared" si="76"/>
        <v>6</v>
      </c>
      <c r="F1640" t="s">
        <v>11019</v>
      </c>
      <c r="G1640" s="2">
        <v>0</v>
      </c>
      <c r="H1640" s="2">
        <v>0</v>
      </c>
      <c r="I1640" s="2">
        <v>0</v>
      </c>
      <c r="J1640" s="105">
        <f>SUMIF([1]MMM!$A:$A,A1640,[1]MMM!$F:$F)</f>
        <v>0</v>
      </c>
      <c r="K1640" s="2" t="s">
        <v>460</v>
      </c>
      <c r="L1640" s="2">
        <v>0</v>
      </c>
      <c r="M1640" t="s">
        <v>10908</v>
      </c>
      <c r="N1640" t="s">
        <v>11448</v>
      </c>
      <c r="O1640" t="s">
        <v>10962</v>
      </c>
      <c r="P1640" t="s">
        <v>11010</v>
      </c>
    </row>
    <row r="1641" spans="1:16" x14ac:dyDescent="0.3">
      <c r="A1641" t="s">
        <v>642</v>
      </c>
      <c r="B1641" s="2" t="str">
        <f t="shared" si="77"/>
        <v>3306</v>
      </c>
      <c r="C1641" s="2">
        <f t="shared" si="75"/>
        <v>3306</v>
      </c>
      <c r="D1641" t="str">
        <f>VLOOKUP(C1641,'Cost Centre'!A:B,2,)</f>
        <v>Corporate Services</v>
      </c>
      <c r="E1641" t="str">
        <f t="shared" si="76"/>
        <v>8</v>
      </c>
      <c r="F1641" t="s">
        <v>462</v>
      </c>
      <c r="G1641" s="2">
        <v>1790097.54</v>
      </c>
      <c r="H1641" s="2">
        <v>0</v>
      </c>
      <c r="I1641" s="2">
        <v>0</v>
      </c>
      <c r="J1641" s="105">
        <f>SUMIF([1]MMM!$A:$A,A1641,[1]MMM!$F:$F)</f>
        <v>1790097.54</v>
      </c>
      <c r="K1641" s="2" t="s">
        <v>460</v>
      </c>
      <c r="L1641" s="2">
        <v>0</v>
      </c>
      <c r="M1641" t="s">
        <v>10908</v>
      </c>
      <c r="N1641" t="s">
        <v>11448</v>
      </c>
      <c r="O1641" t="s">
        <v>10916</v>
      </c>
      <c r="P1641" t="s">
        <v>10917</v>
      </c>
    </row>
    <row r="1642" spans="1:16" x14ac:dyDescent="0.3">
      <c r="A1642" t="s">
        <v>643</v>
      </c>
      <c r="B1642" s="2" t="str">
        <f t="shared" si="77"/>
        <v>3306</v>
      </c>
      <c r="C1642" s="2">
        <f t="shared" si="75"/>
        <v>3306</v>
      </c>
      <c r="D1642" t="str">
        <f>VLOOKUP(C1642,'Cost Centre'!A:B,2,)</f>
        <v>Corporate Services</v>
      </c>
      <c r="E1642" t="str">
        <f t="shared" si="76"/>
        <v>8</v>
      </c>
      <c r="F1642" t="s">
        <v>464</v>
      </c>
      <c r="G1642" s="2">
        <v>0</v>
      </c>
      <c r="H1642" s="2">
        <v>0</v>
      </c>
      <c r="I1642" s="2">
        <v>0</v>
      </c>
      <c r="J1642" s="105">
        <f>SUMIF([1]MMM!$A:$A,A1642,[1]MMM!$F:$F)</f>
        <v>0</v>
      </c>
      <c r="K1642" s="2" t="s">
        <v>460</v>
      </c>
      <c r="L1642" s="2">
        <v>0</v>
      </c>
      <c r="M1642" t="s">
        <v>10908</v>
      </c>
      <c r="N1642" t="s">
        <v>11448</v>
      </c>
      <c r="O1642" t="s">
        <v>10916</v>
      </c>
      <c r="P1642" t="s">
        <v>10917</v>
      </c>
    </row>
    <row r="1643" spans="1:16" x14ac:dyDescent="0.3">
      <c r="A1643" t="s">
        <v>644</v>
      </c>
      <c r="B1643" s="2" t="str">
        <f t="shared" si="77"/>
        <v>3306</v>
      </c>
      <c r="C1643" s="2">
        <f t="shared" si="75"/>
        <v>3306</v>
      </c>
      <c r="D1643" t="str">
        <f>VLOOKUP(C1643,'Cost Centre'!A:B,2,)</f>
        <v>Corporate Services</v>
      </c>
      <c r="E1643" t="str">
        <f t="shared" si="76"/>
        <v>8</v>
      </c>
      <c r="F1643" t="s">
        <v>466</v>
      </c>
      <c r="G1643" s="2">
        <v>0</v>
      </c>
      <c r="H1643" s="2">
        <v>0</v>
      </c>
      <c r="I1643" s="2">
        <v>0</v>
      </c>
      <c r="J1643" s="105">
        <f>SUMIF([1]MMM!$A:$A,A1643,[1]MMM!$F:$F)</f>
        <v>0</v>
      </c>
      <c r="K1643" s="2" t="s">
        <v>460</v>
      </c>
      <c r="L1643" s="2">
        <v>0</v>
      </c>
      <c r="M1643" t="s">
        <v>10908</v>
      </c>
      <c r="N1643" t="s">
        <v>11448</v>
      </c>
      <c r="O1643" t="s">
        <v>10916</v>
      </c>
      <c r="P1643" t="s">
        <v>10917</v>
      </c>
    </row>
    <row r="1644" spans="1:16" x14ac:dyDescent="0.3">
      <c r="A1644" t="s">
        <v>645</v>
      </c>
      <c r="B1644" s="2" t="str">
        <f t="shared" si="77"/>
        <v>3306</v>
      </c>
      <c r="C1644" s="2">
        <f t="shared" si="75"/>
        <v>3306</v>
      </c>
      <c r="D1644" t="str">
        <f>VLOOKUP(C1644,'Cost Centre'!A:B,2,)</f>
        <v>Corporate Services</v>
      </c>
      <c r="E1644" t="str">
        <f t="shared" si="76"/>
        <v>8</v>
      </c>
      <c r="F1644" t="s">
        <v>468</v>
      </c>
      <c r="G1644" s="2">
        <v>0</v>
      </c>
      <c r="H1644" s="2">
        <v>1728696.31</v>
      </c>
      <c r="I1644" s="2">
        <v>0</v>
      </c>
      <c r="J1644" s="105">
        <f>SUMIF([1]MMM!$A:$A,A1644,[1]MMM!$F:$F)</f>
        <v>1728696.31</v>
      </c>
      <c r="K1644" s="2" t="s">
        <v>460</v>
      </c>
      <c r="L1644" s="2">
        <v>0</v>
      </c>
      <c r="M1644" t="s">
        <v>10908</v>
      </c>
      <c r="N1644" t="s">
        <v>11448</v>
      </c>
      <c r="O1644" t="s">
        <v>10916</v>
      </c>
      <c r="P1644" t="s">
        <v>10917</v>
      </c>
    </row>
    <row r="1645" spans="1:16" x14ac:dyDescent="0.3">
      <c r="A1645" t="s">
        <v>646</v>
      </c>
      <c r="B1645" s="2" t="str">
        <f t="shared" si="77"/>
        <v>3306</v>
      </c>
      <c r="C1645" s="2">
        <f t="shared" si="75"/>
        <v>3306</v>
      </c>
      <c r="D1645" t="str">
        <f>VLOOKUP(C1645,'Cost Centre'!A:B,2,)</f>
        <v>Corporate Services</v>
      </c>
      <c r="E1645" t="str">
        <f t="shared" si="76"/>
        <v>8</v>
      </c>
      <c r="F1645" t="s">
        <v>470</v>
      </c>
      <c r="G1645" s="2">
        <v>0</v>
      </c>
      <c r="H1645" s="2">
        <v>0</v>
      </c>
      <c r="I1645" s="2">
        <v>0</v>
      </c>
      <c r="J1645" s="105">
        <f>SUMIF([1]MMM!$A:$A,A1645,[1]MMM!$F:$F)</f>
        <v>0</v>
      </c>
      <c r="K1645" s="2" t="s">
        <v>460</v>
      </c>
      <c r="L1645" s="2">
        <v>0</v>
      </c>
      <c r="M1645" t="s">
        <v>10908</v>
      </c>
      <c r="N1645" t="s">
        <v>11448</v>
      </c>
      <c r="O1645" t="s">
        <v>10916</v>
      </c>
      <c r="P1645" t="s">
        <v>10917</v>
      </c>
    </row>
    <row r="1646" spans="1:16" x14ac:dyDescent="0.3">
      <c r="A1646" t="s">
        <v>3276</v>
      </c>
      <c r="B1646" s="2" t="str">
        <f t="shared" si="77"/>
        <v>3306</v>
      </c>
      <c r="C1646" s="2">
        <f t="shared" si="75"/>
        <v>3306</v>
      </c>
      <c r="D1646" t="str">
        <f>VLOOKUP(C1646,'Cost Centre'!A:B,2,)</f>
        <v>Corporate Services</v>
      </c>
      <c r="E1646" t="str">
        <f t="shared" si="76"/>
        <v>8</v>
      </c>
      <c r="F1646" t="s">
        <v>2159</v>
      </c>
      <c r="G1646" s="2">
        <v>0</v>
      </c>
      <c r="H1646" s="2">
        <v>0</v>
      </c>
      <c r="I1646" s="2">
        <v>0</v>
      </c>
      <c r="J1646" s="105">
        <f>SUMIF([1]MMM!$A:$A,A1646,[1]MMM!$F:$F)</f>
        <v>0</v>
      </c>
      <c r="K1646" s="2" t="s">
        <v>460</v>
      </c>
      <c r="L1646" s="2">
        <v>0</v>
      </c>
      <c r="M1646" t="s">
        <v>10908</v>
      </c>
      <c r="N1646" t="s">
        <v>11448</v>
      </c>
      <c r="O1646" t="s">
        <v>10916</v>
      </c>
      <c r="P1646" t="s">
        <v>10917</v>
      </c>
    </row>
    <row r="1647" spans="1:16" x14ac:dyDescent="0.3">
      <c r="A1647" t="s">
        <v>3277</v>
      </c>
      <c r="B1647" s="2" t="str">
        <f t="shared" si="77"/>
        <v>3307</v>
      </c>
      <c r="C1647" s="2">
        <f t="shared" si="75"/>
        <v>3307</v>
      </c>
      <c r="D1647" t="str">
        <f>VLOOKUP(C1647,'Cost Centre'!A:B,2,)</f>
        <v>Corporate Services</v>
      </c>
      <c r="E1647" t="str">
        <f t="shared" si="76"/>
        <v>2</v>
      </c>
      <c r="F1647" t="s">
        <v>76</v>
      </c>
      <c r="G1647" s="2">
        <v>0</v>
      </c>
      <c r="H1647" s="2">
        <v>0</v>
      </c>
      <c r="I1647" s="2">
        <v>0</v>
      </c>
      <c r="J1647" s="105">
        <f>SUMIF([1]MMM!$A:$A,A1647,[1]MMM!$F:$F)</f>
        <v>0</v>
      </c>
      <c r="K1647" s="2" t="s">
        <v>10</v>
      </c>
      <c r="L1647" s="2">
        <v>0</v>
      </c>
      <c r="M1647" t="s">
        <v>10908</v>
      </c>
      <c r="N1647" t="s">
        <v>11490</v>
      </c>
      <c r="O1647" t="s">
        <v>10871</v>
      </c>
      <c r="P1647" t="s">
        <v>10931</v>
      </c>
    </row>
    <row r="1648" spans="1:16" x14ac:dyDescent="0.3">
      <c r="A1648" t="s">
        <v>11491</v>
      </c>
      <c r="B1648" s="2" t="str">
        <f t="shared" si="77"/>
        <v>3307</v>
      </c>
      <c r="C1648" s="2">
        <f t="shared" si="75"/>
        <v>3307</v>
      </c>
      <c r="D1648" t="str">
        <f>VLOOKUP(C1648,'Cost Centre'!A:B,2,)</f>
        <v>Corporate Services</v>
      </c>
      <c r="E1648" t="str">
        <f t="shared" si="76"/>
        <v>3</v>
      </c>
      <c r="F1648" t="s">
        <v>10912</v>
      </c>
      <c r="G1648" s="2">
        <v>0</v>
      </c>
      <c r="H1648" s="2">
        <v>0</v>
      </c>
      <c r="I1648" s="2">
        <v>0</v>
      </c>
      <c r="J1648" s="105">
        <f>SUMIF([1]MMM!$A:$A,A1648,[1]MMM!$F:$F)</f>
        <v>0</v>
      </c>
      <c r="K1648" s="2" t="s">
        <v>10</v>
      </c>
      <c r="L1648" s="2">
        <v>0</v>
      </c>
      <c r="M1648" t="s">
        <v>10908</v>
      </c>
      <c r="N1648" t="s">
        <v>11490</v>
      </c>
      <c r="O1648" t="s">
        <v>10908</v>
      </c>
      <c r="P1648" t="s">
        <v>10913</v>
      </c>
    </row>
    <row r="1649" spans="1:16" x14ac:dyDescent="0.3">
      <c r="A1649" t="s">
        <v>11492</v>
      </c>
      <c r="B1649" s="2" t="str">
        <f t="shared" si="77"/>
        <v>3307</v>
      </c>
      <c r="C1649" s="2">
        <f t="shared" si="75"/>
        <v>3307</v>
      </c>
      <c r="D1649" t="str">
        <f>VLOOKUP(C1649,'Cost Centre'!A:B,2,)</f>
        <v>Corporate Services</v>
      </c>
      <c r="E1649" t="str">
        <f t="shared" si="76"/>
        <v>3</v>
      </c>
      <c r="F1649" t="s">
        <v>10915</v>
      </c>
      <c r="G1649" s="2">
        <v>0</v>
      </c>
      <c r="H1649" s="2">
        <v>0</v>
      </c>
      <c r="I1649" s="2">
        <v>0</v>
      </c>
      <c r="J1649" s="105">
        <f>SUMIF([1]MMM!$A:$A,A1649,[1]MMM!$F:$F)</f>
        <v>0</v>
      </c>
      <c r="K1649" s="2" t="s">
        <v>10</v>
      </c>
      <c r="L1649" s="2">
        <v>0</v>
      </c>
      <c r="M1649" t="s">
        <v>10908</v>
      </c>
      <c r="N1649" t="s">
        <v>11490</v>
      </c>
      <c r="O1649" t="s">
        <v>10908</v>
      </c>
      <c r="P1649" t="s">
        <v>10913</v>
      </c>
    </row>
    <row r="1650" spans="1:16" x14ac:dyDescent="0.3">
      <c r="A1650" t="s">
        <v>647</v>
      </c>
      <c r="B1650" s="2" t="str">
        <f t="shared" si="77"/>
        <v>3307</v>
      </c>
      <c r="C1650" s="2">
        <f t="shared" si="75"/>
        <v>3307</v>
      </c>
      <c r="D1650" t="str">
        <f>VLOOKUP(C1650,'Cost Centre'!A:B,2,)</f>
        <v>Corporate Services</v>
      </c>
      <c r="E1650" t="str">
        <f t="shared" si="76"/>
        <v>8</v>
      </c>
      <c r="F1650" t="s">
        <v>462</v>
      </c>
      <c r="G1650" s="2">
        <v>0</v>
      </c>
      <c r="H1650" s="2">
        <v>0</v>
      </c>
      <c r="I1650" s="2">
        <v>0</v>
      </c>
      <c r="J1650" s="105">
        <f>SUMIF([1]MMM!$A:$A,A1650,[1]MMM!$F:$F)</f>
        <v>0</v>
      </c>
      <c r="K1650" s="2" t="s">
        <v>460</v>
      </c>
      <c r="L1650" s="2">
        <v>0</v>
      </c>
      <c r="M1650" t="s">
        <v>10908</v>
      </c>
      <c r="N1650" t="s">
        <v>11490</v>
      </c>
      <c r="O1650" t="s">
        <v>10916</v>
      </c>
      <c r="P1650" t="s">
        <v>10917</v>
      </c>
    </row>
    <row r="1651" spans="1:16" x14ac:dyDescent="0.3">
      <c r="A1651" t="s">
        <v>648</v>
      </c>
      <c r="B1651" s="2" t="str">
        <f t="shared" si="77"/>
        <v>3307</v>
      </c>
      <c r="C1651" s="2">
        <f t="shared" si="75"/>
        <v>3307</v>
      </c>
      <c r="D1651" t="str">
        <f>VLOOKUP(C1651,'Cost Centre'!A:B,2,)</f>
        <v>Corporate Services</v>
      </c>
      <c r="E1651" t="str">
        <f t="shared" si="76"/>
        <v>8</v>
      </c>
      <c r="F1651" t="s">
        <v>464</v>
      </c>
      <c r="G1651" s="2">
        <v>0</v>
      </c>
      <c r="H1651" s="2">
        <v>0</v>
      </c>
      <c r="I1651" s="2">
        <v>0</v>
      </c>
      <c r="J1651" s="105">
        <f>SUMIF([1]MMM!$A:$A,A1651,[1]MMM!$F:$F)</f>
        <v>0</v>
      </c>
      <c r="K1651" s="2" t="s">
        <v>460</v>
      </c>
      <c r="L1651" s="2">
        <v>0</v>
      </c>
      <c r="M1651" t="s">
        <v>10908</v>
      </c>
      <c r="N1651" t="s">
        <v>11490</v>
      </c>
      <c r="O1651" t="s">
        <v>10916</v>
      </c>
      <c r="P1651" t="s">
        <v>10917</v>
      </c>
    </row>
    <row r="1652" spans="1:16" x14ac:dyDescent="0.3">
      <c r="A1652" t="s">
        <v>649</v>
      </c>
      <c r="B1652" s="2" t="str">
        <f t="shared" si="77"/>
        <v>3307</v>
      </c>
      <c r="C1652" s="2">
        <f t="shared" si="75"/>
        <v>3307</v>
      </c>
      <c r="D1652" t="str">
        <f>VLOOKUP(C1652,'Cost Centre'!A:B,2,)</f>
        <v>Corporate Services</v>
      </c>
      <c r="E1652" t="str">
        <f t="shared" si="76"/>
        <v>8</v>
      </c>
      <c r="F1652" t="s">
        <v>466</v>
      </c>
      <c r="G1652" s="2">
        <v>0</v>
      </c>
      <c r="H1652" s="2">
        <v>0</v>
      </c>
      <c r="I1652" s="2">
        <v>0</v>
      </c>
      <c r="J1652" s="105">
        <f>SUMIF([1]MMM!$A:$A,A1652,[1]MMM!$F:$F)</f>
        <v>0</v>
      </c>
      <c r="K1652" s="2" t="s">
        <v>460</v>
      </c>
      <c r="L1652" s="2">
        <v>0</v>
      </c>
      <c r="M1652" t="s">
        <v>10908</v>
      </c>
      <c r="N1652" t="s">
        <v>11490</v>
      </c>
      <c r="O1652" t="s">
        <v>10916</v>
      </c>
      <c r="P1652" t="s">
        <v>10917</v>
      </c>
    </row>
    <row r="1653" spans="1:16" x14ac:dyDescent="0.3">
      <c r="A1653" t="s">
        <v>650</v>
      </c>
      <c r="B1653" s="2" t="str">
        <f t="shared" si="77"/>
        <v>3307</v>
      </c>
      <c r="C1653" s="2">
        <f t="shared" si="75"/>
        <v>3307</v>
      </c>
      <c r="D1653" t="str">
        <f>VLOOKUP(C1653,'Cost Centre'!A:B,2,)</f>
        <v>Corporate Services</v>
      </c>
      <c r="E1653" t="str">
        <f t="shared" si="76"/>
        <v>8</v>
      </c>
      <c r="F1653" t="s">
        <v>468</v>
      </c>
      <c r="G1653" s="2">
        <v>0</v>
      </c>
      <c r="H1653" s="2">
        <v>0</v>
      </c>
      <c r="I1653" s="2">
        <v>0</v>
      </c>
      <c r="J1653" s="105">
        <f>SUMIF([1]MMM!$A:$A,A1653,[1]MMM!$F:$F)</f>
        <v>0</v>
      </c>
      <c r="K1653" s="2" t="s">
        <v>460</v>
      </c>
      <c r="L1653" s="2">
        <v>0</v>
      </c>
      <c r="M1653" t="s">
        <v>10908</v>
      </c>
      <c r="N1653" t="s">
        <v>11490</v>
      </c>
      <c r="O1653" t="s">
        <v>10916</v>
      </c>
      <c r="P1653" t="s">
        <v>10917</v>
      </c>
    </row>
    <row r="1654" spans="1:16" x14ac:dyDescent="0.3">
      <c r="A1654" t="s">
        <v>651</v>
      </c>
      <c r="B1654" s="2" t="str">
        <f t="shared" si="77"/>
        <v>3307</v>
      </c>
      <c r="C1654" s="2">
        <f t="shared" si="75"/>
        <v>3307</v>
      </c>
      <c r="D1654" t="str">
        <f>VLOOKUP(C1654,'Cost Centre'!A:B,2,)</f>
        <v>Corporate Services</v>
      </c>
      <c r="E1654" t="str">
        <f t="shared" si="76"/>
        <v>8</v>
      </c>
      <c r="F1654" t="s">
        <v>470</v>
      </c>
      <c r="G1654" s="2">
        <v>0</v>
      </c>
      <c r="H1654" s="2">
        <v>0</v>
      </c>
      <c r="I1654" s="2">
        <v>0</v>
      </c>
      <c r="J1654" s="105">
        <f>SUMIF([1]MMM!$A:$A,A1654,[1]MMM!$F:$F)</f>
        <v>0</v>
      </c>
      <c r="K1654" s="2" t="s">
        <v>460</v>
      </c>
      <c r="L1654" s="2">
        <v>0</v>
      </c>
      <c r="M1654" t="s">
        <v>10908</v>
      </c>
      <c r="N1654" t="s">
        <v>11490</v>
      </c>
      <c r="O1654" t="s">
        <v>10916</v>
      </c>
      <c r="P1654" t="s">
        <v>10917</v>
      </c>
    </row>
    <row r="1655" spans="1:16" x14ac:dyDescent="0.3">
      <c r="A1655" t="s">
        <v>3278</v>
      </c>
      <c r="B1655" s="2" t="str">
        <f t="shared" si="77"/>
        <v>3307</v>
      </c>
      <c r="C1655" s="2">
        <f t="shared" si="75"/>
        <v>3307</v>
      </c>
      <c r="D1655" t="str">
        <f>VLOOKUP(C1655,'Cost Centre'!A:B,2,)</f>
        <v>Corporate Services</v>
      </c>
      <c r="E1655" t="str">
        <f t="shared" si="76"/>
        <v>8</v>
      </c>
      <c r="F1655" t="s">
        <v>2159</v>
      </c>
      <c r="G1655" s="2">
        <v>0</v>
      </c>
      <c r="H1655" s="2">
        <v>0</v>
      </c>
      <c r="I1655" s="2">
        <v>0</v>
      </c>
      <c r="J1655" s="105">
        <f>SUMIF([1]MMM!$A:$A,A1655,[1]MMM!$F:$F)</f>
        <v>0</v>
      </c>
      <c r="K1655" s="2" t="s">
        <v>460</v>
      </c>
      <c r="L1655" s="2">
        <v>0</v>
      </c>
      <c r="M1655" t="s">
        <v>10908</v>
      </c>
      <c r="N1655" t="s">
        <v>11490</v>
      </c>
      <c r="O1655" t="s">
        <v>10916</v>
      </c>
      <c r="P1655" t="s">
        <v>10917</v>
      </c>
    </row>
    <row r="1656" spans="1:16" x14ac:dyDescent="0.3">
      <c r="A1656" t="s">
        <v>3279</v>
      </c>
      <c r="B1656" s="2" t="str">
        <f t="shared" si="77"/>
        <v>3308</v>
      </c>
      <c r="C1656" s="2">
        <f t="shared" si="75"/>
        <v>3308</v>
      </c>
      <c r="D1656" t="str">
        <f>VLOOKUP(C1656,'Cost Centre'!A:B,2,)</f>
        <v>Corporate Services</v>
      </c>
      <c r="E1656" t="str">
        <f t="shared" si="76"/>
        <v>2</v>
      </c>
      <c r="F1656" t="s">
        <v>48</v>
      </c>
      <c r="G1656" s="2">
        <v>0</v>
      </c>
      <c r="H1656" s="2">
        <v>1074741</v>
      </c>
      <c r="I1656" s="2">
        <v>0</v>
      </c>
      <c r="J1656" s="105">
        <f>SUMIF([1]MMM!$A:$A,A1656,[1]MMM!$F:$F)</f>
        <v>1074741</v>
      </c>
      <c r="K1656" s="2" t="s">
        <v>10</v>
      </c>
      <c r="L1656" s="2">
        <v>1068207</v>
      </c>
      <c r="M1656" t="s">
        <v>10908</v>
      </c>
      <c r="N1656" t="s">
        <v>11493</v>
      </c>
      <c r="O1656" t="s">
        <v>10871</v>
      </c>
      <c r="P1656" t="s">
        <v>10875</v>
      </c>
    </row>
    <row r="1657" spans="1:16" x14ac:dyDescent="0.3">
      <c r="A1657" t="s">
        <v>3280</v>
      </c>
      <c r="B1657" s="2" t="str">
        <f t="shared" si="77"/>
        <v>3308</v>
      </c>
      <c r="C1657" s="2">
        <f t="shared" si="75"/>
        <v>3308</v>
      </c>
      <c r="D1657" t="str">
        <f>VLOOKUP(C1657,'Cost Centre'!A:B,2,)</f>
        <v>Corporate Services</v>
      </c>
      <c r="E1657" t="str">
        <f t="shared" si="76"/>
        <v>2</v>
      </c>
      <c r="F1657" t="s">
        <v>50</v>
      </c>
      <c r="G1657" s="2">
        <v>0</v>
      </c>
      <c r="H1657" s="2">
        <v>0</v>
      </c>
      <c r="I1657" s="2">
        <v>0</v>
      </c>
      <c r="J1657" s="105">
        <f>SUMIF([1]MMM!$A:$A,A1657,[1]MMM!$F:$F)</f>
        <v>0</v>
      </c>
      <c r="K1657" s="2" t="s">
        <v>10</v>
      </c>
      <c r="L1657" s="2">
        <v>0</v>
      </c>
      <c r="M1657" t="s">
        <v>10908</v>
      </c>
      <c r="N1657" t="s">
        <v>11493</v>
      </c>
      <c r="O1657" t="s">
        <v>10871</v>
      </c>
      <c r="P1657" t="s">
        <v>10875</v>
      </c>
    </row>
    <row r="1658" spans="1:16" x14ac:dyDescent="0.3">
      <c r="A1658" t="s">
        <v>3281</v>
      </c>
      <c r="B1658" s="2" t="str">
        <f t="shared" si="77"/>
        <v>3308</v>
      </c>
      <c r="C1658" s="2">
        <f t="shared" si="75"/>
        <v>3308</v>
      </c>
      <c r="D1658" t="str">
        <f>VLOOKUP(C1658,'Cost Centre'!A:B,2,)</f>
        <v>Corporate Services</v>
      </c>
      <c r="E1658" t="str">
        <f t="shared" si="76"/>
        <v>2</v>
      </c>
      <c r="F1658" t="s">
        <v>51</v>
      </c>
      <c r="G1658" s="2">
        <v>0</v>
      </c>
      <c r="H1658" s="2">
        <v>8400</v>
      </c>
      <c r="I1658" s="2">
        <v>0</v>
      </c>
      <c r="J1658" s="105">
        <f>SUMIF([1]MMM!$A:$A,A1658,[1]MMM!$F:$F)</f>
        <v>8400</v>
      </c>
      <c r="K1658" s="2" t="s">
        <v>10</v>
      </c>
      <c r="L1658" s="2">
        <v>9234</v>
      </c>
      <c r="M1658" t="s">
        <v>10908</v>
      </c>
      <c r="N1658" t="s">
        <v>11493</v>
      </c>
      <c r="O1658" t="s">
        <v>10871</v>
      </c>
      <c r="P1658" t="s">
        <v>10875</v>
      </c>
    </row>
    <row r="1659" spans="1:16" x14ac:dyDescent="0.3">
      <c r="A1659" t="s">
        <v>3282</v>
      </c>
      <c r="B1659" s="2" t="str">
        <f t="shared" si="77"/>
        <v>3308</v>
      </c>
      <c r="C1659" s="2">
        <f t="shared" si="75"/>
        <v>3308</v>
      </c>
      <c r="D1659" t="str">
        <f>VLOOKUP(C1659,'Cost Centre'!A:B,2,)</f>
        <v>Corporate Services</v>
      </c>
      <c r="E1659" t="str">
        <f t="shared" si="76"/>
        <v>2</v>
      </c>
      <c r="F1659" t="s">
        <v>55</v>
      </c>
      <c r="G1659" s="2">
        <v>0</v>
      </c>
      <c r="H1659" s="2">
        <v>210982.05</v>
      </c>
      <c r="I1659" s="2">
        <v>0</v>
      </c>
      <c r="J1659" s="105">
        <f>SUMIF([1]MMM!$A:$A,A1659,[1]MMM!$F:$F)</f>
        <v>211050.9</v>
      </c>
      <c r="K1659" s="2" t="s">
        <v>10</v>
      </c>
      <c r="L1659" s="2">
        <v>203397</v>
      </c>
      <c r="M1659" t="s">
        <v>10908</v>
      </c>
      <c r="N1659" t="s">
        <v>11493</v>
      </c>
      <c r="O1659" t="s">
        <v>10871</v>
      </c>
      <c r="P1659" t="s">
        <v>10875</v>
      </c>
    </row>
    <row r="1660" spans="1:16" x14ac:dyDescent="0.3">
      <c r="A1660" t="s">
        <v>3283</v>
      </c>
      <c r="B1660" s="2" t="str">
        <f t="shared" si="77"/>
        <v>3308</v>
      </c>
      <c r="C1660" s="2">
        <f t="shared" si="75"/>
        <v>3308</v>
      </c>
      <c r="D1660" t="str">
        <f>VLOOKUP(C1660,'Cost Centre'!A:B,2,)</f>
        <v>Corporate Services</v>
      </c>
      <c r="E1660" t="str">
        <f t="shared" si="76"/>
        <v>2</v>
      </c>
      <c r="F1660" t="s">
        <v>56</v>
      </c>
      <c r="G1660" s="2">
        <v>0</v>
      </c>
      <c r="H1660" s="2">
        <v>0</v>
      </c>
      <c r="I1660" s="2">
        <v>0</v>
      </c>
      <c r="J1660" s="105">
        <f>SUMIF([1]MMM!$A:$A,A1660,[1]MMM!$F:$F)</f>
        <v>0</v>
      </c>
      <c r="K1660" s="2" t="s">
        <v>10</v>
      </c>
      <c r="L1660" s="2">
        <v>0</v>
      </c>
      <c r="M1660" t="s">
        <v>10908</v>
      </c>
      <c r="N1660" t="s">
        <v>11493</v>
      </c>
      <c r="O1660" t="s">
        <v>10871</v>
      </c>
      <c r="P1660" t="s">
        <v>10875</v>
      </c>
    </row>
    <row r="1661" spans="1:16" x14ac:dyDescent="0.3">
      <c r="A1661" t="s">
        <v>3284</v>
      </c>
      <c r="B1661" s="2" t="str">
        <f t="shared" si="77"/>
        <v>3308</v>
      </c>
      <c r="C1661" s="2">
        <f t="shared" si="75"/>
        <v>3308</v>
      </c>
      <c r="D1661" t="str">
        <f>VLOOKUP(C1661,'Cost Centre'!A:B,2,)</f>
        <v>Corporate Services</v>
      </c>
      <c r="E1661" t="str">
        <f t="shared" si="76"/>
        <v>2</v>
      </c>
      <c r="F1661" t="s">
        <v>61</v>
      </c>
      <c r="G1661" s="2">
        <v>0</v>
      </c>
      <c r="H1661" s="2">
        <v>89303.99</v>
      </c>
      <c r="I1661" s="2">
        <v>0</v>
      </c>
      <c r="J1661" s="105">
        <f>SUMIF([1]MMM!$A:$A,A1661,[1]MMM!$F:$F)</f>
        <v>89303.99</v>
      </c>
      <c r="K1661" s="2" t="s">
        <v>10</v>
      </c>
      <c r="L1661" s="2">
        <v>83521</v>
      </c>
      <c r="M1661" t="s">
        <v>10908</v>
      </c>
      <c r="N1661" t="s">
        <v>11493</v>
      </c>
      <c r="O1661" t="s">
        <v>10871</v>
      </c>
      <c r="P1661" t="s">
        <v>10875</v>
      </c>
    </row>
    <row r="1662" spans="1:16" x14ac:dyDescent="0.3">
      <c r="A1662" t="s">
        <v>3285</v>
      </c>
      <c r="B1662" s="2" t="str">
        <f t="shared" si="77"/>
        <v>3308</v>
      </c>
      <c r="C1662" s="2">
        <f t="shared" si="75"/>
        <v>3308</v>
      </c>
      <c r="D1662" t="str">
        <f>VLOOKUP(C1662,'Cost Centre'!A:B,2,)</f>
        <v>Corporate Services</v>
      </c>
      <c r="E1662" t="str">
        <f t="shared" si="76"/>
        <v>2</v>
      </c>
      <c r="F1662" t="s">
        <v>67</v>
      </c>
      <c r="G1662" s="2">
        <v>0</v>
      </c>
      <c r="H1662" s="2">
        <v>210.01</v>
      </c>
      <c r="I1662" s="2">
        <v>0</v>
      </c>
      <c r="J1662" s="105">
        <f>SUMIF([1]MMM!$A:$A,A1662,[1]MMM!$F:$F)</f>
        <v>210.01</v>
      </c>
      <c r="K1662" s="2" t="s">
        <v>10</v>
      </c>
      <c r="L1662" s="2">
        <v>218</v>
      </c>
      <c r="M1662" t="s">
        <v>10908</v>
      </c>
      <c r="N1662" t="s">
        <v>11493</v>
      </c>
      <c r="O1662" t="s">
        <v>10871</v>
      </c>
      <c r="P1662" t="s">
        <v>10876</v>
      </c>
    </row>
    <row r="1663" spans="1:16" x14ac:dyDescent="0.3">
      <c r="A1663" t="s">
        <v>3286</v>
      </c>
      <c r="B1663" s="2" t="str">
        <f t="shared" si="77"/>
        <v>3308</v>
      </c>
      <c r="C1663" s="2">
        <f t="shared" si="75"/>
        <v>3308</v>
      </c>
      <c r="D1663" t="str">
        <f>VLOOKUP(C1663,'Cost Centre'!A:B,2,)</f>
        <v>Corporate Services</v>
      </c>
      <c r="E1663" t="str">
        <f t="shared" si="76"/>
        <v>2</v>
      </c>
      <c r="F1663" t="s">
        <v>68</v>
      </c>
      <c r="G1663" s="2">
        <v>0</v>
      </c>
      <c r="H1663" s="2">
        <v>6184.19</v>
      </c>
      <c r="I1663" s="2">
        <v>0</v>
      </c>
      <c r="J1663" s="105">
        <f>SUMIF([1]MMM!$A:$A,A1663,[1]MMM!$F:$F)</f>
        <v>6834.18</v>
      </c>
      <c r="K1663" s="2" t="s">
        <v>10</v>
      </c>
      <c r="L1663" s="2">
        <v>6808</v>
      </c>
      <c r="M1663" t="s">
        <v>10908</v>
      </c>
      <c r="N1663" t="s">
        <v>11493</v>
      </c>
      <c r="O1663" t="s">
        <v>10871</v>
      </c>
      <c r="P1663" t="s">
        <v>10876</v>
      </c>
    </row>
    <row r="1664" spans="1:16" x14ac:dyDescent="0.3">
      <c r="A1664" t="s">
        <v>3287</v>
      </c>
      <c r="B1664" s="2" t="str">
        <f t="shared" si="77"/>
        <v>3308</v>
      </c>
      <c r="C1664" s="2">
        <f t="shared" si="75"/>
        <v>3308</v>
      </c>
      <c r="D1664" t="str">
        <f>VLOOKUP(C1664,'Cost Centre'!A:B,2,)</f>
        <v>Corporate Services</v>
      </c>
      <c r="E1664" t="str">
        <f t="shared" si="76"/>
        <v>2</v>
      </c>
      <c r="F1664" t="s">
        <v>10877</v>
      </c>
      <c r="G1664" s="2">
        <v>0</v>
      </c>
      <c r="H1664" s="2">
        <v>74823.429999999993</v>
      </c>
      <c r="I1664" s="2">
        <v>0</v>
      </c>
      <c r="J1664" s="105">
        <f>SUMIF([1]MMM!$A:$A,A1664,[1]MMM!$F:$F)</f>
        <v>74823.429999999993</v>
      </c>
      <c r="K1664" s="2" t="s">
        <v>10</v>
      </c>
      <c r="L1664" s="2">
        <v>86123</v>
      </c>
      <c r="M1664" t="s">
        <v>10908</v>
      </c>
      <c r="N1664" t="s">
        <v>11493</v>
      </c>
      <c r="O1664" t="s">
        <v>10871</v>
      </c>
      <c r="P1664" t="s">
        <v>10876</v>
      </c>
    </row>
    <row r="1665" spans="1:16" x14ac:dyDescent="0.3">
      <c r="A1665" t="s">
        <v>3288</v>
      </c>
      <c r="B1665" s="2" t="str">
        <f t="shared" si="77"/>
        <v>3308</v>
      </c>
      <c r="C1665" s="2">
        <f t="shared" si="75"/>
        <v>3308</v>
      </c>
      <c r="D1665" t="str">
        <f>VLOOKUP(C1665,'Cost Centre'!A:B,2,)</f>
        <v>Corporate Services</v>
      </c>
      <c r="E1665" t="str">
        <f t="shared" si="76"/>
        <v>2</v>
      </c>
      <c r="F1665" t="s">
        <v>69</v>
      </c>
      <c r="G1665" s="2">
        <v>0</v>
      </c>
      <c r="H1665" s="2">
        <v>223331.17</v>
      </c>
      <c r="I1665" s="2">
        <v>0</v>
      </c>
      <c r="J1665" s="105">
        <f>SUMIF([1]MMM!$A:$A,A1665,[1]MMM!$F:$F)</f>
        <v>223331.17</v>
      </c>
      <c r="K1665" s="2" t="s">
        <v>10</v>
      </c>
      <c r="L1665" s="2">
        <v>208266</v>
      </c>
      <c r="M1665" t="s">
        <v>10908</v>
      </c>
      <c r="N1665" t="s">
        <v>11493</v>
      </c>
      <c r="O1665" t="s">
        <v>10871</v>
      </c>
      <c r="P1665" t="s">
        <v>10876</v>
      </c>
    </row>
    <row r="1666" spans="1:16" x14ac:dyDescent="0.3">
      <c r="A1666" t="s">
        <v>3289</v>
      </c>
      <c r="B1666" s="2" t="str">
        <f t="shared" si="77"/>
        <v>3308</v>
      </c>
      <c r="C1666" s="2">
        <f t="shared" ref="C1666:C1729" si="78">VALUE(B1666)</f>
        <v>3308</v>
      </c>
      <c r="D1666" t="str">
        <f>VLOOKUP(C1666,'Cost Centre'!A:B,2,)</f>
        <v>Corporate Services</v>
      </c>
      <c r="E1666" t="str">
        <f t="shared" ref="E1666:E1729" si="79">MID(A1666,5,1)</f>
        <v>2</v>
      </c>
      <c r="F1666" t="s">
        <v>70</v>
      </c>
      <c r="G1666" s="2">
        <v>0</v>
      </c>
      <c r="H1666" s="2">
        <v>3569.28</v>
      </c>
      <c r="I1666" s="2">
        <v>0</v>
      </c>
      <c r="J1666" s="105">
        <f>SUMIF([1]MMM!$A:$A,A1666,[1]MMM!$F:$F)</f>
        <v>3569.28</v>
      </c>
      <c r="K1666" s="2" t="s">
        <v>10</v>
      </c>
      <c r="L1666" s="2">
        <v>3924</v>
      </c>
      <c r="M1666" t="s">
        <v>10908</v>
      </c>
      <c r="N1666" t="s">
        <v>11493</v>
      </c>
      <c r="O1666" t="s">
        <v>10871</v>
      </c>
      <c r="P1666" t="s">
        <v>10876</v>
      </c>
    </row>
    <row r="1667" spans="1:16" x14ac:dyDescent="0.3">
      <c r="A1667" t="s">
        <v>3290</v>
      </c>
      <c r="B1667" s="2" t="str">
        <f t="shared" ref="B1667:B1730" si="80">MID(A1667,1,4)</f>
        <v>3308</v>
      </c>
      <c r="C1667" s="2">
        <f t="shared" si="78"/>
        <v>3308</v>
      </c>
      <c r="D1667" t="str">
        <f>VLOOKUP(C1667,'Cost Centre'!A:B,2,)</f>
        <v>Corporate Services</v>
      </c>
      <c r="E1667" t="str">
        <f t="shared" si="79"/>
        <v>2</v>
      </c>
      <c r="F1667" t="s">
        <v>76</v>
      </c>
      <c r="G1667" s="2">
        <v>0</v>
      </c>
      <c r="H1667" s="2">
        <v>0</v>
      </c>
      <c r="I1667" s="2">
        <v>0</v>
      </c>
      <c r="J1667" s="105">
        <f>SUMIF([1]MMM!$A:$A,A1667,[1]MMM!$F:$F)</f>
        <v>0</v>
      </c>
      <c r="K1667" s="2" t="s">
        <v>10</v>
      </c>
      <c r="L1667" s="2">
        <v>3508</v>
      </c>
      <c r="M1667" t="s">
        <v>10908</v>
      </c>
      <c r="N1667" t="s">
        <v>11493</v>
      </c>
      <c r="O1667" t="s">
        <v>10871</v>
      </c>
      <c r="P1667" t="s">
        <v>10931</v>
      </c>
    </row>
    <row r="1668" spans="1:16" x14ac:dyDescent="0.3">
      <c r="A1668" t="s">
        <v>3291</v>
      </c>
      <c r="B1668" s="2" t="str">
        <f t="shared" si="80"/>
        <v>3308</v>
      </c>
      <c r="C1668" s="2">
        <f t="shared" si="78"/>
        <v>3308</v>
      </c>
      <c r="D1668" t="str">
        <f>VLOOKUP(C1668,'Cost Centre'!A:B,2,)</f>
        <v>Corporate Services</v>
      </c>
      <c r="E1668" t="str">
        <f t="shared" si="79"/>
        <v>2</v>
      </c>
      <c r="F1668" t="s">
        <v>201</v>
      </c>
      <c r="G1668" s="2">
        <v>0</v>
      </c>
      <c r="H1668" s="2">
        <v>0</v>
      </c>
      <c r="I1668" s="2">
        <v>0</v>
      </c>
      <c r="J1668" s="105">
        <f>SUMIF([1]MMM!$A:$A,A1668,[1]MMM!$F:$F)</f>
        <v>0</v>
      </c>
      <c r="K1668" s="2" t="s">
        <v>10</v>
      </c>
      <c r="L1668" s="2">
        <v>23357</v>
      </c>
      <c r="M1668" t="s">
        <v>10908</v>
      </c>
      <c r="N1668" t="s">
        <v>11493</v>
      </c>
      <c r="O1668" t="s">
        <v>10871</v>
      </c>
      <c r="P1668" t="s">
        <v>10931</v>
      </c>
    </row>
    <row r="1669" spans="1:16" x14ac:dyDescent="0.3">
      <c r="A1669" t="s">
        <v>3292</v>
      </c>
      <c r="B1669" s="2" t="str">
        <f t="shared" si="80"/>
        <v>3308</v>
      </c>
      <c r="C1669" s="2">
        <f t="shared" si="78"/>
        <v>3308</v>
      </c>
      <c r="D1669" t="str">
        <f>VLOOKUP(C1669,'Cost Centre'!A:B,2,)</f>
        <v>Corporate Services</v>
      </c>
      <c r="E1669" t="str">
        <f t="shared" si="79"/>
        <v>2</v>
      </c>
      <c r="F1669" t="s">
        <v>88</v>
      </c>
      <c r="G1669" s="2">
        <v>0</v>
      </c>
      <c r="H1669" s="2">
        <v>0</v>
      </c>
      <c r="I1669" s="2">
        <v>0</v>
      </c>
      <c r="J1669" s="105">
        <f>SUMIF([1]MMM!$A:$A,A1669,[1]MMM!$F:$F)</f>
        <v>0</v>
      </c>
      <c r="K1669" s="2" t="s">
        <v>10</v>
      </c>
      <c r="L1669" s="2">
        <v>2266</v>
      </c>
      <c r="M1669" t="s">
        <v>10908</v>
      </c>
      <c r="N1669" t="s">
        <v>11493</v>
      </c>
      <c r="O1669" t="s">
        <v>10871</v>
      </c>
      <c r="P1669" t="s">
        <v>10881</v>
      </c>
    </row>
    <row r="1670" spans="1:16" x14ac:dyDescent="0.3">
      <c r="A1670" t="s">
        <v>3293</v>
      </c>
      <c r="B1670" s="2" t="str">
        <f t="shared" si="80"/>
        <v>3308</v>
      </c>
      <c r="C1670" s="2">
        <f t="shared" si="78"/>
        <v>3308</v>
      </c>
      <c r="D1670" t="str">
        <f>VLOOKUP(C1670,'Cost Centre'!A:B,2,)</f>
        <v>Corporate Services</v>
      </c>
      <c r="E1670" t="str">
        <f t="shared" si="79"/>
        <v>2</v>
      </c>
      <c r="F1670" t="s">
        <v>93</v>
      </c>
      <c r="G1670" s="2">
        <v>0</v>
      </c>
      <c r="H1670" s="2">
        <v>13035.8</v>
      </c>
      <c r="I1670" s="2">
        <v>0</v>
      </c>
      <c r="J1670" s="105">
        <f>SUMIF([1]MMM!$A:$A,A1670,[1]MMM!$F:$F)</f>
        <v>13017.2</v>
      </c>
      <c r="K1670" s="2" t="s">
        <v>10</v>
      </c>
      <c r="L1670" s="2">
        <v>10451</v>
      </c>
      <c r="M1670" t="s">
        <v>10908</v>
      </c>
      <c r="N1670" t="s">
        <v>11493</v>
      </c>
      <c r="O1670" t="s">
        <v>10871</v>
      </c>
      <c r="P1670" t="s">
        <v>10881</v>
      </c>
    </row>
    <row r="1671" spans="1:16" x14ac:dyDescent="0.3">
      <c r="A1671" t="s">
        <v>3294</v>
      </c>
      <c r="B1671" s="2" t="str">
        <f t="shared" si="80"/>
        <v>3308</v>
      </c>
      <c r="C1671" s="2">
        <f t="shared" si="78"/>
        <v>3308</v>
      </c>
      <c r="D1671" t="str">
        <f>VLOOKUP(C1671,'Cost Centre'!A:B,2,)</f>
        <v>Corporate Services</v>
      </c>
      <c r="E1671" t="str">
        <f t="shared" si="79"/>
        <v>2</v>
      </c>
      <c r="F1671" t="s">
        <v>10882</v>
      </c>
      <c r="G1671" s="2">
        <v>0</v>
      </c>
      <c r="H1671" s="2">
        <v>41580.129999999997</v>
      </c>
      <c r="I1671" s="2">
        <v>0</v>
      </c>
      <c r="J1671" s="105">
        <f>SUMIF([1]MMM!$A:$A,A1671,[1]MMM!$F:$F)</f>
        <v>41580.129999999997</v>
      </c>
      <c r="K1671" s="2" t="s">
        <v>10</v>
      </c>
      <c r="L1671" s="2">
        <v>14995</v>
      </c>
      <c r="M1671" t="s">
        <v>10908</v>
      </c>
      <c r="N1671" t="s">
        <v>11493</v>
      </c>
      <c r="O1671" t="s">
        <v>10871</v>
      </c>
      <c r="P1671" t="s">
        <v>10881</v>
      </c>
    </row>
    <row r="1672" spans="1:16" x14ac:dyDescent="0.3">
      <c r="A1672" t="s">
        <v>3295</v>
      </c>
      <c r="B1672" s="2" t="str">
        <f t="shared" si="80"/>
        <v>3308</v>
      </c>
      <c r="C1672" s="2">
        <f t="shared" si="78"/>
        <v>3308</v>
      </c>
      <c r="D1672" t="str">
        <f>VLOOKUP(C1672,'Cost Centre'!A:B,2,)</f>
        <v>Corporate Services</v>
      </c>
      <c r="E1672" t="str">
        <f t="shared" si="79"/>
        <v>2</v>
      </c>
      <c r="F1672" t="s">
        <v>10883</v>
      </c>
      <c r="G1672" s="2">
        <v>0</v>
      </c>
      <c r="H1672" s="2">
        <v>2318</v>
      </c>
      <c r="I1672" s="2">
        <v>0</v>
      </c>
      <c r="J1672" s="105">
        <f>SUMIF([1]MMM!$A:$A,A1672,[1]MMM!$F:$F)</f>
        <v>2318</v>
      </c>
      <c r="K1672" s="2" t="s">
        <v>10</v>
      </c>
      <c r="L1672" s="2">
        <v>2788</v>
      </c>
      <c r="M1672" t="s">
        <v>10908</v>
      </c>
      <c r="N1672" t="s">
        <v>11493</v>
      </c>
      <c r="O1672" t="s">
        <v>10871</v>
      </c>
      <c r="P1672" t="s">
        <v>10881</v>
      </c>
    </row>
    <row r="1673" spans="1:16" x14ac:dyDescent="0.3">
      <c r="A1673" t="s">
        <v>3296</v>
      </c>
      <c r="B1673" s="2" t="str">
        <f t="shared" si="80"/>
        <v>3308</v>
      </c>
      <c r="C1673" s="2">
        <f t="shared" si="78"/>
        <v>3308</v>
      </c>
      <c r="D1673" t="str">
        <f>VLOOKUP(C1673,'Cost Centre'!A:B,2,)</f>
        <v>Corporate Services</v>
      </c>
      <c r="E1673" t="str">
        <f t="shared" si="79"/>
        <v>2</v>
      </c>
      <c r="F1673" t="s">
        <v>105</v>
      </c>
      <c r="G1673" s="2">
        <v>0</v>
      </c>
      <c r="H1673" s="2">
        <v>4966.2299999999996</v>
      </c>
      <c r="I1673" s="2">
        <v>0</v>
      </c>
      <c r="J1673" s="105">
        <f>SUMIF([1]MMM!$A:$A,A1673,[1]MMM!$F:$F)</f>
        <v>4966.2299999999996</v>
      </c>
      <c r="K1673" s="2" t="s">
        <v>10</v>
      </c>
      <c r="L1673" s="2">
        <v>4873</v>
      </c>
      <c r="M1673" t="s">
        <v>10908</v>
      </c>
      <c r="N1673" t="s">
        <v>11493</v>
      </c>
      <c r="O1673" t="s">
        <v>10871</v>
      </c>
      <c r="P1673" t="s">
        <v>10881</v>
      </c>
    </row>
    <row r="1674" spans="1:16" x14ac:dyDescent="0.3">
      <c r="A1674" t="s">
        <v>3297</v>
      </c>
      <c r="B1674" s="2" t="str">
        <f t="shared" si="80"/>
        <v>3308</v>
      </c>
      <c r="C1674" s="2">
        <f t="shared" si="78"/>
        <v>3308</v>
      </c>
      <c r="D1674" t="str">
        <f>VLOOKUP(C1674,'Cost Centre'!A:B,2,)</f>
        <v>Corporate Services</v>
      </c>
      <c r="E1674" t="str">
        <f t="shared" si="79"/>
        <v>2</v>
      </c>
      <c r="F1674" t="s">
        <v>10884</v>
      </c>
      <c r="G1674" s="2">
        <v>0</v>
      </c>
      <c r="H1674" s="2">
        <v>5002.5200000000004</v>
      </c>
      <c r="I1674" s="2">
        <v>0</v>
      </c>
      <c r="J1674" s="105">
        <f>SUMIF([1]MMM!$A:$A,A1674,[1]MMM!$F:$F)</f>
        <v>5002.5200000000004</v>
      </c>
      <c r="K1674" s="2" t="s">
        <v>10</v>
      </c>
      <c r="L1674" s="2">
        <v>8319</v>
      </c>
      <c r="M1674" t="s">
        <v>10908</v>
      </c>
      <c r="N1674" t="s">
        <v>11493</v>
      </c>
      <c r="O1674" t="s">
        <v>10871</v>
      </c>
      <c r="P1674" t="s">
        <v>10881</v>
      </c>
    </row>
    <row r="1675" spans="1:16" x14ac:dyDescent="0.3">
      <c r="A1675" t="s">
        <v>3298</v>
      </c>
      <c r="B1675" s="2" t="str">
        <f t="shared" si="80"/>
        <v>3308</v>
      </c>
      <c r="C1675" s="2">
        <f t="shared" si="78"/>
        <v>3308</v>
      </c>
      <c r="D1675" t="str">
        <f>VLOOKUP(C1675,'Cost Centre'!A:B,2,)</f>
        <v>Corporate Services</v>
      </c>
      <c r="E1675" t="str">
        <f t="shared" si="79"/>
        <v>3</v>
      </c>
      <c r="F1675" t="s">
        <v>2148</v>
      </c>
      <c r="G1675" s="2">
        <v>0</v>
      </c>
      <c r="H1675" s="2">
        <v>0</v>
      </c>
      <c r="I1675" s="2">
        <v>0</v>
      </c>
      <c r="J1675" s="105">
        <f>SUMIF([1]MMM!$A:$A,A1675,[1]MMM!$F:$F)</f>
        <v>0</v>
      </c>
      <c r="K1675" s="2" t="s">
        <v>10</v>
      </c>
      <c r="L1675" s="2">
        <v>0</v>
      </c>
      <c r="M1675" t="s">
        <v>10908</v>
      </c>
      <c r="N1675" t="s">
        <v>11493</v>
      </c>
      <c r="O1675" t="s">
        <v>10908</v>
      </c>
      <c r="P1675" t="s">
        <v>10910</v>
      </c>
    </row>
    <row r="1676" spans="1:16" x14ac:dyDescent="0.3">
      <c r="A1676" t="s">
        <v>11494</v>
      </c>
      <c r="B1676" s="2" t="str">
        <f t="shared" si="80"/>
        <v>3308</v>
      </c>
      <c r="C1676" s="2">
        <f t="shared" si="78"/>
        <v>3308</v>
      </c>
      <c r="D1676" t="str">
        <f>VLOOKUP(C1676,'Cost Centre'!A:B,2,)</f>
        <v>Corporate Services</v>
      </c>
      <c r="E1676" t="str">
        <f t="shared" si="79"/>
        <v>3</v>
      </c>
      <c r="F1676" t="s">
        <v>10912</v>
      </c>
      <c r="G1676" s="2">
        <v>0</v>
      </c>
      <c r="H1676" s="2">
        <v>0</v>
      </c>
      <c r="I1676" s="2">
        <v>-1622391.71</v>
      </c>
      <c r="J1676" s="105">
        <f>SUMIF([1]MMM!$A:$A,A1676,[1]MMM!$F:$F)</f>
        <v>-1622391.71</v>
      </c>
      <c r="K1676" s="2" t="s">
        <v>10</v>
      </c>
      <c r="L1676" s="2">
        <v>0</v>
      </c>
      <c r="M1676" t="s">
        <v>10908</v>
      </c>
      <c r="N1676" t="s">
        <v>11493</v>
      </c>
      <c r="O1676" t="s">
        <v>10908</v>
      </c>
      <c r="P1676" t="s">
        <v>10913</v>
      </c>
    </row>
    <row r="1677" spans="1:16" x14ac:dyDescent="0.3">
      <c r="A1677" t="s">
        <v>11495</v>
      </c>
      <c r="B1677" s="2" t="str">
        <f t="shared" si="80"/>
        <v>3308</v>
      </c>
      <c r="C1677" s="2">
        <f t="shared" si="78"/>
        <v>3308</v>
      </c>
      <c r="D1677" t="str">
        <f>VLOOKUP(C1677,'Cost Centre'!A:B,2,)</f>
        <v>Corporate Services</v>
      </c>
      <c r="E1677" t="str">
        <f t="shared" si="79"/>
        <v>3</v>
      </c>
      <c r="F1677" t="s">
        <v>10915</v>
      </c>
      <c r="G1677" s="2">
        <v>0</v>
      </c>
      <c r="H1677" s="2">
        <v>0</v>
      </c>
      <c r="I1677" s="2">
        <v>0</v>
      </c>
      <c r="J1677" s="105">
        <f>SUMIF([1]MMM!$A:$A,A1677,[1]MMM!$F:$F)</f>
        <v>0</v>
      </c>
      <c r="K1677" s="2" t="s">
        <v>10</v>
      </c>
      <c r="L1677" s="2">
        <v>0</v>
      </c>
      <c r="M1677" t="s">
        <v>10908</v>
      </c>
      <c r="N1677" t="s">
        <v>11493</v>
      </c>
      <c r="O1677" t="s">
        <v>10908</v>
      </c>
      <c r="P1677" t="s">
        <v>10913</v>
      </c>
    </row>
    <row r="1678" spans="1:16" x14ac:dyDescent="0.3">
      <c r="A1678" t="s">
        <v>652</v>
      </c>
      <c r="B1678" s="2" t="str">
        <f t="shared" si="80"/>
        <v>3308</v>
      </c>
      <c r="C1678" s="2">
        <f t="shared" si="78"/>
        <v>3308</v>
      </c>
      <c r="D1678" t="str">
        <f>VLOOKUP(C1678,'Cost Centre'!A:B,2,)</f>
        <v>Corporate Services</v>
      </c>
      <c r="E1678" t="str">
        <f t="shared" si="79"/>
        <v>8</v>
      </c>
      <c r="F1678" t="s">
        <v>462</v>
      </c>
      <c r="G1678" s="2">
        <v>1585579.12</v>
      </c>
      <c r="H1678" s="2">
        <v>0</v>
      </c>
      <c r="I1678" s="2">
        <v>0</v>
      </c>
      <c r="J1678" s="105">
        <f>SUMIF([1]MMM!$A:$A,A1678,[1]MMM!$F:$F)</f>
        <v>1585579.12</v>
      </c>
      <c r="K1678" s="2" t="s">
        <v>460</v>
      </c>
      <c r="L1678" s="2">
        <v>0</v>
      </c>
      <c r="M1678" t="s">
        <v>10908</v>
      </c>
      <c r="N1678" t="s">
        <v>11493</v>
      </c>
      <c r="O1678" t="s">
        <v>10916</v>
      </c>
      <c r="P1678" t="s">
        <v>10917</v>
      </c>
    </row>
    <row r="1679" spans="1:16" x14ac:dyDescent="0.3">
      <c r="A1679" t="s">
        <v>653</v>
      </c>
      <c r="B1679" s="2" t="str">
        <f t="shared" si="80"/>
        <v>3308</v>
      </c>
      <c r="C1679" s="2">
        <f t="shared" si="78"/>
        <v>3308</v>
      </c>
      <c r="D1679" t="str">
        <f>VLOOKUP(C1679,'Cost Centre'!A:B,2,)</f>
        <v>Corporate Services</v>
      </c>
      <c r="E1679" t="str">
        <f t="shared" si="79"/>
        <v>8</v>
      </c>
      <c r="F1679" t="s">
        <v>464</v>
      </c>
      <c r="G1679" s="2">
        <v>0</v>
      </c>
      <c r="H1679" s="2">
        <v>0</v>
      </c>
      <c r="I1679" s="2">
        <v>0</v>
      </c>
      <c r="J1679" s="105">
        <f>SUMIF([1]MMM!$A:$A,A1679,[1]MMM!$F:$F)</f>
        <v>0</v>
      </c>
      <c r="K1679" s="2" t="s">
        <v>460</v>
      </c>
      <c r="L1679" s="2">
        <v>0</v>
      </c>
      <c r="M1679" t="s">
        <v>10908</v>
      </c>
      <c r="N1679" t="s">
        <v>11493</v>
      </c>
      <c r="O1679" t="s">
        <v>10916</v>
      </c>
      <c r="P1679" t="s">
        <v>10917</v>
      </c>
    </row>
    <row r="1680" spans="1:16" x14ac:dyDescent="0.3">
      <c r="A1680" t="s">
        <v>654</v>
      </c>
      <c r="B1680" s="2" t="str">
        <f t="shared" si="80"/>
        <v>3308</v>
      </c>
      <c r="C1680" s="2">
        <f t="shared" si="78"/>
        <v>3308</v>
      </c>
      <c r="D1680" t="str">
        <f>VLOOKUP(C1680,'Cost Centre'!A:B,2,)</f>
        <v>Corporate Services</v>
      </c>
      <c r="E1680" t="str">
        <f t="shared" si="79"/>
        <v>8</v>
      </c>
      <c r="F1680" t="s">
        <v>466</v>
      </c>
      <c r="G1680" s="2">
        <v>0</v>
      </c>
      <c r="H1680" s="2">
        <v>0</v>
      </c>
      <c r="I1680" s="2">
        <v>0</v>
      </c>
      <c r="J1680" s="105">
        <f>SUMIF([1]MMM!$A:$A,A1680,[1]MMM!$F:$F)</f>
        <v>0</v>
      </c>
      <c r="K1680" s="2" t="s">
        <v>460</v>
      </c>
      <c r="L1680" s="2">
        <v>0</v>
      </c>
      <c r="M1680" t="s">
        <v>10908</v>
      </c>
      <c r="N1680" t="s">
        <v>11493</v>
      </c>
      <c r="O1680" t="s">
        <v>10916</v>
      </c>
      <c r="P1680" t="s">
        <v>10917</v>
      </c>
    </row>
    <row r="1681" spans="1:16" x14ac:dyDescent="0.3">
      <c r="A1681" t="s">
        <v>655</v>
      </c>
      <c r="B1681" s="2" t="str">
        <f t="shared" si="80"/>
        <v>3308</v>
      </c>
      <c r="C1681" s="2">
        <f t="shared" si="78"/>
        <v>3308</v>
      </c>
      <c r="D1681" t="str">
        <f>VLOOKUP(C1681,'Cost Centre'!A:B,2,)</f>
        <v>Corporate Services</v>
      </c>
      <c r="E1681" t="str">
        <f t="shared" si="79"/>
        <v>8</v>
      </c>
      <c r="F1681" t="s">
        <v>468</v>
      </c>
      <c r="G1681" s="2">
        <v>0</v>
      </c>
      <c r="H1681" s="2">
        <v>1622391.71</v>
      </c>
      <c r="I1681" s="2">
        <v>0</v>
      </c>
      <c r="J1681" s="105">
        <f>SUMIF([1]MMM!$A:$A,A1681,[1]MMM!$F:$F)</f>
        <v>1622391.71</v>
      </c>
      <c r="K1681" s="2" t="s">
        <v>460</v>
      </c>
      <c r="L1681" s="2">
        <v>0</v>
      </c>
      <c r="M1681" t="s">
        <v>10908</v>
      </c>
      <c r="N1681" t="s">
        <v>11493</v>
      </c>
      <c r="O1681" t="s">
        <v>10916</v>
      </c>
      <c r="P1681" t="s">
        <v>10917</v>
      </c>
    </row>
    <row r="1682" spans="1:16" x14ac:dyDescent="0.3">
      <c r="A1682" t="s">
        <v>656</v>
      </c>
      <c r="B1682" s="2" t="str">
        <f t="shared" si="80"/>
        <v>3308</v>
      </c>
      <c r="C1682" s="2">
        <f t="shared" si="78"/>
        <v>3308</v>
      </c>
      <c r="D1682" t="str">
        <f>VLOOKUP(C1682,'Cost Centre'!A:B,2,)</f>
        <v>Corporate Services</v>
      </c>
      <c r="E1682" t="str">
        <f t="shared" si="79"/>
        <v>8</v>
      </c>
      <c r="F1682" t="s">
        <v>470</v>
      </c>
      <c r="G1682" s="2">
        <v>0</v>
      </c>
      <c r="H1682" s="2">
        <v>0</v>
      </c>
      <c r="I1682" s="2">
        <v>0</v>
      </c>
      <c r="J1682" s="105">
        <f>SUMIF([1]MMM!$A:$A,A1682,[1]MMM!$F:$F)</f>
        <v>0</v>
      </c>
      <c r="K1682" s="2" t="s">
        <v>460</v>
      </c>
      <c r="L1682" s="2">
        <v>0</v>
      </c>
      <c r="M1682" t="s">
        <v>10908</v>
      </c>
      <c r="N1682" t="s">
        <v>11493</v>
      </c>
      <c r="O1682" t="s">
        <v>10916</v>
      </c>
      <c r="P1682" t="s">
        <v>10917</v>
      </c>
    </row>
    <row r="1683" spans="1:16" x14ac:dyDescent="0.3">
      <c r="A1683" t="s">
        <v>3299</v>
      </c>
      <c r="B1683" s="2" t="str">
        <f t="shared" si="80"/>
        <v>3308</v>
      </c>
      <c r="C1683" s="2">
        <f t="shared" si="78"/>
        <v>3308</v>
      </c>
      <c r="D1683" t="str">
        <f>VLOOKUP(C1683,'Cost Centre'!A:B,2,)</f>
        <v>Corporate Services</v>
      </c>
      <c r="E1683" t="str">
        <f t="shared" si="79"/>
        <v>8</v>
      </c>
      <c r="F1683" t="s">
        <v>2159</v>
      </c>
      <c r="G1683" s="2">
        <v>0</v>
      </c>
      <c r="H1683" s="2">
        <v>0</v>
      </c>
      <c r="I1683" s="2">
        <v>0</v>
      </c>
      <c r="J1683" s="105">
        <f>SUMIF([1]MMM!$A:$A,A1683,[1]MMM!$F:$F)</f>
        <v>0</v>
      </c>
      <c r="K1683" s="2" t="s">
        <v>460</v>
      </c>
      <c r="L1683" s="2">
        <v>0</v>
      </c>
      <c r="M1683" t="s">
        <v>10908</v>
      </c>
      <c r="N1683" t="s">
        <v>11493</v>
      </c>
      <c r="O1683" t="s">
        <v>10916</v>
      </c>
      <c r="P1683" t="s">
        <v>10917</v>
      </c>
    </row>
    <row r="1684" spans="1:16" x14ac:dyDescent="0.3">
      <c r="A1684" t="s">
        <v>3300</v>
      </c>
      <c r="B1684" s="2" t="str">
        <f t="shared" si="80"/>
        <v>3309</v>
      </c>
      <c r="C1684" s="2">
        <f t="shared" si="78"/>
        <v>3309</v>
      </c>
      <c r="D1684" t="str">
        <f>VLOOKUP(C1684,'Cost Centre'!A:B,2,)</f>
        <v>Corporate Services</v>
      </c>
      <c r="E1684" t="str">
        <f t="shared" si="79"/>
        <v>2</v>
      </c>
      <c r="F1684" t="s">
        <v>48</v>
      </c>
      <c r="G1684" s="2">
        <v>0</v>
      </c>
      <c r="H1684" s="2">
        <v>975564</v>
      </c>
      <c r="I1684" s="2">
        <v>0</v>
      </c>
      <c r="J1684" s="105">
        <f>SUMIF([1]MMM!$A:$A,A1684,[1]MMM!$F:$F)</f>
        <v>975564</v>
      </c>
      <c r="K1684" s="2" t="s">
        <v>10</v>
      </c>
      <c r="L1684" s="2">
        <v>1002240</v>
      </c>
      <c r="M1684" t="s">
        <v>10908</v>
      </c>
      <c r="N1684" t="s">
        <v>11496</v>
      </c>
      <c r="O1684" t="s">
        <v>10871</v>
      </c>
      <c r="P1684" t="s">
        <v>10875</v>
      </c>
    </row>
    <row r="1685" spans="1:16" x14ac:dyDescent="0.3">
      <c r="A1685" t="s">
        <v>3301</v>
      </c>
      <c r="B1685" s="2" t="str">
        <f t="shared" si="80"/>
        <v>3309</v>
      </c>
      <c r="C1685" s="2">
        <f t="shared" si="78"/>
        <v>3309</v>
      </c>
      <c r="D1685" t="str">
        <f>VLOOKUP(C1685,'Cost Centre'!A:B,2,)</f>
        <v>Corporate Services</v>
      </c>
      <c r="E1685" t="str">
        <f t="shared" si="79"/>
        <v>2</v>
      </c>
      <c r="F1685" t="s">
        <v>51</v>
      </c>
      <c r="G1685" s="2">
        <v>0</v>
      </c>
      <c r="H1685" s="2">
        <v>8400</v>
      </c>
      <c r="I1685" s="2">
        <v>0</v>
      </c>
      <c r="J1685" s="105">
        <f>SUMIF([1]MMM!$A:$A,A1685,[1]MMM!$F:$F)</f>
        <v>8400</v>
      </c>
      <c r="K1685" s="2" t="s">
        <v>10</v>
      </c>
      <c r="L1685" s="2">
        <v>9234</v>
      </c>
      <c r="M1685" t="s">
        <v>10908</v>
      </c>
      <c r="N1685" t="s">
        <v>11496</v>
      </c>
      <c r="O1685" t="s">
        <v>10871</v>
      </c>
      <c r="P1685" t="s">
        <v>10875</v>
      </c>
    </row>
    <row r="1686" spans="1:16" x14ac:dyDescent="0.3">
      <c r="A1686" t="s">
        <v>3302</v>
      </c>
      <c r="B1686" s="2" t="str">
        <f t="shared" si="80"/>
        <v>3309</v>
      </c>
      <c r="C1686" s="2">
        <f t="shared" si="78"/>
        <v>3309</v>
      </c>
      <c r="D1686" t="str">
        <f>VLOOKUP(C1686,'Cost Centre'!A:B,2,)</f>
        <v>Corporate Services</v>
      </c>
      <c r="E1686" t="str">
        <f t="shared" si="79"/>
        <v>2</v>
      </c>
      <c r="F1686" t="s">
        <v>52</v>
      </c>
      <c r="G1686" s="2">
        <v>0</v>
      </c>
      <c r="H1686" s="2">
        <v>10228.450000000001</v>
      </c>
      <c r="I1686" s="2">
        <v>0</v>
      </c>
      <c r="J1686" s="105">
        <f>SUMIF([1]MMM!$A:$A,A1686,[1]MMM!$F:$F)</f>
        <v>10228.450000000001</v>
      </c>
      <c r="K1686" s="2" t="s">
        <v>10</v>
      </c>
      <c r="L1686" s="2">
        <v>10508</v>
      </c>
      <c r="M1686" t="s">
        <v>10908</v>
      </c>
      <c r="N1686" t="s">
        <v>11496</v>
      </c>
      <c r="O1686" t="s">
        <v>10871</v>
      </c>
      <c r="P1686" t="s">
        <v>10875</v>
      </c>
    </row>
    <row r="1687" spans="1:16" x14ac:dyDescent="0.3">
      <c r="A1687" t="s">
        <v>3303</v>
      </c>
      <c r="B1687" s="2" t="str">
        <f t="shared" si="80"/>
        <v>3309</v>
      </c>
      <c r="C1687" s="2">
        <f t="shared" si="78"/>
        <v>3309</v>
      </c>
      <c r="D1687" t="str">
        <f>VLOOKUP(C1687,'Cost Centre'!A:B,2,)</f>
        <v>Corporate Services</v>
      </c>
      <c r="E1687" t="str">
        <f t="shared" si="79"/>
        <v>2</v>
      </c>
      <c r="F1687" t="s">
        <v>55</v>
      </c>
      <c r="G1687" s="2">
        <v>0</v>
      </c>
      <c r="H1687" s="2">
        <v>391659.46</v>
      </c>
      <c r="I1687" s="2">
        <v>0</v>
      </c>
      <c r="J1687" s="105">
        <f>SUMIF([1]MMM!$A:$A,A1687,[1]MMM!$F:$F)</f>
        <v>392032.44</v>
      </c>
      <c r="K1687" s="2" t="s">
        <v>10</v>
      </c>
      <c r="L1687" s="2">
        <v>368995</v>
      </c>
      <c r="M1687" t="s">
        <v>10908</v>
      </c>
      <c r="N1687" t="s">
        <v>11496</v>
      </c>
      <c r="O1687" t="s">
        <v>10871</v>
      </c>
      <c r="P1687" t="s">
        <v>10875</v>
      </c>
    </row>
    <row r="1688" spans="1:16" x14ac:dyDescent="0.3">
      <c r="A1688" t="s">
        <v>3304</v>
      </c>
      <c r="B1688" s="2" t="str">
        <f t="shared" si="80"/>
        <v>3309</v>
      </c>
      <c r="C1688" s="2">
        <f t="shared" si="78"/>
        <v>3309</v>
      </c>
      <c r="D1688" t="str">
        <f>VLOOKUP(C1688,'Cost Centre'!A:B,2,)</f>
        <v>Corporate Services</v>
      </c>
      <c r="E1688" t="str">
        <f t="shared" si="79"/>
        <v>2</v>
      </c>
      <c r="F1688" t="s">
        <v>60</v>
      </c>
      <c r="G1688" s="2">
        <v>0</v>
      </c>
      <c r="H1688" s="2">
        <v>92231.99</v>
      </c>
      <c r="I1688" s="2">
        <v>0</v>
      </c>
      <c r="J1688" s="105">
        <f>SUMIF([1]MMM!$A:$A,A1688,[1]MMM!$F:$F)</f>
        <v>92231.99</v>
      </c>
      <c r="K1688" s="2" t="s">
        <v>10</v>
      </c>
      <c r="L1688" s="2">
        <v>109927</v>
      </c>
      <c r="M1688" t="s">
        <v>10908</v>
      </c>
      <c r="N1688" t="s">
        <v>11496</v>
      </c>
      <c r="O1688" t="s">
        <v>10871</v>
      </c>
      <c r="P1688" t="s">
        <v>10875</v>
      </c>
    </row>
    <row r="1689" spans="1:16" x14ac:dyDescent="0.3">
      <c r="A1689" t="s">
        <v>3305</v>
      </c>
      <c r="B1689" s="2" t="str">
        <f t="shared" si="80"/>
        <v>3309</v>
      </c>
      <c r="C1689" s="2">
        <f t="shared" si="78"/>
        <v>3309</v>
      </c>
      <c r="D1689" t="str">
        <f>VLOOKUP(C1689,'Cost Centre'!A:B,2,)</f>
        <v>Corporate Services</v>
      </c>
      <c r="E1689" t="str">
        <f t="shared" si="79"/>
        <v>2</v>
      </c>
      <c r="F1689" t="s">
        <v>61</v>
      </c>
      <c r="G1689" s="2">
        <v>0</v>
      </c>
      <c r="H1689" s="2">
        <v>81297</v>
      </c>
      <c r="I1689" s="2">
        <v>0</v>
      </c>
      <c r="J1689" s="105">
        <f>SUMIF([1]MMM!$A:$A,A1689,[1]MMM!$F:$F)</f>
        <v>81297</v>
      </c>
      <c r="K1689" s="2" t="s">
        <v>10</v>
      </c>
      <c r="L1689" s="2">
        <v>78024</v>
      </c>
      <c r="M1689" t="s">
        <v>10908</v>
      </c>
      <c r="N1689" t="s">
        <v>11496</v>
      </c>
      <c r="O1689" t="s">
        <v>10871</v>
      </c>
      <c r="P1689" t="s">
        <v>10875</v>
      </c>
    </row>
    <row r="1690" spans="1:16" x14ac:dyDescent="0.3">
      <c r="A1690" t="s">
        <v>3306</v>
      </c>
      <c r="B1690" s="2" t="str">
        <f t="shared" si="80"/>
        <v>3309</v>
      </c>
      <c r="C1690" s="2">
        <f t="shared" si="78"/>
        <v>3309</v>
      </c>
      <c r="D1690" t="str">
        <f>VLOOKUP(C1690,'Cost Centre'!A:B,2,)</f>
        <v>Corporate Services</v>
      </c>
      <c r="E1690" t="str">
        <f t="shared" si="79"/>
        <v>2</v>
      </c>
      <c r="F1690" t="s">
        <v>67</v>
      </c>
      <c r="G1690" s="2">
        <v>0</v>
      </c>
      <c r="H1690" s="2">
        <v>210.01</v>
      </c>
      <c r="I1690" s="2">
        <v>0</v>
      </c>
      <c r="J1690" s="105">
        <f>SUMIF([1]MMM!$A:$A,A1690,[1]MMM!$F:$F)</f>
        <v>210.01</v>
      </c>
      <c r="K1690" s="2" t="s">
        <v>10</v>
      </c>
      <c r="L1690" s="2">
        <v>218</v>
      </c>
      <c r="M1690" t="s">
        <v>10908</v>
      </c>
      <c r="N1690" t="s">
        <v>11496</v>
      </c>
      <c r="O1690" t="s">
        <v>10871</v>
      </c>
      <c r="P1690" t="s">
        <v>10876</v>
      </c>
    </row>
    <row r="1691" spans="1:16" x14ac:dyDescent="0.3">
      <c r="A1691" t="s">
        <v>3307</v>
      </c>
      <c r="B1691" s="2" t="str">
        <f t="shared" si="80"/>
        <v>3309</v>
      </c>
      <c r="C1691" s="2">
        <f t="shared" si="78"/>
        <v>3309</v>
      </c>
      <c r="D1691" t="str">
        <f>VLOOKUP(C1691,'Cost Centre'!A:B,2,)</f>
        <v>Corporate Services</v>
      </c>
      <c r="E1691" t="str">
        <f t="shared" si="79"/>
        <v>2</v>
      </c>
      <c r="F1691" t="s">
        <v>68</v>
      </c>
      <c r="G1691" s="2">
        <v>0</v>
      </c>
      <c r="H1691" s="2">
        <v>4565.2</v>
      </c>
      <c r="I1691" s="2">
        <v>0</v>
      </c>
      <c r="J1691" s="105">
        <f>SUMIF([1]MMM!$A:$A,A1691,[1]MMM!$F:$F)</f>
        <v>4565.2</v>
      </c>
      <c r="K1691" s="2" t="s">
        <v>10</v>
      </c>
      <c r="L1691" s="2">
        <v>7674</v>
      </c>
      <c r="M1691" t="s">
        <v>10908</v>
      </c>
      <c r="N1691" t="s">
        <v>11496</v>
      </c>
      <c r="O1691" t="s">
        <v>10871</v>
      </c>
      <c r="P1691" t="s">
        <v>10876</v>
      </c>
    </row>
    <row r="1692" spans="1:16" x14ac:dyDescent="0.3">
      <c r="A1692" t="s">
        <v>3308</v>
      </c>
      <c r="B1692" s="2" t="str">
        <f t="shared" si="80"/>
        <v>3309</v>
      </c>
      <c r="C1692" s="2">
        <f t="shared" si="78"/>
        <v>3309</v>
      </c>
      <c r="D1692" t="str">
        <f>VLOOKUP(C1692,'Cost Centre'!A:B,2,)</f>
        <v>Corporate Services</v>
      </c>
      <c r="E1692" t="str">
        <f t="shared" si="79"/>
        <v>2</v>
      </c>
      <c r="F1692" t="s">
        <v>69</v>
      </c>
      <c r="G1692" s="2">
        <v>0</v>
      </c>
      <c r="H1692" s="2">
        <v>202722.14</v>
      </c>
      <c r="I1692" s="2">
        <v>0</v>
      </c>
      <c r="J1692" s="105">
        <f>SUMIF([1]MMM!$A:$A,A1692,[1]MMM!$F:$F)</f>
        <v>202722.14</v>
      </c>
      <c r="K1692" s="2" t="s">
        <v>10</v>
      </c>
      <c r="L1692" s="2">
        <v>194559</v>
      </c>
      <c r="M1692" t="s">
        <v>10908</v>
      </c>
      <c r="N1692" t="s">
        <v>11496</v>
      </c>
      <c r="O1692" t="s">
        <v>10871</v>
      </c>
      <c r="P1692" t="s">
        <v>10876</v>
      </c>
    </row>
    <row r="1693" spans="1:16" x14ac:dyDescent="0.3">
      <c r="A1693" t="s">
        <v>3309</v>
      </c>
      <c r="B1693" s="2" t="str">
        <f t="shared" si="80"/>
        <v>3309</v>
      </c>
      <c r="C1693" s="2">
        <f t="shared" si="78"/>
        <v>3309</v>
      </c>
      <c r="D1693" t="str">
        <f>VLOOKUP(C1693,'Cost Centre'!A:B,2,)</f>
        <v>Corporate Services</v>
      </c>
      <c r="E1693" t="str">
        <f t="shared" si="79"/>
        <v>2</v>
      </c>
      <c r="F1693" t="s">
        <v>70</v>
      </c>
      <c r="G1693" s="2">
        <v>0</v>
      </c>
      <c r="H1693" s="2">
        <v>3569.28</v>
      </c>
      <c r="I1693" s="2">
        <v>0</v>
      </c>
      <c r="J1693" s="105">
        <f>SUMIF([1]MMM!$A:$A,A1693,[1]MMM!$F:$F)</f>
        <v>3569.28</v>
      </c>
      <c r="K1693" s="2" t="s">
        <v>10</v>
      </c>
      <c r="L1693" s="2">
        <v>3924</v>
      </c>
      <c r="M1693" t="s">
        <v>10908</v>
      </c>
      <c r="N1693" t="s">
        <v>11496</v>
      </c>
      <c r="O1693" t="s">
        <v>10871</v>
      </c>
      <c r="P1693" t="s">
        <v>10876</v>
      </c>
    </row>
    <row r="1694" spans="1:16" x14ac:dyDescent="0.3">
      <c r="A1694" t="s">
        <v>3310</v>
      </c>
      <c r="B1694" s="2" t="str">
        <f t="shared" si="80"/>
        <v>3309</v>
      </c>
      <c r="C1694" s="2">
        <f t="shared" si="78"/>
        <v>3309</v>
      </c>
      <c r="D1694" t="str">
        <f>VLOOKUP(C1694,'Cost Centre'!A:B,2,)</f>
        <v>Corporate Services</v>
      </c>
      <c r="E1694" t="str">
        <f t="shared" si="79"/>
        <v>2</v>
      </c>
      <c r="F1694" t="s">
        <v>76</v>
      </c>
      <c r="G1694" s="2">
        <v>0</v>
      </c>
      <c r="H1694" s="2">
        <v>9668.5</v>
      </c>
      <c r="I1694" s="2">
        <v>0</v>
      </c>
      <c r="J1694" s="105">
        <f>SUMIF([1]MMM!$A:$A,A1694,[1]MMM!$F:$F)</f>
        <v>9668.5</v>
      </c>
      <c r="K1694" s="2" t="s">
        <v>10</v>
      </c>
      <c r="L1694" s="2">
        <v>22994</v>
      </c>
      <c r="M1694" t="s">
        <v>10908</v>
      </c>
      <c r="N1694" t="s">
        <v>11496</v>
      </c>
      <c r="O1694" t="s">
        <v>10871</v>
      </c>
      <c r="P1694" t="s">
        <v>10931</v>
      </c>
    </row>
    <row r="1695" spans="1:16" x14ac:dyDescent="0.3">
      <c r="A1695" t="s">
        <v>3311</v>
      </c>
      <c r="B1695" s="2" t="str">
        <f t="shared" si="80"/>
        <v>3309</v>
      </c>
      <c r="C1695" s="2">
        <f t="shared" si="78"/>
        <v>3309</v>
      </c>
      <c r="D1695" t="str">
        <f>VLOOKUP(C1695,'Cost Centre'!A:B,2,)</f>
        <v>Corporate Services</v>
      </c>
      <c r="E1695" t="str">
        <f t="shared" si="79"/>
        <v>2</v>
      </c>
      <c r="F1695" t="s">
        <v>2224</v>
      </c>
      <c r="G1695" s="2">
        <v>0</v>
      </c>
      <c r="H1695" s="2">
        <v>0</v>
      </c>
      <c r="I1695" s="2">
        <v>0</v>
      </c>
      <c r="J1695" s="105">
        <f>SUMIF([1]MMM!$A:$A,A1695,[1]MMM!$F:$F)</f>
        <v>0</v>
      </c>
      <c r="K1695" s="2" t="s">
        <v>10</v>
      </c>
      <c r="L1695" s="2">
        <v>9921</v>
      </c>
      <c r="M1695" t="s">
        <v>10908</v>
      </c>
      <c r="N1695" t="s">
        <v>11496</v>
      </c>
      <c r="O1695" t="s">
        <v>10871</v>
      </c>
      <c r="P1695" t="s">
        <v>10879</v>
      </c>
    </row>
    <row r="1696" spans="1:16" x14ac:dyDescent="0.3">
      <c r="A1696" t="s">
        <v>3312</v>
      </c>
      <c r="B1696" s="2" t="str">
        <f t="shared" si="80"/>
        <v>3309</v>
      </c>
      <c r="C1696" s="2">
        <f t="shared" si="78"/>
        <v>3309</v>
      </c>
      <c r="D1696" t="str">
        <f>VLOOKUP(C1696,'Cost Centre'!A:B,2,)</f>
        <v>Corporate Services</v>
      </c>
      <c r="E1696" t="str">
        <f t="shared" si="79"/>
        <v>2</v>
      </c>
      <c r="F1696" t="s">
        <v>11450</v>
      </c>
      <c r="G1696" s="2">
        <v>0</v>
      </c>
      <c r="H1696" s="2">
        <v>0</v>
      </c>
      <c r="I1696" s="2">
        <v>0</v>
      </c>
      <c r="J1696" s="105">
        <f>SUMIF([1]MMM!$A:$A,A1696,[1]MMM!$F:$F)</f>
        <v>0</v>
      </c>
      <c r="K1696" s="2" t="s">
        <v>10</v>
      </c>
      <c r="L1696" s="2">
        <v>614</v>
      </c>
      <c r="M1696" t="s">
        <v>10908</v>
      </c>
      <c r="N1696" t="s">
        <v>11496</v>
      </c>
      <c r="O1696" t="s">
        <v>10871</v>
      </c>
      <c r="P1696" t="s">
        <v>10881</v>
      </c>
    </row>
    <row r="1697" spans="1:16" x14ac:dyDescent="0.3">
      <c r="A1697" t="s">
        <v>3313</v>
      </c>
      <c r="B1697" s="2" t="str">
        <f t="shared" si="80"/>
        <v>3309</v>
      </c>
      <c r="C1697" s="2">
        <f t="shared" si="78"/>
        <v>3309</v>
      </c>
      <c r="D1697" t="str">
        <f>VLOOKUP(C1697,'Cost Centre'!A:B,2,)</f>
        <v>Corporate Services</v>
      </c>
      <c r="E1697" t="str">
        <f t="shared" si="79"/>
        <v>2</v>
      </c>
      <c r="F1697" t="s">
        <v>218</v>
      </c>
      <c r="G1697" s="2">
        <v>0</v>
      </c>
      <c r="H1697" s="2">
        <v>0</v>
      </c>
      <c r="I1697" s="2">
        <v>0</v>
      </c>
      <c r="J1697" s="105">
        <f>SUMIF([1]MMM!$A:$A,A1697,[1]MMM!$F:$F)</f>
        <v>0</v>
      </c>
      <c r="K1697" s="2" t="s">
        <v>10</v>
      </c>
      <c r="L1697" s="2">
        <v>1194</v>
      </c>
      <c r="M1697" t="s">
        <v>10908</v>
      </c>
      <c r="N1697" t="s">
        <v>11496</v>
      </c>
      <c r="O1697" t="s">
        <v>10871</v>
      </c>
      <c r="P1697" t="s">
        <v>10881</v>
      </c>
    </row>
    <row r="1698" spans="1:16" x14ac:dyDescent="0.3">
      <c r="A1698" t="s">
        <v>3314</v>
      </c>
      <c r="B1698" s="2" t="str">
        <f t="shared" si="80"/>
        <v>3309</v>
      </c>
      <c r="C1698" s="2">
        <f t="shared" si="78"/>
        <v>3309</v>
      </c>
      <c r="D1698" t="str">
        <f>VLOOKUP(C1698,'Cost Centre'!A:B,2,)</f>
        <v>Corporate Services</v>
      </c>
      <c r="E1698" t="str">
        <f t="shared" si="79"/>
        <v>2</v>
      </c>
      <c r="F1698" t="s">
        <v>219</v>
      </c>
      <c r="G1698" s="2">
        <v>0</v>
      </c>
      <c r="H1698" s="2">
        <v>0</v>
      </c>
      <c r="I1698" s="2">
        <v>0</v>
      </c>
      <c r="J1698" s="105">
        <f>SUMIF([1]MMM!$A:$A,A1698,[1]MMM!$F:$F)</f>
        <v>0</v>
      </c>
      <c r="K1698" s="2" t="s">
        <v>10</v>
      </c>
      <c r="L1698" s="2">
        <v>1684</v>
      </c>
      <c r="M1698" t="s">
        <v>10908</v>
      </c>
      <c r="N1698" t="s">
        <v>11496</v>
      </c>
      <c r="O1698" t="s">
        <v>10871</v>
      </c>
      <c r="P1698" t="s">
        <v>10881</v>
      </c>
    </row>
    <row r="1699" spans="1:16" x14ac:dyDescent="0.3">
      <c r="A1699" t="s">
        <v>3315</v>
      </c>
      <c r="B1699" s="2" t="str">
        <f t="shared" si="80"/>
        <v>3309</v>
      </c>
      <c r="C1699" s="2">
        <f t="shared" si="78"/>
        <v>3309</v>
      </c>
      <c r="D1699" t="str">
        <f>VLOOKUP(C1699,'Cost Centre'!A:B,2,)</f>
        <v>Corporate Services</v>
      </c>
      <c r="E1699" t="str">
        <f t="shared" si="79"/>
        <v>2</v>
      </c>
      <c r="F1699" t="s">
        <v>88</v>
      </c>
      <c r="G1699" s="2">
        <v>0</v>
      </c>
      <c r="H1699" s="2">
        <v>0</v>
      </c>
      <c r="I1699" s="2">
        <v>0</v>
      </c>
      <c r="J1699" s="105">
        <f>SUMIF([1]MMM!$A:$A,A1699,[1]MMM!$F:$F)</f>
        <v>0</v>
      </c>
      <c r="K1699" s="2" t="s">
        <v>10</v>
      </c>
      <c r="L1699" s="2">
        <v>208</v>
      </c>
      <c r="M1699" t="s">
        <v>10908</v>
      </c>
      <c r="N1699" t="s">
        <v>11496</v>
      </c>
      <c r="O1699" t="s">
        <v>10871</v>
      </c>
      <c r="P1699" t="s">
        <v>10881</v>
      </c>
    </row>
    <row r="1700" spans="1:16" x14ac:dyDescent="0.3">
      <c r="A1700" t="s">
        <v>3316</v>
      </c>
      <c r="B1700" s="2" t="str">
        <f t="shared" si="80"/>
        <v>3309</v>
      </c>
      <c r="C1700" s="2">
        <f t="shared" si="78"/>
        <v>3309</v>
      </c>
      <c r="D1700" t="str">
        <f>VLOOKUP(C1700,'Cost Centre'!A:B,2,)</f>
        <v>Corporate Services</v>
      </c>
      <c r="E1700" t="str">
        <f t="shared" si="79"/>
        <v>2</v>
      </c>
      <c r="F1700" t="s">
        <v>10880</v>
      </c>
      <c r="G1700" s="2">
        <v>0</v>
      </c>
      <c r="H1700" s="2">
        <v>0</v>
      </c>
      <c r="I1700" s="2">
        <v>0</v>
      </c>
      <c r="J1700" s="105">
        <f>SUMIF([1]MMM!$A:$A,A1700,[1]MMM!$F:$F)</f>
        <v>0</v>
      </c>
      <c r="K1700" s="2" t="s">
        <v>10</v>
      </c>
      <c r="L1700" s="2">
        <v>3417</v>
      </c>
      <c r="M1700" t="s">
        <v>10908</v>
      </c>
      <c r="N1700" t="s">
        <v>11496</v>
      </c>
      <c r="O1700" t="s">
        <v>10871</v>
      </c>
      <c r="P1700" t="s">
        <v>10881</v>
      </c>
    </row>
    <row r="1701" spans="1:16" x14ac:dyDescent="0.3">
      <c r="A1701" t="s">
        <v>3317</v>
      </c>
      <c r="B1701" s="2" t="str">
        <f t="shared" si="80"/>
        <v>3309</v>
      </c>
      <c r="C1701" s="2">
        <f t="shared" si="78"/>
        <v>3309</v>
      </c>
      <c r="D1701" t="str">
        <f>VLOOKUP(C1701,'Cost Centre'!A:B,2,)</f>
        <v>Corporate Services</v>
      </c>
      <c r="E1701" t="str">
        <f t="shared" si="79"/>
        <v>2</v>
      </c>
      <c r="F1701" t="s">
        <v>92</v>
      </c>
      <c r="G1701" s="2">
        <v>0</v>
      </c>
      <c r="H1701" s="2">
        <v>0</v>
      </c>
      <c r="I1701" s="2">
        <v>0</v>
      </c>
      <c r="J1701" s="105">
        <f>SUMIF([1]MMM!$A:$A,A1701,[1]MMM!$F:$F)</f>
        <v>0</v>
      </c>
      <c r="K1701" s="2" t="s">
        <v>10</v>
      </c>
      <c r="L1701" s="2">
        <v>16266</v>
      </c>
      <c r="M1701" t="s">
        <v>10908</v>
      </c>
      <c r="N1701" t="s">
        <v>11496</v>
      </c>
      <c r="O1701" t="s">
        <v>10871</v>
      </c>
      <c r="P1701" t="s">
        <v>10881</v>
      </c>
    </row>
    <row r="1702" spans="1:16" x14ac:dyDescent="0.3">
      <c r="A1702" t="s">
        <v>3318</v>
      </c>
      <c r="B1702" s="2" t="str">
        <f t="shared" si="80"/>
        <v>3309</v>
      </c>
      <c r="C1702" s="2">
        <f t="shared" si="78"/>
        <v>3309</v>
      </c>
      <c r="D1702" t="str">
        <f>VLOOKUP(C1702,'Cost Centre'!A:B,2,)</f>
        <v>Corporate Services</v>
      </c>
      <c r="E1702" t="str">
        <f t="shared" si="79"/>
        <v>2</v>
      </c>
      <c r="F1702" t="s">
        <v>93</v>
      </c>
      <c r="G1702" s="2">
        <v>0</v>
      </c>
      <c r="H1702" s="2">
        <v>13934.73</v>
      </c>
      <c r="I1702" s="2">
        <v>0</v>
      </c>
      <c r="J1702" s="105">
        <f>SUMIF([1]MMM!$A:$A,A1702,[1]MMM!$F:$F)</f>
        <v>13927.42</v>
      </c>
      <c r="K1702" s="2" t="s">
        <v>10</v>
      </c>
      <c r="L1702" s="2">
        <v>11258</v>
      </c>
      <c r="M1702" t="s">
        <v>10908</v>
      </c>
      <c r="N1702" t="s">
        <v>11496</v>
      </c>
      <c r="O1702" t="s">
        <v>10871</v>
      </c>
      <c r="P1702" t="s">
        <v>10881</v>
      </c>
    </row>
    <row r="1703" spans="1:16" x14ac:dyDescent="0.3">
      <c r="A1703" t="s">
        <v>3319</v>
      </c>
      <c r="B1703" s="2" t="str">
        <f t="shared" si="80"/>
        <v>3309</v>
      </c>
      <c r="C1703" s="2">
        <f t="shared" si="78"/>
        <v>3309</v>
      </c>
      <c r="D1703" t="str">
        <f>VLOOKUP(C1703,'Cost Centre'!A:B,2,)</f>
        <v>Corporate Services</v>
      </c>
      <c r="E1703" t="str">
        <f t="shared" si="79"/>
        <v>2</v>
      </c>
      <c r="F1703" t="s">
        <v>164</v>
      </c>
      <c r="G1703" s="2">
        <v>0</v>
      </c>
      <c r="H1703" s="2">
        <v>255</v>
      </c>
      <c r="I1703" s="2">
        <v>0</v>
      </c>
      <c r="J1703" s="105">
        <f>SUMIF([1]MMM!$A:$A,A1703,[1]MMM!$F:$F)</f>
        <v>255</v>
      </c>
      <c r="K1703" s="2" t="s">
        <v>10</v>
      </c>
      <c r="L1703" s="2">
        <v>411</v>
      </c>
      <c r="M1703" t="s">
        <v>10908</v>
      </c>
      <c r="N1703" t="s">
        <v>11496</v>
      </c>
      <c r="O1703" t="s">
        <v>10871</v>
      </c>
      <c r="P1703" t="s">
        <v>10881</v>
      </c>
    </row>
    <row r="1704" spans="1:16" x14ac:dyDescent="0.3">
      <c r="A1704" t="s">
        <v>3320</v>
      </c>
      <c r="B1704" s="2" t="str">
        <f t="shared" si="80"/>
        <v>3309</v>
      </c>
      <c r="C1704" s="2">
        <f t="shared" si="78"/>
        <v>3309</v>
      </c>
      <c r="D1704" t="str">
        <f>VLOOKUP(C1704,'Cost Centre'!A:B,2,)</f>
        <v>Corporate Services</v>
      </c>
      <c r="E1704" t="str">
        <f t="shared" si="79"/>
        <v>2</v>
      </c>
      <c r="F1704" t="s">
        <v>10882</v>
      </c>
      <c r="G1704" s="2">
        <v>0</v>
      </c>
      <c r="H1704" s="2">
        <v>0</v>
      </c>
      <c r="I1704" s="2">
        <v>0</v>
      </c>
      <c r="J1704" s="105">
        <f>SUMIF([1]MMM!$A:$A,A1704,[1]MMM!$F:$F)</f>
        <v>0</v>
      </c>
      <c r="K1704" s="2" t="s">
        <v>10</v>
      </c>
      <c r="L1704" s="2">
        <v>1198</v>
      </c>
      <c r="M1704" t="s">
        <v>10908</v>
      </c>
      <c r="N1704" t="s">
        <v>11496</v>
      </c>
      <c r="O1704" t="s">
        <v>10871</v>
      </c>
      <c r="P1704" t="s">
        <v>10881</v>
      </c>
    </row>
    <row r="1705" spans="1:16" x14ac:dyDescent="0.3">
      <c r="A1705" t="s">
        <v>3321</v>
      </c>
      <c r="B1705" s="2" t="str">
        <f t="shared" si="80"/>
        <v>3309</v>
      </c>
      <c r="C1705" s="2">
        <f t="shared" si="78"/>
        <v>3309</v>
      </c>
      <c r="D1705" t="str">
        <f>VLOOKUP(C1705,'Cost Centre'!A:B,2,)</f>
        <v>Corporate Services</v>
      </c>
      <c r="E1705" t="str">
        <f t="shared" si="79"/>
        <v>2</v>
      </c>
      <c r="F1705" t="s">
        <v>10882</v>
      </c>
      <c r="G1705" s="2">
        <v>0</v>
      </c>
      <c r="H1705" s="2">
        <v>34649.53</v>
      </c>
      <c r="I1705" s="2">
        <v>0</v>
      </c>
      <c r="J1705" s="105">
        <f>SUMIF([1]MMM!$A:$A,A1705,[1]MMM!$F:$F)</f>
        <v>34649.53</v>
      </c>
      <c r="K1705" s="2" t="s">
        <v>10</v>
      </c>
      <c r="L1705" s="2">
        <v>54586</v>
      </c>
      <c r="M1705" t="s">
        <v>10908</v>
      </c>
      <c r="N1705" t="s">
        <v>11496</v>
      </c>
      <c r="O1705" t="s">
        <v>10871</v>
      </c>
      <c r="P1705" t="s">
        <v>10881</v>
      </c>
    </row>
    <row r="1706" spans="1:16" x14ac:dyDescent="0.3">
      <c r="A1706" t="s">
        <v>3322</v>
      </c>
      <c r="B1706" s="2" t="str">
        <f t="shared" si="80"/>
        <v>3309</v>
      </c>
      <c r="C1706" s="2">
        <f t="shared" si="78"/>
        <v>3309</v>
      </c>
      <c r="D1706" t="str">
        <f>VLOOKUP(C1706,'Cost Centre'!A:B,2,)</f>
        <v>Corporate Services</v>
      </c>
      <c r="E1706" t="str">
        <f t="shared" si="79"/>
        <v>2</v>
      </c>
      <c r="F1706" t="s">
        <v>10883</v>
      </c>
      <c r="G1706" s="2">
        <v>0</v>
      </c>
      <c r="H1706" s="2">
        <v>0</v>
      </c>
      <c r="I1706" s="2">
        <v>0</v>
      </c>
      <c r="J1706" s="105">
        <f>SUMIF([1]MMM!$A:$A,A1706,[1]MMM!$F:$F)</f>
        <v>0</v>
      </c>
      <c r="K1706" s="2" t="s">
        <v>10</v>
      </c>
      <c r="L1706" s="2">
        <v>172</v>
      </c>
      <c r="M1706" t="s">
        <v>10908</v>
      </c>
      <c r="N1706" t="s">
        <v>11496</v>
      </c>
      <c r="O1706" t="s">
        <v>10871</v>
      </c>
      <c r="P1706" t="s">
        <v>10881</v>
      </c>
    </row>
    <row r="1707" spans="1:16" x14ac:dyDescent="0.3">
      <c r="A1707" t="s">
        <v>3323</v>
      </c>
      <c r="B1707" s="2" t="str">
        <f t="shared" si="80"/>
        <v>3309</v>
      </c>
      <c r="C1707" s="2">
        <f t="shared" si="78"/>
        <v>3309</v>
      </c>
      <c r="D1707" t="str">
        <f>VLOOKUP(C1707,'Cost Centre'!A:B,2,)</f>
        <v>Corporate Services</v>
      </c>
      <c r="E1707" t="str">
        <f t="shared" si="79"/>
        <v>2</v>
      </c>
      <c r="F1707" t="s">
        <v>102</v>
      </c>
      <c r="G1707" s="2">
        <v>0</v>
      </c>
      <c r="H1707" s="2">
        <v>4514</v>
      </c>
      <c r="I1707" s="2">
        <v>0</v>
      </c>
      <c r="J1707" s="105">
        <f>SUMIF([1]MMM!$A:$A,A1707,[1]MMM!$F:$F)</f>
        <v>4514</v>
      </c>
      <c r="K1707" s="2" t="s">
        <v>10</v>
      </c>
      <c r="L1707" s="2">
        <v>3775</v>
      </c>
      <c r="M1707" t="s">
        <v>10908</v>
      </c>
      <c r="N1707" t="s">
        <v>11496</v>
      </c>
      <c r="O1707" t="s">
        <v>10871</v>
      </c>
      <c r="P1707" t="s">
        <v>10881</v>
      </c>
    </row>
    <row r="1708" spans="1:16" x14ac:dyDescent="0.3">
      <c r="A1708" t="s">
        <v>3324</v>
      </c>
      <c r="B1708" s="2" t="str">
        <f t="shared" si="80"/>
        <v>3309</v>
      </c>
      <c r="C1708" s="2">
        <f t="shared" si="78"/>
        <v>3309</v>
      </c>
      <c r="D1708" t="str">
        <f>VLOOKUP(C1708,'Cost Centre'!A:B,2,)</f>
        <v>Corporate Services</v>
      </c>
      <c r="E1708" t="str">
        <f t="shared" si="79"/>
        <v>2</v>
      </c>
      <c r="F1708" t="s">
        <v>105</v>
      </c>
      <c r="G1708" s="2">
        <v>0</v>
      </c>
      <c r="H1708" s="2">
        <v>5263.39</v>
      </c>
      <c r="I1708" s="2">
        <v>0</v>
      </c>
      <c r="J1708" s="105">
        <f>SUMIF([1]MMM!$A:$A,A1708,[1]MMM!$F:$F)</f>
        <v>5263.39</v>
      </c>
      <c r="K1708" s="2" t="s">
        <v>10</v>
      </c>
      <c r="L1708" s="2">
        <v>14842</v>
      </c>
      <c r="M1708" t="s">
        <v>10908</v>
      </c>
      <c r="N1708" t="s">
        <v>11496</v>
      </c>
      <c r="O1708" t="s">
        <v>10871</v>
      </c>
      <c r="P1708" t="s">
        <v>10881</v>
      </c>
    </row>
    <row r="1709" spans="1:16" x14ac:dyDescent="0.3">
      <c r="A1709" t="s">
        <v>3325</v>
      </c>
      <c r="B1709" s="2" t="str">
        <f t="shared" si="80"/>
        <v>3309</v>
      </c>
      <c r="C1709" s="2">
        <f t="shared" si="78"/>
        <v>3309</v>
      </c>
      <c r="D1709" t="str">
        <f>VLOOKUP(C1709,'Cost Centre'!A:B,2,)</f>
        <v>Corporate Services</v>
      </c>
      <c r="E1709" t="str">
        <f t="shared" si="79"/>
        <v>2</v>
      </c>
      <c r="F1709" t="s">
        <v>109</v>
      </c>
      <c r="G1709" s="2">
        <v>0</v>
      </c>
      <c r="H1709" s="2">
        <v>0</v>
      </c>
      <c r="I1709" s="2">
        <v>0</v>
      </c>
      <c r="J1709" s="105">
        <f>SUMIF([1]MMM!$A:$A,A1709,[1]MMM!$F:$F)</f>
        <v>0</v>
      </c>
      <c r="K1709" s="2" t="s">
        <v>10</v>
      </c>
      <c r="L1709" s="2">
        <v>772</v>
      </c>
      <c r="M1709" t="s">
        <v>10908</v>
      </c>
      <c r="N1709" t="s">
        <v>11496</v>
      </c>
      <c r="O1709" t="s">
        <v>10871</v>
      </c>
      <c r="P1709" t="s">
        <v>10881</v>
      </c>
    </row>
    <row r="1710" spans="1:16" x14ac:dyDescent="0.3">
      <c r="A1710" t="s">
        <v>3326</v>
      </c>
      <c r="B1710" s="2" t="str">
        <f t="shared" si="80"/>
        <v>3309</v>
      </c>
      <c r="C1710" s="2">
        <f t="shared" si="78"/>
        <v>3309</v>
      </c>
      <c r="D1710" t="str">
        <f>VLOOKUP(C1710,'Cost Centre'!A:B,2,)</f>
        <v>Corporate Services</v>
      </c>
      <c r="E1710" t="str">
        <f t="shared" si="79"/>
        <v>2</v>
      </c>
      <c r="F1710" t="s">
        <v>10884</v>
      </c>
      <c r="G1710" s="2">
        <v>0</v>
      </c>
      <c r="H1710" s="2">
        <v>0</v>
      </c>
      <c r="I1710" s="2">
        <v>0</v>
      </c>
      <c r="J1710" s="105">
        <f>SUMIF([1]MMM!$A:$A,A1710,[1]MMM!$F:$F)</f>
        <v>0</v>
      </c>
      <c r="K1710" s="2" t="s">
        <v>10</v>
      </c>
      <c r="L1710" s="2">
        <v>986</v>
      </c>
      <c r="M1710" t="s">
        <v>10908</v>
      </c>
      <c r="N1710" t="s">
        <v>11496</v>
      </c>
      <c r="O1710" t="s">
        <v>10871</v>
      </c>
      <c r="P1710" t="s">
        <v>10881</v>
      </c>
    </row>
    <row r="1711" spans="1:16" x14ac:dyDescent="0.3">
      <c r="A1711" t="s">
        <v>3327</v>
      </c>
      <c r="B1711" s="2" t="str">
        <f t="shared" si="80"/>
        <v>3309</v>
      </c>
      <c r="C1711" s="2">
        <f t="shared" si="78"/>
        <v>3309</v>
      </c>
      <c r="D1711" t="str">
        <f>VLOOKUP(C1711,'Cost Centre'!A:B,2,)</f>
        <v>Corporate Services</v>
      </c>
      <c r="E1711" t="str">
        <f t="shared" si="79"/>
        <v>2</v>
      </c>
      <c r="F1711" t="s">
        <v>115</v>
      </c>
      <c r="G1711" s="2">
        <v>0</v>
      </c>
      <c r="H1711" s="2">
        <v>0</v>
      </c>
      <c r="I1711" s="2">
        <v>0</v>
      </c>
      <c r="J1711" s="105">
        <f>SUMIF([1]MMM!$A:$A,A1711,[1]MMM!$F:$F)</f>
        <v>0</v>
      </c>
      <c r="K1711" s="2" t="s">
        <v>10</v>
      </c>
      <c r="L1711" s="2">
        <v>986</v>
      </c>
      <c r="M1711" t="s">
        <v>10908</v>
      </c>
      <c r="N1711" t="s">
        <v>11496</v>
      </c>
      <c r="O1711" t="s">
        <v>10871</v>
      </c>
      <c r="P1711" t="s">
        <v>10881</v>
      </c>
    </row>
    <row r="1712" spans="1:16" x14ac:dyDescent="0.3">
      <c r="A1712" t="s">
        <v>3328</v>
      </c>
      <c r="B1712" s="2" t="str">
        <f t="shared" si="80"/>
        <v>3309</v>
      </c>
      <c r="C1712" s="2">
        <f t="shared" si="78"/>
        <v>3309</v>
      </c>
      <c r="D1712" t="str">
        <f>VLOOKUP(C1712,'Cost Centre'!A:B,2,)</f>
        <v>Corporate Services</v>
      </c>
      <c r="E1712" t="str">
        <f t="shared" si="79"/>
        <v>2</v>
      </c>
      <c r="F1712" t="s">
        <v>117</v>
      </c>
      <c r="G1712" s="2">
        <v>0</v>
      </c>
      <c r="H1712" s="2">
        <v>0</v>
      </c>
      <c r="I1712" s="2">
        <v>0</v>
      </c>
      <c r="J1712" s="105">
        <f>SUMIF([1]MMM!$A:$A,A1712,[1]MMM!$F:$F)</f>
        <v>0</v>
      </c>
      <c r="K1712" s="2" t="s">
        <v>10</v>
      </c>
      <c r="L1712" s="2">
        <v>507</v>
      </c>
      <c r="M1712" t="s">
        <v>10908</v>
      </c>
      <c r="N1712" t="s">
        <v>11496</v>
      </c>
      <c r="O1712" t="s">
        <v>10871</v>
      </c>
      <c r="P1712" t="s">
        <v>10885</v>
      </c>
    </row>
    <row r="1713" spans="1:16" x14ac:dyDescent="0.3">
      <c r="A1713" t="s">
        <v>3329</v>
      </c>
      <c r="B1713" s="2" t="str">
        <f t="shared" si="80"/>
        <v>3309</v>
      </c>
      <c r="C1713" s="2">
        <f t="shared" si="78"/>
        <v>3309</v>
      </c>
      <c r="D1713" t="str">
        <f>VLOOKUP(C1713,'Cost Centre'!A:B,2,)</f>
        <v>Corporate Services</v>
      </c>
      <c r="E1713" t="str">
        <f t="shared" si="79"/>
        <v>2</v>
      </c>
      <c r="F1713" t="s">
        <v>135</v>
      </c>
      <c r="G1713" s="2">
        <v>0</v>
      </c>
      <c r="H1713" s="2">
        <v>0</v>
      </c>
      <c r="I1713" s="2">
        <v>0</v>
      </c>
      <c r="J1713" s="105">
        <f>SUMIF([1]MMM!$A:$A,A1713,[1]MMM!$F:$F)</f>
        <v>0</v>
      </c>
      <c r="K1713" s="2" t="s">
        <v>10</v>
      </c>
      <c r="L1713" s="2">
        <v>1204</v>
      </c>
      <c r="M1713" t="s">
        <v>10908</v>
      </c>
      <c r="N1713" t="s">
        <v>11496</v>
      </c>
      <c r="O1713" t="s">
        <v>10871</v>
      </c>
      <c r="P1713" t="s">
        <v>10934</v>
      </c>
    </row>
    <row r="1714" spans="1:16" x14ac:dyDescent="0.3">
      <c r="A1714" t="s">
        <v>3330</v>
      </c>
      <c r="B1714" s="2" t="str">
        <f t="shared" si="80"/>
        <v>3309</v>
      </c>
      <c r="C1714" s="2">
        <f t="shared" si="78"/>
        <v>3309</v>
      </c>
      <c r="D1714" t="str">
        <f>VLOOKUP(C1714,'Cost Centre'!A:B,2,)</f>
        <v>Corporate Services</v>
      </c>
      <c r="E1714" t="str">
        <f t="shared" si="79"/>
        <v>3</v>
      </c>
      <c r="F1714" t="s">
        <v>10944</v>
      </c>
      <c r="G1714" s="2">
        <v>0</v>
      </c>
      <c r="H1714" s="2">
        <v>0</v>
      </c>
      <c r="I1714" s="2">
        <v>0</v>
      </c>
      <c r="J1714" s="105">
        <f>SUMIF([1]MMM!$A:$A,A1714,[1]MMM!$F:$F)</f>
        <v>0</v>
      </c>
      <c r="K1714" s="2" t="s">
        <v>10</v>
      </c>
      <c r="L1714" s="2">
        <v>288857</v>
      </c>
      <c r="M1714" t="s">
        <v>10908</v>
      </c>
      <c r="N1714" t="s">
        <v>11496</v>
      </c>
      <c r="O1714" t="s">
        <v>10908</v>
      </c>
      <c r="P1714" t="s">
        <v>10910</v>
      </c>
    </row>
    <row r="1715" spans="1:16" x14ac:dyDescent="0.3">
      <c r="A1715" t="s">
        <v>3331</v>
      </c>
      <c r="B1715" s="2" t="str">
        <f t="shared" si="80"/>
        <v>3309</v>
      </c>
      <c r="C1715" s="2">
        <f t="shared" si="78"/>
        <v>3309</v>
      </c>
      <c r="D1715" t="str">
        <f>VLOOKUP(C1715,'Cost Centre'!A:B,2,)</f>
        <v>Corporate Services</v>
      </c>
      <c r="E1715" t="str">
        <f t="shared" si="79"/>
        <v>3</v>
      </c>
      <c r="F1715" t="s">
        <v>10945</v>
      </c>
      <c r="G1715" s="2">
        <v>0</v>
      </c>
      <c r="H1715" s="2">
        <v>0</v>
      </c>
      <c r="I1715" s="2">
        <v>0</v>
      </c>
      <c r="J1715" s="105">
        <f>SUMIF([1]MMM!$A:$A,A1715,[1]MMM!$F:$F)</f>
        <v>0</v>
      </c>
      <c r="K1715" s="2" t="s">
        <v>10</v>
      </c>
      <c r="L1715" s="2">
        <v>134024</v>
      </c>
      <c r="M1715" t="s">
        <v>10908</v>
      </c>
      <c r="N1715" t="s">
        <v>11496</v>
      </c>
      <c r="O1715" t="s">
        <v>10908</v>
      </c>
      <c r="P1715" t="s">
        <v>10910</v>
      </c>
    </row>
    <row r="1716" spans="1:16" x14ac:dyDescent="0.3">
      <c r="A1716" t="s">
        <v>3332</v>
      </c>
      <c r="B1716" s="2" t="str">
        <f t="shared" si="80"/>
        <v>3309</v>
      </c>
      <c r="C1716" s="2">
        <f t="shared" si="78"/>
        <v>3309</v>
      </c>
      <c r="D1716" t="str">
        <f>VLOOKUP(C1716,'Cost Centre'!A:B,2,)</f>
        <v>Corporate Services</v>
      </c>
      <c r="E1716" t="str">
        <f t="shared" si="79"/>
        <v>3</v>
      </c>
      <c r="F1716" t="s">
        <v>2148</v>
      </c>
      <c r="G1716" s="2">
        <v>0</v>
      </c>
      <c r="H1716" s="2">
        <v>0</v>
      </c>
      <c r="I1716" s="2">
        <v>0</v>
      </c>
      <c r="J1716" s="105">
        <f>SUMIF([1]MMM!$A:$A,A1716,[1]MMM!$F:$F)</f>
        <v>0</v>
      </c>
      <c r="K1716" s="2" t="s">
        <v>10</v>
      </c>
      <c r="L1716" s="2">
        <v>0</v>
      </c>
      <c r="M1716" t="s">
        <v>10908</v>
      </c>
      <c r="N1716" t="s">
        <v>11496</v>
      </c>
      <c r="O1716" t="s">
        <v>10908</v>
      </c>
      <c r="P1716" t="s">
        <v>10910</v>
      </c>
    </row>
    <row r="1717" spans="1:16" x14ac:dyDescent="0.3">
      <c r="A1717" t="s">
        <v>11497</v>
      </c>
      <c r="B1717" s="2" t="str">
        <f t="shared" si="80"/>
        <v>3309</v>
      </c>
      <c r="C1717" s="2">
        <f t="shared" si="78"/>
        <v>3309</v>
      </c>
      <c r="D1717" t="str">
        <f>VLOOKUP(C1717,'Cost Centre'!A:B,2,)</f>
        <v>Corporate Services</v>
      </c>
      <c r="E1717" t="str">
        <f t="shared" si="79"/>
        <v>3</v>
      </c>
      <c r="F1717" t="s">
        <v>10912</v>
      </c>
      <c r="G1717" s="2">
        <v>0</v>
      </c>
      <c r="H1717" s="2">
        <v>0</v>
      </c>
      <c r="I1717" s="2">
        <v>-1688002.52</v>
      </c>
      <c r="J1717" s="105">
        <f>SUMIF([1]MMM!$A:$A,A1717,[1]MMM!$F:$F)</f>
        <v>-1688002.52</v>
      </c>
      <c r="K1717" s="2" t="s">
        <v>10</v>
      </c>
      <c r="L1717" s="2">
        <v>0</v>
      </c>
      <c r="M1717" t="s">
        <v>10908</v>
      </c>
      <c r="N1717" t="s">
        <v>11496</v>
      </c>
      <c r="O1717" t="s">
        <v>10908</v>
      </c>
      <c r="P1717" t="s">
        <v>10913</v>
      </c>
    </row>
    <row r="1718" spans="1:16" x14ac:dyDescent="0.3">
      <c r="A1718" t="s">
        <v>11498</v>
      </c>
      <c r="B1718" s="2" t="str">
        <f t="shared" si="80"/>
        <v>3309</v>
      </c>
      <c r="C1718" s="2">
        <f t="shared" si="78"/>
        <v>3309</v>
      </c>
      <c r="D1718" t="str">
        <f>VLOOKUP(C1718,'Cost Centre'!A:B,2,)</f>
        <v>Corporate Services</v>
      </c>
      <c r="E1718" t="str">
        <f t="shared" si="79"/>
        <v>3</v>
      </c>
      <c r="F1718" t="s">
        <v>10915</v>
      </c>
      <c r="G1718" s="2">
        <v>0</v>
      </c>
      <c r="H1718" s="2">
        <v>0</v>
      </c>
      <c r="I1718" s="2">
        <v>0</v>
      </c>
      <c r="J1718" s="105">
        <f>SUMIF([1]MMM!$A:$A,A1718,[1]MMM!$F:$F)</f>
        <v>0</v>
      </c>
      <c r="K1718" s="2" t="s">
        <v>10</v>
      </c>
      <c r="L1718" s="2">
        <v>0</v>
      </c>
      <c r="M1718" t="s">
        <v>10908</v>
      </c>
      <c r="N1718" t="s">
        <v>11496</v>
      </c>
      <c r="O1718" t="s">
        <v>10908</v>
      </c>
      <c r="P1718" t="s">
        <v>10913</v>
      </c>
    </row>
    <row r="1719" spans="1:16" x14ac:dyDescent="0.3">
      <c r="A1719" t="s">
        <v>657</v>
      </c>
      <c r="B1719" s="2" t="str">
        <f t="shared" si="80"/>
        <v>3309</v>
      </c>
      <c r="C1719" s="2">
        <f t="shared" si="78"/>
        <v>3309</v>
      </c>
      <c r="D1719" t="str">
        <f>VLOOKUP(C1719,'Cost Centre'!A:B,2,)</f>
        <v>Corporate Services</v>
      </c>
      <c r="E1719" t="str">
        <f t="shared" si="79"/>
        <v>8</v>
      </c>
      <c r="F1719" t="s">
        <v>462</v>
      </c>
      <c r="G1719" s="2">
        <v>1628457.06</v>
      </c>
      <c r="H1719" s="2">
        <v>0</v>
      </c>
      <c r="I1719" s="2">
        <v>0</v>
      </c>
      <c r="J1719" s="105">
        <f>SUMIF([1]MMM!$A:$A,A1719,[1]MMM!$F:$F)</f>
        <v>1628457.06</v>
      </c>
      <c r="K1719" s="2" t="s">
        <v>460</v>
      </c>
      <c r="L1719" s="2">
        <v>0</v>
      </c>
      <c r="M1719" t="s">
        <v>10908</v>
      </c>
      <c r="N1719" t="s">
        <v>11496</v>
      </c>
      <c r="O1719" t="s">
        <v>10916</v>
      </c>
      <c r="P1719" t="s">
        <v>10917</v>
      </c>
    </row>
    <row r="1720" spans="1:16" x14ac:dyDescent="0.3">
      <c r="A1720" t="s">
        <v>658</v>
      </c>
      <c r="B1720" s="2" t="str">
        <f t="shared" si="80"/>
        <v>3309</v>
      </c>
      <c r="C1720" s="2">
        <f t="shared" si="78"/>
        <v>3309</v>
      </c>
      <c r="D1720" t="str">
        <f>VLOOKUP(C1720,'Cost Centre'!A:B,2,)</f>
        <v>Corporate Services</v>
      </c>
      <c r="E1720" t="str">
        <f t="shared" si="79"/>
        <v>8</v>
      </c>
      <c r="F1720" t="s">
        <v>464</v>
      </c>
      <c r="G1720" s="2">
        <v>0</v>
      </c>
      <c r="H1720" s="2">
        <v>0</v>
      </c>
      <c r="I1720" s="2">
        <v>0</v>
      </c>
      <c r="J1720" s="105">
        <f>SUMIF([1]MMM!$A:$A,A1720,[1]MMM!$F:$F)</f>
        <v>0</v>
      </c>
      <c r="K1720" s="2" t="s">
        <v>460</v>
      </c>
      <c r="L1720" s="2">
        <v>0</v>
      </c>
      <c r="M1720" t="s">
        <v>10908</v>
      </c>
      <c r="N1720" t="s">
        <v>11496</v>
      </c>
      <c r="O1720" t="s">
        <v>10916</v>
      </c>
      <c r="P1720" t="s">
        <v>10917</v>
      </c>
    </row>
    <row r="1721" spans="1:16" x14ac:dyDescent="0.3">
      <c r="A1721" t="s">
        <v>659</v>
      </c>
      <c r="B1721" s="2" t="str">
        <f t="shared" si="80"/>
        <v>3309</v>
      </c>
      <c r="C1721" s="2">
        <f t="shared" si="78"/>
        <v>3309</v>
      </c>
      <c r="D1721" t="str">
        <f>VLOOKUP(C1721,'Cost Centre'!A:B,2,)</f>
        <v>Corporate Services</v>
      </c>
      <c r="E1721" t="str">
        <f t="shared" si="79"/>
        <v>8</v>
      </c>
      <c r="F1721" t="s">
        <v>466</v>
      </c>
      <c r="G1721" s="2">
        <v>0</v>
      </c>
      <c r="H1721" s="2">
        <v>0</v>
      </c>
      <c r="I1721" s="2">
        <v>0</v>
      </c>
      <c r="J1721" s="105">
        <f>SUMIF([1]MMM!$A:$A,A1721,[1]MMM!$F:$F)</f>
        <v>0</v>
      </c>
      <c r="K1721" s="2" t="s">
        <v>460</v>
      </c>
      <c r="L1721" s="2">
        <v>0</v>
      </c>
      <c r="M1721" t="s">
        <v>10908</v>
      </c>
      <c r="N1721" t="s">
        <v>11496</v>
      </c>
      <c r="O1721" t="s">
        <v>10916</v>
      </c>
      <c r="P1721" t="s">
        <v>10917</v>
      </c>
    </row>
    <row r="1722" spans="1:16" x14ac:dyDescent="0.3">
      <c r="A1722" t="s">
        <v>660</v>
      </c>
      <c r="B1722" s="2" t="str">
        <f t="shared" si="80"/>
        <v>3309</v>
      </c>
      <c r="C1722" s="2">
        <f t="shared" si="78"/>
        <v>3309</v>
      </c>
      <c r="D1722" t="str">
        <f>VLOOKUP(C1722,'Cost Centre'!A:B,2,)</f>
        <v>Corporate Services</v>
      </c>
      <c r="E1722" t="str">
        <f t="shared" si="79"/>
        <v>8</v>
      </c>
      <c r="F1722" t="s">
        <v>468</v>
      </c>
      <c r="G1722" s="2">
        <v>0</v>
      </c>
      <c r="H1722" s="2">
        <v>1688002.52</v>
      </c>
      <c r="I1722" s="2">
        <v>0</v>
      </c>
      <c r="J1722" s="105">
        <f>SUMIF([1]MMM!$A:$A,A1722,[1]MMM!$F:$F)</f>
        <v>1688002.52</v>
      </c>
      <c r="K1722" s="2" t="s">
        <v>460</v>
      </c>
      <c r="L1722" s="2">
        <v>0</v>
      </c>
      <c r="M1722" t="s">
        <v>10908</v>
      </c>
      <c r="N1722" t="s">
        <v>11496</v>
      </c>
      <c r="O1722" t="s">
        <v>10916</v>
      </c>
      <c r="P1722" t="s">
        <v>10917</v>
      </c>
    </row>
    <row r="1723" spans="1:16" x14ac:dyDescent="0.3">
      <c r="A1723" t="s">
        <v>661</v>
      </c>
      <c r="B1723" s="2" t="str">
        <f t="shared" si="80"/>
        <v>3309</v>
      </c>
      <c r="C1723" s="2">
        <f t="shared" si="78"/>
        <v>3309</v>
      </c>
      <c r="D1723" t="str">
        <f>VLOOKUP(C1723,'Cost Centre'!A:B,2,)</f>
        <v>Corporate Services</v>
      </c>
      <c r="E1723" t="str">
        <f t="shared" si="79"/>
        <v>8</v>
      </c>
      <c r="F1723" t="s">
        <v>470</v>
      </c>
      <c r="G1723" s="2">
        <v>0</v>
      </c>
      <c r="H1723" s="2">
        <v>0</v>
      </c>
      <c r="I1723" s="2">
        <v>0</v>
      </c>
      <c r="J1723" s="105">
        <f>SUMIF([1]MMM!$A:$A,A1723,[1]MMM!$F:$F)</f>
        <v>0</v>
      </c>
      <c r="K1723" s="2" t="s">
        <v>460</v>
      </c>
      <c r="L1723" s="2">
        <v>0</v>
      </c>
      <c r="M1723" t="s">
        <v>10908</v>
      </c>
      <c r="N1723" t="s">
        <v>11496</v>
      </c>
      <c r="O1723" t="s">
        <v>10916</v>
      </c>
      <c r="P1723" t="s">
        <v>10917</v>
      </c>
    </row>
    <row r="1724" spans="1:16" x14ac:dyDescent="0.3">
      <c r="A1724" t="s">
        <v>3333</v>
      </c>
      <c r="B1724" s="2" t="str">
        <f t="shared" si="80"/>
        <v>3309</v>
      </c>
      <c r="C1724" s="2">
        <f t="shared" si="78"/>
        <v>3309</v>
      </c>
      <c r="D1724" t="str">
        <f>VLOOKUP(C1724,'Cost Centre'!A:B,2,)</f>
        <v>Corporate Services</v>
      </c>
      <c r="E1724" t="str">
        <f t="shared" si="79"/>
        <v>8</v>
      </c>
      <c r="F1724" t="s">
        <v>2159</v>
      </c>
      <c r="G1724" s="2">
        <v>0</v>
      </c>
      <c r="H1724" s="2">
        <v>0</v>
      </c>
      <c r="I1724" s="2">
        <v>0</v>
      </c>
      <c r="J1724" s="105">
        <f>SUMIF([1]MMM!$A:$A,A1724,[1]MMM!$F:$F)</f>
        <v>0</v>
      </c>
      <c r="K1724" s="2" t="s">
        <v>460</v>
      </c>
      <c r="L1724" s="2">
        <v>0</v>
      </c>
      <c r="M1724" t="s">
        <v>10908</v>
      </c>
      <c r="N1724" t="s">
        <v>11496</v>
      </c>
      <c r="O1724" t="s">
        <v>10916</v>
      </c>
      <c r="P1724" t="s">
        <v>10917</v>
      </c>
    </row>
    <row r="1725" spans="1:16" x14ac:dyDescent="0.3">
      <c r="A1725" t="s">
        <v>3334</v>
      </c>
      <c r="B1725" s="2" t="str">
        <f t="shared" si="80"/>
        <v>3601</v>
      </c>
      <c r="C1725" s="2">
        <f t="shared" si="78"/>
        <v>3601</v>
      </c>
      <c r="D1725" t="str">
        <f>VLOOKUP(C1725,'Cost Centre'!A:B,2,)</f>
        <v>Corporate Services</v>
      </c>
      <c r="E1725" t="str">
        <f t="shared" si="79"/>
        <v>2</v>
      </c>
      <c r="F1725" t="s">
        <v>48</v>
      </c>
      <c r="G1725" s="2">
        <v>0</v>
      </c>
      <c r="H1725" s="2">
        <v>5911144.3700000001</v>
      </c>
      <c r="I1725" s="2">
        <v>0</v>
      </c>
      <c r="J1725" s="105">
        <f>SUMIF([1]MMM!$A:$A,A1725,[1]MMM!$F:$F)</f>
        <v>5914884.7000000002</v>
      </c>
      <c r="K1725" s="2" t="s">
        <v>10</v>
      </c>
      <c r="L1725" s="2">
        <v>6481874</v>
      </c>
      <c r="M1725" t="s">
        <v>10908</v>
      </c>
      <c r="N1725" t="s">
        <v>11499</v>
      </c>
      <c r="O1725" t="s">
        <v>10871</v>
      </c>
      <c r="P1725" t="s">
        <v>10875</v>
      </c>
    </row>
    <row r="1726" spans="1:16" x14ac:dyDescent="0.3">
      <c r="A1726" t="s">
        <v>3335</v>
      </c>
      <c r="B1726" s="2" t="str">
        <f t="shared" si="80"/>
        <v>3601</v>
      </c>
      <c r="C1726" s="2">
        <f t="shared" si="78"/>
        <v>3601</v>
      </c>
      <c r="D1726" t="str">
        <f>VLOOKUP(C1726,'Cost Centre'!A:B,2,)</f>
        <v>Corporate Services</v>
      </c>
      <c r="E1726" t="str">
        <f t="shared" si="79"/>
        <v>2</v>
      </c>
      <c r="F1726" t="s">
        <v>49</v>
      </c>
      <c r="G1726" s="2">
        <v>0</v>
      </c>
      <c r="H1726" s="2">
        <v>0.01</v>
      </c>
      <c r="I1726" s="2">
        <v>0</v>
      </c>
      <c r="J1726" s="105">
        <f>SUMIF([1]MMM!$A:$A,A1726,[1]MMM!$F:$F)</f>
        <v>0.01</v>
      </c>
      <c r="K1726" s="2" t="s">
        <v>10</v>
      </c>
      <c r="L1726" s="2">
        <v>224405</v>
      </c>
      <c r="M1726" t="s">
        <v>10908</v>
      </c>
      <c r="N1726" t="s">
        <v>11499</v>
      </c>
      <c r="O1726" t="s">
        <v>10871</v>
      </c>
      <c r="P1726" t="s">
        <v>10875</v>
      </c>
    </row>
    <row r="1727" spans="1:16" x14ac:dyDescent="0.3">
      <c r="A1727" t="s">
        <v>3336</v>
      </c>
      <c r="B1727" s="2" t="str">
        <f t="shared" si="80"/>
        <v>3601</v>
      </c>
      <c r="C1727" s="2">
        <f t="shared" si="78"/>
        <v>3601</v>
      </c>
      <c r="D1727" t="str">
        <f>VLOOKUP(C1727,'Cost Centre'!A:B,2,)</f>
        <v>Corporate Services</v>
      </c>
      <c r="E1727" t="str">
        <f t="shared" si="79"/>
        <v>2</v>
      </c>
      <c r="F1727" t="s">
        <v>50</v>
      </c>
      <c r="G1727" s="2">
        <v>0</v>
      </c>
      <c r="H1727" s="2">
        <v>10653.27</v>
      </c>
      <c r="I1727" s="2">
        <v>0</v>
      </c>
      <c r="J1727" s="105">
        <f>SUMIF([1]MMM!$A:$A,A1727,[1]MMM!$F:$F)</f>
        <v>10653.27</v>
      </c>
      <c r="K1727" s="2" t="s">
        <v>10</v>
      </c>
      <c r="L1727" s="2">
        <v>0</v>
      </c>
      <c r="M1727" t="s">
        <v>10908</v>
      </c>
      <c r="N1727" t="s">
        <v>11499</v>
      </c>
      <c r="O1727" t="s">
        <v>10871</v>
      </c>
      <c r="P1727" t="s">
        <v>10875</v>
      </c>
    </row>
    <row r="1728" spans="1:16" x14ac:dyDescent="0.3">
      <c r="A1728" t="s">
        <v>3337</v>
      </c>
      <c r="B1728" s="2" t="str">
        <f t="shared" si="80"/>
        <v>3601</v>
      </c>
      <c r="C1728" s="2">
        <f t="shared" si="78"/>
        <v>3601</v>
      </c>
      <c r="D1728" t="str">
        <f>VLOOKUP(C1728,'Cost Centre'!A:B,2,)</f>
        <v>Corporate Services</v>
      </c>
      <c r="E1728" t="str">
        <f t="shared" si="79"/>
        <v>2</v>
      </c>
      <c r="F1728" t="s">
        <v>51</v>
      </c>
      <c r="G1728" s="2">
        <v>0</v>
      </c>
      <c r="H1728" s="2">
        <v>51340</v>
      </c>
      <c r="I1728" s="2">
        <v>0</v>
      </c>
      <c r="J1728" s="105">
        <f>SUMIF([1]MMM!$A:$A,A1728,[1]MMM!$F:$F)</f>
        <v>55480</v>
      </c>
      <c r="K1728" s="2" t="s">
        <v>10</v>
      </c>
      <c r="L1728" s="2">
        <v>45114</v>
      </c>
      <c r="M1728" t="s">
        <v>10908</v>
      </c>
      <c r="N1728" t="s">
        <v>11499</v>
      </c>
      <c r="O1728" t="s">
        <v>10871</v>
      </c>
      <c r="P1728" t="s">
        <v>10875</v>
      </c>
    </row>
    <row r="1729" spans="1:16" x14ac:dyDescent="0.3">
      <c r="A1729" t="s">
        <v>3338</v>
      </c>
      <c r="B1729" s="2" t="str">
        <f t="shared" si="80"/>
        <v>3601</v>
      </c>
      <c r="C1729" s="2">
        <f t="shared" si="78"/>
        <v>3601</v>
      </c>
      <c r="D1729" t="str">
        <f>VLOOKUP(C1729,'Cost Centre'!A:B,2,)</f>
        <v>Corporate Services</v>
      </c>
      <c r="E1729" t="str">
        <f t="shared" si="79"/>
        <v>2</v>
      </c>
      <c r="F1729" t="s">
        <v>52</v>
      </c>
      <c r="G1729" s="2">
        <v>0</v>
      </c>
      <c r="H1729" s="2">
        <v>23014</v>
      </c>
      <c r="I1729" s="2">
        <v>0</v>
      </c>
      <c r="J1729" s="105">
        <f>SUMIF([1]MMM!$A:$A,A1729,[1]MMM!$F:$F)</f>
        <v>23014</v>
      </c>
      <c r="K1729" s="2" t="s">
        <v>10</v>
      </c>
      <c r="L1729" s="2">
        <v>42032</v>
      </c>
      <c r="M1729" t="s">
        <v>10908</v>
      </c>
      <c r="N1729" t="s">
        <v>11499</v>
      </c>
      <c r="O1729" t="s">
        <v>10871</v>
      </c>
      <c r="P1729" t="s">
        <v>10875</v>
      </c>
    </row>
    <row r="1730" spans="1:16" x14ac:dyDescent="0.3">
      <c r="A1730" t="s">
        <v>3339</v>
      </c>
      <c r="B1730" s="2" t="str">
        <f t="shared" si="80"/>
        <v>3601</v>
      </c>
      <c r="C1730" s="2">
        <f t="shared" ref="C1730:C1793" si="81">VALUE(B1730)</f>
        <v>3601</v>
      </c>
      <c r="D1730" t="str">
        <f>VLOOKUP(C1730,'Cost Centre'!A:B,2,)</f>
        <v>Corporate Services</v>
      </c>
      <c r="E1730" t="str">
        <f t="shared" ref="E1730:E1793" si="82">MID(A1730,5,1)</f>
        <v>2</v>
      </c>
      <c r="F1730" t="s">
        <v>55</v>
      </c>
      <c r="G1730" s="2">
        <v>0</v>
      </c>
      <c r="H1730" s="2">
        <v>1768526.72</v>
      </c>
      <c r="I1730" s="2">
        <v>0</v>
      </c>
      <c r="J1730" s="105">
        <f>SUMIF([1]MMM!$A:$A,A1730,[1]MMM!$F:$F)</f>
        <v>1769389.85</v>
      </c>
      <c r="K1730" s="2" t="s">
        <v>10</v>
      </c>
      <c r="L1730" s="2">
        <v>1818631</v>
      </c>
      <c r="M1730" t="s">
        <v>10908</v>
      </c>
      <c r="N1730" t="s">
        <v>11499</v>
      </c>
      <c r="O1730" t="s">
        <v>10871</v>
      </c>
      <c r="P1730" t="s">
        <v>10875</v>
      </c>
    </row>
    <row r="1731" spans="1:16" x14ac:dyDescent="0.3">
      <c r="A1731" t="s">
        <v>3340</v>
      </c>
      <c r="B1731" s="2" t="str">
        <f t="shared" ref="B1731:B1794" si="83">MID(A1731,1,4)</f>
        <v>3601</v>
      </c>
      <c r="C1731" s="2">
        <f t="shared" si="81"/>
        <v>3601</v>
      </c>
      <c r="D1731" t="str">
        <f>VLOOKUP(C1731,'Cost Centre'!A:B,2,)</f>
        <v>Corporate Services</v>
      </c>
      <c r="E1731" t="str">
        <f t="shared" si="82"/>
        <v>2</v>
      </c>
      <c r="F1731" t="s">
        <v>57</v>
      </c>
      <c r="G1731" s="2">
        <v>0</v>
      </c>
      <c r="H1731" s="2">
        <v>19872.32</v>
      </c>
      <c r="I1731" s="2">
        <v>0</v>
      </c>
      <c r="J1731" s="105">
        <f>SUMIF([1]MMM!$A:$A,A1731,[1]MMM!$F:$F)</f>
        <v>19872.32</v>
      </c>
      <c r="K1731" s="2" t="s">
        <v>10</v>
      </c>
      <c r="L1731" s="2">
        <v>0</v>
      </c>
      <c r="M1731" t="s">
        <v>10908</v>
      </c>
      <c r="N1731" t="s">
        <v>11499</v>
      </c>
      <c r="O1731" t="s">
        <v>10871</v>
      </c>
      <c r="P1731" t="s">
        <v>10875</v>
      </c>
    </row>
    <row r="1732" spans="1:16" x14ac:dyDescent="0.3">
      <c r="A1732" t="s">
        <v>3341</v>
      </c>
      <c r="B1732" s="2" t="str">
        <f t="shared" si="83"/>
        <v>3601</v>
      </c>
      <c r="C1732" s="2">
        <f t="shared" si="81"/>
        <v>3601</v>
      </c>
      <c r="D1732" t="str">
        <f>VLOOKUP(C1732,'Cost Centre'!A:B,2,)</f>
        <v>Corporate Services</v>
      </c>
      <c r="E1732" t="str">
        <f t="shared" si="82"/>
        <v>2</v>
      </c>
      <c r="F1732" t="s">
        <v>60</v>
      </c>
      <c r="G1732" s="2">
        <v>0</v>
      </c>
      <c r="H1732" s="2">
        <v>554314.74</v>
      </c>
      <c r="I1732" s="2">
        <v>0</v>
      </c>
      <c r="J1732" s="105">
        <f>SUMIF([1]MMM!$A:$A,A1732,[1]MMM!$F:$F)</f>
        <v>554314.74</v>
      </c>
      <c r="K1732" s="2" t="s">
        <v>10</v>
      </c>
      <c r="L1732" s="2">
        <v>0</v>
      </c>
      <c r="M1732" t="s">
        <v>10908</v>
      </c>
      <c r="N1732" t="s">
        <v>11499</v>
      </c>
      <c r="O1732" t="s">
        <v>10871</v>
      </c>
      <c r="P1732" t="s">
        <v>10875</v>
      </c>
    </row>
    <row r="1733" spans="1:16" x14ac:dyDescent="0.3">
      <c r="A1733" t="s">
        <v>3342</v>
      </c>
      <c r="B1733" s="2" t="str">
        <f t="shared" si="83"/>
        <v>3601</v>
      </c>
      <c r="C1733" s="2">
        <f t="shared" si="81"/>
        <v>3601</v>
      </c>
      <c r="D1733" t="str">
        <f>VLOOKUP(C1733,'Cost Centre'!A:B,2,)</f>
        <v>Corporate Services</v>
      </c>
      <c r="E1733" t="str">
        <f t="shared" si="82"/>
        <v>2</v>
      </c>
      <c r="F1733" t="s">
        <v>61</v>
      </c>
      <c r="G1733" s="2">
        <v>0</v>
      </c>
      <c r="H1733" s="2">
        <v>488797.35</v>
      </c>
      <c r="I1733" s="2">
        <v>0</v>
      </c>
      <c r="J1733" s="105">
        <f>SUMIF([1]MMM!$A:$A,A1733,[1]MMM!$F:$F)</f>
        <v>488797.35</v>
      </c>
      <c r="K1733" s="2" t="s">
        <v>10</v>
      </c>
      <c r="L1733" s="2">
        <v>512676</v>
      </c>
      <c r="M1733" t="s">
        <v>10908</v>
      </c>
      <c r="N1733" t="s">
        <v>11499</v>
      </c>
      <c r="O1733" t="s">
        <v>10871</v>
      </c>
      <c r="P1733" t="s">
        <v>10875</v>
      </c>
    </row>
    <row r="1734" spans="1:16" x14ac:dyDescent="0.3">
      <c r="A1734" t="s">
        <v>3343</v>
      </c>
      <c r="B1734" s="2" t="str">
        <f t="shared" si="83"/>
        <v>3601</v>
      </c>
      <c r="C1734" s="2">
        <f t="shared" si="81"/>
        <v>3601</v>
      </c>
      <c r="D1734" t="str">
        <f>VLOOKUP(C1734,'Cost Centre'!A:B,2,)</f>
        <v>Corporate Services</v>
      </c>
      <c r="E1734" t="str">
        <f t="shared" si="82"/>
        <v>2</v>
      </c>
      <c r="F1734" t="s">
        <v>62</v>
      </c>
      <c r="G1734" s="2">
        <v>0</v>
      </c>
      <c r="H1734" s="2">
        <v>126069.72</v>
      </c>
      <c r="I1734" s="2">
        <v>0</v>
      </c>
      <c r="J1734" s="105">
        <f>SUMIF([1]MMM!$A:$A,A1734,[1]MMM!$F:$F)</f>
        <v>126069.72</v>
      </c>
      <c r="K1734" s="2" t="s">
        <v>10</v>
      </c>
      <c r="L1734" s="2">
        <v>0</v>
      </c>
      <c r="M1734" t="s">
        <v>10908</v>
      </c>
      <c r="N1734" t="s">
        <v>11499</v>
      </c>
      <c r="O1734" t="s">
        <v>10871</v>
      </c>
      <c r="P1734" t="s">
        <v>10875</v>
      </c>
    </row>
    <row r="1735" spans="1:16" x14ac:dyDescent="0.3">
      <c r="A1735" t="s">
        <v>3344</v>
      </c>
      <c r="B1735" s="2" t="str">
        <f t="shared" si="83"/>
        <v>3601</v>
      </c>
      <c r="C1735" s="2">
        <f t="shared" si="81"/>
        <v>3601</v>
      </c>
      <c r="D1735" t="str">
        <f>VLOOKUP(C1735,'Cost Centre'!A:B,2,)</f>
        <v>Corporate Services</v>
      </c>
      <c r="E1735" t="str">
        <f t="shared" si="82"/>
        <v>2</v>
      </c>
      <c r="F1735" t="s">
        <v>67</v>
      </c>
      <c r="G1735" s="2">
        <v>0</v>
      </c>
      <c r="H1735" s="2">
        <v>1128.74</v>
      </c>
      <c r="I1735" s="2">
        <v>0</v>
      </c>
      <c r="J1735" s="105">
        <f>SUMIF([1]MMM!$A:$A,A1735,[1]MMM!$F:$F)</f>
        <v>1128.74</v>
      </c>
      <c r="K1735" s="2" t="s">
        <v>10</v>
      </c>
      <c r="L1735" s="2">
        <v>1306</v>
      </c>
      <c r="M1735" t="s">
        <v>10908</v>
      </c>
      <c r="N1735" t="s">
        <v>11499</v>
      </c>
      <c r="O1735" t="s">
        <v>10871</v>
      </c>
      <c r="P1735" t="s">
        <v>10876</v>
      </c>
    </row>
    <row r="1736" spans="1:16" x14ac:dyDescent="0.3">
      <c r="A1736" t="s">
        <v>3345</v>
      </c>
      <c r="B1736" s="2" t="str">
        <f t="shared" si="83"/>
        <v>3601</v>
      </c>
      <c r="C1736" s="2">
        <f t="shared" si="81"/>
        <v>3601</v>
      </c>
      <c r="D1736" t="str">
        <f>VLOOKUP(C1736,'Cost Centre'!A:B,2,)</f>
        <v>Corporate Services</v>
      </c>
      <c r="E1736" t="str">
        <f t="shared" si="82"/>
        <v>2</v>
      </c>
      <c r="F1736" t="s">
        <v>68</v>
      </c>
      <c r="G1736" s="2">
        <v>0</v>
      </c>
      <c r="H1736" s="2">
        <v>28035.85</v>
      </c>
      <c r="I1736" s="2">
        <v>0</v>
      </c>
      <c r="J1736" s="105">
        <f>SUMIF([1]MMM!$A:$A,A1736,[1]MMM!$F:$F)</f>
        <v>30448.720000000001</v>
      </c>
      <c r="K1736" s="2" t="s">
        <v>10</v>
      </c>
      <c r="L1736" s="2">
        <v>42563</v>
      </c>
      <c r="M1736" t="s">
        <v>10908</v>
      </c>
      <c r="N1736" t="s">
        <v>11499</v>
      </c>
      <c r="O1736" t="s">
        <v>10871</v>
      </c>
      <c r="P1736" t="s">
        <v>10876</v>
      </c>
    </row>
    <row r="1737" spans="1:16" x14ac:dyDescent="0.3">
      <c r="A1737" t="s">
        <v>3346</v>
      </c>
      <c r="B1737" s="2" t="str">
        <f t="shared" si="83"/>
        <v>3601</v>
      </c>
      <c r="C1737" s="2">
        <f t="shared" si="81"/>
        <v>3601</v>
      </c>
      <c r="D1737" t="str">
        <f>VLOOKUP(C1737,'Cost Centre'!A:B,2,)</f>
        <v>Corporate Services</v>
      </c>
      <c r="E1737" t="str">
        <f t="shared" si="82"/>
        <v>2</v>
      </c>
      <c r="F1737" t="s">
        <v>10877</v>
      </c>
      <c r="G1737" s="2">
        <v>0</v>
      </c>
      <c r="H1737" s="2">
        <v>478702.39</v>
      </c>
      <c r="I1737" s="2">
        <v>0</v>
      </c>
      <c r="J1737" s="105">
        <f>SUMIF([1]MMM!$A:$A,A1737,[1]MMM!$F:$F)</f>
        <v>478702.39</v>
      </c>
      <c r="K1737" s="2" t="s">
        <v>10</v>
      </c>
      <c r="L1737" s="2">
        <v>400514</v>
      </c>
      <c r="M1737" t="s">
        <v>10908</v>
      </c>
      <c r="N1737" t="s">
        <v>11499</v>
      </c>
      <c r="O1737" t="s">
        <v>10871</v>
      </c>
      <c r="P1737" t="s">
        <v>10876</v>
      </c>
    </row>
    <row r="1738" spans="1:16" x14ac:dyDescent="0.3">
      <c r="A1738" t="s">
        <v>3347</v>
      </c>
      <c r="B1738" s="2" t="str">
        <f t="shared" si="83"/>
        <v>3601</v>
      </c>
      <c r="C1738" s="2">
        <f t="shared" si="81"/>
        <v>3601</v>
      </c>
      <c r="D1738" t="str">
        <f>VLOOKUP(C1738,'Cost Centre'!A:B,2,)</f>
        <v>Corporate Services</v>
      </c>
      <c r="E1738" t="str">
        <f t="shared" si="82"/>
        <v>2</v>
      </c>
      <c r="F1738" t="s">
        <v>69</v>
      </c>
      <c r="G1738" s="2">
        <v>0</v>
      </c>
      <c r="H1738" s="2">
        <v>1079409.4099999999</v>
      </c>
      <c r="I1738" s="2">
        <v>0</v>
      </c>
      <c r="J1738" s="105">
        <f>SUMIF([1]MMM!$A:$A,A1738,[1]MMM!$F:$F)</f>
        <v>1079409.4099999999</v>
      </c>
      <c r="K1738" s="2" t="s">
        <v>10</v>
      </c>
      <c r="L1738" s="2">
        <v>1149088</v>
      </c>
      <c r="M1738" t="s">
        <v>10908</v>
      </c>
      <c r="N1738" t="s">
        <v>11499</v>
      </c>
      <c r="O1738" t="s">
        <v>10871</v>
      </c>
      <c r="P1738" t="s">
        <v>10876</v>
      </c>
    </row>
    <row r="1739" spans="1:16" x14ac:dyDescent="0.3">
      <c r="A1739" t="s">
        <v>3348</v>
      </c>
      <c r="B1739" s="2" t="str">
        <f t="shared" si="83"/>
        <v>3601</v>
      </c>
      <c r="C1739" s="2">
        <f t="shared" si="81"/>
        <v>3601</v>
      </c>
      <c r="D1739" t="str">
        <f>VLOOKUP(C1739,'Cost Centre'!A:B,2,)</f>
        <v>Corporate Services</v>
      </c>
      <c r="E1739" t="str">
        <f t="shared" si="82"/>
        <v>2</v>
      </c>
      <c r="F1739" t="s">
        <v>70</v>
      </c>
      <c r="G1739" s="2">
        <v>0</v>
      </c>
      <c r="H1739" s="2">
        <v>19184.89</v>
      </c>
      <c r="I1739" s="2">
        <v>0</v>
      </c>
      <c r="J1739" s="105">
        <f>SUMIF([1]MMM!$A:$A,A1739,[1]MMM!$F:$F)</f>
        <v>19184.89</v>
      </c>
      <c r="K1739" s="2" t="s">
        <v>10</v>
      </c>
      <c r="L1739" s="2">
        <v>23546</v>
      </c>
      <c r="M1739" t="s">
        <v>10908</v>
      </c>
      <c r="N1739" t="s">
        <v>11499</v>
      </c>
      <c r="O1739" t="s">
        <v>10871</v>
      </c>
      <c r="P1739" t="s">
        <v>10876</v>
      </c>
    </row>
    <row r="1740" spans="1:16" x14ac:dyDescent="0.3">
      <c r="A1740" t="s">
        <v>3349</v>
      </c>
      <c r="B1740" s="2" t="str">
        <f t="shared" si="83"/>
        <v>3601</v>
      </c>
      <c r="C1740" s="2">
        <f t="shared" si="81"/>
        <v>3601</v>
      </c>
      <c r="D1740" t="str">
        <f>VLOOKUP(C1740,'Cost Centre'!A:B,2,)</f>
        <v>Corporate Services</v>
      </c>
      <c r="E1740" t="str">
        <f t="shared" si="82"/>
        <v>2</v>
      </c>
      <c r="F1740" t="s">
        <v>76</v>
      </c>
      <c r="G1740" s="2">
        <v>0</v>
      </c>
      <c r="H1740" s="2">
        <v>0</v>
      </c>
      <c r="I1740" s="2">
        <v>0</v>
      </c>
      <c r="J1740" s="105">
        <f>SUMIF([1]MMM!$A:$A,A1740,[1]MMM!$F:$F)</f>
        <v>0</v>
      </c>
      <c r="K1740" s="2" t="s">
        <v>10</v>
      </c>
      <c r="L1740" s="2">
        <v>39739</v>
      </c>
      <c r="M1740" t="s">
        <v>10908</v>
      </c>
      <c r="N1740" t="s">
        <v>11499</v>
      </c>
      <c r="O1740" t="s">
        <v>10871</v>
      </c>
      <c r="P1740" t="s">
        <v>10931</v>
      </c>
    </row>
    <row r="1741" spans="1:16" x14ac:dyDescent="0.3">
      <c r="A1741" t="s">
        <v>3350</v>
      </c>
      <c r="B1741" s="2" t="str">
        <f t="shared" si="83"/>
        <v>3601</v>
      </c>
      <c r="C1741" s="2">
        <f t="shared" si="81"/>
        <v>3601</v>
      </c>
      <c r="D1741" t="str">
        <f>VLOOKUP(C1741,'Cost Centre'!A:B,2,)</f>
        <v>Corporate Services</v>
      </c>
      <c r="E1741" t="str">
        <f t="shared" si="82"/>
        <v>2</v>
      </c>
      <c r="F1741" t="s">
        <v>222</v>
      </c>
      <c r="G1741" s="2">
        <v>0</v>
      </c>
      <c r="H1741" s="2">
        <v>2375152.63</v>
      </c>
      <c r="I1741" s="2">
        <v>0</v>
      </c>
      <c r="J1741" s="105">
        <f>SUMIF([1]MMM!$A:$A,A1741,[1]MMM!$F:$F)</f>
        <v>2375152.63</v>
      </c>
      <c r="K1741" s="2" t="s">
        <v>10</v>
      </c>
      <c r="L1741" s="2">
        <v>2541858</v>
      </c>
      <c r="M1741" t="s">
        <v>10908</v>
      </c>
      <c r="N1741" t="s">
        <v>11499</v>
      </c>
      <c r="O1741" t="s">
        <v>10871</v>
      </c>
      <c r="P1741" t="s">
        <v>10931</v>
      </c>
    </row>
    <row r="1742" spans="1:16" x14ac:dyDescent="0.3">
      <c r="A1742" t="s">
        <v>3351</v>
      </c>
      <c r="B1742" s="2" t="str">
        <f t="shared" si="83"/>
        <v>3601</v>
      </c>
      <c r="C1742" s="2">
        <f t="shared" si="81"/>
        <v>3601</v>
      </c>
      <c r="D1742" t="str">
        <f>VLOOKUP(C1742,'Cost Centre'!A:B,2,)</f>
        <v>Corporate Services</v>
      </c>
      <c r="E1742" t="str">
        <f t="shared" si="82"/>
        <v>2</v>
      </c>
      <c r="F1742" t="s">
        <v>145</v>
      </c>
      <c r="G1742" s="2">
        <v>0</v>
      </c>
      <c r="H1742" s="2">
        <v>20627.29</v>
      </c>
      <c r="I1742" s="2">
        <v>0</v>
      </c>
      <c r="J1742" s="105">
        <f>SUMIF([1]MMM!$A:$A,A1742,[1]MMM!$F:$F)</f>
        <v>20627.29</v>
      </c>
      <c r="K1742" s="2" t="s">
        <v>10</v>
      </c>
      <c r="L1742" s="2">
        <v>35734</v>
      </c>
      <c r="M1742" t="s">
        <v>10908</v>
      </c>
      <c r="N1742" t="s">
        <v>11499</v>
      </c>
      <c r="O1742" t="s">
        <v>10871</v>
      </c>
      <c r="P1742" t="s">
        <v>10879</v>
      </c>
    </row>
    <row r="1743" spans="1:16" x14ac:dyDescent="0.3">
      <c r="A1743" t="s">
        <v>3352</v>
      </c>
      <c r="B1743" s="2" t="str">
        <f t="shared" si="83"/>
        <v>3601</v>
      </c>
      <c r="C1743" s="2">
        <f t="shared" si="81"/>
        <v>3601</v>
      </c>
      <c r="D1743" t="str">
        <f>VLOOKUP(C1743,'Cost Centre'!A:B,2,)</f>
        <v>Corporate Services</v>
      </c>
      <c r="E1743" t="str">
        <f t="shared" si="82"/>
        <v>2</v>
      </c>
      <c r="F1743" t="s">
        <v>2224</v>
      </c>
      <c r="G1743" s="2">
        <v>0</v>
      </c>
      <c r="H1743" s="2">
        <v>0</v>
      </c>
      <c r="I1743" s="2">
        <v>0</v>
      </c>
      <c r="J1743" s="105">
        <f>SUMIF([1]MMM!$A:$A,A1743,[1]MMM!$F:$F)</f>
        <v>0</v>
      </c>
      <c r="K1743" s="2" t="s">
        <v>10</v>
      </c>
      <c r="L1743" s="2">
        <v>15334</v>
      </c>
      <c r="M1743" t="s">
        <v>10908</v>
      </c>
      <c r="N1743" t="s">
        <v>11499</v>
      </c>
      <c r="O1743" t="s">
        <v>10871</v>
      </c>
      <c r="P1743" t="s">
        <v>10879</v>
      </c>
    </row>
    <row r="1744" spans="1:16" x14ac:dyDescent="0.3">
      <c r="A1744" t="s">
        <v>3353</v>
      </c>
      <c r="B1744" s="2" t="str">
        <f t="shared" si="83"/>
        <v>3601</v>
      </c>
      <c r="C1744" s="2">
        <f t="shared" si="81"/>
        <v>3601</v>
      </c>
      <c r="D1744" t="str">
        <f>VLOOKUP(C1744,'Cost Centre'!A:B,2,)</f>
        <v>Corporate Services</v>
      </c>
      <c r="E1744" t="str">
        <f t="shared" si="82"/>
        <v>2</v>
      </c>
      <c r="F1744" t="s">
        <v>92</v>
      </c>
      <c r="G1744" s="2">
        <v>0</v>
      </c>
      <c r="H1744" s="2">
        <v>0</v>
      </c>
      <c r="I1744" s="2">
        <v>0</v>
      </c>
      <c r="J1744" s="105">
        <f>SUMIF([1]MMM!$A:$A,A1744,[1]MMM!$F:$F)</f>
        <v>0</v>
      </c>
      <c r="K1744" s="2" t="s">
        <v>10</v>
      </c>
      <c r="L1744" s="2">
        <v>9856</v>
      </c>
      <c r="M1744" t="s">
        <v>10908</v>
      </c>
      <c r="N1744" t="s">
        <v>11499</v>
      </c>
      <c r="O1744" t="s">
        <v>10871</v>
      </c>
      <c r="P1744" t="s">
        <v>10881</v>
      </c>
    </row>
    <row r="1745" spans="1:16" x14ac:dyDescent="0.3">
      <c r="A1745" t="s">
        <v>3354</v>
      </c>
      <c r="B1745" s="2" t="str">
        <f t="shared" si="83"/>
        <v>3601</v>
      </c>
      <c r="C1745" s="2">
        <f t="shared" si="81"/>
        <v>3601</v>
      </c>
      <c r="D1745" t="str">
        <f>VLOOKUP(C1745,'Cost Centre'!A:B,2,)</f>
        <v>Corporate Services</v>
      </c>
      <c r="E1745" t="str">
        <f t="shared" si="82"/>
        <v>2</v>
      </c>
      <c r="F1745" t="s">
        <v>93</v>
      </c>
      <c r="G1745" s="2">
        <v>0</v>
      </c>
      <c r="H1745" s="2">
        <v>86982.67</v>
      </c>
      <c r="I1745" s="2">
        <v>0</v>
      </c>
      <c r="J1745" s="105">
        <f>SUMIF([1]MMM!$A:$A,A1745,[1]MMM!$F:$F)</f>
        <v>87125.06</v>
      </c>
      <c r="K1745" s="2" t="s">
        <v>10</v>
      </c>
      <c r="L1745" s="2">
        <v>44007</v>
      </c>
      <c r="M1745" t="s">
        <v>10908</v>
      </c>
      <c r="N1745" t="s">
        <v>11499</v>
      </c>
      <c r="O1745" t="s">
        <v>10871</v>
      </c>
      <c r="P1745" t="s">
        <v>10881</v>
      </c>
    </row>
    <row r="1746" spans="1:16" x14ac:dyDescent="0.3">
      <c r="A1746" t="s">
        <v>3355</v>
      </c>
      <c r="B1746" s="2" t="str">
        <f t="shared" si="83"/>
        <v>3601</v>
      </c>
      <c r="C1746" s="2">
        <f t="shared" si="81"/>
        <v>3601</v>
      </c>
      <c r="D1746" t="str">
        <f>VLOOKUP(C1746,'Cost Centre'!A:B,2,)</f>
        <v>Corporate Services</v>
      </c>
      <c r="E1746" t="str">
        <f t="shared" si="82"/>
        <v>2</v>
      </c>
      <c r="F1746" t="s">
        <v>164</v>
      </c>
      <c r="G1746" s="2">
        <v>0</v>
      </c>
      <c r="H1746" s="2">
        <v>0</v>
      </c>
      <c r="I1746" s="2">
        <v>0</v>
      </c>
      <c r="J1746" s="105">
        <f>SUMIF([1]MMM!$A:$A,A1746,[1]MMM!$F:$F)</f>
        <v>0</v>
      </c>
      <c r="K1746" s="2" t="s">
        <v>10</v>
      </c>
      <c r="L1746" s="2">
        <v>328</v>
      </c>
      <c r="M1746" t="s">
        <v>10908</v>
      </c>
      <c r="N1746" t="s">
        <v>11499</v>
      </c>
      <c r="O1746" t="s">
        <v>10871</v>
      </c>
      <c r="P1746" t="s">
        <v>10881</v>
      </c>
    </row>
    <row r="1747" spans="1:16" x14ac:dyDescent="0.3">
      <c r="A1747" t="s">
        <v>3356</v>
      </c>
      <c r="B1747" s="2" t="str">
        <f t="shared" si="83"/>
        <v>3601</v>
      </c>
      <c r="C1747" s="2">
        <f t="shared" si="81"/>
        <v>3601</v>
      </c>
      <c r="D1747" t="str">
        <f>VLOOKUP(C1747,'Cost Centre'!A:B,2,)</f>
        <v>Corporate Services</v>
      </c>
      <c r="E1747" t="str">
        <f t="shared" si="82"/>
        <v>2</v>
      </c>
      <c r="F1747" t="s">
        <v>10882</v>
      </c>
      <c r="G1747" s="2">
        <v>0</v>
      </c>
      <c r="H1747" s="2">
        <v>28489.22</v>
      </c>
      <c r="I1747" s="2">
        <v>0</v>
      </c>
      <c r="J1747" s="105">
        <f>SUMIF([1]MMM!$A:$A,A1747,[1]MMM!$F:$F)</f>
        <v>28489.22</v>
      </c>
      <c r="K1747" s="2" t="s">
        <v>10</v>
      </c>
      <c r="L1747" s="2">
        <v>7559</v>
      </c>
      <c r="M1747" t="s">
        <v>10908</v>
      </c>
      <c r="N1747" t="s">
        <v>11499</v>
      </c>
      <c r="O1747" t="s">
        <v>10871</v>
      </c>
      <c r="P1747" t="s">
        <v>10881</v>
      </c>
    </row>
    <row r="1748" spans="1:16" x14ac:dyDescent="0.3">
      <c r="A1748" t="s">
        <v>3357</v>
      </c>
      <c r="B1748" s="2" t="str">
        <f t="shared" si="83"/>
        <v>3601</v>
      </c>
      <c r="C1748" s="2">
        <f t="shared" si="81"/>
        <v>3601</v>
      </c>
      <c r="D1748" t="str">
        <f>VLOOKUP(C1748,'Cost Centre'!A:B,2,)</f>
        <v>Corporate Services</v>
      </c>
      <c r="E1748" t="str">
        <f t="shared" si="82"/>
        <v>2</v>
      </c>
      <c r="F1748" t="s">
        <v>10883</v>
      </c>
      <c r="G1748" s="2">
        <v>0</v>
      </c>
      <c r="H1748" s="2">
        <v>4636</v>
      </c>
      <c r="I1748" s="2">
        <v>0</v>
      </c>
      <c r="J1748" s="105">
        <f>SUMIF([1]MMM!$A:$A,A1748,[1]MMM!$F:$F)</f>
        <v>4636</v>
      </c>
      <c r="K1748" s="2" t="s">
        <v>10</v>
      </c>
      <c r="L1748" s="2">
        <v>1188</v>
      </c>
      <c r="M1748" t="s">
        <v>10908</v>
      </c>
      <c r="N1748" t="s">
        <v>11499</v>
      </c>
      <c r="O1748" t="s">
        <v>10871</v>
      </c>
      <c r="P1748" t="s">
        <v>10881</v>
      </c>
    </row>
    <row r="1749" spans="1:16" x14ac:dyDescent="0.3">
      <c r="A1749" t="s">
        <v>3358</v>
      </c>
      <c r="B1749" s="2" t="str">
        <f t="shared" si="83"/>
        <v>3601</v>
      </c>
      <c r="C1749" s="2">
        <f t="shared" si="81"/>
        <v>3601</v>
      </c>
      <c r="D1749" t="str">
        <f>VLOOKUP(C1749,'Cost Centre'!A:B,2,)</f>
        <v>Corporate Services</v>
      </c>
      <c r="E1749" t="str">
        <f t="shared" si="82"/>
        <v>2</v>
      </c>
      <c r="F1749" t="s">
        <v>105</v>
      </c>
      <c r="G1749" s="2">
        <v>0</v>
      </c>
      <c r="H1749" s="2">
        <v>19756.43</v>
      </c>
      <c r="I1749" s="2">
        <v>0</v>
      </c>
      <c r="J1749" s="105">
        <f>SUMIF([1]MMM!$A:$A,A1749,[1]MMM!$F:$F)</f>
        <v>19756.43</v>
      </c>
      <c r="K1749" s="2" t="s">
        <v>10</v>
      </c>
      <c r="L1749" s="2">
        <v>1643</v>
      </c>
      <c r="M1749" t="s">
        <v>10908</v>
      </c>
      <c r="N1749" t="s">
        <v>11499</v>
      </c>
      <c r="O1749" t="s">
        <v>10871</v>
      </c>
      <c r="P1749" t="s">
        <v>10881</v>
      </c>
    </row>
    <row r="1750" spans="1:16" x14ac:dyDescent="0.3">
      <c r="A1750" t="s">
        <v>3359</v>
      </c>
      <c r="B1750" s="2" t="str">
        <f t="shared" si="83"/>
        <v>3601</v>
      </c>
      <c r="C1750" s="2">
        <f t="shared" si="81"/>
        <v>3601</v>
      </c>
      <c r="D1750" t="str">
        <f>VLOOKUP(C1750,'Cost Centre'!A:B,2,)</f>
        <v>Corporate Services</v>
      </c>
      <c r="E1750" t="str">
        <f t="shared" si="82"/>
        <v>2</v>
      </c>
      <c r="F1750" t="s">
        <v>110</v>
      </c>
      <c r="G1750" s="2">
        <v>0</v>
      </c>
      <c r="H1750" s="2">
        <v>2137.5500000000002</v>
      </c>
      <c r="I1750" s="2">
        <v>0</v>
      </c>
      <c r="J1750" s="105">
        <f>SUMIF([1]MMM!$A:$A,A1750,[1]MMM!$F:$F)</f>
        <v>2137.5500000000002</v>
      </c>
      <c r="K1750" s="2" t="s">
        <v>10</v>
      </c>
      <c r="L1750" s="2">
        <v>5821</v>
      </c>
      <c r="M1750" t="s">
        <v>10908</v>
      </c>
      <c r="N1750" t="s">
        <v>11499</v>
      </c>
      <c r="O1750" t="s">
        <v>10871</v>
      </c>
      <c r="P1750" t="s">
        <v>10881</v>
      </c>
    </row>
    <row r="1751" spans="1:16" x14ac:dyDescent="0.3">
      <c r="A1751" t="s">
        <v>3360</v>
      </c>
      <c r="B1751" s="2" t="str">
        <f t="shared" si="83"/>
        <v>3601</v>
      </c>
      <c r="C1751" s="2">
        <f t="shared" si="81"/>
        <v>3601</v>
      </c>
      <c r="D1751" t="str">
        <f>VLOOKUP(C1751,'Cost Centre'!A:B,2,)</f>
        <v>Corporate Services</v>
      </c>
      <c r="E1751" t="str">
        <f t="shared" si="82"/>
        <v>2</v>
      </c>
      <c r="F1751" t="s">
        <v>10884</v>
      </c>
      <c r="G1751" s="2">
        <v>0</v>
      </c>
      <c r="H1751" s="2">
        <v>9386.0499999999993</v>
      </c>
      <c r="I1751" s="2">
        <v>0</v>
      </c>
      <c r="J1751" s="105">
        <f>SUMIF([1]MMM!$A:$A,A1751,[1]MMM!$F:$F)</f>
        <v>9386.0499999999993</v>
      </c>
      <c r="K1751" s="2" t="s">
        <v>10</v>
      </c>
      <c r="L1751" s="2">
        <v>7608</v>
      </c>
      <c r="M1751" t="s">
        <v>10908</v>
      </c>
      <c r="N1751" t="s">
        <v>11499</v>
      </c>
      <c r="O1751" t="s">
        <v>10871</v>
      </c>
      <c r="P1751" t="s">
        <v>10881</v>
      </c>
    </row>
    <row r="1752" spans="1:16" x14ac:dyDescent="0.3">
      <c r="A1752" t="s">
        <v>3361</v>
      </c>
      <c r="B1752" s="2" t="str">
        <f t="shared" si="83"/>
        <v>3601</v>
      </c>
      <c r="C1752" s="2">
        <f t="shared" si="81"/>
        <v>3601</v>
      </c>
      <c r="D1752" t="str">
        <f>VLOOKUP(C1752,'Cost Centre'!A:B,2,)</f>
        <v>Corporate Services</v>
      </c>
      <c r="E1752" t="str">
        <f t="shared" si="82"/>
        <v>2</v>
      </c>
      <c r="F1752" t="s">
        <v>117</v>
      </c>
      <c r="G1752" s="2">
        <v>0</v>
      </c>
      <c r="H1752" s="2">
        <v>0</v>
      </c>
      <c r="I1752" s="2">
        <v>0</v>
      </c>
      <c r="J1752" s="105">
        <f>SUMIF([1]MMM!$A:$A,A1752,[1]MMM!$F:$F)</f>
        <v>0</v>
      </c>
      <c r="K1752" s="2" t="s">
        <v>10</v>
      </c>
      <c r="L1752" s="2">
        <v>3285</v>
      </c>
      <c r="M1752" t="s">
        <v>10908</v>
      </c>
      <c r="N1752" t="s">
        <v>11499</v>
      </c>
      <c r="O1752" t="s">
        <v>10871</v>
      </c>
      <c r="P1752" t="s">
        <v>10885</v>
      </c>
    </row>
    <row r="1753" spans="1:16" x14ac:dyDescent="0.3">
      <c r="A1753" t="s">
        <v>11500</v>
      </c>
      <c r="B1753" s="2" t="str">
        <f t="shared" si="83"/>
        <v>3601</v>
      </c>
      <c r="C1753" s="2">
        <f t="shared" si="81"/>
        <v>3601</v>
      </c>
      <c r="D1753" t="str">
        <f>VLOOKUP(C1753,'Cost Centre'!A:B,2,)</f>
        <v>Corporate Services</v>
      </c>
      <c r="E1753" t="str">
        <f t="shared" si="82"/>
        <v>2</v>
      </c>
      <c r="F1753" t="s">
        <v>10890</v>
      </c>
      <c r="G1753" s="2">
        <v>0</v>
      </c>
      <c r="H1753" s="2">
        <v>0</v>
      </c>
      <c r="I1753" s="2">
        <v>0</v>
      </c>
      <c r="J1753" s="105">
        <f>SUMIF([1]MMM!$A:$A,A1753,[1]MMM!$F:$F)</f>
        <v>0</v>
      </c>
      <c r="K1753" s="2" t="s">
        <v>10</v>
      </c>
      <c r="L1753" s="2">
        <v>0</v>
      </c>
      <c r="M1753" t="s">
        <v>10908</v>
      </c>
      <c r="N1753" t="s">
        <v>11499</v>
      </c>
      <c r="O1753" t="s">
        <v>10871</v>
      </c>
      <c r="P1753" t="s">
        <v>10887</v>
      </c>
    </row>
    <row r="1754" spans="1:16" x14ac:dyDescent="0.3">
      <c r="A1754" t="s">
        <v>11501</v>
      </c>
      <c r="B1754" s="2" t="str">
        <f t="shared" si="83"/>
        <v>3601</v>
      </c>
      <c r="C1754" s="2">
        <f t="shared" si="81"/>
        <v>3601</v>
      </c>
      <c r="D1754" t="str">
        <f>VLOOKUP(C1754,'Cost Centre'!A:B,2,)</f>
        <v>Corporate Services</v>
      </c>
      <c r="E1754" t="str">
        <f t="shared" si="82"/>
        <v>2</v>
      </c>
      <c r="F1754" t="s">
        <v>10892</v>
      </c>
      <c r="G1754" s="2">
        <v>0</v>
      </c>
      <c r="H1754" s="2">
        <v>0</v>
      </c>
      <c r="I1754" s="2">
        <v>0</v>
      </c>
      <c r="J1754" s="105">
        <f>SUMIF([1]MMM!$A:$A,A1754,[1]MMM!$F:$F)</f>
        <v>0</v>
      </c>
      <c r="K1754" s="2" t="s">
        <v>10</v>
      </c>
      <c r="L1754" s="2">
        <v>0</v>
      </c>
      <c r="M1754" t="s">
        <v>10908</v>
      </c>
      <c r="N1754" t="s">
        <v>11499</v>
      </c>
      <c r="O1754" t="s">
        <v>10871</v>
      </c>
      <c r="P1754" t="s">
        <v>10887</v>
      </c>
    </row>
    <row r="1755" spans="1:16" x14ac:dyDescent="0.3">
      <c r="A1755" t="s">
        <v>11502</v>
      </c>
      <c r="B1755" s="2" t="str">
        <f t="shared" si="83"/>
        <v>3601</v>
      </c>
      <c r="C1755" s="2">
        <f t="shared" si="81"/>
        <v>3601</v>
      </c>
      <c r="D1755" t="str">
        <f>VLOOKUP(C1755,'Cost Centre'!A:B,2,)</f>
        <v>Corporate Services</v>
      </c>
      <c r="E1755" t="str">
        <f t="shared" si="82"/>
        <v>2</v>
      </c>
      <c r="F1755" t="s">
        <v>10894</v>
      </c>
      <c r="G1755" s="2">
        <v>0</v>
      </c>
      <c r="H1755" s="2">
        <v>0</v>
      </c>
      <c r="I1755" s="2">
        <v>0</v>
      </c>
      <c r="J1755" s="105">
        <f>SUMIF([1]MMM!$A:$A,A1755,[1]MMM!$F:$F)</f>
        <v>0</v>
      </c>
      <c r="K1755" s="2" t="s">
        <v>10</v>
      </c>
      <c r="L1755" s="2">
        <v>0</v>
      </c>
      <c r="M1755" t="s">
        <v>10908</v>
      </c>
      <c r="N1755" t="s">
        <v>11499</v>
      </c>
      <c r="O1755" t="s">
        <v>10871</v>
      </c>
      <c r="P1755" t="s">
        <v>10887</v>
      </c>
    </row>
    <row r="1756" spans="1:16" x14ac:dyDescent="0.3">
      <c r="A1756" t="s">
        <v>11503</v>
      </c>
      <c r="B1756" s="2" t="str">
        <f t="shared" si="83"/>
        <v>3601</v>
      </c>
      <c r="C1756" s="2">
        <f t="shared" si="81"/>
        <v>3601</v>
      </c>
      <c r="D1756" t="str">
        <f>VLOOKUP(C1756,'Cost Centre'!A:B,2,)</f>
        <v>Corporate Services</v>
      </c>
      <c r="E1756" t="str">
        <f t="shared" si="82"/>
        <v>2</v>
      </c>
      <c r="F1756" t="s">
        <v>10896</v>
      </c>
      <c r="G1756" s="2">
        <v>0</v>
      </c>
      <c r="H1756" s="2">
        <v>0</v>
      </c>
      <c r="I1756" s="2">
        <v>0</v>
      </c>
      <c r="J1756" s="105">
        <f>SUMIF([1]MMM!$A:$A,A1756,[1]MMM!$F:$F)</f>
        <v>0</v>
      </c>
      <c r="K1756" s="2" t="s">
        <v>10</v>
      </c>
      <c r="L1756" s="2">
        <v>0</v>
      </c>
      <c r="M1756" t="s">
        <v>10908</v>
      </c>
      <c r="N1756" t="s">
        <v>11499</v>
      </c>
      <c r="O1756" t="s">
        <v>10871</v>
      </c>
      <c r="P1756" t="s">
        <v>10887</v>
      </c>
    </row>
    <row r="1757" spans="1:16" x14ac:dyDescent="0.3">
      <c r="A1757" t="s">
        <v>11504</v>
      </c>
      <c r="B1757" s="2" t="str">
        <f t="shared" si="83"/>
        <v>3601</v>
      </c>
      <c r="C1757" s="2">
        <f t="shared" si="81"/>
        <v>3601</v>
      </c>
      <c r="D1757" t="str">
        <f>VLOOKUP(C1757,'Cost Centre'!A:B,2,)</f>
        <v>Corporate Services</v>
      </c>
      <c r="E1757" t="str">
        <f t="shared" si="82"/>
        <v>2</v>
      </c>
      <c r="F1757" t="s">
        <v>10898</v>
      </c>
      <c r="G1757" s="2">
        <v>0</v>
      </c>
      <c r="H1757" s="2">
        <v>0</v>
      </c>
      <c r="I1757" s="2">
        <v>0</v>
      </c>
      <c r="J1757" s="105">
        <f>SUMIF([1]MMM!$A:$A,A1757,[1]MMM!$F:$F)</f>
        <v>0</v>
      </c>
      <c r="K1757" s="2" t="s">
        <v>10</v>
      </c>
      <c r="L1757" s="2">
        <v>0</v>
      </c>
      <c r="M1757" t="s">
        <v>10908</v>
      </c>
      <c r="N1757" t="s">
        <v>11499</v>
      </c>
      <c r="O1757" t="s">
        <v>10871</v>
      </c>
      <c r="P1757" t="s">
        <v>10887</v>
      </c>
    </row>
    <row r="1758" spans="1:16" x14ac:dyDescent="0.3">
      <c r="A1758" t="s">
        <v>11505</v>
      </c>
      <c r="B1758" s="2" t="str">
        <f t="shared" si="83"/>
        <v>3601</v>
      </c>
      <c r="C1758" s="2">
        <f t="shared" si="81"/>
        <v>3601</v>
      </c>
      <c r="D1758" t="str">
        <f>VLOOKUP(C1758,'Cost Centre'!A:B,2,)</f>
        <v>Corporate Services</v>
      </c>
      <c r="E1758" t="str">
        <f t="shared" si="82"/>
        <v>2</v>
      </c>
      <c r="F1758" t="s">
        <v>10900</v>
      </c>
      <c r="G1758" s="2">
        <v>0</v>
      </c>
      <c r="H1758" s="2">
        <v>0</v>
      </c>
      <c r="I1758" s="2">
        <v>0</v>
      </c>
      <c r="J1758" s="105">
        <f>SUMIF([1]MMM!$A:$A,A1758,[1]MMM!$F:$F)</f>
        <v>0</v>
      </c>
      <c r="K1758" s="2" t="s">
        <v>10</v>
      </c>
      <c r="L1758" s="2">
        <v>0</v>
      </c>
      <c r="M1758" t="s">
        <v>10908</v>
      </c>
      <c r="N1758" t="s">
        <v>11499</v>
      </c>
      <c r="O1758" t="s">
        <v>10871</v>
      </c>
      <c r="P1758" t="s">
        <v>10887</v>
      </c>
    </row>
    <row r="1759" spans="1:16" x14ac:dyDescent="0.3">
      <c r="A1759" t="s">
        <v>11506</v>
      </c>
      <c r="B1759" s="2" t="str">
        <f t="shared" si="83"/>
        <v>3601</v>
      </c>
      <c r="C1759" s="2">
        <f t="shared" si="81"/>
        <v>3601</v>
      </c>
      <c r="D1759" t="str">
        <f>VLOOKUP(C1759,'Cost Centre'!A:B,2,)</f>
        <v>Corporate Services</v>
      </c>
      <c r="E1759" t="str">
        <f t="shared" si="82"/>
        <v>2</v>
      </c>
      <c r="F1759" t="s">
        <v>10902</v>
      </c>
      <c r="G1759" s="2">
        <v>0</v>
      </c>
      <c r="H1759" s="2">
        <v>0</v>
      </c>
      <c r="I1759" s="2">
        <v>0</v>
      </c>
      <c r="J1759" s="105">
        <f>SUMIF([1]MMM!$A:$A,A1759,[1]MMM!$F:$F)</f>
        <v>0</v>
      </c>
      <c r="K1759" s="2" t="s">
        <v>10</v>
      </c>
      <c r="L1759" s="2">
        <v>0</v>
      </c>
      <c r="M1759" t="s">
        <v>10908</v>
      </c>
      <c r="N1759" t="s">
        <v>11499</v>
      </c>
      <c r="O1759" t="s">
        <v>10871</v>
      </c>
      <c r="P1759" t="s">
        <v>10887</v>
      </c>
    </row>
    <row r="1760" spans="1:16" x14ac:dyDescent="0.3">
      <c r="A1760" t="s">
        <v>11507</v>
      </c>
      <c r="B1760" s="2" t="str">
        <f t="shared" si="83"/>
        <v>3601</v>
      </c>
      <c r="C1760" s="2">
        <f t="shared" si="81"/>
        <v>3601</v>
      </c>
      <c r="D1760" t="str">
        <f>VLOOKUP(C1760,'Cost Centre'!A:B,2,)</f>
        <v>Corporate Services</v>
      </c>
      <c r="E1760" t="str">
        <f t="shared" si="82"/>
        <v>2</v>
      </c>
      <c r="F1760" t="s">
        <v>10904</v>
      </c>
      <c r="G1760" s="2">
        <v>0</v>
      </c>
      <c r="H1760" s="2">
        <v>0</v>
      </c>
      <c r="I1760" s="2">
        <v>0</v>
      </c>
      <c r="J1760" s="105">
        <f>SUMIF([1]MMM!$A:$A,A1760,[1]MMM!$F:$F)</f>
        <v>0</v>
      </c>
      <c r="K1760" s="2" t="s">
        <v>10</v>
      </c>
      <c r="L1760" s="2">
        <v>0</v>
      </c>
      <c r="M1760" t="s">
        <v>10908</v>
      </c>
      <c r="N1760" t="s">
        <v>11499</v>
      </c>
      <c r="O1760" t="s">
        <v>10871</v>
      </c>
      <c r="P1760" t="s">
        <v>10887</v>
      </c>
    </row>
    <row r="1761" spans="1:16" x14ac:dyDescent="0.3">
      <c r="A1761" t="s">
        <v>11508</v>
      </c>
      <c r="B1761" s="2" t="str">
        <f t="shared" si="83"/>
        <v>3601</v>
      </c>
      <c r="C1761" s="2">
        <f t="shared" si="81"/>
        <v>3601</v>
      </c>
      <c r="D1761" t="str">
        <f>VLOOKUP(C1761,'Cost Centre'!A:B,2,)</f>
        <v>Corporate Services</v>
      </c>
      <c r="E1761" t="str">
        <f t="shared" si="82"/>
        <v>2</v>
      </c>
      <c r="F1761" t="s">
        <v>10906</v>
      </c>
      <c r="G1761" s="2">
        <v>0</v>
      </c>
      <c r="H1761" s="2">
        <v>0</v>
      </c>
      <c r="I1761" s="2">
        <v>0</v>
      </c>
      <c r="J1761" s="105">
        <f>SUMIF([1]MMM!$A:$A,A1761,[1]MMM!$F:$F)</f>
        <v>0</v>
      </c>
      <c r="K1761" s="2" t="s">
        <v>10</v>
      </c>
      <c r="L1761" s="2">
        <v>0</v>
      </c>
      <c r="M1761" t="s">
        <v>10908</v>
      </c>
      <c r="N1761" t="s">
        <v>11499</v>
      </c>
      <c r="O1761" t="s">
        <v>10871</v>
      </c>
      <c r="P1761" t="s">
        <v>10887</v>
      </c>
    </row>
    <row r="1762" spans="1:16" x14ac:dyDescent="0.3">
      <c r="A1762" t="s">
        <v>3362</v>
      </c>
      <c r="B1762" s="2" t="str">
        <f t="shared" si="83"/>
        <v>3601</v>
      </c>
      <c r="C1762" s="2">
        <f t="shared" si="81"/>
        <v>3601</v>
      </c>
      <c r="D1762" t="str">
        <f>VLOOKUP(C1762,'Cost Centre'!A:B,2,)</f>
        <v>Corporate Services</v>
      </c>
      <c r="E1762" t="str">
        <f t="shared" si="82"/>
        <v>3</v>
      </c>
      <c r="F1762" t="s">
        <v>2148</v>
      </c>
      <c r="G1762" s="2">
        <v>0</v>
      </c>
      <c r="H1762" s="2">
        <v>0</v>
      </c>
      <c r="I1762" s="2">
        <v>0</v>
      </c>
      <c r="J1762" s="105">
        <f>SUMIF([1]MMM!$A:$A,A1762,[1]MMM!$F:$F)</f>
        <v>0</v>
      </c>
      <c r="K1762" s="2" t="s">
        <v>10</v>
      </c>
      <c r="L1762" s="2">
        <v>0</v>
      </c>
      <c r="M1762" t="s">
        <v>10908</v>
      </c>
      <c r="N1762" t="s">
        <v>11499</v>
      </c>
      <c r="O1762" t="s">
        <v>10908</v>
      </c>
      <c r="P1762" t="s">
        <v>10910</v>
      </c>
    </row>
    <row r="1763" spans="1:16" x14ac:dyDescent="0.3">
      <c r="A1763" t="s">
        <v>3363</v>
      </c>
      <c r="B1763" s="2" t="str">
        <f t="shared" si="83"/>
        <v>3601</v>
      </c>
      <c r="C1763" s="2">
        <f t="shared" si="81"/>
        <v>3601</v>
      </c>
      <c r="D1763" t="str">
        <f>VLOOKUP(C1763,'Cost Centre'!A:B,2,)</f>
        <v>Corporate Services</v>
      </c>
      <c r="E1763" t="str">
        <f t="shared" si="82"/>
        <v>3</v>
      </c>
      <c r="F1763" t="s">
        <v>2154</v>
      </c>
      <c r="G1763" s="2">
        <v>0</v>
      </c>
      <c r="H1763" s="2">
        <v>42526.03</v>
      </c>
      <c r="I1763" s="2">
        <v>0</v>
      </c>
      <c r="J1763" s="105">
        <f>SUMIF([1]MMM!$A:$A,A1763,[1]MMM!$F:$F)</f>
        <v>42526.03</v>
      </c>
      <c r="K1763" s="2" t="s">
        <v>10</v>
      </c>
      <c r="L1763" s="2">
        <v>1392</v>
      </c>
      <c r="M1763" t="s">
        <v>10908</v>
      </c>
      <c r="N1763" t="s">
        <v>11499</v>
      </c>
      <c r="O1763" t="s">
        <v>10908</v>
      </c>
      <c r="P1763" t="s">
        <v>10910</v>
      </c>
    </row>
    <row r="1764" spans="1:16" x14ac:dyDescent="0.3">
      <c r="A1764" t="s">
        <v>11509</v>
      </c>
      <c r="B1764" s="2" t="str">
        <f t="shared" si="83"/>
        <v>3601</v>
      </c>
      <c r="C1764" s="2">
        <f t="shared" si="81"/>
        <v>3601</v>
      </c>
      <c r="D1764" t="str">
        <f>VLOOKUP(C1764,'Cost Centre'!A:B,2,)</f>
        <v>Corporate Services</v>
      </c>
      <c r="E1764" t="str">
        <f t="shared" si="82"/>
        <v>3</v>
      </c>
      <c r="F1764" t="s">
        <v>10912</v>
      </c>
      <c r="G1764" s="2">
        <v>0</v>
      </c>
      <c r="H1764" s="2">
        <v>0</v>
      </c>
      <c r="I1764" s="2">
        <v>-11834620.98</v>
      </c>
      <c r="J1764" s="105">
        <f>SUMIF([1]MMM!$A:$A,A1764,[1]MMM!$F:$F)</f>
        <v>-11834620.98</v>
      </c>
      <c r="K1764" s="2" t="s">
        <v>10</v>
      </c>
      <c r="L1764" s="2">
        <v>0</v>
      </c>
      <c r="M1764" t="s">
        <v>10908</v>
      </c>
      <c r="N1764" t="s">
        <v>11499</v>
      </c>
      <c r="O1764" t="s">
        <v>10908</v>
      </c>
      <c r="P1764" t="s">
        <v>10913</v>
      </c>
    </row>
    <row r="1765" spans="1:16" x14ac:dyDescent="0.3">
      <c r="A1765" t="s">
        <v>11510</v>
      </c>
      <c r="B1765" s="2" t="str">
        <f t="shared" si="83"/>
        <v>3601</v>
      </c>
      <c r="C1765" s="2">
        <f t="shared" si="81"/>
        <v>3601</v>
      </c>
      <c r="D1765" t="str">
        <f>VLOOKUP(C1765,'Cost Centre'!A:B,2,)</f>
        <v>Corporate Services</v>
      </c>
      <c r="E1765" t="str">
        <f t="shared" si="82"/>
        <v>3</v>
      </c>
      <c r="F1765" t="s">
        <v>10915</v>
      </c>
      <c r="G1765" s="2">
        <v>0</v>
      </c>
      <c r="H1765" s="2">
        <v>0</v>
      </c>
      <c r="I1765" s="2">
        <v>0</v>
      </c>
      <c r="J1765" s="105">
        <f>SUMIF([1]MMM!$A:$A,A1765,[1]MMM!$F:$F)</f>
        <v>0</v>
      </c>
      <c r="K1765" s="2" t="s">
        <v>10</v>
      </c>
      <c r="L1765" s="2">
        <v>0</v>
      </c>
      <c r="M1765" t="s">
        <v>10908</v>
      </c>
      <c r="N1765" t="s">
        <v>11499</v>
      </c>
      <c r="O1765" t="s">
        <v>10908</v>
      </c>
      <c r="P1765" t="s">
        <v>10913</v>
      </c>
    </row>
    <row r="1766" spans="1:16" x14ac:dyDescent="0.3">
      <c r="A1766" t="s">
        <v>662</v>
      </c>
      <c r="B1766" s="2" t="str">
        <f t="shared" si="83"/>
        <v>3601</v>
      </c>
      <c r="C1766" s="2">
        <f t="shared" si="81"/>
        <v>3601</v>
      </c>
      <c r="D1766" t="str">
        <f>VLOOKUP(C1766,'Cost Centre'!A:B,2,)</f>
        <v>Corporate Services</v>
      </c>
      <c r="E1766" t="str">
        <f t="shared" si="82"/>
        <v>8</v>
      </c>
      <c r="F1766" t="s">
        <v>462</v>
      </c>
      <c r="G1766" s="2">
        <v>14746322.800000001</v>
      </c>
      <c r="H1766" s="2">
        <v>0</v>
      </c>
      <c r="I1766" s="2">
        <v>0</v>
      </c>
      <c r="J1766" s="105">
        <f>SUMIF([1]MMM!$A:$A,A1766,[1]MMM!$F:$F)</f>
        <v>14746322.800000001</v>
      </c>
      <c r="K1766" s="2" t="s">
        <v>460</v>
      </c>
      <c r="L1766" s="2">
        <v>0</v>
      </c>
      <c r="M1766" t="s">
        <v>10908</v>
      </c>
      <c r="N1766" t="s">
        <v>11499</v>
      </c>
      <c r="O1766" t="s">
        <v>10916</v>
      </c>
      <c r="P1766" t="s">
        <v>10917</v>
      </c>
    </row>
    <row r="1767" spans="1:16" x14ac:dyDescent="0.3">
      <c r="A1767" t="s">
        <v>663</v>
      </c>
      <c r="B1767" s="2" t="str">
        <f t="shared" si="83"/>
        <v>3601</v>
      </c>
      <c r="C1767" s="2">
        <f t="shared" si="81"/>
        <v>3601</v>
      </c>
      <c r="D1767" t="str">
        <f>VLOOKUP(C1767,'Cost Centre'!A:B,2,)</f>
        <v>Corporate Services</v>
      </c>
      <c r="E1767" t="str">
        <f t="shared" si="82"/>
        <v>8</v>
      </c>
      <c r="F1767" t="s">
        <v>464</v>
      </c>
      <c r="G1767" s="2">
        <v>0</v>
      </c>
      <c r="H1767" s="2">
        <v>0</v>
      </c>
      <c r="I1767" s="2">
        <v>0</v>
      </c>
      <c r="J1767" s="105">
        <f>SUMIF([1]MMM!$A:$A,A1767,[1]MMM!$F:$F)</f>
        <v>0</v>
      </c>
      <c r="K1767" s="2" t="s">
        <v>460</v>
      </c>
      <c r="L1767" s="2">
        <v>0</v>
      </c>
      <c r="M1767" t="s">
        <v>10908</v>
      </c>
      <c r="N1767" t="s">
        <v>11499</v>
      </c>
      <c r="O1767" t="s">
        <v>10916</v>
      </c>
      <c r="P1767" t="s">
        <v>10917</v>
      </c>
    </row>
    <row r="1768" spans="1:16" x14ac:dyDescent="0.3">
      <c r="A1768" t="s">
        <v>664</v>
      </c>
      <c r="B1768" s="2" t="str">
        <f t="shared" si="83"/>
        <v>3601</v>
      </c>
      <c r="C1768" s="2">
        <f t="shared" si="81"/>
        <v>3601</v>
      </c>
      <c r="D1768" t="str">
        <f>VLOOKUP(C1768,'Cost Centre'!A:B,2,)</f>
        <v>Corporate Services</v>
      </c>
      <c r="E1768" t="str">
        <f t="shared" si="82"/>
        <v>8</v>
      </c>
      <c r="F1768" t="s">
        <v>466</v>
      </c>
      <c r="G1768" s="2">
        <v>0</v>
      </c>
      <c r="H1768" s="2">
        <v>0</v>
      </c>
      <c r="I1768" s="2">
        <v>0</v>
      </c>
      <c r="J1768" s="105">
        <f>SUMIF([1]MMM!$A:$A,A1768,[1]MMM!$F:$F)</f>
        <v>0</v>
      </c>
      <c r="K1768" s="2" t="s">
        <v>460</v>
      </c>
      <c r="L1768" s="2">
        <v>0</v>
      </c>
      <c r="M1768" t="s">
        <v>10908</v>
      </c>
      <c r="N1768" t="s">
        <v>11499</v>
      </c>
      <c r="O1768" t="s">
        <v>10916</v>
      </c>
      <c r="P1768" t="s">
        <v>10917</v>
      </c>
    </row>
    <row r="1769" spans="1:16" x14ac:dyDescent="0.3">
      <c r="A1769" t="s">
        <v>665</v>
      </c>
      <c r="B1769" s="2" t="str">
        <f t="shared" si="83"/>
        <v>3601</v>
      </c>
      <c r="C1769" s="2">
        <f t="shared" si="81"/>
        <v>3601</v>
      </c>
      <c r="D1769" t="str">
        <f>VLOOKUP(C1769,'Cost Centre'!A:B,2,)</f>
        <v>Corporate Services</v>
      </c>
      <c r="E1769" t="str">
        <f t="shared" si="82"/>
        <v>8</v>
      </c>
      <c r="F1769" t="s">
        <v>468</v>
      </c>
      <c r="G1769" s="2">
        <v>0</v>
      </c>
      <c r="H1769" s="2">
        <v>11834620.98</v>
      </c>
      <c r="I1769" s="2">
        <v>0</v>
      </c>
      <c r="J1769" s="105">
        <f>SUMIF([1]MMM!$A:$A,A1769,[1]MMM!$F:$F)</f>
        <v>11834620.98</v>
      </c>
      <c r="K1769" s="2" t="s">
        <v>460</v>
      </c>
      <c r="L1769" s="2">
        <v>0</v>
      </c>
      <c r="M1769" t="s">
        <v>10908</v>
      </c>
      <c r="N1769" t="s">
        <v>11499</v>
      </c>
      <c r="O1769" t="s">
        <v>10916</v>
      </c>
      <c r="P1769" t="s">
        <v>10917</v>
      </c>
    </row>
    <row r="1770" spans="1:16" x14ac:dyDescent="0.3">
      <c r="A1770" t="s">
        <v>666</v>
      </c>
      <c r="B1770" s="2" t="str">
        <f t="shared" si="83"/>
        <v>3601</v>
      </c>
      <c r="C1770" s="2">
        <f t="shared" si="81"/>
        <v>3601</v>
      </c>
      <c r="D1770" t="str">
        <f>VLOOKUP(C1770,'Cost Centre'!A:B,2,)</f>
        <v>Corporate Services</v>
      </c>
      <c r="E1770" t="str">
        <f t="shared" si="82"/>
        <v>8</v>
      </c>
      <c r="F1770" t="s">
        <v>470</v>
      </c>
      <c r="G1770" s="2">
        <v>0</v>
      </c>
      <c r="H1770" s="2">
        <v>0</v>
      </c>
      <c r="I1770" s="2">
        <v>0</v>
      </c>
      <c r="J1770" s="105">
        <f>SUMIF([1]MMM!$A:$A,A1770,[1]MMM!$F:$F)</f>
        <v>0</v>
      </c>
      <c r="K1770" s="2" t="s">
        <v>460</v>
      </c>
      <c r="L1770" s="2">
        <v>0</v>
      </c>
      <c r="M1770" t="s">
        <v>10908</v>
      </c>
      <c r="N1770" t="s">
        <v>11499</v>
      </c>
      <c r="O1770" t="s">
        <v>10916</v>
      </c>
      <c r="P1770" t="s">
        <v>10917</v>
      </c>
    </row>
    <row r="1771" spans="1:16" x14ac:dyDescent="0.3">
      <c r="A1771" t="s">
        <v>3364</v>
      </c>
      <c r="B1771" s="2" t="str">
        <f t="shared" si="83"/>
        <v>3601</v>
      </c>
      <c r="C1771" s="2">
        <f t="shared" si="81"/>
        <v>3601</v>
      </c>
      <c r="D1771" t="str">
        <f>VLOOKUP(C1771,'Cost Centre'!A:B,2,)</f>
        <v>Corporate Services</v>
      </c>
      <c r="E1771" t="str">
        <f t="shared" si="82"/>
        <v>8</v>
      </c>
      <c r="F1771" t="s">
        <v>2159</v>
      </c>
      <c r="G1771" s="2">
        <v>0</v>
      </c>
      <c r="H1771" s="2">
        <v>0</v>
      </c>
      <c r="I1771" s="2">
        <v>0</v>
      </c>
      <c r="J1771" s="105">
        <f>SUMIF([1]MMM!$A:$A,A1771,[1]MMM!$F:$F)</f>
        <v>0</v>
      </c>
      <c r="K1771" s="2" t="s">
        <v>460</v>
      </c>
      <c r="L1771" s="2">
        <v>0</v>
      </c>
      <c r="M1771" t="s">
        <v>10908</v>
      </c>
      <c r="N1771" t="s">
        <v>11499</v>
      </c>
      <c r="O1771" t="s">
        <v>10916</v>
      </c>
      <c r="P1771" t="s">
        <v>10917</v>
      </c>
    </row>
    <row r="1772" spans="1:16" x14ac:dyDescent="0.3">
      <c r="A1772" t="s">
        <v>3365</v>
      </c>
      <c r="B1772" s="2" t="str">
        <f t="shared" si="83"/>
        <v>3621</v>
      </c>
      <c r="C1772" s="2">
        <f t="shared" si="81"/>
        <v>3621</v>
      </c>
      <c r="D1772" t="str">
        <f>VLOOKUP(C1772,'Cost Centre'!A:B,2,)</f>
        <v>Corporate Services</v>
      </c>
      <c r="E1772" t="str">
        <f t="shared" si="82"/>
        <v>2</v>
      </c>
      <c r="F1772" t="s">
        <v>48</v>
      </c>
      <c r="G1772" s="2">
        <v>0</v>
      </c>
      <c r="H1772" s="2">
        <v>3516519.99</v>
      </c>
      <c r="I1772" s="2">
        <v>0</v>
      </c>
      <c r="J1772" s="105">
        <f>SUMIF([1]MMM!$A:$A,A1772,[1]MMM!$F:$F)</f>
        <v>3516519.99</v>
      </c>
      <c r="K1772" s="2" t="s">
        <v>10</v>
      </c>
      <c r="L1772" s="2">
        <v>4885839</v>
      </c>
      <c r="M1772" t="s">
        <v>10908</v>
      </c>
      <c r="N1772" t="s">
        <v>11511</v>
      </c>
      <c r="O1772" t="s">
        <v>10871</v>
      </c>
      <c r="P1772" t="s">
        <v>10875</v>
      </c>
    </row>
    <row r="1773" spans="1:16" x14ac:dyDescent="0.3">
      <c r="A1773" t="s">
        <v>3366</v>
      </c>
      <c r="B1773" s="2" t="str">
        <f t="shared" si="83"/>
        <v>3621</v>
      </c>
      <c r="C1773" s="2">
        <f t="shared" si="81"/>
        <v>3621</v>
      </c>
      <c r="D1773" t="str">
        <f>VLOOKUP(C1773,'Cost Centre'!A:B,2,)</f>
        <v>Corporate Services</v>
      </c>
      <c r="E1773" t="str">
        <f t="shared" si="82"/>
        <v>2</v>
      </c>
      <c r="F1773" t="s">
        <v>49</v>
      </c>
      <c r="G1773" s="2">
        <v>0</v>
      </c>
      <c r="H1773" s="2">
        <v>0</v>
      </c>
      <c r="I1773" s="2">
        <v>0</v>
      </c>
      <c r="J1773" s="105">
        <f>SUMIF([1]MMM!$A:$A,A1773,[1]MMM!$F:$F)</f>
        <v>0</v>
      </c>
      <c r="K1773" s="2" t="s">
        <v>10</v>
      </c>
      <c r="L1773" s="2">
        <v>44463</v>
      </c>
      <c r="M1773" t="s">
        <v>10908</v>
      </c>
      <c r="N1773" t="s">
        <v>11511</v>
      </c>
      <c r="O1773" t="s">
        <v>10871</v>
      </c>
      <c r="P1773" t="s">
        <v>10875</v>
      </c>
    </row>
    <row r="1774" spans="1:16" x14ac:dyDescent="0.3">
      <c r="A1774" t="s">
        <v>3367</v>
      </c>
      <c r="B1774" s="2" t="str">
        <f t="shared" si="83"/>
        <v>3621</v>
      </c>
      <c r="C1774" s="2">
        <f t="shared" si="81"/>
        <v>3621</v>
      </c>
      <c r="D1774" t="str">
        <f>VLOOKUP(C1774,'Cost Centre'!A:B,2,)</f>
        <v>Corporate Services</v>
      </c>
      <c r="E1774" t="str">
        <f t="shared" si="82"/>
        <v>2</v>
      </c>
      <c r="F1774" t="s">
        <v>51</v>
      </c>
      <c r="G1774" s="2">
        <v>0</v>
      </c>
      <c r="H1774" s="2">
        <v>14100</v>
      </c>
      <c r="I1774" s="2">
        <v>0</v>
      </c>
      <c r="J1774" s="105">
        <f>SUMIF([1]MMM!$A:$A,A1774,[1]MMM!$F:$F)</f>
        <v>14100</v>
      </c>
      <c r="K1774" s="2" t="s">
        <v>10</v>
      </c>
      <c r="L1774" s="2">
        <v>31659</v>
      </c>
      <c r="M1774" t="s">
        <v>10908</v>
      </c>
      <c r="N1774" t="s">
        <v>11511</v>
      </c>
      <c r="O1774" t="s">
        <v>10871</v>
      </c>
      <c r="P1774" t="s">
        <v>10875</v>
      </c>
    </row>
    <row r="1775" spans="1:16" x14ac:dyDescent="0.3">
      <c r="A1775" t="s">
        <v>3368</v>
      </c>
      <c r="B1775" s="2" t="str">
        <f t="shared" si="83"/>
        <v>3621</v>
      </c>
      <c r="C1775" s="2">
        <f t="shared" si="81"/>
        <v>3621</v>
      </c>
      <c r="D1775" t="str">
        <f>VLOOKUP(C1775,'Cost Centre'!A:B,2,)</f>
        <v>Corporate Services</v>
      </c>
      <c r="E1775" t="str">
        <f t="shared" si="82"/>
        <v>2</v>
      </c>
      <c r="F1775" t="s">
        <v>52</v>
      </c>
      <c r="G1775" s="2">
        <v>0</v>
      </c>
      <c r="H1775" s="2">
        <v>20456.87</v>
      </c>
      <c r="I1775" s="2">
        <v>0</v>
      </c>
      <c r="J1775" s="105">
        <f>SUMIF([1]MMM!$A:$A,A1775,[1]MMM!$F:$F)</f>
        <v>20456.87</v>
      </c>
      <c r="K1775" s="2" t="s">
        <v>10</v>
      </c>
      <c r="L1775" s="2">
        <v>52540</v>
      </c>
      <c r="M1775" t="s">
        <v>10908</v>
      </c>
      <c r="N1775" t="s">
        <v>11511</v>
      </c>
      <c r="O1775" t="s">
        <v>10871</v>
      </c>
      <c r="P1775" t="s">
        <v>10875</v>
      </c>
    </row>
    <row r="1776" spans="1:16" x14ac:dyDescent="0.3">
      <c r="A1776" t="s">
        <v>3369</v>
      </c>
      <c r="B1776" s="2" t="str">
        <f t="shared" si="83"/>
        <v>3621</v>
      </c>
      <c r="C1776" s="2">
        <f t="shared" si="81"/>
        <v>3621</v>
      </c>
      <c r="D1776" t="str">
        <f>VLOOKUP(C1776,'Cost Centre'!A:B,2,)</f>
        <v>Corporate Services</v>
      </c>
      <c r="E1776" t="str">
        <f t="shared" si="82"/>
        <v>2</v>
      </c>
      <c r="F1776" t="s">
        <v>55</v>
      </c>
      <c r="G1776" s="2">
        <v>0</v>
      </c>
      <c r="H1776" s="2">
        <v>508914.65</v>
      </c>
      <c r="I1776" s="2">
        <v>0</v>
      </c>
      <c r="J1776" s="105">
        <f>SUMIF([1]MMM!$A:$A,A1776,[1]MMM!$F:$F)</f>
        <v>509047.25</v>
      </c>
      <c r="K1776" s="2" t="s">
        <v>10</v>
      </c>
      <c r="L1776" s="2">
        <v>715866</v>
      </c>
      <c r="M1776" t="s">
        <v>10908</v>
      </c>
      <c r="N1776" t="s">
        <v>11511</v>
      </c>
      <c r="O1776" t="s">
        <v>10871</v>
      </c>
      <c r="P1776" t="s">
        <v>10875</v>
      </c>
    </row>
    <row r="1777" spans="1:16" x14ac:dyDescent="0.3">
      <c r="A1777" t="s">
        <v>3370</v>
      </c>
      <c r="B1777" s="2" t="str">
        <f t="shared" si="83"/>
        <v>3621</v>
      </c>
      <c r="C1777" s="2">
        <f t="shared" si="81"/>
        <v>3621</v>
      </c>
      <c r="D1777" t="str">
        <f>VLOOKUP(C1777,'Cost Centre'!A:B,2,)</f>
        <v>Corporate Services</v>
      </c>
      <c r="E1777" t="str">
        <f t="shared" si="82"/>
        <v>2</v>
      </c>
      <c r="F1777" t="s">
        <v>60</v>
      </c>
      <c r="G1777" s="2">
        <v>0</v>
      </c>
      <c r="H1777" s="2">
        <v>369907.93</v>
      </c>
      <c r="I1777" s="2">
        <v>0</v>
      </c>
      <c r="J1777" s="105">
        <f>SUMIF([1]MMM!$A:$A,A1777,[1]MMM!$F:$F)</f>
        <v>369907.93</v>
      </c>
      <c r="K1777" s="2" t="s">
        <v>10</v>
      </c>
      <c r="L1777" s="2">
        <v>497892</v>
      </c>
      <c r="M1777" t="s">
        <v>10908</v>
      </c>
      <c r="N1777" t="s">
        <v>11511</v>
      </c>
      <c r="O1777" t="s">
        <v>10871</v>
      </c>
      <c r="P1777" t="s">
        <v>10875</v>
      </c>
    </row>
    <row r="1778" spans="1:16" x14ac:dyDescent="0.3">
      <c r="A1778" t="s">
        <v>3371</v>
      </c>
      <c r="B1778" s="2" t="str">
        <f t="shared" si="83"/>
        <v>3621</v>
      </c>
      <c r="C1778" s="2">
        <f t="shared" si="81"/>
        <v>3621</v>
      </c>
      <c r="D1778" t="str">
        <f>VLOOKUP(C1778,'Cost Centre'!A:B,2,)</f>
        <v>Corporate Services</v>
      </c>
      <c r="E1778" t="str">
        <f t="shared" si="82"/>
        <v>2</v>
      </c>
      <c r="F1778" t="s">
        <v>61</v>
      </c>
      <c r="G1778" s="2">
        <v>0</v>
      </c>
      <c r="H1778" s="2">
        <v>296724.71999999997</v>
      </c>
      <c r="I1778" s="2">
        <v>0</v>
      </c>
      <c r="J1778" s="105">
        <f>SUMIF([1]MMM!$A:$A,A1778,[1]MMM!$F:$F)</f>
        <v>296724.71999999997</v>
      </c>
      <c r="K1778" s="2" t="s">
        <v>10</v>
      </c>
      <c r="L1778" s="2">
        <v>389749</v>
      </c>
      <c r="M1778" t="s">
        <v>10908</v>
      </c>
      <c r="N1778" t="s">
        <v>11511</v>
      </c>
      <c r="O1778" t="s">
        <v>10871</v>
      </c>
      <c r="P1778" t="s">
        <v>10875</v>
      </c>
    </row>
    <row r="1779" spans="1:16" x14ac:dyDescent="0.3">
      <c r="A1779" t="s">
        <v>3372</v>
      </c>
      <c r="B1779" s="2" t="str">
        <f t="shared" si="83"/>
        <v>3621</v>
      </c>
      <c r="C1779" s="2">
        <f t="shared" si="81"/>
        <v>3621</v>
      </c>
      <c r="D1779" t="str">
        <f>VLOOKUP(C1779,'Cost Centre'!A:B,2,)</f>
        <v>Corporate Services</v>
      </c>
      <c r="E1779" t="str">
        <f t="shared" si="82"/>
        <v>2</v>
      </c>
      <c r="F1779" t="s">
        <v>62</v>
      </c>
      <c r="G1779" s="2">
        <v>0</v>
      </c>
      <c r="H1779" s="2">
        <v>15935.52</v>
      </c>
      <c r="I1779" s="2">
        <v>0</v>
      </c>
      <c r="J1779" s="105">
        <f>SUMIF([1]MMM!$A:$A,A1779,[1]MMM!$F:$F)</f>
        <v>15935.52</v>
      </c>
      <c r="K1779" s="2" t="s">
        <v>10</v>
      </c>
      <c r="L1779" s="2">
        <v>0</v>
      </c>
      <c r="M1779" t="s">
        <v>10908</v>
      </c>
      <c r="N1779" t="s">
        <v>11511</v>
      </c>
      <c r="O1779" t="s">
        <v>10871</v>
      </c>
      <c r="P1779" t="s">
        <v>10875</v>
      </c>
    </row>
    <row r="1780" spans="1:16" x14ac:dyDescent="0.3">
      <c r="A1780" t="s">
        <v>3373</v>
      </c>
      <c r="B1780" s="2" t="str">
        <f t="shared" si="83"/>
        <v>3621</v>
      </c>
      <c r="C1780" s="2">
        <f t="shared" si="81"/>
        <v>3621</v>
      </c>
      <c r="D1780" t="str">
        <f>VLOOKUP(C1780,'Cost Centre'!A:B,2,)</f>
        <v>Corporate Services</v>
      </c>
      <c r="E1780" t="str">
        <f t="shared" si="82"/>
        <v>2</v>
      </c>
      <c r="F1780" t="s">
        <v>67</v>
      </c>
      <c r="G1780" s="2">
        <v>0</v>
      </c>
      <c r="H1780" s="2">
        <v>953.74</v>
      </c>
      <c r="I1780" s="2">
        <v>0</v>
      </c>
      <c r="J1780" s="105">
        <f>SUMIF([1]MMM!$A:$A,A1780,[1]MMM!$F:$F)</f>
        <v>953.74</v>
      </c>
      <c r="K1780" s="2" t="s">
        <v>10</v>
      </c>
      <c r="L1780" s="2">
        <v>1306</v>
      </c>
      <c r="M1780" t="s">
        <v>10908</v>
      </c>
      <c r="N1780" t="s">
        <v>11511</v>
      </c>
      <c r="O1780" t="s">
        <v>10871</v>
      </c>
      <c r="P1780" t="s">
        <v>10876</v>
      </c>
    </row>
    <row r="1781" spans="1:16" x14ac:dyDescent="0.3">
      <c r="A1781" t="s">
        <v>3374</v>
      </c>
      <c r="B1781" s="2" t="str">
        <f t="shared" si="83"/>
        <v>3621</v>
      </c>
      <c r="C1781" s="2">
        <f t="shared" si="81"/>
        <v>3621</v>
      </c>
      <c r="D1781" t="str">
        <f>VLOOKUP(C1781,'Cost Centre'!A:B,2,)</f>
        <v>Corporate Services</v>
      </c>
      <c r="E1781" t="str">
        <f t="shared" si="82"/>
        <v>2</v>
      </c>
      <c r="F1781" t="s">
        <v>68</v>
      </c>
      <c r="G1781" s="2">
        <v>0</v>
      </c>
      <c r="H1781" s="2">
        <v>5311.46</v>
      </c>
      <c r="I1781" s="2">
        <v>0</v>
      </c>
      <c r="J1781" s="105">
        <f>SUMIF([1]MMM!$A:$A,A1781,[1]MMM!$F:$F)</f>
        <v>5746.41</v>
      </c>
      <c r="K1781" s="2" t="s">
        <v>10</v>
      </c>
      <c r="L1781" s="2">
        <v>36539</v>
      </c>
      <c r="M1781" t="s">
        <v>10908</v>
      </c>
      <c r="N1781" t="s">
        <v>11511</v>
      </c>
      <c r="O1781" t="s">
        <v>10871</v>
      </c>
      <c r="P1781" t="s">
        <v>10876</v>
      </c>
    </row>
    <row r="1782" spans="1:16" x14ac:dyDescent="0.3">
      <c r="A1782" t="s">
        <v>3375</v>
      </c>
      <c r="B1782" s="2" t="str">
        <f t="shared" si="83"/>
        <v>3621</v>
      </c>
      <c r="C1782" s="2">
        <f t="shared" si="81"/>
        <v>3621</v>
      </c>
      <c r="D1782" t="str">
        <f>VLOOKUP(C1782,'Cost Centre'!A:B,2,)</f>
        <v>Corporate Services</v>
      </c>
      <c r="E1782" t="str">
        <f t="shared" si="82"/>
        <v>2</v>
      </c>
      <c r="F1782" t="s">
        <v>10877</v>
      </c>
      <c r="G1782" s="2">
        <v>0</v>
      </c>
      <c r="H1782" s="2">
        <v>303113</v>
      </c>
      <c r="I1782" s="2">
        <v>0</v>
      </c>
      <c r="J1782" s="105">
        <f>SUMIF([1]MMM!$A:$A,A1782,[1]MMM!$F:$F)</f>
        <v>303113</v>
      </c>
      <c r="K1782" s="2" t="s">
        <v>10</v>
      </c>
      <c r="L1782" s="2">
        <v>487017</v>
      </c>
      <c r="M1782" t="s">
        <v>10908</v>
      </c>
      <c r="N1782" t="s">
        <v>11511</v>
      </c>
      <c r="O1782" t="s">
        <v>10871</v>
      </c>
      <c r="P1782" t="s">
        <v>10876</v>
      </c>
    </row>
    <row r="1783" spans="1:16" x14ac:dyDescent="0.3">
      <c r="A1783" t="s">
        <v>3376</v>
      </c>
      <c r="B1783" s="2" t="str">
        <f t="shared" si="83"/>
        <v>3621</v>
      </c>
      <c r="C1783" s="2">
        <f t="shared" si="81"/>
        <v>3621</v>
      </c>
      <c r="D1783" t="str">
        <f>VLOOKUP(C1783,'Cost Centre'!A:B,2,)</f>
        <v>Corporate Services</v>
      </c>
      <c r="E1783" t="str">
        <f t="shared" si="82"/>
        <v>2</v>
      </c>
      <c r="F1783" t="s">
        <v>69</v>
      </c>
      <c r="G1783" s="2">
        <v>0</v>
      </c>
      <c r="H1783" s="2">
        <v>536794.56000000006</v>
      </c>
      <c r="I1783" s="2">
        <v>0</v>
      </c>
      <c r="J1783" s="105">
        <f>SUMIF([1]MMM!$A:$A,A1783,[1]MMM!$F:$F)</f>
        <v>536794.56000000006</v>
      </c>
      <c r="K1783" s="2" t="s">
        <v>10</v>
      </c>
      <c r="L1783" s="2">
        <v>850338</v>
      </c>
      <c r="M1783" t="s">
        <v>10908</v>
      </c>
      <c r="N1783" t="s">
        <v>11511</v>
      </c>
      <c r="O1783" t="s">
        <v>10871</v>
      </c>
      <c r="P1783" t="s">
        <v>10876</v>
      </c>
    </row>
    <row r="1784" spans="1:16" x14ac:dyDescent="0.3">
      <c r="A1784" t="s">
        <v>3377</v>
      </c>
      <c r="B1784" s="2" t="str">
        <f t="shared" si="83"/>
        <v>3621</v>
      </c>
      <c r="C1784" s="2">
        <f t="shared" si="81"/>
        <v>3621</v>
      </c>
      <c r="D1784" t="str">
        <f>VLOOKUP(C1784,'Cost Centre'!A:B,2,)</f>
        <v>Corporate Services</v>
      </c>
      <c r="E1784" t="str">
        <f t="shared" si="82"/>
        <v>2</v>
      </c>
      <c r="F1784" t="s">
        <v>70</v>
      </c>
      <c r="G1784" s="2">
        <v>0</v>
      </c>
      <c r="H1784" s="2">
        <v>16210.49</v>
      </c>
      <c r="I1784" s="2">
        <v>0</v>
      </c>
      <c r="J1784" s="105">
        <f>SUMIF([1]MMM!$A:$A,A1784,[1]MMM!$F:$F)</f>
        <v>16210.49</v>
      </c>
      <c r="K1784" s="2" t="s">
        <v>10</v>
      </c>
      <c r="L1784" s="2">
        <v>23546</v>
      </c>
      <c r="M1784" t="s">
        <v>10908</v>
      </c>
      <c r="N1784" t="s">
        <v>11511</v>
      </c>
      <c r="O1784" t="s">
        <v>10871</v>
      </c>
      <c r="P1784" t="s">
        <v>10876</v>
      </c>
    </row>
    <row r="1785" spans="1:16" x14ac:dyDescent="0.3">
      <c r="A1785" t="s">
        <v>3378</v>
      </c>
      <c r="B1785" s="2" t="str">
        <f t="shared" si="83"/>
        <v>3621</v>
      </c>
      <c r="C1785" s="2">
        <f t="shared" si="81"/>
        <v>3621</v>
      </c>
      <c r="D1785" t="str">
        <f>VLOOKUP(C1785,'Cost Centre'!A:B,2,)</f>
        <v>Corporate Services</v>
      </c>
      <c r="E1785" t="str">
        <f t="shared" si="82"/>
        <v>2</v>
      </c>
      <c r="F1785" t="s">
        <v>222</v>
      </c>
      <c r="G1785" s="2">
        <v>0</v>
      </c>
      <c r="H1785" s="2">
        <v>14922501.99</v>
      </c>
      <c r="I1785" s="2">
        <v>0</v>
      </c>
      <c r="J1785" s="105">
        <f>SUMIF([1]MMM!$A:$A,A1785,[1]MMM!$F:$F)</f>
        <v>14922501.99</v>
      </c>
      <c r="K1785" s="2" t="s">
        <v>10</v>
      </c>
      <c r="L1785" s="2">
        <v>13550352</v>
      </c>
      <c r="M1785" t="s">
        <v>10908</v>
      </c>
      <c r="N1785" t="s">
        <v>11511</v>
      </c>
      <c r="O1785" t="s">
        <v>10871</v>
      </c>
      <c r="P1785" t="s">
        <v>10931</v>
      </c>
    </row>
    <row r="1786" spans="1:16" x14ac:dyDescent="0.3">
      <c r="A1786" t="s">
        <v>3379</v>
      </c>
      <c r="B1786" s="2" t="str">
        <f t="shared" si="83"/>
        <v>3621</v>
      </c>
      <c r="C1786" s="2">
        <f t="shared" si="81"/>
        <v>3621</v>
      </c>
      <c r="D1786" t="str">
        <f>VLOOKUP(C1786,'Cost Centre'!A:B,2,)</f>
        <v>Corporate Services</v>
      </c>
      <c r="E1786" t="str">
        <f t="shared" si="82"/>
        <v>2</v>
      </c>
      <c r="F1786" t="s">
        <v>223</v>
      </c>
      <c r="G1786" s="2">
        <v>0</v>
      </c>
      <c r="H1786" s="2">
        <v>0</v>
      </c>
      <c r="I1786" s="2">
        <v>0</v>
      </c>
      <c r="J1786" s="105">
        <f>SUMIF([1]MMM!$A:$A,A1786,[1]MMM!$F:$F)</f>
        <v>0</v>
      </c>
      <c r="K1786" s="2" t="s">
        <v>10</v>
      </c>
      <c r="L1786" s="2">
        <v>244</v>
      </c>
      <c r="M1786" t="s">
        <v>10908</v>
      </c>
      <c r="N1786" t="s">
        <v>11511</v>
      </c>
      <c r="O1786" t="s">
        <v>10871</v>
      </c>
      <c r="P1786" t="s">
        <v>10931</v>
      </c>
    </row>
    <row r="1787" spans="1:16" x14ac:dyDescent="0.3">
      <c r="A1787" t="s">
        <v>3380</v>
      </c>
      <c r="B1787" s="2" t="str">
        <f t="shared" si="83"/>
        <v>3621</v>
      </c>
      <c r="C1787" s="2">
        <f t="shared" si="81"/>
        <v>3621</v>
      </c>
      <c r="D1787" t="str">
        <f>VLOOKUP(C1787,'Cost Centre'!A:B,2,)</f>
        <v>Corporate Services</v>
      </c>
      <c r="E1787" t="str">
        <f t="shared" si="82"/>
        <v>2</v>
      </c>
      <c r="F1787" t="s">
        <v>224</v>
      </c>
      <c r="G1787" s="2">
        <v>0</v>
      </c>
      <c r="H1787" s="2">
        <v>0</v>
      </c>
      <c r="I1787" s="2">
        <v>0</v>
      </c>
      <c r="J1787" s="105">
        <f>SUMIF([1]MMM!$A:$A,A1787,[1]MMM!$F:$F)</f>
        <v>0</v>
      </c>
      <c r="K1787" s="2" t="s">
        <v>10</v>
      </c>
      <c r="L1787" s="2">
        <v>0</v>
      </c>
      <c r="M1787" t="s">
        <v>10908</v>
      </c>
      <c r="N1787" t="s">
        <v>11511</v>
      </c>
      <c r="O1787" t="s">
        <v>10871</v>
      </c>
      <c r="P1787" t="s">
        <v>10931</v>
      </c>
    </row>
    <row r="1788" spans="1:16" x14ac:dyDescent="0.3">
      <c r="A1788" t="s">
        <v>3381</v>
      </c>
      <c r="B1788" s="2" t="str">
        <f t="shared" si="83"/>
        <v>3621</v>
      </c>
      <c r="C1788" s="2">
        <f t="shared" si="81"/>
        <v>3621</v>
      </c>
      <c r="D1788" t="str">
        <f>VLOOKUP(C1788,'Cost Centre'!A:B,2,)</f>
        <v>Corporate Services</v>
      </c>
      <c r="E1788" t="str">
        <f t="shared" si="82"/>
        <v>2</v>
      </c>
      <c r="F1788" t="s">
        <v>2224</v>
      </c>
      <c r="G1788" s="2">
        <v>0</v>
      </c>
      <c r="H1788" s="2">
        <v>0</v>
      </c>
      <c r="I1788" s="2">
        <v>0</v>
      </c>
      <c r="J1788" s="105">
        <f>SUMIF([1]MMM!$A:$A,A1788,[1]MMM!$F:$F)</f>
        <v>0</v>
      </c>
      <c r="K1788" s="2" t="s">
        <v>10</v>
      </c>
      <c r="L1788" s="2">
        <v>12</v>
      </c>
      <c r="M1788" t="s">
        <v>10908</v>
      </c>
      <c r="N1788" t="s">
        <v>11511</v>
      </c>
      <c r="O1788" t="s">
        <v>10871</v>
      </c>
      <c r="P1788" t="s">
        <v>10879</v>
      </c>
    </row>
    <row r="1789" spans="1:16" x14ac:dyDescent="0.3">
      <c r="A1789" t="s">
        <v>3382</v>
      </c>
      <c r="B1789" s="2" t="str">
        <f t="shared" si="83"/>
        <v>3621</v>
      </c>
      <c r="C1789" s="2">
        <f t="shared" si="81"/>
        <v>3621</v>
      </c>
      <c r="D1789" t="str">
        <f>VLOOKUP(C1789,'Cost Centre'!A:B,2,)</f>
        <v>Corporate Services</v>
      </c>
      <c r="E1789" t="str">
        <f t="shared" si="82"/>
        <v>2</v>
      </c>
      <c r="F1789" t="s">
        <v>11187</v>
      </c>
      <c r="G1789" s="2">
        <v>0</v>
      </c>
      <c r="H1789" s="2">
        <v>30195.99</v>
      </c>
      <c r="I1789" s="2">
        <v>0</v>
      </c>
      <c r="J1789" s="105">
        <f>SUMIF([1]MMM!$A:$A,A1789,[1]MMM!$F:$F)</f>
        <v>30195.99</v>
      </c>
      <c r="K1789" s="2" t="s">
        <v>10</v>
      </c>
      <c r="L1789" s="2">
        <v>49280</v>
      </c>
      <c r="M1789" t="s">
        <v>10908</v>
      </c>
      <c r="N1789" t="s">
        <v>11511</v>
      </c>
      <c r="O1789" t="s">
        <v>10871</v>
      </c>
      <c r="P1789" t="s">
        <v>10881</v>
      </c>
    </row>
    <row r="1790" spans="1:16" x14ac:dyDescent="0.3">
      <c r="A1790" t="s">
        <v>3383</v>
      </c>
      <c r="B1790" s="2" t="str">
        <f t="shared" si="83"/>
        <v>3621</v>
      </c>
      <c r="C1790" s="2">
        <f t="shared" si="81"/>
        <v>3621</v>
      </c>
      <c r="D1790" t="str">
        <f>VLOOKUP(C1790,'Cost Centre'!A:B,2,)</f>
        <v>Corporate Services</v>
      </c>
      <c r="E1790" t="str">
        <f t="shared" si="82"/>
        <v>2</v>
      </c>
      <c r="F1790" t="s">
        <v>88</v>
      </c>
      <c r="G1790" s="2">
        <v>0</v>
      </c>
      <c r="H1790" s="2">
        <v>0</v>
      </c>
      <c r="I1790" s="2">
        <v>0</v>
      </c>
      <c r="J1790" s="105">
        <f>SUMIF([1]MMM!$A:$A,A1790,[1]MMM!$F:$F)</f>
        <v>0</v>
      </c>
      <c r="K1790" s="2" t="s">
        <v>10</v>
      </c>
      <c r="L1790" s="2">
        <v>1643</v>
      </c>
      <c r="M1790" t="s">
        <v>10908</v>
      </c>
      <c r="N1790" t="s">
        <v>11511</v>
      </c>
      <c r="O1790" t="s">
        <v>10871</v>
      </c>
      <c r="P1790" t="s">
        <v>10881</v>
      </c>
    </row>
    <row r="1791" spans="1:16" x14ac:dyDescent="0.3">
      <c r="A1791" t="s">
        <v>3384</v>
      </c>
      <c r="B1791" s="2" t="str">
        <f t="shared" si="83"/>
        <v>3621</v>
      </c>
      <c r="C1791" s="2">
        <f t="shared" si="81"/>
        <v>3621</v>
      </c>
      <c r="D1791" t="str">
        <f>VLOOKUP(C1791,'Cost Centre'!A:B,2,)</f>
        <v>Corporate Services</v>
      </c>
      <c r="E1791" t="str">
        <f t="shared" si="82"/>
        <v>2</v>
      </c>
      <c r="F1791" t="s">
        <v>92</v>
      </c>
      <c r="G1791" s="2">
        <v>0</v>
      </c>
      <c r="H1791" s="2">
        <v>0</v>
      </c>
      <c r="I1791" s="2">
        <v>0</v>
      </c>
      <c r="J1791" s="105">
        <f>SUMIF([1]MMM!$A:$A,A1791,[1]MMM!$F:$F)</f>
        <v>0</v>
      </c>
      <c r="K1791" s="2" t="s">
        <v>10</v>
      </c>
      <c r="L1791" s="2">
        <v>10420</v>
      </c>
      <c r="M1791" t="s">
        <v>10908</v>
      </c>
      <c r="N1791" t="s">
        <v>11511</v>
      </c>
      <c r="O1791" t="s">
        <v>10871</v>
      </c>
      <c r="P1791" t="s">
        <v>10881</v>
      </c>
    </row>
    <row r="1792" spans="1:16" x14ac:dyDescent="0.3">
      <c r="A1792" t="s">
        <v>3385</v>
      </c>
      <c r="B1792" s="2" t="str">
        <f t="shared" si="83"/>
        <v>3621</v>
      </c>
      <c r="C1792" s="2">
        <f t="shared" si="81"/>
        <v>3621</v>
      </c>
      <c r="D1792" t="str">
        <f>VLOOKUP(C1792,'Cost Centre'!A:B,2,)</f>
        <v>Corporate Services</v>
      </c>
      <c r="E1792" t="str">
        <f t="shared" si="82"/>
        <v>2</v>
      </c>
      <c r="F1792" t="s">
        <v>93</v>
      </c>
      <c r="G1792" s="2">
        <v>0</v>
      </c>
      <c r="H1792" s="2">
        <v>47416.52</v>
      </c>
      <c r="I1792" s="2">
        <v>0</v>
      </c>
      <c r="J1792" s="105">
        <f>SUMIF([1]MMM!$A:$A,A1792,[1]MMM!$F:$F)</f>
        <v>47415.28</v>
      </c>
      <c r="K1792" s="2" t="s">
        <v>10</v>
      </c>
      <c r="L1792" s="2">
        <v>42072</v>
      </c>
      <c r="M1792" t="s">
        <v>10908</v>
      </c>
      <c r="N1792" t="s">
        <v>11511</v>
      </c>
      <c r="O1792" t="s">
        <v>10871</v>
      </c>
      <c r="P1792" t="s">
        <v>10881</v>
      </c>
    </row>
    <row r="1793" spans="1:16" x14ac:dyDescent="0.3">
      <c r="A1793" t="s">
        <v>3386</v>
      </c>
      <c r="B1793" s="2" t="str">
        <f t="shared" si="83"/>
        <v>3621</v>
      </c>
      <c r="C1793" s="2">
        <f t="shared" si="81"/>
        <v>3621</v>
      </c>
      <c r="D1793" t="str">
        <f>VLOOKUP(C1793,'Cost Centre'!A:B,2,)</f>
        <v>Corporate Services</v>
      </c>
      <c r="E1793" t="str">
        <f t="shared" si="82"/>
        <v>2</v>
      </c>
      <c r="F1793" t="s">
        <v>164</v>
      </c>
      <c r="G1793" s="2">
        <v>0</v>
      </c>
      <c r="H1793" s="2">
        <v>274</v>
      </c>
      <c r="I1793" s="2">
        <v>0</v>
      </c>
      <c r="J1793" s="105">
        <f>SUMIF([1]MMM!$A:$A,A1793,[1]MMM!$F:$F)</f>
        <v>274</v>
      </c>
      <c r="K1793" s="2" t="s">
        <v>10</v>
      </c>
      <c r="L1793" s="2">
        <v>592</v>
      </c>
      <c r="M1793" t="s">
        <v>10908</v>
      </c>
      <c r="N1793" t="s">
        <v>11511</v>
      </c>
      <c r="O1793" t="s">
        <v>10871</v>
      </c>
      <c r="P1793" t="s">
        <v>10881</v>
      </c>
    </row>
    <row r="1794" spans="1:16" x14ac:dyDescent="0.3">
      <c r="A1794" t="s">
        <v>3387</v>
      </c>
      <c r="B1794" s="2" t="str">
        <f t="shared" si="83"/>
        <v>3621</v>
      </c>
      <c r="C1794" s="2">
        <f t="shared" ref="C1794:C1857" si="84">VALUE(B1794)</f>
        <v>3621</v>
      </c>
      <c r="D1794" t="str">
        <f>VLOOKUP(C1794,'Cost Centre'!A:B,2,)</f>
        <v>Corporate Services</v>
      </c>
      <c r="E1794" t="str">
        <f t="shared" ref="E1794:E1857" si="85">MID(A1794,5,1)</f>
        <v>2</v>
      </c>
      <c r="F1794" t="s">
        <v>10882</v>
      </c>
      <c r="G1794" s="2">
        <v>0</v>
      </c>
      <c r="H1794" s="2">
        <v>1921.74</v>
      </c>
      <c r="I1794" s="2">
        <v>0</v>
      </c>
      <c r="J1794" s="105">
        <f>SUMIF([1]MMM!$A:$A,A1794,[1]MMM!$F:$F)</f>
        <v>1921.74</v>
      </c>
      <c r="K1794" s="2" t="s">
        <v>10</v>
      </c>
      <c r="L1794" s="2">
        <v>24835</v>
      </c>
      <c r="M1794" t="s">
        <v>10908</v>
      </c>
      <c r="N1794" t="s">
        <v>11511</v>
      </c>
      <c r="O1794" t="s">
        <v>10871</v>
      </c>
      <c r="P1794" t="s">
        <v>10881</v>
      </c>
    </row>
    <row r="1795" spans="1:16" x14ac:dyDescent="0.3">
      <c r="A1795" t="s">
        <v>3388</v>
      </c>
      <c r="B1795" s="2" t="str">
        <f t="shared" ref="B1795:B1858" si="86">MID(A1795,1,4)</f>
        <v>3621</v>
      </c>
      <c r="C1795" s="2">
        <f t="shared" si="84"/>
        <v>3621</v>
      </c>
      <c r="D1795" t="str">
        <f>VLOOKUP(C1795,'Cost Centre'!A:B,2,)</f>
        <v>Corporate Services</v>
      </c>
      <c r="E1795" t="str">
        <f t="shared" si="85"/>
        <v>2</v>
      </c>
      <c r="F1795" t="s">
        <v>10883</v>
      </c>
      <c r="G1795" s="2">
        <v>0</v>
      </c>
      <c r="H1795" s="2">
        <v>1830</v>
      </c>
      <c r="I1795" s="2">
        <v>0</v>
      </c>
      <c r="J1795" s="105">
        <f>SUMIF([1]MMM!$A:$A,A1795,[1]MMM!$F:$F)</f>
        <v>1830</v>
      </c>
      <c r="K1795" s="2" t="s">
        <v>10</v>
      </c>
      <c r="L1795" s="2">
        <v>6425</v>
      </c>
      <c r="M1795" t="s">
        <v>10908</v>
      </c>
      <c r="N1795" t="s">
        <v>11511</v>
      </c>
      <c r="O1795" t="s">
        <v>10871</v>
      </c>
      <c r="P1795" t="s">
        <v>10881</v>
      </c>
    </row>
    <row r="1796" spans="1:16" x14ac:dyDescent="0.3">
      <c r="A1796" t="s">
        <v>3389</v>
      </c>
      <c r="B1796" s="2" t="str">
        <f t="shared" si="86"/>
        <v>3621</v>
      </c>
      <c r="C1796" s="2">
        <f t="shared" si="84"/>
        <v>3621</v>
      </c>
      <c r="D1796" t="str">
        <f>VLOOKUP(C1796,'Cost Centre'!A:B,2,)</f>
        <v>Corporate Services</v>
      </c>
      <c r="E1796" t="str">
        <f t="shared" si="85"/>
        <v>2</v>
      </c>
      <c r="F1796" t="s">
        <v>105</v>
      </c>
      <c r="G1796" s="2">
        <v>0</v>
      </c>
      <c r="H1796" s="2">
        <v>2476.42</v>
      </c>
      <c r="I1796" s="2">
        <v>0</v>
      </c>
      <c r="J1796" s="105">
        <f>SUMIF([1]MMM!$A:$A,A1796,[1]MMM!$F:$F)</f>
        <v>2476.42</v>
      </c>
      <c r="K1796" s="2" t="s">
        <v>10</v>
      </c>
      <c r="L1796" s="2">
        <v>4107</v>
      </c>
      <c r="M1796" t="s">
        <v>10908</v>
      </c>
      <c r="N1796" t="s">
        <v>11511</v>
      </c>
      <c r="O1796" t="s">
        <v>10871</v>
      </c>
      <c r="P1796" t="s">
        <v>10881</v>
      </c>
    </row>
    <row r="1797" spans="1:16" x14ac:dyDescent="0.3">
      <c r="A1797" t="s">
        <v>3390</v>
      </c>
      <c r="B1797" s="2" t="str">
        <f t="shared" si="86"/>
        <v>3621</v>
      </c>
      <c r="C1797" s="2">
        <f t="shared" si="84"/>
        <v>3621</v>
      </c>
      <c r="D1797" t="str">
        <f>VLOOKUP(C1797,'Cost Centre'!A:B,2,)</f>
        <v>Corporate Services</v>
      </c>
      <c r="E1797" t="str">
        <f t="shared" si="85"/>
        <v>2</v>
      </c>
      <c r="F1797" t="s">
        <v>110</v>
      </c>
      <c r="G1797" s="2">
        <v>0</v>
      </c>
      <c r="H1797" s="2">
        <v>10160.799999999999</v>
      </c>
      <c r="I1797" s="2">
        <v>0</v>
      </c>
      <c r="J1797" s="105">
        <f>SUMIF([1]MMM!$A:$A,A1797,[1]MMM!$F:$F)</f>
        <v>10160.799999999999</v>
      </c>
      <c r="K1797" s="2" t="s">
        <v>10</v>
      </c>
      <c r="L1797" s="2">
        <v>17104</v>
      </c>
      <c r="M1797" t="s">
        <v>10908</v>
      </c>
      <c r="N1797" t="s">
        <v>11511</v>
      </c>
      <c r="O1797" t="s">
        <v>10871</v>
      </c>
      <c r="P1797" t="s">
        <v>10881</v>
      </c>
    </row>
    <row r="1798" spans="1:16" x14ac:dyDescent="0.3">
      <c r="A1798" t="s">
        <v>3391</v>
      </c>
      <c r="B1798" s="2" t="str">
        <f t="shared" si="86"/>
        <v>3621</v>
      </c>
      <c r="C1798" s="2">
        <f t="shared" si="84"/>
        <v>3621</v>
      </c>
      <c r="D1798" t="str">
        <f>VLOOKUP(C1798,'Cost Centre'!A:B,2,)</f>
        <v>Corporate Services</v>
      </c>
      <c r="E1798" t="str">
        <f t="shared" si="85"/>
        <v>2</v>
      </c>
      <c r="F1798" t="s">
        <v>10884</v>
      </c>
      <c r="G1798" s="2">
        <v>0</v>
      </c>
      <c r="H1798" s="2">
        <v>12120.83</v>
      </c>
      <c r="I1798" s="2">
        <v>0</v>
      </c>
      <c r="J1798" s="105">
        <f>SUMIF([1]MMM!$A:$A,A1798,[1]MMM!$F:$F)</f>
        <v>12120.83</v>
      </c>
      <c r="K1798" s="2" t="s">
        <v>10</v>
      </c>
      <c r="L1798" s="2">
        <v>13963</v>
      </c>
      <c r="M1798" t="s">
        <v>10908</v>
      </c>
      <c r="N1798" t="s">
        <v>11511</v>
      </c>
      <c r="O1798" t="s">
        <v>10871</v>
      </c>
      <c r="P1798" t="s">
        <v>10881</v>
      </c>
    </row>
    <row r="1799" spans="1:16" x14ac:dyDescent="0.3">
      <c r="A1799" t="s">
        <v>3392</v>
      </c>
      <c r="B1799" s="2" t="str">
        <f t="shared" si="86"/>
        <v>3621</v>
      </c>
      <c r="C1799" s="2">
        <f t="shared" si="84"/>
        <v>3621</v>
      </c>
      <c r="D1799" t="str">
        <f>VLOOKUP(C1799,'Cost Centre'!A:B,2,)</f>
        <v>Corporate Services</v>
      </c>
      <c r="E1799" t="str">
        <f t="shared" si="85"/>
        <v>2</v>
      </c>
      <c r="F1799" t="s">
        <v>117</v>
      </c>
      <c r="G1799" s="2">
        <v>0</v>
      </c>
      <c r="H1799" s="2">
        <v>4404.66</v>
      </c>
      <c r="I1799" s="2">
        <v>0</v>
      </c>
      <c r="J1799" s="105">
        <f>SUMIF([1]MMM!$A:$A,A1799,[1]MMM!$F:$F)</f>
        <v>4404.66</v>
      </c>
      <c r="K1799" s="2" t="s">
        <v>10</v>
      </c>
      <c r="L1799" s="2">
        <v>4517</v>
      </c>
      <c r="M1799" t="s">
        <v>10908</v>
      </c>
      <c r="N1799" t="s">
        <v>11511</v>
      </c>
      <c r="O1799" t="s">
        <v>10871</v>
      </c>
      <c r="P1799" t="s">
        <v>10885</v>
      </c>
    </row>
    <row r="1800" spans="1:16" x14ac:dyDescent="0.3">
      <c r="A1800" t="s">
        <v>11512</v>
      </c>
      <c r="B1800" s="2" t="str">
        <f t="shared" si="86"/>
        <v>3621</v>
      </c>
      <c r="C1800" s="2">
        <f t="shared" si="84"/>
        <v>3621</v>
      </c>
      <c r="D1800" t="str">
        <f>VLOOKUP(C1800,'Cost Centre'!A:B,2,)</f>
        <v>Corporate Services</v>
      </c>
      <c r="E1800" t="str">
        <f t="shared" si="85"/>
        <v>2</v>
      </c>
      <c r="F1800" t="s">
        <v>10890</v>
      </c>
      <c r="G1800" s="2">
        <v>0</v>
      </c>
      <c r="H1800" s="2">
        <v>0</v>
      </c>
      <c r="I1800" s="2">
        <v>0</v>
      </c>
      <c r="J1800" s="105">
        <f>SUMIF([1]MMM!$A:$A,A1800,[1]MMM!$F:$F)</f>
        <v>0</v>
      </c>
      <c r="K1800" s="2" t="s">
        <v>10</v>
      </c>
      <c r="L1800" s="2">
        <v>0</v>
      </c>
      <c r="M1800" t="s">
        <v>10908</v>
      </c>
      <c r="N1800" t="s">
        <v>11511</v>
      </c>
      <c r="O1800" t="s">
        <v>10871</v>
      </c>
      <c r="P1800" t="s">
        <v>10887</v>
      </c>
    </row>
    <row r="1801" spans="1:16" x14ac:dyDescent="0.3">
      <c r="A1801" t="s">
        <v>11513</v>
      </c>
      <c r="B1801" s="2" t="str">
        <f t="shared" si="86"/>
        <v>3621</v>
      </c>
      <c r="C1801" s="2">
        <f t="shared" si="84"/>
        <v>3621</v>
      </c>
      <c r="D1801" t="str">
        <f>VLOOKUP(C1801,'Cost Centre'!A:B,2,)</f>
        <v>Corporate Services</v>
      </c>
      <c r="E1801" t="str">
        <f t="shared" si="85"/>
        <v>2</v>
      </c>
      <c r="F1801" t="s">
        <v>10892</v>
      </c>
      <c r="G1801" s="2">
        <v>0</v>
      </c>
      <c r="H1801" s="2">
        <v>0</v>
      </c>
      <c r="I1801" s="2">
        <v>0</v>
      </c>
      <c r="J1801" s="105">
        <f>SUMIF([1]MMM!$A:$A,A1801,[1]MMM!$F:$F)</f>
        <v>0</v>
      </c>
      <c r="K1801" s="2" t="s">
        <v>10</v>
      </c>
      <c r="L1801" s="2">
        <v>0</v>
      </c>
      <c r="M1801" t="s">
        <v>10908</v>
      </c>
      <c r="N1801" t="s">
        <v>11511</v>
      </c>
      <c r="O1801" t="s">
        <v>10871</v>
      </c>
      <c r="P1801" t="s">
        <v>10887</v>
      </c>
    </row>
    <row r="1802" spans="1:16" x14ac:dyDescent="0.3">
      <c r="A1802" t="s">
        <v>11514</v>
      </c>
      <c r="B1802" s="2" t="str">
        <f t="shared" si="86"/>
        <v>3621</v>
      </c>
      <c r="C1802" s="2">
        <f t="shared" si="84"/>
        <v>3621</v>
      </c>
      <c r="D1802" t="str">
        <f>VLOOKUP(C1802,'Cost Centre'!A:B,2,)</f>
        <v>Corporate Services</v>
      </c>
      <c r="E1802" t="str">
        <f t="shared" si="85"/>
        <v>2</v>
      </c>
      <c r="F1802" t="s">
        <v>10894</v>
      </c>
      <c r="G1802" s="2">
        <v>0</v>
      </c>
      <c r="H1802" s="2">
        <v>0</v>
      </c>
      <c r="I1802" s="2">
        <v>0</v>
      </c>
      <c r="J1802" s="105">
        <f>SUMIF([1]MMM!$A:$A,A1802,[1]MMM!$F:$F)</f>
        <v>0</v>
      </c>
      <c r="K1802" s="2" t="s">
        <v>10</v>
      </c>
      <c r="L1802" s="2">
        <v>0</v>
      </c>
      <c r="M1802" t="s">
        <v>10908</v>
      </c>
      <c r="N1802" t="s">
        <v>11511</v>
      </c>
      <c r="O1802" t="s">
        <v>10871</v>
      </c>
      <c r="P1802" t="s">
        <v>10887</v>
      </c>
    </row>
    <row r="1803" spans="1:16" x14ac:dyDescent="0.3">
      <c r="A1803" t="s">
        <v>11515</v>
      </c>
      <c r="B1803" s="2" t="str">
        <f t="shared" si="86"/>
        <v>3621</v>
      </c>
      <c r="C1803" s="2">
        <f t="shared" si="84"/>
        <v>3621</v>
      </c>
      <c r="D1803" t="str">
        <f>VLOOKUP(C1803,'Cost Centre'!A:B,2,)</f>
        <v>Corporate Services</v>
      </c>
      <c r="E1803" t="str">
        <f t="shared" si="85"/>
        <v>2</v>
      </c>
      <c r="F1803" t="s">
        <v>10896</v>
      </c>
      <c r="G1803" s="2">
        <v>0</v>
      </c>
      <c r="H1803" s="2">
        <v>0</v>
      </c>
      <c r="I1803" s="2">
        <v>0</v>
      </c>
      <c r="J1803" s="105">
        <f>SUMIF([1]MMM!$A:$A,A1803,[1]MMM!$F:$F)</f>
        <v>0</v>
      </c>
      <c r="K1803" s="2" t="s">
        <v>10</v>
      </c>
      <c r="L1803" s="2">
        <v>0</v>
      </c>
      <c r="M1803" t="s">
        <v>10908</v>
      </c>
      <c r="N1803" t="s">
        <v>11511</v>
      </c>
      <c r="O1803" t="s">
        <v>10871</v>
      </c>
      <c r="P1803" t="s">
        <v>10887</v>
      </c>
    </row>
    <row r="1804" spans="1:16" x14ac:dyDescent="0.3">
      <c r="A1804" t="s">
        <v>11516</v>
      </c>
      <c r="B1804" s="2" t="str">
        <f t="shared" si="86"/>
        <v>3621</v>
      </c>
      <c r="C1804" s="2">
        <f t="shared" si="84"/>
        <v>3621</v>
      </c>
      <c r="D1804" t="str">
        <f>VLOOKUP(C1804,'Cost Centre'!A:B,2,)</f>
        <v>Corporate Services</v>
      </c>
      <c r="E1804" t="str">
        <f t="shared" si="85"/>
        <v>2</v>
      </c>
      <c r="F1804" t="s">
        <v>10898</v>
      </c>
      <c r="G1804" s="2">
        <v>0</v>
      </c>
      <c r="H1804" s="2">
        <v>0</v>
      </c>
      <c r="I1804" s="2">
        <v>0</v>
      </c>
      <c r="J1804" s="105">
        <f>SUMIF([1]MMM!$A:$A,A1804,[1]MMM!$F:$F)</f>
        <v>0</v>
      </c>
      <c r="K1804" s="2" t="s">
        <v>10</v>
      </c>
      <c r="L1804" s="2">
        <v>0</v>
      </c>
      <c r="M1804" t="s">
        <v>10908</v>
      </c>
      <c r="N1804" t="s">
        <v>11511</v>
      </c>
      <c r="O1804" t="s">
        <v>10871</v>
      </c>
      <c r="P1804" t="s">
        <v>10887</v>
      </c>
    </row>
    <row r="1805" spans="1:16" x14ac:dyDescent="0.3">
      <c r="A1805" t="s">
        <v>11517</v>
      </c>
      <c r="B1805" s="2" t="str">
        <f t="shared" si="86"/>
        <v>3621</v>
      </c>
      <c r="C1805" s="2">
        <f t="shared" si="84"/>
        <v>3621</v>
      </c>
      <c r="D1805" t="str">
        <f>VLOOKUP(C1805,'Cost Centre'!A:B,2,)</f>
        <v>Corporate Services</v>
      </c>
      <c r="E1805" t="str">
        <f t="shared" si="85"/>
        <v>2</v>
      </c>
      <c r="F1805" t="s">
        <v>10900</v>
      </c>
      <c r="G1805" s="2">
        <v>0</v>
      </c>
      <c r="H1805" s="2">
        <v>0</v>
      </c>
      <c r="I1805" s="2">
        <v>0</v>
      </c>
      <c r="J1805" s="105">
        <f>SUMIF([1]MMM!$A:$A,A1805,[1]MMM!$F:$F)</f>
        <v>0</v>
      </c>
      <c r="K1805" s="2" t="s">
        <v>10</v>
      </c>
      <c r="L1805" s="2">
        <v>0</v>
      </c>
      <c r="M1805" t="s">
        <v>10908</v>
      </c>
      <c r="N1805" t="s">
        <v>11511</v>
      </c>
      <c r="O1805" t="s">
        <v>10871</v>
      </c>
      <c r="P1805" t="s">
        <v>10887</v>
      </c>
    </row>
    <row r="1806" spans="1:16" x14ac:dyDescent="0.3">
      <c r="A1806" t="s">
        <v>11518</v>
      </c>
      <c r="B1806" s="2" t="str">
        <f t="shared" si="86"/>
        <v>3621</v>
      </c>
      <c r="C1806" s="2">
        <f t="shared" si="84"/>
        <v>3621</v>
      </c>
      <c r="D1806" t="str">
        <f>VLOOKUP(C1806,'Cost Centre'!A:B,2,)</f>
        <v>Corporate Services</v>
      </c>
      <c r="E1806" t="str">
        <f t="shared" si="85"/>
        <v>2</v>
      </c>
      <c r="F1806" t="s">
        <v>10902</v>
      </c>
      <c r="G1806" s="2">
        <v>0</v>
      </c>
      <c r="H1806" s="2">
        <v>0</v>
      </c>
      <c r="I1806" s="2">
        <v>0</v>
      </c>
      <c r="J1806" s="105">
        <f>SUMIF([1]MMM!$A:$A,A1806,[1]MMM!$F:$F)</f>
        <v>0</v>
      </c>
      <c r="K1806" s="2" t="s">
        <v>10</v>
      </c>
      <c r="L1806" s="2">
        <v>0</v>
      </c>
      <c r="M1806" t="s">
        <v>10908</v>
      </c>
      <c r="N1806" t="s">
        <v>11511</v>
      </c>
      <c r="O1806" t="s">
        <v>10871</v>
      </c>
      <c r="P1806" t="s">
        <v>10887</v>
      </c>
    </row>
    <row r="1807" spans="1:16" x14ac:dyDescent="0.3">
      <c r="A1807" t="s">
        <v>11519</v>
      </c>
      <c r="B1807" s="2" t="str">
        <f t="shared" si="86"/>
        <v>3621</v>
      </c>
      <c r="C1807" s="2">
        <f t="shared" si="84"/>
        <v>3621</v>
      </c>
      <c r="D1807" t="str">
        <f>VLOOKUP(C1807,'Cost Centre'!A:B,2,)</f>
        <v>Corporate Services</v>
      </c>
      <c r="E1807" t="str">
        <f t="shared" si="85"/>
        <v>2</v>
      </c>
      <c r="F1807" t="s">
        <v>10904</v>
      </c>
      <c r="G1807" s="2">
        <v>0</v>
      </c>
      <c r="H1807" s="2">
        <v>0</v>
      </c>
      <c r="I1807" s="2">
        <v>0</v>
      </c>
      <c r="J1807" s="105">
        <f>SUMIF([1]MMM!$A:$A,A1807,[1]MMM!$F:$F)</f>
        <v>0</v>
      </c>
      <c r="K1807" s="2" t="s">
        <v>10</v>
      </c>
      <c r="L1807" s="2">
        <v>0</v>
      </c>
      <c r="M1807" t="s">
        <v>10908</v>
      </c>
      <c r="N1807" t="s">
        <v>11511</v>
      </c>
      <c r="O1807" t="s">
        <v>10871</v>
      </c>
      <c r="P1807" t="s">
        <v>10887</v>
      </c>
    </row>
    <row r="1808" spans="1:16" x14ac:dyDescent="0.3">
      <c r="A1808" t="s">
        <v>11520</v>
      </c>
      <c r="B1808" s="2" t="str">
        <f t="shared" si="86"/>
        <v>3621</v>
      </c>
      <c r="C1808" s="2">
        <f t="shared" si="84"/>
        <v>3621</v>
      </c>
      <c r="D1808" t="str">
        <f>VLOOKUP(C1808,'Cost Centre'!A:B,2,)</f>
        <v>Corporate Services</v>
      </c>
      <c r="E1808" t="str">
        <f t="shared" si="85"/>
        <v>2</v>
      </c>
      <c r="F1808" t="s">
        <v>10906</v>
      </c>
      <c r="G1808" s="2">
        <v>0</v>
      </c>
      <c r="H1808" s="2">
        <v>0</v>
      </c>
      <c r="I1808" s="2">
        <v>0</v>
      </c>
      <c r="J1808" s="105">
        <f>SUMIF([1]MMM!$A:$A,A1808,[1]MMM!$F:$F)</f>
        <v>0</v>
      </c>
      <c r="K1808" s="2" t="s">
        <v>10</v>
      </c>
      <c r="L1808" s="2">
        <v>0</v>
      </c>
      <c r="M1808" t="s">
        <v>10908</v>
      </c>
      <c r="N1808" t="s">
        <v>11511</v>
      </c>
      <c r="O1808" t="s">
        <v>10871</v>
      </c>
      <c r="P1808" t="s">
        <v>10887</v>
      </c>
    </row>
    <row r="1809" spans="1:16" x14ac:dyDescent="0.3">
      <c r="A1809" t="s">
        <v>3393</v>
      </c>
      <c r="B1809" s="2" t="str">
        <f t="shared" si="86"/>
        <v>3621</v>
      </c>
      <c r="C1809" s="2">
        <f t="shared" si="84"/>
        <v>3621</v>
      </c>
      <c r="D1809" t="str">
        <f>VLOOKUP(C1809,'Cost Centre'!A:B,2,)</f>
        <v>Corporate Services</v>
      </c>
      <c r="E1809" t="str">
        <f t="shared" si="85"/>
        <v>3</v>
      </c>
      <c r="F1809" t="s">
        <v>11521</v>
      </c>
      <c r="G1809" s="2">
        <v>0</v>
      </c>
      <c r="H1809" s="2">
        <v>0</v>
      </c>
      <c r="I1809" s="2">
        <v>-1825540.54</v>
      </c>
      <c r="J1809" s="105">
        <f>SUMIF([1]MMM!$A:$A,A1809,[1]MMM!$F:$F)</f>
        <v>-1825540.54</v>
      </c>
      <c r="K1809" s="2" t="s">
        <v>10</v>
      </c>
      <c r="L1809" s="2">
        <v>-11000000</v>
      </c>
      <c r="M1809" t="s">
        <v>10908</v>
      </c>
      <c r="N1809" t="s">
        <v>11511</v>
      </c>
      <c r="O1809" t="s">
        <v>10908</v>
      </c>
      <c r="P1809" t="s">
        <v>11522</v>
      </c>
    </row>
    <row r="1810" spans="1:16" x14ac:dyDescent="0.3">
      <c r="A1810" t="s">
        <v>3394</v>
      </c>
      <c r="B1810" s="2" t="str">
        <f t="shared" si="86"/>
        <v>3621</v>
      </c>
      <c r="C1810" s="2">
        <f t="shared" si="84"/>
        <v>3621</v>
      </c>
      <c r="D1810" t="str">
        <f>VLOOKUP(C1810,'Cost Centre'!A:B,2,)</f>
        <v>Corporate Services</v>
      </c>
      <c r="E1810" t="str">
        <f t="shared" si="85"/>
        <v>3</v>
      </c>
      <c r="F1810" t="s">
        <v>2148</v>
      </c>
      <c r="G1810" s="2">
        <v>0</v>
      </c>
      <c r="H1810" s="2">
        <v>0</v>
      </c>
      <c r="I1810" s="2">
        <v>0</v>
      </c>
      <c r="J1810" s="105">
        <f>SUMIF([1]MMM!$A:$A,A1810,[1]MMM!$F:$F)</f>
        <v>0</v>
      </c>
      <c r="K1810" s="2" t="s">
        <v>10</v>
      </c>
      <c r="L1810" s="2">
        <v>0</v>
      </c>
      <c r="M1810" t="s">
        <v>10908</v>
      </c>
      <c r="N1810" t="s">
        <v>11511</v>
      </c>
      <c r="O1810" t="s">
        <v>10908</v>
      </c>
      <c r="P1810" t="s">
        <v>10910</v>
      </c>
    </row>
    <row r="1811" spans="1:16" x14ac:dyDescent="0.3">
      <c r="A1811" t="s">
        <v>3395</v>
      </c>
      <c r="B1811" s="2" t="str">
        <f t="shared" si="86"/>
        <v>3621</v>
      </c>
      <c r="C1811" s="2">
        <f t="shared" si="84"/>
        <v>3621</v>
      </c>
      <c r="D1811" t="str">
        <f>VLOOKUP(C1811,'Cost Centre'!A:B,2,)</f>
        <v>Corporate Services</v>
      </c>
      <c r="E1811" t="str">
        <f t="shared" si="85"/>
        <v>3</v>
      </c>
      <c r="F1811" t="s">
        <v>2150</v>
      </c>
      <c r="G1811" s="2">
        <v>0</v>
      </c>
      <c r="H1811" s="2">
        <v>0</v>
      </c>
      <c r="I1811" s="2">
        <v>0</v>
      </c>
      <c r="J1811" s="105">
        <f>SUMIF([1]MMM!$A:$A,A1811,[1]MMM!$F:$F)</f>
        <v>0</v>
      </c>
      <c r="K1811" s="2" t="s">
        <v>10</v>
      </c>
      <c r="L1811" s="2">
        <v>0</v>
      </c>
      <c r="M1811" t="s">
        <v>10908</v>
      </c>
      <c r="N1811" t="s">
        <v>11511</v>
      </c>
      <c r="O1811" t="s">
        <v>10908</v>
      </c>
      <c r="P1811" t="s">
        <v>10910</v>
      </c>
    </row>
    <row r="1812" spans="1:16" x14ac:dyDescent="0.3">
      <c r="A1812" t="s">
        <v>3396</v>
      </c>
      <c r="B1812" s="2" t="str">
        <f t="shared" si="86"/>
        <v>3621</v>
      </c>
      <c r="C1812" s="2">
        <f t="shared" si="84"/>
        <v>3621</v>
      </c>
      <c r="D1812" t="str">
        <f>VLOOKUP(C1812,'Cost Centre'!A:B,2,)</f>
        <v>Corporate Services</v>
      </c>
      <c r="E1812" t="str">
        <f t="shared" si="85"/>
        <v>3</v>
      </c>
      <c r="F1812" t="s">
        <v>2154</v>
      </c>
      <c r="G1812" s="2">
        <v>0</v>
      </c>
      <c r="H1812" s="2">
        <v>41930.730000000003</v>
      </c>
      <c r="I1812" s="2">
        <v>0</v>
      </c>
      <c r="J1812" s="105">
        <f>SUMIF([1]MMM!$A:$A,A1812,[1]MMM!$F:$F)</f>
        <v>41930.730000000003</v>
      </c>
      <c r="K1812" s="2" t="s">
        <v>10</v>
      </c>
      <c r="L1812" s="2">
        <v>8592</v>
      </c>
      <c r="M1812" t="s">
        <v>10908</v>
      </c>
      <c r="N1812" t="s">
        <v>11511</v>
      </c>
      <c r="O1812" t="s">
        <v>10908</v>
      </c>
      <c r="P1812" t="s">
        <v>10910</v>
      </c>
    </row>
    <row r="1813" spans="1:16" x14ac:dyDescent="0.3">
      <c r="A1813" t="s">
        <v>11523</v>
      </c>
      <c r="B1813" s="2" t="str">
        <f t="shared" si="86"/>
        <v>3621</v>
      </c>
      <c r="C1813" s="2">
        <f t="shared" si="84"/>
        <v>3621</v>
      </c>
      <c r="D1813" t="str">
        <f>VLOOKUP(C1813,'Cost Centre'!A:B,2,)</f>
        <v>Corporate Services</v>
      </c>
      <c r="E1813" t="str">
        <f t="shared" si="85"/>
        <v>3</v>
      </c>
      <c r="F1813" t="s">
        <v>10912</v>
      </c>
      <c r="G1813" s="2">
        <v>0</v>
      </c>
      <c r="H1813" s="2">
        <v>0</v>
      </c>
      <c r="I1813" s="2">
        <v>-15918667.640000001</v>
      </c>
      <c r="J1813" s="105">
        <f>SUMIF([1]MMM!$A:$A,A1813,[1]MMM!$F:$F)</f>
        <v>-15918667.640000001</v>
      </c>
      <c r="K1813" s="2" t="s">
        <v>10</v>
      </c>
      <c r="L1813" s="2">
        <v>0</v>
      </c>
      <c r="M1813" t="s">
        <v>10908</v>
      </c>
      <c r="N1813" t="s">
        <v>11511</v>
      </c>
      <c r="O1813" t="s">
        <v>10908</v>
      </c>
      <c r="P1813" t="s">
        <v>10913</v>
      </c>
    </row>
    <row r="1814" spans="1:16" x14ac:dyDescent="0.3">
      <c r="A1814" t="s">
        <v>11524</v>
      </c>
      <c r="B1814" s="2" t="str">
        <f t="shared" si="86"/>
        <v>3621</v>
      </c>
      <c r="C1814" s="2">
        <f t="shared" si="84"/>
        <v>3621</v>
      </c>
      <c r="D1814" t="str">
        <f>VLOOKUP(C1814,'Cost Centre'!A:B,2,)</f>
        <v>Corporate Services</v>
      </c>
      <c r="E1814" t="str">
        <f t="shared" si="85"/>
        <v>3</v>
      </c>
      <c r="F1814" t="s">
        <v>10915</v>
      </c>
      <c r="G1814" s="2">
        <v>0</v>
      </c>
      <c r="H1814" s="2">
        <v>0</v>
      </c>
      <c r="I1814" s="2">
        <v>0</v>
      </c>
      <c r="J1814" s="105">
        <f>SUMIF([1]MMM!$A:$A,A1814,[1]MMM!$F:$F)</f>
        <v>0</v>
      </c>
      <c r="K1814" s="2" t="s">
        <v>10</v>
      </c>
      <c r="L1814" s="2">
        <v>0</v>
      </c>
      <c r="M1814" t="s">
        <v>10908</v>
      </c>
      <c r="N1814" t="s">
        <v>11511</v>
      </c>
      <c r="O1814" t="s">
        <v>10908</v>
      </c>
      <c r="P1814" t="s">
        <v>10913</v>
      </c>
    </row>
    <row r="1815" spans="1:16" x14ac:dyDescent="0.3">
      <c r="A1815" t="s">
        <v>667</v>
      </c>
      <c r="B1815" s="2" t="str">
        <f t="shared" si="86"/>
        <v>3621</v>
      </c>
      <c r="C1815" s="2">
        <f t="shared" si="84"/>
        <v>3621</v>
      </c>
      <c r="D1815" t="str">
        <f>VLOOKUP(C1815,'Cost Centre'!A:B,2,)</f>
        <v>Corporate Services</v>
      </c>
      <c r="E1815" t="str">
        <f t="shared" si="85"/>
        <v>8</v>
      </c>
      <c r="F1815" t="s">
        <v>462</v>
      </c>
      <c r="G1815" s="2">
        <v>14529079.35</v>
      </c>
      <c r="H1815" s="2">
        <v>0</v>
      </c>
      <c r="I1815" s="2">
        <v>0</v>
      </c>
      <c r="J1815" s="105">
        <f>SUMIF([1]MMM!$A:$A,A1815,[1]MMM!$F:$F)</f>
        <v>14529079.35</v>
      </c>
      <c r="K1815" s="2" t="s">
        <v>460</v>
      </c>
      <c r="L1815" s="2">
        <v>0</v>
      </c>
      <c r="M1815" t="s">
        <v>10908</v>
      </c>
      <c r="N1815" t="s">
        <v>11511</v>
      </c>
      <c r="O1815" t="s">
        <v>10916</v>
      </c>
      <c r="P1815" t="s">
        <v>10917</v>
      </c>
    </row>
    <row r="1816" spans="1:16" x14ac:dyDescent="0.3">
      <c r="A1816" t="s">
        <v>668</v>
      </c>
      <c r="B1816" s="2" t="str">
        <f t="shared" si="86"/>
        <v>3621</v>
      </c>
      <c r="C1816" s="2">
        <f t="shared" si="84"/>
        <v>3621</v>
      </c>
      <c r="D1816" t="str">
        <f>VLOOKUP(C1816,'Cost Centre'!A:B,2,)</f>
        <v>Corporate Services</v>
      </c>
      <c r="E1816" t="str">
        <f t="shared" si="85"/>
        <v>8</v>
      </c>
      <c r="F1816" t="s">
        <v>464</v>
      </c>
      <c r="G1816" s="2">
        <v>0</v>
      </c>
      <c r="H1816" s="2">
        <v>0</v>
      </c>
      <c r="I1816" s="2">
        <v>0</v>
      </c>
      <c r="J1816" s="105">
        <f>SUMIF([1]MMM!$A:$A,A1816,[1]MMM!$F:$F)</f>
        <v>0</v>
      </c>
      <c r="K1816" s="2" t="s">
        <v>460</v>
      </c>
      <c r="L1816" s="2">
        <v>0</v>
      </c>
      <c r="M1816" t="s">
        <v>10908</v>
      </c>
      <c r="N1816" t="s">
        <v>11511</v>
      </c>
      <c r="O1816" t="s">
        <v>10916</v>
      </c>
      <c r="P1816" t="s">
        <v>10917</v>
      </c>
    </row>
    <row r="1817" spans="1:16" x14ac:dyDescent="0.3">
      <c r="A1817" t="s">
        <v>669</v>
      </c>
      <c r="B1817" s="2" t="str">
        <f t="shared" si="86"/>
        <v>3621</v>
      </c>
      <c r="C1817" s="2">
        <f t="shared" si="84"/>
        <v>3621</v>
      </c>
      <c r="D1817" t="str">
        <f>VLOOKUP(C1817,'Cost Centre'!A:B,2,)</f>
        <v>Corporate Services</v>
      </c>
      <c r="E1817" t="str">
        <f t="shared" si="85"/>
        <v>8</v>
      </c>
      <c r="F1817" t="s">
        <v>466</v>
      </c>
      <c r="G1817" s="2">
        <v>0</v>
      </c>
      <c r="H1817" s="2">
        <v>0</v>
      </c>
      <c r="I1817" s="2">
        <v>0</v>
      </c>
      <c r="J1817" s="105">
        <f>SUMIF([1]MMM!$A:$A,A1817,[1]MMM!$F:$F)</f>
        <v>0</v>
      </c>
      <c r="K1817" s="2" t="s">
        <v>460</v>
      </c>
      <c r="L1817" s="2">
        <v>0</v>
      </c>
      <c r="M1817" t="s">
        <v>10908</v>
      </c>
      <c r="N1817" t="s">
        <v>11511</v>
      </c>
      <c r="O1817" t="s">
        <v>10916</v>
      </c>
      <c r="P1817" t="s">
        <v>10917</v>
      </c>
    </row>
    <row r="1818" spans="1:16" x14ac:dyDescent="0.3">
      <c r="A1818" t="s">
        <v>670</v>
      </c>
      <c r="B1818" s="2" t="str">
        <f t="shared" si="86"/>
        <v>3621</v>
      </c>
      <c r="C1818" s="2">
        <f t="shared" si="84"/>
        <v>3621</v>
      </c>
      <c r="D1818" t="str">
        <f>VLOOKUP(C1818,'Cost Centre'!A:B,2,)</f>
        <v>Corporate Services</v>
      </c>
      <c r="E1818" t="str">
        <f t="shared" si="85"/>
        <v>8</v>
      </c>
      <c r="F1818" t="s">
        <v>468</v>
      </c>
      <c r="G1818" s="2">
        <v>0</v>
      </c>
      <c r="H1818" s="2">
        <v>15918667.640000001</v>
      </c>
      <c r="I1818" s="2">
        <v>0</v>
      </c>
      <c r="J1818" s="105">
        <f>SUMIF([1]MMM!$A:$A,A1818,[1]MMM!$F:$F)</f>
        <v>15918667.640000001</v>
      </c>
      <c r="K1818" s="2" t="s">
        <v>460</v>
      </c>
      <c r="L1818" s="2">
        <v>0</v>
      </c>
      <c r="M1818" t="s">
        <v>10908</v>
      </c>
      <c r="N1818" t="s">
        <v>11511</v>
      </c>
      <c r="O1818" t="s">
        <v>10916</v>
      </c>
      <c r="P1818" t="s">
        <v>10917</v>
      </c>
    </row>
    <row r="1819" spans="1:16" x14ac:dyDescent="0.3">
      <c r="A1819" t="s">
        <v>671</v>
      </c>
      <c r="B1819" s="2" t="str">
        <f t="shared" si="86"/>
        <v>3621</v>
      </c>
      <c r="C1819" s="2">
        <f t="shared" si="84"/>
        <v>3621</v>
      </c>
      <c r="D1819" t="str">
        <f>VLOOKUP(C1819,'Cost Centre'!A:B,2,)</f>
        <v>Corporate Services</v>
      </c>
      <c r="E1819" t="str">
        <f t="shared" si="85"/>
        <v>8</v>
      </c>
      <c r="F1819" t="s">
        <v>470</v>
      </c>
      <c r="G1819" s="2">
        <v>0</v>
      </c>
      <c r="H1819" s="2">
        <v>0</v>
      </c>
      <c r="I1819" s="2">
        <v>0</v>
      </c>
      <c r="J1819" s="105">
        <f>SUMIF([1]MMM!$A:$A,A1819,[1]MMM!$F:$F)</f>
        <v>0</v>
      </c>
      <c r="K1819" s="2" t="s">
        <v>460</v>
      </c>
      <c r="L1819" s="2">
        <v>0</v>
      </c>
      <c r="M1819" t="s">
        <v>10908</v>
      </c>
      <c r="N1819" t="s">
        <v>11511</v>
      </c>
      <c r="O1819" t="s">
        <v>10916</v>
      </c>
      <c r="P1819" t="s">
        <v>10917</v>
      </c>
    </row>
    <row r="1820" spans="1:16" x14ac:dyDescent="0.3">
      <c r="A1820" t="s">
        <v>3397</v>
      </c>
      <c r="B1820" s="2" t="str">
        <f t="shared" si="86"/>
        <v>3621</v>
      </c>
      <c r="C1820" s="2">
        <f t="shared" si="84"/>
        <v>3621</v>
      </c>
      <c r="D1820" t="str">
        <f>VLOOKUP(C1820,'Cost Centre'!A:B,2,)</f>
        <v>Corporate Services</v>
      </c>
      <c r="E1820" t="str">
        <f t="shared" si="85"/>
        <v>8</v>
      </c>
      <c r="F1820" t="s">
        <v>2159</v>
      </c>
      <c r="G1820" s="2">
        <v>0</v>
      </c>
      <c r="H1820" s="2">
        <v>0</v>
      </c>
      <c r="I1820" s="2">
        <v>0</v>
      </c>
      <c r="J1820" s="105">
        <f>SUMIF([1]MMM!$A:$A,A1820,[1]MMM!$F:$F)</f>
        <v>0</v>
      </c>
      <c r="K1820" s="2" t="s">
        <v>460</v>
      </c>
      <c r="L1820" s="2">
        <v>0</v>
      </c>
      <c r="M1820" t="s">
        <v>10908</v>
      </c>
      <c r="N1820" t="s">
        <v>11511</v>
      </c>
      <c r="O1820" t="s">
        <v>10916</v>
      </c>
      <c r="P1820" t="s">
        <v>10917</v>
      </c>
    </row>
    <row r="1821" spans="1:16" x14ac:dyDescent="0.3">
      <c r="A1821" t="s">
        <v>3403</v>
      </c>
      <c r="B1821" s="2" t="str">
        <f t="shared" si="86"/>
        <v>3703</v>
      </c>
      <c r="C1821" s="2">
        <f t="shared" si="84"/>
        <v>3703</v>
      </c>
      <c r="D1821" t="str">
        <f>VLOOKUP(C1821,'Cost Centre'!A:B,2,)</f>
        <v>Corporate Services</v>
      </c>
      <c r="E1821" t="str">
        <f t="shared" si="85"/>
        <v>1</v>
      </c>
      <c r="F1821" t="s">
        <v>3400</v>
      </c>
      <c r="G1821" s="2">
        <v>0</v>
      </c>
      <c r="H1821" s="2">
        <v>0</v>
      </c>
      <c r="I1821" s="2">
        <v>-564452.01</v>
      </c>
      <c r="J1821" s="105">
        <f>SUMIF([1]MMM!$A:$A,A1821,[1]MMM!$F:$F)</f>
        <v>-564452.01</v>
      </c>
      <c r="K1821" s="2" t="s">
        <v>10</v>
      </c>
      <c r="L1821" s="2">
        <v>-1043148</v>
      </c>
      <c r="M1821" t="s">
        <v>10908</v>
      </c>
      <c r="N1821" t="s">
        <v>11525</v>
      </c>
      <c r="O1821" t="s">
        <v>11023</v>
      </c>
      <c r="P1821" t="s">
        <v>11526</v>
      </c>
    </row>
    <row r="1822" spans="1:16" x14ac:dyDescent="0.3">
      <c r="A1822" t="s">
        <v>3404</v>
      </c>
      <c r="B1822" s="2" t="str">
        <f t="shared" si="86"/>
        <v>3703</v>
      </c>
      <c r="C1822" s="2">
        <f t="shared" si="84"/>
        <v>3703</v>
      </c>
      <c r="D1822" t="str">
        <f>VLOOKUP(C1822,'Cost Centre'!A:B,2,)</f>
        <v>Corporate Services</v>
      </c>
      <c r="E1822" t="str">
        <f t="shared" si="85"/>
        <v>1</v>
      </c>
      <c r="F1822" t="s">
        <v>3401</v>
      </c>
      <c r="G1822" s="2">
        <v>0</v>
      </c>
      <c r="H1822" s="2">
        <v>0</v>
      </c>
      <c r="I1822" s="2">
        <v>-1168219.1499999999</v>
      </c>
      <c r="J1822" s="105">
        <f>SUMIF([1]MMM!$A:$A,A1822,[1]MMM!$F:$F)</f>
        <v>-1168219.1499999999</v>
      </c>
      <c r="K1822" s="2" t="s">
        <v>10</v>
      </c>
      <c r="L1822" s="2">
        <v>-874216</v>
      </c>
      <c r="M1822" t="s">
        <v>10908</v>
      </c>
      <c r="N1822" t="s">
        <v>11525</v>
      </c>
      <c r="O1822" t="s">
        <v>11023</v>
      </c>
      <c r="P1822" t="s">
        <v>11526</v>
      </c>
    </row>
    <row r="1823" spans="1:16" x14ac:dyDescent="0.3">
      <c r="A1823" t="s">
        <v>3405</v>
      </c>
      <c r="B1823" s="2" t="str">
        <f t="shared" si="86"/>
        <v>3703</v>
      </c>
      <c r="C1823" s="2">
        <f t="shared" si="84"/>
        <v>3703</v>
      </c>
      <c r="D1823" t="str">
        <f>VLOOKUP(C1823,'Cost Centre'!A:B,2,)</f>
        <v>Corporate Services</v>
      </c>
      <c r="E1823" t="str">
        <f t="shared" si="85"/>
        <v>1</v>
      </c>
      <c r="F1823" t="s">
        <v>12</v>
      </c>
      <c r="G1823" s="2">
        <v>0</v>
      </c>
      <c r="H1823" s="2">
        <v>0</v>
      </c>
      <c r="I1823" s="2">
        <v>0</v>
      </c>
      <c r="J1823" s="105">
        <f>SUMIF([1]MMM!$A:$A,A1823,[1]MMM!$F:$F)</f>
        <v>0</v>
      </c>
      <c r="K1823" s="2" t="s">
        <v>10</v>
      </c>
      <c r="L1823" s="2">
        <v>0</v>
      </c>
      <c r="M1823" t="s">
        <v>10908</v>
      </c>
      <c r="N1823" t="s">
        <v>11525</v>
      </c>
      <c r="O1823" t="s">
        <v>11023</v>
      </c>
      <c r="P1823" t="s">
        <v>11207</v>
      </c>
    </row>
    <row r="1824" spans="1:16" x14ac:dyDescent="0.3">
      <c r="A1824" t="s">
        <v>3406</v>
      </c>
      <c r="B1824" s="2" t="str">
        <f t="shared" si="86"/>
        <v>3703</v>
      </c>
      <c r="C1824" s="2">
        <f t="shared" si="84"/>
        <v>3703</v>
      </c>
      <c r="D1824" t="str">
        <f>VLOOKUP(C1824,'Cost Centre'!A:B,2,)</f>
        <v>Corporate Services</v>
      </c>
      <c r="E1824" t="str">
        <f t="shared" si="85"/>
        <v>2</v>
      </c>
      <c r="F1824" t="s">
        <v>48</v>
      </c>
      <c r="G1824" s="2">
        <v>0</v>
      </c>
      <c r="H1824" s="2">
        <v>20625694.010000002</v>
      </c>
      <c r="I1824" s="2">
        <v>0</v>
      </c>
      <c r="J1824" s="105">
        <f>SUMIF([1]MMM!$A:$A,A1824,[1]MMM!$F:$F)</f>
        <v>22090126.27</v>
      </c>
      <c r="K1824" s="2" t="s">
        <v>10</v>
      </c>
      <c r="L1824" s="2">
        <v>24976760</v>
      </c>
      <c r="M1824" t="s">
        <v>10908</v>
      </c>
      <c r="N1824" t="s">
        <v>11525</v>
      </c>
      <c r="O1824" t="s">
        <v>10871</v>
      </c>
      <c r="P1824" t="s">
        <v>10875</v>
      </c>
    </row>
    <row r="1825" spans="1:16" x14ac:dyDescent="0.3">
      <c r="A1825" t="s">
        <v>3407</v>
      </c>
      <c r="B1825" s="2" t="str">
        <f t="shared" si="86"/>
        <v>3703</v>
      </c>
      <c r="C1825" s="2">
        <f t="shared" si="84"/>
        <v>3703</v>
      </c>
      <c r="D1825" t="str">
        <f>VLOOKUP(C1825,'Cost Centre'!A:B,2,)</f>
        <v>Corporate Services</v>
      </c>
      <c r="E1825" t="str">
        <f t="shared" si="85"/>
        <v>2</v>
      </c>
      <c r="F1825" t="s">
        <v>50</v>
      </c>
      <c r="G1825" s="2">
        <v>0</v>
      </c>
      <c r="H1825" s="2">
        <v>4894.3999999999996</v>
      </c>
      <c r="I1825" s="2">
        <v>0</v>
      </c>
      <c r="J1825" s="105">
        <f>SUMIF([1]MMM!$A:$A,A1825,[1]MMM!$F:$F)</f>
        <v>4894.3999999999996</v>
      </c>
      <c r="K1825" s="2" t="s">
        <v>10</v>
      </c>
      <c r="L1825" s="2">
        <v>0</v>
      </c>
      <c r="M1825" t="s">
        <v>10908</v>
      </c>
      <c r="N1825" t="s">
        <v>11525</v>
      </c>
      <c r="O1825" t="s">
        <v>10871</v>
      </c>
      <c r="P1825" t="s">
        <v>10875</v>
      </c>
    </row>
    <row r="1826" spans="1:16" x14ac:dyDescent="0.3">
      <c r="A1826" t="s">
        <v>3408</v>
      </c>
      <c r="B1826" s="2" t="str">
        <f t="shared" si="86"/>
        <v>3703</v>
      </c>
      <c r="C1826" s="2">
        <f t="shared" si="84"/>
        <v>3703</v>
      </c>
      <c r="D1826" t="str">
        <f>VLOOKUP(C1826,'Cost Centre'!A:B,2,)</f>
        <v>Corporate Services</v>
      </c>
      <c r="E1826" t="str">
        <f t="shared" si="85"/>
        <v>2</v>
      </c>
      <c r="F1826" t="s">
        <v>51</v>
      </c>
      <c r="G1826" s="2">
        <v>0</v>
      </c>
      <c r="H1826" s="2">
        <v>20000</v>
      </c>
      <c r="I1826" s="2">
        <v>0</v>
      </c>
      <c r="J1826" s="105">
        <f>SUMIF([1]MMM!$A:$A,A1826,[1]MMM!$F:$F)</f>
        <v>20000</v>
      </c>
      <c r="K1826" s="2" t="s">
        <v>10</v>
      </c>
      <c r="L1826" s="2">
        <v>22425</v>
      </c>
      <c r="M1826" t="s">
        <v>10908</v>
      </c>
      <c r="N1826" t="s">
        <v>11525</v>
      </c>
      <c r="O1826" t="s">
        <v>10871</v>
      </c>
      <c r="P1826" t="s">
        <v>10875</v>
      </c>
    </row>
    <row r="1827" spans="1:16" x14ac:dyDescent="0.3">
      <c r="A1827" t="s">
        <v>3409</v>
      </c>
      <c r="B1827" s="2" t="str">
        <f t="shared" si="86"/>
        <v>3703</v>
      </c>
      <c r="C1827" s="2">
        <f t="shared" si="84"/>
        <v>3703</v>
      </c>
      <c r="D1827" t="str">
        <f>VLOOKUP(C1827,'Cost Centre'!A:B,2,)</f>
        <v>Corporate Services</v>
      </c>
      <c r="E1827" t="str">
        <f t="shared" si="85"/>
        <v>2</v>
      </c>
      <c r="F1827" t="s">
        <v>52</v>
      </c>
      <c r="G1827" s="2">
        <v>0</v>
      </c>
      <c r="H1827" s="2">
        <v>37660.65</v>
      </c>
      <c r="I1827" s="2">
        <v>0</v>
      </c>
      <c r="J1827" s="105">
        <f>SUMIF([1]MMM!$A:$A,A1827,[1]MMM!$F:$F)</f>
        <v>36651.910000000003</v>
      </c>
      <c r="K1827" s="2" t="s">
        <v>10</v>
      </c>
      <c r="L1827" s="2">
        <v>115587</v>
      </c>
      <c r="M1827" t="s">
        <v>10908</v>
      </c>
      <c r="N1827" t="s">
        <v>11525</v>
      </c>
      <c r="O1827" t="s">
        <v>10871</v>
      </c>
      <c r="P1827" t="s">
        <v>10875</v>
      </c>
    </row>
    <row r="1828" spans="1:16" x14ac:dyDescent="0.3">
      <c r="A1828" t="s">
        <v>3410</v>
      </c>
      <c r="B1828" s="2" t="str">
        <f t="shared" si="86"/>
        <v>3703</v>
      </c>
      <c r="C1828" s="2">
        <f t="shared" si="84"/>
        <v>3703</v>
      </c>
      <c r="D1828" t="str">
        <f>VLOOKUP(C1828,'Cost Centre'!A:B,2,)</f>
        <v>Corporate Services</v>
      </c>
      <c r="E1828" t="str">
        <f t="shared" si="85"/>
        <v>2</v>
      </c>
      <c r="F1828" t="s">
        <v>53</v>
      </c>
      <c r="G1828" s="2">
        <v>0</v>
      </c>
      <c r="H1828" s="2">
        <v>3662.4</v>
      </c>
      <c r="I1828" s="2">
        <v>0</v>
      </c>
      <c r="J1828" s="105">
        <f>SUMIF([1]MMM!$A:$A,A1828,[1]MMM!$F:$F)</f>
        <v>3662.4</v>
      </c>
      <c r="K1828" s="2" t="s">
        <v>10</v>
      </c>
      <c r="L1828" s="2">
        <v>3768</v>
      </c>
      <c r="M1828" t="s">
        <v>10908</v>
      </c>
      <c r="N1828" t="s">
        <v>11525</v>
      </c>
      <c r="O1828" t="s">
        <v>10871</v>
      </c>
      <c r="P1828" t="s">
        <v>10875</v>
      </c>
    </row>
    <row r="1829" spans="1:16" x14ac:dyDescent="0.3">
      <c r="A1829" t="s">
        <v>3411</v>
      </c>
      <c r="B1829" s="2" t="str">
        <f t="shared" si="86"/>
        <v>3703</v>
      </c>
      <c r="C1829" s="2">
        <f t="shared" si="84"/>
        <v>3703</v>
      </c>
      <c r="D1829" t="str">
        <f>VLOOKUP(C1829,'Cost Centre'!A:B,2,)</f>
        <v>Corporate Services</v>
      </c>
      <c r="E1829" t="str">
        <f t="shared" si="85"/>
        <v>2</v>
      </c>
      <c r="F1829" t="s">
        <v>54</v>
      </c>
      <c r="G1829" s="2">
        <v>0</v>
      </c>
      <c r="H1829" s="2">
        <v>3000</v>
      </c>
      <c r="I1829" s="2">
        <v>0</v>
      </c>
      <c r="J1829" s="105">
        <f>SUMIF([1]MMM!$A:$A,A1829,[1]MMM!$F:$F)</f>
        <v>3000</v>
      </c>
      <c r="K1829" s="2" t="s">
        <v>10</v>
      </c>
      <c r="L1829" s="2">
        <v>0</v>
      </c>
      <c r="M1829" t="s">
        <v>10908</v>
      </c>
      <c r="N1829" t="s">
        <v>11525</v>
      </c>
      <c r="O1829" t="s">
        <v>10871</v>
      </c>
      <c r="P1829" t="s">
        <v>10875</v>
      </c>
    </row>
    <row r="1830" spans="1:16" x14ac:dyDescent="0.3">
      <c r="A1830" t="s">
        <v>3412</v>
      </c>
      <c r="B1830" s="2" t="str">
        <f t="shared" si="86"/>
        <v>3703</v>
      </c>
      <c r="C1830" s="2">
        <f t="shared" si="84"/>
        <v>3703</v>
      </c>
      <c r="D1830" t="str">
        <f>VLOOKUP(C1830,'Cost Centre'!A:B,2,)</f>
        <v>Corporate Services</v>
      </c>
      <c r="E1830" t="str">
        <f t="shared" si="85"/>
        <v>2</v>
      </c>
      <c r="F1830" t="s">
        <v>55</v>
      </c>
      <c r="G1830" s="2">
        <v>0</v>
      </c>
      <c r="H1830" s="2">
        <v>601284.22</v>
      </c>
      <c r="I1830" s="2">
        <v>0</v>
      </c>
      <c r="J1830" s="105">
        <f>SUMIF([1]MMM!$A:$A,A1830,[1]MMM!$F:$F)</f>
        <v>624430.89</v>
      </c>
      <c r="K1830" s="2" t="s">
        <v>10</v>
      </c>
      <c r="L1830" s="2">
        <v>283043</v>
      </c>
      <c r="M1830" t="s">
        <v>10908</v>
      </c>
      <c r="N1830" t="s">
        <v>11525</v>
      </c>
      <c r="O1830" t="s">
        <v>10871</v>
      </c>
      <c r="P1830" t="s">
        <v>10875</v>
      </c>
    </row>
    <row r="1831" spans="1:16" x14ac:dyDescent="0.3">
      <c r="A1831" t="s">
        <v>3413</v>
      </c>
      <c r="B1831" s="2" t="str">
        <f t="shared" si="86"/>
        <v>3703</v>
      </c>
      <c r="C1831" s="2">
        <f t="shared" si="84"/>
        <v>3703</v>
      </c>
      <c r="D1831" t="str">
        <f>VLOOKUP(C1831,'Cost Centre'!A:B,2,)</f>
        <v>Corporate Services</v>
      </c>
      <c r="E1831" t="str">
        <f t="shared" si="85"/>
        <v>2</v>
      </c>
      <c r="F1831" t="s">
        <v>56</v>
      </c>
      <c r="G1831" s="2">
        <v>0</v>
      </c>
      <c r="H1831" s="2">
        <v>36821.06</v>
      </c>
      <c r="I1831" s="2">
        <v>0</v>
      </c>
      <c r="J1831" s="105">
        <f>SUMIF([1]MMM!$A:$A,A1831,[1]MMM!$F:$F)</f>
        <v>39349.339999999997</v>
      </c>
      <c r="K1831" s="2" t="s">
        <v>10</v>
      </c>
      <c r="L1831" s="2">
        <v>1256572</v>
      </c>
      <c r="M1831" t="s">
        <v>10908</v>
      </c>
      <c r="N1831" t="s">
        <v>11525</v>
      </c>
      <c r="O1831" t="s">
        <v>10871</v>
      </c>
      <c r="P1831" t="s">
        <v>10875</v>
      </c>
    </row>
    <row r="1832" spans="1:16" x14ac:dyDescent="0.3">
      <c r="A1832" t="s">
        <v>3414</v>
      </c>
      <c r="B1832" s="2" t="str">
        <f t="shared" si="86"/>
        <v>3703</v>
      </c>
      <c r="C1832" s="2">
        <f t="shared" si="84"/>
        <v>3703</v>
      </c>
      <c r="D1832" t="str">
        <f>VLOOKUP(C1832,'Cost Centre'!A:B,2,)</f>
        <v>Corporate Services</v>
      </c>
      <c r="E1832" t="str">
        <f t="shared" si="85"/>
        <v>2</v>
      </c>
      <c r="F1832" t="s">
        <v>57</v>
      </c>
      <c r="G1832" s="2">
        <v>0</v>
      </c>
      <c r="H1832" s="2">
        <v>2920405.34</v>
      </c>
      <c r="I1832" s="2">
        <v>0</v>
      </c>
      <c r="J1832" s="105">
        <f>SUMIF([1]MMM!$A:$A,A1832,[1]MMM!$F:$F)</f>
        <v>3227443.98</v>
      </c>
      <c r="K1832" s="2" t="s">
        <v>10</v>
      </c>
      <c r="L1832" s="2">
        <v>0</v>
      </c>
      <c r="M1832" t="s">
        <v>10908</v>
      </c>
      <c r="N1832" t="s">
        <v>11525</v>
      </c>
      <c r="O1832" t="s">
        <v>10871</v>
      </c>
      <c r="P1832" t="s">
        <v>10875</v>
      </c>
    </row>
    <row r="1833" spans="1:16" x14ac:dyDescent="0.3">
      <c r="A1833" t="s">
        <v>3415</v>
      </c>
      <c r="B1833" s="2" t="str">
        <f t="shared" si="86"/>
        <v>3703</v>
      </c>
      <c r="C1833" s="2">
        <f t="shared" si="84"/>
        <v>3703</v>
      </c>
      <c r="D1833" t="str">
        <f>VLOOKUP(C1833,'Cost Centre'!A:B,2,)</f>
        <v>Corporate Services</v>
      </c>
      <c r="E1833" t="str">
        <f t="shared" si="85"/>
        <v>2</v>
      </c>
      <c r="F1833" t="s">
        <v>58</v>
      </c>
      <c r="G1833" s="2">
        <v>0</v>
      </c>
      <c r="H1833" s="2">
        <v>0</v>
      </c>
      <c r="I1833" s="2">
        <v>-0.01</v>
      </c>
      <c r="J1833" s="105">
        <f>SUMIF([1]MMM!$A:$A,A1833,[1]MMM!$F:$F)</f>
        <v>-0.01</v>
      </c>
      <c r="K1833" s="2" t="s">
        <v>10</v>
      </c>
      <c r="L1833" s="2">
        <v>235</v>
      </c>
      <c r="M1833" t="s">
        <v>10908</v>
      </c>
      <c r="N1833" t="s">
        <v>11525</v>
      </c>
      <c r="O1833" t="s">
        <v>10871</v>
      </c>
      <c r="P1833" t="s">
        <v>10875</v>
      </c>
    </row>
    <row r="1834" spans="1:16" x14ac:dyDescent="0.3">
      <c r="A1834" t="s">
        <v>3416</v>
      </c>
      <c r="B1834" s="2" t="str">
        <f t="shared" si="86"/>
        <v>3703</v>
      </c>
      <c r="C1834" s="2">
        <f t="shared" si="84"/>
        <v>3703</v>
      </c>
      <c r="D1834" t="str">
        <f>VLOOKUP(C1834,'Cost Centre'!A:B,2,)</f>
        <v>Corporate Services</v>
      </c>
      <c r="E1834" t="str">
        <f t="shared" si="85"/>
        <v>2</v>
      </c>
      <c r="F1834" t="s">
        <v>59</v>
      </c>
      <c r="G1834" s="2">
        <v>0</v>
      </c>
      <c r="H1834" s="2">
        <v>253.46</v>
      </c>
      <c r="I1834" s="2">
        <v>0</v>
      </c>
      <c r="J1834" s="105">
        <f>SUMIF([1]MMM!$A:$A,A1834,[1]MMM!$F:$F)</f>
        <v>253.46</v>
      </c>
      <c r="K1834" s="2" t="s">
        <v>10</v>
      </c>
      <c r="L1834" s="2">
        <v>62015</v>
      </c>
      <c r="M1834" t="s">
        <v>10908</v>
      </c>
      <c r="N1834" t="s">
        <v>11525</v>
      </c>
      <c r="O1834" t="s">
        <v>10871</v>
      </c>
      <c r="P1834" t="s">
        <v>10875</v>
      </c>
    </row>
    <row r="1835" spans="1:16" x14ac:dyDescent="0.3">
      <c r="A1835" t="s">
        <v>3417</v>
      </c>
      <c r="B1835" s="2" t="str">
        <f t="shared" si="86"/>
        <v>3703</v>
      </c>
      <c r="C1835" s="2">
        <f t="shared" si="84"/>
        <v>3703</v>
      </c>
      <c r="D1835" t="str">
        <f>VLOOKUP(C1835,'Cost Centre'!A:B,2,)</f>
        <v>Corporate Services</v>
      </c>
      <c r="E1835" t="str">
        <f t="shared" si="85"/>
        <v>2</v>
      </c>
      <c r="F1835" t="s">
        <v>60</v>
      </c>
      <c r="G1835" s="2">
        <v>0</v>
      </c>
      <c r="H1835" s="2">
        <v>405099.47</v>
      </c>
      <c r="I1835" s="2">
        <v>0</v>
      </c>
      <c r="J1835" s="105">
        <f>SUMIF([1]MMM!$A:$A,A1835,[1]MMM!$F:$F)</f>
        <v>413038.47</v>
      </c>
      <c r="K1835" s="2" t="s">
        <v>10</v>
      </c>
      <c r="L1835" s="2">
        <v>329781</v>
      </c>
      <c r="M1835" t="s">
        <v>10908</v>
      </c>
      <c r="N1835" t="s">
        <v>11525</v>
      </c>
      <c r="O1835" t="s">
        <v>10871</v>
      </c>
      <c r="P1835" t="s">
        <v>10875</v>
      </c>
    </row>
    <row r="1836" spans="1:16" x14ac:dyDescent="0.3">
      <c r="A1836" t="s">
        <v>3418</v>
      </c>
      <c r="B1836" s="2" t="str">
        <f t="shared" si="86"/>
        <v>3703</v>
      </c>
      <c r="C1836" s="2">
        <f t="shared" si="84"/>
        <v>3703</v>
      </c>
      <c r="D1836" t="str">
        <f>VLOOKUP(C1836,'Cost Centre'!A:B,2,)</f>
        <v>Corporate Services</v>
      </c>
      <c r="E1836" t="str">
        <f t="shared" si="85"/>
        <v>2</v>
      </c>
      <c r="F1836" t="s">
        <v>61</v>
      </c>
      <c r="G1836" s="2">
        <v>0</v>
      </c>
      <c r="H1836" s="2">
        <v>1838123.69</v>
      </c>
      <c r="I1836" s="2">
        <v>0</v>
      </c>
      <c r="J1836" s="105">
        <f>SUMIF([1]MMM!$A:$A,A1836,[1]MMM!$F:$F)</f>
        <v>1838123.69</v>
      </c>
      <c r="K1836" s="2" t="s">
        <v>10</v>
      </c>
      <c r="L1836" s="2">
        <v>1691109</v>
      </c>
      <c r="M1836" t="s">
        <v>10908</v>
      </c>
      <c r="N1836" t="s">
        <v>11525</v>
      </c>
      <c r="O1836" t="s">
        <v>10871</v>
      </c>
      <c r="P1836" t="s">
        <v>10875</v>
      </c>
    </row>
    <row r="1837" spans="1:16" x14ac:dyDescent="0.3">
      <c r="A1837" t="s">
        <v>3419</v>
      </c>
      <c r="B1837" s="2" t="str">
        <f t="shared" si="86"/>
        <v>3703</v>
      </c>
      <c r="C1837" s="2">
        <f t="shared" si="84"/>
        <v>3703</v>
      </c>
      <c r="D1837" t="str">
        <f>VLOOKUP(C1837,'Cost Centre'!A:B,2,)</f>
        <v>Corporate Services</v>
      </c>
      <c r="E1837" t="str">
        <f t="shared" si="85"/>
        <v>2</v>
      </c>
      <c r="F1837" t="s">
        <v>62</v>
      </c>
      <c r="G1837" s="2">
        <v>0</v>
      </c>
      <c r="H1837" s="2">
        <v>236078.81</v>
      </c>
      <c r="I1837" s="2">
        <v>0</v>
      </c>
      <c r="J1837" s="105">
        <f>SUMIF([1]MMM!$A:$A,A1837,[1]MMM!$F:$F)</f>
        <v>237819.57</v>
      </c>
      <c r="K1837" s="2" t="s">
        <v>10</v>
      </c>
      <c r="L1837" s="2">
        <v>18491</v>
      </c>
      <c r="M1837" t="s">
        <v>10908</v>
      </c>
      <c r="N1837" t="s">
        <v>11525</v>
      </c>
      <c r="O1837" t="s">
        <v>10871</v>
      </c>
      <c r="P1837" t="s">
        <v>10875</v>
      </c>
    </row>
    <row r="1838" spans="1:16" x14ac:dyDescent="0.3">
      <c r="A1838" t="s">
        <v>3420</v>
      </c>
      <c r="B1838" s="2" t="str">
        <f t="shared" si="86"/>
        <v>3703</v>
      </c>
      <c r="C1838" s="2">
        <f t="shared" si="84"/>
        <v>3703</v>
      </c>
      <c r="D1838" t="str">
        <f>VLOOKUP(C1838,'Cost Centre'!A:B,2,)</f>
        <v>Corporate Services</v>
      </c>
      <c r="E1838" t="str">
        <f t="shared" si="85"/>
        <v>2</v>
      </c>
      <c r="F1838" t="s">
        <v>63</v>
      </c>
      <c r="G1838" s="2">
        <v>0</v>
      </c>
      <c r="H1838" s="2">
        <v>85366.6</v>
      </c>
      <c r="I1838" s="2">
        <v>0</v>
      </c>
      <c r="J1838" s="105">
        <f>SUMIF([1]MMM!$A:$A,A1838,[1]MMM!$F:$F)</f>
        <v>96062.28</v>
      </c>
      <c r="K1838" s="2" t="s">
        <v>10</v>
      </c>
      <c r="L1838" s="2">
        <v>0</v>
      </c>
      <c r="M1838" t="s">
        <v>10908</v>
      </c>
      <c r="N1838" t="s">
        <v>11525</v>
      </c>
      <c r="O1838" t="s">
        <v>10871</v>
      </c>
      <c r="P1838" t="s">
        <v>10875</v>
      </c>
    </row>
    <row r="1839" spans="1:16" x14ac:dyDescent="0.3">
      <c r="A1839" t="s">
        <v>3421</v>
      </c>
      <c r="B1839" s="2" t="str">
        <f t="shared" si="86"/>
        <v>3703</v>
      </c>
      <c r="C1839" s="2">
        <f t="shared" si="84"/>
        <v>3703</v>
      </c>
      <c r="D1839" t="str">
        <f>VLOOKUP(C1839,'Cost Centre'!A:B,2,)</f>
        <v>Corporate Services</v>
      </c>
      <c r="E1839" t="str">
        <f t="shared" si="85"/>
        <v>2</v>
      </c>
      <c r="F1839" t="s">
        <v>66</v>
      </c>
      <c r="G1839" s="2">
        <v>0</v>
      </c>
      <c r="H1839" s="2">
        <v>0</v>
      </c>
      <c r="I1839" s="2">
        <v>0</v>
      </c>
      <c r="J1839" s="105">
        <f>SUMIF([1]MMM!$A:$A,A1839,[1]MMM!$F:$F)</f>
        <v>0</v>
      </c>
      <c r="K1839" s="2" t="s">
        <v>10</v>
      </c>
      <c r="L1839" s="2">
        <v>0</v>
      </c>
      <c r="M1839" t="s">
        <v>10908</v>
      </c>
      <c r="N1839" t="s">
        <v>11525</v>
      </c>
      <c r="O1839" t="s">
        <v>10871</v>
      </c>
      <c r="P1839" t="s">
        <v>10875</v>
      </c>
    </row>
    <row r="1840" spans="1:16" x14ac:dyDescent="0.3">
      <c r="A1840" t="s">
        <v>3422</v>
      </c>
      <c r="B1840" s="2" t="str">
        <f t="shared" si="86"/>
        <v>3703</v>
      </c>
      <c r="C1840" s="2">
        <f t="shared" si="84"/>
        <v>3703</v>
      </c>
      <c r="D1840" t="str">
        <f>VLOOKUP(C1840,'Cost Centre'!A:B,2,)</f>
        <v>Corporate Services</v>
      </c>
      <c r="E1840" t="str">
        <f t="shared" si="85"/>
        <v>2</v>
      </c>
      <c r="F1840" t="s">
        <v>67</v>
      </c>
      <c r="G1840" s="2">
        <v>0</v>
      </c>
      <c r="H1840" s="2">
        <v>13221.25</v>
      </c>
      <c r="I1840" s="2">
        <v>0</v>
      </c>
      <c r="J1840" s="105">
        <f>SUMIF([1]MMM!$A:$A,A1840,[1]MMM!$F:$F)</f>
        <v>14262.5</v>
      </c>
      <c r="K1840" s="2" t="s">
        <v>10</v>
      </c>
      <c r="L1840" s="2">
        <v>17304</v>
      </c>
      <c r="M1840" t="s">
        <v>10908</v>
      </c>
      <c r="N1840" t="s">
        <v>11525</v>
      </c>
      <c r="O1840" t="s">
        <v>10871</v>
      </c>
      <c r="P1840" t="s">
        <v>10876</v>
      </c>
    </row>
    <row r="1841" spans="1:16" x14ac:dyDescent="0.3">
      <c r="A1841" t="s">
        <v>3423</v>
      </c>
      <c r="B1841" s="2" t="str">
        <f t="shared" si="86"/>
        <v>3703</v>
      </c>
      <c r="C1841" s="2">
        <f t="shared" si="84"/>
        <v>3703</v>
      </c>
      <c r="D1841" t="str">
        <f>VLOOKUP(C1841,'Cost Centre'!A:B,2,)</f>
        <v>Corporate Services</v>
      </c>
      <c r="E1841" t="str">
        <f t="shared" si="85"/>
        <v>2</v>
      </c>
      <c r="F1841" t="s">
        <v>68</v>
      </c>
      <c r="G1841" s="2">
        <v>0</v>
      </c>
      <c r="H1841" s="2">
        <v>265477.19</v>
      </c>
      <c r="I1841" s="2">
        <v>0</v>
      </c>
      <c r="J1841" s="105">
        <f>SUMIF([1]MMM!$A:$A,A1841,[1]MMM!$F:$F)</f>
        <v>288664.34000000003</v>
      </c>
      <c r="K1841" s="2" t="s">
        <v>10</v>
      </c>
      <c r="L1841" s="2">
        <v>300325</v>
      </c>
      <c r="M1841" t="s">
        <v>10908</v>
      </c>
      <c r="N1841" t="s">
        <v>11525</v>
      </c>
      <c r="O1841" t="s">
        <v>10871</v>
      </c>
      <c r="P1841" t="s">
        <v>10876</v>
      </c>
    </row>
    <row r="1842" spans="1:16" x14ac:dyDescent="0.3">
      <c r="A1842" t="s">
        <v>3424</v>
      </c>
      <c r="B1842" s="2" t="str">
        <f t="shared" si="86"/>
        <v>3703</v>
      </c>
      <c r="C1842" s="2">
        <f t="shared" si="84"/>
        <v>3703</v>
      </c>
      <c r="D1842" t="str">
        <f>VLOOKUP(C1842,'Cost Centre'!A:B,2,)</f>
        <v>Corporate Services</v>
      </c>
      <c r="E1842" t="str">
        <f t="shared" si="85"/>
        <v>2</v>
      </c>
      <c r="F1842" t="s">
        <v>10877</v>
      </c>
      <c r="G1842" s="2">
        <v>0</v>
      </c>
      <c r="H1842" s="2">
        <v>2769273.56</v>
      </c>
      <c r="I1842" s="2">
        <v>0</v>
      </c>
      <c r="J1842" s="105">
        <f>SUMIF([1]MMM!$A:$A,A1842,[1]MMM!$F:$F)</f>
        <v>2765074.16</v>
      </c>
      <c r="K1842" s="2" t="s">
        <v>10</v>
      </c>
      <c r="L1842" s="2">
        <v>2844128</v>
      </c>
      <c r="M1842" t="s">
        <v>10908</v>
      </c>
      <c r="N1842" t="s">
        <v>11525</v>
      </c>
      <c r="O1842" t="s">
        <v>10871</v>
      </c>
      <c r="P1842" t="s">
        <v>10876</v>
      </c>
    </row>
    <row r="1843" spans="1:16" x14ac:dyDescent="0.3">
      <c r="A1843" t="s">
        <v>3425</v>
      </c>
      <c r="B1843" s="2" t="str">
        <f t="shared" si="86"/>
        <v>3703</v>
      </c>
      <c r="C1843" s="2">
        <f t="shared" si="84"/>
        <v>3703</v>
      </c>
      <c r="D1843" t="str">
        <f>VLOOKUP(C1843,'Cost Centre'!A:B,2,)</f>
        <v>Corporate Services</v>
      </c>
      <c r="E1843" t="str">
        <f t="shared" si="85"/>
        <v>2</v>
      </c>
      <c r="F1843" t="s">
        <v>69</v>
      </c>
      <c r="G1843" s="2">
        <v>0</v>
      </c>
      <c r="H1843" s="2">
        <v>3466136.17</v>
      </c>
      <c r="I1843" s="2">
        <v>0</v>
      </c>
      <c r="J1843" s="105">
        <f>SUMIF([1]MMM!$A:$A,A1843,[1]MMM!$F:$F)</f>
        <v>3707390.92</v>
      </c>
      <c r="K1843" s="2" t="s">
        <v>10</v>
      </c>
      <c r="L1843" s="2">
        <v>3464169</v>
      </c>
      <c r="M1843" t="s">
        <v>10908</v>
      </c>
      <c r="N1843" t="s">
        <v>11525</v>
      </c>
      <c r="O1843" t="s">
        <v>10871</v>
      </c>
      <c r="P1843" t="s">
        <v>10876</v>
      </c>
    </row>
    <row r="1844" spans="1:16" x14ac:dyDescent="0.3">
      <c r="A1844" t="s">
        <v>3426</v>
      </c>
      <c r="B1844" s="2" t="str">
        <f t="shared" si="86"/>
        <v>3703</v>
      </c>
      <c r="C1844" s="2">
        <f t="shared" si="84"/>
        <v>3703</v>
      </c>
      <c r="D1844" t="str">
        <f>VLOOKUP(C1844,'Cost Centre'!A:B,2,)</f>
        <v>Corporate Services</v>
      </c>
      <c r="E1844" t="str">
        <f t="shared" si="85"/>
        <v>2</v>
      </c>
      <c r="F1844" t="s">
        <v>70</v>
      </c>
      <c r="G1844" s="2">
        <v>0</v>
      </c>
      <c r="H1844" s="2">
        <v>225647.32</v>
      </c>
      <c r="I1844" s="2">
        <v>0</v>
      </c>
      <c r="J1844" s="105">
        <f>SUMIF([1]MMM!$A:$A,A1844,[1]MMM!$F:$F)</f>
        <v>240739.32</v>
      </c>
      <c r="K1844" s="2" t="s">
        <v>10</v>
      </c>
      <c r="L1844" s="2">
        <v>229035</v>
      </c>
      <c r="M1844" t="s">
        <v>10908</v>
      </c>
      <c r="N1844" t="s">
        <v>11525</v>
      </c>
      <c r="O1844" t="s">
        <v>10871</v>
      </c>
      <c r="P1844" t="s">
        <v>10876</v>
      </c>
    </row>
    <row r="1845" spans="1:16" x14ac:dyDescent="0.3">
      <c r="A1845" t="s">
        <v>3427</v>
      </c>
      <c r="B1845" s="2" t="str">
        <f t="shared" si="86"/>
        <v>3703</v>
      </c>
      <c r="C1845" s="2">
        <f t="shared" si="84"/>
        <v>3703</v>
      </c>
      <c r="D1845" t="str">
        <f>VLOOKUP(C1845,'Cost Centre'!A:B,2,)</f>
        <v>Corporate Services</v>
      </c>
      <c r="E1845" t="str">
        <f t="shared" si="85"/>
        <v>2</v>
      </c>
      <c r="F1845" t="s">
        <v>2117</v>
      </c>
      <c r="G1845" s="2">
        <v>0</v>
      </c>
      <c r="H1845" s="2">
        <v>2850</v>
      </c>
      <c r="I1845" s="2">
        <v>0</v>
      </c>
      <c r="J1845" s="105">
        <f>SUMIF([1]MMM!$A:$A,A1845,[1]MMM!$F:$F)</f>
        <v>2850</v>
      </c>
      <c r="K1845" s="2" t="s">
        <v>10</v>
      </c>
      <c r="L1845" s="2">
        <v>3006</v>
      </c>
      <c r="M1845" t="s">
        <v>10908</v>
      </c>
      <c r="N1845" t="s">
        <v>11525</v>
      </c>
      <c r="O1845" t="s">
        <v>10871</v>
      </c>
      <c r="P1845" t="s">
        <v>10878</v>
      </c>
    </row>
    <row r="1846" spans="1:16" x14ac:dyDescent="0.3">
      <c r="A1846" t="s">
        <v>3428</v>
      </c>
      <c r="B1846" s="2" t="str">
        <f t="shared" si="86"/>
        <v>3703</v>
      </c>
      <c r="C1846" s="2">
        <f t="shared" si="84"/>
        <v>3703</v>
      </c>
      <c r="D1846" t="str">
        <f>VLOOKUP(C1846,'Cost Centre'!A:B,2,)</f>
        <v>Corporate Services</v>
      </c>
      <c r="E1846" t="str">
        <f t="shared" si="85"/>
        <v>2</v>
      </c>
      <c r="F1846" t="s">
        <v>76</v>
      </c>
      <c r="G1846" s="2">
        <v>0</v>
      </c>
      <c r="H1846" s="2">
        <v>0</v>
      </c>
      <c r="I1846" s="2">
        <v>0</v>
      </c>
      <c r="J1846" s="105">
        <f>SUMIF([1]MMM!$A:$A,A1846,[1]MMM!$F:$F)</f>
        <v>0</v>
      </c>
      <c r="K1846" s="2" t="s">
        <v>10</v>
      </c>
      <c r="L1846" s="2">
        <v>96</v>
      </c>
      <c r="M1846" t="s">
        <v>10908</v>
      </c>
      <c r="N1846" t="s">
        <v>11525</v>
      </c>
      <c r="O1846" t="s">
        <v>10871</v>
      </c>
      <c r="P1846" t="s">
        <v>10931</v>
      </c>
    </row>
    <row r="1847" spans="1:16" x14ac:dyDescent="0.3">
      <c r="A1847" t="s">
        <v>3429</v>
      </c>
      <c r="B1847" s="2" t="str">
        <f t="shared" si="86"/>
        <v>3703</v>
      </c>
      <c r="C1847" s="2">
        <f t="shared" si="84"/>
        <v>3703</v>
      </c>
      <c r="D1847" t="str">
        <f>VLOOKUP(C1847,'Cost Centre'!A:B,2,)</f>
        <v>Corporate Services</v>
      </c>
      <c r="E1847" t="str">
        <f t="shared" si="85"/>
        <v>2</v>
      </c>
      <c r="F1847" t="s">
        <v>234</v>
      </c>
      <c r="G1847" s="2">
        <v>0</v>
      </c>
      <c r="H1847" s="2">
        <v>0</v>
      </c>
      <c r="I1847" s="2">
        <v>0</v>
      </c>
      <c r="J1847" s="105">
        <f>SUMIF([1]MMM!$A:$A,A1847,[1]MMM!$F:$F)</f>
        <v>0</v>
      </c>
      <c r="K1847" s="2" t="s">
        <v>10</v>
      </c>
      <c r="L1847" s="2">
        <v>5718</v>
      </c>
      <c r="M1847" t="s">
        <v>10908</v>
      </c>
      <c r="N1847" t="s">
        <v>11525</v>
      </c>
      <c r="O1847" t="s">
        <v>10871</v>
      </c>
      <c r="P1847" t="s">
        <v>10931</v>
      </c>
    </row>
    <row r="1848" spans="1:16" x14ac:dyDescent="0.3">
      <c r="A1848" t="s">
        <v>3430</v>
      </c>
      <c r="B1848" s="2" t="str">
        <f t="shared" si="86"/>
        <v>3703</v>
      </c>
      <c r="C1848" s="2">
        <f t="shared" si="84"/>
        <v>3703</v>
      </c>
      <c r="D1848" t="str">
        <f>VLOOKUP(C1848,'Cost Centre'!A:B,2,)</f>
        <v>Corporate Services</v>
      </c>
      <c r="E1848" t="str">
        <f t="shared" si="85"/>
        <v>2</v>
      </c>
      <c r="F1848" t="s">
        <v>235</v>
      </c>
      <c r="G1848" s="2">
        <v>0</v>
      </c>
      <c r="H1848" s="2">
        <v>0</v>
      </c>
      <c r="I1848" s="2">
        <v>0</v>
      </c>
      <c r="J1848" s="105">
        <f>SUMIF([1]MMM!$A:$A,A1848,[1]MMM!$F:$F)</f>
        <v>0</v>
      </c>
      <c r="K1848" s="2" t="s">
        <v>10</v>
      </c>
      <c r="L1848" s="2">
        <v>5718</v>
      </c>
      <c r="M1848" t="s">
        <v>10908</v>
      </c>
      <c r="N1848" t="s">
        <v>11525</v>
      </c>
      <c r="O1848" t="s">
        <v>10871</v>
      </c>
      <c r="P1848" t="s">
        <v>10931</v>
      </c>
    </row>
    <row r="1849" spans="1:16" x14ac:dyDescent="0.3">
      <c r="A1849" t="s">
        <v>3431</v>
      </c>
      <c r="B1849" s="2" t="str">
        <f t="shared" si="86"/>
        <v>3703</v>
      </c>
      <c r="C1849" s="2">
        <f t="shared" si="84"/>
        <v>3703</v>
      </c>
      <c r="D1849" t="str">
        <f>VLOOKUP(C1849,'Cost Centre'!A:B,2,)</f>
        <v>Corporate Services</v>
      </c>
      <c r="E1849" t="str">
        <f t="shared" si="85"/>
        <v>2</v>
      </c>
      <c r="F1849" t="s">
        <v>11527</v>
      </c>
      <c r="G1849" s="2">
        <v>0</v>
      </c>
      <c r="H1849" s="2">
        <v>0</v>
      </c>
      <c r="I1849" s="2">
        <v>0</v>
      </c>
      <c r="J1849" s="105">
        <f>SUMIF([1]MMM!$A:$A,A1849,[1]MMM!$F:$F)</f>
        <v>0</v>
      </c>
      <c r="K1849" s="2" t="s">
        <v>10</v>
      </c>
      <c r="L1849" s="2">
        <v>5718</v>
      </c>
      <c r="M1849" t="s">
        <v>10908</v>
      </c>
      <c r="N1849" t="s">
        <v>11525</v>
      </c>
      <c r="O1849" t="s">
        <v>10871</v>
      </c>
      <c r="P1849" t="s">
        <v>10931</v>
      </c>
    </row>
    <row r="1850" spans="1:16" x14ac:dyDescent="0.3">
      <c r="A1850" t="s">
        <v>3432</v>
      </c>
      <c r="B1850" s="2" t="str">
        <f t="shared" si="86"/>
        <v>3703</v>
      </c>
      <c r="C1850" s="2">
        <f t="shared" si="84"/>
        <v>3703</v>
      </c>
      <c r="D1850" t="str">
        <f>VLOOKUP(C1850,'Cost Centre'!A:B,2,)</f>
        <v>Corporate Services</v>
      </c>
      <c r="E1850" t="str">
        <f t="shared" si="85"/>
        <v>2</v>
      </c>
      <c r="F1850" t="s">
        <v>11528</v>
      </c>
      <c r="G1850" s="2">
        <v>0</v>
      </c>
      <c r="H1850" s="2">
        <v>0</v>
      </c>
      <c r="I1850" s="2">
        <v>0</v>
      </c>
      <c r="J1850" s="105">
        <f>SUMIF([1]MMM!$A:$A,A1850,[1]MMM!$F:$F)</f>
        <v>0</v>
      </c>
      <c r="K1850" s="2" t="s">
        <v>10</v>
      </c>
      <c r="L1850" s="2">
        <v>2858</v>
      </c>
      <c r="M1850" t="s">
        <v>10908</v>
      </c>
      <c r="N1850" t="s">
        <v>11525</v>
      </c>
      <c r="O1850" t="s">
        <v>10871</v>
      </c>
      <c r="P1850" t="s">
        <v>10931</v>
      </c>
    </row>
    <row r="1851" spans="1:16" x14ac:dyDescent="0.3">
      <c r="A1851" t="s">
        <v>3433</v>
      </c>
      <c r="B1851" s="2" t="str">
        <f t="shared" si="86"/>
        <v>3703</v>
      </c>
      <c r="C1851" s="2">
        <f t="shared" si="84"/>
        <v>3703</v>
      </c>
      <c r="D1851" t="str">
        <f>VLOOKUP(C1851,'Cost Centre'!A:B,2,)</f>
        <v>Corporate Services</v>
      </c>
      <c r="E1851" t="str">
        <f t="shared" si="85"/>
        <v>2</v>
      </c>
      <c r="F1851" t="s">
        <v>11529</v>
      </c>
      <c r="G1851" s="2">
        <v>0</v>
      </c>
      <c r="H1851" s="2">
        <v>0</v>
      </c>
      <c r="I1851" s="2">
        <v>0</v>
      </c>
      <c r="J1851" s="105">
        <f>SUMIF([1]MMM!$A:$A,A1851,[1]MMM!$F:$F)</f>
        <v>0</v>
      </c>
      <c r="K1851" s="2" t="s">
        <v>10</v>
      </c>
      <c r="L1851" s="2">
        <v>2858</v>
      </c>
      <c r="M1851" t="s">
        <v>10908</v>
      </c>
      <c r="N1851" t="s">
        <v>11525</v>
      </c>
      <c r="O1851" t="s">
        <v>10871</v>
      </c>
      <c r="P1851" t="s">
        <v>10931</v>
      </c>
    </row>
    <row r="1852" spans="1:16" x14ac:dyDescent="0.3">
      <c r="A1852" t="s">
        <v>3434</v>
      </c>
      <c r="B1852" s="2" t="str">
        <f t="shared" si="86"/>
        <v>3703</v>
      </c>
      <c r="C1852" s="2">
        <f t="shared" si="84"/>
        <v>3703</v>
      </c>
      <c r="D1852" t="str">
        <f>VLOOKUP(C1852,'Cost Centre'!A:B,2,)</f>
        <v>Corporate Services</v>
      </c>
      <c r="E1852" t="str">
        <f t="shared" si="85"/>
        <v>2</v>
      </c>
      <c r="F1852" t="s">
        <v>236</v>
      </c>
      <c r="G1852" s="2">
        <v>0</v>
      </c>
      <c r="H1852" s="2">
        <v>0</v>
      </c>
      <c r="I1852" s="2">
        <v>0</v>
      </c>
      <c r="J1852" s="105">
        <f>SUMIF([1]MMM!$A:$A,A1852,[1]MMM!$F:$F)</f>
        <v>0</v>
      </c>
      <c r="K1852" s="2" t="s">
        <v>10</v>
      </c>
      <c r="L1852" s="2">
        <v>0</v>
      </c>
      <c r="M1852" t="s">
        <v>10908</v>
      </c>
      <c r="N1852" t="s">
        <v>11525</v>
      </c>
      <c r="O1852" t="s">
        <v>10871</v>
      </c>
      <c r="P1852" t="s">
        <v>10931</v>
      </c>
    </row>
    <row r="1853" spans="1:16" x14ac:dyDescent="0.3">
      <c r="A1853" t="s">
        <v>3435</v>
      </c>
      <c r="B1853" s="2" t="str">
        <f t="shared" si="86"/>
        <v>3703</v>
      </c>
      <c r="C1853" s="2">
        <f t="shared" si="84"/>
        <v>3703</v>
      </c>
      <c r="D1853" t="str">
        <f>VLOOKUP(C1853,'Cost Centre'!A:B,2,)</f>
        <v>Corporate Services</v>
      </c>
      <c r="E1853" t="str">
        <f t="shared" si="85"/>
        <v>2</v>
      </c>
      <c r="F1853" t="s">
        <v>237</v>
      </c>
      <c r="G1853" s="2">
        <v>0</v>
      </c>
      <c r="H1853" s="2">
        <v>0</v>
      </c>
      <c r="I1853" s="2">
        <v>0</v>
      </c>
      <c r="J1853" s="105">
        <f>SUMIF([1]MMM!$A:$A,A1853,[1]MMM!$F:$F)</f>
        <v>0</v>
      </c>
      <c r="K1853" s="2" t="s">
        <v>10</v>
      </c>
      <c r="L1853" s="2">
        <v>1430</v>
      </c>
      <c r="M1853" t="s">
        <v>10908</v>
      </c>
      <c r="N1853" t="s">
        <v>11525</v>
      </c>
      <c r="O1853" t="s">
        <v>10871</v>
      </c>
      <c r="P1853" t="s">
        <v>10879</v>
      </c>
    </row>
    <row r="1854" spans="1:16" x14ac:dyDescent="0.3">
      <c r="A1854" t="s">
        <v>3436</v>
      </c>
      <c r="B1854" s="2" t="str">
        <f t="shared" si="86"/>
        <v>3703</v>
      </c>
      <c r="C1854" s="2">
        <f t="shared" si="84"/>
        <v>3703</v>
      </c>
      <c r="D1854" t="str">
        <f>VLOOKUP(C1854,'Cost Centre'!A:B,2,)</f>
        <v>Corporate Services</v>
      </c>
      <c r="E1854" t="str">
        <f t="shared" si="85"/>
        <v>2</v>
      </c>
      <c r="F1854" t="s">
        <v>238</v>
      </c>
      <c r="G1854" s="2">
        <v>0</v>
      </c>
      <c r="H1854" s="2">
        <v>0</v>
      </c>
      <c r="I1854" s="2">
        <v>0</v>
      </c>
      <c r="J1854" s="105">
        <f>SUMIF([1]MMM!$A:$A,A1854,[1]MMM!$F:$F)</f>
        <v>0</v>
      </c>
      <c r="K1854" s="2" t="s">
        <v>10</v>
      </c>
      <c r="L1854" s="2">
        <v>572</v>
      </c>
      <c r="M1854" t="s">
        <v>10908</v>
      </c>
      <c r="N1854" t="s">
        <v>11525</v>
      </c>
      <c r="O1854" t="s">
        <v>10871</v>
      </c>
      <c r="P1854" t="s">
        <v>10879</v>
      </c>
    </row>
    <row r="1855" spans="1:16" x14ac:dyDescent="0.3">
      <c r="A1855" t="s">
        <v>3437</v>
      </c>
      <c r="B1855" s="2" t="str">
        <f t="shared" si="86"/>
        <v>3703</v>
      </c>
      <c r="C1855" s="2">
        <f t="shared" si="84"/>
        <v>3703</v>
      </c>
      <c r="D1855" t="str">
        <f>VLOOKUP(C1855,'Cost Centre'!A:B,2,)</f>
        <v>Corporate Services</v>
      </c>
      <c r="E1855" t="str">
        <f t="shared" si="85"/>
        <v>2</v>
      </c>
      <c r="F1855" t="s">
        <v>217</v>
      </c>
      <c r="G1855" s="2">
        <v>0</v>
      </c>
      <c r="H1855" s="2">
        <v>0</v>
      </c>
      <c r="I1855" s="2">
        <v>0</v>
      </c>
      <c r="J1855" s="105">
        <f>SUMIF([1]MMM!$A:$A,A1855,[1]MMM!$F:$F)</f>
        <v>0</v>
      </c>
      <c r="K1855" s="2" t="s">
        <v>10</v>
      </c>
      <c r="L1855" s="2">
        <v>863372</v>
      </c>
      <c r="M1855" t="s">
        <v>10908</v>
      </c>
      <c r="N1855" t="s">
        <v>11525</v>
      </c>
      <c r="O1855" t="s">
        <v>10871</v>
      </c>
      <c r="P1855" t="s">
        <v>10879</v>
      </c>
    </row>
    <row r="1856" spans="1:16" x14ac:dyDescent="0.3">
      <c r="A1856" t="s">
        <v>3438</v>
      </c>
      <c r="B1856" s="2" t="str">
        <f t="shared" si="86"/>
        <v>3703</v>
      </c>
      <c r="C1856" s="2">
        <f t="shared" si="84"/>
        <v>3703</v>
      </c>
      <c r="D1856" t="str">
        <f>VLOOKUP(C1856,'Cost Centre'!A:B,2,)</f>
        <v>Corporate Services</v>
      </c>
      <c r="E1856" t="str">
        <f t="shared" si="85"/>
        <v>2</v>
      </c>
      <c r="F1856" t="s">
        <v>2224</v>
      </c>
      <c r="G1856" s="2">
        <v>0</v>
      </c>
      <c r="H1856" s="2">
        <v>17300492.109999999</v>
      </c>
      <c r="I1856" s="2">
        <v>0</v>
      </c>
      <c r="J1856" s="105">
        <f>SUMIF([1]MMM!$A:$A,A1856,[1]MMM!$F:$F)</f>
        <v>17300492.109999999</v>
      </c>
      <c r="K1856" s="2" t="s">
        <v>10</v>
      </c>
      <c r="L1856" s="2">
        <v>23577827</v>
      </c>
      <c r="M1856" t="s">
        <v>10908</v>
      </c>
      <c r="N1856" t="s">
        <v>11525</v>
      </c>
      <c r="O1856" t="s">
        <v>10871</v>
      </c>
      <c r="P1856" t="s">
        <v>10879</v>
      </c>
    </row>
    <row r="1857" spans="1:16" x14ac:dyDescent="0.3">
      <c r="A1857" t="s">
        <v>3439</v>
      </c>
      <c r="B1857" s="2" t="str">
        <f t="shared" si="86"/>
        <v>3703</v>
      </c>
      <c r="C1857" s="2">
        <f t="shared" si="84"/>
        <v>3703</v>
      </c>
      <c r="D1857" t="str">
        <f>VLOOKUP(C1857,'Cost Centre'!A:B,2,)</f>
        <v>Corporate Services</v>
      </c>
      <c r="E1857" t="str">
        <f t="shared" si="85"/>
        <v>2</v>
      </c>
      <c r="F1857" t="s">
        <v>158</v>
      </c>
      <c r="G1857" s="2">
        <v>0</v>
      </c>
      <c r="H1857" s="2">
        <v>577100.18000000005</v>
      </c>
      <c r="I1857" s="2">
        <v>0</v>
      </c>
      <c r="J1857" s="105">
        <f>SUMIF([1]MMM!$A:$A,A1857,[1]MMM!$F:$F)</f>
        <v>577100.18000000005</v>
      </c>
      <c r="K1857" s="2" t="s">
        <v>10</v>
      </c>
      <c r="L1857" s="2">
        <v>578081</v>
      </c>
      <c r="M1857" t="s">
        <v>10908</v>
      </c>
      <c r="N1857" t="s">
        <v>11525</v>
      </c>
      <c r="O1857" t="s">
        <v>10871</v>
      </c>
      <c r="P1857" t="s">
        <v>10881</v>
      </c>
    </row>
    <row r="1858" spans="1:16" x14ac:dyDescent="0.3">
      <c r="A1858" t="s">
        <v>3440</v>
      </c>
      <c r="B1858" s="2" t="str">
        <f t="shared" si="86"/>
        <v>3703</v>
      </c>
      <c r="C1858" s="2">
        <f t="shared" ref="C1858:C1921" si="87">VALUE(B1858)</f>
        <v>3703</v>
      </c>
      <c r="D1858" t="str">
        <f>VLOOKUP(C1858,'Cost Centre'!A:B,2,)</f>
        <v>Corporate Services</v>
      </c>
      <c r="E1858" t="str">
        <f t="shared" ref="E1858:E1921" si="88">MID(A1858,5,1)</f>
        <v>2</v>
      </c>
      <c r="F1858" t="s">
        <v>230</v>
      </c>
      <c r="G1858" s="2">
        <v>0</v>
      </c>
      <c r="H1858" s="2">
        <v>0</v>
      </c>
      <c r="I1858" s="2">
        <v>0</v>
      </c>
      <c r="J1858" s="105">
        <f>SUMIF([1]MMM!$A:$A,A1858,[1]MMM!$F:$F)</f>
        <v>0</v>
      </c>
      <c r="K1858" s="2" t="s">
        <v>10</v>
      </c>
      <c r="L1858" s="2">
        <v>150000</v>
      </c>
      <c r="M1858" t="s">
        <v>10908</v>
      </c>
      <c r="N1858" t="s">
        <v>11525</v>
      </c>
      <c r="O1858" t="s">
        <v>10871</v>
      </c>
      <c r="P1858" t="s">
        <v>10881</v>
      </c>
    </row>
    <row r="1859" spans="1:16" x14ac:dyDescent="0.3">
      <c r="A1859" t="s">
        <v>3441</v>
      </c>
      <c r="B1859" s="2" t="str">
        <f t="shared" ref="B1859:B1922" si="89">MID(A1859,1,4)</f>
        <v>3703</v>
      </c>
      <c r="C1859" s="2">
        <f t="shared" si="87"/>
        <v>3703</v>
      </c>
      <c r="D1859" t="str">
        <f>VLOOKUP(C1859,'Cost Centre'!A:B,2,)</f>
        <v>Corporate Services</v>
      </c>
      <c r="E1859" t="str">
        <f t="shared" si="88"/>
        <v>2</v>
      </c>
      <c r="F1859" t="s">
        <v>232</v>
      </c>
      <c r="G1859" s="2">
        <v>0</v>
      </c>
      <c r="H1859" s="2">
        <v>62279653.210000001</v>
      </c>
      <c r="I1859" s="2">
        <v>0</v>
      </c>
      <c r="J1859" s="105">
        <f>SUMIF([1]MMM!$A:$A,A1859,[1]MMM!$F:$F)</f>
        <v>62279653.210000001</v>
      </c>
      <c r="K1859" s="2" t="s">
        <v>10</v>
      </c>
      <c r="L1859" s="2">
        <v>1000000</v>
      </c>
      <c r="M1859" t="s">
        <v>10908</v>
      </c>
      <c r="N1859" t="s">
        <v>11525</v>
      </c>
      <c r="O1859" t="s">
        <v>10871</v>
      </c>
      <c r="P1859" t="s">
        <v>10881</v>
      </c>
    </row>
    <row r="1860" spans="1:16" x14ac:dyDescent="0.3">
      <c r="A1860" t="s">
        <v>3442</v>
      </c>
      <c r="B1860" s="2" t="str">
        <f t="shared" si="89"/>
        <v>3703</v>
      </c>
      <c r="C1860" s="2">
        <f t="shared" si="87"/>
        <v>3703</v>
      </c>
      <c r="D1860" t="str">
        <f>VLOOKUP(C1860,'Cost Centre'!A:B,2,)</f>
        <v>Corporate Services</v>
      </c>
      <c r="E1860" t="str">
        <f t="shared" si="88"/>
        <v>2</v>
      </c>
      <c r="F1860" t="s">
        <v>92</v>
      </c>
      <c r="G1860" s="2">
        <v>0</v>
      </c>
      <c r="H1860" s="2">
        <v>0</v>
      </c>
      <c r="I1860" s="2">
        <v>0</v>
      </c>
      <c r="J1860" s="105">
        <f>SUMIF([1]MMM!$A:$A,A1860,[1]MMM!$F:$F)</f>
        <v>0</v>
      </c>
      <c r="K1860" s="2" t="s">
        <v>10</v>
      </c>
      <c r="L1860" s="2">
        <v>5380</v>
      </c>
      <c r="M1860" t="s">
        <v>10908</v>
      </c>
      <c r="N1860" t="s">
        <v>11525</v>
      </c>
      <c r="O1860" t="s">
        <v>10871</v>
      </c>
      <c r="P1860" t="s">
        <v>10881</v>
      </c>
    </row>
    <row r="1861" spans="1:16" x14ac:dyDescent="0.3">
      <c r="A1861" t="s">
        <v>3443</v>
      </c>
      <c r="B1861" s="2" t="str">
        <f t="shared" si="89"/>
        <v>3703</v>
      </c>
      <c r="C1861" s="2">
        <f t="shared" si="87"/>
        <v>3703</v>
      </c>
      <c r="D1861" t="str">
        <f>VLOOKUP(C1861,'Cost Centre'!A:B,2,)</f>
        <v>Corporate Services</v>
      </c>
      <c r="E1861" t="str">
        <f t="shared" si="88"/>
        <v>2</v>
      </c>
      <c r="F1861" t="s">
        <v>93</v>
      </c>
      <c r="G1861" s="2">
        <v>0</v>
      </c>
      <c r="H1861" s="2">
        <v>272150.03000000003</v>
      </c>
      <c r="I1861" s="2">
        <v>0</v>
      </c>
      <c r="J1861" s="105">
        <f>SUMIF([1]MMM!$A:$A,A1861,[1]MMM!$F:$F)</f>
        <v>290476.71999999997</v>
      </c>
      <c r="K1861" s="2" t="s">
        <v>10</v>
      </c>
      <c r="L1861" s="2">
        <v>191180</v>
      </c>
      <c r="M1861" t="s">
        <v>10908</v>
      </c>
      <c r="N1861" t="s">
        <v>11525</v>
      </c>
      <c r="O1861" t="s">
        <v>10871</v>
      </c>
      <c r="P1861" t="s">
        <v>10881</v>
      </c>
    </row>
    <row r="1862" spans="1:16" x14ac:dyDescent="0.3">
      <c r="A1862" t="s">
        <v>3444</v>
      </c>
      <c r="B1862" s="2" t="str">
        <f t="shared" si="89"/>
        <v>3703</v>
      </c>
      <c r="C1862" s="2">
        <f t="shared" si="87"/>
        <v>3703</v>
      </c>
      <c r="D1862" t="str">
        <f>VLOOKUP(C1862,'Cost Centre'!A:B,2,)</f>
        <v>Corporate Services</v>
      </c>
      <c r="E1862" t="str">
        <f t="shared" si="88"/>
        <v>2</v>
      </c>
      <c r="F1862" t="s">
        <v>10882</v>
      </c>
      <c r="G1862" s="2">
        <v>0</v>
      </c>
      <c r="H1862" s="2">
        <v>4444.26</v>
      </c>
      <c r="I1862" s="2">
        <v>0</v>
      </c>
      <c r="J1862" s="105">
        <f>SUMIF([1]MMM!$A:$A,A1862,[1]MMM!$F:$F)</f>
        <v>4444.26</v>
      </c>
      <c r="K1862" s="2" t="s">
        <v>10</v>
      </c>
      <c r="L1862" s="2">
        <v>7841</v>
      </c>
      <c r="M1862" t="s">
        <v>10908</v>
      </c>
      <c r="N1862" t="s">
        <v>11525</v>
      </c>
      <c r="O1862" t="s">
        <v>10871</v>
      </c>
      <c r="P1862" t="s">
        <v>10881</v>
      </c>
    </row>
    <row r="1863" spans="1:16" x14ac:dyDescent="0.3">
      <c r="A1863" t="s">
        <v>3445</v>
      </c>
      <c r="B1863" s="2" t="str">
        <f t="shared" si="89"/>
        <v>3703</v>
      </c>
      <c r="C1863" s="2">
        <f t="shared" si="87"/>
        <v>3703</v>
      </c>
      <c r="D1863" t="str">
        <f>VLOOKUP(C1863,'Cost Centre'!A:B,2,)</f>
        <v>Corporate Services</v>
      </c>
      <c r="E1863" t="str">
        <f t="shared" si="88"/>
        <v>2</v>
      </c>
      <c r="F1863" t="s">
        <v>10883</v>
      </c>
      <c r="G1863" s="2">
        <v>0</v>
      </c>
      <c r="H1863" s="2">
        <v>488</v>
      </c>
      <c r="I1863" s="2">
        <v>0</v>
      </c>
      <c r="J1863" s="105">
        <f>SUMIF([1]MMM!$A:$A,A1863,[1]MMM!$F:$F)</f>
        <v>488</v>
      </c>
      <c r="K1863" s="2" t="s">
        <v>10</v>
      </c>
      <c r="L1863" s="2">
        <v>983</v>
      </c>
      <c r="M1863" t="s">
        <v>10908</v>
      </c>
      <c r="N1863" t="s">
        <v>11525</v>
      </c>
      <c r="O1863" t="s">
        <v>10871</v>
      </c>
      <c r="P1863" t="s">
        <v>10881</v>
      </c>
    </row>
    <row r="1864" spans="1:16" x14ac:dyDescent="0.3">
      <c r="A1864" t="s">
        <v>3446</v>
      </c>
      <c r="B1864" s="2" t="str">
        <f t="shared" si="89"/>
        <v>3703</v>
      </c>
      <c r="C1864" s="2">
        <f t="shared" si="87"/>
        <v>3703</v>
      </c>
      <c r="D1864" t="str">
        <f>VLOOKUP(C1864,'Cost Centre'!A:B,2,)</f>
        <v>Corporate Services</v>
      </c>
      <c r="E1864" t="str">
        <f t="shared" si="88"/>
        <v>2</v>
      </c>
      <c r="F1864" t="s">
        <v>103</v>
      </c>
      <c r="G1864" s="2">
        <v>0</v>
      </c>
      <c r="H1864" s="2">
        <v>0</v>
      </c>
      <c r="I1864" s="2">
        <v>0</v>
      </c>
      <c r="J1864" s="105">
        <f>SUMIF([1]MMM!$A:$A,A1864,[1]MMM!$F:$F)</f>
        <v>0</v>
      </c>
      <c r="K1864" s="2" t="s">
        <v>10</v>
      </c>
      <c r="L1864" s="2">
        <v>345</v>
      </c>
      <c r="M1864" t="s">
        <v>10908</v>
      </c>
      <c r="N1864" t="s">
        <v>11525</v>
      </c>
      <c r="O1864" t="s">
        <v>10871</v>
      </c>
      <c r="P1864" t="s">
        <v>10881</v>
      </c>
    </row>
    <row r="1865" spans="1:16" x14ac:dyDescent="0.3">
      <c r="A1865" t="s">
        <v>3447</v>
      </c>
      <c r="B1865" s="2" t="str">
        <f t="shared" si="89"/>
        <v>3703</v>
      </c>
      <c r="C1865" s="2">
        <f t="shared" si="87"/>
        <v>3703</v>
      </c>
      <c r="D1865" t="str">
        <f>VLOOKUP(C1865,'Cost Centre'!A:B,2,)</f>
        <v>Corporate Services</v>
      </c>
      <c r="E1865" t="str">
        <f t="shared" si="88"/>
        <v>2</v>
      </c>
      <c r="F1865" t="s">
        <v>105</v>
      </c>
      <c r="G1865" s="2">
        <v>0</v>
      </c>
      <c r="H1865" s="2">
        <v>1321.24</v>
      </c>
      <c r="I1865" s="2">
        <v>0</v>
      </c>
      <c r="J1865" s="105">
        <f>SUMIF([1]MMM!$A:$A,A1865,[1]MMM!$F:$F)</f>
        <v>1321.24</v>
      </c>
      <c r="K1865" s="2" t="s">
        <v>10</v>
      </c>
      <c r="L1865" s="2">
        <v>4201</v>
      </c>
      <c r="M1865" t="s">
        <v>10908</v>
      </c>
      <c r="N1865" t="s">
        <v>11525</v>
      </c>
      <c r="O1865" t="s">
        <v>10871</v>
      </c>
      <c r="P1865" t="s">
        <v>10881</v>
      </c>
    </row>
    <row r="1866" spans="1:16" x14ac:dyDescent="0.3">
      <c r="A1866" t="s">
        <v>3448</v>
      </c>
      <c r="B1866" s="2" t="str">
        <f t="shared" si="89"/>
        <v>3703</v>
      </c>
      <c r="C1866" s="2">
        <f t="shared" si="87"/>
        <v>3703</v>
      </c>
      <c r="D1866" t="str">
        <f>VLOOKUP(C1866,'Cost Centre'!A:B,2,)</f>
        <v>Corporate Services</v>
      </c>
      <c r="E1866" t="str">
        <f t="shared" si="88"/>
        <v>2</v>
      </c>
      <c r="F1866" t="s">
        <v>10884</v>
      </c>
      <c r="G1866" s="2">
        <v>0</v>
      </c>
      <c r="H1866" s="2">
        <v>4526.1499999999996</v>
      </c>
      <c r="I1866" s="2">
        <v>0</v>
      </c>
      <c r="J1866" s="105">
        <f>SUMIF([1]MMM!$A:$A,A1866,[1]MMM!$F:$F)</f>
        <v>4526.1499999999996</v>
      </c>
      <c r="K1866" s="2" t="s">
        <v>10</v>
      </c>
      <c r="L1866" s="2">
        <v>6037</v>
      </c>
      <c r="M1866" t="s">
        <v>10908</v>
      </c>
      <c r="N1866" t="s">
        <v>11525</v>
      </c>
      <c r="O1866" t="s">
        <v>10871</v>
      </c>
      <c r="P1866" t="s">
        <v>10881</v>
      </c>
    </row>
    <row r="1867" spans="1:16" x14ac:dyDescent="0.3">
      <c r="A1867" t="s">
        <v>3449</v>
      </c>
      <c r="B1867" s="2" t="str">
        <f t="shared" si="89"/>
        <v>3703</v>
      </c>
      <c r="C1867" s="2">
        <f t="shared" si="87"/>
        <v>3703</v>
      </c>
      <c r="D1867" t="str">
        <f>VLOOKUP(C1867,'Cost Centre'!A:B,2,)</f>
        <v>Corporate Services</v>
      </c>
      <c r="E1867" t="str">
        <f t="shared" si="88"/>
        <v>2</v>
      </c>
      <c r="F1867" t="s">
        <v>131</v>
      </c>
      <c r="G1867" s="2">
        <v>0</v>
      </c>
      <c r="H1867" s="2">
        <v>129328.49</v>
      </c>
      <c r="I1867" s="2">
        <v>0</v>
      </c>
      <c r="J1867" s="105">
        <f>SUMIF([1]MMM!$A:$A,A1867,[1]MMM!$F:$F)</f>
        <v>129328.49</v>
      </c>
      <c r="K1867" s="2" t="s">
        <v>10</v>
      </c>
      <c r="L1867" s="2">
        <v>161244</v>
      </c>
      <c r="M1867" t="s">
        <v>10908</v>
      </c>
      <c r="N1867" t="s">
        <v>11525</v>
      </c>
      <c r="O1867" t="s">
        <v>10871</v>
      </c>
      <c r="P1867" t="s">
        <v>10881</v>
      </c>
    </row>
    <row r="1868" spans="1:16" x14ac:dyDescent="0.3">
      <c r="A1868" t="s">
        <v>3450</v>
      </c>
      <c r="B1868" s="2" t="str">
        <f t="shared" si="89"/>
        <v>3703</v>
      </c>
      <c r="C1868" s="2">
        <f t="shared" si="87"/>
        <v>3703</v>
      </c>
      <c r="D1868" t="str">
        <f>VLOOKUP(C1868,'Cost Centre'!A:B,2,)</f>
        <v>Corporate Services</v>
      </c>
      <c r="E1868" t="str">
        <f t="shared" si="88"/>
        <v>2</v>
      </c>
      <c r="F1868" t="s">
        <v>117</v>
      </c>
      <c r="G1868" s="2">
        <v>0</v>
      </c>
      <c r="H1868" s="2">
        <v>703359.82</v>
      </c>
      <c r="I1868" s="2">
        <v>0</v>
      </c>
      <c r="J1868" s="105">
        <f>SUMIF([1]MMM!$A:$A,A1868,[1]MMM!$F:$F)</f>
        <v>703359.82</v>
      </c>
      <c r="K1868" s="2" t="s">
        <v>10</v>
      </c>
      <c r="L1868" s="2">
        <v>923948</v>
      </c>
      <c r="M1868" t="s">
        <v>10908</v>
      </c>
      <c r="N1868" t="s">
        <v>11525</v>
      </c>
      <c r="O1868" t="s">
        <v>10871</v>
      </c>
      <c r="P1868" t="s">
        <v>10885</v>
      </c>
    </row>
    <row r="1869" spans="1:16" x14ac:dyDescent="0.3">
      <c r="A1869" t="s">
        <v>3451</v>
      </c>
      <c r="B1869" s="2" t="str">
        <f t="shared" si="89"/>
        <v>3703</v>
      </c>
      <c r="C1869" s="2">
        <f t="shared" si="87"/>
        <v>3703</v>
      </c>
      <c r="D1869" t="str">
        <f>VLOOKUP(C1869,'Cost Centre'!A:B,2,)</f>
        <v>Corporate Services</v>
      </c>
      <c r="E1869" t="str">
        <f t="shared" si="88"/>
        <v>2</v>
      </c>
      <c r="F1869" t="s">
        <v>135</v>
      </c>
      <c r="G1869" s="2">
        <v>0</v>
      </c>
      <c r="H1869" s="2">
        <v>0</v>
      </c>
      <c r="I1869" s="2">
        <v>0</v>
      </c>
      <c r="J1869" s="105">
        <f>SUMIF([1]MMM!$A:$A,A1869,[1]MMM!$F:$F)</f>
        <v>0</v>
      </c>
      <c r="K1869" s="2" t="s">
        <v>10</v>
      </c>
      <c r="L1869" s="2">
        <v>26874</v>
      </c>
      <c r="M1869" t="s">
        <v>10908</v>
      </c>
      <c r="N1869" t="s">
        <v>11525</v>
      </c>
      <c r="O1869" t="s">
        <v>10871</v>
      </c>
      <c r="P1869" t="s">
        <v>10934</v>
      </c>
    </row>
    <row r="1870" spans="1:16" x14ac:dyDescent="0.3">
      <c r="A1870" t="s">
        <v>3452</v>
      </c>
      <c r="B1870" s="2" t="str">
        <f t="shared" si="89"/>
        <v>3703</v>
      </c>
      <c r="C1870" s="2">
        <f t="shared" si="87"/>
        <v>3703</v>
      </c>
      <c r="D1870" t="str">
        <f>VLOOKUP(C1870,'Cost Centre'!A:B,2,)</f>
        <v>Corporate Services</v>
      </c>
      <c r="E1870" t="str">
        <f t="shared" si="88"/>
        <v>2</v>
      </c>
      <c r="F1870" t="s">
        <v>11530</v>
      </c>
      <c r="G1870" s="2">
        <v>0</v>
      </c>
      <c r="H1870" s="2">
        <v>0</v>
      </c>
      <c r="I1870" s="2">
        <v>0</v>
      </c>
      <c r="J1870" s="105">
        <f>SUMIF([1]MMM!$A:$A,A1870,[1]MMM!$F:$F)</f>
        <v>0</v>
      </c>
      <c r="K1870" s="2" t="s">
        <v>10</v>
      </c>
      <c r="L1870" s="2">
        <v>260700</v>
      </c>
      <c r="M1870" t="s">
        <v>10908</v>
      </c>
      <c r="N1870" t="s">
        <v>11525</v>
      </c>
      <c r="O1870" t="s">
        <v>10871</v>
      </c>
      <c r="P1870" t="s">
        <v>10934</v>
      </c>
    </row>
    <row r="1871" spans="1:16" x14ac:dyDescent="0.3">
      <c r="A1871" t="s">
        <v>3453</v>
      </c>
      <c r="B1871" s="2" t="str">
        <f t="shared" si="89"/>
        <v>3703</v>
      </c>
      <c r="C1871" s="2">
        <f t="shared" si="87"/>
        <v>3703</v>
      </c>
      <c r="D1871" t="str">
        <f>VLOOKUP(C1871,'Cost Centre'!A:B,2,)</f>
        <v>Corporate Services</v>
      </c>
      <c r="E1871" t="str">
        <f t="shared" si="88"/>
        <v>2</v>
      </c>
      <c r="F1871" t="s">
        <v>278</v>
      </c>
      <c r="G1871" s="2">
        <v>0</v>
      </c>
      <c r="H1871" s="2">
        <v>0</v>
      </c>
      <c r="I1871" s="2">
        <v>0</v>
      </c>
      <c r="J1871" s="105">
        <f>SUMIF([1]MMM!$A:$A,A1871,[1]MMM!$F:$F)</f>
        <v>0</v>
      </c>
      <c r="K1871" s="2" t="s">
        <v>10</v>
      </c>
      <c r="L1871" s="2">
        <v>0</v>
      </c>
      <c r="M1871" t="s">
        <v>10908</v>
      </c>
      <c r="N1871" t="s">
        <v>11525</v>
      </c>
      <c r="O1871" t="s">
        <v>10871</v>
      </c>
      <c r="P1871" t="s">
        <v>11531</v>
      </c>
    </row>
    <row r="1872" spans="1:16" x14ac:dyDescent="0.3">
      <c r="A1872" t="s">
        <v>11532</v>
      </c>
      <c r="B1872" s="2" t="str">
        <f t="shared" si="89"/>
        <v>3703</v>
      </c>
      <c r="C1872" s="2">
        <f t="shared" si="87"/>
        <v>3703</v>
      </c>
      <c r="D1872" t="str">
        <f>VLOOKUP(C1872,'Cost Centre'!A:B,2,)</f>
        <v>Corporate Services</v>
      </c>
      <c r="E1872" t="str">
        <f t="shared" si="88"/>
        <v>2</v>
      </c>
      <c r="F1872" t="s">
        <v>11533</v>
      </c>
      <c r="G1872" s="2">
        <v>0</v>
      </c>
      <c r="H1872" s="2">
        <v>0</v>
      </c>
      <c r="I1872" s="2">
        <v>0</v>
      </c>
      <c r="J1872" s="105">
        <f>SUMIF([1]MMM!$A:$A,A1872,[1]MMM!$F:$F)</f>
        <v>0</v>
      </c>
      <c r="K1872" s="2" t="s">
        <v>10</v>
      </c>
      <c r="L1872" s="2">
        <v>0</v>
      </c>
      <c r="M1872" t="s">
        <v>10908</v>
      </c>
      <c r="N1872" t="s">
        <v>11525</v>
      </c>
      <c r="O1872" t="s">
        <v>10871</v>
      </c>
      <c r="P1872" t="s">
        <v>10887</v>
      </c>
    </row>
    <row r="1873" spans="1:16" x14ac:dyDescent="0.3">
      <c r="A1873" t="s">
        <v>11534</v>
      </c>
      <c r="B1873" s="2" t="str">
        <f t="shared" si="89"/>
        <v>3703</v>
      </c>
      <c r="C1873" s="2">
        <f t="shared" si="87"/>
        <v>3703</v>
      </c>
      <c r="D1873" t="str">
        <f>VLOOKUP(C1873,'Cost Centre'!A:B,2,)</f>
        <v>Corporate Services</v>
      </c>
      <c r="E1873" t="str">
        <f t="shared" si="88"/>
        <v>2</v>
      </c>
      <c r="F1873" t="s">
        <v>10886</v>
      </c>
      <c r="G1873" s="2">
        <v>0</v>
      </c>
      <c r="H1873" s="2">
        <v>0</v>
      </c>
      <c r="I1873" s="2">
        <v>0</v>
      </c>
      <c r="J1873" s="105">
        <f>SUMIF([1]MMM!$A:$A,A1873,[1]MMM!$F:$F)</f>
        <v>0</v>
      </c>
      <c r="K1873" s="2" t="s">
        <v>10</v>
      </c>
      <c r="L1873" s="2">
        <v>0</v>
      </c>
      <c r="M1873" t="s">
        <v>10908</v>
      </c>
      <c r="N1873" t="s">
        <v>11525</v>
      </c>
      <c r="O1873" t="s">
        <v>10871</v>
      </c>
      <c r="P1873" t="s">
        <v>10887</v>
      </c>
    </row>
    <row r="1874" spans="1:16" x14ac:dyDescent="0.3">
      <c r="A1874" t="s">
        <v>11535</v>
      </c>
      <c r="B1874" s="2" t="str">
        <f t="shared" si="89"/>
        <v>3703</v>
      </c>
      <c r="C1874" s="2">
        <f t="shared" si="87"/>
        <v>3703</v>
      </c>
      <c r="D1874" t="str">
        <f>VLOOKUP(C1874,'Cost Centre'!A:B,2,)</f>
        <v>Corporate Services</v>
      </c>
      <c r="E1874" t="str">
        <f t="shared" si="88"/>
        <v>2</v>
      </c>
      <c r="F1874" t="s">
        <v>10888</v>
      </c>
      <c r="G1874" s="2">
        <v>0</v>
      </c>
      <c r="H1874" s="2">
        <v>0</v>
      </c>
      <c r="I1874" s="2">
        <v>0</v>
      </c>
      <c r="J1874" s="105">
        <f>SUMIF([1]MMM!$A:$A,A1874,[1]MMM!$F:$F)</f>
        <v>0</v>
      </c>
      <c r="K1874" s="2" t="s">
        <v>10</v>
      </c>
      <c r="L1874" s="2">
        <v>0</v>
      </c>
      <c r="M1874" t="s">
        <v>10908</v>
      </c>
      <c r="N1874" t="s">
        <v>11525</v>
      </c>
      <c r="O1874" t="s">
        <v>10871</v>
      </c>
      <c r="P1874" t="s">
        <v>10887</v>
      </c>
    </row>
    <row r="1875" spans="1:16" x14ac:dyDescent="0.3">
      <c r="A1875" t="s">
        <v>11536</v>
      </c>
      <c r="B1875" s="2" t="str">
        <f t="shared" si="89"/>
        <v>3703</v>
      </c>
      <c r="C1875" s="2">
        <f t="shared" si="87"/>
        <v>3703</v>
      </c>
      <c r="D1875" t="str">
        <f>VLOOKUP(C1875,'Cost Centre'!A:B,2,)</f>
        <v>Corporate Services</v>
      </c>
      <c r="E1875" t="str">
        <f t="shared" si="88"/>
        <v>2</v>
      </c>
      <c r="F1875" t="s">
        <v>10890</v>
      </c>
      <c r="G1875" s="2">
        <v>0</v>
      </c>
      <c r="H1875" s="2">
        <v>0</v>
      </c>
      <c r="I1875" s="2">
        <v>0</v>
      </c>
      <c r="J1875" s="105">
        <f>SUMIF([1]MMM!$A:$A,A1875,[1]MMM!$F:$F)</f>
        <v>0</v>
      </c>
      <c r="K1875" s="2" t="s">
        <v>10</v>
      </c>
      <c r="L1875" s="2">
        <v>0</v>
      </c>
      <c r="M1875" t="s">
        <v>10908</v>
      </c>
      <c r="N1875" t="s">
        <v>11525</v>
      </c>
      <c r="O1875" t="s">
        <v>10871</v>
      </c>
      <c r="P1875" t="s">
        <v>10887</v>
      </c>
    </row>
    <row r="1876" spans="1:16" x14ac:dyDescent="0.3">
      <c r="A1876" t="s">
        <v>11537</v>
      </c>
      <c r="B1876" s="2" t="str">
        <f t="shared" si="89"/>
        <v>3703</v>
      </c>
      <c r="C1876" s="2">
        <f t="shared" si="87"/>
        <v>3703</v>
      </c>
      <c r="D1876" t="str">
        <f>VLOOKUP(C1876,'Cost Centre'!A:B,2,)</f>
        <v>Corporate Services</v>
      </c>
      <c r="E1876" t="str">
        <f t="shared" si="88"/>
        <v>2</v>
      </c>
      <c r="F1876" t="s">
        <v>10892</v>
      </c>
      <c r="G1876" s="2">
        <v>0</v>
      </c>
      <c r="H1876" s="2">
        <v>0</v>
      </c>
      <c r="I1876" s="2">
        <v>0</v>
      </c>
      <c r="J1876" s="105">
        <f>SUMIF([1]MMM!$A:$A,A1876,[1]MMM!$F:$F)</f>
        <v>0</v>
      </c>
      <c r="K1876" s="2" t="s">
        <v>10</v>
      </c>
      <c r="L1876" s="2">
        <v>0</v>
      </c>
      <c r="M1876" t="s">
        <v>10908</v>
      </c>
      <c r="N1876" t="s">
        <v>11525</v>
      </c>
      <c r="O1876" t="s">
        <v>10871</v>
      </c>
      <c r="P1876" t="s">
        <v>10887</v>
      </c>
    </row>
    <row r="1877" spans="1:16" x14ac:dyDescent="0.3">
      <c r="A1877" t="s">
        <v>11538</v>
      </c>
      <c r="B1877" s="2" t="str">
        <f t="shared" si="89"/>
        <v>3703</v>
      </c>
      <c r="C1877" s="2">
        <f t="shared" si="87"/>
        <v>3703</v>
      </c>
      <c r="D1877" t="str">
        <f>VLOOKUP(C1877,'Cost Centre'!A:B,2,)</f>
        <v>Corporate Services</v>
      </c>
      <c r="E1877" t="str">
        <f t="shared" si="88"/>
        <v>2</v>
      </c>
      <c r="F1877" t="s">
        <v>10894</v>
      </c>
      <c r="G1877" s="2">
        <v>0</v>
      </c>
      <c r="H1877" s="2">
        <v>0</v>
      </c>
      <c r="I1877" s="2">
        <v>0</v>
      </c>
      <c r="J1877" s="105">
        <f>SUMIF([1]MMM!$A:$A,A1877,[1]MMM!$F:$F)</f>
        <v>0</v>
      </c>
      <c r="K1877" s="2" t="s">
        <v>10</v>
      </c>
      <c r="L1877" s="2">
        <v>0</v>
      </c>
      <c r="M1877" t="s">
        <v>10908</v>
      </c>
      <c r="N1877" t="s">
        <v>11525</v>
      </c>
      <c r="O1877" t="s">
        <v>10871</v>
      </c>
      <c r="P1877" t="s">
        <v>10887</v>
      </c>
    </row>
    <row r="1878" spans="1:16" x14ac:dyDescent="0.3">
      <c r="A1878" t="s">
        <v>11539</v>
      </c>
      <c r="B1878" s="2" t="str">
        <f t="shared" si="89"/>
        <v>3703</v>
      </c>
      <c r="C1878" s="2">
        <f t="shared" si="87"/>
        <v>3703</v>
      </c>
      <c r="D1878" t="str">
        <f>VLOOKUP(C1878,'Cost Centre'!A:B,2,)</f>
        <v>Corporate Services</v>
      </c>
      <c r="E1878" t="str">
        <f t="shared" si="88"/>
        <v>2</v>
      </c>
      <c r="F1878" t="s">
        <v>10896</v>
      </c>
      <c r="G1878" s="2">
        <v>0</v>
      </c>
      <c r="H1878" s="2">
        <v>0</v>
      </c>
      <c r="I1878" s="2">
        <v>0</v>
      </c>
      <c r="J1878" s="105">
        <f>SUMIF([1]MMM!$A:$A,A1878,[1]MMM!$F:$F)</f>
        <v>0</v>
      </c>
      <c r="K1878" s="2" t="s">
        <v>10</v>
      </c>
      <c r="L1878" s="2">
        <v>0</v>
      </c>
      <c r="M1878" t="s">
        <v>10908</v>
      </c>
      <c r="N1878" t="s">
        <v>11525</v>
      </c>
      <c r="O1878" t="s">
        <v>10871</v>
      </c>
      <c r="P1878" t="s">
        <v>10887</v>
      </c>
    </row>
    <row r="1879" spans="1:16" x14ac:dyDescent="0.3">
      <c r="A1879" t="s">
        <v>11540</v>
      </c>
      <c r="B1879" s="2" t="str">
        <f t="shared" si="89"/>
        <v>3703</v>
      </c>
      <c r="C1879" s="2">
        <f t="shared" si="87"/>
        <v>3703</v>
      </c>
      <c r="D1879" t="str">
        <f>VLOOKUP(C1879,'Cost Centre'!A:B,2,)</f>
        <v>Corporate Services</v>
      </c>
      <c r="E1879" t="str">
        <f t="shared" si="88"/>
        <v>2</v>
      </c>
      <c r="F1879" t="s">
        <v>10898</v>
      </c>
      <c r="G1879" s="2">
        <v>0</v>
      </c>
      <c r="H1879" s="2">
        <v>0</v>
      </c>
      <c r="I1879" s="2">
        <v>0</v>
      </c>
      <c r="J1879" s="105">
        <f>SUMIF([1]MMM!$A:$A,A1879,[1]MMM!$F:$F)</f>
        <v>0</v>
      </c>
      <c r="K1879" s="2" t="s">
        <v>10</v>
      </c>
      <c r="L1879" s="2">
        <v>0</v>
      </c>
      <c r="M1879" t="s">
        <v>10908</v>
      </c>
      <c r="N1879" t="s">
        <v>11525</v>
      </c>
      <c r="O1879" t="s">
        <v>10871</v>
      </c>
      <c r="P1879" t="s">
        <v>10887</v>
      </c>
    </row>
    <row r="1880" spans="1:16" x14ac:dyDescent="0.3">
      <c r="A1880" t="s">
        <v>11541</v>
      </c>
      <c r="B1880" s="2" t="str">
        <f t="shared" si="89"/>
        <v>3703</v>
      </c>
      <c r="C1880" s="2">
        <f t="shared" si="87"/>
        <v>3703</v>
      </c>
      <c r="D1880" t="str">
        <f>VLOOKUP(C1880,'Cost Centre'!A:B,2,)</f>
        <v>Corporate Services</v>
      </c>
      <c r="E1880" t="str">
        <f t="shared" si="88"/>
        <v>2</v>
      </c>
      <c r="F1880" t="s">
        <v>10906</v>
      </c>
      <c r="G1880" s="2">
        <v>0</v>
      </c>
      <c r="H1880" s="2">
        <v>0</v>
      </c>
      <c r="I1880" s="2">
        <v>0</v>
      </c>
      <c r="J1880" s="105">
        <f>SUMIF([1]MMM!$A:$A,A1880,[1]MMM!$F:$F)</f>
        <v>0</v>
      </c>
      <c r="K1880" s="2" t="s">
        <v>10</v>
      </c>
      <c r="L1880" s="2">
        <v>0</v>
      </c>
      <c r="M1880" t="s">
        <v>10908</v>
      </c>
      <c r="N1880" t="s">
        <v>11525</v>
      </c>
      <c r="O1880" t="s">
        <v>10871</v>
      </c>
      <c r="P1880" t="s">
        <v>10887</v>
      </c>
    </row>
    <row r="1881" spans="1:16" x14ac:dyDescent="0.3">
      <c r="A1881" t="s">
        <v>11542</v>
      </c>
      <c r="B1881" s="2" t="str">
        <f t="shared" si="89"/>
        <v>3703</v>
      </c>
      <c r="C1881" s="2">
        <f t="shared" si="87"/>
        <v>3703</v>
      </c>
      <c r="D1881" t="str">
        <f>VLOOKUP(C1881,'Cost Centre'!A:B,2,)</f>
        <v>Corporate Services</v>
      </c>
      <c r="E1881" t="str">
        <f t="shared" si="88"/>
        <v>2</v>
      </c>
      <c r="F1881" t="s">
        <v>11543</v>
      </c>
      <c r="G1881" s="2">
        <v>0</v>
      </c>
      <c r="H1881" s="2">
        <v>0</v>
      </c>
      <c r="I1881" s="2">
        <v>0</v>
      </c>
      <c r="J1881" s="105">
        <f>SUMIF([1]MMM!$A:$A,A1881,[1]MMM!$F:$F)</f>
        <v>0</v>
      </c>
      <c r="K1881" s="2" t="s">
        <v>10</v>
      </c>
      <c r="L1881" s="2">
        <v>0</v>
      </c>
      <c r="M1881" t="s">
        <v>10908</v>
      </c>
      <c r="N1881" t="s">
        <v>11525</v>
      </c>
      <c r="O1881" t="s">
        <v>10871</v>
      </c>
      <c r="P1881" t="s">
        <v>10887</v>
      </c>
    </row>
    <row r="1882" spans="1:16" x14ac:dyDescent="0.3">
      <c r="A1882" t="s">
        <v>11544</v>
      </c>
      <c r="B1882" s="2" t="str">
        <f t="shared" si="89"/>
        <v>3703</v>
      </c>
      <c r="C1882" s="2">
        <f t="shared" si="87"/>
        <v>3703</v>
      </c>
      <c r="D1882" t="str">
        <f>VLOOKUP(C1882,'Cost Centre'!A:B,2,)</f>
        <v>Corporate Services</v>
      </c>
      <c r="E1882" t="str">
        <f t="shared" si="88"/>
        <v>2</v>
      </c>
      <c r="F1882" t="s">
        <v>10907</v>
      </c>
      <c r="G1882" s="2">
        <v>0</v>
      </c>
      <c r="H1882" s="2">
        <v>0</v>
      </c>
      <c r="I1882" s="2">
        <v>0</v>
      </c>
      <c r="J1882" s="105">
        <f>SUMIF([1]MMM!$A:$A,A1882,[1]MMM!$F:$F)</f>
        <v>0</v>
      </c>
      <c r="K1882" s="2" t="s">
        <v>10</v>
      </c>
      <c r="L1882" s="2">
        <v>0</v>
      </c>
      <c r="M1882" t="s">
        <v>10908</v>
      </c>
      <c r="N1882" t="s">
        <v>11525</v>
      </c>
      <c r="O1882" t="s">
        <v>10871</v>
      </c>
      <c r="P1882" t="s">
        <v>10887</v>
      </c>
    </row>
    <row r="1883" spans="1:16" x14ac:dyDescent="0.3">
      <c r="A1883" t="s">
        <v>11545</v>
      </c>
      <c r="B1883" s="2" t="str">
        <f t="shared" si="89"/>
        <v>3703</v>
      </c>
      <c r="C1883" s="2">
        <f t="shared" si="87"/>
        <v>3703</v>
      </c>
      <c r="D1883" t="str">
        <f>VLOOKUP(C1883,'Cost Centre'!A:B,2,)</f>
        <v>Corporate Services</v>
      </c>
      <c r="E1883" t="str">
        <f t="shared" si="88"/>
        <v>2</v>
      </c>
      <c r="F1883" t="s">
        <v>10951</v>
      </c>
      <c r="G1883" s="2">
        <v>0</v>
      </c>
      <c r="H1883" s="2">
        <v>0</v>
      </c>
      <c r="I1883" s="2">
        <v>0</v>
      </c>
      <c r="J1883" s="105">
        <f>SUMIF([1]MMM!$A:$A,A1883,[1]MMM!$F:$F)</f>
        <v>0</v>
      </c>
      <c r="K1883" s="2" t="s">
        <v>10</v>
      </c>
      <c r="L1883" s="2">
        <v>0</v>
      </c>
      <c r="M1883" t="s">
        <v>10908</v>
      </c>
      <c r="N1883" t="s">
        <v>11525</v>
      </c>
      <c r="O1883" t="s">
        <v>10871</v>
      </c>
      <c r="P1883" t="s">
        <v>10887</v>
      </c>
    </row>
    <row r="1884" spans="1:16" x14ac:dyDescent="0.3">
      <c r="A1884" t="s">
        <v>11546</v>
      </c>
      <c r="B1884" s="2" t="str">
        <f t="shared" si="89"/>
        <v>3703</v>
      </c>
      <c r="C1884" s="2">
        <f t="shared" si="87"/>
        <v>3703</v>
      </c>
      <c r="D1884" t="str">
        <f>VLOOKUP(C1884,'Cost Centre'!A:B,2,)</f>
        <v>Corporate Services</v>
      </c>
      <c r="E1884" t="str">
        <f t="shared" si="88"/>
        <v>2</v>
      </c>
      <c r="F1884" t="s">
        <v>11547</v>
      </c>
      <c r="G1884" s="2">
        <v>0</v>
      </c>
      <c r="H1884" s="2">
        <v>0</v>
      </c>
      <c r="I1884" s="2">
        <v>0</v>
      </c>
      <c r="J1884" s="105">
        <f>SUMIF([1]MMM!$A:$A,A1884,[1]MMM!$F:$F)</f>
        <v>0</v>
      </c>
      <c r="K1884" s="2" t="s">
        <v>10</v>
      </c>
      <c r="L1884" s="2">
        <v>0</v>
      </c>
      <c r="M1884" t="s">
        <v>10908</v>
      </c>
      <c r="N1884" t="s">
        <v>11525</v>
      </c>
      <c r="O1884" t="s">
        <v>10871</v>
      </c>
      <c r="P1884" t="s">
        <v>10887</v>
      </c>
    </row>
    <row r="1885" spans="1:16" x14ac:dyDescent="0.3">
      <c r="A1885" t="s">
        <v>11548</v>
      </c>
      <c r="B1885" s="2" t="str">
        <f t="shared" si="89"/>
        <v>3703</v>
      </c>
      <c r="C1885" s="2">
        <f t="shared" si="87"/>
        <v>3703</v>
      </c>
      <c r="D1885" t="str">
        <f>VLOOKUP(C1885,'Cost Centre'!A:B,2,)</f>
        <v>Corporate Services</v>
      </c>
      <c r="E1885" t="str">
        <f t="shared" si="88"/>
        <v>2</v>
      </c>
      <c r="F1885" t="s">
        <v>11549</v>
      </c>
      <c r="G1885" s="2">
        <v>0</v>
      </c>
      <c r="H1885" s="2">
        <v>0</v>
      </c>
      <c r="I1885" s="2">
        <v>0</v>
      </c>
      <c r="J1885" s="105">
        <f>SUMIF([1]MMM!$A:$A,A1885,[1]MMM!$F:$F)</f>
        <v>0</v>
      </c>
      <c r="K1885" s="2" t="s">
        <v>10</v>
      </c>
      <c r="L1885" s="2">
        <v>0</v>
      </c>
      <c r="M1885" t="s">
        <v>10908</v>
      </c>
      <c r="N1885" t="s">
        <v>11525</v>
      </c>
      <c r="O1885" t="s">
        <v>10871</v>
      </c>
      <c r="P1885" t="s">
        <v>10887</v>
      </c>
    </row>
    <row r="1886" spans="1:16" x14ac:dyDescent="0.3">
      <c r="A1886" t="s">
        <v>11550</v>
      </c>
      <c r="B1886" s="2" t="str">
        <f t="shared" si="89"/>
        <v>3703</v>
      </c>
      <c r="C1886" s="2">
        <f t="shared" si="87"/>
        <v>3703</v>
      </c>
      <c r="D1886" t="str">
        <f>VLOOKUP(C1886,'Cost Centre'!A:B,2,)</f>
        <v>Corporate Services</v>
      </c>
      <c r="E1886" t="str">
        <f t="shared" si="88"/>
        <v>2</v>
      </c>
      <c r="F1886" t="s">
        <v>11551</v>
      </c>
      <c r="G1886" s="2">
        <v>0</v>
      </c>
      <c r="H1886" s="2">
        <v>0</v>
      </c>
      <c r="I1886" s="2">
        <v>0</v>
      </c>
      <c r="J1886" s="105">
        <f>SUMIF([1]MMM!$A:$A,A1886,[1]MMM!$F:$F)</f>
        <v>0</v>
      </c>
      <c r="K1886" s="2" t="s">
        <v>10</v>
      </c>
      <c r="L1886" s="2">
        <v>0</v>
      </c>
      <c r="M1886" t="s">
        <v>10908</v>
      </c>
      <c r="N1886" t="s">
        <v>11525</v>
      </c>
      <c r="O1886" t="s">
        <v>10871</v>
      </c>
      <c r="P1886" t="s">
        <v>10887</v>
      </c>
    </row>
    <row r="1887" spans="1:16" x14ac:dyDescent="0.3">
      <c r="A1887" t="s">
        <v>11552</v>
      </c>
      <c r="B1887" s="2" t="str">
        <f t="shared" si="89"/>
        <v>3703</v>
      </c>
      <c r="C1887" s="2">
        <f t="shared" si="87"/>
        <v>3703</v>
      </c>
      <c r="D1887" t="str">
        <f>VLOOKUP(C1887,'Cost Centre'!A:B,2,)</f>
        <v>Corporate Services</v>
      </c>
      <c r="E1887" t="str">
        <f t="shared" si="88"/>
        <v>2</v>
      </c>
      <c r="F1887" t="s">
        <v>11553</v>
      </c>
      <c r="G1887" s="2">
        <v>0</v>
      </c>
      <c r="H1887" s="2">
        <v>0</v>
      </c>
      <c r="I1887" s="2">
        <v>0</v>
      </c>
      <c r="J1887" s="105">
        <f>SUMIF([1]MMM!$A:$A,A1887,[1]MMM!$F:$F)</f>
        <v>0</v>
      </c>
      <c r="K1887" s="2" t="s">
        <v>10</v>
      </c>
      <c r="L1887" s="2">
        <v>0</v>
      </c>
      <c r="M1887" t="s">
        <v>10908</v>
      </c>
      <c r="N1887" t="s">
        <v>11525</v>
      </c>
      <c r="O1887" t="s">
        <v>10871</v>
      </c>
      <c r="P1887" t="s">
        <v>10887</v>
      </c>
    </row>
    <row r="1888" spans="1:16" x14ac:dyDescent="0.3">
      <c r="A1888" t="s">
        <v>11554</v>
      </c>
      <c r="B1888" s="2" t="str">
        <f t="shared" si="89"/>
        <v>3703</v>
      </c>
      <c r="C1888" s="2">
        <f t="shared" si="87"/>
        <v>3703</v>
      </c>
      <c r="D1888" t="str">
        <f>VLOOKUP(C1888,'Cost Centre'!A:B,2,)</f>
        <v>Corporate Services</v>
      </c>
      <c r="E1888" t="str">
        <f t="shared" si="88"/>
        <v>2</v>
      </c>
      <c r="F1888" t="s">
        <v>11555</v>
      </c>
      <c r="G1888" s="2">
        <v>0</v>
      </c>
      <c r="H1888" s="2">
        <v>0</v>
      </c>
      <c r="I1888" s="2">
        <v>0</v>
      </c>
      <c r="J1888" s="105">
        <f>SUMIF([1]MMM!$A:$A,A1888,[1]MMM!$F:$F)</f>
        <v>0</v>
      </c>
      <c r="K1888" s="2" t="s">
        <v>10</v>
      </c>
      <c r="L1888" s="2">
        <v>0</v>
      </c>
      <c r="M1888" t="s">
        <v>10908</v>
      </c>
      <c r="N1888" t="s">
        <v>11525</v>
      </c>
      <c r="O1888" t="s">
        <v>10871</v>
      </c>
      <c r="P1888" t="s">
        <v>10887</v>
      </c>
    </row>
    <row r="1889" spans="1:16" x14ac:dyDescent="0.3">
      <c r="A1889" t="s">
        <v>11556</v>
      </c>
      <c r="B1889" s="2" t="str">
        <f t="shared" si="89"/>
        <v>3703</v>
      </c>
      <c r="C1889" s="2">
        <f t="shared" si="87"/>
        <v>3703</v>
      </c>
      <c r="D1889" t="str">
        <f>VLOOKUP(C1889,'Cost Centre'!A:B,2,)</f>
        <v>Corporate Services</v>
      </c>
      <c r="E1889" t="str">
        <f t="shared" si="88"/>
        <v>2</v>
      </c>
      <c r="F1889" t="s">
        <v>11557</v>
      </c>
      <c r="G1889" s="2">
        <v>0</v>
      </c>
      <c r="H1889" s="2">
        <v>0</v>
      </c>
      <c r="I1889" s="2">
        <v>0</v>
      </c>
      <c r="J1889" s="105">
        <f>SUMIF([1]MMM!$A:$A,A1889,[1]MMM!$F:$F)</f>
        <v>0</v>
      </c>
      <c r="K1889" s="2" t="s">
        <v>10</v>
      </c>
      <c r="L1889" s="2">
        <v>0</v>
      </c>
      <c r="M1889" t="s">
        <v>10908</v>
      </c>
      <c r="N1889" t="s">
        <v>11525</v>
      </c>
      <c r="O1889" t="s">
        <v>10871</v>
      </c>
      <c r="P1889" t="s">
        <v>10887</v>
      </c>
    </row>
    <row r="1890" spans="1:16" x14ac:dyDescent="0.3">
      <c r="A1890" t="s">
        <v>11558</v>
      </c>
      <c r="B1890" s="2" t="str">
        <f t="shared" si="89"/>
        <v>3703</v>
      </c>
      <c r="C1890" s="2">
        <f t="shared" si="87"/>
        <v>3703</v>
      </c>
      <c r="D1890" t="str">
        <f>VLOOKUP(C1890,'Cost Centre'!A:B,2,)</f>
        <v>Corporate Services</v>
      </c>
      <c r="E1890" t="str">
        <f t="shared" si="88"/>
        <v>2</v>
      </c>
      <c r="F1890" t="s">
        <v>11559</v>
      </c>
      <c r="G1890" s="2">
        <v>0</v>
      </c>
      <c r="H1890" s="2">
        <v>0</v>
      </c>
      <c r="I1890" s="2">
        <v>0</v>
      </c>
      <c r="J1890" s="105">
        <f>SUMIF([1]MMM!$A:$A,A1890,[1]MMM!$F:$F)</f>
        <v>0</v>
      </c>
      <c r="K1890" s="2" t="s">
        <v>10</v>
      </c>
      <c r="L1890" s="2">
        <v>0</v>
      </c>
      <c r="M1890" t="s">
        <v>10908</v>
      </c>
      <c r="N1890" t="s">
        <v>11525</v>
      </c>
      <c r="O1890" t="s">
        <v>10871</v>
      </c>
      <c r="P1890" t="s">
        <v>10887</v>
      </c>
    </row>
    <row r="1891" spans="1:16" x14ac:dyDescent="0.3">
      <c r="A1891" t="s">
        <v>11560</v>
      </c>
      <c r="B1891" s="2" t="str">
        <f t="shared" si="89"/>
        <v>3703</v>
      </c>
      <c r="C1891" s="2">
        <f t="shared" si="87"/>
        <v>3703</v>
      </c>
      <c r="D1891" t="str">
        <f>VLOOKUP(C1891,'Cost Centre'!A:B,2,)</f>
        <v>Corporate Services</v>
      </c>
      <c r="E1891" t="str">
        <f t="shared" si="88"/>
        <v>2</v>
      </c>
      <c r="F1891" t="s">
        <v>11561</v>
      </c>
      <c r="G1891" s="2">
        <v>0</v>
      </c>
      <c r="H1891" s="2">
        <v>0</v>
      </c>
      <c r="I1891" s="2">
        <v>0</v>
      </c>
      <c r="J1891" s="105">
        <f>SUMIF([1]MMM!$A:$A,A1891,[1]MMM!$F:$F)</f>
        <v>0</v>
      </c>
      <c r="K1891" s="2" t="s">
        <v>10</v>
      </c>
      <c r="L1891" s="2">
        <v>0</v>
      </c>
      <c r="M1891" t="s">
        <v>10908</v>
      </c>
      <c r="N1891" t="s">
        <v>11525</v>
      </c>
      <c r="O1891" t="s">
        <v>10871</v>
      </c>
      <c r="P1891" t="s">
        <v>10887</v>
      </c>
    </row>
    <row r="1892" spans="1:16" x14ac:dyDescent="0.3">
      <c r="A1892" t="s">
        <v>11562</v>
      </c>
      <c r="B1892" s="2" t="str">
        <f t="shared" si="89"/>
        <v>3703</v>
      </c>
      <c r="C1892" s="2">
        <f t="shared" si="87"/>
        <v>3703</v>
      </c>
      <c r="D1892" t="str">
        <f>VLOOKUP(C1892,'Cost Centre'!A:B,2,)</f>
        <v>Corporate Services</v>
      </c>
      <c r="E1892" t="str">
        <f t="shared" si="88"/>
        <v>2</v>
      </c>
      <c r="F1892" t="s">
        <v>11563</v>
      </c>
      <c r="G1892" s="2">
        <v>0</v>
      </c>
      <c r="H1892" s="2">
        <v>0</v>
      </c>
      <c r="I1892" s="2">
        <v>0</v>
      </c>
      <c r="J1892" s="105">
        <f>SUMIF([1]MMM!$A:$A,A1892,[1]MMM!$F:$F)</f>
        <v>0</v>
      </c>
      <c r="K1892" s="2" t="s">
        <v>10</v>
      </c>
      <c r="L1892" s="2">
        <v>0</v>
      </c>
      <c r="M1892" t="s">
        <v>10908</v>
      </c>
      <c r="N1892" t="s">
        <v>11525</v>
      </c>
      <c r="O1892" t="s">
        <v>10871</v>
      </c>
      <c r="P1892" t="s">
        <v>10887</v>
      </c>
    </row>
    <row r="1893" spans="1:16" x14ac:dyDescent="0.3">
      <c r="A1893" t="s">
        <v>11564</v>
      </c>
      <c r="B1893" s="2" t="str">
        <f t="shared" si="89"/>
        <v>3703</v>
      </c>
      <c r="C1893" s="2">
        <f t="shared" si="87"/>
        <v>3703</v>
      </c>
      <c r="D1893" t="str">
        <f>VLOOKUP(C1893,'Cost Centre'!A:B,2,)</f>
        <v>Corporate Services</v>
      </c>
      <c r="E1893" t="str">
        <f t="shared" si="88"/>
        <v>2</v>
      </c>
      <c r="F1893" t="s">
        <v>11565</v>
      </c>
      <c r="G1893" s="2">
        <v>0</v>
      </c>
      <c r="H1893" s="2">
        <v>52209455.899999999</v>
      </c>
      <c r="I1893" s="2">
        <v>0</v>
      </c>
      <c r="J1893" s="105">
        <f>SUMIF([1]MMM!$A:$A,A1893,[1]MMM!$F:$F)</f>
        <v>52209455.899999999</v>
      </c>
      <c r="K1893" s="2" t="s">
        <v>10</v>
      </c>
      <c r="L1893" s="2">
        <v>11569556</v>
      </c>
      <c r="M1893" t="s">
        <v>10908</v>
      </c>
      <c r="N1893" t="s">
        <v>11525</v>
      </c>
      <c r="O1893" t="s">
        <v>10871</v>
      </c>
      <c r="P1893" t="s">
        <v>10887</v>
      </c>
    </row>
    <row r="1894" spans="1:16" x14ac:dyDescent="0.3">
      <c r="A1894" t="s">
        <v>11566</v>
      </c>
      <c r="B1894" s="2" t="str">
        <f t="shared" si="89"/>
        <v>3703</v>
      </c>
      <c r="C1894" s="2">
        <f t="shared" si="87"/>
        <v>3703</v>
      </c>
      <c r="D1894" t="str">
        <f>VLOOKUP(C1894,'Cost Centre'!A:B,2,)</f>
        <v>Corporate Services</v>
      </c>
      <c r="E1894" t="str">
        <f t="shared" si="88"/>
        <v>2</v>
      </c>
      <c r="F1894" t="s">
        <v>11567</v>
      </c>
      <c r="G1894" s="2">
        <v>0</v>
      </c>
      <c r="H1894" s="2">
        <v>0</v>
      </c>
      <c r="I1894" s="2">
        <v>0</v>
      </c>
      <c r="J1894" s="105">
        <f>SUMIF([1]MMM!$A:$A,A1894,[1]MMM!$F:$F)</f>
        <v>0</v>
      </c>
      <c r="K1894" s="2" t="s">
        <v>10</v>
      </c>
      <c r="L1894" s="2">
        <v>0</v>
      </c>
      <c r="M1894" t="s">
        <v>10908</v>
      </c>
      <c r="N1894" t="s">
        <v>11525</v>
      </c>
      <c r="O1894" t="s">
        <v>10871</v>
      </c>
      <c r="P1894" t="s">
        <v>10887</v>
      </c>
    </row>
    <row r="1895" spans="1:16" x14ac:dyDescent="0.3">
      <c r="A1895" t="s">
        <v>11568</v>
      </c>
      <c r="B1895" s="2" t="str">
        <f t="shared" si="89"/>
        <v>3703</v>
      </c>
      <c r="C1895" s="2">
        <f t="shared" si="87"/>
        <v>3703</v>
      </c>
      <c r="D1895" t="str">
        <f>VLOOKUP(C1895,'Cost Centre'!A:B,2,)</f>
        <v>Corporate Services</v>
      </c>
      <c r="E1895" t="str">
        <f t="shared" si="88"/>
        <v>2</v>
      </c>
      <c r="F1895" t="s">
        <v>11569</v>
      </c>
      <c r="G1895" s="2">
        <v>0</v>
      </c>
      <c r="H1895" s="2">
        <v>0</v>
      </c>
      <c r="I1895" s="2">
        <v>0</v>
      </c>
      <c r="J1895" s="105">
        <f>SUMIF([1]MMM!$A:$A,A1895,[1]MMM!$F:$F)</f>
        <v>0</v>
      </c>
      <c r="K1895" s="2" t="s">
        <v>10</v>
      </c>
      <c r="L1895" s="2">
        <v>0</v>
      </c>
      <c r="M1895" t="s">
        <v>10908</v>
      </c>
      <c r="N1895" t="s">
        <v>11525</v>
      </c>
      <c r="O1895" t="s">
        <v>10871</v>
      </c>
      <c r="P1895" t="s">
        <v>10887</v>
      </c>
    </row>
    <row r="1896" spans="1:16" x14ac:dyDescent="0.3">
      <c r="A1896" t="s">
        <v>11570</v>
      </c>
      <c r="B1896" s="2" t="str">
        <f t="shared" si="89"/>
        <v>3703</v>
      </c>
      <c r="C1896" s="2">
        <f t="shared" si="87"/>
        <v>3703</v>
      </c>
      <c r="D1896" t="str">
        <f>VLOOKUP(C1896,'Cost Centre'!A:B,2,)</f>
        <v>Corporate Services</v>
      </c>
      <c r="E1896" t="str">
        <f t="shared" si="88"/>
        <v>2</v>
      </c>
      <c r="F1896" t="s">
        <v>11571</v>
      </c>
      <c r="G1896" s="2">
        <v>0</v>
      </c>
      <c r="H1896" s="2">
        <v>0</v>
      </c>
      <c r="I1896" s="2">
        <v>0</v>
      </c>
      <c r="J1896" s="105">
        <f>SUMIF([1]MMM!$A:$A,A1896,[1]MMM!$F:$F)</f>
        <v>0</v>
      </c>
      <c r="K1896" s="2" t="s">
        <v>10</v>
      </c>
      <c r="L1896" s="2">
        <v>0</v>
      </c>
      <c r="M1896" t="s">
        <v>10908</v>
      </c>
      <c r="N1896" t="s">
        <v>11525</v>
      </c>
      <c r="O1896" t="s">
        <v>10871</v>
      </c>
      <c r="P1896" t="s">
        <v>10887</v>
      </c>
    </row>
    <row r="1897" spans="1:16" x14ac:dyDescent="0.3">
      <c r="A1897" t="s">
        <v>11572</v>
      </c>
      <c r="B1897" s="2" t="str">
        <f t="shared" si="89"/>
        <v>3703</v>
      </c>
      <c r="C1897" s="2">
        <f t="shared" si="87"/>
        <v>3703</v>
      </c>
      <c r="D1897" t="str">
        <f>VLOOKUP(C1897,'Cost Centre'!A:B,2,)</f>
        <v>Corporate Services</v>
      </c>
      <c r="E1897" t="str">
        <f t="shared" si="88"/>
        <v>2</v>
      </c>
      <c r="F1897" t="s">
        <v>11573</v>
      </c>
      <c r="G1897" s="2">
        <v>0</v>
      </c>
      <c r="H1897" s="2">
        <v>0</v>
      </c>
      <c r="I1897" s="2">
        <v>0</v>
      </c>
      <c r="J1897" s="105">
        <f>SUMIF([1]MMM!$A:$A,A1897,[1]MMM!$F:$F)</f>
        <v>0</v>
      </c>
      <c r="K1897" s="2" t="s">
        <v>10</v>
      </c>
      <c r="L1897" s="2">
        <v>0</v>
      </c>
      <c r="M1897" t="s">
        <v>10908</v>
      </c>
      <c r="N1897" t="s">
        <v>11525</v>
      </c>
      <c r="O1897" t="s">
        <v>10871</v>
      </c>
      <c r="P1897" t="s">
        <v>10887</v>
      </c>
    </row>
    <row r="1898" spans="1:16" x14ac:dyDescent="0.3">
      <c r="A1898" t="s">
        <v>11574</v>
      </c>
      <c r="B1898" s="2" t="str">
        <f t="shared" si="89"/>
        <v>3703</v>
      </c>
      <c r="C1898" s="2">
        <f t="shared" si="87"/>
        <v>3703</v>
      </c>
      <c r="D1898" t="str">
        <f>VLOOKUP(C1898,'Cost Centre'!A:B,2,)</f>
        <v>Corporate Services</v>
      </c>
      <c r="E1898" t="str">
        <f t="shared" si="88"/>
        <v>2</v>
      </c>
      <c r="F1898" t="s">
        <v>11575</v>
      </c>
      <c r="G1898" s="2">
        <v>0</v>
      </c>
      <c r="H1898" s="2">
        <v>0</v>
      </c>
      <c r="I1898" s="2">
        <v>0</v>
      </c>
      <c r="J1898" s="105">
        <f>SUMIF([1]MMM!$A:$A,A1898,[1]MMM!$F:$F)</f>
        <v>0</v>
      </c>
      <c r="K1898" s="2" t="s">
        <v>10</v>
      </c>
      <c r="L1898" s="2">
        <v>0</v>
      </c>
      <c r="M1898" t="s">
        <v>10908</v>
      </c>
      <c r="N1898" t="s">
        <v>11525</v>
      </c>
      <c r="O1898" t="s">
        <v>10871</v>
      </c>
      <c r="P1898" t="s">
        <v>10887</v>
      </c>
    </row>
    <row r="1899" spans="1:16" x14ac:dyDescent="0.3">
      <c r="A1899" t="s">
        <v>11576</v>
      </c>
      <c r="B1899" s="2" t="str">
        <f t="shared" si="89"/>
        <v>3703</v>
      </c>
      <c r="C1899" s="2">
        <f t="shared" si="87"/>
        <v>3703</v>
      </c>
      <c r="D1899" t="str">
        <f>VLOOKUP(C1899,'Cost Centre'!A:B,2,)</f>
        <v>Corporate Services</v>
      </c>
      <c r="E1899" t="str">
        <f t="shared" si="88"/>
        <v>2</v>
      </c>
      <c r="F1899" t="s">
        <v>11577</v>
      </c>
      <c r="G1899" s="2">
        <v>0</v>
      </c>
      <c r="H1899" s="2">
        <v>0</v>
      </c>
      <c r="I1899" s="2">
        <v>0</v>
      </c>
      <c r="J1899" s="105">
        <f>SUMIF([1]MMM!$A:$A,A1899,[1]MMM!$F:$F)</f>
        <v>0</v>
      </c>
      <c r="K1899" s="2" t="s">
        <v>10</v>
      </c>
      <c r="L1899" s="2">
        <v>0</v>
      </c>
      <c r="M1899" t="s">
        <v>10908</v>
      </c>
      <c r="N1899" t="s">
        <v>11525</v>
      </c>
      <c r="O1899" t="s">
        <v>10871</v>
      </c>
      <c r="P1899" t="s">
        <v>10887</v>
      </c>
    </row>
    <row r="1900" spans="1:16" x14ac:dyDescent="0.3">
      <c r="A1900" t="s">
        <v>11578</v>
      </c>
      <c r="B1900" s="2" t="str">
        <f t="shared" si="89"/>
        <v>3703</v>
      </c>
      <c r="C1900" s="2">
        <f t="shared" si="87"/>
        <v>3703</v>
      </c>
      <c r="D1900" t="str">
        <f>VLOOKUP(C1900,'Cost Centre'!A:B,2,)</f>
        <v>Corporate Services</v>
      </c>
      <c r="E1900" t="str">
        <f t="shared" si="88"/>
        <v>2</v>
      </c>
      <c r="F1900" t="s">
        <v>11579</v>
      </c>
      <c r="G1900" s="2">
        <v>0</v>
      </c>
      <c r="H1900" s="2">
        <v>0</v>
      </c>
      <c r="I1900" s="2">
        <v>0</v>
      </c>
      <c r="J1900" s="105">
        <f>SUMIF([1]MMM!$A:$A,A1900,[1]MMM!$F:$F)</f>
        <v>0</v>
      </c>
      <c r="K1900" s="2" t="s">
        <v>10</v>
      </c>
      <c r="L1900" s="2">
        <v>0</v>
      </c>
      <c r="M1900" t="s">
        <v>10908</v>
      </c>
      <c r="N1900" t="s">
        <v>11525</v>
      </c>
      <c r="O1900" t="s">
        <v>10871</v>
      </c>
      <c r="P1900" t="s">
        <v>10887</v>
      </c>
    </row>
    <row r="1901" spans="1:16" x14ac:dyDescent="0.3">
      <c r="A1901" t="s">
        <v>11580</v>
      </c>
      <c r="B1901" s="2" t="str">
        <f t="shared" si="89"/>
        <v>3703</v>
      </c>
      <c r="C1901" s="2">
        <f t="shared" si="87"/>
        <v>3703</v>
      </c>
      <c r="D1901" t="str">
        <f>VLOOKUP(C1901,'Cost Centre'!A:B,2,)</f>
        <v>Corporate Services</v>
      </c>
      <c r="E1901" t="str">
        <f t="shared" si="88"/>
        <v>2</v>
      </c>
      <c r="F1901" t="s">
        <v>11581</v>
      </c>
      <c r="G1901" s="2">
        <v>0</v>
      </c>
      <c r="H1901" s="2">
        <v>0</v>
      </c>
      <c r="I1901" s="2">
        <v>0</v>
      </c>
      <c r="J1901" s="105">
        <f>SUMIF([1]MMM!$A:$A,A1901,[1]MMM!$F:$F)</f>
        <v>0</v>
      </c>
      <c r="K1901" s="2" t="s">
        <v>10</v>
      </c>
      <c r="L1901" s="2">
        <v>0</v>
      </c>
      <c r="M1901" t="s">
        <v>10908</v>
      </c>
      <c r="N1901" t="s">
        <v>11525</v>
      </c>
      <c r="O1901" t="s">
        <v>10871</v>
      </c>
      <c r="P1901" t="s">
        <v>10887</v>
      </c>
    </row>
    <row r="1902" spans="1:16" x14ac:dyDescent="0.3">
      <c r="A1902" t="s">
        <v>11582</v>
      </c>
      <c r="B1902" s="2" t="str">
        <f t="shared" si="89"/>
        <v>3703</v>
      </c>
      <c r="C1902" s="2">
        <f t="shared" si="87"/>
        <v>3703</v>
      </c>
      <c r="D1902" t="str">
        <f>VLOOKUP(C1902,'Cost Centre'!A:B,2,)</f>
        <v>Corporate Services</v>
      </c>
      <c r="E1902" s="109" t="str">
        <f t="shared" si="88"/>
        <v>3</v>
      </c>
      <c r="F1902" t="s">
        <v>675</v>
      </c>
      <c r="G1902" s="2">
        <v>0</v>
      </c>
      <c r="H1902" s="2">
        <v>0</v>
      </c>
      <c r="I1902" s="2">
        <v>0</v>
      </c>
      <c r="J1902" s="105">
        <f>SUMIF([1]MMM!$A:$A,A1902,[1]MMM!$F:$F)</f>
        <v>0</v>
      </c>
      <c r="K1902" s="2" t="s">
        <v>10</v>
      </c>
      <c r="L1902" s="2">
        <v>0</v>
      </c>
      <c r="M1902" t="s">
        <v>10908</v>
      </c>
      <c r="N1902" t="s">
        <v>11525</v>
      </c>
      <c r="O1902" t="s">
        <v>10908</v>
      </c>
      <c r="P1902" t="s">
        <v>10953</v>
      </c>
    </row>
    <row r="1903" spans="1:16" x14ac:dyDescent="0.3">
      <c r="A1903" t="s">
        <v>11583</v>
      </c>
      <c r="B1903" s="2" t="str">
        <f t="shared" si="89"/>
        <v>3703</v>
      </c>
      <c r="C1903" s="2">
        <f t="shared" si="87"/>
        <v>3703</v>
      </c>
      <c r="D1903" t="str">
        <f>VLOOKUP(C1903,'Cost Centre'!A:B,2,)</f>
        <v>Corporate Services</v>
      </c>
      <c r="E1903" s="109">
        <v>2</v>
      </c>
      <c r="F1903" t="s">
        <v>676</v>
      </c>
      <c r="G1903" s="2">
        <v>0</v>
      </c>
      <c r="H1903" s="2">
        <v>0</v>
      </c>
      <c r="I1903" s="2">
        <v>0</v>
      </c>
      <c r="J1903" s="105">
        <f>SUMIF([1]MMM!$A:$A,A1903,[1]MMM!$F:$F)</f>
        <v>0</v>
      </c>
      <c r="K1903" s="2" t="s">
        <v>10</v>
      </c>
      <c r="L1903" s="2">
        <v>0</v>
      </c>
      <c r="M1903" t="s">
        <v>10908</v>
      </c>
      <c r="N1903" t="s">
        <v>11525</v>
      </c>
      <c r="O1903" t="s">
        <v>10908</v>
      </c>
      <c r="P1903" t="s">
        <v>10953</v>
      </c>
    </row>
    <row r="1904" spans="1:16" x14ac:dyDescent="0.3">
      <c r="A1904" t="s">
        <v>11584</v>
      </c>
      <c r="B1904" s="2" t="str">
        <f t="shared" si="89"/>
        <v>3703</v>
      </c>
      <c r="C1904" s="2">
        <f t="shared" si="87"/>
        <v>3703</v>
      </c>
      <c r="D1904" t="str">
        <f>VLOOKUP(C1904,'Cost Centre'!A:B,2,)</f>
        <v>Corporate Services</v>
      </c>
      <c r="E1904" s="109" t="str">
        <f t="shared" si="88"/>
        <v>3</v>
      </c>
      <c r="F1904" t="s">
        <v>444</v>
      </c>
      <c r="G1904" s="2">
        <v>0</v>
      </c>
      <c r="H1904" s="2">
        <v>0</v>
      </c>
      <c r="I1904" s="2">
        <v>0</v>
      </c>
      <c r="J1904" s="105">
        <f>SUMIF([1]MMM!$A:$A,A1904,[1]MMM!$F:$F)</f>
        <v>0</v>
      </c>
      <c r="K1904" s="2" t="s">
        <v>10</v>
      </c>
      <c r="L1904" s="2">
        <v>0</v>
      </c>
      <c r="M1904" t="s">
        <v>10908</v>
      </c>
      <c r="N1904" t="s">
        <v>11525</v>
      </c>
      <c r="O1904" t="s">
        <v>10908</v>
      </c>
      <c r="P1904" t="s">
        <v>10953</v>
      </c>
    </row>
    <row r="1905" spans="1:16" x14ac:dyDescent="0.3">
      <c r="A1905" t="s">
        <v>11585</v>
      </c>
      <c r="B1905" s="2" t="str">
        <f t="shared" si="89"/>
        <v>3703</v>
      </c>
      <c r="C1905" s="2">
        <f t="shared" si="87"/>
        <v>3703</v>
      </c>
      <c r="D1905" t="str">
        <f>VLOOKUP(C1905,'Cost Centre'!A:B,2,)</f>
        <v>Corporate Services</v>
      </c>
      <c r="E1905" s="109">
        <v>2</v>
      </c>
      <c r="F1905" t="s">
        <v>445</v>
      </c>
      <c r="G1905" s="2">
        <v>0</v>
      </c>
      <c r="H1905" s="2">
        <v>0</v>
      </c>
      <c r="I1905" s="2">
        <v>0</v>
      </c>
      <c r="J1905" s="105">
        <f>SUMIF([1]MMM!$A:$A,A1905,[1]MMM!$F:$F)</f>
        <v>0</v>
      </c>
      <c r="K1905" s="2" t="s">
        <v>10</v>
      </c>
      <c r="L1905" s="2">
        <v>0</v>
      </c>
      <c r="M1905" t="s">
        <v>10908</v>
      </c>
      <c r="N1905" t="s">
        <v>11525</v>
      </c>
      <c r="O1905" t="s">
        <v>10908</v>
      </c>
      <c r="P1905" t="s">
        <v>10953</v>
      </c>
    </row>
    <row r="1906" spans="1:16" x14ac:dyDescent="0.3">
      <c r="A1906" t="s">
        <v>11586</v>
      </c>
      <c r="B1906" s="2" t="str">
        <f t="shared" si="89"/>
        <v>3703</v>
      </c>
      <c r="C1906" s="2">
        <f t="shared" si="87"/>
        <v>3703</v>
      </c>
      <c r="D1906" t="str">
        <f>VLOOKUP(C1906,'Cost Centre'!A:B,2,)</f>
        <v>Corporate Services</v>
      </c>
      <c r="E1906" s="109" t="str">
        <f t="shared" si="88"/>
        <v>3</v>
      </c>
      <c r="F1906" t="s">
        <v>2132</v>
      </c>
      <c r="G1906" s="2">
        <v>0</v>
      </c>
      <c r="H1906" s="2">
        <v>0</v>
      </c>
      <c r="I1906" s="2">
        <v>0</v>
      </c>
      <c r="J1906" s="105">
        <f>SUMIF([1]MMM!$A:$A,A1906,[1]MMM!$F:$F)</f>
        <v>0</v>
      </c>
      <c r="K1906" s="2" t="s">
        <v>10</v>
      </c>
      <c r="L1906" s="2">
        <v>0</v>
      </c>
      <c r="M1906" t="s">
        <v>10908</v>
      </c>
      <c r="N1906" t="s">
        <v>11525</v>
      </c>
      <c r="O1906" t="s">
        <v>10908</v>
      </c>
      <c r="P1906" t="s">
        <v>10953</v>
      </c>
    </row>
    <row r="1907" spans="1:16" x14ac:dyDescent="0.3">
      <c r="A1907" t="s">
        <v>11587</v>
      </c>
      <c r="B1907" s="2" t="str">
        <f t="shared" si="89"/>
        <v>3703</v>
      </c>
      <c r="C1907" s="2">
        <f t="shared" si="87"/>
        <v>3703</v>
      </c>
      <c r="D1907" t="str">
        <f>VLOOKUP(C1907,'Cost Centre'!A:B,2,)</f>
        <v>Corporate Services</v>
      </c>
      <c r="E1907" s="109">
        <v>2</v>
      </c>
      <c r="F1907" t="s">
        <v>2133</v>
      </c>
      <c r="G1907" s="2">
        <v>0</v>
      </c>
      <c r="H1907" s="2">
        <v>0</v>
      </c>
      <c r="I1907" s="2">
        <v>0</v>
      </c>
      <c r="J1907" s="105">
        <f>SUMIF([1]MMM!$A:$A,A1907,[1]MMM!$F:$F)</f>
        <v>0</v>
      </c>
      <c r="K1907" s="2" t="s">
        <v>10</v>
      </c>
      <c r="L1907" s="2">
        <v>0</v>
      </c>
      <c r="M1907" t="s">
        <v>10908</v>
      </c>
      <c r="N1907" t="s">
        <v>11525</v>
      </c>
      <c r="O1907" t="s">
        <v>10908</v>
      </c>
      <c r="P1907" t="s">
        <v>10953</v>
      </c>
    </row>
    <row r="1908" spans="1:16" x14ac:dyDescent="0.3">
      <c r="A1908" t="s">
        <v>11588</v>
      </c>
      <c r="B1908" s="2" t="str">
        <f t="shared" si="89"/>
        <v>3703</v>
      </c>
      <c r="C1908" s="2">
        <f t="shared" si="87"/>
        <v>3703</v>
      </c>
      <c r="D1908" t="str">
        <f>VLOOKUP(C1908,'Cost Centre'!A:B,2,)</f>
        <v>Corporate Services</v>
      </c>
      <c r="E1908" s="109">
        <v>2</v>
      </c>
      <c r="F1908" t="s">
        <v>472</v>
      </c>
      <c r="G1908" s="2">
        <v>0</v>
      </c>
      <c r="H1908" s="2">
        <v>0</v>
      </c>
      <c r="I1908" s="2">
        <v>0</v>
      </c>
      <c r="J1908" s="105">
        <f>SUMIF([1]MMM!$A:$A,A1908,[1]MMM!$F:$F)</f>
        <v>0</v>
      </c>
      <c r="K1908" s="2" t="s">
        <v>10</v>
      </c>
      <c r="L1908" s="2">
        <v>0</v>
      </c>
      <c r="M1908" t="s">
        <v>10908</v>
      </c>
      <c r="N1908" t="s">
        <v>11525</v>
      </c>
      <c r="O1908" t="s">
        <v>10908</v>
      </c>
      <c r="P1908" t="s">
        <v>10956</v>
      </c>
    </row>
    <row r="1909" spans="1:16" x14ac:dyDescent="0.3">
      <c r="A1909" t="s">
        <v>11589</v>
      </c>
      <c r="B1909" s="2" t="str">
        <f t="shared" si="89"/>
        <v>3703</v>
      </c>
      <c r="C1909" s="2">
        <f t="shared" si="87"/>
        <v>3703</v>
      </c>
      <c r="D1909" t="str">
        <f>VLOOKUP(C1909,'Cost Centre'!A:B,2,)</f>
        <v>Corporate Services</v>
      </c>
      <c r="E1909" s="109">
        <v>2</v>
      </c>
      <c r="F1909" t="s">
        <v>453</v>
      </c>
      <c r="G1909" s="2">
        <v>0</v>
      </c>
      <c r="H1909" s="2">
        <v>0</v>
      </c>
      <c r="I1909" s="2">
        <v>0</v>
      </c>
      <c r="J1909" s="105">
        <f>SUMIF([1]MMM!$A:$A,A1909,[1]MMM!$F:$F)</f>
        <v>0</v>
      </c>
      <c r="K1909" s="2" t="s">
        <v>10</v>
      </c>
      <c r="L1909" s="2">
        <v>0</v>
      </c>
      <c r="M1909" t="s">
        <v>10908</v>
      </c>
      <c r="N1909" t="s">
        <v>11525</v>
      </c>
      <c r="O1909" t="s">
        <v>10908</v>
      </c>
      <c r="P1909" t="s">
        <v>10956</v>
      </c>
    </row>
    <row r="1910" spans="1:16" x14ac:dyDescent="0.3">
      <c r="A1910" t="s">
        <v>11590</v>
      </c>
      <c r="B1910" s="2" t="str">
        <f t="shared" si="89"/>
        <v>3703</v>
      </c>
      <c r="C1910" s="2">
        <f t="shared" si="87"/>
        <v>3703</v>
      </c>
      <c r="D1910" t="str">
        <f>VLOOKUP(C1910,'Cost Centre'!A:B,2,)</f>
        <v>Corporate Services</v>
      </c>
      <c r="E1910" s="109">
        <v>2</v>
      </c>
      <c r="F1910" t="s">
        <v>512</v>
      </c>
      <c r="G1910" s="2">
        <v>0</v>
      </c>
      <c r="H1910" s="2">
        <v>0</v>
      </c>
      <c r="I1910" s="2">
        <v>0</v>
      </c>
      <c r="J1910" s="105">
        <f>SUMIF([1]MMM!$A:$A,A1910,[1]MMM!$F:$F)</f>
        <v>0</v>
      </c>
      <c r="K1910" s="2" t="s">
        <v>10</v>
      </c>
      <c r="L1910" s="2">
        <v>0</v>
      </c>
      <c r="M1910" t="s">
        <v>10908</v>
      </c>
      <c r="N1910" t="s">
        <v>11525</v>
      </c>
      <c r="O1910" t="s">
        <v>10908</v>
      </c>
      <c r="P1910" t="s">
        <v>10956</v>
      </c>
    </row>
    <row r="1911" spans="1:16" x14ac:dyDescent="0.3">
      <c r="A1911" t="s">
        <v>11591</v>
      </c>
      <c r="B1911" s="2" t="str">
        <f t="shared" si="89"/>
        <v>3703</v>
      </c>
      <c r="C1911" s="2">
        <f t="shared" si="87"/>
        <v>3703</v>
      </c>
      <c r="D1911" t="str">
        <f>VLOOKUP(C1911,'Cost Centre'!A:B,2,)</f>
        <v>Corporate Services</v>
      </c>
      <c r="E1911" s="109">
        <v>2</v>
      </c>
      <c r="F1911" t="s">
        <v>473</v>
      </c>
      <c r="G1911" s="2">
        <v>0</v>
      </c>
      <c r="H1911" s="2">
        <v>0</v>
      </c>
      <c r="I1911" s="2">
        <v>0</v>
      </c>
      <c r="J1911" s="105">
        <f>SUMIF([1]MMM!$A:$A,A1911,[1]MMM!$F:$F)</f>
        <v>0</v>
      </c>
      <c r="K1911" s="2" t="s">
        <v>10</v>
      </c>
      <c r="L1911" s="2">
        <v>0</v>
      </c>
      <c r="M1911" t="s">
        <v>10908</v>
      </c>
      <c r="N1911" t="s">
        <v>11525</v>
      </c>
      <c r="O1911" t="s">
        <v>10908</v>
      </c>
      <c r="P1911" t="s">
        <v>10958</v>
      </c>
    </row>
    <row r="1912" spans="1:16" x14ac:dyDescent="0.3">
      <c r="A1912" t="s">
        <v>11592</v>
      </c>
      <c r="B1912" s="2" t="str">
        <f t="shared" si="89"/>
        <v>3703</v>
      </c>
      <c r="C1912" s="2">
        <f t="shared" si="87"/>
        <v>3703</v>
      </c>
      <c r="D1912" t="str">
        <f>VLOOKUP(C1912,'Cost Centre'!A:B,2,)</f>
        <v>Corporate Services</v>
      </c>
      <c r="E1912" s="109">
        <v>2</v>
      </c>
      <c r="F1912" t="s">
        <v>458</v>
      </c>
      <c r="G1912" s="2">
        <v>0</v>
      </c>
      <c r="H1912" s="2">
        <v>0</v>
      </c>
      <c r="I1912" s="2">
        <v>0</v>
      </c>
      <c r="J1912" s="105">
        <f>SUMIF([1]MMM!$A:$A,A1912,[1]MMM!$F:$F)</f>
        <v>0</v>
      </c>
      <c r="K1912" s="2" t="s">
        <v>10</v>
      </c>
      <c r="L1912" s="2">
        <v>0</v>
      </c>
      <c r="M1912" t="s">
        <v>10908</v>
      </c>
      <c r="N1912" t="s">
        <v>11525</v>
      </c>
      <c r="O1912" t="s">
        <v>10908</v>
      </c>
      <c r="P1912" t="s">
        <v>10958</v>
      </c>
    </row>
    <row r="1913" spans="1:16" x14ac:dyDescent="0.3">
      <c r="A1913" t="s">
        <v>11593</v>
      </c>
      <c r="B1913" s="2" t="str">
        <f t="shared" si="89"/>
        <v>3703</v>
      </c>
      <c r="C1913" s="2">
        <f t="shared" si="87"/>
        <v>3703</v>
      </c>
      <c r="D1913" t="str">
        <f>VLOOKUP(C1913,'Cost Centre'!A:B,2,)</f>
        <v>Corporate Services</v>
      </c>
      <c r="E1913" s="109">
        <v>2</v>
      </c>
      <c r="F1913" t="s">
        <v>516</v>
      </c>
      <c r="G1913" s="2">
        <v>0</v>
      </c>
      <c r="H1913" s="2">
        <v>0</v>
      </c>
      <c r="I1913" s="2">
        <v>0</v>
      </c>
      <c r="J1913" s="105">
        <f>SUMIF([1]MMM!$A:$A,A1913,[1]MMM!$F:$F)</f>
        <v>0</v>
      </c>
      <c r="K1913" s="2" t="s">
        <v>10</v>
      </c>
      <c r="L1913" s="2">
        <v>0</v>
      </c>
      <c r="M1913" t="s">
        <v>10908</v>
      </c>
      <c r="N1913" t="s">
        <v>11525</v>
      </c>
      <c r="O1913" t="s">
        <v>10908</v>
      </c>
      <c r="P1913" t="s">
        <v>10958</v>
      </c>
    </row>
    <row r="1914" spans="1:16" x14ac:dyDescent="0.3">
      <c r="A1914" t="s">
        <v>3454</v>
      </c>
      <c r="B1914" s="2" t="str">
        <f t="shared" si="89"/>
        <v>3703</v>
      </c>
      <c r="C1914" s="2">
        <f t="shared" si="87"/>
        <v>3703</v>
      </c>
      <c r="D1914" t="str">
        <f>VLOOKUP(C1914,'Cost Centre'!A:B,2,)</f>
        <v>Corporate Services</v>
      </c>
      <c r="E1914" t="str">
        <f t="shared" si="88"/>
        <v>3</v>
      </c>
      <c r="F1914" t="s">
        <v>11594</v>
      </c>
      <c r="G1914" s="2">
        <v>0</v>
      </c>
      <c r="H1914" s="2">
        <v>0</v>
      </c>
      <c r="I1914" s="2">
        <v>-253908.36</v>
      </c>
      <c r="J1914" s="105">
        <f>SUMIF([1]MMM!$A:$A,A1914,[1]MMM!$F:$F)</f>
        <v>-253908.36</v>
      </c>
      <c r="K1914" s="2" t="s">
        <v>10</v>
      </c>
      <c r="L1914" s="2">
        <v>-15650000</v>
      </c>
      <c r="M1914" t="s">
        <v>10908</v>
      </c>
      <c r="N1914" t="s">
        <v>11525</v>
      </c>
      <c r="O1914" t="s">
        <v>10908</v>
      </c>
      <c r="P1914" t="s">
        <v>11522</v>
      </c>
    </row>
    <row r="1915" spans="1:16" x14ac:dyDescent="0.3">
      <c r="A1915" t="s">
        <v>3455</v>
      </c>
      <c r="B1915" s="2" t="str">
        <f t="shared" si="89"/>
        <v>3703</v>
      </c>
      <c r="C1915" s="2">
        <f t="shared" si="87"/>
        <v>3703</v>
      </c>
      <c r="D1915" t="str">
        <f>VLOOKUP(C1915,'Cost Centre'!A:B,2,)</f>
        <v>Corporate Services</v>
      </c>
      <c r="E1915" t="str">
        <f t="shared" si="88"/>
        <v>3</v>
      </c>
      <c r="F1915" t="s">
        <v>10944</v>
      </c>
      <c r="G1915" s="2">
        <v>0</v>
      </c>
      <c r="H1915" s="2">
        <v>66156.03</v>
      </c>
      <c r="I1915" s="2">
        <v>0</v>
      </c>
      <c r="J1915" s="105">
        <f>SUMIF([1]MMM!$A:$A,A1915,[1]MMM!$F:$F)</f>
        <v>66156.03</v>
      </c>
      <c r="K1915" s="2" t="s">
        <v>10</v>
      </c>
      <c r="L1915" s="2">
        <v>385142</v>
      </c>
      <c r="M1915" t="s">
        <v>10908</v>
      </c>
      <c r="N1915" t="s">
        <v>11525</v>
      </c>
      <c r="O1915" t="s">
        <v>10908</v>
      </c>
      <c r="P1915" t="s">
        <v>10910</v>
      </c>
    </row>
    <row r="1916" spans="1:16" x14ac:dyDescent="0.3">
      <c r="A1916" t="s">
        <v>3456</v>
      </c>
      <c r="B1916" s="2" t="str">
        <f t="shared" si="89"/>
        <v>3703</v>
      </c>
      <c r="C1916" s="2">
        <f t="shared" si="87"/>
        <v>3703</v>
      </c>
      <c r="D1916" t="str">
        <f>VLOOKUP(C1916,'Cost Centre'!A:B,2,)</f>
        <v>Corporate Services</v>
      </c>
      <c r="E1916" t="str">
        <f t="shared" si="88"/>
        <v>3</v>
      </c>
      <c r="F1916" t="s">
        <v>10945</v>
      </c>
      <c r="G1916" s="2">
        <v>0</v>
      </c>
      <c r="H1916" s="2">
        <v>83235.62</v>
      </c>
      <c r="I1916" s="2">
        <v>0</v>
      </c>
      <c r="J1916" s="105">
        <f>SUMIF([1]MMM!$A:$A,A1916,[1]MMM!$F:$F)</f>
        <v>83235.62</v>
      </c>
      <c r="K1916" s="2" t="s">
        <v>10</v>
      </c>
      <c r="L1916" s="2">
        <v>153170</v>
      </c>
      <c r="M1916" t="s">
        <v>10908</v>
      </c>
      <c r="N1916" t="s">
        <v>11525</v>
      </c>
      <c r="O1916" t="s">
        <v>10908</v>
      </c>
      <c r="P1916" t="s">
        <v>10910</v>
      </c>
    </row>
    <row r="1917" spans="1:16" x14ac:dyDescent="0.3">
      <c r="A1917" t="s">
        <v>11595</v>
      </c>
      <c r="B1917" s="2" t="str">
        <f t="shared" si="89"/>
        <v>3703</v>
      </c>
      <c r="C1917" s="2">
        <f t="shared" si="87"/>
        <v>3703</v>
      </c>
      <c r="D1917" t="str">
        <f>VLOOKUP(C1917,'Cost Centre'!A:B,2,)</f>
        <v>Corporate Services</v>
      </c>
      <c r="E1917" t="str">
        <f t="shared" si="88"/>
        <v>3</v>
      </c>
      <c r="F1917" t="s">
        <v>2146</v>
      </c>
      <c r="G1917" s="2">
        <v>0</v>
      </c>
      <c r="H1917" s="2">
        <v>0</v>
      </c>
      <c r="I1917" s="2">
        <v>0</v>
      </c>
      <c r="J1917" s="105">
        <f>SUMIF([1]MMM!$A:$A,A1917,[1]MMM!$F:$F)</f>
        <v>0</v>
      </c>
      <c r="K1917" s="2" t="s">
        <v>10</v>
      </c>
      <c r="L1917" s="2">
        <v>0</v>
      </c>
      <c r="M1917" t="s">
        <v>10908</v>
      </c>
      <c r="N1917" t="s">
        <v>11525</v>
      </c>
      <c r="O1917" t="s">
        <v>10908</v>
      </c>
      <c r="P1917" t="s">
        <v>10910</v>
      </c>
    </row>
    <row r="1918" spans="1:16" x14ac:dyDescent="0.3">
      <c r="A1918" t="s">
        <v>3457</v>
      </c>
      <c r="B1918" s="2" t="str">
        <f t="shared" si="89"/>
        <v>3703</v>
      </c>
      <c r="C1918" s="2">
        <f t="shared" si="87"/>
        <v>3703</v>
      </c>
      <c r="D1918" t="str">
        <f>VLOOKUP(C1918,'Cost Centre'!A:B,2,)</f>
        <v>Corporate Services</v>
      </c>
      <c r="E1918" t="str">
        <f t="shared" si="88"/>
        <v>3</v>
      </c>
      <c r="F1918" t="s">
        <v>2148</v>
      </c>
      <c r="G1918" s="2">
        <v>0</v>
      </c>
      <c r="H1918" s="2">
        <v>0</v>
      </c>
      <c r="I1918" s="2">
        <v>0</v>
      </c>
      <c r="J1918" s="105">
        <f>SUMIF([1]MMM!$A:$A,A1918,[1]MMM!$F:$F)</f>
        <v>0</v>
      </c>
      <c r="K1918" s="2" t="s">
        <v>10</v>
      </c>
      <c r="L1918" s="2">
        <v>0</v>
      </c>
      <c r="M1918" t="s">
        <v>10908</v>
      </c>
      <c r="N1918" t="s">
        <v>11525</v>
      </c>
      <c r="O1918" t="s">
        <v>10908</v>
      </c>
      <c r="P1918" t="s">
        <v>10910</v>
      </c>
    </row>
    <row r="1919" spans="1:16" x14ac:dyDescent="0.3">
      <c r="A1919" t="s">
        <v>3458</v>
      </c>
      <c r="B1919" s="2" t="str">
        <f t="shared" si="89"/>
        <v>3703</v>
      </c>
      <c r="C1919" s="2">
        <f t="shared" si="87"/>
        <v>3703</v>
      </c>
      <c r="D1919" t="str">
        <f>VLOOKUP(C1919,'Cost Centre'!A:B,2,)</f>
        <v>Corporate Services</v>
      </c>
      <c r="E1919" t="str">
        <f t="shared" si="88"/>
        <v>3</v>
      </c>
      <c r="F1919" t="s">
        <v>2152</v>
      </c>
      <c r="G1919" s="2">
        <v>0</v>
      </c>
      <c r="H1919" s="2">
        <v>1704329.69</v>
      </c>
      <c r="I1919" s="2">
        <v>0</v>
      </c>
      <c r="J1919" s="105">
        <f>SUMIF([1]MMM!$A:$A,A1919,[1]MMM!$F:$F)</f>
        <v>1704329.69</v>
      </c>
      <c r="K1919" s="2" t="s">
        <v>10</v>
      </c>
      <c r="L1919" s="2">
        <v>7800000</v>
      </c>
      <c r="M1919" t="s">
        <v>10908</v>
      </c>
      <c r="N1919" t="s">
        <v>11525</v>
      </c>
      <c r="O1919" t="s">
        <v>10908</v>
      </c>
      <c r="P1919" t="s">
        <v>10910</v>
      </c>
    </row>
    <row r="1920" spans="1:16" x14ac:dyDescent="0.3">
      <c r="A1920" t="s">
        <v>3459</v>
      </c>
      <c r="B1920" s="2" t="str">
        <f t="shared" si="89"/>
        <v>3703</v>
      </c>
      <c r="C1920" s="2">
        <f t="shared" si="87"/>
        <v>3703</v>
      </c>
      <c r="D1920" t="str">
        <f>VLOOKUP(C1920,'Cost Centre'!A:B,2,)</f>
        <v>Corporate Services</v>
      </c>
      <c r="E1920" t="str">
        <f t="shared" si="88"/>
        <v>3</v>
      </c>
      <c r="F1920" t="s">
        <v>2154</v>
      </c>
      <c r="G1920" s="2">
        <v>0</v>
      </c>
      <c r="H1920" s="2">
        <v>60591.519999999997</v>
      </c>
      <c r="I1920" s="2">
        <v>0</v>
      </c>
      <c r="J1920" s="105">
        <f>SUMIF([1]MMM!$A:$A,A1920,[1]MMM!$F:$F)</f>
        <v>60591.519999999997</v>
      </c>
      <c r="K1920" s="2" t="s">
        <v>10</v>
      </c>
      <c r="L1920" s="2">
        <v>1704</v>
      </c>
      <c r="M1920" t="s">
        <v>10908</v>
      </c>
      <c r="N1920" t="s">
        <v>11525</v>
      </c>
      <c r="O1920" t="s">
        <v>10908</v>
      </c>
      <c r="P1920" t="s">
        <v>10910</v>
      </c>
    </row>
    <row r="1921" spans="1:16" x14ac:dyDescent="0.3">
      <c r="A1921" t="s">
        <v>3460</v>
      </c>
      <c r="B1921" s="2" t="str">
        <f t="shared" si="89"/>
        <v>3703</v>
      </c>
      <c r="C1921" s="2">
        <f t="shared" si="87"/>
        <v>3703</v>
      </c>
      <c r="D1921" t="str">
        <f>VLOOKUP(C1921,'Cost Centre'!A:B,2,)</f>
        <v>Corporate Services</v>
      </c>
      <c r="E1921" t="str">
        <f t="shared" si="88"/>
        <v>3</v>
      </c>
      <c r="F1921" t="s">
        <v>2157</v>
      </c>
      <c r="G1921" s="2">
        <v>0</v>
      </c>
      <c r="H1921" s="2">
        <v>4260560.58</v>
      </c>
      <c r="I1921" s="2">
        <v>0</v>
      </c>
      <c r="J1921" s="105">
        <f>SUMIF([1]MMM!$A:$A,A1921,[1]MMM!$F:$F)</f>
        <v>4260560.58</v>
      </c>
      <c r="K1921" s="2" t="s">
        <v>10</v>
      </c>
      <c r="L1921" s="2">
        <v>5410865</v>
      </c>
      <c r="M1921" t="s">
        <v>10908</v>
      </c>
      <c r="N1921" t="s">
        <v>11525</v>
      </c>
      <c r="O1921" t="s">
        <v>10908</v>
      </c>
      <c r="P1921" t="s">
        <v>11596</v>
      </c>
    </row>
    <row r="1922" spans="1:16" x14ac:dyDescent="0.3">
      <c r="A1922" t="s">
        <v>11597</v>
      </c>
      <c r="B1922" s="2" t="str">
        <f t="shared" si="89"/>
        <v>3703</v>
      </c>
      <c r="C1922" s="2">
        <f t="shared" ref="C1922:C1985" si="90">VALUE(B1922)</f>
        <v>3703</v>
      </c>
      <c r="D1922" t="str">
        <f>VLOOKUP(C1922,'Cost Centre'!A:B,2,)</f>
        <v>Corporate Services</v>
      </c>
      <c r="E1922" t="str">
        <f t="shared" ref="E1922:E1985" si="91">MID(A1922,5,1)</f>
        <v>3</v>
      </c>
      <c r="F1922" t="s">
        <v>10912</v>
      </c>
      <c r="G1922" s="2">
        <v>0</v>
      </c>
      <c r="H1922" s="2">
        <v>0</v>
      </c>
      <c r="I1922" s="2">
        <v>-95316762.019999996</v>
      </c>
      <c r="J1922" s="105">
        <f>SUMIF([1]MMM!$A:$A,A1922,[1]MMM!$F:$F)</f>
        <v>-95316762.019999996</v>
      </c>
      <c r="K1922" s="2" t="s">
        <v>10</v>
      </c>
      <c r="L1922" s="2">
        <v>0</v>
      </c>
      <c r="M1922" t="s">
        <v>10908</v>
      </c>
      <c r="N1922" t="s">
        <v>11525</v>
      </c>
      <c r="O1922" t="s">
        <v>10908</v>
      </c>
      <c r="P1922" t="s">
        <v>10913</v>
      </c>
    </row>
    <row r="1923" spans="1:16" x14ac:dyDescent="0.3">
      <c r="A1923" t="s">
        <v>11598</v>
      </c>
      <c r="B1923" s="2" t="str">
        <f t="shared" ref="B1923:B1986" si="92">MID(A1923,1,4)</f>
        <v>3703</v>
      </c>
      <c r="C1923" s="2">
        <f t="shared" si="90"/>
        <v>3703</v>
      </c>
      <c r="D1923" t="str">
        <f>VLOOKUP(C1923,'Cost Centre'!A:B,2,)</f>
        <v>Corporate Services</v>
      </c>
      <c r="E1923" t="str">
        <f t="shared" si="91"/>
        <v>3</v>
      </c>
      <c r="F1923" t="s">
        <v>10915</v>
      </c>
      <c r="G1923" s="2">
        <v>0</v>
      </c>
      <c r="H1923" s="2">
        <v>0</v>
      </c>
      <c r="I1923" s="2">
        <v>0</v>
      </c>
      <c r="J1923" s="105">
        <f>SUMIF([1]MMM!$A:$A,A1923,[1]MMM!$F:$F)</f>
        <v>0</v>
      </c>
      <c r="K1923" s="2" t="s">
        <v>10</v>
      </c>
      <c r="L1923" s="2">
        <v>0</v>
      </c>
      <c r="M1923" t="s">
        <v>10908</v>
      </c>
      <c r="N1923" t="s">
        <v>11525</v>
      </c>
      <c r="O1923" t="s">
        <v>10908</v>
      </c>
      <c r="P1923" t="s">
        <v>10913</v>
      </c>
    </row>
    <row r="1924" spans="1:16" x14ac:dyDescent="0.3">
      <c r="A1924" t="s">
        <v>3461</v>
      </c>
      <c r="B1924" s="2" t="str">
        <f t="shared" si="92"/>
        <v>3703</v>
      </c>
      <c r="C1924" s="2">
        <f t="shared" si="90"/>
        <v>3703</v>
      </c>
      <c r="D1924" t="str">
        <f>VLOOKUP(C1924,'Cost Centre'!A:B,2,)</f>
        <v>Corporate Services</v>
      </c>
      <c r="E1924" t="str">
        <f t="shared" si="91"/>
        <v>6</v>
      </c>
      <c r="F1924" t="s">
        <v>11599</v>
      </c>
      <c r="G1924" s="2">
        <v>275480000</v>
      </c>
      <c r="H1924" s="2">
        <v>0</v>
      </c>
      <c r="I1924" s="2">
        <v>0</v>
      </c>
      <c r="J1924" s="105">
        <f>SUMIF([1]MMM!$A:$A,A1924,[1]MMM!$F:$F)</f>
        <v>275480000</v>
      </c>
      <c r="K1924" s="2" t="s">
        <v>460</v>
      </c>
      <c r="L1924" s="2">
        <v>0</v>
      </c>
      <c r="M1924" t="s">
        <v>10908</v>
      </c>
      <c r="N1924" t="s">
        <v>11525</v>
      </c>
      <c r="O1924" t="s">
        <v>10962</v>
      </c>
      <c r="P1924" t="s">
        <v>11600</v>
      </c>
    </row>
    <row r="1925" spans="1:16" x14ac:dyDescent="0.3">
      <c r="A1925" t="s">
        <v>3462</v>
      </c>
      <c r="B1925" s="2" t="str">
        <f t="shared" si="92"/>
        <v>3703</v>
      </c>
      <c r="C1925" s="2">
        <f t="shared" si="90"/>
        <v>3703</v>
      </c>
      <c r="D1925" t="str">
        <f>VLOOKUP(C1925,'Cost Centre'!A:B,2,)</f>
        <v>Corporate Services</v>
      </c>
      <c r="E1925" t="str">
        <f t="shared" si="91"/>
        <v>6</v>
      </c>
      <c r="F1925" t="s">
        <v>11601</v>
      </c>
      <c r="G1925" s="2">
        <v>0</v>
      </c>
      <c r="H1925" s="2">
        <v>0</v>
      </c>
      <c r="I1925" s="2">
        <v>0</v>
      </c>
      <c r="J1925" s="105">
        <f>SUMIF([1]MMM!$A:$A,A1925,[1]MMM!$F:$F)</f>
        <v>0</v>
      </c>
      <c r="K1925" s="2" t="s">
        <v>460</v>
      </c>
      <c r="L1925" s="2">
        <v>0</v>
      </c>
      <c r="M1925" t="s">
        <v>10908</v>
      </c>
      <c r="N1925" t="s">
        <v>11525</v>
      </c>
      <c r="O1925" t="s">
        <v>10962</v>
      </c>
      <c r="P1925" t="s">
        <v>11600</v>
      </c>
    </row>
    <row r="1926" spans="1:16" x14ac:dyDescent="0.3">
      <c r="A1926" t="s">
        <v>3463</v>
      </c>
      <c r="B1926" s="2" t="str">
        <f t="shared" si="92"/>
        <v>3703</v>
      </c>
      <c r="C1926" s="2">
        <f t="shared" si="90"/>
        <v>3703</v>
      </c>
      <c r="D1926" t="str">
        <f>VLOOKUP(C1926,'Cost Centre'!A:B,2,)</f>
        <v>Corporate Services</v>
      </c>
      <c r="E1926" t="str">
        <f t="shared" si="91"/>
        <v>6</v>
      </c>
      <c r="F1926" t="s">
        <v>11602</v>
      </c>
      <c r="G1926" s="2">
        <v>0</v>
      </c>
      <c r="H1926" s="2">
        <v>0</v>
      </c>
      <c r="I1926" s="2">
        <v>0</v>
      </c>
      <c r="J1926" s="105">
        <f>SUMIF([1]MMM!$A:$A,A1926,[1]MMM!$F:$F)</f>
        <v>0</v>
      </c>
      <c r="K1926" s="2" t="s">
        <v>460</v>
      </c>
      <c r="L1926" s="2">
        <v>0</v>
      </c>
      <c r="M1926" t="s">
        <v>10908</v>
      </c>
      <c r="N1926" t="s">
        <v>11525</v>
      </c>
      <c r="O1926" t="s">
        <v>10962</v>
      </c>
      <c r="P1926" t="s">
        <v>11600</v>
      </c>
    </row>
    <row r="1927" spans="1:16" x14ac:dyDescent="0.3">
      <c r="A1927" t="s">
        <v>3464</v>
      </c>
      <c r="B1927" s="2" t="str">
        <f t="shared" si="92"/>
        <v>3703</v>
      </c>
      <c r="C1927" s="2">
        <f t="shared" si="90"/>
        <v>3703</v>
      </c>
      <c r="D1927" t="str">
        <f>VLOOKUP(C1927,'Cost Centre'!A:B,2,)</f>
        <v>Corporate Services</v>
      </c>
      <c r="E1927" t="str">
        <f t="shared" si="91"/>
        <v>6</v>
      </c>
      <c r="F1927" t="s">
        <v>11603</v>
      </c>
      <c r="G1927" s="2">
        <v>0</v>
      </c>
      <c r="H1927" s="2">
        <v>0</v>
      </c>
      <c r="I1927" s="2">
        <v>0</v>
      </c>
      <c r="J1927" s="105">
        <f>SUMIF([1]MMM!$A:$A,A1927,[1]MMM!$F:$F)</f>
        <v>0</v>
      </c>
      <c r="K1927" s="2" t="s">
        <v>460</v>
      </c>
      <c r="L1927" s="2">
        <v>0</v>
      </c>
      <c r="M1927" t="s">
        <v>10908</v>
      </c>
      <c r="N1927" t="s">
        <v>11525</v>
      </c>
      <c r="O1927" t="s">
        <v>10962</v>
      </c>
      <c r="P1927" t="s">
        <v>11600</v>
      </c>
    </row>
    <row r="1928" spans="1:16" x14ac:dyDescent="0.3">
      <c r="A1928" t="s">
        <v>3465</v>
      </c>
      <c r="B1928" s="2" t="str">
        <f t="shared" si="92"/>
        <v>3703</v>
      </c>
      <c r="C1928" s="2">
        <f t="shared" si="90"/>
        <v>3703</v>
      </c>
      <c r="D1928" t="str">
        <f>VLOOKUP(C1928,'Cost Centre'!A:B,2,)</f>
        <v>Corporate Services</v>
      </c>
      <c r="E1928" t="str">
        <f t="shared" si="91"/>
        <v>6</v>
      </c>
      <c r="F1928" t="s">
        <v>11604</v>
      </c>
      <c r="G1928" s="2">
        <v>0</v>
      </c>
      <c r="H1928" s="2">
        <v>0</v>
      </c>
      <c r="I1928" s="2">
        <v>0</v>
      </c>
      <c r="J1928" s="105">
        <f>SUMIF([1]MMM!$A:$A,A1928,[1]MMM!$F:$F)</f>
        <v>0</v>
      </c>
      <c r="K1928" s="2" t="s">
        <v>460</v>
      </c>
      <c r="L1928" s="2">
        <v>0</v>
      </c>
      <c r="M1928" t="s">
        <v>10908</v>
      </c>
      <c r="N1928" t="s">
        <v>11525</v>
      </c>
      <c r="O1928" t="s">
        <v>10962</v>
      </c>
      <c r="P1928" t="s">
        <v>11600</v>
      </c>
    </row>
    <row r="1929" spans="1:16" x14ac:dyDescent="0.3">
      <c r="A1929" t="s">
        <v>3466</v>
      </c>
      <c r="B1929" s="2" t="str">
        <f t="shared" si="92"/>
        <v>3703</v>
      </c>
      <c r="C1929" s="2">
        <f t="shared" si="90"/>
        <v>3703</v>
      </c>
      <c r="D1929" t="str">
        <f>VLOOKUP(C1929,'Cost Centre'!A:B,2,)</f>
        <v>Corporate Services</v>
      </c>
      <c r="E1929" t="str">
        <f t="shared" si="91"/>
        <v>6</v>
      </c>
      <c r="F1929" t="s">
        <v>11605</v>
      </c>
      <c r="G1929" s="2">
        <v>0</v>
      </c>
      <c r="H1929" s="2">
        <v>0</v>
      </c>
      <c r="I1929" s="2">
        <v>0</v>
      </c>
      <c r="J1929" s="105">
        <f>SUMIF([1]MMM!$A:$A,A1929,[1]MMM!$F:$F)</f>
        <v>0</v>
      </c>
      <c r="K1929" s="2" t="s">
        <v>460</v>
      </c>
      <c r="L1929" s="2">
        <v>0</v>
      </c>
      <c r="M1929" t="s">
        <v>10908</v>
      </c>
      <c r="N1929" t="s">
        <v>11525</v>
      </c>
      <c r="O1929" t="s">
        <v>10962</v>
      </c>
      <c r="P1929" t="s">
        <v>11600</v>
      </c>
    </row>
    <row r="1930" spans="1:16" x14ac:dyDescent="0.3">
      <c r="A1930" t="s">
        <v>3467</v>
      </c>
      <c r="B1930" s="2" t="str">
        <f t="shared" si="92"/>
        <v>3703</v>
      </c>
      <c r="C1930" s="2">
        <f t="shared" si="90"/>
        <v>3703</v>
      </c>
      <c r="D1930" t="str">
        <f>VLOOKUP(C1930,'Cost Centre'!A:B,2,)</f>
        <v>Corporate Services</v>
      </c>
      <c r="E1930" t="str">
        <f t="shared" si="91"/>
        <v>6</v>
      </c>
      <c r="F1930" t="s">
        <v>11606</v>
      </c>
      <c r="G1930" s="2">
        <v>0</v>
      </c>
      <c r="H1930" s="2">
        <v>0</v>
      </c>
      <c r="I1930" s="2">
        <v>0</v>
      </c>
      <c r="J1930" s="105">
        <f>SUMIF([1]MMM!$A:$A,A1930,[1]MMM!$F:$F)</f>
        <v>0</v>
      </c>
      <c r="K1930" s="2" t="s">
        <v>460</v>
      </c>
      <c r="L1930" s="2">
        <v>0</v>
      </c>
      <c r="M1930" t="s">
        <v>10908</v>
      </c>
      <c r="N1930" t="s">
        <v>11525</v>
      </c>
      <c r="O1930" t="s">
        <v>10962</v>
      </c>
      <c r="P1930" t="s">
        <v>11600</v>
      </c>
    </row>
    <row r="1931" spans="1:16" x14ac:dyDescent="0.3">
      <c r="A1931" t="s">
        <v>3468</v>
      </c>
      <c r="B1931" s="2" t="str">
        <f t="shared" si="92"/>
        <v>3703</v>
      </c>
      <c r="C1931" s="2">
        <f t="shared" si="90"/>
        <v>3703</v>
      </c>
      <c r="D1931" t="str">
        <f>VLOOKUP(C1931,'Cost Centre'!A:B,2,)</f>
        <v>Corporate Services</v>
      </c>
      <c r="E1931" t="str">
        <f t="shared" si="91"/>
        <v>6</v>
      </c>
      <c r="F1931" t="s">
        <v>11607</v>
      </c>
      <c r="G1931" s="2">
        <v>0</v>
      </c>
      <c r="H1931" s="2">
        <v>0</v>
      </c>
      <c r="I1931" s="2">
        <v>0</v>
      </c>
      <c r="J1931" s="105">
        <f>SUMIF([1]MMM!$A:$A,A1931,[1]MMM!$F:$F)</f>
        <v>0</v>
      </c>
      <c r="K1931" s="2" t="s">
        <v>460</v>
      </c>
      <c r="L1931" s="2">
        <v>0</v>
      </c>
      <c r="M1931" t="s">
        <v>10908</v>
      </c>
      <c r="N1931" t="s">
        <v>11525</v>
      </c>
      <c r="O1931" t="s">
        <v>10962</v>
      </c>
      <c r="P1931" t="s">
        <v>11600</v>
      </c>
    </row>
    <row r="1932" spans="1:16" x14ac:dyDescent="0.3">
      <c r="A1932" t="s">
        <v>3469</v>
      </c>
      <c r="B1932" s="2" t="str">
        <f t="shared" si="92"/>
        <v>3703</v>
      </c>
      <c r="C1932" s="2">
        <f t="shared" si="90"/>
        <v>3703</v>
      </c>
      <c r="D1932" t="str">
        <f>VLOOKUP(C1932,'Cost Centre'!A:B,2,)</f>
        <v>Corporate Services</v>
      </c>
      <c r="E1932" t="str">
        <f t="shared" si="91"/>
        <v>6</v>
      </c>
      <c r="F1932" t="s">
        <v>11608</v>
      </c>
      <c r="G1932" s="2">
        <v>0</v>
      </c>
      <c r="H1932" s="2">
        <v>0</v>
      </c>
      <c r="I1932" s="2">
        <v>0</v>
      </c>
      <c r="J1932" s="105">
        <f>SUMIF([1]MMM!$A:$A,A1932,[1]MMM!$F:$F)</f>
        <v>0</v>
      </c>
      <c r="K1932" s="2" t="s">
        <v>460</v>
      </c>
      <c r="L1932" s="2">
        <v>0</v>
      </c>
      <c r="M1932" t="s">
        <v>10908</v>
      </c>
      <c r="N1932" t="s">
        <v>11525</v>
      </c>
      <c r="O1932" t="s">
        <v>10962</v>
      </c>
      <c r="P1932" t="s">
        <v>11600</v>
      </c>
    </row>
    <row r="1933" spans="1:16" x14ac:dyDescent="0.3">
      <c r="A1933" t="s">
        <v>684</v>
      </c>
      <c r="B1933" s="2" t="str">
        <f t="shared" si="92"/>
        <v>3703</v>
      </c>
      <c r="C1933" s="2">
        <f t="shared" si="90"/>
        <v>3703</v>
      </c>
      <c r="D1933" t="str">
        <f>VLOOKUP(C1933,'Cost Centre'!A:B,2,)</f>
        <v>Corporate Services</v>
      </c>
      <c r="E1933" t="str">
        <f t="shared" si="91"/>
        <v>6</v>
      </c>
      <c r="F1933" t="s">
        <v>11211</v>
      </c>
      <c r="G1933" s="2">
        <v>0</v>
      </c>
      <c r="H1933" s="2">
        <v>0</v>
      </c>
      <c r="I1933" s="2">
        <v>0</v>
      </c>
      <c r="J1933" s="105">
        <f>SUMIF([1]MMM!$A:$A,A1933,[1]MMM!$F:$F)</f>
        <v>0</v>
      </c>
      <c r="K1933" s="2" t="s">
        <v>460</v>
      </c>
      <c r="L1933" s="2">
        <v>0</v>
      </c>
      <c r="M1933" t="s">
        <v>10908</v>
      </c>
      <c r="N1933" t="s">
        <v>11525</v>
      </c>
      <c r="O1933" t="s">
        <v>10962</v>
      </c>
      <c r="P1933" t="s">
        <v>11212</v>
      </c>
    </row>
    <row r="1934" spans="1:16" x14ac:dyDescent="0.3">
      <c r="A1934" t="s">
        <v>11609</v>
      </c>
      <c r="B1934" s="2" t="str">
        <f t="shared" si="92"/>
        <v>3703</v>
      </c>
      <c r="C1934" s="2">
        <f t="shared" si="90"/>
        <v>3703</v>
      </c>
      <c r="D1934" t="str">
        <f>VLOOKUP(C1934,'Cost Centre'!A:B,2,)</f>
        <v>Corporate Services</v>
      </c>
      <c r="E1934" t="str">
        <f t="shared" si="91"/>
        <v>6</v>
      </c>
      <c r="F1934" t="s">
        <v>11610</v>
      </c>
      <c r="G1934" s="2">
        <v>0</v>
      </c>
      <c r="H1934" s="2">
        <v>0</v>
      </c>
      <c r="I1934" s="2">
        <v>0</v>
      </c>
      <c r="J1934" s="105">
        <f>SUMIF([1]MMM!$A:$A,A1934,[1]MMM!$F:$F)</f>
        <v>0</v>
      </c>
      <c r="K1934" s="2" t="s">
        <v>10</v>
      </c>
      <c r="L1934" s="2">
        <v>0</v>
      </c>
      <c r="M1934" t="s">
        <v>10908</v>
      </c>
      <c r="N1934" t="s">
        <v>11525</v>
      </c>
      <c r="O1934" t="s">
        <v>10962</v>
      </c>
      <c r="P1934" t="s">
        <v>11212</v>
      </c>
    </row>
    <row r="1935" spans="1:16" x14ac:dyDescent="0.3">
      <c r="A1935" t="s">
        <v>11611</v>
      </c>
      <c r="B1935" s="2" t="str">
        <f t="shared" si="92"/>
        <v>3703</v>
      </c>
      <c r="C1935" s="2">
        <f t="shared" si="90"/>
        <v>3703</v>
      </c>
      <c r="D1935" t="str">
        <f>VLOOKUP(C1935,'Cost Centre'!A:B,2,)</f>
        <v>Corporate Services</v>
      </c>
      <c r="E1935" t="str">
        <f t="shared" si="91"/>
        <v>6</v>
      </c>
      <c r="F1935" t="s">
        <v>11612</v>
      </c>
      <c r="G1935" s="2">
        <v>0</v>
      </c>
      <c r="H1935" s="2">
        <v>0</v>
      </c>
      <c r="I1935" s="2">
        <v>0</v>
      </c>
      <c r="J1935" s="105">
        <f>SUMIF([1]MMM!$A:$A,A1935,[1]MMM!$F:$F)</f>
        <v>0</v>
      </c>
      <c r="K1935" s="2" t="s">
        <v>10</v>
      </c>
      <c r="L1935" s="2">
        <v>0</v>
      </c>
      <c r="M1935" t="s">
        <v>10908</v>
      </c>
      <c r="N1935" t="s">
        <v>11525</v>
      </c>
      <c r="O1935" t="s">
        <v>10962</v>
      </c>
      <c r="P1935" t="s">
        <v>11212</v>
      </c>
    </row>
    <row r="1936" spans="1:16" x14ac:dyDescent="0.3">
      <c r="A1936" t="s">
        <v>11613</v>
      </c>
      <c r="B1936" s="2" t="str">
        <f t="shared" si="92"/>
        <v>3703</v>
      </c>
      <c r="C1936" s="2">
        <f t="shared" si="90"/>
        <v>3703</v>
      </c>
      <c r="D1936" t="str">
        <f>VLOOKUP(C1936,'Cost Centre'!A:B,2,)</f>
        <v>Corporate Services</v>
      </c>
      <c r="E1936" t="str">
        <f t="shared" si="91"/>
        <v>6</v>
      </c>
      <c r="F1936" t="s">
        <v>11614</v>
      </c>
      <c r="G1936" s="2">
        <v>0</v>
      </c>
      <c r="H1936" s="2">
        <v>0</v>
      </c>
      <c r="I1936" s="2">
        <v>0</v>
      </c>
      <c r="J1936" s="105">
        <f>SUMIF([1]MMM!$A:$A,A1936,[1]MMM!$F:$F)</f>
        <v>0</v>
      </c>
      <c r="K1936" s="2" t="s">
        <v>10</v>
      </c>
      <c r="L1936" s="2">
        <v>0</v>
      </c>
      <c r="M1936" t="s">
        <v>10908</v>
      </c>
      <c r="N1936" t="s">
        <v>11525</v>
      </c>
      <c r="O1936" t="s">
        <v>10962</v>
      </c>
      <c r="P1936" t="s">
        <v>11212</v>
      </c>
    </row>
    <row r="1937" spans="1:16" x14ac:dyDescent="0.3">
      <c r="A1937" t="s">
        <v>11615</v>
      </c>
      <c r="B1937" s="2" t="str">
        <f t="shared" si="92"/>
        <v>3703</v>
      </c>
      <c r="C1937" s="2">
        <f t="shared" si="90"/>
        <v>3703</v>
      </c>
      <c r="D1937" t="str">
        <f>VLOOKUP(C1937,'Cost Centre'!A:B,2,)</f>
        <v>Corporate Services</v>
      </c>
      <c r="E1937" t="str">
        <f t="shared" si="91"/>
        <v>6</v>
      </c>
      <c r="F1937" t="s">
        <v>11616</v>
      </c>
      <c r="G1937" s="2">
        <v>0</v>
      </c>
      <c r="H1937" s="2">
        <v>0</v>
      </c>
      <c r="I1937" s="2">
        <v>0</v>
      </c>
      <c r="J1937" s="105">
        <f>SUMIF([1]MMM!$A:$A,A1937,[1]MMM!$F:$F)</f>
        <v>0</v>
      </c>
      <c r="K1937" s="2" t="s">
        <v>10</v>
      </c>
      <c r="L1937" s="2">
        <v>0</v>
      </c>
      <c r="M1937" t="s">
        <v>10908</v>
      </c>
      <c r="N1937" t="s">
        <v>11525</v>
      </c>
      <c r="O1937" t="s">
        <v>10962</v>
      </c>
      <c r="P1937" t="s">
        <v>11212</v>
      </c>
    </row>
    <row r="1938" spans="1:16" x14ac:dyDescent="0.3">
      <c r="A1938" t="s">
        <v>11617</v>
      </c>
      <c r="B1938" s="2" t="str">
        <f t="shared" si="92"/>
        <v>3703</v>
      </c>
      <c r="C1938" s="2">
        <f t="shared" si="90"/>
        <v>3703</v>
      </c>
      <c r="D1938" t="str">
        <f>VLOOKUP(C1938,'Cost Centre'!A:B,2,)</f>
        <v>Corporate Services</v>
      </c>
      <c r="E1938" t="str">
        <f t="shared" si="91"/>
        <v>6</v>
      </c>
      <c r="F1938" t="s">
        <v>11610</v>
      </c>
      <c r="G1938" s="2">
        <v>0</v>
      </c>
      <c r="H1938" s="2">
        <v>0</v>
      </c>
      <c r="I1938" s="2">
        <v>0</v>
      </c>
      <c r="J1938" s="105">
        <f>SUMIF([1]MMM!$A:$A,A1938,[1]MMM!$F:$F)</f>
        <v>0</v>
      </c>
      <c r="K1938" s="2" t="s">
        <v>10</v>
      </c>
      <c r="L1938" s="2">
        <v>700000</v>
      </c>
      <c r="M1938" t="s">
        <v>10908</v>
      </c>
      <c r="N1938" t="s">
        <v>11525</v>
      </c>
      <c r="O1938" t="s">
        <v>10962</v>
      </c>
      <c r="P1938" t="s">
        <v>11212</v>
      </c>
    </row>
    <row r="1939" spans="1:16" x14ac:dyDescent="0.3">
      <c r="A1939" t="s">
        <v>11618</v>
      </c>
      <c r="B1939" s="2" t="str">
        <f t="shared" si="92"/>
        <v>3703</v>
      </c>
      <c r="C1939" s="2">
        <f t="shared" si="90"/>
        <v>3703</v>
      </c>
      <c r="D1939" t="str">
        <f>VLOOKUP(C1939,'Cost Centre'!A:B,2,)</f>
        <v>Corporate Services</v>
      </c>
      <c r="E1939" t="str">
        <f t="shared" si="91"/>
        <v>6</v>
      </c>
      <c r="F1939" t="s">
        <v>11612</v>
      </c>
      <c r="G1939" s="2">
        <v>0</v>
      </c>
      <c r="H1939" s="2">
        <v>0</v>
      </c>
      <c r="I1939" s="2">
        <v>0</v>
      </c>
      <c r="J1939" s="105">
        <f>SUMIF([1]MMM!$A:$A,A1939,[1]MMM!$F:$F)</f>
        <v>0</v>
      </c>
      <c r="K1939" s="2" t="s">
        <v>10</v>
      </c>
      <c r="L1939" s="2">
        <v>500000</v>
      </c>
      <c r="M1939" t="s">
        <v>10908</v>
      </c>
      <c r="N1939" t="s">
        <v>11525</v>
      </c>
      <c r="O1939" t="s">
        <v>10962</v>
      </c>
      <c r="P1939" t="s">
        <v>11212</v>
      </c>
    </row>
    <row r="1940" spans="1:16" x14ac:dyDescent="0.3">
      <c r="A1940" t="s">
        <v>11619</v>
      </c>
      <c r="B1940" s="2" t="str">
        <f t="shared" si="92"/>
        <v>3703</v>
      </c>
      <c r="C1940" s="2">
        <f t="shared" si="90"/>
        <v>3703</v>
      </c>
      <c r="D1940" t="str">
        <f>VLOOKUP(C1940,'Cost Centre'!A:B,2,)</f>
        <v>Corporate Services</v>
      </c>
      <c r="E1940" t="str">
        <f t="shared" si="91"/>
        <v>6</v>
      </c>
      <c r="F1940" t="s">
        <v>11614</v>
      </c>
      <c r="G1940" s="2">
        <v>0</v>
      </c>
      <c r="H1940" s="2">
        <v>2519887.06</v>
      </c>
      <c r="I1940" s="2">
        <v>0</v>
      </c>
      <c r="J1940" s="105">
        <f>SUMIF([1]MMM!$A:$A,A1940,[1]MMM!$F:$F)</f>
        <v>2519887.06</v>
      </c>
      <c r="K1940" s="2" t="s">
        <v>10</v>
      </c>
      <c r="L1940" s="2">
        <v>4500000</v>
      </c>
      <c r="M1940" t="s">
        <v>10908</v>
      </c>
      <c r="N1940" t="s">
        <v>11525</v>
      </c>
      <c r="O1940" t="s">
        <v>10962</v>
      </c>
      <c r="P1940" t="s">
        <v>11212</v>
      </c>
    </row>
    <row r="1941" spans="1:16" x14ac:dyDescent="0.3">
      <c r="A1941" t="s">
        <v>11620</v>
      </c>
      <c r="B1941" s="2" t="str">
        <f t="shared" si="92"/>
        <v>3703</v>
      </c>
      <c r="C1941" s="2">
        <f t="shared" si="90"/>
        <v>3703</v>
      </c>
      <c r="D1941" t="str">
        <f>VLOOKUP(C1941,'Cost Centre'!A:B,2,)</f>
        <v>Corporate Services</v>
      </c>
      <c r="E1941" t="str">
        <f t="shared" si="91"/>
        <v>6</v>
      </c>
      <c r="F1941" t="s">
        <v>11616</v>
      </c>
      <c r="G1941" s="2">
        <v>0</v>
      </c>
      <c r="H1941" s="2">
        <v>158858.32999999999</v>
      </c>
      <c r="I1941" s="2">
        <v>0</v>
      </c>
      <c r="J1941" s="105">
        <f>SUMIF([1]MMM!$A:$A,A1941,[1]MMM!$F:$F)</f>
        <v>158858.32999999999</v>
      </c>
      <c r="K1941" s="2" t="s">
        <v>10</v>
      </c>
      <c r="L1941" s="2">
        <v>955000</v>
      </c>
      <c r="M1941" t="s">
        <v>10908</v>
      </c>
      <c r="N1941" t="s">
        <v>11525</v>
      </c>
      <c r="O1941" t="s">
        <v>10962</v>
      </c>
      <c r="P1941" t="s">
        <v>11212</v>
      </c>
    </row>
    <row r="1942" spans="1:16" x14ac:dyDescent="0.3">
      <c r="A1942" t="s">
        <v>685</v>
      </c>
      <c r="B1942" s="2" t="str">
        <f t="shared" si="92"/>
        <v>3703</v>
      </c>
      <c r="C1942" s="2">
        <f t="shared" si="90"/>
        <v>3703</v>
      </c>
      <c r="D1942" t="str">
        <f>VLOOKUP(C1942,'Cost Centre'!A:B,2,)</f>
        <v>Corporate Services</v>
      </c>
      <c r="E1942" t="str">
        <f t="shared" si="91"/>
        <v>6</v>
      </c>
      <c r="F1942" t="s">
        <v>11217</v>
      </c>
      <c r="G1942" s="2">
        <v>0</v>
      </c>
      <c r="H1942" s="2">
        <v>0</v>
      </c>
      <c r="I1942" s="2">
        <v>0</v>
      </c>
      <c r="J1942" s="105">
        <f>SUMIF([1]MMM!$A:$A,A1942,[1]MMM!$F:$F)</f>
        <v>0</v>
      </c>
      <c r="K1942" s="2" t="s">
        <v>460</v>
      </c>
      <c r="L1942" s="2">
        <v>0</v>
      </c>
      <c r="M1942" t="s">
        <v>10908</v>
      </c>
      <c r="N1942" t="s">
        <v>11525</v>
      </c>
      <c r="O1942" t="s">
        <v>10962</v>
      </c>
      <c r="P1942" t="s">
        <v>11212</v>
      </c>
    </row>
    <row r="1943" spans="1:16" x14ac:dyDescent="0.3">
      <c r="A1943" t="s">
        <v>686</v>
      </c>
      <c r="B1943" s="2" t="str">
        <f t="shared" si="92"/>
        <v>3703</v>
      </c>
      <c r="C1943" s="2">
        <f t="shared" si="90"/>
        <v>3703</v>
      </c>
      <c r="D1943" t="str">
        <f>VLOOKUP(C1943,'Cost Centre'!A:B,2,)</f>
        <v>Corporate Services</v>
      </c>
      <c r="E1943" t="str">
        <f t="shared" si="91"/>
        <v>6</v>
      </c>
      <c r="F1943" t="s">
        <v>11219</v>
      </c>
      <c r="G1943" s="2">
        <v>0</v>
      </c>
      <c r="H1943" s="2">
        <v>0</v>
      </c>
      <c r="I1943" s="2">
        <v>0</v>
      </c>
      <c r="J1943" s="105">
        <f>SUMIF([1]MMM!$A:$A,A1943,[1]MMM!$F:$F)</f>
        <v>0</v>
      </c>
      <c r="K1943" s="2" t="s">
        <v>460</v>
      </c>
      <c r="L1943" s="2">
        <v>0</v>
      </c>
      <c r="M1943" t="s">
        <v>10908</v>
      </c>
      <c r="N1943" t="s">
        <v>11525</v>
      </c>
      <c r="O1943" t="s">
        <v>10962</v>
      </c>
      <c r="P1943" t="s">
        <v>11212</v>
      </c>
    </row>
    <row r="1944" spans="1:16" x14ac:dyDescent="0.3">
      <c r="A1944" t="s">
        <v>687</v>
      </c>
      <c r="B1944" s="2" t="str">
        <f t="shared" si="92"/>
        <v>3703</v>
      </c>
      <c r="C1944" s="2">
        <f t="shared" si="90"/>
        <v>3703</v>
      </c>
      <c r="D1944" t="str">
        <f>VLOOKUP(C1944,'Cost Centre'!A:B,2,)</f>
        <v>Corporate Services</v>
      </c>
      <c r="E1944" t="str">
        <f t="shared" si="91"/>
        <v>6</v>
      </c>
      <c r="F1944" t="s">
        <v>11221</v>
      </c>
      <c r="G1944" s="2">
        <v>0</v>
      </c>
      <c r="H1944" s="2">
        <v>0</v>
      </c>
      <c r="I1944" s="2">
        <v>0</v>
      </c>
      <c r="J1944" s="105">
        <f>SUMIF([1]MMM!$A:$A,A1944,[1]MMM!$F:$F)</f>
        <v>0</v>
      </c>
      <c r="K1944" s="2" t="s">
        <v>460</v>
      </c>
      <c r="L1944" s="2">
        <v>0</v>
      </c>
      <c r="M1944" t="s">
        <v>10908</v>
      </c>
      <c r="N1944" t="s">
        <v>11525</v>
      </c>
      <c r="O1944" t="s">
        <v>10962</v>
      </c>
      <c r="P1944" t="s">
        <v>11212</v>
      </c>
    </row>
    <row r="1945" spans="1:16" x14ac:dyDescent="0.3">
      <c r="A1945" t="s">
        <v>688</v>
      </c>
      <c r="B1945" s="2" t="str">
        <f t="shared" si="92"/>
        <v>3703</v>
      </c>
      <c r="C1945" s="2">
        <f t="shared" si="90"/>
        <v>3703</v>
      </c>
      <c r="D1945" t="str">
        <f>VLOOKUP(C1945,'Cost Centre'!A:B,2,)</f>
        <v>Corporate Services</v>
      </c>
      <c r="E1945" t="str">
        <f t="shared" si="91"/>
        <v>6</v>
      </c>
      <c r="F1945" t="s">
        <v>11223</v>
      </c>
      <c r="G1945" s="2">
        <v>0</v>
      </c>
      <c r="H1945" s="2">
        <v>0</v>
      </c>
      <c r="I1945" s="2">
        <v>0</v>
      </c>
      <c r="J1945" s="105">
        <f>SUMIF([1]MMM!$A:$A,A1945,[1]MMM!$F:$F)</f>
        <v>0</v>
      </c>
      <c r="K1945" s="2" t="s">
        <v>460</v>
      </c>
      <c r="L1945" s="2">
        <v>0</v>
      </c>
      <c r="M1945" t="s">
        <v>10908</v>
      </c>
      <c r="N1945" t="s">
        <v>11525</v>
      </c>
      <c r="O1945" t="s">
        <v>10962</v>
      </c>
      <c r="P1945" t="s">
        <v>11212</v>
      </c>
    </row>
    <row r="1946" spans="1:16" x14ac:dyDescent="0.3">
      <c r="A1946" t="s">
        <v>689</v>
      </c>
      <c r="B1946" s="2" t="str">
        <f t="shared" si="92"/>
        <v>3703</v>
      </c>
      <c r="C1946" s="2">
        <f t="shared" si="90"/>
        <v>3703</v>
      </c>
      <c r="D1946" t="str">
        <f>VLOOKUP(C1946,'Cost Centre'!A:B,2,)</f>
        <v>Corporate Services</v>
      </c>
      <c r="E1946" t="str">
        <f t="shared" si="91"/>
        <v>6</v>
      </c>
      <c r="F1946" t="s">
        <v>11225</v>
      </c>
      <c r="G1946" s="2">
        <v>0</v>
      </c>
      <c r="H1946" s="2">
        <v>0</v>
      </c>
      <c r="I1946" s="2">
        <v>0</v>
      </c>
      <c r="J1946" s="105">
        <f>SUMIF([1]MMM!$A:$A,A1946,[1]MMM!$F:$F)</f>
        <v>0</v>
      </c>
      <c r="K1946" s="2" t="s">
        <v>460</v>
      </c>
      <c r="L1946" s="2">
        <v>0</v>
      </c>
      <c r="M1946" t="s">
        <v>10908</v>
      </c>
      <c r="N1946" t="s">
        <v>11525</v>
      </c>
      <c r="O1946" t="s">
        <v>10962</v>
      </c>
      <c r="P1946" t="s">
        <v>11212</v>
      </c>
    </row>
    <row r="1947" spans="1:16" x14ac:dyDescent="0.3">
      <c r="A1947" t="s">
        <v>690</v>
      </c>
      <c r="B1947" s="2" t="str">
        <f t="shared" si="92"/>
        <v>3703</v>
      </c>
      <c r="C1947" s="2">
        <f t="shared" si="90"/>
        <v>3703</v>
      </c>
      <c r="D1947" t="str">
        <f>VLOOKUP(C1947,'Cost Centre'!A:B,2,)</f>
        <v>Corporate Services</v>
      </c>
      <c r="E1947" t="str">
        <f t="shared" si="91"/>
        <v>6</v>
      </c>
      <c r="F1947" t="s">
        <v>11227</v>
      </c>
      <c r="G1947" s="2">
        <v>0</v>
      </c>
      <c r="H1947" s="2">
        <v>0</v>
      </c>
      <c r="I1947" s="2">
        <v>-2678745.39</v>
      </c>
      <c r="J1947" s="105">
        <f>SUMIF([1]MMM!$A:$A,A1947,[1]MMM!$F:$F)</f>
        <v>-2678745.39</v>
      </c>
      <c r="K1947" s="2" t="s">
        <v>460</v>
      </c>
      <c r="L1947" s="2">
        <v>0</v>
      </c>
      <c r="M1947" t="s">
        <v>10908</v>
      </c>
      <c r="N1947" t="s">
        <v>11525</v>
      </c>
      <c r="O1947" t="s">
        <v>10962</v>
      </c>
      <c r="P1947" t="s">
        <v>11212</v>
      </c>
    </row>
    <row r="1948" spans="1:16" x14ac:dyDescent="0.3">
      <c r="A1948" t="s">
        <v>691</v>
      </c>
      <c r="B1948" s="2" t="str">
        <f t="shared" si="92"/>
        <v>3703</v>
      </c>
      <c r="C1948" s="2">
        <f t="shared" si="90"/>
        <v>3703</v>
      </c>
      <c r="D1948" t="str">
        <f>VLOOKUP(C1948,'Cost Centre'!A:B,2,)</f>
        <v>Corporate Services</v>
      </c>
      <c r="E1948" t="str">
        <f t="shared" si="91"/>
        <v>6</v>
      </c>
      <c r="F1948" t="s">
        <v>11229</v>
      </c>
      <c r="G1948" s="2">
        <v>0</v>
      </c>
      <c r="H1948" s="2">
        <v>0</v>
      </c>
      <c r="I1948" s="2">
        <v>0</v>
      </c>
      <c r="J1948" s="105">
        <f>SUMIF([1]MMM!$A:$A,A1948,[1]MMM!$F:$F)</f>
        <v>0</v>
      </c>
      <c r="K1948" s="2" t="s">
        <v>460</v>
      </c>
      <c r="L1948" s="2">
        <v>0</v>
      </c>
      <c r="M1948" t="s">
        <v>10908</v>
      </c>
      <c r="N1948" t="s">
        <v>11525</v>
      </c>
      <c r="O1948" t="s">
        <v>10962</v>
      </c>
      <c r="P1948" t="s">
        <v>11212</v>
      </c>
    </row>
    <row r="1949" spans="1:16" x14ac:dyDescent="0.3">
      <c r="A1949" t="s">
        <v>692</v>
      </c>
      <c r="B1949" s="2" t="str">
        <f t="shared" si="92"/>
        <v>3703</v>
      </c>
      <c r="C1949" s="2">
        <f t="shared" si="90"/>
        <v>3703</v>
      </c>
      <c r="D1949" t="str">
        <f>VLOOKUP(C1949,'Cost Centre'!A:B,2,)</f>
        <v>Corporate Services</v>
      </c>
      <c r="E1949" t="str">
        <f t="shared" si="91"/>
        <v>6</v>
      </c>
      <c r="F1949" t="s">
        <v>11231</v>
      </c>
      <c r="G1949" s="2">
        <v>0</v>
      </c>
      <c r="H1949" s="2">
        <v>0</v>
      </c>
      <c r="I1949" s="2">
        <v>0</v>
      </c>
      <c r="J1949" s="105">
        <f>SUMIF([1]MMM!$A:$A,A1949,[1]MMM!$F:$F)</f>
        <v>0</v>
      </c>
      <c r="K1949" s="2" t="s">
        <v>460</v>
      </c>
      <c r="L1949" s="2">
        <v>0</v>
      </c>
      <c r="M1949" t="s">
        <v>10908</v>
      </c>
      <c r="N1949" t="s">
        <v>11525</v>
      </c>
      <c r="O1949" t="s">
        <v>10962</v>
      </c>
      <c r="P1949" t="s">
        <v>11212</v>
      </c>
    </row>
    <row r="1950" spans="1:16" x14ac:dyDescent="0.3">
      <c r="A1950" t="s">
        <v>693</v>
      </c>
      <c r="B1950" s="2" t="str">
        <f t="shared" si="92"/>
        <v>3703</v>
      </c>
      <c r="C1950" s="2">
        <f t="shared" si="90"/>
        <v>3703</v>
      </c>
      <c r="D1950" t="str">
        <f>VLOOKUP(C1950,'Cost Centre'!A:B,2,)</f>
        <v>Corporate Services</v>
      </c>
      <c r="E1950" t="str">
        <f t="shared" si="91"/>
        <v>6</v>
      </c>
      <c r="F1950" t="s">
        <v>11233</v>
      </c>
      <c r="G1950" s="2">
        <v>0</v>
      </c>
      <c r="H1950" s="2">
        <v>0</v>
      </c>
      <c r="I1950" s="2">
        <v>0</v>
      </c>
      <c r="J1950" s="105">
        <f>SUMIF([1]MMM!$A:$A,A1950,[1]MMM!$F:$F)</f>
        <v>0</v>
      </c>
      <c r="K1950" s="2" t="s">
        <v>460</v>
      </c>
      <c r="L1950" s="2">
        <v>0</v>
      </c>
      <c r="M1950" t="s">
        <v>10908</v>
      </c>
      <c r="N1950" t="s">
        <v>11525</v>
      </c>
      <c r="O1950" t="s">
        <v>10962</v>
      </c>
      <c r="P1950" t="s">
        <v>11212</v>
      </c>
    </row>
    <row r="1951" spans="1:16" x14ac:dyDescent="0.3">
      <c r="A1951" t="s">
        <v>694</v>
      </c>
      <c r="B1951" s="2" t="str">
        <f t="shared" si="92"/>
        <v>3703</v>
      </c>
      <c r="C1951" s="2">
        <f t="shared" si="90"/>
        <v>3703</v>
      </c>
      <c r="D1951" t="str">
        <f>VLOOKUP(C1951,'Cost Centre'!A:B,2,)</f>
        <v>Corporate Services</v>
      </c>
      <c r="E1951" t="str">
        <f t="shared" si="91"/>
        <v>6</v>
      </c>
      <c r="F1951" t="s">
        <v>11235</v>
      </c>
      <c r="G1951" s="2">
        <v>0</v>
      </c>
      <c r="H1951" s="2">
        <v>0</v>
      </c>
      <c r="I1951" s="2">
        <v>0</v>
      </c>
      <c r="J1951" s="105">
        <f>SUMIF([1]MMM!$A:$A,A1951,[1]MMM!$F:$F)</f>
        <v>0</v>
      </c>
      <c r="K1951" s="2" t="s">
        <v>460</v>
      </c>
      <c r="L1951" s="2">
        <v>0</v>
      </c>
      <c r="M1951" t="s">
        <v>10908</v>
      </c>
      <c r="N1951" t="s">
        <v>11525</v>
      </c>
      <c r="O1951" t="s">
        <v>10962</v>
      </c>
      <c r="P1951" t="s">
        <v>11212</v>
      </c>
    </row>
    <row r="1952" spans="1:16" x14ac:dyDescent="0.3">
      <c r="A1952" t="s">
        <v>695</v>
      </c>
      <c r="B1952" s="2" t="str">
        <f t="shared" si="92"/>
        <v>3703</v>
      </c>
      <c r="C1952" s="2">
        <f t="shared" si="90"/>
        <v>3703</v>
      </c>
      <c r="D1952" t="str">
        <f>VLOOKUP(C1952,'Cost Centre'!A:B,2,)</f>
        <v>Corporate Services</v>
      </c>
      <c r="E1952" t="str">
        <f t="shared" si="91"/>
        <v>6</v>
      </c>
      <c r="F1952" t="s">
        <v>11237</v>
      </c>
      <c r="G1952" s="2">
        <v>0</v>
      </c>
      <c r="H1952" s="2">
        <v>0</v>
      </c>
      <c r="I1952" s="2">
        <v>0</v>
      </c>
      <c r="J1952" s="105">
        <f>SUMIF([1]MMM!$A:$A,A1952,[1]MMM!$F:$F)</f>
        <v>0</v>
      </c>
      <c r="K1952" s="2" t="s">
        <v>460</v>
      </c>
      <c r="L1952" s="2">
        <v>0</v>
      </c>
      <c r="M1952" t="s">
        <v>10908</v>
      </c>
      <c r="N1952" t="s">
        <v>11525</v>
      </c>
      <c r="O1952" t="s">
        <v>10962</v>
      </c>
      <c r="P1952" t="s">
        <v>11212</v>
      </c>
    </row>
    <row r="1953" spans="1:16" x14ac:dyDescent="0.3">
      <c r="A1953" t="s">
        <v>696</v>
      </c>
      <c r="B1953" s="2" t="str">
        <f t="shared" si="92"/>
        <v>3703</v>
      </c>
      <c r="C1953" s="2">
        <f t="shared" si="90"/>
        <v>3703</v>
      </c>
      <c r="D1953" t="str">
        <f>VLOOKUP(C1953,'Cost Centre'!A:B,2,)</f>
        <v>Corporate Services</v>
      </c>
      <c r="E1953" t="str">
        <f t="shared" si="91"/>
        <v>6</v>
      </c>
      <c r="F1953" t="s">
        <v>11239</v>
      </c>
      <c r="G1953" s="2">
        <v>0</v>
      </c>
      <c r="H1953" s="2">
        <v>0</v>
      </c>
      <c r="I1953" s="2">
        <v>0</v>
      </c>
      <c r="J1953" s="105">
        <f>SUMIF([1]MMM!$A:$A,A1953,[1]MMM!$F:$F)</f>
        <v>0</v>
      </c>
      <c r="K1953" s="2" t="s">
        <v>460</v>
      </c>
      <c r="L1953" s="2">
        <v>0</v>
      </c>
      <c r="M1953" t="s">
        <v>10908</v>
      </c>
      <c r="N1953" t="s">
        <v>11525</v>
      </c>
      <c r="O1953" t="s">
        <v>10962</v>
      </c>
      <c r="P1953" t="s">
        <v>11212</v>
      </c>
    </row>
    <row r="1954" spans="1:16" x14ac:dyDescent="0.3">
      <c r="A1954" t="s">
        <v>697</v>
      </c>
      <c r="B1954" s="2" t="str">
        <f t="shared" si="92"/>
        <v>3703</v>
      </c>
      <c r="C1954" s="2">
        <f t="shared" si="90"/>
        <v>3703</v>
      </c>
      <c r="D1954" t="str">
        <f>VLOOKUP(C1954,'Cost Centre'!A:B,2,)</f>
        <v>Corporate Services</v>
      </c>
      <c r="E1954" t="str">
        <f t="shared" si="91"/>
        <v>6</v>
      </c>
      <c r="F1954" t="s">
        <v>11241</v>
      </c>
      <c r="G1954" s="2">
        <v>0</v>
      </c>
      <c r="H1954" s="2">
        <v>0</v>
      </c>
      <c r="I1954" s="2">
        <v>0</v>
      </c>
      <c r="J1954" s="105">
        <f>SUMIF([1]MMM!$A:$A,A1954,[1]MMM!$F:$F)</f>
        <v>0</v>
      </c>
      <c r="K1954" s="2" t="s">
        <v>460</v>
      </c>
      <c r="L1954" s="2">
        <v>0</v>
      </c>
      <c r="M1954" t="s">
        <v>10908</v>
      </c>
      <c r="N1954" t="s">
        <v>11525</v>
      </c>
      <c r="O1954" t="s">
        <v>10962</v>
      </c>
      <c r="P1954" t="s">
        <v>11212</v>
      </c>
    </row>
    <row r="1955" spans="1:16" x14ac:dyDescent="0.3">
      <c r="A1955" t="s">
        <v>698</v>
      </c>
      <c r="B1955" s="2" t="str">
        <f t="shared" si="92"/>
        <v>3703</v>
      </c>
      <c r="C1955" s="2">
        <f t="shared" si="90"/>
        <v>3703</v>
      </c>
      <c r="D1955" t="str">
        <f>VLOOKUP(C1955,'Cost Centre'!A:B,2,)</f>
        <v>Corporate Services</v>
      </c>
      <c r="E1955" t="str">
        <f t="shared" si="91"/>
        <v>6</v>
      </c>
      <c r="F1955" t="s">
        <v>11243</v>
      </c>
      <c r="G1955" s="2">
        <v>0</v>
      </c>
      <c r="H1955" s="2">
        <v>0</v>
      </c>
      <c r="I1955" s="2">
        <v>0</v>
      </c>
      <c r="J1955" s="105">
        <f>SUMIF([1]MMM!$A:$A,A1955,[1]MMM!$F:$F)</f>
        <v>0</v>
      </c>
      <c r="K1955" s="2" t="s">
        <v>460</v>
      </c>
      <c r="L1955" s="2">
        <v>0</v>
      </c>
      <c r="M1955" t="s">
        <v>10908</v>
      </c>
      <c r="N1955" t="s">
        <v>11525</v>
      </c>
      <c r="O1955" t="s">
        <v>10962</v>
      </c>
      <c r="P1955" t="s">
        <v>11212</v>
      </c>
    </row>
    <row r="1956" spans="1:16" x14ac:dyDescent="0.3">
      <c r="A1956" t="s">
        <v>699</v>
      </c>
      <c r="B1956" s="2" t="str">
        <f t="shared" si="92"/>
        <v>3703</v>
      </c>
      <c r="C1956" s="2">
        <f t="shared" si="90"/>
        <v>3703</v>
      </c>
      <c r="D1956" t="str">
        <f>VLOOKUP(C1956,'Cost Centre'!A:B,2,)</f>
        <v>Corporate Services</v>
      </c>
      <c r="E1956" t="str">
        <f t="shared" si="91"/>
        <v>6</v>
      </c>
      <c r="F1956" t="s">
        <v>11245</v>
      </c>
      <c r="G1956" s="2">
        <v>0</v>
      </c>
      <c r="H1956" s="2">
        <v>0</v>
      </c>
      <c r="I1956" s="2">
        <v>0</v>
      </c>
      <c r="J1956" s="105">
        <f>SUMIF([1]MMM!$A:$A,A1956,[1]MMM!$F:$F)</f>
        <v>0</v>
      </c>
      <c r="K1956" s="2" t="s">
        <v>460</v>
      </c>
      <c r="L1956" s="2">
        <v>0</v>
      </c>
      <c r="M1956" t="s">
        <v>10908</v>
      </c>
      <c r="N1956" t="s">
        <v>11525</v>
      </c>
      <c r="O1956" t="s">
        <v>10962</v>
      </c>
      <c r="P1956" t="s">
        <v>11212</v>
      </c>
    </row>
    <row r="1957" spans="1:16" x14ac:dyDescent="0.3">
      <c r="A1957" t="s">
        <v>3470</v>
      </c>
      <c r="B1957" s="2" t="str">
        <f t="shared" si="92"/>
        <v>3703</v>
      </c>
      <c r="C1957" s="2">
        <f t="shared" si="90"/>
        <v>3703</v>
      </c>
      <c r="D1957" t="str">
        <f>VLOOKUP(C1957,'Cost Centre'!A:B,2,)</f>
        <v>Corporate Services</v>
      </c>
      <c r="E1957" t="str">
        <f t="shared" si="91"/>
        <v>6</v>
      </c>
      <c r="F1957" t="s">
        <v>11621</v>
      </c>
      <c r="G1957" s="2">
        <v>0</v>
      </c>
      <c r="H1957" s="2">
        <v>0</v>
      </c>
      <c r="I1957" s="2">
        <v>0</v>
      </c>
      <c r="J1957" s="105">
        <f>SUMIF([1]MMM!$A:$A,A1957,[1]MMM!$F:$F)</f>
        <v>0</v>
      </c>
      <c r="K1957" s="2" t="s">
        <v>460</v>
      </c>
      <c r="L1957" s="2">
        <v>0</v>
      </c>
      <c r="M1957" t="s">
        <v>10908</v>
      </c>
      <c r="N1957" t="s">
        <v>11525</v>
      </c>
      <c r="O1957" t="s">
        <v>10962</v>
      </c>
      <c r="P1957" t="s">
        <v>11622</v>
      </c>
    </row>
    <row r="1958" spans="1:16" x14ac:dyDescent="0.3">
      <c r="A1958" t="s">
        <v>3471</v>
      </c>
      <c r="B1958" s="2" t="str">
        <f t="shared" si="92"/>
        <v>3703</v>
      </c>
      <c r="C1958" s="2">
        <f t="shared" si="90"/>
        <v>3703</v>
      </c>
      <c r="D1958" t="str">
        <f>VLOOKUP(C1958,'Cost Centre'!A:B,2,)</f>
        <v>Corporate Services</v>
      </c>
      <c r="E1958" t="str">
        <f t="shared" si="91"/>
        <v>6</v>
      </c>
      <c r="F1958" t="s">
        <v>11623</v>
      </c>
      <c r="G1958" s="2">
        <v>0</v>
      </c>
      <c r="H1958" s="2">
        <v>0</v>
      </c>
      <c r="I1958" s="2">
        <v>0</v>
      </c>
      <c r="J1958" s="105">
        <f>SUMIF([1]MMM!$A:$A,A1958,[1]MMM!$F:$F)</f>
        <v>0</v>
      </c>
      <c r="K1958" s="2" t="s">
        <v>10</v>
      </c>
      <c r="L1958" s="2">
        <v>0</v>
      </c>
      <c r="M1958" t="s">
        <v>10908</v>
      </c>
      <c r="N1958" t="s">
        <v>11525</v>
      </c>
      <c r="O1958" t="s">
        <v>10962</v>
      </c>
      <c r="P1958" t="s">
        <v>11622</v>
      </c>
    </row>
    <row r="1959" spans="1:16" x14ac:dyDescent="0.3">
      <c r="A1959" t="s">
        <v>3472</v>
      </c>
      <c r="B1959" s="2" t="str">
        <f t="shared" si="92"/>
        <v>3703</v>
      </c>
      <c r="C1959" s="2">
        <f t="shared" si="90"/>
        <v>3703</v>
      </c>
      <c r="D1959" t="str">
        <f>VLOOKUP(C1959,'Cost Centre'!A:B,2,)</f>
        <v>Corporate Services</v>
      </c>
      <c r="E1959" t="str">
        <f t="shared" si="91"/>
        <v>6</v>
      </c>
      <c r="F1959" t="s">
        <v>674</v>
      </c>
      <c r="G1959" s="2">
        <v>0</v>
      </c>
      <c r="H1959" s="2">
        <v>0</v>
      </c>
      <c r="I1959" s="2">
        <v>0</v>
      </c>
      <c r="J1959" s="105">
        <f>SUMIF([1]MMM!$A:$A,A1959,[1]MMM!$F:$F)</f>
        <v>0</v>
      </c>
      <c r="K1959" s="2" t="s">
        <v>10</v>
      </c>
      <c r="L1959" s="2">
        <v>0</v>
      </c>
      <c r="M1959" t="s">
        <v>10908</v>
      </c>
      <c r="N1959" t="s">
        <v>11525</v>
      </c>
      <c r="O1959" t="s">
        <v>10962</v>
      </c>
      <c r="P1959" t="s">
        <v>11622</v>
      </c>
    </row>
    <row r="1960" spans="1:16" x14ac:dyDescent="0.3">
      <c r="A1960" t="s">
        <v>3473</v>
      </c>
      <c r="B1960" s="2" t="str">
        <f t="shared" si="92"/>
        <v>3703</v>
      </c>
      <c r="C1960" s="2">
        <f t="shared" si="90"/>
        <v>3703</v>
      </c>
      <c r="D1960" t="str">
        <f>VLOOKUP(C1960,'Cost Centre'!A:B,2,)</f>
        <v>Corporate Services</v>
      </c>
      <c r="E1960" t="str">
        <f t="shared" si="91"/>
        <v>6</v>
      </c>
      <c r="F1960" t="s">
        <v>11624</v>
      </c>
      <c r="G1960" s="2">
        <v>0</v>
      </c>
      <c r="H1960" s="2">
        <v>0</v>
      </c>
      <c r="I1960" s="2">
        <v>0</v>
      </c>
      <c r="J1960" s="105">
        <f>SUMIF([1]MMM!$A:$A,A1960,[1]MMM!$F:$F)</f>
        <v>0</v>
      </c>
      <c r="K1960" s="2" t="s">
        <v>460</v>
      </c>
      <c r="L1960" s="2">
        <v>0</v>
      </c>
      <c r="M1960" t="s">
        <v>10908</v>
      </c>
      <c r="N1960" t="s">
        <v>11525</v>
      </c>
      <c r="O1960" t="s">
        <v>10962</v>
      </c>
      <c r="P1960" t="s">
        <v>11622</v>
      </c>
    </row>
    <row r="1961" spans="1:16" x14ac:dyDescent="0.3">
      <c r="A1961" t="s">
        <v>3474</v>
      </c>
      <c r="B1961" s="2" t="str">
        <f t="shared" si="92"/>
        <v>3703</v>
      </c>
      <c r="C1961" s="2">
        <f t="shared" si="90"/>
        <v>3703</v>
      </c>
      <c r="D1961" t="str">
        <f>VLOOKUP(C1961,'Cost Centre'!A:B,2,)</f>
        <v>Corporate Services</v>
      </c>
      <c r="E1961" t="str">
        <f t="shared" si="91"/>
        <v>6</v>
      </c>
      <c r="F1961" t="s">
        <v>11625</v>
      </c>
      <c r="G1961" s="2">
        <v>0</v>
      </c>
      <c r="H1961" s="2">
        <v>0</v>
      </c>
      <c r="I1961" s="2">
        <v>0</v>
      </c>
      <c r="J1961" s="105">
        <f>SUMIF([1]MMM!$A:$A,A1961,[1]MMM!$F:$F)</f>
        <v>0</v>
      </c>
      <c r="K1961" s="2" t="s">
        <v>460</v>
      </c>
      <c r="L1961" s="2">
        <v>0</v>
      </c>
      <c r="M1961" t="s">
        <v>10908</v>
      </c>
      <c r="N1961" t="s">
        <v>11525</v>
      </c>
      <c r="O1961" t="s">
        <v>10962</v>
      </c>
      <c r="P1961" t="s">
        <v>11622</v>
      </c>
    </row>
    <row r="1962" spans="1:16" x14ac:dyDescent="0.3">
      <c r="A1962" t="s">
        <v>3475</v>
      </c>
      <c r="B1962" s="2" t="str">
        <f t="shared" si="92"/>
        <v>3703</v>
      </c>
      <c r="C1962" s="2">
        <f t="shared" si="90"/>
        <v>3703</v>
      </c>
      <c r="D1962" t="str">
        <f>VLOOKUP(C1962,'Cost Centre'!A:B,2,)</f>
        <v>Corporate Services</v>
      </c>
      <c r="E1962" t="str">
        <f t="shared" si="91"/>
        <v>6</v>
      </c>
      <c r="F1962" t="s">
        <v>11626</v>
      </c>
      <c r="G1962" s="2">
        <v>0</v>
      </c>
      <c r="H1962" s="2">
        <v>0</v>
      </c>
      <c r="I1962" s="2">
        <v>0</v>
      </c>
      <c r="J1962" s="105">
        <f>SUMIF([1]MMM!$A:$A,A1962,[1]MMM!$F:$F)</f>
        <v>0</v>
      </c>
      <c r="K1962" s="2" t="s">
        <v>460</v>
      </c>
      <c r="L1962" s="2">
        <v>0</v>
      </c>
      <c r="M1962" t="s">
        <v>10908</v>
      </c>
      <c r="N1962" t="s">
        <v>11525</v>
      </c>
      <c r="O1962" t="s">
        <v>10962</v>
      </c>
      <c r="P1962" t="s">
        <v>11622</v>
      </c>
    </row>
    <row r="1963" spans="1:16" x14ac:dyDescent="0.3">
      <c r="A1963" t="s">
        <v>3476</v>
      </c>
      <c r="B1963" s="2" t="str">
        <f t="shared" si="92"/>
        <v>3703</v>
      </c>
      <c r="C1963" s="2">
        <f t="shared" si="90"/>
        <v>3703</v>
      </c>
      <c r="D1963" t="str">
        <f>VLOOKUP(C1963,'Cost Centre'!A:B,2,)</f>
        <v>Corporate Services</v>
      </c>
      <c r="E1963" t="str">
        <f t="shared" si="91"/>
        <v>6</v>
      </c>
      <c r="F1963" t="s">
        <v>11627</v>
      </c>
      <c r="G1963" s="2">
        <v>0</v>
      </c>
      <c r="H1963" s="2">
        <v>0</v>
      </c>
      <c r="I1963" s="2">
        <v>0</v>
      </c>
      <c r="J1963" s="105">
        <f>SUMIF([1]MMM!$A:$A,A1963,[1]MMM!$F:$F)</f>
        <v>0</v>
      </c>
      <c r="K1963" s="2" t="s">
        <v>460</v>
      </c>
      <c r="L1963" s="2">
        <v>0</v>
      </c>
      <c r="M1963" t="s">
        <v>10908</v>
      </c>
      <c r="N1963" t="s">
        <v>11525</v>
      </c>
      <c r="O1963" t="s">
        <v>10962</v>
      </c>
      <c r="P1963" t="s">
        <v>11622</v>
      </c>
    </row>
    <row r="1964" spans="1:16" x14ac:dyDescent="0.3">
      <c r="A1964" t="s">
        <v>3477</v>
      </c>
      <c r="B1964" s="2" t="str">
        <f t="shared" si="92"/>
        <v>3703</v>
      </c>
      <c r="C1964" s="2">
        <f t="shared" si="90"/>
        <v>3703</v>
      </c>
      <c r="D1964" t="str">
        <f>VLOOKUP(C1964,'Cost Centre'!A:B,2,)</f>
        <v>Corporate Services</v>
      </c>
      <c r="E1964" t="str">
        <f t="shared" si="91"/>
        <v>6</v>
      </c>
      <c r="F1964" t="s">
        <v>11628</v>
      </c>
      <c r="G1964" s="2">
        <v>0</v>
      </c>
      <c r="H1964" s="2">
        <v>0</v>
      </c>
      <c r="I1964" s="2">
        <v>0</v>
      </c>
      <c r="J1964" s="105">
        <f>SUMIF([1]MMM!$A:$A,A1964,[1]MMM!$F:$F)</f>
        <v>0</v>
      </c>
      <c r="K1964" s="2" t="s">
        <v>460</v>
      </c>
      <c r="L1964" s="2">
        <v>0</v>
      </c>
      <c r="M1964" t="s">
        <v>10908</v>
      </c>
      <c r="N1964" t="s">
        <v>11525</v>
      </c>
      <c r="O1964" t="s">
        <v>10962</v>
      </c>
      <c r="P1964" t="s">
        <v>11622</v>
      </c>
    </row>
    <row r="1965" spans="1:16" x14ac:dyDescent="0.3">
      <c r="A1965" t="s">
        <v>3478</v>
      </c>
      <c r="B1965" s="2" t="str">
        <f t="shared" si="92"/>
        <v>3703</v>
      </c>
      <c r="C1965" s="2">
        <f t="shared" si="90"/>
        <v>3703</v>
      </c>
      <c r="D1965" t="str">
        <f>VLOOKUP(C1965,'Cost Centre'!A:B,2,)</f>
        <v>Corporate Services</v>
      </c>
      <c r="E1965" t="str">
        <f t="shared" si="91"/>
        <v>6</v>
      </c>
      <c r="F1965" t="s">
        <v>11629</v>
      </c>
      <c r="G1965" s="2">
        <v>0</v>
      </c>
      <c r="H1965" s="2">
        <v>0</v>
      </c>
      <c r="I1965" s="2">
        <v>0</v>
      </c>
      <c r="J1965" s="105">
        <f>SUMIF([1]MMM!$A:$A,A1965,[1]MMM!$F:$F)</f>
        <v>0</v>
      </c>
      <c r="K1965" s="2" t="s">
        <v>460</v>
      </c>
      <c r="L1965" s="2">
        <v>0</v>
      </c>
      <c r="M1965" t="s">
        <v>10908</v>
      </c>
      <c r="N1965" t="s">
        <v>11525</v>
      </c>
      <c r="O1965" t="s">
        <v>10962</v>
      </c>
      <c r="P1965" t="s">
        <v>11622</v>
      </c>
    </row>
    <row r="1966" spans="1:16" x14ac:dyDescent="0.3">
      <c r="A1966" t="s">
        <v>3479</v>
      </c>
      <c r="B1966" s="2" t="str">
        <f t="shared" si="92"/>
        <v>3703</v>
      </c>
      <c r="C1966" s="2">
        <f t="shared" si="90"/>
        <v>3703</v>
      </c>
      <c r="D1966" t="str">
        <f>VLOOKUP(C1966,'Cost Centre'!A:B,2,)</f>
        <v>Corporate Services</v>
      </c>
      <c r="E1966" t="str">
        <f t="shared" si="91"/>
        <v>6</v>
      </c>
      <c r="F1966" t="s">
        <v>11630</v>
      </c>
      <c r="G1966" s="2">
        <v>0</v>
      </c>
      <c r="H1966" s="2">
        <v>0</v>
      </c>
      <c r="I1966" s="2">
        <v>0</v>
      </c>
      <c r="J1966" s="105">
        <f>SUMIF([1]MMM!$A:$A,A1966,[1]MMM!$F:$F)</f>
        <v>0</v>
      </c>
      <c r="K1966" s="2" t="s">
        <v>460</v>
      </c>
      <c r="L1966" s="2">
        <v>0</v>
      </c>
      <c r="M1966" t="s">
        <v>10908</v>
      </c>
      <c r="N1966" t="s">
        <v>11525</v>
      </c>
      <c r="O1966" t="s">
        <v>10962</v>
      </c>
      <c r="P1966" t="s">
        <v>11622</v>
      </c>
    </row>
    <row r="1967" spans="1:16" x14ac:dyDescent="0.3">
      <c r="A1967" t="s">
        <v>3480</v>
      </c>
      <c r="B1967" s="2" t="str">
        <f t="shared" si="92"/>
        <v>3703</v>
      </c>
      <c r="C1967" s="2">
        <f t="shared" si="90"/>
        <v>3703</v>
      </c>
      <c r="D1967" t="str">
        <f>VLOOKUP(C1967,'Cost Centre'!A:B,2,)</f>
        <v>Corporate Services</v>
      </c>
      <c r="E1967" t="str">
        <f t="shared" si="91"/>
        <v>6</v>
      </c>
      <c r="F1967" t="s">
        <v>11631</v>
      </c>
      <c r="G1967" s="2">
        <v>0</v>
      </c>
      <c r="H1967" s="2">
        <v>0</v>
      </c>
      <c r="I1967" s="2">
        <v>0</v>
      </c>
      <c r="J1967" s="105">
        <f>SUMIF([1]MMM!$A:$A,A1967,[1]MMM!$F:$F)</f>
        <v>0</v>
      </c>
      <c r="K1967" s="2" t="s">
        <v>460</v>
      </c>
      <c r="L1967" s="2">
        <v>0</v>
      </c>
      <c r="M1967" t="s">
        <v>10908</v>
      </c>
      <c r="N1967" t="s">
        <v>11525</v>
      </c>
      <c r="O1967" t="s">
        <v>10962</v>
      </c>
      <c r="P1967" t="s">
        <v>11622</v>
      </c>
    </row>
    <row r="1968" spans="1:16" x14ac:dyDescent="0.3">
      <c r="A1968" t="s">
        <v>3481</v>
      </c>
      <c r="B1968" s="2" t="str">
        <f t="shared" si="92"/>
        <v>3703</v>
      </c>
      <c r="C1968" s="2">
        <f t="shared" si="90"/>
        <v>3703</v>
      </c>
      <c r="D1968" t="str">
        <f>VLOOKUP(C1968,'Cost Centre'!A:B,2,)</f>
        <v>Corporate Services</v>
      </c>
      <c r="E1968" t="str">
        <f t="shared" si="91"/>
        <v>6</v>
      </c>
      <c r="F1968" t="s">
        <v>11632</v>
      </c>
      <c r="G1968" s="2">
        <v>0</v>
      </c>
      <c r="H1968" s="2">
        <v>0</v>
      </c>
      <c r="I1968" s="2">
        <v>0</v>
      </c>
      <c r="J1968" s="105">
        <f>SUMIF([1]MMM!$A:$A,A1968,[1]MMM!$F:$F)</f>
        <v>0</v>
      </c>
      <c r="K1968" s="2" t="s">
        <v>460</v>
      </c>
      <c r="L1968" s="2">
        <v>0</v>
      </c>
      <c r="M1968" t="s">
        <v>10908</v>
      </c>
      <c r="N1968" t="s">
        <v>11525</v>
      </c>
      <c r="O1968" t="s">
        <v>10962</v>
      </c>
      <c r="P1968" t="s">
        <v>11622</v>
      </c>
    </row>
    <row r="1969" spans="1:16" x14ac:dyDescent="0.3">
      <c r="A1969" t="s">
        <v>3482</v>
      </c>
      <c r="B1969" s="2" t="str">
        <f t="shared" si="92"/>
        <v>3703</v>
      </c>
      <c r="C1969" s="2">
        <f t="shared" si="90"/>
        <v>3703</v>
      </c>
      <c r="D1969" t="str">
        <f>VLOOKUP(C1969,'Cost Centre'!A:B,2,)</f>
        <v>Corporate Services</v>
      </c>
      <c r="E1969" t="str">
        <f t="shared" si="91"/>
        <v>6</v>
      </c>
      <c r="F1969" t="s">
        <v>11633</v>
      </c>
      <c r="G1969" s="2">
        <v>0</v>
      </c>
      <c r="H1969" s="2">
        <v>0</v>
      </c>
      <c r="I1969" s="2">
        <v>0</v>
      </c>
      <c r="J1969" s="105">
        <f>SUMIF([1]MMM!$A:$A,A1969,[1]MMM!$F:$F)</f>
        <v>0</v>
      </c>
      <c r="K1969" s="2" t="s">
        <v>460</v>
      </c>
      <c r="L1969" s="2">
        <v>0</v>
      </c>
      <c r="M1969" t="s">
        <v>10908</v>
      </c>
      <c r="N1969" t="s">
        <v>11525</v>
      </c>
      <c r="O1969" t="s">
        <v>10962</v>
      </c>
      <c r="P1969" t="s">
        <v>11622</v>
      </c>
    </row>
    <row r="1970" spans="1:16" x14ac:dyDescent="0.3">
      <c r="A1970" t="s">
        <v>3483</v>
      </c>
      <c r="B1970" s="2" t="str">
        <f t="shared" si="92"/>
        <v>3703</v>
      </c>
      <c r="C1970" s="2">
        <f t="shared" si="90"/>
        <v>3703</v>
      </c>
      <c r="D1970" t="str">
        <f>VLOOKUP(C1970,'Cost Centre'!A:B,2,)</f>
        <v>Corporate Services</v>
      </c>
      <c r="E1970" t="str">
        <f t="shared" si="91"/>
        <v>6</v>
      </c>
      <c r="F1970" t="s">
        <v>11634</v>
      </c>
      <c r="G1970" s="2">
        <v>0</v>
      </c>
      <c r="H1970" s="2">
        <v>0</v>
      </c>
      <c r="I1970" s="2">
        <v>0</v>
      </c>
      <c r="J1970" s="105">
        <f>SUMIF([1]MMM!$A:$A,A1970,[1]MMM!$F:$F)</f>
        <v>0</v>
      </c>
      <c r="K1970" s="2" t="s">
        <v>460</v>
      </c>
      <c r="L1970" s="2">
        <v>0</v>
      </c>
      <c r="M1970" t="s">
        <v>10908</v>
      </c>
      <c r="N1970" t="s">
        <v>11525</v>
      </c>
      <c r="O1970" t="s">
        <v>10962</v>
      </c>
      <c r="P1970" t="s">
        <v>11622</v>
      </c>
    </row>
    <row r="1971" spans="1:16" x14ac:dyDescent="0.3">
      <c r="A1971" t="s">
        <v>3484</v>
      </c>
      <c r="B1971" s="2" t="str">
        <f t="shared" si="92"/>
        <v>3703</v>
      </c>
      <c r="C1971" s="2">
        <f t="shared" si="90"/>
        <v>3703</v>
      </c>
      <c r="D1971" t="str">
        <f>VLOOKUP(C1971,'Cost Centre'!A:B,2,)</f>
        <v>Corporate Services</v>
      </c>
      <c r="E1971" t="str">
        <f t="shared" si="91"/>
        <v>6</v>
      </c>
      <c r="F1971" t="s">
        <v>11635</v>
      </c>
      <c r="G1971" s="2">
        <v>0</v>
      </c>
      <c r="H1971" s="2">
        <v>0</v>
      </c>
      <c r="I1971" s="2">
        <v>0</v>
      </c>
      <c r="J1971" s="105">
        <f>SUMIF([1]MMM!$A:$A,A1971,[1]MMM!$F:$F)</f>
        <v>0</v>
      </c>
      <c r="K1971" s="2" t="s">
        <v>460</v>
      </c>
      <c r="L1971" s="2">
        <v>0</v>
      </c>
      <c r="M1971" t="s">
        <v>10908</v>
      </c>
      <c r="N1971" t="s">
        <v>11525</v>
      </c>
      <c r="O1971" t="s">
        <v>10962</v>
      </c>
      <c r="P1971" t="s">
        <v>11622</v>
      </c>
    </row>
    <row r="1972" spans="1:16" x14ac:dyDescent="0.3">
      <c r="A1972" t="s">
        <v>3485</v>
      </c>
      <c r="B1972" s="2" t="str">
        <f t="shared" si="92"/>
        <v>3703</v>
      </c>
      <c r="C1972" s="2">
        <f t="shared" si="90"/>
        <v>3703</v>
      </c>
      <c r="D1972" t="str">
        <f>VLOOKUP(C1972,'Cost Centre'!A:B,2,)</f>
        <v>Corporate Services</v>
      </c>
      <c r="E1972" t="str">
        <f t="shared" si="91"/>
        <v>6</v>
      </c>
      <c r="F1972" t="s">
        <v>11636</v>
      </c>
      <c r="G1972" s="2">
        <v>0</v>
      </c>
      <c r="H1972" s="2">
        <v>0</v>
      </c>
      <c r="I1972" s="2">
        <v>0</v>
      </c>
      <c r="J1972" s="105">
        <f>SUMIF([1]MMM!$A:$A,A1972,[1]MMM!$F:$F)</f>
        <v>0</v>
      </c>
      <c r="K1972" s="2" t="s">
        <v>460</v>
      </c>
      <c r="L1972" s="2">
        <v>0</v>
      </c>
      <c r="M1972" t="s">
        <v>10908</v>
      </c>
      <c r="N1972" t="s">
        <v>11525</v>
      </c>
      <c r="O1972" t="s">
        <v>10962</v>
      </c>
      <c r="P1972" t="s">
        <v>11622</v>
      </c>
    </row>
    <row r="1973" spans="1:16" x14ac:dyDescent="0.3">
      <c r="A1973" t="s">
        <v>3486</v>
      </c>
      <c r="B1973" s="2" t="str">
        <f t="shared" si="92"/>
        <v>3703</v>
      </c>
      <c r="C1973" s="2">
        <f t="shared" si="90"/>
        <v>3703</v>
      </c>
      <c r="D1973" t="str">
        <f>VLOOKUP(C1973,'Cost Centre'!A:B,2,)</f>
        <v>Corporate Services</v>
      </c>
      <c r="E1973" t="str">
        <f t="shared" si="91"/>
        <v>6</v>
      </c>
      <c r="F1973" t="s">
        <v>11637</v>
      </c>
      <c r="G1973" s="2">
        <v>0</v>
      </c>
      <c r="H1973" s="2">
        <v>0</v>
      </c>
      <c r="I1973" s="2">
        <v>0</v>
      </c>
      <c r="J1973" s="105">
        <f>SUMIF([1]MMM!$A:$A,A1973,[1]MMM!$F:$F)</f>
        <v>0</v>
      </c>
      <c r="K1973" s="2" t="s">
        <v>460</v>
      </c>
      <c r="L1973" s="2">
        <v>0</v>
      </c>
      <c r="M1973" t="s">
        <v>10908</v>
      </c>
      <c r="N1973" t="s">
        <v>11525</v>
      </c>
      <c r="O1973" t="s">
        <v>10962</v>
      </c>
      <c r="P1973" t="s">
        <v>11622</v>
      </c>
    </row>
    <row r="1974" spans="1:16" x14ac:dyDescent="0.3">
      <c r="A1974" t="s">
        <v>3487</v>
      </c>
      <c r="B1974" s="2" t="str">
        <f t="shared" si="92"/>
        <v>3703</v>
      </c>
      <c r="C1974" s="2">
        <f t="shared" si="90"/>
        <v>3703</v>
      </c>
      <c r="D1974" t="str">
        <f>VLOOKUP(C1974,'Cost Centre'!A:B,2,)</f>
        <v>Corporate Services</v>
      </c>
      <c r="E1974" t="str">
        <f t="shared" si="91"/>
        <v>6</v>
      </c>
      <c r="F1974" t="s">
        <v>11638</v>
      </c>
      <c r="G1974" s="2">
        <v>0</v>
      </c>
      <c r="H1974" s="2">
        <v>0</v>
      </c>
      <c r="I1974" s="2">
        <v>0</v>
      </c>
      <c r="J1974" s="105">
        <f>SUMIF([1]MMM!$A:$A,A1974,[1]MMM!$F:$F)</f>
        <v>0</v>
      </c>
      <c r="K1974" s="2" t="s">
        <v>460</v>
      </c>
      <c r="L1974" s="2">
        <v>0</v>
      </c>
      <c r="M1974" t="s">
        <v>10908</v>
      </c>
      <c r="N1974" t="s">
        <v>11525</v>
      </c>
      <c r="O1974" t="s">
        <v>10962</v>
      </c>
      <c r="P1974" t="s">
        <v>11622</v>
      </c>
    </row>
    <row r="1975" spans="1:16" x14ac:dyDescent="0.3">
      <c r="A1975" t="s">
        <v>3488</v>
      </c>
      <c r="B1975" s="2" t="str">
        <f t="shared" si="92"/>
        <v>3703</v>
      </c>
      <c r="C1975" s="2">
        <f t="shared" si="90"/>
        <v>3703</v>
      </c>
      <c r="D1975" t="str">
        <f>VLOOKUP(C1975,'Cost Centre'!A:B,2,)</f>
        <v>Corporate Services</v>
      </c>
      <c r="E1975" t="str">
        <f t="shared" si="91"/>
        <v>6</v>
      </c>
      <c r="F1975" t="s">
        <v>11639</v>
      </c>
      <c r="G1975" s="2">
        <v>1363892113.8</v>
      </c>
      <c r="H1975" s="2">
        <v>0</v>
      </c>
      <c r="I1975" s="2">
        <v>0</v>
      </c>
      <c r="J1975" s="105">
        <f>SUMIF([1]MMM!$A:$A,A1975,[1]MMM!$F:$F)</f>
        <v>1363892113.8</v>
      </c>
      <c r="K1975" s="2" t="s">
        <v>460</v>
      </c>
      <c r="L1975" s="2">
        <v>0</v>
      </c>
      <c r="M1975" t="s">
        <v>10908</v>
      </c>
      <c r="N1975" t="s">
        <v>11525</v>
      </c>
      <c r="O1975" t="s">
        <v>10962</v>
      </c>
      <c r="P1975" t="s">
        <v>11640</v>
      </c>
    </row>
    <row r="1976" spans="1:16" x14ac:dyDescent="0.3">
      <c r="A1976" t="s">
        <v>3489</v>
      </c>
      <c r="B1976" s="2" t="str">
        <f t="shared" si="92"/>
        <v>3703</v>
      </c>
      <c r="C1976" s="2">
        <f t="shared" si="90"/>
        <v>3703</v>
      </c>
      <c r="D1976" t="str">
        <f>VLOOKUP(C1976,'Cost Centre'!A:B,2,)</f>
        <v>Corporate Services</v>
      </c>
      <c r="E1976" t="str">
        <f t="shared" si="91"/>
        <v>6</v>
      </c>
      <c r="F1976" t="s">
        <v>11641</v>
      </c>
      <c r="G1976" s="2">
        <v>0</v>
      </c>
      <c r="H1976" s="2">
        <v>0</v>
      </c>
      <c r="I1976" s="2">
        <v>0</v>
      </c>
      <c r="J1976" s="105">
        <f>SUMIF([1]MMM!$A:$A,A1976,[1]MMM!$F:$F)</f>
        <v>0</v>
      </c>
      <c r="K1976" s="2" t="s">
        <v>460</v>
      </c>
      <c r="L1976" s="2">
        <v>0</v>
      </c>
      <c r="M1976" t="s">
        <v>10908</v>
      </c>
      <c r="N1976" t="s">
        <v>11525</v>
      </c>
      <c r="O1976" t="s">
        <v>10962</v>
      </c>
      <c r="P1976" t="s">
        <v>11640</v>
      </c>
    </row>
    <row r="1977" spans="1:16" x14ac:dyDescent="0.3">
      <c r="A1977" t="s">
        <v>3490</v>
      </c>
      <c r="B1977" s="2" t="str">
        <f t="shared" si="92"/>
        <v>3703</v>
      </c>
      <c r="C1977" s="2">
        <f t="shared" si="90"/>
        <v>3703</v>
      </c>
      <c r="D1977" t="str">
        <f>VLOOKUP(C1977,'Cost Centre'!A:B,2,)</f>
        <v>Corporate Services</v>
      </c>
      <c r="E1977" t="str">
        <f t="shared" si="91"/>
        <v>6</v>
      </c>
      <c r="F1977" t="s">
        <v>11642</v>
      </c>
      <c r="G1977" s="2">
        <v>0</v>
      </c>
      <c r="H1977" s="2">
        <v>0</v>
      </c>
      <c r="I1977" s="2">
        <v>0</v>
      </c>
      <c r="J1977" s="105">
        <f>SUMIF([1]MMM!$A:$A,A1977,[1]MMM!$F:$F)</f>
        <v>0</v>
      </c>
      <c r="K1977" s="2" t="s">
        <v>460</v>
      </c>
      <c r="L1977" s="2">
        <v>0</v>
      </c>
      <c r="M1977" t="s">
        <v>10908</v>
      </c>
      <c r="N1977" t="s">
        <v>11525</v>
      </c>
      <c r="O1977" t="s">
        <v>10962</v>
      </c>
      <c r="P1977" t="s">
        <v>11640</v>
      </c>
    </row>
    <row r="1978" spans="1:16" x14ac:dyDescent="0.3">
      <c r="A1978" t="s">
        <v>3491</v>
      </c>
      <c r="B1978" s="2" t="str">
        <f t="shared" si="92"/>
        <v>3703</v>
      </c>
      <c r="C1978" s="2">
        <f t="shared" si="90"/>
        <v>3703</v>
      </c>
      <c r="D1978" t="str">
        <f>VLOOKUP(C1978,'Cost Centre'!A:B,2,)</f>
        <v>Corporate Services</v>
      </c>
      <c r="E1978" t="str">
        <f t="shared" si="91"/>
        <v>6</v>
      </c>
      <c r="F1978" t="s">
        <v>11643</v>
      </c>
      <c r="G1978" s="2">
        <v>0</v>
      </c>
      <c r="H1978" s="2">
        <v>0</v>
      </c>
      <c r="I1978" s="2">
        <v>0</v>
      </c>
      <c r="J1978" s="105">
        <f>SUMIF([1]MMM!$A:$A,A1978,[1]MMM!$F:$F)</f>
        <v>0</v>
      </c>
      <c r="K1978" s="2" t="s">
        <v>460</v>
      </c>
      <c r="L1978" s="2">
        <v>0</v>
      </c>
      <c r="M1978" t="s">
        <v>10908</v>
      </c>
      <c r="N1978" t="s">
        <v>11525</v>
      </c>
      <c r="O1978" t="s">
        <v>10962</v>
      </c>
      <c r="P1978" t="s">
        <v>11640</v>
      </c>
    </row>
    <row r="1979" spans="1:16" x14ac:dyDescent="0.3">
      <c r="A1979" t="s">
        <v>3492</v>
      </c>
      <c r="B1979" s="2" t="str">
        <f t="shared" si="92"/>
        <v>3703</v>
      </c>
      <c r="C1979" s="2">
        <f t="shared" si="90"/>
        <v>3703</v>
      </c>
      <c r="D1979" t="str">
        <f>VLOOKUP(C1979,'Cost Centre'!A:B,2,)</f>
        <v>Corporate Services</v>
      </c>
      <c r="E1979" t="str">
        <f t="shared" si="91"/>
        <v>6</v>
      </c>
      <c r="F1979" t="s">
        <v>11644</v>
      </c>
      <c r="G1979" s="2">
        <v>0</v>
      </c>
      <c r="H1979" s="2">
        <v>0</v>
      </c>
      <c r="I1979" s="2">
        <v>0</v>
      </c>
      <c r="J1979" s="105">
        <f>SUMIF([1]MMM!$A:$A,A1979,[1]MMM!$F:$F)</f>
        <v>0</v>
      </c>
      <c r="K1979" s="2" t="s">
        <v>460</v>
      </c>
      <c r="L1979" s="2">
        <v>0</v>
      </c>
      <c r="M1979" t="s">
        <v>10908</v>
      </c>
      <c r="N1979" t="s">
        <v>11525</v>
      </c>
      <c r="O1979" t="s">
        <v>10962</v>
      </c>
      <c r="P1979" t="s">
        <v>11640</v>
      </c>
    </row>
    <row r="1980" spans="1:16" x14ac:dyDescent="0.3">
      <c r="A1980" t="s">
        <v>3493</v>
      </c>
      <c r="B1980" s="2" t="str">
        <f t="shared" si="92"/>
        <v>3703</v>
      </c>
      <c r="C1980" s="2">
        <f t="shared" si="90"/>
        <v>3703</v>
      </c>
      <c r="D1980" t="str">
        <f>VLOOKUP(C1980,'Cost Centre'!A:B,2,)</f>
        <v>Corporate Services</v>
      </c>
      <c r="E1980" t="str">
        <f t="shared" si="91"/>
        <v>6</v>
      </c>
      <c r="F1980" t="s">
        <v>11645</v>
      </c>
      <c r="G1980" s="2">
        <v>0</v>
      </c>
      <c r="H1980" s="2">
        <v>0</v>
      </c>
      <c r="I1980" s="2">
        <v>0</v>
      </c>
      <c r="J1980" s="105">
        <f>SUMIF([1]MMM!$A:$A,A1980,[1]MMM!$F:$F)</f>
        <v>0</v>
      </c>
      <c r="K1980" s="2" t="s">
        <v>460</v>
      </c>
      <c r="L1980" s="2">
        <v>0</v>
      </c>
      <c r="M1980" t="s">
        <v>10908</v>
      </c>
      <c r="N1980" t="s">
        <v>11525</v>
      </c>
      <c r="O1980" t="s">
        <v>10962</v>
      </c>
      <c r="P1980" t="s">
        <v>11640</v>
      </c>
    </row>
    <row r="1981" spans="1:16" x14ac:dyDescent="0.3">
      <c r="A1981" t="s">
        <v>3494</v>
      </c>
      <c r="B1981" s="2" t="str">
        <f t="shared" si="92"/>
        <v>3703</v>
      </c>
      <c r="C1981" s="2">
        <f t="shared" si="90"/>
        <v>3703</v>
      </c>
      <c r="D1981" t="str">
        <f>VLOOKUP(C1981,'Cost Centre'!A:B,2,)</f>
        <v>Corporate Services</v>
      </c>
      <c r="E1981" t="str">
        <f t="shared" si="91"/>
        <v>6</v>
      </c>
      <c r="F1981" t="s">
        <v>11646</v>
      </c>
      <c r="G1981" s="2">
        <v>0</v>
      </c>
      <c r="H1981" s="2">
        <v>2519887.06</v>
      </c>
      <c r="I1981" s="2">
        <v>0</v>
      </c>
      <c r="J1981" s="105">
        <f>SUMIF([1]MMM!$A:$A,A1981,[1]MMM!$F:$F)</f>
        <v>2519887.06</v>
      </c>
      <c r="K1981" s="2" t="s">
        <v>460</v>
      </c>
      <c r="L1981" s="2">
        <v>0</v>
      </c>
      <c r="M1981" t="s">
        <v>10908</v>
      </c>
      <c r="N1981" t="s">
        <v>11525</v>
      </c>
      <c r="O1981" t="s">
        <v>10962</v>
      </c>
      <c r="P1981" t="s">
        <v>11640</v>
      </c>
    </row>
    <row r="1982" spans="1:16" x14ac:dyDescent="0.3">
      <c r="A1982" t="s">
        <v>3495</v>
      </c>
      <c r="B1982" s="2" t="str">
        <f t="shared" si="92"/>
        <v>3703</v>
      </c>
      <c r="C1982" s="2">
        <f t="shared" si="90"/>
        <v>3703</v>
      </c>
      <c r="D1982" t="str">
        <f>VLOOKUP(C1982,'Cost Centre'!A:B,2,)</f>
        <v>Corporate Services</v>
      </c>
      <c r="E1982" t="str">
        <f t="shared" si="91"/>
        <v>6</v>
      </c>
      <c r="F1982" t="s">
        <v>11647</v>
      </c>
      <c r="G1982" s="2">
        <v>0</v>
      </c>
      <c r="H1982" s="2">
        <v>0</v>
      </c>
      <c r="I1982" s="2">
        <v>0</v>
      </c>
      <c r="J1982" s="105">
        <f>SUMIF([1]MMM!$A:$A,A1982,[1]MMM!$F:$F)</f>
        <v>0</v>
      </c>
      <c r="K1982" s="2" t="s">
        <v>460</v>
      </c>
      <c r="L1982" s="2">
        <v>0</v>
      </c>
      <c r="M1982" t="s">
        <v>10908</v>
      </c>
      <c r="N1982" t="s">
        <v>11525</v>
      </c>
      <c r="O1982" t="s">
        <v>10962</v>
      </c>
      <c r="P1982" t="s">
        <v>11640</v>
      </c>
    </row>
    <row r="1983" spans="1:16" x14ac:dyDescent="0.3">
      <c r="A1983" t="s">
        <v>3496</v>
      </c>
      <c r="B1983" s="2" t="str">
        <f t="shared" si="92"/>
        <v>3703</v>
      </c>
      <c r="C1983" s="2">
        <f t="shared" si="90"/>
        <v>3703</v>
      </c>
      <c r="D1983" t="str">
        <f>VLOOKUP(C1983,'Cost Centre'!A:B,2,)</f>
        <v>Corporate Services</v>
      </c>
      <c r="E1983" t="str">
        <f t="shared" si="91"/>
        <v>6</v>
      </c>
      <c r="F1983" t="s">
        <v>11648</v>
      </c>
      <c r="G1983" s="2">
        <v>-59073541.780000001</v>
      </c>
      <c r="H1983" s="2">
        <v>0</v>
      </c>
      <c r="I1983" s="2">
        <v>0</v>
      </c>
      <c r="J1983" s="105">
        <f>SUMIF([1]MMM!$A:$A,A1983,[1]MMM!$F:$F)</f>
        <v>-59073541.780000001</v>
      </c>
      <c r="K1983" s="2" t="s">
        <v>460</v>
      </c>
      <c r="L1983" s="2">
        <v>0</v>
      </c>
      <c r="M1983" t="s">
        <v>10908</v>
      </c>
      <c r="N1983" t="s">
        <v>11525</v>
      </c>
      <c r="O1983" t="s">
        <v>10962</v>
      </c>
      <c r="P1983" t="s">
        <v>11640</v>
      </c>
    </row>
    <row r="1984" spans="1:16" x14ac:dyDescent="0.3">
      <c r="A1984" t="s">
        <v>3497</v>
      </c>
      <c r="B1984" s="2" t="str">
        <f t="shared" si="92"/>
        <v>3703</v>
      </c>
      <c r="C1984" s="2">
        <f t="shared" si="90"/>
        <v>3703</v>
      </c>
      <c r="D1984" t="str">
        <f>VLOOKUP(C1984,'Cost Centre'!A:B,2,)</f>
        <v>Corporate Services</v>
      </c>
      <c r="E1984" t="str">
        <f t="shared" si="91"/>
        <v>6</v>
      </c>
      <c r="F1984" t="s">
        <v>11649</v>
      </c>
      <c r="G1984" s="2">
        <v>0</v>
      </c>
      <c r="H1984" s="2">
        <v>0</v>
      </c>
      <c r="I1984" s="2">
        <v>0</v>
      </c>
      <c r="J1984" s="105">
        <f>SUMIF([1]MMM!$A:$A,A1984,[1]MMM!$F:$F)</f>
        <v>0</v>
      </c>
      <c r="K1984" s="2" t="s">
        <v>460</v>
      </c>
      <c r="L1984" s="2">
        <v>0</v>
      </c>
      <c r="M1984" t="s">
        <v>10908</v>
      </c>
      <c r="N1984" t="s">
        <v>11525</v>
      </c>
      <c r="O1984" t="s">
        <v>10962</v>
      </c>
      <c r="P1984" t="s">
        <v>11640</v>
      </c>
    </row>
    <row r="1985" spans="1:16" x14ac:dyDescent="0.3">
      <c r="A1985" t="s">
        <v>3498</v>
      </c>
      <c r="B1985" s="2" t="str">
        <f t="shared" si="92"/>
        <v>3703</v>
      </c>
      <c r="C1985" s="2">
        <f t="shared" si="90"/>
        <v>3703</v>
      </c>
      <c r="D1985" t="str">
        <f>VLOOKUP(C1985,'Cost Centre'!A:B,2,)</f>
        <v>Corporate Services</v>
      </c>
      <c r="E1985" t="str">
        <f t="shared" si="91"/>
        <v>6</v>
      </c>
      <c r="F1985" t="s">
        <v>11650</v>
      </c>
      <c r="G1985" s="2">
        <v>0</v>
      </c>
      <c r="H1985" s="2">
        <v>0</v>
      </c>
      <c r="I1985" s="2">
        <v>-52209455.899999999</v>
      </c>
      <c r="J1985" s="105">
        <f>SUMIF([1]MMM!$A:$A,A1985,[1]MMM!$F:$F)</f>
        <v>-52209455.899999999</v>
      </c>
      <c r="K1985" s="2" t="s">
        <v>460</v>
      </c>
      <c r="L1985" s="2">
        <v>0</v>
      </c>
      <c r="M1985" t="s">
        <v>10908</v>
      </c>
      <c r="N1985" t="s">
        <v>11525</v>
      </c>
      <c r="O1985" t="s">
        <v>10962</v>
      </c>
      <c r="P1985" t="s">
        <v>11640</v>
      </c>
    </row>
    <row r="1986" spans="1:16" x14ac:dyDescent="0.3">
      <c r="A1986" t="s">
        <v>3499</v>
      </c>
      <c r="B1986" s="2" t="str">
        <f t="shared" si="92"/>
        <v>3703</v>
      </c>
      <c r="C1986" s="2">
        <f t="shared" ref="C1986:C2049" si="93">VALUE(B1986)</f>
        <v>3703</v>
      </c>
      <c r="D1986" t="str">
        <f>VLOOKUP(C1986,'Cost Centre'!A:B,2,)</f>
        <v>Corporate Services</v>
      </c>
      <c r="E1986" t="str">
        <f t="shared" ref="E1986:E2049" si="94">MID(A1986,5,1)</f>
        <v>6</v>
      </c>
      <c r="F1986" t="s">
        <v>11651</v>
      </c>
      <c r="G1986" s="2">
        <v>0</v>
      </c>
      <c r="H1986" s="2">
        <v>0</v>
      </c>
      <c r="I1986" s="2">
        <v>0</v>
      </c>
      <c r="J1986" s="105">
        <f>SUMIF([1]MMM!$A:$A,A1986,[1]MMM!$F:$F)</f>
        <v>0</v>
      </c>
      <c r="K1986" s="2" t="s">
        <v>460</v>
      </c>
      <c r="L1986" s="2">
        <v>0</v>
      </c>
      <c r="M1986" t="s">
        <v>10908</v>
      </c>
      <c r="N1986" t="s">
        <v>11525</v>
      </c>
      <c r="O1986" t="s">
        <v>10962</v>
      </c>
      <c r="P1986" t="s">
        <v>11640</v>
      </c>
    </row>
    <row r="1987" spans="1:16" x14ac:dyDescent="0.3">
      <c r="A1987" t="s">
        <v>3500</v>
      </c>
      <c r="B1987" s="2" t="str">
        <f t="shared" ref="B1987:B2050" si="95">MID(A1987,1,4)</f>
        <v>3703</v>
      </c>
      <c r="C1987" s="2">
        <f t="shared" si="93"/>
        <v>3703</v>
      </c>
      <c r="D1987" t="str">
        <f>VLOOKUP(C1987,'Cost Centre'!A:B,2,)</f>
        <v>Corporate Services</v>
      </c>
      <c r="E1987" t="str">
        <f t="shared" si="94"/>
        <v>6</v>
      </c>
      <c r="F1987" t="s">
        <v>11652</v>
      </c>
      <c r="G1987" s="2">
        <v>0</v>
      </c>
      <c r="H1987" s="2">
        <v>0</v>
      </c>
      <c r="I1987" s="2">
        <v>0</v>
      </c>
      <c r="J1987" s="105">
        <f>SUMIF([1]MMM!$A:$A,A1987,[1]MMM!$F:$F)</f>
        <v>0</v>
      </c>
      <c r="K1987" s="2" t="s">
        <v>460</v>
      </c>
      <c r="L1987" s="2">
        <v>0</v>
      </c>
      <c r="M1987" t="s">
        <v>10908</v>
      </c>
      <c r="N1987" t="s">
        <v>11525</v>
      </c>
      <c r="O1987" t="s">
        <v>10962</v>
      </c>
      <c r="P1987" t="s">
        <v>11640</v>
      </c>
    </row>
    <row r="1988" spans="1:16" x14ac:dyDescent="0.3">
      <c r="A1988" t="s">
        <v>3501</v>
      </c>
      <c r="B1988" s="2" t="str">
        <f t="shared" si="95"/>
        <v>3703</v>
      </c>
      <c r="C1988" s="2">
        <f t="shared" si="93"/>
        <v>3703</v>
      </c>
      <c r="D1988" t="str">
        <f>VLOOKUP(C1988,'Cost Centre'!A:B,2,)</f>
        <v>Corporate Services</v>
      </c>
      <c r="E1988" t="str">
        <f t="shared" si="94"/>
        <v>6</v>
      </c>
      <c r="F1988" t="s">
        <v>11653</v>
      </c>
      <c r="G1988" s="2">
        <v>0</v>
      </c>
      <c r="H1988" s="2">
        <v>0</v>
      </c>
      <c r="I1988" s="2">
        <v>0</v>
      </c>
      <c r="J1988" s="105">
        <f>SUMIF([1]MMM!$A:$A,A1988,[1]MMM!$F:$F)</f>
        <v>0</v>
      </c>
      <c r="K1988" s="2" t="s">
        <v>460</v>
      </c>
      <c r="L1988" s="2">
        <v>0</v>
      </c>
      <c r="M1988" t="s">
        <v>10908</v>
      </c>
      <c r="N1988" t="s">
        <v>11525</v>
      </c>
      <c r="O1988" t="s">
        <v>10962</v>
      </c>
      <c r="P1988" t="s">
        <v>11640</v>
      </c>
    </row>
    <row r="1989" spans="1:16" x14ac:dyDescent="0.3">
      <c r="A1989" t="s">
        <v>3502</v>
      </c>
      <c r="B1989" s="2" t="str">
        <f t="shared" si="95"/>
        <v>3703</v>
      </c>
      <c r="C1989" s="2">
        <f t="shared" si="93"/>
        <v>3703</v>
      </c>
      <c r="D1989" t="str">
        <f>VLOOKUP(C1989,'Cost Centre'!A:B,2,)</f>
        <v>Corporate Services</v>
      </c>
      <c r="E1989" t="str">
        <f t="shared" si="94"/>
        <v>6</v>
      </c>
      <c r="F1989" t="s">
        <v>11654</v>
      </c>
      <c r="G1989" s="2">
        <v>0</v>
      </c>
      <c r="H1989" s="2">
        <v>0</v>
      </c>
      <c r="I1989" s="2">
        <v>0</v>
      </c>
      <c r="J1989" s="105">
        <f>SUMIF([1]MMM!$A:$A,A1989,[1]MMM!$F:$F)</f>
        <v>0</v>
      </c>
      <c r="K1989" s="2" t="s">
        <v>460</v>
      </c>
      <c r="L1989" s="2">
        <v>0</v>
      </c>
      <c r="M1989" t="s">
        <v>10908</v>
      </c>
      <c r="N1989" t="s">
        <v>11525</v>
      </c>
      <c r="O1989" t="s">
        <v>10962</v>
      </c>
      <c r="P1989" t="s">
        <v>11640</v>
      </c>
    </row>
    <row r="1990" spans="1:16" x14ac:dyDescent="0.3">
      <c r="A1990" t="s">
        <v>3503</v>
      </c>
      <c r="B1990" s="2" t="str">
        <f t="shared" si="95"/>
        <v>3703</v>
      </c>
      <c r="C1990" s="2">
        <f t="shared" si="93"/>
        <v>3703</v>
      </c>
      <c r="D1990" t="str">
        <f>VLOOKUP(C1990,'Cost Centre'!A:B,2,)</f>
        <v>Corporate Services</v>
      </c>
      <c r="E1990" t="str">
        <f t="shared" si="94"/>
        <v>6</v>
      </c>
      <c r="F1990" t="s">
        <v>11655</v>
      </c>
      <c r="G1990" s="2">
        <v>0</v>
      </c>
      <c r="H1990" s="2">
        <v>0</v>
      </c>
      <c r="I1990" s="2">
        <v>0</v>
      </c>
      <c r="J1990" s="105">
        <f>SUMIF([1]MMM!$A:$A,A1990,[1]MMM!$F:$F)</f>
        <v>0</v>
      </c>
      <c r="K1990" s="2" t="s">
        <v>460</v>
      </c>
      <c r="L1990" s="2">
        <v>0</v>
      </c>
      <c r="M1990" t="s">
        <v>10908</v>
      </c>
      <c r="N1990" t="s">
        <v>11525</v>
      </c>
      <c r="O1990" t="s">
        <v>10962</v>
      </c>
      <c r="P1990" t="s">
        <v>11640</v>
      </c>
    </row>
    <row r="1991" spans="1:16" x14ac:dyDescent="0.3">
      <c r="A1991" t="s">
        <v>3504</v>
      </c>
      <c r="B1991" s="2" t="str">
        <f t="shared" si="95"/>
        <v>3703</v>
      </c>
      <c r="C1991" s="2">
        <f t="shared" si="93"/>
        <v>3703</v>
      </c>
      <c r="D1991" t="str">
        <f>VLOOKUP(C1991,'Cost Centre'!A:B,2,)</f>
        <v>Corporate Services</v>
      </c>
      <c r="E1991" t="str">
        <f t="shared" si="94"/>
        <v>6</v>
      </c>
      <c r="F1991" t="s">
        <v>11656</v>
      </c>
      <c r="G1991" s="2">
        <v>0</v>
      </c>
      <c r="H1991" s="2">
        <v>0</v>
      </c>
      <c r="I1991" s="2">
        <v>0</v>
      </c>
      <c r="J1991" s="105">
        <f>SUMIF([1]MMM!$A:$A,A1991,[1]MMM!$F:$F)</f>
        <v>0</v>
      </c>
      <c r="K1991" s="2" t="s">
        <v>460</v>
      </c>
      <c r="L1991" s="2">
        <v>0</v>
      </c>
      <c r="M1991" t="s">
        <v>10908</v>
      </c>
      <c r="N1991" t="s">
        <v>11525</v>
      </c>
      <c r="O1991" t="s">
        <v>10962</v>
      </c>
      <c r="P1991" t="s">
        <v>11640</v>
      </c>
    </row>
    <row r="1992" spans="1:16" x14ac:dyDescent="0.3">
      <c r="A1992" t="s">
        <v>701</v>
      </c>
      <c r="B1992" s="2" t="str">
        <f t="shared" si="95"/>
        <v>3703</v>
      </c>
      <c r="C1992" s="2">
        <f t="shared" si="93"/>
        <v>3703</v>
      </c>
      <c r="D1992" t="str">
        <f>VLOOKUP(C1992,'Cost Centre'!A:B,2,)</f>
        <v>Corporate Services</v>
      </c>
      <c r="E1992" t="str">
        <f t="shared" si="94"/>
        <v>6</v>
      </c>
      <c r="F1992" t="s">
        <v>11009</v>
      </c>
      <c r="G1992" s="2">
        <v>3791836.23</v>
      </c>
      <c r="H1992" s="2">
        <v>0</v>
      </c>
      <c r="I1992" s="2">
        <v>0</v>
      </c>
      <c r="J1992" s="105">
        <f>SUMIF([1]MMM!$A:$A,A1992,[1]MMM!$F:$F)</f>
        <v>3791836.23</v>
      </c>
      <c r="K1992" s="2" t="s">
        <v>460</v>
      </c>
      <c r="L1992" s="2">
        <v>0</v>
      </c>
      <c r="M1992" t="s">
        <v>10908</v>
      </c>
      <c r="N1992" t="s">
        <v>11525</v>
      </c>
      <c r="O1992" t="s">
        <v>10962</v>
      </c>
      <c r="P1992" t="s">
        <v>11010</v>
      </c>
    </row>
    <row r="1993" spans="1:16" x14ac:dyDescent="0.3">
      <c r="A1993" t="s">
        <v>3505</v>
      </c>
      <c r="B1993" s="2" t="str">
        <f t="shared" si="95"/>
        <v>3703</v>
      </c>
      <c r="C1993" s="2">
        <f t="shared" si="93"/>
        <v>3703</v>
      </c>
      <c r="D1993" t="str">
        <f>VLOOKUP(C1993,'Cost Centre'!A:B,2,)</f>
        <v>Corporate Services</v>
      </c>
      <c r="E1993" t="str">
        <f t="shared" si="94"/>
        <v>6</v>
      </c>
      <c r="F1993" t="s">
        <v>11011</v>
      </c>
      <c r="G1993" s="2">
        <v>0</v>
      </c>
      <c r="H1993" s="2">
        <v>0</v>
      </c>
      <c r="I1993" s="2">
        <v>0</v>
      </c>
      <c r="J1993" s="105">
        <f>SUMIF([1]MMM!$A:$A,A1993,[1]MMM!$F:$F)</f>
        <v>0</v>
      </c>
      <c r="K1993" s="2" t="s">
        <v>460</v>
      </c>
      <c r="L1993" s="2">
        <v>0</v>
      </c>
      <c r="M1993" t="s">
        <v>10908</v>
      </c>
      <c r="N1993" t="s">
        <v>11525</v>
      </c>
      <c r="O1993" t="s">
        <v>10962</v>
      </c>
      <c r="P1993" t="s">
        <v>11010</v>
      </c>
    </row>
    <row r="1994" spans="1:16" x14ac:dyDescent="0.3">
      <c r="A1994" t="s">
        <v>3506</v>
      </c>
      <c r="B1994" s="2" t="str">
        <f t="shared" si="95"/>
        <v>3703</v>
      </c>
      <c r="C1994" s="2">
        <f t="shared" si="93"/>
        <v>3703</v>
      </c>
      <c r="D1994" t="str">
        <f>VLOOKUP(C1994,'Cost Centre'!A:B,2,)</f>
        <v>Corporate Services</v>
      </c>
      <c r="E1994" t="str">
        <f t="shared" si="94"/>
        <v>6</v>
      </c>
      <c r="F1994" t="s">
        <v>11012</v>
      </c>
      <c r="G1994" s="2">
        <v>0</v>
      </c>
      <c r="H1994" s="2">
        <v>0</v>
      </c>
      <c r="I1994" s="2">
        <v>0</v>
      </c>
      <c r="J1994" s="105">
        <f>SUMIF([1]MMM!$A:$A,A1994,[1]MMM!$F:$F)</f>
        <v>0</v>
      </c>
      <c r="K1994" s="2" t="s">
        <v>460</v>
      </c>
      <c r="L1994" s="2">
        <v>0</v>
      </c>
      <c r="M1994" t="s">
        <v>10908</v>
      </c>
      <c r="N1994" t="s">
        <v>11525</v>
      </c>
      <c r="O1994" t="s">
        <v>10962</v>
      </c>
      <c r="P1994" t="s">
        <v>11010</v>
      </c>
    </row>
    <row r="1995" spans="1:16" x14ac:dyDescent="0.3">
      <c r="A1995" t="s">
        <v>3507</v>
      </c>
      <c r="B1995" s="2" t="str">
        <f t="shared" si="95"/>
        <v>3703</v>
      </c>
      <c r="C1995" s="2">
        <f t="shared" si="93"/>
        <v>3703</v>
      </c>
      <c r="D1995" t="str">
        <f>VLOOKUP(C1995,'Cost Centre'!A:B,2,)</f>
        <v>Corporate Services</v>
      </c>
      <c r="E1995" t="str">
        <f t="shared" si="94"/>
        <v>6</v>
      </c>
      <c r="F1995" t="s">
        <v>11013</v>
      </c>
      <c r="G1995" s="2">
        <v>0</v>
      </c>
      <c r="H1995" s="2">
        <v>0</v>
      </c>
      <c r="I1995" s="2">
        <v>0</v>
      </c>
      <c r="J1995" s="105">
        <f>SUMIF([1]MMM!$A:$A,A1995,[1]MMM!$F:$F)</f>
        <v>0</v>
      </c>
      <c r="K1995" s="2" t="s">
        <v>460</v>
      </c>
      <c r="L1995" s="2">
        <v>0</v>
      </c>
      <c r="M1995" t="s">
        <v>10908</v>
      </c>
      <c r="N1995" t="s">
        <v>11525</v>
      </c>
      <c r="O1995" t="s">
        <v>10962</v>
      </c>
      <c r="P1995" t="s">
        <v>11010</v>
      </c>
    </row>
    <row r="1996" spans="1:16" x14ac:dyDescent="0.3">
      <c r="A1996" t="s">
        <v>3508</v>
      </c>
      <c r="B1996" s="2" t="str">
        <f t="shared" si="95"/>
        <v>3703</v>
      </c>
      <c r="C1996" s="2">
        <f t="shared" si="93"/>
        <v>3703</v>
      </c>
      <c r="D1996" t="str">
        <f>VLOOKUP(C1996,'Cost Centre'!A:B,2,)</f>
        <v>Corporate Services</v>
      </c>
      <c r="E1996" t="str">
        <f t="shared" si="94"/>
        <v>6</v>
      </c>
      <c r="F1996" t="s">
        <v>11014</v>
      </c>
      <c r="G1996" s="2">
        <v>0</v>
      </c>
      <c r="H1996" s="2">
        <v>0</v>
      </c>
      <c r="I1996" s="2">
        <v>0</v>
      </c>
      <c r="J1996" s="105">
        <f>SUMIF([1]MMM!$A:$A,A1996,[1]MMM!$F:$F)</f>
        <v>0</v>
      </c>
      <c r="K1996" s="2" t="s">
        <v>460</v>
      </c>
      <c r="L1996" s="2">
        <v>0</v>
      </c>
      <c r="M1996" t="s">
        <v>10908</v>
      </c>
      <c r="N1996" t="s">
        <v>11525</v>
      </c>
      <c r="O1996" t="s">
        <v>10962</v>
      </c>
      <c r="P1996" t="s">
        <v>11010</v>
      </c>
    </row>
    <row r="1997" spans="1:16" x14ac:dyDescent="0.3">
      <c r="A1997" t="s">
        <v>3509</v>
      </c>
      <c r="B1997" s="2" t="str">
        <f t="shared" si="95"/>
        <v>3703</v>
      </c>
      <c r="C1997" s="2">
        <f t="shared" si="93"/>
        <v>3703</v>
      </c>
      <c r="D1997" t="str">
        <f>VLOOKUP(C1997,'Cost Centre'!A:B,2,)</f>
        <v>Corporate Services</v>
      </c>
      <c r="E1997" t="str">
        <f t="shared" si="94"/>
        <v>6</v>
      </c>
      <c r="F1997" t="s">
        <v>11015</v>
      </c>
      <c r="G1997" s="2">
        <v>0</v>
      </c>
      <c r="H1997" s="2">
        <v>0</v>
      </c>
      <c r="I1997" s="2">
        <v>0</v>
      </c>
      <c r="J1997" s="105">
        <f>SUMIF([1]MMM!$A:$A,A1997,[1]MMM!$F:$F)</f>
        <v>0</v>
      </c>
      <c r="K1997" s="2" t="s">
        <v>460</v>
      </c>
      <c r="L1997" s="2">
        <v>0</v>
      </c>
      <c r="M1997" t="s">
        <v>10908</v>
      </c>
      <c r="N1997" t="s">
        <v>11525</v>
      </c>
      <c r="O1997" t="s">
        <v>10962</v>
      </c>
      <c r="P1997" t="s">
        <v>11010</v>
      </c>
    </row>
    <row r="1998" spans="1:16" x14ac:dyDescent="0.3">
      <c r="A1998" t="s">
        <v>3510</v>
      </c>
      <c r="B1998" s="2" t="str">
        <f t="shared" si="95"/>
        <v>3703</v>
      </c>
      <c r="C1998" s="2">
        <f t="shared" si="93"/>
        <v>3703</v>
      </c>
      <c r="D1998" t="str">
        <f>VLOOKUP(C1998,'Cost Centre'!A:B,2,)</f>
        <v>Corporate Services</v>
      </c>
      <c r="E1998" t="str">
        <f t="shared" si="94"/>
        <v>6</v>
      </c>
      <c r="F1998" t="s">
        <v>11016</v>
      </c>
      <c r="G1998" s="2">
        <v>0</v>
      </c>
      <c r="H1998" s="2">
        <v>0</v>
      </c>
      <c r="I1998" s="2">
        <v>0</v>
      </c>
      <c r="J1998" s="105">
        <f>SUMIF([1]MMM!$A:$A,A1998,[1]MMM!$F:$F)</f>
        <v>0</v>
      </c>
      <c r="K1998" s="2" t="s">
        <v>460</v>
      </c>
      <c r="L1998" s="2">
        <v>0</v>
      </c>
      <c r="M1998" t="s">
        <v>10908</v>
      </c>
      <c r="N1998" t="s">
        <v>11525</v>
      </c>
      <c r="O1998" t="s">
        <v>10962</v>
      </c>
      <c r="P1998" t="s">
        <v>11010</v>
      </c>
    </row>
    <row r="1999" spans="1:16" x14ac:dyDescent="0.3">
      <c r="A1999" t="s">
        <v>3511</v>
      </c>
      <c r="B1999" s="2" t="str">
        <f t="shared" si="95"/>
        <v>3703</v>
      </c>
      <c r="C1999" s="2">
        <f t="shared" si="93"/>
        <v>3703</v>
      </c>
      <c r="D1999" t="str">
        <f>VLOOKUP(C1999,'Cost Centre'!A:B,2,)</f>
        <v>Corporate Services</v>
      </c>
      <c r="E1999" t="str">
        <f t="shared" si="94"/>
        <v>6</v>
      </c>
      <c r="F1999" t="s">
        <v>11017</v>
      </c>
      <c r="G1999" s="2">
        <v>0</v>
      </c>
      <c r="H1999" s="2">
        <v>0</v>
      </c>
      <c r="I1999" s="2">
        <v>0</v>
      </c>
      <c r="J1999" s="105">
        <f>SUMIF([1]MMM!$A:$A,A1999,[1]MMM!$F:$F)</f>
        <v>0</v>
      </c>
      <c r="K1999" s="2" t="s">
        <v>460</v>
      </c>
      <c r="L1999" s="2">
        <v>0</v>
      </c>
      <c r="M1999" t="s">
        <v>10908</v>
      </c>
      <c r="N1999" t="s">
        <v>11525</v>
      </c>
      <c r="O1999" t="s">
        <v>10962</v>
      </c>
      <c r="P1999" t="s">
        <v>11010</v>
      </c>
    </row>
    <row r="2000" spans="1:16" x14ac:dyDescent="0.3">
      <c r="A2000" t="s">
        <v>3512</v>
      </c>
      <c r="B2000" s="2" t="str">
        <f t="shared" si="95"/>
        <v>3703</v>
      </c>
      <c r="C2000" s="2">
        <f t="shared" si="93"/>
        <v>3703</v>
      </c>
      <c r="D2000" t="str">
        <f>VLOOKUP(C2000,'Cost Centre'!A:B,2,)</f>
        <v>Corporate Services</v>
      </c>
      <c r="E2000" t="str">
        <f t="shared" si="94"/>
        <v>6</v>
      </c>
      <c r="F2000" t="s">
        <v>11018</v>
      </c>
      <c r="G2000" s="2">
        <v>0</v>
      </c>
      <c r="H2000" s="2">
        <v>428431.68</v>
      </c>
      <c r="I2000" s="2">
        <v>0</v>
      </c>
      <c r="J2000" s="105">
        <f>SUMIF([1]MMM!$A:$A,A2000,[1]MMM!$F:$F)</f>
        <v>428431.68</v>
      </c>
      <c r="K2000" s="2" t="s">
        <v>460</v>
      </c>
      <c r="L2000" s="2">
        <v>0</v>
      </c>
      <c r="M2000" t="s">
        <v>10908</v>
      </c>
      <c r="N2000" t="s">
        <v>11525</v>
      </c>
      <c r="O2000" t="s">
        <v>10962</v>
      </c>
      <c r="P2000" t="s">
        <v>11010</v>
      </c>
    </row>
    <row r="2001" spans="1:16" x14ac:dyDescent="0.3">
      <c r="A2001" t="s">
        <v>3513</v>
      </c>
      <c r="B2001" s="2" t="str">
        <f t="shared" si="95"/>
        <v>3703</v>
      </c>
      <c r="C2001" s="2">
        <f t="shared" si="93"/>
        <v>3703</v>
      </c>
      <c r="D2001" t="str">
        <f>VLOOKUP(C2001,'Cost Centre'!A:B,2,)</f>
        <v>Corporate Services</v>
      </c>
      <c r="E2001" t="str">
        <f t="shared" si="94"/>
        <v>6</v>
      </c>
      <c r="F2001" t="s">
        <v>11019</v>
      </c>
      <c r="G2001" s="2">
        <v>0</v>
      </c>
      <c r="H2001" s="2">
        <v>0</v>
      </c>
      <c r="I2001" s="2">
        <v>0</v>
      </c>
      <c r="J2001" s="105">
        <f>SUMIF([1]MMM!$A:$A,A2001,[1]MMM!$F:$F)</f>
        <v>0</v>
      </c>
      <c r="K2001" s="2" t="s">
        <v>460</v>
      </c>
      <c r="L2001" s="2">
        <v>0</v>
      </c>
      <c r="M2001" t="s">
        <v>10908</v>
      </c>
      <c r="N2001" t="s">
        <v>11525</v>
      </c>
      <c r="O2001" t="s">
        <v>10962</v>
      </c>
      <c r="P2001" t="s">
        <v>11010</v>
      </c>
    </row>
    <row r="2002" spans="1:16" x14ac:dyDescent="0.3">
      <c r="A2002" t="s">
        <v>702</v>
      </c>
      <c r="B2002" s="2" t="str">
        <f t="shared" si="95"/>
        <v>3703</v>
      </c>
      <c r="C2002" s="2">
        <f t="shared" si="93"/>
        <v>3703</v>
      </c>
      <c r="D2002" t="str">
        <f>VLOOKUP(C2002,'Cost Centre'!A:B,2,)</f>
        <v>Corporate Services</v>
      </c>
      <c r="E2002" t="str">
        <f t="shared" si="94"/>
        <v>8</v>
      </c>
      <c r="F2002" t="s">
        <v>462</v>
      </c>
      <c r="G2002" s="2">
        <v>110847113.2</v>
      </c>
      <c r="H2002" s="2">
        <v>0</v>
      </c>
      <c r="I2002" s="2">
        <v>0</v>
      </c>
      <c r="J2002" s="105">
        <f>SUMIF([1]MMM!$A:$A,A2002,[1]MMM!$F:$F)</f>
        <v>110847113.2</v>
      </c>
      <c r="K2002" s="2" t="s">
        <v>460</v>
      </c>
      <c r="L2002" s="2">
        <v>0</v>
      </c>
      <c r="M2002" t="s">
        <v>10908</v>
      </c>
      <c r="N2002" t="s">
        <v>11525</v>
      </c>
      <c r="O2002" t="s">
        <v>10916</v>
      </c>
      <c r="P2002" t="s">
        <v>10917</v>
      </c>
    </row>
    <row r="2003" spans="1:16" x14ac:dyDescent="0.3">
      <c r="A2003" t="s">
        <v>703</v>
      </c>
      <c r="B2003" s="2" t="str">
        <f t="shared" si="95"/>
        <v>3703</v>
      </c>
      <c r="C2003" s="2">
        <f t="shared" si="93"/>
        <v>3703</v>
      </c>
      <c r="D2003" t="str">
        <f>VLOOKUP(C2003,'Cost Centre'!A:B,2,)</f>
        <v>Corporate Services</v>
      </c>
      <c r="E2003" t="str">
        <f t="shared" si="94"/>
        <v>8</v>
      </c>
      <c r="F2003" t="s">
        <v>464</v>
      </c>
      <c r="G2003" s="2">
        <v>0</v>
      </c>
      <c r="H2003" s="2">
        <v>0</v>
      </c>
      <c r="I2003" s="2">
        <v>0</v>
      </c>
      <c r="J2003" s="105">
        <f>SUMIF([1]MMM!$A:$A,A2003,[1]MMM!$F:$F)</f>
        <v>0</v>
      </c>
      <c r="K2003" s="2" t="s">
        <v>460</v>
      </c>
      <c r="L2003" s="2">
        <v>0</v>
      </c>
      <c r="M2003" t="s">
        <v>10908</v>
      </c>
      <c r="N2003" t="s">
        <v>11525</v>
      </c>
      <c r="O2003" t="s">
        <v>10916</v>
      </c>
      <c r="P2003" t="s">
        <v>10917</v>
      </c>
    </row>
    <row r="2004" spans="1:16" x14ac:dyDescent="0.3">
      <c r="A2004" t="s">
        <v>704</v>
      </c>
      <c r="B2004" s="2" t="str">
        <f t="shared" si="95"/>
        <v>3703</v>
      </c>
      <c r="C2004" s="2">
        <f t="shared" si="93"/>
        <v>3703</v>
      </c>
      <c r="D2004" t="str">
        <f>VLOOKUP(C2004,'Cost Centre'!A:B,2,)</f>
        <v>Corporate Services</v>
      </c>
      <c r="E2004" t="str">
        <f t="shared" si="94"/>
        <v>8</v>
      </c>
      <c r="F2004" t="s">
        <v>466</v>
      </c>
      <c r="G2004" s="2">
        <v>0</v>
      </c>
      <c r="H2004" s="2">
        <v>0</v>
      </c>
      <c r="I2004" s="2">
        <v>0</v>
      </c>
      <c r="J2004" s="105">
        <f>SUMIF([1]MMM!$A:$A,A2004,[1]MMM!$F:$F)</f>
        <v>0</v>
      </c>
      <c r="K2004" s="2" t="s">
        <v>460</v>
      </c>
      <c r="L2004" s="2">
        <v>0</v>
      </c>
      <c r="M2004" t="s">
        <v>10908</v>
      </c>
      <c r="N2004" t="s">
        <v>11525</v>
      </c>
      <c r="O2004" t="s">
        <v>10916</v>
      </c>
      <c r="P2004" t="s">
        <v>10917</v>
      </c>
    </row>
    <row r="2005" spans="1:16" x14ac:dyDescent="0.3">
      <c r="A2005" t="s">
        <v>705</v>
      </c>
      <c r="B2005" s="2" t="str">
        <f t="shared" si="95"/>
        <v>3703</v>
      </c>
      <c r="C2005" s="2">
        <f t="shared" si="93"/>
        <v>3703</v>
      </c>
      <c r="D2005" t="str">
        <f>VLOOKUP(C2005,'Cost Centre'!A:B,2,)</f>
        <v>Corporate Services</v>
      </c>
      <c r="E2005" t="str">
        <f t="shared" si="94"/>
        <v>8</v>
      </c>
      <c r="F2005" t="s">
        <v>468</v>
      </c>
      <c r="G2005" s="2">
        <v>0</v>
      </c>
      <c r="H2005" s="2">
        <v>95316762.019999996</v>
      </c>
      <c r="I2005" s="2">
        <v>0</v>
      </c>
      <c r="J2005" s="105">
        <f>SUMIF([1]MMM!$A:$A,A2005,[1]MMM!$F:$F)</f>
        <v>95316762.019999996</v>
      </c>
      <c r="K2005" s="2" t="s">
        <v>460</v>
      </c>
      <c r="L2005" s="2">
        <v>0</v>
      </c>
      <c r="M2005" t="s">
        <v>10908</v>
      </c>
      <c r="N2005" t="s">
        <v>11525</v>
      </c>
      <c r="O2005" t="s">
        <v>10916</v>
      </c>
      <c r="P2005" t="s">
        <v>10917</v>
      </c>
    </row>
    <row r="2006" spans="1:16" x14ac:dyDescent="0.3">
      <c r="A2006" t="s">
        <v>706</v>
      </c>
      <c r="B2006" s="2" t="str">
        <f t="shared" si="95"/>
        <v>3703</v>
      </c>
      <c r="C2006" s="2">
        <f t="shared" si="93"/>
        <v>3703</v>
      </c>
      <c r="D2006" t="str">
        <f>VLOOKUP(C2006,'Cost Centre'!A:B,2,)</f>
        <v>Corporate Services</v>
      </c>
      <c r="E2006" t="str">
        <f t="shared" si="94"/>
        <v>8</v>
      </c>
      <c r="F2006" t="s">
        <v>470</v>
      </c>
      <c r="G2006" s="2">
        <v>0</v>
      </c>
      <c r="H2006" s="2">
        <v>0</v>
      </c>
      <c r="I2006" s="2">
        <v>0</v>
      </c>
      <c r="J2006" s="105">
        <f>SUMIF([1]MMM!$A:$A,A2006,[1]MMM!$F:$F)</f>
        <v>0</v>
      </c>
      <c r="K2006" s="2" t="s">
        <v>460</v>
      </c>
      <c r="L2006" s="2">
        <v>0</v>
      </c>
      <c r="M2006" t="s">
        <v>10908</v>
      </c>
      <c r="N2006" t="s">
        <v>11525</v>
      </c>
      <c r="O2006" t="s">
        <v>10916</v>
      </c>
      <c r="P2006" t="s">
        <v>10917</v>
      </c>
    </row>
    <row r="2007" spans="1:16" x14ac:dyDescent="0.3">
      <c r="A2007" t="s">
        <v>3514</v>
      </c>
      <c r="B2007" s="2" t="str">
        <f t="shared" si="95"/>
        <v>3703</v>
      </c>
      <c r="C2007" s="2">
        <f t="shared" si="93"/>
        <v>3703</v>
      </c>
      <c r="D2007" t="str">
        <f>VLOOKUP(C2007,'Cost Centre'!A:B,2,)</f>
        <v>Corporate Services</v>
      </c>
      <c r="E2007" t="str">
        <f t="shared" si="94"/>
        <v>8</v>
      </c>
      <c r="F2007" t="s">
        <v>2159</v>
      </c>
      <c r="G2007" s="2">
        <v>0</v>
      </c>
      <c r="H2007" s="2">
        <v>0</v>
      </c>
      <c r="I2007" s="2">
        <v>0</v>
      </c>
      <c r="J2007" s="105">
        <f>SUMIF([1]MMM!$A:$A,A2007,[1]MMM!$F:$F)</f>
        <v>0</v>
      </c>
      <c r="K2007" s="2" t="s">
        <v>460</v>
      </c>
      <c r="L2007" s="2">
        <v>0</v>
      </c>
      <c r="M2007" t="s">
        <v>10908</v>
      </c>
      <c r="N2007" t="s">
        <v>11525</v>
      </c>
      <c r="O2007" t="s">
        <v>10916</v>
      </c>
      <c r="P2007" t="s">
        <v>10917</v>
      </c>
    </row>
    <row r="2008" spans="1:16" x14ac:dyDescent="0.3">
      <c r="A2008" t="s">
        <v>3515</v>
      </c>
      <c r="B2008" s="2" t="str">
        <f t="shared" si="95"/>
        <v>3801</v>
      </c>
      <c r="C2008" s="2">
        <f t="shared" si="93"/>
        <v>3801</v>
      </c>
      <c r="D2008" t="str">
        <f>VLOOKUP(C2008,'Cost Centre'!A:B,2,)</f>
        <v>Corporate Services</v>
      </c>
      <c r="E2008" t="str">
        <f t="shared" si="94"/>
        <v>2</v>
      </c>
      <c r="F2008" t="s">
        <v>48</v>
      </c>
      <c r="G2008" s="2">
        <v>0</v>
      </c>
      <c r="H2008" s="2">
        <v>1701251.24</v>
      </c>
      <c r="I2008" s="2">
        <v>0</v>
      </c>
      <c r="J2008" s="105">
        <f>SUMIF([1]MMM!$A:$A,A2008,[1]MMM!$F:$F)</f>
        <v>1701251.24</v>
      </c>
      <c r="K2008" s="2" t="s">
        <v>10</v>
      </c>
      <c r="L2008" s="2">
        <v>1762984</v>
      </c>
      <c r="M2008" t="s">
        <v>10908</v>
      </c>
      <c r="N2008" t="s">
        <v>11657</v>
      </c>
      <c r="O2008" t="s">
        <v>10871</v>
      </c>
      <c r="P2008" t="s">
        <v>10875</v>
      </c>
    </row>
    <row r="2009" spans="1:16" x14ac:dyDescent="0.3">
      <c r="A2009" t="s">
        <v>3516</v>
      </c>
      <c r="B2009" s="2" t="str">
        <f t="shared" si="95"/>
        <v>3801</v>
      </c>
      <c r="C2009" s="2">
        <f t="shared" si="93"/>
        <v>3801</v>
      </c>
      <c r="D2009" t="str">
        <f>VLOOKUP(C2009,'Cost Centre'!A:B,2,)</f>
        <v>Corporate Services</v>
      </c>
      <c r="E2009" t="str">
        <f t="shared" si="94"/>
        <v>2</v>
      </c>
      <c r="F2009" t="s">
        <v>51</v>
      </c>
      <c r="G2009" s="2">
        <v>0</v>
      </c>
      <c r="H2009" s="2">
        <v>10799.99</v>
      </c>
      <c r="I2009" s="2">
        <v>0</v>
      </c>
      <c r="J2009" s="105">
        <f>SUMIF([1]MMM!$A:$A,A2009,[1]MMM!$F:$F)</f>
        <v>10799.99</v>
      </c>
      <c r="K2009" s="2" t="s">
        <v>10</v>
      </c>
      <c r="L2009" s="2">
        <v>11872</v>
      </c>
      <c r="M2009" t="s">
        <v>10908</v>
      </c>
      <c r="N2009" t="s">
        <v>11657</v>
      </c>
      <c r="O2009" t="s">
        <v>10871</v>
      </c>
      <c r="P2009" t="s">
        <v>10875</v>
      </c>
    </row>
    <row r="2010" spans="1:16" x14ac:dyDescent="0.3">
      <c r="A2010" t="s">
        <v>3517</v>
      </c>
      <c r="B2010" s="2" t="str">
        <f t="shared" si="95"/>
        <v>3801</v>
      </c>
      <c r="C2010" s="2">
        <f t="shared" si="93"/>
        <v>3801</v>
      </c>
      <c r="D2010" t="str">
        <f>VLOOKUP(C2010,'Cost Centre'!A:B,2,)</f>
        <v>Corporate Services</v>
      </c>
      <c r="E2010" t="str">
        <f t="shared" si="94"/>
        <v>2</v>
      </c>
      <c r="F2010" t="s">
        <v>52</v>
      </c>
      <c r="G2010" s="2">
        <v>0</v>
      </c>
      <c r="H2010" s="2">
        <v>30685.32</v>
      </c>
      <c r="I2010" s="2">
        <v>0</v>
      </c>
      <c r="J2010" s="105">
        <f>SUMIF([1]MMM!$A:$A,A2010,[1]MMM!$F:$F)</f>
        <v>30685.32</v>
      </c>
      <c r="K2010" s="2" t="s">
        <v>10</v>
      </c>
      <c r="L2010" s="2">
        <v>31524</v>
      </c>
      <c r="M2010" t="s">
        <v>10908</v>
      </c>
      <c r="N2010" t="s">
        <v>11657</v>
      </c>
      <c r="O2010" t="s">
        <v>10871</v>
      </c>
      <c r="P2010" t="s">
        <v>10875</v>
      </c>
    </row>
    <row r="2011" spans="1:16" x14ac:dyDescent="0.3">
      <c r="A2011" t="s">
        <v>3518</v>
      </c>
      <c r="B2011" s="2" t="str">
        <f t="shared" si="95"/>
        <v>3801</v>
      </c>
      <c r="C2011" s="2">
        <f t="shared" si="93"/>
        <v>3801</v>
      </c>
      <c r="D2011" t="str">
        <f>VLOOKUP(C2011,'Cost Centre'!A:B,2,)</f>
        <v>Corporate Services</v>
      </c>
      <c r="E2011" t="str">
        <f t="shared" si="94"/>
        <v>2</v>
      </c>
      <c r="F2011" t="s">
        <v>55</v>
      </c>
      <c r="G2011" s="2">
        <v>0</v>
      </c>
      <c r="H2011" s="2">
        <v>332180.47999999998</v>
      </c>
      <c r="I2011" s="2">
        <v>0</v>
      </c>
      <c r="J2011" s="105">
        <f>SUMIF([1]MMM!$A:$A,A2011,[1]MMM!$F:$F)</f>
        <v>332358.82</v>
      </c>
      <c r="K2011" s="2" t="s">
        <v>10</v>
      </c>
      <c r="L2011" s="2">
        <v>335727</v>
      </c>
      <c r="M2011" t="s">
        <v>10908</v>
      </c>
      <c r="N2011" t="s">
        <v>11657</v>
      </c>
      <c r="O2011" t="s">
        <v>10871</v>
      </c>
      <c r="P2011" t="s">
        <v>10875</v>
      </c>
    </row>
    <row r="2012" spans="1:16" x14ac:dyDescent="0.3">
      <c r="A2012" t="s">
        <v>3519</v>
      </c>
      <c r="B2012" s="2" t="str">
        <f t="shared" si="95"/>
        <v>3801</v>
      </c>
      <c r="C2012" s="2">
        <f t="shared" si="93"/>
        <v>3801</v>
      </c>
      <c r="D2012" t="str">
        <f>VLOOKUP(C2012,'Cost Centre'!A:B,2,)</f>
        <v>Corporate Services</v>
      </c>
      <c r="E2012" t="str">
        <f t="shared" si="94"/>
        <v>2</v>
      </c>
      <c r="F2012" t="s">
        <v>60</v>
      </c>
      <c r="G2012" s="2">
        <v>0</v>
      </c>
      <c r="H2012" s="2">
        <v>55920.3</v>
      </c>
      <c r="I2012" s="2">
        <v>0</v>
      </c>
      <c r="J2012" s="105">
        <f>SUMIF([1]MMM!$A:$A,A2012,[1]MMM!$F:$F)</f>
        <v>55920.3</v>
      </c>
      <c r="K2012" s="2" t="s">
        <v>10</v>
      </c>
      <c r="L2012" s="2">
        <v>59508</v>
      </c>
      <c r="M2012" t="s">
        <v>10908</v>
      </c>
      <c r="N2012" t="s">
        <v>11657</v>
      </c>
      <c r="O2012" t="s">
        <v>10871</v>
      </c>
      <c r="P2012" t="s">
        <v>10875</v>
      </c>
    </row>
    <row r="2013" spans="1:16" x14ac:dyDescent="0.3">
      <c r="A2013" t="s">
        <v>3520</v>
      </c>
      <c r="B2013" s="2" t="str">
        <f t="shared" si="95"/>
        <v>3801</v>
      </c>
      <c r="C2013" s="2">
        <f t="shared" si="93"/>
        <v>3801</v>
      </c>
      <c r="D2013" t="str">
        <f>VLOOKUP(C2013,'Cost Centre'!A:B,2,)</f>
        <v>Corporate Services</v>
      </c>
      <c r="E2013" t="str">
        <f t="shared" si="94"/>
        <v>2</v>
      </c>
      <c r="F2013" t="s">
        <v>61</v>
      </c>
      <c r="G2013" s="2">
        <v>0</v>
      </c>
      <c r="H2013" s="2">
        <v>146874.73000000001</v>
      </c>
      <c r="I2013" s="2">
        <v>0</v>
      </c>
      <c r="J2013" s="105">
        <f>SUMIF([1]MMM!$A:$A,A2013,[1]MMM!$F:$F)</f>
        <v>146874.73000000001</v>
      </c>
      <c r="K2013" s="2" t="s">
        <v>10</v>
      </c>
      <c r="L2013" s="2">
        <v>135924</v>
      </c>
      <c r="M2013" t="s">
        <v>10908</v>
      </c>
      <c r="N2013" t="s">
        <v>11657</v>
      </c>
      <c r="O2013" t="s">
        <v>10871</v>
      </c>
      <c r="P2013" t="s">
        <v>10875</v>
      </c>
    </row>
    <row r="2014" spans="1:16" x14ac:dyDescent="0.3">
      <c r="A2014" t="s">
        <v>3521</v>
      </c>
      <c r="B2014" s="2" t="str">
        <f t="shared" si="95"/>
        <v>3801</v>
      </c>
      <c r="C2014" s="2">
        <f t="shared" si="93"/>
        <v>3801</v>
      </c>
      <c r="D2014" t="str">
        <f>VLOOKUP(C2014,'Cost Centre'!A:B,2,)</f>
        <v>Corporate Services</v>
      </c>
      <c r="E2014" t="str">
        <f t="shared" si="94"/>
        <v>2</v>
      </c>
      <c r="F2014" t="s">
        <v>62</v>
      </c>
      <c r="G2014" s="2">
        <v>0</v>
      </c>
      <c r="H2014" s="2">
        <v>0</v>
      </c>
      <c r="I2014" s="2">
        <v>0</v>
      </c>
      <c r="J2014" s="105">
        <f>SUMIF([1]MMM!$A:$A,A2014,[1]MMM!$F:$F)</f>
        <v>0</v>
      </c>
      <c r="K2014" s="2" t="s">
        <v>10</v>
      </c>
      <c r="L2014" s="2">
        <v>0</v>
      </c>
      <c r="M2014" t="s">
        <v>10908</v>
      </c>
      <c r="N2014" t="s">
        <v>11657</v>
      </c>
      <c r="O2014" t="s">
        <v>10871</v>
      </c>
      <c r="P2014" t="s">
        <v>10875</v>
      </c>
    </row>
    <row r="2015" spans="1:16" x14ac:dyDescent="0.3">
      <c r="A2015" t="s">
        <v>3522</v>
      </c>
      <c r="B2015" s="2" t="str">
        <f t="shared" si="95"/>
        <v>3801</v>
      </c>
      <c r="C2015" s="2">
        <f t="shared" si="93"/>
        <v>3801</v>
      </c>
      <c r="D2015" t="str">
        <f>VLOOKUP(C2015,'Cost Centre'!A:B,2,)</f>
        <v>Corporate Services</v>
      </c>
      <c r="E2015" t="str">
        <f t="shared" si="94"/>
        <v>2</v>
      </c>
      <c r="F2015" t="s">
        <v>67</v>
      </c>
      <c r="G2015" s="2">
        <v>0</v>
      </c>
      <c r="H2015" s="2">
        <v>420</v>
      </c>
      <c r="I2015" s="2">
        <v>0</v>
      </c>
      <c r="J2015" s="105">
        <f>SUMIF([1]MMM!$A:$A,A2015,[1]MMM!$F:$F)</f>
        <v>420</v>
      </c>
      <c r="K2015" s="2" t="s">
        <v>10</v>
      </c>
      <c r="L2015" s="2">
        <v>435</v>
      </c>
      <c r="M2015" t="s">
        <v>10908</v>
      </c>
      <c r="N2015" t="s">
        <v>11657</v>
      </c>
      <c r="O2015" t="s">
        <v>10871</v>
      </c>
      <c r="P2015" t="s">
        <v>10876</v>
      </c>
    </row>
    <row r="2016" spans="1:16" x14ac:dyDescent="0.3">
      <c r="A2016" t="s">
        <v>3523</v>
      </c>
      <c r="B2016" s="2" t="str">
        <f t="shared" si="95"/>
        <v>3801</v>
      </c>
      <c r="C2016" s="2">
        <f t="shared" si="93"/>
        <v>3801</v>
      </c>
      <c r="D2016" t="str">
        <f>VLOOKUP(C2016,'Cost Centre'!A:B,2,)</f>
        <v>Corporate Services</v>
      </c>
      <c r="E2016" t="str">
        <f t="shared" si="94"/>
        <v>2</v>
      </c>
      <c r="F2016" t="s">
        <v>68</v>
      </c>
      <c r="G2016" s="2">
        <v>0</v>
      </c>
      <c r="H2016" s="2">
        <v>12090.92</v>
      </c>
      <c r="I2016" s="2">
        <v>0</v>
      </c>
      <c r="J2016" s="105">
        <f>SUMIF([1]MMM!$A:$A,A2016,[1]MMM!$F:$F)</f>
        <v>12090.92</v>
      </c>
      <c r="K2016" s="2" t="s">
        <v>10</v>
      </c>
      <c r="L2016" s="2">
        <v>11658</v>
      </c>
      <c r="M2016" t="s">
        <v>10908</v>
      </c>
      <c r="N2016" t="s">
        <v>11657</v>
      </c>
      <c r="O2016" t="s">
        <v>10871</v>
      </c>
      <c r="P2016" t="s">
        <v>10876</v>
      </c>
    </row>
    <row r="2017" spans="1:16" x14ac:dyDescent="0.3">
      <c r="A2017" t="s">
        <v>3524</v>
      </c>
      <c r="B2017" s="2" t="str">
        <f t="shared" si="95"/>
        <v>3801</v>
      </c>
      <c r="C2017" s="2">
        <f t="shared" si="93"/>
        <v>3801</v>
      </c>
      <c r="D2017" t="str">
        <f>VLOOKUP(C2017,'Cost Centre'!A:B,2,)</f>
        <v>Corporate Services</v>
      </c>
      <c r="E2017" t="str">
        <f t="shared" si="94"/>
        <v>2</v>
      </c>
      <c r="F2017" t="s">
        <v>10877</v>
      </c>
      <c r="G2017" s="2">
        <v>0</v>
      </c>
      <c r="H2017" s="2">
        <v>102020.41</v>
      </c>
      <c r="I2017" s="2">
        <v>0</v>
      </c>
      <c r="J2017" s="105">
        <f>SUMIF([1]MMM!$A:$A,A2017,[1]MMM!$F:$F)</f>
        <v>102020.41</v>
      </c>
      <c r="K2017" s="2" t="s">
        <v>10</v>
      </c>
      <c r="L2017" s="2">
        <v>122327</v>
      </c>
      <c r="M2017" t="s">
        <v>10908</v>
      </c>
      <c r="N2017" t="s">
        <v>11657</v>
      </c>
      <c r="O2017" t="s">
        <v>10871</v>
      </c>
      <c r="P2017" t="s">
        <v>10876</v>
      </c>
    </row>
    <row r="2018" spans="1:16" x14ac:dyDescent="0.3">
      <c r="A2018" t="s">
        <v>3525</v>
      </c>
      <c r="B2018" s="2" t="str">
        <f t="shared" si="95"/>
        <v>3801</v>
      </c>
      <c r="C2018" s="2">
        <f t="shared" si="93"/>
        <v>3801</v>
      </c>
      <c r="D2018" t="str">
        <f>VLOOKUP(C2018,'Cost Centre'!A:B,2,)</f>
        <v>Corporate Services</v>
      </c>
      <c r="E2018" t="str">
        <f t="shared" si="94"/>
        <v>2</v>
      </c>
      <c r="F2018" t="s">
        <v>69</v>
      </c>
      <c r="G2018" s="2">
        <v>0</v>
      </c>
      <c r="H2018" s="2">
        <v>306164.65000000002</v>
      </c>
      <c r="I2018" s="2">
        <v>0</v>
      </c>
      <c r="J2018" s="105">
        <f>SUMIF([1]MMM!$A:$A,A2018,[1]MMM!$F:$F)</f>
        <v>306164.65000000002</v>
      </c>
      <c r="K2018" s="2" t="s">
        <v>10</v>
      </c>
      <c r="L2018" s="2">
        <v>294708</v>
      </c>
      <c r="M2018" t="s">
        <v>10908</v>
      </c>
      <c r="N2018" t="s">
        <v>11657</v>
      </c>
      <c r="O2018" t="s">
        <v>10871</v>
      </c>
      <c r="P2018" t="s">
        <v>10876</v>
      </c>
    </row>
    <row r="2019" spans="1:16" x14ac:dyDescent="0.3">
      <c r="A2019" t="s">
        <v>3526</v>
      </c>
      <c r="B2019" s="2" t="str">
        <f t="shared" si="95"/>
        <v>3801</v>
      </c>
      <c r="C2019" s="2">
        <f t="shared" si="93"/>
        <v>3801</v>
      </c>
      <c r="D2019" t="str">
        <f>VLOOKUP(C2019,'Cost Centre'!A:B,2,)</f>
        <v>Corporate Services</v>
      </c>
      <c r="E2019" t="str">
        <f t="shared" si="94"/>
        <v>2</v>
      </c>
      <c r="F2019" t="s">
        <v>70</v>
      </c>
      <c r="G2019" s="2">
        <v>0</v>
      </c>
      <c r="H2019" s="2">
        <v>7138.55</v>
      </c>
      <c r="I2019" s="2">
        <v>0</v>
      </c>
      <c r="J2019" s="105">
        <f>SUMIF([1]MMM!$A:$A,A2019,[1]MMM!$F:$F)</f>
        <v>7138.55</v>
      </c>
      <c r="K2019" s="2" t="s">
        <v>10</v>
      </c>
      <c r="L2019" s="2">
        <v>7849</v>
      </c>
      <c r="M2019" t="s">
        <v>10908</v>
      </c>
      <c r="N2019" t="s">
        <v>11657</v>
      </c>
      <c r="O2019" t="s">
        <v>10871</v>
      </c>
      <c r="P2019" t="s">
        <v>10876</v>
      </c>
    </row>
    <row r="2020" spans="1:16" x14ac:dyDescent="0.3">
      <c r="A2020" t="s">
        <v>3527</v>
      </c>
      <c r="B2020" s="2" t="str">
        <f t="shared" si="95"/>
        <v>3801</v>
      </c>
      <c r="C2020" s="2">
        <f t="shared" si="93"/>
        <v>3801</v>
      </c>
      <c r="D2020" t="str">
        <f>VLOOKUP(C2020,'Cost Centre'!A:B,2,)</f>
        <v>Corporate Services</v>
      </c>
      <c r="E2020" t="str">
        <f t="shared" si="94"/>
        <v>2</v>
      </c>
      <c r="F2020" t="s">
        <v>73</v>
      </c>
      <c r="G2020" s="2">
        <v>0</v>
      </c>
      <c r="H2020" s="2">
        <v>3076.7</v>
      </c>
      <c r="I2020" s="2">
        <v>0</v>
      </c>
      <c r="J2020" s="105">
        <f>SUMIF([1]MMM!$A:$A,A2020,[1]MMM!$F:$F)</f>
        <v>3076.7</v>
      </c>
      <c r="K2020" s="2" t="s">
        <v>10</v>
      </c>
      <c r="L2020" s="2">
        <v>7504</v>
      </c>
      <c r="M2020" t="s">
        <v>10908</v>
      </c>
      <c r="N2020" t="s">
        <v>11657</v>
      </c>
      <c r="O2020" t="s">
        <v>10871</v>
      </c>
      <c r="P2020" t="s">
        <v>10878</v>
      </c>
    </row>
    <row r="2021" spans="1:16" x14ac:dyDescent="0.3">
      <c r="A2021" t="s">
        <v>3528</v>
      </c>
      <c r="B2021" s="2" t="str">
        <f t="shared" si="95"/>
        <v>3801</v>
      </c>
      <c r="C2021" s="2">
        <f t="shared" si="93"/>
        <v>3801</v>
      </c>
      <c r="D2021" t="str">
        <f>VLOOKUP(C2021,'Cost Centre'!A:B,2,)</f>
        <v>Corporate Services</v>
      </c>
      <c r="E2021" t="str">
        <f t="shared" si="94"/>
        <v>2</v>
      </c>
      <c r="F2021" t="s">
        <v>76</v>
      </c>
      <c r="G2021" s="2">
        <v>0</v>
      </c>
      <c r="H2021" s="2">
        <v>3092</v>
      </c>
      <c r="I2021" s="2">
        <v>0</v>
      </c>
      <c r="J2021" s="105">
        <f>SUMIF([1]MMM!$A:$A,A2021,[1]MMM!$F:$F)</f>
        <v>3092</v>
      </c>
      <c r="K2021" s="2" t="s">
        <v>10</v>
      </c>
      <c r="L2021" s="2">
        <v>42778</v>
      </c>
      <c r="M2021" t="s">
        <v>10908</v>
      </c>
      <c r="N2021" t="s">
        <v>11657</v>
      </c>
      <c r="O2021" t="s">
        <v>10871</v>
      </c>
      <c r="P2021" t="s">
        <v>10931</v>
      </c>
    </row>
    <row r="2022" spans="1:16" x14ac:dyDescent="0.3">
      <c r="A2022" t="s">
        <v>3529</v>
      </c>
      <c r="B2022" s="2" t="str">
        <f t="shared" si="95"/>
        <v>3801</v>
      </c>
      <c r="C2022" s="2">
        <f t="shared" si="93"/>
        <v>3801</v>
      </c>
      <c r="D2022" t="str">
        <f>VLOOKUP(C2022,'Cost Centre'!A:B,2,)</f>
        <v>Corporate Services</v>
      </c>
      <c r="E2022" t="str">
        <f t="shared" si="94"/>
        <v>2</v>
      </c>
      <c r="F2022" t="s">
        <v>234</v>
      </c>
      <c r="G2022" s="2">
        <v>0</v>
      </c>
      <c r="H2022" s="2">
        <v>0</v>
      </c>
      <c r="I2022" s="2">
        <v>0</v>
      </c>
      <c r="J2022" s="105">
        <f>SUMIF([1]MMM!$A:$A,A2022,[1]MMM!$F:$F)</f>
        <v>0</v>
      </c>
      <c r="K2022" s="2" t="s">
        <v>10</v>
      </c>
      <c r="L2022" s="2">
        <v>33197</v>
      </c>
      <c r="M2022" t="s">
        <v>10908</v>
      </c>
      <c r="N2022" t="s">
        <v>11657</v>
      </c>
      <c r="O2022" t="s">
        <v>10871</v>
      </c>
      <c r="P2022" t="s">
        <v>10931</v>
      </c>
    </row>
    <row r="2023" spans="1:16" x14ac:dyDescent="0.3">
      <c r="A2023" t="s">
        <v>3530</v>
      </c>
      <c r="B2023" s="2" t="str">
        <f t="shared" si="95"/>
        <v>3801</v>
      </c>
      <c r="C2023" s="2">
        <f t="shared" si="93"/>
        <v>3801</v>
      </c>
      <c r="D2023" t="str">
        <f>VLOOKUP(C2023,'Cost Centre'!A:B,2,)</f>
        <v>Corporate Services</v>
      </c>
      <c r="E2023" t="str">
        <f t="shared" si="94"/>
        <v>2</v>
      </c>
      <c r="F2023" t="s">
        <v>2224</v>
      </c>
      <c r="G2023" s="2">
        <v>0</v>
      </c>
      <c r="H2023" s="2">
        <v>0</v>
      </c>
      <c r="I2023" s="2">
        <v>0</v>
      </c>
      <c r="J2023" s="105">
        <f>SUMIF([1]MMM!$A:$A,A2023,[1]MMM!$F:$F)</f>
        <v>0</v>
      </c>
      <c r="K2023" s="2" t="s">
        <v>10</v>
      </c>
      <c r="L2023" s="2">
        <v>8378</v>
      </c>
      <c r="M2023" t="s">
        <v>10908</v>
      </c>
      <c r="N2023" t="s">
        <v>11657</v>
      </c>
      <c r="O2023" t="s">
        <v>10871</v>
      </c>
      <c r="P2023" t="s">
        <v>10879</v>
      </c>
    </row>
    <row r="2024" spans="1:16" x14ac:dyDescent="0.3">
      <c r="A2024" t="s">
        <v>3531</v>
      </c>
      <c r="B2024" s="2" t="str">
        <f t="shared" si="95"/>
        <v>3801</v>
      </c>
      <c r="C2024" s="2">
        <f t="shared" si="93"/>
        <v>3801</v>
      </c>
      <c r="D2024" t="str">
        <f>VLOOKUP(C2024,'Cost Centre'!A:B,2,)</f>
        <v>Corporate Services</v>
      </c>
      <c r="E2024" t="str">
        <f t="shared" si="94"/>
        <v>2</v>
      </c>
      <c r="F2024" t="s">
        <v>10932</v>
      </c>
      <c r="G2024" s="2">
        <v>0</v>
      </c>
      <c r="H2024" s="2">
        <v>0</v>
      </c>
      <c r="I2024" s="2">
        <v>0</v>
      </c>
      <c r="J2024" s="105">
        <f>SUMIF([1]MMM!$A:$A,A2024,[1]MMM!$F:$F)</f>
        <v>0</v>
      </c>
      <c r="K2024" s="2" t="s">
        <v>10</v>
      </c>
      <c r="L2024" s="2">
        <v>1810</v>
      </c>
      <c r="M2024" t="s">
        <v>10908</v>
      </c>
      <c r="N2024" t="s">
        <v>11657</v>
      </c>
      <c r="O2024" t="s">
        <v>10871</v>
      </c>
      <c r="P2024" t="s">
        <v>10881</v>
      </c>
    </row>
    <row r="2025" spans="1:16" x14ac:dyDescent="0.3">
      <c r="A2025" t="s">
        <v>3532</v>
      </c>
      <c r="B2025" s="2" t="str">
        <f t="shared" si="95"/>
        <v>3801</v>
      </c>
      <c r="C2025" s="2">
        <f t="shared" si="93"/>
        <v>3801</v>
      </c>
      <c r="D2025" t="str">
        <f>VLOOKUP(C2025,'Cost Centre'!A:B,2,)</f>
        <v>Corporate Services</v>
      </c>
      <c r="E2025" t="str">
        <f t="shared" si="94"/>
        <v>2</v>
      </c>
      <c r="F2025" t="s">
        <v>88</v>
      </c>
      <c r="G2025" s="2">
        <v>0</v>
      </c>
      <c r="H2025" s="2">
        <v>6723</v>
      </c>
      <c r="I2025" s="2">
        <v>0</v>
      </c>
      <c r="J2025" s="105">
        <f>SUMIF([1]MMM!$A:$A,A2025,[1]MMM!$F:$F)</f>
        <v>6723</v>
      </c>
      <c r="K2025" s="2" t="s">
        <v>10</v>
      </c>
      <c r="L2025" s="2">
        <v>10232</v>
      </c>
      <c r="M2025" t="s">
        <v>10908</v>
      </c>
      <c r="N2025" t="s">
        <v>11657</v>
      </c>
      <c r="O2025" t="s">
        <v>10871</v>
      </c>
      <c r="P2025" t="s">
        <v>10881</v>
      </c>
    </row>
    <row r="2026" spans="1:16" x14ac:dyDescent="0.3">
      <c r="A2026" t="s">
        <v>3533</v>
      </c>
      <c r="B2026" s="2" t="str">
        <f t="shared" si="95"/>
        <v>3801</v>
      </c>
      <c r="C2026" s="2">
        <f t="shared" si="93"/>
        <v>3801</v>
      </c>
      <c r="D2026" t="str">
        <f>VLOOKUP(C2026,'Cost Centre'!A:B,2,)</f>
        <v>Corporate Services</v>
      </c>
      <c r="E2026" t="str">
        <f t="shared" si="94"/>
        <v>2</v>
      </c>
      <c r="F2026" t="s">
        <v>10880</v>
      </c>
      <c r="G2026" s="2">
        <v>0</v>
      </c>
      <c r="H2026" s="2">
        <v>3230.17</v>
      </c>
      <c r="I2026" s="2">
        <v>0</v>
      </c>
      <c r="J2026" s="105">
        <f>SUMIF([1]MMM!$A:$A,A2026,[1]MMM!$F:$F)</f>
        <v>3230.17</v>
      </c>
      <c r="K2026" s="2" t="s">
        <v>10</v>
      </c>
      <c r="L2026" s="2">
        <v>7721</v>
      </c>
      <c r="M2026" t="s">
        <v>10908</v>
      </c>
      <c r="N2026" t="s">
        <v>11657</v>
      </c>
      <c r="O2026" t="s">
        <v>10871</v>
      </c>
      <c r="P2026" t="s">
        <v>10881</v>
      </c>
    </row>
    <row r="2027" spans="1:16" x14ac:dyDescent="0.3">
      <c r="A2027" t="s">
        <v>3534</v>
      </c>
      <c r="B2027" s="2" t="str">
        <f t="shared" si="95"/>
        <v>3801</v>
      </c>
      <c r="C2027" s="2">
        <f t="shared" si="93"/>
        <v>3801</v>
      </c>
      <c r="D2027" t="str">
        <f>VLOOKUP(C2027,'Cost Centre'!A:B,2,)</f>
        <v>Corporate Services</v>
      </c>
      <c r="E2027" t="str">
        <f t="shared" si="94"/>
        <v>2</v>
      </c>
      <c r="F2027" t="s">
        <v>92</v>
      </c>
      <c r="G2027" s="2">
        <v>0</v>
      </c>
      <c r="H2027" s="2">
        <v>0</v>
      </c>
      <c r="I2027" s="2">
        <v>0</v>
      </c>
      <c r="J2027" s="105">
        <f>SUMIF([1]MMM!$A:$A,A2027,[1]MMM!$F:$F)</f>
        <v>0</v>
      </c>
      <c r="K2027" s="2" t="s">
        <v>10</v>
      </c>
      <c r="L2027" s="2">
        <v>3450</v>
      </c>
      <c r="M2027" t="s">
        <v>10908</v>
      </c>
      <c r="N2027" t="s">
        <v>11657</v>
      </c>
      <c r="O2027" t="s">
        <v>10871</v>
      </c>
      <c r="P2027" t="s">
        <v>10881</v>
      </c>
    </row>
    <row r="2028" spans="1:16" x14ac:dyDescent="0.3">
      <c r="A2028" t="s">
        <v>3535</v>
      </c>
      <c r="B2028" s="2" t="str">
        <f t="shared" si="95"/>
        <v>3801</v>
      </c>
      <c r="C2028" s="2">
        <f t="shared" si="93"/>
        <v>3801</v>
      </c>
      <c r="D2028" t="str">
        <f>VLOOKUP(C2028,'Cost Centre'!A:B,2,)</f>
        <v>Corporate Services</v>
      </c>
      <c r="E2028" t="str">
        <f t="shared" si="94"/>
        <v>2</v>
      </c>
      <c r="F2028" t="s">
        <v>93</v>
      </c>
      <c r="G2028" s="2">
        <v>0</v>
      </c>
      <c r="H2028" s="2">
        <v>21571.93</v>
      </c>
      <c r="I2028" s="2">
        <v>0</v>
      </c>
      <c r="J2028" s="105">
        <f>SUMIF([1]MMM!$A:$A,A2028,[1]MMM!$F:$F)</f>
        <v>21573.360000000001</v>
      </c>
      <c r="K2028" s="2" t="s">
        <v>10</v>
      </c>
      <c r="L2028" s="2">
        <v>13442</v>
      </c>
      <c r="M2028" t="s">
        <v>10908</v>
      </c>
      <c r="N2028" t="s">
        <v>11657</v>
      </c>
      <c r="O2028" t="s">
        <v>10871</v>
      </c>
      <c r="P2028" t="s">
        <v>10881</v>
      </c>
    </row>
    <row r="2029" spans="1:16" x14ac:dyDescent="0.3">
      <c r="A2029" t="s">
        <v>3536</v>
      </c>
      <c r="B2029" s="2" t="str">
        <f t="shared" si="95"/>
        <v>3801</v>
      </c>
      <c r="C2029" s="2">
        <f t="shared" si="93"/>
        <v>3801</v>
      </c>
      <c r="D2029" t="str">
        <f>VLOOKUP(C2029,'Cost Centre'!A:B,2,)</f>
        <v>Corporate Services</v>
      </c>
      <c r="E2029" t="str">
        <f t="shared" si="94"/>
        <v>2</v>
      </c>
      <c r="F2029" t="s">
        <v>10882</v>
      </c>
      <c r="G2029" s="2">
        <v>0</v>
      </c>
      <c r="H2029" s="2">
        <v>0</v>
      </c>
      <c r="I2029" s="2">
        <v>0</v>
      </c>
      <c r="J2029" s="105">
        <f>SUMIF([1]MMM!$A:$A,A2029,[1]MMM!$F:$F)</f>
        <v>0</v>
      </c>
      <c r="K2029" s="2" t="s">
        <v>10</v>
      </c>
      <c r="L2029" s="2">
        <v>1897</v>
      </c>
      <c r="M2029" t="s">
        <v>10908</v>
      </c>
      <c r="N2029" t="s">
        <v>11657</v>
      </c>
      <c r="O2029" t="s">
        <v>10871</v>
      </c>
      <c r="P2029" t="s">
        <v>10881</v>
      </c>
    </row>
    <row r="2030" spans="1:16" x14ac:dyDescent="0.3">
      <c r="A2030" t="s">
        <v>3537</v>
      </c>
      <c r="B2030" s="2" t="str">
        <f t="shared" si="95"/>
        <v>3801</v>
      </c>
      <c r="C2030" s="2">
        <f t="shared" si="93"/>
        <v>3801</v>
      </c>
      <c r="D2030" t="str">
        <f>VLOOKUP(C2030,'Cost Centre'!A:B,2,)</f>
        <v>Corporate Services</v>
      </c>
      <c r="E2030" t="str">
        <f t="shared" si="94"/>
        <v>2</v>
      </c>
      <c r="F2030" t="s">
        <v>10883</v>
      </c>
      <c r="G2030" s="2">
        <v>0</v>
      </c>
      <c r="H2030" s="2">
        <v>0</v>
      </c>
      <c r="I2030" s="2">
        <v>0</v>
      </c>
      <c r="J2030" s="105">
        <f>SUMIF([1]MMM!$A:$A,A2030,[1]MMM!$F:$F)</f>
        <v>0</v>
      </c>
      <c r="K2030" s="2" t="s">
        <v>10</v>
      </c>
      <c r="L2030" s="2">
        <v>235</v>
      </c>
      <c r="M2030" t="s">
        <v>10908</v>
      </c>
      <c r="N2030" t="s">
        <v>11657</v>
      </c>
      <c r="O2030" t="s">
        <v>10871</v>
      </c>
      <c r="P2030" t="s">
        <v>10881</v>
      </c>
    </row>
    <row r="2031" spans="1:16" x14ac:dyDescent="0.3">
      <c r="A2031" t="s">
        <v>3538</v>
      </c>
      <c r="B2031" s="2" t="str">
        <f t="shared" si="95"/>
        <v>3801</v>
      </c>
      <c r="C2031" s="2">
        <f t="shared" si="93"/>
        <v>3801</v>
      </c>
      <c r="D2031" t="str">
        <f>VLOOKUP(C2031,'Cost Centre'!A:B,2,)</f>
        <v>Corporate Services</v>
      </c>
      <c r="E2031" t="str">
        <f t="shared" si="94"/>
        <v>2</v>
      </c>
      <c r="F2031" t="s">
        <v>110</v>
      </c>
      <c r="G2031" s="2">
        <v>0</v>
      </c>
      <c r="H2031" s="2">
        <v>3408.98</v>
      </c>
      <c r="I2031" s="2">
        <v>0</v>
      </c>
      <c r="J2031" s="105">
        <f>SUMIF([1]MMM!$A:$A,A2031,[1]MMM!$F:$F)</f>
        <v>3408.98</v>
      </c>
      <c r="K2031" s="2" t="s">
        <v>10</v>
      </c>
      <c r="L2031" s="2">
        <v>4312</v>
      </c>
      <c r="M2031" t="s">
        <v>10908</v>
      </c>
      <c r="N2031" t="s">
        <v>11657</v>
      </c>
      <c r="O2031" t="s">
        <v>10871</v>
      </c>
      <c r="P2031" t="s">
        <v>10881</v>
      </c>
    </row>
    <row r="2032" spans="1:16" x14ac:dyDescent="0.3">
      <c r="A2032" t="s">
        <v>3539</v>
      </c>
      <c r="B2032" s="2" t="str">
        <f t="shared" si="95"/>
        <v>3801</v>
      </c>
      <c r="C2032" s="2">
        <f t="shared" si="93"/>
        <v>3801</v>
      </c>
      <c r="D2032" t="str">
        <f>VLOOKUP(C2032,'Cost Centre'!A:B,2,)</f>
        <v>Corporate Services</v>
      </c>
      <c r="E2032" t="str">
        <f t="shared" si="94"/>
        <v>2</v>
      </c>
      <c r="F2032" t="s">
        <v>10884</v>
      </c>
      <c r="G2032" s="2">
        <v>0</v>
      </c>
      <c r="H2032" s="2">
        <v>0</v>
      </c>
      <c r="I2032" s="2">
        <v>0</v>
      </c>
      <c r="J2032" s="105">
        <f>SUMIF([1]MMM!$A:$A,A2032,[1]MMM!$F:$F)</f>
        <v>0</v>
      </c>
      <c r="K2032" s="2" t="s">
        <v>10</v>
      </c>
      <c r="L2032" s="2">
        <v>2760</v>
      </c>
      <c r="M2032" t="s">
        <v>10908</v>
      </c>
      <c r="N2032" t="s">
        <v>11657</v>
      </c>
      <c r="O2032" t="s">
        <v>10871</v>
      </c>
      <c r="P2032" t="s">
        <v>10881</v>
      </c>
    </row>
    <row r="2033" spans="1:16" x14ac:dyDescent="0.3">
      <c r="A2033" t="s">
        <v>3540</v>
      </c>
      <c r="B2033" s="2" t="str">
        <f t="shared" si="95"/>
        <v>3801</v>
      </c>
      <c r="C2033" s="2">
        <f t="shared" si="93"/>
        <v>3801</v>
      </c>
      <c r="D2033" t="str">
        <f>VLOOKUP(C2033,'Cost Centre'!A:B,2,)</f>
        <v>Corporate Services</v>
      </c>
      <c r="E2033" t="str">
        <f t="shared" si="94"/>
        <v>2</v>
      </c>
      <c r="F2033" t="s">
        <v>131</v>
      </c>
      <c r="G2033" s="2">
        <v>0</v>
      </c>
      <c r="H2033" s="2">
        <v>0</v>
      </c>
      <c r="I2033" s="2">
        <v>0</v>
      </c>
      <c r="J2033" s="105">
        <f>SUMIF([1]MMM!$A:$A,A2033,[1]MMM!$F:$F)</f>
        <v>0</v>
      </c>
      <c r="K2033" s="2" t="s">
        <v>10</v>
      </c>
      <c r="L2033" s="2">
        <v>679</v>
      </c>
      <c r="M2033" t="s">
        <v>10908</v>
      </c>
      <c r="N2033" t="s">
        <v>11657</v>
      </c>
      <c r="O2033" t="s">
        <v>10871</v>
      </c>
      <c r="P2033" t="s">
        <v>10881</v>
      </c>
    </row>
    <row r="2034" spans="1:16" x14ac:dyDescent="0.3">
      <c r="A2034" t="s">
        <v>3541</v>
      </c>
      <c r="B2034" s="2" t="str">
        <f t="shared" si="95"/>
        <v>3801</v>
      </c>
      <c r="C2034" s="2">
        <f t="shared" si="93"/>
        <v>3801</v>
      </c>
      <c r="D2034" t="str">
        <f>VLOOKUP(C2034,'Cost Centre'!A:B,2,)</f>
        <v>Corporate Services</v>
      </c>
      <c r="E2034" t="str">
        <f t="shared" si="94"/>
        <v>2</v>
      </c>
      <c r="F2034" t="s">
        <v>117</v>
      </c>
      <c r="G2034" s="2">
        <v>0</v>
      </c>
      <c r="H2034" s="2">
        <v>0</v>
      </c>
      <c r="I2034" s="2">
        <v>0</v>
      </c>
      <c r="J2034" s="105">
        <f>SUMIF([1]MMM!$A:$A,A2034,[1]MMM!$F:$F)</f>
        <v>0</v>
      </c>
      <c r="K2034" s="2" t="s">
        <v>10</v>
      </c>
      <c r="L2034" s="2">
        <v>161</v>
      </c>
      <c r="M2034" t="s">
        <v>10908</v>
      </c>
      <c r="N2034" t="s">
        <v>11657</v>
      </c>
      <c r="O2034" t="s">
        <v>10871</v>
      </c>
      <c r="P2034" t="s">
        <v>10885</v>
      </c>
    </row>
    <row r="2035" spans="1:16" x14ac:dyDescent="0.3">
      <c r="A2035" t="s">
        <v>3542</v>
      </c>
      <c r="B2035" s="2" t="str">
        <f t="shared" si="95"/>
        <v>3801</v>
      </c>
      <c r="C2035" s="2">
        <f t="shared" si="93"/>
        <v>3801</v>
      </c>
      <c r="D2035" t="str">
        <f>VLOOKUP(C2035,'Cost Centre'!A:B,2,)</f>
        <v>Corporate Services</v>
      </c>
      <c r="E2035" t="str">
        <f t="shared" si="94"/>
        <v>2</v>
      </c>
      <c r="F2035" t="s">
        <v>133</v>
      </c>
      <c r="G2035" s="2">
        <v>0</v>
      </c>
      <c r="H2035" s="2">
        <v>0</v>
      </c>
      <c r="I2035" s="2">
        <v>0</v>
      </c>
      <c r="J2035" s="105">
        <f>SUMIF([1]MMM!$A:$A,A2035,[1]MMM!$F:$F)</f>
        <v>0</v>
      </c>
      <c r="K2035" s="2" t="s">
        <v>10</v>
      </c>
      <c r="L2035" s="2">
        <v>1035</v>
      </c>
      <c r="M2035" t="s">
        <v>10908</v>
      </c>
      <c r="N2035" t="s">
        <v>11657</v>
      </c>
      <c r="O2035" t="s">
        <v>10871</v>
      </c>
      <c r="P2035" t="s">
        <v>10885</v>
      </c>
    </row>
    <row r="2036" spans="1:16" x14ac:dyDescent="0.3">
      <c r="A2036" t="s">
        <v>11658</v>
      </c>
      <c r="B2036" s="2" t="str">
        <f t="shared" si="95"/>
        <v>3801</v>
      </c>
      <c r="C2036" s="2">
        <f t="shared" si="93"/>
        <v>3801</v>
      </c>
      <c r="D2036" t="str">
        <f>VLOOKUP(C2036,'Cost Centre'!A:B,2,)</f>
        <v>Corporate Services</v>
      </c>
      <c r="E2036" t="str">
        <f t="shared" si="94"/>
        <v>2</v>
      </c>
      <c r="F2036" t="s">
        <v>10890</v>
      </c>
      <c r="G2036" s="2">
        <v>0</v>
      </c>
      <c r="H2036" s="2">
        <v>0</v>
      </c>
      <c r="I2036" s="2">
        <v>0</v>
      </c>
      <c r="J2036" s="105">
        <f>SUMIF([1]MMM!$A:$A,A2036,[1]MMM!$F:$F)</f>
        <v>0</v>
      </c>
      <c r="K2036" s="2" t="s">
        <v>10</v>
      </c>
      <c r="L2036" s="2">
        <v>0</v>
      </c>
      <c r="M2036" t="s">
        <v>10908</v>
      </c>
      <c r="N2036" t="s">
        <v>11657</v>
      </c>
      <c r="O2036" t="s">
        <v>10871</v>
      </c>
      <c r="P2036" t="s">
        <v>10887</v>
      </c>
    </row>
    <row r="2037" spans="1:16" x14ac:dyDescent="0.3">
      <c r="A2037" t="s">
        <v>11659</v>
      </c>
      <c r="B2037" s="2" t="str">
        <f t="shared" si="95"/>
        <v>3801</v>
      </c>
      <c r="C2037" s="2">
        <f t="shared" si="93"/>
        <v>3801</v>
      </c>
      <c r="D2037" t="str">
        <f>VLOOKUP(C2037,'Cost Centre'!A:B,2,)</f>
        <v>Corporate Services</v>
      </c>
      <c r="E2037" t="str">
        <f t="shared" si="94"/>
        <v>2</v>
      </c>
      <c r="F2037" t="s">
        <v>10892</v>
      </c>
      <c r="G2037" s="2">
        <v>0</v>
      </c>
      <c r="H2037" s="2">
        <v>0</v>
      </c>
      <c r="I2037" s="2">
        <v>0</v>
      </c>
      <c r="J2037" s="105">
        <f>SUMIF([1]MMM!$A:$A,A2037,[1]MMM!$F:$F)</f>
        <v>0</v>
      </c>
      <c r="K2037" s="2" t="s">
        <v>10</v>
      </c>
      <c r="L2037" s="2">
        <v>0</v>
      </c>
      <c r="M2037" t="s">
        <v>10908</v>
      </c>
      <c r="N2037" t="s">
        <v>11657</v>
      </c>
      <c r="O2037" t="s">
        <v>10871</v>
      </c>
      <c r="P2037" t="s">
        <v>10887</v>
      </c>
    </row>
    <row r="2038" spans="1:16" x14ac:dyDescent="0.3">
      <c r="A2038" t="s">
        <v>11660</v>
      </c>
      <c r="B2038" s="2" t="str">
        <f t="shared" si="95"/>
        <v>3801</v>
      </c>
      <c r="C2038" s="2">
        <f t="shared" si="93"/>
        <v>3801</v>
      </c>
      <c r="D2038" t="str">
        <f>VLOOKUP(C2038,'Cost Centre'!A:B,2,)</f>
        <v>Corporate Services</v>
      </c>
      <c r="E2038" t="str">
        <f t="shared" si="94"/>
        <v>2</v>
      </c>
      <c r="F2038" t="s">
        <v>10894</v>
      </c>
      <c r="G2038" s="2">
        <v>0</v>
      </c>
      <c r="H2038" s="2">
        <v>0</v>
      </c>
      <c r="I2038" s="2">
        <v>0</v>
      </c>
      <c r="J2038" s="105">
        <f>SUMIF([1]MMM!$A:$A,A2038,[1]MMM!$F:$F)</f>
        <v>0</v>
      </c>
      <c r="K2038" s="2" t="s">
        <v>10</v>
      </c>
      <c r="L2038" s="2">
        <v>0</v>
      </c>
      <c r="M2038" t="s">
        <v>10908</v>
      </c>
      <c r="N2038" t="s">
        <v>11657</v>
      </c>
      <c r="O2038" t="s">
        <v>10871</v>
      </c>
      <c r="P2038" t="s">
        <v>10887</v>
      </c>
    </row>
    <row r="2039" spans="1:16" x14ac:dyDescent="0.3">
      <c r="A2039" t="s">
        <v>11661</v>
      </c>
      <c r="B2039" s="2" t="str">
        <f t="shared" si="95"/>
        <v>3801</v>
      </c>
      <c r="C2039" s="2">
        <f t="shared" si="93"/>
        <v>3801</v>
      </c>
      <c r="D2039" t="str">
        <f>VLOOKUP(C2039,'Cost Centre'!A:B,2,)</f>
        <v>Corporate Services</v>
      </c>
      <c r="E2039" t="str">
        <f t="shared" si="94"/>
        <v>2</v>
      </c>
      <c r="F2039" t="s">
        <v>10896</v>
      </c>
      <c r="G2039" s="2">
        <v>0</v>
      </c>
      <c r="H2039" s="2">
        <v>0</v>
      </c>
      <c r="I2039" s="2">
        <v>0</v>
      </c>
      <c r="J2039" s="105">
        <f>SUMIF([1]MMM!$A:$A,A2039,[1]MMM!$F:$F)</f>
        <v>0</v>
      </c>
      <c r="K2039" s="2" t="s">
        <v>10</v>
      </c>
      <c r="L2039" s="2">
        <v>0</v>
      </c>
      <c r="M2039" t="s">
        <v>10908</v>
      </c>
      <c r="N2039" t="s">
        <v>11657</v>
      </c>
      <c r="O2039" t="s">
        <v>10871</v>
      </c>
      <c r="P2039" t="s">
        <v>10887</v>
      </c>
    </row>
    <row r="2040" spans="1:16" x14ac:dyDescent="0.3">
      <c r="A2040" t="s">
        <v>11662</v>
      </c>
      <c r="B2040" s="2" t="str">
        <f t="shared" si="95"/>
        <v>3801</v>
      </c>
      <c r="C2040" s="2">
        <f t="shared" si="93"/>
        <v>3801</v>
      </c>
      <c r="D2040" t="str">
        <f>VLOOKUP(C2040,'Cost Centre'!A:B,2,)</f>
        <v>Corporate Services</v>
      </c>
      <c r="E2040" t="str">
        <f t="shared" si="94"/>
        <v>2</v>
      </c>
      <c r="F2040" t="s">
        <v>10898</v>
      </c>
      <c r="G2040" s="2">
        <v>0</v>
      </c>
      <c r="H2040" s="2">
        <v>0</v>
      </c>
      <c r="I2040" s="2">
        <v>0</v>
      </c>
      <c r="J2040" s="105">
        <f>SUMIF([1]MMM!$A:$A,A2040,[1]MMM!$F:$F)</f>
        <v>0</v>
      </c>
      <c r="K2040" s="2" t="s">
        <v>10</v>
      </c>
      <c r="L2040" s="2">
        <v>0</v>
      </c>
      <c r="M2040" t="s">
        <v>10908</v>
      </c>
      <c r="N2040" t="s">
        <v>11657</v>
      </c>
      <c r="O2040" t="s">
        <v>10871</v>
      </c>
      <c r="P2040" t="s">
        <v>10887</v>
      </c>
    </row>
    <row r="2041" spans="1:16" x14ac:dyDescent="0.3">
      <c r="A2041" t="s">
        <v>11663</v>
      </c>
      <c r="B2041" s="2" t="str">
        <f t="shared" si="95"/>
        <v>3801</v>
      </c>
      <c r="C2041" s="2">
        <f t="shared" si="93"/>
        <v>3801</v>
      </c>
      <c r="D2041" t="str">
        <f>VLOOKUP(C2041,'Cost Centre'!A:B,2,)</f>
        <v>Corporate Services</v>
      </c>
      <c r="E2041" t="str">
        <f t="shared" si="94"/>
        <v>2</v>
      </c>
      <c r="F2041" t="s">
        <v>10900</v>
      </c>
      <c r="G2041" s="2">
        <v>0</v>
      </c>
      <c r="H2041" s="2">
        <v>0</v>
      </c>
      <c r="I2041" s="2">
        <v>0</v>
      </c>
      <c r="J2041" s="105">
        <f>SUMIF([1]MMM!$A:$A,A2041,[1]MMM!$F:$F)</f>
        <v>0</v>
      </c>
      <c r="K2041" s="2" t="s">
        <v>10</v>
      </c>
      <c r="L2041" s="2">
        <v>0</v>
      </c>
      <c r="M2041" t="s">
        <v>10908</v>
      </c>
      <c r="N2041" t="s">
        <v>11657</v>
      </c>
      <c r="O2041" t="s">
        <v>10871</v>
      </c>
      <c r="P2041" t="s">
        <v>10887</v>
      </c>
    </row>
    <row r="2042" spans="1:16" x14ac:dyDescent="0.3">
      <c r="A2042" t="s">
        <v>11664</v>
      </c>
      <c r="B2042" s="2" t="str">
        <f t="shared" si="95"/>
        <v>3801</v>
      </c>
      <c r="C2042" s="2">
        <f t="shared" si="93"/>
        <v>3801</v>
      </c>
      <c r="D2042" t="str">
        <f>VLOOKUP(C2042,'Cost Centre'!A:B,2,)</f>
        <v>Corporate Services</v>
      </c>
      <c r="E2042" t="str">
        <f t="shared" si="94"/>
        <v>2</v>
      </c>
      <c r="F2042" t="s">
        <v>10902</v>
      </c>
      <c r="G2042" s="2">
        <v>0</v>
      </c>
      <c r="H2042" s="2">
        <v>0</v>
      </c>
      <c r="I2042" s="2">
        <v>0</v>
      </c>
      <c r="J2042" s="105">
        <f>SUMIF([1]MMM!$A:$A,A2042,[1]MMM!$F:$F)</f>
        <v>0</v>
      </c>
      <c r="K2042" s="2" t="s">
        <v>10</v>
      </c>
      <c r="L2042" s="2">
        <v>0</v>
      </c>
      <c r="M2042" t="s">
        <v>10908</v>
      </c>
      <c r="N2042" t="s">
        <v>11657</v>
      </c>
      <c r="O2042" t="s">
        <v>10871</v>
      </c>
      <c r="P2042" t="s">
        <v>10887</v>
      </c>
    </row>
    <row r="2043" spans="1:16" x14ac:dyDescent="0.3">
      <c r="A2043" t="s">
        <v>11665</v>
      </c>
      <c r="B2043" s="2" t="str">
        <f t="shared" si="95"/>
        <v>3801</v>
      </c>
      <c r="C2043" s="2">
        <f t="shared" si="93"/>
        <v>3801</v>
      </c>
      <c r="D2043" t="str">
        <f>VLOOKUP(C2043,'Cost Centre'!A:B,2,)</f>
        <v>Corporate Services</v>
      </c>
      <c r="E2043" t="str">
        <f t="shared" si="94"/>
        <v>2</v>
      </c>
      <c r="F2043" t="s">
        <v>10904</v>
      </c>
      <c r="G2043" s="2">
        <v>0</v>
      </c>
      <c r="H2043" s="2">
        <v>0</v>
      </c>
      <c r="I2043" s="2">
        <v>0</v>
      </c>
      <c r="J2043" s="105">
        <f>SUMIF([1]MMM!$A:$A,A2043,[1]MMM!$F:$F)</f>
        <v>0</v>
      </c>
      <c r="K2043" s="2" t="s">
        <v>10</v>
      </c>
      <c r="L2043" s="2">
        <v>0</v>
      </c>
      <c r="M2043" t="s">
        <v>10908</v>
      </c>
      <c r="N2043" t="s">
        <v>11657</v>
      </c>
      <c r="O2043" t="s">
        <v>10871</v>
      </c>
      <c r="P2043" t="s">
        <v>10887</v>
      </c>
    </row>
    <row r="2044" spans="1:16" x14ac:dyDescent="0.3">
      <c r="A2044" t="s">
        <v>11666</v>
      </c>
      <c r="B2044" s="2" t="str">
        <f t="shared" si="95"/>
        <v>3801</v>
      </c>
      <c r="C2044" s="2">
        <f t="shared" si="93"/>
        <v>3801</v>
      </c>
      <c r="D2044" t="str">
        <f>VLOOKUP(C2044,'Cost Centre'!A:B,2,)</f>
        <v>Corporate Services</v>
      </c>
      <c r="E2044" t="str">
        <f t="shared" si="94"/>
        <v>2</v>
      </c>
      <c r="F2044" t="s">
        <v>10906</v>
      </c>
      <c r="G2044" s="2">
        <v>0</v>
      </c>
      <c r="H2044" s="2">
        <v>0</v>
      </c>
      <c r="I2044" s="2">
        <v>0</v>
      </c>
      <c r="J2044" s="105">
        <f>SUMIF([1]MMM!$A:$A,A2044,[1]MMM!$F:$F)</f>
        <v>0</v>
      </c>
      <c r="K2044" s="2" t="s">
        <v>10</v>
      </c>
      <c r="L2044" s="2">
        <v>0</v>
      </c>
      <c r="M2044" t="s">
        <v>10908</v>
      </c>
      <c r="N2044" t="s">
        <v>11657</v>
      </c>
      <c r="O2044" t="s">
        <v>10871</v>
      </c>
      <c r="P2044" t="s">
        <v>10887</v>
      </c>
    </row>
    <row r="2045" spans="1:16" x14ac:dyDescent="0.3">
      <c r="A2045" t="s">
        <v>3543</v>
      </c>
      <c r="B2045" s="2" t="str">
        <f t="shared" si="95"/>
        <v>3801</v>
      </c>
      <c r="C2045" s="2">
        <f t="shared" si="93"/>
        <v>3801</v>
      </c>
      <c r="D2045" t="str">
        <f>VLOOKUP(C2045,'Cost Centre'!A:B,2,)</f>
        <v>Corporate Services</v>
      </c>
      <c r="E2045" t="str">
        <f t="shared" si="94"/>
        <v>3</v>
      </c>
      <c r="F2045" t="s">
        <v>2148</v>
      </c>
      <c r="G2045" s="2">
        <v>0</v>
      </c>
      <c r="H2045" s="2">
        <v>0</v>
      </c>
      <c r="I2045" s="2">
        <v>0</v>
      </c>
      <c r="J2045" s="105">
        <f>SUMIF([1]MMM!$A:$A,A2045,[1]MMM!$F:$F)</f>
        <v>0</v>
      </c>
      <c r="K2045" s="2" t="s">
        <v>10</v>
      </c>
      <c r="L2045" s="2">
        <v>0</v>
      </c>
      <c r="M2045" t="s">
        <v>10908</v>
      </c>
      <c r="N2045" t="s">
        <v>11657</v>
      </c>
      <c r="O2045" t="s">
        <v>10908</v>
      </c>
      <c r="P2045" t="s">
        <v>10910</v>
      </c>
    </row>
    <row r="2046" spans="1:16" x14ac:dyDescent="0.3">
      <c r="A2046" t="s">
        <v>3544</v>
      </c>
      <c r="B2046" s="2" t="str">
        <f t="shared" si="95"/>
        <v>3801</v>
      </c>
      <c r="C2046" s="2">
        <f t="shared" si="93"/>
        <v>3801</v>
      </c>
      <c r="D2046" t="str">
        <f>VLOOKUP(C2046,'Cost Centre'!A:B,2,)</f>
        <v>Corporate Services</v>
      </c>
      <c r="E2046" t="str">
        <f t="shared" si="94"/>
        <v>3</v>
      </c>
      <c r="F2046" t="s">
        <v>2154</v>
      </c>
      <c r="G2046" s="2">
        <v>0</v>
      </c>
      <c r="H2046" s="2">
        <v>24732.97</v>
      </c>
      <c r="I2046" s="2">
        <v>0</v>
      </c>
      <c r="J2046" s="105">
        <f>SUMIF([1]MMM!$A:$A,A2046,[1]MMM!$F:$F)</f>
        <v>24732.97</v>
      </c>
      <c r="K2046" s="2" t="s">
        <v>10</v>
      </c>
      <c r="L2046" s="2">
        <v>9996</v>
      </c>
      <c r="M2046" t="s">
        <v>10908</v>
      </c>
      <c r="N2046" t="s">
        <v>11657</v>
      </c>
      <c r="O2046" t="s">
        <v>10908</v>
      </c>
      <c r="P2046" t="s">
        <v>10910</v>
      </c>
    </row>
    <row r="2047" spans="1:16" x14ac:dyDescent="0.3">
      <c r="A2047" t="s">
        <v>11667</v>
      </c>
      <c r="B2047" s="2" t="str">
        <f t="shared" si="95"/>
        <v>3801</v>
      </c>
      <c r="C2047" s="2">
        <f t="shared" si="93"/>
        <v>3801</v>
      </c>
      <c r="D2047" t="str">
        <f>VLOOKUP(C2047,'Cost Centre'!A:B,2,)</f>
        <v>Corporate Services</v>
      </c>
      <c r="E2047" t="str">
        <f t="shared" si="94"/>
        <v>3</v>
      </c>
      <c r="F2047" t="s">
        <v>10912</v>
      </c>
      <c r="G2047" s="2">
        <v>0</v>
      </c>
      <c r="H2047" s="2">
        <v>0</v>
      </c>
      <c r="I2047" s="2">
        <v>-2531068.7799999998</v>
      </c>
      <c r="J2047" s="105">
        <f>SUMIF([1]MMM!$A:$A,A2047,[1]MMM!$F:$F)</f>
        <v>-2531068.7799999998</v>
      </c>
      <c r="K2047" s="2" t="s">
        <v>10</v>
      </c>
      <c r="L2047" s="2">
        <v>0</v>
      </c>
      <c r="M2047" t="s">
        <v>10908</v>
      </c>
      <c r="N2047" t="s">
        <v>11657</v>
      </c>
      <c r="O2047" t="s">
        <v>10908</v>
      </c>
      <c r="P2047" t="s">
        <v>10913</v>
      </c>
    </row>
    <row r="2048" spans="1:16" x14ac:dyDescent="0.3">
      <c r="A2048" t="s">
        <v>11668</v>
      </c>
      <c r="B2048" s="2" t="str">
        <f t="shared" si="95"/>
        <v>3801</v>
      </c>
      <c r="C2048" s="2">
        <f t="shared" si="93"/>
        <v>3801</v>
      </c>
      <c r="D2048" t="str">
        <f>VLOOKUP(C2048,'Cost Centre'!A:B,2,)</f>
        <v>Corporate Services</v>
      </c>
      <c r="E2048" t="str">
        <f t="shared" si="94"/>
        <v>3</v>
      </c>
      <c r="F2048" t="s">
        <v>10915</v>
      </c>
      <c r="G2048" s="2">
        <v>0</v>
      </c>
      <c r="H2048" s="2">
        <v>0</v>
      </c>
      <c r="I2048" s="2">
        <v>0</v>
      </c>
      <c r="J2048" s="105">
        <f>SUMIF([1]MMM!$A:$A,A2048,[1]MMM!$F:$F)</f>
        <v>0</v>
      </c>
      <c r="K2048" s="2" t="s">
        <v>10</v>
      </c>
      <c r="L2048" s="2">
        <v>0</v>
      </c>
      <c r="M2048" t="s">
        <v>10908</v>
      </c>
      <c r="N2048" t="s">
        <v>11657</v>
      </c>
      <c r="O2048" t="s">
        <v>10908</v>
      </c>
      <c r="P2048" t="s">
        <v>10913</v>
      </c>
    </row>
    <row r="2049" spans="1:16" x14ac:dyDescent="0.3">
      <c r="A2049" t="s">
        <v>707</v>
      </c>
      <c r="B2049" s="2" t="str">
        <f t="shared" si="95"/>
        <v>3801</v>
      </c>
      <c r="C2049" s="2">
        <f t="shared" si="93"/>
        <v>3801</v>
      </c>
      <c r="D2049" t="str">
        <f>VLOOKUP(C2049,'Cost Centre'!A:B,2,)</f>
        <v>Corporate Services</v>
      </c>
      <c r="E2049" t="str">
        <f t="shared" si="94"/>
        <v>8</v>
      </c>
      <c r="F2049" t="s">
        <v>462</v>
      </c>
      <c r="G2049" s="2">
        <v>2714218.37</v>
      </c>
      <c r="H2049" s="2">
        <v>0</v>
      </c>
      <c r="I2049" s="2">
        <v>0</v>
      </c>
      <c r="J2049" s="105">
        <f>SUMIF([1]MMM!$A:$A,A2049,[1]MMM!$F:$F)</f>
        <v>2714218.37</v>
      </c>
      <c r="K2049" s="2" t="s">
        <v>460</v>
      </c>
      <c r="L2049" s="2">
        <v>0</v>
      </c>
      <c r="M2049" t="s">
        <v>10908</v>
      </c>
      <c r="N2049" t="s">
        <v>11657</v>
      </c>
      <c r="O2049" t="s">
        <v>10916</v>
      </c>
      <c r="P2049" t="s">
        <v>10917</v>
      </c>
    </row>
    <row r="2050" spans="1:16" x14ac:dyDescent="0.3">
      <c r="A2050" t="s">
        <v>708</v>
      </c>
      <c r="B2050" s="2" t="str">
        <f t="shared" si="95"/>
        <v>3801</v>
      </c>
      <c r="C2050" s="2">
        <f t="shared" ref="C2050:C2113" si="96">VALUE(B2050)</f>
        <v>3801</v>
      </c>
      <c r="D2050" t="str">
        <f>VLOOKUP(C2050,'Cost Centre'!A:B,2,)</f>
        <v>Corporate Services</v>
      </c>
      <c r="E2050" t="str">
        <f t="shared" ref="E2050:E2113" si="97">MID(A2050,5,1)</f>
        <v>8</v>
      </c>
      <c r="F2050" t="s">
        <v>464</v>
      </c>
      <c r="G2050" s="2">
        <v>0</v>
      </c>
      <c r="H2050" s="2">
        <v>0</v>
      </c>
      <c r="I2050" s="2">
        <v>0</v>
      </c>
      <c r="J2050" s="105">
        <f>SUMIF([1]MMM!$A:$A,A2050,[1]MMM!$F:$F)</f>
        <v>0</v>
      </c>
      <c r="K2050" s="2" t="s">
        <v>460</v>
      </c>
      <c r="L2050" s="2">
        <v>0</v>
      </c>
      <c r="M2050" t="s">
        <v>10908</v>
      </c>
      <c r="N2050" t="s">
        <v>11657</v>
      </c>
      <c r="O2050" t="s">
        <v>10916</v>
      </c>
      <c r="P2050" t="s">
        <v>10917</v>
      </c>
    </row>
    <row r="2051" spans="1:16" x14ac:dyDescent="0.3">
      <c r="A2051" t="s">
        <v>709</v>
      </c>
      <c r="B2051" s="2" t="str">
        <f t="shared" ref="B2051:B2114" si="98">MID(A2051,1,4)</f>
        <v>3801</v>
      </c>
      <c r="C2051" s="2">
        <f t="shared" si="96"/>
        <v>3801</v>
      </c>
      <c r="D2051" t="str">
        <f>VLOOKUP(C2051,'Cost Centre'!A:B,2,)</f>
        <v>Corporate Services</v>
      </c>
      <c r="E2051" t="str">
        <f t="shared" si="97"/>
        <v>8</v>
      </c>
      <c r="F2051" t="s">
        <v>466</v>
      </c>
      <c r="G2051" s="2">
        <v>0</v>
      </c>
      <c r="H2051" s="2">
        <v>0</v>
      </c>
      <c r="I2051" s="2">
        <v>0</v>
      </c>
      <c r="J2051" s="105">
        <f>SUMIF([1]MMM!$A:$A,A2051,[1]MMM!$F:$F)</f>
        <v>0</v>
      </c>
      <c r="K2051" s="2" t="s">
        <v>460</v>
      </c>
      <c r="L2051" s="2">
        <v>0</v>
      </c>
      <c r="M2051" t="s">
        <v>10908</v>
      </c>
      <c r="N2051" t="s">
        <v>11657</v>
      </c>
      <c r="O2051" t="s">
        <v>10916</v>
      </c>
      <c r="P2051" t="s">
        <v>10917</v>
      </c>
    </row>
    <row r="2052" spans="1:16" x14ac:dyDescent="0.3">
      <c r="A2052" t="s">
        <v>710</v>
      </c>
      <c r="B2052" s="2" t="str">
        <f t="shared" si="98"/>
        <v>3801</v>
      </c>
      <c r="C2052" s="2">
        <f t="shared" si="96"/>
        <v>3801</v>
      </c>
      <c r="D2052" t="str">
        <f>VLOOKUP(C2052,'Cost Centre'!A:B,2,)</f>
        <v>Corporate Services</v>
      </c>
      <c r="E2052" t="str">
        <f t="shared" si="97"/>
        <v>8</v>
      </c>
      <c r="F2052" t="s">
        <v>468</v>
      </c>
      <c r="G2052" s="2">
        <v>0</v>
      </c>
      <c r="H2052" s="2">
        <v>2531068.7799999998</v>
      </c>
      <c r="I2052" s="2">
        <v>0</v>
      </c>
      <c r="J2052" s="105">
        <f>SUMIF([1]MMM!$A:$A,A2052,[1]MMM!$F:$F)</f>
        <v>2531068.7799999998</v>
      </c>
      <c r="K2052" s="2" t="s">
        <v>460</v>
      </c>
      <c r="L2052" s="2">
        <v>0</v>
      </c>
      <c r="M2052" t="s">
        <v>10908</v>
      </c>
      <c r="N2052" t="s">
        <v>11657</v>
      </c>
      <c r="O2052" t="s">
        <v>10916</v>
      </c>
      <c r="P2052" t="s">
        <v>10917</v>
      </c>
    </row>
    <row r="2053" spans="1:16" x14ac:dyDescent="0.3">
      <c r="A2053" t="s">
        <v>711</v>
      </c>
      <c r="B2053" s="2" t="str">
        <f t="shared" si="98"/>
        <v>3801</v>
      </c>
      <c r="C2053" s="2">
        <f t="shared" si="96"/>
        <v>3801</v>
      </c>
      <c r="D2053" t="str">
        <f>VLOOKUP(C2053,'Cost Centre'!A:B,2,)</f>
        <v>Corporate Services</v>
      </c>
      <c r="E2053" t="str">
        <f t="shared" si="97"/>
        <v>8</v>
      </c>
      <c r="F2053" t="s">
        <v>470</v>
      </c>
      <c r="G2053" s="2">
        <v>0</v>
      </c>
      <c r="H2053" s="2">
        <v>0</v>
      </c>
      <c r="I2053" s="2">
        <v>0</v>
      </c>
      <c r="J2053" s="105">
        <f>SUMIF([1]MMM!$A:$A,A2053,[1]MMM!$F:$F)</f>
        <v>0</v>
      </c>
      <c r="K2053" s="2" t="s">
        <v>460</v>
      </c>
      <c r="L2053" s="2">
        <v>0</v>
      </c>
      <c r="M2053" t="s">
        <v>10908</v>
      </c>
      <c r="N2053" t="s">
        <v>11657</v>
      </c>
      <c r="O2053" t="s">
        <v>10916</v>
      </c>
      <c r="P2053" t="s">
        <v>10917</v>
      </c>
    </row>
    <row r="2054" spans="1:16" x14ac:dyDescent="0.3">
      <c r="A2054" t="s">
        <v>3545</v>
      </c>
      <c r="B2054" s="2" t="str">
        <f t="shared" si="98"/>
        <v>3801</v>
      </c>
      <c r="C2054" s="2">
        <f t="shared" si="96"/>
        <v>3801</v>
      </c>
      <c r="D2054" t="str">
        <f>VLOOKUP(C2054,'Cost Centre'!A:B,2,)</f>
        <v>Corporate Services</v>
      </c>
      <c r="E2054" t="str">
        <f t="shared" si="97"/>
        <v>8</v>
      </c>
      <c r="F2054" t="s">
        <v>2159</v>
      </c>
      <c r="G2054" s="2">
        <v>0</v>
      </c>
      <c r="H2054" s="2">
        <v>0</v>
      </c>
      <c r="I2054" s="2">
        <v>0</v>
      </c>
      <c r="J2054" s="105">
        <f>SUMIF([1]MMM!$A:$A,A2054,[1]MMM!$F:$F)</f>
        <v>0</v>
      </c>
      <c r="K2054" s="2" t="s">
        <v>460</v>
      </c>
      <c r="L2054" s="2">
        <v>0</v>
      </c>
      <c r="M2054" t="s">
        <v>10908</v>
      </c>
      <c r="N2054" t="s">
        <v>11657</v>
      </c>
      <c r="O2054" t="s">
        <v>10916</v>
      </c>
      <c r="P2054" t="s">
        <v>10917</v>
      </c>
    </row>
    <row r="2055" spans="1:16" x14ac:dyDescent="0.3">
      <c r="A2055" t="s">
        <v>3546</v>
      </c>
      <c r="B2055" s="2" t="str">
        <f t="shared" si="98"/>
        <v>3811</v>
      </c>
      <c r="C2055" s="2">
        <f t="shared" si="96"/>
        <v>3811</v>
      </c>
      <c r="D2055" t="str">
        <f>VLOOKUP(C2055,'Cost Centre'!A:B,2,)</f>
        <v>Corporate Services</v>
      </c>
      <c r="E2055" t="str">
        <f t="shared" si="97"/>
        <v>2</v>
      </c>
      <c r="F2055" t="s">
        <v>48</v>
      </c>
      <c r="G2055" s="2">
        <v>0</v>
      </c>
      <c r="H2055" s="2">
        <v>9186361.1899999995</v>
      </c>
      <c r="I2055" s="2">
        <v>0</v>
      </c>
      <c r="J2055" s="105">
        <f>SUMIF([1]MMM!$A:$A,A2055,[1]MMM!$F:$F)</f>
        <v>9191655.5</v>
      </c>
      <c r="K2055" s="2" t="s">
        <v>10</v>
      </c>
      <c r="L2055" s="2">
        <v>10291060</v>
      </c>
      <c r="M2055" t="s">
        <v>10908</v>
      </c>
      <c r="N2055" t="s">
        <v>11669</v>
      </c>
      <c r="O2055" t="s">
        <v>10871</v>
      </c>
      <c r="P2055" t="s">
        <v>10875</v>
      </c>
    </row>
    <row r="2056" spans="1:16" x14ac:dyDescent="0.3">
      <c r="A2056" t="s">
        <v>3547</v>
      </c>
      <c r="B2056" s="2" t="str">
        <f t="shared" si="98"/>
        <v>3811</v>
      </c>
      <c r="C2056" s="2">
        <f t="shared" si="96"/>
        <v>3811</v>
      </c>
      <c r="D2056" t="str">
        <f>VLOOKUP(C2056,'Cost Centre'!A:B,2,)</f>
        <v>Corporate Services</v>
      </c>
      <c r="E2056" t="str">
        <f t="shared" si="97"/>
        <v>2</v>
      </c>
      <c r="F2056" t="s">
        <v>49</v>
      </c>
      <c r="G2056" s="2">
        <v>0</v>
      </c>
      <c r="H2056" s="2">
        <v>0</v>
      </c>
      <c r="I2056" s="2">
        <v>-0.01</v>
      </c>
      <c r="J2056" s="105">
        <f>SUMIF([1]MMM!$A:$A,A2056,[1]MMM!$F:$F)</f>
        <v>-0.01</v>
      </c>
      <c r="K2056" s="2" t="s">
        <v>10</v>
      </c>
      <c r="L2056" s="2">
        <v>22</v>
      </c>
      <c r="M2056" t="s">
        <v>10908</v>
      </c>
      <c r="N2056" t="s">
        <v>11669</v>
      </c>
      <c r="O2056" t="s">
        <v>10871</v>
      </c>
      <c r="P2056" t="s">
        <v>10875</v>
      </c>
    </row>
    <row r="2057" spans="1:16" x14ac:dyDescent="0.3">
      <c r="A2057" t="s">
        <v>3548</v>
      </c>
      <c r="B2057" s="2" t="str">
        <f t="shared" si="98"/>
        <v>3811</v>
      </c>
      <c r="C2057" s="2">
        <f t="shared" si="96"/>
        <v>3811</v>
      </c>
      <c r="D2057" t="str">
        <f>VLOOKUP(C2057,'Cost Centre'!A:B,2,)</f>
        <v>Corporate Services</v>
      </c>
      <c r="E2057" t="str">
        <f t="shared" si="97"/>
        <v>2</v>
      </c>
      <c r="F2057" t="s">
        <v>50</v>
      </c>
      <c r="G2057" s="2">
        <v>0</v>
      </c>
      <c r="H2057" s="2">
        <v>36491.58</v>
      </c>
      <c r="I2057" s="2">
        <v>0</v>
      </c>
      <c r="J2057" s="105">
        <f>SUMIF([1]MMM!$A:$A,A2057,[1]MMM!$F:$F)</f>
        <v>37953.18</v>
      </c>
      <c r="K2057" s="2" t="s">
        <v>10</v>
      </c>
      <c r="L2057" s="2">
        <v>19995</v>
      </c>
      <c r="M2057" t="s">
        <v>10908</v>
      </c>
      <c r="N2057" t="s">
        <v>11669</v>
      </c>
      <c r="O2057" t="s">
        <v>10871</v>
      </c>
      <c r="P2057" t="s">
        <v>10875</v>
      </c>
    </row>
    <row r="2058" spans="1:16" x14ac:dyDescent="0.3">
      <c r="A2058" t="s">
        <v>3549</v>
      </c>
      <c r="B2058" s="2" t="str">
        <f t="shared" si="98"/>
        <v>3811</v>
      </c>
      <c r="C2058" s="2">
        <f t="shared" si="96"/>
        <v>3811</v>
      </c>
      <c r="D2058" t="str">
        <f>VLOOKUP(C2058,'Cost Centre'!A:B,2,)</f>
        <v>Corporate Services</v>
      </c>
      <c r="E2058" t="str">
        <f t="shared" si="97"/>
        <v>2</v>
      </c>
      <c r="F2058" t="s">
        <v>51</v>
      </c>
      <c r="G2058" s="2">
        <v>0</v>
      </c>
      <c r="H2058" s="2">
        <v>41500.01</v>
      </c>
      <c r="I2058" s="2">
        <v>0</v>
      </c>
      <c r="J2058" s="105">
        <f>SUMIF([1]MMM!$A:$A,A2058,[1]MMM!$F:$F)</f>
        <v>43111.01</v>
      </c>
      <c r="K2058" s="2" t="s">
        <v>10</v>
      </c>
      <c r="L2058" s="2">
        <v>29021</v>
      </c>
      <c r="M2058" t="s">
        <v>10908</v>
      </c>
      <c r="N2058" t="s">
        <v>11669</v>
      </c>
      <c r="O2058" t="s">
        <v>10871</v>
      </c>
      <c r="P2058" t="s">
        <v>10875</v>
      </c>
    </row>
    <row r="2059" spans="1:16" x14ac:dyDescent="0.3">
      <c r="A2059" t="s">
        <v>3550</v>
      </c>
      <c r="B2059" s="2" t="str">
        <f t="shared" si="98"/>
        <v>3811</v>
      </c>
      <c r="C2059" s="2">
        <f t="shared" si="96"/>
        <v>3811</v>
      </c>
      <c r="D2059" t="str">
        <f>VLOOKUP(C2059,'Cost Centre'!A:B,2,)</f>
        <v>Corporate Services</v>
      </c>
      <c r="E2059" t="str">
        <f t="shared" si="97"/>
        <v>2</v>
      </c>
      <c r="F2059" t="s">
        <v>52</v>
      </c>
      <c r="G2059" s="2">
        <v>0</v>
      </c>
      <c r="H2059" s="2">
        <v>51994.57</v>
      </c>
      <c r="I2059" s="2">
        <v>0</v>
      </c>
      <c r="J2059" s="105">
        <f>SUMIF([1]MMM!$A:$A,A2059,[1]MMM!$F:$F)</f>
        <v>51994.57</v>
      </c>
      <c r="K2059" s="2" t="s">
        <v>10</v>
      </c>
      <c r="L2059" s="2">
        <v>84063</v>
      </c>
      <c r="M2059" t="s">
        <v>10908</v>
      </c>
      <c r="N2059" t="s">
        <v>11669</v>
      </c>
      <c r="O2059" t="s">
        <v>10871</v>
      </c>
      <c r="P2059" t="s">
        <v>10875</v>
      </c>
    </row>
    <row r="2060" spans="1:16" x14ac:dyDescent="0.3">
      <c r="A2060" t="s">
        <v>3551</v>
      </c>
      <c r="B2060" s="2" t="str">
        <f t="shared" si="98"/>
        <v>3811</v>
      </c>
      <c r="C2060" s="2">
        <f t="shared" si="96"/>
        <v>3811</v>
      </c>
      <c r="D2060" t="str">
        <f>VLOOKUP(C2060,'Cost Centre'!A:B,2,)</f>
        <v>Corporate Services</v>
      </c>
      <c r="E2060" t="str">
        <f t="shared" si="97"/>
        <v>2</v>
      </c>
      <c r="F2060" t="s">
        <v>53</v>
      </c>
      <c r="G2060" s="2">
        <v>0</v>
      </c>
      <c r="H2060" s="2">
        <v>152.6</v>
      </c>
      <c r="I2060" s="2">
        <v>0</v>
      </c>
      <c r="J2060" s="105">
        <f>SUMIF([1]MMM!$A:$A,A2060,[1]MMM!$F:$F)</f>
        <v>152.6</v>
      </c>
      <c r="K2060" s="2" t="s">
        <v>10</v>
      </c>
      <c r="L2060" s="2">
        <v>942</v>
      </c>
      <c r="M2060" t="s">
        <v>10908</v>
      </c>
      <c r="N2060" t="s">
        <v>11669</v>
      </c>
      <c r="O2060" t="s">
        <v>10871</v>
      </c>
      <c r="P2060" t="s">
        <v>10875</v>
      </c>
    </row>
    <row r="2061" spans="1:16" x14ac:dyDescent="0.3">
      <c r="A2061" t="s">
        <v>3552</v>
      </c>
      <c r="B2061" s="2" t="str">
        <f t="shared" si="98"/>
        <v>3811</v>
      </c>
      <c r="C2061" s="2">
        <f t="shared" si="96"/>
        <v>3811</v>
      </c>
      <c r="D2061" t="str">
        <f>VLOOKUP(C2061,'Cost Centre'!A:B,2,)</f>
        <v>Corporate Services</v>
      </c>
      <c r="E2061" t="str">
        <f t="shared" si="97"/>
        <v>2</v>
      </c>
      <c r="F2061" t="s">
        <v>54</v>
      </c>
      <c r="G2061" s="2">
        <v>0</v>
      </c>
      <c r="H2061" s="2">
        <v>5999.99</v>
      </c>
      <c r="I2061" s="2">
        <v>0</v>
      </c>
      <c r="J2061" s="105">
        <f>SUMIF([1]MMM!$A:$A,A2061,[1]MMM!$F:$F)</f>
        <v>5999.99</v>
      </c>
      <c r="K2061" s="2" t="s">
        <v>10</v>
      </c>
      <c r="L2061" s="2">
        <v>3847</v>
      </c>
      <c r="M2061" t="s">
        <v>10908</v>
      </c>
      <c r="N2061" t="s">
        <v>11669</v>
      </c>
      <c r="O2061" t="s">
        <v>10871</v>
      </c>
      <c r="P2061" t="s">
        <v>10875</v>
      </c>
    </row>
    <row r="2062" spans="1:16" x14ac:dyDescent="0.3">
      <c r="A2062" t="s">
        <v>3553</v>
      </c>
      <c r="B2062" s="2" t="str">
        <f t="shared" si="98"/>
        <v>3811</v>
      </c>
      <c r="C2062" s="2">
        <f t="shared" si="96"/>
        <v>3811</v>
      </c>
      <c r="D2062" t="str">
        <f>VLOOKUP(C2062,'Cost Centre'!A:B,2,)</f>
        <v>Corporate Services</v>
      </c>
      <c r="E2062" t="str">
        <f t="shared" si="97"/>
        <v>2</v>
      </c>
      <c r="F2062" t="s">
        <v>55</v>
      </c>
      <c r="G2062" s="2">
        <v>0</v>
      </c>
      <c r="H2062" s="2">
        <v>1020684.17</v>
      </c>
      <c r="I2062" s="2">
        <v>0</v>
      </c>
      <c r="J2062" s="105">
        <f>SUMIF([1]MMM!$A:$A,A2062,[1]MMM!$F:$F)</f>
        <v>1023353.9</v>
      </c>
      <c r="K2062" s="2" t="s">
        <v>10</v>
      </c>
      <c r="L2062" s="2">
        <v>497043</v>
      </c>
      <c r="M2062" t="s">
        <v>10908</v>
      </c>
      <c r="N2062" t="s">
        <v>11669</v>
      </c>
      <c r="O2062" t="s">
        <v>10871</v>
      </c>
      <c r="P2062" t="s">
        <v>10875</v>
      </c>
    </row>
    <row r="2063" spans="1:16" x14ac:dyDescent="0.3">
      <c r="A2063" t="s">
        <v>3554</v>
      </c>
      <c r="B2063" s="2" t="str">
        <f t="shared" si="98"/>
        <v>3811</v>
      </c>
      <c r="C2063" s="2">
        <f t="shared" si="96"/>
        <v>3811</v>
      </c>
      <c r="D2063" t="str">
        <f>VLOOKUP(C2063,'Cost Centre'!A:B,2,)</f>
        <v>Corporate Services</v>
      </c>
      <c r="E2063" t="str">
        <f t="shared" si="97"/>
        <v>2</v>
      </c>
      <c r="F2063" t="s">
        <v>56</v>
      </c>
      <c r="G2063" s="2">
        <v>0</v>
      </c>
      <c r="H2063" s="2">
        <v>989442.64</v>
      </c>
      <c r="I2063" s="2">
        <v>0</v>
      </c>
      <c r="J2063" s="105">
        <f>SUMIF([1]MMM!$A:$A,A2063,[1]MMM!$F:$F)</f>
        <v>1095499.1599999999</v>
      </c>
      <c r="K2063" s="2" t="s">
        <v>10</v>
      </c>
      <c r="L2063" s="2">
        <v>91155</v>
      </c>
      <c r="M2063" t="s">
        <v>10908</v>
      </c>
      <c r="N2063" t="s">
        <v>11669</v>
      </c>
      <c r="O2063" t="s">
        <v>10871</v>
      </c>
      <c r="P2063" t="s">
        <v>10875</v>
      </c>
    </row>
    <row r="2064" spans="1:16" x14ac:dyDescent="0.3">
      <c r="A2064" t="s">
        <v>3555</v>
      </c>
      <c r="B2064" s="2" t="str">
        <f t="shared" si="98"/>
        <v>3811</v>
      </c>
      <c r="C2064" s="2">
        <f t="shared" si="96"/>
        <v>3811</v>
      </c>
      <c r="D2064" t="str">
        <f>VLOOKUP(C2064,'Cost Centre'!A:B,2,)</f>
        <v>Corporate Services</v>
      </c>
      <c r="E2064" t="str">
        <f t="shared" si="97"/>
        <v>2</v>
      </c>
      <c r="F2064" t="s">
        <v>57</v>
      </c>
      <c r="G2064" s="2">
        <v>0</v>
      </c>
      <c r="H2064" s="2">
        <v>349878.77</v>
      </c>
      <c r="I2064" s="2">
        <v>0</v>
      </c>
      <c r="J2064" s="105">
        <f>SUMIF([1]MMM!$A:$A,A2064,[1]MMM!$F:$F)</f>
        <v>387344.59</v>
      </c>
      <c r="K2064" s="2" t="s">
        <v>10</v>
      </c>
      <c r="L2064" s="2">
        <v>323361</v>
      </c>
      <c r="M2064" t="s">
        <v>10908</v>
      </c>
      <c r="N2064" t="s">
        <v>11669</v>
      </c>
      <c r="O2064" t="s">
        <v>10871</v>
      </c>
      <c r="P2064" t="s">
        <v>10875</v>
      </c>
    </row>
    <row r="2065" spans="1:16" x14ac:dyDescent="0.3">
      <c r="A2065" t="s">
        <v>3556</v>
      </c>
      <c r="B2065" s="2" t="str">
        <f t="shared" si="98"/>
        <v>3811</v>
      </c>
      <c r="C2065" s="2">
        <f t="shared" si="96"/>
        <v>3811</v>
      </c>
      <c r="D2065" t="str">
        <f>VLOOKUP(C2065,'Cost Centre'!A:B,2,)</f>
        <v>Corporate Services</v>
      </c>
      <c r="E2065" t="str">
        <f t="shared" si="97"/>
        <v>2</v>
      </c>
      <c r="F2065" t="s">
        <v>59</v>
      </c>
      <c r="G2065" s="2">
        <v>0</v>
      </c>
      <c r="H2065" s="2">
        <v>876.46</v>
      </c>
      <c r="I2065" s="2">
        <v>0</v>
      </c>
      <c r="J2065" s="105">
        <f>SUMIF([1]MMM!$A:$A,A2065,[1]MMM!$F:$F)</f>
        <v>876.46</v>
      </c>
      <c r="K2065" s="2" t="s">
        <v>10</v>
      </c>
      <c r="L2065" s="2">
        <v>0</v>
      </c>
      <c r="M2065" t="s">
        <v>10908</v>
      </c>
      <c r="N2065" t="s">
        <v>11669</v>
      </c>
      <c r="O2065" t="s">
        <v>10871</v>
      </c>
      <c r="P2065" t="s">
        <v>10875</v>
      </c>
    </row>
    <row r="2066" spans="1:16" x14ac:dyDescent="0.3">
      <c r="A2066" t="s">
        <v>3557</v>
      </c>
      <c r="B2066" s="2" t="str">
        <f t="shared" si="98"/>
        <v>3811</v>
      </c>
      <c r="C2066" s="2">
        <f t="shared" si="96"/>
        <v>3811</v>
      </c>
      <c r="D2066" t="str">
        <f>VLOOKUP(C2066,'Cost Centre'!A:B,2,)</f>
        <v>Corporate Services</v>
      </c>
      <c r="E2066" t="str">
        <f t="shared" si="97"/>
        <v>2</v>
      </c>
      <c r="F2066" t="s">
        <v>60</v>
      </c>
      <c r="G2066" s="2">
        <v>0</v>
      </c>
      <c r="H2066" s="2">
        <v>1341792.77</v>
      </c>
      <c r="I2066" s="2">
        <v>0</v>
      </c>
      <c r="J2066" s="105">
        <f>SUMIF([1]MMM!$A:$A,A2066,[1]MMM!$F:$F)</f>
        <v>1360102.77</v>
      </c>
      <c r="K2066" s="2" t="s">
        <v>10</v>
      </c>
      <c r="L2066" s="2">
        <v>606357</v>
      </c>
      <c r="M2066" t="s">
        <v>10908</v>
      </c>
      <c r="N2066" t="s">
        <v>11669</v>
      </c>
      <c r="O2066" t="s">
        <v>10871</v>
      </c>
      <c r="P2066" t="s">
        <v>10875</v>
      </c>
    </row>
    <row r="2067" spans="1:16" x14ac:dyDescent="0.3">
      <c r="A2067" t="s">
        <v>3558</v>
      </c>
      <c r="B2067" s="2" t="str">
        <f t="shared" si="98"/>
        <v>3811</v>
      </c>
      <c r="C2067" s="2">
        <f t="shared" si="96"/>
        <v>3811</v>
      </c>
      <c r="D2067" t="str">
        <f>VLOOKUP(C2067,'Cost Centre'!A:B,2,)</f>
        <v>Corporate Services</v>
      </c>
      <c r="E2067" t="str">
        <f t="shared" si="97"/>
        <v>2</v>
      </c>
      <c r="F2067" t="s">
        <v>61</v>
      </c>
      <c r="G2067" s="2">
        <v>0</v>
      </c>
      <c r="H2067" s="2">
        <v>685598.71999999997</v>
      </c>
      <c r="I2067" s="2">
        <v>0</v>
      </c>
      <c r="J2067" s="105">
        <f>SUMIF([1]MMM!$A:$A,A2067,[1]MMM!$F:$F)</f>
        <v>685598.71999999997</v>
      </c>
      <c r="K2067" s="2" t="s">
        <v>10</v>
      </c>
      <c r="L2067" s="2">
        <v>744921</v>
      </c>
      <c r="M2067" t="s">
        <v>10908</v>
      </c>
      <c r="N2067" t="s">
        <v>11669</v>
      </c>
      <c r="O2067" t="s">
        <v>10871</v>
      </c>
      <c r="P2067" t="s">
        <v>10875</v>
      </c>
    </row>
    <row r="2068" spans="1:16" x14ac:dyDescent="0.3">
      <c r="A2068" t="s">
        <v>3559</v>
      </c>
      <c r="B2068" s="2" t="str">
        <f t="shared" si="98"/>
        <v>3811</v>
      </c>
      <c r="C2068" s="2">
        <f t="shared" si="96"/>
        <v>3811</v>
      </c>
      <c r="D2068" t="str">
        <f>VLOOKUP(C2068,'Cost Centre'!A:B,2,)</f>
        <v>Corporate Services</v>
      </c>
      <c r="E2068" t="str">
        <f t="shared" si="97"/>
        <v>2</v>
      </c>
      <c r="F2068" t="s">
        <v>62</v>
      </c>
      <c r="G2068" s="2">
        <v>0</v>
      </c>
      <c r="H2068" s="2">
        <v>66049.64</v>
      </c>
      <c r="I2068" s="2">
        <v>0</v>
      </c>
      <c r="J2068" s="105">
        <f>SUMIF([1]MMM!$A:$A,A2068,[1]MMM!$F:$F)</f>
        <v>66049.64</v>
      </c>
      <c r="K2068" s="2" t="s">
        <v>10</v>
      </c>
      <c r="L2068" s="2">
        <v>18132</v>
      </c>
      <c r="M2068" t="s">
        <v>10908</v>
      </c>
      <c r="N2068" t="s">
        <v>11669</v>
      </c>
      <c r="O2068" t="s">
        <v>10871</v>
      </c>
      <c r="P2068" t="s">
        <v>10875</v>
      </c>
    </row>
    <row r="2069" spans="1:16" x14ac:dyDescent="0.3">
      <c r="A2069" t="s">
        <v>3560</v>
      </c>
      <c r="B2069" s="2" t="str">
        <f t="shared" si="98"/>
        <v>3811</v>
      </c>
      <c r="C2069" s="2">
        <f t="shared" si="96"/>
        <v>3811</v>
      </c>
      <c r="D2069" t="str">
        <f>VLOOKUP(C2069,'Cost Centre'!A:B,2,)</f>
        <v>Corporate Services</v>
      </c>
      <c r="E2069" t="str">
        <f t="shared" si="97"/>
        <v>2</v>
      </c>
      <c r="F2069" t="s">
        <v>67</v>
      </c>
      <c r="G2069" s="2">
        <v>0</v>
      </c>
      <c r="H2069" s="2">
        <v>3788.76</v>
      </c>
      <c r="I2069" s="2">
        <v>0</v>
      </c>
      <c r="J2069" s="105">
        <f>SUMIF([1]MMM!$A:$A,A2069,[1]MMM!$F:$F)</f>
        <v>3788.76</v>
      </c>
      <c r="K2069" s="2" t="s">
        <v>10</v>
      </c>
      <c r="L2069" s="2">
        <v>4571</v>
      </c>
      <c r="M2069" t="s">
        <v>10908</v>
      </c>
      <c r="N2069" t="s">
        <v>11669</v>
      </c>
      <c r="O2069" t="s">
        <v>10871</v>
      </c>
      <c r="P2069" t="s">
        <v>10876</v>
      </c>
    </row>
    <row r="2070" spans="1:16" x14ac:dyDescent="0.3">
      <c r="A2070" t="s">
        <v>3561</v>
      </c>
      <c r="B2070" s="2" t="str">
        <f t="shared" si="98"/>
        <v>3811</v>
      </c>
      <c r="C2070" s="2">
        <f t="shared" si="96"/>
        <v>3811</v>
      </c>
      <c r="D2070" t="str">
        <f>VLOOKUP(C2070,'Cost Centre'!A:B,2,)</f>
        <v>Corporate Services</v>
      </c>
      <c r="E2070" t="str">
        <f t="shared" si="97"/>
        <v>2</v>
      </c>
      <c r="F2070" t="s">
        <v>68</v>
      </c>
      <c r="G2070" s="2">
        <v>0</v>
      </c>
      <c r="H2070" s="2">
        <v>56279.93</v>
      </c>
      <c r="I2070" s="2">
        <v>0</v>
      </c>
      <c r="J2070" s="105">
        <f>SUMIF([1]MMM!$A:$A,A2070,[1]MMM!$F:$F)</f>
        <v>60577.13</v>
      </c>
      <c r="K2070" s="2" t="s">
        <v>10</v>
      </c>
      <c r="L2070" s="2">
        <v>94601</v>
      </c>
      <c r="M2070" t="s">
        <v>10908</v>
      </c>
      <c r="N2070" t="s">
        <v>11669</v>
      </c>
      <c r="O2070" t="s">
        <v>10871</v>
      </c>
      <c r="P2070" t="s">
        <v>10876</v>
      </c>
    </row>
    <row r="2071" spans="1:16" x14ac:dyDescent="0.3">
      <c r="A2071" t="s">
        <v>3562</v>
      </c>
      <c r="B2071" s="2" t="str">
        <f t="shared" si="98"/>
        <v>3811</v>
      </c>
      <c r="C2071" s="2">
        <f t="shared" si="96"/>
        <v>3811</v>
      </c>
      <c r="D2071" t="str">
        <f>VLOOKUP(C2071,'Cost Centre'!A:B,2,)</f>
        <v>Corporate Services</v>
      </c>
      <c r="E2071" t="str">
        <f t="shared" si="97"/>
        <v>2</v>
      </c>
      <c r="F2071" t="s">
        <v>10877</v>
      </c>
      <c r="G2071" s="2">
        <v>0</v>
      </c>
      <c r="H2071" s="2">
        <v>807883.73</v>
      </c>
      <c r="I2071" s="2">
        <v>0</v>
      </c>
      <c r="J2071" s="105">
        <f>SUMIF([1]MMM!$A:$A,A2071,[1]MMM!$F:$F)</f>
        <v>807883.73</v>
      </c>
      <c r="K2071" s="2" t="s">
        <v>10</v>
      </c>
      <c r="L2071" s="2">
        <v>966570</v>
      </c>
      <c r="M2071" t="s">
        <v>10908</v>
      </c>
      <c r="N2071" t="s">
        <v>11669</v>
      </c>
      <c r="O2071" t="s">
        <v>10871</v>
      </c>
      <c r="P2071" t="s">
        <v>10876</v>
      </c>
    </row>
    <row r="2072" spans="1:16" x14ac:dyDescent="0.3">
      <c r="A2072" t="s">
        <v>3563</v>
      </c>
      <c r="B2072" s="2" t="str">
        <f t="shared" si="98"/>
        <v>3811</v>
      </c>
      <c r="C2072" s="2">
        <f t="shared" si="96"/>
        <v>3811</v>
      </c>
      <c r="D2072" t="str">
        <f>VLOOKUP(C2072,'Cost Centre'!A:B,2,)</f>
        <v>Corporate Services</v>
      </c>
      <c r="E2072" t="str">
        <f t="shared" si="97"/>
        <v>2</v>
      </c>
      <c r="F2072" t="s">
        <v>69</v>
      </c>
      <c r="G2072" s="2">
        <v>0</v>
      </c>
      <c r="H2072" s="2">
        <v>1681498.14</v>
      </c>
      <c r="I2072" s="2">
        <v>0</v>
      </c>
      <c r="J2072" s="105">
        <f>SUMIF([1]MMM!$A:$A,A2072,[1]MMM!$F:$F)</f>
        <v>1681498.14</v>
      </c>
      <c r="K2072" s="2" t="s">
        <v>10</v>
      </c>
      <c r="L2072" s="2">
        <v>1685171</v>
      </c>
      <c r="M2072" t="s">
        <v>10908</v>
      </c>
      <c r="N2072" t="s">
        <v>11669</v>
      </c>
      <c r="O2072" t="s">
        <v>10871</v>
      </c>
      <c r="P2072" t="s">
        <v>10876</v>
      </c>
    </row>
    <row r="2073" spans="1:16" x14ac:dyDescent="0.3">
      <c r="A2073" t="s">
        <v>3564</v>
      </c>
      <c r="B2073" s="2" t="str">
        <f t="shared" si="98"/>
        <v>3811</v>
      </c>
      <c r="C2073" s="2">
        <f t="shared" si="96"/>
        <v>3811</v>
      </c>
      <c r="D2073" t="str">
        <f>VLOOKUP(C2073,'Cost Centre'!A:B,2,)</f>
        <v>Corporate Services</v>
      </c>
      <c r="E2073" t="str">
        <f t="shared" si="97"/>
        <v>2</v>
      </c>
      <c r="F2073" t="s">
        <v>70</v>
      </c>
      <c r="G2073" s="2">
        <v>0</v>
      </c>
      <c r="H2073" s="2">
        <v>64389.05</v>
      </c>
      <c r="I2073" s="2">
        <v>0</v>
      </c>
      <c r="J2073" s="105">
        <f>SUMIF([1]MMM!$A:$A,A2073,[1]MMM!$F:$F)</f>
        <v>64389.05</v>
      </c>
      <c r="K2073" s="2" t="s">
        <v>10</v>
      </c>
      <c r="L2073" s="2">
        <v>75466</v>
      </c>
      <c r="M2073" t="s">
        <v>10908</v>
      </c>
      <c r="N2073" t="s">
        <v>11669</v>
      </c>
      <c r="O2073" t="s">
        <v>10871</v>
      </c>
      <c r="P2073" t="s">
        <v>10876</v>
      </c>
    </row>
    <row r="2074" spans="1:16" x14ac:dyDescent="0.3">
      <c r="A2074" t="s">
        <v>3565</v>
      </c>
      <c r="B2074" s="2" t="str">
        <f t="shared" si="98"/>
        <v>3811</v>
      </c>
      <c r="C2074" s="2">
        <f t="shared" si="96"/>
        <v>3811</v>
      </c>
      <c r="D2074" t="str">
        <f>VLOOKUP(C2074,'Cost Centre'!A:B,2,)</f>
        <v>Corporate Services</v>
      </c>
      <c r="E2074" t="str">
        <f t="shared" si="97"/>
        <v>2</v>
      </c>
      <c r="F2074" t="s">
        <v>75</v>
      </c>
      <c r="G2074" s="2">
        <v>0</v>
      </c>
      <c r="H2074" s="2">
        <v>0</v>
      </c>
      <c r="I2074" s="2">
        <v>0</v>
      </c>
      <c r="J2074" s="105">
        <f>SUMIF([1]MMM!$A:$A,A2074,[1]MMM!$F:$F)</f>
        <v>0</v>
      </c>
      <c r="K2074" s="2" t="s">
        <v>10</v>
      </c>
      <c r="L2074" s="2">
        <v>5656</v>
      </c>
      <c r="M2074" t="s">
        <v>10908</v>
      </c>
      <c r="N2074" t="s">
        <v>11669</v>
      </c>
      <c r="O2074" t="s">
        <v>10871</v>
      </c>
      <c r="P2074" t="s">
        <v>10878</v>
      </c>
    </row>
    <row r="2075" spans="1:16" x14ac:dyDescent="0.3">
      <c r="A2075" t="s">
        <v>3566</v>
      </c>
      <c r="B2075" s="2" t="str">
        <f t="shared" si="98"/>
        <v>3811</v>
      </c>
      <c r="C2075" s="2">
        <f t="shared" si="96"/>
        <v>3811</v>
      </c>
      <c r="D2075" t="str">
        <f>VLOOKUP(C2075,'Cost Centre'!A:B,2,)</f>
        <v>Corporate Services</v>
      </c>
      <c r="E2075" t="str">
        <f t="shared" si="97"/>
        <v>2</v>
      </c>
      <c r="F2075" t="s">
        <v>239</v>
      </c>
      <c r="G2075" s="2">
        <v>0</v>
      </c>
      <c r="H2075" s="2">
        <v>0</v>
      </c>
      <c r="I2075" s="2">
        <v>0</v>
      </c>
      <c r="J2075" s="105">
        <f>SUMIF([1]MMM!$A:$A,A2075,[1]MMM!$F:$F)</f>
        <v>0</v>
      </c>
      <c r="K2075" s="2" t="s">
        <v>10</v>
      </c>
      <c r="L2075" s="2">
        <v>31420</v>
      </c>
      <c r="M2075" t="s">
        <v>10908</v>
      </c>
      <c r="N2075" t="s">
        <v>11669</v>
      </c>
      <c r="O2075" t="s">
        <v>10871</v>
      </c>
      <c r="P2075" t="s">
        <v>10878</v>
      </c>
    </row>
    <row r="2076" spans="1:16" x14ac:dyDescent="0.3">
      <c r="A2076" t="s">
        <v>3567</v>
      </c>
      <c r="B2076" s="2" t="str">
        <f t="shared" si="98"/>
        <v>3811</v>
      </c>
      <c r="C2076" s="2">
        <f t="shared" si="96"/>
        <v>3811</v>
      </c>
      <c r="D2076" t="str">
        <f>VLOOKUP(C2076,'Cost Centre'!A:B,2,)</f>
        <v>Corporate Services</v>
      </c>
      <c r="E2076" t="str">
        <f t="shared" si="97"/>
        <v>2</v>
      </c>
      <c r="F2076" t="s">
        <v>239</v>
      </c>
      <c r="G2076" s="2">
        <v>0</v>
      </c>
      <c r="H2076" s="2">
        <v>111809.66</v>
      </c>
      <c r="I2076" s="2">
        <v>0</v>
      </c>
      <c r="J2076" s="105">
        <f>SUMIF([1]MMM!$A:$A,A2076,[1]MMM!$F:$F)</f>
        <v>111809.66</v>
      </c>
      <c r="K2076" s="2" t="s">
        <v>10</v>
      </c>
      <c r="L2076" s="2">
        <v>101127</v>
      </c>
      <c r="M2076" t="s">
        <v>10908</v>
      </c>
      <c r="N2076" t="s">
        <v>11669</v>
      </c>
      <c r="O2076" t="s">
        <v>10871</v>
      </c>
      <c r="P2076" t="s">
        <v>10878</v>
      </c>
    </row>
    <row r="2077" spans="1:16" x14ac:dyDescent="0.3">
      <c r="A2077" t="s">
        <v>3568</v>
      </c>
      <c r="B2077" s="2" t="str">
        <f t="shared" si="98"/>
        <v>3811</v>
      </c>
      <c r="C2077" s="2">
        <f t="shared" si="96"/>
        <v>3811</v>
      </c>
      <c r="D2077" t="str">
        <f>VLOOKUP(C2077,'Cost Centre'!A:B,2,)</f>
        <v>Corporate Services</v>
      </c>
      <c r="E2077" t="str">
        <f t="shared" si="97"/>
        <v>2</v>
      </c>
      <c r="F2077" t="s">
        <v>76</v>
      </c>
      <c r="G2077" s="2">
        <v>0</v>
      </c>
      <c r="H2077" s="2">
        <v>0</v>
      </c>
      <c r="I2077" s="2">
        <v>-3092</v>
      </c>
      <c r="J2077" s="105">
        <f>SUMIF([1]MMM!$A:$A,A2077,[1]MMM!$F:$F)</f>
        <v>-3092</v>
      </c>
      <c r="K2077" s="2" t="s">
        <v>10</v>
      </c>
      <c r="L2077" s="2">
        <v>435</v>
      </c>
      <c r="M2077" t="s">
        <v>10908</v>
      </c>
      <c r="N2077" t="s">
        <v>11669</v>
      </c>
      <c r="O2077" t="s">
        <v>10871</v>
      </c>
      <c r="P2077" t="s">
        <v>10931</v>
      </c>
    </row>
    <row r="2078" spans="1:16" x14ac:dyDescent="0.3">
      <c r="A2078" t="s">
        <v>3569</v>
      </c>
      <c r="B2078" s="2" t="str">
        <f t="shared" si="98"/>
        <v>3811</v>
      </c>
      <c r="C2078" s="2">
        <f t="shared" si="96"/>
        <v>3811</v>
      </c>
      <c r="D2078" t="str">
        <f>VLOOKUP(C2078,'Cost Centre'!A:B,2,)</f>
        <v>Corporate Services</v>
      </c>
      <c r="E2078" t="str">
        <f t="shared" si="97"/>
        <v>2</v>
      </c>
      <c r="F2078" t="s">
        <v>10932</v>
      </c>
      <c r="G2078" s="2">
        <v>0</v>
      </c>
      <c r="H2078" s="2">
        <v>0</v>
      </c>
      <c r="I2078" s="2">
        <v>0</v>
      </c>
      <c r="J2078" s="105">
        <f>SUMIF([1]MMM!$A:$A,A2078,[1]MMM!$F:$F)</f>
        <v>0</v>
      </c>
      <c r="K2078" s="2" t="s">
        <v>10</v>
      </c>
      <c r="L2078" s="2">
        <v>18030</v>
      </c>
      <c r="M2078" t="s">
        <v>10908</v>
      </c>
      <c r="N2078" t="s">
        <v>11669</v>
      </c>
      <c r="O2078" t="s">
        <v>10871</v>
      </c>
      <c r="P2078" t="s">
        <v>10881</v>
      </c>
    </row>
    <row r="2079" spans="1:16" x14ac:dyDescent="0.3">
      <c r="A2079" t="s">
        <v>3570</v>
      </c>
      <c r="B2079" s="2" t="str">
        <f t="shared" si="98"/>
        <v>3811</v>
      </c>
      <c r="C2079" s="2">
        <f t="shared" si="96"/>
        <v>3811</v>
      </c>
      <c r="D2079" t="str">
        <f>VLOOKUP(C2079,'Cost Centre'!A:B,2,)</f>
        <v>Corporate Services</v>
      </c>
      <c r="E2079" t="str">
        <f t="shared" si="97"/>
        <v>2</v>
      </c>
      <c r="F2079" t="s">
        <v>11187</v>
      </c>
      <c r="G2079" s="2">
        <v>0</v>
      </c>
      <c r="H2079" s="2">
        <v>0</v>
      </c>
      <c r="I2079" s="2">
        <v>0</v>
      </c>
      <c r="J2079" s="105">
        <f>SUMIF([1]MMM!$A:$A,A2079,[1]MMM!$F:$F)</f>
        <v>0</v>
      </c>
      <c r="K2079" s="2" t="s">
        <v>10</v>
      </c>
      <c r="L2079" s="2">
        <v>0</v>
      </c>
      <c r="M2079" t="s">
        <v>10908</v>
      </c>
      <c r="N2079" t="s">
        <v>11669</v>
      </c>
      <c r="O2079" t="s">
        <v>10871</v>
      </c>
      <c r="P2079" t="s">
        <v>10881</v>
      </c>
    </row>
    <row r="2080" spans="1:16" x14ac:dyDescent="0.3">
      <c r="A2080" t="s">
        <v>3571</v>
      </c>
      <c r="B2080" s="2" t="str">
        <f t="shared" si="98"/>
        <v>3811</v>
      </c>
      <c r="C2080" s="2">
        <f t="shared" si="96"/>
        <v>3811</v>
      </c>
      <c r="D2080" t="str">
        <f>VLOOKUP(C2080,'Cost Centre'!A:B,2,)</f>
        <v>Corporate Services</v>
      </c>
      <c r="E2080" t="str">
        <f t="shared" si="97"/>
        <v>2</v>
      </c>
      <c r="F2080" t="s">
        <v>11450</v>
      </c>
      <c r="G2080" s="2">
        <v>0</v>
      </c>
      <c r="H2080" s="2">
        <v>0</v>
      </c>
      <c r="I2080" s="2">
        <v>0</v>
      </c>
      <c r="J2080" s="105">
        <f>SUMIF([1]MMM!$A:$A,A2080,[1]MMM!$F:$F)</f>
        <v>0</v>
      </c>
      <c r="K2080" s="2" t="s">
        <v>10</v>
      </c>
      <c r="L2080" s="2">
        <v>79</v>
      </c>
      <c r="M2080" t="s">
        <v>10908</v>
      </c>
      <c r="N2080" t="s">
        <v>11669</v>
      </c>
      <c r="O2080" t="s">
        <v>10871</v>
      </c>
      <c r="P2080" t="s">
        <v>10881</v>
      </c>
    </row>
    <row r="2081" spans="1:16" x14ac:dyDescent="0.3">
      <c r="A2081" t="s">
        <v>3572</v>
      </c>
      <c r="B2081" s="2" t="str">
        <f t="shared" si="98"/>
        <v>3811</v>
      </c>
      <c r="C2081" s="2">
        <f t="shared" si="96"/>
        <v>3811</v>
      </c>
      <c r="D2081" t="str">
        <f>VLOOKUP(C2081,'Cost Centre'!A:B,2,)</f>
        <v>Corporate Services</v>
      </c>
      <c r="E2081" t="str">
        <f t="shared" si="97"/>
        <v>2</v>
      </c>
      <c r="F2081" t="s">
        <v>84</v>
      </c>
      <c r="G2081" s="2">
        <v>0</v>
      </c>
      <c r="H2081" s="2">
        <v>3606.39</v>
      </c>
      <c r="I2081" s="2">
        <v>0</v>
      </c>
      <c r="J2081" s="105">
        <f>SUMIF([1]MMM!$A:$A,A2081,[1]MMM!$F:$F)</f>
        <v>3606.39</v>
      </c>
      <c r="K2081" s="2" t="s">
        <v>10</v>
      </c>
      <c r="L2081" s="2">
        <v>110000</v>
      </c>
      <c r="M2081" t="s">
        <v>10908</v>
      </c>
      <c r="N2081" t="s">
        <v>11669</v>
      </c>
      <c r="O2081" t="s">
        <v>10871</v>
      </c>
      <c r="P2081" t="s">
        <v>10881</v>
      </c>
    </row>
    <row r="2082" spans="1:16" x14ac:dyDescent="0.3">
      <c r="A2082" t="s">
        <v>3573</v>
      </c>
      <c r="B2082" s="2" t="str">
        <f t="shared" si="98"/>
        <v>3811</v>
      </c>
      <c r="C2082" s="2">
        <f t="shared" si="96"/>
        <v>3811</v>
      </c>
      <c r="D2082" t="str">
        <f>VLOOKUP(C2082,'Cost Centre'!A:B,2,)</f>
        <v>Corporate Services</v>
      </c>
      <c r="E2082" t="str">
        <f t="shared" si="97"/>
        <v>2</v>
      </c>
      <c r="F2082" t="s">
        <v>88</v>
      </c>
      <c r="G2082" s="2">
        <v>0</v>
      </c>
      <c r="H2082" s="2">
        <v>188037.48</v>
      </c>
      <c r="I2082" s="2">
        <v>0</v>
      </c>
      <c r="J2082" s="105">
        <f>SUMIF([1]MMM!$A:$A,A2082,[1]MMM!$F:$F)</f>
        <v>188037.48</v>
      </c>
      <c r="K2082" s="2" t="s">
        <v>10</v>
      </c>
      <c r="L2082" s="2">
        <v>192134</v>
      </c>
      <c r="M2082" t="s">
        <v>10908</v>
      </c>
      <c r="N2082" t="s">
        <v>11669</v>
      </c>
      <c r="O2082" t="s">
        <v>10871</v>
      </c>
      <c r="P2082" t="s">
        <v>10881</v>
      </c>
    </row>
    <row r="2083" spans="1:16" x14ac:dyDescent="0.3">
      <c r="A2083" t="s">
        <v>3574</v>
      </c>
      <c r="B2083" s="2" t="str">
        <f t="shared" si="98"/>
        <v>3811</v>
      </c>
      <c r="C2083" s="2">
        <f t="shared" si="96"/>
        <v>3811</v>
      </c>
      <c r="D2083" t="str">
        <f>VLOOKUP(C2083,'Cost Centre'!A:B,2,)</f>
        <v>Corporate Services</v>
      </c>
      <c r="E2083" t="str">
        <f t="shared" si="97"/>
        <v>2</v>
      </c>
      <c r="F2083" t="s">
        <v>10880</v>
      </c>
      <c r="G2083" s="2">
        <v>0</v>
      </c>
      <c r="H2083" s="2">
        <v>300</v>
      </c>
      <c r="I2083" s="2">
        <v>0</v>
      </c>
      <c r="J2083" s="105">
        <f>SUMIF([1]MMM!$A:$A,A2083,[1]MMM!$F:$F)</f>
        <v>300</v>
      </c>
      <c r="K2083" s="2" t="s">
        <v>10</v>
      </c>
      <c r="L2083" s="2">
        <v>2272</v>
      </c>
      <c r="M2083" t="s">
        <v>10908</v>
      </c>
      <c r="N2083" t="s">
        <v>11669</v>
      </c>
      <c r="O2083" t="s">
        <v>10871</v>
      </c>
      <c r="P2083" t="s">
        <v>10881</v>
      </c>
    </row>
    <row r="2084" spans="1:16" x14ac:dyDescent="0.3">
      <c r="A2084" t="s">
        <v>3575</v>
      </c>
      <c r="B2084" s="2" t="str">
        <f t="shared" si="98"/>
        <v>3811</v>
      </c>
      <c r="C2084" s="2">
        <f t="shared" si="96"/>
        <v>3811</v>
      </c>
      <c r="D2084" t="str">
        <f>VLOOKUP(C2084,'Cost Centre'!A:B,2,)</f>
        <v>Corporate Services</v>
      </c>
      <c r="E2084" t="str">
        <f t="shared" si="97"/>
        <v>2</v>
      </c>
      <c r="F2084" t="s">
        <v>92</v>
      </c>
      <c r="G2084" s="2">
        <v>0</v>
      </c>
      <c r="H2084" s="2">
        <v>0</v>
      </c>
      <c r="I2084" s="2">
        <v>0</v>
      </c>
      <c r="J2084" s="105">
        <f>SUMIF([1]MMM!$A:$A,A2084,[1]MMM!$F:$F)</f>
        <v>0</v>
      </c>
      <c r="K2084" s="2" t="s">
        <v>10</v>
      </c>
      <c r="L2084" s="2">
        <v>6571</v>
      </c>
      <c r="M2084" t="s">
        <v>10908</v>
      </c>
      <c r="N2084" t="s">
        <v>11669</v>
      </c>
      <c r="O2084" t="s">
        <v>10871</v>
      </c>
      <c r="P2084" t="s">
        <v>10881</v>
      </c>
    </row>
    <row r="2085" spans="1:16" x14ac:dyDescent="0.3">
      <c r="A2085" t="s">
        <v>3576</v>
      </c>
      <c r="B2085" s="2" t="str">
        <f t="shared" si="98"/>
        <v>3811</v>
      </c>
      <c r="C2085" s="2">
        <f t="shared" si="96"/>
        <v>3811</v>
      </c>
      <c r="D2085" t="str">
        <f>VLOOKUP(C2085,'Cost Centre'!A:B,2,)</f>
        <v>Corporate Services</v>
      </c>
      <c r="E2085" t="str">
        <f t="shared" si="97"/>
        <v>2</v>
      </c>
      <c r="F2085" t="s">
        <v>93</v>
      </c>
      <c r="G2085" s="2">
        <v>0</v>
      </c>
      <c r="H2085" s="2">
        <v>136769.54999999999</v>
      </c>
      <c r="I2085" s="2">
        <v>0</v>
      </c>
      <c r="J2085" s="105">
        <f>SUMIF([1]MMM!$A:$A,A2085,[1]MMM!$F:$F)</f>
        <v>138588.17000000001</v>
      </c>
      <c r="K2085" s="2" t="s">
        <v>10</v>
      </c>
      <c r="L2085" s="2">
        <v>69728</v>
      </c>
      <c r="M2085" t="s">
        <v>10908</v>
      </c>
      <c r="N2085" t="s">
        <v>11669</v>
      </c>
      <c r="O2085" t="s">
        <v>10871</v>
      </c>
      <c r="P2085" t="s">
        <v>10881</v>
      </c>
    </row>
    <row r="2086" spans="1:16" x14ac:dyDescent="0.3">
      <c r="A2086" t="s">
        <v>3577</v>
      </c>
      <c r="B2086" s="2" t="str">
        <f t="shared" si="98"/>
        <v>3811</v>
      </c>
      <c r="C2086" s="2">
        <f t="shared" si="96"/>
        <v>3811</v>
      </c>
      <c r="D2086" t="str">
        <f>VLOOKUP(C2086,'Cost Centre'!A:B,2,)</f>
        <v>Corporate Services</v>
      </c>
      <c r="E2086" t="str">
        <f t="shared" si="97"/>
        <v>2</v>
      </c>
      <c r="F2086" t="s">
        <v>164</v>
      </c>
      <c r="G2086" s="2">
        <v>0</v>
      </c>
      <c r="H2086" s="2">
        <v>0</v>
      </c>
      <c r="I2086" s="2">
        <v>0</v>
      </c>
      <c r="J2086" s="105">
        <f>SUMIF([1]MMM!$A:$A,A2086,[1]MMM!$F:$F)</f>
        <v>0</v>
      </c>
      <c r="K2086" s="2" t="s">
        <v>10</v>
      </c>
      <c r="L2086" s="2">
        <v>805</v>
      </c>
      <c r="M2086" t="s">
        <v>10908</v>
      </c>
      <c r="N2086" t="s">
        <v>11669</v>
      </c>
      <c r="O2086" t="s">
        <v>10871</v>
      </c>
      <c r="P2086" t="s">
        <v>10881</v>
      </c>
    </row>
    <row r="2087" spans="1:16" x14ac:dyDescent="0.3">
      <c r="A2087" t="s">
        <v>3578</v>
      </c>
      <c r="B2087" s="2" t="str">
        <f t="shared" si="98"/>
        <v>3811</v>
      </c>
      <c r="C2087" s="2">
        <f t="shared" si="96"/>
        <v>3811</v>
      </c>
      <c r="D2087" t="str">
        <f>VLOOKUP(C2087,'Cost Centre'!A:B,2,)</f>
        <v>Corporate Services</v>
      </c>
      <c r="E2087" t="str">
        <f t="shared" si="97"/>
        <v>2</v>
      </c>
      <c r="F2087" t="s">
        <v>10882</v>
      </c>
      <c r="G2087" s="2">
        <v>0</v>
      </c>
      <c r="H2087" s="2">
        <v>0</v>
      </c>
      <c r="I2087" s="2">
        <v>0</v>
      </c>
      <c r="J2087" s="105">
        <f>SUMIF([1]MMM!$A:$A,A2087,[1]MMM!$F:$F)</f>
        <v>0</v>
      </c>
      <c r="K2087" s="2" t="s">
        <v>10</v>
      </c>
      <c r="L2087" s="2">
        <v>7870</v>
      </c>
      <c r="M2087" t="s">
        <v>10908</v>
      </c>
      <c r="N2087" t="s">
        <v>11669</v>
      </c>
      <c r="O2087" t="s">
        <v>10871</v>
      </c>
      <c r="P2087" t="s">
        <v>10881</v>
      </c>
    </row>
    <row r="2088" spans="1:16" x14ac:dyDescent="0.3">
      <c r="A2088" t="s">
        <v>3579</v>
      </c>
      <c r="B2088" s="2" t="str">
        <f t="shared" si="98"/>
        <v>3811</v>
      </c>
      <c r="C2088" s="2">
        <f t="shared" si="96"/>
        <v>3811</v>
      </c>
      <c r="D2088" t="str">
        <f>VLOOKUP(C2088,'Cost Centre'!A:B,2,)</f>
        <v>Corporate Services</v>
      </c>
      <c r="E2088" t="str">
        <f t="shared" si="97"/>
        <v>2</v>
      </c>
      <c r="F2088" t="s">
        <v>10883</v>
      </c>
      <c r="G2088" s="2">
        <v>0</v>
      </c>
      <c r="H2088" s="2">
        <v>244</v>
      </c>
      <c r="I2088" s="2">
        <v>0</v>
      </c>
      <c r="J2088" s="105">
        <f>SUMIF([1]MMM!$A:$A,A2088,[1]MMM!$F:$F)</f>
        <v>244</v>
      </c>
      <c r="K2088" s="2" t="s">
        <v>10</v>
      </c>
      <c r="L2088" s="2">
        <v>1460</v>
      </c>
      <c r="M2088" t="s">
        <v>10908</v>
      </c>
      <c r="N2088" t="s">
        <v>11669</v>
      </c>
      <c r="O2088" t="s">
        <v>10871</v>
      </c>
      <c r="P2088" t="s">
        <v>10881</v>
      </c>
    </row>
    <row r="2089" spans="1:16" x14ac:dyDescent="0.3">
      <c r="A2089" t="s">
        <v>3580</v>
      </c>
      <c r="B2089" s="2" t="str">
        <f t="shared" si="98"/>
        <v>3811</v>
      </c>
      <c r="C2089" s="2">
        <f t="shared" si="96"/>
        <v>3811</v>
      </c>
      <c r="D2089" t="str">
        <f>VLOOKUP(C2089,'Cost Centre'!A:B,2,)</f>
        <v>Corporate Services</v>
      </c>
      <c r="E2089" t="str">
        <f t="shared" si="97"/>
        <v>2</v>
      </c>
      <c r="F2089" t="s">
        <v>105</v>
      </c>
      <c r="G2089" s="2">
        <v>0</v>
      </c>
      <c r="H2089" s="2">
        <v>1275</v>
      </c>
      <c r="I2089" s="2">
        <v>0</v>
      </c>
      <c r="J2089" s="105">
        <f>SUMIF([1]MMM!$A:$A,A2089,[1]MMM!$F:$F)</f>
        <v>1275</v>
      </c>
      <c r="K2089" s="2" t="s">
        <v>10</v>
      </c>
      <c r="L2089" s="2">
        <v>1643</v>
      </c>
      <c r="M2089" t="s">
        <v>10908</v>
      </c>
      <c r="N2089" t="s">
        <v>11669</v>
      </c>
      <c r="O2089" t="s">
        <v>10871</v>
      </c>
      <c r="P2089" t="s">
        <v>10881</v>
      </c>
    </row>
    <row r="2090" spans="1:16" x14ac:dyDescent="0.3">
      <c r="A2090" t="s">
        <v>3581</v>
      </c>
      <c r="B2090" s="2" t="str">
        <f t="shared" si="98"/>
        <v>3811</v>
      </c>
      <c r="C2090" s="2">
        <f t="shared" si="96"/>
        <v>3811</v>
      </c>
      <c r="D2090" t="str">
        <f>VLOOKUP(C2090,'Cost Centre'!A:B,2,)</f>
        <v>Corporate Services</v>
      </c>
      <c r="E2090" t="str">
        <f t="shared" si="97"/>
        <v>2</v>
      </c>
      <c r="F2090" t="s">
        <v>110</v>
      </c>
      <c r="G2090" s="2">
        <v>0</v>
      </c>
      <c r="H2090" s="2">
        <v>1852.34</v>
      </c>
      <c r="I2090" s="2">
        <v>0</v>
      </c>
      <c r="J2090" s="105">
        <f>SUMIF([1]MMM!$A:$A,A2090,[1]MMM!$F:$F)</f>
        <v>1852.34</v>
      </c>
      <c r="K2090" s="2" t="s">
        <v>10</v>
      </c>
      <c r="L2090" s="2">
        <v>3740</v>
      </c>
      <c r="M2090" t="s">
        <v>10908</v>
      </c>
      <c r="N2090" t="s">
        <v>11669</v>
      </c>
      <c r="O2090" t="s">
        <v>10871</v>
      </c>
      <c r="P2090" t="s">
        <v>10881</v>
      </c>
    </row>
    <row r="2091" spans="1:16" x14ac:dyDescent="0.3">
      <c r="A2091" t="s">
        <v>3582</v>
      </c>
      <c r="B2091" s="2" t="str">
        <f t="shared" si="98"/>
        <v>3811</v>
      </c>
      <c r="C2091" s="2">
        <f t="shared" si="96"/>
        <v>3811</v>
      </c>
      <c r="D2091" t="str">
        <f>VLOOKUP(C2091,'Cost Centre'!A:B,2,)</f>
        <v>Corporate Services</v>
      </c>
      <c r="E2091" t="str">
        <f t="shared" si="97"/>
        <v>2</v>
      </c>
      <c r="F2091" t="s">
        <v>10884</v>
      </c>
      <c r="G2091" s="2">
        <v>0</v>
      </c>
      <c r="H2091" s="2">
        <v>25432.09</v>
      </c>
      <c r="I2091" s="2">
        <v>0</v>
      </c>
      <c r="J2091" s="105">
        <f>SUMIF([1]MMM!$A:$A,A2091,[1]MMM!$F:$F)</f>
        <v>25432.09</v>
      </c>
      <c r="K2091" s="2" t="s">
        <v>10</v>
      </c>
      <c r="L2091" s="2">
        <v>8213</v>
      </c>
      <c r="M2091" t="s">
        <v>10908</v>
      </c>
      <c r="N2091" t="s">
        <v>11669</v>
      </c>
      <c r="O2091" t="s">
        <v>10871</v>
      </c>
      <c r="P2091" t="s">
        <v>10881</v>
      </c>
    </row>
    <row r="2092" spans="1:16" x14ac:dyDescent="0.3">
      <c r="A2092" t="s">
        <v>3583</v>
      </c>
      <c r="B2092" s="2" t="str">
        <f t="shared" si="98"/>
        <v>3811</v>
      </c>
      <c r="C2092" s="2">
        <f t="shared" si="96"/>
        <v>3811</v>
      </c>
      <c r="D2092" t="str">
        <f>VLOOKUP(C2092,'Cost Centre'!A:B,2,)</f>
        <v>Corporate Services</v>
      </c>
      <c r="E2092" t="str">
        <f t="shared" si="97"/>
        <v>2</v>
      </c>
      <c r="F2092" t="s">
        <v>131</v>
      </c>
      <c r="G2092" s="2">
        <v>0</v>
      </c>
      <c r="H2092" s="2">
        <v>0</v>
      </c>
      <c r="I2092" s="2">
        <v>0</v>
      </c>
      <c r="J2092" s="105">
        <f>SUMIF([1]MMM!$A:$A,A2092,[1]MMM!$F:$F)</f>
        <v>0</v>
      </c>
      <c r="K2092" s="2" t="s">
        <v>10</v>
      </c>
      <c r="L2092" s="2">
        <v>4506</v>
      </c>
      <c r="M2092" t="s">
        <v>10908</v>
      </c>
      <c r="N2092" t="s">
        <v>11669</v>
      </c>
      <c r="O2092" t="s">
        <v>10871</v>
      </c>
      <c r="P2092" t="s">
        <v>10881</v>
      </c>
    </row>
    <row r="2093" spans="1:16" x14ac:dyDescent="0.3">
      <c r="A2093" t="s">
        <v>3584</v>
      </c>
      <c r="B2093" s="2" t="str">
        <f t="shared" si="98"/>
        <v>3811</v>
      </c>
      <c r="C2093" s="2">
        <f t="shared" si="96"/>
        <v>3811</v>
      </c>
      <c r="D2093" t="str">
        <f>VLOOKUP(C2093,'Cost Centre'!A:B,2,)</f>
        <v>Corporate Services</v>
      </c>
      <c r="E2093" t="str">
        <f t="shared" si="97"/>
        <v>2</v>
      </c>
      <c r="F2093" t="s">
        <v>117</v>
      </c>
      <c r="G2093" s="2">
        <v>0</v>
      </c>
      <c r="H2093" s="2">
        <v>0</v>
      </c>
      <c r="I2093" s="2">
        <v>0</v>
      </c>
      <c r="J2093" s="105">
        <f>SUMIF([1]MMM!$A:$A,A2093,[1]MMM!$F:$F)</f>
        <v>0</v>
      </c>
      <c r="K2093" s="2" t="s">
        <v>10</v>
      </c>
      <c r="L2093" s="2">
        <v>37146</v>
      </c>
      <c r="M2093" t="s">
        <v>10908</v>
      </c>
      <c r="N2093" t="s">
        <v>11669</v>
      </c>
      <c r="O2093" t="s">
        <v>10871</v>
      </c>
      <c r="P2093" t="s">
        <v>10885</v>
      </c>
    </row>
    <row r="2094" spans="1:16" x14ac:dyDescent="0.3">
      <c r="A2094" t="s">
        <v>3585</v>
      </c>
      <c r="B2094" s="2" t="str">
        <f t="shared" si="98"/>
        <v>3811</v>
      </c>
      <c r="C2094" s="2">
        <f t="shared" si="96"/>
        <v>3811</v>
      </c>
      <c r="D2094" t="str">
        <f>VLOOKUP(C2094,'Cost Centre'!A:B,2,)</f>
        <v>Corporate Services</v>
      </c>
      <c r="E2094" t="str">
        <f t="shared" si="97"/>
        <v>2</v>
      </c>
      <c r="F2094" t="s">
        <v>118</v>
      </c>
      <c r="G2094" s="2">
        <v>0</v>
      </c>
      <c r="H2094" s="2">
        <v>290.85000000000002</v>
      </c>
      <c r="I2094" s="2">
        <v>0</v>
      </c>
      <c r="J2094" s="105">
        <f>SUMIF([1]MMM!$A:$A,A2094,[1]MMM!$F:$F)</f>
        <v>290.85000000000002</v>
      </c>
      <c r="K2094" s="2" t="s">
        <v>10</v>
      </c>
      <c r="L2094" s="2">
        <v>52604</v>
      </c>
      <c r="M2094" t="s">
        <v>10908</v>
      </c>
      <c r="N2094" t="s">
        <v>11669</v>
      </c>
      <c r="O2094" t="s">
        <v>10871</v>
      </c>
      <c r="P2094" t="s">
        <v>10885</v>
      </c>
    </row>
    <row r="2095" spans="1:16" x14ac:dyDescent="0.3">
      <c r="A2095" t="s">
        <v>3586</v>
      </c>
      <c r="B2095" s="2" t="str">
        <f t="shared" si="98"/>
        <v>3811</v>
      </c>
      <c r="C2095" s="2">
        <f t="shared" si="96"/>
        <v>3811</v>
      </c>
      <c r="D2095" t="str">
        <f>VLOOKUP(C2095,'Cost Centre'!A:B,2,)</f>
        <v>Corporate Services</v>
      </c>
      <c r="E2095" t="str">
        <f t="shared" si="97"/>
        <v>2</v>
      </c>
      <c r="F2095" t="s">
        <v>133</v>
      </c>
      <c r="G2095" s="2">
        <v>0</v>
      </c>
      <c r="H2095" s="2">
        <v>197.94</v>
      </c>
      <c r="I2095" s="2">
        <v>0</v>
      </c>
      <c r="J2095" s="105">
        <f>SUMIF([1]MMM!$A:$A,A2095,[1]MMM!$F:$F)</f>
        <v>197.94</v>
      </c>
      <c r="K2095" s="2" t="s">
        <v>10</v>
      </c>
      <c r="L2095" s="2">
        <v>2090</v>
      </c>
      <c r="M2095" t="s">
        <v>10908</v>
      </c>
      <c r="N2095" t="s">
        <v>11669</v>
      </c>
      <c r="O2095" t="s">
        <v>10871</v>
      </c>
      <c r="P2095" t="s">
        <v>10885</v>
      </c>
    </row>
    <row r="2096" spans="1:16" x14ac:dyDescent="0.3">
      <c r="A2096" t="s">
        <v>3587</v>
      </c>
      <c r="B2096" s="2" t="str">
        <f t="shared" si="98"/>
        <v>3811</v>
      </c>
      <c r="C2096" s="2">
        <f t="shared" si="96"/>
        <v>3811</v>
      </c>
      <c r="D2096" t="str">
        <f>VLOOKUP(C2096,'Cost Centre'!A:B,2,)</f>
        <v>Corporate Services</v>
      </c>
      <c r="E2096" t="str">
        <f t="shared" si="97"/>
        <v>2</v>
      </c>
      <c r="F2096" t="s">
        <v>134</v>
      </c>
      <c r="G2096" s="2">
        <v>0</v>
      </c>
      <c r="H2096" s="2">
        <v>0</v>
      </c>
      <c r="I2096" s="2">
        <v>0</v>
      </c>
      <c r="J2096" s="105">
        <f>SUMIF([1]MMM!$A:$A,A2096,[1]MMM!$F:$F)</f>
        <v>0</v>
      </c>
      <c r="K2096" s="2" t="s">
        <v>10</v>
      </c>
      <c r="L2096" s="2">
        <v>6478</v>
      </c>
      <c r="M2096" t="s">
        <v>10908</v>
      </c>
      <c r="N2096" t="s">
        <v>11669</v>
      </c>
      <c r="O2096" t="s">
        <v>10871</v>
      </c>
      <c r="P2096" t="s">
        <v>10885</v>
      </c>
    </row>
    <row r="2097" spans="1:16" x14ac:dyDescent="0.3">
      <c r="A2097" t="s">
        <v>3588</v>
      </c>
      <c r="B2097" s="2" t="str">
        <f t="shared" si="98"/>
        <v>3811</v>
      </c>
      <c r="C2097" s="2">
        <f t="shared" si="96"/>
        <v>3811</v>
      </c>
      <c r="D2097" t="str">
        <f>VLOOKUP(C2097,'Cost Centre'!A:B,2,)</f>
        <v>Corporate Services</v>
      </c>
      <c r="E2097" t="str">
        <f t="shared" si="97"/>
        <v>2</v>
      </c>
      <c r="F2097" t="s">
        <v>213</v>
      </c>
      <c r="G2097" s="2">
        <v>0</v>
      </c>
      <c r="H2097" s="2">
        <v>0</v>
      </c>
      <c r="I2097" s="2">
        <v>0</v>
      </c>
      <c r="J2097" s="105">
        <f>SUMIF([1]MMM!$A:$A,A2097,[1]MMM!$F:$F)</f>
        <v>0</v>
      </c>
      <c r="K2097" s="2" t="s">
        <v>10</v>
      </c>
      <c r="L2097" s="2">
        <v>0</v>
      </c>
      <c r="M2097" t="s">
        <v>10908</v>
      </c>
      <c r="N2097" t="s">
        <v>11669</v>
      </c>
      <c r="O2097" t="s">
        <v>10871</v>
      </c>
      <c r="P2097" t="s">
        <v>10934</v>
      </c>
    </row>
    <row r="2098" spans="1:16" x14ac:dyDescent="0.3">
      <c r="A2098" t="s">
        <v>11670</v>
      </c>
      <c r="B2098" s="2" t="str">
        <f t="shared" si="98"/>
        <v>3811</v>
      </c>
      <c r="C2098" s="2">
        <f t="shared" si="96"/>
        <v>3811</v>
      </c>
      <c r="D2098" t="str">
        <f>VLOOKUP(C2098,'Cost Centre'!A:B,2,)</f>
        <v>Corporate Services</v>
      </c>
      <c r="E2098" t="str">
        <f t="shared" si="97"/>
        <v>2</v>
      </c>
      <c r="F2098" t="s">
        <v>10890</v>
      </c>
      <c r="G2098" s="2">
        <v>0</v>
      </c>
      <c r="H2098" s="2">
        <v>0</v>
      </c>
      <c r="I2098" s="2">
        <v>0</v>
      </c>
      <c r="J2098" s="105">
        <f>SUMIF([1]MMM!$A:$A,A2098,[1]MMM!$F:$F)</f>
        <v>0</v>
      </c>
      <c r="K2098" s="2" t="s">
        <v>10</v>
      </c>
      <c r="L2098" s="2">
        <v>0</v>
      </c>
      <c r="M2098" t="s">
        <v>10908</v>
      </c>
      <c r="N2098" t="s">
        <v>11669</v>
      </c>
      <c r="O2098" t="s">
        <v>10871</v>
      </c>
      <c r="P2098" t="s">
        <v>10887</v>
      </c>
    </row>
    <row r="2099" spans="1:16" x14ac:dyDescent="0.3">
      <c r="A2099" t="s">
        <v>11671</v>
      </c>
      <c r="B2099" s="2" t="str">
        <f t="shared" si="98"/>
        <v>3811</v>
      </c>
      <c r="C2099" s="2">
        <f t="shared" si="96"/>
        <v>3811</v>
      </c>
      <c r="D2099" t="str">
        <f>VLOOKUP(C2099,'Cost Centre'!A:B,2,)</f>
        <v>Corporate Services</v>
      </c>
      <c r="E2099" t="str">
        <f t="shared" si="97"/>
        <v>2</v>
      </c>
      <c r="F2099" t="s">
        <v>10892</v>
      </c>
      <c r="G2099" s="2">
        <v>0</v>
      </c>
      <c r="H2099" s="2">
        <v>0</v>
      </c>
      <c r="I2099" s="2">
        <v>0</v>
      </c>
      <c r="J2099" s="105">
        <f>SUMIF([1]MMM!$A:$A,A2099,[1]MMM!$F:$F)</f>
        <v>0</v>
      </c>
      <c r="K2099" s="2" t="s">
        <v>10</v>
      </c>
      <c r="L2099" s="2">
        <v>0</v>
      </c>
      <c r="M2099" t="s">
        <v>10908</v>
      </c>
      <c r="N2099" t="s">
        <v>11669</v>
      </c>
      <c r="O2099" t="s">
        <v>10871</v>
      </c>
      <c r="P2099" t="s">
        <v>10887</v>
      </c>
    </row>
    <row r="2100" spans="1:16" x14ac:dyDescent="0.3">
      <c r="A2100" t="s">
        <v>11672</v>
      </c>
      <c r="B2100" s="2" t="str">
        <f t="shared" si="98"/>
        <v>3811</v>
      </c>
      <c r="C2100" s="2">
        <f t="shared" si="96"/>
        <v>3811</v>
      </c>
      <c r="D2100" t="str">
        <f>VLOOKUP(C2100,'Cost Centre'!A:B,2,)</f>
        <v>Corporate Services</v>
      </c>
      <c r="E2100" t="str">
        <f t="shared" si="97"/>
        <v>2</v>
      </c>
      <c r="F2100" t="s">
        <v>10894</v>
      </c>
      <c r="G2100" s="2">
        <v>0</v>
      </c>
      <c r="H2100" s="2">
        <v>0</v>
      </c>
      <c r="I2100" s="2">
        <v>0</v>
      </c>
      <c r="J2100" s="105">
        <f>SUMIF([1]MMM!$A:$A,A2100,[1]MMM!$F:$F)</f>
        <v>0</v>
      </c>
      <c r="K2100" s="2" t="s">
        <v>10</v>
      </c>
      <c r="L2100" s="2">
        <v>0</v>
      </c>
      <c r="M2100" t="s">
        <v>10908</v>
      </c>
      <c r="N2100" t="s">
        <v>11669</v>
      </c>
      <c r="O2100" t="s">
        <v>10871</v>
      </c>
      <c r="P2100" t="s">
        <v>10887</v>
      </c>
    </row>
    <row r="2101" spans="1:16" x14ac:dyDescent="0.3">
      <c r="A2101" t="s">
        <v>11673</v>
      </c>
      <c r="B2101" s="2" t="str">
        <f t="shared" si="98"/>
        <v>3811</v>
      </c>
      <c r="C2101" s="2">
        <f t="shared" si="96"/>
        <v>3811</v>
      </c>
      <c r="D2101" t="str">
        <f>VLOOKUP(C2101,'Cost Centre'!A:B,2,)</f>
        <v>Corporate Services</v>
      </c>
      <c r="E2101" t="str">
        <f t="shared" si="97"/>
        <v>2</v>
      </c>
      <c r="F2101" t="s">
        <v>10896</v>
      </c>
      <c r="G2101" s="2">
        <v>0</v>
      </c>
      <c r="H2101" s="2">
        <v>0</v>
      </c>
      <c r="I2101" s="2">
        <v>0</v>
      </c>
      <c r="J2101" s="105">
        <f>SUMIF([1]MMM!$A:$A,A2101,[1]MMM!$F:$F)</f>
        <v>0</v>
      </c>
      <c r="K2101" s="2" t="s">
        <v>10</v>
      </c>
      <c r="L2101" s="2">
        <v>0</v>
      </c>
      <c r="M2101" t="s">
        <v>10908</v>
      </c>
      <c r="N2101" t="s">
        <v>11669</v>
      </c>
      <c r="O2101" t="s">
        <v>10871</v>
      </c>
      <c r="P2101" t="s">
        <v>10887</v>
      </c>
    </row>
    <row r="2102" spans="1:16" x14ac:dyDescent="0.3">
      <c r="A2102" t="s">
        <v>11674</v>
      </c>
      <c r="B2102" s="2" t="str">
        <f t="shared" si="98"/>
        <v>3811</v>
      </c>
      <c r="C2102" s="2">
        <f t="shared" si="96"/>
        <v>3811</v>
      </c>
      <c r="D2102" t="str">
        <f>VLOOKUP(C2102,'Cost Centre'!A:B,2,)</f>
        <v>Corporate Services</v>
      </c>
      <c r="E2102" t="str">
        <f t="shared" si="97"/>
        <v>2</v>
      </c>
      <c r="F2102" t="s">
        <v>10898</v>
      </c>
      <c r="G2102" s="2">
        <v>0</v>
      </c>
      <c r="H2102" s="2">
        <v>0</v>
      </c>
      <c r="I2102" s="2">
        <v>0</v>
      </c>
      <c r="J2102" s="105">
        <f>SUMIF([1]MMM!$A:$A,A2102,[1]MMM!$F:$F)</f>
        <v>0</v>
      </c>
      <c r="K2102" s="2" t="s">
        <v>10</v>
      </c>
      <c r="L2102" s="2">
        <v>0</v>
      </c>
      <c r="M2102" t="s">
        <v>10908</v>
      </c>
      <c r="N2102" t="s">
        <v>11669</v>
      </c>
      <c r="O2102" t="s">
        <v>10871</v>
      </c>
      <c r="P2102" t="s">
        <v>10887</v>
      </c>
    </row>
    <row r="2103" spans="1:16" x14ac:dyDescent="0.3">
      <c r="A2103" t="s">
        <v>11675</v>
      </c>
      <c r="B2103" s="2" t="str">
        <f t="shared" si="98"/>
        <v>3811</v>
      </c>
      <c r="C2103" s="2">
        <f t="shared" si="96"/>
        <v>3811</v>
      </c>
      <c r="D2103" t="str">
        <f>VLOOKUP(C2103,'Cost Centre'!A:B,2,)</f>
        <v>Corporate Services</v>
      </c>
      <c r="E2103" t="str">
        <f t="shared" si="97"/>
        <v>2</v>
      </c>
      <c r="F2103" t="s">
        <v>10900</v>
      </c>
      <c r="G2103" s="2">
        <v>0</v>
      </c>
      <c r="H2103" s="2">
        <v>0</v>
      </c>
      <c r="I2103" s="2">
        <v>0</v>
      </c>
      <c r="J2103" s="105">
        <f>SUMIF([1]MMM!$A:$A,A2103,[1]MMM!$F:$F)</f>
        <v>0</v>
      </c>
      <c r="K2103" s="2" t="s">
        <v>10</v>
      </c>
      <c r="L2103" s="2">
        <v>0</v>
      </c>
      <c r="M2103" t="s">
        <v>10908</v>
      </c>
      <c r="N2103" t="s">
        <v>11669</v>
      </c>
      <c r="O2103" t="s">
        <v>10871</v>
      </c>
      <c r="P2103" t="s">
        <v>10887</v>
      </c>
    </row>
    <row r="2104" spans="1:16" x14ac:dyDescent="0.3">
      <c r="A2104" t="s">
        <v>11676</v>
      </c>
      <c r="B2104" s="2" t="str">
        <f t="shared" si="98"/>
        <v>3811</v>
      </c>
      <c r="C2104" s="2">
        <f t="shared" si="96"/>
        <v>3811</v>
      </c>
      <c r="D2104" t="str">
        <f>VLOOKUP(C2104,'Cost Centre'!A:B,2,)</f>
        <v>Corporate Services</v>
      </c>
      <c r="E2104" t="str">
        <f t="shared" si="97"/>
        <v>2</v>
      </c>
      <c r="F2104" t="s">
        <v>10902</v>
      </c>
      <c r="G2104" s="2">
        <v>0</v>
      </c>
      <c r="H2104" s="2">
        <v>0</v>
      </c>
      <c r="I2104" s="2">
        <v>0</v>
      </c>
      <c r="J2104" s="105">
        <f>SUMIF([1]MMM!$A:$A,A2104,[1]MMM!$F:$F)</f>
        <v>0</v>
      </c>
      <c r="K2104" s="2" t="s">
        <v>10</v>
      </c>
      <c r="L2104" s="2">
        <v>0</v>
      </c>
      <c r="M2104" t="s">
        <v>10908</v>
      </c>
      <c r="N2104" t="s">
        <v>11669</v>
      </c>
      <c r="O2104" t="s">
        <v>10871</v>
      </c>
      <c r="P2104" t="s">
        <v>10887</v>
      </c>
    </row>
    <row r="2105" spans="1:16" x14ac:dyDescent="0.3">
      <c r="A2105" t="s">
        <v>11677</v>
      </c>
      <c r="B2105" s="2" t="str">
        <f t="shared" si="98"/>
        <v>3811</v>
      </c>
      <c r="C2105" s="2">
        <f t="shared" si="96"/>
        <v>3811</v>
      </c>
      <c r="D2105" t="str">
        <f>VLOOKUP(C2105,'Cost Centre'!A:B,2,)</f>
        <v>Corporate Services</v>
      </c>
      <c r="E2105" t="str">
        <f t="shared" si="97"/>
        <v>2</v>
      </c>
      <c r="F2105" t="s">
        <v>10904</v>
      </c>
      <c r="G2105" s="2">
        <v>0</v>
      </c>
      <c r="H2105" s="2">
        <v>0</v>
      </c>
      <c r="I2105" s="2">
        <v>0</v>
      </c>
      <c r="J2105" s="105">
        <f>SUMIF([1]MMM!$A:$A,A2105,[1]MMM!$F:$F)</f>
        <v>0</v>
      </c>
      <c r="K2105" s="2" t="s">
        <v>10</v>
      </c>
      <c r="L2105" s="2">
        <v>0</v>
      </c>
      <c r="M2105" t="s">
        <v>10908</v>
      </c>
      <c r="N2105" t="s">
        <v>11669</v>
      </c>
      <c r="O2105" t="s">
        <v>10871</v>
      </c>
      <c r="P2105" t="s">
        <v>10887</v>
      </c>
    </row>
    <row r="2106" spans="1:16" x14ac:dyDescent="0.3">
      <c r="A2106" t="s">
        <v>11678</v>
      </c>
      <c r="B2106" s="2" t="str">
        <f t="shared" si="98"/>
        <v>3811</v>
      </c>
      <c r="C2106" s="2">
        <f t="shared" si="96"/>
        <v>3811</v>
      </c>
      <c r="D2106" t="str">
        <f>VLOOKUP(C2106,'Cost Centre'!A:B,2,)</f>
        <v>Corporate Services</v>
      </c>
      <c r="E2106" t="str">
        <f t="shared" si="97"/>
        <v>2</v>
      </c>
      <c r="F2106" t="s">
        <v>10906</v>
      </c>
      <c r="G2106" s="2">
        <v>0</v>
      </c>
      <c r="H2106" s="2">
        <v>0</v>
      </c>
      <c r="I2106" s="2">
        <v>0</v>
      </c>
      <c r="J2106" s="105">
        <f>SUMIF([1]MMM!$A:$A,A2106,[1]MMM!$F:$F)</f>
        <v>0</v>
      </c>
      <c r="K2106" s="2" t="s">
        <v>10</v>
      </c>
      <c r="L2106" s="2">
        <v>0</v>
      </c>
      <c r="M2106" t="s">
        <v>10908</v>
      </c>
      <c r="N2106" t="s">
        <v>11669</v>
      </c>
      <c r="O2106" t="s">
        <v>10871</v>
      </c>
      <c r="P2106" t="s">
        <v>10887</v>
      </c>
    </row>
    <row r="2107" spans="1:16" x14ac:dyDescent="0.3">
      <c r="A2107" t="s">
        <v>3589</v>
      </c>
      <c r="B2107" s="2" t="str">
        <f t="shared" si="98"/>
        <v>3811</v>
      </c>
      <c r="C2107" s="2">
        <f t="shared" si="96"/>
        <v>3811</v>
      </c>
      <c r="D2107" t="str">
        <f>VLOOKUP(C2107,'Cost Centre'!A:B,2,)</f>
        <v>Corporate Services</v>
      </c>
      <c r="E2107" t="str">
        <f t="shared" si="97"/>
        <v>3</v>
      </c>
      <c r="F2107" t="s">
        <v>10944</v>
      </c>
      <c r="G2107" s="2">
        <v>0</v>
      </c>
      <c r="H2107" s="2">
        <v>0</v>
      </c>
      <c r="I2107" s="2">
        <v>0</v>
      </c>
      <c r="J2107" s="105">
        <f>SUMIF([1]MMM!$A:$A,A2107,[1]MMM!$F:$F)</f>
        <v>0</v>
      </c>
      <c r="K2107" s="2" t="s">
        <v>10</v>
      </c>
      <c r="L2107" s="2">
        <v>192571</v>
      </c>
      <c r="M2107" t="s">
        <v>10908</v>
      </c>
      <c r="N2107" t="s">
        <v>11669</v>
      </c>
      <c r="O2107" t="s">
        <v>10908</v>
      </c>
      <c r="P2107" t="s">
        <v>10910</v>
      </c>
    </row>
    <row r="2108" spans="1:16" x14ac:dyDescent="0.3">
      <c r="A2108" t="s">
        <v>3590</v>
      </c>
      <c r="B2108" s="2" t="str">
        <f t="shared" si="98"/>
        <v>3811</v>
      </c>
      <c r="C2108" s="2">
        <f t="shared" si="96"/>
        <v>3811</v>
      </c>
      <c r="D2108" t="str">
        <f>VLOOKUP(C2108,'Cost Centre'!A:B,2,)</f>
        <v>Corporate Services</v>
      </c>
      <c r="E2108" t="str">
        <f t="shared" si="97"/>
        <v>3</v>
      </c>
      <c r="F2108" t="s">
        <v>10945</v>
      </c>
      <c r="G2108" s="2">
        <v>0</v>
      </c>
      <c r="H2108" s="2">
        <v>0</v>
      </c>
      <c r="I2108" s="2">
        <v>0</v>
      </c>
      <c r="J2108" s="105">
        <f>SUMIF([1]MMM!$A:$A,A2108,[1]MMM!$F:$F)</f>
        <v>0</v>
      </c>
      <c r="K2108" s="2" t="s">
        <v>10</v>
      </c>
      <c r="L2108" s="2">
        <v>38293</v>
      </c>
      <c r="M2108" t="s">
        <v>10908</v>
      </c>
      <c r="N2108" t="s">
        <v>11669</v>
      </c>
      <c r="O2108" t="s">
        <v>10908</v>
      </c>
      <c r="P2108" t="s">
        <v>10910</v>
      </c>
    </row>
    <row r="2109" spans="1:16" x14ac:dyDescent="0.3">
      <c r="A2109" t="s">
        <v>3591</v>
      </c>
      <c r="B2109" s="2" t="str">
        <f t="shared" si="98"/>
        <v>3811</v>
      </c>
      <c r="C2109" s="2">
        <f t="shared" si="96"/>
        <v>3811</v>
      </c>
      <c r="D2109" t="str">
        <f>VLOOKUP(C2109,'Cost Centre'!A:B,2,)</f>
        <v>Corporate Services</v>
      </c>
      <c r="E2109" t="str">
        <f t="shared" si="97"/>
        <v>3</v>
      </c>
      <c r="F2109" t="s">
        <v>2148</v>
      </c>
      <c r="G2109" s="2">
        <v>0</v>
      </c>
      <c r="H2109" s="2">
        <v>0</v>
      </c>
      <c r="I2109" s="2">
        <v>0</v>
      </c>
      <c r="J2109" s="105">
        <f>SUMIF([1]MMM!$A:$A,A2109,[1]MMM!$F:$F)</f>
        <v>0</v>
      </c>
      <c r="K2109" s="2" t="s">
        <v>10</v>
      </c>
      <c r="L2109" s="2">
        <v>0</v>
      </c>
      <c r="M2109" t="s">
        <v>10908</v>
      </c>
      <c r="N2109" t="s">
        <v>11669</v>
      </c>
      <c r="O2109" t="s">
        <v>10908</v>
      </c>
      <c r="P2109" t="s">
        <v>10910</v>
      </c>
    </row>
    <row r="2110" spans="1:16" x14ac:dyDescent="0.3">
      <c r="A2110" t="s">
        <v>3592</v>
      </c>
      <c r="B2110" s="2" t="str">
        <f t="shared" si="98"/>
        <v>3811</v>
      </c>
      <c r="C2110" s="2">
        <f t="shared" si="96"/>
        <v>3811</v>
      </c>
      <c r="D2110" t="str">
        <f>VLOOKUP(C2110,'Cost Centre'!A:B,2,)</f>
        <v>Corporate Services</v>
      </c>
      <c r="E2110" t="str">
        <f t="shared" si="97"/>
        <v>3</v>
      </c>
      <c r="F2110" t="s">
        <v>2154</v>
      </c>
      <c r="G2110" s="2">
        <v>0</v>
      </c>
      <c r="H2110" s="2">
        <v>88581.03</v>
      </c>
      <c r="I2110" s="2">
        <v>0</v>
      </c>
      <c r="J2110" s="105">
        <f>SUMIF([1]MMM!$A:$A,A2110,[1]MMM!$F:$F)</f>
        <v>88581.03</v>
      </c>
      <c r="K2110" s="2" t="s">
        <v>10</v>
      </c>
      <c r="L2110" s="2">
        <v>69492</v>
      </c>
      <c r="M2110" t="s">
        <v>10908</v>
      </c>
      <c r="N2110" t="s">
        <v>11669</v>
      </c>
      <c r="O2110" t="s">
        <v>10908</v>
      </c>
      <c r="P2110" t="s">
        <v>10910</v>
      </c>
    </row>
    <row r="2111" spans="1:16" x14ac:dyDescent="0.3">
      <c r="A2111" t="s">
        <v>11679</v>
      </c>
      <c r="B2111" s="2" t="str">
        <f t="shared" si="98"/>
        <v>3811</v>
      </c>
      <c r="C2111" s="2">
        <f t="shared" si="96"/>
        <v>3811</v>
      </c>
      <c r="D2111" t="str">
        <f>VLOOKUP(C2111,'Cost Centre'!A:B,2,)</f>
        <v>Corporate Services</v>
      </c>
      <c r="E2111" t="str">
        <f t="shared" si="97"/>
        <v>3</v>
      </c>
      <c r="F2111" t="s">
        <v>10912</v>
      </c>
      <c r="G2111" s="2">
        <v>0</v>
      </c>
      <c r="H2111" s="2">
        <v>0</v>
      </c>
      <c r="I2111" s="2">
        <v>-15360728.43</v>
      </c>
      <c r="J2111" s="105">
        <f>SUMIF([1]MMM!$A:$A,A2111,[1]MMM!$F:$F)</f>
        <v>-15360728.43</v>
      </c>
      <c r="K2111" s="2" t="s">
        <v>10</v>
      </c>
      <c r="L2111" s="2">
        <v>0</v>
      </c>
      <c r="M2111" t="s">
        <v>10908</v>
      </c>
      <c r="N2111" t="s">
        <v>11669</v>
      </c>
      <c r="O2111" t="s">
        <v>10908</v>
      </c>
      <c r="P2111" t="s">
        <v>10913</v>
      </c>
    </row>
    <row r="2112" spans="1:16" x14ac:dyDescent="0.3">
      <c r="A2112" t="s">
        <v>11680</v>
      </c>
      <c r="B2112" s="2" t="str">
        <f t="shared" si="98"/>
        <v>3811</v>
      </c>
      <c r="C2112" s="2">
        <f t="shared" si="96"/>
        <v>3811</v>
      </c>
      <c r="D2112" t="str">
        <f>VLOOKUP(C2112,'Cost Centre'!A:B,2,)</f>
        <v>Corporate Services</v>
      </c>
      <c r="E2112" t="str">
        <f t="shared" si="97"/>
        <v>3</v>
      </c>
      <c r="F2112" t="s">
        <v>10915</v>
      </c>
      <c r="G2112" s="2">
        <v>0</v>
      </c>
      <c r="H2112" s="2">
        <v>0</v>
      </c>
      <c r="I2112" s="2">
        <v>0</v>
      </c>
      <c r="J2112" s="105">
        <f>SUMIF([1]MMM!$A:$A,A2112,[1]MMM!$F:$F)</f>
        <v>0</v>
      </c>
      <c r="K2112" s="2" t="s">
        <v>10</v>
      </c>
      <c r="L2112" s="2">
        <v>0</v>
      </c>
      <c r="M2112" t="s">
        <v>10908</v>
      </c>
      <c r="N2112" t="s">
        <v>11669</v>
      </c>
      <c r="O2112" t="s">
        <v>10908</v>
      </c>
      <c r="P2112" t="s">
        <v>10913</v>
      </c>
    </row>
    <row r="2113" spans="1:16" x14ac:dyDescent="0.3">
      <c r="A2113" t="s">
        <v>712</v>
      </c>
      <c r="B2113" s="2" t="str">
        <f t="shared" si="98"/>
        <v>3811</v>
      </c>
      <c r="C2113" s="2">
        <f t="shared" si="96"/>
        <v>3811</v>
      </c>
      <c r="D2113" t="str">
        <f>VLOOKUP(C2113,'Cost Centre'!A:B,2,)</f>
        <v>Corporate Services</v>
      </c>
      <c r="E2113" t="str">
        <f t="shared" si="97"/>
        <v>8</v>
      </c>
      <c r="F2113" t="s">
        <v>462</v>
      </c>
      <c r="G2113" s="2">
        <v>16198249.58</v>
      </c>
      <c r="H2113" s="2">
        <v>0</v>
      </c>
      <c r="I2113" s="2">
        <v>0</v>
      </c>
      <c r="J2113" s="105">
        <f>SUMIF([1]MMM!$A:$A,A2113,[1]MMM!$F:$F)</f>
        <v>16198249.58</v>
      </c>
      <c r="K2113" s="2" t="s">
        <v>460</v>
      </c>
      <c r="L2113" s="2">
        <v>0</v>
      </c>
      <c r="M2113" t="s">
        <v>10908</v>
      </c>
      <c r="N2113" t="s">
        <v>11669</v>
      </c>
      <c r="O2113" t="s">
        <v>10916</v>
      </c>
      <c r="P2113" t="s">
        <v>10917</v>
      </c>
    </row>
    <row r="2114" spans="1:16" x14ac:dyDescent="0.3">
      <c r="A2114" t="s">
        <v>713</v>
      </c>
      <c r="B2114" s="2" t="str">
        <f t="shared" si="98"/>
        <v>3811</v>
      </c>
      <c r="C2114" s="2">
        <f t="shared" ref="C2114:C2177" si="99">VALUE(B2114)</f>
        <v>3811</v>
      </c>
      <c r="D2114" t="str">
        <f>VLOOKUP(C2114,'Cost Centre'!A:B,2,)</f>
        <v>Corporate Services</v>
      </c>
      <c r="E2114" t="str">
        <f t="shared" ref="E2114:E2177" si="100">MID(A2114,5,1)</f>
        <v>8</v>
      </c>
      <c r="F2114" t="s">
        <v>464</v>
      </c>
      <c r="G2114" s="2">
        <v>0</v>
      </c>
      <c r="H2114" s="2">
        <v>0</v>
      </c>
      <c r="I2114" s="2">
        <v>0</v>
      </c>
      <c r="J2114" s="105">
        <f>SUMIF([1]MMM!$A:$A,A2114,[1]MMM!$F:$F)</f>
        <v>0</v>
      </c>
      <c r="K2114" s="2" t="s">
        <v>460</v>
      </c>
      <c r="L2114" s="2">
        <v>0</v>
      </c>
      <c r="M2114" t="s">
        <v>10908</v>
      </c>
      <c r="N2114" t="s">
        <v>11669</v>
      </c>
      <c r="O2114" t="s">
        <v>10916</v>
      </c>
      <c r="P2114" t="s">
        <v>10917</v>
      </c>
    </row>
    <row r="2115" spans="1:16" x14ac:dyDescent="0.3">
      <c r="A2115" t="s">
        <v>714</v>
      </c>
      <c r="B2115" s="2" t="str">
        <f t="shared" ref="B2115:B2178" si="101">MID(A2115,1,4)</f>
        <v>3811</v>
      </c>
      <c r="C2115" s="2">
        <f t="shared" si="99"/>
        <v>3811</v>
      </c>
      <c r="D2115" t="str">
        <f>VLOOKUP(C2115,'Cost Centre'!A:B,2,)</f>
        <v>Corporate Services</v>
      </c>
      <c r="E2115" t="str">
        <f t="shared" si="100"/>
        <v>8</v>
      </c>
      <c r="F2115" t="s">
        <v>466</v>
      </c>
      <c r="G2115" s="2">
        <v>0</v>
      </c>
      <c r="H2115" s="2">
        <v>0</v>
      </c>
      <c r="I2115" s="2">
        <v>0</v>
      </c>
      <c r="J2115" s="105">
        <f>SUMIF([1]MMM!$A:$A,A2115,[1]MMM!$F:$F)</f>
        <v>0</v>
      </c>
      <c r="K2115" s="2" t="s">
        <v>460</v>
      </c>
      <c r="L2115" s="2">
        <v>0</v>
      </c>
      <c r="M2115" t="s">
        <v>10908</v>
      </c>
      <c r="N2115" t="s">
        <v>11669</v>
      </c>
      <c r="O2115" t="s">
        <v>10916</v>
      </c>
      <c r="P2115" t="s">
        <v>10917</v>
      </c>
    </row>
    <row r="2116" spans="1:16" x14ac:dyDescent="0.3">
      <c r="A2116" t="s">
        <v>715</v>
      </c>
      <c r="B2116" s="2" t="str">
        <f t="shared" si="101"/>
        <v>3811</v>
      </c>
      <c r="C2116" s="2">
        <f t="shared" si="99"/>
        <v>3811</v>
      </c>
      <c r="D2116" t="str">
        <f>VLOOKUP(C2116,'Cost Centre'!A:B,2,)</f>
        <v>Corporate Services</v>
      </c>
      <c r="E2116" t="str">
        <f t="shared" si="100"/>
        <v>8</v>
      </c>
      <c r="F2116" t="s">
        <v>468</v>
      </c>
      <c r="G2116" s="2">
        <v>0</v>
      </c>
      <c r="H2116" s="2">
        <v>15360728.43</v>
      </c>
      <c r="I2116" s="2">
        <v>0</v>
      </c>
      <c r="J2116" s="105">
        <f>SUMIF([1]MMM!$A:$A,A2116,[1]MMM!$F:$F)</f>
        <v>15360728.43</v>
      </c>
      <c r="K2116" s="2" t="s">
        <v>460</v>
      </c>
      <c r="L2116" s="2">
        <v>0</v>
      </c>
      <c r="M2116" t="s">
        <v>10908</v>
      </c>
      <c r="N2116" t="s">
        <v>11669</v>
      </c>
      <c r="O2116" t="s">
        <v>10916</v>
      </c>
      <c r="P2116" t="s">
        <v>10917</v>
      </c>
    </row>
    <row r="2117" spans="1:16" x14ac:dyDescent="0.3">
      <c r="A2117" t="s">
        <v>716</v>
      </c>
      <c r="B2117" s="2" t="str">
        <f t="shared" si="101"/>
        <v>3811</v>
      </c>
      <c r="C2117" s="2">
        <f t="shared" si="99"/>
        <v>3811</v>
      </c>
      <c r="D2117" t="str">
        <f>VLOOKUP(C2117,'Cost Centre'!A:B,2,)</f>
        <v>Corporate Services</v>
      </c>
      <c r="E2117" t="str">
        <f t="shared" si="100"/>
        <v>8</v>
      </c>
      <c r="F2117" t="s">
        <v>470</v>
      </c>
      <c r="G2117" s="2">
        <v>0</v>
      </c>
      <c r="H2117" s="2">
        <v>0</v>
      </c>
      <c r="I2117" s="2">
        <v>0</v>
      </c>
      <c r="J2117" s="105">
        <f>SUMIF([1]MMM!$A:$A,A2117,[1]MMM!$F:$F)</f>
        <v>0</v>
      </c>
      <c r="K2117" s="2" t="s">
        <v>460</v>
      </c>
      <c r="L2117" s="2">
        <v>0</v>
      </c>
      <c r="M2117" t="s">
        <v>10908</v>
      </c>
      <c r="N2117" t="s">
        <v>11669</v>
      </c>
      <c r="O2117" t="s">
        <v>10916</v>
      </c>
      <c r="P2117" t="s">
        <v>10917</v>
      </c>
    </row>
    <row r="2118" spans="1:16" x14ac:dyDescent="0.3">
      <c r="A2118" t="s">
        <v>3593</v>
      </c>
      <c r="B2118" s="2" t="str">
        <f t="shared" si="101"/>
        <v>3811</v>
      </c>
      <c r="C2118" s="2">
        <f t="shared" si="99"/>
        <v>3811</v>
      </c>
      <c r="D2118" t="str">
        <f>VLOOKUP(C2118,'Cost Centre'!A:B,2,)</f>
        <v>Corporate Services</v>
      </c>
      <c r="E2118" t="str">
        <f t="shared" si="100"/>
        <v>8</v>
      </c>
      <c r="F2118" t="s">
        <v>2159</v>
      </c>
      <c r="G2118" s="2">
        <v>0</v>
      </c>
      <c r="H2118" s="2">
        <v>0</v>
      </c>
      <c r="I2118" s="2">
        <v>0</v>
      </c>
      <c r="J2118" s="105">
        <f>SUMIF([1]MMM!$A:$A,A2118,[1]MMM!$F:$F)</f>
        <v>0</v>
      </c>
      <c r="K2118" s="2" t="s">
        <v>460</v>
      </c>
      <c r="L2118" s="2">
        <v>0</v>
      </c>
      <c r="M2118" t="s">
        <v>10908</v>
      </c>
      <c r="N2118" t="s">
        <v>11669</v>
      </c>
      <c r="O2118" t="s">
        <v>10916</v>
      </c>
      <c r="P2118" t="s">
        <v>10917</v>
      </c>
    </row>
    <row r="2119" spans="1:16" x14ac:dyDescent="0.3">
      <c r="A2119" t="s">
        <v>3594</v>
      </c>
      <c r="B2119" s="2" t="str">
        <f t="shared" si="101"/>
        <v>3901</v>
      </c>
      <c r="C2119" s="2">
        <f t="shared" si="99"/>
        <v>3901</v>
      </c>
      <c r="D2119" t="str">
        <f>VLOOKUP(C2119,'Cost Centre'!A:B,2,)</f>
        <v>Corporate Services</v>
      </c>
      <c r="E2119" t="str">
        <f t="shared" si="100"/>
        <v>2</v>
      </c>
      <c r="F2119" t="s">
        <v>48</v>
      </c>
      <c r="G2119" s="2">
        <v>0</v>
      </c>
      <c r="H2119" s="2">
        <v>2657898.0299999998</v>
      </c>
      <c r="I2119" s="2">
        <v>0</v>
      </c>
      <c r="J2119" s="105">
        <f>SUMIF([1]MMM!$A:$A,A2119,[1]MMM!$F:$F)</f>
        <v>2657898.0299999998</v>
      </c>
      <c r="K2119" s="2" t="s">
        <v>10</v>
      </c>
      <c r="L2119" s="2">
        <v>1805639</v>
      </c>
      <c r="M2119" t="s">
        <v>10908</v>
      </c>
      <c r="N2119" t="s">
        <v>11681</v>
      </c>
      <c r="O2119" t="s">
        <v>10871</v>
      </c>
      <c r="P2119" t="s">
        <v>10875</v>
      </c>
    </row>
    <row r="2120" spans="1:16" x14ac:dyDescent="0.3">
      <c r="A2120" t="s">
        <v>3595</v>
      </c>
      <c r="B2120" s="2" t="str">
        <f t="shared" si="101"/>
        <v>3901</v>
      </c>
      <c r="C2120" s="2">
        <f t="shared" si="99"/>
        <v>3901</v>
      </c>
      <c r="D2120" t="str">
        <f>VLOOKUP(C2120,'Cost Centre'!A:B,2,)</f>
        <v>Corporate Services</v>
      </c>
      <c r="E2120" t="str">
        <f t="shared" si="100"/>
        <v>2</v>
      </c>
      <c r="F2120" t="s">
        <v>51</v>
      </c>
      <c r="G2120" s="2">
        <v>0</v>
      </c>
      <c r="H2120" s="2">
        <v>11999.99</v>
      </c>
      <c r="I2120" s="2">
        <v>0</v>
      </c>
      <c r="J2120" s="105">
        <f>SUMIF([1]MMM!$A:$A,A2120,[1]MMM!$F:$F)</f>
        <v>11999.99</v>
      </c>
      <c r="K2120" s="2" t="s">
        <v>10</v>
      </c>
      <c r="L2120" s="2">
        <v>15829</v>
      </c>
      <c r="M2120" t="s">
        <v>10908</v>
      </c>
      <c r="N2120" t="s">
        <v>11681</v>
      </c>
      <c r="O2120" t="s">
        <v>10871</v>
      </c>
      <c r="P2120" t="s">
        <v>10875</v>
      </c>
    </row>
    <row r="2121" spans="1:16" x14ac:dyDescent="0.3">
      <c r="A2121" t="s">
        <v>3596</v>
      </c>
      <c r="B2121" s="2" t="str">
        <f t="shared" si="101"/>
        <v>3901</v>
      </c>
      <c r="C2121" s="2">
        <f t="shared" si="99"/>
        <v>3901</v>
      </c>
      <c r="D2121" t="str">
        <f>VLOOKUP(C2121,'Cost Centre'!A:B,2,)</f>
        <v>Corporate Services</v>
      </c>
      <c r="E2121" t="str">
        <f t="shared" si="100"/>
        <v>2</v>
      </c>
      <c r="F2121" t="s">
        <v>52</v>
      </c>
      <c r="G2121" s="2">
        <v>0</v>
      </c>
      <c r="H2121" s="2">
        <v>10228.450000000001</v>
      </c>
      <c r="I2121" s="2">
        <v>0</v>
      </c>
      <c r="J2121" s="105">
        <f>SUMIF([1]MMM!$A:$A,A2121,[1]MMM!$F:$F)</f>
        <v>10228.450000000001</v>
      </c>
      <c r="K2121" s="2" t="s">
        <v>10</v>
      </c>
      <c r="L2121" s="2">
        <v>10508</v>
      </c>
      <c r="M2121" t="s">
        <v>10908</v>
      </c>
      <c r="N2121" t="s">
        <v>11681</v>
      </c>
      <c r="O2121" t="s">
        <v>10871</v>
      </c>
      <c r="P2121" t="s">
        <v>10875</v>
      </c>
    </row>
    <row r="2122" spans="1:16" x14ac:dyDescent="0.3">
      <c r="A2122" t="s">
        <v>3597</v>
      </c>
      <c r="B2122" s="2" t="str">
        <f t="shared" si="101"/>
        <v>3901</v>
      </c>
      <c r="C2122" s="2">
        <f t="shared" si="99"/>
        <v>3901</v>
      </c>
      <c r="D2122" t="str">
        <f>VLOOKUP(C2122,'Cost Centre'!A:B,2,)</f>
        <v>Corporate Services</v>
      </c>
      <c r="E2122" t="str">
        <f t="shared" si="100"/>
        <v>2</v>
      </c>
      <c r="F2122" t="s">
        <v>55</v>
      </c>
      <c r="G2122" s="2">
        <v>0</v>
      </c>
      <c r="H2122" s="2">
        <v>292297.34999999998</v>
      </c>
      <c r="I2122" s="2">
        <v>0</v>
      </c>
      <c r="J2122" s="105">
        <f>SUMIF([1]MMM!$A:$A,A2122,[1]MMM!$F:$F)</f>
        <v>310553.93</v>
      </c>
      <c r="K2122" s="2" t="s">
        <v>10</v>
      </c>
      <c r="L2122" s="2">
        <v>293498</v>
      </c>
      <c r="M2122" t="s">
        <v>10908</v>
      </c>
      <c r="N2122" t="s">
        <v>11681</v>
      </c>
      <c r="O2122" t="s">
        <v>10871</v>
      </c>
      <c r="P2122" t="s">
        <v>10875</v>
      </c>
    </row>
    <row r="2123" spans="1:16" x14ac:dyDescent="0.3">
      <c r="A2123" t="s">
        <v>3598</v>
      </c>
      <c r="B2123" s="2" t="str">
        <f t="shared" si="101"/>
        <v>3901</v>
      </c>
      <c r="C2123" s="2">
        <f t="shared" si="99"/>
        <v>3901</v>
      </c>
      <c r="D2123" t="str">
        <f>VLOOKUP(C2123,'Cost Centre'!A:B,2,)</f>
        <v>Corporate Services</v>
      </c>
      <c r="E2123" t="str">
        <f t="shared" si="100"/>
        <v>2</v>
      </c>
      <c r="F2123" t="s">
        <v>60</v>
      </c>
      <c r="G2123" s="2">
        <v>0</v>
      </c>
      <c r="H2123" s="2">
        <v>55011.02</v>
      </c>
      <c r="I2123" s="2">
        <v>0</v>
      </c>
      <c r="J2123" s="105">
        <f>SUMIF([1]MMM!$A:$A,A2123,[1]MMM!$F:$F)</f>
        <v>58737.02</v>
      </c>
      <c r="K2123" s="2" t="s">
        <v>10</v>
      </c>
      <c r="L2123" s="2">
        <v>224405</v>
      </c>
      <c r="M2123" t="s">
        <v>10908</v>
      </c>
      <c r="N2123" t="s">
        <v>11681</v>
      </c>
      <c r="O2123" t="s">
        <v>10871</v>
      </c>
      <c r="P2123" t="s">
        <v>10875</v>
      </c>
    </row>
    <row r="2124" spans="1:16" x14ac:dyDescent="0.3">
      <c r="A2124" t="s">
        <v>3599</v>
      </c>
      <c r="B2124" s="2" t="str">
        <f t="shared" si="101"/>
        <v>3901</v>
      </c>
      <c r="C2124" s="2">
        <f t="shared" si="99"/>
        <v>3901</v>
      </c>
      <c r="D2124" t="str">
        <f>VLOOKUP(C2124,'Cost Centre'!A:B,2,)</f>
        <v>Corporate Services</v>
      </c>
      <c r="E2124" t="str">
        <f t="shared" si="100"/>
        <v>2</v>
      </c>
      <c r="F2124" t="s">
        <v>61</v>
      </c>
      <c r="G2124" s="2">
        <v>0</v>
      </c>
      <c r="H2124" s="2">
        <v>123836</v>
      </c>
      <c r="I2124" s="2">
        <v>0</v>
      </c>
      <c r="J2124" s="105">
        <f>SUMIF([1]MMM!$A:$A,A2124,[1]MMM!$F:$F)</f>
        <v>123836</v>
      </c>
      <c r="K2124" s="2" t="s">
        <v>10</v>
      </c>
      <c r="L2124" s="2">
        <v>125736</v>
      </c>
      <c r="M2124" t="s">
        <v>10908</v>
      </c>
      <c r="N2124" t="s">
        <v>11681</v>
      </c>
      <c r="O2124" t="s">
        <v>10871</v>
      </c>
      <c r="P2124" t="s">
        <v>10875</v>
      </c>
    </row>
    <row r="2125" spans="1:16" x14ac:dyDescent="0.3">
      <c r="A2125" t="s">
        <v>3600</v>
      </c>
      <c r="B2125" s="2" t="str">
        <f t="shared" si="101"/>
        <v>3901</v>
      </c>
      <c r="C2125" s="2">
        <f t="shared" si="99"/>
        <v>3901</v>
      </c>
      <c r="D2125" t="str">
        <f>VLOOKUP(C2125,'Cost Centre'!A:B,2,)</f>
        <v>Corporate Services</v>
      </c>
      <c r="E2125" t="str">
        <f t="shared" si="100"/>
        <v>2</v>
      </c>
      <c r="F2125" t="s">
        <v>62</v>
      </c>
      <c r="G2125" s="2">
        <v>0</v>
      </c>
      <c r="H2125" s="2">
        <v>0</v>
      </c>
      <c r="I2125" s="2">
        <v>0</v>
      </c>
      <c r="J2125" s="105">
        <f>SUMIF([1]MMM!$A:$A,A2125,[1]MMM!$F:$F)</f>
        <v>0</v>
      </c>
      <c r="K2125" s="2" t="s">
        <v>10</v>
      </c>
      <c r="L2125" s="2">
        <v>0</v>
      </c>
      <c r="M2125" t="s">
        <v>10908</v>
      </c>
      <c r="N2125" t="s">
        <v>11681</v>
      </c>
      <c r="O2125" t="s">
        <v>10871</v>
      </c>
      <c r="P2125" t="s">
        <v>10875</v>
      </c>
    </row>
    <row r="2126" spans="1:16" x14ac:dyDescent="0.3">
      <c r="A2126" t="s">
        <v>3601</v>
      </c>
      <c r="B2126" s="2" t="str">
        <f t="shared" si="101"/>
        <v>3901</v>
      </c>
      <c r="C2126" s="2">
        <f t="shared" si="99"/>
        <v>3901</v>
      </c>
      <c r="D2126" t="str">
        <f>VLOOKUP(C2126,'Cost Centre'!A:B,2,)</f>
        <v>Corporate Services</v>
      </c>
      <c r="E2126" t="str">
        <f t="shared" si="100"/>
        <v>2</v>
      </c>
      <c r="F2126" t="s">
        <v>67</v>
      </c>
      <c r="G2126" s="2">
        <v>0</v>
      </c>
      <c r="H2126" s="2">
        <v>603.75</v>
      </c>
      <c r="I2126" s="2">
        <v>0</v>
      </c>
      <c r="J2126" s="105">
        <f>SUMIF([1]MMM!$A:$A,A2126,[1]MMM!$F:$F)</f>
        <v>603.75</v>
      </c>
      <c r="K2126" s="2" t="s">
        <v>10</v>
      </c>
      <c r="L2126" s="2">
        <v>435</v>
      </c>
      <c r="M2126" t="s">
        <v>10908</v>
      </c>
      <c r="N2126" t="s">
        <v>11681</v>
      </c>
      <c r="O2126" t="s">
        <v>10871</v>
      </c>
      <c r="P2126" t="s">
        <v>10876</v>
      </c>
    </row>
    <row r="2127" spans="1:16" x14ac:dyDescent="0.3">
      <c r="A2127" t="s">
        <v>3602</v>
      </c>
      <c r="B2127" s="2" t="str">
        <f t="shared" si="101"/>
        <v>3901</v>
      </c>
      <c r="C2127" s="2">
        <f t="shared" si="99"/>
        <v>3901</v>
      </c>
      <c r="D2127" t="str">
        <f>VLOOKUP(C2127,'Cost Centre'!A:B,2,)</f>
        <v>Corporate Services</v>
      </c>
      <c r="E2127" t="str">
        <f t="shared" si="100"/>
        <v>2</v>
      </c>
      <c r="F2127" t="s">
        <v>68</v>
      </c>
      <c r="G2127" s="2">
        <v>0</v>
      </c>
      <c r="H2127" s="2">
        <v>7878.31</v>
      </c>
      <c r="I2127" s="2">
        <v>0</v>
      </c>
      <c r="J2127" s="105">
        <f>SUMIF([1]MMM!$A:$A,A2127,[1]MMM!$F:$F)</f>
        <v>8591.2800000000007</v>
      </c>
      <c r="K2127" s="2" t="s">
        <v>10</v>
      </c>
      <c r="L2127" s="2">
        <v>4154</v>
      </c>
      <c r="M2127" t="s">
        <v>10908</v>
      </c>
      <c r="N2127" t="s">
        <v>11681</v>
      </c>
      <c r="O2127" t="s">
        <v>10871</v>
      </c>
      <c r="P2127" t="s">
        <v>10876</v>
      </c>
    </row>
    <row r="2128" spans="1:16" x14ac:dyDescent="0.3">
      <c r="A2128" t="s">
        <v>3603</v>
      </c>
      <c r="B2128" s="2" t="str">
        <f t="shared" si="101"/>
        <v>3901</v>
      </c>
      <c r="C2128" s="2">
        <f t="shared" si="99"/>
        <v>3901</v>
      </c>
      <c r="D2128" t="str">
        <f>VLOOKUP(C2128,'Cost Centre'!A:B,2,)</f>
        <v>Corporate Services</v>
      </c>
      <c r="E2128" t="str">
        <f t="shared" si="100"/>
        <v>2</v>
      </c>
      <c r="F2128" t="s">
        <v>10877</v>
      </c>
      <c r="G2128" s="2">
        <v>0</v>
      </c>
      <c r="H2128" s="2">
        <v>145584.26999999999</v>
      </c>
      <c r="I2128" s="2">
        <v>0</v>
      </c>
      <c r="J2128" s="105">
        <f>SUMIF([1]MMM!$A:$A,A2128,[1]MMM!$F:$F)</f>
        <v>145584.26999999999</v>
      </c>
      <c r="K2128" s="2" t="s">
        <v>10</v>
      </c>
      <c r="L2128" s="2">
        <v>120701</v>
      </c>
      <c r="M2128" t="s">
        <v>10908</v>
      </c>
      <c r="N2128" t="s">
        <v>11681</v>
      </c>
      <c r="O2128" t="s">
        <v>10871</v>
      </c>
      <c r="P2128" t="s">
        <v>10876</v>
      </c>
    </row>
    <row r="2129" spans="1:16" x14ac:dyDescent="0.3">
      <c r="A2129" t="s">
        <v>3604</v>
      </c>
      <c r="B2129" s="2" t="str">
        <f t="shared" si="101"/>
        <v>3901</v>
      </c>
      <c r="C2129" s="2">
        <f t="shared" si="99"/>
        <v>3901</v>
      </c>
      <c r="D2129" t="str">
        <f>VLOOKUP(C2129,'Cost Centre'!A:B,2,)</f>
        <v>Corporate Services</v>
      </c>
      <c r="E2129" t="str">
        <f t="shared" si="100"/>
        <v>2</v>
      </c>
      <c r="F2129" t="s">
        <v>69</v>
      </c>
      <c r="G2129" s="2">
        <v>0</v>
      </c>
      <c r="H2129" s="2">
        <v>229054.72</v>
      </c>
      <c r="I2129" s="2">
        <v>0</v>
      </c>
      <c r="J2129" s="105">
        <f>SUMIF([1]MMM!$A:$A,A2129,[1]MMM!$F:$F)</f>
        <v>229054.72</v>
      </c>
      <c r="K2129" s="2" t="s">
        <v>10</v>
      </c>
      <c r="L2129" s="2">
        <v>102798</v>
      </c>
      <c r="M2129" t="s">
        <v>10908</v>
      </c>
      <c r="N2129" t="s">
        <v>11681</v>
      </c>
      <c r="O2129" t="s">
        <v>10871</v>
      </c>
      <c r="P2129" t="s">
        <v>10876</v>
      </c>
    </row>
    <row r="2130" spans="1:16" x14ac:dyDescent="0.3">
      <c r="A2130" t="s">
        <v>3605</v>
      </c>
      <c r="B2130" s="2" t="str">
        <f t="shared" si="101"/>
        <v>3901</v>
      </c>
      <c r="C2130" s="2">
        <f t="shared" si="99"/>
        <v>3901</v>
      </c>
      <c r="D2130" t="str">
        <f>VLOOKUP(C2130,'Cost Centre'!A:B,2,)</f>
        <v>Corporate Services</v>
      </c>
      <c r="E2130" t="str">
        <f t="shared" si="100"/>
        <v>2</v>
      </c>
      <c r="F2130" t="s">
        <v>70</v>
      </c>
      <c r="G2130" s="2">
        <v>0</v>
      </c>
      <c r="H2130" s="2">
        <v>10038.61</v>
      </c>
      <c r="I2130" s="2">
        <v>0</v>
      </c>
      <c r="J2130" s="105">
        <f>SUMIF([1]MMM!$A:$A,A2130,[1]MMM!$F:$F)</f>
        <v>10038.61</v>
      </c>
      <c r="K2130" s="2" t="s">
        <v>10</v>
      </c>
      <c r="L2130" s="2">
        <v>6601</v>
      </c>
      <c r="M2130" t="s">
        <v>10908</v>
      </c>
      <c r="N2130" t="s">
        <v>11681</v>
      </c>
      <c r="O2130" t="s">
        <v>10871</v>
      </c>
      <c r="P2130" t="s">
        <v>10876</v>
      </c>
    </row>
    <row r="2131" spans="1:16" x14ac:dyDescent="0.3">
      <c r="A2131" t="s">
        <v>11682</v>
      </c>
      <c r="B2131" s="2" t="str">
        <f t="shared" si="101"/>
        <v>3901</v>
      </c>
      <c r="C2131" s="2">
        <f t="shared" si="99"/>
        <v>3901</v>
      </c>
      <c r="D2131" t="str">
        <f>VLOOKUP(C2131,'Cost Centre'!A:B,2,)</f>
        <v>Corporate Services</v>
      </c>
      <c r="E2131" t="str">
        <f t="shared" si="100"/>
        <v>2</v>
      </c>
      <c r="F2131" t="s">
        <v>76</v>
      </c>
      <c r="G2131" s="2">
        <v>0</v>
      </c>
      <c r="H2131" s="2">
        <v>70000</v>
      </c>
      <c r="I2131" s="2">
        <v>0</v>
      </c>
      <c r="J2131" s="105">
        <f>SUMIF([1]MMM!$A:$A,A2131,[1]MMM!$F:$F)</f>
        <v>70000</v>
      </c>
      <c r="K2131" s="2" t="s">
        <v>10</v>
      </c>
      <c r="L2131" s="2">
        <v>70000</v>
      </c>
      <c r="M2131" t="s">
        <v>10908</v>
      </c>
      <c r="N2131" t="s">
        <v>11681</v>
      </c>
      <c r="O2131" t="s">
        <v>10871</v>
      </c>
      <c r="P2131" t="s">
        <v>10931</v>
      </c>
    </row>
    <row r="2132" spans="1:16" x14ac:dyDescent="0.3">
      <c r="A2132" t="s">
        <v>3606</v>
      </c>
      <c r="B2132" s="2" t="str">
        <f t="shared" si="101"/>
        <v>3901</v>
      </c>
      <c r="C2132" s="2">
        <f t="shared" si="99"/>
        <v>3901</v>
      </c>
      <c r="D2132" t="str">
        <f>VLOOKUP(C2132,'Cost Centre'!A:B,2,)</f>
        <v>Corporate Services</v>
      </c>
      <c r="E2132" t="str">
        <f t="shared" si="100"/>
        <v>2</v>
      </c>
      <c r="F2132" t="s">
        <v>92</v>
      </c>
      <c r="G2132" s="2">
        <v>0</v>
      </c>
      <c r="H2132" s="2">
        <v>0</v>
      </c>
      <c r="I2132" s="2">
        <v>0</v>
      </c>
      <c r="J2132" s="105">
        <f>SUMIF([1]MMM!$A:$A,A2132,[1]MMM!$F:$F)</f>
        <v>0</v>
      </c>
      <c r="K2132" s="2" t="s">
        <v>10</v>
      </c>
      <c r="L2132" s="2">
        <v>16427</v>
      </c>
      <c r="M2132" t="s">
        <v>10908</v>
      </c>
      <c r="N2132" t="s">
        <v>11681</v>
      </c>
      <c r="O2132" t="s">
        <v>10871</v>
      </c>
      <c r="P2132" t="s">
        <v>10881</v>
      </c>
    </row>
    <row r="2133" spans="1:16" x14ac:dyDescent="0.3">
      <c r="A2133" t="s">
        <v>3607</v>
      </c>
      <c r="B2133" s="2" t="str">
        <f t="shared" si="101"/>
        <v>3901</v>
      </c>
      <c r="C2133" s="2">
        <f t="shared" si="99"/>
        <v>3901</v>
      </c>
      <c r="D2133" t="str">
        <f>VLOOKUP(C2133,'Cost Centre'!A:B,2,)</f>
        <v>Corporate Services</v>
      </c>
      <c r="E2133" t="str">
        <f t="shared" si="100"/>
        <v>2</v>
      </c>
      <c r="F2133" t="s">
        <v>93</v>
      </c>
      <c r="G2133" s="2">
        <v>0</v>
      </c>
      <c r="H2133" s="2">
        <v>31636.91</v>
      </c>
      <c r="I2133" s="2">
        <v>0</v>
      </c>
      <c r="J2133" s="105">
        <f>SUMIF([1]MMM!$A:$A,A2133,[1]MMM!$F:$F)</f>
        <v>31827.360000000001</v>
      </c>
      <c r="K2133" s="2" t="s">
        <v>10</v>
      </c>
      <c r="L2133" s="2">
        <v>11799</v>
      </c>
      <c r="M2133" t="s">
        <v>10908</v>
      </c>
      <c r="N2133" t="s">
        <v>11681</v>
      </c>
      <c r="O2133" t="s">
        <v>10871</v>
      </c>
      <c r="P2133" t="s">
        <v>10881</v>
      </c>
    </row>
    <row r="2134" spans="1:16" x14ac:dyDescent="0.3">
      <c r="A2134" t="s">
        <v>3608</v>
      </c>
      <c r="B2134" s="2" t="str">
        <f t="shared" si="101"/>
        <v>3901</v>
      </c>
      <c r="C2134" s="2">
        <f t="shared" si="99"/>
        <v>3901</v>
      </c>
      <c r="D2134" t="str">
        <f>VLOOKUP(C2134,'Cost Centre'!A:B,2,)</f>
        <v>Corporate Services</v>
      </c>
      <c r="E2134" t="str">
        <f t="shared" si="100"/>
        <v>2</v>
      </c>
      <c r="F2134" t="s">
        <v>10882</v>
      </c>
      <c r="G2134" s="2">
        <v>0</v>
      </c>
      <c r="H2134" s="2">
        <v>20517.3</v>
      </c>
      <c r="I2134" s="2">
        <v>0</v>
      </c>
      <c r="J2134" s="105">
        <f>SUMIF([1]MMM!$A:$A,A2134,[1]MMM!$F:$F)</f>
        <v>20517.3</v>
      </c>
      <c r="K2134" s="2" t="s">
        <v>10</v>
      </c>
      <c r="L2134" s="2">
        <v>13783</v>
      </c>
      <c r="M2134" t="s">
        <v>10908</v>
      </c>
      <c r="N2134" t="s">
        <v>11681</v>
      </c>
      <c r="O2134" t="s">
        <v>10871</v>
      </c>
      <c r="P2134" t="s">
        <v>10881</v>
      </c>
    </row>
    <row r="2135" spans="1:16" x14ac:dyDescent="0.3">
      <c r="A2135" t="s">
        <v>3609</v>
      </c>
      <c r="B2135" s="2" t="str">
        <f t="shared" si="101"/>
        <v>3901</v>
      </c>
      <c r="C2135" s="2">
        <f t="shared" si="99"/>
        <v>3901</v>
      </c>
      <c r="D2135" t="str">
        <f>VLOOKUP(C2135,'Cost Centre'!A:B,2,)</f>
        <v>Corporate Services</v>
      </c>
      <c r="E2135" t="str">
        <f t="shared" si="100"/>
        <v>2</v>
      </c>
      <c r="F2135" t="s">
        <v>10882</v>
      </c>
      <c r="G2135" s="2">
        <v>0</v>
      </c>
      <c r="H2135" s="2">
        <v>24022.77</v>
      </c>
      <c r="I2135" s="2">
        <v>0</v>
      </c>
      <c r="J2135" s="105">
        <f>SUMIF([1]MMM!$A:$A,A2135,[1]MMM!$F:$F)</f>
        <v>24022.77</v>
      </c>
      <c r="K2135" s="2" t="s">
        <v>10</v>
      </c>
      <c r="L2135" s="2">
        <v>10497</v>
      </c>
      <c r="M2135" t="s">
        <v>10908</v>
      </c>
      <c r="N2135" t="s">
        <v>11681</v>
      </c>
      <c r="O2135" t="s">
        <v>10871</v>
      </c>
      <c r="P2135" t="s">
        <v>10881</v>
      </c>
    </row>
    <row r="2136" spans="1:16" x14ac:dyDescent="0.3">
      <c r="A2136" t="s">
        <v>3610</v>
      </c>
      <c r="B2136" s="2" t="str">
        <f t="shared" si="101"/>
        <v>3901</v>
      </c>
      <c r="C2136" s="2">
        <f t="shared" si="99"/>
        <v>3901</v>
      </c>
      <c r="D2136" t="str">
        <f>VLOOKUP(C2136,'Cost Centre'!A:B,2,)</f>
        <v>Corporate Services</v>
      </c>
      <c r="E2136" t="str">
        <f t="shared" si="100"/>
        <v>2</v>
      </c>
      <c r="F2136" t="s">
        <v>10883</v>
      </c>
      <c r="G2136" s="2">
        <v>0</v>
      </c>
      <c r="H2136" s="2">
        <v>5734</v>
      </c>
      <c r="I2136" s="2">
        <v>0</v>
      </c>
      <c r="J2136" s="105">
        <f>SUMIF([1]MMM!$A:$A,A2136,[1]MMM!$F:$F)</f>
        <v>5734</v>
      </c>
      <c r="K2136" s="2" t="s">
        <v>10</v>
      </c>
      <c r="L2136" s="2">
        <v>6720</v>
      </c>
      <c r="M2136" t="s">
        <v>10908</v>
      </c>
      <c r="N2136" t="s">
        <v>11681</v>
      </c>
      <c r="O2136" t="s">
        <v>10871</v>
      </c>
      <c r="P2136" t="s">
        <v>10881</v>
      </c>
    </row>
    <row r="2137" spans="1:16" x14ac:dyDescent="0.3">
      <c r="A2137" t="s">
        <v>3611</v>
      </c>
      <c r="B2137" s="2" t="str">
        <f t="shared" si="101"/>
        <v>3901</v>
      </c>
      <c r="C2137" s="2">
        <f t="shared" si="99"/>
        <v>3901</v>
      </c>
      <c r="D2137" t="str">
        <f>VLOOKUP(C2137,'Cost Centre'!A:B,2,)</f>
        <v>Corporate Services</v>
      </c>
      <c r="E2137" t="str">
        <f t="shared" si="100"/>
        <v>2</v>
      </c>
      <c r="F2137" t="s">
        <v>110</v>
      </c>
      <c r="G2137" s="2">
        <v>0</v>
      </c>
      <c r="H2137" s="2">
        <v>18557.23</v>
      </c>
      <c r="I2137" s="2">
        <v>0</v>
      </c>
      <c r="J2137" s="105">
        <f>SUMIF([1]MMM!$A:$A,A2137,[1]MMM!$F:$F)</f>
        <v>18557.23</v>
      </c>
      <c r="K2137" s="2" t="s">
        <v>10</v>
      </c>
      <c r="L2137" s="2">
        <v>22998</v>
      </c>
      <c r="M2137" t="s">
        <v>10908</v>
      </c>
      <c r="N2137" t="s">
        <v>11681</v>
      </c>
      <c r="O2137" t="s">
        <v>10871</v>
      </c>
      <c r="P2137" t="s">
        <v>10881</v>
      </c>
    </row>
    <row r="2138" spans="1:16" x14ac:dyDescent="0.3">
      <c r="A2138" t="s">
        <v>3612</v>
      </c>
      <c r="B2138" s="2" t="str">
        <f t="shared" si="101"/>
        <v>3901</v>
      </c>
      <c r="C2138" s="2">
        <f t="shared" si="99"/>
        <v>3901</v>
      </c>
      <c r="D2138" t="str">
        <f>VLOOKUP(C2138,'Cost Centre'!A:B,2,)</f>
        <v>Corporate Services</v>
      </c>
      <c r="E2138" t="str">
        <f t="shared" si="100"/>
        <v>2</v>
      </c>
      <c r="F2138" t="s">
        <v>11683</v>
      </c>
      <c r="G2138" s="2">
        <v>0</v>
      </c>
      <c r="H2138" s="2">
        <v>15157.83</v>
      </c>
      <c r="I2138" s="2">
        <v>0</v>
      </c>
      <c r="J2138" s="105">
        <f>SUMIF([1]MMM!$A:$A,A2138,[1]MMM!$F:$F)</f>
        <v>15157.83</v>
      </c>
      <c r="K2138" s="2" t="s">
        <v>10</v>
      </c>
      <c r="L2138" s="2">
        <v>5028</v>
      </c>
      <c r="M2138" t="s">
        <v>10908</v>
      </c>
      <c r="N2138" t="s">
        <v>11681</v>
      </c>
      <c r="O2138" t="s">
        <v>10871</v>
      </c>
      <c r="P2138" t="s">
        <v>10881</v>
      </c>
    </row>
    <row r="2139" spans="1:16" x14ac:dyDescent="0.3">
      <c r="A2139" t="s">
        <v>3613</v>
      </c>
      <c r="B2139" s="2" t="str">
        <f t="shared" si="101"/>
        <v>3901</v>
      </c>
      <c r="C2139" s="2">
        <f t="shared" si="99"/>
        <v>3901</v>
      </c>
      <c r="D2139" t="str">
        <f>VLOOKUP(C2139,'Cost Centre'!A:B,2,)</f>
        <v>Corporate Services</v>
      </c>
      <c r="E2139" t="str">
        <f t="shared" si="100"/>
        <v>2</v>
      </c>
      <c r="F2139" t="s">
        <v>184</v>
      </c>
      <c r="G2139" s="2">
        <v>0</v>
      </c>
      <c r="H2139" s="2">
        <v>5292.43</v>
      </c>
      <c r="I2139" s="2">
        <v>0</v>
      </c>
      <c r="J2139" s="105">
        <f>SUMIF([1]MMM!$A:$A,A2139,[1]MMM!$F:$F)</f>
        <v>5292.43</v>
      </c>
      <c r="K2139" s="2" t="s">
        <v>10</v>
      </c>
      <c r="L2139" s="2">
        <v>9746</v>
      </c>
      <c r="M2139" t="s">
        <v>10908</v>
      </c>
      <c r="N2139" t="s">
        <v>11681</v>
      </c>
      <c r="O2139" t="s">
        <v>10871</v>
      </c>
      <c r="P2139" t="s">
        <v>10881</v>
      </c>
    </row>
    <row r="2140" spans="1:16" x14ac:dyDescent="0.3">
      <c r="A2140" t="s">
        <v>3614</v>
      </c>
      <c r="B2140" s="2" t="str">
        <f t="shared" si="101"/>
        <v>3901</v>
      </c>
      <c r="C2140" s="2">
        <f t="shared" si="99"/>
        <v>3901</v>
      </c>
      <c r="D2140" t="str">
        <f>VLOOKUP(C2140,'Cost Centre'!A:B,2,)</f>
        <v>Corporate Services</v>
      </c>
      <c r="E2140" t="str">
        <f t="shared" si="100"/>
        <v>2</v>
      </c>
      <c r="F2140" t="s">
        <v>117</v>
      </c>
      <c r="G2140" s="2">
        <v>0</v>
      </c>
      <c r="H2140" s="2">
        <v>4082.88</v>
      </c>
      <c r="I2140" s="2">
        <v>0</v>
      </c>
      <c r="J2140" s="105">
        <f>SUMIF([1]MMM!$A:$A,A2140,[1]MMM!$F:$F)</f>
        <v>4082.88</v>
      </c>
      <c r="K2140" s="2" t="s">
        <v>10</v>
      </c>
      <c r="L2140" s="2">
        <v>14314</v>
      </c>
      <c r="M2140" t="s">
        <v>10908</v>
      </c>
      <c r="N2140" t="s">
        <v>11681</v>
      </c>
      <c r="O2140" t="s">
        <v>10871</v>
      </c>
      <c r="P2140" t="s">
        <v>10885</v>
      </c>
    </row>
    <row r="2141" spans="1:16" x14ac:dyDescent="0.3">
      <c r="A2141" t="s">
        <v>11684</v>
      </c>
      <c r="B2141" s="2" t="str">
        <f t="shared" si="101"/>
        <v>3901</v>
      </c>
      <c r="C2141" s="2">
        <f t="shared" si="99"/>
        <v>3901</v>
      </c>
      <c r="D2141" t="str">
        <f>VLOOKUP(C2141,'Cost Centre'!A:B,2,)</f>
        <v>Corporate Services</v>
      </c>
      <c r="E2141" t="str">
        <f t="shared" si="100"/>
        <v>2</v>
      </c>
      <c r="F2141" t="s">
        <v>11533</v>
      </c>
      <c r="G2141" s="2">
        <v>0</v>
      </c>
      <c r="H2141" s="2">
        <v>0</v>
      </c>
      <c r="I2141" s="2">
        <v>0</v>
      </c>
      <c r="J2141" s="105">
        <f>SUMIF([1]MMM!$A:$A,A2141,[1]MMM!$F:$F)</f>
        <v>0</v>
      </c>
      <c r="K2141" s="2" t="s">
        <v>10</v>
      </c>
      <c r="L2141" s="2">
        <v>0</v>
      </c>
      <c r="M2141" t="s">
        <v>10908</v>
      </c>
      <c r="N2141" t="s">
        <v>11681</v>
      </c>
      <c r="O2141" t="s">
        <v>10871</v>
      </c>
      <c r="P2141" t="s">
        <v>10887</v>
      </c>
    </row>
    <row r="2142" spans="1:16" x14ac:dyDescent="0.3">
      <c r="A2142" t="s">
        <v>3615</v>
      </c>
      <c r="B2142" s="2" t="str">
        <f t="shared" si="101"/>
        <v>3901</v>
      </c>
      <c r="C2142" s="2">
        <f t="shared" si="99"/>
        <v>3901</v>
      </c>
      <c r="D2142" t="str">
        <f>VLOOKUP(C2142,'Cost Centre'!A:B,2,)</f>
        <v>Corporate Services</v>
      </c>
      <c r="E2142" t="str">
        <f t="shared" si="100"/>
        <v>2</v>
      </c>
      <c r="F2142" t="s">
        <v>11533</v>
      </c>
      <c r="G2142" s="2">
        <v>0</v>
      </c>
      <c r="H2142" s="2">
        <v>761069.76</v>
      </c>
      <c r="I2142" s="2">
        <v>0</v>
      </c>
      <c r="J2142" s="105">
        <f>SUMIF([1]MMM!$A:$A,A2142,[1]MMM!$F:$F)</f>
        <v>761069.76</v>
      </c>
      <c r="K2142" s="2" t="s">
        <v>10</v>
      </c>
      <c r="L2142" s="2">
        <v>825953</v>
      </c>
      <c r="M2142" t="s">
        <v>10908</v>
      </c>
      <c r="N2142" t="s">
        <v>11681</v>
      </c>
      <c r="O2142" t="s">
        <v>10871</v>
      </c>
      <c r="P2142" t="s">
        <v>10887</v>
      </c>
    </row>
    <row r="2143" spans="1:16" x14ac:dyDescent="0.3">
      <c r="A2143" t="s">
        <v>11685</v>
      </c>
      <c r="B2143" s="2" t="str">
        <f t="shared" si="101"/>
        <v>3901</v>
      </c>
      <c r="C2143" s="2">
        <f t="shared" si="99"/>
        <v>3901</v>
      </c>
      <c r="D2143" t="str">
        <f>VLOOKUP(C2143,'Cost Centre'!A:B,2,)</f>
        <v>Corporate Services</v>
      </c>
      <c r="E2143" t="str">
        <f t="shared" si="100"/>
        <v>2</v>
      </c>
      <c r="F2143" t="s">
        <v>10886</v>
      </c>
      <c r="G2143" s="2">
        <v>0</v>
      </c>
      <c r="H2143" s="2">
        <v>0</v>
      </c>
      <c r="I2143" s="2">
        <v>0</v>
      </c>
      <c r="J2143" s="105">
        <f>SUMIF([1]MMM!$A:$A,A2143,[1]MMM!$F:$F)</f>
        <v>0</v>
      </c>
      <c r="K2143" s="2" t="s">
        <v>10</v>
      </c>
      <c r="L2143" s="2">
        <v>0</v>
      </c>
      <c r="M2143" t="s">
        <v>10908</v>
      </c>
      <c r="N2143" t="s">
        <v>11681</v>
      </c>
      <c r="O2143" t="s">
        <v>10871</v>
      </c>
      <c r="P2143" t="s">
        <v>10887</v>
      </c>
    </row>
    <row r="2144" spans="1:16" x14ac:dyDescent="0.3">
      <c r="A2144" t="s">
        <v>3616</v>
      </c>
      <c r="B2144" s="2" t="str">
        <f t="shared" si="101"/>
        <v>3901</v>
      </c>
      <c r="C2144" s="2">
        <f t="shared" si="99"/>
        <v>3901</v>
      </c>
      <c r="D2144" t="str">
        <f>VLOOKUP(C2144,'Cost Centre'!A:B,2,)</f>
        <v>Corporate Services</v>
      </c>
      <c r="E2144" t="str">
        <f t="shared" si="100"/>
        <v>2</v>
      </c>
      <c r="F2144" t="s">
        <v>10886</v>
      </c>
      <c r="G2144" s="2">
        <v>0</v>
      </c>
      <c r="H2144" s="2">
        <v>2112025.69</v>
      </c>
      <c r="I2144" s="2">
        <v>0</v>
      </c>
      <c r="J2144" s="105">
        <f>SUMIF([1]MMM!$A:$A,A2144,[1]MMM!$F:$F)</f>
        <v>2112025.69</v>
      </c>
      <c r="K2144" s="2" t="s">
        <v>10</v>
      </c>
      <c r="L2144" s="2">
        <v>1560183</v>
      </c>
      <c r="M2144" t="s">
        <v>10908</v>
      </c>
      <c r="N2144" t="s">
        <v>11681</v>
      </c>
      <c r="O2144" t="s">
        <v>10871</v>
      </c>
      <c r="P2144" t="s">
        <v>10887</v>
      </c>
    </row>
    <row r="2145" spans="1:16" x14ac:dyDescent="0.3">
      <c r="A2145" t="s">
        <v>3617</v>
      </c>
      <c r="B2145" s="2" t="str">
        <f t="shared" si="101"/>
        <v>3901</v>
      </c>
      <c r="C2145" s="2">
        <f t="shared" si="99"/>
        <v>3901</v>
      </c>
      <c r="D2145" t="str">
        <f>VLOOKUP(C2145,'Cost Centre'!A:B,2,)</f>
        <v>Corporate Services</v>
      </c>
      <c r="E2145" t="str">
        <f t="shared" si="100"/>
        <v>2</v>
      </c>
      <c r="F2145" t="s">
        <v>10888</v>
      </c>
      <c r="G2145" s="2">
        <v>0</v>
      </c>
      <c r="H2145" s="2">
        <v>0</v>
      </c>
      <c r="I2145" s="2">
        <v>0</v>
      </c>
      <c r="J2145" s="105">
        <f>SUMIF([1]MMM!$A:$A,A2145,[1]MMM!$F:$F)</f>
        <v>0</v>
      </c>
      <c r="K2145" s="2" t="s">
        <v>10</v>
      </c>
      <c r="L2145" s="2">
        <v>0</v>
      </c>
      <c r="M2145" t="s">
        <v>10908</v>
      </c>
      <c r="N2145" t="s">
        <v>11681</v>
      </c>
      <c r="O2145" t="s">
        <v>10871</v>
      </c>
      <c r="P2145" t="s">
        <v>10887</v>
      </c>
    </row>
    <row r="2146" spans="1:16" x14ac:dyDescent="0.3">
      <c r="A2146" t="s">
        <v>11686</v>
      </c>
      <c r="B2146" s="2" t="str">
        <f t="shared" si="101"/>
        <v>3901</v>
      </c>
      <c r="C2146" s="2">
        <f t="shared" si="99"/>
        <v>3901</v>
      </c>
      <c r="D2146" t="str">
        <f>VLOOKUP(C2146,'Cost Centre'!A:B,2,)</f>
        <v>Corporate Services</v>
      </c>
      <c r="E2146" t="str">
        <f t="shared" si="100"/>
        <v>2</v>
      </c>
      <c r="F2146" t="s">
        <v>10890</v>
      </c>
      <c r="G2146" s="2">
        <v>0</v>
      </c>
      <c r="H2146" s="2">
        <v>0</v>
      </c>
      <c r="I2146" s="2">
        <v>0</v>
      </c>
      <c r="J2146" s="105">
        <f>SUMIF([1]MMM!$A:$A,A2146,[1]MMM!$F:$F)</f>
        <v>0</v>
      </c>
      <c r="K2146" s="2" t="s">
        <v>10</v>
      </c>
      <c r="L2146" s="2">
        <v>0</v>
      </c>
      <c r="M2146" t="s">
        <v>10908</v>
      </c>
      <c r="N2146" t="s">
        <v>11681</v>
      </c>
      <c r="O2146" t="s">
        <v>10871</v>
      </c>
      <c r="P2146" t="s">
        <v>10887</v>
      </c>
    </row>
    <row r="2147" spans="1:16" x14ac:dyDescent="0.3">
      <c r="A2147" t="s">
        <v>11687</v>
      </c>
      <c r="B2147" s="2" t="str">
        <f t="shared" si="101"/>
        <v>3901</v>
      </c>
      <c r="C2147" s="2">
        <f t="shared" si="99"/>
        <v>3901</v>
      </c>
      <c r="D2147" t="str">
        <f>VLOOKUP(C2147,'Cost Centre'!A:B,2,)</f>
        <v>Corporate Services</v>
      </c>
      <c r="E2147" t="str">
        <f t="shared" si="100"/>
        <v>2</v>
      </c>
      <c r="F2147" t="s">
        <v>10892</v>
      </c>
      <c r="G2147" s="2">
        <v>0</v>
      </c>
      <c r="H2147" s="2">
        <v>0</v>
      </c>
      <c r="I2147" s="2">
        <v>0</v>
      </c>
      <c r="J2147" s="105">
        <f>SUMIF([1]MMM!$A:$A,A2147,[1]MMM!$F:$F)</f>
        <v>0</v>
      </c>
      <c r="K2147" s="2" t="s">
        <v>10</v>
      </c>
      <c r="L2147" s="2">
        <v>0</v>
      </c>
      <c r="M2147" t="s">
        <v>10908</v>
      </c>
      <c r="N2147" t="s">
        <v>11681</v>
      </c>
      <c r="O2147" t="s">
        <v>10871</v>
      </c>
      <c r="P2147" t="s">
        <v>10887</v>
      </c>
    </row>
    <row r="2148" spans="1:16" x14ac:dyDescent="0.3">
      <c r="A2148" t="s">
        <v>11688</v>
      </c>
      <c r="B2148" s="2" t="str">
        <f t="shared" si="101"/>
        <v>3901</v>
      </c>
      <c r="C2148" s="2">
        <f t="shared" si="99"/>
        <v>3901</v>
      </c>
      <c r="D2148" t="str">
        <f>VLOOKUP(C2148,'Cost Centre'!A:B,2,)</f>
        <v>Corporate Services</v>
      </c>
      <c r="E2148" t="str">
        <f t="shared" si="100"/>
        <v>2</v>
      </c>
      <c r="F2148" t="s">
        <v>10894</v>
      </c>
      <c r="G2148" s="2">
        <v>0</v>
      </c>
      <c r="H2148" s="2">
        <v>0</v>
      </c>
      <c r="I2148" s="2">
        <v>0</v>
      </c>
      <c r="J2148" s="105">
        <f>SUMIF([1]MMM!$A:$A,A2148,[1]MMM!$F:$F)</f>
        <v>0</v>
      </c>
      <c r="K2148" s="2" t="s">
        <v>10</v>
      </c>
      <c r="L2148" s="2">
        <v>0</v>
      </c>
      <c r="M2148" t="s">
        <v>10908</v>
      </c>
      <c r="N2148" t="s">
        <v>11681</v>
      </c>
      <c r="O2148" t="s">
        <v>10871</v>
      </c>
      <c r="P2148" t="s">
        <v>10887</v>
      </c>
    </row>
    <row r="2149" spans="1:16" x14ac:dyDescent="0.3">
      <c r="A2149" t="s">
        <v>11689</v>
      </c>
      <c r="B2149" s="2" t="str">
        <f t="shared" si="101"/>
        <v>3901</v>
      </c>
      <c r="C2149" s="2">
        <f t="shared" si="99"/>
        <v>3901</v>
      </c>
      <c r="D2149" t="str">
        <f>VLOOKUP(C2149,'Cost Centre'!A:B,2,)</f>
        <v>Corporate Services</v>
      </c>
      <c r="E2149" t="str">
        <f t="shared" si="100"/>
        <v>2</v>
      </c>
      <c r="F2149" t="s">
        <v>10896</v>
      </c>
      <c r="G2149" s="2">
        <v>0</v>
      </c>
      <c r="H2149" s="2">
        <v>0</v>
      </c>
      <c r="I2149" s="2">
        <v>0</v>
      </c>
      <c r="J2149" s="105">
        <f>SUMIF([1]MMM!$A:$A,A2149,[1]MMM!$F:$F)</f>
        <v>0</v>
      </c>
      <c r="K2149" s="2" t="s">
        <v>10</v>
      </c>
      <c r="L2149" s="2">
        <v>0</v>
      </c>
      <c r="M2149" t="s">
        <v>10908</v>
      </c>
      <c r="N2149" t="s">
        <v>11681</v>
      </c>
      <c r="O2149" t="s">
        <v>10871</v>
      </c>
      <c r="P2149" t="s">
        <v>10887</v>
      </c>
    </row>
    <row r="2150" spans="1:16" x14ac:dyDescent="0.3">
      <c r="A2150" t="s">
        <v>11690</v>
      </c>
      <c r="B2150" s="2" t="str">
        <f t="shared" si="101"/>
        <v>3901</v>
      </c>
      <c r="C2150" s="2">
        <f t="shared" si="99"/>
        <v>3901</v>
      </c>
      <c r="D2150" t="str">
        <f>VLOOKUP(C2150,'Cost Centre'!A:B,2,)</f>
        <v>Corporate Services</v>
      </c>
      <c r="E2150" t="str">
        <f t="shared" si="100"/>
        <v>2</v>
      </c>
      <c r="F2150" t="s">
        <v>10898</v>
      </c>
      <c r="G2150" s="2">
        <v>0</v>
      </c>
      <c r="H2150" s="2">
        <v>0</v>
      </c>
      <c r="I2150" s="2">
        <v>0</v>
      </c>
      <c r="J2150" s="105">
        <f>SUMIF([1]MMM!$A:$A,A2150,[1]MMM!$F:$F)</f>
        <v>0</v>
      </c>
      <c r="K2150" s="2" t="s">
        <v>10</v>
      </c>
      <c r="L2150" s="2">
        <v>0</v>
      </c>
      <c r="M2150" t="s">
        <v>10908</v>
      </c>
      <c r="N2150" t="s">
        <v>11681</v>
      </c>
      <c r="O2150" t="s">
        <v>10871</v>
      </c>
      <c r="P2150" t="s">
        <v>10887</v>
      </c>
    </row>
    <row r="2151" spans="1:16" x14ac:dyDescent="0.3">
      <c r="A2151" t="s">
        <v>11691</v>
      </c>
      <c r="B2151" s="2" t="str">
        <f t="shared" si="101"/>
        <v>3901</v>
      </c>
      <c r="C2151" s="2">
        <f t="shared" si="99"/>
        <v>3901</v>
      </c>
      <c r="D2151" t="str">
        <f>VLOOKUP(C2151,'Cost Centre'!A:B,2,)</f>
        <v>Corporate Services</v>
      </c>
      <c r="E2151" t="str">
        <f t="shared" si="100"/>
        <v>2</v>
      </c>
      <c r="F2151" t="s">
        <v>10900</v>
      </c>
      <c r="G2151" s="2">
        <v>0</v>
      </c>
      <c r="H2151" s="2">
        <v>0</v>
      </c>
      <c r="I2151" s="2">
        <v>0</v>
      </c>
      <c r="J2151" s="105">
        <f>SUMIF([1]MMM!$A:$A,A2151,[1]MMM!$F:$F)</f>
        <v>0</v>
      </c>
      <c r="K2151" s="2" t="s">
        <v>10</v>
      </c>
      <c r="L2151" s="2">
        <v>0</v>
      </c>
      <c r="M2151" t="s">
        <v>10908</v>
      </c>
      <c r="N2151" t="s">
        <v>11681</v>
      </c>
      <c r="O2151" t="s">
        <v>10871</v>
      </c>
      <c r="P2151" t="s">
        <v>10887</v>
      </c>
    </row>
    <row r="2152" spans="1:16" x14ac:dyDescent="0.3">
      <c r="A2152" t="s">
        <v>11692</v>
      </c>
      <c r="B2152" s="2" t="str">
        <f t="shared" si="101"/>
        <v>3901</v>
      </c>
      <c r="C2152" s="2">
        <f t="shared" si="99"/>
        <v>3901</v>
      </c>
      <c r="D2152" t="str">
        <f>VLOOKUP(C2152,'Cost Centre'!A:B,2,)</f>
        <v>Corporate Services</v>
      </c>
      <c r="E2152" t="str">
        <f t="shared" si="100"/>
        <v>2</v>
      </c>
      <c r="F2152" t="s">
        <v>10902</v>
      </c>
      <c r="G2152" s="2">
        <v>0</v>
      </c>
      <c r="H2152" s="2">
        <v>0</v>
      </c>
      <c r="I2152" s="2">
        <v>0</v>
      </c>
      <c r="J2152" s="105">
        <f>SUMIF([1]MMM!$A:$A,A2152,[1]MMM!$F:$F)</f>
        <v>0</v>
      </c>
      <c r="K2152" s="2" t="s">
        <v>10</v>
      </c>
      <c r="L2152" s="2">
        <v>0</v>
      </c>
      <c r="M2152" t="s">
        <v>10908</v>
      </c>
      <c r="N2152" t="s">
        <v>11681</v>
      </c>
      <c r="O2152" t="s">
        <v>10871</v>
      </c>
      <c r="P2152" t="s">
        <v>10887</v>
      </c>
    </row>
    <row r="2153" spans="1:16" x14ac:dyDescent="0.3">
      <c r="A2153" t="s">
        <v>11693</v>
      </c>
      <c r="B2153" s="2" t="str">
        <f t="shared" si="101"/>
        <v>3901</v>
      </c>
      <c r="C2153" s="2">
        <f t="shared" si="99"/>
        <v>3901</v>
      </c>
      <c r="D2153" t="str">
        <f>VLOOKUP(C2153,'Cost Centre'!A:B,2,)</f>
        <v>Corporate Services</v>
      </c>
      <c r="E2153" t="str">
        <f t="shared" si="100"/>
        <v>2</v>
      </c>
      <c r="F2153" t="s">
        <v>10904</v>
      </c>
      <c r="G2153" s="2">
        <v>0</v>
      </c>
      <c r="H2153" s="2">
        <v>0</v>
      </c>
      <c r="I2153" s="2">
        <v>0</v>
      </c>
      <c r="J2153" s="105">
        <f>SUMIF([1]MMM!$A:$A,A2153,[1]MMM!$F:$F)</f>
        <v>0</v>
      </c>
      <c r="K2153" s="2" t="s">
        <v>10</v>
      </c>
      <c r="L2153" s="2">
        <v>0</v>
      </c>
      <c r="M2153" t="s">
        <v>10908</v>
      </c>
      <c r="N2153" t="s">
        <v>11681</v>
      </c>
      <c r="O2153" t="s">
        <v>10871</v>
      </c>
      <c r="P2153" t="s">
        <v>10887</v>
      </c>
    </row>
    <row r="2154" spans="1:16" x14ac:dyDescent="0.3">
      <c r="A2154" t="s">
        <v>11694</v>
      </c>
      <c r="B2154" s="2" t="str">
        <f t="shared" si="101"/>
        <v>3901</v>
      </c>
      <c r="C2154" s="2">
        <f t="shared" si="99"/>
        <v>3901</v>
      </c>
      <c r="D2154" t="str">
        <f>VLOOKUP(C2154,'Cost Centre'!A:B,2,)</f>
        <v>Corporate Services</v>
      </c>
      <c r="E2154" t="str">
        <f t="shared" si="100"/>
        <v>2</v>
      </c>
      <c r="F2154" t="s">
        <v>10906</v>
      </c>
      <c r="G2154" s="2">
        <v>0</v>
      </c>
      <c r="H2154" s="2">
        <v>0</v>
      </c>
      <c r="I2154" s="2">
        <v>0</v>
      </c>
      <c r="J2154" s="105">
        <f>SUMIF([1]MMM!$A:$A,A2154,[1]MMM!$F:$F)</f>
        <v>0</v>
      </c>
      <c r="K2154" s="2" t="s">
        <v>10</v>
      </c>
      <c r="L2154" s="2">
        <v>0</v>
      </c>
      <c r="M2154" t="s">
        <v>10908</v>
      </c>
      <c r="N2154" t="s">
        <v>11681</v>
      </c>
      <c r="O2154" t="s">
        <v>10871</v>
      </c>
      <c r="P2154" t="s">
        <v>10887</v>
      </c>
    </row>
    <row r="2155" spans="1:16" x14ac:dyDescent="0.3">
      <c r="A2155" t="s">
        <v>11695</v>
      </c>
      <c r="B2155" s="2" t="str">
        <f t="shared" si="101"/>
        <v>3901</v>
      </c>
      <c r="C2155" s="2">
        <f t="shared" si="99"/>
        <v>3901</v>
      </c>
      <c r="D2155" t="str">
        <f>VLOOKUP(C2155,'Cost Centre'!A:B,2,)</f>
        <v>Corporate Services</v>
      </c>
      <c r="E2155" t="str">
        <f t="shared" si="100"/>
        <v>2</v>
      </c>
      <c r="F2155" t="s">
        <v>10907</v>
      </c>
      <c r="G2155" s="2">
        <v>0</v>
      </c>
      <c r="H2155" s="2">
        <v>0</v>
      </c>
      <c r="I2155" s="2">
        <v>0</v>
      </c>
      <c r="J2155" s="105">
        <f>SUMIF([1]MMM!$A:$A,A2155,[1]MMM!$F:$F)</f>
        <v>0</v>
      </c>
      <c r="K2155" s="2" t="s">
        <v>10</v>
      </c>
      <c r="L2155" s="2">
        <v>0</v>
      </c>
      <c r="M2155" t="s">
        <v>10908</v>
      </c>
      <c r="N2155" t="s">
        <v>11681</v>
      </c>
      <c r="O2155" t="s">
        <v>10871</v>
      </c>
      <c r="P2155" t="s">
        <v>10887</v>
      </c>
    </row>
    <row r="2156" spans="1:16" x14ac:dyDescent="0.3">
      <c r="A2156" t="s">
        <v>11696</v>
      </c>
      <c r="B2156" s="2" t="str">
        <f t="shared" si="101"/>
        <v>3901</v>
      </c>
      <c r="C2156" s="2">
        <f t="shared" si="99"/>
        <v>3901</v>
      </c>
      <c r="D2156" t="str">
        <f>VLOOKUP(C2156,'Cost Centre'!A:B,2,)</f>
        <v>Corporate Services</v>
      </c>
      <c r="E2156" t="str">
        <f t="shared" si="100"/>
        <v>2</v>
      </c>
      <c r="F2156" t="s">
        <v>11697</v>
      </c>
      <c r="G2156" s="2">
        <v>0</v>
      </c>
      <c r="H2156" s="2">
        <v>0</v>
      </c>
      <c r="I2156" s="2">
        <v>0</v>
      </c>
      <c r="J2156" s="105">
        <f>SUMIF([1]MMM!$A:$A,A2156,[1]MMM!$F:$F)</f>
        <v>0</v>
      </c>
      <c r="K2156" s="2" t="s">
        <v>10</v>
      </c>
      <c r="L2156" s="2">
        <v>0</v>
      </c>
      <c r="M2156" t="s">
        <v>10908</v>
      </c>
      <c r="N2156" t="s">
        <v>11681</v>
      </c>
      <c r="O2156" t="s">
        <v>10871</v>
      </c>
      <c r="P2156" t="s">
        <v>10887</v>
      </c>
    </row>
    <row r="2157" spans="1:16" x14ac:dyDescent="0.3">
      <c r="A2157" t="s">
        <v>11698</v>
      </c>
      <c r="B2157" s="2" t="str">
        <f t="shared" si="101"/>
        <v>3901</v>
      </c>
      <c r="C2157" s="2">
        <f t="shared" si="99"/>
        <v>3901</v>
      </c>
      <c r="D2157" t="str">
        <f>VLOOKUP(C2157,'Cost Centre'!A:B,2,)</f>
        <v>Corporate Services</v>
      </c>
      <c r="E2157" s="109" t="str">
        <f t="shared" si="100"/>
        <v>3</v>
      </c>
      <c r="F2157" t="s">
        <v>444</v>
      </c>
      <c r="G2157" s="2">
        <v>0</v>
      </c>
      <c r="H2157" s="2">
        <v>0</v>
      </c>
      <c r="I2157" s="2">
        <v>0</v>
      </c>
      <c r="J2157" s="105">
        <f>SUMIF([1]MMM!$A:$A,A2157,[1]MMM!$F:$F)</f>
        <v>0</v>
      </c>
      <c r="K2157" s="2" t="s">
        <v>10</v>
      </c>
      <c r="L2157" s="2">
        <v>0</v>
      </c>
      <c r="M2157" t="s">
        <v>10908</v>
      </c>
      <c r="N2157" t="s">
        <v>11681</v>
      </c>
      <c r="O2157" t="s">
        <v>10908</v>
      </c>
      <c r="P2157" t="s">
        <v>10953</v>
      </c>
    </row>
    <row r="2158" spans="1:16" x14ac:dyDescent="0.3">
      <c r="A2158" t="s">
        <v>11699</v>
      </c>
      <c r="B2158" s="2" t="str">
        <f t="shared" si="101"/>
        <v>3901</v>
      </c>
      <c r="C2158" s="2">
        <f t="shared" si="99"/>
        <v>3901</v>
      </c>
      <c r="D2158" t="str">
        <f>VLOOKUP(C2158,'Cost Centre'!A:B,2,)</f>
        <v>Corporate Services</v>
      </c>
      <c r="E2158" s="109">
        <v>2</v>
      </c>
      <c r="F2158" t="s">
        <v>445</v>
      </c>
      <c r="G2158" s="2">
        <v>0</v>
      </c>
      <c r="H2158" s="2">
        <v>0</v>
      </c>
      <c r="I2158" s="2">
        <v>0</v>
      </c>
      <c r="J2158" s="105">
        <f>SUMIF([1]MMM!$A:$A,A2158,[1]MMM!$F:$F)</f>
        <v>0</v>
      </c>
      <c r="K2158" s="2" t="s">
        <v>10</v>
      </c>
      <c r="L2158" s="2">
        <v>0</v>
      </c>
      <c r="M2158" t="s">
        <v>10908</v>
      </c>
      <c r="N2158" t="s">
        <v>11681</v>
      </c>
      <c r="O2158" t="s">
        <v>10908</v>
      </c>
      <c r="P2158" t="s">
        <v>10953</v>
      </c>
    </row>
    <row r="2159" spans="1:16" x14ac:dyDescent="0.3">
      <c r="A2159" t="s">
        <v>11700</v>
      </c>
      <c r="B2159" s="2" t="str">
        <f t="shared" si="101"/>
        <v>3901</v>
      </c>
      <c r="C2159" s="2">
        <f t="shared" si="99"/>
        <v>3901</v>
      </c>
      <c r="D2159" t="str">
        <f>VLOOKUP(C2159,'Cost Centre'!A:B,2,)</f>
        <v>Corporate Services</v>
      </c>
      <c r="E2159" s="109" t="str">
        <f t="shared" si="100"/>
        <v>3</v>
      </c>
      <c r="F2159" t="s">
        <v>2130</v>
      </c>
      <c r="G2159" s="2">
        <v>0</v>
      </c>
      <c r="H2159" s="2">
        <v>0</v>
      </c>
      <c r="I2159" s="2">
        <v>0</v>
      </c>
      <c r="J2159" s="105">
        <f>SUMIF([1]MMM!$A:$A,A2159,[1]MMM!$F:$F)</f>
        <v>0</v>
      </c>
      <c r="K2159" s="2" t="s">
        <v>10</v>
      </c>
      <c r="L2159" s="2">
        <v>0</v>
      </c>
      <c r="M2159" t="s">
        <v>10908</v>
      </c>
      <c r="N2159" t="s">
        <v>11681</v>
      </c>
      <c r="O2159" t="s">
        <v>10908</v>
      </c>
      <c r="P2159" t="s">
        <v>10953</v>
      </c>
    </row>
    <row r="2160" spans="1:16" x14ac:dyDescent="0.3">
      <c r="A2160" t="s">
        <v>11701</v>
      </c>
      <c r="B2160" s="2" t="str">
        <f t="shared" si="101"/>
        <v>3901</v>
      </c>
      <c r="C2160" s="2">
        <f t="shared" si="99"/>
        <v>3901</v>
      </c>
      <c r="D2160" t="str">
        <f>VLOOKUP(C2160,'Cost Centre'!A:B,2,)</f>
        <v>Corporate Services</v>
      </c>
      <c r="E2160" s="109">
        <v>2</v>
      </c>
      <c r="F2160" t="s">
        <v>2131</v>
      </c>
      <c r="G2160" s="2">
        <v>0</v>
      </c>
      <c r="H2160" s="2">
        <v>0</v>
      </c>
      <c r="I2160" s="2">
        <v>0</v>
      </c>
      <c r="J2160" s="105">
        <f>SUMIF([1]MMM!$A:$A,A2160,[1]MMM!$F:$F)</f>
        <v>0</v>
      </c>
      <c r="K2160" s="2" t="s">
        <v>10</v>
      </c>
      <c r="L2160" s="2">
        <v>0</v>
      </c>
      <c r="M2160" t="s">
        <v>10908</v>
      </c>
      <c r="N2160" t="s">
        <v>11681</v>
      </c>
      <c r="O2160" t="s">
        <v>10908</v>
      </c>
      <c r="P2160" t="s">
        <v>10953</v>
      </c>
    </row>
    <row r="2161" spans="1:16" x14ac:dyDescent="0.3">
      <c r="A2161" t="s">
        <v>11702</v>
      </c>
      <c r="B2161" s="2" t="str">
        <f t="shared" si="101"/>
        <v>3901</v>
      </c>
      <c r="C2161" s="2">
        <f t="shared" si="99"/>
        <v>3901</v>
      </c>
      <c r="D2161" t="str">
        <f>VLOOKUP(C2161,'Cost Centre'!A:B,2,)</f>
        <v>Corporate Services</v>
      </c>
      <c r="E2161" s="109" t="str">
        <f t="shared" si="100"/>
        <v>3</v>
      </c>
      <c r="F2161" t="s">
        <v>2136</v>
      </c>
      <c r="G2161" s="2">
        <v>0</v>
      </c>
      <c r="H2161" s="2">
        <v>0</v>
      </c>
      <c r="I2161" s="2">
        <v>0</v>
      </c>
      <c r="J2161" s="105">
        <f>SUMIF([1]MMM!$A:$A,A2161,[1]MMM!$F:$F)</f>
        <v>0</v>
      </c>
      <c r="K2161" s="2" t="s">
        <v>10</v>
      </c>
      <c r="L2161" s="2">
        <v>0</v>
      </c>
      <c r="M2161" t="s">
        <v>10908</v>
      </c>
      <c r="N2161" t="s">
        <v>11681</v>
      </c>
      <c r="O2161" t="s">
        <v>10908</v>
      </c>
      <c r="P2161" t="s">
        <v>10953</v>
      </c>
    </row>
    <row r="2162" spans="1:16" x14ac:dyDescent="0.3">
      <c r="A2162" t="s">
        <v>11703</v>
      </c>
      <c r="B2162" s="2" t="str">
        <f t="shared" si="101"/>
        <v>3901</v>
      </c>
      <c r="C2162" s="2">
        <f t="shared" si="99"/>
        <v>3901</v>
      </c>
      <c r="D2162" t="str">
        <f>VLOOKUP(C2162,'Cost Centre'!A:B,2,)</f>
        <v>Corporate Services</v>
      </c>
      <c r="E2162" s="109">
        <v>2</v>
      </c>
      <c r="F2162" t="s">
        <v>2137</v>
      </c>
      <c r="G2162" s="2">
        <v>0</v>
      </c>
      <c r="H2162" s="2">
        <v>0</v>
      </c>
      <c r="I2162" s="2">
        <v>0</v>
      </c>
      <c r="J2162" s="105">
        <f>SUMIF([1]MMM!$A:$A,A2162,[1]MMM!$F:$F)</f>
        <v>0</v>
      </c>
      <c r="K2162" s="2" t="s">
        <v>10</v>
      </c>
      <c r="L2162" s="2">
        <v>0</v>
      </c>
      <c r="M2162" t="s">
        <v>10908</v>
      </c>
      <c r="N2162" t="s">
        <v>11681</v>
      </c>
      <c r="O2162" t="s">
        <v>10908</v>
      </c>
      <c r="P2162" t="s">
        <v>10953</v>
      </c>
    </row>
    <row r="2163" spans="1:16" x14ac:dyDescent="0.3">
      <c r="A2163" t="s">
        <v>11704</v>
      </c>
      <c r="B2163" s="2" t="str">
        <f t="shared" si="101"/>
        <v>3901</v>
      </c>
      <c r="C2163" s="2">
        <f t="shared" si="99"/>
        <v>3901</v>
      </c>
      <c r="D2163" t="str">
        <f>VLOOKUP(C2163,'Cost Centre'!A:B,2,)</f>
        <v>Corporate Services</v>
      </c>
      <c r="E2163" s="109">
        <v>2</v>
      </c>
      <c r="F2163" t="s">
        <v>450</v>
      </c>
      <c r="G2163" s="2">
        <v>0</v>
      </c>
      <c r="H2163" s="2">
        <v>0</v>
      </c>
      <c r="I2163" s="2">
        <v>0</v>
      </c>
      <c r="J2163" s="105">
        <f>SUMIF([1]MMM!$A:$A,A2163,[1]MMM!$F:$F)</f>
        <v>0</v>
      </c>
      <c r="K2163" s="2" t="s">
        <v>10</v>
      </c>
      <c r="L2163" s="2">
        <v>0</v>
      </c>
      <c r="M2163" t="s">
        <v>10908</v>
      </c>
      <c r="N2163" t="s">
        <v>11681</v>
      </c>
      <c r="O2163" t="s">
        <v>10908</v>
      </c>
      <c r="P2163" t="s">
        <v>10956</v>
      </c>
    </row>
    <row r="2164" spans="1:16" x14ac:dyDescent="0.3">
      <c r="A2164" t="s">
        <v>11705</v>
      </c>
      <c r="B2164" s="2" t="str">
        <f t="shared" si="101"/>
        <v>3901</v>
      </c>
      <c r="C2164" s="2">
        <f t="shared" si="99"/>
        <v>3901</v>
      </c>
      <c r="D2164" t="str">
        <f>VLOOKUP(C2164,'Cost Centre'!A:B,2,)</f>
        <v>Corporate Services</v>
      </c>
      <c r="E2164" s="109">
        <v>2</v>
      </c>
      <c r="F2164" t="s">
        <v>451</v>
      </c>
      <c r="G2164" s="2">
        <v>0</v>
      </c>
      <c r="H2164" s="2">
        <v>0</v>
      </c>
      <c r="I2164" s="2">
        <v>0</v>
      </c>
      <c r="J2164" s="105">
        <f>SUMIF([1]MMM!$A:$A,A2164,[1]MMM!$F:$F)</f>
        <v>0</v>
      </c>
      <c r="K2164" s="2" t="s">
        <v>10</v>
      </c>
      <c r="L2164" s="2">
        <v>0</v>
      </c>
      <c r="M2164" t="s">
        <v>10908</v>
      </c>
      <c r="N2164" t="s">
        <v>11681</v>
      </c>
      <c r="O2164" t="s">
        <v>10908</v>
      </c>
      <c r="P2164" t="s">
        <v>10956</v>
      </c>
    </row>
    <row r="2165" spans="1:16" x14ac:dyDescent="0.3">
      <c r="A2165" t="s">
        <v>11706</v>
      </c>
      <c r="B2165" s="2" t="str">
        <f t="shared" si="101"/>
        <v>3901</v>
      </c>
      <c r="C2165" s="2">
        <f t="shared" si="99"/>
        <v>3901</v>
      </c>
      <c r="D2165" t="str">
        <f>VLOOKUP(C2165,'Cost Centre'!A:B,2,)</f>
        <v>Corporate Services</v>
      </c>
      <c r="E2165" s="109">
        <v>2</v>
      </c>
      <c r="F2165" t="s">
        <v>452</v>
      </c>
      <c r="G2165" s="2">
        <v>0</v>
      </c>
      <c r="H2165" s="2">
        <v>0</v>
      </c>
      <c r="I2165" s="2">
        <v>0</v>
      </c>
      <c r="J2165" s="105">
        <f>SUMIF([1]MMM!$A:$A,A2165,[1]MMM!$F:$F)</f>
        <v>0</v>
      </c>
      <c r="K2165" s="2" t="s">
        <v>10</v>
      </c>
      <c r="L2165" s="2">
        <v>0</v>
      </c>
      <c r="M2165" t="s">
        <v>10908</v>
      </c>
      <c r="N2165" t="s">
        <v>11681</v>
      </c>
      <c r="O2165" t="s">
        <v>10908</v>
      </c>
      <c r="P2165" t="s">
        <v>10956</v>
      </c>
    </row>
    <row r="2166" spans="1:16" x14ac:dyDescent="0.3">
      <c r="A2166" t="s">
        <v>11707</v>
      </c>
      <c r="B2166" s="2" t="str">
        <f t="shared" si="101"/>
        <v>3901</v>
      </c>
      <c r="C2166" s="2">
        <f t="shared" si="99"/>
        <v>3901</v>
      </c>
      <c r="D2166" t="str">
        <f>VLOOKUP(C2166,'Cost Centre'!A:B,2,)</f>
        <v>Corporate Services</v>
      </c>
      <c r="E2166" s="109">
        <v>2</v>
      </c>
      <c r="F2166" t="s">
        <v>453</v>
      </c>
      <c r="G2166" s="2">
        <v>0</v>
      </c>
      <c r="H2166" s="2">
        <v>0</v>
      </c>
      <c r="I2166" s="2">
        <v>0</v>
      </c>
      <c r="J2166" s="105">
        <f>SUMIF([1]MMM!$A:$A,A2166,[1]MMM!$F:$F)</f>
        <v>0</v>
      </c>
      <c r="K2166" s="2" t="s">
        <v>10</v>
      </c>
      <c r="L2166" s="2">
        <v>0</v>
      </c>
      <c r="M2166" t="s">
        <v>10908</v>
      </c>
      <c r="N2166" t="s">
        <v>11681</v>
      </c>
      <c r="O2166" t="s">
        <v>10908</v>
      </c>
      <c r="P2166" t="s">
        <v>10956</v>
      </c>
    </row>
    <row r="2167" spans="1:16" x14ac:dyDescent="0.3">
      <c r="A2167" t="s">
        <v>11708</v>
      </c>
      <c r="B2167" s="2" t="str">
        <f t="shared" si="101"/>
        <v>3901</v>
      </c>
      <c r="C2167" s="2">
        <f t="shared" si="99"/>
        <v>3901</v>
      </c>
      <c r="D2167" t="str">
        <f>VLOOKUP(C2167,'Cost Centre'!A:B,2,)</f>
        <v>Corporate Services</v>
      </c>
      <c r="E2167" s="109">
        <v>2</v>
      </c>
      <c r="F2167" t="s">
        <v>512</v>
      </c>
      <c r="G2167" s="2">
        <v>0</v>
      </c>
      <c r="H2167" s="2">
        <v>0</v>
      </c>
      <c r="I2167" s="2">
        <v>0</v>
      </c>
      <c r="J2167" s="105">
        <f>SUMIF([1]MMM!$A:$A,A2167,[1]MMM!$F:$F)</f>
        <v>0</v>
      </c>
      <c r="K2167" s="2" t="s">
        <v>10</v>
      </c>
      <c r="L2167" s="2">
        <v>0</v>
      </c>
      <c r="M2167" t="s">
        <v>10908</v>
      </c>
      <c r="N2167" t="s">
        <v>11681</v>
      </c>
      <c r="O2167" t="s">
        <v>10908</v>
      </c>
      <c r="P2167" t="s">
        <v>10956</v>
      </c>
    </row>
    <row r="2168" spans="1:16" x14ac:dyDescent="0.3">
      <c r="A2168" t="s">
        <v>11709</v>
      </c>
      <c r="B2168" s="2" t="str">
        <f t="shared" si="101"/>
        <v>3901</v>
      </c>
      <c r="C2168" s="2">
        <f t="shared" si="99"/>
        <v>3901</v>
      </c>
      <c r="D2168" t="str">
        <f>VLOOKUP(C2168,'Cost Centre'!A:B,2,)</f>
        <v>Corporate Services</v>
      </c>
      <c r="E2168" s="109">
        <v>2</v>
      </c>
      <c r="F2168" t="s">
        <v>455</v>
      </c>
      <c r="G2168" s="2">
        <v>0</v>
      </c>
      <c r="H2168" s="2">
        <v>0</v>
      </c>
      <c r="I2168" s="2">
        <v>0</v>
      </c>
      <c r="J2168" s="105">
        <f>SUMIF([1]MMM!$A:$A,A2168,[1]MMM!$F:$F)</f>
        <v>0</v>
      </c>
      <c r="K2168" s="2" t="s">
        <v>10</v>
      </c>
      <c r="L2168" s="2">
        <v>0</v>
      </c>
      <c r="M2168" t="s">
        <v>10908</v>
      </c>
      <c r="N2168" t="s">
        <v>11681</v>
      </c>
      <c r="O2168" t="s">
        <v>10908</v>
      </c>
      <c r="P2168" t="s">
        <v>10958</v>
      </c>
    </row>
    <row r="2169" spans="1:16" x14ac:dyDescent="0.3">
      <c r="A2169" t="s">
        <v>11710</v>
      </c>
      <c r="B2169" s="2" t="str">
        <f t="shared" si="101"/>
        <v>3901</v>
      </c>
      <c r="C2169" s="2">
        <f t="shared" si="99"/>
        <v>3901</v>
      </c>
      <c r="D2169" t="str">
        <f>VLOOKUP(C2169,'Cost Centre'!A:B,2,)</f>
        <v>Corporate Services</v>
      </c>
      <c r="E2169" s="109">
        <v>2</v>
      </c>
      <c r="F2169" t="s">
        <v>456</v>
      </c>
      <c r="G2169" s="2">
        <v>0</v>
      </c>
      <c r="H2169" s="2">
        <v>0</v>
      </c>
      <c r="I2169" s="2">
        <v>0</v>
      </c>
      <c r="J2169" s="105">
        <f>SUMIF([1]MMM!$A:$A,A2169,[1]MMM!$F:$F)</f>
        <v>0</v>
      </c>
      <c r="K2169" s="2" t="s">
        <v>10</v>
      </c>
      <c r="L2169" s="2">
        <v>0</v>
      </c>
      <c r="M2169" t="s">
        <v>10908</v>
      </c>
      <c r="N2169" t="s">
        <v>11681</v>
      </c>
      <c r="O2169" t="s">
        <v>10908</v>
      </c>
      <c r="P2169" t="s">
        <v>10958</v>
      </c>
    </row>
    <row r="2170" spans="1:16" x14ac:dyDescent="0.3">
      <c r="A2170" t="s">
        <v>11711</v>
      </c>
      <c r="B2170" s="2" t="str">
        <f t="shared" si="101"/>
        <v>3901</v>
      </c>
      <c r="C2170" s="2">
        <f t="shared" si="99"/>
        <v>3901</v>
      </c>
      <c r="D2170" t="str">
        <f>VLOOKUP(C2170,'Cost Centre'!A:B,2,)</f>
        <v>Corporate Services</v>
      </c>
      <c r="E2170" s="109">
        <v>2</v>
      </c>
      <c r="F2170" t="s">
        <v>457</v>
      </c>
      <c r="G2170" s="2">
        <v>0</v>
      </c>
      <c r="H2170" s="2">
        <v>0</v>
      </c>
      <c r="I2170" s="2">
        <v>0</v>
      </c>
      <c r="J2170" s="105">
        <f>SUMIF([1]MMM!$A:$A,A2170,[1]MMM!$F:$F)</f>
        <v>0</v>
      </c>
      <c r="K2170" s="2" t="s">
        <v>10</v>
      </c>
      <c r="L2170" s="2">
        <v>0</v>
      </c>
      <c r="M2170" t="s">
        <v>10908</v>
      </c>
      <c r="N2170" t="s">
        <v>11681</v>
      </c>
      <c r="O2170" t="s">
        <v>10908</v>
      </c>
      <c r="P2170" t="s">
        <v>10958</v>
      </c>
    </row>
    <row r="2171" spans="1:16" x14ac:dyDescent="0.3">
      <c r="A2171" t="s">
        <v>11712</v>
      </c>
      <c r="B2171" s="2" t="str">
        <f t="shared" si="101"/>
        <v>3901</v>
      </c>
      <c r="C2171" s="2">
        <f t="shared" si="99"/>
        <v>3901</v>
      </c>
      <c r="D2171" t="str">
        <f>VLOOKUP(C2171,'Cost Centre'!A:B,2,)</f>
        <v>Corporate Services</v>
      </c>
      <c r="E2171" s="109">
        <v>2</v>
      </c>
      <c r="F2171" t="s">
        <v>458</v>
      </c>
      <c r="G2171" s="2">
        <v>0</v>
      </c>
      <c r="H2171" s="2">
        <v>0</v>
      </c>
      <c r="I2171" s="2">
        <v>0</v>
      </c>
      <c r="J2171" s="105">
        <f>SUMIF([1]MMM!$A:$A,A2171,[1]MMM!$F:$F)</f>
        <v>0</v>
      </c>
      <c r="K2171" s="2" t="s">
        <v>10</v>
      </c>
      <c r="L2171" s="2">
        <v>0</v>
      </c>
      <c r="M2171" t="s">
        <v>10908</v>
      </c>
      <c r="N2171" t="s">
        <v>11681</v>
      </c>
      <c r="O2171" t="s">
        <v>10908</v>
      </c>
      <c r="P2171" t="s">
        <v>10958</v>
      </c>
    </row>
    <row r="2172" spans="1:16" x14ac:dyDescent="0.3">
      <c r="A2172" t="s">
        <v>11713</v>
      </c>
      <c r="B2172" s="2" t="str">
        <f t="shared" si="101"/>
        <v>3901</v>
      </c>
      <c r="C2172" s="2">
        <f t="shared" si="99"/>
        <v>3901</v>
      </c>
      <c r="D2172" t="str">
        <f>VLOOKUP(C2172,'Cost Centre'!A:B,2,)</f>
        <v>Corporate Services</v>
      </c>
      <c r="E2172" s="109">
        <v>2</v>
      </c>
      <c r="F2172" t="s">
        <v>516</v>
      </c>
      <c r="G2172" s="2">
        <v>0</v>
      </c>
      <c r="H2172" s="2">
        <v>0</v>
      </c>
      <c r="I2172" s="2">
        <v>0</v>
      </c>
      <c r="J2172" s="105">
        <f>SUMIF([1]MMM!$A:$A,A2172,[1]MMM!$F:$F)</f>
        <v>0</v>
      </c>
      <c r="K2172" s="2" t="s">
        <v>10</v>
      </c>
      <c r="L2172" s="2">
        <v>0</v>
      </c>
      <c r="M2172" t="s">
        <v>10908</v>
      </c>
      <c r="N2172" t="s">
        <v>11681</v>
      </c>
      <c r="O2172" t="s">
        <v>10908</v>
      </c>
      <c r="P2172" t="s">
        <v>10958</v>
      </c>
    </row>
    <row r="2173" spans="1:16" x14ac:dyDescent="0.3">
      <c r="A2173" t="s">
        <v>3618</v>
      </c>
      <c r="B2173" s="2" t="str">
        <f t="shared" si="101"/>
        <v>3901</v>
      </c>
      <c r="C2173" s="2">
        <f t="shared" si="99"/>
        <v>3901</v>
      </c>
      <c r="D2173" t="str">
        <f>VLOOKUP(C2173,'Cost Centre'!A:B,2,)</f>
        <v>Corporate Services</v>
      </c>
      <c r="E2173" t="str">
        <f t="shared" si="100"/>
        <v>3</v>
      </c>
      <c r="F2173" t="s">
        <v>10944</v>
      </c>
      <c r="G2173" s="2">
        <v>0</v>
      </c>
      <c r="H2173" s="2">
        <v>0</v>
      </c>
      <c r="I2173" s="2">
        <v>0</v>
      </c>
      <c r="J2173" s="105">
        <f>SUMIF([1]MMM!$A:$A,A2173,[1]MMM!$F:$F)</f>
        <v>0</v>
      </c>
      <c r="K2173" s="2" t="s">
        <v>10</v>
      </c>
      <c r="L2173" s="2">
        <v>288857</v>
      </c>
      <c r="M2173" t="s">
        <v>10908</v>
      </c>
      <c r="N2173" t="s">
        <v>11681</v>
      </c>
      <c r="O2173" t="s">
        <v>10908</v>
      </c>
      <c r="P2173" t="s">
        <v>10910</v>
      </c>
    </row>
    <row r="2174" spans="1:16" x14ac:dyDescent="0.3">
      <c r="A2174" t="s">
        <v>3619</v>
      </c>
      <c r="B2174" s="2" t="str">
        <f t="shared" si="101"/>
        <v>3901</v>
      </c>
      <c r="C2174" s="2">
        <f t="shared" si="99"/>
        <v>3901</v>
      </c>
      <c r="D2174" t="str">
        <f>VLOOKUP(C2174,'Cost Centre'!A:B,2,)</f>
        <v>Corporate Services</v>
      </c>
      <c r="E2174" t="str">
        <f t="shared" si="100"/>
        <v>3</v>
      </c>
      <c r="F2174" t="s">
        <v>10945</v>
      </c>
      <c r="G2174" s="2">
        <v>0</v>
      </c>
      <c r="H2174" s="2">
        <v>0</v>
      </c>
      <c r="I2174" s="2">
        <v>0</v>
      </c>
      <c r="J2174" s="105">
        <f>SUMIF([1]MMM!$A:$A,A2174,[1]MMM!$F:$F)</f>
        <v>0</v>
      </c>
      <c r="K2174" s="2" t="s">
        <v>10</v>
      </c>
      <c r="L2174" s="2">
        <v>0</v>
      </c>
      <c r="M2174" t="s">
        <v>10908</v>
      </c>
      <c r="N2174" t="s">
        <v>11681</v>
      </c>
      <c r="O2174" t="s">
        <v>10908</v>
      </c>
      <c r="P2174" t="s">
        <v>10910</v>
      </c>
    </row>
    <row r="2175" spans="1:16" x14ac:dyDescent="0.3">
      <c r="A2175" t="s">
        <v>3620</v>
      </c>
      <c r="B2175" s="2" t="str">
        <f t="shared" si="101"/>
        <v>3901</v>
      </c>
      <c r="C2175" s="2">
        <f t="shared" si="99"/>
        <v>3901</v>
      </c>
      <c r="D2175" t="str">
        <f>VLOOKUP(C2175,'Cost Centre'!A:B,2,)</f>
        <v>Corporate Services</v>
      </c>
      <c r="E2175" t="str">
        <f t="shared" si="100"/>
        <v>3</v>
      </c>
      <c r="F2175" t="s">
        <v>2148</v>
      </c>
      <c r="G2175" s="2">
        <v>0</v>
      </c>
      <c r="H2175" s="2">
        <v>0</v>
      </c>
      <c r="I2175" s="2">
        <v>0</v>
      </c>
      <c r="J2175" s="105">
        <f>SUMIF([1]MMM!$A:$A,A2175,[1]MMM!$F:$F)</f>
        <v>0</v>
      </c>
      <c r="K2175" s="2" t="s">
        <v>10</v>
      </c>
      <c r="L2175" s="2">
        <v>0</v>
      </c>
      <c r="M2175" t="s">
        <v>10908</v>
      </c>
      <c r="N2175" t="s">
        <v>11681</v>
      </c>
      <c r="O2175" t="s">
        <v>10908</v>
      </c>
      <c r="P2175" t="s">
        <v>10910</v>
      </c>
    </row>
    <row r="2176" spans="1:16" x14ac:dyDescent="0.3">
      <c r="A2176" t="s">
        <v>3621</v>
      </c>
      <c r="B2176" s="2" t="str">
        <f t="shared" si="101"/>
        <v>3901</v>
      </c>
      <c r="C2176" s="2">
        <f t="shared" si="99"/>
        <v>3901</v>
      </c>
      <c r="D2176" t="str">
        <f>VLOOKUP(C2176,'Cost Centre'!A:B,2,)</f>
        <v>Corporate Services</v>
      </c>
      <c r="E2176" t="str">
        <f t="shared" si="100"/>
        <v>3</v>
      </c>
      <c r="F2176" t="s">
        <v>2154</v>
      </c>
      <c r="G2176" s="2">
        <v>0</v>
      </c>
      <c r="H2176" s="2">
        <v>830983.11</v>
      </c>
      <c r="I2176" s="2">
        <v>0</v>
      </c>
      <c r="J2176" s="105">
        <f>SUMIF([1]MMM!$A:$A,A2176,[1]MMM!$F:$F)</f>
        <v>830983.11</v>
      </c>
      <c r="K2176" s="2" t="s">
        <v>10</v>
      </c>
      <c r="L2176" s="2">
        <v>6082944</v>
      </c>
      <c r="M2176" t="s">
        <v>10908</v>
      </c>
      <c r="N2176" t="s">
        <v>11681</v>
      </c>
      <c r="O2176" t="s">
        <v>10908</v>
      </c>
      <c r="P2176" t="s">
        <v>10910</v>
      </c>
    </row>
    <row r="2177" spans="1:16" x14ac:dyDescent="0.3">
      <c r="A2177" t="s">
        <v>11714</v>
      </c>
      <c r="B2177" s="2" t="str">
        <f t="shared" si="101"/>
        <v>3901</v>
      </c>
      <c r="C2177" s="2">
        <f t="shared" si="99"/>
        <v>3901</v>
      </c>
      <c r="D2177" t="str">
        <f>VLOOKUP(C2177,'Cost Centre'!A:B,2,)</f>
        <v>Corporate Services</v>
      </c>
      <c r="E2177" t="str">
        <f t="shared" si="100"/>
        <v>3</v>
      </c>
      <c r="F2177" t="s">
        <v>10912</v>
      </c>
      <c r="G2177" s="2">
        <v>0</v>
      </c>
      <c r="H2177" s="2">
        <v>0</v>
      </c>
      <c r="I2177" s="2">
        <v>-6047608.7599999998</v>
      </c>
      <c r="J2177" s="105">
        <f>SUMIF([1]MMM!$A:$A,A2177,[1]MMM!$F:$F)</f>
        <v>-6047608.7599999998</v>
      </c>
      <c r="K2177" s="2" t="s">
        <v>10</v>
      </c>
      <c r="L2177" s="2">
        <v>0</v>
      </c>
      <c r="M2177" t="s">
        <v>10908</v>
      </c>
      <c r="N2177" t="s">
        <v>11681</v>
      </c>
      <c r="O2177" t="s">
        <v>10908</v>
      </c>
      <c r="P2177" t="s">
        <v>10913</v>
      </c>
    </row>
    <row r="2178" spans="1:16" x14ac:dyDescent="0.3">
      <c r="A2178" t="s">
        <v>11715</v>
      </c>
      <c r="B2178" s="2" t="str">
        <f t="shared" si="101"/>
        <v>3901</v>
      </c>
      <c r="C2178" s="2">
        <f t="shared" ref="C2178:C2241" si="102">VALUE(B2178)</f>
        <v>3901</v>
      </c>
      <c r="D2178" t="str">
        <f>VLOOKUP(C2178,'Cost Centre'!A:B,2,)</f>
        <v>Corporate Services</v>
      </c>
      <c r="E2178" t="str">
        <f t="shared" ref="E2178:E2241" si="103">MID(A2178,5,1)</f>
        <v>3</v>
      </c>
      <c r="F2178" t="s">
        <v>10915</v>
      </c>
      <c r="G2178" s="2">
        <v>0</v>
      </c>
      <c r="H2178" s="2">
        <v>0</v>
      </c>
      <c r="I2178" s="2">
        <v>0</v>
      </c>
      <c r="J2178" s="105">
        <f>SUMIF([1]MMM!$A:$A,A2178,[1]MMM!$F:$F)</f>
        <v>0</v>
      </c>
      <c r="K2178" s="2" t="s">
        <v>10</v>
      </c>
      <c r="L2178" s="2">
        <v>0</v>
      </c>
      <c r="M2178" t="s">
        <v>10908</v>
      </c>
      <c r="N2178" t="s">
        <v>11681</v>
      </c>
      <c r="O2178" t="s">
        <v>10908</v>
      </c>
      <c r="P2178" t="s">
        <v>10913</v>
      </c>
    </row>
    <row r="2179" spans="1:16" x14ac:dyDescent="0.3">
      <c r="A2179" t="s">
        <v>11716</v>
      </c>
      <c r="B2179" s="2" t="str">
        <f t="shared" ref="B2179:B2242" si="104">MID(A2179,1,4)</f>
        <v>3901</v>
      </c>
      <c r="C2179" s="2">
        <f t="shared" si="102"/>
        <v>3901</v>
      </c>
      <c r="D2179" t="str">
        <f>VLOOKUP(C2179,'Cost Centre'!A:B,2,)</f>
        <v>Corporate Services</v>
      </c>
      <c r="E2179" t="str">
        <f t="shared" si="103"/>
        <v>6</v>
      </c>
      <c r="F2179" t="s">
        <v>11717</v>
      </c>
      <c r="G2179" s="2">
        <v>0</v>
      </c>
      <c r="H2179" s="2">
        <v>0</v>
      </c>
      <c r="I2179" s="2">
        <v>0</v>
      </c>
      <c r="J2179" s="105">
        <f>SUMIF([1]MMM!$A:$A,A2179,[1]MMM!$F:$F)</f>
        <v>0</v>
      </c>
      <c r="K2179" s="2" t="s">
        <v>460</v>
      </c>
      <c r="L2179" s="2">
        <v>0</v>
      </c>
      <c r="M2179" t="s">
        <v>10908</v>
      </c>
      <c r="N2179" t="s">
        <v>11681</v>
      </c>
      <c r="O2179" t="s">
        <v>10962</v>
      </c>
      <c r="P2179" t="s">
        <v>11718</v>
      </c>
    </row>
    <row r="2180" spans="1:16" x14ac:dyDescent="0.3">
      <c r="A2180" t="s">
        <v>11719</v>
      </c>
      <c r="B2180" s="2" t="str">
        <f t="shared" si="104"/>
        <v>3901</v>
      </c>
      <c r="C2180" s="2">
        <f t="shared" si="102"/>
        <v>3901</v>
      </c>
      <c r="D2180" t="str">
        <f>VLOOKUP(C2180,'Cost Centre'!A:B,2,)</f>
        <v>Corporate Services</v>
      </c>
      <c r="E2180" t="str">
        <f t="shared" si="103"/>
        <v>6</v>
      </c>
      <c r="F2180" t="s">
        <v>11720</v>
      </c>
      <c r="G2180" s="2">
        <v>0</v>
      </c>
      <c r="H2180" s="2">
        <v>0</v>
      </c>
      <c r="I2180" s="2">
        <v>0</v>
      </c>
      <c r="J2180" s="105">
        <f>SUMIF([1]MMM!$A:$A,A2180,[1]MMM!$F:$F)</f>
        <v>0</v>
      </c>
      <c r="K2180" s="2" t="s">
        <v>460</v>
      </c>
      <c r="L2180" s="2">
        <v>0</v>
      </c>
      <c r="M2180" t="s">
        <v>10908</v>
      </c>
      <c r="N2180" t="s">
        <v>11681</v>
      </c>
      <c r="O2180" t="s">
        <v>10962</v>
      </c>
      <c r="P2180" t="s">
        <v>11718</v>
      </c>
    </row>
    <row r="2181" spans="1:16" x14ac:dyDescent="0.3">
      <c r="A2181" t="s">
        <v>11721</v>
      </c>
      <c r="B2181" s="2" t="str">
        <f t="shared" si="104"/>
        <v>3901</v>
      </c>
      <c r="C2181" s="2">
        <f t="shared" si="102"/>
        <v>3901</v>
      </c>
      <c r="D2181" t="str">
        <f>VLOOKUP(C2181,'Cost Centre'!A:B,2,)</f>
        <v>Corporate Services</v>
      </c>
      <c r="E2181" t="str">
        <f t="shared" si="103"/>
        <v>6</v>
      </c>
      <c r="F2181" t="s">
        <v>11722</v>
      </c>
      <c r="G2181" s="2">
        <v>0</v>
      </c>
      <c r="H2181" s="2">
        <v>0</v>
      </c>
      <c r="I2181" s="2">
        <v>0</v>
      </c>
      <c r="J2181" s="105">
        <f>SUMIF([1]MMM!$A:$A,A2181,[1]MMM!$F:$F)</f>
        <v>0</v>
      </c>
      <c r="K2181" s="2" t="s">
        <v>460</v>
      </c>
      <c r="L2181" s="2">
        <v>0</v>
      </c>
      <c r="M2181" t="s">
        <v>10908</v>
      </c>
      <c r="N2181" t="s">
        <v>11681</v>
      </c>
      <c r="O2181" t="s">
        <v>10962</v>
      </c>
      <c r="P2181" t="s">
        <v>11718</v>
      </c>
    </row>
    <row r="2182" spans="1:16" x14ac:dyDescent="0.3">
      <c r="A2182" t="s">
        <v>717</v>
      </c>
      <c r="B2182" s="2" t="str">
        <f t="shared" si="104"/>
        <v>3901</v>
      </c>
      <c r="C2182" s="2">
        <f t="shared" si="102"/>
        <v>3901</v>
      </c>
      <c r="D2182" t="str">
        <f>VLOOKUP(C2182,'Cost Centre'!A:B,2,)</f>
        <v>Corporate Services</v>
      </c>
      <c r="E2182" t="str">
        <f t="shared" si="103"/>
        <v>6</v>
      </c>
      <c r="F2182" t="s">
        <v>11723</v>
      </c>
      <c r="G2182" s="2">
        <v>14194411.23</v>
      </c>
      <c r="H2182" s="2">
        <v>0</v>
      </c>
      <c r="I2182" s="2">
        <v>0</v>
      </c>
      <c r="J2182" s="105">
        <f>SUMIF([1]MMM!$A:$A,A2182,[1]MMM!$F:$F)</f>
        <v>14194411.23</v>
      </c>
      <c r="K2182" s="2" t="s">
        <v>460</v>
      </c>
      <c r="L2182" s="2">
        <v>14500120</v>
      </c>
      <c r="M2182" t="s">
        <v>10908</v>
      </c>
      <c r="N2182" t="s">
        <v>11681</v>
      </c>
      <c r="O2182" t="s">
        <v>10962</v>
      </c>
      <c r="P2182" t="s">
        <v>11718</v>
      </c>
    </row>
    <row r="2183" spans="1:16" x14ac:dyDescent="0.3">
      <c r="A2183" t="s">
        <v>718</v>
      </c>
      <c r="B2183" s="2" t="str">
        <f t="shared" si="104"/>
        <v>3901</v>
      </c>
      <c r="C2183" s="2">
        <f t="shared" si="102"/>
        <v>3901</v>
      </c>
      <c r="D2183" t="str">
        <f>VLOOKUP(C2183,'Cost Centre'!A:B,2,)</f>
        <v>Corporate Services</v>
      </c>
      <c r="E2183" t="str">
        <f t="shared" si="103"/>
        <v>6</v>
      </c>
      <c r="F2183" t="s">
        <v>11724</v>
      </c>
      <c r="G2183" s="2">
        <v>0</v>
      </c>
      <c r="H2183" s="2">
        <v>0</v>
      </c>
      <c r="I2183" s="2">
        <v>0</v>
      </c>
      <c r="J2183" s="105">
        <f>SUMIF([1]MMM!$A:$A,A2183,[1]MMM!$F:$F)</f>
        <v>0</v>
      </c>
      <c r="K2183" s="2" t="s">
        <v>460</v>
      </c>
      <c r="L2183" s="2">
        <v>0</v>
      </c>
      <c r="M2183" t="s">
        <v>10908</v>
      </c>
      <c r="N2183" t="s">
        <v>11681</v>
      </c>
      <c r="O2183" t="s">
        <v>10962</v>
      </c>
      <c r="P2183" t="s">
        <v>11718</v>
      </c>
    </row>
    <row r="2184" spans="1:16" x14ac:dyDescent="0.3">
      <c r="A2184" t="s">
        <v>719</v>
      </c>
      <c r="B2184" s="2" t="str">
        <f t="shared" si="104"/>
        <v>3901</v>
      </c>
      <c r="C2184" s="2">
        <f t="shared" si="102"/>
        <v>3901</v>
      </c>
      <c r="D2184" t="str">
        <f>VLOOKUP(C2184,'Cost Centre'!A:B,2,)</f>
        <v>Corporate Services</v>
      </c>
      <c r="E2184" t="str">
        <f t="shared" si="103"/>
        <v>6</v>
      </c>
      <c r="F2184" t="s">
        <v>11725</v>
      </c>
      <c r="G2184" s="2">
        <v>0</v>
      </c>
      <c r="H2184" s="2">
        <v>0</v>
      </c>
      <c r="I2184" s="2">
        <v>0</v>
      </c>
      <c r="J2184" s="105">
        <f>SUMIF([1]MMM!$A:$A,A2184,[1]MMM!$F:$F)</f>
        <v>0</v>
      </c>
      <c r="K2184" s="2" t="s">
        <v>460</v>
      </c>
      <c r="L2184" s="2">
        <v>0</v>
      </c>
      <c r="M2184" t="s">
        <v>10908</v>
      </c>
      <c r="N2184" t="s">
        <v>11681</v>
      </c>
      <c r="O2184" t="s">
        <v>10962</v>
      </c>
      <c r="P2184" t="s">
        <v>11718</v>
      </c>
    </row>
    <row r="2185" spans="1:16" x14ac:dyDescent="0.3">
      <c r="A2185" t="s">
        <v>720</v>
      </c>
      <c r="B2185" s="2" t="str">
        <f t="shared" si="104"/>
        <v>3901</v>
      </c>
      <c r="C2185" s="2">
        <f t="shared" si="102"/>
        <v>3901</v>
      </c>
      <c r="D2185" t="str">
        <f>VLOOKUP(C2185,'Cost Centre'!A:B,2,)</f>
        <v>Corporate Services</v>
      </c>
      <c r="E2185" t="str">
        <f t="shared" si="103"/>
        <v>6</v>
      </c>
      <c r="F2185" t="s">
        <v>11726</v>
      </c>
      <c r="G2185" s="2">
        <v>0</v>
      </c>
      <c r="H2185" s="2">
        <v>0</v>
      </c>
      <c r="I2185" s="2">
        <v>0</v>
      </c>
      <c r="J2185" s="105">
        <f>SUMIF([1]MMM!$A:$A,A2185,[1]MMM!$F:$F)</f>
        <v>0</v>
      </c>
      <c r="K2185" s="2" t="s">
        <v>460</v>
      </c>
      <c r="L2185" s="2">
        <v>0</v>
      </c>
      <c r="M2185" t="s">
        <v>10908</v>
      </c>
      <c r="N2185" t="s">
        <v>11681</v>
      </c>
      <c r="O2185" t="s">
        <v>10962</v>
      </c>
      <c r="P2185" t="s">
        <v>11718</v>
      </c>
    </row>
    <row r="2186" spans="1:16" x14ac:dyDescent="0.3">
      <c r="A2186" t="s">
        <v>721</v>
      </c>
      <c r="B2186" s="2" t="str">
        <f t="shared" si="104"/>
        <v>3901</v>
      </c>
      <c r="C2186" s="2">
        <f t="shared" si="102"/>
        <v>3901</v>
      </c>
      <c r="D2186" t="str">
        <f>VLOOKUP(C2186,'Cost Centre'!A:B,2,)</f>
        <v>Corporate Services</v>
      </c>
      <c r="E2186" t="str">
        <f t="shared" si="103"/>
        <v>6</v>
      </c>
      <c r="F2186" t="s">
        <v>11727</v>
      </c>
      <c r="G2186" s="2">
        <v>0</v>
      </c>
      <c r="H2186" s="2">
        <v>0</v>
      </c>
      <c r="I2186" s="2">
        <v>0</v>
      </c>
      <c r="J2186" s="105">
        <f>SUMIF([1]MMM!$A:$A,A2186,[1]MMM!$F:$F)</f>
        <v>0</v>
      </c>
      <c r="K2186" s="2" t="s">
        <v>460</v>
      </c>
      <c r="L2186" s="2">
        <v>0</v>
      </c>
      <c r="M2186" t="s">
        <v>10908</v>
      </c>
      <c r="N2186" t="s">
        <v>11681</v>
      </c>
      <c r="O2186" t="s">
        <v>10962</v>
      </c>
      <c r="P2186" t="s">
        <v>11718</v>
      </c>
    </row>
    <row r="2187" spans="1:16" x14ac:dyDescent="0.3">
      <c r="A2187" t="s">
        <v>722</v>
      </c>
      <c r="B2187" s="2" t="str">
        <f t="shared" si="104"/>
        <v>3901</v>
      </c>
      <c r="C2187" s="2">
        <f t="shared" si="102"/>
        <v>3901</v>
      </c>
      <c r="D2187" t="str">
        <f>VLOOKUP(C2187,'Cost Centre'!A:B,2,)</f>
        <v>Corporate Services</v>
      </c>
      <c r="E2187" t="str">
        <f t="shared" si="103"/>
        <v>6</v>
      </c>
      <c r="F2187" t="s">
        <v>11728</v>
      </c>
      <c r="G2187" s="2">
        <v>0</v>
      </c>
      <c r="H2187" s="2">
        <v>0</v>
      </c>
      <c r="I2187" s="2">
        <v>0</v>
      </c>
      <c r="J2187" s="105">
        <f>SUMIF([1]MMM!$A:$A,A2187,[1]MMM!$F:$F)</f>
        <v>0</v>
      </c>
      <c r="K2187" s="2" t="s">
        <v>460</v>
      </c>
      <c r="L2187" s="2">
        <v>0</v>
      </c>
      <c r="M2187" t="s">
        <v>10908</v>
      </c>
      <c r="N2187" t="s">
        <v>11681</v>
      </c>
      <c r="O2187" t="s">
        <v>10962</v>
      </c>
      <c r="P2187" t="s">
        <v>11718</v>
      </c>
    </row>
    <row r="2188" spans="1:16" x14ac:dyDescent="0.3">
      <c r="A2188" t="s">
        <v>723</v>
      </c>
      <c r="B2188" s="2" t="str">
        <f t="shared" si="104"/>
        <v>3901</v>
      </c>
      <c r="C2188" s="2">
        <f t="shared" si="102"/>
        <v>3901</v>
      </c>
      <c r="D2188" t="str">
        <f>VLOOKUP(C2188,'Cost Centre'!A:B,2,)</f>
        <v>Corporate Services</v>
      </c>
      <c r="E2188" t="str">
        <f t="shared" si="103"/>
        <v>6</v>
      </c>
      <c r="F2188" t="s">
        <v>11729</v>
      </c>
      <c r="G2188" s="2">
        <v>-7282368.8700000001</v>
      </c>
      <c r="H2188" s="2">
        <v>0</v>
      </c>
      <c r="I2188" s="2">
        <v>0</v>
      </c>
      <c r="J2188" s="105">
        <f>SUMIF([1]MMM!$A:$A,A2188,[1]MMM!$F:$F)</f>
        <v>-7282368.8700000001</v>
      </c>
      <c r="K2188" s="2" t="s">
        <v>460</v>
      </c>
      <c r="L2188" s="2">
        <v>-7283679</v>
      </c>
      <c r="M2188" t="s">
        <v>10908</v>
      </c>
      <c r="N2188" t="s">
        <v>11681</v>
      </c>
      <c r="O2188" t="s">
        <v>10962</v>
      </c>
      <c r="P2188" t="s">
        <v>11718</v>
      </c>
    </row>
    <row r="2189" spans="1:16" x14ac:dyDescent="0.3">
      <c r="A2189" t="s">
        <v>724</v>
      </c>
      <c r="B2189" s="2" t="str">
        <f t="shared" si="104"/>
        <v>3901</v>
      </c>
      <c r="C2189" s="2">
        <f t="shared" si="102"/>
        <v>3901</v>
      </c>
      <c r="D2189" t="str">
        <f>VLOOKUP(C2189,'Cost Centre'!A:B,2,)</f>
        <v>Corporate Services</v>
      </c>
      <c r="E2189" t="str">
        <f t="shared" si="103"/>
        <v>6</v>
      </c>
      <c r="F2189" t="s">
        <v>11730</v>
      </c>
      <c r="G2189" s="2">
        <v>0</v>
      </c>
      <c r="H2189" s="2">
        <v>0</v>
      </c>
      <c r="I2189" s="2">
        <v>-761069.76</v>
      </c>
      <c r="J2189" s="105">
        <f>SUMIF([1]MMM!$A:$A,A2189,[1]MMM!$F:$F)</f>
        <v>-761069.76</v>
      </c>
      <c r="K2189" s="2" t="s">
        <v>460</v>
      </c>
      <c r="L2189" s="2">
        <v>0</v>
      </c>
      <c r="M2189" t="s">
        <v>10908</v>
      </c>
      <c r="N2189" t="s">
        <v>11681</v>
      </c>
      <c r="O2189" t="s">
        <v>10962</v>
      </c>
      <c r="P2189" t="s">
        <v>11718</v>
      </c>
    </row>
    <row r="2190" spans="1:16" x14ac:dyDescent="0.3">
      <c r="A2190" t="s">
        <v>725</v>
      </c>
      <c r="B2190" s="2" t="str">
        <f t="shared" si="104"/>
        <v>3901</v>
      </c>
      <c r="C2190" s="2">
        <f t="shared" si="102"/>
        <v>3901</v>
      </c>
      <c r="D2190" t="str">
        <f>VLOOKUP(C2190,'Cost Centre'!A:B,2,)</f>
        <v>Corporate Services</v>
      </c>
      <c r="E2190" t="str">
        <f t="shared" si="103"/>
        <v>6</v>
      </c>
      <c r="F2190" t="s">
        <v>11731</v>
      </c>
      <c r="G2190" s="2">
        <v>0</v>
      </c>
      <c r="H2190" s="2">
        <v>0</v>
      </c>
      <c r="I2190" s="2">
        <v>0</v>
      </c>
      <c r="J2190" s="105">
        <f>SUMIF([1]MMM!$A:$A,A2190,[1]MMM!$F:$F)</f>
        <v>0</v>
      </c>
      <c r="K2190" s="2" t="s">
        <v>460</v>
      </c>
      <c r="L2190" s="2">
        <v>0</v>
      </c>
      <c r="M2190" t="s">
        <v>10908</v>
      </c>
      <c r="N2190" t="s">
        <v>11681</v>
      </c>
      <c r="O2190" t="s">
        <v>10962</v>
      </c>
      <c r="P2190" t="s">
        <v>11718</v>
      </c>
    </row>
    <row r="2191" spans="1:16" x14ac:dyDescent="0.3">
      <c r="A2191" t="s">
        <v>726</v>
      </c>
      <c r="B2191" s="2" t="str">
        <f t="shared" si="104"/>
        <v>3901</v>
      </c>
      <c r="C2191" s="2">
        <f t="shared" si="102"/>
        <v>3901</v>
      </c>
      <c r="D2191" t="str">
        <f>VLOOKUP(C2191,'Cost Centre'!A:B,2,)</f>
        <v>Corporate Services</v>
      </c>
      <c r="E2191" t="str">
        <f t="shared" si="103"/>
        <v>6</v>
      </c>
      <c r="F2191" t="s">
        <v>11732</v>
      </c>
      <c r="G2191" s="2">
        <v>0</v>
      </c>
      <c r="H2191" s="2">
        <v>0</v>
      </c>
      <c r="I2191" s="2">
        <v>0</v>
      </c>
      <c r="J2191" s="105">
        <f>SUMIF([1]MMM!$A:$A,A2191,[1]MMM!$F:$F)</f>
        <v>0</v>
      </c>
      <c r="K2191" s="2" t="s">
        <v>460</v>
      </c>
      <c r="L2191" s="2">
        <v>0</v>
      </c>
      <c r="M2191" t="s">
        <v>10908</v>
      </c>
      <c r="N2191" t="s">
        <v>11681</v>
      </c>
      <c r="O2191" t="s">
        <v>10962</v>
      </c>
      <c r="P2191" t="s">
        <v>11718</v>
      </c>
    </row>
    <row r="2192" spans="1:16" x14ac:dyDescent="0.3">
      <c r="A2192" t="s">
        <v>727</v>
      </c>
      <c r="B2192" s="2" t="str">
        <f t="shared" si="104"/>
        <v>3901</v>
      </c>
      <c r="C2192" s="2">
        <f t="shared" si="102"/>
        <v>3901</v>
      </c>
      <c r="D2192" t="str">
        <f>VLOOKUP(C2192,'Cost Centre'!A:B,2,)</f>
        <v>Corporate Services</v>
      </c>
      <c r="E2192" t="str">
        <f t="shared" si="103"/>
        <v>6</v>
      </c>
      <c r="F2192" t="s">
        <v>11733</v>
      </c>
      <c r="G2192" s="2">
        <v>0</v>
      </c>
      <c r="H2192" s="2">
        <v>0</v>
      </c>
      <c r="I2192" s="2">
        <v>0</v>
      </c>
      <c r="J2192" s="105">
        <f>SUMIF([1]MMM!$A:$A,A2192,[1]MMM!$F:$F)</f>
        <v>0</v>
      </c>
      <c r="K2192" s="2" t="s">
        <v>460</v>
      </c>
      <c r="L2192" s="2">
        <v>0</v>
      </c>
      <c r="M2192" t="s">
        <v>10908</v>
      </c>
      <c r="N2192" t="s">
        <v>11681</v>
      </c>
      <c r="O2192" t="s">
        <v>10962</v>
      </c>
      <c r="P2192" t="s">
        <v>11718</v>
      </c>
    </row>
    <row r="2193" spans="1:16" x14ac:dyDescent="0.3">
      <c r="A2193" t="s">
        <v>728</v>
      </c>
      <c r="B2193" s="2" t="str">
        <f t="shared" si="104"/>
        <v>3901</v>
      </c>
      <c r="C2193" s="2">
        <f t="shared" si="102"/>
        <v>3901</v>
      </c>
      <c r="D2193" t="str">
        <f>VLOOKUP(C2193,'Cost Centre'!A:B,2,)</f>
        <v>Corporate Services</v>
      </c>
      <c r="E2193" t="str">
        <f t="shared" si="103"/>
        <v>6</v>
      </c>
      <c r="F2193" t="s">
        <v>11734</v>
      </c>
      <c r="G2193" s="2">
        <v>0</v>
      </c>
      <c r="H2193" s="2">
        <v>0</v>
      </c>
      <c r="I2193" s="2">
        <v>0</v>
      </c>
      <c r="J2193" s="105">
        <f>SUMIF([1]MMM!$A:$A,A2193,[1]MMM!$F:$F)</f>
        <v>0</v>
      </c>
      <c r="K2193" s="2" t="s">
        <v>460</v>
      </c>
      <c r="L2193" s="2">
        <v>0</v>
      </c>
      <c r="M2193" t="s">
        <v>10908</v>
      </c>
      <c r="N2193" t="s">
        <v>11681</v>
      </c>
      <c r="O2193" t="s">
        <v>10962</v>
      </c>
      <c r="P2193" t="s">
        <v>11718</v>
      </c>
    </row>
    <row r="2194" spans="1:16" x14ac:dyDescent="0.3">
      <c r="A2194" t="s">
        <v>729</v>
      </c>
      <c r="B2194" s="2" t="str">
        <f t="shared" si="104"/>
        <v>3901</v>
      </c>
      <c r="C2194" s="2">
        <f t="shared" si="102"/>
        <v>3901</v>
      </c>
      <c r="D2194" t="str">
        <f>VLOOKUP(C2194,'Cost Centre'!A:B,2,)</f>
        <v>Corporate Services</v>
      </c>
      <c r="E2194" t="str">
        <f t="shared" si="103"/>
        <v>6</v>
      </c>
      <c r="F2194" t="s">
        <v>11735</v>
      </c>
      <c r="G2194" s="2">
        <v>0</v>
      </c>
      <c r="H2194" s="2">
        <v>0</v>
      </c>
      <c r="I2194" s="2">
        <v>0</v>
      </c>
      <c r="J2194" s="105">
        <f>SUMIF([1]MMM!$A:$A,A2194,[1]MMM!$F:$F)</f>
        <v>0</v>
      </c>
      <c r="K2194" s="2" t="s">
        <v>460</v>
      </c>
      <c r="L2194" s="2">
        <v>0</v>
      </c>
      <c r="M2194" t="s">
        <v>10908</v>
      </c>
      <c r="N2194" t="s">
        <v>11681</v>
      </c>
      <c r="O2194" t="s">
        <v>10962</v>
      </c>
      <c r="P2194" t="s">
        <v>11718</v>
      </c>
    </row>
    <row r="2195" spans="1:16" x14ac:dyDescent="0.3">
      <c r="A2195" t="s">
        <v>730</v>
      </c>
      <c r="B2195" s="2" t="str">
        <f t="shared" si="104"/>
        <v>3901</v>
      </c>
      <c r="C2195" s="2">
        <f t="shared" si="102"/>
        <v>3901</v>
      </c>
      <c r="D2195" t="str">
        <f>VLOOKUP(C2195,'Cost Centre'!A:B,2,)</f>
        <v>Corporate Services</v>
      </c>
      <c r="E2195" t="str">
        <f t="shared" si="103"/>
        <v>6</v>
      </c>
      <c r="F2195" t="s">
        <v>11736</v>
      </c>
      <c r="G2195" s="2">
        <v>0</v>
      </c>
      <c r="H2195" s="2">
        <v>0</v>
      </c>
      <c r="I2195" s="2">
        <v>0</v>
      </c>
      <c r="J2195" s="105">
        <f>SUMIF([1]MMM!$A:$A,A2195,[1]MMM!$F:$F)</f>
        <v>0</v>
      </c>
      <c r="K2195" s="2" t="s">
        <v>460</v>
      </c>
      <c r="L2195" s="2">
        <v>0</v>
      </c>
      <c r="M2195" t="s">
        <v>10908</v>
      </c>
      <c r="N2195" t="s">
        <v>11681</v>
      </c>
      <c r="O2195" t="s">
        <v>10962</v>
      </c>
      <c r="P2195" t="s">
        <v>11718</v>
      </c>
    </row>
    <row r="2196" spans="1:16" x14ac:dyDescent="0.3">
      <c r="A2196" t="s">
        <v>731</v>
      </c>
      <c r="B2196" s="2" t="str">
        <f t="shared" si="104"/>
        <v>3901</v>
      </c>
      <c r="C2196" s="2">
        <f t="shared" si="102"/>
        <v>3901</v>
      </c>
      <c r="D2196" t="str">
        <f>VLOOKUP(C2196,'Cost Centre'!A:B,2,)</f>
        <v>Corporate Services</v>
      </c>
      <c r="E2196" t="str">
        <f t="shared" si="103"/>
        <v>6</v>
      </c>
      <c r="F2196" t="s">
        <v>11211</v>
      </c>
      <c r="G2196" s="2">
        <v>0</v>
      </c>
      <c r="H2196" s="2">
        <v>0</v>
      </c>
      <c r="I2196" s="2">
        <v>0</v>
      </c>
      <c r="J2196" s="105">
        <f>SUMIF([1]MMM!$A:$A,A2196,[1]MMM!$F:$F)</f>
        <v>0</v>
      </c>
      <c r="K2196" s="2" t="s">
        <v>460</v>
      </c>
      <c r="L2196" s="2">
        <v>0</v>
      </c>
      <c r="M2196" t="s">
        <v>10908</v>
      </c>
      <c r="N2196" t="s">
        <v>11681</v>
      </c>
      <c r="O2196" t="s">
        <v>10962</v>
      </c>
      <c r="P2196" t="s">
        <v>11212</v>
      </c>
    </row>
    <row r="2197" spans="1:16" x14ac:dyDescent="0.3">
      <c r="A2197" t="s">
        <v>11737</v>
      </c>
      <c r="B2197" s="2" t="str">
        <f t="shared" si="104"/>
        <v>3901</v>
      </c>
      <c r="C2197" s="2">
        <f t="shared" si="102"/>
        <v>3901</v>
      </c>
      <c r="D2197" t="str">
        <f>VLOOKUP(C2197,'Cost Centre'!A:B,2,)</f>
        <v>Corporate Services</v>
      </c>
      <c r="E2197" t="str">
        <f t="shared" si="103"/>
        <v>6</v>
      </c>
      <c r="F2197" t="s">
        <v>11738</v>
      </c>
      <c r="G2197" s="2">
        <v>0</v>
      </c>
      <c r="H2197" s="2">
        <v>0</v>
      </c>
      <c r="I2197" s="2">
        <v>0</v>
      </c>
      <c r="J2197" s="105">
        <f>SUMIF([1]MMM!$A:$A,A2197,[1]MMM!$F:$F)</f>
        <v>0</v>
      </c>
      <c r="K2197" s="2" t="s">
        <v>10</v>
      </c>
      <c r="L2197" s="2">
        <v>0</v>
      </c>
      <c r="M2197" t="s">
        <v>10908</v>
      </c>
      <c r="N2197" t="s">
        <v>11681</v>
      </c>
      <c r="O2197" t="s">
        <v>10962</v>
      </c>
      <c r="P2197" t="s">
        <v>11212</v>
      </c>
    </row>
    <row r="2198" spans="1:16" x14ac:dyDescent="0.3">
      <c r="A2198" t="s">
        <v>11739</v>
      </c>
      <c r="B2198" s="2" t="str">
        <f t="shared" si="104"/>
        <v>3901</v>
      </c>
      <c r="C2198" s="2">
        <f t="shared" si="102"/>
        <v>3901</v>
      </c>
      <c r="D2198" t="str">
        <f>VLOOKUP(C2198,'Cost Centre'!A:B,2,)</f>
        <v>Corporate Services</v>
      </c>
      <c r="E2198" t="str">
        <f t="shared" si="103"/>
        <v>6</v>
      </c>
      <c r="F2198" t="s">
        <v>11738</v>
      </c>
      <c r="G2198" s="2">
        <v>0</v>
      </c>
      <c r="H2198" s="2">
        <v>550287.55000000005</v>
      </c>
      <c r="I2198" s="2">
        <v>0</v>
      </c>
      <c r="J2198" s="105">
        <f>SUMIF([1]MMM!$A:$A,A2198,[1]MMM!$F:$F)</f>
        <v>550287.55000000005</v>
      </c>
      <c r="K2198" s="2" t="s">
        <v>10</v>
      </c>
      <c r="L2198" s="2">
        <v>640000</v>
      </c>
      <c r="M2198" t="s">
        <v>10908</v>
      </c>
      <c r="N2198" t="s">
        <v>11681</v>
      </c>
      <c r="O2198" t="s">
        <v>10962</v>
      </c>
      <c r="P2198" t="s">
        <v>11212</v>
      </c>
    </row>
    <row r="2199" spans="1:16" x14ac:dyDescent="0.3">
      <c r="A2199" t="s">
        <v>733</v>
      </c>
      <c r="B2199" s="2" t="str">
        <f t="shared" si="104"/>
        <v>3901</v>
      </c>
      <c r="C2199" s="2">
        <f t="shared" si="102"/>
        <v>3901</v>
      </c>
      <c r="D2199" t="str">
        <f>VLOOKUP(C2199,'Cost Centre'!A:B,2,)</f>
        <v>Corporate Services</v>
      </c>
      <c r="E2199" t="str">
        <f t="shared" si="103"/>
        <v>6</v>
      </c>
      <c r="F2199" t="s">
        <v>11217</v>
      </c>
      <c r="G2199" s="2">
        <v>0</v>
      </c>
      <c r="H2199" s="2">
        <v>0</v>
      </c>
      <c r="I2199" s="2">
        <v>0</v>
      </c>
      <c r="J2199" s="105">
        <f>SUMIF([1]MMM!$A:$A,A2199,[1]MMM!$F:$F)</f>
        <v>0</v>
      </c>
      <c r="K2199" s="2" t="s">
        <v>460</v>
      </c>
      <c r="L2199" s="2">
        <v>0</v>
      </c>
      <c r="M2199" t="s">
        <v>10908</v>
      </c>
      <c r="N2199" t="s">
        <v>11681</v>
      </c>
      <c r="O2199" t="s">
        <v>10962</v>
      </c>
      <c r="P2199" t="s">
        <v>11212</v>
      </c>
    </row>
    <row r="2200" spans="1:16" x14ac:dyDescent="0.3">
      <c r="A2200" t="s">
        <v>734</v>
      </c>
      <c r="B2200" s="2" t="str">
        <f t="shared" si="104"/>
        <v>3901</v>
      </c>
      <c r="C2200" s="2">
        <f t="shared" si="102"/>
        <v>3901</v>
      </c>
      <c r="D2200" t="str">
        <f>VLOOKUP(C2200,'Cost Centre'!A:B,2,)</f>
        <v>Corporate Services</v>
      </c>
      <c r="E2200" t="str">
        <f t="shared" si="103"/>
        <v>6</v>
      </c>
      <c r="F2200" t="s">
        <v>11219</v>
      </c>
      <c r="G2200" s="2">
        <v>0</v>
      </c>
      <c r="H2200" s="2">
        <v>0</v>
      </c>
      <c r="I2200" s="2">
        <v>0</v>
      </c>
      <c r="J2200" s="105">
        <f>SUMIF([1]MMM!$A:$A,A2200,[1]MMM!$F:$F)</f>
        <v>0</v>
      </c>
      <c r="K2200" s="2" t="s">
        <v>460</v>
      </c>
      <c r="L2200" s="2">
        <v>0</v>
      </c>
      <c r="M2200" t="s">
        <v>10908</v>
      </c>
      <c r="N2200" t="s">
        <v>11681</v>
      </c>
      <c r="O2200" t="s">
        <v>10962</v>
      </c>
      <c r="P2200" t="s">
        <v>11212</v>
      </c>
    </row>
    <row r="2201" spans="1:16" x14ac:dyDescent="0.3">
      <c r="A2201" t="s">
        <v>735</v>
      </c>
      <c r="B2201" s="2" t="str">
        <f t="shared" si="104"/>
        <v>3901</v>
      </c>
      <c r="C2201" s="2">
        <f t="shared" si="102"/>
        <v>3901</v>
      </c>
      <c r="D2201" t="str">
        <f>VLOOKUP(C2201,'Cost Centre'!A:B,2,)</f>
        <v>Corporate Services</v>
      </c>
      <c r="E2201" t="str">
        <f t="shared" si="103"/>
        <v>6</v>
      </c>
      <c r="F2201" t="s">
        <v>11221</v>
      </c>
      <c r="G2201" s="2">
        <v>0</v>
      </c>
      <c r="H2201" s="2">
        <v>0</v>
      </c>
      <c r="I2201" s="2">
        <v>0</v>
      </c>
      <c r="J2201" s="105">
        <f>SUMIF([1]MMM!$A:$A,A2201,[1]MMM!$F:$F)</f>
        <v>0</v>
      </c>
      <c r="K2201" s="2" t="s">
        <v>460</v>
      </c>
      <c r="L2201" s="2">
        <v>0</v>
      </c>
      <c r="M2201" t="s">
        <v>10908</v>
      </c>
      <c r="N2201" t="s">
        <v>11681</v>
      </c>
      <c r="O2201" t="s">
        <v>10962</v>
      </c>
      <c r="P2201" t="s">
        <v>11212</v>
      </c>
    </row>
    <row r="2202" spans="1:16" x14ac:dyDescent="0.3">
      <c r="A2202" t="s">
        <v>736</v>
      </c>
      <c r="B2202" s="2" t="str">
        <f t="shared" si="104"/>
        <v>3901</v>
      </c>
      <c r="C2202" s="2">
        <f t="shared" si="102"/>
        <v>3901</v>
      </c>
      <c r="D2202" t="str">
        <f>VLOOKUP(C2202,'Cost Centre'!A:B,2,)</f>
        <v>Corporate Services</v>
      </c>
      <c r="E2202" t="str">
        <f t="shared" si="103"/>
        <v>6</v>
      </c>
      <c r="F2202" t="s">
        <v>11223</v>
      </c>
      <c r="G2202" s="2">
        <v>0</v>
      </c>
      <c r="H2202" s="2">
        <v>0</v>
      </c>
      <c r="I2202" s="2">
        <v>0</v>
      </c>
      <c r="J2202" s="105">
        <f>SUMIF([1]MMM!$A:$A,A2202,[1]MMM!$F:$F)</f>
        <v>0</v>
      </c>
      <c r="K2202" s="2" t="s">
        <v>460</v>
      </c>
      <c r="L2202" s="2">
        <v>0</v>
      </c>
      <c r="M2202" t="s">
        <v>10908</v>
      </c>
      <c r="N2202" t="s">
        <v>11681</v>
      </c>
      <c r="O2202" t="s">
        <v>10962</v>
      </c>
      <c r="P2202" t="s">
        <v>11212</v>
      </c>
    </row>
    <row r="2203" spans="1:16" x14ac:dyDescent="0.3">
      <c r="A2203" t="s">
        <v>737</v>
      </c>
      <c r="B2203" s="2" t="str">
        <f t="shared" si="104"/>
        <v>3901</v>
      </c>
      <c r="C2203" s="2">
        <f t="shared" si="102"/>
        <v>3901</v>
      </c>
      <c r="D2203" t="str">
        <f>VLOOKUP(C2203,'Cost Centre'!A:B,2,)</f>
        <v>Corporate Services</v>
      </c>
      <c r="E2203" t="str">
        <f t="shared" si="103"/>
        <v>6</v>
      </c>
      <c r="F2203" t="s">
        <v>11225</v>
      </c>
      <c r="G2203" s="2">
        <v>0</v>
      </c>
      <c r="H2203" s="2">
        <v>0</v>
      </c>
      <c r="I2203" s="2">
        <v>0</v>
      </c>
      <c r="J2203" s="105">
        <f>SUMIF([1]MMM!$A:$A,A2203,[1]MMM!$F:$F)</f>
        <v>0</v>
      </c>
      <c r="K2203" s="2" t="s">
        <v>460</v>
      </c>
      <c r="L2203" s="2">
        <v>0</v>
      </c>
      <c r="M2203" t="s">
        <v>10908</v>
      </c>
      <c r="N2203" t="s">
        <v>11681</v>
      </c>
      <c r="O2203" t="s">
        <v>10962</v>
      </c>
      <c r="P2203" t="s">
        <v>11212</v>
      </c>
    </row>
    <row r="2204" spans="1:16" x14ac:dyDescent="0.3">
      <c r="A2204" t="s">
        <v>738</v>
      </c>
      <c r="B2204" s="2" t="str">
        <f t="shared" si="104"/>
        <v>3901</v>
      </c>
      <c r="C2204" s="2">
        <f t="shared" si="102"/>
        <v>3901</v>
      </c>
      <c r="D2204" t="str">
        <f>VLOOKUP(C2204,'Cost Centre'!A:B,2,)</f>
        <v>Corporate Services</v>
      </c>
      <c r="E2204" t="str">
        <f t="shared" si="103"/>
        <v>6</v>
      </c>
      <c r="F2204" t="s">
        <v>11227</v>
      </c>
      <c r="G2204" s="2">
        <v>0</v>
      </c>
      <c r="H2204" s="2">
        <v>0</v>
      </c>
      <c r="I2204" s="2">
        <v>-550287.55000000005</v>
      </c>
      <c r="J2204" s="105">
        <f>SUMIF([1]MMM!$A:$A,A2204,[1]MMM!$F:$F)</f>
        <v>-550287.55000000005</v>
      </c>
      <c r="K2204" s="2" t="s">
        <v>460</v>
      </c>
      <c r="L2204" s="2">
        <v>0</v>
      </c>
      <c r="M2204" t="s">
        <v>10908</v>
      </c>
      <c r="N2204" t="s">
        <v>11681</v>
      </c>
      <c r="O2204" t="s">
        <v>10962</v>
      </c>
      <c r="P2204" t="s">
        <v>11212</v>
      </c>
    </row>
    <row r="2205" spans="1:16" x14ac:dyDescent="0.3">
      <c r="A2205" t="s">
        <v>739</v>
      </c>
      <c r="B2205" s="2" t="str">
        <f t="shared" si="104"/>
        <v>3901</v>
      </c>
      <c r="C2205" s="2">
        <f t="shared" si="102"/>
        <v>3901</v>
      </c>
      <c r="D2205" t="str">
        <f>VLOOKUP(C2205,'Cost Centre'!A:B,2,)</f>
        <v>Corporate Services</v>
      </c>
      <c r="E2205" t="str">
        <f t="shared" si="103"/>
        <v>6</v>
      </c>
      <c r="F2205" t="s">
        <v>11229</v>
      </c>
      <c r="G2205" s="2">
        <v>0</v>
      </c>
      <c r="H2205" s="2">
        <v>0</v>
      </c>
      <c r="I2205" s="2">
        <v>0</v>
      </c>
      <c r="J2205" s="105">
        <f>SUMIF([1]MMM!$A:$A,A2205,[1]MMM!$F:$F)</f>
        <v>0</v>
      </c>
      <c r="K2205" s="2" t="s">
        <v>460</v>
      </c>
      <c r="L2205" s="2">
        <v>0</v>
      </c>
      <c r="M2205" t="s">
        <v>10908</v>
      </c>
      <c r="N2205" t="s">
        <v>11681</v>
      </c>
      <c r="O2205" t="s">
        <v>10962</v>
      </c>
      <c r="P2205" t="s">
        <v>11212</v>
      </c>
    </row>
    <row r="2206" spans="1:16" x14ac:dyDescent="0.3">
      <c r="A2206" t="s">
        <v>740</v>
      </c>
      <c r="B2206" s="2" t="str">
        <f t="shared" si="104"/>
        <v>3901</v>
      </c>
      <c r="C2206" s="2">
        <f t="shared" si="102"/>
        <v>3901</v>
      </c>
      <c r="D2206" t="str">
        <f>VLOOKUP(C2206,'Cost Centre'!A:B,2,)</f>
        <v>Corporate Services</v>
      </c>
      <c r="E2206" t="str">
        <f t="shared" si="103"/>
        <v>6</v>
      </c>
      <c r="F2206" t="s">
        <v>11231</v>
      </c>
      <c r="G2206" s="2">
        <v>0</v>
      </c>
      <c r="H2206" s="2">
        <v>0</v>
      </c>
      <c r="I2206" s="2">
        <v>0</v>
      </c>
      <c r="J2206" s="105">
        <f>SUMIF([1]MMM!$A:$A,A2206,[1]MMM!$F:$F)</f>
        <v>0</v>
      </c>
      <c r="K2206" s="2" t="s">
        <v>460</v>
      </c>
      <c r="L2206" s="2">
        <v>0</v>
      </c>
      <c r="M2206" t="s">
        <v>10908</v>
      </c>
      <c r="N2206" t="s">
        <v>11681</v>
      </c>
      <c r="O2206" t="s">
        <v>10962</v>
      </c>
      <c r="P2206" t="s">
        <v>11212</v>
      </c>
    </row>
    <row r="2207" spans="1:16" x14ac:dyDescent="0.3">
      <c r="A2207" t="s">
        <v>741</v>
      </c>
      <c r="B2207" s="2" t="str">
        <f t="shared" si="104"/>
        <v>3901</v>
      </c>
      <c r="C2207" s="2">
        <f t="shared" si="102"/>
        <v>3901</v>
      </c>
      <c r="D2207" t="str">
        <f>VLOOKUP(C2207,'Cost Centre'!A:B,2,)</f>
        <v>Corporate Services</v>
      </c>
      <c r="E2207" t="str">
        <f t="shared" si="103"/>
        <v>6</v>
      </c>
      <c r="F2207" t="s">
        <v>11233</v>
      </c>
      <c r="G2207" s="2">
        <v>0</v>
      </c>
      <c r="H2207" s="2">
        <v>0</v>
      </c>
      <c r="I2207" s="2">
        <v>0</v>
      </c>
      <c r="J2207" s="105">
        <f>SUMIF([1]MMM!$A:$A,A2207,[1]MMM!$F:$F)</f>
        <v>0</v>
      </c>
      <c r="K2207" s="2" t="s">
        <v>460</v>
      </c>
      <c r="L2207" s="2">
        <v>0</v>
      </c>
      <c r="M2207" t="s">
        <v>10908</v>
      </c>
      <c r="N2207" t="s">
        <v>11681</v>
      </c>
      <c r="O2207" t="s">
        <v>10962</v>
      </c>
      <c r="P2207" t="s">
        <v>11212</v>
      </c>
    </row>
    <row r="2208" spans="1:16" x14ac:dyDescent="0.3">
      <c r="A2208" t="s">
        <v>742</v>
      </c>
      <c r="B2208" s="2" t="str">
        <f t="shared" si="104"/>
        <v>3901</v>
      </c>
      <c r="C2208" s="2">
        <f t="shared" si="102"/>
        <v>3901</v>
      </c>
      <c r="D2208" t="str">
        <f>VLOOKUP(C2208,'Cost Centre'!A:B,2,)</f>
        <v>Corporate Services</v>
      </c>
      <c r="E2208" t="str">
        <f t="shared" si="103"/>
        <v>6</v>
      </c>
      <c r="F2208" t="s">
        <v>11235</v>
      </c>
      <c r="G2208" s="2">
        <v>0</v>
      </c>
      <c r="H2208" s="2">
        <v>0</v>
      </c>
      <c r="I2208" s="2">
        <v>0</v>
      </c>
      <c r="J2208" s="105">
        <f>SUMIF([1]MMM!$A:$A,A2208,[1]MMM!$F:$F)</f>
        <v>0</v>
      </c>
      <c r="K2208" s="2" t="s">
        <v>460</v>
      </c>
      <c r="L2208" s="2">
        <v>0</v>
      </c>
      <c r="M2208" t="s">
        <v>10908</v>
      </c>
      <c r="N2208" t="s">
        <v>11681</v>
      </c>
      <c r="O2208" t="s">
        <v>10962</v>
      </c>
      <c r="P2208" t="s">
        <v>11212</v>
      </c>
    </row>
    <row r="2209" spans="1:16" x14ac:dyDescent="0.3">
      <c r="A2209" t="s">
        <v>743</v>
      </c>
      <c r="B2209" s="2" t="str">
        <f t="shared" si="104"/>
        <v>3901</v>
      </c>
      <c r="C2209" s="2">
        <f t="shared" si="102"/>
        <v>3901</v>
      </c>
      <c r="D2209" t="str">
        <f>VLOOKUP(C2209,'Cost Centre'!A:B,2,)</f>
        <v>Corporate Services</v>
      </c>
      <c r="E2209" t="str">
        <f t="shared" si="103"/>
        <v>6</v>
      </c>
      <c r="F2209" t="s">
        <v>11237</v>
      </c>
      <c r="G2209" s="2">
        <v>0</v>
      </c>
      <c r="H2209" s="2">
        <v>0</v>
      </c>
      <c r="I2209" s="2">
        <v>0</v>
      </c>
      <c r="J2209" s="105">
        <f>SUMIF([1]MMM!$A:$A,A2209,[1]MMM!$F:$F)</f>
        <v>0</v>
      </c>
      <c r="K2209" s="2" t="s">
        <v>460</v>
      </c>
      <c r="L2209" s="2">
        <v>0</v>
      </c>
      <c r="M2209" t="s">
        <v>10908</v>
      </c>
      <c r="N2209" t="s">
        <v>11681</v>
      </c>
      <c r="O2209" t="s">
        <v>10962</v>
      </c>
      <c r="P2209" t="s">
        <v>11212</v>
      </c>
    </row>
    <row r="2210" spans="1:16" x14ac:dyDescent="0.3">
      <c r="A2210" t="s">
        <v>744</v>
      </c>
      <c r="B2210" s="2" t="str">
        <f t="shared" si="104"/>
        <v>3901</v>
      </c>
      <c r="C2210" s="2">
        <f t="shared" si="102"/>
        <v>3901</v>
      </c>
      <c r="D2210" t="str">
        <f>VLOOKUP(C2210,'Cost Centre'!A:B,2,)</f>
        <v>Corporate Services</v>
      </c>
      <c r="E2210" t="str">
        <f t="shared" si="103"/>
        <v>6</v>
      </c>
      <c r="F2210" t="s">
        <v>11239</v>
      </c>
      <c r="G2210" s="2">
        <v>0</v>
      </c>
      <c r="H2210" s="2">
        <v>0</v>
      </c>
      <c r="I2210" s="2">
        <v>0</v>
      </c>
      <c r="J2210" s="105">
        <f>SUMIF([1]MMM!$A:$A,A2210,[1]MMM!$F:$F)</f>
        <v>0</v>
      </c>
      <c r="K2210" s="2" t="s">
        <v>460</v>
      </c>
      <c r="L2210" s="2">
        <v>0</v>
      </c>
      <c r="M2210" t="s">
        <v>10908</v>
      </c>
      <c r="N2210" t="s">
        <v>11681</v>
      </c>
      <c r="O2210" t="s">
        <v>10962</v>
      </c>
      <c r="P2210" t="s">
        <v>11212</v>
      </c>
    </row>
    <row r="2211" spans="1:16" x14ac:dyDescent="0.3">
      <c r="A2211" t="s">
        <v>745</v>
      </c>
      <c r="B2211" s="2" t="str">
        <f t="shared" si="104"/>
        <v>3901</v>
      </c>
      <c r="C2211" s="2">
        <f t="shared" si="102"/>
        <v>3901</v>
      </c>
      <c r="D2211" t="str">
        <f>VLOOKUP(C2211,'Cost Centre'!A:B,2,)</f>
        <v>Corporate Services</v>
      </c>
      <c r="E2211" t="str">
        <f t="shared" si="103"/>
        <v>6</v>
      </c>
      <c r="F2211" t="s">
        <v>11241</v>
      </c>
      <c r="G2211" s="2">
        <v>0</v>
      </c>
      <c r="H2211" s="2">
        <v>0</v>
      </c>
      <c r="I2211" s="2">
        <v>0</v>
      </c>
      <c r="J2211" s="105">
        <f>SUMIF([1]MMM!$A:$A,A2211,[1]MMM!$F:$F)</f>
        <v>0</v>
      </c>
      <c r="K2211" s="2" t="s">
        <v>460</v>
      </c>
      <c r="L2211" s="2">
        <v>0</v>
      </c>
      <c r="M2211" t="s">
        <v>10908</v>
      </c>
      <c r="N2211" t="s">
        <v>11681</v>
      </c>
      <c r="O2211" t="s">
        <v>10962</v>
      </c>
      <c r="P2211" t="s">
        <v>11212</v>
      </c>
    </row>
    <row r="2212" spans="1:16" x14ac:dyDescent="0.3">
      <c r="A2212" t="s">
        <v>746</v>
      </c>
      <c r="B2212" s="2" t="str">
        <f t="shared" si="104"/>
        <v>3901</v>
      </c>
      <c r="C2212" s="2">
        <f t="shared" si="102"/>
        <v>3901</v>
      </c>
      <c r="D2212" t="str">
        <f>VLOOKUP(C2212,'Cost Centre'!A:B,2,)</f>
        <v>Corporate Services</v>
      </c>
      <c r="E2212" t="str">
        <f t="shared" si="103"/>
        <v>6</v>
      </c>
      <c r="F2212" t="s">
        <v>11243</v>
      </c>
      <c r="G2212" s="2">
        <v>0</v>
      </c>
      <c r="H2212" s="2">
        <v>0</v>
      </c>
      <c r="I2212" s="2">
        <v>0</v>
      </c>
      <c r="J2212" s="105">
        <f>SUMIF([1]MMM!$A:$A,A2212,[1]MMM!$F:$F)</f>
        <v>0</v>
      </c>
      <c r="K2212" s="2" t="s">
        <v>460</v>
      </c>
      <c r="L2212" s="2">
        <v>0</v>
      </c>
      <c r="M2212" t="s">
        <v>10908</v>
      </c>
      <c r="N2212" t="s">
        <v>11681</v>
      </c>
      <c r="O2212" t="s">
        <v>10962</v>
      </c>
      <c r="P2212" t="s">
        <v>11212</v>
      </c>
    </row>
    <row r="2213" spans="1:16" x14ac:dyDescent="0.3">
      <c r="A2213" t="s">
        <v>747</v>
      </c>
      <c r="B2213" s="2" t="str">
        <f t="shared" si="104"/>
        <v>3901</v>
      </c>
      <c r="C2213" s="2">
        <f t="shared" si="102"/>
        <v>3901</v>
      </c>
      <c r="D2213" t="str">
        <f>VLOOKUP(C2213,'Cost Centre'!A:B,2,)</f>
        <v>Corporate Services</v>
      </c>
      <c r="E2213" t="str">
        <f t="shared" si="103"/>
        <v>6</v>
      </c>
      <c r="F2213" t="s">
        <v>11245</v>
      </c>
      <c r="G2213" s="2">
        <v>0</v>
      </c>
      <c r="H2213" s="2">
        <v>0</v>
      </c>
      <c r="I2213" s="2">
        <v>0</v>
      </c>
      <c r="J2213" s="105">
        <f>SUMIF([1]MMM!$A:$A,A2213,[1]MMM!$F:$F)</f>
        <v>0</v>
      </c>
      <c r="K2213" s="2" t="s">
        <v>460</v>
      </c>
      <c r="L2213" s="2">
        <v>0</v>
      </c>
      <c r="M2213" t="s">
        <v>10908</v>
      </c>
      <c r="N2213" t="s">
        <v>11681</v>
      </c>
      <c r="O2213" t="s">
        <v>10962</v>
      </c>
      <c r="P2213" t="s">
        <v>11212</v>
      </c>
    </row>
    <row r="2214" spans="1:16" x14ac:dyDescent="0.3">
      <c r="A2214" t="s">
        <v>3622</v>
      </c>
      <c r="B2214" s="2" t="str">
        <f t="shared" si="104"/>
        <v>3901</v>
      </c>
      <c r="C2214" s="2">
        <f t="shared" si="102"/>
        <v>3901</v>
      </c>
      <c r="D2214" t="str">
        <f>VLOOKUP(C2214,'Cost Centre'!A:B,2,)</f>
        <v>Corporate Services</v>
      </c>
      <c r="E2214" t="str">
        <f t="shared" si="103"/>
        <v>6</v>
      </c>
      <c r="F2214" t="s">
        <v>11740</v>
      </c>
      <c r="G2214" s="2">
        <v>0</v>
      </c>
      <c r="H2214" s="2">
        <v>0</v>
      </c>
      <c r="I2214" s="2">
        <v>0</v>
      </c>
      <c r="J2214" s="105">
        <f>SUMIF([1]MMM!$A:$A,A2214,[1]MMM!$F:$F)</f>
        <v>0</v>
      </c>
      <c r="K2214" s="2" t="s">
        <v>460</v>
      </c>
      <c r="L2214" s="2">
        <v>0</v>
      </c>
      <c r="M2214" t="s">
        <v>10908</v>
      </c>
      <c r="N2214" t="s">
        <v>11681</v>
      </c>
      <c r="O2214" t="s">
        <v>10962</v>
      </c>
      <c r="P2214" t="s">
        <v>11622</v>
      </c>
    </row>
    <row r="2215" spans="1:16" x14ac:dyDescent="0.3">
      <c r="A2215" t="s">
        <v>11741</v>
      </c>
      <c r="B2215" s="2" t="str">
        <f t="shared" si="104"/>
        <v>3901</v>
      </c>
      <c r="C2215" s="2">
        <f t="shared" si="102"/>
        <v>3901</v>
      </c>
      <c r="D2215" t="str">
        <f>VLOOKUP(C2215,'Cost Centre'!A:B,2,)</f>
        <v>Corporate Services</v>
      </c>
      <c r="E2215" t="str">
        <f t="shared" si="103"/>
        <v>6</v>
      </c>
      <c r="F2215" t="s">
        <v>3628</v>
      </c>
      <c r="G2215" s="2">
        <v>0</v>
      </c>
      <c r="H2215" s="2">
        <v>0</v>
      </c>
      <c r="I2215" s="2">
        <v>0</v>
      </c>
      <c r="J2215" s="105">
        <f>SUMIF([1]MMM!$A:$A,A2215,[1]MMM!$F:$F)</f>
        <v>0</v>
      </c>
      <c r="K2215" s="2" t="s">
        <v>10</v>
      </c>
      <c r="L2215" s="2">
        <v>0</v>
      </c>
      <c r="M2215" t="s">
        <v>10908</v>
      </c>
      <c r="N2215" t="s">
        <v>11681</v>
      </c>
      <c r="O2215" t="s">
        <v>10962</v>
      </c>
      <c r="P2215" t="s">
        <v>11622</v>
      </c>
    </row>
    <row r="2216" spans="1:16" x14ac:dyDescent="0.3">
      <c r="A2216" t="s">
        <v>3623</v>
      </c>
      <c r="B2216" s="2" t="str">
        <f t="shared" si="104"/>
        <v>3901</v>
      </c>
      <c r="C2216" s="2">
        <f t="shared" si="102"/>
        <v>3901</v>
      </c>
      <c r="D2216" t="str">
        <f>VLOOKUP(C2216,'Cost Centre'!A:B,2,)</f>
        <v>Corporate Services</v>
      </c>
      <c r="E2216" t="str">
        <f t="shared" si="103"/>
        <v>6</v>
      </c>
      <c r="F2216" t="s">
        <v>749</v>
      </c>
      <c r="G2216" s="2">
        <v>0</v>
      </c>
      <c r="H2216" s="2">
        <v>0</v>
      </c>
      <c r="I2216" s="2">
        <v>0</v>
      </c>
      <c r="J2216" s="105">
        <f>SUMIF([1]MMM!$A:$A,A2216,[1]MMM!$F:$F)</f>
        <v>0</v>
      </c>
      <c r="K2216" s="2" t="s">
        <v>10</v>
      </c>
      <c r="L2216" s="2">
        <v>0</v>
      </c>
      <c r="M2216" t="s">
        <v>10908</v>
      </c>
      <c r="N2216" t="s">
        <v>11681</v>
      </c>
      <c r="O2216" t="s">
        <v>10962</v>
      </c>
      <c r="P2216" t="s">
        <v>11622</v>
      </c>
    </row>
    <row r="2217" spans="1:16" x14ac:dyDescent="0.3">
      <c r="A2217" t="s">
        <v>3624</v>
      </c>
      <c r="B2217" s="2" t="str">
        <f t="shared" si="104"/>
        <v>3901</v>
      </c>
      <c r="C2217" s="2">
        <f t="shared" si="102"/>
        <v>3901</v>
      </c>
      <c r="D2217" t="str">
        <f>VLOOKUP(C2217,'Cost Centre'!A:B,2,)</f>
        <v>Corporate Services</v>
      </c>
      <c r="E2217" t="str">
        <f t="shared" si="103"/>
        <v>6</v>
      </c>
      <c r="F2217" t="s">
        <v>748</v>
      </c>
      <c r="G2217" s="2">
        <v>0</v>
      </c>
      <c r="H2217" s="2">
        <v>5398.01</v>
      </c>
      <c r="I2217" s="2">
        <v>0</v>
      </c>
      <c r="J2217" s="105">
        <f>SUMIF([1]MMM!$A:$A,A2217,[1]MMM!$F:$F)</f>
        <v>5398.01</v>
      </c>
      <c r="K2217" s="2" t="s">
        <v>10</v>
      </c>
      <c r="L2217" s="2">
        <v>0</v>
      </c>
      <c r="M2217" t="s">
        <v>10908</v>
      </c>
      <c r="N2217" t="s">
        <v>11681</v>
      </c>
      <c r="O2217" t="s">
        <v>10962</v>
      </c>
      <c r="P2217" t="s">
        <v>11622</v>
      </c>
    </row>
    <row r="2218" spans="1:16" x14ac:dyDescent="0.3">
      <c r="A2218" t="s">
        <v>3625</v>
      </c>
      <c r="B2218" s="2" t="str">
        <f t="shared" si="104"/>
        <v>3901</v>
      </c>
      <c r="C2218" s="2">
        <f t="shared" si="102"/>
        <v>3901</v>
      </c>
      <c r="D2218" t="str">
        <f>VLOOKUP(C2218,'Cost Centre'!A:B,2,)</f>
        <v>Corporate Services</v>
      </c>
      <c r="E2218" t="str">
        <f t="shared" si="103"/>
        <v>6</v>
      </c>
      <c r="F2218" t="s">
        <v>11742</v>
      </c>
      <c r="G2218" s="2">
        <v>0</v>
      </c>
      <c r="H2218" s="2">
        <v>0</v>
      </c>
      <c r="I2218" s="2">
        <v>0</v>
      </c>
      <c r="J2218" s="105">
        <f>SUMIF([1]MMM!$A:$A,A2218,[1]MMM!$F:$F)</f>
        <v>0</v>
      </c>
      <c r="K2218" s="2" t="s">
        <v>10</v>
      </c>
      <c r="L2218" s="2">
        <v>0</v>
      </c>
      <c r="M2218" t="s">
        <v>10908</v>
      </c>
      <c r="N2218" t="s">
        <v>11681</v>
      </c>
      <c r="O2218" t="s">
        <v>10962</v>
      </c>
      <c r="P2218" t="s">
        <v>11622</v>
      </c>
    </row>
    <row r="2219" spans="1:16" x14ac:dyDescent="0.3">
      <c r="A2219" t="s">
        <v>3626</v>
      </c>
      <c r="B2219" s="2" t="str">
        <f t="shared" si="104"/>
        <v>3901</v>
      </c>
      <c r="C2219" s="2">
        <f t="shared" si="102"/>
        <v>3901</v>
      </c>
      <c r="D2219" t="str">
        <f>VLOOKUP(C2219,'Cost Centre'!A:B,2,)</f>
        <v>Corporate Services</v>
      </c>
      <c r="E2219" t="str">
        <f t="shared" si="103"/>
        <v>6</v>
      </c>
      <c r="F2219" t="s">
        <v>11743</v>
      </c>
      <c r="G2219" s="2">
        <v>0</v>
      </c>
      <c r="H2219" s="2">
        <v>0</v>
      </c>
      <c r="I2219" s="2">
        <v>0</v>
      </c>
      <c r="J2219" s="105">
        <f>SUMIF([1]MMM!$A:$A,A2219,[1]MMM!$F:$F)</f>
        <v>0</v>
      </c>
      <c r="K2219" s="2" t="s">
        <v>10</v>
      </c>
      <c r="L2219" s="2">
        <v>0</v>
      </c>
      <c r="M2219" t="s">
        <v>10908</v>
      </c>
      <c r="N2219" t="s">
        <v>11681</v>
      </c>
      <c r="O2219" t="s">
        <v>10962</v>
      </c>
      <c r="P2219" t="s">
        <v>11622</v>
      </c>
    </row>
    <row r="2220" spans="1:16" x14ac:dyDescent="0.3">
      <c r="A2220" t="s">
        <v>3627</v>
      </c>
      <c r="B2220" s="2" t="str">
        <f t="shared" si="104"/>
        <v>3901</v>
      </c>
      <c r="C2220" s="2">
        <f t="shared" si="102"/>
        <v>3901</v>
      </c>
      <c r="D2220" t="str">
        <f>VLOOKUP(C2220,'Cost Centre'!A:B,2,)</f>
        <v>Corporate Services</v>
      </c>
      <c r="E2220" t="str">
        <f t="shared" si="103"/>
        <v>6</v>
      </c>
      <c r="F2220" t="s">
        <v>732</v>
      </c>
      <c r="G2220" s="2">
        <v>0</v>
      </c>
      <c r="H2220" s="2">
        <v>0</v>
      </c>
      <c r="I2220" s="2">
        <v>0</v>
      </c>
      <c r="J2220" s="105">
        <f>SUMIF([1]MMM!$A:$A,A2220,[1]MMM!$F:$F)</f>
        <v>0</v>
      </c>
      <c r="K2220" s="2" t="s">
        <v>10</v>
      </c>
      <c r="L2220" s="2">
        <v>0</v>
      </c>
      <c r="M2220" t="s">
        <v>10908</v>
      </c>
      <c r="N2220" t="s">
        <v>11681</v>
      </c>
      <c r="O2220" t="s">
        <v>10962</v>
      </c>
      <c r="P2220" t="s">
        <v>11622</v>
      </c>
    </row>
    <row r="2221" spans="1:16" x14ac:dyDescent="0.3">
      <c r="A2221" t="s">
        <v>11744</v>
      </c>
      <c r="B2221" s="2" t="str">
        <f t="shared" si="104"/>
        <v>3901</v>
      </c>
      <c r="C2221" s="2">
        <f t="shared" si="102"/>
        <v>3901</v>
      </c>
      <c r="D2221" t="str">
        <f>VLOOKUP(C2221,'Cost Centre'!A:B,2,)</f>
        <v>Corporate Services</v>
      </c>
      <c r="E2221" t="str">
        <f t="shared" si="103"/>
        <v>6</v>
      </c>
      <c r="F2221" t="s">
        <v>3628</v>
      </c>
      <c r="G2221" s="2">
        <v>0</v>
      </c>
      <c r="H2221" s="2">
        <v>0</v>
      </c>
      <c r="I2221" s="2">
        <v>0</v>
      </c>
      <c r="J2221" s="105">
        <f>SUMIF([1]MMM!$A:$A,A2221,[1]MMM!$F:$F)</f>
        <v>0</v>
      </c>
      <c r="K2221" s="2" t="s">
        <v>10</v>
      </c>
      <c r="L2221" s="2">
        <v>500000</v>
      </c>
      <c r="M2221" t="s">
        <v>10908</v>
      </c>
      <c r="N2221" t="s">
        <v>11681</v>
      </c>
      <c r="O2221" t="s">
        <v>10962</v>
      </c>
      <c r="P2221" t="s">
        <v>11622</v>
      </c>
    </row>
    <row r="2222" spans="1:16" x14ac:dyDescent="0.3">
      <c r="A2222" t="s">
        <v>11745</v>
      </c>
      <c r="B2222" s="2" t="str">
        <f t="shared" si="104"/>
        <v>3901</v>
      </c>
      <c r="C2222" s="2">
        <f t="shared" si="102"/>
        <v>3901</v>
      </c>
      <c r="D2222" t="str">
        <f>VLOOKUP(C2222,'Cost Centre'!A:B,2,)</f>
        <v>Corporate Services</v>
      </c>
      <c r="E2222" t="str">
        <f t="shared" si="103"/>
        <v>6</v>
      </c>
      <c r="F2222" t="s">
        <v>11746</v>
      </c>
      <c r="G2222" s="2">
        <v>0</v>
      </c>
      <c r="H2222" s="2">
        <v>967557</v>
      </c>
      <c r="I2222" s="2">
        <v>0</v>
      </c>
      <c r="J2222" s="105">
        <f>SUMIF([1]MMM!$A:$A,A2222,[1]MMM!$F:$F)</f>
        <v>967557</v>
      </c>
      <c r="K2222" s="2" t="s">
        <v>10</v>
      </c>
      <c r="L2222" s="2">
        <v>2500000</v>
      </c>
      <c r="M2222" t="s">
        <v>10908</v>
      </c>
      <c r="N2222" t="s">
        <v>11681</v>
      </c>
      <c r="O2222" t="s">
        <v>10962</v>
      </c>
      <c r="P2222" t="s">
        <v>11622</v>
      </c>
    </row>
    <row r="2223" spans="1:16" x14ac:dyDescent="0.3">
      <c r="A2223" t="s">
        <v>11747</v>
      </c>
      <c r="B2223" s="2" t="str">
        <f t="shared" si="104"/>
        <v>3901</v>
      </c>
      <c r="C2223" s="2">
        <f t="shared" si="102"/>
        <v>3901</v>
      </c>
      <c r="D2223" t="str">
        <f>VLOOKUP(C2223,'Cost Centre'!A:B,2,)</f>
        <v>Corporate Services</v>
      </c>
      <c r="E2223" t="str">
        <f t="shared" si="103"/>
        <v>6</v>
      </c>
      <c r="F2223" t="s">
        <v>11748</v>
      </c>
      <c r="G2223" s="2">
        <v>0</v>
      </c>
      <c r="H2223" s="2">
        <v>1918540.52</v>
      </c>
      <c r="I2223" s="2">
        <v>0</v>
      </c>
      <c r="J2223" s="105">
        <f>SUMIF([1]MMM!$A:$A,A2223,[1]MMM!$F:$F)</f>
        <v>1918540.52</v>
      </c>
      <c r="K2223" s="2" t="s">
        <v>10</v>
      </c>
      <c r="L2223" s="2">
        <v>2160000</v>
      </c>
      <c r="M2223" t="s">
        <v>10908</v>
      </c>
      <c r="N2223" t="s">
        <v>11681</v>
      </c>
      <c r="O2223" t="s">
        <v>10962</v>
      </c>
      <c r="P2223" t="s">
        <v>11622</v>
      </c>
    </row>
    <row r="2224" spans="1:16" x14ac:dyDescent="0.3">
      <c r="A2224" t="s">
        <v>11749</v>
      </c>
      <c r="B2224" s="2" t="str">
        <f t="shared" si="104"/>
        <v>3901</v>
      </c>
      <c r="C2224" s="2">
        <f t="shared" si="102"/>
        <v>3901</v>
      </c>
      <c r="D2224" t="str">
        <f>VLOOKUP(C2224,'Cost Centre'!A:B,2,)</f>
        <v>Corporate Services</v>
      </c>
      <c r="E2224" t="str">
        <f t="shared" si="103"/>
        <v>6</v>
      </c>
      <c r="F2224" t="s">
        <v>11748</v>
      </c>
      <c r="G2224" s="2">
        <v>0</v>
      </c>
      <c r="H2224" s="2">
        <v>0</v>
      </c>
      <c r="I2224" s="2">
        <v>0</v>
      </c>
      <c r="J2224" s="105">
        <f>SUMIF([1]MMM!$A:$A,A2224,[1]MMM!$F:$F)</f>
        <v>0</v>
      </c>
      <c r="K2224" s="2" t="s">
        <v>10</v>
      </c>
      <c r="L2224" s="2">
        <v>1800000</v>
      </c>
      <c r="M2224" t="s">
        <v>10908</v>
      </c>
      <c r="N2224" t="s">
        <v>11681</v>
      </c>
      <c r="O2224" t="s">
        <v>10962</v>
      </c>
      <c r="P2224" t="s">
        <v>11622</v>
      </c>
    </row>
    <row r="2225" spans="1:16" x14ac:dyDescent="0.3">
      <c r="A2225" t="s">
        <v>11750</v>
      </c>
      <c r="B2225" s="2" t="str">
        <f t="shared" si="104"/>
        <v>3901</v>
      </c>
      <c r="C2225" s="2">
        <f t="shared" si="102"/>
        <v>3901</v>
      </c>
      <c r="D2225" t="str">
        <f>VLOOKUP(C2225,'Cost Centre'!A:B,2,)</f>
        <v>Corporate Services</v>
      </c>
      <c r="E2225" t="str">
        <f t="shared" si="103"/>
        <v>6</v>
      </c>
      <c r="F2225" t="s">
        <v>11748</v>
      </c>
      <c r="G2225" s="2">
        <v>0</v>
      </c>
      <c r="H2225" s="2">
        <v>0</v>
      </c>
      <c r="I2225" s="2">
        <v>0</v>
      </c>
      <c r="J2225" s="105">
        <f>SUMIF([1]MMM!$A:$A,A2225,[1]MMM!$F:$F)</f>
        <v>0</v>
      </c>
      <c r="K2225" s="2" t="s">
        <v>10</v>
      </c>
      <c r="L2225" s="2">
        <v>0</v>
      </c>
      <c r="M2225" t="s">
        <v>10908</v>
      </c>
      <c r="N2225" t="s">
        <v>11681</v>
      </c>
      <c r="O2225" t="s">
        <v>10962</v>
      </c>
      <c r="P2225" t="s">
        <v>11622</v>
      </c>
    </row>
    <row r="2226" spans="1:16" x14ac:dyDescent="0.3">
      <c r="A2226" t="s">
        <v>11751</v>
      </c>
      <c r="B2226" s="2" t="str">
        <f t="shared" si="104"/>
        <v>3901</v>
      </c>
      <c r="C2226" s="2">
        <f t="shared" si="102"/>
        <v>3901</v>
      </c>
      <c r="D2226" t="str">
        <f>VLOOKUP(C2226,'Cost Centre'!A:B,2,)</f>
        <v>Corporate Services</v>
      </c>
      <c r="E2226" t="str">
        <f t="shared" si="103"/>
        <v>6</v>
      </c>
      <c r="F2226" t="s">
        <v>11748</v>
      </c>
      <c r="G2226" s="2">
        <v>0</v>
      </c>
      <c r="H2226" s="2">
        <v>0</v>
      </c>
      <c r="I2226" s="2">
        <v>0</v>
      </c>
      <c r="J2226" s="105">
        <f>SUMIF([1]MMM!$A:$A,A2226,[1]MMM!$F:$F)</f>
        <v>0</v>
      </c>
      <c r="K2226" s="2" t="s">
        <v>10</v>
      </c>
      <c r="L2226" s="2">
        <v>1400000</v>
      </c>
      <c r="M2226" t="s">
        <v>10908</v>
      </c>
      <c r="N2226" t="s">
        <v>11681</v>
      </c>
      <c r="O2226" t="s">
        <v>10962</v>
      </c>
      <c r="P2226" t="s">
        <v>11622</v>
      </c>
    </row>
    <row r="2227" spans="1:16" x14ac:dyDescent="0.3">
      <c r="A2227" t="s">
        <v>3629</v>
      </c>
      <c r="B2227" s="2" t="str">
        <f t="shared" si="104"/>
        <v>3901</v>
      </c>
      <c r="C2227" s="2">
        <f t="shared" si="102"/>
        <v>3901</v>
      </c>
      <c r="D2227" t="str">
        <f>VLOOKUP(C2227,'Cost Centre'!A:B,2,)</f>
        <v>Corporate Services</v>
      </c>
      <c r="E2227" t="str">
        <f t="shared" si="103"/>
        <v>6</v>
      </c>
      <c r="F2227" t="s">
        <v>11752</v>
      </c>
      <c r="G2227" s="2">
        <v>0</v>
      </c>
      <c r="H2227" s="2">
        <v>0</v>
      </c>
      <c r="I2227" s="2">
        <v>0</v>
      </c>
      <c r="J2227" s="105">
        <f>SUMIF([1]MMM!$A:$A,A2227,[1]MMM!$F:$F)</f>
        <v>0</v>
      </c>
      <c r="K2227" s="2" t="s">
        <v>460</v>
      </c>
      <c r="L2227" s="2">
        <v>0</v>
      </c>
      <c r="M2227" t="s">
        <v>10908</v>
      </c>
      <c r="N2227" t="s">
        <v>11681</v>
      </c>
      <c r="O2227" t="s">
        <v>10962</v>
      </c>
      <c r="P2227" t="s">
        <v>11622</v>
      </c>
    </row>
    <row r="2228" spans="1:16" x14ac:dyDescent="0.3">
      <c r="A2228" t="s">
        <v>3630</v>
      </c>
      <c r="B2228" s="2" t="str">
        <f t="shared" si="104"/>
        <v>3901</v>
      </c>
      <c r="C2228" s="2">
        <f t="shared" si="102"/>
        <v>3901</v>
      </c>
      <c r="D2228" t="str">
        <f>VLOOKUP(C2228,'Cost Centre'!A:B,2,)</f>
        <v>Corporate Services</v>
      </c>
      <c r="E2228" t="str">
        <f t="shared" si="103"/>
        <v>6</v>
      </c>
      <c r="F2228" t="s">
        <v>11753</v>
      </c>
      <c r="G2228" s="2">
        <v>0</v>
      </c>
      <c r="H2228" s="2">
        <v>0</v>
      </c>
      <c r="I2228" s="2">
        <v>0</v>
      </c>
      <c r="J2228" s="105">
        <f>SUMIF([1]MMM!$A:$A,A2228,[1]MMM!$F:$F)</f>
        <v>0</v>
      </c>
      <c r="K2228" s="2" t="s">
        <v>460</v>
      </c>
      <c r="L2228" s="2">
        <v>0</v>
      </c>
      <c r="M2228" t="s">
        <v>10908</v>
      </c>
      <c r="N2228" t="s">
        <v>11681</v>
      </c>
      <c r="O2228" t="s">
        <v>10962</v>
      </c>
      <c r="P2228" t="s">
        <v>11622</v>
      </c>
    </row>
    <row r="2229" spans="1:16" x14ac:dyDescent="0.3">
      <c r="A2229" t="s">
        <v>3631</v>
      </c>
      <c r="B2229" s="2" t="str">
        <f t="shared" si="104"/>
        <v>3901</v>
      </c>
      <c r="C2229" s="2">
        <f t="shared" si="102"/>
        <v>3901</v>
      </c>
      <c r="D2229" t="str">
        <f>VLOOKUP(C2229,'Cost Centre'!A:B,2,)</f>
        <v>Corporate Services</v>
      </c>
      <c r="E2229" t="str">
        <f t="shared" si="103"/>
        <v>6</v>
      </c>
      <c r="F2229" t="s">
        <v>11754</v>
      </c>
      <c r="G2229" s="2">
        <v>0</v>
      </c>
      <c r="H2229" s="2">
        <v>0</v>
      </c>
      <c r="I2229" s="2">
        <v>0</v>
      </c>
      <c r="J2229" s="105">
        <f>SUMIF([1]MMM!$A:$A,A2229,[1]MMM!$F:$F)</f>
        <v>0</v>
      </c>
      <c r="K2229" s="2" t="s">
        <v>460</v>
      </c>
      <c r="L2229" s="2">
        <v>0</v>
      </c>
      <c r="M2229" t="s">
        <v>10908</v>
      </c>
      <c r="N2229" t="s">
        <v>11681</v>
      </c>
      <c r="O2229" t="s">
        <v>10962</v>
      </c>
      <c r="P2229" t="s">
        <v>11622</v>
      </c>
    </row>
    <row r="2230" spans="1:16" x14ac:dyDescent="0.3">
      <c r="A2230" t="s">
        <v>3632</v>
      </c>
      <c r="B2230" s="2" t="str">
        <f t="shared" si="104"/>
        <v>3901</v>
      </c>
      <c r="C2230" s="2">
        <f t="shared" si="102"/>
        <v>3901</v>
      </c>
      <c r="D2230" t="str">
        <f>VLOOKUP(C2230,'Cost Centre'!A:B,2,)</f>
        <v>Corporate Services</v>
      </c>
      <c r="E2230" t="str">
        <f t="shared" si="103"/>
        <v>6</v>
      </c>
      <c r="F2230" t="s">
        <v>11755</v>
      </c>
      <c r="G2230" s="2">
        <v>0</v>
      </c>
      <c r="H2230" s="2">
        <v>0</v>
      </c>
      <c r="I2230" s="2">
        <v>0</v>
      </c>
      <c r="J2230" s="105">
        <f>SUMIF([1]MMM!$A:$A,A2230,[1]MMM!$F:$F)</f>
        <v>0</v>
      </c>
      <c r="K2230" s="2" t="s">
        <v>460</v>
      </c>
      <c r="L2230" s="2">
        <v>0</v>
      </c>
      <c r="M2230" t="s">
        <v>10908</v>
      </c>
      <c r="N2230" t="s">
        <v>11681</v>
      </c>
      <c r="O2230" t="s">
        <v>10962</v>
      </c>
      <c r="P2230" t="s">
        <v>11622</v>
      </c>
    </row>
    <row r="2231" spans="1:16" x14ac:dyDescent="0.3">
      <c r="A2231" t="s">
        <v>3633</v>
      </c>
      <c r="B2231" s="2" t="str">
        <f t="shared" si="104"/>
        <v>3901</v>
      </c>
      <c r="C2231" s="2">
        <f t="shared" si="102"/>
        <v>3901</v>
      </c>
      <c r="D2231" t="str">
        <f>VLOOKUP(C2231,'Cost Centre'!A:B,2,)</f>
        <v>Corporate Services</v>
      </c>
      <c r="E2231" t="str">
        <f t="shared" si="103"/>
        <v>6</v>
      </c>
      <c r="F2231" t="s">
        <v>11756</v>
      </c>
      <c r="G2231" s="2">
        <v>0</v>
      </c>
      <c r="H2231" s="2">
        <v>0</v>
      </c>
      <c r="I2231" s="2">
        <v>0</v>
      </c>
      <c r="J2231" s="105">
        <f>SUMIF([1]MMM!$A:$A,A2231,[1]MMM!$F:$F)</f>
        <v>0</v>
      </c>
      <c r="K2231" s="2" t="s">
        <v>460</v>
      </c>
      <c r="L2231" s="2">
        <v>0</v>
      </c>
      <c r="M2231" t="s">
        <v>10908</v>
      </c>
      <c r="N2231" t="s">
        <v>11681</v>
      </c>
      <c r="O2231" t="s">
        <v>10962</v>
      </c>
      <c r="P2231" t="s">
        <v>11622</v>
      </c>
    </row>
    <row r="2232" spans="1:16" x14ac:dyDescent="0.3">
      <c r="A2232" t="s">
        <v>3634</v>
      </c>
      <c r="B2232" s="2" t="str">
        <f t="shared" si="104"/>
        <v>3901</v>
      </c>
      <c r="C2232" s="2">
        <f t="shared" si="102"/>
        <v>3901</v>
      </c>
      <c r="D2232" t="str">
        <f>VLOOKUP(C2232,'Cost Centre'!A:B,2,)</f>
        <v>Corporate Services</v>
      </c>
      <c r="E2232" t="str">
        <f t="shared" si="103"/>
        <v>6</v>
      </c>
      <c r="F2232" t="s">
        <v>11757</v>
      </c>
      <c r="G2232" s="2">
        <v>0</v>
      </c>
      <c r="H2232" s="2">
        <v>0</v>
      </c>
      <c r="I2232" s="2">
        <v>-2891495.53</v>
      </c>
      <c r="J2232" s="105">
        <f>SUMIF([1]MMM!$A:$A,A2232,[1]MMM!$F:$F)</f>
        <v>-2891495.53</v>
      </c>
      <c r="K2232" s="2" t="s">
        <v>460</v>
      </c>
      <c r="L2232" s="2">
        <v>0</v>
      </c>
      <c r="M2232" t="s">
        <v>10908</v>
      </c>
      <c r="N2232" t="s">
        <v>11681</v>
      </c>
      <c r="O2232" t="s">
        <v>10962</v>
      </c>
      <c r="P2232" t="s">
        <v>11622</v>
      </c>
    </row>
    <row r="2233" spans="1:16" x14ac:dyDescent="0.3">
      <c r="A2233" t="s">
        <v>3635</v>
      </c>
      <c r="B2233" s="2" t="str">
        <f t="shared" si="104"/>
        <v>3901</v>
      </c>
      <c r="C2233" s="2">
        <f t="shared" si="102"/>
        <v>3901</v>
      </c>
      <c r="D2233" t="str">
        <f>VLOOKUP(C2233,'Cost Centre'!A:B,2,)</f>
        <v>Corporate Services</v>
      </c>
      <c r="E2233" t="str">
        <f t="shared" si="103"/>
        <v>6</v>
      </c>
      <c r="F2233" t="s">
        <v>11758</v>
      </c>
      <c r="G2233" s="2">
        <v>0</v>
      </c>
      <c r="H2233" s="2">
        <v>0</v>
      </c>
      <c r="I2233" s="2">
        <v>0</v>
      </c>
      <c r="J2233" s="105">
        <f>SUMIF([1]MMM!$A:$A,A2233,[1]MMM!$F:$F)</f>
        <v>0</v>
      </c>
      <c r="K2233" s="2" t="s">
        <v>460</v>
      </c>
      <c r="L2233" s="2">
        <v>0</v>
      </c>
      <c r="M2233" t="s">
        <v>10908</v>
      </c>
      <c r="N2233" t="s">
        <v>11681</v>
      </c>
      <c r="O2233" t="s">
        <v>10962</v>
      </c>
      <c r="P2233" t="s">
        <v>11622</v>
      </c>
    </row>
    <row r="2234" spans="1:16" x14ac:dyDescent="0.3">
      <c r="A2234" t="s">
        <v>3636</v>
      </c>
      <c r="B2234" s="2" t="str">
        <f t="shared" si="104"/>
        <v>3901</v>
      </c>
      <c r="C2234" s="2">
        <f t="shared" si="102"/>
        <v>3901</v>
      </c>
      <c r="D2234" t="str">
        <f>VLOOKUP(C2234,'Cost Centre'!A:B,2,)</f>
        <v>Corporate Services</v>
      </c>
      <c r="E2234" t="str">
        <f t="shared" si="103"/>
        <v>6</v>
      </c>
      <c r="F2234" t="s">
        <v>11759</v>
      </c>
      <c r="G2234" s="2">
        <v>0</v>
      </c>
      <c r="H2234" s="2">
        <v>0</v>
      </c>
      <c r="I2234" s="2">
        <v>0</v>
      </c>
      <c r="J2234" s="105">
        <f>SUMIF([1]MMM!$A:$A,A2234,[1]MMM!$F:$F)</f>
        <v>0</v>
      </c>
      <c r="K2234" s="2" t="s">
        <v>460</v>
      </c>
      <c r="L2234" s="2">
        <v>0</v>
      </c>
      <c r="M2234" t="s">
        <v>10908</v>
      </c>
      <c r="N2234" t="s">
        <v>11681</v>
      </c>
      <c r="O2234" t="s">
        <v>10962</v>
      </c>
      <c r="P2234" t="s">
        <v>11622</v>
      </c>
    </row>
    <row r="2235" spans="1:16" x14ac:dyDescent="0.3">
      <c r="A2235" t="s">
        <v>3637</v>
      </c>
      <c r="B2235" s="2" t="str">
        <f t="shared" si="104"/>
        <v>3901</v>
      </c>
      <c r="C2235" s="2">
        <f t="shared" si="102"/>
        <v>3901</v>
      </c>
      <c r="D2235" t="str">
        <f>VLOOKUP(C2235,'Cost Centre'!A:B,2,)</f>
        <v>Corporate Services</v>
      </c>
      <c r="E2235" t="str">
        <f t="shared" si="103"/>
        <v>6</v>
      </c>
      <c r="F2235" t="s">
        <v>11760</v>
      </c>
      <c r="G2235" s="2">
        <v>0</v>
      </c>
      <c r="H2235" s="2">
        <v>0</v>
      </c>
      <c r="I2235" s="2">
        <v>0</v>
      </c>
      <c r="J2235" s="105">
        <f>SUMIF([1]MMM!$A:$A,A2235,[1]MMM!$F:$F)</f>
        <v>0</v>
      </c>
      <c r="K2235" s="2" t="s">
        <v>460</v>
      </c>
      <c r="L2235" s="2">
        <v>0</v>
      </c>
      <c r="M2235" t="s">
        <v>10908</v>
      </c>
      <c r="N2235" t="s">
        <v>11681</v>
      </c>
      <c r="O2235" t="s">
        <v>10962</v>
      </c>
      <c r="P2235" t="s">
        <v>11622</v>
      </c>
    </row>
    <row r="2236" spans="1:16" x14ac:dyDescent="0.3">
      <c r="A2236" t="s">
        <v>3638</v>
      </c>
      <c r="B2236" s="2" t="str">
        <f t="shared" si="104"/>
        <v>3901</v>
      </c>
      <c r="C2236" s="2">
        <f t="shared" si="102"/>
        <v>3901</v>
      </c>
      <c r="D2236" t="str">
        <f>VLOOKUP(C2236,'Cost Centre'!A:B,2,)</f>
        <v>Corporate Services</v>
      </c>
      <c r="E2236" t="str">
        <f t="shared" si="103"/>
        <v>6</v>
      </c>
      <c r="F2236" t="s">
        <v>11761</v>
      </c>
      <c r="G2236" s="2">
        <v>0</v>
      </c>
      <c r="H2236" s="2">
        <v>0</v>
      </c>
      <c r="I2236" s="2">
        <v>0</v>
      </c>
      <c r="J2236" s="105">
        <f>SUMIF([1]MMM!$A:$A,A2236,[1]MMM!$F:$F)</f>
        <v>0</v>
      </c>
      <c r="K2236" s="2" t="s">
        <v>460</v>
      </c>
      <c r="L2236" s="2">
        <v>0</v>
      </c>
      <c r="M2236" t="s">
        <v>10908</v>
      </c>
      <c r="N2236" t="s">
        <v>11681</v>
      </c>
      <c r="O2236" t="s">
        <v>10962</v>
      </c>
      <c r="P2236" t="s">
        <v>11622</v>
      </c>
    </row>
    <row r="2237" spans="1:16" x14ac:dyDescent="0.3">
      <c r="A2237" t="s">
        <v>3639</v>
      </c>
      <c r="B2237" s="2" t="str">
        <f t="shared" si="104"/>
        <v>3901</v>
      </c>
      <c r="C2237" s="2">
        <f t="shared" si="102"/>
        <v>3901</v>
      </c>
      <c r="D2237" t="str">
        <f>VLOOKUP(C2237,'Cost Centre'!A:B,2,)</f>
        <v>Corporate Services</v>
      </c>
      <c r="E2237" t="str">
        <f t="shared" si="103"/>
        <v>6</v>
      </c>
      <c r="F2237" t="s">
        <v>11762</v>
      </c>
      <c r="G2237" s="2">
        <v>0</v>
      </c>
      <c r="H2237" s="2">
        <v>0</v>
      </c>
      <c r="I2237" s="2">
        <v>0</v>
      </c>
      <c r="J2237" s="105">
        <f>SUMIF([1]MMM!$A:$A,A2237,[1]MMM!$F:$F)</f>
        <v>0</v>
      </c>
      <c r="K2237" s="2" t="s">
        <v>460</v>
      </c>
      <c r="L2237" s="2">
        <v>0</v>
      </c>
      <c r="M2237" t="s">
        <v>10908</v>
      </c>
      <c r="N2237" t="s">
        <v>11681</v>
      </c>
      <c r="O2237" t="s">
        <v>10962</v>
      </c>
      <c r="P2237" t="s">
        <v>11622</v>
      </c>
    </row>
    <row r="2238" spans="1:16" x14ac:dyDescent="0.3">
      <c r="A2238" t="s">
        <v>3640</v>
      </c>
      <c r="B2238" s="2" t="str">
        <f t="shared" si="104"/>
        <v>3901</v>
      </c>
      <c r="C2238" s="2">
        <f t="shared" si="102"/>
        <v>3901</v>
      </c>
      <c r="D2238" t="str">
        <f>VLOOKUP(C2238,'Cost Centre'!A:B,2,)</f>
        <v>Corporate Services</v>
      </c>
      <c r="E2238" t="str">
        <f t="shared" si="103"/>
        <v>6</v>
      </c>
      <c r="F2238" t="s">
        <v>11763</v>
      </c>
      <c r="G2238" s="2">
        <v>0</v>
      </c>
      <c r="H2238" s="2">
        <v>0</v>
      </c>
      <c r="I2238" s="2">
        <v>0</v>
      </c>
      <c r="J2238" s="105">
        <f>SUMIF([1]MMM!$A:$A,A2238,[1]MMM!$F:$F)</f>
        <v>0</v>
      </c>
      <c r="K2238" s="2" t="s">
        <v>460</v>
      </c>
      <c r="L2238" s="2">
        <v>0</v>
      </c>
      <c r="M2238" t="s">
        <v>10908</v>
      </c>
      <c r="N2238" t="s">
        <v>11681</v>
      </c>
      <c r="O2238" t="s">
        <v>10962</v>
      </c>
      <c r="P2238" t="s">
        <v>11622</v>
      </c>
    </row>
    <row r="2239" spans="1:16" x14ac:dyDescent="0.3">
      <c r="A2239" t="s">
        <v>3641</v>
      </c>
      <c r="B2239" s="2" t="str">
        <f t="shared" si="104"/>
        <v>3901</v>
      </c>
      <c r="C2239" s="2">
        <f t="shared" si="102"/>
        <v>3901</v>
      </c>
      <c r="D2239" t="str">
        <f>VLOOKUP(C2239,'Cost Centre'!A:B,2,)</f>
        <v>Corporate Services</v>
      </c>
      <c r="E2239" t="str">
        <f t="shared" si="103"/>
        <v>6</v>
      </c>
      <c r="F2239" t="s">
        <v>11764</v>
      </c>
      <c r="G2239" s="2">
        <v>0</v>
      </c>
      <c r="H2239" s="2">
        <v>0</v>
      </c>
      <c r="I2239" s="2">
        <v>0</v>
      </c>
      <c r="J2239" s="105">
        <f>SUMIF([1]MMM!$A:$A,A2239,[1]MMM!$F:$F)</f>
        <v>0</v>
      </c>
      <c r="K2239" s="2" t="s">
        <v>460</v>
      </c>
      <c r="L2239" s="2">
        <v>0</v>
      </c>
      <c r="M2239" t="s">
        <v>10908</v>
      </c>
      <c r="N2239" t="s">
        <v>11681</v>
      </c>
      <c r="O2239" t="s">
        <v>10962</v>
      </c>
      <c r="P2239" t="s">
        <v>11622</v>
      </c>
    </row>
    <row r="2240" spans="1:16" x14ac:dyDescent="0.3">
      <c r="A2240" t="s">
        <v>3642</v>
      </c>
      <c r="B2240" s="2" t="str">
        <f t="shared" si="104"/>
        <v>3901</v>
      </c>
      <c r="C2240" s="2">
        <f t="shared" si="102"/>
        <v>3901</v>
      </c>
      <c r="D2240" t="str">
        <f>VLOOKUP(C2240,'Cost Centre'!A:B,2,)</f>
        <v>Corporate Services</v>
      </c>
      <c r="E2240" t="str">
        <f t="shared" si="103"/>
        <v>6</v>
      </c>
      <c r="F2240" t="s">
        <v>11765</v>
      </c>
      <c r="G2240" s="2">
        <v>0</v>
      </c>
      <c r="H2240" s="2">
        <v>0</v>
      </c>
      <c r="I2240" s="2">
        <v>0</v>
      </c>
      <c r="J2240" s="105">
        <f>SUMIF([1]MMM!$A:$A,A2240,[1]MMM!$F:$F)</f>
        <v>0</v>
      </c>
      <c r="K2240" s="2" t="s">
        <v>460</v>
      </c>
      <c r="L2240" s="2">
        <v>0</v>
      </c>
      <c r="M2240" t="s">
        <v>10908</v>
      </c>
      <c r="N2240" t="s">
        <v>11681</v>
      </c>
      <c r="O2240" t="s">
        <v>10962</v>
      </c>
      <c r="P2240" t="s">
        <v>11622</v>
      </c>
    </row>
    <row r="2241" spans="1:16" x14ac:dyDescent="0.3">
      <c r="A2241" t="s">
        <v>3643</v>
      </c>
      <c r="B2241" s="2" t="str">
        <f t="shared" si="104"/>
        <v>3901</v>
      </c>
      <c r="C2241" s="2">
        <f t="shared" si="102"/>
        <v>3901</v>
      </c>
      <c r="D2241" t="str">
        <f>VLOOKUP(C2241,'Cost Centre'!A:B,2,)</f>
        <v>Corporate Services</v>
      </c>
      <c r="E2241" t="str">
        <f t="shared" si="103"/>
        <v>6</v>
      </c>
      <c r="F2241" t="s">
        <v>11766</v>
      </c>
      <c r="G2241" s="2">
        <v>0</v>
      </c>
      <c r="H2241" s="2">
        <v>0</v>
      </c>
      <c r="I2241" s="2">
        <v>0</v>
      </c>
      <c r="J2241" s="105">
        <f>SUMIF([1]MMM!$A:$A,A2241,[1]MMM!$F:$F)</f>
        <v>0</v>
      </c>
      <c r="K2241" s="2" t="s">
        <v>460</v>
      </c>
      <c r="L2241" s="2">
        <v>0</v>
      </c>
      <c r="M2241" t="s">
        <v>10908</v>
      </c>
      <c r="N2241" t="s">
        <v>11681</v>
      </c>
      <c r="O2241" t="s">
        <v>10962</v>
      </c>
      <c r="P2241" t="s">
        <v>11622</v>
      </c>
    </row>
    <row r="2242" spans="1:16" x14ac:dyDescent="0.3">
      <c r="A2242" t="s">
        <v>3644</v>
      </c>
      <c r="B2242" s="2" t="str">
        <f t="shared" si="104"/>
        <v>3901</v>
      </c>
      <c r="C2242" s="2">
        <f t="shared" ref="C2242:C2305" si="105">VALUE(B2242)</f>
        <v>3901</v>
      </c>
      <c r="D2242" t="str">
        <f>VLOOKUP(C2242,'Cost Centre'!A:B,2,)</f>
        <v>Corporate Services</v>
      </c>
      <c r="E2242" t="str">
        <f t="shared" ref="E2242:E2305" si="106">MID(A2242,5,1)</f>
        <v>6</v>
      </c>
      <c r="F2242" t="s">
        <v>11767</v>
      </c>
      <c r="G2242" s="2">
        <v>11524939.26</v>
      </c>
      <c r="H2242" s="2">
        <v>0</v>
      </c>
      <c r="I2242" s="2">
        <v>0</v>
      </c>
      <c r="J2242" s="105">
        <f>SUMIF([1]MMM!$A:$A,A2242,[1]MMM!$F:$F)</f>
        <v>11524939.26</v>
      </c>
      <c r="K2242" s="2" t="s">
        <v>460</v>
      </c>
      <c r="L2242" s="2">
        <v>0</v>
      </c>
      <c r="M2242" t="s">
        <v>10908</v>
      </c>
      <c r="N2242" t="s">
        <v>11681</v>
      </c>
      <c r="O2242" t="s">
        <v>10962</v>
      </c>
      <c r="P2242" t="s">
        <v>11768</v>
      </c>
    </row>
    <row r="2243" spans="1:16" x14ac:dyDescent="0.3">
      <c r="A2243" t="s">
        <v>3645</v>
      </c>
      <c r="B2243" s="2" t="str">
        <f t="shared" ref="B2243:B2306" si="107">MID(A2243,1,4)</f>
        <v>3901</v>
      </c>
      <c r="C2243" s="2">
        <f t="shared" si="105"/>
        <v>3901</v>
      </c>
      <c r="D2243" t="str">
        <f>VLOOKUP(C2243,'Cost Centre'!A:B,2,)</f>
        <v>Corporate Services</v>
      </c>
      <c r="E2243" t="str">
        <f t="shared" si="106"/>
        <v>6</v>
      </c>
      <c r="F2243" t="s">
        <v>11769</v>
      </c>
      <c r="G2243" s="2">
        <v>0</v>
      </c>
      <c r="H2243" s="2">
        <v>0</v>
      </c>
      <c r="I2243" s="2">
        <v>0</v>
      </c>
      <c r="J2243" s="105">
        <f>SUMIF([1]MMM!$A:$A,A2243,[1]MMM!$F:$F)</f>
        <v>0</v>
      </c>
      <c r="K2243" s="2" t="s">
        <v>460</v>
      </c>
      <c r="L2243" s="2">
        <v>0</v>
      </c>
      <c r="M2243" t="s">
        <v>10908</v>
      </c>
      <c r="N2243" t="s">
        <v>11681</v>
      </c>
      <c r="O2243" t="s">
        <v>10962</v>
      </c>
      <c r="P2243" t="s">
        <v>11768</v>
      </c>
    </row>
    <row r="2244" spans="1:16" x14ac:dyDescent="0.3">
      <c r="A2244" t="s">
        <v>3646</v>
      </c>
      <c r="B2244" s="2" t="str">
        <f t="shared" si="107"/>
        <v>3901</v>
      </c>
      <c r="C2244" s="2">
        <f t="shared" si="105"/>
        <v>3901</v>
      </c>
      <c r="D2244" t="str">
        <f>VLOOKUP(C2244,'Cost Centre'!A:B,2,)</f>
        <v>Corporate Services</v>
      </c>
      <c r="E2244" t="str">
        <f t="shared" si="106"/>
        <v>6</v>
      </c>
      <c r="F2244" t="s">
        <v>11770</v>
      </c>
      <c r="G2244" s="2">
        <v>0</v>
      </c>
      <c r="H2244" s="2">
        <v>0</v>
      </c>
      <c r="I2244" s="2">
        <v>0</v>
      </c>
      <c r="J2244" s="105">
        <f>SUMIF([1]MMM!$A:$A,A2244,[1]MMM!$F:$F)</f>
        <v>0</v>
      </c>
      <c r="K2244" s="2" t="s">
        <v>460</v>
      </c>
      <c r="L2244" s="2">
        <v>0</v>
      </c>
      <c r="M2244" t="s">
        <v>10908</v>
      </c>
      <c r="N2244" t="s">
        <v>11681</v>
      </c>
      <c r="O2244" t="s">
        <v>10962</v>
      </c>
      <c r="P2244" t="s">
        <v>11768</v>
      </c>
    </row>
    <row r="2245" spans="1:16" x14ac:dyDescent="0.3">
      <c r="A2245" t="s">
        <v>3647</v>
      </c>
      <c r="B2245" s="2" t="str">
        <f t="shared" si="107"/>
        <v>3901</v>
      </c>
      <c r="C2245" s="2">
        <f t="shared" si="105"/>
        <v>3901</v>
      </c>
      <c r="D2245" t="str">
        <f>VLOOKUP(C2245,'Cost Centre'!A:B,2,)</f>
        <v>Corporate Services</v>
      </c>
      <c r="E2245" t="str">
        <f t="shared" si="106"/>
        <v>6</v>
      </c>
      <c r="F2245" t="s">
        <v>11771</v>
      </c>
      <c r="G2245" s="2">
        <v>0</v>
      </c>
      <c r="H2245" s="2">
        <v>0</v>
      </c>
      <c r="I2245" s="2">
        <v>0</v>
      </c>
      <c r="J2245" s="105">
        <f>SUMIF([1]MMM!$A:$A,A2245,[1]MMM!$F:$F)</f>
        <v>0</v>
      </c>
      <c r="K2245" s="2" t="s">
        <v>460</v>
      </c>
      <c r="L2245" s="2">
        <v>0</v>
      </c>
      <c r="M2245" t="s">
        <v>10908</v>
      </c>
      <c r="N2245" t="s">
        <v>11681</v>
      </c>
      <c r="O2245" t="s">
        <v>10962</v>
      </c>
      <c r="P2245" t="s">
        <v>11768</v>
      </c>
    </row>
    <row r="2246" spans="1:16" x14ac:dyDescent="0.3">
      <c r="A2246" t="s">
        <v>3648</v>
      </c>
      <c r="B2246" s="2" t="str">
        <f t="shared" si="107"/>
        <v>3901</v>
      </c>
      <c r="C2246" s="2">
        <f t="shared" si="105"/>
        <v>3901</v>
      </c>
      <c r="D2246" t="str">
        <f>VLOOKUP(C2246,'Cost Centre'!A:B,2,)</f>
        <v>Corporate Services</v>
      </c>
      <c r="E2246" t="str">
        <f t="shared" si="106"/>
        <v>6</v>
      </c>
      <c r="F2246" t="s">
        <v>11772</v>
      </c>
      <c r="G2246" s="2">
        <v>0</v>
      </c>
      <c r="H2246" s="2">
        <v>0</v>
      </c>
      <c r="I2246" s="2">
        <v>0</v>
      </c>
      <c r="J2246" s="105">
        <f>SUMIF([1]MMM!$A:$A,A2246,[1]MMM!$F:$F)</f>
        <v>0</v>
      </c>
      <c r="K2246" s="2" t="s">
        <v>460</v>
      </c>
      <c r="L2246" s="2">
        <v>0</v>
      </c>
      <c r="M2246" t="s">
        <v>10908</v>
      </c>
      <c r="N2246" t="s">
        <v>11681</v>
      </c>
      <c r="O2246" t="s">
        <v>10962</v>
      </c>
      <c r="P2246" t="s">
        <v>11768</v>
      </c>
    </row>
    <row r="2247" spans="1:16" x14ac:dyDescent="0.3">
      <c r="A2247" t="s">
        <v>3649</v>
      </c>
      <c r="B2247" s="2" t="str">
        <f t="shared" si="107"/>
        <v>3901</v>
      </c>
      <c r="C2247" s="2">
        <f t="shared" si="105"/>
        <v>3901</v>
      </c>
      <c r="D2247" t="str">
        <f>VLOOKUP(C2247,'Cost Centre'!A:B,2,)</f>
        <v>Corporate Services</v>
      </c>
      <c r="E2247" t="str">
        <f t="shared" si="106"/>
        <v>6</v>
      </c>
      <c r="F2247" t="s">
        <v>11773</v>
      </c>
      <c r="G2247" s="2">
        <v>0</v>
      </c>
      <c r="H2247" s="2">
        <v>0</v>
      </c>
      <c r="I2247" s="2">
        <v>0</v>
      </c>
      <c r="J2247" s="105">
        <f>SUMIF([1]MMM!$A:$A,A2247,[1]MMM!$F:$F)</f>
        <v>0</v>
      </c>
      <c r="K2247" s="2" t="s">
        <v>460</v>
      </c>
      <c r="L2247" s="2">
        <v>0</v>
      </c>
      <c r="M2247" t="s">
        <v>10908</v>
      </c>
      <c r="N2247" t="s">
        <v>11681</v>
      </c>
      <c r="O2247" t="s">
        <v>10962</v>
      </c>
      <c r="P2247" t="s">
        <v>11768</v>
      </c>
    </row>
    <row r="2248" spans="1:16" x14ac:dyDescent="0.3">
      <c r="A2248" t="s">
        <v>3650</v>
      </c>
      <c r="B2248" s="2" t="str">
        <f t="shared" si="107"/>
        <v>3901</v>
      </c>
      <c r="C2248" s="2">
        <f t="shared" si="105"/>
        <v>3901</v>
      </c>
      <c r="D2248" t="str">
        <f>VLOOKUP(C2248,'Cost Centre'!A:B,2,)</f>
        <v>Corporate Services</v>
      </c>
      <c r="E2248" t="str">
        <f t="shared" si="106"/>
        <v>6</v>
      </c>
      <c r="F2248" t="s">
        <v>11774</v>
      </c>
      <c r="G2248" s="2">
        <v>0</v>
      </c>
      <c r="H2248" s="2">
        <v>0</v>
      </c>
      <c r="I2248" s="2">
        <v>0</v>
      </c>
      <c r="J2248" s="105">
        <f>SUMIF([1]MMM!$A:$A,A2248,[1]MMM!$F:$F)</f>
        <v>0</v>
      </c>
      <c r="K2248" s="2" t="s">
        <v>460</v>
      </c>
      <c r="L2248" s="2">
        <v>0</v>
      </c>
      <c r="M2248" t="s">
        <v>10908</v>
      </c>
      <c r="N2248" t="s">
        <v>11681</v>
      </c>
      <c r="O2248" t="s">
        <v>10962</v>
      </c>
      <c r="P2248" t="s">
        <v>11768</v>
      </c>
    </row>
    <row r="2249" spans="1:16" x14ac:dyDescent="0.3">
      <c r="A2249" t="s">
        <v>3651</v>
      </c>
      <c r="B2249" s="2" t="str">
        <f t="shared" si="107"/>
        <v>3901</v>
      </c>
      <c r="C2249" s="2">
        <f t="shared" si="105"/>
        <v>3901</v>
      </c>
      <c r="D2249" t="str">
        <f>VLOOKUP(C2249,'Cost Centre'!A:B,2,)</f>
        <v>Corporate Services</v>
      </c>
      <c r="E2249" t="str">
        <f t="shared" si="106"/>
        <v>6</v>
      </c>
      <c r="F2249" t="s">
        <v>11775</v>
      </c>
      <c r="G2249" s="2">
        <v>0</v>
      </c>
      <c r="H2249" s="2">
        <v>0</v>
      </c>
      <c r="I2249" s="2">
        <v>0</v>
      </c>
      <c r="J2249" s="105">
        <f>SUMIF([1]MMM!$A:$A,A2249,[1]MMM!$F:$F)</f>
        <v>0</v>
      </c>
      <c r="K2249" s="2" t="s">
        <v>460</v>
      </c>
      <c r="L2249" s="2">
        <v>0</v>
      </c>
      <c r="M2249" t="s">
        <v>10908</v>
      </c>
      <c r="N2249" t="s">
        <v>11681</v>
      </c>
      <c r="O2249" t="s">
        <v>10962</v>
      </c>
      <c r="P2249" t="s">
        <v>11768</v>
      </c>
    </row>
    <row r="2250" spans="1:16" x14ac:dyDescent="0.3">
      <c r="A2250" t="s">
        <v>3652</v>
      </c>
      <c r="B2250" s="2" t="str">
        <f t="shared" si="107"/>
        <v>3901</v>
      </c>
      <c r="C2250" s="2">
        <f t="shared" si="105"/>
        <v>3901</v>
      </c>
      <c r="D2250" t="str">
        <f>VLOOKUP(C2250,'Cost Centre'!A:B,2,)</f>
        <v>Corporate Services</v>
      </c>
      <c r="E2250" t="str">
        <f t="shared" si="106"/>
        <v>6</v>
      </c>
      <c r="F2250" t="s">
        <v>11776</v>
      </c>
      <c r="G2250" s="2">
        <v>-5183075.62</v>
      </c>
      <c r="H2250" s="2">
        <v>0</v>
      </c>
      <c r="I2250" s="2">
        <v>0</v>
      </c>
      <c r="J2250" s="105">
        <f>SUMIF([1]MMM!$A:$A,A2250,[1]MMM!$F:$F)</f>
        <v>-5183075.62</v>
      </c>
      <c r="K2250" s="2" t="s">
        <v>460</v>
      </c>
      <c r="L2250" s="2">
        <v>0</v>
      </c>
      <c r="M2250" t="s">
        <v>10908</v>
      </c>
      <c r="N2250" t="s">
        <v>11681</v>
      </c>
      <c r="O2250" t="s">
        <v>10962</v>
      </c>
      <c r="P2250" t="s">
        <v>11768</v>
      </c>
    </row>
    <row r="2251" spans="1:16" x14ac:dyDescent="0.3">
      <c r="A2251" t="s">
        <v>3653</v>
      </c>
      <c r="B2251" s="2" t="str">
        <f t="shared" si="107"/>
        <v>3901</v>
      </c>
      <c r="C2251" s="2">
        <f t="shared" si="105"/>
        <v>3901</v>
      </c>
      <c r="D2251" t="str">
        <f>VLOOKUP(C2251,'Cost Centre'!A:B,2,)</f>
        <v>Corporate Services</v>
      </c>
      <c r="E2251" t="str">
        <f t="shared" si="106"/>
        <v>6</v>
      </c>
      <c r="F2251" t="s">
        <v>11777</v>
      </c>
      <c r="G2251" s="2">
        <v>0</v>
      </c>
      <c r="H2251" s="2">
        <v>0</v>
      </c>
      <c r="I2251" s="2">
        <v>0</v>
      </c>
      <c r="J2251" s="105">
        <f>SUMIF([1]MMM!$A:$A,A2251,[1]MMM!$F:$F)</f>
        <v>0</v>
      </c>
      <c r="K2251" s="2" t="s">
        <v>460</v>
      </c>
      <c r="L2251" s="2">
        <v>0</v>
      </c>
      <c r="M2251" t="s">
        <v>10908</v>
      </c>
      <c r="N2251" t="s">
        <v>11681</v>
      </c>
      <c r="O2251" t="s">
        <v>10962</v>
      </c>
      <c r="P2251" t="s">
        <v>11768</v>
      </c>
    </row>
    <row r="2252" spans="1:16" x14ac:dyDescent="0.3">
      <c r="A2252" t="s">
        <v>3654</v>
      </c>
      <c r="B2252" s="2" t="str">
        <f t="shared" si="107"/>
        <v>3901</v>
      </c>
      <c r="C2252" s="2">
        <f t="shared" si="105"/>
        <v>3901</v>
      </c>
      <c r="D2252" t="str">
        <f>VLOOKUP(C2252,'Cost Centre'!A:B,2,)</f>
        <v>Corporate Services</v>
      </c>
      <c r="E2252" t="str">
        <f t="shared" si="106"/>
        <v>6</v>
      </c>
      <c r="F2252" t="s">
        <v>11778</v>
      </c>
      <c r="G2252" s="2">
        <v>0</v>
      </c>
      <c r="H2252" s="2">
        <v>0</v>
      </c>
      <c r="I2252" s="2">
        <v>-2112025.69</v>
      </c>
      <c r="J2252" s="105">
        <f>SUMIF([1]MMM!$A:$A,A2252,[1]MMM!$F:$F)</f>
        <v>-2112025.69</v>
      </c>
      <c r="K2252" s="2" t="s">
        <v>460</v>
      </c>
      <c r="L2252" s="2">
        <v>0</v>
      </c>
      <c r="M2252" t="s">
        <v>10908</v>
      </c>
      <c r="N2252" t="s">
        <v>11681</v>
      </c>
      <c r="O2252" t="s">
        <v>10962</v>
      </c>
      <c r="P2252" t="s">
        <v>11768</v>
      </c>
    </row>
    <row r="2253" spans="1:16" x14ac:dyDescent="0.3">
      <c r="A2253" t="s">
        <v>3655</v>
      </c>
      <c r="B2253" s="2" t="str">
        <f t="shared" si="107"/>
        <v>3901</v>
      </c>
      <c r="C2253" s="2">
        <f t="shared" si="105"/>
        <v>3901</v>
      </c>
      <c r="D2253" t="str">
        <f>VLOOKUP(C2253,'Cost Centre'!A:B,2,)</f>
        <v>Corporate Services</v>
      </c>
      <c r="E2253" t="str">
        <f t="shared" si="106"/>
        <v>6</v>
      </c>
      <c r="F2253" t="s">
        <v>11779</v>
      </c>
      <c r="G2253" s="2">
        <v>0</v>
      </c>
      <c r="H2253" s="2">
        <v>0</v>
      </c>
      <c r="I2253" s="2">
        <v>0</v>
      </c>
      <c r="J2253" s="105">
        <f>SUMIF([1]MMM!$A:$A,A2253,[1]MMM!$F:$F)</f>
        <v>0</v>
      </c>
      <c r="K2253" s="2" t="s">
        <v>460</v>
      </c>
      <c r="L2253" s="2">
        <v>0</v>
      </c>
      <c r="M2253" t="s">
        <v>10908</v>
      </c>
      <c r="N2253" t="s">
        <v>11681</v>
      </c>
      <c r="O2253" t="s">
        <v>10962</v>
      </c>
      <c r="P2253" t="s">
        <v>11768</v>
      </c>
    </row>
    <row r="2254" spans="1:16" x14ac:dyDescent="0.3">
      <c r="A2254" t="s">
        <v>3656</v>
      </c>
      <c r="B2254" s="2" t="str">
        <f t="shared" si="107"/>
        <v>3901</v>
      </c>
      <c r="C2254" s="2">
        <f t="shared" si="105"/>
        <v>3901</v>
      </c>
      <c r="D2254" t="str">
        <f>VLOOKUP(C2254,'Cost Centre'!A:B,2,)</f>
        <v>Corporate Services</v>
      </c>
      <c r="E2254" t="str">
        <f t="shared" si="106"/>
        <v>6</v>
      </c>
      <c r="F2254" t="s">
        <v>11780</v>
      </c>
      <c r="G2254" s="2">
        <v>0</v>
      </c>
      <c r="H2254" s="2">
        <v>0</v>
      </c>
      <c r="I2254" s="2">
        <v>0</v>
      </c>
      <c r="J2254" s="105">
        <f>SUMIF([1]MMM!$A:$A,A2254,[1]MMM!$F:$F)</f>
        <v>0</v>
      </c>
      <c r="K2254" s="2" t="s">
        <v>460</v>
      </c>
      <c r="L2254" s="2">
        <v>0</v>
      </c>
      <c r="M2254" t="s">
        <v>10908</v>
      </c>
      <c r="N2254" t="s">
        <v>11681</v>
      </c>
      <c r="O2254" t="s">
        <v>10962</v>
      </c>
      <c r="P2254" t="s">
        <v>11768</v>
      </c>
    </row>
    <row r="2255" spans="1:16" x14ac:dyDescent="0.3">
      <c r="A2255" t="s">
        <v>3657</v>
      </c>
      <c r="B2255" s="2" t="str">
        <f t="shared" si="107"/>
        <v>3901</v>
      </c>
      <c r="C2255" s="2">
        <f t="shared" si="105"/>
        <v>3901</v>
      </c>
      <c r="D2255" t="str">
        <f>VLOOKUP(C2255,'Cost Centre'!A:B,2,)</f>
        <v>Corporate Services</v>
      </c>
      <c r="E2255" t="str">
        <f t="shared" si="106"/>
        <v>6</v>
      </c>
      <c r="F2255" t="s">
        <v>11781</v>
      </c>
      <c r="G2255" s="2">
        <v>0</v>
      </c>
      <c r="H2255" s="2">
        <v>0</v>
      </c>
      <c r="I2255" s="2">
        <v>0</v>
      </c>
      <c r="J2255" s="105">
        <f>SUMIF([1]MMM!$A:$A,A2255,[1]MMM!$F:$F)</f>
        <v>0</v>
      </c>
      <c r="K2255" s="2" t="s">
        <v>460</v>
      </c>
      <c r="L2255" s="2">
        <v>0</v>
      </c>
      <c r="M2255" t="s">
        <v>10908</v>
      </c>
      <c r="N2255" t="s">
        <v>11681</v>
      </c>
      <c r="O2255" t="s">
        <v>10962</v>
      </c>
      <c r="P2255" t="s">
        <v>11768</v>
      </c>
    </row>
    <row r="2256" spans="1:16" x14ac:dyDescent="0.3">
      <c r="A2256" t="s">
        <v>3658</v>
      </c>
      <c r="B2256" s="2" t="str">
        <f t="shared" si="107"/>
        <v>3901</v>
      </c>
      <c r="C2256" s="2">
        <f t="shared" si="105"/>
        <v>3901</v>
      </c>
      <c r="D2256" t="str">
        <f>VLOOKUP(C2256,'Cost Centre'!A:B,2,)</f>
        <v>Corporate Services</v>
      </c>
      <c r="E2256" t="str">
        <f t="shared" si="106"/>
        <v>6</v>
      </c>
      <c r="F2256" t="s">
        <v>11782</v>
      </c>
      <c r="G2256" s="2">
        <v>0</v>
      </c>
      <c r="H2256" s="2">
        <v>0</v>
      </c>
      <c r="I2256" s="2">
        <v>0</v>
      </c>
      <c r="J2256" s="105">
        <f>SUMIF([1]MMM!$A:$A,A2256,[1]MMM!$F:$F)</f>
        <v>0</v>
      </c>
      <c r="K2256" s="2" t="s">
        <v>460</v>
      </c>
      <c r="L2256" s="2">
        <v>0</v>
      </c>
      <c r="M2256" t="s">
        <v>10908</v>
      </c>
      <c r="N2256" t="s">
        <v>11681</v>
      </c>
      <c r="O2256" t="s">
        <v>10962</v>
      </c>
      <c r="P2256" t="s">
        <v>11768</v>
      </c>
    </row>
    <row r="2257" spans="1:16" x14ac:dyDescent="0.3">
      <c r="A2257" t="s">
        <v>3659</v>
      </c>
      <c r="B2257" s="2" t="str">
        <f t="shared" si="107"/>
        <v>3901</v>
      </c>
      <c r="C2257" s="2">
        <f t="shared" si="105"/>
        <v>3901</v>
      </c>
      <c r="D2257" t="str">
        <f>VLOOKUP(C2257,'Cost Centre'!A:B,2,)</f>
        <v>Corporate Services</v>
      </c>
      <c r="E2257" t="str">
        <f t="shared" si="106"/>
        <v>6</v>
      </c>
      <c r="F2257" t="s">
        <v>11783</v>
      </c>
      <c r="G2257" s="2">
        <v>0</v>
      </c>
      <c r="H2257" s="2">
        <v>0</v>
      </c>
      <c r="I2257" s="2">
        <v>0</v>
      </c>
      <c r="J2257" s="105">
        <f>SUMIF([1]MMM!$A:$A,A2257,[1]MMM!$F:$F)</f>
        <v>0</v>
      </c>
      <c r="K2257" s="2" t="s">
        <v>460</v>
      </c>
      <c r="L2257" s="2">
        <v>0</v>
      </c>
      <c r="M2257" t="s">
        <v>10908</v>
      </c>
      <c r="N2257" t="s">
        <v>11681</v>
      </c>
      <c r="O2257" t="s">
        <v>10962</v>
      </c>
      <c r="P2257" t="s">
        <v>11768</v>
      </c>
    </row>
    <row r="2258" spans="1:16" x14ac:dyDescent="0.3">
      <c r="A2258" t="s">
        <v>3660</v>
      </c>
      <c r="B2258" s="2" t="str">
        <f t="shared" si="107"/>
        <v>3901</v>
      </c>
      <c r="C2258" s="2">
        <f t="shared" si="105"/>
        <v>3901</v>
      </c>
      <c r="D2258" t="str">
        <f>VLOOKUP(C2258,'Cost Centre'!A:B,2,)</f>
        <v>Corporate Services</v>
      </c>
      <c r="E2258" t="str">
        <f t="shared" si="106"/>
        <v>6</v>
      </c>
      <c r="F2258" t="s">
        <v>11784</v>
      </c>
      <c r="G2258" s="2">
        <v>0</v>
      </c>
      <c r="H2258" s="2">
        <v>0</v>
      </c>
      <c r="I2258" s="2">
        <v>0</v>
      </c>
      <c r="J2258" s="105">
        <f>SUMIF([1]MMM!$A:$A,A2258,[1]MMM!$F:$F)</f>
        <v>0</v>
      </c>
      <c r="K2258" s="2" t="s">
        <v>460</v>
      </c>
      <c r="L2258" s="2">
        <v>0</v>
      </c>
      <c r="M2258" t="s">
        <v>10908</v>
      </c>
      <c r="N2258" t="s">
        <v>11681</v>
      </c>
      <c r="O2258" t="s">
        <v>10962</v>
      </c>
      <c r="P2258" t="s">
        <v>11768</v>
      </c>
    </row>
    <row r="2259" spans="1:16" x14ac:dyDescent="0.3">
      <c r="A2259" t="s">
        <v>750</v>
      </c>
      <c r="B2259" s="2" t="str">
        <f t="shared" si="107"/>
        <v>3901</v>
      </c>
      <c r="C2259" s="2">
        <f t="shared" si="105"/>
        <v>3901</v>
      </c>
      <c r="D2259" t="str">
        <f>VLOOKUP(C2259,'Cost Centre'!A:B,2,)</f>
        <v>Corporate Services</v>
      </c>
      <c r="E2259" t="str">
        <f t="shared" si="106"/>
        <v>6</v>
      </c>
      <c r="F2259" t="s">
        <v>11009</v>
      </c>
      <c r="G2259" s="2">
        <v>0</v>
      </c>
      <c r="H2259" s="2">
        <v>0</v>
      </c>
      <c r="I2259" s="2">
        <v>0</v>
      </c>
      <c r="J2259" s="105">
        <f>SUMIF([1]MMM!$A:$A,A2259,[1]MMM!$F:$F)</f>
        <v>0</v>
      </c>
      <c r="K2259" s="2" t="s">
        <v>460</v>
      </c>
      <c r="L2259" s="2">
        <v>0</v>
      </c>
      <c r="M2259" t="s">
        <v>10908</v>
      </c>
      <c r="N2259" t="s">
        <v>11681</v>
      </c>
      <c r="O2259" t="s">
        <v>10962</v>
      </c>
      <c r="P2259" t="s">
        <v>11010</v>
      </c>
    </row>
    <row r="2260" spans="1:16" x14ac:dyDescent="0.3">
      <c r="A2260" t="s">
        <v>3661</v>
      </c>
      <c r="B2260" s="2" t="str">
        <f t="shared" si="107"/>
        <v>3901</v>
      </c>
      <c r="C2260" s="2">
        <f t="shared" si="105"/>
        <v>3901</v>
      </c>
      <c r="D2260" t="str">
        <f>VLOOKUP(C2260,'Cost Centre'!A:B,2,)</f>
        <v>Corporate Services</v>
      </c>
      <c r="E2260" t="str">
        <f t="shared" si="106"/>
        <v>6</v>
      </c>
      <c r="F2260" t="s">
        <v>11011</v>
      </c>
      <c r="G2260" s="2">
        <v>0</v>
      </c>
      <c r="H2260" s="2">
        <v>0</v>
      </c>
      <c r="I2260" s="2">
        <v>0</v>
      </c>
      <c r="J2260" s="105">
        <f>SUMIF([1]MMM!$A:$A,A2260,[1]MMM!$F:$F)</f>
        <v>0</v>
      </c>
      <c r="K2260" s="2" t="s">
        <v>460</v>
      </c>
      <c r="L2260" s="2">
        <v>0</v>
      </c>
      <c r="M2260" t="s">
        <v>10908</v>
      </c>
      <c r="N2260" t="s">
        <v>11681</v>
      </c>
      <c r="O2260" t="s">
        <v>10962</v>
      </c>
      <c r="P2260" t="s">
        <v>11010</v>
      </c>
    </row>
    <row r="2261" spans="1:16" x14ac:dyDescent="0.3">
      <c r="A2261" t="s">
        <v>3662</v>
      </c>
      <c r="B2261" s="2" t="str">
        <f t="shared" si="107"/>
        <v>3901</v>
      </c>
      <c r="C2261" s="2">
        <f t="shared" si="105"/>
        <v>3901</v>
      </c>
      <c r="D2261" t="str">
        <f>VLOOKUP(C2261,'Cost Centre'!A:B,2,)</f>
        <v>Corporate Services</v>
      </c>
      <c r="E2261" t="str">
        <f t="shared" si="106"/>
        <v>6</v>
      </c>
      <c r="F2261" t="s">
        <v>11012</v>
      </c>
      <c r="G2261" s="2">
        <v>0</v>
      </c>
      <c r="H2261" s="2">
        <v>0</v>
      </c>
      <c r="I2261" s="2">
        <v>0</v>
      </c>
      <c r="J2261" s="105">
        <f>SUMIF([1]MMM!$A:$A,A2261,[1]MMM!$F:$F)</f>
        <v>0</v>
      </c>
      <c r="K2261" s="2" t="s">
        <v>460</v>
      </c>
      <c r="L2261" s="2">
        <v>0</v>
      </c>
      <c r="M2261" t="s">
        <v>10908</v>
      </c>
      <c r="N2261" t="s">
        <v>11681</v>
      </c>
      <c r="O2261" t="s">
        <v>10962</v>
      </c>
      <c r="P2261" t="s">
        <v>11010</v>
      </c>
    </row>
    <row r="2262" spans="1:16" x14ac:dyDescent="0.3">
      <c r="A2262" t="s">
        <v>3663</v>
      </c>
      <c r="B2262" s="2" t="str">
        <f t="shared" si="107"/>
        <v>3901</v>
      </c>
      <c r="C2262" s="2">
        <f t="shared" si="105"/>
        <v>3901</v>
      </c>
      <c r="D2262" t="str">
        <f>VLOOKUP(C2262,'Cost Centre'!A:B,2,)</f>
        <v>Corporate Services</v>
      </c>
      <c r="E2262" t="str">
        <f t="shared" si="106"/>
        <v>6</v>
      </c>
      <c r="F2262" t="s">
        <v>11013</v>
      </c>
      <c r="G2262" s="2">
        <v>0</v>
      </c>
      <c r="H2262" s="2">
        <v>0</v>
      </c>
      <c r="I2262" s="2">
        <v>0</v>
      </c>
      <c r="J2262" s="105">
        <f>SUMIF([1]MMM!$A:$A,A2262,[1]MMM!$F:$F)</f>
        <v>0</v>
      </c>
      <c r="K2262" s="2" t="s">
        <v>460</v>
      </c>
      <c r="L2262" s="2">
        <v>0</v>
      </c>
      <c r="M2262" t="s">
        <v>10908</v>
      </c>
      <c r="N2262" t="s">
        <v>11681</v>
      </c>
      <c r="O2262" t="s">
        <v>10962</v>
      </c>
      <c r="P2262" t="s">
        <v>11010</v>
      </c>
    </row>
    <row r="2263" spans="1:16" x14ac:dyDescent="0.3">
      <c r="A2263" t="s">
        <v>3664</v>
      </c>
      <c r="B2263" s="2" t="str">
        <f t="shared" si="107"/>
        <v>3901</v>
      </c>
      <c r="C2263" s="2">
        <f t="shared" si="105"/>
        <v>3901</v>
      </c>
      <c r="D2263" t="str">
        <f>VLOOKUP(C2263,'Cost Centre'!A:B,2,)</f>
        <v>Corporate Services</v>
      </c>
      <c r="E2263" t="str">
        <f t="shared" si="106"/>
        <v>6</v>
      </c>
      <c r="F2263" t="s">
        <v>11014</v>
      </c>
      <c r="G2263" s="2">
        <v>0</v>
      </c>
      <c r="H2263" s="2">
        <v>0</v>
      </c>
      <c r="I2263" s="2">
        <v>0</v>
      </c>
      <c r="J2263" s="105">
        <f>SUMIF([1]MMM!$A:$A,A2263,[1]MMM!$F:$F)</f>
        <v>0</v>
      </c>
      <c r="K2263" s="2" t="s">
        <v>460</v>
      </c>
      <c r="L2263" s="2">
        <v>0</v>
      </c>
      <c r="M2263" t="s">
        <v>10908</v>
      </c>
      <c r="N2263" t="s">
        <v>11681</v>
      </c>
      <c r="O2263" t="s">
        <v>10962</v>
      </c>
      <c r="P2263" t="s">
        <v>11010</v>
      </c>
    </row>
    <row r="2264" spans="1:16" x14ac:dyDescent="0.3">
      <c r="A2264" t="s">
        <v>3665</v>
      </c>
      <c r="B2264" s="2" t="str">
        <f t="shared" si="107"/>
        <v>3901</v>
      </c>
      <c r="C2264" s="2">
        <f t="shared" si="105"/>
        <v>3901</v>
      </c>
      <c r="D2264" t="str">
        <f>VLOOKUP(C2264,'Cost Centre'!A:B,2,)</f>
        <v>Corporate Services</v>
      </c>
      <c r="E2264" t="str">
        <f t="shared" si="106"/>
        <v>6</v>
      </c>
      <c r="F2264" t="s">
        <v>11015</v>
      </c>
      <c r="G2264" s="2">
        <v>0</v>
      </c>
      <c r="H2264" s="2">
        <v>0</v>
      </c>
      <c r="I2264" s="2">
        <v>0</v>
      </c>
      <c r="J2264" s="105">
        <f>SUMIF([1]MMM!$A:$A,A2264,[1]MMM!$F:$F)</f>
        <v>0</v>
      </c>
      <c r="K2264" s="2" t="s">
        <v>460</v>
      </c>
      <c r="L2264" s="2">
        <v>0</v>
      </c>
      <c r="M2264" t="s">
        <v>10908</v>
      </c>
      <c r="N2264" t="s">
        <v>11681</v>
      </c>
      <c r="O2264" t="s">
        <v>10962</v>
      </c>
      <c r="P2264" t="s">
        <v>11010</v>
      </c>
    </row>
    <row r="2265" spans="1:16" x14ac:dyDescent="0.3">
      <c r="A2265" t="s">
        <v>3666</v>
      </c>
      <c r="B2265" s="2" t="str">
        <f t="shared" si="107"/>
        <v>3901</v>
      </c>
      <c r="C2265" s="2">
        <f t="shared" si="105"/>
        <v>3901</v>
      </c>
      <c r="D2265" t="str">
        <f>VLOOKUP(C2265,'Cost Centre'!A:B,2,)</f>
        <v>Corporate Services</v>
      </c>
      <c r="E2265" t="str">
        <f t="shared" si="106"/>
        <v>6</v>
      </c>
      <c r="F2265" t="s">
        <v>11016</v>
      </c>
      <c r="G2265" s="2">
        <v>0</v>
      </c>
      <c r="H2265" s="2">
        <v>0</v>
      </c>
      <c r="I2265" s="2">
        <v>0</v>
      </c>
      <c r="J2265" s="105">
        <f>SUMIF([1]MMM!$A:$A,A2265,[1]MMM!$F:$F)</f>
        <v>0</v>
      </c>
      <c r="K2265" s="2" t="s">
        <v>460</v>
      </c>
      <c r="L2265" s="2">
        <v>0</v>
      </c>
      <c r="M2265" t="s">
        <v>10908</v>
      </c>
      <c r="N2265" t="s">
        <v>11681</v>
      </c>
      <c r="O2265" t="s">
        <v>10962</v>
      </c>
      <c r="P2265" t="s">
        <v>11010</v>
      </c>
    </row>
    <row r="2266" spans="1:16" x14ac:dyDescent="0.3">
      <c r="A2266" t="s">
        <v>3667</v>
      </c>
      <c r="B2266" s="2" t="str">
        <f t="shared" si="107"/>
        <v>3901</v>
      </c>
      <c r="C2266" s="2">
        <f t="shared" si="105"/>
        <v>3901</v>
      </c>
      <c r="D2266" t="str">
        <f>VLOOKUP(C2266,'Cost Centre'!A:B,2,)</f>
        <v>Corporate Services</v>
      </c>
      <c r="E2266" t="str">
        <f t="shared" si="106"/>
        <v>6</v>
      </c>
      <c r="F2266" t="s">
        <v>11017</v>
      </c>
      <c r="G2266" s="2">
        <v>0</v>
      </c>
      <c r="H2266" s="2">
        <v>0</v>
      </c>
      <c r="I2266" s="2">
        <v>0</v>
      </c>
      <c r="J2266" s="105">
        <f>SUMIF([1]MMM!$A:$A,A2266,[1]MMM!$F:$F)</f>
        <v>0</v>
      </c>
      <c r="K2266" s="2" t="s">
        <v>460</v>
      </c>
      <c r="L2266" s="2">
        <v>0</v>
      </c>
      <c r="M2266" t="s">
        <v>10908</v>
      </c>
      <c r="N2266" t="s">
        <v>11681</v>
      </c>
      <c r="O2266" t="s">
        <v>10962</v>
      </c>
      <c r="P2266" t="s">
        <v>11010</v>
      </c>
    </row>
    <row r="2267" spans="1:16" x14ac:dyDescent="0.3">
      <c r="A2267" t="s">
        <v>3668</v>
      </c>
      <c r="B2267" s="2" t="str">
        <f t="shared" si="107"/>
        <v>3901</v>
      </c>
      <c r="C2267" s="2">
        <f t="shared" si="105"/>
        <v>3901</v>
      </c>
      <c r="D2267" t="str">
        <f>VLOOKUP(C2267,'Cost Centre'!A:B,2,)</f>
        <v>Corporate Services</v>
      </c>
      <c r="E2267" t="str">
        <f t="shared" si="106"/>
        <v>6</v>
      </c>
      <c r="F2267" t="s">
        <v>11018</v>
      </c>
      <c r="G2267" s="2">
        <v>0</v>
      </c>
      <c r="H2267" s="2">
        <v>0</v>
      </c>
      <c r="I2267" s="2">
        <v>0</v>
      </c>
      <c r="J2267" s="105">
        <f>SUMIF([1]MMM!$A:$A,A2267,[1]MMM!$F:$F)</f>
        <v>0</v>
      </c>
      <c r="K2267" s="2" t="s">
        <v>460</v>
      </c>
      <c r="L2267" s="2">
        <v>0</v>
      </c>
      <c r="M2267" t="s">
        <v>10908</v>
      </c>
      <c r="N2267" t="s">
        <v>11681</v>
      </c>
      <c r="O2267" t="s">
        <v>10962</v>
      </c>
      <c r="P2267" t="s">
        <v>11010</v>
      </c>
    </row>
    <row r="2268" spans="1:16" x14ac:dyDescent="0.3">
      <c r="A2268" t="s">
        <v>3669</v>
      </c>
      <c r="B2268" s="2" t="str">
        <f t="shared" si="107"/>
        <v>3901</v>
      </c>
      <c r="C2268" s="2">
        <f t="shared" si="105"/>
        <v>3901</v>
      </c>
      <c r="D2268" t="str">
        <f>VLOOKUP(C2268,'Cost Centre'!A:B,2,)</f>
        <v>Corporate Services</v>
      </c>
      <c r="E2268" t="str">
        <f t="shared" si="106"/>
        <v>6</v>
      </c>
      <c r="F2268" t="s">
        <v>11019</v>
      </c>
      <c r="G2268" s="2">
        <v>0</v>
      </c>
      <c r="H2268" s="2">
        <v>0</v>
      </c>
      <c r="I2268" s="2">
        <v>0</v>
      </c>
      <c r="J2268" s="105">
        <f>SUMIF([1]MMM!$A:$A,A2268,[1]MMM!$F:$F)</f>
        <v>0</v>
      </c>
      <c r="K2268" s="2" t="s">
        <v>460</v>
      </c>
      <c r="L2268" s="2">
        <v>0</v>
      </c>
      <c r="M2268" t="s">
        <v>10908</v>
      </c>
      <c r="N2268" t="s">
        <v>11681</v>
      </c>
      <c r="O2268" t="s">
        <v>10962</v>
      </c>
      <c r="P2268" t="s">
        <v>11010</v>
      </c>
    </row>
    <row r="2269" spans="1:16" x14ac:dyDescent="0.3">
      <c r="A2269" t="s">
        <v>11785</v>
      </c>
      <c r="B2269" s="2" t="str">
        <f t="shared" si="107"/>
        <v>3901</v>
      </c>
      <c r="C2269" s="2">
        <f t="shared" si="105"/>
        <v>3901</v>
      </c>
      <c r="D2269" t="str">
        <f>VLOOKUP(C2269,'Cost Centre'!A:B,2,)</f>
        <v>Corporate Services</v>
      </c>
      <c r="E2269" t="str">
        <f t="shared" si="106"/>
        <v>8</v>
      </c>
      <c r="F2269" t="s">
        <v>462</v>
      </c>
      <c r="G2269" s="2">
        <v>6727206.0199999996</v>
      </c>
      <c r="H2269" s="2">
        <v>0</v>
      </c>
      <c r="I2269" s="2">
        <v>0</v>
      </c>
      <c r="J2269" s="105">
        <f>SUMIF([1]MMM!$A:$A,A2269,[1]MMM!$F:$F)</f>
        <v>6727206.0199999996</v>
      </c>
      <c r="K2269" s="2" t="s">
        <v>460</v>
      </c>
      <c r="L2269" s="2">
        <v>0</v>
      </c>
      <c r="M2269" t="s">
        <v>10908</v>
      </c>
      <c r="N2269" t="s">
        <v>11681</v>
      </c>
      <c r="O2269" t="s">
        <v>10916</v>
      </c>
      <c r="P2269" t="s">
        <v>10917</v>
      </c>
    </row>
    <row r="2270" spans="1:16" x14ac:dyDescent="0.3">
      <c r="A2270" t="s">
        <v>11786</v>
      </c>
      <c r="B2270" s="2" t="str">
        <f t="shared" si="107"/>
        <v>3901</v>
      </c>
      <c r="C2270" s="2">
        <f t="shared" si="105"/>
        <v>3901</v>
      </c>
      <c r="D2270" t="str">
        <f>VLOOKUP(C2270,'Cost Centre'!A:B,2,)</f>
        <v>Corporate Services</v>
      </c>
      <c r="E2270" t="str">
        <f t="shared" si="106"/>
        <v>8</v>
      </c>
      <c r="F2270" t="s">
        <v>464</v>
      </c>
      <c r="G2270" s="2">
        <v>0</v>
      </c>
      <c r="H2270" s="2">
        <v>0</v>
      </c>
      <c r="I2270" s="2">
        <v>0</v>
      </c>
      <c r="J2270" s="105">
        <f>SUMIF([1]MMM!$A:$A,A2270,[1]MMM!$F:$F)</f>
        <v>0</v>
      </c>
      <c r="K2270" s="2" t="s">
        <v>460</v>
      </c>
      <c r="L2270" s="2">
        <v>0</v>
      </c>
      <c r="M2270" t="s">
        <v>10908</v>
      </c>
      <c r="N2270" t="s">
        <v>11681</v>
      </c>
      <c r="O2270" t="s">
        <v>10916</v>
      </c>
      <c r="P2270" t="s">
        <v>10917</v>
      </c>
    </row>
    <row r="2271" spans="1:16" x14ac:dyDescent="0.3">
      <c r="A2271" t="s">
        <v>11787</v>
      </c>
      <c r="B2271" s="2" t="str">
        <f t="shared" si="107"/>
        <v>3901</v>
      </c>
      <c r="C2271" s="2">
        <f t="shared" si="105"/>
        <v>3901</v>
      </c>
      <c r="D2271" t="str">
        <f>VLOOKUP(C2271,'Cost Centre'!A:B,2,)</f>
        <v>Corporate Services</v>
      </c>
      <c r="E2271" t="str">
        <f t="shared" si="106"/>
        <v>8</v>
      </c>
      <c r="F2271" t="s">
        <v>466</v>
      </c>
      <c r="G2271" s="2">
        <v>0</v>
      </c>
      <c r="H2271" s="2">
        <v>0</v>
      </c>
      <c r="I2271" s="2">
        <v>0</v>
      </c>
      <c r="J2271" s="105">
        <f>SUMIF([1]MMM!$A:$A,A2271,[1]MMM!$F:$F)</f>
        <v>0</v>
      </c>
      <c r="K2271" s="2" t="s">
        <v>460</v>
      </c>
      <c r="L2271" s="2">
        <v>0</v>
      </c>
      <c r="M2271" t="s">
        <v>10908</v>
      </c>
      <c r="N2271" t="s">
        <v>11681</v>
      </c>
      <c r="O2271" t="s">
        <v>10916</v>
      </c>
      <c r="P2271" t="s">
        <v>10917</v>
      </c>
    </row>
    <row r="2272" spans="1:16" x14ac:dyDescent="0.3">
      <c r="A2272" t="s">
        <v>11788</v>
      </c>
      <c r="B2272" s="2" t="str">
        <f t="shared" si="107"/>
        <v>3901</v>
      </c>
      <c r="C2272" s="2">
        <f t="shared" si="105"/>
        <v>3901</v>
      </c>
      <c r="D2272" t="str">
        <f>VLOOKUP(C2272,'Cost Centre'!A:B,2,)</f>
        <v>Corporate Services</v>
      </c>
      <c r="E2272" t="str">
        <f t="shared" si="106"/>
        <v>8</v>
      </c>
      <c r="F2272" t="s">
        <v>468</v>
      </c>
      <c r="G2272" s="2">
        <v>0</v>
      </c>
      <c r="H2272" s="2">
        <v>6047608.7599999998</v>
      </c>
      <c r="I2272" s="2">
        <v>0</v>
      </c>
      <c r="J2272" s="105">
        <f>SUMIF([1]MMM!$A:$A,A2272,[1]MMM!$F:$F)</f>
        <v>6047608.7599999998</v>
      </c>
      <c r="K2272" s="2" t="s">
        <v>460</v>
      </c>
      <c r="L2272" s="2">
        <v>0</v>
      </c>
      <c r="M2272" t="s">
        <v>10908</v>
      </c>
      <c r="N2272" t="s">
        <v>11681</v>
      </c>
      <c r="O2272" t="s">
        <v>10916</v>
      </c>
      <c r="P2272" t="s">
        <v>10917</v>
      </c>
    </row>
    <row r="2273" spans="1:16" x14ac:dyDescent="0.3">
      <c r="A2273" t="s">
        <v>11789</v>
      </c>
      <c r="B2273" s="2" t="str">
        <f t="shared" si="107"/>
        <v>3901</v>
      </c>
      <c r="C2273" s="2">
        <f t="shared" si="105"/>
        <v>3901</v>
      </c>
      <c r="D2273" t="str">
        <f>VLOOKUP(C2273,'Cost Centre'!A:B,2,)</f>
        <v>Corporate Services</v>
      </c>
      <c r="E2273" t="str">
        <f t="shared" si="106"/>
        <v>8</v>
      </c>
      <c r="F2273" t="s">
        <v>470</v>
      </c>
      <c r="G2273" s="2">
        <v>0</v>
      </c>
      <c r="H2273" s="2">
        <v>0</v>
      </c>
      <c r="I2273" s="2">
        <v>0</v>
      </c>
      <c r="J2273" s="105">
        <f>SUMIF([1]MMM!$A:$A,A2273,[1]MMM!$F:$F)</f>
        <v>0</v>
      </c>
      <c r="K2273" s="2" t="s">
        <v>460</v>
      </c>
      <c r="L2273" s="2">
        <v>0</v>
      </c>
      <c r="M2273" t="s">
        <v>10908</v>
      </c>
      <c r="N2273" t="s">
        <v>11681</v>
      </c>
      <c r="O2273" t="s">
        <v>10916</v>
      </c>
      <c r="P2273" t="s">
        <v>10917</v>
      </c>
    </row>
    <row r="2274" spans="1:16" x14ac:dyDescent="0.3">
      <c r="A2274" t="s">
        <v>11790</v>
      </c>
      <c r="B2274" s="2" t="str">
        <f t="shared" si="107"/>
        <v>3901</v>
      </c>
      <c r="C2274" s="2">
        <f t="shared" si="105"/>
        <v>3901</v>
      </c>
      <c r="D2274" t="str">
        <f>VLOOKUP(C2274,'Cost Centre'!A:B,2,)</f>
        <v>Corporate Services</v>
      </c>
      <c r="E2274" t="str">
        <f t="shared" si="106"/>
        <v>8</v>
      </c>
      <c r="F2274" t="s">
        <v>2159</v>
      </c>
      <c r="G2274" s="2">
        <v>0</v>
      </c>
      <c r="H2274" s="2">
        <v>0</v>
      </c>
      <c r="I2274" s="2">
        <v>0</v>
      </c>
      <c r="J2274" s="105">
        <f>SUMIF([1]MMM!$A:$A,A2274,[1]MMM!$F:$F)</f>
        <v>0</v>
      </c>
      <c r="K2274" s="2" t="s">
        <v>460</v>
      </c>
      <c r="L2274" s="2">
        <v>0</v>
      </c>
      <c r="M2274" t="s">
        <v>10908</v>
      </c>
      <c r="N2274" t="s">
        <v>11681</v>
      </c>
      <c r="O2274" t="s">
        <v>10916</v>
      </c>
      <c r="P2274" t="s">
        <v>10917</v>
      </c>
    </row>
    <row r="2275" spans="1:16" x14ac:dyDescent="0.3">
      <c r="A2275" t="s">
        <v>3670</v>
      </c>
      <c r="B2275" s="2" t="str">
        <f t="shared" si="107"/>
        <v>3911</v>
      </c>
      <c r="C2275" s="2">
        <f t="shared" si="105"/>
        <v>3911</v>
      </c>
      <c r="D2275" t="str">
        <f>VLOOKUP(C2275,'Cost Centre'!A:B,2,)</f>
        <v>Corporate Services</v>
      </c>
      <c r="E2275" t="str">
        <f t="shared" si="106"/>
        <v>2</v>
      </c>
      <c r="F2275" t="s">
        <v>48</v>
      </c>
      <c r="G2275" s="2">
        <v>0</v>
      </c>
      <c r="H2275" s="2">
        <v>2376486.0099999998</v>
      </c>
      <c r="I2275" s="2">
        <v>0</v>
      </c>
      <c r="J2275" s="105">
        <f>SUMIF([1]MMM!$A:$A,A2275,[1]MMM!$F:$F)</f>
        <v>2376486.0099999998</v>
      </c>
      <c r="K2275" s="2" t="s">
        <v>10</v>
      </c>
      <c r="L2275" s="2">
        <v>2233064</v>
      </c>
      <c r="M2275" t="s">
        <v>10908</v>
      </c>
      <c r="N2275" t="s">
        <v>11791</v>
      </c>
      <c r="O2275" t="s">
        <v>10871</v>
      </c>
      <c r="P2275" t="s">
        <v>10875</v>
      </c>
    </row>
    <row r="2276" spans="1:16" x14ac:dyDescent="0.3">
      <c r="A2276" t="s">
        <v>3671</v>
      </c>
      <c r="B2276" s="2" t="str">
        <f t="shared" si="107"/>
        <v>3911</v>
      </c>
      <c r="C2276" s="2">
        <f t="shared" si="105"/>
        <v>3911</v>
      </c>
      <c r="D2276" t="str">
        <f>VLOOKUP(C2276,'Cost Centre'!A:B,2,)</f>
        <v>Corporate Services</v>
      </c>
      <c r="E2276" t="str">
        <f t="shared" si="106"/>
        <v>2</v>
      </c>
      <c r="F2276" t="s">
        <v>51</v>
      </c>
      <c r="G2276" s="2">
        <v>0</v>
      </c>
      <c r="H2276" s="2">
        <v>20599.990000000002</v>
      </c>
      <c r="I2276" s="2">
        <v>0</v>
      </c>
      <c r="J2276" s="105">
        <f>SUMIF([1]MMM!$A:$A,A2276,[1]MMM!$F:$F)</f>
        <v>20599.990000000002</v>
      </c>
      <c r="K2276" s="2" t="s">
        <v>10</v>
      </c>
      <c r="L2276" s="2">
        <v>15829</v>
      </c>
      <c r="M2276" t="s">
        <v>10908</v>
      </c>
      <c r="N2276" t="s">
        <v>11791</v>
      </c>
      <c r="O2276" t="s">
        <v>10871</v>
      </c>
      <c r="P2276" t="s">
        <v>10875</v>
      </c>
    </row>
    <row r="2277" spans="1:16" x14ac:dyDescent="0.3">
      <c r="A2277" t="s">
        <v>3672</v>
      </c>
      <c r="B2277" s="2" t="str">
        <f t="shared" si="107"/>
        <v>3911</v>
      </c>
      <c r="C2277" s="2">
        <f t="shared" si="105"/>
        <v>3911</v>
      </c>
      <c r="D2277" t="str">
        <f>VLOOKUP(C2277,'Cost Centre'!A:B,2,)</f>
        <v>Corporate Services</v>
      </c>
      <c r="E2277" t="str">
        <f t="shared" si="106"/>
        <v>2</v>
      </c>
      <c r="F2277" t="s">
        <v>52</v>
      </c>
      <c r="G2277" s="2">
        <v>0</v>
      </c>
      <c r="H2277" s="2">
        <v>20456.88</v>
      </c>
      <c r="I2277" s="2">
        <v>0</v>
      </c>
      <c r="J2277" s="105">
        <f>SUMIF([1]MMM!$A:$A,A2277,[1]MMM!$F:$F)</f>
        <v>20456.88</v>
      </c>
      <c r="K2277" s="2" t="s">
        <v>10</v>
      </c>
      <c r="L2277" s="2">
        <v>31524</v>
      </c>
      <c r="M2277" t="s">
        <v>10908</v>
      </c>
      <c r="N2277" t="s">
        <v>11791</v>
      </c>
      <c r="O2277" t="s">
        <v>10871</v>
      </c>
      <c r="P2277" t="s">
        <v>10875</v>
      </c>
    </row>
    <row r="2278" spans="1:16" x14ac:dyDescent="0.3">
      <c r="A2278" t="s">
        <v>3673</v>
      </c>
      <c r="B2278" s="2" t="str">
        <f t="shared" si="107"/>
        <v>3911</v>
      </c>
      <c r="C2278" s="2">
        <f t="shared" si="105"/>
        <v>3911</v>
      </c>
      <c r="D2278" t="str">
        <f>VLOOKUP(C2278,'Cost Centre'!A:B,2,)</f>
        <v>Corporate Services</v>
      </c>
      <c r="E2278" t="str">
        <f t="shared" si="106"/>
        <v>2</v>
      </c>
      <c r="F2278" t="s">
        <v>55</v>
      </c>
      <c r="G2278" s="2">
        <v>0</v>
      </c>
      <c r="H2278" s="2">
        <v>613393.64</v>
      </c>
      <c r="I2278" s="2">
        <v>0</v>
      </c>
      <c r="J2278" s="105">
        <f>SUMIF([1]MMM!$A:$A,A2278,[1]MMM!$F:$F)</f>
        <v>622206.64</v>
      </c>
      <c r="K2278" s="2" t="s">
        <v>10</v>
      </c>
      <c r="L2278" s="2">
        <v>513295</v>
      </c>
      <c r="M2278" t="s">
        <v>10908</v>
      </c>
      <c r="N2278" t="s">
        <v>11791</v>
      </c>
      <c r="O2278" t="s">
        <v>10871</v>
      </c>
      <c r="P2278" t="s">
        <v>10875</v>
      </c>
    </row>
    <row r="2279" spans="1:16" x14ac:dyDescent="0.3">
      <c r="A2279" t="s">
        <v>3674</v>
      </c>
      <c r="B2279" s="2" t="str">
        <f t="shared" si="107"/>
        <v>3911</v>
      </c>
      <c r="C2279" s="2">
        <f t="shared" si="105"/>
        <v>3911</v>
      </c>
      <c r="D2279" t="str">
        <f>VLOOKUP(C2279,'Cost Centre'!A:B,2,)</f>
        <v>Corporate Services</v>
      </c>
      <c r="E2279" t="str">
        <f t="shared" si="106"/>
        <v>2</v>
      </c>
      <c r="F2279" t="s">
        <v>60</v>
      </c>
      <c r="G2279" s="2">
        <v>0</v>
      </c>
      <c r="H2279" s="2">
        <v>192856.83</v>
      </c>
      <c r="I2279" s="2">
        <v>0</v>
      </c>
      <c r="J2279" s="105">
        <f>SUMIF([1]MMM!$A:$A,A2279,[1]MMM!$F:$F)</f>
        <v>242856.83</v>
      </c>
      <c r="K2279" s="2" t="s">
        <v>10</v>
      </c>
      <c r="L2279" s="2">
        <v>0</v>
      </c>
      <c r="M2279" t="s">
        <v>10908</v>
      </c>
      <c r="N2279" t="s">
        <v>11791</v>
      </c>
      <c r="O2279" t="s">
        <v>10871</v>
      </c>
      <c r="P2279" t="s">
        <v>10875</v>
      </c>
    </row>
    <row r="2280" spans="1:16" x14ac:dyDescent="0.3">
      <c r="A2280" t="s">
        <v>3675</v>
      </c>
      <c r="B2280" s="2" t="str">
        <f t="shared" si="107"/>
        <v>3911</v>
      </c>
      <c r="C2280" s="2">
        <f t="shared" si="105"/>
        <v>3911</v>
      </c>
      <c r="D2280" t="str">
        <f>VLOOKUP(C2280,'Cost Centre'!A:B,2,)</f>
        <v>Corporate Services</v>
      </c>
      <c r="E2280" t="str">
        <f t="shared" si="106"/>
        <v>2</v>
      </c>
      <c r="F2280" t="s">
        <v>61</v>
      </c>
      <c r="G2280" s="2">
        <v>0</v>
      </c>
      <c r="H2280" s="2">
        <v>217825.99</v>
      </c>
      <c r="I2280" s="2">
        <v>0</v>
      </c>
      <c r="J2280" s="105">
        <f>SUMIF([1]MMM!$A:$A,A2280,[1]MMM!$F:$F)</f>
        <v>217825.99</v>
      </c>
      <c r="K2280" s="2" t="s">
        <v>10</v>
      </c>
      <c r="L2280" s="2">
        <v>172348</v>
      </c>
      <c r="M2280" t="s">
        <v>10908</v>
      </c>
      <c r="N2280" t="s">
        <v>11791</v>
      </c>
      <c r="O2280" t="s">
        <v>10871</v>
      </c>
      <c r="P2280" t="s">
        <v>10875</v>
      </c>
    </row>
    <row r="2281" spans="1:16" x14ac:dyDescent="0.3">
      <c r="A2281" t="s">
        <v>3676</v>
      </c>
      <c r="B2281" s="2" t="str">
        <f t="shared" si="107"/>
        <v>3911</v>
      </c>
      <c r="C2281" s="2">
        <f t="shared" si="105"/>
        <v>3911</v>
      </c>
      <c r="D2281" t="str">
        <f>VLOOKUP(C2281,'Cost Centre'!A:B,2,)</f>
        <v>Corporate Services</v>
      </c>
      <c r="E2281" t="str">
        <f t="shared" si="106"/>
        <v>2</v>
      </c>
      <c r="F2281" t="s">
        <v>67</v>
      </c>
      <c r="G2281" s="2">
        <v>0</v>
      </c>
      <c r="H2281" s="2">
        <v>568.74</v>
      </c>
      <c r="I2281" s="2">
        <v>0</v>
      </c>
      <c r="J2281" s="105">
        <f>SUMIF([1]MMM!$A:$A,A2281,[1]MMM!$F:$F)</f>
        <v>568.74</v>
      </c>
      <c r="K2281" s="2" t="s">
        <v>10</v>
      </c>
      <c r="L2281" s="2">
        <v>544</v>
      </c>
      <c r="M2281" t="s">
        <v>10908</v>
      </c>
      <c r="N2281" t="s">
        <v>11791</v>
      </c>
      <c r="O2281" t="s">
        <v>10871</v>
      </c>
      <c r="P2281" t="s">
        <v>10876</v>
      </c>
    </row>
    <row r="2282" spans="1:16" x14ac:dyDescent="0.3">
      <c r="A2282" t="s">
        <v>3677</v>
      </c>
      <c r="B2282" s="2" t="str">
        <f t="shared" si="107"/>
        <v>3911</v>
      </c>
      <c r="C2282" s="2">
        <f t="shared" si="105"/>
        <v>3911</v>
      </c>
      <c r="D2282" t="str">
        <f>VLOOKUP(C2282,'Cost Centre'!A:B,2,)</f>
        <v>Corporate Services</v>
      </c>
      <c r="E2282" t="str">
        <f t="shared" si="106"/>
        <v>2</v>
      </c>
      <c r="F2282" t="s">
        <v>68</v>
      </c>
      <c r="G2282" s="2">
        <v>0</v>
      </c>
      <c r="H2282" s="2">
        <v>9593.81</v>
      </c>
      <c r="I2282" s="2">
        <v>0</v>
      </c>
      <c r="J2282" s="105">
        <f>SUMIF([1]MMM!$A:$A,A2282,[1]MMM!$F:$F)</f>
        <v>10483.01</v>
      </c>
      <c r="K2282" s="2" t="s">
        <v>10</v>
      </c>
      <c r="L2282" s="2">
        <v>18770</v>
      </c>
      <c r="M2282" t="s">
        <v>10908</v>
      </c>
      <c r="N2282" t="s">
        <v>11791</v>
      </c>
      <c r="O2282" t="s">
        <v>10871</v>
      </c>
      <c r="P2282" t="s">
        <v>10876</v>
      </c>
    </row>
    <row r="2283" spans="1:16" x14ac:dyDescent="0.3">
      <c r="A2283" t="s">
        <v>3678</v>
      </c>
      <c r="B2283" s="2" t="str">
        <f t="shared" si="107"/>
        <v>3911</v>
      </c>
      <c r="C2283" s="2">
        <f t="shared" si="105"/>
        <v>3911</v>
      </c>
      <c r="D2283" t="str">
        <f>VLOOKUP(C2283,'Cost Centre'!A:B,2,)</f>
        <v>Corporate Services</v>
      </c>
      <c r="E2283" t="str">
        <f t="shared" si="106"/>
        <v>2</v>
      </c>
      <c r="F2283" t="s">
        <v>10877</v>
      </c>
      <c r="G2283" s="2">
        <v>0</v>
      </c>
      <c r="H2283" s="2">
        <v>235143.63</v>
      </c>
      <c r="I2283" s="2">
        <v>0</v>
      </c>
      <c r="J2283" s="105">
        <f>SUMIF([1]MMM!$A:$A,A2283,[1]MMM!$F:$F)</f>
        <v>235143.63</v>
      </c>
      <c r="K2283" s="2" t="s">
        <v>10</v>
      </c>
      <c r="L2283" s="2">
        <v>205624</v>
      </c>
      <c r="M2283" t="s">
        <v>10908</v>
      </c>
      <c r="N2283" t="s">
        <v>11791</v>
      </c>
      <c r="O2283" t="s">
        <v>10871</v>
      </c>
      <c r="P2283" t="s">
        <v>10876</v>
      </c>
    </row>
    <row r="2284" spans="1:16" x14ac:dyDescent="0.3">
      <c r="A2284" t="s">
        <v>3679</v>
      </c>
      <c r="B2284" s="2" t="str">
        <f t="shared" si="107"/>
        <v>3911</v>
      </c>
      <c r="C2284" s="2">
        <f t="shared" si="105"/>
        <v>3911</v>
      </c>
      <c r="D2284" t="str">
        <f>VLOOKUP(C2284,'Cost Centre'!A:B,2,)</f>
        <v>Corporate Services</v>
      </c>
      <c r="E2284" t="str">
        <f t="shared" si="106"/>
        <v>2</v>
      </c>
      <c r="F2284" t="s">
        <v>69</v>
      </c>
      <c r="G2284" s="2">
        <v>0</v>
      </c>
      <c r="H2284" s="2">
        <v>456390.92</v>
      </c>
      <c r="I2284" s="2">
        <v>0</v>
      </c>
      <c r="J2284" s="105">
        <f>SUMIF([1]MMM!$A:$A,A2284,[1]MMM!$F:$F)</f>
        <v>456390.92</v>
      </c>
      <c r="K2284" s="2" t="s">
        <v>10</v>
      </c>
      <c r="L2284" s="2">
        <v>394241</v>
      </c>
      <c r="M2284" t="s">
        <v>10908</v>
      </c>
      <c r="N2284" t="s">
        <v>11791</v>
      </c>
      <c r="O2284" t="s">
        <v>10871</v>
      </c>
      <c r="P2284" t="s">
        <v>10876</v>
      </c>
    </row>
    <row r="2285" spans="1:16" x14ac:dyDescent="0.3">
      <c r="A2285" t="s">
        <v>3680</v>
      </c>
      <c r="B2285" s="2" t="str">
        <f t="shared" si="107"/>
        <v>3911</v>
      </c>
      <c r="C2285" s="2">
        <f t="shared" si="105"/>
        <v>3911</v>
      </c>
      <c r="D2285" t="str">
        <f>VLOOKUP(C2285,'Cost Centre'!A:B,2,)</f>
        <v>Corporate Services</v>
      </c>
      <c r="E2285" t="str">
        <f t="shared" si="106"/>
        <v>2</v>
      </c>
      <c r="F2285" t="s">
        <v>70</v>
      </c>
      <c r="G2285" s="2">
        <v>0</v>
      </c>
      <c r="H2285" s="2">
        <v>9666.7900000000009</v>
      </c>
      <c r="I2285" s="2">
        <v>0</v>
      </c>
      <c r="J2285" s="105">
        <f>SUMIF([1]MMM!$A:$A,A2285,[1]MMM!$F:$F)</f>
        <v>9666.7900000000009</v>
      </c>
      <c r="K2285" s="2" t="s">
        <v>10</v>
      </c>
      <c r="L2285" s="2">
        <v>9811</v>
      </c>
      <c r="M2285" t="s">
        <v>10908</v>
      </c>
      <c r="N2285" t="s">
        <v>11791</v>
      </c>
      <c r="O2285" t="s">
        <v>10871</v>
      </c>
      <c r="P2285" t="s">
        <v>10876</v>
      </c>
    </row>
    <row r="2286" spans="1:16" x14ac:dyDescent="0.3">
      <c r="A2286" t="s">
        <v>3681</v>
      </c>
      <c r="B2286" s="2" t="str">
        <f t="shared" si="107"/>
        <v>3911</v>
      </c>
      <c r="C2286" s="2">
        <f t="shared" si="105"/>
        <v>3911</v>
      </c>
      <c r="D2286" t="str">
        <f>VLOOKUP(C2286,'Cost Centre'!A:B,2,)</f>
        <v>Corporate Services</v>
      </c>
      <c r="E2286" t="str">
        <f t="shared" si="106"/>
        <v>2</v>
      </c>
      <c r="F2286" t="s">
        <v>240</v>
      </c>
      <c r="G2286" s="2">
        <v>0</v>
      </c>
      <c r="H2286" s="2">
        <v>0</v>
      </c>
      <c r="I2286" s="2">
        <v>0</v>
      </c>
      <c r="J2286" s="105">
        <f>SUMIF([1]MMM!$A:$A,A2286,[1]MMM!$F:$F)</f>
        <v>0</v>
      </c>
      <c r="K2286" s="2" t="s">
        <v>10</v>
      </c>
      <c r="L2286" s="2">
        <v>0</v>
      </c>
      <c r="M2286" t="s">
        <v>10908</v>
      </c>
      <c r="N2286" t="s">
        <v>11791</v>
      </c>
      <c r="O2286" t="s">
        <v>10871</v>
      </c>
      <c r="P2286" t="s">
        <v>10878</v>
      </c>
    </row>
    <row r="2287" spans="1:16" x14ac:dyDescent="0.3">
      <c r="A2287" t="s">
        <v>3682</v>
      </c>
      <c r="B2287" s="2" t="str">
        <f t="shared" si="107"/>
        <v>3911</v>
      </c>
      <c r="C2287" s="2">
        <f t="shared" si="105"/>
        <v>3911</v>
      </c>
      <c r="D2287" t="str">
        <f>VLOOKUP(C2287,'Cost Centre'!A:B,2,)</f>
        <v>Corporate Services</v>
      </c>
      <c r="E2287" t="str">
        <f t="shared" si="106"/>
        <v>2</v>
      </c>
      <c r="F2287" t="s">
        <v>78</v>
      </c>
      <c r="G2287" s="2">
        <v>0</v>
      </c>
      <c r="H2287" s="2">
        <v>0</v>
      </c>
      <c r="I2287" s="2">
        <v>0</v>
      </c>
      <c r="J2287" s="105">
        <f>SUMIF([1]MMM!$A:$A,A2287,[1]MMM!$F:$F)</f>
        <v>0</v>
      </c>
      <c r="K2287" s="2" t="s">
        <v>10</v>
      </c>
      <c r="L2287" s="2">
        <v>0</v>
      </c>
      <c r="M2287" t="s">
        <v>10908</v>
      </c>
      <c r="N2287" t="s">
        <v>11791</v>
      </c>
      <c r="O2287" t="s">
        <v>10871</v>
      </c>
      <c r="P2287" t="s">
        <v>10931</v>
      </c>
    </row>
    <row r="2288" spans="1:16" x14ac:dyDescent="0.3">
      <c r="A2288" t="s">
        <v>3683</v>
      </c>
      <c r="B2288" s="2" t="str">
        <f t="shared" si="107"/>
        <v>3911</v>
      </c>
      <c r="C2288" s="2">
        <f t="shared" si="105"/>
        <v>3911</v>
      </c>
      <c r="D2288" t="str">
        <f>VLOOKUP(C2288,'Cost Centre'!A:B,2,)</f>
        <v>Corporate Services</v>
      </c>
      <c r="E2288" t="str">
        <f t="shared" si="106"/>
        <v>2</v>
      </c>
      <c r="F2288" t="s">
        <v>82</v>
      </c>
      <c r="G2288" s="2">
        <v>0</v>
      </c>
      <c r="H2288" s="2">
        <v>996013.36</v>
      </c>
      <c r="I2288" s="2">
        <v>0</v>
      </c>
      <c r="J2288" s="105">
        <f>SUMIF([1]MMM!$A:$A,A2288,[1]MMM!$F:$F)</f>
        <v>857740.69</v>
      </c>
      <c r="K2288" s="2" t="s">
        <v>10</v>
      </c>
      <c r="L2288" s="2">
        <v>1053000</v>
      </c>
      <c r="M2288" t="s">
        <v>10908</v>
      </c>
      <c r="N2288" t="s">
        <v>11791</v>
      </c>
      <c r="O2288" t="s">
        <v>10871</v>
      </c>
      <c r="P2288" t="s">
        <v>10881</v>
      </c>
    </row>
    <row r="2289" spans="1:16" x14ac:dyDescent="0.3">
      <c r="A2289" t="s">
        <v>3684</v>
      </c>
      <c r="B2289" s="2" t="str">
        <f t="shared" si="107"/>
        <v>3911</v>
      </c>
      <c r="C2289" s="2">
        <f t="shared" si="105"/>
        <v>3911</v>
      </c>
      <c r="D2289" t="str">
        <f>VLOOKUP(C2289,'Cost Centre'!A:B,2,)</f>
        <v>Corporate Services</v>
      </c>
      <c r="E2289" t="str">
        <f t="shared" si="106"/>
        <v>2</v>
      </c>
      <c r="F2289" t="s">
        <v>138</v>
      </c>
      <c r="G2289" s="2">
        <v>0</v>
      </c>
      <c r="H2289" s="2">
        <v>63424.87</v>
      </c>
      <c r="I2289" s="2">
        <v>0</v>
      </c>
      <c r="J2289" s="105">
        <f>SUMIF([1]MMM!$A:$A,A2289,[1]MMM!$F:$F)</f>
        <v>63424.87</v>
      </c>
      <c r="K2289" s="2" t="s">
        <v>10</v>
      </c>
      <c r="L2289" s="2">
        <v>571032</v>
      </c>
      <c r="M2289" t="s">
        <v>10908</v>
      </c>
      <c r="N2289" t="s">
        <v>11791</v>
      </c>
      <c r="O2289" t="s">
        <v>10871</v>
      </c>
      <c r="P2289" t="s">
        <v>10881</v>
      </c>
    </row>
    <row r="2290" spans="1:16" x14ac:dyDescent="0.3">
      <c r="A2290" t="s">
        <v>3685</v>
      </c>
      <c r="B2290" s="2" t="str">
        <f t="shared" si="107"/>
        <v>3911</v>
      </c>
      <c r="C2290" s="2">
        <f t="shared" si="105"/>
        <v>3911</v>
      </c>
      <c r="D2290" t="str">
        <f>VLOOKUP(C2290,'Cost Centre'!A:B,2,)</f>
        <v>Corporate Services</v>
      </c>
      <c r="E2290" t="str">
        <f t="shared" si="106"/>
        <v>2</v>
      </c>
      <c r="F2290" t="s">
        <v>241</v>
      </c>
      <c r="G2290" s="2">
        <v>0</v>
      </c>
      <c r="H2290" s="2">
        <v>0</v>
      </c>
      <c r="I2290" s="2">
        <v>0</v>
      </c>
      <c r="J2290" s="105">
        <f>SUMIF([1]MMM!$A:$A,A2290,[1]MMM!$F:$F)</f>
        <v>0</v>
      </c>
      <c r="K2290" s="2" t="s">
        <v>10</v>
      </c>
      <c r="L2290" s="2">
        <v>1197194</v>
      </c>
      <c r="M2290" t="s">
        <v>10908</v>
      </c>
      <c r="N2290" t="s">
        <v>11791</v>
      </c>
      <c r="O2290" t="s">
        <v>10871</v>
      </c>
      <c r="P2290" t="s">
        <v>10881</v>
      </c>
    </row>
    <row r="2291" spans="1:16" x14ac:dyDescent="0.3">
      <c r="A2291" t="s">
        <v>3686</v>
      </c>
      <c r="B2291" s="2" t="str">
        <f t="shared" si="107"/>
        <v>3911</v>
      </c>
      <c r="C2291" s="2">
        <f t="shared" si="105"/>
        <v>3911</v>
      </c>
      <c r="D2291" t="str">
        <f>VLOOKUP(C2291,'Cost Centre'!A:B,2,)</f>
        <v>Corporate Services</v>
      </c>
      <c r="E2291" t="str">
        <f t="shared" si="106"/>
        <v>2</v>
      </c>
      <c r="F2291" t="s">
        <v>93</v>
      </c>
      <c r="G2291" s="2">
        <v>0</v>
      </c>
      <c r="H2291" s="2">
        <v>33751.440000000002</v>
      </c>
      <c r="I2291" s="2">
        <v>0</v>
      </c>
      <c r="J2291" s="105">
        <f>SUMIF([1]MMM!$A:$A,A2291,[1]MMM!$F:$F)</f>
        <v>34329.06</v>
      </c>
      <c r="K2291" s="2" t="s">
        <v>10</v>
      </c>
      <c r="L2291" s="2">
        <v>33849</v>
      </c>
      <c r="M2291" t="s">
        <v>10908</v>
      </c>
      <c r="N2291" t="s">
        <v>11791</v>
      </c>
      <c r="O2291" t="s">
        <v>10871</v>
      </c>
      <c r="P2291" t="s">
        <v>10881</v>
      </c>
    </row>
    <row r="2292" spans="1:16" x14ac:dyDescent="0.3">
      <c r="A2292" t="s">
        <v>3687</v>
      </c>
      <c r="B2292" s="2" t="str">
        <f t="shared" si="107"/>
        <v>3911</v>
      </c>
      <c r="C2292" s="2">
        <f t="shared" si="105"/>
        <v>3911</v>
      </c>
      <c r="D2292" t="str">
        <f>VLOOKUP(C2292,'Cost Centre'!A:B,2,)</f>
        <v>Corporate Services</v>
      </c>
      <c r="E2292" t="str">
        <f t="shared" si="106"/>
        <v>2</v>
      </c>
      <c r="F2292" t="s">
        <v>242</v>
      </c>
      <c r="G2292" s="2">
        <v>0</v>
      </c>
      <c r="H2292" s="2">
        <v>0</v>
      </c>
      <c r="I2292" s="2">
        <v>0</v>
      </c>
      <c r="J2292" s="105">
        <f>SUMIF([1]MMM!$A:$A,A2292,[1]MMM!$F:$F)</f>
        <v>0</v>
      </c>
      <c r="K2292" s="2" t="s">
        <v>10</v>
      </c>
      <c r="L2292" s="2">
        <v>496</v>
      </c>
      <c r="M2292" t="s">
        <v>10908</v>
      </c>
      <c r="N2292" t="s">
        <v>11791</v>
      </c>
      <c r="O2292" t="s">
        <v>10871</v>
      </c>
      <c r="P2292" t="s">
        <v>10881</v>
      </c>
    </row>
    <row r="2293" spans="1:16" x14ac:dyDescent="0.3">
      <c r="A2293" t="s">
        <v>3688</v>
      </c>
      <c r="B2293" s="2" t="str">
        <f t="shared" si="107"/>
        <v>3911</v>
      </c>
      <c r="C2293" s="2">
        <f t="shared" si="105"/>
        <v>3911</v>
      </c>
      <c r="D2293" t="str">
        <f>VLOOKUP(C2293,'Cost Centre'!A:B,2,)</f>
        <v>Corporate Services</v>
      </c>
      <c r="E2293" t="str">
        <f t="shared" si="106"/>
        <v>2</v>
      </c>
      <c r="F2293" t="s">
        <v>10882</v>
      </c>
      <c r="G2293" s="2">
        <v>0</v>
      </c>
      <c r="H2293" s="2">
        <v>0</v>
      </c>
      <c r="I2293" s="2">
        <v>0</v>
      </c>
      <c r="J2293" s="105">
        <f>SUMIF([1]MMM!$A:$A,A2293,[1]MMM!$F:$F)</f>
        <v>0</v>
      </c>
      <c r="K2293" s="2" t="s">
        <v>10</v>
      </c>
      <c r="L2293" s="2">
        <v>2628</v>
      </c>
      <c r="M2293" t="s">
        <v>10908</v>
      </c>
      <c r="N2293" t="s">
        <v>11791</v>
      </c>
      <c r="O2293" t="s">
        <v>10871</v>
      </c>
      <c r="P2293" t="s">
        <v>10881</v>
      </c>
    </row>
    <row r="2294" spans="1:16" x14ac:dyDescent="0.3">
      <c r="A2294" t="s">
        <v>3689</v>
      </c>
      <c r="B2294" s="2" t="str">
        <f t="shared" si="107"/>
        <v>3911</v>
      </c>
      <c r="C2294" s="2">
        <f t="shared" si="105"/>
        <v>3911</v>
      </c>
      <c r="D2294" t="str">
        <f>VLOOKUP(C2294,'Cost Centre'!A:B,2,)</f>
        <v>Corporate Services</v>
      </c>
      <c r="E2294" t="str">
        <f t="shared" si="106"/>
        <v>2</v>
      </c>
      <c r="F2294" t="s">
        <v>10882</v>
      </c>
      <c r="G2294" s="2">
        <v>0</v>
      </c>
      <c r="H2294" s="2">
        <v>0</v>
      </c>
      <c r="I2294" s="2">
        <v>0</v>
      </c>
      <c r="J2294" s="105">
        <f>SUMIF([1]MMM!$A:$A,A2294,[1]MMM!$F:$F)</f>
        <v>0</v>
      </c>
      <c r="K2294" s="2" t="s">
        <v>10</v>
      </c>
      <c r="L2294" s="2">
        <v>13346</v>
      </c>
      <c r="M2294" t="s">
        <v>10908</v>
      </c>
      <c r="N2294" t="s">
        <v>11791</v>
      </c>
      <c r="O2294" t="s">
        <v>10871</v>
      </c>
      <c r="P2294" t="s">
        <v>10881</v>
      </c>
    </row>
    <row r="2295" spans="1:16" x14ac:dyDescent="0.3">
      <c r="A2295" t="s">
        <v>3690</v>
      </c>
      <c r="B2295" s="2" t="str">
        <f t="shared" si="107"/>
        <v>3911</v>
      </c>
      <c r="C2295" s="2">
        <f t="shared" si="105"/>
        <v>3911</v>
      </c>
      <c r="D2295" t="str">
        <f>VLOOKUP(C2295,'Cost Centre'!A:B,2,)</f>
        <v>Corporate Services</v>
      </c>
      <c r="E2295" t="str">
        <f t="shared" si="106"/>
        <v>3</v>
      </c>
      <c r="F2295" t="s">
        <v>2148</v>
      </c>
      <c r="G2295" s="2">
        <v>0</v>
      </c>
      <c r="H2295" s="2">
        <v>0</v>
      </c>
      <c r="I2295" s="2">
        <v>0</v>
      </c>
      <c r="J2295" s="105">
        <f>SUMIF([1]MMM!$A:$A,A2295,[1]MMM!$F:$F)</f>
        <v>0</v>
      </c>
      <c r="K2295" s="2" t="s">
        <v>10</v>
      </c>
      <c r="L2295" s="2">
        <v>0</v>
      </c>
      <c r="M2295" t="s">
        <v>10908</v>
      </c>
      <c r="N2295" t="s">
        <v>11791</v>
      </c>
      <c r="O2295" t="s">
        <v>10908</v>
      </c>
      <c r="P2295" t="s">
        <v>10910</v>
      </c>
    </row>
    <row r="2296" spans="1:16" x14ac:dyDescent="0.3">
      <c r="A2296" t="s">
        <v>11792</v>
      </c>
      <c r="B2296" s="2" t="str">
        <f t="shared" si="107"/>
        <v>3911</v>
      </c>
      <c r="C2296" s="2">
        <f t="shared" si="105"/>
        <v>3911</v>
      </c>
      <c r="D2296" t="str">
        <f>VLOOKUP(C2296,'Cost Centre'!A:B,2,)</f>
        <v>Corporate Services</v>
      </c>
      <c r="E2296" t="str">
        <f t="shared" si="106"/>
        <v>3</v>
      </c>
      <c r="F2296" t="s">
        <v>10912</v>
      </c>
      <c r="G2296" s="2">
        <v>0</v>
      </c>
      <c r="H2296" s="2">
        <v>0</v>
      </c>
      <c r="I2296" s="2">
        <v>-4797534.4800000004</v>
      </c>
      <c r="J2296" s="105">
        <f>SUMIF([1]MMM!$A:$A,A2296,[1]MMM!$F:$F)</f>
        <v>-4797534.4800000004</v>
      </c>
      <c r="K2296" s="2" t="s">
        <v>10</v>
      </c>
      <c r="L2296" s="2">
        <v>0</v>
      </c>
      <c r="M2296" t="s">
        <v>10908</v>
      </c>
      <c r="N2296" t="s">
        <v>11791</v>
      </c>
      <c r="O2296" t="s">
        <v>10908</v>
      </c>
      <c r="P2296" t="s">
        <v>10913</v>
      </c>
    </row>
    <row r="2297" spans="1:16" x14ac:dyDescent="0.3">
      <c r="A2297" t="s">
        <v>11793</v>
      </c>
      <c r="B2297" s="2" t="str">
        <f t="shared" si="107"/>
        <v>3911</v>
      </c>
      <c r="C2297" s="2">
        <f t="shared" si="105"/>
        <v>3911</v>
      </c>
      <c r="D2297" t="str">
        <f>VLOOKUP(C2297,'Cost Centre'!A:B,2,)</f>
        <v>Corporate Services</v>
      </c>
      <c r="E2297" t="str">
        <f t="shared" si="106"/>
        <v>3</v>
      </c>
      <c r="F2297" t="s">
        <v>10915</v>
      </c>
      <c r="G2297" s="2">
        <v>0</v>
      </c>
      <c r="H2297" s="2">
        <v>0</v>
      </c>
      <c r="I2297" s="2">
        <v>0</v>
      </c>
      <c r="J2297" s="105">
        <f>SUMIF([1]MMM!$A:$A,A2297,[1]MMM!$F:$F)</f>
        <v>0</v>
      </c>
      <c r="K2297" s="2" t="s">
        <v>10</v>
      </c>
      <c r="L2297" s="2">
        <v>0</v>
      </c>
      <c r="M2297" t="s">
        <v>10908</v>
      </c>
      <c r="N2297" t="s">
        <v>11791</v>
      </c>
      <c r="O2297" t="s">
        <v>10908</v>
      </c>
      <c r="P2297" t="s">
        <v>10913</v>
      </c>
    </row>
    <row r="2298" spans="1:16" x14ac:dyDescent="0.3">
      <c r="A2298" t="s">
        <v>11794</v>
      </c>
      <c r="B2298" s="2" t="str">
        <f t="shared" si="107"/>
        <v>3911</v>
      </c>
      <c r="C2298" s="2">
        <f t="shared" si="105"/>
        <v>3911</v>
      </c>
      <c r="D2298" t="str">
        <f>VLOOKUP(C2298,'Cost Centre'!A:B,2,)</f>
        <v>Corporate Services</v>
      </c>
      <c r="E2298" t="str">
        <f t="shared" si="106"/>
        <v>8</v>
      </c>
      <c r="F2298" t="s">
        <v>462</v>
      </c>
      <c r="G2298" s="2">
        <v>7891737.7400000002</v>
      </c>
      <c r="H2298" s="2">
        <v>0</v>
      </c>
      <c r="I2298" s="2">
        <v>0</v>
      </c>
      <c r="J2298" s="105">
        <f>SUMIF([1]MMM!$A:$A,A2298,[1]MMM!$F:$F)</f>
        <v>7891737.7400000002</v>
      </c>
      <c r="K2298" s="2" t="s">
        <v>460</v>
      </c>
      <c r="L2298" s="2">
        <v>0</v>
      </c>
      <c r="M2298" t="s">
        <v>10908</v>
      </c>
      <c r="N2298" t="s">
        <v>11791</v>
      </c>
      <c r="O2298" t="s">
        <v>10916</v>
      </c>
      <c r="P2298" t="s">
        <v>10917</v>
      </c>
    </row>
    <row r="2299" spans="1:16" x14ac:dyDescent="0.3">
      <c r="A2299" t="s">
        <v>11795</v>
      </c>
      <c r="B2299" s="2" t="str">
        <f t="shared" si="107"/>
        <v>3911</v>
      </c>
      <c r="C2299" s="2">
        <f t="shared" si="105"/>
        <v>3911</v>
      </c>
      <c r="D2299" t="str">
        <f>VLOOKUP(C2299,'Cost Centre'!A:B,2,)</f>
        <v>Corporate Services</v>
      </c>
      <c r="E2299" t="str">
        <f t="shared" si="106"/>
        <v>8</v>
      </c>
      <c r="F2299" t="s">
        <v>464</v>
      </c>
      <c r="G2299" s="2">
        <v>0</v>
      </c>
      <c r="H2299" s="2">
        <v>0</v>
      </c>
      <c r="I2299" s="2">
        <v>0</v>
      </c>
      <c r="J2299" s="105">
        <f>SUMIF([1]MMM!$A:$A,A2299,[1]MMM!$F:$F)</f>
        <v>0</v>
      </c>
      <c r="K2299" s="2" t="s">
        <v>460</v>
      </c>
      <c r="L2299" s="2">
        <v>0</v>
      </c>
      <c r="M2299" t="s">
        <v>10908</v>
      </c>
      <c r="N2299" t="s">
        <v>11791</v>
      </c>
      <c r="O2299" t="s">
        <v>10916</v>
      </c>
      <c r="P2299" t="s">
        <v>10917</v>
      </c>
    </row>
    <row r="2300" spans="1:16" x14ac:dyDescent="0.3">
      <c r="A2300" t="s">
        <v>11796</v>
      </c>
      <c r="B2300" s="2" t="str">
        <f t="shared" si="107"/>
        <v>3911</v>
      </c>
      <c r="C2300" s="2">
        <f t="shared" si="105"/>
        <v>3911</v>
      </c>
      <c r="D2300" t="str">
        <f>VLOOKUP(C2300,'Cost Centre'!A:B,2,)</f>
        <v>Corporate Services</v>
      </c>
      <c r="E2300" t="str">
        <f t="shared" si="106"/>
        <v>8</v>
      </c>
      <c r="F2300" t="s">
        <v>466</v>
      </c>
      <c r="G2300" s="2">
        <v>0</v>
      </c>
      <c r="H2300" s="2">
        <v>0</v>
      </c>
      <c r="I2300" s="2">
        <v>0</v>
      </c>
      <c r="J2300" s="105">
        <f>SUMIF([1]MMM!$A:$A,A2300,[1]MMM!$F:$F)</f>
        <v>0</v>
      </c>
      <c r="K2300" s="2" t="s">
        <v>460</v>
      </c>
      <c r="L2300" s="2">
        <v>0</v>
      </c>
      <c r="M2300" t="s">
        <v>10908</v>
      </c>
      <c r="N2300" t="s">
        <v>11791</v>
      </c>
      <c r="O2300" t="s">
        <v>10916</v>
      </c>
      <c r="P2300" t="s">
        <v>10917</v>
      </c>
    </row>
    <row r="2301" spans="1:16" x14ac:dyDescent="0.3">
      <c r="A2301" t="s">
        <v>11797</v>
      </c>
      <c r="B2301" s="2" t="str">
        <f t="shared" si="107"/>
        <v>3911</v>
      </c>
      <c r="C2301" s="2">
        <f t="shared" si="105"/>
        <v>3911</v>
      </c>
      <c r="D2301" t="str">
        <f>VLOOKUP(C2301,'Cost Centre'!A:B,2,)</f>
        <v>Corporate Services</v>
      </c>
      <c r="E2301" t="str">
        <f t="shared" si="106"/>
        <v>8</v>
      </c>
      <c r="F2301" t="s">
        <v>468</v>
      </c>
      <c r="G2301" s="2">
        <v>0</v>
      </c>
      <c r="H2301" s="2">
        <v>4797534.4800000004</v>
      </c>
      <c r="I2301" s="2">
        <v>0</v>
      </c>
      <c r="J2301" s="105">
        <f>SUMIF([1]MMM!$A:$A,A2301,[1]MMM!$F:$F)</f>
        <v>4797534.4800000004</v>
      </c>
      <c r="K2301" s="2" t="s">
        <v>460</v>
      </c>
      <c r="L2301" s="2">
        <v>0</v>
      </c>
      <c r="M2301" t="s">
        <v>10908</v>
      </c>
      <c r="N2301" t="s">
        <v>11791</v>
      </c>
      <c r="O2301" t="s">
        <v>10916</v>
      </c>
      <c r="P2301" t="s">
        <v>10917</v>
      </c>
    </row>
    <row r="2302" spans="1:16" x14ac:dyDescent="0.3">
      <c r="A2302" t="s">
        <v>11798</v>
      </c>
      <c r="B2302" s="2" t="str">
        <f t="shared" si="107"/>
        <v>3911</v>
      </c>
      <c r="C2302" s="2">
        <f t="shared" si="105"/>
        <v>3911</v>
      </c>
      <c r="D2302" t="str">
        <f>VLOOKUP(C2302,'Cost Centre'!A:B,2,)</f>
        <v>Corporate Services</v>
      </c>
      <c r="E2302" t="str">
        <f t="shared" si="106"/>
        <v>8</v>
      </c>
      <c r="F2302" t="s">
        <v>470</v>
      </c>
      <c r="G2302" s="2">
        <v>0</v>
      </c>
      <c r="H2302" s="2">
        <v>0</v>
      </c>
      <c r="I2302" s="2">
        <v>0</v>
      </c>
      <c r="J2302" s="105">
        <f>SUMIF([1]MMM!$A:$A,A2302,[1]MMM!$F:$F)</f>
        <v>0</v>
      </c>
      <c r="K2302" s="2" t="s">
        <v>460</v>
      </c>
      <c r="L2302" s="2">
        <v>0</v>
      </c>
      <c r="M2302" t="s">
        <v>10908</v>
      </c>
      <c r="N2302" t="s">
        <v>11791</v>
      </c>
      <c r="O2302" t="s">
        <v>10916</v>
      </c>
      <c r="P2302" t="s">
        <v>10917</v>
      </c>
    </row>
    <row r="2303" spans="1:16" x14ac:dyDescent="0.3">
      <c r="A2303" t="s">
        <v>11799</v>
      </c>
      <c r="B2303" s="2" t="str">
        <f t="shared" si="107"/>
        <v>3911</v>
      </c>
      <c r="C2303" s="2">
        <f t="shared" si="105"/>
        <v>3911</v>
      </c>
      <c r="D2303" t="str">
        <f>VLOOKUP(C2303,'Cost Centre'!A:B,2,)</f>
        <v>Corporate Services</v>
      </c>
      <c r="E2303" t="str">
        <f t="shared" si="106"/>
        <v>8</v>
      </c>
      <c r="F2303" t="s">
        <v>2159</v>
      </c>
      <c r="G2303" s="2">
        <v>0</v>
      </c>
      <c r="H2303" s="2">
        <v>0</v>
      </c>
      <c r="I2303" s="2">
        <v>0</v>
      </c>
      <c r="J2303" s="105">
        <f>SUMIF([1]MMM!$A:$A,A2303,[1]MMM!$F:$F)</f>
        <v>0</v>
      </c>
      <c r="K2303" s="2" t="s">
        <v>460</v>
      </c>
      <c r="L2303" s="2">
        <v>0</v>
      </c>
      <c r="M2303" t="s">
        <v>10908</v>
      </c>
      <c r="N2303" t="s">
        <v>11791</v>
      </c>
      <c r="O2303" t="s">
        <v>10916</v>
      </c>
      <c r="P2303" t="s">
        <v>10917</v>
      </c>
    </row>
    <row r="2304" spans="1:16" x14ac:dyDescent="0.3">
      <c r="A2304" t="s">
        <v>3691</v>
      </c>
      <c r="B2304" s="2" t="str">
        <f t="shared" si="107"/>
        <v>3921</v>
      </c>
      <c r="C2304" s="2">
        <f t="shared" si="105"/>
        <v>3921</v>
      </c>
      <c r="D2304" t="str">
        <f>VLOOKUP(C2304,'Cost Centre'!A:B,2,)</f>
        <v>Corporate Services</v>
      </c>
      <c r="E2304" t="str">
        <f t="shared" si="106"/>
        <v>2</v>
      </c>
      <c r="F2304" t="s">
        <v>48</v>
      </c>
      <c r="G2304" s="2">
        <v>0</v>
      </c>
      <c r="H2304" s="2">
        <v>13072109</v>
      </c>
      <c r="I2304" s="2">
        <v>0</v>
      </c>
      <c r="J2304" s="105">
        <f>SUMIF([1]MMM!$A:$A,A2304,[1]MMM!$F:$F)</f>
        <v>13072109</v>
      </c>
      <c r="K2304" s="2" t="s">
        <v>10</v>
      </c>
      <c r="L2304" s="2">
        <v>10177830</v>
      </c>
      <c r="M2304" t="s">
        <v>10908</v>
      </c>
      <c r="N2304" t="s">
        <v>11800</v>
      </c>
      <c r="O2304" t="s">
        <v>10871</v>
      </c>
      <c r="P2304" t="s">
        <v>10875</v>
      </c>
    </row>
    <row r="2305" spans="1:16" x14ac:dyDescent="0.3">
      <c r="A2305" t="s">
        <v>3692</v>
      </c>
      <c r="B2305" s="2" t="str">
        <f t="shared" si="107"/>
        <v>3921</v>
      </c>
      <c r="C2305" s="2">
        <f t="shared" si="105"/>
        <v>3921</v>
      </c>
      <c r="D2305" t="str">
        <f>VLOOKUP(C2305,'Cost Centre'!A:B,2,)</f>
        <v>Corporate Services</v>
      </c>
      <c r="E2305" t="str">
        <f t="shared" si="106"/>
        <v>2</v>
      </c>
      <c r="F2305" t="s">
        <v>51</v>
      </c>
      <c r="G2305" s="2">
        <v>0</v>
      </c>
      <c r="H2305" s="2">
        <v>78199.990000000005</v>
      </c>
      <c r="I2305" s="2">
        <v>0</v>
      </c>
      <c r="J2305" s="105">
        <f>SUMIF([1]MMM!$A:$A,A2305,[1]MMM!$F:$F)</f>
        <v>78199.990000000005</v>
      </c>
      <c r="K2305" s="2" t="s">
        <v>10</v>
      </c>
      <c r="L2305" s="2">
        <v>84424</v>
      </c>
      <c r="M2305" t="s">
        <v>10908</v>
      </c>
      <c r="N2305" t="s">
        <v>11800</v>
      </c>
      <c r="O2305" t="s">
        <v>10871</v>
      </c>
      <c r="P2305" t="s">
        <v>10875</v>
      </c>
    </row>
    <row r="2306" spans="1:16" x14ac:dyDescent="0.3">
      <c r="A2306" t="s">
        <v>3693</v>
      </c>
      <c r="B2306" s="2" t="str">
        <f t="shared" si="107"/>
        <v>3921</v>
      </c>
      <c r="C2306" s="2">
        <f t="shared" ref="C2306:C2369" si="108">VALUE(B2306)</f>
        <v>3921</v>
      </c>
      <c r="D2306" t="str">
        <f>VLOOKUP(C2306,'Cost Centre'!A:B,2,)</f>
        <v>Corporate Services</v>
      </c>
      <c r="E2306" t="str">
        <f t="shared" ref="E2306:E2369" si="109">MID(A2306,5,1)</f>
        <v>2</v>
      </c>
      <c r="F2306" t="s">
        <v>52</v>
      </c>
      <c r="G2306" s="2">
        <v>0</v>
      </c>
      <c r="H2306" s="2">
        <v>74156.19</v>
      </c>
      <c r="I2306" s="2">
        <v>0</v>
      </c>
      <c r="J2306" s="105">
        <f>SUMIF([1]MMM!$A:$A,A2306,[1]MMM!$F:$F)</f>
        <v>74156.19</v>
      </c>
      <c r="K2306" s="2" t="s">
        <v>10</v>
      </c>
      <c r="L2306" s="2">
        <v>84063</v>
      </c>
      <c r="M2306" t="s">
        <v>10908</v>
      </c>
      <c r="N2306" t="s">
        <v>11800</v>
      </c>
      <c r="O2306" t="s">
        <v>10871</v>
      </c>
      <c r="P2306" t="s">
        <v>10875</v>
      </c>
    </row>
    <row r="2307" spans="1:16" x14ac:dyDescent="0.3">
      <c r="A2307" t="s">
        <v>3694</v>
      </c>
      <c r="B2307" s="2" t="str">
        <f t="shared" ref="B2307:B2370" si="110">MID(A2307,1,4)</f>
        <v>3921</v>
      </c>
      <c r="C2307" s="2">
        <f t="shared" si="108"/>
        <v>3921</v>
      </c>
      <c r="D2307" t="str">
        <f>VLOOKUP(C2307,'Cost Centre'!A:B,2,)</f>
        <v>Corporate Services</v>
      </c>
      <c r="E2307" t="str">
        <f t="shared" si="109"/>
        <v>2</v>
      </c>
      <c r="F2307" t="s">
        <v>55</v>
      </c>
      <c r="G2307" s="2">
        <v>0</v>
      </c>
      <c r="H2307" s="2">
        <v>3100899.29</v>
      </c>
      <c r="I2307" s="2">
        <v>0</v>
      </c>
      <c r="J2307" s="105">
        <f>SUMIF([1]MMM!$A:$A,A2307,[1]MMM!$F:$F)</f>
        <v>3104305.44</v>
      </c>
      <c r="K2307" s="2" t="s">
        <v>10</v>
      </c>
      <c r="L2307" s="2">
        <v>2208963</v>
      </c>
      <c r="M2307" t="s">
        <v>10908</v>
      </c>
      <c r="N2307" t="s">
        <v>11800</v>
      </c>
      <c r="O2307" t="s">
        <v>10871</v>
      </c>
      <c r="P2307" t="s">
        <v>10875</v>
      </c>
    </row>
    <row r="2308" spans="1:16" x14ac:dyDescent="0.3">
      <c r="A2308" t="s">
        <v>3695</v>
      </c>
      <c r="B2308" s="2" t="str">
        <f t="shared" si="110"/>
        <v>3921</v>
      </c>
      <c r="C2308" s="2">
        <f t="shared" si="108"/>
        <v>3921</v>
      </c>
      <c r="D2308" t="str">
        <f>VLOOKUP(C2308,'Cost Centre'!A:B,2,)</f>
        <v>Corporate Services</v>
      </c>
      <c r="E2308" t="str">
        <f t="shared" si="109"/>
        <v>2</v>
      </c>
      <c r="F2308" t="s">
        <v>56</v>
      </c>
      <c r="G2308" s="2">
        <v>0</v>
      </c>
      <c r="H2308" s="2">
        <v>3477.47</v>
      </c>
      <c r="I2308" s="2">
        <v>0</v>
      </c>
      <c r="J2308" s="105">
        <f>SUMIF([1]MMM!$A:$A,A2308,[1]MMM!$F:$F)</f>
        <v>3477.47</v>
      </c>
      <c r="K2308" s="2" t="s">
        <v>10</v>
      </c>
      <c r="L2308" s="2">
        <v>89318</v>
      </c>
      <c r="M2308" t="s">
        <v>10908</v>
      </c>
      <c r="N2308" t="s">
        <v>11800</v>
      </c>
      <c r="O2308" t="s">
        <v>10871</v>
      </c>
      <c r="P2308" t="s">
        <v>10875</v>
      </c>
    </row>
    <row r="2309" spans="1:16" x14ac:dyDescent="0.3">
      <c r="A2309" t="s">
        <v>3696</v>
      </c>
      <c r="B2309" s="2" t="str">
        <f t="shared" si="110"/>
        <v>3921</v>
      </c>
      <c r="C2309" s="2">
        <f t="shared" si="108"/>
        <v>3921</v>
      </c>
      <c r="D2309" t="str">
        <f>VLOOKUP(C2309,'Cost Centre'!A:B,2,)</f>
        <v>Corporate Services</v>
      </c>
      <c r="E2309" t="str">
        <f t="shared" si="109"/>
        <v>2</v>
      </c>
      <c r="F2309" t="s">
        <v>57</v>
      </c>
      <c r="G2309" s="2">
        <v>0</v>
      </c>
      <c r="H2309" s="2">
        <v>274996.84999999998</v>
      </c>
      <c r="I2309" s="2">
        <v>0</v>
      </c>
      <c r="J2309" s="105">
        <f>SUMIF([1]MMM!$A:$A,A2309,[1]MMM!$F:$F)</f>
        <v>289568.73</v>
      </c>
      <c r="K2309" s="2" t="s">
        <v>10</v>
      </c>
      <c r="L2309" s="2">
        <v>0</v>
      </c>
      <c r="M2309" t="s">
        <v>10908</v>
      </c>
      <c r="N2309" t="s">
        <v>11800</v>
      </c>
      <c r="O2309" t="s">
        <v>10871</v>
      </c>
      <c r="P2309" t="s">
        <v>10875</v>
      </c>
    </row>
    <row r="2310" spans="1:16" x14ac:dyDescent="0.3">
      <c r="A2310" t="s">
        <v>3697</v>
      </c>
      <c r="B2310" s="2" t="str">
        <f t="shared" si="110"/>
        <v>3921</v>
      </c>
      <c r="C2310" s="2">
        <f t="shared" si="108"/>
        <v>3921</v>
      </c>
      <c r="D2310" t="str">
        <f>VLOOKUP(C2310,'Cost Centre'!A:B,2,)</f>
        <v>Corporate Services</v>
      </c>
      <c r="E2310" t="str">
        <f t="shared" si="109"/>
        <v>2</v>
      </c>
      <c r="F2310" t="s">
        <v>58</v>
      </c>
      <c r="G2310" s="2">
        <v>0</v>
      </c>
      <c r="H2310" s="2">
        <v>186623.72</v>
      </c>
      <c r="I2310" s="2">
        <v>0</v>
      </c>
      <c r="J2310" s="105">
        <f>SUMIF([1]MMM!$A:$A,A2310,[1]MMM!$F:$F)</f>
        <v>186623.72</v>
      </c>
      <c r="K2310" s="2" t="s">
        <v>10</v>
      </c>
      <c r="L2310" s="2">
        <v>0</v>
      </c>
      <c r="M2310" t="s">
        <v>10908</v>
      </c>
      <c r="N2310" t="s">
        <v>11800</v>
      </c>
      <c r="O2310" t="s">
        <v>10871</v>
      </c>
      <c r="P2310" t="s">
        <v>10875</v>
      </c>
    </row>
    <row r="2311" spans="1:16" x14ac:dyDescent="0.3">
      <c r="A2311" t="s">
        <v>3698</v>
      </c>
      <c r="B2311" s="2" t="str">
        <f t="shared" si="110"/>
        <v>3921</v>
      </c>
      <c r="C2311" s="2">
        <f t="shared" si="108"/>
        <v>3921</v>
      </c>
      <c r="D2311" t="str">
        <f>VLOOKUP(C2311,'Cost Centre'!A:B,2,)</f>
        <v>Corporate Services</v>
      </c>
      <c r="E2311" t="str">
        <f t="shared" si="109"/>
        <v>2</v>
      </c>
      <c r="F2311" t="s">
        <v>59</v>
      </c>
      <c r="G2311" s="2">
        <v>0</v>
      </c>
      <c r="H2311" s="2">
        <v>117748.31</v>
      </c>
      <c r="I2311" s="2">
        <v>0</v>
      </c>
      <c r="J2311" s="105">
        <f>SUMIF([1]MMM!$A:$A,A2311,[1]MMM!$F:$F)</f>
        <v>126789.27</v>
      </c>
      <c r="K2311" s="2" t="s">
        <v>10</v>
      </c>
      <c r="L2311" s="2">
        <v>0</v>
      </c>
      <c r="M2311" t="s">
        <v>10908</v>
      </c>
      <c r="N2311" t="s">
        <v>11800</v>
      </c>
      <c r="O2311" t="s">
        <v>10871</v>
      </c>
      <c r="P2311" t="s">
        <v>10875</v>
      </c>
    </row>
    <row r="2312" spans="1:16" x14ac:dyDescent="0.3">
      <c r="A2312" t="s">
        <v>3699</v>
      </c>
      <c r="B2312" s="2" t="str">
        <f t="shared" si="110"/>
        <v>3921</v>
      </c>
      <c r="C2312" s="2">
        <f t="shared" si="108"/>
        <v>3921</v>
      </c>
      <c r="D2312" t="str">
        <f>VLOOKUP(C2312,'Cost Centre'!A:B,2,)</f>
        <v>Corporate Services</v>
      </c>
      <c r="E2312" t="str">
        <f t="shared" si="109"/>
        <v>2</v>
      </c>
      <c r="F2312" t="s">
        <v>60</v>
      </c>
      <c r="G2312" s="2">
        <v>0</v>
      </c>
      <c r="H2312" s="2">
        <v>147136</v>
      </c>
      <c r="I2312" s="2">
        <v>0</v>
      </c>
      <c r="J2312" s="105">
        <f>SUMIF([1]MMM!$A:$A,A2312,[1]MMM!$F:$F)</f>
        <v>171808</v>
      </c>
      <c r="K2312" s="2" t="s">
        <v>10</v>
      </c>
      <c r="L2312" s="2">
        <v>0</v>
      </c>
      <c r="M2312" t="s">
        <v>10908</v>
      </c>
      <c r="N2312" t="s">
        <v>11800</v>
      </c>
      <c r="O2312" t="s">
        <v>10871</v>
      </c>
      <c r="P2312" t="s">
        <v>10875</v>
      </c>
    </row>
    <row r="2313" spans="1:16" x14ac:dyDescent="0.3">
      <c r="A2313" t="s">
        <v>3700</v>
      </c>
      <c r="B2313" s="2" t="str">
        <f t="shared" si="110"/>
        <v>3921</v>
      </c>
      <c r="C2313" s="2">
        <f t="shared" si="108"/>
        <v>3921</v>
      </c>
      <c r="D2313" t="str">
        <f>VLOOKUP(C2313,'Cost Centre'!A:B,2,)</f>
        <v>Corporate Services</v>
      </c>
      <c r="E2313" t="str">
        <f t="shared" si="109"/>
        <v>2</v>
      </c>
      <c r="F2313" t="s">
        <v>61</v>
      </c>
      <c r="G2313" s="2">
        <v>0</v>
      </c>
      <c r="H2313" s="2">
        <v>791860</v>
      </c>
      <c r="I2313" s="2">
        <v>0</v>
      </c>
      <c r="J2313" s="105">
        <f>SUMIF([1]MMM!$A:$A,A2313,[1]MMM!$F:$F)</f>
        <v>813705</v>
      </c>
      <c r="K2313" s="2" t="s">
        <v>10</v>
      </c>
      <c r="L2313" s="2">
        <v>724488</v>
      </c>
      <c r="M2313" t="s">
        <v>10908</v>
      </c>
      <c r="N2313" t="s">
        <v>11800</v>
      </c>
      <c r="O2313" t="s">
        <v>10871</v>
      </c>
      <c r="P2313" t="s">
        <v>10875</v>
      </c>
    </row>
    <row r="2314" spans="1:16" x14ac:dyDescent="0.3">
      <c r="A2314" t="s">
        <v>3701</v>
      </c>
      <c r="B2314" s="2" t="str">
        <f t="shared" si="110"/>
        <v>3921</v>
      </c>
      <c r="C2314" s="2">
        <f t="shared" si="108"/>
        <v>3921</v>
      </c>
      <c r="D2314" t="str">
        <f>VLOOKUP(C2314,'Cost Centre'!A:B,2,)</f>
        <v>Corporate Services</v>
      </c>
      <c r="E2314" t="str">
        <f t="shared" si="109"/>
        <v>2</v>
      </c>
      <c r="F2314" t="s">
        <v>62</v>
      </c>
      <c r="G2314" s="2">
        <v>0</v>
      </c>
      <c r="H2314" s="2">
        <v>12323.88</v>
      </c>
      <c r="I2314" s="2">
        <v>0</v>
      </c>
      <c r="J2314" s="105">
        <f>SUMIF([1]MMM!$A:$A,A2314,[1]MMM!$F:$F)</f>
        <v>12323.88</v>
      </c>
      <c r="K2314" s="2" t="s">
        <v>10</v>
      </c>
      <c r="L2314" s="2">
        <v>0</v>
      </c>
      <c r="M2314" t="s">
        <v>10908</v>
      </c>
      <c r="N2314" t="s">
        <v>11800</v>
      </c>
      <c r="O2314" t="s">
        <v>10871</v>
      </c>
      <c r="P2314" t="s">
        <v>10875</v>
      </c>
    </row>
    <row r="2315" spans="1:16" x14ac:dyDescent="0.3">
      <c r="A2315" t="s">
        <v>3702</v>
      </c>
      <c r="B2315" s="2" t="str">
        <f t="shared" si="110"/>
        <v>3921</v>
      </c>
      <c r="C2315" s="2">
        <f t="shared" si="108"/>
        <v>3921</v>
      </c>
      <c r="D2315" t="str">
        <f>VLOOKUP(C2315,'Cost Centre'!A:B,2,)</f>
        <v>Corporate Services</v>
      </c>
      <c r="E2315" t="str">
        <f t="shared" si="109"/>
        <v>2</v>
      </c>
      <c r="F2315" t="s">
        <v>67</v>
      </c>
      <c r="G2315" s="2">
        <v>0</v>
      </c>
      <c r="H2315" s="2">
        <v>4716.26</v>
      </c>
      <c r="I2315" s="2">
        <v>0</v>
      </c>
      <c r="J2315" s="105">
        <f>SUMIF([1]MMM!$A:$A,A2315,[1]MMM!$F:$F)</f>
        <v>4716.26</v>
      </c>
      <c r="K2315" s="2" t="s">
        <v>10</v>
      </c>
      <c r="L2315" s="2">
        <v>3047</v>
      </c>
      <c r="M2315" t="s">
        <v>10908</v>
      </c>
      <c r="N2315" t="s">
        <v>11800</v>
      </c>
      <c r="O2315" t="s">
        <v>10871</v>
      </c>
      <c r="P2315" t="s">
        <v>10876</v>
      </c>
    </row>
    <row r="2316" spans="1:16" x14ac:dyDescent="0.3">
      <c r="A2316" t="s">
        <v>3703</v>
      </c>
      <c r="B2316" s="2" t="str">
        <f t="shared" si="110"/>
        <v>3921</v>
      </c>
      <c r="C2316" s="2">
        <f t="shared" si="108"/>
        <v>3921</v>
      </c>
      <c r="D2316" t="str">
        <f>VLOOKUP(C2316,'Cost Centre'!A:B,2,)</f>
        <v>Corporate Services</v>
      </c>
      <c r="E2316" t="str">
        <f t="shared" si="109"/>
        <v>2</v>
      </c>
      <c r="F2316" t="s">
        <v>68</v>
      </c>
      <c r="G2316" s="2">
        <v>0</v>
      </c>
      <c r="H2316" s="2">
        <v>110302.19</v>
      </c>
      <c r="I2316" s="2">
        <v>0</v>
      </c>
      <c r="J2316" s="105">
        <f>SUMIF([1]MMM!$A:$A,A2316,[1]MMM!$F:$F)</f>
        <v>118737.3</v>
      </c>
      <c r="K2316" s="2" t="s">
        <v>10</v>
      </c>
      <c r="L2316" s="2">
        <v>134116</v>
      </c>
      <c r="M2316" t="s">
        <v>10908</v>
      </c>
      <c r="N2316" t="s">
        <v>11800</v>
      </c>
      <c r="O2316" t="s">
        <v>10871</v>
      </c>
      <c r="P2316" t="s">
        <v>10876</v>
      </c>
    </row>
    <row r="2317" spans="1:16" x14ac:dyDescent="0.3">
      <c r="A2317" t="s">
        <v>3704</v>
      </c>
      <c r="B2317" s="2" t="str">
        <f t="shared" si="110"/>
        <v>3921</v>
      </c>
      <c r="C2317" s="2">
        <f t="shared" si="108"/>
        <v>3921</v>
      </c>
      <c r="D2317" t="str">
        <f>VLOOKUP(C2317,'Cost Centre'!A:B,2,)</f>
        <v>Corporate Services</v>
      </c>
      <c r="E2317" t="str">
        <f t="shared" si="109"/>
        <v>2</v>
      </c>
      <c r="F2317" t="s">
        <v>10877</v>
      </c>
      <c r="G2317" s="2">
        <v>0</v>
      </c>
      <c r="H2317" s="2">
        <v>720219.79</v>
      </c>
      <c r="I2317" s="2">
        <v>0</v>
      </c>
      <c r="J2317" s="105">
        <f>SUMIF([1]MMM!$A:$A,A2317,[1]MMM!$F:$F)</f>
        <v>720219.79</v>
      </c>
      <c r="K2317" s="2" t="s">
        <v>10</v>
      </c>
      <c r="L2317" s="2">
        <v>702448</v>
      </c>
      <c r="M2317" t="s">
        <v>10908</v>
      </c>
      <c r="N2317" t="s">
        <v>11800</v>
      </c>
      <c r="O2317" t="s">
        <v>10871</v>
      </c>
      <c r="P2317" t="s">
        <v>10876</v>
      </c>
    </row>
    <row r="2318" spans="1:16" x14ac:dyDescent="0.3">
      <c r="A2318" t="s">
        <v>3705</v>
      </c>
      <c r="B2318" s="2" t="str">
        <f t="shared" si="110"/>
        <v>3921</v>
      </c>
      <c r="C2318" s="2">
        <f t="shared" si="108"/>
        <v>3921</v>
      </c>
      <c r="D2318" t="str">
        <f>VLOOKUP(C2318,'Cost Centre'!A:B,2,)</f>
        <v>Corporate Services</v>
      </c>
      <c r="E2318" t="str">
        <f t="shared" si="109"/>
        <v>2</v>
      </c>
      <c r="F2318" t="s">
        <v>69</v>
      </c>
      <c r="G2318" s="2">
        <v>0</v>
      </c>
      <c r="H2318" s="2">
        <v>1867175.69</v>
      </c>
      <c r="I2318" s="2">
        <v>0</v>
      </c>
      <c r="J2318" s="105">
        <f>SUMIF([1]MMM!$A:$A,A2318,[1]MMM!$F:$F)</f>
        <v>1867175.69</v>
      </c>
      <c r="K2318" s="2" t="s">
        <v>10</v>
      </c>
      <c r="L2318" s="2">
        <v>1659228</v>
      </c>
      <c r="M2318" t="s">
        <v>10908</v>
      </c>
      <c r="N2318" t="s">
        <v>11800</v>
      </c>
      <c r="O2318" t="s">
        <v>10871</v>
      </c>
      <c r="P2318" t="s">
        <v>10876</v>
      </c>
    </row>
    <row r="2319" spans="1:16" x14ac:dyDescent="0.3">
      <c r="A2319" t="s">
        <v>3706</v>
      </c>
      <c r="B2319" s="2" t="str">
        <f t="shared" si="110"/>
        <v>3921</v>
      </c>
      <c r="C2319" s="2">
        <f t="shared" si="108"/>
        <v>3921</v>
      </c>
      <c r="D2319" t="str">
        <f>VLOOKUP(C2319,'Cost Centre'!A:B,2,)</f>
        <v>Corporate Services</v>
      </c>
      <c r="E2319" t="str">
        <f t="shared" si="109"/>
        <v>2</v>
      </c>
      <c r="F2319" t="s">
        <v>70</v>
      </c>
      <c r="G2319" s="2">
        <v>0</v>
      </c>
      <c r="H2319" s="2">
        <v>79848.509999999995</v>
      </c>
      <c r="I2319" s="2">
        <v>0</v>
      </c>
      <c r="J2319" s="105">
        <f>SUMIF([1]MMM!$A:$A,A2319,[1]MMM!$F:$F)</f>
        <v>79894.09</v>
      </c>
      <c r="K2319" s="2" t="s">
        <v>10</v>
      </c>
      <c r="L2319" s="2">
        <v>54062</v>
      </c>
      <c r="M2319" t="s">
        <v>10908</v>
      </c>
      <c r="N2319" t="s">
        <v>11800</v>
      </c>
      <c r="O2319" t="s">
        <v>10871</v>
      </c>
      <c r="P2319" t="s">
        <v>10876</v>
      </c>
    </row>
    <row r="2320" spans="1:16" x14ac:dyDescent="0.3">
      <c r="A2320" t="s">
        <v>3707</v>
      </c>
      <c r="B2320" s="2" t="str">
        <f t="shared" si="110"/>
        <v>3921</v>
      </c>
      <c r="C2320" s="2">
        <f t="shared" si="108"/>
        <v>3921</v>
      </c>
      <c r="D2320" t="str">
        <f>VLOOKUP(C2320,'Cost Centre'!A:B,2,)</f>
        <v>Corporate Services</v>
      </c>
      <c r="E2320" t="str">
        <f t="shared" si="109"/>
        <v>2</v>
      </c>
      <c r="F2320" t="s">
        <v>2224</v>
      </c>
      <c r="G2320" s="2">
        <v>0</v>
      </c>
      <c r="H2320" s="2">
        <v>5484954.1699999999</v>
      </c>
      <c r="I2320" s="2">
        <v>0</v>
      </c>
      <c r="J2320" s="105">
        <f>SUMIF([1]MMM!$A:$A,A2320,[1]MMM!$F:$F)</f>
        <v>5484954.1699999999</v>
      </c>
      <c r="K2320" s="2" t="s">
        <v>10</v>
      </c>
      <c r="L2320" s="2">
        <v>10605009</v>
      </c>
      <c r="M2320" t="s">
        <v>10908</v>
      </c>
      <c r="N2320" t="s">
        <v>11800</v>
      </c>
      <c r="O2320" t="s">
        <v>10871</v>
      </c>
      <c r="P2320" t="s">
        <v>10879</v>
      </c>
    </row>
    <row r="2321" spans="1:16" x14ac:dyDescent="0.3">
      <c r="A2321" t="s">
        <v>3708</v>
      </c>
      <c r="B2321" s="2" t="str">
        <f t="shared" si="110"/>
        <v>3921</v>
      </c>
      <c r="C2321" s="2">
        <f t="shared" si="108"/>
        <v>3921</v>
      </c>
      <c r="D2321" t="str">
        <f>VLOOKUP(C2321,'Cost Centre'!A:B,2,)</f>
        <v>Corporate Services</v>
      </c>
      <c r="E2321" t="str">
        <f t="shared" si="109"/>
        <v>2</v>
      </c>
      <c r="F2321" t="s">
        <v>11450</v>
      </c>
      <c r="G2321" s="2">
        <v>0</v>
      </c>
      <c r="H2321" s="2">
        <v>0</v>
      </c>
      <c r="I2321" s="2">
        <v>0</v>
      </c>
      <c r="J2321" s="105">
        <f>SUMIF([1]MMM!$A:$A,A2321,[1]MMM!$F:$F)</f>
        <v>0</v>
      </c>
      <c r="K2321" s="2" t="s">
        <v>10</v>
      </c>
      <c r="L2321" s="2">
        <v>0</v>
      </c>
      <c r="M2321" t="s">
        <v>10908</v>
      </c>
      <c r="N2321" t="s">
        <v>11800</v>
      </c>
      <c r="O2321" t="s">
        <v>10871</v>
      </c>
      <c r="P2321" t="s">
        <v>10881</v>
      </c>
    </row>
    <row r="2322" spans="1:16" x14ac:dyDescent="0.3">
      <c r="A2322" t="s">
        <v>3709</v>
      </c>
      <c r="B2322" s="2" t="str">
        <f t="shared" si="110"/>
        <v>3921</v>
      </c>
      <c r="C2322" s="2">
        <f t="shared" si="108"/>
        <v>3921</v>
      </c>
      <c r="D2322" t="str">
        <f>VLOOKUP(C2322,'Cost Centre'!A:B,2,)</f>
        <v>Corporate Services</v>
      </c>
      <c r="E2322" t="str">
        <f t="shared" si="109"/>
        <v>2</v>
      </c>
      <c r="F2322" t="s">
        <v>125</v>
      </c>
      <c r="G2322" s="2">
        <v>0</v>
      </c>
      <c r="H2322" s="2">
        <v>0</v>
      </c>
      <c r="I2322" s="2">
        <v>0</v>
      </c>
      <c r="J2322" s="105">
        <f>SUMIF([1]MMM!$A:$A,A2322,[1]MMM!$F:$F)</f>
        <v>0</v>
      </c>
      <c r="K2322" s="2" t="s">
        <v>10</v>
      </c>
      <c r="L2322" s="2">
        <v>138762</v>
      </c>
      <c r="M2322" t="s">
        <v>10908</v>
      </c>
      <c r="N2322" t="s">
        <v>11800</v>
      </c>
      <c r="O2322" t="s">
        <v>10871</v>
      </c>
      <c r="P2322" t="s">
        <v>10881</v>
      </c>
    </row>
    <row r="2323" spans="1:16" x14ac:dyDescent="0.3">
      <c r="A2323" t="s">
        <v>3710</v>
      </c>
      <c r="B2323" s="2" t="str">
        <f t="shared" si="110"/>
        <v>3921</v>
      </c>
      <c r="C2323" s="2">
        <f t="shared" si="108"/>
        <v>3921</v>
      </c>
      <c r="D2323" t="str">
        <f>VLOOKUP(C2323,'Cost Centre'!A:B,2,)</f>
        <v>Corporate Services</v>
      </c>
      <c r="E2323" t="str">
        <f t="shared" si="109"/>
        <v>2</v>
      </c>
      <c r="F2323" t="s">
        <v>138</v>
      </c>
      <c r="G2323" s="2">
        <v>0</v>
      </c>
      <c r="H2323" s="2">
        <v>10481401.890000001</v>
      </c>
      <c r="I2323" s="2">
        <v>0</v>
      </c>
      <c r="J2323" s="105">
        <f>SUMIF([1]MMM!$A:$A,A2323,[1]MMM!$F:$F)</f>
        <v>10481401.890000001</v>
      </c>
      <c r="K2323" s="2" t="s">
        <v>10</v>
      </c>
      <c r="L2323" s="2">
        <v>8342699</v>
      </c>
      <c r="M2323" t="s">
        <v>10908</v>
      </c>
      <c r="N2323" t="s">
        <v>11800</v>
      </c>
      <c r="O2323" t="s">
        <v>10871</v>
      </c>
      <c r="P2323" t="s">
        <v>10881</v>
      </c>
    </row>
    <row r="2324" spans="1:16" x14ac:dyDescent="0.3">
      <c r="A2324" t="s">
        <v>3711</v>
      </c>
      <c r="B2324" s="2" t="str">
        <f t="shared" si="110"/>
        <v>3921</v>
      </c>
      <c r="C2324" s="2">
        <f t="shared" si="108"/>
        <v>3921</v>
      </c>
      <c r="D2324" t="str">
        <f>VLOOKUP(C2324,'Cost Centre'!A:B,2,)</f>
        <v>Corporate Services</v>
      </c>
      <c r="E2324" t="str">
        <f t="shared" si="109"/>
        <v>2</v>
      </c>
      <c r="F2324" t="s">
        <v>93</v>
      </c>
      <c r="G2324" s="2">
        <v>0</v>
      </c>
      <c r="H2324" s="2">
        <v>171793</v>
      </c>
      <c r="I2324" s="2">
        <v>0</v>
      </c>
      <c r="J2324" s="105">
        <f>SUMIF([1]MMM!$A:$A,A2324,[1]MMM!$F:$F)</f>
        <v>172553.94</v>
      </c>
      <c r="K2324" s="2" t="s">
        <v>10</v>
      </c>
      <c r="L2324" s="2">
        <v>78556</v>
      </c>
      <c r="M2324" t="s">
        <v>10908</v>
      </c>
      <c r="N2324" t="s">
        <v>11800</v>
      </c>
      <c r="O2324" t="s">
        <v>10871</v>
      </c>
      <c r="P2324" t="s">
        <v>10881</v>
      </c>
    </row>
    <row r="2325" spans="1:16" x14ac:dyDescent="0.3">
      <c r="A2325" t="s">
        <v>3712</v>
      </c>
      <c r="B2325" s="2" t="str">
        <f t="shared" si="110"/>
        <v>3921</v>
      </c>
      <c r="C2325" s="2">
        <f t="shared" si="108"/>
        <v>3921</v>
      </c>
      <c r="D2325" t="str">
        <f>VLOOKUP(C2325,'Cost Centre'!A:B,2,)</f>
        <v>Corporate Services</v>
      </c>
      <c r="E2325" t="str">
        <f t="shared" si="109"/>
        <v>2</v>
      </c>
      <c r="F2325" t="s">
        <v>105</v>
      </c>
      <c r="G2325" s="2">
        <v>0</v>
      </c>
      <c r="H2325" s="2">
        <v>12696.43</v>
      </c>
      <c r="I2325" s="2">
        <v>0</v>
      </c>
      <c r="J2325" s="105">
        <f>SUMIF([1]MMM!$A:$A,A2325,[1]MMM!$F:$F)</f>
        <v>12696.43</v>
      </c>
      <c r="K2325" s="2" t="s">
        <v>10</v>
      </c>
      <c r="L2325" s="2">
        <v>63346</v>
      </c>
      <c r="M2325" t="s">
        <v>10908</v>
      </c>
      <c r="N2325" t="s">
        <v>11800</v>
      </c>
      <c r="O2325" t="s">
        <v>10871</v>
      </c>
      <c r="P2325" t="s">
        <v>10881</v>
      </c>
    </row>
    <row r="2326" spans="1:16" x14ac:dyDescent="0.3">
      <c r="A2326" t="s">
        <v>3713</v>
      </c>
      <c r="B2326" s="2" t="str">
        <f t="shared" si="110"/>
        <v>3921</v>
      </c>
      <c r="C2326" s="2">
        <f t="shared" si="108"/>
        <v>3921</v>
      </c>
      <c r="D2326" t="str">
        <f>VLOOKUP(C2326,'Cost Centre'!A:B,2,)</f>
        <v>Corporate Services</v>
      </c>
      <c r="E2326" t="str">
        <f t="shared" si="109"/>
        <v>2</v>
      </c>
      <c r="F2326" t="s">
        <v>131</v>
      </c>
      <c r="G2326" s="2">
        <v>0</v>
      </c>
      <c r="H2326" s="2">
        <v>0</v>
      </c>
      <c r="I2326" s="2">
        <v>0</v>
      </c>
      <c r="J2326" s="105">
        <f>SUMIF([1]MMM!$A:$A,A2326,[1]MMM!$F:$F)</f>
        <v>0</v>
      </c>
      <c r="K2326" s="2" t="s">
        <v>10</v>
      </c>
      <c r="L2326" s="2">
        <v>16279</v>
      </c>
      <c r="M2326" t="s">
        <v>10908</v>
      </c>
      <c r="N2326" t="s">
        <v>11800</v>
      </c>
      <c r="O2326" t="s">
        <v>10871</v>
      </c>
      <c r="P2326" t="s">
        <v>10881</v>
      </c>
    </row>
    <row r="2327" spans="1:16" x14ac:dyDescent="0.3">
      <c r="A2327" t="s">
        <v>3714</v>
      </c>
      <c r="B2327" s="2" t="str">
        <f t="shared" si="110"/>
        <v>3921</v>
      </c>
      <c r="C2327" s="2">
        <f t="shared" si="108"/>
        <v>3921</v>
      </c>
      <c r="D2327" t="str">
        <f>VLOOKUP(C2327,'Cost Centre'!A:B,2,)</f>
        <v>Corporate Services</v>
      </c>
      <c r="E2327" t="str">
        <f t="shared" si="109"/>
        <v>2</v>
      </c>
      <c r="F2327" t="s">
        <v>117</v>
      </c>
      <c r="G2327" s="2">
        <v>0</v>
      </c>
      <c r="H2327" s="2">
        <v>2152.16</v>
      </c>
      <c r="I2327" s="2">
        <v>0</v>
      </c>
      <c r="J2327" s="105">
        <f>SUMIF([1]MMM!$A:$A,A2327,[1]MMM!$F:$F)</f>
        <v>2152.16</v>
      </c>
      <c r="K2327" s="2" t="s">
        <v>10</v>
      </c>
      <c r="L2327" s="2">
        <v>28925</v>
      </c>
      <c r="M2327" t="s">
        <v>10908</v>
      </c>
      <c r="N2327" t="s">
        <v>11800</v>
      </c>
      <c r="O2327" t="s">
        <v>10871</v>
      </c>
      <c r="P2327" t="s">
        <v>10885</v>
      </c>
    </row>
    <row r="2328" spans="1:16" x14ac:dyDescent="0.3">
      <c r="A2328" t="s">
        <v>3715</v>
      </c>
      <c r="B2328" s="2" t="str">
        <f t="shared" si="110"/>
        <v>3921</v>
      </c>
      <c r="C2328" s="2">
        <f t="shared" si="108"/>
        <v>3921</v>
      </c>
      <c r="D2328" t="str">
        <f>VLOOKUP(C2328,'Cost Centre'!A:B,2,)</f>
        <v>Corporate Services</v>
      </c>
      <c r="E2328" t="str">
        <f t="shared" si="109"/>
        <v>2</v>
      </c>
      <c r="F2328" t="s">
        <v>213</v>
      </c>
      <c r="G2328" s="2">
        <v>0</v>
      </c>
      <c r="H2328" s="2">
        <v>0</v>
      </c>
      <c r="I2328" s="2">
        <v>0</v>
      </c>
      <c r="J2328" s="105">
        <f>SUMIF([1]MMM!$A:$A,A2328,[1]MMM!$F:$F)</f>
        <v>0</v>
      </c>
      <c r="K2328" s="2" t="s">
        <v>10</v>
      </c>
      <c r="L2328" s="2">
        <v>0</v>
      </c>
      <c r="M2328" t="s">
        <v>10908</v>
      </c>
      <c r="N2328" t="s">
        <v>11800</v>
      </c>
      <c r="O2328" t="s">
        <v>10871</v>
      </c>
      <c r="P2328" t="s">
        <v>10934</v>
      </c>
    </row>
    <row r="2329" spans="1:16" x14ac:dyDescent="0.3">
      <c r="A2329" t="s">
        <v>11801</v>
      </c>
      <c r="B2329" s="2" t="str">
        <f t="shared" si="110"/>
        <v>3921</v>
      </c>
      <c r="C2329" s="2">
        <f t="shared" si="108"/>
        <v>3921</v>
      </c>
      <c r="D2329" t="str">
        <f>VLOOKUP(C2329,'Cost Centre'!A:B,2,)</f>
        <v>Corporate Services</v>
      </c>
      <c r="E2329" t="str">
        <f t="shared" si="109"/>
        <v>2</v>
      </c>
      <c r="F2329" t="s">
        <v>10890</v>
      </c>
      <c r="G2329" s="2">
        <v>0</v>
      </c>
      <c r="H2329" s="2">
        <v>0</v>
      </c>
      <c r="I2329" s="2">
        <v>0</v>
      </c>
      <c r="J2329" s="105">
        <f>SUMIF([1]MMM!$A:$A,A2329,[1]MMM!$F:$F)</f>
        <v>0</v>
      </c>
      <c r="K2329" s="2" t="s">
        <v>10</v>
      </c>
      <c r="L2329" s="2">
        <v>0</v>
      </c>
      <c r="M2329" t="s">
        <v>10908</v>
      </c>
      <c r="N2329" t="s">
        <v>11800</v>
      </c>
      <c r="O2329" t="s">
        <v>10871</v>
      </c>
      <c r="P2329" t="s">
        <v>10887</v>
      </c>
    </row>
    <row r="2330" spans="1:16" x14ac:dyDescent="0.3">
      <c r="A2330" t="s">
        <v>11802</v>
      </c>
      <c r="B2330" s="2" t="str">
        <f t="shared" si="110"/>
        <v>3921</v>
      </c>
      <c r="C2330" s="2">
        <f t="shared" si="108"/>
        <v>3921</v>
      </c>
      <c r="D2330" t="str">
        <f>VLOOKUP(C2330,'Cost Centre'!A:B,2,)</f>
        <v>Corporate Services</v>
      </c>
      <c r="E2330" t="str">
        <f t="shared" si="109"/>
        <v>2</v>
      </c>
      <c r="F2330" t="s">
        <v>10892</v>
      </c>
      <c r="G2330" s="2">
        <v>0</v>
      </c>
      <c r="H2330" s="2">
        <v>0</v>
      </c>
      <c r="I2330" s="2">
        <v>0</v>
      </c>
      <c r="J2330" s="105">
        <f>SUMIF([1]MMM!$A:$A,A2330,[1]MMM!$F:$F)</f>
        <v>0</v>
      </c>
      <c r="K2330" s="2" t="s">
        <v>10</v>
      </c>
      <c r="L2330" s="2">
        <v>0</v>
      </c>
      <c r="M2330" t="s">
        <v>10908</v>
      </c>
      <c r="N2330" t="s">
        <v>11800</v>
      </c>
      <c r="O2330" t="s">
        <v>10871</v>
      </c>
      <c r="P2330" t="s">
        <v>10887</v>
      </c>
    </row>
    <row r="2331" spans="1:16" x14ac:dyDescent="0.3">
      <c r="A2331" t="s">
        <v>11803</v>
      </c>
      <c r="B2331" s="2" t="str">
        <f t="shared" si="110"/>
        <v>3921</v>
      </c>
      <c r="C2331" s="2">
        <f t="shared" si="108"/>
        <v>3921</v>
      </c>
      <c r="D2331" t="str">
        <f>VLOOKUP(C2331,'Cost Centre'!A:B,2,)</f>
        <v>Corporate Services</v>
      </c>
      <c r="E2331" t="str">
        <f t="shared" si="109"/>
        <v>2</v>
      </c>
      <c r="F2331" t="s">
        <v>10894</v>
      </c>
      <c r="G2331" s="2">
        <v>0</v>
      </c>
      <c r="H2331" s="2">
        <v>0</v>
      </c>
      <c r="I2331" s="2">
        <v>0</v>
      </c>
      <c r="J2331" s="105">
        <f>SUMIF([1]MMM!$A:$A,A2331,[1]MMM!$F:$F)</f>
        <v>0</v>
      </c>
      <c r="K2331" s="2" t="s">
        <v>10</v>
      </c>
      <c r="L2331" s="2">
        <v>0</v>
      </c>
      <c r="M2331" t="s">
        <v>10908</v>
      </c>
      <c r="N2331" t="s">
        <v>11800</v>
      </c>
      <c r="O2331" t="s">
        <v>10871</v>
      </c>
      <c r="P2331" t="s">
        <v>10887</v>
      </c>
    </row>
    <row r="2332" spans="1:16" x14ac:dyDescent="0.3">
      <c r="A2332" t="s">
        <v>11804</v>
      </c>
      <c r="B2332" s="2" t="str">
        <f t="shared" si="110"/>
        <v>3921</v>
      </c>
      <c r="C2332" s="2">
        <f t="shared" si="108"/>
        <v>3921</v>
      </c>
      <c r="D2332" t="str">
        <f>VLOOKUP(C2332,'Cost Centre'!A:B,2,)</f>
        <v>Corporate Services</v>
      </c>
      <c r="E2332" t="str">
        <f t="shared" si="109"/>
        <v>2</v>
      </c>
      <c r="F2332" t="s">
        <v>10896</v>
      </c>
      <c r="G2332" s="2">
        <v>0</v>
      </c>
      <c r="H2332" s="2">
        <v>0</v>
      </c>
      <c r="I2332" s="2">
        <v>0</v>
      </c>
      <c r="J2332" s="105">
        <f>SUMIF([1]MMM!$A:$A,A2332,[1]MMM!$F:$F)</f>
        <v>0</v>
      </c>
      <c r="K2332" s="2" t="s">
        <v>10</v>
      </c>
      <c r="L2332" s="2">
        <v>0</v>
      </c>
      <c r="M2332" t="s">
        <v>10908</v>
      </c>
      <c r="N2332" t="s">
        <v>11800</v>
      </c>
      <c r="O2332" t="s">
        <v>10871</v>
      </c>
      <c r="P2332" t="s">
        <v>10887</v>
      </c>
    </row>
    <row r="2333" spans="1:16" x14ac:dyDescent="0.3">
      <c r="A2333" t="s">
        <v>11805</v>
      </c>
      <c r="B2333" s="2" t="str">
        <f t="shared" si="110"/>
        <v>3921</v>
      </c>
      <c r="C2333" s="2">
        <f t="shared" si="108"/>
        <v>3921</v>
      </c>
      <c r="D2333" t="str">
        <f>VLOOKUP(C2333,'Cost Centre'!A:B,2,)</f>
        <v>Corporate Services</v>
      </c>
      <c r="E2333" t="str">
        <f t="shared" si="109"/>
        <v>2</v>
      </c>
      <c r="F2333" t="s">
        <v>10898</v>
      </c>
      <c r="G2333" s="2">
        <v>0</v>
      </c>
      <c r="H2333" s="2">
        <v>0</v>
      </c>
      <c r="I2333" s="2">
        <v>0</v>
      </c>
      <c r="J2333" s="105">
        <f>SUMIF([1]MMM!$A:$A,A2333,[1]MMM!$F:$F)</f>
        <v>0</v>
      </c>
      <c r="K2333" s="2" t="s">
        <v>10</v>
      </c>
      <c r="L2333" s="2">
        <v>0</v>
      </c>
      <c r="M2333" t="s">
        <v>10908</v>
      </c>
      <c r="N2333" t="s">
        <v>11800</v>
      </c>
      <c r="O2333" t="s">
        <v>10871</v>
      </c>
      <c r="P2333" t="s">
        <v>10887</v>
      </c>
    </row>
    <row r="2334" spans="1:16" x14ac:dyDescent="0.3">
      <c r="A2334" t="s">
        <v>11806</v>
      </c>
      <c r="B2334" s="2" t="str">
        <f t="shared" si="110"/>
        <v>3921</v>
      </c>
      <c r="C2334" s="2">
        <f t="shared" si="108"/>
        <v>3921</v>
      </c>
      <c r="D2334" t="str">
        <f>VLOOKUP(C2334,'Cost Centre'!A:B,2,)</f>
        <v>Corporate Services</v>
      </c>
      <c r="E2334" t="str">
        <f t="shared" si="109"/>
        <v>2</v>
      </c>
      <c r="F2334" t="s">
        <v>10900</v>
      </c>
      <c r="G2334" s="2">
        <v>0</v>
      </c>
      <c r="H2334" s="2">
        <v>0</v>
      </c>
      <c r="I2334" s="2">
        <v>0</v>
      </c>
      <c r="J2334" s="105">
        <f>SUMIF([1]MMM!$A:$A,A2334,[1]MMM!$F:$F)</f>
        <v>0</v>
      </c>
      <c r="K2334" s="2" t="s">
        <v>10</v>
      </c>
      <c r="L2334" s="2">
        <v>0</v>
      </c>
      <c r="M2334" t="s">
        <v>10908</v>
      </c>
      <c r="N2334" t="s">
        <v>11800</v>
      </c>
      <c r="O2334" t="s">
        <v>10871</v>
      </c>
      <c r="P2334" t="s">
        <v>10887</v>
      </c>
    </row>
    <row r="2335" spans="1:16" x14ac:dyDescent="0.3">
      <c r="A2335" t="s">
        <v>11807</v>
      </c>
      <c r="B2335" s="2" t="str">
        <f t="shared" si="110"/>
        <v>3921</v>
      </c>
      <c r="C2335" s="2">
        <f t="shared" si="108"/>
        <v>3921</v>
      </c>
      <c r="D2335" t="str">
        <f>VLOOKUP(C2335,'Cost Centre'!A:B,2,)</f>
        <v>Corporate Services</v>
      </c>
      <c r="E2335" t="str">
        <f t="shared" si="109"/>
        <v>2</v>
      </c>
      <c r="F2335" t="s">
        <v>10902</v>
      </c>
      <c r="G2335" s="2">
        <v>0</v>
      </c>
      <c r="H2335" s="2">
        <v>0</v>
      </c>
      <c r="I2335" s="2">
        <v>0</v>
      </c>
      <c r="J2335" s="105">
        <f>SUMIF([1]MMM!$A:$A,A2335,[1]MMM!$F:$F)</f>
        <v>0</v>
      </c>
      <c r="K2335" s="2" t="s">
        <v>10</v>
      </c>
      <c r="L2335" s="2">
        <v>0</v>
      </c>
      <c r="M2335" t="s">
        <v>10908</v>
      </c>
      <c r="N2335" t="s">
        <v>11800</v>
      </c>
      <c r="O2335" t="s">
        <v>10871</v>
      </c>
      <c r="P2335" t="s">
        <v>10887</v>
      </c>
    </row>
    <row r="2336" spans="1:16" x14ac:dyDescent="0.3">
      <c r="A2336" t="s">
        <v>11808</v>
      </c>
      <c r="B2336" s="2" t="str">
        <f t="shared" si="110"/>
        <v>3921</v>
      </c>
      <c r="C2336" s="2">
        <f t="shared" si="108"/>
        <v>3921</v>
      </c>
      <c r="D2336" t="str">
        <f>VLOOKUP(C2336,'Cost Centre'!A:B,2,)</f>
        <v>Corporate Services</v>
      </c>
      <c r="E2336" t="str">
        <f t="shared" si="109"/>
        <v>2</v>
      </c>
      <c r="F2336" t="s">
        <v>10904</v>
      </c>
      <c r="G2336" s="2">
        <v>0</v>
      </c>
      <c r="H2336" s="2">
        <v>0</v>
      </c>
      <c r="I2336" s="2">
        <v>0</v>
      </c>
      <c r="J2336" s="105">
        <f>SUMIF([1]MMM!$A:$A,A2336,[1]MMM!$F:$F)</f>
        <v>0</v>
      </c>
      <c r="K2336" s="2" t="s">
        <v>10</v>
      </c>
      <c r="L2336" s="2">
        <v>0</v>
      </c>
      <c r="M2336" t="s">
        <v>10908</v>
      </c>
      <c r="N2336" t="s">
        <v>11800</v>
      </c>
      <c r="O2336" t="s">
        <v>10871</v>
      </c>
      <c r="P2336" t="s">
        <v>10887</v>
      </c>
    </row>
    <row r="2337" spans="1:16" x14ac:dyDescent="0.3">
      <c r="A2337" t="s">
        <v>11809</v>
      </c>
      <c r="B2337" s="2" t="str">
        <f t="shared" si="110"/>
        <v>3921</v>
      </c>
      <c r="C2337" s="2">
        <f t="shared" si="108"/>
        <v>3921</v>
      </c>
      <c r="D2337" t="str">
        <f>VLOOKUP(C2337,'Cost Centre'!A:B,2,)</f>
        <v>Corporate Services</v>
      </c>
      <c r="E2337" t="str">
        <f t="shared" si="109"/>
        <v>2</v>
      </c>
      <c r="F2337" t="s">
        <v>10906</v>
      </c>
      <c r="G2337" s="2">
        <v>0</v>
      </c>
      <c r="H2337" s="2">
        <v>0</v>
      </c>
      <c r="I2337" s="2">
        <v>0</v>
      </c>
      <c r="J2337" s="105">
        <f>SUMIF([1]MMM!$A:$A,A2337,[1]MMM!$F:$F)</f>
        <v>0</v>
      </c>
      <c r="K2337" s="2" t="s">
        <v>10</v>
      </c>
      <c r="L2337" s="2">
        <v>0</v>
      </c>
      <c r="M2337" t="s">
        <v>10908</v>
      </c>
      <c r="N2337" t="s">
        <v>11800</v>
      </c>
      <c r="O2337" t="s">
        <v>10871</v>
      </c>
      <c r="P2337" t="s">
        <v>10887</v>
      </c>
    </row>
    <row r="2338" spans="1:16" x14ac:dyDescent="0.3">
      <c r="A2338" t="s">
        <v>3716</v>
      </c>
      <c r="B2338" s="2" t="str">
        <f t="shared" si="110"/>
        <v>3921</v>
      </c>
      <c r="C2338" s="2">
        <f t="shared" si="108"/>
        <v>3921</v>
      </c>
      <c r="D2338" t="str">
        <f>VLOOKUP(C2338,'Cost Centre'!A:B,2,)</f>
        <v>Corporate Services</v>
      </c>
      <c r="E2338" t="str">
        <f t="shared" si="109"/>
        <v>3</v>
      </c>
      <c r="F2338" t="s">
        <v>2148</v>
      </c>
      <c r="G2338" s="2">
        <v>0</v>
      </c>
      <c r="H2338" s="2">
        <v>0</v>
      </c>
      <c r="I2338" s="2">
        <v>0</v>
      </c>
      <c r="J2338" s="105">
        <f>SUMIF([1]MMM!$A:$A,A2338,[1]MMM!$F:$F)</f>
        <v>0</v>
      </c>
      <c r="K2338" s="2" t="s">
        <v>10</v>
      </c>
      <c r="L2338" s="2">
        <v>0</v>
      </c>
      <c r="M2338" t="s">
        <v>10908</v>
      </c>
      <c r="N2338" t="s">
        <v>11800</v>
      </c>
      <c r="O2338" t="s">
        <v>10908</v>
      </c>
      <c r="P2338" t="s">
        <v>10910</v>
      </c>
    </row>
    <row r="2339" spans="1:16" x14ac:dyDescent="0.3">
      <c r="A2339" t="s">
        <v>11810</v>
      </c>
      <c r="B2339" s="2" t="str">
        <f t="shared" si="110"/>
        <v>3921</v>
      </c>
      <c r="C2339" s="2">
        <f t="shared" si="108"/>
        <v>3921</v>
      </c>
      <c r="D2339" t="str">
        <f>VLOOKUP(C2339,'Cost Centre'!A:B,2,)</f>
        <v>Corporate Services</v>
      </c>
      <c r="E2339" t="str">
        <f t="shared" si="109"/>
        <v>3</v>
      </c>
      <c r="F2339" t="s">
        <v>10912</v>
      </c>
      <c r="G2339" s="2">
        <v>0</v>
      </c>
      <c r="H2339" s="2">
        <v>0</v>
      </c>
      <c r="I2339" s="2">
        <v>-34076448.350000001</v>
      </c>
      <c r="J2339" s="105">
        <f>SUMIF([1]MMM!$A:$A,A2339,[1]MMM!$F:$F)</f>
        <v>-34076448.350000001</v>
      </c>
      <c r="K2339" s="2" t="s">
        <v>10</v>
      </c>
      <c r="L2339" s="2">
        <v>0</v>
      </c>
      <c r="M2339" t="s">
        <v>10908</v>
      </c>
      <c r="N2339" t="s">
        <v>11800</v>
      </c>
      <c r="O2339" t="s">
        <v>10908</v>
      </c>
      <c r="P2339" t="s">
        <v>10913</v>
      </c>
    </row>
    <row r="2340" spans="1:16" x14ac:dyDescent="0.3">
      <c r="A2340" t="s">
        <v>11811</v>
      </c>
      <c r="B2340" s="2" t="str">
        <f t="shared" si="110"/>
        <v>3921</v>
      </c>
      <c r="C2340" s="2">
        <f t="shared" si="108"/>
        <v>3921</v>
      </c>
      <c r="D2340" t="str">
        <f>VLOOKUP(C2340,'Cost Centre'!A:B,2,)</f>
        <v>Corporate Services</v>
      </c>
      <c r="E2340" t="str">
        <f t="shared" si="109"/>
        <v>3</v>
      </c>
      <c r="F2340" t="s">
        <v>10915</v>
      </c>
      <c r="G2340" s="2">
        <v>0</v>
      </c>
      <c r="H2340" s="2">
        <v>0</v>
      </c>
      <c r="I2340" s="2">
        <v>0</v>
      </c>
      <c r="J2340" s="105">
        <f>SUMIF([1]MMM!$A:$A,A2340,[1]MMM!$F:$F)</f>
        <v>0</v>
      </c>
      <c r="K2340" s="2" t="s">
        <v>10</v>
      </c>
      <c r="L2340" s="2">
        <v>0</v>
      </c>
      <c r="M2340" t="s">
        <v>10908</v>
      </c>
      <c r="N2340" t="s">
        <v>11800</v>
      </c>
      <c r="O2340" t="s">
        <v>10908</v>
      </c>
      <c r="P2340" t="s">
        <v>10913</v>
      </c>
    </row>
    <row r="2341" spans="1:16" x14ac:dyDescent="0.3">
      <c r="A2341" t="s">
        <v>751</v>
      </c>
      <c r="B2341" s="2" t="str">
        <f t="shared" si="110"/>
        <v>3921</v>
      </c>
      <c r="C2341" s="2">
        <f t="shared" si="108"/>
        <v>3921</v>
      </c>
      <c r="D2341" t="str">
        <f>VLOOKUP(C2341,'Cost Centre'!A:B,2,)</f>
        <v>Corporate Services</v>
      </c>
      <c r="E2341" t="str">
        <f t="shared" si="109"/>
        <v>8</v>
      </c>
      <c r="F2341" t="s">
        <v>462</v>
      </c>
      <c r="G2341" s="2">
        <v>26785649.34</v>
      </c>
      <c r="H2341" s="2">
        <v>0</v>
      </c>
      <c r="I2341" s="2">
        <v>0</v>
      </c>
      <c r="J2341" s="105">
        <f>SUMIF([1]MMM!$A:$A,A2341,[1]MMM!$F:$F)</f>
        <v>26785649.34</v>
      </c>
      <c r="K2341" s="2" t="s">
        <v>460</v>
      </c>
      <c r="L2341" s="2">
        <v>0</v>
      </c>
      <c r="M2341" t="s">
        <v>10908</v>
      </c>
      <c r="N2341" t="s">
        <v>11800</v>
      </c>
      <c r="O2341" t="s">
        <v>10916</v>
      </c>
      <c r="P2341" t="s">
        <v>10917</v>
      </c>
    </row>
    <row r="2342" spans="1:16" x14ac:dyDescent="0.3">
      <c r="A2342" t="s">
        <v>752</v>
      </c>
      <c r="B2342" s="2" t="str">
        <f t="shared" si="110"/>
        <v>3921</v>
      </c>
      <c r="C2342" s="2">
        <f t="shared" si="108"/>
        <v>3921</v>
      </c>
      <c r="D2342" t="str">
        <f>VLOOKUP(C2342,'Cost Centre'!A:B,2,)</f>
        <v>Corporate Services</v>
      </c>
      <c r="E2342" t="str">
        <f t="shared" si="109"/>
        <v>8</v>
      </c>
      <c r="F2342" t="s">
        <v>464</v>
      </c>
      <c r="G2342" s="2">
        <v>0</v>
      </c>
      <c r="H2342" s="2">
        <v>0</v>
      </c>
      <c r="I2342" s="2">
        <v>0</v>
      </c>
      <c r="J2342" s="105">
        <f>SUMIF([1]MMM!$A:$A,A2342,[1]MMM!$F:$F)</f>
        <v>0</v>
      </c>
      <c r="K2342" s="2" t="s">
        <v>460</v>
      </c>
      <c r="L2342" s="2">
        <v>0</v>
      </c>
      <c r="M2342" t="s">
        <v>10908</v>
      </c>
      <c r="N2342" t="s">
        <v>11800</v>
      </c>
      <c r="O2342" t="s">
        <v>10916</v>
      </c>
      <c r="P2342" t="s">
        <v>10917</v>
      </c>
    </row>
    <row r="2343" spans="1:16" x14ac:dyDescent="0.3">
      <c r="A2343" t="s">
        <v>753</v>
      </c>
      <c r="B2343" s="2" t="str">
        <f t="shared" si="110"/>
        <v>3921</v>
      </c>
      <c r="C2343" s="2">
        <f t="shared" si="108"/>
        <v>3921</v>
      </c>
      <c r="D2343" t="str">
        <f>VLOOKUP(C2343,'Cost Centre'!A:B,2,)</f>
        <v>Corporate Services</v>
      </c>
      <c r="E2343" t="str">
        <f t="shared" si="109"/>
        <v>8</v>
      </c>
      <c r="F2343" t="s">
        <v>466</v>
      </c>
      <c r="G2343" s="2">
        <v>0</v>
      </c>
      <c r="H2343" s="2">
        <v>0</v>
      </c>
      <c r="I2343" s="2">
        <v>0</v>
      </c>
      <c r="J2343" s="105">
        <f>SUMIF([1]MMM!$A:$A,A2343,[1]MMM!$F:$F)</f>
        <v>0</v>
      </c>
      <c r="K2343" s="2" t="s">
        <v>460</v>
      </c>
      <c r="L2343" s="2">
        <v>0</v>
      </c>
      <c r="M2343" t="s">
        <v>10908</v>
      </c>
      <c r="N2343" t="s">
        <v>11800</v>
      </c>
      <c r="O2343" t="s">
        <v>10916</v>
      </c>
      <c r="P2343" t="s">
        <v>10917</v>
      </c>
    </row>
    <row r="2344" spans="1:16" x14ac:dyDescent="0.3">
      <c r="A2344" t="s">
        <v>754</v>
      </c>
      <c r="B2344" s="2" t="str">
        <f t="shared" si="110"/>
        <v>3921</v>
      </c>
      <c r="C2344" s="2">
        <f t="shared" si="108"/>
        <v>3921</v>
      </c>
      <c r="D2344" t="str">
        <f>VLOOKUP(C2344,'Cost Centre'!A:B,2,)</f>
        <v>Corporate Services</v>
      </c>
      <c r="E2344" t="str">
        <f t="shared" si="109"/>
        <v>8</v>
      </c>
      <c r="F2344" t="s">
        <v>468</v>
      </c>
      <c r="G2344" s="2">
        <v>0</v>
      </c>
      <c r="H2344" s="2">
        <v>34076448.350000001</v>
      </c>
      <c r="I2344" s="2">
        <v>0</v>
      </c>
      <c r="J2344" s="105">
        <f>SUMIF([1]MMM!$A:$A,A2344,[1]MMM!$F:$F)</f>
        <v>34076448.350000001</v>
      </c>
      <c r="K2344" s="2" t="s">
        <v>460</v>
      </c>
      <c r="L2344" s="2">
        <v>0</v>
      </c>
      <c r="M2344" t="s">
        <v>10908</v>
      </c>
      <c r="N2344" t="s">
        <v>11800</v>
      </c>
      <c r="O2344" t="s">
        <v>10916</v>
      </c>
      <c r="P2344" t="s">
        <v>10917</v>
      </c>
    </row>
    <row r="2345" spans="1:16" x14ac:dyDescent="0.3">
      <c r="A2345" t="s">
        <v>755</v>
      </c>
      <c r="B2345" s="2" t="str">
        <f t="shared" si="110"/>
        <v>3921</v>
      </c>
      <c r="C2345" s="2">
        <f t="shared" si="108"/>
        <v>3921</v>
      </c>
      <c r="D2345" t="str">
        <f>VLOOKUP(C2345,'Cost Centre'!A:B,2,)</f>
        <v>Corporate Services</v>
      </c>
      <c r="E2345" t="str">
        <f t="shared" si="109"/>
        <v>8</v>
      </c>
      <c r="F2345" t="s">
        <v>470</v>
      </c>
      <c r="G2345" s="2">
        <v>0</v>
      </c>
      <c r="H2345" s="2">
        <v>0</v>
      </c>
      <c r="I2345" s="2">
        <v>0</v>
      </c>
      <c r="J2345" s="105">
        <f>SUMIF([1]MMM!$A:$A,A2345,[1]MMM!$F:$F)</f>
        <v>0</v>
      </c>
      <c r="K2345" s="2" t="s">
        <v>460</v>
      </c>
      <c r="L2345" s="2">
        <v>0</v>
      </c>
      <c r="M2345" t="s">
        <v>10908</v>
      </c>
      <c r="N2345" t="s">
        <v>11800</v>
      </c>
      <c r="O2345" t="s">
        <v>10916</v>
      </c>
      <c r="P2345" t="s">
        <v>10917</v>
      </c>
    </row>
    <row r="2346" spans="1:16" x14ac:dyDescent="0.3">
      <c r="A2346" t="s">
        <v>3717</v>
      </c>
      <c r="B2346" s="2" t="str">
        <f t="shared" si="110"/>
        <v>3921</v>
      </c>
      <c r="C2346" s="2">
        <f t="shared" si="108"/>
        <v>3921</v>
      </c>
      <c r="D2346" t="str">
        <f>VLOOKUP(C2346,'Cost Centre'!A:B,2,)</f>
        <v>Corporate Services</v>
      </c>
      <c r="E2346" t="str">
        <f t="shared" si="109"/>
        <v>8</v>
      </c>
      <c r="F2346" t="s">
        <v>2159</v>
      </c>
      <c r="G2346" s="2">
        <v>0</v>
      </c>
      <c r="H2346" s="2">
        <v>0</v>
      </c>
      <c r="I2346" s="2">
        <v>0</v>
      </c>
      <c r="J2346" s="105">
        <f>SUMIF([1]MMM!$A:$A,A2346,[1]MMM!$F:$F)</f>
        <v>0</v>
      </c>
      <c r="K2346" s="2" t="s">
        <v>460</v>
      </c>
      <c r="L2346" s="2">
        <v>0</v>
      </c>
      <c r="M2346" t="s">
        <v>10908</v>
      </c>
      <c r="N2346" t="s">
        <v>11800</v>
      </c>
      <c r="O2346" t="s">
        <v>10916</v>
      </c>
      <c r="P2346" t="s">
        <v>10917</v>
      </c>
    </row>
    <row r="2347" spans="1:16" x14ac:dyDescent="0.3">
      <c r="A2347" t="s">
        <v>11812</v>
      </c>
      <c r="B2347" s="2" t="str">
        <f t="shared" si="110"/>
        <v>3931</v>
      </c>
      <c r="C2347" s="2">
        <f t="shared" si="108"/>
        <v>3931</v>
      </c>
      <c r="D2347" t="str">
        <f>VLOOKUP(C2347,'Cost Centre'!A:B,2,)</f>
        <v>Corporate Services</v>
      </c>
      <c r="E2347" t="str">
        <f t="shared" si="109"/>
        <v>1</v>
      </c>
      <c r="F2347" t="s">
        <v>11352</v>
      </c>
      <c r="G2347" s="2">
        <v>0</v>
      </c>
      <c r="H2347" s="2">
        <v>0</v>
      </c>
      <c r="I2347" s="2">
        <v>0</v>
      </c>
      <c r="J2347" s="105">
        <f>SUMIF([1]MMM!$A:$A,A2347,[1]MMM!$F:$F)</f>
        <v>0</v>
      </c>
      <c r="K2347" s="2" t="s">
        <v>10</v>
      </c>
      <c r="L2347" s="2">
        <v>0</v>
      </c>
      <c r="M2347" t="s">
        <v>10908</v>
      </c>
      <c r="N2347" t="s">
        <v>11813</v>
      </c>
      <c r="O2347" t="s">
        <v>11023</v>
      </c>
      <c r="P2347" t="s">
        <v>11024</v>
      </c>
    </row>
    <row r="2348" spans="1:16" x14ac:dyDescent="0.3">
      <c r="A2348" t="s">
        <v>3718</v>
      </c>
      <c r="B2348" s="2" t="str">
        <f t="shared" si="110"/>
        <v>3931</v>
      </c>
      <c r="C2348" s="2">
        <f t="shared" si="108"/>
        <v>3931</v>
      </c>
      <c r="D2348" t="str">
        <f>VLOOKUP(C2348,'Cost Centre'!A:B,2,)</f>
        <v>Corporate Services</v>
      </c>
      <c r="E2348" t="str">
        <f t="shared" si="109"/>
        <v>2</v>
      </c>
      <c r="F2348" t="s">
        <v>48</v>
      </c>
      <c r="G2348" s="2">
        <v>0</v>
      </c>
      <c r="H2348" s="2">
        <v>2432903.0099999998</v>
      </c>
      <c r="I2348" s="2">
        <v>0</v>
      </c>
      <c r="J2348" s="105">
        <f>SUMIF([1]MMM!$A:$A,A2348,[1]MMM!$F:$F)</f>
        <v>2432903.0099999998</v>
      </c>
      <c r="K2348" s="2" t="s">
        <v>10</v>
      </c>
      <c r="L2348" s="2">
        <v>3275054</v>
      </c>
      <c r="M2348" t="s">
        <v>10908</v>
      </c>
      <c r="N2348" t="s">
        <v>11813</v>
      </c>
      <c r="O2348" t="s">
        <v>10871</v>
      </c>
      <c r="P2348" t="s">
        <v>10875</v>
      </c>
    </row>
    <row r="2349" spans="1:16" x14ac:dyDescent="0.3">
      <c r="A2349" t="s">
        <v>3719</v>
      </c>
      <c r="B2349" s="2" t="str">
        <f t="shared" si="110"/>
        <v>3931</v>
      </c>
      <c r="C2349" s="2">
        <f t="shared" si="108"/>
        <v>3931</v>
      </c>
      <c r="D2349" t="str">
        <f>VLOOKUP(C2349,'Cost Centre'!A:B,2,)</f>
        <v>Corporate Services</v>
      </c>
      <c r="E2349" t="str">
        <f t="shared" si="109"/>
        <v>2</v>
      </c>
      <c r="F2349" t="s">
        <v>50</v>
      </c>
      <c r="G2349" s="2">
        <v>0</v>
      </c>
      <c r="H2349" s="2">
        <v>15624.64</v>
      </c>
      <c r="I2349" s="2">
        <v>0</v>
      </c>
      <c r="J2349" s="105">
        <f>SUMIF([1]MMM!$A:$A,A2349,[1]MMM!$F:$F)</f>
        <v>15624.64</v>
      </c>
      <c r="K2349" s="2" t="s">
        <v>10</v>
      </c>
      <c r="L2349" s="2">
        <v>17694</v>
      </c>
      <c r="M2349" t="s">
        <v>10908</v>
      </c>
      <c r="N2349" t="s">
        <v>11813</v>
      </c>
      <c r="O2349" t="s">
        <v>10871</v>
      </c>
      <c r="P2349" t="s">
        <v>10875</v>
      </c>
    </row>
    <row r="2350" spans="1:16" x14ac:dyDescent="0.3">
      <c r="A2350" t="s">
        <v>3720</v>
      </c>
      <c r="B2350" s="2" t="str">
        <f t="shared" si="110"/>
        <v>3931</v>
      </c>
      <c r="C2350" s="2">
        <f t="shared" si="108"/>
        <v>3931</v>
      </c>
      <c r="D2350" t="str">
        <f>VLOOKUP(C2350,'Cost Centre'!A:B,2,)</f>
        <v>Corporate Services</v>
      </c>
      <c r="E2350" t="str">
        <f t="shared" si="109"/>
        <v>2</v>
      </c>
      <c r="F2350" t="s">
        <v>51</v>
      </c>
      <c r="G2350" s="2">
        <v>0</v>
      </c>
      <c r="H2350" s="2">
        <v>16800</v>
      </c>
      <c r="I2350" s="2">
        <v>0</v>
      </c>
      <c r="J2350" s="105">
        <f>SUMIF([1]MMM!$A:$A,A2350,[1]MMM!$F:$F)</f>
        <v>16800</v>
      </c>
      <c r="K2350" s="2" t="s">
        <v>10</v>
      </c>
      <c r="L2350" s="2">
        <v>22425</v>
      </c>
      <c r="M2350" t="s">
        <v>10908</v>
      </c>
      <c r="N2350" t="s">
        <v>11813</v>
      </c>
      <c r="O2350" t="s">
        <v>10871</v>
      </c>
      <c r="P2350" t="s">
        <v>10875</v>
      </c>
    </row>
    <row r="2351" spans="1:16" x14ac:dyDescent="0.3">
      <c r="A2351" t="s">
        <v>3721</v>
      </c>
      <c r="B2351" s="2" t="str">
        <f t="shared" si="110"/>
        <v>3931</v>
      </c>
      <c r="C2351" s="2">
        <f t="shared" si="108"/>
        <v>3931</v>
      </c>
      <c r="D2351" t="str">
        <f>VLOOKUP(C2351,'Cost Centre'!A:B,2,)</f>
        <v>Corporate Services</v>
      </c>
      <c r="E2351" t="str">
        <f t="shared" si="109"/>
        <v>2</v>
      </c>
      <c r="F2351" t="s">
        <v>52</v>
      </c>
      <c r="G2351" s="2">
        <v>0</v>
      </c>
      <c r="H2351" s="2">
        <v>20456.88</v>
      </c>
      <c r="I2351" s="2">
        <v>0</v>
      </c>
      <c r="J2351" s="105">
        <f>SUMIF([1]MMM!$A:$A,A2351,[1]MMM!$F:$F)</f>
        <v>20456.88</v>
      </c>
      <c r="K2351" s="2" t="s">
        <v>10</v>
      </c>
      <c r="L2351" s="2">
        <v>31524</v>
      </c>
      <c r="M2351" t="s">
        <v>10908</v>
      </c>
      <c r="N2351" t="s">
        <v>11813</v>
      </c>
      <c r="O2351" t="s">
        <v>10871</v>
      </c>
      <c r="P2351" t="s">
        <v>10875</v>
      </c>
    </row>
    <row r="2352" spans="1:16" x14ac:dyDescent="0.3">
      <c r="A2352" t="s">
        <v>3722</v>
      </c>
      <c r="B2352" s="2" t="str">
        <f t="shared" si="110"/>
        <v>3931</v>
      </c>
      <c r="C2352" s="2">
        <f t="shared" si="108"/>
        <v>3931</v>
      </c>
      <c r="D2352" t="str">
        <f>VLOOKUP(C2352,'Cost Centre'!A:B,2,)</f>
        <v>Corporate Services</v>
      </c>
      <c r="E2352" t="str">
        <f t="shared" si="109"/>
        <v>2</v>
      </c>
      <c r="F2352" t="s">
        <v>55</v>
      </c>
      <c r="G2352" s="2">
        <v>0</v>
      </c>
      <c r="H2352" s="2">
        <v>363543.45</v>
      </c>
      <c r="I2352" s="2">
        <v>0</v>
      </c>
      <c r="J2352" s="105">
        <f>SUMIF([1]MMM!$A:$A,A2352,[1]MMM!$F:$F)</f>
        <v>367984.8</v>
      </c>
      <c r="K2352" s="2" t="s">
        <v>10</v>
      </c>
      <c r="L2352" s="2">
        <v>329725</v>
      </c>
      <c r="M2352" t="s">
        <v>10908</v>
      </c>
      <c r="N2352" t="s">
        <v>11813</v>
      </c>
      <c r="O2352" t="s">
        <v>10871</v>
      </c>
      <c r="P2352" t="s">
        <v>10875</v>
      </c>
    </row>
    <row r="2353" spans="1:16" x14ac:dyDescent="0.3">
      <c r="A2353" t="s">
        <v>3723</v>
      </c>
      <c r="B2353" s="2" t="str">
        <f t="shared" si="110"/>
        <v>3931</v>
      </c>
      <c r="C2353" s="2">
        <f t="shared" si="108"/>
        <v>3931</v>
      </c>
      <c r="D2353" t="str">
        <f>VLOOKUP(C2353,'Cost Centre'!A:B,2,)</f>
        <v>Corporate Services</v>
      </c>
      <c r="E2353" t="str">
        <f t="shared" si="109"/>
        <v>2</v>
      </c>
      <c r="F2353" t="s">
        <v>60</v>
      </c>
      <c r="G2353" s="2">
        <v>0</v>
      </c>
      <c r="H2353" s="2">
        <v>237914</v>
      </c>
      <c r="I2353" s="2">
        <v>0</v>
      </c>
      <c r="J2353" s="105">
        <f>SUMIF([1]MMM!$A:$A,A2353,[1]MMM!$F:$F)</f>
        <v>299250</v>
      </c>
      <c r="K2353" s="2" t="s">
        <v>10</v>
      </c>
      <c r="L2353" s="2">
        <v>0</v>
      </c>
      <c r="M2353" t="s">
        <v>10908</v>
      </c>
      <c r="N2353" t="s">
        <v>11813</v>
      </c>
      <c r="O2353" t="s">
        <v>10871</v>
      </c>
      <c r="P2353" t="s">
        <v>10875</v>
      </c>
    </row>
    <row r="2354" spans="1:16" x14ac:dyDescent="0.3">
      <c r="A2354" t="s">
        <v>3724</v>
      </c>
      <c r="B2354" s="2" t="str">
        <f t="shared" si="110"/>
        <v>3931</v>
      </c>
      <c r="C2354" s="2">
        <f t="shared" si="108"/>
        <v>3931</v>
      </c>
      <c r="D2354" t="str">
        <f>VLOOKUP(C2354,'Cost Centre'!A:B,2,)</f>
        <v>Corporate Services</v>
      </c>
      <c r="E2354" t="str">
        <f t="shared" si="109"/>
        <v>2</v>
      </c>
      <c r="F2354" t="s">
        <v>61</v>
      </c>
      <c r="G2354" s="2">
        <v>0</v>
      </c>
      <c r="H2354" s="2">
        <v>203693.99</v>
      </c>
      <c r="I2354" s="2">
        <v>0</v>
      </c>
      <c r="J2354" s="105">
        <f>SUMIF([1]MMM!$A:$A,A2354,[1]MMM!$F:$F)</f>
        <v>203693.99</v>
      </c>
      <c r="K2354" s="2" t="s">
        <v>10</v>
      </c>
      <c r="L2354" s="2">
        <v>250936</v>
      </c>
      <c r="M2354" t="s">
        <v>10908</v>
      </c>
      <c r="N2354" t="s">
        <v>11813</v>
      </c>
      <c r="O2354" t="s">
        <v>10871</v>
      </c>
      <c r="P2354" t="s">
        <v>10875</v>
      </c>
    </row>
    <row r="2355" spans="1:16" x14ac:dyDescent="0.3">
      <c r="A2355" t="s">
        <v>3725</v>
      </c>
      <c r="B2355" s="2" t="str">
        <f t="shared" si="110"/>
        <v>3931</v>
      </c>
      <c r="C2355" s="2">
        <f t="shared" si="108"/>
        <v>3931</v>
      </c>
      <c r="D2355" t="str">
        <f>VLOOKUP(C2355,'Cost Centre'!A:B,2,)</f>
        <v>Corporate Services</v>
      </c>
      <c r="E2355" t="str">
        <f t="shared" si="109"/>
        <v>2</v>
      </c>
      <c r="F2355" t="s">
        <v>62</v>
      </c>
      <c r="G2355" s="2">
        <v>0</v>
      </c>
      <c r="H2355" s="2">
        <v>23232.240000000002</v>
      </c>
      <c r="I2355" s="2">
        <v>0</v>
      </c>
      <c r="J2355" s="105">
        <f>SUMIF([1]MMM!$A:$A,A2355,[1]MMM!$F:$F)</f>
        <v>23232.240000000002</v>
      </c>
      <c r="K2355" s="2" t="s">
        <v>10</v>
      </c>
      <c r="L2355" s="2">
        <v>0</v>
      </c>
      <c r="M2355" t="s">
        <v>10908</v>
      </c>
      <c r="N2355" t="s">
        <v>11813</v>
      </c>
      <c r="O2355" t="s">
        <v>10871</v>
      </c>
      <c r="P2355" t="s">
        <v>10875</v>
      </c>
    </row>
    <row r="2356" spans="1:16" x14ac:dyDescent="0.3">
      <c r="A2356" t="s">
        <v>3726</v>
      </c>
      <c r="B2356" s="2" t="str">
        <f t="shared" si="110"/>
        <v>3931</v>
      </c>
      <c r="C2356" s="2">
        <f t="shared" si="108"/>
        <v>3931</v>
      </c>
      <c r="D2356" t="str">
        <f>VLOOKUP(C2356,'Cost Centre'!A:B,2,)</f>
        <v>Corporate Services</v>
      </c>
      <c r="E2356" t="str">
        <f t="shared" si="109"/>
        <v>2</v>
      </c>
      <c r="F2356" t="s">
        <v>67</v>
      </c>
      <c r="G2356" s="2">
        <v>0</v>
      </c>
      <c r="H2356" s="2">
        <v>840</v>
      </c>
      <c r="I2356" s="2">
        <v>0</v>
      </c>
      <c r="J2356" s="105">
        <f>SUMIF([1]MMM!$A:$A,A2356,[1]MMM!$F:$F)</f>
        <v>840</v>
      </c>
      <c r="K2356" s="2" t="s">
        <v>10</v>
      </c>
      <c r="L2356" s="2">
        <v>1197</v>
      </c>
      <c r="M2356" t="s">
        <v>10908</v>
      </c>
      <c r="N2356" t="s">
        <v>11813</v>
      </c>
      <c r="O2356" t="s">
        <v>10871</v>
      </c>
      <c r="P2356" t="s">
        <v>10876</v>
      </c>
    </row>
    <row r="2357" spans="1:16" x14ac:dyDescent="0.3">
      <c r="A2357" t="s">
        <v>3727</v>
      </c>
      <c r="B2357" s="2" t="str">
        <f t="shared" si="110"/>
        <v>3931</v>
      </c>
      <c r="C2357" s="2">
        <f t="shared" si="108"/>
        <v>3931</v>
      </c>
      <c r="D2357" t="str">
        <f>VLOOKUP(C2357,'Cost Centre'!A:B,2,)</f>
        <v>Corporate Services</v>
      </c>
      <c r="E2357" t="str">
        <f t="shared" si="109"/>
        <v>2</v>
      </c>
      <c r="F2357" t="s">
        <v>68</v>
      </c>
      <c r="G2357" s="2">
        <v>0</v>
      </c>
      <c r="H2357" s="2">
        <v>26995.64</v>
      </c>
      <c r="I2357" s="2">
        <v>0</v>
      </c>
      <c r="J2357" s="105">
        <f>SUMIF([1]MMM!$A:$A,A2357,[1]MMM!$F:$F)</f>
        <v>29501.81</v>
      </c>
      <c r="K2357" s="2" t="s">
        <v>10</v>
      </c>
      <c r="L2357" s="2">
        <v>47523</v>
      </c>
      <c r="M2357" t="s">
        <v>10908</v>
      </c>
      <c r="N2357" t="s">
        <v>11813</v>
      </c>
      <c r="O2357" t="s">
        <v>10871</v>
      </c>
      <c r="P2357" t="s">
        <v>10876</v>
      </c>
    </row>
    <row r="2358" spans="1:16" x14ac:dyDescent="0.3">
      <c r="A2358" t="s">
        <v>3728</v>
      </c>
      <c r="B2358" s="2" t="str">
        <f t="shared" si="110"/>
        <v>3931</v>
      </c>
      <c r="C2358" s="2">
        <f t="shared" si="108"/>
        <v>3931</v>
      </c>
      <c r="D2358" t="str">
        <f>VLOOKUP(C2358,'Cost Centre'!A:B,2,)</f>
        <v>Corporate Services</v>
      </c>
      <c r="E2358" t="str">
        <f t="shared" si="109"/>
        <v>2</v>
      </c>
      <c r="F2358" t="s">
        <v>10877</v>
      </c>
      <c r="G2358" s="2">
        <v>0</v>
      </c>
      <c r="H2358" s="2">
        <v>211394.13</v>
      </c>
      <c r="I2358" s="2">
        <v>0</v>
      </c>
      <c r="J2358" s="105">
        <f>SUMIF([1]MMM!$A:$A,A2358,[1]MMM!$F:$F)</f>
        <v>211394.13</v>
      </c>
      <c r="K2358" s="2" t="s">
        <v>10</v>
      </c>
      <c r="L2358" s="2">
        <v>287264</v>
      </c>
      <c r="M2358" t="s">
        <v>10908</v>
      </c>
      <c r="N2358" t="s">
        <v>11813</v>
      </c>
      <c r="O2358" t="s">
        <v>10871</v>
      </c>
      <c r="P2358" t="s">
        <v>10876</v>
      </c>
    </row>
    <row r="2359" spans="1:16" x14ac:dyDescent="0.3">
      <c r="A2359" t="s">
        <v>3729</v>
      </c>
      <c r="B2359" s="2" t="str">
        <f t="shared" si="110"/>
        <v>3931</v>
      </c>
      <c r="C2359" s="2">
        <f t="shared" si="108"/>
        <v>3931</v>
      </c>
      <c r="D2359" t="str">
        <f>VLOOKUP(C2359,'Cost Centre'!A:B,2,)</f>
        <v>Corporate Services</v>
      </c>
      <c r="E2359" t="str">
        <f t="shared" si="109"/>
        <v>2</v>
      </c>
      <c r="F2359" t="s">
        <v>69</v>
      </c>
      <c r="G2359" s="2">
        <v>0</v>
      </c>
      <c r="H2359" s="2">
        <v>466774.16</v>
      </c>
      <c r="I2359" s="2">
        <v>0</v>
      </c>
      <c r="J2359" s="105">
        <f>SUMIF([1]MMM!$A:$A,A2359,[1]MMM!$F:$F)</f>
        <v>466774.16</v>
      </c>
      <c r="K2359" s="2" t="s">
        <v>10</v>
      </c>
      <c r="L2359" s="2">
        <v>583456</v>
      </c>
      <c r="M2359" t="s">
        <v>10908</v>
      </c>
      <c r="N2359" t="s">
        <v>11813</v>
      </c>
      <c r="O2359" t="s">
        <v>10871</v>
      </c>
      <c r="P2359" t="s">
        <v>10876</v>
      </c>
    </row>
    <row r="2360" spans="1:16" x14ac:dyDescent="0.3">
      <c r="A2360" t="s">
        <v>3730</v>
      </c>
      <c r="B2360" s="2" t="str">
        <f t="shared" si="110"/>
        <v>3931</v>
      </c>
      <c r="C2360" s="2">
        <f t="shared" si="108"/>
        <v>3931</v>
      </c>
      <c r="D2360" t="str">
        <f>VLOOKUP(C2360,'Cost Centre'!A:B,2,)</f>
        <v>Corporate Services</v>
      </c>
      <c r="E2360" t="str">
        <f t="shared" si="109"/>
        <v>2</v>
      </c>
      <c r="F2360" t="s">
        <v>70</v>
      </c>
      <c r="G2360" s="2">
        <v>0</v>
      </c>
      <c r="H2360" s="2">
        <v>14277.12</v>
      </c>
      <c r="I2360" s="2">
        <v>0</v>
      </c>
      <c r="J2360" s="105">
        <f>SUMIF([1]MMM!$A:$A,A2360,[1]MMM!$F:$F)</f>
        <v>14277.12</v>
      </c>
      <c r="K2360" s="2" t="s">
        <v>10</v>
      </c>
      <c r="L2360" s="2">
        <v>21303</v>
      </c>
      <c r="M2360" t="s">
        <v>10908</v>
      </c>
      <c r="N2360" t="s">
        <v>11813</v>
      </c>
      <c r="O2360" t="s">
        <v>10871</v>
      </c>
      <c r="P2360" t="s">
        <v>10876</v>
      </c>
    </row>
    <row r="2361" spans="1:16" x14ac:dyDescent="0.3">
      <c r="A2361" t="s">
        <v>3731</v>
      </c>
      <c r="B2361" s="2" t="str">
        <f t="shared" si="110"/>
        <v>3931</v>
      </c>
      <c r="C2361" s="2">
        <f t="shared" si="108"/>
        <v>3931</v>
      </c>
      <c r="D2361" t="str">
        <f>VLOOKUP(C2361,'Cost Centre'!A:B,2,)</f>
        <v>Corporate Services</v>
      </c>
      <c r="E2361" t="str">
        <f t="shared" si="109"/>
        <v>2</v>
      </c>
      <c r="F2361" t="s">
        <v>78</v>
      </c>
      <c r="G2361" s="2">
        <v>0</v>
      </c>
      <c r="H2361" s="2">
        <v>325000</v>
      </c>
      <c r="I2361" s="2">
        <v>0</v>
      </c>
      <c r="J2361" s="105">
        <f>SUMIF([1]MMM!$A:$A,A2361,[1]MMM!$F:$F)</f>
        <v>325000</v>
      </c>
      <c r="K2361" s="2" t="s">
        <v>10</v>
      </c>
      <c r="L2361" s="2">
        <v>2500000</v>
      </c>
      <c r="M2361" t="s">
        <v>10908</v>
      </c>
      <c r="N2361" t="s">
        <v>11813</v>
      </c>
      <c r="O2361" t="s">
        <v>10871</v>
      </c>
      <c r="P2361" t="s">
        <v>10931</v>
      </c>
    </row>
    <row r="2362" spans="1:16" x14ac:dyDescent="0.3">
      <c r="A2362" t="s">
        <v>3732</v>
      </c>
      <c r="B2362" s="2" t="str">
        <f t="shared" si="110"/>
        <v>3931</v>
      </c>
      <c r="C2362" s="2">
        <f t="shared" si="108"/>
        <v>3931</v>
      </c>
      <c r="D2362" t="str">
        <f>VLOOKUP(C2362,'Cost Centre'!A:B,2,)</f>
        <v>Corporate Services</v>
      </c>
      <c r="E2362" t="str">
        <f t="shared" si="109"/>
        <v>2</v>
      </c>
      <c r="F2362" t="s">
        <v>126</v>
      </c>
      <c r="G2362" s="2">
        <v>0</v>
      </c>
      <c r="H2362" s="2">
        <v>11683440.869999999</v>
      </c>
      <c r="I2362" s="2">
        <v>0</v>
      </c>
      <c r="J2362" s="105">
        <f>SUMIF([1]MMM!$A:$A,A2362,[1]MMM!$F:$F)</f>
        <v>11683440.869999999</v>
      </c>
      <c r="K2362" s="2" t="s">
        <v>10</v>
      </c>
      <c r="L2362" s="2">
        <v>11443450</v>
      </c>
      <c r="M2362" t="s">
        <v>10908</v>
      </c>
      <c r="N2362" t="s">
        <v>11813</v>
      </c>
      <c r="O2362" t="s">
        <v>10871</v>
      </c>
      <c r="P2362" t="s">
        <v>10881</v>
      </c>
    </row>
    <row r="2363" spans="1:16" x14ac:dyDescent="0.3">
      <c r="A2363" t="s">
        <v>3733</v>
      </c>
      <c r="B2363" s="2" t="str">
        <f t="shared" si="110"/>
        <v>3931</v>
      </c>
      <c r="C2363" s="2">
        <f t="shared" si="108"/>
        <v>3931</v>
      </c>
      <c r="D2363" t="str">
        <f>VLOOKUP(C2363,'Cost Centre'!A:B,2,)</f>
        <v>Corporate Services</v>
      </c>
      <c r="E2363" t="str">
        <f t="shared" si="109"/>
        <v>2</v>
      </c>
      <c r="F2363" t="s">
        <v>88</v>
      </c>
      <c r="G2363" s="2">
        <v>0</v>
      </c>
      <c r="H2363" s="2">
        <v>2992600.69</v>
      </c>
      <c r="I2363" s="2">
        <v>0</v>
      </c>
      <c r="J2363" s="105">
        <f>SUMIF([1]MMM!$A:$A,A2363,[1]MMM!$F:$F)</f>
        <v>2992600.69</v>
      </c>
      <c r="K2363" s="2" t="s">
        <v>10</v>
      </c>
      <c r="L2363" s="2">
        <v>2642138</v>
      </c>
      <c r="M2363" t="s">
        <v>10908</v>
      </c>
      <c r="N2363" t="s">
        <v>11813</v>
      </c>
      <c r="O2363" t="s">
        <v>10871</v>
      </c>
      <c r="P2363" t="s">
        <v>10881</v>
      </c>
    </row>
    <row r="2364" spans="1:16" x14ac:dyDescent="0.3">
      <c r="A2364" t="s">
        <v>3734</v>
      </c>
      <c r="B2364" s="2" t="str">
        <f t="shared" si="110"/>
        <v>3931</v>
      </c>
      <c r="C2364" s="2">
        <f t="shared" si="108"/>
        <v>3931</v>
      </c>
      <c r="D2364" t="str">
        <f>VLOOKUP(C2364,'Cost Centre'!A:B,2,)</f>
        <v>Corporate Services</v>
      </c>
      <c r="E2364" t="str">
        <f t="shared" si="109"/>
        <v>2</v>
      </c>
      <c r="F2364" t="s">
        <v>93</v>
      </c>
      <c r="G2364" s="2">
        <v>0</v>
      </c>
      <c r="H2364" s="2">
        <v>32848.870000000003</v>
      </c>
      <c r="I2364" s="2">
        <v>0</v>
      </c>
      <c r="J2364" s="105">
        <f>SUMIF([1]MMM!$A:$A,A2364,[1]MMM!$F:$F)</f>
        <v>33510.39</v>
      </c>
      <c r="K2364" s="2" t="s">
        <v>10</v>
      </c>
      <c r="L2364" s="2">
        <v>26172</v>
      </c>
      <c r="M2364" t="s">
        <v>10908</v>
      </c>
      <c r="N2364" t="s">
        <v>11813</v>
      </c>
      <c r="O2364" t="s">
        <v>10871</v>
      </c>
      <c r="P2364" t="s">
        <v>10881</v>
      </c>
    </row>
    <row r="2365" spans="1:16" x14ac:dyDescent="0.3">
      <c r="A2365" t="s">
        <v>3735</v>
      </c>
      <c r="B2365" s="2" t="str">
        <f t="shared" si="110"/>
        <v>3931</v>
      </c>
      <c r="C2365" s="2">
        <f t="shared" si="108"/>
        <v>3931</v>
      </c>
      <c r="D2365" t="str">
        <f>VLOOKUP(C2365,'Cost Centre'!A:B,2,)</f>
        <v>Corporate Services</v>
      </c>
      <c r="E2365" t="str">
        <f t="shared" si="109"/>
        <v>2</v>
      </c>
      <c r="F2365" t="s">
        <v>10883</v>
      </c>
      <c r="G2365" s="2">
        <v>0</v>
      </c>
      <c r="H2365" s="2">
        <v>0</v>
      </c>
      <c r="I2365" s="2">
        <v>0</v>
      </c>
      <c r="J2365" s="105">
        <f>SUMIF([1]MMM!$A:$A,A2365,[1]MMM!$F:$F)</f>
        <v>0</v>
      </c>
      <c r="K2365" s="2" t="s">
        <v>10</v>
      </c>
      <c r="L2365" s="2">
        <v>16427</v>
      </c>
      <c r="M2365" t="s">
        <v>10908</v>
      </c>
      <c r="N2365" t="s">
        <v>11813</v>
      </c>
      <c r="O2365" t="s">
        <v>10871</v>
      </c>
      <c r="P2365" t="s">
        <v>10881</v>
      </c>
    </row>
    <row r="2366" spans="1:16" x14ac:dyDescent="0.3">
      <c r="A2366" t="s">
        <v>3736</v>
      </c>
      <c r="B2366" s="2" t="str">
        <f t="shared" si="110"/>
        <v>3931</v>
      </c>
      <c r="C2366" s="2">
        <f t="shared" si="108"/>
        <v>3931</v>
      </c>
      <c r="D2366" t="str">
        <f>VLOOKUP(C2366,'Cost Centre'!A:B,2,)</f>
        <v>Corporate Services</v>
      </c>
      <c r="E2366" t="str">
        <f t="shared" si="109"/>
        <v>2</v>
      </c>
      <c r="F2366" t="s">
        <v>117</v>
      </c>
      <c r="G2366" s="2">
        <v>0</v>
      </c>
      <c r="H2366" s="2">
        <v>1250987.08</v>
      </c>
      <c r="I2366" s="2">
        <v>0</v>
      </c>
      <c r="J2366" s="105">
        <f>SUMIF([1]MMM!$A:$A,A2366,[1]MMM!$F:$F)</f>
        <v>1250987.08</v>
      </c>
      <c r="K2366" s="2" t="s">
        <v>10</v>
      </c>
      <c r="L2366" s="2">
        <v>1272876</v>
      </c>
      <c r="M2366" t="s">
        <v>10908</v>
      </c>
      <c r="N2366" t="s">
        <v>11813</v>
      </c>
      <c r="O2366" t="s">
        <v>10871</v>
      </c>
      <c r="P2366" t="s">
        <v>10885</v>
      </c>
    </row>
    <row r="2367" spans="1:16" x14ac:dyDescent="0.3">
      <c r="A2367" t="s">
        <v>3737</v>
      </c>
      <c r="B2367" s="2" t="str">
        <f t="shared" si="110"/>
        <v>3931</v>
      </c>
      <c r="C2367" s="2">
        <f t="shared" si="108"/>
        <v>3931</v>
      </c>
      <c r="D2367" t="str">
        <f>VLOOKUP(C2367,'Cost Centre'!A:B,2,)</f>
        <v>Corporate Services</v>
      </c>
      <c r="E2367" t="str">
        <f t="shared" si="109"/>
        <v>2</v>
      </c>
      <c r="F2367" t="s">
        <v>118</v>
      </c>
      <c r="G2367" s="2">
        <v>0</v>
      </c>
      <c r="H2367" s="2">
        <v>0</v>
      </c>
      <c r="I2367" s="2">
        <v>0</v>
      </c>
      <c r="J2367" s="105">
        <f>SUMIF([1]MMM!$A:$A,A2367,[1]MMM!$F:$F)</f>
        <v>0</v>
      </c>
      <c r="K2367" s="2" t="s">
        <v>10</v>
      </c>
      <c r="L2367" s="2">
        <v>9</v>
      </c>
      <c r="M2367" t="s">
        <v>10908</v>
      </c>
      <c r="N2367" t="s">
        <v>11813</v>
      </c>
      <c r="O2367" t="s">
        <v>10871</v>
      </c>
      <c r="P2367" t="s">
        <v>10885</v>
      </c>
    </row>
    <row r="2368" spans="1:16" x14ac:dyDescent="0.3">
      <c r="A2368" t="s">
        <v>3738</v>
      </c>
      <c r="B2368" s="2" t="str">
        <f t="shared" si="110"/>
        <v>3931</v>
      </c>
      <c r="C2368" s="2">
        <f t="shared" si="108"/>
        <v>3931</v>
      </c>
      <c r="D2368" t="str">
        <f>VLOOKUP(C2368,'Cost Centre'!A:B,2,)</f>
        <v>Corporate Services</v>
      </c>
      <c r="E2368" t="str">
        <f t="shared" si="109"/>
        <v>2</v>
      </c>
      <c r="F2368" t="s">
        <v>135</v>
      </c>
      <c r="G2368" s="2">
        <v>0</v>
      </c>
      <c r="H2368" s="2">
        <v>3986111.43</v>
      </c>
      <c r="I2368" s="2">
        <v>0</v>
      </c>
      <c r="J2368" s="105">
        <f>SUMIF([1]MMM!$A:$A,A2368,[1]MMM!$F:$F)</f>
        <v>3986111.43</v>
      </c>
      <c r="K2368" s="2" t="s">
        <v>10</v>
      </c>
      <c r="L2368" s="2">
        <v>9710766</v>
      </c>
      <c r="M2368" t="s">
        <v>10908</v>
      </c>
      <c r="N2368" t="s">
        <v>11813</v>
      </c>
      <c r="O2368" t="s">
        <v>10871</v>
      </c>
      <c r="P2368" t="s">
        <v>10934</v>
      </c>
    </row>
    <row r="2369" spans="1:16" x14ac:dyDescent="0.3">
      <c r="A2369" t="s">
        <v>11814</v>
      </c>
      <c r="B2369" s="2" t="str">
        <f t="shared" si="110"/>
        <v>3931</v>
      </c>
      <c r="C2369" s="2">
        <f t="shared" si="108"/>
        <v>3931</v>
      </c>
      <c r="D2369" t="str">
        <f>VLOOKUP(C2369,'Cost Centre'!A:B,2,)</f>
        <v>Corporate Services</v>
      </c>
      <c r="E2369" t="str">
        <f t="shared" si="109"/>
        <v>2</v>
      </c>
      <c r="F2369" t="s">
        <v>10890</v>
      </c>
      <c r="G2369" s="2">
        <v>0</v>
      </c>
      <c r="H2369" s="2">
        <v>0</v>
      </c>
      <c r="I2369" s="2">
        <v>0</v>
      </c>
      <c r="J2369" s="105">
        <f>SUMIF([1]MMM!$A:$A,A2369,[1]MMM!$F:$F)</f>
        <v>0</v>
      </c>
      <c r="K2369" s="2" t="s">
        <v>10</v>
      </c>
      <c r="L2369" s="2">
        <v>0</v>
      </c>
      <c r="M2369" t="s">
        <v>10908</v>
      </c>
      <c r="N2369" t="s">
        <v>11813</v>
      </c>
      <c r="O2369" t="s">
        <v>10871</v>
      </c>
      <c r="P2369" t="s">
        <v>10887</v>
      </c>
    </row>
    <row r="2370" spans="1:16" x14ac:dyDescent="0.3">
      <c r="A2370" t="s">
        <v>11815</v>
      </c>
      <c r="B2370" s="2" t="str">
        <f t="shared" si="110"/>
        <v>3931</v>
      </c>
      <c r="C2370" s="2">
        <f t="shared" ref="C2370:C2433" si="111">VALUE(B2370)</f>
        <v>3931</v>
      </c>
      <c r="D2370" t="str">
        <f>VLOOKUP(C2370,'Cost Centre'!A:B,2,)</f>
        <v>Corporate Services</v>
      </c>
      <c r="E2370" t="str">
        <f t="shared" ref="E2370:E2433" si="112">MID(A2370,5,1)</f>
        <v>2</v>
      </c>
      <c r="F2370" t="s">
        <v>10892</v>
      </c>
      <c r="G2370" s="2">
        <v>0</v>
      </c>
      <c r="H2370" s="2">
        <v>0</v>
      </c>
      <c r="I2370" s="2">
        <v>0</v>
      </c>
      <c r="J2370" s="105">
        <f>SUMIF([1]MMM!$A:$A,A2370,[1]MMM!$F:$F)</f>
        <v>0</v>
      </c>
      <c r="K2370" s="2" t="s">
        <v>10</v>
      </c>
      <c r="L2370" s="2">
        <v>0</v>
      </c>
      <c r="M2370" t="s">
        <v>10908</v>
      </c>
      <c r="N2370" t="s">
        <v>11813</v>
      </c>
      <c r="O2370" t="s">
        <v>10871</v>
      </c>
      <c r="P2370" t="s">
        <v>10887</v>
      </c>
    </row>
    <row r="2371" spans="1:16" x14ac:dyDescent="0.3">
      <c r="A2371" t="s">
        <v>11816</v>
      </c>
      <c r="B2371" s="2" t="str">
        <f t="shared" ref="B2371:B2434" si="113">MID(A2371,1,4)</f>
        <v>3931</v>
      </c>
      <c r="C2371" s="2">
        <f t="shared" si="111"/>
        <v>3931</v>
      </c>
      <c r="D2371" t="str">
        <f>VLOOKUP(C2371,'Cost Centre'!A:B,2,)</f>
        <v>Corporate Services</v>
      </c>
      <c r="E2371" t="str">
        <f t="shared" si="112"/>
        <v>2</v>
      </c>
      <c r="F2371" t="s">
        <v>10894</v>
      </c>
      <c r="G2371" s="2">
        <v>0</v>
      </c>
      <c r="H2371" s="2">
        <v>0</v>
      </c>
      <c r="I2371" s="2">
        <v>0</v>
      </c>
      <c r="J2371" s="105">
        <f>SUMIF([1]MMM!$A:$A,A2371,[1]MMM!$F:$F)</f>
        <v>0</v>
      </c>
      <c r="K2371" s="2" t="s">
        <v>10</v>
      </c>
      <c r="L2371" s="2">
        <v>0</v>
      </c>
      <c r="M2371" t="s">
        <v>10908</v>
      </c>
      <c r="N2371" t="s">
        <v>11813</v>
      </c>
      <c r="O2371" t="s">
        <v>10871</v>
      </c>
      <c r="P2371" t="s">
        <v>10887</v>
      </c>
    </row>
    <row r="2372" spans="1:16" x14ac:dyDescent="0.3">
      <c r="A2372" t="s">
        <v>11817</v>
      </c>
      <c r="B2372" s="2" t="str">
        <f t="shared" si="113"/>
        <v>3931</v>
      </c>
      <c r="C2372" s="2">
        <f t="shared" si="111"/>
        <v>3931</v>
      </c>
      <c r="D2372" t="str">
        <f>VLOOKUP(C2372,'Cost Centre'!A:B,2,)</f>
        <v>Corporate Services</v>
      </c>
      <c r="E2372" t="str">
        <f t="shared" si="112"/>
        <v>2</v>
      </c>
      <c r="F2372" t="s">
        <v>10896</v>
      </c>
      <c r="G2372" s="2">
        <v>0</v>
      </c>
      <c r="H2372" s="2">
        <v>0</v>
      </c>
      <c r="I2372" s="2">
        <v>0</v>
      </c>
      <c r="J2372" s="105">
        <f>SUMIF([1]MMM!$A:$A,A2372,[1]MMM!$F:$F)</f>
        <v>0</v>
      </c>
      <c r="K2372" s="2" t="s">
        <v>10</v>
      </c>
      <c r="L2372" s="2">
        <v>0</v>
      </c>
      <c r="M2372" t="s">
        <v>10908</v>
      </c>
      <c r="N2372" t="s">
        <v>11813</v>
      </c>
      <c r="O2372" t="s">
        <v>10871</v>
      </c>
      <c r="P2372" t="s">
        <v>10887</v>
      </c>
    </row>
    <row r="2373" spans="1:16" x14ac:dyDescent="0.3">
      <c r="A2373" t="s">
        <v>11818</v>
      </c>
      <c r="B2373" s="2" t="str">
        <f t="shared" si="113"/>
        <v>3931</v>
      </c>
      <c r="C2373" s="2">
        <f t="shared" si="111"/>
        <v>3931</v>
      </c>
      <c r="D2373" t="str">
        <f>VLOOKUP(C2373,'Cost Centre'!A:B,2,)</f>
        <v>Corporate Services</v>
      </c>
      <c r="E2373" t="str">
        <f t="shared" si="112"/>
        <v>2</v>
      </c>
      <c r="F2373" t="s">
        <v>10898</v>
      </c>
      <c r="G2373" s="2">
        <v>0</v>
      </c>
      <c r="H2373" s="2">
        <v>0</v>
      </c>
      <c r="I2373" s="2">
        <v>0</v>
      </c>
      <c r="J2373" s="105">
        <f>SUMIF([1]MMM!$A:$A,A2373,[1]MMM!$F:$F)</f>
        <v>0</v>
      </c>
      <c r="K2373" s="2" t="s">
        <v>10</v>
      </c>
      <c r="L2373" s="2">
        <v>0</v>
      </c>
      <c r="M2373" t="s">
        <v>10908</v>
      </c>
      <c r="N2373" t="s">
        <v>11813</v>
      </c>
      <c r="O2373" t="s">
        <v>10871</v>
      </c>
      <c r="P2373" t="s">
        <v>10887</v>
      </c>
    </row>
    <row r="2374" spans="1:16" x14ac:dyDescent="0.3">
      <c r="A2374" t="s">
        <v>11819</v>
      </c>
      <c r="B2374" s="2" t="str">
        <f t="shared" si="113"/>
        <v>3931</v>
      </c>
      <c r="C2374" s="2">
        <f t="shared" si="111"/>
        <v>3931</v>
      </c>
      <c r="D2374" t="str">
        <f>VLOOKUP(C2374,'Cost Centre'!A:B,2,)</f>
        <v>Corporate Services</v>
      </c>
      <c r="E2374" t="str">
        <f t="shared" si="112"/>
        <v>2</v>
      </c>
      <c r="F2374" t="s">
        <v>10900</v>
      </c>
      <c r="G2374" s="2">
        <v>0</v>
      </c>
      <c r="H2374" s="2">
        <v>0</v>
      </c>
      <c r="I2374" s="2">
        <v>0</v>
      </c>
      <c r="J2374" s="105">
        <f>SUMIF([1]MMM!$A:$A,A2374,[1]MMM!$F:$F)</f>
        <v>0</v>
      </c>
      <c r="K2374" s="2" t="s">
        <v>10</v>
      </c>
      <c r="L2374" s="2">
        <v>0</v>
      </c>
      <c r="M2374" t="s">
        <v>10908</v>
      </c>
      <c r="N2374" t="s">
        <v>11813</v>
      </c>
      <c r="O2374" t="s">
        <v>10871</v>
      </c>
      <c r="P2374" t="s">
        <v>10887</v>
      </c>
    </row>
    <row r="2375" spans="1:16" x14ac:dyDescent="0.3">
      <c r="A2375" t="s">
        <v>11820</v>
      </c>
      <c r="B2375" s="2" t="str">
        <f t="shared" si="113"/>
        <v>3931</v>
      </c>
      <c r="C2375" s="2">
        <f t="shared" si="111"/>
        <v>3931</v>
      </c>
      <c r="D2375" t="str">
        <f>VLOOKUP(C2375,'Cost Centre'!A:B,2,)</f>
        <v>Corporate Services</v>
      </c>
      <c r="E2375" t="str">
        <f t="shared" si="112"/>
        <v>2</v>
      </c>
      <c r="F2375" t="s">
        <v>10902</v>
      </c>
      <c r="G2375" s="2">
        <v>0</v>
      </c>
      <c r="H2375" s="2">
        <v>0</v>
      </c>
      <c r="I2375" s="2">
        <v>0</v>
      </c>
      <c r="J2375" s="105">
        <f>SUMIF([1]MMM!$A:$A,A2375,[1]MMM!$F:$F)</f>
        <v>0</v>
      </c>
      <c r="K2375" s="2" t="s">
        <v>10</v>
      </c>
      <c r="L2375" s="2">
        <v>0</v>
      </c>
      <c r="M2375" t="s">
        <v>10908</v>
      </c>
      <c r="N2375" t="s">
        <v>11813</v>
      </c>
      <c r="O2375" t="s">
        <v>10871</v>
      </c>
      <c r="P2375" t="s">
        <v>10887</v>
      </c>
    </row>
    <row r="2376" spans="1:16" x14ac:dyDescent="0.3">
      <c r="A2376" t="s">
        <v>11821</v>
      </c>
      <c r="B2376" s="2" t="str">
        <f t="shared" si="113"/>
        <v>3931</v>
      </c>
      <c r="C2376" s="2">
        <f t="shared" si="111"/>
        <v>3931</v>
      </c>
      <c r="D2376" t="str">
        <f>VLOOKUP(C2376,'Cost Centre'!A:B,2,)</f>
        <v>Corporate Services</v>
      </c>
      <c r="E2376" t="str">
        <f t="shared" si="112"/>
        <v>2</v>
      </c>
      <c r="F2376" t="s">
        <v>10904</v>
      </c>
      <c r="G2376" s="2">
        <v>0</v>
      </c>
      <c r="H2376" s="2">
        <v>0</v>
      </c>
      <c r="I2376" s="2">
        <v>0</v>
      </c>
      <c r="J2376" s="105">
        <f>SUMIF([1]MMM!$A:$A,A2376,[1]MMM!$F:$F)</f>
        <v>0</v>
      </c>
      <c r="K2376" s="2" t="s">
        <v>10</v>
      </c>
      <c r="L2376" s="2">
        <v>0</v>
      </c>
      <c r="M2376" t="s">
        <v>10908</v>
      </c>
      <c r="N2376" t="s">
        <v>11813</v>
      </c>
      <c r="O2376" t="s">
        <v>10871</v>
      </c>
      <c r="P2376" t="s">
        <v>10887</v>
      </c>
    </row>
    <row r="2377" spans="1:16" x14ac:dyDescent="0.3">
      <c r="A2377" t="s">
        <v>11822</v>
      </c>
      <c r="B2377" s="2" t="str">
        <f t="shared" si="113"/>
        <v>3931</v>
      </c>
      <c r="C2377" s="2">
        <f t="shared" si="111"/>
        <v>3931</v>
      </c>
      <c r="D2377" t="str">
        <f>VLOOKUP(C2377,'Cost Centre'!A:B,2,)</f>
        <v>Corporate Services</v>
      </c>
      <c r="E2377" t="str">
        <f t="shared" si="112"/>
        <v>2</v>
      </c>
      <c r="F2377" t="s">
        <v>10906</v>
      </c>
      <c r="G2377" s="2">
        <v>0</v>
      </c>
      <c r="H2377" s="2">
        <v>0</v>
      </c>
      <c r="I2377" s="2">
        <v>0</v>
      </c>
      <c r="J2377" s="105">
        <f>SUMIF([1]MMM!$A:$A,A2377,[1]MMM!$F:$F)</f>
        <v>0</v>
      </c>
      <c r="K2377" s="2" t="s">
        <v>10</v>
      </c>
      <c r="L2377" s="2">
        <v>0</v>
      </c>
      <c r="M2377" t="s">
        <v>10908</v>
      </c>
      <c r="N2377" t="s">
        <v>11813</v>
      </c>
      <c r="O2377" t="s">
        <v>10871</v>
      </c>
      <c r="P2377" t="s">
        <v>10887</v>
      </c>
    </row>
    <row r="2378" spans="1:16" x14ac:dyDescent="0.3">
      <c r="A2378" t="s">
        <v>3739</v>
      </c>
      <c r="B2378" s="2" t="str">
        <f t="shared" si="113"/>
        <v>3931</v>
      </c>
      <c r="C2378" s="2">
        <f t="shared" si="111"/>
        <v>3931</v>
      </c>
      <c r="D2378" t="str">
        <f>VLOOKUP(C2378,'Cost Centre'!A:B,2,)</f>
        <v>Corporate Services</v>
      </c>
      <c r="E2378" t="str">
        <f t="shared" si="112"/>
        <v>3</v>
      </c>
      <c r="F2378" t="s">
        <v>2140</v>
      </c>
      <c r="G2378" s="2">
        <v>0</v>
      </c>
      <c r="H2378" s="2">
        <v>0</v>
      </c>
      <c r="I2378" s="2">
        <v>-4841435.1500000004</v>
      </c>
      <c r="J2378" s="105">
        <f>SUMIF([1]MMM!$A:$A,A2378,[1]MMM!$F:$F)</f>
        <v>-4841435.1500000004</v>
      </c>
      <c r="K2378" s="2" t="s">
        <v>10</v>
      </c>
      <c r="L2378" s="2">
        <v>-10443450</v>
      </c>
      <c r="M2378" t="s">
        <v>10908</v>
      </c>
      <c r="N2378" t="s">
        <v>11813</v>
      </c>
      <c r="O2378" t="s">
        <v>10908</v>
      </c>
      <c r="P2378" t="s">
        <v>11522</v>
      </c>
    </row>
    <row r="2379" spans="1:16" x14ac:dyDescent="0.3">
      <c r="A2379" t="s">
        <v>3740</v>
      </c>
      <c r="B2379" s="2" t="str">
        <f t="shared" si="113"/>
        <v>3931</v>
      </c>
      <c r="C2379" s="2">
        <f t="shared" si="111"/>
        <v>3931</v>
      </c>
      <c r="D2379" t="str">
        <f>VLOOKUP(C2379,'Cost Centre'!A:B,2,)</f>
        <v>Corporate Services</v>
      </c>
      <c r="E2379" t="str">
        <f t="shared" si="112"/>
        <v>3</v>
      </c>
      <c r="F2379" t="s">
        <v>10944</v>
      </c>
      <c r="G2379" s="2">
        <v>0</v>
      </c>
      <c r="H2379" s="2">
        <v>0</v>
      </c>
      <c r="I2379" s="2">
        <v>0</v>
      </c>
      <c r="J2379" s="105">
        <f>SUMIF([1]MMM!$A:$A,A2379,[1]MMM!$F:$F)</f>
        <v>0</v>
      </c>
      <c r="K2379" s="2" t="s">
        <v>10</v>
      </c>
      <c r="L2379" s="2">
        <v>385142</v>
      </c>
      <c r="M2379" t="s">
        <v>10908</v>
      </c>
      <c r="N2379" t="s">
        <v>11813</v>
      </c>
      <c r="O2379" t="s">
        <v>10908</v>
      </c>
      <c r="P2379" t="s">
        <v>10910</v>
      </c>
    </row>
    <row r="2380" spans="1:16" x14ac:dyDescent="0.3">
      <c r="A2380" t="s">
        <v>3741</v>
      </c>
      <c r="B2380" s="2" t="str">
        <f t="shared" si="113"/>
        <v>3931</v>
      </c>
      <c r="C2380" s="2">
        <f t="shared" si="111"/>
        <v>3931</v>
      </c>
      <c r="D2380" t="str">
        <f>VLOOKUP(C2380,'Cost Centre'!A:B,2,)</f>
        <v>Corporate Services</v>
      </c>
      <c r="E2380" t="str">
        <f t="shared" si="112"/>
        <v>3</v>
      </c>
      <c r="F2380" t="s">
        <v>10945</v>
      </c>
      <c r="G2380" s="2">
        <v>0</v>
      </c>
      <c r="H2380" s="2">
        <v>0</v>
      </c>
      <c r="I2380" s="2">
        <v>0</v>
      </c>
      <c r="J2380" s="105">
        <f>SUMIF([1]MMM!$A:$A,A2380,[1]MMM!$F:$F)</f>
        <v>0</v>
      </c>
      <c r="K2380" s="2" t="s">
        <v>10</v>
      </c>
      <c r="L2380" s="2">
        <v>0</v>
      </c>
      <c r="M2380" t="s">
        <v>10908</v>
      </c>
      <c r="N2380" t="s">
        <v>11813</v>
      </c>
      <c r="O2380" t="s">
        <v>10908</v>
      </c>
      <c r="P2380" t="s">
        <v>10910</v>
      </c>
    </row>
    <row r="2381" spans="1:16" x14ac:dyDescent="0.3">
      <c r="A2381" t="s">
        <v>11823</v>
      </c>
      <c r="B2381" s="2" t="str">
        <f t="shared" si="113"/>
        <v>3931</v>
      </c>
      <c r="C2381" s="2">
        <f t="shared" si="111"/>
        <v>3931</v>
      </c>
      <c r="D2381" t="str">
        <f>VLOOKUP(C2381,'Cost Centre'!A:B,2,)</f>
        <v>Corporate Services</v>
      </c>
      <c r="E2381" t="str">
        <f t="shared" si="112"/>
        <v>3</v>
      </c>
      <c r="F2381" t="s">
        <v>10945</v>
      </c>
      <c r="G2381" s="2">
        <v>0</v>
      </c>
      <c r="H2381" s="2">
        <v>0</v>
      </c>
      <c r="I2381" s="2">
        <v>0</v>
      </c>
      <c r="J2381" s="105">
        <f>SUMIF([1]MMM!$A:$A,A2381,[1]MMM!$F:$F)</f>
        <v>0</v>
      </c>
      <c r="K2381" s="2" t="s">
        <v>10</v>
      </c>
      <c r="L2381" s="2">
        <v>153170</v>
      </c>
      <c r="M2381" t="s">
        <v>10908</v>
      </c>
      <c r="N2381" t="s">
        <v>11813</v>
      </c>
      <c r="O2381" t="s">
        <v>10908</v>
      </c>
      <c r="P2381" t="s">
        <v>10910</v>
      </c>
    </row>
    <row r="2382" spans="1:16" x14ac:dyDescent="0.3">
      <c r="A2382" t="s">
        <v>3742</v>
      </c>
      <c r="B2382" s="2" t="str">
        <f t="shared" si="113"/>
        <v>3931</v>
      </c>
      <c r="C2382" s="2">
        <f t="shared" si="111"/>
        <v>3931</v>
      </c>
      <c r="D2382" t="str">
        <f>VLOOKUP(C2382,'Cost Centre'!A:B,2,)</f>
        <v>Corporate Services</v>
      </c>
      <c r="E2382" t="str">
        <f t="shared" si="112"/>
        <v>3</v>
      </c>
      <c r="F2382" t="s">
        <v>2148</v>
      </c>
      <c r="G2382" s="2">
        <v>0</v>
      </c>
      <c r="H2382" s="2">
        <v>0</v>
      </c>
      <c r="I2382" s="2">
        <v>0</v>
      </c>
      <c r="J2382" s="105">
        <f>SUMIF([1]MMM!$A:$A,A2382,[1]MMM!$F:$F)</f>
        <v>0</v>
      </c>
      <c r="K2382" s="2" t="s">
        <v>10</v>
      </c>
      <c r="L2382" s="2">
        <v>0</v>
      </c>
      <c r="M2382" t="s">
        <v>10908</v>
      </c>
      <c r="N2382" t="s">
        <v>11813</v>
      </c>
      <c r="O2382" t="s">
        <v>10908</v>
      </c>
      <c r="P2382" t="s">
        <v>10910</v>
      </c>
    </row>
    <row r="2383" spans="1:16" x14ac:dyDescent="0.3">
      <c r="A2383" t="s">
        <v>11824</v>
      </c>
      <c r="B2383" s="2" t="str">
        <f t="shared" si="113"/>
        <v>3931</v>
      </c>
      <c r="C2383" s="2">
        <f t="shared" si="111"/>
        <v>3931</v>
      </c>
      <c r="D2383" t="str">
        <f>VLOOKUP(C2383,'Cost Centre'!A:B,2,)</f>
        <v>Corporate Services</v>
      </c>
      <c r="E2383" t="str">
        <f t="shared" si="112"/>
        <v>3</v>
      </c>
      <c r="F2383" t="s">
        <v>10912</v>
      </c>
      <c r="G2383" s="2">
        <v>0</v>
      </c>
      <c r="H2383" s="2">
        <v>0</v>
      </c>
      <c r="I2383" s="2">
        <v>-24594812.739999998</v>
      </c>
      <c r="J2383" s="105">
        <f>SUMIF([1]MMM!$A:$A,A2383,[1]MMM!$F:$F)</f>
        <v>-24594812.739999998</v>
      </c>
      <c r="K2383" s="2" t="s">
        <v>10</v>
      </c>
      <c r="L2383" s="2">
        <v>0</v>
      </c>
      <c r="M2383" t="s">
        <v>10908</v>
      </c>
      <c r="N2383" t="s">
        <v>11813</v>
      </c>
      <c r="O2383" t="s">
        <v>10908</v>
      </c>
      <c r="P2383" t="s">
        <v>10913</v>
      </c>
    </row>
    <row r="2384" spans="1:16" x14ac:dyDescent="0.3">
      <c r="A2384" t="s">
        <v>11825</v>
      </c>
      <c r="B2384" s="2" t="str">
        <f t="shared" si="113"/>
        <v>3931</v>
      </c>
      <c r="C2384" s="2">
        <f t="shared" si="111"/>
        <v>3931</v>
      </c>
      <c r="D2384" t="str">
        <f>VLOOKUP(C2384,'Cost Centre'!A:B,2,)</f>
        <v>Corporate Services</v>
      </c>
      <c r="E2384" t="str">
        <f t="shared" si="112"/>
        <v>3</v>
      </c>
      <c r="F2384" t="s">
        <v>10915</v>
      </c>
      <c r="G2384" s="2">
        <v>0</v>
      </c>
      <c r="H2384" s="2">
        <v>0</v>
      </c>
      <c r="I2384" s="2">
        <v>0</v>
      </c>
      <c r="J2384" s="105">
        <f>SUMIF([1]MMM!$A:$A,A2384,[1]MMM!$F:$F)</f>
        <v>0</v>
      </c>
      <c r="K2384" s="2" t="s">
        <v>10</v>
      </c>
      <c r="L2384" s="2">
        <v>0</v>
      </c>
      <c r="M2384" t="s">
        <v>10908</v>
      </c>
      <c r="N2384" t="s">
        <v>11813</v>
      </c>
      <c r="O2384" t="s">
        <v>10908</v>
      </c>
      <c r="P2384" t="s">
        <v>10913</v>
      </c>
    </row>
    <row r="2385" spans="1:16" x14ac:dyDescent="0.3">
      <c r="A2385" t="s">
        <v>756</v>
      </c>
      <c r="B2385" s="2" t="str">
        <f t="shared" si="113"/>
        <v>3931</v>
      </c>
      <c r="C2385" s="2">
        <f t="shared" si="111"/>
        <v>3931</v>
      </c>
      <c r="D2385" t="str">
        <f>VLOOKUP(C2385,'Cost Centre'!A:B,2,)</f>
        <v>Corporate Services</v>
      </c>
      <c r="E2385" t="str">
        <f t="shared" si="112"/>
        <v>8</v>
      </c>
      <c r="F2385" t="s">
        <v>462</v>
      </c>
      <c r="G2385" s="2">
        <v>17675168.66</v>
      </c>
      <c r="H2385" s="2">
        <v>0</v>
      </c>
      <c r="I2385" s="2">
        <v>0</v>
      </c>
      <c r="J2385" s="105">
        <f>SUMIF([1]MMM!$A:$A,A2385,[1]MMM!$F:$F)</f>
        <v>17675168.66</v>
      </c>
      <c r="K2385" s="2" t="s">
        <v>460</v>
      </c>
      <c r="L2385" s="2">
        <v>0</v>
      </c>
      <c r="M2385" t="s">
        <v>10908</v>
      </c>
      <c r="N2385" t="s">
        <v>11813</v>
      </c>
      <c r="O2385" t="s">
        <v>10916</v>
      </c>
      <c r="P2385" t="s">
        <v>10917</v>
      </c>
    </row>
    <row r="2386" spans="1:16" x14ac:dyDescent="0.3">
      <c r="A2386" t="s">
        <v>757</v>
      </c>
      <c r="B2386" s="2" t="str">
        <f t="shared" si="113"/>
        <v>3931</v>
      </c>
      <c r="C2386" s="2">
        <f t="shared" si="111"/>
        <v>3931</v>
      </c>
      <c r="D2386" t="str">
        <f>VLOOKUP(C2386,'Cost Centre'!A:B,2,)</f>
        <v>Corporate Services</v>
      </c>
      <c r="E2386" t="str">
        <f t="shared" si="112"/>
        <v>8</v>
      </c>
      <c r="F2386" t="s">
        <v>464</v>
      </c>
      <c r="G2386" s="2">
        <v>0</v>
      </c>
      <c r="H2386" s="2">
        <v>0</v>
      </c>
      <c r="I2386" s="2">
        <v>0</v>
      </c>
      <c r="J2386" s="105">
        <f>SUMIF([1]MMM!$A:$A,A2386,[1]MMM!$F:$F)</f>
        <v>0</v>
      </c>
      <c r="K2386" s="2" t="s">
        <v>460</v>
      </c>
      <c r="L2386" s="2">
        <v>0</v>
      </c>
      <c r="M2386" t="s">
        <v>10908</v>
      </c>
      <c r="N2386" t="s">
        <v>11813</v>
      </c>
      <c r="O2386" t="s">
        <v>10916</v>
      </c>
      <c r="P2386" t="s">
        <v>10917</v>
      </c>
    </row>
    <row r="2387" spans="1:16" x14ac:dyDescent="0.3">
      <c r="A2387" t="s">
        <v>758</v>
      </c>
      <c r="B2387" s="2" t="str">
        <f t="shared" si="113"/>
        <v>3931</v>
      </c>
      <c r="C2387" s="2">
        <f t="shared" si="111"/>
        <v>3931</v>
      </c>
      <c r="D2387" t="str">
        <f>VLOOKUP(C2387,'Cost Centre'!A:B,2,)</f>
        <v>Corporate Services</v>
      </c>
      <c r="E2387" t="str">
        <f t="shared" si="112"/>
        <v>8</v>
      </c>
      <c r="F2387" t="s">
        <v>466</v>
      </c>
      <c r="G2387" s="2">
        <v>0</v>
      </c>
      <c r="H2387" s="2">
        <v>0</v>
      </c>
      <c r="I2387" s="2">
        <v>0</v>
      </c>
      <c r="J2387" s="105">
        <f>SUMIF([1]MMM!$A:$A,A2387,[1]MMM!$F:$F)</f>
        <v>0</v>
      </c>
      <c r="K2387" s="2" t="s">
        <v>460</v>
      </c>
      <c r="L2387" s="2">
        <v>0</v>
      </c>
      <c r="M2387" t="s">
        <v>10908</v>
      </c>
      <c r="N2387" t="s">
        <v>11813</v>
      </c>
      <c r="O2387" t="s">
        <v>10916</v>
      </c>
      <c r="P2387" t="s">
        <v>10917</v>
      </c>
    </row>
    <row r="2388" spans="1:16" x14ac:dyDescent="0.3">
      <c r="A2388" t="s">
        <v>759</v>
      </c>
      <c r="B2388" s="2" t="str">
        <f t="shared" si="113"/>
        <v>3931</v>
      </c>
      <c r="C2388" s="2">
        <f t="shared" si="111"/>
        <v>3931</v>
      </c>
      <c r="D2388" t="str">
        <f>VLOOKUP(C2388,'Cost Centre'!A:B,2,)</f>
        <v>Corporate Services</v>
      </c>
      <c r="E2388" t="str">
        <f t="shared" si="112"/>
        <v>8</v>
      </c>
      <c r="F2388" t="s">
        <v>468</v>
      </c>
      <c r="G2388" s="2">
        <v>0</v>
      </c>
      <c r="H2388" s="2">
        <v>24594812.739999998</v>
      </c>
      <c r="I2388" s="2">
        <v>0</v>
      </c>
      <c r="J2388" s="105">
        <f>SUMIF([1]MMM!$A:$A,A2388,[1]MMM!$F:$F)</f>
        <v>24594812.739999998</v>
      </c>
      <c r="K2388" s="2" t="s">
        <v>460</v>
      </c>
      <c r="L2388" s="2">
        <v>0</v>
      </c>
      <c r="M2388" t="s">
        <v>10908</v>
      </c>
      <c r="N2388" t="s">
        <v>11813</v>
      </c>
      <c r="O2388" t="s">
        <v>10916</v>
      </c>
      <c r="P2388" t="s">
        <v>10917</v>
      </c>
    </row>
    <row r="2389" spans="1:16" x14ac:dyDescent="0.3">
      <c r="A2389" t="s">
        <v>760</v>
      </c>
      <c r="B2389" s="2" t="str">
        <f t="shared" si="113"/>
        <v>3931</v>
      </c>
      <c r="C2389" s="2">
        <f t="shared" si="111"/>
        <v>3931</v>
      </c>
      <c r="D2389" t="str">
        <f>VLOOKUP(C2389,'Cost Centre'!A:B,2,)</f>
        <v>Corporate Services</v>
      </c>
      <c r="E2389" t="str">
        <f t="shared" si="112"/>
        <v>8</v>
      </c>
      <c r="F2389" t="s">
        <v>470</v>
      </c>
      <c r="G2389" s="2">
        <v>0</v>
      </c>
      <c r="H2389" s="2">
        <v>0</v>
      </c>
      <c r="I2389" s="2">
        <v>0</v>
      </c>
      <c r="J2389" s="105">
        <f>SUMIF([1]MMM!$A:$A,A2389,[1]MMM!$F:$F)</f>
        <v>0</v>
      </c>
      <c r="K2389" s="2" t="s">
        <v>460</v>
      </c>
      <c r="L2389" s="2">
        <v>0</v>
      </c>
      <c r="M2389" t="s">
        <v>10908</v>
      </c>
      <c r="N2389" t="s">
        <v>11813</v>
      </c>
      <c r="O2389" t="s">
        <v>10916</v>
      </c>
      <c r="P2389" t="s">
        <v>10917</v>
      </c>
    </row>
    <row r="2390" spans="1:16" x14ac:dyDescent="0.3">
      <c r="A2390" t="s">
        <v>3743</v>
      </c>
      <c r="B2390" s="2" t="str">
        <f t="shared" si="113"/>
        <v>3931</v>
      </c>
      <c r="C2390" s="2">
        <f t="shared" si="111"/>
        <v>3931</v>
      </c>
      <c r="D2390" t="str">
        <f>VLOOKUP(C2390,'Cost Centre'!A:B,2,)</f>
        <v>Corporate Services</v>
      </c>
      <c r="E2390" t="str">
        <f t="shared" si="112"/>
        <v>8</v>
      </c>
      <c r="F2390" t="s">
        <v>2159</v>
      </c>
      <c r="G2390" s="2">
        <v>0</v>
      </c>
      <c r="H2390" s="2">
        <v>0</v>
      </c>
      <c r="I2390" s="2">
        <v>0</v>
      </c>
      <c r="J2390" s="105">
        <f>SUMIF([1]MMM!$A:$A,A2390,[1]MMM!$F:$F)</f>
        <v>0</v>
      </c>
      <c r="K2390" s="2" t="s">
        <v>460</v>
      </c>
      <c r="L2390" s="2">
        <v>0</v>
      </c>
      <c r="M2390" t="s">
        <v>10908</v>
      </c>
      <c r="N2390" t="s">
        <v>11813</v>
      </c>
      <c r="O2390" t="s">
        <v>10916</v>
      </c>
      <c r="P2390" t="s">
        <v>10917</v>
      </c>
    </row>
    <row r="2391" spans="1:16" x14ac:dyDescent="0.3">
      <c r="A2391" t="s">
        <v>3744</v>
      </c>
      <c r="B2391" s="2" t="str">
        <f t="shared" si="113"/>
        <v>4101</v>
      </c>
      <c r="C2391" s="2">
        <f t="shared" si="111"/>
        <v>4101</v>
      </c>
      <c r="D2391" t="str">
        <f>VLOOKUP(C2391,'Cost Centre'!A:B,2,)</f>
        <v>Finance</v>
      </c>
      <c r="E2391" t="str">
        <f t="shared" si="112"/>
        <v>1</v>
      </c>
      <c r="F2391" t="s">
        <v>246</v>
      </c>
      <c r="G2391" s="2">
        <v>0</v>
      </c>
      <c r="H2391" s="2">
        <v>0</v>
      </c>
      <c r="I2391" s="2">
        <v>-619296.47</v>
      </c>
      <c r="J2391" s="105">
        <f>SUMIF([1]MMM!$A:$A,A2391,[1]MMM!$F:$F)</f>
        <v>-619296.47</v>
      </c>
      <c r="K2391" s="2" t="s">
        <v>10</v>
      </c>
      <c r="L2391" s="2">
        <v>0</v>
      </c>
      <c r="M2391" t="s">
        <v>11826</v>
      </c>
      <c r="N2391" t="s">
        <v>11827</v>
      </c>
      <c r="O2391" t="s">
        <v>11023</v>
      </c>
      <c r="P2391" t="s">
        <v>11828</v>
      </c>
    </row>
    <row r="2392" spans="1:16" x14ac:dyDescent="0.3">
      <c r="A2392" t="s">
        <v>3745</v>
      </c>
      <c r="B2392" s="2" t="str">
        <f t="shared" si="113"/>
        <v>4101</v>
      </c>
      <c r="C2392" s="2">
        <f t="shared" si="111"/>
        <v>4101</v>
      </c>
      <c r="D2392" t="str">
        <f>VLOOKUP(C2392,'Cost Centre'!A:B,2,)</f>
        <v>Finance</v>
      </c>
      <c r="E2392" t="str">
        <f t="shared" si="112"/>
        <v>1</v>
      </c>
      <c r="F2392" t="s">
        <v>256</v>
      </c>
      <c r="G2392" s="2">
        <v>0</v>
      </c>
      <c r="H2392" s="2">
        <v>0</v>
      </c>
      <c r="I2392" s="2">
        <v>0</v>
      </c>
      <c r="J2392" s="105">
        <f>SUMIF([1]MMM!$A:$A,A2392,[1]MMM!$F:$F)</f>
        <v>0</v>
      </c>
      <c r="K2392" s="2" t="s">
        <v>10</v>
      </c>
      <c r="L2392" s="2">
        <v>0</v>
      </c>
      <c r="M2392" t="s">
        <v>11826</v>
      </c>
      <c r="N2392" t="s">
        <v>11827</v>
      </c>
      <c r="O2392" t="s">
        <v>11023</v>
      </c>
      <c r="P2392" t="s">
        <v>11024</v>
      </c>
    </row>
    <row r="2393" spans="1:16" x14ac:dyDescent="0.3">
      <c r="A2393" t="s">
        <v>3746</v>
      </c>
      <c r="B2393" s="2" t="str">
        <f t="shared" si="113"/>
        <v>4101</v>
      </c>
      <c r="C2393" s="2">
        <f t="shared" si="111"/>
        <v>4101</v>
      </c>
      <c r="D2393" t="str">
        <f>VLOOKUP(C2393,'Cost Centre'!A:B,2,)</f>
        <v>Finance</v>
      </c>
      <c r="E2393" t="str">
        <f t="shared" si="112"/>
        <v>2</v>
      </c>
      <c r="F2393" t="s">
        <v>3747</v>
      </c>
      <c r="G2393" s="2">
        <v>0</v>
      </c>
      <c r="H2393" s="2">
        <v>204856.89</v>
      </c>
      <c r="I2393" s="2">
        <v>0</v>
      </c>
      <c r="J2393" s="105">
        <f>SUMIF([1]MMM!$A:$A,A2393,[1]MMM!$F:$F)</f>
        <v>204856.89</v>
      </c>
      <c r="K2393" s="2" t="s">
        <v>10</v>
      </c>
      <c r="L2393" s="2">
        <v>2582140</v>
      </c>
      <c r="M2393" t="s">
        <v>11826</v>
      </c>
      <c r="N2393" t="s">
        <v>11827</v>
      </c>
      <c r="O2393" t="s">
        <v>10871</v>
      </c>
      <c r="P2393" t="s">
        <v>10873</v>
      </c>
    </row>
    <row r="2394" spans="1:16" x14ac:dyDescent="0.3">
      <c r="A2394" t="s">
        <v>3748</v>
      </c>
      <c r="B2394" s="2" t="str">
        <f t="shared" si="113"/>
        <v>4101</v>
      </c>
      <c r="C2394" s="2">
        <f t="shared" si="111"/>
        <v>4101</v>
      </c>
      <c r="D2394" t="str">
        <f>VLOOKUP(C2394,'Cost Centre'!A:B,2,)</f>
        <v>Finance</v>
      </c>
      <c r="E2394" t="str">
        <f t="shared" si="112"/>
        <v>2</v>
      </c>
      <c r="F2394" t="s">
        <v>3749</v>
      </c>
      <c r="G2394" s="2">
        <v>0</v>
      </c>
      <c r="H2394" s="2">
        <v>0</v>
      </c>
      <c r="I2394" s="2">
        <v>0</v>
      </c>
      <c r="J2394" s="105">
        <f>SUMIF([1]MMM!$A:$A,A2394,[1]MMM!$F:$F)</f>
        <v>0</v>
      </c>
      <c r="K2394" s="2" t="s">
        <v>10</v>
      </c>
      <c r="L2394" s="2">
        <v>484572</v>
      </c>
      <c r="M2394" t="s">
        <v>11826</v>
      </c>
      <c r="N2394" t="s">
        <v>11827</v>
      </c>
      <c r="O2394" t="s">
        <v>10871</v>
      </c>
      <c r="P2394" t="s">
        <v>10873</v>
      </c>
    </row>
    <row r="2395" spans="1:16" x14ac:dyDescent="0.3">
      <c r="A2395" t="s">
        <v>3750</v>
      </c>
      <c r="B2395" s="2" t="str">
        <f t="shared" si="113"/>
        <v>4101</v>
      </c>
      <c r="C2395" s="2">
        <f t="shared" si="111"/>
        <v>4101</v>
      </c>
      <c r="D2395" t="str">
        <f>VLOOKUP(C2395,'Cost Centre'!A:B,2,)</f>
        <v>Finance</v>
      </c>
      <c r="E2395" t="str">
        <f t="shared" si="112"/>
        <v>2</v>
      </c>
      <c r="F2395" t="s">
        <v>3751</v>
      </c>
      <c r="G2395" s="2">
        <v>0</v>
      </c>
      <c r="H2395" s="2">
        <v>3200.01</v>
      </c>
      <c r="I2395" s="2">
        <v>0</v>
      </c>
      <c r="J2395" s="105">
        <f>SUMIF([1]MMM!$A:$A,A2395,[1]MMM!$F:$F)</f>
        <v>3200.01</v>
      </c>
      <c r="K2395" s="2" t="s">
        <v>10</v>
      </c>
      <c r="L2395" s="2">
        <v>20582</v>
      </c>
      <c r="M2395" t="s">
        <v>11826</v>
      </c>
      <c r="N2395" t="s">
        <v>11827</v>
      </c>
      <c r="O2395" t="s">
        <v>10871</v>
      </c>
      <c r="P2395" t="s">
        <v>10873</v>
      </c>
    </row>
    <row r="2396" spans="1:16" x14ac:dyDescent="0.3">
      <c r="A2396" t="s">
        <v>3752</v>
      </c>
      <c r="B2396" s="2" t="str">
        <f t="shared" si="113"/>
        <v>4101</v>
      </c>
      <c r="C2396" s="2">
        <f t="shared" si="111"/>
        <v>4101</v>
      </c>
      <c r="D2396" t="str">
        <f>VLOOKUP(C2396,'Cost Centre'!A:B,2,)</f>
        <v>Finance</v>
      </c>
      <c r="E2396" t="str">
        <f t="shared" si="112"/>
        <v>2</v>
      </c>
      <c r="F2396" t="s">
        <v>3753</v>
      </c>
      <c r="G2396" s="2">
        <v>0</v>
      </c>
      <c r="H2396" s="2">
        <v>60000</v>
      </c>
      <c r="I2396" s="2">
        <v>0</v>
      </c>
      <c r="J2396" s="105">
        <f>SUMIF([1]MMM!$A:$A,A2396,[1]MMM!$F:$F)</f>
        <v>60000</v>
      </c>
      <c r="K2396" s="2" t="s">
        <v>10</v>
      </c>
      <c r="L2396" s="2">
        <v>0</v>
      </c>
      <c r="M2396" t="s">
        <v>11826</v>
      </c>
      <c r="N2396" t="s">
        <v>11827</v>
      </c>
      <c r="O2396" t="s">
        <v>10871</v>
      </c>
      <c r="P2396" t="s">
        <v>10873</v>
      </c>
    </row>
    <row r="2397" spans="1:16" x14ac:dyDescent="0.3">
      <c r="A2397" t="s">
        <v>3754</v>
      </c>
      <c r="B2397" s="2" t="str">
        <f t="shared" si="113"/>
        <v>4101</v>
      </c>
      <c r="C2397" s="2">
        <f t="shared" si="111"/>
        <v>4101</v>
      </c>
      <c r="D2397" t="str">
        <f>VLOOKUP(C2397,'Cost Centre'!A:B,2,)</f>
        <v>Finance</v>
      </c>
      <c r="E2397" t="str">
        <f t="shared" si="112"/>
        <v>2</v>
      </c>
      <c r="F2397" t="s">
        <v>3755</v>
      </c>
      <c r="G2397" s="2">
        <v>0</v>
      </c>
      <c r="H2397" s="2">
        <v>7522.67</v>
      </c>
      <c r="I2397" s="2">
        <v>0</v>
      </c>
      <c r="J2397" s="105">
        <f>SUMIF([1]MMM!$A:$A,A2397,[1]MMM!$F:$F)</f>
        <v>7522.67</v>
      </c>
      <c r="K2397" s="2" t="s">
        <v>10</v>
      </c>
      <c r="L2397" s="2">
        <v>43094</v>
      </c>
      <c r="M2397" t="s">
        <v>11826</v>
      </c>
      <c r="N2397" t="s">
        <v>11827</v>
      </c>
      <c r="O2397" t="s">
        <v>10871</v>
      </c>
      <c r="P2397" t="s">
        <v>10874</v>
      </c>
    </row>
    <row r="2398" spans="1:16" x14ac:dyDescent="0.3">
      <c r="A2398" t="s">
        <v>3756</v>
      </c>
      <c r="B2398" s="2" t="str">
        <f t="shared" si="113"/>
        <v>4101</v>
      </c>
      <c r="C2398" s="2">
        <f t="shared" si="111"/>
        <v>4101</v>
      </c>
      <c r="D2398" t="str">
        <f>VLOOKUP(C2398,'Cost Centre'!A:B,2,)</f>
        <v>Finance</v>
      </c>
      <c r="E2398" t="str">
        <f t="shared" si="112"/>
        <v>2</v>
      </c>
      <c r="F2398" t="s">
        <v>3757</v>
      </c>
      <c r="G2398" s="2">
        <v>0</v>
      </c>
      <c r="H2398" s="2">
        <v>297.45</v>
      </c>
      <c r="I2398" s="2">
        <v>0</v>
      </c>
      <c r="J2398" s="105">
        <f>SUMIF([1]MMM!$A:$A,A2398,[1]MMM!$F:$F)</f>
        <v>297.45</v>
      </c>
      <c r="K2398" s="2" t="s">
        <v>10</v>
      </c>
      <c r="L2398" s="2">
        <v>1913</v>
      </c>
      <c r="M2398" t="s">
        <v>11826</v>
      </c>
      <c r="N2398" t="s">
        <v>11827</v>
      </c>
      <c r="O2398" t="s">
        <v>10871</v>
      </c>
      <c r="P2398" t="s">
        <v>10874</v>
      </c>
    </row>
    <row r="2399" spans="1:16" x14ac:dyDescent="0.3">
      <c r="A2399" t="s">
        <v>3758</v>
      </c>
      <c r="B2399" s="2" t="str">
        <f t="shared" si="113"/>
        <v>4101</v>
      </c>
      <c r="C2399" s="2">
        <f t="shared" si="111"/>
        <v>4101</v>
      </c>
      <c r="D2399" t="str">
        <f>VLOOKUP(C2399,'Cost Centre'!A:B,2,)</f>
        <v>Finance</v>
      </c>
      <c r="E2399" t="str">
        <f t="shared" si="112"/>
        <v>2</v>
      </c>
      <c r="F2399" t="s">
        <v>3759</v>
      </c>
      <c r="G2399" s="2">
        <v>0</v>
      </c>
      <c r="H2399" s="2">
        <v>17.489999999999998</v>
      </c>
      <c r="I2399" s="2">
        <v>0</v>
      </c>
      <c r="J2399" s="105">
        <f>SUMIF([1]MMM!$A:$A,A2399,[1]MMM!$F:$F)</f>
        <v>17.489999999999998</v>
      </c>
      <c r="K2399" s="2" t="s">
        <v>10</v>
      </c>
      <c r="L2399" s="2">
        <v>106</v>
      </c>
      <c r="M2399" t="s">
        <v>11826</v>
      </c>
      <c r="N2399" t="s">
        <v>11827</v>
      </c>
      <c r="O2399" t="s">
        <v>10871</v>
      </c>
      <c r="P2399" t="s">
        <v>10874</v>
      </c>
    </row>
    <row r="2400" spans="1:16" x14ac:dyDescent="0.3">
      <c r="A2400" t="s">
        <v>3760</v>
      </c>
      <c r="B2400" s="2" t="str">
        <f t="shared" si="113"/>
        <v>4101</v>
      </c>
      <c r="C2400" s="2">
        <f t="shared" si="111"/>
        <v>4101</v>
      </c>
      <c r="D2400" t="str">
        <f>VLOOKUP(C2400,'Cost Centre'!A:B,2,)</f>
        <v>Finance</v>
      </c>
      <c r="E2400" t="str">
        <f t="shared" si="112"/>
        <v>2</v>
      </c>
      <c r="F2400" t="s">
        <v>48</v>
      </c>
      <c r="G2400" s="2">
        <v>0</v>
      </c>
      <c r="H2400" s="2">
        <v>5863074.2699999996</v>
      </c>
      <c r="I2400" s="2">
        <v>0</v>
      </c>
      <c r="J2400" s="105">
        <f>SUMIF([1]MMM!$A:$A,A2400,[1]MMM!$F:$F)</f>
        <v>5863074.2699999996</v>
      </c>
      <c r="K2400" s="2" t="s">
        <v>10</v>
      </c>
      <c r="L2400" s="2">
        <v>6222442</v>
      </c>
      <c r="M2400" t="s">
        <v>11826</v>
      </c>
      <c r="N2400" t="s">
        <v>11827</v>
      </c>
      <c r="O2400" t="s">
        <v>10871</v>
      </c>
      <c r="P2400" t="s">
        <v>10875</v>
      </c>
    </row>
    <row r="2401" spans="1:16" x14ac:dyDescent="0.3">
      <c r="A2401" t="s">
        <v>3761</v>
      </c>
      <c r="B2401" s="2" t="str">
        <f t="shared" si="113"/>
        <v>4101</v>
      </c>
      <c r="C2401" s="2">
        <f t="shared" si="111"/>
        <v>4101</v>
      </c>
      <c r="D2401" t="str">
        <f>VLOOKUP(C2401,'Cost Centre'!A:B,2,)</f>
        <v>Finance</v>
      </c>
      <c r="E2401" t="str">
        <f t="shared" si="112"/>
        <v>2</v>
      </c>
      <c r="F2401" t="s">
        <v>49</v>
      </c>
      <c r="G2401" s="2">
        <v>0</v>
      </c>
      <c r="H2401" s="2">
        <v>0</v>
      </c>
      <c r="I2401" s="2">
        <v>0</v>
      </c>
      <c r="J2401" s="105">
        <f>SUMIF([1]MMM!$A:$A,A2401,[1]MMM!$F:$F)</f>
        <v>0</v>
      </c>
      <c r="K2401" s="2" t="s">
        <v>10</v>
      </c>
      <c r="L2401" s="2">
        <v>1268616</v>
      </c>
      <c r="M2401" t="s">
        <v>11826</v>
      </c>
      <c r="N2401" t="s">
        <v>11827</v>
      </c>
      <c r="O2401" t="s">
        <v>10871</v>
      </c>
      <c r="P2401" t="s">
        <v>10875</v>
      </c>
    </row>
    <row r="2402" spans="1:16" x14ac:dyDescent="0.3">
      <c r="A2402" t="s">
        <v>3762</v>
      </c>
      <c r="B2402" s="2" t="str">
        <f t="shared" si="113"/>
        <v>4101</v>
      </c>
      <c r="C2402" s="2">
        <f t="shared" si="111"/>
        <v>4101</v>
      </c>
      <c r="D2402" t="str">
        <f>VLOOKUP(C2402,'Cost Centre'!A:B,2,)</f>
        <v>Finance</v>
      </c>
      <c r="E2402" t="str">
        <f t="shared" si="112"/>
        <v>2</v>
      </c>
      <c r="F2402" t="s">
        <v>51</v>
      </c>
      <c r="G2402" s="2">
        <v>0</v>
      </c>
      <c r="H2402" s="2">
        <v>51500</v>
      </c>
      <c r="I2402" s="2">
        <v>0</v>
      </c>
      <c r="J2402" s="105">
        <f>SUMIF([1]MMM!$A:$A,A2402,[1]MMM!$F:$F)</f>
        <v>56100</v>
      </c>
      <c r="K2402" s="2" t="s">
        <v>10</v>
      </c>
      <c r="L2402" s="2">
        <v>64320</v>
      </c>
      <c r="M2402" t="s">
        <v>11826</v>
      </c>
      <c r="N2402" t="s">
        <v>11827</v>
      </c>
      <c r="O2402" t="s">
        <v>10871</v>
      </c>
      <c r="P2402" t="s">
        <v>10875</v>
      </c>
    </row>
    <row r="2403" spans="1:16" x14ac:dyDescent="0.3">
      <c r="A2403" t="s">
        <v>3763</v>
      </c>
      <c r="B2403" s="2" t="str">
        <f t="shared" si="113"/>
        <v>4101</v>
      </c>
      <c r="C2403" s="2">
        <f t="shared" si="111"/>
        <v>4101</v>
      </c>
      <c r="D2403" t="str">
        <f>VLOOKUP(C2403,'Cost Centre'!A:B,2,)</f>
        <v>Finance</v>
      </c>
      <c r="E2403" t="str">
        <f t="shared" si="112"/>
        <v>2</v>
      </c>
      <c r="F2403" t="s">
        <v>52</v>
      </c>
      <c r="G2403" s="2">
        <v>0</v>
      </c>
      <c r="H2403" s="2">
        <v>160228.43</v>
      </c>
      <c r="I2403" s="2">
        <v>0</v>
      </c>
      <c r="J2403" s="105">
        <f>SUMIF([1]MMM!$A:$A,A2403,[1]MMM!$F:$F)</f>
        <v>160228.43</v>
      </c>
      <c r="K2403" s="2" t="s">
        <v>10</v>
      </c>
      <c r="L2403" s="2">
        <v>45490</v>
      </c>
      <c r="M2403" t="s">
        <v>11826</v>
      </c>
      <c r="N2403" t="s">
        <v>11827</v>
      </c>
      <c r="O2403" t="s">
        <v>10871</v>
      </c>
      <c r="P2403" t="s">
        <v>10875</v>
      </c>
    </row>
    <row r="2404" spans="1:16" x14ac:dyDescent="0.3">
      <c r="A2404" t="s">
        <v>3764</v>
      </c>
      <c r="B2404" s="2" t="str">
        <f t="shared" si="113"/>
        <v>4101</v>
      </c>
      <c r="C2404" s="2">
        <f t="shared" si="111"/>
        <v>4101</v>
      </c>
      <c r="D2404" t="str">
        <f>VLOOKUP(C2404,'Cost Centre'!A:B,2,)</f>
        <v>Finance</v>
      </c>
      <c r="E2404" t="str">
        <f t="shared" si="112"/>
        <v>2</v>
      </c>
      <c r="F2404" t="s">
        <v>55</v>
      </c>
      <c r="G2404" s="2">
        <v>0</v>
      </c>
      <c r="H2404" s="2">
        <v>1004540.05</v>
      </c>
      <c r="I2404" s="2">
        <v>0</v>
      </c>
      <c r="J2404" s="105">
        <f>SUMIF([1]MMM!$A:$A,A2404,[1]MMM!$F:$F)</f>
        <v>1006875.9</v>
      </c>
      <c r="K2404" s="2" t="s">
        <v>10</v>
      </c>
      <c r="L2404" s="2">
        <v>1014714</v>
      </c>
      <c r="M2404" t="s">
        <v>11826</v>
      </c>
      <c r="N2404" t="s">
        <v>11827</v>
      </c>
      <c r="O2404" t="s">
        <v>10871</v>
      </c>
      <c r="P2404" t="s">
        <v>10875</v>
      </c>
    </row>
    <row r="2405" spans="1:16" x14ac:dyDescent="0.3">
      <c r="A2405" t="s">
        <v>3765</v>
      </c>
      <c r="B2405" s="2" t="str">
        <f t="shared" si="113"/>
        <v>4101</v>
      </c>
      <c r="C2405" s="2">
        <f t="shared" si="111"/>
        <v>4101</v>
      </c>
      <c r="D2405" t="str">
        <f>VLOOKUP(C2405,'Cost Centre'!A:B,2,)</f>
        <v>Finance</v>
      </c>
      <c r="E2405" t="str">
        <f t="shared" si="112"/>
        <v>2</v>
      </c>
      <c r="F2405" t="s">
        <v>60</v>
      </c>
      <c r="G2405" s="2">
        <v>0</v>
      </c>
      <c r="H2405" s="2">
        <v>243318.2</v>
      </c>
      <c r="I2405" s="2">
        <v>0</v>
      </c>
      <c r="J2405" s="105">
        <f>SUMIF([1]MMM!$A:$A,A2405,[1]MMM!$F:$F)</f>
        <v>254510.15</v>
      </c>
      <c r="K2405" s="2" t="s">
        <v>10</v>
      </c>
      <c r="L2405" s="2">
        <v>300000</v>
      </c>
      <c r="M2405" t="s">
        <v>11826</v>
      </c>
      <c r="N2405" t="s">
        <v>11827</v>
      </c>
      <c r="O2405" t="s">
        <v>10871</v>
      </c>
      <c r="P2405" t="s">
        <v>10875</v>
      </c>
    </row>
    <row r="2406" spans="1:16" x14ac:dyDescent="0.3">
      <c r="A2406" t="s">
        <v>3766</v>
      </c>
      <c r="B2406" s="2" t="str">
        <f t="shared" si="113"/>
        <v>4101</v>
      </c>
      <c r="C2406" s="2">
        <f t="shared" si="111"/>
        <v>4101</v>
      </c>
      <c r="D2406" t="str">
        <f>VLOOKUP(C2406,'Cost Centre'!A:B,2,)</f>
        <v>Finance</v>
      </c>
      <c r="E2406" t="str">
        <f t="shared" si="112"/>
        <v>2</v>
      </c>
      <c r="F2406" t="s">
        <v>61</v>
      </c>
      <c r="G2406" s="2">
        <v>0</v>
      </c>
      <c r="H2406" s="2">
        <v>424149.42</v>
      </c>
      <c r="I2406" s="2">
        <v>0</v>
      </c>
      <c r="J2406" s="105">
        <f>SUMIF([1]MMM!$A:$A,A2406,[1]MMM!$F:$F)</f>
        <v>424149.42</v>
      </c>
      <c r="K2406" s="2" t="s">
        <v>10</v>
      </c>
      <c r="L2406" s="2">
        <v>518532</v>
      </c>
      <c r="M2406" t="s">
        <v>11826</v>
      </c>
      <c r="N2406" t="s">
        <v>11827</v>
      </c>
      <c r="O2406" t="s">
        <v>10871</v>
      </c>
      <c r="P2406" t="s">
        <v>10875</v>
      </c>
    </row>
    <row r="2407" spans="1:16" x14ac:dyDescent="0.3">
      <c r="A2407" t="s">
        <v>3767</v>
      </c>
      <c r="B2407" s="2" t="str">
        <f t="shared" si="113"/>
        <v>4101</v>
      </c>
      <c r="C2407" s="2">
        <f t="shared" si="111"/>
        <v>4101</v>
      </c>
      <c r="D2407" t="str">
        <f>VLOOKUP(C2407,'Cost Centre'!A:B,2,)</f>
        <v>Finance</v>
      </c>
      <c r="E2407" t="str">
        <f t="shared" si="112"/>
        <v>2</v>
      </c>
      <c r="F2407" t="s">
        <v>62</v>
      </c>
      <c r="G2407" s="2">
        <v>0</v>
      </c>
      <c r="H2407" s="2">
        <v>0</v>
      </c>
      <c r="I2407" s="2">
        <v>0</v>
      </c>
      <c r="J2407" s="105">
        <f>SUMIF([1]MMM!$A:$A,A2407,[1]MMM!$F:$F)</f>
        <v>0</v>
      </c>
      <c r="K2407" s="2" t="s">
        <v>10</v>
      </c>
      <c r="L2407" s="2">
        <v>0</v>
      </c>
      <c r="M2407" t="s">
        <v>11826</v>
      </c>
      <c r="N2407" t="s">
        <v>11827</v>
      </c>
      <c r="O2407" t="s">
        <v>10871</v>
      </c>
      <c r="P2407" t="s">
        <v>10875</v>
      </c>
    </row>
    <row r="2408" spans="1:16" x14ac:dyDescent="0.3">
      <c r="A2408" t="s">
        <v>3768</v>
      </c>
      <c r="B2408" s="2" t="str">
        <f t="shared" si="113"/>
        <v>4101</v>
      </c>
      <c r="C2408" s="2">
        <f t="shared" si="111"/>
        <v>4101</v>
      </c>
      <c r="D2408" t="str">
        <f>VLOOKUP(C2408,'Cost Centre'!A:B,2,)</f>
        <v>Finance</v>
      </c>
      <c r="E2408" t="str">
        <f t="shared" si="112"/>
        <v>2</v>
      </c>
      <c r="F2408" t="s">
        <v>65</v>
      </c>
      <c r="G2408" s="2">
        <v>0</v>
      </c>
      <c r="H2408" s="2">
        <v>0</v>
      </c>
      <c r="I2408" s="2">
        <v>-0.01</v>
      </c>
      <c r="J2408" s="105">
        <f>SUMIF([1]MMM!$A:$A,A2408,[1]MMM!$F:$F)</f>
        <v>-0.01</v>
      </c>
      <c r="K2408" s="2" t="s">
        <v>10</v>
      </c>
      <c r="L2408" s="2">
        <v>2680</v>
      </c>
      <c r="M2408" t="s">
        <v>11826</v>
      </c>
      <c r="N2408" t="s">
        <v>11827</v>
      </c>
      <c r="O2408" t="s">
        <v>10871</v>
      </c>
      <c r="P2408" t="s">
        <v>10875</v>
      </c>
    </row>
    <row r="2409" spans="1:16" x14ac:dyDescent="0.3">
      <c r="A2409" t="s">
        <v>3769</v>
      </c>
      <c r="B2409" s="2" t="str">
        <f t="shared" si="113"/>
        <v>4101</v>
      </c>
      <c r="C2409" s="2">
        <f t="shared" si="111"/>
        <v>4101</v>
      </c>
      <c r="D2409" t="str">
        <f>VLOOKUP(C2409,'Cost Centre'!A:B,2,)</f>
        <v>Finance</v>
      </c>
      <c r="E2409" t="str">
        <f t="shared" si="112"/>
        <v>2</v>
      </c>
      <c r="F2409" t="s">
        <v>67</v>
      </c>
      <c r="G2409" s="2">
        <v>0</v>
      </c>
      <c r="H2409" s="2">
        <v>1093.75</v>
      </c>
      <c r="I2409" s="2">
        <v>0</v>
      </c>
      <c r="J2409" s="105">
        <f>SUMIF([1]MMM!$A:$A,A2409,[1]MMM!$F:$F)</f>
        <v>1093.75</v>
      </c>
      <c r="K2409" s="2" t="s">
        <v>10</v>
      </c>
      <c r="L2409" s="2">
        <v>1272</v>
      </c>
      <c r="M2409" t="s">
        <v>11826</v>
      </c>
      <c r="N2409" t="s">
        <v>11827</v>
      </c>
      <c r="O2409" t="s">
        <v>10871</v>
      </c>
      <c r="P2409" t="s">
        <v>10876</v>
      </c>
    </row>
    <row r="2410" spans="1:16" x14ac:dyDescent="0.3">
      <c r="A2410" t="s">
        <v>3770</v>
      </c>
      <c r="B2410" s="2" t="str">
        <f t="shared" si="113"/>
        <v>4101</v>
      </c>
      <c r="C2410" s="2">
        <f t="shared" si="111"/>
        <v>4101</v>
      </c>
      <c r="D2410" t="str">
        <f>VLOOKUP(C2410,'Cost Centre'!A:B,2,)</f>
        <v>Finance</v>
      </c>
      <c r="E2410" t="str">
        <f t="shared" si="112"/>
        <v>2</v>
      </c>
      <c r="F2410" t="s">
        <v>68</v>
      </c>
      <c r="G2410" s="2">
        <v>0</v>
      </c>
      <c r="H2410" s="2">
        <v>4053.68</v>
      </c>
      <c r="I2410" s="2">
        <v>0</v>
      </c>
      <c r="J2410" s="105">
        <f>SUMIF([1]MMM!$A:$A,A2410,[1]MMM!$F:$F)</f>
        <v>4427.3599999999997</v>
      </c>
      <c r="K2410" s="2" t="s">
        <v>10</v>
      </c>
      <c r="L2410" s="2">
        <v>23273</v>
      </c>
      <c r="M2410" t="s">
        <v>11826</v>
      </c>
      <c r="N2410" t="s">
        <v>11827</v>
      </c>
      <c r="O2410" t="s">
        <v>10871</v>
      </c>
      <c r="P2410" t="s">
        <v>10876</v>
      </c>
    </row>
    <row r="2411" spans="1:16" x14ac:dyDescent="0.3">
      <c r="A2411" t="s">
        <v>3771</v>
      </c>
      <c r="B2411" s="2" t="str">
        <f t="shared" si="113"/>
        <v>4101</v>
      </c>
      <c r="C2411" s="2">
        <f t="shared" si="111"/>
        <v>4101</v>
      </c>
      <c r="D2411" t="str">
        <f>VLOOKUP(C2411,'Cost Centre'!A:B,2,)</f>
        <v>Finance</v>
      </c>
      <c r="E2411" t="str">
        <f t="shared" si="112"/>
        <v>2</v>
      </c>
      <c r="F2411" t="s">
        <v>10877</v>
      </c>
      <c r="G2411" s="2">
        <v>0</v>
      </c>
      <c r="H2411" s="2">
        <v>310082.98</v>
      </c>
      <c r="I2411" s="2">
        <v>0</v>
      </c>
      <c r="J2411" s="105">
        <f>SUMIF([1]MMM!$A:$A,A2411,[1]MMM!$F:$F)</f>
        <v>310082.98</v>
      </c>
      <c r="K2411" s="2" t="s">
        <v>10</v>
      </c>
      <c r="L2411" s="2">
        <v>403413</v>
      </c>
      <c r="M2411" t="s">
        <v>11826</v>
      </c>
      <c r="N2411" t="s">
        <v>11827</v>
      </c>
      <c r="O2411" t="s">
        <v>10871</v>
      </c>
      <c r="P2411" t="s">
        <v>10876</v>
      </c>
    </row>
    <row r="2412" spans="1:16" x14ac:dyDescent="0.3">
      <c r="A2412" t="s">
        <v>3772</v>
      </c>
      <c r="B2412" s="2" t="str">
        <f t="shared" si="113"/>
        <v>4101</v>
      </c>
      <c r="C2412" s="2">
        <f t="shared" si="111"/>
        <v>4101</v>
      </c>
      <c r="D2412" t="str">
        <f>VLOOKUP(C2412,'Cost Centre'!A:B,2,)</f>
        <v>Finance</v>
      </c>
      <c r="E2412" t="str">
        <f t="shared" si="112"/>
        <v>2</v>
      </c>
      <c r="F2412" t="s">
        <v>69</v>
      </c>
      <c r="G2412" s="2">
        <v>0</v>
      </c>
      <c r="H2412" s="2">
        <v>815819.67</v>
      </c>
      <c r="I2412" s="2">
        <v>0</v>
      </c>
      <c r="J2412" s="105">
        <f>SUMIF([1]MMM!$A:$A,A2412,[1]MMM!$F:$F)</f>
        <v>815819.67</v>
      </c>
      <c r="K2412" s="2" t="s">
        <v>10</v>
      </c>
      <c r="L2412" s="2">
        <v>986194</v>
      </c>
      <c r="M2412" t="s">
        <v>11826</v>
      </c>
      <c r="N2412" t="s">
        <v>11827</v>
      </c>
      <c r="O2412" t="s">
        <v>10871</v>
      </c>
      <c r="P2412" t="s">
        <v>10876</v>
      </c>
    </row>
    <row r="2413" spans="1:16" x14ac:dyDescent="0.3">
      <c r="A2413" t="s">
        <v>3773</v>
      </c>
      <c r="B2413" s="2" t="str">
        <f t="shared" si="113"/>
        <v>4101</v>
      </c>
      <c r="C2413" s="2">
        <f t="shared" si="111"/>
        <v>4101</v>
      </c>
      <c r="D2413" t="str">
        <f>VLOOKUP(C2413,'Cost Centre'!A:B,2,)</f>
        <v>Finance</v>
      </c>
      <c r="E2413" t="str">
        <f t="shared" si="112"/>
        <v>2</v>
      </c>
      <c r="F2413" t="s">
        <v>70</v>
      </c>
      <c r="G2413" s="2">
        <v>0</v>
      </c>
      <c r="H2413" s="2">
        <v>18089.22</v>
      </c>
      <c r="I2413" s="2">
        <v>0</v>
      </c>
      <c r="J2413" s="105">
        <f>SUMIF([1]MMM!$A:$A,A2413,[1]MMM!$F:$F)</f>
        <v>18089.22</v>
      </c>
      <c r="K2413" s="2" t="s">
        <v>10</v>
      </c>
      <c r="L2413" s="2">
        <v>20438</v>
      </c>
      <c r="M2413" t="s">
        <v>11826</v>
      </c>
      <c r="N2413" t="s">
        <v>11827</v>
      </c>
      <c r="O2413" t="s">
        <v>10871</v>
      </c>
      <c r="P2413" t="s">
        <v>10876</v>
      </c>
    </row>
    <row r="2414" spans="1:16" x14ac:dyDescent="0.3">
      <c r="A2414" t="s">
        <v>3774</v>
      </c>
      <c r="B2414" s="2" t="str">
        <f t="shared" si="113"/>
        <v>4101</v>
      </c>
      <c r="C2414" s="2">
        <f t="shared" si="111"/>
        <v>4101</v>
      </c>
      <c r="D2414" t="str">
        <f>VLOOKUP(C2414,'Cost Centre'!A:B,2,)</f>
        <v>Finance</v>
      </c>
      <c r="E2414" t="str">
        <f t="shared" si="112"/>
        <v>2</v>
      </c>
      <c r="F2414" t="s">
        <v>75</v>
      </c>
      <c r="G2414" s="2">
        <v>0</v>
      </c>
      <c r="H2414" s="2">
        <v>5416.06</v>
      </c>
      <c r="I2414" s="2">
        <v>0</v>
      </c>
      <c r="J2414" s="105">
        <f>SUMIF([1]MMM!$A:$A,A2414,[1]MMM!$F:$F)</f>
        <v>5416.06</v>
      </c>
      <c r="K2414" s="2" t="s">
        <v>10</v>
      </c>
      <c r="L2414" s="2">
        <v>11512</v>
      </c>
      <c r="M2414" t="s">
        <v>11826</v>
      </c>
      <c r="N2414" t="s">
        <v>11827</v>
      </c>
      <c r="O2414" t="s">
        <v>10871</v>
      </c>
      <c r="P2414" t="s">
        <v>10878</v>
      </c>
    </row>
    <row r="2415" spans="1:16" x14ac:dyDescent="0.3">
      <c r="A2415" t="s">
        <v>3775</v>
      </c>
      <c r="B2415" s="2" t="str">
        <f t="shared" si="113"/>
        <v>4101</v>
      </c>
      <c r="C2415" s="2">
        <f t="shared" si="111"/>
        <v>4101</v>
      </c>
      <c r="D2415" t="str">
        <f>VLOOKUP(C2415,'Cost Centre'!A:B,2,)</f>
        <v>Finance</v>
      </c>
      <c r="E2415" t="str">
        <f t="shared" si="112"/>
        <v>2</v>
      </c>
      <c r="F2415" t="s">
        <v>2117</v>
      </c>
      <c r="G2415" s="2">
        <v>0</v>
      </c>
      <c r="H2415" s="2">
        <v>1902.13</v>
      </c>
      <c r="I2415" s="2">
        <v>0</v>
      </c>
      <c r="J2415" s="105">
        <f>SUMIF([1]MMM!$A:$A,A2415,[1]MMM!$F:$F)</f>
        <v>1902.13</v>
      </c>
      <c r="K2415" s="2" t="s">
        <v>10</v>
      </c>
      <c r="L2415" s="2">
        <v>3448</v>
      </c>
      <c r="M2415" t="s">
        <v>11826</v>
      </c>
      <c r="N2415" t="s">
        <v>11827</v>
      </c>
      <c r="O2415" t="s">
        <v>10871</v>
      </c>
      <c r="P2415" t="s">
        <v>10878</v>
      </c>
    </row>
    <row r="2416" spans="1:16" x14ac:dyDescent="0.3">
      <c r="A2416" t="s">
        <v>3776</v>
      </c>
      <c r="B2416" s="2" t="str">
        <f t="shared" si="113"/>
        <v>4101</v>
      </c>
      <c r="C2416" s="2">
        <f t="shared" si="111"/>
        <v>4101</v>
      </c>
      <c r="D2416" t="str">
        <f>VLOOKUP(C2416,'Cost Centre'!A:B,2,)</f>
        <v>Finance</v>
      </c>
      <c r="E2416" t="str">
        <f t="shared" si="112"/>
        <v>2</v>
      </c>
      <c r="F2416" t="s">
        <v>11829</v>
      </c>
      <c r="G2416" s="2">
        <v>0</v>
      </c>
      <c r="H2416" s="2">
        <v>0</v>
      </c>
      <c r="I2416" s="2">
        <v>0</v>
      </c>
      <c r="J2416" s="105">
        <f>SUMIF([1]MMM!$A:$A,A2416,[1]MMM!$F:$F)</f>
        <v>0</v>
      </c>
      <c r="K2416" s="2" t="s">
        <v>10</v>
      </c>
      <c r="L2416" s="2">
        <v>7581</v>
      </c>
      <c r="M2416" t="s">
        <v>11826</v>
      </c>
      <c r="N2416" t="s">
        <v>11827</v>
      </c>
      <c r="O2416" t="s">
        <v>10871</v>
      </c>
      <c r="P2416" t="s">
        <v>10878</v>
      </c>
    </row>
    <row r="2417" spans="1:16" x14ac:dyDescent="0.3">
      <c r="A2417" t="s">
        <v>3777</v>
      </c>
      <c r="B2417" s="2" t="str">
        <f t="shared" si="113"/>
        <v>4101</v>
      </c>
      <c r="C2417" s="2">
        <f t="shared" si="111"/>
        <v>4101</v>
      </c>
      <c r="D2417" t="str">
        <f>VLOOKUP(C2417,'Cost Centre'!A:B,2,)</f>
        <v>Finance</v>
      </c>
      <c r="E2417" t="str">
        <f t="shared" si="112"/>
        <v>2</v>
      </c>
      <c r="F2417" t="s">
        <v>76</v>
      </c>
      <c r="G2417" s="2">
        <v>0</v>
      </c>
      <c r="H2417" s="2">
        <v>15456.34</v>
      </c>
      <c r="I2417" s="2">
        <v>0</v>
      </c>
      <c r="J2417" s="105">
        <f>SUMIF([1]MMM!$A:$A,A2417,[1]MMM!$F:$F)</f>
        <v>15456.34</v>
      </c>
      <c r="K2417" s="2" t="s">
        <v>10</v>
      </c>
      <c r="L2417" s="2">
        <v>19477</v>
      </c>
      <c r="M2417" t="s">
        <v>11826</v>
      </c>
      <c r="N2417" t="s">
        <v>11827</v>
      </c>
      <c r="O2417" t="s">
        <v>10871</v>
      </c>
      <c r="P2417" t="s">
        <v>10931</v>
      </c>
    </row>
    <row r="2418" spans="1:16" x14ac:dyDescent="0.3">
      <c r="A2418" t="s">
        <v>3778</v>
      </c>
      <c r="B2418" s="2" t="str">
        <f t="shared" si="113"/>
        <v>4101</v>
      </c>
      <c r="C2418" s="2">
        <f t="shared" si="111"/>
        <v>4101</v>
      </c>
      <c r="D2418" t="str">
        <f>VLOOKUP(C2418,'Cost Centre'!A:B,2,)</f>
        <v>Finance</v>
      </c>
      <c r="E2418" t="str">
        <f t="shared" si="112"/>
        <v>2</v>
      </c>
      <c r="F2418" t="s">
        <v>272</v>
      </c>
      <c r="G2418" s="2">
        <v>0</v>
      </c>
      <c r="H2418" s="2">
        <v>0</v>
      </c>
      <c r="I2418" s="2">
        <v>-800000</v>
      </c>
      <c r="J2418" s="105">
        <f>SUMIF([1]MMM!$A:$A,A2418,[1]MMM!$F:$F)</f>
        <v>-800000</v>
      </c>
      <c r="K2418" s="2" t="s">
        <v>10</v>
      </c>
      <c r="L2418" s="2">
        <v>0</v>
      </c>
      <c r="M2418" t="s">
        <v>11826</v>
      </c>
      <c r="N2418" t="s">
        <v>11827</v>
      </c>
      <c r="O2418" t="s">
        <v>10871</v>
      </c>
      <c r="P2418" t="s">
        <v>10881</v>
      </c>
    </row>
    <row r="2419" spans="1:16" x14ac:dyDescent="0.3">
      <c r="A2419" t="s">
        <v>3779</v>
      </c>
      <c r="B2419" s="2" t="str">
        <f t="shared" si="113"/>
        <v>4101</v>
      </c>
      <c r="C2419" s="2">
        <f t="shared" si="111"/>
        <v>4101</v>
      </c>
      <c r="D2419" t="str">
        <f>VLOOKUP(C2419,'Cost Centre'!A:B,2,)</f>
        <v>Finance</v>
      </c>
      <c r="E2419" t="str">
        <f t="shared" si="112"/>
        <v>2</v>
      </c>
      <c r="F2419" t="s">
        <v>88</v>
      </c>
      <c r="G2419" s="2">
        <v>0</v>
      </c>
      <c r="H2419" s="2">
        <v>1137.32</v>
      </c>
      <c r="I2419" s="2">
        <v>0</v>
      </c>
      <c r="J2419" s="105">
        <f>SUMIF([1]MMM!$A:$A,A2419,[1]MMM!$F:$F)</f>
        <v>1137.32</v>
      </c>
      <c r="K2419" s="2" t="s">
        <v>10</v>
      </c>
      <c r="L2419" s="2">
        <v>1215</v>
      </c>
      <c r="M2419" t="s">
        <v>11826</v>
      </c>
      <c r="N2419" t="s">
        <v>11827</v>
      </c>
      <c r="O2419" t="s">
        <v>10871</v>
      </c>
      <c r="P2419" t="s">
        <v>10881</v>
      </c>
    </row>
    <row r="2420" spans="1:16" x14ac:dyDescent="0.3">
      <c r="A2420" t="s">
        <v>3780</v>
      </c>
      <c r="B2420" s="2" t="str">
        <f t="shared" si="113"/>
        <v>4101</v>
      </c>
      <c r="C2420" s="2">
        <f t="shared" si="111"/>
        <v>4101</v>
      </c>
      <c r="D2420" t="str">
        <f>VLOOKUP(C2420,'Cost Centre'!A:B,2,)</f>
        <v>Finance</v>
      </c>
      <c r="E2420" t="str">
        <f t="shared" si="112"/>
        <v>2</v>
      </c>
      <c r="F2420" t="s">
        <v>92</v>
      </c>
      <c r="G2420" s="2">
        <v>0</v>
      </c>
      <c r="H2420" s="2">
        <v>870</v>
      </c>
      <c r="I2420" s="2">
        <v>0</v>
      </c>
      <c r="J2420" s="105">
        <f>SUMIF([1]MMM!$A:$A,A2420,[1]MMM!$F:$F)</f>
        <v>870</v>
      </c>
      <c r="K2420" s="2" t="s">
        <v>10</v>
      </c>
      <c r="L2420" s="2">
        <v>17423</v>
      </c>
      <c r="M2420" t="s">
        <v>11826</v>
      </c>
      <c r="N2420" t="s">
        <v>11827</v>
      </c>
      <c r="O2420" t="s">
        <v>10871</v>
      </c>
      <c r="P2420" t="s">
        <v>10881</v>
      </c>
    </row>
    <row r="2421" spans="1:16" x14ac:dyDescent="0.3">
      <c r="A2421" t="s">
        <v>3781</v>
      </c>
      <c r="B2421" s="2" t="str">
        <f t="shared" si="113"/>
        <v>4101</v>
      </c>
      <c r="C2421" s="2">
        <f t="shared" si="111"/>
        <v>4101</v>
      </c>
      <c r="D2421" t="str">
        <f>VLOOKUP(C2421,'Cost Centre'!A:B,2,)</f>
        <v>Finance</v>
      </c>
      <c r="E2421" t="str">
        <f t="shared" si="112"/>
        <v>2</v>
      </c>
      <c r="F2421" t="s">
        <v>93</v>
      </c>
      <c r="G2421" s="2">
        <v>0</v>
      </c>
      <c r="H2421" s="2">
        <v>74867.899999999994</v>
      </c>
      <c r="I2421" s="2">
        <v>0</v>
      </c>
      <c r="J2421" s="105">
        <f>SUMIF([1]MMM!$A:$A,A2421,[1]MMM!$F:$F)</f>
        <v>75030.94</v>
      </c>
      <c r="K2421" s="2" t="s">
        <v>10</v>
      </c>
      <c r="L2421" s="2">
        <v>92619</v>
      </c>
      <c r="M2421" t="s">
        <v>11826</v>
      </c>
      <c r="N2421" t="s">
        <v>11827</v>
      </c>
      <c r="O2421" t="s">
        <v>10871</v>
      </c>
      <c r="P2421" t="s">
        <v>10881</v>
      </c>
    </row>
    <row r="2422" spans="1:16" x14ac:dyDescent="0.3">
      <c r="A2422" t="s">
        <v>3782</v>
      </c>
      <c r="B2422" s="2" t="str">
        <f t="shared" si="113"/>
        <v>4101</v>
      </c>
      <c r="C2422" s="2">
        <f t="shared" si="111"/>
        <v>4101</v>
      </c>
      <c r="D2422" t="str">
        <f>VLOOKUP(C2422,'Cost Centre'!A:B,2,)</f>
        <v>Finance</v>
      </c>
      <c r="E2422" t="str">
        <f t="shared" si="112"/>
        <v>2</v>
      </c>
      <c r="F2422" t="s">
        <v>10882</v>
      </c>
      <c r="G2422" s="2">
        <v>0</v>
      </c>
      <c r="H2422" s="2">
        <v>17734.32</v>
      </c>
      <c r="I2422" s="2">
        <v>0</v>
      </c>
      <c r="J2422" s="105">
        <f>SUMIF([1]MMM!$A:$A,A2422,[1]MMM!$F:$F)</f>
        <v>17734.32</v>
      </c>
      <c r="K2422" s="2" t="s">
        <v>10</v>
      </c>
      <c r="L2422" s="2">
        <v>38485</v>
      </c>
      <c r="M2422" t="s">
        <v>11826</v>
      </c>
      <c r="N2422" t="s">
        <v>11827</v>
      </c>
      <c r="O2422" t="s">
        <v>10871</v>
      </c>
      <c r="P2422" t="s">
        <v>10881</v>
      </c>
    </row>
    <row r="2423" spans="1:16" x14ac:dyDescent="0.3">
      <c r="A2423" t="s">
        <v>3783</v>
      </c>
      <c r="B2423" s="2" t="str">
        <f t="shared" si="113"/>
        <v>4101</v>
      </c>
      <c r="C2423" s="2">
        <f t="shared" si="111"/>
        <v>4101</v>
      </c>
      <c r="D2423" t="str">
        <f>VLOOKUP(C2423,'Cost Centre'!A:B,2,)</f>
        <v>Finance</v>
      </c>
      <c r="E2423" t="str">
        <f t="shared" si="112"/>
        <v>2</v>
      </c>
      <c r="F2423" t="s">
        <v>10883</v>
      </c>
      <c r="G2423" s="2">
        <v>0</v>
      </c>
      <c r="H2423" s="2">
        <v>6747</v>
      </c>
      <c r="I2423" s="2">
        <v>0</v>
      </c>
      <c r="J2423" s="105">
        <f>SUMIF([1]MMM!$A:$A,A2423,[1]MMM!$F:$F)</f>
        <v>6747</v>
      </c>
      <c r="K2423" s="2" t="s">
        <v>10</v>
      </c>
      <c r="L2423" s="2">
        <v>8068</v>
      </c>
      <c r="M2423" t="s">
        <v>11826</v>
      </c>
      <c r="N2423" t="s">
        <v>11827</v>
      </c>
      <c r="O2423" t="s">
        <v>10871</v>
      </c>
      <c r="P2423" t="s">
        <v>10881</v>
      </c>
    </row>
    <row r="2424" spans="1:16" x14ac:dyDescent="0.3">
      <c r="A2424" t="s">
        <v>3784</v>
      </c>
      <c r="B2424" s="2" t="str">
        <f t="shared" si="113"/>
        <v>4101</v>
      </c>
      <c r="C2424" s="2">
        <f t="shared" si="111"/>
        <v>4101</v>
      </c>
      <c r="D2424" t="str">
        <f>VLOOKUP(C2424,'Cost Centre'!A:B,2,)</f>
        <v>Finance</v>
      </c>
      <c r="E2424" t="str">
        <f t="shared" si="112"/>
        <v>2</v>
      </c>
      <c r="F2424" t="s">
        <v>103</v>
      </c>
      <c r="G2424" s="2">
        <v>0</v>
      </c>
      <c r="H2424" s="2">
        <v>610</v>
      </c>
      <c r="I2424" s="2">
        <v>0</v>
      </c>
      <c r="J2424" s="105">
        <f>SUMIF([1]MMM!$A:$A,A2424,[1]MMM!$F:$F)</f>
        <v>610</v>
      </c>
      <c r="K2424" s="2" t="s">
        <v>10</v>
      </c>
      <c r="L2424" s="2">
        <v>6216</v>
      </c>
      <c r="M2424" t="s">
        <v>11826</v>
      </c>
      <c r="N2424" t="s">
        <v>11827</v>
      </c>
      <c r="O2424" t="s">
        <v>10871</v>
      </c>
      <c r="P2424" t="s">
        <v>10881</v>
      </c>
    </row>
    <row r="2425" spans="1:16" x14ac:dyDescent="0.3">
      <c r="A2425" t="s">
        <v>3785</v>
      </c>
      <c r="B2425" s="2" t="str">
        <f t="shared" si="113"/>
        <v>4101</v>
      </c>
      <c r="C2425" s="2">
        <f t="shared" si="111"/>
        <v>4101</v>
      </c>
      <c r="D2425" t="str">
        <f>VLOOKUP(C2425,'Cost Centre'!A:B,2,)</f>
        <v>Finance</v>
      </c>
      <c r="E2425" t="str">
        <f t="shared" si="112"/>
        <v>2</v>
      </c>
      <c r="F2425" t="s">
        <v>105</v>
      </c>
      <c r="G2425" s="2">
        <v>0</v>
      </c>
      <c r="H2425" s="2">
        <v>29303.35</v>
      </c>
      <c r="I2425" s="2">
        <v>0</v>
      </c>
      <c r="J2425" s="105">
        <f>SUMIF([1]MMM!$A:$A,A2425,[1]MMM!$F:$F)</f>
        <v>29303.35</v>
      </c>
      <c r="K2425" s="2" t="s">
        <v>10</v>
      </c>
      <c r="L2425" s="2">
        <v>12324</v>
      </c>
      <c r="M2425" t="s">
        <v>11826</v>
      </c>
      <c r="N2425" t="s">
        <v>11827</v>
      </c>
      <c r="O2425" t="s">
        <v>10871</v>
      </c>
      <c r="P2425" t="s">
        <v>10881</v>
      </c>
    </row>
    <row r="2426" spans="1:16" x14ac:dyDescent="0.3">
      <c r="A2426" t="s">
        <v>3786</v>
      </c>
      <c r="B2426" s="2" t="str">
        <f t="shared" si="113"/>
        <v>4101</v>
      </c>
      <c r="C2426" s="2">
        <f t="shared" si="111"/>
        <v>4101</v>
      </c>
      <c r="D2426" t="str">
        <f>VLOOKUP(C2426,'Cost Centre'!A:B,2,)</f>
        <v>Finance</v>
      </c>
      <c r="E2426" t="str">
        <f t="shared" si="112"/>
        <v>2</v>
      </c>
      <c r="F2426" t="s">
        <v>10884</v>
      </c>
      <c r="G2426" s="2">
        <v>0</v>
      </c>
      <c r="H2426" s="2">
        <v>140267.85</v>
      </c>
      <c r="I2426" s="2">
        <v>0</v>
      </c>
      <c r="J2426" s="105">
        <f>SUMIF([1]MMM!$A:$A,A2426,[1]MMM!$F:$F)</f>
        <v>140267.85</v>
      </c>
      <c r="K2426" s="2" t="s">
        <v>10</v>
      </c>
      <c r="L2426" s="2">
        <v>49680</v>
      </c>
      <c r="M2426" t="s">
        <v>11826</v>
      </c>
      <c r="N2426" t="s">
        <v>11827</v>
      </c>
      <c r="O2426" t="s">
        <v>10871</v>
      </c>
      <c r="P2426" t="s">
        <v>10881</v>
      </c>
    </row>
    <row r="2427" spans="1:16" x14ac:dyDescent="0.3">
      <c r="A2427" t="s">
        <v>3787</v>
      </c>
      <c r="B2427" s="2" t="str">
        <f t="shared" si="113"/>
        <v>4101</v>
      </c>
      <c r="C2427" s="2">
        <f t="shared" si="111"/>
        <v>4101</v>
      </c>
      <c r="D2427" t="str">
        <f>VLOOKUP(C2427,'Cost Centre'!A:B,2,)</f>
        <v>Finance</v>
      </c>
      <c r="E2427" t="str">
        <f t="shared" si="112"/>
        <v>2</v>
      </c>
      <c r="F2427" t="s">
        <v>133</v>
      </c>
      <c r="G2427" s="2">
        <v>0</v>
      </c>
      <c r="H2427" s="2">
        <v>87.26</v>
      </c>
      <c r="I2427" s="2">
        <v>0</v>
      </c>
      <c r="J2427" s="105">
        <f>SUMIF([1]MMM!$A:$A,A2427,[1]MMM!$F:$F)</f>
        <v>87.26</v>
      </c>
      <c r="K2427" s="2" t="s">
        <v>10</v>
      </c>
      <c r="L2427" s="2">
        <v>146</v>
      </c>
      <c r="M2427" t="s">
        <v>11826</v>
      </c>
      <c r="N2427" t="s">
        <v>11827</v>
      </c>
      <c r="O2427" t="s">
        <v>10871</v>
      </c>
      <c r="P2427" t="s">
        <v>10885</v>
      </c>
    </row>
    <row r="2428" spans="1:16" x14ac:dyDescent="0.3">
      <c r="A2428" t="s">
        <v>3788</v>
      </c>
      <c r="B2428" s="2" t="str">
        <f t="shared" si="113"/>
        <v>4101</v>
      </c>
      <c r="C2428" s="2">
        <f t="shared" si="111"/>
        <v>4101</v>
      </c>
      <c r="D2428" t="str">
        <f>VLOOKUP(C2428,'Cost Centre'!A:B,2,)</f>
        <v>Finance</v>
      </c>
      <c r="E2428" t="str">
        <f t="shared" si="112"/>
        <v>2</v>
      </c>
      <c r="F2428" t="s">
        <v>277</v>
      </c>
      <c r="G2428" s="2">
        <v>0</v>
      </c>
      <c r="H2428" s="2">
        <v>0</v>
      </c>
      <c r="I2428" s="2">
        <v>0</v>
      </c>
      <c r="J2428" s="105">
        <f>SUMIF([1]MMM!$A:$A,A2428,[1]MMM!$F:$F)</f>
        <v>0</v>
      </c>
      <c r="K2428" s="2" t="s">
        <v>10</v>
      </c>
      <c r="L2428" s="2">
        <v>9193</v>
      </c>
      <c r="M2428" t="s">
        <v>11826</v>
      </c>
      <c r="N2428" t="s">
        <v>11827</v>
      </c>
      <c r="O2428" t="s">
        <v>10871</v>
      </c>
      <c r="P2428" t="s">
        <v>10934</v>
      </c>
    </row>
    <row r="2429" spans="1:16" x14ac:dyDescent="0.3">
      <c r="A2429" t="s">
        <v>3789</v>
      </c>
      <c r="B2429" s="2" t="str">
        <f t="shared" si="113"/>
        <v>4101</v>
      </c>
      <c r="C2429" s="2">
        <f t="shared" si="111"/>
        <v>4101</v>
      </c>
      <c r="D2429" t="str">
        <f>VLOOKUP(C2429,'Cost Centre'!A:B,2,)</f>
        <v>Finance</v>
      </c>
      <c r="E2429" t="str">
        <f t="shared" si="112"/>
        <v>2</v>
      </c>
      <c r="F2429" t="s">
        <v>10886</v>
      </c>
      <c r="G2429" s="2">
        <v>0</v>
      </c>
      <c r="H2429" s="2">
        <v>0</v>
      </c>
      <c r="I2429" s="2">
        <v>0</v>
      </c>
      <c r="J2429" s="105">
        <f>SUMIF([1]MMM!$A:$A,A2429,[1]MMM!$F:$F)</f>
        <v>0</v>
      </c>
      <c r="K2429" s="2" t="s">
        <v>10</v>
      </c>
      <c r="L2429" s="2">
        <v>0</v>
      </c>
      <c r="M2429" t="s">
        <v>11826</v>
      </c>
      <c r="N2429" t="s">
        <v>11827</v>
      </c>
      <c r="O2429" t="s">
        <v>10871</v>
      </c>
      <c r="P2429" t="s">
        <v>10887</v>
      </c>
    </row>
    <row r="2430" spans="1:16" x14ac:dyDescent="0.3">
      <c r="A2430" t="s">
        <v>3790</v>
      </c>
      <c r="B2430" s="2" t="str">
        <f t="shared" si="113"/>
        <v>4101</v>
      </c>
      <c r="C2430" s="2">
        <f t="shared" si="111"/>
        <v>4101</v>
      </c>
      <c r="D2430" t="str">
        <f>VLOOKUP(C2430,'Cost Centre'!A:B,2,)</f>
        <v>Finance</v>
      </c>
      <c r="E2430" t="str">
        <f t="shared" si="112"/>
        <v>2</v>
      </c>
      <c r="F2430" t="s">
        <v>10888</v>
      </c>
      <c r="G2430" s="2">
        <v>0</v>
      </c>
      <c r="H2430" s="2">
        <v>0</v>
      </c>
      <c r="I2430" s="2">
        <v>0</v>
      </c>
      <c r="J2430" s="105">
        <f>SUMIF([1]MMM!$A:$A,A2430,[1]MMM!$F:$F)</f>
        <v>0</v>
      </c>
      <c r="K2430" s="2" t="s">
        <v>10</v>
      </c>
      <c r="L2430" s="2">
        <v>424970</v>
      </c>
      <c r="M2430" t="s">
        <v>11826</v>
      </c>
      <c r="N2430" t="s">
        <v>11827</v>
      </c>
      <c r="O2430" t="s">
        <v>10871</v>
      </c>
      <c r="P2430" t="s">
        <v>10887</v>
      </c>
    </row>
    <row r="2431" spans="1:16" x14ac:dyDescent="0.3">
      <c r="A2431" t="s">
        <v>11830</v>
      </c>
      <c r="B2431" s="2" t="str">
        <f t="shared" si="113"/>
        <v>4101</v>
      </c>
      <c r="C2431" s="2">
        <f t="shared" si="111"/>
        <v>4101</v>
      </c>
      <c r="D2431" t="str">
        <f>VLOOKUP(C2431,'Cost Centre'!A:B,2,)</f>
        <v>Finance</v>
      </c>
      <c r="E2431" t="str">
        <f t="shared" si="112"/>
        <v>2</v>
      </c>
      <c r="F2431" t="s">
        <v>10890</v>
      </c>
      <c r="G2431" s="2">
        <v>0</v>
      </c>
      <c r="H2431" s="2">
        <v>0</v>
      </c>
      <c r="I2431" s="2">
        <v>0</v>
      </c>
      <c r="J2431" s="105">
        <f>SUMIF([1]MMM!$A:$A,A2431,[1]MMM!$F:$F)</f>
        <v>0</v>
      </c>
      <c r="K2431" s="2" t="s">
        <v>10</v>
      </c>
      <c r="L2431" s="2">
        <v>0</v>
      </c>
      <c r="M2431" t="s">
        <v>11826</v>
      </c>
      <c r="N2431" t="s">
        <v>11827</v>
      </c>
      <c r="O2431" t="s">
        <v>10871</v>
      </c>
      <c r="P2431" t="s">
        <v>10887</v>
      </c>
    </row>
    <row r="2432" spans="1:16" x14ac:dyDescent="0.3">
      <c r="A2432" t="s">
        <v>11831</v>
      </c>
      <c r="B2432" s="2" t="str">
        <f t="shared" si="113"/>
        <v>4101</v>
      </c>
      <c r="C2432" s="2">
        <f t="shared" si="111"/>
        <v>4101</v>
      </c>
      <c r="D2432" t="str">
        <f>VLOOKUP(C2432,'Cost Centre'!A:B,2,)</f>
        <v>Finance</v>
      </c>
      <c r="E2432" t="str">
        <f t="shared" si="112"/>
        <v>2</v>
      </c>
      <c r="F2432" t="s">
        <v>10892</v>
      </c>
      <c r="G2432" s="2">
        <v>0</v>
      </c>
      <c r="H2432" s="2">
        <v>0</v>
      </c>
      <c r="I2432" s="2">
        <v>0</v>
      </c>
      <c r="J2432" s="105">
        <f>SUMIF([1]MMM!$A:$A,A2432,[1]MMM!$F:$F)</f>
        <v>0</v>
      </c>
      <c r="K2432" s="2" t="s">
        <v>10</v>
      </c>
      <c r="L2432" s="2">
        <v>0</v>
      </c>
      <c r="M2432" t="s">
        <v>11826</v>
      </c>
      <c r="N2432" t="s">
        <v>11827</v>
      </c>
      <c r="O2432" t="s">
        <v>10871</v>
      </c>
      <c r="P2432" t="s">
        <v>10887</v>
      </c>
    </row>
    <row r="2433" spans="1:16" x14ac:dyDescent="0.3">
      <c r="A2433" t="s">
        <v>11832</v>
      </c>
      <c r="B2433" s="2" t="str">
        <f t="shared" si="113"/>
        <v>4101</v>
      </c>
      <c r="C2433" s="2">
        <f t="shared" si="111"/>
        <v>4101</v>
      </c>
      <c r="D2433" t="str">
        <f>VLOOKUP(C2433,'Cost Centre'!A:B,2,)</f>
        <v>Finance</v>
      </c>
      <c r="E2433" t="str">
        <f t="shared" si="112"/>
        <v>2</v>
      </c>
      <c r="F2433" t="s">
        <v>10894</v>
      </c>
      <c r="G2433" s="2">
        <v>0</v>
      </c>
      <c r="H2433" s="2">
        <v>0</v>
      </c>
      <c r="I2433" s="2">
        <v>0</v>
      </c>
      <c r="J2433" s="105">
        <f>SUMIF([1]MMM!$A:$A,A2433,[1]MMM!$F:$F)</f>
        <v>0</v>
      </c>
      <c r="K2433" s="2" t="s">
        <v>10</v>
      </c>
      <c r="L2433" s="2">
        <v>0</v>
      </c>
      <c r="M2433" t="s">
        <v>11826</v>
      </c>
      <c r="N2433" t="s">
        <v>11827</v>
      </c>
      <c r="O2433" t="s">
        <v>10871</v>
      </c>
      <c r="P2433" t="s">
        <v>10887</v>
      </c>
    </row>
    <row r="2434" spans="1:16" x14ac:dyDescent="0.3">
      <c r="A2434" t="s">
        <v>11833</v>
      </c>
      <c r="B2434" s="2" t="str">
        <f t="shared" si="113"/>
        <v>4101</v>
      </c>
      <c r="C2434" s="2">
        <f t="shared" ref="C2434:C2497" si="114">VALUE(B2434)</f>
        <v>4101</v>
      </c>
      <c r="D2434" t="str">
        <f>VLOOKUP(C2434,'Cost Centre'!A:B,2,)</f>
        <v>Finance</v>
      </c>
      <c r="E2434" t="str">
        <f t="shared" ref="E2434:E2497" si="115">MID(A2434,5,1)</f>
        <v>2</v>
      </c>
      <c r="F2434" t="s">
        <v>10896</v>
      </c>
      <c r="G2434" s="2">
        <v>0</v>
      </c>
      <c r="H2434" s="2">
        <v>0</v>
      </c>
      <c r="I2434" s="2">
        <v>0</v>
      </c>
      <c r="J2434" s="105">
        <f>SUMIF([1]MMM!$A:$A,A2434,[1]MMM!$F:$F)</f>
        <v>0</v>
      </c>
      <c r="K2434" s="2" t="s">
        <v>10</v>
      </c>
      <c r="L2434" s="2">
        <v>0</v>
      </c>
      <c r="M2434" t="s">
        <v>11826</v>
      </c>
      <c r="N2434" t="s">
        <v>11827</v>
      </c>
      <c r="O2434" t="s">
        <v>10871</v>
      </c>
      <c r="P2434" t="s">
        <v>10887</v>
      </c>
    </row>
    <row r="2435" spans="1:16" x14ac:dyDescent="0.3">
      <c r="A2435" t="s">
        <v>11834</v>
      </c>
      <c r="B2435" s="2" t="str">
        <f t="shared" ref="B2435:B2498" si="116">MID(A2435,1,4)</f>
        <v>4101</v>
      </c>
      <c r="C2435" s="2">
        <f t="shared" si="114"/>
        <v>4101</v>
      </c>
      <c r="D2435" t="str">
        <f>VLOOKUP(C2435,'Cost Centre'!A:B,2,)</f>
        <v>Finance</v>
      </c>
      <c r="E2435" t="str">
        <f t="shared" si="115"/>
        <v>2</v>
      </c>
      <c r="F2435" t="s">
        <v>10898</v>
      </c>
      <c r="G2435" s="2">
        <v>0</v>
      </c>
      <c r="H2435" s="2">
        <v>0</v>
      </c>
      <c r="I2435" s="2">
        <v>0</v>
      </c>
      <c r="J2435" s="105">
        <f>SUMIF([1]MMM!$A:$A,A2435,[1]MMM!$F:$F)</f>
        <v>0</v>
      </c>
      <c r="K2435" s="2" t="s">
        <v>10</v>
      </c>
      <c r="L2435" s="2">
        <v>0</v>
      </c>
      <c r="M2435" t="s">
        <v>11826</v>
      </c>
      <c r="N2435" t="s">
        <v>11827</v>
      </c>
      <c r="O2435" t="s">
        <v>10871</v>
      </c>
      <c r="P2435" t="s">
        <v>10887</v>
      </c>
    </row>
    <row r="2436" spans="1:16" x14ac:dyDescent="0.3">
      <c r="A2436" t="s">
        <v>11835</v>
      </c>
      <c r="B2436" s="2" t="str">
        <f t="shared" si="116"/>
        <v>4101</v>
      </c>
      <c r="C2436" s="2">
        <f t="shared" si="114"/>
        <v>4101</v>
      </c>
      <c r="D2436" t="str">
        <f>VLOOKUP(C2436,'Cost Centre'!A:B,2,)</f>
        <v>Finance</v>
      </c>
      <c r="E2436" t="str">
        <f t="shared" si="115"/>
        <v>2</v>
      </c>
      <c r="F2436" t="s">
        <v>10900</v>
      </c>
      <c r="G2436" s="2">
        <v>0</v>
      </c>
      <c r="H2436" s="2">
        <v>0</v>
      </c>
      <c r="I2436" s="2">
        <v>0</v>
      </c>
      <c r="J2436" s="105">
        <f>SUMIF([1]MMM!$A:$A,A2436,[1]MMM!$F:$F)</f>
        <v>0</v>
      </c>
      <c r="K2436" s="2" t="s">
        <v>10</v>
      </c>
      <c r="L2436" s="2">
        <v>0</v>
      </c>
      <c r="M2436" t="s">
        <v>11826</v>
      </c>
      <c r="N2436" t="s">
        <v>11827</v>
      </c>
      <c r="O2436" t="s">
        <v>10871</v>
      </c>
      <c r="P2436" t="s">
        <v>10887</v>
      </c>
    </row>
    <row r="2437" spans="1:16" x14ac:dyDescent="0.3">
      <c r="A2437" t="s">
        <v>11836</v>
      </c>
      <c r="B2437" s="2" t="str">
        <f t="shared" si="116"/>
        <v>4101</v>
      </c>
      <c r="C2437" s="2">
        <f t="shared" si="114"/>
        <v>4101</v>
      </c>
      <c r="D2437" t="str">
        <f>VLOOKUP(C2437,'Cost Centre'!A:B,2,)</f>
        <v>Finance</v>
      </c>
      <c r="E2437" t="str">
        <f t="shared" si="115"/>
        <v>2</v>
      </c>
      <c r="F2437" t="s">
        <v>10902</v>
      </c>
      <c r="G2437" s="2">
        <v>0</v>
      </c>
      <c r="H2437" s="2">
        <v>0</v>
      </c>
      <c r="I2437" s="2">
        <v>0</v>
      </c>
      <c r="J2437" s="105">
        <f>SUMIF([1]MMM!$A:$A,A2437,[1]MMM!$F:$F)</f>
        <v>0</v>
      </c>
      <c r="K2437" s="2" t="s">
        <v>10</v>
      </c>
      <c r="L2437" s="2">
        <v>0</v>
      </c>
      <c r="M2437" t="s">
        <v>11826</v>
      </c>
      <c r="N2437" t="s">
        <v>11827</v>
      </c>
      <c r="O2437" t="s">
        <v>10871</v>
      </c>
      <c r="P2437" t="s">
        <v>10887</v>
      </c>
    </row>
    <row r="2438" spans="1:16" x14ac:dyDescent="0.3">
      <c r="A2438" t="s">
        <v>11837</v>
      </c>
      <c r="B2438" s="2" t="str">
        <f t="shared" si="116"/>
        <v>4101</v>
      </c>
      <c r="C2438" s="2">
        <f t="shared" si="114"/>
        <v>4101</v>
      </c>
      <c r="D2438" t="str">
        <f>VLOOKUP(C2438,'Cost Centre'!A:B,2,)</f>
        <v>Finance</v>
      </c>
      <c r="E2438" t="str">
        <f t="shared" si="115"/>
        <v>2</v>
      </c>
      <c r="F2438" t="s">
        <v>10904</v>
      </c>
      <c r="G2438" s="2">
        <v>0</v>
      </c>
      <c r="H2438" s="2">
        <v>0</v>
      </c>
      <c r="I2438" s="2">
        <v>0</v>
      </c>
      <c r="J2438" s="105">
        <f>SUMIF([1]MMM!$A:$A,A2438,[1]MMM!$F:$F)</f>
        <v>0</v>
      </c>
      <c r="K2438" s="2" t="s">
        <v>10</v>
      </c>
      <c r="L2438" s="2">
        <v>0</v>
      </c>
      <c r="M2438" t="s">
        <v>11826</v>
      </c>
      <c r="N2438" t="s">
        <v>11827</v>
      </c>
      <c r="O2438" t="s">
        <v>10871</v>
      </c>
      <c r="P2438" t="s">
        <v>10887</v>
      </c>
    </row>
    <row r="2439" spans="1:16" x14ac:dyDescent="0.3">
      <c r="A2439" t="s">
        <v>11838</v>
      </c>
      <c r="B2439" s="2" t="str">
        <f t="shared" si="116"/>
        <v>4101</v>
      </c>
      <c r="C2439" s="2">
        <f t="shared" si="114"/>
        <v>4101</v>
      </c>
      <c r="D2439" t="str">
        <f>VLOOKUP(C2439,'Cost Centre'!A:B,2,)</f>
        <v>Finance</v>
      </c>
      <c r="E2439" t="str">
        <f t="shared" si="115"/>
        <v>2</v>
      </c>
      <c r="F2439" t="s">
        <v>10906</v>
      </c>
      <c r="G2439" s="2">
        <v>0</v>
      </c>
      <c r="H2439" s="2">
        <v>0</v>
      </c>
      <c r="I2439" s="2">
        <v>0</v>
      </c>
      <c r="J2439" s="105">
        <f>SUMIF([1]MMM!$A:$A,A2439,[1]MMM!$F:$F)</f>
        <v>0</v>
      </c>
      <c r="K2439" s="2" t="s">
        <v>10</v>
      </c>
      <c r="L2439" s="2">
        <v>0</v>
      </c>
      <c r="M2439" t="s">
        <v>11826</v>
      </c>
      <c r="N2439" t="s">
        <v>11827</v>
      </c>
      <c r="O2439" t="s">
        <v>10871</v>
      </c>
      <c r="P2439" t="s">
        <v>10887</v>
      </c>
    </row>
    <row r="2440" spans="1:16" x14ac:dyDescent="0.3">
      <c r="A2440" t="s">
        <v>3791</v>
      </c>
      <c r="B2440" s="2" t="str">
        <f t="shared" si="116"/>
        <v>4101</v>
      </c>
      <c r="C2440" s="2">
        <f t="shared" si="114"/>
        <v>4101</v>
      </c>
      <c r="D2440" t="str">
        <f>VLOOKUP(C2440,'Cost Centre'!A:B,2,)</f>
        <v>Finance</v>
      </c>
      <c r="E2440" t="str">
        <f t="shared" si="115"/>
        <v>2</v>
      </c>
      <c r="F2440" t="s">
        <v>10907</v>
      </c>
      <c r="G2440" s="2">
        <v>0</v>
      </c>
      <c r="H2440" s="2">
        <v>0</v>
      </c>
      <c r="I2440" s="2">
        <v>0</v>
      </c>
      <c r="J2440" s="105">
        <f>SUMIF([1]MMM!$A:$A,A2440,[1]MMM!$F:$F)</f>
        <v>0</v>
      </c>
      <c r="K2440" s="2" t="s">
        <v>10</v>
      </c>
      <c r="L2440" s="2">
        <v>0</v>
      </c>
      <c r="M2440" t="s">
        <v>11826</v>
      </c>
      <c r="N2440" t="s">
        <v>11827</v>
      </c>
      <c r="O2440" t="s">
        <v>10871</v>
      </c>
      <c r="P2440" t="s">
        <v>10887</v>
      </c>
    </row>
    <row r="2441" spans="1:16" x14ac:dyDescent="0.3">
      <c r="A2441" t="s">
        <v>3792</v>
      </c>
      <c r="B2441" s="2" t="str">
        <f t="shared" si="116"/>
        <v>4101</v>
      </c>
      <c r="C2441" s="2">
        <f t="shared" si="114"/>
        <v>4101</v>
      </c>
      <c r="D2441" t="str">
        <f>VLOOKUP(C2441,'Cost Centre'!A:B,2,)</f>
        <v>Finance</v>
      </c>
      <c r="E2441" t="str">
        <f t="shared" si="115"/>
        <v>3</v>
      </c>
      <c r="F2441" t="s">
        <v>10944</v>
      </c>
      <c r="G2441" s="2">
        <v>0</v>
      </c>
      <c r="H2441" s="2">
        <v>9450.09</v>
      </c>
      <c r="I2441" s="2">
        <v>0</v>
      </c>
      <c r="J2441" s="105">
        <f>SUMIF([1]MMM!$A:$A,A2441,[1]MMM!$F:$F)</f>
        <v>9450.09</v>
      </c>
      <c r="K2441" s="2" t="s">
        <v>10</v>
      </c>
      <c r="L2441" s="2">
        <v>0</v>
      </c>
      <c r="M2441" t="s">
        <v>11826</v>
      </c>
      <c r="N2441" t="s">
        <v>11827</v>
      </c>
      <c r="O2441" t="s">
        <v>10908</v>
      </c>
      <c r="P2441" t="s">
        <v>10910</v>
      </c>
    </row>
    <row r="2442" spans="1:16" x14ac:dyDescent="0.3">
      <c r="A2442" t="s">
        <v>3793</v>
      </c>
      <c r="B2442" s="2" t="str">
        <f t="shared" si="116"/>
        <v>4101</v>
      </c>
      <c r="C2442" s="2">
        <f t="shared" si="114"/>
        <v>4101</v>
      </c>
      <c r="D2442" t="str">
        <f>VLOOKUP(C2442,'Cost Centre'!A:B,2,)</f>
        <v>Finance</v>
      </c>
      <c r="E2442" t="str">
        <f t="shared" si="115"/>
        <v>3</v>
      </c>
      <c r="F2442" t="s">
        <v>10945</v>
      </c>
      <c r="G2442" s="2">
        <v>0</v>
      </c>
      <c r="H2442" s="2">
        <v>0</v>
      </c>
      <c r="I2442" s="2">
        <v>0</v>
      </c>
      <c r="J2442" s="105">
        <f>SUMIF([1]MMM!$A:$A,A2442,[1]MMM!$F:$F)</f>
        <v>0</v>
      </c>
      <c r="K2442" s="2" t="s">
        <v>10</v>
      </c>
      <c r="L2442" s="2">
        <v>0</v>
      </c>
      <c r="M2442" t="s">
        <v>11826</v>
      </c>
      <c r="N2442" t="s">
        <v>11827</v>
      </c>
      <c r="O2442" t="s">
        <v>10908</v>
      </c>
      <c r="P2442" t="s">
        <v>10910</v>
      </c>
    </row>
    <row r="2443" spans="1:16" x14ac:dyDescent="0.3">
      <c r="A2443" t="s">
        <v>3794</v>
      </c>
      <c r="B2443" s="2" t="str">
        <f t="shared" si="116"/>
        <v>4101</v>
      </c>
      <c r="C2443" s="2">
        <f t="shared" si="114"/>
        <v>4101</v>
      </c>
      <c r="D2443" t="str">
        <f>VLOOKUP(C2443,'Cost Centre'!A:B,2,)</f>
        <v>Finance</v>
      </c>
      <c r="E2443" t="str">
        <f t="shared" si="115"/>
        <v>3</v>
      </c>
      <c r="F2443" t="s">
        <v>2148</v>
      </c>
      <c r="G2443" s="2">
        <v>0</v>
      </c>
      <c r="H2443" s="2">
        <v>0</v>
      </c>
      <c r="I2443" s="2">
        <v>0</v>
      </c>
      <c r="J2443" s="105">
        <f>SUMIF([1]MMM!$A:$A,A2443,[1]MMM!$F:$F)</f>
        <v>0</v>
      </c>
      <c r="K2443" s="2" t="s">
        <v>10</v>
      </c>
      <c r="L2443" s="2">
        <v>0</v>
      </c>
      <c r="M2443" t="s">
        <v>11826</v>
      </c>
      <c r="N2443" t="s">
        <v>11827</v>
      </c>
      <c r="O2443" t="s">
        <v>10908</v>
      </c>
      <c r="P2443" t="s">
        <v>10910</v>
      </c>
    </row>
    <row r="2444" spans="1:16" x14ac:dyDescent="0.3">
      <c r="A2444" t="s">
        <v>3795</v>
      </c>
      <c r="B2444" s="2" t="str">
        <f t="shared" si="116"/>
        <v>4101</v>
      </c>
      <c r="C2444" s="2">
        <f t="shared" si="114"/>
        <v>4101</v>
      </c>
      <c r="D2444" t="str">
        <f>VLOOKUP(C2444,'Cost Centre'!A:B,2,)</f>
        <v>Finance</v>
      </c>
      <c r="E2444" t="str">
        <f t="shared" si="115"/>
        <v>3</v>
      </c>
      <c r="F2444" t="s">
        <v>2152</v>
      </c>
      <c r="G2444" s="2">
        <v>0</v>
      </c>
      <c r="H2444" s="2">
        <v>729892.46</v>
      </c>
      <c r="I2444" s="2">
        <v>0</v>
      </c>
      <c r="J2444" s="105">
        <f>SUMIF([1]MMM!$A:$A,A2444,[1]MMM!$F:$F)</f>
        <v>729892.46</v>
      </c>
      <c r="K2444" s="2" t="s">
        <v>10</v>
      </c>
      <c r="L2444" s="2">
        <v>2808000</v>
      </c>
      <c r="M2444" t="s">
        <v>11826</v>
      </c>
      <c r="N2444" t="s">
        <v>11827</v>
      </c>
      <c r="O2444" t="s">
        <v>10908</v>
      </c>
      <c r="P2444" t="s">
        <v>10910</v>
      </c>
    </row>
    <row r="2445" spans="1:16" x14ac:dyDescent="0.3">
      <c r="A2445" t="s">
        <v>3796</v>
      </c>
      <c r="B2445" s="2" t="str">
        <f t="shared" si="116"/>
        <v>4101</v>
      </c>
      <c r="C2445" s="2">
        <f t="shared" si="114"/>
        <v>4101</v>
      </c>
      <c r="D2445" t="str">
        <f>VLOOKUP(C2445,'Cost Centre'!A:B,2,)</f>
        <v>Finance</v>
      </c>
      <c r="E2445" t="str">
        <f t="shared" si="115"/>
        <v>3</v>
      </c>
      <c r="F2445" t="s">
        <v>2154</v>
      </c>
      <c r="G2445" s="2">
        <v>0</v>
      </c>
      <c r="H2445" s="2">
        <v>42361.67</v>
      </c>
      <c r="I2445" s="2">
        <v>0</v>
      </c>
      <c r="J2445" s="105">
        <f>SUMIF([1]MMM!$A:$A,A2445,[1]MMM!$F:$F)</f>
        <v>42361.67</v>
      </c>
      <c r="K2445" s="2" t="s">
        <v>10</v>
      </c>
      <c r="L2445" s="2">
        <v>542988</v>
      </c>
      <c r="M2445" t="s">
        <v>11826</v>
      </c>
      <c r="N2445" t="s">
        <v>11827</v>
      </c>
      <c r="O2445" t="s">
        <v>10908</v>
      </c>
      <c r="P2445" t="s">
        <v>10910</v>
      </c>
    </row>
    <row r="2446" spans="1:16" x14ac:dyDescent="0.3">
      <c r="A2446" t="s">
        <v>11839</v>
      </c>
      <c r="B2446" s="2" t="str">
        <f t="shared" si="116"/>
        <v>4101</v>
      </c>
      <c r="C2446" s="2">
        <f t="shared" si="114"/>
        <v>4101</v>
      </c>
      <c r="D2446" t="str">
        <f>VLOOKUP(C2446,'Cost Centre'!A:B,2,)</f>
        <v>Finance</v>
      </c>
      <c r="E2446" t="str">
        <f t="shared" si="115"/>
        <v>3</v>
      </c>
      <c r="F2446" t="s">
        <v>10912</v>
      </c>
      <c r="G2446" s="2">
        <v>0</v>
      </c>
      <c r="H2446" s="2">
        <v>0</v>
      </c>
      <c r="I2446" s="2">
        <v>-8462986.3000000007</v>
      </c>
      <c r="J2446" s="105">
        <f>SUMIF([1]MMM!$A:$A,A2446,[1]MMM!$F:$F)</f>
        <v>-8462986.3000000007</v>
      </c>
      <c r="K2446" s="2" t="s">
        <v>10</v>
      </c>
      <c r="L2446" s="2">
        <v>0</v>
      </c>
      <c r="M2446" t="s">
        <v>11826</v>
      </c>
      <c r="N2446" t="s">
        <v>11827</v>
      </c>
      <c r="O2446" t="s">
        <v>10908</v>
      </c>
      <c r="P2446" t="s">
        <v>10913</v>
      </c>
    </row>
    <row r="2447" spans="1:16" x14ac:dyDescent="0.3">
      <c r="A2447" t="s">
        <v>11840</v>
      </c>
      <c r="B2447" s="2" t="str">
        <f t="shared" si="116"/>
        <v>4101</v>
      </c>
      <c r="C2447" s="2">
        <f t="shared" si="114"/>
        <v>4101</v>
      </c>
      <c r="D2447" t="str">
        <f>VLOOKUP(C2447,'Cost Centre'!A:B,2,)</f>
        <v>Finance</v>
      </c>
      <c r="E2447" t="str">
        <f t="shared" si="115"/>
        <v>3</v>
      </c>
      <c r="F2447" t="s">
        <v>10915</v>
      </c>
      <c r="G2447" s="2">
        <v>0</v>
      </c>
      <c r="H2447" s="2">
        <v>0</v>
      </c>
      <c r="I2447" s="2">
        <v>0</v>
      </c>
      <c r="J2447" s="105">
        <f>SUMIF([1]MMM!$A:$A,A2447,[1]MMM!$F:$F)</f>
        <v>0</v>
      </c>
      <c r="K2447" s="2" t="s">
        <v>10</v>
      </c>
      <c r="L2447" s="2">
        <v>0</v>
      </c>
      <c r="M2447" t="s">
        <v>11826</v>
      </c>
      <c r="N2447" t="s">
        <v>11827</v>
      </c>
      <c r="O2447" t="s">
        <v>10908</v>
      </c>
      <c r="P2447" t="s">
        <v>10913</v>
      </c>
    </row>
    <row r="2448" spans="1:16" x14ac:dyDescent="0.3">
      <c r="A2448" t="s">
        <v>762</v>
      </c>
      <c r="B2448" s="2" t="str">
        <f t="shared" si="116"/>
        <v>4101</v>
      </c>
      <c r="C2448" s="2">
        <f t="shared" si="114"/>
        <v>4101</v>
      </c>
      <c r="D2448" t="str">
        <f>VLOOKUP(C2448,'Cost Centre'!A:B,2,)</f>
        <v>Finance</v>
      </c>
      <c r="E2448" t="str">
        <f t="shared" si="115"/>
        <v>8</v>
      </c>
      <c r="F2448" t="s">
        <v>462</v>
      </c>
      <c r="G2448" s="2">
        <v>9347906.4199999999</v>
      </c>
      <c r="H2448" s="2">
        <v>0</v>
      </c>
      <c r="I2448" s="2">
        <v>0</v>
      </c>
      <c r="J2448" s="105">
        <f>SUMIF([1]MMM!$A:$A,A2448,[1]MMM!$F:$F)</f>
        <v>9347906.4199999999</v>
      </c>
      <c r="K2448" s="2" t="s">
        <v>460</v>
      </c>
      <c r="L2448" s="2">
        <v>0</v>
      </c>
      <c r="M2448" t="s">
        <v>11826</v>
      </c>
      <c r="N2448" t="s">
        <v>11827</v>
      </c>
      <c r="O2448" t="s">
        <v>10916</v>
      </c>
      <c r="P2448" t="s">
        <v>10917</v>
      </c>
    </row>
    <row r="2449" spans="1:16" x14ac:dyDescent="0.3">
      <c r="A2449" t="s">
        <v>763</v>
      </c>
      <c r="B2449" s="2" t="str">
        <f t="shared" si="116"/>
        <v>4101</v>
      </c>
      <c r="C2449" s="2">
        <f t="shared" si="114"/>
        <v>4101</v>
      </c>
      <c r="D2449" t="str">
        <f>VLOOKUP(C2449,'Cost Centre'!A:B,2,)</f>
        <v>Finance</v>
      </c>
      <c r="E2449" t="str">
        <f t="shared" si="115"/>
        <v>8</v>
      </c>
      <c r="F2449" t="s">
        <v>464</v>
      </c>
      <c r="G2449" s="2">
        <v>0</v>
      </c>
      <c r="H2449" s="2">
        <v>0</v>
      </c>
      <c r="I2449" s="2">
        <v>0</v>
      </c>
      <c r="J2449" s="105">
        <f>SUMIF([1]MMM!$A:$A,A2449,[1]MMM!$F:$F)</f>
        <v>0</v>
      </c>
      <c r="K2449" s="2" t="s">
        <v>460</v>
      </c>
      <c r="L2449" s="2">
        <v>0</v>
      </c>
      <c r="M2449" t="s">
        <v>11826</v>
      </c>
      <c r="N2449" t="s">
        <v>11827</v>
      </c>
      <c r="O2449" t="s">
        <v>10916</v>
      </c>
      <c r="P2449" t="s">
        <v>10917</v>
      </c>
    </row>
    <row r="2450" spans="1:16" x14ac:dyDescent="0.3">
      <c r="A2450" t="s">
        <v>764</v>
      </c>
      <c r="B2450" s="2" t="str">
        <f t="shared" si="116"/>
        <v>4101</v>
      </c>
      <c r="C2450" s="2">
        <f t="shared" si="114"/>
        <v>4101</v>
      </c>
      <c r="D2450" t="str">
        <f>VLOOKUP(C2450,'Cost Centre'!A:B,2,)</f>
        <v>Finance</v>
      </c>
      <c r="E2450" t="str">
        <f t="shared" si="115"/>
        <v>8</v>
      </c>
      <c r="F2450" t="s">
        <v>466</v>
      </c>
      <c r="G2450" s="2">
        <v>0</v>
      </c>
      <c r="H2450" s="2">
        <v>0</v>
      </c>
      <c r="I2450" s="2">
        <v>0</v>
      </c>
      <c r="J2450" s="105">
        <f>SUMIF([1]MMM!$A:$A,A2450,[1]MMM!$F:$F)</f>
        <v>0</v>
      </c>
      <c r="K2450" s="2" t="s">
        <v>460</v>
      </c>
      <c r="L2450" s="2">
        <v>0</v>
      </c>
      <c r="M2450" t="s">
        <v>11826</v>
      </c>
      <c r="N2450" t="s">
        <v>11827</v>
      </c>
      <c r="O2450" t="s">
        <v>10916</v>
      </c>
      <c r="P2450" t="s">
        <v>10917</v>
      </c>
    </row>
    <row r="2451" spans="1:16" x14ac:dyDescent="0.3">
      <c r="A2451" t="s">
        <v>765</v>
      </c>
      <c r="B2451" s="2" t="str">
        <f t="shared" si="116"/>
        <v>4101</v>
      </c>
      <c r="C2451" s="2">
        <f t="shared" si="114"/>
        <v>4101</v>
      </c>
      <c r="D2451" t="str">
        <f>VLOOKUP(C2451,'Cost Centre'!A:B,2,)</f>
        <v>Finance</v>
      </c>
      <c r="E2451" t="str">
        <f t="shared" si="115"/>
        <v>8</v>
      </c>
      <c r="F2451" t="s">
        <v>468</v>
      </c>
      <c r="G2451" s="2">
        <v>0</v>
      </c>
      <c r="H2451" s="2">
        <v>8462986.3000000007</v>
      </c>
      <c r="I2451" s="2">
        <v>0</v>
      </c>
      <c r="J2451" s="105">
        <f>SUMIF([1]MMM!$A:$A,A2451,[1]MMM!$F:$F)</f>
        <v>8462986.3000000007</v>
      </c>
      <c r="K2451" s="2" t="s">
        <v>460</v>
      </c>
      <c r="L2451" s="2">
        <v>0</v>
      </c>
      <c r="M2451" t="s">
        <v>11826</v>
      </c>
      <c r="N2451" t="s">
        <v>11827</v>
      </c>
      <c r="O2451" t="s">
        <v>10916</v>
      </c>
      <c r="P2451" t="s">
        <v>10917</v>
      </c>
    </row>
    <row r="2452" spans="1:16" x14ac:dyDescent="0.3">
      <c r="A2452" t="s">
        <v>766</v>
      </c>
      <c r="B2452" s="2" t="str">
        <f t="shared" si="116"/>
        <v>4101</v>
      </c>
      <c r="C2452" s="2">
        <f t="shared" si="114"/>
        <v>4101</v>
      </c>
      <c r="D2452" t="str">
        <f>VLOOKUP(C2452,'Cost Centre'!A:B,2,)</f>
        <v>Finance</v>
      </c>
      <c r="E2452" t="str">
        <f t="shared" si="115"/>
        <v>8</v>
      </c>
      <c r="F2452" t="s">
        <v>470</v>
      </c>
      <c r="G2452" s="2">
        <v>0</v>
      </c>
      <c r="H2452" s="2">
        <v>0</v>
      </c>
      <c r="I2452" s="2">
        <v>0</v>
      </c>
      <c r="J2452" s="105">
        <f>SUMIF([1]MMM!$A:$A,A2452,[1]MMM!$F:$F)</f>
        <v>0</v>
      </c>
      <c r="K2452" s="2" t="s">
        <v>460</v>
      </c>
      <c r="L2452" s="2">
        <v>0</v>
      </c>
      <c r="M2452" t="s">
        <v>11826</v>
      </c>
      <c r="N2452" t="s">
        <v>11827</v>
      </c>
      <c r="O2452" t="s">
        <v>10916</v>
      </c>
      <c r="P2452" t="s">
        <v>10917</v>
      </c>
    </row>
    <row r="2453" spans="1:16" x14ac:dyDescent="0.3">
      <c r="A2453" t="s">
        <v>3797</v>
      </c>
      <c r="B2453" s="2" t="str">
        <f t="shared" si="116"/>
        <v>4101</v>
      </c>
      <c r="C2453" s="2">
        <f t="shared" si="114"/>
        <v>4101</v>
      </c>
      <c r="D2453" t="str">
        <f>VLOOKUP(C2453,'Cost Centre'!A:B,2,)</f>
        <v>Finance</v>
      </c>
      <c r="E2453" t="str">
        <f t="shared" si="115"/>
        <v>8</v>
      </c>
      <c r="F2453" t="s">
        <v>2159</v>
      </c>
      <c r="G2453" s="2">
        <v>0</v>
      </c>
      <c r="H2453" s="2">
        <v>0</v>
      </c>
      <c r="I2453" s="2">
        <v>0</v>
      </c>
      <c r="J2453" s="105">
        <f>SUMIF([1]MMM!$A:$A,A2453,[1]MMM!$F:$F)</f>
        <v>0</v>
      </c>
      <c r="K2453" s="2" t="s">
        <v>460</v>
      </c>
      <c r="L2453" s="2">
        <v>0</v>
      </c>
      <c r="M2453" t="s">
        <v>11826</v>
      </c>
      <c r="N2453" t="s">
        <v>11827</v>
      </c>
      <c r="O2453" t="s">
        <v>10916</v>
      </c>
      <c r="P2453" t="s">
        <v>10917</v>
      </c>
    </row>
    <row r="2454" spans="1:16" x14ac:dyDescent="0.3">
      <c r="A2454" t="s">
        <v>3798</v>
      </c>
      <c r="B2454" s="2" t="str">
        <f t="shared" si="116"/>
        <v>4103</v>
      </c>
      <c r="C2454" s="2">
        <f t="shared" si="114"/>
        <v>4103</v>
      </c>
      <c r="D2454" t="str">
        <f>VLOOKUP(C2454,'Cost Centre'!A:B,2,)</f>
        <v>Finance</v>
      </c>
      <c r="E2454" t="str">
        <f t="shared" si="115"/>
        <v>2</v>
      </c>
      <c r="F2454" t="s">
        <v>48</v>
      </c>
      <c r="G2454" s="2">
        <v>0</v>
      </c>
      <c r="H2454" s="2">
        <v>1207735.47</v>
      </c>
      <c r="I2454" s="2">
        <v>0</v>
      </c>
      <c r="J2454" s="105">
        <f>SUMIF([1]MMM!$A:$A,A2454,[1]MMM!$F:$F)</f>
        <v>1207735.47</v>
      </c>
      <c r="K2454" s="2" t="s">
        <v>10</v>
      </c>
      <c r="L2454" s="2">
        <v>1283722</v>
      </c>
      <c r="M2454" t="s">
        <v>11826</v>
      </c>
      <c r="N2454" t="s">
        <v>11841</v>
      </c>
      <c r="O2454" t="s">
        <v>10871</v>
      </c>
      <c r="P2454" t="s">
        <v>10875</v>
      </c>
    </row>
    <row r="2455" spans="1:16" x14ac:dyDescent="0.3">
      <c r="A2455" t="s">
        <v>3799</v>
      </c>
      <c r="B2455" s="2" t="str">
        <f t="shared" si="116"/>
        <v>4103</v>
      </c>
      <c r="C2455" s="2">
        <f t="shared" si="114"/>
        <v>4103</v>
      </c>
      <c r="D2455" t="str">
        <f>VLOOKUP(C2455,'Cost Centre'!A:B,2,)</f>
        <v>Finance</v>
      </c>
      <c r="E2455" t="str">
        <f t="shared" si="115"/>
        <v>2</v>
      </c>
      <c r="F2455" t="s">
        <v>51</v>
      </c>
      <c r="G2455" s="2">
        <v>0</v>
      </c>
      <c r="H2455" s="2">
        <v>2100.0100000000002</v>
      </c>
      <c r="I2455" s="2">
        <v>0</v>
      </c>
      <c r="J2455" s="105">
        <f>SUMIF([1]MMM!$A:$A,A2455,[1]MMM!$F:$F)</f>
        <v>2100.0100000000002</v>
      </c>
      <c r="K2455" s="2" t="s">
        <v>10</v>
      </c>
      <c r="L2455" s="2">
        <v>9653</v>
      </c>
      <c r="M2455" t="s">
        <v>11826</v>
      </c>
      <c r="N2455" t="s">
        <v>11841</v>
      </c>
      <c r="O2455" t="s">
        <v>10871</v>
      </c>
      <c r="P2455" t="s">
        <v>10875</v>
      </c>
    </row>
    <row r="2456" spans="1:16" x14ac:dyDescent="0.3">
      <c r="A2456" t="s">
        <v>3800</v>
      </c>
      <c r="B2456" s="2" t="str">
        <f t="shared" si="116"/>
        <v>4103</v>
      </c>
      <c r="C2456" s="2">
        <f t="shared" si="114"/>
        <v>4103</v>
      </c>
      <c r="D2456" t="str">
        <f>VLOOKUP(C2456,'Cost Centre'!A:B,2,)</f>
        <v>Finance</v>
      </c>
      <c r="E2456" t="str">
        <f t="shared" si="115"/>
        <v>2</v>
      </c>
      <c r="F2456" t="s">
        <v>52</v>
      </c>
      <c r="G2456" s="2">
        <v>0</v>
      </c>
      <c r="H2456" s="2">
        <v>12785.55</v>
      </c>
      <c r="I2456" s="2">
        <v>0</v>
      </c>
      <c r="J2456" s="105">
        <f>SUMIF([1]MMM!$A:$A,A2456,[1]MMM!$F:$F)</f>
        <v>12785.55</v>
      </c>
      <c r="K2456" s="2" t="s">
        <v>10</v>
      </c>
      <c r="L2456" s="2">
        <v>32955</v>
      </c>
      <c r="M2456" t="s">
        <v>11826</v>
      </c>
      <c r="N2456" t="s">
        <v>11841</v>
      </c>
      <c r="O2456" t="s">
        <v>10871</v>
      </c>
      <c r="P2456" t="s">
        <v>10875</v>
      </c>
    </row>
    <row r="2457" spans="1:16" x14ac:dyDescent="0.3">
      <c r="A2457" t="s">
        <v>3801</v>
      </c>
      <c r="B2457" s="2" t="str">
        <f t="shared" si="116"/>
        <v>4103</v>
      </c>
      <c r="C2457" s="2">
        <f t="shared" si="114"/>
        <v>4103</v>
      </c>
      <c r="D2457" t="str">
        <f>VLOOKUP(C2457,'Cost Centre'!A:B,2,)</f>
        <v>Finance</v>
      </c>
      <c r="E2457" t="str">
        <f t="shared" si="115"/>
        <v>2</v>
      </c>
      <c r="F2457" t="s">
        <v>55</v>
      </c>
      <c r="G2457" s="2">
        <v>0</v>
      </c>
      <c r="H2457" s="2">
        <v>57463.25</v>
      </c>
      <c r="I2457" s="2">
        <v>0</v>
      </c>
      <c r="J2457" s="105">
        <f>SUMIF([1]MMM!$A:$A,A2457,[1]MMM!$F:$F)</f>
        <v>57463.25</v>
      </c>
      <c r="K2457" s="2" t="s">
        <v>10</v>
      </c>
      <c r="L2457" s="2">
        <v>219714</v>
      </c>
      <c r="M2457" t="s">
        <v>11826</v>
      </c>
      <c r="N2457" t="s">
        <v>11841</v>
      </c>
      <c r="O2457" t="s">
        <v>10871</v>
      </c>
      <c r="P2457" t="s">
        <v>10875</v>
      </c>
    </row>
    <row r="2458" spans="1:16" x14ac:dyDescent="0.3">
      <c r="A2458" t="s">
        <v>3802</v>
      </c>
      <c r="B2458" s="2" t="str">
        <f t="shared" si="116"/>
        <v>4103</v>
      </c>
      <c r="C2458" s="2">
        <f t="shared" si="114"/>
        <v>4103</v>
      </c>
      <c r="D2458" t="str">
        <f>VLOOKUP(C2458,'Cost Centre'!A:B,2,)</f>
        <v>Finance</v>
      </c>
      <c r="E2458" t="str">
        <f t="shared" si="115"/>
        <v>2</v>
      </c>
      <c r="F2458" t="s">
        <v>57</v>
      </c>
      <c r="G2458" s="2">
        <v>0</v>
      </c>
      <c r="H2458" s="2">
        <v>0</v>
      </c>
      <c r="I2458" s="2">
        <v>0</v>
      </c>
      <c r="J2458" s="105">
        <f>SUMIF([1]MMM!$A:$A,A2458,[1]MMM!$F:$F)</f>
        <v>0</v>
      </c>
      <c r="K2458" s="2" t="s">
        <v>10</v>
      </c>
      <c r="L2458" s="2">
        <v>0</v>
      </c>
      <c r="M2458" t="s">
        <v>11826</v>
      </c>
      <c r="N2458" t="s">
        <v>11841</v>
      </c>
      <c r="O2458" t="s">
        <v>10871</v>
      </c>
      <c r="P2458" t="s">
        <v>10875</v>
      </c>
    </row>
    <row r="2459" spans="1:16" x14ac:dyDescent="0.3">
      <c r="A2459" t="s">
        <v>3803</v>
      </c>
      <c r="B2459" s="2" t="str">
        <f t="shared" si="116"/>
        <v>4103</v>
      </c>
      <c r="C2459" s="2">
        <f t="shared" si="114"/>
        <v>4103</v>
      </c>
      <c r="D2459" t="str">
        <f>VLOOKUP(C2459,'Cost Centre'!A:B,2,)</f>
        <v>Finance</v>
      </c>
      <c r="E2459" t="str">
        <f t="shared" si="115"/>
        <v>2</v>
      </c>
      <c r="F2459" t="s">
        <v>60</v>
      </c>
      <c r="G2459" s="2">
        <v>0</v>
      </c>
      <c r="H2459" s="2">
        <v>0</v>
      </c>
      <c r="I2459" s="2">
        <v>0</v>
      </c>
      <c r="J2459" s="105">
        <f>SUMIF([1]MMM!$A:$A,A2459,[1]MMM!$F:$F)</f>
        <v>0</v>
      </c>
      <c r="K2459" s="2" t="s">
        <v>10</v>
      </c>
      <c r="L2459" s="2">
        <v>38724</v>
      </c>
      <c r="M2459" t="s">
        <v>11826</v>
      </c>
      <c r="N2459" t="s">
        <v>11841</v>
      </c>
      <c r="O2459" t="s">
        <v>10871</v>
      </c>
      <c r="P2459" t="s">
        <v>10875</v>
      </c>
    </row>
    <row r="2460" spans="1:16" x14ac:dyDescent="0.3">
      <c r="A2460" t="s">
        <v>3804</v>
      </c>
      <c r="B2460" s="2" t="str">
        <f t="shared" si="116"/>
        <v>4103</v>
      </c>
      <c r="C2460" s="2">
        <f t="shared" si="114"/>
        <v>4103</v>
      </c>
      <c r="D2460" t="str">
        <f>VLOOKUP(C2460,'Cost Centre'!A:B,2,)</f>
        <v>Finance</v>
      </c>
      <c r="E2460" t="str">
        <f t="shared" si="115"/>
        <v>2</v>
      </c>
      <c r="F2460" t="s">
        <v>61</v>
      </c>
      <c r="G2460" s="2">
        <v>0</v>
      </c>
      <c r="H2460" s="2">
        <v>82275.95</v>
      </c>
      <c r="I2460" s="2">
        <v>0</v>
      </c>
      <c r="J2460" s="105">
        <f>SUMIF([1]MMM!$A:$A,A2460,[1]MMM!$F:$F)</f>
        <v>82275.95</v>
      </c>
      <c r="K2460" s="2" t="s">
        <v>10</v>
      </c>
      <c r="L2460" s="2">
        <v>106976</v>
      </c>
      <c r="M2460" t="s">
        <v>11826</v>
      </c>
      <c r="N2460" t="s">
        <v>11841</v>
      </c>
      <c r="O2460" t="s">
        <v>10871</v>
      </c>
      <c r="P2460" t="s">
        <v>10875</v>
      </c>
    </row>
    <row r="2461" spans="1:16" x14ac:dyDescent="0.3">
      <c r="A2461" t="s">
        <v>3805</v>
      </c>
      <c r="B2461" s="2" t="str">
        <f t="shared" si="116"/>
        <v>4103</v>
      </c>
      <c r="C2461" s="2">
        <f t="shared" si="114"/>
        <v>4103</v>
      </c>
      <c r="D2461" t="str">
        <f>VLOOKUP(C2461,'Cost Centre'!A:B,2,)</f>
        <v>Finance</v>
      </c>
      <c r="E2461" t="str">
        <f t="shared" si="115"/>
        <v>2</v>
      </c>
      <c r="F2461" t="s">
        <v>67</v>
      </c>
      <c r="G2461" s="2">
        <v>0</v>
      </c>
      <c r="H2461" s="2">
        <v>341.26</v>
      </c>
      <c r="I2461" s="2">
        <v>0</v>
      </c>
      <c r="J2461" s="105">
        <f>SUMIF([1]MMM!$A:$A,A2461,[1]MMM!$F:$F)</f>
        <v>341.26</v>
      </c>
      <c r="K2461" s="2" t="s">
        <v>10</v>
      </c>
      <c r="L2461" s="2">
        <v>530</v>
      </c>
      <c r="M2461" t="s">
        <v>11826</v>
      </c>
      <c r="N2461" t="s">
        <v>11841</v>
      </c>
      <c r="O2461" t="s">
        <v>10871</v>
      </c>
      <c r="P2461" t="s">
        <v>10876</v>
      </c>
    </row>
    <row r="2462" spans="1:16" x14ac:dyDescent="0.3">
      <c r="A2462" t="s">
        <v>3806</v>
      </c>
      <c r="B2462" s="2" t="str">
        <f t="shared" si="116"/>
        <v>4103</v>
      </c>
      <c r="C2462" s="2">
        <f t="shared" si="114"/>
        <v>4103</v>
      </c>
      <c r="D2462" t="str">
        <f>VLOOKUP(C2462,'Cost Centre'!A:B,2,)</f>
        <v>Finance</v>
      </c>
      <c r="E2462" t="str">
        <f t="shared" si="115"/>
        <v>2</v>
      </c>
      <c r="F2462" t="s">
        <v>68</v>
      </c>
      <c r="G2462" s="2">
        <v>0</v>
      </c>
      <c r="H2462" s="2">
        <v>9589.42</v>
      </c>
      <c r="I2462" s="2">
        <v>0</v>
      </c>
      <c r="J2462" s="105">
        <f>SUMIF([1]MMM!$A:$A,A2462,[1]MMM!$F:$F)</f>
        <v>9800.02</v>
      </c>
      <c r="K2462" s="2" t="s">
        <v>10</v>
      </c>
      <c r="L2462" s="2">
        <v>20205</v>
      </c>
      <c r="M2462" t="s">
        <v>11826</v>
      </c>
      <c r="N2462" t="s">
        <v>11841</v>
      </c>
      <c r="O2462" t="s">
        <v>10871</v>
      </c>
      <c r="P2462" t="s">
        <v>10876</v>
      </c>
    </row>
    <row r="2463" spans="1:16" x14ac:dyDescent="0.3">
      <c r="A2463" t="s">
        <v>3807</v>
      </c>
      <c r="B2463" s="2" t="str">
        <f t="shared" si="116"/>
        <v>4103</v>
      </c>
      <c r="C2463" s="2">
        <f t="shared" si="114"/>
        <v>4103</v>
      </c>
      <c r="D2463" t="str">
        <f>VLOOKUP(C2463,'Cost Centre'!A:B,2,)</f>
        <v>Finance</v>
      </c>
      <c r="E2463" t="str">
        <f t="shared" si="115"/>
        <v>2</v>
      </c>
      <c r="F2463" t="s">
        <v>10877</v>
      </c>
      <c r="G2463" s="2">
        <v>0</v>
      </c>
      <c r="H2463" s="2">
        <v>53557.19</v>
      </c>
      <c r="I2463" s="2">
        <v>0</v>
      </c>
      <c r="J2463" s="105">
        <f>SUMIF([1]MMM!$A:$A,A2463,[1]MMM!$F:$F)</f>
        <v>53557.19</v>
      </c>
      <c r="K2463" s="2" t="s">
        <v>10</v>
      </c>
      <c r="L2463" s="2">
        <v>120955</v>
      </c>
      <c r="M2463" t="s">
        <v>11826</v>
      </c>
      <c r="N2463" t="s">
        <v>11841</v>
      </c>
      <c r="O2463" t="s">
        <v>10871</v>
      </c>
      <c r="P2463" t="s">
        <v>10876</v>
      </c>
    </row>
    <row r="2464" spans="1:16" x14ac:dyDescent="0.3">
      <c r="A2464" t="s">
        <v>3808</v>
      </c>
      <c r="B2464" s="2" t="str">
        <f t="shared" si="116"/>
        <v>4103</v>
      </c>
      <c r="C2464" s="2">
        <f t="shared" si="114"/>
        <v>4103</v>
      </c>
      <c r="D2464" t="str">
        <f>VLOOKUP(C2464,'Cost Centre'!A:B,2,)</f>
        <v>Finance</v>
      </c>
      <c r="E2464" t="str">
        <f t="shared" si="115"/>
        <v>2</v>
      </c>
      <c r="F2464" t="s">
        <v>69</v>
      </c>
      <c r="G2464" s="2">
        <v>0</v>
      </c>
      <c r="H2464" s="2">
        <v>128353.17</v>
      </c>
      <c r="I2464" s="2">
        <v>0</v>
      </c>
      <c r="J2464" s="105">
        <f>SUMIF([1]MMM!$A:$A,A2464,[1]MMM!$F:$F)</f>
        <v>128353.17</v>
      </c>
      <c r="K2464" s="2" t="s">
        <v>10</v>
      </c>
      <c r="L2464" s="2">
        <v>231786</v>
      </c>
      <c r="M2464" t="s">
        <v>11826</v>
      </c>
      <c r="N2464" t="s">
        <v>11841</v>
      </c>
      <c r="O2464" t="s">
        <v>10871</v>
      </c>
      <c r="P2464" t="s">
        <v>10876</v>
      </c>
    </row>
    <row r="2465" spans="1:16" x14ac:dyDescent="0.3">
      <c r="A2465" t="s">
        <v>3809</v>
      </c>
      <c r="B2465" s="2" t="str">
        <f t="shared" si="116"/>
        <v>4103</v>
      </c>
      <c r="C2465" s="2">
        <f t="shared" si="114"/>
        <v>4103</v>
      </c>
      <c r="D2465" t="str">
        <f>VLOOKUP(C2465,'Cost Centre'!A:B,2,)</f>
        <v>Finance</v>
      </c>
      <c r="E2465" t="str">
        <f t="shared" si="115"/>
        <v>2</v>
      </c>
      <c r="F2465" t="s">
        <v>70</v>
      </c>
      <c r="G2465" s="2">
        <v>0</v>
      </c>
      <c r="H2465" s="2">
        <v>6649.42</v>
      </c>
      <c r="I2465" s="2">
        <v>0</v>
      </c>
      <c r="J2465" s="105">
        <f>SUMIF([1]MMM!$A:$A,A2465,[1]MMM!$F:$F)</f>
        <v>6649.42</v>
      </c>
      <c r="K2465" s="2" t="s">
        <v>10</v>
      </c>
      <c r="L2465" s="2">
        <v>8510</v>
      </c>
      <c r="M2465" t="s">
        <v>11826</v>
      </c>
      <c r="N2465" t="s">
        <v>11841</v>
      </c>
      <c r="O2465" t="s">
        <v>10871</v>
      </c>
      <c r="P2465" t="s">
        <v>10876</v>
      </c>
    </row>
    <row r="2466" spans="1:16" x14ac:dyDescent="0.3">
      <c r="A2466" t="s">
        <v>3810</v>
      </c>
      <c r="B2466" s="2" t="str">
        <f t="shared" si="116"/>
        <v>4103</v>
      </c>
      <c r="C2466" s="2">
        <f t="shared" si="114"/>
        <v>4103</v>
      </c>
      <c r="D2466" t="str">
        <f>VLOOKUP(C2466,'Cost Centre'!A:B,2,)</f>
        <v>Finance</v>
      </c>
      <c r="E2466" t="str">
        <f t="shared" si="115"/>
        <v>2</v>
      </c>
      <c r="F2466" t="s">
        <v>2116</v>
      </c>
      <c r="G2466" s="2">
        <v>0</v>
      </c>
      <c r="H2466" s="2">
        <v>0</v>
      </c>
      <c r="I2466" s="2">
        <v>0</v>
      </c>
      <c r="J2466" s="105">
        <f>SUMIF([1]MMM!$A:$A,A2466,[1]MMM!$F:$F)</f>
        <v>0</v>
      </c>
      <c r="K2466" s="2" t="s">
        <v>10</v>
      </c>
      <c r="L2466" s="2">
        <v>1318</v>
      </c>
      <c r="M2466" t="s">
        <v>11826</v>
      </c>
      <c r="N2466" t="s">
        <v>11841</v>
      </c>
      <c r="O2466" t="s">
        <v>10871</v>
      </c>
      <c r="P2466" t="s">
        <v>10878</v>
      </c>
    </row>
    <row r="2467" spans="1:16" x14ac:dyDescent="0.3">
      <c r="A2467" t="s">
        <v>3811</v>
      </c>
      <c r="B2467" s="2" t="str">
        <f t="shared" si="116"/>
        <v>4103</v>
      </c>
      <c r="C2467" s="2">
        <f t="shared" si="114"/>
        <v>4103</v>
      </c>
      <c r="D2467" t="str">
        <f>VLOOKUP(C2467,'Cost Centre'!A:B,2,)</f>
        <v>Finance</v>
      </c>
      <c r="E2467" t="str">
        <f t="shared" si="115"/>
        <v>2</v>
      </c>
      <c r="F2467" t="s">
        <v>2117</v>
      </c>
      <c r="G2467" s="2">
        <v>0</v>
      </c>
      <c r="H2467" s="2">
        <v>0</v>
      </c>
      <c r="I2467" s="2">
        <v>0</v>
      </c>
      <c r="J2467" s="105">
        <f>SUMIF([1]MMM!$A:$A,A2467,[1]MMM!$F:$F)</f>
        <v>0</v>
      </c>
      <c r="K2467" s="2" t="s">
        <v>10</v>
      </c>
      <c r="L2467" s="2">
        <v>482</v>
      </c>
      <c r="M2467" t="s">
        <v>11826</v>
      </c>
      <c r="N2467" t="s">
        <v>11841</v>
      </c>
      <c r="O2467" t="s">
        <v>10871</v>
      </c>
      <c r="P2467" t="s">
        <v>10878</v>
      </c>
    </row>
    <row r="2468" spans="1:16" x14ac:dyDescent="0.3">
      <c r="A2468" t="s">
        <v>3812</v>
      </c>
      <c r="B2468" s="2" t="str">
        <f t="shared" si="116"/>
        <v>4103</v>
      </c>
      <c r="C2468" s="2">
        <f t="shared" si="114"/>
        <v>4103</v>
      </c>
      <c r="D2468" t="str">
        <f>VLOOKUP(C2468,'Cost Centre'!A:B,2,)</f>
        <v>Finance</v>
      </c>
      <c r="E2468" t="str">
        <f t="shared" si="115"/>
        <v>2</v>
      </c>
      <c r="F2468" t="s">
        <v>84</v>
      </c>
      <c r="G2468" s="2">
        <v>0</v>
      </c>
      <c r="H2468" s="2">
        <v>427.96</v>
      </c>
      <c r="I2468" s="2">
        <v>0</v>
      </c>
      <c r="J2468" s="105">
        <f>SUMIF([1]MMM!$A:$A,A2468,[1]MMM!$F:$F)</f>
        <v>427.96</v>
      </c>
      <c r="K2468" s="2" t="s">
        <v>10</v>
      </c>
      <c r="L2468" s="2">
        <v>1425</v>
      </c>
      <c r="M2468" t="s">
        <v>11826</v>
      </c>
      <c r="N2468" t="s">
        <v>11841</v>
      </c>
      <c r="O2468" t="s">
        <v>10871</v>
      </c>
      <c r="P2468" t="s">
        <v>10881</v>
      </c>
    </row>
    <row r="2469" spans="1:16" x14ac:dyDescent="0.3">
      <c r="A2469" t="s">
        <v>3813</v>
      </c>
      <c r="B2469" s="2" t="str">
        <f t="shared" si="116"/>
        <v>4103</v>
      </c>
      <c r="C2469" s="2">
        <f t="shared" si="114"/>
        <v>4103</v>
      </c>
      <c r="D2469" t="str">
        <f>VLOOKUP(C2469,'Cost Centre'!A:B,2,)</f>
        <v>Finance</v>
      </c>
      <c r="E2469" t="str">
        <f t="shared" si="115"/>
        <v>2</v>
      </c>
      <c r="F2469" t="s">
        <v>88</v>
      </c>
      <c r="G2469" s="2">
        <v>0</v>
      </c>
      <c r="H2469" s="2">
        <v>4771.8900000000003</v>
      </c>
      <c r="I2469" s="2">
        <v>0</v>
      </c>
      <c r="J2469" s="105">
        <f>SUMIF([1]MMM!$A:$A,A2469,[1]MMM!$F:$F)</f>
        <v>4771.8900000000003</v>
      </c>
      <c r="K2469" s="2" t="s">
        <v>10</v>
      </c>
      <c r="L2469" s="2">
        <v>4858</v>
      </c>
      <c r="M2469" t="s">
        <v>11826</v>
      </c>
      <c r="N2469" t="s">
        <v>11841</v>
      </c>
      <c r="O2469" t="s">
        <v>10871</v>
      </c>
      <c r="P2469" t="s">
        <v>10881</v>
      </c>
    </row>
    <row r="2470" spans="1:16" x14ac:dyDescent="0.3">
      <c r="A2470" t="s">
        <v>3814</v>
      </c>
      <c r="B2470" s="2" t="str">
        <f t="shared" si="116"/>
        <v>4103</v>
      </c>
      <c r="C2470" s="2">
        <f t="shared" si="114"/>
        <v>4103</v>
      </c>
      <c r="D2470" t="str">
        <f>VLOOKUP(C2470,'Cost Centre'!A:B,2,)</f>
        <v>Finance</v>
      </c>
      <c r="E2470" t="str">
        <f t="shared" si="115"/>
        <v>2</v>
      </c>
      <c r="F2470" t="s">
        <v>92</v>
      </c>
      <c r="G2470" s="2">
        <v>0</v>
      </c>
      <c r="H2470" s="2">
        <v>0</v>
      </c>
      <c r="I2470" s="2">
        <v>0</v>
      </c>
      <c r="J2470" s="105">
        <f>SUMIF([1]MMM!$A:$A,A2470,[1]MMM!$F:$F)</f>
        <v>0</v>
      </c>
      <c r="K2470" s="2" t="s">
        <v>10</v>
      </c>
      <c r="L2470" s="2">
        <v>2998</v>
      </c>
      <c r="M2470" t="s">
        <v>11826</v>
      </c>
      <c r="N2470" t="s">
        <v>11841</v>
      </c>
      <c r="O2470" t="s">
        <v>10871</v>
      </c>
      <c r="P2470" t="s">
        <v>10881</v>
      </c>
    </row>
    <row r="2471" spans="1:16" x14ac:dyDescent="0.3">
      <c r="A2471" t="s">
        <v>3815</v>
      </c>
      <c r="B2471" s="2" t="str">
        <f t="shared" si="116"/>
        <v>4103</v>
      </c>
      <c r="C2471" s="2">
        <f t="shared" si="114"/>
        <v>4103</v>
      </c>
      <c r="D2471" t="str">
        <f>VLOOKUP(C2471,'Cost Centre'!A:B,2,)</f>
        <v>Finance</v>
      </c>
      <c r="E2471" t="str">
        <f t="shared" si="115"/>
        <v>2</v>
      </c>
      <c r="F2471" t="s">
        <v>93</v>
      </c>
      <c r="G2471" s="2">
        <v>0</v>
      </c>
      <c r="H2471" s="2">
        <v>10539.51</v>
      </c>
      <c r="I2471" s="2">
        <v>0</v>
      </c>
      <c r="J2471" s="105">
        <f>SUMIF([1]MMM!$A:$A,A2471,[1]MMM!$F:$F)</f>
        <v>10541.61</v>
      </c>
      <c r="K2471" s="2" t="s">
        <v>10</v>
      </c>
      <c r="L2471" s="2">
        <v>13443</v>
      </c>
      <c r="M2471" t="s">
        <v>11826</v>
      </c>
      <c r="N2471" t="s">
        <v>11841</v>
      </c>
      <c r="O2471" t="s">
        <v>10871</v>
      </c>
      <c r="P2471" t="s">
        <v>10881</v>
      </c>
    </row>
    <row r="2472" spans="1:16" x14ac:dyDescent="0.3">
      <c r="A2472" t="s">
        <v>3816</v>
      </c>
      <c r="B2472" s="2" t="str">
        <f t="shared" si="116"/>
        <v>4103</v>
      </c>
      <c r="C2472" s="2">
        <f t="shared" si="114"/>
        <v>4103</v>
      </c>
      <c r="D2472" t="str">
        <f>VLOOKUP(C2472,'Cost Centre'!A:B,2,)</f>
        <v>Finance</v>
      </c>
      <c r="E2472" t="str">
        <f t="shared" si="115"/>
        <v>2</v>
      </c>
      <c r="F2472" t="s">
        <v>10882</v>
      </c>
      <c r="G2472" s="2">
        <v>0</v>
      </c>
      <c r="H2472" s="2">
        <v>0</v>
      </c>
      <c r="I2472" s="2">
        <v>0</v>
      </c>
      <c r="J2472" s="105">
        <f>SUMIF([1]MMM!$A:$A,A2472,[1]MMM!$F:$F)</f>
        <v>0</v>
      </c>
      <c r="K2472" s="2" t="s">
        <v>10</v>
      </c>
      <c r="L2472" s="2">
        <v>2509</v>
      </c>
      <c r="M2472" t="s">
        <v>11826</v>
      </c>
      <c r="N2472" t="s">
        <v>11841</v>
      </c>
      <c r="O2472" t="s">
        <v>10871</v>
      </c>
      <c r="P2472" t="s">
        <v>10881</v>
      </c>
    </row>
    <row r="2473" spans="1:16" x14ac:dyDescent="0.3">
      <c r="A2473" t="s">
        <v>3817</v>
      </c>
      <c r="B2473" s="2" t="str">
        <f t="shared" si="116"/>
        <v>4103</v>
      </c>
      <c r="C2473" s="2">
        <f t="shared" si="114"/>
        <v>4103</v>
      </c>
      <c r="D2473" t="str">
        <f>VLOOKUP(C2473,'Cost Centre'!A:B,2,)</f>
        <v>Finance</v>
      </c>
      <c r="E2473" t="str">
        <f t="shared" si="115"/>
        <v>2</v>
      </c>
      <c r="F2473" t="s">
        <v>10883</v>
      </c>
      <c r="G2473" s="2">
        <v>0</v>
      </c>
      <c r="H2473" s="2">
        <v>0</v>
      </c>
      <c r="I2473" s="2">
        <v>0</v>
      </c>
      <c r="J2473" s="105">
        <f>SUMIF([1]MMM!$A:$A,A2473,[1]MMM!$F:$F)</f>
        <v>0</v>
      </c>
      <c r="K2473" s="2" t="s">
        <v>10</v>
      </c>
      <c r="L2473" s="2">
        <v>1055</v>
      </c>
      <c r="M2473" t="s">
        <v>11826</v>
      </c>
      <c r="N2473" t="s">
        <v>11841</v>
      </c>
      <c r="O2473" t="s">
        <v>10871</v>
      </c>
      <c r="P2473" t="s">
        <v>10881</v>
      </c>
    </row>
    <row r="2474" spans="1:16" x14ac:dyDescent="0.3">
      <c r="A2474" t="s">
        <v>3818</v>
      </c>
      <c r="B2474" s="2" t="str">
        <f t="shared" si="116"/>
        <v>4103</v>
      </c>
      <c r="C2474" s="2">
        <f t="shared" si="114"/>
        <v>4103</v>
      </c>
      <c r="D2474" t="str">
        <f>VLOOKUP(C2474,'Cost Centre'!A:B,2,)</f>
        <v>Finance</v>
      </c>
      <c r="E2474" t="str">
        <f t="shared" si="115"/>
        <v>2</v>
      </c>
      <c r="F2474" t="s">
        <v>103</v>
      </c>
      <c r="G2474" s="2">
        <v>0</v>
      </c>
      <c r="H2474" s="2">
        <v>0</v>
      </c>
      <c r="I2474" s="2">
        <v>0</v>
      </c>
      <c r="J2474" s="105">
        <f>SUMIF([1]MMM!$A:$A,A2474,[1]MMM!$F:$F)</f>
        <v>0</v>
      </c>
      <c r="K2474" s="2" t="s">
        <v>10</v>
      </c>
      <c r="L2474" s="2">
        <v>1055</v>
      </c>
      <c r="M2474" t="s">
        <v>11826</v>
      </c>
      <c r="N2474" t="s">
        <v>11841</v>
      </c>
      <c r="O2474" t="s">
        <v>10871</v>
      </c>
      <c r="P2474" t="s">
        <v>10881</v>
      </c>
    </row>
    <row r="2475" spans="1:16" x14ac:dyDescent="0.3">
      <c r="A2475" t="s">
        <v>3819</v>
      </c>
      <c r="B2475" s="2" t="str">
        <f t="shared" si="116"/>
        <v>4103</v>
      </c>
      <c r="C2475" s="2">
        <f t="shared" si="114"/>
        <v>4103</v>
      </c>
      <c r="D2475" t="str">
        <f>VLOOKUP(C2475,'Cost Centre'!A:B,2,)</f>
        <v>Finance</v>
      </c>
      <c r="E2475" t="str">
        <f t="shared" si="115"/>
        <v>2</v>
      </c>
      <c r="F2475" t="s">
        <v>105</v>
      </c>
      <c r="G2475" s="2">
        <v>0</v>
      </c>
      <c r="H2475" s="2">
        <v>0</v>
      </c>
      <c r="I2475" s="2">
        <v>0</v>
      </c>
      <c r="J2475" s="105">
        <f>SUMIF([1]MMM!$A:$A,A2475,[1]MMM!$F:$F)</f>
        <v>0</v>
      </c>
      <c r="K2475" s="2" t="s">
        <v>10</v>
      </c>
      <c r="L2475" s="2">
        <v>1055</v>
      </c>
      <c r="M2475" t="s">
        <v>11826</v>
      </c>
      <c r="N2475" t="s">
        <v>11841</v>
      </c>
      <c r="O2475" t="s">
        <v>10871</v>
      </c>
      <c r="P2475" t="s">
        <v>10881</v>
      </c>
    </row>
    <row r="2476" spans="1:16" x14ac:dyDescent="0.3">
      <c r="A2476" t="s">
        <v>3820</v>
      </c>
      <c r="B2476" s="2" t="str">
        <f t="shared" si="116"/>
        <v>4103</v>
      </c>
      <c r="C2476" s="2">
        <f t="shared" si="114"/>
        <v>4103</v>
      </c>
      <c r="D2476" t="str">
        <f>VLOOKUP(C2476,'Cost Centre'!A:B,2,)</f>
        <v>Finance</v>
      </c>
      <c r="E2476" t="str">
        <f t="shared" si="115"/>
        <v>2</v>
      </c>
      <c r="F2476" t="s">
        <v>10884</v>
      </c>
      <c r="G2476" s="2">
        <v>0</v>
      </c>
      <c r="H2476" s="2">
        <v>0</v>
      </c>
      <c r="I2476" s="2">
        <v>0</v>
      </c>
      <c r="J2476" s="105">
        <f>SUMIF([1]MMM!$A:$A,A2476,[1]MMM!$F:$F)</f>
        <v>0</v>
      </c>
      <c r="K2476" s="2" t="s">
        <v>10</v>
      </c>
      <c r="L2476" s="2">
        <v>3165</v>
      </c>
      <c r="M2476" t="s">
        <v>11826</v>
      </c>
      <c r="N2476" t="s">
        <v>11841</v>
      </c>
      <c r="O2476" t="s">
        <v>10871</v>
      </c>
      <c r="P2476" t="s">
        <v>10881</v>
      </c>
    </row>
    <row r="2477" spans="1:16" x14ac:dyDescent="0.3">
      <c r="A2477" t="s">
        <v>3821</v>
      </c>
      <c r="B2477" s="2" t="str">
        <f t="shared" si="116"/>
        <v>4103</v>
      </c>
      <c r="C2477" s="2">
        <f t="shared" si="114"/>
        <v>4103</v>
      </c>
      <c r="D2477" t="str">
        <f>VLOOKUP(C2477,'Cost Centre'!A:B,2,)</f>
        <v>Finance</v>
      </c>
      <c r="E2477" t="str">
        <f t="shared" si="115"/>
        <v>2</v>
      </c>
      <c r="F2477" t="s">
        <v>117</v>
      </c>
      <c r="G2477" s="2">
        <v>0</v>
      </c>
      <c r="H2477" s="2">
        <v>0</v>
      </c>
      <c r="I2477" s="2">
        <v>0</v>
      </c>
      <c r="J2477" s="105">
        <f>SUMIF([1]MMM!$A:$A,A2477,[1]MMM!$F:$F)</f>
        <v>0</v>
      </c>
      <c r="K2477" s="2" t="s">
        <v>10</v>
      </c>
      <c r="L2477" s="2">
        <v>1314</v>
      </c>
      <c r="M2477" t="s">
        <v>11826</v>
      </c>
      <c r="N2477" t="s">
        <v>11841</v>
      </c>
      <c r="O2477" t="s">
        <v>10871</v>
      </c>
      <c r="P2477" t="s">
        <v>10885</v>
      </c>
    </row>
    <row r="2478" spans="1:16" x14ac:dyDescent="0.3">
      <c r="A2478" t="s">
        <v>11842</v>
      </c>
      <c r="B2478" s="2" t="str">
        <f t="shared" si="116"/>
        <v>4103</v>
      </c>
      <c r="C2478" s="2">
        <f t="shared" si="114"/>
        <v>4103</v>
      </c>
      <c r="D2478" t="str">
        <f>VLOOKUP(C2478,'Cost Centre'!A:B,2,)</f>
        <v>Finance</v>
      </c>
      <c r="E2478" t="str">
        <f t="shared" si="115"/>
        <v>2</v>
      </c>
      <c r="F2478" t="s">
        <v>118</v>
      </c>
      <c r="G2478" s="2">
        <v>0</v>
      </c>
      <c r="H2478" s="2">
        <v>15973.95</v>
      </c>
      <c r="I2478" s="2">
        <v>0</v>
      </c>
      <c r="J2478" s="105">
        <f>SUMIF([1]MMM!$A:$A,A2478,[1]MMM!$F:$F)</f>
        <v>15973.95</v>
      </c>
      <c r="K2478" s="2" t="s">
        <v>10</v>
      </c>
      <c r="L2478" s="2">
        <v>48000</v>
      </c>
      <c r="M2478" t="s">
        <v>11826</v>
      </c>
      <c r="N2478" t="s">
        <v>11841</v>
      </c>
      <c r="O2478" t="s">
        <v>10871</v>
      </c>
      <c r="P2478" t="s">
        <v>10885</v>
      </c>
    </row>
    <row r="2479" spans="1:16" x14ac:dyDescent="0.3">
      <c r="A2479" t="s">
        <v>3822</v>
      </c>
      <c r="B2479" s="2" t="str">
        <f t="shared" si="116"/>
        <v>4103</v>
      </c>
      <c r="C2479" s="2">
        <f t="shared" si="114"/>
        <v>4103</v>
      </c>
      <c r="D2479" t="str">
        <f>VLOOKUP(C2479,'Cost Centre'!A:B,2,)</f>
        <v>Finance</v>
      </c>
      <c r="E2479" t="str">
        <f t="shared" si="115"/>
        <v>2</v>
      </c>
      <c r="F2479" t="s">
        <v>118</v>
      </c>
      <c r="G2479" s="2">
        <v>0</v>
      </c>
      <c r="H2479" s="2">
        <v>0</v>
      </c>
      <c r="I2479" s="2">
        <v>0</v>
      </c>
      <c r="J2479" s="105">
        <f>SUMIF([1]MMM!$A:$A,A2479,[1]MMM!$F:$F)</f>
        <v>0</v>
      </c>
      <c r="K2479" s="2" t="s">
        <v>10</v>
      </c>
      <c r="L2479" s="2">
        <v>0</v>
      </c>
      <c r="M2479" t="s">
        <v>11826</v>
      </c>
      <c r="N2479" t="s">
        <v>11841</v>
      </c>
      <c r="O2479" t="s">
        <v>10871</v>
      </c>
      <c r="P2479" t="s">
        <v>10885</v>
      </c>
    </row>
    <row r="2480" spans="1:16" x14ac:dyDescent="0.3">
      <c r="A2480" t="s">
        <v>3823</v>
      </c>
      <c r="B2480" s="2" t="str">
        <f t="shared" si="116"/>
        <v>4103</v>
      </c>
      <c r="C2480" s="2">
        <f t="shared" si="114"/>
        <v>4103</v>
      </c>
      <c r="D2480" t="str">
        <f>VLOOKUP(C2480,'Cost Centre'!A:B,2,)</f>
        <v>Finance</v>
      </c>
      <c r="E2480" t="str">
        <f t="shared" si="115"/>
        <v>2</v>
      </c>
      <c r="F2480" t="s">
        <v>277</v>
      </c>
      <c r="G2480" s="2">
        <v>0</v>
      </c>
      <c r="H2480" s="2">
        <v>0</v>
      </c>
      <c r="I2480" s="2">
        <v>0</v>
      </c>
      <c r="J2480" s="105">
        <f>SUMIF([1]MMM!$A:$A,A2480,[1]MMM!$F:$F)</f>
        <v>0</v>
      </c>
      <c r="K2480" s="2" t="s">
        <v>10</v>
      </c>
      <c r="L2480" s="2">
        <v>7475</v>
      </c>
      <c r="M2480" t="s">
        <v>11826</v>
      </c>
      <c r="N2480" t="s">
        <v>11841</v>
      </c>
      <c r="O2480" t="s">
        <v>10871</v>
      </c>
      <c r="P2480" t="s">
        <v>10934</v>
      </c>
    </row>
    <row r="2481" spans="1:16" x14ac:dyDescent="0.3">
      <c r="A2481" t="s">
        <v>11843</v>
      </c>
      <c r="B2481" s="2" t="str">
        <f t="shared" si="116"/>
        <v>4103</v>
      </c>
      <c r="C2481" s="2">
        <f t="shared" si="114"/>
        <v>4103</v>
      </c>
      <c r="D2481" t="str">
        <f>VLOOKUP(C2481,'Cost Centre'!A:B,2,)</f>
        <v>Finance</v>
      </c>
      <c r="E2481" t="str">
        <f t="shared" si="115"/>
        <v>2</v>
      </c>
      <c r="F2481" t="s">
        <v>10890</v>
      </c>
      <c r="G2481" s="2">
        <v>0</v>
      </c>
      <c r="H2481" s="2">
        <v>0</v>
      </c>
      <c r="I2481" s="2">
        <v>0</v>
      </c>
      <c r="J2481" s="105">
        <f>SUMIF([1]MMM!$A:$A,A2481,[1]MMM!$F:$F)</f>
        <v>0</v>
      </c>
      <c r="K2481" s="2" t="s">
        <v>10</v>
      </c>
      <c r="L2481" s="2">
        <v>0</v>
      </c>
      <c r="M2481" t="s">
        <v>11826</v>
      </c>
      <c r="N2481" t="s">
        <v>11841</v>
      </c>
      <c r="O2481" t="s">
        <v>10871</v>
      </c>
      <c r="P2481" t="s">
        <v>10887</v>
      </c>
    </row>
    <row r="2482" spans="1:16" x14ac:dyDescent="0.3">
      <c r="A2482" t="s">
        <v>11844</v>
      </c>
      <c r="B2482" s="2" t="str">
        <f t="shared" si="116"/>
        <v>4103</v>
      </c>
      <c r="C2482" s="2">
        <f t="shared" si="114"/>
        <v>4103</v>
      </c>
      <c r="D2482" t="str">
        <f>VLOOKUP(C2482,'Cost Centre'!A:B,2,)</f>
        <v>Finance</v>
      </c>
      <c r="E2482" t="str">
        <f t="shared" si="115"/>
        <v>2</v>
      </c>
      <c r="F2482" t="s">
        <v>10892</v>
      </c>
      <c r="G2482" s="2">
        <v>0</v>
      </c>
      <c r="H2482" s="2">
        <v>0</v>
      </c>
      <c r="I2482" s="2">
        <v>0</v>
      </c>
      <c r="J2482" s="105">
        <f>SUMIF([1]MMM!$A:$A,A2482,[1]MMM!$F:$F)</f>
        <v>0</v>
      </c>
      <c r="K2482" s="2" t="s">
        <v>10</v>
      </c>
      <c r="L2482" s="2">
        <v>0</v>
      </c>
      <c r="M2482" t="s">
        <v>11826</v>
      </c>
      <c r="N2482" t="s">
        <v>11841</v>
      </c>
      <c r="O2482" t="s">
        <v>10871</v>
      </c>
      <c r="P2482" t="s">
        <v>10887</v>
      </c>
    </row>
    <row r="2483" spans="1:16" x14ac:dyDescent="0.3">
      <c r="A2483" t="s">
        <v>11845</v>
      </c>
      <c r="B2483" s="2" t="str">
        <f t="shared" si="116"/>
        <v>4103</v>
      </c>
      <c r="C2483" s="2">
        <f t="shared" si="114"/>
        <v>4103</v>
      </c>
      <c r="D2483" t="str">
        <f>VLOOKUP(C2483,'Cost Centre'!A:B,2,)</f>
        <v>Finance</v>
      </c>
      <c r="E2483" t="str">
        <f t="shared" si="115"/>
        <v>2</v>
      </c>
      <c r="F2483" t="s">
        <v>10894</v>
      </c>
      <c r="G2483" s="2">
        <v>0</v>
      </c>
      <c r="H2483" s="2">
        <v>0</v>
      </c>
      <c r="I2483" s="2">
        <v>0</v>
      </c>
      <c r="J2483" s="105">
        <f>SUMIF([1]MMM!$A:$A,A2483,[1]MMM!$F:$F)</f>
        <v>0</v>
      </c>
      <c r="K2483" s="2" t="s">
        <v>10</v>
      </c>
      <c r="L2483" s="2">
        <v>0</v>
      </c>
      <c r="M2483" t="s">
        <v>11826</v>
      </c>
      <c r="N2483" t="s">
        <v>11841</v>
      </c>
      <c r="O2483" t="s">
        <v>10871</v>
      </c>
      <c r="P2483" t="s">
        <v>10887</v>
      </c>
    </row>
    <row r="2484" spans="1:16" x14ac:dyDescent="0.3">
      <c r="A2484" t="s">
        <v>11846</v>
      </c>
      <c r="B2484" s="2" t="str">
        <f t="shared" si="116"/>
        <v>4103</v>
      </c>
      <c r="C2484" s="2">
        <f t="shared" si="114"/>
        <v>4103</v>
      </c>
      <c r="D2484" t="str">
        <f>VLOOKUP(C2484,'Cost Centre'!A:B,2,)</f>
        <v>Finance</v>
      </c>
      <c r="E2484" t="str">
        <f t="shared" si="115"/>
        <v>2</v>
      </c>
      <c r="F2484" t="s">
        <v>10896</v>
      </c>
      <c r="G2484" s="2">
        <v>0</v>
      </c>
      <c r="H2484" s="2">
        <v>0</v>
      </c>
      <c r="I2484" s="2">
        <v>0</v>
      </c>
      <c r="J2484" s="105">
        <f>SUMIF([1]MMM!$A:$A,A2484,[1]MMM!$F:$F)</f>
        <v>0</v>
      </c>
      <c r="K2484" s="2" t="s">
        <v>10</v>
      </c>
      <c r="L2484" s="2">
        <v>0</v>
      </c>
      <c r="M2484" t="s">
        <v>11826</v>
      </c>
      <c r="N2484" t="s">
        <v>11841</v>
      </c>
      <c r="O2484" t="s">
        <v>10871</v>
      </c>
      <c r="P2484" t="s">
        <v>10887</v>
      </c>
    </row>
    <row r="2485" spans="1:16" x14ac:dyDescent="0.3">
      <c r="A2485" t="s">
        <v>11847</v>
      </c>
      <c r="B2485" s="2" t="str">
        <f t="shared" si="116"/>
        <v>4103</v>
      </c>
      <c r="C2485" s="2">
        <f t="shared" si="114"/>
        <v>4103</v>
      </c>
      <c r="D2485" t="str">
        <f>VLOOKUP(C2485,'Cost Centre'!A:B,2,)</f>
        <v>Finance</v>
      </c>
      <c r="E2485" t="str">
        <f t="shared" si="115"/>
        <v>2</v>
      </c>
      <c r="F2485" t="s">
        <v>10898</v>
      </c>
      <c r="G2485" s="2">
        <v>0</v>
      </c>
      <c r="H2485" s="2">
        <v>0</v>
      </c>
      <c r="I2485" s="2">
        <v>0</v>
      </c>
      <c r="J2485" s="105">
        <f>SUMIF([1]MMM!$A:$A,A2485,[1]MMM!$F:$F)</f>
        <v>0</v>
      </c>
      <c r="K2485" s="2" t="s">
        <v>10</v>
      </c>
      <c r="L2485" s="2">
        <v>0</v>
      </c>
      <c r="M2485" t="s">
        <v>11826</v>
      </c>
      <c r="N2485" t="s">
        <v>11841</v>
      </c>
      <c r="O2485" t="s">
        <v>10871</v>
      </c>
      <c r="P2485" t="s">
        <v>10887</v>
      </c>
    </row>
    <row r="2486" spans="1:16" x14ac:dyDescent="0.3">
      <c r="A2486" t="s">
        <v>11848</v>
      </c>
      <c r="B2486" s="2" t="str">
        <f t="shared" si="116"/>
        <v>4103</v>
      </c>
      <c r="C2486" s="2">
        <f t="shared" si="114"/>
        <v>4103</v>
      </c>
      <c r="D2486" t="str">
        <f>VLOOKUP(C2486,'Cost Centre'!A:B,2,)</f>
        <v>Finance</v>
      </c>
      <c r="E2486" t="str">
        <f t="shared" si="115"/>
        <v>2</v>
      </c>
      <c r="F2486" t="s">
        <v>10900</v>
      </c>
      <c r="G2486" s="2">
        <v>0</v>
      </c>
      <c r="H2486" s="2">
        <v>0</v>
      </c>
      <c r="I2486" s="2">
        <v>0</v>
      </c>
      <c r="J2486" s="105">
        <f>SUMIF([1]MMM!$A:$A,A2486,[1]MMM!$F:$F)</f>
        <v>0</v>
      </c>
      <c r="K2486" s="2" t="s">
        <v>10</v>
      </c>
      <c r="L2486" s="2">
        <v>0</v>
      </c>
      <c r="M2486" t="s">
        <v>11826</v>
      </c>
      <c r="N2486" t="s">
        <v>11841</v>
      </c>
      <c r="O2486" t="s">
        <v>10871</v>
      </c>
      <c r="P2486" t="s">
        <v>10887</v>
      </c>
    </row>
    <row r="2487" spans="1:16" x14ac:dyDescent="0.3">
      <c r="A2487" t="s">
        <v>11849</v>
      </c>
      <c r="B2487" s="2" t="str">
        <f t="shared" si="116"/>
        <v>4103</v>
      </c>
      <c r="C2487" s="2">
        <f t="shared" si="114"/>
        <v>4103</v>
      </c>
      <c r="D2487" t="str">
        <f>VLOOKUP(C2487,'Cost Centre'!A:B,2,)</f>
        <v>Finance</v>
      </c>
      <c r="E2487" t="str">
        <f t="shared" si="115"/>
        <v>2</v>
      </c>
      <c r="F2487" t="s">
        <v>10902</v>
      </c>
      <c r="G2487" s="2">
        <v>0</v>
      </c>
      <c r="H2487" s="2">
        <v>0</v>
      </c>
      <c r="I2487" s="2">
        <v>0</v>
      </c>
      <c r="J2487" s="105">
        <f>SUMIF([1]MMM!$A:$A,A2487,[1]MMM!$F:$F)</f>
        <v>0</v>
      </c>
      <c r="K2487" s="2" t="s">
        <v>10</v>
      </c>
      <c r="L2487" s="2">
        <v>0</v>
      </c>
      <c r="M2487" t="s">
        <v>11826</v>
      </c>
      <c r="N2487" t="s">
        <v>11841</v>
      </c>
      <c r="O2487" t="s">
        <v>10871</v>
      </c>
      <c r="P2487" t="s">
        <v>10887</v>
      </c>
    </row>
    <row r="2488" spans="1:16" x14ac:dyDescent="0.3">
      <c r="A2488" t="s">
        <v>11850</v>
      </c>
      <c r="B2488" s="2" t="str">
        <f t="shared" si="116"/>
        <v>4103</v>
      </c>
      <c r="C2488" s="2">
        <f t="shared" si="114"/>
        <v>4103</v>
      </c>
      <c r="D2488" t="str">
        <f>VLOOKUP(C2488,'Cost Centre'!A:B,2,)</f>
        <v>Finance</v>
      </c>
      <c r="E2488" t="str">
        <f t="shared" si="115"/>
        <v>2</v>
      </c>
      <c r="F2488" t="s">
        <v>10904</v>
      </c>
      <c r="G2488" s="2">
        <v>0</v>
      </c>
      <c r="H2488" s="2">
        <v>0</v>
      </c>
      <c r="I2488" s="2">
        <v>0</v>
      </c>
      <c r="J2488" s="105">
        <f>SUMIF([1]MMM!$A:$A,A2488,[1]MMM!$F:$F)</f>
        <v>0</v>
      </c>
      <c r="K2488" s="2" t="s">
        <v>10</v>
      </c>
      <c r="L2488" s="2">
        <v>0</v>
      </c>
      <c r="M2488" t="s">
        <v>11826</v>
      </c>
      <c r="N2488" t="s">
        <v>11841</v>
      </c>
      <c r="O2488" t="s">
        <v>10871</v>
      </c>
      <c r="P2488" t="s">
        <v>10887</v>
      </c>
    </row>
    <row r="2489" spans="1:16" x14ac:dyDescent="0.3">
      <c r="A2489" t="s">
        <v>11851</v>
      </c>
      <c r="B2489" s="2" t="str">
        <f t="shared" si="116"/>
        <v>4103</v>
      </c>
      <c r="C2489" s="2">
        <f t="shared" si="114"/>
        <v>4103</v>
      </c>
      <c r="D2489" t="str">
        <f>VLOOKUP(C2489,'Cost Centre'!A:B,2,)</f>
        <v>Finance</v>
      </c>
      <c r="E2489" t="str">
        <f t="shared" si="115"/>
        <v>2</v>
      </c>
      <c r="F2489" t="s">
        <v>10906</v>
      </c>
      <c r="G2489" s="2">
        <v>0</v>
      </c>
      <c r="H2489" s="2">
        <v>0</v>
      </c>
      <c r="I2489" s="2">
        <v>0</v>
      </c>
      <c r="J2489" s="105">
        <f>SUMIF([1]MMM!$A:$A,A2489,[1]MMM!$F:$F)</f>
        <v>0</v>
      </c>
      <c r="K2489" s="2" t="s">
        <v>10</v>
      </c>
      <c r="L2489" s="2">
        <v>0</v>
      </c>
      <c r="M2489" t="s">
        <v>11826</v>
      </c>
      <c r="N2489" t="s">
        <v>11841</v>
      </c>
      <c r="O2489" t="s">
        <v>10871</v>
      </c>
      <c r="P2489" t="s">
        <v>10887</v>
      </c>
    </row>
    <row r="2490" spans="1:16" x14ac:dyDescent="0.3">
      <c r="A2490" t="s">
        <v>3824</v>
      </c>
      <c r="B2490" s="2" t="str">
        <f t="shared" si="116"/>
        <v>4103</v>
      </c>
      <c r="C2490" s="2">
        <f t="shared" si="114"/>
        <v>4103</v>
      </c>
      <c r="D2490" t="str">
        <f>VLOOKUP(C2490,'Cost Centre'!A:B,2,)</f>
        <v>Finance</v>
      </c>
      <c r="E2490" t="str">
        <f t="shared" si="115"/>
        <v>3</v>
      </c>
      <c r="F2490" t="s">
        <v>10944</v>
      </c>
      <c r="G2490" s="2">
        <v>0</v>
      </c>
      <c r="H2490" s="2">
        <v>13083.6</v>
      </c>
      <c r="I2490" s="2">
        <v>0</v>
      </c>
      <c r="J2490" s="105">
        <f>SUMIF([1]MMM!$A:$A,A2490,[1]MMM!$F:$F)</f>
        <v>13083.6</v>
      </c>
      <c r="K2490" s="2" t="s">
        <v>10</v>
      </c>
      <c r="L2490" s="2">
        <v>38426</v>
      </c>
      <c r="M2490" t="s">
        <v>11826</v>
      </c>
      <c r="N2490" t="s">
        <v>11841</v>
      </c>
      <c r="O2490" t="s">
        <v>10908</v>
      </c>
      <c r="P2490" t="s">
        <v>10910</v>
      </c>
    </row>
    <row r="2491" spans="1:16" x14ac:dyDescent="0.3">
      <c r="A2491" t="s">
        <v>3825</v>
      </c>
      <c r="B2491" s="2" t="str">
        <f t="shared" si="116"/>
        <v>4103</v>
      </c>
      <c r="C2491" s="2">
        <f t="shared" si="114"/>
        <v>4103</v>
      </c>
      <c r="D2491" t="str">
        <f>VLOOKUP(C2491,'Cost Centre'!A:B,2,)</f>
        <v>Finance</v>
      </c>
      <c r="E2491" t="str">
        <f t="shared" si="115"/>
        <v>3</v>
      </c>
      <c r="F2491" t="s">
        <v>10945</v>
      </c>
      <c r="G2491" s="2">
        <v>0</v>
      </c>
      <c r="H2491" s="2">
        <v>14264.61</v>
      </c>
      <c r="I2491" s="2">
        <v>0</v>
      </c>
      <c r="J2491" s="105">
        <f>SUMIF([1]MMM!$A:$A,A2491,[1]MMM!$F:$F)</f>
        <v>14264.61</v>
      </c>
      <c r="K2491" s="2" t="s">
        <v>10</v>
      </c>
      <c r="L2491" s="2">
        <v>22586</v>
      </c>
      <c r="M2491" t="s">
        <v>11826</v>
      </c>
      <c r="N2491" t="s">
        <v>11841</v>
      </c>
      <c r="O2491" t="s">
        <v>10908</v>
      </c>
      <c r="P2491" t="s">
        <v>10910</v>
      </c>
    </row>
    <row r="2492" spans="1:16" x14ac:dyDescent="0.3">
      <c r="A2492" t="s">
        <v>3826</v>
      </c>
      <c r="B2492" s="2" t="str">
        <f t="shared" si="116"/>
        <v>4103</v>
      </c>
      <c r="C2492" s="2">
        <f t="shared" si="114"/>
        <v>4103</v>
      </c>
      <c r="D2492" t="str">
        <f>VLOOKUP(C2492,'Cost Centre'!A:B,2,)</f>
        <v>Finance</v>
      </c>
      <c r="E2492" t="str">
        <f t="shared" si="115"/>
        <v>3</v>
      </c>
      <c r="F2492" t="s">
        <v>2148</v>
      </c>
      <c r="G2492" s="2">
        <v>0</v>
      </c>
      <c r="H2492" s="2">
        <v>0</v>
      </c>
      <c r="I2492" s="2">
        <v>0</v>
      </c>
      <c r="J2492" s="105">
        <f>SUMIF([1]MMM!$A:$A,A2492,[1]MMM!$F:$F)</f>
        <v>0</v>
      </c>
      <c r="K2492" s="2" t="s">
        <v>10</v>
      </c>
      <c r="L2492" s="2">
        <v>0</v>
      </c>
      <c r="M2492" t="s">
        <v>11826</v>
      </c>
      <c r="N2492" t="s">
        <v>11841</v>
      </c>
      <c r="O2492" t="s">
        <v>10908</v>
      </c>
      <c r="P2492" t="s">
        <v>10910</v>
      </c>
    </row>
    <row r="2493" spans="1:16" x14ac:dyDescent="0.3">
      <c r="A2493" t="s">
        <v>11852</v>
      </c>
      <c r="B2493" s="2" t="str">
        <f t="shared" si="116"/>
        <v>4103</v>
      </c>
      <c r="C2493" s="2">
        <f t="shared" si="114"/>
        <v>4103</v>
      </c>
      <c r="D2493" t="str">
        <f>VLOOKUP(C2493,'Cost Centre'!A:B,2,)</f>
        <v>Finance</v>
      </c>
      <c r="E2493" t="str">
        <f t="shared" si="115"/>
        <v>3</v>
      </c>
      <c r="F2493" t="s">
        <v>10912</v>
      </c>
      <c r="G2493" s="2">
        <v>0</v>
      </c>
      <c r="H2493" s="2">
        <v>0</v>
      </c>
      <c r="I2493" s="2">
        <v>-1513057.46</v>
      </c>
      <c r="J2493" s="105">
        <f>SUMIF([1]MMM!$A:$A,A2493,[1]MMM!$F:$F)</f>
        <v>-1513057.46</v>
      </c>
      <c r="K2493" s="2" t="s">
        <v>10</v>
      </c>
      <c r="L2493" s="2">
        <v>0</v>
      </c>
      <c r="M2493" t="s">
        <v>11826</v>
      </c>
      <c r="N2493" t="s">
        <v>11841</v>
      </c>
      <c r="O2493" t="s">
        <v>10908</v>
      </c>
      <c r="P2493" t="s">
        <v>10913</v>
      </c>
    </row>
    <row r="2494" spans="1:16" x14ac:dyDescent="0.3">
      <c r="A2494" t="s">
        <v>11853</v>
      </c>
      <c r="B2494" s="2" t="str">
        <f t="shared" si="116"/>
        <v>4103</v>
      </c>
      <c r="C2494" s="2">
        <f t="shared" si="114"/>
        <v>4103</v>
      </c>
      <c r="D2494" t="str">
        <f>VLOOKUP(C2494,'Cost Centre'!A:B,2,)</f>
        <v>Finance</v>
      </c>
      <c r="E2494" t="str">
        <f t="shared" si="115"/>
        <v>3</v>
      </c>
      <c r="F2494" t="s">
        <v>10915</v>
      </c>
      <c r="G2494" s="2">
        <v>0</v>
      </c>
      <c r="H2494" s="2">
        <v>0</v>
      </c>
      <c r="I2494" s="2">
        <v>0</v>
      </c>
      <c r="J2494" s="105">
        <f>SUMIF([1]MMM!$A:$A,A2494,[1]MMM!$F:$F)</f>
        <v>0</v>
      </c>
      <c r="K2494" s="2" t="s">
        <v>10</v>
      </c>
      <c r="L2494" s="2">
        <v>0</v>
      </c>
      <c r="M2494" t="s">
        <v>11826</v>
      </c>
      <c r="N2494" t="s">
        <v>11841</v>
      </c>
      <c r="O2494" t="s">
        <v>10908</v>
      </c>
      <c r="P2494" t="s">
        <v>10913</v>
      </c>
    </row>
    <row r="2495" spans="1:16" x14ac:dyDescent="0.3">
      <c r="A2495" t="s">
        <v>11854</v>
      </c>
      <c r="B2495" s="2" t="str">
        <f t="shared" si="116"/>
        <v>4103</v>
      </c>
      <c r="C2495" s="2">
        <f t="shared" si="114"/>
        <v>4103</v>
      </c>
      <c r="D2495" t="str">
        <f>VLOOKUP(C2495,'Cost Centre'!A:B,2,)</f>
        <v>Finance</v>
      </c>
      <c r="E2495" t="str">
        <f t="shared" si="115"/>
        <v>8</v>
      </c>
      <c r="F2495" t="s">
        <v>462</v>
      </c>
      <c r="G2495" s="2">
        <v>1783391.04</v>
      </c>
      <c r="H2495" s="2">
        <v>0</v>
      </c>
      <c r="I2495" s="2">
        <v>0</v>
      </c>
      <c r="J2495" s="105">
        <f>SUMIF([1]MMM!$A:$A,A2495,[1]MMM!$F:$F)</f>
        <v>1783391.04</v>
      </c>
      <c r="K2495" s="2" t="s">
        <v>460</v>
      </c>
      <c r="L2495" s="2">
        <v>0</v>
      </c>
      <c r="M2495" t="s">
        <v>11826</v>
      </c>
      <c r="N2495" t="s">
        <v>11841</v>
      </c>
      <c r="O2495" t="s">
        <v>10916</v>
      </c>
      <c r="P2495" t="s">
        <v>10917</v>
      </c>
    </row>
    <row r="2496" spans="1:16" x14ac:dyDescent="0.3">
      <c r="A2496" t="s">
        <v>11855</v>
      </c>
      <c r="B2496" s="2" t="str">
        <f t="shared" si="116"/>
        <v>4103</v>
      </c>
      <c r="C2496" s="2">
        <f t="shared" si="114"/>
        <v>4103</v>
      </c>
      <c r="D2496" t="str">
        <f>VLOOKUP(C2496,'Cost Centre'!A:B,2,)</f>
        <v>Finance</v>
      </c>
      <c r="E2496" t="str">
        <f t="shared" si="115"/>
        <v>8</v>
      </c>
      <c r="F2496" t="s">
        <v>464</v>
      </c>
      <c r="G2496" s="2">
        <v>0</v>
      </c>
      <c r="H2496" s="2">
        <v>0</v>
      </c>
      <c r="I2496" s="2">
        <v>0</v>
      </c>
      <c r="J2496" s="105">
        <f>SUMIF([1]MMM!$A:$A,A2496,[1]MMM!$F:$F)</f>
        <v>0</v>
      </c>
      <c r="K2496" s="2" t="s">
        <v>460</v>
      </c>
      <c r="L2496" s="2">
        <v>0</v>
      </c>
      <c r="M2496" t="s">
        <v>11826</v>
      </c>
      <c r="N2496" t="s">
        <v>11841</v>
      </c>
      <c r="O2496" t="s">
        <v>10916</v>
      </c>
      <c r="P2496" t="s">
        <v>10917</v>
      </c>
    </row>
    <row r="2497" spans="1:16" x14ac:dyDescent="0.3">
      <c r="A2497" t="s">
        <v>11856</v>
      </c>
      <c r="B2497" s="2" t="str">
        <f t="shared" si="116"/>
        <v>4103</v>
      </c>
      <c r="C2497" s="2">
        <f t="shared" si="114"/>
        <v>4103</v>
      </c>
      <c r="D2497" t="str">
        <f>VLOOKUP(C2497,'Cost Centre'!A:B,2,)</f>
        <v>Finance</v>
      </c>
      <c r="E2497" t="str">
        <f t="shared" si="115"/>
        <v>8</v>
      </c>
      <c r="F2497" t="s">
        <v>466</v>
      </c>
      <c r="G2497" s="2">
        <v>0</v>
      </c>
      <c r="H2497" s="2">
        <v>0</v>
      </c>
      <c r="I2497" s="2">
        <v>0</v>
      </c>
      <c r="J2497" s="105">
        <f>SUMIF([1]MMM!$A:$A,A2497,[1]MMM!$F:$F)</f>
        <v>0</v>
      </c>
      <c r="K2497" s="2" t="s">
        <v>460</v>
      </c>
      <c r="L2497" s="2">
        <v>0</v>
      </c>
      <c r="M2497" t="s">
        <v>11826</v>
      </c>
      <c r="N2497" t="s">
        <v>11841</v>
      </c>
      <c r="O2497" t="s">
        <v>10916</v>
      </c>
      <c r="P2497" t="s">
        <v>10917</v>
      </c>
    </row>
    <row r="2498" spans="1:16" x14ac:dyDescent="0.3">
      <c r="A2498" t="s">
        <v>11857</v>
      </c>
      <c r="B2498" s="2" t="str">
        <f t="shared" si="116"/>
        <v>4103</v>
      </c>
      <c r="C2498" s="2">
        <f t="shared" ref="C2498:C2561" si="117">VALUE(B2498)</f>
        <v>4103</v>
      </c>
      <c r="D2498" t="str">
        <f>VLOOKUP(C2498,'Cost Centre'!A:B,2,)</f>
        <v>Finance</v>
      </c>
      <c r="E2498" t="str">
        <f t="shared" ref="E2498:E2561" si="118">MID(A2498,5,1)</f>
        <v>8</v>
      </c>
      <c r="F2498" t="s">
        <v>468</v>
      </c>
      <c r="G2498" s="2">
        <v>0</v>
      </c>
      <c r="H2498" s="2">
        <v>1513057.46</v>
      </c>
      <c r="I2498" s="2">
        <v>0</v>
      </c>
      <c r="J2498" s="105">
        <f>SUMIF([1]MMM!$A:$A,A2498,[1]MMM!$F:$F)</f>
        <v>1513057.46</v>
      </c>
      <c r="K2498" s="2" t="s">
        <v>460</v>
      </c>
      <c r="L2498" s="2">
        <v>0</v>
      </c>
      <c r="M2498" t="s">
        <v>11826</v>
      </c>
      <c r="N2498" t="s">
        <v>11841</v>
      </c>
      <c r="O2498" t="s">
        <v>10916</v>
      </c>
      <c r="P2498" t="s">
        <v>10917</v>
      </c>
    </row>
    <row r="2499" spans="1:16" x14ac:dyDescent="0.3">
      <c r="A2499" t="s">
        <v>11858</v>
      </c>
      <c r="B2499" s="2" t="str">
        <f t="shared" ref="B2499:B2562" si="119">MID(A2499,1,4)</f>
        <v>4103</v>
      </c>
      <c r="C2499" s="2">
        <f t="shared" si="117"/>
        <v>4103</v>
      </c>
      <c r="D2499" t="str">
        <f>VLOOKUP(C2499,'Cost Centre'!A:B,2,)</f>
        <v>Finance</v>
      </c>
      <c r="E2499" t="str">
        <f t="shared" si="118"/>
        <v>8</v>
      </c>
      <c r="F2499" t="s">
        <v>470</v>
      </c>
      <c r="G2499" s="2">
        <v>0</v>
      </c>
      <c r="H2499" s="2">
        <v>0</v>
      </c>
      <c r="I2499" s="2">
        <v>0</v>
      </c>
      <c r="J2499" s="105">
        <f>SUMIF([1]MMM!$A:$A,A2499,[1]MMM!$F:$F)</f>
        <v>0</v>
      </c>
      <c r="K2499" s="2" t="s">
        <v>460</v>
      </c>
      <c r="L2499" s="2">
        <v>0</v>
      </c>
      <c r="M2499" t="s">
        <v>11826</v>
      </c>
      <c r="N2499" t="s">
        <v>11841</v>
      </c>
      <c r="O2499" t="s">
        <v>10916</v>
      </c>
      <c r="P2499" t="s">
        <v>10917</v>
      </c>
    </row>
    <row r="2500" spans="1:16" x14ac:dyDescent="0.3">
      <c r="A2500" t="s">
        <v>11859</v>
      </c>
      <c r="B2500" s="2" t="str">
        <f t="shared" si="119"/>
        <v>4103</v>
      </c>
      <c r="C2500" s="2">
        <f t="shared" si="117"/>
        <v>4103</v>
      </c>
      <c r="D2500" t="str">
        <f>VLOOKUP(C2500,'Cost Centre'!A:B,2,)</f>
        <v>Finance</v>
      </c>
      <c r="E2500" t="str">
        <f t="shared" si="118"/>
        <v>8</v>
      </c>
      <c r="F2500" t="s">
        <v>2159</v>
      </c>
      <c r="G2500" s="2">
        <v>0</v>
      </c>
      <c r="H2500" s="2">
        <v>0</v>
      </c>
      <c r="I2500" s="2">
        <v>0</v>
      </c>
      <c r="J2500" s="105">
        <f>SUMIF([1]MMM!$A:$A,A2500,[1]MMM!$F:$F)</f>
        <v>0</v>
      </c>
      <c r="K2500" s="2" t="s">
        <v>460</v>
      </c>
      <c r="L2500" s="2">
        <v>0</v>
      </c>
      <c r="M2500" t="s">
        <v>11826</v>
      </c>
      <c r="N2500" t="s">
        <v>11841</v>
      </c>
      <c r="O2500" t="s">
        <v>10916</v>
      </c>
      <c r="P2500" t="s">
        <v>10917</v>
      </c>
    </row>
    <row r="2501" spans="1:16" x14ac:dyDescent="0.3">
      <c r="A2501" t="s">
        <v>3827</v>
      </c>
      <c r="B2501" s="2" t="str">
        <f t="shared" si="119"/>
        <v>4104</v>
      </c>
      <c r="C2501" s="2">
        <f t="shared" si="117"/>
        <v>4104</v>
      </c>
      <c r="D2501" t="str">
        <f>VLOOKUP(C2501,'Cost Centre'!A:B,2,)</f>
        <v>Finance</v>
      </c>
      <c r="E2501" t="str">
        <f t="shared" si="118"/>
        <v>2</v>
      </c>
      <c r="F2501" t="s">
        <v>48</v>
      </c>
      <c r="G2501" s="2">
        <v>0</v>
      </c>
      <c r="H2501" s="2">
        <v>1214443.0900000001</v>
      </c>
      <c r="I2501" s="2">
        <v>0</v>
      </c>
      <c r="J2501" s="105">
        <f>SUMIF([1]MMM!$A:$A,A2501,[1]MMM!$F:$F)</f>
        <v>1214443.0900000001</v>
      </c>
      <c r="K2501" s="2" t="s">
        <v>10</v>
      </c>
      <c r="L2501" s="2">
        <v>2592961</v>
      </c>
      <c r="M2501" t="s">
        <v>11826</v>
      </c>
      <c r="N2501" t="s">
        <v>11860</v>
      </c>
      <c r="O2501" t="s">
        <v>10871</v>
      </c>
      <c r="P2501" t="s">
        <v>10875</v>
      </c>
    </row>
    <row r="2502" spans="1:16" x14ac:dyDescent="0.3">
      <c r="A2502" t="s">
        <v>3828</v>
      </c>
      <c r="B2502" s="2" t="str">
        <f t="shared" si="119"/>
        <v>4104</v>
      </c>
      <c r="C2502" s="2">
        <f t="shared" si="117"/>
        <v>4104</v>
      </c>
      <c r="D2502" t="str">
        <f>VLOOKUP(C2502,'Cost Centre'!A:B,2,)</f>
        <v>Finance</v>
      </c>
      <c r="E2502" t="str">
        <f t="shared" si="118"/>
        <v>2</v>
      </c>
      <c r="F2502" t="s">
        <v>51</v>
      </c>
      <c r="G2502" s="2">
        <v>0</v>
      </c>
      <c r="H2502" s="2">
        <v>11900.01</v>
      </c>
      <c r="I2502" s="2">
        <v>0</v>
      </c>
      <c r="J2502" s="105">
        <f>SUMIF([1]MMM!$A:$A,A2502,[1]MMM!$F:$F)</f>
        <v>11900.01</v>
      </c>
      <c r="K2502" s="2" t="s">
        <v>10</v>
      </c>
      <c r="L2502" s="2">
        <v>42749</v>
      </c>
      <c r="M2502" t="s">
        <v>11826</v>
      </c>
      <c r="N2502" t="s">
        <v>11860</v>
      </c>
      <c r="O2502" t="s">
        <v>10871</v>
      </c>
      <c r="P2502" t="s">
        <v>10875</v>
      </c>
    </row>
    <row r="2503" spans="1:16" x14ac:dyDescent="0.3">
      <c r="A2503" t="s">
        <v>3829</v>
      </c>
      <c r="B2503" s="2" t="str">
        <f t="shared" si="119"/>
        <v>4104</v>
      </c>
      <c r="C2503" s="2">
        <f t="shared" si="117"/>
        <v>4104</v>
      </c>
      <c r="D2503" t="str">
        <f>VLOOKUP(C2503,'Cost Centre'!A:B,2,)</f>
        <v>Finance</v>
      </c>
      <c r="E2503" t="str">
        <f t="shared" si="118"/>
        <v>2</v>
      </c>
      <c r="F2503" t="s">
        <v>52</v>
      </c>
      <c r="G2503" s="2">
        <v>0</v>
      </c>
      <c r="H2503" s="2">
        <v>12785.54</v>
      </c>
      <c r="I2503" s="2">
        <v>0</v>
      </c>
      <c r="J2503" s="105">
        <f>SUMIF([1]MMM!$A:$A,A2503,[1]MMM!$F:$F)</f>
        <v>12785.54</v>
      </c>
      <c r="K2503" s="2" t="s">
        <v>10</v>
      </c>
      <c r="L2503" s="2">
        <v>54925</v>
      </c>
      <c r="M2503" t="s">
        <v>11826</v>
      </c>
      <c r="N2503" t="s">
        <v>11860</v>
      </c>
      <c r="O2503" t="s">
        <v>10871</v>
      </c>
      <c r="P2503" t="s">
        <v>10875</v>
      </c>
    </row>
    <row r="2504" spans="1:16" x14ac:dyDescent="0.3">
      <c r="A2504" t="s">
        <v>3830</v>
      </c>
      <c r="B2504" s="2" t="str">
        <f t="shared" si="119"/>
        <v>4104</v>
      </c>
      <c r="C2504" s="2">
        <f t="shared" si="117"/>
        <v>4104</v>
      </c>
      <c r="D2504" t="str">
        <f>VLOOKUP(C2504,'Cost Centre'!A:B,2,)</f>
        <v>Finance</v>
      </c>
      <c r="E2504" t="str">
        <f t="shared" si="118"/>
        <v>2</v>
      </c>
      <c r="F2504" t="s">
        <v>55</v>
      </c>
      <c r="G2504" s="2">
        <v>0</v>
      </c>
      <c r="H2504" s="2">
        <v>283407.84000000003</v>
      </c>
      <c r="I2504" s="2">
        <v>0</v>
      </c>
      <c r="J2504" s="105">
        <f>SUMIF([1]MMM!$A:$A,A2504,[1]MMM!$F:$F)</f>
        <v>283486.03999999998</v>
      </c>
      <c r="K2504" s="2" t="s">
        <v>10</v>
      </c>
      <c r="L2504" s="2">
        <v>677887</v>
      </c>
      <c r="M2504" t="s">
        <v>11826</v>
      </c>
      <c r="N2504" t="s">
        <v>11860</v>
      </c>
      <c r="O2504" t="s">
        <v>10871</v>
      </c>
      <c r="P2504" t="s">
        <v>10875</v>
      </c>
    </row>
    <row r="2505" spans="1:16" x14ac:dyDescent="0.3">
      <c r="A2505" t="s">
        <v>3831</v>
      </c>
      <c r="B2505" s="2" t="str">
        <f t="shared" si="119"/>
        <v>4104</v>
      </c>
      <c r="C2505" s="2">
        <f t="shared" si="117"/>
        <v>4104</v>
      </c>
      <c r="D2505" t="str">
        <f>VLOOKUP(C2505,'Cost Centre'!A:B,2,)</f>
        <v>Finance</v>
      </c>
      <c r="E2505" t="str">
        <f t="shared" si="118"/>
        <v>2</v>
      </c>
      <c r="F2505" t="s">
        <v>57</v>
      </c>
      <c r="G2505" s="2">
        <v>0</v>
      </c>
      <c r="H2505" s="2">
        <v>4696.91</v>
      </c>
      <c r="I2505" s="2">
        <v>0</v>
      </c>
      <c r="J2505" s="105">
        <f>SUMIF([1]MMM!$A:$A,A2505,[1]MMM!$F:$F)</f>
        <v>4696.91</v>
      </c>
      <c r="K2505" s="2" t="s">
        <v>10</v>
      </c>
      <c r="L2505" s="2">
        <v>100597</v>
      </c>
      <c r="M2505" t="s">
        <v>11826</v>
      </c>
      <c r="N2505" t="s">
        <v>11860</v>
      </c>
      <c r="O2505" t="s">
        <v>10871</v>
      </c>
      <c r="P2505" t="s">
        <v>10875</v>
      </c>
    </row>
    <row r="2506" spans="1:16" x14ac:dyDescent="0.3">
      <c r="A2506" t="s">
        <v>3832</v>
      </c>
      <c r="B2506" s="2" t="str">
        <f t="shared" si="119"/>
        <v>4104</v>
      </c>
      <c r="C2506" s="2">
        <f t="shared" si="117"/>
        <v>4104</v>
      </c>
      <c r="D2506" t="str">
        <f>VLOOKUP(C2506,'Cost Centre'!A:B,2,)</f>
        <v>Finance</v>
      </c>
      <c r="E2506" t="str">
        <f t="shared" si="118"/>
        <v>2</v>
      </c>
      <c r="F2506" t="s">
        <v>61</v>
      </c>
      <c r="G2506" s="2">
        <v>0</v>
      </c>
      <c r="H2506" s="2">
        <v>81145.009999999995</v>
      </c>
      <c r="I2506" s="2">
        <v>0</v>
      </c>
      <c r="J2506" s="105">
        <f>SUMIF([1]MMM!$A:$A,A2506,[1]MMM!$F:$F)</f>
        <v>106279.86</v>
      </c>
      <c r="K2506" s="2" t="s">
        <v>10</v>
      </c>
      <c r="L2506" s="2">
        <v>225533</v>
      </c>
      <c r="M2506" t="s">
        <v>11826</v>
      </c>
      <c r="N2506" t="s">
        <v>11860</v>
      </c>
      <c r="O2506" t="s">
        <v>10871</v>
      </c>
      <c r="P2506" t="s">
        <v>10875</v>
      </c>
    </row>
    <row r="2507" spans="1:16" x14ac:dyDescent="0.3">
      <c r="A2507" t="s">
        <v>3833</v>
      </c>
      <c r="B2507" s="2" t="str">
        <f t="shared" si="119"/>
        <v>4104</v>
      </c>
      <c r="C2507" s="2">
        <f t="shared" si="117"/>
        <v>4104</v>
      </c>
      <c r="D2507" t="str">
        <f>VLOOKUP(C2507,'Cost Centre'!A:B,2,)</f>
        <v>Finance</v>
      </c>
      <c r="E2507" t="str">
        <f t="shared" si="118"/>
        <v>2</v>
      </c>
      <c r="F2507" t="s">
        <v>62</v>
      </c>
      <c r="G2507" s="2">
        <v>0</v>
      </c>
      <c r="H2507" s="2">
        <v>7985</v>
      </c>
      <c r="I2507" s="2">
        <v>0</v>
      </c>
      <c r="J2507" s="105">
        <f>SUMIF([1]MMM!$A:$A,A2507,[1]MMM!$F:$F)</f>
        <v>7985</v>
      </c>
      <c r="K2507" s="2" t="s">
        <v>10</v>
      </c>
      <c r="L2507" s="2">
        <v>20847</v>
      </c>
      <c r="M2507" t="s">
        <v>11826</v>
      </c>
      <c r="N2507" t="s">
        <v>11860</v>
      </c>
      <c r="O2507" t="s">
        <v>10871</v>
      </c>
      <c r="P2507" t="s">
        <v>10875</v>
      </c>
    </row>
    <row r="2508" spans="1:16" x14ac:dyDescent="0.3">
      <c r="A2508" t="s">
        <v>3834</v>
      </c>
      <c r="B2508" s="2" t="str">
        <f t="shared" si="119"/>
        <v>4104</v>
      </c>
      <c r="C2508" s="2">
        <f t="shared" si="117"/>
        <v>4104</v>
      </c>
      <c r="D2508" t="str">
        <f>VLOOKUP(C2508,'Cost Centre'!A:B,2,)</f>
        <v>Finance</v>
      </c>
      <c r="E2508" t="str">
        <f t="shared" si="118"/>
        <v>2</v>
      </c>
      <c r="F2508" t="s">
        <v>67</v>
      </c>
      <c r="G2508" s="2">
        <v>0</v>
      </c>
      <c r="H2508" s="2">
        <v>358.74</v>
      </c>
      <c r="I2508" s="2">
        <v>0</v>
      </c>
      <c r="J2508" s="105">
        <f>SUMIF([1]MMM!$A:$A,A2508,[1]MMM!$F:$F)</f>
        <v>358.74</v>
      </c>
      <c r="K2508" s="2" t="s">
        <v>10</v>
      </c>
      <c r="L2508" s="2">
        <v>742</v>
      </c>
      <c r="M2508" t="s">
        <v>11826</v>
      </c>
      <c r="N2508" t="s">
        <v>11860</v>
      </c>
      <c r="O2508" t="s">
        <v>10871</v>
      </c>
      <c r="P2508" t="s">
        <v>10876</v>
      </c>
    </row>
    <row r="2509" spans="1:16" x14ac:dyDescent="0.3">
      <c r="A2509" t="s">
        <v>3835</v>
      </c>
      <c r="B2509" s="2" t="str">
        <f t="shared" si="119"/>
        <v>4104</v>
      </c>
      <c r="C2509" s="2">
        <f t="shared" si="117"/>
        <v>4104</v>
      </c>
      <c r="D2509" t="str">
        <f>VLOOKUP(C2509,'Cost Centre'!A:B,2,)</f>
        <v>Finance</v>
      </c>
      <c r="E2509" t="str">
        <f t="shared" si="118"/>
        <v>2</v>
      </c>
      <c r="F2509" t="s">
        <v>68</v>
      </c>
      <c r="G2509" s="2">
        <v>0</v>
      </c>
      <c r="H2509" s="2">
        <v>14595.36</v>
      </c>
      <c r="I2509" s="2">
        <v>0</v>
      </c>
      <c r="J2509" s="105">
        <f>SUMIF([1]MMM!$A:$A,A2509,[1]MMM!$F:$F)</f>
        <v>14595.36</v>
      </c>
      <c r="K2509" s="2" t="s">
        <v>10</v>
      </c>
      <c r="L2509" s="2">
        <v>26599</v>
      </c>
      <c r="M2509" t="s">
        <v>11826</v>
      </c>
      <c r="N2509" t="s">
        <v>11860</v>
      </c>
      <c r="O2509" t="s">
        <v>10871</v>
      </c>
      <c r="P2509" t="s">
        <v>10876</v>
      </c>
    </row>
    <row r="2510" spans="1:16" x14ac:dyDescent="0.3">
      <c r="A2510" t="s">
        <v>3836</v>
      </c>
      <c r="B2510" s="2" t="str">
        <f t="shared" si="119"/>
        <v>4104</v>
      </c>
      <c r="C2510" s="2">
        <f t="shared" si="117"/>
        <v>4104</v>
      </c>
      <c r="D2510" t="str">
        <f>VLOOKUP(C2510,'Cost Centre'!A:B,2,)</f>
        <v>Finance</v>
      </c>
      <c r="E2510" t="str">
        <f t="shared" si="118"/>
        <v>2</v>
      </c>
      <c r="F2510" t="s">
        <v>10877</v>
      </c>
      <c r="G2510" s="2">
        <v>0</v>
      </c>
      <c r="H2510" s="2">
        <v>66056.100000000006</v>
      </c>
      <c r="I2510" s="2">
        <v>0</v>
      </c>
      <c r="J2510" s="105">
        <f>SUMIF([1]MMM!$A:$A,A2510,[1]MMM!$F:$F)</f>
        <v>66056.100000000006</v>
      </c>
      <c r="K2510" s="2" t="s">
        <v>10</v>
      </c>
      <c r="L2510" s="2">
        <v>144640</v>
      </c>
      <c r="M2510" t="s">
        <v>11826</v>
      </c>
      <c r="N2510" t="s">
        <v>11860</v>
      </c>
      <c r="O2510" t="s">
        <v>10871</v>
      </c>
      <c r="P2510" t="s">
        <v>10876</v>
      </c>
    </row>
    <row r="2511" spans="1:16" x14ac:dyDescent="0.3">
      <c r="A2511" t="s">
        <v>3837</v>
      </c>
      <c r="B2511" s="2" t="str">
        <f t="shared" si="119"/>
        <v>4104</v>
      </c>
      <c r="C2511" s="2">
        <f t="shared" si="117"/>
        <v>4104</v>
      </c>
      <c r="D2511" t="str">
        <f>VLOOKUP(C2511,'Cost Centre'!A:B,2,)</f>
        <v>Finance</v>
      </c>
      <c r="E2511" t="str">
        <f t="shared" si="118"/>
        <v>2</v>
      </c>
      <c r="F2511" t="s">
        <v>69</v>
      </c>
      <c r="G2511" s="2">
        <v>0</v>
      </c>
      <c r="H2511" s="2">
        <v>220358.05</v>
      </c>
      <c r="I2511" s="2">
        <v>0</v>
      </c>
      <c r="J2511" s="105">
        <f>SUMIF([1]MMM!$A:$A,A2511,[1]MMM!$F:$F)</f>
        <v>220358.05</v>
      </c>
      <c r="K2511" s="2" t="s">
        <v>10</v>
      </c>
      <c r="L2511" s="2">
        <v>489037</v>
      </c>
      <c r="M2511" t="s">
        <v>11826</v>
      </c>
      <c r="N2511" t="s">
        <v>11860</v>
      </c>
      <c r="O2511" t="s">
        <v>10871</v>
      </c>
      <c r="P2511" t="s">
        <v>10876</v>
      </c>
    </row>
    <row r="2512" spans="1:16" x14ac:dyDescent="0.3">
      <c r="A2512" t="s">
        <v>3838</v>
      </c>
      <c r="B2512" s="2" t="str">
        <f t="shared" si="119"/>
        <v>4104</v>
      </c>
      <c r="C2512" s="2">
        <f t="shared" si="117"/>
        <v>4104</v>
      </c>
      <c r="D2512" t="str">
        <f>VLOOKUP(C2512,'Cost Centre'!A:B,2,)</f>
        <v>Finance</v>
      </c>
      <c r="E2512" t="str">
        <f t="shared" si="118"/>
        <v>2</v>
      </c>
      <c r="F2512" t="s">
        <v>70</v>
      </c>
      <c r="G2512" s="2">
        <v>0</v>
      </c>
      <c r="H2512" s="2">
        <v>6097.52</v>
      </c>
      <c r="I2512" s="2">
        <v>0</v>
      </c>
      <c r="J2512" s="105">
        <f>SUMIF([1]MMM!$A:$A,A2512,[1]MMM!$F:$F)</f>
        <v>6097.52</v>
      </c>
      <c r="K2512" s="2" t="s">
        <v>10</v>
      </c>
      <c r="L2512" s="2">
        <v>13971</v>
      </c>
      <c r="M2512" t="s">
        <v>11826</v>
      </c>
      <c r="N2512" t="s">
        <v>11860</v>
      </c>
      <c r="O2512" t="s">
        <v>10871</v>
      </c>
      <c r="P2512" t="s">
        <v>10876</v>
      </c>
    </row>
    <row r="2513" spans="1:16" x14ac:dyDescent="0.3">
      <c r="A2513" t="s">
        <v>3839</v>
      </c>
      <c r="B2513" s="2" t="str">
        <f t="shared" si="119"/>
        <v>4104</v>
      </c>
      <c r="C2513" s="2">
        <f t="shared" si="117"/>
        <v>4104</v>
      </c>
      <c r="D2513" t="str">
        <f>VLOOKUP(C2513,'Cost Centre'!A:B,2,)</f>
        <v>Finance</v>
      </c>
      <c r="E2513" t="str">
        <f t="shared" si="118"/>
        <v>2</v>
      </c>
      <c r="F2513" t="s">
        <v>279</v>
      </c>
      <c r="G2513" s="2">
        <v>0</v>
      </c>
      <c r="H2513" s="2">
        <v>487360.47</v>
      </c>
      <c r="I2513" s="2">
        <v>0</v>
      </c>
      <c r="J2513" s="105">
        <f>SUMIF([1]MMM!$A:$A,A2513,[1]MMM!$F:$F)</f>
        <v>487360.47</v>
      </c>
      <c r="K2513" s="2" t="s">
        <v>10</v>
      </c>
      <c r="L2513" s="2">
        <v>1435794</v>
      </c>
      <c r="M2513" t="s">
        <v>11826</v>
      </c>
      <c r="N2513" t="s">
        <v>11860</v>
      </c>
      <c r="O2513" t="s">
        <v>10871</v>
      </c>
      <c r="P2513" t="s">
        <v>10931</v>
      </c>
    </row>
    <row r="2514" spans="1:16" x14ac:dyDescent="0.3">
      <c r="A2514" t="s">
        <v>3840</v>
      </c>
      <c r="B2514" s="2" t="str">
        <f t="shared" si="119"/>
        <v>4104</v>
      </c>
      <c r="C2514" s="2">
        <f t="shared" si="117"/>
        <v>4104</v>
      </c>
      <c r="D2514" t="str">
        <f>VLOOKUP(C2514,'Cost Centre'!A:B,2,)</f>
        <v>Finance</v>
      </c>
      <c r="E2514" t="str">
        <f t="shared" si="118"/>
        <v>2</v>
      </c>
      <c r="F2514" t="s">
        <v>138</v>
      </c>
      <c r="G2514" s="2">
        <v>0</v>
      </c>
      <c r="H2514" s="2">
        <v>4987830.5</v>
      </c>
      <c r="I2514" s="2">
        <v>0</v>
      </c>
      <c r="J2514" s="105">
        <f>SUMIF([1]MMM!$A:$A,A2514,[1]MMM!$F:$F)</f>
        <v>4987830.5</v>
      </c>
      <c r="K2514" s="2" t="s">
        <v>10</v>
      </c>
      <c r="L2514" s="2">
        <v>6207919</v>
      </c>
      <c r="M2514" t="s">
        <v>11826</v>
      </c>
      <c r="N2514" t="s">
        <v>11860</v>
      </c>
      <c r="O2514" t="s">
        <v>10871</v>
      </c>
      <c r="P2514" t="s">
        <v>10881</v>
      </c>
    </row>
    <row r="2515" spans="1:16" x14ac:dyDescent="0.3">
      <c r="A2515" t="s">
        <v>3841</v>
      </c>
      <c r="B2515" s="2" t="str">
        <f t="shared" si="119"/>
        <v>4104</v>
      </c>
      <c r="C2515" s="2">
        <f t="shared" si="117"/>
        <v>4104</v>
      </c>
      <c r="D2515" t="str">
        <f>VLOOKUP(C2515,'Cost Centre'!A:B,2,)</f>
        <v>Finance</v>
      </c>
      <c r="E2515" t="str">
        <f t="shared" si="118"/>
        <v>2</v>
      </c>
      <c r="F2515" t="s">
        <v>88</v>
      </c>
      <c r="G2515" s="2">
        <v>0</v>
      </c>
      <c r="H2515" s="2">
        <v>0</v>
      </c>
      <c r="I2515" s="2">
        <v>0</v>
      </c>
      <c r="J2515" s="105">
        <f>SUMIF([1]MMM!$A:$A,A2515,[1]MMM!$F:$F)</f>
        <v>0</v>
      </c>
      <c r="K2515" s="2" t="s">
        <v>10</v>
      </c>
      <c r="L2515" s="2">
        <v>0</v>
      </c>
      <c r="M2515" t="s">
        <v>11826</v>
      </c>
      <c r="N2515" t="s">
        <v>11860</v>
      </c>
      <c r="O2515" t="s">
        <v>10871</v>
      </c>
      <c r="P2515" t="s">
        <v>10881</v>
      </c>
    </row>
    <row r="2516" spans="1:16" x14ac:dyDescent="0.3">
      <c r="A2516" t="s">
        <v>3842</v>
      </c>
      <c r="B2516" s="2" t="str">
        <f t="shared" si="119"/>
        <v>4104</v>
      </c>
      <c r="C2516" s="2">
        <f t="shared" si="117"/>
        <v>4104</v>
      </c>
      <c r="D2516" t="str">
        <f>VLOOKUP(C2516,'Cost Centre'!A:B,2,)</f>
        <v>Finance</v>
      </c>
      <c r="E2516" t="str">
        <f t="shared" si="118"/>
        <v>2</v>
      </c>
      <c r="F2516" t="s">
        <v>92</v>
      </c>
      <c r="G2516" s="2">
        <v>0</v>
      </c>
      <c r="H2516" s="2">
        <v>0</v>
      </c>
      <c r="I2516" s="2">
        <v>0</v>
      </c>
      <c r="J2516" s="105">
        <f>SUMIF([1]MMM!$A:$A,A2516,[1]MMM!$F:$F)</f>
        <v>0</v>
      </c>
      <c r="K2516" s="2" t="s">
        <v>10</v>
      </c>
      <c r="L2516" s="2">
        <v>1028</v>
      </c>
      <c r="M2516" t="s">
        <v>11826</v>
      </c>
      <c r="N2516" t="s">
        <v>11860</v>
      </c>
      <c r="O2516" t="s">
        <v>10871</v>
      </c>
      <c r="P2516" t="s">
        <v>10881</v>
      </c>
    </row>
    <row r="2517" spans="1:16" x14ac:dyDescent="0.3">
      <c r="A2517" t="s">
        <v>3843</v>
      </c>
      <c r="B2517" s="2" t="str">
        <f t="shared" si="119"/>
        <v>4104</v>
      </c>
      <c r="C2517" s="2">
        <f t="shared" si="117"/>
        <v>4104</v>
      </c>
      <c r="D2517" t="str">
        <f>VLOOKUP(C2517,'Cost Centre'!A:B,2,)</f>
        <v>Finance</v>
      </c>
      <c r="E2517" t="str">
        <f t="shared" si="118"/>
        <v>2</v>
      </c>
      <c r="F2517" t="s">
        <v>93</v>
      </c>
      <c r="G2517" s="2">
        <v>0</v>
      </c>
      <c r="H2517" s="2">
        <v>15309.06</v>
      </c>
      <c r="I2517" s="2">
        <v>0</v>
      </c>
      <c r="J2517" s="105">
        <f>SUMIF([1]MMM!$A:$A,A2517,[1]MMM!$F:$F)</f>
        <v>16470.64</v>
      </c>
      <c r="K2517" s="2" t="s">
        <v>10</v>
      </c>
      <c r="L2517" s="2">
        <v>38055</v>
      </c>
      <c r="M2517" t="s">
        <v>11826</v>
      </c>
      <c r="N2517" t="s">
        <v>11860</v>
      </c>
      <c r="O2517" t="s">
        <v>10871</v>
      </c>
      <c r="P2517" t="s">
        <v>10881</v>
      </c>
    </row>
    <row r="2518" spans="1:16" x14ac:dyDescent="0.3">
      <c r="A2518" t="s">
        <v>3844</v>
      </c>
      <c r="B2518" s="2" t="str">
        <f t="shared" si="119"/>
        <v>4104</v>
      </c>
      <c r="C2518" s="2">
        <f t="shared" si="117"/>
        <v>4104</v>
      </c>
      <c r="D2518" t="str">
        <f>VLOOKUP(C2518,'Cost Centre'!A:B,2,)</f>
        <v>Finance</v>
      </c>
      <c r="E2518" t="str">
        <f t="shared" si="118"/>
        <v>2</v>
      </c>
      <c r="F2518" t="s">
        <v>133</v>
      </c>
      <c r="G2518" s="2">
        <v>0</v>
      </c>
      <c r="H2518" s="2">
        <v>0</v>
      </c>
      <c r="I2518" s="2">
        <v>0</v>
      </c>
      <c r="J2518" s="105">
        <f>SUMIF([1]MMM!$A:$A,A2518,[1]MMM!$F:$F)</f>
        <v>0</v>
      </c>
      <c r="K2518" s="2" t="s">
        <v>10</v>
      </c>
      <c r="L2518" s="2">
        <v>2342</v>
      </c>
      <c r="M2518" t="s">
        <v>11826</v>
      </c>
      <c r="N2518" t="s">
        <v>11860</v>
      </c>
      <c r="O2518" t="s">
        <v>10871</v>
      </c>
      <c r="P2518" t="s">
        <v>10885</v>
      </c>
    </row>
    <row r="2519" spans="1:16" x14ac:dyDescent="0.3">
      <c r="A2519" t="s">
        <v>11861</v>
      </c>
      <c r="B2519" s="2" t="str">
        <f t="shared" si="119"/>
        <v>4104</v>
      </c>
      <c r="C2519" s="2">
        <f t="shared" si="117"/>
        <v>4104</v>
      </c>
      <c r="D2519" t="str">
        <f>VLOOKUP(C2519,'Cost Centre'!A:B,2,)</f>
        <v>Finance</v>
      </c>
      <c r="E2519" t="str">
        <f t="shared" si="118"/>
        <v>2</v>
      </c>
      <c r="F2519" t="s">
        <v>10890</v>
      </c>
      <c r="G2519" s="2">
        <v>0</v>
      </c>
      <c r="H2519" s="2">
        <v>0</v>
      </c>
      <c r="I2519" s="2">
        <v>0</v>
      </c>
      <c r="J2519" s="105">
        <f>SUMIF([1]MMM!$A:$A,A2519,[1]MMM!$F:$F)</f>
        <v>0</v>
      </c>
      <c r="K2519" s="2" t="s">
        <v>10</v>
      </c>
      <c r="L2519" s="2">
        <v>0</v>
      </c>
      <c r="M2519" t="s">
        <v>11826</v>
      </c>
      <c r="N2519" t="s">
        <v>11860</v>
      </c>
      <c r="O2519" t="s">
        <v>10871</v>
      </c>
      <c r="P2519" t="s">
        <v>10887</v>
      </c>
    </row>
    <row r="2520" spans="1:16" x14ac:dyDescent="0.3">
      <c r="A2520" t="s">
        <v>11862</v>
      </c>
      <c r="B2520" s="2" t="str">
        <f t="shared" si="119"/>
        <v>4104</v>
      </c>
      <c r="C2520" s="2">
        <f t="shared" si="117"/>
        <v>4104</v>
      </c>
      <c r="D2520" t="str">
        <f>VLOOKUP(C2520,'Cost Centre'!A:B,2,)</f>
        <v>Finance</v>
      </c>
      <c r="E2520" t="str">
        <f t="shared" si="118"/>
        <v>2</v>
      </c>
      <c r="F2520" t="s">
        <v>10892</v>
      </c>
      <c r="G2520" s="2">
        <v>0</v>
      </c>
      <c r="H2520" s="2">
        <v>0</v>
      </c>
      <c r="I2520" s="2">
        <v>0</v>
      </c>
      <c r="J2520" s="105">
        <f>SUMIF([1]MMM!$A:$A,A2520,[1]MMM!$F:$F)</f>
        <v>0</v>
      </c>
      <c r="K2520" s="2" t="s">
        <v>10</v>
      </c>
      <c r="L2520" s="2">
        <v>0</v>
      </c>
      <c r="M2520" t="s">
        <v>11826</v>
      </c>
      <c r="N2520" t="s">
        <v>11860</v>
      </c>
      <c r="O2520" t="s">
        <v>10871</v>
      </c>
      <c r="P2520" t="s">
        <v>10887</v>
      </c>
    </row>
    <row r="2521" spans="1:16" x14ac:dyDescent="0.3">
      <c r="A2521" t="s">
        <v>11863</v>
      </c>
      <c r="B2521" s="2" t="str">
        <f t="shared" si="119"/>
        <v>4104</v>
      </c>
      <c r="C2521" s="2">
        <f t="shared" si="117"/>
        <v>4104</v>
      </c>
      <c r="D2521" t="str">
        <f>VLOOKUP(C2521,'Cost Centre'!A:B,2,)</f>
        <v>Finance</v>
      </c>
      <c r="E2521" t="str">
        <f t="shared" si="118"/>
        <v>2</v>
      </c>
      <c r="F2521" t="s">
        <v>10894</v>
      </c>
      <c r="G2521" s="2">
        <v>0</v>
      </c>
      <c r="H2521" s="2">
        <v>0</v>
      </c>
      <c r="I2521" s="2">
        <v>0</v>
      </c>
      <c r="J2521" s="105">
        <f>SUMIF([1]MMM!$A:$A,A2521,[1]MMM!$F:$F)</f>
        <v>0</v>
      </c>
      <c r="K2521" s="2" t="s">
        <v>10</v>
      </c>
      <c r="L2521" s="2">
        <v>0</v>
      </c>
      <c r="M2521" t="s">
        <v>11826</v>
      </c>
      <c r="N2521" t="s">
        <v>11860</v>
      </c>
      <c r="O2521" t="s">
        <v>10871</v>
      </c>
      <c r="P2521" t="s">
        <v>10887</v>
      </c>
    </row>
    <row r="2522" spans="1:16" x14ac:dyDescent="0.3">
      <c r="A2522" t="s">
        <v>11864</v>
      </c>
      <c r="B2522" s="2" t="str">
        <f t="shared" si="119"/>
        <v>4104</v>
      </c>
      <c r="C2522" s="2">
        <f t="shared" si="117"/>
        <v>4104</v>
      </c>
      <c r="D2522" t="str">
        <f>VLOOKUP(C2522,'Cost Centre'!A:B,2,)</f>
        <v>Finance</v>
      </c>
      <c r="E2522" t="str">
        <f t="shared" si="118"/>
        <v>2</v>
      </c>
      <c r="F2522" t="s">
        <v>10896</v>
      </c>
      <c r="G2522" s="2">
        <v>0</v>
      </c>
      <c r="H2522" s="2">
        <v>0</v>
      </c>
      <c r="I2522" s="2">
        <v>0</v>
      </c>
      <c r="J2522" s="105">
        <f>SUMIF([1]MMM!$A:$A,A2522,[1]MMM!$F:$F)</f>
        <v>0</v>
      </c>
      <c r="K2522" s="2" t="s">
        <v>10</v>
      </c>
      <c r="L2522" s="2">
        <v>0</v>
      </c>
      <c r="M2522" t="s">
        <v>11826</v>
      </c>
      <c r="N2522" t="s">
        <v>11860</v>
      </c>
      <c r="O2522" t="s">
        <v>10871</v>
      </c>
      <c r="P2522" t="s">
        <v>10887</v>
      </c>
    </row>
    <row r="2523" spans="1:16" x14ac:dyDescent="0.3">
      <c r="A2523" t="s">
        <v>11865</v>
      </c>
      <c r="B2523" s="2" t="str">
        <f t="shared" si="119"/>
        <v>4104</v>
      </c>
      <c r="C2523" s="2">
        <f t="shared" si="117"/>
        <v>4104</v>
      </c>
      <c r="D2523" t="str">
        <f>VLOOKUP(C2523,'Cost Centre'!A:B,2,)</f>
        <v>Finance</v>
      </c>
      <c r="E2523" t="str">
        <f t="shared" si="118"/>
        <v>2</v>
      </c>
      <c r="F2523" t="s">
        <v>10898</v>
      </c>
      <c r="G2523" s="2">
        <v>0</v>
      </c>
      <c r="H2523" s="2">
        <v>0</v>
      </c>
      <c r="I2523" s="2">
        <v>0</v>
      </c>
      <c r="J2523" s="105">
        <f>SUMIF([1]MMM!$A:$A,A2523,[1]MMM!$F:$F)</f>
        <v>0</v>
      </c>
      <c r="K2523" s="2" t="s">
        <v>10</v>
      </c>
      <c r="L2523" s="2">
        <v>0</v>
      </c>
      <c r="M2523" t="s">
        <v>11826</v>
      </c>
      <c r="N2523" t="s">
        <v>11860</v>
      </c>
      <c r="O2523" t="s">
        <v>10871</v>
      </c>
      <c r="P2523" t="s">
        <v>10887</v>
      </c>
    </row>
    <row r="2524" spans="1:16" x14ac:dyDescent="0.3">
      <c r="A2524" t="s">
        <v>11866</v>
      </c>
      <c r="B2524" s="2" t="str">
        <f t="shared" si="119"/>
        <v>4104</v>
      </c>
      <c r="C2524" s="2">
        <f t="shared" si="117"/>
        <v>4104</v>
      </c>
      <c r="D2524" t="str">
        <f>VLOOKUP(C2524,'Cost Centre'!A:B,2,)</f>
        <v>Finance</v>
      </c>
      <c r="E2524" t="str">
        <f t="shared" si="118"/>
        <v>2</v>
      </c>
      <c r="F2524" t="s">
        <v>10900</v>
      </c>
      <c r="G2524" s="2">
        <v>0</v>
      </c>
      <c r="H2524" s="2">
        <v>0</v>
      </c>
      <c r="I2524" s="2">
        <v>0</v>
      </c>
      <c r="J2524" s="105">
        <f>SUMIF([1]MMM!$A:$A,A2524,[1]MMM!$F:$F)</f>
        <v>0</v>
      </c>
      <c r="K2524" s="2" t="s">
        <v>10</v>
      </c>
      <c r="L2524" s="2">
        <v>0</v>
      </c>
      <c r="M2524" t="s">
        <v>11826</v>
      </c>
      <c r="N2524" t="s">
        <v>11860</v>
      </c>
      <c r="O2524" t="s">
        <v>10871</v>
      </c>
      <c r="P2524" t="s">
        <v>10887</v>
      </c>
    </row>
    <row r="2525" spans="1:16" x14ac:dyDescent="0.3">
      <c r="A2525" t="s">
        <v>11867</v>
      </c>
      <c r="B2525" s="2" t="str">
        <f t="shared" si="119"/>
        <v>4104</v>
      </c>
      <c r="C2525" s="2">
        <f t="shared" si="117"/>
        <v>4104</v>
      </c>
      <c r="D2525" t="str">
        <f>VLOOKUP(C2525,'Cost Centre'!A:B,2,)</f>
        <v>Finance</v>
      </c>
      <c r="E2525" t="str">
        <f t="shared" si="118"/>
        <v>2</v>
      </c>
      <c r="F2525" t="s">
        <v>10902</v>
      </c>
      <c r="G2525" s="2">
        <v>0</v>
      </c>
      <c r="H2525" s="2">
        <v>0</v>
      </c>
      <c r="I2525" s="2">
        <v>0</v>
      </c>
      <c r="J2525" s="105">
        <f>SUMIF([1]MMM!$A:$A,A2525,[1]MMM!$F:$F)</f>
        <v>0</v>
      </c>
      <c r="K2525" s="2" t="s">
        <v>10</v>
      </c>
      <c r="L2525" s="2">
        <v>0</v>
      </c>
      <c r="M2525" t="s">
        <v>11826</v>
      </c>
      <c r="N2525" t="s">
        <v>11860</v>
      </c>
      <c r="O2525" t="s">
        <v>10871</v>
      </c>
      <c r="P2525" t="s">
        <v>10887</v>
      </c>
    </row>
    <row r="2526" spans="1:16" x14ac:dyDescent="0.3">
      <c r="A2526" t="s">
        <v>11868</v>
      </c>
      <c r="B2526" s="2" t="str">
        <f t="shared" si="119"/>
        <v>4104</v>
      </c>
      <c r="C2526" s="2">
        <f t="shared" si="117"/>
        <v>4104</v>
      </c>
      <c r="D2526" t="str">
        <f>VLOOKUP(C2526,'Cost Centre'!A:B,2,)</f>
        <v>Finance</v>
      </c>
      <c r="E2526" t="str">
        <f t="shared" si="118"/>
        <v>2</v>
      </c>
      <c r="F2526" t="s">
        <v>10904</v>
      </c>
      <c r="G2526" s="2">
        <v>0</v>
      </c>
      <c r="H2526" s="2">
        <v>0</v>
      </c>
      <c r="I2526" s="2">
        <v>0</v>
      </c>
      <c r="J2526" s="105">
        <f>SUMIF([1]MMM!$A:$A,A2526,[1]MMM!$F:$F)</f>
        <v>0</v>
      </c>
      <c r="K2526" s="2" t="s">
        <v>10</v>
      </c>
      <c r="L2526" s="2">
        <v>0</v>
      </c>
      <c r="M2526" t="s">
        <v>11826</v>
      </c>
      <c r="N2526" t="s">
        <v>11860</v>
      </c>
      <c r="O2526" t="s">
        <v>10871</v>
      </c>
      <c r="P2526" t="s">
        <v>10887</v>
      </c>
    </row>
    <row r="2527" spans="1:16" x14ac:dyDescent="0.3">
      <c r="A2527" t="s">
        <v>11869</v>
      </c>
      <c r="B2527" s="2" t="str">
        <f t="shared" si="119"/>
        <v>4104</v>
      </c>
      <c r="C2527" s="2">
        <f t="shared" si="117"/>
        <v>4104</v>
      </c>
      <c r="D2527" t="str">
        <f>VLOOKUP(C2527,'Cost Centre'!A:B,2,)</f>
        <v>Finance</v>
      </c>
      <c r="E2527" t="str">
        <f t="shared" si="118"/>
        <v>2</v>
      </c>
      <c r="F2527" t="s">
        <v>10906</v>
      </c>
      <c r="G2527" s="2">
        <v>0</v>
      </c>
      <c r="H2527" s="2">
        <v>0</v>
      </c>
      <c r="I2527" s="2">
        <v>0</v>
      </c>
      <c r="J2527" s="105">
        <f>SUMIF([1]MMM!$A:$A,A2527,[1]MMM!$F:$F)</f>
        <v>0</v>
      </c>
      <c r="K2527" s="2" t="s">
        <v>10</v>
      </c>
      <c r="L2527" s="2">
        <v>0</v>
      </c>
      <c r="M2527" t="s">
        <v>11826</v>
      </c>
      <c r="N2527" t="s">
        <v>11860</v>
      </c>
      <c r="O2527" t="s">
        <v>10871</v>
      </c>
      <c r="P2527" t="s">
        <v>10887</v>
      </c>
    </row>
    <row r="2528" spans="1:16" x14ac:dyDescent="0.3">
      <c r="A2528" t="s">
        <v>3845</v>
      </c>
      <c r="B2528" s="2" t="str">
        <f t="shared" si="119"/>
        <v>4104</v>
      </c>
      <c r="C2528" s="2">
        <f t="shared" si="117"/>
        <v>4104</v>
      </c>
      <c r="D2528" t="str">
        <f>VLOOKUP(C2528,'Cost Centre'!A:B,2,)</f>
        <v>Finance</v>
      </c>
      <c r="E2528" t="str">
        <f t="shared" si="118"/>
        <v>3</v>
      </c>
      <c r="F2528" t="s">
        <v>2148</v>
      </c>
      <c r="G2528" s="2">
        <v>0</v>
      </c>
      <c r="H2528" s="2">
        <v>0</v>
      </c>
      <c r="I2528" s="2">
        <v>0</v>
      </c>
      <c r="J2528" s="105">
        <f>SUMIF([1]MMM!$A:$A,A2528,[1]MMM!$F:$F)</f>
        <v>0</v>
      </c>
      <c r="K2528" s="2" t="s">
        <v>10</v>
      </c>
      <c r="L2528" s="2">
        <v>0</v>
      </c>
      <c r="M2528" t="s">
        <v>11826</v>
      </c>
      <c r="N2528" t="s">
        <v>11860</v>
      </c>
      <c r="O2528" t="s">
        <v>10908</v>
      </c>
      <c r="P2528" t="s">
        <v>10910</v>
      </c>
    </row>
    <row r="2529" spans="1:16" x14ac:dyDescent="0.3">
      <c r="A2529" t="s">
        <v>11870</v>
      </c>
      <c r="B2529" s="2" t="str">
        <f t="shared" si="119"/>
        <v>4104</v>
      </c>
      <c r="C2529" s="2">
        <f t="shared" si="117"/>
        <v>4104</v>
      </c>
      <c r="D2529" t="str">
        <f>VLOOKUP(C2529,'Cost Centre'!A:B,2,)</f>
        <v>Finance</v>
      </c>
      <c r="E2529" t="str">
        <f t="shared" si="118"/>
        <v>3</v>
      </c>
      <c r="F2529" t="s">
        <v>10912</v>
      </c>
      <c r="G2529" s="2">
        <v>0</v>
      </c>
      <c r="H2529" s="2">
        <v>0</v>
      </c>
      <c r="I2529" s="2">
        <v>-2098577.04</v>
      </c>
      <c r="J2529" s="105">
        <f>SUMIF([1]MMM!$A:$A,A2529,[1]MMM!$F:$F)</f>
        <v>-2098577.04</v>
      </c>
      <c r="K2529" s="2" t="s">
        <v>10</v>
      </c>
      <c r="L2529" s="2">
        <v>0</v>
      </c>
      <c r="M2529" t="s">
        <v>11826</v>
      </c>
      <c r="N2529" t="s">
        <v>11860</v>
      </c>
      <c r="O2529" t="s">
        <v>10908</v>
      </c>
      <c r="P2529" t="s">
        <v>10913</v>
      </c>
    </row>
    <row r="2530" spans="1:16" x14ac:dyDescent="0.3">
      <c r="A2530" t="s">
        <v>11871</v>
      </c>
      <c r="B2530" s="2" t="str">
        <f t="shared" si="119"/>
        <v>4104</v>
      </c>
      <c r="C2530" s="2">
        <f t="shared" si="117"/>
        <v>4104</v>
      </c>
      <c r="D2530" t="str">
        <f>VLOOKUP(C2530,'Cost Centre'!A:B,2,)</f>
        <v>Finance</v>
      </c>
      <c r="E2530" t="str">
        <f t="shared" si="118"/>
        <v>3</v>
      </c>
      <c r="F2530" t="s">
        <v>10915</v>
      </c>
      <c r="G2530" s="2">
        <v>0</v>
      </c>
      <c r="H2530" s="2">
        <v>0</v>
      </c>
      <c r="I2530" s="2">
        <v>0</v>
      </c>
      <c r="J2530" s="105">
        <f>SUMIF([1]MMM!$A:$A,A2530,[1]MMM!$F:$F)</f>
        <v>0</v>
      </c>
      <c r="K2530" s="2" t="s">
        <v>10</v>
      </c>
      <c r="L2530" s="2">
        <v>0</v>
      </c>
      <c r="M2530" t="s">
        <v>11826</v>
      </c>
      <c r="N2530" t="s">
        <v>11860</v>
      </c>
      <c r="O2530" t="s">
        <v>10908</v>
      </c>
      <c r="P2530" t="s">
        <v>10913</v>
      </c>
    </row>
    <row r="2531" spans="1:16" x14ac:dyDescent="0.3">
      <c r="A2531" t="s">
        <v>11872</v>
      </c>
      <c r="B2531" s="2" t="str">
        <f t="shared" si="119"/>
        <v>4104</v>
      </c>
      <c r="C2531" s="2">
        <f t="shared" si="117"/>
        <v>4104</v>
      </c>
      <c r="D2531" t="str">
        <f>VLOOKUP(C2531,'Cost Centre'!A:B,2,)</f>
        <v>Finance</v>
      </c>
      <c r="E2531" t="str">
        <f t="shared" si="118"/>
        <v>8</v>
      </c>
      <c r="F2531" t="s">
        <v>462</v>
      </c>
      <c r="G2531" s="2">
        <v>8271615.5</v>
      </c>
      <c r="H2531" s="2">
        <v>0</v>
      </c>
      <c r="I2531" s="2">
        <v>0</v>
      </c>
      <c r="J2531" s="105">
        <f>SUMIF([1]MMM!$A:$A,A2531,[1]MMM!$F:$F)</f>
        <v>8271615.5</v>
      </c>
      <c r="K2531" s="2" t="s">
        <v>460</v>
      </c>
      <c r="L2531" s="2">
        <v>0</v>
      </c>
      <c r="M2531" t="s">
        <v>11826</v>
      </c>
      <c r="N2531" t="s">
        <v>11860</v>
      </c>
      <c r="O2531" t="s">
        <v>10916</v>
      </c>
      <c r="P2531" t="s">
        <v>10917</v>
      </c>
    </row>
    <row r="2532" spans="1:16" x14ac:dyDescent="0.3">
      <c r="A2532" t="s">
        <v>11873</v>
      </c>
      <c r="B2532" s="2" t="str">
        <f t="shared" si="119"/>
        <v>4104</v>
      </c>
      <c r="C2532" s="2">
        <f t="shared" si="117"/>
        <v>4104</v>
      </c>
      <c r="D2532" t="str">
        <f>VLOOKUP(C2532,'Cost Centre'!A:B,2,)</f>
        <v>Finance</v>
      </c>
      <c r="E2532" t="str">
        <f t="shared" si="118"/>
        <v>8</v>
      </c>
      <c r="F2532" t="s">
        <v>464</v>
      </c>
      <c r="G2532" s="2">
        <v>0</v>
      </c>
      <c r="H2532" s="2">
        <v>0</v>
      </c>
      <c r="I2532" s="2">
        <v>0</v>
      </c>
      <c r="J2532" s="105">
        <f>SUMIF([1]MMM!$A:$A,A2532,[1]MMM!$F:$F)</f>
        <v>0</v>
      </c>
      <c r="K2532" s="2" t="s">
        <v>460</v>
      </c>
      <c r="L2532" s="2">
        <v>0</v>
      </c>
      <c r="M2532" t="s">
        <v>11826</v>
      </c>
      <c r="N2532" t="s">
        <v>11860</v>
      </c>
      <c r="O2532" t="s">
        <v>10916</v>
      </c>
      <c r="P2532" t="s">
        <v>10917</v>
      </c>
    </row>
    <row r="2533" spans="1:16" x14ac:dyDescent="0.3">
      <c r="A2533" t="s">
        <v>11874</v>
      </c>
      <c r="B2533" s="2" t="str">
        <f t="shared" si="119"/>
        <v>4104</v>
      </c>
      <c r="C2533" s="2">
        <f t="shared" si="117"/>
        <v>4104</v>
      </c>
      <c r="D2533" t="str">
        <f>VLOOKUP(C2533,'Cost Centre'!A:B,2,)</f>
        <v>Finance</v>
      </c>
      <c r="E2533" t="str">
        <f t="shared" si="118"/>
        <v>8</v>
      </c>
      <c r="F2533" t="s">
        <v>466</v>
      </c>
      <c r="G2533" s="2">
        <v>0</v>
      </c>
      <c r="H2533" s="2">
        <v>0</v>
      </c>
      <c r="I2533" s="2">
        <v>0</v>
      </c>
      <c r="J2533" s="105">
        <f>SUMIF([1]MMM!$A:$A,A2533,[1]MMM!$F:$F)</f>
        <v>0</v>
      </c>
      <c r="K2533" s="2" t="s">
        <v>460</v>
      </c>
      <c r="L2533" s="2">
        <v>0</v>
      </c>
      <c r="M2533" t="s">
        <v>11826</v>
      </c>
      <c r="N2533" t="s">
        <v>11860</v>
      </c>
      <c r="O2533" t="s">
        <v>10916</v>
      </c>
      <c r="P2533" t="s">
        <v>10917</v>
      </c>
    </row>
    <row r="2534" spans="1:16" x14ac:dyDescent="0.3">
      <c r="A2534" t="s">
        <v>11875</v>
      </c>
      <c r="B2534" s="2" t="str">
        <f t="shared" si="119"/>
        <v>4104</v>
      </c>
      <c r="C2534" s="2">
        <f t="shared" si="117"/>
        <v>4104</v>
      </c>
      <c r="D2534" t="str">
        <f>VLOOKUP(C2534,'Cost Centre'!A:B,2,)</f>
        <v>Finance</v>
      </c>
      <c r="E2534" t="str">
        <f t="shared" si="118"/>
        <v>8</v>
      </c>
      <c r="F2534" t="s">
        <v>468</v>
      </c>
      <c r="G2534" s="2">
        <v>0</v>
      </c>
      <c r="H2534" s="2">
        <v>2098577.04</v>
      </c>
      <c r="I2534" s="2">
        <v>0</v>
      </c>
      <c r="J2534" s="105">
        <f>SUMIF([1]MMM!$A:$A,A2534,[1]MMM!$F:$F)</f>
        <v>2098577.04</v>
      </c>
      <c r="K2534" s="2" t="s">
        <v>460</v>
      </c>
      <c r="L2534" s="2">
        <v>0</v>
      </c>
      <c r="M2534" t="s">
        <v>11826</v>
      </c>
      <c r="N2534" t="s">
        <v>11860</v>
      </c>
      <c r="O2534" t="s">
        <v>10916</v>
      </c>
      <c r="P2534" t="s">
        <v>10917</v>
      </c>
    </row>
    <row r="2535" spans="1:16" x14ac:dyDescent="0.3">
      <c r="A2535" t="s">
        <v>11876</v>
      </c>
      <c r="B2535" s="2" t="str">
        <f t="shared" si="119"/>
        <v>4104</v>
      </c>
      <c r="C2535" s="2">
        <f t="shared" si="117"/>
        <v>4104</v>
      </c>
      <c r="D2535" t="str">
        <f>VLOOKUP(C2535,'Cost Centre'!A:B,2,)</f>
        <v>Finance</v>
      </c>
      <c r="E2535" t="str">
        <f t="shared" si="118"/>
        <v>8</v>
      </c>
      <c r="F2535" t="s">
        <v>470</v>
      </c>
      <c r="G2535" s="2">
        <v>0</v>
      </c>
      <c r="H2535" s="2">
        <v>0</v>
      </c>
      <c r="I2535" s="2">
        <v>0</v>
      </c>
      <c r="J2535" s="105">
        <f>SUMIF([1]MMM!$A:$A,A2535,[1]MMM!$F:$F)</f>
        <v>0</v>
      </c>
      <c r="K2535" s="2" t="s">
        <v>460</v>
      </c>
      <c r="L2535" s="2">
        <v>0</v>
      </c>
      <c r="M2535" t="s">
        <v>11826</v>
      </c>
      <c r="N2535" t="s">
        <v>11860</v>
      </c>
      <c r="O2535" t="s">
        <v>10916</v>
      </c>
      <c r="P2535" t="s">
        <v>10917</v>
      </c>
    </row>
    <row r="2536" spans="1:16" x14ac:dyDescent="0.3">
      <c r="A2536" t="s">
        <v>11877</v>
      </c>
      <c r="B2536" s="2" t="str">
        <f t="shared" si="119"/>
        <v>4104</v>
      </c>
      <c r="C2536" s="2">
        <f t="shared" si="117"/>
        <v>4104</v>
      </c>
      <c r="D2536" t="str">
        <f>VLOOKUP(C2536,'Cost Centre'!A:B,2,)</f>
        <v>Finance</v>
      </c>
      <c r="E2536" t="str">
        <f t="shared" si="118"/>
        <v>8</v>
      </c>
      <c r="F2536" t="s">
        <v>2159</v>
      </c>
      <c r="G2536" s="2">
        <v>0</v>
      </c>
      <c r="H2536" s="2">
        <v>0</v>
      </c>
      <c r="I2536" s="2">
        <v>0</v>
      </c>
      <c r="J2536" s="105">
        <f>SUMIF([1]MMM!$A:$A,A2536,[1]MMM!$F:$F)</f>
        <v>0</v>
      </c>
      <c r="K2536" s="2" t="s">
        <v>460</v>
      </c>
      <c r="L2536" s="2">
        <v>0</v>
      </c>
      <c r="M2536" t="s">
        <v>11826</v>
      </c>
      <c r="N2536" t="s">
        <v>11860</v>
      </c>
      <c r="O2536" t="s">
        <v>10916</v>
      </c>
      <c r="P2536" t="s">
        <v>10917</v>
      </c>
    </row>
    <row r="2537" spans="1:16" x14ac:dyDescent="0.3">
      <c r="A2537" t="s">
        <v>3846</v>
      </c>
      <c r="B2537" s="2" t="str">
        <f t="shared" si="119"/>
        <v>4201</v>
      </c>
      <c r="C2537" s="2">
        <f t="shared" si="117"/>
        <v>4201</v>
      </c>
      <c r="D2537" t="str">
        <f>VLOOKUP(C2537,'Cost Centre'!A:B,2,)</f>
        <v>Finance</v>
      </c>
      <c r="E2537" t="str">
        <f t="shared" si="118"/>
        <v>1</v>
      </c>
      <c r="F2537" t="s">
        <v>243</v>
      </c>
      <c r="G2537" s="2">
        <v>0</v>
      </c>
      <c r="H2537" s="2">
        <v>0</v>
      </c>
      <c r="I2537" s="2">
        <v>-556682.16</v>
      </c>
      <c r="J2537" s="105">
        <f>SUMIF([1]MMM!$A:$A,A2537,[1]MMM!$F:$F)</f>
        <v>-556682.16</v>
      </c>
      <c r="K2537" s="2" t="s">
        <v>10</v>
      </c>
      <c r="L2537" s="2">
        <v>0</v>
      </c>
      <c r="M2537" t="s">
        <v>11826</v>
      </c>
      <c r="N2537" t="s">
        <v>11878</v>
      </c>
      <c r="O2537" t="s">
        <v>11023</v>
      </c>
      <c r="P2537" t="s">
        <v>11879</v>
      </c>
    </row>
    <row r="2538" spans="1:16" x14ac:dyDescent="0.3">
      <c r="A2538" t="s">
        <v>3847</v>
      </c>
      <c r="B2538" s="2" t="str">
        <f t="shared" si="119"/>
        <v>4201</v>
      </c>
      <c r="C2538" s="2">
        <f t="shared" si="117"/>
        <v>4201</v>
      </c>
      <c r="D2538" t="str">
        <f>VLOOKUP(C2538,'Cost Centre'!A:B,2,)</f>
        <v>Finance</v>
      </c>
      <c r="E2538" t="str">
        <f t="shared" si="118"/>
        <v>2</v>
      </c>
      <c r="F2538" t="s">
        <v>48</v>
      </c>
      <c r="G2538" s="2">
        <v>0</v>
      </c>
      <c r="H2538" s="2">
        <v>4605924.01</v>
      </c>
      <c r="I2538" s="2">
        <v>0</v>
      </c>
      <c r="J2538" s="105">
        <f>SUMIF([1]MMM!$A:$A,A2538,[1]MMM!$F:$F)</f>
        <v>4605924.01</v>
      </c>
      <c r="K2538" s="2" t="s">
        <v>10</v>
      </c>
      <c r="L2538" s="2">
        <v>4565366</v>
      </c>
      <c r="M2538" t="s">
        <v>11826</v>
      </c>
      <c r="N2538" t="s">
        <v>11878</v>
      </c>
      <c r="O2538" t="s">
        <v>10871</v>
      </c>
      <c r="P2538" t="s">
        <v>10875</v>
      </c>
    </row>
    <row r="2539" spans="1:16" x14ac:dyDescent="0.3">
      <c r="A2539" t="s">
        <v>3848</v>
      </c>
      <c r="B2539" s="2" t="str">
        <f t="shared" si="119"/>
        <v>4201</v>
      </c>
      <c r="C2539" s="2">
        <f t="shared" si="117"/>
        <v>4201</v>
      </c>
      <c r="D2539" t="str">
        <f>VLOOKUP(C2539,'Cost Centre'!A:B,2,)</f>
        <v>Finance</v>
      </c>
      <c r="E2539" t="str">
        <f t="shared" si="118"/>
        <v>2</v>
      </c>
      <c r="F2539" t="s">
        <v>50</v>
      </c>
      <c r="G2539" s="2">
        <v>0</v>
      </c>
      <c r="H2539" s="2">
        <v>15752.19</v>
      </c>
      <c r="I2539" s="2">
        <v>0</v>
      </c>
      <c r="J2539" s="105">
        <f>SUMIF([1]MMM!$A:$A,A2539,[1]MMM!$F:$F)</f>
        <v>17294.990000000002</v>
      </c>
      <c r="K2539" s="2" t="s">
        <v>10</v>
      </c>
      <c r="L2539" s="2">
        <v>17590</v>
      </c>
      <c r="M2539" t="s">
        <v>11826</v>
      </c>
      <c r="N2539" t="s">
        <v>11878</v>
      </c>
      <c r="O2539" t="s">
        <v>10871</v>
      </c>
      <c r="P2539" t="s">
        <v>10875</v>
      </c>
    </row>
    <row r="2540" spans="1:16" x14ac:dyDescent="0.3">
      <c r="A2540" t="s">
        <v>3849</v>
      </c>
      <c r="B2540" s="2" t="str">
        <f t="shared" si="119"/>
        <v>4201</v>
      </c>
      <c r="C2540" s="2">
        <f t="shared" si="117"/>
        <v>4201</v>
      </c>
      <c r="D2540" t="str">
        <f>VLOOKUP(C2540,'Cost Centre'!A:B,2,)</f>
        <v>Finance</v>
      </c>
      <c r="E2540" t="str">
        <f t="shared" si="118"/>
        <v>2</v>
      </c>
      <c r="F2540" t="s">
        <v>51</v>
      </c>
      <c r="G2540" s="2">
        <v>0</v>
      </c>
      <c r="H2540" s="2">
        <v>12000</v>
      </c>
      <c r="I2540" s="2">
        <v>0</v>
      </c>
      <c r="J2540" s="105">
        <f>SUMIF([1]MMM!$A:$A,A2540,[1]MMM!$F:$F)</f>
        <v>12000</v>
      </c>
      <c r="K2540" s="2" t="s">
        <v>10</v>
      </c>
      <c r="L2540" s="2">
        <v>12864</v>
      </c>
      <c r="M2540" t="s">
        <v>11826</v>
      </c>
      <c r="N2540" t="s">
        <v>11878</v>
      </c>
      <c r="O2540" t="s">
        <v>10871</v>
      </c>
      <c r="P2540" t="s">
        <v>10875</v>
      </c>
    </row>
    <row r="2541" spans="1:16" x14ac:dyDescent="0.3">
      <c r="A2541" t="s">
        <v>3850</v>
      </c>
      <c r="B2541" s="2" t="str">
        <f t="shared" si="119"/>
        <v>4201</v>
      </c>
      <c r="C2541" s="2">
        <f t="shared" si="117"/>
        <v>4201</v>
      </c>
      <c r="D2541" t="str">
        <f>VLOOKUP(C2541,'Cost Centre'!A:B,2,)</f>
        <v>Finance</v>
      </c>
      <c r="E2541" t="str">
        <f t="shared" si="118"/>
        <v>2</v>
      </c>
      <c r="F2541" t="s">
        <v>52</v>
      </c>
      <c r="G2541" s="2">
        <v>0</v>
      </c>
      <c r="H2541" s="2">
        <v>61370.65</v>
      </c>
      <c r="I2541" s="2">
        <v>0</v>
      </c>
      <c r="J2541" s="105">
        <f>SUMIF([1]MMM!$A:$A,A2541,[1]MMM!$F:$F)</f>
        <v>61370.65</v>
      </c>
      <c r="K2541" s="2" t="s">
        <v>10</v>
      </c>
      <c r="L2541" s="2">
        <v>51236</v>
      </c>
      <c r="M2541" t="s">
        <v>11826</v>
      </c>
      <c r="N2541" t="s">
        <v>11878</v>
      </c>
      <c r="O2541" t="s">
        <v>10871</v>
      </c>
      <c r="P2541" t="s">
        <v>10875</v>
      </c>
    </row>
    <row r="2542" spans="1:16" x14ac:dyDescent="0.3">
      <c r="A2542" t="s">
        <v>3851</v>
      </c>
      <c r="B2542" s="2" t="str">
        <f t="shared" si="119"/>
        <v>4201</v>
      </c>
      <c r="C2542" s="2">
        <f t="shared" si="117"/>
        <v>4201</v>
      </c>
      <c r="D2542" t="str">
        <f>VLOOKUP(C2542,'Cost Centre'!A:B,2,)</f>
        <v>Finance</v>
      </c>
      <c r="E2542" t="str">
        <f t="shared" si="118"/>
        <v>2</v>
      </c>
      <c r="F2542" t="s">
        <v>55</v>
      </c>
      <c r="G2542" s="2">
        <v>0</v>
      </c>
      <c r="H2542" s="2">
        <v>221284.15</v>
      </c>
      <c r="I2542" s="2">
        <v>0</v>
      </c>
      <c r="J2542" s="105">
        <f>SUMIF([1]MMM!$A:$A,A2542,[1]MMM!$F:$F)</f>
        <v>221362.35</v>
      </c>
      <c r="K2542" s="2" t="s">
        <v>10</v>
      </c>
      <c r="L2542" s="2">
        <v>305457</v>
      </c>
      <c r="M2542" t="s">
        <v>11826</v>
      </c>
      <c r="N2542" t="s">
        <v>11878</v>
      </c>
      <c r="O2542" t="s">
        <v>10871</v>
      </c>
      <c r="P2542" t="s">
        <v>10875</v>
      </c>
    </row>
    <row r="2543" spans="1:16" x14ac:dyDescent="0.3">
      <c r="A2543" t="s">
        <v>3852</v>
      </c>
      <c r="B2543" s="2" t="str">
        <f t="shared" si="119"/>
        <v>4201</v>
      </c>
      <c r="C2543" s="2">
        <f t="shared" si="117"/>
        <v>4201</v>
      </c>
      <c r="D2543" t="str">
        <f>VLOOKUP(C2543,'Cost Centre'!A:B,2,)</f>
        <v>Finance</v>
      </c>
      <c r="E2543" t="str">
        <f t="shared" si="118"/>
        <v>2</v>
      </c>
      <c r="F2543" t="s">
        <v>60</v>
      </c>
      <c r="G2543" s="2">
        <v>0</v>
      </c>
      <c r="H2543" s="2">
        <v>6279.59</v>
      </c>
      <c r="I2543" s="2">
        <v>0</v>
      </c>
      <c r="J2543" s="105">
        <f>SUMIF([1]MMM!$A:$A,A2543,[1]MMM!$F:$F)</f>
        <v>6279.59</v>
      </c>
      <c r="K2543" s="2" t="s">
        <v>10</v>
      </c>
      <c r="L2543" s="2">
        <v>68020</v>
      </c>
      <c r="M2543" t="s">
        <v>11826</v>
      </c>
      <c r="N2543" t="s">
        <v>11878</v>
      </c>
      <c r="O2543" t="s">
        <v>10871</v>
      </c>
      <c r="P2543" t="s">
        <v>10875</v>
      </c>
    </row>
    <row r="2544" spans="1:16" x14ac:dyDescent="0.3">
      <c r="A2544" t="s">
        <v>3853</v>
      </c>
      <c r="B2544" s="2" t="str">
        <f t="shared" si="119"/>
        <v>4201</v>
      </c>
      <c r="C2544" s="2">
        <f t="shared" si="117"/>
        <v>4201</v>
      </c>
      <c r="D2544" t="str">
        <f>VLOOKUP(C2544,'Cost Centre'!A:B,2,)</f>
        <v>Finance</v>
      </c>
      <c r="E2544" t="str">
        <f t="shared" si="118"/>
        <v>2</v>
      </c>
      <c r="F2544" t="s">
        <v>61</v>
      </c>
      <c r="G2544" s="2">
        <v>0</v>
      </c>
      <c r="H2544" s="2">
        <v>384287.99</v>
      </c>
      <c r="I2544" s="2">
        <v>0</v>
      </c>
      <c r="J2544" s="105">
        <f>SUMIF([1]MMM!$A:$A,A2544,[1]MMM!$F:$F)</f>
        <v>384287.99</v>
      </c>
      <c r="K2544" s="2" t="s">
        <v>10</v>
      </c>
      <c r="L2544" s="2">
        <v>380452</v>
      </c>
      <c r="M2544" t="s">
        <v>11826</v>
      </c>
      <c r="N2544" t="s">
        <v>11878</v>
      </c>
      <c r="O2544" t="s">
        <v>10871</v>
      </c>
      <c r="P2544" t="s">
        <v>10875</v>
      </c>
    </row>
    <row r="2545" spans="1:16" x14ac:dyDescent="0.3">
      <c r="A2545" t="s">
        <v>3854</v>
      </c>
      <c r="B2545" s="2" t="str">
        <f t="shared" si="119"/>
        <v>4201</v>
      </c>
      <c r="C2545" s="2">
        <f t="shared" si="117"/>
        <v>4201</v>
      </c>
      <c r="D2545" t="str">
        <f>VLOOKUP(C2545,'Cost Centre'!A:B,2,)</f>
        <v>Finance</v>
      </c>
      <c r="E2545" t="str">
        <f t="shared" si="118"/>
        <v>2</v>
      </c>
      <c r="F2545" t="s">
        <v>62</v>
      </c>
      <c r="G2545" s="2">
        <v>0</v>
      </c>
      <c r="H2545" s="2">
        <v>63129.48</v>
      </c>
      <c r="I2545" s="2">
        <v>0</v>
      </c>
      <c r="J2545" s="105">
        <f>SUMIF([1]MMM!$A:$A,A2545,[1]MMM!$F:$F)</f>
        <v>63129.48</v>
      </c>
      <c r="K2545" s="2" t="s">
        <v>10</v>
      </c>
      <c r="L2545" s="2">
        <v>6882</v>
      </c>
      <c r="M2545" t="s">
        <v>11826</v>
      </c>
      <c r="N2545" t="s">
        <v>11878</v>
      </c>
      <c r="O2545" t="s">
        <v>10871</v>
      </c>
      <c r="P2545" t="s">
        <v>10875</v>
      </c>
    </row>
    <row r="2546" spans="1:16" x14ac:dyDescent="0.3">
      <c r="A2546" t="s">
        <v>3855</v>
      </c>
      <c r="B2546" s="2" t="str">
        <f t="shared" si="119"/>
        <v>4201</v>
      </c>
      <c r="C2546" s="2">
        <f t="shared" si="117"/>
        <v>4201</v>
      </c>
      <c r="D2546" t="str">
        <f>VLOOKUP(C2546,'Cost Centre'!A:B,2,)</f>
        <v>Finance</v>
      </c>
      <c r="E2546" t="str">
        <f t="shared" si="118"/>
        <v>2</v>
      </c>
      <c r="F2546" t="s">
        <v>67</v>
      </c>
      <c r="G2546" s="2">
        <v>0</v>
      </c>
      <c r="H2546" s="2">
        <v>1365.01</v>
      </c>
      <c r="I2546" s="2">
        <v>0</v>
      </c>
      <c r="J2546" s="105">
        <f>SUMIF([1]MMM!$A:$A,A2546,[1]MMM!$F:$F)</f>
        <v>1365.01</v>
      </c>
      <c r="K2546" s="2" t="s">
        <v>10</v>
      </c>
      <c r="L2546" s="2">
        <v>1592</v>
      </c>
      <c r="M2546" t="s">
        <v>11826</v>
      </c>
      <c r="N2546" t="s">
        <v>11878</v>
      </c>
      <c r="O2546" t="s">
        <v>10871</v>
      </c>
      <c r="P2546" t="s">
        <v>10876</v>
      </c>
    </row>
    <row r="2547" spans="1:16" x14ac:dyDescent="0.3">
      <c r="A2547" t="s">
        <v>3856</v>
      </c>
      <c r="B2547" s="2" t="str">
        <f t="shared" si="119"/>
        <v>4201</v>
      </c>
      <c r="C2547" s="2">
        <f t="shared" si="117"/>
        <v>4201</v>
      </c>
      <c r="D2547" t="str">
        <f>VLOOKUP(C2547,'Cost Centre'!A:B,2,)</f>
        <v>Finance</v>
      </c>
      <c r="E2547" t="str">
        <f t="shared" si="118"/>
        <v>2</v>
      </c>
      <c r="F2547" t="s">
        <v>68</v>
      </c>
      <c r="G2547" s="2">
        <v>0</v>
      </c>
      <c r="H2547" s="2">
        <v>46976.42</v>
      </c>
      <c r="I2547" s="2">
        <v>0</v>
      </c>
      <c r="J2547" s="105">
        <f>SUMIF([1]MMM!$A:$A,A2547,[1]MMM!$F:$F)</f>
        <v>48611.31</v>
      </c>
      <c r="K2547" s="2" t="s">
        <v>10</v>
      </c>
      <c r="L2547" s="2">
        <v>48830</v>
      </c>
      <c r="M2547" t="s">
        <v>11826</v>
      </c>
      <c r="N2547" t="s">
        <v>11878</v>
      </c>
      <c r="O2547" t="s">
        <v>10871</v>
      </c>
      <c r="P2547" t="s">
        <v>10876</v>
      </c>
    </row>
    <row r="2548" spans="1:16" x14ac:dyDescent="0.3">
      <c r="A2548" t="s">
        <v>3857</v>
      </c>
      <c r="B2548" s="2" t="str">
        <f t="shared" si="119"/>
        <v>4201</v>
      </c>
      <c r="C2548" s="2">
        <f t="shared" si="117"/>
        <v>4201</v>
      </c>
      <c r="D2548" t="str">
        <f>VLOOKUP(C2548,'Cost Centre'!A:B,2,)</f>
        <v>Finance</v>
      </c>
      <c r="E2548" t="str">
        <f t="shared" si="118"/>
        <v>2</v>
      </c>
      <c r="F2548" t="s">
        <v>10877</v>
      </c>
      <c r="G2548" s="2">
        <v>0</v>
      </c>
      <c r="H2548" s="2">
        <v>405528.92</v>
      </c>
      <c r="I2548" s="2">
        <v>0</v>
      </c>
      <c r="J2548" s="105">
        <f>SUMIF([1]MMM!$A:$A,A2548,[1]MMM!$F:$F)</f>
        <v>407662.52</v>
      </c>
      <c r="K2548" s="2" t="s">
        <v>10</v>
      </c>
      <c r="L2548" s="2">
        <v>491664</v>
      </c>
      <c r="M2548" t="s">
        <v>11826</v>
      </c>
      <c r="N2548" t="s">
        <v>11878</v>
      </c>
      <c r="O2548" t="s">
        <v>10871</v>
      </c>
      <c r="P2548" t="s">
        <v>10876</v>
      </c>
    </row>
    <row r="2549" spans="1:16" x14ac:dyDescent="0.3">
      <c r="A2549" t="s">
        <v>3858</v>
      </c>
      <c r="B2549" s="2" t="str">
        <f t="shared" si="119"/>
        <v>4201</v>
      </c>
      <c r="C2549" s="2">
        <f t="shared" si="117"/>
        <v>4201</v>
      </c>
      <c r="D2549" t="str">
        <f>VLOOKUP(C2549,'Cost Centre'!A:B,2,)</f>
        <v>Finance</v>
      </c>
      <c r="E2549" t="str">
        <f t="shared" si="118"/>
        <v>2</v>
      </c>
      <c r="F2549" t="s">
        <v>69</v>
      </c>
      <c r="G2549" s="2">
        <v>0</v>
      </c>
      <c r="H2549" s="2">
        <v>878822.41</v>
      </c>
      <c r="I2549" s="2">
        <v>0</v>
      </c>
      <c r="J2549" s="105">
        <f>SUMIF([1]MMM!$A:$A,A2549,[1]MMM!$F:$F)</f>
        <v>878822.41</v>
      </c>
      <c r="K2549" s="2" t="s">
        <v>10</v>
      </c>
      <c r="L2549" s="2">
        <v>865262</v>
      </c>
      <c r="M2549" t="s">
        <v>11826</v>
      </c>
      <c r="N2549" t="s">
        <v>11878</v>
      </c>
      <c r="O2549" t="s">
        <v>10871</v>
      </c>
      <c r="P2549" t="s">
        <v>10876</v>
      </c>
    </row>
    <row r="2550" spans="1:16" x14ac:dyDescent="0.3">
      <c r="A2550" t="s">
        <v>3859</v>
      </c>
      <c r="B2550" s="2" t="str">
        <f t="shared" si="119"/>
        <v>4201</v>
      </c>
      <c r="C2550" s="2">
        <f t="shared" si="117"/>
        <v>4201</v>
      </c>
      <c r="D2550" t="str">
        <f>VLOOKUP(C2550,'Cost Centre'!A:B,2,)</f>
        <v>Finance</v>
      </c>
      <c r="E2550" t="str">
        <f t="shared" si="118"/>
        <v>2</v>
      </c>
      <c r="F2550" t="s">
        <v>70</v>
      </c>
      <c r="G2550" s="2">
        <v>0</v>
      </c>
      <c r="H2550" s="2">
        <v>23200.33</v>
      </c>
      <c r="I2550" s="2">
        <v>0</v>
      </c>
      <c r="J2550" s="105">
        <f>SUMIF([1]MMM!$A:$A,A2550,[1]MMM!$F:$F)</f>
        <v>23200.33</v>
      </c>
      <c r="K2550" s="2" t="s">
        <v>10</v>
      </c>
      <c r="L2550" s="2">
        <v>28703</v>
      </c>
      <c r="M2550" t="s">
        <v>11826</v>
      </c>
      <c r="N2550" t="s">
        <v>11878</v>
      </c>
      <c r="O2550" t="s">
        <v>10871</v>
      </c>
      <c r="P2550" t="s">
        <v>10876</v>
      </c>
    </row>
    <row r="2551" spans="1:16" x14ac:dyDescent="0.3">
      <c r="A2551" t="s">
        <v>3860</v>
      </c>
      <c r="B2551" s="2" t="str">
        <f t="shared" si="119"/>
        <v>4201</v>
      </c>
      <c r="C2551" s="2">
        <f t="shared" si="117"/>
        <v>4201</v>
      </c>
      <c r="D2551" t="str">
        <f>VLOOKUP(C2551,'Cost Centre'!A:B,2,)</f>
        <v>Finance</v>
      </c>
      <c r="E2551" t="str">
        <f t="shared" si="118"/>
        <v>2</v>
      </c>
      <c r="F2551" t="s">
        <v>11187</v>
      </c>
      <c r="G2551" s="2">
        <v>0</v>
      </c>
      <c r="H2551" s="2">
        <v>0</v>
      </c>
      <c r="I2551" s="2">
        <v>0</v>
      </c>
      <c r="J2551" s="105">
        <f>SUMIF([1]MMM!$A:$A,A2551,[1]MMM!$F:$F)</f>
        <v>0</v>
      </c>
      <c r="K2551" s="2" t="s">
        <v>10</v>
      </c>
      <c r="L2551" s="2">
        <v>3624</v>
      </c>
      <c r="M2551" t="s">
        <v>11826</v>
      </c>
      <c r="N2551" t="s">
        <v>11878</v>
      </c>
      <c r="O2551" t="s">
        <v>10871</v>
      </c>
      <c r="P2551" t="s">
        <v>10881</v>
      </c>
    </row>
    <row r="2552" spans="1:16" x14ac:dyDescent="0.3">
      <c r="A2552" t="s">
        <v>3861</v>
      </c>
      <c r="B2552" s="2" t="str">
        <f t="shared" si="119"/>
        <v>4201</v>
      </c>
      <c r="C2552" s="2">
        <f t="shared" si="117"/>
        <v>4201</v>
      </c>
      <c r="D2552" t="str">
        <f>VLOOKUP(C2552,'Cost Centre'!A:B,2,)</f>
        <v>Finance</v>
      </c>
      <c r="E2552" t="str">
        <f t="shared" si="118"/>
        <v>2</v>
      </c>
      <c r="F2552" t="s">
        <v>216</v>
      </c>
      <c r="G2552" s="2">
        <v>0</v>
      </c>
      <c r="H2552" s="2">
        <v>241535.72</v>
      </c>
      <c r="I2552" s="2">
        <v>0</v>
      </c>
      <c r="J2552" s="105">
        <f>SUMIF([1]MMM!$A:$A,A2552,[1]MMM!$F:$F)</f>
        <v>241535.72</v>
      </c>
      <c r="K2552" s="2" t="s">
        <v>10</v>
      </c>
      <c r="L2552" s="2">
        <v>142709</v>
      </c>
      <c r="M2552" t="s">
        <v>11826</v>
      </c>
      <c r="N2552" t="s">
        <v>11878</v>
      </c>
      <c r="O2552" t="s">
        <v>10871</v>
      </c>
      <c r="P2552" t="s">
        <v>10881</v>
      </c>
    </row>
    <row r="2553" spans="1:16" x14ac:dyDescent="0.3">
      <c r="A2553" t="s">
        <v>3862</v>
      </c>
      <c r="B2553" s="2" t="str">
        <f t="shared" si="119"/>
        <v>4201</v>
      </c>
      <c r="C2553" s="2">
        <f t="shared" si="117"/>
        <v>4201</v>
      </c>
      <c r="D2553" t="str">
        <f>VLOOKUP(C2553,'Cost Centre'!A:B,2,)</f>
        <v>Finance</v>
      </c>
      <c r="E2553" t="str">
        <f t="shared" si="118"/>
        <v>2</v>
      </c>
      <c r="F2553" t="s">
        <v>138</v>
      </c>
      <c r="G2553" s="2">
        <v>0</v>
      </c>
      <c r="H2553" s="2">
        <v>0</v>
      </c>
      <c r="I2553" s="2">
        <v>0</v>
      </c>
      <c r="J2553" s="105">
        <f>SUMIF([1]MMM!$A:$A,A2553,[1]MMM!$F:$F)</f>
        <v>0</v>
      </c>
      <c r="K2553" s="2" t="s">
        <v>10</v>
      </c>
      <c r="L2553" s="2">
        <v>1381</v>
      </c>
      <c r="M2553" t="s">
        <v>11826</v>
      </c>
      <c r="N2553" t="s">
        <v>11878</v>
      </c>
      <c r="O2553" t="s">
        <v>10871</v>
      </c>
      <c r="P2553" t="s">
        <v>10881</v>
      </c>
    </row>
    <row r="2554" spans="1:16" x14ac:dyDescent="0.3">
      <c r="A2554" t="s">
        <v>3863</v>
      </c>
      <c r="B2554" s="2" t="str">
        <f t="shared" si="119"/>
        <v>4201</v>
      </c>
      <c r="C2554" s="2">
        <f t="shared" si="117"/>
        <v>4201</v>
      </c>
      <c r="D2554" t="str">
        <f>VLOOKUP(C2554,'Cost Centre'!A:B,2,)</f>
        <v>Finance</v>
      </c>
      <c r="E2554" t="str">
        <f t="shared" si="118"/>
        <v>2</v>
      </c>
      <c r="F2554" t="s">
        <v>93</v>
      </c>
      <c r="G2554" s="2">
        <v>0</v>
      </c>
      <c r="H2554" s="2">
        <v>53344.78</v>
      </c>
      <c r="I2554" s="2">
        <v>0</v>
      </c>
      <c r="J2554" s="105">
        <f>SUMIF([1]MMM!$A:$A,A2554,[1]MMM!$F:$F)</f>
        <v>53377.06</v>
      </c>
      <c r="K2554" s="2" t="s">
        <v>10</v>
      </c>
      <c r="L2554" s="2">
        <v>59294</v>
      </c>
      <c r="M2554" t="s">
        <v>11826</v>
      </c>
      <c r="N2554" t="s">
        <v>11878</v>
      </c>
      <c r="O2554" t="s">
        <v>10871</v>
      </c>
      <c r="P2554" t="s">
        <v>10881</v>
      </c>
    </row>
    <row r="2555" spans="1:16" x14ac:dyDescent="0.3">
      <c r="A2555" t="s">
        <v>3864</v>
      </c>
      <c r="B2555" s="2" t="str">
        <f t="shared" si="119"/>
        <v>4201</v>
      </c>
      <c r="C2555" s="2">
        <f t="shared" si="117"/>
        <v>4201</v>
      </c>
      <c r="D2555" t="str">
        <f>VLOOKUP(C2555,'Cost Centre'!A:B,2,)</f>
        <v>Finance</v>
      </c>
      <c r="E2555" t="str">
        <f t="shared" si="118"/>
        <v>2</v>
      </c>
      <c r="F2555" t="s">
        <v>11880</v>
      </c>
      <c r="G2555" s="2">
        <v>0</v>
      </c>
      <c r="H2555" s="2">
        <v>0</v>
      </c>
      <c r="I2555" s="2">
        <v>0</v>
      </c>
      <c r="J2555" s="105">
        <f>SUMIF([1]MMM!$A:$A,A2555,[1]MMM!$F:$F)</f>
        <v>0</v>
      </c>
      <c r="K2555" s="2" t="s">
        <v>10</v>
      </c>
      <c r="L2555" s="2">
        <v>0</v>
      </c>
      <c r="M2555" t="s">
        <v>11826</v>
      </c>
      <c r="N2555" t="s">
        <v>11878</v>
      </c>
      <c r="O2555" t="s">
        <v>10871</v>
      </c>
      <c r="P2555" t="s">
        <v>10881</v>
      </c>
    </row>
    <row r="2556" spans="1:16" x14ac:dyDescent="0.3">
      <c r="A2556" t="s">
        <v>3865</v>
      </c>
      <c r="B2556" s="2" t="str">
        <f t="shared" si="119"/>
        <v>4201</v>
      </c>
      <c r="C2556" s="2">
        <f t="shared" si="117"/>
        <v>4201</v>
      </c>
      <c r="D2556" t="str">
        <f>VLOOKUP(C2556,'Cost Centre'!A:B,2,)</f>
        <v>Finance</v>
      </c>
      <c r="E2556" t="str">
        <f t="shared" si="118"/>
        <v>2</v>
      </c>
      <c r="F2556" t="s">
        <v>117</v>
      </c>
      <c r="G2556" s="2">
        <v>0</v>
      </c>
      <c r="H2556" s="2">
        <v>0</v>
      </c>
      <c r="I2556" s="2">
        <v>0</v>
      </c>
      <c r="J2556" s="105">
        <f>SUMIF([1]MMM!$A:$A,A2556,[1]MMM!$F:$F)</f>
        <v>0</v>
      </c>
      <c r="K2556" s="2" t="s">
        <v>10</v>
      </c>
      <c r="L2556" s="2">
        <v>2231</v>
      </c>
      <c r="M2556" t="s">
        <v>11826</v>
      </c>
      <c r="N2556" t="s">
        <v>11878</v>
      </c>
      <c r="O2556" t="s">
        <v>10871</v>
      </c>
      <c r="P2556" t="s">
        <v>10885</v>
      </c>
    </row>
    <row r="2557" spans="1:16" x14ac:dyDescent="0.3">
      <c r="A2557" t="s">
        <v>3866</v>
      </c>
      <c r="B2557" s="2" t="str">
        <f t="shared" si="119"/>
        <v>4201</v>
      </c>
      <c r="C2557" s="2">
        <f t="shared" si="117"/>
        <v>4201</v>
      </c>
      <c r="D2557" t="str">
        <f>VLOOKUP(C2557,'Cost Centre'!A:B,2,)</f>
        <v>Finance</v>
      </c>
      <c r="E2557" t="str">
        <f t="shared" si="118"/>
        <v>2</v>
      </c>
      <c r="F2557" t="s">
        <v>118</v>
      </c>
      <c r="G2557" s="2">
        <v>0</v>
      </c>
      <c r="H2557" s="2">
        <v>41283.35</v>
      </c>
      <c r="I2557" s="2">
        <v>0</v>
      </c>
      <c r="J2557" s="105">
        <f>SUMIF([1]MMM!$A:$A,A2557,[1]MMM!$F:$F)</f>
        <v>41283.35</v>
      </c>
      <c r="K2557" s="2" t="s">
        <v>10</v>
      </c>
      <c r="L2557" s="2">
        <v>59651</v>
      </c>
      <c r="M2557" t="s">
        <v>11826</v>
      </c>
      <c r="N2557" t="s">
        <v>11878</v>
      </c>
      <c r="O2557" t="s">
        <v>10871</v>
      </c>
      <c r="P2557" t="s">
        <v>10885</v>
      </c>
    </row>
    <row r="2558" spans="1:16" x14ac:dyDescent="0.3">
      <c r="A2558" t="s">
        <v>3867</v>
      </c>
      <c r="B2558" s="2" t="str">
        <f t="shared" si="119"/>
        <v>4201</v>
      </c>
      <c r="C2558" s="2">
        <f t="shared" si="117"/>
        <v>4201</v>
      </c>
      <c r="D2558" t="str">
        <f>VLOOKUP(C2558,'Cost Centre'!A:B,2,)</f>
        <v>Finance</v>
      </c>
      <c r="E2558" t="str">
        <f t="shared" si="118"/>
        <v>2</v>
      </c>
      <c r="F2558" t="s">
        <v>133</v>
      </c>
      <c r="G2558" s="2">
        <v>0</v>
      </c>
      <c r="H2558" s="2">
        <v>0</v>
      </c>
      <c r="I2558" s="2">
        <v>0</v>
      </c>
      <c r="J2558" s="105">
        <f>SUMIF([1]MMM!$A:$A,A2558,[1]MMM!$F:$F)</f>
        <v>0</v>
      </c>
      <c r="K2558" s="2" t="s">
        <v>10</v>
      </c>
      <c r="L2558" s="2">
        <v>589</v>
      </c>
      <c r="M2558" t="s">
        <v>11826</v>
      </c>
      <c r="N2558" t="s">
        <v>11878</v>
      </c>
      <c r="O2558" t="s">
        <v>10871</v>
      </c>
      <c r="P2558" t="s">
        <v>10885</v>
      </c>
    </row>
    <row r="2559" spans="1:16" x14ac:dyDescent="0.3">
      <c r="A2559" t="s">
        <v>11881</v>
      </c>
      <c r="B2559" s="2" t="str">
        <f t="shared" si="119"/>
        <v>4201</v>
      </c>
      <c r="C2559" s="2">
        <f t="shared" si="117"/>
        <v>4201</v>
      </c>
      <c r="D2559" t="str">
        <f>VLOOKUP(C2559,'Cost Centre'!A:B,2,)</f>
        <v>Finance</v>
      </c>
      <c r="E2559" t="str">
        <f t="shared" si="118"/>
        <v>2</v>
      </c>
      <c r="F2559" t="s">
        <v>10890</v>
      </c>
      <c r="G2559" s="2">
        <v>0</v>
      </c>
      <c r="H2559" s="2">
        <v>0</v>
      </c>
      <c r="I2559" s="2">
        <v>0</v>
      </c>
      <c r="J2559" s="105">
        <f>SUMIF([1]MMM!$A:$A,A2559,[1]MMM!$F:$F)</f>
        <v>0</v>
      </c>
      <c r="K2559" s="2" t="s">
        <v>10</v>
      </c>
      <c r="L2559" s="2">
        <v>0</v>
      </c>
      <c r="M2559" t="s">
        <v>11826</v>
      </c>
      <c r="N2559" t="s">
        <v>11878</v>
      </c>
      <c r="O2559" t="s">
        <v>10871</v>
      </c>
      <c r="P2559" t="s">
        <v>10887</v>
      </c>
    </row>
    <row r="2560" spans="1:16" x14ac:dyDescent="0.3">
      <c r="A2560" t="s">
        <v>11882</v>
      </c>
      <c r="B2560" s="2" t="str">
        <f t="shared" si="119"/>
        <v>4201</v>
      </c>
      <c r="C2560" s="2">
        <f t="shared" si="117"/>
        <v>4201</v>
      </c>
      <c r="D2560" t="str">
        <f>VLOOKUP(C2560,'Cost Centre'!A:B,2,)</f>
        <v>Finance</v>
      </c>
      <c r="E2560" t="str">
        <f t="shared" si="118"/>
        <v>2</v>
      </c>
      <c r="F2560" t="s">
        <v>10892</v>
      </c>
      <c r="G2560" s="2">
        <v>0</v>
      </c>
      <c r="H2560" s="2">
        <v>0</v>
      </c>
      <c r="I2560" s="2">
        <v>0</v>
      </c>
      <c r="J2560" s="105">
        <f>SUMIF([1]MMM!$A:$A,A2560,[1]MMM!$F:$F)</f>
        <v>0</v>
      </c>
      <c r="K2560" s="2" t="s">
        <v>10</v>
      </c>
      <c r="L2560" s="2">
        <v>0</v>
      </c>
      <c r="M2560" t="s">
        <v>11826</v>
      </c>
      <c r="N2560" t="s">
        <v>11878</v>
      </c>
      <c r="O2560" t="s">
        <v>10871</v>
      </c>
      <c r="P2560" t="s">
        <v>10887</v>
      </c>
    </row>
    <row r="2561" spans="1:16" x14ac:dyDescent="0.3">
      <c r="A2561" t="s">
        <v>11883</v>
      </c>
      <c r="B2561" s="2" t="str">
        <f t="shared" si="119"/>
        <v>4201</v>
      </c>
      <c r="C2561" s="2">
        <f t="shared" si="117"/>
        <v>4201</v>
      </c>
      <c r="D2561" t="str">
        <f>VLOOKUP(C2561,'Cost Centre'!A:B,2,)</f>
        <v>Finance</v>
      </c>
      <c r="E2561" t="str">
        <f t="shared" si="118"/>
        <v>2</v>
      </c>
      <c r="F2561" t="s">
        <v>10894</v>
      </c>
      <c r="G2561" s="2">
        <v>0</v>
      </c>
      <c r="H2561" s="2">
        <v>0</v>
      </c>
      <c r="I2561" s="2">
        <v>0</v>
      </c>
      <c r="J2561" s="105">
        <f>SUMIF([1]MMM!$A:$A,A2561,[1]MMM!$F:$F)</f>
        <v>0</v>
      </c>
      <c r="K2561" s="2" t="s">
        <v>10</v>
      </c>
      <c r="L2561" s="2">
        <v>0</v>
      </c>
      <c r="M2561" t="s">
        <v>11826</v>
      </c>
      <c r="N2561" t="s">
        <v>11878</v>
      </c>
      <c r="O2561" t="s">
        <v>10871</v>
      </c>
      <c r="P2561" t="s">
        <v>10887</v>
      </c>
    </row>
    <row r="2562" spans="1:16" x14ac:dyDescent="0.3">
      <c r="A2562" t="s">
        <v>11884</v>
      </c>
      <c r="B2562" s="2" t="str">
        <f t="shared" si="119"/>
        <v>4201</v>
      </c>
      <c r="C2562" s="2">
        <f t="shared" ref="C2562:C2625" si="120">VALUE(B2562)</f>
        <v>4201</v>
      </c>
      <c r="D2562" t="str">
        <f>VLOOKUP(C2562,'Cost Centre'!A:B,2,)</f>
        <v>Finance</v>
      </c>
      <c r="E2562" t="str">
        <f t="shared" ref="E2562:E2625" si="121">MID(A2562,5,1)</f>
        <v>2</v>
      </c>
      <c r="F2562" t="s">
        <v>10896</v>
      </c>
      <c r="G2562" s="2">
        <v>0</v>
      </c>
      <c r="H2562" s="2">
        <v>0</v>
      </c>
      <c r="I2562" s="2">
        <v>0</v>
      </c>
      <c r="J2562" s="105">
        <f>SUMIF([1]MMM!$A:$A,A2562,[1]MMM!$F:$F)</f>
        <v>0</v>
      </c>
      <c r="K2562" s="2" t="s">
        <v>10</v>
      </c>
      <c r="L2562" s="2">
        <v>0</v>
      </c>
      <c r="M2562" t="s">
        <v>11826</v>
      </c>
      <c r="N2562" t="s">
        <v>11878</v>
      </c>
      <c r="O2562" t="s">
        <v>10871</v>
      </c>
      <c r="P2562" t="s">
        <v>10887</v>
      </c>
    </row>
    <row r="2563" spans="1:16" x14ac:dyDescent="0.3">
      <c r="A2563" t="s">
        <v>11885</v>
      </c>
      <c r="B2563" s="2" t="str">
        <f t="shared" ref="B2563:B2626" si="122">MID(A2563,1,4)</f>
        <v>4201</v>
      </c>
      <c r="C2563" s="2">
        <f t="shared" si="120"/>
        <v>4201</v>
      </c>
      <c r="D2563" t="str">
        <f>VLOOKUP(C2563,'Cost Centre'!A:B,2,)</f>
        <v>Finance</v>
      </c>
      <c r="E2563" t="str">
        <f t="shared" si="121"/>
        <v>2</v>
      </c>
      <c r="F2563" t="s">
        <v>10898</v>
      </c>
      <c r="G2563" s="2">
        <v>0</v>
      </c>
      <c r="H2563" s="2">
        <v>0</v>
      </c>
      <c r="I2563" s="2">
        <v>0</v>
      </c>
      <c r="J2563" s="105">
        <f>SUMIF([1]MMM!$A:$A,A2563,[1]MMM!$F:$F)</f>
        <v>0</v>
      </c>
      <c r="K2563" s="2" t="s">
        <v>10</v>
      </c>
      <c r="L2563" s="2">
        <v>0</v>
      </c>
      <c r="M2563" t="s">
        <v>11826</v>
      </c>
      <c r="N2563" t="s">
        <v>11878</v>
      </c>
      <c r="O2563" t="s">
        <v>10871</v>
      </c>
      <c r="P2563" t="s">
        <v>10887</v>
      </c>
    </row>
    <row r="2564" spans="1:16" x14ac:dyDescent="0.3">
      <c r="A2564" t="s">
        <v>11886</v>
      </c>
      <c r="B2564" s="2" t="str">
        <f t="shared" si="122"/>
        <v>4201</v>
      </c>
      <c r="C2564" s="2">
        <f t="shared" si="120"/>
        <v>4201</v>
      </c>
      <c r="D2564" t="str">
        <f>VLOOKUP(C2564,'Cost Centre'!A:B,2,)</f>
        <v>Finance</v>
      </c>
      <c r="E2564" t="str">
        <f t="shared" si="121"/>
        <v>2</v>
      </c>
      <c r="F2564" t="s">
        <v>10900</v>
      </c>
      <c r="G2564" s="2">
        <v>0</v>
      </c>
      <c r="H2564" s="2">
        <v>0</v>
      </c>
      <c r="I2564" s="2">
        <v>0</v>
      </c>
      <c r="J2564" s="105">
        <f>SUMIF([1]MMM!$A:$A,A2564,[1]MMM!$F:$F)</f>
        <v>0</v>
      </c>
      <c r="K2564" s="2" t="s">
        <v>10</v>
      </c>
      <c r="L2564" s="2">
        <v>0</v>
      </c>
      <c r="M2564" t="s">
        <v>11826</v>
      </c>
      <c r="N2564" t="s">
        <v>11878</v>
      </c>
      <c r="O2564" t="s">
        <v>10871</v>
      </c>
      <c r="P2564" t="s">
        <v>10887</v>
      </c>
    </row>
    <row r="2565" spans="1:16" x14ac:dyDescent="0.3">
      <c r="A2565" t="s">
        <v>11887</v>
      </c>
      <c r="B2565" s="2" t="str">
        <f t="shared" si="122"/>
        <v>4201</v>
      </c>
      <c r="C2565" s="2">
        <f t="shared" si="120"/>
        <v>4201</v>
      </c>
      <c r="D2565" t="str">
        <f>VLOOKUP(C2565,'Cost Centre'!A:B,2,)</f>
        <v>Finance</v>
      </c>
      <c r="E2565" t="str">
        <f t="shared" si="121"/>
        <v>2</v>
      </c>
      <c r="F2565" t="s">
        <v>10902</v>
      </c>
      <c r="G2565" s="2">
        <v>0</v>
      </c>
      <c r="H2565" s="2">
        <v>0</v>
      </c>
      <c r="I2565" s="2">
        <v>0</v>
      </c>
      <c r="J2565" s="105">
        <f>SUMIF([1]MMM!$A:$A,A2565,[1]MMM!$F:$F)</f>
        <v>0</v>
      </c>
      <c r="K2565" s="2" t="s">
        <v>10</v>
      </c>
      <c r="L2565" s="2">
        <v>0</v>
      </c>
      <c r="M2565" t="s">
        <v>11826</v>
      </c>
      <c r="N2565" t="s">
        <v>11878</v>
      </c>
      <c r="O2565" t="s">
        <v>10871</v>
      </c>
      <c r="P2565" t="s">
        <v>10887</v>
      </c>
    </row>
    <row r="2566" spans="1:16" x14ac:dyDescent="0.3">
      <c r="A2566" t="s">
        <v>11888</v>
      </c>
      <c r="B2566" s="2" t="str">
        <f t="shared" si="122"/>
        <v>4201</v>
      </c>
      <c r="C2566" s="2">
        <f t="shared" si="120"/>
        <v>4201</v>
      </c>
      <c r="D2566" t="str">
        <f>VLOOKUP(C2566,'Cost Centre'!A:B,2,)</f>
        <v>Finance</v>
      </c>
      <c r="E2566" t="str">
        <f t="shared" si="121"/>
        <v>2</v>
      </c>
      <c r="F2566" t="s">
        <v>10904</v>
      </c>
      <c r="G2566" s="2">
        <v>0</v>
      </c>
      <c r="H2566" s="2">
        <v>0</v>
      </c>
      <c r="I2566" s="2">
        <v>0</v>
      </c>
      <c r="J2566" s="105">
        <f>SUMIF([1]MMM!$A:$A,A2566,[1]MMM!$F:$F)</f>
        <v>0</v>
      </c>
      <c r="K2566" s="2" t="s">
        <v>10</v>
      </c>
      <c r="L2566" s="2">
        <v>0</v>
      </c>
      <c r="M2566" t="s">
        <v>11826</v>
      </c>
      <c r="N2566" t="s">
        <v>11878</v>
      </c>
      <c r="O2566" t="s">
        <v>10871</v>
      </c>
      <c r="P2566" t="s">
        <v>10887</v>
      </c>
    </row>
    <row r="2567" spans="1:16" x14ac:dyDescent="0.3">
      <c r="A2567" t="s">
        <v>11889</v>
      </c>
      <c r="B2567" s="2" t="str">
        <f t="shared" si="122"/>
        <v>4201</v>
      </c>
      <c r="C2567" s="2">
        <f t="shared" si="120"/>
        <v>4201</v>
      </c>
      <c r="D2567" t="str">
        <f>VLOOKUP(C2567,'Cost Centre'!A:B,2,)</f>
        <v>Finance</v>
      </c>
      <c r="E2567" t="str">
        <f t="shared" si="121"/>
        <v>2</v>
      </c>
      <c r="F2567" t="s">
        <v>10906</v>
      </c>
      <c r="G2567" s="2">
        <v>0</v>
      </c>
      <c r="H2567" s="2">
        <v>0</v>
      </c>
      <c r="I2567" s="2">
        <v>0</v>
      </c>
      <c r="J2567" s="105">
        <f>SUMIF([1]MMM!$A:$A,A2567,[1]MMM!$F:$F)</f>
        <v>0</v>
      </c>
      <c r="K2567" s="2" t="s">
        <v>10</v>
      </c>
      <c r="L2567" s="2">
        <v>0</v>
      </c>
      <c r="M2567" t="s">
        <v>11826</v>
      </c>
      <c r="N2567" t="s">
        <v>11878</v>
      </c>
      <c r="O2567" t="s">
        <v>10871</v>
      </c>
      <c r="P2567" t="s">
        <v>10887</v>
      </c>
    </row>
    <row r="2568" spans="1:16" x14ac:dyDescent="0.3">
      <c r="A2568" t="s">
        <v>3868</v>
      </c>
      <c r="B2568" s="2" t="str">
        <f t="shared" si="122"/>
        <v>4201</v>
      </c>
      <c r="C2568" s="2">
        <f t="shared" si="120"/>
        <v>4201</v>
      </c>
      <c r="D2568" t="str">
        <f>VLOOKUP(C2568,'Cost Centre'!A:B,2,)</f>
        <v>Finance</v>
      </c>
      <c r="E2568" t="str">
        <f t="shared" si="121"/>
        <v>3</v>
      </c>
      <c r="F2568" t="s">
        <v>2148</v>
      </c>
      <c r="G2568" s="2">
        <v>0</v>
      </c>
      <c r="H2568" s="2">
        <v>0</v>
      </c>
      <c r="I2568" s="2">
        <v>0</v>
      </c>
      <c r="J2568" s="105">
        <f>SUMIF([1]MMM!$A:$A,A2568,[1]MMM!$F:$F)</f>
        <v>0</v>
      </c>
      <c r="K2568" s="2" t="s">
        <v>10</v>
      </c>
      <c r="L2568" s="2">
        <v>0</v>
      </c>
      <c r="M2568" t="s">
        <v>11826</v>
      </c>
      <c r="N2568" t="s">
        <v>11878</v>
      </c>
      <c r="O2568" t="s">
        <v>10908</v>
      </c>
      <c r="P2568" t="s">
        <v>10910</v>
      </c>
    </row>
    <row r="2569" spans="1:16" x14ac:dyDescent="0.3">
      <c r="A2569" t="s">
        <v>3869</v>
      </c>
      <c r="B2569" s="2" t="str">
        <f t="shared" si="122"/>
        <v>4201</v>
      </c>
      <c r="C2569" s="2">
        <f t="shared" si="120"/>
        <v>4201</v>
      </c>
      <c r="D2569" t="str">
        <f>VLOOKUP(C2569,'Cost Centre'!A:B,2,)</f>
        <v>Finance</v>
      </c>
      <c r="E2569" t="str">
        <f t="shared" si="121"/>
        <v>3</v>
      </c>
      <c r="F2569" t="s">
        <v>2154</v>
      </c>
      <c r="G2569" s="2">
        <v>0</v>
      </c>
      <c r="H2569" s="2">
        <v>73376.800000000003</v>
      </c>
      <c r="I2569" s="2">
        <v>0</v>
      </c>
      <c r="J2569" s="105">
        <f>SUMIF([1]MMM!$A:$A,A2569,[1]MMM!$F:$F)</f>
        <v>73376.800000000003</v>
      </c>
      <c r="K2569" s="2" t="s">
        <v>10</v>
      </c>
      <c r="L2569" s="2">
        <v>43392</v>
      </c>
      <c r="M2569" t="s">
        <v>11826</v>
      </c>
      <c r="N2569" t="s">
        <v>11878</v>
      </c>
      <c r="O2569" t="s">
        <v>10908</v>
      </c>
      <c r="P2569" t="s">
        <v>10910</v>
      </c>
    </row>
    <row r="2570" spans="1:16" x14ac:dyDescent="0.3">
      <c r="A2570" t="s">
        <v>11890</v>
      </c>
      <c r="B2570" s="2" t="str">
        <f t="shared" si="122"/>
        <v>4201</v>
      </c>
      <c r="C2570" s="2">
        <f t="shared" si="120"/>
        <v>4201</v>
      </c>
      <c r="D2570" t="str">
        <f>VLOOKUP(C2570,'Cost Centre'!A:B,2,)</f>
        <v>Finance</v>
      </c>
      <c r="E2570" t="str">
        <f t="shared" si="121"/>
        <v>3</v>
      </c>
      <c r="F2570" t="s">
        <v>10912</v>
      </c>
      <c r="G2570" s="2">
        <v>0</v>
      </c>
      <c r="H2570" s="2">
        <v>0</v>
      </c>
      <c r="I2570" s="2">
        <v>-6435666.7699999996</v>
      </c>
      <c r="J2570" s="105">
        <f>SUMIF([1]MMM!$A:$A,A2570,[1]MMM!$F:$F)</f>
        <v>-6435666.7699999996</v>
      </c>
      <c r="K2570" s="2" t="s">
        <v>10</v>
      </c>
      <c r="L2570" s="2">
        <v>0</v>
      </c>
      <c r="M2570" t="s">
        <v>11826</v>
      </c>
      <c r="N2570" t="s">
        <v>11878</v>
      </c>
      <c r="O2570" t="s">
        <v>10908</v>
      </c>
      <c r="P2570" t="s">
        <v>10913</v>
      </c>
    </row>
    <row r="2571" spans="1:16" x14ac:dyDescent="0.3">
      <c r="A2571" t="s">
        <v>11891</v>
      </c>
      <c r="B2571" s="2" t="str">
        <f t="shared" si="122"/>
        <v>4201</v>
      </c>
      <c r="C2571" s="2">
        <f t="shared" si="120"/>
        <v>4201</v>
      </c>
      <c r="D2571" t="str">
        <f>VLOOKUP(C2571,'Cost Centre'!A:B,2,)</f>
        <v>Finance</v>
      </c>
      <c r="E2571" t="str">
        <f t="shared" si="121"/>
        <v>3</v>
      </c>
      <c r="F2571" t="s">
        <v>10915</v>
      </c>
      <c r="G2571" s="2">
        <v>0</v>
      </c>
      <c r="H2571" s="2">
        <v>0</v>
      </c>
      <c r="I2571" s="2">
        <v>0</v>
      </c>
      <c r="J2571" s="105">
        <f>SUMIF([1]MMM!$A:$A,A2571,[1]MMM!$F:$F)</f>
        <v>0</v>
      </c>
      <c r="K2571" s="2" t="s">
        <v>10</v>
      </c>
      <c r="L2571" s="2">
        <v>0</v>
      </c>
      <c r="M2571" t="s">
        <v>11826</v>
      </c>
      <c r="N2571" t="s">
        <v>11878</v>
      </c>
      <c r="O2571" t="s">
        <v>10908</v>
      </c>
      <c r="P2571" t="s">
        <v>10913</v>
      </c>
    </row>
    <row r="2572" spans="1:16" x14ac:dyDescent="0.3">
      <c r="A2572" t="s">
        <v>767</v>
      </c>
      <c r="B2572" s="2" t="str">
        <f t="shared" si="122"/>
        <v>4201</v>
      </c>
      <c r="C2572" s="2">
        <f t="shared" si="120"/>
        <v>4201</v>
      </c>
      <c r="D2572" t="str">
        <f>VLOOKUP(C2572,'Cost Centre'!A:B,2,)</f>
        <v>Finance</v>
      </c>
      <c r="E2572" t="str">
        <f t="shared" si="121"/>
        <v>5</v>
      </c>
      <c r="F2572" t="s">
        <v>3870</v>
      </c>
      <c r="G2572" s="2">
        <v>12015461.16</v>
      </c>
      <c r="H2572" s="2">
        <v>0</v>
      </c>
      <c r="I2572" s="2">
        <v>0</v>
      </c>
      <c r="J2572" s="105">
        <f>SUMIF([1]MMM!$A:$A,A2572,[1]MMM!$F:$F)</f>
        <v>12015461.16</v>
      </c>
      <c r="K2572" s="2" t="s">
        <v>460</v>
      </c>
      <c r="L2572" s="2">
        <v>46646172</v>
      </c>
      <c r="M2572" t="s">
        <v>11826</v>
      </c>
      <c r="N2572" t="s">
        <v>11878</v>
      </c>
      <c r="O2572" t="s">
        <v>11298</v>
      </c>
      <c r="P2572" t="s">
        <v>11892</v>
      </c>
    </row>
    <row r="2573" spans="1:16" x14ac:dyDescent="0.3">
      <c r="A2573" t="s">
        <v>768</v>
      </c>
      <c r="B2573" s="2" t="str">
        <f t="shared" si="122"/>
        <v>4201</v>
      </c>
      <c r="C2573" s="2">
        <f t="shared" si="120"/>
        <v>4201</v>
      </c>
      <c r="D2573" t="str">
        <f>VLOOKUP(C2573,'Cost Centre'!A:B,2,)</f>
        <v>Finance</v>
      </c>
      <c r="E2573" t="str">
        <f t="shared" si="121"/>
        <v>5</v>
      </c>
      <c r="F2573" t="s">
        <v>3871</v>
      </c>
      <c r="G2573" s="2">
        <v>0</v>
      </c>
      <c r="H2573" s="2">
        <v>4432802327.71</v>
      </c>
      <c r="I2573" s="2">
        <v>0</v>
      </c>
      <c r="J2573" s="105">
        <f>SUMIF([1]MMM!$A:$A,A2573,[1]MMM!$F:$F)</f>
        <v>4432802327.71</v>
      </c>
      <c r="K2573" s="2" t="s">
        <v>460</v>
      </c>
      <c r="L2573" s="2">
        <v>4486742830</v>
      </c>
      <c r="M2573" t="s">
        <v>11826</v>
      </c>
      <c r="N2573" t="s">
        <v>11878</v>
      </c>
      <c r="O2573" t="s">
        <v>11298</v>
      </c>
      <c r="P2573" t="s">
        <v>11892</v>
      </c>
    </row>
    <row r="2574" spans="1:16" x14ac:dyDescent="0.3">
      <c r="A2574" t="s">
        <v>769</v>
      </c>
      <c r="B2574" s="2" t="str">
        <f t="shared" si="122"/>
        <v>4201</v>
      </c>
      <c r="C2574" s="2">
        <f t="shared" si="120"/>
        <v>4201</v>
      </c>
      <c r="D2574" t="str">
        <f>VLOOKUP(C2574,'Cost Centre'!A:B,2,)</f>
        <v>Finance</v>
      </c>
      <c r="E2574" t="str">
        <f t="shared" si="121"/>
        <v>5</v>
      </c>
      <c r="F2574" t="s">
        <v>3872</v>
      </c>
      <c r="G2574" s="2">
        <v>0</v>
      </c>
      <c r="H2574" s="2">
        <v>0</v>
      </c>
      <c r="I2574" s="2">
        <v>-2496902516.8800001</v>
      </c>
      <c r="J2574" s="105">
        <f>SUMIF([1]MMM!$A:$A,A2574,[1]MMM!$F:$F)</f>
        <v>-2496902516.8800001</v>
      </c>
      <c r="K2574" s="2" t="s">
        <v>460</v>
      </c>
      <c r="L2574" s="2">
        <v>-4494437567</v>
      </c>
      <c r="M2574" t="s">
        <v>11826</v>
      </c>
      <c r="N2574" t="s">
        <v>11878</v>
      </c>
      <c r="O2574" t="s">
        <v>11298</v>
      </c>
      <c r="P2574" t="s">
        <v>11892</v>
      </c>
    </row>
    <row r="2575" spans="1:16" x14ac:dyDescent="0.3">
      <c r="A2575" t="s">
        <v>770</v>
      </c>
      <c r="B2575" s="2" t="str">
        <f t="shared" si="122"/>
        <v>4201</v>
      </c>
      <c r="C2575" s="2">
        <f t="shared" si="120"/>
        <v>4201</v>
      </c>
      <c r="D2575" t="str">
        <f>VLOOKUP(C2575,'Cost Centre'!A:B,2,)</f>
        <v>Finance</v>
      </c>
      <c r="E2575" t="str">
        <f t="shared" si="121"/>
        <v>5</v>
      </c>
      <c r="F2575" t="s">
        <v>3873</v>
      </c>
      <c r="G2575" s="2">
        <v>0</v>
      </c>
      <c r="H2575" s="2">
        <v>3125308.48</v>
      </c>
      <c r="I2575" s="2">
        <v>0</v>
      </c>
      <c r="J2575" s="105">
        <f>SUMIF([1]MMM!$A:$A,A2575,[1]MMM!$F:$F)</f>
        <v>3125308.48</v>
      </c>
      <c r="K2575" s="2" t="s">
        <v>460</v>
      </c>
      <c r="L2575" s="2">
        <v>0</v>
      </c>
      <c r="M2575" t="s">
        <v>11826</v>
      </c>
      <c r="N2575" t="s">
        <v>11878</v>
      </c>
      <c r="O2575" t="s">
        <v>11298</v>
      </c>
      <c r="P2575" t="s">
        <v>11892</v>
      </c>
    </row>
    <row r="2576" spans="1:16" x14ac:dyDescent="0.3">
      <c r="A2576" t="s">
        <v>771</v>
      </c>
      <c r="B2576" s="2" t="str">
        <f t="shared" si="122"/>
        <v>4201</v>
      </c>
      <c r="C2576" s="2">
        <f t="shared" si="120"/>
        <v>4201</v>
      </c>
      <c r="D2576" t="str">
        <f>VLOOKUP(C2576,'Cost Centre'!A:B,2,)</f>
        <v>Finance</v>
      </c>
      <c r="E2576" t="str">
        <f t="shared" si="121"/>
        <v>5</v>
      </c>
      <c r="F2576" t="s">
        <v>3874</v>
      </c>
      <c r="G2576" s="2">
        <v>0</v>
      </c>
      <c r="H2576" s="2">
        <v>0</v>
      </c>
      <c r="I2576" s="2">
        <v>-1946538301.02</v>
      </c>
      <c r="J2576" s="105">
        <f>SUMIF([1]MMM!$A:$A,A2576,[1]MMM!$F:$F)</f>
        <v>-1946538301.02</v>
      </c>
      <c r="K2576" s="2" t="s">
        <v>460</v>
      </c>
      <c r="L2576" s="2">
        <v>-4005811</v>
      </c>
      <c r="M2576" t="s">
        <v>11826</v>
      </c>
      <c r="N2576" t="s">
        <v>11878</v>
      </c>
      <c r="O2576" t="s">
        <v>11298</v>
      </c>
      <c r="P2576" t="s">
        <v>11892</v>
      </c>
    </row>
    <row r="2577" spans="1:16" x14ac:dyDescent="0.3">
      <c r="A2577" t="s">
        <v>3875</v>
      </c>
      <c r="B2577" s="2" t="str">
        <f t="shared" si="122"/>
        <v>4201</v>
      </c>
      <c r="C2577" s="2">
        <f t="shared" si="120"/>
        <v>4201</v>
      </c>
      <c r="D2577" t="str">
        <f>VLOOKUP(C2577,'Cost Centre'!A:B,2,)</f>
        <v>Finance</v>
      </c>
      <c r="E2577" t="str">
        <f t="shared" si="121"/>
        <v>5</v>
      </c>
      <c r="F2577" t="s">
        <v>11893</v>
      </c>
      <c r="G2577" s="2">
        <v>0</v>
      </c>
      <c r="H2577" s="2">
        <v>0</v>
      </c>
      <c r="I2577" s="2">
        <v>0</v>
      </c>
      <c r="J2577" s="105">
        <f>SUMIF([1]MMM!$A:$A,A2577,[1]MMM!$F:$F)</f>
        <v>0</v>
      </c>
      <c r="K2577" s="2" t="s">
        <v>460</v>
      </c>
      <c r="L2577" s="2">
        <v>0</v>
      </c>
      <c r="M2577" t="s">
        <v>11826</v>
      </c>
      <c r="N2577" t="s">
        <v>11878</v>
      </c>
      <c r="O2577" t="s">
        <v>11298</v>
      </c>
      <c r="P2577" t="s">
        <v>11892</v>
      </c>
    </row>
    <row r="2578" spans="1:16" x14ac:dyDescent="0.3">
      <c r="A2578" t="s">
        <v>3876</v>
      </c>
      <c r="B2578" s="2" t="str">
        <f t="shared" si="122"/>
        <v>4201</v>
      </c>
      <c r="C2578" s="2">
        <f t="shared" si="120"/>
        <v>4201</v>
      </c>
      <c r="D2578" t="str">
        <f>VLOOKUP(C2578,'Cost Centre'!A:B,2,)</f>
        <v>Finance</v>
      </c>
      <c r="E2578" t="str">
        <f t="shared" si="121"/>
        <v>5</v>
      </c>
      <c r="F2578" t="s">
        <v>11894</v>
      </c>
      <c r="G2578" s="2">
        <v>0</v>
      </c>
      <c r="H2578" s="2">
        <v>0</v>
      </c>
      <c r="I2578" s="2">
        <v>0</v>
      </c>
      <c r="J2578" s="105">
        <f>SUMIF([1]MMM!$A:$A,A2578,[1]MMM!$F:$F)</f>
        <v>0</v>
      </c>
      <c r="K2578" s="2" t="s">
        <v>460</v>
      </c>
      <c r="L2578" s="2">
        <v>0</v>
      </c>
      <c r="M2578" t="s">
        <v>11826</v>
      </c>
      <c r="N2578" t="s">
        <v>11878</v>
      </c>
      <c r="O2578" t="s">
        <v>11298</v>
      </c>
      <c r="P2578" t="s">
        <v>11892</v>
      </c>
    </row>
    <row r="2579" spans="1:16" x14ac:dyDescent="0.3">
      <c r="A2579" t="s">
        <v>3877</v>
      </c>
      <c r="B2579" s="2" t="str">
        <f t="shared" si="122"/>
        <v>4201</v>
      </c>
      <c r="C2579" s="2">
        <f t="shared" si="120"/>
        <v>4201</v>
      </c>
      <c r="D2579" t="str">
        <f>VLOOKUP(C2579,'Cost Centre'!A:B,2,)</f>
        <v>Finance</v>
      </c>
      <c r="E2579" t="str">
        <f t="shared" si="121"/>
        <v>5</v>
      </c>
      <c r="F2579" t="s">
        <v>11895</v>
      </c>
      <c r="G2579" s="2">
        <v>0</v>
      </c>
      <c r="H2579" s="2">
        <v>0</v>
      </c>
      <c r="I2579" s="2">
        <v>0</v>
      </c>
      <c r="J2579" s="105">
        <f>SUMIF([1]MMM!$A:$A,A2579,[1]MMM!$F:$F)</f>
        <v>0</v>
      </c>
      <c r="K2579" s="2" t="s">
        <v>460</v>
      </c>
      <c r="L2579" s="2">
        <v>0</v>
      </c>
      <c r="M2579" t="s">
        <v>11826</v>
      </c>
      <c r="N2579" t="s">
        <v>11878</v>
      </c>
      <c r="O2579" t="s">
        <v>11298</v>
      </c>
      <c r="P2579" t="s">
        <v>11892</v>
      </c>
    </row>
    <row r="2580" spans="1:16" x14ac:dyDescent="0.3">
      <c r="A2580" t="s">
        <v>3878</v>
      </c>
      <c r="B2580" s="2" t="str">
        <f t="shared" si="122"/>
        <v>4201</v>
      </c>
      <c r="C2580" s="2">
        <f t="shared" si="120"/>
        <v>4201</v>
      </c>
      <c r="D2580" t="str">
        <f>VLOOKUP(C2580,'Cost Centre'!A:B,2,)</f>
        <v>Finance</v>
      </c>
      <c r="E2580" t="str">
        <f t="shared" si="121"/>
        <v>5</v>
      </c>
      <c r="F2580" t="s">
        <v>11896</v>
      </c>
      <c r="G2580" s="2">
        <v>0</v>
      </c>
      <c r="H2580" s="2">
        <v>0</v>
      </c>
      <c r="I2580" s="2">
        <v>0</v>
      </c>
      <c r="J2580" s="105">
        <f>SUMIF([1]MMM!$A:$A,A2580,[1]MMM!$F:$F)</f>
        <v>0</v>
      </c>
      <c r="K2580" s="2" t="s">
        <v>460</v>
      </c>
      <c r="L2580" s="2">
        <v>0</v>
      </c>
      <c r="M2580" t="s">
        <v>11826</v>
      </c>
      <c r="N2580" t="s">
        <v>11878</v>
      </c>
      <c r="O2580" t="s">
        <v>11298</v>
      </c>
      <c r="P2580" t="s">
        <v>11892</v>
      </c>
    </row>
    <row r="2581" spans="1:16" x14ac:dyDescent="0.3">
      <c r="A2581" t="s">
        <v>3879</v>
      </c>
      <c r="B2581" s="2" t="str">
        <f t="shared" si="122"/>
        <v>4201</v>
      </c>
      <c r="C2581" s="2">
        <f t="shared" si="120"/>
        <v>4201</v>
      </c>
      <c r="D2581" t="str">
        <f>VLOOKUP(C2581,'Cost Centre'!A:B,2,)</f>
        <v>Finance</v>
      </c>
      <c r="E2581" t="str">
        <f t="shared" si="121"/>
        <v>5</v>
      </c>
      <c r="F2581" t="s">
        <v>11897</v>
      </c>
      <c r="G2581" s="2">
        <v>0</v>
      </c>
      <c r="H2581" s="2">
        <v>0</v>
      </c>
      <c r="I2581" s="2">
        <v>0</v>
      </c>
      <c r="J2581" s="105">
        <f>SUMIF([1]MMM!$A:$A,A2581,[1]MMM!$F:$F)</f>
        <v>0</v>
      </c>
      <c r="K2581" s="2" t="s">
        <v>460</v>
      </c>
      <c r="L2581" s="2">
        <v>0</v>
      </c>
      <c r="M2581" t="s">
        <v>11826</v>
      </c>
      <c r="N2581" t="s">
        <v>11878</v>
      </c>
      <c r="O2581" t="s">
        <v>11298</v>
      </c>
      <c r="P2581" t="s">
        <v>11892</v>
      </c>
    </row>
    <row r="2582" spans="1:16" x14ac:dyDescent="0.3">
      <c r="A2582" t="s">
        <v>3880</v>
      </c>
      <c r="B2582" s="2" t="str">
        <f t="shared" si="122"/>
        <v>4201</v>
      </c>
      <c r="C2582" s="2">
        <f t="shared" si="120"/>
        <v>4201</v>
      </c>
      <c r="D2582" t="str">
        <f>VLOOKUP(C2582,'Cost Centre'!A:B,2,)</f>
        <v>Finance</v>
      </c>
      <c r="E2582" t="str">
        <f t="shared" si="121"/>
        <v>5</v>
      </c>
      <c r="F2582" t="s">
        <v>3870</v>
      </c>
      <c r="G2582" s="2">
        <v>2741227.32</v>
      </c>
      <c r="H2582" s="2">
        <v>0</v>
      </c>
      <c r="I2582" s="2">
        <v>0</v>
      </c>
      <c r="J2582" s="105">
        <f>SUMIF([1]MMM!$A:$A,A2582,[1]MMM!$F:$F)</f>
        <v>2741227.32</v>
      </c>
      <c r="K2582" s="2" t="s">
        <v>460</v>
      </c>
      <c r="L2582" s="2">
        <v>0</v>
      </c>
      <c r="M2582" t="s">
        <v>11826</v>
      </c>
      <c r="N2582" t="s">
        <v>11878</v>
      </c>
      <c r="O2582" t="s">
        <v>11298</v>
      </c>
      <c r="P2582" t="s">
        <v>11892</v>
      </c>
    </row>
    <row r="2583" spans="1:16" x14ac:dyDescent="0.3">
      <c r="A2583" t="s">
        <v>3881</v>
      </c>
      <c r="B2583" s="2" t="str">
        <f t="shared" si="122"/>
        <v>4201</v>
      </c>
      <c r="C2583" s="2">
        <f t="shared" si="120"/>
        <v>4201</v>
      </c>
      <c r="D2583" t="str">
        <f>VLOOKUP(C2583,'Cost Centre'!A:B,2,)</f>
        <v>Finance</v>
      </c>
      <c r="E2583" t="str">
        <f t="shared" si="121"/>
        <v>5</v>
      </c>
      <c r="F2583" t="s">
        <v>3871</v>
      </c>
      <c r="G2583" s="2">
        <v>0</v>
      </c>
      <c r="H2583" s="2">
        <v>147669267.33000001</v>
      </c>
      <c r="I2583" s="2">
        <v>0</v>
      </c>
      <c r="J2583" s="105">
        <f>SUMIF([1]MMM!$A:$A,A2583,[1]MMM!$F:$F)</f>
        <v>147669267.33000001</v>
      </c>
      <c r="K2583" s="2" t="s">
        <v>460</v>
      </c>
      <c r="L2583" s="2">
        <v>0</v>
      </c>
      <c r="M2583" t="s">
        <v>11826</v>
      </c>
      <c r="N2583" t="s">
        <v>11878</v>
      </c>
      <c r="O2583" t="s">
        <v>11298</v>
      </c>
      <c r="P2583" t="s">
        <v>11892</v>
      </c>
    </row>
    <row r="2584" spans="1:16" x14ac:dyDescent="0.3">
      <c r="A2584" t="s">
        <v>3882</v>
      </c>
      <c r="B2584" s="2" t="str">
        <f t="shared" si="122"/>
        <v>4201</v>
      </c>
      <c r="C2584" s="2">
        <f t="shared" si="120"/>
        <v>4201</v>
      </c>
      <c r="D2584" t="str">
        <f>VLOOKUP(C2584,'Cost Centre'!A:B,2,)</f>
        <v>Finance</v>
      </c>
      <c r="E2584" t="str">
        <f t="shared" si="121"/>
        <v>5</v>
      </c>
      <c r="F2584" t="s">
        <v>3872</v>
      </c>
      <c r="G2584" s="2">
        <v>0</v>
      </c>
      <c r="H2584" s="2">
        <v>0</v>
      </c>
      <c r="I2584" s="2">
        <v>0</v>
      </c>
      <c r="J2584" s="105">
        <f>SUMIF([1]MMM!$A:$A,A2584,[1]MMM!$F:$F)</f>
        <v>0</v>
      </c>
      <c r="K2584" s="2" t="s">
        <v>460</v>
      </c>
      <c r="L2584" s="2">
        <v>0</v>
      </c>
      <c r="M2584" t="s">
        <v>11826</v>
      </c>
      <c r="N2584" t="s">
        <v>11878</v>
      </c>
      <c r="O2584" t="s">
        <v>11298</v>
      </c>
      <c r="P2584" t="s">
        <v>11892</v>
      </c>
    </row>
    <row r="2585" spans="1:16" x14ac:dyDescent="0.3">
      <c r="A2585" t="s">
        <v>3883</v>
      </c>
      <c r="B2585" s="2" t="str">
        <f t="shared" si="122"/>
        <v>4201</v>
      </c>
      <c r="C2585" s="2">
        <f t="shared" si="120"/>
        <v>4201</v>
      </c>
      <c r="D2585" t="str">
        <f>VLOOKUP(C2585,'Cost Centre'!A:B,2,)</f>
        <v>Finance</v>
      </c>
      <c r="E2585" t="str">
        <f t="shared" si="121"/>
        <v>5</v>
      </c>
      <c r="F2585" t="s">
        <v>3873</v>
      </c>
      <c r="G2585" s="2">
        <v>0</v>
      </c>
      <c r="H2585" s="2">
        <v>0</v>
      </c>
      <c r="I2585" s="2">
        <v>0</v>
      </c>
      <c r="J2585" s="105">
        <f>SUMIF([1]MMM!$A:$A,A2585,[1]MMM!$F:$F)</f>
        <v>0</v>
      </c>
      <c r="K2585" s="2" t="s">
        <v>460</v>
      </c>
      <c r="L2585" s="2">
        <v>0</v>
      </c>
      <c r="M2585" t="s">
        <v>11826</v>
      </c>
      <c r="N2585" t="s">
        <v>11878</v>
      </c>
      <c r="O2585" t="s">
        <v>11298</v>
      </c>
      <c r="P2585" t="s">
        <v>11892</v>
      </c>
    </row>
    <row r="2586" spans="1:16" x14ac:dyDescent="0.3">
      <c r="A2586" t="s">
        <v>3884</v>
      </c>
      <c r="B2586" s="2" t="str">
        <f t="shared" si="122"/>
        <v>4201</v>
      </c>
      <c r="C2586" s="2">
        <f t="shared" si="120"/>
        <v>4201</v>
      </c>
      <c r="D2586" t="str">
        <f>VLOOKUP(C2586,'Cost Centre'!A:B,2,)</f>
        <v>Finance</v>
      </c>
      <c r="E2586" t="str">
        <f t="shared" si="121"/>
        <v>5</v>
      </c>
      <c r="F2586" t="s">
        <v>3874</v>
      </c>
      <c r="G2586" s="2">
        <v>0</v>
      </c>
      <c r="H2586" s="2">
        <v>0</v>
      </c>
      <c r="I2586" s="2">
        <v>-150410494.65000001</v>
      </c>
      <c r="J2586" s="105">
        <f>SUMIF([1]MMM!$A:$A,A2586,[1]MMM!$F:$F)</f>
        <v>-150410494.65000001</v>
      </c>
      <c r="K2586" s="2" t="s">
        <v>460</v>
      </c>
      <c r="L2586" s="2">
        <v>0</v>
      </c>
      <c r="M2586" t="s">
        <v>11826</v>
      </c>
      <c r="N2586" t="s">
        <v>11878</v>
      </c>
      <c r="O2586" t="s">
        <v>11298</v>
      </c>
      <c r="P2586" t="s">
        <v>11892</v>
      </c>
    </row>
    <row r="2587" spans="1:16" x14ac:dyDescent="0.3">
      <c r="A2587" t="s">
        <v>3885</v>
      </c>
      <c r="B2587" s="2" t="str">
        <f t="shared" si="122"/>
        <v>4201</v>
      </c>
      <c r="C2587" s="2">
        <f t="shared" si="120"/>
        <v>4201</v>
      </c>
      <c r="D2587" t="str">
        <f>VLOOKUP(C2587,'Cost Centre'!A:B,2,)</f>
        <v>Finance</v>
      </c>
      <c r="E2587" t="str">
        <f t="shared" si="121"/>
        <v>5</v>
      </c>
      <c r="F2587" t="s">
        <v>3870</v>
      </c>
      <c r="G2587" s="2">
        <v>4471208.72</v>
      </c>
      <c r="H2587" s="2">
        <v>0</v>
      </c>
      <c r="I2587" s="2">
        <v>0</v>
      </c>
      <c r="J2587" s="105">
        <f>SUMIF([1]MMM!$A:$A,A2587,[1]MMM!$F:$F)</f>
        <v>4471208.72</v>
      </c>
      <c r="K2587" s="2" t="s">
        <v>460</v>
      </c>
      <c r="L2587" s="2">
        <v>0</v>
      </c>
      <c r="M2587" t="s">
        <v>11826</v>
      </c>
      <c r="N2587" t="s">
        <v>11878</v>
      </c>
      <c r="O2587" t="s">
        <v>11298</v>
      </c>
      <c r="P2587" t="s">
        <v>11892</v>
      </c>
    </row>
    <row r="2588" spans="1:16" x14ac:dyDescent="0.3">
      <c r="A2588" t="s">
        <v>3886</v>
      </c>
      <c r="B2588" s="2" t="str">
        <f t="shared" si="122"/>
        <v>4201</v>
      </c>
      <c r="C2588" s="2">
        <f t="shared" si="120"/>
        <v>4201</v>
      </c>
      <c r="D2588" t="str">
        <f>VLOOKUP(C2588,'Cost Centre'!A:B,2,)</f>
        <v>Finance</v>
      </c>
      <c r="E2588" t="str">
        <f t="shared" si="121"/>
        <v>5</v>
      </c>
      <c r="F2588" t="s">
        <v>3871</v>
      </c>
      <c r="G2588" s="2">
        <v>0</v>
      </c>
      <c r="H2588" s="2">
        <v>0</v>
      </c>
      <c r="I2588" s="2">
        <v>0</v>
      </c>
      <c r="J2588" s="105">
        <f>SUMIF([1]MMM!$A:$A,A2588,[1]MMM!$F:$F)</f>
        <v>0</v>
      </c>
      <c r="K2588" s="2" t="s">
        <v>460</v>
      </c>
      <c r="L2588" s="2">
        <v>0</v>
      </c>
      <c r="M2588" t="s">
        <v>11826</v>
      </c>
      <c r="N2588" t="s">
        <v>11878</v>
      </c>
      <c r="O2588" t="s">
        <v>11298</v>
      </c>
      <c r="P2588" t="s">
        <v>11892</v>
      </c>
    </row>
    <row r="2589" spans="1:16" x14ac:dyDescent="0.3">
      <c r="A2589" t="s">
        <v>3887</v>
      </c>
      <c r="B2589" s="2" t="str">
        <f t="shared" si="122"/>
        <v>4201</v>
      </c>
      <c r="C2589" s="2">
        <f t="shared" si="120"/>
        <v>4201</v>
      </c>
      <c r="D2589" t="str">
        <f>VLOOKUP(C2589,'Cost Centre'!A:B,2,)</f>
        <v>Finance</v>
      </c>
      <c r="E2589" t="str">
        <f t="shared" si="121"/>
        <v>5</v>
      </c>
      <c r="F2589" t="s">
        <v>3872</v>
      </c>
      <c r="G2589" s="2">
        <v>0</v>
      </c>
      <c r="H2589" s="2">
        <v>0</v>
      </c>
      <c r="I2589" s="2">
        <v>0</v>
      </c>
      <c r="J2589" s="105">
        <f>SUMIF([1]MMM!$A:$A,A2589,[1]MMM!$F:$F)</f>
        <v>0</v>
      </c>
      <c r="K2589" s="2" t="s">
        <v>460</v>
      </c>
      <c r="L2589" s="2">
        <v>0</v>
      </c>
      <c r="M2589" t="s">
        <v>11826</v>
      </c>
      <c r="N2589" t="s">
        <v>11878</v>
      </c>
      <c r="O2589" t="s">
        <v>11298</v>
      </c>
      <c r="P2589" t="s">
        <v>11892</v>
      </c>
    </row>
    <row r="2590" spans="1:16" x14ac:dyDescent="0.3">
      <c r="A2590" t="s">
        <v>3888</v>
      </c>
      <c r="B2590" s="2" t="str">
        <f t="shared" si="122"/>
        <v>4201</v>
      </c>
      <c r="C2590" s="2">
        <f t="shared" si="120"/>
        <v>4201</v>
      </c>
      <c r="D2590" t="str">
        <f>VLOOKUP(C2590,'Cost Centre'!A:B,2,)</f>
        <v>Finance</v>
      </c>
      <c r="E2590" t="str">
        <f t="shared" si="121"/>
        <v>5</v>
      </c>
      <c r="F2590" t="s">
        <v>3873</v>
      </c>
      <c r="G2590" s="2">
        <v>0</v>
      </c>
      <c r="H2590" s="2">
        <v>0</v>
      </c>
      <c r="I2590" s="2">
        <v>0</v>
      </c>
      <c r="J2590" s="105">
        <f>SUMIF([1]MMM!$A:$A,A2590,[1]MMM!$F:$F)</f>
        <v>0</v>
      </c>
      <c r="K2590" s="2" t="s">
        <v>460</v>
      </c>
      <c r="L2590" s="2">
        <v>0</v>
      </c>
      <c r="M2590" t="s">
        <v>11826</v>
      </c>
      <c r="N2590" t="s">
        <v>11878</v>
      </c>
      <c r="O2590" t="s">
        <v>11298</v>
      </c>
      <c r="P2590" t="s">
        <v>11892</v>
      </c>
    </row>
    <row r="2591" spans="1:16" x14ac:dyDescent="0.3">
      <c r="A2591" t="s">
        <v>3889</v>
      </c>
      <c r="B2591" s="2" t="str">
        <f t="shared" si="122"/>
        <v>4201</v>
      </c>
      <c r="C2591" s="2">
        <f t="shared" si="120"/>
        <v>4201</v>
      </c>
      <c r="D2591" t="str">
        <f>VLOOKUP(C2591,'Cost Centre'!A:B,2,)</f>
        <v>Finance</v>
      </c>
      <c r="E2591" t="str">
        <f t="shared" si="121"/>
        <v>5</v>
      </c>
      <c r="F2591" t="s">
        <v>3874</v>
      </c>
      <c r="G2591" s="2">
        <v>0</v>
      </c>
      <c r="H2591" s="2">
        <v>0</v>
      </c>
      <c r="I2591" s="2">
        <v>-4002222.32</v>
      </c>
      <c r="J2591" s="105">
        <f>SUMIF([1]MMM!$A:$A,A2591,[1]MMM!$F:$F)</f>
        <v>-4002222.32</v>
      </c>
      <c r="K2591" s="2" t="s">
        <v>460</v>
      </c>
      <c r="L2591" s="2">
        <v>0</v>
      </c>
      <c r="M2591" t="s">
        <v>11826</v>
      </c>
      <c r="N2591" t="s">
        <v>11878</v>
      </c>
      <c r="O2591" t="s">
        <v>11298</v>
      </c>
      <c r="P2591" t="s">
        <v>11892</v>
      </c>
    </row>
    <row r="2592" spans="1:16" x14ac:dyDescent="0.3">
      <c r="A2592" t="s">
        <v>3890</v>
      </c>
      <c r="B2592" s="2" t="str">
        <f t="shared" si="122"/>
        <v>4201</v>
      </c>
      <c r="C2592" s="2">
        <f t="shared" si="120"/>
        <v>4201</v>
      </c>
      <c r="D2592" t="str">
        <f>VLOOKUP(C2592,'Cost Centre'!A:B,2,)</f>
        <v>Finance</v>
      </c>
      <c r="E2592" t="str">
        <f t="shared" si="121"/>
        <v>5</v>
      </c>
      <c r="F2592" t="s">
        <v>11898</v>
      </c>
      <c r="G2592" s="2">
        <v>0</v>
      </c>
      <c r="H2592" s="2">
        <v>0</v>
      </c>
      <c r="I2592" s="2">
        <v>0</v>
      </c>
      <c r="J2592" s="105">
        <f>SUMIF([1]MMM!$A:$A,A2592,[1]MMM!$F:$F)</f>
        <v>0</v>
      </c>
      <c r="K2592" s="2" t="s">
        <v>460</v>
      </c>
      <c r="L2592" s="2">
        <v>0</v>
      </c>
      <c r="M2592" t="s">
        <v>11826</v>
      </c>
      <c r="N2592" t="s">
        <v>11878</v>
      </c>
      <c r="O2592" t="s">
        <v>11298</v>
      </c>
      <c r="P2592" t="s">
        <v>11892</v>
      </c>
    </row>
    <row r="2593" spans="1:16" x14ac:dyDescent="0.3">
      <c r="A2593" t="s">
        <v>3891</v>
      </c>
      <c r="B2593" s="2" t="str">
        <f t="shared" si="122"/>
        <v>4201</v>
      </c>
      <c r="C2593" s="2">
        <f t="shared" si="120"/>
        <v>4201</v>
      </c>
      <c r="D2593" t="str">
        <f>VLOOKUP(C2593,'Cost Centre'!A:B,2,)</f>
        <v>Finance</v>
      </c>
      <c r="E2593" t="str">
        <f t="shared" si="121"/>
        <v>5</v>
      </c>
      <c r="F2593" t="s">
        <v>11899</v>
      </c>
      <c r="G2593" s="2">
        <v>0</v>
      </c>
      <c r="H2593" s="2">
        <v>0</v>
      </c>
      <c r="I2593" s="2">
        <v>0</v>
      </c>
      <c r="J2593" s="105">
        <f>SUMIF([1]MMM!$A:$A,A2593,[1]MMM!$F:$F)</f>
        <v>0</v>
      </c>
      <c r="K2593" s="2" t="s">
        <v>460</v>
      </c>
      <c r="L2593" s="2">
        <v>0</v>
      </c>
      <c r="M2593" t="s">
        <v>11826</v>
      </c>
      <c r="N2593" t="s">
        <v>11878</v>
      </c>
      <c r="O2593" t="s">
        <v>11298</v>
      </c>
      <c r="P2593" t="s">
        <v>11892</v>
      </c>
    </row>
    <row r="2594" spans="1:16" x14ac:dyDescent="0.3">
      <c r="A2594" t="s">
        <v>3892</v>
      </c>
      <c r="B2594" s="2" t="str">
        <f t="shared" si="122"/>
        <v>4201</v>
      </c>
      <c r="C2594" s="2">
        <f t="shared" si="120"/>
        <v>4201</v>
      </c>
      <c r="D2594" t="str">
        <f>VLOOKUP(C2594,'Cost Centre'!A:B,2,)</f>
        <v>Finance</v>
      </c>
      <c r="E2594" t="str">
        <f t="shared" si="121"/>
        <v>5</v>
      </c>
      <c r="F2594" t="s">
        <v>11900</v>
      </c>
      <c r="G2594" s="2">
        <v>0</v>
      </c>
      <c r="H2594" s="2">
        <v>0</v>
      </c>
      <c r="I2594" s="2">
        <v>0</v>
      </c>
      <c r="J2594" s="105">
        <f>SUMIF([1]MMM!$A:$A,A2594,[1]MMM!$F:$F)</f>
        <v>0</v>
      </c>
      <c r="K2594" s="2" t="s">
        <v>460</v>
      </c>
      <c r="L2594" s="2">
        <v>0</v>
      </c>
      <c r="M2594" t="s">
        <v>11826</v>
      </c>
      <c r="N2594" t="s">
        <v>11878</v>
      </c>
      <c r="O2594" t="s">
        <v>11298</v>
      </c>
      <c r="P2594" t="s">
        <v>11892</v>
      </c>
    </row>
    <row r="2595" spans="1:16" x14ac:dyDescent="0.3">
      <c r="A2595" t="s">
        <v>3893</v>
      </c>
      <c r="B2595" s="2" t="str">
        <f t="shared" si="122"/>
        <v>4201</v>
      </c>
      <c r="C2595" s="2">
        <f t="shared" si="120"/>
        <v>4201</v>
      </c>
      <c r="D2595" t="str">
        <f>VLOOKUP(C2595,'Cost Centre'!A:B,2,)</f>
        <v>Finance</v>
      </c>
      <c r="E2595" t="str">
        <f t="shared" si="121"/>
        <v>5</v>
      </c>
      <c r="F2595" t="s">
        <v>11901</v>
      </c>
      <c r="G2595" s="2">
        <v>0</v>
      </c>
      <c r="H2595" s="2">
        <v>0</v>
      </c>
      <c r="I2595" s="2">
        <v>0</v>
      </c>
      <c r="J2595" s="105">
        <f>SUMIF([1]MMM!$A:$A,A2595,[1]MMM!$F:$F)</f>
        <v>0</v>
      </c>
      <c r="K2595" s="2" t="s">
        <v>460</v>
      </c>
      <c r="L2595" s="2">
        <v>0</v>
      </c>
      <c r="M2595" t="s">
        <v>11826</v>
      </c>
      <c r="N2595" t="s">
        <v>11878</v>
      </c>
      <c r="O2595" t="s">
        <v>11298</v>
      </c>
      <c r="P2595" t="s">
        <v>11892</v>
      </c>
    </row>
    <row r="2596" spans="1:16" x14ac:dyDescent="0.3">
      <c r="A2596" t="s">
        <v>3894</v>
      </c>
      <c r="B2596" s="2" t="str">
        <f t="shared" si="122"/>
        <v>4201</v>
      </c>
      <c r="C2596" s="2">
        <f t="shared" si="120"/>
        <v>4201</v>
      </c>
      <c r="D2596" t="str">
        <f>VLOOKUP(C2596,'Cost Centre'!A:B,2,)</f>
        <v>Finance</v>
      </c>
      <c r="E2596" t="str">
        <f t="shared" si="121"/>
        <v>5</v>
      </c>
      <c r="F2596" t="s">
        <v>11902</v>
      </c>
      <c r="G2596" s="2">
        <v>0</v>
      </c>
      <c r="H2596" s="2">
        <v>0</v>
      </c>
      <c r="I2596" s="2">
        <v>0</v>
      </c>
      <c r="J2596" s="105">
        <f>SUMIF([1]MMM!$A:$A,A2596,[1]MMM!$F:$F)</f>
        <v>0</v>
      </c>
      <c r="K2596" s="2" t="s">
        <v>460</v>
      </c>
      <c r="L2596" s="2">
        <v>0</v>
      </c>
      <c r="M2596" t="s">
        <v>11826</v>
      </c>
      <c r="N2596" t="s">
        <v>11878</v>
      </c>
      <c r="O2596" t="s">
        <v>11298</v>
      </c>
      <c r="P2596" t="s">
        <v>11892</v>
      </c>
    </row>
    <row r="2597" spans="1:16" x14ac:dyDescent="0.3">
      <c r="A2597" t="s">
        <v>3895</v>
      </c>
      <c r="B2597" s="2" t="str">
        <f t="shared" si="122"/>
        <v>4201</v>
      </c>
      <c r="C2597" s="2">
        <f t="shared" si="120"/>
        <v>4201</v>
      </c>
      <c r="D2597" t="str">
        <f>VLOOKUP(C2597,'Cost Centre'!A:B,2,)</f>
        <v>Finance</v>
      </c>
      <c r="E2597" t="str">
        <f t="shared" si="121"/>
        <v>5</v>
      </c>
      <c r="F2597" t="s">
        <v>3870</v>
      </c>
      <c r="G2597" s="2">
        <v>0</v>
      </c>
      <c r="H2597" s="2">
        <v>0</v>
      </c>
      <c r="I2597" s="2">
        <v>0</v>
      </c>
      <c r="J2597" s="105">
        <f>SUMIF([1]MMM!$A:$A,A2597,[1]MMM!$F:$F)</f>
        <v>0</v>
      </c>
      <c r="K2597" s="2" t="s">
        <v>460</v>
      </c>
      <c r="L2597" s="2">
        <v>0</v>
      </c>
      <c r="M2597" t="s">
        <v>11826</v>
      </c>
      <c r="N2597" t="s">
        <v>11878</v>
      </c>
      <c r="O2597" t="s">
        <v>11298</v>
      </c>
      <c r="P2597" t="s">
        <v>11892</v>
      </c>
    </row>
    <row r="2598" spans="1:16" x14ac:dyDescent="0.3">
      <c r="A2598" t="s">
        <v>3896</v>
      </c>
      <c r="B2598" s="2" t="str">
        <f t="shared" si="122"/>
        <v>4201</v>
      </c>
      <c r="C2598" s="2">
        <f t="shared" si="120"/>
        <v>4201</v>
      </c>
      <c r="D2598" t="str">
        <f>VLOOKUP(C2598,'Cost Centre'!A:B,2,)</f>
        <v>Finance</v>
      </c>
      <c r="E2598" t="str">
        <f t="shared" si="121"/>
        <v>5</v>
      </c>
      <c r="F2598" t="s">
        <v>3871</v>
      </c>
      <c r="G2598" s="2">
        <v>0</v>
      </c>
      <c r="H2598" s="2">
        <v>5111861.6500000004</v>
      </c>
      <c r="I2598" s="2">
        <v>0</v>
      </c>
      <c r="J2598" s="105">
        <f>SUMIF([1]MMM!$A:$A,A2598,[1]MMM!$F:$F)</f>
        <v>5111861.6500000004</v>
      </c>
      <c r="K2598" s="2" t="s">
        <v>460</v>
      </c>
      <c r="L2598" s="2">
        <v>0</v>
      </c>
      <c r="M2598" t="s">
        <v>11826</v>
      </c>
      <c r="N2598" t="s">
        <v>11878</v>
      </c>
      <c r="O2598" t="s">
        <v>11298</v>
      </c>
      <c r="P2598" t="s">
        <v>11892</v>
      </c>
    </row>
    <row r="2599" spans="1:16" x14ac:dyDescent="0.3">
      <c r="A2599" t="s">
        <v>3897</v>
      </c>
      <c r="B2599" s="2" t="str">
        <f t="shared" si="122"/>
        <v>4201</v>
      </c>
      <c r="C2599" s="2">
        <f t="shared" si="120"/>
        <v>4201</v>
      </c>
      <c r="D2599" t="str">
        <f>VLOOKUP(C2599,'Cost Centre'!A:B,2,)</f>
        <v>Finance</v>
      </c>
      <c r="E2599" t="str">
        <f t="shared" si="121"/>
        <v>5</v>
      </c>
      <c r="F2599" t="s">
        <v>3872</v>
      </c>
      <c r="G2599" s="2">
        <v>0</v>
      </c>
      <c r="H2599" s="2">
        <v>0</v>
      </c>
      <c r="I2599" s="2">
        <v>0</v>
      </c>
      <c r="J2599" s="105">
        <f>SUMIF([1]MMM!$A:$A,A2599,[1]MMM!$F:$F)</f>
        <v>0</v>
      </c>
      <c r="K2599" s="2" t="s">
        <v>460</v>
      </c>
      <c r="L2599" s="2">
        <v>0</v>
      </c>
      <c r="M2599" t="s">
        <v>11826</v>
      </c>
      <c r="N2599" t="s">
        <v>11878</v>
      </c>
      <c r="O2599" t="s">
        <v>11298</v>
      </c>
      <c r="P2599" t="s">
        <v>11892</v>
      </c>
    </row>
    <row r="2600" spans="1:16" x14ac:dyDescent="0.3">
      <c r="A2600" t="s">
        <v>3898</v>
      </c>
      <c r="B2600" s="2" t="str">
        <f t="shared" si="122"/>
        <v>4201</v>
      </c>
      <c r="C2600" s="2">
        <f t="shared" si="120"/>
        <v>4201</v>
      </c>
      <c r="D2600" t="str">
        <f>VLOOKUP(C2600,'Cost Centre'!A:B,2,)</f>
        <v>Finance</v>
      </c>
      <c r="E2600" t="str">
        <f t="shared" si="121"/>
        <v>5</v>
      </c>
      <c r="F2600" t="s">
        <v>3873</v>
      </c>
      <c r="G2600" s="2">
        <v>0</v>
      </c>
      <c r="H2600" s="2">
        <v>0</v>
      </c>
      <c r="I2600" s="2">
        <v>0</v>
      </c>
      <c r="J2600" s="105">
        <f>SUMIF([1]MMM!$A:$A,A2600,[1]MMM!$F:$F)</f>
        <v>0</v>
      </c>
      <c r="K2600" s="2" t="s">
        <v>460</v>
      </c>
      <c r="L2600" s="2">
        <v>0</v>
      </c>
      <c r="M2600" t="s">
        <v>11826</v>
      </c>
      <c r="N2600" t="s">
        <v>11878</v>
      </c>
      <c r="O2600" t="s">
        <v>11298</v>
      </c>
      <c r="P2600" t="s">
        <v>11892</v>
      </c>
    </row>
    <row r="2601" spans="1:16" x14ac:dyDescent="0.3">
      <c r="A2601" t="s">
        <v>3899</v>
      </c>
      <c r="B2601" s="2" t="str">
        <f t="shared" si="122"/>
        <v>4201</v>
      </c>
      <c r="C2601" s="2">
        <f t="shared" si="120"/>
        <v>4201</v>
      </c>
      <c r="D2601" t="str">
        <f>VLOOKUP(C2601,'Cost Centre'!A:B,2,)</f>
        <v>Finance</v>
      </c>
      <c r="E2601" t="str">
        <f t="shared" si="121"/>
        <v>5</v>
      </c>
      <c r="F2601" t="s">
        <v>3874</v>
      </c>
      <c r="G2601" s="2">
        <v>0</v>
      </c>
      <c r="H2601" s="2">
        <v>0</v>
      </c>
      <c r="I2601" s="2">
        <v>-5111861.6500000004</v>
      </c>
      <c r="J2601" s="105">
        <f>SUMIF([1]MMM!$A:$A,A2601,[1]MMM!$F:$F)</f>
        <v>-5111861.6500000004</v>
      </c>
      <c r="K2601" s="2" t="s">
        <v>460</v>
      </c>
      <c r="L2601" s="2">
        <v>0</v>
      </c>
      <c r="M2601" t="s">
        <v>11826</v>
      </c>
      <c r="N2601" t="s">
        <v>11878</v>
      </c>
      <c r="O2601" t="s">
        <v>11298</v>
      </c>
      <c r="P2601" t="s">
        <v>11892</v>
      </c>
    </row>
    <row r="2602" spans="1:16" x14ac:dyDescent="0.3">
      <c r="A2602" t="s">
        <v>3900</v>
      </c>
      <c r="B2602" s="2" t="str">
        <f t="shared" si="122"/>
        <v>4201</v>
      </c>
      <c r="C2602" s="2">
        <f t="shared" si="120"/>
        <v>4201</v>
      </c>
      <c r="D2602" t="str">
        <f>VLOOKUP(C2602,'Cost Centre'!A:B,2,)</f>
        <v>Finance</v>
      </c>
      <c r="E2602" t="str">
        <f t="shared" si="121"/>
        <v>5</v>
      </c>
      <c r="F2602" t="s">
        <v>11903</v>
      </c>
      <c r="G2602" s="2">
        <v>0</v>
      </c>
      <c r="H2602" s="2">
        <v>0</v>
      </c>
      <c r="I2602" s="2">
        <v>0</v>
      </c>
      <c r="J2602" s="105">
        <f>SUMIF([1]MMM!$A:$A,A2602,[1]MMM!$F:$F)</f>
        <v>0</v>
      </c>
      <c r="K2602" s="2" t="s">
        <v>460</v>
      </c>
      <c r="L2602" s="2">
        <v>0</v>
      </c>
      <c r="M2602" t="s">
        <v>11826</v>
      </c>
      <c r="N2602" t="s">
        <v>11878</v>
      </c>
      <c r="O2602" t="s">
        <v>11298</v>
      </c>
      <c r="P2602" t="s">
        <v>11892</v>
      </c>
    </row>
    <row r="2603" spans="1:16" x14ac:dyDescent="0.3">
      <c r="A2603" t="s">
        <v>3901</v>
      </c>
      <c r="B2603" s="2" t="str">
        <f t="shared" si="122"/>
        <v>4201</v>
      </c>
      <c r="C2603" s="2">
        <f t="shared" si="120"/>
        <v>4201</v>
      </c>
      <c r="D2603" t="str">
        <f>VLOOKUP(C2603,'Cost Centre'!A:B,2,)</f>
        <v>Finance</v>
      </c>
      <c r="E2603" t="str">
        <f t="shared" si="121"/>
        <v>5</v>
      </c>
      <c r="F2603" t="s">
        <v>11904</v>
      </c>
      <c r="G2603" s="2">
        <v>0</v>
      </c>
      <c r="H2603" s="2">
        <v>704840092.47000003</v>
      </c>
      <c r="I2603" s="2">
        <v>0</v>
      </c>
      <c r="J2603" s="105">
        <f>SUMIF([1]MMM!$A:$A,A2603,[1]MMM!$F:$F)</f>
        <v>704840092.47000003</v>
      </c>
      <c r="K2603" s="2" t="s">
        <v>460</v>
      </c>
      <c r="L2603" s="2">
        <v>0</v>
      </c>
      <c r="M2603" t="s">
        <v>11826</v>
      </c>
      <c r="N2603" t="s">
        <v>11878</v>
      </c>
      <c r="O2603" t="s">
        <v>11298</v>
      </c>
      <c r="P2603" t="s">
        <v>11892</v>
      </c>
    </row>
    <row r="2604" spans="1:16" x14ac:dyDescent="0.3">
      <c r="A2604" t="s">
        <v>3902</v>
      </c>
      <c r="B2604" s="2" t="str">
        <f t="shared" si="122"/>
        <v>4201</v>
      </c>
      <c r="C2604" s="2">
        <f t="shared" si="120"/>
        <v>4201</v>
      </c>
      <c r="D2604" t="str">
        <f>VLOOKUP(C2604,'Cost Centre'!A:B,2,)</f>
        <v>Finance</v>
      </c>
      <c r="E2604" t="str">
        <f t="shared" si="121"/>
        <v>5</v>
      </c>
      <c r="F2604" t="s">
        <v>11905</v>
      </c>
      <c r="G2604" s="2">
        <v>0</v>
      </c>
      <c r="H2604" s="2">
        <v>0</v>
      </c>
      <c r="I2604" s="2">
        <v>-1056814371.45</v>
      </c>
      <c r="J2604" s="105">
        <f>SUMIF([1]MMM!$A:$A,A2604,[1]MMM!$F:$F)</f>
        <v>-1056814371.45</v>
      </c>
      <c r="K2604" s="2" t="s">
        <v>460</v>
      </c>
      <c r="L2604" s="2">
        <v>0</v>
      </c>
      <c r="M2604" t="s">
        <v>11826</v>
      </c>
      <c r="N2604" t="s">
        <v>11878</v>
      </c>
      <c r="O2604" t="s">
        <v>11298</v>
      </c>
      <c r="P2604" t="s">
        <v>11892</v>
      </c>
    </row>
    <row r="2605" spans="1:16" x14ac:dyDescent="0.3">
      <c r="A2605" t="s">
        <v>3903</v>
      </c>
      <c r="B2605" s="2" t="str">
        <f t="shared" si="122"/>
        <v>4201</v>
      </c>
      <c r="C2605" s="2">
        <f t="shared" si="120"/>
        <v>4201</v>
      </c>
      <c r="D2605" t="str">
        <f>VLOOKUP(C2605,'Cost Centre'!A:B,2,)</f>
        <v>Finance</v>
      </c>
      <c r="E2605" t="str">
        <f t="shared" si="121"/>
        <v>5</v>
      </c>
      <c r="F2605" t="s">
        <v>11906</v>
      </c>
      <c r="G2605" s="2">
        <v>0</v>
      </c>
      <c r="H2605" s="2">
        <v>801870.98</v>
      </c>
      <c r="I2605" s="2">
        <v>0</v>
      </c>
      <c r="J2605" s="105">
        <f>SUMIF([1]MMM!$A:$A,A2605,[1]MMM!$F:$F)</f>
        <v>801870.98</v>
      </c>
      <c r="K2605" s="2" t="s">
        <v>460</v>
      </c>
      <c r="L2605" s="2">
        <v>0</v>
      </c>
      <c r="M2605" t="s">
        <v>11826</v>
      </c>
      <c r="N2605" t="s">
        <v>11878</v>
      </c>
      <c r="O2605" t="s">
        <v>11298</v>
      </c>
      <c r="P2605" t="s">
        <v>11892</v>
      </c>
    </row>
    <row r="2606" spans="1:16" x14ac:dyDescent="0.3">
      <c r="A2606" t="s">
        <v>3904</v>
      </c>
      <c r="B2606" s="2" t="str">
        <f t="shared" si="122"/>
        <v>4201</v>
      </c>
      <c r="C2606" s="2">
        <f t="shared" si="120"/>
        <v>4201</v>
      </c>
      <c r="D2606" t="str">
        <f>VLOOKUP(C2606,'Cost Centre'!A:B,2,)</f>
        <v>Finance</v>
      </c>
      <c r="E2606" t="str">
        <f t="shared" si="121"/>
        <v>5</v>
      </c>
      <c r="F2606" t="s">
        <v>11907</v>
      </c>
      <c r="G2606" s="2">
        <v>0</v>
      </c>
      <c r="H2606" s="2">
        <v>371294689.64999998</v>
      </c>
      <c r="I2606" s="2">
        <v>0</v>
      </c>
      <c r="J2606" s="105">
        <f>SUMIF([1]MMM!$A:$A,A2606,[1]MMM!$F:$F)</f>
        <v>371294689.64999998</v>
      </c>
      <c r="K2606" s="2" t="s">
        <v>460</v>
      </c>
      <c r="L2606" s="2">
        <v>0</v>
      </c>
      <c r="M2606" t="s">
        <v>11826</v>
      </c>
      <c r="N2606" t="s">
        <v>11878</v>
      </c>
      <c r="O2606" t="s">
        <v>11298</v>
      </c>
      <c r="P2606" t="s">
        <v>11892</v>
      </c>
    </row>
    <row r="2607" spans="1:16" x14ac:dyDescent="0.3">
      <c r="A2607" t="s">
        <v>3905</v>
      </c>
      <c r="B2607" s="2" t="str">
        <f t="shared" si="122"/>
        <v>4201</v>
      </c>
      <c r="C2607" s="2">
        <f t="shared" si="120"/>
        <v>4201</v>
      </c>
      <c r="D2607" t="str">
        <f>VLOOKUP(C2607,'Cost Centre'!A:B,2,)</f>
        <v>Finance</v>
      </c>
      <c r="E2607" t="str">
        <f t="shared" si="121"/>
        <v>5</v>
      </c>
      <c r="F2607" t="s">
        <v>3870</v>
      </c>
      <c r="G2607" s="2">
        <v>-0.01</v>
      </c>
      <c r="H2607" s="2">
        <v>0</v>
      </c>
      <c r="I2607" s="2">
        <v>0</v>
      </c>
      <c r="J2607" s="105">
        <f>SUMIF([1]MMM!$A:$A,A2607,[1]MMM!$F:$F)</f>
        <v>-0.01</v>
      </c>
      <c r="K2607" s="2" t="s">
        <v>460</v>
      </c>
      <c r="L2607" s="2">
        <v>0</v>
      </c>
      <c r="M2607" t="s">
        <v>11826</v>
      </c>
      <c r="N2607" t="s">
        <v>11878</v>
      </c>
      <c r="O2607" t="s">
        <v>11298</v>
      </c>
      <c r="P2607" t="s">
        <v>11892</v>
      </c>
    </row>
    <row r="2608" spans="1:16" x14ac:dyDescent="0.3">
      <c r="A2608" t="s">
        <v>3906</v>
      </c>
      <c r="B2608" s="2" t="str">
        <f t="shared" si="122"/>
        <v>4201</v>
      </c>
      <c r="C2608" s="2">
        <f t="shared" si="120"/>
        <v>4201</v>
      </c>
      <c r="D2608" t="str">
        <f>VLOOKUP(C2608,'Cost Centre'!A:B,2,)</f>
        <v>Finance</v>
      </c>
      <c r="E2608" t="str">
        <f t="shared" si="121"/>
        <v>5</v>
      </c>
      <c r="F2608" t="s">
        <v>3871</v>
      </c>
      <c r="G2608" s="2">
        <v>0</v>
      </c>
      <c r="H2608" s="2">
        <v>0</v>
      </c>
      <c r="I2608" s="2">
        <v>0</v>
      </c>
      <c r="J2608" s="105">
        <f>SUMIF([1]MMM!$A:$A,A2608,[1]MMM!$F:$F)</f>
        <v>0</v>
      </c>
      <c r="K2608" s="2" t="s">
        <v>460</v>
      </c>
      <c r="L2608" s="2">
        <v>0</v>
      </c>
      <c r="M2608" t="s">
        <v>11826</v>
      </c>
      <c r="N2608" t="s">
        <v>11878</v>
      </c>
      <c r="O2608" t="s">
        <v>11298</v>
      </c>
      <c r="P2608" t="s">
        <v>11892</v>
      </c>
    </row>
    <row r="2609" spans="1:16" x14ac:dyDescent="0.3">
      <c r="A2609" t="s">
        <v>3907</v>
      </c>
      <c r="B2609" s="2" t="str">
        <f t="shared" si="122"/>
        <v>4201</v>
      </c>
      <c r="C2609" s="2">
        <f t="shared" si="120"/>
        <v>4201</v>
      </c>
      <c r="D2609" t="str">
        <f>VLOOKUP(C2609,'Cost Centre'!A:B,2,)</f>
        <v>Finance</v>
      </c>
      <c r="E2609" t="str">
        <f t="shared" si="121"/>
        <v>5</v>
      </c>
      <c r="F2609" t="s">
        <v>3872</v>
      </c>
      <c r="G2609" s="2">
        <v>0</v>
      </c>
      <c r="H2609" s="2">
        <v>0</v>
      </c>
      <c r="I2609" s="2">
        <v>0</v>
      </c>
      <c r="J2609" s="105">
        <f>SUMIF([1]MMM!$A:$A,A2609,[1]MMM!$F:$F)</f>
        <v>0</v>
      </c>
      <c r="K2609" s="2" t="s">
        <v>460</v>
      </c>
      <c r="L2609" s="2">
        <v>0</v>
      </c>
      <c r="M2609" t="s">
        <v>11826</v>
      </c>
      <c r="N2609" t="s">
        <v>11878</v>
      </c>
      <c r="O2609" t="s">
        <v>11298</v>
      </c>
      <c r="P2609" t="s">
        <v>11892</v>
      </c>
    </row>
    <row r="2610" spans="1:16" x14ac:dyDescent="0.3">
      <c r="A2610" t="s">
        <v>3908</v>
      </c>
      <c r="B2610" s="2" t="str">
        <f t="shared" si="122"/>
        <v>4201</v>
      </c>
      <c r="C2610" s="2">
        <f t="shared" si="120"/>
        <v>4201</v>
      </c>
      <c r="D2610" t="str">
        <f>VLOOKUP(C2610,'Cost Centre'!A:B,2,)</f>
        <v>Finance</v>
      </c>
      <c r="E2610" t="str">
        <f t="shared" si="121"/>
        <v>5</v>
      </c>
      <c r="F2610" t="s">
        <v>3873</v>
      </c>
      <c r="G2610" s="2">
        <v>0</v>
      </c>
      <c r="H2610" s="2">
        <v>0</v>
      </c>
      <c r="I2610" s="2">
        <v>0</v>
      </c>
      <c r="J2610" s="105">
        <f>SUMIF([1]MMM!$A:$A,A2610,[1]MMM!$F:$F)</f>
        <v>0</v>
      </c>
      <c r="K2610" s="2" t="s">
        <v>460</v>
      </c>
      <c r="L2610" s="2">
        <v>0</v>
      </c>
      <c r="M2610" t="s">
        <v>11826</v>
      </c>
      <c r="N2610" t="s">
        <v>11878</v>
      </c>
      <c r="O2610" t="s">
        <v>11298</v>
      </c>
      <c r="P2610" t="s">
        <v>11892</v>
      </c>
    </row>
    <row r="2611" spans="1:16" x14ac:dyDescent="0.3">
      <c r="A2611" t="s">
        <v>3909</v>
      </c>
      <c r="B2611" s="2" t="str">
        <f t="shared" si="122"/>
        <v>4201</v>
      </c>
      <c r="C2611" s="2">
        <f t="shared" si="120"/>
        <v>4201</v>
      </c>
      <c r="D2611" t="str">
        <f>VLOOKUP(C2611,'Cost Centre'!A:B,2,)</f>
        <v>Finance</v>
      </c>
      <c r="E2611" t="str">
        <f t="shared" si="121"/>
        <v>5</v>
      </c>
      <c r="F2611" t="s">
        <v>3874</v>
      </c>
      <c r="G2611" s="2">
        <v>0</v>
      </c>
      <c r="H2611" s="2">
        <v>0.01</v>
      </c>
      <c r="I2611" s="2">
        <v>0</v>
      </c>
      <c r="J2611" s="105">
        <f>SUMIF([1]MMM!$A:$A,A2611,[1]MMM!$F:$F)</f>
        <v>0.01</v>
      </c>
      <c r="K2611" s="2" t="s">
        <v>460</v>
      </c>
      <c r="L2611" s="2">
        <v>0</v>
      </c>
      <c r="M2611" t="s">
        <v>11826</v>
      </c>
      <c r="N2611" t="s">
        <v>11878</v>
      </c>
      <c r="O2611" t="s">
        <v>11298</v>
      </c>
      <c r="P2611" t="s">
        <v>11892</v>
      </c>
    </row>
    <row r="2612" spans="1:16" x14ac:dyDescent="0.3">
      <c r="A2612" t="s">
        <v>3910</v>
      </c>
      <c r="B2612" s="2" t="str">
        <f t="shared" si="122"/>
        <v>4201</v>
      </c>
      <c r="C2612" s="2">
        <f t="shared" si="120"/>
        <v>4201</v>
      </c>
      <c r="D2612" t="str">
        <f>VLOOKUP(C2612,'Cost Centre'!A:B,2,)</f>
        <v>Finance</v>
      </c>
      <c r="E2612" t="str">
        <f t="shared" si="121"/>
        <v>5</v>
      </c>
      <c r="F2612" t="s">
        <v>3870</v>
      </c>
      <c r="G2612" s="2">
        <v>659523.76</v>
      </c>
      <c r="H2612" s="2">
        <v>0</v>
      </c>
      <c r="I2612" s="2">
        <v>0</v>
      </c>
      <c r="J2612" s="105">
        <f>SUMIF([1]MMM!$A:$A,A2612,[1]MMM!$F:$F)</f>
        <v>659523.76</v>
      </c>
      <c r="K2612" s="2" t="s">
        <v>460</v>
      </c>
      <c r="L2612" s="2">
        <v>0</v>
      </c>
      <c r="M2612" t="s">
        <v>11826</v>
      </c>
      <c r="N2612" t="s">
        <v>11878</v>
      </c>
      <c r="O2612" t="s">
        <v>11298</v>
      </c>
      <c r="P2612" t="s">
        <v>11892</v>
      </c>
    </row>
    <row r="2613" spans="1:16" x14ac:dyDescent="0.3">
      <c r="A2613" t="s">
        <v>3911</v>
      </c>
      <c r="B2613" s="2" t="str">
        <f t="shared" si="122"/>
        <v>4201</v>
      </c>
      <c r="C2613" s="2">
        <f t="shared" si="120"/>
        <v>4201</v>
      </c>
      <c r="D2613" t="str">
        <f>VLOOKUP(C2613,'Cost Centre'!A:B,2,)</f>
        <v>Finance</v>
      </c>
      <c r="E2613" t="str">
        <f t="shared" si="121"/>
        <v>5</v>
      </c>
      <c r="F2613" t="s">
        <v>3871</v>
      </c>
      <c r="G2613" s="2">
        <v>0</v>
      </c>
      <c r="H2613" s="2">
        <v>4306</v>
      </c>
      <c r="I2613" s="2">
        <v>0</v>
      </c>
      <c r="J2613" s="105">
        <f>SUMIF([1]MMM!$A:$A,A2613,[1]MMM!$F:$F)</f>
        <v>4306</v>
      </c>
      <c r="K2613" s="2" t="s">
        <v>460</v>
      </c>
      <c r="L2613" s="2">
        <v>0</v>
      </c>
      <c r="M2613" t="s">
        <v>11826</v>
      </c>
      <c r="N2613" t="s">
        <v>11878</v>
      </c>
      <c r="O2613" t="s">
        <v>11298</v>
      </c>
      <c r="P2613" t="s">
        <v>11892</v>
      </c>
    </row>
    <row r="2614" spans="1:16" x14ac:dyDescent="0.3">
      <c r="A2614" t="s">
        <v>3912</v>
      </c>
      <c r="B2614" s="2" t="str">
        <f t="shared" si="122"/>
        <v>4201</v>
      </c>
      <c r="C2614" s="2">
        <f t="shared" si="120"/>
        <v>4201</v>
      </c>
      <c r="D2614" t="str">
        <f>VLOOKUP(C2614,'Cost Centre'!A:B,2,)</f>
        <v>Finance</v>
      </c>
      <c r="E2614" t="str">
        <f t="shared" si="121"/>
        <v>5</v>
      </c>
      <c r="F2614" t="s">
        <v>3872</v>
      </c>
      <c r="G2614" s="2">
        <v>0</v>
      </c>
      <c r="H2614" s="2">
        <v>0</v>
      </c>
      <c r="I2614" s="2">
        <v>-667907.22</v>
      </c>
      <c r="J2614" s="105">
        <f>SUMIF([1]MMM!$A:$A,A2614,[1]MMM!$F:$F)</f>
        <v>-667907.22</v>
      </c>
      <c r="K2614" s="2" t="s">
        <v>460</v>
      </c>
      <c r="L2614" s="2">
        <v>0</v>
      </c>
      <c r="M2614" t="s">
        <v>11826</v>
      </c>
      <c r="N2614" t="s">
        <v>11878</v>
      </c>
      <c r="O2614" t="s">
        <v>11298</v>
      </c>
      <c r="P2614" t="s">
        <v>11892</v>
      </c>
    </row>
    <row r="2615" spans="1:16" x14ac:dyDescent="0.3">
      <c r="A2615" t="s">
        <v>3913</v>
      </c>
      <c r="B2615" s="2" t="str">
        <f t="shared" si="122"/>
        <v>4201</v>
      </c>
      <c r="C2615" s="2">
        <f t="shared" si="120"/>
        <v>4201</v>
      </c>
      <c r="D2615" t="str">
        <f>VLOOKUP(C2615,'Cost Centre'!A:B,2,)</f>
        <v>Finance</v>
      </c>
      <c r="E2615" t="str">
        <f t="shared" si="121"/>
        <v>5</v>
      </c>
      <c r="F2615" t="s">
        <v>3873</v>
      </c>
      <c r="G2615" s="2">
        <v>0</v>
      </c>
      <c r="H2615" s="2">
        <v>5714.66</v>
      </c>
      <c r="I2615" s="2">
        <v>0</v>
      </c>
      <c r="J2615" s="105">
        <f>SUMIF([1]MMM!$A:$A,A2615,[1]MMM!$F:$F)</f>
        <v>5714.66</v>
      </c>
      <c r="K2615" s="2" t="s">
        <v>460</v>
      </c>
      <c r="L2615" s="2">
        <v>0</v>
      </c>
      <c r="M2615" t="s">
        <v>11826</v>
      </c>
      <c r="N2615" t="s">
        <v>11878</v>
      </c>
      <c r="O2615" t="s">
        <v>11298</v>
      </c>
      <c r="P2615" t="s">
        <v>11892</v>
      </c>
    </row>
    <row r="2616" spans="1:16" x14ac:dyDescent="0.3">
      <c r="A2616" t="s">
        <v>3914</v>
      </c>
      <c r="B2616" s="2" t="str">
        <f t="shared" si="122"/>
        <v>4201</v>
      </c>
      <c r="C2616" s="2">
        <f t="shared" si="120"/>
        <v>4201</v>
      </c>
      <c r="D2616" t="str">
        <f>VLOOKUP(C2616,'Cost Centre'!A:B,2,)</f>
        <v>Finance</v>
      </c>
      <c r="E2616" t="str">
        <f t="shared" si="121"/>
        <v>5</v>
      </c>
      <c r="F2616" t="s">
        <v>3874</v>
      </c>
      <c r="G2616" s="2">
        <v>0</v>
      </c>
      <c r="H2616" s="2">
        <v>0</v>
      </c>
      <c r="I2616" s="2">
        <v>-1637.2</v>
      </c>
      <c r="J2616" s="105">
        <f>SUMIF([1]MMM!$A:$A,A2616,[1]MMM!$F:$F)</f>
        <v>-1637.2</v>
      </c>
      <c r="K2616" s="2" t="s">
        <v>460</v>
      </c>
      <c r="L2616" s="2">
        <v>0</v>
      </c>
      <c r="M2616" t="s">
        <v>11826</v>
      </c>
      <c r="N2616" t="s">
        <v>11878</v>
      </c>
      <c r="O2616" t="s">
        <v>11298</v>
      </c>
      <c r="P2616" t="s">
        <v>11892</v>
      </c>
    </row>
    <row r="2617" spans="1:16" x14ac:dyDescent="0.3">
      <c r="A2617" t="s">
        <v>3915</v>
      </c>
      <c r="B2617" s="2" t="str">
        <f t="shared" si="122"/>
        <v>4201</v>
      </c>
      <c r="C2617" s="2">
        <f t="shared" si="120"/>
        <v>4201</v>
      </c>
      <c r="D2617" t="str">
        <f>VLOOKUP(C2617,'Cost Centre'!A:B,2,)</f>
        <v>Finance</v>
      </c>
      <c r="E2617" t="str">
        <f t="shared" si="121"/>
        <v>5</v>
      </c>
      <c r="F2617" t="s">
        <v>3870</v>
      </c>
      <c r="G2617" s="2">
        <v>0</v>
      </c>
      <c r="H2617" s="2">
        <v>0</v>
      </c>
      <c r="I2617" s="2">
        <v>0</v>
      </c>
      <c r="J2617" s="105">
        <f>SUMIF([1]MMM!$A:$A,A2617,[1]MMM!$F:$F)</f>
        <v>0</v>
      </c>
      <c r="K2617" s="2" t="s">
        <v>460</v>
      </c>
      <c r="L2617" s="2">
        <v>0</v>
      </c>
      <c r="M2617" t="s">
        <v>11826</v>
      </c>
      <c r="N2617" t="s">
        <v>11878</v>
      </c>
      <c r="O2617" t="s">
        <v>11298</v>
      </c>
      <c r="P2617" t="s">
        <v>11892</v>
      </c>
    </row>
    <row r="2618" spans="1:16" x14ac:dyDescent="0.3">
      <c r="A2618" t="s">
        <v>3916</v>
      </c>
      <c r="B2618" s="2" t="str">
        <f t="shared" si="122"/>
        <v>4201</v>
      </c>
      <c r="C2618" s="2">
        <f t="shared" si="120"/>
        <v>4201</v>
      </c>
      <c r="D2618" t="str">
        <f>VLOOKUP(C2618,'Cost Centre'!A:B,2,)</f>
        <v>Finance</v>
      </c>
      <c r="E2618" t="str">
        <f t="shared" si="121"/>
        <v>5</v>
      </c>
      <c r="F2618" t="s">
        <v>3871</v>
      </c>
      <c r="G2618" s="2">
        <v>0</v>
      </c>
      <c r="H2618" s="2">
        <v>0</v>
      </c>
      <c r="I2618" s="2">
        <v>0</v>
      </c>
      <c r="J2618" s="105">
        <f>SUMIF([1]MMM!$A:$A,A2618,[1]MMM!$F:$F)</f>
        <v>0</v>
      </c>
      <c r="K2618" s="2" t="s">
        <v>460</v>
      </c>
      <c r="L2618" s="2">
        <v>0</v>
      </c>
      <c r="M2618" t="s">
        <v>11826</v>
      </c>
      <c r="N2618" t="s">
        <v>11878</v>
      </c>
      <c r="O2618" t="s">
        <v>11298</v>
      </c>
      <c r="P2618" t="s">
        <v>11892</v>
      </c>
    </row>
    <row r="2619" spans="1:16" x14ac:dyDescent="0.3">
      <c r="A2619" t="s">
        <v>3917</v>
      </c>
      <c r="B2619" s="2" t="str">
        <f t="shared" si="122"/>
        <v>4201</v>
      </c>
      <c r="C2619" s="2">
        <f t="shared" si="120"/>
        <v>4201</v>
      </c>
      <c r="D2619" t="str">
        <f>VLOOKUP(C2619,'Cost Centre'!A:B,2,)</f>
        <v>Finance</v>
      </c>
      <c r="E2619" t="str">
        <f t="shared" si="121"/>
        <v>5</v>
      </c>
      <c r="F2619" t="s">
        <v>3872</v>
      </c>
      <c r="G2619" s="2">
        <v>0</v>
      </c>
      <c r="H2619" s="2">
        <v>0</v>
      </c>
      <c r="I2619" s="2">
        <v>0</v>
      </c>
      <c r="J2619" s="105">
        <f>SUMIF([1]MMM!$A:$A,A2619,[1]MMM!$F:$F)</f>
        <v>0</v>
      </c>
      <c r="K2619" s="2" t="s">
        <v>460</v>
      </c>
      <c r="L2619" s="2">
        <v>0</v>
      </c>
      <c r="M2619" t="s">
        <v>11826</v>
      </c>
      <c r="N2619" t="s">
        <v>11878</v>
      </c>
      <c r="O2619" t="s">
        <v>11298</v>
      </c>
      <c r="P2619" t="s">
        <v>11892</v>
      </c>
    </row>
    <row r="2620" spans="1:16" x14ac:dyDescent="0.3">
      <c r="A2620" t="s">
        <v>3918</v>
      </c>
      <c r="B2620" s="2" t="str">
        <f t="shared" si="122"/>
        <v>4201</v>
      </c>
      <c r="C2620" s="2">
        <f t="shared" si="120"/>
        <v>4201</v>
      </c>
      <c r="D2620" t="str">
        <f>VLOOKUP(C2620,'Cost Centre'!A:B,2,)</f>
        <v>Finance</v>
      </c>
      <c r="E2620" t="str">
        <f t="shared" si="121"/>
        <v>5</v>
      </c>
      <c r="F2620" t="s">
        <v>3873</v>
      </c>
      <c r="G2620" s="2">
        <v>0</v>
      </c>
      <c r="H2620" s="2">
        <v>0</v>
      </c>
      <c r="I2620" s="2">
        <v>0</v>
      </c>
      <c r="J2620" s="105">
        <f>SUMIF([1]MMM!$A:$A,A2620,[1]MMM!$F:$F)</f>
        <v>0</v>
      </c>
      <c r="K2620" s="2" t="s">
        <v>460</v>
      </c>
      <c r="L2620" s="2">
        <v>0</v>
      </c>
      <c r="M2620" t="s">
        <v>11826</v>
      </c>
      <c r="N2620" t="s">
        <v>11878</v>
      </c>
      <c r="O2620" t="s">
        <v>11298</v>
      </c>
      <c r="P2620" t="s">
        <v>11892</v>
      </c>
    </row>
    <row r="2621" spans="1:16" x14ac:dyDescent="0.3">
      <c r="A2621" t="s">
        <v>3919</v>
      </c>
      <c r="B2621" s="2" t="str">
        <f t="shared" si="122"/>
        <v>4201</v>
      </c>
      <c r="C2621" s="2">
        <f t="shared" si="120"/>
        <v>4201</v>
      </c>
      <c r="D2621" t="str">
        <f>VLOOKUP(C2621,'Cost Centre'!A:B,2,)</f>
        <v>Finance</v>
      </c>
      <c r="E2621" t="str">
        <f t="shared" si="121"/>
        <v>5</v>
      </c>
      <c r="F2621" t="s">
        <v>3874</v>
      </c>
      <c r="G2621" s="2">
        <v>0</v>
      </c>
      <c r="H2621" s="2">
        <v>0</v>
      </c>
      <c r="I2621" s="2">
        <v>0</v>
      </c>
      <c r="J2621" s="105">
        <f>SUMIF([1]MMM!$A:$A,A2621,[1]MMM!$F:$F)</f>
        <v>0</v>
      </c>
      <c r="K2621" s="2" t="s">
        <v>460</v>
      </c>
      <c r="L2621" s="2">
        <v>0</v>
      </c>
      <c r="M2621" t="s">
        <v>11826</v>
      </c>
      <c r="N2621" t="s">
        <v>11878</v>
      </c>
      <c r="O2621" t="s">
        <v>11298</v>
      </c>
      <c r="P2621" t="s">
        <v>11892</v>
      </c>
    </row>
    <row r="2622" spans="1:16" x14ac:dyDescent="0.3">
      <c r="A2622" t="s">
        <v>11908</v>
      </c>
      <c r="B2622" s="2" t="str">
        <f t="shared" si="122"/>
        <v>4201</v>
      </c>
      <c r="C2622" s="2">
        <f t="shared" si="120"/>
        <v>4201</v>
      </c>
      <c r="D2622" t="str">
        <f>VLOOKUP(C2622,'Cost Centre'!A:B,2,)</f>
        <v>Finance</v>
      </c>
      <c r="E2622" t="str">
        <f t="shared" si="121"/>
        <v>5</v>
      </c>
      <c r="F2622" t="s">
        <v>11909</v>
      </c>
      <c r="G2622" s="2">
        <v>0</v>
      </c>
      <c r="H2622" s="2">
        <v>0</v>
      </c>
      <c r="I2622" s="2">
        <v>0</v>
      </c>
      <c r="J2622" s="105">
        <f>SUMIF([1]MMM!$A:$A,A2622,[1]MMM!$F:$F)</f>
        <v>0</v>
      </c>
      <c r="K2622" s="2" t="s">
        <v>460</v>
      </c>
      <c r="L2622" s="2">
        <v>0</v>
      </c>
      <c r="M2622" t="s">
        <v>11826</v>
      </c>
      <c r="N2622" t="s">
        <v>11878</v>
      </c>
      <c r="O2622" t="s">
        <v>11298</v>
      </c>
      <c r="P2622" t="s">
        <v>11892</v>
      </c>
    </row>
    <row r="2623" spans="1:16" x14ac:dyDescent="0.3">
      <c r="A2623" t="s">
        <v>11910</v>
      </c>
      <c r="B2623" s="2" t="str">
        <f t="shared" si="122"/>
        <v>4201</v>
      </c>
      <c r="C2623" s="2">
        <f t="shared" si="120"/>
        <v>4201</v>
      </c>
      <c r="D2623" t="str">
        <f>VLOOKUP(C2623,'Cost Centre'!A:B,2,)</f>
        <v>Finance</v>
      </c>
      <c r="E2623" t="str">
        <f t="shared" si="121"/>
        <v>5</v>
      </c>
      <c r="F2623" t="s">
        <v>11911</v>
      </c>
      <c r="G2623" s="2">
        <v>0</v>
      </c>
      <c r="H2623" s="2">
        <v>33254694.559999999</v>
      </c>
      <c r="I2623" s="2">
        <v>0</v>
      </c>
      <c r="J2623" s="105">
        <f>SUMIF([1]MMM!$A:$A,A2623,[1]MMM!$F:$F)</f>
        <v>33254694.559999999</v>
      </c>
      <c r="K2623" s="2" t="s">
        <v>460</v>
      </c>
      <c r="L2623" s="2">
        <v>0</v>
      </c>
      <c r="M2623" t="s">
        <v>11826</v>
      </c>
      <c r="N2623" t="s">
        <v>11878</v>
      </c>
      <c r="O2623" t="s">
        <v>11298</v>
      </c>
      <c r="P2623" t="s">
        <v>11892</v>
      </c>
    </row>
    <row r="2624" spans="1:16" x14ac:dyDescent="0.3">
      <c r="A2624" t="s">
        <v>11912</v>
      </c>
      <c r="B2624" s="2" t="str">
        <f t="shared" si="122"/>
        <v>4201</v>
      </c>
      <c r="C2624" s="2">
        <f t="shared" si="120"/>
        <v>4201</v>
      </c>
      <c r="D2624" t="str">
        <f>VLOOKUP(C2624,'Cost Centre'!A:B,2,)</f>
        <v>Finance</v>
      </c>
      <c r="E2624" t="str">
        <f t="shared" si="121"/>
        <v>5</v>
      </c>
      <c r="F2624" t="s">
        <v>11913</v>
      </c>
      <c r="G2624" s="2">
        <v>0</v>
      </c>
      <c r="H2624" s="2">
        <v>0</v>
      </c>
      <c r="I2624" s="2">
        <v>0</v>
      </c>
      <c r="J2624" s="105">
        <f>SUMIF([1]MMM!$A:$A,A2624,[1]MMM!$F:$F)</f>
        <v>0</v>
      </c>
      <c r="K2624" s="2" t="s">
        <v>460</v>
      </c>
      <c r="L2624" s="2">
        <v>0</v>
      </c>
      <c r="M2624" t="s">
        <v>11826</v>
      </c>
      <c r="N2624" t="s">
        <v>11878</v>
      </c>
      <c r="O2624" t="s">
        <v>11298</v>
      </c>
      <c r="P2624" t="s">
        <v>11892</v>
      </c>
    </row>
    <row r="2625" spans="1:16" x14ac:dyDescent="0.3">
      <c r="A2625" t="s">
        <v>11914</v>
      </c>
      <c r="B2625" s="2" t="str">
        <f t="shared" si="122"/>
        <v>4201</v>
      </c>
      <c r="C2625" s="2">
        <f t="shared" si="120"/>
        <v>4201</v>
      </c>
      <c r="D2625" t="str">
        <f>VLOOKUP(C2625,'Cost Centre'!A:B,2,)</f>
        <v>Finance</v>
      </c>
      <c r="E2625" t="str">
        <f t="shared" si="121"/>
        <v>5</v>
      </c>
      <c r="F2625" t="s">
        <v>11915</v>
      </c>
      <c r="G2625" s="2">
        <v>0</v>
      </c>
      <c r="H2625" s="2">
        <v>0</v>
      </c>
      <c r="I2625" s="2">
        <v>0</v>
      </c>
      <c r="J2625" s="105">
        <f>SUMIF([1]MMM!$A:$A,A2625,[1]MMM!$F:$F)</f>
        <v>0</v>
      </c>
      <c r="K2625" s="2" t="s">
        <v>460</v>
      </c>
      <c r="L2625" s="2">
        <v>0</v>
      </c>
      <c r="M2625" t="s">
        <v>11826</v>
      </c>
      <c r="N2625" t="s">
        <v>11878</v>
      </c>
      <c r="O2625" t="s">
        <v>11298</v>
      </c>
      <c r="P2625" t="s">
        <v>11892</v>
      </c>
    </row>
    <row r="2626" spans="1:16" x14ac:dyDescent="0.3">
      <c r="A2626" t="s">
        <v>11916</v>
      </c>
      <c r="B2626" s="2" t="str">
        <f t="shared" si="122"/>
        <v>4201</v>
      </c>
      <c r="C2626" s="2">
        <f t="shared" ref="C2626:C2689" si="123">VALUE(B2626)</f>
        <v>4201</v>
      </c>
      <c r="D2626" t="str">
        <f>VLOOKUP(C2626,'Cost Centre'!A:B,2,)</f>
        <v>Finance</v>
      </c>
      <c r="E2626" t="str">
        <f t="shared" ref="E2626:E2689" si="124">MID(A2626,5,1)</f>
        <v>5</v>
      </c>
      <c r="F2626" t="s">
        <v>11917</v>
      </c>
      <c r="G2626" s="2">
        <v>0</v>
      </c>
      <c r="H2626" s="2">
        <v>0</v>
      </c>
      <c r="I2626" s="2">
        <v>-32314787.510000002</v>
      </c>
      <c r="J2626" s="105">
        <f>SUMIF([1]MMM!$A:$A,A2626,[1]MMM!$F:$F)</f>
        <v>-32314787.510000002</v>
      </c>
      <c r="K2626" s="2" t="s">
        <v>460</v>
      </c>
      <c r="L2626" s="2">
        <v>0</v>
      </c>
      <c r="M2626" t="s">
        <v>11826</v>
      </c>
      <c r="N2626" t="s">
        <v>11878</v>
      </c>
      <c r="O2626" t="s">
        <v>11298</v>
      </c>
      <c r="P2626" t="s">
        <v>11892</v>
      </c>
    </row>
    <row r="2627" spans="1:16" x14ac:dyDescent="0.3">
      <c r="A2627" t="s">
        <v>11918</v>
      </c>
      <c r="B2627" s="2" t="str">
        <f t="shared" ref="B2627:B2690" si="125">MID(A2627,1,4)</f>
        <v>4201</v>
      </c>
      <c r="C2627" s="2">
        <f t="shared" si="123"/>
        <v>4201</v>
      </c>
      <c r="D2627" t="str">
        <f>VLOOKUP(C2627,'Cost Centre'!A:B,2,)</f>
        <v>Finance</v>
      </c>
      <c r="E2627" t="str">
        <f t="shared" si="124"/>
        <v>5</v>
      </c>
      <c r="F2627" t="s">
        <v>11919</v>
      </c>
      <c r="G2627" s="2">
        <v>0</v>
      </c>
      <c r="H2627" s="2">
        <v>0</v>
      </c>
      <c r="I2627" s="2">
        <v>0</v>
      </c>
      <c r="J2627" s="105">
        <f>SUMIF([1]MMM!$A:$A,A2627,[1]MMM!$F:$F)</f>
        <v>0</v>
      </c>
      <c r="K2627" s="2" t="s">
        <v>460</v>
      </c>
      <c r="L2627" s="2">
        <v>0</v>
      </c>
      <c r="M2627" t="s">
        <v>11826</v>
      </c>
      <c r="N2627" t="s">
        <v>11878</v>
      </c>
      <c r="O2627" t="s">
        <v>11298</v>
      </c>
      <c r="P2627" t="s">
        <v>11892</v>
      </c>
    </row>
    <row r="2628" spans="1:16" x14ac:dyDescent="0.3">
      <c r="A2628" t="s">
        <v>11920</v>
      </c>
      <c r="B2628" s="2" t="str">
        <f t="shared" si="125"/>
        <v>4201</v>
      </c>
      <c r="C2628" s="2">
        <f t="shared" si="123"/>
        <v>4201</v>
      </c>
      <c r="D2628" t="str">
        <f>VLOOKUP(C2628,'Cost Centre'!A:B,2,)</f>
        <v>Finance</v>
      </c>
      <c r="E2628" t="str">
        <f t="shared" si="124"/>
        <v>5</v>
      </c>
      <c r="F2628" t="s">
        <v>11921</v>
      </c>
      <c r="G2628" s="2">
        <v>0</v>
      </c>
      <c r="H2628" s="2">
        <v>0</v>
      </c>
      <c r="I2628" s="2">
        <v>0</v>
      </c>
      <c r="J2628" s="105">
        <f>SUMIF([1]MMM!$A:$A,A2628,[1]MMM!$F:$F)</f>
        <v>0</v>
      </c>
      <c r="K2628" s="2" t="s">
        <v>460</v>
      </c>
      <c r="L2628" s="2">
        <v>0</v>
      </c>
      <c r="M2628" t="s">
        <v>11826</v>
      </c>
      <c r="N2628" t="s">
        <v>11878</v>
      </c>
      <c r="O2628" t="s">
        <v>11298</v>
      </c>
      <c r="P2628" t="s">
        <v>11892</v>
      </c>
    </row>
    <row r="2629" spans="1:16" x14ac:dyDescent="0.3">
      <c r="A2629" t="s">
        <v>11922</v>
      </c>
      <c r="B2629" s="2" t="str">
        <f t="shared" si="125"/>
        <v>4201</v>
      </c>
      <c r="C2629" s="2">
        <f t="shared" si="123"/>
        <v>4201</v>
      </c>
      <c r="D2629" t="str">
        <f>VLOOKUP(C2629,'Cost Centre'!A:B,2,)</f>
        <v>Finance</v>
      </c>
      <c r="E2629" t="str">
        <f t="shared" si="124"/>
        <v>5</v>
      </c>
      <c r="F2629" t="s">
        <v>11923</v>
      </c>
      <c r="G2629" s="2">
        <v>0</v>
      </c>
      <c r="H2629" s="2">
        <v>0</v>
      </c>
      <c r="I2629" s="2">
        <v>0</v>
      </c>
      <c r="J2629" s="105">
        <f>SUMIF([1]MMM!$A:$A,A2629,[1]MMM!$F:$F)</f>
        <v>0</v>
      </c>
      <c r="K2629" s="2" t="s">
        <v>460</v>
      </c>
      <c r="L2629" s="2">
        <v>0</v>
      </c>
      <c r="M2629" t="s">
        <v>11826</v>
      </c>
      <c r="N2629" t="s">
        <v>11878</v>
      </c>
      <c r="O2629" t="s">
        <v>11298</v>
      </c>
      <c r="P2629" t="s">
        <v>11892</v>
      </c>
    </row>
    <row r="2630" spans="1:16" x14ac:dyDescent="0.3">
      <c r="A2630" t="s">
        <v>11924</v>
      </c>
      <c r="B2630" s="2" t="str">
        <f t="shared" si="125"/>
        <v>4201</v>
      </c>
      <c r="C2630" s="2">
        <f t="shared" si="123"/>
        <v>4201</v>
      </c>
      <c r="D2630" t="str">
        <f>VLOOKUP(C2630,'Cost Centre'!A:B,2,)</f>
        <v>Finance</v>
      </c>
      <c r="E2630" t="str">
        <f t="shared" si="124"/>
        <v>5</v>
      </c>
      <c r="F2630" t="s">
        <v>11925</v>
      </c>
      <c r="G2630" s="2">
        <v>0</v>
      </c>
      <c r="H2630" s="2">
        <v>0</v>
      </c>
      <c r="I2630" s="2">
        <v>0</v>
      </c>
      <c r="J2630" s="105">
        <f>SUMIF([1]MMM!$A:$A,A2630,[1]MMM!$F:$F)</f>
        <v>0</v>
      </c>
      <c r="K2630" s="2" t="s">
        <v>460</v>
      </c>
      <c r="L2630" s="2">
        <v>0</v>
      </c>
      <c r="M2630" t="s">
        <v>11826</v>
      </c>
      <c r="N2630" t="s">
        <v>11878</v>
      </c>
      <c r="O2630" t="s">
        <v>11298</v>
      </c>
      <c r="P2630" t="s">
        <v>11892</v>
      </c>
    </row>
    <row r="2631" spans="1:16" x14ac:dyDescent="0.3">
      <c r="A2631" t="s">
        <v>11926</v>
      </c>
      <c r="B2631" s="2" t="str">
        <f t="shared" si="125"/>
        <v>4201</v>
      </c>
      <c r="C2631" s="2">
        <f t="shared" si="123"/>
        <v>4201</v>
      </c>
      <c r="D2631" t="str">
        <f>VLOOKUP(C2631,'Cost Centre'!A:B,2,)</f>
        <v>Finance</v>
      </c>
      <c r="E2631" t="str">
        <f t="shared" si="124"/>
        <v>5</v>
      </c>
      <c r="F2631" t="s">
        <v>11927</v>
      </c>
      <c r="G2631" s="2">
        <v>0</v>
      </c>
      <c r="H2631" s="2">
        <v>0</v>
      </c>
      <c r="I2631" s="2">
        <v>-28685.119999999999</v>
      </c>
      <c r="J2631" s="105">
        <f>SUMIF([1]MMM!$A:$A,A2631,[1]MMM!$F:$F)</f>
        <v>-28685.119999999999</v>
      </c>
      <c r="K2631" s="2" t="s">
        <v>460</v>
      </c>
      <c r="L2631" s="2">
        <v>0</v>
      </c>
      <c r="M2631" t="s">
        <v>11826</v>
      </c>
      <c r="N2631" t="s">
        <v>11878</v>
      </c>
      <c r="O2631" t="s">
        <v>11298</v>
      </c>
      <c r="P2631" t="s">
        <v>11892</v>
      </c>
    </row>
    <row r="2632" spans="1:16" x14ac:dyDescent="0.3">
      <c r="A2632" t="s">
        <v>11928</v>
      </c>
      <c r="B2632" s="2" t="str">
        <f t="shared" si="125"/>
        <v>4201</v>
      </c>
      <c r="C2632" s="2">
        <f t="shared" si="123"/>
        <v>4201</v>
      </c>
      <c r="D2632" t="str">
        <f>VLOOKUP(C2632,'Cost Centre'!A:B,2,)</f>
        <v>Finance</v>
      </c>
      <c r="E2632" t="str">
        <f t="shared" si="124"/>
        <v>5</v>
      </c>
      <c r="F2632" t="s">
        <v>11929</v>
      </c>
      <c r="G2632" s="2">
        <v>0</v>
      </c>
      <c r="H2632" s="2">
        <v>0</v>
      </c>
      <c r="I2632" s="2">
        <v>0</v>
      </c>
      <c r="J2632" s="105">
        <f>SUMIF([1]MMM!$A:$A,A2632,[1]MMM!$F:$F)</f>
        <v>0</v>
      </c>
      <c r="K2632" s="2" t="s">
        <v>460</v>
      </c>
      <c r="L2632" s="2">
        <v>0</v>
      </c>
      <c r="M2632" t="s">
        <v>11826</v>
      </c>
      <c r="N2632" t="s">
        <v>11878</v>
      </c>
      <c r="O2632" t="s">
        <v>11298</v>
      </c>
      <c r="P2632" t="s">
        <v>11892</v>
      </c>
    </row>
    <row r="2633" spans="1:16" x14ac:dyDescent="0.3">
      <c r="A2633" t="s">
        <v>11930</v>
      </c>
      <c r="B2633" s="2" t="str">
        <f t="shared" si="125"/>
        <v>4201</v>
      </c>
      <c r="C2633" s="2">
        <f t="shared" si="123"/>
        <v>4201</v>
      </c>
      <c r="D2633" t="str">
        <f>VLOOKUP(C2633,'Cost Centre'!A:B,2,)</f>
        <v>Finance</v>
      </c>
      <c r="E2633" t="str">
        <f t="shared" si="124"/>
        <v>5</v>
      </c>
      <c r="F2633" t="s">
        <v>11931</v>
      </c>
      <c r="G2633" s="2">
        <v>0</v>
      </c>
      <c r="H2633" s="2">
        <v>461975.79</v>
      </c>
      <c r="I2633" s="2">
        <v>0</v>
      </c>
      <c r="J2633" s="105">
        <f>SUMIF([1]MMM!$A:$A,A2633,[1]MMM!$F:$F)</f>
        <v>461975.79</v>
      </c>
      <c r="K2633" s="2" t="s">
        <v>460</v>
      </c>
      <c r="L2633" s="2">
        <v>0</v>
      </c>
      <c r="M2633" t="s">
        <v>11826</v>
      </c>
      <c r="N2633" t="s">
        <v>11878</v>
      </c>
      <c r="O2633" t="s">
        <v>11298</v>
      </c>
      <c r="P2633" t="s">
        <v>11892</v>
      </c>
    </row>
    <row r="2634" spans="1:16" x14ac:dyDescent="0.3">
      <c r="A2634" t="s">
        <v>11932</v>
      </c>
      <c r="B2634" s="2" t="str">
        <f t="shared" si="125"/>
        <v>4201</v>
      </c>
      <c r="C2634" s="2">
        <f t="shared" si="123"/>
        <v>4201</v>
      </c>
      <c r="D2634" t="str">
        <f>VLOOKUP(C2634,'Cost Centre'!A:B,2,)</f>
        <v>Finance</v>
      </c>
      <c r="E2634" t="str">
        <f t="shared" si="124"/>
        <v>5</v>
      </c>
      <c r="F2634" t="s">
        <v>11933</v>
      </c>
      <c r="G2634" s="2">
        <v>0</v>
      </c>
      <c r="H2634" s="2">
        <v>0</v>
      </c>
      <c r="I2634" s="2">
        <v>0</v>
      </c>
      <c r="J2634" s="105">
        <f>SUMIF([1]MMM!$A:$A,A2634,[1]MMM!$F:$F)</f>
        <v>0</v>
      </c>
      <c r="K2634" s="2" t="s">
        <v>460</v>
      </c>
      <c r="L2634" s="2">
        <v>0</v>
      </c>
      <c r="M2634" t="s">
        <v>11826</v>
      </c>
      <c r="N2634" t="s">
        <v>11878</v>
      </c>
      <c r="O2634" t="s">
        <v>11298</v>
      </c>
      <c r="P2634" t="s">
        <v>11892</v>
      </c>
    </row>
    <row r="2635" spans="1:16" x14ac:dyDescent="0.3">
      <c r="A2635" t="s">
        <v>11934</v>
      </c>
      <c r="B2635" s="2" t="str">
        <f t="shared" si="125"/>
        <v>4201</v>
      </c>
      <c r="C2635" s="2">
        <f t="shared" si="123"/>
        <v>4201</v>
      </c>
      <c r="D2635" t="str">
        <f>VLOOKUP(C2635,'Cost Centre'!A:B,2,)</f>
        <v>Finance</v>
      </c>
      <c r="E2635" t="str">
        <f t="shared" si="124"/>
        <v>5</v>
      </c>
      <c r="F2635" t="s">
        <v>11935</v>
      </c>
      <c r="G2635" s="2">
        <v>0</v>
      </c>
      <c r="H2635" s="2">
        <v>0</v>
      </c>
      <c r="I2635" s="2">
        <v>0</v>
      </c>
      <c r="J2635" s="105">
        <f>SUMIF([1]MMM!$A:$A,A2635,[1]MMM!$F:$F)</f>
        <v>0</v>
      </c>
      <c r="K2635" s="2" t="s">
        <v>460</v>
      </c>
      <c r="L2635" s="2">
        <v>0</v>
      </c>
      <c r="M2635" t="s">
        <v>11826</v>
      </c>
      <c r="N2635" t="s">
        <v>11878</v>
      </c>
      <c r="O2635" t="s">
        <v>11298</v>
      </c>
      <c r="P2635" t="s">
        <v>11892</v>
      </c>
    </row>
    <row r="2636" spans="1:16" x14ac:dyDescent="0.3">
      <c r="A2636" t="s">
        <v>11936</v>
      </c>
      <c r="B2636" s="2" t="str">
        <f t="shared" si="125"/>
        <v>4201</v>
      </c>
      <c r="C2636" s="2">
        <f t="shared" si="123"/>
        <v>4201</v>
      </c>
      <c r="D2636" t="str">
        <f>VLOOKUP(C2636,'Cost Centre'!A:B,2,)</f>
        <v>Finance</v>
      </c>
      <c r="E2636" t="str">
        <f t="shared" si="124"/>
        <v>5</v>
      </c>
      <c r="F2636" t="s">
        <v>11937</v>
      </c>
      <c r="G2636" s="2">
        <v>0</v>
      </c>
      <c r="H2636" s="2">
        <v>0</v>
      </c>
      <c r="I2636" s="2">
        <v>-460385.79</v>
      </c>
      <c r="J2636" s="105">
        <f>SUMIF([1]MMM!$A:$A,A2636,[1]MMM!$F:$F)</f>
        <v>-460385.79</v>
      </c>
      <c r="K2636" s="2" t="s">
        <v>460</v>
      </c>
      <c r="L2636" s="2">
        <v>0</v>
      </c>
      <c r="M2636" t="s">
        <v>11826</v>
      </c>
      <c r="N2636" t="s">
        <v>11878</v>
      </c>
      <c r="O2636" t="s">
        <v>11298</v>
      </c>
      <c r="P2636" t="s">
        <v>11892</v>
      </c>
    </row>
    <row r="2637" spans="1:16" x14ac:dyDescent="0.3">
      <c r="A2637" t="s">
        <v>11938</v>
      </c>
      <c r="B2637" s="2" t="str">
        <f t="shared" si="125"/>
        <v>4201</v>
      </c>
      <c r="C2637" s="2">
        <f t="shared" si="123"/>
        <v>4201</v>
      </c>
      <c r="D2637" t="str">
        <f>VLOOKUP(C2637,'Cost Centre'!A:B,2,)</f>
        <v>Finance</v>
      </c>
      <c r="E2637" t="str">
        <f t="shared" si="124"/>
        <v>5</v>
      </c>
      <c r="F2637" t="s">
        <v>11939</v>
      </c>
      <c r="G2637" s="2">
        <v>0</v>
      </c>
      <c r="H2637" s="2">
        <v>0</v>
      </c>
      <c r="I2637" s="2">
        <v>0</v>
      </c>
      <c r="J2637" s="105">
        <f>SUMIF([1]MMM!$A:$A,A2637,[1]MMM!$F:$F)</f>
        <v>0</v>
      </c>
      <c r="K2637" s="2" t="s">
        <v>460</v>
      </c>
      <c r="L2637" s="2">
        <v>0</v>
      </c>
      <c r="M2637" t="s">
        <v>11826</v>
      </c>
      <c r="N2637" t="s">
        <v>11878</v>
      </c>
      <c r="O2637" t="s">
        <v>11298</v>
      </c>
      <c r="P2637" t="s">
        <v>11892</v>
      </c>
    </row>
    <row r="2638" spans="1:16" x14ac:dyDescent="0.3">
      <c r="A2638" t="s">
        <v>11940</v>
      </c>
      <c r="B2638" s="2" t="str">
        <f t="shared" si="125"/>
        <v>4201</v>
      </c>
      <c r="C2638" s="2">
        <f t="shared" si="123"/>
        <v>4201</v>
      </c>
      <c r="D2638" t="str">
        <f>VLOOKUP(C2638,'Cost Centre'!A:B,2,)</f>
        <v>Finance</v>
      </c>
      <c r="E2638" t="str">
        <f t="shared" si="124"/>
        <v>5</v>
      </c>
      <c r="F2638" t="s">
        <v>11941</v>
      </c>
      <c r="G2638" s="2">
        <v>0</v>
      </c>
      <c r="H2638" s="2">
        <v>0</v>
      </c>
      <c r="I2638" s="2">
        <v>0</v>
      </c>
      <c r="J2638" s="105">
        <f>SUMIF([1]MMM!$A:$A,A2638,[1]MMM!$F:$F)</f>
        <v>0</v>
      </c>
      <c r="K2638" s="2" t="s">
        <v>460</v>
      </c>
      <c r="L2638" s="2">
        <v>0</v>
      </c>
      <c r="M2638" t="s">
        <v>11826</v>
      </c>
      <c r="N2638" t="s">
        <v>11878</v>
      </c>
      <c r="O2638" t="s">
        <v>11298</v>
      </c>
      <c r="P2638" t="s">
        <v>11892</v>
      </c>
    </row>
    <row r="2639" spans="1:16" x14ac:dyDescent="0.3">
      <c r="A2639" t="s">
        <v>11942</v>
      </c>
      <c r="B2639" s="2" t="str">
        <f t="shared" si="125"/>
        <v>4201</v>
      </c>
      <c r="C2639" s="2">
        <f t="shared" si="123"/>
        <v>4201</v>
      </c>
      <c r="D2639" t="str">
        <f>VLOOKUP(C2639,'Cost Centre'!A:B,2,)</f>
        <v>Finance</v>
      </c>
      <c r="E2639" t="str">
        <f t="shared" si="124"/>
        <v>5</v>
      </c>
      <c r="F2639" t="s">
        <v>11943</v>
      </c>
      <c r="G2639" s="2">
        <v>0</v>
      </c>
      <c r="H2639" s="2">
        <v>0</v>
      </c>
      <c r="I2639" s="2">
        <v>0</v>
      </c>
      <c r="J2639" s="105">
        <f>SUMIF([1]MMM!$A:$A,A2639,[1]MMM!$F:$F)</f>
        <v>0</v>
      </c>
      <c r="K2639" s="2" t="s">
        <v>460</v>
      </c>
      <c r="L2639" s="2">
        <v>0</v>
      </c>
      <c r="M2639" t="s">
        <v>11826</v>
      </c>
      <c r="N2639" t="s">
        <v>11878</v>
      </c>
      <c r="O2639" t="s">
        <v>11298</v>
      </c>
      <c r="P2639" t="s">
        <v>11892</v>
      </c>
    </row>
    <row r="2640" spans="1:16" x14ac:dyDescent="0.3">
      <c r="A2640" t="s">
        <v>11944</v>
      </c>
      <c r="B2640" s="2" t="str">
        <f t="shared" si="125"/>
        <v>4201</v>
      </c>
      <c r="C2640" s="2">
        <f t="shared" si="123"/>
        <v>4201</v>
      </c>
      <c r="D2640" t="str">
        <f>VLOOKUP(C2640,'Cost Centre'!A:B,2,)</f>
        <v>Finance</v>
      </c>
      <c r="E2640" t="str">
        <f t="shared" si="124"/>
        <v>5</v>
      </c>
      <c r="F2640" t="s">
        <v>11945</v>
      </c>
      <c r="G2640" s="2">
        <v>0</v>
      </c>
      <c r="H2640" s="2">
        <v>0</v>
      </c>
      <c r="I2640" s="2">
        <v>0</v>
      </c>
      <c r="J2640" s="105">
        <f>SUMIF([1]MMM!$A:$A,A2640,[1]MMM!$F:$F)</f>
        <v>0</v>
      </c>
      <c r="K2640" s="2" t="s">
        <v>460</v>
      </c>
      <c r="L2640" s="2">
        <v>0</v>
      </c>
      <c r="M2640" t="s">
        <v>11826</v>
      </c>
      <c r="N2640" t="s">
        <v>11878</v>
      </c>
      <c r="O2640" t="s">
        <v>11298</v>
      </c>
      <c r="P2640" t="s">
        <v>11892</v>
      </c>
    </row>
    <row r="2641" spans="1:16" x14ac:dyDescent="0.3">
      <c r="A2641" t="s">
        <v>11946</v>
      </c>
      <c r="B2641" s="2" t="str">
        <f t="shared" si="125"/>
        <v>4201</v>
      </c>
      <c r="C2641" s="2">
        <f t="shared" si="123"/>
        <v>4201</v>
      </c>
      <c r="D2641" t="str">
        <f>VLOOKUP(C2641,'Cost Centre'!A:B,2,)</f>
        <v>Finance</v>
      </c>
      <c r="E2641" t="str">
        <f t="shared" si="124"/>
        <v>5</v>
      </c>
      <c r="F2641" t="s">
        <v>11947</v>
      </c>
      <c r="G2641" s="2">
        <v>0</v>
      </c>
      <c r="H2641" s="2">
        <v>4032826.21</v>
      </c>
      <c r="I2641" s="2">
        <v>0</v>
      </c>
      <c r="J2641" s="105">
        <f>SUMIF([1]MMM!$A:$A,A2641,[1]MMM!$F:$F)</f>
        <v>4032826.21</v>
      </c>
      <c r="K2641" s="2" t="s">
        <v>460</v>
      </c>
      <c r="L2641" s="2">
        <v>0</v>
      </c>
      <c r="M2641" t="s">
        <v>11826</v>
      </c>
      <c r="N2641" t="s">
        <v>11878</v>
      </c>
      <c r="O2641" t="s">
        <v>11298</v>
      </c>
      <c r="P2641" t="s">
        <v>11892</v>
      </c>
    </row>
    <row r="2642" spans="1:16" x14ac:dyDescent="0.3">
      <c r="A2642" t="s">
        <v>11948</v>
      </c>
      <c r="B2642" s="2" t="str">
        <f t="shared" si="125"/>
        <v>4201</v>
      </c>
      <c r="C2642" s="2">
        <f t="shared" si="123"/>
        <v>4201</v>
      </c>
      <c r="D2642" t="str">
        <f>VLOOKUP(C2642,'Cost Centre'!A:B,2,)</f>
        <v>Finance</v>
      </c>
      <c r="E2642" t="str">
        <f t="shared" si="124"/>
        <v>5</v>
      </c>
      <c r="F2642" t="s">
        <v>11949</v>
      </c>
      <c r="G2642" s="2">
        <v>-15396310.300000001</v>
      </c>
      <c r="H2642" s="2">
        <v>0</v>
      </c>
      <c r="I2642" s="2">
        <v>0</v>
      </c>
      <c r="J2642" s="105">
        <f>SUMIF([1]MMM!$A:$A,A2642,[1]MMM!$F:$F)</f>
        <v>-15396310.300000001</v>
      </c>
      <c r="K2642" s="2" t="s">
        <v>460</v>
      </c>
      <c r="L2642" s="2">
        <v>0</v>
      </c>
      <c r="M2642" t="s">
        <v>11826</v>
      </c>
      <c r="N2642" t="s">
        <v>11878</v>
      </c>
      <c r="O2642" t="s">
        <v>11298</v>
      </c>
      <c r="P2642" t="s">
        <v>11950</v>
      </c>
    </row>
    <row r="2643" spans="1:16" x14ac:dyDescent="0.3">
      <c r="A2643" t="s">
        <v>11951</v>
      </c>
      <c r="B2643" s="2" t="str">
        <f t="shared" si="125"/>
        <v>4201</v>
      </c>
      <c r="C2643" s="2">
        <f t="shared" si="123"/>
        <v>4201</v>
      </c>
      <c r="D2643" t="str">
        <f>VLOOKUP(C2643,'Cost Centre'!A:B,2,)</f>
        <v>Finance</v>
      </c>
      <c r="E2643" t="str">
        <f t="shared" si="124"/>
        <v>5</v>
      </c>
      <c r="F2643" t="s">
        <v>11952</v>
      </c>
      <c r="G2643" s="2">
        <v>0</v>
      </c>
      <c r="H2643" s="2">
        <v>62677768.409999996</v>
      </c>
      <c r="I2643" s="2">
        <v>0</v>
      </c>
      <c r="J2643" s="105">
        <f>SUMIF([1]MMM!$A:$A,A2643,[1]MMM!$F:$F)</f>
        <v>62677768.409999996</v>
      </c>
      <c r="K2643" s="2" t="s">
        <v>460</v>
      </c>
      <c r="L2643" s="2">
        <v>0</v>
      </c>
      <c r="M2643" t="s">
        <v>11826</v>
      </c>
      <c r="N2643" t="s">
        <v>11878</v>
      </c>
      <c r="O2643" t="s">
        <v>11298</v>
      </c>
      <c r="P2643" t="s">
        <v>11950</v>
      </c>
    </row>
    <row r="2644" spans="1:16" x14ac:dyDescent="0.3">
      <c r="A2644" t="s">
        <v>11953</v>
      </c>
      <c r="B2644" s="2" t="str">
        <f t="shared" si="125"/>
        <v>4201</v>
      </c>
      <c r="C2644" s="2">
        <f t="shared" si="123"/>
        <v>4201</v>
      </c>
      <c r="D2644" t="str">
        <f>VLOOKUP(C2644,'Cost Centre'!A:B,2,)</f>
        <v>Finance</v>
      </c>
      <c r="E2644" t="str">
        <f t="shared" si="124"/>
        <v>5</v>
      </c>
      <c r="F2644" t="s">
        <v>11954</v>
      </c>
      <c r="G2644" s="2">
        <v>0</v>
      </c>
      <c r="H2644" s="2">
        <v>0</v>
      </c>
      <c r="I2644" s="2">
        <v>0</v>
      </c>
      <c r="J2644" s="105">
        <f>SUMIF([1]MMM!$A:$A,A2644,[1]MMM!$F:$F)</f>
        <v>0</v>
      </c>
      <c r="K2644" s="2" t="s">
        <v>460</v>
      </c>
      <c r="L2644" s="2">
        <v>0</v>
      </c>
      <c r="M2644" t="s">
        <v>11826</v>
      </c>
      <c r="N2644" t="s">
        <v>11878</v>
      </c>
      <c r="O2644" t="s">
        <v>11298</v>
      </c>
      <c r="P2644" t="s">
        <v>11950</v>
      </c>
    </row>
    <row r="2645" spans="1:16" x14ac:dyDescent="0.3">
      <c r="A2645" t="s">
        <v>3927</v>
      </c>
      <c r="B2645" s="2" t="str">
        <f t="shared" si="125"/>
        <v>4201</v>
      </c>
      <c r="C2645" s="2">
        <f t="shared" si="123"/>
        <v>4201</v>
      </c>
      <c r="D2645" t="str">
        <f>VLOOKUP(C2645,'Cost Centre'!A:B,2,)</f>
        <v>Finance</v>
      </c>
      <c r="E2645" t="str">
        <f t="shared" si="124"/>
        <v>7</v>
      </c>
      <c r="F2645" t="s">
        <v>11955</v>
      </c>
      <c r="G2645" s="2">
        <v>-147615979.84999999</v>
      </c>
      <c r="H2645" s="2">
        <v>108480154.15000001</v>
      </c>
      <c r="I2645" s="2">
        <v>0</v>
      </c>
      <c r="J2645" s="105">
        <f>SUMIF([1]MMM!$A:$A,A2645,[1]MMM!$F:$F)</f>
        <v>-39135825.700000003</v>
      </c>
      <c r="K2645" s="2" t="s">
        <v>460</v>
      </c>
      <c r="L2645" s="2">
        <v>0</v>
      </c>
      <c r="M2645" t="s">
        <v>11826</v>
      </c>
      <c r="N2645" t="s">
        <v>11878</v>
      </c>
      <c r="O2645" t="s">
        <v>11396</v>
      </c>
      <c r="P2645" t="s">
        <v>11956</v>
      </c>
    </row>
    <row r="2646" spans="1:16" x14ac:dyDescent="0.3">
      <c r="A2646" t="s">
        <v>3928</v>
      </c>
      <c r="B2646" s="2" t="str">
        <f t="shared" si="125"/>
        <v>4201</v>
      </c>
      <c r="C2646" s="2">
        <f t="shared" si="123"/>
        <v>4201</v>
      </c>
      <c r="D2646" t="str">
        <f>VLOOKUP(C2646,'Cost Centre'!A:B,2,)</f>
        <v>Finance</v>
      </c>
      <c r="E2646" t="str">
        <f t="shared" si="124"/>
        <v>7</v>
      </c>
      <c r="F2646" t="s">
        <v>11957</v>
      </c>
      <c r="G2646" s="2">
        <v>0</v>
      </c>
      <c r="H2646" s="2">
        <v>0</v>
      </c>
      <c r="I2646" s="2">
        <v>0</v>
      </c>
      <c r="J2646" s="105">
        <f>SUMIF([1]MMM!$A:$A,A2646,[1]MMM!$F:$F)</f>
        <v>0</v>
      </c>
      <c r="K2646" s="2" t="s">
        <v>460</v>
      </c>
      <c r="L2646" s="2">
        <v>0</v>
      </c>
      <c r="M2646" t="s">
        <v>11826</v>
      </c>
      <c r="N2646" t="s">
        <v>11878</v>
      </c>
      <c r="O2646" t="s">
        <v>11396</v>
      </c>
      <c r="P2646" t="s">
        <v>11956</v>
      </c>
    </row>
    <row r="2647" spans="1:16" x14ac:dyDescent="0.3">
      <c r="A2647" t="s">
        <v>3929</v>
      </c>
      <c r="B2647" s="2" t="str">
        <f t="shared" si="125"/>
        <v>4201</v>
      </c>
      <c r="C2647" s="2">
        <f t="shared" si="123"/>
        <v>4201</v>
      </c>
      <c r="D2647" t="str">
        <f>VLOOKUP(C2647,'Cost Centre'!A:B,2,)</f>
        <v>Finance</v>
      </c>
      <c r="E2647" t="str">
        <f t="shared" si="124"/>
        <v>7</v>
      </c>
      <c r="F2647" t="s">
        <v>11958</v>
      </c>
      <c r="G2647" s="2">
        <v>0</v>
      </c>
      <c r="H2647" s="2">
        <v>0</v>
      </c>
      <c r="I2647" s="2">
        <v>0</v>
      </c>
      <c r="J2647" s="105">
        <f>SUMIF([1]MMM!$A:$A,A2647,[1]MMM!$F:$F)</f>
        <v>0</v>
      </c>
      <c r="K2647" s="2" t="s">
        <v>460</v>
      </c>
      <c r="L2647" s="2">
        <v>0</v>
      </c>
      <c r="M2647" t="s">
        <v>11826</v>
      </c>
      <c r="N2647" t="s">
        <v>11878</v>
      </c>
      <c r="O2647" t="s">
        <v>11396</v>
      </c>
      <c r="P2647" t="s">
        <v>11956</v>
      </c>
    </row>
    <row r="2648" spans="1:16" x14ac:dyDescent="0.3">
      <c r="A2648" t="s">
        <v>11959</v>
      </c>
      <c r="B2648" s="2" t="str">
        <f t="shared" si="125"/>
        <v>4201</v>
      </c>
      <c r="C2648" s="2">
        <f t="shared" si="123"/>
        <v>4201</v>
      </c>
      <c r="D2648" t="str">
        <f>VLOOKUP(C2648,'Cost Centre'!A:B,2,)</f>
        <v>Finance</v>
      </c>
      <c r="E2648" t="str">
        <f t="shared" si="124"/>
        <v>7</v>
      </c>
      <c r="F2648" t="s">
        <v>11960</v>
      </c>
      <c r="G2648" s="2">
        <v>0</v>
      </c>
      <c r="H2648" s="2">
        <v>0</v>
      </c>
      <c r="I2648" s="2">
        <v>-52536300.119999997</v>
      </c>
      <c r="J2648" s="105">
        <f>SUMIF([1]MMM!$A:$A,A2648,[1]MMM!$F:$F)</f>
        <v>-52536300.119999997</v>
      </c>
      <c r="K2648" s="2" t="s">
        <v>460</v>
      </c>
      <c r="L2648" s="2">
        <v>0</v>
      </c>
      <c r="M2648" t="s">
        <v>11826</v>
      </c>
      <c r="N2648" t="s">
        <v>11878</v>
      </c>
      <c r="O2648" t="s">
        <v>11396</v>
      </c>
      <c r="P2648" t="s">
        <v>11961</v>
      </c>
    </row>
    <row r="2649" spans="1:16" x14ac:dyDescent="0.3">
      <c r="A2649" t="s">
        <v>11962</v>
      </c>
      <c r="B2649" s="2" t="str">
        <f t="shared" si="125"/>
        <v>4201</v>
      </c>
      <c r="C2649" s="2">
        <f t="shared" si="123"/>
        <v>4201</v>
      </c>
      <c r="D2649" t="str">
        <f>VLOOKUP(C2649,'Cost Centre'!A:B,2,)</f>
        <v>Finance</v>
      </c>
      <c r="E2649" t="str">
        <f t="shared" si="124"/>
        <v>7</v>
      </c>
      <c r="F2649" t="s">
        <v>11963</v>
      </c>
      <c r="G2649" s="2">
        <v>0</v>
      </c>
      <c r="H2649" s="2">
        <v>0</v>
      </c>
      <c r="I2649" s="2">
        <v>0</v>
      </c>
      <c r="J2649" s="105">
        <f>SUMIF([1]MMM!$A:$A,A2649,[1]MMM!$F:$F)</f>
        <v>0</v>
      </c>
      <c r="K2649" s="2" t="s">
        <v>460</v>
      </c>
      <c r="L2649" s="2">
        <v>0</v>
      </c>
      <c r="M2649" t="s">
        <v>11826</v>
      </c>
      <c r="N2649" t="s">
        <v>11878</v>
      </c>
      <c r="O2649" t="s">
        <v>11396</v>
      </c>
      <c r="P2649" t="s">
        <v>11961</v>
      </c>
    </row>
    <row r="2650" spans="1:16" x14ac:dyDescent="0.3">
      <c r="A2650" t="s">
        <v>11964</v>
      </c>
      <c r="B2650" s="2" t="str">
        <f t="shared" si="125"/>
        <v>4201</v>
      </c>
      <c r="C2650" s="2">
        <f t="shared" si="123"/>
        <v>4201</v>
      </c>
      <c r="D2650" t="str">
        <f>VLOOKUP(C2650,'Cost Centre'!A:B,2,)</f>
        <v>Finance</v>
      </c>
      <c r="E2650" t="str">
        <f t="shared" si="124"/>
        <v>7</v>
      </c>
      <c r="F2650" t="s">
        <v>11965</v>
      </c>
      <c r="G2650" s="2">
        <v>0</v>
      </c>
      <c r="H2650" s="2">
        <v>0</v>
      </c>
      <c r="I2650" s="2">
        <v>0</v>
      </c>
      <c r="J2650" s="105">
        <f>SUMIF([1]MMM!$A:$A,A2650,[1]MMM!$F:$F)</f>
        <v>0</v>
      </c>
      <c r="K2650" s="2" t="s">
        <v>460</v>
      </c>
      <c r="L2650" s="2">
        <v>0</v>
      </c>
      <c r="M2650" t="s">
        <v>11826</v>
      </c>
      <c r="N2650" t="s">
        <v>11878</v>
      </c>
      <c r="O2650" t="s">
        <v>11396</v>
      </c>
      <c r="P2650" t="s">
        <v>11961</v>
      </c>
    </row>
    <row r="2651" spans="1:16" x14ac:dyDescent="0.3">
      <c r="A2651" t="s">
        <v>11966</v>
      </c>
      <c r="B2651" s="2" t="str">
        <f t="shared" si="125"/>
        <v>4201</v>
      </c>
      <c r="C2651" s="2">
        <f t="shared" si="123"/>
        <v>4201</v>
      </c>
      <c r="D2651" t="str">
        <f>VLOOKUP(C2651,'Cost Centre'!A:B,2,)</f>
        <v>Finance</v>
      </c>
      <c r="E2651" t="str">
        <f t="shared" si="124"/>
        <v>7</v>
      </c>
      <c r="F2651" t="s">
        <v>11967</v>
      </c>
      <c r="G2651" s="2">
        <v>0</v>
      </c>
      <c r="H2651" s="2">
        <v>0</v>
      </c>
      <c r="I2651" s="2">
        <v>-11399349.41</v>
      </c>
      <c r="J2651" s="105">
        <f>SUMIF([1]MMM!$A:$A,A2651,[1]MMM!$F:$F)</f>
        <v>-11069270.09</v>
      </c>
      <c r="K2651" s="2" t="s">
        <v>460</v>
      </c>
      <c r="L2651" s="2">
        <v>-101815563</v>
      </c>
      <c r="M2651" t="s">
        <v>11826</v>
      </c>
      <c r="N2651" t="s">
        <v>11878</v>
      </c>
      <c r="O2651" t="s">
        <v>11396</v>
      </c>
      <c r="P2651" t="s">
        <v>11968</v>
      </c>
    </row>
    <row r="2652" spans="1:16" x14ac:dyDescent="0.3">
      <c r="A2652" t="s">
        <v>11969</v>
      </c>
      <c r="B2652" s="2" t="str">
        <f t="shared" si="125"/>
        <v>4201</v>
      </c>
      <c r="C2652" s="2">
        <f t="shared" si="123"/>
        <v>4201</v>
      </c>
      <c r="D2652" t="str">
        <f>VLOOKUP(C2652,'Cost Centre'!A:B,2,)</f>
        <v>Finance</v>
      </c>
      <c r="E2652" t="str">
        <f t="shared" si="124"/>
        <v>7</v>
      </c>
      <c r="F2652" t="s">
        <v>11970</v>
      </c>
      <c r="G2652" s="2">
        <v>0</v>
      </c>
      <c r="H2652" s="2">
        <v>0</v>
      </c>
      <c r="I2652" s="2">
        <v>0</v>
      </c>
      <c r="J2652" s="105">
        <f>SUMIF([1]MMM!$A:$A,A2652,[1]MMM!$F:$F)</f>
        <v>0</v>
      </c>
      <c r="K2652" s="2" t="s">
        <v>460</v>
      </c>
      <c r="L2652" s="2">
        <v>0</v>
      </c>
      <c r="M2652" t="s">
        <v>11826</v>
      </c>
      <c r="N2652" t="s">
        <v>11878</v>
      </c>
      <c r="O2652" t="s">
        <v>11396</v>
      </c>
      <c r="P2652" t="s">
        <v>11968</v>
      </c>
    </row>
    <row r="2653" spans="1:16" x14ac:dyDescent="0.3">
      <c r="A2653" t="s">
        <v>11971</v>
      </c>
      <c r="B2653" s="2" t="str">
        <f t="shared" si="125"/>
        <v>4201</v>
      </c>
      <c r="C2653" s="2">
        <f t="shared" si="123"/>
        <v>4201</v>
      </c>
      <c r="D2653" t="str">
        <f>VLOOKUP(C2653,'Cost Centre'!A:B,2,)</f>
        <v>Finance</v>
      </c>
      <c r="E2653" t="str">
        <f t="shared" si="124"/>
        <v>7</v>
      </c>
      <c r="F2653" t="s">
        <v>11972</v>
      </c>
      <c r="G2653" s="2">
        <v>0</v>
      </c>
      <c r="H2653" s="2">
        <v>0</v>
      </c>
      <c r="I2653" s="2">
        <v>0</v>
      </c>
      <c r="J2653" s="105">
        <f>SUMIF([1]MMM!$A:$A,A2653,[1]MMM!$F:$F)</f>
        <v>0</v>
      </c>
      <c r="K2653" s="2" t="s">
        <v>460</v>
      </c>
      <c r="L2653" s="2">
        <v>0</v>
      </c>
      <c r="M2653" t="s">
        <v>11826</v>
      </c>
      <c r="N2653" t="s">
        <v>11878</v>
      </c>
      <c r="O2653" t="s">
        <v>11396</v>
      </c>
      <c r="P2653" t="s">
        <v>11968</v>
      </c>
    </row>
    <row r="2654" spans="1:16" x14ac:dyDescent="0.3">
      <c r="A2654" t="s">
        <v>11973</v>
      </c>
      <c r="B2654" s="2" t="str">
        <f t="shared" si="125"/>
        <v>4201</v>
      </c>
      <c r="C2654" s="2">
        <f t="shared" si="123"/>
        <v>4201</v>
      </c>
      <c r="D2654" t="str">
        <f>VLOOKUP(C2654,'Cost Centre'!A:B,2,)</f>
        <v>Finance</v>
      </c>
      <c r="E2654" t="str">
        <f t="shared" si="124"/>
        <v>7</v>
      </c>
      <c r="F2654" t="s">
        <v>11974</v>
      </c>
      <c r="G2654" s="2">
        <v>0</v>
      </c>
      <c r="H2654" s="2">
        <v>0</v>
      </c>
      <c r="I2654" s="2">
        <v>-3813163.36</v>
      </c>
      <c r="J2654" s="105">
        <f>SUMIF([1]MMM!$A:$A,A2654,[1]MMM!$F:$F)</f>
        <v>-3738371.76</v>
      </c>
      <c r="K2654" s="2" t="s">
        <v>460</v>
      </c>
      <c r="L2654" s="2">
        <v>0</v>
      </c>
      <c r="M2654" t="s">
        <v>11826</v>
      </c>
      <c r="N2654" t="s">
        <v>11878</v>
      </c>
      <c r="O2654" t="s">
        <v>11396</v>
      </c>
      <c r="P2654" t="s">
        <v>11968</v>
      </c>
    </row>
    <row r="2655" spans="1:16" x14ac:dyDescent="0.3">
      <c r="A2655" t="s">
        <v>11975</v>
      </c>
      <c r="B2655" s="2" t="str">
        <f t="shared" si="125"/>
        <v>4201</v>
      </c>
      <c r="C2655" s="2">
        <f t="shared" si="123"/>
        <v>4201</v>
      </c>
      <c r="D2655" t="str">
        <f>VLOOKUP(C2655,'Cost Centre'!A:B,2,)</f>
        <v>Finance</v>
      </c>
      <c r="E2655" t="str">
        <f t="shared" si="124"/>
        <v>7</v>
      </c>
      <c r="F2655" t="s">
        <v>11976</v>
      </c>
      <c r="G2655" s="2">
        <v>0</v>
      </c>
      <c r="H2655" s="2">
        <v>0</v>
      </c>
      <c r="I2655" s="2">
        <v>0</v>
      </c>
      <c r="J2655" s="105">
        <f>SUMIF([1]MMM!$A:$A,A2655,[1]MMM!$F:$F)</f>
        <v>0</v>
      </c>
      <c r="K2655" s="2" t="s">
        <v>460</v>
      </c>
      <c r="L2655" s="2">
        <v>0</v>
      </c>
      <c r="M2655" t="s">
        <v>11826</v>
      </c>
      <c r="N2655" t="s">
        <v>11878</v>
      </c>
      <c r="O2655" t="s">
        <v>11396</v>
      </c>
      <c r="P2655" t="s">
        <v>11968</v>
      </c>
    </row>
    <row r="2656" spans="1:16" x14ac:dyDescent="0.3">
      <c r="A2656" t="s">
        <v>11977</v>
      </c>
      <c r="B2656" s="2" t="str">
        <f t="shared" si="125"/>
        <v>4201</v>
      </c>
      <c r="C2656" s="2">
        <f t="shared" si="123"/>
        <v>4201</v>
      </c>
      <c r="D2656" t="str">
        <f>VLOOKUP(C2656,'Cost Centre'!A:B,2,)</f>
        <v>Finance</v>
      </c>
      <c r="E2656" t="str">
        <f t="shared" si="124"/>
        <v>7</v>
      </c>
      <c r="F2656" t="s">
        <v>11978</v>
      </c>
      <c r="G2656" s="2">
        <v>0</v>
      </c>
      <c r="H2656" s="2">
        <v>0</v>
      </c>
      <c r="I2656" s="2">
        <v>0</v>
      </c>
      <c r="J2656" s="105">
        <f>SUMIF([1]MMM!$A:$A,A2656,[1]MMM!$F:$F)</f>
        <v>0</v>
      </c>
      <c r="K2656" s="2" t="s">
        <v>460</v>
      </c>
      <c r="L2656" s="2">
        <v>0</v>
      </c>
      <c r="M2656" t="s">
        <v>11826</v>
      </c>
      <c r="N2656" t="s">
        <v>11878</v>
      </c>
      <c r="O2656" t="s">
        <v>11396</v>
      </c>
      <c r="P2656" t="s">
        <v>11968</v>
      </c>
    </row>
    <row r="2657" spans="1:16" x14ac:dyDescent="0.3">
      <c r="A2657" t="s">
        <v>11979</v>
      </c>
      <c r="B2657" s="2" t="str">
        <f t="shared" si="125"/>
        <v>4201</v>
      </c>
      <c r="C2657" s="2">
        <f t="shared" si="123"/>
        <v>4201</v>
      </c>
      <c r="D2657" t="str">
        <f>VLOOKUP(C2657,'Cost Centre'!A:B,2,)</f>
        <v>Finance</v>
      </c>
      <c r="E2657" t="str">
        <f t="shared" si="124"/>
        <v>7</v>
      </c>
      <c r="F2657" t="s">
        <v>11980</v>
      </c>
      <c r="G2657" s="2">
        <v>0</v>
      </c>
      <c r="H2657" s="2">
        <v>0</v>
      </c>
      <c r="I2657" s="2">
        <v>-57553968.479999997</v>
      </c>
      <c r="J2657" s="105">
        <f>SUMIF([1]MMM!$A:$A,A2657,[1]MMM!$F:$F)</f>
        <v>-52101772.270000003</v>
      </c>
      <c r="K2657" s="2" t="s">
        <v>460</v>
      </c>
      <c r="L2657" s="2">
        <v>0</v>
      </c>
      <c r="M2657" t="s">
        <v>11826</v>
      </c>
      <c r="N2657" t="s">
        <v>11878</v>
      </c>
      <c r="O2657" t="s">
        <v>11396</v>
      </c>
      <c r="P2657" t="s">
        <v>11968</v>
      </c>
    </row>
    <row r="2658" spans="1:16" x14ac:dyDescent="0.3">
      <c r="A2658" t="s">
        <v>11981</v>
      </c>
      <c r="B2658" s="2" t="str">
        <f t="shared" si="125"/>
        <v>4201</v>
      </c>
      <c r="C2658" s="2">
        <f t="shared" si="123"/>
        <v>4201</v>
      </c>
      <c r="D2658" t="str">
        <f>VLOOKUP(C2658,'Cost Centre'!A:B,2,)</f>
        <v>Finance</v>
      </c>
      <c r="E2658" t="str">
        <f t="shared" si="124"/>
        <v>7</v>
      </c>
      <c r="F2658" t="s">
        <v>11982</v>
      </c>
      <c r="G2658" s="2">
        <v>0</v>
      </c>
      <c r="H2658" s="2">
        <v>0</v>
      </c>
      <c r="I2658" s="2">
        <v>0</v>
      </c>
      <c r="J2658" s="105">
        <f>SUMIF([1]MMM!$A:$A,A2658,[1]MMM!$F:$F)</f>
        <v>0</v>
      </c>
      <c r="K2658" s="2" t="s">
        <v>460</v>
      </c>
      <c r="L2658" s="2">
        <v>0</v>
      </c>
      <c r="M2658" t="s">
        <v>11826</v>
      </c>
      <c r="N2658" t="s">
        <v>11878</v>
      </c>
      <c r="O2658" t="s">
        <v>11396</v>
      </c>
      <c r="P2658" t="s">
        <v>11968</v>
      </c>
    </row>
    <row r="2659" spans="1:16" x14ac:dyDescent="0.3">
      <c r="A2659" t="s">
        <v>11983</v>
      </c>
      <c r="B2659" s="2" t="str">
        <f t="shared" si="125"/>
        <v>4201</v>
      </c>
      <c r="C2659" s="2">
        <f t="shared" si="123"/>
        <v>4201</v>
      </c>
      <c r="D2659" t="str">
        <f>VLOOKUP(C2659,'Cost Centre'!A:B,2,)</f>
        <v>Finance</v>
      </c>
      <c r="E2659" t="str">
        <f t="shared" si="124"/>
        <v>7</v>
      </c>
      <c r="F2659" t="s">
        <v>11984</v>
      </c>
      <c r="G2659" s="2">
        <v>0</v>
      </c>
      <c r="H2659" s="2">
        <v>0</v>
      </c>
      <c r="I2659" s="2">
        <v>0</v>
      </c>
      <c r="J2659" s="105">
        <f>SUMIF([1]MMM!$A:$A,A2659,[1]MMM!$F:$F)</f>
        <v>0</v>
      </c>
      <c r="K2659" s="2" t="s">
        <v>460</v>
      </c>
      <c r="L2659" s="2">
        <v>0</v>
      </c>
      <c r="M2659" t="s">
        <v>11826</v>
      </c>
      <c r="N2659" t="s">
        <v>11878</v>
      </c>
      <c r="O2659" t="s">
        <v>11396</v>
      </c>
      <c r="P2659" t="s">
        <v>11968</v>
      </c>
    </row>
    <row r="2660" spans="1:16" x14ac:dyDescent="0.3">
      <c r="A2660" t="s">
        <v>11985</v>
      </c>
      <c r="B2660" s="2" t="str">
        <f t="shared" si="125"/>
        <v>4201</v>
      </c>
      <c r="C2660" s="2">
        <f t="shared" si="123"/>
        <v>4201</v>
      </c>
      <c r="D2660" t="str">
        <f>VLOOKUP(C2660,'Cost Centre'!A:B,2,)</f>
        <v>Finance</v>
      </c>
      <c r="E2660" t="str">
        <f t="shared" si="124"/>
        <v>7</v>
      </c>
      <c r="F2660" t="s">
        <v>11986</v>
      </c>
      <c r="G2660" s="2">
        <v>-2927.27</v>
      </c>
      <c r="H2660" s="2">
        <v>0</v>
      </c>
      <c r="I2660" s="2">
        <v>0</v>
      </c>
      <c r="J2660" s="105">
        <f>SUMIF([1]MMM!$A:$A,A2660,[1]MMM!$F:$F)</f>
        <v>-2927.27</v>
      </c>
      <c r="K2660" s="2" t="s">
        <v>460</v>
      </c>
      <c r="L2660" s="2">
        <v>0</v>
      </c>
      <c r="M2660" t="s">
        <v>11826</v>
      </c>
      <c r="N2660" t="s">
        <v>11878</v>
      </c>
      <c r="O2660" t="s">
        <v>11396</v>
      </c>
      <c r="P2660" t="s">
        <v>11433</v>
      </c>
    </row>
    <row r="2661" spans="1:16" x14ac:dyDescent="0.3">
      <c r="A2661" t="s">
        <v>11987</v>
      </c>
      <c r="B2661" s="2" t="str">
        <f t="shared" si="125"/>
        <v>4201</v>
      </c>
      <c r="C2661" s="2">
        <f t="shared" si="123"/>
        <v>4201</v>
      </c>
      <c r="D2661" t="str">
        <f>VLOOKUP(C2661,'Cost Centre'!A:B,2,)</f>
        <v>Finance</v>
      </c>
      <c r="E2661" t="str">
        <f t="shared" si="124"/>
        <v>7</v>
      </c>
      <c r="F2661" t="s">
        <v>11988</v>
      </c>
      <c r="G2661" s="2">
        <v>0</v>
      </c>
      <c r="H2661" s="2">
        <v>0</v>
      </c>
      <c r="I2661" s="2">
        <v>0</v>
      </c>
      <c r="J2661" s="105">
        <f>SUMIF([1]MMM!$A:$A,A2661,[1]MMM!$F:$F)</f>
        <v>0</v>
      </c>
      <c r="K2661" s="2" t="s">
        <v>460</v>
      </c>
      <c r="L2661" s="2">
        <v>0</v>
      </c>
      <c r="M2661" t="s">
        <v>11826</v>
      </c>
      <c r="N2661" t="s">
        <v>11878</v>
      </c>
      <c r="O2661" t="s">
        <v>11396</v>
      </c>
      <c r="P2661" t="s">
        <v>11433</v>
      </c>
    </row>
    <row r="2662" spans="1:16" x14ac:dyDescent="0.3">
      <c r="A2662" t="s">
        <v>11989</v>
      </c>
      <c r="B2662" s="2" t="str">
        <f t="shared" si="125"/>
        <v>4201</v>
      </c>
      <c r="C2662" s="2">
        <f t="shared" si="123"/>
        <v>4201</v>
      </c>
      <c r="D2662" t="str">
        <f>VLOOKUP(C2662,'Cost Centre'!A:B,2,)</f>
        <v>Finance</v>
      </c>
      <c r="E2662" t="str">
        <f t="shared" si="124"/>
        <v>7</v>
      </c>
      <c r="F2662" t="s">
        <v>11990</v>
      </c>
      <c r="G2662" s="2">
        <v>0</v>
      </c>
      <c r="H2662" s="2">
        <v>0</v>
      </c>
      <c r="I2662" s="2">
        <v>0</v>
      </c>
      <c r="J2662" s="105">
        <f>SUMIF([1]MMM!$A:$A,A2662,[1]MMM!$F:$F)</f>
        <v>0</v>
      </c>
      <c r="K2662" s="2" t="s">
        <v>460</v>
      </c>
      <c r="L2662" s="2">
        <v>0</v>
      </c>
      <c r="M2662" t="s">
        <v>11826</v>
      </c>
      <c r="N2662" t="s">
        <v>11878</v>
      </c>
      <c r="O2662" t="s">
        <v>11396</v>
      </c>
      <c r="P2662" t="s">
        <v>11433</v>
      </c>
    </row>
    <row r="2663" spans="1:16" x14ac:dyDescent="0.3">
      <c r="A2663" t="s">
        <v>11991</v>
      </c>
      <c r="B2663" s="2" t="str">
        <f t="shared" si="125"/>
        <v>4201</v>
      </c>
      <c r="C2663" s="2">
        <f t="shared" si="123"/>
        <v>4201</v>
      </c>
      <c r="D2663" t="str">
        <f>VLOOKUP(C2663,'Cost Centre'!A:B,2,)</f>
        <v>Finance</v>
      </c>
      <c r="E2663" t="str">
        <f t="shared" si="124"/>
        <v>7</v>
      </c>
      <c r="F2663" t="s">
        <v>11992</v>
      </c>
      <c r="G2663" s="2">
        <v>-0.05</v>
      </c>
      <c r="H2663" s="2">
        <v>0</v>
      </c>
      <c r="I2663" s="2">
        <v>0</v>
      </c>
      <c r="J2663" s="105">
        <f>SUMIF([1]MMM!$A:$A,A2663,[1]MMM!$F:$F)</f>
        <v>-0.05</v>
      </c>
      <c r="K2663" s="2" t="s">
        <v>460</v>
      </c>
      <c r="L2663" s="2">
        <v>0</v>
      </c>
      <c r="M2663" t="s">
        <v>11826</v>
      </c>
      <c r="N2663" t="s">
        <v>11878</v>
      </c>
      <c r="O2663" t="s">
        <v>11396</v>
      </c>
      <c r="P2663" t="s">
        <v>11433</v>
      </c>
    </row>
    <row r="2664" spans="1:16" x14ac:dyDescent="0.3">
      <c r="A2664" t="s">
        <v>11993</v>
      </c>
      <c r="B2664" s="2" t="str">
        <f t="shared" si="125"/>
        <v>4201</v>
      </c>
      <c r="C2664" s="2">
        <f t="shared" si="123"/>
        <v>4201</v>
      </c>
      <c r="D2664" t="str">
        <f>VLOOKUP(C2664,'Cost Centre'!A:B,2,)</f>
        <v>Finance</v>
      </c>
      <c r="E2664" t="str">
        <f t="shared" si="124"/>
        <v>7</v>
      </c>
      <c r="F2664" t="s">
        <v>11994</v>
      </c>
      <c r="G2664" s="2">
        <v>0</v>
      </c>
      <c r="H2664" s="2">
        <v>0</v>
      </c>
      <c r="I2664" s="2">
        <v>0</v>
      </c>
      <c r="J2664" s="105">
        <f>SUMIF([1]MMM!$A:$A,A2664,[1]MMM!$F:$F)</f>
        <v>0</v>
      </c>
      <c r="K2664" s="2" t="s">
        <v>460</v>
      </c>
      <c r="L2664" s="2">
        <v>0</v>
      </c>
      <c r="M2664" t="s">
        <v>11826</v>
      </c>
      <c r="N2664" t="s">
        <v>11878</v>
      </c>
      <c r="O2664" t="s">
        <v>11396</v>
      </c>
      <c r="P2664" t="s">
        <v>11433</v>
      </c>
    </row>
    <row r="2665" spans="1:16" x14ac:dyDescent="0.3">
      <c r="A2665" t="s">
        <v>11995</v>
      </c>
      <c r="B2665" s="2" t="str">
        <f t="shared" si="125"/>
        <v>4201</v>
      </c>
      <c r="C2665" s="2">
        <f t="shared" si="123"/>
        <v>4201</v>
      </c>
      <c r="D2665" t="str">
        <f>VLOOKUP(C2665,'Cost Centre'!A:B,2,)</f>
        <v>Finance</v>
      </c>
      <c r="E2665" t="str">
        <f t="shared" si="124"/>
        <v>7</v>
      </c>
      <c r="F2665" t="s">
        <v>11996</v>
      </c>
      <c r="G2665" s="2">
        <v>0</v>
      </c>
      <c r="H2665" s="2">
        <v>0</v>
      </c>
      <c r="I2665" s="2">
        <v>0</v>
      </c>
      <c r="J2665" s="105">
        <f>SUMIF([1]MMM!$A:$A,A2665,[1]MMM!$F:$F)</f>
        <v>0</v>
      </c>
      <c r="K2665" s="2" t="s">
        <v>460</v>
      </c>
      <c r="L2665" s="2">
        <v>0</v>
      </c>
      <c r="M2665" t="s">
        <v>11826</v>
      </c>
      <c r="N2665" t="s">
        <v>11878</v>
      </c>
      <c r="O2665" t="s">
        <v>11396</v>
      </c>
      <c r="P2665" t="s">
        <v>11433</v>
      </c>
    </row>
    <row r="2666" spans="1:16" x14ac:dyDescent="0.3">
      <c r="A2666" t="s">
        <v>11997</v>
      </c>
      <c r="B2666" s="2" t="str">
        <f t="shared" si="125"/>
        <v>4201</v>
      </c>
      <c r="C2666" s="2">
        <f t="shared" si="123"/>
        <v>4201</v>
      </c>
      <c r="D2666" t="str">
        <f>VLOOKUP(C2666,'Cost Centre'!A:B,2,)</f>
        <v>Finance</v>
      </c>
      <c r="E2666" t="str">
        <f t="shared" si="124"/>
        <v>7</v>
      </c>
      <c r="F2666" t="s">
        <v>11998</v>
      </c>
      <c r="G2666" s="2">
        <v>0</v>
      </c>
      <c r="H2666" s="2">
        <v>0</v>
      </c>
      <c r="I2666" s="2">
        <v>0</v>
      </c>
      <c r="J2666" s="105">
        <f>SUMIF([1]MMM!$A:$A,A2666,[1]MMM!$F:$F)</f>
        <v>0</v>
      </c>
      <c r="K2666" s="2" t="s">
        <v>460</v>
      </c>
      <c r="L2666" s="2">
        <v>0</v>
      </c>
      <c r="M2666" t="s">
        <v>11826</v>
      </c>
      <c r="N2666" t="s">
        <v>11878</v>
      </c>
      <c r="O2666" t="s">
        <v>11396</v>
      </c>
      <c r="P2666" t="s">
        <v>11433</v>
      </c>
    </row>
    <row r="2667" spans="1:16" x14ac:dyDescent="0.3">
      <c r="A2667" t="s">
        <v>11999</v>
      </c>
      <c r="B2667" s="2" t="str">
        <f t="shared" si="125"/>
        <v>4201</v>
      </c>
      <c r="C2667" s="2">
        <f t="shared" si="123"/>
        <v>4201</v>
      </c>
      <c r="D2667" t="str">
        <f>VLOOKUP(C2667,'Cost Centre'!A:B,2,)</f>
        <v>Finance</v>
      </c>
      <c r="E2667" t="str">
        <f t="shared" si="124"/>
        <v>7</v>
      </c>
      <c r="F2667" t="s">
        <v>12000</v>
      </c>
      <c r="G2667" s="2">
        <v>0</v>
      </c>
      <c r="H2667" s="2">
        <v>0</v>
      </c>
      <c r="I2667" s="2">
        <v>0</v>
      </c>
      <c r="J2667" s="105">
        <f>SUMIF([1]MMM!$A:$A,A2667,[1]MMM!$F:$F)</f>
        <v>0</v>
      </c>
      <c r="K2667" s="2" t="s">
        <v>460</v>
      </c>
      <c r="L2667" s="2">
        <v>0</v>
      </c>
      <c r="M2667" t="s">
        <v>11826</v>
      </c>
      <c r="N2667" t="s">
        <v>11878</v>
      </c>
      <c r="O2667" t="s">
        <v>11396</v>
      </c>
      <c r="P2667" t="s">
        <v>11433</v>
      </c>
    </row>
    <row r="2668" spans="1:16" x14ac:dyDescent="0.3">
      <c r="A2668" t="s">
        <v>12001</v>
      </c>
      <c r="B2668" s="2" t="str">
        <f t="shared" si="125"/>
        <v>4201</v>
      </c>
      <c r="C2668" s="2">
        <f t="shared" si="123"/>
        <v>4201</v>
      </c>
      <c r="D2668" t="str">
        <f>VLOOKUP(C2668,'Cost Centre'!A:B,2,)</f>
        <v>Finance</v>
      </c>
      <c r="E2668" t="str">
        <f t="shared" si="124"/>
        <v>7</v>
      </c>
      <c r="F2668" t="s">
        <v>12002</v>
      </c>
      <c r="G2668" s="2">
        <v>0</v>
      </c>
      <c r="H2668" s="2">
        <v>0</v>
      </c>
      <c r="I2668" s="2">
        <v>0</v>
      </c>
      <c r="J2668" s="105">
        <f>SUMIF([1]MMM!$A:$A,A2668,[1]MMM!$F:$F)</f>
        <v>0</v>
      </c>
      <c r="K2668" s="2" t="s">
        <v>460</v>
      </c>
      <c r="L2668" s="2">
        <v>0</v>
      </c>
      <c r="M2668" t="s">
        <v>11826</v>
      </c>
      <c r="N2668" t="s">
        <v>11878</v>
      </c>
      <c r="O2668" t="s">
        <v>11396</v>
      </c>
      <c r="P2668" t="s">
        <v>11433</v>
      </c>
    </row>
    <row r="2669" spans="1:16" x14ac:dyDescent="0.3">
      <c r="A2669" t="s">
        <v>12003</v>
      </c>
      <c r="B2669" s="2" t="str">
        <f t="shared" si="125"/>
        <v>4201</v>
      </c>
      <c r="C2669" s="2">
        <f t="shared" si="123"/>
        <v>4201</v>
      </c>
      <c r="D2669" t="str">
        <f>VLOOKUP(C2669,'Cost Centre'!A:B,2,)</f>
        <v>Finance</v>
      </c>
      <c r="E2669" t="str">
        <f t="shared" si="124"/>
        <v>7</v>
      </c>
      <c r="F2669" t="s">
        <v>12004</v>
      </c>
      <c r="G2669" s="2">
        <v>0</v>
      </c>
      <c r="H2669" s="2">
        <v>0</v>
      </c>
      <c r="I2669" s="2">
        <v>0</v>
      </c>
      <c r="J2669" s="105">
        <f>SUMIF([1]MMM!$A:$A,A2669,[1]MMM!$F:$F)</f>
        <v>0</v>
      </c>
      <c r="K2669" s="2" t="s">
        <v>460</v>
      </c>
      <c r="L2669" s="2">
        <v>0</v>
      </c>
      <c r="M2669" t="s">
        <v>11826</v>
      </c>
      <c r="N2669" t="s">
        <v>11878</v>
      </c>
      <c r="O2669" t="s">
        <v>11396</v>
      </c>
      <c r="P2669" t="s">
        <v>11433</v>
      </c>
    </row>
    <row r="2670" spans="1:16" x14ac:dyDescent="0.3">
      <c r="A2670" t="s">
        <v>12005</v>
      </c>
      <c r="B2670" s="2" t="str">
        <f t="shared" si="125"/>
        <v>4201</v>
      </c>
      <c r="C2670" s="2">
        <f t="shared" si="123"/>
        <v>4201</v>
      </c>
      <c r="D2670" t="str">
        <f>VLOOKUP(C2670,'Cost Centre'!A:B,2,)</f>
        <v>Finance</v>
      </c>
      <c r="E2670" t="str">
        <f t="shared" si="124"/>
        <v>7</v>
      </c>
      <c r="F2670" t="s">
        <v>12006</v>
      </c>
      <c r="G2670" s="2">
        <v>0</v>
      </c>
      <c r="H2670" s="2">
        <v>0</v>
      </c>
      <c r="I2670" s="2">
        <v>0</v>
      </c>
      <c r="J2670" s="105">
        <f>SUMIF([1]MMM!$A:$A,A2670,[1]MMM!$F:$F)</f>
        <v>0</v>
      </c>
      <c r="K2670" s="2" t="s">
        <v>460</v>
      </c>
      <c r="L2670" s="2">
        <v>0</v>
      </c>
      <c r="M2670" t="s">
        <v>11826</v>
      </c>
      <c r="N2670" t="s">
        <v>11878</v>
      </c>
      <c r="O2670" t="s">
        <v>11396</v>
      </c>
      <c r="P2670" t="s">
        <v>11433</v>
      </c>
    </row>
    <row r="2671" spans="1:16" x14ac:dyDescent="0.3">
      <c r="A2671" t="s">
        <v>12007</v>
      </c>
      <c r="B2671" s="2" t="str">
        <f t="shared" si="125"/>
        <v>4201</v>
      </c>
      <c r="C2671" s="2">
        <f t="shared" si="123"/>
        <v>4201</v>
      </c>
      <c r="D2671" t="str">
        <f>VLOOKUP(C2671,'Cost Centre'!A:B,2,)</f>
        <v>Finance</v>
      </c>
      <c r="E2671" t="str">
        <f t="shared" si="124"/>
        <v>7</v>
      </c>
      <c r="F2671" t="s">
        <v>12008</v>
      </c>
      <c r="G2671" s="2">
        <v>0</v>
      </c>
      <c r="H2671" s="2">
        <v>0</v>
      </c>
      <c r="I2671" s="2">
        <v>0</v>
      </c>
      <c r="J2671" s="105">
        <f>SUMIF([1]MMM!$A:$A,A2671,[1]MMM!$F:$F)</f>
        <v>0</v>
      </c>
      <c r="K2671" s="2" t="s">
        <v>460</v>
      </c>
      <c r="L2671" s="2">
        <v>0</v>
      </c>
      <c r="M2671" t="s">
        <v>11826</v>
      </c>
      <c r="N2671" t="s">
        <v>11878</v>
      </c>
      <c r="O2671" t="s">
        <v>11396</v>
      </c>
      <c r="P2671" t="s">
        <v>11433</v>
      </c>
    </row>
    <row r="2672" spans="1:16" x14ac:dyDescent="0.3">
      <c r="A2672" t="s">
        <v>12009</v>
      </c>
      <c r="B2672" s="2" t="str">
        <f t="shared" si="125"/>
        <v>4201</v>
      </c>
      <c r="C2672" s="2">
        <f t="shared" si="123"/>
        <v>4201</v>
      </c>
      <c r="D2672" t="str">
        <f>VLOOKUP(C2672,'Cost Centre'!A:B,2,)</f>
        <v>Finance</v>
      </c>
      <c r="E2672" t="str">
        <f t="shared" si="124"/>
        <v>7</v>
      </c>
      <c r="F2672" t="s">
        <v>12010</v>
      </c>
      <c r="G2672" s="2">
        <v>-1164225.47</v>
      </c>
      <c r="H2672" s="2">
        <v>0</v>
      </c>
      <c r="I2672" s="2">
        <v>0</v>
      </c>
      <c r="J2672" s="105">
        <f>SUMIF([1]MMM!$A:$A,A2672,[1]MMM!$F:$F)</f>
        <v>-1164225.47</v>
      </c>
      <c r="K2672" s="2" t="s">
        <v>460</v>
      </c>
      <c r="L2672" s="2">
        <v>0</v>
      </c>
      <c r="M2672" t="s">
        <v>11826</v>
      </c>
      <c r="N2672" t="s">
        <v>11878</v>
      </c>
      <c r="O2672" t="s">
        <v>11396</v>
      </c>
      <c r="P2672" t="s">
        <v>12011</v>
      </c>
    </row>
    <row r="2673" spans="1:16" x14ac:dyDescent="0.3">
      <c r="A2673" t="s">
        <v>12012</v>
      </c>
      <c r="B2673" s="2" t="str">
        <f t="shared" si="125"/>
        <v>4201</v>
      </c>
      <c r="C2673" s="2">
        <f t="shared" si="123"/>
        <v>4201</v>
      </c>
      <c r="D2673" t="str">
        <f>VLOOKUP(C2673,'Cost Centre'!A:B,2,)</f>
        <v>Finance</v>
      </c>
      <c r="E2673" t="str">
        <f t="shared" si="124"/>
        <v>7</v>
      </c>
      <c r="F2673" t="s">
        <v>12013</v>
      </c>
      <c r="G2673" s="2">
        <v>0</v>
      </c>
      <c r="H2673" s="2">
        <v>0</v>
      </c>
      <c r="I2673" s="2">
        <v>-765402.02</v>
      </c>
      <c r="J2673" s="105">
        <f>SUMIF([1]MMM!$A:$A,A2673,[1]MMM!$F:$F)</f>
        <v>-765402.02</v>
      </c>
      <c r="K2673" s="2" t="s">
        <v>460</v>
      </c>
      <c r="L2673" s="2">
        <v>0</v>
      </c>
      <c r="M2673" t="s">
        <v>11826</v>
      </c>
      <c r="N2673" t="s">
        <v>11878</v>
      </c>
      <c r="O2673" t="s">
        <v>11396</v>
      </c>
      <c r="P2673" t="s">
        <v>12011</v>
      </c>
    </row>
    <row r="2674" spans="1:16" x14ac:dyDescent="0.3">
      <c r="A2674" t="s">
        <v>12014</v>
      </c>
      <c r="B2674" s="2" t="str">
        <f t="shared" si="125"/>
        <v>4201</v>
      </c>
      <c r="C2674" s="2">
        <f t="shared" si="123"/>
        <v>4201</v>
      </c>
      <c r="D2674" t="str">
        <f>VLOOKUP(C2674,'Cost Centre'!A:B,2,)</f>
        <v>Finance</v>
      </c>
      <c r="E2674" t="str">
        <f t="shared" si="124"/>
        <v>7</v>
      </c>
      <c r="F2674" t="s">
        <v>12015</v>
      </c>
      <c r="G2674" s="2">
        <v>0</v>
      </c>
      <c r="H2674" s="2">
        <v>0</v>
      </c>
      <c r="I2674" s="2">
        <v>0</v>
      </c>
      <c r="J2674" s="105">
        <f>SUMIF([1]MMM!$A:$A,A2674,[1]MMM!$F:$F)</f>
        <v>0</v>
      </c>
      <c r="K2674" s="2" t="s">
        <v>460</v>
      </c>
      <c r="L2674" s="2">
        <v>0</v>
      </c>
      <c r="M2674" t="s">
        <v>11826</v>
      </c>
      <c r="N2674" t="s">
        <v>11878</v>
      </c>
      <c r="O2674" t="s">
        <v>11396</v>
      </c>
      <c r="P2674" t="s">
        <v>12011</v>
      </c>
    </row>
    <row r="2675" spans="1:16" x14ac:dyDescent="0.3">
      <c r="A2675" t="s">
        <v>12016</v>
      </c>
      <c r="B2675" s="2" t="str">
        <f t="shared" si="125"/>
        <v>4201</v>
      </c>
      <c r="C2675" s="2">
        <f t="shared" si="123"/>
        <v>4201</v>
      </c>
      <c r="D2675" t="str">
        <f>VLOOKUP(C2675,'Cost Centre'!A:B,2,)</f>
        <v>Finance</v>
      </c>
      <c r="E2675" t="str">
        <f t="shared" si="124"/>
        <v>7</v>
      </c>
      <c r="F2675" t="s">
        <v>12017</v>
      </c>
      <c r="G2675" s="2">
        <v>0</v>
      </c>
      <c r="H2675" s="2">
        <v>0</v>
      </c>
      <c r="I2675" s="2">
        <v>-4879817.4000000004</v>
      </c>
      <c r="J2675" s="105">
        <f>SUMIF([1]MMM!$A:$A,A2675,[1]MMM!$F:$F)</f>
        <v>-4879817.4000000004</v>
      </c>
      <c r="K2675" s="2" t="s">
        <v>460</v>
      </c>
      <c r="L2675" s="2">
        <v>0</v>
      </c>
      <c r="M2675" t="s">
        <v>11826</v>
      </c>
      <c r="N2675" t="s">
        <v>11878</v>
      </c>
      <c r="O2675" t="s">
        <v>11396</v>
      </c>
      <c r="P2675" t="s">
        <v>12011</v>
      </c>
    </row>
    <row r="2676" spans="1:16" x14ac:dyDescent="0.3">
      <c r="A2676" t="s">
        <v>12018</v>
      </c>
      <c r="B2676" s="2" t="str">
        <f t="shared" si="125"/>
        <v>4201</v>
      </c>
      <c r="C2676" s="2">
        <f t="shared" si="123"/>
        <v>4201</v>
      </c>
      <c r="D2676" t="str">
        <f>VLOOKUP(C2676,'Cost Centre'!A:B,2,)</f>
        <v>Finance</v>
      </c>
      <c r="E2676" t="str">
        <f t="shared" si="124"/>
        <v>7</v>
      </c>
      <c r="F2676" t="s">
        <v>12019</v>
      </c>
      <c r="G2676" s="2">
        <v>0</v>
      </c>
      <c r="H2676" s="2">
        <v>0</v>
      </c>
      <c r="I2676" s="2">
        <v>0</v>
      </c>
      <c r="J2676" s="105">
        <f>SUMIF([1]MMM!$A:$A,A2676,[1]MMM!$F:$F)</f>
        <v>0</v>
      </c>
      <c r="K2676" s="2" t="s">
        <v>460</v>
      </c>
      <c r="L2676" s="2">
        <v>0</v>
      </c>
      <c r="M2676" t="s">
        <v>11826</v>
      </c>
      <c r="N2676" t="s">
        <v>11878</v>
      </c>
      <c r="O2676" t="s">
        <v>11396</v>
      </c>
      <c r="P2676" t="s">
        <v>12011</v>
      </c>
    </row>
    <row r="2677" spans="1:16" x14ac:dyDescent="0.3">
      <c r="A2677" t="s">
        <v>12020</v>
      </c>
      <c r="B2677" s="2" t="str">
        <f t="shared" si="125"/>
        <v>4201</v>
      </c>
      <c r="C2677" s="2">
        <f t="shared" si="123"/>
        <v>4201</v>
      </c>
      <c r="D2677" t="str">
        <f>VLOOKUP(C2677,'Cost Centre'!A:B,2,)</f>
        <v>Finance</v>
      </c>
      <c r="E2677" t="str">
        <f t="shared" si="124"/>
        <v>7</v>
      </c>
      <c r="F2677" t="s">
        <v>12021</v>
      </c>
      <c r="G2677" s="2">
        <v>0</v>
      </c>
      <c r="H2677" s="2">
        <v>0</v>
      </c>
      <c r="I2677" s="2">
        <v>0</v>
      </c>
      <c r="J2677" s="105">
        <f>SUMIF([1]MMM!$A:$A,A2677,[1]MMM!$F:$F)</f>
        <v>0</v>
      </c>
      <c r="K2677" s="2" t="s">
        <v>460</v>
      </c>
      <c r="L2677" s="2">
        <v>0</v>
      </c>
      <c r="M2677" t="s">
        <v>11826</v>
      </c>
      <c r="N2677" t="s">
        <v>11878</v>
      </c>
      <c r="O2677" t="s">
        <v>11396</v>
      </c>
      <c r="P2677" t="s">
        <v>12011</v>
      </c>
    </row>
    <row r="2678" spans="1:16" x14ac:dyDescent="0.3">
      <c r="A2678" t="s">
        <v>12022</v>
      </c>
      <c r="B2678" s="2" t="str">
        <f t="shared" si="125"/>
        <v>4201</v>
      </c>
      <c r="C2678" s="2">
        <f t="shared" si="123"/>
        <v>4201</v>
      </c>
      <c r="D2678" t="str">
        <f>VLOOKUP(C2678,'Cost Centre'!A:B,2,)</f>
        <v>Finance</v>
      </c>
      <c r="E2678" t="str">
        <f t="shared" si="124"/>
        <v>7</v>
      </c>
      <c r="F2678" t="s">
        <v>12023</v>
      </c>
      <c r="G2678" s="2">
        <v>0</v>
      </c>
      <c r="H2678" s="2">
        <v>0</v>
      </c>
      <c r="I2678" s="2">
        <v>0</v>
      </c>
      <c r="J2678" s="105">
        <f>SUMIF([1]MMM!$A:$A,A2678,[1]MMM!$F:$F)</f>
        <v>0</v>
      </c>
      <c r="K2678" s="2" t="s">
        <v>460</v>
      </c>
      <c r="L2678" s="2">
        <v>0</v>
      </c>
      <c r="M2678" t="s">
        <v>11826</v>
      </c>
      <c r="N2678" t="s">
        <v>11878</v>
      </c>
      <c r="O2678" t="s">
        <v>11396</v>
      </c>
      <c r="P2678" t="s">
        <v>12011</v>
      </c>
    </row>
    <row r="2679" spans="1:16" x14ac:dyDescent="0.3">
      <c r="A2679" t="s">
        <v>12024</v>
      </c>
      <c r="B2679" s="2" t="str">
        <f t="shared" si="125"/>
        <v>4201</v>
      </c>
      <c r="C2679" s="2">
        <f t="shared" si="123"/>
        <v>4201</v>
      </c>
      <c r="D2679" t="str">
        <f>VLOOKUP(C2679,'Cost Centre'!A:B,2,)</f>
        <v>Finance</v>
      </c>
      <c r="E2679" t="str">
        <f t="shared" si="124"/>
        <v>7</v>
      </c>
      <c r="F2679" t="s">
        <v>12025</v>
      </c>
      <c r="G2679" s="2">
        <v>0</v>
      </c>
      <c r="H2679" s="2">
        <v>0</v>
      </c>
      <c r="I2679" s="2">
        <v>0</v>
      </c>
      <c r="J2679" s="105">
        <f>SUMIF([1]MMM!$A:$A,A2679,[1]MMM!$F:$F)</f>
        <v>0</v>
      </c>
      <c r="K2679" s="2" t="s">
        <v>460</v>
      </c>
      <c r="L2679" s="2">
        <v>0</v>
      </c>
      <c r="M2679" t="s">
        <v>11826</v>
      </c>
      <c r="N2679" t="s">
        <v>11878</v>
      </c>
      <c r="O2679" t="s">
        <v>11396</v>
      </c>
      <c r="P2679" t="s">
        <v>12011</v>
      </c>
    </row>
    <row r="2680" spans="1:16" x14ac:dyDescent="0.3">
      <c r="A2680" t="s">
        <v>12026</v>
      </c>
      <c r="B2680" s="2" t="str">
        <f t="shared" si="125"/>
        <v>4201</v>
      </c>
      <c r="C2680" s="2">
        <f t="shared" si="123"/>
        <v>4201</v>
      </c>
      <c r="D2680" t="str">
        <f>VLOOKUP(C2680,'Cost Centre'!A:B,2,)</f>
        <v>Finance</v>
      </c>
      <c r="E2680" t="str">
        <f t="shared" si="124"/>
        <v>7</v>
      </c>
      <c r="F2680" t="s">
        <v>12027</v>
      </c>
      <c r="G2680" s="2">
        <v>0</v>
      </c>
      <c r="H2680" s="2">
        <v>0</v>
      </c>
      <c r="I2680" s="2">
        <v>0</v>
      </c>
      <c r="J2680" s="105">
        <f>SUMIF([1]MMM!$A:$A,A2680,[1]MMM!$F:$F)</f>
        <v>0</v>
      </c>
      <c r="K2680" s="2" t="s">
        <v>460</v>
      </c>
      <c r="L2680" s="2">
        <v>0</v>
      </c>
      <c r="M2680" t="s">
        <v>11826</v>
      </c>
      <c r="N2680" t="s">
        <v>11878</v>
      </c>
      <c r="O2680" t="s">
        <v>11396</v>
      </c>
      <c r="P2680" t="s">
        <v>12011</v>
      </c>
    </row>
    <row r="2681" spans="1:16" x14ac:dyDescent="0.3">
      <c r="A2681" t="s">
        <v>12028</v>
      </c>
      <c r="B2681" s="2" t="str">
        <f t="shared" si="125"/>
        <v>4201</v>
      </c>
      <c r="C2681" s="2">
        <f t="shared" si="123"/>
        <v>4201</v>
      </c>
      <c r="D2681" t="str">
        <f>VLOOKUP(C2681,'Cost Centre'!A:B,2,)</f>
        <v>Finance</v>
      </c>
      <c r="E2681" t="str">
        <f t="shared" si="124"/>
        <v>7</v>
      </c>
      <c r="F2681" t="s">
        <v>12029</v>
      </c>
      <c r="G2681" s="2">
        <v>0</v>
      </c>
      <c r="H2681" s="2">
        <v>0</v>
      </c>
      <c r="I2681" s="2">
        <v>0</v>
      </c>
      <c r="J2681" s="105">
        <f>SUMIF([1]MMM!$A:$A,A2681,[1]MMM!$F:$F)</f>
        <v>0</v>
      </c>
      <c r="K2681" s="2" t="s">
        <v>460</v>
      </c>
      <c r="L2681" s="2">
        <v>0</v>
      </c>
      <c r="M2681" t="s">
        <v>11826</v>
      </c>
      <c r="N2681" t="s">
        <v>11878</v>
      </c>
      <c r="O2681" t="s">
        <v>11396</v>
      </c>
      <c r="P2681" t="s">
        <v>12011</v>
      </c>
    </row>
    <row r="2682" spans="1:16" x14ac:dyDescent="0.3">
      <c r="A2682" t="s">
        <v>12030</v>
      </c>
      <c r="B2682" s="2" t="str">
        <f t="shared" si="125"/>
        <v>4201</v>
      </c>
      <c r="C2682" s="2">
        <f t="shared" si="123"/>
        <v>4201</v>
      </c>
      <c r="D2682" t="str">
        <f>VLOOKUP(C2682,'Cost Centre'!A:B,2,)</f>
        <v>Finance</v>
      </c>
      <c r="E2682" t="str">
        <f t="shared" si="124"/>
        <v>7</v>
      </c>
      <c r="F2682" t="s">
        <v>12031</v>
      </c>
      <c r="G2682" s="2">
        <v>0</v>
      </c>
      <c r="H2682" s="2">
        <v>0</v>
      </c>
      <c r="I2682" s="2">
        <v>-4000</v>
      </c>
      <c r="J2682" s="105">
        <f>SUMIF([1]MMM!$A:$A,A2682,[1]MMM!$F:$F)</f>
        <v>-4000</v>
      </c>
      <c r="K2682" s="2" t="s">
        <v>460</v>
      </c>
      <c r="L2682" s="2">
        <v>0</v>
      </c>
      <c r="M2682" t="s">
        <v>11826</v>
      </c>
      <c r="N2682" t="s">
        <v>11878</v>
      </c>
      <c r="O2682" t="s">
        <v>11396</v>
      </c>
      <c r="P2682" t="s">
        <v>12011</v>
      </c>
    </row>
    <row r="2683" spans="1:16" x14ac:dyDescent="0.3">
      <c r="A2683" t="s">
        <v>12032</v>
      </c>
      <c r="B2683" s="2" t="str">
        <f t="shared" si="125"/>
        <v>4201</v>
      </c>
      <c r="C2683" s="2">
        <f t="shared" si="123"/>
        <v>4201</v>
      </c>
      <c r="D2683" t="str">
        <f>VLOOKUP(C2683,'Cost Centre'!A:B,2,)</f>
        <v>Finance</v>
      </c>
      <c r="E2683" t="str">
        <f t="shared" si="124"/>
        <v>7</v>
      </c>
      <c r="F2683" t="s">
        <v>12033</v>
      </c>
      <c r="G2683" s="2">
        <v>0</v>
      </c>
      <c r="H2683" s="2">
        <v>0</v>
      </c>
      <c r="I2683" s="2">
        <v>0</v>
      </c>
      <c r="J2683" s="105">
        <f>SUMIF([1]MMM!$A:$A,A2683,[1]MMM!$F:$F)</f>
        <v>0</v>
      </c>
      <c r="K2683" s="2" t="s">
        <v>460</v>
      </c>
      <c r="L2683" s="2">
        <v>0</v>
      </c>
      <c r="M2683" t="s">
        <v>11826</v>
      </c>
      <c r="N2683" t="s">
        <v>11878</v>
      </c>
      <c r="O2683" t="s">
        <v>11396</v>
      </c>
      <c r="P2683" t="s">
        <v>12011</v>
      </c>
    </row>
    <row r="2684" spans="1:16" x14ac:dyDescent="0.3">
      <c r="A2684" t="s">
        <v>3930</v>
      </c>
      <c r="B2684" s="2" t="str">
        <f t="shared" si="125"/>
        <v>4201</v>
      </c>
      <c r="C2684" s="2">
        <f t="shared" si="123"/>
        <v>4201</v>
      </c>
      <c r="D2684" t="str">
        <f>VLOOKUP(C2684,'Cost Centre'!A:B,2,)</f>
        <v>Finance</v>
      </c>
      <c r="E2684" t="str">
        <f t="shared" si="124"/>
        <v>7</v>
      </c>
      <c r="F2684" t="s">
        <v>3056</v>
      </c>
      <c r="G2684" s="2">
        <v>0</v>
      </c>
      <c r="H2684" s="2">
        <v>0</v>
      </c>
      <c r="I2684" s="2">
        <v>0</v>
      </c>
      <c r="J2684" s="105">
        <f>SUMIF([1]MMM!$A:$A,A2684,[1]MMM!$F:$F)</f>
        <v>0</v>
      </c>
      <c r="K2684" s="2" t="s">
        <v>460</v>
      </c>
      <c r="L2684" s="2">
        <v>0</v>
      </c>
      <c r="M2684" t="s">
        <v>11826</v>
      </c>
      <c r="N2684" t="s">
        <v>11878</v>
      </c>
      <c r="O2684" t="s">
        <v>11396</v>
      </c>
      <c r="P2684" t="s">
        <v>11447</v>
      </c>
    </row>
    <row r="2685" spans="1:16" x14ac:dyDescent="0.3">
      <c r="A2685" t="s">
        <v>3931</v>
      </c>
      <c r="B2685" s="2" t="str">
        <f t="shared" si="125"/>
        <v>4201</v>
      </c>
      <c r="C2685" s="2">
        <f t="shared" si="123"/>
        <v>4201</v>
      </c>
      <c r="D2685" t="str">
        <f>VLOOKUP(C2685,'Cost Centre'!A:B,2,)</f>
        <v>Finance</v>
      </c>
      <c r="E2685" t="str">
        <f t="shared" si="124"/>
        <v>7</v>
      </c>
      <c r="F2685" t="s">
        <v>3057</v>
      </c>
      <c r="G2685" s="2">
        <v>0</v>
      </c>
      <c r="H2685" s="2">
        <v>0</v>
      </c>
      <c r="I2685" s="2">
        <v>-26000</v>
      </c>
      <c r="J2685" s="105">
        <f>SUMIF([1]MMM!$A:$A,A2685,[1]MMM!$F:$F)</f>
        <v>-26000</v>
      </c>
      <c r="K2685" s="2" t="s">
        <v>460</v>
      </c>
      <c r="L2685" s="2">
        <v>0</v>
      </c>
      <c r="M2685" t="s">
        <v>11826</v>
      </c>
      <c r="N2685" t="s">
        <v>11878</v>
      </c>
      <c r="O2685" t="s">
        <v>11396</v>
      </c>
      <c r="P2685" t="s">
        <v>11447</v>
      </c>
    </row>
    <row r="2686" spans="1:16" x14ac:dyDescent="0.3">
      <c r="A2686" t="s">
        <v>3932</v>
      </c>
      <c r="B2686" s="2" t="str">
        <f t="shared" si="125"/>
        <v>4201</v>
      </c>
      <c r="C2686" s="2">
        <f t="shared" si="123"/>
        <v>4201</v>
      </c>
      <c r="D2686" t="str">
        <f>VLOOKUP(C2686,'Cost Centre'!A:B,2,)</f>
        <v>Finance</v>
      </c>
      <c r="E2686" t="str">
        <f t="shared" si="124"/>
        <v>7</v>
      </c>
      <c r="F2686" t="s">
        <v>3058</v>
      </c>
      <c r="G2686" s="2">
        <v>0</v>
      </c>
      <c r="H2686" s="2">
        <v>0</v>
      </c>
      <c r="I2686" s="2">
        <v>0</v>
      </c>
      <c r="J2686" s="105">
        <f>SUMIF([1]MMM!$A:$A,A2686,[1]MMM!$F:$F)</f>
        <v>0</v>
      </c>
      <c r="K2686" s="2" t="s">
        <v>460</v>
      </c>
      <c r="L2686" s="2">
        <v>0</v>
      </c>
      <c r="M2686" t="s">
        <v>11826</v>
      </c>
      <c r="N2686" t="s">
        <v>11878</v>
      </c>
      <c r="O2686" t="s">
        <v>11396</v>
      </c>
      <c r="P2686" t="s">
        <v>11447</v>
      </c>
    </row>
    <row r="2687" spans="1:16" x14ac:dyDescent="0.3">
      <c r="A2687" t="s">
        <v>3933</v>
      </c>
      <c r="B2687" s="2" t="str">
        <f t="shared" si="125"/>
        <v>4201</v>
      </c>
      <c r="C2687" s="2">
        <f t="shared" si="123"/>
        <v>4201</v>
      </c>
      <c r="D2687" t="str">
        <f>VLOOKUP(C2687,'Cost Centre'!A:B,2,)</f>
        <v>Finance</v>
      </c>
      <c r="E2687" t="str">
        <f t="shared" si="124"/>
        <v>7</v>
      </c>
      <c r="F2687" t="s">
        <v>3059</v>
      </c>
      <c r="G2687" s="2">
        <v>0</v>
      </c>
      <c r="H2687" s="2">
        <v>0</v>
      </c>
      <c r="I2687" s="2">
        <v>0</v>
      </c>
      <c r="J2687" s="105">
        <f>SUMIF([1]MMM!$A:$A,A2687,[1]MMM!$F:$F)</f>
        <v>0</v>
      </c>
      <c r="K2687" s="2" t="s">
        <v>460</v>
      </c>
      <c r="L2687" s="2">
        <v>0</v>
      </c>
      <c r="M2687" t="s">
        <v>11826</v>
      </c>
      <c r="N2687" t="s">
        <v>11878</v>
      </c>
      <c r="O2687" t="s">
        <v>11396</v>
      </c>
      <c r="P2687" t="s">
        <v>11447</v>
      </c>
    </row>
    <row r="2688" spans="1:16" x14ac:dyDescent="0.3">
      <c r="A2688" t="s">
        <v>3934</v>
      </c>
      <c r="B2688" s="2" t="str">
        <f t="shared" si="125"/>
        <v>4201</v>
      </c>
      <c r="C2688" s="2">
        <f t="shared" si="123"/>
        <v>4201</v>
      </c>
      <c r="D2688" t="str">
        <f>VLOOKUP(C2688,'Cost Centre'!A:B,2,)</f>
        <v>Finance</v>
      </c>
      <c r="E2688" t="str">
        <f t="shared" si="124"/>
        <v>7</v>
      </c>
      <c r="F2688" t="s">
        <v>3060</v>
      </c>
      <c r="G2688" s="2">
        <v>0</v>
      </c>
      <c r="H2688" s="2">
        <v>0</v>
      </c>
      <c r="I2688" s="2">
        <v>0</v>
      </c>
      <c r="J2688" s="105">
        <f>SUMIF([1]MMM!$A:$A,A2688,[1]MMM!$F:$F)</f>
        <v>0</v>
      </c>
      <c r="K2688" s="2" t="s">
        <v>460</v>
      </c>
      <c r="L2688" s="2">
        <v>0</v>
      </c>
      <c r="M2688" t="s">
        <v>11826</v>
      </c>
      <c r="N2688" t="s">
        <v>11878</v>
      </c>
      <c r="O2688" t="s">
        <v>11396</v>
      </c>
      <c r="P2688" t="s">
        <v>11447</v>
      </c>
    </row>
    <row r="2689" spans="1:16" x14ac:dyDescent="0.3">
      <c r="A2689" t="s">
        <v>3935</v>
      </c>
      <c r="B2689" s="2" t="str">
        <f t="shared" si="125"/>
        <v>4201</v>
      </c>
      <c r="C2689" s="2">
        <f t="shared" si="123"/>
        <v>4201</v>
      </c>
      <c r="D2689" t="str">
        <f>VLOOKUP(C2689,'Cost Centre'!A:B,2,)</f>
        <v>Finance</v>
      </c>
      <c r="E2689" t="str">
        <f t="shared" si="124"/>
        <v>7</v>
      </c>
      <c r="F2689" t="s">
        <v>3061</v>
      </c>
      <c r="G2689" s="2">
        <v>0</v>
      </c>
      <c r="H2689" s="2">
        <v>0</v>
      </c>
      <c r="I2689" s="2">
        <v>0</v>
      </c>
      <c r="J2689" s="105">
        <f>SUMIF([1]MMM!$A:$A,A2689,[1]MMM!$F:$F)</f>
        <v>0</v>
      </c>
      <c r="K2689" s="2" t="s">
        <v>460</v>
      </c>
      <c r="L2689" s="2">
        <v>0</v>
      </c>
      <c r="M2689" t="s">
        <v>11826</v>
      </c>
      <c r="N2689" t="s">
        <v>11878</v>
      </c>
      <c r="O2689" t="s">
        <v>11396</v>
      </c>
      <c r="P2689" t="s">
        <v>11447</v>
      </c>
    </row>
    <row r="2690" spans="1:16" x14ac:dyDescent="0.3">
      <c r="A2690" t="s">
        <v>775</v>
      </c>
      <c r="B2690" s="2" t="str">
        <f t="shared" si="125"/>
        <v>4201</v>
      </c>
      <c r="C2690" s="2">
        <f t="shared" ref="C2690:C2753" si="126">VALUE(B2690)</f>
        <v>4201</v>
      </c>
      <c r="D2690" t="str">
        <f>VLOOKUP(C2690,'Cost Centre'!A:B,2,)</f>
        <v>Finance</v>
      </c>
      <c r="E2690" t="str">
        <f t="shared" ref="E2690:E2753" si="127">MID(A2690,5,1)</f>
        <v>8</v>
      </c>
      <c r="F2690" t="s">
        <v>462</v>
      </c>
      <c r="G2690" s="2">
        <v>6519230.5700000003</v>
      </c>
      <c r="H2690" s="2">
        <v>0</v>
      </c>
      <c r="I2690" s="2">
        <v>0</v>
      </c>
      <c r="J2690" s="105">
        <f>SUMIF([1]MMM!$A:$A,A2690,[1]MMM!$F:$F)</f>
        <v>6519230.5700000003</v>
      </c>
      <c r="K2690" s="2" t="s">
        <v>460</v>
      </c>
      <c r="L2690" s="2">
        <v>0</v>
      </c>
      <c r="M2690" t="s">
        <v>11826</v>
      </c>
      <c r="N2690" t="s">
        <v>11878</v>
      </c>
      <c r="O2690" t="s">
        <v>10916</v>
      </c>
      <c r="P2690" t="s">
        <v>10917</v>
      </c>
    </row>
    <row r="2691" spans="1:16" x14ac:dyDescent="0.3">
      <c r="A2691" t="s">
        <v>776</v>
      </c>
      <c r="B2691" s="2" t="str">
        <f t="shared" ref="B2691:B2754" si="128">MID(A2691,1,4)</f>
        <v>4201</v>
      </c>
      <c r="C2691" s="2">
        <f t="shared" si="126"/>
        <v>4201</v>
      </c>
      <c r="D2691" t="str">
        <f>VLOOKUP(C2691,'Cost Centre'!A:B,2,)</f>
        <v>Finance</v>
      </c>
      <c r="E2691" t="str">
        <f t="shared" si="127"/>
        <v>8</v>
      </c>
      <c r="F2691" t="s">
        <v>464</v>
      </c>
      <c r="G2691" s="2">
        <v>0</v>
      </c>
      <c r="H2691" s="2">
        <v>0</v>
      </c>
      <c r="I2691" s="2">
        <v>0</v>
      </c>
      <c r="J2691" s="105">
        <f>SUMIF([1]MMM!$A:$A,A2691,[1]MMM!$F:$F)</f>
        <v>0</v>
      </c>
      <c r="K2691" s="2" t="s">
        <v>460</v>
      </c>
      <c r="L2691" s="2">
        <v>0</v>
      </c>
      <c r="M2691" t="s">
        <v>11826</v>
      </c>
      <c r="N2691" t="s">
        <v>11878</v>
      </c>
      <c r="O2691" t="s">
        <v>10916</v>
      </c>
      <c r="P2691" t="s">
        <v>10917</v>
      </c>
    </row>
    <row r="2692" spans="1:16" x14ac:dyDescent="0.3">
      <c r="A2692" t="s">
        <v>777</v>
      </c>
      <c r="B2692" s="2" t="str">
        <f t="shared" si="128"/>
        <v>4201</v>
      </c>
      <c r="C2692" s="2">
        <f t="shared" si="126"/>
        <v>4201</v>
      </c>
      <c r="D2692" t="str">
        <f>VLOOKUP(C2692,'Cost Centre'!A:B,2,)</f>
        <v>Finance</v>
      </c>
      <c r="E2692" t="str">
        <f t="shared" si="127"/>
        <v>8</v>
      </c>
      <c r="F2692" t="s">
        <v>466</v>
      </c>
      <c r="G2692" s="2">
        <v>0</v>
      </c>
      <c r="H2692" s="2">
        <v>0</v>
      </c>
      <c r="I2692" s="2">
        <v>0</v>
      </c>
      <c r="J2692" s="105">
        <f>SUMIF([1]MMM!$A:$A,A2692,[1]MMM!$F:$F)</f>
        <v>0</v>
      </c>
      <c r="K2692" s="2" t="s">
        <v>460</v>
      </c>
      <c r="L2692" s="2">
        <v>0</v>
      </c>
      <c r="M2692" t="s">
        <v>11826</v>
      </c>
      <c r="N2692" t="s">
        <v>11878</v>
      </c>
      <c r="O2692" t="s">
        <v>10916</v>
      </c>
      <c r="P2692" t="s">
        <v>10917</v>
      </c>
    </row>
    <row r="2693" spans="1:16" x14ac:dyDescent="0.3">
      <c r="A2693" t="s">
        <v>778</v>
      </c>
      <c r="B2693" s="2" t="str">
        <f t="shared" si="128"/>
        <v>4201</v>
      </c>
      <c r="C2693" s="2">
        <f t="shared" si="126"/>
        <v>4201</v>
      </c>
      <c r="D2693" t="str">
        <f>VLOOKUP(C2693,'Cost Centre'!A:B,2,)</f>
        <v>Finance</v>
      </c>
      <c r="E2693" t="str">
        <f t="shared" si="127"/>
        <v>8</v>
      </c>
      <c r="F2693" t="s">
        <v>468</v>
      </c>
      <c r="G2693" s="2">
        <v>0</v>
      </c>
      <c r="H2693" s="2">
        <v>6435666.7699999996</v>
      </c>
      <c r="I2693" s="2">
        <v>0</v>
      </c>
      <c r="J2693" s="105">
        <f>SUMIF([1]MMM!$A:$A,A2693,[1]MMM!$F:$F)</f>
        <v>6435666.7699999996</v>
      </c>
      <c r="K2693" s="2" t="s">
        <v>460</v>
      </c>
      <c r="L2693" s="2">
        <v>0</v>
      </c>
      <c r="M2693" t="s">
        <v>11826</v>
      </c>
      <c r="N2693" t="s">
        <v>11878</v>
      </c>
      <c r="O2693" t="s">
        <v>10916</v>
      </c>
      <c r="P2693" t="s">
        <v>10917</v>
      </c>
    </row>
    <row r="2694" spans="1:16" x14ac:dyDescent="0.3">
      <c r="A2694" t="s">
        <v>779</v>
      </c>
      <c r="B2694" s="2" t="str">
        <f t="shared" si="128"/>
        <v>4201</v>
      </c>
      <c r="C2694" s="2">
        <f t="shared" si="126"/>
        <v>4201</v>
      </c>
      <c r="D2694" t="str">
        <f>VLOOKUP(C2694,'Cost Centre'!A:B,2,)</f>
        <v>Finance</v>
      </c>
      <c r="E2694" t="str">
        <f t="shared" si="127"/>
        <v>8</v>
      </c>
      <c r="F2694" t="s">
        <v>470</v>
      </c>
      <c r="G2694" s="2">
        <v>0</v>
      </c>
      <c r="H2694" s="2">
        <v>0</v>
      </c>
      <c r="I2694" s="2">
        <v>0</v>
      </c>
      <c r="J2694" s="105">
        <f>SUMIF([1]MMM!$A:$A,A2694,[1]MMM!$F:$F)</f>
        <v>0</v>
      </c>
      <c r="K2694" s="2" t="s">
        <v>460</v>
      </c>
      <c r="L2694" s="2">
        <v>0</v>
      </c>
      <c r="M2694" t="s">
        <v>11826</v>
      </c>
      <c r="N2694" t="s">
        <v>11878</v>
      </c>
      <c r="O2694" t="s">
        <v>10916</v>
      </c>
      <c r="P2694" t="s">
        <v>10917</v>
      </c>
    </row>
    <row r="2695" spans="1:16" x14ac:dyDescent="0.3">
      <c r="A2695" t="s">
        <v>3936</v>
      </c>
      <c r="B2695" s="2" t="str">
        <f t="shared" si="128"/>
        <v>4201</v>
      </c>
      <c r="C2695" s="2">
        <f t="shared" si="126"/>
        <v>4201</v>
      </c>
      <c r="D2695" t="str">
        <f>VLOOKUP(C2695,'Cost Centre'!A:B,2,)</f>
        <v>Finance</v>
      </c>
      <c r="E2695" t="str">
        <f t="shared" si="127"/>
        <v>8</v>
      </c>
      <c r="F2695" t="s">
        <v>2159</v>
      </c>
      <c r="G2695" s="2">
        <v>0</v>
      </c>
      <c r="H2695" s="2">
        <v>0</v>
      </c>
      <c r="I2695" s="2">
        <v>0</v>
      </c>
      <c r="J2695" s="105">
        <f>SUMIF([1]MMM!$A:$A,A2695,[1]MMM!$F:$F)</f>
        <v>0</v>
      </c>
      <c r="K2695" s="2" t="s">
        <v>460</v>
      </c>
      <c r="L2695" s="2">
        <v>0</v>
      </c>
      <c r="M2695" t="s">
        <v>11826</v>
      </c>
      <c r="N2695" t="s">
        <v>11878</v>
      </c>
      <c r="O2695" t="s">
        <v>10916</v>
      </c>
      <c r="P2695" t="s">
        <v>10917</v>
      </c>
    </row>
    <row r="2696" spans="1:16" x14ac:dyDescent="0.3">
      <c r="A2696" t="s">
        <v>3937</v>
      </c>
      <c r="B2696" s="2" t="str">
        <f t="shared" si="128"/>
        <v>4202</v>
      </c>
      <c r="C2696" s="2">
        <f t="shared" si="126"/>
        <v>4202</v>
      </c>
      <c r="D2696" t="str">
        <f>VLOOKUP(C2696,'Cost Centre'!A:B,2,)</f>
        <v>Finance</v>
      </c>
      <c r="E2696" t="str">
        <f t="shared" si="127"/>
        <v>2</v>
      </c>
      <c r="F2696" t="s">
        <v>48</v>
      </c>
      <c r="G2696" s="2">
        <v>0</v>
      </c>
      <c r="H2696" s="2">
        <v>458928.01</v>
      </c>
      <c r="I2696" s="2">
        <v>0</v>
      </c>
      <c r="J2696" s="105">
        <f>SUMIF([1]MMM!$A:$A,A2696,[1]MMM!$F:$F)</f>
        <v>458928.01</v>
      </c>
      <c r="K2696" s="2" t="s">
        <v>10</v>
      </c>
      <c r="L2696" s="2">
        <v>1040648</v>
      </c>
      <c r="M2696" t="s">
        <v>11826</v>
      </c>
      <c r="N2696" t="s">
        <v>12034</v>
      </c>
      <c r="O2696" t="s">
        <v>10871</v>
      </c>
      <c r="P2696" t="s">
        <v>10875</v>
      </c>
    </row>
    <row r="2697" spans="1:16" x14ac:dyDescent="0.3">
      <c r="A2697" t="s">
        <v>3938</v>
      </c>
      <c r="B2697" s="2" t="str">
        <f t="shared" si="128"/>
        <v>4202</v>
      </c>
      <c r="C2697" s="2">
        <f t="shared" si="126"/>
        <v>4202</v>
      </c>
      <c r="D2697" t="str">
        <f>VLOOKUP(C2697,'Cost Centre'!A:B,2,)</f>
        <v>Finance</v>
      </c>
      <c r="E2697" t="str">
        <f t="shared" si="127"/>
        <v>2</v>
      </c>
      <c r="F2697" t="s">
        <v>51</v>
      </c>
      <c r="G2697" s="2">
        <v>0</v>
      </c>
      <c r="H2697" s="2">
        <v>6300</v>
      </c>
      <c r="I2697" s="2">
        <v>0</v>
      </c>
      <c r="J2697" s="105">
        <f>SUMIF([1]MMM!$A:$A,A2697,[1]MMM!$F:$F)</f>
        <v>8400</v>
      </c>
      <c r="K2697" s="2" t="s">
        <v>10</v>
      </c>
      <c r="L2697" s="2">
        <v>8400</v>
      </c>
      <c r="M2697" t="s">
        <v>11826</v>
      </c>
      <c r="N2697" t="s">
        <v>12034</v>
      </c>
      <c r="O2697" t="s">
        <v>10871</v>
      </c>
      <c r="P2697" t="s">
        <v>10875</v>
      </c>
    </row>
    <row r="2698" spans="1:16" x14ac:dyDescent="0.3">
      <c r="A2698" t="s">
        <v>3939</v>
      </c>
      <c r="B2698" s="2" t="str">
        <f t="shared" si="128"/>
        <v>4202</v>
      </c>
      <c r="C2698" s="2">
        <f t="shared" si="126"/>
        <v>4202</v>
      </c>
      <c r="D2698" t="str">
        <f>VLOOKUP(C2698,'Cost Centre'!A:B,2,)</f>
        <v>Finance</v>
      </c>
      <c r="E2698" t="str">
        <f t="shared" si="127"/>
        <v>2</v>
      </c>
      <c r="F2698" t="s">
        <v>52</v>
      </c>
      <c r="G2698" s="2">
        <v>0</v>
      </c>
      <c r="H2698" s="2">
        <v>10228.43</v>
      </c>
      <c r="I2698" s="2">
        <v>0</v>
      </c>
      <c r="J2698" s="105">
        <f>SUMIF([1]MMM!$A:$A,A2698,[1]MMM!$F:$F)</f>
        <v>10228.43</v>
      </c>
      <c r="K2698" s="2" t="s">
        <v>10</v>
      </c>
      <c r="L2698" s="2">
        <v>20476</v>
      </c>
      <c r="M2698" t="s">
        <v>11826</v>
      </c>
      <c r="N2698" t="s">
        <v>12034</v>
      </c>
      <c r="O2698" t="s">
        <v>10871</v>
      </c>
      <c r="P2698" t="s">
        <v>10875</v>
      </c>
    </row>
    <row r="2699" spans="1:16" x14ac:dyDescent="0.3">
      <c r="A2699" t="s">
        <v>3940</v>
      </c>
      <c r="B2699" s="2" t="str">
        <f t="shared" si="128"/>
        <v>4202</v>
      </c>
      <c r="C2699" s="2">
        <f t="shared" si="126"/>
        <v>4202</v>
      </c>
      <c r="D2699" t="str">
        <f>VLOOKUP(C2699,'Cost Centre'!A:B,2,)</f>
        <v>Finance</v>
      </c>
      <c r="E2699" t="str">
        <f t="shared" si="127"/>
        <v>2</v>
      </c>
      <c r="F2699" t="s">
        <v>55</v>
      </c>
      <c r="G2699" s="2">
        <v>0</v>
      </c>
      <c r="H2699" s="2">
        <v>194963.04</v>
      </c>
      <c r="I2699" s="2">
        <v>0</v>
      </c>
      <c r="J2699" s="105">
        <f>SUMIF([1]MMM!$A:$A,A2699,[1]MMM!$F:$F)</f>
        <v>196395.29</v>
      </c>
      <c r="K2699" s="2" t="s">
        <v>10</v>
      </c>
      <c r="L2699" s="2">
        <v>197980</v>
      </c>
      <c r="M2699" t="s">
        <v>11826</v>
      </c>
      <c r="N2699" t="s">
        <v>12034</v>
      </c>
      <c r="O2699" t="s">
        <v>10871</v>
      </c>
      <c r="P2699" t="s">
        <v>10875</v>
      </c>
    </row>
    <row r="2700" spans="1:16" x14ac:dyDescent="0.3">
      <c r="A2700" t="s">
        <v>3941</v>
      </c>
      <c r="B2700" s="2" t="str">
        <f t="shared" si="128"/>
        <v>4202</v>
      </c>
      <c r="C2700" s="2">
        <f t="shared" si="126"/>
        <v>4202</v>
      </c>
      <c r="D2700" t="str">
        <f>VLOOKUP(C2700,'Cost Centre'!A:B,2,)</f>
        <v>Finance</v>
      </c>
      <c r="E2700" t="str">
        <f t="shared" si="127"/>
        <v>2</v>
      </c>
      <c r="F2700" t="s">
        <v>60</v>
      </c>
      <c r="G2700" s="2">
        <v>0</v>
      </c>
      <c r="H2700" s="2">
        <v>149939.99</v>
      </c>
      <c r="I2700" s="2">
        <v>0</v>
      </c>
      <c r="J2700" s="105">
        <f>SUMIF([1]MMM!$A:$A,A2700,[1]MMM!$F:$F)</f>
        <v>149939.99</v>
      </c>
      <c r="K2700" s="2" t="s">
        <v>10</v>
      </c>
      <c r="L2700" s="2">
        <v>170101</v>
      </c>
      <c r="M2700" t="s">
        <v>11826</v>
      </c>
      <c r="N2700" t="s">
        <v>12034</v>
      </c>
      <c r="O2700" t="s">
        <v>10871</v>
      </c>
      <c r="P2700" t="s">
        <v>10875</v>
      </c>
    </row>
    <row r="2701" spans="1:16" x14ac:dyDescent="0.3">
      <c r="A2701" t="s">
        <v>3942</v>
      </c>
      <c r="B2701" s="2" t="str">
        <f t="shared" si="128"/>
        <v>4202</v>
      </c>
      <c r="C2701" s="2">
        <f t="shared" si="126"/>
        <v>4202</v>
      </c>
      <c r="D2701" t="str">
        <f>VLOOKUP(C2701,'Cost Centre'!A:B,2,)</f>
        <v>Finance</v>
      </c>
      <c r="E2701" t="str">
        <f t="shared" si="127"/>
        <v>2</v>
      </c>
      <c r="F2701" t="s">
        <v>61</v>
      </c>
      <c r="G2701" s="2">
        <v>0</v>
      </c>
      <c r="H2701" s="2">
        <v>38244</v>
      </c>
      <c r="I2701" s="2">
        <v>0</v>
      </c>
      <c r="J2701" s="105">
        <f>SUMIF([1]MMM!$A:$A,A2701,[1]MMM!$F:$F)</f>
        <v>38244</v>
      </c>
      <c r="K2701" s="2" t="s">
        <v>10</v>
      </c>
      <c r="L2701" s="2">
        <v>93570</v>
      </c>
      <c r="M2701" t="s">
        <v>11826</v>
      </c>
      <c r="N2701" t="s">
        <v>12034</v>
      </c>
      <c r="O2701" t="s">
        <v>10871</v>
      </c>
      <c r="P2701" t="s">
        <v>10875</v>
      </c>
    </row>
    <row r="2702" spans="1:16" x14ac:dyDescent="0.3">
      <c r="A2702" t="s">
        <v>3943</v>
      </c>
      <c r="B2702" s="2" t="str">
        <f t="shared" si="128"/>
        <v>4202</v>
      </c>
      <c r="C2702" s="2">
        <f t="shared" si="126"/>
        <v>4202</v>
      </c>
      <c r="D2702" t="str">
        <f>VLOOKUP(C2702,'Cost Centre'!A:B,2,)</f>
        <v>Finance</v>
      </c>
      <c r="E2702" t="str">
        <f t="shared" si="127"/>
        <v>2</v>
      </c>
      <c r="F2702" t="s">
        <v>62</v>
      </c>
      <c r="G2702" s="2">
        <v>0</v>
      </c>
      <c r="H2702" s="2">
        <v>0</v>
      </c>
      <c r="I2702" s="2">
        <v>0</v>
      </c>
      <c r="J2702" s="105">
        <f>SUMIF([1]MMM!$A:$A,A2702,[1]MMM!$F:$F)</f>
        <v>0</v>
      </c>
      <c r="K2702" s="2" t="s">
        <v>10</v>
      </c>
      <c r="L2702" s="2">
        <v>7269</v>
      </c>
      <c r="M2702" t="s">
        <v>11826</v>
      </c>
      <c r="N2702" t="s">
        <v>12034</v>
      </c>
      <c r="O2702" t="s">
        <v>10871</v>
      </c>
      <c r="P2702" t="s">
        <v>10875</v>
      </c>
    </row>
    <row r="2703" spans="1:16" x14ac:dyDescent="0.3">
      <c r="A2703" t="s">
        <v>3944</v>
      </c>
      <c r="B2703" s="2" t="str">
        <f t="shared" si="128"/>
        <v>4202</v>
      </c>
      <c r="C2703" s="2">
        <f t="shared" si="126"/>
        <v>4202</v>
      </c>
      <c r="D2703" t="str">
        <f>VLOOKUP(C2703,'Cost Centre'!A:B,2,)</f>
        <v>Finance</v>
      </c>
      <c r="E2703" t="str">
        <f t="shared" si="127"/>
        <v>2</v>
      </c>
      <c r="F2703" t="s">
        <v>67</v>
      </c>
      <c r="G2703" s="2">
        <v>0</v>
      </c>
      <c r="H2703" s="2">
        <v>105.01</v>
      </c>
      <c r="I2703" s="2">
        <v>0</v>
      </c>
      <c r="J2703" s="105">
        <f>SUMIF([1]MMM!$A:$A,A2703,[1]MMM!$F:$F)</f>
        <v>105.01</v>
      </c>
      <c r="K2703" s="2" t="s">
        <v>10</v>
      </c>
      <c r="L2703" s="2">
        <v>212</v>
      </c>
      <c r="M2703" t="s">
        <v>11826</v>
      </c>
      <c r="N2703" t="s">
        <v>12034</v>
      </c>
      <c r="O2703" t="s">
        <v>10871</v>
      </c>
      <c r="P2703" t="s">
        <v>10876</v>
      </c>
    </row>
    <row r="2704" spans="1:16" x14ac:dyDescent="0.3">
      <c r="A2704" t="s">
        <v>3945</v>
      </c>
      <c r="B2704" s="2" t="str">
        <f t="shared" si="128"/>
        <v>4202</v>
      </c>
      <c r="C2704" s="2">
        <f t="shared" si="126"/>
        <v>4202</v>
      </c>
      <c r="D2704" t="str">
        <f>VLOOKUP(C2704,'Cost Centre'!A:B,2,)</f>
        <v>Finance</v>
      </c>
      <c r="E2704" t="str">
        <f t="shared" si="127"/>
        <v>2</v>
      </c>
      <c r="F2704" t="s">
        <v>68</v>
      </c>
      <c r="G2704" s="2">
        <v>0</v>
      </c>
      <c r="H2704" s="2">
        <v>1399.69</v>
      </c>
      <c r="I2704" s="2">
        <v>0</v>
      </c>
      <c r="J2704" s="105">
        <f>SUMIF([1]MMM!$A:$A,A2704,[1]MMM!$F:$F)</f>
        <v>1526.36</v>
      </c>
      <c r="K2704" s="2" t="s">
        <v>10</v>
      </c>
      <c r="L2704" s="2">
        <v>17563</v>
      </c>
      <c r="M2704" t="s">
        <v>11826</v>
      </c>
      <c r="N2704" t="s">
        <v>12034</v>
      </c>
      <c r="O2704" t="s">
        <v>10871</v>
      </c>
      <c r="P2704" t="s">
        <v>10876</v>
      </c>
    </row>
    <row r="2705" spans="1:16" x14ac:dyDescent="0.3">
      <c r="A2705" t="s">
        <v>3946</v>
      </c>
      <c r="B2705" s="2" t="str">
        <f t="shared" si="128"/>
        <v>4202</v>
      </c>
      <c r="C2705" s="2">
        <f t="shared" si="126"/>
        <v>4202</v>
      </c>
      <c r="D2705" t="str">
        <f>VLOOKUP(C2705,'Cost Centre'!A:B,2,)</f>
        <v>Finance</v>
      </c>
      <c r="E2705" t="str">
        <f t="shared" si="127"/>
        <v>2</v>
      </c>
      <c r="F2705" t="s">
        <v>10877</v>
      </c>
      <c r="G2705" s="2">
        <v>0</v>
      </c>
      <c r="H2705" s="2">
        <v>44207.99</v>
      </c>
      <c r="I2705" s="2">
        <v>0</v>
      </c>
      <c r="J2705" s="105">
        <f>SUMIF([1]MMM!$A:$A,A2705,[1]MMM!$F:$F)</f>
        <v>44207.99</v>
      </c>
      <c r="K2705" s="2" t="s">
        <v>10</v>
      </c>
      <c r="L2705" s="2">
        <v>47902</v>
      </c>
      <c r="M2705" t="s">
        <v>11826</v>
      </c>
      <c r="N2705" t="s">
        <v>12034</v>
      </c>
      <c r="O2705" t="s">
        <v>10871</v>
      </c>
      <c r="P2705" t="s">
        <v>10876</v>
      </c>
    </row>
    <row r="2706" spans="1:16" x14ac:dyDescent="0.3">
      <c r="A2706" t="s">
        <v>3947</v>
      </c>
      <c r="B2706" s="2" t="str">
        <f t="shared" si="128"/>
        <v>4202</v>
      </c>
      <c r="C2706" s="2">
        <f t="shared" si="126"/>
        <v>4202</v>
      </c>
      <c r="D2706" t="str">
        <f>VLOOKUP(C2706,'Cost Centre'!A:B,2,)</f>
        <v>Finance</v>
      </c>
      <c r="E2706" t="str">
        <f t="shared" si="127"/>
        <v>2</v>
      </c>
      <c r="F2706" t="s">
        <v>69</v>
      </c>
      <c r="G2706" s="2">
        <v>0</v>
      </c>
      <c r="H2706" s="2">
        <v>95365.21</v>
      </c>
      <c r="I2706" s="2">
        <v>0</v>
      </c>
      <c r="J2706" s="105">
        <f>SUMIF([1]MMM!$A:$A,A2706,[1]MMM!$F:$F)</f>
        <v>95365.21</v>
      </c>
      <c r="K2706" s="2" t="s">
        <v>10</v>
      </c>
      <c r="L2706" s="2">
        <v>199359</v>
      </c>
      <c r="M2706" t="s">
        <v>11826</v>
      </c>
      <c r="N2706" t="s">
        <v>12034</v>
      </c>
      <c r="O2706" t="s">
        <v>10871</v>
      </c>
      <c r="P2706" t="s">
        <v>10876</v>
      </c>
    </row>
    <row r="2707" spans="1:16" x14ac:dyDescent="0.3">
      <c r="A2707" t="s">
        <v>3948</v>
      </c>
      <c r="B2707" s="2" t="str">
        <f t="shared" si="128"/>
        <v>4202</v>
      </c>
      <c r="C2707" s="2">
        <f t="shared" si="126"/>
        <v>4202</v>
      </c>
      <c r="D2707" t="str">
        <f>VLOOKUP(C2707,'Cost Centre'!A:B,2,)</f>
        <v>Finance</v>
      </c>
      <c r="E2707" t="str">
        <f t="shared" si="127"/>
        <v>2</v>
      </c>
      <c r="F2707" t="s">
        <v>70</v>
      </c>
      <c r="G2707" s="2">
        <v>0</v>
      </c>
      <c r="H2707" s="2">
        <v>1784.63</v>
      </c>
      <c r="I2707" s="2">
        <v>0</v>
      </c>
      <c r="J2707" s="105">
        <f>SUMIF([1]MMM!$A:$A,A2707,[1]MMM!$F:$F)</f>
        <v>1784.63</v>
      </c>
      <c r="K2707" s="2" t="s">
        <v>10</v>
      </c>
      <c r="L2707" s="2">
        <v>3823</v>
      </c>
      <c r="M2707" t="s">
        <v>11826</v>
      </c>
      <c r="N2707" t="s">
        <v>12034</v>
      </c>
      <c r="O2707" t="s">
        <v>10871</v>
      </c>
      <c r="P2707" t="s">
        <v>10876</v>
      </c>
    </row>
    <row r="2708" spans="1:16" x14ac:dyDescent="0.3">
      <c r="A2708" t="s">
        <v>3949</v>
      </c>
      <c r="B2708" s="2" t="str">
        <f t="shared" si="128"/>
        <v>4202</v>
      </c>
      <c r="C2708" s="2">
        <f t="shared" si="126"/>
        <v>4202</v>
      </c>
      <c r="D2708" t="str">
        <f>VLOOKUP(C2708,'Cost Centre'!A:B,2,)</f>
        <v>Finance</v>
      </c>
      <c r="E2708" t="str">
        <f t="shared" si="127"/>
        <v>2</v>
      </c>
      <c r="F2708" t="s">
        <v>268</v>
      </c>
      <c r="G2708" s="2">
        <v>0</v>
      </c>
      <c r="H2708" s="2">
        <v>0</v>
      </c>
      <c r="I2708" s="2">
        <v>-1680</v>
      </c>
      <c r="J2708" s="105">
        <f>SUMIF([1]MMM!$A:$A,A2708,[1]MMM!$F:$F)</f>
        <v>-1680</v>
      </c>
      <c r="K2708" s="2" t="s">
        <v>10</v>
      </c>
      <c r="L2708" s="2">
        <v>0</v>
      </c>
      <c r="M2708" t="s">
        <v>11826</v>
      </c>
      <c r="N2708" t="s">
        <v>12034</v>
      </c>
      <c r="O2708" t="s">
        <v>10871</v>
      </c>
      <c r="P2708" t="s">
        <v>10881</v>
      </c>
    </row>
    <row r="2709" spans="1:16" x14ac:dyDescent="0.3">
      <c r="A2709" t="s">
        <v>3950</v>
      </c>
      <c r="B2709" s="2" t="str">
        <f t="shared" si="128"/>
        <v>4202</v>
      </c>
      <c r="C2709" s="2">
        <f t="shared" si="126"/>
        <v>4202</v>
      </c>
      <c r="D2709" t="str">
        <f>VLOOKUP(C2709,'Cost Centre'!A:B,2,)</f>
        <v>Finance</v>
      </c>
      <c r="E2709" t="str">
        <f t="shared" si="127"/>
        <v>2</v>
      </c>
      <c r="F2709" t="s">
        <v>84</v>
      </c>
      <c r="G2709" s="2">
        <v>0</v>
      </c>
      <c r="H2709" s="2">
        <v>0</v>
      </c>
      <c r="I2709" s="2">
        <v>0</v>
      </c>
      <c r="J2709" s="105">
        <f>SUMIF([1]MMM!$A:$A,A2709,[1]MMM!$F:$F)</f>
        <v>0</v>
      </c>
      <c r="K2709" s="2" t="s">
        <v>10</v>
      </c>
      <c r="L2709" s="2">
        <v>435</v>
      </c>
      <c r="M2709" t="s">
        <v>11826</v>
      </c>
      <c r="N2709" t="s">
        <v>12034</v>
      </c>
      <c r="O2709" t="s">
        <v>10871</v>
      </c>
      <c r="P2709" t="s">
        <v>10881</v>
      </c>
    </row>
    <row r="2710" spans="1:16" x14ac:dyDescent="0.3">
      <c r="A2710" t="s">
        <v>3951</v>
      </c>
      <c r="B2710" s="2" t="str">
        <f t="shared" si="128"/>
        <v>4202</v>
      </c>
      <c r="C2710" s="2">
        <f t="shared" si="126"/>
        <v>4202</v>
      </c>
      <c r="D2710" t="str">
        <f>VLOOKUP(C2710,'Cost Centre'!A:B,2,)</f>
        <v>Finance</v>
      </c>
      <c r="E2710" t="str">
        <f t="shared" si="127"/>
        <v>2</v>
      </c>
      <c r="F2710" t="s">
        <v>88</v>
      </c>
      <c r="G2710" s="2">
        <v>0</v>
      </c>
      <c r="H2710" s="2">
        <v>0</v>
      </c>
      <c r="I2710" s="2">
        <v>0</v>
      </c>
      <c r="J2710" s="105">
        <f>SUMIF([1]MMM!$A:$A,A2710,[1]MMM!$F:$F)</f>
        <v>0</v>
      </c>
      <c r="K2710" s="2" t="s">
        <v>10</v>
      </c>
      <c r="L2710" s="2">
        <v>310</v>
      </c>
      <c r="M2710" t="s">
        <v>11826</v>
      </c>
      <c r="N2710" t="s">
        <v>12034</v>
      </c>
      <c r="O2710" t="s">
        <v>10871</v>
      </c>
      <c r="P2710" t="s">
        <v>10881</v>
      </c>
    </row>
    <row r="2711" spans="1:16" x14ac:dyDescent="0.3">
      <c r="A2711" t="s">
        <v>3952</v>
      </c>
      <c r="B2711" s="2" t="str">
        <f t="shared" si="128"/>
        <v>4202</v>
      </c>
      <c r="C2711" s="2">
        <f t="shared" si="126"/>
        <v>4202</v>
      </c>
      <c r="D2711" t="str">
        <f>VLOOKUP(C2711,'Cost Centre'!A:B,2,)</f>
        <v>Finance</v>
      </c>
      <c r="E2711" t="str">
        <f t="shared" si="127"/>
        <v>2</v>
      </c>
      <c r="F2711" t="s">
        <v>93</v>
      </c>
      <c r="G2711" s="2">
        <v>0</v>
      </c>
      <c r="H2711" s="2">
        <v>8219.89</v>
      </c>
      <c r="I2711" s="2">
        <v>0</v>
      </c>
      <c r="J2711" s="105">
        <f>SUMIF([1]MMM!$A:$A,A2711,[1]MMM!$F:$F)</f>
        <v>8250.07</v>
      </c>
      <c r="K2711" s="2" t="s">
        <v>10</v>
      </c>
      <c r="L2711" s="2">
        <v>18808</v>
      </c>
      <c r="M2711" t="s">
        <v>11826</v>
      </c>
      <c r="N2711" t="s">
        <v>12034</v>
      </c>
      <c r="O2711" t="s">
        <v>10871</v>
      </c>
      <c r="P2711" t="s">
        <v>10881</v>
      </c>
    </row>
    <row r="2712" spans="1:16" x14ac:dyDescent="0.3">
      <c r="A2712" t="s">
        <v>3953</v>
      </c>
      <c r="B2712" s="2" t="str">
        <f t="shared" si="128"/>
        <v>4202</v>
      </c>
      <c r="C2712" s="2">
        <f t="shared" si="126"/>
        <v>4202</v>
      </c>
      <c r="D2712" t="str">
        <f>VLOOKUP(C2712,'Cost Centre'!A:B,2,)</f>
        <v>Finance</v>
      </c>
      <c r="E2712" t="str">
        <f t="shared" si="127"/>
        <v>2</v>
      </c>
      <c r="F2712" t="s">
        <v>10882</v>
      </c>
      <c r="G2712" s="2">
        <v>0</v>
      </c>
      <c r="H2712" s="2">
        <v>0</v>
      </c>
      <c r="I2712" s="2">
        <v>0</v>
      </c>
      <c r="J2712" s="105">
        <f>SUMIF([1]MMM!$A:$A,A2712,[1]MMM!$F:$F)</f>
        <v>0</v>
      </c>
      <c r="K2712" s="2" t="s">
        <v>10</v>
      </c>
      <c r="L2712" s="2">
        <v>13475</v>
      </c>
      <c r="M2712" t="s">
        <v>11826</v>
      </c>
      <c r="N2712" t="s">
        <v>12034</v>
      </c>
      <c r="O2712" t="s">
        <v>10871</v>
      </c>
      <c r="P2712" t="s">
        <v>10881</v>
      </c>
    </row>
    <row r="2713" spans="1:16" x14ac:dyDescent="0.3">
      <c r="A2713" t="s">
        <v>3954</v>
      </c>
      <c r="B2713" s="2" t="str">
        <f t="shared" si="128"/>
        <v>4202</v>
      </c>
      <c r="C2713" s="2">
        <f t="shared" si="126"/>
        <v>4202</v>
      </c>
      <c r="D2713" t="str">
        <f>VLOOKUP(C2713,'Cost Centre'!A:B,2,)</f>
        <v>Finance</v>
      </c>
      <c r="E2713" t="str">
        <f t="shared" si="127"/>
        <v>2</v>
      </c>
      <c r="F2713" t="s">
        <v>10883</v>
      </c>
      <c r="G2713" s="2">
        <v>0</v>
      </c>
      <c r="H2713" s="2">
        <v>0</v>
      </c>
      <c r="I2713" s="2">
        <v>0</v>
      </c>
      <c r="J2713" s="105">
        <f>SUMIF([1]MMM!$A:$A,A2713,[1]MMM!$F:$F)</f>
        <v>0</v>
      </c>
      <c r="K2713" s="2" t="s">
        <v>10</v>
      </c>
      <c r="L2713" s="2">
        <v>1213</v>
      </c>
      <c r="M2713" t="s">
        <v>11826</v>
      </c>
      <c r="N2713" t="s">
        <v>12034</v>
      </c>
      <c r="O2713" t="s">
        <v>10871</v>
      </c>
      <c r="P2713" t="s">
        <v>10881</v>
      </c>
    </row>
    <row r="2714" spans="1:16" x14ac:dyDescent="0.3">
      <c r="A2714" t="s">
        <v>3955</v>
      </c>
      <c r="B2714" s="2" t="str">
        <f t="shared" si="128"/>
        <v>4202</v>
      </c>
      <c r="C2714" s="2">
        <f t="shared" si="126"/>
        <v>4202</v>
      </c>
      <c r="D2714" t="str">
        <f>VLOOKUP(C2714,'Cost Centre'!A:B,2,)</f>
        <v>Finance</v>
      </c>
      <c r="E2714" t="str">
        <f t="shared" si="127"/>
        <v>2</v>
      </c>
      <c r="F2714" t="s">
        <v>103</v>
      </c>
      <c r="G2714" s="2">
        <v>0</v>
      </c>
      <c r="H2714" s="2">
        <v>662.3</v>
      </c>
      <c r="I2714" s="2">
        <v>0</v>
      </c>
      <c r="J2714" s="105">
        <f>SUMIF([1]MMM!$A:$A,A2714,[1]MMM!$F:$F)</f>
        <v>662.3</v>
      </c>
      <c r="K2714" s="2" t="s">
        <v>10</v>
      </c>
      <c r="L2714" s="2">
        <v>1993</v>
      </c>
      <c r="M2714" t="s">
        <v>11826</v>
      </c>
      <c r="N2714" t="s">
        <v>12034</v>
      </c>
      <c r="O2714" t="s">
        <v>10871</v>
      </c>
      <c r="P2714" t="s">
        <v>10881</v>
      </c>
    </row>
    <row r="2715" spans="1:16" x14ac:dyDescent="0.3">
      <c r="A2715" t="s">
        <v>3956</v>
      </c>
      <c r="B2715" s="2" t="str">
        <f t="shared" si="128"/>
        <v>4202</v>
      </c>
      <c r="C2715" s="2">
        <f t="shared" si="126"/>
        <v>4202</v>
      </c>
      <c r="D2715" t="str">
        <f>VLOOKUP(C2715,'Cost Centre'!A:B,2,)</f>
        <v>Finance</v>
      </c>
      <c r="E2715" t="str">
        <f t="shared" si="127"/>
        <v>2</v>
      </c>
      <c r="F2715" t="s">
        <v>105</v>
      </c>
      <c r="G2715" s="2">
        <v>0</v>
      </c>
      <c r="H2715" s="2">
        <v>0</v>
      </c>
      <c r="I2715" s="2">
        <v>0</v>
      </c>
      <c r="J2715" s="105">
        <f>SUMIF([1]MMM!$A:$A,A2715,[1]MMM!$F:$F)</f>
        <v>0</v>
      </c>
      <c r="K2715" s="2" t="s">
        <v>10</v>
      </c>
      <c r="L2715" s="2">
        <v>4944</v>
      </c>
      <c r="M2715" t="s">
        <v>11826</v>
      </c>
      <c r="N2715" t="s">
        <v>12034</v>
      </c>
      <c r="O2715" t="s">
        <v>10871</v>
      </c>
      <c r="P2715" t="s">
        <v>10881</v>
      </c>
    </row>
    <row r="2716" spans="1:16" x14ac:dyDescent="0.3">
      <c r="A2716" t="s">
        <v>3957</v>
      </c>
      <c r="B2716" s="2" t="str">
        <f t="shared" si="128"/>
        <v>4202</v>
      </c>
      <c r="C2716" s="2">
        <f t="shared" si="126"/>
        <v>4202</v>
      </c>
      <c r="D2716" t="str">
        <f>VLOOKUP(C2716,'Cost Centre'!A:B,2,)</f>
        <v>Finance</v>
      </c>
      <c r="E2716" t="str">
        <f t="shared" si="127"/>
        <v>2</v>
      </c>
      <c r="F2716" t="s">
        <v>10884</v>
      </c>
      <c r="G2716" s="2">
        <v>0</v>
      </c>
      <c r="H2716" s="2">
        <v>0</v>
      </c>
      <c r="I2716" s="2">
        <v>0</v>
      </c>
      <c r="J2716" s="105">
        <f>SUMIF([1]MMM!$A:$A,A2716,[1]MMM!$F:$F)</f>
        <v>0</v>
      </c>
      <c r="K2716" s="2" t="s">
        <v>10</v>
      </c>
      <c r="L2716" s="2">
        <v>26095</v>
      </c>
      <c r="M2716" t="s">
        <v>11826</v>
      </c>
      <c r="N2716" t="s">
        <v>12034</v>
      </c>
      <c r="O2716" t="s">
        <v>10871</v>
      </c>
      <c r="P2716" t="s">
        <v>10881</v>
      </c>
    </row>
    <row r="2717" spans="1:16" x14ac:dyDescent="0.3">
      <c r="A2717" t="s">
        <v>3958</v>
      </c>
      <c r="B2717" s="2" t="str">
        <f t="shared" si="128"/>
        <v>4202</v>
      </c>
      <c r="C2717" s="2">
        <f t="shared" si="126"/>
        <v>4202</v>
      </c>
      <c r="D2717" t="str">
        <f>VLOOKUP(C2717,'Cost Centre'!A:B,2,)</f>
        <v>Finance</v>
      </c>
      <c r="E2717" t="str">
        <f t="shared" si="127"/>
        <v>2</v>
      </c>
      <c r="F2717" t="s">
        <v>133</v>
      </c>
      <c r="G2717" s="2">
        <v>0</v>
      </c>
      <c r="H2717" s="2">
        <v>0</v>
      </c>
      <c r="I2717" s="2">
        <v>0</v>
      </c>
      <c r="J2717" s="105">
        <f>SUMIF([1]MMM!$A:$A,A2717,[1]MMM!$F:$F)</f>
        <v>0</v>
      </c>
      <c r="K2717" s="2" t="s">
        <v>10</v>
      </c>
      <c r="L2717" s="2">
        <v>1156</v>
      </c>
      <c r="M2717" t="s">
        <v>11826</v>
      </c>
      <c r="N2717" t="s">
        <v>12034</v>
      </c>
      <c r="O2717" t="s">
        <v>10871</v>
      </c>
      <c r="P2717" t="s">
        <v>10885</v>
      </c>
    </row>
    <row r="2718" spans="1:16" x14ac:dyDescent="0.3">
      <c r="A2718" t="s">
        <v>12035</v>
      </c>
      <c r="B2718" s="2" t="str">
        <f t="shared" si="128"/>
        <v>4202</v>
      </c>
      <c r="C2718" s="2">
        <f t="shared" si="126"/>
        <v>4202</v>
      </c>
      <c r="D2718" t="str">
        <f>VLOOKUP(C2718,'Cost Centre'!A:B,2,)</f>
        <v>Finance</v>
      </c>
      <c r="E2718" t="str">
        <f t="shared" si="127"/>
        <v>2</v>
      </c>
      <c r="F2718" t="s">
        <v>10890</v>
      </c>
      <c r="G2718" s="2">
        <v>0</v>
      </c>
      <c r="H2718" s="2">
        <v>0</v>
      </c>
      <c r="I2718" s="2">
        <v>0</v>
      </c>
      <c r="J2718" s="105">
        <f>SUMIF([1]MMM!$A:$A,A2718,[1]MMM!$F:$F)</f>
        <v>0</v>
      </c>
      <c r="K2718" s="2" t="s">
        <v>10</v>
      </c>
      <c r="L2718" s="2">
        <v>0</v>
      </c>
      <c r="M2718" t="s">
        <v>11826</v>
      </c>
      <c r="N2718" t="s">
        <v>12034</v>
      </c>
      <c r="O2718" t="s">
        <v>10871</v>
      </c>
      <c r="P2718" t="s">
        <v>10887</v>
      </c>
    </row>
    <row r="2719" spans="1:16" x14ac:dyDescent="0.3">
      <c r="A2719" t="s">
        <v>12036</v>
      </c>
      <c r="B2719" s="2" t="str">
        <f t="shared" si="128"/>
        <v>4202</v>
      </c>
      <c r="C2719" s="2">
        <f t="shared" si="126"/>
        <v>4202</v>
      </c>
      <c r="D2719" t="str">
        <f>VLOOKUP(C2719,'Cost Centre'!A:B,2,)</f>
        <v>Finance</v>
      </c>
      <c r="E2719" t="str">
        <f t="shared" si="127"/>
        <v>2</v>
      </c>
      <c r="F2719" t="s">
        <v>10892</v>
      </c>
      <c r="G2719" s="2">
        <v>0</v>
      </c>
      <c r="H2719" s="2">
        <v>0</v>
      </c>
      <c r="I2719" s="2">
        <v>0</v>
      </c>
      <c r="J2719" s="105">
        <f>SUMIF([1]MMM!$A:$A,A2719,[1]MMM!$F:$F)</f>
        <v>0</v>
      </c>
      <c r="K2719" s="2" t="s">
        <v>10</v>
      </c>
      <c r="L2719" s="2">
        <v>0</v>
      </c>
      <c r="M2719" t="s">
        <v>11826</v>
      </c>
      <c r="N2719" t="s">
        <v>12034</v>
      </c>
      <c r="O2719" t="s">
        <v>10871</v>
      </c>
      <c r="P2719" t="s">
        <v>10887</v>
      </c>
    </row>
    <row r="2720" spans="1:16" x14ac:dyDescent="0.3">
      <c r="A2720" t="s">
        <v>12037</v>
      </c>
      <c r="B2720" s="2" t="str">
        <f t="shared" si="128"/>
        <v>4202</v>
      </c>
      <c r="C2720" s="2">
        <f t="shared" si="126"/>
        <v>4202</v>
      </c>
      <c r="D2720" t="str">
        <f>VLOOKUP(C2720,'Cost Centre'!A:B,2,)</f>
        <v>Finance</v>
      </c>
      <c r="E2720" t="str">
        <f t="shared" si="127"/>
        <v>2</v>
      </c>
      <c r="F2720" t="s">
        <v>10894</v>
      </c>
      <c r="G2720" s="2">
        <v>0</v>
      </c>
      <c r="H2720" s="2">
        <v>0</v>
      </c>
      <c r="I2720" s="2">
        <v>0</v>
      </c>
      <c r="J2720" s="105">
        <f>SUMIF([1]MMM!$A:$A,A2720,[1]MMM!$F:$F)</f>
        <v>0</v>
      </c>
      <c r="K2720" s="2" t="s">
        <v>10</v>
      </c>
      <c r="L2720" s="2">
        <v>0</v>
      </c>
      <c r="M2720" t="s">
        <v>11826</v>
      </c>
      <c r="N2720" t="s">
        <v>12034</v>
      </c>
      <c r="O2720" t="s">
        <v>10871</v>
      </c>
      <c r="P2720" t="s">
        <v>10887</v>
      </c>
    </row>
    <row r="2721" spans="1:16" x14ac:dyDescent="0.3">
      <c r="A2721" t="s">
        <v>12038</v>
      </c>
      <c r="B2721" s="2" t="str">
        <f t="shared" si="128"/>
        <v>4202</v>
      </c>
      <c r="C2721" s="2">
        <f t="shared" si="126"/>
        <v>4202</v>
      </c>
      <c r="D2721" t="str">
        <f>VLOOKUP(C2721,'Cost Centre'!A:B,2,)</f>
        <v>Finance</v>
      </c>
      <c r="E2721" t="str">
        <f t="shared" si="127"/>
        <v>2</v>
      </c>
      <c r="F2721" t="s">
        <v>10896</v>
      </c>
      <c r="G2721" s="2">
        <v>0</v>
      </c>
      <c r="H2721" s="2">
        <v>0</v>
      </c>
      <c r="I2721" s="2">
        <v>0</v>
      </c>
      <c r="J2721" s="105">
        <f>SUMIF([1]MMM!$A:$A,A2721,[1]MMM!$F:$F)</f>
        <v>0</v>
      </c>
      <c r="K2721" s="2" t="s">
        <v>10</v>
      </c>
      <c r="L2721" s="2">
        <v>0</v>
      </c>
      <c r="M2721" t="s">
        <v>11826</v>
      </c>
      <c r="N2721" t="s">
        <v>12034</v>
      </c>
      <c r="O2721" t="s">
        <v>10871</v>
      </c>
      <c r="P2721" t="s">
        <v>10887</v>
      </c>
    </row>
    <row r="2722" spans="1:16" x14ac:dyDescent="0.3">
      <c r="A2722" t="s">
        <v>12039</v>
      </c>
      <c r="B2722" s="2" t="str">
        <f t="shared" si="128"/>
        <v>4202</v>
      </c>
      <c r="C2722" s="2">
        <f t="shared" si="126"/>
        <v>4202</v>
      </c>
      <c r="D2722" t="str">
        <f>VLOOKUP(C2722,'Cost Centre'!A:B,2,)</f>
        <v>Finance</v>
      </c>
      <c r="E2722" t="str">
        <f t="shared" si="127"/>
        <v>2</v>
      </c>
      <c r="F2722" t="s">
        <v>10898</v>
      </c>
      <c r="G2722" s="2">
        <v>0</v>
      </c>
      <c r="H2722" s="2">
        <v>0</v>
      </c>
      <c r="I2722" s="2">
        <v>0</v>
      </c>
      <c r="J2722" s="105">
        <f>SUMIF([1]MMM!$A:$A,A2722,[1]MMM!$F:$F)</f>
        <v>0</v>
      </c>
      <c r="K2722" s="2" t="s">
        <v>10</v>
      </c>
      <c r="L2722" s="2">
        <v>0</v>
      </c>
      <c r="M2722" t="s">
        <v>11826</v>
      </c>
      <c r="N2722" t="s">
        <v>12034</v>
      </c>
      <c r="O2722" t="s">
        <v>10871</v>
      </c>
      <c r="P2722" t="s">
        <v>10887</v>
      </c>
    </row>
    <row r="2723" spans="1:16" x14ac:dyDescent="0.3">
      <c r="A2723" t="s">
        <v>12040</v>
      </c>
      <c r="B2723" s="2" t="str">
        <f t="shared" si="128"/>
        <v>4202</v>
      </c>
      <c r="C2723" s="2">
        <f t="shared" si="126"/>
        <v>4202</v>
      </c>
      <c r="D2723" t="str">
        <f>VLOOKUP(C2723,'Cost Centre'!A:B,2,)</f>
        <v>Finance</v>
      </c>
      <c r="E2723" t="str">
        <f t="shared" si="127"/>
        <v>2</v>
      </c>
      <c r="F2723" t="s">
        <v>10900</v>
      </c>
      <c r="G2723" s="2">
        <v>0</v>
      </c>
      <c r="H2723" s="2">
        <v>0</v>
      </c>
      <c r="I2723" s="2">
        <v>0</v>
      </c>
      <c r="J2723" s="105">
        <f>SUMIF([1]MMM!$A:$A,A2723,[1]MMM!$F:$F)</f>
        <v>0</v>
      </c>
      <c r="K2723" s="2" t="s">
        <v>10</v>
      </c>
      <c r="L2723" s="2">
        <v>0</v>
      </c>
      <c r="M2723" t="s">
        <v>11826</v>
      </c>
      <c r="N2723" t="s">
        <v>12034</v>
      </c>
      <c r="O2723" t="s">
        <v>10871</v>
      </c>
      <c r="P2723" t="s">
        <v>10887</v>
      </c>
    </row>
    <row r="2724" spans="1:16" x14ac:dyDescent="0.3">
      <c r="A2724" t="s">
        <v>12041</v>
      </c>
      <c r="B2724" s="2" t="str">
        <f t="shared" si="128"/>
        <v>4202</v>
      </c>
      <c r="C2724" s="2">
        <f t="shared" si="126"/>
        <v>4202</v>
      </c>
      <c r="D2724" t="str">
        <f>VLOOKUP(C2724,'Cost Centre'!A:B,2,)</f>
        <v>Finance</v>
      </c>
      <c r="E2724" t="str">
        <f t="shared" si="127"/>
        <v>2</v>
      </c>
      <c r="F2724" t="s">
        <v>10902</v>
      </c>
      <c r="G2724" s="2">
        <v>0</v>
      </c>
      <c r="H2724" s="2">
        <v>0</v>
      </c>
      <c r="I2724" s="2">
        <v>0</v>
      </c>
      <c r="J2724" s="105">
        <f>SUMIF([1]MMM!$A:$A,A2724,[1]MMM!$F:$F)</f>
        <v>0</v>
      </c>
      <c r="K2724" s="2" t="s">
        <v>10</v>
      </c>
      <c r="L2724" s="2">
        <v>0</v>
      </c>
      <c r="M2724" t="s">
        <v>11826</v>
      </c>
      <c r="N2724" t="s">
        <v>12034</v>
      </c>
      <c r="O2724" t="s">
        <v>10871</v>
      </c>
      <c r="P2724" t="s">
        <v>10887</v>
      </c>
    </row>
    <row r="2725" spans="1:16" x14ac:dyDescent="0.3">
      <c r="A2725" t="s">
        <v>12042</v>
      </c>
      <c r="B2725" s="2" t="str">
        <f t="shared" si="128"/>
        <v>4202</v>
      </c>
      <c r="C2725" s="2">
        <f t="shared" si="126"/>
        <v>4202</v>
      </c>
      <c r="D2725" t="str">
        <f>VLOOKUP(C2725,'Cost Centre'!A:B,2,)</f>
        <v>Finance</v>
      </c>
      <c r="E2725" t="str">
        <f t="shared" si="127"/>
        <v>2</v>
      </c>
      <c r="F2725" t="s">
        <v>10904</v>
      </c>
      <c r="G2725" s="2">
        <v>0</v>
      </c>
      <c r="H2725" s="2">
        <v>0</v>
      </c>
      <c r="I2725" s="2">
        <v>0</v>
      </c>
      <c r="J2725" s="105">
        <f>SUMIF([1]MMM!$A:$A,A2725,[1]MMM!$F:$F)</f>
        <v>0</v>
      </c>
      <c r="K2725" s="2" t="s">
        <v>10</v>
      </c>
      <c r="L2725" s="2">
        <v>0</v>
      </c>
      <c r="M2725" t="s">
        <v>11826</v>
      </c>
      <c r="N2725" t="s">
        <v>12034</v>
      </c>
      <c r="O2725" t="s">
        <v>10871</v>
      </c>
      <c r="P2725" t="s">
        <v>10887</v>
      </c>
    </row>
    <row r="2726" spans="1:16" x14ac:dyDescent="0.3">
      <c r="A2726" t="s">
        <v>12043</v>
      </c>
      <c r="B2726" s="2" t="str">
        <f t="shared" si="128"/>
        <v>4202</v>
      </c>
      <c r="C2726" s="2">
        <f t="shared" si="126"/>
        <v>4202</v>
      </c>
      <c r="D2726" t="str">
        <f>VLOOKUP(C2726,'Cost Centre'!A:B,2,)</f>
        <v>Finance</v>
      </c>
      <c r="E2726" t="str">
        <f t="shared" si="127"/>
        <v>2</v>
      </c>
      <c r="F2726" t="s">
        <v>10906</v>
      </c>
      <c r="G2726" s="2">
        <v>0</v>
      </c>
      <c r="H2726" s="2">
        <v>0</v>
      </c>
      <c r="I2726" s="2">
        <v>0</v>
      </c>
      <c r="J2726" s="105">
        <f>SUMIF([1]MMM!$A:$A,A2726,[1]MMM!$F:$F)</f>
        <v>0</v>
      </c>
      <c r="K2726" s="2" t="s">
        <v>10</v>
      </c>
      <c r="L2726" s="2">
        <v>0</v>
      </c>
      <c r="M2726" t="s">
        <v>11826</v>
      </c>
      <c r="N2726" t="s">
        <v>12034</v>
      </c>
      <c r="O2726" t="s">
        <v>10871</v>
      </c>
      <c r="P2726" t="s">
        <v>10887</v>
      </c>
    </row>
    <row r="2727" spans="1:16" x14ac:dyDescent="0.3">
      <c r="A2727" t="s">
        <v>3959</v>
      </c>
      <c r="B2727" s="2" t="str">
        <f t="shared" si="128"/>
        <v>4202</v>
      </c>
      <c r="C2727" s="2">
        <f t="shared" si="126"/>
        <v>4202</v>
      </c>
      <c r="D2727" t="str">
        <f>VLOOKUP(C2727,'Cost Centre'!A:B,2,)</f>
        <v>Finance</v>
      </c>
      <c r="E2727" t="str">
        <f t="shared" si="127"/>
        <v>3</v>
      </c>
      <c r="F2727" t="s">
        <v>2148</v>
      </c>
      <c r="G2727" s="2">
        <v>0</v>
      </c>
      <c r="H2727" s="2">
        <v>0</v>
      </c>
      <c r="I2727" s="2">
        <v>0</v>
      </c>
      <c r="J2727" s="105">
        <f>SUMIF([1]MMM!$A:$A,A2727,[1]MMM!$F:$F)</f>
        <v>0</v>
      </c>
      <c r="K2727" s="2" t="s">
        <v>10</v>
      </c>
      <c r="L2727" s="2">
        <v>0</v>
      </c>
      <c r="M2727" t="s">
        <v>11826</v>
      </c>
      <c r="N2727" t="s">
        <v>12034</v>
      </c>
      <c r="O2727" t="s">
        <v>10908</v>
      </c>
      <c r="P2727" t="s">
        <v>10910</v>
      </c>
    </row>
    <row r="2728" spans="1:16" x14ac:dyDescent="0.3">
      <c r="A2728" t="s">
        <v>3960</v>
      </c>
      <c r="B2728" s="2" t="str">
        <f t="shared" si="128"/>
        <v>4202</v>
      </c>
      <c r="C2728" s="2">
        <f t="shared" si="126"/>
        <v>4202</v>
      </c>
      <c r="D2728" t="str">
        <f>VLOOKUP(C2728,'Cost Centre'!A:B,2,)</f>
        <v>Finance</v>
      </c>
      <c r="E2728" t="str">
        <f t="shared" si="127"/>
        <v>3</v>
      </c>
      <c r="F2728" t="s">
        <v>2154</v>
      </c>
      <c r="G2728" s="2">
        <v>0</v>
      </c>
      <c r="H2728" s="2">
        <v>39997.47</v>
      </c>
      <c r="I2728" s="2">
        <v>0</v>
      </c>
      <c r="J2728" s="105">
        <f>SUMIF([1]MMM!$A:$A,A2728,[1]MMM!$F:$F)</f>
        <v>39997.47</v>
      </c>
      <c r="K2728" s="2" t="s">
        <v>10</v>
      </c>
      <c r="L2728" s="2">
        <v>23712</v>
      </c>
      <c r="M2728" t="s">
        <v>11826</v>
      </c>
      <c r="N2728" t="s">
        <v>12034</v>
      </c>
      <c r="O2728" t="s">
        <v>10908</v>
      </c>
      <c r="P2728" t="s">
        <v>10910</v>
      </c>
    </row>
    <row r="2729" spans="1:16" x14ac:dyDescent="0.3">
      <c r="A2729" t="s">
        <v>12044</v>
      </c>
      <c r="B2729" s="2" t="str">
        <f t="shared" si="128"/>
        <v>4202</v>
      </c>
      <c r="C2729" s="2">
        <f t="shared" si="126"/>
        <v>4202</v>
      </c>
      <c r="D2729" t="str">
        <f>VLOOKUP(C2729,'Cost Centre'!A:B,2,)</f>
        <v>Finance</v>
      </c>
      <c r="E2729" t="str">
        <f t="shared" si="127"/>
        <v>3</v>
      </c>
      <c r="F2729" t="s">
        <v>10912</v>
      </c>
      <c r="G2729" s="2">
        <v>0</v>
      </c>
      <c r="H2729" s="2">
        <v>0</v>
      </c>
      <c r="I2729" s="2">
        <v>-927918.24</v>
      </c>
      <c r="J2729" s="105">
        <f>SUMIF([1]MMM!$A:$A,A2729,[1]MMM!$F:$F)</f>
        <v>-927918.24</v>
      </c>
      <c r="K2729" s="2" t="s">
        <v>10</v>
      </c>
      <c r="L2729" s="2">
        <v>0</v>
      </c>
      <c r="M2729" t="s">
        <v>11826</v>
      </c>
      <c r="N2729" t="s">
        <v>12034</v>
      </c>
      <c r="O2729" t="s">
        <v>10908</v>
      </c>
      <c r="P2729" t="s">
        <v>10913</v>
      </c>
    </row>
    <row r="2730" spans="1:16" x14ac:dyDescent="0.3">
      <c r="A2730" t="s">
        <v>12045</v>
      </c>
      <c r="B2730" s="2" t="str">
        <f t="shared" si="128"/>
        <v>4202</v>
      </c>
      <c r="C2730" s="2">
        <f t="shared" si="126"/>
        <v>4202</v>
      </c>
      <c r="D2730" t="str">
        <f>VLOOKUP(C2730,'Cost Centre'!A:B,2,)</f>
        <v>Finance</v>
      </c>
      <c r="E2730" t="str">
        <f t="shared" si="127"/>
        <v>3</v>
      </c>
      <c r="F2730" t="s">
        <v>10915</v>
      </c>
      <c r="G2730" s="2">
        <v>0</v>
      </c>
      <c r="H2730" s="2">
        <v>0</v>
      </c>
      <c r="I2730" s="2">
        <v>0</v>
      </c>
      <c r="J2730" s="105">
        <f>SUMIF([1]MMM!$A:$A,A2730,[1]MMM!$F:$F)</f>
        <v>0</v>
      </c>
      <c r="K2730" s="2" t="s">
        <v>10</v>
      </c>
      <c r="L2730" s="2">
        <v>0</v>
      </c>
      <c r="M2730" t="s">
        <v>11826</v>
      </c>
      <c r="N2730" t="s">
        <v>12034</v>
      </c>
      <c r="O2730" t="s">
        <v>10908</v>
      </c>
      <c r="P2730" t="s">
        <v>10913</v>
      </c>
    </row>
    <row r="2731" spans="1:16" x14ac:dyDescent="0.3">
      <c r="A2731" t="s">
        <v>12046</v>
      </c>
      <c r="B2731" s="2" t="str">
        <f t="shared" si="128"/>
        <v>4202</v>
      </c>
      <c r="C2731" s="2">
        <f t="shared" si="126"/>
        <v>4202</v>
      </c>
      <c r="D2731" t="str">
        <f>VLOOKUP(C2731,'Cost Centre'!A:B,2,)</f>
        <v>Finance</v>
      </c>
      <c r="E2731" t="str">
        <f t="shared" si="127"/>
        <v>5</v>
      </c>
      <c r="F2731" t="s">
        <v>3920</v>
      </c>
      <c r="G2731" s="2">
        <v>0</v>
      </c>
      <c r="H2731" s="2">
        <v>1136953.54</v>
      </c>
      <c r="I2731" s="2">
        <v>0</v>
      </c>
      <c r="J2731" s="105">
        <f>SUMIF([1]MMM!$A:$A,A2731,[1]MMM!$F:$F)</f>
        <v>1136953.54</v>
      </c>
      <c r="K2731" s="2" t="s">
        <v>460</v>
      </c>
      <c r="L2731" s="2">
        <v>0</v>
      </c>
      <c r="M2731" t="s">
        <v>11826</v>
      </c>
      <c r="N2731" t="s">
        <v>12034</v>
      </c>
      <c r="O2731" t="s">
        <v>11298</v>
      </c>
      <c r="P2731" t="s">
        <v>12047</v>
      </c>
    </row>
    <row r="2732" spans="1:16" x14ac:dyDescent="0.3">
      <c r="A2732" t="s">
        <v>12048</v>
      </c>
      <c r="B2732" s="2" t="str">
        <f t="shared" si="128"/>
        <v>4202</v>
      </c>
      <c r="C2732" s="2">
        <f t="shared" si="126"/>
        <v>4202</v>
      </c>
      <c r="D2732" t="str">
        <f>VLOOKUP(C2732,'Cost Centre'!A:B,2,)</f>
        <v>Finance</v>
      </c>
      <c r="E2732" t="str">
        <f t="shared" si="127"/>
        <v>5</v>
      </c>
      <c r="F2732" t="s">
        <v>3921</v>
      </c>
      <c r="G2732" s="2">
        <v>0</v>
      </c>
      <c r="H2732" s="2">
        <v>0</v>
      </c>
      <c r="I2732" s="2">
        <v>0</v>
      </c>
      <c r="J2732" s="105">
        <f>SUMIF([1]MMM!$A:$A,A2732,[1]MMM!$F:$F)</f>
        <v>0</v>
      </c>
      <c r="K2732" s="2" t="s">
        <v>460</v>
      </c>
      <c r="L2732" s="2">
        <v>0</v>
      </c>
      <c r="M2732" t="s">
        <v>11826</v>
      </c>
      <c r="N2732" t="s">
        <v>12034</v>
      </c>
      <c r="O2732" t="s">
        <v>11298</v>
      </c>
      <c r="P2732" t="s">
        <v>12047</v>
      </c>
    </row>
    <row r="2733" spans="1:16" x14ac:dyDescent="0.3">
      <c r="A2733" t="s">
        <v>12049</v>
      </c>
      <c r="B2733" s="2" t="str">
        <f t="shared" si="128"/>
        <v>4202</v>
      </c>
      <c r="C2733" s="2">
        <f t="shared" si="126"/>
        <v>4202</v>
      </c>
      <c r="D2733" t="str">
        <f>VLOOKUP(C2733,'Cost Centre'!A:B,2,)</f>
        <v>Finance</v>
      </c>
      <c r="E2733" t="str">
        <f t="shared" si="127"/>
        <v>5</v>
      </c>
      <c r="F2733" t="s">
        <v>3922</v>
      </c>
      <c r="G2733" s="2">
        <v>0</v>
      </c>
      <c r="H2733" s="2">
        <v>0</v>
      </c>
      <c r="I2733" s="2">
        <v>0</v>
      </c>
      <c r="J2733" s="105">
        <f>SUMIF([1]MMM!$A:$A,A2733,[1]MMM!$F:$F)</f>
        <v>0</v>
      </c>
      <c r="K2733" s="2" t="s">
        <v>460</v>
      </c>
      <c r="L2733" s="2">
        <v>0</v>
      </c>
      <c r="M2733" t="s">
        <v>11826</v>
      </c>
      <c r="N2733" t="s">
        <v>12034</v>
      </c>
      <c r="O2733" t="s">
        <v>11298</v>
      </c>
      <c r="P2733" t="s">
        <v>12047</v>
      </c>
    </row>
    <row r="2734" spans="1:16" x14ac:dyDescent="0.3">
      <c r="A2734" t="s">
        <v>12050</v>
      </c>
      <c r="B2734" s="2" t="str">
        <f t="shared" si="128"/>
        <v>4202</v>
      </c>
      <c r="C2734" s="2">
        <f t="shared" si="126"/>
        <v>4202</v>
      </c>
      <c r="D2734" t="str">
        <f>VLOOKUP(C2734,'Cost Centre'!A:B,2,)</f>
        <v>Finance</v>
      </c>
      <c r="E2734" t="str">
        <f t="shared" si="127"/>
        <v>5</v>
      </c>
      <c r="F2734" t="s">
        <v>3923</v>
      </c>
      <c r="G2734" s="2">
        <v>0</v>
      </c>
      <c r="H2734" s="2">
        <v>99722168.019999996</v>
      </c>
      <c r="I2734" s="2">
        <v>0</v>
      </c>
      <c r="J2734" s="105">
        <f>SUMIF([1]MMM!$A:$A,A2734,[1]MMM!$F:$F)</f>
        <v>113213241.45999999</v>
      </c>
      <c r="K2734" s="2" t="s">
        <v>460</v>
      </c>
      <c r="L2734" s="2">
        <v>0</v>
      </c>
      <c r="M2734" t="s">
        <v>11826</v>
      </c>
      <c r="N2734" t="s">
        <v>12034</v>
      </c>
      <c r="O2734" t="s">
        <v>11298</v>
      </c>
      <c r="P2734" t="s">
        <v>12047</v>
      </c>
    </row>
    <row r="2735" spans="1:16" x14ac:dyDescent="0.3">
      <c r="A2735" t="s">
        <v>12051</v>
      </c>
      <c r="B2735" s="2" t="str">
        <f t="shared" si="128"/>
        <v>4202</v>
      </c>
      <c r="C2735" s="2">
        <f t="shared" si="126"/>
        <v>4202</v>
      </c>
      <c r="D2735" t="str">
        <f>VLOOKUP(C2735,'Cost Centre'!A:B,2,)</f>
        <v>Finance</v>
      </c>
      <c r="E2735" t="str">
        <f t="shared" si="127"/>
        <v>5</v>
      </c>
      <c r="F2735" t="s">
        <v>3924</v>
      </c>
      <c r="G2735" s="2">
        <v>0</v>
      </c>
      <c r="H2735" s="2">
        <v>0</v>
      </c>
      <c r="I2735" s="2">
        <v>0</v>
      </c>
      <c r="J2735" s="105">
        <f>SUMIF([1]MMM!$A:$A,A2735,[1]MMM!$F:$F)</f>
        <v>0</v>
      </c>
      <c r="K2735" s="2" t="s">
        <v>460</v>
      </c>
      <c r="L2735" s="2">
        <v>0</v>
      </c>
      <c r="M2735" t="s">
        <v>11826</v>
      </c>
      <c r="N2735" t="s">
        <v>12034</v>
      </c>
      <c r="O2735" t="s">
        <v>11298</v>
      </c>
      <c r="P2735" t="s">
        <v>12047</v>
      </c>
    </row>
    <row r="2736" spans="1:16" x14ac:dyDescent="0.3">
      <c r="A2736" t="s">
        <v>12052</v>
      </c>
      <c r="B2736" s="2" t="str">
        <f t="shared" si="128"/>
        <v>4202</v>
      </c>
      <c r="C2736" s="2">
        <f t="shared" si="126"/>
        <v>4202</v>
      </c>
      <c r="D2736" t="str">
        <f>VLOOKUP(C2736,'Cost Centre'!A:B,2,)</f>
        <v>Finance</v>
      </c>
      <c r="E2736" t="str">
        <f t="shared" si="127"/>
        <v>5</v>
      </c>
      <c r="F2736" t="s">
        <v>3925</v>
      </c>
      <c r="G2736" s="2">
        <v>0</v>
      </c>
      <c r="H2736" s="2">
        <v>0</v>
      </c>
      <c r="I2736" s="2">
        <v>0</v>
      </c>
      <c r="J2736" s="105">
        <f>SUMIF([1]MMM!$A:$A,A2736,[1]MMM!$F:$F)</f>
        <v>0</v>
      </c>
      <c r="K2736" s="2" t="s">
        <v>460</v>
      </c>
      <c r="L2736" s="2">
        <v>0</v>
      </c>
      <c r="M2736" t="s">
        <v>11826</v>
      </c>
      <c r="N2736" t="s">
        <v>12034</v>
      </c>
      <c r="O2736" t="s">
        <v>11298</v>
      </c>
      <c r="P2736" t="s">
        <v>12047</v>
      </c>
    </row>
    <row r="2737" spans="1:16" x14ac:dyDescent="0.3">
      <c r="A2737" t="s">
        <v>12053</v>
      </c>
      <c r="B2737" s="2" t="str">
        <f t="shared" si="128"/>
        <v>4202</v>
      </c>
      <c r="C2737" s="2">
        <f t="shared" si="126"/>
        <v>4202</v>
      </c>
      <c r="D2737" t="str">
        <f>VLOOKUP(C2737,'Cost Centre'!A:B,2,)</f>
        <v>Finance</v>
      </c>
      <c r="E2737" t="str">
        <f t="shared" si="127"/>
        <v>5</v>
      </c>
      <c r="F2737" t="s">
        <v>3926</v>
      </c>
      <c r="G2737" s="2">
        <v>0</v>
      </c>
      <c r="H2737" s="2">
        <v>0</v>
      </c>
      <c r="I2737" s="2">
        <v>0</v>
      </c>
      <c r="J2737" s="105">
        <f>SUMIF([1]MMM!$A:$A,A2737,[1]MMM!$F:$F)</f>
        <v>0</v>
      </c>
      <c r="K2737" s="2" t="s">
        <v>460</v>
      </c>
      <c r="L2737" s="2">
        <v>0</v>
      </c>
      <c r="M2737" t="s">
        <v>11826</v>
      </c>
      <c r="N2737" t="s">
        <v>12034</v>
      </c>
      <c r="O2737" t="s">
        <v>11298</v>
      </c>
      <c r="P2737" t="s">
        <v>12047</v>
      </c>
    </row>
    <row r="2738" spans="1:16" x14ac:dyDescent="0.3">
      <c r="A2738" t="s">
        <v>12054</v>
      </c>
      <c r="B2738" s="2" t="str">
        <f t="shared" si="128"/>
        <v>4202</v>
      </c>
      <c r="C2738" s="2">
        <f t="shared" si="126"/>
        <v>4202</v>
      </c>
      <c r="D2738" t="str">
        <f>VLOOKUP(C2738,'Cost Centre'!A:B,2,)</f>
        <v>Finance</v>
      </c>
      <c r="E2738" t="str">
        <f t="shared" si="127"/>
        <v>5</v>
      </c>
      <c r="F2738" t="s">
        <v>772</v>
      </c>
      <c r="G2738" s="2">
        <v>0</v>
      </c>
      <c r="H2738" s="2">
        <v>0</v>
      </c>
      <c r="I2738" s="2">
        <v>0</v>
      </c>
      <c r="J2738" s="105">
        <f>SUMIF([1]MMM!$A:$A,A2738,[1]MMM!$F:$F)</f>
        <v>0</v>
      </c>
      <c r="K2738" s="2" t="s">
        <v>460</v>
      </c>
      <c r="L2738" s="2">
        <v>0</v>
      </c>
      <c r="M2738" t="s">
        <v>11826</v>
      </c>
      <c r="N2738" t="s">
        <v>12034</v>
      </c>
      <c r="O2738" t="s">
        <v>11298</v>
      </c>
      <c r="P2738" t="s">
        <v>12047</v>
      </c>
    </row>
    <row r="2739" spans="1:16" x14ac:dyDescent="0.3">
      <c r="A2739" t="s">
        <v>12055</v>
      </c>
      <c r="B2739" s="2" t="str">
        <f t="shared" si="128"/>
        <v>4202</v>
      </c>
      <c r="C2739" s="2">
        <f t="shared" si="126"/>
        <v>4202</v>
      </c>
      <c r="D2739" t="str">
        <f>VLOOKUP(C2739,'Cost Centre'!A:B,2,)</f>
        <v>Finance</v>
      </c>
      <c r="E2739" t="str">
        <f t="shared" si="127"/>
        <v>5</v>
      </c>
      <c r="F2739" t="s">
        <v>773</v>
      </c>
      <c r="G2739" s="2">
        <v>0</v>
      </c>
      <c r="H2739" s="2">
        <v>0</v>
      </c>
      <c r="I2739" s="2">
        <v>-100859121.56</v>
      </c>
      <c r="J2739" s="105">
        <f>SUMIF([1]MMM!$A:$A,A2739,[1]MMM!$F:$F)</f>
        <v>-114350195</v>
      </c>
      <c r="K2739" s="2" t="s">
        <v>460</v>
      </c>
      <c r="L2739" s="2">
        <v>0</v>
      </c>
      <c r="M2739" t="s">
        <v>11826</v>
      </c>
      <c r="N2739" t="s">
        <v>12034</v>
      </c>
      <c r="O2739" t="s">
        <v>11298</v>
      </c>
      <c r="P2739" t="s">
        <v>12047</v>
      </c>
    </row>
    <row r="2740" spans="1:16" x14ac:dyDescent="0.3">
      <c r="A2740" t="s">
        <v>12056</v>
      </c>
      <c r="B2740" s="2" t="str">
        <f t="shared" si="128"/>
        <v>4202</v>
      </c>
      <c r="C2740" s="2">
        <f t="shared" si="126"/>
        <v>4202</v>
      </c>
      <c r="D2740" t="str">
        <f>VLOOKUP(C2740,'Cost Centre'!A:B,2,)</f>
        <v>Finance</v>
      </c>
      <c r="E2740" t="str">
        <f t="shared" si="127"/>
        <v>5</v>
      </c>
      <c r="F2740" t="s">
        <v>774</v>
      </c>
      <c r="G2740" s="2">
        <v>0</v>
      </c>
      <c r="H2740" s="2">
        <v>0</v>
      </c>
      <c r="I2740" s="2">
        <v>0</v>
      </c>
      <c r="J2740" s="105">
        <f>SUMIF([1]MMM!$A:$A,A2740,[1]MMM!$F:$F)</f>
        <v>0</v>
      </c>
      <c r="K2740" s="2" t="s">
        <v>460</v>
      </c>
      <c r="L2740" s="2">
        <v>0</v>
      </c>
      <c r="M2740" t="s">
        <v>11826</v>
      </c>
      <c r="N2740" t="s">
        <v>12034</v>
      </c>
      <c r="O2740" t="s">
        <v>11298</v>
      </c>
      <c r="P2740" t="s">
        <v>12047</v>
      </c>
    </row>
    <row r="2741" spans="1:16" x14ac:dyDescent="0.3">
      <c r="A2741" t="s">
        <v>780</v>
      </c>
      <c r="B2741" s="2" t="str">
        <f t="shared" si="128"/>
        <v>4202</v>
      </c>
      <c r="C2741" s="2">
        <f t="shared" si="126"/>
        <v>4202</v>
      </c>
      <c r="D2741" t="str">
        <f>VLOOKUP(C2741,'Cost Centre'!A:B,2,)</f>
        <v>Finance</v>
      </c>
      <c r="E2741" t="str">
        <f t="shared" si="127"/>
        <v>8</v>
      </c>
      <c r="F2741" t="s">
        <v>462</v>
      </c>
      <c r="G2741" s="2">
        <v>1501396.86</v>
      </c>
      <c r="H2741" s="2">
        <v>0</v>
      </c>
      <c r="I2741" s="2">
        <v>0</v>
      </c>
      <c r="J2741" s="105">
        <f>SUMIF([1]MMM!$A:$A,A2741,[1]MMM!$F:$F)</f>
        <v>1501396.86</v>
      </c>
      <c r="K2741" s="2" t="s">
        <v>460</v>
      </c>
      <c r="L2741" s="2">
        <v>0</v>
      </c>
      <c r="M2741" t="s">
        <v>11826</v>
      </c>
      <c r="N2741" t="s">
        <v>12034</v>
      </c>
      <c r="O2741" t="s">
        <v>10916</v>
      </c>
      <c r="P2741" t="s">
        <v>10917</v>
      </c>
    </row>
    <row r="2742" spans="1:16" x14ac:dyDescent="0.3">
      <c r="A2742" t="s">
        <v>781</v>
      </c>
      <c r="B2742" s="2" t="str">
        <f t="shared" si="128"/>
        <v>4202</v>
      </c>
      <c r="C2742" s="2">
        <f t="shared" si="126"/>
        <v>4202</v>
      </c>
      <c r="D2742" t="str">
        <f>VLOOKUP(C2742,'Cost Centre'!A:B,2,)</f>
        <v>Finance</v>
      </c>
      <c r="E2742" t="str">
        <f t="shared" si="127"/>
        <v>8</v>
      </c>
      <c r="F2742" t="s">
        <v>464</v>
      </c>
      <c r="G2742" s="2">
        <v>0</v>
      </c>
      <c r="H2742" s="2">
        <v>0</v>
      </c>
      <c r="I2742" s="2">
        <v>0</v>
      </c>
      <c r="J2742" s="105">
        <f>SUMIF([1]MMM!$A:$A,A2742,[1]MMM!$F:$F)</f>
        <v>0</v>
      </c>
      <c r="K2742" s="2" t="s">
        <v>460</v>
      </c>
      <c r="L2742" s="2">
        <v>0</v>
      </c>
      <c r="M2742" t="s">
        <v>11826</v>
      </c>
      <c r="N2742" t="s">
        <v>12034</v>
      </c>
      <c r="O2742" t="s">
        <v>10916</v>
      </c>
      <c r="P2742" t="s">
        <v>10917</v>
      </c>
    </row>
    <row r="2743" spans="1:16" x14ac:dyDescent="0.3">
      <c r="A2743" t="s">
        <v>782</v>
      </c>
      <c r="B2743" s="2" t="str">
        <f t="shared" si="128"/>
        <v>4202</v>
      </c>
      <c r="C2743" s="2">
        <f t="shared" si="126"/>
        <v>4202</v>
      </c>
      <c r="D2743" t="str">
        <f>VLOOKUP(C2743,'Cost Centre'!A:B,2,)</f>
        <v>Finance</v>
      </c>
      <c r="E2743" t="str">
        <f t="shared" si="127"/>
        <v>8</v>
      </c>
      <c r="F2743" t="s">
        <v>466</v>
      </c>
      <c r="G2743" s="2">
        <v>0</v>
      </c>
      <c r="H2743" s="2">
        <v>0</v>
      </c>
      <c r="I2743" s="2">
        <v>0</v>
      </c>
      <c r="J2743" s="105">
        <f>SUMIF([1]MMM!$A:$A,A2743,[1]MMM!$F:$F)</f>
        <v>0</v>
      </c>
      <c r="K2743" s="2" t="s">
        <v>460</v>
      </c>
      <c r="L2743" s="2">
        <v>0</v>
      </c>
      <c r="M2743" t="s">
        <v>11826</v>
      </c>
      <c r="N2743" t="s">
        <v>12034</v>
      </c>
      <c r="O2743" t="s">
        <v>10916</v>
      </c>
      <c r="P2743" t="s">
        <v>10917</v>
      </c>
    </row>
    <row r="2744" spans="1:16" x14ac:dyDescent="0.3">
      <c r="A2744" t="s">
        <v>783</v>
      </c>
      <c r="B2744" s="2" t="str">
        <f t="shared" si="128"/>
        <v>4202</v>
      </c>
      <c r="C2744" s="2">
        <f t="shared" si="126"/>
        <v>4202</v>
      </c>
      <c r="D2744" t="str">
        <f>VLOOKUP(C2744,'Cost Centre'!A:B,2,)</f>
        <v>Finance</v>
      </c>
      <c r="E2744" t="str">
        <f t="shared" si="127"/>
        <v>8</v>
      </c>
      <c r="F2744" t="s">
        <v>468</v>
      </c>
      <c r="G2744" s="2">
        <v>0</v>
      </c>
      <c r="H2744" s="2">
        <v>927918.24</v>
      </c>
      <c r="I2744" s="2">
        <v>0</v>
      </c>
      <c r="J2744" s="105">
        <f>SUMIF([1]MMM!$A:$A,A2744,[1]MMM!$F:$F)</f>
        <v>927918.24</v>
      </c>
      <c r="K2744" s="2" t="s">
        <v>460</v>
      </c>
      <c r="L2744" s="2">
        <v>0</v>
      </c>
      <c r="M2744" t="s">
        <v>11826</v>
      </c>
      <c r="N2744" t="s">
        <v>12034</v>
      </c>
      <c r="O2744" t="s">
        <v>10916</v>
      </c>
      <c r="P2744" t="s">
        <v>10917</v>
      </c>
    </row>
    <row r="2745" spans="1:16" x14ac:dyDescent="0.3">
      <c r="A2745" t="s">
        <v>784</v>
      </c>
      <c r="B2745" s="2" t="str">
        <f t="shared" si="128"/>
        <v>4202</v>
      </c>
      <c r="C2745" s="2">
        <f t="shared" si="126"/>
        <v>4202</v>
      </c>
      <c r="D2745" t="str">
        <f>VLOOKUP(C2745,'Cost Centre'!A:B,2,)</f>
        <v>Finance</v>
      </c>
      <c r="E2745" t="str">
        <f t="shared" si="127"/>
        <v>8</v>
      </c>
      <c r="F2745" t="s">
        <v>470</v>
      </c>
      <c r="G2745" s="2">
        <v>0</v>
      </c>
      <c r="H2745" s="2">
        <v>0</v>
      </c>
      <c r="I2745" s="2">
        <v>0</v>
      </c>
      <c r="J2745" s="105">
        <f>SUMIF([1]MMM!$A:$A,A2745,[1]MMM!$F:$F)</f>
        <v>0</v>
      </c>
      <c r="K2745" s="2" t="s">
        <v>460</v>
      </c>
      <c r="L2745" s="2">
        <v>0</v>
      </c>
      <c r="M2745" t="s">
        <v>11826</v>
      </c>
      <c r="N2745" t="s">
        <v>12034</v>
      </c>
      <c r="O2745" t="s">
        <v>10916</v>
      </c>
      <c r="P2745" t="s">
        <v>10917</v>
      </c>
    </row>
    <row r="2746" spans="1:16" x14ac:dyDescent="0.3">
      <c r="A2746" t="s">
        <v>3961</v>
      </c>
      <c r="B2746" s="2" t="str">
        <f t="shared" si="128"/>
        <v>4202</v>
      </c>
      <c r="C2746" s="2">
        <f t="shared" si="126"/>
        <v>4202</v>
      </c>
      <c r="D2746" t="str">
        <f>VLOOKUP(C2746,'Cost Centre'!A:B,2,)</f>
        <v>Finance</v>
      </c>
      <c r="E2746" t="str">
        <f t="shared" si="127"/>
        <v>8</v>
      </c>
      <c r="F2746" t="s">
        <v>2159</v>
      </c>
      <c r="G2746" s="2">
        <v>0</v>
      </c>
      <c r="H2746" s="2">
        <v>0</v>
      </c>
      <c r="I2746" s="2">
        <v>0</v>
      </c>
      <c r="J2746" s="105">
        <f>SUMIF([1]MMM!$A:$A,A2746,[1]MMM!$F:$F)</f>
        <v>0</v>
      </c>
      <c r="K2746" s="2" t="s">
        <v>460</v>
      </c>
      <c r="L2746" s="2">
        <v>0</v>
      </c>
      <c r="M2746" t="s">
        <v>11826</v>
      </c>
      <c r="N2746" t="s">
        <v>12034</v>
      </c>
      <c r="O2746" t="s">
        <v>10916</v>
      </c>
      <c r="P2746" t="s">
        <v>10917</v>
      </c>
    </row>
    <row r="2747" spans="1:16" x14ac:dyDescent="0.3">
      <c r="A2747" t="s">
        <v>3962</v>
      </c>
      <c r="B2747" s="2" t="str">
        <f t="shared" si="128"/>
        <v>4301</v>
      </c>
      <c r="C2747" s="2">
        <f t="shared" si="126"/>
        <v>4301</v>
      </c>
      <c r="D2747" t="str">
        <f>VLOOKUP(C2747,'Cost Centre'!A:B,2,)</f>
        <v>Finance</v>
      </c>
      <c r="E2747" t="str">
        <f t="shared" si="127"/>
        <v>1</v>
      </c>
      <c r="F2747" t="s">
        <v>12</v>
      </c>
      <c r="G2747" s="2">
        <v>0</v>
      </c>
      <c r="H2747" s="2">
        <v>0</v>
      </c>
      <c r="I2747" s="2">
        <v>0</v>
      </c>
      <c r="J2747" s="105">
        <f>SUMIF([1]MMM!$A:$A,A2747,[1]MMM!$F:$F)</f>
        <v>0</v>
      </c>
      <c r="K2747" s="2" t="s">
        <v>10</v>
      </c>
      <c r="L2747" s="2">
        <v>-1668</v>
      </c>
      <c r="M2747" t="s">
        <v>11826</v>
      </c>
      <c r="N2747" t="s">
        <v>12057</v>
      </c>
      <c r="O2747" t="s">
        <v>11023</v>
      </c>
      <c r="P2747" t="s">
        <v>11207</v>
      </c>
    </row>
    <row r="2748" spans="1:16" x14ac:dyDescent="0.3">
      <c r="A2748" t="s">
        <v>3963</v>
      </c>
      <c r="B2748" s="2" t="str">
        <f t="shared" si="128"/>
        <v>4301</v>
      </c>
      <c r="C2748" s="2">
        <f t="shared" si="126"/>
        <v>4301</v>
      </c>
      <c r="D2748" t="str">
        <f>VLOOKUP(C2748,'Cost Centre'!A:B,2,)</f>
        <v>Finance</v>
      </c>
      <c r="E2748" t="str">
        <f t="shared" si="127"/>
        <v>2</v>
      </c>
      <c r="F2748" t="s">
        <v>48</v>
      </c>
      <c r="G2748" s="2">
        <v>0</v>
      </c>
      <c r="H2748" s="2">
        <v>1355060.01</v>
      </c>
      <c r="I2748" s="2">
        <v>0</v>
      </c>
      <c r="J2748" s="105">
        <f>SUMIF([1]MMM!$A:$A,A2748,[1]MMM!$F:$F)</f>
        <v>1355060.01</v>
      </c>
      <c r="K2748" s="2" t="s">
        <v>10</v>
      </c>
      <c r="L2748" s="2">
        <v>1747909</v>
      </c>
      <c r="M2748" t="s">
        <v>11826</v>
      </c>
      <c r="N2748" t="s">
        <v>12057</v>
      </c>
      <c r="O2748" t="s">
        <v>10871</v>
      </c>
      <c r="P2748" t="s">
        <v>10875</v>
      </c>
    </row>
    <row r="2749" spans="1:16" x14ac:dyDescent="0.3">
      <c r="A2749" t="s">
        <v>3964</v>
      </c>
      <c r="B2749" s="2" t="str">
        <f t="shared" si="128"/>
        <v>4301</v>
      </c>
      <c r="C2749" s="2">
        <f t="shared" si="126"/>
        <v>4301</v>
      </c>
      <c r="D2749" t="str">
        <f>VLOOKUP(C2749,'Cost Centre'!A:B,2,)</f>
        <v>Finance</v>
      </c>
      <c r="E2749" t="str">
        <f t="shared" si="127"/>
        <v>2</v>
      </c>
      <c r="F2749" t="s">
        <v>49</v>
      </c>
      <c r="G2749" s="2">
        <v>0</v>
      </c>
      <c r="H2749" s="2">
        <v>0</v>
      </c>
      <c r="I2749" s="2">
        <v>0</v>
      </c>
      <c r="J2749" s="105">
        <f>SUMIF([1]MMM!$A:$A,A2749,[1]MMM!$F:$F)</f>
        <v>0</v>
      </c>
      <c r="K2749" s="2" t="s">
        <v>10</v>
      </c>
      <c r="L2749" s="2">
        <v>218838</v>
      </c>
      <c r="M2749" t="s">
        <v>11826</v>
      </c>
      <c r="N2749" t="s">
        <v>12057</v>
      </c>
      <c r="O2749" t="s">
        <v>10871</v>
      </c>
      <c r="P2749" t="s">
        <v>10875</v>
      </c>
    </row>
    <row r="2750" spans="1:16" x14ac:dyDescent="0.3">
      <c r="A2750" t="s">
        <v>3965</v>
      </c>
      <c r="B2750" s="2" t="str">
        <f t="shared" si="128"/>
        <v>4301</v>
      </c>
      <c r="C2750" s="2">
        <f t="shared" si="126"/>
        <v>4301</v>
      </c>
      <c r="D2750" t="str">
        <f>VLOOKUP(C2750,'Cost Centre'!A:B,2,)</f>
        <v>Finance</v>
      </c>
      <c r="E2750" t="str">
        <f t="shared" si="127"/>
        <v>2</v>
      </c>
      <c r="F2750" t="s">
        <v>51</v>
      </c>
      <c r="G2750" s="2">
        <v>0</v>
      </c>
      <c r="H2750" s="2">
        <v>11000</v>
      </c>
      <c r="I2750" s="2">
        <v>0</v>
      </c>
      <c r="J2750" s="105">
        <f>SUMIF([1]MMM!$A:$A,A2750,[1]MMM!$F:$F)</f>
        <v>11000</v>
      </c>
      <c r="K2750" s="2" t="s">
        <v>10</v>
      </c>
      <c r="L2750" s="2">
        <v>12864</v>
      </c>
      <c r="M2750" t="s">
        <v>11826</v>
      </c>
      <c r="N2750" t="s">
        <v>12057</v>
      </c>
      <c r="O2750" t="s">
        <v>10871</v>
      </c>
      <c r="P2750" t="s">
        <v>10875</v>
      </c>
    </row>
    <row r="2751" spans="1:16" x14ac:dyDescent="0.3">
      <c r="A2751" t="s">
        <v>3966</v>
      </c>
      <c r="B2751" s="2" t="str">
        <f t="shared" si="128"/>
        <v>4301</v>
      </c>
      <c r="C2751" s="2">
        <f t="shared" si="126"/>
        <v>4301</v>
      </c>
      <c r="D2751" t="str">
        <f>VLOOKUP(C2751,'Cost Centre'!A:B,2,)</f>
        <v>Finance</v>
      </c>
      <c r="E2751" t="str">
        <f t="shared" si="127"/>
        <v>2</v>
      </c>
      <c r="F2751" t="s">
        <v>55</v>
      </c>
      <c r="G2751" s="2">
        <v>0</v>
      </c>
      <c r="H2751" s="2">
        <v>109999.99</v>
      </c>
      <c r="I2751" s="2">
        <v>0</v>
      </c>
      <c r="J2751" s="105">
        <f>SUMIF([1]MMM!$A:$A,A2751,[1]MMM!$F:$F)</f>
        <v>109999.99</v>
      </c>
      <c r="K2751" s="2" t="s">
        <v>10</v>
      </c>
      <c r="L2751" s="2">
        <v>137902</v>
      </c>
      <c r="M2751" t="s">
        <v>11826</v>
      </c>
      <c r="N2751" t="s">
        <v>12057</v>
      </c>
      <c r="O2751" t="s">
        <v>10871</v>
      </c>
      <c r="P2751" t="s">
        <v>10875</v>
      </c>
    </row>
    <row r="2752" spans="1:16" x14ac:dyDescent="0.3">
      <c r="A2752" t="s">
        <v>3967</v>
      </c>
      <c r="B2752" s="2" t="str">
        <f t="shared" si="128"/>
        <v>4301</v>
      </c>
      <c r="C2752" s="2">
        <f t="shared" si="126"/>
        <v>4301</v>
      </c>
      <c r="D2752" t="str">
        <f>VLOOKUP(C2752,'Cost Centre'!A:B,2,)</f>
        <v>Finance</v>
      </c>
      <c r="E2752" t="str">
        <f t="shared" si="127"/>
        <v>2</v>
      </c>
      <c r="F2752" t="s">
        <v>56</v>
      </c>
      <c r="G2752" s="2">
        <v>0</v>
      </c>
      <c r="H2752" s="2">
        <v>0</v>
      </c>
      <c r="I2752" s="2">
        <v>0</v>
      </c>
      <c r="J2752" s="105">
        <f>SUMIF([1]MMM!$A:$A,A2752,[1]MMM!$F:$F)</f>
        <v>0</v>
      </c>
      <c r="K2752" s="2" t="s">
        <v>10</v>
      </c>
      <c r="L2752" s="2">
        <v>38691</v>
      </c>
      <c r="M2752" t="s">
        <v>11826</v>
      </c>
      <c r="N2752" t="s">
        <v>12057</v>
      </c>
      <c r="O2752" t="s">
        <v>10871</v>
      </c>
      <c r="P2752" t="s">
        <v>10875</v>
      </c>
    </row>
    <row r="2753" spans="1:16" x14ac:dyDescent="0.3">
      <c r="A2753" t="s">
        <v>3968</v>
      </c>
      <c r="B2753" s="2" t="str">
        <f t="shared" si="128"/>
        <v>4301</v>
      </c>
      <c r="C2753" s="2">
        <f t="shared" si="126"/>
        <v>4301</v>
      </c>
      <c r="D2753" t="str">
        <f>VLOOKUP(C2753,'Cost Centre'!A:B,2,)</f>
        <v>Finance</v>
      </c>
      <c r="E2753" t="str">
        <f t="shared" si="127"/>
        <v>2</v>
      </c>
      <c r="F2753" t="s">
        <v>60</v>
      </c>
      <c r="G2753" s="2">
        <v>0</v>
      </c>
      <c r="H2753" s="2">
        <v>0</v>
      </c>
      <c r="I2753" s="2">
        <v>0</v>
      </c>
      <c r="J2753" s="105">
        <f>SUMIF([1]MMM!$A:$A,A2753,[1]MMM!$F:$F)</f>
        <v>0</v>
      </c>
      <c r="K2753" s="2" t="s">
        <v>10</v>
      </c>
      <c r="L2753" s="2">
        <v>360000</v>
      </c>
      <c r="M2753" t="s">
        <v>11826</v>
      </c>
      <c r="N2753" t="s">
        <v>12057</v>
      </c>
      <c r="O2753" t="s">
        <v>10871</v>
      </c>
      <c r="P2753" t="s">
        <v>10875</v>
      </c>
    </row>
    <row r="2754" spans="1:16" x14ac:dyDescent="0.3">
      <c r="A2754" t="s">
        <v>3969</v>
      </c>
      <c r="B2754" s="2" t="str">
        <f t="shared" si="128"/>
        <v>4301</v>
      </c>
      <c r="C2754" s="2">
        <f t="shared" ref="C2754:C2817" si="129">VALUE(B2754)</f>
        <v>4301</v>
      </c>
      <c r="D2754" t="str">
        <f>VLOOKUP(C2754,'Cost Centre'!A:B,2,)</f>
        <v>Finance</v>
      </c>
      <c r="E2754" t="str">
        <f t="shared" ref="E2754:E2817" si="130">MID(A2754,5,1)</f>
        <v>2</v>
      </c>
      <c r="F2754" t="s">
        <v>61</v>
      </c>
      <c r="G2754" s="2">
        <v>0</v>
      </c>
      <c r="H2754" s="2">
        <v>34709</v>
      </c>
      <c r="I2754" s="2">
        <v>0</v>
      </c>
      <c r="J2754" s="105">
        <f>SUMIF([1]MMM!$A:$A,A2754,[1]MMM!$F:$F)</f>
        <v>34709</v>
      </c>
      <c r="K2754" s="2" t="s">
        <v>10</v>
      </c>
      <c r="L2754" s="2">
        <v>111087</v>
      </c>
      <c r="M2754" t="s">
        <v>11826</v>
      </c>
      <c r="N2754" t="s">
        <v>12057</v>
      </c>
      <c r="O2754" t="s">
        <v>10871</v>
      </c>
      <c r="P2754" t="s">
        <v>10875</v>
      </c>
    </row>
    <row r="2755" spans="1:16" x14ac:dyDescent="0.3">
      <c r="A2755" t="s">
        <v>3970</v>
      </c>
      <c r="B2755" s="2" t="str">
        <f t="shared" ref="B2755:B2818" si="131">MID(A2755,1,4)</f>
        <v>4301</v>
      </c>
      <c r="C2755" s="2">
        <f t="shared" si="129"/>
        <v>4301</v>
      </c>
      <c r="D2755" t="str">
        <f>VLOOKUP(C2755,'Cost Centre'!A:B,2,)</f>
        <v>Finance</v>
      </c>
      <c r="E2755" t="str">
        <f t="shared" si="130"/>
        <v>2</v>
      </c>
      <c r="F2755" t="s">
        <v>67</v>
      </c>
      <c r="G2755" s="2">
        <v>0</v>
      </c>
      <c r="H2755" s="2">
        <v>306.25</v>
      </c>
      <c r="I2755" s="2">
        <v>0</v>
      </c>
      <c r="J2755" s="105">
        <f>SUMIF([1]MMM!$A:$A,A2755,[1]MMM!$F:$F)</f>
        <v>306.25</v>
      </c>
      <c r="K2755" s="2" t="s">
        <v>10</v>
      </c>
      <c r="L2755" s="2">
        <v>318</v>
      </c>
      <c r="M2755" t="s">
        <v>11826</v>
      </c>
      <c r="N2755" t="s">
        <v>12057</v>
      </c>
      <c r="O2755" t="s">
        <v>10871</v>
      </c>
      <c r="P2755" t="s">
        <v>10876</v>
      </c>
    </row>
    <row r="2756" spans="1:16" x14ac:dyDescent="0.3">
      <c r="A2756" t="s">
        <v>3971</v>
      </c>
      <c r="B2756" s="2" t="str">
        <f t="shared" si="131"/>
        <v>4301</v>
      </c>
      <c r="C2756" s="2">
        <f t="shared" si="129"/>
        <v>4301</v>
      </c>
      <c r="D2756" t="str">
        <f>VLOOKUP(C2756,'Cost Centre'!A:B,2,)</f>
        <v>Finance</v>
      </c>
      <c r="E2756" t="str">
        <f t="shared" si="130"/>
        <v>2</v>
      </c>
      <c r="F2756" t="s">
        <v>68</v>
      </c>
      <c r="G2756" s="2">
        <v>0</v>
      </c>
      <c r="H2756" s="2">
        <v>3445.38</v>
      </c>
      <c r="I2756" s="2">
        <v>0</v>
      </c>
      <c r="J2756" s="105">
        <f>SUMIF([1]MMM!$A:$A,A2756,[1]MMM!$F:$F)</f>
        <v>3762.99</v>
      </c>
      <c r="K2756" s="2" t="s">
        <v>10</v>
      </c>
      <c r="L2756" s="2">
        <v>3169</v>
      </c>
      <c r="M2756" t="s">
        <v>11826</v>
      </c>
      <c r="N2756" t="s">
        <v>12057</v>
      </c>
      <c r="O2756" t="s">
        <v>10871</v>
      </c>
      <c r="P2756" t="s">
        <v>10876</v>
      </c>
    </row>
    <row r="2757" spans="1:16" x14ac:dyDescent="0.3">
      <c r="A2757" t="s">
        <v>3972</v>
      </c>
      <c r="B2757" s="2" t="str">
        <f t="shared" si="131"/>
        <v>4301</v>
      </c>
      <c r="C2757" s="2">
        <f t="shared" si="129"/>
        <v>4301</v>
      </c>
      <c r="D2757" t="str">
        <f>VLOOKUP(C2757,'Cost Centre'!A:B,2,)</f>
        <v>Finance</v>
      </c>
      <c r="E2757" t="str">
        <f t="shared" si="130"/>
        <v>2</v>
      </c>
      <c r="F2757" t="s">
        <v>10877</v>
      </c>
      <c r="G2757" s="2">
        <v>0</v>
      </c>
      <c r="H2757" s="2">
        <v>129845.84</v>
      </c>
      <c r="I2757" s="2">
        <v>0</v>
      </c>
      <c r="J2757" s="105">
        <f>SUMIF([1]MMM!$A:$A,A2757,[1]MMM!$F:$F)</f>
        <v>129845.84</v>
      </c>
      <c r="K2757" s="2" t="s">
        <v>10</v>
      </c>
      <c r="L2757" s="2">
        <v>134237</v>
      </c>
      <c r="M2757" t="s">
        <v>11826</v>
      </c>
      <c r="N2757" t="s">
        <v>12057</v>
      </c>
      <c r="O2757" t="s">
        <v>10871</v>
      </c>
      <c r="P2757" t="s">
        <v>10876</v>
      </c>
    </row>
    <row r="2758" spans="1:16" x14ac:dyDescent="0.3">
      <c r="A2758" t="s">
        <v>3973</v>
      </c>
      <c r="B2758" s="2" t="str">
        <f t="shared" si="131"/>
        <v>4301</v>
      </c>
      <c r="C2758" s="2">
        <f t="shared" si="129"/>
        <v>4301</v>
      </c>
      <c r="D2758" t="str">
        <f>VLOOKUP(C2758,'Cost Centre'!A:B,2,)</f>
        <v>Finance</v>
      </c>
      <c r="E2758" t="str">
        <f t="shared" si="130"/>
        <v>2</v>
      </c>
      <c r="F2758" t="s">
        <v>69</v>
      </c>
      <c r="G2758" s="2">
        <v>0</v>
      </c>
      <c r="H2758" s="2">
        <v>242739.39</v>
      </c>
      <c r="I2758" s="2">
        <v>0</v>
      </c>
      <c r="J2758" s="105">
        <f>SUMIF([1]MMM!$A:$A,A2758,[1]MMM!$F:$F)</f>
        <v>242739.39</v>
      </c>
      <c r="K2758" s="2" t="s">
        <v>10</v>
      </c>
      <c r="L2758" s="2">
        <v>217967</v>
      </c>
      <c r="M2758" t="s">
        <v>11826</v>
      </c>
      <c r="N2758" t="s">
        <v>12057</v>
      </c>
      <c r="O2758" t="s">
        <v>10871</v>
      </c>
      <c r="P2758" t="s">
        <v>10876</v>
      </c>
    </row>
    <row r="2759" spans="1:16" x14ac:dyDescent="0.3">
      <c r="A2759" t="s">
        <v>3974</v>
      </c>
      <c r="B2759" s="2" t="str">
        <f t="shared" si="131"/>
        <v>4301</v>
      </c>
      <c r="C2759" s="2">
        <f t="shared" si="129"/>
        <v>4301</v>
      </c>
      <c r="D2759" t="str">
        <f>VLOOKUP(C2759,'Cost Centre'!A:B,2,)</f>
        <v>Finance</v>
      </c>
      <c r="E2759" t="str">
        <f t="shared" si="130"/>
        <v>2</v>
      </c>
      <c r="F2759" t="s">
        <v>70</v>
      </c>
      <c r="G2759" s="2">
        <v>0</v>
      </c>
      <c r="H2759" s="2">
        <v>5205.1899999999996</v>
      </c>
      <c r="I2759" s="2">
        <v>0</v>
      </c>
      <c r="J2759" s="105">
        <f>SUMIF([1]MMM!$A:$A,A2759,[1]MMM!$F:$F)</f>
        <v>5205.1899999999996</v>
      </c>
      <c r="K2759" s="2" t="s">
        <v>10</v>
      </c>
      <c r="L2759" s="2">
        <v>5740</v>
      </c>
      <c r="M2759" t="s">
        <v>11826</v>
      </c>
      <c r="N2759" t="s">
        <v>12057</v>
      </c>
      <c r="O2759" t="s">
        <v>10871</v>
      </c>
      <c r="P2759" t="s">
        <v>10876</v>
      </c>
    </row>
    <row r="2760" spans="1:16" x14ac:dyDescent="0.3">
      <c r="A2760" t="s">
        <v>3975</v>
      </c>
      <c r="B2760" s="2" t="str">
        <f t="shared" si="131"/>
        <v>4301</v>
      </c>
      <c r="C2760" s="2">
        <f t="shared" si="129"/>
        <v>4301</v>
      </c>
      <c r="D2760" t="str">
        <f>VLOOKUP(C2760,'Cost Centre'!A:B,2,)</f>
        <v>Finance</v>
      </c>
      <c r="E2760" t="str">
        <f t="shared" si="130"/>
        <v>2</v>
      </c>
      <c r="F2760" t="s">
        <v>73</v>
      </c>
      <c r="G2760" s="2">
        <v>0</v>
      </c>
      <c r="H2760" s="2">
        <v>0</v>
      </c>
      <c r="I2760" s="2">
        <v>0</v>
      </c>
      <c r="J2760" s="105">
        <f>SUMIF([1]MMM!$A:$A,A2760,[1]MMM!$F:$F)</f>
        <v>0</v>
      </c>
      <c r="K2760" s="2" t="s">
        <v>10</v>
      </c>
      <c r="L2760" s="2">
        <v>5383</v>
      </c>
      <c r="M2760" t="s">
        <v>11826</v>
      </c>
      <c r="N2760" t="s">
        <v>12057</v>
      </c>
      <c r="O2760" t="s">
        <v>10871</v>
      </c>
      <c r="P2760" t="s">
        <v>10878</v>
      </c>
    </row>
    <row r="2761" spans="1:16" x14ac:dyDescent="0.3">
      <c r="A2761" t="s">
        <v>3976</v>
      </c>
      <c r="B2761" s="2" t="str">
        <f t="shared" si="131"/>
        <v>4301</v>
      </c>
      <c r="C2761" s="2">
        <f t="shared" si="129"/>
        <v>4301</v>
      </c>
      <c r="D2761" t="str">
        <f>VLOOKUP(C2761,'Cost Centre'!A:B,2,)</f>
        <v>Finance</v>
      </c>
      <c r="E2761" t="str">
        <f t="shared" si="130"/>
        <v>2</v>
      </c>
      <c r="F2761" t="s">
        <v>2117</v>
      </c>
      <c r="G2761" s="2">
        <v>0</v>
      </c>
      <c r="H2761" s="2">
        <v>6826.14</v>
      </c>
      <c r="I2761" s="2">
        <v>0</v>
      </c>
      <c r="J2761" s="105">
        <f>SUMIF([1]MMM!$A:$A,A2761,[1]MMM!$F:$F)</f>
        <v>6826.14</v>
      </c>
      <c r="K2761" s="2" t="s">
        <v>10</v>
      </c>
      <c r="L2761" s="2">
        <v>53329</v>
      </c>
      <c r="M2761" t="s">
        <v>11826</v>
      </c>
      <c r="N2761" t="s">
        <v>12057</v>
      </c>
      <c r="O2761" t="s">
        <v>10871</v>
      </c>
      <c r="P2761" t="s">
        <v>10878</v>
      </c>
    </row>
    <row r="2762" spans="1:16" x14ac:dyDescent="0.3">
      <c r="A2762" t="s">
        <v>3977</v>
      </c>
      <c r="B2762" s="2" t="str">
        <f t="shared" si="131"/>
        <v>4301</v>
      </c>
      <c r="C2762" s="2">
        <f t="shared" si="129"/>
        <v>4301</v>
      </c>
      <c r="D2762" t="str">
        <f>VLOOKUP(C2762,'Cost Centre'!A:B,2,)</f>
        <v>Finance</v>
      </c>
      <c r="E2762" t="str">
        <f t="shared" si="130"/>
        <v>2</v>
      </c>
      <c r="F2762" t="s">
        <v>266</v>
      </c>
      <c r="G2762" s="2">
        <v>0</v>
      </c>
      <c r="H2762" s="2">
        <v>0</v>
      </c>
      <c r="I2762" s="2">
        <v>0</v>
      </c>
      <c r="J2762" s="105">
        <f>SUMIF([1]MMM!$A:$A,A2762,[1]MMM!$F:$F)</f>
        <v>0</v>
      </c>
      <c r="K2762" s="2" t="s">
        <v>10</v>
      </c>
      <c r="L2762" s="2">
        <v>5976</v>
      </c>
      <c r="M2762" t="s">
        <v>11826</v>
      </c>
      <c r="N2762" t="s">
        <v>12057</v>
      </c>
      <c r="O2762" t="s">
        <v>10871</v>
      </c>
      <c r="P2762" t="s">
        <v>10931</v>
      </c>
    </row>
    <row r="2763" spans="1:16" x14ac:dyDescent="0.3">
      <c r="A2763" t="s">
        <v>3978</v>
      </c>
      <c r="B2763" s="2" t="str">
        <f t="shared" si="131"/>
        <v>4301</v>
      </c>
      <c r="C2763" s="2">
        <f t="shared" si="129"/>
        <v>4301</v>
      </c>
      <c r="D2763" t="str">
        <f>VLOOKUP(C2763,'Cost Centre'!A:B,2,)</f>
        <v>Finance</v>
      </c>
      <c r="E2763" t="str">
        <f t="shared" si="130"/>
        <v>2</v>
      </c>
      <c r="F2763" t="s">
        <v>227</v>
      </c>
      <c r="G2763" s="2">
        <v>0</v>
      </c>
      <c r="H2763" s="2">
        <v>50426.36</v>
      </c>
      <c r="I2763" s="2">
        <v>0</v>
      </c>
      <c r="J2763" s="105">
        <f>SUMIF([1]MMM!$A:$A,A2763,[1]MMM!$F:$F)</f>
        <v>50426.36</v>
      </c>
      <c r="K2763" s="2" t="s">
        <v>10</v>
      </c>
      <c r="L2763" s="2">
        <v>234209</v>
      </c>
      <c r="M2763" t="s">
        <v>11826</v>
      </c>
      <c r="N2763" t="s">
        <v>12057</v>
      </c>
      <c r="O2763" t="s">
        <v>10871</v>
      </c>
      <c r="P2763" t="s">
        <v>10879</v>
      </c>
    </row>
    <row r="2764" spans="1:16" x14ac:dyDescent="0.3">
      <c r="A2764" t="s">
        <v>3979</v>
      </c>
      <c r="B2764" s="2" t="str">
        <f t="shared" si="131"/>
        <v>4301</v>
      </c>
      <c r="C2764" s="2">
        <f t="shared" si="129"/>
        <v>4301</v>
      </c>
      <c r="D2764" t="str">
        <f>VLOOKUP(C2764,'Cost Centre'!A:B,2,)</f>
        <v>Finance</v>
      </c>
      <c r="E2764" t="str">
        <f t="shared" si="130"/>
        <v>2</v>
      </c>
      <c r="F2764" t="s">
        <v>2224</v>
      </c>
      <c r="G2764" s="2">
        <v>0</v>
      </c>
      <c r="H2764" s="2">
        <v>0</v>
      </c>
      <c r="I2764" s="2">
        <v>0</v>
      </c>
      <c r="J2764" s="105">
        <f>SUMIF([1]MMM!$A:$A,A2764,[1]MMM!$F:$F)</f>
        <v>0</v>
      </c>
      <c r="K2764" s="2" t="s">
        <v>10</v>
      </c>
      <c r="L2764" s="2">
        <v>8258</v>
      </c>
      <c r="M2764" t="s">
        <v>11826</v>
      </c>
      <c r="N2764" t="s">
        <v>12057</v>
      </c>
      <c r="O2764" t="s">
        <v>10871</v>
      </c>
      <c r="P2764" t="s">
        <v>10879</v>
      </c>
    </row>
    <row r="2765" spans="1:16" x14ac:dyDescent="0.3">
      <c r="A2765" t="s">
        <v>3980</v>
      </c>
      <c r="B2765" s="2" t="str">
        <f t="shared" si="131"/>
        <v>4301</v>
      </c>
      <c r="C2765" s="2">
        <f t="shared" si="129"/>
        <v>4301</v>
      </c>
      <c r="D2765" t="str">
        <f>VLOOKUP(C2765,'Cost Centre'!A:B,2,)</f>
        <v>Finance</v>
      </c>
      <c r="E2765" t="str">
        <f t="shared" si="130"/>
        <v>2</v>
      </c>
      <c r="F2765" t="s">
        <v>230</v>
      </c>
      <c r="G2765" s="2">
        <v>0</v>
      </c>
      <c r="H2765" s="2">
        <v>0</v>
      </c>
      <c r="I2765" s="2">
        <v>0</v>
      </c>
      <c r="J2765" s="105">
        <f>SUMIF([1]MMM!$A:$A,A2765,[1]MMM!$F:$F)</f>
        <v>0</v>
      </c>
      <c r="K2765" s="2" t="s">
        <v>10</v>
      </c>
      <c r="L2765" s="2">
        <v>125720</v>
      </c>
      <c r="M2765" t="s">
        <v>11826</v>
      </c>
      <c r="N2765" t="s">
        <v>12057</v>
      </c>
      <c r="O2765" t="s">
        <v>10871</v>
      </c>
      <c r="P2765" t="s">
        <v>10881</v>
      </c>
    </row>
    <row r="2766" spans="1:16" x14ac:dyDescent="0.3">
      <c r="A2766" t="s">
        <v>3981</v>
      </c>
      <c r="B2766" s="2" t="str">
        <f t="shared" si="131"/>
        <v>4301</v>
      </c>
      <c r="C2766" s="2">
        <f t="shared" si="129"/>
        <v>4301</v>
      </c>
      <c r="D2766" t="str">
        <f>VLOOKUP(C2766,'Cost Centre'!A:B,2,)</f>
        <v>Finance</v>
      </c>
      <c r="E2766" t="str">
        <f t="shared" si="130"/>
        <v>2</v>
      </c>
      <c r="F2766" t="s">
        <v>92</v>
      </c>
      <c r="G2766" s="2">
        <v>0</v>
      </c>
      <c r="H2766" s="2">
        <v>0</v>
      </c>
      <c r="I2766" s="2">
        <v>0</v>
      </c>
      <c r="J2766" s="105">
        <f>SUMIF([1]MMM!$A:$A,A2766,[1]MMM!$F:$F)</f>
        <v>0</v>
      </c>
      <c r="K2766" s="2" t="s">
        <v>10</v>
      </c>
      <c r="L2766" s="2">
        <v>3425</v>
      </c>
      <c r="M2766" t="s">
        <v>11826</v>
      </c>
      <c r="N2766" t="s">
        <v>12057</v>
      </c>
      <c r="O2766" t="s">
        <v>10871</v>
      </c>
      <c r="P2766" t="s">
        <v>10881</v>
      </c>
    </row>
    <row r="2767" spans="1:16" x14ac:dyDescent="0.3">
      <c r="A2767" t="s">
        <v>3982</v>
      </c>
      <c r="B2767" s="2" t="str">
        <f t="shared" si="131"/>
        <v>4301</v>
      </c>
      <c r="C2767" s="2">
        <f t="shared" si="129"/>
        <v>4301</v>
      </c>
      <c r="D2767" t="str">
        <f>VLOOKUP(C2767,'Cost Centre'!A:B,2,)</f>
        <v>Finance</v>
      </c>
      <c r="E2767" t="str">
        <f t="shared" si="130"/>
        <v>2</v>
      </c>
      <c r="F2767" t="s">
        <v>93</v>
      </c>
      <c r="G2767" s="2">
        <v>0</v>
      </c>
      <c r="H2767" s="2">
        <v>15114.54</v>
      </c>
      <c r="I2767" s="2">
        <v>0</v>
      </c>
      <c r="J2767" s="105">
        <f>SUMIF([1]MMM!$A:$A,A2767,[1]MMM!$F:$F)</f>
        <v>15117.72</v>
      </c>
      <c r="K2767" s="2" t="s">
        <v>10</v>
      </c>
      <c r="L2767" s="2">
        <v>10436</v>
      </c>
      <c r="M2767" t="s">
        <v>11826</v>
      </c>
      <c r="N2767" t="s">
        <v>12057</v>
      </c>
      <c r="O2767" t="s">
        <v>10871</v>
      </c>
      <c r="P2767" t="s">
        <v>10881</v>
      </c>
    </row>
    <row r="2768" spans="1:16" x14ac:dyDescent="0.3">
      <c r="A2768" t="s">
        <v>12058</v>
      </c>
      <c r="B2768" s="2" t="str">
        <f t="shared" si="131"/>
        <v>4301</v>
      </c>
      <c r="C2768" s="2">
        <f t="shared" si="129"/>
        <v>4301</v>
      </c>
      <c r="D2768" t="str">
        <f>VLOOKUP(C2768,'Cost Centre'!A:B,2,)</f>
        <v>Finance</v>
      </c>
      <c r="E2768" t="str">
        <f t="shared" si="130"/>
        <v>2</v>
      </c>
      <c r="F2768" t="s">
        <v>105</v>
      </c>
      <c r="G2768" s="2">
        <v>0</v>
      </c>
      <c r="H2768" s="2">
        <v>0</v>
      </c>
      <c r="I2768" s="2">
        <v>0</v>
      </c>
      <c r="J2768" s="105">
        <f>SUMIF([1]MMM!$A:$A,A2768,[1]MMM!$F:$F)</f>
        <v>0</v>
      </c>
      <c r="K2768" s="2" t="s">
        <v>10</v>
      </c>
      <c r="L2768" s="2">
        <v>0</v>
      </c>
      <c r="M2768" t="s">
        <v>11826</v>
      </c>
      <c r="N2768" t="s">
        <v>12057</v>
      </c>
      <c r="O2768" t="s">
        <v>10871</v>
      </c>
      <c r="P2768" t="s">
        <v>10881</v>
      </c>
    </row>
    <row r="2769" spans="1:16" x14ac:dyDescent="0.3">
      <c r="A2769" t="s">
        <v>3983</v>
      </c>
      <c r="B2769" s="2" t="str">
        <f t="shared" si="131"/>
        <v>4301</v>
      </c>
      <c r="C2769" s="2">
        <f t="shared" si="129"/>
        <v>4301</v>
      </c>
      <c r="D2769" t="str">
        <f>VLOOKUP(C2769,'Cost Centre'!A:B,2,)</f>
        <v>Finance</v>
      </c>
      <c r="E2769" t="str">
        <f t="shared" si="130"/>
        <v>2</v>
      </c>
      <c r="F2769" t="s">
        <v>132</v>
      </c>
      <c r="G2769" s="2">
        <v>0</v>
      </c>
      <c r="H2769" s="2">
        <v>0</v>
      </c>
      <c r="I2769" s="2">
        <v>0</v>
      </c>
      <c r="J2769" s="105">
        <f>SUMIF([1]MMM!$A:$A,A2769,[1]MMM!$F:$F)</f>
        <v>0</v>
      </c>
      <c r="K2769" s="2" t="s">
        <v>10</v>
      </c>
      <c r="L2769" s="2">
        <v>22752</v>
      </c>
      <c r="M2769" t="s">
        <v>11826</v>
      </c>
      <c r="N2769" t="s">
        <v>12057</v>
      </c>
      <c r="O2769" t="s">
        <v>10871</v>
      </c>
      <c r="P2769" t="s">
        <v>10881</v>
      </c>
    </row>
    <row r="2770" spans="1:16" x14ac:dyDescent="0.3">
      <c r="A2770" t="s">
        <v>3984</v>
      </c>
      <c r="B2770" s="2" t="str">
        <f t="shared" si="131"/>
        <v>4301</v>
      </c>
      <c r="C2770" s="2">
        <f t="shared" si="129"/>
        <v>4301</v>
      </c>
      <c r="D2770" t="str">
        <f>VLOOKUP(C2770,'Cost Centre'!A:B,2,)</f>
        <v>Finance</v>
      </c>
      <c r="E2770" t="str">
        <f t="shared" si="130"/>
        <v>2</v>
      </c>
      <c r="F2770" t="s">
        <v>117</v>
      </c>
      <c r="G2770" s="2">
        <v>0</v>
      </c>
      <c r="H2770" s="2">
        <v>0</v>
      </c>
      <c r="I2770" s="2">
        <v>0</v>
      </c>
      <c r="J2770" s="105">
        <f>SUMIF([1]MMM!$A:$A,A2770,[1]MMM!$F:$F)</f>
        <v>0</v>
      </c>
      <c r="K2770" s="2" t="s">
        <v>10</v>
      </c>
      <c r="L2770" s="2">
        <v>2483</v>
      </c>
      <c r="M2770" t="s">
        <v>11826</v>
      </c>
      <c r="N2770" t="s">
        <v>12057</v>
      </c>
      <c r="O2770" t="s">
        <v>10871</v>
      </c>
      <c r="P2770" t="s">
        <v>10885</v>
      </c>
    </row>
    <row r="2771" spans="1:16" x14ac:dyDescent="0.3">
      <c r="A2771" t="s">
        <v>3985</v>
      </c>
      <c r="B2771" s="2" t="str">
        <f t="shared" si="131"/>
        <v>4301</v>
      </c>
      <c r="C2771" s="2">
        <f t="shared" si="129"/>
        <v>4301</v>
      </c>
      <c r="D2771" t="str">
        <f>VLOOKUP(C2771,'Cost Centre'!A:B,2,)</f>
        <v>Finance</v>
      </c>
      <c r="E2771" t="str">
        <f t="shared" si="130"/>
        <v>2</v>
      </c>
      <c r="F2771" t="s">
        <v>118</v>
      </c>
      <c r="G2771" s="2">
        <v>0</v>
      </c>
      <c r="H2771" s="2">
        <v>94.1</v>
      </c>
      <c r="I2771" s="2">
        <v>0</v>
      </c>
      <c r="J2771" s="105">
        <f>SUMIF([1]MMM!$A:$A,A2771,[1]MMM!$F:$F)</f>
        <v>94.1</v>
      </c>
      <c r="K2771" s="2" t="s">
        <v>10</v>
      </c>
      <c r="L2771" s="2">
        <v>5147</v>
      </c>
      <c r="M2771" t="s">
        <v>11826</v>
      </c>
      <c r="N2771" t="s">
        <v>12057</v>
      </c>
      <c r="O2771" t="s">
        <v>10871</v>
      </c>
      <c r="P2771" t="s">
        <v>10885</v>
      </c>
    </row>
    <row r="2772" spans="1:16" x14ac:dyDescent="0.3">
      <c r="A2772" t="s">
        <v>3986</v>
      </c>
      <c r="B2772" s="2" t="str">
        <f t="shared" si="131"/>
        <v>4301</v>
      </c>
      <c r="C2772" s="2">
        <f t="shared" si="129"/>
        <v>4301</v>
      </c>
      <c r="D2772" t="str">
        <f>VLOOKUP(C2772,'Cost Centre'!A:B,2,)</f>
        <v>Finance</v>
      </c>
      <c r="E2772" t="str">
        <f t="shared" si="130"/>
        <v>2</v>
      </c>
      <c r="F2772" t="s">
        <v>119</v>
      </c>
      <c r="G2772" s="2">
        <v>0</v>
      </c>
      <c r="H2772" s="2">
        <v>0</v>
      </c>
      <c r="I2772" s="2">
        <v>0</v>
      </c>
      <c r="J2772" s="105">
        <f>SUMIF([1]MMM!$A:$A,A2772,[1]MMM!$F:$F)</f>
        <v>0</v>
      </c>
      <c r="K2772" s="2" t="s">
        <v>10</v>
      </c>
      <c r="L2772" s="2">
        <v>874</v>
      </c>
      <c r="M2772" t="s">
        <v>11826</v>
      </c>
      <c r="N2772" t="s">
        <v>12057</v>
      </c>
      <c r="O2772" t="s">
        <v>10871</v>
      </c>
      <c r="P2772" t="s">
        <v>10885</v>
      </c>
    </row>
    <row r="2773" spans="1:16" x14ac:dyDescent="0.3">
      <c r="A2773" t="s">
        <v>12059</v>
      </c>
      <c r="B2773" s="2" t="str">
        <f t="shared" si="131"/>
        <v>4301</v>
      </c>
      <c r="C2773" s="2">
        <f t="shared" si="129"/>
        <v>4301</v>
      </c>
      <c r="D2773" t="str">
        <f>VLOOKUP(C2773,'Cost Centre'!A:B,2,)</f>
        <v>Finance</v>
      </c>
      <c r="E2773" t="str">
        <f t="shared" si="130"/>
        <v>2</v>
      </c>
      <c r="F2773" t="s">
        <v>10890</v>
      </c>
      <c r="G2773" s="2">
        <v>0</v>
      </c>
      <c r="H2773" s="2">
        <v>0</v>
      </c>
      <c r="I2773" s="2">
        <v>0</v>
      </c>
      <c r="J2773" s="105">
        <f>SUMIF([1]MMM!$A:$A,A2773,[1]MMM!$F:$F)</f>
        <v>0</v>
      </c>
      <c r="K2773" s="2" t="s">
        <v>10</v>
      </c>
      <c r="L2773" s="2">
        <v>0</v>
      </c>
      <c r="M2773" t="s">
        <v>11826</v>
      </c>
      <c r="N2773" t="s">
        <v>12057</v>
      </c>
      <c r="O2773" t="s">
        <v>10871</v>
      </c>
      <c r="P2773" t="s">
        <v>10887</v>
      </c>
    </row>
    <row r="2774" spans="1:16" x14ac:dyDescent="0.3">
      <c r="A2774" t="s">
        <v>12060</v>
      </c>
      <c r="B2774" s="2" t="str">
        <f t="shared" si="131"/>
        <v>4301</v>
      </c>
      <c r="C2774" s="2">
        <f t="shared" si="129"/>
        <v>4301</v>
      </c>
      <c r="D2774" t="str">
        <f>VLOOKUP(C2774,'Cost Centre'!A:B,2,)</f>
        <v>Finance</v>
      </c>
      <c r="E2774" t="str">
        <f t="shared" si="130"/>
        <v>2</v>
      </c>
      <c r="F2774" t="s">
        <v>10892</v>
      </c>
      <c r="G2774" s="2">
        <v>0</v>
      </c>
      <c r="H2774" s="2">
        <v>0</v>
      </c>
      <c r="I2774" s="2">
        <v>0</v>
      </c>
      <c r="J2774" s="105">
        <f>SUMIF([1]MMM!$A:$A,A2774,[1]MMM!$F:$F)</f>
        <v>0</v>
      </c>
      <c r="K2774" s="2" t="s">
        <v>10</v>
      </c>
      <c r="L2774" s="2">
        <v>0</v>
      </c>
      <c r="M2774" t="s">
        <v>11826</v>
      </c>
      <c r="N2774" t="s">
        <v>12057</v>
      </c>
      <c r="O2774" t="s">
        <v>10871</v>
      </c>
      <c r="P2774" t="s">
        <v>10887</v>
      </c>
    </row>
    <row r="2775" spans="1:16" x14ac:dyDescent="0.3">
      <c r="A2775" t="s">
        <v>12061</v>
      </c>
      <c r="B2775" s="2" t="str">
        <f t="shared" si="131"/>
        <v>4301</v>
      </c>
      <c r="C2775" s="2">
        <f t="shared" si="129"/>
        <v>4301</v>
      </c>
      <c r="D2775" t="str">
        <f>VLOOKUP(C2775,'Cost Centre'!A:B,2,)</f>
        <v>Finance</v>
      </c>
      <c r="E2775" t="str">
        <f t="shared" si="130"/>
        <v>2</v>
      </c>
      <c r="F2775" t="s">
        <v>10894</v>
      </c>
      <c r="G2775" s="2">
        <v>0</v>
      </c>
      <c r="H2775" s="2">
        <v>0</v>
      </c>
      <c r="I2775" s="2">
        <v>0</v>
      </c>
      <c r="J2775" s="105">
        <f>SUMIF([1]MMM!$A:$A,A2775,[1]MMM!$F:$F)</f>
        <v>0</v>
      </c>
      <c r="K2775" s="2" t="s">
        <v>10</v>
      </c>
      <c r="L2775" s="2">
        <v>0</v>
      </c>
      <c r="M2775" t="s">
        <v>11826</v>
      </c>
      <c r="N2775" t="s">
        <v>12057</v>
      </c>
      <c r="O2775" t="s">
        <v>10871</v>
      </c>
      <c r="P2775" t="s">
        <v>10887</v>
      </c>
    </row>
    <row r="2776" spans="1:16" x14ac:dyDescent="0.3">
      <c r="A2776" t="s">
        <v>12062</v>
      </c>
      <c r="B2776" s="2" t="str">
        <f t="shared" si="131"/>
        <v>4301</v>
      </c>
      <c r="C2776" s="2">
        <f t="shared" si="129"/>
        <v>4301</v>
      </c>
      <c r="D2776" t="str">
        <f>VLOOKUP(C2776,'Cost Centre'!A:B,2,)</f>
        <v>Finance</v>
      </c>
      <c r="E2776" t="str">
        <f t="shared" si="130"/>
        <v>2</v>
      </c>
      <c r="F2776" t="s">
        <v>10896</v>
      </c>
      <c r="G2776" s="2">
        <v>0</v>
      </c>
      <c r="H2776" s="2">
        <v>0</v>
      </c>
      <c r="I2776" s="2">
        <v>0</v>
      </c>
      <c r="J2776" s="105">
        <f>SUMIF([1]MMM!$A:$A,A2776,[1]MMM!$F:$F)</f>
        <v>0</v>
      </c>
      <c r="K2776" s="2" t="s">
        <v>10</v>
      </c>
      <c r="L2776" s="2">
        <v>0</v>
      </c>
      <c r="M2776" t="s">
        <v>11826</v>
      </c>
      <c r="N2776" t="s">
        <v>12057</v>
      </c>
      <c r="O2776" t="s">
        <v>10871</v>
      </c>
      <c r="P2776" t="s">
        <v>10887</v>
      </c>
    </row>
    <row r="2777" spans="1:16" x14ac:dyDescent="0.3">
      <c r="A2777" t="s">
        <v>12063</v>
      </c>
      <c r="B2777" s="2" t="str">
        <f t="shared" si="131"/>
        <v>4301</v>
      </c>
      <c r="C2777" s="2">
        <f t="shared" si="129"/>
        <v>4301</v>
      </c>
      <c r="D2777" t="str">
        <f>VLOOKUP(C2777,'Cost Centre'!A:B,2,)</f>
        <v>Finance</v>
      </c>
      <c r="E2777" t="str">
        <f t="shared" si="130"/>
        <v>2</v>
      </c>
      <c r="F2777" t="s">
        <v>10898</v>
      </c>
      <c r="G2777" s="2">
        <v>0</v>
      </c>
      <c r="H2777" s="2">
        <v>0</v>
      </c>
      <c r="I2777" s="2">
        <v>0</v>
      </c>
      <c r="J2777" s="105">
        <f>SUMIF([1]MMM!$A:$A,A2777,[1]MMM!$F:$F)</f>
        <v>0</v>
      </c>
      <c r="K2777" s="2" t="s">
        <v>10</v>
      </c>
      <c r="L2777" s="2">
        <v>0</v>
      </c>
      <c r="M2777" t="s">
        <v>11826</v>
      </c>
      <c r="N2777" t="s">
        <v>12057</v>
      </c>
      <c r="O2777" t="s">
        <v>10871</v>
      </c>
      <c r="P2777" t="s">
        <v>10887</v>
      </c>
    </row>
    <row r="2778" spans="1:16" x14ac:dyDescent="0.3">
      <c r="A2778" t="s">
        <v>12064</v>
      </c>
      <c r="B2778" s="2" t="str">
        <f t="shared" si="131"/>
        <v>4301</v>
      </c>
      <c r="C2778" s="2">
        <f t="shared" si="129"/>
        <v>4301</v>
      </c>
      <c r="D2778" t="str">
        <f>VLOOKUP(C2778,'Cost Centre'!A:B,2,)</f>
        <v>Finance</v>
      </c>
      <c r="E2778" t="str">
        <f t="shared" si="130"/>
        <v>2</v>
      </c>
      <c r="F2778" t="s">
        <v>10900</v>
      </c>
      <c r="G2778" s="2">
        <v>0</v>
      </c>
      <c r="H2778" s="2">
        <v>0</v>
      </c>
      <c r="I2778" s="2">
        <v>0</v>
      </c>
      <c r="J2778" s="105">
        <f>SUMIF([1]MMM!$A:$A,A2778,[1]MMM!$F:$F)</f>
        <v>0</v>
      </c>
      <c r="K2778" s="2" t="s">
        <v>10</v>
      </c>
      <c r="L2778" s="2">
        <v>0</v>
      </c>
      <c r="M2778" t="s">
        <v>11826</v>
      </c>
      <c r="N2778" t="s">
        <v>12057</v>
      </c>
      <c r="O2778" t="s">
        <v>10871</v>
      </c>
      <c r="P2778" t="s">
        <v>10887</v>
      </c>
    </row>
    <row r="2779" spans="1:16" x14ac:dyDescent="0.3">
      <c r="A2779" t="s">
        <v>12065</v>
      </c>
      <c r="B2779" s="2" t="str">
        <f t="shared" si="131"/>
        <v>4301</v>
      </c>
      <c r="C2779" s="2">
        <f t="shared" si="129"/>
        <v>4301</v>
      </c>
      <c r="D2779" t="str">
        <f>VLOOKUP(C2779,'Cost Centre'!A:B,2,)</f>
        <v>Finance</v>
      </c>
      <c r="E2779" t="str">
        <f t="shared" si="130"/>
        <v>2</v>
      </c>
      <c r="F2779" t="s">
        <v>10902</v>
      </c>
      <c r="G2779" s="2">
        <v>0</v>
      </c>
      <c r="H2779" s="2">
        <v>0</v>
      </c>
      <c r="I2779" s="2">
        <v>0</v>
      </c>
      <c r="J2779" s="105">
        <f>SUMIF([1]MMM!$A:$A,A2779,[1]MMM!$F:$F)</f>
        <v>0</v>
      </c>
      <c r="K2779" s="2" t="s">
        <v>10</v>
      </c>
      <c r="L2779" s="2">
        <v>0</v>
      </c>
      <c r="M2779" t="s">
        <v>11826</v>
      </c>
      <c r="N2779" t="s">
        <v>12057</v>
      </c>
      <c r="O2779" t="s">
        <v>10871</v>
      </c>
      <c r="P2779" t="s">
        <v>10887</v>
      </c>
    </row>
    <row r="2780" spans="1:16" x14ac:dyDescent="0.3">
      <c r="A2780" t="s">
        <v>12066</v>
      </c>
      <c r="B2780" s="2" t="str">
        <f t="shared" si="131"/>
        <v>4301</v>
      </c>
      <c r="C2780" s="2">
        <f t="shared" si="129"/>
        <v>4301</v>
      </c>
      <c r="D2780" t="str">
        <f>VLOOKUP(C2780,'Cost Centre'!A:B,2,)</f>
        <v>Finance</v>
      </c>
      <c r="E2780" t="str">
        <f t="shared" si="130"/>
        <v>2</v>
      </c>
      <c r="F2780" t="s">
        <v>10904</v>
      </c>
      <c r="G2780" s="2">
        <v>0</v>
      </c>
      <c r="H2780" s="2">
        <v>0</v>
      </c>
      <c r="I2780" s="2">
        <v>0</v>
      </c>
      <c r="J2780" s="105">
        <f>SUMIF([1]MMM!$A:$A,A2780,[1]MMM!$F:$F)</f>
        <v>0</v>
      </c>
      <c r="K2780" s="2" t="s">
        <v>10</v>
      </c>
      <c r="L2780" s="2">
        <v>0</v>
      </c>
      <c r="M2780" t="s">
        <v>11826</v>
      </c>
      <c r="N2780" t="s">
        <v>12057</v>
      </c>
      <c r="O2780" t="s">
        <v>10871</v>
      </c>
      <c r="P2780" t="s">
        <v>10887</v>
      </c>
    </row>
    <row r="2781" spans="1:16" x14ac:dyDescent="0.3">
      <c r="A2781" t="s">
        <v>12067</v>
      </c>
      <c r="B2781" s="2" t="str">
        <f t="shared" si="131"/>
        <v>4301</v>
      </c>
      <c r="C2781" s="2">
        <f t="shared" si="129"/>
        <v>4301</v>
      </c>
      <c r="D2781" t="str">
        <f>VLOOKUP(C2781,'Cost Centre'!A:B,2,)</f>
        <v>Finance</v>
      </c>
      <c r="E2781" t="str">
        <f t="shared" si="130"/>
        <v>2</v>
      </c>
      <c r="F2781" t="s">
        <v>10906</v>
      </c>
      <c r="G2781" s="2">
        <v>0</v>
      </c>
      <c r="H2781" s="2">
        <v>0</v>
      </c>
      <c r="I2781" s="2">
        <v>0</v>
      </c>
      <c r="J2781" s="105">
        <f>SUMIF([1]MMM!$A:$A,A2781,[1]MMM!$F:$F)</f>
        <v>0</v>
      </c>
      <c r="K2781" s="2" t="s">
        <v>10</v>
      </c>
      <c r="L2781" s="2">
        <v>0</v>
      </c>
      <c r="M2781" t="s">
        <v>11826</v>
      </c>
      <c r="N2781" t="s">
        <v>12057</v>
      </c>
      <c r="O2781" t="s">
        <v>10871</v>
      </c>
      <c r="P2781" t="s">
        <v>10887</v>
      </c>
    </row>
    <row r="2782" spans="1:16" x14ac:dyDescent="0.3">
      <c r="A2782" t="s">
        <v>3987</v>
      </c>
      <c r="B2782" s="2" t="str">
        <f t="shared" si="131"/>
        <v>4301</v>
      </c>
      <c r="C2782" s="2">
        <f t="shared" si="129"/>
        <v>4301</v>
      </c>
      <c r="D2782" t="str">
        <f>VLOOKUP(C2782,'Cost Centre'!A:B,2,)</f>
        <v>Finance</v>
      </c>
      <c r="E2782" t="str">
        <f t="shared" si="130"/>
        <v>3</v>
      </c>
      <c r="F2782" t="s">
        <v>2145</v>
      </c>
      <c r="G2782" s="2">
        <v>0</v>
      </c>
      <c r="H2782" s="2">
        <v>0</v>
      </c>
      <c r="I2782" s="2">
        <v>0</v>
      </c>
      <c r="J2782" s="105">
        <f>SUMIF([1]MMM!$A:$A,A2782,[1]MMM!$F:$F)</f>
        <v>0</v>
      </c>
      <c r="K2782" s="2" t="s">
        <v>10</v>
      </c>
      <c r="L2782" s="2">
        <v>0</v>
      </c>
      <c r="M2782" t="s">
        <v>11826</v>
      </c>
      <c r="N2782" t="s">
        <v>12057</v>
      </c>
      <c r="O2782" t="s">
        <v>10908</v>
      </c>
      <c r="P2782" t="s">
        <v>10909</v>
      </c>
    </row>
    <row r="2783" spans="1:16" x14ac:dyDescent="0.3">
      <c r="A2783" t="s">
        <v>3988</v>
      </c>
      <c r="B2783" s="2" t="str">
        <f t="shared" si="131"/>
        <v>4301</v>
      </c>
      <c r="C2783" s="2">
        <f t="shared" si="129"/>
        <v>4301</v>
      </c>
      <c r="D2783" t="str">
        <f>VLOOKUP(C2783,'Cost Centre'!A:B,2,)</f>
        <v>Finance</v>
      </c>
      <c r="E2783" t="str">
        <f t="shared" si="130"/>
        <v>3</v>
      </c>
      <c r="F2783" t="s">
        <v>10945</v>
      </c>
      <c r="G2783" s="2">
        <v>0</v>
      </c>
      <c r="H2783" s="2">
        <v>0</v>
      </c>
      <c r="I2783" s="2">
        <v>0</v>
      </c>
      <c r="J2783" s="105">
        <f>SUMIF([1]MMM!$A:$A,A2783,[1]MMM!$F:$F)</f>
        <v>0</v>
      </c>
      <c r="K2783" s="2" t="s">
        <v>10</v>
      </c>
      <c r="L2783" s="2">
        <v>27773</v>
      </c>
      <c r="M2783" t="s">
        <v>11826</v>
      </c>
      <c r="N2783" t="s">
        <v>12057</v>
      </c>
      <c r="O2783" t="s">
        <v>10908</v>
      </c>
      <c r="P2783" t="s">
        <v>10910</v>
      </c>
    </row>
    <row r="2784" spans="1:16" x14ac:dyDescent="0.3">
      <c r="A2784" t="s">
        <v>3989</v>
      </c>
      <c r="B2784" s="2" t="str">
        <f t="shared" si="131"/>
        <v>4301</v>
      </c>
      <c r="C2784" s="2">
        <f t="shared" si="129"/>
        <v>4301</v>
      </c>
      <c r="D2784" t="str">
        <f>VLOOKUP(C2784,'Cost Centre'!A:B,2,)</f>
        <v>Finance</v>
      </c>
      <c r="E2784" t="str">
        <f t="shared" si="130"/>
        <v>3</v>
      </c>
      <c r="F2784" t="s">
        <v>2148</v>
      </c>
      <c r="G2784" s="2">
        <v>0</v>
      </c>
      <c r="H2784" s="2">
        <v>0</v>
      </c>
      <c r="I2784" s="2">
        <v>0</v>
      </c>
      <c r="J2784" s="105">
        <f>SUMIF([1]MMM!$A:$A,A2784,[1]MMM!$F:$F)</f>
        <v>0</v>
      </c>
      <c r="K2784" s="2" t="s">
        <v>10</v>
      </c>
      <c r="L2784" s="2">
        <v>0</v>
      </c>
      <c r="M2784" t="s">
        <v>11826</v>
      </c>
      <c r="N2784" t="s">
        <v>12057</v>
      </c>
      <c r="O2784" t="s">
        <v>10908</v>
      </c>
      <c r="P2784" t="s">
        <v>10910</v>
      </c>
    </row>
    <row r="2785" spans="1:16" x14ac:dyDescent="0.3">
      <c r="A2785" t="s">
        <v>12068</v>
      </c>
      <c r="B2785" s="2" t="str">
        <f t="shared" si="131"/>
        <v>4301</v>
      </c>
      <c r="C2785" s="2">
        <f t="shared" si="129"/>
        <v>4301</v>
      </c>
      <c r="D2785" t="str">
        <f>VLOOKUP(C2785,'Cost Centre'!A:B,2,)</f>
        <v>Finance</v>
      </c>
      <c r="E2785" t="str">
        <f t="shared" si="130"/>
        <v>3</v>
      </c>
      <c r="F2785" t="s">
        <v>10912</v>
      </c>
      <c r="G2785" s="2">
        <v>0</v>
      </c>
      <c r="H2785" s="2">
        <v>0</v>
      </c>
      <c r="I2785" s="2">
        <v>-1906020.63</v>
      </c>
      <c r="J2785" s="105">
        <f>SUMIF([1]MMM!$A:$A,A2785,[1]MMM!$F:$F)</f>
        <v>-1906020.63</v>
      </c>
      <c r="K2785" s="2" t="s">
        <v>10</v>
      </c>
      <c r="L2785" s="2">
        <v>0</v>
      </c>
      <c r="M2785" t="s">
        <v>11826</v>
      </c>
      <c r="N2785" t="s">
        <v>12057</v>
      </c>
      <c r="O2785" t="s">
        <v>10908</v>
      </c>
      <c r="P2785" t="s">
        <v>10913</v>
      </c>
    </row>
    <row r="2786" spans="1:16" x14ac:dyDescent="0.3">
      <c r="A2786" t="s">
        <v>12069</v>
      </c>
      <c r="B2786" s="2" t="str">
        <f t="shared" si="131"/>
        <v>4301</v>
      </c>
      <c r="C2786" s="2">
        <f t="shared" si="129"/>
        <v>4301</v>
      </c>
      <c r="D2786" t="str">
        <f>VLOOKUP(C2786,'Cost Centre'!A:B,2,)</f>
        <v>Finance</v>
      </c>
      <c r="E2786" t="str">
        <f t="shared" si="130"/>
        <v>3</v>
      </c>
      <c r="F2786" t="s">
        <v>10915</v>
      </c>
      <c r="G2786" s="2">
        <v>0</v>
      </c>
      <c r="H2786" s="2">
        <v>0</v>
      </c>
      <c r="I2786" s="2">
        <v>0</v>
      </c>
      <c r="J2786" s="105">
        <f>SUMIF([1]MMM!$A:$A,A2786,[1]MMM!$F:$F)</f>
        <v>0</v>
      </c>
      <c r="K2786" s="2" t="s">
        <v>10</v>
      </c>
      <c r="L2786" s="2">
        <v>0</v>
      </c>
      <c r="M2786" t="s">
        <v>11826</v>
      </c>
      <c r="N2786" t="s">
        <v>12057</v>
      </c>
      <c r="O2786" t="s">
        <v>10908</v>
      </c>
      <c r="P2786" t="s">
        <v>10913</v>
      </c>
    </row>
    <row r="2787" spans="1:16" x14ac:dyDescent="0.3">
      <c r="A2787" t="s">
        <v>785</v>
      </c>
      <c r="B2787" s="2" t="str">
        <f t="shared" si="131"/>
        <v>4301</v>
      </c>
      <c r="C2787" s="2">
        <f t="shared" si="129"/>
        <v>4301</v>
      </c>
      <c r="D2787" t="str">
        <f>VLOOKUP(C2787,'Cost Centre'!A:B,2,)</f>
        <v>Finance</v>
      </c>
      <c r="E2787" t="str">
        <f t="shared" si="130"/>
        <v>8</v>
      </c>
      <c r="F2787" t="s">
        <v>462</v>
      </c>
      <c r="G2787" s="2">
        <v>2053620.69</v>
      </c>
      <c r="H2787" s="2">
        <v>0</v>
      </c>
      <c r="I2787" s="2">
        <v>0</v>
      </c>
      <c r="J2787" s="105">
        <f>SUMIF([1]MMM!$A:$A,A2787,[1]MMM!$F:$F)</f>
        <v>2053620.69</v>
      </c>
      <c r="K2787" s="2" t="s">
        <v>460</v>
      </c>
      <c r="L2787" s="2">
        <v>0</v>
      </c>
      <c r="M2787" t="s">
        <v>11826</v>
      </c>
      <c r="N2787" t="s">
        <v>12057</v>
      </c>
      <c r="O2787" t="s">
        <v>10916</v>
      </c>
      <c r="P2787" t="s">
        <v>10917</v>
      </c>
    </row>
    <row r="2788" spans="1:16" x14ac:dyDescent="0.3">
      <c r="A2788" t="s">
        <v>786</v>
      </c>
      <c r="B2788" s="2" t="str">
        <f t="shared" si="131"/>
        <v>4301</v>
      </c>
      <c r="C2788" s="2">
        <f t="shared" si="129"/>
        <v>4301</v>
      </c>
      <c r="D2788" t="str">
        <f>VLOOKUP(C2788,'Cost Centre'!A:B,2,)</f>
        <v>Finance</v>
      </c>
      <c r="E2788" t="str">
        <f t="shared" si="130"/>
        <v>8</v>
      </c>
      <c r="F2788" t="s">
        <v>464</v>
      </c>
      <c r="G2788" s="2">
        <v>0</v>
      </c>
      <c r="H2788" s="2">
        <v>0</v>
      </c>
      <c r="I2788" s="2">
        <v>0</v>
      </c>
      <c r="J2788" s="105">
        <f>SUMIF([1]MMM!$A:$A,A2788,[1]MMM!$F:$F)</f>
        <v>0</v>
      </c>
      <c r="K2788" s="2" t="s">
        <v>460</v>
      </c>
      <c r="L2788" s="2">
        <v>0</v>
      </c>
      <c r="M2788" t="s">
        <v>11826</v>
      </c>
      <c r="N2788" t="s">
        <v>12057</v>
      </c>
      <c r="O2788" t="s">
        <v>10916</v>
      </c>
      <c r="P2788" t="s">
        <v>10917</v>
      </c>
    </row>
    <row r="2789" spans="1:16" x14ac:dyDescent="0.3">
      <c r="A2789" t="s">
        <v>787</v>
      </c>
      <c r="B2789" s="2" t="str">
        <f t="shared" si="131"/>
        <v>4301</v>
      </c>
      <c r="C2789" s="2">
        <f t="shared" si="129"/>
        <v>4301</v>
      </c>
      <c r="D2789" t="str">
        <f>VLOOKUP(C2789,'Cost Centre'!A:B,2,)</f>
        <v>Finance</v>
      </c>
      <c r="E2789" t="str">
        <f t="shared" si="130"/>
        <v>8</v>
      </c>
      <c r="F2789" t="s">
        <v>466</v>
      </c>
      <c r="G2789" s="2">
        <v>0</v>
      </c>
      <c r="H2789" s="2">
        <v>0</v>
      </c>
      <c r="I2789" s="2">
        <v>0</v>
      </c>
      <c r="J2789" s="105">
        <f>SUMIF([1]MMM!$A:$A,A2789,[1]MMM!$F:$F)</f>
        <v>0</v>
      </c>
      <c r="K2789" s="2" t="s">
        <v>460</v>
      </c>
      <c r="L2789" s="2">
        <v>0</v>
      </c>
      <c r="M2789" t="s">
        <v>11826</v>
      </c>
      <c r="N2789" t="s">
        <v>12057</v>
      </c>
      <c r="O2789" t="s">
        <v>10916</v>
      </c>
      <c r="P2789" t="s">
        <v>10917</v>
      </c>
    </row>
    <row r="2790" spans="1:16" x14ac:dyDescent="0.3">
      <c r="A2790" t="s">
        <v>788</v>
      </c>
      <c r="B2790" s="2" t="str">
        <f t="shared" si="131"/>
        <v>4301</v>
      </c>
      <c r="C2790" s="2">
        <f t="shared" si="129"/>
        <v>4301</v>
      </c>
      <c r="D2790" t="str">
        <f>VLOOKUP(C2790,'Cost Centre'!A:B,2,)</f>
        <v>Finance</v>
      </c>
      <c r="E2790" t="str">
        <f t="shared" si="130"/>
        <v>8</v>
      </c>
      <c r="F2790" t="s">
        <v>468</v>
      </c>
      <c r="G2790" s="2">
        <v>0</v>
      </c>
      <c r="H2790" s="2">
        <v>1906020.63</v>
      </c>
      <c r="I2790" s="2">
        <v>0</v>
      </c>
      <c r="J2790" s="105">
        <f>SUMIF([1]MMM!$A:$A,A2790,[1]MMM!$F:$F)</f>
        <v>1906020.63</v>
      </c>
      <c r="K2790" s="2" t="s">
        <v>460</v>
      </c>
      <c r="L2790" s="2">
        <v>0</v>
      </c>
      <c r="M2790" t="s">
        <v>11826</v>
      </c>
      <c r="N2790" t="s">
        <v>12057</v>
      </c>
      <c r="O2790" t="s">
        <v>10916</v>
      </c>
      <c r="P2790" t="s">
        <v>10917</v>
      </c>
    </row>
    <row r="2791" spans="1:16" x14ac:dyDescent="0.3">
      <c r="A2791" t="s">
        <v>789</v>
      </c>
      <c r="B2791" s="2" t="str">
        <f t="shared" si="131"/>
        <v>4301</v>
      </c>
      <c r="C2791" s="2">
        <f t="shared" si="129"/>
        <v>4301</v>
      </c>
      <c r="D2791" t="str">
        <f>VLOOKUP(C2791,'Cost Centre'!A:B,2,)</f>
        <v>Finance</v>
      </c>
      <c r="E2791" t="str">
        <f t="shared" si="130"/>
        <v>8</v>
      </c>
      <c r="F2791" t="s">
        <v>470</v>
      </c>
      <c r="G2791" s="2">
        <v>0</v>
      </c>
      <c r="H2791" s="2">
        <v>0</v>
      </c>
      <c r="I2791" s="2">
        <v>0</v>
      </c>
      <c r="J2791" s="105">
        <f>SUMIF([1]MMM!$A:$A,A2791,[1]MMM!$F:$F)</f>
        <v>0</v>
      </c>
      <c r="K2791" s="2" t="s">
        <v>460</v>
      </c>
      <c r="L2791" s="2">
        <v>0</v>
      </c>
      <c r="M2791" t="s">
        <v>11826</v>
      </c>
      <c r="N2791" t="s">
        <v>12057</v>
      </c>
      <c r="O2791" t="s">
        <v>10916</v>
      </c>
      <c r="P2791" t="s">
        <v>10917</v>
      </c>
    </row>
    <row r="2792" spans="1:16" x14ac:dyDescent="0.3">
      <c r="A2792" t="s">
        <v>3990</v>
      </c>
      <c r="B2792" s="2" t="str">
        <f t="shared" si="131"/>
        <v>4301</v>
      </c>
      <c r="C2792" s="2">
        <f t="shared" si="129"/>
        <v>4301</v>
      </c>
      <c r="D2792" t="str">
        <f>VLOOKUP(C2792,'Cost Centre'!A:B,2,)</f>
        <v>Finance</v>
      </c>
      <c r="E2792" t="str">
        <f t="shared" si="130"/>
        <v>8</v>
      </c>
      <c r="F2792" t="s">
        <v>2159</v>
      </c>
      <c r="G2792" s="2">
        <v>0</v>
      </c>
      <c r="H2792" s="2">
        <v>0</v>
      </c>
      <c r="I2792" s="2">
        <v>0</v>
      </c>
      <c r="J2792" s="105">
        <f>SUMIF([1]MMM!$A:$A,A2792,[1]MMM!$F:$F)</f>
        <v>0</v>
      </c>
      <c r="K2792" s="2" t="s">
        <v>460</v>
      </c>
      <c r="L2792" s="2">
        <v>0</v>
      </c>
      <c r="M2792" t="s">
        <v>11826</v>
      </c>
      <c r="N2792" t="s">
        <v>12057</v>
      </c>
      <c r="O2792" t="s">
        <v>10916</v>
      </c>
      <c r="P2792" t="s">
        <v>10917</v>
      </c>
    </row>
    <row r="2793" spans="1:16" x14ac:dyDescent="0.3">
      <c r="A2793" t="s">
        <v>3991</v>
      </c>
      <c r="B2793" s="2" t="str">
        <f t="shared" si="131"/>
        <v>4302</v>
      </c>
      <c r="C2793" s="2">
        <f t="shared" si="129"/>
        <v>4302</v>
      </c>
      <c r="D2793" t="str">
        <f>VLOOKUP(C2793,'Cost Centre'!A:B,2,)</f>
        <v>Finance</v>
      </c>
      <c r="E2793" t="str">
        <f t="shared" si="130"/>
        <v>1</v>
      </c>
      <c r="F2793" t="s">
        <v>12</v>
      </c>
      <c r="G2793" s="2">
        <v>0</v>
      </c>
      <c r="H2793" s="2">
        <v>0</v>
      </c>
      <c r="I2793" s="2">
        <v>-165.22</v>
      </c>
      <c r="J2793" s="105">
        <f>SUMIF([1]MMM!$A:$A,A2793,[1]MMM!$F:$F)</f>
        <v>-165.22</v>
      </c>
      <c r="K2793" s="2" t="s">
        <v>10</v>
      </c>
      <c r="L2793" s="2">
        <v>-9174</v>
      </c>
      <c r="M2793" t="s">
        <v>11826</v>
      </c>
      <c r="N2793" t="s">
        <v>12070</v>
      </c>
      <c r="O2793" t="s">
        <v>11023</v>
      </c>
      <c r="P2793" t="s">
        <v>11207</v>
      </c>
    </row>
    <row r="2794" spans="1:16" x14ac:dyDescent="0.3">
      <c r="A2794" t="s">
        <v>3992</v>
      </c>
      <c r="B2794" s="2" t="str">
        <f t="shared" si="131"/>
        <v>4302</v>
      </c>
      <c r="C2794" s="2">
        <f t="shared" si="129"/>
        <v>4302</v>
      </c>
      <c r="D2794" t="str">
        <f>VLOOKUP(C2794,'Cost Centre'!A:B,2,)</f>
        <v>Finance</v>
      </c>
      <c r="E2794" t="str">
        <f t="shared" si="130"/>
        <v>1</v>
      </c>
      <c r="F2794" t="s">
        <v>258</v>
      </c>
      <c r="G2794" s="2">
        <v>0</v>
      </c>
      <c r="H2794" s="2">
        <v>0</v>
      </c>
      <c r="I2794" s="2">
        <v>-1284575.07</v>
      </c>
      <c r="J2794" s="105">
        <f>SUMIF([1]MMM!$A:$A,A2794,[1]MMM!$F:$F)</f>
        <v>-1284575.07</v>
      </c>
      <c r="K2794" s="2" t="s">
        <v>10</v>
      </c>
      <c r="L2794" s="2">
        <v>-561376</v>
      </c>
      <c r="M2794" t="s">
        <v>11826</v>
      </c>
      <c r="N2794" t="s">
        <v>12070</v>
      </c>
      <c r="O2794" t="s">
        <v>11023</v>
      </c>
      <c r="P2794" t="s">
        <v>11207</v>
      </c>
    </row>
    <row r="2795" spans="1:16" x14ac:dyDescent="0.3">
      <c r="A2795" t="s">
        <v>3993</v>
      </c>
      <c r="B2795" s="2" t="str">
        <f t="shared" si="131"/>
        <v>4302</v>
      </c>
      <c r="C2795" s="2">
        <f t="shared" si="129"/>
        <v>4302</v>
      </c>
      <c r="D2795" t="str">
        <f>VLOOKUP(C2795,'Cost Centre'!A:B,2,)</f>
        <v>Finance</v>
      </c>
      <c r="E2795" t="str">
        <f t="shared" si="130"/>
        <v>2</v>
      </c>
      <c r="F2795" t="s">
        <v>48</v>
      </c>
      <c r="G2795" s="2">
        <v>0</v>
      </c>
      <c r="H2795" s="2">
        <v>5125223.82</v>
      </c>
      <c r="I2795" s="2">
        <v>0</v>
      </c>
      <c r="J2795" s="105">
        <f>SUMIF([1]MMM!$A:$A,A2795,[1]MMM!$F:$F)</f>
        <v>5125223.82</v>
      </c>
      <c r="K2795" s="2" t="s">
        <v>10</v>
      </c>
      <c r="L2795" s="2">
        <v>5200248</v>
      </c>
      <c r="M2795" t="s">
        <v>11826</v>
      </c>
      <c r="N2795" t="s">
        <v>12070</v>
      </c>
      <c r="O2795" t="s">
        <v>10871</v>
      </c>
      <c r="P2795" t="s">
        <v>10875</v>
      </c>
    </row>
    <row r="2796" spans="1:16" x14ac:dyDescent="0.3">
      <c r="A2796" t="s">
        <v>3994</v>
      </c>
      <c r="B2796" s="2" t="str">
        <f t="shared" si="131"/>
        <v>4302</v>
      </c>
      <c r="C2796" s="2">
        <f t="shared" si="129"/>
        <v>4302</v>
      </c>
      <c r="D2796" t="str">
        <f>VLOOKUP(C2796,'Cost Centre'!A:B,2,)</f>
        <v>Finance</v>
      </c>
      <c r="E2796" t="str">
        <f t="shared" si="130"/>
        <v>2</v>
      </c>
      <c r="F2796" t="s">
        <v>51</v>
      </c>
      <c r="G2796" s="2">
        <v>0</v>
      </c>
      <c r="H2796" s="2">
        <v>9300</v>
      </c>
      <c r="I2796" s="2">
        <v>0</v>
      </c>
      <c r="J2796" s="105">
        <f>SUMIF([1]MMM!$A:$A,A2796,[1]MMM!$F:$F)</f>
        <v>12800</v>
      </c>
      <c r="K2796" s="2" t="s">
        <v>10</v>
      </c>
      <c r="L2796" s="2">
        <v>7200</v>
      </c>
      <c r="M2796" t="s">
        <v>11826</v>
      </c>
      <c r="N2796" t="s">
        <v>12070</v>
      </c>
      <c r="O2796" t="s">
        <v>10871</v>
      </c>
      <c r="P2796" t="s">
        <v>10875</v>
      </c>
    </row>
    <row r="2797" spans="1:16" x14ac:dyDescent="0.3">
      <c r="A2797" t="s">
        <v>3995</v>
      </c>
      <c r="B2797" s="2" t="str">
        <f t="shared" si="131"/>
        <v>4302</v>
      </c>
      <c r="C2797" s="2">
        <f t="shared" si="129"/>
        <v>4302</v>
      </c>
      <c r="D2797" t="str">
        <f>VLOOKUP(C2797,'Cost Centre'!A:B,2,)</f>
        <v>Finance</v>
      </c>
      <c r="E2797" t="str">
        <f t="shared" si="130"/>
        <v>2</v>
      </c>
      <c r="F2797" t="s">
        <v>52</v>
      </c>
      <c r="G2797" s="2">
        <v>0</v>
      </c>
      <c r="H2797" s="2">
        <v>46027.98</v>
      </c>
      <c r="I2797" s="2">
        <v>0</v>
      </c>
      <c r="J2797" s="105">
        <f>SUMIF([1]MMM!$A:$A,A2797,[1]MMM!$F:$F)</f>
        <v>46027.98</v>
      </c>
      <c r="K2797" s="2" t="s">
        <v>10</v>
      </c>
      <c r="L2797" s="2">
        <v>51240</v>
      </c>
      <c r="M2797" t="s">
        <v>11826</v>
      </c>
      <c r="N2797" t="s">
        <v>12070</v>
      </c>
      <c r="O2797" t="s">
        <v>10871</v>
      </c>
      <c r="P2797" t="s">
        <v>10875</v>
      </c>
    </row>
    <row r="2798" spans="1:16" x14ac:dyDescent="0.3">
      <c r="A2798" t="s">
        <v>3996</v>
      </c>
      <c r="B2798" s="2" t="str">
        <f t="shared" si="131"/>
        <v>4302</v>
      </c>
      <c r="C2798" s="2">
        <f t="shared" si="129"/>
        <v>4302</v>
      </c>
      <c r="D2798" t="str">
        <f>VLOOKUP(C2798,'Cost Centre'!A:B,2,)</f>
        <v>Finance</v>
      </c>
      <c r="E2798" t="str">
        <f t="shared" si="130"/>
        <v>2</v>
      </c>
      <c r="F2798" t="s">
        <v>54</v>
      </c>
      <c r="G2798" s="2">
        <v>0</v>
      </c>
      <c r="H2798" s="2">
        <v>6000</v>
      </c>
      <c r="I2798" s="2">
        <v>0</v>
      </c>
      <c r="J2798" s="105">
        <f>SUMIF([1]MMM!$A:$A,A2798,[1]MMM!$F:$F)</f>
        <v>6000</v>
      </c>
      <c r="K2798" s="2" t="s">
        <v>10</v>
      </c>
      <c r="L2798" s="2">
        <v>3216</v>
      </c>
      <c r="M2798" t="s">
        <v>11826</v>
      </c>
      <c r="N2798" t="s">
        <v>12070</v>
      </c>
      <c r="O2798" t="s">
        <v>10871</v>
      </c>
      <c r="P2798" t="s">
        <v>10875</v>
      </c>
    </row>
    <row r="2799" spans="1:16" x14ac:dyDescent="0.3">
      <c r="A2799" t="s">
        <v>3997</v>
      </c>
      <c r="B2799" s="2" t="str">
        <f t="shared" si="131"/>
        <v>4302</v>
      </c>
      <c r="C2799" s="2">
        <f t="shared" si="129"/>
        <v>4302</v>
      </c>
      <c r="D2799" t="str">
        <f>VLOOKUP(C2799,'Cost Centre'!A:B,2,)</f>
        <v>Finance</v>
      </c>
      <c r="E2799" t="str">
        <f t="shared" si="130"/>
        <v>2</v>
      </c>
      <c r="F2799" t="s">
        <v>55</v>
      </c>
      <c r="G2799" s="2">
        <v>0</v>
      </c>
      <c r="H2799" s="2">
        <v>350312.65</v>
      </c>
      <c r="I2799" s="2">
        <v>0</v>
      </c>
      <c r="J2799" s="105">
        <f>SUMIF([1]MMM!$A:$A,A2799,[1]MMM!$F:$F)</f>
        <v>365611.5</v>
      </c>
      <c r="K2799" s="2" t="s">
        <v>10</v>
      </c>
      <c r="L2799" s="2">
        <v>0</v>
      </c>
      <c r="M2799" t="s">
        <v>11826</v>
      </c>
      <c r="N2799" t="s">
        <v>12070</v>
      </c>
      <c r="O2799" t="s">
        <v>10871</v>
      </c>
      <c r="P2799" t="s">
        <v>10875</v>
      </c>
    </row>
    <row r="2800" spans="1:16" x14ac:dyDescent="0.3">
      <c r="A2800" t="s">
        <v>3998</v>
      </c>
      <c r="B2800" s="2" t="str">
        <f t="shared" si="131"/>
        <v>4302</v>
      </c>
      <c r="C2800" s="2">
        <f t="shared" si="129"/>
        <v>4302</v>
      </c>
      <c r="D2800" t="str">
        <f>VLOOKUP(C2800,'Cost Centre'!A:B,2,)</f>
        <v>Finance</v>
      </c>
      <c r="E2800" t="str">
        <f t="shared" si="130"/>
        <v>2</v>
      </c>
      <c r="F2800" t="s">
        <v>60</v>
      </c>
      <c r="G2800" s="2">
        <v>0</v>
      </c>
      <c r="H2800" s="2">
        <v>163173.01</v>
      </c>
      <c r="I2800" s="2">
        <v>0</v>
      </c>
      <c r="J2800" s="105">
        <f>SUMIF([1]MMM!$A:$A,A2800,[1]MMM!$F:$F)</f>
        <v>164376.01</v>
      </c>
      <c r="K2800" s="2" t="s">
        <v>10</v>
      </c>
      <c r="L2800" s="2">
        <v>50000</v>
      </c>
      <c r="M2800" t="s">
        <v>11826</v>
      </c>
      <c r="N2800" t="s">
        <v>12070</v>
      </c>
      <c r="O2800" t="s">
        <v>10871</v>
      </c>
      <c r="P2800" t="s">
        <v>10875</v>
      </c>
    </row>
    <row r="2801" spans="1:16" x14ac:dyDescent="0.3">
      <c r="A2801" t="s">
        <v>3999</v>
      </c>
      <c r="B2801" s="2" t="str">
        <f t="shared" si="131"/>
        <v>4302</v>
      </c>
      <c r="C2801" s="2">
        <f t="shared" si="129"/>
        <v>4302</v>
      </c>
      <c r="D2801" t="str">
        <f>VLOOKUP(C2801,'Cost Centre'!A:B,2,)</f>
        <v>Finance</v>
      </c>
      <c r="E2801" t="str">
        <f t="shared" si="130"/>
        <v>2</v>
      </c>
      <c r="F2801" t="s">
        <v>61</v>
      </c>
      <c r="G2801" s="2">
        <v>0</v>
      </c>
      <c r="H2801" s="2">
        <v>460452.2</v>
      </c>
      <c r="I2801" s="2">
        <v>0</v>
      </c>
      <c r="J2801" s="105">
        <f>SUMIF([1]MMM!$A:$A,A2801,[1]MMM!$F:$F)</f>
        <v>460452.2</v>
      </c>
      <c r="K2801" s="2" t="s">
        <v>10</v>
      </c>
      <c r="L2801" s="2">
        <v>377100</v>
      </c>
      <c r="M2801" t="s">
        <v>11826</v>
      </c>
      <c r="N2801" t="s">
        <v>12070</v>
      </c>
      <c r="O2801" t="s">
        <v>10871</v>
      </c>
      <c r="P2801" t="s">
        <v>10875</v>
      </c>
    </row>
    <row r="2802" spans="1:16" x14ac:dyDescent="0.3">
      <c r="A2802" t="s">
        <v>4000</v>
      </c>
      <c r="B2802" s="2" t="str">
        <f t="shared" si="131"/>
        <v>4302</v>
      </c>
      <c r="C2802" s="2">
        <f t="shared" si="129"/>
        <v>4302</v>
      </c>
      <c r="D2802" t="str">
        <f>VLOOKUP(C2802,'Cost Centre'!A:B,2,)</f>
        <v>Finance</v>
      </c>
      <c r="E2802" t="str">
        <f t="shared" si="130"/>
        <v>2</v>
      </c>
      <c r="F2802" t="s">
        <v>62</v>
      </c>
      <c r="G2802" s="2">
        <v>0</v>
      </c>
      <c r="H2802" s="2">
        <v>55917.72</v>
      </c>
      <c r="I2802" s="2">
        <v>0</v>
      </c>
      <c r="J2802" s="105">
        <f>SUMIF([1]MMM!$A:$A,A2802,[1]MMM!$F:$F)</f>
        <v>55917.72</v>
      </c>
      <c r="K2802" s="2" t="s">
        <v>10</v>
      </c>
      <c r="L2802" s="2">
        <v>0</v>
      </c>
      <c r="M2802" t="s">
        <v>11826</v>
      </c>
      <c r="N2802" t="s">
        <v>12070</v>
      </c>
      <c r="O2802" t="s">
        <v>10871</v>
      </c>
      <c r="P2802" t="s">
        <v>10875</v>
      </c>
    </row>
    <row r="2803" spans="1:16" x14ac:dyDescent="0.3">
      <c r="A2803" t="s">
        <v>4001</v>
      </c>
      <c r="B2803" s="2" t="str">
        <f t="shared" si="131"/>
        <v>4302</v>
      </c>
      <c r="C2803" s="2">
        <f t="shared" si="129"/>
        <v>4302</v>
      </c>
      <c r="D2803" t="str">
        <f>VLOOKUP(C2803,'Cost Centre'!A:B,2,)</f>
        <v>Finance</v>
      </c>
      <c r="E2803" t="str">
        <f t="shared" si="130"/>
        <v>2</v>
      </c>
      <c r="F2803" t="s">
        <v>67</v>
      </c>
      <c r="G2803" s="2">
        <v>0</v>
      </c>
      <c r="H2803" s="2">
        <v>1426.26</v>
      </c>
      <c r="I2803" s="2">
        <v>0</v>
      </c>
      <c r="J2803" s="105">
        <f>SUMIF([1]MMM!$A:$A,A2803,[1]MMM!$F:$F)</f>
        <v>1426.26</v>
      </c>
      <c r="K2803" s="2" t="s">
        <v>10</v>
      </c>
      <c r="L2803" s="2">
        <v>1484</v>
      </c>
      <c r="M2803" t="s">
        <v>11826</v>
      </c>
      <c r="N2803" t="s">
        <v>12070</v>
      </c>
      <c r="O2803" t="s">
        <v>10871</v>
      </c>
      <c r="P2803" t="s">
        <v>10876</v>
      </c>
    </row>
    <row r="2804" spans="1:16" x14ac:dyDescent="0.3">
      <c r="A2804" t="s">
        <v>4002</v>
      </c>
      <c r="B2804" s="2" t="str">
        <f t="shared" si="131"/>
        <v>4302</v>
      </c>
      <c r="C2804" s="2">
        <f t="shared" si="129"/>
        <v>4302</v>
      </c>
      <c r="D2804" t="str">
        <f>VLOOKUP(C2804,'Cost Centre'!A:B,2,)</f>
        <v>Finance</v>
      </c>
      <c r="E2804" t="str">
        <f t="shared" si="130"/>
        <v>2</v>
      </c>
      <c r="F2804" t="s">
        <v>68</v>
      </c>
      <c r="G2804" s="2">
        <v>0</v>
      </c>
      <c r="H2804" s="2">
        <v>52402.69</v>
      </c>
      <c r="I2804" s="2">
        <v>0</v>
      </c>
      <c r="J2804" s="105">
        <f>SUMIF([1]MMM!$A:$A,A2804,[1]MMM!$F:$F)</f>
        <v>57242.22</v>
      </c>
      <c r="K2804" s="2" t="s">
        <v>10</v>
      </c>
      <c r="L2804" s="2">
        <v>65717</v>
      </c>
      <c r="M2804" t="s">
        <v>11826</v>
      </c>
      <c r="N2804" t="s">
        <v>12070</v>
      </c>
      <c r="O2804" t="s">
        <v>10871</v>
      </c>
      <c r="P2804" t="s">
        <v>10876</v>
      </c>
    </row>
    <row r="2805" spans="1:16" x14ac:dyDescent="0.3">
      <c r="A2805" t="s">
        <v>4003</v>
      </c>
      <c r="B2805" s="2" t="str">
        <f t="shared" si="131"/>
        <v>4302</v>
      </c>
      <c r="C2805" s="2">
        <f t="shared" si="129"/>
        <v>4302</v>
      </c>
      <c r="D2805" t="str">
        <f>VLOOKUP(C2805,'Cost Centre'!A:B,2,)</f>
        <v>Finance</v>
      </c>
      <c r="E2805" t="str">
        <f t="shared" si="130"/>
        <v>2</v>
      </c>
      <c r="F2805" t="s">
        <v>10877</v>
      </c>
      <c r="G2805" s="2">
        <v>0</v>
      </c>
      <c r="H2805" s="2">
        <v>451518.35</v>
      </c>
      <c r="I2805" s="2">
        <v>0</v>
      </c>
      <c r="J2805" s="105">
        <f>SUMIF([1]MMM!$A:$A,A2805,[1]MMM!$F:$F)</f>
        <v>451518.35</v>
      </c>
      <c r="K2805" s="2" t="s">
        <v>10</v>
      </c>
      <c r="L2805" s="2">
        <v>468661</v>
      </c>
      <c r="M2805" t="s">
        <v>11826</v>
      </c>
      <c r="N2805" t="s">
        <v>12070</v>
      </c>
      <c r="O2805" t="s">
        <v>10871</v>
      </c>
      <c r="P2805" t="s">
        <v>10876</v>
      </c>
    </row>
    <row r="2806" spans="1:16" x14ac:dyDescent="0.3">
      <c r="A2806" t="s">
        <v>4004</v>
      </c>
      <c r="B2806" s="2" t="str">
        <f t="shared" si="131"/>
        <v>4302</v>
      </c>
      <c r="C2806" s="2">
        <f t="shared" si="129"/>
        <v>4302</v>
      </c>
      <c r="D2806" t="str">
        <f>VLOOKUP(C2806,'Cost Centre'!A:B,2,)</f>
        <v>Finance</v>
      </c>
      <c r="E2806" t="str">
        <f t="shared" si="130"/>
        <v>2</v>
      </c>
      <c r="F2806" t="s">
        <v>69</v>
      </c>
      <c r="G2806" s="2">
        <v>0</v>
      </c>
      <c r="H2806" s="2">
        <v>934864.13</v>
      </c>
      <c r="I2806" s="2">
        <v>0</v>
      </c>
      <c r="J2806" s="105">
        <f>SUMIF([1]MMM!$A:$A,A2806,[1]MMM!$F:$F)</f>
        <v>934864.13</v>
      </c>
      <c r="K2806" s="2" t="s">
        <v>10</v>
      </c>
      <c r="L2806" s="2">
        <v>821390</v>
      </c>
      <c r="M2806" t="s">
        <v>11826</v>
      </c>
      <c r="N2806" t="s">
        <v>12070</v>
      </c>
      <c r="O2806" t="s">
        <v>10871</v>
      </c>
      <c r="P2806" t="s">
        <v>10876</v>
      </c>
    </row>
    <row r="2807" spans="1:16" x14ac:dyDescent="0.3">
      <c r="A2807" t="s">
        <v>4005</v>
      </c>
      <c r="B2807" s="2" t="str">
        <f t="shared" si="131"/>
        <v>4302</v>
      </c>
      <c r="C2807" s="2">
        <f t="shared" si="129"/>
        <v>4302</v>
      </c>
      <c r="D2807" t="str">
        <f>VLOOKUP(C2807,'Cost Centre'!A:B,2,)</f>
        <v>Finance</v>
      </c>
      <c r="E2807" t="str">
        <f t="shared" si="130"/>
        <v>2</v>
      </c>
      <c r="F2807" t="s">
        <v>70</v>
      </c>
      <c r="G2807" s="2">
        <v>0</v>
      </c>
      <c r="H2807" s="2">
        <v>24241.360000000001</v>
      </c>
      <c r="I2807" s="2">
        <v>0</v>
      </c>
      <c r="J2807" s="105">
        <f>SUMIF([1]MMM!$A:$A,A2807,[1]MMM!$F:$F)</f>
        <v>24241.360000000001</v>
      </c>
      <c r="K2807" s="2" t="s">
        <v>10</v>
      </c>
      <c r="L2807" s="2">
        <v>26784</v>
      </c>
      <c r="M2807" t="s">
        <v>11826</v>
      </c>
      <c r="N2807" t="s">
        <v>12070</v>
      </c>
      <c r="O2807" t="s">
        <v>10871</v>
      </c>
      <c r="P2807" t="s">
        <v>10876</v>
      </c>
    </row>
    <row r="2808" spans="1:16" x14ac:dyDescent="0.3">
      <c r="A2808" t="s">
        <v>4006</v>
      </c>
      <c r="B2808" s="2" t="str">
        <f t="shared" si="131"/>
        <v>4302</v>
      </c>
      <c r="C2808" s="2">
        <f t="shared" si="129"/>
        <v>4302</v>
      </c>
      <c r="D2808" t="str">
        <f>VLOOKUP(C2808,'Cost Centre'!A:B,2,)</f>
        <v>Finance</v>
      </c>
      <c r="E2808" t="str">
        <f t="shared" si="130"/>
        <v>2</v>
      </c>
      <c r="F2808" t="s">
        <v>11187</v>
      </c>
      <c r="G2808" s="2">
        <v>0</v>
      </c>
      <c r="H2808" s="2">
        <v>545987.24</v>
      </c>
      <c r="I2808" s="2">
        <v>0</v>
      </c>
      <c r="J2808" s="105">
        <f>SUMIF([1]MMM!$A:$A,A2808,[1]MMM!$F:$F)</f>
        <v>545987.24</v>
      </c>
      <c r="K2808" s="2" t="s">
        <v>10</v>
      </c>
      <c r="L2808" s="2">
        <v>629343</v>
      </c>
      <c r="M2808" t="s">
        <v>11826</v>
      </c>
      <c r="N2808" t="s">
        <v>12070</v>
      </c>
      <c r="O2808" t="s">
        <v>10871</v>
      </c>
      <c r="P2808" t="s">
        <v>10881</v>
      </c>
    </row>
    <row r="2809" spans="1:16" x14ac:dyDescent="0.3">
      <c r="A2809" t="s">
        <v>4007</v>
      </c>
      <c r="B2809" s="2" t="str">
        <f t="shared" si="131"/>
        <v>4302</v>
      </c>
      <c r="C2809" s="2">
        <f t="shared" si="129"/>
        <v>4302</v>
      </c>
      <c r="D2809" t="str">
        <f>VLOOKUP(C2809,'Cost Centre'!A:B,2,)</f>
        <v>Finance</v>
      </c>
      <c r="E2809" t="str">
        <f t="shared" si="130"/>
        <v>2</v>
      </c>
      <c r="F2809" t="s">
        <v>93</v>
      </c>
      <c r="G2809" s="2">
        <v>0</v>
      </c>
      <c r="H2809" s="2">
        <v>63335.23</v>
      </c>
      <c r="I2809" s="2">
        <v>0</v>
      </c>
      <c r="J2809" s="105">
        <f>SUMIF([1]MMM!$A:$A,A2809,[1]MMM!$F:$F)</f>
        <v>63522.239999999998</v>
      </c>
      <c r="K2809" s="2" t="s">
        <v>10</v>
      </c>
      <c r="L2809" s="2">
        <v>62745</v>
      </c>
      <c r="M2809" t="s">
        <v>11826</v>
      </c>
      <c r="N2809" t="s">
        <v>12070</v>
      </c>
      <c r="O2809" t="s">
        <v>10871</v>
      </c>
      <c r="P2809" t="s">
        <v>10881</v>
      </c>
    </row>
    <row r="2810" spans="1:16" x14ac:dyDescent="0.3">
      <c r="A2810" t="s">
        <v>4008</v>
      </c>
      <c r="B2810" s="2" t="str">
        <f t="shared" si="131"/>
        <v>4302</v>
      </c>
      <c r="C2810" s="2">
        <f t="shared" si="129"/>
        <v>4302</v>
      </c>
      <c r="D2810" t="str">
        <f>VLOOKUP(C2810,'Cost Centre'!A:B,2,)</f>
        <v>Finance</v>
      </c>
      <c r="E2810" t="str">
        <f t="shared" si="130"/>
        <v>2</v>
      </c>
      <c r="F2810" t="s">
        <v>117</v>
      </c>
      <c r="G2810" s="2">
        <v>0</v>
      </c>
      <c r="H2810" s="2">
        <v>0</v>
      </c>
      <c r="I2810" s="2">
        <v>0</v>
      </c>
      <c r="J2810" s="105">
        <f>SUMIF([1]MMM!$A:$A,A2810,[1]MMM!$F:$F)</f>
        <v>0</v>
      </c>
      <c r="K2810" s="2" t="s">
        <v>10</v>
      </c>
      <c r="L2810" s="2">
        <v>2838</v>
      </c>
      <c r="M2810" t="s">
        <v>11826</v>
      </c>
      <c r="N2810" t="s">
        <v>12070</v>
      </c>
      <c r="O2810" t="s">
        <v>10871</v>
      </c>
      <c r="P2810" t="s">
        <v>10885</v>
      </c>
    </row>
    <row r="2811" spans="1:16" x14ac:dyDescent="0.3">
      <c r="A2811" t="s">
        <v>4009</v>
      </c>
      <c r="B2811" s="2" t="str">
        <f t="shared" si="131"/>
        <v>4302</v>
      </c>
      <c r="C2811" s="2">
        <f t="shared" si="129"/>
        <v>4302</v>
      </c>
      <c r="D2811" t="str">
        <f>VLOOKUP(C2811,'Cost Centre'!A:B,2,)</f>
        <v>Finance</v>
      </c>
      <c r="E2811" t="str">
        <f t="shared" si="130"/>
        <v>2</v>
      </c>
      <c r="F2811" t="s">
        <v>118</v>
      </c>
      <c r="G2811" s="2">
        <v>0</v>
      </c>
      <c r="H2811" s="2">
        <v>37700.120000000003</v>
      </c>
      <c r="I2811" s="2">
        <v>0</v>
      </c>
      <c r="J2811" s="105">
        <f>SUMIF([1]MMM!$A:$A,A2811,[1]MMM!$F:$F)</f>
        <v>37700.120000000003</v>
      </c>
      <c r="K2811" s="2" t="s">
        <v>10</v>
      </c>
      <c r="L2811" s="2">
        <v>37828</v>
      </c>
      <c r="M2811" t="s">
        <v>11826</v>
      </c>
      <c r="N2811" t="s">
        <v>12070</v>
      </c>
      <c r="O2811" t="s">
        <v>10871</v>
      </c>
      <c r="P2811" t="s">
        <v>10885</v>
      </c>
    </row>
    <row r="2812" spans="1:16" x14ac:dyDescent="0.3">
      <c r="A2812" t="s">
        <v>12071</v>
      </c>
      <c r="B2812" s="2" t="str">
        <f t="shared" si="131"/>
        <v>4302</v>
      </c>
      <c r="C2812" s="2">
        <f t="shared" si="129"/>
        <v>4302</v>
      </c>
      <c r="D2812" t="str">
        <f>VLOOKUP(C2812,'Cost Centre'!A:B,2,)</f>
        <v>Finance</v>
      </c>
      <c r="E2812" t="str">
        <f t="shared" si="130"/>
        <v>2</v>
      </c>
      <c r="F2812" t="s">
        <v>10890</v>
      </c>
      <c r="G2812" s="2">
        <v>0</v>
      </c>
      <c r="H2812" s="2">
        <v>0</v>
      </c>
      <c r="I2812" s="2">
        <v>0</v>
      </c>
      <c r="J2812" s="105">
        <f>SUMIF([1]MMM!$A:$A,A2812,[1]MMM!$F:$F)</f>
        <v>0</v>
      </c>
      <c r="K2812" s="2" t="s">
        <v>10</v>
      </c>
      <c r="L2812" s="2">
        <v>0</v>
      </c>
      <c r="M2812" t="s">
        <v>11826</v>
      </c>
      <c r="N2812" t="s">
        <v>12070</v>
      </c>
      <c r="O2812" t="s">
        <v>10871</v>
      </c>
      <c r="P2812" t="s">
        <v>10887</v>
      </c>
    </row>
    <row r="2813" spans="1:16" x14ac:dyDescent="0.3">
      <c r="A2813" t="s">
        <v>12072</v>
      </c>
      <c r="B2813" s="2" t="str">
        <f t="shared" si="131"/>
        <v>4302</v>
      </c>
      <c r="C2813" s="2">
        <f t="shared" si="129"/>
        <v>4302</v>
      </c>
      <c r="D2813" t="str">
        <f>VLOOKUP(C2813,'Cost Centre'!A:B,2,)</f>
        <v>Finance</v>
      </c>
      <c r="E2813" t="str">
        <f t="shared" si="130"/>
        <v>2</v>
      </c>
      <c r="F2813" t="s">
        <v>10892</v>
      </c>
      <c r="G2813" s="2">
        <v>0</v>
      </c>
      <c r="H2813" s="2">
        <v>0</v>
      </c>
      <c r="I2813" s="2">
        <v>0</v>
      </c>
      <c r="J2813" s="105">
        <f>SUMIF([1]MMM!$A:$A,A2813,[1]MMM!$F:$F)</f>
        <v>0</v>
      </c>
      <c r="K2813" s="2" t="s">
        <v>10</v>
      </c>
      <c r="L2813" s="2">
        <v>0</v>
      </c>
      <c r="M2813" t="s">
        <v>11826</v>
      </c>
      <c r="N2813" t="s">
        <v>12070</v>
      </c>
      <c r="O2813" t="s">
        <v>10871</v>
      </c>
      <c r="P2813" t="s">
        <v>10887</v>
      </c>
    </row>
    <row r="2814" spans="1:16" x14ac:dyDescent="0.3">
      <c r="A2814" t="s">
        <v>12073</v>
      </c>
      <c r="B2814" s="2" t="str">
        <f t="shared" si="131"/>
        <v>4302</v>
      </c>
      <c r="C2814" s="2">
        <f t="shared" si="129"/>
        <v>4302</v>
      </c>
      <c r="D2814" t="str">
        <f>VLOOKUP(C2814,'Cost Centre'!A:B,2,)</f>
        <v>Finance</v>
      </c>
      <c r="E2814" t="str">
        <f t="shared" si="130"/>
        <v>2</v>
      </c>
      <c r="F2814" t="s">
        <v>10894</v>
      </c>
      <c r="G2814" s="2">
        <v>0</v>
      </c>
      <c r="H2814" s="2">
        <v>0</v>
      </c>
      <c r="I2814" s="2">
        <v>0</v>
      </c>
      <c r="J2814" s="105">
        <f>SUMIF([1]MMM!$A:$A,A2814,[1]MMM!$F:$F)</f>
        <v>0</v>
      </c>
      <c r="K2814" s="2" t="s">
        <v>10</v>
      </c>
      <c r="L2814" s="2">
        <v>0</v>
      </c>
      <c r="M2814" t="s">
        <v>11826</v>
      </c>
      <c r="N2814" t="s">
        <v>12070</v>
      </c>
      <c r="O2814" t="s">
        <v>10871</v>
      </c>
      <c r="P2814" t="s">
        <v>10887</v>
      </c>
    </row>
    <row r="2815" spans="1:16" x14ac:dyDescent="0.3">
      <c r="A2815" t="s">
        <v>12074</v>
      </c>
      <c r="B2815" s="2" t="str">
        <f t="shared" si="131"/>
        <v>4302</v>
      </c>
      <c r="C2815" s="2">
        <f t="shared" si="129"/>
        <v>4302</v>
      </c>
      <c r="D2815" t="str">
        <f>VLOOKUP(C2815,'Cost Centre'!A:B,2,)</f>
        <v>Finance</v>
      </c>
      <c r="E2815" t="str">
        <f t="shared" si="130"/>
        <v>2</v>
      </c>
      <c r="F2815" t="s">
        <v>10896</v>
      </c>
      <c r="G2815" s="2">
        <v>0</v>
      </c>
      <c r="H2815" s="2">
        <v>0</v>
      </c>
      <c r="I2815" s="2">
        <v>0</v>
      </c>
      <c r="J2815" s="105">
        <f>SUMIF([1]MMM!$A:$A,A2815,[1]MMM!$F:$F)</f>
        <v>0</v>
      </c>
      <c r="K2815" s="2" t="s">
        <v>10</v>
      </c>
      <c r="L2815" s="2">
        <v>0</v>
      </c>
      <c r="M2815" t="s">
        <v>11826</v>
      </c>
      <c r="N2815" t="s">
        <v>12070</v>
      </c>
      <c r="O2815" t="s">
        <v>10871</v>
      </c>
      <c r="P2815" t="s">
        <v>10887</v>
      </c>
    </row>
    <row r="2816" spans="1:16" x14ac:dyDescent="0.3">
      <c r="A2816" t="s">
        <v>12075</v>
      </c>
      <c r="B2816" s="2" t="str">
        <f t="shared" si="131"/>
        <v>4302</v>
      </c>
      <c r="C2816" s="2">
        <f t="shared" si="129"/>
        <v>4302</v>
      </c>
      <c r="D2816" t="str">
        <f>VLOOKUP(C2816,'Cost Centre'!A:B,2,)</f>
        <v>Finance</v>
      </c>
      <c r="E2816" t="str">
        <f t="shared" si="130"/>
        <v>2</v>
      </c>
      <c r="F2816" t="s">
        <v>10898</v>
      </c>
      <c r="G2816" s="2">
        <v>0</v>
      </c>
      <c r="H2816" s="2">
        <v>0</v>
      </c>
      <c r="I2816" s="2">
        <v>0</v>
      </c>
      <c r="J2816" s="105">
        <f>SUMIF([1]MMM!$A:$A,A2816,[1]MMM!$F:$F)</f>
        <v>0</v>
      </c>
      <c r="K2816" s="2" t="s">
        <v>10</v>
      </c>
      <c r="L2816" s="2">
        <v>0</v>
      </c>
      <c r="M2816" t="s">
        <v>11826</v>
      </c>
      <c r="N2816" t="s">
        <v>12070</v>
      </c>
      <c r="O2816" t="s">
        <v>10871</v>
      </c>
      <c r="P2816" t="s">
        <v>10887</v>
      </c>
    </row>
    <row r="2817" spans="1:16" x14ac:dyDescent="0.3">
      <c r="A2817" t="s">
        <v>12076</v>
      </c>
      <c r="B2817" s="2" t="str">
        <f t="shared" si="131"/>
        <v>4302</v>
      </c>
      <c r="C2817" s="2">
        <f t="shared" si="129"/>
        <v>4302</v>
      </c>
      <c r="D2817" t="str">
        <f>VLOOKUP(C2817,'Cost Centre'!A:B,2,)</f>
        <v>Finance</v>
      </c>
      <c r="E2817" t="str">
        <f t="shared" si="130"/>
        <v>2</v>
      </c>
      <c r="F2817" t="s">
        <v>10900</v>
      </c>
      <c r="G2817" s="2">
        <v>0</v>
      </c>
      <c r="H2817" s="2">
        <v>0</v>
      </c>
      <c r="I2817" s="2">
        <v>0</v>
      </c>
      <c r="J2817" s="105">
        <f>SUMIF([1]MMM!$A:$A,A2817,[1]MMM!$F:$F)</f>
        <v>0</v>
      </c>
      <c r="K2817" s="2" t="s">
        <v>10</v>
      </c>
      <c r="L2817" s="2">
        <v>0</v>
      </c>
      <c r="M2817" t="s">
        <v>11826</v>
      </c>
      <c r="N2817" t="s">
        <v>12070</v>
      </c>
      <c r="O2817" t="s">
        <v>10871</v>
      </c>
      <c r="P2817" t="s">
        <v>10887</v>
      </c>
    </row>
    <row r="2818" spans="1:16" x14ac:dyDescent="0.3">
      <c r="A2818" t="s">
        <v>12077</v>
      </c>
      <c r="B2818" s="2" t="str">
        <f t="shared" si="131"/>
        <v>4302</v>
      </c>
      <c r="C2818" s="2">
        <f t="shared" ref="C2818:C2881" si="132">VALUE(B2818)</f>
        <v>4302</v>
      </c>
      <c r="D2818" t="str">
        <f>VLOOKUP(C2818,'Cost Centre'!A:B,2,)</f>
        <v>Finance</v>
      </c>
      <c r="E2818" t="str">
        <f t="shared" ref="E2818:E2881" si="133">MID(A2818,5,1)</f>
        <v>2</v>
      </c>
      <c r="F2818" t="s">
        <v>10902</v>
      </c>
      <c r="G2818" s="2">
        <v>0</v>
      </c>
      <c r="H2818" s="2">
        <v>0</v>
      </c>
      <c r="I2818" s="2">
        <v>0</v>
      </c>
      <c r="J2818" s="105">
        <f>SUMIF([1]MMM!$A:$A,A2818,[1]MMM!$F:$F)</f>
        <v>0</v>
      </c>
      <c r="K2818" s="2" t="s">
        <v>10</v>
      </c>
      <c r="L2818" s="2">
        <v>0</v>
      </c>
      <c r="M2818" t="s">
        <v>11826</v>
      </c>
      <c r="N2818" t="s">
        <v>12070</v>
      </c>
      <c r="O2818" t="s">
        <v>10871</v>
      </c>
      <c r="P2818" t="s">
        <v>10887</v>
      </c>
    </row>
    <row r="2819" spans="1:16" x14ac:dyDescent="0.3">
      <c r="A2819" t="s">
        <v>12078</v>
      </c>
      <c r="B2819" s="2" t="str">
        <f t="shared" ref="B2819:B2882" si="134">MID(A2819,1,4)</f>
        <v>4302</v>
      </c>
      <c r="C2819" s="2">
        <f t="shared" si="132"/>
        <v>4302</v>
      </c>
      <c r="D2819" t="str">
        <f>VLOOKUP(C2819,'Cost Centre'!A:B,2,)</f>
        <v>Finance</v>
      </c>
      <c r="E2819" t="str">
        <f t="shared" si="133"/>
        <v>2</v>
      </c>
      <c r="F2819" t="s">
        <v>10904</v>
      </c>
      <c r="G2819" s="2">
        <v>0</v>
      </c>
      <c r="H2819" s="2">
        <v>0</v>
      </c>
      <c r="I2819" s="2">
        <v>0</v>
      </c>
      <c r="J2819" s="105">
        <f>SUMIF([1]MMM!$A:$A,A2819,[1]MMM!$F:$F)</f>
        <v>0</v>
      </c>
      <c r="K2819" s="2" t="s">
        <v>10</v>
      </c>
      <c r="L2819" s="2">
        <v>0</v>
      </c>
      <c r="M2819" t="s">
        <v>11826</v>
      </c>
      <c r="N2819" t="s">
        <v>12070</v>
      </c>
      <c r="O2819" t="s">
        <v>10871</v>
      </c>
      <c r="P2819" t="s">
        <v>10887</v>
      </c>
    </row>
    <row r="2820" spans="1:16" x14ac:dyDescent="0.3">
      <c r="A2820" t="s">
        <v>12079</v>
      </c>
      <c r="B2820" s="2" t="str">
        <f t="shared" si="134"/>
        <v>4302</v>
      </c>
      <c r="C2820" s="2">
        <f t="shared" si="132"/>
        <v>4302</v>
      </c>
      <c r="D2820" t="str">
        <f>VLOOKUP(C2820,'Cost Centre'!A:B,2,)</f>
        <v>Finance</v>
      </c>
      <c r="E2820" t="str">
        <f t="shared" si="133"/>
        <v>2</v>
      </c>
      <c r="F2820" t="s">
        <v>10906</v>
      </c>
      <c r="G2820" s="2">
        <v>0</v>
      </c>
      <c r="H2820" s="2">
        <v>0</v>
      </c>
      <c r="I2820" s="2">
        <v>0</v>
      </c>
      <c r="J2820" s="105">
        <f>SUMIF([1]MMM!$A:$A,A2820,[1]MMM!$F:$F)</f>
        <v>0</v>
      </c>
      <c r="K2820" s="2" t="s">
        <v>10</v>
      </c>
      <c r="L2820" s="2">
        <v>0</v>
      </c>
      <c r="M2820" t="s">
        <v>11826</v>
      </c>
      <c r="N2820" t="s">
        <v>12070</v>
      </c>
      <c r="O2820" t="s">
        <v>10871</v>
      </c>
      <c r="P2820" t="s">
        <v>10887</v>
      </c>
    </row>
    <row r="2821" spans="1:16" x14ac:dyDescent="0.3">
      <c r="A2821" t="s">
        <v>4010</v>
      </c>
      <c r="B2821" s="2" t="str">
        <f t="shared" si="134"/>
        <v>4302</v>
      </c>
      <c r="C2821" s="2">
        <f t="shared" si="132"/>
        <v>4302</v>
      </c>
      <c r="D2821" t="str">
        <f>VLOOKUP(C2821,'Cost Centre'!A:B,2,)</f>
        <v>Finance</v>
      </c>
      <c r="E2821" t="str">
        <f t="shared" si="133"/>
        <v>3</v>
      </c>
      <c r="F2821" t="s">
        <v>10944</v>
      </c>
      <c r="G2821" s="2">
        <v>0</v>
      </c>
      <c r="H2821" s="2">
        <v>18900</v>
      </c>
      <c r="I2821" s="2">
        <v>0</v>
      </c>
      <c r="J2821" s="105">
        <f>SUMIF([1]MMM!$A:$A,A2821,[1]MMM!$F:$F)</f>
        <v>18900</v>
      </c>
      <c r="K2821" s="2" t="s">
        <v>10</v>
      </c>
      <c r="L2821" s="2">
        <v>76851</v>
      </c>
      <c r="M2821" t="s">
        <v>11826</v>
      </c>
      <c r="N2821" t="s">
        <v>12070</v>
      </c>
      <c r="O2821" t="s">
        <v>10908</v>
      </c>
      <c r="P2821" t="s">
        <v>10910</v>
      </c>
    </row>
    <row r="2822" spans="1:16" x14ac:dyDescent="0.3">
      <c r="A2822" t="s">
        <v>4011</v>
      </c>
      <c r="B2822" s="2" t="str">
        <f t="shared" si="134"/>
        <v>4302</v>
      </c>
      <c r="C2822" s="2">
        <f t="shared" si="132"/>
        <v>4302</v>
      </c>
      <c r="D2822" t="str">
        <f>VLOOKUP(C2822,'Cost Centre'!A:B,2,)</f>
        <v>Finance</v>
      </c>
      <c r="E2822" t="str">
        <f t="shared" si="133"/>
        <v>3</v>
      </c>
      <c r="F2822" t="s">
        <v>10945</v>
      </c>
      <c r="G2822" s="2">
        <v>0</v>
      </c>
      <c r="H2822" s="2">
        <v>6840.96</v>
      </c>
      <c r="I2822" s="2">
        <v>0</v>
      </c>
      <c r="J2822" s="105">
        <f>SUMIF([1]MMM!$A:$A,A2822,[1]MMM!$F:$F)</f>
        <v>6840.96</v>
      </c>
      <c r="K2822" s="2" t="s">
        <v>10</v>
      </c>
      <c r="L2822" s="2">
        <v>0</v>
      </c>
      <c r="M2822" t="s">
        <v>11826</v>
      </c>
      <c r="N2822" t="s">
        <v>12070</v>
      </c>
      <c r="O2822" t="s">
        <v>10908</v>
      </c>
      <c r="P2822" t="s">
        <v>10910</v>
      </c>
    </row>
    <row r="2823" spans="1:16" x14ac:dyDescent="0.3">
      <c r="A2823" t="s">
        <v>4012</v>
      </c>
      <c r="B2823" s="2" t="str">
        <f t="shared" si="134"/>
        <v>4302</v>
      </c>
      <c r="C2823" s="2">
        <f t="shared" si="132"/>
        <v>4302</v>
      </c>
      <c r="D2823" t="str">
        <f>VLOOKUP(C2823,'Cost Centre'!A:B,2,)</f>
        <v>Finance</v>
      </c>
      <c r="E2823" t="str">
        <f t="shared" si="133"/>
        <v>3</v>
      </c>
      <c r="F2823" t="s">
        <v>2148</v>
      </c>
      <c r="G2823" s="2">
        <v>0</v>
      </c>
      <c r="H2823" s="2">
        <v>0</v>
      </c>
      <c r="I2823" s="2">
        <v>0</v>
      </c>
      <c r="J2823" s="105">
        <f>SUMIF([1]MMM!$A:$A,A2823,[1]MMM!$F:$F)</f>
        <v>0</v>
      </c>
      <c r="K2823" s="2" t="s">
        <v>10</v>
      </c>
      <c r="L2823" s="2">
        <v>0</v>
      </c>
      <c r="M2823" t="s">
        <v>11826</v>
      </c>
      <c r="N2823" t="s">
        <v>12070</v>
      </c>
      <c r="O2823" t="s">
        <v>10908</v>
      </c>
      <c r="P2823" t="s">
        <v>10910</v>
      </c>
    </row>
    <row r="2824" spans="1:16" x14ac:dyDescent="0.3">
      <c r="A2824" t="s">
        <v>4013</v>
      </c>
      <c r="B2824" s="2" t="str">
        <f t="shared" si="134"/>
        <v>4302</v>
      </c>
      <c r="C2824" s="2">
        <f t="shared" si="132"/>
        <v>4302</v>
      </c>
      <c r="D2824" t="str">
        <f>VLOOKUP(C2824,'Cost Centre'!A:B,2,)</f>
        <v>Finance</v>
      </c>
      <c r="E2824" t="str">
        <f t="shared" si="133"/>
        <v>3</v>
      </c>
      <c r="F2824" t="s">
        <v>2154</v>
      </c>
      <c r="G2824" s="2">
        <v>0</v>
      </c>
      <c r="H2824" s="2">
        <v>114874.2</v>
      </c>
      <c r="I2824" s="2">
        <v>0</v>
      </c>
      <c r="J2824" s="105">
        <f>SUMIF([1]MMM!$A:$A,A2824,[1]MMM!$F:$F)</f>
        <v>114874.2</v>
      </c>
      <c r="K2824" s="2" t="s">
        <v>10</v>
      </c>
      <c r="L2824" s="2">
        <v>52716</v>
      </c>
      <c r="M2824" t="s">
        <v>11826</v>
      </c>
      <c r="N2824" t="s">
        <v>12070</v>
      </c>
      <c r="O2824" t="s">
        <v>10908</v>
      </c>
      <c r="P2824" t="s">
        <v>10910</v>
      </c>
    </row>
    <row r="2825" spans="1:16" x14ac:dyDescent="0.3">
      <c r="A2825" t="s">
        <v>12080</v>
      </c>
      <c r="B2825" s="2" t="str">
        <f t="shared" si="134"/>
        <v>4302</v>
      </c>
      <c r="C2825" s="2">
        <f t="shared" si="132"/>
        <v>4302</v>
      </c>
      <c r="D2825" t="str">
        <f>VLOOKUP(C2825,'Cost Centre'!A:B,2,)</f>
        <v>Finance</v>
      </c>
      <c r="E2825" t="str">
        <f t="shared" si="133"/>
        <v>3</v>
      </c>
      <c r="F2825" t="s">
        <v>10912</v>
      </c>
      <c r="G2825" s="2">
        <v>0</v>
      </c>
      <c r="H2825" s="2">
        <v>0</v>
      </c>
      <c r="I2825" s="2">
        <v>-6416105.7800000003</v>
      </c>
      <c r="J2825" s="105">
        <f>SUMIF([1]MMM!$A:$A,A2825,[1]MMM!$F:$F)</f>
        <v>-6416105.7800000003</v>
      </c>
      <c r="K2825" s="2" t="s">
        <v>10</v>
      </c>
      <c r="L2825" s="2">
        <v>0</v>
      </c>
      <c r="M2825" t="s">
        <v>11826</v>
      </c>
      <c r="N2825" t="s">
        <v>12070</v>
      </c>
      <c r="O2825" t="s">
        <v>10908</v>
      </c>
      <c r="P2825" t="s">
        <v>10913</v>
      </c>
    </row>
    <row r="2826" spans="1:16" x14ac:dyDescent="0.3">
      <c r="A2826" t="s">
        <v>12081</v>
      </c>
      <c r="B2826" s="2" t="str">
        <f t="shared" si="134"/>
        <v>4302</v>
      </c>
      <c r="C2826" s="2">
        <f t="shared" si="132"/>
        <v>4302</v>
      </c>
      <c r="D2826" t="str">
        <f>VLOOKUP(C2826,'Cost Centre'!A:B,2,)</f>
        <v>Finance</v>
      </c>
      <c r="E2826" t="str">
        <f t="shared" si="133"/>
        <v>3</v>
      </c>
      <c r="F2826" t="s">
        <v>10915</v>
      </c>
      <c r="G2826" s="2">
        <v>0</v>
      </c>
      <c r="H2826" s="2">
        <v>0</v>
      </c>
      <c r="I2826" s="2">
        <v>0</v>
      </c>
      <c r="J2826" s="105">
        <f>SUMIF([1]MMM!$A:$A,A2826,[1]MMM!$F:$F)</f>
        <v>0</v>
      </c>
      <c r="K2826" s="2" t="s">
        <v>10</v>
      </c>
      <c r="L2826" s="2">
        <v>0</v>
      </c>
      <c r="M2826" t="s">
        <v>11826</v>
      </c>
      <c r="N2826" t="s">
        <v>12070</v>
      </c>
      <c r="O2826" t="s">
        <v>10908</v>
      </c>
      <c r="P2826" t="s">
        <v>10913</v>
      </c>
    </row>
    <row r="2827" spans="1:16" x14ac:dyDescent="0.3">
      <c r="A2827" t="s">
        <v>790</v>
      </c>
      <c r="B2827" s="2" t="str">
        <f t="shared" si="134"/>
        <v>4302</v>
      </c>
      <c r="C2827" s="2">
        <f t="shared" si="132"/>
        <v>4302</v>
      </c>
      <c r="D2827" t="str">
        <f>VLOOKUP(C2827,'Cost Centre'!A:B,2,)</f>
        <v>Finance</v>
      </c>
      <c r="E2827" t="str">
        <f t="shared" si="133"/>
        <v>8</v>
      </c>
      <c r="F2827" t="s">
        <v>462</v>
      </c>
      <c r="G2827" s="2">
        <v>6285688</v>
      </c>
      <c r="H2827" s="2">
        <v>0</v>
      </c>
      <c r="I2827" s="2">
        <v>0</v>
      </c>
      <c r="J2827" s="105">
        <f>SUMIF([1]MMM!$A:$A,A2827,[1]MMM!$F:$F)</f>
        <v>6285688</v>
      </c>
      <c r="K2827" s="2" t="s">
        <v>460</v>
      </c>
      <c r="L2827" s="2">
        <v>0</v>
      </c>
      <c r="M2827" t="s">
        <v>11826</v>
      </c>
      <c r="N2827" t="s">
        <v>12070</v>
      </c>
      <c r="O2827" t="s">
        <v>10916</v>
      </c>
      <c r="P2827" t="s">
        <v>10917</v>
      </c>
    </row>
    <row r="2828" spans="1:16" x14ac:dyDescent="0.3">
      <c r="A2828" t="s">
        <v>791</v>
      </c>
      <c r="B2828" s="2" t="str">
        <f t="shared" si="134"/>
        <v>4302</v>
      </c>
      <c r="C2828" s="2">
        <f t="shared" si="132"/>
        <v>4302</v>
      </c>
      <c r="D2828" t="str">
        <f>VLOOKUP(C2828,'Cost Centre'!A:B,2,)</f>
        <v>Finance</v>
      </c>
      <c r="E2828" t="str">
        <f t="shared" si="133"/>
        <v>8</v>
      </c>
      <c r="F2828" t="s">
        <v>464</v>
      </c>
      <c r="G2828" s="2">
        <v>0</v>
      </c>
      <c r="H2828" s="2">
        <v>0</v>
      </c>
      <c r="I2828" s="2">
        <v>0</v>
      </c>
      <c r="J2828" s="105">
        <f>SUMIF([1]MMM!$A:$A,A2828,[1]MMM!$F:$F)</f>
        <v>0</v>
      </c>
      <c r="K2828" s="2" t="s">
        <v>460</v>
      </c>
      <c r="L2828" s="2">
        <v>0</v>
      </c>
      <c r="M2828" t="s">
        <v>11826</v>
      </c>
      <c r="N2828" t="s">
        <v>12070</v>
      </c>
      <c r="O2828" t="s">
        <v>10916</v>
      </c>
      <c r="P2828" t="s">
        <v>10917</v>
      </c>
    </row>
    <row r="2829" spans="1:16" x14ac:dyDescent="0.3">
      <c r="A2829" t="s">
        <v>792</v>
      </c>
      <c r="B2829" s="2" t="str">
        <f t="shared" si="134"/>
        <v>4302</v>
      </c>
      <c r="C2829" s="2">
        <f t="shared" si="132"/>
        <v>4302</v>
      </c>
      <c r="D2829" t="str">
        <f>VLOOKUP(C2829,'Cost Centre'!A:B,2,)</f>
        <v>Finance</v>
      </c>
      <c r="E2829" t="str">
        <f t="shared" si="133"/>
        <v>8</v>
      </c>
      <c r="F2829" t="s">
        <v>466</v>
      </c>
      <c r="G2829" s="2">
        <v>0</v>
      </c>
      <c r="H2829" s="2">
        <v>0</v>
      </c>
      <c r="I2829" s="2">
        <v>0</v>
      </c>
      <c r="J2829" s="105">
        <f>SUMIF([1]MMM!$A:$A,A2829,[1]MMM!$F:$F)</f>
        <v>0</v>
      </c>
      <c r="K2829" s="2" t="s">
        <v>460</v>
      </c>
      <c r="L2829" s="2">
        <v>0</v>
      </c>
      <c r="M2829" t="s">
        <v>11826</v>
      </c>
      <c r="N2829" t="s">
        <v>12070</v>
      </c>
      <c r="O2829" t="s">
        <v>10916</v>
      </c>
      <c r="P2829" t="s">
        <v>10917</v>
      </c>
    </row>
    <row r="2830" spans="1:16" x14ac:dyDescent="0.3">
      <c r="A2830" t="s">
        <v>793</v>
      </c>
      <c r="B2830" s="2" t="str">
        <f t="shared" si="134"/>
        <v>4302</v>
      </c>
      <c r="C2830" s="2">
        <f t="shared" si="132"/>
        <v>4302</v>
      </c>
      <c r="D2830" t="str">
        <f>VLOOKUP(C2830,'Cost Centre'!A:B,2,)</f>
        <v>Finance</v>
      </c>
      <c r="E2830" t="str">
        <f t="shared" si="133"/>
        <v>8</v>
      </c>
      <c r="F2830" t="s">
        <v>468</v>
      </c>
      <c r="G2830" s="2">
        <v>0</v>
      </c>
      <c r="H2830" s="2">
        <v>6416105.7800000003</v>
      </c>
      <c r="I2830" s="2">
        <v>0</v>
      </c>
      <c r="J2830" s="105">
        <f>SUMIF([1]MMM!$A:$A,A2830,[1]MMM!$F:$F)</f>
        <v>6416105.7800000003</v>
      </c>
      <c r="K2830" s="2" t="s">
        <v>460</v>
      </c>
      <c r="L2830" s="2">
        <v>0</v>
      </c>
      <c r="M2830" t="s">
        <v>11826</v>
      </c>
      <c r="N2830" t="s">
        <v>12070</v>
      </c>
      <c r="O2830" t="s">
        <v>10916</v>
      </c>
      <c r="P2830" t="s">
        <v>10917</v>
      </c>
    </row>
    <row r="2831" spans="1:16" x14ac:dyDescent="0.3">
      <c r="A2831" t="s">
        <v>794</v>
      </c>
      <c r="B2831" s="2" t="str">
        <f t="shared" si="134"/>
        <v>4302</v>
      </c>
      <c r="C2831" s="2">
        <f t="shared" si="132"/>
        <v>4302</v>
      </c>
      <c r="D2831" t="str">
        <f>VLOOKUP(C2831,'Cost Centre'!A:B,2,)</f>
        <v>Finance</v>
      </c>
      <c r="E2831" t="str">
        <f t="shared" si="133"/>
        <v>8</v>
      </c>
      <c r="F2831" t="s">
        <v>470</v>
      </c>
      <c r="G2831" s="2">
        <v>0</v>
      </c>
      <c r="H2831" s="2">
        <v>0</v>
      </c>
      <c r="I2831" s="2">
        <v>0</v>
      </c>
      <c r="J2831" s="105">
        <f>SUMIF([1]MMM!$A:$A,A2831,[1]MMM!$F:$F)</f>
        <v>0</v>
      </c>
      <c r="K2831" s="2" t="s">
        <v>460</v>
      </c>
      <c r="L2831" s="2">
        <v>0</v>
      </c>
      <c r="M2831" t="s">
        <v>11826</v>
      </c>
      <c r="N2831" t="s">
        <v>12070</v>
      </c>
      <c r="O2831" t="s">
        <v>10916</v>
      </c>
      <c r="P2831" t="s">
        <v>10917</v>
      </c>
    </row>
    <row r="2832" spans="1:16" x14ac:dyDescent="0.3">
      <c r="A2832" t="s">
        <v>4014</v>
      </c>
      <c r="B2832" s="2" t="str">
        <f t="shared" si="134"/>
        <v>4302</v>
      </c>
      <c r="C2832" s="2">
        <f t="shared" si="132"/>
        <v>4302</v>
      </c>
      <c r="D2832" t="str">
        <f>VLOOKUP(C2832,'Cost Centre'!A:B,2,)</f>
        <v>Finance</v>
      </c>
      <c r="E2832" t="str">
        <f t="shared" si="133"/>
        <v>8</v>
      </c>
      <c r="F2832" t="s">
        <v>2159</v>
      </c>
      <c r="G2832" s="2">
        <v>0</v>
      </c>
      <c r="H2832" s="2">
        <v>0</v>
      </c>
      <c r="I2832" s="2">
        <v>0</v>
      </c>
      <c r="J2832" s="105">
        <f>SUMIF([1]MMM!$A:$A,A2832,[1]MMM!$F:$F)</f>
        <v>0</v>
      </c>
      <c r="K2832" s="2" t="s">
        <v>460</v>
      </c>
      <c r="L2832" s="2">
        <v>0</v>
      </c>
      <c r="M2832" t="s">
        <v>11826</v>
      </c>
      <c r="N2832" t="s">
        <v>12070</v>
      </c>
      <c r="O2832" t="s">
        <v>10916</v>
      </c>
      <c r="P2832" t="s">
        <v>10917</v>
      </c>
    </row>
    <row r="2833" spans="1:16" x14ac:dyDescent="0.3">
      <c r="A2833" t="s">
        <v>4015</v>
      </c>
      <c r="B2833" s="2" t="str">
        <f t="shared" si="134"/>
        <v>4303</v>
      </c>
      <c r="C2833" s="2">
        <f t="shared" si="132"/>
        <v>4303</v>
      </c>
      <c r="D2833" t="str">
        <f>VLOOKUP(C2833,'Cost Centre'!A:B,2,)</f>
        <v>Finance</v>
      </c>
      <c r="E2833" t="str">
        <f t="shared" si="133"/>
        <v>1</v>
      </c>
      <c r="F2833" t="s">
        <v>12</v>
      </c>
      <c r="G2833" s="2">
        <v>0</v>
      </c>
      <c r="H2833" s="2">
        <v>0</v>
      </c>
      <c r="I2833" s="2">
        <v>0</v>
      </c>
      <c r="J2833" s="105">
        <f>SUMIF([1]MMM!$A:$A,A2833,[1]MMM!$F:$F)</f>
        <v>0</v>
      </c>
      <c r="K2833" s="2" t="s">
        <v>10</v>
      </c>
      <c r="L2833" s="2">
        <v>-2502</v>
      </c>
      <c r="M2833" t="s">
        <v>11826</v>
      </c>
      <c r="N2833" t="s">
        <v>12082</v>
      </c>
      <c r="O2833" t="s">
        <v>11023</v>
      </c>
      <c r="P2833" t="s">
        <v>11207</v>
      </c>
    </row>
    <row r="2834" spans="1:16" x14ac:dyDescent="0.3">
      <c r="A2834" t="s">
        <v>4016</v>
      </c>
      <c r="B2834" s="2" t="str">
        <f t="shared" si="134"/>
        <v>4303</v>
      </c>
      <c r="C2834" s="2">
        <f t="shared" si="132"/>
        <v>4303</v>
      </c>
      <c r="D2834" t="str">
        <f>VLOOKUP(C2834,'Cost Centre'!A:B,2,)</f>
        <v>Finance</v>
      </c>
      <c r="E2834" t="str">
        <f t="shared" si="133"/>
        <v>2</v>
      </c>
      <c r="F2834" t="s">
        <v>48</v>
      </c>
      <c r="G2834" s="2">
        <v>0</v>
      </c>
      <c r="H2834" s="2">
        <v>1184963.99</v>
      </c>
      <c r="I2834" s="2">
        <v>0</v>
      </c>
      <c r="J2834" s="105">
        <f>SUMIF([1]MMM!$A:$A,A2834,[1]MMM!$F:$F)</f>
        <v>1184963.99</v>
      </c>
      <c r="K2834" s="2" t="s">
        <v>10</v>
      </c>
      <c r="L2834" s="2">
        <v>1169206</v>
      </c>
      <c r="M2834" t="s">
        <v>11826</v>
      </c>
      <c r="N2834" t="s">
        <v>12082</v>
      </c>
      <c r="O2834" t="s">
        <v>10871</v>
      </c>
      <c r="P2834" t="s">
        <v>10875</v>
      </c>
    </row>
    <row r="2835" spans="1:16" x14ac:dyDescent="0.3">
      <c r="A2835" t="s">
        <v>4017</v>
      </c>
      <c r="B2835" s="2" t="str">
        <f t="shared" si="134"/>
        <v>4303</v>
      </c>
      <c r="C2835" s="2">
        <f t="shared" si="132"/>
        <v>4303</v>
      </c>
      <c r="D2835" t="str">
        <f>VLOOKUP(C2835,'Cost Centre'!A:B,2,)</f>
        <v>Finance</v>
      </c>
      <c r="E2835" t="str">
        <f t="shared" si="133"/>
        <v>2</v>
      </c>
      <c r="F2835" t="s">
        <v>51</v>
      </c>
      <c r="G2835" s="2">
        <v>0</v>
      </c>
      <c r="H2835" s="2">
        <v>4200</v>
      </c>
      <c r="I2835" s="2">
        <v>0</v>
      </c>
      <c r="J2835" s="105">
        <f>SUMIF([1]MMM!$A:$A,A2835,[1]MMM!$F:$F)</f>
        <v>7000</v>
      </c>
      <c r="K2835" s="2" t="s">
        <v>10</v>
      </c>
      <c r="L2835" s="2">
        <v>0</v>
      </c>
      <c r="M2835" t="s">
        <v>11826</v>
      </c>
      <c r="N2835" t="s">
        <v>12082</v>
      </c>
      <c r="O2835" t="s">
        <v>10871</v>
      </c>
      <c r="P2835" t="s">
        <v>10875</v>
      </c>
    </row>
    <row r="2836" spans="1:16" x14ac:dyDescent="0.3">
      <c r="A2836" t="s">
        <v>4018</v>
      </c>
      <c r="B2836" s="2" t="str">
        <f t="shared" si="134"/>
        <v>4303</v>
      </c>
      <c r="C2836" s="2">
        <f t="shared" si="132"/>
        <v>4303</v>
      </c>
      <c r="D2836" t="str">
        <f>VLOOKUP(C2836,'Cost Centre'!A:B,2,)</f>
        <v>Finance</v>
      </c>
      <c r="E2836" t="str">
        <f t="shared" si="133"/>
        <v>2</v>
      </c>
      <c r="F2836" t="s">
        <v>52</v>
      </c>
      <c r="G2836" s="2">
        <v>0</v>
      </c>
      <c r="H2836" s="2">
        <v>20456.87</v>
      </c>
      <c r="I2836" s="2">
        <v>0</v>
      </c>
      <c r="J2836" s="105">
        <f>SUMIF([1]MMM!$A:$A,A2836,[1]MMM!$F:$F)</f>
        <v>20456.87</v>
      </c>
      <c r="K2836" s="2" t="s">
        <v>10</v>
      </c>
      <c r="L2836" s="2">
        <v>20494</v>
      </c>
      <c r="M2836" t="s">
        <v>11826</v>
      </c>
      <c r="N2836" t="s">
        <v>12082</v>
      </c>
      <c r="O2836" t="s">
        <v>10871</v>
      </c>
      <c r="P2836" t="s">
        <v>10875</v>
      </c>
    </row>
    <row r="2837" spans="1:16" x14ac:dyDescent="0.3">
      <c r="A2837" t="s">
        <v>4019</v>
      </c>
      <c r="B2837" s="2" t="str">
        <f t="shared" si="134"/>
        <v>4303</v>
      </c>
      <c r="C2837" s="2">
        <f t="shared" si="132"/>
        <v>4303</v>
      </c>
      <c r="D2837" t="str">
        <f>VLOOKUP(C2837,'Cost Centre'!A:B,2,)</f>
        <v>Finance</v>
      </c>
      <c r="E2837" t="str">
        <f t="shared" si="133"/>
        <v>2</v>
      </c>
      <c r="F2837" t="s">
        <v>55</v>
      </c>
      <c r="G2837" s="2">
        <v>0</v>
      </c>
      <c r="H2837" s="2">
        <v>199889.29</v>
      </c>
      <c r="I2837" s="2">
        <v>0</v>
      </c>
      <c r="J2837" s="105">
        <f>SUMIF([1]MMM!$A:$A,A2837,[1]MMM!$F:$F)</f>
        <v>199960.69</v>
      </c>
      <c r="K2837" s="2" t="s">
        <v>10</v>
      </c>
      <c r="L2837" s="2">
        <v>169180</v>
      </c>
      <c r="M2837" t="s">
        <v>11826</v>
      </c>
      <c r="N2837" t="s">
        <v>12082</v>
      </c>
      <c r="O2837" t="s">
        <v>10871</v>
      </c>
      <c r="P2837" t="s">
        <v>10875</v>
      </c>
    </row>
    <row r="2838" spans="1:16" x14ac:dyDescent="0.3">
      <c r="A2838" t="s">
        <v>4020</v>
      </c>
      <c r="B2838" s="2" t="str">
        <f t="shared" si="134"/>
        <v>4303</v>
      </c>
      <c r="C2838" s="2">
        <f t="shared" si="132"/>
        <v>4303</v>
      </c>
      <c r="D2838" t="str">
        <f>VLOOKUP(C2838,'Cost Centre'!A:B,2,)</f>
        <v>Finance</v>
      </c>
      <c r="E2838" t="str">
        <f t="shared" si="133"/>
        <v>2</v>
      </c>
      <c r="F2838" t="s">
        <v>60</v>
      </c>
      <c r="G2838" s="2">
        <v>0</v>
      </c>
      <c r="H2838" s="2">
        <v>76525.83</v>
      </c>
      <c r="I2838" s="2">
        <v>0</v>
      </c>
      <c r="J2838" s="105">
        <f>SUMIF([1]MMM!$A:$A,A2838,[1]MMM!$F:$F)</f>
        <v>84211.83</v>
      </c>
      <c r="K2838" s="2" t="s">
        <v>10</v>
      </c>
      <c r="L2838" s="2">
        <v>50000</v>
      </c>
      <c r="M2838" t="s">
        <v>11826</v>
      </c>
      <c r="N2838" t="s">
        <v>12082</v>
      </c>
      <c r="O2838" t="s">
        <v>10871</v>
      </c>
      <c r="P2838" t="s">
        <v>10875</v>
      </c>
    </row>
    <row r="2839" spans="1:16" x14ac:dyDescent="0.3">
      <c r="A2839" t="s">
        <v>4021</v>
      </c>
      <c r="B2839" s="2" t="str">
        <f t="shared" si="134"/>
        <v>4303</v>
      </c>
      <c r="C2839" s="2">
        <f t="shared" si="132"/>
        <v>4303</v>
      </c>
      <c r="D2839" t="str">
        <f>VLOOKUP(C2839,'Cost Centre'!A:B,2,)</f>
        <v>Finance</v>
      </c>
      <c r="E2839" t="str">
        <f t="shared" si="133"/>
        <v>2</v>
      </c>
      <c r="F2839" t="s">
        <v>61</v>
      </c>
      <c r="G2839" s="2">
        <v>0</v>
      </c>
      <c r="H2839" s="2">
        <v>98747</v>
      </c>
      <c r="I2839" s="2">
        <v>0</v>
      </c>
      <c r="J2839" s="105">
        <f>SUMIF([1]MMM!$A:$A,A2839,[1]MMM!$F:$F)</f>
        <v>98747</v>
      </c>
      <c r="K2839" s="2" t="s">
        <v>10</v>
      </c>
      <c r="L2839" s="2">
        <v>90891</v>
      </c>
      <c r="M2839" t="s">
        <v>11826</v>
      </c>
      <c r="N2839" t="s">
        <v>12082</v>
      </c>
      <c r="O2839" t="s">
        <v>10871</v>
      </c>
      <c r="P2839" t="s">
        <v>10875</v>
      </c>
    </row>
    <row r="2840" spans="1:16" x14ac:dyDescent="0.3">
      <c r="A2840" t="s">
        <v>4022</v>
      </c>
      <c r="B2840" s="2" t="str">
        <f t="shared" si="134"/>
        <v>4303</v>
      </c>
      <c r="C2840" s="2">
        <f t="shared" si="132"/>
        <v>4303</v>
      </c>
      <c r="D2840" t="str">
        <f>VLOOKUP(C2840,'Cost Centre'!A:B,2,)</f>
        <v>Finance</v>
      </c>
      <c r="E2840" t="str">
        <f t="shared" si="133"/>
        <v>2</v>
      </c>
      <c r="F2840" t="s">
        <v>62</v>
      </c>
      <c r="G2840" s="2">
        <v>0</v>
      </c>
      <c r="H2840" s="2">
        <v>10024.92</v>
      </c>
      <c r="I2840" s="2">
        <v>0</v>
      </c>
      <c r="J2840" s="105">
        <f>SUMIF([1]MMM!$A:$A,A2840,[1]MMM!$F:$F)</f>
        <v>10024.92</v>
      </c>
      <c r="K2840" s="2" t="s">
        <v>10</v>
      </c>
      <c r="L2840" s="2">
        <v>0</v>
      </c>
      <c r="M2840" t="s">
        <v>11826</v>
      </c>
      <c r="N2840" t="s">
        <v>12082</v>
      </c>
      <c r="O2840" t="s">
        <v>10871</v>
      </c>
      <c r="P2840" t="s">
        <v>10875</v>
      </c>
    </row>
    <row r="2841" spans="1:16" x14ac:dyDescent="0.3">
      <c r="A2841" t="s">
        <v>4023</v>
      </c>
      <c r="B2841" s="2" t="str">
        <f t="shared" si="134"/>
        <v>4303</v>
      </c>
      <c r="C2841" s="2">
        <f t="shared" si="132"/>
        <v>4303</v>
      </c>
      <c r="D2841" t="str">
        <f>VLOOKUP(C2841,'Cost Centre'!A:B,2,)</f>
        <v>Finance</v>
      </c>
      <c r="E2841" t="str">
        <f t="shared" si="133"/>
        <v>2</v>
      </c>
      <c r="F2841" t="s">
        <v>67</v>
      </c>
      <c r="G2841" s="2">
        <v>0</v>
      </c>
      <c r="H2841" s="2">
        <v>315</v>
      </c>
      <c r="I2841" s="2">
        <v>0</v>
      </c>
      <c r="J2841" s="105">
        <f>SUMIF([1]MMM!$A:$A,A2841,[1]MMM!$F:$F)</f>
        <v>315</v>
      </c>
      <c r="K2841" s="2" t="s">
        <v>10</v>
      </c>
      <c r="L2841" s="2">
        <v>318</v>
      </c>
      <c r="M2841" t="s">
        <v>11826</v>
      </c>
      <c r="N2841" t="s">
        <v>12082</v>
      </c>
      <c r="O2841" t="s">
        <v>10871</v>
      </c>
      <c r="P2841" t="s">
        <v>10876</v>
      </c>
    </row>
    <row r="2842" spans="1:16" x14ac:dyDescent="0.3">
      <c r="A2842" t="s">
        <v>4024</v>
      </c>
      <c r="B2842" s="2" t="str">
        <f t="shared" si="134"/>
        <v>4303</v>
      </c>
      <c r="C2842" s="2">
        <f t="shared" si="132"/>
        <v>4303</v>
      </c>
      <c r="D2842" t="str">
        <f>VLOOKUP(C2842,'Cost Centre'!A:B,2,)</f>
        <v>Finance</v>
      </c>
      <c r="E2842" t="str">
        <f t="shared" si="133"/>
        <v>2</v>
      </c>
      <c r="F2842" t="s">
        <v>68</v>
      </c>
      <c r="G2842" s="2">
        <v>0</v>
      </c>
      <c r="H2842" s="2">
        <v>13485.89</v>
      </c>
      <c r="I2842" s="2">
        <v>0</v>
      </c>
      <c r="J2842" s="105">
        <f>SUMIF([1]MMM!$A:$A,A2842,[1]MMM!$F:$F)</f>
        <v>14726.64</v>
      </c>
      <c r="K2842" s="2" t="s">
        <v>10</v>
      </c>
      <c r="L2842" s="2">
        <v>13791</v>
      </c>
      <c r="M2842" t="s">
        <v>11826</v>
      </c>
      <c r="N2842" t="s">
        <v>12082</v>
      </c>
      <c r="O2842" t="s">
        <v>10871</v>
      </c>
      <c r="P2842" t="s">
        <v>10876</v>
      </c>
    </row>
    <row r="2843" spans="1:16" x14ac:dyDescent="0.3">
      <c r="A2843" t="s">
        <v>4025</v>
      </c>
      <c r="B2843" s="2" t="str">
        <f t="shared" si="134"/>
        <v>4303</v>
      </c>
      <c r="C2843" s="2">
        <f t="shared" si="132"/>
        <v>4303</v>
      </c>
      <c r="D2843" t="str">
        <f>VLOOKUP(C2843,'Cost Centre'!A:B,2,)</f>
        <v>Finance</v>
      </c>
      <c r="E2843" t="str">
        <f t="shared" si="133"/>
        <v>2</v>
      </c>
      <c r="F2843" t="s">
        <v>10877</v>
      </c>
      <c r="G2843" s="2">
        <v>0</v>
      </c>
      <c r="H2843" s="2">
        <v>106468.52</v>
      </c>
      <c r="I2843" s="2">
        <v>0</v>
      </c>
      <c r="J2843" s="105">
        <f>SUMIF([1]MMM!$A:$A,A2843,[1]MMM!$F:$F)</f>
        <v>98782.52</v>
      </c>
      <c r="K2843" s="2" t="s">
        <v>10</v>
      </c>
      <c r="L2843" s="2">
        <v>47019</v>
      </c>
      <c r="M2843" t="s">
        <v>11826</v>
      </c>
      <c r="N2843" t="s">
        <v>12082</v>
      </c>
      <c r="O2843" t="s">
        <v>10871</v>
      </c>
      <c r="P2843" t="s">
        <v>10876</v>
      </c>
    </row>
    <row r="2844" spans="1:16" x14ac:dyDescent="0.3">
      <c r="A2844" t="s">
        <v>4026</v>
      </c>
      <c r="B2844" s="2" t="str">
        <f t="shared" si="134"/>
        <v>4303</v>
      </c>
      <c r="C2844" s="2">
        <f t="shared" si="132"/>
        <v>4303</v>
      </c>
      <c r="D2844" t="str">
        <f>VLOOKUP(C2844,'Cost Centre'!A:B,2,)</f>
        <v>Finance</v>
      </c>
      <c r="E2844" t="str">
        <f t="shared" si="133"/>
        <v>2</v>
      </c>
      <c r="F2844" t="s">
        <v>69</v>
      </c>
      <c r="G2844" s="2">
        <v>0</v>
      </c>
      <c r="H2844" s="2">
        <v>222944.99</v>
      </c>
      <c r="I2844" s="2">
        <v>0</v>
      </c>
      <c r="J2844" s="105">
        <f>SUMIF([1]MMM!$A:$A,A2844,[1]MMM!$F:$F)</f>
        <v>222944.99</v>
      </c>
      <c r="K2844" s="2" t="s">
        <v>10</v>
      </c>
      <c r="L2844" s="2">
        <v>205075</v>
      </c>
      <c r="M2844" t="s">
        <v>11826</v>
      </c>
      <c r="N2844" t="s">
        <v>12082</v>
      </c>
      <c r="O2844" t="s">
        <v>10871</v>
      </c>
      <c r="P2844" t="s">
        <v>10876</v>
      </c>
    </row>
    <row r="2845" spans="1:16" x14ac:dyDescent="0.3">
      <c r="A2845" t="s">
        <v>4027</v>
      </c>
      <c r="B2845" s="2" t="str">
        <f t="shared" si="134"/>
        <v>4303</v>
      </c>
      <c r="C2845" s="2">
        <f t="shared" si="132"/>
        <v>4303</v>
      </c>
      <c r="D2845" t="str">
        <f>VLOOKUP(C2845,'Cost Centre'!A:B,2,)</f>
        <v>Finance</v>
      </c>
      <c r="E2845" t="str">
        <f t="shared" si="133"/>
        <v>2</v>
      </c>
      <c r="F2845" t="s">
        <v>70</v>
      </c>
      <c r="G2845" s="2">
        <v>0</v>
      </c>
      <c r="H2845" s="2">
        <v>5353.93</v>
      </c>
      <c r="I2845" s="2">
        <v>0</v>
      </c>
      <c r="J2845" s="105">
        <f>SUMIF([1]MMM!$A:$A,A2845,[1]MMM!$F:$F)</f>
        <v>5353.93</v>
      </c>
      <c r="K2845" s="2" t="s">
        <v>10</v>
      </c>
      <c r="L2845" s="2">
        <v>5741</v>
      </c>
      <c r="M2845" t="s">
        <v>11826</v>
      </c>
      <c r="N2845" t="s">
        <v>12082</v>
      </c>
      <c r="O2845" t="s">
        <v>10871</v>
      </c>
      <c r="P2845" t="s">
        <v>10876</v>
      </c>
    </row>
    <row r="2846" spans="1:16" x14ac:dyDescent="0.3">
      <c r="A2846" t="s">
        <v>4028</v>
      </c>
      <c r="B2846" s="2" t="str">
        <f t="shared" si="134"/>
        <v>4303</v>
      </c>
      <c r="C2846" s="2">
        <f t="shared" si="132"/>
        <v>4303</v>
      </c>
      <c r="D2846" t="str">
        <f>VLOOKUP(C2846,'Cost Centre'!A:B,2,)</f>
        <v>Finance</v>
      </c>
      <c r="E2846" t="str">
        <f t="shared" si="133"/>
        <v>2</v>
      </c>
      <c r="F2846" t="s">
        <v>93</v>
      </c>
      <c r="G2846" s="2">
        <v>0</v>
      </c>
      <c r="H2846" s="2">
        <v>15782.32</v>
      </c>
      <c r="I2846" s="2">
        <v>0</v>
      </c>
      <c r="J2846" s="105">
        <f>SUMIF([1]MMM!$A:$A,A2846,[1]MMM!$F:$F)</f>
        <v>15817.45</v>
      </c>
      <c r="K2846" s="2" t="s">
        <v>10</v>
      </c>
      <c r="L2846" s="2">
        <v>16518</v>
      </c>
      <c r="M2846" t="s">
        <v>11826</v>
      </c>
      <c r="N2846" t="s">
        <v>12082</v>
      </c>
      <c r="O2846" t="s">
        <v>10871</v>
      </c>
      <c r="P2846" t="s">
        <v>10881</v>
      </c>
    </row>
    <row r="2847" spans="1:16" x14ac:dyDescent="0.3">
      <c r="A2847" t="s">
        <v>4029</v>
      </c>
      <c r="B2847" s="2" t="str">
        <f t="shared" si="134"/>
        <v>4303</v>
      </c>
      <c r="C2847" s="2">
        <f t="shared" si="132"/>
        <v>4303</v>
      </c>
      <c r="D2847" t="str">
        <f>VLOOKUP(C2847,'Cost Centre'!A:B,2,)</f>
        <v>Finance</v>
      </c>
      <c r="E2847" t="str">
        <f t="shared" si="133"/>
        <v>2</v>
      </c>
      <c r="F2847" t="s">
        <v>117</v>
      </c>
      <c r="G2847" s="2">
        <v>0</v>
      </c>
      <c r="H2847" s="2">
        <v>0</v>
      </c>
      <c r="I2847" s="2">
        <v>0</v>
      </c>
      <c r="J2847" s="105">
        <f>SUMIF([1]MMM!$A:$A,A2847,[1]MMM!$F:$F)</f>
        <v>0</v>
      </c>
      <c r="K2847" s="2" t="s">
        <v>10</v>
      </c>
      <c r="L2847" s="2">
        <v>1728</v>
      </c>
      <c r="M2847" t="s">
        <v>11826</v>
      </c>
      <c r="N2847" t="s">
        <v>12082</v>
      </c>
      <c r="O2847" t="s">
        <v>10871</v>
      </c>
      <c r="P2847" t="s">
        <v>10885</v>
      </c>
    </row>
    <row r="2848" spans="1:16" x14ac:dyDescent="0.3">
      <c r="A2848" t="s">
        <v>4030</v>
      </c>
      <c r="B2848" s="2" t="str">
        <f t="shared" si="134"/>
        <v>4303</v>
      </c>
      <c r="C2848" s="2">
        <f t="shared" si="132"/>
        <v>4303</v>
      </c>
      <c r="D2848" t="str">
        <f>VLOOKUP(C2848,'Cost Centre'!A:B,2,)</f>
        <v>Finance</v>
      </c>
      <c r="E2848" t="str">
        <f t="shared" si="133"/>
        <v>2</v>
      </c>
      <c r="F2848" t="s">
        <v>118</v>
      </c>
      <c r="G2848" s="2">
        <v>0</v>
      </c>
      <c r="H2848" s="2">
        <v>6470.9</v>
      </c>
      <c r="I2848" s="2">
        <v>0</v>
      </c>
      <c r="J2848" s="105">
        <f>SUMIF([1]MMM!$A:$A,A2848,[1]MMM!$F:$F)</f>
        <v>6470.9</v>
      </c>
      <c r="K2848" s="2" t="s">
        <v>10</v>
      </c>
      <c r="L2848" s="2">
        <v>6830</v>
      </c>
      <c r="M2848" t="s">
        <v>11826</v>
      </c>
      <c r="N2848" t="s">
        <v>12082</v>
      </c>
      <c r="O2848" t="s">
        <v>10871</v>
      </c>
      <c r="P2848" t="s">
        <v>10885</v>
      </c>
    </row>
    <row r="2849" spans="1:16" x14ac:dyDescent="0.3">
      <c r="A2849" t="s">
        <v>4031</v>
      </c>
      <c r="B2849" s="2" t="str">
        <f t="shared" si="134"/>
        <v>4303</v>
      </c>
      <c r="C2849" s="2">
        <f t="shared" si="132"/>
        <v>4303</v>
      </c>
      <c r="D2849" t="str">
        <f>VLOOKUP(C2849,'Cost Centre'!A:B,2,)</f>
        <v>Finance</v>
      </c>
      <c r="E2849" t="str">
        <f t="shared" si="133"/>
        <v>3</v>
      </c>
      <c r="F2849" t="s">
        <v>2157</v>
      </c>
      <c r="G2849" s="2">
        <v>0</v>
      </c>
      <c r="H2849" s="2">
        <v>54011.26</v>
      </c>
      <c r="I2849" s="2">
        <v>0</v>
      </c>
      <c r="J2849" s="105">
        <f>SUMIF([1]MMM!$A:$A,A2849,[1]MMM!$F:$F)</f>
        <v>54011.26</v>
      </c>
      <c r="K2849" s="2" t="s">
        <v>10</v>
      </c>
      <c r="L2849" s="2">
        <v>163917</v>
      </c>
      <c r="M2849" t="s">
        <v>11826</v>
      </c>
      <c r="N2849" t="s">
        <v>12082</v>
      </c>
      <c r="O2849" t="s">
        <v>10908</v>
      </c>
      <c r="P2849" t="s">
        <v>11596</v>
      </c>
    </row>
    <row r="2850" spans="1:16" x14ac:dyDescent="0.3">
      <c r="A2850" t="s">
        <v>12083</v>
      </c>
      <c r="B2850" s="2" t="str">
        <f t="shared" si="134"/>
        <v>4303</v>
      </c>
      <c r="C2850" s="2">
        <f t="shared" si="132"/>
        <v>4303</v>
      </c>
      <c r="D2850" t="str">
        <f>VLOOKUP(C2850,'Cost Centre'!A:B,2,)</f>
        <v>Finance</v>
      </c>
      <c r="E2850" t="str">
        <f t="shared" si="133"/>
        <v>3</v>
      </c>
      <c r="F2850" t="s">
        <v>10912</v>
      </c>
      <c r="G2850" s="2">
        <v>0</v>
      </c>
      <c r="H2850" s="2">
        <v>0</v>
      </c>
      <c r="I2850" s="2">
        <v>-1862094.28</v>
      </c>
      <c r="J2850" s="105">
        <f>SUMIF([1]MMM!$A:$A,A2850,[1]MMM!$F:$F)</f>
        <v>-1862094.28</v>
      </c>
      <c r="K2850" s="2" t="s">
        <v>10</v>
      </c>
      <c r="L2850" s="2">
        <v>0</v>
      </c>
      <c r="M2850" t="s">
        <v>11826</v>
      </c>
      <c r="N2850" t="s">
        <v>12082</v>
      </c>
      <c r="O2850" t="s">
        <v>10908</v>
      </c>
      <c r="P2850" t="s">
        <v>10913</v>
      </c>
    </row>
    <row r="2851" spans="1:16" x14ac:dyDescent="0.3">
      <c r="A2851" t="s">
        <v>12084</v>
      </c>
      <c r="B2851" s="2" t="str">
        <f t="shared" si="134"/>
        <v>4303</v>
      </c>
      <c r="C2851" s="2">
        <f t="shared" si="132"/>
        <v>4303</v>
      </c>
      <c r="D2851" t="str">
        <f>VLOOKUP(C2851,'Cost Centre'!A:B,2,)</f>
        <v>Finance</v>
      </c>
      <c r="E2851" t="str">
        <f t="shared" si="133"/>
        <v>3</v>
      </c>
      <c r="F2851" t="s">
        <v>10915</v>
      </c>
      <c r="G2851" s="2">
        <v>0</v>
      </c>
      <c r="H2851" s="2">
        <v>0</v>
      </c>
      <c r="I2851" s="2">
        <v>0</v>
      </c>
      <c r="J2851" s="105">
        <f>SUMIF([1]MMM!$A:$A,A2851,[1]MMM!$F:$F)</f>
        <v>0</v>
      </c>
      <c r="K2851" s="2" t="s">
        <v>10</v>
      </c>
      <c r="L2851" s="2">
        <v>0</v>
      </c>
      <c r="M2851" t="s">
        <v>11826</v>
      </c>
      <c r="N2851" t="s">
        <v>12082</v>
      </c>
      <c r="O2851" t="s">
        <v>10908</v>
      </c>
      <c r="P2851" t="s">
        <v>10913</v>
      </c>
    </row>
    <row r="2852" spans="1:16" x14ac:dyDescent="0.3">
      <c r="A2852" t="s">
        <v>795</v>
      </c>
      <c r="B2852" s="2" t="str">
        <f t="shared" si="134"/>
        <v>4303</v>
      </c>
      <c r="C2852" s="2">
        <f t="shared" si="132"/>
        <v>4303</v>
      </c>
      <c r="D2852" t="str">
        <f>VLOOKUP(C2852,'Cost Centre'!A:B,2,)</f>
        <v>Finance</v>
      </c>
      <c r="E2852" t="str">
        <f t="shared" si="133"/>
        <v>8</v>
      </c>
      <c r="F2852" t="s">
        <v>462</v>
      </c>
      <c r="G2852" s="2">
        <v>1769335.98</v>
      </c>
      <c r="H2852" s="2">
        <v>0</v>
      </c>
      <c r="I2852" s="2">
        <v>0</v>
      </c>
      <c r="J2852" s="105">
        <f>SUMIF([1]MMM!$A:$A,A2852,[1]MMM!$F:$F)</f>
        <v>1769335.98</v>
      </c>
      <c r="K2852" s="2" t="s">
        <v>460</v>
      </c>
      <c r="L2852" s="2">
        <v>0</v>
      </c>
      <c r="M2852" t="s">
        <v>11826</v>
      </c>
      <c r="N2852" t="s">
        <v>12082</v>
      </c>
      <c r="O2852" t="s">
        <v>10916</v>
      </c>
      <c r="P2852" t="s">
        <v>10917</v>
      </c>
    </row>
    <row r="2853" spans="1:16" x14ac:dyDescent="0.3">
      <c r="A2853" t="s">
        <v>796</v>
      </c>
      <c r="B2853" s="2" t="str">
        <f t="shared" si="134"/>
        <v>4303</v>
      </c>
      <c r="C2853" s="2">
        <f t="shared" si="132"/>
        <v>4303</v>
      </c>
      <c r="D2853" t="str">
        <f>VLOOKUP(C2853,'Cost Centre'!A:B,2,)</f>
        <v>Finance</v>
      </c>
      <c r="E2853" t="str">
        <f t="shared" si="133"/>
        <v>8</v>
      </c>
      <c r="F2853" t="s">
        <v>464</v>
      </c>
      <c r="G2853" s="2">
        <v>0</v>
      </c>
      <c r="H2853" s="2">
        <v>0</v>
      </c>
      <c r="I2853" s="2">
        <v>0</v>
      </c>
      <c r="J2853" s="105">
        <f>SUMIF([1]MMM!$A:$A,A2853,[1]MMM!$F:$F)</f>
        <v>0</v>
      </c>
      <c r="K2853" s="2" t="s">
        <v>460</v>
      </c>
      <c r="L2853" s="2">
        <v>0</v>
      </c>
      <c r="M2853" t="s">
        <v>11826</v>
      </c>
      <c r="N2853" t="s">
        <v>12082</v>
      </c>
      <c r="O2853" t="s">
        <v>10916</v>
      </c>
      <c r="P2853" t="s">
        <v>10917</v>
      </c>
    </row>
    <row r="2854" spans="1:16" x14ac:dyDescent="0.3">
      <c r="A2854" t="s">
        <v>797</v>
      </c>
      <c r="B2854" s="2" t="str">
        <f t="shared" si="134"/>
        <v>4303</v>
      </c>
      <c r="C2854" s="2">
        <f t="shared" si="132"/>
        <v>4303</v>
      </c>
      <c r="D2854" t="str">
        <f>VLOOKUP(C2854,'Cost Centre'!A:B,2,)</f>
        <v>Finance</v>
      </c>
      <c r="E2854" t="str">
        <f t="shared" si="133"/>
        <v>8</v>
      </c>
      <c r="F2854" t="s">
        <v>466</v>
      </c>
      <c r="G2854" s="2">
        <v>0</v>
      </c>
      <c r="H2854" s="2">
        <v>0</v>
      </c>
      <c r="I2854" s="2">
        <v>0</v>
      </c>
      <c r="J2854" s="105">
        <f>SUMIF([1]MMM!$A:$A,A2854,[1]MMM!$F:$F)</f>
        <v>0</v>
      </c>
      <c r="K2854" s="2" t="s">
        <v>460</v>
      </c>
      <c r="L2854" s="2">
        <v>0</v>
      </c>
      <c r="M2854" t="s">
        <v>11826</v>
      </c>
      <c r="N2854" t="s">
        <v>12082</v>
      </c>
      <c r="O2854" t="s">
        <v>10916</v>
      </c>
      <c r="P2854" t="s">
        <v>10917</v>
      </c>
    </row>
    <row r="2855" spans="1:16" x14ac:dyDescent="0.3">
      <c r="A2855" t="s">
        <v>798</v>
      </c>
      <c r="B2855" s="2" t="str">
        <f t="shared" si="134"/>
        <v>4303</v>
      </c>
      <c r="C2855" s="2">
        <f t="shared" si="132"/>
        <v>4303</v>
      </c>
      <c r="D2855" t="str">
        <f>VLOOKUP(C2855,'Cost Centre'!A:B,2,)</f>
        <v>Finance</v>
      </c>
      <c r="E2855" t="str">
        <f t="shared" si="133"/>
        <v>8</v>
      </c>
      <c r="F2855" t="s">
        <v>468</v>
      </c>
      <c r="G2855" s="2">
        <v>0</v>
      </c>
      <c r="H2855" s="2">
        <v>1862094.28</v>
      </c>
      <c r="I2855" s="2">
        <v>0</v>
      </c>
      <c r="J2855" s="105">
        <f>SUMIF([1]MMM!$A:$A,A2855,[1]MMM!$F:$F)</f>
        <v>1862094.28</v>
      </c>
      <c r="K2855" s="2" t="s">
        <v>460</v>
      </c>
      <c r="L2855" s="2">
        <v>0</v>
      </c>
      <c r="M2855" t="s">
        <v>11826</v>
      </c>
      <c r="N2855" t="s">
        <v>12082</v>
      </c>
      <c r="O2855" t="s">
        <v>10916</v>
      </c>
      <c r="P2855" t="s">
        <v>10917</v>
      </c>
    </row>
    <row r="2856" spans="1:16" x14ac:dyDescent="0.3">
      <c r="A2856" t="s">
        <v>799</v>
      </c>
      <c r="B2856" s="2" t="str">
        <f t="shared" si="134"/>
        <v>4303</v>
      </c>
      <c r="C2856" s="2">
        <f t="shared" si="132"/>
        <v>4303</v>
      </c>
      <c r="D2856" t="str">
        <f>VLOOKUP(C2856,'Cost Centre'!A:B,2,)</f>
        <v>Finance</v>
      </c>
      <c r="E2856" t="str">
        <f t="shared" si="133"/>
        <v>8</v>
      </c>
      <c r="F2856" t="s">
        <v>470</v>
      </c>
      <c r="G2856" s="2">
        <v>0</v>
      </c>
      <c r="H2856" s="2">
        <v>0</v>
      </c>
      <c r="I2856" s="2">
        <v>0</v>
      </c>
      <c r="J2856" s="105">
        <f>SUMIF([1]MMM!$A:$A,A2856,[1]MMM!$F:$F)</f>
        <v>0</v>
      </c>
      <c r="K2856" s="2" t="s">
        <v>460</v>
      </c>
      <c r="L2856" s="2">
        <v>0</v>
      </c>
      <c r="M2856" t="s">
        <v>11826</v>
      </c>
      <c r="N2856" t="s">
        <v>12082</v>
      </c>
      <c r="O2856" t="s">
        <v>10916</v>
      </c>
      <c r="P2856" t="s">
        <v>10917</v>
      </c>
    </row>
    <row r="2857" spans="1:16" x14ac:dyDescent="0.3">
      <c r="A2857" t="s">
        <v>4032</v>
      </c>
      <c r="B2857" s="2" t="str">
        <f t="shared" si="134"/>
        <v>4303</v>
      </c>
      <c r="C2857" s="2">
        <f t="shared" si="132"/>
        <v>4303</v>
      </c>
      <c r="D2857" t="str">
        <f>VLOOKUP(C2857,'Cost Centre'!A:B,2,)</f>
        <v>Finance</v>
      </c>
      <c r="E2857" t="str">
        <f t="shared" si="133"/>
        <v>8</v>
      </c>
      <c r="F2857" t="s">
        <v>2159</v>
      </c>
      <c r="G2857" s="2">
        <v>0</v>
      </c>
      <c r="H2857" s="2">
        <v>0</v>
      </c>
      <c r="I2857" s="2">
        <v>0</v>
      </c>
      <c r="J2857" s="105">
        <f>SUMIF([1]MMM!$A:$A,A2857,[1]MMM!$F:$F)</f>
        <v>0</v>
      </c>
      <c r="K2857" s="2" t="s">
        <v>460</v>
      </c>
      <c r="L2857" s="2">
        <v>0</v>
      </c>
      <c r="M2857" t="s">
        <v>11826</v>
      </c>
      <c r="N2857" t="s">
        <v>12082</v>
      </c>
      <c r="O2857" t="s">
        <v>10916</v>
      </c>
      <c r="P2857" t="s">
        <v>10917</v>
      </c>
    </row>
    <row r="2858" spans="1:16" x14ac:dyDescent="0.3">
      <c r="A2858" t="s">
        <v>4033</v>
      </c>
      <c r="B2858" s="2" t="str">
        <f t="shared" si="134"/>
        <v>4304</v>
      </c>
      <c r="C2858" s="2">
        <f t="shared" si="132"/>
        <v>4304</v>
      </c>
      <c r="D2858" t="str">
        <f>VLOOKUP(C2858,'Cost Centre'!A:B,2,)</f>
        <v>Finance</v>
      </c>
      <c r="E2858" t="str">
        <f t="shared" si="133"/>
        <v>1</v>
      </c>
      <c r="F2858" t="s">
        <v>12</v>
      </c>
      <c r="G2858" s="2">
        <v>0</v>
      </c>
      <c r="H2858" s="2">
        <v>0</v>
      </c>
      <c r="I2858" s="2">
        <v>0</v>
      </c>
      <c r="J2858" s="105">
        <f>SUMIF([1]MMM!$A:$A,A2858,[1]MMM!$F:$F)</f>
        <v>0</v>
      </c>
      <c r="K2858" s="2" t="s">
        <v>10</v>
      </c>
      <c r="L2858" s="2">
        <v>-13344</v>
      </c>
      <c r="M2858" t="s">
        <v>11826</v>
      </c>
      <c r="N2858" t="s">
        <v>12085</v>
      </c>
      <c r="O2858" t="s">
        <v>11023</v>
      </c>
      <c r="P2858" t="s">
        <v>11207</v>
      </c>
    </row>
    <row r="2859" spans="1:16" x14ac:dyDescent="0.3">
      <c r="A2859" t="s">
        <v>4034</v>
      </c>
      <c r="B2859" s="2" t="str">
        <f t="shared" si="134"/>
        <v>4304</v>
      </c>
      <c r="C2859" s="2">
        <f t="shared" si="132"/>
        <v>4304</v>
      </c>
      <c r="D2859" t="str">
        <f>VLOOKUP(C2859,'Cost Centre'!A:B,2,)</f>
        <v>Finance</v>
      </c>
      <c r="E2859" t="str">
        <f t="shared" si="133"/>
        <v>1</v>
      </c>
      <c r="F2859" t="s">
        <v>259</v>
      </c>
      <c r="G2859" s="2">
        <v>0</v>
      </c>
      <c r="H2859" s="2">
        <v>0</v>
      </c>
      <c r="I2859" s="2">
        <v>0</v>
      </c>
      <c r="J2859" s="105">
        <f>SUMIF([1]MMM!$A:$A,A2859,[1]MMM!$F:$F)</f>
        <v>0</v>
      </c>
      <c r="K2859" s="2" t="s">
        <v>10</v>
      </c>
      <c r="L2859" s="2">
        <v>-2370479</v>
      </c>
      <c r="M2859" t="s">
        <v>11826</v>
      </c>
      <c r="N2859" t="s">
        <v>12085</v>
      </c>
      <c r="O2859" t="s">
        <v>11023</v>
      </c>
      <c r="P2859" t="s">
        <v>11207</v>
      </c>
    </row>
    <row r="2860" spans="1:16" x14ac:dyDescent="0.3">
      <c r="A2860" t="s">
        <v>4035</v>
      </c>
      <c r="B2860" s="2" t="str">
        <f t="shared" si="134"/>
        <v>4304</v>
      </c>
      <c r="C2860" s="2">
        <f t="shared" si="132"/>
        <v>4304</v>
      </c>
      <c r="D2860" t="str">
        <f>VLOOKUP(C2860,'Cost Centre'!A:B,2,)</f>
        <v>Finance</v>
      </c>
      <c r="E2860" t="str">
        <f t="shared" si="133"/>
        <v>2</v>
      </c>
      <c r="F2860" t="s">
        <v>48</v>
      </c>
      <c r="G2860" s="2">
        <v>0</v>
      </c>
      <c r="H2860" s="2">
        <v>7148698.0999999996</v>
      </c>
      <c r="I2860" s="2">
        <v>0</v>
      </c>
      <c r="J2860" s="105">
        <f>SUMIF([1]MMM!$A:$A,A2860,[1]MMM!$F:$F)</f>
        <v>7210868.0999999996</v>
      </c>
      <c r="K2860" s="2" t="s">
        <v>10</v>
      </c>
      <c r="L2860" s="2">
        <v>7319246</v>
      </c>
      <c r="M2860" t="s">
        <v>11826</v>
      </c>
      <c r="N2860" t="s">
        <v>12085</v>
      </c>
      <c r="O2860" t="s">
        <v>10871</v>
      </c>
      <c r="P2860" t="s">
        <v>10875</v>
      </c>
    </row>
    <row r="2861" spans="1:16" x14ac:dyDescent="0.3">
      <c r="A2861" t="s">
        <v>4036</v>
      </c>
      <c r="B2861" s="2" t="str">
        <f t="shared" si="134"/>
        <v>4304</v>
      </c>
      <c r="C2861" s="2">
        <f t="shared" si="132"/>
        <v>4304</v>
      </c>
      <c r="D2861" t="str">
        <f>VLOOKUP(C2861,'Cost Centre'!A:B,2,)</f>
        <v>Finance</v>
      </c>
      <c r="E2861" t="str">
        <f t="shared" si="133"/>
        <v>2</v>
      </c>
      <c r="F2861" t="s">
        <v>51</v>
      </c>
      <c r="G2861" s="2">
        <v>0</v>
      </c>
      <c r="H2861" s="2">
        <v>8400</v>
      </c>
      <c r="I2861" s="2">
        <v>0</v>
      </c>
      <c r="J2861" s="105">
        <f>SUMIF([1]MMM!$A:$A,A2861,[1]MMM!$F:$F)</f>
        <v>8704</v>
      </c>
      <c r="K2861" s="2" t="s">
        <v>10</v>
      </c>
      <c r="L2861" s="2">
        <v>8400</v>
      </c>
      <c r="M2861" t="s">
        <v>11826</v>
      </c>
      <c r="N2861" t="s">
        <v>12085</v>
      </c>
      <c r="O2861" t="s">
        <v>10871</v>
      </c>
      <c r="P2861" t="s">
        <v>10875</v>
      </c>
    </row>
    <row r="2862" spans="1:16" x14ac:dyDescent="0.3">
      <c r="A2862" t="s">
        <v>4037</v>
      </c>
      <c r="B2862" s="2" t="str">
        <f t="shared" si="134"/>
        <v>4304</v>
      </c>
      <c r="C2862" s="2">
        <f t="shared" si="132"/>
        <v>4304</v>
      </c>
      <c r="D2862" t="str">
        <f>VLOOKUP(C2862,'Cost Centre'!A:B,2,)</f>
        <v>Finance</v>
      </c>
      <c r="E2862" t="str">
        <f t="shared" si="133"/>
        <v>2</v>
      </c>
      <c r="F2862" t="s">
        <v>52</v>
      </c>
      <c r="G2862" s="2">
        <v>0</v>
      </c>
      <c r="H2862" s="2">
        <v>33242.43</v>
      </c>
      <c r="I2862" s="2">
        <v>0</v>
      </c>
      <c r="J2862" s="105">
        <f>SUMIF([1]MMM!$A:$A,A2862,[1]MMM!$F:$F)</f>
        <v>33242.43</v>
      </c>
      <c r="K2862" s="2" t="s">
        <v>10</v>
      </c>
      <c r="L2862" s="2">
        <v>40992</v>
      </c>
      <c r="M2862" t="s">
        <v>11826</v>
      </c>
      <c r="N2862" t="s">
        <v>12085</v>
      </c>
      <c r="O2862" t="s">
        <v>10871</v>
      </c>
      <c r="P2862" t="s">
        <v>10875</v>
      </c>
    </row>
    <row r="2863" spans="1:16" x14ac:dyDescent="0.3">
      <c r="A2863" t="s">
        <v>4038</v>
      </c>
      <c r="B2863" s="2" t="str">
        <f t="shared" si="134"/>
        <v>4304</v>
      </c>
      <c r="C2863" s="2">
        <f t="shared" si="132"/>
        <v>4304</v>
      </c>
      <c r="D2863" t="str">
        <f>VLOOKUP(C2863,'Cost Centre'!A:B,2,)</f>
        <v>Finance</v>
      </c>
      <c r="E2863" t="str">
        <f t="shared" si="133"/>
        <v>2</v>
      </c>
      <c r="F2863" t="s">
        <v>55</v>
      </c>
      <c r="G2863" s="2">
        <v>0</v>
      </c>
      <c r="H2863" s="2">
        <v>572724.22</v>
      </c>
      <c r="I2863" s="2">
        <v>0</v>
      </c>
      <c r="J2863" s="105">
        <f>SUMIF([1]MMM!$A:$A,A2863,[1]MMM!$F:$F)</f>
        <v>572945.22</v>
      </c>
      <c r="K2863" s="2" t="s">
        <v>10</v>
      </c>
      <c r="L2863" s="2">
        <v>572991</v>
      </c>
      <c r="M2863" t="s">
        <v>11826</v>
      </c>
      <c r="N2863" t="s">
        <v>12085</v>
      </c>
      <c r="O2863" t="s">
        <v>10871</v>
      </c>
      <c r="P2863" t="s">
        <v>10875</v>
      </c>
    </row>
    <row r="2864" spans="1:16" x14ac:dyDescent="0.3">
      <c r="A2864" t="s">
        <v>4039</v>
      </c>
      <c r="B2864" s="2" t="str">
        <f t="shared" si="134"/>
        <v>4304</v>
      </c>
      <c r="C2864" s="2">
        <f t="shared" si="132"/>
        <v>4304</v>
      </c>
      <c r="D2864" t="str">
        <f>VLOOKUP(C2864,'Cost Centre'!A:B,2,)</f>
        <v>Finance</v>
      </c>
      <c r="E2864" t="str">
        <f t="shared" si="133"/>
        <v>2</v>
      </c>
      <c r="F2864" t="s">
        <v>60</v>
      </c>
      <c r="G2864" s="2">
        <v>0</v>
      </c>
      <c r="H2864" s="2">
        <v>41890.9</v>
      </c>
      <c r="I2864" s="2">
        <v>0</v>
      </c>
      <c r="J2864" s="105">
        <f>SUMIF([1]MMM!$A:$A,A2864,[1]MMM!$F:$F)</f>
        <v>41890.9</v>
      </c>
      <c r="K2864" s="2" t="s">
        <v>10</v>
      </c>
      <c r="L2864" s="2">
        <v>51301</v>
      </c>
      <c r="M2864" t="s">
        <v>11826</v>
      </c>
      <c r="N2864" t="s">
        <v>12085</v>
      </c>
      <c r="O2864" t="s">
        <v>10871</v>
      </c>
      <c r="P2864" t="s">
        <v>10875</v>
      </c>
    </row>
    <row r="2865" spans="1:16" x14ac:dyDescent="0.3">
      <c r="A2865" t="s">
        <v>4040</v>
      </c>
      <c r="B2865" s="2" t="str">
        <f t="shared" si="134"/>
        <v>4304</v>
      </c>
      <c r="C2865" s="2">
        <f t="shared" si="132"/>
        <v>4304</v>
      </c>
      <c r="D2865" t="str">
        <f>VLOOKUP(C2865,'Cost Centre'!A:B,2,)</f>
        <v>Finance</v>
      </c>
      <c r="E2865" t="str">
        <f t="shared" si="133"/>
        <v>2</v>
      </c>
      <c r="F2865" t="s">
        <v>61</v>
      </c>
      <c r="G2865" s="2">
        <v>0</v>
      </c>
      <c r="H2865" s="2">
        <v>636756.81000000006</v>
      </c>
      <c r="I2865" s="2">
        <v>0</v>
      </c>
      <c r="J2865" s="105">
        <f>SUMIF([1]MMM!$A:$A,A2865,[1]MMM!$F:$F)</f>
        <v>636756.81000000006</v>
      </c>
      <c r="K2865" s="2" t="s">
        <v>10</v>
      </c>
      <c r="L2865" s="2">
        <v>610770</v>
      </c>
      <c r="M2865" t="s">
        <v>11826</v>
      </c>
      <c r="N2865" t="s">
        <v>12085</v>
      </c>
      <c r="O2865" t="s">
        <v>10871</v>
      </c>
      <c r="P2865" t="s">
        <v>10875</v>
      </c>
    </row>
    <row r="2866" spans="1:16" x14ac:dyDescent="0.3">
      <c r="A2866" t="s">
        <v>4041</v>
      </c>
      <c r="B2866" s="2" t="str">
        <f t="shared" si="134"/>
        <v>4304</v>
      </c>
      <c r="C2866" s="2">
        <f t="shared" si="132"/>
        <v>4304</v>
      </c>
      <c r="D2866" t="str">
        <f>VLOOKUP(C2866,'Cost Centre'!A:B,2,)</f>
        <v>Finance</v>
      </c>
      <c r="E2866" t="str">
        <f t="shared" si="133"/>
        <v>2</v>
      </c>
      <c r="F2866" t="s">
        <v>62</v>
      </c>
      <c r="G2866" s="2">
        <v>0</v>
      </c>
      <c r="H2866" s="2">
        <v>87651.02</v>
      </c>
      <c r="I2866" s="2">
        <v>0</v>
      </c>
      <c r="J2866" s="105">
        <f>SUMIF([1]MMM!$A:$A,A2866,[1]MMM!$F:$F)</f>
        <v>87651.02</v>
      </c>
      <c r="K2866" s="2" t="s">
        <v>10</v>
      </c>
      <c r="L2866" s="2">
        <v>45756</v>
      </c>
      <c r="M2866" t="s">
        <v>11826</v>
      </c>
      <c r="N2866" t="s">
        <v>12085</v>
      </c>
      <c r="O2866" t="s">
        <v>10871</v>
      </c>
      <c r="P2866" t="s">
        <v>10875</v>
      </c>
    </row>
    <row r="2867" spans="1:16" x14ac:dyDescent="0.3">
      <c r="A2867" t="s">
        <v>4042</v>
      </c>
      <c r="B2867" s="2" t="str">
        <f t="shared" si="134"/>
        <v>4304</v>
      </c>
      <c r="C2867" s="2">
        <f t="shared" si="132"/>
        <v>4304</v>
      </c>
      <c r="D2867" t="str">
        <f>VLOOKUP(C2867,'Cost Centre'!A:B,2,)</f>
        <v>Finance</v>
      </c>
      <c r="E2867" t="str">
        <f t="shared" si="133"/>
        <v>2</v>
      </c>
      <c r="F2867" t="s">
        <v>67</v>
      </c>
      <c r="G2867" s="2">
        <v>0</v>
      </c>
      <c r="H2867" s="2">
        <v>2485.0100000000002</v>
      </c>
      <c r="I2867" s="2">
        <v>0</v>
      </c>
      <c r="J2867" s="105">
        <f>SUMIF([1]MMM!$A:$A,A2867,[1]MMM!$F:$F)</f>
        <v>2528.7600000000002</v>
      </c>
      <c r="K2867" s="2" t="s">
        <v>10</v>
      </c>
      <c r="L2867" s="2">
        <v>2756</v>
      </c>
      <c r="M2867" t="s">
        <v>11826</v>
      </c>
      <c r="N2867" t="s">
        <v>12085</v>
      </c>
      <c r="O2867" t="s">
        <v>10871</v>
      </c>
      <c r="P2867" t="s">
        <v>10876</v>
      </c>
    </row>
    <row r="2868" spans="1:16" x14ac:dyDescent="0.3">
      <c r="A2868" t="s">
        <v>4043</v>
      </c>
      <c r="B2868" s="2" t="str">
        <f t="shared" si="134"/>
        <v>4304</v>
      </c>
      <c r="C2868" s="2">
        <f t="shared" si="132"/>
        <v>4304</v>
      </c>
      <c r="D2868" t="str">
        <f>VLOOKUP(C2868,'Cost Centre'!A:B,2,)</f>
        <v>Finance</v>
      </c>
      <c r="E2868" t="str">
        <f t="shared" si="133"/>
        <v>2</v>
      </c>
      <c r="F2868" t="s">
        <v>68</v>
      </c>
      <c r="G2868" s="2">
        <v>0</v>
      </c>
      <c r="H2868" s="2">
        <v>59560.5</v>
      </c>
      <c r="I2868" s="2">
        <v>0</v>
      </c>
      <c r="J2868" s="105">
        <f>SUMIF([1]MMM!$A:$A,A2868,[1]MMM!$F:$F)</f>
        <v>64110.01</v>
      </c>
      <c r="K2868" s="2" t="s">
        <v>10</v>
      </c>
      <c r="L2868" s="2">
        <v>79668</v>
      </c>
      <c r="M2868" t="s">
        <v>11826</v>
      </c>
      <c r="N2868" t="s">
        <v>12085</v>
      </c>
      <c r="O2868" t="s">
        <v>10871</v>
      </c>
      <c r="P2868" t="s">
        <v>10876</v>
      </c>
    </row>
    <row r="2869" spans="1:16" x14ac:dyDescent="0.3">
      <c r="A2869" t="s">
        <v>4044</v>
      </c>
      <c r="B2869" s="2" t="str">
        <f t="shared" si="134"/>
        <v>4304</v>
      </c>
      <c r="C2869" s="2">
        <f t="shared" si="132"/>
        <v>4304</v>
      </c>
      <c r="D2869" t="str">
        <f>VLOOKUP(C2869,'Cost Centre'!A:B,2,)</f>
        <v>Finance</v>
      </c>
      <c r="E2869" t="str">
        <f t="shared" si="133"/>
        <v>2</v>
      </c>
      <c r="F2869" t="s">
        <v>10877</v>
      </c>
      <c r="G2869" s="2">
        <v>0</v>
      </c>
      <c r="H2869" s="2">
        <v>771831.23</v>
      </c>
      <c r="I2869" s="2">
        <v>0</v>
      </c>
      <c r="J2869" s="105">
        <f>SUMIF([1]MMM!$A:$A,A2869,[1]MMM!$F:$F)</f>
        <v>771831.23</v>
      </c>
      <c r="K2869" s="2" t="s">
        <v>10</v>
      </c>
      <c r="L2869" s="2">
        <v>812636</v>
      </c>
      <c r="M2869" t="s">
        <v>11826</v>
      </c>
      <c r="N2869" t="s">
        <v>12085</v>
      </c>
      <c r="O2869" t="s">
        <v>10871</v>
      </c>
      <c r="P2869" t="s">
        <v>10876</v>
      </c>
    </row>
    <row r="2870" spans="1:16" x14ac:dyDescent="0.3">
      <c r="A2870" t="s">
        <v>4045</v>
      </c>
      <c r="B2870" s="2" t="str">
        <f t="shared" si="134"/>
        <v>4304</v>
      </c>
      <c r="C2870" s="2">
        <f t="shared" si="132"/>
        <v>4304</v>
      </c>
      <c r="D2870" t="str">
        <f>VLOOKUP(C2870,'Cost Centre'!A:B,2,)</f>
        <v>Finance</v>
      </c>
      <c r="E2870" t="str">
        <f t="shared" si="133"/>
        <v>2</v>
      </c>
      <c r="F2870" t="s">
        <v>69</v>
      </c>
      <c r="G2870" s="2">
        <v>0</v>
      </c>
      <c r="H2870" s="2">
        <v>1342171.1599999999</v>
      </c>
      <c r="I2870" s="2">
        <v>0</v>
      </c>
      <c r="J2870" s="105">
        <f>SUMIF([1]MMM!$A:$A,A2870,[1]MMM!$F:$F)</f>
        <v>1354053.1</v>
      </c>
      <c r="K2870" s="2" t="s">
        <v>10</v>
      </c>
      <c r="L2870" s="2">
        <v>1401447</v>
      </c>
      <c r="M2870" t="s">
        <v>11826</v>
      </c>
      <c r="N2870" t="s">
        <v>12085</v>
      </c>
      <c r="O2870" t="s">
        <v>10871</v>
      </c>
      <c r="P2870" t="s">
        <v>10876</v>
      </c>
    </row>
    <row r="2871" spans="1:16" x14ac:dyDescent="0.3">
      <c r="A2871" t="s">
        <v>4046</v>
      </c>
      <c r="B2871" s="2" t="str">
        <f t="shared" si="134"/>
        <v>4304</v>
      </c>
      <c r="C2871" s="2">
        <f t="shared" si="132"/>
        <v>4304</v>
      </c>
      <c r="D2871" t="str">
        <f>VLOOKUP(C2871,'Cost Centre'!A:B,2,)</f>
        <v>Finance</v>
      </c>
      <c r="E2871" t="str">
        <f t="shared" si="133"/>
        <v>2</v>
      </c>
      <c r="F2871" t="s">
        <v>70</v>
      </c>
      <c r="G2871" s="2">
        <v>0</v>
      </c>
      <c r="H2871" s="2">
        <v>42329.24</v>
      </c>
      <c r="I2871" s="2">
        <v>0</v>
      </c>
      <c r="J2871" s="105">
        <f>SUMIF([1]MMM!$A:$A,A2871,[1]MMM!$F:$F)</f>
        <v>42950.82</v>
      </c>
      <c r="K2871" s="2" t="s">
        <v>10</v>
      </c>
      <c r="L2871" s="2">
        <v>49681</v>
      </c>
      <c r="M2871" t="s">
        <v>11826</v>
      </c>
      <c r="N2871" t="s">
        <v>12085</v>
      </c>
      <c r="O2871" t="s">
        <v>10871</v>
      </c>
      <c r="P2871" t="s">
        <v>10876</v>
      </c>
    </row>
    <row r="2872" spans="1:16" x14ac:dyDescent="0.3">
      <c r="A2872" t="s">
        <v>4047</v>
      </c>
      <c r="B2872" s="2" t="str">
        <f t="shared" si="134"/>
        <v>4304</v>
      </c>
      <c r="C2872" s="2">
        <f t="shared" si="132"/>
        <v>4304</v>
      </c>
      <c r="D2872" t="str">
        <f>VLOOKUP(C2872,'Cost Centre'!A:B,2,)</f>
        <v>Finance</v>
      </c>
      <c r="E2872" t="str">
        <f t="shared" si="133"/>
        <v>2</v>
      </c>
      <c r="F2872" t="s">
        <v>93</v>
      </c>
      <c r="G2872" s="2">
        <v>0</v>
      </c>
      <c r="H2872" s="2">
        <v>88124.83</v>
      </c>
      <c r="I2872" s="2">
        <v>0</v>
      </c>
      <c r="J2872" s="105">
        <f>SUMIF([1]MMM!$A:$A,A2872,[1]MMM!$F:$F)</f>
        <v>88861.39</v>
      </c>
      <c r="K2872" s="2" t="s">
        <v>10</v>
      </c>
      <c r="L2872" s="2">
        <v>73385</v>
      </c>
      <c r="M2872" t="s">
        <v>11826</v>
      </c>
      <c r="N2872" t="s">
        <v>12085</v>
      </c>
      <c r="O2872" t="s">
        <v>10871</v>
      </c>
      <c r="P2872" t="s">
        <v>10881</v>
      </c>
    </row>
    <row r="2873" spans="1:16" x14ac:dyDescent="0.3">
      <c r="A2873" t="s">
        <v>4048</v>
      </c>
      <c r="B2873" s="2" t="str">
        <f t="shared" si="134"/>
        <v>4304</v>
      </c>
      <c r="C2873" s="2">
        <f t="shared" si="132"/>
        <v>4304</v>
      </c>
      <c r="D2873" t="str">
        <f>VLOOKUP(C2873,'Cost Centre'!A:B,2,)</f>
        <v>Finance</v>
      </c>
      <c r="E2873" t="str">
        <f t="shared" si="133"/>
        <v>2</v>
      </c>
      <c r="F2873" t="s">
        <v>242</v>
      </c>
      <c r="G2873" s="2">
        <v>0</v>
      </c>
      <c r="H2873" s="2">
        <v>0</v>
      </c>
      <c r="I2873" s="2">
        <v>0</v>
      </c>
      <c r="J2873" s="105">
        <f>SUMIF([1]MMM!$A:$A,A2873,[1]MMM!$F:$F)</f>
        <v>0</v>
      </c>
      <c r="K2873" s="2" t="s">
        <v>10</v>
      </c>
      <c r="L2873" s="2">
        <v>9411</v>
      </c>
      <c r="M2873" t="s">
        <v>11826</v>
      </c>
      <c r="N2873" t="s">
        <v>12085</v>
      </c>
      <c r="O2873" t="s">
        <v>10871</v>
      </c>
      <c r="P2873" t="s">
        <v>10881</v>
      </c>
    </row>
    <row r="2874" spans="1:16" x14ac:dyDescent="0.3">
      <c r="A2874" t="s">
        <v>4049</v>
      </c>
      <c r="B2874" s="2" t="str">
        <f t="shared" si="134"/>
        <v>4304</v>
      </c>
      <c r="C2874" s="2">
        <f t="shared" si="132"/>
        <v>4304</v>
      </c>
      <c r="D2874" t="str">
        <f>VLOOKUP(C2874,'Cost Centre'!A:B,2,)</f>
        <v>Finance</v>
      </c>
      <c r="E2874" t="str">
        <f t="shared" si="133"/>
        <v>2</v>
      </c>
      <c r="F2874" t="s">
        <v>131</v>
      </c>
      <c r="G2874" s="2">
        <v>0</v>
      </c>
      <c r="H2874" s="2">
        <v>17354.95</v>
      </c>
      <c r="I2874" s="2">
        <v>0</v>
      </c>
      <c r="J2874" s="105">
        <f>SUMIF([1]MMM!$A:$A,A2874,[1]MMM!$F:$F)</f>
        <v>17354.95</v>
      </c>
      <c r="K2874" s="2" t="s">
        <v>10</v>
      </c>
      <c r="L2874" s="2">
        <v>47045</v>
      </c>
      <c r="M2874" t="s">
        <v>11826</v>
      </c>
      <c r="N2874" t="s">
        <v>12085</v>
      </c>
      <c r="O2874" t="s">
        <v>10871</v>
      </c>
      <c r="P2874" t="s">
        <v>10881</v>
      </c>
    </row>
    <row r="2875" spans="1:16" x14ac:dyDescent="0.3">
      <c r="A2875" t="s">
        <v>4050</v>
      </c>
      <c r="B2875" s="2" t="str">
        <f t="shared" si="134"/>
        <v>4304</v>
      </c>
      <c r="C2875" s="2">
        <f t="shared" si="132"/>
        <v>4304</v>
      </c>
      <c r="D2875" t="str">
        <f>VLOOKUP(C2875,'Cost Centre'!A:B,2,)</f>
        <v>Finance</v>
      </c>
      <c r="E2875" t="str">
        <f t="shared" si="133"/>
        <v>2</v>
      </c>
      <c r="F2875" t="s">
        <v>117</v>
      </c>
      <c r="G2875" s="2">
        <v>0</v>
      </c>
      <c r="H2875" s="2">
        <v>0</v>
      </c>
      <c r="I2875" s="2">
        <v>0</v>
      </c>
      <c r="J2875" s="105">
        <f>SUMIF([1]MMM!$A:$A,A2875,[1]MMM!$F:$F)</f>
        <v>0</v>
      </c>
      <c r="K2875" s="2" t="s">
        <v>10</v>
      </c>
      <c r="L2875" s="2">
        <v>2824</v>
      </c>
      <c r="M2875" t="s">
        <v>11826</v>
      </c>
      <c r="N2875" t="s">
        <v>12085</v>
      </c>
      <c r="O2875" t="s">
        <v>10871</v>
      </c>
      <c r="P2875" t="s">
        <v>10885</v>
      </c>
    </row>
    <row r="2876" spans="1:16" x14ac:dyDescent="0.3">
      <c r="A2876" t="s">
        <v>4051</v>
      </c>
      <c r="B2876" s="2" t="str">
        <f t="shared" si="134"/>
        <v>4304</v>
      </c>
      <c r="C2876" s="2">
        <f t="shared" si="132"/>
        <v>4304</v>
      </c>
      <c r="D2876" t="str">
        <f>VLOOKUP(C2876,'Cost Centre'!A:B,2,)</f>
        <v>Finance</v>
      </c>
      <c r="E2876" t="str">
        <f t="shared" si="133"/>
        <v>2</v>
      </c>
      <c r="F2876" t="s">
        <v>118</v>
      </c>
      <c r="G2876" s="2">
        <v>0</v>
      </c>
      <c r="H2876" s="2">
        <v>30011.83</v>
      </c>
      <c r="I2876" s="2">
        <v>0</v>
      </c>
      <c r="J2876" s="105">
        <f>SUMIF([1]MMM!$A:$A,A2876,[1]MMM!$F:$F)</f>
        <v>30011.83</v>
      </c>
      <c r="K2876" s="2" t="s">
        <v>10</v>
      </c>
      <c r="L2876" s="2">
        <v>35638</v>
      </c>
      <c r="M2876" t="s">
        <v>11826</v>
      </c>
      <c r="N2876" t="s">
        <v>12085</v>
      </c>
      <c r="O2876" t="s">
        <v>10871</v>
      </c>
      <c r="P2876" t="s">
        <v>10885</v>
      </c>
    </row>
    <row r="2877" spans="1:16" x14ac:dyDescent="0.3">
      <c r="A2877" t="s">
        <v>12086</v>
      </c>
      <c r="B2877" s="2" t="str">
        <f t="shared" si="134"/>
        <v>4304</v>
      </c>
      <c r="C2877" s="2">
        <f t="shared" si="132"/>
        <v>4304</v>
      </c>
      <c r="D2877" t="str">
        <f>VLOOKUP(C2877,'Cost Centre'!A:B,2,)</f>
        <v>Finance</v>
      </c>
      <c r="E2877" t="str">
        <f t="shared" si="133"/>
        <v>2</v>
      </c>
      <c r="F2877" t="s">
        <v>10890</v>
      </c>
      <c r="G2877" s="2">
        <v>0</v>
      </c>
      <c r="H2877" s="2">
        <v>0</v>
      </c>
      <c r="I2877" s="2">
        <v>0</v>
      </c>
      <c r="J2877" s="105">
        <f>SUMIF([1]MMM!$A:$A,A2877,[1]MMM!$F:$F)</f>
        <v>0</v>
      </c>
      <c r="K2877" s="2" t="s">
        <v>10</v>
      </c>
      <c r="L2877" s="2">
        <v>0</v>
      </c>
      <c r="M2877" t="s">
        <v>11826</v>
      </c>
      <c r="N2877" t="s">
        <v>12085</v>
      </c>
      <c r="O2877" t="s">
        <v>10871</v>
      </c>
      <c r="P2877" t="s">
        <v>10887</v>
      </c>
    </row>
    <row r="2878" spans="1:16" x14ac:dyDescent="0.3">
      <c r="A2878" t="s">
        <v>12087</v>
      </c>
      <c r="B2878" s="2" t="str">
        <f t="shared" si="134"/>
        <v>4304</v>
      </c>
      <c r="C2878" s="2">
        <f t="shared" si="132"/>
        <v>4304</v>
      </c>
      <c r="D2878" t="str">
        <f>VLOOKUP(C2878,'Cost Centre'!A:B,2,)</f>
        <v>Finance</v>
      </c>
      <c r="E2878" t="str">
        <f t="shared" si="133"/>
        <v>2</v>
      </c>
      <c r="F2878" t="s">
        <v>10892</v>
      </c>
      <c r="G2878" s="2">
        <v>0</v>
      </c>
      <c r="H2878" s="2">
        <v>0</v>
      </c>
      <c r="I2878" s="2">
        <v>0</v>
      </c>
      <c r="J2878" s="105">
        <f>SUMIF([1]MMM!$A:$A,A2878,[1]MMM!$F:$F)</f>
        <v>0</v>
      </c>
      <c r="K2878" s="2" t="s">
        <v>10</v>
      </c>
      <c r="L2878" s="2">
        <v>0</v>
      </c>
      <c r="M2878" t="s">
        <v>11826</v>
      </c>
      <c r="N2878" t="s">
        <v>12085</v>
      </c>
      <c r="O2878" t="s">
        <v>10871</v>
      </c>
      <c r="P2878" t="s">
        <v>10887</v>
      </c>
    </row>
    <row r="2879" spans="1:16" x14ac:dyDescent="0.3">
      <c r="A2879" t="s">
        <v>12088</v>
      </c>
      <c r="B2879" s="2" t="str">
        <f t="shared" si="134"/>
        <v>4304</v>
      </c>
      <c r="C2879" s="2">
        <f t="shared" si="132"/>
        <v>4304</v>
      </c>
      <c r="D2879" t="str">
        <f>VLOOKUP(C2879,'Cost Centre'!A:B,2,)</f>
        <v>Finance</v>
      </c>
      <c r="E2879" t="str">
        <f t="shared" si="133"/>
        <v>2</v>
      </c>
      <c r="F2879" t="s">
        <v>10894</v>
      </c>
      <c r="G2879" s="2">
        <v>0</v>
      </c>
      <c r="H2879" s="2">
        <v>0</v>
      </c>
      <c r="I2879" s="2">
        <v>0</v>
      </c>
      <c r="J2879" s="105">
        <f>SUMIF([1]MMM!$A:$A,A2879,[1]MMM!$F:$F)</f>
        <v>0</v>
      </c>
      <c r="K2879" s="2" t="s">
        <v>10</v>
      </c>
      <c r="L2879" s="2">
        <v>0</v>
      </c>
      <c r="M2879" t="s">
        <v>11826</v>
      </c>
      <c r="N2879" t="s">
        <v>12085</v>
      </c>
      <c r="O2879" t="s">
        <v>10871</v>
      </c>
      <c r="P2879" t="s">
        <v>10887</v>
      </c>
    </row>
    <row r="2880" spans="1:16" x14ac:dyDescent="0.3">
      <c r="A2880" t="s">
        <v>12089</v>
      </c>
      <c r="B2880" s="2" t="str">
        <f t="shared" si="134"/>
        <v>4304</v>
      </c>
      <c r="C2880" s="2">
        <f t="shared" si="132"/>
        <v>4304</v>
      </c>
      <c r="D2880" t="str">
        <f>VLOOKUP(C2880,'Cost Centre'!A:B,2,)</f>
        <v>Finance</v>
      </c>
      <c r="E2880" t="str">
        <f t="shared" si="133"/>
        <v>2</v>
      </c>
      <c r="F2880" t="s">
        <v>10896</v>
      </c>
      <c r="G2880" s="2">
        <v>0</v>
      </c>
      <c r="H2880" s="2">
        <v>0</v>
      </c>
      <c r="I2880" s="2">
        <v>0</v>
      </c>
      <c r="J2880" s="105">
        <f>SUMIF([1]MMM!$A:$A,A2880,[1]MMM!$F:$F)</f>
        <v>0</v>
      </c>
      <c r="K2880" s="2" t="s">
        <v>10</v>
      </c>
      <c r="L2880" s="2">
        <v>0</v>
      </c>
      <c r="M2880" t="s">
        <v>11826</v>
      </c>
      <c r="N2880" t="s">
        <v>12085</v>
      </c>
      <c r="O2880" t="s">
        <v>10871</v>
      </c>
      <c r="P2880" t="s">
        <v>10887</v>
      </c>
    </row>
    <row r="2881" spans="1:16" x14ac:dyDescent="0.3">
      <c r="A2881" t="s">
        <v>12090</v>
      </c>
      <c r="B2881" s="2" t="str">
        <f t="shared" si="134"/>
        <v>4304</v>
      </c>
      <c r="C2881" s="2">
        <f t="shared" si="132"/>
        <v>4304</v>
      </c>
      <c r="D2881" t="str">
        <f>VLOOKUP(C2881,'Cost Centre'!A:B,2,)</f>
        <v>Finance</v>
      </c>
      <c r="E2881" t="str">
        <f t="shared" si="133"/>
        <v>2</v>
      </c>
      <c r="F2881" t="s">
        <v>10898</v>
      </c>
      <c r="G2881" s="2">
        <v>0</v>
      </c>
      <c r="H2881" s="2">
        <v>0</v>
      </c>
      <c r="I2881" s="2">
        <v>0</v>
      </c>
      <c r="J2881" s="105">
        <f>SUMIF([1]MMM!$A:$A,A2881,[1]MMM!$F:$F)</f>
        <v>0</v>
      </c>
      <c r="K2881" s="2" t="s">
        <v>10</v>
      </c>
      <c r="L2881" s="2">
        <v>0</v>
      </c>
      <c r="M2881" t="s">
        <v>11826</v>
      </c>
      <c r="N2881" t="s">
        <v>12085</v>
      </c>
      <c r="O2881" t="s">
        <v>10871</v>
      </c>
      <c r="P2881" t="s">
        <v>10887</v>
      </c>
    </row>
    <row r="2882" spans="1:16" x14ac:dyDescent="0.3">
      <c r="A2882" t="s">
        <v>12091</v>
      </c>
      <c r="B2882" s="2" t="str">
        <f t="shared" si="134"/>
        <v>4304</v>
      </c>
      <c r="C2882" s="2">
        <f t="shared" ref="C2882:C2945" si="135">VALUE(B2882)</f>
        <v>4304</v>
      </c>
      <c r="D2882" t="str">
        <f>VLOOKUP(C2882,'Cost Centre'!A:B,2,)</f>
        <v>Finance</v>
      </c>
      <c r="E2882" t="str">
        <f t="shared" ref="E2882:E2945" si="136">MID(A2882,5,1)</f>
        <v>2</v>
      </c>
      <c r="F2882" t="s">
        <v>10900</v>
      </c>
      <c r="G2882" s="2">
        <v>0</v>
      </c>
      <c r="H2882" s="2">
        <v>0</v>
      </c>
      <c r="I2882" s="2">
        <v>0</v>
      </c>
      <c r="J2882" s="105">
        <f>SUMIF([1]MMM!$A:$A,A2882,[1]MMM!$F:$F)</f>
        <v>0</v>
      </c>
      <c r="K2882" s="2" t="s">
        <v>10</v>
      </c>
      <c r="L2882" s="2">
        <v>0</v>
      </c>
      <c r="M2882" t="s">
        <v>11826</v>
      </c>
      <c r="N2882" t="s">
        <v>12085</v>
      </c>
      <c r="O2882" t="s">
        <v>10871</v>
      </c>
      <c r="P2882" t="s">
        <v>10887</v>
      </c>
    </row>
    <row r="2883" spans="1:16" x14ac:dyDescent="0.3">
      <c r="A2883" t="s">
        <v>12092</v>
      </c>
      <c r="B2883" s="2" t="str">
        <f t="shared" ref="B2883:B2946" si="137">MID(A2883,1,4)</f>
        <v>4304</v>
      </c>
      <c r="C2883" s="2">
        <f t="shared" si="135"/>
        <v>4304</v>
      </c>
      <c r="D2883" t="str">
        <f>VLOOKUP(C2883,'Cost Centre'!A:B,2,)</f>
        <v>Finance</v>
      </c>
      <c r="E2883" t="str">
        <f t="shared" si="136"/>
        <v>2</v>
      </c>
      <c r="F2883" t="s">
        <v>10902</v>
      </c>
      <c r="G2883" s="2">
        <v>0</v>
      </c>
      <c r="H2883" s="2">
        <v>0</v>
      </c>
      <c r="I2883" s="2">
        <v>0</v>
      </c>
      <c r="J2883" s="105">
        <f>SUMIF([1]MMM!$A:$A,A2883,[1]MMM!$F:$F)</f>
        <v>0</v>
      </c>
      <c r="K2883" s="2" t="s">
        <v>10</v>
      </c>
      <c r="L2883" s="2">
        <v>0</v>
      </c>
      <c r="M2883" t="s">
        <v>11826</v>
      </c>
      <c r="N2883" t="s">
        <v>12085</v>
      </c>
      <c r="O2883" t="s">
        <v>10871</v>
      </c>
      <c r="P2883" t="s">
        <v>10887</v>
      </c>
    </row>
    <row r="2884" spans="1:16" x14ac:dyDescent="0.3">
      <c r="A2884" t="s">
        <v>12093</v>
      </c>
      <c r="B2884" s="2" t="str">
        <f t="shared" si="137"/>
        <v>4304</v>
      </c>
      <c r="C2884" s="2">
        <f t="shared" si="135"/>
        <v>4304</v>
      </c>
      <c r="D2884" t="str">
        <f>VLOOKUP(C2884,'Cost Centre'!A:B,2,)</f>
        <v>Finance</v>
      </c>
      <c r="E2884" t="str">
        <f t="shared" si="136"/>
        <v>2</v>
      </c>
      <c r="F2884" t="s">
        <v>10904</v>
      </c>
      <c r="G2884" s="2">
        <v>0</v>
      </c>
      <c r="H2884" s="2">
        <v>0</v>
      </c>
      <c r="I2884" s="2">
        <v>0</v>
      </c>
      <c r="J2884" s="105">
        <f>SUMIF([1]MMM!$A:$A,A2884,[1]MMM!$F:$F)</f>
        <v>0</v>
      </c>
      <c r="K2884" s="2" t="s">
        <v>10</v>
      </c>
      <c r="L2884" s="2">
        <v>0</v>
      </c>
      <c r="M2884" t="s">
        <v>11826</v>
      </c>
      <c r="N2884" t="s">
        <v>12085</v>
      </c>
      <c r="O2884" t="s">
        <v>10871</v>
      </c>
      <c r="P2884" t="s">
        <v>10887</v>
      </c>
    </row>
    <row r="2885" spans="1:16" x14ac:dyDescent="0.3">
      <c r="A2885" t="s">
        <v>12094</v>
      </c>
      <c r="B2885" s="2" t="str">
        <f t="shared" si="137"/>
        <v>4304</v>
      </c>
      <c r="C2885" s="2">
        <f t="shared" si="135"/>
        <v>4304</v>
      </c>
      <c r="D2885" t="str">
        <f>VLOOKUP(C2885,'Cost Centre'!A:B,2,)</f>
        <v>Finance</v>
      </c>
      <c r="E2885" t="str">
        <f t="shared" si="136"/>
        <v>2</v>
      </c>
      <c r="F2885" t="s">
        <v>10906</v>
      </c>
      <c r="G2885" s="2">
        <v>0</v>
      </c>
      <c r="H2885" s="2">
        <v>0</v>
      </c>
      <c r="I2885" s="2">
        <v>0</v>
      </c>
      <c r="J2885" s="105">
        <f>SUMIF([1]MMM!$A:$A,A2885,[1]MMM!$F:$F)</f>
        <v>0</v>
      </c>
      <c r="K2885" s="2" t="s">
        <v>10</v>
      </c>
      <c r="L2885" s="2">
        <v>0</v>
      </c>
      <c r="M2885" t="s">
        <v>11826</v>
      </c>
      <c r="N2885" t="s">
        <v>12085</v>
      </c>
      <c r="O2885" t="s">
        <v>10871</v>
      </c>
      <c r="P2885" t="s">
        <v>10887</v>
      </c>
    </row>
    <row r="2886" spans="1:16" x14ac:dyDescent="0.3">
      <c r="A2886" t="s">
        <v>12095</v>
      </c>
      <c r="B2886" s="2" t="str">
        <f t="shared" si="137"/>
        <v>4304</v>
      </c>
      <c r="C2886" s="2">
        <f t="shared" si="135"/>
        <v>4304</v>
      </c>
      <c r="D2886" t="str">
        <f>VLOOKUP(C2886,'Cost Centre'!A:B,2,)</f>
        <v>Finance</v>
      </c>
      <c r="E2886" s="109" t="str">
        <f t="shared" si="136"/>
        <v>3</v>
      </c>
      <c r="F2886" t="s">
        <v>12096</v>
      </c>
      <c r="G2886" s="2">
        <v>0</v>
      </c>
      <c r="H2886" s="2">
        <v>0</v>
      </c>
      <c r="I2886" s="2">
        <v>-109309.23</v>
      </c>
      <c r="J2886" s="105">
        <f>SUMIF([1]MMM!$A:$A,A2886,[1]MMM!$F:$F)</f>
        <v>-109309.23</v>
      </c>
      <c r="K2886" s="2" t="s">
        <v>10</v>
      </c>
      <c r="L2886" s="2">
        <v>0</v>
      </c>
      <c r="M2886" t="s">
        <v>11826</v>
      </c>
      <c r="N2886" t="s">
        <v>12085</v>
      </c>
      <c r="O2886" t="s">
        <v>10908</v>
      </c>
      <c r="P2886" t="s">
        <v>12097</v>
      </c>
    </row>
    <row r="2887" spans="1:16" x14ac:dyDescent="0.3">
      <c r="A2887" t="s">
        <v>12098</v>
      </c>
      <c r="B2887" s="2" t="str">
        <f t="shared" si="137"/>
        <v>4304</v>
      </c>
      <c r="C2887" s="2">
        <f t="shared" si="135"/>
        <v>4304</v>
      </c>
      <c r="D2887" t="str">
        <f>VLOOKUP(C2887,'Cost Centre'!A:B,2,)</f>
        <v>Finance</v>
      </c>
      <c r="E2887" s="109">
        <v>2</v>
      </c>
      <c r="F2887" t="s">
        <v>12099</v>
      </c>
      <c r="G2887" s="2">
        <v>0</v>
      </c>
      <c r="H2887" s="2">
        <v>1697512.99</v>
      </c>
      <c r="I2887" s="2">
        <v>0</v>
      </c>
      <c r="J2887" s="105">
        <f>SUMIF([1]MMM!$A:$A,A2887,[1]MMM!$F:$F)</f>
        <v>1697512.99</v>
      </c>
      <c r="K2887" s="2" t="s">
        <v>10</v>
      </c>
      <c r="L2887" s="2">
        <v>0</v>
      </c>
      <c r="M2887" t="s">
        <v>11826</v>
      </c>
      <c r="N2887" t="s">
        <v>12085</v>
      </c>
      <c r="O2887" t="s">
        <v>10908</v>
      </c>
      <c r="P2887" t="s">
        <v>12097</v>
      </c>
    </row>
    <row r="2888" spans="1:16" x14ac:dyDescent="0.3">
      <c r="A2888" t="s">
        <v>4052</v>
      </c>
      <c r="B2888" s="2" t="str">
        <f t="shared" si="137"/>
        <v>4304</v>
      </c>
      <c r="C2888" s="2">
        <f t="shared" si="135"/>
        <v>4304</v>
      </c>
      <c r="D2888" t="str">
        <f>VLOOKUP(C2888,'Cost Centre'!A:B,2,)</f>
        <v>Finance</v>
      </c>
      <c r="E2888" t="str">
        <f t="shared" si="136"/>
        <v>3</v>
      </c>
      <c r="F2888" t="s">
        <v>2148</v>
      </c>
      <c r="G2888" s="2">
        <v>0</v>
      </c>
      <c r="H2888" s="2">
        <v>0</v>
      </c>
      <c r="I2888" s="2">
        <v>0</v>
      </c>
      <c r="J2888" s="105">
        <f>SUMIF([1]MMM!$A:$A,A2888,[1]MMM!$F:$F)</f>
        <v>0</v>
      </c>
      <c r="K2888" s="2" t="s">
        <v>10</v>
      </c>
      <c r="L2888" s="2">
        <v>0</v>
      </c>
      <c r="M2888" t="s">
        <v>11826</v>
      </c>
      <c r="N2888" t="s">
        <v>12085</v>
      </c>
      <c r="O2888" t="s">
        <v>10908</v>
      </c>
      <c r="P2888" t="s">
        <v>10910</v>
      </c>
    </row>
    <row r="2889" spans="1:16" x14ac:dyDescent="0.3">
      <c r="A2889" t="s">
        <v>12100</v>
      </c>
      <c r="B2889" s="2" t="str">
        <f t="shared" si="137"/>
        <v>4304</v>
      </c>
      <c r="C2889" s="2">
        <f t="shared" si="135"/>
        <v>4304</v>
      </c>
      <c r="D2889" t="str">
        <f>VLOOKUP(C2889,'Cost Centre'!A:B,2,)</f>
        <v>Finance</v>
      </c>
      <c r="E2889" t="str">
        <f t="shared" si="136"/>
        <v>3</v>
      </c>
      <c r="F2889" t="s">
        <v>10912</v>
      </c>
      <c r="G2889" s="2">
        <v>0</v>
      </c>
      <c r="H2889" s="2">
        <v>0</v>
      </c>
      <c r="I2889" s="2">
        <v>-10088209.49</v>
      </c>
      <c r="J2889" s="105">
        <f>SUMIF([1]MMM!$A:$A,A2889,[1]MMM!$F:$F)</f>
        <v>-10088209.49</v>
      </c>
      <c r="K2889" s="2" t="s">
        <v>10</v>
      </c>
      <c r="L2889" s="2">
        <v>0</v>
      </c>
      <c r="M2889" t="s">
        <v>11826</v>
      </c>
      <c r="N2889" t="s">
        <v>12085</v>
      </c>
      <c r="O2889" t="s">
        <v>10908</v>
      </c>
      <c r="P2889" t="s">
        <v>10913</v>
      </c>
    </row>
    <row r="2890" spans="1:16" x14ac:dyDescent="0.3">
      <c r="A2890" t="s">
        <v>12101</v>
      </c>
      <c r="B2890" s="2" t="str">
        <f t="shared" si="137"/>
        <v>4304</v>
      </c>
      <c r="C2890" s="2">
        <f t="shared" si="135"/>
        <v>4304</v>
      </c>
      <c r="D2890" t="str">
        <f>VLOOKUP(C2890,'Cost Centre'!A:B,2,)</f>
        <v>Finance</v>
      </c>
      <c r="E2890" t="str">
        <f t="shared" si="136"/>
        <v>3</v>
      </c>
      <c r="F2890" t="s">
        <v>10915</v>
      </c>
      <c r="G2890" s="2">
        <v>0</v>
      </c>
      <c r="H2890" s="2">
        <v>0</v>
      </c>
      <c r="I2890" s="2">
        <v>0</v>
      </c>
      <c r="J2890" s="105">
        <f>SUMIF([1]MMM!$A:$A,A2890,[1]MMM!$F:$F)</f>
        <v>0</v>
      </c>
      <c r="K2890" s="2" t="s">
        <v>10</v>
      </c>
      <c r="L2890" s="2">
        <v>0</v>
      </c>
      <c r="M2890" t="s">
        <v>11826</v>
      </c>
      <c r="N2890" t="s">
        <v>12085</v>
      </c>
      <c r="O2890" t="s">
        <v>10908</v>
      </c>
      <c r="P2890" t="s">
        <v>10913</v>
      </c>
    </row>
    <row r="2891" spans="1:16" x14ac:dyDescent="0.3">
      <c r="A2891" t="s">
        <v>12102</v>
      </c>
      <c r="B2891" s="2" t="str">
        <f t="shared" si="137"/>
        <v>4304</v>
      </c>
      <c r="C2891" s="2">
        <f t="shared" si="135"/>
        <v>4304</v>
      </c>
      <c r="D2891" t="str">
        <f>VLOOKUP(C2891,'Cost Centre'!A:B,2,)</f>
        <v>Finance</v>
      </c>
      <c r="E2891" t="str">
        <f t="shared" si="136"/>
        <v>5</v>
      </c>
      <c r="F2891" t="s">
        <v>12103</v>
      </c>
      <c r="G2891" s="2">
        <v>5593604.21</v>
      </c>
      <c r="H2891" s="2">
        <v>0</v>
      </c>
      <c r="I2891" s="2">
        <v>0</v>
      </c>
      <c r="J2891" s="105">
        <f>SUMIF([1]MMM!$A:$A,A2891,[1]MMM!$F:$F)</f>
        <v>5593604.21</v>
      </c>
      <c r="K2891" s="2" t="s">
        <v>460</v>
      </c>
      <c r="L2891" s="2">
        <v>0</v>
      </c>
      <c r="M2891" t="s">
        <v>11826</v>
      </c>
      <c r="N2891" t="s">
        <v>12085</v>
      </c>
      <c r="O2891" t="s">
        <v>11298</v>
      </c>
      <c r="P2891" t="s">
        <v>12104</v>
      </c>
    </row>
    <row r="2892" spans="1:16" x14ac:dyDescent="0.3">
      <c r="A2892" t="s">
        <v>12105</v>
      </c>
      <c r="B2892" s="2" t="str">
        <f t="shared" si="137"/>
        <v>4304</v>
      </c>
      <c r="C2892" s="2">
        <f t="shared" si="135"/>
        <v>4304</v>
      </c>
      <c r="D2892" t="str">
        <f>VLOOKUP(C2892,'Cost Centre'!A:B,2,)</f>
        <v>Finance</v>
      </c>
      <c r="E2892" t="str">
        <f t="shared" si="136"/>
        <v>5</v>
      </c>
      <c r="F2892" t="s">
        <v>12106</v>
      </c>
      <c r="G2892" s="2">
        <v>0</v>
      </c>
      <c r="H2892" s="2">
        <v>4277681.57</v>
      </c>
      <c r="I2892" s="2">
        <v>0</v>
      </c>
      <c r="J2892" s="105">
        <f>SUMIF([1]MMM!$A:$A,A2892,[1]MMM!$F:$F)</f>
        <v>4277681.57</v>
      </c>
      <c r="K2892" s="2" t="s">
        <v>460</v>
      </c>
      <c r="L2892" s="2">
        <v>0</v>
      </c>
      <c r="M2892" t="s">
        <v>11826</v>
      </c>
      <c r="N2892" t="s">
        <v>12085</v>
      </c>
      <c r="O2892" t="s">
        <v>11298</v>
      </c>
      <c r="P2892" t="s">
        <v>12104</v>
      </c>
    </row>
    <row r="2893" spans="1:16" x14ac:dyDescent="0.3">
      <c r="A2893" t="s">
        <v>12107</v>
      </c>
      <c r="B2893" s="2" t="str">
        <f t="shared" si="137"/>
        <v>4304</v>
      </c>
      <c r="C2893" s="2">
        <f t="shared" si="135"/>
        <v>4304</v>
      </c>
      <c r="D2893" t="str">
        <f>VLOOKUP(C2893,'Cost Centre'!A:B,2,)</f>
        <v>Finance</v>
      </c>
      <c r="E2893" t="str">
        <f t="shared" si="136"/>
        <v>5</v>
      </c>
      <c r="F2893" t="s">
        <v>12108</v>
      </c>
      <c r="G2893" s="2">
        <v>0</v>
      </c>
      <c r="H2893" s="2">
        <v>0</v>
      </c>
      <c r="I2893" s="2">
        <v>-6214320.5199999996</v>
      </c>
      <c r="J2893" s="105">
        <f>SUMIF([1]MMM!$A:$A,A2893,[1]MMM!$F:$F)</f>
        <v>-6214320.5199999996</v>
      </c>
      <c r="K2893" s="2" t="s">
        <v>460</v>
      </c>
      <c r="L2893" s="2">
        <v>0</v>
      </c>
      <c r="M2893" t="s">
        <v>11826</v>
      </c>
      <c r="N2893" t="s">
        <v>12085</v>
      </c>
      <c r="O2893" t="s">
        <v>11298</v>
      </c>
      <c r="P2893" t="s">
        <v>12104</v>
      </c>
    </row>
    <row r="2894" spans="1:16" x14ac:dyDescent="0.3">
      <c r="A2894" t="s">
        <v>12109</v>
      </c>
      <c r="B2894" s="2" t="str">
        <f t="shared" si="137"/>
        <v>4304</v>
      </c>
      <c r="C2894" s="2">
        <f t="shared" si="135"/>
        <v>4304</v>
      </c>
      <c r="D2894" t="str">
        <f>VLOOKUP(C2894,'Cost Centre'!A:B,2,)</f>
        <v>Finance</v>
      </c>
      <c r="E2894" t="str">
        <f t="shared" si="136"/>
        <v>5</v>
      </c>
      <c r="F2894" t="s">
        <v>12110</v>
      </c>
      <c r="G2894" s="2">
        <v>0</v>
      </c>
      <c r="H2894" s="2">
        <v>0</v>
      </c>
      <c r="I2894" s="2">
        <v>-0.05</v>
      </c>
      <c r="J2894" s="105">
        <f>SUMIF([1]MMM!$A:$A,A2894,[1]MMM!$F:$F)</f>
        <v>-0.05</v>
      </c>
      <c r="K2894" s="2" t="s">
        <v>460</v>
      </c>
      <c r="L2894" s="2">
        <v>0</v>
      </c>
      <c r="M2894" t="s">
        <v>11826</v>
      </c>
      <c r="N2894" t="s">
        <v>12085</v>
      </c>
      <c r="O2894" t="s">
        <v>11298</v>
      </c>
      <c r="P2894" t="s">
        <v>12104</v>
      </c>
    </row>
    <row r="2895" spans="1:16" x14ac:dyDescent="0.3">
      <c r="A2895" t="s">
        <v>12111</v>
      </c>
      <c r="B2895" s="2" t="str">
        <f t="shared" si="137"/>
        <v>4304</v>
      </c>
      <c r="C2895" s="2">
        <f t="shared" si="135"/>
        <v>4304</v>
      </c>
      <c r="D2895" t="str">
        <f>VLOOKUP(C2895,'Cost Centre'!A:B,2,)</f>
        <v>Finance</v>
      </c>
      <c r="E2895" t="str">
        <f t="shared" si="136"/>
        <v>5</v>
      </c>
      <c r="F2895" t="s">
        <v>12112</v>
      </c>
      <c r="G2895" s="2">
        <v>0</v>
      </c>
      <c r="H2895" s="2">
        <v>0</v>
      </c>
      <c r="I2895" s="2">
        <v>-11.17</v>
      </c>
      <c r="J2895" s="105">
        <f>SUMIF([1]MMM!$A:$A,A2895,[1]MMM!$F:$F)</f>
        <v>-11.17</v>
      </c>
      <c r="K2895" s="2" t="s">
        <v>460</v>
      </c>
      <c r="L2895" s="2">
        <v>0</v>
      </c>
      <c r="M2895" t="s">
        <v>11826</v>
      </c>
      <c r="N2895" t="s">
        <v>12085</v>
      </c>
      <c r="O2895" t="s">
        <v>11298</v>
      </c>
      <c r="P2895" t="s">
        <v>12104</v>
      </c>
    </row>
    <row r="2896" spans="1:16" x14ac:dyDescent="0.3">
      <c r="A2896" t="s">
        <v>12113</v>
      </c>
      <c r="B2896" s="2" t="str">
        <f t="shared" si="137"/>
        <v>4304</v>
      </c>
      <c r="C2896" s="2">
        <f t="shared" si="135"/>
        <v>4304</v>
      </c>
      <c r="D2896" t="str">
        <f>VLOOKUP(C2896,'Cost Centre'!A:B,2,)</f>
        <v>Finance</v>
      </c>
      <c r="E2896" t="str">
        <f t="shared" si="136"/>
        <v>5</v>
      </c>
      <c r="F2896" t="s">
        <v>12114</v>
      </c>
      <c r="G2896" s="2">
        <v>469500.87</v>
      </c>
      <c r="H2896" s="2">
        <v>0</v>
      </c>
      <c r="I2896" s="2">
        <v>0</v>
      </c>
      <c r="J2896" s="105">
        <f>SUMIF([1]MMM!$A:$A,A2896,[1]MMM!$F:$F)</f>
        <v>469500.87</v>
      </c>
      <c r="K2896" s="2" t="s">
        <v>460</v>
      </c>
      <c r="L2896" s="2">
        <v>0</v>
      </c>
      <c r="M2896" t="s">
        <v>11826</v>
      </c>
      <c r="N2896" t="s">
        <v>12085</v>
      </c>
      <c r="O2896" t="s">
        <v>11298</v>
      </c>
      <c r="P2896" t="s">
        <v>12104</v>
      </c>
    </row>
    <row r="2897" spans="1:16" x14ac:dyDescent="0.3">
      <c r="A2897" t="s">
        <v>12115</v>
      </c>
      <c r="B2897" s="2" t="str">
        <f t="shared" si="137"/>
        <v>4304</v>
      </c>
      <c r="C2897" s="2">
        <f t="shared" si="135"/>
        <v>4304</v>
      </c>
      <c r="D2897" t="str">
        <f>VLOOKUP(C2897,'Cost Centre'!A:B,2,)</f>
        <v>Finance</v>
      </c>
      <c r="E2897" t="str">
        <f t="shared" si="136"/>
        <v>5</v>
      </c>
      <c r="F2897" t="s">
        <v>12116</v>
      </c>
      <c r="G2897" s="2">
        <v>0</v>
      </c>
      <c r="H2897" s="2">
        <v>2868484.29</v>
      </c>
      <c r="I2897" s="2">
        <v>0</v>
      </c>
      <c r="J2897" s="105">
        <f>SUMIF([1]MMM!$A:$A,A2897,[1]MMM!$F:$F)</f>
        <v>2868484.29</v>
      </c>
      <c r="K2897" s="2" t="s">
        <v>460</v>
      </c>
      <c r="L2897" s="2">
        <v>0</v>
      </c>
      <c r="M2897" t="s">
        <v>11826</v>
      </c>
      <c r="N2897" t="s">
        <v>12085</v>
      </c>
      <c r="O2897" t="s">
        <v>11298</v>
      </c>
      <c r="P2897" t="s">
        <v>12104</v>
      </c>
    </row>
    <row r="2898" spans="1:16" x14ac:dyDescent="0.3">
      <c r="A2898" t="s">
        <v>12117</v>
      </c>
      <c r="B2898" s="2" t="str">
        <f t="shared" si="137"/>
        <v>4304</v>
      </c>
      <c r="C2898" s="2">
        <f t="shared" si="135"/>
        <v>4304</v>
      </c>
      <c r="D2898" t="str">
        <f>VLOOKUP(C2898,'Cost Centre'!A:B,2,)</f>
        <v>Finance</v>
      </c>
      <c r="E2898" t="str">
        <f t="shared" si="136"/>
        <v>5</v>
      </c>
      <c r="F2898" t="s">
        <v>12118</v>
      </c>
      <c r="G2898" s="2">
        <v>0</v>
      </c>
      <c r="H2898" s="2">
        <v>0</v>
      </c>
      <c r="I2898" s="2">
        <v>-2686769.95</v>
      </c>
      <c r="J2898" s="105">
        <f>SUMIF([1]MMM!$A:$A,A2898,[1]MMM!$F:$F)</f>
        <v>-2686769.95</v>
      </c>
      <c r="K2898" s="2" t="s">
        <v>460</v>
      </c>
      <c r="L2898" s="2">
        <v>0</v>
      </c>
      <c r="M2898" t="s">
        <v>11826</v>
      </c>
      <c r="N2898" t="s">
        <v>12085</v>
      </c>
      <c r="O2898" t="s">
        <v>11298</v>
      </c>
      <c r="P2898" t="s">
        <v>12104</v>
      </c>
    </row>
    <row r="2899" spans="1:16" x14ac:dyDescent="0.3">
      <c r="A2899" t="s">
        <v>12119</v>
      </c>
      <c r="B2899" s="2" t="str">
        <f t="shared" si="137"/>
        <v>4304</v>
      </c>
      <c r="C2899" s="2">
        <f t="shared" si="135"/>
        <v>4304</v>
      </c>
      <c r="D2899" t="str">
        <f>VLOOKUP(C2899,'Cost Centre'!A:B,2,)</f>
        <v>Finance</v>
      </c>
      <c r="E2899" t="str">
        <f t="shared" si="136"/>
        <v>5</v>
      </c>
      <c r="F2899" t="s">
        <v>12120</v>
      </c>
      <c r="G2899" s="2">
        <v>0</v>
      </c>
      <c r="H2899" s="2">
        <v>0</v>
      </c>
      <c r="I2899" s="2">
        <v>-0.01</v>
      </c>
      <c r="J2899" s="105">
        <f>SUMIF([1]MMM!$A:$A,A2899,[1]MMM!$F:$F)</f>
        <v>-0.01</v>
      </c>
      <c r="K2899" s="2" t="s">
        <v>460</v>
      </c>
      <c r="L2899" s="2">
        <v>0</v>
      </c>
      <c r="M2899" t="s">
        <v>11826</v>
      </c>
      <c r="N2899" t="s">
        <v>12085</v>
      </c>
      <c r="O2899" t="s">
        <v>11298</v>
      </c>
      <c r="P2899" t="s">
        <v>12104</v>
      </c>
    </row>
    <row r="2900" spans="1:16" x14ac:dyDescent="0.3">
      <c r="A2900" t="s">
        <v>12121</v>
      </c>
      <c r="B2900" s="2" t="str">
        <f t="shared" si="137"/>
        <v>4304</v>
      </c>
      <c r="C2900" s="2">
        <f t="shared" si="135"/>
        <v>4304</v>
      </c>
      <c r="D2900" t="str">
        <f>VLOOKUP(C2900,'Cost Centre'!A:B,2,)</f>
        <v>Finance</v>
      </c>
      <c r="E2900" t="str">
        <f t="shared" si="136"/>
        <v>5</v>
      </c>
      <c r="F2900" t="s">
        <v>12122</v>
      </c>
      <c r="G2900" s="2">
        <v>0</v>
      </c>
      <c r="H2900" s="2">
        <v>0</v>
      </c>
      <c r="I2900" s="2">
        <v>0</v>
      </c>
      <c r="J2900" s="105">
        <f>SUMIF([1]MMM!$A:$A,A2900,[1]MMM!$F:$F)</f>
        <v>0</v>
      </c>
      <c r="K2900" s="2" t="s">
        <v>460</v>
      </c>
      <c r="L2900" s="2">
        <v>0</v>
      </c>
      <c r="M2900" t="s">
        <v>11826</v>
      </c>
      <c r="N2900" t="s">
        <v>12085</v>
      </c>
      <c r="O2900" t="s">
        <v>11298</v>
      </c>
      <c r="P2900" t="s">
        <v>12104</v>
      </c>
    </row>
    <row r="2901" spans="1:16" x14ac:dyDescent="0.3">
      <c r="A2901" t="s">
        <v>12123</v>
      </c>
      <c r="B2901" s="2" t="str">
        <f t="shared" si="137"/>
        <v>4304</v>
      </c>
      <c r="C2901" s="2">
        <f t="shared" si="135"/>
        <v>4304</v>
      </c>
      <c r="D2901" t="str">
        <f>VLOOKUP(C2901,'Cost Centre'!A:B,2,)</f>
        <v>Finance</v>
      </c>
      <c r="E2901" t="str">
        <f t="shared" si="136"/>
        <v>5</v>
      </c>
      <c r="F2901" t="s">
        <v>12124</v>
      </c>
      <c r="G2901" s="2">
        <v>418811.96</v>
      </c>
      <c r="H2901" s="2">
        <v>0</v>
      </c>
      <c r="I2901" s="2">
        <v>0</v>
      </c>
      <c r="J2901" s="105">
        <f>SUMIF([1]MMM!$A:$A,A2901,[1]MMM!$F:$F)</f>
        <v>418811.96</v>
      </c>
      <c r="K2901" s="2" t="s">
        <v>460</v>
      </c>
      <c r="L2901" s="2">
        <v>0</v>
      </c>
      <c r="M2901" t="s">
        <v>11826</v>
      </c>
      <c r="N2901" t="s">
        <v>12085</v>
      </c>
      <c r="O2901" t="s">
        <v>11298</v>
      </c>
      <c r="P2901" t="s">
        <v>12104</v>
      </c>
    </row>
    <row r="2902" spans="1:16" x14ac:dyDescent="0.3">
      <c r="A2902" t="s">
        <v>12125</v>
      </c>
      <c r="B2902" s="2" t="str">
        <f t="shared" si="137"/>
        <v>4304</v>
      </c>
      <c r="C2902" s="2">
        <f t="shared" si="135"/>
        <v>4304</v>
      </c>
      <c r="D2902" t="str">
        <f>VLOOKUP(C2902,'Cost Centre'!A:B,2,)</f>
        <v>Finance</v>
      </c>
      <c r="E2902" t="str">
        <f t="shared" si="136"/>
        <v>5</v>
      </c>
      <c r="F2902" t="s">
        <v>12126</v>
      </c>
      <c r="G2902" s="2">
        <v>0</v>
      </c>
      <c r="H2902" s="2">
        <v>2885311.28</v>
      </c>
      <c r="I2902" s="2">
        <v>0</v>
      </c>
      <c r="J2902" s="105">
        <f>SUMIF([1]MMM!$A:$A,A2902,[1]MMM!$F:$F)</f>
        <v>2885311.28</v>
      </c>
      <c r="K2902" s="2" t="s">
        <v>460</v>
      </c>
      <c r="L2902" s="2">
        <v>0</v>
      </c>
      <c r="M2902" t="s">
        <v>11826</v>
      </c>
      <c r="N2902" t="s">
        <v>12085</v>
      </c>
      <c r="O2902" t="s">
        <v>11298</v>
      </c>
      <c r="P2902" t="s">
        <v>12104</v>
      </c>
    </row>
    <row r="2903" spans="1:16" x14ac:dyDescent="0.3">
      <c r="A2903" t="s">
        <v>12127</v>
      </c>
      <c r="B2903" s="2" t="str">
        <f t="shared" si="137"/>
        <v>4304</v>
      </c>
      <c r="C2903" s="2">
        <f t="shared" si="135"/>
        <v>4304</v>
      </c>
      <c r="D2903" t="str">
        <f>VLOOKUP(C2903,'Cost Centre'!A:B,2,)</f>
        <v>Finance</v>
      </c>
      <c r="E2903" t="str">
        <f t="shared" si="136"/>
        <v>5</v>
      </c>
      <c r="F2903" t="s">
        <v>12128</v>
      </c>
      <c r="G2903" s="2">
        <v>0</v>
      </c>
      <c r="H2903" s="2">
        <v>0</v>
      </c>
      <c r="I2903" s="2">
        <v>-2354840.86</v>
      </c>
      <c r="J2903" s="105">
        <f>SUMIF([1]MMM!$A:$A,A2903,[1]MMM!$F:$F)</f>
        <v>-2354840.86</v>
      </c>
      <c r="K2903" s="2" t="s">
        <v>460</v>
      </c>
      <c r="L2903" s="2">
        <v>0</v>
      </c>
      <c r="M2903" t="s">
        <v>11826</v>
      </c>
      <c r="N2903" t="s">
        <v>12085</v>
      </c>
      <c r="O2903" t="s">
        <v>11298</v>
      </c>
      <c r="P2903" t="s">
        <v>12104</v>
      </c>
    </row>
    <row r="2904" spans="1:16" x14ac:dyDescent="0.3">
      <c r="A2904" t="s">
        <v>12129</v>
      </c>
      <c r="B2904" s="2" t="str">
        <f t="shared" si="137"/>
        <v>4304</v>
      </c>
      <c r="C2904" s="2">
        <f t="shared" si="135"/>
        <v>4304</v>
      </c>
      <c r="D2904" t="str">
        <f>VLOOKUP(C2904,'Cost Centre'!A:B,2,)</f>
        <v>Finance</v>
      </c>
      <c r="E2904" t="str">
        <f t="shared" si="136"/>
        <v>5</v>
      </c>
      <c r="F2904" t="s">
        <v>12130</v>
      </c>
      <c r="G2904" s="2">
        <v>0</v>
      </c>
      <c r="H2904" s="2">
        <v>0.01</v>
      </c>
      <c r="I2904" s="2">
        <v>0</v>
      </c>
      <c r="J2904" s="105">
        <f>SUMIF([1]MMM!$A:$A,A2904,[1]MMM!$F:$F)</f>
        <v>0.01</v>
      </c>
      <c r="K2904" s="2" t="s">
        <v>460</v>
      </c>
      <c r="L2904" s="2">
        <v>0</v>
      </c>
      <c r="M2904" t="s">
        <v>11826</v>
      </c>
      <c r="N2904" t="s">
        <v>12085</v>
      </c>
      <c r="O2904" t="s">
        <v>11298</v>
      </c>
      <c r="P2904" t="s">
        <v>12104</v>
      </c>
    </row>
    <row r="2905" spans="1:16" x14ac:dyDescent="0.3">
      <c r="A2905" t="s">
        <v>12131</v>
      </c>
      <c r="B2905" s="2" t="str">
        <f t="shared" si="137"/>
        <v>4304</v>
      </c>
      <c r="C2905" s="2">
        <f t="shared" si="135"/>
        <v>4304</v>
      </c>
      <c r="D2905" t="str">
        <f>VLOOKUP(C2905,'Cost Centre'!A:B,2,)</f>
        <v>Finance</v>
      </c>
      <c r="E2905" t="str">
        <f t="shared" si="136"/>
        <v>5</v>
      </c>
      <c r="F2905" t="s">
        <v>12132</v>
      </c>
      <c r="G2905" s="2">
        <v>0</v>
      </c>
      <c r="H2905" s="2">
        <v>0</v>
      </c>
      <c r="I2905" s="2">
        <v>0</v>
      </c>
      <c r="J2905" s="105">
        <f>SUMIF([1]MMM!$A:$A,A2905,[1]MMM!$F:$F)</f>
        <v>0</v>
      </c>
      <c r="K2905" s="2" t="s">
        <v>460</v>
      </c>
      <c r="L2905" s="2">
        <v>0</v>
      </c>
      <c r="M2905" t="s">
        <v>11826</v>
      </c>
      <c r="N2905" t="s">
        <v>12085</v>
      </c>
      <c r="O2905" t="s">
        <v>11298</v>
      </c>
      <c r="P2905" t="s">
        <v>12104</v>
      </c>
    </row>
    <row r="2906" spans="1:16" x14ac:dyDescent="0.3">
      <c r="A2906" t="s">
        <v>12133</v>
      </c>
      <c r="B2906" s="2" t="str">
        <f t="shared" si="137"/>
        <v>4304</v>
      </c>
      <c r="C2906" s="2">
        <f t="shared" si="135"/>
        <v>4304</v>
      </c>
      <c r="D2906" t="str">
        <f>VLOOKUP(C2906,'Cost Centre'!A:B,2,)</f>
        <v>Finance</v>
      </c>
      <c r="E2906" t="str">
        <f t="shared" si="136"/>
        <v>5</v>
      </c>
      <c r="F2906" t="s">
        <v>12134</v>
      </c>
      <c r="G2906" s="2">
        <v>965339.66</v>
      </c>
      <c r="H2906" s="2">
        <v>0</v>
      </c>
      <c r="I2906" s="2">
        <v>0</v>
      </c>
      <c r="J2906" s="105">
        <f>SUMIF([1]MMM!$A:$A,A2906,[1]MMM!$F:$F)</f>
        <v>965339.66</v>
      </c>
      <c r="K2906" s="2" t="s">
        <v>460</v>
      </c>
      <c r="L2906" s="2">
        <v>0</v>
      </c>
      <c r="M2906" t="s">
        <v>11826</v>
      </c>
      <c r="N2906" t="s">
        <v>12085</v>
      </c>
      <c r="O2906" t="s">
        <v>11298</v>
      </c>
      <c r="P2906" t="s">
        <v>12104</v>
      </c>
    </row>
    <row r="2907" spans="1:16" x14ac:dyDescent="0.3">
      <c r="A2907" t="s">
        <v>12135</v>
      </c>
      <c r="B2907" s="2" t="str">
        <f t="shared" si="137"/>
        <v>4304</v>
      </c>
      <c r="C2907" s="2">
        <f t="shared" si="135"/>
        <v>4304</v>
      </c>
      <c r="D2907" t="str">
        <f>VLOOKUP(C2907,'Cost Centre'!A:B,2,)</f>
        <v>Finance</v>
      </c>
      <c r="E2907" t="str">
        <f t="shared" si="136"/>
        <v>5</v>
      </c>
      <c r="F2907" t="s">
        <v>12136</v>
      </c>
      <c r="G2907" s="2">
        <v>0</v>
      </c>
      <c r="H2907" s="2">
        <v>140774.39999999999</v>
      </c>
      <c r="I2907" s="2">
        <v>0</v>
      </c>
      <c r="J2907" s="105">
        <f>SUMIF([1]MMM!$A:$A,A2907,[1]MMM!$F:$F)</f>
        <v>140774.39999999999</v>
      </c>
      <c r="K2907" s="2" t="s">
        <v>460</v>
      </c>
      <c r="L2907" s="2">
        <v>0</v>
      </c>
      <c r="M2907" t="s">
        <v>11826</v>
      </c>
      <c r="N2907" t="s">
        <v>12085</v>
      </c>
      <c r="O2907" t="s">
        <v>11298</v>
      </c>
      <c r="P2907" t="s">
        <v>12104</v>
      </c>
    </row>
    <row r="2908" spans="1:16" x14ac:dyDescent="0.3">
      <c r="A2908" t="s">
        <v>12137</v>
      </c>
      <c r="B2908" s="2" t="str">
        <f t="shared" si="137"/>
        <v>4304</v>
      </c>
      <c r="C2908" s="2">
        <f t="shared" si="135"/>
        <v>4304</v>
      </c>
      <c r="D2908" t="str">
        <f>VLOOKUP(C2908,'Cost Centre'!A:B,2,)</f>
        <v>Finance</v>
      </c>
      <c r="E2908" t="str">
        <f t="shared" si="136"/>
        <v>5</v>
      </c>
      <c r="F2908" t="s">
        <v>12138</v>
      </c>
      <c r="G2908" s="2">
        <v>0</v>
      </c>
      <c r="H2908" s="2">
        <v>0</v>
      </c>
      <c r="I2908" s="2">
        <v>-845544.21</v>
      </c>
      <c r="J2908" s="105">
        <f>SUMIF([1]MMM!$A:$A,A2908,[1]MMM!$F:$F)</f>
        <v>-845544.21</v>
      </c>
      <c r="K2908" s="2" t="s">
        <v>460</v>
      </c>
      <c r="L2908" s="2">
        <v>0</v>
      </c>
      <c r="M2908" t="s">
        <v>11826</v>
      </c>
      <c r="N2908" t="s">
        <v>12085</v>
      </c>
      <c r="O2908" t="s">
        <v>11298</v>
      </c>
      <c r="P2908" t="s">
        <v>12104</v>
      </c>
    </row>
    <row r="2909" spans="1:16" x14ac:dyDescent="0.3">
      <c r="A2909" t="s">
        <v>12139</v>
      </c>
      <c r="B2909" s="2" t="str">
        <f t="shared" si="137"/>
        <v>4304</v>
      </c>
      <c r="C2909" s="2">
        <f t="shared" si="135"/>
        <v>4304</v>
      </c>
      <c r="D2909" t="str">
        <f>VLOOKUP(C2909,'Cost Centre'!A:B,2,)</f>
        <v>Finance</v>
      </c>
      <c r="E2909" t="str">
        <f t="shared" si="136"/>
        <v>5</v>
      </c>
      <c r="F2909" t="s">
        <v>12140</v>
      </c>
      <c r="G2909" s="2">
        <v>0</v>
      </c>
      <c r="H2909" s="2">
        <v>0.32</v>
      </c>
      <c r="I2909" s="2">
        <v>0</v>
      </c>
      <c r="J2909" s="105">
        <f>SUMIF([1]MMM!$A:$A,A2909,[1]MMM!$F:$F)</f>
        <v>0.32</v>
      </c>
      <c r="K2909" s="2" t="s">
        <v>460</v>
      </c>
      <c r="L2909" s="2">
        <v>0</v>
      </c>
      <c r="M2909" t="s">
        <v>11826</v>
      </c>
      <c r="N2909" t="s">
        <v>12085</v>
      </c>
      <c r="O2909" t="s">
        <v>11298</v>
      </c>
      <c r="P2909" t="s">
        <v>12104</v>
      </c>
    </row>
    <row r="2910" spans="1:16" x14ac:dyDescent="0.3">
      <c r="A2910" t="s">
        <v>12141</v>
      </c>
      <c r="B2910" s="2" t="str">
        <f t="shared" si="137"/>
        <v>4304</v>
      </c>
      <c r="C2910" s="2">
        <f t="shared" si="135"/>
        <v>4304</v>
      </c>
      <c r="D2910" t="str">
        <f>VLOOKUP(C2910,'Cost Centre'!A:B,2,)</f>
        <v>Finance</v>
      </c>
      <c r="E2910" t="str">
        <f t="shared" si="136"/>
        <v>5</v>
      </c>
      <c r="F2910" t="s">
        <v>12142</v>
      </c>
      <c r="G2910" s="2">
        <v>0</v>
      </c>
      <c r="H2910" s="2">
        <v>0</v>
      </c>
      <c r="I2910" s="2">
        <v>0</v>
      </c>
      <c r="J2910" s="105">
        <f>SUMIF([1]MMM!$A:$A,A2910,[1]MMM!$F:$F)</f>
        <v>0</v>
      </c>
      <c r="K2910" s="2" t="s">
        <v>460</v>
      </c>
      <c r="L2910" s="2">
        <v>0</v>
      </c>
      <c r="M2910" t="s">
        <v>11826</v>
      </c>
      <c r="N2910" t="s">
        <v>12085</v>
      </c>
      <c r="O2910" t="s">
        <v>11298</v>
      </c>
      <c r="P2910" t="s">
        <v>12104</v>
      </c>
    </row>
    <row r="2911" spans="1:16" x14ac:dyDescent="0.3">
      <c r="A2911" t="s">
        <v>12143</v>
      </c>
      <c r="B2911" s="2" t="str">
        <f t="shared" si="137"/>
        <v>4304</v>
      </c>
      <c r="C2911" s="2">
        <f t="shared" si="135"/>
        <v>4304</v>
      </c>
      <c r="D2911" t="str">
        <f>VLOOKUP(C2911,'Cost Centre'!A:B,2,)</f>
        <v>Finance</v>
      </c>
      <c r="E2911" t="str">
        <f t="shared" si="136"/>
        <v>5</v>
      </c>
      <c r="F2911" t="s">
        <v>12144</v>
      </c>
      <c r="G2911" s="2">
        <v>726482.61</v>
      </c>
      <c r="H2911" s="2">
        <v>371181.1</v>
      </c>
      <c r="I2911" s="2">
        <v>0</v>
      </c>
      <c r="J2911" s="105">
        <f>SUMIF([1]MMM!$A:$A,A2911,[1]MMM!$F:$F)</f>
        <v>1097663.71</v>
      </c>
      <c r="K2911" s="2" t="s">
        <v>460</v>
      </c>
      <c r="L2911" s="2">
        <v>0</v>
      </c>
      <c r="M2911" t="s">
        <v>11826</v>
      </c>
      <c r="N2911" t="s">
        <v>12085</v>
      </c>
      <c r="O2911" t="s">
        <v>11298</v>
      </c>
      <c r="P2911" t="s">
        <v>12145</v>
      </c>
    </row>
    <row r="2912" spans="1:16" x14ac:dyDescent="0.3">
      <c r="A2912" t="s">
        <v>12146</v>
      </c>
      <c r="B2912" s="2" t="str">
        <f t="shared" si="137"/>
        <v>4304</v>
      </c>
      <c r="C2912" s="2">
        <f t="shared" si="135"/>
        <v>4304</v>
      </c>
      <c r="D2912" t="str">
        <f>VLOOKUP(C2912,'Cost Centre'!A:B,2,)</f>
        <v>Finance</v>
      </c>
      <c r="E2912" t="str">
        <f t="shared" si="136"/>
        <v>5</v>
      </c>
      <c r="F2912" t="s">
        <v>12147</v>
      </c>
      <c r="G2912" s="2">
        <v>0</v>
      </c>
      <c r="H2912" s="2">
        <v>0</v>
      </c>
      <c r="I2912" s="2">
        <v>0</v>
      </c>
      <c r="J2912" s="105">
        <f>SUMIF([1]MMM!$A:$A,A2912,[1]MMM!$F:$F)</f>
        <v>0</v>
      </c>
      <c r="K2912" s="2" t="s">
        <v>460</v>
      </c>
      <c r="L2912" s="2">
        <v>0</v>
      </c>
      <c r="M2912" t="s">
        <v>11826</v>
      </c>
      <c r="N2912" t="s">
        <v>12085</v>
      </c>
      <c r="O2912" t="s">
        <v>11298</v>
      </c>
      <c r="P2912" t="s">
        <v>12145</v>
      </c>
    </row>
    <row r="2913" spans="1:16" x14ac:dyDescent="0.3">
      <c r="A2913" t="s">
        <v>12148</v>
      </c>
      <c r="B2913" s="2" t="str">
        <f t="shared" si="137"/>
        <v>4304</v>
      </c>
      <c r="C2913" s="2">
        <f t="shared" si="135"/>
        <v>4304</v>
      </c>
      <c r="D2913" t="str">
        <f>VLOOKUP(C2913,'Cost Centre'!A:B,2,)</f>
        <v>Finance</v>
      </c>
      <c r="E2913" t="str">
        <f t="shared" si="136"/>
        <v>5</v>
      </c>
      <c r="F2913" t="s">
        <v>12149</v>
      </c>
      <c r="G2913" s="2">
        <v>0</v>
      </c>
      <c r="H2913" s="2">
        <v>0</v>
      </c>
      <c r="I2913" s="2">
        <v>0</v>
      </c>
      <c r="J2913" s="105">
        <f>SUMIF([1]MMM!$A:$A,A2913,[1]MMM!$F:$F)</f>
        <v>0</v>
      </c>
      <c r="K2913" s="2" t="s">
        <v>460</v>
      </c>
      <c r="L2913" s="2">
        <v>0</v>
      </c>
      <c r="M2913" t="s">
        <v>11826</v>
      </c>
      <c r="N2913" t="s">
        <v>12085</v>
      </c>
      <c r="O2913" t="s">
        <v>11298</v>
      </c>
      <c r="P2913" t="s">
        <v>12145</v>
      </c>
    </row>
    <row r="2914" spans="1:16" x14ac:dyDescent="0.3">
      <c r="A2914" t="s">
        <v>12150</v>
      </c>
      <c r="B2914" s="2" t="str">
        <f t="shared" si="137"/>
        <v>4304</v>
      </c>
      <c r="C2914" s="2">
        <f t="shared" si="135"/>
        <v>4304</v>
      </c>
      <c r="D2914" t="str">
        <f>VLOOKUP(C2914,'Cost Centre'!A:B,2,)</f>
        <v>Finance</v>
      </c>
      <c r="E2914" t="str">
        <f t="shared" si="136"/>
        <v>5</v>
      </c>
      <c r="F2914" t="s">
        <v>12151</v>
      </c>
      <c r="G2914" s="2">
        <v>0</v>
      </c>
      <c r="H2914" s="2">
        <v>0</v>
      </c>
      <c r="I2914" s="2">
        <v>0</v>
      </c>
      <c r="J2914" s="105">
        <f>SUMIF([1]MMM!$A:$A,A2914,[1]MMM!$F:$F)</f>
        <v>0</v>
      </c>
      <c r="K2914" s="2" t="s">
        <v>460</v>
      </c>
      <c r="L2914" s="2">
        <v>0</v>
      </c>
      <c r="M2914" t="s">
        <v>11826</v>
      </c>
      <c r="N2914" t="s">
        <v>12085</v>
      </c>
      <c r="O2914" t="s">
        <v>11298</v>
      </c>
      <c r="P2914" t="s">
        <v>12145</v>
      </c>
    </row>
    <row r="2915" spans="1:16" x14ac:dyDescent="0.3">
      <c r="A2915" t="s">
        <v>12152</v>
      </c>
      <c r="B2915" s="2" t="str">
        <f t="shared" si="137"/>
        <v>4304</v>
      </c>
      <c r="C2915" s="2">
        <f t="shared" si="135"/>
        <v>4304</v>
      </c>
      <c r="D2915" t="str">
        <f>VLOOKUP(C2915,'Cost Centre'!A:B,2,)</f>
        <v>Finance</v>
      </c>
      <c r="E2915" t="str">
        <f t="shared" si="136"/>
        <v>5</v>
      </c>
      <c r="F2915" t="s">
        <v>12153</v>
      </c>
      <c r="G2915" s="2">
        <v>0</v>
      </c>
      <c r="H2915" s="2">
        <v>0</v>
      </c>
      <c r="I2915" s="2">
        <v>0</v>
      </c>
      <c r="J2915" s="105">
        <f>SUMIF([1]MMM!$A:$A,A2915,[1]MMM!$F:$F)</f>
        <v>0</v>
      </c>
      <c r="K2915" s="2" t="s">
        <v>460</v>
      </c>
      <c r="L2915" s="2">
        <v>0</v>
      </c>
      <c r="M2915" t="s">
        <v>11826</v>
      </c>
      <c r="N2915" t="s">
        <v>12085</v>
      </c>
      <c r="O2915" t="s">
        <v>11298</v>
      </c>
      <c r="P2915" t="s">
        <v>12145</v>
      </c>
    </row>
    <row r="2916" spans="1:16" x14ac:dyDescent="0.3">
      <c r="A2916" t="s">
        <v>12154</v>
      </c>
      <c r="B2916" s="2" t="str">
        <f t="shared" si="137"/>
        <v>4304</v>
      </c>
      <c r="C2916" s="2">
        <f t="shared" si="135"/>
        <v>4304</v>
      </c>
      <c r="D2916" t="str">
        <f>VLOOKUP(C2916,'Cost Centre'!A:B,2,)</f>
        <v>Finance</v>
      </c>
      <c r="E2916" t="str">
        <f t="shared" si="136"/>
        <v>5</v>
      </c>
      <c r="F2916" t="s">
        <v>12155</v>
      </c>
      <c r="G2916" s="2">
        <v>553296065.32000005</v>
      </c>
      <c r="H2916" s="2">
        <v>0</v>
      </c>
      <c r="I2916" s="2">
        <v>0</v>
      </c>
      <c r="J2916" s="105">
        <f>SUMIF([1]MMM!$A:$A,A2916,[1]MMM!$F:$F)</f>
        <v>553296065.32000005</v>
      </c>
      <c r="K2916" s="2" t="s">
        <v>460</v>
      </c>
      <c r="L2916" s="2">
        <v>0</v>
      </c>
      <c r="M2916" t="s">
        <v>11826</v>
      </c>
      <c r="N2916" t="s">
        <v>12085</v>
      </c>
      <c r="O2916" t="s">
        <v>11298</v>
      </c>
      <c r="P2916" t="s">
        <v>12156</v>
      </c>
    </row>
    <row r="2917" spans="1:16" x14ac:dyDescent="0.3">
      <c r="A2917" t="s">
        <v>12157</v>
      </c>
      <c r="B2917" s="2" t="str">
        <f t="shared" si="137"/>
        <v>4304</v>
      </c>
      <c r="C2917" s="2">
        <f t="shared" si="135"/>
        <v>4304</v>
      </c>
      <c r="D2917" t="str">
        <f>VLOOKUP(C2917,'Cost Centre'!A:B,2,)</f>
        <v>Finance</v>
      </c>
      <c r="E2917" t="str">
        <f t="shared" si="136"/>
        <v>5</v>
      </c>
      <c r="F2917" t="s">
        <v>12158</v>
      </c>
      <c r="G2917" s="2">
        <v>0</v>
      </c>
      <c r="H2917" s="2">
        <v>0</v>
      </c>
      <c r="I2917" s="2">
        <v>-30855867.949999999</v>
      </c>
      <c r="J2917" s="105">
        <f>SUMIF([1]MMM!$A:$A,A2917,[1]MMM!$F:$F)</f>
        <v>-31116847.280000001</v>
      </c>
      <c r="K2917" s="2" t="s">
        <v>460</v>
      </c>
      <c r="L2917" s="2">
        <v>0</v>
      </c>
      <c r="M2917" t="s">
        <v>11826</v>
      </c>
      <c r="N2917" t="s">
        <v>12085</v>
      </c>
      <c r="O2917" t="s">
        <v>11298</v>
      </c>
      <c r="P2917" t="s">
        <v>12156</v>
      </c>
    </row>
    <row r="2918" spans="1:16" x14ac:dyDescent="0.3">
      <c r="A2918" t="s">
        <v>12159</v>
      </c>
      <c r="B2918" s="2" t="str">
        <f t="shared" si="137"/>
        <v>4304</v>
      </c>
      <c r="C2918" s="2">
        <f t="shared" si="135"/>
        <v>4304</v>
      </c>
      <c r="D2918" t="str">
        <f>VLOOKUP(C2918,'Cost Centre'!A:B,2,)</f>
        <v>Finance</v>
      </c>
      <c r="E2918" t="str">
        <f t="shared" si="136"/>
        <v>5</v>
      </c>
      <c r="F2918" t="s">
        <v>12160</v>
      </c>
      <c r="G2918" s="2">
        <v>0</v>
      </c>
      <c r="H2918" s="2">
        <v>0</v>
      </c>
      <c r="I2918" s="2">
        <v>-1549178.8</v>
      </c>
      <c r="J2918" s="105">
        <f>SUMIF([1]MMM!$A:$A,A2918,[1]MMM!$F:$F)</f>
        <v>-1549178.8</v>
      </c>
      <c r="K2918" s="2" t="s">
        <v>460</v>
      </c>
      <c r="L2918" s="2">
        <v>0</v>
      </c>
      <c r="M2918" t="s">
        <v>11826</v>
      </c>
      <c r="N2918" t="s">
        <v>12085</v>
      </c>
      <c r="O2918" t="s">
        <v>11298</v>
      </c>
      <c r="P2918" t="s">
        <v>12156</v>
      </c>
    </row>
    <row r="2919" spans="1:16" x14ac:dyDescent="0.3">
      <c r="A2919" t="s">
        <v>12161</v>
      </c>
      <c r="B2919" s="2" t="str">
        <f t="shared" si="137"/>
        <v>4304</v>
      </c>
      <c r="C2919" s="2">
        <f t="shared" si="135"/>
        <v>4304</v>
      </c>
      <c r="D2919" t="str">
        <f>VLOOKUP(C2919,'Cost Centre'!A:B,2,)</f>
        <v>Finance</v>
      </c>
      <c r="E2919" t="str">
        <f t="shared" si="136"/>
        <v>7</v>
      </c>
      <c r="F2919" t="s">
        <v>12162</v>
      </c>
      <c r="G2919" s="2">
        <v>0</v>
      </c>
      <c r="H2919" s="2">
        <v>0</v>
      </c>
      <c r="I2919" s="2">
        <v>0</v>
      </c>
      <c r="J2919" s="105">
        <f>SUMIF([1]MMM!$A:$A,A2919,[1]MMM!$F:$F)</f>
        <v>0</v>
      </c>
      <c r="K2919" s="2" t="s">
        <v>460</v>
      </c>
      <c r="L2919" s="2">
        <v>0</v>
      </c>
      <c r="M2919" t="s">
        <v>11826</v>
      </c>
      <c r="N2919" t="s">
        <v>12085</v>
      </c>
      <c r="O2919" t="s">
        <v>11396</v>
      </c>
      <c r="P2919" t="s">
        <v>12163</v>
      </c>
    </row>
    <row r="2920" spans="1:16" x14ac:dyDescent="0.3">
      <c r="A2920" t="s">
        <v>12164</v>
      </c>
      <c r="B2920" s="2" t="str">
        <f t="shared" si="137"/>
        <v>4304</v>
      </c>
      <c r="C2920" s="2">
        <f t="shared" si="135"/>
        <v>4304</v>
      </c>
      <c r="D2920" t="str">
        <f>VLOOKUP(C2920,'Cost Centre'!A:B,2,)</f>
        <v>Finance</v>
      </c>
      <c r="E2920" t="str">
        <f t="shared" si="136"/>
        <v>7</v>
      </c>
      <c r="F2920" t="s">
        <v>12165</v>
      </c>
      <c r="G2920" s="2">
        <v>0</v>
      </c>
      <c r="H2920" s="2">
        <v>0</v>
      </c>
      <c r="I2920" s="2">
        <v>-0.27</v>
      </c>
      <c r="J2920" s="105">
        <f>SUMIF([1]MMM!$A:$A,A2920,[1]MMM!$F:$F)</f>
        <v>-0.27</v>
      </c>
      <c r="K2920" s="2" t="s">
        <v>460</v>
      </c>
      <c r="L2920" s="2">
        <v>0</v>
      </c>
      <c r="M2920" t="s">
        <v>11826</v>
      </c>
      <c r="N2920" t="s">
        <v>12085</v>
      </c>
      <c r="O2920" t="s">
        <v>11396</v>
      </c>
      <c r="P2920" t="s">
        <v>12163</v>
      </c>
    </row>
    <row r="2921" spans="1:16" x14ac:dyDescent="0.3">
      <c r="A2921" t="s">
        <v>12166</v>
      </c>
      <c r="B2921" s="2" t="str">
        <f t="shared" si="137"/>
        <v>4304</v>
      </c>
      <c r="C2921" s="2">
        <f t="shared" si="135"/>
        <v>4304</v>
      </c>
      <c r="D2921" t="str">
        <f>VLOOKUP(C2921,'Cost Centre'!A:B,2,)</f>
        <v>Finance</v>
      </c>
      <c r="E2921" t="str">
        <f t="shared" si="136"/>
        <v>7</v>
      </c>
      <c r="F2921" t="s">
        <v>12167</v>
      </c>
      <c r="G2921" s="2">
        <v>0</v>
      </c>
      <c r="H2921" s="2">
        <v>0</v>
      </c>
      <c r="I2921" s="2">
        <v>0</v>
      </c>
      <c r="J2921" s="105">
        <f>SUMIF([1]MMM!$A:$A,A2921,[1]MMM!$F:$F)</f>
        <v>0</v>
      </c>
      <c r="K2921" s="2" t="s">
        <v>460</v>
      </c>
      <c r="L2921" s="2">
        <v>0</v>
      </c>
      <c r="M2921" t="s">
        <v>11826</v>
      </c>
      <c r="N2921" t="s">
        <v>12085</v>
      </c>
      <c r="O2921" t="s">
        <v>11396</v>
      </c>
      <c r="P2921" t="s">
        <v>12163</v>
      </c>
    </row>
    <row r="2922" spans="1:16" x14ac:dyDescent="0.3">
      <c r="A2922" t="s">
        <v>12168</v>
      </c>
      <c r="B2922" s="2" t="str">
        <f t="shared" si="137"/>
        <v>4304</v>
      </c>
      <c r="C2922" s="2">
        <f t="shared" si="135"/>
        <v>4304</v>
      </c>
      <c r="D2922" t="str">
        <f>VLOOKUP(C2922,'Cost Centre'!A:B,2,)</f>
        <v>Finance</v>
      </c>
      <c r="E2922" t="str">
        <f t="shared" si="136"/>
        <v>7</v>
      </c>
      <c r="F2922" t="s">
        <v>12169</v>
      </c>
      <c r="G2922" s="2">
        <v>0</v>
      </c>
      <c r="H2922" s="2">
        <v>0</v>
      </c>
      <c r="I2922" s="2">
        <v>0</v>
      </c>
      <c r="J2922" s="105">
        <f>SUMIF([1]MMM!$A:$A,A2922,[1]MMM!$F:$F)</f>
        <v>0</v>
      </c>
      <c r="K2922" s="2" t="s">
        <v>460</v>
      </c>
      <c r="L2922" s="2">
        <v>0</v>
      </c>
      <c r="M2922" t="s">
        <v>11826</v>
      </c>
      <c r="N2922" t="s">
        <v>12085</v>
      </c>
      <c r="O2922" t="s">
        <v>11396</v>
      </c>
      <c r="P2922" t="s">
        <v>12163</v>
      </c>
    </row>
    <row r="2923" spans="1:16" x14ac:dyDescent="0.3">
      <c r="A2923" t="s">
        <v>12170</v>
      </c>
      <c r="B2923" s="2" t="str">
        <f t="shared" si="137"/>
        <v>4304</v>
      </c>
      <c r="C2923" s="2">
        <f t="shared" si="135"/>
        <v>4304</v>
      </c>
      <c r="D2923" t="str">
        <f>VLOOKUP(C2923,'Cost Centre'!A:B,2,)</f>
        <v>Finance</v>
      </c>
      <c r="E2923" t="str">
        <f t="shared" si="136"/>
        <v>7</v>
      </c>
      <c r="F2923" t="s">
        <v>12171</v>
      </c>
      <c r="G2923" s="2">
        <v>0</v>
      </c>
      <c r="H2923" s="2">
        <v>0</v>
      </c>
      <c r="I2923" s="2">
        <v>0</v>
      </c>
      <c r="J2923" s="105">
        <f>SUMIF([1]MMM!$A:$A,A2923,[1]MMM!$F:$F)</f>
        <v>0</v>
      </c>
      <c r="K2923" s="2" t="s">
        <v>460</v>
      </c>
      <c r="L2923" s="2">
        <v>0</v>
      </c>
      <c r="M2923" t="s">
        <v>11826</v>
      </c>
      <c r="N2923" t="s">
        <v>12085</v>
      </c>
      <c r="O2923" t="s">
        <v>11396</v>
      </c>
      <c r="P2923" t="s">
        <v>12163</v>
      </c>
    </row>
    <row r="2924" spans="1:16" x14ac:dyDescent="0.3">
      <c r="A2924" t="s">
        <v>12172</v>
      </c>
      <c r="B2924" s="2" t="str">
        <f t="shared" si="137"/>
        <v>4304</v>
      </c>
      <c r="C2924" s="2">
        <f t="shared" si="135"/>
        <v>4304</v>
      </c>
      <c r="D2924" t="str">
        <f>VLOOKUP(C2924,'Cost Centre'!A:B,2,)</f>
        <v>Finance</v>
      </c>
      <c r="E2924" t="str">
        <f t="shared" si="136"/>
        <v>7</v>
      </c>
      <c r="F2924" t="s">
        <v>12173</v>
      </c>
      <c r="G2924" s="2">
        <v>0</v>
      </c>
      <c r="H2924" s="2">
        <v>0</v>
      </c>
      <c r="I2924" s="2">
        <v>0</v>
      </c>
      <c r="J2924" s="105">
        <f>SUMIF([1]MMM!$A:$A,A2924,[1]MMM!$F:$F)</f>
        <v>0</v>
      </c>
      <c r="K2924" s="2" t="s">
        <v>460</v>
      </c>
      <c r="L2924" s="2">
        <v>0</v>
      </c>
      <c r="M2924" t="s">
        <v>11826</v>
      </c>
      <c r="N2924" t="s">
        <v>12085</v>
      </c>
      <c r="O2924" t="s">
        <v>11396</v>
      </c>
      <c r="P2924" t="s">
        <v>12163</v>
      </c>
    </row>
    <row r="2925" spans="1:16" x14ac:dyDescent="0.3">
      <c r="A2925" t="s">
        <v>12174</v>
      </c>
      <c r="B2925" s="2" t="str">
        <f t="shared" si="137"/>
        <v>4304</v>
      </c>
      <c r="C2925" s="2">
        <f t="shared" si="135"/>
        <v>4304</v>
      </c>
      <c r="D2925" t="str">
        <f>VLOOKUP(C2925,'Cost Centre'!A:B,2,)</f>
        <v>Finance</v>
      </c>
      <c r="E2925" t="str">
        <f t="shared" si="136"/>
        <v>7</v>
      </c>
      <c r="F2925" t="s">
        <v>12175</v>
      </c>
      <c r="G2925" s="2">
        <v>0</v>
      </c>
      <c r="H2925" s="2">
        <v>0</v>
      </c>
      <c r="I2925" s="2">
        <v>0</v>
      </c>
      <c r="J2925" s="105">
        <f>SUMIF([1]MMM!$A:$A,A2925,[1]MMM!$F:$F)</f>
        <v>0</v>
      </c>
      <c r="K2925" s="2" t="s">
        <v>460</v>
      </c>
      <c r="L2925" s="2">
        <v>0</v>
      </c>
      <c r="M2925" t="s">
        <v>11826</v>
      </c>
      <c r="N2925" t="s">
        <v>12085</v>
      </c>
      <c r="O2925" t="s">
        <v>11396</v>
      </c>
      <c r="P2925" t="s">
        <v>12163</v>
      </c>
    </row>
    <row r="2926" spans="1:16" x14ac:dyDescent="0.3">
      <c r="A2926" t="s">
        <v>12176</v>
      </c>
      <c r="B2926" s="2" t="str">
        <f t="shared" si="137"/>
        <v>4304</v>
      </c>
      <c r="C2926" s="2">
        <f t="shared" si="135"/>
        <v>4304</v>
      </c>
      <c r="D2926" t="str">
        <f>VLOOKUP(C2926,'Cost Centre'!A:B,2,)</f>
        <v>Finance</v>
      </c>
      <c r="E2926" t="str">
        <f t="shared" si="136"/>
        <v>7</v>
      </c>
      <c r="F2926" t="s">
        <v>12177</v>
      </c>
      <c r="G2926" s="2">
        <v>0</v>
      </c>
      <c r="H2926" s="2">
        <v>868.17</v>
      </c>
      <c r="I2926" s="2">
        <v>0</v>
      </c>
      <c r="J2926" s="105">
        <f>SUMIF([1]MMM!$A:$A,A2926,[1]MMM!$F:$F)</f>
        <v>868.17</v>
      </c>
      <c r="K2926" s="2" t="s">
        <v>460</v>
      </c>
      <c r="L2926" s="2">
        <v>0</v>
      </c>
      <c r="M2926" t="s">
        <v>11826</v>
      </c>
      <c r="N2926" t="s">
        <v>12085</v>
      </c>
      <c r="O2926" t="s">
        <v>11396</v>
      </c>
      <c r="P2926" t="s">
        <v>12163</v>
      </c>
    </row>
    <row r="2927" spans="1:16" x14ac:dyDescent="0.3">
      <c r="A2927" t="s">
        <v>12178</v>
      </c>
      <c r="B2927" s="2" t="str">
        <f t="shared" si="137"/>
        <v>4304</v>
      </c>
      <c r="C2927" s="2">
        <f t="shared" si="135"/>
        <v>4304</v>
      </c>
      <c r="D2927" t="str">
        <f>VLOOKUP(C2927,'Cost Centre'!A:B,2,)</f>
        <v>Finance</v>
      </c>
      <c r="E2927" t="str">
        <f t="shared" si="136"/>
        <v>7</v>
      </c>
      <c r="F2927" t="s">
        <v>12179</v>
      </c>
      <c r="G2927" s="2">
        <v>0</v>
      </c>
      <c r="H2927" s="2">
        <v>0</v>
      </c>
      <c r="I2927" s="2">
        <v>0</v>
      </c>
      <c r="J2927" s="105">
        <f>SUMIF([1]MMM!$A:$A,A2927,[1]MMM!$F:$F)</f>
        <v>0</v>
      </c>
      <c r="K2927" s="2" t="s">
        <v>460</v>
      </c>
      <c r="L2927" s="2">
        <v>0</v>
      </c>
      <c r="M2927" t="s">
        <v>11826</v>
      </c>
      <c r="N2927" t="s">
        <v>12085</v>
      </c>
      <c r="O2927" t="s">
        <v>11396</v>
      </c>
      <c r="P2927" t="s">
        <v>12163</v>
      </c>
    </row>
    <row r="2928" spans="1:16" x14ac:dyDescent="0.3">
      <c r="A2928" t="s">
        <v>12180</v>
      </c>
      <c r="B2928" s="2" t="str">
        <f t="shared" si="137"/>
        <v>4304</v>
      </c>
      <c r="C2928" s="2">
        <f t="shared" si="135"/>
        <v>4304</v>
      </c>
      <c r="D2928" t="str">
        <f>VLOOKUP(C2928,'Cost Centre'!A:B,2,)</f>
        <v>Finance</v>
      </c>
      <c r="E2928" t="str">
        <f t="shared" si="136"/>
        <v>7</v>
      </c>
      <c r="F2928" t="s">
        <v>12181</v>
      </c>
      <c r="G2928" s="2">
        <v>0</v>
      </c>
      <c r="H2928" s="2">
        <v>0</v>
      </c>
      <c r="I2928" s="2">
        <v>0</v>
      </c>
      <c r="J2928" s="105">
        <f>SUMIF([1]MMM!$A:$A,A2928,[1]MMM!$F:$F)</f>
        <v>0</v>
      </c>
      <c r="K2928" s="2" t="s">
        <v>460</v>
      </c>
      <c r="L2928" s="2">
        <v>0</v>
      </c>
      <c r="M2928" t="s">
        <v>11826</v>
      </c>
      <c r="N2928" t="s">
        <v>12085</v>
      </c>
      <c r="O2928" t="s">
        <v>11396</v>
      </c>
      <c r="P2928" t="s">
        <v>12163</v>
      </c>
    </row>
    <row r="2929" spans="1:16" x14ac:dyDescent="0.3">
      <c r="A2929" t="s">
        <v>12182</v>
      </c>
      <c r="B2929" s="2" t="str">
        <f t="shared" si="137"/>
        <v>4304</v>
      </c>
      <c r="C2929" s="2">
        <f t="shared" si="135"/>
        <v>4304</v>
      </c>
      <c r="D2929" t="str">
        <f>VLOOKUP(C2929,'Cost Centre'!A:B,2,)</f>
        <v>Finance</v>
      </c>
      <c r="E2929" t="str">
        <f t="shared" si="136"/>
        <v>7</v>
      </c>
      <c r="F2929" t="s">
        <v>12183</v>
      </c>
      <c r="G2929" s="2">
        <v>0</v>
      </c>
      <c r="H2929" s="2">
        <v>0</v>
      </c>
      <c r="I2929" s="2">
        <v>0</v>
      </c>
      <c r="J2929" s="105">
        <f>SUMIF([1]MMM!$A:$A,A2929,[1]MMM!$F:$F)</f>
        <v>0</v>
      </c>
      <c r="K2929" s="2" t="s">
        <v>460</v>
      </c>
      <c r="L2929" s="2">
        <v>0</v>
      </c>
      <c r="M2929" t="s">
        <v>11826</v>
      </c>
      <c r="N2929" t="s">
        <v>12085</v>
      </c>
      <c r="O2929" t="s">
        <v>11396</v>
      </c>
      <c r="P2929" t="s">
        <v>12163</v>
      </c>
    </row>
    <row r="2930" spans="1:16" x14ac:dyDescent="0.3">
      <c r="A2930" t="s">
        <v>12184</v>
      </c>
      <c r="B2930" s="2" t="str">
        <f t="shared" si="137"/>
        <v>4304</v>
      </c>
      <c r="C2930" s="2">
        <f t="shared" si="135"/>
        <v>4304</v>
      </c>
      <c r="D2930" t="str">
        <f>VLOOKUP(C2930,'Cost Centre'!A:B,2,)</f>
        <v>Finance</v>
      </c>
      <c r="E2930" t="str">
        <f t="shared" si="136"/>
        <v>7</v>
      </c>
      <c r="F2930" t="s">
        <v>12185</v>
      </c>
      <c r="G2930" s="2">
        <v>0</v>
      </c>
      <c r="H2930" s="2">
        <v>0</v>
      </c>
      <c r="I2930" s="2">
        <v>0</v>
      </c>
      <c r="J2930" s="105">
        <f>SUMIF([1]MMM!$A:$A,A2930,[1]MMM!$F:$F)</f>
        <v>0</v>
      </c>
      <c r="K2930" s="2" t="s">
        <v>460</v>
      </c>
      <c r="L2930" s="2">
        <v>0</v>
      </c>
      <c r="M2930" t="s">
        <v>11826</v>
      </c>
      <c r="N2930" t="s">
        <v>12085</v>
      </c>
      <c r="O2930" t="s">
        <v>11396</v>
      </c>
      <c r="P2930" t="s">
        <v>12163</v>
      </c>
    </row>
    <row r="2931" spans="1:16" x14ac:dyDescent="0.3">
      <c r="A2931" t="s">
        <v>800</v>
      </c>
      <c r="B2931" s="2" t="str">
        <f t="shared" si="137"/>
        <v>4304</v>
      </c>
      <c r="C2931" s="2">
        <f t="shared" si="135"/>
        <v>4304</v>
      </c>
      <c r="D2931" t="str">
        <f>VLOOKUP(C2931,'Cost Centre'!A:B,2,)</f>
        <v>Finance</v>
      </c>
      <c r="E2931" t="str">
        <f t="shared" si="136"/>
        <v>8</v>
      </c>
      <c r="F2931" t="s">
        <v>462</v>
      </c>
      <c r="G2931" s="2">
        <v>10755118.300000001</v>
      </c>
      <c r="H2931" s="2">
        <v>0</v>
      </c>
      <c r="I2931" s="2">
        <v>0</v>
      </c>
      <c r="J2931" s="105">
        <f>SUMIF([1]MMM!$A:$A,A2931,[1]MMM!$F:$F)</f>
        <v>10755118.300000001</v>
      </c>
      <c r="K2931" s="2" t="s">
        <v>460</v>
      </c>
      <c r="L2931" s="2">
        <v>0</v>
      </c>
      <c r="M2931" t="s">
        <v>11826</v>
      </c>
      <c r="N2931" t="s">
        <v>12085</v>
      </c>
      <c r="O2931" t="s">
        <v>10916</v>
      </c>
      <c r="P2931" t="s">
        <v>10917</v>
      </c>
    </row>
    <row r="2932" spans="1:16" x14ac:dyDescent="0.3">
      <c r="A2932" t="s">
        <v>801</v>
      </c>
      <c r="B2932" s="2" t="str">
        <f t="shared" si="137"/>
        <v>4304</v>
      </c>
      <c r="C2932" s="2">
        <f t="shared" si="135"/>
        <v>4304</v>
      </c>
      <c r="D2932" t="str">
        <f>VLOOKUP(C2932,'Cost Centre'!A:B,2,)</f>
        <v>Finance</v>
      </c>
      <c r="E2932" t="str">
        <f t="shared" si="136"/>
        <v>8</v>
      </c>
      <c r="F2932" t="s">
        <v>464</v>
      </c>
      <c r="G2932" s="2">
        <v>0</v>
      </c>
      <c r="H2932" s="2">
        <v>0</v>
      </c>
      <c r="I2932" s="2">
        <v>0</v>
      </c>
      <c r="J2932" s="105">
        <f>SUMIF([1]MMM!$A:$A,A2932,[1]MMM!$F:$F)</f>
        <v>0</v>
      </c>
      <c r="K2932" s="2" t="s">
        <v>460</v>
      </c>
      <c r="L2932" s="2">
        <v>0</v>
      </c>
      <c r="M2932" t="s">
        <v>11826</v>
      </c>
      <c r="N2932" t="s">
        <v>12085</v>
      </c>
      <c r="O2932" t="s">
        <v>10916</v>
      </c>
      <c r="P2932" t="s">
        <v>10917</v>
      </c>
    </row>
    <row r="2933" spans="1:16" x14ac:dyDescent="0.3">
      <c r="A2933" t="s">
        <v>802</v>
      </c>
      <c r="B2933" s="2" t="str">
        <f t="shared" si="137"/>
        <v>4304</v>
      </c>
      <c r="C2933" s="2">
        <f t="shared" si="135"/>
        <v>4304</v>
      </c>
      <c r="D2933" t="str">
        <f>VLOOKUP(C2933,'Cost Centre'!A:B,2,)</f>
        <v>Finance</v>
      </c>
      <c r="E2933" t="str">
        <f t="shared" si="136"/>
        <v>8</v>
      </c>
      <c r="F2933" t="s">
        <v>466</v>
      </c>
      <c r="G2933" s="2">
        <v>0</v>
      </c>
      <c r="H2933" s="2">
        <v>0</v>
      </c>
      <c r="I2933" s="2">
        <v>0</v>
      </c>
      <c r="J2933" s="105">
        <f>SUMIF([1]MMM!$A:$A,A2933,[1]MMM!$F:$F)</f>
        <v>0</v>
      </c>
      <c r="K2933" s="2" t="s">
        <v>460</v>
      </c>
      <c r="L2933" s="2">
        <v>0</v>
      </c>
      <c r="M2933" t="s">
        <v>11826</v>
      </c>
      <c r="N2933" t="s">
        <v>12085</v>
      </c>
      <c r="O2933" t="s">
        <v>10916</v>
      </c>
      <c r="P2933" t="s">
        <v>10917</v>
      </c>
    </row>
    <row r="2934" spans="1:16" x14ac:dyDescent="0.3">
      <c r="A2934" t="s">
        <v>803</v>
      </c>
      <c r="B2934" s="2" t="str">
        <f t="shared" si="137"/>
        <v>4304</v>
      </c>
      <c r="C2934" s="2">
        <f t="shared" si="135"/>
        <v>4304</v>
      </c>
      <c r="D2934" t="str">
        <f>VLOOKUP(C2934,'Cost Centre'!A:B,2,)</f>
        <v>Finance</v>
      </c>
      <c r="E2934" t="str">
        <f t="shared" si="136"/>
        <v>8</v>
      </c>
      <c r="F2934" t="s">
        <v>468</v>
      </c>
      <c r="G2934" s="2">
        <v>0</v>
      </c>
      <c r="H2934" s="2">
        <v>10088209.49</v>
      </c>
      <c r="I2934" s="2">
        <v>0</v>
      </c>
      <c r="J2934" s="105">
        <f>SUMIF([1]MMM!$A:$A,A2934,[1]MMM!$F:$F)</f>
        <v>10088209.49</v>
      </c>
      <c r="K2934" s="2" t="s">
        <v>460</v>
      </c>
      <c r="L2934" s="2">
        <v>0</v>
      </c>
      <c r="M2934" t="s">
        <v>11826</v>
      </c>
      <c r="N2934" t="s">
        <v>12085</v>
      </c>
      <c r="O2934" t="s">
        <v>10916</v>
      </c>
      <c r="P2934" t="s">
        <v>10917</v>
      </c>
    </row>
    <row r="2935" spans="1:16" x14ac:dyDescent="0.3">
      <c r="A2935" t="s">
        <v>804</v>
      </c>
      <c r="B2935" s="2" t="str">
        <f t="shared" si="137"/>
        <v>4304</v>
      </c>
      <c r="C2935" s="2">
        <f t="shared" si="135"/>
        <v>4304</v>
      </c>
      <c r="D2935" t="str">
        <f>VLOOKUP(C2935,'Cost Centre'!A:B,2,)</f>
        <v>Finance</v>
      </c>
      <c r="E2935" t="str">
        <f t="shared" si="136"/>
        <v>8</v>
      </c>
      <c r="F2935" t="s">
        <v>470</v>
      </c>
      <c r="G2935" s="2">
        <v>0</v>
      </c>
      <c r="H2935" s="2">
        <v>0</v>
      </c>
      <c r="I2935" s="2">
        <v>0</v>
      </c>
      <c r="J2935" s="105">
        <f>SUMIF([1]MMM!$A:$A,A2935,[1]MMM!$F:$F)</f>
        <v>0</v>
      </c>
      <c r="K2935" s="2" t="s">
        <v>460</v>
      </c>
      <c r="L2935" s="2">
        <v>0</v>
      </c>
      <c r="M2935" t="s">
        <v>11826</v>
      </c>
      <c r="N2935" t="s">
        <v>12085</v>
      </c>
      <c r="O2935" t="s">
        <v>10916</v>
      </c>
      <c r="P2935" t="s">
        <v>10917</v>
      </c>
    </row>
    <row r="2936" spans="1:16" x14ac:dyDescent="0.3">
      <c r="A2936" t="s">
        <v>4053</v>
      </c>
      <c r="B2936" s="2" t="str">
        <f t="shared" si="137"/>
        <v>4304</v>
      </c>
      <c r="C2936" s="2">
        <f t="shared" si="135"/>
        <v>4304</v>
      </c>
      <c r="D2936" t="str">
        <f>VLOOKUP(C2936,'Cost Centre'!A:B,2,)</f>
        <v>Finance</v>
      </c>
      <c r="E2936" t="str">
        <f t="shared" si="136"/>
        <v>8</v>
      </c>
      <c r="F2936" t="s">
        <v>2159</v>
      </c>
      <c r="G2936" s="2">
        <v>0</v>
      </c>
      <c r="H2936" s="2">
        <v>0</v>
      </c>
      <c r="I2936" s="2">
        <v>0</v>
      </c>
      <c r="J2936" s="105">
        <f>SUMIF([1]MMM!$A:$A,A2936,[1]MMM!$F:$F)</f>
        <v>0</v>
      </c>
      <c r="K2936" s="2" t="s">
        <v>460</v>
      </c>
      <c r="L2936" s="2">
        <v>0</v>
      </c>
      <c r="M2936" t="s">
        <v>11826</v>
      </c>
      <c r="N2936" t="s">
        <v>12085</v>
      </c>
      <c r="O2936" t="s">
        <v>10916</v>
      </c>
      <c r="P2936" t="s">
        <v>10917</v>
      </c>
    </row>
    <row r="2937" spans="1:16" x14ac:dyDescent="0.3">
      <c r="A2937" t="s">
        <v>4054</v>
      </c>
      <c r="B2937" s="2" t="str">
        <f t="shared" si="137"/>
        <v>4401</v>
      </c>
      <c r="C2937" s="2">
        <f t="shared" si="135"/>
        <v>4401</v>
      </c>
      <c r="D2937" t="str">
        <f>VLOOKUP(C2937,'Cost Centre'!A:B,2,)</f>
        <v>Finance</v>
      </c>
      <c r="E2937" t="str">
        <f t="shared" si="136"/>
        <v>2</v>
      </c>
      <c r="F2937" t="s">
        <v>48</v>
      </c>
      <c r="G2937" s="2">
        <v>0</v>
      </c>
      <c r="H2937" s="2">
        <v>8624682.4900000002</v>
      </c>
      <c r="I2937" s="2">
        <v>0</v>
      </c>
      <c r="J2937" s="105">
        <f>SUMIF([1]MMM!$A:$A,A2937,[1]MMM!$F:$F)</f>
        <v>8667388.4900000002</v>
      </c>
      <c r="K2937" s="2" t="s">
        <v>10</v>
      </c>
      <c r="L2937" s="2">
        <v>8937946</v>
      </c>
      <c r="M2937" t="s">
        <v>11826</v>
      </c>
      <c r="N2937" t="s">
        <v>12186</v>
      </c>
      <c r="O2937" t="s">
        <v>10871</v>
      </c>
      <c r="P2937" t="s">
        <v>10875</v>
      </c>
    </row>
    <row r="2938" spans="1:16" x14ac:dyDescent="0.3">
      <c r="A2938" t="s">
        <v>4055</v>
      </c>
      <c r="B2938" s="2" t="str">
        <f t="shared" si="137"/>
        <v>4401</v>
      </c>
      <c r="C2938" s="2">
        <f t="shared" si="135"/>
        <v>4401</v>
      </c>
      <c r="D2938" t="str">
        <f>VLOOKUP(C2938,'Cost Centre'!A:B,2,)</f>
        <v>Finance</v>
      </c>
      <c r="E2938" t="str">
        <f t="shared" si="136"/>
        <v>2</v>
      </c>
      <c r="F2938" t="s">
        <v>51</v>
      </c>
      <c r="G2938" s="2">
        <v>0</v>
      </c>
      <c r="H2938" s="2">
        <v>18900</v>
      </c>
      <c r="I2938" s="2">
        <v>0</v>
      </c>
      <c r="J2938" s="105">
        <f>SUMIF([1]MMM!$A:$A,A2938,[1]MMM!$F:$F)</f>
        <v>21626</v>
      </c>
      <c r="K2938" s="2" t="s">
        <v>10</v>
      </c>
      <c r="L2938" s="2">
        <v>16800</v>
      </c>
      <c r="M2938" t="s">
        <v>11826</v>
      </c>
      <c r="N2938" t="s">
        <v>12186</v>
      </c>
      <c r="O2938" t="s">
        <v>10871</v>
      </c>
      <c r="P2938" t="s">
        <v>10875</v>
      </c>
    </row>
    <row r="2939" spans="1:16" x14ac:dyDescent="0.3">
      <c r="A2939" t="s">
        <v>4056</v>
      </c>
      <c r="B2939" s="2" t="str">
        <f t="shared" si="137"/>
        <v>4401</v>
      </c>
      <c r="C2939" s="2">
        <f t="shared" si="135"/>
        <v>4401</v>
      </c>
      <c r="D2939" t="str">
        <f>VLOOKUP(C2939,'Cost Centre'!A:B,2,)</f>
        <v>Finance</v>
      </c>
      <c r="E2939" t="str">
        <f t="shared" si="136"/>
        <v>2</v>
      </c>
      <c r="F2939" t="s">
        <v>52</v>
      </c>
      <c r="G2939" s="2">
        <v>0</v>
      </c>
      <c r="H2939" s="2">
        <v>81827.520000000004</v>
      </c>
      <c r="I2939" s="2">
        <v>0</v>
      </c>
      <c r="J2939" s="105">
        <f>SUMIF([1]MMM!$A:$A,A2939,[1]MMM!$F:$F)</f>
        <v>81827.520000000004</v>
      </c>
      <c r="K2939" s="2" t="s">
        <v>10</v>
      </c>
      <c r="L2939" s="2">
        <v>71736</v>
      </c>
      <c r="M2939" t="s">
        <v>11826</v>
      </c>
      <c r="N2939" t="s">
        <v>12186</v>
      </c>
      <c r="O2939" t="s">
        <v>10871</v>
      </c>
      <c r="P2939" t="s">
        <v>10875</v>
      </c>
    </row>
    <row r="2940" spans="1:16" x14ac:dyDescent="0.3">
      <c r="A2940" t="s">
        <v>4057</v>
      </c>
      <c r="B2940" s="2" t="str">
        <f t="shared" si="137"/>
        <v>4401</v>
      </c>
      <c r="C2940" s="2">
        <f t="shared" si="135"/>
        <v>4401</v>
      </c>
      <c r="D2940" t="str">
        <f>VLOOKUP(C2940,'Cost Centre'!A:B,2,)</f>
        <v>Finance</v>
      </c>
      <c r="E2940" t="str">
        <f t="shared" si="136"/>
        <v>2</v>
      </c>
      <c r="F2940" t="s">
        <v>54</v>
      </c>
      <c r="G2940" s="2">
        <v>0</v>
      </c>
      <c r="H2940" s="2">
        <v>3000</v>
      </c>
      <c r="I2940" s="2">
        <v>0</v>
      </c>
      <c r="J2940" s="105">
        <f>SUMIF([1]MMM!$A:$A,A2940,[1]MMM!$F:$F)</f>
        <v>3000</v>
      </c>
      <c r="K2940" s="2" t="s">
        <v>10</v>
      </c>
      <c r="L2940" s="2">
        <v>0</v>
      </c>
      <c r="M2940" t="s">
        <v>11826</v>
      </c>
      <c r="N2940" t="s">
        <v>12186</v>
      </c>
      <c r="O2940" t="s">
        <v>10871</v>
      </c>
      <c r="P2940" t="s">
        <v>10875</v>
      </c>
    </row>
    <row r="2941" spans="1:16" x14ac:dyDescent="0.3">
      <c r="A2941" t="s">
        <v>4058</v>
      </c>
      <c r="B2941" s="2" t="str">
        <f t="shared" si="137"/>
        <v>4401</v>
      </c>
      <c r="C2941" s="2">
        <f t="shared" si="135"/>
        <v>4401</v>
      </c>
      <c r="D2941" t="str">
        <f>VLOOKUP(C2941,'Cost Centre'!A:B,2,)</f>
        <v>Finance</v>
      </c>
      <c r="E2941" t="str">
        <f t="shared" si="136"/>
        <v>2</v>
      </c>
      <c r="F2941" t="s">
        <v>55</v>
      </c>
      <c r="G2941" s="2">
        <v>0</v>
      </c>
      <c r="H2941" s="2">
        <v>535535.64</v>
      </c>
      <c r="I2941" s="2">
        <v>0</v>
      </c>
      <c r="J2941" s="105">
        <f>SUMIF([1]MMM!$A:$A,A2941,[1]MMM!$F:$F)</f>
        <v>537278.14</v>
      </c>
      <c r="K2941" s="2" t="s">
        <v>10</v>
      </c>
      <c r="L2941" s="2">
        <v>835845</v>
      </c>
      <c r="M2941" t="s">
        <v>11826</v>
      </c>
      <c r="N2941" t="s">
        <v>12186</v>
      </c>
      <c r="O2941" t="s">
        <v>10871</v>
      </c>
      <c r="P2941" t="s">
        <v>10875</v>
      </c>
    </row>
    <row r="2942" spans="1:16" x14ac:dyDescent="0.3">
      <c r="A2942" t="s">
        <v>4059</v>
      </c>
      <c r="B2942" s="2" t="str">
        <f t="shared" si="137"/>
        <v>4401</v>
      </c>
      <c r="C2942" s="2">
        <f t="shared" si="135"/>
        <v>4401</v>
      </c>
      <c r="D2942" t="str">
        <f>VLOOKUP(C2942,'Cost Centre'!A:B,2,)</f>
        <v>Finance</v>
      </c>
      <c r="E2942" t="str">
        <f t="shared" si="136"/>
        <v>2</v>
      </c>
      <c r="F2942" t="s">
        <v>60</v>
      </c>
      <c r="G2942" s="2">
        <v>0</v>
      </c>
      <c r="H2942" s="2">
        <v>845892.67</v>
      </c>
      <c r="I2942" s="2">
        <v>0</v>
      </c>
      <c r="J2942" s="105">
        <f>SUMIF([1]MMM!$A:$A,A2942,[1]MMM!$F:$F)</f>
        <v>860332.67</v>
      </c>
      <c r="K2942" s="2" t="s">
        <v>10</v>
      </c>
      <c r="L2942" s="2">
        <v>856433</v>
      </c>
      <c r="M2942" t="s">
        <v>11826</v>
      </c>
      <c r="N2942" t="s">
        <v>12186</v>
      </c>
      <c r="O2942" t="s">
        <v>10871</v>
      </c>
      <c r="P2942" t="s">
        <v>10875</v>
      </c>
    </row>
    <row r="2943" spans="1:16" x14ac:dyDescent="0.3">
      <c r="A2943" t="s">
        <v>4060</v>
      </c>
      <c r="B2943" s="2" t="str">
        <f t="shared" si="137"/>
        <v>4401</v>
      </c>
      <c r="C2943" s="2">
        <f t="shared" si="135"/>
        <v>4401</v>
      </c>
      <c r="D2943" t="str">
        <f>VLOOKUP(C2943,'Cost Centre'!A:B,2,)</f>
        <v>Finance</v>
      </c>
      <c r="E2943" t="str">
        <f t="shared" si="136"/>
        <v>2</v>
      </c>
      <c r="F2943" t="s">
        <v>61</v>
      </c>
      <c r="G2943" s="2">
        <v>0</v>
      </c>
      <c r="H2943" s="2">
        <v>719218.1</v>
      </c>
      <c r="I2943" s="2">
        <v>0</v>
      </c>
      <c r="J2943" s="105">
        <f>SUMIF([1]MMM!$A:$A,A2943,[1]MMM!$F:$F)</f>
        <v>719218.1</v>
      </c>
      <c r="K2943" s="2" t="s">
        <v>10</v>
      </c>
      <c r="L2943" s="2">
        <v>744829</v>
      </c>
      <c r="M2943" t="s">
        <v>11826</v>
      </c>
      <c r="N2943" t="s">
        <v>12186</v>
      </c>
      <c r="O2943" t="s">
        <v>10871</v>
      </c>
      <c r="P2943" t="s">
        <v>10875</v>
      </c>
    </row>
    <row r="2944" spans="1:16" x14ac:dyDescent="0.3">
      <c r="A2944" t="s">
        <v>4061</v>
      </c>
      <c r="B2944" s="2" t="str">
        <f t="shared" si="137"/>
        <v>4401</v>
      </c>
      <c r="C2944" s="2">
        <f t="shared" si="135"/>
        <v>4401</v>
      </c>
      <c r="D2944" t="str">
        <f>VLOOKUP(C2944,'Cost Centre'!A:B,2,)</f>
        <v>Finance</v>
      </c>
      <c r="E2944" t="str">
        <f t="shared" si="136"/>
        <v>2</v>
      </c>
      <c r="F2944" t="s">
        <v>62</v>
      </c>
      <c r="G2944" s="2">
        <v>0</v>
      </c>
      <c r="H2944" s="2">
        <v>23000.76</v>
      </c>
      <c r="I2944" s="2">
        <v>0</v>
      </c>
      <c r="J2944" s="105">
        <f>SUMIF([1]MMM!$A:$A,A2944,[1]MMM!$F:$F)</f>
        <v>23000.76</v>
      </c>
      <c r="K2944" s="2" t="s">
        <v>10</v>
      </c>
      <c r="L2944" s="2">
        <v>0</v>
      </c>
      <c r="M2944" t="s">
        <v>11826</v>
      </c>
      <c r="N2944" t="s">
        <v>12186</v>
      </c>
      <c r="O2944" t="s">
        <v>10871</v>
      </c>
      <c r="P2944" t="s">
        <v>10875</v>
      </c>
    </row>
    <row r="2945" spans="1:16" x14ac:dyDescent="0.3">
      <c r="A2945" t="s">
        <v>4062</v>
      </c>
      <c r="B2945" s="2" t="str">
        <f t="shared" si="137"/>
        <v>4401</v>
      </c>
      <c r="C2945" s="2">
        <f t="shared" si="135"/>
        <v>4401</v>
      </c>
      <c r="D2945" t="str">
        <f>VLOOKUP(C2945,'Cost Centre'!A:B,2,)</f>
        <v>Finance</v>
      </c>
      <c r="E2945" t="str">
        <f t="shared" si="136"/>
        <v>2</v>
      </c>
      <c r="F2945" t="s">
        <v>67</v>
      </c>
      <c r="G2945" s="2">
        <v>0</v>
      </c>
      <c r="H2945" s="2">
        <v>3071.26</v>
      </c>
      <c r="I2945" s="2">
        <v>0</v>
      </c>
      <c r="J2945" s="105">
        <f>SUMIF([1]MMM!$A:$A,A2945,[1]MMM!$F:$F)</f>
        <v>3080.01</v>
      </c>
      <c r="K2945" s="2" t="s">
        <v>10</v>
      </c>
      <c r="L2945" s="2">
        <v>3392</v>
      </c>
      <c r="M2945" t="s">
        <v>11826</v>
      </c>
      <c r="N2945" t="s">
        <v>12186</v>
      </c>
      <c r="O2945" t="s">
        <v>10871</v>
      </c>
      <c r="P2945" t="s">
        <v>10876</v>
      </c>
    </row>
    <row r="2946" spans="1:16" x14ac:dyDescent="0.3">
      <c r="A2946" t="s">
        <v>4063</v>
      </c>
      <c r="B2946" s="2" t="str">
        <f t="shared" si="137"/>
        <v>4401</v>
      </c>
      <c r="C2946" s="2">
        <f t="shared" ref="C2946:C3009" si="138">VALUE(B2946)</f>
        <v>4401</v>
      </c>
      <c r="D2946" t="str">
        <f>VLOOKUP(C2946,'Cost Centre'!A:B,2,)</f>
        <v>Finance</v>
      </c>
      <c r="E2946" t="str">
        <f t="shared" ref="E2946:E3009" si="139">MID(A2946,5,1)</f>
        <v>2</v>
      </c>
      <c r="F2946" t="s">
        <v>68</v>
      </c>
      <c r="G2946" s="2">
        <v>0</v>
      </c>
      <c r="H2946" s="2">
        <v>58221.88</v>
      </c>
      <c r="I2946" s="2">
        <v>0</v>
      </c>
      <c r="J2946" s="105">
        <f>SUMIF([1]MMM!$A:$A,A2946,[1]MMM!$F:$F)</f>
        <v>63645.06</v>
      </c>
      <c r="K2946" s="2" t="s">
        <v>10</v>
      </c>
      <c r="L2946" s="2">
        <v>85152</v>
      </c>
      <c r="M2946" t="s">
        <v>11826</v>
      </c>
      <c r="N2946" t="s">
        <v>12186</v>
      </c>
      <c r="O2946" t="s">
        <v>10871</v>
      </c>
      <c r="P2946" t="s">
        <v>10876</v>
      </c>
    </row>
    <row r="2947" spans="1:16" x14ac:dyDescent="0.3">
      <c r="A2947" t="s">
        <v>4064</v>
      </c>
      <c r="B2947" s="2" t="str">
        <f t="shared" ref="B2947:B3010" si="140">MID(A2947,1,4)</f>
        <v>4401</v>
      </c>
      <c r="C2947" s="2">
        <f t="shared" si="138"/>
        <v>4401</v>
      </c>
      <c r="D2947" t="str">
        <f>VLOOKUP(C2947,'Cost Centre'!A:B,2,)</f>
        <v>Finance</v>
      </c>
      <c r="E2947" t="str">
        <f t="shared" si="139"/>
        <v>2</v>
      </c>
      <c r="F2947" t="s">
        <v>10877</v>
      </c>
      <c r="G2947" s="2">
        <v>0</v>
      </c>
      <c r="H2947" s="2">
        <v>696367.5</v>
      </c>
      <c r="I2947" s="2">
        <v>0</v>
      </c>
      <c r="J2947" s="105">
        <f>SUMIF([1]MMM!$A:$A,A2947,[1]MMM!$F:$F)</f>
        <v>696902.7</v>
      </c>
      <c r="K2947" s="2" t="s">
        <v>10</v>
      </c>
      <c r="L2947" s="2">
        <v>757090</v>
      </c>
      <c r="M2947" t="s">
        <v>11826</v>
      </c>
      <c r="N2947" t="s">
        <v>12186</v>
      </c>
      <c r="O2947" t="s">
        <v>10871</v>
      </c>
      <c r="P2947" t="s">
        <v>10876</v>
      </c>
    </row>
    <row r="2948" spans="1:16" x14ac:dyDescent="0.3">
      <c r="A2948" t="s">
        <v>4065</v>
      </c>
      <c r="B2948" s="2" t="str">
        <f t="shared" si="140"/>
        <v>4401</v>
      </c>
      <c r="C2948" s="2">
        <f t="shared" si="138"/>
        <v>4401</v>
      </c>
      <c r="D2948" t="str">
        <f>VLOOKUP(C2948,'Cost Centre'!A:B,2,)</f>
        <v>Finance</v>
      </c>
      <c r="E2948" t="str">
        <f t="shared" si="139"/>
        <v>2</v>
      </c>
      <c r="F2948" t="s">
        <v>69</v>
      </c>
      <c r="G2948" s="2">
        <v>0</v>
      </c>
      <c r="H2948" s="2">
        <v>1523106.46</v>
      </c>
      <c r="I2948" s="2">
        <v>0</v>
      </c>
      <c r="J2948" s="105">
        <f>SUMIF([1]MMM!$A:$A,A2948,[1]MMM!$F:$F)</f>
        <v>1534637.08</v>
      </c>
      <c r="K2948" s="2" t="s">
        <v>10</v>
      </c>
      <c r="L2948" s="2">
        <v>1594491</v>
      </c>
      <c r="M2948" t="s">
        <v>11826</v>
      </c>
      <c r="N2948" t="s">
        <v>12186</v>
      </c>
      <c r="O2948" t="s">
        <v>10871</v>
      </c>
      <c r="P2948" t="s">
        <v>10876</v>
      </c>
    </row>
    <row r="2949" spans="1:16" x14ac:dyDescent="0.3">
      <c r="A2949" t="s">
        <v>4066</v>
      </c>
      <c r="B2949" s="2" t="str">
        <f t="shared" si="140"/>
        <v>4401</v>
      </c>
      <c r="C2949" s="2">
        <f t="shared" si="138"/>
        <v>4401</v>
      </c>
      <c r="D2949" t="str">
        <f>VLOOKUP(C2949,'Cost Centre'!A:B,2,)</f>
        <v>Finance</v>
      </c>
      <c r="E2949" t="str">
        <f t="shared" si="139"/>
        <v>2</v>
      </c>
      <c r="F2949" t="s">
        <v>70</v>
      </c>
      <c r="G2949" s="2">
        <v>0</v>
      </c>
      <c r="H2949" s="2">
        <v>51454.28</v>
      </c>
      <c r="I2949" s="2">
        <v>0</v>
      </c>
      <c r="J2949" s="105">
        <f>SUMIF([1]MMM!$A:$A,A2949,[1]MMM!$F:$F)</f>
        <v>51603</v>
      </c>
      <c r="K2949" s="2" t="s">
        <v>10</v>
      </c>
      <c r="L2949" s="2">
        <v>58956</v>
      </c>
      <c r="M2949" t="s">
        <v>11826</v>
      </c>
      <c r="N2949" t="s">
        <v>12186</v>
      </c>
      <c r="O2949" t="s">
        <v>10871</v>
      </c>
      <c r="P2949" t="s">
        <v>10876</v>
      </c>
    </row>
    <row r="2950" spans="1:16" x14ac:dyDescent="0.3">
      <c r="A2950" t="s">
        <v>4067</v>
      </c>
      <c r="B2950" s="2" t="str">
        <f t="shared" si="140"/>
        <v>4401</v>
      </c>
      <c r="C2950" s="2">
        <f t="shared" si="138"/>
        <v>4401</v>
      </c>
      <c r="D2950" t="str">
        <f>VLOOKUP(C2950,'Cost Centre'!A:B,2,)</f>
        <v>Finance</v>
      </c>
      <c r="E2950" t="str">
        <f t="shared" si="139"/>
        <v>2</v>
      </c>
      <c r="F2950" t="s">
        <v>75</v>
      </c>
      <c r="G2950" s="2">
        <v>0</v>
      </c>
      <c r="H2950" s="2">
        <v>0</v>
      </c>
      <c r="I2950" s="2">
        <v>0</v>
      </c>
      <c r="J2950" s="105">
        <f>SUMIF([1]MMM!$A:$A,A2950,[1]MMM!$F:$F)</f>
        <v>0</v>
      </c>
      <c r="K2950" s="2" t="s">
        <v>10</v>
      </c>
      <c r="L2950" s="2">
        <v>4562</v>
      </c>
      <c r="M2950" t="s">
        <v>11826</v>
      </c>
      <c r="N2950" t="s">
        <v>12186</v>
      </c>
      <c r="O2950" t="s">
        <v>10871</v>
      </c>
      <c r="P2950" t="s">
        <v>10878</v>
      </c>
    </row>
    <row r="2951" spans="1:16" x14ac:dyDescent="0.3">
      <c r="A2951" t="s">
        <v>4068</v>
      </c>
      <c r="B2951" s="2" t="str">
        <f t="shared" si="140"/>
        <v>4401</v>
      </c>
      <c r="C2951" s="2">
        <f t="shared" si="138"/>
        <v>4401</v>
      </c>
      <c r="D2951" t="str">
        <f>VLOOKUP(C2951,'Cost Centre'!A:B,2,)</f>
        <v>Finance</v>
      </c>
      <c r="E2951" t="str">
        <f t="shared" si="139"/>
        <v>2</v>
      </c>
      <c r="F2951" t="s">
        <v>76</v>
      </c>
      <c r="G2951" s="2">
        <v>0</v>
      </c>
      <c r="H2951" s="2">
        <v>5750</v>
      </c>
      <c r="I2951" s="2">
        <v>0</v>
      </c>
      <c r="J2951" s="105">
        <f>SUMIF([1]MMM!$A:$A,A2951,[1]MMM!$F:$F)</f>
        <v>5750</v>
      </c>
      <c r="K2951" s="2" t="s">
        <v>10</v>
      </c>
      <c r="L2951" s="2">
        <v>33123</v>
      </c>
      <c r="M2951" t="s">
        <v>11826</v>
      </c>
      <c r="N2951" t="s">
        <v>12186</v>
      </c>
      <c r="O2951" t="s">
        <v>10871</v>
      </c>
      <c r="P2951" t="s">
        <v>10931</v>
      </c>
    </row>
    <row r="2952" spans="1:16" x14ac:dyDescent="0.3">
      <c r="A2952" t="s">
        <v>4069</v>
      </c>
      <c r="B2952" s="2" t="str">
        <f t="shared" si="140"/>
        <v>4401</v>
      </c>
      <c r="C2952" s="2">
        <f t="shared" si="138"/>
        <v>4401</v>
      </c>
      <c r="D2952" t="str">
        <f>VLOOKUP(C2952,'Cost Centre'!A:B,2,)</f>
        <v>Finance</v>
      </c>
      <c r="E2952" t="str">
        <f t="shared" si="139"/>
        <v>2</v>
      </c>
      <c r="F2952" t="s">
        <v>224</v>
      </c>
      <c r="G2952" s="2">
        <v>0</v>
      </c>
      <c r="H2952" s="2">
        <v>20741798.609999999</v>
      </c>
      <c r="I2952" s="2">
        <v>0</v>
      </c>
      <c r="J2952" s="105">
        <f>SUMIF([1]MMM!$A:$A,A2952,[1]MMM!$F:$F)</f>
        <v>20741798.609999999</v>
      </c>
      <c r="K2952" s="2" t="s">
        <v>10</v>
      </c>
      <c r="L2952" s="2">
        <v>23014885</v>
      </c>
      <c r="M2952" t="s">
        <v>11826</v>
      </c>
      <c r="N2952" t="s">
        <v>12186</v>
      </c>
      <c r="O2952" t="s">
        <v>10871</v>
      </c>
      <c r="P2952" t="s">
        <v>10931</v>
      </c>
    </row>
    <row r="2953" spans="1:16" x14ac:dyDescent="0.3">
      <c r="A2953" t="s">
        <v>4070</v>
      </c>
      <c r="B2953" s="2" t="str">
        <f t="shared" si="140"/>
        <v>4401</v>
      </c>
      <c r="C2953" s="2">
        <f t="shared" si="138"/>
        <v>4401</v>
      </c>
      <c r="D2953" t="str">
        <f>VLOOKUP(C2953,'Cost Centre'!A:B,2,)</f>
        <v>Finance</v>
      </c>
      <c r="E2953" t="str">
        <f t="shared" si="139"/>
        <v>2</v>
      </c>
      <c r="F2953" t="s">
        <v>12187</v>
      </c>
      <c r="G2953" s="2">
        <v>0</v>
      </c>
      <c r="H2953" s="2">
        <v>132193.43</v>
      </c>
      <c r="I2953" s="2">
        <v>0</v>
      </c>
      <c r="J2953" s="105">
        <f>SUMIF([1]MMM!$A:$A,A2953,[1]MMM!$F:$F)</f>
        <v>132193.43</v>
      </c>
      <c r="K2953" s="2" t="s">
        <v>10</v>
      </c>
      <c r="L2953" s="2">
        <v>201429</v>
      </c>
      <c r="M2953" t="s">
        <v>11826</v>
      </c>
      <c r="N2953" t="s">
        <v>12186</v>
      </c>
      <c r="O2953" t="s">
        <v>10871</v>
      </c>
      <c r="P2953" t="s">
        <v>10881</v>
      </c>
    </row>
    <row r="2954" spans="1:16" x14ac:dyDescent="0.3">
      <c r="A2954" t="s">
        <v>4071</v>
      </c>
      <c r="B2954" s="2" t="str">
        <f t="shared" si="140"/>
        <v>4401</v>
      </c>
      <c r="C2954" s="2">
        <f t="shared" si="138"/>
        <v>4401</v>
      </c>
      <c r="D2954" t="str">
        <f>VLOOKUP(C2954,'Cost Centre'!A:B,2,)</f>
        <v>Finance</v>
      </c>
      <c r="E2954" t="str">
        <f t="shared" si="139"/>
        <v>2</v>
      </c>
      <c r="F2954" t="s">
        <v>316</v>
      </c>
      <c r="G2954" s="2">
        <v>0</v>
      </c>
      <c r="H2954" s="2">
        <v>0</v>
      </c>
      <c r="I2954" s="2">
        <v>0</v>
      </c>
      <c r="J2954" s="105">
        <f>SUMIF([1]MMM!$A:$A,A2954,[1]MMM!$F:$F)</f>
        <v>0</v>
      </c>
      <c r="K2954" s="2" t="s">
        <v>10</v>
      </c>
      <c r="L2954" s="2">
        <v>0</v>
      </c>
      <c r="M2954" t="s">
        <v>11826</v>
      </c>
      <c r="N2954" t="s">
        <v>12186</v>
      </c>
      <c r="O2954" t="s">
        <v>10871</v>
      </c>
      <c r="P2954" t="s">
        <v>10881</v>
      </c>
    </row>
    <row r="2955" spans="1:16" x14ac:dyDescent="0.3">
      <c r="A2955" t="s">
        <v>4072</v>
      </c>
      <c r="B2955" s="2" t="str">
        <f t="shared" si="140"/>
        <v>4401</v>
      </c>
      <c r="C2955" s="2">
        <f t="shared" si="138"/>
        <v>4401</v>
      </c>
      <c r="D2955" t="str">
        <f>VLOOKUP(C2955,'Cost Centre'!A:B,2,)</f>
        <v>Finance</v>
      </c>
      <c r="E2955" t="str">
        <f t="shared" si="139"/>
        <v>2</v>
      </c>
      <c r="F2955" t="s">
        <v>84</v>
      </c>
      <c r="G2955" s="2">
        <v>0</v>
      </c>
      <c r="H2955" s="2">
        <v>2912.4</v>
      </c>
      <c r="I2955" s="2">
        <v>0</v>
      </c>
      <c r="J2955" s="105">
        <f>SUMIF([1]MMM!$A:$A,A2955,[1]MMM!$F:$F)</f>
        <v>2912.4</v>
      </c>
      <c r="K2955" s="2" t="s">
        <v>10</v>
      </c>
      <c r="L2955" s="2">
        <v>12849</v>
      </c>
      <c r="M2955" t="s">
        <v>11826</v>
      </c>
      <c r="N2955" t="s">
        <v>12186</v>
      </c>
      <c r="O2955" t="s">
        <v>10871</v>
      </c>
      <c r="P2955" t="s">
        <v>10881</v>
      </c>
    </row>
    <row r="2956" spans="1:16" x14ac:dyDescent="0.3">
      <c r="A2956" t="s">
        <v>4073</v>
      </c>
      <c r="B2956" s="2" t="str">
        <f t="shared" si="140"/>
        <v>4401</v>
      </c>
      <c r="C2956" s="2">
        <f t="shared" si="138"/>
        <v>4401</v>
      </c>
      <c r="D2956" t="str">
        <f>VLOOKUP(C2956,'Cost Centre'!A:B,2,)</f>
        <v>Finance</v>
      </c>
      <c r="E2956" t="str">
        <f t="shared" si="139"/>
        <v>2</v>
      </c>
      <c r="F2956" t="s">
        <v>88</v>
      </c>
      <c r="G2956" s="2">
        <v>0</v>
      </c>
      <c r="H2956" s="2">
        <v>0</v>
      </c>
      <c r="I2956" s="2">
        <v>0</v>
      </c>
      <c r="J2956" s="105">
        <f>SUMIF([1]MMM!$A:$A,A2956,[1]MMM!$F:$F)</f>
        <v>0</v>
      </c>
      <c r="K2956" s="2" t="s">
        <v>10</v>
      </c>
      <c r="L2956" s="2">
        <v>137</v>
      </c>
      <c r="M2956" t="s">
        <v>11826</v>
      </c>
      <c r="N2956" t="s">
        <v>12186</v>
      </c>
      <c r="O2956" t="s">
        <v>10871</v>
      </c>
      <c r="P2956" t="s">
        <v>10881</v>
      </c>
    </row>
    <row r="2957" spans="1:16" x14ac:dyDescent="0.3">
      <c r="A2957" t="s">
        <v>4074</v>
      </c>
      <c r="B2957" s="2" t="str">
        <f t="shared" si="140"/>
        <v>4401</v>
      </c>
      <c r="C2957" s="2">
        <f t="shared" si="138"/>
        <v>4401</v>
      </c>
      <c r="D2957" t="str">
        <f>VLOOKUP(C2957,'Cost Centre'!A:B,2,)</f>
        <v>Finance</v>
      </c>
      <c r="E2957" t="str">
        <f t="shared" si="139"/>
        <v>2</v>
      </c>
      <c r="F2957" t="s">
        <v>92</v>
      </c>
      <c r="G2957" s="2">
        <v>0</v>
      </c>
      <c r="H2957" s="2">
        <v>10618.18</v>
      </c>
      <c r="I2957" s="2">
        <v>0</v>
      </c>
      <c r="J2957" s="105">
        <f>SUMIF([1]MMM!$A:$A,A2957,[1]MMM!$F:$F)</f>
        <v>10618.18</v>
      </c>
      <c r="K2957" s="2" t="s">
        <v>10</v>
      </c>
      <c r="L2957" s="2">
        <v>13838</v>
      </c>
      <c r="M2957" t="s">
        <v>11826</v>
      </c>
      <c r="N2957" t="s">
        <v>12186</v>
      </c>
      <c r="O2957" t="s">
        <v>10871</v>
      </c>
      <c r="P2957" t="s">
        <v>10881</v>
      </c>
    </row>
    <row r="2958" spans="1:16" x14ac:dyDescent="0.3">
      <c r="A2958" t="s">
        <v>4075</v>
      </c>
      <c r="B2958" s="2" t="str">
        <f t="shared" si="140"/>
        <v>4401</v>
      </c>
      <c r="C2958" s="2">
        <f t="shared" si="138"/>
        <v>4401</v>
      </c>
      <c r="D2958" t="str">
        <f>VLOOKUP(C2958,'Cost Centre'!A:B,2,)</f>
        <v>Finance</v>
      </c>
      <c r="E2958" t="str">
        <f t="shared" si="139"/>
        <v>2</v>
      </c>
      <c r="F2958" t="s">
        <v>93</v>
      </c>
      <c r="G2958" s="2">
        <v>0</v>
      </c>
      <c r="H2958" s="2">
        <v>108873.33</v>
      </c>
      <c r="I2958" s="2">
        <v>0</v>
      </c>
      <c r="J2958" s="105">
        <f>SUMIF([1]MMM!$A:$A,A2958,[1]MMM!$F:$F)</f>
        <v>109443.37</v>
      </c>
      <c r="K2958" s="2" t="s">
        <v>10</v>
      </c>
      <c r="L2958" s="2">
        <v>67777</v>
      </c>
      <c r="M2958" t="s">
        <v>11826</v>
      </c>
      <c r="N2958" t="s">
        <v>12186</v>
      </c>
      <c r="O2958" t="s">
        <v>10871</v>
      </c>
      <c r="P2958" t="s">
        <v>10881</v>
      </c>
    </row>
    <row r="2959" spans="1:16" x14ac:dyDescent="0.3">
      <c r="A2959" t="s">
        <v>4076</v>
      </c>
      <c r="B2959" s="2" t="str">
        <f t="shared" si="140"/>
        <v>4401</v>
      </c>
      <c r="C2959" s="2">
        <f t="shared" si="138"/>
        <v>4401</v>
      </c>
      <c r="D2959" t="str">
        <f>VLOOKUP(C2959,'Cost Centre'!A:B,2,)</f>
        <v>Finance</v>
      </c>
      <c r="E2959" t="str">
        <f t="shared" si="139"/>
        <v>2</v>
      </c>
      <c r="F2959" t="s">
        <v>10882</v>
      </c>
      <c r="G2959" s="2">
        <v>0</v>
      </c>
      <c r="H2959" s="2">
        <v>4176.5200000000004</v>
      </c>
      <c r="I2959" s="2">
        <v>0</v>
      </c>
      <c r="J2959" s="105">
        <f>SUMIF([1]MMM!$A:$A,A2959,[1]MMM!$F:$F)</f>
        <v>4176.5200000000004</v>
      </c>
      <c r="K2959" s="2" t="s">
        <v>10</v>
      </c>
      <c r="L2959" s="2">
        <v>40572</v>
      </c>
      <c r="M2959" t="s">
        <v>11826</v>
      </c>
      <c r="N2959" t="s">
        <v>12186</v>
      </c>
      <c r="O2959" t="s">
        <v>10871</v>
      </c>
      <c r="P2959" t="s">
        <v>10881</v>
      </c>
    </row>
    <row r="2960" spans="1:16" x14ac:dyDescent="0.3">
      <c r="A2960" t="s">
        <v>4077</v>
      </c>
      <c r="B2960" s="2" t="str">
        <f t="shared" si="140"/>
        <v>4401</v>
      </c>
      <c r="C2960" s="2">
        <f t="shared" si="138"/>
        <v>4401</v>
      </c>
      <c r="D2960" t="str">
        <f>VLOOKUP(C2960,'Cost Centre'!A:B,2,)</f>
        <v>Finance</v>
      </c>
      <c r="E2960" t="str">
        <f t="shared" si="139"/>
        <v>2</v>
      </c>
      <c r="F2960" t="s">
        <v>10883</v>
      </c>
      <c r="G2960" s="2">
        <v>0</v>
      </c>
      <c r="H2960" s="2">
        <v>610</v>
      </c>
      <c r="I2960" s="2">
        <v>0</v>
      </c>
      <c r="J2960" s="105">
        <f>SUMIF([1]MMM!$A:$A,A2960,[1]MMM!$F:$F)</f>
        <v>610</v>
      </c>
      <c r="K2960" s="2" t="s">
        <v>10</v>
      </c>
      <c r="L2960" s="2">
        <v>8503</v>
      </c>
      <c r="M2960" t="s">
        <v>11826</v>
      </c>
      <c r="N2960" t="s">
        <v>12186</v>
      </c>
      <c r="O2960" t="s">
        <v>10871</v>
      </c>
      <c r="P2960" t="s">
        <v>10881</v>
      </c>
    </row>
    <row r="2961" spans="1:16" x14ac:dyDescent="0.3">
      <c r="A2961" t="s">
        <v>4078</v>
      </c>
      <c r="B2961" s="2" t="str">
        <f t="shared" si="140"/>
        <v>4401</v>
      </c>
      <c r="C2961" s="2">
        <f t="shared" si="138"/>
        <v>4401</v>
      </c>
      <c r="D2961" t="str">
        <f>VLOOKUP(C2961,'Cost Centre'!A:B,2,)</f>
        <v>Finance</v>
      </c>
      <c r="E2961" t="str">
        <f t="shared" si="139"/>
        <v>2</v>
      </c>
      <c r="F2961" t="s">
        <v>103</v>
      </c>
      <c r="G2961" s="2">
        <v>0</v>
      </c>
      <c r="H2961" s="2">
        <v>0</v>
      </c>
      <c r="I2961" s="2">
        <v>0</v>
      </c>
      <c r="J2961" s="105">
        <f>SUMIF([1]MMM!$A:$A,A2961,[1]MMM!$F:$F)</f>
        <v>0</v>
      </c>
      <c r="K2961" s="2" t="s">
        <v>10</v>
      </c>
      <c r="L2961" s="2">
        <v>3424</v>
      </c>
      <c r="M2961" t="s">
        <v>11826</v>
      </c>
      <c r="N2961" t="s">
        <v>12186</v>
      </c>
      <c r="O2961" t="s">
        <v>10871</v>
      </c>
      <c r="P2961" t="s">
        <v>10881</v>
      </c>
    </row>
    <row r="2962" spans="1:16" x14ac:dyDescent="0.3">
      <c r="A2962" t="s">
        <v>4079</v>
      </c>
      <c r="B2962" s="2" t="str">
        <f t="shared" si="140"/>
        <v>4401</v>
      </c>
      <c r="C2962" s="2">
        <f t="shared" si="138"/>
        <v>4401</v>
      </c>
      <c r="D2962" t="str">
        <f>VLOOKUP(C2962,'Cost Centre'!A:B,2,)</f>
        <v>Finance</v>
      </c>
      <c r="E2962" t="str">
        <f t="shared" si="139"/>
        <v>2</v>
      </c>
      <c r="F2962" t="s">
        <v>104</v>
      </c>
      <c r="G2962" s="2">
        <v>0</v>
      </c>
      <c r="H2962" s="2">
        <v>575</v>
      </c>
      <c r="I2962" s="2">
        <v>0</v>
      </c>
      <c r="J2962" s="105">
        <f>SUMIF([1]MMM!$A:$A,A2962,[1]MMM!$F:$F)</f>
        <v>575</v>
      </c>
      <c r="K2962" s="2" t="s">
        <v>10</v>
      </c>
      <c r="L2962" s="2">
        <v>1004</v>
      </c>
      <c r="M2962" t="s">
        <v>11826</v>
      </c>
      <c r="N2962" t="s">
        <v>12186</v>
      </c>
      <c r="O2962" t="s">
        <v>10871</v>
      </c>
      <c r="P2962" t="s">
        <v>10881</v>
      </c>
    </row>
    <row r="2963" spans="1:16" x14ac:dyDescent="0.3">
      <c r="A2963" t="s">
        <v>4080</v>
      </c>
      <c r="B2963" s="2" t="str">
        <f t="shared" si="140"/>
        <v>4401</v>
      </c>
      <c r="C2963" s="2">
        <f t="shared" si="138"/>
        <v>4401</v>
      </c>
      <c r="D2963" t="str">
        <f>VLOOKUP(C2963,'Cost Centre'!A:B,2,)</f>
        <v>Finance</v>
      </c>
      <c r="E2963" t="str">
        <f t="shared" si="139"/>
        <v>2</v>
      </c>
      <c r="F2963" t="s">
        <v>105</v>
      </c>
      <c r="G2963" s="2">
        <v>0</v>
      </c>
      <c r="H2963" s="2">
        <v>9793.44</v>
      </c>
      <c r="I2963" s="2">
        <v>0</v>
      </c>
      <c r="J2963" s="105">
        <f>SUMIF([1]MMM!$A:$A,A2963,[1]MMM!$F:$F)</f>
        <v>9793.44</v>
      </c>
      <c r="K2963" s="2" t="s">
        <v>10</v>
      </c>
      <c r="L2963" s="2">
        <v>19712</v>
      </c>
      <c r="M2963" t="s">
        <v>11826</v>
      </c>
      <c r="N2963" t="s">
        <v>12186</v>
      </c>
      <c r="O2963" t="s">
        <v>10871</v>
      </c>
      <c r="P2963" t="s">
        <v>10881</v>
      </c>
    </row>
    <row r="2964" spans="1:16" x14ac:dyDescent="0.3">
      <c r="A2964" t="s">
        <v>4081</v>
      </c>
      <c r="B2964" s="2" t="str">
        <f t="shared" si="140"/>
        <v>4401</v>
      </c>
      <c r="C2964" s="2">
        <f t="shared" si="138"/>
        <v>4401</v>
      </c>
      <c r="D2964" t="str">
        <f>VLOOKUP(C2964,'Cost Centre'!A:B,2,)</f>
        <v>Finance</v>
      </c>
      <c r="E2964" t="str">
        <f t="shared" si="139"/>
        <v>2</v>
      </c>
      <c r="F2964" t="s">
        <v>110</v>
      </c>
      <c r="G2964" s="2">
        <v>0</v>
      </c>
      <c r="H2964" s="2">
        <v>1264</v>
      </c>
      <c r="I2964" s="2">
        <v>0</v>
      </c>
      <c r="J2964" s="105">
        <f>SUMIF([1]MMM!$A:$A,A2964,[1]MMM!$F:$F)</f>
        <v>1264</v>
      </c>
      <c r="K2964" s="2" t="s">
        <v>10</v>
      </c>
      <c r="L2964" s="2">
        <v>3245</v>
      </c>
      <c r="M2964" t="s">
        <v>11826</v>
      </c>
      <c r="N2964" t="s">
        <v>12186</v>
      </c>
      <c r="O2964" t="s">
        <v>10871</v>
      </c>
      <c r="P2964" t="s">
        <v>10881</v>
      </c>
    </row>
    <row r="2965" spans="1:16" x14ac:dyDescent="0.3">
      <c r="A2965" t="s">
        <v>4082</v>
      </c>
      <c r="B2965" s="2" t="str">
        <f t="shared" si="140"/>
        <v>4401</v>
      </c>
      <c r="C2965" s="2">
        <f t="shared" si="138"/>
        <v>4401</v>
      </c>
      <c r="D2965" t="str">
        <f>VLOOKUP(C2965,'Cost Centre'!A:B,2,)</f>
        <v>Finance</v>
      </c>
      <c r="E2965" t="str">
        <f t="shared" si="139"/>
        <v>2</v>
      </c>
      <c r="F2965" t="s">
        <v>10884</v>
      </c>
      <c r="G2965" s="2">
        <v>0</v>
      </c>
      <c r="H2965" s="2">
        <v>44227.29</v>
      </c>
      <c r="I2965" s="2">
        <v>0</v>
      </c>
      <c r="J2965" s="105">
        <f>SUMIF([1]MMM!$A:$A,A2965,[1]MMM!$F:$F)</f>
        <v>44227.29</v>
      </c>
      <c r="K2965" s="2" t="s">
        <v>10</v>
      </c>
      <c r="L2965" s="2">
        <v>59407</v>
      </c>
      <c r="M2965" t="s">
        <v>11826</v>
      </c>
      <c r="N2965" t="s">
        <v>12186</v>
      </c>
      <c r="O2965" t="s">
        <v>10871</v>
      </c>
      <c r="P2965" t="s">
        <v>10881</v>
      </c>
    </row>
    <row r="2966" spans="1:16" x14ac:dyDescent="0.3">
      <c r="A2966" t="s">
        <v>4083</v>
      </c>
      <c r="B2966" s="2" t="str">
        <f t="shared" si="140"/>
        <v>4401</v>
      </c>
      <c r="C2966" s="2">
        <f t="shared" si="138"/>
        <v>4401</v>
      </c>
      <c r="D2966" t="str">
        <f>VLOOKUP(C2966,'Cost Centre'!A:B,2,)</f>
        <v>Finance</v>
      </c>
      <c r="E2966" t="str">
        <f t="shared" si="139"/>
        <v>2</v>
      </c>
      <c r="F2966" t="s">
        <v>117</v>
      </c>
      <c r="G2966" s="2">
        <v>0</v>
      </c>
      <c r="H2966" s="2">
        <v>8377.6200000000008</v>
      </c>
      <c r="I2966" s="2">
        <v>0</v>
      </c>
      <c r="J2966" s="105">
        <f>SUMIF([1]MMM!$A:$A,A2966,[1]MMM!$F:$F)</f>
        <v>8377.6200000000008</v>
      </c>
      <c r="K2966" s="2" t="s">
        <v>10</v>
      </c>
      <c r="L2966" s="2">
        <v>10643</v>
      </c>
      <c r="M2966" t="s">
        <v>11826</v>
      </c>
      <c r="N2966" t="s">
        <v>12186</v>
      </c>
      <c r="O2966" t="s">
        <v>10871</v>
      </c>
      <c r="P2966" t="s">
        <v>10885</v>
      </c>
    </row>
    <row r="2967" spans="1:16" x14ac:dyDescent="0.3">
      <c r="A2967" t="s">
        <v>4084</v>
      </c>
      <c r="B2967" s="2" t="str">
        <f t="shared" si="140"/>
        <v>4401</v>
      </c>
      <c r="C2967" s="2">
        <f t="shared" si="138"/>
        <v>4401</v>
      </c>
      <c r="D2967" t="str">
        <f>VLOOKUP(C2967,'Cost Centre'!A:B,2,)</f>
        <v>Finance</v>
      </c>
      <c r="E2967" t="str">
        <f t="shared" si="139"/>
        <v>2</v>
      </c>
      <c r="F2967" t="s">
        <v>118</v>
      </c>
      <c r="G2967" s="2">
        <v>0</v>
      </c>
      <c r="H2967" s="2">
        <v>441967.27</v>
      </c>
      <c r="I2967" s="2">
        <v>0</v>
      </c>
      <c r="J2967" s="105">
        <f>SUMIF([1]MMM!$A:$A,A2967,[1]MMM!$F:$F)</f>
        <v>441967.27</v>
      </c>
      <c r="K2967" s="2" t="s">
        <v>10</v>
      </c>
      <c r="L2967" s="2">
        <v>543199</v>
      </c>
      <c r="M2967" t="s">
        <v>11826</v>
      </c>
      <c r="N2967" t="s">
        <v>12186</v>
      </c>
      <c r="O2967" t="s">
        <v>10871</v>
      </c>
      <c r="P2967" t="s">
        <v>10885</v>
      </c>
    </row>
    <row r="2968" spans="1:16" x14ac:dyDescent="0.3">
      <c r="A2968" t="s">
        <v>4085</v>
      </c>
      <c r="B2968" s="2" t="str">
        <f t="shared" si="140"/>
        <v>4401</v>
      </c>
      <c r="C2968" s="2">
        <f t="shared" si="138"/>
        <v>4401</v>
      </c>
      <c r="D2968" t="str">
        <f>VLOOKUP(C2968,'Cost Centre'!A:B,2,)</f>
        <v>Finance</v>
      </c>
      <c r="E2968" t="str">
        <f t="shared" si="139"/>
        <v>2</v>
      </c>
      <c r="F2968" t="s">
        <v>277</v>
      </c>
      <c r="G2968" s="2">
        <v>0</v>
      </c>
      <c r="H2968" s="2">
        <v>1931.5</v>
      </c>
      <c r="I2968" s="2">
        <v>0</v>
      </c>
      <c r="J2968" s="105">
        <f>SUMIF([1]MMM!$A:$A,A2968,[1]MMM!$F:$F)</f>
        <v>1931.5</v>
      </c>
      <c r="K2968" s="2" t="s">
        <v>10</v>
      </c>
      <c r="L2968" s="2">
        <v>7107</v>
      </c>
      <c r="M2968" t="s">
        <v>11826</v>
      </c>
      <c r="N2968" t="s">
        <v>12186</v>
      </c>
      <c r="O2968" t="s">
        <v>10871</v>
      </c>
      <c r="P2968" t="s">
        <v>10934</v>
      </c>
    </row>
    <row r="2969" spans="1:16" x14ac:dyDescent="0.3">
      <c r="A2969" t="s">
        <v>4086</v>
      </c>
      <c r="B2969" s="2" t="str">
        <f t="shared" si="140"/>
        <v>4401</v>
      </c>
      <c r="C2969" s="2">
        <f t="shared" si="138"/>
        <v>4401</v>
      </c>
      <c r="D2969" t="str">
        <f>VLOOKUP(C2969,'Cost Centre'!A:B,2,)</f>
        <v>Finance</v>
      </c>
      <c r="E2969" t="str">
        <f t="shared" si="139"/>
        <v>2</v>
      </c>
      <c r="F2969" t="s">
        <v>135</v>
      </c>
      <c r="G2969" s="2">
        <v>0</v>
      </c>
      <c r="H2969" s="2">
        <v>0</v>
      </c>
      <c r="I2969" s="2">
        <v>0</v>
      </c>
      <c r="J2969" s="105">
        <f>SUMIF([1]MMM!$A:$A,A2969,[1]MMM!$F:$F)</f>
        <v>0</v>
      </c>
      <c r="K2969" s="2" t="s">
        <v>10</v>
      </c>
      <c r="L2969" s="2">
        <v>16930</v>
      </c>
      <c r="M2969" t="s">
        <v>11826</v>
      </c>
      <c r="N2969" t="s">
        <v>12186</v>
      </c>
      <c r="O2969" t="s">
        <v>10871</v>
      </c>
      <c r="P2969" t="s">
        <v>10934</v>
      </c>
    </row>
    <row r="2970" spans="1:16" x14ac:dyDescent="0.3">
      <c r="A2970" t="s">
        <v>12188</v>
      </c>
      <c r="B2970" s="2" t="str">
        <f t="shared" si="140"/>
        <v>4401</v>
      </c>
      <c r="C2970" s="2">
        <f t="shared" si="138"/>
        <v>4401</v>
      </c>
      <c r="D2970" t="str">
        <f>VLOOKUP(C2970,'Cost Centre'!A:B,2,)</f>
        <v>Finance</v>
      </c>
      <c r="E2970" t="str">
        <f t="shared" si="139"/>
        <v>2</v>
      </c>
      <c r="F2970" t="s">
        <v>10890</v>
      </c>
      <c r="G2970" s="2">
        <v>0</v>
      </c>
      <c r="H2970" s="2">
        <v>0</v>
      </c>
      <c r="I2970" s="2">
        <v>0</v>
      </c>
      <c r="J2970" s="105">
        <f>SUMIF([1]MMM!$A:$A,A2970,[1]MMM!$F:$F)</f>
        <v>0</v>
      </c>
      <c r="K2970" s="2" t="s">
        <v>10</v>
      </c>
      <c r="L2970" s="2">
        <v>0</v>
      </c>
      <c r="M2970" t="s">
        <v>11826</v>
      </c>
      <c r="N2970" t="s">
        <v>12186</v>
      </c>
      <c r="O2970" t="s">
        <v>10871</v>
      </c>
      <c r="P2970" t="s">
        <v>10887</v>
      </c>
    </row>
    <row r="2971" spans="1:16" x14ac:dyDescent="0.3">
      <c r="A2971" t="s">
        <v>12189</v>
      </c>
      <c r="B2971" s="2" t="str">
        <f t="shared" si="140"/>
        <v>4401</v>
      </c>
      <c r="C2971" s="2">
        <f t="shared" si="138"/>
        <v>4401</v>
      </c>
      <c r="D2971" t="str">
        <f>VLOOKUP(C2971,'Cost Centre'!A:B,2,)</f>
        <v>Finance</v>
      </c>
      <c r="E2971" t="str">
        <f t="shared" si="139"/>
        <v>2</v>
      </c>
      <c r="F2971" t="s">
        <v>10892</v>
      </c>
      <c r="G2971" s="2">
        <v>0</v>
      </c>
      <c r="H2971" s="2">
        <v>0</v>
      </c>
      <c r="I2971" s="2">
        <v>0</v>
      </c>
      <c r="J2971" s="105">
        <f>SUMIF([1]MMM!$A:$A,A2971,[1]MMM!$F:$F)</f>
        <v>0</v>
      </c>
      <c r="K2971" s="2" t="s">
        <v>10</v>
      </c>
      <c r="L2971" s="2">
        <v>0</v>
      </c>
      <c r="M2971" t="s">
        <v>11826</v>
      </c>
      <c r="N2971" t="s">
        <v>12186</v>
      </c>
      <c r="O2971" t="s">
        <v>10871</v>
      </c>
      <c r="P2971" t="s">
        <v>10887</v>
      </c>
    </row>
    <row r="2972" spans="1:16" x14ac:dyDescent="0.3">
      <c r="A2972" t="s">
        <v>12190</v>
      </c>
      <c r="B2972" s="2" t="str">
        <f t="shared" si="140"/>
        <v>4401</v>
      </c>
      <c r="C2972" s="2">
        <f t="shared" si="138"/>
        <v>4401</v>
      </c>
      <c r="D2972" t="str">
        <f>VLOOKUP(C2972,'Cost Centre'!A:B,2,)</f>
        <v>Finance</v>
      </c>
      <c r="E2972" t="str">
        <f t="shared" si="139"/>
        <v>2</v>
      </c>
      <c r="F2972" t="s">
        <v>10894</v>
      </c>
      <c r="G2972" s="2">
        <v>0</v>
      </c>
      <c r="H2972" s="2">
        <v>0</v>
      </c>
      <c r="I2972" s="2">
        <v>0</v>
      </c>
      <c r="J2972" s="105">
        <f>SUMIF([1]MMM!$A:$A,A2972,[1]MMM!$F:$F)</f>
        <v>0</v>
      </c>
      <c r="K2972" s="2" t="s">
        <v>10</v>
      </c>
      <c r="L2972" s="2">
        <v>0</v>
      </c>
      <c r="M2972" t="s">
        <v>11826</v>
      </c>
      <c r="N2972" t="s">
        <v>12186</v>
      </c>
      <c r="O2972" t="s">
        <v>10871</v>
      </c>
      <c r="P2972" t="s">
        <v>10887</v>
      </c>
    </row>
    <row r="2973" spans="1:16" x14ac:dyDescent="0.3">
      <c r="A2973" t="s">
        <v>12191</v>
      </c>
      <c r="B2973" s="2" t="str">
        <f t="shared" si="140"/>
        <v>4401</v>
      </c>
      <c r="C2973" s="2">
        <f t="shared" si="138"/>
        <v>4401</v>
      </c>
      <c r="D2973" t="str">
        <f>VLOOKUP(C2973,'Cost Centre'!A:B,2,)</f>
        <v>Finance</v>
      </c>
      <c r="E2973" t="str">
        <f t="shared" si="139"/>
        <v>2</v>
      </c>
      <c r="F2973" t="s">
        <v>10896</v>
      </c>
      <c r="G2973" s="2">
        <v>0</v>
      </c>
      <c r="H2973" s="2">
        <v>0</v>
      </c>
      <c r="I2973" s="2">
        <v>0</v>
      </c>
      <c r="J2973" s="105">
        <f>SUMIF([1]MMM!$A:$A,A2973,[1]MMM!$F:$F)</f>
        <v>0</v>
      </c>
      <c r="K2973" s="2" t="s">
        <v>10</v>
      </c>
      <c r="L2973" s="2">
        <v>0</v>
      </c>
      <c r="M2973" t="s">
        <v>11826</v>
      </c>
      <c r="N2973" t="s">
        <v>12186</v>
      </c>
      <c r="O2973" t="s">
        <v>10871</v>
      </c>
      <c r="P2973" t="s">
        <v>10887</v>
      </c>
    </row>
    <row r="2974" spans="1:16" x14ac:dyDescent="0.3">
      <c r="A2974" t="s">
        <v>12192</v>
      </c>
      <c r="B2974" s="2" t="str">
        <f t="shared" si="140"/>
        <v>4401</v>
      </c>
      <c r="C2974" s="2">
        <f t="shared" si="138"/>
        <v>4401</v>
      </c>
      <c r="D2974" t="str">
        <f>VLOOKUP(C2974,'Cost Centre'!A:B,2,)</f>
        <v>Finance</v>
      </c>
      <c r="E2974" t="str">
        <f t="shared" si="139"/>
        <v>2</v>
      </c>
      <c r="F2974" t="s">
        <v>10898</v>
      </c>
      <c r="G2974" s="2">
        <v>0</v>
      </c>
      <c r="H2974" s="2">
        <v>0</v>
      </c>
      <c r="I2974" s="2">
        <v>0</v>
      </c>
      <c r="J2974" s="105">
        <f>SUMIF([1]MMM!$A:$A,A2974,[1]MMM!$F:$F)</f>
        <v>0</v>
      </c>
      <c r="K2974" s="2" t="s">
        <v>10</v>
      </c>
      <c r="L2974" s="2">
        <v>0</v>
      </c>
      <c r="M2974" t="s">
        <v>11826</v>
      </c>
      <c r="N2974" t="s">
        <v>12186</v>
      </c>
      <c r="O2974" t="s">
        <v>10871</v>
      </c>
      <c r="P2974" t="s">
        <v>10887</v>
      </c>
    </row>
    <row r="2975" spans="1:16" x14ac:dyDescent="0.3">
      <c r="A2975" t="s">
        <v>12193</v>
      </c>
      <c r="B2975" s="2" t="str">
        <f t="shared" si="140"/>
        <v>4401</v>
      </c>
      <c r="C2975" s="2">
        <f t="shared" si="138"/>
        <v>4401</v>
      </c>
      <c r="D2975" t="str">
        <f>VLOOKUP(C2975,'Cost Centre'!A:B,2,)</f>
        <v>Finance</v>
      </c>
      <c r="E2975" t="str">
        <f t="shared" si="139"/>
        <v>2</v>
      </c>
      <c r="F2975" t="s">
        <v>10900</v>
      </c>
      <c r="G2975" s="2">
        <v>0</v>
      </c>
      <c r="H2975" s="2">
        <v>0</v>
      </c>
      <c r="I2975" s="2">
        <v>0</v>
      </c>
      <c r="J2975" s="105">
        <f>SUMIF([1]MMM!$A:$A,A2975,[1]MMM!$F:$F)</f>
        <v>0</v>
      </c>
      <c r="K2975" s="2" t="s">
        <v>10</v>
      </c>
      <c r="L2975" s="2">
        <v>0</v>
      </c>
      <c r="M2975" t="s">
        <v>11826</v>
      </c>
      <c r="N2975" t="s">
        <v>12186</v>
      </c>
      <c r="O2975" t="s">
        <v>10871</v>
      </c>
      <c r="P2975" t="s">
        <v>10887</v>
      </c>
    </row>
    <row r="2976" spans="1:16" x14ac:dyDescent="0.3">
      <c r="A2976" t="s">
        <v>12194</v>
      </c>
      <c r="B2976" s="2" t="str">
        <f t="shared" si="140"/>
        <v>4401</v>
      </c>
      <c r="C2976" s="2">
        <f t="shared" si="138"/>
        <v>4401</v>
      </c>
      <c r="D2976" t="str">
        <f>VLOOKUP(C2976,'Cost Centre'!A:B,2,)</f>
        <v>Finance</v>
      </c>
      <c r="E2976" t="str">
        <f t="shared" si="139"/>
        <v>2</v>
      </c>
      <c r="F2976" t="s">
        <v>10902</v>
      </c>
      <c r="G2976" s="2">
        <v>0</v>
      </c>
      <c r="H2976" s="2">
        <v>0</v>
      </c>
      <c r="I2976" s="2">
        <v>0</v>
      </c>
      <c r="J2976" s="105">
        <f>SUMIF([1]MMM!$A:$A,A2976,[1]MMM!$F:$F)</f>
        <v>0</v>
      </c>
      <c r="K2976" s="2" t="s">
        <v>10</v>
      </c>
      <c r="L2976" s="2">
        <v>0</v>
      </c>
      <c r="M2976" t="s">
        <v>11826</v>
      </c>
      <c r="N2976" t="s">
        <v>12186</v>
      </c>
      <c r="O2976" t="s">
        <v>10871</v>
      </c>
      <c r="P2976" t="s">
        <v>10887</v>
      </c>
    </row>
    <row r="2977" spans="1:16" x14ac:dyDescent="0.3">
      <c r="A2977" t="s">
        <v>12195</v>
      </c>
      <c r="B2977" s="2" t="str">
        <f t="shared" si="140"/>
        <v>4401</v>
      </c>
      <c r="C2977" s="2">
        <f t="shared" si="138"/>
        <v>4401</v>
      </c>
      <c r="D2977" t="str">
        <f>VLOOKUP(C2977,'Cost Centre'!A:B,2,)</f>
        <v>Finance</v>
      </c>
      <c r="E2977" t="str">
        <f t="shared" si="139"/>
        <v>2</v>
      </c>
      <c r="F2977" t="s">
        <v>10904</v>
      </c>
      <c r="G2977" s="2">
        <v>0</v>
      </c>
      <c r="H2977" s="2">
        <v>0</v>
      </c>
      <c r="I2977" s="2">
        <v>0</v>
      </c>
      <c r="J2977" s="105">
        <f>SUMIF([1]MMM!$A:$A,A2977,[1]MMM!$F:$F)</f>
        <v>0</v>
      </c>
      <c r="K2977" s="2" t="s">
        <v>10</v>
      </c>
      <c r="L2977" s="2">
        <v>0</v>
      </c>
      <c r="M2977" t="s">
        <v>11826</v>
      </c>
      <c r="N2977" t="s">
        <v>12186</v>
      </c>
      <c r="O2977" t="s">
        <v>10871</v>
      </c>
      <c r="P2977" t="s">
        <v>10887</v>
      </c>
    </row>
    <row r="2978" spans="1:16" x14ac:dyDescent="0.3">
      <c r="A2978" t="s">
        <v>12196</v>
      </c>
      <c r="B2978" s="2" t="str">
        <f t="shared" si="140"/>
        <v>4401</v>
      </c>
      <c r="C2978" s="2">
        <f t="shared" si="138"/>
        <v>4401</v>
      </c>
      <c r="D2978" t="str">
        <f>VLOOKUP(C2978,'Cost Centre'!A:B,2,)</f>
        <v>Finance</v>
      </c>
      <c r="E2978" t="str">
        <f t="shared" si="139"/>
        <v>2</v>
      </c>
      <c r="F2978" t="s">
        <v>10906</v>
      </c>
      <c r="G2978" s="2">
        <v>0</v>
      </c>
      <c r="H2978" s="2">
        <v>0</v>
      </c>
      <c r="I2978" s="2">
        <v>0</v>
      </c>
      <c r="J2978" s="105">
        <f>SUMIF([1]MMM!$A:$A,A2978,[1]MMM!$F:$F)</f>
        <v>0</v>
      </c>
      <c r="K2978" s="2" t="s">
        <v>10</v>
      </c>
      <c r="L2978" s="2">
        <v>0</v>
      </c>
      <c r="M2978" t="s">
        <v>11826</v>
      </c>
      <c r="N2978" t="s">
        <v>12186</v>
      </c>
      <c r="O2978" t="s">
        <v>10871</v>
      </c>
      <c r="P2978" t="s">
        <v>10887</v>
      </c>
    </row>
    <row r="2979" spans="1:16" x14ac:dyDescent="0.3">
      <c r="A2979" t="s">
        <v>4087</v>
      </c>
      <c r="B2979" s="2" t="str">
        <f t="shared" si="140"/>
        <v>4401</v>
      </c>
      <c r="C2979" s="2">
        <f t="shared" si="138"/>
        <v>4401</v>
      </c>
      <c r="D2979" t="str">
        <f>VLOOKUP(C2979,'Cost Centre'!A:B,2,)</f>
        <v>Finance</v>
      </c>
      <c r="E2979" t="str">
        <f t="shared" si="139"/>
        <v>3</v>
      </c>
      <c r="F2979" t="s">
        <v>10944</v>
      </c>
      <c r="G2979" s="2">
        <v>0</v>
      </c>
      <c r="H2979" s="2">
        <v>31959.09</v>
      </c>
      <c r="I2979" s="2">
        <v>0</v>
      </c>
      <c r="J2979" s="105">
        <f>SUMIF([1]MMM!$A:$A,A2979,[1]MMM!$F:$F)</f>
        <v>31959.09</v>
      </c>
      <c r="K2979" s="2" t="s">
        <v>10</v>
      </c>
      <c r="L2979" s="2">
        <v>76851</v>
      </c>
      <c r="M2979" t="s">
        <v>11826</v>
      </c>
      <c r="N2979" t="s">
        <v>12186</v>
      </c>
      <c r="O2979" t="s">
        <v>10908</v>
      </c>
      <c r="P2979" t="s">
        <v>10910</v>
      </c>
    </row>
    <row r="2980" spans="1:16" x14ac:dyDescent="0.3">
      <c r="A2980" t="s">
        <v>4088</v>
      </c>
      <c r="B2980" s="2" t="str">
        <f t="shared" si="140"/>
        <v>4401</v>
      </c>
      <c r="C2980" s="2">
        <f t="shared" si="138"/>
        <v>4401</v>
      </c>
      <c r="D2980" t="str">
        <f>VLOOKUP(C2980,'Cost Centre'!A:B,2,)</f>
        <v>Finance</v>
      </c>
      <c r="E2980" t="str">
        <f t="shared" si="139"/>
        <v>3</v>
      </c>
      <c r="F2980" t="s">
        <v>10945</v>
      </c>
      <c r="G2980" s="2">
        <v>0</v>
      </c>
      <c r="H2980" s="2">
        <v>18975.89</v>
      </c>
      <c r="I2980" s="2">
        <v>0</v>
      </c>
      <c r="J2980" s="105">
        <f>SUMIF([1]MMM!$A:$A,A2980,[1]MMM!$F:$F)</f>
        <v>18975.89</v>
      </c>
      <c r="K2980" s="2" t="s">
        <v>10</v>
      </c>
      <c r="L2980" s="2">
        <v>27773</v>
      </c>
      <c r="M2980" t="s">
        <v>11826</v>
      </c>
      <c r="N2980" t="s">
        <v>12186</v>
      </c>
      <c r="O2980" t="s">
        <v>10908</v>
      </c>
      <c r="P2980" t="s">
        <v>10910</v>
      </c>
    </row>
    <row r="2981" spans="1:16" x14ac:dyDescent="0.3">
      <c r="A2981" t="s">
        <v>4089</v>
      </c>
      <c r="B2981" s="2" t="str">
        <f t="shared" si="140"/>
        <v>4401</v>
      </c>
      <c r="C2981" s="2">
        <f t="shared" si="138"/>
        <v>4401</v>
      </c>
      <c r="D2981" t="str">
        <f>VLOOKUP(C2981,'Cost Centre'!A:B,2,)</f>
        <v>Finance</v>
      </c>
      <c r="E2981" t="str">
        <f t="shared" si="139"/>
        <v>3</v>
      </c>
      <c r="F2981" t="s">
        <v>2148</v>
      </c>
      <c r="G2981" s="2">
        <v>0</v>
      </c>
      <c r="H2981" s="2">
        <v>0</v>
      </c>
      <c r="I2981" s="2">
        <v>0</v>
      </c>
      <c r="J2981" s="105">
        <f>SUMIF([1]MMM!$A:$A,A2981,[1]MMM!$F:$F)</f>
        <v>0</v>
      </c>
      <c r="K2981" s="2" t="s">
        <v>10</v>
      </c>
      <c r="L2981" s="2">
        <v>0</v>
      </c>
      <c r="M2981" t="s">
        <v>11826</v>
      </c>
      <c r="N2981" t="s">
        <v>12186</v>
      </c>
      <c r="O2981" t="s">
        <v>10908</v>
      </c>
      <c r="P2981" t="s">
        <v>10910</v>
      </c>
    </row>
    <row r="2982" spans="1:16" x14ac:dyDescent="0.3">
      <c r="A2982" t="s">
        <v>12197</v>
      </c>
      <c r="B2982" s="2" t="str">
        <f t="shared" si="140"/>
        <v>4401</v>
      </c>
      <c r="C2982" s="2">
        <f t="shared" si="138"/>
        <v>4401</v>
      </c>
      <c r="D2982" t="str">
        <f>VLOOKUP(C2982,'Cost Centre'!A:B,2,)</f>
        <v>Finance</v>
      </c>
      <c r="E2982" t="str">
        <f t="shared" si="139"/>
        <v>3</v>
      </c>
      <c r="F2982" t="s">
        <v>2150</v>
      </c>
      <c r="G2982" s="2">
        <v>0</v>
      </c>
      <c r="H2982" s="2">
        <v>0</v>
      </c>
      <c r="I2982" s="2">
        <v>0</v>
      </c>
      <c r="J2982" s="105">
        <f>SUMIF([1]MMM!$A:$A,A2982,[1]MMM!$F:$F)</f>
        <v>0</v>
      </c>
      <c r="K2982" s="2" t="s">
        <v>10</v>
      </c>
      <c r="L2982" s="2">
        <v>0</v>
      </c>
      <c r="M2982" t="s">
        <v>11826</v>
      </c>
      <c r="N2982" t="s">
        <v>12186</v>
      </c>
      <c r="O2982" t="s">
        <v>10908</v>
      </c>
      <c r="P2982" t="s">
        <v>10910</v>
      </c>
    </row>
    <row r="2983" spans="1:16" x14ac:dyDescent="0.3">
      <c r="A2983" t="s">
        <v>4090</v>
      </c>
      <c r="B2983" s="2" t="str">
        <f t="shared" si="140"/>
        <v>4401</v>
      </c>
      <c r="C2983" s="2">
        <f t="shared" si="138"/>
        <v>4401</v>
      </c>
      <c r="D2983" t="str">
        <f>VLOOKUP(C2983,'Cost Centre'!A:B,2,)</f>
        <v>Finance</v>
      </c>
      <c r="E2983" t="str">
        <f t="shared" si="139"/>
        <v>3</v>
      </c>
      <c r="F2983" t="s">
        <v>2154</v>
      </c>
      <c r="G2983" s="2">
        <v>0</v>
      </c>
      <c r="H2983" s="2">
        <v>236179.14</v>
      </c>
      <c r="I2983" s="2">
        <v>0</v>
      </c>
      <c r="J2983" s="105">
        <f>SUMIF([1]MMM!$A:$A,A2983,[1]MMM!$F:$F)</f>
        <v>236179.14</v>
      </c>
      <c r="K2983" s="2" t="s">
        <v>10</v>
      </c>
      <c r="L2983" s="2">
        <v>4008</v>
      </c>
      <c r="M2983" t="s">
        <v>11826</v>
      </c>
      <c r="N2983" t="s">
        <v>12186</v>
      </c>
      <c r="O2983" t="s">
        <v>10908</v>
      </c>
      <c r="P2983" t="s">
        <v>10910</v>
      </c>
    </row>
    <row r="2984" spans="1:16" x14ac:dyDescent="0.3">
      <c r="A2984" t="s">
        <v>12198</v>
      </c>
      <c r="B2984" s="2" t="str">
        <f t="shared" si="140"/>
        <v>4401</v>
      </c>
      <c r="C2984" s="2">
        <f t="shared" si="138"/>
        <v>4401</v>
      </c>
      <c r="D2984" t="str">
        <f>VLOOKUP(C2984,'Cost Centre'!A:B,2,)</f>
        <v>Finance</v>
      </c>
      <c r="E2984" t="str">
        <f t="shared" si="139"/>
        <v>3</v>
      </c>
      <c r="F2984" t="s">
        <v>10912</v>
      </c>
      <c r="G2984" s="2">
        <v>0</v>
      </c>
      <c r="H2984" s="2">
        <v>0</v>
      </c>
      <c r="I2984" s="2">
        <v>-29555068.93</v>
      </c>
      <c r="J2984" s="105">
        <f>SUMIF([1]MMM!$A:$A,A2984,[1]MMM!$F:$F)</f>
        <v>-29555068.93</v>
      </c>
      <c r="K2984" s="2" t="s">
        <v>10</v>
      </c>
      <c r="L2984" s="2">
        <v>0</v>
      </c>
      <c r="M2984" t="s">
        <v>11826</v>
      </c>
      <c r="N2984" t="s">
        <v>12186</v>
      </c>
      <c r="O2984" t="s">
        <v>10908</v>
      </c>
      <c r="P2984" t="s">
        <v>10913</v>
      </c>
    </row>
    <row r="2985" spans="1:16" x14ac:dyDescent="0.3">
      <c r="A2985" t="s">
        <v>12199</v>
      </c>
      <c r="B2985" s="2" t="str">
        <f t="shared" si="140"/>
        <v>4401</v>
      </c>
      <c r="C2985" s="2">
        <f t="shared" si="138"/>
        <v>4401</v>
      </c>
      <c r="D2985" t="str">
        <f>VLOOKUP(C2985,'Cost Centre'!A:B,2,)</f>
        <v>Finance</v>
      </c>
      <c r="E2985" t="str">
        <f t="shared" si="139"/>
        <v>3</v>
      </c>
      <c r="F2985" t="s">
        <v>10915</v>
      </c>
      <c r="G2985" s="2">
        <v>0</v>
      </c>
      <c r="H2985" s="2">
        <v>0</v>
      </c>
      <c r="I2985" s="2">
        <v>0</v>
      </c>
      <c r="J2985" s="105">
        <f>SUMIF([1]MMM!$A:$A,A2985,[1]MMM!$F:$F)</f>
        <v>0</v>
      </c>
      <c r="K2985" s="2" t="s">
        <v>10</v>
      </c>
      <c r="L2985" s="2">
        <v>0</v>
      </c>
      <c r="M2985" t="s">
        <v>11826</v>
      </c>
      <c r="N2985" t="s">
        <v>12186</v>
      </c>
      <c r="O2985" t="s">
        <v>10908</v>
      </c>
      <c r="P2985" t="s">
        <v>10913</v>
      </c>
    </row>
    <row r="2986" spans="1:16" x14ac:dyDescent="0.3">
      <c r="A2986" t="s">
        <v>805</v>
      </c>
      <c r="B2986" s="2" t="str">
        <f t="shared" si="140"/>
        <v>4401</v>
      </c>
      <c r="C2986" s="2">
        <f t="shared" si="138"/>
        <v>4401</v>
      </c>
      <c r="D2986" t="str">
        <f>VLOOKUP(C2986,'Cost Centre'!A:B,2,)</f>
        <v>Finance</v>
      </c>
      <c r="E2986" t="str">
        <f t="shared" si="139"/>
        <v>8</v>
      </c>
      <c r="F2986" t="s">
        <v>462</v>
      </c>
      <c r="G2986" s="2">
        <v>55768349.75</v>
      </c>
      <c r="H2986" s="2">
        <v>0</v>
      </c>
      <c r="I2986" s="2">
        <v>0</v>
      </c>
      <c r="J2986" s="105">
        <f>SUMIF([1]MMM!$A:$A,A2986,[1]MMM!$F:$F)</f>
        <v>55768349.75</v>
      </c>
      <c r="K2986" s="2" t="s">
        <v>460</v>
      </c>
      <c r="L2986" s="2">
        <v>0</v>
      </c>
      <c r="M2986" t="s">
        <v>11826</v>
      </c>
      <c r="N2986" t="s">
        <v>12186</v>
      </c>
      <c r="O2986" t="s">
        <v>10916</v>
      </c>
      <c r="P2986" t="s">
        <v>10917</v>
      </c>
    </row>
    <row r="2987" spans="1:16" x14ac:dyDescent="0.3">
      <c r="A2987" t="s">
        <v>806</v>
      </c>
      <c r="B2987" s="2" t="str">
        <f t="shared" si="140"/>
        <v>4401</v>
      </c>
      <c r="C2987" s="2">
        <f t="shared" si="138"/>
        <v>4401</v>
      </c>
      <c r="D2987" t="str">
        <f>VLOOKUP(C2987,'Cost Centre'!A:B,2,)</f>
        <v>Finance</v>
      </c>
      <c r="E2987" t="str">
        <f t="shared" si="139"/>
        <v>8</v>
      </c>
      <c r="F2987" t="s">
        <v>464</v>
      </c>
      <c r="G2987" s="2">
        <v>0</v>
      </c>
      <c r="H2987" s="2">
        <v>0</v>
      </c>
      <c r="I2987" s="2">
        <v>0</v>
      </c>
      <c r="J2987" s="105">
        <f>SUMIF([1]MMM!$A:$A,A2987,[1]MMM!$F:$F)</f>
        <v>0</v>
      </c>
      <c r="K2987" s="2" t="s">
        <v>460</v>
      </c>
      <c r="L2987" s="2">
        <v>0</v>
      </c>
      <c r="M2987" t="s">
        <v>11826</v>
      </c>
      <c r="N2987" t="s">
        <v>12186</v>
      </c>
      <c r="O2987" t="s">
        <v>10916</v>
      </c>
      <c r="P2987" t="s">
        <v>10917</v>
      </c>
    </row>
    <row r="2988" spans="1:16" x14ac:dyDescent="0.3">
      <c r="A2988" t="s">
        <v>807</v>
      </c>
      <c r="B2988" s="2" t="str">
        <f t="shared" si="140"/>
        <v>4401</v>
      </c>
      <c r="C2988" s="2">
        <f t="shared" si="138"/>
        <v>4401</v>
      </c>
      <c r="D2988" t="str">
        <f>VLOOKUP(C2988,'Cost Centre'!A:B,2,)</f>
        <v>Finance</v>
      </c>
      <c r="E2988" t="str">
        <f t="shared" si="139"/>
        <v>8</v>
      </c>
      <c r="F2988" t="s">
        <v>466</v>
      </c>
      <c r="G2988" s="2">
        <v>0</v>
      </c>
      <c r="H2988" s="2">
        <v>0</v>
      </c>
      <c r="I2988" s="2">
        <v>0</v>
      </c>
      <c r="J2988" s="105">
        <f>SUMIF([1]MMM!$A:$A,A2988,[1]MMM!$F:$F)</f>
        <v>0</v>
      </c>
      <c r="K2988" s="2" t="s">
        <v>460</v>
      </c>
      <c r="L2988" s="2">
        <v>0</v>
      </c>
      <c r="M2988" t="s">
        <v>11826</v>
      </c>
      <c r="N2988" t="s">
        <v>12186</v>
      </c>
      <c r="O2988" t="s">
        <v>10916</v>
      </c>
      <c r="P2988" t="s">
        <v>10917</v>
      </c>
    </row>
    <row r="2989" spans="1:16" x14ac:dyDescent="0.3">
      <c r="A2989" t="s">
        <v>808</v>
      </c>
      <c r="B2989" s="2" t="str">
        <f t="shared" si="140"/>
        <v>4401</v>
      </c>
      <c r="C2989" s="2">
        <f t="shared" si="138"/>
        <v>4401</v>
      </c>
      <c r="D2989" t="str">
        <f>VLOOKUP(C2989,'Cost Centre'!A:B,2,)</f>
        <v>Finance</v>
      </c>
      <c r="E2989" t="str">
        <f t="shared" si="139"/>
        <v>8</v>
      </c>
      <c r="F2989" t="s">
        <v>468</v>
      </c>
      <c r="G2989" s="2">
        <v>0</v>
      </c>
      <c r="H2989" s="2">
        <v>29555068.93</v>
      </c>
      <c r="I2989" s="2">
        <v>0</v>
      </c>
      <c r="J2989" s="105">
        <f>SUMIF([1]MMM!$A:$A,A2989,[1]MMM!$F:$F)</f>
        <v>29555068.93</v>
      </c>
      <c r="K2989" s="2" t="s">
        <v>460</v>
      </c>
      <c r="L2989" s="2">
        <v>0</v>
      </c>
      <c r="M2989" t="s">
        <v>11826</v>
      </c>
      <c r="N2989" t="s">
        <v>12186</v>
      </c>
      <c r="O2989" t="s">
        <v>10916</v>
      </c>
      <c r="P2989" t="s">
        <v>10917</v>
      </c>
    </row>
    <row r="2990" spans="1:16" x14ac:dyDescent="0.3">
      <c r="A2990" t="s">
        <v>809</v>
      </c>
      <c r="B2990" s="2" t="str">
        <f t="shared" si="140"/>
        <v>4401</v>
      </c>
      <c r="C2990" s="2">
        <f t="shared" si="138"/>
        <v>4401</v>
      </c>
      <c r="D2990" t="str">
        <f>VLOOKUP(C2990,'Cost Centre'!A:B,2,)</f>
        <v>Finance</v>
      </c>
      <c r="E2990" t="str">
        <f t="shared" si="139"/>
        <v>8</v>
      </c>
      <c r="F2990" t="s">
        <v>470</v>
      </c>
      <c r="G2990" s="2">
        <v>0</v>
      </c>
      <c r="H2990" s="2">
        <v>0</v>
      </c>
      <c r="I2990" s="2">
        <v>0</v>
      </c>
      <c r="J2990" s="105">
        <f>SUMIF([1]MMM!$A:$A,A2990,[1]MMM!$F:$F)</f>
        <v>0</v>
      </c>
      <c r="K2990" s="2" t="s">
        <v>460</v>
      </c>
      <c r="L2990" s="2">
        <v>0</v>
      </c>
      <c r="M2990" t="s">
        <v>11826</v>
      </c>
      <c r="N2990" t="s">
        <v>12186</v>
      </c>
      <c r="O2990" t="s">
        <v>10916</v>
      </c>
      <c r="P2990" t="s">
        <v>10917</v>
      </c>
    </row>
    <row r="2991" spans="1:16" x14ac:dyDescent="0.3">
      <c r="A2991" t="s">
        <v>4091</v>
      </c>
      <c r="B2991" s="2" t="str">
        <f t="shared" si="140"/>
        <v>4401</v>
      </c>
      <c r="C2991" s="2">
        <f t="shared" si="138"/>
        <v>4401</v>
      </c>
      <c r="D2991" t="str">
        <f>VLOOKUP(C2991,'Cost Centre'!A:B,2,)</f>
        <v>Finance</v>
      </c>
      <c r="E2991" t="str">
        <f t="shared" si="139"/>
        <v>8</v>
      </c>
      <c r="F2991" t="s">
        <v>2159</v>
      </c>
      <c r="G2991" s="2">
        <v>0</v>
      </c>
      <c r="H2991" s="2">
        <v>0</v>
      </c>
      <c r="I2991" s="2">
        <v>0</v>
      </c>
      <c r="J2991" s="105">
        <f>SUMIF([1]MMM!$A:$A,A2991,[1]MMM!$F:$F)</f>
        <v>0</v>
      </c>
      <c r="K2991" s="2" t="s">
        <v>460</v>
      </c>
      <c r="L2991" s="2">
        <v>0</v>
      </c>
      <c r="M2991" t="s">
        <v>11826</v>
      </c>
      <c r="N2991" t="s">
        <v>12186</v>
      </c>
      <c r="O2991" t="s">
        <v>10916</v>
      </c>
      <c r="P2991" t="s">
        <v>10917</v>
      </c>
    </row>
    <row r="2992" spans="1:16" x14ac:dyDescent="0.3">
      <c r="A2992" t="s">
        <v>4092</v>
      </c>
      <c r="B2992" s="2" t="str">
        <f t="shared" si="140"/>
        <v>4402</v>
      </c>
      <c r="C2992" s="2">
        <f t="shared" si="138"/>
        <v>4402</v>
      </c>
      <c r="D2992" t="str">
        <f>VLOOKUP(C2992,'Cost Centre'!A:B,2,)</f>
        <v>Finance</v>
      </c>
      <c r="E2992" t="str">
        <f t="shared" si="139"/>
        <v>1</v>
      </c>
      <c r="F2992" t="s">
        <v>243</v>
      </c>
      <c r="G2992" s="2">
        <v>0</v>
      </c>
      <c r="H2992" s="2">
        <v>0</v>
      </c>
      <c r="I2992" s="2">
        <v>-4647727.1900000004</v>
      </c>
      <c r="J2992" s="105">
        <f>SUMIF([1]MMM!$A:$A,A2992,[1]MMM!$F:$F)</f>
        <v>-4647727.1900000004</v>
      </c>
      <c r="K2992" s="2" t="s">
        <v>10</v>
      </c>
      <c r="L2992" s="2">
        <v>-525000</v>
      </c>
      <c r="M2992" t="s">
        <v>11826</v>
      </c>
      <c r="N2992" t="s">
        <v>12200</v>
      </c>
      <c r="O2992" t="s">
        <v>11023</v>
      </c>
      <c r="P2992" t="s">
        <v>11879</v>
      </c>
    </row>
    <row r="2993" spans="1:16" x14ac:dyDescent="0.3">
      <c r="A2993" t="s">
        <v>4093</v>
      </c>
      <c r="B2993" s="2" t="str">
        <f t="shared" si="140"/>
        <v>4402</v>
      </c>
      <c r="C2993" s="2">
        <f t="shared" si="138"/>
        <v>4402</v>
      </c>
      <c r="D2993" t="str">
        <f>VLOOKUP(C2993,'Cost Centre'!A:B,2,)</f>
        <v>Finance</v>
      </c>
      <c r="E2993" t="str">
        <f t="shared" si="139"/>
        <v>1</v>
      </c>
      <c r="F2993" t="s">
        <v>245</v>
      </c>
      <c r="G2993" s="2">
        <v>0</v>
      </c>
      <c r="H2993" s="2">
        <v>0</v>
      </c>
      <c r="I2993" s="2">
        <v>-3923692.38</v>
      </c>
      <c r="J2993" s="105">
        <f>SUMIF([1]MMM!$A:$A,A2993,[1]MMM!$F:$F)</f>
        <v>-3923692.38</v>
      </c>
      <c r="K2993" s="2" t="s">
        <v>10</v>
      </c>
      <c r="L2993" s="2">
        <v>-1742721</v>
      </c>
      <c r="M2993" t="s">
        <v>11826</v>
      </c>
      <c r="N2993" t="s">
        <v>12200</v>
      </c>
      <c r="O2993" t="s">
        <v>11023</v>
      </c>
      <c r="P2993" t="s">
        <v>11828</v>
      </c>
    </row>
    <row r="2994" spans="1:16" x14ac:dyDescent="0.3">
      <c r="A2994" t="s">
        <v>4094</v>
      </c>
      <c r="B2994" s="2" t="str">
        <f t="shared" si="140"/>
        <v>4402</v>
      </c>
      <c r="C2994" s="2">
        <f t="shared" si="138"/>
        <v>4402</v>
      </c>
      <c r="D2994" t="str">
        <f>VLOOKUP(C2994,'Cost Centre'!A:B,2,)</f>
        <v>Finance</v>
      </c>
      <c r="E2994" t="str">
        <f t="shared" si="139"/>
        <v>1</v>
      </c>
      <c r="F2994" t="s">
        <v>252</v>
      </c>
      <c r="G2994" s="2">
        <v>0</v>
      </c>
      <c r="H2994" s="2">
        <v>0</v>
      </c>
      <c r="I2994" s="2">
        <v>-1419.6</v>
      </c>
      <c r="J2994" s="105">
        <f>SUMIF([1]MMM!$A:$A,A2994,[1]MMM!$F:$F)</f>
        <v>-1419.6</v>
      </c>
      <c r="K2994" s="2" t="s">
        <v>10</v>
      </c>
      <c r="L2994" s="2">
        <v>-525</v>
      </c>
      <c r="M2994" t="s">
        <v>11826</v>
      </c>
      <c r="N2994" t="s">
        <v>12200</v>
      </c>
      <c r="O2994" t="s">
        <v>11023</v>
      </c>
      <c r="P2994" t="s">
        <v>11828</v>
      </c>
    </row>
    <row r="2995" spans="1:16" x14ac:dyDescent="0.3">
      <c r="A2995" t="s">
        <v>12201</v>
      </c>
      <c r="B2995" s="2" t="str">
        <f t="shared" si="140"/>
        <v>4402</v>
      </c>
      <c r="C2995" s="2">
        <f t="shared" si="138"/>
        <v>4402</v>
      </c>
      <c r="D2995" t="str">
        <f>VLOOKUP(C2995,'Cost Centre'!A:B,2,)</f>
        <v>Finance</v>
      </c>
      <c r="E2995" t="str">
        <f t="shared" si="139"/>
        <v>1</v>
      </c>
      <c r="F2995" t="s">
        <v>251</v>
      </c>
      <c r="G2995" s="2">
        <v>0</v>
      </c>
      <c r="H2995" s="2">
        <v>0</v>
      </c>
      <c r="I2995" s="2">
        <v>-69751899.730000004</v>
      </c>
      <c r="J2995" s="105">
        <f>SUMIF([1]MMM!$A:$A,A2995,[1]MMM!$F:$F)</f>
        <v>-69751899.730000004</v>
      </c>
      <c r="K2995" s="2" t="s">
        <v>10</v>
      </c>
      <c r="L2995" s="2">
        <v>-20596881</v>
      </c>
      <c r="M2995" t="s">
        <v>11826</v>
      </c>
      <c r="N2995" t="s">
        <v>12200</v>
      </c>
      <c r="O2995" t="s">
        <v>11023</v>
      </c>
      <c r="P2995" t="s">
        <v>12202</v>
      </c>
    </row>
    <row r="2996" spans="1:16" x14ac:dyDescent="0.3">
      <c r="A2996" t="s">
        <v>4095</v>
      </c>
      <c r="B2996" s="2" t="str">
        <f t="shared" si="140"/>
        <v>4402</v>
      </c>
      <c r="C2996" s="2">
        <f t="shared" si="138"/>
        <v>4402</v>
      </c>
      <c r="D2996" t="str">
        <f>VLOOKUP(C2996,'Cost Centre'!A:B,2,)</f>
        <v>Finance</v>
      </c>
      <c r="E2996" t="str">
        <f t="shared" si="139"/>
        <v>2</v>
      </c>
      <c r="F2996" t="s">
        <v>48</v>
      </c>
      <c r="G2996" s="2">
        <v>0</v>
      </c>
      <c r="H2996" s="2">
        <v>5468515.6299999999</v>
      </c>
      <c r="I2996" s="2">
        <v>0</v>
      </c>
      <c r="J2996" s="105">
        <f>SUMIF([1]MMM!$A:$A,A2996,[1]MMM!$F:$F)</f>
        <v>5465165.3399999999</v>
      </c>
      <c r="K2996" s="2" t="s">
        <v>10</v>
      </c>
      <c r="L2996" s="2">
        <v>5876124</v>
      </c>
      <c r="M2996" t="s">
        <v>11826</v>
      </c>
      <c r="N2996" t="s">
        <v>12200</v>
      </c>
      <c r="O2996" t="s">
        <v>10871</v>
      </c>
      <c r="P2996" t="s">
        <v>10875</v>
      </c>
    </row>
    <row r="2997" spans="1:16" x14ac:dyDescent="0.3">
      <c r="A2997" t="s">
        <v>4096</v>
      </c>
      <c r="B2997" s="2" t="str">
        <f t="shared" si="140"/>
        <v>4402</v>
      </c>
      <c r="C2997" s="2">
        <f t="shared" si="138"/>
        <v>4402</v>
      </c>
      <c r="D2997" t="str">
        <f>VLOOKUP(C2997,'Cost Centre'!A:B,2,)</f>
        <v>Finance</v>
      </c>
      <c r="E2997" t="str">
        <f t="shared" si="139"/>
        <v>2</v>
      </c>
      <c r="F2997" t="s">
        <v>51</v>
      </c>
      <c r="G2997" s="2">
        <v>0</v>
      </c>
      <c r="H2997" s="2">
        <v>27300</v>
      </c>
      <c r="I2997" s="2">
        <v>0</v>
      </c>
      <c r="J2997" s="105">
        <f>SUMIF([1]MMM!$A:$A,A2997,[1]MMM!$F:$F)</f>
        <v>31200</v>
      </c>
      <c r="K2997" s="2" t="s">
        <v>10</v>
      </c>
      <c r="L2997" s="2">
        <v>10800</v>
      </c>
      <c r="M2997" t="s">
        <v>11826</v>
      </c>
      <c r="N2997" t="s">
        <v>12200</v>
      </c>
      <c r="O2997" t="s">
        <v>10871</v>
      </c>
      <c r="P2997" t="s">
        <v>10875</v>
      </c>
    </row>
    <row r="2998" spans="1:16" x14ac:dyDescent="0.3">
      <c r="A2998" t="s">
        <v>4097</v>
      </c>
      <c r="B2998" s="2" t="str">
        <f t="shared" si="140"/>
        <v>4402</v>
      </c>
      <c r="C2998" s="2">
        <f t="shared" si="138"/>
        <v>4402</v>
      </c>
      <c r="D2998" t="str">
        <f>VLOOKUP(C2998,'Cost Centre'!A:B,2,)</f>
        <v>Finance</v>
      </c>
      <c r="E2998" t="str">
        <f t="shared" si="139"/>
        <v>2</v>
      </c>
      <c r="F2998" t="s">
        <v>52</v>
      </c>
      <c r="G2998" s="2">
        <v>0</v>
      </c>
      <c r="H2998" s="2">
        <v>81827.520000000004</v>
      </c>
      <c r="I2998" s="2">
        <v>0</v>
      </c>
      <c r="J2998" s="105">
        <f>SUMIF([1]MMM!$A:$A,A2998,[1]MMM!$F:$F)</f>
        <v>81827.520000000004</v>
      </c>
      <c r="K2998" s="2" t="s">
        <v>10</v>
      </c>
      <c r="L2998" s="2">
        <v>71736</v>
      </c>
      <c r="M2998" t="s">
        <v>11826</v>
      </c>
      <c r="N2998" t="s">
        <v>12200</v>
      </c>
      <c r="O2998" t="s">
        <v>10871</v>
      </c>
      <c r="P2998" t="s">
        <v>10875</v>
      </c>
    </row>
    <row r="2999" spans="1:16" x14ac:dyDescent="0.3">
      <c r="A2999" t="s">
        <v>4098</v>
      </c>
      <c r="B2999" s="2" t="str">
        <f t="shared" si="140"/>
        <v>4402</v>
      </c>
      <c r="C2999" s="2">
        <f t="shared" si="138"/>
        <v>4402</v>
      </c>
      <c r="D2999" t="str">
        <f>VLOOKUP(C2999,'Cost Centre'!A:B,2,)</f>
        <v>Finance</v>
      </c>
      <c r="E2999" t="str">
        <f t="shared" si="139"/>
        <v>2</v>
      </c>
      <c r="F2999" t="s">
        <v>55</v>
      </c>
      <c r="G2999" s="2">
        <v>0</v>
      </c>
      <c r="H2999" s="2">
        <v>402573.69</v>
      </c>
      <c r="I2999" s="2">
        <v>0</v>
      </c>
      <c r="J2999" s="105">
        <f>SUMIF([1]MMM!$A:$A,A2999,[1]MMM!$F:$F)</f>
        <v>402747.94</v>
      </c>
      <c r="K2999" s="2" t="s">
        <v>10</v>
      </c>
      <c r="L2999" s="2">
        <v>329986</v>
      </c>
      <c r="M2999" t="s">
        <v>11826</v>
      </c>
      <c r="N2999" t="s">
        <v>12200</v>
      </c>
      <c r="O2999" t="s">
        <v>10871</v>
      </c>
      <c r="P2999" t="s">
        <v>10875</v>
      </c>
    </row>
    <row r="3000" spans="1:16" x14ac:dyDescent="0.3">
      <c r="A3000" t="s">
        <v>4099</v>
      </c>
      <c r="B3000" s="2" t="str">
        <f t="shared" si="140"/>
        <v>4402</v>
      </c>
      <c r="C3000" s="2">
        <f t="shared" si="138"/>
        <v>4402</v>
      </c>
      <c r="D3000" t="str">
        <f>VLOOKUP(C3000,'Cost Centre'!A:B,2,)</f>
        <v>Finance</v>
      </c>
      <c r="E3000" t="str">
        <f t="shared" si="139"/>
        <v>2</v>
      </c>
      <c r="F3000" t="s">
        <v>56</v>
      </c>
      <c r="G3000" s="2">
        <v>0</v>
      </c>
      <c r="H3000" s="2">
        <v>0</v>
      </c>
      <c r="I3000" s="2">
        <v>0</v>
      </c>
      <c r="J3000" s="105">
        <f>SUMIF([1]MMM!$A:$A,A3000,[1]MMM!$F:$F)</f>
        <v>0</v>
      </c>
      <c r="K3000" s="2" t="s">
        <v>10</v>
      </c>
      <c r="L3000" s="2">
        <v>0</v>
      </c>
      <c r="M3000" t="s">
        <v>11826</v>
      </c>
      <c r="N3000" t="s">
        <v>12200</v>
      </c>
      <c r="O3000" t="s">
        <v>10871</v>
      </c>
      <c r="P3000" t="s">
        <v>10875</v>
      </c>
    </row>
    <row r="3001" spans="1:16" x14ac:dyDescent="0.3">
      <c r="A3001" t="s">
        <v>4100</v>
      </c>
      <c r="B3001" s="2" t="str">
        <f t="shared" si="140"/>
        <v>4402</v>
      </c>
      <c r="C3001" s="2">
        <f t="shared" si="138"/>
        <v>4402</v>
      </c>
      <c r="D3001" t="str">
        <f>VLOOKUP(C3001,'Cost Centre'!A:B,2,)</f>
        <v>Finance</v>
      </c>
      <c r="E3001" t="str">
        <f t="shared" si="139"/>
        <v>2</v>
      </c>
      <c r="F3001" t="s">
        <v>60</v>
      </c>
      <c r="G3001" s="2">
        <v>0</v>
      </c>
      <c r="H3001" s="2">
        <v>204242.58</v>
      </c>
      <c r="I3001" s="2">
        <v>0</v>
      </c>
      <c r="J3001" s="105">
        <f>SUMIF([1]MMM!$A:$A,A3001,[1]MMM!$F:$F)</f>
        <v>204242.58</v>
      </c>
      <c r="K3001" s="2" t="s">
        <v>10</v>
      </c>
      <c r="L3001" s="2">
        <v>204607</v>
      </c>
      <c r="M3001" t="s">
        <v>11826</v>
      </c>
      <c r="N3001" t="s">
        <v>12200</v>
      </c>
      <c r="O3001" t="s">
        <v>10871</v>
      </c>
      <c r="P3001" t="s">
        <v>10875</v>
      </c>
    </row>
    <row r="3002" spans="1:16" x14ac:dyDescent="0.3">
      <c r="A3002" t="s">
        <v>4101</v>
      </c>
      <c r="B3002" s="2" t="str">
        <f t="shared" si="140"/>
        <v>4402</v>
      </c>
      <c r="C3002" s="2">
        <f t="shared" si="138"/>
        <v>4402</v>
      </c>
      <c r="D3002" t="str">
        <f>VLOOKUP(C3002,'Cost Centre'!A:B,2,)</f>
        <v>Finance</v>
      </c>
      <c r="E3002" t="str">
        <f t="shared" si="139"/>
        <v>2</v>
      </c>
      <c r="F3002" t="s">
        <v>61</v>
      </c>
      <c r="G3002" s="2">
        <v>0</v>
      </c>
      <c r="H3002" s="2">
        <v>389764.94</v>
      </c>
      <c r="I3002" s="2">
        <v>0</v>
      </c>
      <c r="J3002" s="105">
        <f>SUMIF([1]MMM!$A:$A,A3002,[1]MMM!$F:$F)</f>
        <v>397213.62</v>
      </c>
      <c r="K3002" s="2" t="s">
        <v>10</v>
      </c>
      <c r="L3002" s="2">
        <v>471130</v>
      </c>
      <c r="M3002" t="s">
        <v>11826</v>
      </c>
      <c r="N3002" t="s">
        <v>12200</v>
      </c>
      <c r="O3002" t="s">
        <v>10871</v>
      </c>
      <c r="P3002" t="s">
        <v>10875</v>
      </c>
    </row>
    <row r="3003" spans="1:16" x14ac:dyDescent="0.3">
      <c r="A3003" t="s">
        <v>4102</v>
      </c>
      <c r="B3003" s="2" t="str">
        <f t="shared" si="140"/>
        <v>4402</v>
      </c>
      <c r="C3003" s="2">
        <f t="shared" si="138"/>
        <v>4402</v>
      </c>
      <c r="D3003" t="str">
        <f>VLOOKUP(C3003,'Cost Centre'!A:B,2,)</f>
        <v>Finance</v>
      </c>
      <c r="E3003" t="str">
        <f t="shared" si="139"/>
        <v>2</v>
      </c>
      <c r="F3003" t="s">
        <v>62</v>
      </c>
      <c r="G3003" s="2">
        <v>0</v>
      </c>
      <c r="H3003" s="2">
        <v>67914.87</v>
      </c>
      <c r="I3003" s="2">
        <v>0</v>
      </c>
      <c r="J3003" s="105">
        <f>SUMIF([1]MMM!$A:$A,A3003,[1]MMM!$F:$F)</f>
        <v>67914.87</v>
      </c>
      <c r="K3003" s="2" t="s">
        <v>10</v>
      </c>
      <c r="L3003" s="2">
        <v>34426</v>
      </c>
      <c r="M3003" t="s">
        <v>11826</v>
      </c>
      <c r="N3003" t="s">
        <v>12200</v>
      </c>
      <c r="O3003" t="s">
        <v>10871</v>
      </c>
      <c r="P3003" t="s">
        <v>10875</v>
      </c>
    </row>
    <row r="3004" spans="1:16" x14ac:dyDescent="0.3">
      <c r="A3004" t="s">
        <v>4103</v>
      </c>
      <c r="B3004" s="2" t="str">
        <f t="shared" si="140"/>
        <v>4402</v>
      </c>
      <c r="C3004" s="2">
        <f t="shared" si="138"/>
        <v>4402</v>
      </c>
      <c r="D3004" t="str">
        <f>VLOOKUP(C3004,'Cost Centre'!A:B,2,)</f>
        <v>Finance</v>
      </c>
      <c r="E3004" t="str">
        <f t="shared" si="139"/>
        <v>2</v>
      </c>
      <c r="F3004" t="s">
        <v>67</v>
      </c>
      <c r="G3004" s="2">
        <v>0</v>
      </c>
      <c r="H3004" s="2">
        <v>1531.25</v>
      </c>
      <c r="I3004" s="2">
        <v>0</v>
      </c>
      <c r="J3004" s="105">
        <f>SUMIF([1]MMM!$A:$A,A3004,[1]MMM!$F:$F)</f>
        <v>1531.25</v>
      </c>
      <c r="K3004" s="2" t="s">
        <v>10</v>
      </c>
      <c r="L3004" s="2">
        <v>1590</v>
      </c>
      <c r="M3004" t="s">
        <v>11826</v>
      </c>
      <c r="N3004" t="s">
        <v>12200</v>
      </c>
      <c r="O3004" t="s">
        <v>10871</v>
      </c>
      <c r="P3004" t="s">
        <v>10876</v>
      </c>
    </row>
    <row r="3005" spans="1:16" x14ac:dyDescent="0.3">
      <c r="A3005" t="s">
        <v>4104</v>
      </c>
      <c r="B3005" s="2" t="str">
        <f t="shared" si="140"/>
        <v>4402</v>
      </c>
      <c r="C3005" s="2">
        <f t="shared" si="138"/>
        <v>4402</v>
      </c>
      <c r="D3005" t="str">
        <f>VLOOKUP(C3005,'Cost Centre'!A:B,2,)</f>
        <v>Finance</v>
      </c>
      <c r="E3005" t="str">
        <f t="shared" si="139"/>
        <v>2</v>
      </c>
      <c r="F3005" t="s">
        <v>68</v>
      </c>
      <c r="G3005" s="2">
        <v>0</v>
      </c>
      <c r="H3005" s="2">
        <v>51183.83</v>
      </c>
      <c r="I3005" s="2">
        <v>0</v>
      </c>
      <c r="J3005" s="105">
        <f>SUMIF([1]MMM!$A:$A,A3005,[1]MMM!$F:$F)</f>
        <v>53948.33</v>
      </c>
      <c r="K3005" s="2" t="s">
        <v>10</v>
      </c>
      <c r="L3005" s="2">
        <v>57701</v>
      </c>
      <c r="M3005" t="s">
        <v>11826</v>
      </c>
      <c r="N3005" t="s">
        <v>12200</v>
      </c>
      <c r="O3005" t="s">
        <v>10871</v>
      </c>
      <c r="P3005" t="s">
        <v>10876</v>
      </c>
    </row>
    <row r="3006" spans="1:16" x14ac:dyDescent="0.3">
      <c r="A3006" t="s">
        <v>4105</v>
      </c>
      <c r="B3006" s="2" t="str">
        <f t="shared" si="140"/>
        <v>4402</v>
      </c>
      <c r="C3006" s="2">
        <f t="shared" si="138"/>
        <v>4402</v>
      </c>
      <c r="D3006" t="str">
        <f>VLOOKUP(C3006,'Cost Centre'!A:B,2,)</f>
        <v>Finance</v>
      </c>
      <c r="E3006" t="str">
        <f t="shared" si="139"/>
        <v>2</v>
      </c>
      <c r="F3006" t="s">
        <v>10877</v>
      </c>
      <c r="G3006" s="2">
        <v>0</v>
      </c>
      <c r="H3006" s="2">
        <v>357672.92</v>
      </c>
      <c r="I3006" s="2">
        <v>0</v>
      </c>
      <c r="J3006" s="105">
        <f>SUMIF([1]MMM!$A:$A,A3006,[1]MMM!$F:$F)</f>
        <v>357672.92</v>
      </c>
      <c r="K3006" s="2" t="s">
        <v>10</v>
      </c>
      <c r="L3006" s="2">
        <v>338499</v>
      </c>
      <c r="M3006" t="s">
        <v>11826</v>
      </c>
      <c r="N3006" t="s">
        <v>12200</v>
      </c>
      <c r="O3006" t="s">
        <v>10871</v>
      </c>
      <c r="P3006" t="s">
        <v>10876</v>
      </c>
    </row>
    <row r="3007" spans="1:16" x14ac:dyDescent="0.3">
      <c r="A3007" t="s">
        <v>4106</v>
      </c>
      <c r="B3007" s="2" t="str">
        <f t="shared" si="140"/>
        <v>4402</v>
      </c>
      <c r="C3007" s="2">
        <f t="shared" si="138"/>
        <v>4402</v>
      </c>
      <c r="D3007" t="str">
        <f>VLOOKUP(C3007,'Cost Centre'!A:B,2,)</f>
        <v>Finance</v>
      </c>
      <c r="E3007" t="str">
        <f t="shared" si="139"/>
        <v>2</v>
      </c>
      <c r="F3007" t="s">
        <v>69</v>
      </c>
      <c r="G3007" s="2">
        <v>0</v>
      </c>
      <c r="H3007" s="2">
        <v>792810.26</v>
      </c>
      <c r="I3007" s="2">
        <v>0</v>
      </c>
      <c r="J3007" s="105">
        <f>SUMIF([1]MMM!$A:$A,A3007,[1]MMM!$F:$F)</f>
        <v>792810.26</v>
      </c>
      <c r="K3007" s="2" t="s">
        <v>10</v>
      </c>
      <c r="L3007" s="2">
        <v>776806</v>
      </c>
      <c r="M3007" t="s">
        <v>11826</v>
      </c>
      <c r="N3007" t="s">
        <v>12200</v>
      </c>
      <c r="O3007" t="s">
        <v>10871</v>
      </c>
      <c r="P3007" t="s">
        <v>10876</v>
      </c>
    </row>
    <row r="3008" spans="1:16" x14ac:dyDescent="0.3">
      <c r="A3008" t="s">
        <v>4107</v>
      </c>
      <c r="B3008" s="2" t="str">
        <f t="shared" si="140"/>
        <v>4402</v>
      </c>
      <c r="C3008" s="2">
        <f t="shared" si="138"/>
        <v>4402</v>
      </c>
      <c r="D3008" t="str">
        <f>VLOOKUP(C3008,'Cost Centre'!A:B,2,)</f>
        <v>Finance</v>
      </c>
      <c r="E3008" t="str">
        <f t="shared" si="139"/>
        <v>2</v>
      </c>
      <c r="F3008" t="s">
        <v>70</v>
      </c>
      <c r="G3008" s="2">
        <v>0</v>
      </c>
      <c r="H3008" s="2">
        <v>26026.01</v>
      </c>
      <c r="I3008" s="2">
        <v>0</v>
      </c>
      <c r="J3008" s="105">
        <f>SUMIF([1]MMM!$A:$A,A3008,[1]MMM!$F:$F)</f>
        <v>26026.01</v>
      </c>
      <c r="K3008" s="2" t="s">
        <v>10</v>
      </c>
      <c r="L3008" s="2">
        <v>28697</v>
      </c>
      <c r="M3008" t="s">
        <v>11826</v>
      </c>
      <c r="N3008" t="s">
        <v>12200</v>
      </c>
      <c r="O3008" t="s">
        <v>10871</v>
      </c>
      <c r="P3008" t="s">
        <v>10876</v>
      </c>
    </row>
    <row r="3009" spans="1:16" x14ac:dyDescent="0.3">
      <c r="A3009" t="s">
        <v>4108</v>
      </c>
      <c r="B3009" s="2" t="str">
        <f t="shared" si="140"/>
        <v>4402</v>
      </c>
      <c r="C3009" s="2">
        <f t="shared" si="138"/>
        <v>4402</v>
      </c>
      <c r="D3009" t="str">
        <f>VLOOKUP(C3009,'Cost Centre'!A:B,2,)</f>
        <v>Finance</v>
      </c>
      <c r="E3009" t="str">
        <f t="shared" si="139"/>
        <v>2</v>
      </c>
      <c r="F3009" t="s">
        <v>78</v>
      </c>
      <c r="G3009" s="2">
        <v>0</v>
      </c>
      <c r="H3009" s="2">
        <v>11706367.939999999</v>
      </c>
      <c r="I3009" s="2">
        <v>0</v>
      </c>
      <c r="J3009" s="105">
        <f>SUMIF([1]MMM!$A:$A,A3009,[1]MMM!$F:$F)</f>
        <v>11706367.939999999</v>
      </c>
      <c r="K3009" s="2" t="s">
        <v>10</v>
      </c>
      <c r="L3009" s="2">
        <v>11315982</v>
      </c>
      <c r="M3009" t="s">
        <v>11826</v>
      </c>
      <c r="N3009" t="s">
        <v>12200</v>
      </c>
      <c r="O3009" t="s">
        <v>10871</v>
      </c>
      <c r="P3009" t="s">
        <v>10931</v>
      </c>
    </row>
    <row r="3010" spans="1:16" x14ac:dyDescent="0.3">
      <c r="A3010" t="s">
        <v>4109</v>
      </c>
      <c r="B3010" s="2" t="str">
        <f t="shared" si="140"/>
        <v>4402</v>
      </c>
      <c r="C3010" s="2">
        <f t="shared" ref="C3010:C3073" si="141">VALUE(B3010)</f>
        <v>4402</v>
      </c>
      <c r="D3010" t="str">
        <f>VLOOKUP(C3010,'Cost Centre'!A:B,2,)</f>
        <v>Finance</v>
      </c>
      <c r="E3010" t="str">
        <f t="shared" ref="E3010:E3073" si="142">MID(A3010,5,1)</f>
        <v>2</v>
      </c>
      <c r="F3010" t="s">
        <v>84</v>
      </c>
      <c r="G3010" s="2">
        <v>0</v>
      </c>
      <c r="H3010" s="2">
        <v>9066689.6199999992</v>
      </c>
      <c r="I3010" s="2">
        <v>0</v>
      </c>
      <c r="J3010" s="105">
        <f>SUMIF([1]MMM!$A:$A,A3010,[1]MMM!$F:$F)</f>
        <v>9066689.6199999992</v>
      </c>
      <c r="K3010" s="2" t="s">
        <v>10</v>
      </c>
      <c r="L3010" s="2">
        <v>9158680</v>
      </c>
      <c r="M3010" t="s">
        <v>11826</v>
      </c>
      <c r="N3010" t="s">
        <v>12200</v>
      </c>
      <c r="O3010" t="s">
        <v>10871</v>
      </c>
      <c r="P3010" t="s">
        <v>10881</v>
      </c>
    </row>
    <row r="3011" spans="1:16" x14ac:dyDescent="0.3">
      <c r="A3011" t="s">
        <v>4110</v>
      </c>
      <c r="B3011" s="2" t="str">
        <f t="shared" ref="B3011:B3074" si="143">MID(A3011,1,4)</f>
        <v>4402</v>
      </c>
      <c r="C3011" s="2">
        <f t="shared" si="141"/>
        <v>4402</v>
      </c>
      <c r="D3011" t="str">
        <f>VLOOKUP(C3011,'Cost Centre'!A:B,2,)</f>
        <v>Finance</v>
      </c>
      <c r="E3011" t="str">
        <f t="shared" si="142"/>
        <v>2</v>
      </c>
      <c r="F3011" t="s">
        <v>269</v>
      </c>
      <c r="G3011" s="2">
        <v>0</v>
      </c>
      <c r="H3011" s="2">
        <v>0</v>
      </c>
      <c r="I3011" s="2">
        <v>0</v>
      </c>
      <c r="J3011" s="105">
        <f>SUMIF([1]MMM!$A:$A,A3011,[1]MMM!$F:$F)</f>
        <v>0</v>
      </c>
      <c r="K3011" s="2" t="s">
        <v>10</v>
      </c>
      <c r="L3011" s="2">
        <v>0</v>
      </c>
      <c r="M3011" t="s">
        <v>11826</v>
      </c>
      <c r="N3011" t="s">
        <v>12200</v>
      </c>
      <c r="O3011" t="s">
        <v>10871</v>
      </c>
      <c r="P3011" t="s">
        <v>10881</v>
      </c>
    </row>
    <row r="3012" spans="1:16" x14ac:dyDescent="0.3">
      <c r="A3012" t="s">
        <v>4111</v>
      </c>
      <c r="B3012" s="2" t="str">
        <f t="shared" si="143"/>
        <v>4402</v>
      </c>
      <c r="C3012" s="2">
        <f t="shared" si="141"/>
        <v>4402</v>
      </c>
      <c r="D3012" t="str">
        <f>VLOOKUP(C3012,'Cost Centre'!A:B,2,)</f>
        <v>Finance</v>
      </c>
      <c r="E3012" t="str">
        <f t="shared" si="142"/>
        <v>2</v>
      </c>
      <c r="F3012" t="s">
        <v>10880</v>
      </c>
      <c r="G3012" s="2">
        <v>0</v>
      </c>
      <c r="H3012" s="2">
        <v>0</v>
      </c>
      <c r="I3012" s="2">
        <v>0</v>
      </c>
      <c r="J3012" s="105">
        <f>SUMIF([1]MMM!$A:$A,A3012,[1]MMM!$F:$F)</f>
        <v>0</v>
      </c>
      <c r="K3012" s="2" t="s">
        <v>10</v>
      </c>
      <c r="L3012" s="2">
        <v>2900</v>
      </c>
      <c r="M3012" t="s">
        <v>11826</v>
      </c>
      <c r="N3012" t="s">
        <v>12200</v>
      </c>
      <c r="O3012" t="s">
        <v>10871</v>
      </c>
      <c r="P3012" t="s">
        <v>10881</v>
      </c>
    </row>
    <row r="3013" spans="1:16" x14ac:dyDescent="0.3">
      <c r="A3013" t="s">
        <v>4112</v>
      </c>
      <c r="B3013" s="2" t="str">
        <f t="shared" si="143"/>
        <v>4402</v>
      </c>
      <c r="C3013" s="2">
        <f t="shared" si="141"/>
        <v>4402</v>
      </c>
      <c r="D3013" t="str">
        <f>VLOOKUP(C3013,'Cost Centre'!A:B,2,)</f>
        <v>Finance</v>
      </c>
      <c r="E3013" t="str">
        <f t="shared" si="142"/>
        <v>2</v>
      </c>
      <c r="F3013" t="s">
        <v>93</v>
      </c>
      <c r="G3013" s="2">
        <v>0</v>
      </c>
      <c r="H3013" s="2">
        <v>67309.679999999993</v>
      </c>
      <c r="I3013" s="2">
        <v>0</v>
      </c>
      <c r="J3013" s="105">
        <f>SUMIF([1]MMM!$A:$A,A3013,[1]MMM!$F:$F)</f>
        <v>67362.44</v>
      </c>
      <c r="K3013" s="2" t="s">
        <v>10</v>
      </c>
      <c r="L3013" s="2">
        <v>66349</v>
      </c>
      <c r="M3013" t="s">
        <v>11826</v>
      </c>
      <c r="N3013" t="s">
        <v>12200</v>
      </c>
      <c r="O3013" t="s">
        <v>10871</v>
      </c>
      <c r="P3013" t="s">
        <v>10881</v>
      </c>
    </row>
    <row r="3014" spans="1:16" x14ac:dyDescent="0.3">
      <c r="A3014" t="s">
        <v>12203</v>
      </c>
      <c r="B3014" s="2" t="str">
        <f t="shared" si="143"/>
        <v>4402</v>
      </c>
      <c r="C3014" s="2">
        <f t="shared" si="141"/>
        <v>4402</v>
      </c>
      <c r="D3014" t="str">
        <f>VLOOKUP(C3014,'Cost Centre'!A:B,2,)</f>
        <v>Finance</v>
      </c>
      <c r="E3014" t="str">
        <f t="shared" si="142"/>
        <v>2</v>
      </c>
      <c r="F3014" t="s">
        <v>10890</v>
      </c>
      <c r="G3014" s="2">
        <v>0</v>
      </c>
      <c r="H3014" s="2">
        <v>0</v>
      </c>
      <c r="I3014" s="2">
        <v>0</v>
      </c>
      <c r="J3014" s="105">
        <f>SUMIF([1]MMM!$A:$A,A3014,[1]MMM!$F:$F)</f>
        <v>0</v>
      </c>
      <c r="K3014" s="2" t="s">
        <v>10</v>
      </c>
      <c r="L3014" s="2">
        <v>0</v>
      </c>
      <c r="M3014" t="s">
        <v>11826</v>
      </c>
      <c r="N3014" t="s">
        <v>12200</v>
      </c>
      <c r="O3014" t="s">
        <v>10871</v>
      </c>
      <c r="P3014" t="s">
        <v>10887</v>
      </c>
    </row>
    <row r="3015" spans="1:16" x14ac:dyDescent="0.3">
      <c r="A3015" t="s">
        <v>12204</v>
      </c>
      <c r="B3015" s="2" t="str">
        <f t="shared" si="143"/>
        <v>4402</v>
      </c>
      <c r="C3015" s="2">
        <f t="shared" si="141"/>
        <v>4402</v>
      </c>
      <c r="D3015" t="str">
        <f>VLOOKUP(C3015,'Cost Centre'!A:B,2,)</f>
        <v>Finance</v>
      </c>
      <c r="E3015" t="str">
        <f t="shared" si="142"/>
        <v>2</v>
      </c>
      <c r="F3015" t="s">
        <v>10892</v>
      </c>
      <c r="G3015" s="2">
        <v>0</v>
      </c>
      <c r="H3015" s="2">
        <v>0</v>
      </c>
      <c r="I3015" s="2">
        <v>0</v>
      </c>
      <c r="J3015" s="105">
        <f>SUMIF([1]MMM!$A:$A,A3015,[1]MMM!$F:$F)</f>
        <v>0</v>
      </c>
      <c r="K3015" s="2" t="s">
        <v>10</v>
      </c>
      <c r="L3015" s="2">
        <v>0</v>
      </c>
      <c r="M3015" t="s">
        <v>11826</v>
      </c>
      <c r="N3015" t="s">
        <v>12200</v>
      </c>
      <c r="O3015" t="s">
        <v>10871</v>
      </c>
      <c r="P3015" t="s">
        <v>10887</v>
      </c>
    </row>
    <row r="3016" spans="1:16" x14ac:dyDescent="0.3">
      <c r="A3016" t="s">
        <v>12205</v>
      </c>
      <c r="B3016" s="2" t="str">
        <f t="shared" si="143"/>
        <v>4402</v>
      </c>
      <c r="C3016" s="2">
        <f t="shared" si="141"/>
        <v>4402</v>
      </c>
      <c r="D3016" t="str">
        <f>VLOOKUP(C3016,'Cost Centre'!A:B,2,)</f>
        <v>Finance</v>
      </c>
      <c r="E3016" t="str">
        <f t="shared" si="142"/>
        <v>2</v>
      </c>
      <c r="F3016" t="s">
        <v>10894</v>
      </c>
      <c r="G3016" s="2">
        <v>0</v>
      </c>
      <c r="H3016" s="2">
        <v>0</v>
      </c>
      <c r="I3016" s="2">
        <v>0</v>
      </c>
      <c r="J3016" s="105">
        <f>SUMIF([1]MMM!$A:$A,A3016,[1]MMM!$F:$F)</f>
        <v>0</v>
      </c>
      <c r="K3016" s="2" t="s">
        <v>10</v>
      </c>
      <c r="L3016" s="2">
        <v>0</v>
      </c>
      <c r="M3016" t="s">
        <v>11826</v>
      </c>
      <c r="N3016" t="s">
        <v>12200</v>
      </c>
      <c r="O3016" t="s">
        <v>10871</v>
      </c>
      <c r="P3016" t="s">
        <v>10887</v>
      </c>
    </row>
    <row r="3017" spans="1:16" x14ac:dyDescent="0.3">
      <c r="A3017" t="s">
        <v>12206</v>
      </c>
      <c r="B3017" s="2" t="str">
        <f t="shared" si="143"/>
        <v>4402</v>
      </c>
      <c r="C3017" s="2">
        <f t="shared" si="141"/>
        <v>4402</v>
      </c>
      <c r="D3017" t="str">
        <f>VLOOKUP(C3017,'Cost Centre'!A:B,2,)</f>
        <v>Finance</v>
      </c>
      <c r="E3017" t="str">
        <f t="shared" si="142"/>
        <v>2</v>
      </c>
      <c r="F3017" t="s">
        <v>10896</v>
      </c>
      <c r="G3017" s="2">
        <v>0</v>
      </c>
      <c r="H3017" s="2">
        <v>0</v>
      </c>
      <c r="I3017" s="2">
        <v>0</v>
      </c>
      <c r="J3017" s="105">
        <f>SUMIF([1]MMM!$A:$A,A3017,[1]MMM!$F:$F)</f>
        <v>0</v>
      </c>
      <c r="K3017" s="2" t="s">
        <v>10</v>
      </c>
      <c r="L3017" s="2">
        <v>0</v>
      </c>
      <c r="M3017" t="s">
        <v>11826</v>
      </c>
      <c r="N3017" t="s">
        <v>12200</v>
      </c>
      <c r="O3017" t="s">
        <v>10871</v>
      </c>
      <c r="P3017" t="s">
        <v>10887</v>
      </c>
    </row>
    <row r="3018" spans="1:16" x14ac:dyDescent="0.3">
      <c r="A3018" t="s">
        <v>12207</v>
      </c>
      <c r="B3018" s="2" t="str">
        <f t="shared" si="143"/>
        <v>4402</v>
      </c>
      <c r="C3018" s="2">
        <f t="shared" si="141"/>
        <v>4402</v>
      </c>
      <c r="D3018" t="str">
        <f>VLOOKUP(C3018,'Cost Centre'!A:B,2,)</f>
        <v>Finance</v>
      </c>
      <c r="E3018" t="str">
        <f t="shared" si="142"/>
        <v>2</v>
      </c>
      <c r="F3018" t="s">
        <v>10898</v>
      </c>
      <c r="G3018" s="2">
        <v>0</v>
      </c>
      <c r="H3018" s="2">
        <v>0</v>
      </c>
      <c r="I3018" s="2">
        <v>0</v>
      </c>
      <c r="J3018" s="105">
        <f>SUMIF([1]MMM!$A:$A,A3018,[1]MMM!$F:$F)</f>
        <v>0</v>
      </c>
      <c r="K3018" s="2" t="s">
        <v>10</v>
      </c>
      <c r="L3018" s="2">
        <v>0</v>
      </c>
      <c r="M3018" t="s">
        <v>11826</v>
      </c>
      <c r="N3018" t="s">
        <v>12200</v>
      </c>
      <c r="O3018" t="s">
        <v>10871</v>
      </c>
      <c r="P3018" t="s">
        <v>10887</v>
      </c>
    </row>
    <row r="3019" spans="1:16" x14ac:dyDescent="0.3">
      <c r="A3019" t="s">
        <v>12208</v>
      </c>
      <c r="B3019" s="2" t="str">
        <f t="shared" si="143"/>
        <v>4402</v>
      </c>
      <c r="C3019" s="2">
        <f t="shared" si="141"/>
        <v>4402</v>
      </c>
      <c r="D3019" t="str">
        <f>VLOOKUP(C3019,'Cost Centre'!A:B,2,)</f>
        <v>Finance</v>
      </c>
      <c r="E3019" t="str">
        <f t="shared" si="142"/>
        <v>2</v>
      </c>
      <c r="F3019" t="s">
        <v>10900</v>
      </c>
      <c r="G3019" s="2">
        <v>0</v>
      </c>
      <c r="H3019" s="2">
        <v>0</v>
      </c>
      <c r="I3019" s="2">
        <v>0</v>
      </c>
      <c r="J3019" s="105">
        <f>SUMIF([1]MMM!$A:$A,A3019,[1]MMM!$F:$F)</f>
        <v>0</v>
      </c>
      <c r="K3019" s="2" t="s">
        <v>10</v>
      </c>
      <c r="L3019" s="2">
        <v>0</v>
      </c>
      <c r="M3019" t="s">
        <v>11826</v>
      </c>
      <c r="N3019" t="s">
        <v>12200</v>
      </c>
      <c r="O3019" t="s">
        <v>10871</v>
      </c>
      <c r="P3019" t="s">
        <v>10887</v>
      </c>
    </row>
    <row r="3020" spans="1:16" x14ac:dyDescent="0.3">
      <c r="A3020" t="s">
        <v>12209</v>
      </c>
      <c r="B3020" s="2" t="str">
        <f t="shared" si="143"/>
        <v>4402</v>
      </c>
      <c r="C3020" s="2">
        <f t="shared" si="141"/>
        <v>4402</v>
      </c>
      <c r="D3020" t="str">
        <f>VLOOKUP(C3020,'Cost Centre'!A:B,2,)</f>
        <v>Finance</v>
      </c>
      <c r="E3020" t="str">
        <f t="shared" si="142"/>
        <v>2</v>
      </c>
      <c r="F3020" t="s">
        <v>10902</v>
      </c>
      <c r="G3020" s="2">
        <v>0</v>
      </c>
      <c r="H3020" s="2">
        <v>0</v>
      </c>
      <c r="I3020" s="2">
        <v>0</v>
      </c>
      <c r="J3020" s="105">
        <f>SUMIF([1]MMM!$A:$A,A3020,[1]MMM!$F:$F)</f>
        <v>0</v>
      </c>
      <c r="K3020" s="2" t="s">
        <v>10</v>
      </c>
      <c r="L3020" s="2">
        <v>0</v>
      </c>
      <c r="M3020" t="s">
        <v>11826</v>
      </c>
      <c r="N3020" t="s">
        <v>12200</v>
      </c>
      <c r="O3020" t="s">
        <v>10871</v>
      </c>
      <c r="P3020" t="s">
        <v>10887</v>
      </c>
    </row>
    <row r="3021" spans="1:16" x14ac:dyDescent="0.3">
      <c r="A3021" t="s">
        <v>12210</v>
      </c>
      <c r="B3021" s="2" t="str">
        <f t="shared" si="143"/>
        <v>4402</v>
      </c>
      <c r="C3021" s="2">
        <f t="shared" si="141"/>
        <v>4402</v>
      </c>
      <c r="D3021" t="str">
        <f>VLOOKUP(C3021,'Cost Centre'!A:B,2,)</f>
        <v>Finance</v>
      </c>
      <c r="E3021" t="str">
        <f t="shared" si="142"/>
        <v>2</v>
      </c>
      <c r="F3021" t="s">
        <v>10904</v>
      </c>
      <c r="G3021" s="2">
        <v>0</v>
      </c>
      <c r="H3021" s="2">
        <v>0</v>
      </c>
      <c r="I3021" s="2">
        <v>0</v>
      </c>
      <c r="J3021" s="105">
        <f>SUMIF([1]MMM!$A:$A,A3021,[1]MMM!$F:$F)</f>
        <v>0</v>
      </c>
      <c r="K3021" s="2" t="s">
        <v>10</v>
      </c>
      <c r="L3021" s="2">
        <v>0</v>
      </c>
      <c r="M3021" t="s">
        <v>11826</v>
      </c>
      <c r="N3021" t="s">
        <v>12200</v>
      </c>
      <c r="O3021" t="s">
        <v>10871</v>
      </c>
      <c r="P3021" t="s">
        <v>10887</v>
      </c>
    </row>
    <row r="3022" spans="1:16" x14ac:dyDescent="0.3">
      <c r="A3022" t="s">
        <v>12211</v>
      </c>
      <c r="B3022" s="2" t="str">
        <f t="shared" si="143"/>
        <v>4402</v>
      </c>
      <c r="C3022" s="2">
        <f t="shared" si="141"/>
        <v>4402</v>
      </c>
      <c r="D3022" t="str">
        <f>VLOOKUP(C3022,'Cost Centre'!A:B,2,)</f>
        <v>Finance</v>
      </c>
      <c r="E3022" t="str">
        <f t="shared" si="142"/>
        <v>2</v>
      </c>
      <c r="F3022" t="s">
        <v>10906</v>
      </c>
      <c r="G3022" s="2">
        <v>0</v>
      </c>
      <c r="H3022" s="2">
        <v>0</v>
      </c>
      <c r="I3022" s="2">
        <v>0</v>
      </c>
      <c r="J3022" s="105">
        <f>SUMIF([1]MMM!$A:$A,A3022,[1]MMM!$F:$F)</f>
        <v>0</v>
      </c>
      <c r="K3022" s="2" t="s">
        <v>10</v>
      </c>
      <c r="L3022" s="2">
        <v>0</v>
      </c>
      <c r="M3022" t="s">
        <v>11826</v>
      </c>
      <c r="N3022" t="s">
        <v>12200</v>
      </c>
      <c r="O3022" t="s">
        <v>10871</v>
      </c>
      <c r="P3022" t="s">
        <v>10887</v>
      </c>
    </row>
    <row r="3023" spans="1:16" x14ac:dyDescent="0.3">
      <c r="A3023" t="s">
        <v>4113</v>
      </c>
      <c r="B3023" s="2" t="str">
        <f t="shared" si="143"/>
        <v>4402</v>
      </c>
      <c r="C3023" s="2">
        <f t="shared" si="141"/>
        <v>4402</v>
      </c>
      <c r="D3023" t="str">
        <f>VLOOKUP(C3023,'Cost Centre'!A:B,2,)</f>
        <v>Finance</v>
      </c>
      <c r="E3023" t="str">
        <f t="shared" si="142"/>
        <v>3</v>
      </c>
      <c r="F3023" t="s">
        <v>10944</v>
      </c>
      <c r="G3023" s="2">
        <v>0</v>
      </c>
      <c r="H3023" s="2">
        <v>0</v>
      </c>
      <c r="I3023" s="2">
        <v>0</v>
      </c>
      <c r="J3023" s="105">
        <f>SUMIF([1]MMM!$A:$A,A3023,[1]MMM!$F:$F)</f>
        <v>0</v>
      </c>
      <c r="K3023" s="2" t="s">
        <v>10</v>
      </c>
      <c r="L3023" s="2">
        <v>76851</v>
      </c>
      <c r="M3023" t="s">
        <v>11826</v>
      </c>
      <c r="N3023" t="s">
        <v>12200</v>
      </c>
      <c r="O3023" t="s">
        <v>10908</v>
      </c>
      <c r="P3023" t="s">
        <v>10910</v>
      </c>
    </row>
    <row r="3024" spans="1:16" x14ac:dyDescent="0.3">
      <c r="A3024" t="s">
        <v>4114</v>
      </c>
      <c r="B3024" s="2" t="str">
        <f t="shared" si="143"/>
        <v>4402</v>
      </c>
      <c r="C3024" s="2">
        <f t="shared" si="141"/>
        <v>4402</v>
      </c>
      <c r="D3024" t="str">
        <f>VLOOKUP(C3024,'Cost Centre'!A:B,2,)</f>
        <v>Finance</v>
      </c>
      <c r="E3024" t="str">
        <f t="shared" si="142"/>
        <v>3</v>
      </c>
      <c r="F3024" t="s">
        <v>10945</v>
      </c>
      <c r="G3024" s="2">
        <v>0</v>
      </c>
      <c r="H3024" s="2">
        <v>5023.6000000000004</v>
      </c>
      <c r="I3024" s="2">
        <v>0</v>
      </c>
      <c r="J3024" s="105">
        <f>SUMIF([1]MMM!$A:$A,A3024,[1]MMM!$F:$F)</f>
        <v>5023.6000000000004</v>
      </c>
      <c r="K3024" s="2" t="s">
        <v>10</v>
      </c>
      <c r="L3024" s="2">
        <v>27773</v>
      </c>
      <c r="M3024" t="s">
        <v>11826</v>
      </c>
      <c r="N3024" t="s">
        <v>12200</v>
      </c>
      <c r="O3024" t="s">
        <v>10908</v>
      </c>
      <c r="P3024" t="s">
        <v>10910</v>
      </c>
    </row>
    <row r="3025" spans="1:16" x14ac:dyDescent="0.3">
      <c r="A3025" t="s">
        <v>4115</v>
      </c>
      <c r="B3025" s="2" t="str">
        <f t="shared" si="143"/>
        <v>4402</v>
      </c>
      <c r="C3025" s="2">
        <f t="shared" si="141"/>
        <v>4402</v>
      </c>
      <c r="D3025" t="str">
        <f>VLOOKUP(C3025,'Cost Centre'!A:B,2,)</f>
        <v>Finance</v>
      </c>
      <c r="E3025" t="str">
        <f t="shared" si="142"/>
        <v>3</v>
      </c>
      <c r="F3025" t="s">
        <v>2148</v>
      </c>
      <c r="G3025" s="2">
        <v>0</v>
      </c>
      <c r="H3025" s="2">
        <v>0</v>
      </c>
      <c r="I3025" s="2">
        <v>0</v>
      </c>
      <c r="J3025" s="105">
        <f>SUMIF([1]MMM!$A:$A,A3025,[1]MMM!$F:$F)</f>
        <v>0</v>
      </c>
      <c r="K3025" s="2" t="s">
        <v>10</v>
      </c>
      <c r="L3025" s="2">
        <v>0</v>
      </c>
      <c r="M3025" t="s">
        <v>11826</v>
      </c>
      <c r="N3025" t="s">
        <v>12200</v>
      </c>
      <c r="O3025" t="s">
        <v>10908</v>
      </c>
      <c r="P3025" t="s">
        <v>10910</v>
      </c>
    </row>
    <row r="3026" spans="1:16" x14ac:dyDescent="0.3">
      <c r="A3026" t="s">
        <v>12212</v>
      </c>
      <c r="B3026" s="2" t="str">
        <f t="shared" si="143"/>
        <v>4402</v>
      </c>
      <c r="C3026" s="2">
        <f t="shared" si="141"/>
        <v>4402</v>
      </c>
      <c r="D3026" t="str">
        <f>VLOOKUP(C3026,'Cost Centre'!A:B,2,)</f>
        <v>Finance</v>
      </c>
      <c r="E3026" t="str">
        <f t="shared" si="142"/>
        <v>3</v>
      </c>
      <c r="F3026" t="s">
        <v>10912</v>
      </c>
      <c r="G3026" s="2">
        <v>0</v>
      </c>
      <c r="H3026" s="2">
        <v>45096500.869999997</v>
      </c>
      <c r="I3026" s="2">
        <v>0</v>
      </c>
      <c r="J3026" s="105">
        <f>SUMIF([1]MMM!$A:$A,A3026,[1]MMM!$F:$F)</f>
        <v>45096500.869999997</v>
      </c>
      <c r="K3026" s="2" t="s">
        <v>10</v>
      </c>
      <c r="L3026" s="2">
        <v>0</v>
      </c>
      <c r="M3026" t="s">
        <v>11826</v>
      </c>
      <c r="N3026" t="s">
        <v>12200</v>
      </c>
      <c r="O3026" t="s">
        <v>10908</v>
      </c>
      <c r="P3026" t="s">
        <v>10913</v>
      </c>
    </row>
    <row r="3027" spans="1:16" x14ac:dyDescent="0.3">
      <c r="A3027" t="s">
        <v>12213</v>
      </c>
      <c r="B3027" s="2" t="str">
        <f t="shared" si="143"/>
        <v>4402</v>
      </c>
      <c r="C3027" s="2">
        <f t="shared" si="141"/>
        <v>4402</v>
      </c>
      <c r="D3027" t="str">
        <f>VLOOKUP(C3027,'Cost Centre'!A:B,2,)</f>
        <v>Finance</v>
      </c>
      <c r="E3027" t="str">
        <f t="shared" si="142"/>
        <v>3</v>
      </c>
      <c r="F3027" t="s">
        <v>10915</v>
      </c>
      <c r="G3027" s="2">
        <v>0</v>
      </c>
      <c r="H3027" s="2">
        <v>0</v>
      </c>
      <c r="I3027" s="2">
        <v>0</v>
      </c>
      <c r="J3027" s="105">
        <f>SUMIF([1]MMM!$A:$A,A3027,[1]MMM!$F:$F)</f>
        <v>0</v>
      </c>
      <c r="K3027" s="2" t="s">
        <v>10</v>
      </c>
      <c r="L3027" s="2">
        <v>0</v>
      </c>
      <c r="M3027" t="s">
        <v>11826</v>
      </c>
      <c r="N3027" t="s">
        <v>12200</v>
      </c>
      <c r="O3027" t="s">
        <v>10908</v>
      </c>
      <c r="P3027" t="s">
        <v>10913</v>
      </c>
    </row>
    <row r="3028" spans="1:16" x14ac:dyDescent="0.3">
      <c r="A3028" t="s">
        <v>810</v>
      </c>
      <c r="B3028" s="2" t="str">
        <f t="shared" si="143"/>
        <v>4402</v>
      </c>
      <c r="C3028" s="2">
        <f t="shared" si="141"/>
        <v>4402</v>
      </c>
      <c r="D3028" t="str">
        <f>VLOOKUP(C3028,'Cost Centre'!A:B,2,)</f>
        <v>Finance</v>
      </c>
      <c r="E3028" t="str">
        <f t="shared" si="142"/>
        <v>8</v>
      </c>
      <c r="F3028" t="s">
        <v>462</v>
      </c>
      <c r="G3028" s="2">
        <v>-25404614.329999998</v>
      </c>
      <c r="H3028" s="2">
        <v>0</v>
      </c>
      <c r="I3028" s="2">
        <v>0</v>
      </c>
      <c r="J3028" s="105">
        <f>SUMIF([1]MMM!$A:$A,A3028,[1]MMM!$F:$F)</f>
        <v>-25404614.329999998</v>
      </c>
      <c r="K3028" s="2" t="s">
        <v>460</v>
      </c>
      <c r="L3028" s="2">
        <v>0</v>
      </c>
      <c r="M3028" t="s">
        <v>11826</v>
      </c>
      <c r="N3028" t="s">
        <v>12200</v>
      </c>
      <c r="O3028" t="s">
        <v>10916</v>
      </c>
      <c r="P3028" t="s">
        <v>10917</v>
      </c>
    </row>
    <row r="3029" spans="1:16" x14ac:dyDescent="0.3">
      <c r="A3029" t="s">
        <v>811</v>
      </c>
      <c r="B3029" s="2" t="str">
        <f t="shared" si="143"/>
        <v>4402</v>
      </c>
      <c r="C3029" s="2">
        <f t="shared" si="141"/>
        <v>4402</v>
      </c>
      <c r="D3029" t="str">
        <f>VLOOKUP(C3029,'Cost Centre'!A:B,2,)</f>
        <v>Finance</v>
      </c>
      <c r="E3029" t="str">
        <f t="shared" si="142"/>
        <v>8</v>
      </c>
      <c r="F3029" t="s">
        <v>464</v>
      </c>
      <c r="G3029" s="2">
        <v>0</v>
      </c>
      <c r="H3029" s="2">
        <v>0</v>
      </c>
      <c r="I3029" s="2">
        <v>0</v>
      </c>
      <c r="J3029" s="105">
        <f>SUMIF([1]MMM!$A:$A,A3029,[1]MMM!$F:$F)</f>
        <v>0</v>
      </c>
      <c r="K3029" s="2" t="s">
        <v>460</v>
      </c>
      <c r="L3029" s="2">
        <v>0</v>
      </c>
      <c r="M3029" t="s">
        <v>11826</v>
      </c>
      <c r="N3029" t="s">
        <v>12200</v>
      </c>
      <c r="O3029" t="s">
        <v>10916</v>
      </c>
      <c r="P3029" t="s">
        <v>10917</v>
      </c>
    </row>
    <row r="3030" spans="1:16" x14ac:dyDescent="0.3">
      <c r="A3030" t="s">
        <v>812</v>
      </c>
      <c r="B3030" s="2" t="str">
        <f t="shared" si="143"/>
        <v>4402</v>
      </c>
      <c r="C3030" s="2">
        <f t="shared" si="141"/>
        <v>4402</v>
      </c>
      <c r="D3030" t="str">
        <f>VLOOKUP(C3030,'Cost Centre'!A:B,2,)</f>
        <v>Finance</v>
      </c>
      <c r="E3030" t="str">
        <f t="shared" si="142"/>
        <v>8</v>
      </c>
      <c r="F3030" t="s">
        <v>466</v>
      </c>
      <c r="G3030" s="2">
        <v>0</v>
      </c>
      <c r="H3030" s="2">
        <v>0</v>
      </c>
      <c r="I3030" s="2">
        <v>0</v>
      </c>
      <c r="J3030" s="105">
        <f>SUMIF([1]MMM!$A:$A,A3030,[1]MMM!$F:$F)</f>
        <v>0</v>
      </c>
      <c r="K3030" s="2" t="s">
        <v>460</v>
      </c>
      <c r="L3030" s="2">
        <v>0</v>
      </c>
      <c r="M3030" t="s">
        <v>11826</v>
      </c>
      <c r="N3030" t="s">
        <v>12200</v>
      </c>
      <c r="O3030" t="s">
        <v>10916</v>
      </c>
      <c r="P3030" t="s">
        <v>10917</v>
      </c>
    </row>
    <row r="3031" spans="1:16" x14ac:dyDescent="0.3">
      <c r="A3031" t="s">
        <v>813</v>
      </c>
      <c r="B3031" s="2" t="str">
        <f t="shared" si="143"/>
        <v>4402</v>
      </c>
      <c r="C3031" s="2">
        <f t="shared" si="141"/>
        <v>4402</v>
      </c>
      <c r="D3031" t="str">
        <f>VLOOKUP(C3031,'Cost Centre'!A:B,2,)</f>
        <v>Finance</v>
      </c>
      <c r="E3031" t="str">
        <f t="shared" si="142"/>
        <v>8</v>
      </c>
      <c r="F3031" t="s">
        <v>468</v>
      </c>
      <c r="G3031" s="2">
        <v>0</v>
      </c>
      <c r="H3031" s="2">
        <v>0</v>
      </c>
      <c r="I3031" s="2">
        <v>-45096500.869999997</v>
      </c>
      <c r="J3031" s="105">
        <f>SUMIF([1]MMM!$A:$A,A3031,[1]MMM!$F:$F)</f>
        <v>-45096500.869999997</v>
      </c>
      <c r="K3031" s="2" t="s">
        <v>460</v>
      </c>
      <c r="L3031" s="2">
        <v>0</v>
      </c>
      <c r="M3031" t="s">
        <v>11826</v>
      </c>
      <c r="N3031" t="s">
        <v>12200</v>
      </c>
      <c r="O3031" t="s">
        <v>10916</v>
      </c>
      <c r="P3031" t="s">
        <v>10917</v>
      </c>
    </row>
    <row r="3032" spans="1:16" x14ac:dyDescent="0.3">
      <c r="A3032" t="s">
        <v>814</v>
      </c>
      <c r="B3032" s="2" t="str">
        <f t="shared" si="143"/>
        <v>4402</v>
      </c>
      <c r="C3032" s="2">
        <f t="shared" si="141"/>
        <v>4402</v>
      </c>
      <c r="D3032" t="str">
        <f>VLOOKUP(C3032,'Cost Centre'!A:B,2,)</f>
        <v>Finance</v>
      </c>
      <c r="E3032" t="str">
        <f t="shared" si="142"/>
        <v>8</v>
      </c>
      <c r="F3032" t="s">
        <v>470</v>
      </c>
      <c r="G3032" s="2">
        <v>0</v>
      </c>
      <c r="H3032" s="2">
        <v>0</v>
      </c>
      <c r="I3032" s="2">
        <v>0</v>
      </c>
      <c r="J3032" s="105">
        <f>SUMIF([1]MMM!$A:$A,A3032,[1]MMM!$F:$F)</f>
        <v>0</v>
      </c>
      <c r="K3032" s="2" t="s">
        <v>460</v>
      </c>
      <c r="L3032" s="2">
        <v>0</v>
      </c>
      <c r="M3032" t="s">
        <v>11826</v>
      </c>
      <c r="N3032" t="s">
        <v>12200</v>
      </c>
      <c r="O3032" t="s">
        <v>10916</v>
      </c>
      <c r="P3032" t="s">
        <v>10917</v>
      </c>
    </row>
    <row r="3033" spans="1:16" x14ac:dyDescent="0.3">
      <c r="A3033" t="s">
        <v>4116</v>
      </c>
      <c r="B3033" s="2" t="str">
        <f t="shared" si="143"/>
        <v>4402</v>
      </c>
      <c r="C3033" s="2">
        <f t="shared" si="141"/>
        <v>4402</v>
      </c>
      <c r="D3033" t="str">
        <f>VLOOKUP(C3033,'Cost Centre'!A:B,2,)</f>
        <v>Finance</v>
      </c>
      <c r="E3033" t="str">
        <f t="shared" si="142"/>
        <v>8</v>
      </c>
      <c r="F3033" t="s">
        <v>2159</v>
      </c>
      <c r="G3033" s="2">
        <v>0</v>
      </c>
      <c r="H3033" s="2">
        <v>0</v>
      </c>
      <c r="I3033" s="2">
        <v>0</v>
      </c>
      <c r="J3033" s="105">
        <f>SUMIF([1]MMM!$A:$A,A3033,[1]MMM!$F:$F)</f>
        <v>0</v>
      </c>
      <c r="K3033" s="2" t="s">
        <v>460</v>
      </c>
      <c r="L3033" s="2">
        <v>0</v>
      </c>
      <c r="M3033" t="s">
        <v>11826</v>
      </c>
      <c r="N3033" t="s">
        <v>12200</v>
      </c>
      <c r="O3033" t="s">
        <v>10916</v>
      </c>
      <c r="P3033" t="s">
        <v>10917</v>
      </c>
    </row>
    <row r="3034" spans="1:16" x14ac:dyDescent="0.3">
      <c r="A3034" t="s">
        <v>4117</v>
      </c>
      <c r="B3034" s="2" t="str">
        <f t="shared" si="143"/>
        <v>4405</v>
      </c>
      <c r="C3034" s="2">
        <f t="shared" si="141"/>
        <v>4405</v>
      </c>
      <c r="D3034" t="str">
        <f>VLOOKUP(C3034,'Cost Centre'!A:B,2,)</f>
        <v>Finance</v>
      </c>
      <c r="E3034" t="str">
        <f t="shared" si="142"/>
        <v>1</v>
      </c>
      <c r="F3034" t="s">
        <v>257</v>
      </c>
      <c r="G3034" s="2">
        <v>0</v>
      </c>
      <c r="H3034" s="2">
        <v>0</v>
      </c>
      <c r="I3034" s="2">
        <v>0</v>
      </c>
      <c r="J3034" s="105">
        <f>SUMIF([1]MMM!$A:$A,A3034,[1]MMM!$F:$F)</f>
        <v>0</v>
      </c>
      <c r="K3034" s="2" t="s">
        <v>10</v>
      </c>
      <c r="L3034" s="2">
        <v>-10540</v>
      </c>
      <c r="M3034" t="s">
        <v>11826</v>
      </c>
      <c r="N3034" t="s">
        <v>12214</v>
      </c>
      <c r="O3034" t="s">
        <v>11023</v>
      </c>
      <c r="P3034" t="s">
        <v>11207</v>
      </c>
    </row>
    <row r="3035" spans="1:16" x14ac:dyDescent="0.3">
      <c r="A3035" t="s">
        <v>4118</v>
      </c>
      <c r="B3035" s="2" t="str">
        <f t="shared" si="143"/>
        <v>4405</v>
      </c>
      <c r="C3035" s="2">
        <f t="shared" si="141"/>
        <v>4405</v>
      </c>
      <c r="D3035" t="str">
        <f>VLOOKUP(C3035,'Cost Centre'!A:B,2,)</f>
        <v>Finance</v>
      </c>
      <c r="E3035" t="str">
        <f t="shared" si="142"/>
        <v>1</v>
      </c>
      <c r="F3035" t="s">
        <v>260</v>
      </c>
      <c r="G3035" s="2">
        <v>0</v>
      </c>
      <c r="H3035" s="2">
        <v>0</v>
      </c>
      <c r="I3035" s="2">
        <v>0</v>
      </c>
      <c r="J3035" s="105">
        <f>SUMIF([1]MMM!$A:$A,A3035,[1]MMM!$F:$F)</f>
        <v>0</v>
      </c>
      <c r="K3035" s="2" t="s">
        <v>10</v>
      </c>
      <c r="L3035" s="2">
        <v>0</v>
      </c>
      <c r="M3035" t="s">
        <v>11826</v>
      </c>
      <c r="N3035" t="s">
        <v>12214</v>
      </c>
      <c r="O3035" t="s">
        <v>11023</v>
      </c>
      <c r="P3035" t="s">
        <v>11207</v>
      </c>
    </row>
    <row r="3036" spans="1:16" x14ac:dyDescent="0.3">
      <c r="A3036" t="s">
        <v>4119</v>
      </c>
      <c r="B3036" s="2" t="str">
        <f t="shared" si="143"/>
        <v>4405</v>
      </c>
      <c r="C3036" s="2">
        <f t="shared" si="141"/>
        <v>4405</v>
      </c>
      <c r="D3036" t="str">
        <f>VLOOKUP(C3036,'Cost Centre'!A:B,2,)</f>
        <v>Finance</v>
      </c>
      <c r="E3036" t="str">
        <f t="shared" si="142"/>
        <v>1</v>
      </c>
      <c r="F3036" t="s">
        <v>261</v>
      </c>
      <c r="G3036" s="2">
        <v>0</v>
      </c>
      <c r="H3036" s="2">
        <v>0</v>
      </c>
      <c r="I3036" s="2">
        <v>-2381676.98</v>
      </c>
      <c r="J3036" s="105">
        <f>SUMIF([1]MMM!$A:$A,A3036,[1]MMM!$F:$F)</f>
        <v>-2381676.98</v>
      </c>
      <c r="K3036" s="2" t="s">
        <v>10</v>
      </c>
      <c r="L3036" s="2">
        <v>-1918112</v>
      </c>
      <c r="M3036" t="s">
        <v>11826</v>
      </c>
      <c r="N3036" t="s">
        <v>12214</v>
      </c>
      <c r="O3036" t="s">
        <v>11023</v>
      </c>
      <c r="P3036" t="s">
        <v>11207</v>
      </c>
    </row>
    <row r="3037" spans="1:16" x14ac:dyDescent="0.3">
      <c r="A3037" t="s">
        <v>4120</v>
      </c>
      <c r="B3037" s="2" t="str">
        <f t="shared" si="143"/>
        <v>4405</v>
      </c>
      <c r="C3037" s="2">
        <f t="shared" si="141"/>
        <v>4405</v>
      </c>
      <c r="D3037" t="str">
        <f>VLOOKUP(C3037,'Cost Centre'!A:B,2,)</f>
        <v>Finance</v>
      </c>
      <c r="E3037" t="str">
        <f t="shared" si="142"/>
        <v>1</v>
      </c>
      <c r="F3037" t="s">
        <v>262</v>
      </c>
      <c r="G3037" s="2">
        <v>0</v>
      </c>
      <c r="H3037" s="2">
        <v>0</v>
      </c>
      <c r="I3037" s="2">
        <v>-156486.67000000001</v>
      </c>
      <c r="J3037" s="105">
        <f>SUMIF([1]MMM!$A:$A,A3037,[1]MMM!$F:$F)</f>
        <v>-156486.67000000001</v>
      </c>
      <c r="K3037" s="2" t="s">
        <v>10</v>
      </c>
      <c r="L3037" s="2">
        <v>-150000</v>
      </c>
      <c r="M3037" t="s">
        <v>11826</v>
      </c>
      <c r="N3037" t="s">
        <v>12214</v>
      </c>
      <c r="O3037" t="s">
        <v>11023</v>
      </c>
      <c r="P3037" t="s">
        <v>11207</v>
      </c>
    </row>
    <row r="3038" spans="1:16" x14ac:dyDescent="0.3">
      <c r="A3038" t="s">
        <v>4121</v>
      </c>
      <c r="B3038" s="2" t="str">
        <f t="shared" si="143"/>
        <v>4405</v>
      </c>
      <c r="C3038" s="2">
        <f t="shared" si="141"/>
        <v>4405</v>
      </c>
      <c r="D3038" t="str">
        <f>VLOOKUP(C3038,'Cost Centre'!A:B,2,)</f>
        <v>Finance</v>
      </c>
      <c r="E3038" t="str">
        <f t="shared" si="142"/>
        <v>2</v>
      </c>
      <c r="F3038" t="s">
        <v>48</v>
      </c>
      <c r="G3038" s="2">
        <v>0</v>
      </c>
      <c r="H3038" s="2">
        <v>3403302.43</v>
      </c>
      <c r="I3038" s="2">
        <v>0</v>
      </c>
      <c r="J3038" s="105">
        <f>SUMIF([1]MMM!$A:$A,A3038,[1]MMM!$F:$F)</f>
        <v>3411326.17</v>
      </c>
      <c r="K3038" s="2" t="s">
        <v>10</v>
      </c>
      <c r="L3038" s="2">
        <v>4274462</v>
      </c>
      <c r="M3038" t="s">
        <v>11826</v>
      </c>
      <c r="N3038" t="s">
        <v>12214</v>
      </c>
      <c r="O3038" t="s">
        <v>10871</v>
      </c>
      <c r="P3038" t="s">
        <v>10875</v>
      </c>
    </row>
    <row r="3039" spans="1:16" x14ac:dyDescent="0.3">
      <c r="A3039" t="s">
        <v>4122</v>
      </c>
      <c r="B3039" s="2" t="str">
        <f t="shared" si="143"/>
        <v>4405</v>
      </c>
      <c r="C3039" s="2">
        <f t="shared" si="141"/>
        <v>4405</v>
      </c>
      <c r="D3039" t="str">
        <f>VLOOKUP(C3039,'Cost Centre'!A:B,2,)</f>
        <v>Finance</v>
      </c>
      <c r="E3039" t="str">
        <f t="shared" si="142"/>
        <v>2</v>
      </c>
      <c r="F3039" t="s">
        <v>50</v>
      </c>
      <c r="G3039" s="2">
        <v>0</v>
      </c>
      <c r="H3039" s="2">
        <v>0.01</v>
      </c>
      <c r="I3039" s="2">
        <v>0</v>
      </c>
      <c r="J3039" s="105">
        <f>SUMIF([1]MMM!$A:$A,A3039,[1]MMM!$F:$F)</f>
        <v>0.01</v>
      </c>
      <c r="K3039" s="2" t="s">
        <v>10</v>
      </c>
      <c r="L3039" s="2">
        <v>220000</v>
      </c>
      <c r="M3039" t="s">
        <v>11826</v>
      </c>
      <c r="N3039" t="s">
        <v>12214</v>
      </c>
      <c r="O3039" t="s">
        <v>10871</v>
      </c>
      <c r="P3039" t="s">
        <v>10875</v>
      </c>
    </row>
    <row r="3040" spans="1:16" x14ac:dyDescent="0.3">
      <c r="A3040" t="s">
        <v>4123</v>
      </c>
      <c r="B3040" s="2" t="str">
        <f t="shared" si="143"/>
        <v>4405</v>
      </c>
      <c r="C3040" s="2">
        <f t="shared" si="141"/>
        <v>4405</v>
      </c>
      <c r="D3040" t="str">
        <f>VLOOKUP(C3040,'Cost Centre'!A:B,2,)</f>
        <v>Finance</v>
      </c>
      <c r="E3040" t="str">
        <f t="shared" si="142"/>
        <v>2</v>
      </c>
      <c r="F3040" t="s">
        <v>51</v>
      </c>
      <c r="G3040" s="2">
        <v>0</v>
      </c>
      <c r="H3040" s="2">
        <v>8400</v>
      </c>
      <c r="I3040" s="2">
        <v>0</v>
      </c>
      <c r="J3040" s="105">
        <f>SUMIF([1]MMM!$A:$A,A3040,[1]MMM!$F:$F)</f>
        <v>8400</v>
      </c>
      <c r="K3040" s="2" t="s">
        <v>10</v>
      </c>
      <c r="L3040" s="2">
        <v>8400</v>
      </c>
      <c r="M3040" t="s">
        <v>11826</v>
      </c>
      <c r="N3040" t="s">
        <v>12214</v>
      </c>
      <c r="O3040" t="s">
        <v>10871</v>
      </c>
      <c r="P3040" t="s">
        <v>10875</v>
      </c>
    </row>
    <row r="3041" spans="1:16" x14ac:dyDescent="0.3">
      <c r="A3041" t="s">
        <v>4124</v>
      </c>
      <c r="B3041" s="2" t="str">
        <f t="shared" si="143"/>
        <v>4405</v>
      </c>
      <c r="C3041" s="2">
        <f t="shared" si="141"/>
        <v>4405</v>
      </c>
      <c r="D3041" t="str">
        <f>VLOOKUP(C3041,'Cost Centre'!A:B,2,)</f>
        <v>Finance</v>
      </c>
      <c r="E3041" t="str">
        <f t="shared" si="142"/>
        <v>2</v>
      </c>
      <c r="F3041" t="s">
        <v>52</v>
      </c>
      <c r="G3041" s="2">
        <v>0</v>
      </c>
      <c r="H3041" s="2">
        <v>51142.2</v>
      </c>
      <c r="I3041" s="2">
        <v>0</v>
      </c>
      <c r="J3041" s="105">
        <f>SUMIF([1]MMM!$A:$A,A3041,[1]MMM!$F:$F)</f>
        <v>51142.2</v>
      </c>
      <c r="K3041" s="2" t="s">
        <v>10</v>
      </c>
      <c r="L3041" s="2">
        <v>51240</v>
      </c>
      <c r="M3041" t="s">
        <v>11826</v>
      </c>
      <c r="N3041" t="s">
        <v>12214</v>
      </c>
      <c r="O3041" t="s">
        <v>10871</v>
      </c>
      <c r="P3041" t="s">
        <v>10875</v>
      </c>
    </row>
    <row r="3042" spans="1:16" x14ac:dyDescent="0.3">
      <c r="A3042" t="s">
        <v>4125</v>
      </c>
      <c r="B3042" s="2" t="str">
        <f t="shared" si="143"/>
        <v>4405</v>
      </c>
      <c r="C3042" s="2">
        <f t="shared" si="141"/>
        <v>4405</v>
      </c>
      <c r="D3042" t="str">
        <f>VLOOKUP(C3042,'Cost Centre'!A:B,2,)</f>
        <v>Finance</v>
      </c>
      <c r="E3042" t="str">
        <f t="shared" si="142"/>
        <v>2</v>
      </c>
      <c r="F3042" t="s">
        <v>55</v>
      </c>
      <c r="G3042" s="2">
        <v>0</v>
      </c>
      <c r="H3042" s="2">
        <v>218787.7</v>
      </c>
      <c r="I3042" s="2">
        <v>0</v>
      </c>
      <c r="J3042" s="105">
        <f>SUMIF([1]MMM!$A:$A,A3042,[1]MMM!$F:$F)</f>
        <v>218859.1</v>
      </c>
      <c r="K3042" s="2" t="s">
        <v>10</v>
      </c>
      <c r="L3042" s="2">
        <v>222123</v>
      </c>
      <c r="M3042" t="s">
        <v>11826</v>
      </c>
      <c r="N3042" t="s">
        <v>12214</v>
      </c>
      <c r="O3042" t="s">
        <v>10871</v>
      </c>
      <c r="P3042" t="s">
        <v>10875</v>
      </c>
    </row>
    <row r="3043" spans="1:16" x14ac:dyDescent="0.3">
      <c r="A3043" t="s">
        <v>4126</v>
      </c>
      <c r="B3043" s="2" t="str">
        <f t="shared" si="143"/>
        <v>4405</v>
      </c>
      <c r="C3043" s="2">
        <f t="shared" si="141"/>
        <v>4405</v>
      </c>
      <c r="D3043" t="str">
        <f>VLOOKUP(C3043,'Cost Centre'!A:B,2,)</f>
        <v>Finance</v>
      </c>
      <c r="E3043" t="str">
        <f t="shared" si="142"/>
        <v>2</v>
      </c>
      <c r="F3043" t="s">
        <v>56</v>
      </c>
      <c r="G3043" s="2">
        <v>0</v>
      </c>
      <c r="H3043" s="2">
        <v>0</v>
      </c>
      <c r="I3043" s="2">
        <v>0</v>
      </c>
      <c r="J3043" s="105">
        <f>SUMIF([1]MMM!$A:$A,A3043,[1]MMM!$F:$F)</f>
        <v>0</v>
      </c>
      <c r="K3043" s="2" t="s">
        <v>10</v>
      </c>
      <c r="L3043" s="2">
        <v>0</v>
      </c>
      <c r="M3043" t="s">
        <v>11826</v>
      </c>
      <c r="N3043" t="s">
        <v>12214</v>
      </c>
      <c r="O3043" t="s">
        <v>10871</v>
      </c>
      <c r="P3043" t="s">
        <v>10875</v>
      </c>
    </row>
    <row r="3044" spans="1:16" x14ac:dyDescent="0.3">
      <c r="A3044" t="s">
        <v>4127</v>
      </c>
      <c r="B3044" s="2" t="str">
        <f t="shared" si="143"/>
        <v>4405</v>
      </c>
      <c r="C3044" s="2">
        <f t="shared" si="141"/>
        <v>4405</v>
      </c>
      <c r="D3044" t="str">
        <f>VLOOKUP(C3044,'Cost Centre'!A:B,2,)</f>
        <v>Finance</v>
      </c>
      <c r="E3044" t="str">
        <f t="shared" si="142"/>
        <v>2</v>
      </c>
      <c r="F3044" t="s">
        <v>60</v>
      </c>
      <c r="G3044" s="2">
        <v>0</v>
      </c>
      <c r="H3044" s="2">
        <v>0</v>
      </c>
      <c r="I3044" s="2">
        <v>-0.01</v>
      </c>
      <c r="J3044" s="105">
        <f>SUMIF([1]MMM!$A:$A,A3044,[1]MMM!$F:$F)</f>
        <v>-0.01</v>
      </c>
      <c r="K3044" s="2" t="s">
        <v>10</v>
      </c>
      <c r="L3044" s="2">
        <v>0</v>
      </c>
      <c r="M3044" t="s">
        <v>11826</v>
      </c>
      <c r="N3044" t="s">
        <v>12214</v>
      </c>
      <c r="O3044" t="s">
        <v>10871</v>
      </c>
      <c r="P3044" t="s">
        <v>10875</v>
      </c>
    </row>
    <row r="3045" spans="1:16" x14ac:dyDescent="0.3">
      <c r="A3045" t="s">
        <v>4128</v>
      </c>
      <c r="B3045" s="2" t="str">
        <f t="shared" si="143"/>
        <v>4405</v>
      </c>
      <c r="C3045" s="2">
        <f t="shared" si="141"/>
        <v>4405</v>
      </c>
      <c r="D3045" t="str">
        <f>VLOOKUP(C3045,'Cost Centre'!A:B,2,)</f>
        <v>Finance</v>
      </c>
      <c r="E3045" t="str">
        <f t="shared" si="142"/>
        <v>2</v>
      </c>
      <c r="F3045" t="s">
        <v>61</v>
      </c>
      <c r="G3045" s="2">
        <v>0</v>
      </c>
      <c r="H3045" s="2">
        <v>280755</v>
      </c>
      <c r="I3045" s="2">
        <v>0</v>
      </c>
      <c r="J3045" s="105">
        <f>SUMIF([1]MMM!$A:$A,A3045,[1]MMM!$F:$F)</f>
        <v>280755</v>
      </c>
      <c r="K3045" s="2" t="s">
        <v>10</v>
      </c>
      <c r="L3045" s="2">
        <v>356205</v>
      </c>
      <c r="M3045" t="s">
        <v>11826</v>
      </c>
      <c r="N3045" t="s">
        <v>12214</v>
      </c>
      <c r="O3045" t="s">
        <v>10871</v>
      </c>
      <c r="P3045" t="s">
        <v>10875</v>
      </c>
    </row>
    <row r="3046" spans="1:16" x14ac:dyDescent="0.3">
      <c r="A3046" t="s">
        <v>4129</v>
      </c>
      <c r="B3046" s="2" t="str">
        <f t="shared" si="143"/>
        <v>4405</v>
      </c>
      <c r="C3046" s="2">
        <f t="shared" si="141"/>
        <v>4405</v>
      </c>
      <c r="D3046" t="str">
        <f>VLOOKUP(C3046,'Cost Centre'!A:B,2,)</f>
        <v>Finance</v>
      </c>
      <c r="E3046" t="str">
        <f t="shared" si="142"/>
        <v>2</v>
      </c>
      <c r="F3046" t="s">
        <v>62</v>
      </c>
      <c r="G3046" s="2">
        <v>0</v>
      </c>
      <c r="H3046" s="2">
        <v>22297.08</v>
      </c>
      <c r="I3046" s="2">
        <v>0</v>
      </c>
      <c r="J3046" s="105">
        <f>SUMIF([1]MMM!$A:$A,A3046,[1]MMM!$F:$F)</f>
        <v>22297.08</v>
      </c>
      <c r="K3046" s="2" t="s">
        <v>10</v>
      </c>
      <c r="L3046" s="2">
        <v>0</v>
      </c>
      <c r="M3046" t="s">
        <v>11826</v>
      </c>
      <c r="N3046" t="s">
        <v>12214</v>
      </c>
      <c r="O3046" t="s">
        <v>10871</v>
      </c>
      <c r="P3046" t="s">
        <v>10875</v>
      </c>
    </row>
    <row r="3047" spans="1:16" x14ac:dyDescent="0.3">
      <c r="A3047" t="s">
        <v>4130</v>
      </c>
      <c r="B3047" s="2" t="str">
        <f t="shared" si="143"/>
        <v>4405</v>
      </c>
      <c r="C3047" s="2">
        <f t="shared" si="141"/>
        <v>4405</v>
      </c>
      <c r="D3047" t="str">
        <f>VLOOKUP(C3047,'Cost Centre'!A:B,2,)</f>
        <v>Finance</v>
      </c>
      <c r="E3047" t="str">
        <f t="shared" si="142"/>
        <v>2</v>
      </c>
      <c r="F3047" t="s">
        <v>67</v>
      </c>
      <c r="G3047" s="2">
        <v>0</v>
      </c>
      <c r="H3047" s="2">
        <v>945</v>
      </c>
      <c r="I3047" s="2">
        <v>0</v>
      </c>
      <c r="J3047" s="105">
        <f>SUMIF([1]MMM!$A:$A,A3047,[1]MMM!$F:$F)</f>
        <v>945</v>
      </c>
      <c r="K3047" s="2" t="s">
        <v>10</v>
      </c>
      <c r="L3047" s="2">
        <v>1590</v>
      </c>
      <c r="M3047" t="s">
        <v>11826</v>
      </c>
      <c r="N3047" t="s">
        <v>12214</v>
      </c>
      <c r="O3047" t="s">
        <v>10871</v>
      </c>
      <c r="P3047" t="s">
        <v>10876</v>
      </c>
    </row>
    <row r="3048" spans="1:16" x14ac:dyDescent="0.3">
      <c r="A3048" t="s">
        <v>4131</v>
      </c>
      <c r="B3048" s="2" t="str">
        <f t="shared" si="143"/>
        <v>4405</v>
      </c>
      <c r="C3048" s="2">
        <f t="shared" si="141"/>
        <v>4405</v>
      </c>
      <c r="D3048" t="str">
        <f>VLOOKUP(C3048,'Cost Centre'!A:B,2,)</f>
        <v>Finance</v>
      </c>
      <c r="E3048" t="str">
        <f t="shared" si="142"/>
        <v>2</v>
      </c>
      <c r="F3048" t="s">
        <v>68</v>
      </c>
      <c r="G3048" s="2">
        <v>0</v>
      </c>
      <c r="H3048" s="2">
        <v>42927.41</v>
      </c>
      <c r="I3048" s="2">
        <v>0</v>
      </c>
      <c r="J3048" s="105">
        <f>SUMIF([1]MMM!$A:$A,A3048,[1]MMM!$F:$F)</f>
        <v>45066.69</v>
      </c>
      <c r="K3048" s="2" t="s">
        <v>10</v>
      </c>
      <c r="L3048" s="2">
        <v>41960</v>
      </c>
      <c r="M3048" t="s">
        <v>11826</v>
      </c>
      <c r="N3048" t="s">
        <v>12214</v>
      </c>
      <c r="O3048" t="s">
        <v>10871</v>
      </c>
      <c r="P3048" t="s">
        <v>10876</v>
      </c>
    </row>
    <row r="3049" spans="1:16" x14ac:dyDescent="0.3">
      <c r="A3049" t="s">
        <v>4132</v>
      </c>
      <c r="B3049" s="2" t="str">
        <f t="shared" si="143"/>
        <v>4405</v>
      </c>
      <c r="C3049" s="2">
        <f t="shared" si="141"/>
        <v>4405</v>
      </c>
      <c r="D3049" t="str">
        <f>VLOOKUP(C3049,'Cost Centre'!A:B,2,)</f>
        <v>Finance</v>
      </c>
      <c r="E3049" t="str">
        <f t="shared" si="142"/>
        <v>2</v>
      </c>
      <c r="F3049" t="s">
        <v>10877</v>
      </c>
      <c r="G3049" s="2">
        <v>0</v>
      </c>
      <c r="H3049" s="2">
        <v>227181.59</v>
      </c>
      <c r="I3049" s="2">
        <v>0</v>
      </c>
      <c r="J3049" s="105">
        <f>SUMIF([1]MMM!$A:$A,A3049,[1]MMM!$F:$F)</f>
        <v>227181.59</v>
      </c>
      <c r="K3049" s="2" t="s">
        <v>10</v>
      </c>
      <c r="L3049" s="2">
        <v>261229</v>
      </c>
      <c r="M3049" t="s">
        <v>11826</v>
      </c>
      <c r="N3049" t="s">
        <v>12214</v>
      </c>
      <c r="O3049" t="s">
        <v>10871</v>
      </c>
      <c r="P3049" t="s">
        <v>10876</v>
      </c>
    </row>
    <row r="3050" spans="1:16" x14ac:dyDescent="0.3">
      <c r="A3050" t="s">
        <v>4133</v>
      </c>
      <c r="B3050" s="2" t="str">
        <f t="shared" si="143"/>
        <v>4405</v>
      </c>
      <c r="C3050" s="2">
        <f t="shared" si="141"/>
        <v>4405</v>
      </c>
      <c r="D3050" t="str">
        <f>VLOOKUP(C3050,'Cost Centre'!A:B,2,)</f>
        <v>Finance</v>
      </c>
      <c r="E3050" t="str">
        <f t="shared" si="142"/>
        <v>2</v>
      </c>
      <c r="F3050" t="s">
        <v>69</v>
      </c>
      <c r="G3050" s="2">
        <v>0</v>
      </c>
      <c r="H3050" s="2">
        <v>638490.14</v>
      </c>
      <c r="I3050" s="2">
        <v>0</v>
      </c>
      <c r="J3050" s="105">
        <f>SUMIF([1]MMM!$A:$A,A3050,[1]MMM!$F:$F)</f>
        <v>638490.14</v>
      </c>
      <c r="K3050" s="2" t="s">
        <v>10</v>
      </c>
      <c r="L3050" s="2">
        <v>688683</v>
      </c>
      <c r="M3050" t="s">
        <v>11826</v>
      </c>
      <c r="N3050" t="s">
        <v>12214</v>
      </c>
      <c r="O3050" t="s">
        <v>10871</v>
      </c>
      <c r="P3050" t="s">
        <v>10876</v>
      </c>
    </row>
    <row r="3051" spans="1:16" x14ac:dyDescent="0.3">
      <c r="A3051" t="s">
        <v>4134</v>
      </c>
      <c r="B3051" s="2" t="str">
        <f t="shared" si="143"/>
        <v>4405</v>
      </c>
      <c r="C3051" s="2">
        <f t="shared" si="141"/>
        <v>4405</v>
      </c>
      <c r="D3051" t="str">
        <f>VLOOKUP(C3051,'Cost Centre'!A:B,2,)</f>
        <v>Finance</v>
      </c>
      <c r="E3051" t="str">
        <f t="shared" si="142"/>
        <v>2</v>
      </c>
      <c r="F3051" t="s">
        <v>70</v>
      </c>
      <c r="G3051" s="2">
        <v>0</v>
      </c>
      <c r="H3051" s="2">
        <v>16061.77</v>
      </c>
      <c r="I3051" s="2">
        <v>0</v>
      </c>
      <c r="J3051" s="105">
        <f>SUMIF([1]MMM!$A:$A,A3051,[1]MMM!$F:$F)</f>
        <v>16061.77</v>
      </c>
      <c r="K3051" s="2" t="s">
        <v>10</v>
      </c>
      <c r="L3051" s="2">
        <v>21044</v>
      </c>
      <c r="M3051" t="s">
        <v>11826</v>
      </c>
      <c r="N3051" t="s">
        <v>12214</v>
      </c>
      <c r="O3051" t="s">
        <v>10871</v>
      </c>
      <c r="P3051" t="s">
        <v>10876</v>
      </c>
    </row>
    <row r="3052" spans="1:16" x14ac:dyDescent="0.3">
      <c r="A3052" t="s">
        <v>4135</v>
      </c>
      <c r="B3052" s="2" t="str">
        <f t="shared" si="143"/>
        <v>4405</v>
      </c>
      <c r="C3052" s="2">
        <f t="shared" si="141"/>
        <v>4405</v>
      </c>
      <c r="D3052" t="str">
        <f>VLOOKUP(C3052,'Cost Centre'!A:B,2,)</f>
        <v>Finance</v>
      </c>
      <c r="E3052" t="str">
        <f t="shared" si="142"/>
        <v>2</v>
      </c>
      <c r="F3052" t="s">
        <v>263</v>
      </c>
      <c r="G3052" s="2">
        <v>0</v>
      </c>
      <c r="H3052" s="2">
        <v>589552.99</v>
      </c>
      <c r="I3052" s="2">
        <v>0</v>
      </c>
      <c r="J3052" s="105">
        <f>SUMIF([1]MMM!$A:$A,A3052,[1]MMM!$F:$F)</f>
        <v>589552.99</v>
      </c>
      <c r="K3052" s="2" t="s">
        <v>10</v>
      </c>
      <c r="L3052" s="2">
        <v>551166</v>
      </c>
      <c r="M3052" t="s">
        <v>11826</v>
      </c>
      <c r="N3052" t="s">
        <v>12214</v>
      </c>
      <c r="O3052" t="s">
        <v>10871</v>
      </c>
      <c r="P3052" t="s">
        <v>10878</v>
      </c>
    </row>
    <row r="3053" spans="1:16" x14ac:dyDescent="0.3">
      <c r="A3053" t="s">
        <v>4136</v>
      </c>
      <c r="B3053" s="2" t="str">
        <f t="shared" si="143"/>
        <v>4405</v>
      </c>
      <c r="C3053" s="2">
        <f t="shared" si="141"/>
        <v>4405</v>
      </c>
      <c r="D3053" t="str">
        <f>VLOOKUP(C3053,'Cost Centre'!A:B,2,)</f>
        <v>Finance</v>
      </c>
      <c r="E3053" t="str">
        <f t="shared" si="142"/>
        <v>2</v>
      </c>
      <c r="F3053" t="s">
        <v>263</v>
      </c>
      <c r="G3053" s="2">
        <v>0</v>
      </c>
      <c r="H3053" s="2">
        <v>790067.67</v>
      </c>
      <c r="I3053" s="2">
        <v>0</v>
      </c>
      <c r="J3053" s="105">
        <f>SUMIF([1]MMM!$A:$A,A3053,[1]MMM!$F:$F)</f>
        <v>790067.67</v>
      </c>
      <c r="K3053" s="2" t="s">
        <v>10</v>
      </c>
      <c r="L3053" s="2">
        <v>752959</v>
      </c>
      <c r="M3053" t="s">
        <v>11826</v>
      </c>
      <c r="N3053" t="s">
        <v>12214</v>
      </c>
      <c r="O3053" t="s">
        <v>10871</v>
      </c>
      <c r="P3053" t="s">
        <v>10878</v>
      </c>
    </row>
    <row r="3054" spans="1:16" x14ac:dyDescent="0.3">
      <c r="A3054" t="s">
        <v>4137</v>
      </c>
      <c r="B3054" s="2" t="str">
        <f t="shared" si="143"/>
        <v>4405</v>
      </c>
      <c r="C3054" s="2">
        <f t="shared" si="141"/>
        <v>4405</v>
      </c>
      <c r="D3054" t="str">
        <f>VLOOKUP(C3054,'Cost Centre'!A:B,2,)</f>
        <v>Finance</v>
      </c>
      <c r="E3054" t="str">
        <f t="shared" si="142"/>
        <v>2</v>
      </c>
      <c r="F3054" t="s">
        <v>263</v>
      </c>
      <c r="G3054" s="2">
        <v>0</v>
      </c>
      <c r="H3054" s="2">
        <v>265749.62</v>
      </c>
      <c r="I3054" s="2">
        <v>0</v>
      </c>
      <c r="J3054" s="105">
        <f>SUMIF([1]MMM!$A:$A,A3054,[1]MMM!$F:$F)</f>
        <v>304767.62</v>
      </c>
      <c r="K3054" s="2" t="s">
        <v>10</v>
      </c>
      <c r="L3054" s="2">
        <v>266654</v>
      </c>
      <c r="M3054" t="s">
        <v>11826</v>
      </c>
      <c r="N3054" t="s">
        <v>12214</v>
      </c>
      <c r="O3054" t="s">
        <v>10871</v>
      </c>
      <c r="P3054" t="s">
        <v>10878</v>
      </c>
    </row>
    <row r="3055" spans="1:16" x14ac:dyDescent="0.3">
      <c r="A3055" t="s">
        <v>4138</v>
      </c>
      <c r="B3055" s="2" t="str">
        <f t="shared" si="143"/>
        <v>4405</v>
      </c>
      <c r="C3055" s="2">
        <f t="shared" si="141"/>
        <v>4405</v>
      </c>
      <c r="D3055" t="str">
        <f>VLOOKUP(C3055,'Cost Centre'!A:B,2,)</f>
        <v>Finance</v>
      </c>
      <c r="E3055" t="str">
        <f t="shared" si="142"/>
        <v>2</v>
      </c>
      <c r="F3055" t="s">
        <v>10932</v>
      </c>
      <c r="G3055" s="2">
        <v>0</v>
      </c>
      <c r="H3055" s="2">
        <v>1116</v>
      </c>
      <c r="I3055" s="2">
        <v>0</v>
      </c>
      <c r="J3055" s="105">
        <f>SUMIF([1]MMM!$A:$A,A3055,[1]MMM!$F:$F)</f>
        <v>1116</v>
      </c>
      <c r="K3055" s="2" t="s">
        <v>10</v>
      </c>
      <c r="L3055" s="2">
        <v>486554</v>
      </c>
      <c r="M3055" t="s">
        <v>11826</v>
      </c>
      <c r="N3055" t="s">
        <v>12214</v>
      </c>
      <c r="O3055" t="s">
        <v>10871</v>
      </c>
      <c r="P3055" t="s">
        <v>10881</v>
      </c>
    </row>
    <row r="3056" spans="1:16" x14ac:dyDescent="0.3">
      <c r="A3056" t="s">
        <v>4139</v>
      </c>
      <c r="B3056" s="2" t="str">
        <f t="shared" si="143"/>
        <v>4405</v>
      </c>
      <c r="C3056" s="2">
        <f t="shared" si="141"/>
        <v>4405</v>
      </c>
      <c r="D3056" t="str">
        <f>VLOOKUP(C3056,'Cost Centre'!A:B,2,)</f>
        <v>Finance</v>
      </c>
      <c r="E3056" t="str">
        <f t="shared" si="142"/>
        <v>2</v>
      </c>
      <c r="F3056" t="s">
        <v>270</v>
      </c>
      <c r="G3056" s="2">
        <v>0</v>
      </c>
      <c r="H3056" s="2">
        <v>196632.5</v>
      </c>
      <c r="I3056" s="2">
        <v>0</v>
      </c>
      <c r="J3056" s="105">
        <f>SUMIF([1]MMM!$A:$A,A3056,[1]MMM!$F:$F)</f>
        <v>196632.5</v>
      </c>
      <c r="K3056" s="2" t="s">
        <v>10</v>
      </c>
      <c r="L3056" s="2">
        <v>214331</v>
      </c>
      <c r="M3056" t="s">
        <v>11826</v>
      </c>
      <c r="N3056" t="s">
        <v>12214</v>
      </c>
      <c r="O3056" t="s">
        <v>10871</v>
      </c>
      <c r="P3056" t="s">
        <v>10881</v>
      </c>
    </row>
    <row r="3057" spans="1:16" x14ac:dyDescent="0.3">
      <c r="A3057" t="s">
        <v>4140</v>
      </c>
      <c r="B3057" s="2" t="str">
        <f t="shared" si="143"/>
        <v>4405</v>
      </c>
      <c r="C3057" s="2">
        <f t="shared" si="141"/>
        <v>4405</v>
      </c>
      <c r="D3057" t="str">
        <f>VLOOKUP(C3057,'Cost Centre'!A:B,2,)</f>
        <v>Finance</v>
      </c>
      <c r="E3057" t="str">
        <f t="shared" si="142"/>
        <v>2</v>
      </c>
      <c r="F3057" t="s">
        <v>93</v>
      </c>
      <c r="G3057" s="2">
        <v>0</v>
      </c>
      <c r="H3057" s="2">
        <v>41222.93</v>
      </c>
      <c r="I3057" s="2">
        <v>0</v>
      </c>
      <c r="J3057" s="105">
        <f>SUMIF([1]MMM!$A:$A,A3057,[1]MMM!$F:$F)</f>
        <v>41634.26</v>
      </c>
      <c r="K3057" s="2" t="s">
        <v>10</v>
      </c>
      <c r="L3057" s="2">
        <v>34444</v>
      </c>
      <c r="M3057" t="s">
        <v>11826</v>
      </c>
      <c r="N3057" t="s">
        <v>12214</v>
      </c>
      <c r="O3057" t="s">
        <v>10871</v>
      </c>
      <c r="P3057" t="s">
        <v>10881</v>
      </c>
    </row>
    <row r="3058" spans="1:16" x14ac:dyDescent="0.3">
      <c r="A3058" t="s">
        <v>4141</v>
      </c>
      <c r="B3058" s="2" t="str">
        <f t="shared" si="143"/>
        <v>4405</v>
      </c>
      <c r="C3058" s="2">
        <f t="shared" si="141"/>
        <v>4405</v>
      </c>
      <c r="D3058" t="str">
        <f>VLOOKUP(C3058,'Cost Centre'!A:B,2,)</f>
        <v>Finance</v>
      </c>
      <c r="E3058" t="str">
        <f t="shared" si="142"/>
        <v>2</v>
      </c>
      <c r="F3058" t="s">
        <v>10882</v>
      </c>
      <c r="G3058" s="2">
        <v>0</v>
      </c>
      <c r="H3058" s="2">
        <v>93033.13</v>
      </c>
      <c r="I3058" s="2">
        <v>0</v>
      </c>
      <c r="J3058" s="105">
        <f>SUMIF([1]MMM!$A:$A,A3058,[1]MMM!$F:$F)</f>
        <v>103954.98</v>
      </c>
      <c r="K3058" s="2" t="s">
        <v>10</v>
      </c>
      <c r="L3058" s="2">
        <v>91295</v>
      </c>
      <c r="M3058" t="s">
        <v>11826</v>
      </c>
      <c r="N3058" t="s">
        <v>12214</v>
      </c>
      <c r="O3058" t="s">
        <v>10871</v>
      </c>
      <c r="P3058" t="s">
        <v>10881</v>
      </c>
    </row>
    <row r="3059" spans="1:16" x14ac:dyDescent="0.3">
      <c r="A3059" t="s">
        <v>4142</v>
      </c>
      <c r="B3059" s="2" t="str">
        <f t="shared" si="143"/>
        <v>4405</v>
      </c>
      <c r="C3059" s="2">
        <f t="shared" si="141"/>
        <v>4405</v>
      </c>
      <c r="D3059" t="str">
        <f>VLOOKUP(C3059,'Cost Centre'!A:B,2,)</f>
        <v>Finance</v>
      </c>
      <c r="E3059" t="str">
        <f t="shared" si="142"/>
        <v>2</v>
      </c>
      <c r="F3059" t="s">
        <v>10883</v>
      </c>
      <c r="G3059" s="2">
        <v>0</v>
      </c>
      <c r="H3059" s="2">
        <v>0</v>
      </c>
      <c r="I3059" s="2">
        <v>0</v>
      </c>
      <c r="J3059" s="105">
        <f>SUMIF([1]MMM!$A:$A,A3059,[1]MMM!$F:$F)</f>
        <v>0</v>
      </c>
      <c r="K3059" s="2" t="s">
        <v>10</v>
      </c>
      <c r="L3059" s="2">
        <v>55738</v>
      </c>
      <c r="M3059" t="s">
        <v>11826</v>
      </c>
      <c r="N3059" t="s">
        <v>12214</v>
      </c>
      <c r="O3059" t="s">
        <v>10871</v>
      </c>
      <c r="P3059" t="s">
        <v>10881</v>
      </c>
    </row>
    <row r="3060" spans="1:16" x14ac:dyDescent="0.3">
      <c r="A3060" t="s">
        <v>4143</v>
      </c>
      <c r="B3060" s="2" t="str">
        <f t="shared" si="143"/>
        <v>4405</v>
      </c>
      <c r="C3060" s="2">
        <f t="shared" si="141"/>
        <v>4405</v>
      </c>
      <c r="D3060" t="str">
        <f>VLOOKUP(C3060,'Cost Centre'!A:B,2,)</f>
        <v>Finance</v>
      </c>
      <c r="E3060" t="str">
        <f t="shared" si="142"/>
        <v>2</v>
      </c>
      <c r="F3060" t="s">
        <v>103</v>
      </c>
      <c r="G3060" s="2">
        <v>0</v>
      </c>
      <c r="H3060" s="2">
        <v>0</v>
      </c>
      <c r="I3060" s="2">
        <v>0</v>
      </c>
      <c r="J3060" s="105">
        <f>SUMIF([1]MMM!$A:$A,A3060,[1]MMM!$F:$F)</f>
        <v>0</v>
      </c>
      <c r="K3060" s="2" t="s">
        <v>10</v>
      </c>
      <c r="L3060" s="2">
        <v>34253</v>
      </c>
      <c r="M3060" t="s">
        <v>11826</v>
      </c>
      <c r="N3060" t="s">
        <v>12214</v>
      </c>
      <c r="O3060" t="s">
        <v>10871</v>
      </c>
      <c r="P3060" t="s">
        <v>10881</v>
      </c>
    </row>
    <row r="3061" spans="1:16" x14ac:dyDescent="0.3">
      <c r="A3061" t="s">
        <v>4144</v>
      </c>
      <c r="B3061" s="2" t="str">
        <f t="shared" si="143"/>
        <v>4405</v>
      </c>
      <c r="C3061" s="2">
        <f t="shared" si="141"/>
        <v>4405</v>
      </c>
      <c r="D3061" t="str">
        <f>VLOOKUP(C3061,'Cost Centre'!A:B,2,)</f>
        <v>Finance</v>
      </c>
      <c r="E3061" t="str">
        <f t="shared" si="142"/>
        <v>2</v>
      </c>
      <c r="F3061" t="s">
        <v>10884</v>
      </c>
      <c r="G3061" s="2">
        <v>0</v>
      </c>
      <c r="H3061" s="2">
        <v>16499.03</v>
      </c>
      <c r="I3061" s="2">
        <v>0</v>
      </c>
      <c r="J3061" s="105">
        <f>SUMIF([1]MMM!$A:$A,A3061,[1]MMM!$F:$F)</f>
        <v>16499.03</v>
      </c>
      <c r="K3061" s="2" t="s">
        <v>10</v>
      </c>
      <c r="L3061" s="2">
        <v>27985</v>
      </c>
      <c r="M3061" t="s">
        <v>11826</v>
      </c>
      <c r="N3061" t="s">
        <v>12214</v>
      </c>
      <c r="O3061" t="s">
        <v>10871</v>
      </c>
      <c r="P3061" t="s">
        <v>10881</v>
      </c>
    </row>
    <row r="3062" spans="1:16" x14ac:dyDescent="0.3">
      <c r="A3062" t="s">
        <v>4145</v>
      </c>
      <c r="B3062" s="2" t="str">
        <f t="shared" si="143"/>
        <v>4405</v>
      </c>
      <c r="C3062" s="2">
        <f t="shared" si="141"/>
        <v>4405</v>
      </c>
      <c r="D3062" t="str">
        <f>VLOOKUP(C3062,'Cost Centre'!A:B,2,)</f>
        <v>Finance</v>
      </c>
      <c r="E3062" t="str">
        <f t="shared" si="142"/>
        <v>3</v>
      </c>
      <c r="F3062" t="s">
        <v>2148</v>
      </c>
      <c r="G3062" s="2">
        <v>0</v>
      </c>
      <c r="H3062" s="2">
        <v>0</v>
      </c>
      <c r="I3062" s="2">
        <v>0</v>
      </c>
      <c r="J3062" s="105">
        <f>SUMIF([1]MMM!$A:$A,A3062,[1]MMM!$F:$F)</f>
        <v>0</v>
      </c>
      <c r="K3062" s="2" t="s">
        <v>10</v>
      </c>
      <c r="L3062" s="2">
        <v>0</v>
      </c>
      <c r="M3062" t="s">
        <v>11826</v>
      </c>
      <c r="N3062" t="s">
        <v>12214</v>
      </c>
      <c r="O3062" t="s">
        <v>10908</v>
      </c>
      <c r="P3062" t="s">
        <v>10910</v>
      </c>
    </row>
    <row r="3063" spans="1:16" x14ac:dyDescent="0.3">
      <c r="A3063" t="s">
        <v>12215</v>
      </c>
      <c r="B3063" s="2" t="str">
        <f t="shared" si="143"/>
        <v>4405</v>
      </c>
      <c r="C3063" s="2">
        <f t="shared" si="141"/>
        <v>4405</v>
      </c>
      <c r="D3063" t="str">
        <f>VLOOKUP(C3063,'Cost Centre'!A:B,2,)</f>
        <v>Finance</v>
      </c>
      <c r="E3063" t="str">
        <f t="shared" si="142"/>
        <v>3</v>
      </c>
      <c r="F3063" t="s">
        <v>10912</v>
      </c>
      <c r="G3063" s="2">
        <v>0</v>
      </c>
      <c r="H3063" s="2">
        <v>0</v>
      </c>
      <c r="I3063" s="2">
        <v>-3661541.29</v>
      </c>
      <c r="J3063" s="105">
        <f>SUMIF([1]MMM!$A:$A,A3063,[1]MMM!$F:$F)</f>
        <v>-3661541.29</v>
      </c>
      <c r="K3063" s="2" t="s">
        <v>10</v>
      </c>
      <c r="L3063" s="2">
        <v>0</v>
      </c>
      <c r="M3063" t="s">
        <v>11826</v>
      </c>
      <c r="N3063" t="s">
        <v>12214</v>
      </c>
      <c r="O3063" t="s">
        <v>10908</v>
      </c>
      <c r="P3063" t="s">
        <v>10913</v>
      </c>
    </row>
    <row r="3064" spans="1:16" x14ac:dyDescent="0.3">
      <c r="A3064" t="s">
        <v>12216</v>
      </c>
      <c r="B3064" s="2" t="str">
        <f t="shared" si="143"/>
        <v>4405</v>
      </c>
      <c r="C3064" s="2">
        <f t="shared" si="141"/>
        <v>4405</v>
      </c>
      <c r="D3064" t="str">
        <f>VLOOKUP(C3064,'Cost Centre'!A:B,2,)</f>
        <v>Finance</v>
      </c>
      <c r="E3064" t="str">
        <f t="shared" si="142"/>
        <v>3</v>
      </c>
      <c r="F3064" t="s">
        <v>10915</v>
      </c>
      <c r="G3064" s="2">
        <v>0</v>
      </c>
      <c r="H3064" s="2">
        <v>0</v>
      </c>
      <c r="I3064" s="2">
        <v>0</v>
      </c>
      <c r="J3064" s="105">
        <f>SUMIF([1]MMM!$A:$A,A3064,[1]MMM!$F:$F)</f>
        <v>0</v>
      </c>
      <c r="K3064" s="2" t="s">
        <v>10</v>
      </c>
      <c r="L3064" s="2">
        <v>0</v>
      </c>
      <c r="M3064" t="s">
        <v>11826</v>
      </c>
      <c r="N3064" t="s">
        <v>12214</v>
      </c>
      <c r="O3064" t="s">
        <v>10908</v>
      </c>
      <c r="P3064" t="s">
        <v>10913</v>
      </c>
    </row>
    <row r="3065" spans="1:16" x14ac:dyDescent="0.3">
      <c r="A3065" t="s">
        <v>815</v>
      </c>
      <c r="B3065" s="2" t="str">
        <f t="shared" si="143"/>
        <v>4405</v>
      </c>
      <c r="C3065" s="2">
        <f t="shared" si="141"/>
        <v>4405</v>
      </c>
      <c r="D3065" t="str">
        <f>VLOOKUP(C3065,'Cost Centre'!A:B,2,)</f>
        <v>Finance</v>
      </c>
      <c r="E3065" t="str">
        <f t="shared" si="142"/>
        <v>8</v>
      </c>
      <c r="F3065" t="s">
        <v>462</v>
      </c>
      <c r="G3065" s="2">
        <v>7186684.8300000001</v>
      </c>
      <c r="H3065" s="2">
        <v>0</v>
      </c>
      <c r="I3065" s="2">
        <v>0</v>
      </c>
      <c r="J3065" s="105">
        <f>SUMIF([1]MMM!$A:$A,A3065,[1]MMM!$F:$F)</f>
        <v>7186684.8300000001</v>
      </c>
      <c r="K3065" s="2" t="s">
        <v>460</v>
      </c>
      <c r="L3065" s="2">
        <v>0</v>
      </c>
      <c r="M3065" t="s">
        <v>11826</v>
      </c>
      <c r="N3065" t="s">
        <v>12214</v>
      </c>
      <c r="O3065" t="s">
        <v>10916</v>
      </c>
      <c r="P3065" t="s">
        <v>10917</v>
      </c>
    </row>
    <row r="3066" spans="1:16" x14ac:dyDescent="0.3">
      <c r="A3066" t="s">
        <v>816</v>
      </c>
      <c r="B3066" s="2" t="str">
        <f t="shared" si="143"/>
        <v>4405</v>
      </c>
      <c r="C3066" s="2">
        <f t="shared" si="141"/>
        <v>4405</v>
      </c>
      <c r="D3066" t="str">
        <f>VLOOKUP(C3066,'Cost Centre'!A:B,2,)</f>
        <v>Finance</v>
      </c>
      <c r="E3066" t="str">
        <f t="shared" si="142"/>
        <v>8</v>
      </c>
      <c r="F3066" t="s">
        <v>464</v>
      </c>
      <c r="G3066" s="2">
        <v>0</v>
      </c>
      <c r="H3066" s="2">
        <v>0</v>
      </c>
      <c r="I3066" s="2">
        <v>0</v>
      </c>
      <c r="J3066" s="105">
        <f>SUMIF([1]MMM!$A:$A,A3066,[1]MMM!$F:$F)</f>
        <v>0</v>
      </c>
      <c r="K3066" s="2" t="s">
        <v>460</v>
      </c>
      <c r="L3066" s="2">
        <v>0</v>
      </c>
      <c r="M3066" t="s">
        <v>11826</v>
      </c>
      <c r="N3066" t="s">
        <v>12214</v>
      </c>
      <c r="O3066" t="s">
        <v>10916</v>
      </c>
      <c r="P3066" t="s">
        <v>10917</v>
      </c>
    </row>
    <row r="3067" spans="1:16" x14ac:dyDescent="0.3">
      <c r="A3067" t="s">
        <v>817</v>
      </c>
      <c r="B3067" s="2" t="str">
        <f t="shared" si="143"/>
        <v>4405</v>
      </c>
      <c r="C3067" s="2">
        <f t="shared" si="141"/>
        <v>4405</v>
      </c>
      <c r="D3067" t="str">
        <f>VLOOKUP(C3067,'Cost Centre'!A:B,2,)</f>
        <v>Finance</v>
      </c>
      <c r="E3067" t="str">
        <f t="shared" si="142"/>
        <v>8</v>
      </c>
      <c r="F3067" t="s">
        <v>466</v>
      </c>
      <c r="G3067" s="2">
        <v>0</v>
      </c>
      <c r="H3067" s="2">
        <v>0</v>
      </c>
      <c r="I3067" s="2">
        <v>0</v>
      </c>
      <c r="J3067" s="105">
        <f>SUMIF([1]MMM!$A:$A,A3067,[1]MMM!$F:$F)</f>
        <v>0</v>
      </c>
      <c r="K3067" s="2" t="s">
        <v>460</v>
      </c>
      <c r="L3067" s="2">
        <v>0</v>
      </c>
      <c r="M3067" t="s">
        <v>11826</v>
      </c>
      <c r="N3067" t="s">
        <v>12214</v>
      </c>
      <c r="O3067" t="s">
        <v>10916</v>
      </c>
      <c r="P3067" t="s">
        <v>10917</v>
      </c>
    </row>
    <row r="3068" spans="1:16" x14ac:dyDescent="0.3">
      <c r="A3068" t="s">
        <v>818</v>
      </c>
      <c r="B3068" s="2" t="str">
        <f t="shared" si="143"/>
        <v>4405</v>
      </c>
      <c r="C3068" s="2">
        <f t="shared" si="141"/>
        <v>4405</v>
      </c>
      <c r="D3068" t="str">
        <f>VLOOKUP(C3068,'Cost Centre'!A:B,2,)</f>
        <v>Finance</v>
      </c>
      <c r="E3068" t="str">
        <f t="shared" si="142"/>
        <v>8</v>
      </c>
      <c r="F3068" t="s">
        <v>468</v>
      </c>
      <c r="G3068" s="2">
        <v>0</v>
      </c>
      <c r="H3068" s="2">
        <v>3661541.29</v>
      </c>
      <c r="I3068" s="2">
        <v>0</v>
      </c>
      <c r="J3068" s="105">
        <f>SUMIF([1]MMM!$A:$A,A3068,[1]MMM!$F:$F)</f>
        <v>3661541.29</v>
      </c>
      <c r="K3068" s="2" t="s">
        <v>460</v>
      </c>
      <c r="L3068" s="2">
        <v>0</v>
      </c>
      <c r="M3068" t="s">
        <v>11826</v>
      </c>
      <c r="N3068" t="s">
        <v>12214</v>
      </c>
      <c r="O3068" t="s">
        <v>10916</v>
      </c>
      <c r="P3068" t="s">
        <v>10917</v>
      </c>
    </row>
    <row r="3069" spans="1:16" x14ac:dyDescent="0.3">
      <c r="A3069" t="s">
        <v>819</v>
      </c>
      <c r="B3069" s="2" t="str">
        <f t="shared" si="143"/>
        <v>4405</v>
      </c>
      <c r="C3069" s="2">
        <f t="shared" si="141"/>
        <v>4405</v>
      </c>
      <c r="D3069" t="str">
        <f>VLOOKUP(C3069,'Cost Centre'!A:B,2,)</f>
        <v>Finance</v>
      </c>
      <c r="E3069" t="str">
        <f t="shared" si="142"/>
        <v>8</v>
      </c>
      <c r="F3069" t="s">
        <v>470</v>
      </c>
      <c r="G3069" s="2">
        <v>0</v>
      </c>
      <c r="H3069" s="2">
        <v>0</v>
      </c>
      <c r="I3069" s="2">
        <v>0</v>
      </c>
      <c r="J3069" s="105">
        <f>SUMIF([1]MMM!$A:$A,A3069,[1]MMM!$F:$F)</f>
        <v>0</v>
      </c>
      <c r="K3069" s="2" t="s">
        <v>460</v>
      </c>
      <c r="L3069" s="2">
        <v>0</v>
      </c>
      <c r="M3069" t="s">
        <v>11826</v>
      </c>
      <c r="N3069" t="s">
        <v>12214</v>
      </c>
      <c r="O3069" t="s">
        <v>10916</v>
      </c>
      <c r="P3069" t="s">
        <v>10917</v>
      </c>
    </row>
    <row r="3070" spans="1:16" x14ac:dyDescent="0.3">
      <c r="A3070" t="s">
        <v>4146</v>
      </c>
      <c r="B3070" s="2" t="str">
        <f t="shared" si="143"/>
        <v>4405</v>
      </c>
      <c r="C3070" s="2">
        <f t="shared" si="141"/>
        <v>4405</v>
      </c>
      <c r="D3070" t="str">
        <f>VLOOKUP(C3070,'Cost Centre'!A:B,2,)</f>
        <v>Finance</v>
      </c>
      <c r="E3070" t="str">
        <f t="shared" si="142"/>
        <v>8</v>
      </c>
      <c r="F3070" t="s">
        <v>2159</v>
      </c>
      <c r="G3070" s="2">
        <v>0</v>
      </c>
      <c r="H3070" s="2">
        <v>0</v>
      </c>
      <c r="I3070" s="2">
        <v>0</v>
      </c>
      <c r="J3070" s="105">
        <f>SUMIF([1]MMM!$A:$A,A3070,[1]MMM!$F:$F)</f>
        <v>0</v>
      </c>
      <c r="K3070" s="2" t="s">
        <v>460</v>
      </c>
      <c r="L3070" s="2">
        <v>0</v>
      </c>
      <c r="M3070" t="s">
        <v>11826</v>
      </c>
      <c r="N3070" t="s">
        <v>12214</v>
      </c>
      <c r="O3070" t="s">
        <v>10916</v>
      </c>
      <c r="P3070" t="s">
        <v>10917</v>
      </c>
    </row>
    <row r="3071" spans="1:16" x14ac:dyDescent="0.3">
      <c r="A3071" t="s">
        <v>4147</v>
      </c>
      <c r="B3071" s="2" t="str">
        <f t="shared" si="143"/>
        <v>4406</v>
      </c>
      <c r="C3071" s="2">
        <f t="shared" si="141"/>
        <v>4406</v>
      </c>
      <c r="D3071" t="str">
        <f>VLOOKUP(C3071,'Cost Centre'!A:B,2,)</f>
        <v>Finance</v>
      </c>
      <c r="E3071" t="str">
        <f t="shared" si="142"/>
        <v>2</v>
      </c>
      <c r="F3071" t="s">
        <v>48</v>
      </c>
      <c r="G3071" s="2">
        <v>0</v>
      </c>
      <c r="H3071" s="2">
        <v>11057684.99</v>
      </c>
      <c r="I3071" s="2">
        <v>0</v>
      </c>
      <c r="J3071" s="105">
        <f>SUMIF([1]MMM!$A:$A,A3071,[1]MMM!$F:$F)</f>
        <v>11057684.99</v>
      </c>
      <c r="K3071" s="2" t="s">
        <v>10</v>
      </c>
      <c r="L3071" s="2">
        <v>10702240</v>
      </c>
      <c r="M3071" t="s">
        <v>11826</v>
      </c>
      <c r="N3071" t="s">
        <v>12217</v>
      </c>
      <c r="O3071" t="s">
        <v>10871</v>
      </c>
      <c r="P3071" t="s">
        <v>10875</v>
      </c>
    </row>
    <row r="3072" spans="1:16" x14ac:dyDescent="0.3">
      <c r="A3072" t="s">
        <v>4148</v>
      </c>
      <c r="B3072" s="2" t="str">
        <f t="shared" si="143"/>
        <v>4406</v>
      </c>
      <c r="C3072" s="2">
        <f t="shared" si="141"/>
        <v>4406</v>
      </c>
      <c r="D3072" t="str">
        <f>VLOOKUP(C3072,'Cost Centre'!A:B,2,)</f>
        <v>Finance</v>
      </c>
      <c r="E3072" t="str">
        <f t="shared" si="142"/>
        <v>2</v>
      </c>
      <c r="F3072" t="s">
        <v>51</v>
      </c>
      <c r="G3072" s="2">
        <v>0</v>
      </c>
      <c r="H3072" s="2">
        <v>8400</v>
      </c>
      <c r="I3072" s="2">
        <v>0</v>
      </c>
      <c r="J3072" s="105">
        <f>SUMIF([1]MMM!$A:$A,A3072,[1]MMM!$F:$F)</f>
        <v>8400</v>
      </c>
      <c r="K3072" s="2" t="s">
        <v>10</v>
      </c>
      <c r="L3072" s="2">
        <v>8400</v>
      </c>
      <c r="M3072" t="s">
        <v>11826</v>
      </c>
      <c r="N3072" t="s">
        <v>12217</v>
      </c>
      <c r="O3072" t="s">
        <v>10871</v>
      </c>
      <c r="P3072" t="s">
        <v>10875</v>
      </c>
    </row>
    <row r="3073" spans="1:16" x14ac:dyDescent="0.3">
      <c r="A3073" t="s">
        <v>4149</v>
      </c>
      <c r="B3073" s="2" t="str">
        <f t="shared" si="143"/>
        <v>4406</v>
      </c>
      <c r="C3073" s="2">
        <f t="shared" si="141"/>
        <v>4406</v>
      </c>
      <c r="D3073" t="str">
        <f>VLOOKUP(C3073,'Cost Centre'!A:B,2,)</f>
        <v>Finance</v>
      </c>
      <c r="E3073" t="str">
        <f t="shared" si="142"/>
        <v>2</v>
      </c>
      <c r="F3073" t="s">
        <v>52</v>
      </c>
      <c r="G3073" s="2">
        <v>0</v>
      </c>
      <c r="H3073" s="2">
        <v>103431.54</v>
      </c>
      <c r="I3073" s="2">
        <v>0</v>
      </c>
      <c r="J3073" s="105">
        <f>SUMIF([1]MMM!$A:$A,A3073,[1]MMM!$F:$F)</f>
        <v>103431.54</v>
      </c>
      <c r="K3073" s="2" t="s">
        <v>10</v>
      </c>
      <c r="L3073" s="2">
        <v>81984</v>
      </c>
      <c r="M3073" t="s">
        <v>11826</v>
      </c>
      <c r="N3073" t="s">
        <v>12217</v>
      </c>
      <c r="O3073" t="s">
        <v>10871</v>
      </c>
      <c r="P3073" t="s">
        <v>10875</v>
      </c>
    </row>
    <row r="3074" spans="1:16" x14ac:dyDescent="0.3">
      <c r="A3074" t="s">
        <v>4150</v>
      </c>
      <c r="B3074" s="2" t="str">
        <f t="shared" si="143"/>
        <v>4406</v>
      </c>
      <c r="C3074" s="2">
        <f t="shared" ref="C3074:C3137" si="144">VALUE(B3074)</f>
        <v>4406</v>
      </c>
      <c r="D3074" t="str">
        <f>VLOOKUP(C3074,'Cost Centre'!A:B,2,)</f>
        <v>Finance</v>
      </c>
      <c r="E3074" t="str">
        <f t="shared" ref="E3074:E3137" si="145">MID(A3074,5,1)</f>
        <v>2</v>
      </c>
      <c r="F3074" t="s">
        <v>55</v>
      </c>
      <c r="G3074" s="2">
        <v>0</v>
      </c>
      <c r="H3074" s="2">
        <v>372318.79</v>
      </c>
      <c r="I3074" s="2">
        <v>0</v>
      </c>
      <c r="J3074" s="105">
        <f>SUMIF([1]MMM!$A:$A,A3074,[1]MMM!$F:$F)</f>
        <v>388978.14</v>
      </c>
      <c r="K3074" s="2" t="s">
        <v>10</v>
      </c>
      <c r="L3074" s="2">
        <v>366268</v>
      </c>
      <c r="M3074" t="s">
        <v>11826</v>
      </c>
      <c r="N3074" t="s">
        <v>12217</v>
      </c>
      <c r="O3074" t="s">
        <v>10871</v>
      </c>
      <c r="P3074" t="s">
        <v>10875</v>
      </c>
    </row>
    <row r="3075" spans="1:16" x14ac:dyDescent="0.3">
      <c r="A3075" t="s">
        <v>4151</v>
      </c>
      <c r="B3075" s="2" t="str">
        <f t="shared" ref="B3075:B3138" si="146">MID(A3075,1,4)</f>
        <v>4406</v>
      </c>
      <c r="C3075" s="2">
        <f t="shared" si="144"/>
        <v>4406</v>
      </c>
      <c r="D3075" t="str">
        <f>VLOOKUP(C3075,'Cost Centre'!A:B,2,)</f>
        <v>Finance</v>
      </c>
      <c r="E3075" t="str">
        <f t="shared" si="145"/>
        <v>2</v>
      </c>
      <c r="F3075" t="s">
        <v>56</v>
      </c>
      <c r="G3075" s="2">
        <v>0</v>
      </c>
      <c r="H3075" s="2">
        <v>0</v>
      </c>
      <c r="I3075" s="2">
        <v>0</v>
      </c>
      <c r="J3075" s="105">
        <f>SUMIF([1]MMM!$A:$A,A3075,[1]MMM!$F:$F)</f>
        <v>0</v>
      </c>
      <c r="K3075" s="2" t="s">
        <v>10</v>
      </c>
      <c r="L3075" s="2">
        <v>0</v>
      </c>
      <c r="M3075" t="s">
        <v>11826</v>
      </c>
      <c r="N3075" t="s">
        <v>12217</v>
      </c>
      <c r="O3075" t="s">
        <v>10871</v>
      </c>
      <c r="P3075" t="s">
        <v>10875</v>
      </c>
    </row>
    <row r="3076" spans="1:16" x14ac:dyDescent="0.3">
      <c r="A3076" t="s">
        <v>4152</v>
      </c>
      <c r="B3076" s="2" t="str">
        <f t="shared" si="146"/>
        <v>4406</v>
      </c>
      <c r="C3076" s="2">
        <f t="shared" si="144"/>
        <v>4406</v>
      </c>
      <c r="D3076" t="str">
        <f>VLOOKUP(C3076,'Cost Centre'!A:B,2,)</f>
        <v>Finance</v>
      </c>
      <c r="E3076" t="str">
        <f t="shared" si="145"/>
        <v>2</v>
      </c>
      <c r="F3076" t="s">
        <v>60</v>
      </c>
      <c r="G3076" s="2">
        <v>0</v>
      </c>
      <c r="H3076" s="2">
        <v>108149.18</v>
      </c>
      <c r="I3076" s="2">
        <v>0</v>
      </c>
      <c r="J3076" s="105">
        <f>SUMIF([1]MMM!$A:$A,A3076,[1]MMM!$F:$F)</f>
        <v>112903.46</v>
      </c>
      <c r="K3076" s="2" t="s">
        <v>10</v>
      </c>
      <c r="L3076" s="2">
        <v>109052</v>
      </c>
      <c r="M3076" t="s">
        <v>11826</v>
      </c>
      <c r="N3076" t="s">
        <v>12217</v>
      </c>
      <c r="O3076" t="s">
        <v>10871</v>
      </c>
      <c r="P3076" t="s">
        <v>10875</v>
      </c>
    </row>
    <row r="3077" spans="1:16" x14ac:dyDescent="0.3">
      <c r="A3077" t="s">
        <v>4153</v>
      </c>
      <c r="B3077" s="2" t="str">
        <f t="shared" si="146"/>
        <v>4406</v>
      </c>
      <c r="C3077" s="2">
        <f t="shared" si="144"/>
        <v>4406</v>
      </c>
      <c r="D3077" t="str">
        <f>VLOOKUP(C3077,'Cost Centre'!A:B,2,)</f>
        <v>Finance</v>
      </c>
      <c r="E3077" t="str">
        <f t="shared" si="145"/>
        <v>2</v>
      </c>
      <c r="F3077" t="s">
        <v>61</v>
      </c>
      <c r="G3077" s="2">
        <v>0</v>
      </c>
      <c r="H3077" s="2">
        <v>931099.01</v>
      </c>
      <c r="I3077" s="2">
        <v>0</v>
      </c>
      <c r="J3077" s="105">
        <f>SUMIF([1]MMM!$A:$A,A3077,[1]MMM!$F:$F)</f>
        <v>931099.01</v>
      </c>
      <c r="K3077" s="2" t="s">
        <v>10</v>
      </c>
      <c r="L3077" s="2">
        <v>891854</v>
      </c>
      <c r="M3077" t="s">
        <v>11826</v>
      </c>
      <c r="N3077" t="s">
        <v>12217</v>
      </c>
      <c r="O3077" t="s">
        <v>10871</v>
      </c>
      <c r="P3077" t="s">
        <v>10875</v>
      </c>
    </row>
    <row r="3078" spans="1:16" x14ac:dyDescent="0.3">
      <c r="A3078" t="s">
        <v>4154</v>
      </c>
      <c r="B3078" s="2" t="str">
        <f t="shared" si="146"/>
        <v>4406</v>
      </c>
      <c r="C3078" s="2">
        <f t="shared" si="144"/>
        <v>4406</v>
      </c>
      <c r="D3078" t="str">
        <f>VLOOKUP(C3078,'Cost Centre'!A:B,2,)</f>
        <v>Finance</v>
      </c>
      <c r="E3078" t="str">
        <f t="shared" si="145"/>
        <v>2</v>
      </c>
      <c r="F3078" t="s">
        <v>62</v>
      </c>
      <c r="G3078" s="2">
        <v>0</v>
      </c>
      <c r="H3078" s="2">
        <v>86794.93</v>
      </c>
      <c r="I3078" s="2">
        <v>0</v>
      </c>
      <c r="J3078" s="105">
        <f>SUMIF([1]MMM!$A:$A,A3078,[1]MMM!$F:$F)</f>
        <v>86794.93</v>
      </c>
      <c r="K3078" s="2" t="s">
        <v>10</v>
      </c>
      <c r="L3078" s="2">
        <v>32329</v>
      </c>
      <c r="M3078" t="s">
        <v>11826</v>
      </c>
      <c r="N3078" t="s">
        <v>12217</v>
      </c>
      <c r="O3078" t="s">
        <v>10871</v>
      </c>
      <c r="P3078" t="s">
        <v>10875</v>
      </c>
    </row>
    <row r="3079" spans="1:16" x14ac:dyDescent="0.3">
      <c r="A3079" t="s">
        <v>4155</v>
      </c>
      <c r="B3079" s="2" t="str">
        <f t="shared" si="146"/>
        <v>4406</v>
      </c>
      <c r="C3079" s="2">
        <f t="shared" si="144"/>
        <v>4406</v>
      </c>
      <c r="D3079" t="str">
        <f>VLOOKUP(C3079,'Cost Centre'!A:B,2,)</f>
        <v>Finance</v>
      </c>
      <c r="E3079" t="str">
        <f t="shared" si="145"/>
        <v>2</v>
      </c>
      <c r="F3079" t="s">
        <v>67</v>
      </c>
      <c r="G3079" s="2">
        <v>0</v>
      </c>
      <c r="H3079" s="2">
        <v>4252.49</v>
      </c>
      <c r="I3079" s="2">
        <v>0</v>
      </c>
      <c r="J3079" s="105">
        <f>SUMIF([1]MMM!$A:$A,A3079,[1]MMM!$F:$F)</f>
        <v>4252.49</v>
      </c>
      <c r="K3079" s="2" t="s">
        <v>10</v>
      </c>
      <c r="L3079" s="2">
        <v>4240</v>
      </c>
      <c r="M3079" t="s">
        <v>11826</v>
      </c>
      <c r="N3079" t="s">
        <v>12217</v>
      </c>
      <c r="O3079" t="s">
        <v>10871</v>
      </c>
      <c r="P3079" t="s">
        <v>10876</v>
      </c>
    </row>
    <row r="3080" spans="1:16" x14ac:dyDescent="0.3">
      <c r="A3080" t="s">
        <v>4156</v>
      </c>
      <c r="B3080" s="2" t="str">
        <f t="shared" si="146"/>
        <v>4406</v>
      </c>
      <c r="C3080" s="2">
        <f t="shared" si="144"/>
        <v>4406</v>
      </c>
      <c r="D3080" t="str">
        <f>VLOOKUP(C3080,'Cost Centre'!A:B,2,)</f>
        <v>Finance</v>
      </c>
      <c r="E3080" t="str">
        <f t="shared" si="145"/>
        <v>2</v>
      </c>
      <c r="F3080" t="s">
        <v>68</v>
      </c>
      <c r="G3080" s="2">
        <v>0</v>
      </c>
      <c r="H3080" s="2">
        <v>88669.7</v>
      </c>
      <c r="I3080" s="2">
        <v>0</v>
      </c>
      <c r="J3080" s="105">
        <f>SUMIF([1]MMM!$A:$A,A3080,[1]MMM!$F:$F)</f>
        <v>96279.67</v>
      </c>
      <c r="K3080" s="2" t="s">
        <v>10</v>
      </c>
      <c r="L3080" s="2">
        <v>102288</v>
      </c>
      <c r="M3080" t="s">
        <v>11826</v>
      </c>
      <c r="N3080" t="s">
        <v>12217</v>
      </c>
      <c r="O3080" t="s">
        <v>10871</v>
      </c>
      <c r="P3080" t="s">
        <v>10876</v>
      </c>
    </row>
    <row r="3081" spans="1:16" x14ac:dyDescent="0.3">
      <c r="A3081" t="s">
        <v>4157</v>
      </c>
      <c r="B3081" s="2" t="str">
        <f t="shared" si="146"/>
        <v>4406</v>
      </c>
      <c r="C3081" s="2">
        <f t="shared" si="144"/>
        <v>4406</v>
      </c>
      <c r="D3081" t="str">
        <f>VLOOKUP(C3081,'Cost Centre'!A:B,2,)</f>
        <v>Finance</v>
      </c>
      <c r="E3081" t="str">
        <f t="shared" si="145"/>
        <v>2</v>
      </c>
      <c r="F3081" t="s">
        <v>10877</v>
      </c>
      <c r="G3081" s="2">
        <v>0</v>
      </c>
      <c r="H3081" s="2">
        <v>830027.35</v>
      </c>
      <c r="I3081" s="2">
        <v>0</v>
      </c>
      <c r="J3081" s="105">
        <f>SUMIF([1]MMM!$A:$A,A3081,[1]MMM!$F:$F)</f>
        <v>830027.35</v>
      </c>
      <c r="K3081" s="2" t="s">
        <v>10</v>
      </c>
      <c r="L3081" s="2">
        <v>786678</v>
      </c>
      <c r="M3081" t="s">
        <v>11826</v>
      </c>
      <c r="N3081" t="s">
        <v>12217</v>
      </c>
      <c r="O3081" t="s">
        <v>10871</v>
      </c>
      <c r="P3081" t="s">
        <v>10876</v>
      </c>
    </row>
    <row r="3082" spans="1:16" x14ac:dyDescent="0.3">
      <c r="A3082" t="s">
        <v>4158</v>
      </c>
      <c r="B3082" s="2" t="str">
        <f t="shared" si="146"/>
        <v>4406</v>
      </c>
      <c r="C3082" s="2">
        <f t="shared" si="144"/>
        <v>4406</v>
      </c>
      <c r="D3082" t="str">
        <f>VLOOKUP(C3082,'Cost Centre'!A:B,2,)</f>
        <v>Finance</v>
      </c>
      <c r="E3082" t="str">
        <f t="shared" si="145"/>
        <v>2</v>
      </c>
      <c r="F3082" t="s">
        <v>69</v>
      </c>
      <c r="G3082" s="2">
        <v>0</v>
      </c>
      <c r="H3082" s="2">
        <v>2047593.79</v>
      </c>
      <c r="I3082" s="2">
        <v>0</v>
      </c>
      <c r="J3082" s="105">
        <f>SUMIF([1]MMM!$A:$A,A3082,[1]MMM!$F:$F)</f>
        <v>2047593.79</v>
      </c>
      <c r="K3082" s="2" t="s">
        <v>10</v>
      </c>
      <c r="L3082" s="2">
        <v>2007757</v>
      </c>
      <c r="M3082" t="s">
        <v>11826</v>
      </c>
      <c r="N3082" t="s">
        <v>12217</v>
      </c>
      <c r="O3082" t="s">
        <v>10871</v>
      </c>
      <c r="P3082" t="s">
        <v>10876</v>
      </c>
    </row>
    <row r="3083" spans="1:16" x14ac:dyDescent="0.3">
      <c r="A3083" t="s">
        <v>4159</v>
      </c>
      <c r="B3083" s="2" t="str">
        <f t="shared" si="146"/>
        <v>4406</v>
      </c>
      <c r="C3083" s="2">
        <f t="shared" si="144"/>
        <v>4406</v>
      </c>
      <c r="D3083" t="str">
        <f>VLOOKUP(C3083,'Cost Centre'!A:B,2,)</f>
        <v>Finance</v>
      </c>
      <c r="E3083" t="str">
        <f t="shared" si="145"/>
        <v>2</v>
      </c>
      <c r="F3083" t="s">
        <v>70</v>
      </c>
      <c r="G3083" s="2">
        <v>0</v>
      </c>
      <c r="H3083" s="2">
        <v>72277.929999999993</v>
      </c>
      <c r="I3083" s="2">
        <v>0</v>
      </c>
      <c r="J3083" s="105">
        <f>SUMIF([1]MMM!$A:$A,A3083,[1]MMM!$F:$F)</f>
        <v>72277.929999999993</v>
      </c>
      <c r="K3083" s="2" t="s">
        <v>10</v>
      </c>
      <c r="L3083" s="2">
        <v>76262</v>
      </c>
      <c r="M3083" t="s">
        <v>11826</v>
      </c>
      <c r="N3083" t="s">
        <v>12217</v>
      </c>
      <c r="O3083" t="s">
        <v>10871</v>
      </c>
      <c r="P3083" t="s">
        <v>10876</v>
      </c>
    </row>
    <row r="3084" spans="1:16" x14ac:dyDescent="0.3">
      <c r="A3084" t="s">
        <v>4160</v>
      </c>
      <c r="B3084" s="2" t="str">
        <f t="shared" si="146"/>
        <v>4406</v>
      </c>
      <c r="C3084" s="2">
        <f t="shared" si="144"/>
        <v>4406</v>
      </c>
      <c r="D3084" t="str">
        <f>VLOOKUP(C3084,'Cost Centre'!A:B,2,)</f>
        <v>Finance</v>
      </c>
      <c r="E3084" t="str">
        <f t="shared" si="145"/>
        <v>2</v>
      </c>
      <c r="F3084" t="s">
        <v>216</v>
      </c>
      <c r="G3084" s="2">
        <v>0</v>
      </c>
      <c r="H3084" s="2">
        <v>3512447.48</v>
      </c>
      <c r="I3084" s="2">
        <v>0</v>
      </c>
      <c r="J3084" s="105">
        <f>SUMIF([1]MMM!$A:$A,A3084,[1]MMM!$F:$F)</f>
        <v>3512447.48</v>
      </c>
      <c r="K3084" s="2" t="s">
        <v>10</v>
      </c>
      <c r="L3084" s="2">
        <v>2905248</v>
      </c>
      <c r="M3084" t="s">
        <v>11826</v>
      </c>
      <c r="N3084" t="s">
        <v>12217</v>
      </c>
      <c r="O3084" t="s">
        <v>10871</v>
      </c>
      <c r="P3084" t="s">
        <v>10881</v>
      </c>
    </row>
    <row r="3085" spans="1:16" x14ac:dyDescent="0.3">
      <c r="A3085" t="s">
        <v>4161</v>
      </c>
      <c r="B3085" s="2" t="str">
        <f t="shared" si="146"/>
        <v>4406</v>
      </c>
      <c r="C3085" s="2">
        <f t="shared" si="144"/>
        <v>4406</v>
      </c>
      <c r="D3085" t="str">
        <f>VLOOKUP(C3085,'Cost Centre'!A:B,2,)</f>
        <v>Finance</v>
      </c>
      <c r="E3085" t="str">
        <f t="shared" si="145"/>
        <v>2</v>
      </c>
      <c r="F3085" t="s">
        <v>268</v>
      </c>
      <c r="G3085" s="2">
        <v>0</v>
      </c>
      <c r="H3085" s="2">
        <v>0</v>
      </c>
      <c r="I3085" s="2">
        <v>0</v>
      </c>
      <c r="J3085" s="105">
        <f>SUMIF([1]MMM!$A:$A,A3085,[1]MMM!$F:$F)</f>
        <v>0</v>
      </c>
      <c r="K3085" s="2" t="s">
        <v>10</v>
      </c>
      <c r="L3085" s="2">
        <v>0</v>
      </c>
      <c r="M3085" t="s">
        <v>11826</v>
      </c>
      <c r="N3085" t="s">
        <v>12217</v>
      </c>
      <c r="O3085" t="s">
        <v>10871</v>
      </c>
      <c r="P3085" t="s">
        <v>10881</v>
      </c>
    </row>
    <row r="3086" spans="1:16" x14ac:dyDescent="0.3">
      <c r="A3086" t="s">
        <v>4162</v>
      </c>
      <c r="B3086" s="2" t="str">
        <f t="shared" si="146"/>
        <v>4406</v>
      </c>
      <c r="C3086" s="2">
        <f t="shared" si="144"/>
        <v>4406</v>
      </c>
      <c r="D3086" t="str">
        <f>VLOOKUP(C3086,'Cost Centre'!A:B,2,)</f>
        <v>Finance</v>
      </c>
      <c r="E3086" t="str">
        <f t="shared" si="145"/>
        <v>2</v>
      </c>
      <c r="F3086" t="s">
        <v>405</v>
      </c>
      <c r="G3086" s="2">
        <v>0</v>
      </c>
      <c r="H3086" s="2">
        <v>8056889.8300000001</v>
      </c>
      <c r="I3086" s="2">
        <v>0</v>
      </c>
      <c r="J3086" s="105">
        <f>SUMIF([1]MMM!$A:$A,A3086,[1]MMM!$F:$F)</f>
        <v>8056889.8300000001</v>
      </c>
      <c r="K3086" s="2" t="s">
        <v>10</v>
      </c>
      <c r="L3086" s="2">
        <v>3298585</v>
      </c>
      <c r="M3086" t="s">
        <v>11826</v>
      </c>
      <c r="N3086" t="s">
        <v>12217</v>
      </c>
      <c r="O3086" t="s">
        <v>10871</v>
      </c>
      <c r="P3086" t="s">
        <v>10881</v>
      </c>
    </row>
    <row r="3087" spans="1:16" x14ac:dyDescent="0.3">
      <c r="A3087" t="s">
        <v>12218</v>
      </c>
      <c r="B3087" s="2" t="str">
        <f t="shared" si="146"/>
        <v>4406</v>
      </c>
      <c r="C3087" s="2">
        <f t="shared" si="144"/>
        <v>4406</v>
      </c>
      <c r="D3087" t="str">
        <f>VLOOKUP(C3087,'Cost Centre'!A:B,2,)</f>
        <v>Finance</v>
      </c>
      <c r="E3087" t="str">
        <f t="shared" si="145"/>
        <v>2</v>
      </c>
      <c r="F3087" t="s">
        <v>12219</v>
      </c>
      <c r="G3087" s="2">
        <v>0</v>
      </c>
      <c r="H3087" s="2">
        <v>0</v>
      </c>
      <c r="I3087" s="2">
        <v>0</v>
      </c>
      <c r="J3087" s="105">
        <f>SUMIF([1]MMM!$A:$A,A3087,[1]MMM!$F:$F)</f>
        <v>0</v>
      </c>
      <c r="K3087" s="2" t="s">
        <v>10</v>
      </c>
      <c r="L3087" s="2">
        <v>140000</v>
      </c>
      <c r="M3087" t="s">
        <v>11826</v>
      </c>
      <c r="N3087" t="s">
        <v>12217</v>
      </c>
      <c r="O3087" t="s">
        <v>10871</v>
      </c>
      <c r="P3087" t="s">
        <v>10881</v>
      </c>
    </row>
    <row r="3088" spans="1:16" x14ac:dyDescent="0.3">
      <c r="A3088" t="s">
        <v>4163</v>
      </c>
      <c r="B3088" s="2" t="str">
        <f t="shared" si="146"/>
        <v>4406</v>
      </c>
      <c r="C3088" s="2">
        <f t="shared" si="144"/>
        <v>4406</v>
      </c>
      <c r="D3088" t="str">
        <f>VLOOKUP(C3088,'Cost Centre'!A:B,2,)</f>
        <v>Finance</v>
      </c>
      <c r="E3088" t="str">
        <f t="shared" si="145"/>
        <v>2</v>
      </c>
      <c r="F3088" t="s">
        <v>232</v>
      </c>
      <c r="G3088" s="2">
        <v>0</v>
      </c>
      <c r="H3088" s="2">
        <v>44370.58</v>
      </c>
      <c r="I3088" s="2">
        <v>0</v>
      </c>
      <c r="J3088" s="105">
        <f>SUMIF([1]MMM!$A:$A,A3088,[1]MMM!$F:$F)</f>
        <v>44370.58</v>
      </c>
      <c r="K3088" s="2" t="s">
        <v>10</v>
      </c>
      <c r="L3088" s="2">
        <v>85633</v>
      </c>
      <c r="M3088" t="s">
        <v>11826</v>
      </c>
      <c r="N3088" t="s">
        <v>12217</v>
      </c>
      <c r="O3088" t="s">
        <v>10871</v>
      </c>
      <c r="P3088" t="s">
        <v>10881</v>
      </c>
    </row>
    <row r="3089" spans="1:16" x14ac:dyDescent="0.3">
      <c r="A3089" t="s">
        <v>4164</v>
      </c>
      <c r="B3089" s="2" t="str">
        <f t="shared" si="146"/>
        <v>4406</v>
      </c>
      <c r="C3089" s="2">
        <f t="shared" si="144"/>
        <v>4406</v>
      </c>
      <c r="D3089" t="str">
        <f>VLOOKUP(C3089,'Cost Centre'!A:B,2,)</f>
        <v>Finance</v>
      </c>
      <c r="E3089" t="str">
        <f t="shared" si="145"/>
        <v>2</v>
      </c>
      <c r="F3089" t="s">
        <v>93</v>
      </c>
      <c r="G3089" s="2">
        <v>0</v>
      </c>
      <c r="H3089" s="2">
        <v>126249.38</v>
      </c>
      <c r="I3089" s="2">
        <v>0</v>
      </c>
      <c r="J3089" s="105">
        <f>SUMIF([1]MMM!$A:$A,A3089,[1]MMM!$F:$F)</f>
        <v>126421.6</v>
      </c>
      <c r="K3089" s="2" t="s">
        <v>10</v>
      </c>
      <c r="L3089" s="2">
        <v>96029</v>
      </c>
      <c r="M3089" t="s">
        <v>11826</v>
      </c>
      <c r="N3089" t="s">
        <v>12217</v>
      </c>
      <c r="O3089" t="s">
        <v>10871</v>
      </c>
      <c r="P3089" t="s">
        <v>10881</v>
      </c>
    </row>
    <row r="3090" spans="1:16" x14ac:dyDescent="0.3">
      <c r="A3090" t="s">
        <v>4165</v>
      </c>
      <c r="B3090" s="2" t="str">
        <f t="shared" si="146"/>
        <v>4406</v>
      </c>
      <c r="C3090" s="2">
        <f t="shared" si="144"/>
        <v>4406</v>
      </c>
      <c r="D3090" t="str">
        <f>VLOOKUP(C3090,'Cost Centre'!A:B,2,)</f>
        <v>Finance</v>
      </c>
      <c r="E3090" t="str">
        <f t="shared" si="145"/>
        <v>2</v>
      </c>
      <c r="F3090" t="s">
        <v>118</v>
      </c>
      <c r="G3090" s="2">
        <v>0</v>
      </c>
      <c r="H3090" s="2">
        <v>0</v>
      </c>
      <c r="I3090" s="2">
        <v>0</v>
      </c>
      <c r="J3090" s="105">
        <f>SUMIF([1]MMM!$A:$A,A3090,[1]MMM!$F:$F)</f>
        <v>0</v>
      </c>
      <c r="K3090" s="2" t="s">
        <v>10</v>
      </c>
      <c r="L3090" s="2">
        <v>0</v>
      </c>
      <c r="M3090" t="s">
        <v>11826</v>
      </c>
      <c r="N3090" t="s">
        <v>12217</v>
      </c>
      <c r="O3090" t="s">
        <v>10871</v>
      </c>
      <c r="P3090" t="s">
        <v>10885</v>
      </c>
    </row>
    <row r="3091" spans="1:16" x14ac:dyDescent="0.3">
      <c r="A3091" t="s">
        <v>4166</v>
      </c>
      <c r="B3091" s="2" t="str">
        <f t="shared" si="146"/>
        <v>4406</v>
      </c>
      <c r="C3091" s="2">
        <f t="shared" si="144"/>
        <v>4406</v>
      </c>
      <c r="D3091" t="str">
        <f>VLOOKUP(C3091,'Cost Centre'!A:B,2,)</f>
        <v>Finance</v>
      </c>
      <c r="E3091" t="str">
        <f t="shared" si="145"/>
        <v>2</v>
      </c>
      <c r="F3091" t="s">
        <v>133</v>
      </c>
      <c r="G3091" s="2">
        <v>0</v>
      </c>
      <c r="H3091" s="2">
        <v>0</v>
      </c>
      <c r="I3091" s="2">
        <v>0</v>
      </c>
      <c r="J3091" s="105">
        <f>SUMIF([1]MMM!$A:$A,A3091,[1]MMM!$F:$F)</f>
        <v>0</v>
      </c>
      <c r="K3091" s="2" t="s">
        <v>10</v>
      </c>
      <c r="L3091" s="2">
        <v>0</v>
      </c>
      <c r="M3091" t="s">
        <v>11826</v>
      </c>
      <c r="N3091" t="s">
        <v>12217</v>
      </c>
      <c r="O3091" t="s">
        <v>10871</v>
      </c>
      <c r="P3091" t="s">
        <v>10885</v>
      </c>
    </row>
    <row r="3092" spans="1:16" x14ac:dyDescent="0.3">
      <c r="A3092" t="s">
        <v>4167</v>
      </c>
      <c r="B3092" s="2" t="str">
        <f t="shared" si="146"/>
        <v>4406</v>
      </c>
      <c r="C3092" s="2">
        <f t="shared" si="144"/>
        <v>4406</v>
      </c>
      <c r="D3092" t="str">
        <f>VLOOKUP(C3092,'Cost Centre'!A:B,2,)</f>
        <v>Finance</v>
      </c>
      <c r="E3092" t="str">
        <f t="shared" si="145"/>
        <v>2</v>
      </c>
      <c r="F3092" t="s">
        <v>276</v>
      </c>
      <c r="G3092" s="2">
        <v>0</v>
      </c>
      <c r="H3092" s="2">
        <v>638112.92000000004</v>
      </c>
      <c r="I3092" s="2">
        <v>0</v>
      </c>
      <c r="J3092" s="105">
        <f>SUMIF([1]MMM!$A:$A,A3092,[1]MMM!$F:$F)</f>
        <v>638112.92000000004</v>
      </c>
      <c r="K3092" s="2" t="s">
        <v>10</v>
      </c>
      <c r="L3092" s="2">
        <v>693190</v>
      </c>
      <c r="M3092" t="s">
        <v>11826</v>
      </c>
      <c r="N3092" t="s">
        <v>12217</v>
      </c>
      <c r="O3092" t="s">
        <v>10871</v>
      </c>
      <c r="P3092" t="s">
        <v>10934</v>
      </c>
    </row>
    <row r="3093" spans="1:16" x14ac:dyDescent="0.3">
      <c r="A3093" t="s">
        <v>12220</v>
      </c>
      <c r="B3093" s="2" t="str">
        <f t="shared" si="146"/>
        <v>4406</v>
      </c>
      <c r="C3093" s="2">
        <f t="shared" si="144"/>
        <v>4406</v>
      </c>
      <c r="D3093" t="str">
        <f>VLOOKUP(C3093,'Cost Centre'!A:B,2,)</f>
        <v>Finance</v>
      </c>
      <c r="E3093" t="str">
        <f t="shared" si="145"/>
        <v>2</v>
      </c>
      <c r="F3093" t="s">
        <v>10890</v>
      </c>
      <c r="G3093" s="2">
        <v>0</v>
      </c>
      <c r="H3093" s="2">
        <v>0</v>
      </c>
      <c r="I3093" s="2">
        <v>0</v>
      </c>
      <c r="J3093" s="105">
        <f>SUMIF([1]MMM!$A:$A,A3093,[1]MMM!$F:$F)</f>
        <v>0</v>
      </c>
      <c r="K3093" s="2" t="s">
        <v>10</v>
      </c>
      <c r="L3093" s="2">
        <v>0</v>
      </c>
      <c r="M3093" t="s">
        <v>11826</v>
      </c>
      <c r="N3093" t="s">
        <v>12217</v>
      </c>
      <c r="O3093" t="s">
        <v>10871</v>
      </c>
      <c r="P3093" t="s">
        <v>10887</v>
      </c>
    </row>
    <row r="3094" spans="1:16" x14ac:dyDescent="0.3">
      <c r="A3094" t="s">
        <v>12221</v>
      </c>
      <c r="B3094" s="2" t="str">
        <f t="shared" si="146"/>
        <v>4406</v>
      </c>
      <c r="C3094" s="2">
        <f t="shared" si="144"/>
        <v>4406</v>
      </c>
      <c r="D3094" t="str">
        <f>VLOOKUP(C3094,'Cost Centre'!A:B,2,)</f>
        <v>Finance</v>
      </c>
      <c r="E3094" t="str">
        <f t="shared" si="145"/>
        <v>2</v>
      </c>
      <c r="F3094" t="s">
        <v>10892</v>
      </c>
      <c r="G3094" s="2">
        <v>0</v>
      </c>
      <c r="H3094" s="2">
        <v>0</v>
      </c>
      <c r="I3094" s="2">
        <v>0</v>
      </c>
      <c r="J3094" s="105">
        <f>SUMIF([1]MMM!$A:$A,A3094,[1]MMM!$F:$F)</f>
        <v>0</v>
      </c>
      <c r="K3094" s="2" t="s">
        <v>10</v>
      </c>
      <c r="L3094" s="2">
        <v>0</v>
      </c>
      <c r="M3094" t="s">
        <v>11826</v>
      </c>
      <c r="N3094" t="s">
        <v>12217</v>
      </c>
      <c r="O3094" t="s">
        <v>10871</v>
      </c>
      <c r="P3094" t="s">
        <v>10887</v>
      </c>
    </row>
    <row r="3095" spans="1:16" x14ac:dyDescent="0.3">
      <c r="A3095" t="s">
        <v>12222</v>
      </c>
      <c r="B3095" s="2" t="str">
        <f t="shared" si="146"/>
        <v>4406</v>
      </c>
      <c r="C3095" s="2">
        <f t="shared" si="144"/>
        <v>4406</v>
      </c>
      <c r="D3095" t="str">
        <f>VLOOKUP(C3095,'Cost Centre'!A:B,2,)</f>
        <v>Finance</v>
      </c>
      <c r="E3095" t="str">
        <f t="shared" si="145"/>
        <v>2</v>
      </c>
      <c r="F3095" t="s">
        <v>10894</v>
      </c>
      <c r="G3095" s="2">
        <v>0</v>
      </c>
      <c r="H3095" s="2">
        <v>0</v>
      </c>
      <c r="I3095" s="2">
        <v>0</v>
      </c>
      <c r="J3095" s="105">
        <f>SUMIF([1]MMM!$A:$A,A3095,[1]MMM!$F:$F)</f>
        <v>0</v>
      </c>
      <c r="K3095" s="2" t="s">
        <v>10</v>
      </c>
      <c r="L3095" s="2">
        <v>0</v>
      </c>
      <c r="M3095" t="s">
        <v>11826</v>
      </c>
      <c r="N3095" t="s">
        <v>12217</v>
      </c>
      <c r="O3095" t="s">
        <v>10871</v>
      </c>
      <c r="P3095" t="s">
        <v>10887</v>
      </c>
    </row>
    <row r="3096" spans="1:16" x14ac:dyDescent="0.3">
      <c r="A3096" t="s">
        <v>12223</v>
      </c>
      <c r="B3096" s="2" t="str">
        <f t="shared" si="146"/>
        <v>4406</v>
      </c>
      <c r="C3096" s="2">
        <f t="shared" si="144"/>
        <v>4406</v>
      </c>
      <c r="D3096" t="str">
        <f>VLOOKUP(C3096,'Cost Centre'!A:B,2,)</f>
        <v>Finance</v>
      </c>
      <c r="E3096" t="str">
        <f t="shared" si="145"/>
        <v>2</v>
      </c>
      <c r="F3096" t="s">
        <v>10896</v>
      </c>
      <c r="G3096" s="2">
        <v>0</v>
      </c>
      <c r="H3096" s="2">
        <v>0</v>
      </c>
      <c r="I3096" s="2">
        <v>0</v>
      </c>
      <c r="J3096" s="105">
        <f>SUMIF([1]MMM!$A:$A,A3096,[1]MMM!$F:$F)</f>
        <v>0</v>
      </c>
      <c r="K3096" s="2" t="s">
        <v>10</v>
      </c>
      <c r="L3096" s="2">
        <v>0</v>
      </c>
      <c r="M3096" t="s">
        <v>11826</v>
      </c>
      <c r="N3096" t="s">
        <v>12217</v>
      </c>
      <c r="O3096" t="s">
        <v>10871</v>
      </c>
      <c r="P3096" t="s">
        <v>10887</v>
      </c>
    </row>
    <row r="3097" spans="1:16" x14ac:dyDescent="0.3">
      <c r="A3097" t="s">
        <v>12224</v>
      </c>
      <c r="B3097" s="2" t="str">
        <f t="shared" si="146"/>
        <v>4406</v>
      </c>
      <c r="C3097" s="2">
        <f t="shared" si="144"/>
        <v>4406</v>
      </c>
      <c r="D3097" t="str">
        <f>VLOOKUP(C3097,'Cost Centre'!A:B,2,)</f>
        <v>Finance</v>
      </c>
      <c r="E3097" t="str">
        <f t="shared" si="145"/>
        <v>2</v>
      </c>
      <c r="F3097" t="s">
        <v>10898</v>
      </c>
      <c r="G3097" s="2">
        <v>0</v>
      </c>
      <c r="H3097" s="2">
        <v>0</v>
      </c>
      <c r="I3097" s="2">
        <v>0</v>
      </c>
      <c r="J3097" s="105">
        <f>SUMIF([1]MMM!$A:$A,A3097,[1]MMM!$F:$F)</f>
        <v>0</v>
      </c>
      <c r="K3097" s="2" t="s">
        <v>10</v>
      </c>
      <c r="L3097" s="2">
        <v>0</v>
      </c>
      <c r="M3097" t="s">
        <v>11826</v>
      </c>
      <c r="N3097" t="s">
        <v>12217</v>
      </c>
      <c r="O3097" t="s">
        <v>10871</v>
      </c>
      <c r="P3097" t="s">
        <v>10887</v>
      </c>
    </row>
    <row r="3098" spans="1:16" x14ac:dyDescent="0.3">
      <c r="A3098" t="s">
        <v>12225</v>
      </c>
      <c r="B3098" s="2" t="str">
        <f t="shared" si="146"/>
        <v>4406</v>
      </c>
      <c r="C3098" s="2">
        <f t="shared" si="144"/>
        <v>4406</v>
      </c>
      <c r="D3098" t="str">
        <f>VLOOKUP(C3098,'Cost Centre'!A:B,2,)</f>
        <v>Finance</v>
      </c>
      <c r="E3098" t="str">
        <f t="shared" si="145"/>
        <v>2</v>
      </c>
      <c r="F3098" t="s">
        <v>10900</v>
      </c>
      <c r="G3098" s="2">
        <v>0</v>
      </c>
      <c r="H3098" s="2">
        <v>0</v>
      </c>
      <c r="I3098" s="2">
        <v>0</v>
      </c>
      <c r="J3098" s="105">
        <f>SUMIF([1]MMM!$A:$A,A3098,[1]MMM!$F:$F)</f>
        <v>0</v>
      </c>
      <c r="K3098" s="2" t="s">
        <v>10</v>
      </c>
      <c r="L3098" s="2">
        <v>0</v>
      </c>
      <c r="M3098" t="s">
        <v>11826</v>
      </c>
      <c r="N3098" t="s">
        <v>12217</v>
      </c>
      <c r="O3098" t="s">
        <v>10871</v>
      </c>
      <c r="P3098" t="s">
        <v>10887</v>
      </c>
    </row>
    <row r="3099" spans="1:16" x14ac:dyDescent="0.3">
      <c r="A3099" t="s">
        <v>12226</v>
      </c>
      <c r="B3099" s="2" t="str">
        <f t="shared" si="146"/>
        <v>4406</v>
      </c>
      <c r="C3099" s="2">
        <f t="shared" si="144"/>
        <v>4406</v>
      </c>
      <c r="D3099" t="str">
        <f>VLOOKUP(C3099,'Cost Centre'!A:B,2,)</f>
        <v>Finance</v>
      </c>
      <c r="E3099" t="str">
        <f t="shared" si="145"/>
        <v>2</v>
      </c>
      <c r="F3099" t="s">
        <v>10902</v>
      </c>
      <c r="G3099" s="2">
        <v>0</v>
      </c>
      <c r="H3099" s="2">
        <v>0</v>
      </c>
      <c r="I3099" s="2">
        <v>0</v>
      </c>
      <c r="J3099" s="105">
        <f>SUMIF([1]MMM!$A:$A,A3099,[1]MMM!$F:$F)</f>
        <v>0</v>
      </c>
      <c r="K3099" s="2" t="s">
        <v>10</v>
      </c>
      <c r="L3099" s="2">
        <v>0</v>
      </c>
      <c r="M3099" t="s">
        <v>11826</v>
      </c>
      <c r="N3099" t="s">
        <v>12217</v>
      </c>
      <c r="O3099" t="s">
        <v>10871</v>
      </c>
      <c r="P3099" t="s">
        <v>10887</v>
      </c>
    </row>
    <row r="3100" spans="1:16" x14ac:dyDescent="0.3">
      <c r="A3100" t="s">
        <v>12227</v>
      </c>
      <c r="B3100" s="2" t="str">
        <f t="shared" si="146"/>
        <v>4406</v>
      </c>
      <c r="C3100" s="2">
        <f t="shared" si="144"/>
        <v>4406</v>
      </c>
      <c r="D3100" t="str">
        <f>VLOOKUP(C3100,'Cost Centre'!A:B,2,)</f>
        <v>Finance</v>
      </c>
      <c r="E3100" t="str">
        <f t="shared" si="145"/>
        <v>2</v>
      </c>
      <c r="F3100" t="s">
        <v>10904</v>
      </c>
      <c r="G3100" s="2">
        <v>0</v>
      </c>
      <c r="H3100" s="2">
        <v>0</v>
      </c>
      <c r="I3100" s="2">
        <v>0</v>
      </c>
      <c r="J3100" s="105">
        <f>SUMIF([1]MMM!$A:$A,A3100,[1]MMM!$F:$F)</f>
        <v>0</v>
      </c>
      <c r="K3100" s="2" t="s">
        <v>10</v>
      </c>
      <c r="L3100" s="2">
        <v>0</v>
      </c>
      <c r="M3100" t="s">
        <v>11826</v>
      </c>
      <c r="N3100" t="s">
        <v>12217</v>
      </c>
      <c r="O3100" t="s">
        <v>10871</v>
      </c>
      <c r="P3100" t="s">
        <v>10887</v>
      </c>
    </row>
    <row r="3101" spans="1:16" x14ac:dyDescent="0.3">
      <c r="A3101" t="s">
        <v>12228</v>
      </c>
      <c r="B3101" s="2" t="str">
        <f t="shared" si="146"/>
        <v>4406</v>
      </c>
      <c r="C3101" s="2">
        <f t="shared" si="144"/>
        <v>4406</v>
      </c>
      <c r="D3101" t="str">
        <f>VLOOKUP(C3101,'Cost Centre'!A:B,2,)</f>
        <v>Finance</v>
      </c>
      <c r="E3101" t="str">
        <f t="shared" si="145"/>
        <v>2</v>
      </c>
      <c r="F3101" t="s">
        <v>10906</v>
      </c>
      <c r="G3101" s="2">
        <v>0</v>
      </c>
      <c r="H3101" s="2">
        <v>0</v>
      </c>
      <c r="I3101" s="2">
        <v>0</v>
      </c>
      <c r="J3101" s="105">
        <f>SUMIF([1]MMM!$A:$A,A3101,[1]MMM!$F:$F)</f>
        <v>0</v>
      </c>
      <c r="K3101" s="2" t="s">
        <v>10</v>
      </c>
      <c r="L3101" s="2">
        <v>0</v>
      </c>
      <c r="M3101" t="s">
        <v>11826</v>
      </c>
      <c r="N3101" t="s">
        <v>12217</v>
      </c>
      <c r="O3101" t="s">
        <v>10871</v>
      </c>
      <c r="P3101" t="s">
        <v>10887</v>
      </c>
    </row>
    <row r="3102" spans="1:16" x14ac:dyDescent="0.3">
      <c r="A3102" t="s">
        <v>4168</v>
      </c>
      <c r="B3102" s="2" t="str">
        <f t="shared" si="146"/>
        <v>4406</v>
      </c>
      <c r="C3102" s="2">
        <f t="shared" si="144"/>
        <v>4406</v>
      </c>
      <c r="D3102" t="str">
        <f>VLOOKUP(C3102,'Cost Centre'!A:B,2,)</f>
        <v>Finance</v>
      </c>
      <c r="E3102" t="str">
        <f t="shared" si="145"/>
        <v>3</v>
      </c>
      <c r="F3102" t="s">
        <v>2148</v>
      </c>
      <c r="G3102" s="2">
        <v>0</v>
      </c>
      <c r="H3102" s="2">
        <v>0</v>
      </c>
      <c r="I3102" s="2">
        <v>0</v>
      </c>
      <c r="J3102" s="105">
        <f>SUMIF([1]MMM!$A:$A,A3102,[1]MMM!$F:$F)</f>
        <v>0</v>
      </c>
      <c r="K3102" s="2" t="s">
        <v>10</v>
      </c>
      <c r="L3102" s="2">
        <v>0</v>
      </c>
      <c r="M3102" t="s">
        <v>11826</v>
      </c>
      <c r="N3102" t="s">
        <v>12217</v>
      </c>
      <c r="O3102" t="s">
        <v>10908</v>
      </c>
      <c r="P3102" t="s">
        <v>10910</v>
      </c>
    </row>
    <row r="3103" spans="1:16" x14ac:dyDescent="0.3">
      <c r="A3103" t="s">
        <v>12229</v>
      </c>
      <c r="B3103" s="2" t="str">
        <f t="shared" si="146"/>
        <v>4406</v>
      </c>
      <c r="C3103" s="2">
        <f t="shared" si="144"/>
        <v>4406</v>
      </c>
      <c r="D3103" t="str">
        <f>VLOOKUP(C3103,'Cost Centre'!A:B,2,)</f>
        <v>Finance</v>
      </c>
      <c r="E3103" t="str">
        <f t="shared" si="145"/>
        <v>3</v>
      </c>
      <c r="F3103" t="s">
        <v>10912</v>
      </c>
      <c r="G3103" s="2">
        <v>0</v>
      </c>
      <c r="H3103" s="2">
        <v>0</v>
      </c>
      <c r="I3103" s="2">
        <v>-21238716.579999998</v>
      </c>
      <c r="J3103" s="105">
        <f>SUMIF([1]MMM!$A:$A,A3103,[1]MMM!$F:$F)</f>
        <v>-21238716.579999998</v>
      </c>
      <c r="K3103" s="2" t="s">
        <v>10</v>
      </c>
      <c r="L3103" s="2">
        <v>0</v>
      </c>
      <c r="M3103" t="s">
        <v>11826</v>
      </c>
      <c r="N3103" t="s">
        <v>12217</v>
      </c>
      <c r="O3103" t="s">
        <v>10908</v>
      </c>
      <c r="P3103" t="s">
        <v>10913</v>
      </c>
    </row>
    <row r="3104" spans="1:16" x14ac:dyDescent="0.3">
      <c r="A3104" t="s">
        <v>12230</v>
      </c>
      <c r="B3104" s="2" t="str">
        <f t="shared" si="146"/>
        <v>4406</v>
      </c>
      <c r="C3104" s="2">
        <f t="shared" si="144"/>
        <v>4406</v>
      </c>
      <c r="D3104" t="str">
        <f>VLOOKUP(C3104,'Cost Centre'!A:B,2,)</f>
        <v>Finance</v>
      </c>
      <c r="E3104" t="str">
        <f t="shared" si="145"/>
        <v>3</v>
      </c>
      <c r="F3104" t="s">
        <v>10915</v>
      </c>
      <c r="G3104" s="2">
        <v>0</v>
      </c>
      <c r="H3104" s="2">
        <v>0</v>
      </c>
      <c r="I3104" s="2">
        <v>0</v>
      </c>
      <c r="J3104" s="105">
        <f>SUMIF([1]MMM!$A:$A,A3104,[1]MMM!$F:$F)</f>
        <v>0</v>
      </c>
      <c r="K3104" s="2" t="s">
        <v>10</v>
      </c>
      <c r="L3104" s="2">
        <v>0</v>
      </c>
      <c r="M3104" t="s">
        <v>11826</v>
      </c>
      <c r="N3104" t="s">
        <v>12217</v>
      </c>
      <c r="O3104" t="s">
        <v>10908</v>
      </c>
      <c r="P3104" t="s">
        <v>10913</v>
      </c>
    </row>
    <row r="3105" spans="1:16" x14ac:dyDescent="0.3">
      <c r="A3105" t="s">
        <v>12231</v>
      </c>
      <c r="B3105" s="2" t="str">
        <f t="shared" si="146"/>
        <v>4406</v>
      </c>
      <c r="C3105" s="2">
        <f t="shared" si="144"/>
        <v>4406</v>
      </c>
      <c r="D3105" t="str">
        <f>VLOOKUP(C3105,'Cost Centre'!A:B,2,)</f>
        <v>Finance</v>
      </c>
      <c r="E3105" t="str">
        <f t="shared" si="145"/>
        <v>5</v>
      </c>
      <c r="F3105" t="s">
        <v>12232</v>
      </c>
      <c r="G3105" s="2">
        <v>19626</v>
      </c>
      <c r="H3105" s="2">
        <v>0</v>
      </c>
      <c r="I3105" s="2">
        <v>0</v>
      </c>
      <c r="J3105" s="105">
        <f>SUMIF([1]MMM!$A:$A,A3105,[1]MMM!$F:$F)</f>
        <v>19626</v>
      </c>
      <c r="K3105" s="2" t="s">
        <v>460</v>
      </c>
      <c r="L3105" s="2">
        <v>0</v>
      </c>
      <c r="M3105" t="s">
        <v>11826</v>
      </c>
      <c r="N3105" t="s">
        <v>12217</v>
      </c>
      <c r="O3105" t="s">
        <v>11298</v>
      </c>
      <c r="P3105" t="s">
        <v>12233</v>
      </c>
    </row>
    <row r="3106" spans="1:16" x14ac:dyDescent="0.3">
      <c r="A3106" t="s">
        <v>12234</v>
      </c>
      <c r="B3106" s="2" t="str">
        <f t="shared" si="146"/>
        <v>4406</v>
      </c>
      <c r="C3106" s="2">
        <f t="shared" si="144"/>
        <v>4406</v>
      </c>
      <c r="D3106" t="str">
        <f>VLOOKUP(C3106,'Cost Centre'!A:B,2,)</f>
        <v>Finance</v>
      </c>
      <c r="E3106" t="str">
        <f t="shared" si="145"/>
        <v>5</v>
      </c>
      <c r="F3106" t="s">
        <v>12235</v>
      </c>
      <c r="G3106" s="2">
        <v>0</v>
      </c>
      <c r="H3106" s="2">
        <v>0</v>
      </c>
      <c r="I3106" s="2">
        <v>0</v>
      </c>
      <c r="J3106" s="105">
        <f>SUMIF([1]MMM!$A:$A,A3106,[1]MMM!$F:$F)</f>
        <v>0</v>
      </c>
      <c r="K3106" s="2" t="s">
        <v>460</v>
      </c>
      <c r="L3106" s="2">
        <v>0</v>
      </c>
      <c r="M3106" t="s">
        <v>11826</v>
      </c>
      <c r="N3106" t="s">
        <v>12217</v>
      </c>
      <c r="O3106" t="s">
        <v>11298</v>
      </c>
      <c r="P3106" t="s">
        <v>12233</v>
      </c>
    </row>
    <row r="3107" spans="1:16" x14ac:dyDescent="0.3">
      <c r="A3107" t="s">
        <v>12236</v>
      </c>
      <c r="B3107" s="2" t="str">
        <f t="shared" si="146"/>
        <v>4406</v>
      </c>
      <c r="C3107" s="2">
        <f t="shared" si="144"/>
        <v>4406</v>
      </c>
      <c r="D3107" t="str">
        <f>VLOOKUP(C3107,'Cost Centre'!A:B,2,)</f>
        <v>Finance</v>
      </c>
      <c r="E3107" t="str">
        <f t="shared" si="145"/>
        <v>5</v>
      </c>
      <c r="F3107" t="s">
        <v>12237</v>
      </c>
      <c r="G3107" s="2">
        <v>0</v>
      </c>
      <c r="H3107" s="2">
        <v>0</v>
      </c>
      <c r="I3107" s="2">
        <v>-10800</v>
      </c>
      <c r="J3107" s="105">
        <f>SUMIF([1]MMM!$A:$A,A3107,[1]MMM!$F:$F)</f>
        <v>-10800</v>
      </c>
      <c r="K3107" s="2" t="s">
        <v>460</v>
      </c>
      <c r="L3107" s="2">
        <v>0</v>
      </c>
      <c r="M3107" t="s">
        <v>11826</v>
      </c>
      <c r="N3107" t="s">
        <v>12217</v>
      </c>
      <c r="O3107" t="s">
        <v>11298</v>
      </c>
      <c r="P3107" t="s">
        <v>12233</v>
      </c>
    </row>
    <row r="3108" spans="1:16" x14ac:dyDescent="0.3">
      <c r="A3108" t="s">
        <v>12238</v>
      </c>
      <c r="B3108" s="2" t="str">
        <f t="shared" si="146"/>
        <v>4406</v>
      </c>
      <c r="C3108" s="2">
        <f t="shared" si="144"/>
        <v>4406</v>
      </c>
      <c r="D3108" t="str">
        <f>VLOOKUP(C3108,'Cost Centre'!A:B,2,)</f>
        <v>Finance</v>
      </c>
      <c r="E3108" t="str">
        <f t="shared" si="145"/>
        <v>5</v>
      </c>
      <c r="F3108" t="s">
        <v>12239</v>
      </c>
      <c r="G3108" s="2">
        <v>122922.83</v>
      </c>
      <c r="H3108" s="2">
        <v>0</v>
      </c>
      <c r="I3108" s="2">
        <v>0</v>
      </c>
      <c r="J3108" s="105">
        <f>SUMIF([1]MMM!$A:$A,A3108,[1]MMM!$F:$F)</f>
        <v>122922.83</v>
      </c>
      <c r="K3108" s="2" t="s">
        <v>460</v>
      </c>
      <c r="L3108" s="2">
        <v>0</v>
      </c>
      <c r="M3108" t="s">
        <v>11826</v>
      </c>
      <c r="N3108" t="s">
        <v>12217</v>
      </c>
      <c r="O3108" t="s">
        <v>11298</v>
      </c>
      <c r="P3108" t="s">
        <v>12240</v>
      </c>
    </row>
    <row r="3109" spans="1:16" x14ac:dyDescent="0.3">
      <c r="A3109" t="s">
        <v>12241</v>
      </c>
      <c r="B3109" s="2" t="str">
        <f t="shared" si="146"/>
        <v>4406</v>
      </c>
      <c r="C3109" s="2">
        <f t="shared" si="144"/>
        <v>4406</v>
      </c>
      <c r="D3109" t="str">
        <f>VLOOKUP(C3109,'Cost Centre'!A:B,2,)</f>
        <v>Finance</v>
      </c>
      <c r="E3109" t="str">
        <f t="shared" si="145"/>
        <v>5</v>
      </c>
      <c r="F3109" t="s">
        <v>12242</v>
      </c>
      <c r="G3109" s="2">
        <v>0</v>
      </c>
      <c r="H3109" s="2">
        <v>2000</v>
      </c>
      <c r="I3109" s="2">
        <v>0</v>
      </c>
      <c r="J3109" s="105">
        <f>SUMIF([1]MMM!$A:$A,A3109,[1]MMM!$F:$F)</f>
        <v>2000</v>
      </c>
      <c r="K3109" s="2" t="s">
        <v>460</v>
      </c>
      <c r="L3109" s="2">
        <v>7774362</v>
      </c>
      <c r="M3109" t="s">
        <v>11826</v>
      </c>
      <c r="N3109" t="s">
        <v>12217</v>
      </c>
      <c r="O3109" t="s">
        <v>11298</v>
      </c>
      <c r="P3109" t="s">
        <v>12240</v>
      </c>
    </row>
    <row r="3110" spans="1:16" x14ac:dyDescent="0.3">
      <c r="A3110" t="s">
        <v>12243</v>
      </c>
      <c r="B3110" s="2" t="str">
        <f t="shared" si="146"/>
        <v>4406</v>
      </c>
      <c r="C3110" s="2">
        <f t="shared" si="144"/>
        <v>4406</v>
      </c>
      <c r="D3110" t="str">
        <f>VLOOKUP(C3110,'Cost Centre'!A:B,2,)</f>
        <v>Finance</v>
      </c>
      <c r="E3110" t="str">
        <f t="shared" si="145"/>
        <v>5</v>
      </c>
      <c r="F3110" t="s">
        <v>12244</v>
      </c>
      <c r="G3110" s="2">
        <v>0</v>
      </c>
      <c r="H3110" s="2">
        <v>0</v>
      </c>
      <c r="I3110" s="2">
        <v>0</v>
      </c>
      <c r="J3110" s="105">
        <f>SUMIF([1]MMM!$A:$A,A3110,[1]MMM!$F:$F)</f>
        <v>0</v>
      </c>
      <c r="K3110" s="2" t="s">
        <v>460</v>
      </c>
      <c r="L3110" s="2">
        <v>0</v>
      </c>
      <c r="M3110" t="s">
        <v>11826</v>
      </c>
      <c r="N3110" t="s">
        <v>12217</v>
      </c>
      <c r="O3110" t="s">
        <v>11298</v>
      </c>
      <c r="P3110" t="s">
        <v>12240</v>
      </c>
    </row>
    <row r="3111" spans="1:16" x14ac:dyDescent="0.3">
      <c r="A3111" t="s">
        <v>12245</v>
      </c>
      <c r="B3111" s="2" t="str">
        <f t="shared" si="146"/>
        <v>4406</v>
      </c>
      <c r="C3111" s="2">
        <f t="shared" si="144"/>
        <v>4406</v>
      </c>
      <c r="D3111" t="str">
        <f>VLOOKUP(C3111,'Cost Centre'!A:B,2,)</f>
        <v>Finance</v>
      </c>
      <c r="E3111" t="str">
        <f t="shared" si="145"/>
        <v>7</v>
      </c>
      <c r="F3111" t="s">
        <v>12246</v>
      </c>
      <c r="G3111" s="2">
        <v>83357.08</v>
      </c>
      <c r="H3111" s="2">
        <v>0</v>
      </c>
      <c r="I3111" s="2">
        <v>0</v>
      </c>
      <c r="J3111" s="105">
        <f>SUMIF([1]MMM!$A:$A,A3111,[1]MMM!$F:$F)</f>
        <v>83357.08</v>
      </c>
      <c r="K3111" s="2" t="s">
        <v>460</v>
      </c>
      <c r="L3111" s="2">
        <v>0</v>
      </c>
      <c r="M3111" t="s">
        <v>11826</v>
      </c>
      <c r="N3111" t="s">
        <v>12217</v>
      </c>
      <c r="O3111" t="s">
        <v>11396</v>
      </c>
      <c r="P3111" t="s">
        <v>12163</v>
      </c>
    </row>
    <row r="3112" spans="1:16" x14ac:dyDescent="0.3">
      <c r="A3112" t="s">
        <v>12247</v>
      </c>
      <c r="B3112" s="2" t="str">
        <f t="shared" si="146"/>
        <v>4406</v>
      </c>
      <c r="C3112" s="2">
        <f t="shared" si="144"/>
        <v>4406</v>
      </c>
      <c r="D3112" t="str">
        <f>VLOOKUP(C3112,'Cost Centre'!A:B,2,)</f>
        <v>Finance</v>
      </c>
      <c r="E3112" t="str">
        <f t="shared" si="145"/>
        <v>7</v>
      </c>
      <c r="F3112" t="s">
        <v>12248</v>
      </c>
      <c r="G3112" s="2">
        <v>0</v>
      </c>
      <c r="H3112" s="2">
        <v>0</v>
      </c>
      <c r="I3112" s="2">
        <v>-84997.69</v>
      </c>
      <c r="J3112" s="105">
        <f>SUMIF([1]MMM!$A:$A,A3112,[1]MMM!$F:$F)</f>
        <v>-84997.69</v>
      </c>
      <c r="K3112" s="2" t="s">
        <v>460</v>
      </c>
      <c r="L3112" s="2">
        <v>0</v>
      </c>
      <c r="M3112" t="s">
        <v>11826</v>
      </c>
      <c r="N3112" t="s">
        <v>12217</v>
      </c>
      <c r="O3112" t="s">
        <v>11396</v>
      </c>
      <c r="P3112" t="s">
        <v>12163</v>
      </c>
    </row>
    <row r="3113" spans="1:16" x14ac:dyDescent="0.3">
      <c r="A3113" t="s">
        <v>12249</v>
      </c>
      <c r="B3113" s="2" t="str">
        <f t="shared" si="146"/>
        <v>4406</v>
      </c>
      <c r="C3113" s="2">
        <f t="shared" si="144"/>
        <v>4406</v>
      </c>
      <c r="D3113" t="str">
        <f>VLOOKUP(C3113,'Cost Centre'!A:B,2,)</f>
        <v>Finance</v>
      </c>
      <c r="E3113" t="str">
        <f t="shared" si="145"/>
        <v>7</v>
      </c>
      <c r="F3113" t="s">
        <v>12250</v>
      </c>
      <c r="G3113" s="2">
        <v>0</v>
      </c>
      <c r="H3113" s="2">
        <v>0</v>
      </c>
      <c r="I3113" s="2">
        <v>-13160.42</v>
      </c>
      <c r="J3113" s="105">
        <f>SUMIF([1]MMM!$A:$A,A3113,[1]MMM!$F:$F)</f>
        <v>-13160.42</v>
      </c>
      <c r="K3113" s="2" t="s">
        <v>460</v>
      </c>
      <c r="L3113" s="2">
        <v>0</v>
      </c>
      <c r="M3113" t="s">
        <v>11826</v>
      </c>
      <c r="N3113" t="s">
        <v>12217</v>
      </c>
      <c r="O3113" t="s">
        <v>11396</v>
      </c>
      <c r="P3113" t="s">
        <v>12163</v>
      </c>
    </row>
    <row r="3114" spans="1:16" x14ac:dyDescent="0.3">
      <c r="A3114" t="s">
        <v>12251</v>
      </c>
      <c r="B3114" s="2" t="str">
        <f t="shared" si="146"/>
        <v>4406</v>
      </c>
      <c r="C3114" s="2">
        <f t="shared" si="144"/>
        <v>4406</v>
      </c>
      <c r="D3114" t="str">
        <f>VLOOKUP(C3114,'Cost Centre'!A:B,2,)</f>
        <v>Finance</v>
      </c>
      <c r="E3114" t="str">
        <f t="shared" si="145"/>
        <v>7</v>
      </c>
      <c r="F3114" t="s">
        <v>12252</v>
      </c>
      <c r="G3114" s="2">
        <v>0</v>
      </c>
      <c r="H3114" s="2">
        <v>0</v>
      </c>
      <c r="I3114" s="2">
        <v>0</v>
      </c>
      <c r="J3114" s="105">
        <f>SUMIF([1]MMM!$A:$A,A3114,[1]MMM!$F:$F)</f>
        <v>0</v>
      </c>
      <c r="K3114" s="2" t="s">
        <v>460</v>
      </c>
      <c r="L3114" s="2">
        <v>0</v>
      </c>
      <c r="M3114" t="s">
        <v>11826</v>
      </c>
      <c r="N3114" t="s">
        <v>12217</v>
      </c>
      <c r="O3114" t="s">
        <v>11396</v>
      </c>
      <c r="P3114" t="s">
        <v>12163</v>
      </c>
    </row>
    <row r="3115" spans="1:16" x14ac:dyDescent="0.3">
      <c r="A3115" t="s">
        <v>12253</v>
      </c>
      <c r="B3115" s="2" t="str">
        <f t="shared" si="146"/>
        <v>4406</v>
      </c>
      <c r="C3115" s="2">
        <f t="shared" si="144"/>
        <v>4406</v>
      </c>
      <c r="D3115" t="str">
        <f>VLOOKUP(C3115,'Cost Centre'!A:B,2,)</f>
        <v>Finance</v>
      </c>
      <c r="E3115" t="str">
        <f t="shared" si="145"/>
        <v>7</v>
      </c>
      <c r="F3115" t="s">
        <v>12254</v>
      </c>
      <c r="G3115" s="2">
        <v>0</v>
      </c>
      <c r="H3115" s="2">
        <v>2262</v>
      </c>
      <c r="I3115" s="2">
        <v>0</v>
      </c>
      <c r="J3115" s="105">
        <f>SUMIF([1]MMM!$A:$A,A3115,[1]MMM!$F:$F)</f>
        <v>2262</v>
      </c>
      <c r="K3115" s="2" t="s">
        <v>460</v>
      </c>
      <c r="L3115" s="2">
        <v>0</v>
      </c>
      <c r="M3115" t="s">
        <v>11826</v>
      </c>
      <c r="N3115" t="s">
        <v>12217</v>
      </c>
      <c r="O3115" t="s">
        <v>11396</v>
      </c>
      <c r="P3115" t="s">
        <v>12163</v>
      </c>
    </row>
    <row r="3116" spans="1:16" x14ac:dyDescent="0.3">
      <c r="A3116" t="s">
        <v>12255</v>
      </c>
      <c r="B3116" s="2" t="str">
        <f t="shared" si="146"/>
        <v>4406</v>
      </c>
      <c r="C3116" s="2">
        <f t="shared" si="144"/>
        <v>4406</v>
      </c>
      <c r="D3116" t="str">
        <f>VLOOKUP(C3116,'Cost Centre'!A:B,2,)</f>
        <v>Finance</v>
      </c>
      <c r="E3116" t="str">
        <f t="shared" si="145"/>
        <v>7</v>
      </c>
      <c r="F3116" t="s">
        <v>12256</v>
      </c>
      <c r="G3116" s="2">
        <v>0</v>
      </c>
      <c r="H3116" s="2">
        <v>0</v>
      </c>
      <c r="I3116" s="2">
        <v>-2262</v>
      </c>
      <c r="J3116" s="105">
        <f>SUMIF([1]MMM!$A:$A,A3116,[1]MMM!$F:$F)</f>
        <v>-2262</v>
      </c>
      <c r="K3116" s="2" t="s">
        <v>460</v>
      </c>
      <c r="L3116" s="2">
        <v>0</v>
      </c>
      <c r="M3116" t="s">
        <v>11826</v>
      </c>
      <c r="N3116" t="s">
        <v>12217</v>
      </c>
      <c r="O3116" t="s">
        <v>11396</v>
      </c>
      <c r="P3116" t="s">
        <v>12163</v>
      </c>
    </row>
    <row r="3117" spans="1:16" x14ac:dyDescent="0.3">
      <c r="A3117" t="s">
        <v>12257</v>
      </c>
      <c r="B3117" s="2" t="str">
        <f t="shared" si="146"/>
        <v>4406</v>
      </c>
      <c r="C3117" s="2">
        <f t="shared" si="144"/>
        <v>4406</v>
      </c>
      <c r="D3117" t="str">
        <f>VLOOKUP(C3117,'Cost Centre'!A:B,2,)</f>
        <v>Finance</v>
      </c>
      <c r="E3117" t="str">
        <f t="shared" si="145"/>
        <v>7</v>
      </c>
      <c r="F3117" t="s">
        <v>12258</v>
      </c>
      <c r="G3117" s="2">
        <v>0</v>
      </c>
      <c r="H3117" s="2">
        <v>0</v>
      </c>
      <c r="I3117" s="2">
        <v>0</v>
      </c>
      <c r="J3117" s="105">
        <f>SUMIF([1]MMM!$A:$A,A3117,[1]MMM!$F:$F)</f>
        <v>0</v>
      </c>
      <c r="K3117" s="2" t="s">
        <v>460</v>
      </c>
      <c r="L3117" s="2">
        <v>0</v>
      </c>
      <c r="M3117" t="s">
        <v>11826</v>
      </c>
      <c r="N3117" t="s">
        <v>12217</v>
      </c>
      <c r="O3117" t="s">
        <v>11396</v>
      </c>
      <c r="P3117" t="s">
        <v>12163</v>
      </c>
    </row>
    <row r="3118" spans="1:16" x14ac:dyDescent="0.3">
      <c r="A3118" t="s">
        <v>12259</v>
      </c>
      <c r="B3118" s="2" t="str">
        <f t="shared" si="146"/>
        <v>4406</v>
      </c>
      <c r="C3118" s="2">
        <f t="shared" si="144"/>
        <v>4406</v>
      </c>
      <c r="D3118" t="str">
        <f>VLOOKUP(C3118,'Cost Centre'!A:B,2,)</f>
        <v>Finance</v>
      </c>
      <c r="E3118" t="str">
        <f t="shared" si="145"/>
        <v>7</v>
      </c>
      <c r="F3118" t="s">
        <v>12260</v>
      </c>
      <c r="G3118" s="2">
        <v>0</v>
      </c>
      <c r="H3118" s="2">
        <v>15450.87</v>
      </c>
      <c r="I3118" s="2">
        <v>0</v>
      </c>
      <c r="J3118" s="105">
        <f>SUMIF([1]MMM!$A:$A,A3118,[1]MMM!$F:$F)</f>
        <v>15450.87</v>
      </c>
      <c r="K3118" s="2" t="s">
        <v>460</v>
      </c>
      <c r="L3118" s="2">
        <v>0</v>
      </c>
      <c r="M3118" t="s">
        <v>11826</v>
      </c>
      <c r="N3118" t="s">
        <v>12217</v>
      </c>
      <c r="O3118" t="s">
        <v>11396</v>
      </c>
      <c r="P3118" t="s">
        <v>12163</v>
      </c>
    </row>
    <row r="3119" spans="1:16" x14ac:dyDescent="0.3">
      <c r="A3119" t="s">
        <v>12261</v>
      </c>
      <c r="B3119" s="2" t="str">
        <f t="shared" si="146"/>
        <v>4406</v>
      </c>
      <c r="C3119" s="2">
        <f t="shared" si="144"/>
        <v>4406</v>
      </c>
      <c r="D3119" t="str">
        <f>VLOOKUP(C3119,'Cost Centre'!A:B,2,)</f>
        <v>Finance</v>
      </c>
      <c r="E3119" t="str">
        <f t="shared" si="145"/>
        <v>7</v>
      </c>
      <c r="F3119" t="s">
        <v>12262</v>
      </c>
      <c r="G3119" s="2">
        <v>0</v>
      </c>
      <c r="H3119" s="2">
        <v>0</v>
      </c>
      <c r="I3119" s="2">
        <v>0</v>
      </c>
      <c r="J3119" s="105">
        <f>SUMIF([1]MMM!$A:$A,A3119,[1]MMM!$F:$F)</f>
        <v>0</v>
      </c>
      <c r="K3119" s="2" t="s">
        <v>460</v>
      </c>
      <c r="L3119" s="2">
        <v>0</v>
      </c>
      <c r="M3119" t="s">
        <v>11826</v>
      </c>
      <c r="N3119" t="s">
        <v>12217</v>
      </c>
      <c r="O3119" t="s">
        <v>11396</v>
      </c>
      <c r="P3119" t="s">
        <v>12163</v>
      </c>
    </row>
    <row r="3120" spans="1:16" x14ac:dyDescent="0.3">
      <c r="A3120" t="s">
        <v>12263</v>
      </c>
      <c r="B3120" s="2" t="str">
        <f t="shared" si="146"/>
        <v>4406</v>
      </c>
      <c r="C3120" s="2">
        <f t="shared" si="144"/>
        <v>4406</v>
      </c>
      <c r="D3120" t="str">
        <f>VLOOKUP(C3120,'Cost Centre'!A:B,2,)</f>
        <v>Finance</v>
      </c>
      <c r="E3120" t="str">
        <f t="shared" si="145"/>
        <v>7</v>
      </c>
      <c r="F3120" t="s">
        <v>12264</v>
      </c>
      <c r="G3120" s="2">
        <v>-865820.79</v>
      </c>
      <c r="H3120" s="2">
        <v>0</v>
      </c>
      <c r="I3120" s="2">
        <v>0</v>
      </c>
      <c r="J3120" s="105">
        <f>SUMIF([1]MMM!$A:$A,A3120,[1]MMM!$F:$F)</f>
        <v>-865820.79</v>
      </c>
      <c r="K3120" s="2" t="s">
        <v>460</v>
      </c>
      <c r="L3120" s="2">
        <v>0</v>
      </c>
      <c r="M3120" t="s">
        <v>11826</v>
      </c>
      <c r="N3120" t="s">
        <v>12217</v>
      </c>
      <c r="O3120" t="s">
        <v>11396</v>
      </c>
      <c r="P3120" t="s">
        <v>12163</v>
      </c>
    </row>
    <row r="3121" spans="1:16" x14ac:dyDescent="0.3">
      <c r="A3121" t="s">
        <v>12265</v>
      </c>
      <c r="B3121" s="2" t="str">
        <f t="shared" si="146"/>
        <v>4406</v>
      </c>
      <c r="C3121" s="2">
        <f t="shared" si="144"/>
        <v>4406</v>
      </c>
      <c r="D3121" t="str">
        <f>VLOOKUP(C3121,'Cost Centre'!A:B,2,)</f>
        <v>Finance</v>
      </c>
      <c r="E3121" t="str">
        <f t="shared" si="145"/>
        <v>7</v>
      </c>
      <c r="F3121" t="s">
        <v>12266</v>
      </c>
      <c r="G3121" s="2">
        <v>0</v>
      </c>
      <c r="H3121" s="2">
        <v>0</v>
      </c>
      <c r="I3121" s="2">
        <v>-260903.55</v>
      </c>
      <c r="J3121" s="105">
        <f>SUMIF([1]MMM!$A:$A,A3121,[1]MMM!$F:$F)</f>
        <v>-260903.55</v>
      </c>
      <c r="K3121" s="2" t="s">
        <v>460</v>
      </c>
      <c r="L3121" s="2">
        <v>0</v>
      </c>
      <c r="M3121" t="s">
        <v>11826</v>
      </c>
      <c r="N3121" t="s">
        <v>12217</v>
      </c>
      <c r="O3121" t="s">
        <v>11396</v>
      </c>
      <c r="P3121" t="s">
        <v>12163</v>
      </c>
    </row>
    <row r="3122" spans="1:16" x14ac:dyDescent="0.3">
      <c r="A3122" t="s">
        <v>12267</v>
      </c>
      <c r="B3122" s="2" t="str">
        <f t="shared" si="146"/>
        <v>4406</v>
      </c>
      <c r="C3122" s="2">
        <f t="shared" si="144"/>
        <v>4406</v>
      </c>
      <c r="D3122" t="str">
        <f>VLOOKUP(C3122,'Cost Centre'!A:B,2,)</f>
        <v>Finance</v>
      </c>
      <c r="E3122" t="str">
        <f t="shared" si="145"/>
        <v>7</v>
      </c>
      <c r="F3122" t="s">
        <v>12268</v>
      </c>
      <c r="G3122" s="2">
        <v>0</v>
      </c>
      <c r="H3122" s="2">
        <v>0</v>
      </c>
      <c r="I3122" s="2">
        <v>0</v>
      </c>
      <c r="J3122" s="105">
        <f>SUMIF([1]MMM!$A:$A,A3122,[1]MMM!$F:$F)</f>
        <v>0</v>
      </c>
      <c r="K3122" s="2" t="s">
        <v>460</v>
      </c>
      <c r="L3122" s="2">
        <v>0</v>
      </c>
      <c r="M3122" t="s">
        <v>11826</v>
      </c>
      <c r="N3122" t="s">
        <v>12217</v>
      </c>
      <c r="O3122" t="s">
        <v>11396</v>
      </c>
      <c r="P3122" t="s">
        <v>12163</v>
      </c>
    </row>
    <row r="3123" spans="1:16" x14ac:dyDescent="0.3">
      <c r="A3123" t="s">
        <v>12269</v>
      </c>
      <c r="B3123" s="2" t="str">
        <f t="shared" si="146"/>
        <v>4406</v>
      </c>
      <c r="C3123" s="2">
        <f t="shared" si="144"/>
        <v>4406</v>
      </c>
      <c r="D3123" t="str">
        <f>VLOOKUP(C3123,'Cost Centre'!A:B,2,)</f>
        <v>Finance</v>
      </c>
      <c r="E3123" t="str">
        <f t="shared" si="145"/>
        <v>7</v>
      </c>
      <c r="F3123" t="s">
        <v>12270</v>
      </c>
      <c r="G3123" s="2">
        <v>0</v>
      </c>
      <c r="H3123" s="2">
        <v>0</v>
      </c>
      <c r="I3123" s="2">
        <v>0</v>
      </c>
      <c r="J3123" s="105">
        <f>SUMIF([1]MMM!$A:$A,A3123,[1]MMM!$F:$F)</f>
        <v>0</v>
      </c>
      <c r="K3123" s="2" t="s">
        <v>460</v>
      </c>
      <c r="L3123" s="2">
        <v>0</v>
      </c>
      <c r="M3123" t="s">
        <v>11826</v>
      </c>
      <c r="N3123" t="s">
        <v>12217</v>
      </c>
      <c r="O3123" t="s">
        <v>11396</v>
      </c>
      <c r="P3123" t="s">
        <v>11440</v>
      </c>
    </row>
    <row r="3124" spans="1:16" x14ac:dyDescent="0.3">
      <c r="A3124" t="s">
        <v>12271</v>
      </c>
      <c r="B3124" s="2" t="str">
        <f t="shared" si="146"/>
        <v>4406</v>
      </c>
      <c r="C3124" s="2">
        <f t="shared" si="144"/>
        <v>4406</v>
      </c>
      <c r="D3124" t="str">
        <f>VLOOKUP(C3124,'Cost Centre'!A:B,2,)</f>
        <v>Finance</v>
      </c>
      <c r="E3124" t="str">
        <f t="shared" si="145"/>
        <v>7</v>
      </c>
      <c r="F3124" t="s">
        <v>12272</v>
      </c>
      <c r="G3124" s="2">
        <v>0</v>
      </c>
      <c r="H3124" s="2">
        <v>0</v>
      </c>
      <c r="I3124" s="2">
        <v>0</v>
      </c>
      <c r="J3124" s="105">
        <f>SUMIF([1]MMM!$A:$A,A3124,[1]MMM!$F:$F)</f>
        <v>0</v>
      </c>
      <c r="K3124" s="2" t="s">
        <v>460</v>
      </c>
      <c r="L3124" s="2">
        <v>0</v>
      </c>
      <c r="M3124" t="s">
        <v>11826</v>
      </c>
      <c r="N3124" t="s">
        <v>12217</v>
      </c>
      <c r="O3124" t="s">
        <v>11396</v>
      </c>
      <c r="P3124" t="s">
        <v>11440</v>
      </c>
    </row>
    <row r="3125" spans="1:16" x14ac:dyDescent="0.3">
      <c r="A3125" t="s">
        <v>12273</v>
      </c>
      <c r="B3125" s="2" t="str">
        <f t="shared" si="146"/>
        <v>4406</v>
      </c>
      <c r="C3125" s="2">
        <f t="shared" si="144"/>
        <v>4406</v>
      </c>
      <c r="D3125" t="str">
        <f>VLOOKUP(C3125,'Cost Centre'!A:B,2,)</f>
        <v>Finance</v>
      </c>
      <c r="E3125" t="str">
        <f t="shared" si="145"/>
        <v>7</v>
      </c>
      <c r="F3125" t="s">
        <v>12274</v>
      </c>
      <c r="G3125" s="2">
        <v>0</v>
      </c>
      <c r="H3125" s="2">
        <v>0</v>
      </c>
      <c r="I3125" s="2">
        <v>0</v>
      </c>
      <c r="J3125" s="105">
        <f>SUMIF([1]MMM!$A:$A,A3125,[1]MMM!$F:$F)</f>
        <v>0</v>
      </c>
      <c r="K3125" s="2" t="s">
        <v>460</v>
      </c>
      <c r="L3125" s="2">
        <v>0</v>
      </c>
      <c r="M3125" t="s">
        <v>11826</v>
      </c>
      <c r="N3125" t="s">
        <v>12217</v>
      </c>
      <c r="O3125" t="s">
        <v>11396</v>
      </c>
      <c r="P3125" t="s">
        <v>11440</v>
      </c>
    </row>
    <row r="3126" spans="1:16" x14ac:dyDescent="0.3">
      <c r="A3126" t="s">
        <v>12275</v>
      </c>
      <c r="B3126" s="2" t="str">
        <f t="shared" si="146"/>
        <v>4406</v>
      </c>
      <c r="C3126" s="2">
        <f t="shared" si="144"/>
        <v>4406</v>
      </c>
      <c r="D3126" t="str">
        <f>VLOOKUP(C3126,'Cost Centre'!A:B,2,)</f>
        <v>Finance</v>
      </c>
      <c r="E3126" t="str">
        <f t="shared" si="145"/>
        <v>7</v>
      </c>
      <c r="F3126" t="s">
        <v>12276</v>
      </c>
      <c r="G3126" s="2">
        <v>0</v>
      </c>
      <c r="H3126" s="2">
        <v>0</v>
      </c>
      <c r="I3126" s="2">
        <v>0</v>
      </c>
      <c r="J3126" s="105">
        <f>SUMIF([1]MMM!$A:$A,A3126,[1]MMM!$F:$F)</f>
        <v>0</v>
      </c>
      <c r="K3126" s="2" t="s">
        <v>460</v>
      </c>
      <c r="L3126" s="2">
        <v>0</v>
      </c>
      <c r="M3126" t="s">
        <v>11826</v>
      </c>
      <c r="N3126" t="s">
        <v>12217</v>
      </c>
      <c r="O3126" t="s">
        <v>11396</v>
      </c>
      <c r="P3126" t="s">
        <v>11440</v>
      </c>
    </row>
    <row r="3127" spans="1:16" x14ac:dyDescent="0.3">
      <c r="A3127" t="s">
        <v>12277</v>
      </c>
      <c r="B3127" s="2" t="str">
        <f t="shared" si="146"/>
        <v>4406</v>
      </c>
      <c r="C3127" s="2">
        <f t="shared" si="144"/>
        <v>4406</v>
      </c>
      <c r="D3127" t="str">
        <f>VLOOKUP(C3127,'Cost Centre'!A:B,2,)</f>
        <v>Finance</v>
      </c>
      <c r="E3127" t="str">
        <f t="shared" si="145"/>
        <v>7</v>
      </c>
      <c r="F3127" t="s">
        <v>12278</v>
      </c>
      <c r="G3127" s="2">
        <v>0</v>
      </c>
      <c r="H3127" s="2">
        <v>0</v>
      </c>
      <c r="I3127" s="2">
        <v>0</v>
      </c>
      <c r="J3127" s="105">
        <f>SUMIF([1]MMM!$A:$A,A3127,[1]MMM!$F:$F)</f>
        <v>0</v>
      </c>
      <c r="K3127" s="2" t="s">
        <v>460</v>
      </c>
      <c r="L3127" s="2">
        <v>0</v>
      </c>
      <c r="M3127" t="s">
        <v>11826</v>
      </c>
      <c r="N3127" t="s">
        <v>12217</v>
      </c>
      <c r="O3127" t="s">
        <v>11396</v>
      </c>
      <c r="P3127" t="s">
        <v>11440</v>
      </c>
    </row>
    <row r="3128" spans="1:16" x14ac:dyDescent="0.3">
      <c r="A3128" t="s">
        <v>12279</v>
      </c>
      <c r="B3128" s="2" t="str">
        <f t="shared" si="146"/>
        <v>4406</v>
      </c>
      <c r="C3128" s="2">
        <f t="shared" si="144"/>
        <v>4406</v>
      </c>
      <c r="D3128" t="str">
        <f>VLOOKUP(C3128,'Cost Centre'!A:B,2,)</f>
        <v>Finance</v>
      </c>
      <c r="E3128" t="str">
        <f t="shared" si="145"/>
        <v>7</v>
      </c>
      <c r="F3128" t="s">
        <v>12280</v>
      </c>
      <c r="G3128" s="2">
        <v>0</v>
      </c>
      <c r="H3128" s="2">
        <v>0</v>
      </c>
      <c r="I3128" s="2">
        <v>0</v>
      </c>
      <c r="J3128" s="105">
        <f>SUMIF([1]MMM!$A:$A,A3128,[1]MMM!$F:$F)</f>
        <v>0</v>
      </c>
      <c r="K3128" s="2" t="s">
        <v>460</v>
      </c>
      <c r="L3128" s="2">
        <v>0</v>
      </c>
      <c r="M3128" t="s">
        <v>11826</v>
      </c>
      <c r="N3128" t="s">
        <v>12217</v>
      </c>
      <c r="O3128" t="s">
        <v>11396</v>
      </c>
      <c r="P3128" t="s">
        <v>11440</v>
      </c>
    </row>
    <row r="3129" spans="1:16" x14ac:dyDescent="0.3">
      <c r="A3129" t="s">
        <v>820</v>
      </c>
      <c r="B3129" s="2" t="str">
        <f t="shared" si="146"/>
        <v>4406</v>
      </c>
      <c r="C3129" s="2">
        <f t="shared" si="144"/>
        <v>4406</v>
      </c>
      <c r="D3129" t="str">
        <f>VLOOKUP(C3129,'Cost Centre'!A:B,2,)</f>
        <v>Finance</v>
      </c>
      <c r="E3129" t="str">
        <f t="shared" si="145"/>
        <v>8</v>
      </c>
      <c r="F3129" t="s">
        <v>462</v>
      </c>
      <c r="G3129" s="2">
        <v>30256264.32</v>
      </c>
      <c r="H3129" s="2">
        <v>0</v>
      </c>
      <c r="I3129" s="2">
        <v>0</v>
      </c>
      <c r="J3129" s="105">
        <f>SUMIF([1]MMM!$A:$A,A3129,[1]MMM!$F:$F)</f>
        <v>30256264.32</v>
      </c>
      <c r="K3129" s="2" t="s">
        <v>460</v>
      </c>
      <c r="L3129" s="2">
        <v>0</v>
      </c>
      <c r="M3129" t="s">
        <v>11826</v>
      </c>
      <c r="N3129" t="s">
        <v>12217</v>
      </c>
      <c r="O3129" t="s">
        <v>10916</v>
      </c>
      <c r="P3129" t="s">
        <v>10917</v>
      </c>
    </row>
    <row r="3130" spans="1:16" x14ac:dyDescent="0.3">
      <c r="A3130" t="s">
        <v>821</v>
      </c>
      <c r="B3130" s="2" t="str">
        <f t="shared" si="146"/>
        <v>4406</v>
      </c>
      <c r="C3130" s="2">
        <f t="shared" si="144"/>
        <v>4406</v>
      </c>
      <c r="D3130" t="str">
        <f>VLOOKUP(C3130,'Cost Centre'!A:B,2,)</f>
        <v>Finance</v>
      </c>
      <c r="E3130" t="str">
        <f t="shared" si="145"/>
        <v>8</v>
      </c>
      <c r="F3130" t="s">
        <v>464</v>
      </c>
      <c r="G3130" s="2">
        <v>0</v>
      </c>
      <c r="H3130" s="2">
        <v>0</v>
      </c>
      <c r="I3130" s="2">
        <v>0</v>
      </c>
      <c r="J3130" s="105">
        <f>SUMIF([1]MMM!$A:$A,A3130,[1]MMM!$F:$F)</f>
        <v>0</v>
      </c>
      <c r="K3130" s="2" t="s">
        <v>460</v>
      </c>
      <c r="L3130" s="2">
        <v>0</v>
      </c>
      <c r="M3130" t="s">
        <v>11826</v>
      </c>
      <c r="N3130" t="s">
        <v>12217</v>
      </c>
      <c r="O3130" t="s">
        <v>10916</v>
      </c>
      <c r="P3130" t="s">
        <v>10917</v>
      </c>
    </row>
    <row r="3131" spans="1:16" x14ac:dyDescent="0.3">
      <c r="A3131" t="s">
        <v>822</v>
      </c>
      <c r="B3131" s="2" t="str">
        <f t="shared" si="146"/>
        <v>4406</v>
      </c>
      <c r="C3131" s="2">
        <f t="shared" si="144"/>
        <v>4406</v>
      </c>
      <c r="D3131" t="str">
        <f>VLOOKUP(C3131,'Cost Centre'!A:B,2,)</f>
        <v>Finance</v>
      </c>
      <c r="E3131" t="str">
        <f t="shared" si="145"/>
        <v>8</v>
      </c>
      <c r="F3131" t="s">
        <v>466</v>
      </c>
      <c r="G3131" s="2">
        <v>0</v>
      </c>
      <c r="H3131" s="2">
        <v>0</v>
      </c>
      <c r="I3131" s="2">
        <v>0</v>
      </c>
      <c r="J3131" s="105">
        <f>SUMIF([1]MMM!$A:$A,A3131,[1]MMM!$F:$F)</f>
        <v>0</v>
      </c>
      <c r="K3131" s="2" t="s">
        <v>460</v>
      </c>
      <c r="L3131" s="2">
        <v>0</v>
      </c>
      <c r="M3131" t="s">
        <v>11826</v>
      </c>
      <c r="N3131" t="s">
        <v>12217</v>
      </c>
      <c r="O3131" t="s">
        <v>10916</v>
      </c>
      <c r="P3131" t="s">
        <v>10917</v>
      </c>
    </row>
    <row r="3132" spans="1:16" x14ac:dyDescent="0.3">
      <c r="A3132" t="s">
        <v>823</v>
      </c>
      <c r="B3132" s="2" t="str">
        <f t="shared" si="146"/>
        <v>4406</v>
      </c>
      <c r="C3132" s="2">
        <f t="shared" si="144"/>
        <v>4406</v>
      </c>
      <c r="D3132" t="str">
        <f>VLOOKUP(C3132,'Cost Centre'!A:B,2,)</f>
        <v>Finance</v>
      </c>
      <c r="E3132" t="str">
        <f t="shared" si="145"/>
        <v>8</v>
      </c>
      <c r="F3132" t="s">
        <v>468</v>
      </c>
      <c r="G3132" s="2">
        <v>0</v>
      </c>
      <c r="H3132" s="2">
        <v>21238716.579999998</v>
      </c>
      <c r="I3132" s="2">
        <v>0</v>
      </c>
      <c r="J3132" s="105">
        <f>SUMIF([1]MMM!$A:$A,A3132,[1]MMM!$F:$F)</f>
        <v>21238716.579999998</v>
      </c>
      <c r="K3132" s="2" t="s">
        <v>460</v>
      </c>
      <c r="L3132" s="2">
        <v>0</v>
      </c>
      <c r="M3132" t="s">
        <v>11826</v>
      </c>
      <c r="N3132" t="s">
        <v>12217</v>
      </c>
      <c r="O3132" t="s">
        <v>10916</v>
      </c>
      <c r="P3132" t="s">
        <v>10917</v>
      </c>
    </row>
    <row r="3133" spans="1:16" x14ac:dyDescent="0.3">
      <c r="A3133" t="s">
        <v>824</v>
      </c>
      <c r="B3133" s="2" t="str">
        <f t="shared" si="146"/>
        <v>4406</v>
      </c>
      <c r="C3133" s="2">
        <f t="shared" si="144"/>
        <v>4406</v>
      </c>
      <c r="D3133" t="str">
        <f>VLOOKUP(C3133,'Cost Centre'!A:B,2,)</f>
        <v>Finance</v>
      </c>
      <c r="E3133" t="str">
        <f t="shared" si="145"/>
        <v>8</v>
      </c>
      <c r="F3133" t="s">
        <v>470</v>
      </c>
      <c r="G3133" s="2">
        <v>0</v>
      </c>
      <c r="H3133" s="2">
        <v>0</v>
      </c>
      <c r="I3133" s="2">
        <v>0</v>
      </c>
      <c r="J3133" s="105">
        <f>SUMIF([1]MMM!$A:$A,A3133,[1]MMM!$F:$F)</f>
        <v>0</v>
      </c>
      <c r="K3133" s="2" t="s">
        <v>460</v>
      </c>
      <c r="L3133" s="2">
        <v>0</v>
      </c>
      <c r="M3133" t="s">
        <v>11826</v>
      </c>
      <c r="N3133" t="s">
        <v>12217</v>
      </c>
      <c r="O3133" t="s">
        <v>10916</v>
      </c>
      <c r="P3133" t="s">
        <v>10917</v>
      </c>
    </row>
    <row r="3134" spans="1:16" x14ac:dyDescent="0.3">
      <c r="A3134" t="s">
        <v>4169</v>
      </c>
      <c r="B3134" s="2" t="str">
        <f t="shared" si="146"/>
        <v>4406</v>
      </c>
      <c r="C3134" s="2">
        <f t="shared" si="144"/>
        <v>4406</v>
      </c>
      <c r="D3134" t="str">
        <f>VLOOKUP(C3134,'Cost Centre'!A:B,2,)</f>
        <v>Finance</v>
      </c>
      <c r="E3134" t="str">
        <f t="shared" si="145"/>
        <v>8</v>
      </c>
      <c r="F3134" t="s">
        <v>2159</v>
      </c>
      <c r="G3134" s="2">
        <v>0</v>
      </c>
      <c r="H3134" s="2">
        <v>0</v>
      </c>
      <c r="I3134" s="2">
        <v>0</v>
      </c>
      <c r="J3134" s="105">
        <f>SUMIF([1]MMM!$A:$A,A3134,[1]MMM!$F:$F)</f>
        <v>0</v>
      </c>
      <c r="K3134" s="2" t="s">
        <v>460</v>
      </c>
      <c r="L3134" s="2">
        <v>0</v>
      </c>
      <c r="M3134" t="s">
        <v>11826</v>
      </c>
      <c r="N3134" t="s">
        <v>12217</v>
      </c>
      <c r="O3134" t="s">
        <v>10916</v>
      </c>
      <c r="P3134" t="s">
        <v>10917</v>
      </c>
    </row>
    <row r="3135" spans="1:16" x14ac:dyDescent="0.3">
      <c r="A3135" t="s">
        <v>4170</v>
      </c>
      <c r="B3135" s="2" t="str">
        <f t="shared" si="146"/>
        <v>4407</v>
      </c>
      <c r="C3135" s="2">
        <f t="shared" si="144"/>
        <v>4407</v>
      </c>
      <c r="D3135" t="str">
        <f>VLOOKUP(C3135,'Cost Centre'!A:B,2,)</f>
        <v>Finance</v>
      </c>
      <c r="E3135" t="str">
        <f t="shared" si="145"/>
        <v>1</v>
      </c>
      <c r="F3135" t="s">
        <v>253</v>
      </c>
      <c r="G3135" s="2">
        <v>0</v>
      </c>
      <c r="H3135" s="2">
        <v>0</v>
      </c>
      <c r="I3135" s="2">
        <v>0</v>
      </c>
      <c r="J3135" s="105">
        <f>SUMIF([1]MMM!$A:$A,A3135,[1]MMM!$F:$F)</f>
        <v>0</v>
      </c>
      <c r="K3135" s="2" t="s">
        <v>10</v>
      </c>
      <c r="L3135" s="2">
        <v>-31620</v>
      </c>
      <c r="M3135" t="s">
        <v>11826</v>
      </c>
      <c r="N3135" t="s">
        <v>12281</v>
      </c>
      <c r="O3135" t="s">
        <v>11023</v>
      </c>
      <c r="P3135" t="s">
        <v>11024</v>
      </c>
    </row>
    <row r="3136" spans="1:16" x14ac:dyDescent="0.3">
      <c r="A3136" t="s">
        <v>4171</v>
      </c>
      <c r="B3136" s="2" t="str">
        <f t="shared" si="146"/>
        <v>4407</v>
      </c>
      <c r="C3136" s="2">
        <f t="shared" si="144"/>
        <v>4407</v>
      </c>
      <c r="D3136" t="str">
        <f>VLOOKUP(C3136,'Cost Centre'!A:B,2,)</f>
        <v>Finance</v>
      </c>
      <c r="E3136" t="str">
        <f t="shared" si="145"/>
        <v>1</v>
      </c>
      <c r="F3136" t="s">
        <v>254</v>
      </c>
      <c r="G3136" s="2">
        <v>0</v>
      </c>
      <c r="H3136" s="2">
        <v>0</v>
      </c>
      <c r="I3136" s="2">
        <v>-37282.18</v>
      </c>
      <c r="J3136" s="105">
        <f>SUMIF([1]MMM!$A:$A,A3136,[1]MMM!$F:$F)</f>
        <v>-37282.18</v>
      </c>
      <c r="K3136" s="2" t="s">
        <v>10</v>
      </c>
      <c r="L3136" s="2">
        <v>-80000</v>
      </c>
      <c r="M3136" t="s">
        <v>11826</v>
      </c>
      <c r="N3136" t="s">
        <v>12281</v>
      </c>
      <c r="O3136" t="s">
        <v>11023</v>
      </c>
      <c r="P3136" t="s">
        <v>11024</v>
      </c>
    </row>
    <row r="3137" spans="1:16" x14ac:dyDescent="0.3">
      <c r="A3137" t="s">
        <v>4172</v>
      </c>
      <c r="B3137" s="2" t="str">
        <f t="shared" si="146"/>
        <v>4407</v>
      </c>
      <c r="C3137" s="2">
        <f t="shared" si="144"/>
        <v>4407</v>
      </c>
      <c r="D3137" t="str">
        <f>VLOOKUP(C3137,'Cost Centre'!A:B,2,)</f>
        <v>Finance</v>
      </c>
      <c r="E3137" t="str">
        <f t="shared" si="145"/>
        <v>2</v>
      </c>
      <c r="F3137" t="s">
        <v>48</v>
      </c>
      <c r="G3137" s="2">
        <v>0</v>
      </c>
      <c r="H3137" s="2">
        <v>7191241.0199999996</v>
      </c>
      <c r="I3137" s="2">
        <v>0</v>
      </c>
      <c r="J3137" s="105">
        <f>SUMIF([1]MMM!$A:$A,A3137,[1]MMM!$F:$F)</f>
        <v>7191351.5499999998</v>
      </c>
      <c r="K3137" s="2" t="s">
        <v>10</v>
      </c>
      <c r="L3137" s="2">
        <v>7595086</v>
      </c>
      <c r="M3137" t="s">
        <v>11826</v>
      </c>
      <c r="N3137" t="s">
        <v>12281</v>
      </c>
      <c r="O3137" t="s">
        <v>10871</v>
      </c>
      <c r="P3137" t="s">
        <v>10875</v>
      </c>
    </row>
    <row r="3138" spans="1:16" x14ac:dyDescent="0.3">
      <c r="A3138" t="s">
        <v>4173</v>
      </c>
      <c r="B3138" s="2" t="str">
        <f t="shared" si="146"/>
        <v>4407</v>
      </c>
      <c r="C3138" s="2">
        <f t="shared" ref="C3138:C3201" si="147">VALUE(B3138)</f>
        <v>4407</v>
      </c>
      <c r="D3138" t="str">
        <f>VLOOKUP(C3138,'Cost Centre'!A:B,2,)</f>
        <v>Finance</v>
      </c>
      <c r="E3138" t="str">
        <f t="shared" ref="E3138:E3201" si="148">MID(A3138,5,1)</f>
        <v>2</v>
      </c>
      <c r="F3138" t="s">
        <v>51</v>
      </c>
      <c r="G3138" s="2">
        <v>0</v>
      </c>
      <c r="H3138" s="2">
        <v>8400</v>
      </c>
      <c r="I3138" s="2">
        <v>0</v>
      </c>
      <c r="J3138" s="105">
        <f>SUMIF([1]MMM!$A:$A,A3138,[1]MMM!$F:$F)</f>
        <v>8400</v>
      </c>
      <c r="K3138" s="2" t="s">
        <v>10</v>
      </c>
      <c r="L3138" s="2">
        <v>8400</v>
      </c>
      <c r="M3138" t="s">
        <v>11826</v>
      </c>
      <c r="N3138" t="s">
        <v>12281</v>
      </c>
      <c r="O3138" t="s">
        <v>10871</v>
      </c>
      <c r="P3138" t="s">
        <v>10875</v>
      </c>
    </row>
    <row r="3139" spans="1:16" x14ac:dyDescent="0.3">
      <c r="A3139" t="s">
        <v>4174</v>
      </c>
      <c r="B3139" s="2" t="str">
        <f t="shared" ref="B3139:B3202" si="149">MID(A3139,1,4)</f>
        <v>4407</v>
      </c>
      <c r="C3139" s="2">
        <f t="shared" si="147"/>
        <v>4407</v>
      </c>
      <c r="D3139" t="str">
        <f>VLOOKUP(C3139,'Cost Centre'!A:B,2,)</f>
        <v>Finance</v>
      </c>
      <c r="E3139" t="str">
        <f t="shared" si="148"/>
        <v>2</v>
      </c>
      <c r="F3139" t="s">
        <v>52</v>
      </c>
      <c r="G3139" s="2">
        <v>0</v>
      </c>
      <c r="H3139" s="2">
        <v>40117.15</v>
      </c>
      <c r="I3139" s="2">
        <v>0</v>
      </c>
      <c r="J3139" s="105">
        <f>SUMIF([1]MMM!$A:$A,A3139,[1]MMM!$F:$F)</f>
        <v>40117.15</v>
      </c>
      <c r="K3139" s="2" t="s">
        <v>10</v>
      </c>
      <c r="L3139" s="2">
        <v>40992</v>
      </c>
      <c r="M3139" t="s">
        <v>11826</v>
      </c>
      <c r="N3139" t="s">
        <v>12281</v>
      </c>
      <c r="O3139" t="s">
        <v>10871</v>
      </c>
      <c r="P3139" t="s">
        <v>10875</v>
      </c>
    </row>
    <row r="3140" spans="1:16" x14ac:dyDescent="0.3">
      <c r="A3140" t="s">
        <v>4175</v>
      </c>
      <c r="B3140" s="2" t="str">
        <f t="shared" si="149"/>
        <v>4407</v>
      </c>
      <c r="C3140" s="2">
        <f t="shared" si="147"/>
        <v>4407</v>
      </c>
      <c r="D3140" t="str">
        <f>VLOOKUP(C3140,'Cost Centre'!A:B,2,)</f>
        <v>Finance</v>
      </c>
      <c r="E3140" t="str">
        <f t="shared" si="148"/>
        <v>2</v>
      </c>
      <c r="F3140" t="s">
        <v>54</v>
      </c>
      <c r="G3140" s="2">
        <v>0</v>
      </c>
      <c r="H3140" s="2">
        <v>3000</v>
      </c>
      <c r="I3140" s="2">
        <v>0</v>
      </c>
      <c r="J3140" s="105">
        <f>SUMIF([1]MMM!$A:$A,A3140,[1]MMM!$F:$F)</f>
        <v>3000</v>
      </c>
      <c r="K3140" s="2" t="s">
        <v>10</v>
      </c>
      <c r="L3140" s="2">
        <v>0</v>
      </c>
      <c r="M3140" t="s">
        <v>11826</v>
      </c>
      <c r="N3140" t="s">
        <v>12281</v>
      </c>
      <c r="O3140" t="s">
        <v>10871</v>
      </c>
      <c r="P3140" t="s">
        <v>10875</v>
      </c>
    </row>
    <row r="3141" spans="1:16" x14ac:dyDescent="0.3">
      <c r="A3141" t="s">
        <v>4176</v>
      </c>
      <c r="B3141" s="2" t="str">
        <f t="shared" si="149"/>
        <v>4407</v>
      </c>
      <c r="C3141" s="2">
        <f t="shared" si="147"/>
        <v>4407</v>
      </c>
      <c r="D3141" t="str">
        <f>VLOOKUP(C3141,'Cost Centre'!A:B,2,)</f>
        <v>Finance</v>
      </c>
      <c r="E3141" t="str">
        <f t="shared" si="148"/>
        <v>2</v>
      </c>
      <c r="F3141" t="s">
        <v>55</v>
      </c>
      <c r="G3141" s="2">
        <v>0</v>
      </c>
      <c r="H3141" s="2">
        <v>221284.16</v>
      </c>
      <c r="I3141" s="2">
        <v>0</v>
      </c>
      <c r="J3141" s="105">
        <f>SUMIF([1]MMM!$A:$A,A3141,[1]MMM!$F:$F)</f>
        <v>221362.36</v>
      </c>
      <c r="K3141" s="2" t="s">
        <v>10</v>
      </c>
      <c r="L3141" s="2">
        <v>224657</v>
      </c>
      <c r="M3141" t="s">
        <v>11826</v>
      </c>
      <c r="N3141" t="s">
        <v>12281</v>
      </c>
      <c r="O3141" t="s">
        <v>10871</v>
      </c>
      <c r="P3141" t="s">
        <v>10875</v>
      </c>
    </row>
    <row r="3142" spans="1:16" x14ac:dyDescent="0.3">
      <c r="A3142" t="s">
        <v>4177</v>
      </c>
      <c r="B3142" s="2" t="str">
        <f t="shared" si="149"/>
        <v>4407</v>
      </c>
      <c r="C3142" s="2">
        <f t="shared" si="147"/>
        <v>4407</v>
      </c>
      <c r="D3142" t="str">
        <f>VLOOKUP(C3142,'Cost Centre'!A:B,2,)</f>
        <v>Finance</v>
      </c>
      <c r="E3142" t="str">
        <f t="shared" si="148"/>
        <v>2</v>
      </c>
      <c r="F3142" t="s">
        <v>56</v>
      </c>
      <c r="G3142" s="2">
        <v>0</v>
      </c>
      <c r="H3142" s="2">
        <v>0</v>
      </c>
      <c r="I3142" s="2">
        <v>0</v>
      </c>
      <c r="J3142" s="105">
        <f>SUMIF([1]MMM!$A:$A,A3142,[1]MMM!$F:$F)</f>
        <v>0</v>
      </c>
      <c r="K3142" s="2" t="s">
        <v>10</v>
      </c>
      <c r="L3142" s="2">
        <v>0</v>
      </c>
      <c r="M3142" t="s">
        <v>11826</v>
      </c>
      <c r="N3142" t="s">
        <v>12281</v>
      </c>
      <c r="O3142" t="s">
        <v>10871</v>
      </c>
      <c r="P3142" t="s">
        <v>10875</v>
      </c>
    </row>
    <row r="3143" spans="1:16" x14ac:dyDescent="0.3">
      <c r="A3143" t="s">
        <v>4178</v>
      </c>
      <c r="B3143" s="2" t="str">
        <f t="shared" si="149"/>
        <v>4407</v>
      </c>
      <c r="C3143" s="2">
        <f t="shared" si="147"/>
        <v>4407</v>
      </c>
      <c r="D3143" t="str">
        <f>VLOOKUP(C3143,'Cost Centre'!A:B,2,)</f>
        <v>Finance</v>
      </c>
      <c r="E3143" t="str">
        <f t="shared" si="148"/>
        <v>2</v>
      </c>
      <c r="F3143" t="s">
        <v>60</v>
      </c>
      <c r="G3143" s="2">
        <v>0</v>
      </c>
      <c r="H3143" s="2">
        <v>80322.259999999995</v>
      </c>
      <c r="I3143" s="2">
        <v>0</v>
      </c>
      <c r="J3143" s="105">
        <f>SUMIF([1]MMM!$A:$A,A3143,[1]MMM!$F:$F)</f>
        <v>80322.259999999995</v>
      </c>
      <c r="K3143" s="2" t="s">
        <v>10</v>
      </c>
      <c r="L3143" s="2">
        <v>88267</v>
      </c>
      <c r="M3143" t="s">
        <v>11826</v>
      </c>
      <c r="N3143" t="s">
        <v>12281</v>
      </c>
      <c r="O3143" t="s">
        <v>10871</v>
      </c>
      <c r="P3143" t="s">
        <v>10875</v>
      </c>
    </row>
    <row r="3144" spans="1:16" x14ac:dyDescent="0.3">
      <c r="A3144" t="s">
        <v>4179</v>
      </c>
      <c r="B3144" s="2" t="str">
        <f t="shared" si="149"/>
        <v>4407</v>
      </c>
      <c r="C3144" s="2">
        <f t="shared" si="147"/>
        <v>4407</v>
      </c>
      <c r="D3144" t="str">
        <f>VLOOKUP(C3144,'Cost Centre'!A:B,2,)</f>
        <v>Finance</v>
      </c>
      <c r="E3144" t="str">
        <f t="shared" si="148"/>
        <v>2</v>
      </c>
      <c r="F3144" t="s">
        <v>61</v>
      </c>
      <c r="G3144" s="2">
        <v>0</v>
      </c>
      <c r="H3144" s="2">
        <v>599699.01</v>
      </c>
      <c r="I3144" s="2">
        <v>0</v>
      </c>
      <c r="J3144" s="105">
        <f>SUMIF([1]MMM!$A:$A,A3144,[1]MMM!$F:$F)</f>
        <v>599699.01</v>
      </c>
      <c r="K3144" s="2" t="s">
        <v>10</v>
      </c>
      <c r="L3144" s="2">
        <v>632924</v>
      </c>
      <c r="M3144" t="s">
        <v>11826</v>
      </c>
      <c r="N3144" t="s">
        <v>12281</v>
      </c>
      <c r="O3144" t="s">
        <v>10871</v>
      </c>
      <c r="P3144" t="s">
        <v>10875</v>
      </c>
    </row>
    <row r="3145" spans="1:16" x14ac:dyDescent="0.3">
      <c r="A3145" t="s">
        <v>4180</v>
      </c>
      <c r="B3145" s="2" t="str">
        <f t="shared" si="149"/>
        <v>4407</v>
      </c>
      <c r="C3145" s="2">
        <f t="shared" si="147"/>
        <v>4407</v>
      </c>
      <c r="D3145" t="str">
        <f>VLOOKUP(C3145,'Cost Centre'!A:B,2,)</f>
        <v>Finance</v>
      </c>
      <c r="E3145" t="str">
        <f t="shared" si="148"/>
        <v>2</v>
      </c>
      <c r="F3145" t="s">
        <v>62</v>
      </c>
      <c r="G3145" s="2">
        <v>0</v>
      </c>
      <c r="H3145" s="2">
        <v>99117.46</v>
      </c>
      <c r="I3145" s="2">
        <v>0</v>
      </c>
      <c r="J3145" s="105">
        <f>SUMIF([1]MMM!$A:$A,A3145,[1]MMM!$F:$F)</f>
        <v>99117.46</v>
      </c>
      <c r="K3145" s="2" t="s">
        <v>10</v>
      </c>
      <c r="L3145" s="2">
        <v>95315</v>
      </c>
      <c r="M3145" t="s">
        <v>11826</v>
      </c>
      <c r="N3145" t="s">
        <v>12281</v>
      </c>
      <c r="O3145" t="s">
        <v>10871</v>
      </c>
      <c r="P3145" t="s">
        <v>10875</v>
      </c>
    </row>
    <row r="3146" spans="1:16" x14ac:dyDescent="0.3">
      <c r="A3146" t="s">
        <v>4181</v>
      </c>
      <c r="B3146" s="2" t="str">
        <f t="shared" si="149"/>
        <v>4407</v>
      </c>
      <c r="C3146" s="2">
        <f t="shared" si="147"/>
        <v>4407</v>
      </c>
      <c r="D3146" t="str">
        <f>VLOOKUP(C3146,'Cost Centre'!A:B,2,)</f>
        <v>Finance</v>
      </c>
      <c r="E3146" t="str">
        <f t="shared" si="148"/>
        <v>2</v>
      </c>
      <c r="F3146" t="s">
        <v>67</v>
      </c>
      <c r="G3146" s="2">
        <v>0</v>
      </c>
      <c r="H3146" s="2">
        <v>2415</v>
      </c>
      <c r="I3146" s="2">
        <v>0</v>
      </c>
      <c r="J3146" s="105">
        <f>SUMIF([1]MMM!$A:$A,A3146,[1]MMM!$F:$F)</f>
        <v>2415</v>
      </c>
      <c r="K3146" s="2" t="s">
        <v>10</v>
      </c>
      <c r="L3146" s="2">
        <v>2544</v>
      </c>
      <c r="M3146" t="s">
        <v>11826</v>
      </c>
      <c r="N3146" t="s">
        <v>12281</v>
      </c>
      <c r="O3146" t="s">
        <v>10871</v>
      </c>
      <c r="P3146" t="s">
        <v>10876</v>
      </c>
    </row>
    <row r="3147" spans="1:16" x14ac:dyDescent="0.3">
      <c r="A3147" t="s">
        <v>4182</v>
      </c>
      <c r="B3147" s="2" t="str">
        <f t="shared" si="149"/>
        <v>4407</v>
      </c>
      <c r="C3147" s="2">
        <f t="shared" si="147"/>
        <v>4407</v>
      </c>
      <c r="D3147" t="str">
        <f>VLOOKUP(C3147,'Cost Centre'!A:B,2,)</f>
        <v>Finance</v>
      </c>
      <c r="E3147" t="str">
        <f t="shared" si="148"/>
        <v>2</v>
      </c>
      <c r="F3147" t="s">
        <v>68</v>
      </c>
      <c r="G3147" s="2">
        <v>0</v>
      </c>
      <c r="H3147" s="2">
        <v>69766.259999999995</v>
      </c>
      <c r="I3147" s="2">
        <v>0</v>
      </c>
      <c r="J3147" s="105">
        <f>SUMIF([1]MMM!$A:$A,A3147,[1]MMM!$F:$F)</f>
        <v>75947.06</v>
      </c>
      <c r="K3147" s="2" t="s">
        <v>10</v>
      </c>
      <c r="L3147" s="2">
        <v>82930</v>
      </c>
      <c r="M3147" t="s">
        <v>11826</v>
      </c>
      <c r="N3147" t="s">
        <v>12281</v>
      </c>
      <c r="O3147" t="s">
        <v>10871</v>
      </c>
      <c r="P3147" t="s">
        <v>10876</v>
      </c>
    </row>
    <row r="3148" spans="1:16" x14ac:dyDescent="0.3">
      <c r="A3148" t="s">
        <v>4183</v>
      </c>
      <c r="B3148" s="2" t="str">
        <f t="shared" si="149"/>
        <v>4407</v>
      </c>
      <c r="C3148" s="2">
        <f t="shared" si="147"/>
        <v>4407</v>
      </c>
      <c r="D3148" t="str">
        <f>VLOOKUP(C3148,'Cost Centre'!A:B,2,)</f>
        <v>Finance</v>
      </c>
      <c r="E3148" t="str">
        <f t="shared" si="148"/>
        <v>2</v>
      </c>
      <c r="F3148" t="s">
        <v>10877</v>
      </c>
      <c r="G3148" s="2">
        <v>0</v>
      </c>
      <c r="H3148" s="2">
        <v>640909.28</v>
      </c>
      <c r="I3148" s="2">
        <v>0</v>
      </c>
      <c r="J3148" s="105">
        <f>SUMIF([1]MMM!$A:$A,A3148,[1]MMM!$F:$F)</f>
        <v>640909.28</v>
      </c>
      <c r="K3148" s="2" t="s">
        <v>10</v>
      </c>
      <c r="L3148" s="2">
        <v>629931</v>
      </c>
      <c r="M3148" t="s">
        <v>11826</v>
      </c>
      <c r="N3148" t="s">
        <v>12281</v>
      </c>
      <c r="O3148" t="s">
        <v>10871</v>
      </c>
      <c r="P3148" t="s">
        <v>10876</v>
      </c>
    </row>
    <row r="3149" spans="1:16" x14ac:dyDescent="0.3">
      <c r="A3149" t="s">
        <v>4184</v>
      </c>
      <c r="B3149" s="2" t="str">
        <f t="shared" si="149"/>
        <v>4407</v>
      </c>
      <c r="C3149" s="2">
        <f t="shared" si="147"/>
        <v>4407</v>
      </c>
      <c r="D3149" t="str">
        <f>VLOOKUP(C3149,'Cost Centre'!A:B,2,)</f>
        <v>Finance</v>
      </c>
      <c r="E3149" t="str">
        <f t="shared" si="148"/>
        <v>2</v>
      </c>
      <c r="F3149" t="s">
        <v>69</v>
      </c>
      <c r="G3149" s="2">
        <v>0</v>
      </c>
      <c r="H3149" s="2">
        <v>1414125.99</v>
      </c>
      <c r="I3149" s="2">
        <v>0</v>
      </c>
      <c r="J3149" s="105">
        <f>SUMIF([1]MMM!$A:$A,A3149,[1]MMM!$F:$F)</f>
        <v>1414125.99</v>
      </c>
      <c r="K3149" s="2" t="s">
        <v>10</v>
      </c>
      <c r="L3149" s="2">
        <v>1482279</v>
      </c>
      <c r="M3149" t="s">
        <v>11826</v>
      </c>
      <c r="N3149" t="s">
        <v>12281</v>
      </c>
      <c r="O3149" t="s">
        <v>10871</v>
      </c>
      <c r="P3149" t="s">
        <v>10876</v>
      </c>
    </row>
    <row r="3150" spans="1:16" x14ac:dyDescent="0.3">
      <c r="A3150" t="s">
        <v>4185</v>
      </c>
      <c r="B3150" s="2" t="str">
        <f t="shared" si="149"/>
        <v>4407</v>
      </c>
      <c r="C3150" s="2">
        <f t="shared" si="147"/>
        <v>4407</v>
      </c>
      <c r="D3150" t="str">
        <f>VLOOKUP(C3150,'Cost Centre'!A:B,2,)</f>
        <v>Finance</v>
      </c>
      <c r="E3150" t="str">
        <f t="shared" si="148"/>
        <v>2</v>
      </c>
      <c r="F3150" t="s">
        <v>70</v>
      </c>
      <c r="G3150" s="2">
        <v>0</v>
      </c>
      <c r="H3150" s="2">
        <v>41046.720000000001</v>
      </c>
      <c r="I3150" s="2">
        <v>0</v>
      </c>
      <c r="J3150" s="105">
        <f>SUMIF([1]MMM!$A:$A,A3150,[1]MMM!$F:$F)</f>
        <v>41046.720000000001</v>
      </c>
      <c r="K3150" s="2" t="s">
        <v>10</v>
      </c>
      <c r="L3150" s="2">
        <v>45915</v>
      </c>
      <c r="M3150" t="s">
        <v>11826</v>
      </c>
      <c r="N3150" t="s">
        <v>12281</v>
      </c>
      <c r="O3150" t="s">
        <v>10871</v>
      </c>
      <c r="P3150" t="s">
        <v>10876</v>
      </c>
    </row>
    <row r="3151" spans="1:16" x14ac:dyDescent="0.3">
      <c r="A3151" t="s">
        <v>4186</v>
      </c>
      <c r="B3151" s="2" t="str">
        <f t="shared" si="149"/>
        <v>4407</v>
      </c>
      <c r="C3151" s="2">
        <f t="shared" si="147"/>
        <v>4407</v>
      </c>
      <c r="D3151" t="str">
        <f>VLOOKUP(C3151,'Cost Centre'!A:B,2,)</f>
        <v>Finance</v>
      </c>
      <c r="E3151" t="str">
        <f t="shared" si="148"/>
        <v>2</v>
      </c>
      <c r="F3151" t="s">
        <v>267</v>
      </c>
      <c r="G3151" s="2">
        <v>0</v>
      </c>
      <c r="H3151" s="2">
        <v>0</v>
      </c>
      <c r="I3151" s="2">
        <v>0</v>
      </c>
      <c r="J3151" s="105">
        <f>SUMIF([1]MMM!$A:$A,A3151,[1]MMM!$F:$F)</f>
        <v>0</v>
      </c>
      <c r="K3151" s="2" t="s">
        <v>10</v>
      </c>
      <c r="L3151" s="2">
        <v>333335</v>
      </c>
      <c r="M3151" t="s">
        <v>11826</v>
      </c>
      <c r="N3151" t="s">
        <v>12281</v>
      </c>
      <c r="O3151" t="s">
        <v>10871</v>
      </c>
      <c r="P3151" t="s">
        <v>10879</v>
      </c>
    </row>
    <row r="3152" spans="1:16" x14ac:dyDescent="0.3">
      <c r="A3152" t="s">
        <v>4187</v>
      </c>
      <c r="B3152" s="2" t="str">
        <f t="shared" si="149"/>
        <v>4407</v>
      </c>
      <c r="C3152" s="2">
        <f t="shared" si="147"/>
        <v>4407</v>
      </c>
      <c r="D3152" t="str">
        <f>VLOOKUP(C3152,'Cost Centre'!A:B,2,)</f>
        <v>Finance</v>
      </c>
      <c r="E3152" t="str">
        <f t="shared" si="148"/>
        <v>2</v>
      </c>
      <c r="F3152" t="s">
        <v>84</v>
      </c>
      <c r="G3152" s="2">
        <v>0</v>
      </c>
      <c r="H3152" s="2">
        <v>0</v>
      </c>
      <c r="I3152" s="2">
        <v>0</v>
      </c>
      <c r="J3152" s="105">
        <f>SUMIF([1]MMM!$A:$A,A3152,[1]MMM!$F:$F)</f>
        <v>0</v>
      </c>
      <c r="K3152" s="2" t="s">
        <v>10</v>
      </c>
      <c r="L3152" s="2">
        <v>0</v>
      </c>
      <c r="M3152" t="s">
        <v>11826</v>
      </c>
      <c r="N3152" t="s">
        <v>12281</v>
      </c>
      <c r="O3152" t="s">
        <v>10871</v>
      </c>
      <c r="P3152" t="s">
        <v>10881</v>
      </c>
    </row>
    <row r="3153" spans="1:16" x14ac:dyDescent="0.3">
      <c r="A3153" t="s">
        <v>4188</v>
      </c>
      <c r="B3153" s="2" t="str">
        <f t="shared" si="149"/>
        <v>4407</v>
      </c>
      <c r="C3153" s="2">
        <f t="shared" si="147"/>
        <v>4407</v>
      </c>
      <c r="D3153" t="str">
        <f>VLOOKUP(C3153,'Cost Centre'!A:B,2,)</f>
        <v>Finance</v>
      </c>
      <c r="E3153" t="str">
        <f t="shared" si="148"/>
        <v>2</v>
      </c>
      <c r="F3153" t="s">
        <v>138</v>
      </c>
      <c r="G3153" s="2">
        <v>0</v>
      </c>
      <c r="H3153" s="2">
        <v>0</v>
      </c>
      <c r="I3153" s="2">
        <v>0</v>
      </c>
      <c r="J3153" s="105">
        <f>SUMIF([1]MMM!$A:$A,A3153,[1]MMM!$F:$F)</f>
        <v>0</v>
      </c>
      <c r="K3153" s="2" t="s">
        <v>10</v>
      </c>
      <c r="L3153" s="2">
        <v>59687</v>
      </c>
      <c r="M3153" t="s">
        <v>11826</v>
      </c>
      <c r="N3153" t="s">
        <v>12281</v>
      </c>
      <c r="O3153" t="s">
        <v>10871</v>
      </c>
      <c r="P3153" t="s">
        <v>10881</v>
      </c>
    </row>
    <row r="3154" spans="1:16" x14ac:dyDescent="0.3">
      <c r="A3154" t="s">
        <v>4189</v>
      </c>
      <c r="B3154" s="2" t="str">
        <f t="shared" si="149"/>
        <v>4407</v>
      </c>
      <c r="C3154" s="2">
        <f t="shared" si="147"/>
        <v>4407</v>
      </c>
      <c r="D3154" t="str">
        <f>VLOOKUP(C3154,'Cost Centre'!A:B,2,)</f>
        <v>Finance</v>
      </c>
      <c r="E3154" t="str">
        <f t="shared" si="148"/>
        <v>2</v>
      </c>
      <c r="F3154" t="s">
        <v>93</v>
      </c>
      <c r="G3154" s="2">
        <v>0</v>
      </c>
      <c r="H3154" s="2">
        <v>83341.259999999995</v>
      </c>
      <c r="I3154" s="2">
        <v>0</v>
      </c>
      <c r="J3154" s="105">
        <f>SUMIF([1]MMM!$A:$A,A3154,[1]MMM!$F:$F)</f>
        <v>83350.570000000007</v>
      </c>
      <c r="K3154" s="2" t="s">
        <v>10</v>
      </c>
      <c r="L3154" s="2">
        <v>64585</v>
      </c>
      <c r="M3154" t="s">
        <v>11826</v>
      </c>
      <c r="N3154" t="s">
        <v>12281</v>
      </c>
      <c r="O3154" t="s">
        <v>10871</v>
      </c>
      <c r="P3154" t="s">
        <v>10881</v>
      </c>
    </row>
    <row r="3155" spans="1:16" x14ac:dyDescent="0.3">
      <c r="A3155" t="s">
        <v>4190</v>
      </c>
      <c r="B3155" s="2" t="str">
        <f t="shared" si="149"/>
        <v>4407</v>
      </c>
      <c r="C3155" s="2">
        <f t="shared" si="147"/>
        <v>4407</v>
      </c>
      <c r="D3155" t="str">
        <f>VLOOKUP(C3155,'Cost Centre'!A:B,2,)</f>
        <v>Finance</v>
      </c>
      <c r="E3155" t="str">
        <f t="shared" si="148"/>
        <v>2</v>
      </c>
      <c r="F3155" t="s">
        <v>277</v>
      </c>
      <c r="G3155" s="2">
        <v>0</v>
      </c>
      <c r="H3155" s="2">
        <v>0</v>
      </c>
      <c r="I3155" s="2">
        <v>0</v>
      </c>
      <c r="J3155" s="105">
        <f>SUMIF([1]MMM!$A:$A,A3155,[1]MMM!$F:$F)</f>
        <v>0</v>
      </c>
      <c r="K3155" s="2" t="s">
        <v>10</v>
      </c>
      <c r="L3155" s="2">
        <v>34314</v>
      </c>
      <c r="M3155" t="s">
        <v>11826</v>
      </c>
      <c r="N3155" t="s">
        <v>12281</v>
      </c>
      <c r="O3155" t="s">
        <v>10871</v>
      </c>
      <c r="P3155" t="s">
        <v>10934</v>
      </c>
    </row>
    <row r="3156" spans="1:16" x14ac:dyDescent="0.3">
      <c r="A3156" t="s">
        <v>4191</v>
      </c>
      <c r="B3156" s="2" t="str">
        <f t="shared" si="149"/>
        <v>4407</v>
      </c>
      <c r="C3156" s="2">
        <f t="shared" si="147"/>
        <v>4407</v>
      </c>
      <c r="D3156" t="str">
        <f>VLOOKUP(C3156,'Cost Centre'!A:B,2,)</f>
        <v>Finance</v>
      </c>
      <c r="E3156" t="str">
        <f t="shared" si="148"/>
        <v>3</v>
      </c>
      <c r="F3156" t="s">
        <v>2148</v>
      </c>
      <c r="G3156" s="2">
        <v>0</v>
      </c>
      <c r="H3156" s="2">
        <v>0</v>
      </c>
      <c r="I3156" s="2">
        <v>0</v>
      </c>
      <c r="J3156" s="105">
        <f>SUMIF([1]MMM!$A:$A,A3156,[1]MMM!$F:$F)</f>
        <v>0</v>
      </c>
      <c r="K3156" s="2" t="s">
        <v>10</v>
      </c>
      <c r="L3156" s="2">
        <v>0</v>
      </c>
      <c r="M3156" t="s">
        <v>11826</v>
      </c>
      <c r="N3156" t="s">
        <v>12281</v>
      </c>
      <c r="O3156" t="s">
        <v>10908</v>
      </c>
      <c r="P3156" t="s">
        <v>10910</v>
      </c>
    </row>
    <row r="3157" spans="1:16" x14ac:dyDescent="0.3">
      <c r="A3157" t="s">
        <v>12282</v>
      </c>
      <c r="B3157" s="2" t="str">
        <f t="shared" si="149"/>
        <v>4407</v>
      </c>
      <c r="C3157" s="2">
        <f t="shared" si="147"/>
        <v>4407</v>
      </c>
      <c r="D3157" t="str">
        <f>VLOOKUP(C3157,'Cost Centre'!A:B,2,)</f>
        <v>Finance</v>
      </c>
      <c r="E3157" t="str">
        <f t="shared" si="148"/>
        <v>3</v>
      </c>
      <c r="F3157" t="s">
        <v>10912</v>
      </c>
      <c r="G3157" s="2">
        <v>0</v>
      </c>
      <c r="H3157" s="2">
        <v>0</v>
      </c>
      <c r="I3157" s="2">
        <v>-9576737.8000000007</v>
      </c>
      <c r="J3157" s="105">
        <f>SUMIF([1]MMM!$A:$A,A3157,[1]MMM!$F:$F)</f>
        <v>-9576737.8000000007</v>
      </c>
      <c r="K3157" s="2" t="s">
        <v>10</v>
      </c>
      <c r="L3157" s="2">
        <v>0</v>
      </c>
      <c r="M3157" t="s">
        <v>11826</v>
      </c>
      <c r="N3157" t="s">
        <v>12281</v>
      </c>
      <c r="O3157" t="s">
        <v>10908</v>
      </c>
      <c r="P3157" t="s">
        <v>10913</v>
      </c>
    </row>
    <row r="3158" spans="1:16" x14ac:dyDescent="0.3">
      <c r="A3158" t="s">
        <v>12283</v>
      </c>
      <c r="B3158" s="2" t="str">
        <f t="shared" si="149"/>
        <v>4407</v>
      </c>
      <c r="C3158" s="2">
        <f t="shared" si="147"/>
        <v>4407</v>
      </c>
      <c r="D3158" t="str">
        <f>VLOOKUP(C3158,'Cost Centre'!A:B,2,)</f>
        <v>Finance</v>
      </c>
      <c r="E3158" t="str">
        <f t="shared" si="148"/>
        <v>3</v>
      </c>
      <c r="F3158" t="s">
        <v>10915</v>
      </c>
      <c r="G3158" s="2">
        <v>0</v>
      </c>
      <c r="H3158" s="2">
        <v>0</v>
      </c>
      <c r="I3158" s="2">
        <v>0</v>
      </c>
      <c r="J3158" s="105">
        <f>SUMIF([1]MMM!$A:$A,A3158,[1]MMM!$F:$F)</f>
        <v>0</v>
      </c>
      <c r="K3158" s="2" t="s">
        <v>10</v>
      </c>
      <c r="L3158" s="2">
        <v>0</v>
      </c>
      <c r="M3158" t="s">
        <v>11826</v>
      </c>
      <c r="N3158" t="s">
        <v>12281</v>
      </c>
      <c r="O3158" t="s">
        <v>10908</v>
      </c>
      <c r="P3158" t="s">
        <v>10913</v>
      </c>
    </row>
    <row r="3159" spans="1:16" x14ac:dyDescent="0.3">
      <c r="A3159" t="s">
        <v>825</v>
      </c>
      <c r="B3159" s="2" t="str">
        <f t="shared" si="149"/>
        <v>4407</v>
      </c>
      <c r="C3159" s="2">
        <f t="shared" si="147"/>
        <v>4407</v>
      </c>
      <c r="D3159" t="str">
        <f>VLOOKUP(C3159,'Cost Centre'!A:B,2,)</f>
        <v>Finance</v>
      </c>
      <c r="E3159" t="str">
        <f t="shared" si="148"/>
        <v>8</v>
      </c>
      <c r="F3159" t="s">
        <v>462</v>
      </c>
      <c r="G3159" s="2">
        <v>9457412.2799999993</v>
      </c>
      <c r="H3159" s="2">
        <v>0</v>
      </c>
      <c r="I3159" s="2">
        <v>0</v>
      </c>
      <c r="J3159" s="105">
        <f>SUMIF([1]MMM!$A:$A,A3159,[1]MMM!$F:$F)</f>
        <v>9457412.2799999993</v>
      </c>
      <c r="K3159" s="2" t="s">
        <v>460</v>
      </c>
      <c r="L3159" s="2">
        <v>0</v>
      </c>
      <c r="M3159" t="s">
        <v>11826</v>
      </c>
      <c r="N3159" t="s">
        <v>12281</v>
      </c>
      <c r="O3159" t="s">
        <v>10916</v>
      </c>
      <c r="P3159" t="s">
        <v>10917</v>
      </c>
    </row>
    <row r="3160" spans="1:16" x14ac:dyDescent="0.3">
      <c r="A3160" t="s">
        <v>826</v>
      </c>
      <c r="B3160" s="2" t="str">
        <f t="shared" si="149"/>
        <v>4407</v>
      </c>
      <c r="C3160" s="2">
        <f t="shared" si="147"/>
        <v>4407</v>
      </c>
      <c r="D3160" t="str">
        <f>VLOOKUP(C3160,'Cost Centre'!A:B,2,)</f>
        <v>Finance</v>
      </c>
      <c r="E3160" t="str">
        <f t="shared" si="148"/>
        <v>8</v>
      </c>
      <c r="F3160" t="s">
        <v>464</v>
      </c>
      <c r="G3160" s="2">
        <v>0</v>
      </c>
      <c r="H3160" s="2">
        <v>0</v>
      </c>
      <c r="I3160" s="2">
        <v>0</v>
      </c>
      <c r="J3160" s="105">
        <f>SUMIF([1]MMM!$A:$A,A3160,[1]MMM!$F:$F)</f>
        <v>0</v>
      </c>
      <c r="K3160" s="2" t="s">
        <v>460</v>
      </c>
      <c r="L3160" s="2">
        <v>0</v>
      </c>
      <c r="M3160" t="s">
        <v>11826</v>
      </c>
      <c r="N3160" t="s">
        <v>12281</v>
      </c>
      <c r="O3160" t="s">
        <v>10916</v>
      </c>
      <c r="P3160" t="s">
        <v>10917</v>
      </c>
    </row>
    <row r="3161" spans="1:16" x14ac:dyDescent="0.3">
      <c r="A3161" t="s">
        <v>827</v>
      </c>
      <c r="B3161" s="2" t="str">
        <f t="shared" si="149"/>
        <v>4407</v>
      </c>
      <c r="C3161" s="2">
        <f t="shared" si="147"/>
        <v>4407</v>
      </c>
      <c r="D3161" t="str">
        <f>VLOOKUP(C3161,'Cost Centre'!A:B,2,)</f>
        <v>Finance</v>
      </c>
      <c r="E3161" t="str">
        <f t="shared" si="148"/>
        <v>8</v>
      </c>
      <c r="F3161" t="s">
        <v>466</v>
      </c>
      <c r="G3161" s="2">
        <v>0</v>
      </c>
      <c r="H3161" s="2">
        <v>0</v>
      </c>
      <c r="I3161" s="2">
        <v>0</v>
      </c>
      <c r="J3161" s="105">
        <f>SUMIF([1]MMM!$A:$A,A3161,[1]MMM!$F:$F)</f>
        <v>0</v>
      </c>
      <c r="K3161" s="2" t="s">
        <v>460</v>
      </c>
      <c r="L3161" s="2">
        <v>0</v>
      </c>
      <c r="M3161" t="s">
        <v>11826</v>
      </c>
      <c r="N3161" t="s">
        <v>12281</v>
      </c>
      <c r="O3161" t="s">
        <v>10916</v>
      </c>
      <c r="P3161" t="s">
        <v>10917</v>
      </c>
    </row>
    <row r="3162" spans="1:16" x14ac:dyDescent="0.3">
      <c r="A3162" t="s">
        <v>828</v>
      </c>
      <c r="B3162" s="2" t="str">
        <f t="shared" si="149"/>
        <v>4407</v>
      </c>
      <c r="C3162" s="2">
        <f t="shared" si="147"/>
        <v>4407</v>
      </c>
      <c r="D3162" t="str">
        <f>VLOOKUP(C3162,'Cost Centre'!A:B,2,)</f>
        <v>Finance</v>
      </c>
      <c r="E3162" t="str">
        <f t="shared" si="148"/>
        <v>8</v>
      </c>
      <c r="F3162" t="s">
        <v>468</v>
      </c>
      <c r="G3162" s="2">
        <v>0</v>
      </c>
      <c r="H3162" s="2">
        <v>9576737.8000000007</v>
      </c>
      <c r="I3162" s="2">
        <v>0</v>
      </c>
      <c r="J3162" s="105">
        <f>SUMIF([1]MMM!$A:$A,A3162,[1]MMM!$F:$F)</f>
        <v>9576737.8000000007</v>
      </c>
      <c r="K3162" s="2" t="s">
        <v>460</v>
      </c>
      <c r="L3162" s="2">
        <v>0</v>
      </c>
      <c r="M3162" t="s">
        <v>11826</v>
      </c>
      <c r="N3162" t="s">
        <v>12281</v>
      </c>
      <c r="O3162" t="s">
        <v>10916</v>
      </c>
      <c r="P3162" t="s">
        <v>10917</v>
      </c>
    </row>
    <row r="3163" spans="1:16" x14ac:dyDescent="0.3">
      <c r="A3163" t="s">
        <v>829</v>
      </c>
      <c r="B3163" s="2" t="str">
        <f t="shared" si="149"/>
        <v>4407</v>
      </c>
      <c r="C3163" s="2">
        <f t="shared" si="147"/>
        <v>4407</v>
      </c>
      <c r="D3163" t="str">
        <f>VLOOKUP(C3163,'Cost Centre'!A:B,2,)</f>
        <v>Finance</v>
      </c>
      <c r="E3163" t="str">
        <f t="shared" si="148"/>
        <v>8</v>
      </c>
      <c r="F3163" t="s">
        <v>470</v>
      </c>
      <c r="G3163" s="2">
        <v>0</v>
      </c>
      <c r="H3163" s="2">
        <v>0</v>
      </c>
      <c r="I3163" s="2">
        <v>0</v>
      </c>
      <c r="J3163" s="105">
        <f>SUMIF([1]MMM!$A:$A,A3163,[1]MMM!$F:$F)</f>
        <v>0</v>
      </c>
      <c r="K3163" s="2" t="s">
        <v>460</v>
      </c>
      <c r="L3163" s="2">
        <v>0</v>
      </c>
      <c r="M3163" t="s">
        <v>11826</v>
      </c>
      <c r="N3163" t="s">
        <v>12281</v>
      </c>
      <c r="O3163" t="s">
        <v>10916</v>
      </c>
      <c r="P3163" t="s">
        <v>10917</v>
      </c>
    </row>
    <row r="3164" spans="1:16" x14ac:dyDescent="0.3">
      <c r="A3164" t="s">
        <v>4192</v>
      </c>
      <c r="B3164" s="2" t="str">
        <f t="shared" si="149"/>
        <v>4407</v>
      </c>
      <c r="C3164" s="2">
        <f t="shared" si="147"/>
        <v>4407</v>
      </c>
      <c r="D3164" t="str">
        <f>VLOOKUP(C3164,'Cost Centre'!A:B,2,)</f>
        <v>Finance</v>
      </c>
      <c r="E3164" t="str">
        <f t="shared" si="148"/>
        <v>8</v>
      </c>
      <c r="F3164" t="s">
        <v>2159</v>
      </c>
      <c r="G3164" s="2">
        <v>0</v>
      </c>
      <c r="H3164" s="2">
        <v>0</v>
      </c>
      <c r="I3164" s="2">
        <v>0</v>
      </c>
      <c r="J3164" s="105">
        <f>SUMIF([1]MMM!$A:$A,A3164,[1]MMM!$F:$F)</f>
        <v>0</v>
      </c>
      <c r="K3164" s="2" t="s">
        <v>460</v>
      </c>
      <c r="L3164" s="2">
        <v>0</v>
      </c>
      <c r="M3164" t="s">
        <v>11826</v>
      </c>
      <c r="N3164" t="s">
        <v>12281</v>
      </c>
      <c r="O3164" t="s">
        <v>10916</v>
      </c>
      <c r="P3164" t="s">
        <v>10917</v>
      </c>
    </row>
    <row r="3165" spans="1:16" x14ac:dyDescent="0.3">
      <c r="A3165" t="s">
        <v>4193</v>
      </c>
      <c r="B3165" s="2" t="str">
        <f t="shared" si="149"/>
        <v>4411</v>
      </c>
      <c r="C3165" s="2">
        <f t="shared" si="147"/>
        <v>4411</v>
      </c>
      <c r="D3165" t="str">
        <f>VLOOKUP(C3165,'Cost Centre'!A:B,2,)</f>
        <v>Finance</v>
      </c>
      <c r="E3165" t="str">
        <f t="shared" si="148"/>
        <v>2</v>
      </c>
      <c r="F3165" t="s">
        <v>48</v>
      </c>
      <c r="G3165" s="2">
        <v>0</v>
      </c>
      <c r="H3165" s="2">
        <v>12330312.09</v>
      </c>
      <c r="I3165" s="2">
        <v>0</v>
      </c>
      <c r="J3165" s="105">
        <f>SUMIF([1]MMM!$A:$A,A3165,[1]MMM!$F:$F)</f>
        <v>12330173.890000001</v>
      </c>
      <c r="K3165" s="2" t="s">
        <v>10</v>
      </c>
      <c r="L3165" s="2">
        <v>13210530</v>
      </c>
      <c r="M3165" t="s">
        <v>11826</v>
      </c>
      <c r="N3165" t="s">
        <v>12284</v>
      </c>
      <c r="O3165" t="s">
        <v>10871</v>
      </c>
      <c r="P3165" t="s">
        <v>10875</v>
      </c>
    </row>
    <row r="3166" spans="1:16" x14ac:dyDescent="0.3">
      <c r="A3166" t="s">
        <v>4194</v>
      </c>
      <c r="B3166" s="2" t="str">
        <f t="shared" si="149"/>
        <v>4411</v>
      </c>
      <c r="C3166" s="2">
        <f t="shared" si="147"/>
        <v>4411</v>
      </c>
      <c r="D3166" t="str">
        <f>VLOOKUP(C3166,'Cost Centre'!A:B,2,)</f>
        <v>Finance</v>
      </c>
      <c r="E3166" t="str">
        <f t="shared" si="148"/>
        <v>2</v>
      </c>
      <c r="F3166" t="s">
        <v>49</v>
      </c>
      <c r="G3166" s="2">
        <v>0</v>
      </c>
      <c r="H3166" s="2">
        <v>588042.23999999999</v>
      </c>
      <c r="I3166" s="2">
        <v>0</v>
      </c>
      <c r="J3166" s="105">
        <f>SUMIF([1]MMM!$A:$A,A3166,[1]MMM!$F:$F)</f>
        <v>628374.01</v>
      </c>
      <c r="K3166" s="2" t="s">
        <v>10</v>
      </c>
      <c r="L3166" s="2">
        <v>553790</v>
      </c>
      <c r="M3166" t="s">
        <v>11826</v>
      </c>
      <c r="N3166" t="s">
        <v>12284</v>
      </c>
      <c r="O3166" t="s">
        <v>10871</v>
      </c>
      <c r="P3166" t="s">
        <v>10875</v>
      </c>
    </row>
    <row r="3167" spans="1:16" x14ac:dyDescent="0.3">
      <c r="A3167" t="s">
        <v>4195</v>
      </c>
      <c r="B3167" s="2" t="str">
        <f t="shared" si="149"/>
        <v>4411</v>
      </c>
      <c r="C3167" s="2">
        <f t="shared" si="147"/>
        <v>4411</v>
      </c>
      <c r="D3167" t="str">
        <f>VLOOKUP(C3167,'Cost Centre'!A:B,2,)</f>
        <v>Finance</v>
      </c>
      <c r="E3167" t="str">
        <f t="shared" si="148"/>
        <v>2</v>
      </c>
      <c r="F3167" t="s">
        <v>51</v>
      </c>
      <c r="G3167" s="2">
        <v>0</v>
      </c>
      <c r="H3167" s="2">
        <v>8400</v>
      </c>
      <c r="I3167" s="2">
        <v>0</v>
      </c>
      <c r="J3167" s="105">
        <f>SUMIF([1]MMM!$A:$A,A3167,[1]MMM!$F:$F)</f>
        <v>8400</v>
      </c>
      <c r="K3167" s="2" t="s">
        <v>10</v>
      </c>
      <c r="L3167" s="2">
        <v>10800</v>
      </c>
      <c r="M3167" t="s">
        <v>11826</v>
      </c>
      <c r="N3167" t="s">
        <v>12284</v>
      </c>
      <c r="O3167" t="s">
        <v>10871</v>
      </c>
      <c r="P3167" t="s">
        <v>10875</v>
      </c>
    </row>
    <row r="3168" spans="1:16" x14ac:dyDescent="0.3">
      <c r="A3168" t="s">
        <v>4196</v>
      </c>
      <c r="B3168" s="2" t="str">
        <f t="shared" si="149"/>
        <v>4411</v>
      </c>
      <c r="C3168" s="2">
        <f t="shared" si="147"/>
        <v>4411</v>
      </c>
      <c r="D3168" t="str">
        <f>VLOOKUP(C3168,'Cost Centre'!A:B,2,)</f>
        <v>Finance</v>
      </c>
      <c r="E3168" t="str">
        <f t="shared" si="148"/>
        <v>2</v>
      </c>
      <c r="F3168" t="s">
        <v>52</v>
      </c>
      <c r="G3168" s="2">
        <v>0</v>
      </c>
      <c r="H3168" s="2">
        <v>51142.2</v>
      </c>
      <c r="I3168" s="2">
        <v>0</v>
      </c>
      <c r="J3168" s="105">
        <f>SUMIF([1]MMM!$A:$A,A3168,[1]MMM!$F:$F)</f>
        <v>51142.2</v>
      </c>
      <c r="K3168" s="2" t="s">
        <v>10</v>
      </c>
      <c r="L3168" s="2">
        <v>40992</v>
      </c>
      <c r="M3168" t="s">
        <v>11826</v>
      </c>
      <c r="N3168" t="s">
        <v>12284</v>
      </c>
      <c r="O3168" t="s">
        <v>10871</v>
      </c>
      <c r="P3168" t="s">
        <v>10875</v>
      </c>
    </row>
    <row r="3169" spans="1:16" x14ac:dyDescent="0.3">
      <c r="A3169" t="s">
        <v>4197</v>
      </c>
      <c r="B3169" s="2" t="str">
        <f t="shared" si="149"/>
        <v>4411</v>
      </c>
      <c r="C3169" s="2">
        <f t="shared" si="147"/>
        <v>4411</v>
      </c>
      <c r="D3169" t="str">
        <f>VLOOKUP(C3169,'Cost Centre'!A:B,2,)</f>
        <v>Finance</v>
      </c>
      <c r="E3169" t="str">
        <f t="shared" si="148"/>
        <v>2</v>
      </c>
      <c r="F3169" t="s">
        <v>54</v>
      </c>
      <c r="G3169" s="2">
        <v>0</v>
      </c>
      <c r="H3169" s="2">
        <v>0</v>
      </c>
      <c r="I3169" s="2">
        <v>0</v>
      </c>
      <c r="J3169" s="105">
        <f>SUMIF([1]MMM!$A:$A,A3169,[1]MMM!$F:$F)</f>
        <v>0</v>
      </c>
      <c r="K3169" s="2" t="s">
        <v>10</v>
      </c>
      <c r="L3169" s="2">
        <v>0</v>
      </c>
      <c r="M3169" t="s">
        <v>11826</v>
      </c>
      <c r="N3169" t="s">
        <v>12284</v>
      </c>
      <c r="O3169" t="s">
        <v>10871</v>
      </c>
      <c r="P3169" t="s">
        <v>10875</v>
      </c>
    </row>
    <row r="3170" spans="1:16" x14ac:dyDescent="0.3">
      <c r="A3170" t="s">
        <v>4198</v>
      </c>
      <c r="B3170" s="2" t="str">
        <f t="shared" si="149"/>
        <v>4411</v>
      </c>
      <c r="C3170" s="2">
        <f t="shared" si="147"/>
        <v>4411</v>
      </c>
      <c r="D3170" t="str">
        <f>VLOOKUP(C3170,'Cost Centre'!A:B,2,)</f>
        <v>Finance</v>
      </c>
      <c r="E3170" t="str">
        <f t="shared" si="148"/>
        <v>2</v>
      </c>
      <c r="F3170" t="s">
        <v>55</v>
      </c>
      <c r="G3170" s="2">
        <v>0</v>
      </c>
      <c r="H3170" s="2">
        <v>213063.7</v>
      </c>
      <c r="I3170" s="2">
        <v>0</v>
      </c>
      <c r="J3170" s="105">
        <f>SUMIF([1]MMM!$A:$A,A3170,[1]MMM!$F:$F)</f>
        <v>213135.1</v>
      </c>
      <c r="K3170" s="2" t="s">
        <v>10</v>
      </c>
      <c r="L3170" s="2">
        <v>463098</v>
      </c>
      <c r="M3170" t="s">
        <v>11826</v>
      </c>
      <c r="N3170" t="s">
        <v>12284</v>
      </c>
      <c r="O3170" t="s">
        <v>10871</v>
      </c>
      <c r="P3170" t="s">
        <v>10875</v>
      </c>
    </row>
    <row r="3171" spans="1:16" x14ac:dyDescent="0.3">
      <c r="A3171" t="s">
        <v>4199</v>
      </c>
      <c r="B3171" s="2" t="str">
        <f t="shared" si="149"/>
        <v>4411</v>
      </c>
      <c r="C3171" s="2">
        <f t="shared" si="147"/>
        <v>4411</v>
      </c>
      <c r="D3171" t="str">
        <f>VLOOKUP(C3171,'Cost Centre'!A:B,2,)</f>
        <v>Finance</v>
      </c>
      <c r="E3171" t="str">
        <f t="shared" si="148"/>
        <v>2</v>
      </c>
      <c r="F3171" t="s">
        <v>60</v>
      </c>
      <c r="G3171" s="2">
        <v>0</v>
      </c>
      <c r="H3171" s="2">
        <v>81909.990000000005</v>
      </c>
      <c r="I3171" s="2">
        <v>0</v>
      </c>
      <c r="J3171" s="105">
        <f>SUMIF([1]MMM!$A:$A,A3171,[1]MMM!$F:$F)</f>
        <v>81909.990000000005</v>
      </c>
      <c r="K3171" s="2" t="s">
        <v>10</v>
      </c>
      <c r="L3171" s="2">
        <v>25168</v>
      </c>
      <c r="M3171" t="s">
        <v>11826</v>
      </c>
      <c r="N3171" t="s">
        <v>12284</v>
      </c>
      <c r="O3171" t="s">
        <v>10871</v>
      </c>
      <c r="P3171" t="s">
        <v>10875</v>
      </c>
    </row>
    <row r="3172" spans="1:16" x14ac:dyDescent="0.3">
      <c r="A3172" t="s">
        <v>4200</v>
      </c>
      <c r="B3172" s="2" t="str">
        <f t="shared" si="149"/>
        <v>4411</v>
      </c>
      <c r="C3172" s="2">
        <f t="shared" si="147"/>
        <v>4411</v>
      </c>
      <c r="D3172" t="str">
        <f>VLOOKUP(C3172,'Cost Centre'!A:B,2,)</f>
        <v>Finance</v>
      </c>
      <c r="E3172" t="str">
        <f t="shared" si="148"/>
        <v>2</v>
      </c>
      <c r="F3172" t="s">
        <v>61</v>
      </c>
      <c r="G3172" s="2">
        <v>0</v>
      </c>
      <c r="H3172" s="2">
        <v>1115487.05</v>
      </c>
      <c r="I3172" s="2">
        <v>0</v>
      </c>
      <c r="J3172" s="105">
        <f>SUMIF([1]MMM!$A:$A,A3172,[1]MMM!$F:$F)</f>
        <v>1115487.05</v>
      </c>
      <c r="K3172" s="2" t="s">
        <v>10</v>
      </c>
      <c r="L3172" s="2">
        <v>1083682</v>
      </c>
      <c r="M3172" t="s">
        <v>11826</v>
      </c>
      <c r="N3172" t="s">
        <v>12284</v>
      </c>
      <c r="O3172" t="s">
        <v>10871</v>
      </c>
      <c r="P3172" t="s">
        <v>10875</v>
      </c>
    </row>
    <row r="3173" spans="1:16" x14ac:dyDescent="0.3">
      <c r="A3173" t="s">
        <v>4201</v>
      </c>
      <c r="B3173" s="2" t="str">
        <f t="shared" si="149"/>
        <v>4411</v>
      </c>
      <c r="C3173" s="2">
        <f t="shared" si="147"/>
        <v>4411</v>
      </c>
      <c r="D3173" t="str">
        <f>VLOOKUP(C3173,'Cost Centre'!A:B,2,)</f>
        <v>Finance</v>
      </c>
      <c r="E3173" t="str">
        <f t="shared" si="148"/>
        <v>2</v>
      </c>
      <c r="F3173" t="s">
        <v>62</v>
      </c>
      <c r="G3173" s="2">
        <v>0</v>
      </c>
      <c r="H3173" s="2">
        <v>63944.29</v>
      </c>
      <c r="I3173" s="2">
        <v>0</v>
      </c>
      <c r="J3173" s="105">
        <f>SUMIF([1]MMM!$A:$A,A3173,[1]MMM!$F:$F)</f>
        <v>63944.29</v>
      </c>
      <c r="K3173" s="2" t="s">
        <v>10</v>
      </c>
      <c r="L3173" s="2">
        <v>68198</v>
      </c>
      <c r="M3173" t="s">
        <v>11826</v>
      </c>
      <c r="N3173" t="s">
        <v>12284</v>
      </c>
      <c r="O3173" t="s">
        <v>10871</v>
      </c>
      <c r="P3173" t="s">
        <v>10875</v>
      </c>
    </row>
    <row r="3174" spans="1:16" x14ac:dyDescent="0.3">
      <c r="A3174" t="s">
        <v>4202</v>
      </c>
      <c r="B3174" s="2" t="str">
        <f t="shared" si="149"/>
        <v>4411</v>
      </c>
      <c r="C3174" s="2">
        <f t="shared" si="147"/>
        <v>4411</v>
      </c>
      <c r="D3174" t="str">
        <f>VLOOKUP(C3174,'Cost Centre'!A:B,2,)</f>
        <v>Finance</v>
      </c>
      <c r="E3174" t="str">
        <f t="shared" si="148"/>
        <v>2</v>
      </c>
      <c r="F3174" t="s">
        <v>67</v>
      </c>
      <c r="G3174" s="2">
        <v>0</v>
      </c>
      <c r="H3174" s="2">
        <v>4996.26</v>
      </c>
      <c r="I3174" s="2">
        <v>0</v>
      </c>
      <c r="J3174" s="105">
        <f>SUMIF([1]MMM!$A:$A,A3174,[1]MMM!$F:$F)</f>
        <v>4996.26</v>
      </c>
      <c r="K3174" s="2" t="s">
        <v>10</v>
      </c>
      <c r="L3174" s="2">
        <v>5300</v>
      </c>
      <c r="M3174" t="s">
        <v>11826</v>
      </c>
      <c r="N3174" t="s">
        <v>12284</v>
      </c>
      <c r="O3174" t="s">
        <v>10871</v>
      </c>
      <c r="P3174" t="s">
        <v>10876</v>
      </c>
    </row>
    <row r="3175" spans="1:16" x14ac:dyDescent="0.3">
      <c r="A3175" t="s">
        <v>4203</v>
      </c>
      <c r="B3175" s="2" t="str">
        <f t="shared" si="149"/>
        <v>4411</v>
      </c>
      <c r="C3175" s="2">
        <f t="shared" si="147"/>
        <v>4411</v>
      </c>
      <c r="D3175" t="str">
        <f>VLOOKUP(C3175,'Cost Centre'!A:B,2,)</f>
        <v>Finance</v>
      </c>
      <c r="E3175" t="str">
        <f t="shared" si="148"/>
        <v>2</v>
      </c>
      <c r="F3175" t="s">
        <v>68</v>
      </c>
      <c r="G3175" s="2">
        <v>0</v>
      </c>
      <c r="H3175" s="2">
        <v>131650.89000000001</v>
      </c>
      <c r="I3175" s="2">
        <v>0</v>
      </c>
      <c r="J3175" s="105">
        <f>SUMIF([1]MMM!$A:$A,A3175,[1]MMM!$F:$F)</f>
        <v>141242.48000000001</v>
      </c>
      <c r="K3175" s="2" t="s">
        <v>10</v>
      </c>
      <c r="L3175" s="2">
        <v>145693</v>
      </c>
      <c r="M3175" t="s">
        <v>11826</v>
      </c>
      <c r="N3175" t="s">
        <v>12284</v>
      </c>
      <c r="O3175" t="s">
        <v>10871</v>
      </c>
      <c r="P3175" t="s">
        <v>10876</v>
      </c>
    </row>
    <row r="3176" spans="1:16" x14ac:dyDescent="0.3">
      <c r="A3176" t="s">
        <v>4204</v>
      </c>
      <c r="B3176" s="2" t="str">
        <f t="shared" si="149"/>
        <v>4411</v>
      </c>
      <c r="C3176" s="2">
        <f t="shared" si="147"/>
        <v>4411</v>
      </c>
      <c r="D3176" t="str">
        <f>VLOOKUP(C3176,'Cost Centre'!A:B,2,)</f>
        <v>Finance</v>
      </c>
      <c r="E3176" t="str">
        <f t="shared" si="148"/>
        <v>2</v>
      </c>
      <c r="F3176" t="s">
        <v>10877</v>
      </c>
      <c r="G3176" s="2">
        <v>0</v>
      </c>
      <c r="H3176" s="2">
        <v>1153767.98</v>
      </c>
      <c r="I3176" s="2">
        <v>0</v>
      </c>
      <c r="J3176" s="105">
        <f>SUMIF([1]MMM!$A:$A,A3176,[1]MMM!$F:$F)</f>
        <v>1155190.58</v>
      </c>
      <c r="K3176" s="2" t="s">
        <v>10</v>
      </c>
      <c r="L3176" s="2">
        <v>1026538</v>
      </c>
      <c r="M3176" t="s">
        <v>11826</v>
      </c>
      <c r="N3176" t="s">
        <v>12284</v>
      </c>
      <c r="O3176" t="s">
        <v>10871</v>
      </c>
      <c r="P3176" t="s">
        <v>10876</v>
      </c>
    </row>
    <row r="3177" spans="1:16" x14ac:dyDescent="0.3">
      <c r="A3177" t="s">
        <v>4205</v>
      </c>
      <c r="B3177" s="2" t="str">
        <f t="shared" si="149"/>
        <v>4411</v>
      </c>
      <c r="C3177" s="2">
        <f t="shared" si="147"/>
        <v>4411</v>
      </c>
      <c r="D3177" t="str">
        <f>VLOOKUP(C3177,'Cost Centre'!A:B,2,)</f>
        <v>Finance</v>
      </c>
      <c r="E3177" t="str">
        <f t="shared" si="148"/>
        <v>2</v>
      </c>
      <c r="F3177" t="s">
        <v>69</v>
      </c>
      <c r="G3177" s="2">
        <v>0</v>
      </c>
      <c r="H3177" s="2">
        <v>2374299.96</v>
      </c>
      <c r="I3177" s="2">
        <v>0</v>
      </c>
      <c r="J3177" s="105">
        <f>SUMIF([1]MMM!$A:$A,A3177,[1]MMM!$F:$F)</f>
        <v>2374299.96</v>
      </c>
      <c r="K3177" s="2" t="s">
        <v>10</v>
      </c>
      <c r="L3177" s="2">
        <v>2305980</v>
      </c>
      <c r="M3177" t="s">
        <v>11826</v>
      </c>
      <c r="N3177" t="s">
        <v>12284</v>
      </c>
      <c r="O3177" t="s">
        <v>10871</v>
      </c>
      <c r="P3177" t="s">
        <v>10876</v>
      </c>
    </row>
    <row r="3178" spans="1:16" x14ac:dyDescent="0.3">
      <c r="A3178" t="s">
        <v>4206</v>
      </c>
      <c r="B3178" s="2" t="str">
        <f t="shared" si="149"/>
        <v>4411</v>
      </c>
      <c r="C3178" s="2">
        <f t="shared" si="147"/>
        <v>4411</v>
      </c>
      <c r="D3178" t="str">
        <f>VLOOKUP(C3178,'Cost Centre'!A:B,2,)</f>
        <v>Finance</v>
      </c>
      <c r="E3178" t="str">
        <f t="shared" si="148"/>
        <v>2</v>
      </c>
      <c r="F3178" t="s">
        <v>70</v>
      </c>
      <c r="G3178" s="2">
        <v>0</v>
      </c>
      <c r="H3178" s="2">
        <v>84581.01</v>
      </c>
      <c r="I3178" s="2">
        <v>0</v>
      </c>
      <c r="J3178" s="105">
        <f>SUMIF([1]MMM!$A:$A,A3178,[1]MMM!$F:$F)</f>
        <v>84582.9</v>
      </c>
      <c r="K3178" s="2" t="s">
        <v>10</v>
      </c>
      <c r="L3178" s="2">
        <v>95126</v>
      </c>
      <c r="M3178" t="s">
        <v>11826</v>
      </c>
      <c r="N3178" t="s">
        <v>12284</v>
      </c>
      <c r="O3178" t="s">
        <v>10871</v>
      </c>
      <c r="P3178" t="s">
        <v>10876</v>
      </c>
    </row>
    <row r="3179" spans="1:16" x14ac:dyDescent="0.3">
      <c r="A3179" t="s">
        <v>4207</v>
      </c>
      <c r="B3179" s="2" t="str">
        <f t="shared" si="149"/>
        <v>4411</v>
      </c>
      <c r="C3179" s="2">
        <f t="shared" si="147"/>
        <v>4411</v>
      </c>
      <c r="D3179" t="str">
        <f>VLOOKUP(C3179,'Cost Centre'!A:B,2,)</f>
        <v>Finance</v>
      </c>
      <c r="E3179" t="str">
        <f t="shared" si="148"/>
        <v>2</v>
      </c>
      <c r="F3179" t="s">
        <v>264</v>
      </c>
      <c r="G3179" s="2">
        <v>0</v>
      </c>
      <c r="H3179" s="2">
        <v>6644921.4000000004</v>
      </c>
      <c r="I3179" s="2">
        <v>0</v>
      </c>
      <c r="J3179" s="105">
        <f>SUMIF([1]MMM!$A:$A,A3179,[1]MMM!$F:$F)</f>
        <v>6644921.4000000004</v>
      </c>
      <c r="K3179" s="2" t="s">
        <v>10</v>
      </c>
      <c r="L3179" s="2">
        <v>6800361</v>
      </c>
      <c r="M3179" t="s">
        <v>11826</v>
      </c>
      <c r="N3179" t="s">
        <v>12284</v>
      </c>
      <c r="O3179" t="s">
        <v>10871</v>
      </c>
      <c r="P3179" t="s">
        <v>10878</v>
      </c>
    </row>
    <row r="3180" spans="1:16" x14ac:dyDescent="0.3">
      <c r="A3180" t="s">
        <v>4208</v>
      </c>
      <c r="B3180" s="2" t="str">
        <f t="shared" si="149"/>
        <v>4411</v>
      </c>
      <c r="C3180" s="2">
        <f t="shared" si="147"/>
        <v>4411</v>
      </c>
      <c r="D3180" t="str">
        <f>VLOOKUP(C3180,'Cost Centre'!A:B,2,)</f>
        <v>Finance</v>
      </c>
      <c r="E3180" t="str">
        <f t="shared" si="148"/>
        <v>2</v>
      </c>
      <c r="F3180" t="s">
        <v>280</v>
      </c>
      <c r="G3180" s="2">
        <v>0</v>
      </c>
      <c r="H3180" s="2">
        <v>0</v>
      </c>
      <c r="I3180" s="2">
        <v>-1196231.04</v>
      </c>
      <c r="J3180" s="105">
        <f>SUMIF([1]MMM!$A:$A,A3180,[1]MMM!$F:$F)</f>
        <v>-1196231.04</v>
      </c>
      <c r="K3180" s="2" t="s">
        <v>10</v>
      </c>
      <c r="L3180" s="2">
        <v>0</v>
      </c>
      <c r="M3180" t="s">
        <v>11826</v>
      </c>
      <c r="N3180" t="s">
        <v>12284</v>
      </c>
      <c r="O3180" t="s">
        <v>10871</v>
      </c>
      <c r="P3180" t="s">
        <v>10881</v>
      </c>
    </row>
    <row r="3181" spans="1:16" x14ac:dyDescent="0.3">
      <c r="A3181" t="s">
        <v>4209</v>
      </c>
      <c r="B3181" s="2" t="str">
        <f t="shared" si="149"/>
        <v>4411</v>
      </c>
      <c r="C3181" s="2">
        <f t="shared" si="147"/>
        <v>4411</v>
      </c>
      <c r="D3181" t="str">
        <f>VLOOKUP(C3181,'Cost Centre'!A:B,2,)</f>
        <v>Finance</v>
      </c>
      <c r="E3181" t="str">
        <f t="shared" si="148"/>
        <v>2</v>
      </c>
      <c r="F3181" t="s">
        <v>93</v>
      </c>
      <c r="G3181" s="2">
        <v>0</v>
      </c>
      <c r="H3181" s="2">
        <v>147158.51</v>
      </c>
      <c r="I3181" s="2">
        <v>0</v>
      </c>
      <c r="J3181" s="105">
        <f>SUMIF([1]MMM!$A:$A,A3181,[1]MMM!$F:$F)</f>
        <v>147494.96</v>
      </c>
      <c r="K3181" s="2" t="s">
        <v>10</v>
      </c>
      <c r="L3181" s="2">
        <v>118248</v>
      </c>
      <c r="M3181" t="s">
        <v>11826</v>
      </c>
      <c r="N3181" t="s">
        <v>12284</v>
      </c>
      <c r="O3181" t="s">
        <v>10871</v>
      </c>
      <c r="P3181" t="s">
        <v>10881</v>
      </c>
    </row>
    <row r="3182" spans="1:16" x14ac:dyDescent="0.3">
      <c r="A3182" t="s">
        <v>4210</v>
      </c>
      <c r="B3182" s="2" t="str">
        <f t="shared" si="149"/>
        <v>4411</v>
      </c>
      <c r="C3182" s="2">
        <f t="shared" si="147"/>
        <v>4411</v>
      </c>
      <c r="D3182" t="str">
        <f>VLOOKUP(C3182,'Cost Centre'!A:B,2,)</f>
        <v>Finance</v>
      </c>
      <c r="E3182" t="str">
        <f t="shared" si="148"/>
        <v>2</v>
      </c>
      <c r="F3182" t="s">
        <v>131</v>
      </c>
      <c r="G3182" s="2">
        <v>0</v>
      </c>
      <c r="H3182" s="2">
        <v>40676.550000000003</v>
      </c>
      <c r="I3182" s="2">
        <v>0</v>
      </c>
      <c r="J3182" s="105">
        <f>SUMIF([1]MMM!$A:$A,A3182,[1]MMM!$F:$F)</f>
        <v>40676.550000000003</v>
      </c>
      <c r="K3182" s="2" t="s">
        <v>10</v>
      </c>
      <c r="L3182" s="2">
        <v>134341</v>
      </c>
      <c r="M3182" t="s">
        <v>11826</v>
      </c>
      <c r="N3182" t="s">
        <v>12284</v>
      </c>
      <c r="O3182" t="s">
        <v>10871</v>
      </c>
      <c r="P3182" t="s">
        <v>10881</v>
      </c>
    </row>
    <row r="3183" spans="1:16" x14ac:dyDescent="0.3">
      <c r="A3183" t="s">
        <v>4211</v>
      </c>
      <c r="B3183" s="2" t="str">
        <f t="shared" si="149"/>
        <v>4411</v>
      </c>
      <c r="C3183" s="2">
        <f t="shared" si="147"/>
        <v>4411</v>
      </c>
      <c r="D3183" t="str">
        <f>VLOOKUP(C3183,'Cost Centre'!A:B,2,)</f>
        <v>Finance</v>
      </c>
      <c r="E3183" t="str">
        <f t="shared" si="148"/>
        <v>2</v>
      </c>
      <c r="F3183" t="s">
        <v>132</v>
      </c>
      <c r="G3183" s="2">
        <v>0</v>
      </c>
      <c r="H3183" s="2">
        <v>0</v>
      </c>
      <c r="I3183" s="2">
        <v>0</v>
      </c>
      <c r="J3183" s="105">
        <f>SUMIF([1]MMM!$A:$A,A3183,[1]MMM!$F:$F)</f>
        <v>0</v>
      </c>
      <c r="K3183" s="2" t="s">
        <v>10</v>
      </c>
      <c r="L3183" s="2">
        <v>11839</v>
      </c>
      <c r="M3183" t="s">
        <v>11826</v>
      </c>
      <c r="N3183" t="s">
        <v>12284</v>
      </c>
      <c r="O3183" t="s">
        <v>10871</v>
      </c>
      <c r="P3183" t="s">
        <v>10881</v>
      </c>
    </row>
    <row r="3184" spans="1:16" x14ac:dyDescent="0.3">
      <c r="A3184" t="s">
        <v>12285</v>
      </c>
      <c r="B3184" s="2" t="str">
        <f t="shared" si="149"/>
        <v>4411</v>
      </c>
      <c r="C3184" s="2">
        <f t="shared" si="147"/>
        <v>4411</v>
      </c>
      <c r="D3184" t="str">
        <f>VLOOKUP(C3184,'Cost Centre'!A:B,2,)</f>
        <v>Finance</v>
      </c>
      <c r="E3184" t="str">
        <f t="shared" si="148"/>
        <v>2</v>
      </c>
      <c r="F3184" t="s">
        <v>10890</v>
      </c>
      <c r="G3184" s="2">
        <v>0</v>
      </c>
      <c r="H3184" s="2">
        <v>0</v>
      </c>
      <c r="I3184" s="2">
        <v>0</v>
      </c>
      <c r="J3184" s="105">
        <f>SUMIF([1]MMM!$A:$A,A3184,[1]MMM!$F:$F)</f>
        <v>0</v>
      </c>
      <c r="K3184" s="2" t="s">
        <v>10</v>
      </c>
      <c r="L3184" s="2">
        <v>0</v>
      </c>
      <c r="M3184" t="s">
        <v>11826</v>
      </c>
      <c r="N3184" t="s">
        <v>12284</v>
      </c>
      <c r="O3184" t="s">
        <v>10871</v>
      </c>
      <c r="P3184" t="s">
        <v>10887</v>
      </c>
    </row>
    <row r="3185" spans="1:16" x14ac:dyDescent="0.3">
      <c r="A3185" t="s">
        <v>12286</v>
      </c>
      <c r="B3185" s="2" t="str">
        <f t="shared" si="149"/>
        <v>4411</v>
      </c>
      <c r="C3185" s="2">
        <f t="shared" si="147"/>
        <v>4411</v>
      </c>
      <c r="D3185" t="str">
        <f>VLOOKUP(C3185,'Cost Centre'!A:B,2,)</f>
        <v>Finance</v>
      </c>
      <c r="E3185" t="str">
        <f t="shared" si="148"/>
        <v>2</v>
      </c>
      <c r="F3185" t="s">
        <v>10892</v>
      </c>
      <c r="G3185" s="2">
        <v>0</v>
      </c>
      <c r="H3185" s="2">
        <v>0</v>
      </c>
      <c r="I3185" s="2">
        <v>0</v>
      </c>
      <c r="J3185" s="105">
        <f>SUMIF([1]MMM!$A:$A,A3185,[1]MMM!$F:$F)</f>
        <v>0</v>
      </c>
      <c r="K3185" s="2" t="s">
        <v>10</v>
      </c>
      <c r="L3185" s="2">
        <v>0</v>
      </c>
      <c r="M3185" t="s">
        <v>11826</v>
      </c>
      <c r="N3185" t="s">
        <v>12284</v>
      </c>
      <c r="O3185" t="s">
        <v>10871</v>
      </c>
      <c r="P3185" t="s">
        <v>10887</v>
      </c>
    </row>
    <row r="3186" spans="1:16" x14ac:dyDescent="0.3">
      <c r="A3186" t="s">
        <v>12287</v>
      </c>
      <c r="B3186" s="2" t="str">
        <f t="shared" si="149"/>
        <v>4411</v>
      </c>
      <c r="C3186" s="2">
        <f t="shared" si="147"/>
        <v>4411</v>
      </c>
      <c r="D3186" t="str">
        <f>VLOOKUP(C3186,'Cost Centre'!A:B,2,)</f>
        <v>Finance</v>
      </c>
      <c r="E3186" t="str">
        <f t="shared" si="148"/>
        <v>2</v>
      </c>
      <c r="F3186" t="s">
        <v>10894</v>
      </c>
      <c r="G3186" s="2">
        <v>0</v>
      </c>
      <c r="H3186" s="2">
        <v>0</v>
      </c>
      <c r="I3186" s="2">
        <v>0</v>
      </c>
      <c r="J3186" s="105">
        <f>SUMIF([1]MMM!$A:$A,A3186,[1]MMM!$F:$F)</f>
        <v>0</v>
      </c>
      <c r="K3186" s="2" t="s">
        <v>10</v>
      </c>
      <c r="L3186" s="2">
        <v>0</v>
      </c>
      <c r="M3186" t="s">
        <v>11826</v>
      </c>
      <c r="N3186" t="s">
        <v>12284</v>
      </c>
      <c r="O3186" t="s">
        <v>10871</v>
      </c>
      <c r="P3186" t="s">
        <v>10887</v>
      </c>
    </row>
    <row r="3187" spans="1:16" x14ac:dyDescent="0.3">
      <c r="A3187" t="s">
        <v>12288</v>
      </c>
      <c r="B3187" s="2" t="str">
        <f t="shared" si="149"/>
        <v>4411</v>
      </c>
      <c r="C3187" s="2">
        <f t="shared" si="147"/>
        <v>4411</v>
      </c>
      <c r="D3187" t="str">
        <f>VLOOKUP(C3187,'Cost Centre'!A:B,2,)</f>
        <v>Finance</v>
      </c>
      <c r="E3187" t="str">
        <f t="shared" si="148"/>
        <v>2</v>
      </c>
      <c r="F3187" t="s">
        <v>10896</v>
      </c>
      <c r="G3187" s="2">
        <v>0</v>
      </c>
      <c r="H3187" s="2">
        <v>0</v>
      </c>
      <c r="I3187" s="2">
        <v>0</v>
      </c>
      <c r="J3187" s="105">
        <f>SUMIF([1]MMM!$A:$A,A3187,[1]MMM!$F:$F)</f>
        <v>0</v>
      </c>
      <c r="K3187" s="2" t="s">
        <v>10</v>
      </c>
      <c r="L3187" s="2">
        <v>0</v>
      </c>
      <c r="M3187" t="s">
        <v>11826</v>
      </c>
      <c r="N3187" t="s">
        <v>12284</v>
      </c>
      <c r="O3187" t="s">
        <v>10871</v>
      </c>
      <c r="P3187" t="s">
        <v>10887</v>
      </c>
    </row>
    <row r="3188" spans="1:16" x14ac:dyDescent="0.3">
      <c r="A3188" t="s">
        <v>12289</v>
      </c>
      <c r="B3188" s="2" t="str">
        <f t="shared" si="149"/>
        <v>4411</v>
      </c>
      <c r="C3188" s="2">
        <f t="shared" si="147"/>
        <v>4411</v>
      </c>
      <c r="D3188" t="str">
        <f>VLOOKUP(C3188,'Cost Centre'!A:B,2,)</f>
        <v>Finance</v>
      </c>
      <c r="E3188" t="str">
        <f t="shared" si="148"/>
        <v>2</v>
      </c>
      <c r="F3188" t="s">
        <v>10898</v>
      </c>
      <c r="G3188" s="2">
        <v>0</v>
      </c>
      <c r="H3188" s="2">
        <v>0</v>
      </c>
      <c r="I3188" s="2">
        <v>0</v>
      </c>
      <c r="J3188" s="105">
        <f>SUMIF([1]MMM!$A:$A,A3188,[1]MMM!$F:$F)</f>
        <v>0</v>
      </c>
      <c r="K3188" s="2" t="s">
        <v>10</v>
      </c>
      <c r="L3188" s="2">
        <v>0</v>
      </c>
      <c r="M3188" t="s">
        <v>11826</v>
      </c>
      <c r="N3188" t="s">
        <v>12284</v>
      </c>
      <c r="O3188" t="s">
        <v>10871</v>
      </c>
      <c r="P3188" t="s">
        <v>10887</v>
      </c>
    </row>
    <row r="3189" spans="1:16" x14ac:dyDescent="0.3">
      <c r="A3189" t="s">
        <v>12290</v>
      </c>
      <c r="B3189" s="2" t="str">
        <f t="shared" si="149"/>
        <v>4411</v>
      </c>
      <c r="C3189" s="2">
        <f t="shared" si="147"/>
        <v>4411</v>
      </c>
      <c r="D3189" t="str">
        <f>VLOOKUP(C3189,'Cost Centre'!A:B,2,)</f>
        <v>Finance</v>
      </c>
      <c r="E3189" t="str">
        <f t="shared" si="148"/>
        <v>2</v>
      </c>
      <c r="F3189" t="s">
        <v>10900</v>
      </c>
      <c r="G3189" s="2">
        <v>0</v>
      </c>
      <c r="H3189" s="2">
        <v>0</v>
      </c>
      <c r="I3189" s="2">
        <v>0</v>
      </c>
      <c r="J3189" s="105">
        <f>SUMIF([1]MMM!$A:$A,A3189,[1]MMM!$F:$F)</f>
        <v>0</v>
      </c>
      <c r="K3189" s="2" t="s">
        <v>10</v>
      </c>
      <c r="L3189" s="2">
        <v>0</v>
      </c>
      <c r="M3189" t="s">
        <v>11826</v>
      </c>
      <c r="N3189" t="s">
        <v>12284</v>
      </c>
      <c r="O3189" t="s">
        <v>10871</v>
      </c>
      <c r="P3189" t="s">
        <v>10887</v>
      </c>
    </row>
    <row r="3190" spans="1:16" x14ac:dyDescent="0.3">
      <c r="A3190" t="s">
        <v>12291</v>
      </c>
      <c r="B3190" s="2" t="str">
        <f t="shared" si="149"/>
        <v>4411</v>
      </c>
      <c r="C3190" s="2">
        <f t="shared" si="147"/>
        <v>4411</v>
      </c>
      <c r="D3190" t="str">
        <f>VLOOKUP(C3190,'Cost Centre'!A:B,2,)</f>
        <v>Finance</v>
      </c>
      <c r="E3190" t="str">
        <f t="shared" si="148"/>
        <v>2</v>
      </c>
      <c r="F3190" t="s">
        <v>10902</v>
      </c>
      <c r="G3190" s="2">
        <v>0</v>
      </c>
      <c r="H3190" s="2">
        <v>0</v>
      </c>
      <c r="I3190" s="2">
        <v>0</v>
      </c>
      <c r="J3190" s="105">
        <f>SUMIF([1]MMM!$A:$A,A3190,[1]MMM!$F:$F)</f>
        <v>0</v>
      </c>
      <c r="K3190" s="2" t="s">
        <v>10</v>
      </c>
      <c r="L3190" s="2">
        <v>0</v>
      </c>
      <c r="M3190" t="s">
        <v>11826</v>
      </c>
      <c r="N3190" t="s">
        <v>12284</v>
      </c>
      <c r="O3190" t="s">
        <v>10871</v>
      </c>
      <c r="P3190" t="s">
        <v>10887</v>
      </c>
    </row>
    <row r="3191" spans="1:16" x14ac:dyDescent="0.3">
      <c r="A3191" t="s">
        <v>12292</v>
      </c>
      <c r="B3191" s="2" t="str">
        <f t="shared" si="149"/>
        <v>4411</v>
      </c>
      <c r="C3191" s="2">
        <f t="shared" si="147"/>
        <v>4411</v>
      </c>
      <c r="D3191" t="str">
        <f>VLOOKUP(C3191,'Cost Centre'!A:B,2,)</f>
        <v>Finance</v>
      </c>
      <c r="E3191" t="str">
        <f t="shared" si="148"/>
        <v>2</v>
      </c>
      <c r="F3191" t="s">
        <v>10904</v>
      </c>
      <c r="G3191" s="2">
        <v>0</v>
      </c>
      <c r="H3191" s="2">
        <v>0</v>
      </c>
      <c r="I3191" s="2">
        <v>0</v>
      </c>
      <c r="J3191" s="105">
        <f>SUMIF([1]MMM!$A:$A,A3191,[1]MMM!$F:$F)</f>
        <v>0</v>
      </c>
      <c r="K3191" s="2" t="s">
        <v>10</v>
      </c>
      <c r="L3191" s="2">
        <v>0</v>
      </c>
      <c r="M3191" t="s">
        <v>11826</v>
      </c>
      <c r="N3191" t="s">
        <v>12284</v>
      </c>
      <c r="O3191" t="s">
        <v>10871</v>
      </c>
      <c r="P3191" t="s">
        <v>10887</v>
      </c>
    </row>
    <row r="3192" spans="1:16" x14ac:dyDescent="0.3">
      <c r="A3192" t="s">
        <v>12293</v>
      </c>
      <c r="B3192" s="2" t="str">
        <f t="shared" si="149"/>
        <v>4411</v>
      </c>
      <c r="C3192" s="2">
        <f t="shared" si="147"/>
        <v>4411</v>
      </c>
      <c r="D3192" t="str">
        <f>VLOOKUP(C3192,'Cost Centre'!A:B,2,)</f>
        <v>Finance</v>
      </c>
      <c r="E3192" t="str">
        <f t="shared" si="148"/>
        <v>2</v>
      </c>
      <c r="F3192" t="s">
        <v>10906</v>
      </c>
      <c r="G3192" s="2">
        <v>0</v>
      </c>
      <c r="H3192" s="2">
        <v>0</v>
      </c>
      <c r="I3192" s="2">
        <v>0</v>
      </c>
      <c r="J3192" s="105">
        <f>SUMIF([1]MMM!$A:$A,A3192,[1]MMM!$F:$F)</f>
        <v>0</v>
      </c>
      <c r="K3192" s="2" t="s">
        <v>10</v>
      </c>
      <c r="L3192" s="2">
        <v>0</v>
      </c>
      <c r="M3192" t="s">
        <v>11826</v>
      </c>
      <c r="N3192" t="s">
        <v>12284</v>
      </c>
      <c r="O3192" t="s">
        <v>10871</v>
      </c>
      <c r="P3192" t="s">
        <v>10887</v>
      </c>
    </row>
    <row r="3193" spans="1:16" x14ac:dyDescent="0.3">
      <c r="A3193" t="s">
        <v>4212</v>
      </c>
      <c r="B3193" s="2" t="str">
        <f t="shared" si="149"/>
        <v>4411</v>
      </c>
      <c r="C3193" s="2">
        <f t="shared" si="147"/>
        <v>4411</v>
      </c>
      <c r="D3193" t="str">
        <f>VLOOKUP(C3193,'Cost Centre'!A:B,2,)</f>
        <v>Finance</v>
      </c>
      <c r="E3193" t="str">
        <f t="shared" si="148"/>
        <v>3</v>
      </c>
      <c r="F3193" t="s">
        <v>10944</v>
      </c>
      <c r="G3193" s="2">
        <v>0</v>
      </c>
      <c r="H3193" s="2">
        <v>0</v>
      </c>
      <c r="I3193" s="2">
        <v>0</v>
      </c>
      <c r="J3193" s="105">
        <f>SUMIF([1]MMM!$A:$A,A3193,[1]MMM!$F:$F)</f>
        <v>0</v>
      </c>
      <c r="K3193" s="2" t="s">
        <v>10</v>
      </c>
      <c r="L3193" s="2">
        <v>345830</v>
      </c>
      <c r="M3193" t="s">
        <v>11826</v>
      </c>
      <c r="N3193" t="s">
        <v>12284</v>
      </c>
      <c r="O3193" t="s">
        <v>10908</v>
      </c>
      <c r="P3193" t="s">
        <v>10910</v>
      </c>
    </row>
    <row r="3194" spans="1:16" x14ac:dyDescent="0.3">
      <c r="A3194" t="s">
        <v>4213</v>
      </c>
      <c r="B3194" s="2" t="str">
        <f t="shared" si="149"/>
        <v>4411</v>
      </c>
      <c r="C3194" s="2">
        <f t="shared" si="147"/>
        <v>4411</v>
      </c>
      <c r="D3194" t="str">
        <f>VLOOKUP(C3194,'Cost Centre'!A:B,2,)</f>
        <v>Finance</v>
      </c>
      <c r="E3194" t="str">
        <f t="shared" si="148"/>
        <v>3</v>
      </c>
      <c r="F3194" t="s">
        <v>10945</v>
      </c>
      <c r="G3194" s="2">
        <v>0</v>
      </c>
      <c r="H3194" s="2">
        <v>0</v>
      </c>
      <c r="I3194" s="2">
        <v>0</v>
      </c>
      <c r="J3194" s="105">
        <f>SUMIF([1]MMM!$A:$A,A3194,[1]MMM!$F:$F)</f>
        <v>0</v>
      </c>
      <c r="K3194" s="2" t="s">
        <v>10</v>
      </c>
      <c r="L3194" s="2">
        <v>111090</v>
      </c>
      <c r="M3194" t="s">
        <v>11826</v>
      </c>
      <c r="N3194" t="s">
        <v>12284</v>
      </c>
      <c r="O3194" t="s">
        <v>10908</v>
      </c>
      <c r="P3194" t="s">
        <v>10910</v>
      </c>
    </row>
    <row r="3195" spans="1:16" x14ac:dyDescent="0.3">
      <c r="A3195" t="s">
        <v>4214</v>
      </c>
      <c r="B3195" s="2" t="str">
        <f t="shared" si="149"/>
        <v>4411</v>
      </c>
      <c r="C3195" s="2">
        <f t="shared" si="147"/>
        <v>4411</v>
      </c>
      <c r="D3195" t="str">
        <f>VLOOKUP(C3195,'Cost Centre'!A:B,2,)</f>
        <v>Finance</v>
      </c>
      <c r="E3195" t="str">
        <f t="shared" si="148"/>
        <v>3</v>
      </c>
      <c r="F3195" t="s">
        <v>2148</v>
      </c>
      <c r="G3195" s="2">
        <v>0</v>
      </c>
      <c r="H3195" s="2">
        <v>0</v>
      </c>
      <c r="I3195" s="2">
        <v>0</v>
      </c>
      <c r="J3195" s="105">
        <f>SUMIF([1]MMM!$A:$A,A3195,[1]MMM!$F:$F)</f>
        <v>0</v>
      </c>
      <c r="K3195" s="2" t="s">
        <v>10</v>
      </c>
      <c r="L3195" s="2">
        <v>0</v>
      </c>
      <c r="M3195" t="s">
        <v>11826</v>
      </c>
      <c r="N3195" t="s">
        <v>12284</v>
      </c>
      <c r="O3195" t="s">
        <v>10908</v>
      </c>
      <c r="P3195" t="s">
        <v>10910</v>
      </c>
    </row>
    <row r="3196" spans="1:16" x14ac:dyDescent="0.3">
      <c r="A3196" t="s">
        <v>4215</v>
      </c>
      <c r="B3196" s="2" t="str">
        <f t="shared" si="149"/>
        <v>4411</v>
      </c>
      <c r="C3196" s="2">
        <f t="shared" si="147"/>
        <v>4411</v>
      </c>
      <c r="D3196" t="str">
        <f>VLOOKUP(C3196,'Cost Centre'!A:B,2,)</f>
        <v>Finance</v>
      </c>
      <c r="E3196" t="str">
        <f t="shared" si="148"/>
        <v>3</v>
      </c>
      <c r="F3196" t="s">
        <v>2154</v>
      </c>
      <c r="G3196" s="2">
        <v>0</v>
      </c>
      <c r="H3196" s="2">
        <v>81795.05</v>
      </c>
      <c r="I3196" s="2">
        <v>0</v>
      </c>
      <c r="J3196" s="105">
        <f>SUMIF([1]MMM!$A:$A,A3196,[1]MMM!$F:$F)</f>
        <v>81795.05</v>
      </c>
      <c r="K3196" s="2" t="s">
        <v>10</v>
      </c>
      <c r="L3196" s="2">
        <v>15948</v>
      </c>
      <c r="M3196" t="s">
        <v>11826</v>
      </c>
      <c r="N3196" t="s">
        <v>12284</v>
      </c>
      <c r="O3196" t="s">
        <v>10908</v>
      </c>
      <c r="P3196" t="s">
        <v>10910</v>
      </c>
    </row>
    <row r="3197" spans="1:16" x14ac:dyDescent="0.3">
      <c r="A3197" t="s">
        <v>12294</v>
      </c>
      <c r="B3197" s="2" t="str">
        <f t="shared" si="149"/>
        <v>4411</v>
      </c>
      <c r="C3197" s="2">
        <f t="shared" si="147"/>
        <v>4411</v>
      </c>
      <c r="D3197" t="str">
        <f>VLOOKUP(C3197,'Cost Centre'!A:B,2,)</f>
        <v>Finance</v>
      </c>
      <c r="E3197" t="str">
        <f t="shared" si="148"/>
        <v>3</v>
      </c>
      <c r="F3197" t="s">
        <v>10912</v>
      </c>
      <c r="G3197" s="2">
        <v>0</v>
      </c>
      <c r="H3197" s="2">
        <v>0</v>
      </c>
      <c r="I3197" s="2">
        <v>-20593857.699999999</v>
      </c>
      <c r="J3197" s="105">
        <f>SUMIF([1]MMM!$A:$A,A3197,[1]MMM!$F:$F)</f>
        <v>-20593857.699999999</v>
      </c>
      <c r="K3197" s="2" t="s">
        <v>10</v>
      </c>
      <c r="L3197" s="2">
        <v>0</v>
      </c>
      <c r="M3197" t="s">
        <v>11826</v>
      </c>
      <c r="N3197" t="s">
        <v>12284</v>
      </c>
      <c r="O3197" t="s">
        <v>10908</v>
      </c>
      <c r="P3197" t="s">
        <v>10913</v>
      </c>
    </row>
    <row r="3198" spans="1:16" x14ac:dyDescent="0.3">
      <c r="A3198" t="s">
        <v>12295</v>
      </c>
      <c r="B3198" s="2" t="str">
        <f t="shared" si="149"/>
        <v>4411</v>
      </c>
      <c r="C3198" s="2">
        <f t="shared" si="147"/>
        <v>4411</v>
      </c>
      <c r="D3198" t="str">
        <f>VLOOKUP(C3198,'Cost Centre'!A:B,2,)</f>
        <v>Finance</v>
      </c>
      <c r="E3198" t="str">
        <f t="shared" si="148"/>
        <v>3</v>
      </c>
      <c r="F3198" t="s">
        <v>10915</v>
      </c>
      <c r="G3198" s="2">
        <v>0</v>
      </c>
      <c r="H3198" s="2">
        <v>0</v>
      </c>
      <c r="I3198" s="2">
        <v>0</v>
      </c>
      <c r="J3198" s="105">
        <f>SUMIF([1]MMM!$A:$A,A3198,[1]MMM!$F:$F)</f>
        <v>0</v>
      </c>
      <c r="K3198" s="2" t="s">
        <v>10</v>
      </c>
      <c r="L3198" s="2">
        <v>0</v>
      </c>
      <c r="M3198" t="s">
        <v>11826</v>
      </c>
      <c r="N3198" t="s">
        <v>12284</v>
      </c>
      <c r="O3198" t="s">
        <v>10908</v>
      </c>
      <c r="P3198" t="s">
        <v>10913</v>
      </c>
    </row>
    <row r="3199" spans="1:16" x14ac:dyDescent="0.3">
      <c r="A3199" t="s">
        <v>830</v>
      </c>
      <c r="B3199" s="2" t="str">
        <f t="shared" si="149"/>
        <v>4411</v>
      </c>
      <c r="C3199" s="2">
        <f t="shared" si="147"/>
        <v>4411</v>
      </c>
      <c r="D3199" t="str">
        <f>VLOOKUP(C3199,'Cost Centre'!A:B,2,)</f>
        <v>Finance</v>
      </c>
      <c r="E3199" t="str">
        <f t="shared" si="148"/>
        <v>8</v>
      </c>
      <c r="F3199" t="s">
        <v>462</v>
      </c>
      <c r="G3199" s="2">
        <v>32499969.809999999</v>
      </c>
      <c r="H3199" s="2">
        <v>0</v>
      </c>
      <c r="I3199" s="2">
        <v>0</v>
      </c>
      <c r="J3199" s="105">
        <f>SUMIF([1]MMM!$A:$A,A3199,[1]MMM!$F:$F)</f>
        <v>32499969.809999999</v>
      </c>
      <c r="K3199" s="2" t="s">
        <v>460</v>
      </c>
      <c r="L3199" s="2">
        <v>0</v>
      </c>
      <c r="M3199" t="s">
        <v>11826</v>
      </c>
      <c r="N3199" t="s">
        <v>12284</v>
      </c>
      <c r="O3199" t="s">
        <v>10916</v>
      </c>
      <c r="P3199" t="s">
        <v>10917</v>
      </c>
    </row>
    <row r="3200" spans="1:16" x14ac:dyDescent="0.3">
      <c r="A3200" t="s">
        <v>831</v>
      </c>
      <c r="B3200" s="2" t="str">
        <f t="shared" si="149"/>
        <v>4411</v>
      </c>
      <c r="C3200" s="2">
        <f t="shared" si="147"/>
        <v>4411</v>
      </c>
      <c r="D3200" t="str">
        <f>VLOOKUP(C3200,'Cost Centre'!A:B,2,)</f>
        <v>Finance</v>
      </c>
      <c r="E3200" t="str">
        <f t="shared" si="148"/>
        <v>8</v>
      </c>
      <c r="F3200" t="s">
        <v>464</v>
      </c>
      <c r="G3200" s="2">
        <v>0</v>
      </c>
      <c r="H3200" s="2">
        <v>0</v>
      </c>
      <c r="I3200" s="2">
        <v>0</v>
      </c>
      <c r="J3200" s="105">
        <f>SUMIF([1]MMM!$A:$A,A3200,[1]MMM!$F:$F)</f>
        <v>0</v>
      </c>
      <c r="K3200" s="2" t="s">
        <v>460</v>
      </c>
      <c r="L3200" s="2">
        <v>0</v>
      </c>
      <c r="M3200" t="s">
        <v>11826</v>
      </c>
      <c r="N3200" t="s">
        <v>12284</v>
      </c>
      <c r="O3200" t="s">
        <v>10916</v>
      </c>
      <c r="P3200" t="s">
        <v>10917</v>
      </c>
    </row>
    <row r="3201" spans="1:16" x14ac:dyDescent="0.3">
      <c r="A3201" t="s">
        <v>832</v>
      </c>
      <c r="B3201" s="2" t="str">
        <f t="shared" si="149"/>
        <v>4411</v>
      </c>
      <c r="C3201" s="2">
        <f t="shared" si="147"/>
        <v>4411</v>
      </c>
      <c r="D3201" t="str">
        <f>VLOOKUP(C3201,'Cost Centre'!A:B,2,)</f>
        <v>Finance</v>
      </c>
      <c r="E3201" t="str">
        <f t="shared" si="148"/>
        <v>8</v>
      </c>
      <c r="F3201" t="s">
        <v>466</v>
      </c>
      <c r="G3201" s="2">
        <v>0</v>
      </c>
      <c r="H3201" s="2">
        <v>0</v>
      </c>
      <c r="I3201" s="2">
        <v>0</v>
      </c>
      <c r="J3201" s="105">
        <f>SUMIF([1]MMM!$A:$A,A3201,[1]MMM!$F:$F)</f>
        <v>0</v>
      </c>
      <c r="K3201" s="2" t="s">
        <v>460</v>
      </c>
      <c r="L3201" s="2">
        <v>0</v>
      </c>
      <c r="M3201" t="s">
        <v>11826</v>
      </c>
      <c r="N3201" t="s">
        <v>12284</v>
      </c>
      <c r="O3201" t="s">
        <v>10916</v>
      </c>
      <c r="P3201" t="s">
        <v>10917</v>
      </c>
    </row>
    <row r="3202" spans="1:16" x14ac:dyDescent="0.3">
      <c r="A3202" t="s">
        <v>833</v>
      </c>
      <c r="B3202" s="2" t="str">
        <f t="shared" si="149"/>
        <v>4411</v>
      </c>
      <c r="C3202" s="2">
        <f t="shared" ref="C3202:C3265" si="150">VALUE(B3202)</f>
        <v>4411</v>
      </c>
      <c r="D3202" t="str">
        <f>VLOOKUP(C3202,'Cost Centre'!A:B,2,)</f>
        <v>Finance</v>
      </c>
      <c r="E3202" t="str">
        <f t="shared" ref="E3202:E3265" si="151">MID(A3202,5,1)</f>
        <v>8</v>
      </c>
      <c r="F3202" t="s">
        <v>468</v>
      </c>
      <c r="G3202" s="2">
        <v>0</v>
      </c>
      <c r="H3202" s="2">
        <v>20593857.699999999</v>
      </c>
      <c r="I3202" s="2">
        <v>0</v>
      </c>
      <c r="J3202" s="105">
        <f>SUMIF([1]MMM!$A:$A,A3202,[1]MMM!$F:$F)</f>
        <v>20593857.699999999</v>
      </c>
      <c r="K3202" s="2" t="s">
        <v>460</v>
      </c>
      <c r="L3202" s="2">
        <v>0</v>
      </c>
      <c r="M3202" t="s">
        <v>11826</v>
      </c>
      <c r="N3202" t="s">
        <v>12284</v>
      </c>
      <c r="O3202" t="s">
        <v>10916</v>
      </c>
      <c r="P3202" t="s">
        <v>10917</v>
      </c>
    </row>
    <row r="3203" spans="1:16" x14ac:dyDescent="0.3">
      <c r="A3203" t="s">
        <v>834</v>
      </c>
      <c r="B3203" s="2" t="str">
        <f t="shared" ref="B3203:B3266" si="152">MID(A3203,1,4)</f>
        <v>4411</v>
      </c>
      <c r="C3203" s="2">
        <f t="shared" si="150"/>
        <v>4411</v>
      </c>
      <c r="D3203" t="str">
        <f>VLOOKUP(C3203,'Cost Centre'!A:B,2,)</f>
        <v>Finance</v>
      </c>
      <c r="E3203" t="str">
        <f t="shared" si="151"/>
        <v>8</v>
      </c>
      <c r="F3203" t="s">
        <v>470</v>
      </c>
      <c r="G3203" s="2">
        <v>0</v>
      </c>
      <c r="H3203" s="2">
        <v>0</v>
      </c>
      <c r="I3203" s="2">
        <v>0</v>
      </c>
      <c r="J3203" s="105">
        <f>SUMIF([1]MMM!$A:$A,A3203,[1]MMM!$F:$F)</f>
        <v>0</v>
      </c>
      <c r="K3203" s="2" t="s">
        <v>460</v>
      </c>
      <c r="L3203" s="2">
        <v>0</v>
      </c>
      <c r="M3203" t="s">
        <v>11826</v>
      </c>
      <c r="N3203" t="s">
        <v>12284</v>
      </c>
      <c r="O3203" t="s">
        <v>10916</v>
      </c>
      <c r="P3203" t="s">
        <v>10917</v>
      </c>
    </row>
    <row r="3204" spans="1:16" x14ac:dyDescent="0.3">
      <c r="A3204" t="s">
        <v>4216</v>
      </c>
      <c r="B3204" s="2" t="str">
        <f t="shared" si="152"/>
        <v>4411</v>
      </c>
      <c r="C3204" s="2">
        <f t="shared" si="150"/>
        <v>4411</v>
      </c>
      <c r="D3204" t="str">
        <f>VLOOKUP(C3204,'Cost Centre'!A:B,2,)</f>
        <v>Finance</v>
      </c>
      <c r="E3204" t="str">
        <f t="shared" si="151"/>
        <v>8</v>
      </c>
      <c r="F3204" t="s">
        <v>2159</v>
      </c>
      <c r="G3204" s="2">
        <v>0</v>
      </c>
      <c r="H3204" s="2">
        <v>0</v>
      </c>
      <c r="I3204" s="2">
        <v>0</v>
      </c>
      <c r="J3204" s="105">
        <f>SUMIF([1]MMM!$A:$A,A3204,[1]MMM!$F:$F)</f>
        <v>0</v>
      </c>
      <c r="K3204" s="2" t="s">
        <v>460</v>
      </c>
      <c r="L3204" s="2">
        <v>0</v>
      </c>
      <c r="M3204" t="s">
        <v>11826</v>
      </c>
      <c r="N3204" t="s">
        <v>12284</v>
      </c>
      <c r="O3204" t="s">
        <v>10916</v>
      </c>
      <c r="P3204" t="s">
        <v>10917</v>
      </c>
    </row>
    <row r="3205" spans="1:16" x14ac:dyDescent="0.3">
      <c r="A3205" t="s">
        <v>4217</v>
      </c>
      <c r="B3205" s="2" t="str">
        <f t="shared" si="152"/>
        <v>4412</v>
      </c>
      <c r="C3205" s="2">
        <f t="shared" si="150"/>
        <v>4412</v>
      </c>
      <c r="D3205" t="str">
        <f>VLOOKUP(C3205,'Cost Centre'!A:B,2,)</f>
        <v>Finance</v>
      </c>
      <c r="E3205" t="str">
        <f t="shared" si="151"/>
        <v>2</v>
      </c>
      <c r="F3205" t="s">
        <v>48</v>
      </c>
      <c r="G3205" s="2">
        <v>0</v>
      </c>
      <c r="H3205" s="2">
        <v>2309099.9900000002</v>
      </c>
      <c r="I3205" s="2">
        <v>0</v>
      </c>
      <c r="J3205" s="105">
        <f>SUMIF([1]MMM!$A:$A,A3205,[1]MMM!$F:$F)</f>
        <v>2309099.9900000002</v>
      </c>
      <c r="K3205" s="2" t="s">
        <v>10</v>
      </c>
      <c r="L3205" s="2">
        <v>2287399</v>
      </c>
      <c r="M3205" t="s">
        <v>11826</v>
      </c>
      <c r="N3205" t="s">
        <v>12296</v>
      </c>
      <c r="O3205" t="s">
        <v>10871</v>
      </c>
      <c r="P3205" t="s">
        <v>10875</v>
      </c>
    </row>
    <row r="3206" spans="1:16" x14ac:dyDescent="0.3">
      <c r="A3206" t="s">
        <v>4218</v>
      </c>
      <c r="B3206" s="2" t="str">
        <f t="shared" si="152"/>
        <v>4412</v>
      </c>
      <c r="C3206" s="2">
        <f t="shared" si="150"/>
        <v>4412</v>
      </c>
      <c r="D3206" t="str">
        <f>VLOOKUP(C3206,'Cost Centre'!A:B,2,)</f>
        <v>Finance</v>
      </c>
      <c r="E3206" t="str">
        <f t="shared" si="151"/>
        <v>2</v>
      </c>
      <c r="F3206" t="s">
        <v>51</v>
      </c>
      <c r="G3206" s="2">
        <v>0</v>
      </c>
      <c r="H3206" s="2">
        <v>8400</v>
      </c>
      <c r="I3206" s="2">
        <v>0</v>
      </c>
      <c r="J3206" s="105">
        <f>SUMIF([1]MMM!$A:$A,A3206,[1]MMM!$F:$F)</f>
        <v>8400</v>
      </c>
      <c r="K3206" s="2" t="s">
        <v>10</v>
      </c>
      <c r="L3206" s="2">
        <v>8400</v>
      </c>
      <c r="M3206" t="s">
        <v>11826</v>
      </c>
      <c r="N3206" t="s">
        <v>12296</v>
      </c>
      <c r="O3206" t="s">
        <v>10871</v>
      </c>
      <c r="P3206" t="s">
        <v>10875</v>
      </c>
    </row>
    <row r="3207" spans="1:16" x14ac:dyDescent="0.3">
      <c r="A3207" t="s">
        <v>4219</v>
      </c>
      <c r="B3207" s="2" t="str">
        <f t="shared" si="152"/>
        <v>4412</v>
      </c>
      <c r="C3207" s="2">
        <f t="shared" si="150"/>
        <v>4412</v>
      </c>
      <c r="D3207" t="str">
        <f>VLOOKUP(C3207,'Cost Centre'!A:B,2,)</f>
        <v>Finance</v>
      </c>
      <c r="E3207" t="str">
        <f t="shared" si="151"/>
        <v>2</v>
      </c>
      <c r="F3207" t="s">
        <v>52</v>
      </c>
      <c r="G3207" s="2">
        <v>0</v>
      </c>
      <c r="H3207" s="2">
        <v>19660.27</v>
      </c>
      <c r="I3207" s="2">
        <v>0</v>
      </c>
      <c r="J3207" s="105">
        <f>SUMIF([1]MMM!$A:$A,A3207,[1]MMM!$F:$F)</f>
        <v>19660.27</v>
      </c>
      <c r="K3207" s="2" t="s">
        <v>10</v>
      </c>
      <c r="L3207" s="2">
        <v>10248</v>
      </c>
      <c r="M3207" t="s">
        <v>11826</v>
      </c>
      <c r="N3207" t="s">
        <v>12296</v>
      </c>
      <c r="O3207" t="s">
        <v>10871</v>
      </c>
      <c r="P3207" t="s">
        <v>10875</v>
      </c>
    </row>
    <row r="3208" spans="1:16" x14ac:dyDescent="0.3">
      <c r="A3208" t="s">
        <v>4220</v>
      </c>
      <c r="B3208" s="2" t="str">
        <f t="shared" si="152"/>
        <v>4412</v>
      </c>
      <c r="C3208" s="2">
        <f t="shared" si="150"/>
        <v>4412</v>
      </c>
      <c r="D3208" t="str">
        <f>VLOOKUP(C3208,'Cost Centre'!A:B,2,)</f>
        <v>Finance</v>
      </c>
      <c r="E3208" t="str">
        <f t="shared" si="151"/>
        <v>2</v>
      </c>
      <c r="F3208" t="s">
        <v>55</v>
      </c>
      <c r="G3208" s="2">
        <v>0</v>
      </c>
      <c r="H3208" s="2">
        <v>213063.7</v>
      </c>
      <c r="I3208" s="2">
        <v>0</v>
      </c>
      <c r="J3208" s="105">
        <f>SUMIF([1]MMM!$A:$A,A3208,[1]MMM!$F:$F)</f>
        <v>213135.1</v>
      </c>
      <c r="K3208" s="2" t="s">
        <v>10</v>
      </c>
      <c r="L3208" s="2">
        <v>211227</v>
      </c>
      <c r="M3208" t="s">
        <v>11826</v>
      </c>
      <c r="N3208" t="s">
        <v>12296</v>
      </c>
      <c r="O3208" t="s">
        <v>10871</v>
      </c>
      <c r="P3208" t="s">
        <v>10875</v>
      </c>
    </row>
    <row r="3209" spans="1:16" x14ac:dyDescent="0.3">
      <c r="A3209" t="s">
        <v>4221</v>
      </c>
      <c r="B3209" s="2" t="str">
        <f t="shared" si="152"/>
        <v>4412</v>
      </c>
      <c r="C3209" s="2">
        <f t="shared" si="150"/>
        <v>4412</v>
      </c>
      <c r="D3209" t="str">
        <f>VLOOKUP(C3209,'Cost Centre'!A:B,2,)</f>
        <v>Finance</v>
      </c>
      <c r="E3209" t="str">
        <f t="shared" si="151"/>
        <v>2</v>
      </c>
      <c r="F3209" t="s">
        <v>60</v>
      </c>
      <c r="G3209" s="2">
        <v>0</v>
      </c>
      <c r="H3209" s="2">
        <v>0.01</v>
      </c>
      <c r="I3209" s="2">
        <v>0</v>
      </c>
      <c r="J3209" s="105">
        <f>SUMIF([1]MMM!$A:$A,A3209,[1]MMM!$F:$F)</f>
        <v>0.01</v>
      </c>
      <c r="K3209" s="2" t="s">
        <v>10</v>
      </c>
      <c r="L3209" s="2">
        <v>50</v>
      </c>
      <c r="M3209" t="s">
        <v>11826</v>
      </c>
      <c r="N3209" t="s">
        <v>12296</v>
      </c>
      <c r="O3209" t="s">
        <v>10871</v>
      </c>
      <c r="P3209" t="s">
        <v>10875</v>
      </c>
    </row>
    <row r="3210" spans="1:16" x14ac:dyDescent="0.3">
      <c r="A3210" t="s">
        <v>4222</v>
      </c>
      <c r="B3210" s="2" t="str">
        <f t="shared" si="152"/>
        <v>4412</v>
      </c>
      <c r="C3210" s="2">
        <f t="shared" si="150"/>
        <v>4412</v>
      </c>
      <c r="D3210" t="str">
        <f>VLOOKUP(C3210,'Cost Centre'!A:B,2,)</f>
        <v>Finance</v>
      </c>
      <c r="E3210" t="str">
        <f t="shared" si="151"/>
        <v>2</v>
      </c>
      <c r="F3210" t="s">
        <v>61</v>
      </c>
      <c r="G3210" s="2">
        <v>0</v>
      </c>
      <c r="H3210" s="2">
        <v>192425</v>
      </c>
      <c r="I3210" s="2">
        <v>0</v>
      </c>
      <c r="J3210" s="105">
        <f>SUMIF([1]MMM!$A:$A,A3210,[1]MMM!$F:$F)</f>
        <v>192425</v>
      </c>
      <c r="K3210" s="2" t="s">
        <v>10</v>
      </c>
      <c r="L3210" s="2">
        <v>190617</v>
      </c>
      <c r="M3210" t="s">
        <v>11826</v>
      </c>
      <c r="N3210" t="s">
        <v>12296</v>
      </c>
      <c r="O3210" t="s">
        <v>10871</v>
      </c>
      <c r="P3210" t="s">
        <v>10875</v>
      </c>
    </row>
    <row r="3211" spans="1:16" x14ac:dyDescent="0.3">
      <c r="A3211" t="s">
        <v>4223</v>
      </c>
      <c r="B3211" s="2" t="str">
        <f t="shared" si="152"/>
        <v>4412</v>
      </c>
      <c r="C3211" s="2">
        <f t="shared" si="150"/>
        <v>4412</v>
      </c>
      <c r="D3211" t="str">
        <f>VLOOKUP(C3211,'Cost Centre'!A:B,2,)</f>
        <v>Finance</v>
      </c>
      <c r="E3211" t="str">
        <f t="shared" si="151"/>
        <v>2</v>
      </c>
      <c r="F3211" t="s">
        <v>62</v>
      </c>
      <c r="G3211" s="2">
        <v>0</v>
      </c>
      <c r="H3211" s="2">
        <v>0</v>
      </c>
      <c r="I3211" s="2">
        <v>0</v>
      </c>
      <c r="J3211" s="105">
        <f>SUMIF([1]MMM!$A:$A,A3211,[1]MMM!$F:$F)</f>
        <v>0</v>
      </c>
      <c r="K3211" s="2" t="s">
        <v>10</v>
      </c>
      <c r="L3211" s="2">
        <v>0</v>
      </c>
      <c r="M3211" t="s">
        <v>11826</v>
      </c>
      <c r="N3211" t="s">
        <v>12296</v>
      </c>
      <c r="O3211" t="s">
        <v>10871</v>
      </c>
      <c r="P3211" t="s">
        <v>10875</v>
      </c>
    </row>
    <row r="3212" spans="1:16" x14ac:dyDescent="0.3">
      <c r="A3212" t="s">
        <v>4224</v>
      </c>
      <c r="B3212" s="2" t="str">
        <f t="shared" si="152"/>
        <v>4412</v>
      </c>
      <c r="C3212" s="2">
        <f t="shared" si="150"/>
        <v>4412</v>
      </c>
      <c r="D3212" t="str">
        <f>VLOOKUP(C3212,'Cost Centre'!A:B,2,)</f>
        <v>Finance</v>
      </c>
      <c r="E3212" t="str">
        <f t="shared" si="151"/>
        <v>2</v>
      </c>
      <c r="F3212" t="s">
        <v>67</v>
      </c>
      <c r="G3212" s="2">
        <v>0</v>
      </c>
      <c r="H3212" s="2">
        <v>734.99</v>
      </c>
      <c r="I3212" s="2">
        <v>0</v>
      </c>
      <c r="J3212" s="105">
        <f>SUMIF([1]MMM!$A:$A,A3212,[1]MMM!$F:$F)</f>
        <v>734.99</v>
      </c>
      <c r="K3212" s="2" t="s">
        <v>10</v>
      </c>
      <c r="L3212" s="2">
        <v>742</v>
      </c>
      <c r="M3212" t="s">
        <v>11826</v>
      </c>
      <c r="N3212" t="s">
        <v>12296</v>
      </c>
      <c r="O3212" t="s">
        <v>10871</v>
      </c>
      <c r="P3212" t="s">
        <v>10876</v>
      </c>
    </row>
    <row r="3213" spans="1:16" x14ac:dyDescent="0.3">
      <c r="A3213" t="s">
        <v>4225</v>
      </c>
      <c r="B3213" s="2" t="str">
        <f t="shared" si="152"/>
        <v>4412</v>
      </c>
      <c r="C3213" s="2">
        <f t="shared" si="150"/>
        <v>4412</v>
      </c>
      <c r="D3213" t="str">
        <f>VLOOKUP(C3213,'Cost Centre'!A:B,2,)</f>
        <v>Finance</v>
      </c>
      <c r="E3213" t="str">
        <f t="shared" si="151"/>
        <v>2</v>
      </c>
      <c r="F3213" t="s">
        <v>68</v>
      </c>
      <c r="G3213" s="2">
        <v>0</v>
      </c>
      <c r="H3213" s="2">
        <v>13522.22</v>
      </c>
      <c r="I3213" s="2">
        <v>0</v>
      </c>
      <c r="J3213" s="105">
        <f>SUMIF([1]MMM!$A:$A,A3213,[1]MMM!$F:$F)</f>
        <v>14804.98</v>
      </c>
      <c r="K3213" s="2" t="s">
        <v>10</v>
      </c>
      <c r="L3213" s="2">
        <v>26864</v>
      </c>
      <c r="M3213" t="s">
        <v>11826</v>
      </c>
      <c r="N3213" t="s">
        <v>12296</v>
      </c>
      <c r="O3213" t="s">
        <v>10871</v>
      </c>
      <c r="P3213" t="s">
        <v>10876</v>
      </c>
    </row>
    <row r="3214" spans="1:16" x14ac:dyDescent="0.3">
      <c r="A3214" t="s">
        <v>4226</v>
      </c>
      <c r="B3214" s="2" t="str">
        <f t="shared" si="152"/>
        <v>4412</v>
      </c>
      <c r="C3214" s="2">
        <f t="shared" si="150"/>
        <v>4412</v>
      </c>
      <c r="D3214" t="str">
        <f>VLOOKUP(C3214,'Cost Centre'!A:B,2,)</f>
        <v>Finance</v>
      </c>
      <c r="E3214" t="str">
        <f t="shared" si="151"/>
        <v>2</v>
      </c>
      <c r="F3214" t="s">
        <v>10877</v>
      </c>
      <c r="G3214" s="2">
        <v>0</v>
      </c>
      <c r="H3214" s="2">
        <v>158343.5</v>
      </c>
      <c r="I3214" s="2">
        <v>0</v>
      </c>
      <c r="J3214" s="105">
        <f>SUMIF([1]MMM!$A:$A,A3214,[1]MMM!$F:$F)</f>
        <v>159556.70000000001</v>
      </c>
      <c r="K3214" s="2" t="s">
        <v>10</v>
      </c>
      <c r="L3214" s="2">
        <v>155205</v>
      </c>
      <c r="M3214" t="s">
        <v>11826</v>
      </c>
      <c r="N3214" t="s">
        <v>12296</v>
      </c>
      <c r="O3214" t="s">
        <v>10871</v>
      </c>
      <c r="P3214" t="s">
        <v>10876</v>
      </c>
    </row>
    <row r="3215" spans="1:16" x14ac:dyDescent="0.3">
      <c r="A3215" t="s">
        <v>4227</v>
      </c>
      <c r="B3215" s="2" t="str">
        <f t="shared" si="152"/>
        <v>4412</v>
      </c>
      <c r="C3215" s="2">
        <f t="shared" si="150"/>
        <v>4412</v>
      </c>
      <c r="D3215" t="str">
        <f>VLOOKUP(C3215,'Cost Centre'!A:B,2,)</f>
        <v>Finance</v>
      </c>
      <c r="E3215" t="str">
        <f t="shared" si="151"/>
        <v>2</v>
      </c>
      <c r="F3215" t="s">
        <v>69</v>
      </c>
      <c r="G3215" s="2">
        <v>0</v>
      </c>
      <c r="H3215" s="2">
        <v>406159.97</v>
      </c>
      <c r="I3215" s="2">
        <v>0</v>
      </c>
      <c r="J3215" s="105">
        <f>SUMIF([1]MMM!$A:$A,A3215,[1]MMM!$F:$F)</f>
        <v>406159.97</v>
      </c>
      <c r="K3215" s="2" t="s">
        <v>10</v>
      </c>
      <c r="L3215" s="2">
        <v>402075</v>
      </c>
      <c r="M3215" t="s">
        <v>11826</v>
      </c>
      <c r="N3215" t="s">
        <v>12296</v>
      </c>
      <c r="O3215" t="s">
        <v>10871</v>
      </c>
      <c r="P3215" t="s">
        <v>10876</v>
      </c>
    </row>
    <row r="3216" spans="1:16" x14ac:dyDescent="0.3">
      <c r="A3216" t="s">
        <v>4228</v>
      </c>
      <c r="B3216" s="2" t="str">
        <f t="shared" si="152"/>
        <v>4412</v>
      </c>
      <c r="C3216" s="2">
        <f t="shared" si="150"/>
        <v>4412</v>
      </c>
      <c r="D3216" t="str">
        <f>VLOOKUP(C3216,'Cost Centre'!A:B,2,)</f>
        <v>Finance</v>
      </c>
      <c r="E3216" t="str">
        <f t="shared" si="151"/>
        <v>2</v>
      </c>
      <c r="F3216" t="s">
        <v>70</v>
      </c>
      <c r="G3216" s="2">
        <v>0</v>
      </c>
      <c r="H3216" s="2">
        <v>12492.48</v>
      </c>
      <c r="I3216" s="2">
        <v>0</v>
      </c>
      <c r="J3216" s="105">
        <f>SUMIF([1]MMM!$A:$A,A3216,[1]MMM!$F:$F)</f>
        <v>12492.48</v>
      </c>
      <c r="K3216" s="2" t="s">
        <v>10</v>
      </c>
      <c r="L3216" s="2">
        <v>13392</v>
      </c>
      <c r="M3216" t="s">
        <v>11826</v>
      </c>
      <c r="N3216" t="s">
        <v>12296</v>
      </c>
      <c r="O3216" t="s">
        <v>10871</v>
      </c>
      <c r="P3216" t="s">
        <v>10876</v>
      </c>
    </row>
    <row r="3217" spans="1:16" x14ac:dyDescent="0.3">
      <c r="A3217" t="s">
        <v>4229</v>
      </c>
      <c r="B3217" s="2" t="str">
        <f t="shared" si="152"/>
        <v>4412</v>
      </c>
      <c r="C3217" s="2">
        <f t="shared" si="150"/>
        <v>4412</v>
      </c>
      <c r="D3217" t="str">
        <f>VLOOKUP(C3217,'Cost Centre'!A:B,2,)</f>
        <v>Finance</v>
      </c>
      <c r="E3217" t="str">
        <f t="shared" si="151"/>
        <v>2</v>
      </c>
      <c r="F3217" t="s">
        <v>93</v>
      </c>
      <c r="G3217" s="2">
        <v>0</v>
      </c>
      <c r="H3217" s="2">
        <v>26547.55</v>
      </c>
      <c r="I3217" s="2">
        <v>0</v>
      </c>
      <c r="J3217" s="105">
        <f>SUMIF([1]MMM!$A:$A,A3217,[1]MMM!$F:$F)</f>
        <v>26554.07</v>
      </c>
      <c r="K3217" s="2" t="s">
        <v>10</v>
      </c>
      <c r="L3217" s="2">
        <v>31009</v>
      </c>
      <c r="M3217" t="s">
        <v>11826</v>
      </c>
      <c r="N3217" t="s">
        <v>12296</v>
      </c>
      <c r="O3217" t="s">
        <v>10871</v>
      </c>
      <c r="P3217" t="s">
        <v>10881</v>
      </c>
    </row>
    <row r="3218" spans="1:16" x14ac:dyDescent="0.3">
      <c r="A3218" t="s">
        <v>4230</v>
      </c>
      <c r="B3218" s="2" t="str">
        <f t="shared" si="152"/>
        <v>4412</v>
      </c>
      <c r="C3218" s="2">
        <f t="shared" si="150"/>
        <v>4412</v>
      </c>
      <c r="D3218" t="str">
        <f>VLOOKUP(C3218,'Cost Centre'!A:B,2,)</f>
        <v>Finance</v>
      </c>
      <c r="E3218" t="str">
        <f t="shared" si="151"/>
        <v>2</v>
      </c>
      <c r="F3218" t="s">
        <v>132</v>
      </c>
      <c r="G3218" s="2">
        <v>0</v>
      </c>
      <c r="H3218" s="2">
        <v>0</v>
      </c>
      <c r="I3218" s="2">
        <v>0</v>
      </c>
      <c r="J3218" s="105">
        <f>SUMIF([1]MMM!$A:$A,A3218,[1]MMM!$F:$F)</f>
        <v>0</v>
      </c>
      <c r="K3218" s="2" t="s">
        <v>10</v>
      </c>
      <c r="L3218" s="2">
        <v>12430</v>
      </c>
      <c r="M3218" t="s">
        <v>11826</v>
      </c>
      <c r="N3218" t="s">
        <v>12296</v>
      </c>
      <c r="O3218" t="s">
        <v>10871</v>
      </c>
      <c r="P3218" t="s">
        <v>10881</v>
      </c>
    </row>
    <row r="3219" spans="1:16" x14ac:dyDescent="0.3">
      <c r="A3219" t="s">
        <v>4231</v>
      </c>
      <c r="B3219" s="2" t="str">
        <f t="shared" si="152"/>
        <v>4412</v>
      </c>
      <c r="C3219" s="2">
        <f t="shared" si="150"/>
        <v>4412</v>
      </c>
      <c r="D3219" t="str">
        <f>VLOOKUP(C3219,'Cost Centre'!A:B,2,)</f>
        <v>Finance</v>
      </c>
      <c r="E3219" t="str">
        <f t="shared" si="151"/>
        <v>3</v>
      </c>
      <c r="F3219" t="s">
        <v>2148</v>
      </c>
      <c r="G3219" s="2">
        <v>0</v>
      </c>
      <c r="H3219" s="2">
        <v>0</v>
      </c>
      <c r="I3219" s="2">
        <v>0</v>
      </c>
      <c r="J3219" s="105">
        <f>SUMIF([1]MMM!$A:$A,A3219,[1]MMM!$F:$F)</f>
        <v>0</v>
      </c>
      <c r="K3219" s="2" t="s">
        <v>10</v>
      </c>
      <c r="L3219" s="2">
        <v>0</v>
      </c>
      <c r="M3219" t="s">
        <v>11826</v>
      </c>
      <c r="N3219" t="s">
        <v>12296</v>
      </c>
      <c r="O3219" t="s">
        <v>10908</v>
      </c>
      <c r="P3219" t="s">
        <v>10910</v>
      </c>
    </row>
    <row r="3220" spans="1:16" x14ac:dyDescent="0.3">
      <c r="A3220" t="s">
        <v>12297</v>
      </c>
      <c r="B3220" s="2" t="str">
        <f t="shared" si="152"/>
        <v>4412</v>
      </c>
      <c r="C3220" s="2">
        <f t="shared" si="150"/>
        <v>4412</v>
      </c>
      <c r="D3220" t="str">
        <f>VLOOKUP(C3220,'Cost Centre'!A:B,2,)</f>
        <v>Finance</v>
      </c>
      <c r="E3220" t="str">
        <f t="shared" si="151"/>
        <v>3</v>
      </c>
      <c r="F3220" t="s">
        <v>10912</v>
      </c>
      <c r="G3220" s="2">
        <v>0</v>
      </c>
      <c r="H3220" s="2">
        <v>0</v>
      </c>
      <c r="I3220" s="2">
        <v>-3096379.8</v>
      </c>
      <c r="J3220" s="105">
        <f>SUMIF([1]MMM!$A:$A,A3220,[1]MMM!$F:$F)</f>
        <v>-3096379.8</v>
      </c>
      <c r="K3220" s="2" t="s">
        <v>10</v>
      </c>
      <c r="L3220" s="2">
        <v>0</v>
      </c>
      <c r="M3220" t="s">
        <v>11826</v>
      </c>
      <c r="N3220" t="s">
        <v>12296</v>
      </c>
      <c r="O3220" t="s">
        <v>10908</v>
      </c>
      <c r="P3220" t="s">
        <v>10913</v>
      </c>
    </row>
    <row r="3221" spans="1:16" x14ac:dyDescent="0.3">
      <c r="A3221" t="s">
        <v>12298</v>
      </c>
      <c r="B3221" s="2" t="str">
        <f t="shared" si="152"/>
        <v>4412</v>
      </c>
      <c r="C3221" s="2">
        <f t="shared" si="150"/>
        <v>4412</v>
      </c>
      <c r="D3221" t="str">
        <f>VLOOKUP(C3221,'Cost Centre'!A:B,2,)</f>
        <v>Finance</v>
      </c>
      <c r="E3221" t="str">
        <f t="shared" si="151"/>
        <v>3</v>
      </c>
      <c r="F3221" t="s">
        <v>10915</v>
      </c>
      <c r="G3221" s="2">
        <v>0</v>
      </c>
      <c r="H3221" s="2">
        <v>0</v>
      </c>
      <c r="I3221" s="2">
        <v>0</v>
      </c>
      <c r="J3221" s="105">
        <f>SUMIF([1]MMM!$A:$A,A3221,[1]MMM!$F:$F)</f>
        <v>0</v>
      </c>
      <c r="K3221" s="2" t="s">
        <v>10</v>
      </c>
      <c r="L3221" s="2">
        <v>0</v>
      </c>
      <c r="M3221" t="s">
        <v>11826</v>
      </c>
      <c r="N3221" t="s">
        <v>12296</v>
      </c>
      <c r="O3221" t="s">
        <v>10908</v>
      </c>
      <c r="P3221" t="s">
        <v>10913</v>
      </c>
    </row>
    <row r="3222" spans="1:16" x14ac:dyDescent="0.3">
      <c r="A3222" t="s">
        <v>835</v>
      </c>
      <c r="B3222" s="2" t="str">
        <f t="shared" si="152"/>
        <v>4412</v>
      </c>
      <c r="C3222" s="2">
        <f t="shared" si="150"/>
        <v>4412</v>
      </c>
      <c r="D3222" t="str">
        <f>VLOOKUP(C3222,'Cost Centre'!A:B,2,)</f>
        <v>Finance</v>
      </c>
      <c r="E3222" t="str">
        <f t="shared" si="151"/>
        <v>8</v>
      </c>
      <c r="F3222" t="s">
        <v>462</v>
      </c>
      <c r="G3222" s="2">
        <v>3111125.71</v>
      </c>
      <c r="H3222" s="2">
        <v>0</v>
      </c>
      <c r="I3222" s="2">
        <v>0</v>
      </c>
      <c r="J3222" s="105">
        <f>SUMIF([1]MMM!$A:$A,A3222,[1]MMM!$F:$F)</f>
        <v>3111125.71</v>
      </c>
      <c r="K3222" s="2" t="s">
        <v>460</v>
      </c>
      <c r="L3222" s="2">
        <v>0</v>
      </c>
      <c r="M3222" t="s">
        <v>11826</v>
      </c>
      <c r="N3222" t="s">
        <v>12296</v>
      </c>
      <c r="O3222" t="s">
        <v>10916</v>
      </c>
      <c r="P3222" t="s">
        <v>10917</v>
      </c>
    </row>
    <row r="3223" spans="1:16" x14ac:dyDescent="0.3">
      <c r="A3223" t="s">
        <v>836</v>
      </c>
      <c r="B3223" s="2" t="str">
        <f t="shared" si="152"/>
        <v>4412</v>
      </c>
      <c r="C3223" s="2">
        <f t="shared" si="150"/>
        <v>4412</v>
      </c>
      <c r="D3223" t="str">
        <f>VLOOKUP(C3223,'Cost Centre'!A:B,2,)</f>
        <v>Finance</v>
      </c>
      <c r="E3223" t="str">
        <f t="shared" si="151"/>
        <v>8</v>
      </c>
      <c r="F3223" t="s">
        <v>464</v>
      </c>
      <c r="G3223" s="2">
        <v>0</v>
      </c>
      <c r="H3223" s="2">
        <v>0</v>
      </c>
      <c r="I3223" s="2">
        <v>0</v>
      </c>
      <c r="J3223" s="105">
        <f>SUMIF([1]MMM!$A:$A,A3223,[1]MMM!$F:$F)</f>
        <v>0</v>
      </c>
      <c r="K3223" s="2" t="s">
        <v>460</v>
      </c>
      <c r="L3223" s="2">
        <v>0</v>
      </c>
      <c r="M3223" t="s">
        <v>11826</v>
      </c>
      <c r="N3223" t="s">
        <v>12296</v>
      </c>
      <c r="O3223" t="s">
        <v>10916</v>
      </c>
      <c r="P3223" t="s">
        <v>10917</v>
      </c>
    </row>
    <row r="3224" spans="1:16" x14ac:dyDescent="0.3">
      <c r="A3224" t="s">
        <v>837</v>
      </c>
      <c r="B3224" s="2" t="str">
        <f t="shared" si="152"/>
        <v>4412</v>
      </c>
      <c r="C3224" s="2">
        <f t="shared" si="150"/>
        <v>4412</v>
      </c>
      <c r="D3224" t="str">
        <f>VLOOKUP(C3224,'Cost Centre'!A:B,2,)</f>
        <v>Finance</v>
      </c>
      <c r="E3224" t="str">
        <f t="shared" si="151"/>
        <v>8</v>
      </c>
      <c r="F3224" t="s">
        <v>466</v>
      </c>
      <c r="G3224" s="2">
        <v>0</v>
      </c>
      <c r="H3224" s="2">
        <v>0</v>
      </c>
      <c r="I3224" s="2">
        <v>0</v>
      </c>
      <c r="J3224" s="105">
        <f>SUMIF([1]MMM!$A:$A,A3224,[1]MMM!$F:$F)</f>
        <v>0</v>
      </c>
      <c r="K3224" s="2" t="s">
        <v>460</v>
      </c>
      <c r="L3224" s="2">
        <v>0</v>
      </c>
      <c r="M3224" t="s">
        <v>11826</v>
      </c>
      <c r="N3224" t="s">
        <v>12296</v>
      </c>
      <c r="O3224" t="s">
        <v>10916</v>
      </c>
      <c r="P3224" t="s">
        <v>10917</v>
      </c>
    </row>
    <row r="3225" spans="1:16" x14ac:dyDescent="0.3">
      <c r="A3225" t="s">
        <v>838</v>
      </c>
      <c r="B3225" s="2" t="str">
        <f t="shared" si="152"/>
        <v>4412</v>
      </c>
      <c r="C3225" s="2">
        <f t="shared" si="150"/>
        <v>4412</v>
      </c>
      <c r="D3225" t="str">
        <f>VLOOKUP(C3225,'Cost Centre'!A:B,2,)</f>
        <v>Finance</v>
      </c>
      <c r="E3225" t="str">
        <f t="shared" si="151"/>
        <v>8</v>
      </c>
      <c r="F3225" t="s">
        <v>468</v>
      </c>
      <c r="G3225" s="2">
        <v>0</v>
      </c>
      <c r="H3225" s="2">
        <v>3096379.8</v>
      </c>
      <c r="I3225" s="2">
        <v>0</v>
      </c>
      <c r="J3225" s="105">
        <f>SUMIF([1]MMM!$A:$A,A3225,[1]MMM!$F:$F)</f>
        <v>3096379.8</v>
      </c>
      <c r="K3225" s="2" t="s">
        <v>460</v>
      </c>
      <c r="L3225" s="2">
        <v>0</v>
      </c>
      <c r="M3225" t="s">
        <v>11826</v>
      </c>
      <c r="N3225" t="s">
        <v>12296</v>
      </c>
      <c r="O3225" t="s">
        <v>10916</v>
      </c>
      <c r="P3225" t="s">
        <v>10917</v>
      </c>
    </row>
    <row r="3226" spans="1:16" x14ac:dyDescent="0.3">
      <c r="A3226" t="s">
        <v>839</v>
      </c>
      <c r="B3226" s="2" t="str">
        <f t="shared" si="152"/>
        <v>4412</v>
      </c>
      <c r="C3226" s="2">
        <f t="shared" si="150"/>
        <v>4412</v>
      </c>
      <c r="D3226" t="str">
        <f>VLOOKUP(C3226,'Cost Centre'!A:B,2,)</f>
        <v>Finance</v>
      </c>
      <c r="E3226" t="str">
        <f t="shared" si="151"/>
        <v>8</v>
      </c>
      <c r="F3226" t="s">
        <v>470</v>
      </c>
      <c r="G3226" s="2">
        <v>0</v>
      </c>
      <c r="H3226" s="2">
        <v>0</v>
      </c>
      <c r="I3226" s="2">
        <v>0</v>
      </c>
      <c r="J3226" s="105">
        <f>SUMIF([1]MMM!$A:$A,A3226,[1]MMM!$F:$F)</f>
        <v>0</v>
      </c>
      <c r="K3226" s="2" t="s">
        <v>460</v>
      </c>
      <c r="L3226" s="2">
        <v>0</v>
      </c>
      <c r="M3226" t="s">
        <v>11826</v>
      </c>
      <c r="N3226" t="s">
        <v>12296</v>
      </c>
      <c r="O3226" t="s">
        <v>10916</v>
      </c>
      <c r="P3226" t="s">
        <v>10917</v>
      </c>
    </row>
    <row r="3227" spans="1:16" x14ac:dyDescent="0.3">
      <c r="A3227" t="s">
        <v>4232</v>
      </c>
      <c r="B3227" s="2" t="str">
        <f t="shared" si="152"/>
        <v>4412</v>
      </c>
      <c r="C3227" s="2">
        <f t="shared" si="150"/>
        <v>4412</v>
      </c>
      <c r="D3227" t="str">
        <f>VLOOKUP(C3227,'Cost Centre'!A:B,2,)</f>
        <v>Finance</v>
      </c>
      <c r="E3227" t="str">
        <f t="shared" si="151"/>
        <v>8</v>
      </c>
      <c r="F3227" t="s">
        <v>2159</v>
      </c>
      <c r="G3227" s="2">
        <v>0</v>
      </c>
      <c r="H3227" s="2">
        <v>0</v>
      </c>
      <c r="I3227" s="2">
        <v>0</v>
      </c>
      <c r="J3227" s="105">
        <f>SUMIF([1]MMM!$A:$A,A3227,[1]MMM!$F:$F)</f>
        <v>0</v>
      </c>
      <c r="K3227" s="2" t="s">
        <v>460</v>
      </c>
      <c r="L3227" s="2">
        <v>0</v>
      </c>
      <c r="M3227" t="s">
        <v>11826</v>
      </c>
      <c r="N3227" t="s">
        <v>12296</v>
      </c>
      <c r="O3227" t="s">
        <v>10916</v>
      </c>
      <c r="P3227" t="s">
        <v>10917</v>
      </c>
    </row>
    <row r="3228" spans="1:16" x14ac:dyDescent="0.3">
      <c r="A3228" t="s">
        <v>4233</v>
      </c>
      <c r="B3228" s="2" t="str">
        <f t="shared" si="152"/>
        <v>4501</v>
      </c>
      <c r="C3228" s="2">
        <f t="shared" si="150"/>
        <v>4501</v>
      </c>
      <c r="D3228" t="str">
        <f>VLOOKUP(C3228,'Cost Centre'!A:B,2,)</f>
        <v>Finance</v>
      </c>
      <c r="E3228" t="str">
        <f t="shared" si="151"/>
        <v>2</v>
      </c>
      <c r="F3228" t="s">
        <v>48</v>
      </c>
      <c r="G3228" s="2">
        <v>0</v>
      </c>
      <c r="H3228" s="2">
        <v>2493890</v>
      </c>
      <c r="I3228" s="2">
        <v>0</v>
      </c>
      <c r="J3228" s="105">
        <f>SUMIF([1]MMM!$A:$A,A3228,[1]MMM!$F:$F)</f>
        <v>2493890</v>
      </c>
      <c r="K3228" s="2" t="s">
        <v>10</v>
      </c>
      <c r="L3228" s="2">
        <v>1962072</v>
      </c>
      <c r="M3228" t="s">
        <v>11826</v>
      </c>
      <c r="N3228" t="s">
        <v>12299</v>
      </c>
      <c r="O3228" t="s">
        <v>10871</v>
      </c>
      <c r="P3228" t="s">
        <v>10875</v>
      </c>
    </row>
    <row r="3229" spans="1:16" x14ac:dyDescent="0.3">
      <c r="A3229" t="s">
        <v>4234</v>
      </c>
      <c r="B3229" s="2" t="str">
        <f t="shared" si="152"/>
        <v>4501</v>
      </c>
      <c r="C3229" s="2">
        <f t="shared" si="150"/>
        <v>4501</v>
      </c>
      <c r="D3229" t="str">
        <f>VLOOKUP(C3229,'Cost Centre'!A:B,2,)</f>
        <v>Finance</v>
      </c>
      <c r="E3229" t="str">
        <f t="shared" si="151"/>
        <v>2</v>
      </c>
      <c r="F3229" t="s">
        <v>51</v>
      </c>
      <c r="G3229" s="2">
        <v>0</v>
      </c>
      <c r="H3229" s="2">
        <v>0</v>
      </c>
      <c r="I3229" s="2">
        <v>0</v>
      </c>
      <c r="J3229" s="105">
        <f>SUMIF([1]MMM!$A:$A,A3229,[1]MMM!$F:$F)</f>
        <v>0</v>
      </c>
      <c r="K3229" s="2" t="s">
        <v>10</v>
      </c>
      <c r="L3229" s="2">
        <v>0</v>
      </c>
      <c r="M3229" t="s">
        <v>11826</v>
      </c>
      <c r="N3229" t="s">
        <v>12299</v>
      </c>
      <c r="O3229" t="s">
        <v>10871</v>
      </c>
      <c r="P3229" t="s">
        <v>10875</v>
      </c>
    </row>
    <row r="3230" spans="1:16" x14ac:dyDescent="0.3">
      <c r="A3230" t="s">
        <v>4235</v>
      </c>
      <c r="B3230" s="2" t="str">
        <f t="shared" si="152"/>
        <v>4501</v>
      </c>
      <c r="C3230" s="2">
        <f t="shared" si="150"/>
        <v>4501</v>
      </c>
      <c r="D3230" t="str">
        <f>VLOOKUP(C3230,'Cost Centre'!A:B,2,)</f>
        <v>Finance</v>
      </c>
      <c r="E3230" t="str">
        <f t="shared" si="151"/>
        <v>2</v>
      </c>
      <c r="F3230" t="s">
        <v>52</v>
      </c>
      <c r="G3230" s="2">
        <v>0</v>
      </c>
      <c r="H3230" s="2">
        <v>2557.11</v>
      </c>
      <c r="I3230" s="2">
        <v>0</v>
      </c>
      <c r="J3230" s="105">
        <f>SUMIF([1]MMM!$A:$A,A3230,[1]MMM!$F:$F)</f>
        <v>2557.11</v>
      </c>
      <c r="K3230" s="2" t="s">
        <v>10</v>
      </c>
      <c r="L3230" s="2">
        <v>0</v>
      </c>
      <c r="M3230" t="s">
        <v>11826</v>
      </c>
      <c r="N3230" t="s">
        <v>12299</v>
      </c>
      <c r="O3230" t="s">
        <v>10871</v>
      </c>
      <c r="P3230" t="s">
        <v>10875</v>
      </c>
    </row>
    <row r="3231" spans="1:16" x14ac:dyDescent="0.3">
      <c r="A3231" t="s">
        <v>4236</v>
      </c>
      <c r="B3231" s="2" t="str">
        <f t="shared" si="152"/>
        <v>4501</v>
      </c>
      <c r="C3231" s="2">
        <f t="shared" si="150"/>
        <v>4501</v>
      </c>
      <c r="D3231" t="str">
        <f>VLOOKUP(C3231,'Cost Centre'!A:B,2,)</f>
        <v>Finance</v>
      </c>
      <c r="E3231" t="str">
        <f t="shared" si="151"/>
        <v>2</v>
      </c>
      <c r="F3231" t="s">
        <v>54</v>
      </c>
      <c r="G3231" s="2">
        <v>0</v>
      </c>
      <c r="H3231" s="2">
        <v>3000</v>
      </c>
      <c r="I3231" s="2">
        <v>0</v>
      </c>
      <c r="J3231" s="105">
        <f>SUMIF([1]MMM!$A:$A,A3231,[1]MMM!$F:$F)</f>
        <v>3000</v>
      </c>
      <c r="K3231" s="2" t="s">
        <v>10</v>
      </c>
      <c r="L3231" s="2">
        <v>3000</v>
      </c>
      <c r="M3231" t="s">
        <v>11826</v>
      </c>
      <c r="N3231" t="s">
        <v>12299</v>
      </c>
      <c r="O3231" t="s">
        <v>10871</v>
      </c>
      <c r="P3231" t="s">
        <v>10875</v>
      </c>
    </row>
    <row r="3232" spans="1:16" x14ac:dyDescent="0.3">
      <c r="A3232" t="s">
        <v>4237</v>
      </c>
      <c r="B3232" s="2" t="str">
        <f t="shared" si="152"/>
        <v>4501</v>
      </c>
      <c r="C3232" s="2">
        <f t="shared" si="150"/>
        <v>4501</v>
      </c>
      <c r="D3232" t="str">
        <f>VLOOKUP(C3232,'Cost Centre'!A:B,2,)</f>
        <v>Finance</v>
      </c>
      <c r="E3232" t="str">
        <f t="shared" si="151"/>
        <v>2</v>
      </c>
      <c r="F3232" t="s">
        <v>55</v>
      </c>
      <c r="G3232" s="2">
        <v>0</v>
      </c>
      <c r="H3232" s="2">
        <v>0</v>
      </c>
      <c r="I3232" s="2">
        <v>0</v>
      </c>
      <c r="J3232" s="105">
        <f>SUMIF([1]MMM!$A:$A,A3232,[1]MMM!$F:$F)</f>
        <v>0</v>
      </c>
      <c r="K3232" s="2" t="s">
        <v>10</v>
      </c>
      <c r="L3232" s="2">
        <v>0</v>
      </c>
      <c r="M3232" t="s">
        <v>11826</v>
      </c>
      <c r="N3232" t="s">
        <v>12299</v>
      </c>
      <c r="O3232" t="s">
        <v>10871</v>
      </c>
      <c r="P3232" t="s">
        <v>10875</v>
      </c>
    </row>
    <row r="3233" spans="1:16" x14ac:dyDescent="0.3">
      <c r="A3233" t="s">
        <v>4238</v>
      </c>
      <c r="B3233" s="2" t="str">
        <f t="shared" si="152"/>
        <v>4501</v>
      </c>
      <c r="C3233" s="2">
        <f t="shared" si="150"/>
        <v>4501</v>
      </c>
      <c r="D3233" t="str">
        <f>VLOOKUP(C3233,'Cost Centre'!A:B,2,)</f>
        <v>Finance</v>
      </c>
      <c r="E3233" t="str">
        <f t="shared" si="151"/>
        <v>2</v>
      </c>
      <c r="F3233" t="s">
        <v>60</v>
      </c>
      <c r="G3233" s="2">
        <v>0</v>
      </c>
      <c r="H3233" s="2">
        <v>99792.01</v>
      </c>
      <c r="I3233" s="2">
        <v>0</v>
      </c>
      <c r="J3233" s="105">
        <f>SUMIF([1]MMM!$A:$A,A3233,[1]MMM!$F:$F)</f>
        <v>99792.01</v>
      </c>
      <c r="K3233" s="2" t="s">
        <v>10</v>
      </c>
      <c r="L3233" s="2">
        <v>104000</v>
      </c>
      <c r="M3233" t="s">
        <v>11826</v>
      </c>
      <c r="N3233" t="s">
        <v>12299</v>
      </c>
      <c r="O3233" t="s">
        <v>10871</v>
      </c>
      <c r="P3233" t="s">
        <v>10875</v>
      </c>
    </row>
    <row r="3234" spans="1:16" x14ac:dyDescent="0.3">
      <c r="A3234" t="s">
        <v>4239</v>
      </c>
      <c r="B3234" s="2" t="str">
        <f t="shared" si="152"/>
        <v>4501</v>
      </c>
      <c r="C3234" s="2">
        <f t="shared" si="150"/>
        <v>4501</v>
      </c>
      <c r="D3234" t="str">
        <f>VLOOKUP(C3234,'Cost Centre'!A:B,2,)</f>
        <v>Finance</v>
      </c>
      <c r="E3234" t="str">
        <f t="shared" si="151"/>
        <v>2</v>
      </c>
      <c r="F3234" t="s">
        <v>61</v>
      </c>
      <c r="G3234" s="2">
        <v>0</v>
      </c>
      <c r="H3234" s="2">
        <v>201125</v>
      </c>
      <c r="I3234" s="2">
        <v>0</v>
      </c>
      <c r="J3234" s="105">
        <f>SUMIF([1]MMM!$A:$A,A3234,[1]MMM!$F:$F)</f>
        <v>201125</v>
      </c>
      <c r="K3234" s="2" t="s">
        <v>10</v>
      </c>
      <c r="L3234" s="2">
        <v>201278</v>
      </c>
      <c r="M3234" t="s">
        <v>11826</v>
      </c>
      <c r="N3234" t="s">
        <v>12299</v>
      </c>
      <c r="O3234" t="s">
        <v>10871</v>
      </c>
      <c r="P3234" t="s">
        <v>10875</v>
      </c>
    </row>
    <row r="3235" spans="1:16" x14ac:dyDescent="0.3">
      <c r="A3235" t="s">
        <v>4240</v>
      </c>
      <c r="B3235" s="2" t="str">
        <f t="shared" si="152"/>
        <v>4501</v>
      </c>
      <c r="C3235" s="2">
        <f t="shared" si="150"/>
        <v>4501</v>
      </c>
      <c r="D3235" t="str">
        <f>VLOOKUP(C3235,'Cost Centre'!A:B,2,)</f>
        <v>Finance</v>
      </c>
      <c r="E3235" t="str">
        <f t="shared" si="151"/>
        <v>2</v>
      </c>
      <c r="F3235" t="s">
        <v>62</v>
      </c>
      <c r="G3235" s="2">
        <v>0</v>
      </c>
      <c r="H3235" s="2">
        <v>10249.44</v>
      </c>
      <c r="I3235" s="2">
        <v>0</v>
      </c>
      <c r="J3235" s="105">
        <f>SUMIF([1]MMM!$A:$A,A3235,[1]MMM!$F:$F)</f>
        <v>10249.44</v>
      </c>
      <c r="K3235" s="2" t="s">
        <v>10</v>
      </c>
      <c r="L3235" s="2">
        <v>22000</v>
      </c>
      <c r="M3235" t="s">
        <v>11826</v>
      </c>
      <c r="N3235" t="s">
        <v>12299</v>
      </c>
      <c r="O3235" t="s">
        <v>10871</v>
      </c>
      <c r="P3235" t="s">
        <v>10875</v>
      </c>
    </row>
    <row r="3236" spans="1:16" x14ac:dyDescent="0.3">
      <c r="A3236" t="s">
        <v>4241</v>
      </c>
      <c r="B3236" s="2" t="str">
        <f t="shared" si="152"/>
        <v>4501</v>
      </c>
      <c r="C3236" s="2">
        <f t="shared" si="150"/>
        <v>4501</v>
      </c>
      <c r="D3236" t="str">
        <f>VLOOKUP(C3236,'Cost Centre'!A:B,2,)</f>
        <v>Finance</v>
      </c>
      <c r="E3236" t="str">
        <f t="shared" si="151"/>
        <v>2</v>
      </c>
      <c r="F3236" t="s">
        <v>67</v>
      </c>
      <c r="G3236" s="2">
        <v>0</v>
      </c>
      <c r="H3236" s="2">
        <v>1050</v>
      </c>
      <c r="I3236" s="2">
        <v>0</v>
      </c>
      <c r="J3236" s="105">
        <f>SUMIF([1]MMM!$A:$A,A3236,[1]MMM!$F:$F)</f>
        <v>1050</v>
      </c>
      <c r="K3236" s="2" t="s">
        <v>10</v>
      </c>
      <c r="L3236" s="2">
        <v>954</v>
      </c>
      <c r="M3236" t="s">
        <v>11826</v>
      </c>
      <c r="N3236" t="s">
        <v>12299</v>
      </c>
      <c r="O3236" t="s">
        <v>10871</v>
      </c>
      <c r="P3236" t="s">
        <v>10876</v>
      </c>
    </row>
    <row r="3237" spans="1:16" x14ac:dyDescent="0.3">
      <c r="A3237" t="s">
        <v>4242</v>
      </c>
      <c r="B3237" s="2" t="str">
        <f t="shared" si="152"/>
        <v>4501</v>
      </c>
      <c r="C3237" s="2">
        <f t="shared" si="150"/>
        <v>4501</v>
      </c>
      <c r="D3237" t="str">
        <f>VLOOKUP(C3237,'Cost Centre'!A:B,2,)</f>
        <v>Finance</v>
      </c>
      <c r="E3237" t="str">
        <f t="shared" si="151"/>
        <v>2</v>
      </c>
      <c r="F3237" t="s">
        <v>68</v>
      </c>
      <c r="G3237" s="2">
        <v>0</v>
      </c>
      <c r="H3237" s="2">
        <v>15218.25</v>
      </c>
      <c r="I3237" s="2">
        <v>0</v>
      </c>
      <c r="J3237" s="105">
        <f>SUMIF([1]MMM!$A:$A,A3237,[1]MMM!$F:$F)</f>
        <v>16679.009999999998</v>
      </c>
      <c r="K3237" s="2" t="s">
        <v>10</v>
      </c>
      <c r="L3237" s="2">
        <v>17000</v>
      </c>
      <c r="M3237" t="s">
        <v>11826</v>
      </c>
      <c r="N3237" t="s">
        <v>12299</v>
      </c>
      <c r="O3237" t="s">
        <v>10871</v>
      </c>
      <c r="P3237" t="s">
        <v>10876</v>
      </c>
    </row>
    <row r="3238" spans="1:16" x14ac:dyDescent="0.3">
      <c r="A3238" t="s">
        <v>4243</v>
      </c>
      <c r="B3238" s="2" t="str">
        <f t="shared" si="152"/>
        <v>4501</v>
      </c>
      <c r="C3238" s="2">
        <f t="shared" si="150"/>
        <v>4501</v>
      </c>
      <c r="D3238" t="str">
        <f>VLOOKUP(C3238,'Cost Centre'!A:B,2,)</f>
        <v>Finance</v>
      </c>
      <c r="E3238" t="str">
        <f t="shared" si="151"/>
        <v>2</v>
      </c>
      <c r="F3238" t="s">
        <v>10877</v>
      </c>
      <c r="G3238" s="2">
        <v>0</v>
      </c>
      <c r="H3238" s="2">
        <v>248404.81</v>
      </c>
      <c r="I3238" s="2">
        <v>0</v>
      </c>
      <c r="J3238" s="105">
        <f>SUMIF([1]MMM!$A:$A,A3238,[1]MMM!$F:$F)</f>
        <v>248404.81</v>
      </c>
      <c r="K3238" s="2" t="s">
        <v>10</v>
      </c>
      <c r="L3238" s="2">
        <v>210635</v>
      </c>
      <c r="M3238" t="s">
        <v>11826</v>
      </c>
      <c r="N3238" t="s">
        <v>12299</v>
      </c>
      <c r="O3238" t="s">
        <v>10871</v>
      </c>
      <c r="P3238" t="s">
        <v>10876</v>
      </c>
    </row>
    <row r="3239" spans="1:16" x14ac:dyDescent="0.3">
      <c r="A3239" t="s">
        <v>4244</v>
      </c>
      <c r="B3239" s="2" t="str">
        <f t="shared" si="152"/>
        <v>4501</v>
      </c>
      <c r="C3239" s="2">
        <f t="shared" si="150"/>
        <v>4501</v>
      </c>
      <c r="D3239" t="str">
        <f>VLOOKUP(C3239,'Cost Centre'!A:B,2,)</f>
        <v>Finance</v>
      </c>
      <c r="E3239" t="str">
        <f t="shared" si="151"/>
        <v>2</v>
      </c>
      <c r="F3239" t="s">
        <v>69</v>
      </c>
      <c r="G3239" s="2">
        <v>0</v>
      </c>
      <c r="H3239" s="2">
        <v>363878.94</v>
      </c>
      <c r="I3239" s="2">
        <v>0</v>
      </c>
      <c r="J3239" s="105">
        <f>SUMIF([1]MMM!$A:$A,A3239,[1]MMM!$F:$F)</f>
        <v>363878.94</v>
      </c>
      <c r="K3239" s="2" t="s">
        <v>10</v>
      </c>
      <c r="L3239" s="2">
        <v>280265</v>
      </c>
      <c r="M3239" t="s">
        <v>11826</v>
      </c>
      <c r="N3239" t="s">
        <v>12299</v>
      </c>
      <c r="O3239" t="s">
        <v>10871</v>
      </c>
      <c r="P3239" t="s">
        <v>10876</v>
      </c>
    </row>
    <row r="3240" spans="1:16" x14ac:dyDescent="0.3">
      <c r="A3240" t="s">
        <v>4245</v>
      </c>
      <c r="B3240" s="2" t="str">
        <f t="shared" si="152"/>
        <v>4501</v>
      </c>
      <c r="C3240" s="2">
        <f t="shared" si="150"/>
        <v>4501</v>
      </c>
      <c r="D3240" t="str">
        <f>VLOOKUP(C3240,'Cost Centre'!A:B,2,)</f>
        <v>Finance</v>
      </c>
      <c r="E3240" t="str">
        <f t="shared" si="151"/>
        <v>2</v>
      </c>
      <c r="F3240" t="s">
        <v>70</v>
      </c>
      <c r="G3240" s="2">
        <v>0</v>
      </c>
      <c r="H3240" s="2">
        <v>17846.41</v>
      </c>
      <c r="I3240" s="2">
        <v>0</v>
      </c>
      <c r="J3240" s="105">
        <f>SUMIF([1]MMM!$A:$A,A3240,[1]MMM!$F:$F)</f>
        <v>17846.41</v>
      </c>
      <c r="K3240" s="2" t="s">
        <v>10</v>
      </c>
      <c r="L3240" s="2">
        <v>17117</v>
      </c>
      <c r="M3240" t="s">
        <v>11826</v>
      </c>
      <c r="N3240" t="s">
        <v>12299</v>
      </c>
      <c r="O3240" t="s">
        <v>10871</v>
      </c>
      <c r="P3240" t="s">
        <v>10876</v>
      </c>
    </row>
    <row r="3241" spans="1:16" x14ac:dyDescent="0.3">
      <c r="A3241" t="s">
        <v>4246</v>
      </c>
      <c r="B3241" s="2" t="str">
        <f t="shared" si="152"/>
        <v>4501</v>
      </c>
      <c r="C3241" s="2">
        <f t="shared" si="150"/>
        <v>4501</v>
      </c>
      <c r="D3241" t="str">
        <f>VLOOKUP(C3241,'Cost Centre'!A:B,2,)</f>
        <v>Finance</v>
      </c>
      <c r="E3241" t="str">
        <f t="shared" si="151"/>
        <v>2</v>
      </c>
      <c r="F3241" t="s">
        <v>78</v>
      </c>
      <c r="G3241" s="2">
        <v>0</v>
      </c>
      <c r="H3241" s="2">
        <v>5597.5</v>
      </c>
      <c r="I3241" s="2">
        <v>0</v>
      </c>
      <c r="J3241" s="105">
        <f>SUMIF([1]MMM!$A:$A,A3241,[1]MMM!$F:$F)</f>
        <v>5597.5</v>
      </c>
      <c r="K3241" s="2" t="s">
        <v>10</v>
      </c>
      <c r="L3241" s="2">
        <v>5620</v>
      </c>
      <c r="M3241" t="s">
        <v>11826</v>
      </c>
      <c r="N3241" t="s">
        <v>12299</v>
      </c>
      <c r="O3241" t="s">
        <v>10871</v>
      </c>
      <c r="P3241" t="s">
        <v>10931</v>
      </c>
    </row>
    <row r="3242" spans="1:16" x14ac:dyDescent="0.3">
      <c r="A3242" t="s">
        <v>4247</v>
      </c>
      <c r="B3242" s="2" t="str">
        <f t="shared" si="152"/>
        <v>4501</v>
      </c>
      <c r="C3242" s="2">
        <f t="shared" si="150"/>
        <v>4501</v>
      </c>
      <c r="D3242" t="str">
        <f>VLOOKUP(C3242,'Cost Centre'!A:B,2,)</f>
        <v>Finance</v>
      </c>
      <c r="E3242" t="str">
        <f t="shared" si="151"/>
        <v>2</v>
      </c>
      <c r="F3242" t="s">
        <v>78</v>
      </c>
      <c r="G3242" s="2">
        <v>0</v>
      </c>
      <c r="H3242" s="2">
        <v>4796032.2300000004</v>
      </c>
      <c r="I3242" s="2">
        <v>0</v>
      </c>
      <c r="J3242" s="105">
        <f>SUMIF([1]MMM!$A:$A,A3242,[1]MMM!$F:$F)</f>
        <v>4796032.2300000004</v>
      </c>
      <c r="K3242" s="2" t="s">
        <v>10</v>
      </c>
      <c r="L3242" s="2">
        <v>4872298</v>
      </c>
      <c r="M3242" t="s">
        <v>11826</v>
      </c>
      <c r="N3242" t="s">
        <v>12299</v>
      </c>
      <c r="O3242" t="s">
        <v>10871</v>
      </c>
      <c r="P3242" t="s">
        <v>10931</v>
      </c>
    </row>
    <row r="3243" spans="1:16" x14ac:dyDescent="0.3">
      <c r="A3243" t="s">
        <v>4248</v>
      </c>
      <c r="B3243" s="2" t="str">
        <f t="shared" si="152"/>
        <v>4501</v>
      </c>
      <c r="C3243" s="2">
        <f t="shared" si="150"/>
        <v>4501</v>
      </c>
      <c r="D3243" t="str">
        <f>VLOOKUP(C3243,'Cost Centre'!A:B,2,)</f>
        <v>Finance</v>
      </c>
      <c r="E3243" t="str">
        <f t="shared" si="151"/>
        <v>2</v>
      </c>
      <c r="F3243" t="s">
        <v>407</v>
      </c>
      <c r="G3243" s="2">
        <v>0</v>
      </c>
      <c r="H3243" s="2">
        <v>127287.52</v>
      </c>
      <c r="I3243" s="2">
        <v>0</v>
      </c>
      <c r="J3243" s="105">
        <f>SUMIF([1]MMM!$A:$A,A3243,[1]MMM!$F:$F)</f>
        <v>127287.52</v>
      </c>
      <c r="K3243" s="2" t="s">
        <v>10</v>
      </c>
      <c r="L3243" s="2">
        <v>149795</v>
      </c>
      <c r="M3243" t="s">
        <v>11826</v>
      </c>
      <c r="N3243" t="s">
        <v>12299</v>
      </c>
      <c r="O3243" t="s">
        <v>10871</v>
      </c>
      <c r="P3243" t="s">
        <v>10881</v>
      </c>
    </row>
    <row r="3244" spans="1:16" x14ac:dyDescent="0.3">
      <c r="A3244" t="s">
        <v>4249</v>
      </c>
      <c r="B3244" s="2" t="str">
        <f t="shared" si="152"/>
        <v>4501</v>
      </c>
      <c r="C3244" s="2">
        <f t="shared" si="150"/>
        <v>4501</v>
      </c>
      <c r="D3244" t="str">
        <f>VLOOKUP(C3244,'Cost Centre'!A:B,2,)</f>
        <v>Finance</v>
      </c>
      <c r="E3244" t="str">
        <f t="shared" si="151"/>
        <v>2</v>
      </c>
      <c r="F3244" t="s">
        <v>87</v>
      </c>
      <c r="G3244" s="2">
        <v>0</v>
      </c>
      <c r="H3244" s="2">
        <v>15033220.48</v>
      </c>
      <c r="I3244" s="2">
        <v>0</v>
      </c>
      <c r="J3244" s="105">
        <f>SUMIF([1]MMM!$A:$A,A3244,[1]MMM!$F:$F)</f>
        <v>15033220.48</v>
      </c>
      <c r="K3244" s="2" t="s">
        <v>10</v>
      </c>
      <c r="L3244" s="2">
        <v>15191220</v>
      </c>
      <c r="M3244" t="s">
        <v>11826</v>
      </c>
      <c r="N3244" t="s">
        <v>12299</v>
      </c>
      <c r="O3244" t="s">
        <v>10871</v>
      </c>
      <c r="P3244" t="s">
        <v>10881</v>
      </c>
    </row>
    <row r="3245" spans="1:16" x14ac:dyDescent="0.3">
      <c r="A3245" t="s">
        <v>4250</v>
      </c>
      <c r="B3245" s="2" t="str">
        <f t="shared" si="152"/>
        <v>4501</v>
      </c>
      <c r="C3245" s="2">
        <f t="shared" si="150"/>
        <v>4501</v>
      </c>
      <c r="D3245" t="str">
        <f>VLOOKUP(C3245,'Cost Centre'!A:B,2,)</f>
        <v>Finance</v>
      </c>
      <c r="E3245" t="str">
        <f t="shared" si="151"/>
        <v>2</v>
      </c>
      <c r="F3245" t="s">
        <v>88</v>
      </c>
      <c r="G3245" s="2">
        <v>0</v>
      </c>
      <c r="H3245" s="2">
        <v>0</v>
      </c>
      <c r="I3245" s="2">
        <v>0</v>
      </c>
      <c r="J3245" s="105">
        <f>SUMIF([1]MMM!$A:$A,A3245,[1]MMM!$F:$F)</f>
        <v>0</v>
      </c>
      <c r="K3245" s="2" t="s">
        <v>10</v>
      </c>
      <c r="L3245" s="2">
        <v>3624</v>
      </c>
      <c r="M3245" t="s">
        <v>11826</v>
      </c>
      <c r="N3245" t="s">
        <v>12299</v>
      </c>
      <c r="O3245" t="s">
        <v>10871</v>
      </c>
      <c r="P3245" t="s">
        <v>10881</v>
      </c>
    </row>
    <row r="3246" spans="1:16" x14ac:dyDescent="0.3">
      <c r="A3246" t="s">
        <v>4251</v>
      </c>
      <c r="B3246" s="2" t="str">
        <f t="shared" si="152"/>
        <v>4501</v>
      </c>
      <c r="C3246" s="2">
        <f t="shared" si="150"/>
        <v>4501</v>
      </c>
      <c r="D3246" t="str">
        <f>VLOOKUP(C3246,'Cost Centre'!A:B,2,)</f>
        <v>Finance</v>
      </c>
      <c r="E3246" t="str">
        <f t="shared" si="151"/>
        <v>2</v>
      </c>
      <c r="F3246" t="s">
        <v>10880</v>
      </c>
      <c r="G3246" s="2">
        <v>0</v>
      </c>
      <c r="H3246" s="2">
        <v>0</v>
      </c>
      <c r="I3246" s="2">
        <v>0</v>
      </c>
      <c r="J3246" s="105">
        <f>SUMIF([1]MMM!$A:$A,A3246,[1]MMM!$F:$F)</f>
        <v>0</v>
      </c>
      <c r="K3246" s="2" t="s">
        <v>10</v>
      </c>
      <c r="L3246" s="2">
        <v>0</v>
      </c>
      <c r="M3246" t="s">
        <v>11826</v>
      </c>
      <c r="N3246" t="s">
        <v>12299</v>
      </c>
      <c r="O3246" t="s">
        <v>10871</v>
      </c>
      <c r="P3246" t="s">
        <v>10881</v>
      </c>
    </row>
    <row r="3247" spans="1:16" x14ac:dyDescent="0.3">
      <c r="A3247" t="s">
        <v>4252</v>
      </c>
      <c r="B3247" s="2" t="str">
        <f t="shared" si="152"/>
        <v>4501</v>
      </c>
      <c r="C3247" s="2">
        <f t="shared" si="150"/>
        <v>4501</v>
      </c>
      <c r="D3247" t="str">
        <f>VLOOKUP(C3247,'Cost Centre'!A:B,2,)</f>
        <v>Finance</v>
      </c>
      <c r="E3247" t="str">
        <f t="shared" si="151"/>
        <v>2</v>
      </c>
      <c r="F3247" t="s">
        <v>92</v>
      </c>
      <c r="G3247" s="2">
        <v>0</v>
      </c>
      <c r="H3247" s="2">
        <v>0</v>
      </c>
      <c r="I3247" s="2">
        <v>0</v>
      </c>
      <c r="J3247" s="105">
        <f>SUMIF([1]MMM!$A:$A,A3247,[1]MMM!$F:$F)</f>
        <v>0</v>
      </c>
      <c r="K3247" s="2" t="s">
        <v>10</v>
      </c>
      <c r="L3247" s="2">
        <v>6560</v>
      </c>
      <c r="M3247" t="s">
        <v>11826</v>
      </c>
      <c r="N3247" t="s">
        <v>12299</v>
      </c>
      <c r="O3247" t="s">
        <v>10871</v>
      </c>
      <c r="P3247" t="s">
        <v>10881</v>
      </c>
    </row>
    <row r="3248" spans="1:16" x14ac:dyDescent="0.3">
      <c r="A3248" t="s">
        <v>4253</v>
      </c>
      <c r="B3248" s="2" t="str">
        <f t="shared" si="152"/>
        <v>4501</v>
      </c>
      <c r="C3248" s="2">
        <f t="shared" si="150"/>
        <v>4501</v>
      </c>
      <c r="D3248" t="str">
        <f>VLOOKUP(C3248,'Cost Centre'!A:B,2,)</f>
        <v>Finance</v>
      </c>
      <c r="E3248" t="str">
        <f t="shared" si="151"/>
        <v>2</v>
      </c>
      <c r="F3248" t="s">
        <v>93</v>
      </c>
      <c r="G3248" s="2">
        <v>0</v>
      </c>
      <c r="H3248" s="2">
        <v>29077.19</v>
      </c>
      <c r="I3248" s="2">
        <v>0</v>
      </c>
      <c r="J3248" s="105">
        <f>SUMIF([1]MMM!$A:$A,A3248,[1]MMM!$F:$F)</f>
        <v>29082.880000000001</v>
      </c>
      <c r="K3248" s="2" t="s">
        <v>10</v>
      </c>
      <c r="L3248" s="2">
        <v>34201</v>
      </c>
      <c r="M3248" t="s">
        <v>11826</v>
      </c>
      <c r="N3248" t="s">
        <v>12299</v>
      </c>
      <c r="O3248" t="s">
        <v>10871</v>
      </c>
      <c r="P3248" t="s">
        <v>10881</v>
      </c>
    </row>
    <row r="3249" spans="1:16" x14ac:dyDescent="0.3">
      <c r="A3249" t="s">
        <v>4254</v>
      </c>
      <c r="B3249" s="2" t="str">
        <f t="shared" si="152"/>
        <v>4501</v>
      </c>
      <c r="C3249" s="2">
        <f t="shared" si="150"/>
        <v>4501</v>
      </c>
      <c r="D3249" t="str">
        <f>VLOOKUP(C3249,'Cost Centre'!A:B,2,)</f>
        <v>Finance</v>
      </c>
      <c r="E3249" t="str">
        <f t="shared" si="151"/>
        <v>2</v>
      </c>
      <c r="F3249" t="s">
        <v>10882</v>
      </c>
      <c r="G3249" s="2">
        <v>0</v>
      </c>
      <c r="H3249" s="2">
        <v>0</v>
      </c>
      <c r="I3249" s="2">
        <v>0</v>
      </c>
      <c r="J3249" s="105">
        <f>SUMIF([1]MMM!$A:$A,A3249,[1]MMM!$F:$F)</f>
        <v>0</v>
      </c>
      <c r="K3249" s="2" t="s">
        <v>10</v>
      </c>
      <c r="L3249" s="2">
        <v>8336</v>
      </c>
      <c r="M3249" t="s">
        <v>11826</v>
      </c>
      <c r="N3249" t="s">
        <v>12299</v>
      </c>
      <c r="O3249" t="s">
        <v>10871</v>
      </c>
      <c r="P3249" t="s">
        <v>10881</v>
      </c>
    </row>
    <row r="3250" spans="1:16" x14ac:dyDescent="0.3">
      <c r="A3250" t="s">
        <v>4255</v>
      </c>
      <c r="B3250" s="2" t="str">
        <f t="shared" si="152"/>
        <v>4501</v>
      </c>
      <c r="C3250" s="2">
        <f t="shared" si="150"/>
        <v>4501</v>
      </c>
      <c r="D3250" t="str">
        <f>VLOOKUP(C3250,'Cost Centre'!A:B,2,)</f>
        <v>Finance</v>
      </c>
      <c r="E3250" t="str">
        <f t="shared" si="151"/>
        <v>2</v>
      </c>
      <c r="F3250" t="s">
        <v>10883</v>
      </c>
      <c r="G3250" s="2">
        <v>0</v>
      </c>
      <c r="H3250" s="2">
        <v>1276</v>
      </c>
      <c r="I3250" s="2">
        <v>0</v>
      </c>
      <c r="J3250" s="105">
        <f>SUMIF([1]MMM!$A:$A,A3250,[1]MMM!$F:$F)</f>
        <v>1276</v>
      </c>
      <c r="K3250" s="2" t="s">
        <v>10</v>
      </c>
      <c r="L3250" s="2">
        <v>1885</v>
      </c>
      <c r="M3250" t="s">
        <v>11826</v>
      </c>
      <c r="N3250" t="s">
        <v>12299</v>
      </c>
      <c r="O3250" t="s">
        <v>10871</v>
      </c>
      <c r="P3250" t="s">
        <v>10881</v>
      </c>
    </row>
    <row r="3251" spans="1:16" x14ac:dyDescent="0.3">
      <c r="A3251" t="s">
        <v>4256</v>
      </c>
      <c r="B3251" s="2" t="str">
        <f t="shared" si="152"/>
        <v>4501</v>
      </c>
      <c r="C3251" s="2">
        <f t="shared" si="150"/>
        <v>4501</v>
      </c>
      <c r="D3251" t="str">
        <f>VLOOKUP(C3251,'Cost Centre'!A:B,2,)</f>
        <v>Finance</v>
      </c>
      <c r="E3251" t="str">
        <f t="shared" si="151"/>
        <v>2</v>
      </c>
      <c r="F3251" t="s">
        <v>105</v>
      </c>
      <c r="G3251" s="2">
        <v>0</v>
      </c>
      <c r="H3251" s="2">
        <v>2426.2600000000002</v>
      </c>
      <c r="I3251" s="2">
        <v>0</v>
      </c>
      <c r="J3251" s="105">
        <f>SUMIF([1]MMM!$A:$A,A3251,[1]MMM!$F:$F)</f>
        <v>2426.2600000000002</v>
      </c>
      <c r="K3251" s="2" t="s">
        <v>10</v>
      </c>
      <c r="L3251" s="2">
        <v>2474</v>
      </c>
      <c r="M3251" t="s">
        <v>11826</v>
      </c>
      <c r="N3251" t="s">
        <v>12299</v>
      </c>
      <c r="O3251" t="s">
        <v>10871</v>
      </c>
      <c r="P3251" t="s">
        <v>10881</v>
      </c>
    </row>
    <row r="3252" spans="1:16" x14ac:dyDescent="0.3">
      <c r="A3252" t="s">
        <v>4257</v>
      </c>
      <c r="B3252" s="2" t="str">
        <f t="shared" si="152"/>
        <v>4501</v>
      </c>
      <c r="C3252" s="2">
        <f t="shared" si="150"/>
        <v>4501</v>
      </c>
      <c r="D3252" t="str">
        <f>VLOOKUP(C3252,'Cost Centre'!A:B,2,)</f>
        <v>Finance</v>
      </c>
      <c r="E3252" t="str">
        <f t="shared" si="151"/>
        <v>2</v>
      </c>
      <c r="F3252" t="s">
        <v>10884</v>
      </c>
      <c r="G3252" s="2">
        <v>0</v>
      </c>
      <c r="H3252" s="2">
        <v>0</v>
      </c>
      <c r="I3252" s="2">
        <v>0</v>
      </c>
      <c r="J3252" s="105">
        <f>SUMIF([1]MMM!$A:$A,A3252,[1]MMM!$F:$F)</f>
        <v>0</v>
      </c>
      <c r="K3252" s="2" t="s">
        <v>10</v>
      </c>
      <c r="L3252" s="2">
        <v>5437</v>
      </c>
      <c r="M3252" t="s">
        <v>11826</v>
      </c>
      <c r="N3252" t="s">
        <v>12299</v>
      </c>
      <c r="O3252" t="s">
        <v>10871</v>
      </c>
      <c r="P3252" t="s">
        <v>10881</v>
      </c>
    </row>
    <row r="3253" spans="1:16" x14ac:dyDescent="0.3">
      <c r="A3253" t="s">
        <v>4258</v>
      </c>
      <c r="B3253" s="2" t="str">
        <f t="shared" si="152"/>
        <v>4501</v>
      </c>
      <c r="C3253" s="2">
        <f t="shared" si="150"/>
        <v>4501</v>
      </c>
      <c r="D3253" t="str">
        <f>VLOOKUP(C3253,'Cost Centre'!A:B,2,)</f>
        <v>Finance</v>
      </c>
      <c r="E3253" t="str">
        <f t="shared" si="151"/>
        <v>2</v>
      </c>
      <c r="F3253" t="s">
        <v>117</v>
      </c>
      <c r="G3253" s="2">
        <v>0</v>
      </c>
      <c r="H3253" s="2">
        <v>0</v>
      </c>
      <c r="I3253" s="2">
        <v>0</v>
      </c>
      <c r="J3253" s="105">
        <f>SUMIF([1]MMM!$A:$A,A3253,[1]MMM!$F:$F)</f>
        <v>0</v>
      </c>
      <c r="K3253" s="2" t="s">
        <v>10</v>
      </c>
      <c r="L3253" s="2">
        <v>2228</v>
      </c>
      <c r="M3253" t="s">
        <v>11826</v>
      </c>
      <c r="N3253" t="s">
        <v>12299</v>
      </c>
      <c r="O3253" t="s">
        <v>10871</v>
      </c>
      <c r="P3253" t="s">
        <v>10885</v>
      </c>
    </row>
    <row r="3254" spans="1:16" x14ac:dyDescent="0.3">
      <c r="A3254" t="s">
        <v>4259</v>
      </c>
      <c r="B3254" s="2" t="str">
        <f t="shared" si="152"/>
        <v>4501</v>
      </c>
      <c r="C3254" s="2">
        <f t="shared" si="150"/>
        <v>4501</v>
      </c>
      <c r="D3254" t="str">
        <f>VLOOKUP(C3254,'Cost Centre'!A:B,2,)</f>
        <v>Finance</v>
      </c>
      <c r="E3254" t="str">
        <f t="shared" si="151"/>
        <v>2</v>
      </c>
      <c r="F3254" t="s">
        <v>133</v>
      </c>
      <c r="G3254" s="2">
        <v>0</v>
      </c>
      <c r="H3254" s="2">
        <v>426.55</v>
      </c>
      <c r="I3254" s="2">
        <v>0</v>
      </c>
      <c r="J3254" s="105">
        <f>SUMIF([1]MMM!$A:$A,A3254,[1]MMM!$F:$F)</f>
        <v>426.55</v>
      </c>
      <c r="K3254" s="2" t="s">
        <v>10</v>
      </c>
      <c r="L3254" s="2">
        <v>1241</v>
      </c>
      <c r="M3254" t="s">
        <v>11826</v>
      </c>
      <c r="N3254" t="s">
        <v>12299</v>
      </c>
      <c r="O3254" t="s">
        <v>10871</v>
      </c>
      <c r="P3254" t="s">
        <v>10885</v>
      </c>
    </row>
    <row r="3255" spans="1:16" x14ac:dyDescent="0.3">
      <c r="A3255" t="s">
        <v>4260</v>
      </c>
      <c r="B3255" s="2" t="str">
        <f t="shared" si="152"/>
        <v>4501</v>
      </c>
      <c r="C3255" s="2">
        <f t="shared" si="150"/>
        <v>4501</v>
      </c>
      <c r="D3255" t="str">
        <f>VLOOKUP(C3255,'Cost Centre'!A:B,2,)</f>
        <v>Finance</v>
      </c>
      <c r="E3255" t="str">
        <f t="shared" si="151"/>
        <v>2</v>
      </c>
      <c r="F3255" t="s">
        <v>10888</v>
      </c>
      <c r="G3255" s="2">
        <v>0</v>
      </c>
      <c r="H3255" s="2">
        <v>11445604.23</v>
      </c>
      <c r="I3255" s="2">
        <v>0</v>
      </c>
      <c r="J3255" s="105">
        <f>SUMIF([1]MMM!$A:$A,A3255,[1]MMM!$F:$F)</f>
        <v>11445604.23</v>
      </c>
      <c r="K3255" s="2" t="s">
        <v>10</v>
      </c>
      <c r="L3255" s="2">
        <v>0</v>
      </c>
      <c r="M3255" t="s">
        <v>11826</v>
      </c>
      <c r="N3255" t="s">
        <v>12299</v>
      </c>
      <c r="O3255" t="s">
        <v>10871</v>
      </c>
      <c r="P3255" t="s">
        <v>10887</v>
      </c>
    </row>
    <row r="3256" spans="1:16" x14ac:dyDescent="0.3">
      <c r="A3256" t="s">
        <v>12300</v>
      </c>
      <c r="B3256" s="2" t="str">
        <f t="shared" si="152"/>
        <v>4501</v>
      </c>
      <c r="C3256" s="2">
        <f t="shared" si="150"/>
        <v>4501</v>
      </c>
      <c r="D3256" t="str">
        <f>VLOOKUP(C3256,'Cost Centre'!A:B,2,)</f>
        <v>Finance</v>
      </c>
      <c r="E3256" t="str">
        <f t="shared" si="151"/>
        <v>2</v>
      </c>
      <c r="F3256" t="s">
        <v>10890</v>
      </c>
      <c r="G3256" s="2">
        <v>0</v>
      </c>
      <c r="H3256" s="2">
        <v>0</v>
      </c>
      <c r="I3256" s="2">
        <v>0</v>
      </c>
      <c r="J3256" s="105">
        <f>SUMIF([1]MMM!$A:$A,A3256,[1]MMM!$F:$F)</f>
        <v>0</v>
      </c>
      <c r="K3256" s="2" t="s">
        <v>10</v>
      </c>
      <c r="L3256" s="2">
        <v>0</v>
      </c>
      <c r="M3256" t="s">
        <v>11826</v>
      </c>
      <c r="N3256" t="s">
        <v>12299</v>
      </c>
      <c r="O3256" t="s">
        <v>10871</v>
      </c>
      <c r="P3256" t="s">
        <v>10887</v>
      </c>
    </row>
    <row r="3257" spans="1:16" x14ac:dyDescent="0.3">
      <c r="A3257" t="s">
        <v>12301</v>
      </c>
      <c r="B3257" s="2" t="str">
        <f t="shared" si="152"/>
        <v>4501</v>
      </c>
      <c r="C3257" s="2">
        <f t="shared" si="150"/>
        <v>4501</v>
      </c>
      <c r="D3257" t="str">
        <f>VLOOKUP(C3257,'Cost Centre'!A:B,2,)</f>
        <v>Finance</v>
      </c>
      <c r="E3257" t="str">
        <f t="shared" si="151"/>
        <v>2</v>
      </c>
      <c r="F3257" t="s">
        <v>10892</v>
      </c>
      <c r="G3257" s="2">
        <v>0</v>
      </c>
      <c r="H3257" s="2">
        <v>0</v>
      </c>
      <c r="I3257" s="2">
        <v>0</v>
      </c>
      <c r="J3257" s="105">
        <f>SUMIF([1]MMM!$A:$A,A3257,[1]MMM!$F:$F)</f>
        <v>0</v>
      </c>
      <c r="K3257" s="2" t="s">
        <v>10</v>
      </c>
      <c r="L3257" s="2">
        <v>0</v>
      </c>
      <c r="M3257" t="s">
        <v>11826</v>
      </c>
      <c r="N3257" t="s">
        <v>12299</v>
      </c>
      <c r="O3257" t="s">
        <v>10871</v>
      </c>
      <c r="P3257" t="s">
        <v>10887</v>
      </c>
    </row>
    <row r="3258" spans="1:16" x14ac:dyDescent="0.3">
      <c r="A3258" t="s">
        <v>12302</v>
      </c>
      <c r="B3258" s="2" t="str">
        <f t="shared" si="152"/>
        <v>4501</v>
      </c>
      <c r="C3258" s="2">
        <f t="shared" si="150"/>
        <v>4501</v>
      </c>
      <c r="D3258" t="str">
        <f>VLOOKUP(C3258,'Cost Centre'!A:B,2,)</f>
        <v>Finance</v>
      </c>
      <c r="E3258" t="str">
        <f t="shared" si="151"/>
        <v>2</v>
      </c>
      <c r="F3258" t="s">
        <v>10894</v>
      </c>
      <c r="G3258" s="2">
        <v>0</v>
      </c>
      <c r="H3258" s="2">
        <v>0</v>
      </c>
      <c r="I3258" s="2">
        <v>0</v>
      </c>
      <c r="J3258" s="105">
        <f>SUMIF([1]MMM!$A:$A,A3258,[1]MMM!$F:$F)</f>
        <v>0</v>
      </c>
      <c r="K3258" s="2" t="s">
        <v>10</v>
      </c>
      <c r="L3258" s="2">
        <v>0</v>
      </c>
      <c r="M3258" t="s">
        <v>11826</v>
      </c>
      <c r="N3258" t="s">
        <v>12299</v>
      </c>
      <c r="O3258" t="s">
        <v>10871</v>
      </c>
      <c r="P3258" t="s">
        <v>10887</v>
      </c>
    </row>
    <row r="3259" spans="1:16" x14ac:dyDescent="0.3">
      <c r="A3259" t="s">
        <v>12303</v>
      </c>
      <c r="B3259" s="2" t="str">
        <f t="shared" si="152"/>
        <v>4501</v>
      </c>
      <c r="C3259" s="2">
        <f t="shared" si="150"/>
        <v>4501</v>
      </c>
      <c r="D3259" t="str">
        <f>VLOOKUP(C3259,'Cost Centre'!A:B,2,)</f>
        <v>Finance</v>
      </c>
      <c r="E3259" t="str">
        <f t="shared" si="151"/>
        <v>2</v>
      </c>
      <c r="F3259" t="s">
        <v>10896</v>
      </c>
      <c r="G3259" s="2">
        <v>0</v>
      </c>
      <c r="H3259" s="2">
        <v>0</v>
      </c>
      <c r="I3259" s="2">
        <v>0</v>
      </c>
      <c r="J3259" s="105">
        <f>SUMIF([1]MMM!$A:$A,A3259,[1]MMM!$F:$F)</f>
        <v>0</v>
      </c>
      <c r="K3259" s="2" t="s">
        <v>10</v>
      </c>
      <c r="L3259" s="2">
        <v>0</v>
      </c>
      <c r="M3259" t="s">
        <v>11826</v>
      </c>
      <c r="N3259" t="s">
        <v>12299</v>
      </c>
      <c r="O3259" t="s">
        <v>10871</v>
      </c>
      <c r="P3259" t="s">
        <v>10887</v>
      </c>
    </row>
    <row r="3260" spans="1:16" x14ac:dyDescent="0.3">
      <c r="A3260" t="s">
        <v>12304</v>
      </c>
      <c r="B3260" s="2" t="str">
        <f t="shared" si="152"/>
        <v>4501</v>
      </c>
      <c r="C3260" s="2">
        <f t="shared" si="150"/>
        <v>4501</v>
      </c>
      <c r="D3260" t="str">
        <f>VLOOKUP(C3260,'Cost Centre'!A:B,2,)</f>
        <v>Finance</v>
      </c>
      <c r="E3260" t="str">
        <f t="shared" si="151"/>
        <v>2</v>
      </c>
      <c r="F3260" t="s">
        <v>10898</v>
      </c>
      <c r="G3260" s="2">
        <v>0</v>
      </c>
      <c r="H3260" s="2">
        <v>0</v>
      </c>
      <c r="I3260" s="2">
        <v>0</v>
      </c>
      <c r="J3260" s="105">
        <f>SUMIF([1]MMM!$A:$A,A3260,[1]MMM!$F:$F)</f>
        <v>0</v>
      </c>
      <c r="K3260" s="2" t="s">
        <v>10</v>
      </c>
      <c r="L3260" s="2">
        <v>0</v>
      </c>
      <c r="M3260" t="s">
        <v>11826</v>
      </c>
      <c r="N3260" t="s">
        <v>12299</v>
      </c>
      <c r="O3260" t="s">
        <v>10871</v>
      </c>
      <c r="P3260" t="s">
        <v>10887</v>
      </c>
    </row>
    <row r="3261" spans="1:16" x14ac:dyDescent="0.3">
      <c r="A3261" t="s">
        <v>12305</v>
      </c>
      <c r="B3261" s="2" t="str">
        <f t="shared" si="152"/>
        <v>4501</v>
      </c>
      <c r="C3261" s="2">
        <f t="shared" si="150"/>
        <v>4501</v>
      </c>
      <c r="D3261" t="str">
        <f>VLOOKUP(C3261,'Cost Centre'!A:B,2,)</f>
        <v>Finance</v>
      </c>
      <c r="E3261" t="str">
        <f t="shared" si="151"/>
        <v>2</v>
      </c>
      <c r="F3261" t="s">
        <v>10900</v>
      </c>
      <c r="G3261" s="2">
        <v>0</v>
      </c>
      <c r="H3261" s="2">
        <v>0</v>
      </c>
      <c r="I3261" s="2">
        <v>0</v>
      </c>
      <c r="J3261" s="105">
        <f>SUMIF([1]MMM!$A:$A,A3261,[1]MMM!$F:$F)</f>
        <v>0</v>
      </c>
      <c r="K3261" s="2" t="s">
        <v>10</v>
      </c>
      <c r="L3261" s="2">
        <v>0</v>
      </c>
      <c r="M3261" t="s">
        <v>11826</v>
      </c>
      <c r="N3261" t="s">
        <v>12299</v>
      </c>
      <c r="O3261" t="s">
        <v>10871</v>
      </c>
      <c r="P3261" t="s">
        <v>10887</v>
      </c>
    </row>
    <row r="3262" spans="1:16" x14ac:dyDescent="0.3">
      <c r="A3262" t="s">
        <v>12306</v>
      </c>
      <c r="B3262" s="2" t="str">
        <f t="shared" si="152"/>
        <v>4501</v>
      </c>
      <c r="C3262" s="2">
        <f t="shared" si="150"/>
        <v>4501</v>
      </c>
      <c r="D3262" t="str">
        <f>VLOOKUP(C3262,'Cost Centre'!A:B,2,)</f>
        <v>Finance</v>
      </c>
      <c r="E3262" t="str">
        <f t="shared" si="151"/>
        <v>2</v>
      </c>
      <c r="F3262" t="s">
        <v>10902</v>
      </c>
      <c r="G3262" s="2">
        <v>0</v>
      </c>
      <c r="H3262" s="2">
        <v>0</v>
      </c>
      <c r="I3262" s="2">
        <v>0</v>
      </c>
      <c r="J3262" s="105">
        <f>SUMIF([1]MMM!$A:$A,A3262,[1]MMM!$F:$F)</f>
        <v>0</v>
      </c>
      <c r="K3262" s="2" t="s">
        <v>10</v>
      </c>
      <c r="L3262" s="2">
        <v>0</v>
      </c>
      <c r="M3262" t="s">
        <v>11826</v>
      </c>
      <c r="N3262" t="s">
        <v>12299</v>
      </c>
      <c r="O3262" t="s">
        <v>10871</v>
      </c>
      <c r="P3262" t="s">
        <v>10887</v>
      </c>
    </row>
    <row r="3263" spans="1:16" x14ac:dyDescent="0.3">
      <c r="A3263" t="s">
        <v>12307</v>
      </c>
      <c r="B3263" s="2" t="str">
        <f t="shared" si="152"/>
        <v>4501</v>
      </c>
      <c r="C3263" s="2">
        <f t="shared" si="150"/>
        <v>4501</v>
      </c>
      <c r="D3263" t="str">
        <f>VLOOKUP(C3263,'Cost Centre'!A:B,2,)</f>
        <v>Finance</v>
      </c>
      <c r="E3263" t="str">
        <f t="shared" si="151"/>
        <v>2</v>
      </c>
      <c r="F3263" t="s">
        <v>10904</v>
      </c>
      <c r="G3263" s="2">
        <v>0</v>
      </c>
      <c r="H3263" s="2">
        <v>0</v>
      </c>
      <c r="I3263" s="2">
        <v>0</v>
      </c>
      <c r="J3263" s="105">
        <f>SUMIF([1]MMM!$A:$A,A3263,[1]MMM!$F:$F)</f>
        <v>0</v>
      </c>
      <c r="K3263" s="2" t="s">
        <v>10</v>
      </c>
      <c r="L3263" s="2">
        <v>0</v>
      </c>
      <c r="M3263" t="s">
        <v>11826</v>
      </c>
      <c r="N3263" t="s">
        <v>12299</v>
      </c>
      <c r="O3263" t="s">
        <v>10871</v>
      </c>
      <c r="P3263" t="s">
        <v>10887</v>
      </c>
    </row>
    <row r="3264" spans="1:16" x14ac:dyDescent="0.3">
      <c r="A3264" t="s">
        <v>12308</v>
      </c>
      <c r="B3264" s="2" t="str">
        <f t="shared" si="152"/>
        <v>4501</v>
      </c>
      <c r="C3264" s="2">
        <f t="shared" si="150"/>
        <v>4501</v>
      </c>
      <c r="D3264" t="str">
        <f>VLOOKUP(C3264,'Cost Centre'!A:B,2,)</f>
        <v>Finance</v>
      </c>
      <c r="E3264" t="str">
        <f t="shared" si="151"/>
        <v>2</v>
      </c>
      <c r="F3264" t="s">
        <v>10906</v>
      </c>
      <c r="G3264" s="2">
        <v>0</v>
      </c>
      <c r="H3264" s="2">
        <v>0</v>
      </c>
      <c r="I3264" s="2">
        <v>0</v>
      </c>
      <c r="J3264" s="105">
        <f>SUMIF([1]MMM!$A:$A,A3264,[1]MMM!$F:$F)</f>
        <v>0</v>
      </c>
      <c r="K3264" s="2" t="s">
        <v>10</v>
      </c>
      <c r="L3264" s="2">
        <v>0</v>
      </c>
      <c r="M3264" t="s">
        <v>11826</v>
      </c>
      <c r="N3264" t="s">
        <v>12299</v>
      </c>
      <c r="O3264" t="s">
        <v>10871</v>
      </c>
      <c r="P3264" t="s">
        <v>10887</v>
      </c>
    </row>
    <row r="3265" spans="1:16" x14ac:dyDescent="0.3">
      <c r="A3265" t="s">
        <v>4261</v>
      </c>
      <c r="B3265" s="2" t="str">
        <f t="shared" si="152"/>
        <v>4501</v>
      </c>
      <c r="C3265" s="2">
        <f t="shared" si="150"/>
        <v>4501</v>
      </c>
      <c r="D3265" t="str">
        <f>VLOOKUP(C3265,'Cost Centre'!A:B,2,)</f>
        <v>Finance</v>
      </c>
      <c r="E3265" s="109" t="str">
        <f t="shared" si="151"/>
        <v>3</v>
      </c>
      <c r="F3265" t="s">
        <v>442</v>
      </c>
      <c r="G3265" s="2">
        <v>0</v>
      </c>
      <c r="H3265" s="2">
        <v>0</v>
      </c>
      <c r="I3265" s="2">
        <v>0</v>
      </c>
      <c r="J3265" s="105">
        <f>SUMIF([1]MMM!$A:$A,A3265,[1]MMM!$F:$F)</f>
        <v>0</v>
      </c>
      <c r="K3265" s="2" t="s">
        <v>10</v>
      </c>
      <c r="L3265" s="2">
        <v>0</v>
      </c>
      <c r="M3265" t="s">
        <v>11826</v>
      </c>
      <c r="N3265" t="s">
        <v>12299</v>
      </c>
      <c r="O3265" t="s">
        <v>10908</v>
      </c>
      <c r="P3265" t="s">
        <v>10953</v>
      </c>
    </row>
    <row r="3266" spans="1:16" x14ac:dyDescent="0.3">
      <c r="A3266" t="s">
        <v>4262</v>
      </c>
      <c r="B3266" s="2" t="str">
        <f t="shared" si="152"/>
        <v>4501</v>
      </c>
      <c r="C3266" s="2">
        <f t="shared" ref="C3266:C3329" si="153">VALUE(B3266)</f>
        <v>4501</v>
      </c>
      <c r="D3266" t="str">
        <f>VLOOKUP(C3266,'Cost Centre'!A:B,2,)</f>
        <v>Finance</v>
      </c>
      <c r="E3266" s="109">
        <v>2</v>
      </c>
      <c r="F3266" t="s">
        <v>443</v>
      </c>
      <c r="G3266" s="2">
        <v>0</v>
      </c>
      <c r="H3266" s="2">
        <v>5306.52</v>
      </c>
      <c r="I3266" s="2">
        <v>0</v>
      </c>
      <c r="J3266" s="105">
        <f>SUMIF([1]MMM!$A:$A,A3266,[1]MMM!$F:$F)</f>
        <v>5306.52</v>
      </c>
      <c r="K3266" s="2" t="s">
        <v>10</v>
      </c>
      <c r="L3266" s="2">
        <v>0</v>
      </c>
      <c r="M3266" t="s">
        <v>11826</v>
      </c>
      <c r="N3266" t="s">
        <v>12299</v>
      </c>
      <c r="O3266" t="s">
        <v>10908</v>
      </c>
      <c r="P3266" t="s">
        <v>10953</v>
      </c>
    </row>
    <row r="3267" spans="1:16" x14ac:dyDescent="0.3">
      <c r="A3267" t="s">
        <v>4263</v>
      </c>
      <c r="B3267" s="2" t="str">
        <f t="shared" ref="B3267:B3330" si="154">MID(A3267,1,4)</f>
        <v>4501</v>
      </c>
      <c r="C3267" s="2">
        <f t="shared" si="153"/>
        <v>4501</v>
      </c>
      <c r="D3267" t="str">
        <f>VLOOKUP(C3267,'Cost Centre'!A:B,2,)</f>
        <v>Finance</v>
      </c>
      <c r="E3267" s="109" t="str">
        <f t="shared" ref="E3266:E3329" si="155">MID(A3267,5,1)</f>
        <v>3</v>
      </c>
      <c r="F3267" t="s">
        <v>444</v>
      </c>
      <c r="G3267" s="2">
        <v>0</v>
      </c>
      <c r="H3267" s="2">
        <v>0</v>
      </c>
      <c r="I3267" s="2">
        <v>0</v>
      </c>
      <c r="J3267" s="105">
        <f>SUMIF([1]MMM!$A:$A,A3267,[1]MMM!$F:$F)</f>
        <v>0</v>
      </c>
      <c r="K3267" s="2" t="s">
        <v>10</v>
      </c>
      <c r="L3267" s="2">
        <v>0</v>
      </c>
      <c r="M3267" t="s">
        <v>11826</v>
      </c>
      <c r="N3267" t="s">
        <v>12299</v>
      </c>
      <c r="O3267" t="s">
        <v>10908</v>
      </c>
      <c r="P3267" t="s">
        <v>10953</v>
      </c>
    </row>
    <row r="3268" spans="1:16" x14ac:dyDescent="0.3">
      <c r="A3268" t="s">
        <v>4264</v>
      </c>
      <c r="B3268" s="2" t="str">
        <f t="shared" si="154"/>
        <v>4501</v>
      </c>
      <c r="C3268" s="2">
        <f t="shared" si="153"/>
        <v>4501</v>
      </c>
      <c r="D3268" t="str">
        <f>VLOOKUP(C3268,'Cost Centre'!A:B,2,)</f>
        <v>Finance</v>
      </c>
      <c r="E3268" s="109">
        <v>2</v>
      </c>
      <c r="F3268" t="s">
        <v>445</v>
      </c>
      <c r="G3268" s="2">
        <v>0</v>
      </c>
      <c r="H3268" s="2">
        <v>1280.5</v>
      </c>
      <c r="I3268" s="2">
        <v>0</v>
      </c>
      <c r="J3268" s="105">
        <f>SUMIF([1]MMM!$A:$A,A3268,[1]MMM!$F:$F)</f>
        <v>1280.5</v>
      </c>
      <c r="K3268" s="2" t="s">
        <v>10</v>
      </c>
      <c r="L3268" s="2">
        <v>0</v>
      </c>
      <c r="M3268" t="s">
        <v>11826</v>
      </c>
      <c r="N3268" t="s">
        <v>12299</v>
      </c>
      <c r="O3268" t="s">
        <v>10908</v>
      </c>
      <c r="P3268" t="s">
        <v>10953</v>
      </c>
    </row>
    <row r="3269" spans="1:16" x14ac:dyDescent="0.3">
      <c r="A3269" t="s">
        <v>4265</v>
      </c>
      <c r="B3269" s="2" t="str">
        <f t="shared" si="154"/>
        <v>4501</v>
      </c>
      <c r="C3269" s="2">
        <f t="shared" si="153"/>
        <v>4501</v>
      </c>
      <c r="D3269" t="str">
        <f>VLOOKUP(C3269,'Cost Centre'!A:B,2,)</f>
        <v>Finance</v>
      </c>
      <c r="E3269" s="109">
        <v>2</v>
      </c>
      <c r="F3269" t="s">
        <v>452</v>
      </c>
      <c r="G3269" s="2">
        <v>0</v>
      </c>
      <c r="H3269" s="2">
        <v>0</v>
      </c>
      <c r="I3269" s="2">
        <v>0</v>
      </c>
      <c r="J3269" s="105">
        <f>SUMIF([1]MMM!$A:$A,A3269,[1]MMM!$F:$F)</f>
        <v>0</v>
      </c>
      <c r="K3269" s="2" t="s">
        <v>10</v>
      </c>
      <c r="L3269" s="2">
        <v>0</v>
      </c>
      <c r="M3269" t="s">
        <v>11826</v>
      </c>
      <c r="N3269" t="s">
        <v>12299</v>
      </c>
      <c r="O3269" t="s">
        <v>10908</v>
      </c>
      <c r="P3269" t="s">
        <v>10956</v>
      </c>
    </row>
    <row r="3270" spans="1:16" x14ac:dyDescent="0.3">
      <c r="A3270" t="s">
        <v>4266</v>
      </c>
      <c r="B3270" s="2" t="str">
        <f t="shared" si="154"/>
        <v>4501</v>
      </c>
      <c r="C3270" s="2">
        <f t="shared" si="153"/>
        <v>4501</v>
      </c>
      <c r="D3270" t="str">
        <f>VLOOKUP(C3270,'Cost Centre'!A:B,2,)</f>
        <v>Finance</v>
      </c>
      <c r="E3270" s="109">
        <v>2</v>
      </c>
      <c r="F3270" t="s">
        <v>453</v>
      </c>
      <c r="G3270" s="2">
        <v>0</v>
      </c>
      <c r="H3270" s="2">
        <v>0</v>
      </c>
      <c r="I3270" s="2">
        <v>0</v>
      </c>
      <c r="J3270" s="105">
        <f>SUMIF([1]MMM!$A:$A,A3270,[1]MMM!$F:$F)</f>
        <v>0</v>
      </c>
      <c r="K3270" s="2" t="s">
        <v>10</v>
      </c>
      <c r="L3270" s="2">
        <v>0</v>
      </c>
      <c r="M3270" t="s">
        <v>11826</v>
      </c>
      <c r="N3270" t="s">
        <v>12299</v>
      </c>
      <c r="O3270" t="s">
        <v>10908</v>
      </c>
      <c r="P3270" t="s">
        <v>10956</v>
      </c>
    </row>
    <row r="3271" spans="1:16" x14ac:dyDescent="0.3">
      <c r="A3271" t="s">
        <v>4267</v>
      </c>
      <c r="B3271" s="2" t="str">
        <f t="shared" si="154"/>
        <v>4501</v>
      </c>
      <c r="C3271" s="2">
        <f t="shared" si="153"/>
        <v>4501</v>
      </c>
      <c r="D3271" t="str">
        <f>VLOOKUP(C3271,'Cost Centre'!A:B,2,)</f>
        <v>Finance</v>
      </c>
      <c r="E3271" s="109">
        <v>2</v>
      </c>
      <c r="F3271" t="s">
        <v>457</v>
      </c>
      <c r="G3271" s="2">
        <v>0</v>
      </c>
      <c r="H3271" s="2">
        <v>0</v>
      </c>
      <c r="I3271" s="2">
        <v>0</v>
      </c>
      <c r="J3271" s="105">
        <f>SUMIF([1]MMM!$A:$A,A3271,[1]MMM!$F:$F)</f>
        <v>0</v>
      </c>
      <c r="K3271" s="2" t="s">
        <v>10</v>
      </c>
      <c r="L3271" s="2">
        <v>0</v>
      </c>
      <c r="M3271" t="s">
        <v>11826</v>
      </c>
      <c r="N3271" t="s">
        <v>12299</v>
      </c>
      <c r="O3271" t="s">
        <v>10908</v>
      </c>
      <c r="P3271" t="s">
        <v>10958</v>
      </c>
    </row>
    <row r="3272" spans="1:16" x14ac:dyDescent="0.3">
      <c r="A3272" t="s">
        <v>4268</v>
      </c>
      <c r="B3272" s="2" t="str">
        <f t="shared" si="154"/>
        <v>4501</v>
      </c>
      <c r="C3272" s="2">
        <f t="shared" si="153"/>
        <v>4501</v>
      </c>
      <c r="D3272" t="str">
        <f>VLOOKUP(C3272,'Cost Centre'!A:B,2,)</f>
        <v>Finance</v>
      </c>
      <c r="E3272" s="109">
        <v>2</v>
      </c>
      <c r="F3272" t="s">
        <v>458</v>
      </c>
      <c r="G3272" s="2">
        <v>0</v>
      </c>
      <c r="H3272" s="2">
        <v>0</v>
      </c>
      <c r="I3272" s="2">
        <v>0</v>
      </c>
      <c r="J3272" s="105">
        <f>SUMIF([1]MMM!$A:$A,A3272,[1]MMM!$F:$F)</f>
        <v>0</v>
      </c>
      <c r="K3272" s="2" t="s">
        <v>10</v>
      </c>
      <c r="L3272" s="2">
        <v>0</v>
      </c>
      <c r="M3272" t="s">
        <v>11826</v>
      </c>
      <c r="N3272" t="s">
        <v>12299</v>
      </c>
      <c r="O3272" t="s">
        <v>10908</v>
      </c>
      <c r="P3272" t="s">
        <v>10958</v>
      </c>
    </row>
    <row r="3273" spans="1:16" x14ac:dyDescent="0.3">
      <c r="A3273" t="s">
        <v>4269</v>
      </c>
      <c r="B3273" s="2" t="str">
        <f t="shared" si="154"/>
        <v>4501</v>
      </c>
      <c r="C3273" s="2">
        <f t="shared" si="153"/>
        <v>4501</v>
      </c>
      <c r="D3273" t="str">
        <f>VLOOKUP(C3273,'Cost Centre'!A:B,2,)</f>
        <v>Finance</v>
      </c>
      <c r="E3273" t="str">
        <f t="shared" si="155"/>
        <v>3</v>
      </c>
      <c r="F3273" t="s">
        <v>2138</v>
      </c>
      <c r="G3273" s="2">
        <v>0</v>
      </c>
      <c r="H3273" s="2">
        <v>0</v>
      </c>
      <c r="I3273" s="2">
        <v>0</v>
      </c>
      <c r="J3273" s="105">
        <f>SUMIF([1]MMM!$A:$A,A3273,[1]MMM!$F:$F)</f>
        <v>0</v>
      </c>
      <c r="K3273" s="2" t="s">
        <v>10</v>
      </c>
      <c r="L3273" s="2">
        <v>0</v>
      </c>
      <c r="M3273" t="s">
        <v>11826</v>
      </c>
      <c r="N3273" t="s">
        <v>12299</v>
      </c>
      <c r="O3273" t="s">
        <v>10908</v>
      </c>
      <c r="P3273" t="s">
        <v>11522</v>
      </c>
    </row>
    <row r="3274" spans="1:16" x14ac:dyDescent="0.3">
      <c r="A3274" t="s">
        <v>4270</v>
      </c>
      <c r="B3274" s="2" t="str">
        <f t="shared" si="154"/>
        <v>4501</v>
      </c>
      <c r="C3274" s="2">
        <f t="shared" si="153"/>
        <v>4501</v>
      </c>
      <c r="D3274" t="str">
        <f>VLOOKUP(C3274,'Cost Centre'!A:B,2,)</f>
        <v>Finance</v>
      </c>
      <c r="E3274" t="str">
        <f t="shared" si="155"/>
        <v>3</v>
      </c>
      <c r="F3274" t="s">
        <v>10944</v>
      </c>
      <c r="G3274" s="2">
        <v>0</v>
      </c>
      <c r="H3274" s="2">
        <v>0</v>
      </c>
      <c r="I3274" s="2">
        <v>0</v>
      </c>
      <c r="J3274" s="105">
        <f>SUMIF([1]MMM!$A:$A,A3274,[1]MMM!$F:$F)</f>
        <v>0</v>
      </c>
      <c r="K3274" s="2" t="s">
        <v>10</v>
      </c>
      <c r="L3274" s="2">
        <v>153702</v>
      </c>
      <c r="M3274" t="s">
        <v>11826</v>
      </c>
      <c r="N3274" t="s">
        <v>12299</v>
      </c>
      <c r="O3274" t="s">
        <v>10908</v>
      </c>
      <c r="P3274" t="s">
        <v>10910</v>
      </c>
    </row>
    <row r="3275" spans="1:16" x14ac:dyDescent="0.3">
      <c r="A3275" t="s">
        <v>4271</v>
      </c>
      <c r="B3275" s="2" t="str">
        <f t="shared" si="154"/>
        <v>4501</v>
      </c>
      <c r="C3275" s="2">
        <f t="shared" si="153"/>
        <v>4501</v>
      </c>
      <c r="D3275" t="str">
        <f>VLOOKUP(C3275,'Cost Centre'!A:B,2,)</f>
        <v>Finance</v>
      </c>
      <c r="E3275" t="str">
        <f t="shared" si="155"/>
        <v>3</v>
      </c>
      <c r="F3275" t="s">
        <v>10945</v>
      </c>
      <c r="G3275" s="2">
        <v>0</v>
      </c>
      <c r="H3275" s="2">
        <v>0</v>
      </c>
      <c r="I3275" s="2">
        <v>0</v>
      </c>
      <c r="J3275" s="105">
        <f>SUMIF([1]MMM!$A:$A,A3275,[1]MMM!$F:$F)</f>
        <v>0</v>
      </c>
      <c r="K3275" s="2" t="s">
        <v>10</v>
      </c>
      <c r="L3275" s="2">
        <v>55545</v>
      </c>
      <c r="M3275" t="s">
        <v>11826</v>
      </c>
      <c r="N3275" t="s">
        <v>12299</v>
      </c>
      <c r="O3275" t="s">
        <v>10908</v>
      </c>
      <c r="P3275" t="s">
        <v>10910</v>
      </c>
    </row>
    <row r="3276" spans="1:16" x14ac:dyDescent="0.3">
      <c r="A3276" t="s">
        <v>4272</v>
      </c>
      <c r="B3276" s="2" t="str">
        <f t="shared" si="154"/>
        <v>4501</v>
      </c>
      <c r="C3276" s="2">
        <f t="shared" si="153"/>
        <v>4501</v>
      </c>
      <c r="D3276" t="str">
        <f>VLOOKUP(C3276,'Cost Centre'!A:B,2,)</f>
        <v>Finance</v>
      </c>
      <c r="E3276" t="str">
        <f t="shared" si="155"/>
        <v>3</v>
      </c>
      <c r="F3276" t="s">
        <v>2148</v>
      </c>
      <c r="G3276" s="2">
        <v>0</v>
      </c>
      <c r="H3276" s="2">
        <v>0</v>
      </c>
      <c r="I3276" s="2">
        <v>0</v>
      </c>
      <c r="J3276" s="105">
        <f>SUMIF([1]MMM!$A:$A,A3276,[1]MMM!$F:$F)</f>
        <v>0</v>
      </c>
      <c r="K3276" s="2" t="s">
        <v>10</v>
      </c>
      <c r="L3276" s="2">
        <v>0</v>
      </c>
      <c r="M3276" t="s">
        <v>11826</v>
      </c>
      <c r="N3276" t="s">
        <v>12299</v>
      </c>
      <c r="O3276" t="s">
        <v>10908</v>
      </c>
      <c r="P3276" t="s">
        <v>10910</v>
      </c>
    </row>
    <row r="3277" spans="1:16" x14ac:dyDescent="0.3">
      <c r="A3277" t="s">
        <v>4273</v>
      </c>
      <c r="B3277" s="2" t="str">
        <f t="shared" si="154"/>
        <v>4501</v>
      </c>
      <c r="C3277" s="2">
        <f t="shared" si="153"/>
        <v>4501</v>
      </c>
      <c r="D3277" t="str">
        <f>VLOOKUP(C3277,'Cost Centre'!A:B,2,)</f>
        <v>Finance</v>
      </c>
      <c r="E3277" t="str">
        <f t="shared" si="155"/>
        <v>3</v>
      </c>
      <c r="F3277" t="s">
        <v>2154</v>
      </c>
      <c r="G3277" s="2">
        <v>0</v>
      </c>
      <c r="H3277" s="2">
        <v>57001.78</v>
      </c>
      <c r="I3277" s="2">
        <v>0</v>
      </c>
      <c r="J3277" s="105">
        <f>SUMIF([1]MMM!$A:$A,A3277,[1]MMM!$F:$F)</f>
        <v>57001.78</v>
      </c>
      <c r="K3277" s="2" t="s">
        <v>10</v>
      </c>
      <c r="L3277" s="2">
        <v>145332</v>
      </c>
      <c r="M3277" t="s">
        <v>11826</v>
      </c>
      <c r="N3277" t="s">
        <v>12299</v>
      </c>
      <c r="O3277" t="s">
        <v>10908</v>
      </c>
      <c r="P3277" t="s">
        <v>10910</v>
      </c>
    </row>
    <row r="3278" spans="1:16" x14ac:dyDescent="0.3">
      <c r="A3278" t="s">
        <v>12309</v>
      </c>
      <c r="B3278" s="2" t="str">
        <f t="shared" si="154"/>
        <v>4501</v>
      </c>
      <c r="C3278" s="2">
        <f t="shared" si="153"/>
        <v>4501</v>
      </c>
      <c r="D3278" t="str">
        <f>VLOOKUP(C3278,'Cost Centre'!A:B,2,)</f>
        <v>Finance</v>
      </c>
      <c r="E3278" t="str">
        <f t="shared" si="155"/>
        <v>3</v>
      </c>
      <c r="F3278" t="s">
        <v>10912</v>
      </c>
      <c r="G3278" s="2">
        <v>0</v>
      </c>
      <c r="H3278" s="2">
        <v>0</v>
      </c>
      <c r="I3278" s="2">
        <v>-32355293.699999999</v>
      </c>
      <c r="J3278" s="105">
        <f>SUMIF([1]MMM!$A:$A,A3278,[1]MMM!$F:$F)</f>
        <v>-32355293.699999999</v>
      </c>
      <c r="K3278" s="2" t="s">
        <v>10</v>
      </c>
      <c r="L3278" s="2">
        <v>0</v>
      </c>
      <c r="M3278" t="s">
        <v>11826</v>
      </c>
      <c r="N3278" t="s">
        <v>12299</v>
      </c>
      <c r="O3278" t="s">
        <v>10908</v>
      </c>
      <c r="P3278" t="s">
        <v>10913</v>
      </c>
    </row>
    <row r="3279" spans="1:16" x14ac:dyDescent="0.3">
      <c r="A3279" t="s">
        <v>12310</v>
      </c>
      <c r="B3279" s="2" t="str">
        <f t="shared" si="154"/>
        <v>4501</v>
      </c>
      <c r="C3279" s="2">
        <f t="shared" si="153"/>
        <v>4501</v>
      </c>
      <c r="D3279" t="str">
        <f>VLOOKUP(C3279,'Cost Centre'!A:B,2,)</f>
        <v>Finance</v>
      </c>
      <c r="E3279" t="str">
        <f t="shared" si="155"/>
        <v>3</v>
      </c>
      <c r="F3279" t="s">
        <v>10915</v>
      </c>
      <c r="G3279" s="2">
        <v>0</v>
      </c>
      <c r="H3279" s="2">
        <v>0</v>
      </c>
      <c r="I3279" s="2">
        <v>0</v>
      </c>
      <c r="J3279" s="105">
        <f>SUMIF([1]MMM!$A:$A,A3279,[1]MMM!$F:$F)</f>
        <v>0</v>
      </c>
      <c r="K3279" s="2" t="s">
        <v>10</v>
      </c>
      <c r="L3279" s="2">
        <v>0</v>
      </c>
      <c r="M3279" t="s">
        <v>11826</v>
      </c>
      <c r="N3279" t="s">
        <v>12299</v>
      </c>
      <c r="O3279" t="s">
        <v>10908</v>
      </c>
      <c r="P3279" t="s">
        <v>10913</v>
      </c>
    </row>
    <row r="3280" spans="1:16" x14ac:dyDescent="0.3">
      <c r="A3280" t="s">
        <v>840</v>
      </c>
      <c r="B3280" s="2" t="str">
        <f t="shared" si="154"/>
        <v>4501</v>
      </c>
      <c r="C3280" s="2">
        <f t="shared" si="153"/>
        <v>4501</v>
      </c>
      <c r="D3280" t="str">
        <f>VLOOKUP(C3280,'Cost Centre'!A:B,2,)</f>
        <v>Finance</v>
      </c>
      <c r="E3280" t="str">
        <f t="shared" si="155"/>
        <v>6</v>
      </c>
      <c r="F3280" t="s">
        <v>11211</v>
      </c>
      <c r="G3280" s="2">
        <v>25302728.899999999</v>
      </c>
      <c r="H3280" s="2">
        <v>0</v>
      </c>
      <c r="I3280" s="2">
        <v>0</v>
      </c>
      <c r="J3280" s="105">
        <f>SUMIF([1]MMM!$A:$A,A3280,[1]MMM!$F:$F)</f>
        <v>25302728.899999999</v>
      </c>
      <c r="K3280" s="2" t="s">
        <v>460</v>
      </c>
      <c r="L3280" s="2">
        <v>0</v>
      </c>
      <c r="M3280" t="s">
        <v>11826</v>
      </c>
      <c r="N3280" t="s">
        <v>12299</v>
      </c>
      <c r="O3280" t="s">
        <v>10962</v>
      </c>
      <c r="P3280" t="s">
        <v>11212</v>
      </c>
    </row>
    <row r="3281" spans="1:16" x14ac:dyDescent="0.3">
      <c r="A3281" t="s">
        <v>841</v>
      </c>
      <c r="B3281" s="2" t="str">
        <f t="shared" si="154"/>
        <v>4501</v>
      </c>
      <c r="C3281" s="2">
        <f t="shared" si="153"/>
        <v>4501</v>
      </c>
      <c r="D3281" t="str">
        <f>VLOOKUP(C3281,'Cost Centre'!A:B,2,)</f>
        <v>Finance</v>
      </c>
      <c r="E3281" t="str">
        <f t="shared" si="155"/>
        <v>6</v>
      </c>
      <c r="F3281" t="s">
        <v>11217</v>
      </c>
      <c r="G3281" s="2">
        <v>0</v>
      </c>
      <c r="H3281" s="2">
        <v>0</v>
      </c>
      <c r="I3281" s="2">
        <v>0</v>
      </c>
      <c r="J3281" s="105">
        <f>SUMIF([1]MMM!$A:$A,A3281,[1]MMM!$F:$F)</f>
        <v>0</v>
      </c>
      <c r="K3281" s="2" t="s">
        <v>460</v>
      </c>
      <c r="L3281" s="2">
        <v>0</v>
      </c>
      <c r="M3281" t="s">
        <v>11826</v>
      </c>
      <c r="N3281" t="s">
        <v>12299</v>
      </c>
      <c r="O3281" t="s">
        <v>10962</v>
      </c>
      <c r="P3281" t="s">
        <v>11212</v>
      </c>
    </row>
    <row r="3282" spans="1:16" x14ac:dyDescent="0.3">
      <c r="A3282" t="s">
        <v>842</v>
      </c>
      <c r="B3282" s="2" t="str">
        <f t="shared" si="154"/>
        <v>4501</v>
      </c>
      <c r="C3282" s="2">
        <f t="shared" si="153"/>
        <v>4501</v>
      </c>
      <c r="D3282" t="str">
        <f>VLOOKUP(C3282,'Cost Centre'!A:B,2,)</f>
        <v>Finance</v>
      </c>
      <c r="E3282" t="str">
        <f t="shared" si="155"/>
        <v>6</v>
      </c>
      <c r="F3282" t="s">
        <v>11219</v>
      </c>
      <c r="G3282" s="2">
        <v>0</v>
      </c>
      <c r="H3282" s="2">
        <v>0</v>
      </c>
      <c r="I3282" s="2">
        <v>0</v>
      </c>
      <c r="J3282" s="105">
        <f>SUMIF([1]MMM!$A:$A,A3282,[1]MMM!$F:$F)</f>
        <v>0</v>
      </c>
      <c r="K3282" s="2" t="s">
        <v>460</v>
      </c>
      <c r="L3282" s="2">
        <v>0</v>
      </c>
      <c r="M3282" t="s">
        <v>11826</v>
      </c>
      <c r="N3282" t="s">
        <v>12299</v>
      </c>
      <c r="O3282" t="s">
        <v>10962</v>
      </c>
      <c r="P3282" t="s">
        <v>11212</v>
      </c>
    </row>
    <row r="3283" spans="1:16" x14ac:dyDescent="0.3">
      <c r="A3283" t="s">
        <v>843</v>
      </c>
      <c r="B3283" s="2" t="str">
        <f t="shared" si="154"/>
        <v>4501</v>
      </c>
      <c r="C3283" s="2">
        <f t="shared" si="153"/>
        <v>4501</v>
      </c>
      <c r="D3283" t="str">
        <f>VLOOKUP(C3283,'Cost Centre'!A:B,2,)</f>
        <v>Finance</v>
      </c>
      <c r="E3283" t="str">
        <f t="shared" si="155"/>
        <v>6</v>
      </c>
      <c r="F3283" t="s">
        <v>11221</v>
      </c>
      <c r="G3283" s="2">
        <v>0</v>
      </c>
      <c r="H3283" s="2">
        <v>0</v>
      </c>
      <c r="I3283" s="2">
        <v>0</v>
      </c>
      <c r="J3283" s="105">
        <f>SUMIF([1]MMM!$A:$A,A3283,[1]MMM!$F:$F)</f>
        <v>0</v>
      </c>
      <c r="K3283" s="2" t="s">
        <v>460</v>
      </c>
      <c r="L3283" s="2">
        <v>0</v>
      </c>
      <c r="M3283" t="s">
        <v>11826</v>
      </c>
      <c r="N3283" t="s">
        <v>12299</v>
      </c>
      <c r="O3283" t="s">
        <v>10962</v>
      </c>
      <c r="P3283" t="s">
        <v>11212</v>
      </c>
    </row>
    <row r="3284" spans="1:16" x14ac:dyDescent="0.3">
      <c r="A3284" t="s">
        <v>844</v>
      </c>
      <c r="B3284" s="2" t="str">
        <f t="shared" si="154"/>
        <v>4501</v>
      </c>
      <c r="C3284" s="2">
        <f t="shared" si="153"/>
        <v>4501</v>
      </c>
      <c r="D3284" t="str">
        <f>VLOOKUP(C3284,'Cost Centre'!A:B,2,)</f>
        <v>Finance</v>
      </c>
      <c r="E3284" t="str">
        <f t="shared" si="155"/>
        <v>6</v>
      </c>
      <c r="F3284" t="s">
        <v>11223</v>
      </c>
      <c r="G3284" s="2">
        <v>0</v>
      </c>
      <c r="H3284" s="2">
        <v>0</v>
      </c>
      <c r="I3284" s="2">
        <v>-6897.24</v>
      </c>
      <c r="J3284" s="105">
        <f>SUMIF([1]MMM!$A:$A,A3284,[1]MMM!$F:$F)</f>
        <v>-6897.24</v>
      </c>
      <c r="K3284" s="2" t="s">
        <v>460</v>
      </c>
      <c r="L3284" s="2">
        <v>0</v>
      </c>
      <c r="M3284" t="s">
        <v>11826</v>
      </c>
      <c r="N3284" t="s">
        <v>12299</v>
      </c>
      <c r="O3284" t="s">
        <v>10962</v>
      </c>
      <c r="P3284" t="s">
        <v>11212</v>
      </c>
    </row>
    <row r="3285" spans="1:16" x14ac:dyDescent="0.3">
      <c r="A3285" t="s">
        <v>845</v>
      </c>
      <c r="B3285" s="2" t="str">
        <f t="shared" si="154"/>
        <v>4501</v>
      </c>
      <c r="C3285" s="2">
        <f t="shared" si="153"/>
        <v>4501</v>
      </c>
      <c r="D3285" t="str">
        <f>VLOOKUP(C3285,'Cost Centre'!A:B,2,)</f>
        <v>Finance</v>
      </c>
      <c r="E3285" t="str">
        <f t="shared" si="155"/>
        <v>6</v>
      </c>
      <c r="F3285" t="s">
        <v>11225</v>
      </c>
      <c r="G3285" s="2">
        <v>0</v>
      </c>
      <c r="H3285" s="2">
        <v>1976466.16</v>
      </c>
      <c r="I3285" s="2">
        <v>0</v>
      </c>
      <c r="J3285" s="105">
        <f>SUMIF([1]MMM!$A:$A,A3285,[1]MMM!$F:$F)</f>
        <v>1976466.16</v>
      </c>
      <c r="K3285" s="2" t="s">
        <v>460</v>
      </c>
      <c r="L3285" s="2">
        <v>0</v>
      </c>
      <c r="M3285" t="s">
        <v>11826</v>
      </c>
      <c r="N3285" t="s">
        <v>12299</v>
      </c>
      <c r="O3285" t="s">
        <v>10962</v>
      </c>
      <c r="P3285" t="s">
        <v>11212</v>
      </c>
    </row>
    <row r="3286" spans="1:16" x14ac:dyDescent="0.3">
      <c r="A3286" t="s">
        <v>846</v>
      </c>
      <c r="B3286" s="2" t="str">
        <f t="shared" si="154"/>
        <v>4501</v>
      </c>
      <c r="C3286" s="2">
        <f t="shared" si="153"/>
        <v>4501</v>
      </c>
      <c r="D3286" t="str">
        <f>VLOOKUP(C3286,'Cost Centre'!A:B,2,)</f>
        <v>Finance</v>
      </c>
      <c r="E3286" t="str">
        <f t="shared" si="155"/>
        <v>6</v>
      </c>
      <c r="F3286" t="s">
        <v>11227</v>
      </c>
      <c r="G3286" s="2">
        <v>0</v>
      </c>
      <c r="H3286" s="2">
        <v>0</v>
      </c>
      <c r="I3286" s="2">
        <v>0</v>
      </c>
      <c r="J3286" s="105">
        <f>SUMIF([1]MMM!$A:$A,A3286,[1]MMM!$F:$F)</f>
        <v>0</v>
      </c>
      <c r="K3286" s="2" t="s">
        <v>460</v>
      </c>
      <c r="L3286" s="2">
        <v>0</v>
      </c>
      <c r="M3286" t="s">
        <v>11826</v>
      </c>
      <c r="N3286" t="s">
        <v>12299</v>
      </c>
      <c r="O3286" t="s">
        <v>10962</v>
      </c>
      <c r="P3286" t="s">
        <v>11212</v>
      </c>
    </row>
    <row r="3287" spans="1:16" x14ac:dyDescent="0.3">
      <c r="A3287" t="s">
        <v>847</v>
      </c>
      <c r="B3287" s="2" t="str">
        <f t="shared" si="154"/>
        <v>4501</v>
      </c>
      <c r="C3287" s="2">
        <f t="shared" si="153"/>
        <v>4501</v>
      </c>
      <c r="D3287" t="str">
        <f>VLOOKUP(C3287,'Cost Centre'!A:B,2,)</f>
        <v>Finance</v>
      </c>
      <c r="E3287" t="str">
        <f t="shared" si="155"/>
        <v>6</v>
      </c>
      <c r="F3287" t="s">
        <v>11229</v>
      </c>
      <c r="G3287" s="2">
        <v>-15127959.369999999</v>
      </c>
      <c r="H3287" s="2">
        <v>0</v>
      </c>
      <c r="I3287" s="2">
        <v>0</v>
      </c>
      <c r="J3287" s="105">
        <f>SUMIF([1]MMM!$A:$A,A3287,[1]MMM!$F:$F)</f>
        <v>-15127959.369999999</v>
      </c>
      <c r="K3287" s="2" t="s">
        <v>460</v>
      </c>
      <c r="L3287" s="2">
        <v>0</v>
      </c>
      <c r="M3287" t="s">
        <v>11826</v>
      </c>
      <c r="N3287" t="s">
        <v>12299</v>
      </c>
      <c r="O3287" t="s">
        <v>10962</v>
      </c>
      <c r="P3287" t="s">
        <v>11212</v>
      </c>
    </row>
    <row r="3288" spans="1:16" x14ac:dyDescent="0.3">
      <c r="A3288" t="s">
        <v>848</v>
      </c>
      <c r="B3288" s="2" t="str">
        <f t="shared" si="154"/>
        <v>4501</v>
      </c>
      <c r="C3288" s="2">
        <f t="shared" si="153"/>
        <v>4501</v>
      </c>
      <c r="D3288" t="str">
        <f>VLOOKUP(C3288,'Cost Centre'!A:B,2,)</f>
        <v>Finance</v>
      </c>
      <c r="E3288" t="str">
        <f t="shared" si="155"/>
        <v>6</v>
      </c>
      <c r="F3288" t="s">
        <v>11231</v>
      </c>
      <c r="G3288" s="2">
        <v>0</v>
      </c>
      <c r="H3288" s="2">
        <v>0</v>
      </c>
      <c r="I3288" s="2">
        <v>0</v>
      </c>
      <c r="J3288" s="105">
        <f>SUMIF([1]MMM!$A:$A,A3288,[1]MMM!$F:$F)</f>
        <v>0</v>
      </c>
      <c r="K3288" s="2" t="s">
        <v>460</v>
      </c>
      <c r="L3288" s="2">
        <v>0</v>
      </c>
      <c r="M3288" t="s">
        <v>11826</v>
      </c>
      <c r="N3288" t="s">
        <v>12299</v>
      </c>
      <c r="O3288" t="s">
        <v>10962</v>
      </c>
      <c r="P3288" t="s">
        <v>11212</v>
      </c>
    </row>
    <row r="3289" spans="1:16" x14ac:dyDescent="0.3">
      <c r="A3289" t="s">
        <v>849</v>
      </c>
      <c r="B3289" s="2" t="str">
        <f t="shared" si="154"/>
        <v>4501</v>
      </c>
      <c r="C3289" s="2">
        <f t="shared" si="153"/>
        <v>4501</v>
      </c>
      <c r="D3289" t="str">
        <f>VLOOKUP(C3289,'Cost Centre'!A:B,2,)</f>
        <v>Finance</v>
      </c>
      <c r="E3289" t="str">
        <f t="shared" si="155"/>
        <v>6</v>
      </c>
      <c r="F3289" t="s">
        <v>11233</v>
      </c>
      <c r="G3289" s="2">
        <v>0</v>
      </c>
      <c r="H3289" s="2">
        <v>0</v>
      </c>
      <c r="I3289" s="2">
        <v>-2668642.5499999998</v>
      </c>
      <c r="J3289" s="105">
        <f>SUMIF([1]MMM!$A:$A,A3289,[1]MMM!$F:$F)</f>
        <v>-2668642.5499999998</v>
      </c>
      <c r="K3289" s="2" t="s">
        <v>460</v>
      </c>
      <c r="L3289" s="2">
        <v>0</v>
      </c>
      <c r="M3289" t="s">
        <v>11826</v>
      </c>
      <c r="N3289" t="s">
        <v>12299</v>
      </c>
      <c r="O3289" t="s">
        <v>10962</v>
      </c>
      <c r="P3289" t="s">
        <v>11212</v>
      </c>
    </row>
    <row r="3290" spans="1:16" x14ac:dyDescent="0.3">
      <c r="A3290" t="s">
        <v>850</v>
      </c>
      <c r="B3290" s="2" t="str">
        <f t="shared" si="154"/>
        <v>4501</v>
      </c>
      <c r="C3290" s="2">
        <f t="shared" si="153"/>
        <v>4501</v>
      </c>
      <c r="D3290" t="str">
        <f>VLOOKUP(C3290,'Cost Centre'!A:B,2,)</f>
        <v>Finance</v>
      </c>
      <c r="E3290" t="str">
        <f t="shared" si="155"/>
        <v>6</v>
      </c>
      <c r="F3290" t="s">
        <v>11235</v>
      </c>
      <c r="G3290" s="2">
        <v>0</v>
      </c>
      <c r="H3290" s="2">
        <v>0</v>
      </c>
      <c r="I3290" s="2">
        <v>0</v>
      </c>
      <c r="J3290" s="105">
        <f>SUMIF([1]MMM!$A:$A,A3290,[1]MMM!$F:$F)</f>
        <v>0</v>
      </c>
      <c r="K3290" s="2" t="s">
        <v>460</v>
      </c>
      <c r="L3290" s="2">
        <v>0</v>
      </c>
      <c r="M3290" t="s">
        <v>11826</v>
      </c>
      <c r="N3290" t="s">
        <v>12299</v>
      </c>
      <c r="O3290" t="s">
        <v>10962</v>
      </c>
      <c r="P3290" t="s">
        <v>11212</v>
      </c>
    </row>
    <row r="3291" spans="1:16" x14ac:dyDescent="0.3">
      <c r="A3291" t="s">
        <v>851</v>
      </c>
      <c r="B3291" s="2" t="str">
        <f t="shared" si="154"/>
        <v>4501</v>
      </c>
      <c r="C3291" s="2">
        <f t="shared" si="153"/>
        <v>4501</v>
      </c>
      <c r="D3291" t="str">
        <f>VLOOKUP(C3291,'Cost Centre'!A:B,2,)</f>
        <v>Finance</v>
      </c>
      <c r="E3291" t="str">
        <f t="shared" si="155"/>
        <v>6</v>
      </c>
      <c r="F3291" t="s">
        <v>11237</v>
      </c>
      <c r="G3291" s="2">
        <v>0</v>
      </c>
      <c r="H3291" s="2">
        <v>0</v>
      </c>
      <c r="I3291" s="2">
        <v>-170456.35</v>
      </c>
      <c r="J3291" s="105">
        <f>SUMIF([1]MMM!$A:$A,A3291,[1]MMM!$F:$F)</f>
        <v>-170456.35</v>
      </c>
      <c r="K3291" s="2" t="s">
        <v>460</v>
      </c>
      <c r="L3291" s="2">
        <v>0</v>
      </c>
      <c r="M3291" t="s">
        <v>11826</v>
      </c>
      <c r="N3291" t="s">
        <v>12299</v>
      </c>
      <c r="O3291" t="s">
        <v>10962</v>
      </c>
      <c r="P3291" t="s">
        <v>11212</v>
      </c>
    </row>
    <row r="3292" spans="1:16" x14ac:dyDescent="0.3">
      <c r="A3292" t="s">
        <v>852</v>
      </c>
      <c r="B3292" s="2" t="str">
        <f t="shared" si="154"/>
        <v>4501</v>
      </c>
      <c r="C3292" s="2">
        <f t="shared" si="153"/>
        <v>4501</v>
      </c>
      <c r="D3292" t="str">
        <f>VLOOKUP(C3292,'Cost Centre'!A:B,2,)</f>
        <v>Finance</v>
      </c>
      <c r="E3292" t="str">
        <f t="shared" si="155"/>
        <v>6</v>
      </c>
      <c r="F3292" t="s">
        <v>11239</v>
      </c>
      <c r="G3292" s="2">
        <v>0</v>
      </c>
      <c r="H3292" s="2">
        <v>0</v>
      </c>
      <c r="I3292" s="2">
        <v>0</v>
      </c>
      <c r="J3292" s="105">
        <f>SUMIF([1]MMM!$A:$A,A3292,[1]MMM!$F:$F)</f>
        <v>0</v>
      </c>
      <c r="K3292" s="2" t="s">
        <v>460</v>
      </c>
      <c r="L3292" s="2">
        <v>0</v>
      </c>
      <c r="M3292" t="s">
        <v>11826</v>
      </c>
      <c r="N3292" t="s">
        <v>12299</v>
      </c>
      <c r="O3292" t="s">
        <v>10962</v>
      </c>
      <c r="P3292" t="s">
        <v>11212</v>
      </c>
    </row>
    <row r="3293" spans="1:16" x14ac:dyDescent="0.3">
      <c r="A3293" t="s">
        <v>853</v>
      </c>
      <c r="B3293" s="2" t="str">
        <f t="shared" si="154"/>
        <v>4501</v>
      </c>
      <c r="C3293" s="2">
        <f t="shared" si="153"/>
        <v>4501</v>
      </c>
      <c r="D3293" t="str">
        <f>VLOOKUP(C3293,'Cost Centre'!A:B,2,)</f>
        <v>Finance</v>
      </c>
      <c r="E3293" t="str">
        <f t="shared" si="155"/>
        <v>6</v>
      </c>
      <c r="F3293" t="s">
        <v>11241</v>
      </c>
      <c r="G3293" s="2">
        <v>0</v>
      </c>
      <c r="H3293" s="2">
        <v>0</v>
      </c>
      <c r="I3293" s="2">
        <v>0</v>
      </c>
      <c r="J3293" s="105">
        <f>SUMIF([1]MMM!$A:$A,A3293,[1]MMM!$F:$F)</f>
        <v>0</v>
      </c>
      <c r="K3293" s="2" t="s">
        <v>460</v>
      </c>
      <c r="L3293" s="2">
        <v>0</v>
      </c>
      <c r="M3293" t="s">
        <v>11826</v>
      </c>
      <c r="N3293" t="s">
        <v>12299</v>
      </c>
      <c r="O3293" t="s">
        <v>10962</v>
      </c>
      <c r="P3293" t="s">
        <v>11212</v>
      </c>
    </row>
    <row r="3294" spans="1:16" x14ac:dyDescent="0.3">
      <c r="A3294" t="s">
        <v>854</v>
      </c>
      <c r="B3294" s="2" t="str">
        <f t="shared" si="154"/>
        <v>4501</v>
      </c>
      <c r="C3294" s="2">
        <f t="shared" si="153"/>
        <v>4501</v>
      </c>
      <c r="D3294" t="str">
        <f>VLOOKUP(C3294,'Cost Centre'!A:B,2,)</f>
        <v>Finance</v>
      </c>
      <c r="E3294" t="str">
        <f t="shared" si="155"/>
        <v>6</v>
      </c>
      <c r="F3294" t="s">
        <v>11243</v>
      </c>
      <c r="G3294" s="2">
        <v>0</v>
      </c>
      <c r="H3294" s="2">
        <v>5616.74</v>
      </c>
      <c r="I3294" s="2">
        <v>0</v>
      </c>
      <c r="J3294" s="105">
        <f>SUMIF([1]MMM!$A:$A,A3294,[1]MMM!$F:$F)</f>
        <v>5616.74</v>
      </c>
      <c r="K3294" s="2" t="s">
        <v>460</v>
      </c>
      <c r="L3294" s="2">
        <v>0</v>
      </c>
      <c r="M3294" t="s">
        <v>11826</v>
      </c>
      <c r="N3294" t="s">
        <v>12299</v>
      </c>
      <c r="O3294" t="s">
        <v>10962</v>
      </c>
      <c r="P3294" t="s">
        <v>11212</v>
      </c>
    </row>
    <row r="3295" spans="1:16" x14ac:dyDescent="0.3">
      <c r="A3295" t="s">
        <v>855</v>
      </c>
      <c r="B3295" s="2" t="str">
        <f t="shared" si="154"/>
        <v>4501</v>
      </c>
      <c r="C3295" s="2">
        <f t="shared" si="153"/>
        <v>4501</v>
      </c>
      <c r="D3295" t="str">
        <f>VLOOKUP(C3295,'Cost Centre'!A:B,2,)</f>
        <v>Finance</v>
      </c>
      <c r="E3295" t="str">
        <f t="shared" si="155"/>
        <v>6</v>
      </c>
      <c r="F3295" t="s">
        <v>11245</v>
      </c>
      <c r="G3295" s="2">
        <v>0</v>
      </c>
      <c r="H3295" s="2">
        <v>0</v>
      </c>
      <c r="I3295" s="2">
        <v>0</v>
      </c>
      <c r="J3295" s="105">
        <f>SUMIF([1]MMM!$A:$A,A3295,[1]MMM!$F:$F)</f>
        <v>0</v>
      </c>
      <c r="K3295" s="2" t="s">
        <v>460</v>
      </c>
      <c r="L3295" s="2">
        <v>0</v>
      </c>
      <c r="M3295" t="s">
        <v>11826</v>
      </c>
      <c r="N3295" t="s">
        <v>12299</v>
      </c>
      <c r="O3295" t="s">
        <v>10962</v>
      </c>
      <c r="P3295" t="s">
        <v>11212</v>
      </c>
    </row>
    <row r="3296" spans="1:16" x14ac:dyDescent="0.3">
      <c r="A3296" t="s">
        <v>856</v>
      </c>
      <c r="B3296" s="2" t="str">
        <f t="shared" si="154"/>
        <v>4501</v>
      </c>
      <c r="C3296" s="2">
        <f t="shared" si="153"/>
        <v>4501</v>
      </c>
      <c r="D3296" t="str">
        <f>VLOOKUP(C3296,'Cost Centre'!A:B,2,)</f>
        <v>Finance</v>
      </c>
      <c r="E3296" t="str">
        <f t="shared" si="155"/>
        <v>6</v>
      </c>
      <c r="F3296" t="s">
        <v>12311</v>
      </c>
      <c r="G3296" s="2">
        <v>73582406.659999996</v>
      </c>
      <c r="H3296" s="2">
        <v>0</v>
      </c>
      <c r="I3296" s="2">
        <v>0</v>
      </c>
      <c r="J3296" s="105">
        <f>SUMIF([1]MMM!$A:$A,A3296,[1]MMM!$F:$F)</f>
        <v>73582406.659999996</v>
      </c>
      <c r="K3296" s="2" t="s">
        <v>460</v>
      </c>
      <c r="L3296" s="2">
        <v>0</v>
      </c>
      <c r="M3296" t="s">
        <v>11826</v>
      </c>
      <c r="N3296" t="s">
        <v>12299</v>
      </c>
      <c r="O3296" t="s">
        <v>10962</v>
      </c>
      <c r="P3296" t="s">
        <v>12312</v>
      </c>
    </row>
    <row r="3297" spans="1:16" x14ac:dyDescent="0.3">
      <c r="A3297" t="s">
        <v>4274</v>
      </c>
      <c r="B3297" s="2" t="str">
        <f t="shared" si="154"/>
        <v>4501</v>
      </c>
      <c r="C3297" s="2">
        <f t="shared" si="153"/>
        <v>4501</v>
      </c>
      <c r="D3297" t="str">
        <f>VLOOKUP(C3297,'Cost Centre'!A:B,2,)</f>
        <v>Finance</v>
      </c>
      <c r="E3297" t="str">
        <f t="shared" si="155"/>
        <v>6</v>
      </c>
      <c r="F3297" t="s">
        <v>12313</v>
      </c>
      <c r="G3297" s="2">
        <v>0</v>
      </c>
      <c r="H3297" s="2">
        <v>0</v>
      </c>
      <c r="I3297" s="2">
        <v>0</v>
      </c>
      <c r="J3297" s="105">
        <f>SUMIF([1]MMM!$A:$A,A3297,[1]MMM!$F:$F)</f>
        <v>0</v>
      </c>
      <c r="K3297" s="2" t="s">
        <v>10</v>
      </c>
      <c r="L3297" s="2">
        <v>0</v>
      </c>
      <c r="M3297" t="s">
        <v>11826</v>
      </c>
      <c r="N3297" t="s">
        <v>12299</v>
      </c>
      <c r="O3297" t="s">
        <v>10962</v>
      </c>
      <c r="P3297" t="s">
        <v>12312</v>
      </c>
    </row>
    <row r="3298" spans="1:16" x14ac:dyDescent="0.3">
      <c r="A3298" t="s">
        <v>857</v>
      </c>
      <c r="B3298" s="2" t="str">
        <f t="shared" si="154"/>
        <v>4501</v>
      </c>
      <c r="C3298" s="2">
        <f t="shared" si="153"/>
        <v>4501</v>
      </c>
      <c r="D3298" t="str">
        <f>VLOOKUP(C3298,'Cost Centre'!A:B,2,)</f>
        <v>Finance</v>
      </c>
      <c r="E3298" t="str">
        <f t="shared" si="155"/>
        <v>6</v>
      </c>
      <c r="F3298" t="s">
        <v>12314</v>
      </c>
      <c r="G3298" s="2">
        <v>0</v>
      </c>
      <c r="H3298" s="2">
        <v>0</v>
      </c>
      <c r="I3298" s="2">
        <v>0</v>
      </c>
      <c r="J3298" s="105">
        <f>SUMIF([1]MMM!$A:$A,A3298,[1]MMM!$F:$F)</f>
        <v>0</v>
      </c>
      <c r="K3298" s="2" t="s">
        <v>460</v>
      </c>
      <c r="L3298" s="2">
        <v>0</v>
      </c>
      <c r="M3298" t="s">
        <v>11826</v>
      </c>
      <c r="N3298" t="s">
        <v>12299</v>
      </c>
      <c r="O3298" t="s">
        <v>10962</v>
      </c>
      <c r="P3298" t="s">
        <v>12312</v>
      </c>
    </row>
    <row r="3299" spans="1:16" x14ac:dyDescent="0.3">
      <c r="A3299" t="s">
        <v>858</v>
      </c>
      <c r="B3299" s="2" t="str">
        <f t="shared" si="154"/>
        <v>4501</v>
      </c>
      <c r="C3299" s="2">
        <f t="shared" si="153"/>
        <v>4501</v>
      </c>
      <c r="D3299" t="str">
        <f>VLOOKUP(C3299,'Cost Centre'!A:B,2,)</f>
        <v>Finance</v>
      </c>
      <c r="E3299" t="str">
        <f t="shared" si="155"/>
        <v>6</v>
      </c>
      <c r="F3299" t="s">
        <v>12315</v>
      </c>
      <c r="G3299" s="2">
        <v>0</v>
      </c>
      <c r="H3299" s="2">
        <v>20552.64</v>
      </c>
      <c r="I3299" s="2">
        <v>0</v>
      </c>
      <c r="J3299" s="105">
        <f>SUMIF([1]MMM!$A:$A,A3299,[1]MMM!$F:$F)</f>
        <v>20552.64</v>
      </c>
      <c r="K3299" s="2" t="s">
        <v>460</v>
      </c>
      <c r="L3299" s="2">
        <v>0</v>
      </c>
      <c r="M3299" t="s">
        <v>11826</v>
      </c>
      <c r="N3299" t="s">
        <v>12299</v>
      </c>
      <c r="O3299" t="s">
        <v>10962</v>
      </c>
      <c r="P3299" t="s">
        <v>12312</v>
      </c>
    </row>
    <row r="3300" spans="1:16" x14ac:dyDescent="0.3">
      <c r="A3300" t="s">
        <v>859</v>
      </c>
      <c r="B3300" s="2" t="str">
        <f t="shared" si="154"/>
        <v>4501</v>
      </c>
      <c r="C3300" s="2">
        <f t="shared" si="153"/>
        <v>4501</v>
      </c>
      <c r="D3300" t="str">
        <f>VLOOKUP(C3300,'Cost Centre'!A:B,2,)</f>
        <v>Finance</v>
      </c>
      <c r="E3300" t="str">
        <f t="shared" si="155"/>
        <v>6</v>
      </c>
      <c r="F3300" t="s">
        <v>12316</v>
      </c>
      <c r="G3300" s="2">
        <v>0</v>
      </c>
      <c r="H3300" s="2">
        <v>0</v>
      </c>
      <c r="I3300" s="2">
        <v>0</v>
      </c>
      <c r="J3300" s="105">
        <f>SUMIF([1]MMM!$A:$A,A3300,[1]MMM!$F:$F)</f>
        <v>0</v>
      </c>
      <c r="K3300" s="2" t="s">
        <v>460</v>
      </c>
      <c r="L3300" s="2">
        <v>0</v>
      </c>
      <c r="M3300" t="s">
        <v>11826</v>
      </c>
      <c r="N3300" t="s">
        <v>12299</v>
      </c>
      <c r="O3300" t="s">
        <v>10962</v>
      </c>
      <c r="P3300" t="s">
        <v>12312</v>
      </c>
    </row>
    <row r="3301" spans="1:16" x14ac:dyDescent="0.3">
      <c r="A3301" t="s">
        <v>860</v>
      </c>
      <c r="B3301" s="2" t="str">
        <f t="shared" si="154"/>
        <v>4501</v>
      </c>
      <c r="C3301" s="2">
        <f t="shared" si="153"/>
        <v>4501</v>
      </c>
      <c r="D3301" t="str">
        <f>VLOOKUP(C3301,'Cost Centre'!A:B,2,)</f>
        <v>Finance</v>
      </c>
      <c r="E3301" t="str">
        <f t="shared" si="155"/>
        <v>6</v>
      </c>
      <c r="F3301" t="s">
        <v>12317</v>
      </c>
      <c r="G3301" s="2">
        <v>0</v>
      </c>
      <c r="H3301" s="2">
        <v>0</v>
      </c>
      <c r="I3301" s="2">
        <v>-13601.07</v>
      </c>
      <c r="J3301" s="105">
        <f>SUMIF([1]MMM!$A:$A,A3301,[1]MMM!$F:$F)</f>
        <v>-13601.07</v>
      </c>
      <c r="K3301" s="2" t="s">
        <v>460</v>
      </c>
      <c r="L3301" s="2">
        <v>0</v>
      </c>
      <c r="M3301" t="s">
        <v>11826</v>
      </c>
      <c r="N3301" t="s">
        <v>12299</v>
      </c>
      <c r="O3301" t="s">
        <v>10962</v>
      </c>
      <c r="P3301" t="s">
        <v>12312</v>
      </c>
    </row>
    <row r="3302" spans="1:16" x14ac:dyDescent="0.3">
      <c r="A3302" t="s">
        <v>861</v>
      </c>
      <c r="B3302" s="2" t="str">
        <f t="shared" si="154"/>
        <v>4501</v>
      </c>
      <c r="C3302" s="2">
        <f t="shared" si="153"/>
        <v>4501</v>
      </c>
      <c r="D3302" t="str">
        <f>VLOOKUP(C3302,'Cost Centre'!A:B,2,)</f>
        <v>Finance</v>
      </c>
      <c r="E3302" t="str">
        <f t="shared" si="155"/>
        <v>6</v>
      </c>
      <c r="F3302" t="s">
        <v>12318</v>
      </c>
      <c r="G3302" s="2">
        <v>0</v>
      </c>
      <c r="H3302" s="2">
        <v>4374515.2699999996</v>
      </c>
      <c r="I3302" s="2">
        <v>0</v>
      </c>
      <c r="J3302" s="105">
        <f>SUMIF([1]MMM!$A:$A,A3302,[1]MMM!$F:$F)</f>
        <v>4374515.2699999996</v>
      </c>
      <c r="K3302" s="2" t="s">
        <v>460</v>
      </c>
      <c r="L3302" s="2">
        <v>0</v>
      </c>
      <c r="M3302" t="s">
        <v>11826</v>
      </c>
      <c r="N3302" t="s">
        <v>12299</v>
      </c>
      <c r="O3302" t="s">
        <v>10962</v>
      </c>
      <c r="P3302" t="s">
        <v>12312</v>
      </c>
    </row>
    <row r="3303" spans="1:16" x14ac:dyDescent="0.3">
      <c r="A3303" t="s">
        <v>862</v>
      </c>
      <c r="B3303" s="2" t="str">
        <f t="shared" si="154"/>
        <v>4501</v>
      </c>
      <c r="C3303" s="2">
        <f t="shared" si="153"/>
        <v>4501</v>
      </c>
      <c r="D3303" t="str">
        <f>VLOOKUP(C3303,'Cost Centre'!A:B,2,)</f>
        <v>Finance</v>
      </c>
      <c r="E3303" t="str">
        <f t="shared" si="155"/>
        <v>6</v>
      </c>
      <c r="F3303" t="s">
        <v>12319</v>
      </c>
      <c r="G3303" s="2">
        <v>0</v>
      </c>
      <c r="H3303" s="2">
        <v>0</v>
      </c>
      <c r="I3303" s="2">
        <v>-196183.53</v>
      </c>
      <c r="J3303" s="105">
        <f>SUMIF([1]MMM!$A:$A,A3303,[1]MMM!$F:$F)</f>
        <v>-196183.53</v>
      </c>
      <c r="K3303" s="2" t="s">
        <v>460</v>
      </c>
      <c r="L3303" s="2">
        <v>0</v>
      </c>
      <c r="M3303" t="s">
        <v>11826</v>
      </c>
      <c r="N3303" t="s">
        <v>12299</v>
      </c>
      <c r="O3303" t="s">
        <v>10962</v>
      </c>
      <c r="P3303" t="s">
        <v>12312</v>
      </c>
    </row>
    <row r="3304" spans="1:16" x14ac:dyDescent="0.3">
      <c r="A3304" t="s">
        <v>863</v>
      </c>
      <c r="B3304" s="2" t="str">
        <f t="shared" si="154"/>
        <v>4501</v>
      </c>
      <c r="C3304" s="2">
        <f t="shared" si="153"/>
        <v>4501</v>
      </c>
      <c r="D3304" t="str">
        <f>VLOOKUP(C3304,'Cost Centre'!A:B,2,)</f>
        <v>Finance</v>
      </c>
      <c r="E3304" t="str">
        <f t="shared" si="155"/>
        <v>6</v>
      </c>
      <c r="F3304" t="s">
        <v>12320</v>
      </c>
      <c r="G3304" s="2">
        <v>-42993784.57</v>
      </c>
      <c r="H3304" s="2">
        <v>0</v>
      </c>
      <c r="I3304" s="2">
        <v>0</v>
      </c>
      <c r="J3304" s="105">
        <f>SUMIF([1]MMM!$A:$A,A3304,[1]MMM!$F:$F)</f>
        <v>-42993784.57</v>
      </c>
      <c r="K3304" s="2" t="s">
        <v>460</v>
      </c>
      <c r="L3304" s="2">
        <v>0</v>
      </c>
      <c r="M3304" t="s">
        <v>11826</v>
      </c>
      <c r="N3304" t="s">
        <v>12299</v>
      </c>
      <c r="O3304" t="s">
        <v>10962</v>
      </c>
      <c r="P3304" t="s">
        <v>12312</v>
      </c>
    </row>
    <row r="3305" spans="1:16" x14ac:dyDescent="0.3">
      <c r="A3305" t="s">
        <v>864</v>
      </c>
      <c r="B3305" s="2" t="str">
        <f t="shared" si="154"/>
        <v>4501</v>
      </c>
      <c r="C3305" s="2">
        <f t="shared" si="153"/>
        <v>4501</v>
      </c>
      <c r="D3305" t="str">
        <f>VLOOKUP(C3305,'Cost Centre'!A:B,2,)</f>
        <v>Finance</v>
      </c>
      <c r="E3305" t="str">
        <f t="shared" si="155"/>
        <v>6</v>
      </c>
      <c r="F3305" t="s">
        <v>12321</v>
      </c>
      <c r="G3305" s="2">
        <v>0</v>
      </c>
      <c r="H3305" s="2">
        <v>0</v>
      </c>
      <c r="I3305" s="2">
        <v>-43.6</v>
      </c>
      <c r="J3305" s="105">
        <f>SUMIF([1]MMM!$A:$A,A3305,[1]MMM!$F:$F)</f>
        <v>-43.6</v>
      </c>
      <c r="K3305" s="2" t="s">
        <v>460</v>
      </c>
      <c r="L3305" s="2">
        <v>0</v>
      </c>
      <c r="M3305" t="s">
        <v>11826</v>
      </c>
      <c r="N3305" t="s">
        <v>12299</v>
      </c>
      <c r="O3305" t="s">
        <v>10962</v>
      </c>
      <c r="P3305" t="s">
        <v>12312</v>
      </c>
    </row>
    <row r="3306" spans="1:16" x14ac:dyDescent="0.3">
      <c r="A3306" t="s">
        <v>865</v>
      </c>
      <c r="B3306" s="2" t="str">
        <f t="shared" si="154"/>
        <v>4501</v>
      </c>
      <c r="C3306" s="2">
        <f t="shared" si="153"/>
        <v>4501</v>
      </c>
      <c r="D3306" t="str">
        <f>VLOOKUP(C3306,'Cost Centre'!A:B,2,)</f>
        <v>Finance</v>
      </c>
      <c r="E3306" t="str">
        <f t="shared" si="155"/>
        <v>6</v>
      </c>
      <c r="F3306" t="s">
        <v>12322</v>
      </c>
      <c r="G3306" s="2">
        <v>0</v>
      </c>
      <c r="H3306" s="2">
        <v>0</v>
      </c>
      <c r="I3306" s="2">
        <v>-8776961.6799999997</v>
      </c>
      <c r="J3306" s="105">
        <f>SUMIF([1]MMM!$A:$A,A3306,[1]MMM!$F:$F)</f>
        <v>-8776961.6799999997</v>
      </c>
      <c r="K3306" s="2" t="s">
        <v>460</v>
      </c>
      <c r="L3306" s="2">
        <v>0</v>
      </c>
      <c r="M3306" t="s">
        <v>11826</v>
      </c>
      <c r="N3306" t="s">
        <v>12299</v>
      </c>
      <c r="O3306" t="s">
        <v>10962</v>
      </c>
      <c r="P3306" t="s">
        <v>12312</v>
      </c>
    </row>
    <row r="3307" spans="1:16" x14ac:dyDescent="0.3">
      <c r="A3307" t="s">
        <v>866</v>
      </c>
      <c r="B3307" s="2" t="str">
        <f t="shared" si="154"/>
        <v>4501</v>
      </c>
      <c r="C3307" s="2">
        <f t="shared" si="153"/>
        <v>4501</v>
      </c>
      <c r="D3307" t="str">
        <f>VLOOKUP(C3307,'Cost Centre'!A:B,2,)</f>
        <v>Finance</v>
      </c>
      <c r="E3307" t="str">
        <f t="shared" si="155"/>
        <v>6</v>
      </c>
      <c r="F3307" t="s">
        <v>12323</v>
      </c>
      <c r="G3307" s="2">
        <v>0</v>
      </c>
      <c r="H3307" s="2">
        <v>8294.5499999999993</v>
      </c>
      <c r="I3307" s="2">
        <v>0</v>
      </c>
      <c r="J3307" s="105">
        <f>SUMIF([1]MMM!$A:$A,A3307,[1]MMM!$F:$F)</f>
        <v>8294.5499999999993</v>
      </c>
      <c r="K3307" s="2" t="s">
        <v>460</v>
      </c>
      <c r="L3307" s="2">
        <v>0</v>
      </c>
      <c r="M3307" t="s">
        <v>11826</v>
      </c>
      <c r="N3307" t="s">
        <v>12299</v>
      </c>
      <c r="O3307" t="s">
        <v>10962</v>
      </c>
      <c r="P3307" t="s">
        <v>12312</v>
      </c>
    </row>
    <row r="3308" spans="1:16" x14ac:dyDescent="0.3">
      <c r="A3308" t="s">
        <v>867</v>
      </c>
      <c r="B3308" s="2" t="str">
        <f t="shared" si="154"/>
        <v>4501</v>
      </c>
      <c r="C3308" s="2">
        <f t="shared" si="153"/>
        <v>4501</v>
      </c>
      <c r="D3308" t="str">
        <f>VLOOKUP(C3308,'Cost Centre'!A:B,2,)</f>
        <v>Finance</v>
      </c>
      <c r="E3308" t="str">
        <f t="shared" si="155"/>
        <v>6</v>
      </c>
      <c r="F3308" t="s">
        <v>12324</v>
      </c>
      <c r="G3308" s="2">
        <v>0</v>
      </c>
      <c r="H3308" s="2">
        <v>170456.35</v>
      </c>
      <c r="I3308" s="2">
        <v>0</v>
      </c>
      <c r="J3308" s="105">
        <f>SUMIF([1]MMM!$A:$A,A3308,[1]MMM!$F:$F)</f>
        <v>170456.35</v>
      </c>
      <c r="K3308" s="2" t="s">
        <v>460</v>
      </c>
      <c r="L3308" s="2">
        <v>0</v>
      </c>
      <c r="M3308" t="s">
        <v>11826</v>
      </c>
      <c r="N3308" t="s">
        <v>12299</v>
      </c>
      <c r="O3308" t="s">
        <v>10962</v>
      </c>
      <c r="P3308" t="s">
        <v>12312</v>
      </c>
    </row>
    <row r="3309" spans="1:16" x14ac:dyDescent="0.3">
      <c r="A3309" t="s">
        <v>868</v>
      </c>
      <c r="B3309" s="2" t="str">
        <f t="shared" si="154"/>
        <v>4501</v>
      </c>
      <c r="C3309" s="2">
        <f t="shared" si="153"/>
        <v>4501</v>
      </c>
      <c r="D3309" t="str">
        <f>VLOOKUP(C3309,'Cost Centre'!A:B,2,)</f>
        <v>Finance</v>
      </c>
      <c r="E3309" t="str">
        <f t="shared" si="155"/>
        <v>6</v>
      </c>
      <c r="F3309" t="s">
        <v>12325</v>
      </c>
      <c r="G3309" s="2">
        <v>0</v>
      </c>
      <c r="H3309" s="2">
        <v>0</v>
      </c>
      <c r="I3309" s="2">
        <v>0</v>
      </c>
      <c r="J3309" s="105">
        <f>SUMIF([1]MMM!$A:$A,A3309,[1]MMM!$F:$F)</f>
        <v>0</v>
      </c>
      <c r="K3309" s="2" t="s">
        <v>460</v>
      </c>
      <c r="L3309" s="2">
        <v>0</v>
      </c>
      <c r="M3309" t="s">
        <v>11826</v>
      </c>
      <c r="N3309" t="s">
        <v>12299</v>
      </c>
      <c r="O3309" t="s">
        <v>10962</v>
      </c>
      <c r="P3309" t="s">
        <v>12312</v>
      </c>
    </row>
    <row r="3310" spans="1:16" x14ac:dyDescent="0.3">
      <c r="A3310" t="s">
        <v>869</v>
      </c>
      <c r="B3310" s="2" t="str">
        <f t="shared" si="154"/>
        <v>4501</v>
      </c>
      <c r="C3310" s="2">
        <f t="shared" si="153"/>
        <v>4501</v>
      </c>
      <c r="D3310" t="str">
        <f>VLOOKUP(C3310,'Cost Centre'!A:B,2,)</f>
        <v>Finance</v>
      </c>
      <c r="E3310" t="str">
        <f t="shared" si="155"/>
        <v>6</v>
      </c>
      <c r="F3310" t="s">
        <v>12326</v>
      </c>
      <c r="G3310" s="2">
        <v>0</v>
      </c>
      <c r="H3310" s="2">
        <v>0</v>
      </c>
      <c r="I3310" s="2">
        <v>0</v>
      </c>
      <c r="J3310" s="105">
        <f>SUMIF([1]MMM!$A:$A,A3310,[1]MMM!$F:$F)</f>
        <v>0</v>
      </c>
      <c r="K3310" s="2" t="s">
        <v>460</v>
      </c>
      <c r="L3310" s="2">
        <v>0</v>
      </c>
      <c r="M3310" t="s">
        <v>11826</v>
      </c>
      <c r="N3310" t="s">
        <v>12299</v>
      </c>
      <c r="O3310" t="s">
        <v>10962</v>
      </c>
      <c r="P3310" t="s">
        <v>12312</v>
      </c>
    </row>
    <row r="3311" spans="1:16" x14ac:dyDescent="0.3">
      <c r="A3311" t="s">
        <v>870</v>
      </c>
      <c r="B3311" s="2" t="str">
        <f t="shared" si="154"/>
        <v>4501</v>
      </c>
      <c r="C3311" s="2">
        <f t="shared" si="153"/>
        <v>4501</v>
      </c>
      <c r="D3311" t="str">
        <f>VLOOKUP(C3311,'Cost Centre'!A:B,2,)</f>
        <v>Finance</v>
      </c>
      <c r="E3311" t="str">
        <f t="shared" si="155"/>
        <v>6</v>
      </c>
      <c r="F3311" t="s">
        <v>12327</v>
      </c>
      <c r="G3311" s="2">
        <v>0</v>
      </c>
      <c r="H3311" s="2">
        <v>0</v>
      </c>
      <c r="I3311" s="2">
        <v>0</v>
      </c>
      <c r="J3311" s="105">
        <f>SUMIF([1]MMM!$A:$A,A3311,[1]MMM!$F:$F)</f>
        <v>0</v>
      </c>
      <c r="K3311" s="2" t="s">
        <v>460</v>
      </c>
      <c r="L3311" s="2">
        <v>0</v>
      </c>
      <c r="M3311" t="s">
        <v>11826</v>
      </c>
      <c r="N3311" t="s">
        <v>12299</v>
      </c>
      <c r="O3311" t="s">
        <v>10962</v>
      </c>
      <c r="P3311" t="s">
        <v>12312</v>
      </c>
    </row>
    <row r="3312" spans="1:16" x14ac:dyDescent="0.3">
      <c r="A3312" t="s">
        <v>871</v>
      </c>
      <c r="B3312" s="2" t="str">
        <f t="shared" si="154"/>
        <v>4501</v>
      </c>
      <c r="C3312" s="2">
        <f t="shared" si="153"/>
        <v>4501</v>
      </c>
      <c r="D3312" t="str">
        <f>VLOOKUP(C3312,'Cost Centre'!A:B,2,)</f>
        <v>Finance</v>
      </c>
      <c r="E3312" t="str">
        <f t="shared" si="155"/>
        <v>6</v>
      </c>
      <c r="F3312" t="s">
        <v>12328</v>
      </c>
      <c r="G3312" s="2">
        <v>0</v>
      </c>
      <c r="H3312" s="2">
        <v>0</v>
      </c>
      <c r="I3312" s="2">
        <v>0</v>
      </c>
      <c r="J3312" s="105">
        <f>SUMIF([1]MMM!$A:$A,A3312,[1]MMM!$F:$F)</f>
        <v>0</v>
      </c>
      <c r="K3312" s="2" t="s">
        <v>460</v>
      </c>
      <c r="L3312" s="2">
        <v>0</v>
      </c>
      <c r="M3312" t="s">
        <v>11826</v>
      </c>
      <c r="N3312" t="s">
        <v>12299</v>
      </c>
      <c r="O3312" t="s">
        <v>10962</v>
      </c>
      <c r="P3312" t="s">
        <v>12312</v>
      </c>
    </row>
    <row r="3313" spans="1:16" x14ac:dyDescent="0.3">
      <c r="A3313" t="s">
        <v>872</v>
      </c>
      <c r="B3313" s="2" t="str">
        <f t="shared" si="154"/>
        <v>4501</v>
      </c>
      <c r="C3313" s="2">
        <f t="shared" si="153"/>
        <v>4501</v>
      </c>
      <c r="D3313" t="str">
        <f>VLOOKUP(C3313,'Cost Centre'!A:B,2,)</f>
        <v>Finance</v>
      </c>
      <c r="E3313" t="str">
        <f t="shared" si="155"/>
        <v>6</v>
      </c>
      <c r="F3313" t="s">
        <v>11009</v>
      </c>
      <c r="G3313" s="2">
        <v>0</v>
      </c>
      <c r="H3313" s="2">
        <v>0</v>
      </c>
      <c r="I3313" s="2">
        <v>0</v>
      </c>
      <c r="J3313" s="105">
        <f>SUMIF([1]MMM!$A:$A,A3313,[1]MMM!$F:$F)</f>
        <v>0</v>
      </c>
      <c r="K3313" s="2" t="s">
        <v>460</v>
      </c>
      <c r="L3313" s="2">
        <v>0</v>
      </c>
      <c r="M3313" t="s">
        <v>11826</v>
      </c>
      <c r="N3313" t="s">
        <v>12299</v>
      </c>
      <c r="O3313" t="s">
        <v>10962</v>
      </c>
      <c r="P3313" t="s">
        <v>11010</v>
      </c>
    </row>
    <row r="3314" spans="1:16" x14ac:dyDescent="0.3">
      <c r="A3314" t="s">
        <v>4275</v>
      </c>
      <c r="B3314" s="2" t="str">
        <f t="shared" si="154"/>
        <v>4501</v>
      </c>
      <c r="C3314" s="2">
        <f t="shared" si="153"/>
        <v>4501</v>
      </c>
      <c r="D3314" t="str">
        <f>VLOOKUP(C3314,'Cost Centre'!A:B,2,)</f>
        <v>Finance</v>
      </c>
      <c r="E3314" t="str">
        <f t="shared" si="155"/>
        <v>6</v>
      </c>
      <c r="F3314" t="s">
        <v>11011</v>
      </c>
      <c r="G3314" s="2">
        <v>0</v>
      </c>
      <c r="H3314" s="2">
        <v>0</v>
      </c>
      <c r="I3314" s="2">
        <v>0</v>
      </c>
      <c r="J3314" s="105">
        <f>SUMIF([1]MMM!$A:$A,A3314,[1]MMM!$F:$F)</f>
        <v>0</v>
      </c>
      <c r="K3314" s="2" t="s">
        <v>460</v>
      </c>
      <c r="L3314" s="2">
        <v>0</v>
      </c>
      <c r="M3314" t="s">
        <v>11826</v>
      </c>
      <c r="N3314" t="s">
        <v>12299</v>
      </c>
      <c r="O3314" t="s">
        <v>10962</v>
      </c>
      <c r="P3314" t="s">
        <v>11010</v>
      </c>
    </row>
    <row r="3315" spans="1:16" x14ac:dyDescent="0.3">
      <c r="A3315" t="s">
        <v>4276</v>
      </c>
      <c r="B3315" s="2" t="str">
        <f t="shared" si="154"/>
        <v>4501</v>
      </c>
      <c r="C3315" s="2">
        <f t="shared" si="153"/>
        <v>4501</v>
      </c>
      <c r="D3315" t="str">
        <f>VLOOKUP(C3315,'Cost Centre'!A:B,2,)</f>
        <v>Finance</v>
      </c>
      <c r="E3315" t="str">
        <f t="shared" si="155"/>
        <v>6</v>
      </c>
      <c r="F3315" t="s">
        <v>11012</v>
      </c>
      <c r="G3315" s="2">
        <v>0</v>
      </c>
      <c r="H3315" s="2">
        <v>0</v>
      </c>
      <c r="I3315" s="2">
        <v>0</v>
      </c>
      <c r="J3315" s="105">
        <f>SUMIF([1]MMM!$A:$A,A3315,[1]MMM!$F:$F)</f>
        <v>0</v>
      </c>
      <c r="K3315" s="2" t="s">
        <v>460</v>
      </c>
      <c r="L3315" s="2">
        <v>0</v>
      </c>
      <c r="M3315" t="s">
        <v>11826</v>
      </c>
      <c r="N3315" t="s">
        <v>12299</v>
      </c>
      <c r="O3315" t="s">
        <v>10962</v>
      </c>
      <c r="P3315" t="s">
        <v>11010</v>
      </c>
    </row>
    <row r="3316" spans="1:16" x14ac:dyDescent="0.3">
      <c r="A3316" t="s">
        <v>4277</v>
      </c>
      <c r="B3316" s="2" t="str">
        <f t="shared" si="154"/>
        <v>4501</v>
      </c>
      <c r="C3316" s="2">
        <f t="shared" si="153"/>
        <v>4501</v>
      </c>
      <c r="D3316" t="str">
        <f>VLOOKUP(C3316,'Cost Centre'!A:B,2,)</f>
        <v>Finance</v>
      </c>
      <c r="E3316" t="str">
        <f t="shared" si="155"/>
        <v>6</v>
      </c>
      <c r="F3316" t="s">
        <v>11013</v>
      </c>
      <c r="G3316" s="2">
        <v>0</v>
      </c>
      <c r="H3316" s="2">
        <v>0</v>
      </c>
      <c r="I3316" s="2">
        <v>0</v>
      </c>
      <c r="J3316" s="105">
        <f>SUMIF([1]MMM!$A:$A,A3316,[1]MMM!$F:$F)</f>
        <v>0</v>
      </c>
      <c r="K3316" s="2" t="s">
        <v>460</v>
      </c>
      <c r="L3316" s="2">
        <v>0</v>
      </c>
      <c r="M3316" t="s">
        <v>11826</v>
      </c>
      <c r="N3316" t="s">
        <v>12299</v>
      </c>
      <c r="O3316" t="s">
        <v>10962</v>
      </c>
      <c r="P3316" t="s">
        <v>11010</v>
      </c>
    </row>
    <row r="3317" spans="1:16" x14ac:dyDescent="0.3">
      <c r="A3317" t="s">
        <v>4278</v>
      </c>
      <c r="B3317" s="2" t="str">
        <f t="shared" si="154"/>
        <v>4501</v>
      </c>
      <c r="C3317" s="2">
        <f t="shared" si="153"/>
        <v>4501</v>
      </c>
      <c r="D3317" t="str">
        <f>VLOOKUP(C3317,'Cost Centre'!A:B,2,)</f>
        <v>Finance</v>
      </c>
      <c r="E3317" t="str">
        <f t="shared" si="155"/>
        <v>6</v>
      </c>
      <c r="F3317" t="s">
        <v>11014</v>
      </c>
      <c r="G3317" s="2">
        <v>0</v>
      </c>
      <c r="H3317" s="2">
        <v>0</v>
      </c>
      <c r="I3317" s="2">
        <v>0</v>
      </c>
      <c r="J3317" s="105">
        <f>SUMIF([1]MMM!$A:$A,A3317,[1]MMM!$F:$F)</f>
        <v>0</v>
      </c>
      <c r="K3317" s="2" t="s">
        <v>460</v>
      </c>
      <c r="L3317" s="2">
        <v>0</v>
      </c>
      <c r="M3317" t="s">
        <v>11826</v>
      </c>
      <c r="N3317" t="s">
        <v>12299</v>
      </c>
      <c r="O3317" t="s">
        <v>10962</v>
      </c>
      <c r="P3317" t="s">
        <v>11010</v>
      </c>
    </row>
    <row r="3318" spans="1:16" x14ac:dyDescent="0.3">
      <c r="A3318" t="s">
        <v>4279</v>
      </c>
      <c r="B3318" s="2" t="str">
        <f t="shared" si="154"/>
        <v>4501</v>
      </c>
      <c r="C3318" s="2">
        <f t="shared" si="153"/>
        <v>4501</v>
      </c>
      <c r="D3318" t="str">
        <f>VLOOKUP(C3318,'Cost Centre'!A:B,2,)</f>
        <v>Finance</v>
      </c>
      <c r="E3318" t="str">
        <f t="shared" si="155"/>
        <v>6</v>
      </c>
      <c r="F3318" t="s">
        <v>11015</v>
      </c>
      <c r="G3318" s="2">
        <v>0</v>
      </c>
      <c r="H3318" s="2">
        <v>0</v>
      </c>
      <c r="I3318" s="2">
        <v>0</v>
      </c>
      <c r="J3318" s="105">
        <f>SUMIF([1]MMM!$A:$A,A3318,[1]MMM!$F:$F)</f>
        <v>0</v>
      </c>
      <c r="K3318" s="2" t="s">
        <v>460</v>
      </c>
      <c r="L3318" s="2">
        <v>0</v>
      </c>
      <c r="M3318" t="s">
        <v>11826</v>
      </c>
      <c r="N3318" t="s">
        <v>12299</v>
      </c>
      <c r="O3318" t="s">
        <v>10962</v>
      </c>
      <c r="P3318" t="s">
        <v>11010</v>
      </c>
    </row>
    <row r="3319" spans="1:16" x14ac:dyDescent="0.3">
      <c r="A3319" t="s">
        <v>4280</v>
      </c>
      <c r="B3319" s="2" t="str">
        <f t="shared" si="154"/>
        <v>4501</v>
      </c>
      <c r="C3319" s="2">
        <f t="shared" si="153"/>
        <v>4501</v>
      </c>
      <c r="D3319" t="str">
        <f>VLOOKUP(C3319,'Cost Centre'!A:B,2,)</f>
        <v>Finance</v>
      </c>
      <c r="E3319" t="str">
        <f t="shared" si="155"/>
        <v>6</v>
      </c>
      <c r="F3319" t="s">
        <v>11016</v>
      </c>
      <c r="G3319" s="2">
        <v>0</v>
      </c>
      <c r="H3319" s="2">
        <v>0</v>
      </c>
      <c r="I3319" s="2">
        <v>0</v>
      </c>
      <c r="J3319" s="105">
        <f>SUMIF([1]MMM!$A:$A,A3319,[1]MMM!$F:$F)</f>
        <v>0</v>
      </c>
      <c r="K3319" s="2" t="s">
        <v>460</v>
      </c>
      <c r="L3319" s="2">
        <v>0</v>
      </c>
      <c r="M3319" t="s">
        <v>11826</v>
      </c>
      <c r="N3319" t="s">
        <v>12299</v>
      </c>
      <c r="O3319" t="s">
        <v>10962</v>
      </c>
      <c r="P3319" t="s">
        <v>11010</v>
      </c>
    </row>
    <row r="3320" spans="1:16" x14ac:dyDescent="0.3">
      <c r="A3320" t="s">
        <v>4281</v>
      </c>
      <c r="B3320" s="2" t="str">
        <f t="shared" si="154"/>
        <v>4501</v>
      </c>
      <c r="C3320" s="2">
        <f t="shared" si="153"/>
        <v>4501</v>
      </c>
      <c r="D3320" t="str">
        <f>VLOOKUP(C3320,'Cost Centre'!A:B,2,)</f>
        <v>Finance</v>
      </c>
      <c r="E3320" t="str">
        <f t="shared" si="155"/>
        <v>6</v>
      </c>
      <c r="F3320" t="s">
        <v>11017</v>
      </c>
      <c r="G3320" s="2">
        <v>0</v>
      </c>
      <c r="H3320" s="2">
        <v>0</v>
      </c>
      <c r="I3320" s="2">
        <v>0</v>
      </c>
      <c r="J3320" s="105">
        <f>SUMIF([1]MMM!$A:$A,A3320,[1]MMM!$F:$F)</f>
        <v>0</v>
      </c>
      <c r="K3320" s="2" t="s">
        <v>460</v>
      </c>
      <c r="L3320" s="2">
        <v>0</v>
      </c>
      <c r="M3320" t="s">
        <v>11826</v>
      </c>
      <c r="N3320" t="s">
        <v>12299</v>
      </c>
      <c r="O3320" t="s">
        <v>10962</v>
      </c>
      <c r="P3320" t="s">
        <v>11010</v>
      </c>
    </row>
    <row r="3321" spans="1:16" x14ac:dyDescent="0.3">
      <c r="A3321" t="s">
        <v>4282</v>
      </c>
      <c r="B3321" s="2" t="str">
        <f t="shared" si="154"/>
        <v>4501</v>
      </c>
      <c r="C3321" s="2">
        <f t="shared" si="153"/>
        <v>4501</v>
      </c>
      <c r="D3321" t="str">
        <f>VLOOKUP(C3321,'Cost Centre'!A:B,2,)</f>
        <v>Finance</v>
      </c>
      <c r="E3321" t="str">
        <f t="shared" si="155"/>
        <v>6</v>
      </c>
      <c r="F3321" t="s">
        <v>11018</v>
      </c>
      <c r="G3321" s="2">
        <v>0</v>
      </c>
      <c r="H3321" s="2">
        <v>0</v>
      </c>
      <c r="I3321" s="2">
        <v>0</v>
      </c>
      <c r="J3321" s="105">
        <f>SUMIF([1]MMM!$A:$A,A3321,[1]MMM!$F:$F)</f>
        <v>0</v>
      </c>
      <c r="K3321" s="2" t="s">
        <v>460</v>
      </c>
      <c r="L3321" s="2">
        <v>0</v>
      </c>
      <c r="M3321" t="s">
        <v>11826</v>
      </c>
      <c r="N3321" t="s">
        <v>12299</v>
      </c>
      <c r="O3321" t="s">
        <v>10962</v>
      </c>
      <c r="P3321" t="s">
        <v>11010</v>
      </c>
    </row>
    <row r="3322" spans="1:16" x14ac:dyDescent="0.3">
      <c r="A3322" t="s">
        <v>4283</v>
      </c>
      <c r="B3322" s="2" t="str">
        <f t="shared" si="154"/>
        <v>4501</v>
      </c>
      <c r="C3322" s="2">
        <f t="shared" si="153"/>
        <v>4501</v>
      </c>
      <c r="D3322" t="str">
        <f>VLOOKUP(C3322,'Cost Centre'!A:B,2,)</f>
        <v>Finance</v>
      </c>
      <c r="E3322" t="str">
        <f t="shared" si="155"/>
        <v>6</v>
      </c>
      <c r="F3322" t="s">
        <v>11019</v>
      </c>
      <c r="G3322" s="2">
        <v>0</v>
      </c>
      <c r="H3322" s="2">
        <v>0</v>
      </c>
      <c r="I3322" s="2">
        <v>0</v>
      </c>
      <c r="J3322" s="105">
        <f>SUMIF([1]MMM!$A:$A,A3322,[1]MMM!$F:$F)</f>
        <v>0</v>
      </c>
      <c r="K3322" s="2" t="s">
        <v>460</v>
      </c>
      <c r="L3322" s="2">
        <v>0</v>
      </c>
      <c r="M3322" t="s">
        <v>11826</v>
      </c>
      <c r="N3322" t="s">
        <v>12299</v>
      </c>
      <c r="O3322" t="s">
        <v>10962</v>
      </c>
      <c r="P3322" t="s">
        <v>11010</v>
      </c>
    </row>
    <row r="3323" spans="1:16" x14ac:dyDescent="0.3">
      <c r="A3323" t="s">
        <v>873</v>
      </c>
      <c r="B3323" s="2" t="str">
        <f t="shared" si="154"/>
        <v>4501</v>
      </c>
      <c r="C3323" s="2">
        <f t="shared" si="153"/>
        <v>4501</v>
      </c>
      <c r="D3323" t="str">
        <f>VLOOKUP(C3323,'Cost Centre'!A:B,2,)</f>
        <v>Finance</v>
      </c>
      <c r="E3323" t="str">
        <f t="shared" si="155"/>
        <v>8</v>
      </c>
      <c r="F3323" t="s">
        <v>462</v>
      </c>
      <c r="G3323" s="2">
        <v>38200297.539999999</v>
      </c>
      <c r="H3323" s="2">
        <v>0</v>
      </c>
      <c r="I3323" s="2">
        <v>0</v>
      </c>
      <c r="J3323" s="105">
        <f>SUMIF([1]MMM!$A:$A,A3323,[1]MMM!$F:$F)</f>
        <v>38200297.539999999</v>
      </c>
      <c r="K3323" s="2" t="s">
        <v>460</v>
      </c>
      <c r="L3323" s="2">
        <v>0</v>
      </c>
      <c r="M3323" t="s">
        <v>11826</v>
      </c>
      <c r="N3323" t="s">
        <v>12299</v>
      </c>
      <c r="O3323" t="s">
        <v>10916</v>
      </c>
      <c r="P3323" t="s">
        <v>10917</v>
      </c>
    </row>
    <row r="3324" spans="1:16" x14ac:dyDescent="0.3">
      <c r="A3324" t="s">
        <v>874</v>
      </c>
      <c r="B3324" s="2" t="str">
        <f t="shared" si="154"/>
        <v>4501</v>
      </c>
      <c r="C3324" s="2">
        <f t="shared" si="153"/>
        <v>4501</v>
      </c>
      <c r="D3324" t="str">
        <f>VLOOKUP(C3324,'Cost Centre'!A:B,2,)</f>
        <v>Finance</v>
      </c>
      <c r="E3324" t="str">
        <f t="shared" si="155"/>
        <v>8</v>
      </c>
      <c r="F3324" t="s">
        <v>464</v>
      </c>
      <c r="G3324" s="2">
        <v>0</v>
      </c>
      <c r="H3324" s="2">
        <v>0</v>
      </c>
      <c r="I3324" s="2">
        <v>0</v>
      </c>
      <c r="J3324" s="105">
        <f>SUMIF([1]MMM!$A:$A,A3324,[1]MMM!$F:$F)</f>
        <v>0</v>
      </c>
      <c r="K3324" s="2" t="s">
        <v>460</v>
      </c>
      <c r="L3324" s="2">
        <v>0</v>
      </c>
      <c r="M3324" t="s">
        <v>11826</v>
      </c>
      <c r="N3324" t="s">
        <v>12299</v>
      </c>
      <c r="O3324" t="s">
        <v>10916</v>
      </c>
      <c r="P3324" t="s">
        <v>10917</v>
      </c>
    </row>
    <row r="3325" spans="1:16" x14ac:dyDescent="0.3">
      <c r="A3325" t="s">
        <v>875</v>
      </c>
      <c r="B3325" s="2" t="str">
        <f t="shared" si="154"/>
        <v>4501</v>
      </c>
      <c r="C3325" s="2">
        <f t="shared" si="153"/>
        <v>4501</v>
      </c>
      <c r="D3325" t="str">
        <f>VLOOKUP(C3325,'Cost Centre'!A:B,2,)</f>
        <v>Finance</v>
      </c>
      <c r="E3325" t="str">
        <f t="shared" si="155"/>
        <v>8</v>
      </c>
      <c r="F3325" t="s">
        <v>466</v>
      </c>
      <c r="G3325" s="2">
        <v>0</v>
      </c>
      <c r="H3325" s="2">
        <v>0</v>
      </c>
      <c r="I3325" s="2">
        <v>0</v>
      </c>
      <c r="J3325" s="105">
        <f>SUMIF([1]MMM!$A:$A,A3325,[1]MMM!$F:$F)</f>
        <v>0</v>
      </c>
      <c r="K3325" s="2" t="s">
        <v>460</v>
      </c>
      <c r="L3325" s="2">
        <v>0</v>
      </c>
      <c r="M3325" t="s">
        <v>11826</v>
      </c>
      <c r="N3325" t="s">
        <v>12299</v>
      </c>
      <c r="O3325" t="s">
        <v>10916</v>
      </c>
      <c r="P3325" t="s">
        <v>10917</v>
      </c>
    </row>
    <row r="3326" spans="1:16" x14ac:dyDescent="0.3">
      <c r="A3326" t="s">
        <v>876</v>
      </c>
      <c r="B3326" s="2" t="str">
        <f t="shared" si="154"/>
        <v>4501</v>
      </c>
      <c r="C3326" s="2">
        <f t="shared" si="153"/>
        <v>4501</v>
      </c>
      <c r="D3326" t="str">
        <f>VLOOKUP(C3326,'Cost Centre'!A:B,2,)</f>
        <v>Finance</v>
      </c>
      <c r="E3326" t="str">
        <f t="shared" si="155"/>
        <v>8</v>
      </c>
      <c r="F3326" t="s">
        <v>468</v>
      </c>
      <c r="G3326" s="2">
        <v>0</v>
      </c>
      <c r="H3326" s="2">
        <v>32355293.699999999</v>
      </c>
      <c r="I3326" s="2">
        <v>0</v>
      </c>
      <c r="J3326" s="105">
        <f>SUMIF([1]MMM!$A:$A,A3326,[1]MMM!$F:$F)</f>
        <v>32355293.699999999</v>
      </c>
      <c r="K3326" s="2" t="s">
        <v>460</v>
      </c>
      <c r="L3326" s="2">
        <v>0</v>
      </c>
      <c r="M3326" t="s">
        <v>11826</v>
      </c>
      <c r="N3326" t="s">
        <v>12299</v>
      </c>
      <c r="O3326" t="s">
        <v>10916</v>
      </c>
      <c r="P3326" t="s">
        <v>10917</v>
      </c>
    </row>
    <row r="3327" spans="1:16" x14ac:dyDescent="0.3">
      <c r="A3327" t="s">
        <v>877</v>
      </c>
      <c r="B3327" s="2" t="str">
        <f t="shared" si="154"/>
        <v>4501</v>
      </c>
      <c r="C3327" s="2">
        <f t="shared" si="153"/>
        <v>4501</v>
      </c>
      <c r="D3327" t="str">
        <f>VLOOKUP(C3327,'Cost Centre'!A:B,2,)</f>
        <v>Finance</v>
      </c>
      <c r="E3327" t="str">
        <f t="shared" si="155"/>
        <v>8</v>
      </c>
      <c r="F3327" t="s">
        <v>470</v>
      </c>
      <c r="G3327" s="2">
        <v>0</v>
      </c>
      <c r="H3327" s="2">
        <v>0</v>
      </c>
      <c r="I3327" s="2">
        <v>0</v>
      </c>
      <c r="J3327" s="105">
        <f>SUMIF([1]MMM!$A:$A,A3327,[1]MMM!$F:$F)</f>
        <v>0</v>
      </c>
      <c r="K3327" s="2" t="s">
        <v>460</v>
      </c>
      <c r="L3327" s="2">
        <v>0</v>
      </c>
      <c r="M3327" t="s">
        <v>11826</v>
      </c>
      <c r="N3327" t="s">
        <v>12299</v>
      </c>
      <c r="O3327" t="s">
        <v>10916</v>
      </c>
      <c r="P3327" t="s">
        <v>10917</v>
      </c>
    </row>
    <row r="3328" spans="1:16" x14ac:dyDescent="0.3">
      <c r="A3328" t="s">
        <v>4284</v>
      </c>
      <c r="B3328" s="2" t="str">
        <f t="shared" si="154"/>
        <v>4501</v>
      </c>
      <c r="C3328" s="2">
        <f t="shared" si="153"/>
        <v>4501</v>
      </c>
      <c r="D3328" t="str">
        <f>VLOOKUP(C3328,'Cost Centre'!A:B,2,)</f>
        <v>Finance</v>
      </c>
      <c r="E3328" t="str">
        <f t="shared" si="155"/>
        <v>8</v>
      </c>
      <c r="F3328" t="s">
        <v>2159</v>
      </c>
      <c r="G3328" s="2">
        <v>0</v>
      </c>
      <c r="H3328" s="2">
        <v>0</v>
      </c>
      <c r="I3328" s="2">
        <v>0</v>
      </c>
      <c r="J3328" s="105">
        <f>SUMIF([1]MMM!$A:$A,A3328,[1]MMM!$F:$F)</f>
        <v>0</v>
      </c>
      <c r="K3328" s="2" t="s">
        <v>460</v>
      </c>
      <c r="L3328" s="2">
        <v>0</v>
      </c>
      <c r="M3328" t="s">
        <v>11826</v>
      </c>
      <c r="N3328" t="s">
        <v>12299</v>
      </c>
      <c r="O3328" t="s">
        <v>10916</v>
      </c>
      <c r="P3328" t="s">
        <v>10917</v>
      </c>
    </row>
    <row r="3329" spans="1:16" x14ac:dyDescent="0.3">
      <c r="A3329" t="s">
        <v>4285</v>
      </c>
      <c r="B3329" s="2" t="str">
        <f t="shared" si="154"/>
        <v>4502</v>
      </c>
      <c r="C3329" s="2">
        <f t="shared" si="153"/>
        <v>4502</v>
      </c>
      <c r="D3329" t="str">
        <f>VLOOKUP(C3329,'Cost Centre'!A:B,2,)</f>
        <v>Finance</v>
      </c>
      <c r="E3329" t="str">
        <f t="shared" si="155"/>
        <v>2</v>
      </c>
      <c r="F3329" t="s">
        <v>48</v>
      </c>
      <c r="G3329" s="2">
        <v>0</v>
      </c>
      <c r="H3329" s="2">
        <v>1946817.49</v>
      </c>
      <c r="I3329" s="2">
        <v>0</v>
      </c>
      <c r="J3329" s="105">
        <f>SUMIF([1]MMM!$A:$A,A3329,[1]MMM!$F:$F)</f>
        <v>1946817.49</v>
      </c>
      <c r="K3329" s="2" t="s">
        <v>10</v>
      </c>
      <c r="L3329" s="2">
        <v>1906668</v>
      </c>
      <c r="M3329" t="s">
        <v>11826</v>
      </c>
      <c r="N3329" t="s">
        <v>12329</v>
      </c>
      <c r="O3329" t="s">
        <v>10871</v>
      </c>
      <c r="P3329" t="s">
        <v>10875</v>
      </c>
    </row>
    <row r="3330" spans="1:16" x14ac:dyDescent="0.3">
      <c r="A3330" t="s">
        <v>4286</v>
      </c>
      <c r="B3330" s="2" t="str">
        <f t="shared" si="154"/>
        <v>4502</v>
      </c>
      <c r="C3330" s="2">
        <f t="shared" ref="C3330:C3393" si="156">VALUE(B3330)</f>
        <v>4502</v>
      </c>
      <c r="D3330" t="str">
        <f>VLOOKUP(C3330,'Cost Centre'!A:B,2,)</f>
        <v>Finance</v>
      </c>
      <c r="E3330" t="str">
        <f t="shared" ref="E3330:E3393" si="157">MID(A3330,5,1)</f>
        <v>2</v>
      </c>
      <c r="F3330" t="s">
        <v>51</v>
      </c>
      <c r="G3330" s="2">
        <v>0</v>
      </c>
      <c r="H3330" s="2">
        <v>8400</v>
      </c>
      <c r="I3330" s="2">
        <v>0</v>
      </c>
      <c r="J3330" s="105">
        <f>SUMIF([1]MMM!$A:$A,A3330,[1]MMM!$F:$F)</f>
        <v>8400</v>
      </c>
      <c r="K3330" s="2" t="s">
        <v>10</v>
      </c>
      <c r="L3330" s="2">
        <v>8400</v>
      </c>
      <c r="M3330" t="s">
        <v>11826</v>
      </c>
      <c r="N3330" t="s">
        <v>12329</v>
      </c>
      <c r="O3330" t="s">
        <v>10871</v>
      </c>
      <c r="P3330" t="s">
        <v>10875</v>
      </c>
    </row>
    <row r="3331" spans="1:16" x14ac:dyDescent="0.3">
      <c r="A3331" t="s">
        <v>4287</v>
      </c>
      <c r="B3331" s="2" t="str">
        <f t="shared" ref="B3331:B3394" si="158">MID(A3331,1,4)</f>
        <v>4502</v>
      </c>
      <c r="C3331" s="2">
        <f t="shared" si="156"/>
        <v>4502</v>
      </c>
      <c r="D3331" t="str">
        <f>VLOOKUP(C3331,'Cost Centre'!A:B,2,)</f>
        <v>Finance</v>
      </c>
      <c r="E3331" t="str">
        <f t="shared" si="157"/>
        <v>2</v>
      </c>
      <c r="F3331" t="s">
        <v>52</v>
      </c>
      <c r="G3331" s="2">
        <v>0</v>
      </c>
      <c r="H3331" s="2">
        <v>0</v>
      </c>
      <c r="I3331" s="2">
        <v>0</v>
      </c>
      <c r="J3331" s="105">
        <f>SUMIF([1]MMM!$A:$A,A3331,[1]MMM!$F:$F)</f>
        <v>0</v>
      </c>
      <c r="K3331" s="2" t="s">
        <v>10</v>
      </c>
      <c r="L3331" s="2">
        <v>0</v>
      </c>
      <c r="M3331" t="s">
        <v>11826</v>
      </c>
      <c r="N3331" t="s">
        <v>12329</v>
      </c>
      <c r="O3331" t="s">
        <v>10871</v>
      </c>
      <c r="P3331" t="s">
        <v>10875</v>
      </c>
    </row>
    <row r="3332" spans="1:16" x14ac:dyDescent="0.3">
      <c r="A3332" t="s">
        <v>4288</v>
      </c>
      <c r="B3332" s="2" t="str">
        <f t="shared" si="158"/>
        <v>4502</v>
      </c>
      <c r="C3332" s="2">
        <f t="shared" si="156"/>
        <v>4502</v>
      </c>
      <c r="D3332" t="str">
        <f>VLOOKUP(C3332,'Cost Centre'!A:B,2,)</f>
        <v>Finance</v>
      </c>
      <c r="E3332" t="str">
        <f t="shared" si="157"/>
        <v>2</v>
      </c>
      <c r="F3332" t="s">
        <v>55</v>
      </c>
      <c r="G3332" s="2">
        <v>0</v>
      </c>
      <c r="H3332" s="2">
        <v>84000</v>
      </c>
      <c r="I3332" s="2">
        <v>0</v>
      </c>
      <c r="J3332" s="105">
        <f>SUMIF([1]MMM!$A:$A,A3332,[1]MMM!$F:$F)</f>
        <v>84000</v>
      </c>
      <c r="K3332" s="2" t="s">
        <v>10</v>
      </c>
      <c r="L3332" s="2">
        <v>90048</v>
      </c>
      <c r="M3332" t="s">
        <v>11826</v>
      </c>
      <c r="N3332" t="s">
        <v>12329</v>
      </c>
      <c r="O3332" t="s">
        <v>10871</v>
      </c>
      <c r="P3332" t="s">
        <v>10875</v>
      </c>
    </row>
    <row r="3333" spans="1:16" x14ac:dyDescent="0.3">
      <c r="A3333" t="s">
        <v>4289</v>
      </c>
      <c r="B3333" s="2" t="str">
        <f t="shared" si="158"/>
        <v>4502</v>
      </c>
      <c r="C3333" s="2">
        <f t="shared" si="156"/>
        <v>4502</v>
      </c>
      <c r="D3333" t="str">
        <f>VLOOKUP(C3333,'Cost Centre'!A:B,2,)</f>
        <v>Finance</v>
      </c>
      <c r="E3333" t="str">
        <f t="shared" si="157"/>
        <v>2</v>
      </c>
      <c r="F3333" t="s">
        <v>60</v>
      </c>
      <c r="G3333" s="2">
        <v>0</v>
      </c>
      <c r="H3333" s="2">
        <v>23278.39</v>
      </c>
      <c r="I3333" s="2">
        <v>0</v>
      </c>
      <c r="J3333" s="105">
        <f>SUMIF([1]MMM!$A:$A,A3333,[1]MMM!$F:$F)</f>
        <v>23278.39</v>
      </c>
      <c r="K3333" s="2" t="s">
        <v>10</v>
      </c>
      <c r="L3333" s="2">
        <v>32000</v>
      </c>
      <c r="M3333" t="s">
        <v>11826</v>
      </c>
      <c r="N3333" t="s">
        <v>12329</v>
      </c>
      <c r="O3333" t="s">
        <v>10871</v>
      </c>
      <c r="P3333" t="s">
        <v>10875</v>
      </c>
    </row>
    <row r="3334" spans="1:16" x14ac:dyDescent="0.3">
      <c r="A3334" t="s">
        <v>4290</v>
      </c>
      <c r="B3334" s="2" t="str">
        <f t="shared" si="158"/>
        <v>4502</v>
      </c>
      <c r="C3334" s="2">
        <f t="shared" si="156"/>
        <v>4502</v>
      </c>
      <c r="D3334" t="str">
        <f>VLOOKUP(C3334,'Cost Centre'!A:B,2,)</f>
        <v>Finance</v>
      </c>
      <c r="E3334" t="str">
        <f t="shared" si="157"/>
        <v>2</v>
      </c>
      <c r="F3334" t="s">
        <v>61</v>
      </c>
      <c r="G3334" s="2">
        <v>0</v>
      </c>
      <c r="H3334" s="2">
        <v>88761.99</v>
      </c>
      <c r="I3334" s="2">
        <v>0</v>
      </c>
      <c r="J3334" s="105">
        <f>SUMIF([1]MMM!$A:$A,A3334,[1]MMM!$F:$F)</f>
        <v>88761.99</v>
      </c>
      <c r="K3334" s="2" t="s">
        <v>10</v>
      </c>
      <c r="L3334" s="2">
        <v>170329</v>
      </c>
      <c r="M3334" t="s">
        <v>11826</v>
      </c>
      <c r="N3334" t="s">
        <v>12329</v>
      </c>
      <c r="O3334" t="s">
        <v>10871</v>
      </c>
      <c r="P3334" t="s">
        <v>10875</v>
      </c>
    </row>
    <row r="3335" spans="1:16" x14ac:dyDescent="0.3">
      <c r="A3335" t="s">
        <v>4291</v>
      </c>
      <c r="B3335" s="2" t="str">
        <f t="shared" si="158"/>
        <v>4502</v>
      </c>
      <c r="C3335" s="2">
        <f t="shared" si="156"/>
        <v>4502</v>
      </c>
      <c r="D3335" t="str">
        <f>VLOOKUP(C3335,'Cost Centre'!A:B,2,)</f>
        <v>Finance</v>
      </c>
      <c r="E3335" t="str">
        <f t="shared" si="157"/>
        <v>2</v>
      </c>
      <c r="F3335" t="s">
        <v>62</v>
      </c>
      <c r="G3335" s="2">
        <v>0</v>
      </c>
      <c r="H3335" s="2">
        <v>21489.360000000001</v>
      </c>
      <c r="I3335" s="2">
        <v>0</v>
      </c>
      <c r="J3335" s="105">
        <f>SUMIF([1]MMM!$A:$A,A3335,[1]MMM!$F:$F)</f>
        <v>21489.360000000001</v>
      </c>
      <c r="K3335" s="2" t="s">
        <v>10</v>
      </c>
      <c r="L3335" s="2">
        <v>21500</v>
      </c>
      <c r="M3335" t="s">
        <v>11826</v>
      </c>
      <c r="N3335" t="s">
        <v>12329</v>
      </c>
      <c r="O3335" t="s">
        <v>10871</v>
      </c>
      <c r="P3335" t="s">
        <v>10875</v>
      </c>
    </row>
    <row r="3336" spans="1:16" x14ac:dyDescent="0.3">
      <c r="A3336" t="s">
        <v>4292</v>
      </c>
      <c r="B3336" s="2" t="str">
        <f t="shared" si="158"/>
        <v>4502</v>
      </c>
      <c r="C3336" s="2">
        <f t="shared" si="156"/>
        <v>4502</v>
      </c>
      <c r="D3336" t="str">
        <f>VLOOKUP(C3336,'Cost Centre'!A:B,2,)</f>
        <v>Finance</v>
      </c>
      <c r="E3336" t="str">
        <f t="shared" si="157"/>
        <v>2</v>
      </c>
      <c r="F3336" t="s">
        <v>67</v>
      </c>
      <c r="G3336" s="2">
        <v>0</v>
      </c>
      <c r="H3336" s="2">
        <v>525.01</v>
      </c>
      <c r="I3336" s="2">
        <v>0</v>
      </c>
      <c r="J3336" s="105">
        <f>SUMIF([1]MMM!$A:$A,A3336,[1]MMM!$F:$F)</f>
        <v>525.01</v>
      </c>
      <c r="K3336" s="2" t="s">
        <v>10</v>
      </c>
      <c r="L3336" s="2">
        <v>530</v>
      </c>
      <c r="M3336" t="s">
        <v>11826</v>
      </c>
      <c r="N3336" t="s">
        <v>12329</v>
      </c>
      <c r="O3336" t="s">
        <v>10871</v>
      </c>
      <c r="P3336" t="s">
        <v>10876</v>
      </c>
    </row>
    <row r="3337" spans="1:16" x14ac:dyDescent="0.3">
      <c r="A3337" t="s">
        <v>4293</v>
      </c>
      <c r="B3337" s="2" t="str">
        <f t="shared" si="158"/>
        <v>4502</v>
      </c>
      <c r="C3337" s="2">
        <f t="shared" si="156"/>
        <v>4502</v>
      </c>
      <c r="D3337" t="str">
        <f>VLOOKUP(C3337,'Cost Centre'!A:B,2,)</f>
        <v>Finance</v>
      </c>
      <c r="E3337" t="str">
        <f t="shared" si="157"/>
        <v>2</v>
      </c>
      <c r="F3337" t="s">
        <v>68</v>
      </c>
      <c r="G3337" s="2">
        <v>0</v>
      </c>
      <c r="H3337" s="2">
        <v>5997.76</v>
      </c>
      <c r="I3337" s="2">
        <v>0</v>
      </c>
      <c r="J3337" s="105">
        <f>SUMIF([1]MMM!$A:$A,A3337,[1]MMM!$F:$F)</f>
        <v>6567.18</v>
      </c>
      <c r="K3337" s="2" t="s">
        <v>10</v>
      </c>
      <c r="L3337" s="2">
        <v>6600</v>
      </c>
      <c r="M3337" t="s">
        <v>11826</v>
      </c>
      <c r="N3337" t="s">
        <v>12329</v>
      </c>
      <c r="O3337" t="s">
        <v>10871</v>
      </c>
      <c r="P3337" t="s">
        <v>10876</v>
      </c>
    </row>
    <row r="3338" spans="1:16" x14ac:dyDescent="0.3">
      <c r="A3338" t="s">
        <v>4294</v>
      </c>
      <c r="B3338" s="2" t="str">
        <f t="shared" si="158"/>
        <v>4502</v>
      </c>
      <c r="C3338" s="2">
        <f t="shared" si="156"/>
        <v>4502</v>
      </c>
      <c r="D3338" t="str">
        <f>VLOOKUP(C3338,'Cost Centre'!A:B,2,)</f>
        <v>Finance</v>
      </c>
      <c r="E3338" t="str">
        <f t="shared" si="157"/>
        <v>2</v>
      </c>
      <c r="F3338" t="s">
        <v>10877</v>
      </c>
      <c r="G3338" s="2">
        <v>0</v>
      </c>
      <c r="H3338" s="2">
        <v>147057.93</v>
      </c>
      <c r="I3338" s="2">
        <v>0</v>
      </c>
      <c r="J3338" s="105">
        <f>SUMIF([1]MMM!$A:$A,A3338,[1]MMM!$F:$F)</f>
        <v>147057.93</v>
      </c>
      <c r="K3338" s="2" t="s">
        <v>10</v>
      </c>
      <c r="L3338" s="2">
        <v>142592</v>
      </c>
      <c r="M3338" t="s">
        <v>11826</v>
      </c>
      <c r="N3338" t="s">
        <v>12329</v>
      </c>
      <c r="O3338" t="s">
        <v>10871</v>
      </c>
      <c r="P3338" t="s">
        <v>10876</v>
      </c>
    </row>
    <row r="3339" spans="1:16" x14ac:dyDescent="0.3">
      <c r="A3339" t="s">
        <v>4295</v>
      </c>
      <c r="B3339" s="2" t="str">
        <f t="shared" si="158"/>
        <v>4502</v>
      </c>
      <c r="C3339" s="2">
        <f t="shared" si="156"/>
        <v>4502</v>
      </c>
      <c r="D3339" t="str">
        <f>VLOOKUP(C3339,'Cost Centre'!A:B,2,)</f>
        <v>Finance</v>
      </c>
      <c r="E3339" t="str">
        <f t="shared" si="157"/>
        <v>2</v>
      </c>
      <c r="F3339" t="s">
        <v>69</v>
      </c>
      <c r="G3339" s="2">
        <v>0</v>
      </c>
      <c r="H3339" s="2">
        <v>282082.48</v>
      </c>
      <c r="I3339" s="2">
        <v>0</v>
      </c>
      <c r="J3339" s="105">
        <f>SUMIF([1]MMM!$A:$A,A3339,[1]MMM!$F:$F)</f>
        <v>282082.48</v>
      </c>
      <c r="K3339" s="2" t="s">
        <v>10</v>
      </c>
      <c r="L3339" s="2">
        <v>258398</v>
      </c>
      <c r="M3339" t="s">
        <v>11826</v>
      </c>
      <c r="N3339" t="s">
        <v>12329</v>
      </c>
      <c r="O3339" t="s">
        <v>10871</v>
      </c>
      <c r="P3339" t="s">
        <v>10876</v>
      </c>
    </row>
    <row r="3340" spans="1:16" x14ac:dyDescent="0.3">
      <c r="A3340" t="s">
        <v>4296</v>
      </c>
      <c r="B3340" s="2" t="str">
        <f t="shared" si="158"/>
        <v>4502</v>
      </c>
      <c r="C3340" s="2">
        <f t="shared" si="156"/>
        <v>4502</v>
      </c>
      <c r="D3340" t="str">
        <f>VLOOKUP(C3340,'Cost Centre'!A:B,2,)</f>
        <v>Finance</v>
      </c>
      <c r="E3340" t="str">
        <f t="shared" si="157"/>
        <v>2</v>
      </c>
      <c r="F3340" t="s">
        <v>70</v>
      </c>
      <c r="G3340" s="2">
        <v>0</v>
      </c>
      <c r="H3340" s="2">
        <v>8841.17</v>
      </c>
      <c r="I3340" s="2">
        <v>0</v>
      </c>
      <c r="J3340" s="105">
        <f>SUMIF([1]MMM!$A:$A,A3340,[1]MMM!$F:$F)</f>
        <v>8841.17</v>
      </c>
      <c r="K3340" s="2" t="s">
        <v>10</v>
      </c>
      <c r="L3340" s="2">
        <v>9328</v>
      </c>
      <c r="M3340" t="s">
        <v>11826</v>
      </c>
      <c r="N3340" t="s">
        <v>12329</v>
      </c>
      <c r="O3340" t="s">
        <v>10871</v>
      </c>
      <c r="P3340" t="s">
        <v>10876</v>
      </c>
    </row>
    <row r="3341" spans="1:16" x14ac:dyDescent="0.3">
      <c r="A3341" t="s">
        <v>4297</v>
      </c>
      <c r="B3341" s="2" t="str">
        <f t="shared" si="158"/>
        <v>4502</v>
      </c>
      <c r="C3341" s="2">
        <f t="shared" si="156"/>
        <v>4502</v>
      </c>
      <c r="D3341" t="str">
        <f>VLOOKUP(C3341,'Cost Centre'!A:B,2,)</f>
        <v>Finance</v>
      </c>
      <c r="E3341" t="str">
        <f t="shared" si="157"/>
        <v>2</v>
      </c>
      <c r="F3341" t="s">
        <v>78</v>
      </c>
      <c r="G3341" s="2">
        <v>0</v>
      </c>
      <c r="H3341" s="2">
        <v>1846792.08</v>
      </c>
      <c r="I3341" s="2">
        <v>0</v>
      </c>
      <c r="J3341" s="105">
        <f>SUMIF([1]MMM!$A:$A,A3341,[1]MMM!$F:$F)</f>
        <v>1846792.08</v>
      </c>
      <c r="K3341" s="2" t="s">
        <v>10</v>
      </c>
      <c r="L3341" s="2">
        <v>1866018</v>
      </c>
      <c r="M3341" t="s">
        <v>11826</v>
      </c>
      <c r="N3341" t="s">
        <v>12329</v>
      </c>
      <c r="O3341" t="s">
        <v>10871</v>
      </c>
      <c r="P3341" t="s">
        <v>10931</v>
      </c>
    </row>
    <row r="3342" spans="1:16" x14ac:dyDescent="0.3">
      <c r="A3342" t="s">
        <v>4298</v>
      </c>
      <c r="B3342" s="2" t="str">
        <f t="shared" si="158"/>
        <v>4502</v>
      </c>
      <c r="C3342" s="2">
        <f t="shared" si="156"/>
        <v>4502</v>
      </c>
      <c r="D3342" t="str">
        <f>VLOOKUP(C3342,'Cost Centre'!A:B,2,)</f>
        <v>Finance</v>
      </c>
      <c r="E3342" t="str">
        <f t="shared" si="157"/>
        <v>2</v>
      </c>
      <c r="F3342" t="s">
        <v>138</v>
      </c>
      <c r="G3342" s="2">
        <v>0</v>
      </c>
      <c r="H3342" s="2">
        <v>41368.29</v>
      </c>
      <c r="I3342" s="2">
        <v>0</v>
      </c>
      <c r="J3342" s="105">
        <f>SUMIF([1]MMM!$A:$A,A3342,[1]MMM!$F:$F)</f>
        <v>41368.29</v>
      </c>
      <c r="K3342" s="2" t="s">
        <v>10</v>
      </c>
      <c r="L3342" s="2">
        <v>41730</v>
      </c>
      <c r="M3342" t="s">
        <v>11826</v>
      </c>
      <c r="N3342" t="s">
        <v>12329</v>
      </c>
      <c r="O3342" t="s">
        <v>10871</v>
      </c>
      <c r="P3342" t="s">
        <v>10881</v>
      </c>
    </row>
    <row r="3343" spans="1:16" x14ac:dyDescent="0.3">
      <c r="A3343" t="s">
        <v>4299</v>
      </c>
      <c r="B3343" s="2" t="str">
        <f t="shared" si="158"/>
        <v>4502</v>
      </c>
      <c r="C3343" s="2">
        <f t="shared" si="156"/>
        <v>4502</v>
      </c>
      <c r="D3343" t="str">
        <f>VLOOKUP(C3343,'Cost Centre'!A:B,2,)</f>
        <v>Finance</v>
      </c>
      <c r="E3343" t="str">
        <f t="shared" si="157"/>
        <v>2</v>
      </c>
      <c r="F3343" t="s">
        <v>92</v>
      </c>
      <c r="G3343" s="2">
        <v>0</v>
      </c>
      <c r="H3343" s="2">
        <v>0</v>
      </c>
      <c r="I3343" s="2">
        <v>0</v>
      </c>
      <c r="J3343" s="105">
        <f>SUMIF([1]MMM!$A:$A,A3343,[1]MMM!$F:$F)</f>
        <v>0</v>
      </c>
      <c r="K3343" s="2" t="s">
        <v>10</v>
      </c>
      <c r="L3343" s="2">
        <v>3425</v>
      </c>
      <c r="M3343" t="s">
        <v>11826</v>
      </c>
      <c r="N3343" t="s">
        <v>12329</v>
      </c>
      <c r="O3343" t="s">
        <v>10871</v>
      </c>
      <c r="P3343" t="s">
        <v>10881</v>
      </c>
    </row>
    <row r="3344" spans="1:16" x14ac:dyDescent="0.3">
      <c r="A3344" t="s">
        <v>4300</v>
      </c>
      <c r="B3344" s="2" t="str">
        <f t="shared" si="158"/>
        <v>4502</v>
      </c>
      <c r="C3344" s="2">
        <f t="shared" si="156"/>
        <v>4502</v>
      </c>
      <c r="D3344" t="str">
        <f>VLOOKUP(C3344,'Cost Centre'!A:B,2,)</f>
        <v>Finance</v>
      </c>
      <c r="E3344" t="str">
        <f t="shared" si="157"/>
        <v>2</v>
      </c>
      <c r="F3344" t="s">
        <v>93</v>
      </c>
      <c r="G3344" s="2">
        <v>0</v>
      </c>
      <c r="H3344" s="2">
        <v>22054.1</v>
      </c>
      <c r="I3344" s="2">
        <v>0</v>
      </c>
      <c r="J3344" s="105">
        <f>SUMIF([1]MMM!$A:$A,A3344,[1]MMM!$F:$F)</f>
        <v>22059.8</v>
      </c>
      <c r="K3344" s="2" t="s">
        <v>10</v>
      </c>
      <c r="L3344" s="2">
        <v>16381</v>
      </c>
      <c r="M3344" t="s">
        <v>11826</v>
      </c>
      <c r="N3344" t="s">
        <v>12329</v>
      </c>
      <c r="O3344" t="s">
        <v>10871</v>
      </c>
      <c r="P3344" t="s">
        <v>10881</v>
      </c>
    </row>
    <row r="3345" spans="1:16" x14ac:dyDescent="0.3">
      <c r="A3345" t="s">
        <v>4301</v>
      </c>
      <c r="B3345" s="2" t="str">
        <f t="shared" si="158"/>
        <v>4502</v>
      </c>
      <c r="C3345" s="2">
        <f t="shared" si="156"/>
        <v>4502</v>
      </c>
      <c r="D3345" t="str">
        <f>VLOOKUP(C3345,'Cost Centre'!A:B,2,)</f>
        <v>Finance</v>
      </c>
      <c r="E3345" t="str">
        <f t="shared" si="157"/>
        <v>2</v>
      </c>
      <c r="F3345" t="s">
        <v>10882</v>
      </c>
      <c r="G3345" s="2">
        <v>0</v>
      </c>
      <c r="H3345" s="2">
        <v>0</v>
      </c>
      <c r="I3345" s="2">
        <v>0</v>
      </c>
      <c r="J3345" s="105">
        <f>SUMIF([1]MMM!$A:$A,A3345,[1]MMM!$F:$F)</f>
        <v>0</v>
      </c>
      <c r="K3345" s="2" t="s">
        <v>10</v>
      </c>
      <c r="L3345" s="2">
        <v>2900</v>
      </c>
      <c r="M3345" t="s">
        <v>11826</v>
      </c>
      <c r="N3345" t="s">
        <v>12329</v>
      </c>
      <c r="O3345" t="s">
        <v>10871</v>
      </c>
      <c r="P3345" t="s">
        <v>10881</v>
      </c>
    </row>
    <row r="3346" spans="1:16" x14ac:dyDescent="0.3">
      <c r="A3346" t="s">
        <v>4302</v>
      </c>
      <c r="B3346" s="2" t="str">
        <f t="shared" si="158"/>
        <v>4502</v>
      </c>
      <c r="C3346" s="2">
        <f t="shared" si="156"/>
        <v>4502</v>
      </c>
      <c r="D3346" t="str">
        <f>VLOOKUP(C3346,'Cost Centre'!A:B,2,)</f>
        <v>Finance</v>
      </c>
      <c r="E3346" t="str">
        <f t="shared" si="157"/>
        <v>2</v>
      </c>
      <c r="F3346" t="s">
        <v>10883</v>
      </c>
      <c r="G3346" s="2">
        <v>0</v>
      </c>
      <c r="H3346" s="2">
        <v>0</v>
      </c>
      <c r="I3346" s="2">
        <v>0</v>
      </c>
      <c r="J3346" s="105">
        <f>SUMIF([1]MMM!$A:$A,A3346,[1]MMM!$F:$F)</f>
        <v>0</v>
      </c>
      <c r="K3346" s="2" t="s">
        <v>10</v>
      </c>
      <c r="L3346" s="2">
        <v>794</v>
      </c>
      <c r="M3346" t="s">
        <v>11826</v>
      </c>
      <c r="N3346" t="s">
        <v>12329</v>
      </c>
      <c r="O3346" t="s">
        <v>10871</v>
      </c>
      <c r="P3346" t="s">
        <v>10881</v>
      </c>
    </row>
    <row r="3347" spans="1:16" x14ac:dyDescent="0.3">
      <c r="A3347" t="s">
        <v>4303</v>
      </c>
      <c r="B3347" s="2" t="str">
        <f t="shared" si="158"/>
        <v>4502</v>
      </c>
      <c r="C3347" s="2">
        <f t="shared" si="156"/>
        <v>4502</v>
      </c>
      <c r="D3347" t="str">
        <f>VLOOKUP(C3347,'Cost Centre'!A:B,2,)</f>
        <v>Finance</v>
      </c>
      <c r="E3347" t="str">
        <f t="shared" si="157"/>
        <v>2</v>
      </c>
      <c r="F3347" t="s">
        <v>10884</v>
      </c>
      <c r="G3347" s="2">
        <v>0</v>
      </c>
      <c r="H3347" s="2">
        <v>0</v>
      </c>
      <c r="I3347" s="2">
        <v>0</v>
      </c>
      <c r="J3347" s="105">
        <f>SUMIF([1]MMM!$A:$A,A3347,[1]MMM!$F:$F)</f>
        <v>0</v>
      </c>
      <c r="K3347" s="2" t="s">
        <v>10</v>
      </c>
      <c r="L3347" s="2">
        <v>787</v>
      </c>
      <c r="M3347" t="s">
        <v>11826</v>
      </c>
      <c r="N3347" t="s">
        <v>12329</v>
      </c>
      <c r="O3347" t="s">
        <v>10871</v>
      </c>
      <c r="P3347" t="s">
        <v>10881</v>
      </c>
    </row>
    <row r="3348" spans="1:16" x14ac:dyDescent="0.3">
      <c r="A3348" t="s">
        <v>4304</v>
      </c>
      <c r="B3348" s="2" t="str">
        <f t="shared" si="158"/>
        <v>4502</v>
      </c>
      <c r="C3348" s="2">
        <f t="shared" si="156"/>
        <v>4502</v>
      </c>
      <c r="D3348" t="str">
        <f>VLOOKUP(C3348,'Cost Centre'!A:B,2,)</f>
        <v>Finance</v>
      </c>
      <c r="E3348" t="str">
        <f t="shared" si="157"/>
        <v>2</v>
      </c>
      <c r="F3348" t="s">
        <v>117</v>
      </c>
      <c r="G3348" s="2">
        <v>0</v>
      </c>
      <c r="H3348" s="2">
        <v>0</v>
      </c>
      <c r="I3348" s="2">
        <v>0</v>
      </c>
      <c r="J3348" s="105">
        <f>SUMIF([1]MMM!$A:$A,A3348,[1]MMM!$F:$F)</f>
        <v>0</v>
      </c>
      <c r="K3348" s="2" t="s">
        <v>10</v>
      </c>
      <c r="L3348" s="2">
        <v>13370</v>
      </c>
      <c r="M3348" t="s">
        <v>11826</v>
      </c>
      <c r="N3348" t="s">
        <v>12329</v>
      </c>
      <c r="O3348" t="s">
        <v>10871</v>
      </c>
      <c r="P3348" t="s">
        <v>10885</v>
      </c>
    </row>
    <row r="3349" spans="1:16" x14ac:dyDescent="0.3">
      <c r="A3349" t="s">
        <v>4305</v>
      </c>
      <c r="B3349" s="2" t="str">
        <f t="shared" si="158"/>
        <v>4502</v>
      </c>
      <c r="C3349" s="2">
        <f t="shared" si="156"/>
        <v>4502</v>
      </c>
      <c r="D3349" t="str">
        <f>VLOOKUP(C3349,'Cost Centre'!A:B,2,)</f>
        <v>Finance</v>
      </c>
      <c r="E3349" t="str">
        <f t="shared" si="157"/>
        <v>2</v>
      </c>
      <c r="F3349" t="s">
        <v>118</v>
      </c>
      <c r="G3349" s="2">
        <v>0</v>
      </c>
      <c r="H3349" s="2">
        <v>0</v>
      </c>
      <c r="I3349" s="2">
        <v>0</v>
      </c>
      <c r="J3349" s="105">
        <f>SUMIF([1]MMM!$A:$A,A3349,[1]MMM!$F:$F)</f>
        <v>0</v>
      </c>
      <c r="K3349" s="2" t="s">
        <v>10</v>
      </c>
      <c r="L3349" s="2">
        <v>5734</v>
      </c>
      <c r="M3349" t="s">
        <v>11826</v>
      </c>
      <c r="N3349" t="s">
        <v>12329</v>
      </c>
      <c r="O3349" t="s">
        <v>10871</v>
      </c>
      <c r="P3349" t="s">
        <v>10885</v>
      </c>
    </row>
    <row r="3350" spans="1:16" x14ac:dyDescent="0.3">
      <c r="A3350" t="s">
        <v>4306</v>
      </c>
      <c r="B3350" s="2" t="str">
        <f t="shared" si="158"/>
        <v>4502</v>
      </c>
      <c r="C3350" s="2">
        <f t="shared" si="156"/>
        <v>4502</v>
      </c>
      <c r="D3350" t="str">
        <f>VLOOKUP(C3350,'Cost Centre'!A:B,2,)</f>
        <v>Finance</v>
      </c>
      <c r="E3350" t="str">
        <f t="shared" si="157"/>
        <v>2</v>
      </c>
      <c r="F3350" t="s">
        <v>10888</v>
      </c>
      <c r="G3350" s="2">
        <v>0</v>
      </c>
      <c r="H3350" s="2">
        <v>0</v>
      </c>
      <c r="I3350" s="2">
        <v>0</v>
      </c>
      <c r="J3350" s="105">
        <f>SUMIF([1]MMM!$A:$A,A3350,[1]MMM!$F:$F)</f>
        <v>0</v>
      </c>
      <c r="K3350" s="2" t="s">
        <v>10</v>
      </c>
      <c r="L3350" s="2">
        <v>0</v>
      </c>
      <c r="M3350" t="s">
        <v>11826</v>
      </c>
      <c r="N3350" t="s">
        <v>12329</v>
      </c>
      <c r="O3350" t="s">
        <v>10871</v>
      </c>
      <c r="P3350" t="s">
        <v>10887</v>
      </c>
    </row>
    <row r="3351" spans="1:16" x14ac:dyDescent="0.3">
      <c r="A3351" t="s">
        <v>4307</v>
      </c>
      <c r="B3351" s="2" t="str">
        <f t="shared" si="158"/>
        <v>4502</v>
      </c>
      <c r="C3351" s="2">
        <f t="shared" si="156"/>
        <v>4502</v>
      </c>
      <c r="D3351" t="str">
        <f>VLOOKUP(C3351,'Cost Centre'!A:B,2,)</f>
        <v>Finance</v>
      </c>
      <c r="E3351" t="str">
        <f t="shared" si="157"/>
        <v>2</v>
      </c>
      <c r="F3351" t="s">
        <v>10907</v>
      </c>
      <c r="G3351" s="2">
        <v>0</v>
      </c>
      <c r="H3351" s="2">
        <v>0</v>
      </c>
      <c r="I3351" s="2">
        <v>0</v>
      </c>
      <c r="J3351" s="105">
        <f>SUMIF([1]MMM!$A:$A,A3351,[1]MMM!$F:$F)</f>
        <v>0</v>
      </c>
      <c r="K3351" s="2" t="s">
        <v>10</v>
      </c>
      <c r="L3351" s="2">
        <v>0</v>
      </c>
      <c r="M3351" t="s">
        <v>11826</v>
      </c>
      <c r="N3351" t="s">
        <v>12329</v>
      </c>
      <c r="O3351" t="s">
        <v>10871</v>
      </c>
      <c r="P3351" t="s">
        <v>10887</v>
      </c>
    </row>
    <row r="3352" spans="1:16" x14ac:dyDescent="0.3">
      <c r="A3352" t="s">
        <v>4308</v>
      </c>
      <c r="B3352" s="2" t="str">
        <f t="shared" si="158"/>
        <v>4502</v>
      </c>
      <c r="C3352" s="2">
        <f t="shared" si="156"/>
        <v>4502</v>
      </c>
      <c r="D3352" t="str">
        <f>VLOOKUP(C3352,'Cost Centre'!A:B,2,)</f>
        <v>Finance</v>
      </c>
      <c r="E3352" s="109" t="str">
        <f t="shared" si="157"/>
        <v>3</v>
      </c>
      <c r="F3352" t="s">
        <v>442</v>
      </c>
      <c r="G3352" s="2">
        <v>0</v>
      </c>
      <c r="H3352" s="2">
        <v>0</v>
      </c>
      <c r="I3352" s="2">
        <v>0</v>
      </c>
      <c r="J3352" s="105">
        <f>SUMIF([1]MMM!$A:$A,A3352,[1]MMM!$F:$F)</f>
        <v>0</v>
      </c>
      <c r="K3352" s="2" t="s">
        <v>10</v>
      </c>
      <c r="L3352" s="2">
        <v>0</v>
      </c>
      <c r="M3352" t="s">
        <v>11826</v>
      </c>
      <c r="N3352" t="s">
        <v>12329</v>
      </c>
      <c r="O3352" t="s">
        <v>10908</v>
      </c>
      <c r="P3352" t="s">
        <v>10953</v>
      </c>
    </row>
    <row r="3353" spans="1:16" x14ac:dyDescent="0.3">
      <c r="A3353" t="s">
        <v>4309</v>
      </c>
      <c r="B3353" s="2" t="str">
        <f t="shared" si="158"/>
        <v>4502</v>
      </c>
      <c r="C3353" s="2">
        <f t="shared" si="156"/>
        <v>4502</v>
      </c>
      <c r="D3353" t="str">
        <f>VLOOKUP(C3353,'Cost Centre'!A:B,2,)</f>
        <v>Finance</v>
      </c>
      <c r="E3353" s="109">
        <v>2</v>
      </c>
      <c r="F3353" t="s">
        <v>443</v>
      </c>
      <c r="G3353" s="2">
        <v>0</v>
      </c>
      <c r="H3353" s="2">
        <v>0</v>
      </c>
      <c r="I3353" s="2">
        <v>0</v>
      </c>
      <c r="J3353" s="105">
        <f>SUMIF([1]MMM!$A:$A,A3353,[1]MMM!$F:$F)</f>
        <v>0</v>
      </c>
      <c r="K3353" s="2" t="s">
        <v>10</v>
      </c>
      <c r="L3353" s="2">
        <v>0</v>
      </c>
      <c r="M3353" t="s">
        <v>11826</v>
      </c>
      <c r="N3353" t="s">
        <v>12329</v>
      </c>
      <c r="O3353" t="s">
        <v>10908</v>
      </c>
      <c r="P3353" t="s">
        <v>10953</v>
      </c>
    </row>
    <row r="3354" spans="1:16" x14ac:dyDescent="0.3">
      <c r="A3354" t="s">
        <v>4310</v>
      </c>
      <c r="B3354" s="2" t="str">
        <f t="shared" si="158"/>
        <v>4502</v>
      </c>
      <c r="C3354" s="2">
        <f t="shared" si="156"/>
        <v>4502</v>
      </c>
      <c r="D3354" t="str">
        <f>VLOOKUP(C3354,'Cost Centre'!A:B,2,)</f>
        <v>Finance</v>
      </c>
      <c r="E3354" s="109" t="str">
        <f t="shared" si="157"/>
        <v>3</v>
      </c>
      <c r="F3354" t="s">
        <v>444</v>
      </c>
      <c r="G3354" s="2">
        <v>0</v>
      </c>
      <c r="H3354" s="2">
        <v>0</v>
      </c>
      <c r="I3354" s="2">
        <v>0</v>
      </c>
      <c r="J3354" s="105">
        <f>SUMIF([1]MMM!$A:$A,A3354,[1]MMM!$F:$F)</f>
        <v>0</v>
      </c>
      <c r="K3354" s="2" t="s">
        <v>10</v>
      </c>
      <c r="L3354" s="2">
        <v>0</v>
      </c>
      <c r="M3354" t="s">
        <v>11826</v>
      </c>
      <c r="N3354" t="s">
        <v>12329</v>
      </c>
      <c r="O3354" t="s">
        <v>10908</v>
      </c>
      <c r="P3354" t="s">
        <v>10953</v>
      </c>
    </row>
    <row r="3355" spans="1:16" x14ac:dyDescent="0.3">
      <c r="A3355" t="s">
        <v>4311</v>
      </c>
      <c r="B3355" s="2" t="str">
        <f t="shared" si="158"/>
        <v>4502</v>
      </c>
      <c r="C3355" s="2">
        <f t="shared" si="156"/>
        <v>4502</v>
      </c>
      <c r="D3355" t="str">
        <f>VLOOKUP(C3355,'Cost Centre'!A:B,2,)</f>
        <v>Finance</v>
      </c>
      <c r="E3355" s="109">
        <v>2</v>
      </c>
      <c r="F3355" t="s">
        <v>445</v>
      </c>
      <c r="G3355" s="2">
        <v>0</v>
      </c>
      <c r="H3355" s="2">
        <v>0</v>
      </c>
      <c r="I3355" s="2">
        <v>0</v>
      </c>
      <c r="J3355" s="105">
        <f>SUMIF([1]MMM!$A:$A,A3355,[1]MMM!$F:$F)</f>
        <v>0</v>
      </c>
      <c r="K3355" s="2" t="s">
        <v>10</v>
      </c>
      <c r="L3355" s="2">
        <v>0</v>
      </c>
      <c r="M3355" t="s">
        <v>11826</v>
      </c>
      <c r="N3355" t="s">
        <v>12329</v>
      </c>
      <c r="O3355" t="s">
        <v>10908</v>
      </c>
      <c r="P3355" t="s">
        <v>10953</v>
      </c>
    </row>
    <row r="3356" spans="1:16" x14ac:dyDescent="0.3">
      <c r="A3356" t="s">
        <v>4312</v>
      </c>
      <c r="B3356" s="2" t="str">
        <f t="shared" si="158"/>
        <v>4502</v>
      </c>
      <c r="C3356" s="2">
        <f t="shared" si="156"/>
        <v>4502</v>
      </c>
      <c r="D3356" t="str">
        <f>VLOOKUP(C3356,'Cost Centre'!A:B,2,)</f>
        <v>Finance</v>
      </c>
      <c r="E3356" s="109">
        <v>2</v>
      </c>
      <c r="F3356" t="s">
        <v>452</v>
      </c>
      <c r="G3356" s="2">
        <v>0</v>
      </c>
      <c r="H3356" s="2">
        <v>0</v>
      </c>
      <c r="I3356" s="2">
        <v>0</v>
      </c>
      <c r="J3356" s="105">
        <f>SUMIF([1]MMM!$A:$A,A3356,[1]MMM!$F:$F)</f>
        <v>0</v>
      </c>
      <c r="K3356" s="2" t="s">
        <v>10</v>
      </c>
      <c r="L3356" s="2">
        <v>0</v>
      </c>
      <c r="M3356" t="s">
        <v>11826</v>
      </c>
      <c r="N3356" t="s">
        <v>12329</v>
      </c>
      <c r="O3356" t="s">
        <v>10908</v>
      </c>
      <c r="P3356" t="s">
        <v>10956</v>
      </c>
    </row>
    <row r="3357" spans="1:16" x14ac:dyDescent="0.3">
      <c r="A3357" t="s">
        <v>4313</v>
      </c>
      <c r="B3357" s="2" t="str">
        <f t="shared" si="158"/>
        <v>4502</v>
      </c>
      <c r="C3357" s="2">
        <f t="shared" si="156"/>
        <v>4502</v>
      </c>
      <c r="D3357" t="str">
        <f>VLOOKUP(C3357,'Cost Centre'!A:B,2,)</f>
        <v>Finance</v>
      </c>
      <c r="E3357" s="109">
        <v>2</v>
      </c>
      <c r="F3357" t="s">
        <v>453</v>
      </c>
      <c r="G3357" s="2">
        <v>0</v>
      </c>
      <c r="H3357" s="2">
        <v>0</v>
      </c>
      <c r="I3357" s="2">
        <v>0</v>
      </c>
      <c r="J3357" s="105">
        <f>SUMIF([1]MMM!$A:$A,A3357,[1]MMM!$F:$F)</f>
        <v>0</v>
      </c>
      <c r="K3357" s="2" t="s">
        <v>10</v>
      </c>
      <c r="L3357" s="2">
        <v>0</v>
      </c>
      <c r="M3357" t="s">
        <v>11826</v>
      </c>
      <c r="N3357" t="s">
        <v>12329</v>
      </c>
      <c r="O3357" t="s">
        <v>10908</v>
      </c>
      <c r="P3357" t="s">
        <v>10956</v>
      </c>
    </row>
    <row r="3358" spans="1:16" x14ac:dyDescent="0.3">
      <c r="A3358" t="s">
        <v>4314</v>
      </c>
      <c r="B3358" s="2" t="str">
        <f t="shared" si="158"/>
        <v>4502</v>
      </c>
      <c r="C3358" s="2">
        <f t="shared" si="156"/>
        <v>4502</v>
      </c>
      <c r="D3358" t="str">
        <f>VLOOKUP(C3358,'Cost Centre'!A:B,2,)</f>
        <v>Finance</v>
      </c>
      <c r="E3358" s="109">
        <v>2</v>
      </c>
      <c r="F3358" t="s">
        <v>457</v>
      </c>
      <c r="G3358" s="2">
        <v>0</v>
      </c>
      <c r="H3358" s="2">
        <v>0</v>
      </c>
      <c r="I3358" s="2">
        <v>0</v>
      </c>
      <c r="J3358" s="105">
        <f>SUMIF([1]MMM!$A:$A,A3358,[1]MMM!$F:$F)</f>
        <v>0</v>
      </c>
      <c r="K3358" s="2" t="s">
        <v>10</v>
      </c>
      <c r="L3358" s="2">
        <v>0</v>
      </c>
      <c r="M3358" t="s">
        <v>11826</v>
      </c>
      <c r="N3358" t="s">
        <v>12329</v>
      </c>
      <c r="O3358" t="s">
        <v>10908</v>
      </c>
      <c r="P3358" t="s">
        <v>10958</v>
      </c>
    </row>
    <row r="3359" spans="1:16" x14ac:dyDescent="0.3">
      <c r="A3359" t="s">
        <v>4315</v>
      </c>
      <c r="B3359" s="2" t="str">
        <f t="shared" si="158"/>
        <v>4502</v>
      </c>
      <c r="C3359" s="2">
        <f t="shared" si="156"/>
        <v>4502</v>
      </c>
      <c r="D3359" t="str">
        <f>VLOOKUP(C3359,'Cost Centre'!A:B,2,)</f>
        <v>Finance</v>
      </c>
      <c r="E3359" s="109">
        <v>2</v>
      </c>
      <c r="F3359" t="s">
        <v>458</v>
      </c>
      <c r="G3359" s="2">
        <v>0</v>
      </c>
      <c r="H3359" s="2">
        <v>0</v>
      </c>
      <c r="I3359" s="2">
        <v>0</v>
      </c>
      <c r="J3359" s="105">
        <f>SUMIF([1]MMM!$A:$A,A3359,[1]MMM!$F:$F)</f>
        <v>0</v>
      </c>
      <c r="K3359" s="2" t="s">
        <v>10</v>
      </c>
      <c r="L3359" s="2">
        <v>0</v>
      </c>
      <c r="M3359" t="s">
        <v>11826</v>
      </c>
      <c r="N3359" t="s">
        <v>12329</v>
      </c>
      <c r="O3359" t="s">
        <v>10908</v>
      </c>
      <c r="P3359" t="s">
        <v>10958</v>
      </c>
    </row>
    <row r="3360" spans="1:16" x14ac:dyDescent="0.3">
      <c r="A3360" t="s">
        <v>4316</v>
      </c>
      <c r="B3360" s="2" t="str">
        <f t="shared" si="158"/>
        <v>4502</v>
      </c>
      <c r="C3360" s="2">
        <f t="shared" si="156"/>
        <v>4502</v>
      </c>
      <c r="D3360" t="str">
        <f>VLOOKUP(C3360,'Cost Centre'!A:B,2,)</f>
        <v>Finance</v>
      </c>
      <c r="E3360" t="str">
        <f t="shared" si="157"/>
        <v>3</v>
      </c>
      <c r="F3360" t="s">
        <v>2148</v>
      </c>
      <c r="G3360" s="2">
        <v>0</v>
      </c>
      <c r="H3360" s="2">
        <v>0</v>
      </c>
      <c r="I3360" s="2">
        <v>0</v>
      </c>
      <c r="J3360" s="105">
        <f>SUMIF([1]MMM!$A:$A,A3360,[1]MMM!$F:$F)</f>
        <v>0</v>
      </c>
      <c r="K3360" s="2" t="s">
        <v>10</v>
      </c>
      <c r="L3360" s="2">
        <v>0</v>
      </c>
      <c r="M3360" t="s">
        <v>11826</v>
      </c>
      <c r="N3360" t="s">
        <v>12329</v>
      </c>
      <c r="O3360" t="s">
        <v>10908</v>
      </c>
      <c r="P3360" t="s">
        <v>10910</v>
      </c>
    </row>
    <row r="3361" spans="1:16" x14ac:dyDescent="0.3">
      <c r="A3361" t="s">
        <v>12330</v>
      </c>
      <c r="B3361" s="2" t="str">
        <f t="shared" si="158"/>
        <v>4502</v>
      </c>
      <c r="C3361" s="2">
        <f t="shared" si="156"/>
        <v>4502</v>
      </c>
      <c r="D3361" t="str">
        <f>VLOOKUP(C3361,'Cost Centre'!A:B,2,)</f>
        <v>Finance</v>
      </c>
      <c r="E3361" t="str">
        <f t="shared" si="157"/>
        <v>3</v>
      </c>
      <c r="F3361" t="s">
        <v>10912</v>
      </c>
      <c r="G3361" s="2">
        <v>0</v>
      </c>
      <c r="H3361" s="2">
        <v>0</v>
      </c>
      <c r="I3361" s="2">
        <v>-4195903.99</v>
      </c>
      <c r="J3361" s="105">
        <f>SUMIF([1]MMM!$A:$A,A3361,[1]MMM!$F:$F)</f>
        <v>-4195903.99</v>
      </c>
      <c r="K3361" s="2" t="s">
        <v>10</v>
      </c>
      <c r="L3361" s="2">
        <v>0</v>
      </c>
      <c r="M3361" t="s">
        <v>11826</v>
      </c>
      <c r="N3361" t="s">
        <v>12329</v>
      </c>
      <c r="O3361" t="s">
        <v>10908</v>
      </c>
      <c r="P3361" t="s">
        <v>10913</v>
      </c>
    </row>
    <row r="3362" spans="1:16" x14ac:dyDescent="0.3">
      <c r="A3362" t="s">
        <v>12331</v>
      </c>
      <c r="B3362" s="2" t="str">
        <f t="shared" si="158"/>
        <v>4502</v>
      </c>
      <c r="C3362" s="2">
        <f t="shared" si="156"/>
        <v>4502</v>
      </c>
      <c r="D3362" t="str">
        <f>VLOOKUP(C3362,'Cost Centre'!A:B,2,)</f>
        <v>Finance</v>
      </c>
      <c r="E3362" t="str">
        <f t="shared" si="157"/>
        <v>3</v>
      </c>
      <c r="F3362" t="s">
        <v>10915</v>
      </c>
      <c r="G3362" s="2">
        <v>0</v>
      </c>
      <c r="H3362" s="2">
        <v>0</v>
      </c>
      <c r="I3362" s="2">
        <v>0</v>
      </c>
      <c r="J3362" s="105">
        <f>SUMIF([1]MMM!$A:$A,A3362,[1]MMM!$F:$F)</f>
        <v>0</v>
      </c>
      <c r="K3362" s="2" t="s">
        <v>10</v>
      </c>
      <c r="L3362" s="2">
        <v>0</v>
      </c>
      <c r="M3362" t="s">
        <v>11826</v>
      </c>
      <c r="N3362" t="s">
        <v>12329</v>
      </c>
      <c r="O3362" t="s">
        <v>10908</v>
      </c>
      <c r="P3362" t="s">
        <v>10913</v>
      </c>
    </row>
    <row r="3363" spans="1:16" x14ac:dyDescent="0.3">
      <c r="A3363" t="s">
        <v>878</v>
      </c>
      <c r="B3363" s="2" t="str">
        <f t="shared" si="158"/>
        <v>4502</v>
      </c>
      <c r="C3363" s="2">
        <f t="shared" si="156"/>
        <v>4502</v>
      </c>
      <c r="D3363" t="str">
        <f>VLOOKUP(C3363,'Cost Centre'!A:B,2,)</f>
        <v>Finance</v>
      </c>
      <c r="E3363" t="str">
        <f t="shared" si="157"/>
        <v>6</v>
      </c>
      <c r="F3363" t="s">
        <v>11211</v>
      </c>
      <c r="G3363" s="2">
        <v>0</v>
      </c>
      <c r="H3363" s="2">
        <v>0</v>
      </c>
      <c r="I3363" s="2">
        <v>0</v>
      </c>
      <c r="J3363" s="105">
        <f>SUMIF([1]MMM!$A:$A,A3363,[1]MMM!$F:$F)</f>
        <v>0</v>
      </c>
      <c r="K3363" s="2" t="s">
        <v>460</v>
      </c>
      <c r="L3363" s="2">
        <v>0</v>
      </c>
      <c r="M3363" t="s">
        <v>11826</v>
      </c>
      <c r="N3363" t="s">
        <v>12329</v>
      </c>
      <c r="O3363" t="s">
        <v>10962</v>
      </c>
      <c r="P3363" t="s">
        <v>11212</v>
      </c>
    </row>
    <row r="3364" spans="1:16" x14ac:dyDescent="0.3">
      <c r="A3364" t="s">
        <v>4317</v>
      </c>
      <c r="B3364" s="2" t="str">
        <f t="shared" si="158"/>
        <v>4502</v>
      </c>
      <c r="C3364" s="2">
        <f t="shared" si="156"/>
        <v>4502</v>
      </c>
      <c r="D3364" t="str">
        <f>VLOOKUP(C3364,'Cost Centre'!A:B,2,)</f>
        <v>Finance</v>
      </c>
      <c r="E3364" t="str">
        <f t="shared" si="157"/>
        <v>6</v>
      </c>
      <c r="F3364" t="s">
        <v>12332</v>
      </c>
      <c r="G3364" s="2">
        <v>0</v>
      </c>
      <c r="H3364" s="2">
        <v>0</v>
      </c>
      <c r="I3364" s="2">
        <v>0</v>
      </c>
      <c r="J3364" s="105">
        <f>SUMIF([1]MMM!$A:$A,A3364,[1]MMM!$F:$F)</f>
        <v>0</v>
      </c>
      <c r="K3364" s="2" t="s">
        <v>10</v>
      </c>
      <c r="L3364" s="2">
        <v>0</v>
      </c>
      <c r="M3364" t="s">
        <v>11826</v>
      </c>
      <c r="N3364" t="s">
        <v>12329</v>
      </c>
      <c r="O3364" t="s">
        <v>10962</v>
      </c>
      <c r="P3364" t="s">
        <v>11212</v>
      </c>
    </row>
    <row r="3365" spans="1:16" x14ac:dyDescent="0.3">
      <c r="A3365" t="s">
        <v>12333</v>
      </c>
      <c r="B3365" s="2" t="str">
        <f t="shared" si="158"/>
        <v>4502</v>
      </c>
      <c r="C3365" s="2">
        <f t="shared" si="156"/>
        <v>4502</v>
      </c>
      <c r="D3365" t="str">
        <f>VLOOKUP(C3365,'Cost Centre'!A:B,2,)</f>
        <v>Finance</v>
      </c>
      <c r="E3365" t="str">
        <f t="shared" si="157"/>
        <v>6</v>
      </c>
      <c r="F3365" t="s">
        <v>12332</v>
      </c>
      <c r="G3365" s="2">
        <v>0</v>
      </c>
      <c r="H3365" s="2">
        <v>0</v>
      </c>
      <c r="I3365" s="2">
        <v>0</v>
      </c>
      <c r="J3365" s="105">
        <f>SUMIF([1]MMM!$A:$A,A3365,[1]MMM!$F:$F)</f>
        <v>0</v>
      </c>
      <c r="K3365" s="2" t="s">
        <v>10</v>
      </c>
      <c r="L3365" s="2">
        <v>500000</v>
      </c>
      <c r="M3365" t="s">
        <v>11826</v>
      </c>
      <c r="N3365" t="s">
        <v>12329</v>
      </c>
      <c r="O3365" t="s">
        <v>10962</v>
      </c>
      <c r="P3365" t="s">
        <v>11212</v>
      </c>
    </row>
    <row r="3366" spans="1:16" x14ac:dyDescent="0.3">
      <c r="A3366" t="s">
        <v>879</v>
      </c>
      <c r="B3366" s="2" t="str">
        <f t="shared" si="158"/>
        <v>4502</v>
      </c>
      <c r="C3366" s="2">
        <f t="shared" si="156"/>
        <v>4502</v>
      </c>
      <c r="D3366" t="str">
        <f>VLOOKUP(C3366,'Cost Centre'!A:B,2,)</f>
        <v>Finance</v>
      </c>
      <c r="E3366" t="str">
        <f t="shared" si="157"/>
        <v>6</v>
      </c>
      <c r="F3366" t="s">
        <v>11217</v>
      </c>
      <c r="G3366" s="2">
        <v>0</v>
      </c>
      <c r="H3366" s="2">
        <v>0</v>
      </c>
      <c r="I3366" s="2">
        <v>0</v>
      </c>
      <c r="J3366" s="105">
        <f>SUMIF([1]MMM!$A:$A,A3366,[1]MMM!$F:$F)</f>
        <v>0</v>
      </c>
      <c r="K3366" s="2" t="s">
        <v>460</v>
      </c>
      <c r="L3366" s="2">
        <v>0</v>
      </c>
      <c r="M3366" t="s">
        <v>11826</v>
      </c>
      <c r="N3366" t="s">
        <v>12329</v>
      </c>
      <c r="O3366" t="s">
        <v>10962</v>
      </c>
      <c r="P3366" t="s">
        <v>11212</v>
      </c>
    </row>
    <row r="3367" spans="1:16" x14ac:dyDescent="0.3">
      <c r="A3367" t="s">
        <v>880</v>
      </c>
      <c r="B3367" s="2" t="str">
        <f t="shared" si="158"/>
        <v>4502</v>
      </c>
      <c r="C3367" s="2">
        <f t="shared" si="156"/>
        <v>4502</v>
      </c>
      <c r="D3367" t="str">
        <f>VLOOKUP(C3367,'Cost Centre'!A:B,2,)</f>
        <v>Finance</v>
      </c>
      <c r="E3367" t="str">
        <f t="shared" si="157"/>
        <v>6</v>
      </c>
      <c r="F3367" t="s">
        <v>11219</v>
      </c>
      <c r="G3367" s="2">
        <v>0</v>
      </c>
      <c r="H3367" s="2">
        <v>0</v>
      </c>
      <c r="I3367" s="2">
        <v>0</v>
      </c>
      <c r="J3367" s="105">
        <f>SUMIF([1]MMM!$A:$A,A3367,[1]MMM!$F:$F)</f>
        <v>0</v>
      </c>
      <c r="K3367" s="2" t="s">
        <v>460</v>
      </c>
      <c r="L3367" s="2">
        <v>0</v>
      </c>
      <c r="M3367" t="s">
        <v>11826</v>
      </c>
      <c r="N3367" t="s">
        <v>12329</v>
      </c>
      <c r="O3367" t="s">
        <v>10962</v>
      </c>
      <c r="P3367" t="s">
        <v>11212</v>
      </c>
    </row>
    <row r="3368" spans="1:16" x14ac:dyDescent="0.3">
      <c r="A3368" t="s">
        <v>881</v>
      </c>
      <c r="B3368" s="2" t="str">
        <f t="shared" si="158"/>
        <v>4502</v>
      </c>
      <c r="C3368" s="2">
        <f t="shared" si="156"/>
        <v>4502</v>
      </c>
      <c r="D3368" t="str">
        <f>VLOOKUP(C3368,'Cost Centre'!A:B,2,)</f>
        <v>Finance</v>
      </c>
      <c r="E3368" t="str">
        <f t="shared" si="157"/>
        <v>6</v>
      </c>
      <c r="F3368" t="s">
        <v>11221</v>
      </c>
      <c r="G3368" s="2">
        <v>0</v>
      </c>
      <c r="H3368" s="2">
        <v>0</v>
      </c>
      <c r="I3368" s="2">
        <v>0</v>
      </c>
      <c r="J3368" s="105">
        <f>SUMIF([1]MMM!$A:$A,A3368,[1]MMM!$F:$F)</f>
        <v>0</v>
      </c>
      <c r="K3368" s="2" t="s">
        <v>460</v>
      </c>
      <c r="L3368" s="2">
        <v>0</v>
      </c>
      <c r="M3368" t="s">
        <v>11826</v>
      </c>
      <c r="N3368" t="s">
        <v>12329</v>
      </c>
      <c r="O3368" t="s">
        <v>10962</v>
      </c>
      <c r="P3368" t="s">
        <v>11212</v>
      </c>
    </row>
    <row r="3369" spans="1:16" x14ac:dyDescent="0.3">
      <c r="A3369" t="s">
        <v>882</v>
      </c>
      <c r="B3369" s="2" t="str">
        <f t="shared" si="158"/>
        <v>4502</v>
      </c>
      <c r="C3369" s="2">
        <f t="shared" si="156"/>
        <v>4502</v>
      </c>
      <c r="D3369" t="str">
        <f>VLOOKUP(C3369,'Cost Centre'!A:B,2,)</f>
        <v>Finance</v>
      </c>
      <c r="E3369" t="str">
        <f t="shared" si="157"/>
        <v>6</v>
      </c>
      <c r="F3369" t="s">
        <v>11223</v>
      </c>
      <c r="G3369" s="2">
        <v>0</v>
      </c>
      <c r="H3369" s="2">
        <v>0</v>
      </c>
      <c r="I3369" s="2">
        <v>0</v>
      </c>
      <c r="J3369" s="105">
        <f>SUMIF([1]MMM!$A:$A,A3369,[1]MMM!$F:$F)</f>
        <v>0</v>
      </c>
      <c r="K3369" s="2" t="s">
        <v>460</v>
      </c>
      <c r="L3369" s="2">
        <v>0</v>
      </c>
      <c r="M3369" t="s">
        <v>11826</v>
      </c>
      <c r="N3369" t="s">
        <v>12329</v>
      </c>
      <c r="O3369" t="s">
        <v>10962</v>
      </c>
      <c r="P3369" t="s">
        <v>11212</v>
      </c>
    </row>
    <row r="3370" spans="1:16" x14ac:dyDescent="0.3">
      <c r="A3370" t="s">
        <v>883</v>
      </c>
      <c r="B3370" s="2" t="str">
        <f t="shared" si="158"/>
        <v>4502</v>
      </c>
      <c r="C3370" s="2">
        <f t="shared" si="156"/>
        <v>4502</v>
      </c>
      <c r="D3370" t="str">
        <f>VLOOKUP(C3370,'Cost Centre'!A:B,2,)</f>
        <v>Finance</v>
      </c>
      <c r="E3370" t="str">
        <f t="shared" si="157"/>
        <v>6</v>
      </c>
      <c r="F3370" t="s">
        <v>11225</v>
      </c>
      <c r="G3370" s="2">
        <v>0</v>
      </c>
      <c r="H3370" s="2">
        <v>0</v>
      </c>
      <c r="I3370" s="2">
        <v>0</v>
      </c>
      <c r="J3370" s="105">
        <f>SUMIF([1]MMM!$A:$A,A3370,[1]MMM!$F:$F)</f>
        <v>0</v>
      </c>
      <c r="K3370" s="2" t="s">
        <v>460</v>
      </c>
      <c r="L3370" s="2">
        <v>0</v>
      </c>
      <c r="M3370" t="s">
        <v>11826</v>
      </c>
      <c r="N3370" t="s">
        <v>12329</v>
      </c>
      <c r="O3370" t="s">
        <v>10962</v>
      </c>
      <c r="P3370" t="s">
        <v>11212</v>
      </c>
    </row>
    <row r="3371" spans="1:16" x14ac:dyDescent="0.3">
      <c r="A3371" t="s">
        <v>884</v>
      </c>
      <c r="B3371" s="2" t="str">
        <f t="shared" si="158"/>
        <v>4502</v>
      </c>
      <c r="C3371" s="2">
        <f t="shared" si="156"/>
        <v>4502</v>
      </c>
      <c r="D3371" t="str">
        <f>VLOOKUP(C3371,'Cost Centre'!A:B,2,)</f>
        <v>Finance</v>
      </c>
      <c r="E3371" t="str">
        <f t="shared" si="157"/>
        <v>6</v>
      </c>
      <c r="F3371" t="s">
        <v>11227</v>
      </c>
      <c r="G3371" s="2">
        <v>0</v>
      </c>
      <c r="H3371" s="2">
        <v>0</v>
      </c>
      <c r="I3371" s="2">
        <v>0</v>
      </c>
      <c r="J3371" s="105">
        <f>SUMIF([1]MMM!$A:$A,A3371,[1]MMM!$F:$F)</f>
        <v>0</v>
      </c>
      <c r="K3371" s="2" t="s">
        <v>460</v>
      </c>
      <c r="L3371" s="2">
        <v>0</v>
      </c>
      <c r="M3371" t="s">
        <v>11826</v>
      </c>
      <c r="N3371" t="s">
        <v>12329</v>
      </c>
      <c r="O3371" t="s">
        <v>10962</v>
      </c>
      <c r="P3371" t="s">
        <v>11212</v>
      </c>
    </row>
    <row r="3372" spans="1:16" x14ac:dyDescent="0.3">
      <c r="A3372" t="s">
        <v>885</v>
      </c>
      <c r="B3372" s="2" t="str">
        <f t="shared" si="158"/>
        <v>4502</v>
      </c>
      <c r="C3372" s="2">
        <f t="shared" si="156"/>
        <v>4502</v>
      </c>
      <c r="D3372" t="str">
        <f>VLOOKUP(C3372,'Cost Centre'!A:B,2,)</f>
        <v>Finance</v>
      </c>
      <c r="E3372" t="str">
        <f t="shared" si="157"/>
        <v>6</v>
      </c>
      <c r="F3372" t="s">
        <v>11229</v>
      </c>
      <c r="G3372" s="2">
        <v>0</v>
      </c>
      <c r="H3372" s="2">
        <v>0</v>
      </c>
      <c r="I3372" s="2">
        <v>0</v>
      </c>
      <c r="J3372" s="105">
        <f>SUMIF([1]MMM!$A:$A,A3372,[1]MMM!$F:$F)</f>
        <v>0</v>
      </c>
      <c r="K3372" s="2" t="s">
        <v>460</v>
      </c>
      <c r="L3372" s="2">
        <v>0</v>
      </c>
      <c r="M3372" t="s">
        <v>11826</v>
      </c>
      <c r="N3372" t="s">
        <v>12329</v>
      </c>
      <c r="O3372" t="s">
        <v>10962</v>
      </c>
      <c r="P3372" t="s">
        <v>11212</v>
      </c>
    </row>
    <row r="3373" spans="1:16" x14ac:dyDescent="0.3">
      <c r="A3373" t="s">
        <v>886</v>
      </c>
      <c r="B3373" s="2" t="str">
        <f t="shared" si="158"/>
        <v>4502</v>
      </c>
      <c r="C3373" s="2">
        <f t="shared" si="156"/>
        <v>4502</v>
      </c>
      <c r="D3373" t="str">
        <f>VLOOKUP(C3373,'Cost Centre'!A:B,2,)</f>
        <v>Finance</v>
      </c>
      <c r="E3373" t="str">
        <f t="shared" si="157"/>
        <v>6</v>
      </c>
      <c r="F3373" t="s">
        <v>11231</v>
      </c>
      <c r="G3373" s="2">
        <v>0</v>
      </c>
      <c r="H3373" s="2">
        <v>0</v>
      </c>
      <c r="I3373" s="2">
        <v>0</v>
      </c>
      <c r="J3373" s="105">
        <f>SUMIF([1]MMM!$A:$A,A3373,[1]MMM!$F:$F)</f>
        <v>0</v>
      </c>
      <c r="K3373" s="2" t="s">
        <v>460</v>
      </c>
      <c r="L3373" s="2">
        <v>0</v>
      </c>
      <c r="M3373" t="s">
        <v>11826</v>
      </c>
      <c r="N3373" t="s">
        <v>12329</v>
      </c>
      <c r="O3373" t="s">
        <v>10962</v>
      </c>
      <c r="P3373" t="s">
        <v>11212</v>
      </c>
    </row>
    <row r="3374" spans="1:16" x14ac:dyDescent="0.3">
      <c r="A3374" t="s">
        <v>887</v>
      </c>
      <c r="B3374" s="2" t="str">
        <f t="shared" si="158"/>
        <v>4502</v>
      </c>
      <c r="C3374" s="2">
        <f t="shared" si="156"/>
        <v>4502</v>
      </c>
      <c r="D3374" t="str">
        <f>VLOOKUP(C3374,'Cost Centre'!A:B,2,)</f>
        <v>Finance</v>
      </c>
      <c r="E3374" t="str">
        <f t="shared" si="157"/>
        <v>6</v>
      </c>
      <c r="F3374" t="s">
        <v>11233</v>
      </c>
      <c r="G3374" s="2">
        <v>0</v>
      </c>
      <c r="H3374" s="2">
        <v>0</v>
      </c>
      <c r="I3374" s="2">
        <v>0</v>
      </c>
      <c r="J3374" s="105">
        <f>SUMIF([1]MMM!$A:$A,A3374,[1]MMM!$F:$F)</f>
        <v>0</v>
      </c>
      <c r="K3374" s="2" t="s">
        <v>460</v>
      </c>
      <c r="L3374" s="2">
        <v>0</v>
      </c>
      <c r="M3374" t="s">
        <v>11826</v>
      </c>
      <c r="N3374" t="s">
        <v>12329</v>
      </c>
      <c r="O3374" t="s">
        <v>10962</v>
      </c>
      <c r="P3374" t="s">
        <v>11212</v>
      </c>
    </row>
    <row r="3375" spans="1:16" x14ac:dyDescent="0.3">
      <c r="A3375" t="s">
        <v>888</v>
      </c>
      <c r="B3375" s="2" t="str">
        <f t="shared" si="158"/>
        <v>4502</v>
      </c>
      <c r="C3375" s="2">
        <f t="shared" si="156"/>
        <v>4502</v>
      </c>
      <c r="D3375" t="str">
        <f>VLOOKUP(C3375,'Cost Centre'!A:B,2,)</f>
        <v>Finance</v>
      </c>
      <c r="E3375" t="str">
        <f t="shared" si="157"/>
        <v>6</v>
      </c>
      <c r="F3375" t="s">
        <v>11235</v>
      </c>
      <c r="G3375" s="2">
        <v>0</v>
      </c>
      <c r="H3375" s="2">
        <v>0</v>
      </c>
      <c r="I3375" s="2">
        <v>0</v>
      </c>
      <c r="J3375" s="105">
        <f>SUMIF([1]MMM!$A:$A,A3375,[1]MMM!$F:$F)</f>
        <v>0</v>
      </c>
      <c r="K3375" s="2" t="s">
        <v>460</v>
      </c>
      <c r="L3375" s="2">
        <v>0</v>
      </c>
      <c r="M3375" t="s">
        <v>11826</v>
      </c>
      <c r="N3375" t="s">
        <v>12329</v>
      </c>
      <c r="O3375" t="s">
        <v>10962</v>
      </c>
      <c r="P3375" t="s">
        <v>11212</v>
      </c>
    </row>
    <row r="3376" spans="1:16" x14ac:dyDescent="0.3">
      <c r="A3376" t="s">
        <v>889</v>
      </c>
      <c r="B3376" s="2" t="str">
        <f t="shared" si="158"/>
        <v>4502</v>
      </c>
      <c r="C3376" s="2">
        <f t="shared" si="156"/>
        <v>4502</v>
      </c>
      <c r="D3376" t="str">
        <f>VLOOKUP(C3376,'Cost Centre'!A:B,2,)</f>
        <v>Finance</v>
      </c>
      <c r="E3376" t="str">
        <f t="shared" si="157"/>
        <v>6</v>
      </c>
      <c r="F3376" t="s">
        <v>11237</v>
      </c>
      <c r="G3376" s="2">
        <v>0</v>
      </c>
      <c r="H3376" s="2">
        <v>0</v>
      </c>
      <c r="I3376" s="2">
        <v>0</v>
      </c>
      <c r="J3376" s="105">
        <f>SUMIF([1]MMM!$A:$A,A3376,[1]MMM!$F:$F)</f>
        <v>0</v>
      </c>
      <c r="K3376" s="2" t="s">
        <v>460</v>
      </c>
      <c r="L3376" s="2">
        <v>0</v>
      </c>
      <c r="M3376" t="s">
        <v>11826</v>
      </c>
      <c r="N3376" t="s">
        <v>12329</v>
      </c>
      <c r="O3376" t="s">
        <v>10962</v>
      </c>
      <c r="P3376" t="s">
        <v>11212</v>
      </c>
    </row>
    <row r="3377" spans="1:16" x14ac:dyDescent="0.3">
      <c r="A3377" t="s">
        <v>890</v>
      </c>
      <c r="B3377" s="2" t="str">
        <f t="shared" si="158"/>
        <v>4502</v>
      </c>
      <c r="C3377" s="2">
        <f t="shared" si="156"/>
        <v>4502</v>
      </c>
      <c r="D3377" t="str">
        <f>VLOOKUP(C3377,'Cost Centre'!A:B,2,)</f>
        <v>Finance</v>
      </c>
      <c r="E3377" t="str">
        <f t="shared" si="157"/>
        <v>6</v>
      </c>
      <c r="F3377" t="s">
        <v>11239</v>
      </c>
      <c r="G3377" s="2">
        <v>0</v>
      </c>
      <c r="H3377" s="2">
        <v>0</v>
      </c>
      <c r="I3377" s="2">
        <v>0</v>
      </c>
      <c r="J3377" s="105">
        <f>SUMIF([1]MMM!$A:$A,A3377,[1]MMM!$F:$F)</f>
        <v>0</v>
      </c>
      <c r="K3377" s="2" t="s">
        <v>460</v>
      </c>
      <c r="L3377" s="2">
        <v>0</v>
      </c>
      <c r="M3377" t="s">
        <v>11826</v>
      </c>
      <c r="N3377" t="s">
        <v>12329</v>
      </c>
      <c r="O3377" t="s">
        <v>10962</v>
      </c>
      <c r="P3377" t="s">
        <v>11212</v>
      </c>
    </row>
    <row r="3378" spans="1:16" x14ac:dyDescent="0.3">
      <c r="A3378" t="s">
        <v>891</v>
      </c>
      <c r="B3378" s="2" t="str">
        <f t="shared" si="158"/>
        <v>4502</v>
      </c>
      <c r="C3378" s="2">
        <f t="shared" si="156"/>
        <v>4502</v>
      </c>
      <c r="D3378" t="str">
        <f>VLOOKUP(C3378,'Cost Centre'!A:B,2,)</f>
        <v>Finance</v>
      </c>
      <c r="E3378" t="str">
        <f t="shared" si="157"/>
        <v>6</v>
      </c>
      <c r="F3378" t="s">
        <v>11241</v>
      </c>
      <c r="G3378" s="2">
        <v>0</v>
      </c>
      <c r="H3378" s="2">
        <v>0</v>
      </c>
      <c r="I3378" s="2">
        <v>0</v>
      </c>
      <c r="J3378" s="105">
        <f>SUMIF([1]MMM!$A:$A,A3378,[1]MMM!$F:$F)</f>
        <v>0</v>
      </c>
      <c r="K3378" s="2" t="s">
        <v>460</v>
      </c>
      <c r="L3378" s="2">
        <v>0</v>
      </c>
      <c r="M3378" t="s">
        <v>11826</v>
      </c>
      <c r="N3378" t="s">
        <v>12329</v>
      </c>
      <c r="O3378" t="s">
        <v>10962</v>
      </c>
      <c r="P3378" t="s">
        <v>11212</v>
      </c>
    </row>
    <row r="3379" spans="1:16" x14ac:dyDescent="0.3">
      <c r="A3379" t="s">
        <v>892</v>
      </c>
      <c r="B3379" s="2" t="str">
        <f t="shared" si="158"/>
        <v>4502</v>
      </c>
      <c r="C3379" s="2">
        <f t="shared" si="156"/>
        <v>4502</v>
      </c>
      <c r="D3379" t="str">
        <f>VLOOKUP(C3379,'Cost Centre'!A:B,2,)</f>
        <v>Finance</v>
      </c>
      <c r="E3379" t="str">
        <f t="shared" si="157"/>
        <v>6</v>
      </c>
      <c r="F3379" t="s">
        <v>11243</v>
      </c>
      <c r="G3379" s="2">
        <v>0</v>
      </c>
      <c r="H3379" s="2">
        <v>0</v>
      </c>
      <c r="I3379" s="2">
        <v>0</v>
      </c>
      <c r="J3379" s="105">
        <f>SUMIF([1]MMM!$A:$A,A3379,[1]MMM!$F:$F)</f>
        <v>0</v>
      </c>
      <c r="K3379" s="2" t="s">
        <v>460</v>
      </c>
      <c r="L3379" s="2">
        <v>0</v>
      </c>
      <c r="M3379" t="s">
        <v>11826</v>
      </c>
      <c r="N3379" t="s">
        <v>12329</v>
      </c>
      <c r="O3379" t="s">
        <v>10962</v>
      </c>
      <c r="P3379" t="s">
        <v>11212</v>
      </c>
    </row>
    <row r="3380" spans="1:16" x14ac:dyDescent="0.3">
      <c r="A3380" t="s">
        <v>893</v>
      </c>
      <c r="B3380" s="2" t="str">
        <f t="shared" si="158"/>
        <v>4502</v>
      </c>
      <c r="C3380" s="2">
        <f t="shared" si="156"/>
        <v>4502</v>
      </c>
      <c r="D3380" t="str">
        <f>VLOOKUP(C3380,'Cost Centre'!A:B,2,)</f>
        <v>Finance</v>
      </c>
      <c r="E3380" t="str">
        <f t="shared" si="157"/>
        <v>6</v>
      </c>
      <c r="F3380" t="s">
        <v>11245</v>
      </c>
      <c r="G3380" s="2">
        <v>0</v>
      </c>
      <c r="H3380" s="2">
        <v>0</v>
      </c>
      <c r="I3380" s="2">
        <v>0</v>
      </c>
      <c r="J3380" s="105">
        <f>SUMIF([1]MMM!$A:$A,A3380,[1]MMM!$F:$F)</f>
        <v>0</v>
      </c>
      <c r="K3380" s="2" t="s">
        <v>460</v>
      </c>
      <c r="L3380" s="2">
        <v>0</v>
      </c>
      <c r="M3380" t="s">
        <v>11826</v>
      </c>
      <c r="N3380" t="s">
        <v>12329</v>
      </c>
      <c r="O3380" t="s">
        <v>10962</v>
      </c>
      <c r="P3380" t="s">
        <v>11212</v>
      </c>
    </row>
    <row r="3381" spans="1:16" x14ac:dyDescent="0.3">
      <c r="A3381" t="s">
        <v>894</v>
      </c>
      <c r="B3381" s="2" t="str">
        <f t="shared" si="158"/>
        <v>4502</v>
      </c>
      <c r="C3381" s="2">
        <f t="shared" si="156"/>
        <v>4502</v>
      </c>
      <c r="D3381" t="str">
        <f>VLOOKUP(C3381,'Cost Centre'!A:B,2,)</f>
        <v>Finance</v>
      </c>
      <c r="E3381" t="str">
        <f t="shared" si="157"/>
        <v>6</v>
      </c>
      <c r="F3381" t="s">
        <v>12311</v>
      </c>
      <c r="G3381" s="2">
        <v>0</v>
      </c>
      <c r="H3381" s="2">
        <v>0</v>
      </c>
      <c r="I3381" s="2">
        <v>0</v>
      </c>
      <c r="J3381" s="105">
        <f>SUMIF([1]MMM!$A:$A,A3381,[1]MMM!$F:$F)</f>
        <v>0</v>
      </c>
      <c r="K3381" s="2" t="s">
        <v>460</v>
      </c>
      <c r="L3381" s="2">
        <v>0</v>
      </c>
      <c r="M3381" t="s">
        <v>11826</v>
      </c>
      <c r="N3381" t="s">
        <v>12329</v>
      </c>
      <c r="O3381" t="s">
        <v>10962</v>
      </c>
      <c r="P3381" t="s">
        <v>12312</v>
      </c>
    </row>
    <row r="3382" spans="1:16" x14ac:dyDescent="0.3">
      <c r="A3382" t="s">
        <v>4318</v>
      </c>
      <c r="B3382" s="2" t="str">
        <f t="shared" si="158"/>
        <v>4502</v>
      </c>
      <c r="C3382" s="2">
        <f t="shared" si="156"/>
        <v>4502</v>
      </c>
      <c r="D3382" t="str">
        <f>VLOOKUP(C3382,'Cost Centre'!A:B,2,)</f>
        <v>Finance</v>
      </c>
      <c r="E3382" t="str">
        <f t="shared" si="157"/>
        <v>6</v>
      </c>
      <c r="F3382" t="s">
        <v>12334</v>
      </c>
      <c r="G3382" s="2">
        <v>0</v>
      </c>
      <c r="H3382" s="2">
        <v>0</v>
      </c>
      <c r="I3382" s="2">
        <v>-218752.64000000001</v>
      </c>
      <c r="J3382" s="105">
        <f>SUMIF([1]MMM!$A:$A,A3382,[1]MMM!$F:$F)</f>
        <v>-218752.64000000001</v>
      </c>
      <c r="K3382" s="2" t="s">
        <v>10</v>
      </c>
      <c r="L3382" s="2">
        <v>0</v>
      </c>
      <c r="M3382" t="s">
        <v>11826</v>
      </c>
      <c r="N3382" t="s">
        <v>12329</v>
      </c>
      <c r="O3382" t="s">
        <v>10962</v>
      </c>
      <c r="P3382" t="s">
        <v>12312</v>
      </c>
    </row>
    <row r="3383" spans="1:16" x14ac:dyDescent="0.3">
      <c r="A3383" t="s">
        <v>12335</v>
      </c>
      <c r="B3383" s="2" t="str">
        <f t="shared" si="158"/>
        <v>4502</v>
      </c>
      <c r="C3383" s="2">
        <f t="shared" si="156"/>
        <v>4502</v>
      </c>
      <c r="D3383" t="str">
        <f>VLOOKUP(C3383,'Cost Centre'!A:B,2,)</f>
        <v>Finance</v>
      </c>
      <c r="E3383" t="str">
        <f t="shared" si="157"/>
        <v>6</v>
      </c>
      <c r="F3383" t="s">
        <v>12334</v>
      </c>
      <c r="G3383" s="2">
        <v>0</v>
      </c>
      <c r="H3383" s="2">
        <v>434647.75</v>
      </c>
      <c r="I3383" s="2">
        <v>0</v>
      </c>
      <c r="J3383" s="105">
        <f>SUMIF([1]MMM!$A:$A,A3383,[1]MMM!$F:$F)</f>
        <v>434647.75</v>
      </c>
      <c r="K3383" s="2" t="s">
        <v>10</v>
      </c>
      <c r="L3383" s="2">
        <v>3850000</v>
      </c>
      <c r="M3383" t="s">
        <v>11826</v>
      </c>
      <c r="N3383" t="s">
        <v>12329</v>
      </c>
      <c r="O3383" t="s">
        <v>10962</v>
      </c>
      <c r="P3383" t="s">
        <v>12312</v>
      </c>
    </row>
    <row r="3384" spans="1:16" x14ac:dyDescent="0.3">
      <c r="A3384" t="s">
        <v>895</v>
      </c>
      <c r="B3384" s="2" t="str">
        <f t="shared" si="158"/>
        <v>4502</v>
      </c>
      <c r="C3384" s="2">
        <f t="shared" si="156"/>
        <v>4502</v>
      </c>
      <c r="D3384" t="str">
        <f>VLOOKUP(C3384,'Cost Centre'!A:B,2,)</f>
        <v>Finance</v>
      </c>
      <c r="E3384" t="str">
        <f t="shared" si="157"/>
        <v>6</v>
      </c>
      <c r="F3384" t="s">
        <v>12314</v>
      </c>
      <c r="G3384" s="2">
        <v>0</v>
      </c>
      <c r="H3384" s="2">
        <v>0</v>
      </c>
      <c r="I3384" s="2">
        <v>0</v>
      </c>
      <c r="J3384" s="105">
        <f>SUMIF([1]MMM!$A:$A,A3384,[1]MMM!$F:$F)</f>
        <v>0</v>
      </c>
      <c r="K3384" s="2" t="s">
        <v>460</v>
      </c>
      <c r="L3384" s="2">
        <v>0</v>
      </c>
      <c r="M3384" t="s">
        <v>11826</v>
      </c>
      <c r="N3384" t="s">
        <v>12329</v>
      </c>
      <c r="O3384" t="s">
        <v>10962</v>
      </c>
      <c r="P3384" t="s">
        <v>12312</v>
      </c>
    </row>
    <row r="3385" spans="1:16" x14ac:dyDescent="0.3">
      <c r="A3385" t="s">
        <v>896</v>
      </c>
      <c r="B3385" s="2" t="str">
        <f t="shared" si="158"/>
        <v>4502</v>
      </c>
      <c r="C3385" s="2">
        <f t="shared" si="156"/>
        <v>4502</v>
      </c>
      <c r="D3385" t="str">
        <f>VLOOKUP(C3385,'Cost Centre'!A:B,2,)</f>
        <v>Finance</v>
      </c>
      <c r="E3385" t="str">
        <f t="shared" si="157"/>
        <v>6</v>
      </c>
      <c r="F3385" t="s">
        <v>12315</v>
      </c>
      <c r="G3385" s="2">
        <v>0</v>
      </c>
      <c r="H3385" s="2">
        <v>0</v>
      </c>
      <c r="I3385" s="2">
        <v>0</v>
      </c>
      <c r="J3385" s="105">
        <f>SUMIF([1]MMM!$A:$A,A3385,[1]MMM!$F:$F)</f>
        <v>0</v>
      </c>
      <c r="K3385" s="2" t="s">
        <v>460</v>
      </c>
      <c r="L3385" s="2">
        <v>0</v>
      </c>
      <c r="M3385" t="s">
        <v>11826</v>
      </c>
      <c r="N3385" t="s">
        <v>12329</v>
      </c>
      <c r="O3385" t="s">
        <v>10962</v>
      </c>
      <c r="P3385" t="s">
        <v>12312</v>
      </c>
    </row>
    <row r="3386" spans="1:16" x14ac:dyDescent="0.3">
      <c r="A3386" t="s">
        <v>897</v>
      </c>
      <c r="B3386" s="2" t="str">
        <f t="shared" si="158"/>
        <v>4502</v>
      </c>
      <c r="C3386" s="2">
        <f t="shared" si="156"/>
        <v>4502</v>
      </c>
      <c r="D3386" t="str">
        <f>VLOOKUP(C3386,'Cost Centre'!A:B,2,)</f>
        <v>Finance</v>
      </c>
      <c r="E3386" t="str">
        <f t="shared" si="157"/>
        <v>6</v>
      </c>
      <c r="F3386" t="s">
        <v>12316</v>
      </c>
      <c r="G3386" s="2">
        <v>0</v>
      </c>
      <c r="H3386" s="2">
        <v>0</v>
      </c>
      <c r="I3386" s="2">
        <v>0</v>
      </c>
      <c r="J3386" s="105">
        <f>SUMIF([1]MMM!$A:$A,A3386,[1]MMM!$F:$F)</f>
        <v>0</v>
      </c>
      <c r="K3386" s="2" t="s">
        <v>460</v>
      </c>
      <c r="L3386" s="2">
        <v>0</v>
      </c>
      <c r="M3386" t="s">
        <v>11826</v>
      </c>
      <c r="N3386" t="s">
        <v>12329</v>
      </c>
      <c r="O3386" t="s">
        <v>10962</v>
      </c>
      <c r="P3386" t="s">
        <v>12312</v>
      </c>
    </row>
    <row r="3387" spans="1:16" x14ac:dyDescent="0.3">
      <c r="A3387" t="s">
        <v>898</v>
      </c>
      <c r="B3387" s="2" t="str">
        <f t="shared" si="158"/>
        <v>4502</v>
      </c>
      <c r="C3387" s="2">
        <f t="shared" si="156"/>
        <v>4502</v>
      </c>
      <c r="D3387" t="str">
        <f>VLOOKUP(C3387,'Cost Centre'!A:B,2,)</f>
        <v>Finance</v>
      </c>
      <c r="E3387" t="str">
        <f t="shared" si="157"/>
        <v>6</v>
      </c>
      <c r="F3387" t="s">
        <v>12317</v>
      </c>
      <c r="G3387" s="2">
        <v>0</v>
      </c>
      <c r="H3387" s="2">
        <v>0</v>
      </c>
      <c r="I3387" s="2">
        <v>0</v>
      </c>
      <c r="J3387" s="105">
        <f>SUMIF([1]MMM!$A:$A,A3387,[1]MMM!$F:$F)</f>
        <v>0</v>
      </c>
      <c r="K3387" s="2" t="s">
        <v>460</v>
      </c>
      <c r="L3387" s="2">
        <v>0</v>
      </c>
      <c r="M3387" t="s">
        <v>11826</v>
      </c>
      <c r="N3387" t="s">
        <v>12329</v>
      </c>
      <c r="O3387" t="s">
        <v>10962</v>
      </c>
      <c r="P3387" t="s">
        <v>12312</v>
      </c>
    </row>
    <row r="3388" spans="1:16" x14ac:dyDescent="0.3">
      <c r="A3388" t="s">
        <v>899</v>
      </c>
      <c r="B3388" s="2" t="str">
        <f t="shared" si="158"/>
        <v>4502</v>
      </c>
      <c r="C3388" s="2">
        <f t="shared" si="156"/>
        <v>4502</v>
      </c>
      <c r="D3388" t="str">
        <f>VLOOKUP(C3388,'Cost Centre'!A:B,2,)</f>
        <v>Finance</v>
      </c>
      <c r="E3388" t="str">
        <f t="shared" si="157"/>
        <v>6</v>
      </c>
      <c r="F3388" t="s">
        <v>12318</v>
      </c>
      <c r="G3388" s="2">
        <v>0</v>
      </c>
      <c r="H3388" s="2">
        <v>0</v>
      </c>
      <c r="I3388" s="2">
        <v>0</v>
      </c>
      <c r="J3388" s="105">
        <f>SUMIF([1]MMM!$A:$A,A3388,[1]MMM!$F:$F)</f>
        <v>0</v>
      </c>
      <c r="K3388" s="2" t="s">
        <v>460</v>
      </c>
      <c r="L3388" s="2">
        <v>0</v>
      </c>
      <c r="M3388" t="s">
        <v>11826</v>
      </c>
      <c r="N3388" t="s">
        <v>12329</v>
      </c>
      <c r="O3388" t="s">
        <v>10962</v>
      </c>
      <c r="P3388" t="s">
        <v>12312</v>
      </c>
    </row>
    <row r="3389" spans="1:16" x14ac:dyDescent="0.3">
      <c r="A3389" t="s">
        <v>900</v>
      </c>
      <c r="B3389" s="2" t="str">
        <f t="shared" si="158"/>
        <v>4502</v>
      </c>
      <c r="C3389" s="2">
        <f t="shared" si="156"/>
        <v>4502</v>
      </c>
      <c r="D3389" t="str">
        <f>VLOOKUP(C3389,'Cost Centre'!A:B,2,)</f>
        <v>Finance</v>
      </c>
      <c r="E3389" t="str">
        <f t="shared" si="157"/>
        <v>6</v>
      </c>
      <c r="F3389" t="s">
        <v>12319</v>
      </c>
      <c r="G3389" s="2">
        <v>0</v>
      </c>
      <c r="H3389" s="2">
        <v>0</v>
      </c>
      <c r="I3389" s="2">
        <v>-215895.11</v>
      </c>
      <c r="J3389" s="105">
        <f>SUMIF([1]MMM!$A:$A,A3389,[1]MMM!$F:$F)</f>
        <v>-215895.11</v>
      </c>
      <c r="K3389" s="2" t="s">
        <v>460</v>
      </c>
      <c r="L3389" s="2">
        <v>0</v>
      </c>
      <c r="M3389" t="s">
        <v>11826</v>
      </c>
      <c r="N3389" t="s">
        <v>12329</v>
      </c>
      <c r="O3389" t="s">
        <v>10962</v>
      </c>
      <c r="P3389" t="s">
        <v>12312</v>
      </c>
    </row>
    <row r="3390" spans="1:16" x14ac:dyDescent="0.3">
      <c r="A3390" t="s">
        <v>901</v>
      </c>
      <c r="B3390" s="2" t="str">
        <f t="shared" si="158"/>
        <v>4502</v>
      </c>
      <c r="C3390" s="2">
        <f t="shared" si="156"/>
        <v>4502</v>
      </c>
      <c r="D3390" t="str">
        <f>VLOOKUP(C3390,'Cost Centre'!A:B,2,)</f>
        <v>Finance</v>
      </c>
      <c r="E3390" t="str">
        <f t="shared" si="157"/>
        <v>6</v>
      </c>
      <c r="F3390" t="s">
        <v>12320</v>
      </c>
      <c r="G3390" s="2">
        <v>0</v>
      </c>
      <c r="H3390" s="2">
        <v>0</v>
      </c>
      <c r="I3390" s="2">
        <v>0</v>
      </c>
      <c r="J3390" s="105">
        <f>SUMIF([1]MMM!$A:$A,A3390,[1]MMM!$F:$F)</f>
        <v>0</v>
      </c>
      <c r="K3390" s="2" t="s">
        <v>460</v>
      </c>
      <c r="L3390" s="2">
        <v>0</v>
      </c>
      <c r="M3390" t="s">
        <v>11826</v>
      </c>
      <c r="N3390" t="s">
        <v>12329</v>
      </c>
      <c r="O3390" t="s">
        <v>10962</v>
      </c>
      <c r="P3390" t="s">
        <v>12312</v>
      </c>
    </row>
    <row r="3391" spans="1:16" x14ac:dyDescent="0.3">
      <c r="A3391" t="s">
        <v>902</v>
      </c>
      <c r="B3391" s="2" t="str">
        <f t="shared" si="158"/>
        <v>4502</v>
      </c>
      <c r="C3391" s="2">
        <f t="shared" si="156"/>
        <v>4502</v>
      </c>
      <c r="D3391" t="str">
        <f>VLOOKUP(C3391,'Cost Centre'!A:B,2,)</f>
        <v>Finance</v>
      </c>
      <c r="E3391" t="str">
        <f t="shared" si="157"/>
        <v>6</v>
      </c>
      <c r="F3391" t="s">
        <v>12321</v>
      </c>
      <c r="G3391" s="2">
        <v>0</v>
      </c>
      <c r="H3391" s="2">
        <v>0</v>
      </c>
      <c r="I3391" s="2">
        <v>0</v>
      </c>
      <c r="J3391" s="105">
        <f>SUMIF([1]MMM!$A:$A,A3391,[1]MMM!$F:$F)</f>
        <v>0</v>
      </c>
      <c r="K3391" s="2" t="s">
        <v>460</v>
      </c>
      <c r="L3391" s="2">
        <v>0</v>
      </c>
      <c r="M3391" t="s">
        <v>11826</v>
      </c>
      <c r="N3391" t="s">
        <v>12329</v>
      </c>
      <c r="O3391" t="s">
        <v>10962</v>
      </c>
      <c r="P3391" t="s">
        <v>12312</v>
      </c>
    </row>
    <row r="3392" spans="1:16" x14ac:dyDescent="0.3">
      <c r="A3392" t="s">
        <v>903</v>
      </c>
      <c r="B3392" s="2" t="str">
        <f t="shared" si="158"/>
        <v>4502</v>
      </c>
      <c r="C3392" s="2">
        <f t="shared" si="156"/>
        <v>4502</v>
      </c>
      <c r="D3392" t="str">
        <f>VLOOKUP(C3392,'Cost Centre'!A:B,2,)</f>
        <v>Finance</v>
      </c>
      <c r="E3392" t="str">
        <f t="shared" si="157"/>
        <v>6</v>
      </c>
      <c r="F3392" t="s">
        <v>12322</v>
      </c>
      <c r="G3392" s="2">
        <v>0</v>
      </c>
      <c r="H3392" s="2">
        <v>0</v>
      </c>
      <c r="I3392" s="2">
        <v>0</v>
      </c>
      <c r="J3392" s="105">
        <f>SUMIF([1]MMM!$A:$A,A3392,[1]MMM!$F:$F)</f>
        <v>0</v>
      </c>
      <c r="K3392" s="2" t="s">
        <v>460</v>
      </c>
      <c r="L3392" s="2">
        <v>0</v>
      </c>
      <c r="M3392" t="s">
        <v>11826</v>
      </c>
      <c r="N3392" t="s">
        <v>12329</v>
      </c>
      <c r="O3392" t="s">
        <v>10962</v>
      </c>
      <c r="P3392" t="s">
        <v>12312</v>
      </c>
    </row>
    <row r="3393" spans="1:16" x14ac:dyDescent="0.3">
      <c r="A3393" t="s">
        <v>904</v>
      </c>
      <c r="B3393" s="2" t="str">
        <f t="shared" si="158"/>
        <v>4502</v>
      </c>
      <c r="C3393" s="2">
        <f t="shared" si="156"/>
        <v>4502</v>
      </c>
      <c r="D3393" t="str">
        <f>VLOOKUP(C3393,'Cost Centre'!A:B,2,)</f>
        <v>Finance</v>
      </c>
      <c r="E3393" t="str">
        <f t="shared" si="157"/>
        <v>6</v>
      </c>
      <c r="F3393" t="s">
        <v>12323</v>
      </c>
      <c r="G3393" s="2">
        <v>0</v>
      </c>
      <c r="H3393" s="2">
        <v>0</v>
      </c>
      <c r="I3393" s="2">
        <v>0</v>
      </c>
      <c r="J3393" s="105">
        <f>SUMIF([1]MMM!$A:$A,A3393,[1]MMM!$F:$F)</f>
        <v>0</v>
      </c>
      <c r="K3393" s="2" t="s">
        <v>460</v>
      </c>
      <c r="L3393" s="2">
        <v>0</v>
      </c>
      <c r="M3393" t="s">
        <v>11826</v>
      </c>
      <c r="N3393" t="s">
        <v>12329</v>
      </c>
      <c r="O3393" t="s">
        <v>10962</v>
      </c>
      <c r="P3393" t="s">
        <v>12312</v>
      </c>
    </row>
    <row r="3394" spans="1:16" x14ac:dyDescent="0.3">
      <c r="A3394" t="s">
        <v>905</v>
      </c>
      <c r="B3394" s="2" t="str">
        <f t="shared" si="158"/>
        <v>4502</v>
      </c>
      <c r="C3394" s="2">
        <f t="shared" ref="C3394:C3457" si="159">VALUE(B3394)</f>
        <v>4502</v>
      </c>
      <c r="D3394" t="str">
        <f>VLOOKUP(C3394,'Cost Centre'!A:B,2,)</f>
        <v>Finance</v>
      </c>
      <c r="E3394" t="str">
        <f t="shared" ref="E3394:E3457" si="160">MID(A3394,5,1)</f>
        <v>6</v>
      </c>
      <c r="F3394" t="s">
        <v>12324</v>
      </c>
      <c r="G3394" s="2">
        <v>0</v>
      </c>
      <c r="H3394" s="2">
        <v>0</v>
      </c>
      <c r="I3394" s="2">
        <v>0</v>
      </c>
      <c r="J3394" s="105">
        <f>SUMIF([1]MMM!$A:$A,A3394,[1]MMM!$F:$F)</f>
        <v>0</v>
      </c>
      <c r="K3394" s="2" t="s">
        <v>460</v>
      </c>
      <c r="L3394" s="2">
        <v>0</v>
      </c>
      <c r="M3394" t="s">
        <v>11826</v>
      </c>
      <c r="N3394" t="s">
        <v>12329</v>
      </c>
      <c r="O3394" t="s">
        <v>10962</v>
      </c>
      <c r="P3394" t="s">
        <v>12312</v>
      </c>
    </row>
    <row r="3395" spans="1:16" x14ac:dyDescent="0.3">
      <c r="A3395" t="s">
        <v>906</v>
      </c>
      <c r="B3395" s="2" t="str">
        <f t="shared" ref="B3395:B3458" si="161">MID(A3395,1,4)</f>
        <v>4502</v>
      </c>
      <c r="C3395" s="2">
        <f t="shared" si="159"/>
        <v>4502</v>
      </c>
      <c r="D3395" t="str">
        <f>VLOOKUP(C3395,'Cost Centre'!A:B,2,)</f>
        <v>Finance</v>
      </c>
      <c r="E3395" t="str">
        <f t="shared" si="160"/>
        <v>6</v>
      </c>
      <c r="F3395" t="s">
        <v>12325</v>
      </c>
      <c r="G3395" s="2">
        <v>0</v>
      </c>
      <c r="H3395" s="2">
        <v>0</v>
      </c>
      <c r="I3395" s="2">
        <v>0</v>
      </c>
      <c r="J3395" s="105">
        <f>SUMIF([1]MMM!$A:$A,A3395,[1]MMM!$F:$F)</f>
        <v>0</v>
      </c>
      <c r="K3395" s="2" t="s">
        <v>460</v>
      </c>
      <c r="L3395" s="2">
        <v>0</v>
      </c>
      <c r="M3395" t="s">
        <v>11826</v>
      </c>
      <c r="N3395" t="s">
        <v>12329</v>
      </c>
      <c r="O3395" t="s">
        <v>10962</v>
      </c>
      <c r="P3395" t="s">
        <v>12312</v>
      </c>
    </row>
    <row r="3396" spans="1:16" x14ac:dyDescent="0.3">
      <c r="A3396" t="s">
        <v>907</v>
      </c>
      <c r="B3396" s="2" t="str">
        <f t="shared" si="161"/>
        <v>4502</v>
      </c>
      <c r="C3396" s="2">
        <f t="shared" si="159"/>
        <v>4502</v>
      </c>
      <c r="D3396" t="str">
        <f>VLOOKUP(C3396,'Cost Centre'!A:B,2,)</f>
        <v>Finance</v>
      </c>
      <c r="E3396" t="str">
        <f t="shared" si="160"/>
        <v>6</v>
      </c>
      <c r="F3396" t="s">
        <v>12326</v>
      </c>
      <c r="G3396" s="2">
        <v>0</v>
      </c>
      <c r="H3396" s="2">
        <v>0</v>
      </c>
      <c r="I3396" s="2">
        <v>0</v>
      </c>
      <c r="J3396" s="105">
        <f>SUMIF([1]MMM!$A:$A,A3396,[1]MMM!$F:$F)</f>
        <v>0</v>
      </c>
      <c r="K3396" s="2" t="s">
        <v>460</v>
      </c>
      <c r="L3396" s="2">
        <v>0</v>
      </c>
      <c r="M3396" t="s">
        <v>11826</v>
      </c>
      <c r="N3396" t="s">
        <v>12329</v>
      </c>
      <c r="O3396" t="s">
        <v>10962</v>
      </c>
      <c r="P3396" t="s">
        <v>12312</v>
      </c>
    </row>
    <row r="3397" spans="1:16" x14ac:dyDescent="0.3">
      <c r="A3397" t="s">
        <v>908</v>
      </c>
      <c r="B3397" s="2" t="str">
        <f t="shared" si="161"/>
        <v>4502</v>
      </c>
      <c r="C3397" s="2">
        <f t="shared" si="159"/>
        <v>4502</v>
      </c>
      <c r="D3397" t="str">
        <f>VLOOKUP(C3397,'Cost Centre'!A:B,2,)</f>
        <v>Finance</v>
      </c>
      <c r="E3397" t="str">
        <f t="shared" si="160"/>
        <v>6</v>
      </c>
      <c r="F3397" t="s">
        <v>12327</v>
      </c>
      <c r="G3397" s="2">
        <v>0</v>
      </c>
      <c r="H3397" s="2">
        <v>0</v>
      </c>
      <c r="I3397" s="2">
        <v>0</v>
      </c>
      <c r="J3397" s="105">
        <f>SUMIF([1]MMM!$A:$A,A3397,[1]MMM!$F:$F)</f>
        <v>0</v>
      </c>
      <c r="K3397" s="2" t="s">
        <v>460</v>
      </c>
      <c r="L3397" s="2">
        <v>0</v>
      </c>
      <c r="M3397" t="s">
        <v>11826</v>
      </c>
      <c r="N3397" t="s">
        <v>12329</v>
      </c>
      <c r="O3397" t="s">
        <v>10962</v>
      </c>
      <c r="P3397" t="s">
        <v>12312</v>
      </c>
    </row>
    <row r="3398" spans="1:16" x14ac:dyDescent="0.3">
      <c r="A3398" t="s">
        <v>909</v>
      </c>
      <c r="B3398" s="2" t="str">
        <f t="shared" si="161"/>
        <v>4502</v>
      </c>
      <c r="C3398" s="2">
        <f t="shared" si="159"/>
        <v>4502</v>
      </c>
      <c r="D3398" t="str">
        <f>VLOOKUP(C3398,'Cost Centre'!A:B,2,)</f>
        <v>Finance</v>
      </c>
      <c r="E3398" t="str">
        <f t="shared" si="160"/>
        <v>6</v>
      </c>
      <c r="F3398" t="s">
        <v>12328</v>
      </c>
      <c r="G3398" s="2">
        <v>0</v>
      </c>
      <c r="H3398" s="2">
        <v>0</v>
      </c>
      <c r="I3398" s="2">
        <v>0</v>
      </c>
      <c r="J3398" s="105">
        <f>SUMIF([1]MMM!$A:$A,A3398,[1]MMM!$F:$F)</f>
        <v>0</v>
      </c>
      <c r="K3398" s="2" t="s">
        <v>460</v>
      </c>
      <c r="L3398" s="2">
        <v>0</v>
      </c>
      <c r="M3398" t="s">
        <v>11826</v>
      </c>
      <c r="N3398" t="s">
        <v>12329</v>
      </c>
      <c r="O3398" t="s">
        <v>10962</v>
      </c>
      <c r="P3398" t="s">
        <v>12312</v>
      </c>
    </row>
    <row r="3399" spans="1:16" x14ac:dyDescent="0.3">
      <c r="A3399" t="s">
        <v>910</v>
      </c>
      <c r="B3399" s="2" t="str">
        <f t="shared" si="161"/>
        <v>4502</v>
      </c>
      <c r="C3399" s="2">
        <f t="shared" si="159"/>
        <v>4502</v>
      </c>
      <c r="D3399" t="str">
        <f>VLOOKUP(C3399,'Cost Centre'!A:B,2,)</f>
        <v>Finance</v>
      </c>
      <c r="E3399" t="str">
        <f t="shared" si="160"/>
        <v>6</v>
      </c>
      <c r="F3399" t="s">
        <v>11009</v>
      </c>
      <c r="G3399" s="2">
        <v>0</v>
      </c>
      <c r="H3399" s="2">
        <v>0</v>
      </c>
      <c r="I3399" s="2">
        <v>0</v>
      </c>
      <c r="J3399" s="105">
        <f>SUMIF([1]MMM!$A:$A,A3399,[1]MMM!$F:$F)</f>
        <v>0</v>
      </c>
      <c r="K3399" s="2" t="s">
        <v>460</v>
      </c>
      <c r="L3399" s="2">
        <v>0</v>
      </c>
      <c r="M3399" t="s">
        <v>11826</v>
      </c>
      <c r="N3399" t="s">
        <v>12329</v>
      </c>
      <c r="O3399" t="s">
        <v>10962</v>
      </c>
      <c r="P3399" t="s">
        <v>11010</v>
      </c>
    </row>
    <row r="3400" spans="1:16" x14ac:dyDescent="0.3">
      <c r="A3400" t="s">
        <v>4319</v>
      </c>
      <c r="B3400" s="2" t="str">
        <f t="shared" si="161"/>
        <v>4502</v>
      </c>
      <c r="C3400" s="2">
        <f t="shared" si="159"/>
        <v>4502</v>
      </c>
      <c r="D3400" t="str">
        <f>VLOOKUP(C3400,'Cost Centre'!A:B,2,)</f>
        <v>Finance</v>
      </c>
      <c r="E3400" t="str">
        <f t="shared" si="160"/>
        <v>6</v>
      </c>
      <c r="F3400" t="s">
        <v>11011</v>
      </c>
      <c r="G3400" s="2">
        <v>0</v>
      </c>
      <c r="H3400" s="2">
        <v>0</v>
      </c>
      <c r="I3400" s="2">
        <v>0</v>
      </c>
      <c r="J3400" s="105">
        <f>SUMIF([1]MMM!$A:$A,A3400,[1]MMM!$F:$F)</f>
        <v>0</v>
      </c>
      <c r="K3400" s="2" t="s">
        <v>460</v>
      </c>
      <c r="L3400" s="2">
        <v>0</v>
      </c>
      <c r="M3400" t="s">
        <v>11826</v>
      </c>
      <c r="N3400" t="s">
        <v>12329</v>
      </c>
      <c r="O3400" t="s">
        <v>10962</v>
      </c>
      <c r="P3400" t="s">
        <v>11010</v>
      </c>
    </row>
    <row r="3401" spans="1:16" x14ac:dyDescent="0.3">
      <c r="A3401" t="s">
        <v>4320</v>
      </c>
      <c r="B3401" s="2" t="str">
        <f t="shared" si="161"/>
        <v>4502</v>
      </c>
      <c r="C3401" s="2">
        <f t="shared" si="159"/>
        <v>4502</v>
      </c>
      <c r="D3401" t="str">
        <f>VLOOKUP(C3401,'Cost Centre'!A:B,2,)</f>
        <v>Finance</v>
      </c>
      <c r="E3401" t="str">
        <f t="shared" si="160"/>
        <v>6</v>
      </c>
      <c r="F3401" t="s">
        <v>11012</v>
      </c>
      <c r="G3401" s="2">
        <v>0</v>
      </c>
      <c r="H3401" s="2">
        <v>0</v>
      </c>
      <c r="I3401" s="2">
        <v>0</v>
      </c>
      <c r="J3401" s="105">
        <f>SUMIF([1]MMM!$A:$A,A3401,[1]MMM!$F:$F)</f>
        <v>0</v>
      </c>
      <c r="K3401" s="2" t="s">
        <v>460</v>
      </c>
      <c r="L3401" s="2">
        <v>0</v>
      </c>
      <c r="M3401" t="s">
        <v>11826</v>
      </c>
      <c r="N3401" t="s">
        <v>12329</v>
      </c>
      <c r="O3401" t="s">
        <v>10962</v>
      </c>
      <c r="P3401" t="s">
        <v>11010</v>
      </c>
    </row>
    <row r="3402" spans="1:16" x14ac:dyDescent="0.3">
      <c r="A3402" t="s">
        <v>4321</v>
      </c>
      <c r="B3402" s="2" t="str">
        <f t="shared" si="161"/>
        <v>4502</v>
      </c>
      <c r="C3402" s="2">
        <f t="shared" si="159"/>
        <v>4502</v>
      </c>
      <c r="D3402" t="str">
        <f>VLOOKUP(C3402,'Cost Centre'!A:B,2,)</f>
        <v>Finance</v>
      </c>
      <c r="E3402" t="str">
        <f t="shared" si="160"/>
        <v>6</v>
      </c>
      <c r="F3402" t="s">
        <v>11013</v>
      </c>
      <c r="G3402" s="2">
        <v>0</v>
      </c>
      <c r="H3402" s="2">
        <v>0</v>
      </c>
      <c r="I3402" s="2">
        <v>0</v>
      </c>
      <c r="J3402" s="105">
        <f>SUMIF([1]MMM!$A:$A,A3402,[1]MMM!$F:$F)</f>
        <v>0</v>
      </c>
      <c r="K3402" s="2" t="s">
        <v>460</v>
      </c>
      <c r="L3402" s="2">
        <v>0</v>
      </c>
      <c r="M3402" t="s">
        <v>11826</v>
      </c>
      <c r="N3402" t="s">
        <v>12329</v>
      </c>
      <c r="O3402" t="s">
        <v>10962</v>
      </c>
      <c r="P3402" t="s">
        <v>11010</v>
      </c>
    </row>
    <row r="3403" spans="1:16" x14ac:dyDescent="0.3">
      <c r="A3403" t="s">
        <v>4322</v>
      </c>
      <c r="B3403" s="2" t="str">
        <f t="shared" si="161"/>
        <v>4502</v>
      </c>
      <c r="C3403" s="2">
        <f t="shared" si="159"/>
        <v>4502</v>
      </c>
      <c r="D3403" t="str">
        <f>VLOOKUP(C3403,'Cost Centre'!A:B,2,)</f>
        <v>Finance</v>
      </c>
      <c r="E3403" t="str">
        <f t="shared" si="160"/>
        <v>6</v>
      </c>
      <c r="F3403" t="s">
        <v>11014</v>
      </c>
      <c r="G3403" s="2">
        <v>0</v>
      </c>
      <c r="H3403" s="2">
        <v>0</v>
      </c>
      <c r="I3403" s="2">
        <v>0</v>
      </c>
      <c r="J3403" s="105">
        <f>SUMIF([1]MMM!$A:$A,A3403,[1]MMM!$F:$F)</f>
        <v>0</v>
      </c>
      <c r="K3403" s="2" t="s">
        <v>460</v>
      </c>
      <c r="L3403" s="2">
        <v>0</v>
      </c>
      <c r="M3403" t="s">
        <v>11826</v>
      </c>
      <c r="N3403" t="s">
        <v>12329</v>
      </c>
      <c r="O3403" t="s">
        <v>10962</v>
      </c>
      <c r="P3403" t="s">
        <v>11010</v>
      </c>
    </row>
    <row r="3404" spans="1:16" x14ac:dyDescent="0.3">
      <c r="A3404" t="s">
        <v>4323</v>
      </c>
      <c r="B3404" s="2" t="str">
        <f t="shared" si="161"/>
        <v>4502</v>
      </c>
      <c r="C3404" s="2">
        <f t="shared" si="159"/>
        <v>4502</v>
      </c>
      <c r="D3404" t="str">
        <f>VLOOKUP(C3404,'Cost Centre'!A:B,2,)</f>
        <v>Finance</v>
      </c>
      <c r="E3404" t="str">
        <f t="shared" si="160"/>
        <v>6</v>
      </c>
      <c r="F3404" t="s">
        <v>11015</v>
      </c>
      <c r="G3404" s="2">
        <v>0</v>
      </c>
      <c r="H3404" s="2">
        <v>0</v>
      </c>
      <c r="I3404" s="2">
        <v>0</v>
      </c>
      <c r="J3404" s="105">
        <f>SUMIF([1]MMM!$A:$A,A3404,[1]MMM!$F:$F)</f>
        <v>0</v>
      </c>
      <c r="K3404" s="2" t="s">
        <v>460</v>
      </c>
      <c r="L3404" s="2">
        <v>0</v>
      </c>
      <c r="M3404" t="s">
        <v>11826</v>
      </c>
      <c r="N3404" t="s">
        <v>12329</v>
      </c>
      <c r="O3404" t="s">
        <v>10962</v>
      </c>
      <c r="P3404" t="s">
        <v>11010</v>
      </c>
    </row>
    <row r="3405" spans="1:16" x14ac:dyDescent="0.3">
      <c r="A3405" t="s">
        <v>4324</v>
      </c>
      <c r="B3405" s="2" t="str">
        <f t="shared" si="161"/>
        <v>4502</v>
      </c>
      <c r="C3405" s="2">
        <f t="shared" si="159"/>
        <v>4502</v>
      </c>
      <c r="D3405" t="str">
        <f>VLOOKUP(C3405,'Cost Centre'!A:B,2,)</f>
        <v>Finance</v>
      </c>
      <c r="E3405" t="str">
        <f t="shared" si="160"/>
        <v>6</v>
      </c>
      <c r="F3405" t="s">
        <v>11016</v>
      </c>
      <c r="G3405" s="2">
        <v>0</v>
      </c>
      <c r="H3405" s="2">
        <v>0</v>
      </c>
      <c r="I3405" s="2">
        <v>0</v>
      </c>
      <c r="J3405" s="105">
        <f>SUMIF([1]MMM!$A:$A,A3405,[1]MMM!$F:$F)</f>
        <v>0</v>
      </c>
      <c r="K3405" s="2" t="s">
        <v>460</v>
      </c>
      <c r="L3405" s="2">
        <v>0</v>
      </c>
      <c r="M3405" t="s">
        <v>11826</v>
      </c>
      <c r="N3405" t="s">
        <v>12329</v>
      </c>
      <c r="O3405" t="s">
        <v>10962</v>
      </c>
      <c r="P3405" t="s">
        <v>11010</v>
      </c>
    </row>
    <row r="3406" spans="1:16" x14ac:dyDescent="0.3">
      <c r="A3406" t="s">
        <v>4325</v>
      </c>
      <c r="B3406" s="2" t="str">
        <f t="shared" si="161"/>
        <v>4502</v>
      </c>
      <c r="C3406" s="2">
        <f t="shared" si="159"/>
        <v>4502</v>
      </c>
      <c r="D3406" t="str">
        <f>VLOOKUP(C3406,'Cost Centre'!A:B,2,)</f>
        <v>Finance</v>
      </c>
      <c r="E3406" t="str">
        <f t="shared" si="160"/>
        <v>6</v>
      </c>
      <c r="F3406" t="s">
        <v>11017</v>
      </c>
      <c r="G3406" s="2">
        <v>0</v>
      </c>
      <c r="H3406" s="2">
        <v>0</v>
      </c>
      <c r="I3406" s="2">
        <v>0</v>
      </c>
      <c r="J3406" s="105">
        <f>SUMIF([1]MMM!$A:$A,A3406,[1]MMM!$F:$F)</f>
        <v>0</v>
      </c>
      <c r="K3406" s="2" t="s">
        <v>460</v>
      </c>
      <c r="L3406" s="2">
        <v>0</v>
      </c>
      <c r="M3406" t="s">
        <v>11826</v>
      </c>
      <c r="N3406" t="s">
        <v>12329</v>
      </c>
      <c r="O3406" t="s">
        <v>10962</v>
      </c>
      <c r="P3406" t="s">
        <v>11010</v>
      </c>
    </row>
    <row r="3407" spans="1:16" x14ac:dyDescent="0.3">
      <c r="A3407" t="s">
        <v>4326</v>
      </c>
      <c r="B3407" s="2" t="str">
        <f t="shared" si="161"/>
        <v>4502</v>
      </c>
      <c r="C3407" s="2">
        <f t="shared" si="159"/>
        <v>4502</v>
      </c>
      <c r="D3407" t="str">
        <f>VLOOKUP(C3407,'Cost Centre'!A:B,2,)</f>
        <v>Finance</v>
      </c>
      <c r="E3407" t="str">
        <f t="shared" si="160"/>
        <v>6</v>
      </c>
      <c r="F3407" t="s">
        <v>11018</v>
      </c>
      <c r="G3407" s="2">
        <v>0</v>
      </c>
      <c r="H3407" s="2">
        <v>0</v>
      </c>
      <c r="I3407" s="2">
        <v>0</v>
      </c>
      <c r="J3407" s="105">
        <f>SUMIF([1]MMM!$A:$A,A3407,[1]MMM!$F:$F)</f>
        <v>0</v>
      </c>
      <c r="K3407" s="2" t="s">
        <v>460</v>
      </c>
      <c r="L3407" s="2">
        <v>0</v>
      </c>
      <c r="M3407" t="s">
        <v>11826</v>
      </c>
      <c r="N3407" t="s">
        <v>12329</v>
      </c>
      <c r="O3407" t="s">
        <v>10962</v>
      </c>
      <c r="P3407" t="s">
        <v>11010</v>
      </c>
    </row>
    <row r="3408" spans="1:16" x14ac:dyDescent="0.3">
      <c r="A3408" t="s">
        <v>4327</v>
      </c>
      <c r="B3408" s="2" t="str">
        <f t="shared" si="161"/>
        <v>4502</v>
      </c>
      <c r="C3408" s="2">
        <f t="shared" si="159"/>
        <v>4502</v>
      </c>
      <c r="D3408" t="str">
        <f>VLOOKUP(C3408,'Cost Centre'!A:B,2,)</f>
        <v>Finance</v>
      </c>
      <c r="E3408" t="str">
        <f t="shared" si="160"/>
        <v>6</v>
      </c>
      <c r="F3408" t="s">
        <v>11019</v>
      </c>
      <c r="G3408" s="2">
        <v>0</v>
      </c>
      <c r="H3408" s="2">
        <v>0</v>
      </c>
      <c r="I3408" s="2">
        <v>0</v>
      </c>
      <c r="J3408" s="105">
        <f>SUMIF([1]MMM!$A:$A,A3408,[1]MMM!$F:$F)</f>
        <v>0</v>
      </c>
      <c r="K3408" s="2" t="s">
        <v>460</v>
      </c>
      <c r="L3408" s="2">
        <v>0</v>
      </c>
      <c r="M3408" t="s">
        <v>11826</v>
      </c>
      <c r="N3408" t="s">
        <v>12329</v>
      </c>
      <c r="O3408" t="s">
        <v>10962</v>
      </c>
      <c r="P3408" t="s">
        <v>11010</v>
      </c>
    </row>
    <row r="3409" spans="1:16" x14ac:dyDescent="0.3">
      <c r="A3409" t="s">
        <v>911</v>
      </c>
      <c r="B3409" s="2" t="str">
        <f t="shared" si="161"/>
        <v>4502</v>
      </c>
      <c r="C3409" s="2">
        <f t="shared" si="159"/>
        <v>4502</v>
      </c>
      <c r="D3409" t="str">
        <f>VLOOKUP(C3409,'Cost Centre'!A:B,2,)</f>
        <v>Finance</v>
      </c>
      <c r="E3409" t="str">
        <f t="shared" si="160"/>
        <v>8</v>
      </c>
      <c r="F3409" t="s">
        <v>462</v>
      </c>
      <c r="G3409" s="2">
        <v>5482111.3799999999</v>
      </c>
      <c r="H3409" s="2">
        <v>0</v>
      </c>
      <c r="I3409" s="2">
        <v>0</v>
      </c>
      <c r="J3409" s="105">
        <f>SUMIF([1]MMM!$A:$A,A3409,[1]MMM!$F:$F)</f>
        <v>5482111.3799999999</v>
      </c>
      <c r="K3409" s="2" t="s">
        <v>460</v>
      </c>
      <c r="L3409" s="2">
        <v>0</v>
      </c>
      <c r="M3409" t="s">
        <v>11826</v>
      </c>
      <c r="N3409" t="s">
        <v>12329</v>
      </c>
      <c r="O3409" t="s">
        <v>10916</v>
      </c>
      <c r="P3409" t="s">
        <v>10917</v>
      </c>
    </row>
    <row r="3410" spans="1:16" x14ac:dyDescent="0.3">
      <c r="A3410" t="s">
        <v>912</v>
      </c>
      <c r="B3410" s="2" t="str">
        <f t="shared" si="161"/>
        <v>4502</v>
      </c>
      <c r="C3410" s="2">
        <f t="shared" si="159"/>
        <v>4502</v>
      </c>
      <c r="D3410" t="str">
        <f>VLOOKUP(C3410,'Cost Centre'!A:B,2,)</f>
        <v>Finance</v>
      </c>
      <c r="E3410" t="str">
        <f t="shared" si="160"/>
        <v>8</v>
      </c>
      <c r="F3410" t="s">
        <v>464</v>
      </c>
      <c r="G3410" s="2">
        <v>0</v>
      </c>
      <c r="H3410" s="2">
        <v>0</v>
      </c>
      <c r="I3410" s="2">
        <v>0</v>
      </c>
      <c r="J3410" s="105">
        <f>SUMIF([1]MMM!$A:$A,A3410,[1]MMM!$F:$F)</f>
        <v>0</v>
      </c>
      <c r="K3410" s="2" t="s">
        <v>460</v>
      </c>
      <c r="L3410" s="2">
        <v>0</v>
      </c>
      <c r="M3410" t="s">
        <v>11826</v>
      </c>
      <c r="N3410" t="s">
        <v>12329</v>
      </c>
      <c r="O3410" t="s">
        <v>10916</v>
      </c>
      <c r="P3410" t="s">
        <v>10917</v>
      </c>
    </row>
    <row r="3411" spans="1:16" x14ac:dyDescent="0.3">
      <c r="A3411" t="s">
        <v>913</v>
      </c>
      <c r="B3411" s="2" t="str">
        <f t="shared" si="161"/>
        <v>4502</v>
      </c>
      <c r="C3411" s="2">
        <f t="shared" si="159"/>
        <v>4502</v>
      </c>
      <c r="D3411" t="str">
        <f>VLOOKUP(C3411,'Cost Centre'!A:B,2,)</f>
        <v>Finance</v>
      </c>
      <c r="E3411" t="str">
        <f t="shared" si="160"/>
        <v>8</v>
      </c>
      <c r="F3411" t="s">
        <v>466</v>
      </c>
      <c r="G3411" s="2">
        <v>0</v>
      </c>
      <c r="H3411" s="2">
        <v>0</v>
      </c>
      <c r="I3411" s="2">
        <v>0</v>
      </c>
      <c r="J3411" s="105">
        <f>SUMIF([1]MMM!$A:$A,A3411,[1]MMM!$F:$F)</f>
        <v>0</v>
      </c>
      <c r="K3411" s="2" t="s">
        <v>460</v>
      </c>
      <c r="L3411" s="2">
        <v>0</v>
      </c>
      <c r="M3411" t="s">
        <v>11826</v>
      </c>
      <c r="N3411" t="s">
        <v>12329</v>
      </c>
      <c r="O3411" t="s">
        <v>10916</v>
      </c>
      <c r="P3411" t="s">
        <v>10917</v>
      </c>
    </row>
    <row r="3412" spans="1:16" x14ac:dyDescent="0.3">
      <c r="A3412" t="s">
        <v>914</v>
      </c>
      <c r="B3412" s="2" t="str">
        <f t="shared" si="161"/>
        <v>4502</v>
      </c>
      <c r="C3412" s="2">
        <f t="shared" si="159"/>
        <v>4502</v>
      </c>
      <c r="D3412" t="str">
        <f>VLOOKUP(C3412,'Cost Centre'!A:B,2,)</f>
        <v>Finance</v>
      </c>
      <c r="E3412" t="str">
        <f t="shared" si="160"/>
        <v>8</v>
      </c>
      <c r="F3412" t="s">
        <v>468</v>
      </c>
      <c r="G3412" s="2">
        <v>0</v>
      </c>
      <c r="H3412" s="2">
        <v>4195903.99</v>
      </c>
      <c r="I3412" s="2">
        <v>0</v>
      </c>
      <c r="J3412" s="105">
        <f>SUMIF([1]MMM!$A:$A,A3412,[1]MMM!$F:$F)</f>
        <v>4195903.99</v>
      </c>
      <c r="K3412" s="2" t="s">
        <v>460</v>
      </c>
      <c r="L3412" s="2">
        <v>0</v>
      </c>
      <c r="M3412" t="s">
        <v>11826</v>
      </c>
      <c r="N3412" t="s">
        <v>12329</v>
      </c>
      <c r="O3412" t="s">
        <v>10916</v>
      </c>
      <c r="P3412" t="s">
        <v>10917</v>
      </c>
    </row>
    <row r="3413" spans="1:16" x14ac:dyDescent="0.3">
      <c r="A3413" t="s">
        <v>915</v>
      </c>
      <c r="B3413" s="2" t="str">
        <f t="shared" si="161"/>
        <v>4502</v>
      </c>
      <c r="C3413" s="2">
        <f t="shared" si="159"/>
        <v>4502</v>
      </c>
      <c r="D3413" t="str">
        <f>VLOOKUP(C3413,'Cost Centre'!A:B,2,)</f>
        <v>Finance</v>
      </c>
      <c r="E3413" t="str">
        <f t="shared" si="160"/>
        <v>8</v>
      </c>
      <c r="F3413" t="s">
        <v>470</v>
      </c>
      <c r="G3413" s="2">
        <v>0</v>
      </c>
      <c r="H3413" s="2">
        <v>0</v>
      </c>
      <c r="I3413" s="2">
        <v>0</v>
      </c>
      <c r="J3413" s="105">
        <f>SUMIF([1]MMM!$A:$A,A3413,[1]MMM!$F:$F)</f>
        <v>0</v>
      </c>
      <c r="K3413" s="2" t="s">
        <v>460</v>
      </c>
      <c r="L3413" s="2">
        <v>0</v>
      </c>
      <c r="M3413" t="s">
        <v>11826</v>
      </c>
      <c r="N3413" t="s">
        <v>12329</v>
      </c>
      <c r="O3413" t="s">
        <v>10916</v>
      </c>
      <c r="P3413" t="s">
        <v>10917</v>
      </c>
    </row>
    <row r="3414" spans="1:16" x14ac:dyDescent="0.3">
      <c r="A3414" t="s">
        <v>4328</v>
      </c>
      <c r="B3414" s="2" t="str">
        <f t="shared" si="161"/>
        <v>4502</v>
      </c>
      <c r="C3414" s="2">
        <f t="shared" si="159"/>
        <v>4502</v>
      </c>
      <c r="D3414" t="str">
        <f>VLOOKUP(C3414,'Cost Centre'!A:B,2,)</f>
        <v>Finance</v>
      </c>
      <c r="E3414" t="str">
        <f t="shared" si="160"/>
        <v>8</v>
      </c>
      <c r="F3414" t="s">
        <v>2159</v>
      </c>
      <c r="G3414" s="2">
        <v>0</v>
      </c>
      <c r="H3414" s="2">
        <v>0</v>
      </c>
      <c r="I3414" s="2">
        <v>0</v>
      </c>
      <c r="J3414" s="105">
        <f>SUMIF([1]MMM!$A:$A,A3414,[1]MMM!$F:$F)</f>
        <v>0</v>
      </c>
      <c r="K3414" s="2" t="s">
        <v>460</v>
      </c>
      <c r="L3414" s="2">
        <v>0</v>
      </c>
      <c r="M3414" t="s">
        <v>11826</v>
      </c>
      <c r="N3414" t="s">
        <v>12329</v>
      </c>
      <c r="O3414" t="s">
        <v>10916</v>
      </c>
      <c r="P3414" t="s">
        <v>10917</v>
      </c>
    </row>
    <row r="3415" spans="1:16" x14ac:dyDescent="0.3">
      <c r="A3415" t="s">
        <v>4329</v>
      </c>
      <c r="B3415" s="2" t="str">
        <f t="shared" si="161"/>
        <v>4601</v>
      </c>
      <c r="C3415" s="2">
        <f t="shared" si="159"/>
        <v>4601</v>
      </c>
      <c r="D3415" t="str">
        <f>VLOOKUP(C3415,'Cost Centre'!A:B,2,)</f>
        <v>Finance</v>
      </c>
      <c r="E3415" t="str">
        <f t="shared" si="160"/>
        <v>2</v>
      </c>
      <c r="F3415" t="s">
        <v>48</v>
      </c>
      <c r="G3415" s="2">
        <v>0</v>
      </c>
      <c r="H3415" s="2">
        <v>1409424.99</v>
      </c>
      <c r="I3415" s="2">
        <v>0</v>
      </c>
      <c r="J3415" s="105">
        <f>SUMIF([1]MMM!$A:$A,A3415,[1]MMM!$F:$F)</f>
        <v>1409424.99</v>
      </c>
      <c r="K3415" s="2" t="s">
        <v>10</v>
      </c>
      <c r="L3415" s="2">
        <v>2544933</v>
      </c>
      <c r="M3415" t="s">
        <v>11826</v>
      </c>
      <c r="N3415" t="s">
        <v>12336</v>
      </c>
      <c r="O3415" t="s">
        <v>10871</v>
      </c>
      <c r="P3415" t="s">
        <v>10875</v>
      </c>
    </row>
    <row r="3416" spans="1:16" x14ac:dyDescent="0.3">
      <c r="A3416" t="s">
        <v>4330</v>
      </c>
      <c r="B3416" s="2" t="str">
        <f t="shared" si="161"/>
        <v>4601</v>
      </c>
      <c r="C3416" s="2">
        <f t="shared" si="159"/>
        <v>4601</v>
      </c>
      <c r="D3416" t="str">
        <f>VLOOKUP(C3416,'Cost Centre'!A:B,2,)</f>
        <v>Finance</v>
      </c>
      <c r="E3416" t="str">
        <f t="shared" si="160"/>
        <v>2</v>
      </c>
      <c r="F3416" t="s">
        <v>51</v>
      </c>
      <c r="G3416" s="2">
        <v>0</v>
      </c>
      <c r="H3416" s="2">
        <v>3500</v>
      </c>
      <c r="I3416" s="2">
        <v>0</v>
      </c>
      <c r="J3416" s="105">
        <f>SUMIF([1]MMM!$A:$A,A3416,[1]MMM!$F:$F)</f>
        <v>5600</v>
      </c>
      <c r="K3416" s="2" t="s">
        <v>10</v>
      </c>
      <c r="L3416" s="2">
        <v>0</v>
      </c>
      <c r="M3416" t="s">
        <v>11826</v>
      </c>
      <c r="N3416" t="s">
        <v>12336</v>
      </c>
      <c r="O3416" t="s">
        <v>10871</v>
      </c>
      <c r="P3416" t="s">
        <v>10875</v>
      </c>
    </row>
    <row r="3417" spans="1:16" x14ac:dyDescent="0.3">
      <c r="A3417" t="s">
        <v>4331</v>
      </c>
      <c r="B3417" s="2" t="str">
        <f t="shared" si="161"/>
        <v>4601</v>
      </c>
      <c r="C3417" s="2">
        <f t="shared" si="159"/>
        <v>4601</v>
      </c>
      <c r="D3417" t="str">
        <f>VLOOKUP(C3417,'Cost Centre'!A:B,2,)</f>
        <v>Finance</v>
      </c>
      <c r="E3417" t="str">
        <f t="shared" si="160"/>
        <v>2</v>
      </c>
      <c r="F3417" t="s">
        <v>52</v>
      </c>
      <c r="G3417" s="2">
        <v>0</v>
      </c>
      <c r="H3417" s="2">
        <v>10228.44</v>
      </c>
      <c r="I3417" s="2">
        <v>0</v>
      </c>
      <c r="J3417" s="105">
        <f>SUMIF([1]MMM!$A:$A,A3417,[1]MMM!$F:$F)</f>
        <v>10228.44</v>
      </c>
      <c r="K3417" s="2" t="s">
        <v>10</v>
      </c>
      <c r="L3417" s="2">
        <v>30744</v>
      </c>
      <c r="M3417" t="s">
        <v>11826</v>
      </c>
      <c r="N3417" t="s">
        <v>12336</v>
      </c>
      <c r="O3417" t="s">
        <v>10871</v>
      </c>
      <c r="P3417" t="s">
        <v>10875</v>
      </c>
    </row>
    <row r="3418" spans="1:16" x14ac:dyDescent="0.3">
      <c r="A3418" t="s">
        <v>4332</v>
      </c>
      <c r="B3418" s="2" t="str">
        <f t="shared" si="161"/>
        <v>4601</v>
      </c>
      <c r="C3418" s="2">
        <f t="shared" si="159"/>
        <v>4601</v>
      </c>
      <c r="D3418" t="str">
        <f>VLOOKUP(C3418,'Cost Centre'!A:B,2,)</f>
        <v>Finance</v>
      </c>
      <c r="E3418" t="str">
        <f t="shared" si="160"/>
        <v>2</v>
      </c>
      <c r="F3418" t="s">
        <v>55</v>
      </c>
      <c r="G3418" s="2">
        <v>0</v>
      </c>
      <c r="H3418" s="2">
        <v>359969.16</v>
      </c>
      <c r="I3418" s="2">
        <v>0</v>
      </c>
      <c r="J3418" s="105">
        <f>SUMIF([1]MMM!$A:$A,A3418,[1]MMM!$F:$F)</f>
        <v>361525.51</v>
      </c>
      <c r="K3418" s="2" t="s">
        <v>10</v>
      </c>
      <c r="L3418" s="2">
        <v>335405</v>
      </c>
      <c r="M3418" t="s">
        <v>11826</v>
      </c>
      <c r="N3418" t="s">
        <v>12336</v>
      </c>
      <c r="O3418" t="s">
        <v>10871</v>
      </c>
      <c r="P3418" t="s">
        <v>10875</v>
      </c>
    </row>
    <row r="3419" spans="1:16" x14ac:dyDescent="0.3">
      <c r="A3419" t="s">
        <v>4333</v>
      </c>
      <c r="B3419" s="2" t="str">
        <f t="shared" si="161"/>
        <v>4601</v>
      </c>
      <c r="C3419" s="2">
        <f t="shared" si="159"/>
        <v>4601</v>
      </c>
      <c r="D3419" t="str">
        <f>VLOOKUP(C3419,'Cost Centre'!A:B,2,)</f>
        <v>Finance</v>
      </c>
      <c r="E3419" t="str">
        <f t="shared" si="160"/>
        <v>2</v>
      </c>
      <c r="F3419" t="s">
        <v>60</v>
      </c>
      <c r="G3419" s="2">
        <v>0</v>
      </c>
      <c r="H3419" s="2">
        <v>141750</v>
      </c>
      <c r="I3419" s="2">
        <v>0</v>
      </c>
      <c r="J3419" s="105">
        <f>SUMIF([1]MMM!$A:$A,A3419,[1]MMM!$F:$F)</f>
        <v>141750</v>
      </c>
      <c r="K3419" s="2" t="s">
        <v>10</v>
      </c>
      <c r="L3419" s="2">
        <v>313912</v>
      </c>
      <c r="M3419" t="s">
        <v>11826</v>
      </c>
      <c r="N3419" t="s">
        <v>12336</v>
      </c>
      <c r="O3419" t="s">
        <v>10871</v>
      </c>
      <c r="P3419" t="s">
        <v>10875</v>
      </c>
    </row>
    <row r="3420" spans="1:16" x14ac:dyDescent="0.3">
      <c r="A3420" t="s">
        <v>4334</v>
      </c>
      <c r="B3420" s="2" t="str">
        <f t="shared" si="161"/>
        <v>4601</v>
      </c>
      <c r="C3420" s="2">
        <f t="shared" si="159"/>
        <v>4601</v>
      </c>
      <c r="D3420" t="str">
        <f>VLOOKUP(C3420,'Cost Centre'!A:B,2,)</f>
        <v>Finance</v>
      </c>
      <c r="E3420" t="str">
        <f t="shared" si="160"/>
        <v>2</v>
      </c>
      <c r="F3420" t="s">
        <v>61</v>
      </c>
      <c r="G3420" s="2">
        <v>0</v>
      </c>
      <c r="H3420" s="2">
        <v>117537.99</v>
      </c>
      <c r="I3420" s="2">
        <v>0</v>
      </c>
      <c r="J3420" s="105">
        <f>SUMIF([1]MMM!$A:$A,A3420,[1]MMM!$F:$F)</f>
        <v>117537.99</v>
      </c>
      <c r="K3420" s="2" t="s">
        <v>10</v>
      </c>
      <c r="L3420" s="2">
        <v>151864</v>
      </c>
      <c r="M3420" t="s">
        <v>11826</v>
      </c>
      <c r="N3420" t="s">
        <v>12336</v>
      </c>
      <c r="O3420" t="s">
        <v>10871</v>
      </c>
      <c r="P3420" t="s">
        <v>10875</v>
      </c>
    </row>
    <row r="3421" spans="1:16" x14ac:dyDescent="0.3">
      <c r="A3421" t="s">
        <v>4335</v>
      </c>
      <c r="B3421" s="2" t="str">
        <f t="shared" si="161"/>
        <v>4601</v>
      </c>
      <c r="C3421" s="2">
        <f t="shared" si="159"/>
        <v>4601</v>
      </c>
      <c r="D3421" t="str">
        <f>VLOOKUP(C3421,'Cost Centre'!A:B,2,)</f>
        <v>Finance</v>
      </c>
      <c r="E3421" t="str">
        <f t="shared" si="160"/>
        <v>2</v>
      </c>
      <c r="F3421" t="s">
        <v>67</v>
      </c>
      <c r="G3421" s="2">
        <v>0</v>
      </c>
      <c r="H3421" s="2">
        <v>315</v>
      </c>
      <c r="I3421" s="2">
        <v>0</v>
      </c>
      <c r="J3421" s="105">
        <f>SUMIF([1]MMM!$A:$A,A3421,[1]MMM!$F:$F)</f>
        <v>315</v>
      </c>
      <c r="K3421" s="2" t="s">
        <v>10</v>
      </c>
      <c r="L3421" s="2">
        <v>792</v>
      </c>
      <c r="M3421" t="s">
        <v>11826</v>
      </c>
      <c r="N3421" t="s">
        <v>12336</v>
      </c>
      <c r="O3421" t="s">
        <v>10871</v>
      </c>
      <c r="P3421" t="s">
        <v>10876</v>
      </c>
    </row>
    <row r="3422" spans="1:16" x14ac:dyDescent="0.3">
      <c r="A3422" t="s">
        <v>4336</v>
      </c>
      <c r="B3422" s="2" t="str">
        <f t="shared" si="161"/>
        <v>4601</v>
      </c>
      <c r="C3422" s="2">
        <f t="shared" si="159"/>
        <v>4601</v>
      </c>
      <c r="D3422" t="str">
        <f>VLOOKUP(C3422,'Cost Centre'!A:B,2,)</f>
        <v>Finance</v>
      </c>
      <c r="E3422" t="str">
        <f t="shared" si="160"/>
        <v>2</v>
      </c>
      <c r="F3422" t="s">
        <v>68</v>
      </c>
      <c r="G3422" s="2">
        <v>0</v>
      </c>
      <c r="H3422" s="2">
        <v>19637.349999999999</v>
      </c>
      <c r="I3422" s="2">
        <v>0</v>
      </c>
      <c r="J3422" s="105">
        <f>SUMIF([1]MMM!$A:$A,A3422,[1]MMM!$F:$F)</f>
        <v>21550.1</v>
      </c>
      <c r="K3422" s="2" t="s">
        <v>10</v>
      </c>
      <c r="L3422" s="2">
        <v>57016</v>
      </c>
      <c r="M3422" t="s">
        <v>11826</v>
      </c>
      <c r="N3422" t="s">
        <v>12336</v>
      </c>
      <c r="O3422" t="s">
        <v>10871</v>
      </c>
      <c r="P3422" t="s">
        <v>10876</v>
      </c>
    </row>
    <row r="3423" spans="1:16" x14ac:dyDescent="0.3">
      <c r="A3423" t="s">
        <v>4337</v>
      </c>
      <c r="B3423" s="2" t="str">
        <f t="shared" si="161"/>
        <v>4601</v>
      </c>
      <c r="C3423" s="2">
        <f t="shared" si="159"/>
        <v>4601</v>
      </c>
      <c r="D3423" t="str">
        <f>VLOOKUP(C3423,'Cost Centre'!A:B,2,)</f>
        <v>Finance</v>
      </c>
      <c r="E3423" t="str">
        <f t="shared" si="160"/>
        <v>2</v>
      </c>
      <c r="F3423" t="s">
        <v>10877</v>
      </c>
      <c r="G3423" s="2">
        <v>0</v>
      </c>
      <c r="H3423" s="2">
        <v>74273.41</v>
      </c>
      <c r="I3423" s="2">
        <v>0</v>
      </c>
      <c r="J3423" s="105">
        <f>SUMIF([1]MMM!$A:$A,A3423,[1]MMM!$F:$F)</f>
        <v>74273.41</v>
      </c>
      <c r="K3423" s="2" t="s">
        <v>10</v>
      </c>
      <c r="L3423" s="2">
        <v>214328</v>
      </c>
      <c r="M3423" t="s">
        <v>11826</v>
      </c>
      <c r="N3423" t="s">
        <v>12336</v>
      </c>
      <c r="O3423" t="s">
        <v>10871</v>
      </c>
      <c r="P3423" t="s">
        <v>10876</v>
      </c>
    </row>
    <row r="3424" spans="1:16" x14ac:dyDescent="0.3">
      <c r="A3424" t="s">
        <v>4338</v>
      </c>
      <c r="B3424" s="2" t="str">
        <f t="shared" si="161"/>
        <v>4601</v>
      </c>
      <c r="C3424" s="2">
        <f t="shared" si="159"/>
        <v>4601</v>
      </c>
      <c r="D3424" t="str">
        <f>VLOOKUP(C3424,'Cost Centre'!A:B,2,)</f>
        <v>Finance</v>
      </c>
      <c r="E3424" t="str">
        <f t="shared" si="160"/>
        <v>2</v>
      </c>
      <c r="F3424" t="s">
        <v>69</v>
      </c>
      <c r="G3424" s="2">
        <v>0</v>
      </c>
      <c r="H3424" s="2">
        <v>268058.94</v>
      </c>
      <c r="I3424" s="2">
        <v>0</v>
      </c>
      <c r="J3424" s="105">
        <f>SUMIF([1]MMM!$A:$A,A3424,[1]MMM!$F:$F)</f>
        <v>268058.94</v>
      </c>
      <c r="K3424" s="2" t="s">
        <v>10</v>
      </c>
      <c r="L3424" s="2">
        <v>515002</v>
      </c>
      <c r="M3424" t="s">
        <v>11826</v>
      </c>
      <c r="N3424" t="s">
        <v>12336</v>
      </c>
      <c r="O3424" t="s">
        <v>10871</v>
      </c>
      <c r="P3424" t="s">
        <v>10876</v>
      </c>
    </row>
    <row r="3425" spans="1:16" x14ac:dyDescent="0.3">
      <c r="A3425" t="s">
        <v>4339</v>
      </c>
      <c r="B3425" s="2" t="str">
        <f t="shared" si="161"/>
        <v>4601</v>
      </c>
      <c r="C3425" s="2">
        <f t="shared" si="159"/>
        <v>4601</v>
      </c>
      <c r="D3425" t="str">
        <f>VLOOKUP(C3425,'Cost Centre'!A:B,2,)</f>
        <v>Finance</v>
      </c>
      <c r="E3425" t="str">
        <f t="shared" si="160"/>
        <v>2</v>
      </c>
      <c r="F3425" t="s">
        <v>70</v>
      </c>
      <c r="G3425" s="2">
        <v>0</v>
      </c>
      <c r="H3425" s="2">
        <v>5353.92</v>
      </c>
      <c r="I3425" s="2">
        <v>0</v>
      </c>
      <c r="J3425" s="105">
        <f>SUMIF([1]MMM!$A:$A,A3425,[1]MMM!$F:$F)</f>
        <v>5353.92</v>
      </c>
      <c r="K3425" s="2" t="s">
        <v>10</v>
      </c>
      <c r="L3425" s="2">
        <v>14280</v>
      </c>
      <c r="M3425" t="s">
        <v>11826</v>
      </c>
      <c r="N3425" t="s">
        <v>12336</v>
      </c>
      <c r="O3425" t="s">
        <v>10871</v>
      </c>
      <c r="P3425" t="s">
        <v>10876</v>
      </c>
    </row>
    <row r="3426" spans="1:16" x14ac:dyDescent="0.3">
      <c r="A3426" t="s">
        <v>4340</v>
      </c>
      <c r="B3426" s="2" t="str">
        <f t="shared" si="161"/>
        <v>4601</v>
      </c>
      <c r="C3426" s="2">
        <f t="shared" si="159"/>
        <v>4601</v>
      </c>
      <c r="D3426" t="str">
        <f>VLOOKUP(C3426,'Cost Centre'!A:B,2,)</f>
        <v>Finance</v>
      </c>
      <c r="E3426" t="str">
        <f t="shared" si="160"/>
        <v>2</v>
      </c>
      <c r="F3426" t="s">
        <v>10880</v>
      </c>
      <c r="G3426" s="2">
        <v>0</v>
      </c>
      <c r="H3426" s="2">
        <v>0</v>
      </c>
      <c r="I3426" s="2">
        <v>0</v>
      </c>
      <c r="J3426" s="105">
        <f>SUMIF([1]MMM!$A:$A,A3426,[1]MMM!$F:$F)</f>
        <v>0</v>
      </c>
      <c r="K3426" s="2" t="s">
        <v>10</v>
      </c>
      <c r="L3426" s="2">
        <v>6524</v>
      </c>
      <c r="M3426" t="s">
        <v>11826</v>
      </c>
      <c r="N3426" t="s">
        <v>12336</v>
      </c>
      <c r="O3426" t="s">
        <v>10871</v>
      </c>
      <c r="P3426" t="s">
        <v>10881</v>
      </c>
    </row>
    <row r="3427" spans="1:16" x14ac:dyDescent="0.3">
      <c r="A3427" t="s">
        <v>4341</v>
      </c>
      <c r="B3427" s="2" t="str">
        <f t="shared" si="161"/>
        <v>4601</v>
      </c>
      <c r="C3427" s="2">
        <f t="shared" si="159"/>
        <v>4601</v>
      </c>
      <c r="D3427" t="str">
        <f>VLOOKUP(C3427,'Cost Centre'!A:B,2,)</f>
        <v>Finance</v>
      </c>
      <c r="E3427" t="str">
        <f t="shared" si="160"/>
        <v>2</v>
      </c>
      <c r="F3427" t="s">
        <v>92</v>
      </c>
      <c r="G3427" s="2">
        <v>0</v>
      </c>
      <c r="H3427" s="2">
        <v>7885.18</v>
      </c>
      <c r="I3427" s="2">
        <v>0</v>
      </c>
      <c r="J3427" s="105">
        <f>SUMIF([1]MMM!$A:$A,A3427,[1]MMM!$F:$F)</f>
        <v>7885.18</v>
      </c>
      <c r="K3427" s="2" t="s">
        <v>10</v>
      </c>
      <c r="L3427" s="2">
        <v>11964</v>
      </c>
      <c r="M3427" t="s">
        <v>11826</v>
      </c>
      <c r="N3427" t="s">
        <v>12336</v>
      </c>
      <c r="O3427" t="s">
        <v>10871</v>
      </c>
      <c r="P3427" t="s">
        <v>10881</v>
      </c>
    </row>
    <row r="3428" spans="1:16" x14ac:dyDescent="0.3">
      <c r="A3428" t="s">
        <v>4342</v>
      </c>
      <c r="B3428" s="2" t="str">
        <f t="shared" si="161"/>
        <v>4601</v>
      </c>
      <c r="C3428" s="2">
        <f t="shared" si="159"/>
        <v>4601</v>
      </c>
      <c r="D3428" t="str">
        <f>VLOOKUP(C3428,'Cost Centre'!A:B,2,)</f>
        <v>Finance</v>
      </c>
      <c r="E3428" t="str">
        <f t="shared" si="160"/>
        <v>2</v>
      </c>
      <c r="F3428" t="s">
        <v>93</v>
      </c>
      <c r="G3428" s="2">
        <v>0</v>
      </c>
      <c r="H3428" s="2">
        <v>19428.400000000001</v>
      </c>
      <c r="I3428" s="2">
        <v>0</v>
      </c>
      <c r="J3428" s="105">
        <f>SUMIF([1]MMM!$A:$A,A3428,[1]MMM!$F:$F)</f>
        <v>19469.900000000001</v>
      </c>
      <c r="K3428" s="2" t="s">
        <v>10</v>
      </c>
      <c r="L3428" s="2">
        <v>12766</v>
      </c>
      <c r="M3428" t="s">
        <v>11826</v>
      </c>
      <c r="N3428" t="s">
        <v>12336</v>
      </c>
      <c r="O3428" t="s">
        <v>10871</v>
      </c>
      <c r="P3428" t="s">
        <v>10881</v>
      </c>
    </row>
    <row r="3429" spans="1:16" x14ac:dyDescent="0.3">
      <c r="A3429" t="s">
        <v>4343</v>
      </c>
      <c r="B3429" s="2" t="str">
        <f t="shared" si="161"/>
        <v>4601</v>
      </c>
      <c r="C3429" s="2">
        <f t="shared" si="159"/>
        <v>4601</v>
      </c>
      <c r="D3429" t="str">
        <f>VLOOKUP(C3429,'Cost Centre'!A:B,2,)</f>
        <v>Finance</v>
      </c>
      <c r="E3429" t="str">
        <f t="shared" si="160"/>
        <v>2</v>
      </c>
      <c r="F3429" t="s">
        <v>118</v>
      </c>
      <c r="G3429" s="2">
        <v>0</v>
      </c>
      <c r="H3429" s="2">
        <v>0</v>
      </c>
      <c r="I3429" s="2">
        <v>0</v>
      </c>
      <c r="J3429" s="105">
        <f>SUMIF([1]MMM!$A:$A,A3429,[1]MMM!$F:$F)</f>
        <v>0</v>
      </c>
      <c r="K3429" s="2" t="s">
        <v>10</v>
      </c>
      <c r="L3429" s="2">
        <v>3993</v>
      </c>
      <c r="M3429" t="s">
        <v>11826</v>
      </c>
      <c r="N3429" t="s">
        <v>12336</v>
      </c>
      <c r="O3429" t="s">
        <v>10871</v>
      </c>
      <c r="P3429" t="s">
        <v>10885</v>
      </c>
    </row>
    <row r="3430" spans="1:16" x14ac:dyDescent="0.3">
      <c r="A3430" t="s">
        <v>12337</v>
      </c>
      <c r="B3430" s="2" t="str">
        <f t="shared" si="161"/>
        <v>4601</v>
      </c>
      <c r="C3430" s="2">
        <f t="shared" si="159"/>
        <v>4601</v>
      </c>
      <c r="D3430" t="str">
        <f>VLOOKUP(C3430,'Cost Centre'!A:B,2,)</f>
        <v>Finance</v>
      </c>
      <c r="E3430" t="str">
        <f t="shared" si="160"/>
        <v>2</v>
      </c>
      <c r="F3430" t="s">
        <v>10890</v>
      </c>
      <c r="G3430" s="2">
        <v>0</v>
      </c>
      <c r="H3430" s="2">
        <v>0</v>
      </c>
      <c r="I3430" s="2">
        <v>0</v>
      </c>
      <c r="J3430" s="105">
        <f>SUMIF([1]MMM!$A:$A,A3430,[1]MMM!$F:$F)</f>
        <v>0</v>
      </c>
      <c r="K3430" s="2" t="s">
        <v>10</v>
      </c>
      <c r="L3430" s="2">
        <v>0</v>
      </c>
      <c r="M3430" t="s">
        <v>11826</v>
      </c>
      <c r="N3430" t="s">
        <v>12336</v>
      </c>
      <c r="O3430" t="s">
        <v>10871</v>
      </c>
      <c r="P3430" t="s">
        <v>10887</v>
      </c>
    </row>
    <row r="3431" spans="1:16" x14ac:dyDescent="0.3">
      <c r="A3431" t="s">
        <v>12338</v>
      </c>
      <c r="B3431" s="2" t="str">
        <f t="shared" si="161"/>
        <v>4601</v>
      </c>
      <c r="C3431" s="2">
        <f t="shared" si="159"/>
        <v>4601</v>
      </c>
      <c r="D3431" t="str">
        <f>VLOOKUP(C3431,'Cost Centre'!A:B,2,)</f>
        <v>Finance</v>
      </c>
      <c r="E3431" t="str">
        <f t="shared" si="160"/>
        <v>2</v>
      </c>
      <c r="F3431" t="s">
        <v>10892</v>
      </c>
      <c r="G3431" s="2">
        <v>0</v>
      </c>
      <c r="H3431" s="2">
        <v>0</v>
      </c>
      <c r="I3431" s="2">
        <v>0</v>
      </c>
      <c r="J3431" s="105">
        <f>SUMIF([1]MMM!$A:$A,A3431,[1]MMM!$F:$F)</f>
        <v>0</v>
      </c>
      <c r="K3431" s="2" t="s">
        <v>10</v>
      </c>
      <c r="L3431" s="2">
        <v>0</v>
      </c>
      <c r="M3431" t="s">
        <v>11826</v>
      </c>
      <c r="N3431" t="s">
        <v>12336</v>
      </c>
      <c r="O3431" t="s">
        <v>10871</v>
      </c>
      <c r="P3431" t="s">
        <v>10887</v>
      </c>
    </row>
    <row r="3432" spans="1:16" x14ac:dyDescent="0.3">
      <c r="A3432" t="s">
        <v>12339</v>
      </c>
      <c r="B3432" s="2" t="str">
        <f t="shared" si="161"/>
        <v>4601</v>
      </c>
      <c r="C3432" s="2">
        <f t="shared" si="159"/>
        <v>4601</v>
      </c>
      <c r="D3432" t="str">
        <f>VLOOKUP(C3432,'Cost Centre'!A:B,2,)</f>
        <v>Finance</v>
      </c>
      <c r="E3432" t="str">
        <f t="shared" si="160"/>
        <v>2</v>
      </c>
      <c r="F3432" t="s">
        <v>10894</v>
      </c>
      <c r="G3432" s="2">
        <v>0</v>
      </c>
      <c r="H3432" s="2">
        <v>0</v>
      </c>
      <c r="I3432" s="2">
        <v>0</v>
      </c>
      <c r="J3432" s="105">
        <f>SUMIF([1]MMM!$A:$A,A3432,[1]MMM!$F:$F)</f>
        <v>0</v>
      </c>
      <c r="K3432" s="2" t="s">
        <v>10</v>
      </c>
      <c r="L3432" s="2">
        <v>0</v>
      </c>
      <c r="M3432" t="s">
        <v>11826</v>
      </c>
      <c r="N3432" t="s">
        <v>12336</v>
      </c>
      <c r="O3432" t="s">
        <v>10871</v>
      </c>
      <c r="P3432" t="s">
        <v>10887</v>
      </c>
    </row>
    <row r="3433" spans="1:16" x14ac:dyDescent="0.3">
      <c r="A3433" t="s">
        <v>12340</v>
      </c>
      <c r="B3433" s="2" t="str">
        <f t="shared" si="161"/>
        <v>4601</v>
      </c>
      <c r="C3433" s="2">
        <f t="shared" si="159"/>
        <v>4601</v>
      </c>
      <c r="D3433" t="str">
        <f>VLOOKUP(C3433,'Cost Centre'!A:B,2,)</f>
        <v>Finance</v>
      </c>
      <c r="E3433" t="str">
        <f t="shared" si="160"/>
        <v>2</v>
      </c>
      <c r="F3433" t="s">
        <v>10896</v>
      </c>
      <c r="G3433" s="2">
        <v>0</v>
      </c>
      <c r="H3433" s="2">
        <v>0</v>
      </c>
      <c r="I3433" s="2">
        <v>0</v>
      </c>
      <c r="J3433" s="105">
        <f>SUMIF([1]MMM!$A:$A,A3433,[1]MMM!$F:$F)</f>
        <v>0</v>
      </c>
      <c r="K3433" s="2" t="s">
        <v>10</v>
      </c>
      <c r="L3433" s="2">
        <v>0</v>
      </c>
      <c r="M3433" t="s">
        <v>11826</v>
      </c>
      <c r="N3433" t="s">
        <v>12336</v>
      </c>
      <c r="O3433" t="s">
        <v>10871</v>
      </c>
      <c r="P3433" t="s">
        <v>10887</v>
      </c>
    </row>
    <row r="3434" spans="1:16" x14ac:dyDescent="0.3">
      <c r="A3434" t="s">
        <v>12341</v>
      </c>
      <c r="B3434" s="2" t="str">
        <f t="shared" si="161"/>
        <v>4601</v>
      </c>
      <c r="C3434" s="2">
        <f t="shared" si="159"/>
        <v>4601</v>
      </c>
      <c r="D3434" t="str">
        <f>VLOOKUP(C3434,'Cost Centre'!A:B,2,)</f>
        <v>Finance</v>
      </c>
      <c r="E3434" t="str">
        <f t="shared" si="160"/>
        <v>2</v>
      </c>
      <c r="F3434" t="s">
        <v>10898</v>
      </c>
      <c r="G3434" s="2">
        <v>0</v>
      </c>
      <c r="H3434" s="2">
        <v>0</v>
      </c>
      <c r="I3434" s="2">
        <v>0</v>
      </c>
      <c r="J3434" s="105">
        <f>SUMIF([1]MMM!$A:$A,A3434,[1]MMM!$F:$F)</f>
        <v>0</v>
      </c>
      <c r="K3434" s="2" t="s">
        <v>10</v>
      </c>
      <c r="L3434" s="2">
        <v>0</v>
      </c>
      <c r="M3434" t="s">
        <v>11826</v>
      </c>
      <c r="N3434" t="s">
        <v>12336</v>
      </c>
      <c r="O3434" t="s">
        <v>10871</v>
      </c>
      <c r="P3434" t="s">
        <v>10887</v>
      </c>
    </row>
    <row r="3435" spans="1:16" x14ac:dyDescent="0.3">
      <c r="A3435" t="s">
        <v>12342</v>
      </c>
      <c r="B3435" s="2" t="str">
        <f t="shared" si="161"/>
        <v>4601</v>
      </c>
      <c r="C3435" s="2">
        <f t="shared" si="159"/>
        <v>4601</v>
      </c>
      <c r="D3435" t="str">
        <f>VLOOKUP(C3435,'Cost Centre'!A:B,2,)</f>
        <v>Finance</v>
      </c>
      <c r="E3435" t="str">
        <f t="shared" si="160"/>
        <v>2</v>
      </c>
      <c r="F3435" t="s">
        <v>10900</v>
      </c>
      <c r="G3435" s="2">
        <v>0</v>
      </c>
      <c r="H3435" s="2">
        <v>0</v>
      </c>
      <c r="I3435" s="2">
        <v>0</v>
      </c>
      <c r="J3435" s="105">
        <f>SUMIF([1]MMM!$A:$A,A3435,[1]MMM!$F:$F)</f>
        <v>0</v>
      </c>
      <c r="K3435" s="2" t="s">
        <v>10</v>
      </c>
      <c r="L3435" s="2">
        <v>0</v>
      </c>
      <c r="M3435" t="s">
        <v>11826</v>
      </c>
      <c r="N3435" t="s">
        <v>12336</v>
      </c>
      <c r="O3435" t="s">
        <v>10871</v>
      </c>
      <c r="P3435" t="s">
        <v>10887</v>
      </c>
    </row>
    <row r="3436" spans="1:16" x14ac:dyDescent="0.3">
      <c r="A3436" t="s">
        <v>12343</v>
      </c>
      <c r="B3436" s="2" t="str">
        <f t="shared" si="161"/>
        <v>4601</v>
      </c>
      <c r="C3436" s="2">
        <f t="shared" si="159"/>
        <v>4601</v>
      </c>
      <c r="D3436" t="str">
        <f>VLOOKUP(C3436,'Cost Centre'!A:B,2,)</f>
        <v>Finance</v>
      </c>
      <c r="E3436" t="str">
        <f t="shared" si="160"/>
        <v>2</v>
      </c>
      <c r="F3436" t="s">
        <v>10902</v>
      </c>
      <c r="G3436" s="2">
        <v>0</v>
      </c>
      <c r="H3436" s="2">
        <v>0</v>
      </c>
      <c r="I3436" s="2">
        <v>0</v>
      </c>
      <c r="J3436" s="105">
        <f>SUMIF([1]MMM!$A:$A,A3436,[1]MMM!$F:$F)</f>
        <v>0</v>
      </c>
      <c r="K3436" s="2" t="s">
        <v>10</v>
      </c>
      <c r="L3436" s="2">
        <v>0</v>
      </c>
      <c r="M3436" t="s">
        <v>11826</v>
      </c>
      <c r="N3436" t="s">
        <v>12336</v>
      </c>
      <c r="O3436" t="s">
        <v>10871</v>
      </c>
      <c r="P3436" t="s">
        <v>10887</v>
      </c>
    </row>
    <row r="3437" spans="1:16" x14ac:dyDescent="0.3">
      <c r="A3437" t="s">
        <v>12344</v>
      </c>
      <c r="B3437" s="2" t="str">
        <f t="shared" si="161"/>
        <v>4601</v>
      </c>
      <c r="C3437" s="2">
        <f t="shared" si="159"/>
        <v>4601</v>
      </c>
      <c r="D3437" t="str">
        <f>VLOOKUP(C3437,'Cost Centre'!A:B,2,)</f>
        <v>Finance</v>
      </c>
      <c r="E3437" t="str">
        <f t="shared" si="160"/>
        <v>2</v>
      </c>
      <c r="F3437" t="s">
        <v>10904</v>
      </c>
      <c r="G3437" s="2">
        <v>0</v>
      </c>
      <c r="H3437" s="2">
        <v>0</v>
      </c>
      <c r="I3437" s="2">
        <v>0</v>
      </c>
      <c r="J3437" s="105">
        <f>SUMIF([1]MMM!$A:$A,A3437,[1]MMM!$F:$F)</f>
        <v>0</v>
      </c>
      <c r="K3437" s="2" t="s">
        <v>10</v>
      </c>
      <c r="L3437" s="2">
        <v>0</v>
      </c>
      <c r="M3437" t="s">
        <v>11826</v>
      </c>
      <c r="N3437" t="s">
        <v>12336</v>
      </c>
      <c r="O3437" t="s">
        <v>10871</v>
      </c>
      <c r="P3437" t="s">
        <v>10887</v>
      </c>
    </row>
    <row r="3438" spans="1:16" x14ac:dyDescent="0.3">
      <c r="A3438" t="s">
        <v>12345</v>
      </c>
      <c r="B3438" s="2" t="str">
        <f t="shared" si="161"/>
        <v>4601</v>
      </c>
      <c r="C3438" s="2">
        <f t="shared" si="159"/>
        <v>4601</v>
      </c>
      <c r="D3438" t="str">
        <f>VLOOKUP(C3438,'Cost Centre'!A:B,2,)</f>
        <v>Finance</v>
      </c>
      <c r="E3438" t="str">
        <f t="shared" si="160"/>
        <v>2</v>
      </c>
      <c r="F3438" t="s">
        <v>10906</v>
      </c>
      <c r="G3438" s="2">
        <v>0</v>
      </c>
      <c r="H3438" s="2">
        <v>0</v>
      </c>
      <c r="I3438" s="2">
        <v>0</v>
      </c>
      <c r="J3438" s="105">
        <f>SUMIF([1]MMM!$A:$A,A3438,[1]MMM!$F:$F)</f>
        <v>0</v>
      </c>
      <c r="K3438" s="2" t="s">
        <v>10</v>
      </c>
      <c r="L3438" s="2">
        <v>0</v>
      </c>
      <c r="M3438" t="s">
        <v>11826</v>
      </c>
      <c r="N3438" t="s">
        <v>12336</v>
      </c>
      <c r="O3438" t="s">
        <v>10871</v>
      </c>
      <c r="P3438" t="s">
        <v>10887</v>
      </c>
    </row>
    <row r="3439" spans="1:16" x14ac:dyDescent="0.3">
      <c r="A3439" t="s">
        <v>4344</v>
      </c>
      <c r="B3439" s="2" t="str">
        <f t="shared" si="161"/>
        <v>4601</v>
      </c>
      <c r="C3439" s="2">
        <f t="shared" si="159"/>
        <v>4601</v>
      </c>
      <c r="D3439" t="str">
        <f>VLOOKUP(C3439,'Cost Centre'!A:B,2,)</f>
        <v>Finance</v>
      </c>
      <c r="E3439" t="str">
        <f t="shared" si="160"/>
        <v>3</v>
      </c>
      <c r="F3439" t="s">
        <v>2154</v>
      </c>
      <c r="G3439" s="2">
        <v>0</v>
      </c>
      <c r="H3439" s="2">
        <v>39938.410000000003</v>
      </c>
      <c r="I3439" s="2">
        <v>0</v>
      </c>
      <c r="J3439" s="105">
        <f>SUMIF([1]MMM!$A:$A,A3439,[1]MMM!$F:$F)</f>
        <v>39938.410000000003</v>
      </c>
      <c r="K3439" s="2" t="s">
        <v>10</v>
      </c>
      <c r="L3439" s="2">
        <v>18672</v>
      </c>
      <c r="M3439" t="s">
        <v>11826</v>
      </c>
      <c r="N3439" t="s">
        <v>12336</v>
      </c>
      <c r="O3439" t="s">
        <v>10908</v>
      </c>
      <c r="P3439" t="s">
        <v>10910</v>
      </c>
    </row>
    <row r="3440" spans="1:16" x14ac:dyDescent="0.3">
      <c r="A3440" t="s">
        <v>12346</v>
      </c>
      <c r="B3440" s="2" t="str">
        <f t="shared" si="161"/>
        <v>4601</v>
      </c>
      <c r="C3440" s="2">
        <f t="shared" si="159"/>
        <v>4601</v>
      </c>
      <c r="D3440" t="str">
        <f>VLOOKUP(C3440,'Cost Centre'!A:B,2,)</f>
        <v>Finance</v>
      </c>
      <c r="E3440" t="str">
        <f t="shared" si="160"/>
        <v>3</v>
      </c>
      <c r="F3440" t="s">
        <v>10912</v>
      </c>
      <c r="G3440" s="2">
        <v>0</v>
      </c>
      <c r="H3440" s="2">
        <v>0</v>
      </c>
      <c r="I3440" s="2">
        <v>-2242977.06</v>
      </c>
      <c r="J3440" s="105">
        <f>SUMIF([1]MMM!$A:$A,A3440,[1]MMM!$F:$F)</f>
        <v>-2242977.06</v>
      </c>
      <c r="K3440" s="2" t="s">
        <v>10</v>
      </c>
      <c r="L3440" s="2">
        <v>0</v>
      </c>
      <c r="M3440" t="s">
        <v>11826</v>
      </c>
      <c r="N3440" t="s">
        <v>12336</v>
      </c>
      <c r="O3440" t="s">
        <v>10908</v>
      </c>
      <c r="P3440" t="s">
        <v>10913</v>
      </c>
    </row>
    <row r="3441" spans="1:16" x14ac:dyDescent="0.3">
      <c r="A3441" t="s">
        <v>12347</v>
      </c>
      <c r="B3441" s="2" t="str">
        <f t="shared" si="161"/>
        <v>4601</v>
      </c>
      <c r="C3441" s="2">
        <f t="shared" si="159"/>
        <v>4601</v>
      </c>
      <c r="D3441" t="str">
        <f>VLOOKUP(C3441,'Cost Centre'!A:B,2,)</f>
        <v>Finance</v>
      </c>
      <c r="E3441" t="str">
        <f t="shared" si="160"/>
        <v>3</v>
      </c>
      <c r="F3441" t="s">
        <v>10915</v>
      </c>
      <c r="G3441" s="2">
        <v>0</v>
      </c>
      <c r="H3441" s="2">
        <v>0</v>
      </c>
      <c r="I3441" s="2">
        <v>0</v>
      </c>
      <c r="J3441" s="105">
        <f>SUMIF([1]MMM!$A:$A,A3441,[1]MMM!$F:$F)</f>
        <v>0</v>
      </c>
      <c r="K3441" s="2" t="s">
        <v>10</v>
      </c>
      <c r="L3441" s="2">
        <v>0</v>
      </c>
      <c r="M3441" t="s">
        <v>11826</v>
      </c>
      <c r="N3441" t="s">
        <v>12336</v>
      </c>
      <c r="O3441" t="s">
        <v>10908</v>
      </c>
      <c r="P3441" t="s">
        <v>10913</v>
      </c>
    </row>
    <row r="3442" spans="1:16" x14ac:dyDescent="0.3">
      <c r="A3442" t="s">
        <v>916</v>
      </c>
      <c r="B3442" s="2" t="str">
        <f t="shared" si="161"/>
        <v>4601</v>
      </c>
      <c r="C3442" s="2">
        <f t="shared" si="159"/>
        <v>4601</v>
      </c>
      <c r="D3442" t="str">
        <f>VLOOKUP(C3442,'Cost Centre'!A:B,2,)</f>
        <v>Finance</v>
      </c>
      <c r="E3442" t="str">
        <f t="shared" si="160"/>
        <v>8</v>
      </c>
      <c r="F3442" t="s">
        <v>462</v>
      </c>
      <c r="G3442" s="2">
        <v>1980386.3</v>
      </c>
      <c r="H3442" s="2">
        <v>0</v>
      </c>
      <c r="I3442" s="2">
        <v>0</v>
      </c>
      <c r="J3442" s="105">
        <f>SUMIF([1]MMM!$A:$A,A3442,[1]MMM!$F:$F)</f>
        <v>1980386.3</v>
      </c>
      <c r="K3442" s="2" t="s">
        <v>460</v>
      </c>
      <c r="L3442" s="2">
        <v>0</v>
      </c>
      <c r="M3442" t="s">
        <v>11826</v>
      </c>
      <c r="N3442" t="s">
        <v>12336</v>
      </c>
      <c r="O3442" t="s">
        <v>10916</v>
      </c>
      <c r="P3442" t="s">
        <v>10917</v>
      </c>
    </row>
    <row r="3443" spans="1:16" x14ac:dyDescent="0.3">
      <c r="A3443" t="s">
        <v>917</v>
      </c>
      <c r="B3443" s="2" t="str">
        <f t="shared" si="161"/>
        <v>4601</v>
      </c>
      <c r="C3443" s="2">
        <f t="shared" si="159"/>
        <v>4601</v>
      </c>
      <c r="D3443" t="str">
        <f>VLOOKUP(C3443,'Cost Centre'!A:B,2,)</f>
        <v>Finance</v>
      </c>
      <c r="E3443" t="str">
        <f t="shared" si="160"/>
        <v>8</v>
      </c>
      <c r="F3443" t="s">
        <v>464</v>
      </c>
      <c r="G3443" s="2">
        <v>0</v>
      </c>
      <c r="H3443" s="2">
        <v>0</v>
      </c>
      <c r="I3443" s="2">
        <v>0</v>
      </c>
      <c r="J3443" s="105">
        <f>SUMIF([1]MMM!$A:$A,A3443,[1]MMM!$F:$F)</f>
        <v>0</v>
      </c>
      <c r="K3443" s="2" t="s">
        <v>460</v>
      </c>
      <c r="L3443" s="2">
        <v>0</v>
      </c>
      <c r="M3443" t="s">
        <v>11826</v>
      </c>
      <c r="N3443" t="s">
        <v>12336</v>
      </c>
      <c r="O3443" t="s">
        <v>10916</v>
      </c>
      <c r="P3443" t="s">
        <v>10917</v>
      </c>
    </row>
    <row r="3444" spans="1:16" x14ac:dyDescent="0.3">
      <c r="A3444" t="s">
        <v>918</v>
      </c>
      <c r="B3444" s="2" t="str">
        <f t="shared" si="161"/>
        <v>4601</v>
      </c>
      <c r="C3444" s="2">
        <f t="shared" si="159"/>
        <v>4601</v>
      </c>
      <c r="D3444" t="str">
        <f>VLOOKUP(C3444,'Cost Centre'!A:B,2,)</f>
        <v>Finance</v>
      </c>
      <c r="E3444" t="str">
        <f t="shared" si="160"/>
        <v>8</v>
      </c>
      <c r="F3444" t="s">
        <v>466</v>
      </c>
      <c r="G3444" s="2">
        <v>0</v>
      </c>
      <c r="H3444" s="2">
        <v>0</v>
      </c>
      <c r="I3444" s="2">
        <v>0</v>
      </c>
      <c r="J3444" s="105">
        <f>SUMIF([1]MMM!$A:$A,A3444,[1]MMM!$F:$F)</f>
        <v>0</v>
      </c>
      <c r="K3444" s="2" t="s">
        <v>460</v>
      </c>
      <c r="L3444" s="2">
        <v>0</v>
      </c>
      <c r="M3444" t="s">
        <v>11826</v>
      </c>
      <c r="N3444" t="s">
        <v>12336</v>
      </c>
      <c r="O3444" t="s">
        <v>10916</v>
      </c>
      <c r="P3444" t="s">
        <v>10917</v>
      </c>
    </row>
    <row r="3445" spans="1:16" x14ac:dyDescent="0.3">
      <c r="A3445" t="s">
        <v>919</v>
      </c>
      <c r="B3445" s="2" t="str">
        <f t="shared" si="161"/>
        <v>4601</v>
      </c>
      <c r="C3445" s="2">
        <f t="shared" si="159"/>
        <v>4601</v>
      </c>
      <c r="D3445" t="str">
        <f>VLOOKUP(C3445,'Cost Centre'!A:B,2,)</f>
        <v>Finance</v>
      </c>
      <c r="E3445" t="str">
        <f t="shared" si="160"/>
        <v>8</v>
      </c>
      <c r="F3445" t="s">
        <v>468</v>
      </c>
      <c r="G3445" s="2">
        <v>0</v>
      </c>
      <c r="H3445" s="2">
        <v>2242977.06</v>
      </c>
      <c r="I3445" s="2">
        <v>0</v>
      </c>
      <c r="J3445" s="105">
        <f>SUMIF([1]MMM!$A:$A,A3445,[1]MMM!$F:$F)</f>
        <v>2242977.06</v>
      </c>
      <c r="K3445" s="2" t="s">
        <v>460</v>
      </c>
      <c r="L3445" s="2">
        <v>0</v>
      </c>
      <c r="M3445" t="s">
        <v>11826</v>
      </c>
      <c r="N3445" t="s">
        <v>12336</v>
      </c>
      <c r="O3445" t="s">
        <v>10916</v>
      </c>
      <c r="P3445" t="s">
        <v>10917</v>
      </c>
    </row>
    <row r="3446" spans="1:16" x14ac:dyDescent="0.3">
      <c r="A3446" t="s">
        <v>920</v>
      </c>
      <c r="B3446" s="2" t="str">
        <f t="shared" si="161"/>
        <v>4601</v>
      </c>
      <c r="C3446" s="2">
        <f t="shared" si="159"/>
        <v>4601</v>
      </c>
      <c r="D3446" t="str">
        <f>VLOOKUP(C3446,'Cost Centre'!A:B,2,)</f>
        <v>Finance</v>
      </c>
      <c r="E3446" t="str">
        <f t="shared" si="160"/>
        <v>8</v>
      </c>
      <c r="F3446" t="s">
        <v>470</v>
      </c>
      <c r="G3446" s="2">
        <v>0</v>
      </c>
      <c r="H3446" s="2">
        <v>0</v>
      </c>
      <c r="I3446" s="2">
        <v>0</v>
      </c>
      <c r="J3446" s="105">
        <f>SUMIF([1]MMM!$A:$A,A3446,[1]MMM!$F:$F)</f>
        <v>0</v>
      </c>
      <c r="K3446" s="2" t="s">
        <v>460</v>
      </c>
      <c r="L3446" s="2">
        <v>0</v>
      </c>
      <c r="M3446" t="s">
        <v>11826</v>
      </c>
      <c r="N3446" t="s">
        <v>12336</v>
      </c>
      <c r="O3446" t="s">
        <v>10916</v>
      </c>
      <c r="P3446" t="s">
        <v>10917</v>
      </c>
    </row>
    <row r="3447" spans="1:16" x14ac:dyDescent="0.3">
      <c r="A3447" t="s">
        <v>4345</v>
      </c>
      <c r="B3447" s="2" t="str">
        <f t="shared" si="161"/>
        <v>4601</v>
      </c>
      <c r="C3447" s="2">
        <f t="shared" si="159"/>
        <v>4601</v>
      </c>
      <c r="D3447" t="str">
        <f>VLOOKUP(C3447,'Cost Centre'!A:B,2,)</f>
        <v>Finance</v>
      </c>
      <c r="E3447" t="str">
        <f t="shared" si="160"/>
        <v>8</v>
      </c>
      <c r="F3447" t="s">
        <v>2159</v>
      </c>
      <c r="G3447" s="2">
        <v>0</v>
      </c>
      <c r="H3447" s="2">
        <v>0</v>
      </c>
      <c r="I3447" s="2">
        <v>0</v>
      </c>
      <c r="J3447" s="105">
        <f>SUMIF([1]MMM!$A:$A,A3447,[1]MMM!$F:$F)</f>
        <v>0</v>
      </c>
      <c r="K3447" s="2" t="s">
        <v>460</v>
      </c>
      <c r="L3447" s="2">
        <v>0</v>
      </c>
      <c r="M3447" t="s">
        <v>11826</v>
      </c>
      <c r="N3447" t="s">
        <v>12336</v>
      </c>
      <c r="O3447" t="s">
        <v>10916</v>
      </c>
      <c r="P3447" t="s">
        <v>10917</v>
      </c>
    </row>
    <row r="3448" spans="1:16" x14ac:dyDescent="0.3">
      <c r="A3448" t="s">
        <v>4346</v>
      </c>
      <c r="B3448" s="2" t="str">
        <f t="shared" si="161"/>
        <v>4602</v>
      </c>
      <c r="C3448" s="2">
        <f t="shared" si="159"/>
        <v>4602</v>
      </c>
      <c r="D3448" t="str">
        <f>VLOOKUP(C3448,'Cost Centre'!A:B,2,)</f>
        <v>Finance</v>
      </c>
      <c r="E3448" t="str">
        <f t="shared" si="160"/>
        <v>2</v>
      </c>
      <c r="F3448" t="s">
        <v>48</v>
      </c>
      <c r="G3448" s="2">
        <v>0</v>
      </c>
      <c r="H3448" s="2">
        <v>826551.91</v>
      </c>
      <c r="I3448" s="2">
        <v>0</v>
      </c>
      <c r="J3448" s="105">
        <f>SUMIF([1]MMM!$A:$A,A3448,[1]MMM!$F:$F)</f>
        <v>889306.45</v>
      </c>
      <c r="K3448" s="2" t="s">
        <v>10</v>
      </c>
      <c r="L3448" s="2">
        <v>910588</v>
      </c>
      <c r="M3448" t="s">
        <v>11826</v>
      </c>
      <c r="N3448" t="s">
        <v>12348</v>
      </c>
      <c r="O3448" t="s">
        <v>10871</v>
      </c>
      <c r="P3448" t="s">
        <v>10875</v>
      </c>
    </row>
    <row r="3449" spans="1:16" x14ac:dyDescent="0.3">
      <c r="A3449" t="s">
        <v>4347</v>
      </c>
      <c r="B3449" s="2" t="str">
        <f t="shared" si="161"/>
        <v>4602</v>
      </c>
      <c r="C3449" s="2">
        <f t="shared" si="159"/>
        <v>4602</v>
      </c>
      <c r="D3449" t="str">
        <f>VLOOKUP(C3449,'Cost Centre'!A:B,2,)</f>
        <v>Finance</v>
      </c>
      <c r="E3449" t="str">
        <f t="shared" si="160"/>
        <v>2</v>
      </c>
      <c r="F3449" t="s">
        <v>51</v>
      </c>
      <c r="G3449" s="2">
        <v>0</v>
      </c>
      <c r="H3449" s="2">
        <v>0</v>
      </c>
      <c r="I3449" s="2">
        <v>0</v>
      </c>
      <c r="J3449" s="105">
        <f>SUMIF([1]MMM!$A:$A,A3449,[1]MMM!$F:$F)</f>
        <v>0</v>
      </c>
      <c r="K3449" s="2" t="s">
        <v>10</v>
      </c>
      <c r="L3449" s="2">
        <v>8988</v>
      </c>
      <c r="M3449" t="s">
        <v>11826</v>
      </c>
      <c r="N3449" t="s">
        <v>12348</v>
      </c>
      <c r="O3449" t="s">
        <v>10871</v>
      </c>
      <c r="P3449" t="s">
        <v>10875</v>
      </c>
    </row>
    <row r="3450" spans="1:16" x14ac:dyDescent="0.3">
      <c r="A3450" t="s">
        <v>4348</v>
      </c>
      <c r="B3450" s="2" t="str">
        <f t="shared" si="161"/>
        <v>4602</v>
      </c>
      <c r="C3450" s="2">
        <f t="shared" si="159"/>
        <v>4602</v>
      </c>
      <c r="D3450" t="str">
        <f>VLOOKUP(C3450,'Cost Centre'!A:B,2,)</f>
        <v>Finance</v>
      </c>
      <c r="E3450" t="str">
        <f t="shared" si="160"/>
        <v>2</v>
      </c>
      <c r="F3450" t="s">
        <v>55</v>
      </c>
      <c r="G3450" s="2">
        <v>0</v>
      </c>
      <c r="H3450" s="2">
        <v>0.01</v>
      </c>
      <c r="I3450" s="2">
        <v>0</v>
      </c>
      <c r="J3450" s="105">
        <f>SUMIF([1]MMM!$A:$A,A3450,[1]MMM!$F:$F)</f>
        <v>0.01</v>
      </c>
      <c r="K3450" s="2" t="s">
        <v>10</v>
      </c>
      <c r="L3450" s="2">
        <v>68822</v>
      </c>
      <c r="M3450" t="s">
        <v>11826</v>
      </c>
      <c r="N3450" t="s">
        <v>12348</v>
      </c>
      <c r="O3450" t="s">
        <v>10871</v>
      </c>
      <c r="P3450" t="s">
        <v>10875</v>
      </c>
    </row>
    <row r="3451" spans="1:16" x14ac:dyDescent="0.3">
      <c r="A3451" t="s">
        <v>4349</v>
      </c>
      <c r="B3451" s="2" t="str">
        <f t="shared" si="161"/>
        <v>4602</v>
      </c>
      <c r="C3451" s="2">
        <f t="shared" si="159"/>
        <v>4602</v>
      </c>
      <c r="D3451" t="str">
        <f>VLOOKUP(C3451,'Cost Centre'!A:B,2,)</f>
        <v>Finance</v>
      </c>
      <c r="E3451" t="str">
        <f t="shared" si="160"/>
        <v>2</v>
      </c>
      <c r="F3451" t="s">
        <v>60</v>
      </c>
      <c r="G3451" s="2">
        <v>0</v>
      </c>
      <c r="H3451" s="2">
        <v>0</v>
      </c>
      <c r="I3451" s="2">
        <v>0</v>
      </c>
      <c r="J3451" s="105">
        <f>SUMIF([1]MMM!$A:$A,A3451,[1]MMM!$F:$F)</f>
        <v>0</v>
      </c>
      <c r="K3451" s="2" t="s">
        <v>10</v>
      </c>
      <c r="L3451" s="2">
        <v>0</v>
      </c>
      <c r="M3451" t="s">
        <v>11826</v>
      </c>
      <c r="N3451" t="s">
        <v>12348</v>
      </c>
      <c r="O3451" t="s">
        <v>10871</v>
      </c>
      <c r="P3451" t="s">
        <v>10875</v>
      </c>
    </row>
    <row r="3452" spans="1:16" x14ac:dyDescent="0.3">
      <c r="A3452" t="s">
        <v>4350</v>
      </c>
      <c r="B3452" s="2" t="str">
        <f t="shared" si="161"/>
        <v>4602</v>
      </c>
      <c r="C3452" s="2">
        <f t="shared" si="159"/>
        <v>4602</v>
      </c>
      <c r="D3452" t="str">
        <f>VLOOKUP(C3452,'Cost Centre'!A:B,2,)</f>
        <v>Finance</v>
      </c>
      <c r="E3452" t="str">
        <f t="shared" si="160"/>
        <v>2</v>
      </c>
      <c r="F3452" t="s">
        <v>61</v>
      </c>
      <c r="G3452" s="2">
        <v>0</v>
      </c>
      <c r="H3452" s="2">
        <v>0</v>
      </c>
      <c r="I3452" s="2">
        <v>-0.01</v>
      </c>
      <c r="J3452" s="105">
        <f>SUMIF([1]MMM!$A:$A,A3452,[1]MMM!$F:$F)</f>
        <v>-0.01</v>
      </c>
      <c r="K3452" s="2" t="s">
        <v>10</v>
      </c>
      <c r="L3452" s="2">
        <v>73207</v>
      </c>
      <c r="M3452" t="s">
        <v>11826</v>
      </c>
      <c r="N3452" t="s">
        <v>12348</v>
      </c>
      <c r="O3452" t="s">
        <v>10871</v>
      </c>
      <c r="P3452" t="s">
        <v>10875</v>
      </c>
    </row>
    <row r="3453" spans="1:16" x14ac:dyDescent="0.3">
      <c r="A3453" t="s">
        <v>4351</v>
      </c>
      <c r="B3453" s="2" t="str">
        <f t="shared" si="161"/>
        <v>4602</v>
      </c>
      <c r="C3453" s="2">
        <f t="shared" si="159"/>
        <v>4602</v>
      </c>
      <c r="D3453" t="str">
        <f>VLOOKUP(C3453,'Cost Centre'!A:B,2,)</f>
        <v>Finance</v>
      </c>
      <c r="E3453" t="str">
        <f t="shared" si="160"/>
        <v>2</v>
      </c>
      <c r="F3453" t="s">
        <v>67</v>
      </c>
      <c r="G3453" s="2">
        <v>0</v>
      </c>
      <c r="H3453" s="2">
        <v>78.739999999999995</v>
      </c>
      <c r="I3453" s="2">
        <v>0</v>
      </c>
      <c r="J3453" s="105">
        <f>SUMIF([1]MMM!$A:$A,A3453,[1]MMM!$F:$F)</f>
        <v>87.49</v>
      </c>
      <c r="K3453" s="2" t="s">
        <v>10</v>
      </c>
      <c r="L3453" s="2">
        <v>106</v>
      </c>
      <c r="M3453" t="s">
        <v>11826</v>
      </c>
      <c r="N3453" t="s">
        <v>12348</v>
      </c>
      <c r="O3453" t="s">
        <v>10871</v>
      </c>
      <c r="P3453" t="s">
        <v>10876</v>
      </c>
    </row>
    <row r="3454" spans="1:16" x14ac:dyDescent="0.3">
      <c r="A3454" t="s">
        <v>4352</v>
      </c>
      <c r="B3454" s="2" t="str">
        <f t="shared" si="161"/>
        <v>4602</v>
      </c>
      <c r="C3454" s="2">
        <f t="shared" si="159"/>
        <v>4602</v>
      </c>
      <c r="D3454" t="str">
        <f>VLOOKUP(C3454,'Cost Centre'!A:B,2,)</f>
        <v>Finance</v>
      </c>
      <c r="E3454" t="str">
        <f t="shared" si="160"/>
        <v>2</v>
      </c>
      <c r="F3454" t="s">
        <v>69</v>
      </c>
      <c r="G3454" s="2">
        <v>0</v>
      </c>
      <c r="H3454" s="2">
        <v>0</v>
      </c>
      <c r="I3454" s="2">
        <v>0</v>
      </c>
      <c r="J3454" s="105">
        <f>SUMIF([1]MMM!$A:$A,A3454,[1]MMM!$F:$F)</f>
        <v>0</v>
      </c>
      <c r="K3454" s="2" t="s">
        <v>10</v>
      </c>
      <c r="L3454" s="2">
        <v>131763</v>
      </c>
      <c r="M3454" t="s">
        <v>11826</v>
      </c>
      <c r="N3454" t="s">
        <v>12348</v>
      </c>
      <c r="O3454" t="s">
        <v>10871</v>
      </c>
      <c r="P3454" t="s">
        <v>10876</v>
      </c>
    </row>
    <row r="3455" spans="1:16" x14ac:dyDescent="0.3">
      <c r="A3455" t="s">
        <v>4353</v>
      </c>
      <c r="B3455" s="2" t="str">
        <f t="shared" si="161"/>
        <v>4602</v>
      </c>
      <c r="C3455" s="2">
        <f t="shared" si="159"/>
        <v>4602</v>
      </c>
      <c r="D3455" t="str">
        <f>VLOOKUP(C3455,'Cost Centre'!A:B,2,)</f>
        <v>Finance</v>
      </c>
      <c r="E3455" t="str">
        <f t="shared" si="160"/>
        <v>2</v>
      </c>
      <c r="F3455" t="s">
        <v>70</v>
      </c>
      <c r="G3455" s="2">
        <v>0</v>
      </c>
      <c r="H3455" s="2">
        <v>1338.49</v>
      </c>
      <c r="I3455" s="2">
        <v>0</v>
      </c>
      <c r="J3455" s="105">
        <f>SUMIF([1]MMM!$A:$A,A3455,[1]MMM!$F:$F)</f>
        <v>1487.21</v>
      </c>
      <c r="K3455" s="2" t="s">
        <v>10</v>
      </c>
      <c r="L3455" s="2">
        <v>1910</v>
      </c>
      <c r="M3455" t="s">
        <v>11826</v>
      </c>
      <c r="N3455" t="s">
        <v>12348</v>
      </c>
      <c r="O3455" t="s">
        <v>10871</v>
      </c>
      <c r="P3455" t="s">
        <v>10876</v>
      </c>
    </row>
    <row r="3456" spans="1:16" x14ac:dyDescent="0.3">
      <c r="A3456" t="s">
        <v>4354</v>
      </c>
      <c r="B3456" s="2" t="str">
        <f t="shared" si="161"/>
        <v>4602</v>
      </c>
      <c r="C3456" s="2">
        <f t="shared" si="159"/>
        <v>4602</v>
      </c>
      <c r="D3456" t="str">
        <f>VLOOKUP(C3456,'Cost Centre'!A:B,2,)</f>
        <v>Finance</v>
      </c>
      <c r="E3456" t="str">
        <f t="shared" si="160"/>
        <v>2</v>
      </c>
      <c r="F3456" t="s">
        <v>265</v>
      </c>
      <c r="G3456" s="2">
        <v>0</v>
      </c>
      <c r="H3456" s="2">
        <v>364758.26</v>
      </c>
      <c r="I3456" s="2">
        <v>0</v>
      </c>
      <c r="J3456" s="105">
        <f>SUMIF([1]MMM!$A:$A,A3456,[1]MMM!$F:$F)</f>
        <v>364758.26</v>
      </c>
      <c r="K3456" s="2" t="s">
        <v>10</v>
      </c>
      <c r="L3456" s="2">
        <v>2299782</v>
      </c>
      <c r="M3456" t="s">
        <v>11826</v>
      </c>
      <c r="N3456" t="s">
        <v>12348</v>
      </c>
      <c r="O3456" t="s">
        <v>10871</v>
      </c>
      <c r="P3456" t="s">
        <v>10931</v>
      </c>
    </row>
    <row r="3457" spans="1:16" x14ac:dyDescent="0.3">
      <c r="A3457" t="s">
        <v>4355</v>
      </c>
      <c r="B3457" s="2" t="str">
        <f t="shared" si="161"/>
        <v>4602</v>
      </c>
      <c r="C3457" s="2">
        <f t="shared" si="159"/>
        <v>4602</v>
      </c>
      <c r="D3457" t="str">
        <f>VLOOKUP(C3457,'Cost Centre'!A:B,2,)</f>
        <v>Finance</v>
      </c>
      <c r="E3457" t="str">
        <f t="shared" si="160"/>
        <v>2</v>
      </c>
      <c r="F3457" t="s">
        <v>138</v>
      </c>
      <c r="G3457" s="2">
        <v>0</v>
      </c>
      <c r="H3457" s="2">
        <v>149658.03</v>
      </c>
      <c r="I3457" s="2">
        <v>0</v>
      </c>
      <c r="J3457" s="105">
        <f>SUMIF([1]MMM!$A:$A,A3457,[1]MMM!$F:$F)</f>
        <v>149658.03</v>
      </c>
      <c r="K3457" s="2" t="s">
        <v>10</v>
      </c>
      <c r="L3457" s="2">
        <v>169808</v>
      </c>
      <c r="M3457" t="s">
        <v>11826</v>
      </c>
      <c r="N3457" t="s">
        <v>12348</v>
      </c>
      <c r="O3457" t="s">
        <v>10871</v>
      </c>
      <c r="P3457" t="s">
        <v>10881</v>
      </c>
    </row>
    <row r="3458" spans="1:16" x14ac:dyDescent="0.3">
      <c r="A3458" t="s">
        <v>4356</v>
      </c>
      <c r="B3458" s="2" t="str">
        <f t="shared" si="161"/>
        <v>4602</v>
      </c>
      <c r="C3458" s="2">
        <f t="shared" ref="C3458:C3521" si="162">VALUE(B3458)</f>
        <v>4602</v>
      </c>
      <c r="D3458" t="str">
        <f>VLOOKUP(C3458,'Cost Centre'!A:B,2,)</f>
        <v>Finance</v>
      </c>
      <c r="E3458" t="str">
        <f t="shared" ref="E3458:E3521" si="163">MID(A3458,5,1)</f>
        <v>2</v>
      </c>
      <c r="F3458" t="s">
        <v>10880</v>
      </c>
      <c r="G3458" s="2">
        <v>0</v>
      </c>
      <c r="H3458" s="2">
        <v>0</v>
      </c>
      <c r="I3458" s="2">
        <v>0</v>
      </c>
      <c r="J3458" s="105">
        <f>SUMIF([1]MMM!$A:$A,A3458,[1]MMM!$F:$F)</f>
        <v>0</v>
      </c>
      <c r="K3458" s="2" t="s">
        <v>10</v>
      </c>
      <c r="L3458" s="2">
        <v>5799</v>
      </c>
      <c r="M3458" t="s">
        <v>11826</v>
      </c>
      <c r="N3458" t="s">
        <v>12348</v>
      </c>
      <c r="O3458" t="s">
        <v>10871</v>
      </c>
      <c r="P3458" t="s">
        <v>10881</v>
      </c>
    </row>
    <row r="3459" spans="1:16" x14ac:dyDescent="0.3">
      <c r="A3459" t="s">
        <v>4357</v>
      </c>
      <c r="B3459" s="2" t="str">
        <f t="shared" ref="B3459:B3522" si="164">MID(A3459,1,4)</f>
        <v>4602</v>
      </c>
      <c r="C3459" s="2">
        <f t="shared" si="162"/>
        <v>4602</v>
      </c>
      <c r="D3459" t="str">
        <f>VLOOKUP(C3459,'Cost Centre'!A:B,2,)</f>
        <v>Finance</v>
      </c>
      <c r="E3459" t="str">
        <f t="shared" si="163"/>
        <v>2</v>
      </c>
      <c r="F3459" t="s">
        <v>92</v>
      </c>
      <c r="G3459" s="2">
        <v>0</v>
      </c>
      <c r="H3459" s="2">
        <v>0</v>
      </c>
      <c r="I3459" s="2">
        <v>0</v>
      </c>
      <c r="J3459" s="105">
        <f>SUMIF([1]MMM!$A:$A,A3459,[1]MMM!$F:$F)</f>
        <v>0</v>
      </c>
      <c r="K3459" s="2" t="s">
        <v>10</v>
      </c>
      <c r="L3459" s="2">
        <v>0</v>
      </c>
      <c r="M3459" t="s">
        <v>11826</v>
      </c>
      <c r="N3459" t="s">
        <v>12348</v>
      </c>
      <c r="O3459" t="s">
        <v>10871</v>
      </c>
      <c r="P3459" t="s">
        <v>10881</v>
      </c>
    </row>
    <row r="3460" spans="1:16" x14ac:dyDescent="0.3">
      <c r="A3460" t="s">
        <v>4358</v>
      </c>
      <c r="B3460" s="2" t="str">
        <f t="shared" si="164"/>
        <v>4602</v>
      </c>
      <c r="C3460" s="2">
        <f t="shared" si="162"/>
        <v>4602</v>
      </c>
      <c r="D3460" t="str">
        <f>VLOOKUP(C3460,'Cost Centre'!A:B,2,)</f>
        <v>Finance</v>
      </c>
      <c r="E3460" t="str">
        <f t="shared" si="163"/>
        <v>2</v>
      </c>
      <c r="F3460" t="s">
        <v>93</v>
      </c>
      <c r="G3460" s="2">
        <v>0</v>
      </c>
      <c r="H3460" s="2">
        <v>8265.5300000000007</v>
      </c>
      <c r="I3460" s="2">
        <v>0</v>
      </c>
      <c r="J3460" s="105">
        <f>SUMIF([1]MMM!$A:$A,A3460,[1]MMM!$F:$F)</f>
        <v>8893.08</v>
      </c>
      <c r="K3460" s="2" t="s">
        <v>10</v>
      </c>
      <c r="L3460" s="2">
        <v>0</v>
      </c>
      <c r="M3460" t="s">
        <v>11826</v>
      </c>
      <c r="N3460" t="s">
        <v>12348</v>
      </c>
      <c r="O3460" t="s">
        <v>10871</v>
      </c>
      <c r="P3460" t="s">
        <v>10881</v>
      </c>
    </row>
    <row r="3461" spans="1:16" x14ac:dyDescent="0.3">
      <c r="A3461" t="s">
        <v>4359</v>
      </c>
      <c r="B3461" s="2" t="str">
        <f t="shared" si="164"/>
        <v>4602</v>
      </c>
      <c r="C3461" s="2">
        <f t="shared" si="162"/>
        <v>4602</v>
      </c>
      <c r="D3461" t="str">
        <f>VLOOKUP(C3461,'Cost Centre'!A:B,2,)</f>
        <v>Finance</v>
      </c>
      <c r="E3461" t="str">
        <f t="shared" si="163"/>
        <v>2</v>
      </c>
      <c r="F3461" t="s">
        <v>10882</v>
      </c>
      <c r="G3461" s="2">
        <v>0</v>
      </c>
      <c r="H3461" s="2">
        <v>0</v>
      </c>
      <c r="I3461" s="2">
        <v>0</v>
      </c>
      <c r="J3461" s="105">
        <f>SUMIF([1]MMM!$A:$A,A3461,[1]MMM!$F:$F)</f>
        <v>0</v>
      </c>
      <c r="K3461" s="2" t="s">
        <v>10</v>
      </c>
      <c r="L3461" s="2">
        <v>5514</v>
      </c>
      <c r="M3461" t="s">
        <v>11826</v>
      </c>
      <c r="N3461" t="s">
        <v>12348</v>
      </c>
      <c r="O3461" t="s">
        <v>10871</v>
      </c>
      <c r="P3461" t="s">
        <v>10881</v>
      </c>
    </row>
    <row r="3462" spans="1:16" x14ac:dyDescent="0.3">
      <c r="A3462" t="s">
        <v>4360</v>
      </c>
      <c r="B3462" s="2" t="str">
        <f t="shared" si="164"/>
        <v>4602</v>
      </c>
      <c r="C3462" s="2">
        <f t="shared" si="162"/>
        <v>4602</v>
      </c>
      <c r="D3462" t="str">
        <f>VLOOKUP(C3462,'Cost Centre'!A:B,2,)</f>
        <v>Finance</v>
      </c>
      <c r="E3462" t="str">
        <f t="shared" si="163"/>
        <v>2</v>
      </c>
      <c r="F3462" t="s">
        <v>96</v>
      </c>
      <c r="G3462" s="2">
        <v>0</v>
      </c>
      <c r="H3462" s="2">
        <v>0</v>
      </c>
      <c r="I3462" s="2">
        <v>0</v>
      </c>
      <c r="J3462" s="105">
        <f>SUMIF([1]MMM!$A:$A,A3462,[1]MMM!$F:$F)</f>
        <v>0</v>
      </c>
      <c r="K3462" s="2" t="s">
        <v>10</v>
      </c>
      <c r="L3462" s="2">
        <v>1551</v>
      </c>
      <c r="M3462" t="s">
        <v>11826</v>
      </c>
      <c r="N3462" t="s">
        <v>12348</v>
      </c>
      <c r="O3462" t="s">
        <v>10871</v>
      </c>
      <c r="P3462" t="s">
        <v>10881</v>
      </c>
    </row>
    <row r="3463" spans="1:16" x14ac:dyDescent="0.3">
      <c r="A3463" t="s">
        <v>4361</v>
      </c>
      <c r="B3463" s="2" t="str">
        <f t="shared" si="164"/>
        <v>4602</v>
      </c>
      <c r="C3463" s="2">
        <f t="shared" si="162"/>
        <v>4602</v>
      </c>
      <c r="D3463" t="str">
        <f>VLOOKUP(C3463,'Cost Centre'!A:B,2,)</f>
        <v>Finance</v>
      </c>
      <c r="E3463" t="str">
        <f t="shared" si="163"/>
        <v>2</v>
      </c>
      <c r="F3463" t="s">
        <v>10883</v>
      </c>
      <c r="G3463" s="2">
        <v>0</v>
      </c>
      <c r="H3463" s="2">
        <v>122</v>
      </c>
      <c r="I3463" s="2">
        <v>0</v>
      </c>
      <c r="J3463" s="105">
        <f>SUMIF([1]MMM!$A:$A,A3463,[1]MMM!$F:$F)</f>
        <v>122</v>
      </c>
      <c r="K3463" s="2" t="s">
        <v>10</v>
      </c>
      <c r="L3463" s="2">
        <v>451</v>
      </c>
      <c r="M3463" t="s">
        <v>11826</v>
      </c>
      <c r="N3463" t="s">
        <v>12348</v>
      </c>
      <c r="O3463" t="s">
        <v>10871</v>
      </c>
      <c r="P3463" t="s">
        <v>10881</v>
      </c>
    </row>
    <row r="3464" spans="1:16" x14ac:dyDescent="0.3">
      <c r="A3464" t="s">
        <v>4362</v>
      </c>
      <c r="B3464" s="2" t="str">
        <f t="shared" si="164"/>
        <v>4602</v>
      </c>
      <c r="C3464" s="2">
        <f t="shared" si="162"/>
        <v>4602</v>
      </c>
      <c r="D3464" t="str">
        <f>VLOOKUP(C3464,'Cost Centre'!A:B,2,)</f>
        <v>Finance</v>
      </c>
      <c r="E3464" t="str">
        <f t="shared" si="163"/>
        <v>2</v>
      </c>
      <c r="F3464" t="s">
        <v>103</v>
      </c>
      <c r="G3464" s="2">
        <v>0</v>
      </c>
      <c r="H3464" s="2">
        <v>0</v>
      </c>
      <c r="I3464" s="2">
        <v>0</v>
      </c>
      <c r="J3464" s="105">
        <f>SUMIF([1]MMM!$A:$A,A3464,[1]MMM!$F:$F)</f>
        <v>0</v>
      </c>
      <c r="K3464" s="2" t="s">
        <v>10</v>
      </c>
      <c r="L3464" s="2">
        <v>1164</v>
      </c>
      <c r="M3464" t="s">
        <v>11826</v>
      </c>
      <c r="N3464" t="s">
        <v>12348</v>
      </c>
      <c r="O3464" t="s">
        <v>10871</v>
      </c>
      <c r="P3464" t="s">
        <v>10881</v>
      </c>
    </row>
    <row r="3465" spans="1:16" x14ac:dyDescent="0.3">
      <c r="A3465" t="s">
        <v>4363</v>
      </c>
      <c r="B3465" s="2" t="str">
        <f t="shared" si="164"/>
        <v>4602</v>
      </c>
      <c r="C3465" s="2">
        <f t="shared" si="162"/>
        <v>4602</v>
      </c>
      <c r="D3465" t="str">
        <f>VLOOKUP(C3465,'Cost Centre'!A:B,2,)</f>
        <v>Finance</v>
      </c>
      <c r="E3465" t="str">
        <f t="shared" si="163"/>
        <v>2</v>
      </c>
      <c r="F3465" t="s">
        <v>105</v>
      </c>
      <c r="G3465" s="2">
        <v>0</v>
      </c>
      <c r="H3465" s="2">
        <v>938.96</v>
      </c>
      <c r="I3465" s="2">
        <v>0</v>
      </c>
      <c r="J3465" s="105">
        <f>SUMIF([1]MMM!$A:$A,A3465,[1]MMM!$F:$F)</f>
        <v>938.96</v>
      </c>
      <c r="K3465" s="2" t="s">
        <v>10</v>
      </c>
      <c r="L3465" s="2">
        <v>4876</v>
      </c>
      <c r="M3465" t="s">
        <v>11826</v>
      </c>
      <c r="N3465" t="s">
        <v>12348</v>
      </c>
      <c r="O3465" t="s">
        <v>10871</v>
      </c>
      <c r="P3465" t="s">
        <v>10881</v>
      </c>
    </row>
    <row r="3466" spans="1:16" x14ac:dyDescent="0.3">
      <c r="A3466" t="s">
        <v>4364</v>
      </c>
      <c r="B3466" s="2" t="str">
        <f t="shared" si="164"/>
        <v>4602</v>
      </c>
      <c r="C3466" s="2">
        <f t="shared" si="162"/>
        <v>4602</v>
      </c>
      <c r="D3466" t="str">
        <f>VLOOKUP(C3466,'Cost Centre'!A:B,2,)</f>
        <v>Finance</v>
      </c>
      <c r="E3466" t="str">
        <f t="shared" si="163"/>
        <v>2</v>
      </c>
      <c r="F3466" t="s">
        <v>10884</v>
      </c>
      <c r="G3466" s="2">
        <v>0</v>
      </c>
      <c r="H3466" s="2">
        <v>0</v>
      </c>
      <c r="I3466" s="2">
        <v>0</v>
      </c>
      <c r="J3466" s="105">
        <f>SUMIF([1]MMM!$A:$A,A3466,[1]MMM!$F:$F)</f>
        <v>0</v>
      </c>
      <c r="K3466" s="2" t="s">
        <v>10</v>
      </c>
      <c r="L3466" s="2">
        <v>1722</v>
      </c>
      <c r="M3466" t="s">
        <v>11826</v>
      </c>
      <c r="N3466" t="s">
        <v>12348</v>
      </c>
      <c r="O3466" t="s">
        <v>10871</v>
      </c>
      <c r="P3466" t="s">
        <v>10881</v>
      </c>
    </row>
    <row r="3467" spans="1:16" x14ac:dyDescent="0.3">
      <c r="A3467" t="s">
        <v>4365</v>
      </c>
      <c r="B3467" s="2" t="str">
        <f t="shared" si="164"/>
        <v>4602</v>
      </c>
      <c r="C3467" s="2">
        <f t="shared" si="162"/>
        <v>4602</v>
      </c>
      <c r="D3467" t="str">
        <f>VLOOKUP(C3467,'Cost Centre'!A:B,2,)</f>
        <v>Finance</v>
      </c>
      <c r="E3467" t="str">
        <f t="shared" si="163"/>
        <v>2</v>
      </c>
      <c r="F3467" t="s">
        <v>112</v>
      </c>
      <c r="G3467" s="2">
        <v>0</v>
      </c>
      <c r="H3467" s="2">
        <v>0</v>
      </c>
      <c r="I3467" s="2">
        <v>0</v>
      </c>
      <c r="J3467" s="105">
        <f>SUMIF([1]MMM!$A:$A,A3467,[1]MMM!$F:$F)</f>
        <v>0</v>
      </c>
      <c r="K3467" s="2" t="s">
        <v>10</v>
      </c>
      <c r="L3467" s="2">
        <v>4115</v>
      </c>
      <c r="M3467" t="s">
        <v>11826</v>
      </c>
      <c r="N3467" t="s">
        <v>12348</v>
      </c>
      <c r="O3467" t="s">
        <v>10871</v>
      </c>
      <c r="P3467" t="s">
        <v>10881</v>
      </c>
    </row>
    <row r="3468" spans="1:16" x14ac:dyDescent="0.3">
      <c r="A3468" t="s">
        <v>4366</v>
      </c>
      <c r="B3468" s="2" t="str">
        <f t="shared" si="164"/>
        <v>4602</v>
      </c>
      <c r="C3468" s="2">
        <f t="shared" si="162"/>
        <v>4602</v>
      </c>
      <c r="D3468" t="str">
        <f>VLOOKUP(C3468,'Cost Centre'!A:B,2,)</f>
        <v>Finance</v>
      </c>
      <c r="E3468" t="str">
        <f t="shared" si="163"/>
        <v>2</v>
      </c>
      <c r="F3468" t="s">
        <v>118</v>
      </c>
      <c r="G3468" s="2">
        <v>0</v>
      </c>
      <c r="H3468" s="2">
        <v>8586.5</v>
      </c>
      <c r="I3468" s="2">
        <v>0</v>
      </c>
      <c r="J3468" s="105">
        <f>SUMIF([1]MMM!$A:$A,A3468,[1]MMM!$F:$F)</f>
        <v>8586.5</v>
      </c>
      <c r="K3468" s="2" t="s">
        <v>10</v>
      </c>
      <c r="L3468" s="2">
        <v>9982</v>
      </c>
      <c r="M3468" t="s">
        <v>11826</v>
      </c>
      <c r="N3468" t="s">
        <v>12348</v>
      </c>
      <c r="O3468" t="s">
        <v>10871</v>
      </c>
      <c r="P3468" t="s">
        <v>10885</v>
      </c>
    </row>
    <row r="3469" spans="1:16" x14ac:dyDescent="0.3">
      <c r="A3469" t="s">
        <v>12349</v>
      </c>
      <c r="B3469" s="2" t="str">
        <f t="shared" si="164"/>
        <v>4602</v>
      </c>
      <c r="C3469" s="2">
        <f t="shared" si="162"/>
        <v>4602</v>
      </c>
      <c r="D3469" t="str">
        <f>VLOOKUP(C3469,'Cost Centre'!A:B,2,)</f>
        <v>Finance</v>
      </c>
      <c r="E3469" t="str">
        <f t="shared" si="163"/>
        <v>3</v>
      </c>
      <c r="F3469" t="s">
        <v>10912</v>
      </c>
      <c r="G3469" s="2">
        <v>0</v>
      </c>
      <c r="H3469" s="2">
        <v>0</v>
      </c>
      <c r="I3469" s="2">
        <v>-1393663.54</v>
      </c>
      <c r="J3469" s="105">
        <f>SUMIF([1]MMM!$A:$A,A3469,[1]MMM!$F:$F)</f>
        <v>-1393663.54</v>
      </c>
      <c r="K3469" s="2" t="s">
        <v>10</v>
      </c>
      <c r="L3469" s="2">
        <v>0</v>
      </c>
      <c r="M3469" t="s">
        <v>11826</v>
      </c>
      <c r="N3469" t="s">
        <v>12348</v>
      </c>
      <c r="O3469" t="s">
        <v>10908</v>
      </c>
      <c r="P3469" t="s">
        <v>10913</v>
      </c>
    </row>
    <row r="3470" spans="1:16" x14ac:dyDescent="0.3">
      <c r="A3470" t="s">
        <v>12350</v>
      </c>
      <c r="B3470" s="2" t="str">
        <f t="shared" si="164"/>
        <v>4602</v>
      </c>
      <c r="C3470" s="2">
        <f t="shared" si="162"/>
        <v>4602</v>
      </c>
      <c r="D3470" t="str">
        <f>VLOOKUP(C3470,'Cost Centre'!A:B,2,)</f>
        <v>Finance</v>
      </c>
      <c r="E3470" t="str">
        <f t="shared" si="163"/>
        <v>3</v>
      </c>
      <c r="F3470" t="s">
        <v>10915</v>
      </c>
      <c r="G3470" s="2">
        <v>0</v>
      </c>
      <c r="H3470" s="2">
        <v>0</v>
      </c>
      <c r="I3470" s="2">
        <v>0</v>
      </c>
      <c r="J3470" s="105">
        <f>SUMIF([1]MMM!$A:$A,A3470,[1]MMM!$F:$F)</f>
        <v>0</v>
      </c>
      <c r="K3470" s="2" t="s">
        <v>10</v>
      </c>
      <c r="L3470" s="2">
        <v>0</v>
      </c>
      <c r="M3470" t="s">
        <v>11826</v>
      </c>
      <c r="N3470" t="s">
        <v>12348</v>
      </c>
      <c r="O3470" t="s">
        <v>10908</v>
      </c>
      <c r="P3470" t="s">
        <v>10913</v>
      </c>
    </row>
    <row r="3471" spans="1:16" x14ac:dyDescent="0.3">
      <c r="A3471" t="s">
        <v>921</v>
      </c>
      <c r="B3471" s="2" t="str">
        <f t="shared" si="164"/>
        <v>4602</v>
      </c>
      <c r="C3471" s="2">
        <f t="shared" si="162"/>
        <v>4602</v>
      </c>
      <c r="D3471" t="str">
        <f>VLOOKUP(C3471,'Cost Centre'!A:B,2,)</f>
        <v>Finance</v>
      </c>
      <c r="E3471" t="str">
        <f t="shared" si="163"/>
        <v>8</v>
      </c>
      <c r="F3471" t="s">
        <v>462</v>
      </c>
      <c r="G3471" s="2">
        <v>3509828.53</v>
      </c>
      <c r="H3471" s="2">
        <v>0</v>
      </c>
      <c r="I3471" s="2">
        <v>0</v>
      </c>
      <c r="J3471" s="105">
        <f>SUMIF([1]MMM!$A:$A,A3471,[1]MMM!$F:$F)</f>
        <v>3509828.53</v>
      </c>
      <c r="K3471" s="2" t="s">
        <v>460</v>
      </c>
      <c r="L3471" s="2">
        <v>0</v>
      </c>
      <c r="M3471" t="s">
        <v>11826</v>
      </c>
      <c r="N3471" t="s">
        <v>12348</v>
      </c>
      <c r="O3471" t="s">
        <v>10916</v>
      </c>
      <c r="P3471" t="s">
        <v>10917</v>
      </c>
    </row>
    <row r="3472" spans="1:16" x14ac:dyDescent="0.3">
      <c r="A3472" t="s">
        <v>922</v>
      </c>
      <c r="B3472" s="2" t="str">
        <f t="shared" si="164"/>
        <v>4602</v>
      </c>
      <c r="C3472" s="2">
        <f t="shared" si="162"/>
        <v>4602</v>
      </c>
      <c r="D3472" t="str">
        <f>VLOOKUP(C3472,'Cost Centre'!A:B,2,)</f>
        <v>Finance</v>
      </c>
      <c r="E3472" t="str">
        <f t="shared" si="163"/>
        <v>8</v>
      </c>
      <c r="F3472" t="s">
        <v>464</v>
      </c>
      <c r="G3472" s="2">
        <v>0</v>
      </c>
      <c r="H3472" s="2">
        <v>0</v>
      </c>
      <c r="I3472" s="2">
        <v>0</v>
      </c>
      <c r="J3472" s="105">
        <f>SUMIF([1]MMM!$A:$A,A3472,[1]MMM!$F:$F)</f>
        <v>0</v>
      </c>
      <c r="K3472" s="2" t="s">
        <v>460</v>
      </c>
      <c r="L3472" s="2">
        <v>0</v>
      </c>
      <c r="M3472" t="s">
        <v>11826</v>
      </c>
      <c r="N3472" t="s">
        <v>12348</v>
      </c>
      <c r="O3472" t="s">
        <v>10916</v>
      </c>
      <c r="P3472" t="s">
        <v>10917</v>
      </c>
    </row>
    <row r="3473" spans="1:16" x14ac:dyDescent="0.3">
      <c r="A3473" t="s">
        <v>923</v>
      </c>
      <c r="B3473" s="2" t="str">
        <f t="shared" si="164"/>
        <v>4602</v>
      </c>
      <c r="C3473" s="2">
        <f t="shared" si="162"/>
        <v>4602</v>
      </c>
      <c r="D3473" t="str">
        <f>VLOOKUP(C3473,'Cost Centre'!A:B,2,)</f>
        <v>Finance</v>
      </c>
      <c r="E3473" t="str">
        <f t="shared" si="163"/>
        <v>8</v>
      </c>
      <c r="F3473" t="s">
        <v>466</v>
      </c>
      <c r="G3473" s="2">
        <v>0</v>
      </c>
      <c r="H3473" s="2">
        <v>0</v>
      </c>
      <c r="I3473" s="2">
        <v>0</v>
      </c>
      <c r="J3473" s="105">
        <f>SUMIF([1]MMM!$A:$A,A3473,[1]MMM!$F:$F)</f>
        <v>0</v>
      </c>
      <c r="K3473" s="2" t="s">
        <v>460</v>
      </c>
      <c r="L3473" s="2">
        <v>0</v>
      </c>
      <c r="M3473" t="s">
        <v>11826</v>
      </c>
      <c r="N3473" t="s">
        <v>12348</v>
      </c>
      <c r="O3473" t="s">
        <v>10916</v>
      </c>
      <c r="P3473" t="s">
        <v>10917</v>
      </c>
    </row>
    <row r="3474" spans="1:16" x14ac:dyDescent="0.3">
      <c r="A3474" t="s">
        <v>924</v>
      </c>
      <c r="B3474" s="2" t="str">
        <f t="shared" si="164"/>
        <v>4602</v>
      </c>
      <c r="C3474" s="2">
        <f t="shared" si="162"/>
        <v>4602</v>
      </c>
      <c r="D3474" t="str">
        <f>VLOOKUP(C3474,'Cost Centre'!A:B,2,)</f>
        <v>Finance</v>
      </c>
      <c r="E3474" t="str">
        <f t="shared" si="163"/>
        <v>8</v>
      </c>
      <c r="F3474" t="s">
        <v>468</v>
      </c>
      <c r="G3474" s="2">
        <v>0</v>
      </c>
      <c r="H3474" s="2">
        <v>1393663.54</v>
      </c>
      <c r="I3474" s="2">
        <v>0</v>
      </c>
      <c r="J3474" s="105">
        <f>SUMIF([1]MMM!$A:$A,A3474,[1]MMM!$F:$F)</f>
        <v>1393663.54</v>
      </c>
      <c r="K3474" s="2" t="s">
        <v>460</v>
      </c>
      <c r="L3474" s="2">
        <v>0</v>
      </c>
      <c r="M3474" t="s">
        <v>11826</v>
      </c>
      <c r="N3474" t="s">
        <v>12348</v>
      </c>
      <c r="O3474" t="s">
        <v>10916</v>
      </c>
      <c r="P3474" t="s">
        <v>10917</v>
      </c>
    </row>
    <row r="3475" spans="1:16" x14ac:dyDescent="0.3">
      <c r="A3475" t="s">
        <v>925</v>
      </c>
      <c r="B3475" s="2" t="str">
        <f t="shared" si="164"/>
        <v>4602</v>
      </c>
      <c r="C3475" s="2">
        <f t="shared" si="162"/>
        <v>4602</v>
      </c>
      <c r="D3475" t="str">
        <f>VLOOKUP(C3475,'Cost Centre'!A:B,2,)</f>
        <v>Finance</v>
      </c>
      <c r="E3475" t="str">
        <f t="shared" si="163"/>
        <v>8</v>
      </c>
      <c r="F3475" t="s">
        <v>470</v>
      </c>
      <c r="G3475" s="2">
        <v>0</v>
      </c>
      <c r="H3475" s="2">
        <v>0</v>
      </c>
      <c r="I3475" s="2">
        <v>0</v>
      </c>
      <c r="J3475" s="105">
        <f>SUMIF([1]MMM!$A:$A,A3475,[1]MMM!$F:$F)</f>
        <v>0</v>
      </c>
      <c r="K3475" s="2" t="s">
        <v>460</v>
      </c>
      <c r="L3475" s="2">
        <v>0</v>
      </c>
      <c r="M3475" t="s">
        <v>11826</v>
      </c>
      <c r="N3475" t="s">
        <v>12348</v>
      </c>
      <c r="O3475" t="s">
        <v>10916</v>
      </c>
      <c r="P3475" t="s">
        <v>10917</v>
      </c>
    </row>
    <row r="3476" spans="1:16" x14ac:dyDescent="0.3">
      <c r="A3476" t="s">
        <v>4367</v>
      </c>
      <c r="B3476" s="2" t="str">
        <f t="shared" si="164"/>
        <v>4602</v>
      </c>
      <c r="C3476" s="2">
        <f t="shared" si="162"/>
        <v>4602</v>
      </c>
      <c r="D3476" t="str">
        <f>VLOOKUP(C3476,'Cost Centre'!A:B,2,)</f>
        <v>Finance</v>
      </c>
      <c r="E3476" t="str">
        <f t="shared" si="163"/>
        <v>8</v>
      </c>
      <c r="F3476" t="s">
        <v>2159</v>
      </c>
      <c r="G3476" s="2">
        <v>0</v>
      </c>
      <c r="H3476" s="2">
        <v>0</v>
      </c>
      <c r="I3476" s="2">
        <v>0</v>
      </c>
      <c r="J3476" s="105">
        <f>SUMIF([1]MMM!$A:$A,A3476,[1]MMM!$F:$F)</f>
        <v>0</v>
      </c>
      <c r="K3476" s="2" t="s">
        <v>460</v>
      </c>
      <c r="L3476" s="2">
        <v>0</v>
      </c>
      <c r="M3476" t="s">
        <v>11826</v>
      </c>
      <c r="N3476" t="s">
        <v>12348</v>
      </c>
      <c r="O3476" t="s">
        <v>10916</v>
      </c>
      <c r="P3476" t="s">
        <v>10917</v>
      </c>
    </row>
    <row r="3477" spans="1:16" x14ac:dyDescent="0.3">
      <c r="A3477" t="s">
        <v>4368</v>
      </c>
      <c r="B3477" s="2" t="str">
        <f t="shared" si="164"/>
        <v>4801</v>
      </c>
      <c r="C3477" s="2">
        <f t="shared" si="162"/>
        <v>4801</v>
      </c>
      <c r="D3477" t="str">
        <f>VLOOKUP(C3477,'Cost Centre'!A:B,2,)</f>
        <v>Finance</v>
      </c>
      <c r="E3477" t="str">
        <f t="shared" si="163"/>
        <v>1</v>
      </c>
      <c r="F3477" t="s">
        <v>281</v>
      </c>
      <c r="G3477" s="2">
        <v>0</v>
      </c>
      <c r="H3477" s="2">
        <v>0</v>
      </c>
      <c r="I3477" s="2">
        <v>-558124282.28999996</v>
      </c>
      <c r="J3477" s="105">
        <f>SUMIF([1]MMM!$A:$A,A3477,[1]MMM!$F:$F)</f>
        <v>-558124282.28999996</v>
      </c>
      <c r="K3477" s="2" t="s">
        <v>10</v>
      </c>
      <c r="L3477" s="2">
        <v>-543014551</v>
      </c>
      <c r="M3477" t="s">
        <v>11826</v>
      </c>
      <c r="N3477" t="s">
        <v>12351</v>
      </c>
      <c r="O3477" t="s">
        <v>11023</v>
      </c>
      <c r="P3477" t="s">
        <v>12352</v>
      </c>
    </row>
    <row r="3478" spans="1:16" x14ac:dyDescent="0.3">
      <c r="A3478" t="s">
        <v>4369</v>
      </c>
      <c r="B3478" s="2" t="str">
        <f t="shared" si="164"/>
        <v>4801</v>
      </c>
      <c r="C3478" s="2">
        <f t="shared" si="162"/>
        <v>4801</v>
      </c>
      <c r="D3478" t="str">
        <f>VLOOKUP(C3478,'Cost Centre'!A:B,2,)</f>
        <v>Finance</v>
      </c>
      <c r="E3478" t="str">
        <f t="shared" si="163"/>
        <v>1</v>
      </c>
      <c r="F3478" t="s">
        <v>282</v>
      </c>
      <c r="G3478" s="2">
        <v>0</v>
      </c>
      <c r="H3478" s="2">
        <v>0</v>
      </c>
      <c r="I3478" s="2">
        <v>0</v>
      </c>
      <c r="J3478" s="105">
        <f>SUMIF([1]MMM!$A:$A,A3478,[1]MMM!$F:$F)</f>
        <v>0</v>
      </c>
      <c r="K3478" s="2" t="s">
        <v>10</v>
      </c>
      <c r="L3478" s="2">
        <v>0</v>
      </c>
      <c r="M3478" t="s">
        <v>11826</v>
      </c>
      <c r="N3478" t="s">
        <v>12351</v>
      </c>
      <c r="O3478" t="s">
        <v>11023</v>
      </c>
      <c r="P3478" t="s">
        <v>12352</v>
      </c>
    </row>
    <row r="3479" spans="1:16" x14ac:dyDescent="0.3">
      <c r="A3479" t="s">
        <v>4370</v>
      </c>
      <c r="B3479" s="2" t="str">
        <f t="shared" si="164"/>
        <v>4801</v>
      </c>
      <c r="C3479" s="2">
        <f t="shared" si="162"/>
        <v>4801</v>
      </c>
      <c r="D3479" t="str">
        <f>VLOOKUP(C3479,'Cost Centre'!A:B,2,)</f>
        <v>Finance</v>
      </c>
      <c r="E3479" t="str">
        <f t="shared" si="163"/>
        <v>1</v>
      </c>
      <c r="F3479" t="s">
        <v>283</v>
      </c>
      <c r="G3479" s="2">
        <v>0</v>
      </c>
      <c r="H3479" s="2">
        <v>0</v>
      </c>
      <c r="I3479" s="2">
        <v>0</v>
      </c>
      <c r="J3479" s="105">
        <f>SUMIF([1]MMM!$A:$A,A3479,[1]MMM!$F:$F)</f>
        <v>0</v>
      </c>
      <c r="K3479" s="2" t="s">
        <v>10</v>
      </c>
      <c r="L3479" s="2">
        <v>0</v>
      </c>
      <c r="M3479" t="s">
        <v>11826</v>
      </c>
      <c r="N3479" t="s">
        <v>12351</v>
      </c>
      <c r="O3479" t="s">
        <v>11023</v>
      </c>
      <c r="P3479" t="s">
        <v>12352</v>
      </c>
    </row>
    <row r="3480" spans="1:16" x14ac:dyDescent="0.3">
      <c r="A3480" t="s">
        <v>4371</v>
      </c>
      <c r="B3480" s="2" t="str">
        <f t="shared" si="164"/>
        <v>4801</v>
      </c>
      <c r="C3480" s="2">
        <f t="shared" si="162"/>
        <v>4801</v>
      </c>
      <c r="D3480" t="str">
        <f>VLOOKUP(C3480,'Cost Centre'!A:B,2,)</f>
        <v>Finance</v>
      </c>
      <c r="E3480" t="str">
        <f t="shared" si="163"/>
        <v>1</v>
      </c>
      <c r="F3480" t="s">
        <v>284</v>
      </c>
      <c r="G3480" s="2">
        <v>0</v>
      </c>
      <c r="H3480" s="2">
        <v>0</v>
      </c>
      <c r="I3480" s="2">
        <v>0</v>
      </c>
      <c r="J3480" s="105">
        <f>SUMIF([1]MMM!$A:$A,A3480,[1]MMM!$F:$F)</f>
        <v>0</v>
      </c>
      <c r="K3480" s="2" t="s">
        <v>10</v>
      </c>
      <c r="L3480" s="2">
        <v>0</v>
      </c>
      <c r="M3480" t="s">
        <v>11826</v>
      </c>
      <c r="N3480" t="s">
        <v>12351</v>
      </c>
      <c r="O3480" t="s">
        <v>11023</v>
      </c>
      <c r="P3480" t="s">
        <v>12352</v>
      </c>
    </row>
    <row r="3481" spans="1:16" x14ac:dyDescent="0.3">
      <c r="A3481" t="s">
        <v>4372</v>
      </c>
      <c r="B3481" s="2" t="str">
        <f t="shared" si="164"/>
        <v>4801</v>
      </c>
      <c r="C3481" s="2">
        <f t="shared" si="162"/>
        <v>4801</v>
      </c>
      <c r="D3481" t="str">
        <f>VLOOKUP(C3481,'Cost Centre'!A:B,2,)</f>
        <v>Finance</v>
      </c>
      <c r="E3481" t="str">
        <f t="shared" si="163"/>
        <v>1</v>
      </c>
      <c r="F3481" t="s">
        <v>285</v>
      </c>
      <c r="G3481" s="2">
        <v>0</v>
      </c>
      <c r="H3481" s="2">
        <v>0</v>
      </c>
      <c r="I3481" s="2">
        <v>0</v>
      </c>
      <c r="J3481" s="105">
        <f>SUMIF([1]MMM!$A:$A,A3481,[1]MMM!$F:$F)</f>
        <v>0</v>
      </c>
      <c r="K3481" s="2" t="s">
        <v>10</v>
      </c>
      <c r="L3481" s="2">
        <v>0</v>
      </c>
      <c r="M3481" t="s">
        <v>11826</v>
      </c>
      <c r="N3481" t="s">
        <v>12351</v>
      </c>
      <c r="O3481" t="s">
        <v>11023</v>
      </c>
      <c r="P3481" t="s">
        <v>12352</v>
      </c>
    </row>
    <row r="3482" spans="1:16" x14ac:dyDescent="0.3">
      <c r="A3482" t="s">
        <v>4373</v>
      </c>
      <c r="B3482" s="2" t="str">
        <f t="shared" si="164"/>
        <v>4801</v>
      </c>
      <c r="C3482" s="2">
        <f t="shared" si="162"/>
        <v>4801</v>
      </c>
      <c r="D3482" t="str">
        <f>VLOOKUP(C3482,'Cost Centre'!A:B,2,)</f>
        <v>Finance</v>
      </c>
      <c r="E3482" t="str">
        <f t="shared" si="163"/>
        <v>1</v>
      </c>
      <c r="F3482" t="s">
        <v>286</v>
      </c>
      <c r="G3482" s="2">
        <v>0</v>
      </c>
      <c r="H3482" s="2">
        <v>0</v>
      </c>
      <c r="I3482" s="2">
        <v>0</v>
      </c>
      <c r="J3482" s="105">
        <f>SUMIF([1]MMM!$A:$A,A3482,[1]MMM!$F:$F)</f>
        <v>0</v>
      </c>
      <c r="K3482" s="2" t="s">
        <v>10</v>
      </c>
      <c r="L3482" s="2">
        <v>0</v>
      </c>
      <c r="M3482" t="s">
        <v>11826</v>
      </c>
      <c r="N3482" t="s">
        <v>12351</v>
      </c>
      <c r="O3482" t="s">
        <v>11023</v>
      </c>
      <c r="P3482" t="s">
        <v>12352</v>
      </c>
    </row>
    <row r="3483" spans="1:16" x14ac:dyDescent="0.3">
      <c r="A3483" t="s">
        <v>4374</v>
      </c>
      <c r="B3483" s="2" t="str">
        <f t="shared" si="164"/>
        <v>4801</v>
      </c>
      <c r="C3483" s="2">
        <f t="shared" si="162"/>
        <v>4801</v>
      </c>
      <c r="D3483" t="str">
        <f>VLOOKUP(C3483,'Cost Centre'!A:B,2,)</f>
        <v>Finance</v>
      </c>
      <c r="E3483" t="str">
        <f t="shared" si="163"/>
        <v>1</v>
      </c>
      <c r="F3483" t="s">
        <v>287</v>
      </c>
      <c r="G3483" s="2">
        <v>0</v>
      </c>
      <c r="H3483" s="2">
        <v>0</v>
      </c>
      <c r="I3483" s="2">
        <v>-37433303.969999999</v>
      </c>
      <c r="J3483" s="105">
        <f>SUMIF([1]MMM!$A:$A,A3483,[1]MMM!$F:$F)</f>
        <v>-37433303.969999999</v>
      </c>
      <c r="K3483" s="2" t="s">
        <v>10</v>
      </c>
      <c r="L3483" s="2">
        <v>-33617986</v>
      </c>
      <c r="M3483" t="s">
        <v>11826</v>
      </c>
      <c r="N3483" t="s">
        <v>12351</v>
      </c>
      <c r="O3483" t="s">
        <v>11023</v>
      </c>
      <c r="P3483" t="s">
        <v>12352</v>
      </c>
    </row>
    <row r="3484" spans="1:16" x14ac:dyDescent="0.3">
      <c r="A3484" t="s">
        <v>4375</v>
      </c>
      <c r="B3484" s="2" t="str">
        <f t="shared" si="164"/>
        <v>4801</v>
      </c>
      <c r="C3484" s="2">
        <f t="shared" si="162"/>
        <v>4801</v>
      </c>
      <c r="D3484" t="str">
        <f>VLOOKUP(C3484,'Cost Centre'!A:B,2,)</f>
        <v>Finance</v>
      </c>
      <c r="E3484" t="str">
        <f t="shared" si="163"/>
        <v>1</v>
      </c>
      <c r="F3484" t="s">
        <v>12353</v>
      </c>
      <c r="G3484" s="2">
        <v>0</v>
      </c>
      <c r="H3484" s="2">
        <v>26487333.719999999</v>
      </c>
      <c r="I3484" s="2">
        <v>0</v>
      </c>
      <c r="J3484" s="105">
        <f>SUMIF([1]MMM!$A:$A,A3484,[1]MMM!$F:$F)</f>
        <v>26487333.719999999</v>
      </c>
      <c r="K3484" s="2" t="s">
        <v>10</v>
      </c>
      <c r="L3484" s="2">
        <v>25213489</v>
      </c>
      <c r="M3484" t="s">
        <v>11826</v>
      </c>
      <c r="N3484" t="s">
        <v>12351</v>
      </c>
      <c r="O3484" t="s">
        <v>11023</v>
      </c>
      <c r="P3484" t="s">
        <v>12352</v>
      </c>
    </row>
    <row r="3485" spans="1:16" x14ac:dyDescent="0.3">
      <c r="A3485" t="s">
        <v>4376</v>
      </c>
      <c r="B3485" s="2" t="str">
        <f t="shared" si="164"/>
        <v>4801</v>
      </c>
      <c r="C3485" s="2">
        <f t="shared" si="162"/>
        <v>4801</v>
      </c>
      <c r="D3485" t="str">
        <f>VLOOKUP(C3485,'Cost Centre'!A:B,2,)</f>
        <v>Finance</v>
      </c>
      <c r="E3485" t="str">
        <f t="shared" si="163"/>
        <v>1</v>
      </c>
      <c r="F3485" t="s">
        <v>288</v>
      </c>
      <c r="G3485" s="2">
        <v>0</v>
      </c>
      <c r="H3485" s="2">
        <v>0</v>
      </c>
      <c r="I3485" s="2">
        <v>0</v>
      </c>
      <c r="J3485" s="105">
        <f>SUMIF([1]MMM!$A:$A,A3485,[1]MMM!$F:$F)</f>
        <v>0</v>
      </c>
      <c r="K3485" s="2" t="s">
        <v>10</v>
      </c>
      <c r="L3485" s="2">
        <v>0</v>
      </c>
      <c r="M3485" t="s">
        <v>11826</v>
      </c>
      <c r="N3485" t="s">
        <v>12351</v>
      </c>
      <c r="O3485" t="s">
        <v>11023</v>
      </c>
      <c r="P3485" t="s">
        <v>12352</v>
      </c>
    </row>
    <row r="3486" spans="1:16" x14ac:dyDescent="0.3">
      <c r="A3486" t="s">
        <v>4377</v>
      </c>
      <c r="B3486" s="2" t="str">
        <f t="shared" si="164"/>
        <v>4801</v>
      </c>
      <c r="C3486" s="2">
        <f t="shared" si="162"/>
        <v>4801</v>
      </c>
      <c r="D3486" t="str">
        <f>VLOOKUP(C3486,'Cost Centre'!A:B,2,)</f>
        <v>Finance</v>
      </c>
      <c r="E3486" t="str">
        <f t="shared" si="163"/>
        <v>1</v>
      </c>
      <c r="F3486" t="s">
        <v>289</v>
      </c>
      <c r="G3486" s="2">
        <v>0</v>
      </c>
      <c r="H3486" s="2">
        <v>0</v>
      </c>
      <c r="I3486" s="2">
        <v>0</v>
      </c>
      <c r="J3486" s="105">
        <f>SUMIF([1]MMM!$A:$A,A3486,[1]MMM!$F:$F)</f>
        <v>0</v>
      </c>
      <c r="K3486" s="2" t="s">
        <v>10</v>
      </c>
      <c r="L3486" s="2">
        <v>0</v>
      </c>
      <c r="M3486" t="s">
        <v>11826</v>
      </c>
      <c r="N3486" t="s">
        <v>12351</v>
      </c>
      <c r="O3486" t="s">
        <v>11023</v>
      </c>
      <c r="P3486" t="s">
        <v>12352</v>
      </c>
    </row>
    <row r="3487" spans="1:16" x14ac:dyDescent="0.3">
      <c r="A3487" t="s">
        <v>4378</v>
      </c>
      <c r="B3487" s="2" t="str">
        <f t="shared" si="164"/>
        <v>4801</v>
      </c>
      <c r="C3487" s="2">
        <f t="shared" si="162"/>
        <v>4801</v>
      </c>
      <c r="D3487" t="str">
        <f>VLOOKUP(C3487,'Cost Centre'!A:B,2,)</f>
        <v>Finance</v>
      </c>
      <c r="E3487" t="str">
        <f t="shared" si="163"/>
        <v>1</v>
      </c>
      <c r="F3487" t="s">
        <v>290</v>
      </c>
      <c r="G3487" s="2">
        <v>0</v>
      </c>
      <c r="H3487" s="2">
        <v>0</v>
      </c>
      <c r="I3487" s="2">
        <v>-2395223.04</v>
      </c>
      <c r="J3487" s="105">
        <f>SUMIF([1]MMM!$A:$A,A3487,[1]MMM!$F:$F)</f>
        <v>-2395223.04</v>
      </c>
      <c r="K3487" s="2" t="s">
        <v>10</v>
      </c>
      <c r="L3487" s="2">
        <v>-1056847</v>
      </c>
      <c r="M3487" t="s">
        <v>11826</v>
      </c>
      <c r="N3487" t="s">
        <v>12351</v>
      </c>
      <c r="O3487" t="s">
        <v>11023</v>
      </c>
      <c r="P3487" t="s">
        <v>12352</v>
      </c>
    </row>
    <row r="3488" spans="1:16" x14ac:dyDescent="0.3">
      <c r="A3488" t="s">
        <v>4379</v>
      </c>
      <c r="B3488" s="2" t="str">
        <f t="shared" si="164"/>
        <v>4801</v>
      </c>
      <c r="C3488" s="2">
        <f t="shared" si="162"/>
        <v>4801</v>
      </c>
      <c r="D3488" t="str">
        <f>VLOOKUP(C3488,'Cost Centre'!A:B,2,)</f>
        <v>Finance</v>
      </c>
      <c r="E3488" t="str">
        <f t="shared" si="163"/>
        <v>1</v>
      </c>
      <c r="F3488" t="s">
        <v>12353</v>
      </c>
      <c r="G3488" s="2">
        <v>0</v>
      </c>
      <c r="H3488" s="2">
        <v>299668.13</v>
      </c>
      <c r="I3488" s="2">
        <v>0</v>
      </c>
      <c r="J3488" s="105">
        <f>SUMIF([1]MMM!$A:$A,A3488,[1]MMM!$F:$F)</f>
        <v>299668.13</v>
      </c>
      <c r="K3488" s="2" t="s">
        <v>10</v>
      </c>
      <c r="L3488" s="2">
        <v>0</v>
      </c>
      <c r="M3488" t="s">
        <v>11826</v>
      </c>
      <c r="N3488" t="s">
        <v>12351</v>
      </c>
      <c r="O3488" t="s">
        <v>11023</v>
      </c>
      <c r="P3488" t="s">
        <v>12352</v>
      </c>
    </row>
    <row r="3489" spans="1:16" x14ac:dyDescent="0.3">
      <c r="A3489" t="s">
        <v>4380</v>
      </c>
      <c r="B3489" s="2" t="str">
        <f t="shared" si="164"/>
        <v>4801</v>
      </c>
      <c r="C3489" s="2">
        <f t="shared" si="162"/>
        <v>4801</v>
      </c>
      <c r="D3489" t="str">
        <f>VLOOKUP(C3489,'Cost Centre'!A:B,2,)</f>
        <v>Finance</v>
      </c>
      <c r="E3489" t="str">
        <f t="shared" si="163"/>
        <v>1</v>
      </c>
      <c r="F3489" t="s">
        <v>291</v>
      </c>
      <c r="G3489" s="2">
        <v>0</v>
      </c>
      <c r="H3489" s="2">
        <v>0</v>
      </c>
      <c r="I3489" s="2">
        <v>0</v>
      </c>
      <c r="J3489" s="105">
        <f>SUMIF([1]MMM!$A:$A,A3489,[1]MMM!$F:$F)</f>
        <v>0</v>
      </c>
      <c r="K3489" s="2" t="s">
        <v>10</v>
      </c>
      <c r="L3489" s="2">
        <v>0</v>
      </c>
      <c r="M3489" t="s">
        <v>11826</v>
      </c>
      <c r="N3489" t="s">
        <v>12351</v>
      </c>
      <c r="O3489" t="s">
        <v>11023</v>
      </c>
      <c r="P3489" t="s">
        <v>12352</v>
      </c>
    </row>
    <row r="3490" spans="1:16" x14ac:dyDescent="0.3">
      <c r="A3490" t="s">
        <v>4381</v>
      </c>
      <c r="B3490" s="2" t="str">
        <f t="shared" si="164"/>
        <v>4801</v>
      </c>
      <c r="C3490" s="2">
        <f t="shared" si="162"/>
        <v>4801</v>
      </c>
      <c r="D3490" t="str">
        <f>VLOOKUP(C3490,'Cost Centre'!A:B,2,)</f>
        <v>Finance</v>
      </c>
      <c r="E3490" t="str">
        <f t="shared" si="163"/>
        <v>1</v>
      </c>
      <c r="F3490" t="s">
        <v>292</v>
      </c>
      <c r="G3490" s="2">
        <v>0</v>
      </c>
      <c r="H3490" s="2">
        <v>0</v>
      </c>
      <c r="I3490" s="2">
        <v>0</v>
      </c>
      <c r="J3490" s="105">
        <f>SUMIF([1]MMM!$A:$A,A3490,[1]MMM!$F:$F)</f>
        <v>0</v>
      </c>
      <c r="K3490" s="2" t="s">
        <v>10</v>
      </c>
      <c r="L3490" s="2">
        <v>0</v>
      </c>
      <c r="M3490" t="s">
        <v>11826</v>
      </c>
      <c r="N3490" t="s">
        <v>12351</v>
      </c>
      <c r="O3490" t="s">
        <v>11023</v>
      </c>
      <c r="P3490" t="s">
        <v>12352</v>
      </c>
    </row>
    <row r="3491" spans="1:16" x14ac:dyDescent="0.3">
      <c r="A3491" t="s">
        <v>4382</v>
      </c>
      <c r="B3491" s="2" t="str">
        <f t="shared" si="164"/>
        <v>4801</v>
      </c>
      <c r="C3491" s="2">
        <f t="shared" si="162"/>
        <v>4801</v>
      </c>
      <c r="D3491" t="str">
        <f>VLOOKUP(C3491,'Cost Centre'!A:B,2,)</f>
        <v>Finance</v>
      </c>
      <c r="E3491" t="str">
        <f t="shared" si="163"/>
        <v>1</v>
      </c>
      <c r="F3491" t="s">
        <v>293</v>
      </c>
      <c r="G3491" s="2">
        <v>0</v>
      </c>
      <c r="H3491" s="2">
        <v>0</v>
      </c>
      <c r="I3491" s="2">
        <v>0</v>
      </c>
      <c r="J3491" s="105">
        <f>SUMIF([1]MMM!$A:$A,A3491,[1]MMM!$F:$F)</f>
        <v>0</v>
      </c>
      <c r="K3491" s="2" t="s">
        <v>10</v>
      </c>
      <c r="L3491" s="2">
        <v>0</v>
      </c>
      <c r="M3491" t="s">
        <v>11826</v>
      </c>
      <c r="N3491" t="s">
        <v>12351</v>
      </c>
      <c r="O3491" t="s">
        <v>11023</v>
      </c>
      <c r="P3491" t="s">
        <v>12352</v>
      </c>
    </row>
    <row r="3492" spans="1:16" x14ac:dyDescent="0.3">
      <c r="A3492" t="s">
        <v>4383</v>
      </c>
      <c r="B3492" s="2" t="str">
        <f t="shared" si="164"/>
        <v>4801</v>
      </c>
      <c r="C3492" s="2">
        <f t="shared" si="162"/>
        <v>4801</v>
      </c>
      <c r="D3492" t="str">
        <f>VLOOKUP(C3492,'Cost Centre'!A:B,2,)</f>
        <v>Finance</v>
      </c>
      <c r="E3492" t="str">
        <f t="shared" si="163"/>
        <v>1</v>
      </c>
      <c r="F3492" t="s">
        <v>294</v>
      </c>
      <c r="G3492" s="2">
        <v>0</v>
      </c>
      <c r="H3492" s="2">
        <v>0</v>
      </c>
      <c r="I3492" s="2">
        <v>0</v>
      </c>
      <c r="J3492" s="105">
        <f>SUMIF([1]MMM!$A:$A,A3492,[1]MMM!$F:$F)</f>
        <v>0</v>
      </c>
      <c r="K3492" s="2" t="s">
        <v>10</v>
      </c>
      <c r="L3492" s="2">
        <v>0</v>
      </c>
      <c r="M3492" t="s">
        <v>11826</v>
      </c>
      <c r="N3492" t="s">
        <v>12351</v>
      </c>
      <c r="O3492" t="s">
        <v>11023</v>
      </c>
      <c r="P3492" t="s">
        <v>12352</v>
      </c>
    </row>
    <row r="3493" spans="1:16" x14ac:dyDescent="0.3">
      <c r="A3493" t="s">
        <v>4384</v>
      </c>
      <c r="B3493" s="2" t="str">
        <f t="shared" si="164"/>
        <v>4801</v>
      </c>
      <c r="C3493" s="2">
        <f t="shared" si="162"/>
        <v>4801</v>
      </c>
      <c r="D3493" t="str">
        <f>VLOOKUP(C3493,'Cost Centre'!A:B,2,)</f>
        <v>Finance</v>
      </c>
      <c r="E3493" t="str">
        <f t="shared" si="163"/>
        <v>1</v>
      </c>
      <c r="F3493" t="s">
        <v>295</v>
      </c>
      <c r="G3493" s="2">
        <v>0</v>
      </c>
      <c r="H3493" s="2">
        <v>0</v>
      </c>
      <c r="I3493" s="2">
        <v>0</v>
      </c>
      <c r="J3493" s="105">
        <f>SUMIF([1]MMM!$A:$A,A3493,[1]MMM!$F:$F)</f>
        <v>0</v>
      </c>
      <c r="K3493" s="2" t="s">
        <v>10</v>
      </c>
      <c r="L3493" s="2">
        <v>0</v>
      </c>
      <c r="M3493" t="s">
        <v>11826</v>
      </c>
      <c r="N3493" t="s">
        <v>12351</v>
      </c>
      <c r="O3493" t="s">
        <v>11023</v>
      </c>
      <c r="P3493" t="s">
        <v>12352</v>
      </c>
    </row>
    <row r="3494" spans="1:16" x14ac:dyDescent="0.3">
      <c r="A3494" t="s">
        <v>4385</v>
      </c>
      <c r="B3494" s="2" t="str">
        <f t="shared" si="164"/>
        <v>4801</v>
      </c>
      <c r="C3494" s="2">
        <f t="shared" si="162"/>
        <v>4801</v>
      </c>
      <c r="D3494" t="str">
        <f>VLOOKUP(C3494,'Cost Centre'!A:B,2,)</f>
        <v>Finance</v>
      </c>
      <c r="E3494" t="str">
        <f t="shared" si="163"/>
        <v>1</v>
      </c>
      <c r="F3494" t="s">
        <v>296</v>
      </c>
      <c r="G3494" s="2">
        <v>0</v>
      </c>
      <c r="H3494" s="2">
        <v>0</v>
      </c>
      <c r="I3494" s="2">
        <v>0</v>
      </c>
      <c r="J3494" s="105">
        <f>SUMIF([1]MMM!$A:$A,A3494,[1]MMM!$F:$F)</f>
        <v>0</v>
      </c>
      <c r="K3494" s="2" t="s">
        <v>10</v>
      </c>
      <c r="L3494" s="2">
        <v>0</v>
      </c>
      <c r="M3494" t="s">
        <v>11826</v>
      </c>
      <c r="N3494" t="s">
        <v>12351</v>
      </c>
      <c r="O3494" t="s">
        <v>11023</v>
      </c>
      <c r="P3494" t="s">
        <v>12352</v>
      </c>
    </row>
    <row r="3495" spans="1:16" x14ac:dyDescent="0.3">
      <c r="A3495" t="s">
        <v>4386</v>
      </c>
      <c r="B3495" s="2" t="str">
        <f t="shared" si="164"/>
        <v>4801</v>
      </c>
      <c r="C3495" s="2">
        <f t="shared" si="162"/>
        <v>4801</v>
      </c>
      <c r="D3495" t="str">
        <f>VLOOKUP(C3495,'Cost Centre'!A:B,2,)</f>
        <v>Finance</v>
      </c>
      <c r="E3495" t="str">
        <f t="shared" si="163"/>
        <v>1</v>
      </c>
      <c r="F3495" t="s">
        <v>297</v>
      </c>
      <c r="G3495" s="2">
        <v>0</v>
      </c>
      <c r="H3495" s="2">
        <v>0</v>
      </c>
      <c r="I3495" s="2">
        <v>0</v>
      </c>
      <c r="J3495" s="105">
        <f>SUMIF([1]MMM!$A:$A,A3495,[1]MMM!$F:$F)</f>
        <v>0</v>
      </c>
      <c r="K3495" s="2" t="s">
        <v>10</v>
      </c>
      <c r="L3495" s="2">
        <v>0</v>
      </c>
      <c r="M3495" t="s">
        <v>11826</v>
      </c>
      <c r="N3495" t="s">
        <v>12351</v>
      </c>
      <c r="O3495" t="s">
        <v>11023</v>
      </c>
      <c r="P3495" t="s">
        <v>12352</v>
      </c>
    </row>
    <row r="3496" spans="1:16" x14ac:dyDescent="0.3">
      <c r="A3496" t="s">
        <v>4387</v>
      </c>
      <c r="B3496" s="2" t="str">
        <f t="shared" si="164"/>
        <v>4801</v>
      </c>
      <c r="C3496" s="2">
        <f t="shared" si="162"/>
        <v>4801</v>
      </c>
      <c r="D3496" t="str">
        <f>VLOOKUP(C3496,'Cost Centre'!A:B,2,)</f>
        <v>Finance</v>
      </c>
      <c r="E3496" t="str">
        <f t="shared" si="163"/>
        <v>1</v>
      </c>
      <c r="F3496" t="s">
        <v>298</v>
      </c>
      <c r="G3496" s="2">
        <v>0</v>
      </c>
      <c r="H3496" s="2">
        <v>0</v>
      </c>
      <c r="I3496" s="2">
        <v>0</v>
      </c>
      <c r="J3496" s="105">
        <f>SUMIF([1]MMM!$A:$A,A3496,[1]MMM!$F:$F)</f>
        <v>0</v>
      </c>
      <c r="K3496" s="2" t="s">
        <v>10</v>
      </c>
      <c r="L3496" s="2">
        <v>0</v>
      </c>
      <c r="M3496" t="s">
        <v>11826</v>
      </c>
      <c r="N3496" t="s">
        <v>12351</v>
      </c>
      <c r="O3496" t="s">
        <v>11023</v>
      </c>
      <c r="P3496" t="s">
        <v>12352</v>
      </c>
    </row>
    <row r="3497" spans="1:16" x14ac:dyDescent="0.3">
      <c r="A3497" t="s">
        <v>4388</v>
      </c>
      <c r="B3497" s="2" t="str">
        <f t="shared" si="164"/>
        <v>4801</v>
      </c>
      <c r="C3497" s="2">
        <f t="shared" si="162"/>
        <v>4801</v>
      </c>
      <c r="D3497" t="str">
        <f>VLOOKUP(C3497,'Cost Centre'!A:B,2,)</f>
        <v>Finance</v>
      </c>
      <c r="E3497" t="str">
        <f t="shared" si="163"/>
        <v>1</v>
      </c>
      <c r="F3497" t="s">
        <v>299</v>
      </c>
      <c r="G3497" s="2">
        <v>0</v>
      </c>
      <c r="H3497" s="2">
        <v>0</v>
      </c>
      <c r="I3497" s="2">
        <v>0</v>
      </c>
      <c r="J3497" s="105">
        <f>SUMIF([1]MMM!$A:$A,A3497,[1]MMM!$F:$F)</f>
        <v>0</v>
      </c>
      <c r="K3497" s="2" t="s">
        <v>10</v>
      </c>
      <c r="L3497" s="2">
        <v>0</v>
      </c>
      <c r="M3497" t="s">
        <v>11826</v>
      </c>
      <c r="N3497" t="s">
        <v>12351</v>
      </c>
      <c r="O3497" t="s">
        <v>11023</v>
      </c>
      <c r="P3497" t="s">
        <v>12352</v>
      </c>
    </row>
    <row r="3498" spans="1:16" x14ac:dyDescent="0.3">
      <c r="A3498" t="s">
        <v>4389</v>
      </c>
      <c r="B3498" s="2" t="str">
        <f t="shared" si="164"/>
        <v>4801</v>
      </c>
      <c r="C3498" s="2">
        <f t="shared" si="162"/>
        <v>4801</v>
      </c>
      <c r="D3498" t="str">
        <f>VLOOKUP(C3498,'Cost Centre'!A:B,2,)</f>
        <v>Finance</v>
      </c>
      <c r="E3498" t="str">
        <f t="shared" si="163"/>
        <v>1</v>
      </c>
      <c r="F3498" t="s">
        <v>300</v>
      </c>
      <c r="G3498" s="2">
        <v>0</v>
      </c>
      <c r="H3498" s="2">
        <v>0</v>
      </c>
      <c r="I3498" s="2">
        <v>0</v>
      </c>
      <c r="J3498" s="105">
        <f>SUMIF([1]MMM!$A:$A,A3498,[1]MMM!$F:$F)</f>
        <v>0</v>
      </c>
      <c r="K3498" s="2" t="s">
        <v>10</v>
      </c>
      <c r="L3498" s="2">
        <v>0</v>
      </c>
      <c r="M3498" t="s">
        <v>11826</v>
      </c>
      <c r="N3498" t="s">
        <v>12351</v>
      </c>
      <c r="O3498" t="s">
        <v>11023</v>
      </c>
      <c r="P3498" t="s">
        <v>12352</v>
      </c>
    </row>
    <row r="3499" spans="1:16" x14ac:dyDescent="0.3">
      <c r="A3499" t="s">
        <v>4390</v>
      </c>
      <c r="B3499" s="2" t="str">
        <f t="shared" si="164"/>
        <v>4801</v>
      </c>
      <c r="C3499" s="2">
        <f t="shared" si="162"/>
        <v>4801</v>
      </c>
      <c r="D3499" t="str">
        <f>VLOOKUP(C3499,'Cost Centre'!A:B,2,)</f>
        <v>Finance</v>
      </c>
      <c r="E3499" t="str">
        <f t="shared" si="163"/>
        <v>1</v>
      </c>
      <c r="F3499" t="s">
        <v>301</v>
      </c>
      <c r="G3499" s="2">
        <v>0</v>
      </c>
      <c r="H3499" s="2">
        <v>0</v>
      </c>
      <c r="I3499" s="2">
        <v>-135912.25</v>
      </c>
      <c r="J3499" s="105">
        <f>SUMIF([1]MMM!$A:$A,A3499,[1]MMM!$F:$F)</f>
        <v>-135912.25</v>
      </c>
      <c r="K3499" s="2" t="s">
        <v>10</v>
      </c>
      <c r="L3499" s="2">
        <v>0</v>
      </c>
      <c r="M3499" t="s">
        <v>11826</v>
      </c>
      <c r="N3499" t="s">
        <v>12351</v>
      </c>
      <c r="O3499" t="s">
        <v>11023</v>
      </c>
      <c r="P3499" t="s">
        <v>12352</v>
      </c>
    </row>
    <row r="3500" spans="1:16" x14ac:dyDescent="0.3">
      <c r="A3500" t="s">
        <v>12354</v>
      </c>
      <c r="B3500" s="2" t="str">
        <f t="shared" si="164"/>
        <v>4801</v>
      </c>
      <c r="C3500" s="2">
        <f t="shared" si="162"/>
        <v>4801</v>
      </c>
      <c r="D3500" t="str">
        <f>VLOOKUP(C3500,'Cost Centre'!A:B,2,)</f>
        <v>Finance</v>
      </c>
      <c r="E3500" t="str">
        <f t="shared" si="163"/>
        <v>1</v>
      </c>
      <c r="F3500" t="s">
        <v>301</v>
      </c>
      <c r="G3500" s="2">
        <v>0</v>
      </c>
      <c r="H3500" s="2">
        <v>0</v>
      </c>
      <c r="I3500" s="2">
        <v>0</v>
      </c>
      <c r="J3500" s="105">
        <f>SUMIF([1]MMM!$A:$A,A3500,[1]MMM!$F:$F)</f>
        <v>0</v>
      </c>
      <c r="K3500" s="2" t="s">
        <v>10</v>
      </c>
      <c r="L3500" s="2">
        <v>0</v>
      </c>
      <c r="M3500" t="s">
        <v>11826</v>
      </c>
      <c r="N3500" t="s">
        <v>12351</v>
      </c>
      <c r="O3500" t="s">
        <v>11023</v>
      </c>
      <c r="P3500" t="s">
        <v>12352</v>
      </c>
    </row>
    <row r="3501" spans="1:16" x14ac:dyDescent="0.3">
      <c r="A3501" t="s">
        <v>4391</v>
      </c>
      <c r="B3501" s="2" t="str">
        <f t="shared" si="164"/>
        <v>4801</v>
      </c>
      <c r="C3501" s="2">
        <f t="shared" si="162"/>
        <v>4801</v>
      </c>
      <c r="D3501" t="str">
        <f>VLOOKUP(C3501,'Cost Centre'!A:B,2,)</f>
        <v>Finance</v>
      </c>
      <c r="E3501" t="str">
        <f t="shared" si="163"/>
        <v>1</v>
      </c>
      <c r="F3501" t="s">
        <v>302</v>
      </c>
      <c r="G3501" s="2">
        <v>0</v>
      </c>
      <c r="H3501" s="2">
        <v>0</v>
      </c>
      <c r="I3501" s="2">
        <v>-474705165.48000002</v>
      </c>
      <c r="J3501" s="105">
        <f>SUMIF([1]MMM!$A:$A,A3501,[1]MMM!$F:$F)</f>
        <v>-474705165.48000002</v>
      </c>
      <c r="K3501" s="2" t="s">
        <v>10</v>
      </c>
      <c r="L3501" s="2">
        <v>-434655345</v>
      </c>
      <c r="M3501" t="s">
        <v>11826</v>
      </c>
      <c r="N3501" t="s">
        <v>12351</v>
      </c>
      <c r="O3501" t="s">
        <v>11023</v>
      </c>
      <c r="P3501" t="s">
        <v>12352</v>
      </c>
    </row>
    <row r="3502" spans="1:16" x14ac:dyDescent="0.3">
      <c r="A3502" t="s">
        <v>4392</v>
      </c>
      <c r="B3502" s="2" t="str">
        <f t="shared" si="164"/>
        <v>4801</v>
      </c>
      <c r="C3502" s="2">
        <f t="shared" si="162"/>
        <v>4801</v>
      </c>
      <c r="D3502" t="str">
        <f>VLOOKUP(C3502,'Cost Centre'!A:B,2,)</f>
        <v>Finance</v>
      </c>
      <c r="E3502" t="str">
        <f t="shared" si="163"/>
        <v>1</v>
      </c>
      <c r="F3502" t="s">
        <v>12353</v>
      </c>
      <c r="G3502" s="2">
        <v>0</v>
      </c>
      <c r="H3502" s="2">
        <v>69789443.659999996</v>
      </c>
      <c r="I3502" s="2">
        <v>0</v>
      </c>
      <c r="J3502" s="105">
        <f>SUMIF([1]MMM!$A:$A,A3502,[1]MMM!$F:$F)</f>
        <v>69789443.659999996</v>
      </c>
      <c r="K3502" s="2" t="s">
        <v>10</v>
      </c>
      <c r="L3502" s="2">
        <v>63764874</v>
      </c>
      <c r="M3502" t="s">
        <v>11826</v>
      </c>
      <c r="N3502" t="s">
        <v>12351</v>
      </c>
      <c r="O3502" t="s">
        <v>11023</v>
      </c>
      <c r="P3502" t="s">
        <v>12352</v>
      </c>
    </row>
    <row r="3503" spans="1:16" x14ac:dyDescent="0.3">
      <c r="A3503" t="s">
        <v>4393</v>
      </c>
      <c r="B3503" s="2" t="str">
        <f t="shared" si="164"/>
        <v>4801</v>
      </c>
      <c r="C3503" s="2">
        <f t="shared" si="162"/>
        <v>4801</v>
      </c>
      <c r="D3503" t="str">
        <f>VLOOKUP(C3503,'Cost Centre'!A:B,2,)</f>
        <v>Finance</v>
      </c>
      <c r="E3503" t="str">
        <f t="shared" si="163"/>
        <v>1</v>
      </c>
      <c r="F3503" t="s">
        <v>4394</v>
      </c>
      <c r="G3503" s="2">
        <v>0</v>
      </c>
      <c r="H3503" s="2">
        <v>13613246.939999999</v>
      </c>
      <c r="I3503" s="2">
        <v>0</v>
      </c>
      <c r="J3503" s="105">
        <f>SUMIF([1]MMM!$A:$A,A3503,[1]MMM!$F:$F)</f>
        <v>13613246.939999999</v>
      </c>
      <c r="K3503" s="2" t="s">
        <v>10</v>
      </c>
      <c r="L3503" s="2">
        <v>14315193</v>
      </c>
      <c r="M3503" t="s">
        <v>11826</v>
      </c>
      <c r="N3503" t="s">
        <v>12351</v>
      </c>
      <c r="O3503" t="s">
        <v>11023</v>
      </c>
      <c r="P3503" t="s">
        <v>12352</v>
      </c>
    </row>
    <row r="3504" spans="1:16" x14ac:dyDescent="0.3">
      <c r="A3504" t="s">
        <v>4395</v>
      </c>
      <c r="B3504" s="2" t="str">
        <f t="shared" si="164"/>
        <v>4801</v>
      </c>
      <c r="C3504" s="2">
        <f t="shared" si="162"/>
        <v>4801</v>
      </c>
      <c r="D3504" t="str">
        <f>VLOOKUP(C3504,'Cost Centre'!A:B,2,)</f>
        <v>Finance</v>
      </c>
      <c r="E3504" t="str">
        <f t="shared" si="163"/>
        <v>1</v>
      </c>
      <c r="F3504" t="s">
        <v>4396</v>
      </c>
      <c r="G3504" s="2">
        <v>0</v>
      </c>
      <c r="H3504" s="2">
        <v>0</v>
      </c>
      <c r="I3504" s="2">
        <v>0</v>
      </c>
      <c r="J3504" s="105">
        <f>SUMIF([1]MMM!$A:$A,A3504,[1]MMM!$F:$F)</f>
        <v>0</v>
      </c>
      <c r="K3504" s="2" t="s">
        <v>10</v>
      </c>
      <c r="L3504" s="2">
        <v>3333703</v>
      </c>
      <c r="M3504" t="s">
        <v>11826</v>
      </c>
      <c r="N3504" t="s">
        <v>12351</v>
      </c>
      <c r="O3504" t="s">
        <v>11023</v>
      </c>
      <c r="P3504" t="s">
        <v>12352</v>
      </c>
    </row>
    <row r="3505" spans="1:16" x14ac:dyDescent="0.3">
      <c r="A3505" t="s">
        <v>4397</v>
      </c>
      <c r="B3505" s="2" t="str">
        <f t="shared" si="164"/>
        <v>4801</v>
      </c>
      <c r="C3505" s="2">
        <f t="shared" si="162"/>
        <v>4801</v>
      </c>
      <c r="D3505" t="str">
        <f>VLOOKUP(C3505,'Cost Centre'!A:B,2,)</f>
        <v>Finance</v>
      </c>
      <c r="E3505" t="str">
        <f t="shared" si="163"/>
        <v>1</v>
      </c>
      <c r="F3505" t="s">
        <v>303</v>
      </c>
      <c r="G3505" s="2">
        <v>0</v>
      </c>
      <c r="H3505" s="2">
        <v>0</v>
      </c>
      <c r="I3505" s="2">
        <v>0</v>
      </c>
      <c r="J3505" s="105">
        <f>SUMIF([1]MMM!$A:$A,A3505,[1]MMM!$F:$F)</f>
        <v>0</v>
      </c>
      <c r="K3505" s="2" t="s">
        <v>10</v>
      </c>
      <c r="L3505" s="2">
        <v>0</v>
      </c>
      <c r="M3505" t="s">
        <v>11826</v>
      </c>
      <c r="N3505" t="s">
        <v>12351</v>
      </c>
      <c r="O3505" t="s">
        <v>11023</v>
      </c>
      <c r="P3505" t="s">
        <v>12352</v>
      </c>
    </row>
    <row r="3506" spans="1:16" x14ac:dyDescent="0.3">
      <c r="A3506" t="s">
        <v>4398</v>
      </c>
      <c r="B3506" s="2" t="str">
        <f t="shared" si="164"/>
        <v>4801</v>
      </c>
      <c r="C3506" s="2">
        <f t="shared" si="162"/>
        <v>4801</v>
      </c>
      <c r="D3506" t="str">
        <f>VLOOKUP(C3506,'Cost Centre'!A:B,2,)</f>
        <v>Finance</v>
      </c>
      <c r="E3506" t="str">
        <f t="shared" si="163"/>
        <v>1</v>
      </c>
      <c r="F3506" t="s">
        <v>304</v>
      </c>
      <c r="G3506" s="2">
        <v>0</v>
      </c>
      <c r="H3506" s="2">
        <v>0</v>
      </c>
      <c r="I3506" s="2">
        <v>0</v>
      </c>
      <c r="J3506" s="105">
        <f>SUMIF([1]MMM!$A:$A,A3506,[1]MMM!$F:$F)</f>
        <v>0</v>
      </c>
      <c r="K3506" s="2" t="s">
        <v>10</v>
      </c>
      <c r="L3506" s="2">
        <v>0</v>
      </c>
      <c r="M3506" t="s">
        <v>11826</v>
      </c>
      <c r="N3506" t="s">
        <v>12351</v>
      </c>
      <c r="O3506" t="s">
        <v>11023</v>
      </c>
      <c r="P3506" t="s">
        <v>12352</v>
      </c>
    </row>
    <row r="3507" spans="1:16" x14ac:dyDescent="0.3">
      <c r="A3507" t="s">
        <v>4399</v>
      </c>
      <c r="B3507" s="2" t="str">
        <f t="shared" si="164"/>
        <v>4801</v>
      </c>
      <c r="C3507" s="2">
        <f t="shared" si="162"/>
        <v>4801</v>
      </c>
      <c r="D3507" t="str">
        <f>VLOOKUP(C3507,'Cost Centre'!A:B,2,)</f>
        <v>Finance</v>
      </c>
      <c r="E3507" t="str">
        <f t="shared" si="163"/>
        <v>1</v>
      </c>
      <c r="F3507" t="s">
        <v>305</v>
      </c>
      <c r="G3507" s="2">
        <v>0</v>
      </c>
      <c r="H3507" s="2">
        <v>0</v>
      </c>
      <c r="I3507" s="2">
        <v>0</v>
      </c>
      <c r="J3507" s="105">
        <f>SUMIF([1]MMM!$A:$A,A3507,[1]MMM!$F:$F)</f>
        <v>0</v>
      </c>
      <c r="K3507" s="2" t="s">
        <v>10</v>
      </c>
      <c r="L3507" s="2">
        <v>0</v>
      </c>
      <c r="M3507" t="s">
        <v>11826</v>
      </c>
      <c r="N3507" t="s">
        <v>12351</v>
      </c>
      <c r="O3507" t="s">
        <v>11023</v>
      </c>
      <c r="P3507" t="s">
        <v>12352</v>
      </c>
    </row>
    <row r="3508" spans="1:16" x14ac:dyDescent="0.3">
      <c r="A3508" t="s">
        <v>4400</v>
      </c>
      <c r="B3508" s="2" t="str">
        <f t="shared" si="164"/>
        <v>4801</v>
      </c>
      <c r="C3508" s="2">
        <f t="shared" si="162"/>
        <v>4801</v>
      </c>
      <c r="D3508" t="str">
        <f>VLOOKUP(C3508,'Cost Centre'!A:B,2,)</f>
        <v>Finance</v>
      </c>
      <c r="E3508" t="str">
        <f t="shared" si="163"/>
        <v>1</v>
      </c>
      <c r="F3508" t="s">
        <v>306</v>
      </c>
      <c r="G3508" s="2">
        <v>0</v>
      </c>
      <c r="H3508" s="2">
        <v>0</v>
      </c>
      <c r="I3508" s="2">
        <v>0</v>
      </c>
      <c r="J3508" s="105">
        <f>SUMIF([1]MMM!$A:$A,A3508,[1]MMM!$F:$F)</f>
        <v>0</v>
      </c>
      <c r="K3508" s="2" t="s">
        <v>10</v>
      </c>
      <c r="L3508" s="2">
        <v>0</v>
      </c>
      <c r="M3508" t="s">
        <v>11826</v>
      </c>
      <c r="N3508" t="s">
        <v>12351</v>
      </c>
      <c r="O3508" t="s">
        <v>11023</v>
      </c>
      <c r="P3508" t="s">
        <v>12352</v>
      </c>
    </row>
    <row r="3509" spans="1:16" x14ac:dyDescent="0.3">
      <c r="A3509" t="s">
        <v>4401</v>
      </c>
      <c r="B3509" s="2" t="str">
        <f t="shared" si="164"/>
        <v>4801</v>
      </c>
      <c r="C3509" s="2">
        <f t="shared" si="162"/>
        <v>4801</v>
      </c>
      <c r="D3509" t="str">
        <f>VLOOKUP(C3509,'Cost Centre'!A:B,2,)</f>
        <v>Finance</v>
      </c>
      <c r="E3509" t="str">
        <f t="shared" si="163"/>
        <v>1</v>
      </c>
      <c r="F3509" t="s">
        <v>307</v>
      </c>
      <c r="G3509" s="2">
        <v>0</v>
      </c>
      <c r="H3509" s="2">
        <v>0</v>
      </c>
      <c r="I3509" s="2">
        <v>0</v>
      </c>
      <c r="J3509" s="105">
        <f>SUMIF([1]MMM!$A:$A,A3509,[1]MMM!$F:$F)</f>
        <v>0</v>
      </c>
      <c r="K3509" s="2" t="s">
        <v>10</v>
      </c>
      <c r="L3509" s="2">
        <v>0</v>
      </c>
      <c r="M3509" t="s">
        <v>11826</v>
      </c>
      <c r="N3509" t="s">
        <v>12351</v>
      </c>
      <c r="O3509" t="s">
        <v>11023</v>
      </c>
      <c r="P3509" t="s">
        <v>12352</v>
      </c>
    </row>
    <row r="3510" spans="1:16" x14ac:dyDescent="0.3">
      <c r="A3510" t="s">
        <v>4402</v>
      </c>
      <c r="B3510" s="2" t="str">
        <f t="shared" si="164"/>
        <v>4801</v>
      </c>
      <c r="C3510" s="2">
        <f t="shared" si="162"/>
        <v>4801</v>
      </c>
      <c r="D3510" t="str">
        <f>VLOOKUP(C3510,'Cost Centre'!A:B,2,)</f>
        <v>Finance</v>
      </c>
      <c r="E3510" t="str">
        <f t="shared" si="163"/>
        <v>1</v>
      </c>
      <c r="F3510" t="s">
        <v>308</v>
      </c>
      <c r="G3510" s="2">
        <v>0</v>
      </c>
      <c r="H3510" s="2">
        <v>0</v>
      </c>
      <c r="I3510" s="2">
        <v>0</v>
      </c>
      <c r="J3510" s="105">
        <f>SUMIF([1]MMM!$A:$A,A3510,[1]MMM!$F:$F)</f>
        <v>0</v>
      </c>
      <c r="K3510" s="2" t="s">
        <v>10</v>
      </c>
      <c r="L3510" s="2">
        <v>0</v>
      </c>
      <c r="M3510" t="s">
        <v>11826</v>
      </c>
      <c r="N3510" t="s">
        <v>12351</v>
      </c>
      <c r="O3510" t="s">
        <v>11023</v>
      </c>
      <c r="P3510" t="s">
        <v>12352</v>
      </c>
    </row>
    <row r="3511" spans="1:16" x14ac:dyDescent="0.3">
      <c r="A3511" t="s">
        <v>4403</v>
      </c>
      <c r="B3511" s="2" t="str">
        <f t="shared" si="164"/>
        <v>4801</v>
      </c>
      <c r="C3511" s="2">
        <f t="shared" si="162"/>
        <v>4801</v>
      </c>
      <c r="D3511" t="str">
        <f>VLOOKUP(C3511,'Cost Centre'!A:B,2,)</f>
        <v>Finance</v>
      </c>
      <c r="E3511" t="str">
        <f t="shared" si="163"/>
        <v>1</v>
      </c>
      <c r="F3511" t="s">
        <v>309</v>
      </c>
      <c r="G3511" s="2">
        <v>0</v>
      </c>
      <c r="H3511" s="2">
        <v>0</v>
      </c>
      <c r="I3511" s="2">
        <v>0</v>
      </c>
      <c r="J3511" s="105">
        <f>SUMIF([1]MMM!$A:$A,A3511,[1]MMM!$F:$F)</f>
        <v>0</v>
      </c>
      <c r="K3511" s="2" t="s">
        <v>10</v>
      </c>
      <c r="L3511" s="2">
        <v>0</v>
      </c>
      <c r="M3511" t="s">
        <v>11826</v>
      </c>
      <c r="N3511" t="s">
        <v>12351</v>
      </c>
      <c r="O3511" t="s">
        <v>11023</v>
      </c>
      <c r="P3511" t="s">
        <v>12352</v>
      </c>
    </row>
    <row r="3512" spans="1:16" x14ac:dyDescent="0.3">
      <c r="A3512" t="s">
        <v>4404</v>
      </c>
      <c r="B3512" s="2" t="str">
        <f t="shared" si="164"/>
        <v>4801</v>
      </c>
      <c r="C3512" s="2">
        <f t="shared" si="162"/>
        <v>4801</v>
      </c>
      <c r="D3512" t="str">
        <f>VLOOKUP(C3512,'Cost Centre'!A:B,2,)</f>
        <v>Finance</v>
      </c>
      <c r="E3512" t="str">
        <f t="shared" si="163"/>
        <v>1</v>
      </c>
      <c r="F3512" t="s">
        <v>310</v>
      </c>
      <c r="G3512" s="2">
        <v>0</v>
      </c>
      <c r="H3512" s="2">
        <v>0</v>
      </c>
      <c r="I3512" s="2">
        <v>0</v>
      </c>
      <c r="J3512" s="105">
        <f>SUMIF([1]MMM!$A:$A,A3512,[1]MMM!$F:$F)</f>
        <v>0</v>
      </c>
      <c r="K3512" s="2" t="s">
        <v>10</v>
      </c>
      <c r="L3512" s="2">
        <v>0</v>
      </c>
      <c r="M3512" t="s">
        <v>11826</v>
      </c>
      <c r="N3512" t="s">
        <v>12351</v>
      </c>
      <c r="O3512" t="s">
        <v>11023</v>
      </c>
      <c r="P3512" t="s">
        <v>12352</v>
      </c>
    </row>
    <row r="3513" spans="1:16" x14ac:dyDescent="0.3">
      <c r="A3513" t="s">
        <v>4405</v>
      </c>
      <c r="B3513" s="2" t="str">
        <f t="shared" si="164"/>
        <v>4801</v>
      </c>
      <c r="C3513" s="2">
        <f t="shared" si="162"/>
        <v>4801</v>
      </c>
      <c r="D3513" t="str">
        <f>VLOOKUP(C3513,'Cost Centre'!A:B,2,)</f>
        <v>Finance</v>
      </c>
      <c r="E3513" t="str">
        <f t="shared" si="163"/>
        <v>1</v>
      </c>
      <c r="F3513" t="s">
        <v>311</v>
      </c>
      <c r="G3513" s="2">
        <v>0</v>
      </c>
      <c r="H3513" s="2">
        <v>0</v>
      </c>
      <c r="I3513" s="2">
        <v>-247373266.13</v>
      </c>
      <c r="J3513" s="105">
        <f>SUMIF([1]MMM!$A:$A,A3513,[1]MMM!$F:$F)</f>
        <v>-247373266.13</v>
      </c>
      <c r="K3513" s="2" t="s">
        <v>10</v>
      </c>
      <c r="L3513" s="2">
        <v>-221681249</v>
      </c>
      <c r="M3513" t="s">
        <v>11826</v>
      </c>
      <c r="N3513" t="s">
        <v>12351</v>
      </c>
      <c r="O3513" t="s">
        <v>11023</v>
      </c>
      <c r="P3513" t="s">
        <v>12352</v>
      </c>
    </row>
    <row r="3514" spans="1:16" x14ac:dyDescent="0.3">
      <c r="A3514" t="s">
        <v>12355</v>
      </c>
      <c r="B3514" s="2" t="str">
        <f t="shared" si="164"/>
        <v>4801</v>
      </c>
      <c r="C3514" s="2">
        <f t="shared" si="162"/>
        <v>4801</v>
      </c>
      <c r="D3514" t="str">
        <f>VLOOKUP(C3514,'Cost Centre'!A:B,2,)</f>
        <v>Finance</v>
      </c>
      <c r="E3514" t="str">
        <f t="shared" si="163"/>
        <v>1</v>
      </c>
      <c r="F3514" t="s">
        <v>12356</v>
      </c>
      <c r="G3514" s="2">
        <v>0</v>
      </c>
      <c r="H3514" s="2">
        <v>0</v>
      </c>
      <c r="I3514" s="2">
        <v>0</v>
      </c>
      <c r="J3514" s="105">
        <f>SUMIF([1]MMM!$A:$A,A3514,[1]MMM!$F:$F)</f>
        <v>0</v>
      </c>
      <c r="K3514" s="2" t="s">
        <v>10</v>
      </c>
      <c r="L3514" s="2">
        <v>0</v>
      </c>
      <c r="M3514" t="s">
        <v>11826</v>
      </c>
      <c r="N3514" t="s">
        <v>12351</v>
      </c>
      <c r="O3514" t="s">
        <v>11023</v>
      </c>
      <c r="P3514" t="s">
        <v>12352</v>
      </c>
    </row>
    <row r="3515" spans="1:16" x14ac:dyDescent="0.3">
      <c r="A3515" t="s">
        <v>4406</v>
      </c>
      <c r="B3515" s="2" t="str">
        <f t="shared" si="164"/>
        <v>4801</v>
      </c>
      <c r="C3515" s="2">
        <f t="shared" si="162"/>
        <v>4801</v>
      </c>
      <c r="D3515" t="str">
        <f>VLOOKUP(C3515,'Cost Centre'!A:B,2,)</f>
        <v>Finance</v>
      </c>
      <c r="E3515" t="str">
        <f t="shared" si="163"/>
        <v>1</v>
      </c>
      <c r="F3515" t="s">
        <v>312</v>
      </c>
      <c r="G3515" s="2">
        <v>0</v>
      </c>
      <c r="H3515" s="2">
        <v>0</v>
      </c>
      <c r="I3515" s="2">
        <v>0</v>
      </c>
      <c r="J3515" s="105">
        <f>SUMIF([1]MMM!$A:$A,A3515,[1]MMM!$F:$F)</f>
        <v>0</v>
      </c>
      <c r="K3515" s="2" t="s">
        <v>10</v>
      </c>
      <c r="L3515" s="2">
        <v>0</v>
      </c>
      <c r="M3515" t="s">
        <v>11826</v>
      </c>
      <c r="N3515" t="s">
        <v>12351</v>
      </c>
      <c r="O3515" t="s">
        <v>11023</v>
      </c>
      <c r="P3515" t="s">
        <v>12352</v>
      </c>
    </row>
    <row r="3516" spans="1:16" x14ac:dyDescent="0.3">
      <c r="A3516" t="s">
        <v>4407</v>
      </c>
      <c r="B3516" s="2" t="str">
        <f t="shared" si="164"/>
        <v>4801</v>
      </c>
      <c r="C3516" s="2">
        <f t="shared" si="162"/>
        <v>4801</v>
      </c>
      <c r="D3516" t="str">
        <f>VLOOKUP(C3516,'Cost Centre'!A:B,2,)</f>
        <v>Finance</v>
      </c>
      <c r="E3516" t="str">
        <f t="shared" si="163"/>
        <v>1</v>
      </c>
      <c r="F3516" t="s">
        <v>313</v>
      </c>
      <c r="G3516" s="2">
        <v>0</v>
      </c>
      <c r="H3516" s="2">
        <v>0</v>
      </c>
      <c r="I3516" s="2">
        <v>0</v>
      </c>
      <c r="J3516" s="105">
        <f>SUMIF([1]MMM!$A:$A,A3516,[1]MMM!$F:$F)</f>
        <v>0</v>
      </c>
      <c r="K3516" s="2" t="s">
        <v>10</v>
      </c>
      <c r="L3516" s="2">
        <v>0</v>
      </c>
      <c r="M3516" t="s">
        <v>11826</v>
      </c>
      <c r="N3516" t="s">
        <v>12351</v>
      </c>
      <c r="O3516" t="s">
        <v>11023</v>
      </c>
      <c r="P3516" t="s">
        <v>12352</v>
      </c>
    </row>
    <row r="3517" spans="1:16" x14ac:dyDescent="0.3">
      <c r="A3517" t="s">
        <v>4408</v>
      </c>
      <c r="B3517" s="2" t="str">
        <f t="shared" si="164"/>
        <v>4801</v>
      </c>
      <c r="C3517" s="2">
        <f t="shared" si="162"/>
        <v>4801</v>
      </c>
      <c r="D3517" t="str">
        <f>VLOOKUP(C3517,'Cost Centre'!A:B,2,)</f>
        <v>Finance</v>
      </c>
      <c r="E3517" t="str">
        <f t="shared" si="163"/>
        <v>1</v>
      </c>
      <c r="F3517" t="s">
        <v>314</v>
      </c>
      <c r="G3517" s="2">
        <v>0</v>
      </c>
      <c r="H3517" s="2">
        <v>0</v>
      </c>
      <c r="I3517" s="2">
        <v>0</v>
      </c>
      <c r="J3517" s="105">
        <f>SUMIF([1]MMM!$A:$A,A3517,[1]MMM!$F:$F)</f>
        <v>0</v>
      </c>
      <c r="K3517" s="2" t="s">
        <v>10</v>
      </c>
      <c r="L3517" s="2">
        <v>0</v>
      </c>
      <c r="M3517" t="s">
        <v>11826</v>
      </c>
      <c r="N3517" t="s">
        <v>12351</v>
      </c>
      <c r="O3517" t="s">
        <v>11023</v>
      </c>
      <c r="P3517" t="s">
        <v>12352</v>
      </c>
    </row>
    <row r="3518" spans="1:16" x14ac:dyDescent="0.3">
      <c r="A3518" t="s">
        <v>4409</v>
      </c>
      <c r="B3518" s="2" t="str">
        <f t="shared" si="164"/>
        <v>4801</v>
      </c>
      <c r="C3518" s="2">
        <f t="shared" si="162"/>
        <v>4801</v>
      </c>
      <c r="D3518" t="str">
        <f>VLOOKUP(C3518,'Cost Centre'!A:B,2,)</f>
        <v>Finance</v>
      </c>
      <c r="E3518" t="str">
        <f t="shared" si="163"/>
        <v>1</v>
      </c>
      <c r="F3518" t="s">
        <v>315</v>
      </c>
      <c r="G3518" s="2">
        <v>0</v>
      </c>
      <c r="H3518" s="2">
        <v>0</v>
      </c>
      <c r="I3518" s="2">
        <v>0</v>
      </c>
      <c r="J3518" s="105">
        <f>SUMIF([1]MMM!$A:$A,A3518,[1]MMM!$F:$F)</f>
        <v>0</v>
      </c>
      <c r="K3518" s="2" t="s">
        <v>10</v>
      </c>
      <c r="L3518" s="2">
        <v>0</v>
      </c>
      <c r="M3518" t="s">
        <v>11826</v>
      </c>
      <c r="N3518" t="s">
        <v>12351</v>
      </c>
      <c r="O3518" t="s">
        <v>11023</v>
      </c>
      <c r="P3518" t="s">
        <v>12352</v>
      </c>
    </row>
    <row r="3519" spans="1:16" x14ac:dyDescent="0.3">
      <c r="A3519" t="s">
        <v>12357</v>
      </c>
      <c r="B3519" s="2" t="str">
        <f t="shared" si="164"/>
        <v>4801</v>
      </c>
      <c r="C3519" s="2">
        <f t="shared" si="162"/>
        <v>4801</v>
      </c>
      <c r="D3519" t="str">
        <f>VLOOKUP(C3519,'Cost Centre'!A:B,2,)</f>
        <v>Finance</v>
      </c>
      <c r="E3519" t="str">
        <f t="shared" si="163"/>
        <v>1</v>
      </c>
      <c r="F3519" t="s">
        <v>12358</v>
      </c>
      <c r="G3519" s="2">
        <v>0</v>
      </c>
      <c r="H3519" s="2">
        <v>0</v>
      </c>
      <c r="I3519" s="2">
        <v>0</v>
      </c>
      <c r="J3519" s="105">
        <f>SUMIF([1]MMM!$A:$A,A3519,[1]MMM!$F:$F)</f>
        <v>0</v>
      </c>
      <c r="K3519" s="2" t="s">
        <v>10</v>
      </c>
      <c r="L3519" s="2">
        <v>0</v>
      </c>
      <c r="M3519" t="s">
        <v>11826</v>
      </c>
      <c r="N3519" t="s">
        <v>12351</v>
      </c>
      <c r="O3519" t="s">
        <v>11023</v>
      </c>
      <c r="P3519" t="s">
        <v>12352</v>
      </c>
    </row>
    <row r="3520" spans="1:16" x14ac:dyDescent="0.3">
      <c r="A3520" t="s">
        <v>4410</v>
      </c>
      <c r="B3520" s="2" t="str">
        <f t="shared" si="164"/>
        <v>4801</v>
      </c>
      <c r="C3520" s="2">
        <f t="shared" si="162"/>
        <v>4801</v>
      </c>
      <c r="D3520" t="str">
        <f>VLOOKUP(C3520,'Cost Centre'!A:B,2,)</f>
        <v>Finance</v>
      </c>
      <c r="E3520" t="str">
        <f t="shared" si="163"/>
        <v>1</v>
      </c>
      <c r="F3520" t="s">
        <v>197</v>
      </c>
      <c r="G3520" s="2">
        <v>0</v>
      </c>
      <c r="H3520" s="2">
        <v>0</v>
      </c>
      <c r="I3520" s="2">
        <v>-145061122.72999999</v>
      </c>
      <c r="J3520" s="105">
        <f>SUMIF([1]MMM!$A:$A,A3520,[1]MMM!$F:$F)</f>
        <v>-145061122.72999999</v>
      </c>
      <c r="K3520" s="2" t="s">
        <v>10</v>
      </c>
      <c r="L3520" s="2">
        <v>-140996042</v>
      </c>
      <c r="M3520" t="s">
        <v>11826</v>
      </c>
      <c r="N3520" t="s">
        <v>12351</v>
      </c>
      <c r="O3520" t="s">
        <v>11023</v>
      </c>
      <c r="P3520" t="s">
        <v>12359</v>
      </c>
    </row>
    <row r="3521" spans="1:16" x14ac:dyDescent="0.3">
      <c r="A3521" t="s">
        <v>4411</v>
      </c>
      <c r="B3521" s="2" t="str">
        <f t="shared" si="164"/>
        <v>4801</v>
      </c>
      <c r="C3521" s="2">
        <f t="shared" si="162"/>
        <v>4801</v>
      </c>
      <c r="D3521" t="str">
        <f>VLOOKUP(C3521,'Cost Centre'!A:B,2,)</f>
        <v>Finance</v>
      </c>
      <c r="E3521" t="str">
        <f t="shared" si="163"/>
        <v>2</v>
      </c>
      <c r="F3521" t="s">
        <v>278</v>
      </c>
      <c r="G3521" s="2">
        <v>0</v>
      </c>
      <c r="H3521" s="2">
        <v>18245877.309999999</v>
      </c>
      <c r="I3521" s="2">
        <v>0</v>
      </c>
      <c r="J3521" s="105">
        <f>SUMIF([1]MMM!$A:$A,A3521,[1]MMM!$F:$F)</f>
        <v>18245877.309999999</v>
      </c>
      <c r="K3521" s="2" t="s">
        <v>10</v>
      </c>
      <c r="L3521" s="2">
        <v>29084769</v>
      </c>
      <c r="M3521" t="s">
        <v>11826</v>
      </c>
      <c r="N3521" t="s">
        <v>12351</v>
      </c>
      <c r="O3521" t="s">
        <v>10871</v>
      </c>
      <c r="P3521" t="s">
        <v>11531</v>
      </c>
    </row>
    <row r="3522" spans="1:16" x14ac:dyDescent="0.3">
      <c r="A3522" t="s">
        <v>4412</v>
      </c>
      <c r="B3522" s="2" t="str">
        <f t="shared" si="164"/>
        <v>4801</v>
      </c>
      <c r="C3522" s="2">
        <f t="shared" ref="C3522:C3585" si="165">VALUE(B3522)</f>
        <v>4801</v>
      </c>
      <c r="D3522" t="str">
        <f>VLOOKUP(C3522,'Cost Centre'!A:B,2,)</f>
        <v>Finance</v>
      </c>
      <c r="E3522" t="str">
        <f t="shared" ref="E3522:E3585" si="166">MID(A3522,5,1)</f>
        <v>3</v>
      </c>
      <c r="F3522" t="s">
        <v>2154</v>
      </c>
      <c r="G3522" s="2">
        <v>0</v>
      </c>
      <c r="H3522" s="2">
        <v>23596.84</v>
      </c>
      <c r="I3522" s="2">
        <v>0</v>
      </c>
      <c r="J3522" s="105">
        <f>SUMIF([1]MMM!$A:$A,A3522,[1]MMM!$F:$F)</f>
        <v>23596.84</v>
      </c>
      <c r="K3522" s="2" t="s">
        <v>10</v>
      </c>
      <c r="L3522" s="2">
        <v>59124</v>
      </c>
      <c r="M3522" t="s">
        <v>11826</v>
      </c>
      <c r="N3522" t="s">
        <v>12351</v>
      </c>
      <c r="O3522" t="s">
        <v>10908</v>
      </c>
      <c r="P3522" t="s">
        <v>10910</v>
      </c>
    </row>
    <row r="3523" spans="1:16" x14ac:dyDescent="0.3">
      <c r="A3523" t="s">
        <v>12360</v>
      </c>
      <c r="B3523" s="2" t="str">
        <f t="shared" ref="B3523:B3586" si="167">MID(A3523,1,4)</f>
        <v>4801</v>
      </c>
      <c r="C3523" s="2">
        <f t="shared" si="165"/>
        <v>4801</v>
      </c>
      <c r="D3523" t="str">
        <f>VLOOKUP(C3523,'Cost Centre'!A:B,2,)</f>
        <v>Finance</v>
      </c>
      <c r="E3523" t="str">
        <f t="shared" si="166"/>
        <v>3</v>
      </c>
      <c r="F3523" t="s">
        <v>10912</v>
      </c>
      <c r="G3523" s="2">
        <v>0</v>
      </c>
      <c r="H3523" s="2">
        <v>1100908969.54</v>
      </c>
      <c r="I3523" s="2">
        <v>0</v>
      </c>
      <c r="J3523" s="105">
        <f>SUMIF([1]MMM!$A:$A,A3523,[1]MMM!$F:$F)</f>
        <v>1100908969.54</v>
      </c>
      <c r="K3523" s="2" t="s">
        <v>10</v>
      </c>
      <c r="L3523" s="2">
        <v>0</v>
      </c>
      <c r="M3523" t="s">
        <v>11826</v>
      </c>
      <c r="N3523" t="s">
        <v>12351</v>
      </c>
      <c r="O3523" t="s">
        <v>10908</v>
      </c>
      <c r="P3523" t="s">
        <v>10913</v>
      </c>
    </row>
    <row r="3524" spans="1:16" x14ac:dyDescent="0.3">
      <c r="A3524" t="s">
        <v>12361</v>
      </c>
      <c r="B3524" s="2" t="str">
        <f t="shared" si="167"/>
        <v>4801</v>
      </c>
      <c r="C3524" s="2">
        <f t="shared" si="165"/>
        <v>4801</v>
      </c>
      <c r="D3524" t="str">
        <f>VLOOKUP(C3524,'Cost Centre'!A:B,2,)</f>
        <v>Finance</v>
      </c>
      <c r="E3524" t="str">
        <f t="shared" si="166"/>
        <v>3</v>
      </c>
      <c r="F3524" t="s">
        <v>10915</v>
      </c>
      <c r="G3524" s="2">
        <v>0</v>
      </c>
      <c r="H3524" s="2">
        <v>0</v>
      </c>
      <c r="I3524" s="2">
        <v>0</v>
      </c>
      <c r="J3524" s="105">
        <f>SUMIF([1]MMM!$A:$A,A3524,[1]MMM!$F:$F)</f>
        <v>0</v>
      </c>
      <c r="K3524" s="2" t="s">
        <v>10</v>
      </c>
      <c r="L3524" s="2">
        <v>0</v>
      </c>
      <c r="M3524" t="s">
        <v>11826</v>
      </c>
      <c r="N3524" t="s">
        <v>12351</v>
      </c>
      <c r="O3524" t="s">
        <v>10908</v>
      </c>
      <c r="P3524" t="s">
        <v>10913</v>
      </c>
    </row>
    <row r="3525" spans="1:16" x14ac:dyDescent="0.3">
      <c r="A3525" t="s">
        <v>926</v>
      </c>
      <c r="B3525" s="2" t="str">
        <f t="shared" si="167"/>
        <v>4801</v>
      </c>
      <c r="C3525" s="2">
        <f t="shared" si="165"/>
        <v>4801</v>
      </c>
      <c r="D3525" t="str">
        <f>VLOOKUP(C3525,'Cost Centre'!A:B,2,)</f>
        <v>Finance</v>
      </c>
      <c r="E3525" t="str">
        <f t="shared" si="166"/>
        <v>5</v>
      </c>
      <c r="F3525" t="s">
        <v>12362</v>
      </c>
      <c r="G3525" s="2">
        <v>278573450.44999999</v>
      </c>
      <c r="H3525" s="2">
        <v>0</v>
      </c>
      <c r="I3525" s="2">
        <v>0</v>
      </c>
      <c r="J3525" s="105">
        <f>SUMIF([1]MMM!$A:$A,A3525,[1]MMM!$F:$F)</f>
        <v>278573450.44999999</v>
      </c>
      <c r="K3525" s="2" t="s">
        <v>460</v>
      </c>
      <c r="L3525" s="2">
        <v>0</v>
      </c>
      <c r="M3525" t="s">
        <v>11826</v>
      </c>
      <c r="N3525" t="s">
        <v>12351</v>
      </c>
      <c r="O3525" t="s">
        <v>11298</v>
      </c>
      <c r="P3525" t="s">
        <v>12363</v>
      </c>
    </row>
    <row r="3526" spans="1:16" x14ac:dyDescent="0.3">
      <c r="A3526" t="s">
        <v>927</v>
      </c>
      <c r="B3526" s="2" t="str">
        <f t="shared" si="167"/>
        <v>4801</v>
      </c>
      <c r="C3526" s="2">
        <f t="shared" si="165"/>
        <v>4801</v>
      </c>
      <c r="D3526" t="str">
        <f>VLOOKUP(C3526,'Cost Centre'!A:B,2,)</f>
        <v>Finance</v>
      </c>
      <c r="E3526" t="str">
        <f t="shared" si="166"/>
        <v>5</v>
      </c>
      <c r="F3526" t="s">
        <v>12364</v>
      </c>
      <c r="G3526" s="2">
        <v>0</v>
      </c>
      <c r="H3526" s="2">
        <v>575396184.24000001</v>
      </c>
      <c r="I3526" s="2">
        <v>0</v>
      </c>
      <c r="J3526" s="105">
        <f>SUMIF([1]MMM!$A:$A,A3526,[1]MMM!$F:$F)</f>
        <v>575396184.24000001</v>
      </c>
      <c r="K3526" s="2" t="s">
        <v>460</v>
      </c>
      <c r="L3526" s="2">
        <v>0</v>
      </c>
      <c r="M3526" t="s">
        <v>11826</v>
      </c>
      <c r="N3526" t="s">
        <v>12351</v>
      </c>
      <c r="O3526" t="s">
        <v>11298</v>
      </c>
      <c r="P3526" t="s">
        <v>12363</v>
      </c>
    </row>
    <row r="3527" spans="1:16" x14ac:dyDescent="0.3">
      <c r="A3527" t="s">
        <v>928</v>
      </c>
      <c r="B3527" s="2" t="str">
        <f t="shared" si="167"/>
        <v>4801</v>
      </c>
      <c r="C3527" s="2">
        <f t="shared" si="165"/>
        <v>4801</v>
      </c>
      <c r="D3527" t="str">
        <f>VLOOKUP(C3527,'Cost Centre'!A:B,2,)</f>
        <v>Finance</v>
      </c>
      <c r="E3527" t="str">
        <f t="shared" si="166"/>
        <v>5</v>
      </c>
      <c r="F3527" t="s">
        <v>12365</v>
      </c>
      <c r="G3527" s="2">
        <v>0</v>
      </c>
      <c r="H3527" s="2">
        <v>0</v>
      </c>
      <c r="I3527" s="2">
        <v>0</v>
      </c>
      <c r="J3527" s="105">
        <f>SUMIF([1]MMM!$A:$A,A3527,[1]MMM!$F:$F)</f>
        <v>0</v>
      </c>
      <c r="K3527" s="2" t="s">
        <v>460</v>
      </c>
      <c r="L3527" s="2">
        <v>0</v>
      </c>
      <c r="M3527" t="s">
        <v>11826</v>
      </c>
      <c r="N3527" t="s">
        <v>12351</v>
      </c>
      <c r="O3527" t="s">
        <v>11298</v>
      </c>
      <c r="P3527" t="s">
        <v>12363</v>
      </c>
    </row>
    <row r="3528" spans="1:16" x14ac:dyDescent="0.3">
      <c r="A3528" t="s">
        <v>929</v>
      </c>
      <c r="B3528" s="2" t="str">
        <f t="shared" si="167"/>
        <v>4801</v>
      </c>
      <c r="C3528" s="2">
        <f t="shared" si="165"/>
        <v>4801</v>
      </c>
      <c r="D3528" t="str">
        <f>VLOOKUP(C3528,'Cost Centre'!A:B,2,)</f>
        <v>Finance</v>
      </c>
      <c r="E3528" t="str">
        <f t="shared" si="166"/>
        <v>5</v>
      </c>
      <c r="F3528" t="s">
        <v>12366</v>
      </c>
      <c r="G3528" s="2">
        <v>0</v>
      </c>
      <c r="H3528" s="2">
        <v>0</v>
      </c>
      <c r="I3528" s="2">
        <v>-492175595.02999997</v>
      </c>
      <c r="J3528" s="105">
        <f>SUMIF([1]MMM!$A:$A,A3528,[1]MMM!$F:$F)</f>
        <v>-492175595.02999997</v>
      </c>
      <c r="K3528" s="2" t="s">
        <v>460</v>
      </c>
      <c r="L3528" s="2">
        <v>0</v>
      </c>
      <c r="M3528" t="s">
        <v>11826</v>
      </c>
      <c r="N3528" t="s">
        <v>12351</v>
      </c>
      <c r="O3528" t="s">
        <v>11298</v>
      </c>
      <c r="P3528" t="s">
        <v>12363</v>
      </c>
    </row>
    <row r="3529" spans="1:16" x14ac:dyDescent="0.3">
      <c r="A3529" t="s">
        <v>930</v>
      </c>
      <c r="B3529" s="2" t="str">
        <f t="shared" si="167"/>
        <v>4801</v>
      </c>
      <c r="C3529" s="2">
        <f t="shared" si="165"/>
        <v>4801</v>
      </c>
      <c r="D3529" t="str">
        <f>VLOOKUP(C3529,'Cost Centre'!A:B,2,)</f>
        <v>Finance</v>
      </c>
      <c r="E3529" t="str">
        <f t="shared" si="166"/>
        <v>5</v>
      </c>
      <c r="F3529" t="s">
        <v>12367</v>
      </c>
      <c r="G3529" s="2">
        <v>0</v>
      </c>
      <c r="H3529" s="2">
        <v>0</v>
      </c>
      <c r="I3529" s="2">
        <v>0</v>
      </c>
      <c r="J3529" s="105">
        <f>SUMIF([1]MMM!$A:$A,A3529,[1]MMM!$F:$F)</f>
        <v>0</v>
      </c>
      <c r="K3529" s="2" t="s">
        <v>460</v>
      </c>
      <c r="L3529" s="2">
        <v>0</v>
      </c>
      <c r="M3529" t="s">
        <v>11826</v>
      </c>
      <c r="N3529" t="s">
        <v>12351</v>
      </c>
      <c r="O3529" t="s">
        <v>11298</v>
      </c>
      <c r="P3529" t="s">
        <v>12363</v>
      </c>
    </row>
    <row r="3530" spans="1:16" x14ac:dyDescent="0.3">
      <c r="A3530" t="s">
        <v>4413</v>
      </c>
      <c r="B3530" s="2" t="str">
        <f t="shared" si="167"/>
        <v>4801</v>
      </c>
      <c r="C3530" s="2">
        <f t="shared" si="165"/>
        <v>4801</v>
      </c>
      <c r="D3530" t="str">
        <f>VLOOKUP(C3530,'Cost Centre'!A:B,2,)</f>
        <v>Finance</v>
      </c>
      <c r="E3530" t="str">
        <f t="shared" si="166"/>
        <v>5</v>
      </c>
      <c r="F3530" t="s">
        <v>12368</v>
      </c>
      <c r="G3530" s="2">
        <v>0</v>
      </c>
      <c r="H3530" s="2">
        <v>27584616.890000001</v>
      </c>
      <c r="I3530" s="2">
        <v>0</v>
      </c>
      <c r="J3530" s="105">
        <f>SUMIF([1]MMM!$A:$A,A3530,[1]MMM!$F:$F)</f>
        <v>27584616.890000001</v>
      </c>
      <c r="K3530" s="2" t="s">
        <v>460</v>
      </c>
      <c r="L3530" s="2">
        <v>0</v>
      </c>
      <c r="M3530" t="s">
        <v>11826</v>
      </c>
      <c r="N3530" t="s">
        <v>12351</v>
      </c>
      <c r="O3530" t="s">
        <v>11298</v>
      </c>
      <c r="P3530" t="s">
        <v>12363</v>
      </c>
    </row>
    <row r="3531" spans="1:16" x14ac:dyDescent="0.3">
      <c r="A3531" t="s">
        <v>4414</v>
      </c>
      <c r="B3531" s="2" t="str">
        <f t="shared" si="167"/>
        <v>4801</v>
      </c>
      <c r="C3531" s="2">
        <f t="shared" si="165"/>
        <v>4801</v>
      </c>
      <c r="D3531" t="str">
        <f>VLOOKUP(C3531,'Cost Centre'!A:B,2,)</f>
        <v>Finance</v>
      </c>
      <c r="E3531" t="str">
        <f t="shared" si="166"/>
        <v>5</v>
      </c>
      <c r="F3531" t="s">
        <v>12369</v>
      </c>
      <c r="G3531" s="2">
        <v>0</v>
      </c>
      <c r="H3531" s="2">
        <v>0</v>
      </c>
      <c r="I3531" s="2">
        <v>0</v>
      </c>
      <c r="J3531" s="105">
        <f>SUMIF([1]MMM!$A:$A,A3531,[1]MMM!$F:$F)</f>
        <v>0</v>
      </c>
      <c r="K3531" s="2" t="s">
        <v>460</v>
      </c>
      <c r="L3531" s="2">
        <v>0</v>
      </c>
      <c r="M3531" t="s">
        <v>11826</v>
      </c>
      <c r="N3531" t="s">
        <v>12351</v>
      </c>
      <c r="O3531" t="s">
        <v>11298</v>
      </c>
      <c r="P3531" t="s">
        <v>12363</v>
      </c>
    </row>
    <row r="3532" spans="1:16" x14ac:dyDescent="0.3">
      <c r="A3532" t="s">
        <v>931</v>
      </c>
      <c r="B3532" s="2" t="str">
        <f t="shared" si="167"/>
        <v>4801</v>
      </c>
      <c r="C3532" s="2">
        <f t="shared" si="165"/>
        <v>4801</v>
      </c>
      <c r="D3532" t="str">
        <f>VLOOKUP(C3532,'Cost Centre'!A:B,2,)</f>
        <v>Finance</v>
      </c>
      <c r="E3532" t="str">
        <f t="shared" si="166"/>
        <v>5</v>
      </c>
      <c r="F3532" t="s">
        <v>12370</v>
      </c>
      <c r="G3532" s="2">
        <v>-193677907.74000001</v>
      </c>
      <c r="H3532" s="2">
        <v>0</v>
      </c>
      <c r="I3532" s="2">
        <v>0</v>
      </c>
      <c r="J3532" s="105">
        <f>SUMIF([1]MMM!$A:$A,A3532,[1]MMM!$F:$F)</f>
        <v>-193677907.74000001</v>
      </c>
      <c r="K3532" s="2" t="s">
        <v>460</v>
      </c>
      <c r="L3532" s="2">
        <v>0</v>
      </c>
      <c r="M3532" t="s">
        <v>11826</v>
      </c>
      <c r="N3532" t="s">
        <v>12351</v>
      </c>
      <c r="O3532" t="s">
        <v>11298</v>
      </c>
      <c r="P3532" t="s">
        <v>12363</v>
      </c>
    </row>
    <row r="3533" spans="1:16" x14ac:dyDescent="0.3">
      <c r="A3533" t="s">
        <v>932</v>
      </c>
      <c r="B3533" s="2" t="str">
        <f t="shared" si="167"/>
        <v>4801</v>
      </c>
      <c r="C3533" s="2">
        <f t="shared" si="165"/>
        <v>4801</v>
      </c>
      <c r="D3533" t="str">
        <f>VLOOKUP(C3533,'Cost Centre'!A:B,2,)</f>
        <v>Finance</v>
      </c>
      <c r="E3533" t="str">
        <f t="shared" si="166"/>
        <v>5</v>
      </c>
      <c r="F3533" t="s">
        <v>12371</v>
      </c>
      <c r="G3533" s="2">
        <v>0</v>
      </c>
      <c r="H3533" s="2">
        <v>0</v>
      </c>
      <c r="I3533" s="2">
        <v>-15952043.939999999</v>
      </c>
      <c r="J3533" s="105">
        <f>SUMIF([1]MMM!$A:$A,A3533,[1]MMM!$F:$F)</f>
        <v>-15952043.939999999</v>
      </c>
      <c r="K3533" s="2" t="s">
        <v>460</v>
      </c>
      <c r="L3533" s="2">
        <v>0</v>
      </c>
      <c r="M3533" t="s">
        <v>11826</v>
      </c>
      <c r="N3533" t="s">
        <v>12351</v>
      </c>
      <c r="O3533" t="s">
        <v>11298</v>
      </c>
      <c r="P3533" t="s">
        <v>12363</v>
      </c>
    </row>
    <row r="3534" spans="1:16" x14ac:dyDescent="0.3">
      <c r="A3534" t="s">
        <v>933</v>
      </c>
      <c r="B3534" s="2" t="str">
        <f t="shared" si="167"/>
        <v>4801</v>
      </c>
      <c r="C3534" s="2">
        <f t="shared" si="165"/>
        <v>4801</v>
      </c>
      <c r="D3534" t="str">
        <f>VLOOKUP(C3534,'Cost Centre'!A:B,2,)</f>
        <v>Finance</v>
      </c>
      <c r="E3534" t="str">
        <f t="shared" si="166"/>
        <v>5</v>
      </c>
      <c r="F3534" t="s">
        <v>12372</v>
      </c>
      <c r="G3534" s="2">
        <v>0</v>
      </c>
      <c r="H3534" s="2">
        <v>0</v>
      </c>
      <c r="I3534" s="2">
        <v>0</v>
      </c>
      <c r="J3534" s="105">
        <f>SUMIF([1]MMM!$A:$A,A3534,[1]MMM!$F:$F)</f>
        <v>0</v>
      </c>
      <c r="K3534" s="2" t="s">
        <v>460</v>
      </c>
      <c r="L3534" s="2">
        <v>0</v>
      </c>
      <c r="M3534" t="s">
        <v>11826</v>
      </c>
      <c r="N3534" t="s">
        <v>12351</v>
      </c>
      <c r="O3534" t="s">
        <v>11298</v>
      </c>
      <c r="P3534" t="s">
        <v>12363</v>
      </c>
    </row>
    <row r="3535" spans="1:16" x14ac:dyDescent="0.3">
      <c r="A3535" t="s">
        <v>934</v>
      </c>
      <c r="B3535" s="2" t="str">
        <f t="shared" si="167"/>
        <v>4801</v>
      </c>
      <c r="C3535" s="2">
        <f t="shared" si="165"/>
        <v>4801</v>
      </c>
      <c r="D3535" t="str">
        <f>VLOOKUP(C3535,'Cost Centre'!A:B,2,)</f>
        <v>Finance</v>
      </c>
      <c r="E3535" t="str">
        <f t="shared" si="166"/>
        <v>5</v>
      </c>
      <c r="F3535" t="s">
        <v>4415</v>
      </c>
      <c r="G3535" s="2">
        <v>20059955.420000002</v>
      </c>
      <c r="H3535" s="2">
        <v>0</v>
      </c>
      <c r="I3535" s="2">
        <v>0</v>
      </c>
      <c r="J3535" s="105">
        <f>SUMIF([1]MMM!$A:$A,A3535,[1]MMM!$F:$F)</f>
        <v>20059955.420000002</v>
      </c>
      <c r="K3535" s="2" t="s">
        <v>460</v>
      </c>
      <c r="L3535" s="2">
        <v>0</v>
      </c>
      <c r="M3535" t="s">
        <v>11826</v>
      </c>
      <c r="N3535" t="s">
        <v>12351</v>
      </c>
      <c r="O3535" t="s">
        <v>11298</v>
      </c>
      <c r="P3535" t="s">
        <v>12363</v>
      </c>
    </row>
    <row r="3536" spans="1:16" x14ac:dyDescent="0.3">
      <c r="A3536" t="s">
        <v>935</v>
      </c>
      <c r="B3536" s="2" t="str">
        <f t="shared" si="167"/>
        <v>4801</v>
      </c>
      <c r="C3536" s="2">
        <f t="shared" si="165"/>
        <v>4801</v>
      </c>
      <c r="D3536" t="str">
        <f>VLOOKUP(C3536,'Cost Centre'!A:B,2,)</f>
        <v>Finance</v>
      </c>
      <c r="E3536" t="str">
        <f t="shared" si="166"/>
        <v>5</v>
      </c>
      <c r="F3536" t="s">
        <v>4416</v>
      </c>
      <c r="G3536" s="2">
        <v>0</v>
      </c>
      <c r="H3536" s="2">
        <v>8841719.1999999993</v>
      </c>
      <c r="I3536" s="2">
        <v>0</v>
      </c>
      <c r="J3536" s="105">
        <f>SUMIF([1]MMM!$A:$A,A3536,[1]MMM!$F:$F)</f>
        <v>8841719.1999999993</v>
      </c>
      <c r="K3536" s="2" t="s">
        <v>460</v>
      </c>
      <c r="L3536" s="2">
        <v>0</v>
      </c>
      <c r="M3536" t="s">
        <v>11826</v>
      </c>
      <c r="N3536" t="s">
        <v>12351</v>
      </c>
      <c r="O3536" t="s">
        <v>11298</v>
      </c>
      <c r="P3536" t="s">
        <v>12363</v>
      </c>
    </row>
    <row r="3537" spans="1:16" x14ac:dyDescent="0.3">
      <c r="A3537" t="s">
        <v>936</v>
      </c>
      <c r="B3537" s="2" t="str">
        <f t="shared" si="167"/>
        <v>4801</v>
      </c>
      <c r="C3537" s="2">
        <f t="shared" si="165"/>
        <v>4801</v>
      </c>
      <c r="D3537" t="str">
        <f>VLOOKUP(C3537,'Cost Centre'!A:B,2,)</f>
        <v>Finance</v>
      </c>
      <c r="E3537" t="str">
        <f t="shared" si="166"/>
        <v>5</v>
      </c>
      <c r="F3537" t="s">
        <v>4417</v>
      </c>
      <c r="G3537" s="2">
        <v>0</v>
      </c>
      <c r="H3537" s="2">
        <v>0</v>
      </c>
      <c r="I3537" s="2">
        <v>0</v>
      </c>
      <c r="J3537" s="105">
        <f>SUMIF([1]MMM!$A:$A,A3537,[1]MMM!$F:$F)</f>
        <v>0</v>
      </c>
      <c r="K3537" s="2" t="s">
        <v>460</v>
      </c>
      <c r="L3537" s="2">
        <v>0</v>
      </c>
      <c r="M3537" t="s">
        <v>11826</v>
      </c>
      <c r="N3537" t="s">
        <v>12351</v>
      </c>
      <c r="O3537" t="s">
        <v>11298</v>
      </c>
      <c r="P3537" t="s">
        <v>12363</v>
      </c>
    </row>
    <row r="3538" spans="1:16" x14ac:dyDescent="0.3">
      <c r="A3538" t="s">
        <v>937</v>
      </c>
      <c r="B3538" s="2" t="str">
        <f t="shared" si="167"/>
        <v>4801</v>
      </c>
      <c r="C3538" s="2">
        <f t="shared" si="165"/>
        <v>4801</v>
      </c>
      <c r="D3538" t="str">
        <f>VLOOKUP(C3538,'Cost Centre'!A:B,2,)</f>
        <v>Finance</v>
      </c>
      <c r="E3538" t="str">
        <f t="shared" si="166"/>
        <v>5</v>
      </c>
      <c r="F3538" t="s">
        <v>4418</v>
      </c>
      <c r="G3538" s="2">
        <v>0</v>
      </c>
      <c r="H3538" s="2">
        <v>0</v>
      </c>
      <c r="I3538" s="2">
        <v>-5871049.4299999997</v>
      </c>
      <c r="J3538" s="105">
        <f>SUMIF([1]MMM!$A:$A,A3538,[1]MMM!$F:$F)</f>
        <v>-5871049.4299999997</v>
      </c>
      <c r="K3538" s="2" t="s">
        <v>460</v>
      </c>
      <c r="L3538" s="2">
        <v>0</v>
      </c>
      <c r="M3538" t="s">
        <v>11826</v>
      </c>
      <c r="N3538" t="s">
        <v>12351</v>
      </c>
      <c r="O3538" t="s">
        <v>11298</v>
      </c>
      <c r="P3538" t="s">
        <v>12363</v>
      </c>
    </row>
    <row r="3539" spans="1:16" x14ac:dyDescent="0.3">
      <c r="A3539" t="s">
        <v>938</v>
      </c>
      <c r="B3539" s="2" t="str">
        <f t="shared" si="167"/>
        <v>4801</v>
      </c>
      <c r="C3539" s="2">
        <f t="shared" si="165"/>
        <v>4801</v>
      </c>
      <c r="D3539" t="str">
        <f>VLOOKUP(C3539,'Cost Centre'!A:B,2,)</f>
        <v>Finance</v>
      </c>
      <c r="E3539" t="str">
        <f t="shared" si="166"/>
        <v>5</v>
      </c>
      <c r="F3539" t="s">
        <v>12373</v>
      </c>
      <c r="G3539" s="2">
        <v>0</v>
      </c>
      <c r="H3539" s="2">
        <v>0</v>
      </c>
      <c r="I3539" s="2">
        <v>0</v>
      </c>
      <c r="J3539" s="105">
        <f>SUMIF([1]MMM!$A:$A,A3539,[1]MMM!$F:$F)</f>
        <v>0</v>
      </c>
      <c r="K3539" s="2" t="s">
        <v>460</v>
      </c>
      <c r="L3539" s="2">
        <v>0</v>
      </c>
      <c r="M3539" t="s">
        <v>11826</v>
      </c>
      <c r="N3539" t="s">
        <v>12351</v>
      </c>
      <c r="O3539" t="s">
        <v>11298</v>
      </c>
      <c r="P3539" t="s">
        <v>12363</v>
      </c>
    </row>
    <row r="3540" spans="1:16" x14ac:dyDescent="0.3">
      <c r="A3540" t="s">
        <v>4419</v>
      </c>
      <c r="B3540" s="2" t="str">
        <f t="shared" si="167"/>
        <v>4801</v>
      </c>
      <c r="C3540" s="2">
        <f t="shared" si="165"/>
        <v>4801</v>
      </c>
      <c r="D3540" t="str">
        <f>VLOOKUP(C3540,'Cost Centre'!A:B,2,)</f>
        <v>Finance</v>
      </c>
      <c r="E3540" t="str">
        <f t="shared" si="166"/>
        <v>5</v>
      </c>
      <c r="F3540" t="s">
        <v>4420</v>
      </c>
      <c r="G3540" s="2">
        <v>0</v>
      </c>
      <c r="H3540" s="2">
        <v>2393881.71</v>
      </c>
      <c r="I3540" s="2">
        <v>0</v>
      </c>
      <c r="J3540" s="105">
        <f>SUMIF([1]MMM!$A:$A,A3540,[1]MMM!$F:$F)</f>
        <v>2393881.71</v>
      </c>
      <c r="K3540" s="2" t="s">
        <v>460</v>
      </c>
      <c r="L3540" s="2">
        <v>0</v>
      </c>
      <c r="M3540" t="s">
        <v>11826</v>
      </c>
      <c r="N3540" t="s">
        <v>12351</v>
      </c>
      <c r="O3540" t="s">
        <v>11298</v>
      </c>
      <c r="P3540" t="s">
        <v>12363</v>
      </c>
    </row>
    <row r="3541" spans="1:16" x14ac:dyDescent="0.3">
      <c r="A3541" t="s">
        <v>4421</v>
      </c>
      <c r="B3541" s="2" t="str">
        <f t="shared" si="167"/>
        <v>4801</v>
      </c>
      <c r="C3541" s="2">
        <f t="shared" si="165"/>
        <v>4801</v>
      </c>
      <c r="D3541" t="str">
        <f>VLOOKUP(C3541,'Cost Centre'!A:B,2,)</f>
        <v>Finance</v>
      </c>
      <c r="E3541" t="str">
        <f t="shared" si="166"/>
        <v>5</v>
      </c>
      <c r="F3541" t="s">
        <v>4422</v>
      </c>
      <c r="G3541" s="2">
        <v>0</v>
      </c>
      <c r="H3541" s="2">
        <v>0</v>
      </c>
      <c r="I3541" s="2">
        <v>0</v>
      </c>
      <c r="J3541" s="105">
        <f>SUMIF([1]MMM!$A:$A,A3541,[1]MMM!$F:$F)</f>
        <v>0</v>
      </c>
      <c r="K3541" s="2" t="s">
        <v>460</v>
      </c>
      <c r="L3541" s="2">
        <v>0</v>
      </c>
      <c r="M3541" t="s">
        <v>11826</v>
      </c>
      <c r="N3541" t="s">
        <v>12351</v>
      </c>
      <c r="O3541" t="s">
        <v>11298</v>
      </c>
      <c r="P3541" t="s">
        <v>12363</v>
      </c>
    </row>
    <row r="3542" spans="1:16" x14ac:dyDescent="0.3">
      <c r="A3542" t="s">
        <v>939</v>
      </c>
      <c r="B3542" s="2" t="str">
        <f t="shared" si="167"/>
        <v>4801</v>
      </c>
      <c r="C3542" s="2">
        <f t="shared" si="165"/>
        <v>4801</v>
      </c>
      <c r="D3542" t="str">
        <f>VLOOKUP(C3542,'Cost Centre'!A:B,2,)</f>
        <v>Finance</v>
      </c>
      <c r="E3542" t="str">
        <f t="shared" si="166"/>
        <v>5</v>
      </c>
      <c r="F3542" t="s">
        <v>4423</v>
      </c>
      <c r="G3542" s="2">
        <v>0</v>
      </c>
      <c r="H3542" s="2">
        <v>0</v>
      </c>
      <c r="I3542" s="2">
        <v>0</v>
      </c>
      <c r="J3542" s="105">
        <f>SUMIF([1]MMM!$A:$A,A3542,[1]MMM!$F:$F)</f>
        <v>0</v>
      </c>
      <c r="K3542" s="2" t="s">
        <v>460</v>
      </c>
      <c r="L3542" s="2">
        <v>0</v>
      </c>
      <c r="M3542" t="s">
        <v>11826</v>
      </c>
      <c r="N3542" t="s">
        <v>12351</v>
      </c>
      <c r="O3542" t="s">
        <v>11298</v>
      </c>
      <c r="P3542" t="s">
        <v>12363</v>
      </c>
    </row>
    <row r="3543" spans="1:16" x14ac:dyDescent="0.3">
      <c r="A3543" t="s">
        <v>940</v>
      </c>
      <c r="B3543" s="2" t="str">
        <f t="shared" si="167"/>
        <v>4801</v>
      </c>
      <c r="C3543" s="2">
        <f t="shared" si="165"/>
        <v>4801</v>
      </c>
      <c r="D3543" t="str">
        <f>VLOOKUP(C3543,'Cost Centre'!A:B,2,)</f>
        <v>Finance</v>
      </c>
      <c r="E3543" t="str">
        <f t="shared" si="166"/>
        <v>5</v>
      </c>
      <c r="F3543" t="s">
        <v>4424</v>
      </c>
      <c r="G3543" s="2">
        <v>0</v>
      </c>
      <c r="H3543" s="2">
        <v>0</v>
      </c>
      <c r="I3543" s="2">
        <v>0</v>
      </c>
      <c r="J3543" s="105">
        <f>SUMIF([1]MMM!$A:$A,A3543,[1]MMM!$F:$F)</f>
        <v>0</v>
      </c>
      <c r="K3543" s="2" t="s">
        <v>460</v>
      </c>
      <c r="L3543" s="2">
        <v>0</v>
      </c>
      <c r="M3543" t="s">
        <v>11826</v>
      </c>
      <c r="N3543" t="s">
        <v>12351</v>
      </c>
      <c r="O3543" t="s">
        <v>11298</v>
      </c>
      <c r="P3543" t="s">
        <v>12363</v>
      </c>
    </row>
    <row r="3544" spans="1:16" x14ac:dyDescent="0.3">
      <c r="A3544" t="s">
        <v>941</v>
      </c>
      <c r="B3544" s="2" t="str">
        <f t="shared" si="167"/>
        <v>4801</v>
      </c>
      <c r="C3544" s="2">
        <f t="shared" si="165"/>
        <v>4801</v>
      </c>
      <c r="D3544" t="str">
        <f>VLOOKUP(C3544,'Cost Centre'!A:B,2,)</f>
        <v>Finance</v>
      </c>
      <c r="E3544" t="str">
        <f t="shared" si="166"/>
        <v>5</v>
      </c>
      <c r="F3544" t="s">
        <v>4425</v>
      </c>
      <c r="G3544" s="2">
        <v>0</v>
      </c>
      <c r="H3544" s="2">
        <v>0</v>
      </c>
      <c r="I3544" s="2">
        <v>0</v>
      </c>
      <c r="J3544" s="105">
        <f>SUMIF([1]MMM!$A:$A,A3544,[1]MMM!$F:$F)</f>
        <v>0</v>
      </c>
      <c r="K3544" s="2" t="s">
        <v>460</v>
      </c>
      <c r="L3544" s="2">
        <v>0</v>
      </c>
      <c r="M3544" t="s">
        <v>11826</v>
      </c>
      <c r="N3544" t="s">
        <v>12351</v>
      </c>
      <c r="O3544" t="s">
        <v>11298</v>
      </c>
      <c r="P3544" t="s">
        <v>12363</v>
      </c>
    </row>
    <row r="3545" spans="1:16" x14ac:dyDescent="0.3">
      <c r="A3545" t="s">
        <v>942</v>
      </c>
      <c r="B3545" s="2" t="str">
        <f t="shared" si="167"/>
        <v>4801</v>
      </c>
      <c r="C3545" s="2">
        <f t="shared" si="165"/>
        <v>4801</v>
      </c>
      <c r="D3545" t="str">
        <f>VLOOKUP(C3545,'Cost Centre'!A:B,2,)</f>
        <v>Finance</v>
      </c>
      <c r="E3545" t="str">
        <f t="shared" si="166"/>
        <v>5</v>
      </c>
      <c r="F3545" t="s">
        <v>943</v>
      </c>
      <c r="G3545" s="2">
        <v>0</v>
      </c>
      <c r="H3545" s="2">
        <v>0</v>
      </c>
      <c r="I3545" s="2">
        <v>0</v>
      </c>
      <c r="J3545" s="105">
        <f>SUMIF([1]MMM!$A:$A,A3545,[1]MMM!$F:$F)</f>
        <v>0</v>
      </c>
      <c r="K3545" s="2" t="s">
        <v>460</v>
      </c>
      <c r="L3545" s="2">
        <v>0</v>
      </c>
      <c r="M3545" t="s">
        <v>11826</v>
      </c>
      <c r="N3545" t="s">
        <v>12351</v>
      </c>
      <c r="O3545" t="s">
        <v>11298</v>
      </c>
      <c r="P3545" t="s">
        <v>12363</v>
      </c>
    </row>
    <row r="3546" spans="1:16" x14ac:dyDescent="0.3">
      <c r="A3546" t="s">
        <v>944</v>
      </c>
      <c r="B3546" s="2" t="str">
        <f t="shared" si="167"/>
        <v>4801</v>
      </c>
      <c r="C3546" s="2">
        <f t="shared" si="165"/>
        <v>4801</v>
      </c>
      <c r="D3546" t="str">
        <f>VLOOKUP(C3546,'Cost Centre'!A:B,2,)</f>
        <v>Finance</v>
      </c>
      <c r="E3546" t="str">
        <f t="shared" si="166"/>
        <v>5</v>
      </c>
      <c r="F3546" t="s">
        <v>4426</v>
      </c>
      <c r="G3546" s="2">
        <v>0</v>
      </c>
      <c r="H3546" s="2">
        <v>0</v>
      </c>
      <c r="I3546" s="2">
        <v>0</v>
      </c>
      <c r="J3546" s="105">
        <f>SUMIF([1]MMM!$A:$A,A3546,[1]MMM!$F:$F)</f>
        <v>0</v>
      </c>
      <c r="K3546" s="2" t="s">
        <v>460</v>
      </c>
      <c r="L3546" s="2">
        <v>0</v>
      </c>
      <c r="M3546" t="s">
        <v>11826</v>
      </c>
      <c r="N3546" t="s">
        <v>12351</v>
      </c>
      <c r="O3546" t="s">
        <v>11298</v>
      </c>
      <c r="P3546" t="s">
        <v>12363</v>
      </c>
    </row>
    <row r="3547" spans="1:16" x14ac:dyDescent="0.3">
      <c r="A3547" t="s">
        <v>945</v>
      </c>
      <c r="B3547" s="2" t="str">
        <f t="shared" si="167"/>
        <v>4801</v>
      </c>
      <c r="C3547" s="2">
        <f t="shared" si="165"/>
        <v>4801</v>
      </c>
      <c r="D3547" t="str">
        <f>VLOOKUP(C3547,'Cost Centre'!A:B,2,)</f>
        <v>Finance</v>
      </c>
      <c r="E3547" t="str">
        <f t="shared" si="166"/>
        <v>5</v>
      </c>
      <c r="F3547" t="s">
        <v>946</v>
      </c>
      <c r="G3547" s="2">
        <v>0</v>
      </c>
      <c r="H3547" s="2">
        <v>0</v>
      </c>
      <c r="I3547" s="2">
        <v>0</v>
      </c>
      <c r="J3547" s="105">
        <f>SUMIF([1]MMM!$A:$A,A3547,[1]MMM!$F:$F)</f>
        <v>0</v>
      </c>
      <c r="K3547" s="2" t="s">
        <v>460</v>
      </c>
      <c r="L3547" s="2">
        <v>0</v>
      </c>
      <c r="M3547" t="s">
        <v>11826</v>
      </c>
      <c r="N3547" t="s">
        <v>12351</v>
      </c>
      <c r="O3547" t="s">
        <v>11298</v>
      </c>
      <c r="P3547" t="s">
        <v>12363</v>
      </c>
    </row>
    <row r="3548" spans="1:16" x14ac:dyDescent="0.3">
      <c r="A3548" t="s">
        <v>947</v>
      </c>
      <c r="B3548" s="2" t="str">
        <f t="shared" si="167"/>
        <v>4801</v>
      </c>
      <c r="C3548" s="2">
        <f t="shared" si="165"/>
        <v>4801</v>
      </c>
      <c r="D3548" t="str">
        <f>VLOOKUP(C3548,'Cost Centre'!A:B,2,)</f>
        <v>Finance</v>
      </c>
      <c r="E3548" t="str">
        <f t="shared" si="166"/>
        <v>5</v>
      </c>
      <c r="F3548" t="s">
        <v>948</v>
      </c>
      <c r="G3548" s="2">
        <v>0</v>
      </c>
      <c r="H3548" s="2">
        <v>0</v>
      </c>
      <c r="I3548" s="2">
        <v>0</v>
      </c>
      <c r="J3548" s="105">
        <f>SUMIF([1]MMM!$A:$A,A3548,[1]MMM!$F:$F)</f>
        <v>0</v>
      </c>
      <c r="K3548" s="2" t="s">
        <v>460</v>
      </c>
      <c r="L3548" s="2">
        <v>0</v>
      </c>
      <c r="M3548" t="s">
        <v>11826</v>
      </c>
      <c r="N3548" t="s">
        <v>12351</v>
      </c>
      <c r="O3548" t="s">
        <v>11298</v>
      </c>
      <c r="P3548" t="s">
        <v>12363</v>
      </c>
    </row>
    <row r="3549" spans="1:16" x14ac:dyDescent="0.3">
      <c r="A3549" t="s">
        <v>949</v>
      </c>
      <c r="B3549" s="2" t="str">
        <f t="shared" si="167"/>
        <v>4801</v>
      </c>
      <c r="C3549" s="2">
        <f t="shared" si="165"/>
        <v>4801</v>
      </c>
      <c r="D3549" t="str">
        <f>VLOOKUP(C3549,'Cost Centre'!A:B,2,)</f>
        <v>Finance</v>
      </c>
      <c r="E3549" t="str">
        <f t="shared" si="166"/>
        <v>5</v>
      </c>
      <c r="F3549" t="s">
        <v>12374</v>
      </c>
      <c r="G3549" s="2">
        <v>0</v>
      </c>
      <c r="H3549" s="2">
        <v>0</v>
      </c>
      <c r="I3549" s="2">
        <v>0</v>
      </c>
      <c r="J3549" s="105">
        <f>SUMIF([1]MMM!$A:$A,A3549,[1]MMM!$F:$F)</f>
        <v>0</v>
      </c>
      <c r="K3549" s="2" t="s">
        <v>460</v>
      </c>
      <c r="L3549" s="2">
        <v>0</v>
      </c>
      <c r="M3549" t="s">
        <v>11826</v>
      </c>
      <c r="N3549" t="s">
        <v>12351</v>
      </c>
      <c r="O3549" t="s">
        <v>11298</v>
      </c>
      <c r="P3549" t="s">
        <v>12363</v>
      </c>
    </row>
    <row r="3550" spans="1:16" x14ac:dyDescent="0.3">
      <c r="A3550" t="s">
        <v>4427</v>
      </c>
      <c r="B3550" s="2" t="str">
        <f t="shared" si="167"/>
        <v>4801</v>
      </c>
      <c r="C3550" s="2">
        <f t="shared" si="165"/>
        <v>4801</v>
      </c>
      <c r="D3550" t="str">
        <f>VLOOKUP(C3550,'Cost Centre'!A:B,2,)</f>
        <v>Finance</v>
      </c>
      <c r="E3550" t="str">
        <f t="shared" si="166"/>
        <v>5</v>
      </c>
      <c r="F3550" t="s">
        <v>4428</v>
      </c>
      <c r="G3550" s="2">
        <v>0</v>
      </c>
      <c r="H3550" s="2">
        <v>0</v>
      </c>
      <c r="I3550" s="2">
        <v>0</v>
      </c>
      <c r="J3550" s="105">
        <f>SUMIF([1]MMM!$A:$A,A3550,[1]MMM!$F:$F)</f>
        <v>0</v>
      </c>
      <c r="K3550" s="2" t="s">
        <v>460</v>
      </c>
      <c r="L3550" s="2">
        <v>0</v>
      </c>
      <c r="M3550" t="s">
        <v>11826</v>
      </c>
      <c r="N3550" t="s">
        <v>12351</v>
      </c>
      <c r="O3550" t="s">
        <v>11298</v>
      </c>
      <c r="P3550" t="s">
        <v>12363</v>
      </c>
    </row>
    <row r="3551" spans="1:16" x14ac:dyDescent="0.3">
      <c r="A3551" t="s">
        <v>4429</v>
      </c>
      <c r="B3551" s="2" t="str">
        <f t="shared" si="167"/>
        <v>4801</v>
      </c>
      <c r="C3551" s="2">
        <f t="shared" si="165"/>
        <v>4801</v>
      </c>
      <c r="D3551" t="str">
        <f>VLOOKUP(C3551,'Cost Centre'!A:B,2,)</f>
        <v>Finance</v>
      </c>
      <c r="E3551" t="str">
        <f t="shared" si="166"/>
        <v>5</v>
      </c>
      <c r="F3551" t="s">
        <v>4430</v>
      </c>
      <c r="G3551" s="2">
        <v>0</v>
      </c>
      <c r="H3551" s="2">
        <v>0</v>
      </c>
      <c r="I3551" s="2">
        <v>0</v>
      </c>
      <c r="J3551" s="105">
        <f>SUMIF([1]MMM!$A:$A,A3551,[1]MMM!$F:$F)</f>
        <v>0</v>
      </c>
      <c r="K3551" s="2" t="s">
        <v>460</v>
      </c>
      <c r="L3551" s="2">
        <v>0</v>
      </c>
      <c r="M3551" t="s">
        <v>11826</v>
      </c>
      <c r="N3551" t="s">
        <v>12351</v>
      </c>
      <c r="O3551" t="s">
        <v>11298</v>
      </c>
      <c r="P3551" t="s">
        <v>12363</v>
      </c>
    </row>
    <row r="3552" spans="1:16" x14ac:dyDescent="0.3">
      <c r="A3552" t="s">
        <v>950</v>
      </c>
      <c r="B3552" s="2" t="str">
        <f t="shared" si="167"/>
        <v>4801</v>
      </c>
      <c r="C3552" s="2">
        <f t="shared" si="165"/>
        <v>4801</v>
      </c>
      <c r="D3552" t="str">
        <f>VLOOKUP(C3552,'Cost Centre'!A:B,2,)</f>
        <v>Finance</v>
      </c>
      <c r="E3552" t="str">
        <f t="shared" si="166"/>
        <v>5</v>
      </c>
      <c r="F3552" t="s">
        <v>951</v>
      </c>
      <c r="G3552" s="2">
        <v>0</v>
      </c>
      <c r="H3552" s="2">
        <v>0</v>
      </c>
      <c r="I3552" s="2">
        <v>0</v>
      </c>
      <c r="J3552" s="105">
        <f>SUMIF([1]MMM!$A:$A,A3552,[1]MMM!$F:$F)</f>
        <v>0</v>
      </c>
      <c r="K3552" s="2" t="s">
        <v>460</v>
      </c>
      <c r="L3552" s="2">
        <v>0</v>
      </c>
      <c r="M3552" t="s">
        <v>11826</v>
      </c>
      <c r="N3552" t="s">
        <v>12351</v>
      </c>
      <c r="O3552" t="s">
        <v>11298</v>
      </c>
      <c r="P3552" t="s">
        <v>12363</v>
      </c>
    </row>
    <row r="3553" spans="1:16" x14ac:dyDescent="0.3">
      <c r="A3553" t="s">
        <v>952</v>
      </c>
      <c r="B3553" s="2" t="str">
        <f t="shared" si="167"/>
        <v>4801</v>
      </c>
      <c r="C3553" s="2">
        <f t="shared" si="165"/>
        <v>4801</v>
      </c>
      <c r="D3553" t="str">
        <f>VLOOKUP(C3553,'Cost Centre'!A:B,2,)</f>
        <v>Finance</v>
      </c>
      <c r="E3553" t="str">
        <f t="shared" si="166"/>
        <v>5</v>
      </c>
      <c r="F3553" t="s">
        <v>953</v>
      </c>
      <c r="G3553" s="2">
        <v>0</v>
      </c>
      <c r="H3553" s="2">
        <v>0</v>
      </c>
      <c r="I3553" s="2">
        <v>0</v>
      </c>
      <c r="J3553" s="105">
        <f>SUMIF([1]MMM!$A:$A,A3553,[1]MMM!$F:$F)</f>
        <v>0</v>
      </c>
      <c r="K3553" s="2" t="s">
        <v>460</v>
      </c>
      <c r="L3553" s="2">
        <v>0</v>
      </c>
      <c r="M3553" t="s">
        <v>11826</v>
      </c>
      <c r="N3553" t="s">
        <v>12351</v>
      </c>
      <c r="O3553" t="s">
        <v>11298</v>
      </c>
      <c r="P3553" t="s">
        <v>12363</v>
      </c>
    </row>
    <row r="3554" spans="1:16" x14ac:dyDescent="0.3">
      <c r="A3554" t="s">
        <v>954</v>
      </c>
      <c r="B3554" s="2" t="str">
        <f t="shared" si="167"/>
        <v>4801</v>
      </c>
      <c r="C3554" s="2">
        <f t="shared" si="165"/>
        <v>4801</v>
      </c>
      <c r="D3554" t="str">
        <f>VLOOKUP(C3554,'Cost Centre'!A:B,2,)</f>
        <v>Finance</v>
      </c>
      <c r="E3554" t="str">
        <f t="shared" si="166"/>
        <v>5</v>
      </c>
      <c r="F3554" t="s">
        <v>955</v>
      </c>
      <c r="G3554" s="2">
        <v>0</v>
      </c>
      <c r="H3554" s="2">
        <v>0</v>
      </c>
      <c r="I3554" s="2">
        <v>0</v>
      </c>
      <c r="J3554" s="105">
        <f>SUMIF([1]MMM!$A:$A,A3554,[1]MMM!$F:$F)</f>
        <v>0</v>
      </c>
      <c r="K3554" s="2" t="s">
        <v>460</v>
      </c>
      <c r="L3554" s="2">
        <v>0</v>
      </c>
      <c r="M3554" t="s">
        <v>11826</v>
      </c>
      <c r="N3554" t="s">
        <v>12351</v>
      </c>
      <c r="O3554" t="s">
        <v>11298</v>
      </c>
      <c r="P3554" t="s">
        <v>12363</v>
      </c>
    </row>
    <row r="3555" spans="1:16" x14ac:dyDescent="0.3">
      <c r="A3555" t="s">
        <v>956</v>
      </c>
      <c r="B3555" s="2" t="str">
        <f t="shared" si="167"/>
        <v>4801</v>
      </c>
      <c r="C3555" s="2">
        <f t="shared" si="165"/>
        <v>4801</v>
      </c>
      <c r="D3555" t="str">
        <f>VLOOKUP(C3555,'Cost Centre'!A:B,2,)</f>
        <v>Finance</v>
      </c>
      <c r="E3555" t="str">
        <f t="shared" si="166"/>
        <v>5</v>
      </c>
      <c r="F3555" t="s">
        <v>957</v>
      </c>
      <c r="G3555" s="2">
        <v>0</v>
      </c>
      <c r="H3555" s="2">
        <v>0</v>
      </c>
      <c r="I3555" s="2">
        <v>0</v>
      </c>
      <c r="J3555" s="105">
        <f>SUMIF([1]MMM!$A:$A,A3555,[1]MMM!$F:$F)</f>
        <v>0</v>
      </c>
      <c r="K3555" s="2" t="s">
        <v>460</v>
      </c>
      <c r="L3555" s="2">
        <v>0</v>
      </c>
      <c r="M3555" t="s">
        <v>11826</v>
      </c>
      <c r="N3555" t="s">
        <v>12351</v>
      </c>
      <c r="O3555" t="s">
        <v>11298</v>
      </c>
      <c r="P3555" t="s">
        <v>12363</v>
      </c>
    </row>
    <row r="3556" spans="1:16" x14ac:dyDescent="0.3">
      <c r="A3556" t="s">
        <v>958</v>
      </c>
      <c r="B3556" s="2" t="str">
        <f t="shared" si="167"/>
        <v>4801</v>
      </c>
      <c r="C3556" s="2">
        <f t="shared" si="165"/>
        <v>4801</v>
      </c>
      <c r="D3556" t="str">
        <f>VLOOKUP(C3556,'Cost Centre'!A:B,2,)</f>
        <v>Finance</v>
      </c>
      <c r="E3556" t="str">
        <f t="shared" si="166"/>
        <v>5</v>
      </c>
      <c r="F3556" t="s">
        <v>4431</v>
      </c>
      <c r="G3556" s="2">
        <v>0</v>
      </c>
      <c r="H3556" s="2">
        <v>0</v>
      </c>
      <c r="I3556" s="2">
        <v>0</v>
      </c>
      <c r="J3556" s="105">
        <f>SUMIF([1]MMM!$A:$A,A3556,[1]MMM!$F:$F)</f>
        <v>0</v>
      </c>
      <c r="K3556" s="2" t="s">
        <v>460</v>
      </c>
      <c r="L3556" s="2">
        <v>0</v>
      </c>
      <c r="M3556" t="s">
        <v>11826</v>
      </c>
      <c r="N3556" t="s">
        <v>12351</v>
      </c>
      <c r="O3556" t="s">
        <v>11298</v>
      </c>
      <c r="P3556" t="s">
        <v>12363</v>
      </c>
    </row>
    <row r="3557" spans="1:16" x14ac:dyDescent="0.3">
      <c r="A3557" t="s">
        <v>959</v>
      </c>
      <c r="B3557" s="2" t="str">
        <f t="shared" si="167"/>
        <v>4801</v>
      </c>
      <c r="C3557" s="2">
        <f t="shared" si="165"/>
        <v>4801</v>
      </c>
      <c r="D3557" t="str">
        <f>VLOOKUP(C3557,'Cost Centre'!A:B,2,)</f>
        <v>Finance</v>
      </c>
      <c r="E3557" t="str">
        <f t="shared" si="166"/>
        <v>5</v>
      </c>
      <c r="F3557" t="s">
        <v>960</v>
      </c>
      <c r="G3557" s="2">
        <v>0</v>
      </c>
      <c r="H3557" s="2">
        <v>0</v>
      </c>
      <c r="I3557" s="2">
        <v>0</v>
      </c>
      <c r="J3557" s="105">
        <f>SUMIF([1]MMM!$A:$A,A3557,[1]MMM!$F:$F)</f>
        <v>0</v>
      </c>
      <c r="K3557" s="2" t="s">
        <v>460</v>
      </c>
      <c r="L3557" s="2">
        <v>0</v>
      </c>
      <c r="M3557" t="s">
        <v>11826</v>
      </c>
      <c r="N3557" t="s">
        <v>12351</v>
      </c>
      <c r="O3557" t="s">
        <v>11298</v>
      </c>
      <c r="P3557" t="s">
        <v>12363</v>
      </c>
    </row>
    <row r="3558" spans="1:16" x14ac:dyDescent="0.3">
      <c r="A3558" t="s">
        <v>961</v>
      </c>
      <c r="B3558" s="2" t="str">
        <f t="shared" si="167"/>
        <v>4801</v>
      </c>
      <c r="C3558" s="2">
        <f t="shared" si="165"/>
        <v>4801</v>
      </c>
      <c r="D3558" t="str">
        <f>VLOOKUP(C3558,'Cost Centre'!A:B,2,)</f>
        <v>Finance</v>
      </c>
      <c r="E3558" t="str">
        <f t="shared" si="166"/>
        <v>5</v>
      </c>
      <c r="F3558" t="s">
        <v>962</v>
      </c>
      <c r="G3558" s="2">
        <v>0</v>
      </c>
      <c r="H3558" s="2">
        <v>0</v>
      </c>
      <c r="I3558" s="2">
        <v>0</v>
      </c>
      <c r="J3558" s="105">
        <f>SUMIF([1]MMM!$A:$A,A3558,[1]MMM!$F:$F)</f>
        <v>0</v>
      </c>
      <c r="K3558" s="2" t="s">
        <v>460</v>
      </c>
      <c r="L3558" s="2">
        <v>0</v>
      </c>
      <c r="M3558" t="s">
        <v>11826</v>
      </c>
      <c r="N3558" t="s">
        <v>12351</v>
      </c>
      <c r="O3558" t="s">
        <v>11298</v>
      </c>
      <c r="P3558" t="s">
        <v>12363</v>
      </c>
    </row>
    <row r="3559" spans="1:16" x14ac:dyDescent="0.3">
      <c r="A3559" t="s">
        <v>963</v>
      </c>
      <c r="B3559" s="2" t="str">
        <f t="shared" si="167"/>
        <v>4801</v>
      </c>
      <c r="C3559" s="2">
        <f t="shared" si="165"/>
        <v>4801</v>
      </c>
      <c r="D3559" t="str">
        <f>VLOOKUP(C3559,'Cost Centre'!A:B,2,)</f>
        <v>Finance</v>
      </c>
      <c r="E3559" t="str">
        <f t="shared" si="166"/>
        <v>5</v>
      </c>
      <c r="F3559" t="s">
        <v>12375</v>
      </c>
      <c r="G3559" s="2">
        <v>0</v>
      </c>
      <c r="H3559" s="2">
        <v>0</v>
      </c>
      <c r="I3559" s="2">
        <v>0</v>
      </c>
      <c r="J3559" s="105">
        <f>SUMIF([1]MMM!$A:$A,A3559,[1]MMM!$F:$F)</f>
        <v>0</v>
      </c>
      <c r="K3559" s="2" t="s">
        <v>460</v>
      </c>
      <c r="L3559" s="2">
        <v>0</v>
      </c>
      <c r="M3559" t="s">
        <v>11826</v>
      </c>
      <c r="N3559" t="s">
        <v>12351</v>
      </c>
      <c r="O3559" t="s">
        <v>11298</v>
      </c>
      <c r="P3559" t="s">
        <v>12363</v>
      </c>
    </row>
    <row r="3560" spans="1:16" x14ac:dyDescent="0.3">
      <c r="A3560" t="s">
        <v>4432</v>
      </c>
      <c r="B3560" s="2" t="str">
        <f t="shared" si="167"/>
        <v>4801</v>
      </c>
      <c r="C3560" s="2">
        <f t="shared" si="165"/>
        <v>4801</v>
      </c>
      <c r="D3560" t="str">
        <f>VLOOKUP(C3560,'Cost Centre'!A:B,2,)</f>
        <v>Finance</v>
      </c>
      <c r="E3560" t="str">
        <f t="shared" si="166"/>
        <v>5</v>
      </c>
      <c r="F3560" t="s">
        <v>4433</v>
      </c>
      <c r="G3560" s="2">
        <v>0</v>
      </c>
      <c r="H3560" s="2">
        <v>0</v>
      </c>
      <c r="I3560" s="2">
        <v>0</v>
      </c>
      <c r="J3560" s="105">
        <f>SUMIF([1]MMM!$A:$A,A3560,[1]MMM!$F:$F)</f>
        <v>0</v>
      </c>
      <c r="K3560" s="2" t="s">
        <v>460</v>
      </c>
      <c r="L3560" s="2">
        <v>0</v>
      </c>
      <c r="M3560" t="s">
        <v>11826</v>
      </c>
      <c r="N3560" t="s">
        <v>12351</v>
      </c>
      <c r="O3560" t="s">
        <v>11298</v>
      </c>
      <c r="P3560" t="s">
        <v>12363</v>
      </c>
    </row>
    <row r="3561" spans="1:16" x14ac:dyDescent="0.3">
      <c r="A3561" t="s">
        <v>4434</v>
      </c>
      <c r="B3561" s="2" t="str">
        <f t="shared" si="167"/>
        <v>4801</v>
      </c>
      <c r="C3561" s="2">
        <f t="shared" si="165"/>
        <v>4801</v>
      </c>
      <c r="D3561" t="str">
        <f>VLOOKUP(C3561,'Cost Centre'!A:B,2,)</f>
        <v>Finance</v>
      </c>
      <c r="E3561" t="str">
        <f t="shared" si="166"/>
        <v>5</v>
      </c>
      <c r="F3561" t="s">
        <v>4435</v>
      </c>
      <c r="G3561" s="2">
        <v>0</v>
      </c>
      <c r="H3561" s="2">
        <v>0</v>
      </c>
      <c r="I3561" s="2">
        <v>0</v>
      </c>
      <c r="J3561" s="105">
        <f>SUMIF([1]MMM!$A:$A,A3561,[1]MMM!$F:$F)</f>
        <v>0</v>
      </c>
      <c r="K3561" s="2" t="s">
        <v>460</v>
      </c>
      <c r="L3561" s="2">
        <v>0</v>
      </c>
      <c r="M3561" t="s">
        <v>11826</v>
      </c>
      <c r="N3561" t="s">
        <v>12351</v>
      </c>
      <c r="O3561" t="s">
        <v>11298</v>
      </c>
      <c r="P3561" t="s">
        <v>12363</v>
      </c>
    </row>
    <row r="3562" spans="1:16" x14ac:dyDescent="0.3">
      <c r="A3562" t="s">
        <v>964</v>
      </c>
      <c r="B3562" s="2" t="str">
        <f t="shared" si="167"/>
        <v>4801</v>
      </c>
      <c r="C3562" s="2">
        <f t="shared" si="165"/>
        <v>4801</v>
      </c>
      <c r="D3562" t="str">
        <f>VLOOKUP(C3562,'Cost Centre'!A:B,2,)</f>
        <v>Finance</v>
      </c>
      <c r="E3562" t="str">
        <f t="shared" si="166"/>
        <v>5</v>
      </c>
      <c r="F3562" t="s">
        <v>965</v>
      </c>
      <c r="G3562" s="2">
        <v>0</v>
      </c>
      <c r="H3562" s="2">
        <v>0</v>
      </c>
      <c r="I3562" s="2">
        <v>0</v>
      </c>
      <c r="J3562" s="105">
        <f>SUMIF([1]MMM!$A:$A,A3562,[1]MMM!$F:$F)</f>
        <v>0</v>
      </c>
      <c r="K3562" s="2" t="s">
        <v>460</v>
      </c>
      <c r="L3562" s="2">
        <v>0</v>
      </c>
      <c r="M3562" t="s">
        <v>11826</v>
      </c>
      <c r="N3562" t="s">
        <v>12351</v>
      </c>
      <c r="O3562" t="s">
        <v>11298</v>
      </c>
      <c r="P3562" t="s">
        <v>12363</v>
      </c>
    </row>
    <row r="3563" spans="1:16" x14ac:dyDescent="0.3">
      <c r="A3563" t="s">
        <v>966</v>
      </c>
      <c r="B3563" s="2" t="str">
        <f t="shared" si="167"/>
        <v>4801</v>
      </c>
      <c r="C3563" s="2">
        <f t="shared" si="165"/>
        <v>4801</v>
      </c>
      <c r="D3563" t="str">
        <f>VLOOKUP(C3563,'Cost Centre'!A:B,2,)</f>
        <v>Finance</v>
      </c>
      <c r="E3563" t="str">
        <f t="shared" si="166"/>
        <v>5</v>
      </c>
      <c r="F3563" t="s">
        <v>967</v>
      </c>
      <c r="G3563" s="2">
        <v>0</v>
      </c>
      <c r="H3563" s="2">
        <v>0</v>
      </c>
      <c r="I3563" s="2">
        <v>0</v>
      </c>
      <c r="J3563" s="105">
        <f>SUMIF([1]MMM!$A:$A,A3563,[1]MMM!$F:$F)</f>
        <v>0</v>
      </c>
      <c r="K3563" s="2" t="s">
        <v>460</v>
      </c>
      <c r="L3563" s="2">
        <v>0</v>
      </c>
      <c r="M3563" t="s">
        <v>11826</v>
      </c>
      <c r="N3563" t="s">
        <v>12351</v>
      </c>
      <c r="O3563" t="s">
        <v>11298</v>
      </c>
      <c r="P3563" t="s">
        <v>12363</v>
      </c>
    </row>
    <row r="3564" spans="1:16" x14ac:dyDescent="0.3">
      <c r="A3564" t="s">
        <v>968</v>
      </c>
      <c r="B3564" s="2" t="str">
        <f t="shared" si="167"/>
        <v>4801</v>
      </c>
      <c r="C3564" s="2">
        <f t="shared" si="165"/>
        <v>4801</v>
      </c>
      <c r="D3564" t="str">
        <f>VLOOKUP(C3564,'Cost Centre'!A:B,2,)</f>
        <v>Finance</v>
      </c>
      <c r="E3564" t="str">
        <f t="shared" si="166"/>
        <v>5</v>
      </c>
      <c r="F3564" t="s">
        <v>969</v>
      </c>
      <c r="G3564" s="2">
        <v>0</v>
      </c>
      <c r="H3564" s="2">
        <v>0</v>
      </c>
      <c r="I3564" s="2">
        <v>0</v>
      </c>
      <c r="J3564" s="105">
        <f>SUMIF([1]MMM!$A:$A,A3564,[1]MMM!$F:$F)</f>
        <v>0</v>
      </c>
      <c r="K3564" s="2" t="s">
        <v>460</v>
      </c>
      <c r="L3564" s="2">
        <v>0</v>
      </c>
      <c r="M3564" t="s">
        <v>11826</v>
      </c>
      <c r="N3564" t="s">
        <v>12351</v>
      </c>
      <c r="O3564" t="s">
        <v>11298</v>
      </c>
      <c r="P3564" t="s">
        <v>12363</v>
      </c>
    </row>
    <row r="3565" spans="1:16" x14ac:dyDescent="0.3">
      <c r="A3565" t="s">
        <v>970</v>
      </c>
      <c r="B3565" s="2" t="str">
        <f t="shared" si="167"/>
        <v>4801</v>
      </c>
      <c r="C3565" s="2">
        <f t="shared" si="165"/>
        <v>4801</v>
      </c>
      <c r="D3565" t="str">
        <f>VLOOKUP(C3565,'Cost Centre'!A:B,2,)</f>
        <v>Finance</v>
      </c>
      <c r="E3565" t="str">
        <f t="shared" si="166"/>
        <v>5</v>
      </c>
      <c r="F3565" t="s">
        <v>971</v>
      </c>
      <c r="G3565" s="2">
        <v>0</v>
      </c>
      <c r="H3565" s="2">
        <v>0</v>
      </c>
      <c r="I3565" s="2">
        <v>0</v>
      </c>
      <c r="J3565" s="105">
        <f>SUMIF([1]MMM!$A:$A,A3565,[1]MMM!$F:$F)</f>
        <v>0</v>
      </c>
      <c r="K3565" s="2" t="s">
        <v>460</v>
      </c>
      <c r="L3565" s="2">
        <v>0</v>
      </c>
      <c r="M3565" t="s">
        <v>11826</v>
      </c>
      <c r="N3565" t="s">
        <v>12351</v>
      </c>
      <c r="O3565" t="s">
        <v>11298</v>
      </c>
      <c r="P3565" t="s">
        <v>12363</v>
      </c>
    </row>
    <row r="3566" spans="1:16" x14ac:dyDescent="0.3">
      <c r="A3566" t="s">
        <v>972</v>
      </c>
      <c r="B3566" s="2" t="str">
        <f t="shared" si="167"/>
        <v>4801</v>
      </c>
      <c r="C3566" s="2">
        <f t="shared" si="165"/>
        <v>4801</v>
      </c>
      <c r="D3566" t="str">
        <f>VLOOKUP(C3566,'Cost Centre'!A:B,2,)</f>
        <v>Finance</v>
      </c>
      <c r="E3566" t="str">
        <f t="shared" si="166"/>
        <v>5</v>
      </c>
      <c r="F3566" t="s">
        <v>4436</v>
      </c>
      <c r="G3566" s="2">
        <v>0</v>
      </c>
      <c r="H3566" s="2">
        <v>0</v>
      </c>
      <c r="I3566" s="2">
        <v>0</v>
      </c>
      <c r="J3566" s="105">
        <f>SUMIF([1]MMM!$A:$A,A3566,[1]MMM!$F:$F)</f>
        <v>0</v>
      </c>
      <c r="K3566" s="2" t="s">
        <v>460</v>
      </c>
      <c r="L3566" s="2">
        <v>0</v>
      </c>
      <c r="M3566" t="s">
        <v>11826</v>
      </c>
      <c r="N3566" t="s">
        <v>12351</v>
      </c>
      <c r="O3566" t="s">
        <v>11298</v>
      </c>
      <c r="P3566" t="s">
        <v>12363</v>
      </c>
    </row>
    <row r="3567" spans="1:16" x14ac:dyDescent="0.3">
      <c r="A3567" t="s">
        <v>973</v>
      </c>
      <c r="B3567" s="2" t="str">
        <f t="shared" si="167"/>
        <v>4801</v>
      </c>
      <c r="C3567" s="2">
        <f t="shared" si="165"/>
        <v>4801</v>
      </c>
      <c r="D3567" t="str">
        <f>VLOOKUP(C3567,'Cost Centre'!A:B,2,)</f>
        <v>Finance</v>
      </c>
      <c r="E3567" t="str">
        <f t="shared" si="166"/>
        <v>5</v>
      </c>
      <c r="F3567" t="s">
        <v>974</v>
      </c>
      <c r="G3567" s="2">
        <v>0</v>
      </c>
      <c r="H3567" s="2">
        <v>0</v>
      </c>
      <c r="I3567" s="2">
        <v>0</v>
      </c>
      <c r="J3567" s="105">
        <f>SUMIF([1]MMM!$A:$A,A3567,[1]MMM!$F:$F)</f>
        <v>0</v>
      </c>
      <c r="K3567" s="2" t="s">
        <v>460</v>
      </c>
      <c r="L3567" s="2">
        <v>0</v>
      </c>
      <c r="M3567" t="s">
        <v>11826</v>
      </c>
      <c r="N3567" t="s">
        <v>12351</v>
      </c>
      <c r="O3567" t="s">
        <v>11298</v>
      </c>
      <c r="P3567" t="s">
        <v>12363</v>
      </c>
    </row>
    <row r="3568" spans="1:16" x14ac:dyDescent="0.3">
      <c r="A3568" t="s">
        <v>975</v>
      </c>
      <c r="B3568" s="2" t="str">
        <f t="shared" si="167"/>
        <v>4801</v>
      </c>
      <c r="C3568" s="2">
        <f t="shared" si="165"/>
        <v>4801</v>
      </c>
      <c r="D3568" t="str">
        <f>VLOOKUP(C3568,'Cost Centre'!A:B,2,)</f>
        <v>Finance</v>
      </c>
      <c r="E3568" t="str">
        <f t="shared" si="166"/>
        <v>5</v>
      </c>
      <c r="F3568" t="s">
        <v>976</v>
      </c>
      <c r="G3568" s="2">
        <v>0</v>
      </c>
      <c r="H3568" s="2">
        <v>0</v>
      </c>
      <c r="I3568" s="2">
        <v>0</v>
      </c>
      <c r="J3568" s="105">
        <f>SUMIF([1]MMM!$A:$A,A3568,[1]MMM!$F:$F)</f>
        <v>0</v>
      </c>
      <c r="K3568" s="2" t="s">
        <v>460</v>
      </c>
      <c r="L3568" s="2">
        <v>0</v>
      </c>
      <c r="M3568" t="s">
        <v>11826</v>
      </c>
      <c r="N3568" t="s">
        <v>12351</v>
      </c>
      <c r="O3568" t="s">
        <v>11298</v>
      </c>
      <c r="P3568" t="s">
        <v>12363</v>
      </c>
    </row>
    <row r="3569" spans="1:16" x14ac:dyDescent="0.3">
      <c r="A3569" t="s">
        <v>977</v>
      </c>
      <c r="B3569" s="2" t="str">
        <f t="shared" si="167"/>
        <v>4801</v>
      </c>
      <c r="C3569" s="2">
        <f t="shared" si="165"/>
        <v>4801</v>
      </c>
      <c r="D3569" t="str">
        <f>VLOOKUP(C3569,'Cost Centre'!A:B,2,)</f>
        <v>Finance</v>
      </c>
      <c r="E3569" t="str">
        <f t="shared" si="166"/>
        <v>5</v>
      </c>
      <c r="F3569" t="s">
        <v>12376</v>
      </c>
      <c r="G3569" s="2">
        <v>0</v>
      </c>
      <c r="H3569" s="2">
        <v>0</v>
      </c>
      <c r="I3569" s="2">
        <v>0</v>
      </c>
      <c r="J3569" s="105">
        <f>SUMIF([1]MMM!$A:$A,A3569,[1]MMM!$F:$F)</f>
        <v>0</v>
      </c>
      <c r="K3569" s="2" t="s">
        <v>460</v>
      </c>
      <c r="L3569" s="2">
        <v>0</v>
      </c>
      <c r="M3569" t="s">
        <v>11826</v>
      </c>
      <c r="N3569" t="s">
        <v>12351</v>
      </c>
      <c r="O3569" t="s">
        <v>11298</v>
      </c>
      <c r="P3569" t="s">
        <v>12363</v>
      </c>
    </row>
    <row r="3570" spans="1:16" x14ac:dyDescent="0.3">
      <c r="A3570" t="s">
        <v>4437</v>
      </c>
      <c r="B3570" s="2" t="str">
        <f t="shared" si="167"/>
        <v>4801</v>
      </c>
      <c r="C3570" s="2">
        <f t="shared" si="165"/>
        <v>4801</v>
      </c>
      <c r="D3570" t="str">
        <f>VLOOKUP(C3570,'Cost Centre'!A:B,2,)</f>
        <v>Finance</v>
      </c>
      <c r="E3570" t="str">
        <f t="shared" si="166"/>
        <v>5</v>
      </c>
      <c r="F3570" t="s">
        <v>4438</v>
      </c>
      <c r="G3570" s="2">
        <v>0</v>
      </c>
      <c r="H3570" s="2">
        <v>0</v>
      </c>
      <c r="I3570" s="2">
        <v>0</v>
      </c>
      <c r="J3570" s="105">
        <f>SUMIF([1]MMM!$A:$A,A3570,[1]MMM!$F:$F)</f>
        <v>0</v>
      </c>
      <c r="K3570" s="2" t="s">
        <v>460</v>
      </c>
      <c r="L3570" s="2">
        <v>0</v>
      </c>
      <c r="M3570" t="s">
        <v>11826</v>
      </c>
      <c r="N3570" t="s">
        <v>12351</v>
      </c>
      <c r="O3570" t="s">
        <v>11298</v>
      </c>
      <c r="P3570" t="s">
        <v>12363</v>
      </c>
    </row>
    <row r="3571" spans="1:16" x14ac:dyDescent="0.3">
      <c r="A3571" t="s">
        <v>4439</v>
      </c>
      <c r="B3571" s="2" t="str">
        <f t="shared" si="167"/>
        <v>4801</v>
      </c>
      <c r="C3571" s="2">
        <f t="shared" si="165"/>
        <v>4801</v>
      </c>
      <c r="D3571" t="str">
        <f>VLOOKUP(C3571,'Cost Centre'!A:B,2,)</f>
        <v>Finance</v>
      </c>
      <c r="E3571" t="str">
        <f t="shared" si="166"/>
        <v>5</v>
      </c>
      <c r="F3571" t="s">
        <v>4440</v>
      </c>
      <c r="G3571" s="2">
        <v>0</v>
      </c>
      <c r="H3571" s="2">
        <v>0</v>
      </c>
      <c r="I3571" s="2">
        <v>0</v>
      </c>
      <c r="J3571" s="105">
        <f>SUMIF([1]MMM!$A:$A,A3571,[1]MMM!$F:$F)</f>
        <v>0</v>
      </c>
      <c r="K3571" s="2" t="s">
        <v>460</v>
      </c>
      <c r="L3571" s="2">
        <v>0</v>
      </c>
      <c r="M3571" t="s">
        <v>11826</v>
      </c>
      <c r="N3571" t="s">
        <v>12351</v>
      </c>
      <c r="O3571" t="s">
        <v>11298</v>
      </c>
      <c r="P3571" t="s">
        <v>12363</v>
      </c>
    </row>
    <row r="3572" spans="1:16" x14ac:dyDescent="0.3">
      <c r="A3572" t="s">
        <v>978</v>
      </c>
      <c r="B3572" s="2" t="str">
        <f t="shared" si="167"/>
        <v>4801</v>
      </c>
      <c r="C3572" s="2">
        <f t="shared" si="165"/>
        <v>4801</v>
      </c>
      <c r="D3572" t="str">
        <f>VLOOKUP(C3572,'Cost Centre'!A:B,2,)</f>
        <v>Finance</v>
      </c>
      <c r="E3572" t="str">
        <f t="shared" si="166"/>
        <v>5</v>
      </c>
      <c r="F3572" t="s">
        <v>979</v>
      </c>
      <c r="G3572" s="2">
        <v>0</v>
      </c>
      <c r="H3572" s="2">
        <v>0</v>
      </c>
      <c r="I3572" s="2">
        <v>0</v>
      </c>
      <c r="J3572" s="105">
        <f>SUMIF([1]MMM!$A:$A,A3572,[1]MMM!$F:$F)</f>
        <v>0</v>
      </c>
      <c r="K3572" s="2" t="s">
        <v>460</v>
      </c>
      <c r="L3572" s="2">
        <v>0</v>
      </c>
      <c r="M3572" t="s">
        <v>11826</v>
      </c>
      <c r="N3572" t="s">
        <v>12351</v>
      </c>
      <c r="O3572" t="s">
        <v>11298</v>
      </c>
      <c r="P3572" t="s">
        <v>12363</v>
      </c>
    </row>
    <row r="3573" spans="1:16" x14ac:dyDescent="0.3">
      <c r="A3573" t="s">
        <v>980</v>
      </c>
      <c r="B3573" s="2" t="str">
        <f t="shared" si="167"/>
        <v>4801</v>
      </c>
      <c r="C3573" s="2">
        <f t="shared" si="165"/>
        <v>4801</v>
      </c>
      <c r="D3573" t="str">
        <f>VLOOKUP(C3573,'Cost Centre'!A:B,2,)</f>
        <v>Finance</v>
      </c>
      <c r="E3573" t="str">
        <f t="shared" si="166"/>
        <v>5</v>
      </c>
      <c r="F3573" t="s">
        <v>981</v>
      </c>
      <c r="G3573" s="2">
        <v>0</v>
      </c>
      <c r="H3573" s="2">
        <v>0</v>
      </c>
      <c r="I3573" s="2">
        <v>0</v>
      </c>
      <c r="J3573" s="105">
        <f>SUMIF([1]MMM!$A:$A,A3573,[1]MMM!$F:$F)</f>
        <v>0</v>
      </c>
      <c r="K3573" s="2" t="s">
        <v>460</v>
      </c>
      <c r="L3573" s="2">
        <v>0</v>
      </c>
      <c r="M3573" t="s">
        <v>11826</v>
      </c>
      <c r="N3573" t="s">
        <v>12351</v>
      </c>
      <c r="O3573" t="s">
        <v>11298</v>
      </c>
      <c r="P3573" t="s">
        <v>12363</v>
      </c>
    </row>
    <row r="3574" spans="1:16" x14ac:dyDescent="0.3">
      <c r="A3574" t="s">
        <v>982</v>
      </c>
      <c r="B3574" s="2" t="str">
        <f t="shared" si="167"/>
        <v>4801</v>
      </c>
      <c r="C3574" s="2">
        <f t="shared" si="165"/>
        <v>4801</v>
      </c>
      <c r="D3574" t="str">
        <f>VLOOKUP(C3574,'Cost Centre'!A:B,2,)</f>
        <v>Finance</v>
      </c>
      <c r="E3574" t="str">
        <f t="shared" si="166"/>
        <v>5</v>
      </c>
      <c r="F3574" t="s">
        <v>983</v>
      </c>
      <c r="G3574" s="2">
        <v>0</v>
      </c>
      <c r="H3574" s="2">
        <v>0</v>
      </c>
      <c r="I3574" s="2">
        <v>0</v>
      </c>
      <c r="J3574" s="105">
        <f>SUMIF([1]MMM!$A:$A,A3574,[1]MMM!$F:$F)</f>
        <v>0</v>
      </c>
      <c r="K3574" s="2" t="s">
        <v>460</v>
      </c>
      <c r="L3574" s="2">
        <v>0</v>
      </c>
      <c r="M3574" t="s">
        <v>11826</v>
      </c>
      <c r="N3574" t="s">
        <v>12351</v>
      </c>
      <c r="O3574" t="s">
        <v>11298</v>
      </c>
      <c r="P3574" t="s">
        <v>12363</v>
      </c>
    </row>
    <row r="3575" spans="1:16" x14ac:dyDescent="0.3">
      <c r="A3575" t="s">
        <v>984</v>
      </c>
      <c r="B3575" s="2" t="str">
        <f t="shared" si="167"/>
        <v>4801</v>
      </c>
      <c r="C3575" s="2">
        <f t="shared" si="165"/>
        <v>4801</v>
      </c>
      <c r="D3575" t="str">
        <f>VLOOKUP(C3575,'Cost Centre'!A:B,2,)</f>
        <v>Finance</v>
      </c>
      <c r="E3575" t="str">
        <f t="shared" si="166"/>
        <v>5</v>
      </c>
      <c r="F3575" t="s">
        <v>985</v>
      </c>
      <c r="G3575" s="2">
        <v>0</v>
      </c>
      <c r="H3575" s="2">
        <v>0</v>
      </c>
      <c r="I3575" s="2">
        <v>0</v>
      </c>
      <c r="J3575" s="105">
        <f>SUMIF([1]MMM!$A:$A,A3575,[1]MMM!$F:$F)</f>
        <v>0</v>
      </c>
      <c r="K3575" s="2" t="s">
        <v>460</v>
      </c>
      <c r="L3575" s="2">
        <v>0</v>
      </c>
      <c r="M3575" t="s">
        <v>11826</v>
      </c>
      <c r="N3575" t="s">
        <v>12351</v>
      </c>
      <c r="O3575" t="s">
        <v>11298</v>
      </c>
      <c r="P3575" t="s">
        <v>12363</v>
      </c>
    </row>
    <row r="3576" spans="1:16" x14ac:dyDescent="0.3">
      <c r="A3576" t="s">
        <v>986</v>
      </c>
      <c r="B3576" s="2" t="str">
        <f t="shared" si="167"/>
        <v>4801</v>
      </c>
      <c r="C3576" s="2">
        <f t="shared" si="165"/>
        <v>4801</v>
      </c>
      <c r="D3576" t="str">
        <f>VLOOKUP(C3576,'Cost Centre'!A:B,2,)</f>
        <v>Finance</v>
      </c>
      <c r="E3576" t="str">
        <f t="shared" si="166"/>
        <v>5</v>
      </c>
      <c r="F3576" t="s">
        <v>4441</v>
      </c>
      <c r="G3576" s="2">
        <v>0</v>
      </c>
      <c r="H3576" s="2">
        <v>0</v>
      </c>
      <c r="I3576" s="2">
        <v>0</v>
      </c>
      <c r="J3576" s="105">
        <f>SUMIF([1]MMM!$A:$A,A3576,[1]MMM!$F:$F)</f>
        <v>0</v>
      </c>
      <c r="K3576" s="2" t="s">
        <v>460</v>
      </c>
      <c r="L3576" s="2">
        <v>0</v>
      </c>
      <c r="M3576" t="s">
        <v>11826</v>
      </c>
      <c r="N3576" t="s">
        <v>12351</v>
      </c>
      <c r="O3576" t="s">
        <v>11298</v>
      </c>
      <c r="P3576" t="s">
        <v>12363</v>
      </c>
    </row>
    <row r="3577" spans="1:16" x14ac:dyDescent="0.3">
      <c r="A3577" t="s">
        <v>987</v>
      </c>
      <c r="B3577" s="2" t="str">
        <f t="shared" si="167"/>
        <v>4801</v>
      </c>
      <c r="C3577" s="2">
        <f t="shared" si="165"/>
        <v>4801</v>
      </c>
      <c r="D3577" t="str">
        <f>VLOOKUP(C3577,'Cost Centre'!A:B,2,)</f>
        <v>Finance</v>
      </c>
      <c r="E3577" t="str">
        <f t="shared" si="166"/>
        <v>5</v>
      </c>
      <c r="F3577" t="s">
        <v>988</v>
      </c>
      <c r="G3577" s="2">
        <v>0</v>
      </c>
      <c r="H3577" s="2">
        <v>0</v>
      </c>
      <c r="I3577" s="2">
        <v>0</v>
      </c>
      <c r="J3577" s="105">
        <f>SUMIF([1]MMM!$A:$A,A3577,[1]MMM!$F:$F)</f>
        <v>0</v>
      </c>
      <c r="K3577" s="2" t="s">
        <v>460</v>
      </c>
      <c r="L3577" s="2">
        <v>0</v>
      </c>
      <c r="M3577" t="s">
        <v>11826</v>
      </c>
      <c r="N3577" t="s">
        <v>12351</v>
      </c>
      <c r="O3577" t="s">
        <v>11298</v>
      </c>
      <c r="P3577" t="s">
        <v>12363</v>
      </c>
    </row>
    <row r="3578" spans="1:16" x14ac:dyDescent="0.3">
      <c r="A3578" t="s">
        <v>989</v>
      </c>
      <c r="B3578" s="2" t="str">
        <f t="shared" si="167"/>
        <v>4801</v>
      </c>
      <c r="C3578" s="2">
        <f t="shared" si="165"/>
        <v>4801</v>
      </c>
      <c r="D3578" t="str">
        <f>VLOOKUP(C3578,'Cost Centre'!A:B,2,)</f>
        <v>Finance</v>
      </c>
      <c r="E3578" t="str">
        <f t="shared" si="166"/>
        <v>5</v>
      </c>
      <c r="F3578" t="s">
        <v>990</v>
      </c>
      <c r="G3578" s="2">
        <v>0</v>
      </c>
      <c r="H3578" s="2">
        <v>0</v>
      </c>
      <c r="I3578" s="2">
        <v>0</v>
      </c>
      <c r="J3578" s="105">
        <f>SUMIF([1]MMM!$A:$A,A3578,[1]MMM!$F:$F)</f>
        <v>0</v>
      </c>
      <c r="K3578" s="2" t="s">
        <v>460</v>
      </c>
      <c r="L3578" s="2">
        <v>0</v>
      </c>
      <c r="M3578" t="s">
        <v>11826</v>
      </c>
      <c r="N3578" t="s">
        <v>12351</v>
      </c>
      <c r="O3578" t="s">
        <v>11298</v>
      </c>
      <c r="P3578" t="s">
        <v>12363</v>
      </c>
    </row>
    <row r="3579" spans="1:16" x14ac:dyDescent="0.3">
      <c r="A3579" t="s">
        <v>991</v>
      </c>
      <c r="B3579" s="2" t="str">
        <f t="shared" si="167"/>
        <v>4801</v>
      </c>
      <c r="C3579" s="2">
        <f t="shared" si="165"/>
        <v>4801</v>
      </c>
      <c r="D3579" t="str">
        <f>VLOOKUP(C3579,'Cost Centre'!A:B,2,)</f>
        <v>Finance</v>
      </c>
      <c r="E3579" t="str">
        <f t="shared" si="166"/>
        <v>5</v>
      </c>
      <c r="F3579" t="s">
        <v>12377</v>
      </c>
      <c r="G3579" s="2">
        <v>0</v>
      </c>
      <c r="H3579" s="2">
        <v>0</v>
      </c>
      <c r="I3579" s="2">
        <v>0</v>
      </c>
      <c r="J3579" s="105">
        <f>SUMIF([1]MMM!$A:$A,A3579,[1]MMM!$F:$F)</f>
        <v>0</v>
      </c>
      <c r="K3579" s="2" t="s">
        <v>460</v>
      </c>
      <c r="L3579" s="2">
        <v>0</v>
      </c>
      <c r="M3579" t="s">
        <v>11826</v>
      </c>
      <c r="N3579" t="s">
        <v>12351</v>
      </c>
      <c r="O3579" t="s">
        <v>11298</v>
      </c>
      <c r="P3579" t="s">
        <v>12363</v>
      </c>
    </row>
    <row r="3580" spans="1:16" x14ac:dyDescent="0.3">
      <c r="A3580" t="s">
        <v>4442</v>
      </c>
      <c r="B3580" s="2" t="str">
        <f t="shared" si="167"/>
        <v>4801</v>
      </c>
      <c r="C3580" s="2">
        <f t="shared" si="165"/>
        <v>4801</v>
      </c>
      <c r="D3580" t="str">
        <f>VLOOKUP(C3580,'Cost Centre'!A:B,2,)</f>
        <v>Finance</v>
      </c>
      <c r="E3580" t="str">
        <f t="shared" si="166"/>
        <v>5</v>
      </c>
      <c r="F3580" t="s">
        <v>4443</v>
      </c>
      <c r="G3580" s="2">
        <v>0</v>
      </c>
      <c r="H3580" s="2">
        <v>0</v>
      </c>
      <c r="I3580" s="2">
        <v>0</v>
      </c>
      <c r="J3580" s="105">
        <f>SUMIF([1]MMM!$A:$A,A3580,[1]MMM!$F:$F)</f>
        <v>0</v>
      </c>
      <c r="K3580" s="2" t="s">
        <v>460</v>
      </c>
      <c r="L3580" s="2">
        <v>0</v>
      </c>
      <c r="M3580" t="s">
        <v>11826</v>
      </c>
      <c r="N3580" t="s">
        <v>12351</v>
      </c>
      <c r="O3580" t="s">
        <v>11298</v>
      </c>
      <c r="P3580" t="s">
        <v>12363</v>
      </c>
    </row>
    <row r="3581" spans="1:16" x14ac:dyDescent="0.3">
      <c r="A3581" t="s">
        <v>4444</v>
      </c>
      <c r="B3581" s="2" t="str">
        <f t="shared" si="167"/>
        <v>4801</v>
      </c>
      <c r="C3581" s="2">
        <f t="shared" si="165"/>
        <v>4801</v>
      </c>
      <c r="D3581" t="str">
        <f>VLOOKUP(C3581,'Cost Centre'!A:B,2,)</f>
        <v>Finance</v>
      </c>
      <c r="E3581" t="str">
        <f t="shared" si="166"/>
        <v>5</v>
      </c>
      <c r="F3581" t="s">
        <v>4445</v>
      </c>
      <c r="G3581" s="2">
        <v>0</v>
      </c>
      <c r="H3581" s="2">
        <v>0</v>
      </c>
      <c r="I3581" s="2">
        <v>0</v>
      </c>
      <c r="J3581" s="105">
        <f>SUMIF([1]MMM!$A:$A,A3581,[1]MMM!$F:$F)</f>
        <v>0</v>
      </c>
      <c r="K3581" s="2" t="s">
        <v>460</v>
      </c>
      <c r="L3581" s="2">
        <v>0</v>
      </c>
      <c r="M3581" t="s">
        <v>11826</v>
      </c>
      <c r="N3581" t="s">
        <v>12351</v>
      </c>
      <c r="O3581" t="s">
        <v>11298</v>
      </c>
      <c r="P3581" t="s">
        <v>12363</v>
      </c>
    </row>
    <row r="3582" spans="1:16" x14ac:dyDescent="0.3">
      <c r="A3582" t="s">
        <v>992</v>
      </c>
      <c r="B3582" s="2" t="str">
        <f t="shared" si="167"/>
        <v>4801</v>
      </c>
      <c r="C3582" s="2">
        <f t="shared" si="165"/>
        <v>4801</v>
      </c>
      <c r="D3582" t="str">
        <f>VLOOKUP(C3582,'Cost Centre'!A:B,2,)</f>
        <v>Finance</v>
      </c>
      <c r="E3582" t="str">
        <f t="shared" si="166"/>
        <v>5</v>
      </c>
      <c r="F3582" t="s">
        <v>993</v>
      </c>
      <c r="G3582" s="2">
        <v>0</v>
      </c>
      <c r="H3582" s="2">
        <v>0</v>
      </c>
      <c r="I3582" s="2">
        <v>0</v>
      </c>
      <c r="J3582" s="105">
        <f>SUMIF([1]MMM!$A:$A,A3582,[1]MMM!$F:$F)</f>
        <v>0</v>
      </c>
      <c r="K3582" s="2" t="s">
        <v>460</v>
      </c>
      <c r="L3582" s="2">
        <v>0</v>
      </c>
      <c r="M3582" t="s">
        <v>11826</v>
      </c>
      <c r="N3582" t="s">
        <v>12351</v>
      </c>
      <c r="O3582" t="s">
        <v>11298</v>
      </c>
      <c r="P3582" t="s">
        <v>12363</v>
      </c>
    </row>
    <row r="3583" spans="1:16" x14ac:dyDescent="0.3">
      <c r="A3583" t="s">
        <v>994</v>
      </c>
      <c r="B3583" s="2" t="str">
        <f t="shared" si="167"/>
        <v>4801</v>
      </c>
      <c r="C3583" s="2">
        <f t="shared" si="165"/>
        <v>4801</v>
      </c>
      <c r="D3583" t="str">
        <f>VLOOKUP(C3583,'Cost Centre'!A:B,2,)</f>
        <v>Finance</v>
      </c>
      <c r="E3583" t="str">
        <f t="shared" si="166"/>
        <v>5</v>
      </c>
      <c r="F3583" t="s">
        <v>995</v>
      </c>
      <c r="G3583" s="2">
        <v>0</v>
      </c>
      <c r="H3583" s="2">
        <v>0</v>
      </c>
      <c r="I3583" s="2">
        <v>0</v>
      </c>
      <c r="J3583" s="105">
        <f>SUMIF([1]MMM!$A:$A,A3583,[1]MMM!$F:$F)</f>
        <v>0</v>
      </c>
      <c r="K3583" s="2" t="s">
        <v>460</v>
      </c>
      <c r="L3583" s="2">
        <v>0</v>
      </c>
      <c r="M3583" t="s">
        <v>11826</v>
      </c>
      <c r="N3583" t="s">
        <v>12351</v>
      </c>
      <c r="O3583" t="s">
        <v>11298</v>
      </c>
      <c r="P3583" t="s">
        <v>12363</v>
      </c>
    </row>
    <row r="3584" spans="1:16" x14ac:dyDescent="0.3">
      <c r="A3584" t="s">
        <v>996</v>
      </c>
      <c r="B3584" s="2" t="str">
        <f t="shared" si="167"/>
        <v>4801</v>
      </c>
      <c r="C3584" s="2">
        <f t="shared" si="165"/>
        <v>4801</v>
      </c>
      <c r="D3584" t="str">
        <f>VLOOKUP(C3584,'Cost Centre'!A:B,2,)</f>
        <v>Finance</v>
      </c>
      <c r="E3584" t="str">
        <f t="shared" si="166"/>
        <v>5</v>
      </c>
      <c r="F3584" t="s">
        <v>997</v>
      </c>
      <c r="G3584" s="2">
        <v>0</v>
      </c>
      <c r="H3584" s="2">
        <v>0</v>
      </c>
      <c r="I3584" s="2">
        <v>0</v>
      </c>
      <c r="J3584" s="105">
        <f>SUMIF([1]MMM!$A:$A,A3584,[1]MMM!$F:$F)</f>
        <v>0</v>
      </c>
      <c r="K3584" s="2" t="s">
        <v>460</v>
      </c>
      <c r="L3584" s="2">
        <v>0</v>
      </c>
      <c r="M3584" t="s">
        <v>11826</v>
      </c>
      <c r="N3584" t="s">
        <v>12351</v>
      </c>
      <c r="O3584" t="s">
        <v>11298</v>
      </c>
      <c r="P3584" t="s">
        <v>12363</v>
      </c>
    </row>
    <row r="3585" spans="1:16" x14ac:dyDescent="0.3">
      <c r="A3585" t="s">
        <v>998</v>
      </c>
      <c r="B3585" s="2" t="str">
        <f t="shared" si="167"/>
        <v>4801</v>
      </c>
      <c r="C3585" s="2">
        <f t="shared" si="165"/>
        <v>4801</v>
      </c>
      <c r="D3585" t="str">
        <f>VLOOKUP(C3585,'Cost Centre'!A:B,2,)</f>
        <v>Finance</v>
      </c>
      <c r="E3585" t="str">
        <f t="shared" si="166"/>
        <v>5</v>
      </c>
      <c r="F3585" t="s">
        <v>999</v>
      </c>
      <c r="G3585" s="2">
        <v>0</v>
      </c>
      <c r="H3585" s="2">
        <v>0</v>
      </c>
      <c r="I3585" s="2">
        <v>0</v>
      </c>
      <c r="J3585" s="105">
        <f>SUMIF([1]MMM!$A:$A,A3585,[1]MMM!$F:$F)</f>
        <v>0</v>
      </c>
      <c r="K3585" s="2" t="s">
        <v>460</v>
      </c>
      <c r="L3585" s="2">
        <v>0</v>
      </c>
      <c r="M3585" t="s">
        <v>11826</v>
      </c>
      <c r="N3585" t="s">
        <v>12351</v>
      </c>
      <c r="O3585" t="s">
        <v>11298</v>
      </c>
      <c r="P3585" t="s">
        <v>12363</v>
      </c>
    </row>
    <row r="3586" spans="1:16" x14ac:dyDescent="0.3">
      <c r="A3586" t="s">
        <v>1000</v>
      </c>
      <c r="B3586" s="2" t="str">
        <f t="shared" si="167"/>
        <v>4801</v>
      </c>
      <c r="C3586" s="2">
        <f t="shared" ref="C3586:C3649" si="168">VALUE(B3586)</f>
        <v>4801</v>
      </c>
      <c r="D3586" t="str">
        <f>VLOOKUP(C3586,'Cost Centre'!A:B,2,)</f>
        <v>Finance</v>
      </c>
      <c r="E3586" t="str">
        <f t="shared" ref="E3586:E3649" si="169">MID(A3586,5,1)</f>
        <v>5</v>
      </c>
      <c r="F3586" t="s">
        <v>4446</v>
      </c>
      <c r="G3586" s="2">
        <v>0</v>
      </c>
      <c r="H3586" s="2">
        <v>0</v>
      </c>
      <c r="I3586" s="2">
        <v>0</v>
      </c>
      <c r="J3586" s="105">
        <f>SUMIF([1]MMM!$A:$A,A3586,[1]MMM!$F:$F)</f>
        <v>0</v>
      </c>
      <c r="K3586" s="2" t="s">
        <v>460</v>
      </c>
      <c r="L3586" s="2">
        <v>0</v>
      </c>
      <c r="M3586" t="s">
        <v>11826</v>
      </c>
      <c r="N3586" t="s">
        <v>12351</v>
      </c>
      <c r="O3586" t="s">
        <v>11298</v>
      </c>
      <c r="P3586" t="s">
        <v>12363</v>
      </c>
    </row>
    <row r="3587" spans="1:16" x14ac:dyDescent="0.3">
      <c r="A3587" t="s">
        <v>1001</v>
      </c>
      <c r="B3587" s="2" t="str">
        <f t="shared" ref="B3587:B3650" si="170">MID(A3587,1,4)</f>
        <v>4801</v>
      </c>
      <c r="C3587" s="2">
        <f t="shared" si="168"/>
        <v>4801</v>
      </c>
      <c r="D3587" t="str">
        <f>VLOOKUP(C3587,'Cost Centre'!A:B,2,)</f>
        <v>Finance</v>
      </c>
      <c r="E3587" t="str">
        <f t="shared" si="169"/>
        <v>5</v>
      </c>
      <c r="F3587" t="s">
        <v>1002</v>
      </c>
      <c r="G3587" s="2">
        <v>0</v>
      </c>
      <c r="H3587" s="2">
        <v>0</v>
      </c>
      <c r="I3587" s="2">
        <v>0</v>
      </c>
      <c r="J3587" s="105">
        <f>SUMIF([1]MMM!$A:$A,A3587,[1]MMM!$F:$F)</f>
        <v>0</v>
      </c>
      <c r="K3587" s="2" t="s">
        <v>460</v>
      </c>
      <c r="L3587" s="2">
        <v>0</v>
      </c>
      <c r="M3587" t="s">
        <v>11826</v>
      </c>
      <c r="N3587" t="s">
        <v>12351</v>
      </c>
      <c r="O3587" t="s">
        <v>11298</v>
      </c>
      <c r="P3587" t="s">
        <v>12363</v>
      </c>
    </row>
    <row r="3588" spans="1:16" x14ac:dyDescent="0.3">
      <c r="A3588" t="s">
        <v>1003</v>
      </c>
      <c r="B3588" s="2" t="str">
        <f t="shared" si="170"/>
        <v>4801</v>
      </c>
      <c r="C3588" s="2">
        <f t="shared" si="168"/>
        <v>4801</v>
      </c>
      <c r="D3588" t="str">
        <f>VLOOKUP(C3588,'Cost Centre'!A:B,2,)</f>
        <v>Finance</v>
      </c>
      <c r="E3588" t="str">
        <f t="shared" si="169"/>
        <v>5</v>
      </c>
      <c r="F3588" t="s">
        <v>1004</v>
      </c>
      <c r="G3588" s="2">
        <v>0</v>
      </c>
      <c r="H3588" s="2">
        <v>0</v>
      </c>
      <c r="I3588" s="2">
        <v>0</v>
      </c>
      <c r="J3588" s="105">
        <f>SUMIF([1]MMM!$A:$A,A3588,[1]MMM!$F:$F)</f>
        <v>0</v>
      </c>
      <c r="K3588" s="2" t="s">
        <v>460</v>
      </c>
      <c r="L3588" s="2">
        <v>0</v>
      </c>
      <c r="M3588" t="s">
        <v>11826</v>
      </c>
      <c r="N3588" t="s">
        <v>12351</v>
      </c>
      <c r="O3588" t="s">
        <v>11298</v>
      </c>
      <c r="P3588" t="s">
        <v>12363</v>
      </c>
    </row>
    <row r="3589" spans="1:16" x14ac:dyDescent="0.3">
      <c r="A3589" t="s">
        <v>1005</v>
      </c>
      <c r="B3589" s="2" t="str">
        <f t="shared" si="170"/>
        <v>4801</v>
      </c>
      <c r="C3589" s="2">
        <f t="shared" si="168"/>
        <v>4801</v>
      </c>
      <c r="D3589" t="str">
        <f>VLOOKUP(C3589,'Cost Centre'!A:B,2,)</f>
        <v>Finance</v>
      </c>
      <c r="E3589" t="str">
        <f t="shared" si="169"/>
        <v>5</v>
      </c>
      <c r="F3589" t="s">
        <v>12378</v>
      </c>
      <c r="G3589" s="2">
        <v>0</v>
      </c>
      <c r="H3589" s="2">
        <v>0</v>
      </c>
      <c r="I3589" s="2">
        <v>0</v>
      </c>
      <c r="J3589" s="105">
        <f>SUMIF([1]MMM!$A:$A,A3589,[1]MMM!$F:$F)</f>
        <v>0</v>
      </c>
      <c r="K3589" s="2" t="s">
        <v>460</v>
      </c>
      <c r="L3589" s="2">
        <v>0</v>
      </c>
      <c r="M3589" t="s">
        <v>11826</v>
      </c>
      <c r="N3589" t="s">
        <v>12351</v>
      </c>
      <c r="O3589" t="s">
        <v>11298</v>
      </c>
      <c r="P3589" t="s">
        <v>12363</v>
      </c>
    </row>
    <row r="3590" spans="1:16" x14ac:dyDescent="0.3">
      <c r="A3590" t="s">
        <v>4447</v>
      </c>
      <c r="B3590" s="2" t="str">
        <f t="shared" si="170"/>
        <v>4801</v>
      </c>
      <c r="C3590" s="2">
        <f t="shared" si="168"/>
        <v>4801</v>
      </c>
      <c r="D3590" t="str">
        <f>VLOOKUP(C3590,'Cost Centre'!A:B,2,)</f>
        <v>Finance</v>
      </c>
      <c r="E3590" t="str">
        <f t="shared" si="169"/>
        <v>5</v>
      </c>
      <c r="F3590" t="s">
        <v>4448</v>
      </c>
      <c r="G3590" s="2">
        <v>0</v>
      </c>
      <c r="H3590" s="2">
        <v>0</v>
      </c>
      <c r="I3590" s="2">
        <v>0</v>
      </c>
      <c r="J3590" s="105">
        <f>SUMIF([1]MMM!$A:$A,A3590,[1]MMM!$F:$F)</f>
        <v>0</v>
      </c>
      <c r="K3590" s="2" t="s">
        <v>460</v>
      </c>
      <c r="L3590" s="2">
        <v>0</v>
      </c>
      <c r="M3590" t="s">
        <v>11826</v>
      </c>
      <c r="N3590" t="s">
        <v>12351</v>
      </c>
      <c r="O3590" t="s">
        <v>11298</v>
      </c>
      <c r="P3590" t="s">
        <v>12363</v>
      </c>
    </row>
    <row r="3591" spans="1:16" x14ac:dyDescent="0.3">
      <c r="A3591" t="s">
        <v>4449</v>
      </c>
      <c r="B3591" s="2" t="str">
        <f t="shared" si="170"/>
        <v>4801</v>
      </c>
      <c r="C3591" s="2">
        <f t="shared" si="168"/>
        <v>4801</v>
      </c>
      <c r="D3591" t="str">
        <f>VLOOKUP(C3591,'Cost Centre'!A:B,2,)</f>
        <v>Finance</v>
      </c>
      <c r="E3591" t="str">
        <f t="shared" si="169"/>
        <v>5</v>
      </c>
      <c r="F3591" t="s">
        <v>4450</v>
      </c>
      <c r="G3591" s="2">
        <v>0</v>
      </c>
      <c r="H3591" s="2">
        <v>0</v>
      </c>
      <c r="I3591" s="2">
        <v>0</v>
      </c>
      <c r="J3591" s="105">
        <f>SUMIF([1]MMM!$A:$A,A3591,[1]MMM!$F:$F)</f>
        <v>0</v>
      </c>
      <c r="K3591" s="2" t="s">
        <v>460</v>
      </c>
      <c r="L3591" s="2">
        <v>0</v>
      </c>
      <c r="M3591" t="s">
        <v>11826</v>
      </c>
      <c r="N3591" t="s">
        <v>12351</v>
      </c>
      <c r="O3591" t="s">
        <v>11298</v>
      </c>
      <c r="P3591" t="s">
        <v>12363</v>
      </c>
    </row>
    <row r="3592" spans="1:16" x14ac:dyDescent="0.3">
      <c r="A3592" t="s">
        <v>1006</v>
      </c>
      <c r="B3592" s="2" t="str">
        <f t="shared" si="170"/>
        <v>4801</v>
      </c>
      <c r="C3592" s="2">
        <f t="shared" si="168"/>
        <v>4801</v>
      </c>
      <c r="D3592" t="str">
        <f>VLOOKUP(C3592,'Cost Centre'!A:B,2,)</f>
        <v>Finance</v>
      </c>
      <c r="E3592" t="str">
        <f t="shared" si="169"/>
        <v>5</v>
      </c>
      <c r="F3592" t="s">
        <v>1007</v>
      </c>
      <c r="G3592" s="2">
        <v>0</v>
      </c>
      <c r="H3592" s="2">
        <v>0</v>
      </c>
      <c r="I3592" s="2">
        <v>0</v>
      </c>
      <c r="J3592" s="105">
        <f>SUMIF([1]MMM!$A:$A,A3592,[1]MMM!$F:$F)</f>
        <v>0</v>
      </c>
      <c r="K3592" s="2" t="s">
        <v>460</v>
      </c>
      <c r="L3592" s="2">
        <v>0</v>
      </c>
      <c r="M3592" t="s">
        <v>11826</v>
      </c>
      <c r="N3592" t="s">
        <v>12351</v>
      </c>
      <c r="O3592" t="s">
        <v>11298</v>
      </c>
      <c r="P3592" t="s">
        <v>12363</v>
      </c>
    </row>
    <row r="3593" spans="1:16" x14ac:dyDescent="0.3">
      <c r="A3593" t="s">
        <v>1008</v>
      </c>
      <c r="B3593" s="2" t="str">
        <f t="shared" si="170"/>
        <v>4801</v>
      </c>
      <c r="C3593" s="2">
        <f t="shared" si="168"/>
        <v>4801</v>
      </c>
      <c r="D3593" t="str">
        <f>VLOOKUP(C3593,'Cost Centre'!A:B,2,)</f>
        <v>Finance</v>
      </c>
      <c r="E3593" t="str">
        <f t="shared" si="169"/>
        <v>5</v>
      </c>
      <c r="F3593" t="s">
        <v>1009</v>
      </c>
      <c r="G3593" s="2">
        <v>0</v>
      </c>
      <c r="H3593" s="2">
        <v>0</v>
      </c>
      <c r="I3593" s="2">
        <v>0</v>
      </c>
      <c r="J3593" s="105">
        <f>SUMIF([1]MMM!$A:$A,A3593,[1]MMM!$F:$F)</f>
        <v>0</v>
      </c>
      <c r="K3593" s="2" t="s">
        <v>460</v>
      </c>
      <c r="L3593" s="2">
        <v>0</v>
      </c>
      <c r="M3593" t="s">
        <v>11826</v>
      </c>
      <c r="N3593" t="s">
        <v>12351</v>
      </c>
      <c r="O3593" t="s">
        <v>11298</v>
      </c>
      <c r="P3593" t="s">
        <v>12363</v>
      </c>
    </row>
    <row r="3594" spans="1:16" x14ac:dyDescent="0.3">
      <c r="A3594" t="s">
        <v>1010</v>
      </c>
      <c r="B3594" s="2" t="str">
        <f t="shared" si="170"/>
        <v>4801</v>
      </c>
      <c r="C3594" s="2">
        <f t="shared" si="168"/>
        <v>4801</v>
      </c>
      <c r="D3594" t="str">
        <f>VLOOKUP(C3594,'Cost Centre'!A:B,2,)</f>
        <v>Finance</v>
      </c>
      <c r="E3594" t="str">
        <f t="shared" si="169"/>
        <v>5</v>
      </c>
      <c r="F3594" t="s">
        <v>1011</v>
      </c>
      <c r="G3594" s="2">
        <v>0</v>
      </c>
      <c r="H3594" s="2">
        <v>0</v>
      </c>
      <c r="I3594" s="2">
        <v>0</v>
      </c>
      <c r="J3594" s="105">
        <f>SUMIF([1]MMM!$A:$A,A3594,[1]MMM!$F:$F)</f>
        <v>0</v>
      </c>
      <c r="K3594" s="2" t="s">
        <v>460</v>
      </c>
      <c r="L3594" s="2">
        <v>0</v>
      </c>
      <c r="M3594" t="s">
        <v>11826</v>
      </c>
      <c r="N3594" t="s">
        <v>12351</v>
      </c>
      <c r="O3594" t="s">
        <v>11298</v>
      </c>
      <c r="P3594" t="s">
        <v>12363</v>
      </c>
    </row>
    <row r="3595" spans="1:16" x14ac:dyDescent="0.3">
      <c r="A3595" t="s">
        <v>1012</v>
      </c>
      <c r="B3595" s="2" t="str">
        <f t="shared" si="170"/>
        <v>4801</v>
      </c>
      <c r="C3595" s="2">
        <f t="shared" si="168"/>
        <v>4801</v>
      </c>
      <c r="D3595" t="str">
        <f>VLOOKUP(C3595,'Cost Centre'!A:B,2,)</f>
        <v>Finance</v>
      </c>
      <c r="E3595" t="str">
        <f t="shared" si="169"/>
        <v>5</v>
      </c>
      <c r="F3595" t="s">
        <v>1013</v>
      </c>
      <c r="G3595" s="2">
        <v>0</v>
      </c>
      <c r="H3595" s="2">
        <v>0</v>
      </c>
      <c r="I3595" s="2">
        <v>0</v>
      </c>
      <c r="J3595" s="105">
        <f>SUMIF([1]MMM!$A:$A,A3595,[1]MMM!$F:$F)</f>
        <v>0</v>
      </c>
      <c r="K3595" s="2" t="s">
        <v>460</v>
      </c>
      <c r="L3595" s="2">
        <v>0</v>
      </c>
      <c r="M3595" t="s">
        <v>11826</v>
      </c>
      <c r="N3595" t="s">
        <v>12351</v>
      </c>
      <c r="O3595" t="s">
        <v>11298</v>
      </c>
      <c r="P3595" t="s">
        <v>12363</v>
      </c>
    </row>
    <row r="3596" spans="1:16" x14ac:dyDescent="0.3">
      <c r="A3596" t="s">
        <v>1014</v>
      </c>
      <c r="B3596" s="2" t="str">
        <f t="shared" si="170"/>
        <v>4801</v>
      </c>
      <c r="C3596" s="2">
        <f t="shared" si="168"/>
        <v>4801</v>
      </c>
      <c r="D3596" t="str">
        <f>VLOOKUP(C3596,'Cost Centre'!A:B,2,)</f>
        <v>Finance</v>
      </c>
      <c r="E3596" t="str">
        <f t="shared" si="169"/>
        <v>5</v>
      </c>
      <c r="F3596" t="s">
        <v>4451</v>
      </c>
      <c r="G3596" s="2">
        <v>0</v>
      </c>
      <c r="H3596" s="2">
        <v>0</v>
      </c>
      <c r="I3596" s="2">
        <v>0</v>
      </c>
      <c r="J3596" s="105">
        <f>SUMIF([1]MMM!$A:$A,A3596,[1]MMM!$F:$F)</f>
        <v>0</v>
      </c>
      <c r="K3596" s="2" t="s">
        <v>460</v>
      </c>
      <c r="L3596" s="2">
        <v>0</v>
      </c>
      <c r="M3596" t="s">
        <v>11826</v>
      </c>
      <c r="N3596" t="s">
        <v>12351</v>
      </c>
      <c r="O3596" t="s">
        <v>11298</v>
      </c>
      <c r="P3596" t="s">
        <v>12363</v>
      </c>
    </row>
    <row r="3597" spans="1:16" x14ac:dyDescent="0.3">
      <c r="A3597" t="s">
        <v>1015</v>
      </c>
      <c r="B3597" s="2" t="str">
        <f t="shared" si="170"/>
        <v>4801</v>
      </c>
      <c r="C3597" s="2">
        <f t="shared" si="168"/>
        <v>4801</v>
      </c>
      <c r="D3597" t="str">
        <f>VLOOKUP(C3597,'Cost Centre'!A:B,2,)</f>
        <v>Finance</v>
      </c>
      <c r="E3597" t="str">
        <f t="shared" si="169"/>
        <v>5</v>
      </c>
      <c r="F3597" t="s">
        <v>1016</v>
      </c>
      <c r="G3597" s="2">
        <v>0</v>
      </c>
      <c r="H3597" s="2">
        <v>0</v>
      </c>
      <c r="I3597" s="2">
        <v>0</v>
      </c>
      <c r="J3597" s="105">
        <f>SUMIF([1]MMM!$A:$A,A3597,[1]MMM!$F:$F)</f>
        <v>0</v>
      </c>
      <c r="K3597" s="2" t="s">
        <v>460</v>
      </c>
      <c r="L3597" s="2">
        <v>0</v>
      </c>
      <c r="M3597" t="s">
        <v>11826</v>
      </c>
      <c r="N3597" t="s">
        <v>12351</v>
      </c>
      <c r="O3597" t="s">
        <v>11298</v>
      </c>
      <c r="P3597" t="s">
        <v>12363</v>
      </c>
    </row>
    <row r="3598" spans="1:16" x14ac:dyDescent="0.3">
      <c r="A3598" t="s">
        <v>1017</v>
      </c>
      <c r="B3598" s="2" t="str">
        <f t="shared" si="170"/>
        <v>4801</v>
      </c>
      <c r="C3598" s="2">
        <f t="shared" si="168"/>
        <v>4801</v>
      </c>
      <c r="D3598" t="str">
        <f>VLOOKUP(C3598,'Cost Centre'!A:B,2,)</f>
        <v>Finance</v>
      </c>
      <c r="E3598" t="str">
        <f t="shared" si="169"/>
        <v>5</v>
      </c>
      <c r="F3598" t="s">
        <v>1018</v>
      </c>
      <c r="G3598" s="2">
        <v>0</v>
      </c>
      <c r="H3598" s="2">
        <v>0</v>
      </c>
      <c r="I3598" s="2">
        <v>0</v>
      </c>
      <c r="J3598" s="105">
        <f>SUMIF([1]MMM!$A:$A,A3598,[1]MMM!$F:$F)</f>
        <v>0</v>
      </c>
      <c r="K3598" s="2" t="s">
        <v>460</v>
      </c>
      <c r="L3598" s="2">
        <v>0</v>
      </c>
      <c r="M3598" t="s">
        <v>11826</v>
      </c>
      <c r="N3598" t="s">
        <v>12351</v>
      </c>
      <c r="O3598" t="s">
        <v>11298</v>
      </c>
      <c r="P3598" t="s">
        <v>12363</v>
      </c>
    </row>
    <row r="3599" spans="1:16" x14ac:dyDescent="0.3">
      <c r="A3599" t="s">
        <v>1019</v>
      </c>
      <c r="B3599" s="2" t="str">
        <f t="shared" si="170"/>
        <v>4801</v>
      </c>
      <c r="C3599" s="2">
        <f t="shared" si="168"/>
        <v>4801</v>
      </c>
      <c r="D3599" t="str">
        <f>VLOOKUP(C3599,'Cost Centre'!A:B,2,)</f>
        <v>Finance</v>
      </c>
      <c r="E3599" t="str">
        <f t="shared" si="169"/>
        <v>5</v>
      </c>
      <c r="F3599" t="s">
        <v>12379</v>
      </c>
      <c r="G3599" s="2">
        <v>0</v>
      </c>
      <c r="H3599" s="2">
        <v>0</v>
      </c>
      <c r="I3599" s="2">
        <v>0</v>
      </c>
      <c r="J3599" s="105">
        <f>SUMIF([1]MMM!$A:$A,A3599,[1]MMM!$F:$F)</f>
        <v>0</v>
      </c>
      <c r="K3599" s="2" t="s">
        <v>460</v>
      </c>
      <c r="L3599" s="2">
        <v>0</v>
      </c>
      <c r="M3599" t="s">
        <v>11826</v>
      </c>
      <c r="N3599" t="s">
        <v>12351</v>
      </c>
      <c r="O3599" t="s">
        <v>11298</v>
      </c>
      <c r="P3599" t="s">
        <v>12363</v>
      </c>
    </row>
    <row r="3600" spans="1:16" x14ac:dyDescent="0.3">
      <c r="A3600" t="s">
        <v>4452</v>
      </c>
      <c r="B3600" s="2" t="str">
        <f t="shared" si="170"/>
        <v>4801</v>
      </c>
      <c r="C3600" s="2">
        <f t="shared" si="168"/>
        <v>4801</v>
      </c>
      <c r="D3600" t="str">
        <f>VLOOKUP(C3600,'Cost Centre'!A:B,2,)</f>
        <v>Finance</v>
      </c>
      <c r="E3600" t="str">
        <f t="shared" si="169"/>
        <v>5</v>
      </c>
      <c r="F3600" t="s">
        <v>4453</v>
      </c>
      <c r="G3600" s="2">
        <v>0</v>
      </c>
      <c r="H3600" s="2">
        <v>0</v>
      </c>
      <c r="I3600" s="2">
        <v>0</v>
      </c>
      <c r="J3600" s="105">
        <f>SUMIF([1]MMM!$A:$A,A3600,[1]MMM!$F:$F)</f>
        <v>0</v>
      </c>
      <c r="K3600" s="2" t="s">
        <v>460</v>
      </c>
      <c r="L3600" s="2">
        <v>0</v>
      </c>
      <c r="M3600" t="s">
        <v>11826</v>
      </c>
      <c r="N3600" t="s">
        <v>12351</v>
      </c>
      <c r="O3600" t="s">
        <v>11298</v>
      </c>
      <c r="P3600" t="s">
        <v>12363</v>
      </c>
    </row>
    <row r="3601" spans="1:16" x14ac:dyDescent="0.3">
      <c r="A3601" t="s">
        <v>4454</v>
      </c>
      <c r="B3601" s="2" t="str">
        <f t="shared" si="170"/>
        <v>4801</v>
      </c>
      <c r="C3601" s="2">
        <f t="shared" si="168"/>
        <v>4801</v>
      </c>
      <c r="D3601" t="str">
        <f>VLOOKUP(C3601,'Cost Centre'!A:B,2,)</f>
        <v>Finance</v>
      </c>
      <c r="E3601" t="str">
        <f t="shared" si="169"/>
        <v>5</v>
      </c>
      <c r="F3601" t="s">
        <v>4455</v>
      </c>
      <c r="G3601" s="2">
        <v>0</v>
      </c>
      <c r="H3601" s="2">
        <v>0</v>
      </c>
      <c r="I3601" s="2">
        <v>0</v>
      </c>
      <c r="J3601" s="105">
        <f>SUMIF([1]MMM!$A:$A,A3601,[1]MMM!$F:$F)</f>
        <v>0</v>
      </c>
      <c r="K3601" s="2" t="s">
        <v>460</v>
      </c>
      <c r="L3601" s="2">
        <v>0</v>
      </c>
      <c r="M3601" t="s">
        <v>11826</v>
      </c>
      <c r="N3601" t="s">
        <v>12351</v>
      </c>
      <c r="O3601" t="s">
        <v>11298</v>
      </c>
      <c r="P3601" t="s">
        <v>12363</v>
      </c>
    </row>
    <row r="3602" spans="1:16" x14ac:dyDescent="0.3">
      <c r="A3602" t="s">
        <v>1020</v>
      </c>
      <c r="B3602" s="2" t="str">
        <f t="shared" si="170"/>
        <v>4801</v>
      </c>
      <c r="C3602" s="2">
        <f t="shared" si="168"/>
        <v>4801</v>
      </c>
      <c r="D3602" t="str">
        <f>VLOOKUP(C3602,'Cost Centre'!A:B,2,)</f>
        <v>Finance</v>
      </c>
      <c r="E3602" t="str">
        <f t="shared" si="169"/>
        <v>5</v>
      </c>
      <c r="F3602" t="s">
        <v>1021</v>
      </c>
      <c r="G3602" s="2">
        <v>0</v>
      </c>
      <c r="H3602" s="2">
        <v>0</v>
      </c>
      <c r="I3602" s="2">
        <v>0</v>
      </c>
      <c r="J3602" s="105">
        <f>SUMIF([1]MMM!$A:$A,A3602,[1]MMM!$F:$F)</f>
        <v>0</v>
      </c>
      <c r="K3602" s="2" t="s">
        <v>460</v>
      </c>
      <c r="L3602" s="2">
        <v>0</v>
      </c>
      <c r="M3602" t="s">
        <v>11826</v>
      </c>
      <c r="N3602" t="s">
        <v>12351</v>
      </c>
      <c r="O3602" t="s">
        <v>11298</v>
      </c>
      <c r="P3602" t="s">
        <v>12363</v>
      </c>
    </row>
    <row r="3603" spans="1:16" x14ac:dyDescent="0.3">
      <c r="A3603" t="s">
        <v>1022</v>
      </c>
      <c r="B3603" s="2" t="str">
        <f t="shared" si="170"/>
        <v>4801</v>
      </c>
      <c r="C3603" s="2">
        <f t="shared" si="168"/>
        <v>4801</v>
      </c>
      <c r="D3603" t="str">
        <f>VLOOKUP(C3603,'Cost Centre'!A:B,2,)</f>
        <v>Finance</v>
      </c>
      <c r="E3603" t="str">
        <f t="shared" si="169"/>
        <v>5</v>
      </c>
      <c r="F3603" t="s">
        <v>1023</v>
      </c>
      <c r="G3603" s="2">
        <v>0</v>
      </c>
      <c r="H3603" s="2">
        <v>0</v>
      </c>
      <c r="I3603" s="2">
        <v>0</v>
      </c>
      <c r="J3603" s="105">
        <f>SUMIF([1]MMM!$A:$A,A3603,[1]MMM!$F:$F)</f>
        <v>0</v>
      </c>
      <c r="K3603" s="2" t="s">
        <v>460</v>
      </c>
      <c r="L3603" s="2">
        <v>0</v>
      </c>
      <c r="M3603" t="s">
        <v>11826</v>
      </c>
      <c r="N3603" t="s">
        <v>12351</v>
      </c>
      <c r="O3603" t="s">
        <v>11298</v>
      </c>
      <c r="P3603" t="s">
        <v>12363</v>
      </c>
    </row>
    <row r="3604" spans="1:16" x14ac:dyDescent="0.3">
      <c r="A3604" t="s">
        <v>1024</v>
      </c>
      <c r="B3604" s="2" t="str">
        <f t="shared" si="170"/>
        <v>4801</v>
      </c>
      <c r="C3604" s="2">
        <f t="shared" si="168"/>
        <v>4801</v>
      </c>
      <c r="D3604" t="str">
        <f>VLOOKUP(C3604,'Cost Centre'!A:B,2,)</f>
        <v>Finance</v>
      </c>
      <c r="E3604" t="str">
        <f t="shared" si="169"/>
        <v>5</v>
      </c>
      <c r="F3604" t="s">
        <v>1025</v>
      </c>
      <c r="G3604" s="2">
        <v>0</v>
      </c>
      <c r="H3604" s="2">
        <v>0</v>
      </c>
      <c r="I3604" s="2">
        <v>0</v>
      </c>
      <c r="J3604" s="105">
        <f>SUMIF([1]MMM!$A:$A,A3604,[1]MMM!$F:$F)</f>
        <v>0</v>
      </c>
      <c r="K3604" s="2" t="s">
        <v>460</v>
      </c>
      <c r="L3604" s="2">
        <v>0</v>
      </c>
      <c r="M3604" t="s">
        <v>11826</v>
      </c>
      <c r="N3604" t="s">
        <v>12351</v>
      </c>
      <c r="O3604" t="s">
        <v>11298</v>
      </c>
      <c r="P3604" t="s">
        <v>12363</v>
      </c>
    </row>
    <row r="3605" spans="1:16" x14ac:dyDescent="0.3">
      <c r="A3605" t="s">
        <v>1026</v>
      </c>
      <c r="B3605" s="2" t="str">
        <f t="shared" si="170"/>
        <v>4801</v>
      </c>
      <c r="C3605" s="2">
        <f t="shared" si="168"/>
        <v>4801</v>
      </c>
      <c r="D3605" t="str">
        <f>VLOOKUP(C3605,'Cost Centre'!A:B,2,)</f>
        <v>Finance</v>
      </c>
      <c r="E3605" t="str">
        <f t="shared" si="169"/>
        <v>5</v>
      </c>
      <c r="F3605" t="s">
        <v>1027</v>
      </c>
      <c r="G3605" s="2">
        <v>0</v>
      </c>
      <c r="H3605" s="2">
        <v>0</v>
      </c>
      <c r="I3605" s="2">
        <v>0</v>
      </c>
      <c r="J3605" s="105">
        <f>SUMIF([1]MMM!$A:$A,A3605,[1]MMM!$F:$F)</f>
        <v>0</v>
      </c>
      <c r="K3605" s="2" t="s">
        <v>460</v>
      </c>
      <c r="L3605" s="2">
        <v>0</v>
      </c>
      <c r="M3605" t="s">
        <v>11826</v>
      </c>
      <c r="N3605" t="s">
        <v>12351</v>
      </c>
      <c r="O3605" t="s">
        <v>11298</v>
      </c>
      <c r="P3605" t="s">
        <v>12363</v>
      </c>
    </row>
    <row r="3606" spans="1:16" x14ac:dyDescent="0.3">
      <c r="A3606" t="s">
        <v>1028</v>
      </c>
      <c r="B3606" s="2" t="str">
        <f t="shared" si="170"/>
        <v>4801</v>
      </c>
      <c r="C3606" s="2">
        <f t="shared" si="168"/>
        <v>4801</v>
      </c>
      <c r="D3606" t="str">
        <f>VLOOKUP(C3606,'Cost Centre'!A:B,2,)</f>
        <v>Finance</v>
      </c>
      <c r="E3606" t="str">
        <f t="shared" si="169"/>
        <v>5</v>
      </c>
      <c r="F3606" t="s">
        <v>4456</v>
      </c>
      <c r="G3606" s="2">
        <v>0</v>
      </c>
      <c r="H3606" s="2">
        <v>0</v>
      </c>
      <c r="I3606" s="2">
        <v>0</v>
      </c>
      <c r="J3606" s="105">
        <f>SUMIF([1]MMM!$A:$A,A3606,[1]MMM!$F:$F)</f>
        <v>0</v>
      </c>
      <c r="K3606" s="2" t="s">
        <v>460</v>
      </c>
      <c r="L3606" s="2">
        <v>0</v>
      </c>
      <c r="M3606" t="s">
        <v>11826</v>
      </c>
      <c r="N3606" t="s">
        <v>12351</v>
      </c>
      <c r="O3606" t="s">
        <v>11298</v>
      </c>
      <c r="P3606" t="s">
        <v>12363</v>
      </c>
    </row>
    <row r="3607" spans="1:16" x14ac:dyDescent="0.3">
      <c r="A3607" t="s">
        <v>1029</v>
      </c>
      <c r="B3607" s="2" t="str">
        <f t="shared" si="170"/>
        <v>4801</v>
      </c>
      <c r="C3607" s="2">
        <f t="shared" si="168"/>
        <v>4801</v>
      </c>
      <c r="D3607" t="str">
        <f>VLOOKUP(C3607,'Cost Centre'!A:B,2,)</f>
        <v>Finance</v>
      </c>
      <c r="E3607" t="str">
        <f t="shared" si="169"/>
        <v>5</v>
      </c>
      <c r="F3607" t="s">
        <v>1030</v>
      </c>
      <c r="G3607" s="2">
        <v>0</v>
      </c>
      <c r="H3607" s="2">
        <v>0</v>
      </c>
      <c r="I3607" s="2">
        <v>0</v>
      </c>
      <c r="J3607" s="105">
        <f>SUMIF([1]MMM!$A:$A,A3607,[1]MMM!$F:$F)</f>
        <v>0</v>
      </c>
      <c r="K3607" s="2" t="s">
        <v>460</v>
      </c>
      <c r="L3607" s="2">
        <v>0</v>
      </c>
      <c r="M3607" t="s">
        <v>11826</v>
      </c>
      <c r="N3607" t="s">
        <v>12351</v>
      </c>
      <c r="O3607" t="s">
        <v>11298</v>
      </c>
      <c r="P3607" t="s">
        <v>12363</v>
      </c>
    </row>
    <row r="3608" spans="1:16" x14ac:dyDescent="0.3">
      <c r="A3608" t="s">
        <v>1031</v>
      </c>
      <c r="B3608" s="2" t="str">
        <f t="shared" si="170"/>
        <v>4801</v>
      </c>
      <c r="C3608" s="2">
        <f t="shared" si="168"/>
        <v>4801</v>
      </c>
      <c r="D3608" t="str">
        <f>VLOOKUP(C3608,'Cost Centre'!A:B,2,)</f>
        <v>Finance</v>
      </c>
      <c r="E3608" t="str">
        <f t="shared" si="169"/>
        <v>5</v>
      </c>
      <c r="F3608" t="s">
        <v>1032</v>
      </c>
      <c r="G3608" s="2">
        <v>0</v>
      </c>
      <c r="H3608" s="2">
        <v>0</v>
      </c>
      <c r="I3608" s="2">
        <v>0</v>
      </c>
      <c r="J3608" s="105">
        <f>SUMIF([1]MMM!$A:$A,A3608,[1]MMM!$F:$F)</f>
        <v>0</v>
      </c>
      <c r="K3608" s="2" t="s">
        <v>460</v>
      </c>
      <c r="L3608" s="2">
        <v>0</v>
      </c>
      <c r="M3608" t="s">
        <v>11826</v>
      </c>
      <c r="N3608" t="s">
        <v>12351</v>
      </c>
      <c r="O3608" t="s">
        <v>11298</v>
      </c>
      <c r="P3608" t="s">
        <v>12363</v>
      </c>
    </row>
    <row r="3609" spans="1:16" x14ac:dyDescent="0.3">
      <c r="A3609" t="s">
        <v>1033</v>
      </c>
      <c r="B3609" s="2" t="str">
        <f t="shared" si="170"/>
        <v>4801</v>
      </c>
      <c r="C3609" s="2">
        <f t="shared" si="168"/>
        <v>4801</v>
      </c>
      <c r="D3609" t="str">
        <f>VLOOKUP(C3609,'Cost Centre'!A:B,2,)</f>
        <v>Finance</v>
      </c>
      <c r="E3609" t="str">
        <f t="shared" si="169"/>
        <v>5</v>
      </c>
      <c r="F3609" t="s">
        <v>12380</v>
      </c>
      <c r="G3609" s="2">
        <v>0</v>
      </c>
      <c r="H3609" s="2">
        <v>0</v>
      </c>
      <c r="I3609" s="2">
        <v>0</v>
      </c>
      <c r="J3609" s="105">
        <f>SUMIF([1]MMM!$A:$A,A3609,[1]MMM!$F:$F)</f>
        <v>0</v>
      </c>
      <c r="K3609" s="2" t="s">
        <v>460</v>
      </c>
      <c r="L3609" s="2">
        <v>0</v>
      </c>
      <c r="M3609" t="s">
        <v>11826</v>
      </c>
      <c r="N3609" t="s">
        <v>12351</v>
      </c>
      <c r="O3609" t="s">
        <v>11298</v>
      </c>
      <c r="P3609" t="s">
        <v>12363</v>
      </c>
    </row>
    <row r="3610" spans="1:16" x14ac:dyDescent="0.3">
      <c r="A3610" t="s">
        <v>4457</v>
      </c>
      <c r="B3610" s="2" t="str">
        <f t="shared" si="170"/>
        <v>4801</v>
      </c>
      <c r="C3610" s="2">
        <f t="shared" si="168"/>
        <v>4801</v>
      </c>
      <c r="D3610" t="str">
        <f>VLOOKUP(C3610,'Cost Centre'!A:B,2,)</f>
        <v>Finance</v>
      </c>
      <c r="E3610" t="str">
        <f t="shared" si="169"/>
        <v>5</v>
      </c>
      <c r="F3610" t="s">
        <v>4458</v>
      </c>
      <c r="G3610" s="2">
        <v>0</v>
      </c>
      <c r="H3610" s="2">
        <v>0</v>
      </c>
      <c r="I3610" s="2">
        <v>0</v>
      </c>
      <c r="J3610" s="105">
        <f>SUMIF([1]MMM!$A:$A,A3610,[1]MMM!$F:$F)</f>
        <v>0</v>
      </c>
      <c r="K3610" s="2" t="s">
        <v>460</v>
      </c>
      <c r="L3610" s="2">
        <v>0</v>
      </c>
      <c r="M3610" t="s">
        <v>11826</v>
      </c>
      <c r="N3610" t="s">
        <v>12351</v>
      </c>
      <c r="O3610" t="s">
        <v>11298</v>
      </c>
      <c r="P3610" t="s">
        <v>12363</v>
      </c>
    </row>
    <row r="3611" spans="1:16" x14ac:dyDescent="0.3">
      <c r="A3611" t="s">
        <v>4459</v>
      </c>
      <c r="B3611" s="2" t="str">
        <f t="shared" si="170"/>
        <v>4801</v>
      </c>
      <c r="C3611" s="2">
        <f t="shared" si="168"/>
        <v>4801</v>
      </c>
      <c r="D3611" t="str">
        <f>VLOOKUP(C3611,'Cost Centre'!A:B,2,)</f>
        <v>Finance</v>
      </c>
      <c r="E3611" t="str">
        <f t="shared" si="169"/>
        <v>5</v>
      </c>
      <c r="F3611" t="s">
        <v>4460</v>
      </c>
      <c r="G3611" s="2">
        <v>0</v>
      </c>
      <c r="H3611" s="2">
        <v>0</v>
      </c>
      <c r="I3611" s="2">
        <v>0</v>
      </c>
      <c r="J3611" s="105">
        <f>SUMIF([1]MMM!$A:$A,A3611,[1]MMM!$F:$F)</f>
        <v>0</v>
      </c>
      <c r="K3611" s="2" t="s">
        <v>460</v>
      </c>
      <c r="L3611" s="2">
        <v>0</v>
      </c>
      <c r="M3611" t="s">
        <v>11826</v>
      </c>
      <c r="N3611" t="s">
        <v>12351</v>
      </c>
      <c r="O3611" t="s">
        <v>11298</v>
      </c>
      <c r="P3611" t="s">
        <v>12363</v>
      </c>
    </row>
    <row r="3612" spans="1:16" x14ac:dyDescent="0.3">
      <c r="A3612" t="s">
        <v>1034</v>
      </c>
      <c r="B3612" s="2" t="str">
        <f t="shared" si="170"/>
        <v>4801</v>
      </c>
      <c r="C3612" s="2">
        <f t="shared" si="168"/>
        <v>4801</v>
      </c>
      <c r="D3612" t="str">
        <f>VLOOKUP(C3612,'Cost Centre'!A:B,2,)</f>
        <v>Finance</v>
      </c>
      <c r="E3612" t="str">
        <f t="shared" si="169"/>
        <v>5</v>
      </c>
      <c r="F3612" t="s">
        <v>1035</v>
      </c>
      <c r="G3612" s="2">
        <v>0</v>
      </c>
      <c r="H3612" s="2">
        <v>0</v>
      </c>
      <c r="I3612" s="2">
        <v>0</v>
      </c>
      <c r="J3612" s="105">
        <f>SUMIF([1]MMM!$A:$A,A3612,[1]MMM!$F:$F)</f>
        <v>0</v>
      </c>
      <c r="K3612" s="2" t="s">
        <v>460</v>
      </c>
      <c r="L3612" s="2">
        <v>0</v>
      </c>
      <c r="M3612" t="s">
        <v>11826</v>
      </c>
      <c r="N3612" t="s">
        <v>12351</v>
      </c>
      <c r="O3612" t="s">
        <v>11298</v>
      </c>
      <c r="P3612" t="s">
        <v>12363</v>
      </c>
    </row>
    <row r="3613" spans="1:16" x14ac:dyDescent="0.3">
      <c r="A3613" t="s">
        <v>1036</v>
      </c>
      <c r="B3613" s="2" t="str">
        <f t="shared" si="170"/>
        <v>4801</v>
      </c>
      <c r="C3613" s="2">
        <f t="shared" si="168"/>
        <v>4801</v>
      </c>
      <c r="D3613" t="str">
        <f>VLOOKUP(C3613,'Cost Centre'!A:B,2,)</f>
        <v>Finance</v>
      </c>
      <c r="E3613" t="str">
        <f t="shared" si="169"/>
        <v>5</v>
      </c>
      <c r="F3613" t="s">
        <v>1037</v>
      </c>
      <c r="G3613" s="2">
        <v>0</v>
      </c>
      <c r="H3613" s="2">
        <v>0</v>
      </c>
      <c r="I3613" s="2">
        <v>0</v>
      </c>
      <c r="J3613" s="105">
        <f>SUMIF([1]MMM!$A:$A,A3613,[1]MMM!$F:$F)</f>
        <v>0</v>
      </c>
      <c r="K3613" s="2" t="s">
        <v>460</v>
      </c>
      <c r="L3613" s="2">
        <v>0</v>
      </c>
      <c r="M3613" t="s">
        <v>11826</v>
      </c>
      <c r="N3613" t="s">
        <v>12351</v>
      </c>
      <c r="O3613" t="s">
        <v>11298</v>
      </c>
      <c r="P3613" t="s">
        <v>12363</v>
      </c>
    </row>
    <row r="3614" spans="1:16" x14ac:dyDescent="0.3">
      <c r="A3614" t="s">
        <v>1038</v>
      </c>
      <c r="B3614" s="2" t="str">
        <f t="shared" si="170"/>
        <v>4801</v>
      </c>
      <c r="C3614" s="2">
        <f t="shared" si="168"/>
        <v>4801</v>
      </c>
      <c r="D3614" t="str">
        <f>VLOOKUP(C3614,'Cost Centre'!A:B,2,)</f>
        <v>Finance</v>
      </c>
      <c r="E3614" t="str">
        <f t="shared" si="169"/>
        <v>5</v>
      </c>
      <c r="F3614" t="s">
        <v>1039</v>
      </c>
      <c r="G3614" s="2">
        <v>0</v>
      </c>
      <c r="H3614" s="2">
        <v>0</v>
      </c>
      <c r="I3614" s="2">
        <v>0</v>
      </c>
      <c r="J3614" s="105">
        <f>SUMIF([1]MMM!$A:$A,A3614,[1]MMM!$F:$F)</f>
        <v>0</v>
      </c>
      <c r="K3614" s="2" t="s">
        <v>460</v>
      </c>
      <c r="L3614" s="2">
        <v>0</v>
      </c>
      <c r="M3614" t="s">
        <v>11826</v>
      </c>
      <c r="N3614" t="s">
        <v>12351</v>
      </c>
      <c r="O3614" t="s">
        <v>11298</v>
      </c>
      <c r="P3614" t="s">
        <v>12363</v>
      </c>
    </row>
    <row r="3615" spans="1:16" x14ac:dyDescent="0.3">
      <c r="A3615" t="s">
        <v>1040</v>
      </c>
      <c r="B3615" s="2" t="str">
        <f t="shared" si="170"/>
        <v>4801</v>
      </c>
      <c r="C3615" s="2">
        <f t="shared" si="168"/>
        <v>4801</v>
      </c>
      <c r="D3615" t="str">
        <f>VLOOKUP(C3615,'Cost Centre'!A:B,2,)</f>
        <v>Finance</v>
      </c>
      <c r="E3615" t="str">
        <f t="shared" si="169"/>
        <v>5</v>
      </c>
      <c r="F3615" t="s">
        <v>1041</v>
      </c>
      <c r="G3615" s="2">
        <v>91427.54</v>
      </c>
      <c r="H3615" s="2">
        <v>0</v>
      </c>
      <c r="I3615" s="2">
        <v>0</v>
      </c>
      <c r="J3615" s="105">
        <f>SUMIF([1]MMM!$A:$A,A3615,[1]MMM!$F:$F)</f>
        <v>91427.54</v>
      </c>
      <c r="K3615" s="2" t="s">
        <v>460</v>
      </c>
      <c r="L3615" s="2">
        <v>0</v>
      </c>
      <c r="M3615" t="s">
        <v>11826</v>
      </c>
      <c r="N3615" t="s">
        <v>12351</v>
      </c>
      <c r="O3615" t="s">
        <v>11298</v>
      </c>
      <c r="P3615" t="s">
        <v>12363</v>
      </c>
    </row>
    <row r="3616" spans="1:16" x14ac:dyDescent="0.3">
      <c r="A3616" t="s">
        <v>1042</v>
      </c>
      <c r="B3616" s="2" t="str">
        <f t="shared" si="170"/>
        <v>4801</v>
      </c>
      <c r="C3616" s="2">
        <f t="shared" si="168"/>
        <v>4801</v>
      </c>
      <c r="D3616" t="str">
        <f>VLOOKUP(C3616,'Cost Centre'!A:B,2,)</f>
        <v>Finance</v>
      </c>
      <c r="E3616" t="str">
        <f t="shared" si="169"/>
        <v>5</v>
      </c>
      <c r="F3616" t="s">
        <v>4461</v>
      </c>
      <c r="G3616" s="2">
        <v>0</v>
      </c>
      <c r="H3616" s="2">
        <v>145746.39000000001</v>
      </c>
      <c r="I3616" s="2">
        <v>0</v>
      </c>
      <c r="J3616" s="105">
        <f>SUMIF([1]MMM!$A:$A,A3616,[1]MMM!$F:$F)</f>
        <v>145746.39000000001</v>
      </c>
      <c r="K3616" s="2" t="s">
        <v>460</v>
      </c>
      <c r="L3616" s="2">
        <v>0</v>
      </c>
      <c r="M3616" t="s">
        <v>11826</v>
      </c>
      <c r="N3616" t="s">
        <v>12351</v>
      </c>
      <c r="O3616" t="s">
        <v>11298</v>
      </c>
      <c r="P3616" t="s">
        <v>12363</v>
      </c>
    </row>
    <row r="3617" spans="1:16" x14ac:dyDescent="0.3">
      <c r="A3617" t="s">
        <v>1043</v>
      </c>
      <c r="B3617" s="2" t="str">
        <f t="shared" si="170"/>
        <v>4801</v>
      </c>
      <c r="C3617" s="2">
        <f t="shared" si="168"/>
        <v>4801</v>
      </c>
      <c r="D3617" t="str">
        <f>VLOOKUP(C3617,'Cost Centre'!A:B,2,)</f>
        <v>Finance</v>
      </c>
      <c r="E3617" t="str">
        <f t="shared" si="169"/>
        <v>5</v>
      </c>
      <c r="F3617" t="s">
        <v>1044</v>
      </c>
      <c r="G3617" s="2">
        <v>0</v>
      </c>
      <c r="H3617" s="2">
        <v>0</v>
      </c>
      <c r="I3617" s="2">
        <v>0</v>
      </c>
      <c r="J3617" s="105">
        <f>SUMIF([1]MMM!$A:$A,A3617,[1]MMM!$F:$F)</f>
        <v>0</v>
      </c>
      <c r="K3617" s="2" t="s">
        <v>460</v>
      </c>
      <c r="L3617" s="2">
        <v>0</v>
      </c>
      <c r="M3617" t="s">
        <v>11826</v>
      </c>
      <c r="N3617" t="s">
        <v>12351</v>
      </c>
      <c r="O3617" t="s">
        <v>11298</v>
      </c>
      <c r="P3617" t="s">
        <v>12363</v>
      </c>
    </row>
    <row r="3618" spans="1:16" x14ac:dyDescent="0.3">
      <c r="A3618" t="s">
        <v>1045</v>
      </c>
      <c r="B3618" s="2" t="str">
        <f t="shared" si="170"/>
        <v>4801</v>
      </c>
      <c r="C3618" s="2">
        <f t="shared" si="168"/>
        <v>4801</v>
      </c>
      <c r="D3618" t="str">
        <f>VLOOKUP(C3618,'Cost Centre'!A:B,2,)</f>
        <v>Finance</v>
      </c>
      <c r="E3618" t="str">
        <f t="shared" si="169"/>
        <v>5</v>
      </c>
      <c r="F3618" t="s">
        <v>1046</v>
      </c>
      <c r="G3618" s="2">
        <v>0</v>
      </c>
      <c r="H3618" s="2">
        <v>0</v>
      </c>
      <c r="I3618" s="2">
        <v>-62296.9</v>
      </c>
      <c r="J3618" s="105">
        <f>SUMIF([1]MMM!$A:$A,A3618,[1]MMM!$F:$F)</f>
        <v>-62296.9</v>
      </c>
      <c r="K3618" s="2" t="s">
        <v>460</v>
      </c>
      <c r="L3618" s="2">
        <v>0</v>
      </c>
      <c r="M3618" t="s">
        <v>11826</v>
      </c>
      <c r="N3618" t="s">
        <v>12351</v>
      </c>
      <c r="O3618" t="s">
        <v>11298</v>
      </c>
      <c r="P3618" t="s">
        <v>12363</v>
      </c>
    </row>
    <row r="3619" spans="1:16" x14ac:dyDescent="0.3">
      <c r="A3619" t="s">
        <v>1047</v>
      </c>
      <c r="B3619" s="2" t="str">
        <f t="shared" si="170"/>
        <v>4801</v>
      </c>
      <c r="C3619" s="2">
        <f t="shared" si="168"/>
        <v>4801</v>
      </c>
      <c r="D3619" t="str">
        <f>VLOOKUP(C3619,'Cost Centre'!A:B,2,)</f>
        <v>Finance</v>
      </c>
      <c r="E3619" t="str">
        <f t="shared" si="169"/>
        <v>5</v>
      </c>
      <c r="F3619" t="s">
        <v>12381</v>
      </c>
      <c r="G3619" s="2">
        <v>0</v>
      </c>
      <c r="H3619" s="2">
        <v>0</v>
      </c>
      <c r="I3619" s="2">
        <v>0</v>
      </c>
      <c r="J3619" s="105">
        <f>SUMIF([1]MMM!$A:$A,A3619,[1]MMM!$F:$F)</f>
        <v>0</v>
      </c>
      <c r="K3619" s="2" t="s">
        <v>460</v>
      </c>
      <c r="L3619" s="2">
        <v>0</v>
      </c>
      <c r="M3619" t="s">
        <v>11826</v>
      </c>
      <c r="N3619" t="s">
        <v>12351</v>
      </c>
      <c r="O3619" t="s">
        <v>11298</v>
      </c>
      <c r="P3619" t="s">
        <v>12363</v>
      </c>
    </row>
    <row r="3620" spans="1:16" x14ac:dyDescent="0.3">
      <c r="A3620" t="s">
        <v>4462</v>
      </c>
      <c r="B3620" s="2" t="str">
        <f t="shared" si="170"/>
        <v>4801</v>
      </c>
      <c r="C3620" s="2">
        <f t="shared" si="168"/>
        <v>4801</v>
      </c>
      <c r="D3620" t="str">
        <f>VLOOKUP(C3620,'Cost Centre'!A:B,2,)</f>
        <v>Finance</v>
      </c>
      <c r="E3620" t="str">
        <f t="shared" si="169"/>
        <v>5</v>
      </c>
      <c r="F3620" t="s">
        <v>4463</v>
      </c>
      <c r="G3620" s="2">
        <v>0</v>
      </c>
      <c r="H3620" s="2">
        <v>9529.3700000000008</v>
      </c>
      <c r="I3620" s="2">
        <v>0</v>
      </c>
      <c r="J3620" s="105">
        <f>SUMIF([1]MMM!$A:$A,A3620,[1]MMM!$F:$F)</f>
        <v>9529.3700000000008</v>
      </c>
      <c r="K3620" s="2" t="s">
        <v>460</v>
      </c>
      <c r="L3620" s="2">
        <v>0</v>
      </c>
      <c r="M3620" t="s">
        <v>11826</v>
      </c>
      <c r="N3620" t="s">
        <v>12351</v>
      </c>
      <c r="O3620" t="s">
        <v>11298</v>
      </c>
      <c r="P3620" t="s">
        <v>12363</v>
      </c>
    </row>
    <row r="3621" spans="1:16" x14ac:dyDescent="0.3">
      <c r="A3621" t="s">
        <v>4464</v>
      </c>
      <c r="B3621" s="2" t="str">
        <f t="shared" si="170"/>
        <v>4801</v>
      </c>
      <c r="C3621" s="2">
        <f t="shared" si="168"/>
        <v>4801</v>
      </c>
      <c r="D3621" t="str">
        <f>VLOOKUP(C3621,'Cost Centre'!A:B,2,)</f>
        <v>Finance</v>
      </c>
      <c r="E3621" t="str">
        <f t="shared" si="169"/>
        <v>5</v>
      </c>
      <c r="F3621" t="s">
        <v>4465</v>
      </c>
      <c r="G3621" s="2">
        <v>0</v>
      </c>
      <c r="H3621" s="2">
        <v>0</v>
      </c>
      <c r="I3621" s="2">
        <v>0</v>
      </c>
      <c r="J3621" s="105">
        <f>SUMIF([1]MMM!$A:$A,A3621,[1]MMM!$F:$F)</f>
        <v>0</v>
      </c>
      <c r="K3621" s="2" t="s">
        <v>460</v>
      </c>
      <c r="L3621" s="2">
        <v>0</v>
      </c>
      <c r="M3621" t="s">
        <v>11826</v>
      </c>
      <c r="N3621" t="s">
        <v>12351</v>
      </c>
      <c r="O3621" t="s">
        <v>11298</v>
      </c>
      <c r="P3621" t="s">
        <v>12363</v>
      </c>
    </row>
    <row r="3622" spans="1:16" x14ac:dyDescent="0.3">
      <c r="A3622" t="s">
        <v>1048</v>
      </c>
      <c r="B3622" s="2" t="str">
        <f t="shared" si="170"/>
        <v>4801</v>
      </c>
      <c r="C3622" s="2">
        <f t="shared" si="168"/>
        <v>4801</v>
      </c>
      <c r="D3622" t="str">
        <f>VLOOKUP(C3622,'Cost Centre'!A:B,2,)</f>
        <v>Finance</v>
      </c>
      <c r="E3622" t="str">
        <f t="shared" si="169"/>
        <v>5</v>
      </c>
      <c r="F3622" t="s">
        <v>1049</v>
      </c>
      <c r="G3622" s="2">
        <v>0</v>
      </c>
      <c r="H3622" s="2">
        <v>0</v>
      </c>
      <c r="I3622" s="2">
        <v>0</v>
      </c>
      <c r="J3622" s="105">
        <f>SUMIF([1]MMM!$A:$A,A3622,[1]MMM!$F:$F)</f>
        <v>0</v>
      </c>
      <c r="K3622" s="2" t="s">
        <v>460</v>
      </c>
      <c r="L3622" s="2">
        <v>0</v>
      </c>
      <c r="M3622" t="s">
        <v>11826</v>
      </c>
      <c r="N3622" t="s">
        <v>12351</v>
      </c>
      <c r="O3622" t="s">
        <v>11298</v>
      </c>
      <c r="P3622" t="s">
        <v>12363</v>
      </c>
    </row>
    <row r="3623" spans="1:16" x14ac:dyDescent="0.3">
      <c r="A3623" t="s">
        <v>1050</v>
      </c>
      <c r="B3623" s="2" t="str">
        <f t="shared" si="170"/>
        <v>4801</v>
      </c>
      <c r="C3623" s="2">
        <f t="shared" si="168"/>
        <v>4801</v>
      </c>
      <c r="D3623" t="str">
        <f>VLOOKUP(C3623,'Cost Centre'!A:B,2,)</f>
        <v>Finance</v>
      </c>
      <c r="E3623" t="str">
        <f t="shared" si="169"/>
        <v>5</v>
      </c>
      <c r="F3623" t="s">
        <v>1051</v>
      </c>
      <c r="G3623" s="2">
        <v>0</v>
      </c>
      <c r="H3623" s="2">
        <v>0</v>
      </c>
      <c r="I3623" s="2">
        <v>0</v>
      </c>
      <c r="J3623" s="105">
        <f>SUMIF([1]MMM!$A:$A,A3623,[1]MMM!$F:$F)</f>
        <v>0</v>
      </c>
      <c r="K3623" s="2" t="s">
        <v>460</v>
      </c>
      <c r="L3623" s="2">
        <v>0</v>
      </c>
      <c r="M3623" t="s">
        <v>11826</v>
      </c>
      <c r="N3623" t="s">
        <v>12351</v>
      </c>
      <c r="O3623" t="s">
        <v>11298</v>
      </c>
      <c r="P3623" t="s">
        <v>12363</v>
      </c>
    </row>
    <row r="3624" spans="1:16" x14ac:dyDescent="0.3">
      <c r="A3624" t="s">
        <v>1052</v>
      </c>
      <c r="B3624" s="2" t="str">
        <f t="shared" si="170"/>
        <v>4801</v>
      </c>
      <c r="C3624" s="2">
        <f t="shared" si="168"/>
        <v>4801</v>
      </c>
      <c r="D3624" t="str">
        <f>VLOOKUP(C3624,'Cost Centre'!A:B,2,)</f>
        <v>Finance</v>
      </c>
      <c r="E3624" t="str">
        <f t="shared" si="169"/>
        <v>5</v>
      </c>
      <c r="F3624" t="s">
        <v>1053</v>
      </c>
      <c r="G3624" s="2">
        <v>0</v>
      </c>
      <c r="H3624" s="2">
        <v>0</v>
      </c>
      <c r="I3624" s="2">
        <v>0</v>
      </c>
      <c r="J3624" s="105">
        <f>SUMIF([1]MMM!$A:$A,A3624,[1]MMM!$F:$F)</f>
        <v>0</v>
      </c>
      <c r="K3624" s="2" t="s">
        <v>460</v>
      </c>
      <c r="L3624" s="2">
        <v>0</v>
      </c>
      <c r="M3624" t="s">
        <v>11826</v>
      </c>
      <c r="N3624" t="s">
        <v>12351</v>
      </c>
      <c r="O3624" t="s">
        <v>11298</v>
      </c>
      <c r="P3624" t="s">
        <v>12363</v>
      </c>
    </row>
    <row r="3625" spans="1:16" x14ac:dyDescent="0.3">
      <c r="A3625" t="s">
        <v>1054</v>
      </c>
      <c r="B3625" s="2" t="str">
        <f t="shared" si="170"/>
        <v>4801</v>
      </c>
      <c r="C3625" s="2">
        <f t="shared" si="168"/>
        <v>4801</v>
      </c>
      <c r="D3625" t="str">
        <f>VLOOKUP(C3625,'Cost Centre'!A:B,2,)</f>
        <v>Finance</v>
      </c>
      <c r="E3625" t="str">
        <f t="shared" si="169"/>
        <v>5</v>
      </c>
      <c r="F3625" t="s">
        <v>1055</v>
      </c>
      <c r="G3625" s="2">
        <v>468175987.56</v>
      </c>
      <c r="H3625" s="2">
        <v>0</v>
      </c>
      <c r="I3625" s="2">
        <v>0</v>
      </c>
      <c r="J3625" s="105">
        <f>SUMIF([1]MMM!$A:$A,A3625,[1]MMM!$F:$F)</f>
        <v>468175987.56</v>
      </c>
      <c r="K3625" s="2" t="s">
        <v>460</v>
      </c>
      <c r="L3625" s="2">
        <v>898119385</v>
      </c>
      <c r="M3625" t="s">
        <v>11826</v>
      </c>
      <c r="N3625" t="s">
        <v>12351</v>
      </c>
      <c r="O3625" t="s">
        <v>11298</v>
      </c>
      <c r="P3625" t="s">
        <v>12363</v>
      </c>
    </row>
    <row r="3626" spans="1:16" x14ac:dyDescent="0.3">
      <c r="A3626" t="s">
        <v>1056</v>
      </c>
      <c r="B3626" s="2" t="str">
        <f t="shared" si="170"/>
        <v>4801</v>
      </c>
      <c r="C3626" s="2">
        <f t="shared" si="168"/>
        <v>4801</v>
      </c>
      <c r="D3626" t="str">
        <f>VLOOKUP(C3626,'Cost Centre'!A:B,2,)</f>
        <v>Finance</v>
      </c>
      <c r="E3626" t="str">
        <f t="shared" si="169"/>
        <v>5</v>
      </c>
      <c r="F3626" t="s">
        <v>4466</v>
      </c>
      <c r="G3626" s="2">
        <v>0</v>
      </c>
      <c r="H3626" s="2">
        <v>406612597.83999997</v>
      </c>
      <c r="I3626" s="2">
        <v>0</v>
      </c>
      <c r="J3626" s="105">
        <f>SUMIF([1]MMM!$A:$A,A3626,[1]MMM!$F:$F)</f>
        <v>406612597.83999997</v>
      </c>
      <c r="K3626" s="2" t="s">
        <v>460</v>
      </c>
      <c r="L3626" s="2">
        <v>827755512</v>
      </c>
      <c r="M3626" t="s">
        <v>11826</v>
      </c>
      <c r="N3626" t="s">
        <v>12351</v>
      </c>
      <c r="O3626" t="s">
        <v>11298</v>
      </c>
      <c r="P3626" t="s">
        <v>12363</v>
      </c>
    </row>
    <row r="3627" spans="1:16" x14ac:dyDescent="0.3">
      <c r="A3627" t="s">
        <v>1057</v>
      </c>
      <c r="B3627" s="2" t="str">
        <f t="shared" si="170"/>
        <v>4801</v>
      </c>
      <c r="C3627" s="2">
        <f t="shared" si="168"/>
        <v>4801</v>
      </c>
      <c r="D3627" t="str">
        <f>VLOOKUP(C3627,'Cost Centre'!A:B,2,)</f>
        <v>Finance</v>
      </c>
      <c r="E3627" t="str">
        <f t="shared" si="169"/>
        <v>5</v>
      </c>
      <c r="F3627" t="s">
        <v>1058</v>
      </c>
      <c r="G3627" s="2">
        <v>0</v>
      </c>
      <c r="H3627" s="2">
        <v>0</v>
      </c>
      <c r="I3627" s="2">
        <v>0</v>
      </c>
      <c r="J3627" s="105">
        <f>SUMIF([1]MMM!$A:$A,A3627,[1]MMM!$F:$F)</f>
        <v>0</v>
      </c>
      <c r="K3627" s="2" t="s">
        <v>460</v>
      </c>
      <c r="L3627" s="2">
        <v>0</v>
      </c>
      <c r="M3627" t="s">
        <v>11826</v>
      </c>
      <c r="N3627" t="s">
        <v>12351</v>
      </c>
      <c r="O3627" t="s">
        <v>11298</v>
      </c>
      <c r="P3627" t="s">
        <v>12363</v>
      </c>
    </row>
    <row r="3628" spans="1:16" x14ac:dyDescent="0.3">
      <c r="A3628" t="s">
        <v>1059</v>
      </c>
      <c r="B3628" s="2" t="str">
        <f t="shared" si="170"/>
        <v>4801</v>
      </c>
      <c r="C3628" s="2">
        <f t="shared" si="168"/>
        <v>4801</v>
      </c>
      <c r="D3628" t="str">
        <f>VLOOKUP(C3628,'Cost Centre'!A:B,2,)</f>
        <v>Finance</v>
      </c>
      <c r="E3628" t="str">
        <f t="shared" si="169"/>
        <v>5</v>
      </c>
      <c r="F3628" t="s">
        <v>1060</v>
      </c>
      <c r="G3628" s="2">
        <v>0</v>
      </c>
      <c r="H3628" s="2">
        <v>0</v>
      </c>
      <c r="I3628" s="2">
        <v>-335661584.10000002</v>
      </c>
      <c r="J3628" s="105">
        <f>SUMIF([1]MMM!$A:$A,A3628,[1]MMM!$F:$F)</f>
        <v>-335661584.10000002</v>
      </c>
      <c r="K3628" s="2" t="s">
        <v>460</v>
      </c>
      <c r="L3628" s="2">
        <v>-958288911</v>
      </c>
      <c r="M3628" t="s">
        <v>11826</v>
      </c>
      <c r="N3628" t="s">
        <v>12351</v>
      </c>
      <c r="O3628" t="s">
        <v>11298</v>
      </c>
      <c r="P3628" t="s">
        <v>12363</v>
      </c>
    </row>
    <row r="3629" spans="1:16" x14ac:dyDescent="0.3">
      <c r="A3629" t="s">
        <v>1061</v>
      </c>
      <c r="B3629" s="2" t="str">
        <f t="shared" si="170"/>
        <v>4801</v>
      </c>
      <c r="C3629" s="2">
        <f t="shared" si="168"/>
        <v>4801</v>
      </c>
      <c r="D3629" t="str">
        <f>VLOOKUP(C3629,'Cost Centre'!A:B,2,)</f>
        <v>Finance</v>
      </c>
      <c r="E3629" t="str">
        <f t="shared" si="169"/>
        <v>5</v>
      </c>
      <c r="F3629" t="s">
        <v>12382</v>
      </c>
      <c r="G3629" s="2">
        <v>0</v>
      </c>
      <c r="H3629" s="2">
        <v>0</v>
      </c>
      <c r="I3629" s="2">
        <v>-18245877.309999999</v>
      </c>
      <c r="J3629" s="105">
        <f>SUMIF([1]MMM!$A:$A,A3629,[1]MMM!$F:$F)</f>
        <v>-18245877.309999999</v>
      </c>
      <c r="K3629" s="2" t="s">
        <v>460</v>
      </c>
      <c r="L3629" s="2">
        <v>0</v>
      </c>
      <c r="M3629" t="s">
        <v>11826</v>
      </c>
      <c r="N3629" t="s">
        <v>12351</v>
      </c>
      <c r="O3629" t="s">
        <v>11298</v>
      </c>
      <c r="P3629" t="s">
        <v>12363</v>
      </c>
    </row>
    <row r="3630" spans="1:16" x14ac:dyDescent="0.3">
      <c r="A3630" t="s">
        <v>4467</v>
      </c>
      <c r="B3630" s="2" t="str">
        <f t="shared" si="170"/>
        <v>4801</v>
      </c>
      <c r="C3630" s="2">
        <f t="shared" si="168"/>
        <v>4801</v>
      </c>
      <c r="D3630" t="str">
        <f>VLOOKUP(C3630,'Cost Centre'!A:B,2,)</f>
        <v>Finance</v>
      </c>
      <c r="E3630" t="str">
        <f t="shared" si="169"/>
        <v>5</v>
      </c>
      <c r="F3630" t="s">
        <v>4468</v>
      </c>
      <c r="G3630" s="2">
        <v>0</v>
      </c>
      <c r="H3630" s="2">
        <v>31281936.760000002</v>
      </c>
      <c r="I3630" s="2">
        <v>0</v>
      </c>
      <c r="J3630" s="105">
        <f>SUMIF([1]MMM!$A:$A,A3630,[1]MMM!$F:$F)</f>
        <v>31281936.760000002</v>
      </c>
      <c r="K3630" s="2" t="s">
        <v>460</v>
      </c>
      <c r="L3630" s="2">
        <v>20596881</v>
      </c>
      <c r="M3630" t="s">
        <v>11826</v>
      </c>
      <c r="N3630" t="s">
        <v>12351</v>
      </c>
      <c r="O3630" t="s">
        <v>11298</v>
      </c>
      <c r="P3630" t="s">
        <v>12363</v>
      </c>
    </row>
    <row r="3631" spans="1:16" x14ac:dyDescent="0.3">
      <c r="A3631" t="s">
        <v>4469</v>
      </c>
      <c r="B3631" s="2" t="str">
        <f t="shared" si="170"/>
        <v>4801</v>
      </c>
      <c r="C3631" s="2">
        <f t="shared" si="168"/>
        <v>4801</v>
      </c>
      <c r="D3631" t="str">
        <f>VLOOKUP(C3631,'Cost Centre'!A:B,2,)</f>
        <v>Finance</v>
      </c>
      <c r="E3631" t="str">
        <f t="shared" si="169"/>
        <v>5</v>
      </c>
      <c r="F3631" t="s">
        <v>4470</v>
      </c>
      <c r="G3631" s="2">
        <v>0</v>
      </c>
      <c r="H3631" s="2">
        <v>0</v>
      </c>
      <c r="I3631" s="2">
        <v>0</v>
      </c>
      <c r="J3631" s="105">
        <f>SUMIF([1]MMM!$A:$A,A3631,[1]MMM!$F:$F)</f>
        <v>0</v>
      </c>
      <c r="K3631" s="2" t="s">
        <v>460</v>
      </c>
      <c r="L3631" s="2">
        <v>0</v>
      </c>
      <c r="M3631" t="s">
        <v>11826</v>
      </c>
      <c r="N3631" t="s">
        <v>12351</v>
      </c>
      <c r="O3631" t="s">
        <v>11298</v>
      </c>
      <c r="P3631" t="s">
        <v>12363</v>
      </c>
    </row>
    <row r="3632" spans="1:16" x14ac:dyDescent="0.3">
      <c r="A3632" t="s">
        <v>1062</v>
      </c>
      <c r="B3632" s="2" t="str">
        <f t="shared" si="170"/>
        <v>4801</v>
      </c>
      <c r="C3632" s="2">
        <f t="shared" si="168"/>
        <v>4801</v>
      </c>
      <c r="D3632" t="str">
        <f>VLOOKUP(C3632,'Cost Centre'!A:B,2,)</f>
        <v>Finance</v>
      </c>
      <c r="E3632" t="str">
        <f t="shared" si="169"/>
        <v>5</v>
      </c>
      <c r="F3632" t="s">
        <v>1063</v>
      </c>
      <c r="G3632" s="2">
        <v>-318640636.29000002</v>
      </c>
      <c r="H3632" s="2">
        <v>0</v>
      </c>
      <c r="I3632" s="2">
        <v>0</v>
      </c>
      <c r="J3632" s="105">
        <f>SUMIF([1]MMM!$A:$A,A3632,[1]MMM!$F:$F)</f>
        <v>-318640636.29000002</v>
      </c>
      <c r="K3632" s="2" t="s">
        <v>460</v>
      </c>
      <c r="L3632" s="2">
        <v>-620552258</v>
      </c>
      <c r="M3632" t="s">
        <v>11826</v>
      </c>
      <c r="N3632" t="s">
        <v>12351</v>
      </c>
      <c r="O3632" t="s">
        <v>11298</v>
      </c>
      <c r="P3632" t="s">
        <v>12363</v>
      </c>
    </row>
    <row r="3633" spans="1:16" x14ac:dyDescent="0.3">
      <c r="A3633" t="s">
        <v>1064</v>
      </c>
      <c r="B3633" s="2" t="str">
        <f t="shared" si="170"/>
        <v>4801</v>
      </c>
      <c r="C3633" s="2">
        <f t="shared" si="168"/>
        <v>4801</v>
      </c>
      <c r="D3633" t="str">
        <f>VLOOKUP(C3633,'Cost Centre'!A:B,2,)</f>
        <v>Finance</v>
      </c>
      <c r="E3633" t="str">
        <f t="shared" si="169"/>
        <v>5</v>
      </c>
      <c r="F3633" t="s">
        <v>1065</v>
      </c>
      <c r="G3633" s="2">
        <v>0</v>
      </c>
      <c r="H3633" s="2">
        <v>0</v>
      </c>
      <c r="I3633" s="2">
        <v>-111560541.97</v>
      </c>
      <c r="J3633" s="105">
        <f>SUMIF([1]MMM!$A:$A,A3633,[1]MMM!$F:$F)</f>
        <v>-111560541.97</v>
      </c>
      <c r="K3633" s="2" t="s">
        <v>460</v>
      </c>
      <c r="L3633" s="2">
        <v>-29084769</v>
      </c>
      <c r="M3633" t="s">
        <v>11826</v>
      </c>
      <c r="N3633" t="s">
        <v>12351</v>
      </c>
      <c r="O3633" t="s">
        <v>11298</v>
      </c>
      <c r="P3633" t="s">
        <v>12363</v>
      </c>
    </row>
    <row r="3634" spans="1:16" x14ac:dyDescent="0.3">
      <c r="A3634" t="s">
        <v>1066</v>
      </c>
      <c r="B3634" s="2" t="str">
        <f t="shared" si="170"/>
        <v>4801</v>
      </c>
      <c r="C3634" s="2">
        <f t="shared" si="168"/>
        <v>4801</v>
      </c>
      <c r="D3634" t="str">
        <f>VLOOKUP(C3634,'Cost Centre'!A:B,2,)</f>
        <v>Finance</v>
      </c>
      <c r="E3634" t="str">
        <f t="shared" si="169"/>
        <v>5</v>
      </c>
      <c r="F3634" t="s">
        <v>1067</v>
      </c>
      <c r="G3634" s="2">
        <v>0</v>
      </c>
      <c r="H3634" s="2">
        <v>0</v>
      </c>
      <c r="I3634" s="2">
        <v>0</v>
      </c>
      <c r="J3634" s="105">
        <f>SUMIF([1]MMM!$A:$A,A3634,[1]MMM!$F:$F)</f>
        <v>0</v>
      </c>
      <c r="K3634" s="2" t="s">
        <v>460</v>
      </c>
      <c r="L3634" s="2">
        <v>0</v>
      </c>
      <c r="M3634" t="s">
        <v>11826</v>
      </c>
      <c r="N3634" t="s">
        <v>12351</v>
      </c>
      <c r="O3634" t="s">
        <v>11298</v>
      </c>
      <c r="P3634" t="s">
        <v>12363</v>
      </c>
    </row>
    <row r="3635" spans="1:16" x14ac:dyDescent="0.3">
      <c r="A3635" t="s">
        <v>1068</v>
      </c>
      <c r="B3635" s="2" t="str">
        <f t="shared" si="170"/>
        <v>4801</v>
      </c>
      <c r="C3635" s="2">
        <f t="shared" si="168"/>
        <v>4801</v>
      </c>
      <c r="D3635" t="str">
        <f>VLOOKUP(C3635,'Cost Centre'!A:B,2,)</f>
        <v>Finance</v>
      </c>
      <c r="E3635" t="str">
        <f t="shared" si="169"/>
        <v>5</v>
      </c>
      <c r="F3635" t="s">
        <v>1069</v>
      </c>
      <c r="G3635" s="2">
        <v>0</v>
      </c>
      <c r="H3635" s="2">
        <v>0</v>
      </c>
      <c r="I3635" s="2">
        <v>0</v>
      </c>
      <c r="J3635" s="105">
        <f>SUMIF([1]MMM!$A:$A,A3635,[1]MMM!$F:$F)</f>
        <v>0</v>
      </c>
      <c r="K3635" s="2" t="s">
        <v>460</v>
      </c>
      <c r="L3635" s="2">
        <v>0</v>
      </c>
      <c r="M3635" t="s">
        <v>11826</v>
      </c>
      <c r="N3635" t="s">
        <v>12351</v>
      </c>
      <c r="O3635" t="s">
        <v>11298</v>
      </c>
      <c r="P3635" t="s">
        <v>12363</v>
      </c>
    </row>
    <row r="3636" spans="1:16" x14ac:dyDescent="0.3">
      <c r="A3636" t="s">
        <v>1070</v>
      </c>
      <c r="B3636" s="2" t="str">
        <f t="shared" si="170"/>
        <v>4801</v>
      </c>
      <c r="C3636" s="2">
        <f t="shared" si="168"/>
        <v>4801</v>
      </c>
      <c r="D3636" t="str">
        <f>VLOOKUP(C3636,'Cost Centre'!A:B,2,)</f>
        <v>Finance</v>
      </c>
      <c r="E3636" t="str">
        <f t="shared" si="169"/>
        <v>5</v>
      </c>
      <c r="F3636" t="s">
        <v>4471</v>
      </c>
      <c r="G3636" s="2">
        <v>0</v>
      </c>
      <c r="H3636" s="2">
        <v>0</v>
      </c>
      <c r="I3636" s="2">
        <v>0</v>
      </c>
      <c r="J3636" s="105">
        <f>SUMIF([1]MMM!$A:$A,A3636,[1]MMM!$F:$F)</f>
        <v>0</v>
      </c>
      <c r="K3636" s="2" t="s">
        <v>460</v>
      </c>
      <c r="L3636" s="2">
        <v>0</v>
      </c>
      <c r="M3636" t="s">
        <v>11826</v>
      </c>
      <c r="N3636" t="s">
        <v>12351</v>
      </c>
      <c r="O3636" t="s">
        <v>11298</v>
      </c>
      <c r="P3636" t="s">
        <v>12363</v>
      </c>
    </row>
    <row r="3637" spans="1:16" x14ac:dyDescent="0.3">
      <c r="A3637" t="s">
        <v>1071</v>
      </c>
      <c r="B3637" s="2" t="str">
        <f t="shared" si="170"/>
        <v>4801</v>
      </c>
      <c r="C3637" s="2">
        <f t="shared" si="168"/>
        <v>4801</v>
      </c>
      <c r="D3637" t="str">
        <f>VLOOKUP(C3637,'Cost Centre'!A:B,2,)</f>
        <v>Finance</v>
      </c>
      <c r="E3637" t="str">
        <f t="shared" si="169"/>
        <v>5</v>
      </c>
      <c r="F3637" t="s">
        <v>1072</v>
      </c>
      <c r="G3637" s="2">
        <v>0</v>
      </c>
      <c r="H3637" s="2">
        <v>0</v>
      </c>
      <c r="I3637" s="2">
        <v>0</v>
      </c>
      <c r="J3637" s="105">
        <f>SUMIF([1]MMM!$A:$A,A3637,[1]MMM!$F:$F)</f>
        <v>0</v>
      </c>
      <c r="K3637" s="2" t="s">
        <v>460</v>
      </c>
      <c r="L3637" s="2">
        <v>0</v>
      </c>
      <c r="M3637" t="s">
        <v>11826</v>
      </c>
      <c r="N3637" t="s">
        <v>12351</v>
      </c>
      <c r="O3637" t="s">
        <v>11298</v>
      </c>
      <c r="P3637" t="s">
        <v>12363</v>
      </c>
    </row>
    <row r="3638" spans="1:16" x14ac:dyDescent="0.3">
      <c r="A3638" t="s">
        <v>1073</v>
      </c>
      <c r="B3638" s="2" t="str">
        <f t="shared" si="170"/>
        <v>4801</v>
      </c>
      <c r="C3638" s="2">
        <f t="shared" si="168"/>
        <v>4801</v>
      </c>
      <c r="D3638" t="str">
        <f>VLOOKUP(C3638,'Cost Centre'!A:B,2,)</f>
        <v>Finance</v>
      </c>
      <c r="E3638" t="str">
        <f t="shared" si="169"/>
        <v>5</v>
      </c>
      <c r="F3638" t="s">
        <v>1074</v>
      </c>
      <c r="G3638" s="2">
        <v>0</v>
      </c>
      <c r="H3638" s="2">
        <v>0</v>
      </c>
      <c r="I3638" s="2">
        <v>0</v>
      </c>
      <c r="J3638" s="105">
        <f>SUMIF([1]MMM!$A:$A,A3638,[1]MMM!$F:$F)</f>
        <v>0</v>
      </c>
      <c r="K3638" s="2" t="s">
        <v>460</v>
      </c>
      <c r="L3638" s="2">
        <v>0</v>
      </c>
      <c r="M3638" t="s">
        <v>11826</v>
      </c>
      <c r="N3638" t="s">
        <v>12351</v>
      </c>
      <c r="O3638" t="s">
        <v>11298</v>
      </c>
      <c r="P3638" t="s">
        <v>12363</v>
      </c>
    </row>
    <row r="3639" spans="1:16" x14ac:dyDescent="0.3">
      <c r="A3639" t="s">
        <v>1075</v>
      </c>
      <c r="B3639" s="2" t="str">
        <f t="shared" si="170"/>
        <v>4801</v>
      </c>
      <c r="C3639" s="2">
        <f t="shared" si="168"/>
        <v>4801</v>
      </c>
      <c r="D3639" t="str">
        <f>VLOOKUP(C3639,'Cost Centre'!A:B,2,)</f>
        <v>Finance</v>
      </c>
      <c r="E3639" t="str">
        <f t="shared" si="169"/>
        <v>5</v>
      </c>
      <c r="F3639" t="s">
        <v>12383</v>
      </c>
      <c r="G3639" s="2">
        <v>0</v>
      </c>
      <c r="H3639" s="2">
        <v>0</v>
      </c>
      <c r="I3639" s="2">
        <v>0</v>
      </c>
      <c r="J3639" s="105">
        <f>SUMIF([1]MMM!$A:$A,A3639,[1]MMM!$F:$F)</f>
        <v>0</v>
      </c>
      <c r="K3639" s="2" t="s">
        <v>460</v>
      </c>
      <c r="L3639" s="2">
        <v>0</v>
      </c>
      <c r="M3639" t="s">
        <v>11826</v>
      </c>
      <c r="N3639" t="s">
        <v>12351</v>
      </c>
      <c r="O3639" t="s">
        <v>11298</v>
      </c>
      <c r="P3639" t="s">
        <v>12363</v>
      </c>
    </row>
    <row r="3640" spans="1:16" x14ac:dyDescent="0.3">
      <c r="A3640" t="s">
        <v>4472</v>
      </c>
      <c r="B3640" s="2" t="str">
        <f t="shared" si="170"/>
        <v>4801</v>
      </c>
      <c r="C3640" s="2">
        <f t="shared" si="168"/>
        <v>4801</v>
      </c>
      <c r="D3640" t="str">
        <f>VLOOKUP(C3640,'Cost Centre'!A:B,2,)</f>
        <v>Finance</v>
      </c>
      <c r="E3640" t="str">
        <f t="shared" si="169"/>
        <v>5</v>
      </c>
      <c r="F3640" t="s">
        <v>4473</v>
      </c>
      <c r="G3640" s="2">
        <v>0</v>
      </c>
      <c r="H3640" s="2">
        <v>0</v>
      </c>
      <c r="I3640" s="2">
        <v>0</v>
      </c>
      <c r="J3640" s="105">
        <f>SUMIF([1]MMM!$A:$A,A3640,[1]MMM!$F:$F)</f>
        <v>0</v>
      </c>
      <c r="K3640" s="2" t="s">
        <v>460</v>
      </c>
      <c r="L3640" s="2">
        <v>0</v>
      </c>
      <c r="M3640" t="s">
        <v>11826</v>
      </c>
      <c r="N3640" t="s">
        <v>12351</v>
      </c>
      <c r="O3640" t="s">
        <v>11298</v>
      </c>
      <c r="P3640" t="s">
        <v>12363</v>
      </c>
    </row>
    <row r="3641" spans="1:16" x14ac:dyDescent="0.3">
      <c r="A3641" t="s">
        <v>4474</v>
      </c>
      <c r="B3641" s="2" t="str">
        <f t="shared" si="170"/>
        <v>4801</v>
      </c>
      <c r="C3641" s="2">
        <f t="shared" si="168"/>
        <v>4801</v>
      </c>
      <c r="D3641" t="str">
        <f>VLOOKUP(C3641,'Cost Centre'!A:B,2,)</f>
        <v>Finance</v>
      </c>
      <c r="E3641" t="str">
        <f t="shared" si="169"/>
        <v>5</v>
      </c>
      <c r="F3641" t="s">
        <v>4475</v>
      </c>
      <c r="G3641" s="2">
        <v>0</v>
      </c>
      <c r="H3641" s="2">
        <v>0</v>
      </c>
      <c r="I3641" s="2">
        <v>0</v>
      </c>
      <c r="J3641" s="105">
        <f>SUMIF([1]MMM!$A:$A,A3641,[1]MMM!$F:$F)</f>
        <v>0</v>
      </c>
      <c r="K3641" s="2" t="s">
        <v>460</v>
      </c>
      <c r="L3641" s="2">
        <v>0</v>
      </c>
      <c r="M3641" t="s">
        <v>11826</v>
      </c>
      <c r="N3641" t="s">
        <v>12351</v>
      </c>
      <c r="O3641" t="s">
        <v>11298</v>
      </c>
      <c r="P3641" t="s">
        <v>12363</v>
      </c>
    </row>
    <row r="3642" spans="1:16" x14ac:dyDescent="0.3">
      <c r="A3642" t="s">
        <v>1076</v>
      </c>
      <c r="B3642" s="2" t="str">
        <f t="shared" si="170"/>
        <v>4801</v>
      </c>
      <c r="C3642" s="2">
        <f t="shared" si="168"/>
        <v>4801</v>
      </c>
      <c r="D3642" t="str">
        <f>VLOOKUP(C3642,'Cost Centre'!A:B,2,)</f>
        <v>Finance</v>
      </c>
      <c r="E3642" t="str">
        <f t="shared" si="169"/>
        <v>5</v>
      </c>
      <c r="F3642" t="s">
        <v>1077</v>
      </c>
      <c r="G3642" s="2">
        <v>0</v>
      </c>
      <c r="H3642" s="2">
        <v>0</v>
      </c>
      <c r="I3642" s="2">
        <v>0</v>
      </c>
      <c r="J3642" s="105">
        <f>SUMIF([1]MMM!$A:$A,A3642,[1]MMM!$F:$F)</f>
        <v>0</v>
      </c>
      <c r="K3642" s="2" t="s">
        <v>460</v>
      </c>
      <c r="L3642" s="2">
        <v>0</v>
      </c>
      <c r="M3642" t="s">
        <v>11826</v>
      </c>
      <c r="N3642" t="s">
        <v>12351</v>
      </c>
      <c r="O3642" t="s">
        <v>11298</v>
      </c>
      <c r="P3642" t="s">
        <v>12363</v>
      </c>
    </row>
    <row r="3643" spans="1:16" x14ac:dyDescent="0.3">
      <c r="A3643" t="s">
        <v>1078</v>
      </c>
      <c r="B3643" s="2" t="str">
        <f t="shared" si="170"/>
        <v>4801</v>
      </c>
      <c r="C3643" s="2">
        <f t="shared" si="168"/>
        <v>4801</v>
      </c>
      <c r="D3643" t="str">
        <f>VLOOKUP(C3643,'Cost Centre'!A:B,2,)</f>
        <v>Finance</v>
      </c>
      <c r="E3643" t="str">
        <f t="shared" si="169"/>
        <v>5</v>
      </c>
      <c r="F3643" t="s">
        <v>1079</v>
      </c>
      <c r="G3643" s="2">
        <v>0</v>
      </c>
      <c r="H3643" s="2">
        <v>0</v>
      </c>
      <c r="I3643" s="2">
        <v>0</v>
      </c>
      <c r="J3643" s="105">
        <f>SUMIF([1]MMM!$A:$A,A3643,[1]MMM!$F:$F)</f>
        <v>0</v>
      </c>
      <c r="K3643" s="2" t="s">
        <v>460</v>
      </c>
      <c r="L3643" s="2">
        <v>0</v>
      </c>
      <c r="M3643" t="s">
        <v>11826</v>
      </c>
      <c r="N3643" t="s">
        <v>12351</v>
      </c>
      <c r="O3643" t="s">
        <v>11298</v>
      </c>
      <c r="P3643" t="s">
        <v>12363</v>
      </c>
    </row>
    <row r="3644" spans="1:16" x14ac:dyDescent="0.3">
      <c r="A3644" t="s">
        <v>1080</v>
      </c>
      <c r="B3644" s="2" t="str">
        <f t="shared" si="170"/>
        <v>4801</v>
      </c>
      <c r="C3644" s="2">
        <f t="shared" si="168"/>
        <v>4801</v>
      </c>
      <c r="D3644" t="str">
        <f>VLOOKUP(C3644,'Cost Centre'!A:B,2,)</f>
        <v>Finance</v>
      </c>
      <c r="E3644" t="str">
        <f t="shared" si="169"/>
        <v>5</v>
      </c>
      <c r="F3644" t="s">
        <v>1081</v>
      </c>
      <c r="G3644" s="2">
        <v>0</v>
      </c>
      <c r="H3644" s="2">
        <v>0</v>
      </c>
      <c r="I3644" s="2">
        <v>0</v>
      </c>
      <c r="J3644" s="105">
        <f>SUMIF([1]MMM!$A:$A,A3644,[1]MMM!$F:$F)</f>
        <v>0</v>
      </c>
      <c r="K3644" s="2" t="s">
        <v>460</v>
      </c>
      <c r="L3644" s="2">
        <v>0</v>
      </c>
      <c r="M3644" t="s">
        <v>11826</v>
      </c>
      <c r="N3644" t="s">
        <v>12351</v>
      </c>
      <c r="O3644" t="s">
        <v>11298</v>
      </c>
      <c r="P3644" t="s">
        <v>12363</v>
      </c>
    </row>
    <row r="3645" spans="1:16" x14ac:dyDescent="0.3">
      <c r="A3645" t="s">
        <v>1082</v>
      </c>
      <c r="B3645" s="2" t="str">
        <f t="shared" si="170"/>
        <v>4801</v>
      </c>
      <c r="C3645" s="2">
        <f t="shared" si="168"/>
        <v>4801</v>
      </c>
      <c r="D3645" t="str">
        <f>VLOOKUP(C3645,'Cost Centre'!A:B,2,)</f>
        <v>Finance</v>
      </c>
      <c r="E3645" t="str">
        <f t="shared" si="169"/>
        <v>5</v>
      </c>
      <c r="F3645" t="s">
        <v>1083</v>
      </c>
      <c r="G3645" s="2">
        <v>0</v>
      </c>
      <c r="H3645" s="2">
        <v>0</v>
      </c>
      <c r="I3645" s="2">
        <v>0</v>
      </c>
      <c r="J3645" s="105">
        <f>SUMIF([1]MMM!$A:$A,A3645,[1]MMM!$F:$F)</f>
        <v>0</v>
      </c>
      <c r="K3645" s="2" t="s">
        <v>460</v>
      </c>
      <c r="L3645" s="2">
        <v>0</v>
      </c>
      <c r="M3645" t="s">
        <v>11826</v>
      </c>
      <c r="N3645" t="s">
        <v>12351</v>
      </c>
      <c r="O3645" t="s">
        <v>11298</v>
      </c>
      <c r="P3645" t="s">
        <v>12363</v>
      </c>
    </row>
    <row r="3646" spans="1:16" x14ac:dyDescent="0.3">
      <c r="A3646" t="s">
        <v>1084</v>
      </c>
      <c r="B3646" s="2" t="str">
        <f t="shared" si="170"/>
        <v>4801</v>
      </c>
      <c r="C3646" s="2">
        <f t="shared" si="168"/>
        <v>4801</v>
      </c>
      <c r="D3646" t="str">
        <f>VLOOKUP(C3646,'Cost Centre'!A:B,2,)</f>
        <v>Finance</v>
      </c>
      <c r="E3646" t="str">
        <f t="shared" si="169"/>
        <v>5</v>
      </c>
      <c r="F3646" t="s">
        <v>4476</v>
      </c>
      <c r="G3646" s="2">
        <v>0</v>
      </c>
      <c r="H3646" s="2">
        <v>0</v>
      </c>
      <c r="I3646" s="2">
        <v>0</v>
      </c>
      <c r="J3646" s="105">
        <f>SUMIF([1]MMM!$A:$A,A3646,[1]MMM!$F:$F)</f>
        <v>0</v>
      </c>
      <c r="K3646" s="2" t="s">
        <v>460</v>
      </c>
      <c r="L3646" s="2">
        <v>0</v>
      </c>
      <c r="M3646" t="s">
        <v>11826</v>
      </c>
      <c r="N3646" t="s">
        <v>12351</v>
      </c>
      <c r="O3646" t="s">
        <v>11298</v>
      </c>
      <c r="P3646" t="s">
        <v>12363</v>
      </c>
    </row>
    <row r="3647" spans="1:16" x14ac:dyDescent="0.3">
      <c r="A3647" t="s">
        <v>1085</v>
      </c>
      <c r="B3647" s="2" t="str">
        <f t="shared" si="170"/>
        <v>4801</v>
      </c>
      <c r="C3647" s="2">
        <f t="shared" si="168"/>
        <v>4801</v>
      </c>
      <c r="D3647" t="str">
        <f>VLOOKUP(C3647,'Cost Centre'!A:B,2,)</f>
        <v>Finance</v>
      </c>
      <c r="E3647" t="str">
        <f t="shared" si="169"/>
        <v>5</v>
      </c>
      <c r="F3647" t="s">
        <v>1086</v>
      </c>
      <c r="G3647" s="2">
        <v>0</v>
      </c>
      <c r="H3647" s="2">
        <v>0</v>
      </c>
      <c r="I3647" s="2">
        <v>0</v>
      </c>
      <c r="J3647" s="105">
        <f>SUMIF([1]MMM!$A:$A,A3647,[1]MMM!$F:$F)</f>
        <v>0</v>
      </c>
      <c r="K3647" s="2" t="s">
        <v>460</v>
      </c>
      <c r="L3647" s="2">
        <v>0</v>
      </c>
      <c r="M3647" t="s">
        <v>11826</v>
      </c>
      <c r="N3647" t="s">
        <v>12351</v>
      </c>
      <c r="O3647" t="s">
        <v>11298</v>
      </c>
      <c r="P3647" t="s">
        <v>12363</v>
      </c>
    </row>
    <row r="3648" spans="1:16" x14ac:dyDescent="0.3">
      <c r="A3648" t="s">
        <v>1087</v>
      </c>
      <c r="B3648" s="2" t="str">
        <f t="shared" si="170"/>
        <v>4801</v>
      </c>
      <c r="C3648" s="2">
        <f t="shared" si="168"/>
        <v>4801</v>
      </c>
      <c r="D3648" t="str">
        <f>VLOOKUP(C3648,'Cost Centre'!A:B,2,)</f>
        <v>Finance</v>
      </c>
      <c r="E3648" t="str">
        <f t="shared" si="169"/>
        <v>5</v>
      </c>
      <c r="F3648" t="s">
        <v>1088</v>
      </c>
      <c r="G3648" s="2">
        <v>0</v>
      </c>
      <c r="H3648" s="2">
        <v>0</v>
      </c>
      <c r="I3648" s="2">
        <v>0</v>
      </c>
      <c r="J3648" s="105">
        <f>SUMIF([1]MMM!$A:$A,A3648,[1]MMM!$F:$F)</f>
        <v>0</v>
      </c>
      <c r="K3648" s="2" t="s">
        <v>460</v>
      </c>
      <c r="L3648" s="2">
        <v>0</v>
      </c>
      <c r="M3648" t="s">
        <v>11826</v>
      </c>
      <c r="N3648" t="s">
        <v>12351</v>
      </c>
      <c r="O3648" t="s">
        <v>11298</v>
      </c>
      <c r="P3648" t="s">
        <v>12363</v>
      </c>
    </row>
    <row r="3649" spans="1:16" x14ac:dyDescent="0.3">
      <c r="A3649" t="s">
        <v>1089</v>
      </c>
      <c r="B3649" s="2" t="str">
        <f t="shared" si="170"/>
        <v>4801</v>
      </c>
      <c r="C3649" s="2">
        <f t="shared" si="168"/>
        <v>4801</v>
      </c>
      <c r="D3649" t="str">
        <f>VLOOKUP(C3649,'Cost Centre'!A:B,2,)</f>
        <v>Finance</v>
      </c>
      <c r="E3649" t="str">
        <f t="shared" si="169"/>
        <v>5</v>
      </c>
      <c r="F3649" t="s">
        <v>12384</v>
      </c>
      <c r="G3649" s="2">
        <v>0</v>
      </c>
      <c r="H3649" s="2">
        <v>0</v>
      </c>
      <c r="I3649" s="2">
        <v>0</v>
      </c>
      <c r="J3649" s="105">
        <f>SUMIF([1]MMM!$A:$A,A3649,[1]MMM!$F:$F)</f>
        <v>0</v>
      </c>
      <c r="K3649" s="2" t="s">
        <v>460</v>
      </c>
      <c r="L3649" s="2">
        <v>0</v>
      </c>
      <c r="M3649" t="s">
        <v>11826</v>
      </c>
      <c r="N3649" t="s">
        <v>12351</v>
      </c>
      <c r="O3649" t="s">
        <v>11298</v>
      </c>
      <c r="P3649" t="s">
        <v>12363</v>
      </c>
    </row>
    <row r="3650" spans="1:16" x14ac:dyDescent="0.3">
      <c r="A3650" t="s">
        <v>4477</v>
      </c>
      <c r="B3650" s="2" t="str">
        <f t="shared" si="170"/>
        <v>4801</v>
      </c>
      <c r="C3650" s="2">
        <f t="shared" ref="C3650:C3713" si="171">VALUE(B3650)</f>
        <v>4801</v>
      </c>
      <c r="D3650" t="str">
        <f>VLOOKUP(C3650,'Cost Centre'!A:B,2,)</f>
        <v>Finance</v>
      </c>
      <c r="E3650" t="str">
        <f t="shared" ref="E3650:E3713" si="172">MID(A3650,5,1)</f>
        <v>5</v>
      </c>
      <c r="F3650" t="s">
        <v>4478</v>
      </c>
      <c r="G3650" s="2">
        <v>0</v>
      </c>
      <c r="H3650" s="2">
        <v>0</v>
      </c>
      <c r="I3650" s="2">
        <v>0</v>
      </c>
      <c r="J3650" s="105">
        <f>SUMIF([1]MMM!$A:$A,A3650,[1]MMM!$F:$F)</f>
        <v>0</v>
      </c>
      <c r="K3650" s="2" t="s">
        <v>460</v>
      </c>
      <c r="L3650" s="2">
        <v>0</v>
      </c>
      <c r="M3650" t="s">
        <v>11826</v>
      </c>
      <c r="N3650" t="s">
        <v>12351</v>
      </c>
      <c r="O3650" t="s">
        <v>11298</v>
      </c>
      <c r="P3650" t="s">
        <v>12363</v>
      </c>
    </row>
    <row r="3651" spans="1:16" x14ac:dyDescent="0.3">
      <c r="A3651" t="s">
        <v>4479</v>
      </c>
      <c r="B3651" s="2" t="str">
        <f t="shared" ref="B3651:B3714" si="173">MID(A3651,1,4)</f>
        <v>4801</v>
      </c>
      <c r="C3651" s="2">
        <f t="shared" si="171"/>
        <v>4801</v>
      </c>
      <c r="D3651" t="str">
        <f>VLOOKUP(C3651,'Cost Centre'!A:B,2,)</f>
        <v>Finance</v>
      </c>
      <c r="E3651" t="str">
        <f t="shared" si="172"/>
        <v>5</v>
      </c>
      <c r="F3651" t="s">
        <v>4480</v>
      </c>
      <c r="G3651" s="2">
        <v>0</v>
      </c>
      <c r="H3651" s="2">
        <v>0</v>
      </c>
      <c r="I3651" s="2">
        <v>0</v>
      </c>
      <c r="J3651" s="105">
        <f>SUMIF([1]MMM!$A:$A,A3651,[1]MMM!$F:$F)</f>
        <v>0</v>
      </c>
      <c r="K3651" s="2" t="s">
        <v>460</v>
      </c>
      <c r="L3651" s="2">
        <v>0</v>
      </c>
      <c r="M3651" t="s">
        <v>11826</v>
      </c>
      <c r="N3651" t="s">
        <v>12351</v>
      </c>
      <c r="O3651" t="s">
        <v>11298</v>
      </c>
      <c r="P3651" t="s">
        <v>12363</v>
      </c>
    </row>
    <row r="3652" spans="1:16" x14ac:dyDescent="0.3">
      <c r="A3652" t="s">
        <v>1090</v>
      </c>
      <c r="B3652" s="2" t="str">
        <f t="shared" si="173"/>
        <v>4801</v>
      </c>
      <c r="C3652" s="2">
        <f t="shared" si="171"/>
        <v>4801</v>
      </c>
      <c r="D3652" t="str">
        <f>VLOOKUP(C3652,'Cost Centre'!A:B,2,)</f>
        <v>Finance</v>
      </c>
      <c r="E3652" t="str">
        <f t="shared" si="172"/>
        <v>5</v>
      </c>
      <c r="F3652" t="s">
        <v>1091</v>
      </c>
      <c r="G3652" s="2">
        <v>0</v>
      </c>
      <c r="H3652" s="2">
        <v>0</v>
      </c>
      <c r="I3652" s="2">
        <v>0</v>
      </c>
      <c r="J3652" s="105">
        <f>SUMIF([1]MMM!$A:$A,A3652,[1]MMM!$F:$F)</f>
        <v>0</v>
      </c>
      <c r="K3652" s="2" t="s">
        <v>460</v>
      </c>
      <c r="L3652" s="2">
        <v>0</v>
      </c>
      <c r="M3652" t="s">
        <v>11826</v>
      </c>
      <c r="N3652" t="s">
        <v>12351</v>
      </c>
      <c r="O3652" t="s">
        <v>11298</v>
      </c>
      <c r="P3652" t="s">
        <v>12363</v>
      </c>
    </row>
    <row r="3653" spans="1:16" x14ac:dyDescent="0.3">
      <c r="A3653" t="s">
        <v>1092</v>
      </c>
      <c r="B3653" s="2" t="str">
        <f t="shared" si="173"/>
        <v>4801</v>
      </c>
      <c r="C3653" s="2">
        <f t="shared" si="171"/>
        <v>4801</v>
      </c>
      <c r="D3653" t="str">
        <f>VLOOKUP(C3653,'Cost Centre'!A:B,2,)</f>
        <v>Finance</v>
      </c>
      <c r="E3653" t="str">
        <f t="shared" si="172"/>
        <v>5</v>
      </c>
      <c r="F3653" t="s">
        <v>1093</v>
      </c>
      <c r="G3653" s="2">
        <v>0</v>
      </c>
      <c r="H3653" s="2">
        <v>0</v>
      </c>
      <c r="I3653" s="2">
        <v>0</v>
      </c>
      <c r="J3653" s="105">
        <f>SUMIF([1]MMM!$A:$A,A3653,[1]MMM!$F:$F)</f>
        <v>0</v>
      </c>
      <c r="K3653" s="2" t="s">
        <v>460</v>
      </c>
      <c r="L3653" s="2">
        <v>0</v>
      </c>
      <c r="M3653" t="s">
        <v>11826</v>
      </c>
      <c r="N3653" t="s">
        <v>12351</v>
      </c>
      <c r="O3653" t="s">
        <v>11298</v>
      </c>
      <c r="P3653" t="s">
        <v>12363</v>
      </c>
    </row>
    <row r="3654" spans="1:16" x14ac:dyDescent="0.3">
      <c r="A3654" t="s">
        <v>1094</v>
      </c>
      <c r="B3654" s="2" t="str">
        <f t="shared" si="173"/>
        <v>4801</v>
      </c>
      <c r="C3654" s="2">
        <f t="shared" si="171"/>
        <v>4801</v>
      </c>
      <c r="D3654" t="str">
        <f>VLOOKUP(C3654,'Cost Centre'!A:B,2,)</f>
        <v>Finance</v>
      </c>
      <c r="E3654" t="str">
        <f t="shared" si="172"/>
        <v>5</v>
      </c>
      <c r="F3654" t="s">
        <v>1095</v>
      </c>
      <c r="G3654" s="2">
        <v>0</v>
      </c>
      <c r="H3654" s="2">
        <v>0</v>
      </c>
      <c r="I3654" s="2">
        <v>0</v>
      </c>
      <c r="J3654" s="105">
        <f>SUMIF([1]MMM!$A:$A,A3654,[1]MMM!$F:$F)</f>
        <v>0</v>
      </c>
      <c r="K3654" s="2" t="s">
        <v>460</v>
      </c>
      <c r="L3654" s="2">
        <v>0</v>
      </c>
      <c r="M3654" t="s">
        <v>11826</v>
      </c>
      <c r="N3654" t="s">
        <v>12351</v>
      </c>
      <c r="O3654" t="s">
        <v>11298</v>
      </c>
      <c r="P3654" t="s">
        <v>12363</v>
      </c>
    </row>
    <row r="3655" spans="1:16" x14ac:dyDescent="0.3">
      <c r="A3655" t="s">
        <v>1096</v>
      </c>
      <c r="B3655" s="2" t="str">
        <f t="shared" si="173"/>
        <v>4801</v>
      </c>
      <c r="C3655" s="2">
        <f t="shared" si="171"/>
        <v>4801</v>
      </c>
      <c r="D3655" t="str">
        <f>VLOOKUP(C3655,'Cost Centre'!A:B,2,)</f>
        <v>Finance</v>
      </c>
      <c r="E3655" t="str">
        <f t="shared" si="172"/>
        <v>5</v>
      </c>
      <c r="F3655" t="s">
        <v>1097</v>
      </c>
      <c r="G3655" s="2">
        <v>0</v>
      </c>
      <c r="H3655" s="2">
        <v>0</v>
      </c>
      <c r="I3655" s="2">
        <v>0</v>
      </c>
      <c r="J3655" s="105">
        <f>SUMIF([1]MMM!$A:$A,A3655,[1]MMM!$F:$F)</f>
        <v>0</v>
      </c>
      <c r="K3655" s="2" t="s">
        <v>460</v>
      </c>
      <c r="L3655" s="2">
        <v>0</v>
      </c>
      <c r="M3655" t="s">
        <v>11826</v>
      </c>
      <c r="N3655" t="s">
        <v>12351</v>
      </c>
      <c r="O3655" t="s">
        <v>11298</v>
      </c>
      <c r="P3655" t="s">
        <v>12363</v>
      </c>
    </row>
    <row r="3656" spans="1:16" x14ac:dyDescent="0.3">
      <c r="A3656" t="s">
        <v>1098</v>
      </c>
      <c r="B3656" s="2" t="str">
        <f t="shared" si="173"/>
        <v>4801</v>
      </c>
      <c r="C3656" s="2">
        <f t="shared" si="171"/>
        <v>4801</v>
      </c>
      <c r="D3656" t="str">
        <f>VLOOKUP(C3656,'Cost Centre'!A:B,2,)</f>
        <v>Finance</v>
      </c>
      <c r="E3656" t="str">
        <f t="shared" si="172"/>
        <v>5</v>
      </c>
      <c r="F3656" t="s">
        <v>4481</v>
      </c>
      <c r="G3656" s="2">
        <v>0</v>
      </c>
      <c r="H3656" s="2">
        <v>0</v>
      </c>
      <c r="I3656" s="2">
        <v>0</v>
      </c>
      <c r="J3656" s="105">
        <f>SUMIF([1]MMM!$A:$A,A3656,[1]MMM!$F:$F)</f>
        <v>0</v>
      </c>
      <c r="K3656" s="2" t="s">
        <v>460</v>
      </c>
      <c r="L3656" s="2">
        <v>0</v>
      </c>
      <c r="M3656" t="s">
        <v>11826</v>
      </c>
      <c r="N3656" t="s">
        <v>12351</v>
      </c>
      <c r="O3656" t="s">
        <v>11298</v>
      </c>
      <c r="P3656" t="s">
        <v>12363</v>
      </c>
    </row>
    <row r="3657" spans="1:16" x14ac:dyDescent="0.3">
      <c r="A3657" t="s">
        <v>1099</v>
      </c>
      <c r="B3657" s="2" t="str">
        <f t="shared" si="173"/>
        <v>4801</v>
      </c>
      <c r="C3657" s="2">
        <f t="shared" si="171"/>
        <v>4801</v>
      </c>
      <c r="D3657" t="str">
        <f>VLOOKUP(C3657,'Cost Centre'!A:B,2,)</f>
        <v>Finance</v>
      </c>
      <c r="E3657" t="str">
        <f t="shared" si="172"/>
        <v>5</v>
      </c>
      <c r="F3657" t="s">
        <v>1100</v>
      </c>
      <c r="G3657" s="2">
        <v>0</v>
      </c>
      <c r="H3657" s="2">
        <v>0</v>
      </c>
      <c r="I3657" s="2">
        <v>0</v>
      </c>
      <c r="J3657" s="105">
        <f>SUMIF([1]MMM!$A:$A,A3657,[1]MMM!$F:$F)</f>
        <v>0</v>
      </c>
      <c r="K3657" s="2" t="s">
        <v>460</v>
      </c>
      <c r="L3657" s="2">
        <v>0</v>
      </c>
      <c r="M3657" t="s">
        <v>11826</v>
      </c>
      <c r="N3657" t="s">
        <v>12351</v>
      </c>
      <c r="O3657" t="s">
        <v>11298</v>
      </c>
      <c r="P3657" t="s">
        <v>12363</v>
      </c>
    </row>
    <row r="3658" spans="1:16" x14ac:dyDescent="0.3">
      <c r="A3658" t="s">
        <v>1101</v>
      </c>
      <c r="B3658" s="2" t="str">
        <f t="shared" si="173"/>
        <v>4801</v>
      </c>
      <c r="C3658" s="2">
        <f t="shared" si="171"/>
        <v>4801</v>
      </c>
      <c r="D3658" t="str">
        <f>VLOOKUP(C3658,'Cost Centre'!A:B,2,)</f>
        <v>Finance</v>
      </c>
      <c r="E3658" t="str">
        <f t="shared" si="172"/>
        <v>5</v>
      </c>
      <c r="F3658" t="s">
        <v>1102</v>
      </c>
      <c r="G3658" s="2">
        <v>0</v>
      </c>
      <c r="H3658" s="2">
        <v>0</v>
      </c>
      <c r="I3658" s="2">
        <v>0</v>
      </c>
      <c r="J3658" s="105">
        <f>SUMIF([1]MMM!$A:$A,A3658,[1]MMM!$F:$F)</f>
        <v>0</v>
      </c>
      <c r="K3658" s="2" t="s">
        <v>460</v>
      </c>
      <c r="L3658" s="2">
        <v>0</v>
      </c>
      <c r="M3658" t="s">
        <v>11826</v>
      </c>
      <c r="N3658" t="s">
        <v>12351</v>
      </c>
      <c r="O3658" t="s">
        <v>11298</v>
      </c>
      <c r="P3658" t="s">
        <v>12363</v>
      </c>
    </row>
    <row r="3659" spans="1:16" x14ac:dyDescent="0.3">
      <c r="A3659" t="s">
        <v>1103</v>
      </c>
      <c r="B3659" s="2" t="str">
        <f t="shared" si="173"/>
        <v>4801</v>
      </c>
      <c r="C3659" s="2">
        <f t="shared" si="171"/>
        <v>4801</v>
      </c>
      <c r="D3659" t="str">
        <f>VLOOKUP(C3659,'Cost Centre'!A:B,2,)</f>
        <v>Finance</v>
      </c>
      <c r="E3659" t="str">
        <f t="shared" si="172"/>
        <v>5</v>
      </c>
      <c r="F3659" t="s">
        <v>12385</v>
      </c>
      <c r="G3659" s="2">
        <v>0</v>
      </c>
      <c r="H3659" s="2">
        <v>0</v>
      </c>
      <c r="I3659" s="2">
        <v>0</v>
      </c>
      <c r="J3659" s="105">
        <f>SUMIF([1]MMM!$A:$A,A3659,[1]MMM!$F:$F)</f>
        <v>0</v>
      </c>
      <c r="K3659" s="2" t="s">
        <v>460</v>
      </c>
      <c r="L3659" s="2">
        <v>0</v>
      </c>
      <c r="M3659" t="s">
        <v>11826</v>
      </c>
      <c r="N3659" t="s">
        <v>12351</v>
      </c>
      <c r="O3659" t="s">
        <v>11298</v>
      </c>
      <c r="P3659" t="s">
        <v>12363</v>
      </c>
    </row>
    <row r="3660" spans="1:16" x14ac:dyDescent="0.3">
      <c r="A3660" t="s">
        <v>4482</v>
      </c>
      <c r="B3660" s="2" t="str">
        <f t="shared" si="173"/>
        <v>4801</v>
      </c>
      <c r="C3660" s="2">
        <f t="shared" si="171"/>
        <v>4801</v>
      </c>
      <c r="D3660" t="str">
        <f>VLOOKUP(C3660,'Cost Centre'!A:B,2,)</f>
        <v>Finance</v>
      </c>
      <c r="E3660" t="str">
        <f t="shared" si="172"/>
        <v>5</v>
      </c>
      <c r="F3660" t="s">
        <v>4483</v>
      </c>
      <c r="G3660" s="2">
        <v>0</v>
      </c>
      <c r="H3660" s="2">
        <v>0</v>
      </c>
      <c r="I3660" s="2">
        <v>0</v>
      </c>
      <c r="J3660" s="105">
        <f>SUMIF([1]MMM!$A:$A,A3660,[1]MMM!$F:$F)</f>
        <v>0</v>
      </c>
      <c r="K3660" s="2" t="s">
        <v>460</v>
      </c>
      <c r="L3660" s="2">
        <v>0</v>
      </c>
      <c r="M3660" t="s">
        <v>11826</v>
      </c>
      <c r="N3660" t="s">
        <v>12351</v>
      </c>
      <c r="O3660" t="s">
        <v>11298</v>
      </c>
      <c r="P3660" t="s">
        <v>12363</v>
      </c>
    </row>
    <row r="3661" spans="1:16" x14ac:dyDescent="0.3">
      <c r="A3661" t="s">
        <v>4484</v>
      </c>
      <c r="B3661" s="2" t="str">
        <f t="shared" si="173"/>
        <v>4801</v>
      </c>
      <c r="C3661" s="2">
        <f t="shared" si="171"/>
        <v>4801</v>
      </c>
      <c r="D3661" t="str">
        <f>VLOOKUP(C3661,'Cost Centre'!A:B,2,)</f>
        <v>Finance</v>
      </c>
      <c r="E3661" t="str">
        <f t="shared" si="172"/>
        <v>5</v>
      </c>
      <c r="F3661" t="s">
        <v>4485</v>
      </c>
      <c r="G3661" s="2">
        <v>0</v>
      </c>
      <c r="H3661" s="2">
        <v>0</v>
      </c>
      <c r="I3661" s="2">
        <v>0</v>
      </c>
      <c r="J3661" s="105">
        <f>SUMIF([1]MMM!$A:$A,A3661,[1]MMM!$F:$F)</f>
        <v>0</v>
      </c>
      <c r="K3661" s="2" t="s">
        <v>460</v>
      </c>
      <c r="L3661" s="2">
        <v>0</v>
      </c>
      <c r="M3661" t="s">
        <v>11826</v>
      </c>
      <c r="N3661" t="s">
        <v>12351</v>
      </c>
      <c r="O3661" t="s">
        <v>11298</v>
      </c>
      <c r="P3661" t="s">
        <v>12363</v>
      </c>
    </row>
    <row r="3662" spans="1:16" x14ac:dyDescent="0.3">
      <c r="A3662" t="s">
        <v>1104</v>
      </c>
      <c r="B3662" s="2" t="str">
        <f t="shared" si="173"/>
        <v>4801</v>
      </c>
      <c r="C3662" s="2">
        <f t="shared" si="171"/>
        <v>4801</v>
      </c>
      <c r="D3662" t="str">
        <f>VLOOKUP(C3662,'Cost Centre'!A:B,2,)</f>
        <v>Finance</v>
      </c>
      <c r="E3662" t="str">
        <f t="shared" si="172"/>
        <v>5</v>
      </c>
      <c r="F3662" t="s">
        <v>1105</v>
      </c>
      <c r="G3662" s="2">
        <v>0</v>
      </c>
      <c r="H3662" s="2">
        <v>0</v>
      </c>
      <c r="I3662" s="2">
        <v>0</v>
      </c>
      <c r="J3662" s="105">
        <f>SUMIF([1]MMM!$A:$A,A3662,[1]MMM!$F:$F)</f>
        <v>0</v>
      </c>
      <c r="K3662" s="2" t="s">
        <v>460</v>
      </c>
      <c r="L3662" s="2">
        <v>0</v>
      </c>
      <c r="M3662" t="s">
        <v>11826</v>
      </c>
      <c r="N3662" t="s">
        <v>12351</v>
      </c>
      <c r="O3662" t="s">
        <v>11298</v>
      </c>
      <c r="P3662" t="s">
        <v>12363</v>
      </c>
    </row>
    <row r="3663" spans="1:16" x14ac:dyDescent="0.3">
      <c r="A3663" t="s">
        <v>1106</v>
      </c>
      <c r="B3663" s="2" t="str">
        <f t="shared" si="173"/>
        <v>4801</v>
      </c>
      <c r="C3663" s="2">
        <f t="shared" si="171"/>
        <v>4801</v>
      </c>
      <c r="D3663" t="str">
        <f>VLOOKUP(C3663,'Cost Centre'!A:B,2,)</f>
        <v>Finance</v>
      </c>
      <c r="E3663" t="str">
        <f t="shared" si="172"/>
        <v>5</v>
      </c>
      <c r="F3663" t="s">
        <v>1107</v>
      </c>
      <c r="G3663" s="2">
        <v>0</v>
      </c>
      <c r="H3663" s="2">
        <v>0</v>
      </c>
      <c r="I3663" s="2">
        <v>0</v>
      </c>
      <c r="J3663" s="105">
        <f>SUMIF([1]MMM!$A:$A,A3663,[1]MMM!$F:$F)</f>
        <v>0</v>
      </c>
      <c r="K3663" s="2" t="s">
        <v>460</v>
      </c>
      <c r="L3663" s="2">
        <v>0</v>
      </c>
      <c r="M3663" t="s">
        <v>11826</v>
      </c>
      <c r="N3663" t="s">
        <v>12351</v>
      </c>
      <c r="O3663" t="s">
        <v>11298</v>
      </c>
      <c r="P3663" t="s">
        <v>12363</v>
      </c>
    </row>
    <row r="3664" spans="1:16" x14ac:dyDescent="0.3">
      <c r="A3664" t="s">
        <v>1108</v>
      </c>
      <c r="B3664" s="2" t="str">
        <f t="shared" si="173"/>
        <v>4801</v>
      </c>
      <c r="C3664" s="2">
        <f t="shared" si="171"/>
        <v>4801</v>
      </c>
      <c r="D3664" t="str">
        <f>VLOOKUP(C3664,'Cost Centre'!A:B,2,)</f>
        <v>Finance</v>
      </c>
      <c r="E3664" t="str">
        <f t="shared" si="172"/>
        <v>5</v>
      </c>
      <c r="F3664" t="s">
        <v>1109</v>
      </c>
      <c r="G3664" s="2">
        <v>0</v>
      </c>
      <c r="H3664" s="2">
        <v>0</v>
      </c>
      <c r="I3664" s="2">
        <v>0</v>
      </c>
      <c r="J3664" s="105">
        <f>SUMIF([1]MMM!$A:$A,A3664,[1]MMM!$F:$F)</f>
        <v>0</v>
      </c>
      <c r="K3664" s="2" t="s">
        <v>460</v>
      </c>
      <c r="L3664" s="2">
        <v>0</v>
      </c>
      <c r="M3664" t="s">
        <v>11826</v>
      </c>
      <c r="N3664" t="s">
        <v>12351</v>
      </c>
      <c r="O3664" t="s">
        <v>11298</v>
      </c>
      <c r="P3664" t="s">
        <v>12363</v>
      </c>
    </row>
    <row r="3665" spans="1:16" x14ac:dyDescent="0.3">
      <c r="A3665" t="s">
        <v>1110</v>
      </c>
      <c r="B3665" s="2" t="str">
        <f t="shared" si="173"/>
        <v>4801</v>
      </c>
      <c r="C3665" s="2">
        <f t="shared" si="171"/>
        <v>4801</v>
      </c>
      <c r="D3665" t="str">
        <f>VLOOKUP(C3665,'Cost Centre'!A:B,2,)</f>
        <v>Finance</v>
      </c>
      <c r="E3665" t="str">
        <f t="shared" si="172"/>
        <v>5</v>
      </c>
      <c r="F3665" t="s">
        <v>1111</v>
      </c>
      <c r="G3665" s="2">
        <v>0</v>
      </c>
      <c r="H3665" s="2">
        <v>0</v>
      </c>
      <c r="I3665" s="2">
        <v>0</v>
      </c>
      <c r="J3665" s="105">
        <f>SUMIF([1]MMM!$A:$A,A3665,[1]MMM!$F:$F)</f>
        <v>0</v>
      </c>
      <c r="K3665" s="2" t="s">
        <v>460</v>
      </c>
      <c r="L3665" s="2">
        <v>0</v>
      </c>
      <c r="M3665" t="s">
        <v>11826</v>
      </c>
      <c r="N3665" t="s">
        <v>12351</v>
      </c>
      <c r="O3665" t="s">
        <v>11298</v>
      </c>
      <c r="P3665" t="s">
        <v>12363</v>
      </c>
    </row>
    <row r="3666" spans="1:16" x14ac:dyDescent="0.3">
      <c r="A3666" t="s">
        <v>1112</v>
      </c>
      <c r="B3666" s="2" t="str">
        <f t="shared" si="173"/>
        <v>4801</v>
      </c>
      <c r="C3666" s="2">
        <f t="shared" si="171"/>
        <v>4801</v>
      </c>
      <c r="D3666" t="str">
        <f>VLOOKUP(C3666,'Cost Centre'!A:B,2,)</f>
        <v>Finance</v>
      </c>
      <c r="E3666" t="str">
        <f t="shared" si="172"/>
        <v>5</v>
      </c>
      <c r="F3666" t="s">
        <v>4486</v>
      </c>
      <c r="G3666" s="2">
        <v>0</v>
      </c>
      <c r="H3666" s="2">
        <v>0</v>
      </c>
      <c r="I3666" s="2">
        <v>0</v>
      </c>
      <c r="J3666" s="105">
        <f>SUMIF([1]MMM!$A:$A,A3666,[1]MMM!$F:$F)</f>
        <v>0</v>
      </c>
      <c r="K3666" s="2" t="s">
        <v>460</v>
      </c>
      <c r="L3666" s="2">
        <v>0</v>
      </c>
      <c r="M3666" t="s">
        <v>11826</v>
      </c>
      <c r="N3666" t="s">
        <v>12351</v>
      </c>
      <c r="O3666" t="s">
        <v>11298</v>
      </c>
      <c r="P3666" t="s">
        <v>12363</v>
      </c>
    </row>
    <row r="3667" spans="1:16" x14ac:dyDescent="0.3">
      <c r="A3667" t="s">
        <v>1113</v>
      </c>
      <c r="B3667" s="2" t="str">
        <f t="shared" si="173"/>
        <v>4801</v>
      </c>
      <c r="C3667" s="2">
        <f t="shared" si="171"/>
        <v>4801</v>
      </c>
      <c r="D3667" t="str">
        <f>VLOOKUP(C3667,'Cost Centre'!A:B,2,)</f>
        <v>Finance</v>
      </c>
      <c r="E3667" t="str">
        <f t="shared" si="172"/>
        <v>5</v>
      </c>
      <c r="F3667" t="s">
        <v>1114</v>
      </c>
      <c r="G3667" s="2">
        <v>0</v>
      </c>
      <c r="H3667" s="2">
        <v>0</v>
      </c>
      <c r="I3667" s="2">
        <v>0</v>
      </c>
      <c r="J3667" s="105">
        <f>SUMIF([1]MMM!$A:$A,A3667,[1]MMM!$F:$F)</f>
        <v>0</v>
      </c>
      <c r="K3667" s="2" t="s">
        <v>460</v>
      </c>
      <c r="L3667" s="2">
        <v>0</v>
      </c>
      <c r="M3667" t="s">
        <v>11826</v>
      </c>
      <c r="N3667" t="s">
        <v>12351</v>
      </c>
      <c r="O3667" t="s">
        <v>11298</v>
      </c>
      <c r="P3667" t="s">
        <v>12363</v>
      </c>
    </row>
    <row r="3668" spans="1:16" x14ac:dyDescent="0.3">
      <c r="A3668" t="s">
        <v>1115</v>
      </c>
      <c r="B3668" s="2" t="str">
        <f t="shared" si="173"/>
        <v>4801</v>
      </c>
      <c r="C3668" s="2">
        <f t="shared" si="171"/>
        <v>4801</v>
      </c>
      <c r="D3668" t="str">
        <f>VLOOKUP(C3668,'Cost Centre'!A:B,2,)</f>
        <v>Finance</v>
      </c>
      <c r="E3668" t="str">
        <f t="shared" si="172"/>
        <v>5</v>
      </c>
      <c r="F3668" t="s">
        <v>1116</v>
      </c>
      <c r="G3668" s="2">
        <v>0</v>
      </c>
      <c r="H3668" s="2">
        <v>0</v>
      </c>
      <c r="I3668" s="2">
        <v>0</v>
      </c>
      <c r="J3668" s="105">
        <f>SUMIF([1]MMM!$A:$A,A3668,[1]MMM!$F:$F)</f>
        <v>0</v>
      </c>
      <c r="K3668" s="2" t="s">
        <v>460</v>
      </c>
      <c r="L3668" s="2">
        <v>0</v>
      </c>
      <c r="M3668" t="s">
        <v>11826</v>
      </c>
      <c r="N3668" t="s">
        <v>12351</v>
      </c>
      <c r="O3668" t="s">
        <v>11298</v>
      </c>
      <c r="P3668" t="s">
        <v>12363</v>
      </c>
    </row>
    <row r="3669" spans="1:16" x14ac:dyDescent="0.3">
      <c r="A3669" t="s">
        <v>1117</v>
      </c>
      <c r="B3669" s="2" t="str">
        <f t="shared" si="173"/>
        <v>4801</v>
      </c>
      <c r="C3669" s="2">
        <f t="shared" si="171"/>
        <v>4801</v>
      </c>
      <c r="D3669" t="str">
        <f>VLOOKUP(C3669,'Cost Centre'!A:B,2,)</f>
        <v>Finance</v>
      </c>
      <c r="E3669" t="str">
        <f t="shared" si="172"/>
        <v>5</v>
      </c>
      <c r="F3669" t="s">
        <v>12386</v>
      </c>
      <c r="G3669" s="2">
        <v>0</v>
      </c>
      <c r="H3669" s="2">
        <v>0</v>
      </c>
      <c r="I3669" s="2">
        <v>0</v>
      </c>
      <c r="J3669" s="105">
        <f>SUMIF([1]MMM!$A:$A,A3669,[1]MMM!$F:$F)</f>
        <v>0</v>
      </c>
      <c r="K3669" s="2" t="s">
        <v>460</v>
      </c>
      <c r="L3669" s="2">
        <v>0</v>
      </c>
      <c r="M3669" t="s">
        <v>11826</v>
      </c>
      <c r="N3669" t="s">
        <v>12351</v>
      </c>
      <c r="O3669" t="s">
        <v>11298</v>
      </c>
      <c r="P3669" t="s">
        <v>12363</v>
      </c>
    </row>
    <row r="3670" spans="1:16" x14ac:dyDescent="0.3">
      <c r="A3670" t="s">
        <v>4487</v>
      </c>
      <c r="B3670" s="2" t="str">
        <f t="shared" si="173"/>
        <v>4801</v>
      </c>
      <c r="C3670" s="2">
        <f t="shared" si="171"/>
        <v>4801</v>
      </c>
      <c r="D3670" t="str">
        <f>VLOOKUP(C3670,'Cost Centre'!A:B,2,)</f>
        <v>Finance</v>
      </c>
      <c r="E3670" t="str">
        <f t="shared" si="172"/>
        <v>5</v>
      </c>
      <c r="F3670" t="s">
        <v>4488</v>
      </c>
      <c r="G3670" s="2">
        <v>0</v>
      </c>
      <c r="H3670" s="2">
        <v>0</v>
      </c>
      <c r="I3670" s="2">
        <v>0</v>
      </c>
      <c r="J3670" s="105">
        <f>SUMIF([1]MMM!$A:$A,A3670,[1]MMM!$F:$F)</f>
        <v>0</v>
      </c>
      <c r="K3670" s="2" t="s">
        <v>460</v>
      </c>
      <c r="L3670" s="2">
        <v>0</v>
      </c>
      <c r="M3670" t="s">
        <v>11826</v>
      </c>
      <c r="N3670" t="s">
        <v>12351</v>
      </c>
      <c r="O3670" t="s">
        <v>11298</v>
      </c>
      <c r="P3670" t="s">
        <v>12363</v>
      </c>
    </row>
    <row r="3671" spans="1:16" x14ac:dyDescent="0.3">
      <c r="A3671" t="s">
        <v>4489</v>
      </c>
      <c r="B3671" s="2" t="str">
        <f t="shared" si="173"/>
        <v>4801</v>
      </c>
      <c r="C3671" s="2">
        <f t="shared" si="171"/>
        <v>4801</v>
      </c>
      <c r="D3671" t="str">
        <f>VLOOKUP(C3671,'Cost Centre'!A:B,2,)</f>
        <v>Finance</v>
      </c>
      <c r="E3671" t="str">
        <f t="shared" si="172"/>
        <v>5</v>
      </c>
      <c r="F3671" t="s">
        <v>4490</v>
      </c>
      <c r="G3671" s="2">
        <v>0</v>
      </c>
      <c r="H3671" s="2">
        <v>0</v>
      </c>
      <c r="I3671" s="2">
        <v>0</v>
      </c>
      <c r="J3671" s="105">
        <f>SUMIF([1]MMM!$A:$A,A3671,[1]MMM!$F:$F)</f>
        <v>0</v>
      </c>
      <c r="K3671" s="2" t="s">
        <v>460</v>
      </c>
      <c r="L3671" s="2">
        <v>0</v>
      </c>
      <c r="M3671" t="s">
        <v>11826</v>
      </c>
      <c r="N3671" t="s">
        <v>12351</v>
      </c>
      <c r="O3671" t="s">
        <v>11298</v>
      </c>
      <c r="P3671" t="s">
        <v>12363</v>
      </c>
    </row>
    <row r="3672" spans="1:16" x14ac:dyDescent="0.3">
      <c r="A3672" t="s">
        <v>1118</v>
      </c>
      <c r="B3672" s="2" t="str">
        <f t="shared" si="173"/>
        <v>4801</v>
      </c>
      <c r="C3672" s="2">
        <f t="shared" si="171"/>
        <v>4801</v>
      </c>
      <c r="D3672" t="str">
        <f>VLOOKUP(C3672,'Cost Centre'!A:B,2,)</f>
        <v>Finance</v>
      </c>
      <c r="E3672" t="str">
        <f t="shared" si="172"/>
        <v>5</v>
      </c>
      <c r="F3672" t="s">
        <v>1119</v>
      </c>
      <c r="G3672" s="2">
        <v>0</v>
      </c>
      <c r="H3672" s="2">
        <v>0</v>
      </c>
      <c r="I3672" s="2">
        <v>0</v>
      </c>
      <c r="J3672" s="105">
        <f>SUMIF([1]MMM!$A:$A,A3672,[1]MMM!$F:$F)</f>
        <v>0</v>
      </c>
      <c r="K3672" s="2" t="s">
        <v>460</v>
      </c>
      <c r="L3672" s="2">
        <v>0</v>
      </c>
      <c r="M3672" t="s">
        <v>11826</v>
      </c>
      <c r="N3672" t="s">
        <v>12351</v>
      </c>
      <c r="O3672" t="s">
        <v>11298</v>
      </c>
      <c r="P3672" t="s">
        <v>12363</v>
      </c>
    </row>
    <row r="3673" spans="1:16" x14ac:dyDescent="0.3">
      <c r="A3673" t="s">
        <v>1120</v>
      </c>
      <c r="B3673" s="2" t="str">
        <f t="shared" si="173"/>
        <v>4801</v>
      </c>
      <c r="C3673" s="2">
        <f t="shared" si="171"/>
        <v>4801</v>
      </c>
      <c r="D3673" t="str">
        <f>VLOOKUP(C3673,'Cost Centre'!A:B,2,)</f>
        <v>Finance</v>
      </c>
      <c r="E3673" t="str">
        <f t="shared" si="172"/>
        <v>5</v>
      </c>
      <c r="F3673" t="s">
        <v>1121</v>
      </c>
      <c r="G3673" s="2">
        <v>0</v>
      </c>
      <c r="H3673" s="2">
        <v>0</v>
      </c>
      <c r="I3673" s="2">
        <v>0</v>
      </c>
      <c r="J3673" s="105">
        <f>SUMIF([1]MMM!$A:$A,A3673,[1]MMM!$F:$F)</f>
        <v>0</v>
      </c>
      <c r="K3673" s="2" t="s">
        <v>460</v>
      </c>
      <c r="L3673" s="2">
        <v>0</v>
      </c>
      <c r="M3673" t="s">
        <v>11826</v>
      </c>
      <c r="N3673" t="s">
        <v>12351</v>
      </c>
      <c r="O3673" t="s">
        <v>11298</v>
      </c>
      <c r="P3673" t="s">
        <v>12363</v>
      </c>
    </row>
    <row r="3674" spans="1:16" x14ac:dyDescent="0.3">
      <c r="A3674" t="s">
        <v>1122</v>
      </c>
      <c r="B3674" s="2" t="str">
        <f t="shared" si="173"/>
        <v>4801</v>
      </c>
      <c r="C3674" s="2">
        <f t="shared" si="171"/>
        <v>4801</v>
      </c>
      <c r="D3674" t="str">
        <f>VLOOKUP(C3674,'Cost Centre'!A:B,2,)</f>
        <v>Finance</v>
      </c>
      <c r="E3674" t="str">
        <f t="shared" si="172"/>
        <v>5</v>
      </c>
      <c r="F3674" t="s">
        <v>1123</v>
      </c>
      <c r="G3674" s="2">
        <v>0</v>
      </c>
      <c r="H3674" s="2">
        <v>0</v>
      </c>
      <c r="I3674" s="2">
        <v>0</v>
      </c>
      <c r="J3674" s="105">
        <f>SUMIF([1]MMM!$A:$A,A3674,[1]MMM!$F:$F)</f>
        <v>0</v>
      </c>
      <c r="K3674" s="2" t="s">
        <v>460</v>
      </c>
      <c r="L3674" s="2">
        <v>0</v>
      </c>
      <c r="M3674" t="s">
        <v>11826</v>
      </c>
      <c r="N3674" t="s">
        <v>12351</v>
      </c>
      <c r="O3674" t="s">
        <v>11298</v>
      </c>
      <c r="P3674" t="s">
        <v>12363</v>
      </c>
    </row>
    <row r="3675" spans="1:16" x14ac:dyDescent="0.3">
      <c r="A3675" t="s">
        <v>1124</v>
      </c>
      <c r="B3675" s="2" t="str">
        <f t="shared" si="173"/>
        <v>4801</v>
      </c>
      <c r="C3675" s="2">
        <f t="shared" si="171"/>
        <v>4801</v>
      </c>
      <c r="D3675" t="str">
        <f>VLOOKUP(C3675,'Cost Centre'!A:B,2,)</f>
        <v>Finance</v>
      </c>
      <c r="E3675" t="str">
        <f t="shared" si="172"/>
        <v>5</v>
      </c>
      <c r="F3675" t="s">
        <v>1125</v>
      </c>
      <c r="G3675" s="2">
        <v>0</v>
      </c>
      <c r="H3675" s="2">
        <v>0</v>
      </c>
      <c r="I3675" s="2">
        <v>0</v>
      </c>
      <c r="J3675" s="105">
        <f>SUMIF([1]MMM!$A:$A,A3675,[1]MMM!$F:$F)</f>
        <v>0</v>
      </c>
      <c r="K3675" s="2" t="s">
        <v>460</v>
      </c>
      <c r="L3675" s="2">
        <v>0</v>
      </c>
      <c r="M3675" t="s">
        <v>11826</v>
      </c>
      <c r="N3675" t="s">
        <v>12351</v>
      </c>
      <c r="O3675" t="s">
        <v>11298</v>
      </c>
      <c r="P3675" t="s">
        <v>12363</v>
      </c>
    </row>
    <row r="3676" spans="1:16" x14ac:dyDescent="0.3">
      <c r="A3676" t="s">
        <v>1126</v>
      </c>
      <c r="B3676" s="2" t="str">
        <f t="shared" si="173"/>
        <v>4801</v>
      </c>
      <c r="C3676" s="2">
        <f t="shared" si="171"/>
        <v>4801</v>
      </c>
      <c r="D3676" t="str">
        <f>VLOOKUP(C3676,'Cost Centre'!A:B,2,)</f>
        <v>Finance</v>
      </c>
      <c r="E3676" t="str">
        <f t="shared" si="172"/>
        <v>5</v>
      </c>
      <c r="F3676" t="s">
        <v>4491</v>
      </c>
      <c r="G3676" s="2">
        <v>0</v>
      </c>
      <c r="H3676" s="2">
        <v>0</v>
      </c>
      <c r="I3676" s="2">
        <v>0</v>
      </c>
      <c r="J3676" s="105">
        <f>SUMIF([1]MMM!$A:$A,A3676,[1]MMM!$F:$F)</f>
        <v>0</v>
      </c>
      <c r="K3676" s="2" t="s">
        <v>460</v>
      </c>
      <c r="L3676" s="2">
        <v>0</v>
      </c>
      <c r="M3676" t="s">
        <v>11826</v>
      </c>
      <c r="N3676" t="s">
        <v>12351</v>
      </c>
      <c r="O3676" t="s">
        <v>11298</v>
      </c>
      <c r="P3676" t="s">
        <v>12363</v>
      </c>
    </row>
    <row r="3677" spans="1:16" x14ac:dyDescent="0.3">
      <c r="A3677" t="s">
        <v>1127</v>
      </c>
      <c r="B3677" s="2" t="str">
        <f t="shared" si="173"/>
        <v>4801</v>
      </c>
      <c r="C3677" s="2">
        <f t="shared" si="171"/>
        <v>4801</v>
      </c>
      <c r="D3677" t="str">
        <f>VLOOKUP(C3677,'Cost Centre'!A:B,2,)</f>
        <v>Finance</v>
      </c>
      <c r="E3677" t="str">
        <f t="shared" si="172"/>
        <v>5</v>
      </c>
      <c r="F3677" t="s">
        <v>1128</v>
      </c>
      <c r="G3677" s="2">
        <v>0</v>
      </c>
      <c r="H3677" s="2">
        <v>0</v>
      </c>
      <c r="I3677" s="2">
        <v>0</v>
      </c>
      <c r="J3677" s="105">
        <f>SUMIF([1]MMM!$A:$A,A3677,[1]MMM!$F:$F)</f>
        <v>0</v>
      </c>
      <c r="K3677" s="2" t="s">
        <v>460</v>
      </c>
      <c r="L3677" s="2">
        <v>0</v>
      </c>
      <c r="M3677" t="s">
        <v>11826</v>
      </c>
      <c r="N3677" t="s">
        <v>12351</v>
      </c>
      <c r="O3677" t="s">
        <v>11298</v>
      </c>
      <c r="P3677" t="s">
        <v>12363</v>
      </c>
    </row>
    <row r="3678" spans="1:16" x14ac:dyDescent="0.3">
      <c r="A3678" t="s">
        <v>1129</v>
      </c>
      <c r="B3678" s="2" t="str">
        <f t="shared" si="173"/>
        <v>4801</v>
      </c>
      <c r="C3678" s="2">
        <f t="shared" si="171"/>
        <v>4801</v>
      </c>
      <c r="D3678" t="str">
        <f>VLOOKUP(C3678,'Cost Centre'!A:B,2,)</f>
        <v>Finance</v>
      </c>
      <c r="E3678" t="str">
        <f t="shared" si="172"/>
        <v>5</v>
      </c>
      <c r="F3678" t="s">
        <v>1130</v>
      </c>
      <c r="G3678" s="2">
        <v>0</v>
      </c>
      <c r="H3678" s="2">
        <v>0</v>
      </c>
      <c r="I3678" s="2">
        <v>0</v>
      </c>
      <c r="J3678" s="105">
        <f>SUMIF([1]MMM!$A:$A,A3678,[1]MMM!$F:$F)</f>
        <v>0</v>
      </c>
      <c r="K3678" s="2" t="s">
        <v>460</v>
      </c>
      <c r="L3678" s="2">
        <v>0</v>
      </c>
      <c r="M3678" t="s">
        <v>11826</v>
      </c>
      <c r="N3678" t="s">
        <v>12351</v>
      </c>
      <c r="O3678" t="s">
        <v>11298</v>
      </c>
      <c r="P3678" t="s">
        <v>12363</v>
      </c>
    </row>
    <row r="3679" spans="1:16" x14ac:dyDescent="0.3">
      <c r="A3679" t="s">
        <v>1131</v>
      </c>
      <c r="B3679" s="2" t="str">
        <f t="shared" si="173"/>
        <v>4801</v>
      </c>
      <c r="C3679" s="2">
        <f t="shared" si="171"/>
        <v>4801</v>
      </c>
      <c r="D3679" t="str">
        <f>VLOOKUP(C3679,'Cost Centre'!A:B,2,)</f>
        <v>Finance</v>
      </c>
      <c r="E3679" t="str">
        <f t="shared" si="172"/>
        <v>5</v>
      </c>
      <c r="F3679" t="s">
        <v>12387</v>
      </c>
      <c r="G3679" s="2">
        <v>0</v>
      </c>
      <c r="H3679" s="2">
        <v>0</v>
      </c>
      <c r="I3679" s="2">
        <v>0</v>
      </c>
      <c r="J3679" s="105">
        <f>SUMIF([1]MMM!$A:$A,A3679,[1]MMM!$F:$F)</f>
        <v>0</v>
      </c>
      <c r="K3679" s="2" t="s">
        <v>460</v>
      </c>
      <c r="L3679" s="2">
        <v>0</v>
      </c>
      <c r="M3679" t="s">
        <v>11826</v>
      </c>
      <c r="N3679" t="s">
        <v>12351</v>
      </c>
      <c r="O3679" t="s">
        <v>11298</v>
      </c>
      <c r="P3679" t="s">
        <v>12363</v>
      </c>
    </row>
    <row r="3680" spans="1:16" x14ac:dyDescent="0.3">
      <c r="A3680" t="s">
        <v>4492</v>
      </c>
      <c r="B3680" s="2" t="str">
        <f t="shared" si="173"/>
        <v>4801</v>
      </c>
      <c r="C3680" s="2">
        <f t="shared" si="171"/>
        <v>4801</v>
      </c>
      <c r="D3680" t="str">
        <f>VLOOKUP(C3680,'Cost Centre'!A:B,2,)</f>
        <v>Finance</v>
      </c>
      <c r="E3680" t="str">
        <f t="shared" si="172"/>
        <v>5</v>
      </c>
      <c r="F3680" t="s">
        <v>4493</v>
      </c>
      <c r="G3680" s="2">
        <v>0</v>
      </c>
      <c r="H3680" s="2">
        <v>0</v>
      </c>
      <c r="I3680" s="2">
        <v>0</v>
      </c>
      <c r="J3680" s="105">
        <f>SUMIF([1]MMM!$A:$A,A3680,[1]MMM!$F:$F)</f>
        <v>0</v>
      </c>
      <c r="K3680" s="2" t="s">
        <v>460</v>
      </c>
      <c r="L3680" s="2">
        <v>0</v>
      </c>
      <c r="M3680" t="s">
        <v>11826</v>
      </c>
      <c r="N3680" t="s">
        <v>12351</v>
      </c>
      <c r="O3680" t="s">
        <v>11298</v>
      </c>
      <c r="P3680" t="s">
        <v>12363</v>
      </c>
    </row>
    <row r="3681" spans="1:16" x14ac:dyDescent="0.3">
      <c r="A3681" t="s">
        <v>4494</v>
      </c>
      <c r="B3681" s="2" t="str">
        <f t="shared" si="173"/>
        <v>4801</v>
      </c>
      <c r="C3681" s="2">
        <f t="shared" si="171"/>
        <v>4801</v>
      </c>
      <c r="D3681" t="str">
        <f>VLOOKUP(C3681,'Cost Centre'!A:B,2,)</f>
        <v>Finance</v>
      </c>
      <c r="E3681" t="str">
        <f t="shared" si="172"/>
        <v>5</v>
      </c>
      <c r="F3681" t="s">
        <v>4495</v>
      </c>
      <c r="G3681" s="2">
        <v>0</v>
      </c>
      <c r="H3681" s="2">
        <v>0</v>
      </c>
      <c r="I3681" s="2">
        <v>0</v>
      </c>
      <c r="J3681" s="105">
        <f>SUMIF([1]MMM!$A:$A,A3681,[1]MMM!$F:$F)</f>
        <v>0</v>
      </c>
      <c r="K3681" s="2" t="s">
        <v>460</v>
      </c>
      <c r="L3681" s="2">
        <v>0</v>
      </c>
      <c r="M3681" t="s">
        <v>11826</v>
      </c>
      <c r="N3681" t="s">
        <v>12351</v>
      </c>
      <c r="O3681" t="s">
        <v>11298</v>
      </c>
      <c r="P3681" t="s">
        <v>12363</v>
      </c>
    </row>
    <row r="3682" spans="1:16" x14ac:dyDescent="0.3">
      <c r="A3682" t="s">
        <v>1132</v>
      </c>
      <c r="B3682" s="2" t="str">
        <f t="shared" si="173"/>
        <v>4801</v>
      </c>
      <c r="C3682" s="2">
        <f t="shared" si="171"/>
        <v>4801</v>
      </c>
      <c r="D3682" t="str">
        <f>VLOOKUP(C3682,'Cost Centre'!A:B,2,)</f>
        <v>Finance</v>
      </c>
      <c r="E3682" t="str">
        <f t="shared" si="172"/>
        <v>5</v>
      </c>
      <c r="F3682" t="s">
        <v>1133</v>
      </c>
      <c r="G3682" s="2">
        <v>0</v>
      </c>
      <c r="H3682" s="2">
        <v>0</v>
      </c>
      <c r="I3682" s="2">
        <v>0</v>
      </c>
      <c r="J3682" s="105">
        <f>SUMIF([1]MMM!$A:$A,A3682,[1]MMM!$F:$F)</f>
        <v>0</v>
      </c>
      <c r="K3682" s="2" t="s">
        <v>460</v>
      </c>
      <c r="L3682" s="2">
        <v>0</v>
      </c>
      <c r="M3682" t="s">
        <v>11826</v>
      </c>
      <c r="N3682" t="s">
        <v>12351</v>
      </c>
      <c r="O3682" t="s">
        <v>11298</v>
      </c>
      <c r="P3682" t="s">
        <v>12363</v>
      </c>
    </row>
    <row r="3683" spans="1:16" x14ac:dyDescent="0.3">
      <c r="A3683" t="s">
        <v>1134</v>
      </c>
      <c r="B3683" s="2" t="str">
        <f t="shared" si="173"/>
        <v>4801</v>
      </c>
      <c r="C3683" s="2">
        <f t="shared" si="171"/>
        <v>4801</v>
      </c>
      <c r="D3683" t="str">
        <f>VLOOKUP(C3683,'Cost Centre'!A:B,2,)</f>
        <v>Finance</v>
      </c>
      <c r="E3683" t="str">
        <f t="shared" si="172"/>
        <v>5</v>
      </c>
      <c r="F3683" t="s">
        <v>1135</v>
      </c>
      <c r="G3683" s="2">
        <v>0</v>
      </c>
      <c r="H3683" s="2">
        <v>0</v>
      </c>
      <c r="I3683" s="2">
        <v>0</v>
      </c>
      <c r="J3683" s="105">
        <f>SUMIF([1]MMM!$A:$A,A3683,[1]MMM!$F:$F)</f>
        <v>0</v>
      </c>
      <c r="K3683" s="2" t="s">
        <v>460</v>
      </c>
      <c r="L3683" s="2">
        <v>0</v>
      </c>
      <c r="M3683" t="s">
        <v>11826</v>
      </c>
      <c r="N3683" t="s">
        <v>12351</v>
      </c>
      <c r="O3683" t="s">
        <v>11298</v>
      </c>
      <c r="P3683" t="s">
        <v>12363</v>
      </c>
    </row>
    <row r="3684" spans="1:16" x14ac:dyDescent="0.3">
      <c r="A3684" t="s">
        <v>1136</v>
      </c>
      <c r="B3684" s="2" t="str">
        <f t="shared" si="173"/>
        <v>4801</v>
      </c>
      <c r="C3684" s="2">
        <f t="shared" si="171"/>
        <v>4801</v>
      </c>
      <c r="D3684" t="str">
        <f>VLOOKUP(C3684,'Cost Centre'!A:B,2,)</f>
        <v>Finance</v>
      </c>
      <c r="E3684" t="str">
        <f t="shared" si="172"/>
        <v>5</v>
      </c>
      <c r="F3684" t="s">
        <v>1137</v>
      </c>
      <c r="G3684" s="2">
        <v>0</v>
      </c>
      <c r="H3684" s="2">
        <v>0</v>
      </c>
      <c r="I3684" s="2">
        <v>0</v>
      </c>
      <c r="J3684" s="105">
        <f>SUMIF([1]MMM!$A:$A,A3684,[1]MMM!$F:$F)</f>
        <v>0</v>
      </c>
      <c r="K3684" s="2" t="s">
        <v>460</v>
      </c>
      <c r="L3684" s="2">
        <v>0</v>
      </c>
      <c r="M3684" t="s">
        <v>11826</v>
      </c>
      <c r="N3684" t="s">
        <v>12351</v>
      </c>
      <c r="O3684" t="s">
        <v>11298</v>
      </c>
      <c r="P3684" t="s">
        <v>12363</v>
      </c>
    </row>
    <row r="3685" spans="1:16" x14ac:dyDescent="0.3">
      <c r="A3685" t="s">
        <v>1138</v>
      </c>
      <c r="B3685" s="2" t="str">
        <f t="shared" si="173"/>
        <v>4801</v>
      </c>
      <c r="C3685" s="2">
        <f t="shared" si="171"/>
        <v>4801</v>
      </c>
      <c r="D3685" t="str">
        <f>VLOOKUP(C3685,'Cost Centre'!A:B,2,)</f>
        <v>Finance</v>
      </c>
      <c r="E3685" t="str">
        <f t="shared" si="172"/>
        <v>5</v>
      </c>
      <c r="F3685" t="s">
        <v>1139</v>
      </c>
      <c r="G3685" s="2">
        <v>120275225.43000001</v>
      </c>
      <c r="H3685" s="2">
        <v>0</v>
      </c>
      <c r="I3685" s="2">
        <v>0</v>
      </c>
      <c r="J3685" s="105">
        <f>SUMIF([1]MMM!$A:$A,A3685,[1]MMM!$F:$F)</f>
        <v>120275225.43000001</v>
      </c>
      <c r="K3685" s="2" t="s">
        <v>460</v>
      </c>
      <c r="L3685" s="2">
        <v>0</v>
      </c>
      <c r="M3685" t="s">
        <v>11826</v>
      </c>
      <c r="N3685" t="s">
        <v>12351</v>
      </c>
      <c r="O3685" t="s">
        <v>11298</v>
      </c>
      <c r="P3685" t="s">
        <v>12363</v>
      </c>
    </row>
    <row r="3686" spans="1:16" x14ac:dyDescent="0.3">
      <c r="A3686" t="s">
        <v>1140</v>
      </c>
      <c r="B3686" s="2" t="str">
        <f t="shared" si="173"/>
        <v>4801</v>
      </c>
      <c r="C3686" s="2">
        <f t="shared" si="171"/>
        <v>4801</v>
      </c>
      <c r="D3686" t="str">
        <f>VLOOKUP(C3686,'Cost Centre'!A:B,2,)</f>
        <v>Finance</v>
      </c>
      <c r="E3686" t="str">
        <f t="shared" si="172"/>
        <v>5</v>
      </c>
      <c r="F3686" t="s">
        <v>4496</v>
      </c>
      <c r="G3686" s="2">
        <v>0</v>
      </c>
      <c r="H3686" s="2">
        <v>131494853.33</v>
      </c>
      <c r="I3686" s="2">
        <v>0</v>
      </c>
      <c r="J3686" s="105">
        <f>SUMIF([1]MMM!$A:$A,A3686,[1]MMM!$F:$F)</f>
        <v>131494853.33</v>
      </c>
      <c r="K3686" s="2" t="s">
        <v>460</v>
      </c>
      <c r="L3686" s="2">
        <v>0</v>
      </c>
      <c r="M3686" t="s">
        <v>11826</v>
      </c>
      <c r="N3686" t="s">
        <v>12351</v>
      </c>
      <c r="O3686" t="s">
        <v>11298</v>
      </c>
      <c r="P3686" t="s">
        <v>12363</v>
      </c>
    </row>
    <row r="3687" spans="1:16" x14ac:dyDescent="0.3">
      <c r="A3687" t="s">
        <v>1141</v>
      </c>
      <c r="B3687" s="2" t="str">
        <f t="shared" si="173"/>
        <v>4801</v>
      </c>
      <c r="C3687" s="2">
        <f t="shared" si="171"/>
        <v>4801</v>
      </c>
      <c r="D3687" t="str">
        <f>VLOOKUP(C3687,'Cost Centre'!A:B,2,)</f>
        <v>Finance</v>
      </c>
      <c r="E3687" t="str">
        <f t="shared" si="172"/>
        <v>5</v>
      </c>
      <c r="F3687" t="s">
        <v>1142</v>
      </c>
      <c r="G3687" s="2">
        <v>0</v>
      </c>
      <c r="H3687" s="2">
        <v>0</v>
      </c>
      <c r="I3687" s="2">
        <v>0</v>
      </c>
      <c r="J3687" s="105">
        <f>SUMIF([1]MMM!$A:$A,A3687,[1]MMM!$F:$F)</f>
        <v>0</v>
      </c>
      <c r="K3687" s="2" t="s">
        <v>460</v>
      </c>
      <c r="L3687" s="2">
        <v>0</v>
      </c>
      <c r="M3687" t="s">
        <v>11826</v>
      </c>
      <c r="N3687" t="s">
        <v>12351</v>
      </c>
      <c r="O3687" t="s">
        <v>11298</v>
      </c>
      <c r="P3687" t="s">
        <v>12363</v>
      </c>
    </row>
    <row r="3688" spans="1:16" x14ac:dyDescent="0.3">
      <c r="A3688" t="s">
        <v>1143</v>
      </c>
      <c r="B3688" s="2" t="str">
        <f t="shared" si="173"/>
        <v>4801</v>
      </c>
      <c r="C3688" s="2">
        <f t="shared" si="171"/>
        <v>4801</v>
      </c>
      <c r="D3688" t="str">
        <f>VLOOKUP(C3688,'Cost Centre'!A:B,2,)</f>
        <v>Finance</v>
      </c>
      <c r="E3688" t="str">
        <f t="shared" si="172"/>
        <v>5</v>
      </c>
      <c r="F3688" t="s">
        <v>1144</v>
      </c>
      <c r="G3688" s="2">
        <v>0</v>
      </c>
      <c r="H3688" s="2">
        <v>0</v>
      </c>
      <c r="I3688" s="2">
        <v>-92118483.150000006</v>
      </c>
      <c r="J3688" s="105">
        <f>SUMIF([1]MMM!$A:$A,A3688,[1]MMM!$F:$F)</f>
        <v>-92118483.150000006</v>
      </c>
      <c r="K3688" s="2" t="s">
        <v>460</v>
      </c>
      <c r="L3688" s="2">
        <v>0</v>
      </c>
      <c r="M3688" t="s">
        <v>11826</v>
      </c>
      <c r="N3688" t="s">
        <v>12351</v>
      </c>
      <c r="O3688" t="s">
        <v>11298</v>
      </c>
      <c r="P3688" t="s">
        <v>12363</v>
      </c>
    </row>
    <row r="3689" spans="1:16" x14ac:dyDescent="0.3">
      <c r="A3689" t="s">
        <v>1145</v>
      </c>
      <c r="B3689" s="2" t="str">
        <f t="shared" si="173"/>
        <v>4801</v>
      </c>
      <c r="C3689" s="2">
        <f t="shared" si="171"/>
        <v>4801</v>
      </c>
      <c r="D3689" t="str">
        <f>VLOOKUP(C3689,'Cost Centre'!A:B,2,)</f>
        <v>Finance</v>
      </c>
      <c r="E3689" t="str">
        <f t="shared" si="172"/>
        <v>5</v>
      </c>
      <c r="F3689" t="s">
        <v>12388</v>
      </c>
      <c r="G3689" s="2">
        <v>0</v>
      </c>
      <c r="H3689" s="2">
        <v>0</v>
      </c>
      <c r="I3689" s="2">
        <v>0</v>
      </c>
      <c r="J3689" s="105">
        <f>SUMIF([1]MMM!$A:$A,A3689,[1]MMM!$F:$F)</f>
        <v>0</v>
      </c>
      <c r="K3689" s="2" t="s">
        <v>460</v>
      </c>
      <c r="L3689" s="2">
        <v>0</v>
      </c>
      <c r="M3689" t="s">
        <v>11826</v>
      </c>
      <c r="N3689" t="s">
        <v>12351</v>
      </c>
      <c r="O3689" t="s">
        <v>11298</v>
      </c>
      <c r="P3689" t="s">
        <v>12363</v>
      </c>
    </row>
    <row r="3690" spans="1:16" x14ac:dyDescent="0.3">
      <c r="A3690" t="s">
        <v>4497</v>
      </c>
      <c r="B3690" s="2" t="str">
        <f t="shared" si="173"/>
        <v>4801</v>
      </c>
      <c r="C3690" s="2">
        <f t="shared" si="171"/>
        <v>4801</v>
      </c>
      <c r="D3690" t="str">
        <f>VLOOKUP(C3690,'Cost Centre'!A:B,2,)</f>
        <v>Finance</v>
      </c>
      <c r="E3690" t="str">
        <f t="shared" si="172"/>
        <v>5</v>
      </c>
      <c r="F3690" t="s">
        <v>4498</v>
      </c>
      <c r="G3690" s="2">
        <v>0</v>
      </c>
      <c r="H3690" s="2">
        <v>6371992.5099999998</v>
      </c>
      <c r="I3690" s="2">
        <v>0</v>
      </c>
      <c r="J3690" s="105">
        <f>SUMIF([1]MMM!$A:$A,A3690,[1]MMM!$F:$F)</f>
        <v>6371992.5099999998</v>
      </c>
      <c r="K3690" s="2" t="s">
        <v>460</v>
      </c>
      <c r="L3690" s="2">
        <v>0</v>
      </c>
      <c r="M3690" t="s">
        <v>11826</v>
      </c>
      <c r="N3690" t="s">
        <v>12351</v>
      </c>
      <c r="O3690" t="s">
        <v>11298</v>
      </c>
      <c r="P3690" t="s">
        <v>12363</v>
      </c>
    </row>
    <row r="3691" spans="1:16" x14ac:dyDescent="0.3">
      <c r="A3691" t="s">
        <v>4499</v>
      </c>
      <c r="B3691" s="2" t="str">
        <f t="shared" si="173"/>
        <v>4801</v>
      </c>
      <c r="C3691" s="2">
        <f t="shared" si="171"/>
        <v>4801</v>
      </c>
      <c r="D3691" t="str">
        <f>VLOOKUP(C3691,'Cost Centre'!A:B,2,)</f>
        <v>Finance</v>
      </c>
      <c r="E3691" t="str">
        <f t="shared" si="172"/>
        <v>5</v>
      </c>
      <c r="F3691" t="s">
        <v>4500</v>
      </c>
      <c r="G3691" s="2">
        <v>0</v>
      </c>
      <c r="H3691" s="2">
        <v>0</v>
      </c>
      <c r="I3691" s="2">
        <v>0</v>
      </c>
      <c r="J3691" s="105">
        <f>SUMIF([1]MMM!$A:$A,A3691,[1]MMM!$F:$F)</f>
        <v>0</v>
      </c>
      <c r="K3691" s="2" t="s">
        <v>460</v>
      </c>
      <c r="L3691" s="2">
        <v>0</v>
      </c>
      <c r="M3691" t="s">
        <v>11826</v>
      </c>
      <c r="N3691" t="s">
        <v>12351</v>
      </c>
      <c r="O3691" t="s">
        <v>11298</v>
      </c>
      <c r="P3691" t="s">
        <v>12363</v>
      </c>
    </row>
    <row r="3692" spans="1:16" x14ac:dyDescent="0.3">
      <c r="A3692" t="s">
        <v>1146</v>
      </c>
      <c r="B3692" s="2" t="str">
        <f t="shared" si="173"/>
        <v>4801</v>
      </c>
      <c r="C3692" s="2">
        <f t="shared" si="171"/>
        <v>4801</v>
      </c>
      <c r="D3692" t="str">
        <f>VLOOKUP(C3692,'Cost Centre'!A:B,2,)</f>
        <v>Finance</v>
      </c>
      <c r="E3692" t="str">
        <f t="shared" si="172"/>
        <v>5</v>
      </c>
      <c r="F3692" t="s">
        <v>1147</v>
      </c>
      <c r="G3692" s="2">
        <v>0</v>
      </c>
      <c r="H3692" s="2">
        <v>0</v>
      </c>
      <c r="I3692" s="2">
        <v>0</v>
      </c>
      <c r="J3692" s="105">
        <f>SUMIF([1]MMM!$A:$A,A3692,[1]MMM!$F:$F)</f>
        <v>0</v>
      </c>
      <c r="K3692" s="2" t="s">
        <v>460</v>
      </c>
      <c r="L3692" s="2">
        <v>0</v>
      </c>
      <c r="M3692" t="s">
        <v>11826</v>
      </c>
      <c r="N3692" t="s">
        <v>12351</v>
      </c>
      <c r="O3692" t="s">
        <v>11298</v>
      </c>
      <c r="P3692" t="s">
        <v>12363</v>
      </c>
    </row>
    <row r="3693" spans="1:16" x14ac:dyDescent="0.3">
      <c r="A3693" t="s">
        <v>1148</v>
      </c>
      <c r="B3693" s="2" t="str">
        <f t="shared" si="173"/>
        <v>4801</v>
      </c>
      <c r="C3693" s="2">
        <f t="shared" si="171"/>
        <v>4801</v>
      </c>
      <c r="D3693" t="str">
        <f>VLOOKUP(C3693,'Cost Centre'!A:B,2,)</f>
        <v>Finance</v>
      </c>
      <c r="E3693" t="str">
        <f t="shared" si="172"/>
        <v>5</v>
      </c>
      <c r="F3693" t="s">
        <v>1149</v>
      </c>
      <c r="G3693" s="2">
        <v>0</v>
      </c>
      <c r="H3693" s="2">
        <v>0</v>
      </c>
      <c r="I3693" s="2">
        <v>0</v>
      </c>
      <c r="J3693" s="105">
        <f>SUMIF([1]MMM!$A:$A,A3693,[1]MMM!$F:$F)</f>
        <v>0</v>
      </c>
      <c r="K3693" s="2" t="s">
        <v>460</v>
      </c>
      <c r="L3693" s="2">
        <v>0</v>
      </c>
      <c r="M3693" t="s">
        <v>11826</v>
      </c>
      <c r="N3693" t="s">
        <v>12351</v>
      </c>
      <c r="O3693" t="s">
        <v>11298</v>
      </c>
      <c r="P3693" t="s">
        <v>12363</v>
      </c>
    </row>
    <row r="3694" spans="1:16" x14ac:dyDescent="0.3">
      <c r="A3694" t="s">
        <v>1150</v>
      </c>
      <c r="B3694" s="2" t="str">
        <f t="shared" si="173"/>
        <v>4801</v>
      </c>
      <c r="C3694" s="2">
        <f t="shared" si="171"/>
        <v>4801</v>
      </c>
      <c r="D3694" t="str">
        <f>VLOOKUP(C3694,'Cost Centre'!A:B,2,)</f>
        <v>Finance</v>
      </c>
      <c r="E3694" t="str">
        <f t="shared" si="172"/>
        <v>5</v>
      </c>
      <c r="F3694" t="s">
        <v>1151</v>
      </c>
      <c r="G3694" s="2">
        <v>0</v>
      </c>
      <c r="H3694" s="2">
        <v>0</v>
      </c>
      <c r="I3694" s="2">
        <v>0</v>
      </c>
      <c r="J3694" s="105">
        <f>SUMIF([1]MMM!$A:$A,A3694,[1]MMM!$F:$F)</f>
        <v>0</v>
      </c>
      <c r="K3694" s="2" t="s">
        <v>460</v>
      </c>
      <c r="L3694" s="2">
        <v>0</v>
      </c>
      <c r="M3694" t="s">
        <v>11826</v>
      </c>
      <c r="N3694" t="s">
        <v>12351</v>
      </c>
      <c r="O3694" t="s">
        <v>11298</v>
      </c>
      <c r="P3694" t="s">
        <v>12363</v>
      </c>
    </row>
    <row r="3695" spans="1:16" x14ac:dyDescent="0.3">
      <c r="A3695" t="s">
        <v>1152</v>
      </c>
      <c r="B3695" s="2" t="str">
        <f t="shared" si="173"/>
        <v>4801</v>
      </c>
      <c r="C3695" s="2">
        <f t="shared" si="171"/>
        <v>4801</v>
      </c>
      <c r="D3695" t="str">
        <f>VLOOKUP(C3695,'Cost Centre'!A:B,2,)</f>
        <v>Finance</v>
      </c>
      <c r="E3695" t="str">
        <f t="shared" si="172"/>
        <v>5</v>
      </c>
      <c r="F3695" t="s">
        <v>1153</v>
      </c>
      <c r="G3695" s="2">
        <v>165983040.16999999</v>
      </c>
      <c r="H3695" s="2">
        <v>0</v>
      </c>
      <c r="I3695" s="2">
        <v>0</v>
      </c>
      <c r="J3695" s="105">
        <f>SUMIF([1]MMM!$A:$A,A3695,[1]MMM!$F:$F)</f>
        <v>165983040.16999999</v>
      </c>
      <c r="K3695" s="2" t="s">
        <v>460</v>
      </c>
      <c r="L3695" s="2">
        <v>0</v>
      </c>
      <c r="M3695" t="s">
        <v>11826</v>
      </c>
      <c r="N3695" t="s">
        <v>12351</v>
      </c>
      <c r="O3695" t="s">
        <v>11298</v>
      </c>
      <c r="P3695" t="s">
        <v>12363</v>
      </c>
    </row>
    <row r="3696" spans="1:16" x14ac:dyDescent="0.3">
      <c r="A3696" t="s">
        <v>1154</v>
      </c>
      <c r="B3696" s="2" t="str">
        <f t="shared" si="173"/>
        <v>4801</v>
      </c>
      <c r="C3696" s="2">
        <f t="shared" si="171"/>
        <v>4801</v>
      </c>
      <c r="D3696" t="str">
        <f>VLOOKUP(C3696,'Cost Centre'!A:B,2,)</f>
        <v>Finance</v>
      </c>
      <c r="E3696" t="str">
        <f t="shared" si="172"/>
        <v>5</v>
      </c>
      <c r="F3696" t="s">
        <v>4501</v>
      </c>
      <c r="G3696" s="2">
        <v>0</v>
      </c>
      <c r="H3696" s="2">
        <v>135093942.52000001</v>
      </c>
      <c r="I3696" s="2">
        <v>0</v>
      </c>
      <c r="J3696" s="105">
        <f>SUMIF([1]MMM!$A:$A,A3696,[1]MMM!$F:$F)</f>
        <v>135093942.52000001</v>
      </c>
      <c r="K3696" s="2" t="s">
        <v>460</v>
      </c>
      <c r="L3696" s="2">
        <v>0</v>
      </c>
      <c r="M3696" t="s">
        <v>11826</v>
      </c>
      <c r="N3696" t="s">
        <v>12351</v>
      </c>
      <c r="O3696" t="s">
        <v>11298</v>
      </c>
      <c r="P3696" t="s">
        <v>12363</v>
      </c>
    </row>
    <row r="3697" spans="1:16" x14ac:dyDescent="0.3">
      <c r="A3697" t="s">
        <v>1155</v>
      </c>
      <c r="B3697" s="2" t="str">
        <f t="shared" si="173"/>
        <v>4801</v>
      </c>
      <c r="C3697" s="2">
        <f t="shared" si="171"/>
        <v>4801</v>
      </c>
      <c r="D3697" t="str">
        <f>VLOOKUP(C3697,'Cost Centre'!A:B,2,)</f>
        <v>Finance</v>
      </c>
      <c r="E3697" t="str">
        <f t="shared" si="172"/>
        <v>5</v>
      </c>
      <c r="F3697" t="s">
        <v>1156</v>
      </c>
      <c r="G3697" s="2">
        <v>0</v>
      </c>
      <c r="H3697" s="2">
        <v>0</v>
      </c>
      <c r="I3697" s="2">
        <v>0</v>
      </c>
      <c r="J3697" s="105">
        <f>SUMIF([1]MMM!$A:$A,A3697,[1]MMM!$F:$F)</f>
        <v>0</v>
      </c>
      <c r="K3697" s="2" t="s">
        <v>460</v>
      </c>
      <c r="L3697" s="2">
        <v>0</v>
      </c>
      <c r="M3697" t="s">
        <v>11826</v>
      </c>
      <c r="N3697" t="s">
        <v>12351</v>
      </c>
      <c r="O3697" t="s">
        <v>11298</v>
      </c>
      <c r="P3697" t="s">
        <v>12363</v>
      </c>
    </row>
    <row r="3698" spans="1:16" x14ac:dyDescent="0.3">
      <c r="A3698" t="s">
        <v>1157</v>
      </c>
      <c r="B3698" s="2" t="str">
        <f t="shared" si="173"/>
        <v>4801</v>
      </c>
      <c r="C3698" s="2">
        <f t="shared" si="171"/>
        <v>4801</v>
      </c>
      <c r="D3698" t="str">
        <f>VLOOKUP(C3698,'Cost Centre'!A:B,2,)</f>
        <v>Finance</v>
      </c>
      <c r="E3698" t="str">
        <f t="shared" si="172"/>
        <v>5</v>
      </c>
      <c r="F3698" t="s">
        <v>1158</v>
      </c>
      <c r="G3698" s="2">
        <v>0</v>
      </c>
      <c r="H3698" s="2">
        <v>0</v>
      </c>
      <c r="I3698" s="2">
        <v>-115967818.94</v>
      </c>
      <c r="J3698" s="105">
        <f>SUMIF([1]MMM!$A:$A,A3698,[1]MMM!$F:$F)</f>
        <v>-115967818.94</v>
      </c>
      <c r="K3698" s="2" t="s">
        <v>460</v>
      </c>
      <c r="L3698" s="2">
        <v>0</v>
      </c>
      <c r="M3698" t="s">
        <v>11826</v>
      </c>
      <c r="N3698" t="s">
        <v>12351</v>
      </c>
      <c r="O3698" t="s">
        <v>11298</v>
      </c>
      <c r="P3698" t="s">
        <v>12363</v>
      </c>
    </row>
    <row r="3699" spans="1:16" x14ac:dyDescent="0.3">
      <c r="A3699" t="s">
        <v>1159</v>
      </c>
      <c r="B3699" s="2" t="str">
        <f t="shared" si="173"/>
        <v>4801</v>
      </c>
      <c r="C3699" s="2">
        <f t="shared" si="171"/>
        <v>4801</v>
      </c>
      <c r="D3699" t="str">
        <f>VLOOKUP(C3699,'Cost Centre'!A:B,2,)</f>
        <v>Finance</v>
      </c>
      <c r="E3699" t="str">
        <f t="shared" si="172"/>
        <v>5</v>
      </c>
      <c r="F3699" t="s">
        <v>12389</v>
      </c>
      <c r="G3699" s="2">
        <v>0</v>
      </c>
      <c r="H3699" s="2">
        <v>0</v>
      </c>
      <c r="I3699" s="2">
        <v>0</v>
      </c>
      <c r="J3699" s="105">
        <f>SUMIF([1]MMM!$A:$A,A3699,[1]MMM!$F:$F)</f>
        <v>0</v>
      </c>
      <c r="K3699" s="2" t="s">
        <v>460</v>
      </c>
      <c r="L3699" s="2">
        <v>0</v>
      </c>
      <c r="M3699" t="s">
        <v>11826</v>
      </c>
      <c r="N3699" t="s">
        <v>12351</v>
      </c>
      <c r="O3699" t="s">
        <v>11298</v>
      </c>
      <c r="P3699" t="s">
        <v>12363</v>
      </c>
    </row>
    <row r="3700" spans="1:16" x14ac:dyDescent="0.3">
      <c r="A3700" t="s">
        <v>4502</v>
      </c>
      <c r="B3700" s="2" t="str">
        <f t="shared" si="173"/>
        <v>4801</v>
      </c>
      <c r="C3700" s="2">
        <f t="shared" si="171"/>
        <v>4801</v>
      </c>
      <c r="D3700" t="str">
        <f>VLOOKUP(C3700,'Cost Centre'!A:B,2,)</f>
        <v>Finance</v>
      </c>
      <c r="E3700" t="str">
        <f t="shared" si="172"/>
        <v>5</v>
      </c>
      <c r="F3700" t="s">
        <v>4503</v>
      </c>
      <c r="G3700" s="2">
        <v>0</v>
      </c>
      <c r="H3700" s="2">
        <v>6615290.9900000002</v>
      </c>
      <c r="I3700" s="2">
        <v>0</v>
      </c>
      <c r="J3700" s="105">
        <f>SUMIF([1]MMM!$A:$A,A3700,[1]MMM!$F:$F)</f>
        <v>6615290.9900000002</v>
      </c>
      <c r="K3700" s="2" t="s">
        <v>460</v>
      </c>
      <c r="L3700" s="2">
        <v>0</v>
      </c>
      <c r="M3700" t="s">
        <v>11826</v>
      </c>
      <c r="N3700" t="s">
        <v>12351</v>
      </c>
      <c r="O3700" t="s">
        <v>11298</v>
      </c>
      <c r="P3700" t="s">
        <v>12363</v>
      </c>
    </row>
    <row r="3701" spans="1:16" x14ac:dyDescent="0.3">
      <c r="A3701" t="s">
        <v>4504</v>
      </c>
      <c r="B3701" s="2" t="str">
        <f t="shared" si="173"/>
        <v>4801</v>
      </c>
      <c r="C3701" s="2">
        <f t="shared" si="171"/>
        <v>4801</v>
      </c>
      <c r="D3701" t="str">
        <f>VLOOKUP(C3701,'Cost Centre'!A:B,2,)</f>
        <v>Finance</v>
      </c>
      <c r="E3701" t="str">
        <f t="shared" si="172"/>
        <v>5</v>
      </c>
      <c r="F3701" t="s">
        <v>4505</v>
      </c>
      <c r="G3701" s="2">
        <v>0</v>
      </c>
      <c r="H3701" s="2">
        <v>0</v>
      </c>
      <c r="I3701" s="2">
        <v>0</v>
      </c>
      <c r="J3701" s="105">
        <f>SUMIF([1]MMM!$A:$A,A3701,[1]MMM!$F:$F)</f>
        <v>0</v>
      </c>
      <c r="K3701" s="2" t="s">
        <v>460</v>
      </c>
      <c r="L3701" s="2">
        <v>0</v>
      </c>
      <c r="M3701" t="s">
        <v>11826</v>
      </c>
      <c r="N3701" t="s">
        <v>12351</v>
      </c>
      <c r="O3701" t="s">
        <v>11298</v>
      </c>
      <c r="P3701" t="s">
        <v>12363</v>
      </c>
    </row>
    <row r="3702" spans="1:16" x14ac:dyDescent="0.3">
      <c r="A3702" t="s">
        <v>1160</v>
      </c>
      <c r="B3702" s="2" t="str">
        <f t="shared" si="173"/>
        <v>4801</v>
      </c>
      <c r="C3702" s="2">
        <f t="shared" si="171"/>
        <v>4801</v>
      </c>
      <c r="D3702" t="str">
        <f>VLOOKUP(C3702,'Cost Centre'!A:B,2,)</f>
        <v>Finance</v>
      </c>
      <c r="E3702" t="str">
        <f t="shared" si="172"/>
        <v>5</v>
      </c>
      <c r="F3702" t="s">
        <v>1161</v>
      </c>
      <c r="G3702" s="2">
        <v>0</v>
      </c>
      <c r="H3702" s="2">
        <v>0</v>
      </c>
      <c r="I3702" s="2">
        <v>0</v>
      </c>
      <c r="J3702" s="105">
        <f>SUMIF([1]MMM!$A:$A,A3702,[1]MMM!$F:$F)</f>
        <v>0</v>
      </c>
      <c r="K3702" s="2" t="s">
        <v>460</v>
      </c>
      <c r="L3702" s="2">
        <v>0</v>
      </c>
      <c r="M3702" t="s">
        <v>11826</v>
      </c>
      <c r="N3702" t="s">
        <v>12351</v>
      </c>
      <c r="O3702" t="s">
        <v>11298</v>
      </c>
      <c r="P3702" t="s">
        <v>12363</v>
      </c>
    </row>
    <row r="3703" spans="1:16" x14ac:dyDescent="0.3">
      <c r="A3703" t="s">
        <v>1162</v>
      </c>
      <c r="B3703" s="2" t="str">
        <f t="shared" si="173"/>
        <v>4801</v>
      </c>
      <c r="C3703" s="2">
        <f t="shared" si="171"/>
        <v>4801</v>
      </c>
      <c r="D3703" t="str">
        <f>VLOOKUP(C3703,'Cost Centre'!A:B,2,)</f>
        <v>Finance</v>
      </c>
      <c r="E3703" t="str">
        <f t="shared" si="172"/>
        <v>5</v>
      </c>
      <c r="F3703" t="s">
        <v>1163</v>
      </c>
      <c r="G3703" s="2">
        <v>0</v>
      </c>
      <c r="H3703" s="2">
        <v>0</v>
      </c>
      <c r="I3703" s="2">
        <v>0</v>
      </c>
      <c r="J3703" s="105">
        <f>SUMIF([1]MMM!$A:$A,A3703,[1]MMM!$F:$F)</f>
        <v>0</v>
      </c>
      <c r="K3703" s="2" t="s">
        <v>460</v>
      </c>
      <c r="L3703" s="2">
        <v>0</v>
      </c>
      <c r="M3703" t="s">
        <v>11826</v>
      </c>
      <c r="N3703" t="s">
        <v>12351</v>
      </c>
      <c r="O3703" t="s">
        <v>11298</v>
      </c>
      <c r="P3703" t="s">
        <v>12363</v>
      </c>
    </row>
    <row r="3704" spans="1:16" x14ac:dyDescent="0.3">
      <c r="A3704" t="s">
        <v>1164</v>
      </c>
      <c r="B3704" s="2" t="str">
        <f t="shared" si="173"/>
        <v>4801</v>
      </c>
      <c r="C3704" s="2">
        <f t="shared" si="171"/>
        <v>4801</v>
      </c>
      <c r="D3704" t="str">
        <f>VLOOKUP(C3704,'Cost Centre'!A:B,2,)</f>
        <v>Finance</v>
      </c>
      <c r="E3704" t="str">
        <f t="shared" si="172"/>
        <v>5</v>
      </c>
      <c r="F3704" t="s">
        <v>1165</v>
      </c>
      <c r="G3704" s="2">
        <v>0</v>
      </c>
      <c r="H3704" s="2">
        <v>0</v>
      </c>
      <c r="I3704" s="2">
        <v>0</v>
      </c>
      <c r="J3704" s="105">
        <f>SUMIF([1]MMM!$A:$A,A3704,[1]MMM!$F:$F)</f>
        <v>0</v>
      </c>
      <c r="K3704" s="2" t="s">
        <v>460</v>
      </c>
      <c r="L3704" s="2">
        <v>0</v>
      </c>
      <c r="M3704" t="s">
        <v>11826</v>
      </c>
      <c r="N3704" t="s">
        <v>12351</v>
      </c>
      <c r="O3704" t="s">
        <v>11298</v>
      </c>
      <c r="P3704" t="s">
        <v>12363</v>
      </c>
    </row>
    <row r="3705" spans="1:16" x14ac:dyDescent="0.3">
      <c r="A3705" t="s">
        <v>1166</v>
      </c>
      <c r="B3705" s="2" t="str">
        <f t="shared" si="173"/>
        <v>4801</v>
      </c>
      <c r="C3705" s="2">
        <f t="shared" si="171"/>
        <v>4801</v>
      </c>
      <c r="D3705" t="str">
        <f>VLOOKUP(C3705,'Cost Centre'!A:B,2,)</f>
        <v>Finance</v>
      </c>
      <c r="E3705" t="str">
        <f t="shared" si="172"/>
        <v>5</v>
      </c>
      <c r="F3705" t="s">
        <v>1167</v>
      </c>
      <c r="G3705" s="2">
        <v>0</v>
      </c>
      <c r="H3705" s="2">
        <v>0</v>
      </c>
      <c r="I3705" s="2">
        <v>0</v>
      </c>
      <c r="J3705" s="105">
        <f>SUMIF([1]MMM!$A:$A,A3705,[1]MMM!$F:$F)</f>
        <v>0</v>
      </c>
      <c r="K3705" s="2" t="s">
        <v>460</v>
      </c>
      <c r="L3705" s="2">
        <v>0</v>
      </c>
      <c r="M3705" t="s">
        <v>11826</v>
      </c>
      <c r="N3705" t="s">
        <v>12351</v>
      </c>
      <c r="O3705" t="s">
        <v>11298</v>
      </c>
      <c r="P3705" t="s">
        <v>12363</v>
      </c>
    </row>
    <row r="3706" spans="1:16" x14ac:dyDescent="0.3">
      <c r="A3706" t="s">
        <v>1168</v>
      </c>
      <c r="B3706" s="2" t="str">
        <f t="shared" si="173"/>
        <v>4801</v>
      </c>
      <c r="C3706" s="2">
        <f t="shared" si="171"/>
        <v>4801</v>
      </c>
      <c r="D3706" t="str">
        <f>VLOOKUP(C3706,'Cost Centre'!A:B,2,)</f>
        <v>Finance</v>
      </c>
      <c r="E3706" t="str">
        <f t="shared" si="172"/>
        <v>5</v>
      </c>
      <c r="F3706" t="s">
        <v>4506</v>
      </c>
      <c r="G3706" s="2">
        <v>0</v>
      </c>
      <c r="H3706" s="2">
        <v>0</v>
      </c>
      <c r="I3706" s="2">
        <v>0</v>
      </c>
      <c r="J3706" s="105">
        <f>SUMIF([1]MMM!$A:$A,A3706,[1]MMM!$F:$F)</f>
        <v>0</v>
      </c>
      <c r="K3706" s="2" t="s">
        <v>460</v>
      </c>
      <c r="L3706" s="2">
        <v>0</v>
      </c>
      <c r="M3706" t="s">
        <v>11826</v>
      </c>
      <c r="N3706" t="s">
        <v>12351</v>
      </c>
      <c r="O3706" t="s">
        <v>11298</v>
      </c>
      <c r="P3706" t="s">
        <v>12363</v>
      </c>
    </row>
    <row r="3707" spans="1:16" x14ac:dyDescent="0.3">
      <c r="A3707" t="s">
        <v>1169</v>
      </c>
      <c r="B3707" s="2" t="str">
        <f t="shared" si="173"/>
        <v>4801</v>
      </c>
      <c r="C3707" s="2">
        <f t="shared" si="171"/>
        <v>4801</v>
      </c>
      <c r="D3707" t="str">
        <f>VLOOKUP(C3707,'Cost Centre'!A:B,2,)</f>
        <v>Finance</v>
      </c>
      <c r="E3707" t="str">
        <f t="shared" si="172"/>
        <v>5</v>
      </c>
      <c r="F3707" t="s">
        <v>1170</v>
      </c>
      <c r="G3707" s="2">
        <v>0</v>
      </c>
      <c r="H3707" s="2">
        <v>0</v>
      </c>
      <c r="I3707" s="2">
        <v>0</v>
      </c>
      <c r="J3707" s="105">
        <f>SUMIF([1]MMM!$A:$A,A3707,[1]MMM!$F:$F)</f>
        <v>0</v>
      </c>
      <c r="K3707" s="2" t="s">
        <v>460</v>
      </c>
      <c r="L3707" s="2">
        <v>0</v>
      </c>
      <c r="M3707" t="s">
        <v>11826</v>
      </c>
      <c r="N3707" t="s">
        <v>12351</v>
      </c>
      <c r="O3707" t="s">
        <v>11298</v>
      </c>
      <c r="P3707" t="s">
        <v>12363</v>
      </c>
    </row>
    <row r="3708" spans="1:16" x14ac:dyDescent="0.3">
      <c r="A3708" t="s">
        <v>1171</v>
      </c>
      <c r="B3708" s="2" t="str">
        <f t="shared" si="173"/>
        <v>4801</v>
      </c>
      <c r="C3708" s="2">
        <f t="shared" si="171"/>
        <v>4801</v>
      </c>
      <c r="D3708" t="str">
        <f>VLOOKUP(C3708,'Cost Centre'!A:B,2,)</f>
        <v>Finance</v>
      </c>
      <c r="E3708" t="str">
        <f t="shared" si="172"/>
        <v>5</v>
      </c>
      <c r="F3708" t="s">
        <v>1172</v>
      </c>
      <c r="G3708" s="2">
        <v>0</v>
      </c>
      <c r="H3708" s="2">
        <v>0</v>
      </c>
      <c r="I3708" s="2">
        <v>0</v>
      </c>
      <c r="J3708" s="105">
        <f>SUMIF([1]MMM!$A:$A,A3708,[1]MMM!$F:$F)</f>
        <v>0</v>
      </c>
      <c r="K3708" s="2" t="s">
        <v>460</v>
      </c>
      <c r="L3708" s="2">
        <v>0</v>
      </c>
      <c r="M3708" t="s">
        <v>11826</v>
      </c>
      <c r="N3708" t="s">
        <v>12351</v>
      </c>
      <c r="O3708" t="s">
        <v>11298</v>
      </c>
      <c r="P3708" t="s">
        <v>12363</v>
      </c>
    </row>
    <row r="3709" spans="1:16" x14ac:dyDescent="0.3">
      <c r="A3709" t="s">
        <v>1173</v>
      </c>
      <c r="B3709" s="2" t="str">
        <f t="shared" si="173"/>
        <v>4801</v>
      </c>
      <c r="C3709" s="2">
        <f t="shared" si="171"/>
        <v>4801</v>
      </c>
      <c r="D3709" t="str">
        <f>VLOOKUP(C3709,'Cost Centre'!A:B,2,)</f>
        <v>Finance</v>
      </c>
      <c r="E3709" t="str">
        <f t="shared" si="172"/>
        <v>5</v>
      </c>
      <c r="F3709" t="s">
        <v>12390</v>
      </c>
      <c r="G3709" s="2">
        <v>0</v>
      </c>
      <c r="H3709" s="2">
        <v>0</v>
      </c>
      <c r="I3709" s="2">
        <v>0</v>
      </c>
      <c r="J3709" s="105">
        <f>SUMIF([1]MMM!$A:$A,A3709,[1]MMM!$F:$F)</f>
        <v>0</v>
      </c>
      <c r="K3709" s="2" t="s">
        <v>460</v>
      </c>
      <c r="L3709" s="2">
        <v>0</v>
      </c>
      <c r="M3709" t="s">
        <v>11826</v>
      </c>
      <c r="N3709" t="s">
        <v>12351</v>
      </c>
      <c r="O3709" t="s">
        <v>11298</v>
      </c>
      <c r="P3709" t="s">
        <v>12363</v>
      </c>
    </row>
    <row r="3710" spans="1:16" x14ac:dyDescent="0.3">
      <c r="A3710" t="s">
        <v>4507</v>
      </c>
      <c r="B3710" s="2" t="str">
        <f t="shared" si="173"/>
        <v>4801</v>
      </c>
      <c r="C3710" s="2">
        <f t="shared" si="171"/>
        <v>4801</v>
      </c>
      <c r="D3710" t="str">
        <f>VLOOKUP(C3710,'Cost Centre'!A:B,2,)</f>
        <v>Finance</v>
      </c>
      <c r="E3710" t="str">
        <f t="shared" si="172"/>
        <v>5</v>
      </c>
      <c r="F3710" t="s">
        <v>4508</v>
      </c>
      <c r="G3710" s="2">
        <v>0</v>
      </c>
      <c r="H3710" s="2">
        <v>0</v>
      </c>
      <c r="I3710" s="2">
        <v>0</v>
      </c>
      <c r="J3710" s="105">
        <f>SUMIF([1]MMM!$A:$A,A3710,[1]MMM!$F:$F)</f>
        <v>0</v>
      </c>
      <c r="K3710" s="2" t="s">
        <v>460</v>
      </c>
      <c r="L3710" s="2">
        <v>0</v>
      </c>
      <c r="M3710" t="s">
        <v>11826</v>
      </c>
      <c r="N3710" t="s">
        <v>12351</v>
      </c>
      <c r="O3710" t="s">
        <v>11298</v>
      </c>
      <c r="P3710" t="s">
        <v>12363</v>
      </c>
    </row>
    <row r="3711" spans="1:16" x14ac:dyDescent="0.3">
      <c r="A3711" t="s">
        <v>4509</v>
      </c>
      <c r="B3711" s="2" t="str">
        <f t="shared" si="173"/>
        <v>4801</v>
      </c>
      <c r="C3711" s="2">
        <f t="shared" si="171"/>
        <v>4801</v>
      </c>
      <c r="D3711" t="str">
        <f>VLOOKUP(C3711,'Cost Centre'!A:B,2,)</f>
        <v>Finance</v>
      </c>
      <c r="E3711" t="str">
        <f t="shared" si="172"/>
        <v>5</v>
      </c>
      <c r="F3711" t="s">
        <v>4510</v>
      </c>
      <c r="G3711" s="2">
        <v>0</v>
      </c>
      <c r="H3711" s="2">
        <v>0</v>
      </c>
      <c r="I3711" s="2">
        <v>0</v>
      </c>
      <c r="J3711" s="105">
        <f>SUMIF([1]MMM!$A:$A,A3711,[1]MMM!$F:$F)</f>
        <v>0</v>
      </c>
      <c r="K3711" s="2" t="s">
        <v>460</v>
      </c>
      <c r="L3711" s="2">
        <v>0</v>
      </c>
      <c r="M3711" t="s">
        <v>11826</v>
      </c>
      <c r="N3711" t="s">
        <v>12351</v>
      </c>
      <c r="O3711" t="s">
        <v>11298</v>
      </c>
      <c r="P3711" t="s">
        <v>12363</v>
      </c>
    </row>
    <row r="3712" spans="1:16" x14ac:dyDescent="0.3">
      <c r="A3712" t="s">
        <v>1174</v>
      </c>
      <c r="B3712" s="2" t="str">
        <f t="shared" si="173"/>
        <v>4801</v>
      </c>
      <c r="C3712" s="2">
        <f t="shared" si="171"/>
        <v>4801</v>
      </c>
      <c r="D3712" t="str">
        <f>VLOOKUP(C3712,'Cost Centre'!A:B,2,)</f>
        <v>Finance</v>
      </c>
      <c r="E3712" t="str">
        <f t="shared" si="172"/>
        <v>5</v>
      </c>
      <c r="F3712" t="s">
        <v>1175</v>
      </c>
      <c r="G3712" s="2">
        <v>0</v>
      </c>
      <c r="H3712" s="2">
        <v>0</v>
      </c>
      <c r="I3712" s="2">
        <v>0</v>
      </c>
      <c r="J3712" s="105">
        <f>SUMIF([1]MMM!$A:$A,A3712,[1]MMM!$F:$F)</f>
        <v>0</v>
      </c>
      <c r="K3712" s="2" t="s">
        <v>460</v>
      </c>
      <c r="L3712" s="2">
        <v>0</v>
      </c>
      <c r="M3712" t="s">
        <v>11826</v>
      </c>
      <c r="N3712" t="s">
        <v>12351</v>
      </c>
      <c r="O3712" t="s">
        <v>11298</v>
      </c>
      <c r="P3712" t="s">
        <v>12363</v>
      </c>
    </row>
    <row r="3713" spans="1:16" x14ac:dyDescent="0.3">
      <c r="A3713" t="s">
        <v>1176</v>
      </c>
      <c r="B3713" s="2" t="str">
        <f t="shared" si="173"/>
        <v>4801</v>
      </c>
      <c r="C3713" s="2">
        <f t="shared" si="171"/>
        <v>4801</v>
      </c>
      <c r="D3713" t="str">
        <f>VLOOKUP(C3713,'Cost Centre'!A:B,2,)</f>
        <v>Finance</v>
      </c>
      <c r="E3713" t="str">
        <f t="shared" si="172"/>
        <v>5</v>
      </c>
      <c r="F3713" t="s">
        <v>1177</v>
      </c>
      <c r="G3713" s="2">
        <v>0</v>
      </c>
      <c r="H3713" s="2">
        <v>0</v>
      </c>
      <c r="I3713" s="2">
        <v>0</v>
      </c>
      <c r="J3713" s="105">
        <f>SUMIF([1]MMM!$A:$A,A3713,[1]MMM!$F:$F)</f>
        <v>0</v>
      </c>
      <c r="K3713" s="2" t="s">
        <v>460</v>
      </c>
      <c r="L3713" s="2">
        <v>0</v>
      </c>
      <c r="M3713" t="s">
        <v>11826</v>
      </c>
      <c r="N3713" t="s">
        <v>12351</v>
      </c>
      <c r="O3713" t="s">
        <v>11298</v>
      </c>
      <c r="P3713" t="s">
        <v>12363</v>
      </c>
    </row>
    <row r="3714" spans="1:16" x14ac:dyDescent="0.3">
      <c r="A3714" t="s">
        <v>1178</v>
      </c>
      <c r="B3714" s="2" t="str">
        <f t="shared" si="173"/>
        <v>4801</v>
      </c>
      <c r="C3714" s="2">
        <f t="shared" ref="C3714:C3777" si="174">VALUE(B3714)</f>
        <v>4801</v>
      </c>
      <c r="D3714" t="str">
        <f>VLOOKUP(C3714,'Cost Centre'!A:B,2,)</f>
        <v>Finance</v>
      </c>
      <c r="E3714" t="str">
        <f t="shared" ref="E3714:E3777" si="175">MID(A3714,5,1)</f>
        <v>5</v>
      </c>
      <c r="F3714" t="s">
        <v>1179</v>
      </c>
      <c r="G3714" s="2">
        <v>0</v>
      </c>
      <c r="H3714" s="2">
        <v>0</v>
      </c>
      <c r="I3714" s="2">
        <v>0</v>
      </c>
      <c r="J3714" s="105">
        <f>SUMIF([1]MMM!$A:$A,A3714,[1]MMM!$F:$F)</f>
        <v>0</v>
      </c>
      <c r="K3714" s="2" t="s">
        <v>460</v>
      </c>
      <c r="L3714" s="2">
        <v>0</v>
      </c>
      <c r="M3714" t="s">
        <v>11826</v>
      </c>
      <c r="N3714" t="s">
        <v>12351</v>
      </c>
      <c r="O3714" t="s">
        <v>11298</v>
      </c>
      <c r="P3714" t="s">
        <v>12363</v>
      </c>
    </row>
    <row r="3715" spans="1:16" x14ac:dyDescent="0.3">
      <c r="A3715" t="s">
        <v>1180</v>
      </c>
      <c r="B3715" s="2" t="str">
        <f t="shared" ref="B3715:B3778" si="176">MID(A3715,1,4)</f>
        <v>4801</v>
      </c>
      <c r="C3715" s="2">
        <f t="shared" si="174"/>
        <v>4801</v>
      </c>
      <c r="D3715" t="str">
        <f>VLOOKUP(C3715,'Cost Centre'!A:B,2,)</f>
        <v>Finance</v>
      </c>
      <c r="E3715" t="str">
        <f t="shared" si="175"/>
        <v>8</v>
      </c>
      <c r="F3715" t="s">
        <v>462</v>
      </c>
      <c r="G3715" s="2">
        <v>-1292403351.5999999</v>
      </c>
      <c r="H3715" s="2">
        <v>0</v>
      </c>
      <c r="I3715" s="2">
        <v>0</v>
      </c>
      <c r="J3715" s="105">
        <f>SUMIF([1]MMM!$A:$A,A3715,[1]MMM!$F:$F)</f>
        <v>-1292403351.5999999</v>
      </c>
      <c r="K3715" s="2" t="s">
        <v>460</v>
      </c>
      <c r="L3715" s="2">
        <v>0</v>
      </c>
      <c r="M3715" t="s">
        <v>11826</v>
      </c>
      <c r="N3715" t="s">
        <v>12351</v>
      </c>
      <c r="O3715" t="s">
        <v>10916</v>
      </c>
      <c r="P3715" t="s">
        <v>10917</v>
      </c>
    </row>
    <row r="3716" spans="1:16" x14ac:dyDescent="0.3">
      <c r="A3716" t="s">
        <v>1181</v>
      </c>
      <c r="B3716" s="2" t="str">
        <f t="shared" si="176"/>
        <v>4801</v>
      </c>
      <c r="C3716" s="2">
        <f t="shared" si="174"/>
        <v>4801</v>
      </c>
      <c r="D3716" t="str">
        <f>VLOOKUP(C3716,'Cost Centre'!A:B,2,)</f>
        <v>Finance</v>
      </c>
      <c r="E3716" t="str">
        <f t="shared" si="175"/>
        <v>8</v>
      </c>
      <c r="F3716" t="s">
        <v>464</v>
      </c>
      <c r="G3716" s="2">
        <v>0</v>
      </c>
      <c r="H3716" s="2">
        <v>0</v>
      </c>
      <c r="I3716" s="2">
        <v>0</v>
      </c>
      <c r="J3716" s="105">
        <f>SUMIF([1]MMM!$A:$A,A3716,[1]MMM!$F:$F)</f>
        <v>0</v>
      </c>
      <c r="K3716" s="2" t="s">
        <v>460</v>
      </c>
      <c r="L3716" s="2">
        <v>0</v>
      </c>
      <c r="M3716" t="s">
        <v>11826</v>
      </c>
      <c r="N3716" t="s">
        <v>12351</v>
      </c>
      <c r="O3716" t="s">
        <v>10916</v>
      </c>
      <c r="P3716" t="s">
        <v>10917</v>
      </c>
    </row>
    <row r="3717" spans="1:16" x14ac:dyDescent="0.3">
      <c r="A3717" t="s">
        <v>1182</v>
      </c>
      <c r="B3717" s="2" t="str">
        <f t="shared" si="176"/>
        <v>4801</v>
      </c>
      <c r="C3717" s="2">
        <f t="shared" si="174"/>
        <v>4801</v>
      </c>
      <c r="D3717" t="str">
        <f>VLOOKUP(C3717,'Cost Centre'!A:B,2,)</f>
        <v>Finance</v>
      </c>
      <c r="E3717" t="str">
        <f t="shared" si="175"/>
        <v>8</v>
      </c>
      <c r="F3717" t="s">
        <v>466</v>
      </c>
      <c r="G3717" s="2">
        <v>0</v>
      </c>
      <c r="H3717" s="2">
        <v>0</v>
      </c>
      <c r="I3717" s="2">
        <v>0</v>
      </c>
      <c r="J3717" s="105">
        <f>SUMIF([1]MMM!$A:$A,A3717,[1]MMM!$F:$F)</f>
        <v>0</v>
      </c>
      <c r="K3717" s="2" t="s">
        <v>460</v>
      </c>
      <c r="L3717" s="2">
        <v>0</v>
      </c>
      <c r="M3717" t="s">
        <v>11826</v>
      </c>
      <c r="N3717" t="s">
        <v>12351</v>
      </c>
      <c r="O3717" t="s">
        <v>10916</v>
      </c>
      <c r="P3717" t="s">
        <v>10917</v>
      </c>
    </row>
    <row r="3718" spans="1:16" x14ac:dyDescent="0.3">
      <c r="A3718" t="s">
        <v>1183</v>
      </c>
      <c r="B3718" s="2" t="str">
        <f t="shared" si="176"/>
        <v>4801</v>
      </c>
      <c r="C3718" s="2">
        <f t="shared" si="174"/>
        <v>4801</v>
      </c>
      <c r="D3718" t="str">
        <f>VLOOKUP(C3718,'Cost Centre'!A:B,2,)</f>
        <v>Finance</v>
      </c>
      <c r="E3718" t="str">
        <f t="shared" si="175"/>
        <v>8</v>
      </c>
      <c r="F3718" t="s">
        <v>468</v>
      </c>
      <c r="G3718" s="2">
        <v>0</v>
      </c>
      <c r="H3718" s="2">
        <v>0</v>
      </c>
      <c r="I3718" s="2">
        <v>-1100908969.54</v>
      </c>
      <c r="J3718" s="105">
        <f>SUMIF([1]MMM!$A:$A,A3718,[1]MMM!$F:$F)</f>
        <v>-1100908969.54</v>
      </c>
      <c r="K3718" s="2" t="s">
        <v>460</v>
      </c>
      <c r="L3718" s="2">
        <v>0</v>
      </c>
      <c r="M3718" t="s">
        <v>11826</v>
      </c>
      <c r="N3718" t="s">
        <v>12351</v>
      </c>
      <c r="O3718" t="s">
        <v>10916</v>
      </c>
      <c r="P3718" t="s">
        <v>10917</v>
      </c>
    </row>
    <row r="3719" spans="1:16" x14ac:dyDescent="0.3">
      <c r="A3719" t="s">
        <v>1184</v>
      </c>
      <c r="B3719" s="2" t="str">
        <f t="shared" si="176"/>
        <v>4801</v>
      </c>
      <c r="C3719" s="2">
        <f t="shared" si="174"/>
        <v>4801</v>
      </c>
      <c r="D3719" t="str">
        <f>VLOOKUP(C3719,'Cost Centre'!A:B,2,)</f>
        <v>Finance</v>
      </c>
      <c r="E3719" t="str">
        <f t="shared" si="175"/>
        <v>8</v>
      </c>
      <c r="F3719" t="s">
        <v>470</v>
      </c>
      <c r="G3719" s="2">
        <v>0</v>
      </c>
      <c r="H3719" s="2">
        <v>0</v>
      </c>
      <c r="I3719" s="2">
        <v>0</v>
      </c>
      <c r="J3719" s="105">
        <f>SUMIF([1]MMM!$A:$A,A3719,[1]MMM!$F:$F)</f>
        <v>0</v>
      </c>
      <c r="K3719" s="2" t="s">
        <v>460</v>
      </c>
      <c r="L3719" s="2">
        <v>0</v>
      </c>
      <c r="M3719" t="s">
        <v>11826</v>
      </c>
      <c r="N3719" t="s">
        <v>12351</v>
      </c>
      <c r="O3719" t="s">
        <v>10916</v>
      </c>
      <c r="P3719" t="s">
        <v>10917</v>
      </c>
    </row>
    <row r="3720" spans="1:16" x14ac:dyDescent="0.3">
      <c r="A3720" t="s">
        <v>4511</v>
      </c>
      <c r="B3720" s="2" t="str">
        <f t="shared" si="176"/>
        <v>4801</v>
      </c>
      <c r="C3720" s="2">
        <f t="shared" si="174"/>
        <v>4801</v>
      </c>
      <c r="D3720" t="str">
        <f>VLOOKUP(C3720,'Cost Centre'!A:B,2,)</f>
        <v>Finance</v>
      </c>
      <c r="E3720" t="str">
        <f t="shared" si="175"/>
        <v>8</v>
      </c>
      <c r="F3720" t="s">
        <v>2159</v>
      </c>
      <c r="G3720" s="2">
        <v>0</v>
      </c>
      <c r="H3720" s="2">
        <v>0</v>
      </c>
      <c r="I3720" s="2">
        <v>0</v>
      </c>
      <c r="J3720" s="105">
        <f>SUMIF([1]MMM!$A:$A,A3720,[1]MMM!$F:$F)</f>
        <v>0</v>
      </c>
      <c r="K3720" s="2" t="s">
        <v>460</v>
      </c>
      <c r="L3720" s="2">
        <v>0</v>
      </c>
      <c r="M3720" t="s">
        <v>11826</v>
      </c>
      <c r="N3720" t="s">
        <v>12351</v>
      </c>
      <c r="O3720" t="s">
        <v>10916</v>
      </c>
      <c r="P3720" t="s">
        <v>10917</v>
      </c>
    </row>
    <row r="3721" spans="1:16" x14ac:dyDescent="0.3">
      <c r="A3721" t="s">
        <v>4512</v>
      </c>
      <c r="B3721" s="2" t="str">
        <f t="shared" si="176"/>
        <v>5101</v>
      </c>
      <c r="C3721" s="2">
        <f t="shared" si="174"/>
        <v>5101</v>
      </c>
      <c r="D3721" t="str">
        <f>VLOOKUP(C3721,'Cost Centre'!A:B,2,)</f>
        <v>Social Services</v>
      </c>
      <c r="E3721" t="str">
        <f t="shared" si="175"/>
        <v>2</v>
      </c>
      <c r="F3721" t="s">
        <v>12391</v>
      </c>
      <c r="G3721" s="2">
        <v>0</v>
      </c>
      <c r="H3721" s="2">
        <v>1287789.93</v>
      </c>
      <c r="I3721" s="2">
        <v>0</v>
      </c>
      <c r="J3721" s="105">
        <f>SUMIF([1]MMM!$A:$A,A3721,[1]MMM!$F:$F)</f>
        <v>1287789.93</v>
      </c>
      <c r="K3721" s="2" t="s">
        <v>10</v>
      </c>
      <c r="L3721" s="2">
        <v>1908217</v>
      </c>
      <c r="M3721" t="s">
        <v>11298</v>
      </c>
      <c r="N3721" t="s">
        <v>12392</v>
      </c>
      <c r="O3721" t="s">
        <v>10871</v>
      </c>
      <c r="P3721" t="s">
        <v>10873</v>
      </c>
    </row>
    <row r="3722" spans="1:16" x14ac:dyDescent="0.3">
      <c r="A3722" t="s">
        <v>4513</v>
      </c>
      <c r="B3722" s="2" t="str">
        <f t="shared" si="176"/>
        <v>5101</v>
      </c>
      <c r="C3722" s="2">
        <f t="shared" si="174"/>
        <v>5101</v>
      </c>
      <c r="D3722" t="str">
        <f>VLOOKUP(C3722,'Cost Centre'!A:B,2,)</f>
        <v>Social Services</v>
      </c>
      <c r="E3722" t="str">
        <f t="shared" si="175"/>
        <v>2</v>
      </c>
      <c r="F3722" t="s">
        <v>12393</v>
      </c>
      <c r="G3722" s="2">
        <v>0</v>
      </c>
      <c r="H3722" s="2">
        <v>0.01</v>
      </c>
      <c r="I3722" s="2">
        <v>0</v>
      </c>
      <c r="J3722" s="105">
        <f>SUMIF([1]MMM!$A:$A,A3722,[1]MMM!$F:$F)</f>
        <v>101927.34</v>
      </c>
      <c r="K3722" s="2" t="s">
        <v>10</v>
      </c>
      <c r="L3722" s="2">
        <v>146786</v>
      </c>
      <c r="M3722" t="s">
        <v>11298</v>
      </c>
      <c r="N3722" t="s">
        <v>12392</v>
      </c>
      <c r="O3722" t="s">
        <v>10871</v>
      </c>
      <c r="P3722" t="s">
        <v>10873</v>
      </c>
    </row>
    <row r="3723" spans="1:16" x14ac:dyDescent="0.3">
      <c r="A3723" t="s">
        <v>4514</v>
      </c>
      <c r="B3723" s="2" t="str">
        <f t="shared" si="176"/>
        <v>5101</v>
      </c>
      <c r="C3723" s="2">
        <f t="shared" si="174"/>
        <v>5101</v>
      </c>
      <c r="D3723" t="str">
        <f>VLOOKUP(C3723,'Cost Centre'!A:B,2,)</f>
        <v>Social Services</v>
      </c>
      <c r="E3723" t="str">
        <f t="shared" si="175"/>
        <v>2</v>
      </c>
      <c r="F3723" t="s">
        <v>12394</v>
      </c>
      <c r="G3723" s="2">
        <v>0</v>
      </c>
      <c r="H3723" s="2">
        <v>19200</v>
      </c>
      <c r="I3723" s="2">
        <v>0</v>
      </c>
      <c r="J3723" s="105">
        <f>SUMIF([1]MMM!$A:$A,A3723,[1]MMM!$F:$F)</f>
        <v>19200</v>
      </c>
      <c r="K3723" s="2" t="s">
        <v>10</v>
      </c>
      <c r="L3723" s="2">
        <v>19200</v>
      </c>
      <c r="M3723" t="s">
        <v>11298</v>
      </c>
      <c r="N3723" t="s">
        <v>12392</v>
      </c>
      <c r="O3723" t="s">
        <v>10871</v>
      </c>
      <c r="P3723" t="s">
        <v>10873</v>
      </c>
    </row>
    <row r="3724" spans="1:16" x14ac:dyDescent="0.3">
      <c r="A3724" t="s">
        <v>4515</v>
      </c>
      <c r="B3724" s="2" t="str">
        <f t="shared" si="176"/>
        <v>5101</v>
      </c>
      <c r="C3724" s="2">
        <f t="shared" si="174"/>
        <v>5101</v>
      </c>
      <c r="D3724" t="str">
        <f>VLOOKUP(C3724,'Cost Centre'!A:B,2,)</f>
        <v>Social Services</v>
      </c>
      <c r="E3724" t="str">
        <f t="shared" si="175"/>
        <v>2</v>
      </c>
      <c r="F3724" t="s">
        <v>12395</v>
      </c>
      <c r="G3724" s="2">
        <v>0</v>
      </c>
      <c r="H3724" s="2">
        <v>180000</v>
      </c>
      <c r="I3724" s="2">
        <v>0</v>
      </c>
      <c r="J3724" s="105">
        <f>SUMIF([1]MMM!$A:$A,A3724,[1]MMM!$F:$F)</f>
        <v>180000</v>
      </c>
      <c r="K3724" s="2" t="s">
        <v>10</v>
      </c>
      <c r="L3724" s="2">
        <v>180000</v>
      </c>
      <c r="M3724" t="s">
        <v>11298</v>
      </c>
      <c r="N3724" t="s">
        <v>12392</v>
      </c>
      <c r="O3724" t="s">
        <v>10871</v>
      </c>
      <c r="P3724" t="s">
        <v>10873</v>
      </c>
    </row>
    <row r="3725" spans="1:16" x14ac:dyDescent="0.3">
      <c r="A3725" t="s">
        <v>4516</v>
      </c>
      <c r="B3725" s="2" t="str">
        <f t="shared" si="176"/>
        <v>5101</v>
      </c>
      <c r="C3725" s="2">
        <f t="shared" si="174"/>
        <v>5101</v>
      </c>
      <c r="D3725" t="str">
        <f>VLOOKUP(C3725,'Cost Centre'!A:B,2,)</f>
        <v>Social Services</v>
      </c>
      <c r="E3725" t="str">
        <f t="shared" si="175"/>
        <v>2</v>
      </c>
      <c r="F3725" t="s">
        <v>12396</v>
      </c>
      <c r="G3725" s="2">
        <v>0</v>
      </c>
      <c r="H3725" s="2">
        <v>0</v>
      </c>
      <c r="I3725" s="2">
        <v>0</v>
      </c>
      <c r="J3725" s="105">
        <f>SUMIF([1]MMM!$A:$A,A3725,[1]MMM!$F:$F)</f>
        <v>0</v>
      </c>
      <c r="K3725" s="2" t="s">
        <v>10</v>
      </c>
      <c r="L3725" s="2">
        <v>0</v>
      </c>
      <c r="M3725" t="s">
        <v>11298</v>
      </c>
      <c r="N3725" t="s">
        <v>12392</v>
      </c>
      <c r="O3725" t="s">
        <v>10871</v>
      </c>
      <c r="P3725" t="s">
        <v>10874</v>
      </c>
    </row>
    <row r="3726" spans="1:16" x14ac:dyDescent="0.3">
      <c r="A3726" t="s">
        <v>4517</v>
      </c>
      <c r="B3726" s="2" t="str">
        <f t="shared" si="176"/>
        <v>5101</v>
      </c>
      <c r="C3726" s="2">
        <f t="shared" si="174"/>
        <v>5101</v>
      </c>
      <c r="D3726" t="str">
        <f>VLOOKUP(C3726,'Cost Centre'!A:B,2,)</f>
        <v>Social Services</v>
      </c>
      <c r="E3726" t="str">
        <f t="shared" si="175"/>
        <v>2</v>
      </c>
      <c r="F3726" t="s">
        <v>12397</v>
      </c>
      <c r="G3726" s="2">
        <v>0</v>
      </c>
      <c r="H3726" s="2">
        <v>72024</v>
      </c>
      <c r="I3726" s="2">
        <v>0</v>
      </c>
      <c r="J3726" s="105">
        <f>SUMIF([1]MMM!$A:$A,A3726,[1]MMM!$F:$F)</f>
        <v>72024</v>
      </c>
      <c r="K3726" s="2" t="s">
        <v>10</v>
      </c>
      <c r="L3726" s="2">
        <v>68964</v>
      </c>
      <c r="M3726" t="s">
        <v>11298</v>
      </c>
      <c r="N3726" t="s">
        <v>12392</v>
      </c>
      <c r="O3726" t="s">
        <v>10871</v>
      </c>
      <c r="P3726" t="s">
        <v>10874</v>
      </c>
    </row>
    <row r="3727" spans="1:16" x14ac:dyDescent="0.3">
      <c r="A3727" t="s">
        <v>4518</v>
      </c>
      <c r="B3727" s="2" t="str">
        <f t="shared" si="176"/>
        <v>5101</v>
      </c>
      <c r="C3727" s="2">
        <f t="shared" si="174"/>
        <v>5101</v>
      </c>
      <c r="D3727" t="str">
        <f>VLOOKUP(C3727,'Cost Centre'!A:B,2,)</f>
        <v>Social Services</v>
      </c>
      <c r="E3727" t="str">
        <f t="shared" si="175"/>
        <v>2</v>
      </c>
      <c r="F3727" t="s">
        <v>12398</v>
      </c>
      <c r="G3727" s="2">
        <v>0</v>
      </c>
      <c r="H3727" s="2">
        <v>0.01</v>
      </c>
      <c r="I3727" s="2">
        <v>0</v>
      </c>
      <c r="J3727" s="105">
        <f>SUMIF([1]MMM!$A:$A,A3727,[1]MMM!$F:$F)</f>
        <v>0.01</v>
      </c>
      <c r="K3727" s="2" t="s">
        <v>10</v>
      </c>
      <c r="L3727" s="2">
        <v>218318</v>
      </c>
      <c r="M3727" t="s">
        <v>11298</v>
      </c>
      <c r="N3727" t="s">
        <v>12392</v>
      </c>
      <c r="O3727" t="s">
        <v>10871</v>
      </c>
      <c r="P3727" t="s">
        <v>10874</v>
      </c>
    </row>
    <row r="3728" spans="1:16" x14ac:dyDescent="0.3">
      <c r="A3728" t="s">
        <v>4519</v>
      </c>
      <c r="B3728" s="2" t="str">
        <f t="shared" si="176"/>
        <v>5101</v>
      </c>
      <c r="C3728" s="2">
        <f t="shared" si="174"/>
        <v>5101</v>
      </c>
      <c r="D3728" t="str">
        <f>VLOOKUP(C3728,'Cost Centre'!A:B,2,)</f>
        <v>Social Services</v>
      </c>
      <c r="E3728" t="str">
        <f t="shared" si="175"/>
        <v>2</v>
      </c>
      <c r="F3728" t="s">
        <v>12399</v>
      </c>
      <c r="G3728" s="2">
        <v>0</v>
      </c>
      <c r="H3728" s="2">
        <v>1784.65</v>
      </c>
      <c r="I3728" s="2">
        <v>0</v>
      </c>
      <c r="J3728" s="105">
        <f>SUMIF([1]MMM!$A:$A,A3728,[1]MMM!$F:$F)</f>
        <v>1784.65</v>
      </c>
      <c r="K3728" s="2" t="s">
        <v>10</v>
      </c>
      <c r="L3728" s="2">
        <v>1913</v>
      </c>
      <c r="M3728" t="s">
        <v>11298</v>
      </c>
      <c r="N3728" t="s">
        <v>12392</v>
      </c>
      <c r="O3728" t="s">
        <v>10871</v>
      </c>
      <c r="P3728" t="s">
        <v>10874</v>
      </c>
    </row>
    <row r="3729" spans="1:16" x14ac:dyDescent="0.3">
      <c r="A3729" t="s">
        <v>4520</v>
      </c>
      <c r="B3729" s="2" t="str">
        <f t="shared" si="176"/>
        <v>5101</v>
      </c>
      <c r="C3729" s="2">
        <f t="shared" si="174"/>
        <v>5101</v>
      </c>
      <c r="D3729" t="str">
        <f>VLOOKUP(C3729,'Cost Centre'!A:B,2,)</f>
        <v>Social Services</v>
      </c>
      <c r="E3729" t="str">
        <f t="shared" si="175"/>
        <v>2</v>
      </c>
      <c r="F3729" t="s">
        <v>12400</v>
      </c>
      <c r="G3729" s="2">
        <v>0</v>
      </c>
      <c r="H3729" s="2">
        <v>104.99</v>
      </c>
      <c r="I3729" s="2">
        <v>0</v>
      </c>
      <c r="J3729" s="105">
        <f>SUMIF([1]MMM!$A:$A,A3729,[1]MMM!$F:$F)</f>
        <v>104.99</v>
      </c>
      <c r="K3729" s="2" t="s">
        <v>10</v>
      </c>
      <c r="L3729" s="2">
        <v>106</v>
      </c>
      <c r="M3729" t="s">
        <v>11298</v>
      </c>
      <c r="N3729" t="s">
        <v>12392</v>
      </c>
      <c r="O3729" t="s">
        <v>10871</v>
      </c>
      <c r="P3729" t="s">
        <v>10874</v>
      </c>
    </row>
    <row r="3730" spans="1:16" x14ac:dyDescent="0.3">
      <c r="A3730" t="s">
        <v>4521</v>
      </c>
      <c r="B3730" s="2" t="str">
        <f t="shared" si="176"/>
        <v>5101</v>
      </c>
      <c r="C3730" s="2">
        <f t="shared" si="174"/>
        <v>5101</v>
      </c>
      <c r="D3730" t="str">
        <f>VLOOKUP(C3730,'Cost Centre'!A:B,2,)</f>
        <v>Social Services</v>
      </c>
      <c r="E3730" t="str">
        <f t="shared" si="175"/>
        <v>2</v>
      </c>
      <c r="F3730" t="s">
        <v>48</v>
      </c>
      <c r="G3730" s="2">
        <v>0</v>
      </c>
      <c r="H3730" s="2">
        <v>1617823.99</v>
      </c>
      <c r="I3730" s="2">
        <v>0</v>
      </c>
      <c r="J3730" s="105">
        <f>SUMIF([1]MMM!$A:$A,A3730,[1]MMM!$F:$F)</f>
        <v>1617823.99</v>
      </c>
      <c r="K3730" s="2" t="s">
        <v>10</v>
      </c>
      <c r="L3730" s="2">
        <v>1989774</v>
      </c>
      <c r="M3730" t="s">
        <v>11298</v>
      </c>
      <c r="N3730" t="s">
        <v>12392</v>
      </c>
      <c r="O3730" t="s">
        <v>10871</v>
      </c>
      <c r="P3730" t="s">
        <v>10875</v>
      </c>
    </row>
    <row r="3731" spans="1:16" x14ac:dyDescent="0.3">
      <c r="A3731" t="s">
        <v>4522</v>
      </c>
      <c r="B3731" s="2" t="str">
        <f t="shared" si="176"/>
        <v>5101</v>
      </c>
      <c r="C3731" s="2">
        <f t="shared" si="174"/>
        <v>5101</v>
      </c>
      <c r="D3731" t="str">
        <f>VLOOKUP(C3731,'Cost Centre'!A:B,2,)</f>
        <v>Social Services</v>
      </c>
      <c r="E3731" t="str">
        <f t="shared" si="175"/>
        <v>2</v>
      </c>
      <c r="F3731" t="s">
        <v>51</v>
      </c>
      <c r="G3731" s="2">
        <v>0</v>
      </c>
      <c r="H3731" s="2">
        <v>9600</v>
      </c>
      <c r="I3731" s="2">
        <v>0</v>
      </c>
      <c r="J3731" s="105">
        <f>SUMIF([1]MMM!$A:$A,A3731,[1]MMM!$F:$F)</f>
        <v>10500</v>
      </c>
      <c r="K3731" s="2" t="s">
        <v>10</v>
      </c>
      <c r="L3731" s="2">
        <v>10200</v>
      </c>
      <c r="M3731" t="s">
        <v>11298</v>
      </c>
      <c r="N3731" t="s">
        <v>12392</v>
      </c>
      <c r="O3731" t="s">
        <v>10871</v>
      </c>
      <c r="P3731" t="s">
        <v>10875</v>
      </c>
    </row>
    <row r="3732" spans="1:16" x14ac:dyDescent="0.3">
      <c r="A3732" t="s">
        <v>4523</v>
      </c>
      <c r="B3732" s="2" t="str">
        <f t="shared" si="176"/>
        <v>5101</v>
      </c>
      <c r="C3732" s="2">
        <f t="shared" si="174"/>
        <v>5101</v>
      </c>
      <c r="D3732" t="str">
        <f>VLOOKUP(C3732,'Cost Centre'!A:B,2,)</f>
        <v>Social Services</v>
      </c>
      <c r="E3732" t="str">
        <f t="shared" si="175"/>
        <v>2</v>
      </c>
      <c r="F3732" t="s">
        <v>52</v>
      </c>
      <c r="G3732" s="2">
        <v>0</v>
      </c>
      <c r="H3732" s="2">
        <v>20456.88</v>
      </c>
      <c r="I3732" s="2">
        <v>0</v>
      </c>
      <c r="J3732" s="105">
        <f>SUMIF([1]MMM!$A:$A,A3732,[1]MMM!$F:$F)</f>
        <v>20456.88</v>
      </c>
      <c r="K3732" s="2" t="s">
        <v>10</v>
      </c>
      <c r="L3732" s="2">
        <v>20457</v>
      </c>
      <c r="M3732" t="s">
        <v>11298</v>
      </c>
      <c r="N3732" t="s">
        <v>12392</v>
      </c>
      <c r="O3732" t="s">
        <v>10871</v>
      </c>
      <c r="P3732" t="s">
        <v>10875</v>
      </c>
    </row>
    <row r="3733" spans="1:16" x14ac:dyDescent="0.3">
      <c r="A3733" t="s">
        <v>4524</v>
      </c>
      <c r="B3733" s="2" t="str">
        <f t="shared" si="176"/>
        <v>5101</v>
      </c>
      <c r="C3733" s="2">
        <f t="shared" si="174"/>
        <v>5101</v>
      </c>
      <c r="D3733" t="str">
        <f>VLOOKUP(C3733,'Cost Centre'!A:B,2,)</f>
        <v>Social Services</v>
      </c>
      <c r="E3733" t="str">
        <f t="shared" si="175"/>
        <v>2</v>
      </c>
      <c r="F3733" t="s">
        <v>55</v>
      </c>
      <c r="G3733" s="2">
        <v>0</v>
      </c>
      <c r="H3733" s="2">
        <v>391387.85</v>
      </c>
      <c r="I3733" s="2">
        <v>0</v>
      </c>
      <c r="J3733" s="105">
        <f>SUMIF([1]MMM!$A:$A,A3733,[1]MMM!$F:$F)</f>
        <v>391537.45</v>
      </c>
      <c r="K3733" s="2" t="s">
        <v>10</v>
      </c>
      <c r="L3733" s="2">
        <v>391193</v>
      </c>
      <c r="M3733" t="s">
        <v>11298</v>
      </c>
      <c r="N3733" t="s">
        <v>12392</v>
      </c>
      <c r="O3733" t="s">
        <v>10871</v>
      </c>
      <c r="P3733" t="s">
        <v>10875</v>
      </c>
    </row>
    <row r="3734" spans="1:16" x14ac:dyDescent="0.3">
      <c r="A3734" t="s">
        <v>4525</v>
      </c>
      <c r="B3734" s="2" t="str">
        <f t="shared" si="176"/>
        <v>5101</v>
      </c>
      <c r="C3734" s="2">
        <f t="shared" si="174"/>
        <v>5101</v>
      </c>
      <c r="D3734" t="str">
        <f>VLOOKUP(C3734,'Cost Centre'!A:B,2,)</f>
        <v>Social Services</v>
      </c>
      <c r="E3734" t="str">
        <f t="shared" si="175"/>
        <v>2</v>
      </c>
      <c r="F3734" t="s">
        <v>60</v>
      </c>
      <c r="G3734" s="2">
        <v>0</v>
      </c>
      <c r="H3734" s="2">
        <v>251631.14</v>
      </c>
      <c r="I3734" s="2">
        <v>0</v>
      </c>
      <c r="J3734" s="105">
        <f>SUMIF([1]MMM!$A:$A,A3734,[1]MMM!$F:$F)</f>
        <v>251631.14</v>
      </c>
      <c r="K3734" s="2" t="s">
        <v>10</v>
      </c>
      <c r="L3734" s="2">
        <v>291669</v>
      </c>
      <c r="M3734" t="s">
        <v>11298</v>
      </c>
      <c r="N3734" t="s">
        <v>12392</v>
      </c>
      <c r="O3734" t="s">
        <v>10871</v>
      </c>
      <c r="P3734" t="s">
        <v>10875</v>
      </c>
    </row>
    <row r="3735" spans="1:16" x14ac:dyDescent="0.3">
      <c r="A3735" t="s">
        <v>4526</v>
      </c>
      <c r="B3735" s="2" t="str">
        <f t="shared" si="176"/>
        <v>5101</v>
      </c>
      <c r="C3735" s="2">
        <f t="shared" si="174"/>
        <v>5101</v>
      </c>
      <c r="D3735" t="str">
        <f>VLOOKUP(C3735,'Cost Centre'!A:B,2,)</f>
        <v>Social Services</v>
      </c>
      <c r="E3735" t="str">
        <f t="shared" si="175"/>
        <v>2</v>
      </c>
      <c r="F3735" t="s">
        <v>61</v>
      </c>
      <c r="G3735" s="2">
        <v>0</v>
      </c>
      <c r="H3735" s="2">
        <v>135069.99</v>
      </c>
      <c r="I3735" s="2">
        <v>0</v>
      </c>
      <c r="J3735" s="105">
        <f>SUMIF([1]MMM!$A:$A,A3735,[1]MMM!$F:$F)</f>
        <v>135069.99</v>
      </c>
      <c r="K3735" s="2" t="s">
        <v>10</v>
      </c>
      <c r="L3735" s="2">
        <v>141217</v>
      </c>
      <c r="M3735" t="s">
        <v>11298</v>
      </c>
      <c r="N3735" t="s">
        <v>12392</v>
      </c>
      <c r="O3735" t="s">
        <v>10871</v>
      </c>
      <c r="P3735" t="s">
        <v>10875</v>
      </c>
    </row>
    <row r="3736" spans="1:16" x14ac:dyDescent="0.3">
      <c r="A3736" t="s">
        <v>4527</v>
      </c>
      <c r="B3736" s="2" t="str">
        <f t="shared" si="176"/>
        <v>5101</v>
      </c>
      <c r="C3736" s="2">
        <f t="shared" si="174"/>
        <v>5101</v>
      </c>
      <c r="D3736" t="str">
        <f>VLOOKUP(C3736,'Cost Centre'!A:B,2,)</f>
        <v>Social Services</v>
      </c>
      <c r="E3736" t="str">
        <f t="shared" si="175"/>
        <v>2</v>
      </c>
      <c r="F3736" t="s">
        <v>62</v>
      </c>
      <c r="G3736" s="2">
        <v>0</v>
      </c>
      <c r="H3736" s="2">
        <v>25965.119999999999</v>
      </c>
      <c r="I3736" s="2">
        <v>0</v>
      </c>
      <c r="J3736" s="105">
        <f>SUMIF([1]MMM!$A:$A,A3736,[1]MMM!$F:$F)</f>
        <v>25965.119999999999</v>
      </c>
      <c r="K3736" s="2" t="s">
        <v>10</v>
      </c>
      <c r="L3736" s="2">
        <v>38947</v>
      </c>
      <c r="M3736" t="s">
        <v>11298</v>
      </c>
      <c r="N3736" t="s">
        <v>12392</v>
      </c>
      <c r="O3736" t="s">
        <v>10871</v>
      </c>
      <c r="P3736" t="s">
        <v>10875</v>
      </c>
    </row>
    <row r="3737" spans="1:16" x14ac:dyDescent="0.3">
      <c r="A3737" t="s">
        <v>4528</v>
      </c>
      <c r="B3737" s="2" t="str">
        <f t="shared" si="176"/>
        <v>5101</v>
      </c>
      <c r="C3737" s="2">
        <f t="shared" si="174"/>
        <v>5101</v>
      </c>
      <c r="D3737" t="str">
        <f>VLOOKUP(C3737,'Cost Centre'!A:B,2,)</f>
        <v>Social Services</v>
      </c>
      <c r="E3737" t="str">
        <f t="shared" si="175"/>
        <v>2</v>
      </c>
      <c r="F3737" t="s">
        <v>67</v>
      </c>
      <c r="G3737" s="2">
        <v>0</v>
      </c>
      <c r="H3737" s="2">
        <v>419.99</v>
      </c>
      <c r="I3737" s="2">
        <v>0</v>
      </c>
      <c r="J3737" s="105">
        <f>SUMIF([1]MMM!$A:$A,A3737,[1]MMM!$F:$F)</f>
        <v>419.99</v>
      </c>
      <c r="K3737" s="2" t="s">
        <v>10</v>
      </c>
      <c r="L3737" s="2">
        <v>421</v>
      </c>
      <c r="M3737" t="s">
        <v>11298</v>
      </c>
      <c r="N3737" t="s">
        <v>12392</v>
      </c>
      <c r="O3737" t="s">
        <v>10871</v>
      </c>
      <c r="P3737" t="s">
        <v>10876</v>
      </c>
    </row>
    <row r="3738" spans="1:16" x14ac:dyDescent="0.3">
      <c r="A3738" t="s">
        <v>4529</v>
      </c>
      <c r="B3738" s="2" t="str">
        <f t="shared" si="176"/>
        <v>5101</v>
      </c>
      <c r="C3738" s="2">
        <f t="shared" si="174"/>
        <v>5101</v>
      </c>
      <c r="D3738" t="str">
        <f>VLOOKUP(C3738,'Cost Centre'!A:B,2,)</f>
        <v>Social Services</v>
      </c>
      <c r="E3738" t="str">
        <f t="shared" si="175"/>
        <v>2</v>
      </c>
      <c r="F3738" t="s">
        <v>68</v>
      </c>
      <c r="G3738" s="2">
        <v>0</v>
      </c>
      <c r="H3738" s="2">
        <v>11473.63</v>
      </c>
      <c r="I3738" s="2">
        <v>0</v>
      </c>
      <c r="J3738" s="105">
        <f>SUMIF([1]MMM!$A:$A,A3738,[1]MMM!$F:$F)</f>
        <v>12542.28</v>
      </c>
      <c r="K3738" s="2" t="s">
        <v>10</v>
      </c>
      <c r="L3738" s="2">
        <v>12640</v>
      </c>
      <c r="M3738" t="s">
        <v>11298</v>
      </c>
      <c r="N3738" t="s">
        <v>12392</v>
      </c>
      <c r="O3738" t="s">
        <v>10871</v>
      </c>
      <c r="P3738" t="s">
        <v>10876</v>
      </c>
    </row>
    <row r="3739" spans="1:16" x14ac:dyDescent="0.3">
      <c r="A3739" t="s">
        <v>4530</v>
      </c>
      <c r="B3739" s="2" t="str">
        <f t="shared" si="176"/>
        <v>5101</v>
      </c>
      <c r="C3739" s="2">
        <f t="shared" si="174"/>
        <v>5101</v>
      </c>
      <c r="D3739" t="str">
        <f>VLOOKUP(C3739,'Cost Centre'!A:B,2,)</f>
        <v>Social Services</v>
      </c>
      <c r="E3739" t="str">
        <f t="shared" si="175"/>
        <v>2</v>
      </c>
      <c r="F3739" t="s">
        <v>10877</v>
      </c>
      <c r="G3739" s="2">
        <v>0</v>
      </c>
      <c r="H3739" s="2">
        <v>82728</v>
      </c>
      <c r="I3739" s="2">
        <v>0</v>
      </c>
      <c r="J3739" s="105">
        <f>SUMIF([1]MMM!$A:$A,A3739,[1]MMM!$F:$F)</f>
        <v>82728</v>
      </c>
      <c r="K3739" s="2" t="s">
        <v>10</v>
      </c>
      <c r="L3739" s="2">
        <v>82049</v>
      </c>
      <c r="M3739" t="s">
        <v>11298</v>
      </c>
      <c r="N3739" t="s">
        <v>12392</v>
      </c>
      <c r="O3739" t="s">
        <v>10871</v>
      </c>
      <c r="P3739" t="s">
        <v>10876</v>
      </c>
    </row>
    <row r="3740" spans="1:16" x14ac:dyDescent="0.3">
      <c r="A3740" t="s">
        <v>4531</v>
      </c>
      <c r="B3740" s="2" t="str">
        <f t="shared" si="176"/>
        <v>5101</v>
      </c>
      <c r="C3740" s="2">
        <f t="shared" si="174"/>
        <v>5101</v>
      </c>
      <c r="D3740" t="str">
        <f>VLOOKUP(C3740,'Cost Centre'!A:B,2,)</f>
        <v>Social Services</v>
      </c>
      <c r="E3740" t="str">
        <f t="shared" si="175"/>
        <v>2</v>
      </c>
      <c r="F3740" t="s">
        <v>69</v>
      </c>
      <c r="G3740" s="2">
        <v>0</v>
      </c>
      <c r="H3740" s="2">
        <v>519642.93</v>
      </c>
      <c r="I3740" s="2">
        <v>0</v>
      </c>
      <c r="J3740" s="105">
        <f>SUMIF([1]MMM!$A:$A,A3740,[1]MMM!$F:$F)</f>
        <v>519642.93</v>
      </c>
      <c r="K3740" s="2" t="s">
        <v>10</v>
      </c>
      <c r="L3740" s="2">
        <v>515518</v>
      </c>
      <c r="M3740" t="s">
        <v>11298</v>
      </c>
      <c r="N3740" t="s">
        <v>12392</v>
      </c>
      <c r="O3740" t="s">
        <v>10871</v>
      </c>
      <c r="P3740" t="s">
        <v>10876</v>
      </c>
    </row>
    <row r="3741" spans="1:16" x14ac:dyDescent="0.3">
      <c r="A3741" t="s">
        <v>4532</v>
      </c>
      <c r="B3741" s="2" t="str">
        <f t="shared" si="176"/>
        <v>5101</v>
      </c>
      <c r="C3741" s="2">
        <f t="shared" si="174"/>
        <v>5101</v>
      </c>
      <c r="D3741" t="str">
        <f>VLOOKUP(C3741,'Cost Centre'!A:B,2,)</f>
        <v>Social Services</v>
      </c>
      <c r="E3741" t="str">
        <f t="shared" si="175"/>
        <v>2</v>
      </c>
      <c r="F3741" t="s">
        <v>70</v>
      </c>
      <c r="G3741" s="2">
        <v>0</v>
      </c>
      <c r="H3741" s="2">
        <v>7138.57</v>
      </c>
      <c r="I3741" s="2">
        <v>0</v>
      </c>
      <c r="J3741" s="105">
        <f>SUMIF([1]MMM!$A:$A,A3741,[1]MMM!$F:$F)</f>
        <v>7138.57</v>
      </c>
      <c r="K3741" s="2" t="s">
        <v>10</v>
      </c>
      <c r="L3741" s="2">
        <v>7140</v>
      </c>
      <c r="M3741" t="s">
        <v>11298</v>
      </c>
      <c r="N3741" t="s">
        <v>12392</v>
      </c>
      <c r="O3741" t="s">
        <v>10871</v>
      </c>
      <c r="P3741" t="s">
        <v>10876</v>
      </c>
    </row>
    <row r="3742" spans="1:16" x14ac:dyDescent="0.3">
      <c r="A3742" t="s">
        <v>4533</v>
      </c>
      <c r="B3742" s="2" t="str">
        <f t="shared" si="176"/>
        <v>5101</v>
      </c>
      <c r="C3742" s="2">
        <f t="shared" si="174"/>
        <v>5101</v>
      </c>
      <c r="D3742" t="str">
        <f>VLOOKUP(C3742,'Cost Centre'!A:B,2,)</f>
        <v>Social Services</v>
      </c>
      <c r="E3742" t="str">
        <f t="shared" si="175"/>
        <v>2</v>
      </c>
      <c r="F3742" t="s">
        <v>2117</v>
      </c>
      <c r="G3742" s="2">
        <v>0</v>
      </c>
      <c r="H3742" s="2">
        <v>8053.21</v>
      </c>
      <c r="I3742" s="2">
        <v>0</v>
      </c>
      <c r="J3742" s="105">
        <f>SUMIF([1]MMM!$A:$A,A3742,[1]MMM!$F:$F)</f>
        <v>8053.21</v>
      </c>
      <c r="K3742" s="2" t="s">
        <v>10</v>
      </c>
      <c r="L3742" s="2">
        <v>8871</v>
      </c>
      <c r="M3742" t="s">
        <v>11298</v>
      </c>
      <c r="N3742" t="s">
        <v>12392</v>
      </c>
      <c r="O3742" t="s">
        <v>10871</v>
      </c>
      <c r="P3742" t="s">
        <v>10878</v>
      </c>
    </row>
    <row r="3743" spans="1:16" x14ac:dyDescent="0.3">
      <c r="A3743" t="s">
        <v>4534</v>
      </c>
      <c r="B3743" s="2" t="str">
        <f t="shared" si="176"/>
        <v>5101</v>
      </c>
      <c r="C3743" s="2">
        <f t="shared" si="174"/>
        <v>5101</v>
      </c>
      <c r="D3743" t="str">
        <f>VLOOKUP(C3743,'Cost Centre'!A:B,2,)</f>
        <v>Social Services</v>
      </c>
      <c r="E3743" t="str">
        <f t="shared" si="175"/>
        <v>2</v>
      </c>
      <c r="F3743" t="s">
        <v>76</v>
      </c>
      <c r="G3743" s="2">
        <v>0</v>
      </c>
      <c r="H3743" s="2">
        <v>0</v>
      </c>
      <c r="I3743" s="2">
        <v>0</v>
      </c>
      <c r="J3743" s="105">
        <f>SUMIF([1]MMM!$A:$A,A3743,[1]MMM!$F:$F)</f>
        <v>0</v>
      </c>
      <c r="K3743" s="2" t="s">
        <v>10</v>
      </c>
      <c r="L3743" s="2">
        <v>0</v>
      </c>
      <c r="M3743" t="s">
        <v>11298</v>
      </c>
      <c r="N3743" t="s">
        <v>12392</v>
      </c>
      <c r="O3743" t="s">
        <v>10871</v>
      </c>
      <c r="P3743" t="s">
        <v>10931</v>
      </c>
    </row>
    <row r="3744" spans="1:16" x14ac:dyDescent="0.3">
      <c r="A3744" t="s">
        <v>4535</v>
      </c>
      <c r="B3744" s="2" t="str">
        <f t="shared" si="176"/>
        <v>5101</v>
      </c>
      <c r="C3744" s="2">
        <f t="shared" si="174"/>
        <v>5101</v>
      </c>
      <c r="D3744" t="str">
        <f>VLOOKUP(C3744,'Cost Centre'!A:B,2,)</f>
        <v>Social Services</v>
      </c>
      <c r="E3744" t="str">
        <f t="shared" si="175"/>
        <v>2</v>
      </c>
      <c r="F3744" t="s">
        <v>92</v>
      </c>
      <c r="G3744" s="2">
        <v>0</v>
      </c>
      <c r="H3744" s="2">
        <v>0</v>
      </c>
      <c r="I3744" s="2">
        <v>0</v>
      </c>
      <c r="J3744" s="105">
        <f>SUMIF([1]MMM!$A:$A,A3744,[1]MMM!$F:$F)</f>
        <v>0</v>
      </c>
      <c r="K3744" s="2" t="s">
        <v>10</v>
      </c>
      <c r="L3744" s="2">
        <v>0</v>
      </c>
      <c r="M3744" t="s">
        <v>11298</v>
      </c>
      <c r="N3744" t="s">
        <v>12392</v>
      </c>
      <c r="O3744" t="s">
        <v>10871</v>
      </c>
      <c r="P3744" t="s">
        <v>10881</v>
      </c>
    </row>
    <row r="3745" spans="1:16" x14ac:dyDescent="0.3">
      <c r="A3745" t="s">
        <v>4536</v>
      </c>
      <c r="B3745" s="2" t="str">
        <f t="shared" si="176"/>
        <v>5101</v>
      </c>
      <c r="C3745" s="2">
        <f t="shared" si="174"/>
        <v>5101</v>
      </c>
      <c r="D3745" t="str">
        <f>VLOOKUP(C3745,'Cost Centre'!A:B,2,)</f>
        <v>Social Services</v>
      </c>
      <c r="E3745" t="str">
        <f t="shared" si="175"/>
        <v>2</v>
      </c>
      <c r="F3745" t="s">
        <v>93</v>
      </c>
      <c r="G3745" s="2">
        <v>0</v>
      </c>
      <c r="H3745" s="2">
        <v>36752.61</v>
      </c>
      <c r="I3745" s="2">
        <v>0</v>
      </c>
      <c r="J3745" s="105">
        <f>SUMIF([1]MMM!$A:$A,A3745,[1]MMM!$F:$F)</f>
        <v>37783.26</v>
      </c>
      <c r="K3745" s="2" t="s">
        <v>10</v>
      </c>
      <c r="L3745" s="2">
        <v>44548</v>
      </c>
      <c r="M3745" t="s">
        <v>11298</v>
      </c>
      <c r="N3745" t="s">
        <v>12392</v>
      </c>
      <c r="O3745" t="s">
        <v>10871</v>
      </c>
      <c r="P3745" t="s">
        <v>10881</v>
      </c>
    </row>
    <row r="3746" spans="1:16" x14ac:dyDescent="0.3">
      <c r="A3746" t="s">
        <v>4537</v>
      </c>
      <c r="B3746" s="2" t="str">
        <f t="shared" si="176"/>
        <v>5101</v>
      </c>
      <c r="C3746" s="2">
        <f t="shared" si="174"/>
        <v>5101</v>
      </c>
      <c r="D3746" t="str">
        <f>VLOOKUP(C3746,'Cost Centre'!A:B,2,)</f>
        <v>Social Services</v>
      </c>
      <c r="E3746" t="str">
        <f t="shared" si="175"/>
        <v>2</v>
      </c>
      <c r="F3746" t="s">
        <v>10882</v>
      </c>
      <c r="G3746" s="2">
        <v>0</v>
      </c>
      <c r="H3746" s="2">
        <v>26786.48</v>
      </c>
      <c r="I3746" s="2">
        <v>0</v>
      </c>
      <c r="J3746" s="105">
        <f>SUMIF([1]MMM!$A:$A,A3746,[1]MMM!$F:$F)</f>
        <v>26786.48</v>
      </c>
      <c r="K3746" s="2" t="s">
        <v>10</v>
      </c>
      <c r="L3746" s="2">
        <v>26592</v>
      </c>
      <c r="M3746" t="s">
        <v>11298</v>
      </c>
      <c r="N3746" t="s">
        <v>12392</v>
      </c>
      <c r="O3746" t="s">
        <v>10871</v>
      </c>
      <c r="P3746" t="s">
        <v>10881</v>
      </c>
    </row>
    <row r="3747" spans="1:16" x14ac:dyDescent="0.3">
      <c r="A3747" t="s">
        <v>4538</v>
      </c>
      <c r="B3747" s="2" t="str">
        <f t="shared" si="176"/>
        <v>5101</v>
      </c>
      <c r="C3747" s="2">
        <f t="shared" si="174"/>
        <v>5101</v>
      </c>
      <c r="D3747" t="str">
        <f>VLOOKUP(C3747,'Cost Centre'!A:B,2,)</f>
        <v>Social Services</v>
      </c>
      <c r="E3747" t="str">
        <f t="shared" si="175"/>
        <v>2</v>
      </c>
      <c r="F3747" t="s">
        <v>10883</v>
      </c>
      <c r="G3747" s="2">
        <v>0</v>
      </c>
      <c r="H3747" s="2">
        <v>7936</v>
      </c>
      <c r="I3747" s="2">
        <v>0</v>
      </c>
      <c r="J3747" s="105">
        <f>SUMIF([1]MMM!$A:$A,A3747,[1]MMM!$F:$F)</f>
        <v>7936</v>
      </c>
      <c r="K3747" s="2" t="s">
        <v>10</v>
      </c>
      <c r="L3747" s="2">
        <v>9595</v>
      </c>
      <c r="M3747" t="s">
        <v>11298</v>
      </c>
      <c r="N3747" t="s">
        <v>12392</v>
      </c>
      <c r="O3747" t="s">
        <v>10871</v>
      </c>
      <c r="P3747" t="s">
        <v>10881</v>
      </c>
    </row>
    <row r="3748" spans="1:16" x14ac:dyDescent="0.3">
      <c r="A3748" t="s">
        <v>4539</v>
      </c>
      <c r="B3748" s="2" t="str">
        <f t="shared" si="176"/>
        <v>5101</v>
      </c>
      <c r="C3748" s="2">
        <f t="shared" si="174"/>
        <v>5101</v>
      </c>
      <c r="D3748" t="str">
        <f>VLOOKUP(C3748,'Cost Centre'!A:B,2,)</f>
        <v>Social Services</v>
      </c>
      <c r="E3748" t="str">
        <f t="shared" si="175"/>
        <v>2</v>
      </c>
      <c r="F3748" t="s">
        <v>103</v>
      </c>
      <c r="G3748" s="2">
        <v>0</v>
      </c>
      <c r="H3748" s="2">
        <v>1429.51</v>
      </c>
      <c r="I3748" s="2">
        <v>0</v>
      </c>
      <c r="J3748" s="105">
        <f>SUMIF([1]MMM!$A:$A,A3748,[1]MMM!$F:$F)</f>
        <v>1429.51</v>
      </c>
      <c r="K3748" s="2" t="s">
        <v>10</v>
      </c>
      <c r="L3748" s="2">
        <v>4535</v>
      </c>
      <c r="M3748" t="s">
        <v>11298</v>
      </c>
      <c r="N3748" t="s">
        <v>12392</v>
      </c>
      <c r="O3748" t="s">
        <v>10871</v>
      </c>
      <c r="P3748" t="s">
        <v>10881</v>
      </c>
    </row>
    <row r="3749" spans="1:16" x14ac:dyDescent="0.3">
      <c r="A3749" t="s">
        <v>4540</v>
      </c>
      <c r="B3749" s="2" t="str">
        <f t="shared" si="176"/>
        <v>5101</v>
      </c>
      <c r="C3749" s="2">
        <f t="shared" si="174"/>
        <v>5101</v>
      </c>
      <c r="D3749" t="str">
        <f>VLOOKUP(C3749,'Cost Centre'!A:B,2,)</f>
        <v>Social Services</v>
      </c>
      <c r="E3749" t="str">
        <f t="shared" si="175"/>
        <v>2</v>
      </c>
      <c r="F3749" t="s">
        <v>104</v>
      </c>
      <c r="G3749" s="2">
        <v>0</v>
      </c>
      <c r="H3749" s="2">
        <v>0</v>
      </c>
      <c r="I3749" s="2">
        <v>0</v>
      </c>
      <c r="J3749" s="105">
        <f>SUMIF([1]MMM!$A:$A,A3749,[1]MMM!$F:$F)</f>
        <v>0</v>
      </c>
      <c r="K3749" s="2" t="s">
        <v>10</v>
      </c>
      <c r="L3749" s="2">
        <v>1000</v>
      </c>
      <c r="M3749" t="s">
        <v>11298</v>
      </c>
      <c r="N3749" t="s">
        <v>12392</v>
      </c>
      <c r="O3749" t="s">
        <v>10871</v>
      </c>
      <c r="P3749" t="s">
        <v>10881</v>
      </c>
    </row>
    <row r="3750" spans="1:16" x14ac:dyDescent="0.3">
      <c r="A3750" t="s">
        <v>4541</v>
      </c>
      <c r="B3750" s="2" t="str">
        <f t="shared" si="176"/>
        <v>5101</v>
      </c>
      <c r="C3750" s="2">
        <f t="shared" si="174"/>
        <v>5101</v>
      </c>
      <c r="D3750" t="str">
        <f>VLOOKUP(C3750,'Cost Centre'!A:B,2,)</f>
        <v>Social Services</v>
      </c>
      <c r="E3750" t="str">
        <f t="shared" si="175"/>
        <v>2</v>
      </c>
      <c r="F3750" t="s">
        <v>105</v>
      </c>
      <c r="G3750" s="2">
        <v>0</v>
      </c>
      <c r="H3750" s="2">
        <v>50625.95</v>
      </c>
      <c r="I3750" s="2">
        <v>0</v>
      </c>
      <c r="J3750" s="105">
        <f>SUMIF([1]MMM!$A:$A,A3750,[1]MMM!$F:$F)</f>
        <v>50625.95</v>
      </c>
      <c r="K3750" s="2" t="s">
        <v>10</v>
      </c>
      <c r="L3750" s="2">
        <v>38780</v>
      </c>
      <c r="M3750" t="s">
        <v>11298</v>
      </c>
      <c r="N3750" t="s">
        <v>12392</v>
      </c>
      <c r="O3750" t="s">
        <v>10871</v>
      </c>
      <c r="P3750" t="s">
        <v>10881</v>
      </c>
    </row>
    <row r="3751" spans="1:16" x14ac:dyDescent="0.3">
      <c r="A3751" t="s">
        <v>4542</v>
      </c>
      <c r="B3751" s="2" t="str">
        <f t="shared" si="176"/>
        <v>5101</v>
      </c>
      <c r="C3751" s="2">
        <f t="shared" si="174"/>
        <v>5101</v>
      </c>
      <c r="D3751" t="str">
        <f>VLOOKUP(C3751,'Cost Centre'!A:B,2,)</f>
        <v>Social Services</v>
      </c>
      <c r="E3751" t="str">
        <f t="shared" si="175"/>
        <v>2</v>
      </c>
      <c r="F3751" t="s">
        <v>110</v>
      </c>
      <c r="G3751" s="2">
        <v>0</v>
      </c>
      <c r="H3751" s="2">
        <v>10974.23</v>
      </c>
      <c r="I3751" s="2">
        <v>0</v>
      </c>
      <c r="J3751" s="105">
        <f>SUMIF([1]MMM!$A:$A,A3751,[1]MMM!$F:$F)</f>
        <v>10974.23</v>
      </c>
      <c r="K3751" s="2" t="s">
        <v>10</v>
      </c>
      <c r="L3751" s="2">
        <v>13785</v>
      </c>
      <c r="M3751" t="s">
        <v>11298</v>
      </c>
      <c r="N3751" t="s">
        <v>12392</v>
      </c>
      <c r="O3751" t="s">
        <v>10871</v>
      </c>
      <c r="P3751" t="s">
        <v>10881</v>
      </c>
    </row>
    <row r="3752" spans="1:16" x14ac:dyDescent="0.3">
      <c r="A3752" t="s">
        <v>4543</v>
      </c>
      <c r="B3752" s="2" t="str">
        <f t="shared" si="176"/>
        <v>5101</v>
      </c>
      <c r="C3752" s="2">
        <f t="shared" si="174"/>
        <v>5101</v>
      </c>
      <c r="D3752" t="str">
        <f>VLOOKUP(C3752,'Cost Centre'!A:B,2,)</f>
        <v>Social Services</v>
      </c>
      <c r="E3752" t="str">
        <f t="shared" si="175"/>
        <v>2</v>
      </c>
      <c r="F3752" t="s">
        <v>10884</v>
      </c>
      <c r="G3752" s="2">
        <v>0</v>
      </c>
      <c r="H3752" s="2">
        <v>4011.44</v>
      </c>
      <c r="I3752" s="2">
        <v>0</v>
      </c>
      <c r="J3752" s="105">
        <f>SUMIF([1]MMM!$A:$A,A3752,[1]MMM!$F:$F)</f>
        <v>4011.44</v>
      </c>
      <c r="K3752" s="2" t="s">
        <v>10</v>
      </c>
      <c r="L3752" s="2">
        <v>4012</v>
      </c>
      <c r="M3752" t="s">
        <v>11298</v>
      </c>
      <c r="N3752" t="s">
        <v>12392</v>
      </c>
      <c r="O3752" t="s">
        <v>10871</v>
      </c>
      <c r="P3752" t="s">
        <v>10881</v>
      </c>
    </row>
    <row r="3753" spans="1:16" x14ac:dyDescent="0.3">
      <c r="A3753" t="s">
        <v>4544</v>
      </c>
      <c r="B3753" s="2" t="str">
        <f t="shared" si="176"/>
        <v>5101</v>
      </c>
      <c r="C3753" s="2">
        <f t="shared" si="174"/>
        <v>5101</v>
      </c>
      <c r="D3753" t="str">
        <f>VLOOKUP(C3753,'Cost Centre'!A:B,2,)</f>
        <v>Social Services</v>
      </c>
      <c r="E3753" t="str">
        <f t="shared" si="175"/>
        <v>2</v>
      </c>
      <c r="F3753" t="s">
        <v>11683</v>
      </c>
      <c r="G3753" s="2">
        <v>0</v>
      </c>
      <c r="H3753" s="2">
        <v>4027.21</v>
      </c>
      <c r="I3753" s="2">
        <v>0</v>
      </c>
      <c r="J3753" s="105">
        <f>SUMIF([1]MMM!$A:$A,A3753,[1]MMM!$F:$F)</f>
        <v>4027.21</v>
      </c>
      <c r="K3753" s="2" t="s">
        <v>10</v>
      </c>
      <c r="L3753" s="2">
        <v>4028</v>
      </c>
      <c r="M3753" t="s">
        <v>11298</v>
      </c>
      <c r="N3753" t="s">
        <v>12392</v>
      </c>
      <c r="O3753" t="s">
        <v>10871</v>
      </c>
      <c r="P3753" t="s">
        <v>10881</v>
      </c>
    </row>
    <row r="3754" spans="1:16" x14ac:dyDescent="0.3">
      <c r="A3754" t="s">
        <v>4545</v>
      </c>
      <c r="B3754" s="2" t="str">
        <f t="shared" si="176"/>
        <v>5101</v>
      </c>
      <c r="C3754" s="2">
        <f t="shared" si="174"/>
        <v>5101</v>
      </c>
      <c r="D3754" t="str">
        <f>VLOOKUP(C3754,'Cost Centre'!A:B,2,)</f>
        <v>Social Services</v>
      </c>
      <c r="E3754" t="str">
        <f t="shared" si="175"/>
        <v>2</v>
      </c>
      <c r="F3754" t="s">
        <v>131</v>
      </c>
      <c r="G3754" s="2">
        <v>0</v>
      </c>
      <c r="H3754" s="2">
        <v>0</v>
      </c>
      <c r="I3754" s="2">
        <v>0</v>
      </c>
      <c r="J3754" s="105">
        <f>SUMIF([1]MMM!$A:$A,A3754,[1]MMM!$F:$F)</f>
        <v>0</v>
      </c>
      <c r="K3754" s="2" t="s">
        <v>10</v>
      </c>
      <c r="L3754" s="2">
        <v>0</v>
      </c>
      <c r="M3754" t="s">
        <v>11298</v>
      </c>
      <c r="N3754" t="s">
        <v>12392</v>
      </c>
      <c r="O3754" t="s">
        <v>10871</v>
      </c>
      <c r="P3754" t="s">
        <v>10881</v>
      </c>
    </row>
    <row r="3755" spans="1:16" x14ac:dyDescent="0.3">
      <c r="A3755" t="s">
        <v>4546</v>
      </c>
      <c r="B3755" s="2" t="str">
        <f t="shared" si="176"/>
        <v>5101</v>
      </c>
      <c r="C3755" s="2">
        <f t="shared" si="174"/>
        <v>5101</v>
      </c>
      <c r="D3755" t="str">
        <f>VLOOKUP(C3755,'Cost Centre'!A:B,2,)</f>
        <v>Social Services</v>
      </c>
      <c r="E3755" t="str">
        <f t="shared" si="175"/>
        <v>2</v>
      </c>
      <c r="F3755" t="s">
        <v>117</v>
      </c>
      <c r="G3755" s="2">
        <v>0</v>
      </c>
      <c r="H3755" s="2">
        <v>616.92999999999995</v>
      </c>
      <c r="I3755" s="2">
        <v>0</v>
      </c>
      <c r="J3755" s="105">
        <f>SUMIF([1]MMM!$A:$A,A3755,[1]MMM!$F:$F)</f>
        <v>616.92999999999995</v>
      </c>
      <c r="K3755" s="2" t="s">
        <v>10</v>
      </c>
      <c r="L3755" s="2">
        <v>617</v>
      </c>
      <c r="M3755" t="s">
        <v>11298</v>
      </c>
      <c r="N3755" t="s">
        <v>12392</v>
      </c>
      <c r="O3755" t="s">
        <v>10871</v>
      </c>
      <c r="P3755" t="s">
        <v>10885</v>
      </c>
    </row>
    <row r="3756" spans="1:16" x14ac:dyDescent="0.3">
      <c r="A3756" t="s">
        <v>4547</v>
      </c>
      <c r="B3756" s="2" t="str">
        <f t="shared" si="176"/>
        <v>5101</v>
      </c>
      <c r="C3756" s="2">
        <f t="shared" si="174"/>
        <v>5101</v>
      </c>
      <c r="D3756" t="str">
        <f>VLOOKUP(C3756,'Cost Centre'!A:B,2,)</f>
        <v>Social Services</v>
      </c>
      <c r="E3756" t="str">
        <f t="shared" si="175"/>
        <v>2</v>
      </c>
      <c r="F3756" t="s">
        <v>118</v>
      </c>
      <c r="G3756" s="2">
        <v>0</v>
      </c>
      <c r="H3756" s="2">
        <v>17821.72</v>
      </c>
      <c r="I3756" s="2">
        <v>0</v>
      </c>
      <c r="J3756" s="105">
        <f>SUMIF([1]MMM!$A:$A,A3756,[1]MMM!$F:$F)</f>
        <v>17821.72</v>
      </c>
      <c r="K3756" s="2" t="s">
        <v>10</v>
      </c>
      <c r="L3756" s="2">
        <v>19225</v>
      </c>
      <c r="M3756" t="s">
        <v>11298</v>
      </c>
      <c r="N3756" t="s">
        <v>12392</v>
      </c>
      <c r="O3756" t="s">
        <v>10871</v>
      </c>
      <c r="P3756" t="s">
        <v>10885</v>
      </c>
    </row>
    <row r="3757" spans="1:16" x14ac:dyDescent="0.3">
      <c r="A3757" t="s">
        <v>4548</v>
      </c>
      <c r="B3757" s="2" t="str">
        <f t="shared" si="176"/>
        <v>5101</v>
      </c>
      <c r="C3757" s="2">
        <f t="shared" si="174"/>
        <v>5101</v>
      </c>
      <c r="D3757" t="str">
        <f>VLOOKUP(C3757,'Cost Centre'!A:B,2,)</f>
        <v>Social Services</v>
      </c>
      <c r="E3757" t="str">
        <f t="shared" si="175"/>
        <v>2</v>
      </c>
      <c r="F3757" t="s">
        <v>133</v>
      </c>
      <c r="G3757" s="2">
        <v>0</v>
      </c>
      <c r="H3757" s="2">
        <v>3936.59</v>
      </c>
      <c r="I3757" s="2">
        <v>0</v>
      </c>
      <c r="J3757" s="105">
        <f>SUMIF([1]MMM!$A:$A,A3757,[1]MMM!$F:$F)</f>
        <v>3936.59</v>
      </c>
      <c r="K3757" s="2" t="s">
        <v>10</v>
      </c>
      <c r="L3757" s="2">
        <v>5167</v>
      </c>
      <c r="M3757" t="s">
        <v>11298</v>
      </c>
      <c r="N3757" t="s">
        <v>12392</v>
      </c>
      <c r="O3757" t="s">
        <v>10871</v>
      </c>
      <c r="P3757" t="s">
        <v>10885</v>
      </c>
    </row>
    <row r="3758" spans="1:16" x14ac:dyDescent="0.3">
      <c r="A3758" t="s">
        <v>4549</v>
      </c>
      <c r="B3758" s="2" t="str">
        <f t="shared" si="176"/>
        <v>5101</v>
      </c>
      <c r="C3758" s="2">
        <f t="shared" si="174"/>
        <v>5101</v>
      </c>
      <c r="D3758" t="str">
        <f>VLOOKUP(C3758,'Cost Centre'!A:B,2,)</f>
        <v>Social Services</v>
      </c>
      <c r="E3758" t="str">
        <f t="shared" si="175"/>
        <v>2</v>
      </c>
      <c r="F3758" t="s">
        <v>10886</v>
      </c>
      <c r="G3758" s="2">
        <v>0</v>
      </c>
      <c r="H3758" s="2">
        <v>0</v>
      </c>
      <c r="I3758" s="2">
        <v>0</v>
      </c>
      <c r="J3758" s="105">
        <f>SUMIF([1]MMM!$A:$A,A3758,[1]MMM!$F:$F)</f>
        <v>0</v>
      </c>
      <c r="K3758" s="2" t="s">
        <v>10</v>
      </c>
      <c r="L3758" s="2">
        <v>0</v>
      </c>
      <c r="M3758" t="s">
        <v>11298</v>
      </c>
      <c r="N3758" t="s">
        <v>12392</v>
      </c>
      <c r="O3758" t="s">
        <v>10871</v>
      </c>
      <c r="P3758" t="s">
        <v>10887</v>
      </c>
    </row>
    <row r="3759" spans="1:16" x14ac:dyDescent="0.3">
      <c r="A3759" t="s">
        <v>4550</v>
      </c>
      <c r="B3759" s="2" t="str">
        <f t="shared" si="176"/>
        <v>5101</v>
      </c>
      <c r="C3759" s="2">
        <f t="shared" si="174"/>
        <v>5101</v>
      </c>
      <c r="D3759" t="str">
        <f>VLOOKUP(C3759,'Cost Centre'!A:B,2,)</f>
        <v>Social Services</v>
      </c>
      <c r="E3759" t="str">
        <f t="shared" si="175"/>
        <v>2</v>
      </c>
      <c r="F3759" t="s">
        <v>10888</v>
      </c>
      <c r="G3759" s="2">
        <v>0</v>
      </c>
      <c r="H3759" s="2">
        <v>0</v>
      </c>
      <c r="I3759" s="2">
        <v>0</v>
      </c>
      <c r="J3759" s="105">
        <f>SUMIF([1]MMM!$A:$A,A3759,[1]MMM!$F:$F)</f>
        <v>0</v>
      </c>
      <c r="K3759" s="2" t="s">
        <v>10</v>
      </c>
      <c r="L3759" s="2">
        <v>768105</v>
      </c>
      <c r="M3759" t="s">
        <v>11298</v>
      </c>
      <c r="N3759" t="s">
        <v>12392</v>
      </c>
      <c r="O3759" t="s">
        <v>10871</v>
      </c>
      <c r="P3759" t="s">
        <v>10887</v>
      </c>
    </row>
    <row r="3760" spans="1:16" x14ac:dyDescent="0.3">
      <c r="A3760" t="s">
        <v>12401</v>
      </c>
      <c r="B3760" s="2" t="str">
        <f t="shared" si="176"/>
        <v>5101</v>
      </c>
      <c r="C3760" s="2">
        <f t="shared" si="174"/>
        <v>5101</v>
      </c>
      <c r="D3760" t="str">
        <f>VLOOKUP(C3760,'Cost Centre'!A:B,2,)</f>
        <v>Social Services</v>
      </c>
      <c r="E3760" t="str">
        <f t="shared" si="175"/>
        <v>2</v>
      </c>
      <c r="F3760" t="s">
        <v>10890</v>
      </c>
      <c r="G3760" s="2">
        <v>0</v>
      </c>
      <c r="H3760" s="2">
        <v>0</v>
      </c>
      <c r="I3760" s="2">
        <v>0</v>
      </c>
      <c r="J3760" s="105">
        <f>SUMIF([1]MMM!$A:$A,A3760,[1]MMM!$F:$F)</f>
        <v>0</v>
      </c>
      <c r="K3760" s="2" t="s">
        <v>10</v>
      </c>
      <c r="L3760" s="2">
        <v>0</v>
      </c>
      <c r="M3760" t="s">
        <v>11298</v>
      </c>
      <c r="N3760" t="s">
        <v>12392</v>
      </c>
      <c r="O3760" t="s">
        <v>10871</v>
      </c>
      <c r="P3760" t="s">
        <v>10887</v>
      </c>
    </row>
    <row r="3761" spans="1:16" x14ac:dyDescent="0.3">
      <c r="A3761" t="s">
        <v>12402</v>
      </c>
      <c r="B3761" s="2" t="str">
        <f t="shared" si="176"/>
        <v>5101</v>
      </c>
      <c r="C3761" s="2">
        <f t="shared" si="174"/>
        <v>5101</v>
      </c>
      <c r="D3761" t="str">
        <f>VLOOKUP(C3761,'Cost Centre'!A:B,2,)</f>
        <v>Social Services</v>
      </c>
      <c r="E3761" t="str">
        <f t="shared" si="175"/>
        <v>2</v>
      </c>
      <c r="F3761" t="s">
        <v>10892</v>
      </c>
      <c r="G3761" s="2">
        <v>0</v>
      </c>
      <c r="H3761" s="2">
        <v>0</v>
      </c>
      <c r="I3761" s="2">
        <v>0</v>
      </c>
      <c r="J3761" s="105">
        <f>SUMIF([1]MMM!$A:$A,A3761,[1]MMM!$F:$F)</f>
        <v>0</v>
      </c>
      <c r="K3761" s="2" t="s">
        <v>10</v>
      </c>
      <c r="L3761" s="2">
        <v>0</v>
      </c>
      <c r="M3761" t="s">
        <v>11298</v>
      </c>
      <c r="N3761" t="s">
        <v>12392</v>
      </c>
      <c r="O3761" t="s">
        <v>10871</v>
      </c>
      <c r="P3761" t="s">
        <v>10887</v>
      </c>
    </row>
    <row r="3762" spans="1:16" x14ac:dyDescent="0.3">
      <c r="A3762" t="s">
        <v>12403</v>
      </c>
      <c r="B3762" s="2" t="str">
        <f t="shared" si="176"/>
        <v>5101</v>
      </c>
      <c r="C3762" s="2">
        <f t="shared" si="174"/>
        <v>5101</v>
      </c>
      <c r="D3762" t="str">
        <f>VLOOKUP(C3762,'Cost Centre'!A:B,2,)</f>
        <v>Social Services</v>
      </c>
      <c r="E3762" t="str">
        <f t="shared" si="175"/>
        <v>2</v>
      </c>
      <c r="F3762" t="s">
        <v>10894</v>
      </c>
      <c r="G3762" s="2">
        <v>0</v>
      </c>
      <c r="H3762" s="2">
        <v>0</v>
      </c>
      <c r="I3762" s="2">
        <v>0</v>
      </c>
      <c r="J3762" s="105">
        <f>SUMIF([1]MMM!$A:$A,A3762,[1]MMM!$F:$F)</f>
        <v>0</v>
      </c>
      <c r="K3762" s="2" t="s">
        <v>10</v>
      </c>
      <c r="L3762" s="2">
        <v>0</v>
      </c>
      <c r="M3762" t="s">
        <v>11298</v>
      </c>
      <c r="N3762" t="s">
        <v>12392</v>
      </c>
      <c r="O3762" t="s">
        <v>10871</v>
      </c>
      <c r="P3762" t="s">
        <v>10887</v>
      </c>
    </row>
    <row r="3763" spans="1:16" x14ac:dyDescent="0.3">
      <c r="A3763" t="s">
        <v>12404</v>
      </c>
      <c r="B3763" s="2" t="str">
        <f t="shared" si="176"/>
        <v>5101</v>
      </c>
      <c r="C3763" s="2">
        <f t="shared" si="174"/>
        <v>5101</v>
      </c>
      <c r="D3763" t="str">
        <f>VLOOKUP(C3763,'Cost Centre'!A:B,2,)</f>
        <v>Social Services</v>
      </c>
      <c r="E3763" t="str">
        <f t="shared" si="175"/>
        <v>2</v>
      </c>
      <c r="F3763" t="s">
        <v>10896</v>
      </c>
      <c r="G3763" s="2">
        <v>0</v>
      </c>
      <c r="H3763" s="2">
        <v>0</v>
      </c>
      <c r="I3763" s="2">
        <v>0</v>
      </c>
      <c r="J3763" s="105">
        <f>SUMIF([1]MMM!$A:$A,A3763,[1]MMM!$F:$F)</f>
        <v>0</v>
      </c>
      <c r="K3763" s="2" t="s">
        <v>10</v>
      </c>
      <c r="L3763" s="2">
        <v>0</v>
      </c>
      <c r="M3763" t="s">
        <v>11298</v>
      </c>
      <c r="N3763" t="s">
        <v>12392</v>
      </c>
      <c r="O3763" t="s">
        <v>10871</v>
      </c>
      <c r="P3763" t="s">
        <v>10887</v>
      </c>
    </row>
    <row r="3764" spans="1:16" x14ac:dyDescent="0.3">
      <c r="A3764" t="s">
        <v>12405</v>
      </c>
      <c r="B3764" s="2" t="str">
        <f t="shared" si="176"/>
        <v>5101</v>
      </c>
      <c r="C3764" s="2">
        <f t="shared" si="174"/>
        <v>5101</v>
      </c>
      <c r="D3764" t="str">
        <f>VLOOKUP(C3764,'Cost Centre'!A:B,2,)</f>
        <v>Social Services</v>
      </c>
      <c r="E3764" t="str">
        <f t="shared" si="175"/>
        <v>2</v>
      </c>
      <c r="F3764" t="s">
        <v>10898</v>
      </c>
      <c r="G3764" s="2">
        <v>0</v>
      </c>
      <c r="H3764" s="2">
        <v>0</v>
      </c>
      <c r="I3764" s="2">
        <v>0</v>
      </c>
      <c r="J3764" s="105">
        <f>SUMIF([1]MMM!$A:$A,A3764,[1]MMM!$F:$F)</f>
        <v>0</v>
      </c>
      <c r="K3764" s="2" t="s">
        <v>10</v>
      </c>
      <c r="L3764" s="2">
        <v>0</v>
      </c>
      <c r="M3764" t="s">
        <v>11298</v>
      </c>
      <c r="N3764" t="s">
        <v>12392</v>
      </c>
      <c r="O3764" t="s">
        <v>10871</v>
      </c>
      <c r="P3764" t="s">
        <v>10887</v>
      </c>
    </row>
    <row r="3765" spans="1:16" x14ac:dyDescent="0.3">
      <c r="A3765" t="s">
        <v>12406</v>
      </c>
      <c r="B3765" s="2" t="str">
        <f t="shared" si="176"/>
        <v>5101</v>
      </c>
      <c r="C3765" s="2">
        <f t="shared" si="174"/>
        <v>5101</v>
      </c>
      <c r="D3765" t="str">
        <f>VLOOKUP(C3765,'Cost Centre'!A:B,2,)</f>
        <v>Social Services</v>
      </c>
      <c r="E3765" t="str">
        <f t="shared" si="175"/>
        <v>2</v>
      </c>
      <c r="F3765" t="s">
        <v>10900</v>
      </c>
      <c r="G3765" s="2">
        <v>0</v>
      </c>
      <c r="H3765" s="2">
        <v>0</v>
      </c>
      <c r="I3765" s="2">
        <v>0</v>
      </c>
      <c r="J3765" s="105">
        <f>SUMIF([1]MMM!$A:$A,A3765,[1]MMM!$F:$F)</f>
        <v>0</v>
      </c>
      <c r="K3765" s="2" t="s">
        <v>10</v>
      </c>
      <c r="L3765" s="2">
        <v>0</v>
      </c>
      <c r="M3765" t="s">
        <v>11298</v>
      </c>
      <c r="N3765" t="s">
        <v>12392</v>
      </c>
      <c r="O3765" t="s">
        <v>10871</v>
      </c>
      <c r="P3765" t="s">
        <v>10887</v>
      </c>
    </row>
    <row r="3766" spans="1:16" x14ac:dyDescent="0.3">
      <c r="A3766" t="s">
        <v>12407</v>
      </c>
      <c r="B3766" s="2" t="str">
        <f t="shared" si="176"/>
        <v>5101</v>
      </c>
      <c r="C3766" s="2">
        <f t="shared" si="174"/>
        <v>5101</v>
      </c>
      <c r="D3766" t="str">
        <f>VLOOKUP(C3766,'Cost Centre'!A:B,2,)</f>
        <v>Social Services</v>
      </c>
      <c r="E3766" t="str">
        <f t="shared" si="175"/>
        <v>2</v>
      </c>
      <c r="F3766" t="s">
        <v>10902</v>
      </c>
      <c r="G3766" s="2">
        <v>0</v>
      </c>
      <c r="H3766" s="2">
        <v>0</v>
      </c>
      <c r="I3766" s="2">
        <v>0</v>
      </c>
      <c r="J3766" s="105">
        <f>SUMIF([1]MMM!$A:$A,A3766,[1]MMM!$F:$F)</f>
        <v>0</v>
      </c>
      <c r="K3766" s="2" t="s">
        <v>10</v>
      </c>
      <c r="L3766" s="2">
        <v>0</v>
      </c>
      <c r="M3766" t="s">
        <v>11298</v>
      </c>
      <c r="N3766" t="s">
        <v>12392</v>
      </c>
      <c r="O3766" t="s">
        <v>10871</v>
      </c>
      <c r="P3766" t="s">
        <v>10887</v>
      </c>
    </row>
    <row r="3767" spans="1:16" x14ac:dyDescent="0.3">
      <c r="A3767" t="s">
        <v>12408</v>
      </c>
      <c r="B3767" s="2" t="str">
        <f t="shared" si="176"/>
        <v>5101</v>
      </c>
      <c r="C3767" s="2">
        <f t="shared" si="174"/>
        <v>5101</v>
      </c>
      <c r="D3767" t="str">
        <f>VLOOKUP(C3767,'Cost Centre'!A:B,2,)</f>
        <v>Social Services</v>
      </c>
      <c r="E3767" t="str">
        <f t="shared" si="175"/>
        <v>2</v>
      </c>
      <c r="F3767" t="s">
        <v>10904</v>
      </c>
      <c r="G3767" s="2">
        <v>0</v>
      </c>
      <c r="H3767" s="2">
        <v>0</v>
      </c>
      <c r="I3767" s="2">
        <v>0</v>
      </c>
      <c r="J3767" s="105">
        <f>SUMIF([1]MMM!$A:$A,A3767,[1]MMM!$F:$F)</f>
        <v>0</v>
      </c>
      <c r="K3767" s="2" t="s">
        <v>10</v>
      </c>
      <c r="L3767" s="2">
        <v>0</v>
      </c>
      <c r="M3767" t="s">
        <v>11298</v>
      </c>
      <c r="N3767" t="s">
        <v>12392</v>
      </c>
      <c r="O3767" t="s">
        <v>10871</v>
      </c>
      <c r="P3767" t="s">
        <v>10887</v>
      </c>
    </row>
    <row r="3768" spans="1:16" x14ac:dyDescent="0.3">
      <c r="A3768" t="s">
        <v>12409</v>
      </c>
      <c r="B3768" s="2" t="str">
        <f t="shared" si="176"/>
        <v>5101</v>
      </c>
      <c r="C3768" s="2">
        <f t="shared" si="174"/>
        <v>5101</v>
      </c>
      <c r="D3768" t="str">
        <f>VLOOKUP(C3768,'Cost Centre'!A:B,2,)</f>
        <v>Social Services</v>
      </c>
      <c r="E3768" t="str">
        <f t="shared" si="175"/>
        <v>2</v>
      </c>
      <c r="F3768" t="s">
        <v>10906</v>
      </c>
      <c r="G3768" s="2">
        <v>0</v>
      </c>
      <c r="H3768" s="2">
        <v>0</v>
      </c>
      <c r="I3768" s="2">
        <v>0</v>
      </c>
      <c r="J3768" s="105">
        <f>SUMIF([1]MMM!$A:$A,A3768,[1]MMM!$F:$F)</f>
        <v>0</v>
      </c>
      <c r="K3768" s="2" t="s">
        <v>10</v>
      </c>
      <c r="L3768" s="2">
        <v>0</v>
      </c>
      <c r="M3768" t="s">
        <v>11298</v>
      </c>
      <c r="N3768" t="s">
        <v>12392</v>
      </c>
      <c r="O3768" t="s">
        <v>10871</v>
      </c>
      <c r="P3768" t="s">
        <v>10887</v>
      </c>
    </row>
    <row r="3769" spans="1:16" x14ac:dyDescent="0.3">
      <c r="A3769" t="s">
        <v>4551</v>
      </c>
      <c r="B3769" s="2" t="str">
        <f t="shared" si="176"/>
        <v>5101</v>
      </c>
      <c r="C3769" s="2">
        <f t="shared" si="174"/>
        <v>5101</v>
      </c>
      <c r="D3769" t="str">
        <f>VLOOKUP(C3769,'Cost Centre'!A:B,2,)</f>
        <v>Social Services</v>
      </c>
      <c r="E3769" t="str">
        <f t="shared" si="175"/>
        <v>2</v>
      </c>
      <c r="F3769" t="s">
        <v>10907</v>
      </c>
      <c r="G3769" s="2">
        <v>0</v>
      </c>
      <c r="H3769" s="2">
        <v>0</v>
      </c>
      <c r="I3769" s="2">
        <v>0</v>
      </c>
      <c r="J3769" s="105">
        <f>SUMIF([1]MMM!$A:$A,A3769,[1]MMM!$F:$F)</f>
        <v>0</v>
      </c>
      <c r="K3769" s="2" t="s">
        <v>10</v>
      </c>
      <c r="L3769" s="2">
        <v>0</v>
      </c>
      <c r="M3769" t="s">
        <v>11298</v>
      </c>
      <c r="N3769" t="s">
        <v>12392</v>
      </c>
      <c r="O3769" t="s">
        <v>10871</v>
      </c>
      <c r="P3769" t="s">
        <v>10887</v>
      </c>
    </row>
    <row r="3770" spans="1:16" x14ac:dyDescent="0.3">
      <c r="A3770" t="s">
        <v>4554</v>
      </c>
      <c r="B3770" s="2" t="str">
        <f t="shared" si="176"/>
        <v>5101</v>
      </c>
      <c r="C3770" s="2">
        <f t="shared" si="174"/>
        <v>5101</v>
      </c>
      <c r="D3770" t="str">
        <f>VLOOKUP(C3770,'Cost Centre'!A:B,2,)</f>
        <v>Social Services</v>
      </c>
      <c r="E3770" t="str">
        <f t="shared" si="175"/>
        <v>3</v>
      </c>
      <c r="F3770" t="s">
        <v>2148</v>
      </c>
      <c r="G3770" s="2">
        <v>0</v>
      </c>
      <c r="H3770" s="2">
        <v>0</v>
      </c>
      <c r="I3770" s="2">
        <v>0</v>
      </c>
      <c r="J3770" s="105">
        <f>SUMIF([1]MMM!$A:$A,A3770,[1]MMM!$F:$F)</f>
        <v>0</v>
      </c>
      <c r="K3770" s="2" t="s">
        <v>10</v>
      </c>
      <c r="L3770" s="2">
        <v>0</v>
      </c>
      <c r="M3770" t="s">
        <v>11298</v>
      </c>
      <c r="N3770" t="s">
        <v>12392</v>
      </c>
      <c r="O3770" t="s">
        <v>10908</v>
      </c>
      <c r="P3770" t="s">
        <v>10910</v>
      </c>
    </row>
    <row r="3771" spans="1:16" x14ac:dyDescent="0.3">
      <c r="A3771" t="s">
        <v>4555</v>
      </c>
      <c r="B3771" s="2" t="str">
        <f t="shared" si="176"/>
        <v>5101</v>
      </c>
      <c r="C3771" s="2">
        <f t="shared" si="174"/>
        <v>5101</v>
      </c>
      <c r="D3771" t="str">
        <f>VLOOKUP(C3771,'Cost Centre'!A:B,2,)</f>
        <v>Social Services</v>
      </c>
      <c r="E3771" t="str">
        <f t="shared" si="175"/>
        <v>3</v>
      </c>
      <c r="F3771" t="s">
        <v>2152</v>
      </c>
      <c r="G3771" s="2">
        <v>0</v>
      </c>
      <c r="H3771" s="2">
        <v>566065.79</v>
      </c>
      <c r="I3771" s="2">
        <v>0</v>
      </c>
      <c r="J3771" s="105">
        <f>SUMIF([1]MMM!$A:$A,A3771,[1]MMM!$F:$F)</f>
        <v>566065.79</v>
      </c>
      <c r="K3771" s="2" t="s">
        <v>10</v>
      </c>
      <c r="L3771" s="2">
        <v>780000</v>
      </c>
      <c r="M3771" t="s">
        <v>11298</v>
      </c>
      <c r="N3771" t="s">
        <v>12392</v>
      </c>
      <c r="O3771" t="s">
        <v>10908</v>
      </c>
      <c r="P3771" t="s">
        <v>10910</v>
      </c>
    </row>
    <row r="3772" spans="1:16" x14ac:dyDescent="0.3">
      <c r="A3772" t="s">
        <v>4556</v>
      </c>
      <c r="B3772" s="2" t="str">
        <f t="shared" si="176"/>
        <v>5101</v>
      </c>
      <c r="C3772" s="2">
        <f t="shared" si="174"/>
        <v>5101</v>
      </c>
      <c r="D3772" t="str">
        <f>VLOOKUP(C3772,'Cost Centre'!A:B,2,)</f>
        <v>Social Services</v>
      </c>
      <c r="E3772" t="str">
        <f t="shared" si="175"/>
        <v>3</v>
      </c>
      <c r="F3772" t="s">
        <v>2154</v>
      </c>
      <c r="G3772" s="2">
        <v>0</v>
      </c>
      <c r="H3772" s="2">
        <v>17738.5</v>
      </c>
      <c r="I3772" s="2">
        <v>0</v>
      </c>
      <c r="J3772" s="105">
        <f>SUMIF([1]MMM!$A:$A,A3772,[1]MMM!$F:$F)</f>
        <v>17738.5</v>
      </c>
      <c r="K3772" s="2" t="s">
        <v>10</v>
      </c>
      <c r="L3772" s="2">
        <v>56676</v>
      </c>
      <c r="M3772" t="s">
        <v>11298</v>
      </c>
      <c r="N3772" t="s">
        <v>12392</v>
      </c>
      <c r="O3772" t="s">
        <v>10908</v>
      </c>
      <c r="P3772" t="s">
        <v>10910</v>
      </c>
    </row>
    <row r="3773" spans="1:16" x14ac:dyDescent="0.3">
      <c r="A3773" t="s">
        <v>12410</v>
      </c>
      <c r="B3773" s="2" t="str">
        <f t="shared" si="176"/>
        <v>5101</v>
      </c>
      <c r="C3773" s="2">
        <f t="shared" si="174"/>
        <v>5101</v>
      </c>
      <c r="D3773" t="str">
        <f>VLOOKUP(C3773,'Cost Centre'!A:B,2,)</f>
        <v>Social Services</v>
      </c>
      <c r="E3773" t="str">
        <f t="shared" si="175"/>
        <v>3</v>
      </c>
      <c r="F3773" t="s">
        <v>10912</v>
      </c>
      <c r="G3773" s="2">
        <v>0</v>
      </c>
      <c r="H3773" s="2">
        <v>0</v>
      </c>
      <c r="I3773" s="2">
        <v>-4872906</v>
      </c>
      <c r="J3773" s="105">
        <f>SUMIF([1]MMM!$A:$A,A3773,[1]MMM!$F:$F)</f>
        <v>-4872906</v>
      </c>
      <c r="K3773" s="2" t="s">
        <v>10</v>
      </c>
      <c r="L3773" s="2">
        <v>0</v>
      </c>
      <c r="M3773" t="s">
        <v>11298</v>
      </c>
      <c r="N3773" t="s">
        <v>12392</v>
      </c>
      <c r="O3773" t="s">
        <v>10908</v>
      </c>
      <c r="P3773" t="s">
        <v>10913</v>
      </c>
    </row>
    <row r="3774" spans="1:16" x14ac:dyDescent="0.3">
      <c r="A3774" t="s">
        <v>12411</v>
      </c>
      <c r="B3774" s="2" t="str">
        <f t="shared" si="176"/>
        <v>5101</v>
      </c>
      <c r="C3774" s="2">
        <f t="shared" si="174"/>
        <v>5101</v>
      </c>
      <c r="D3774" t="str">
        <f>VLOOKUP(C3774,'Cost Centre'!A:B,2,)</f>
        <v>Social Services</v>
      </c>
      <c r="E3774" t="str">
        <f t="shared" si="175"/>
        <v>3</v>
      </c>
      <c r="F3774" t="s">
        <v>10915</v>
      </c>
      <c r="G3774" s="2">
        <v>0</v>
      </c>
      <c r="H3774" s="2">
        <v>0</v>
      </c>
      <c r="I3774" s="2">
        <v>0</v>
      </c>
      <c r="J3774" s="105">
        <f>SUMIF([1]MMM!$A:$A,A3774,[1]MMM!$F:$F)</f>
        <v>0</v>
      </c>
      <c r="K3774" s="2" t="s">
        <v>10</v>
      </c>
      <c r="L3774" s="2">
        <v>0</v>
      </c>
      <c r="M3774" t="s">
        <v>11298</v>
      </c>
      <c r="N3774" t="s">
        <v>12392</v>
      </c>
      <c r="O3774" t="s">
        <v>10908</v>
      </c>
      <c r="P3774" t="s">
        <v>10913</v>
      </c>
    </row>
    <row r="3775" spans="1:16" x14ac:dyDescent="0.3">
      <c r="A3775" t="s">
        <v>1187</v>
      </c>
      <c r="B3775" s="2" t="str">
        <f t="shared" si="176"/>
        <v>5101</v>
      </c>
      <c r="C3775" s="2">
        <f t="shared" si="174"/>
        <v>5101</v>
      </c>
      <c r="D3775" t="str">
        <f>VLOOKUP(C3775,'Cost Centre'!A:B,2,)</f>
        <v>Social Services</v>
      </c>
      <c r="E3775" t="str">
        <f t="shared" si="175"/>
        <v>6</v>
      </c>
      <c r="F3775" t="s">
        <v>12311</v>
      </c>
      <c r="G3775" s="2">
        <v>0</v>
      </c>
      <c r="H3775" s="2">
        <v>0</v>
      </c>
      <c r="I3775" s="2">
        <v>0</v>
      </c>
      <c r="J3775" s="105">
        <f>SUMIF([1]MMM!$A:$A,A3775,[1]MMM!$F:$F)</f>
        <v>0</v>
      </c>
      <c r="K3775" s="2" t="s">
        <v>460</v>
      </c>
      <c r="L3775" s="2">
        <v>0</v>
      </c>
      <c r="M3775" t="s">
        <v>11298</v>
      </c>
      <c r="N3775" t="s">
        <v>12392</v>
      </c>
      <c r="O3775" t="s">
        <v>10962</v>
      </c>
      <c r="P3775" t="s">
        <v>12312</v>
      </c>
    </row>
    <row r="3776" spans="1:16" x14ac:dyDescent="0.3">
      <c r="A3776" t="s">
        <v>1188</v>
      </c>
      <c r="B3776" s="2" t="str">
        <f t="shared" si="176"/>
        <v>5101</v>
      </c>
      <c r="C3776" s="2">
        <f t="shared" si="174"/>
        <v>5101</v>
      </c>
      <c r="D3776" t="str">
        <f>VLOOKUP(C3776,'Cost Centre'!A:B,2,)</f>
        <v>Social Services</v>
      </c>
      <c r="E3776" t="str">
        <f t="shared" si="175"/>
        <v>6</v>
      </c>
      <c r="F3776" t="s">
        <v>12314</v>
      </c>
      <c r="G3776" s="2">
        <v>0</v>
      </c>
      <c r="H3776" s="2">
        <v>0</v>
      </c>
      <c r="I3776" s="2">
        <v>0</v>
      </c>
      <c r="J3776" s="105">
        <f>SUMIF([1]MMM!$A:$A,A3776,[1]MMM!$F:$F)</f>
        <v>0</v>
      </c>
      <c r="K3776" s="2" t="s">
        <v>460</v>
      </c>
      <c r="L3776" s="2">
        <v>0</v>
      </c>
      <c r="M3776" t="s">
        <v>11298</v>
      </c>
      <c r="N3776" t="s">
        <v>12392</v>
      </c>
      <c r="O3776" t="s">
        <v>10962</v>
      </c>
      <c r="P3776" t="s">
        <v>12312</v>
      </c>
    </row>
    <row r="3777" spans="1:16" x14ac:dyDescent="0.3">
      <c r="A3777" t="s">
        <v>1189</v>
      </c>
      <c r="B3777" s="2" t="str">
        <f t="shared" si="176"/>
        <v>5101</v>
      </c>
      <c r="C3777" s="2">
        <f t="shared" si="174"/>
        <v>5101</v>
      </c>
      <c r="D3777" t="str">
        <f>VLOOKUP(C3777,'Cost Centre'!A:B,2,)</f>
        <v>Social Services</v>
      </c>
      <c r="E3777" t="str">
        <f t="shared" si="175"/>
        <v>6</v>
      </c>
      <c r="F3777" t="s">
        <v>12315</v>
      </c>
      <c r="G3777" s="2">
        <v>0</v>
      </c>
      <c r="H3777" s="2">
        <v>0</v>
      </c>
      <c r="I3777" s="2">
        <v>0</v>
      </c>
      <c r="J3777" s="105">
        <f>SUMIF([1]MMM!$A:$A,A3777,[1]MMM!$F:$F)</f>
        <v>0</v>
      </c>
      <c r="K3777" s="2" t="s">
        <v>460</v>
      </c>
      <c r="L3777" s="2">
        <v>0</v>
      </c>
      <c r="M3777" t="s">
        <v>11298</v>
      </c>
      <c r="N3777" t="s">
        <v>12392</v>
      </c>
      <c r="O3777" t="s">
        <v>10962</v>
      </c>
      <c r="P3777" t="s">
        <v>12312</v>
      </c>
    </row>
    <row r="3778" spans="1:16" x14ac:dyDescent="0.3">
      <c r="A3778" t="s">
        <v>1190</v>
      </c>
      <c r="B3778" s="2" t="str">
        <f t="shared" si="176"/>
        <v>5101</v>
      </c>
      <c r="C3778" s="2">
        <f t="shared" ref="C3778:C3841" si="177">VALUE(B3778)</f>
        <v>5101</v>
      </c>
      <c r="D3778" t="str">
        <f>VLOOKUP(C3778,'Cost Centre'!A:B,2,)</f>
        <v>Social Services</v>
      </c>
      <c r="E3778" t="str">
        <f t="shared" ref="E3778:E3841" si="178">MID(A3778,5,1)</f>
        <v>6</v>
      </c>
      <c r="F3778" t="s">
        <v>12316</v>
      </c>
      <c r="G3778" s="2">
        <v>0</v>
      </c>
      <c r="H3778" s="2">
        <v>0</v>
      </c>
      <c r="I3778" s="2">
        <v>0</v>
      </c>
      <c r="J3778" s="105">
        <f>SUMIF([1]MMM!$A:$A,A3778,[1]MMM!$F:$F)</f>
        <v>0</v>
      </c>
      <c r="K3778" s="2" t="s">
        <v>460</v>
      </c>
      <c r="L3778" s="2">
        <v>0</v>
      </c>
      <c r="M3778" t="s">
        <v>11298</v>
      </c>
      <c r="N3778" t="s">
        <v>12392</v>
      </c>
      <c r="O3778" t="s">
        <v>10962</v>
      </c>
      <c r="P3778" t="s">
        <v>12312</v>
      </c>
    </row>
    <row r="3779" spans="1:16" x14ac:dyDescent="0.3">
      <c r="A3779" t="s">
        <v>1191</v>
      </c>
      <c r="B3779" s="2" t="str">
        <f t="shared" ref="B3779:B3842" si="179">MID(A3779,1,4)</f>
        <v>5101</v>
      </c>
      <c r="C3779" s="2">
        <f t="shared" si="177"/>
        <v>5101</v>
      </c>
      <c r="D3779" t="str">
        <f>VLOOKUP(C3779,'Cost Centre'!A:B,2,)</f>
        <v>Social Services</v>
      </c>
      <c r="E3779" t="str">
        <f t="shared" si="178"/>
        <v>6</v>
      </c>
      <c r="F3779" t="s">
        <v>12317</v>
      </c>
      <c r="G3779" s="2">
        <v>0</v>
      </c>
      <c r="H3779" s="2">
        <v>0</v>
      </c>
      <c r="I3779" s="2">
        <v>0</v>
      </c>
      <c r="J3779" s="105">
        <f>SUMIF([1]MMM!$A:$A,A3779,[1]MMM!$F:$F)</f>
        <v>0</v>
      </c>
      <c r="K3779" s="2" t="s">
        <v>460</v>
      </c>
      <c r="L3779" s="2">
        <v>0</v>
      </c>
      <c r="M3779" t="s">
        <v>11298</v>
      </c>
      <c r="N3779" t="s">
        <v>12392</v>
      </c>
      <c r="O3779" t="s">
        <v>10962</v>
      </c>
      <c r="P3779" t="s">
        <v>12312</v>
      </c>
    </row>
    <row r="3780" spans="1:16" x14ac:dyDescent="0.3">
      <c r="A3780" t="s">
        <v>1192</v>
      </c>
      <c r="B3780" s="2" t="str">
        <f t="shared" si="179"/>
        <v>5101</v>
      </c>
      <c r="C3780" s="2">
        <f t="shared" si="177"/>
        <v>5101</v>
      </c>
      <c r="D3780" t="str">
        <f>VLOOKUP(C3780,'Cost Centre'!A:B,2,)</f>
        <v>Social Services</v>
      </c>
      <c r="E3780" t="str">
        <f t="shared" si="178"/>
        <v>6</v>
      </c>
      <c r="F3780" t="s">
        <v>12318</v>
      </c>
      <c r="G3780" s="2">
        <v>0</v>
      </c>
      <c r="H3780" s="2">
        <v>0</v>
      </c>
      <c r="I3780" s="2">
        <v>0</v>
      </c>
      <c r="J3780" s="105">
        <f>SUMIF([1]MMM!$A:$A,A3780,[1]MMM!$F:$F)</f>
        <v>0</v>
      </c>
      <c r="K3780" s="2" t="s">
        <v>460</v>
      </c>
      <c r="L3780" s="2">
        <v>0</v>
      </c>
      <c r="M3780" t="s">
        <v>11298</v>
      </c>
      <c r="N3780" t="s">
        <v>12392</v>
      </c>
      <c r="O3780" t="s">
        <v>10962</v>
      </c>
      <c r="P3780" t="s">
        <v>12312</v>
      </c>
    </row>
    <row r="3781" spans="1:16" x14ac:dyDescent="0.3">
      <c r="A3781" t="s">
        <v>1193</v>
      </c>
      <c r="B3781" s="2" t="str">
        <f t="shared" si="179"/>
        <v>5101</v>
      </c>
      <c r="C3781" s="2">
        <f t="shared" si="177"/>
        <v>5101</v>
      </c>
      <c r="D3781" t="str">
        <f>VLOOKUP(C3781,'Cost Centre'!A:B,2,)</f>
        <v>Social Services</v>
      </c>
      <c r="E3781" t="str">
        <f t="shared" si="178"/>
        <v>6</v>
      </c>
      <c r="F3781" t="s">
        <v>12319</v>
      </c>
      <c r="G3781" s="2">
        <v>0</v>
      </c>
      <c r="H3781" s="2">
        <v>0</v>
      </c>
      <c r="I3781" s="2">
        <v>0</v>
      </c>
      <c r="J3781" s="105">
        <f>SUMIF([1]MMM!$A:$A,A3781,[1]MMM!$F:$F)</f>
        <v>0</v>
      </c>
      <c r="K3781" s="2" t="s">
        <v>460</v>
      </c>
      <c r="L3781" s="2">
        <v>0</v>
      </c>
      <c r="M3781" t="s">
        <v>11298</v>
      </c>
      <c r="N3781" t="s">
        <v>12392</v>
      </c>
      <c r="O3781" t="s">
        <v>10962</v>
      </c>
      <c r="P3781" t="s">
        <v>12312</v>
      </c>
    </row>
    <row r="3782" spans="1:16" x14ac:dyDescent="0.3">
      <c r="A3782" t="s">
        <v>1194</v>
      </c>
      <c r="B3782" s="2" t="str">
        <f t="shared" si="179"/>
        <v>5101</v>
      </c>
      <c r="C3782" s="2">
        <f t="shared" si="177"/>
        <v>5101</v>
      </c>
      <c r="D3782" t="str">
        <f>VLOOKUP(C3782,'Cost Centre'!A:B,2,)</f>
        <v>Social Services</v>
      </c>
      <c r="E3782" t="str">
        <f t="shared" si="178"/>
        <v>6</v>
      </c>
      <c r="F3782" t="s">
        <v>12320</v>
      </c>
      <c r="G3782" s="2">
        <v>0</v>
      </c>
      <c r="H3782" s="2">
        <v>0</v>
      </c>
      <c r="I3782" s="2">
        <v>0</v>
      </c>
      <c r="J3782" s="105">
        <f>SUMIF([1]MMM!$A:$A,A3782,[1]MMM!$F:$F)</f>
        <v>0</v>
      </c>
      <c r="K3782" s="2" t="s">
        <v>460</v>
      </c>
      <c r="L3782" s="2">
        <v>0</v>
      </c>
      <c r="M3782" t="s">
        <v>11298</v>
      </c>
      <c r="N3782" t="s">
        <v>12392</v>
      </c>
      <c r="O3782" t="s">
        <v>10962</v>
      </c>
      <c r="P3782" t="s">
        <v>12312</v>
      </c>
    </row>
    <row r="3783" spans="1:16" x14ac:dyDescent="0.3">
      <c r="A3783" t="s">
        <v>1195</v>
      </c>
      <c r="B3783" s="2" t="str">
        <f t="shared" si="179"/>
        <v>5101</v>
      </c>
      <c r="C3783" s="2">
        <f t="shared" si="177"/>
        <v>5101</v>
      </c>
      <c r="D3783" t="str">
        <f>VLOOKUP(C3783,'Cost Centre'!A:B,2,)</f>
        <v>Social Services</v>
      </c>
      <c r="E3783" t="str">
        <f t="shared" si="178"/>
        <v>6</v>
      </c>
      <c r="F3783" t="s">
        <v>12321</v>
      </c>
      <c r="G3783" s="2">
        <v>0</v>
      </c>
      <c r="H3783" s="2">
        <v>0</v>
      </c>
      <c r="I3783" s="2">
        <v>0</v>
      </c>
      <c r="J3783" s="105">
        <f>SUMIF([1]MMM!$A:$A,A3783,[1]MMM!$F:$F)</f>
        <v>0</v>
      </c>
      <c r="K3783" s="2" t="s">
        <v>460</v>
      </c>
      <c r="L3783" s="2">
        <v>0</v>
      </c>
      <c r="M3783" t="s">
        <v>11298</v>
      </c>
      <c r="N3783" t="s">
        <v>12392</v>
      </c>
      <c r="O3783" t="s">
        <v>10962</v>
      </c>
      <c r="P3783" t="s">
        <v>12312</v>
      </c>
    </row>
    <row r="3784" spans="1:16" x14ac:dyDescent="0.3">
      <c r="A3784" t="s">
        <v>1196</v>
      </c>
      <c r="B3784" s="2" t="str">
        <f t="shared" si="179"/>
        <v>5101</v>
      </c>
      <c r="C3784" s="2">
        <f t="shared" si="177"/>
        <v>5101</v>
      </c>
      <c r="D3784" t="str">
        <f>VLOOKUP(C3784,'Cost Centre'!A:B,2,)</f>
        <v>Social Services</v>
      </c>
      <c r="E3784" t="str">
        <f t="shared" si="178"/>
        <v>6</v>
      </c>
      <c r="F3784" t="s">
        <v>12322</v>
      </c>
      <c r="G3784" s="2">
        <v>0</v>
      </c>
      <c r="H3784" s="2">
        <v>0</v>
      </c>
      <c r="I3784" s="2">
        <v>0</v>
      </c>
      <c r="J3784" s="105">
        <f>SUMIF([1]MMM!$A:$A,A3784,[1]MMM!$F:$F)</f>
        <v>0</v>
      </c>
      <c r="K3784" s="2" t="s">
        <v>460</v>
      </c>
      <c r="L3784" s="2">
        <v>0</v>
      </c>
      <c r="M3784" t="s">
        <v>11298</v>
      </c>
      <c r="N3784" t="s">
        <v>12392</v>
      </c>
      <c r="O3784" t="s">
        <v>10962</v>
      </c>
      <c r="P3784" t="s">
        <v>12312</v>
      </c>
    </row>
    <row r="3785" spans="1:16" x14ac:dyDescent="0.3">
      <c r="A3785" t="s">
        <v>1197</v>
      </c>
      <c r="B3785" s="2" t="str">
        <f t="shared" si="179"/>
        <v>5101</v>
      </c>
      <c r="C3785" s="2">
        <f t="shared" si="177"/>
        <v>5101</v>
      </c>
      <c r="D3785" t="str">
        <f>VLOOKUP(C3785,'Cost Centre'!A:B,2,)</f>
        <v>Social Services</v>
      </c>
      <c r="E3785" t="str">
        <f t="shared" si="178"/>
        <v>6</v>
      </c>
      <c r="F3785" t="s">
        <v>12323</v>
      </c>
      <c r="G3785" s="2">
        <v>0</v>
      </c>
      <c r="H3785" s="2">
        <v>0</v>
      </c>
      <c r="I3785" s="2">
        <v>0</v>
      </c>
      <c r="J3785" s="105">
        <f>SUMIF([1]MMM!$A:$A,A3785,[1]MMM!$F:$F)</f>
        <v>0</v>
      </c>
      <c r="K3785" s="2" t="s">
        <v>460</v>
      </c>
      <c r="L3785" s="2">
        <v>0</v>
      </c>
      <c r="M3785" t="s">
        <v>11298</v>
      </c>
      <c r="N3785" t="s">
        <v>12392</v>
      </c>
      <c r="O3785" t="s">
        <v>10962</v>
      </c>
      <c r="P3785" t="s">
        <v>12312</v>
      </c>
    </row>
    <row r="3786" spans="1:16" x14ac:dyDescent="0.3">
      <c r="A3786" t="s">
        <v>1198</v>
      </c>
      <c r="B3786" s="2" t="str">
        <f t="shared" si="179"/>
        <v>5101</v>
      </c>
      <c r="C3786" s="2">
        <f t="shared" si="177"/>
        <v>5101</v>
      </c>
      <c r="D3786" t="str">
        <f>VLOOKUP(C3786,'Cost Centre'!A:B,2,)</f>
        <v>Social Services</v>
      </c>
      <c r="E3786" t="str">
        <f t="shared" si="178"/>
        <v>6</v>
      </c>
      <c r="F3786" t="s">
        <v>12324</v>
      </c>
      <c r="G3786" s="2">
        <v>0</v>
      </c>
      <c r="H3786" s="2">
        <v>0</v>
      </c>
      <c r="I3786" s="2">
        <v>0</v>
      </c>
      <c r="J3786" s="105">
        <f>SUMIF([1]MMM!$A:$A,A3786,[1]MMM!$F:$F)</f>
        <v>0</v>
      </c>
      <c r="K3786" s="2" t="s">
        <v>460</v>
      </c>
      <c r="L3786" s="2">
        <v>0</v>
      </c>
      <c r="M3786" t="s">
        <v>11298</v>
      </c>
      <c r="N3786" t="s">
        <v>12392</v>
      </c>
      <c r="O3786" t="s">
        <v>10962</v>
      </c>
      <c r="P3786" t="s">
        <v>12312</v>
      </c>
    </row>
    <row r="3787" spans="1:16" x14ac:dyDescent="0.3">
      <c r="A3787" t="s">
        <v>1199</v>
      </c>
      <c r="B3787" s="2" t="str">
        <f t="shared" si="179"/>
        <v>5101</v>
      </c>
      <c r="C3787" s="2">
        <f t="shared" si="177"/>
        <v>5101</v>
      </c>
      <c r="D3787" t="str">
        <f>VLOOKUP(C3787,'Cost Centre'!A:B,2,)</f>
        <v>Social Services</v>
      </c>
      <c r="E3787" t="str">
        <f t="shared" si="178"/>
        <v>6</v>
      </c>
      <c r="F3787" t="s">
        <v>12325</v>
      </c>
      <c r="G3787" s="2">
        <v>0</v>
      </c>
      <c r="H3787" s="2">
        <v>0</v>
      </c>
      <c r="I3787" s="2">
        <v>0</v>
      </c>
      <c r="J3787" s="105">
        <f>SUMIF([1]MMM!$A:$A,A3787,[1]MMM!$F:$F)</f>
        <v>0</v>
      </c>
      <c r="K3787" s="2" t="s">
        <v>460</v>
      </c>
      <c r="L3787" s="2">
        <v>0</v>
      </c>
      <c r="M3787" t="s">
        <v>11298</v>
      </c>
      <c r="N3787" t="s">
        <v>12392</v>
      </c>
      <c r="O3787" t="s">
        <v>10962</v>
      </c>
      <c r="P3787" t="s">
        <v>12312</v>
      </c>
    </row>
    <row r="3788" spans="1:16" x14ac:dyDescent="0.3">
      <c r="A3788" t="s">
        <v>1200</v>
      </c>
      <c r="B3788" s="2" t="str">
        <f t="shared" si="179"/>
        <v>5101</v>
      </c>
      <c r="C3788" s="2">
        <f t="shared" si="177"/>
        <v>5101</v>
      </c>
      <c r="D3788" t="str">
        <f>VLOOKUP(C3788,'Cost Centre'!A:B,2,)</f>
        <v>Social Services</v>
      </c>
      <c r="E3788" t="str">
        <f t="shared" si="178"/>
        <v>6</v>
      </c>
      <c r="F3788" t="s">
        <v>12326</v>
      </c>
      <c r="G3788" s="2">
        <v>0</v>
      </c>
      <c r="H3788" s="2">
        <v>0</v>
      </c>
      <c r="I3788" s="2">
        <v>0</v>
      </c>
      <c r="J3788" s="105">
        <f>SUMIF([1]MMM!$A:$A,A3788,[1]MMM!$F:$F)</f>
        <v>0</v>
      </c>
      <c r="K3788" s="2" t="s">
        <v>460</v>
      </c>
      <c r="L3788" s="2">
        <v>0</v>
      </c>
      <c r="M3788" t="s">
        <v>11298</v>
      </c>
      <c r="N3788" t="s">
        <v>12392</v>
      </c>
      <c r="O3788" t="s">
        <v>10962</v>
      </c>
      <c r="P3788" t="s">
        <v>12312</v>
      </c>
    </row>
    <row r="3789" spans="1:16" x14ac:dyDescent="0.3">
      <c r="A3789" t="s">
        <v>1201</v>
      </c>
      <c r="B3789" s="2" t="str">
        <f t="shared" si="179"/>
        <v>5101</v>
      </c>
      <c r="C3789" s="2">
        <f t="shared" si="177"/>
        <v>5101</v>
      </c>
      <c r="D3789" t="str">
        <f>VLOOKUP(C3789,'Cost Centre'!A:B,2,)</f>
        <v>Social Services</v>
      </c>
      <c r="E3789" t="str">
        <f t="shared" si="178"/>
        <v>6</v>
      </c>
      <c r="F3789" t="s">
        <v>12327</v>
      </c>
      <c r="G3789" s="2">
        <v>0</v>
      </c>
      <c r="H3789" s="2">
        <v>0</v>
      </c>
      <c r="I3789" s="2">
        <v>0</v>
      </c>
      <c r="J3789" s="105">
        <f>SUMIF([1]MMM!$A:$A,A3789,[1]MMM!$F:$F)</f>
        <v>0</v>
      </c>
      <c r="K3789" s="2" t="s">
        <v>460</v>
      </c>
      <c r="L3789" s="2">
        <v>0</v>
      </c>
      <c r="M3789" t="s">
        <v>11298</v>
      </c>
      <c r="N3789" t="s">
        <v>12392</v>
      </c>
      <c r="O3789" t="s">
        <v>10962</v>
      </c>
      <c r="P3789" t="s">
        <v>12312</v>
      </c>
    </row>
    <row r="3790" spans="1:16" x14ac:dyDescent="0.3">
      <c r="A3790" t="s">
        <v>1202</v>
      </c>
      <c r="B3790" s="2" t="str">
        <f t="shared" si="179"/>
        <v>5101</v>
      </c>
      <c r="C3790" s="2">
        <f t="shared" si="177"/>
        <v>5101</v>
      </c>
      <c r="D3790" t="str">
        <f>VLOOKUP(C3790,'Cost Centre'!A:B,2,)</f>
        <v>Social Services</v>
      </c>
      <c r="E3790" t="str">
        <f t="shared" si="178"/>
        <v>6</v>
      </c>
      <c r="F3790" t="s">
        <v>12328</v>
      </c>
      <c r="G3790" s="2">
        <v>0</v>
      </c>
      <c r="H3790" s="2">
        <v>0</v>
      </c>
      <c r="I3790" s="2">
        <v>0</v>
      </c>
      <c r="J3790" s="105">
        <f>SUMIF([1]MMM!$A:$A,A3790,[1]MMM!$F:$F)</f>
        <v>0</v>
      </c>
      <c r="K3790" s="2" t="s">
        <v>460</v>
      </c>
      <c r="L3790" s="2">
        <v>0</v>
      </c>
      <c r="M3790" t="s">
        <v>11298</v>
      </c>
      <c r="N3790" t="s">
        <v>12392</v>
      </c>
      <c r="O3790" t="s">
        <v>10962</v>
      </c>
      <c r="P3790" t="s">
        <v>12312</v>
      </c>
    </row>
    <row r="3791" spans="1:16" x14ac:dyDescent="0.3">
      <c r="A3791" t="s">
        <v>1203</v>
      </c>
      <c r="B3791" s="2" t="str">
        <f t="shared" si="179"/>
        <v>5101</v>
      </c>
      <c r="C3791" s="2">
        <f t="shared" si="177"/>
        <v>5101</v>
      </c>
      <c r="D3791" t="str">
        <f>VLOOKUP(C3791,'Cost Centre'!A:B,2,)</f>
        <v>Social Services</v>
      </c>
      <c r="E3791" t="str">
        <f t="shared" si="178"/>
        <v>6</v>
      </c>
      <c r="F3791" t="s">
        <v>11009</v>
      </c>
      <c r="G3791" s="2">
        <v>99682042.569999993</v>
      </c>
      <c r="H3791" s="2">
        <v>2352644.33</v>
      </c>
      <c r="I3791" s="2">
        <v>0</v>
      </c>
      <c r="J3791" s="105">
        <f>SUMIF([1]MMM!$A:$A,A3791,[1]MMM!$F:$F)</f>
        <v>102034686.90000001</v>
      </c>
      <c r="K3791" s="2" t="s">
        <v>460</v>
      </c>
      <c r="L3791" s="2">
        <v>0</v>
      </c>
      <c r="M3791" t="s">
        <v>11298</v>
      </c>
      <c r="N3791" t="s">
        <v>12392</v>
      </c>
      <c r="O3791" t="s">
        <v>10962</v>
      </c>
      <c r="P3791" t="s">
        <v>11010</v>
      </c>
    </row>
    <row r="3792" spans="1:16" x14ac:dyDescent="0.3">
      <c r="A3792" t="s">
        <v>4557</v>
      </c>
      <c r="B3792" s="2" t="str">
        <f t="shared" si="179"/>
        <v>5101</v>
      </c>
      <c r="C3792" s="2">
        <f t="shared" si="177"/>
        <v>5101</v>
      </c>
      <c r="D3792" t="str">
        <f>VLOOKUP(C3792,'Cost Centre'!A:B,2,)</f>
        <v>Social Services</v>
      </c>
      <c r="E3792" t="str">
        <f t="shared" si="178"/>
        <v>6</v>
      </c>
      <c r="F3792" t="s">
        <v>11011</v>
      </c>
      <c r="G3792" s="2">
        <v>0</v>
      </c>
      <c r="H3792" s="2">
        <v>37691251.210000001</v>
      </c>
      <c r="I3792" s="2">
        <v>0</v>
      </c>
      <c r="J3792" s="105">
        <f>SUMIF([1]MMM!$A:$A,A3792,[1]MMM!$F:$F)</f>
        <v>37691251.210000001</v>
      </c>
      <c r="K3792" s="2" t="s">
        <v>460</v>
      </c>
      <c r="L3792" s="2">
        <v>0</v>
      </c>
      <c r="M3792" t="s">
        <v>11298</v>
      </c>
      <c r="N3792" t="s">
        <v>12392</v>
      </c>
      <c r="O3792" t="s">
        <v>10962</v>
      </c>
      <c r="P3792" t="s">
        <v>11010</v>
      </c>
    </row>
    <row r="3793" spans="1:16" x14ac:dyDescent="0.3">
      <c r="A3793" t="s">
        <v>4558</v>
      </c>
      <c r="B3793" s="2" t="str">
        <f t="shared" si="179"/>
        <v>5101</v>
      </c>
      <c r="C3793" s="2">
        <f t="shared" si="177"/>
        <v>5101</v>
      </c>
      <c r="D3793" t="str">
        <f>VLOOKUP(C3793,'Cost Centre'!A:B,2,)</f>
        <v>Social Services</v>
      </c>
      <c r="E3793" t="str">
        <f t="shared" si="178"/>
        <v>6</v>
      </c>
      <c r="F3793" t="s">
        <v>11012</v>
      </c>
      <c r="G3793" s="2">
        <v>0</v>
      </c>
      <c r="H3793" s="2">
        <v>0</v>
      </c>
      <c r="I3793" s="2">
        <v>0</v>
      </c>
      <c r="J3793" s="105">
        <f>SUMIF([1]MMM!$A:$A,A3793,[1]MMM!$F:$F)</f>
        <v>0</v>
      </c>
      <c r="K3793" s="2" t="s">
        <v>460</v>
      </c>
      <c r="L3793" s="2">
        <v>0</v>
      </c>
      <c r="M3793" t="s">
        <v>11298</v>
      </c>
      <c r="N3793" t="s">
        <v>12392</v>
      </c>
      <c r="O3793" t="s">
        <v>10962</v>
      </c>
      <c r="P3793" t="s">
        <v>11010</v>
      </c>
    </row>
    <row r="3794" spans="1:16" x14ac:dyDescent="0.3">
      <c r="A3794" t="s">
        <v>4559</v>
      </c>
      <c r="B3794" s="2" t="str">
        <f t="shared" si="179"/>
        <v>5101</v>
      </c>
      <c r="C3794" s="2">
        <f t="shared" si="177"/>
        <v>5101</v>
      </c>
      <c r="D3794" t="str">
        <f>VLOOKUP(C3794,'Cost Centre'!A:B,2,)</f>
        <v>Social Services</v>
      </c>
      <c r="E3794" t="str">
        <f t="shared" si="178"/>
        <v>6</v>
      </c>
      <c r="F3794" t="s">
        <v>11013</v>
      </c>
      <c r="G3794" s="2">
        <v>0</v>
      </c>
      <c r="H3794" s="2">
        <v>0</v>
      </c>
      <c r="I3794" s="2">
        <v>0</v>
      </c>
      <c r="J3794" s="105">
        <f>SUMIF([1]MMM!$A:$A,A3794,[1]MMM!$F:$F)</f>
        <v>0</v>
      </c>
      <c r="K3794" s="2" t="s">
        <v>460</v>
      </c>
      <c r="L3794" s="2">
        <v>0</v>
      </c>
      <c r="M3794" t="s">
        <v>11298</v>
      </c>
      <c r="N3794" t="s">
        <v>12392</v>
      </c>
      <c r="O3794" t="s">
        <v>10962</v>
      </c>
      <c r="P3794" t="s">
        <v>11010</v>
      </c>
    </row>
    <row r="3795" spans="1:16" x14ac:dyDescent="0.3">
      <c r="A3795" t="s">
        <v>4560</v>
      </c>
      <c r="B3795" s="2" t="str">
        <f t="shared" si="179"/>
        <v>5101</v>
      </c>
      <c r="C3795" s="2">
        <f t="shared" si="177"/>
        <v>5101</v>
      </c>
      <c r="D3795" t="str">
        <f>VLOOKUP(C3795,'Cost Centre'!A:B,2,)</f>
        <v>Social Services</v>
      </c>
      <c r="E3795" t="str">
        <f t="shared" si="178"/>
        <v>6</v>
      </c>
      <c r="F3795" t="s">
        <v>11014</v>
      </c>
      <c r="G3795" s="2">
        <v>0</v>
      </c>
      <c r="H3795" s="2">
        <v>0</v>
      </c>
      <c r="I3795" s="2">
        <v>0</v>
      </c>
      <c r="J3795" s="105">
        <f>SUMIF([1]MMM!$A:$A,A3795,[1]MMM!$F:$F)</f>
        <v>0</v>
      </c>
      <c r="K3795" s="2" t="s">
        <v>460</v>
      </c>
      <c r="L3795" s="2">
        <v>0</v>
      </c>
      <c r="M3795" t="s">
        <v>11298</v>
      </c>
      <c r="N3795" t="s">
        <v>12392</v>
      </c>
      <c r="O3795" t="s">
        <v>10962</v>
      </c>
      <c r="P3795" t="s">
        <v>11010</v>
      </c>
    </row>
    <row r="3796" spans="1:16" x14ac:dyDescent="0.3">
      <c r="A3796" t="s">
        <v>4561</v>
      </c>
      <c r="B3796" s="2" t="str">
        <f t="shared" si="179"/>
        <v>5101</v>
      </c>
      <c r="C3796" s="2">
        <f t="shared" si="177"/>
        <v>5101</v>
      </c>
      <c r="D3796" t="str">
        <f>VLOOKUP(C3796,'Cost Centre'!A:B,2,)</f>
        <v>Social Services</v>
      </c>
      <c r="E3796" t="str">
        <f t="shared" si="178"/>
        <v>6</v>
      </c>
      <c r="F3796" t="s">
        <v>11015</v>
      </c>
      <c r="G3796" s="2">
        <v>0</v>
      </c>
      <c r="H3796" s="2">
        <v>0</v>
      </c>
      <c r="I3796" s="2">
        <v>0</v>
      </c>
      <c r="J3796" s="105">
        <f>SUMIF([1]MMM!$A:$A,A3796,[1]MMM!$F:$F)</f>
        <v>0</v>
      </c>
      <c r="K3796" s="2" t="s">
        <v>460</v>
      </c>
      <c r="L3796" s="2">
        <v>0</v>
      </c>
      <c r="M3796" t="s">
        <v>11298</v>
      </c>
      <c r="N3796" t="s">
        <v>12392</v>
      </c>
      <c r="O3796" t="s">
        <v>10962</v>
      </c>
      <c r="P3796" t="s">
        <v>11010</v>
      </c>
    </row>
    <row r="3797" spans="1:16" x14ac:dyDescent="0.3">
      <c r="A3797" t="s">
        <v>4562</v>
      </c>
      <c r="B3797" s="2" t="str">
        <f t="shared" si="179"/>
        <v>5101</v>
      </c>
      <c r="C3797" s="2">
        <f t="shared" si="177"/>
        <v>5101</v>
      </c>
      <c r="D3797" t="str">
        <f>VLOOKUP(C3797,'Cost Centre'!A:B,2,)</f>
        <v>Social Services</v>
      </c>
      <c r="E3797" t="str">
        <f t="shared" si="178"/>
        <v>6</v>
      </c>
      <c r="F3797" t="s">
        <v>11016</v>
      </c>
      <c r="G3797" s="2">
        <v>0</v>
      </c>
      <c r="H3797" s="2">
        <v>0</v>
      </c>
      <c r="I3797" s="2">
        <v>0</v>
      </c>
      <c r="J3797" s="105">
        <f>SUMIF([1]MMM!$A:$A,A3797,[1]MMM!$F:$F)</f>
        <v>0</v>
      </c>
      <c r="K3797" s="2" t="s">
        <v>460</v>
      </c>
      <c r="L3797" s="2">
        <v>0</v>
      </c>
      <c r="M3797" t="s">
        <v>11298</v>
      </c>
      <c r="N3797" t="s">
        <v>12392</v>
      </c>
      <c r="O3797" t="s">
        <v>10962</v>
      </c>
      <c r="P3797" t="s">
        <v>11010</v>
      </c>
    </row>
    <row r="3798" spans="1:16" x14ac:dyDescent="0.3">
      <c r="A3798" t="s">
        <v>4563</v>
      </c>
      <c r="B3798" s="2" t="str">
        <f t="shared" si="179"/>
        <v>5101</v>
      </c>
      <c r="C3798" s="2">
        <f t="shared" si="177"/>
        <v>5101</v>
      </c>
      <c r="D3798" t="str">
        <f>VLOOKUP(C3798,'Cost Centre'!A:B,2,)</f>
        <v>Social Services</v>
      </c>
      <c r="E3798" t="str">
        <f t="shared" si="178"/>
        <v>6</v>
      </c>
      <c r="F3798" t="s">
        <v>11017</v>
      </c>
      <c r="G3798" s="2">
        <v>0</v>
      </c>
      <c r="H3798" s="2">
        <v>0</v>
      </c>
      <c r="I3798" s="2">
        <v>0</v>
      </c>
      <c r="J3798" s="105">
        <f>SUMIF([1]MMM!$A:$A,A3798,[1]MMM!$F:$F)</f>
        <v>0</v>
      </c>
      <c r="K3798" s="2" t="s">
        <v>460</v>
      </c>
      <c r="L3798" s="2">
        <v>0</v>
      </c>
      <c r="M3798" t="s">
        <v>11298</v>
      </c>
      <c r="N3798" t="s">
        <v>12392</v>
      </c>
      <c r="O3798" t="s">
        <v>10962</v>
      </c>
      <c r="P3798" t="s">
        <v>11010</v>
      </c>
    </row>
    <row r="3799" spans="1:16" x14ac:dyDescent="0.3">
      <c r="A3799" t="s">
        <v>4564</v>
      </c>
      <c r="B3799" s="2" t="str">
        <f t="shared" si="179"/>
        <v>5101</v>
      </c>
      <c r="C3799" s="2">
        <f t="shared" si="177"/>
        <v>5101</v>
      </c>
      <c r="D3799" t="str">
        <f>VLOOKUP(C3799,'Cost Centre'!A:B,2,)</f>
        <v>Social Services</v>
      </c>
      <c r="E3799" t="str">
        <f t="shared" si="178"/>
        <v>6</v>
      </c>
      <c r="F3799" t="s">
        <v>11018</v>
      </c>
      <c r="G3799" s="2">
        <v>0</v>
      </c>
      <c r="H3799" s="2">
        <v>0</v>
      </c>
      <c r="I3799" s="2">
        <v>0</v>
      </c>
      <c r="J3799" s="105">
        <f>SUMIF([1]MMM!$A:$A,A3799,[1]MMM!$F:$F)</f>
        <v>0</v>
      </c>
      <c r="K3799" s="2" t="s">
        <v>460</v>
      </c>
      <c r="L3799" s="2">
        <v>0</v>
      </c>
      <c r="M3799" t="s">
        <v>11298</v>
      </c>
      <c r="N3799" t="s">
        <v>12392</v>
      </c>
      <c r="O3799" t="s">
        <v>10962</v>
      </c>
      <c r="P3799" t="s">
        <v>11010</v>
      </c>
    </row>
    <row r="3800" spans="1:16" x14ac:dyDescent="0.3">
      <c r="A3800" t="s">
        <v>4565</v>
      </c>
      <c r="B3800" s="2" t="str">
        <f t="shared" si="179"/>
        <v>5101</v>
      </c>
      <c r="C3800" s="2">
        <f t="shared" si="177"/>
        <v>5101</v>
      </c>
      <c r="D3800" t="str">
        <f>VLOOKUP(C3800,'Cost Centre'!A:B,2,)</f>
        <v>Social Services</v>
      </c>
      <c r="E3800" t="str">
        <f t="shared" si="178"/>
        <v>6</v>
      </c>
      <c r="F3800" t="s">
        <v>11019</v>
      </c>
      <c r="G3800" s="2">
        <v>0</v>
      </c>
      <c r="H3800" s="2">
        <v>0</v>
      </c>
      <c r="I3800" s="2">
        <v>0</v>
      </c>
      <c r="J3800" s="105">
        <f>SUMIF([1]MMM!$A:$A,A3800,[1]MMM!$F:$F)</f>
        <v>0</v>
      </c>
      <c r="K3800" s="2" t="s">
        <v>460</v>
      </c>
      <c r="L3800" s="2">
        <v>0</v>
      </c>
      <c r="M3800" t="s">
        <v>11298</v>
      </c>
      <c r="N3800" t="s">
        <v>12392</v>
      </c>
      <c r="O3800" t="s">
        <v>10962</v>
      </c>
      <c r="P3800" t="s">
        <v>11010</v>
      </c>
    </row>
    <row r="3801" spans="1:16" x14ac:dyDescent="0.3">
      <c r="A3801" t="s">
        <v>1204</v>
      </c>
      <c r="B3801" s="2" t="str">
        <f t="shared" si="179"/>
        <v>5101</v>
      </c>
      <c r="C3801" s="2">
        <f t="shared" si="177"/>
        <v>5101</v>
      </c>
      <c r="D3801" t="str">
        <f>VLOOKUP(C3801,'Cost Centre'!A:B,2,)</f>
        <v>Social Services</v>
      </c>
      <c r="E3801" t="str">
        <f t="shared" si="178"/>
        <v>8</v>
      </c>
      <c r="F3801" t="s">
        <v>462</v>
      </c>
      <c r="G3801" s="2">
        <v>4722106.8600000003</v>
      </c>
      <c r="H3801" s="2">
        <v>0</v>
      </c>
      <c r="I3801" s="2">
        <v>0</v>
      </c>
      <c r="J3801" s="105">
        <f>SUMIF([1]MMM!$A:$A,A3801,[1]MMM!$F:$F)</f>
        <v>4722106.8600000003</v>
      </c>
      <c r="K3801" s="2" t="s">
        <v>460</v>
      </c>
      <c r="L3801" s="2">
        <v>0</v>
      </c>
      <c r="M3801" t="s">
        <v>11298</v>
      </c>
      <c r="N3801" t="s">
        <v>12392</v>
      </c>
      <c r="O3801" t="s">
        <v>10916</v>
      </c>
      <c r="P3801" t="s">
        <v>10917</v>
      </c>
    </row>
    <row r="3802" spans="1:16" x14ac:dyDescent="0.3">
      <c r="A3802" t="s">
        <v>1205</v>
      </c>
      <c r="B3802" s="2" t="str">
        <f t="shared" si="179"/>
        <v>5101</v>
      </c>
      <c r="C3802" s="2">
        <f t="shared" si="177"/>
        <v>5101</v>
      </c>
      <c r="D3802" t="str">
        <f>VLOOKUP(C3802,'Cost Centre'!A:B,2,)</f>
        <v>Social Services</v>
      </c>
      <c r="E3802" t="str">
        <f t="shared" si="178"/>
        <v>8</v>
      </c>
      <c r="F3802" t="s">
        <v>464</v>
      </c>
      <c r="G3802" s="2">
        <v>0</v>
      </c>
      <c r="H3802" s="2">
        <v>0</v>
      </c>
      <c r="I3802" s="2">
        <v>0</v>
      </c>
      <c r="J3802" s="105">
        <f>SUMIF([1]MMM!$A:$A,A3802,[1]MMM!$F:$F)</f>
        <v>0</v>
      </c>
      <c r="K3802" s="2" t="s">
        <v>460</v>
      </c>
      <c r="L3802" s="2">
        <v>0</v>
      </c>
      <c r="M3802" t="s">
        <v>11298</v>
      </c>
      <c r="N3802" t="s">
        <v>12392</v>
      </c>
      <c r="O3802" t="s">
        <v>10916</v>
      </c>
      <c r="P3802" t="s">
        <v>10917</v>
      </c>
    </row>
    <row r="3803" spans="1:16" x14ac:dyDescent="0.3">
      <c r="A3803" t="s">
        <v>1206</v>
      </c>
      <c r="B3803" s="2" t="str">
        <f t="shared" si="179"/>
        <v>5101</v>
      </c>
      <c r="C3803" s="2">
        <f t="shared" si="177"/>
        <v>5101</v>
      </c>
      <c r="D3803" t="str">
        <f>VLOOKUP(C3803,'Cost Centre'!A:B,2,)</f>
        <v>Social Services</v>
      </c>
      <c r="E3803" t="str">
        <f t="shared" si="178"/>
        <v>8</v>
      </c>
      <c r="F3803" t="s">
        <v>466</v>
      </c>
      <c r="G3803" s="2">
        <v>0</v>
      </c>
      <c r="H3803" s="2">
        <v>0</v>
      </c>
      <c r="I3803" s="2">
        <v>0</v>
      </c>
      <c r="J3803" s="105">
        <f>SUMIF([1]MMM!$A:$A,A3803,[1]MMM!$F:$F)</f>
        <v>0</v>
      </c>
      <c r="K3803" s="2" t="s">
        <v>460</v>
      </c>
      <c r="L3803" s="2">
        <v>0</v>
      </c>
      <c r="M3803" t="s">
        <v>11298</v>
      </c>
      <c r="N3803" t="s">
        <v>12392</v>
      </c>
      <c r="O3803" t="s">
        <v>10916</v>
      </c>
      <c r="P3803" t="s">
        <v>10917</v>
      </c>
    </row>
    <row r="3804" spans="1:16" x14ac:dyDescent="0.3">
      <c r="A3804" t="s">
        <v>1207</v>
      </c>
      <c r="B3804" s="2" t="str">
        <f t="shared" si="179"/>
        <v>5101</v>
      </c>
      <c r="C3804" s="2">
        <f t="shared" si="177"/>
        <v>5101</v>
      </c>
      <c r="D3804" t="str">
        <f>VLOOKUP(C3804,'Cost Centre'!A:B,2,)</f>
        <v>Social Services</v>
      </c>
      <c r="E3804" t="str">
        <f t="shared" si="178"/>
        <v>8</v>
      </c>
      <c r="F3804" t="s">
        <v>468</v>
      </c>
      <c r="G3804" s="2">
        <v>0</v>
      </c>
      <c r="H3804" s="2">
        <v>4872906</v>
      </c>
      <c r="I3804" s="2">
        <v>0</v>
      </c>
      <c r="J3804" s="105">
        <f>SUMIF([1]MMM!$A:$A,A3804,[1]MMM!$F:$F)</f>
        <v>4872906</v>
      </c>
      <c r="K3804" s="2" t="s">
        <v>460</v>
      </c>
      <c r="L3804" s="2">
        <v>0</v>
      </c>
      <c r="M3804" t="s">
        <v>11298</v>
      </c>
      <c r="N3804" t="s">
        <v>12392</v>
      </c>
      <c r="O3804" t="s">
        <v>10916</v>
      </c>
      <c r="P3804" t="s">
        <v>10917</v>
      </c>
    </row>
    <row r="3805" spans="1:16" x14ac:dyDescent="0.3">
      <c r="A3805" t="s">
        <v>1208</v>
      </c>
      <c r="B3805" s="2" t="str">
        <f t="shared" si="179"/>
        <v>5101</v>
      </c>
      <c r="C3805" s="2">
        <f t="shared" si="177"/>
        <v>5101</v>
      </c>
      <c r="D3805" t="str">
        <f>VLOOKUP(C3805,'Cost Centre'!A:B,2,)</f>
        <v>Social Services</v>
      </c>
      <c r="E3805" t="str">
        <f t="shared" si="178"/>
        <v>8</v>
      </c>
      <c r="F3805" t="s">
        <v>470</v>
      </c>
      <c r="G3805" s="2">
        <v>0</v>
      </c>
      <c r="H3805" s="2">
        <v>0</v>
      </c>
      <c r="I3805" s="2">
        <v>0</v>
      </c>
      <c r="J3805" s="105">
        <f>SUMIF([1]MMM!$A:$A,A3805,[1]MMM!$F:$F)</f>
        <v>0</v>
      </c>
      <c r="K3805" s="2" t="s">
        <v>460</v>
      </c>
      <c r="L3805" s="2">
        <v>0</v>
      </c>
      <c r="M3805" t="s">
        <v>11298</v>
      </c>
      <c r="N3805" t="s">
        <v>12392</v>
      </c>
      <c r="O3805" t="s">
        <v>10916</v>
      </c>
      <c r="P3805" t="s">
        <v>10917</v>
      </c>
    </row>
    <row r="3806" spans="1:16" x14ac:dyDescent="0.3">
      <c r="A3806" t="s">
        <v>4566</v>
      </c>
      <c r="B3806" s="2" t="str">
        <f t="shared" si="179"/>
        <v>5101</v>
      </c>
      <c r="C3806" s="2">
        <f t="shared" si="177"/>
        <v>5101</v>
      </c>
      <c r="D3806" t="str">
        <f>VLOOKUP(C3806,'Cost Centre'!A:B,2,)</f>
        <v>Social Services</v>
      </c>
      <c r="E3806" t="str">
        <f t="shared" si="178"/>
        <v>8</v>
      </c>
      <c r="F3806" t="s">
        <v>2159</v>
      </c>
      <c r="G3806" s="2">
        <v>0</v>
      </c>
      <c r="H3806" s="2">
        <v>0</v>
      </c>
      <c r="I3806" s="2">
        <v>0</v>
      </c>
      <c r="J3806" s="105">
        <f>SUMIF([1]MMM!$A:$A,A3806,[1]MMM!$F:$F)</f>
        <v>0</v>
      </c>
      <c r="K3806" s="2" t="s">
        <v>460</v>
      </c>
      <c r="L3806" s="2">
        <v>0</v>
      </c>
      <c r="M3806" t="s">
        <v>11298</v>
      </c>
      <c r="N3806" t="s">
        <v>12392</v>
      </c>
      <c r="O3806" t="s">
        <v>10916</v>
      </c>
      <c r="P3806" t="s">
        <v>10917</v>
      </c>
    </row>
    <row r="3807" spans="1:16" x14ac:dyDescent="0.3">
      <c r="A3807" t="s">
        <v>4567</v>
      </c>
      <c r="B3807" s="2" t="str">
        <f t="shared" si="179"/>
        <v>5211</v>
      </c>
      <c r="C3807" s="2">
        <f t="shared" si="177"/>
        <v>5211</v>
      </c>
      <c r="D3807" t="str">
        <f>VLOOKUP(C3807,'Cost Centre'!A:B,2,)</f>
        <v>Social Services</v>
      </c>
      <c r="E3807" t="str">
        <f t="shared" si="178"/>
        <v>2</v>
      </c>
      <c r="F3807" t="s">
        <v>48</v>
      </c>
      <c r="G3807" s="2">
        <v>0</v>
      </c>
      <c r="H3807" s="2">
        <v>2198856.36</v>
      </c>
      <c r="I3807" s="2">
        <v>0</v>
      </c>
      <c r="J3807" s="105">
        <f>SUMIF([1]MMM!$A:$A,A3807,[1]MMM!$F:$F)</f>
        <v>2198856.36</v>
      </c>
      <c r="K3807" s="2" t="s">
        <v>10</v>
      </c>
      <c r="L3807" s="2">
        <v>2198856</v>
      </c>
      <c r="M3807" t="s">
        <v>11298</v>
      </c>
      <c r="N3807" t="s">
        <v>12412</v>
      </c>
      <c r="O3807" t="s">
        <v>10871</v>
      </c>
      <c r="P3807" t="s">
        <v>10875</v>
      </c>
    </row>
    <row r="3808" spans="1:16" x14ac:dyDescent="0.3">
      <c r="A3808" t="s">
        <v>4568</v>
      </c>
      <c r="B3808" s="2" t="str">
        <f t="shared" si="179"/>
        <v>5211</v>
      </c>
      <c r="C3808" s="2">
        <f t="shared" si="177"/>
        <v>5211</v>
      </c>
      <c r="D3808" t="str">
        <f>VLOOKUP(C3808,'Cost Centre'!A:B,2,)</f>
        <v>Social Services</v>
      </c>
      <c r="E3808" t="str">
        <f t="shared" si="178"/>
        <v>2</v>
      </c>
      <c r="F3808" t="s">
        <v>51</v>
      </c>
      <c r="G3808" s="2">
        <v>0</v>
      </c>
      <c r="H3808" s="2">
        <v>12303</v>
      </c>
      <c r="I3808" s="2">
        <v>0</v>
      </c>
      <c r="J3808" s="105">
        <f>SUMIF([1]MMM!$A:$A,A3808,[1]MMM!$F:$F)</f>
        <v>12303</v>
      </c>
      <c r="K3808" s="2" t="s">
        <v>10</v>
      </c>
      <c r="L3808" s="2">
        <v>12454</v>
      </c>
      <c r="M3808" t="s">
        <v>11298</v>
      </c>
      <c r="N3808" t="s">
        <v>12412</v>
      </c>
      <c r="O3808" t="s">
        <v>10871</v>
      </c>
      <c r="P3808" t="s">
        <v>10875</v>
      </c>
    </row>
    <row r="3809" spans="1:16" x14ac:dyDescent="0.3">
      <c r="A3809" t="s">
        <v>4569</v>
      </c>
      <c r="B3809" s="2" t="str">
        <f t="shared" si="179"/>
        <v>5211</v>
      </c>
      <c r="C3809" s="2">
        <f t="shared" si="177"/>
        <v>5211</v>
      </c>
      <c r="D3809" t="str">
        <f>VLOOKUP(C3809,'Cost Centre'!A:B,2,)</f>
        <v>Social Services</v>
      </c>
      <c r="E3809" t="str">
        <f t="shared" si="178"/>
        <v>2</v>
      </c>
      <c r="F3809" t="s">
        <v>52</v>
      </c>
      <c r="G3809" s="2">
        <v>0</v>
      </c>
      <c r="H3809" s="2">
        <v>10228.44</v>
      </c>
      <c r="I3809" s="2">
        <v>0</v>
      </c>
      <c r="J3809" s="105">
        <f>SUMIF([1]MMM!$A:$A,A3809,[1]MMM!$F:$F)</f>
        <v>10228.44</v>
      </c>
      <c r="K3809" s="2" t="s">
        <v>10</v>
      </c>
      <c r="L3809" s="2">
        <v>10228</v>
      </c>
      <c r="M3809" t="s">
        <v>11298</v>
      </c>
      <c r="N3809" t="s">
        <v>12412</v>
      </c>
      <c r="O3809" t="s">
        <v>10871</v>
      </c>
      <c r="P3809" t="s">
        <v>10875</v>
      </c>
    </row>
    <row r="3810" spans="1:16" x14ac:dyDescent="0.3">
      <c r="A3810" t="s">
        <v>4570</v>
      </c>
      <c r="B3810" s="2" t="str">
        <f t="shared" si="179"/>
        <v>5211</v>
      </c>
      <c r="C3810" s="2">
        <f t="shared" si="177"/>
        <v>5211</v>
      </c>
      <c r="D3810" t="str">
        <f>VLOOKUP(C3810,'Cost Centre'!A:B,2,)</f>
        <v>Social Services</v>
      </c>
      <c r="E3810" t="str">
        <f t="shared" si="178"/>
        <v>2</v>
      </c>
      <c r="F3810" t="s">
        <v>55</v>
      </c>
      <c r="G3810" s="2">
        <v>0</v>
      </c>
      <c r="H3810" s="2">
        <v>234058.72</v>
      </c>
      <c r="I3810" s="2">
        <v>0</v>
      </c>
      <c r="J3810" s="105">
        <f>SUMIF([1]MMM!$A:$A,A3810,[1]MMM!$F:$F)</f>
        <v>251983.32</v>
      </c>
      <c r="K3810" s="2" t="s">
        <v>10</v>
      </c>
      <c r="L3810" s="2">
        <v>237565</v>
      </c>
      <c r="M3810" t="s">
        <v>11298</v>
      </c>
      <c r="N3810" t="s">
        <v>12412</v>
      </c>
      <c r="O3810" t="s">
        <v>10871</v>
      </c>
      <c r="P3810" t="s">
        <v>10875</v>
      </c>
    </row>
    <row r="3811" spans="1:16" x14ac:dyDescent="0.3">
      <c r="A3811" t="s">
        <v>4571</v>
      </c>
      <c r="B3811" s="2" t="str">
        <f t="shared" si="179"/>
        <v>5211</v>
      </c>
      <c r="C3811" s="2">
        <f t="shared" si="177"/>
        <v>5211</v>
      </c>
      <c r="D3811" t="str">
        <f>VLOOKUP(C3811,'Cost Centre'!A:B,2,)</f>
        <v>Social Services</v>
      </c>
      <c r="E3811" t="str">
        <f t="shared" si="178"/>
        <v>2</v>
      </c>
      <c r="F3811" t="s">
        <v>56</v>
      </c>
      <c r="G3811" s="2">
        <v>0</v>
      </c>
      <c r="H3811" s="2">
        <v>0</v>
      </c>
      <c r="I3811" s="2">
        <v>0</v>
      </c>
      <c r="J3811" s="105">
        <f>SUMIF([1]MMM!$A:$A,A3811,[1]MMM!$F:$F)</f>
        <v>0</v>
      </c>
      <c r="K3811" s="2" t="s">
        <v>10</v>
      </c>
      <c r="L3811" s="2">
        <v>0</v>
      </c>
      <c r="M3811" t="s">
        <v>11298</v>
      </c>
      <c r="N3811" t="s">
        <v>12412</v>
      </c>
      <c r="O3811" t="s">
        <v>10871</v>
      </c>
      <c r="P3811" t="s">
        <v>10875</v>
      </c>
    </row>
    <row r="3812" spans="1:16" x14ac:dyDescent="0.3">
      <c r="A3812" t="s">
        <v>4572</v>
      </c>
      <c r="B3812" s="2" t="str">
        <f t="shared" si="179"/>
        <v>5211</v>
      </c>
      <c r="C3812" s="2">
        <f t="shared" si="177"/>
        <v>5211</v>
      </c>
      <c r="D3812" t="str">
        <f>VLOOKUP(C3812,'Cost Centre'!A:B,2,)</f>
        <v>Social Services</v>
      </c>
      <c r="E3812" t="str">
        <f t="shared" si="178"/>
        <v>2</v>
      </c>
      <c r="F3812" t="s">
        <v>60</v>
      </c>
      <c r="G3812" s="2">
        <v>0</v>
      </c>
      <c r="H3812" s="2">
        <v>200576.05</v>
      </c>
      <c r="I3812" s="2">
        <v>0</v>
      </c>
      <c r="J3812" s="105">
        <f>SUMIF([1]MMM!$A:$A,A3812,[1]MMM!$F:$F)</f>
        <v>200576.05</v>
      </c>
      <c r="K3812" s="2" t="s">
        <v>10</v>
      </c>
      <c r="L3812" s="2">
        <v>274339</v>
      </c>
      <c r="M3812" t="s">
        <v>11298</v>
      </c>
      <c r="N3812" t="s">
        <v>12412</v>
      </c>
      <c r="O3812" t="s">
        <v>10871</v>
      </c>
      <c r="P3812" t="s">
        <v>10875</v>
      </c>
    </row>
    <row r="3813" spans="1:16" x14ac:dyDescent="0.3">
      <c r="A3813" t="s">
        <v>4573</v>
      </c>
      <c r="B3813" s="2" t="str">
        <f t="shared" si="179"/>
        <v>5211</v>
      </c>
      <c r="C3813" s="2">
        <f t="shared" si="177"/>
        <v>5211</v>
      </c>
      <c r="D3813" t="str">
        <f>VLOOKUP(C3813,'Cost Centre'!A:B,2,)</f>
        <v>Social Services</v>
      </c>
      <c r="E3813" t="str">
        <f t="shared" si="178"/>
        <v>2</v>
      </c>
      <c r="F3813" t="s">
        <v>61</v>
      </c>
      <c r="G3813" s="2">
        <v>0</v>
      </c>
      <c r="H3813" s="2">
        <v>81580.009999999995</v>
      </c>
      <c r="I3813" s="2">
        <v>0</v>
      </c>
      <c r="J3813" s="105">
        <f>SUMIF([1]MMM!$A:$A,A3813,[1]MMM!$F:$F)</f>
        <v>81580.009999999995</v>
      </c>
      <c r="K3813" s="2" t="s">
        <v>10</v>
      </c>
      <c r="L3813" s="2">
        <v>199148</v>
      </c>
      <c r="M3813" t="s">
        <v>11298</v>
      </c>
      <c r="N3813" t="s">
        <v>12412</v>
      </c>
      <c r="O3813" t="s">
        <v>10871</v>
      </c>
      <c r="P3813" t="s">
        <v>10875</v>
      </c>
    </row>
    <row r="3814" spans="1:16" x14ac:dyDescent="0.3">
      <c r="A3814" t="s">
        <v>4574</v>
      </c>
      <c r="B3814" s="2" t="str">
        <f t="shared" si="179"/>
        <v>5211</v>
      </c>
      <c r="C3814" s="2">
        <f t="shared" si="177"/>
        <v>5211</v>
      </c>
      <c r="D3814" t="str">
        <f>VLOOKUP(C3814,'Cost Centre'!A:B,2,)</f>
        <v>Social Services</v>
      </c>
      <c r="E3814" t="str">
        <f t="shared" si="178"/>
        <v>2</v>
      </c>
      <c r="F3814" t="s">
        <v>67</v>
      </c>
      <c r="G3814" s="2">
        <v>0</v>
      </c>
      <c r="H3814" s="2">
        <v>630</v>
      </c>
      <c r="I3814" s="2">
        <v>0</v>
      </c>
      <c r="J3814" s="105">
        <f>SUMIF([1]MMM!$A:$A,A3814,[1]MMM!$F:$F)</f>
        <v>630</v>
      </c>
      <c r="K3814" s="2" t="s">
        <v>10</v>
      </c>
      <c r="L3814" s="2">
        <v>630</v>
      </c>
      <c r="M3814" t="s">
        <v>11298</v>
      </c>
      <c r="N3814" t="s">
        <v>12412</v>
      </c>
      <c r="O3814" t="s">
        <v>10871</v>
      </c>
      <c r="P3814" t="s">
        <v>10876</v>
      </c>
    </row>
    <row r="3815" spans="1:16" x14ac:dyDescent="0.3">
      <c r="A3815" t="s">
        <v>4575</v>
      </c>
      <c r="B3815" s="2" t="str">
        <f t="shared" si="179"/>
        <v>5211</v>
      </c>
      <c r="C3815" s="2">
        <f t="shared" si="177"/>
        <v>5211</v>
      </c>
      <c r="D3815" t="str">
        <f>VLOOKUP(C3815,'Cost Centre'!A:B,2,)</f>
        <v>Social Services</v>
      </c>
      <c r="E3815" t="str">
        <f t="shared" si="178"/>
        <v>2</v>
      </c>
      <c r="F3815" t="s">
        <v>68</v>
      </c>
      <c r="G3815" s="2">
        <v>0</v>
      </c>
      <c r="H3815" s="2">
        <v>15463.86</v>
      </c>
      <c r="I3815" s="2">
        <v>0</v>
      </c>
      <c r="J3815" s="105">
        <f>SUMIF([1]MMM!$A:$A,A3815,[1]MMM!$F:$F)</f>
        <v>16891.53</v>
      </c>
      <c r="K3815" s="2" t="s">
        <v>10</v>
      </c>
      <c r="L3815" s="2">
        <v>16741</v>
      </c>
      <c r="M3815" t="s">
        <v>11298</v>
      </c>
      <c r="N3815" t="s">
        <v>12412</v>
      </c>
      <c r="O3815" t="s">
        <v>10871</v>
      </c>
      <c r="P3815" t="s">
        <v>10876</v>
      </c>
    </row>
    <row r="3816" spans="1:16" x14ac:dyDescent="0.3">
      <c r="A3816" t="s">
        <v>4576</v>
      </c>
      <c r="B3816" s="2" t="str">
        <f t="shared" si="179"/>
        <v>5211</v>
      </c>
      <c r="C3816" s="2">
        <f t="shared" si="177"/>
        <v>5211</v>
      </c>
      <c r="D3816" t="str">
        <f>VLOOKUP(C3816,'Cost Centre'!A:B,2,)</f>
        <v>Social Services</v>
      </c>
      <c r="E3816" t="str">
        <f t="shared" si="178"/>
        <v>2</v>
      </c>
      <c r="F3816" t="s">
        <v>10877</v>
      </c>
      <c r="G3816" s="2">
        <v>0</v>
      </c>
      <c r="H3816" s="2">
        <v>203017.51</v>
      </c>
      <c r="I3816" s="2">
        <v>0</v>
      </c>
      <c r="J3816" s="105">
        <f>SUMIF([1]MMM!$A:$A,A3816,[1]MMM!$F:$F)</f>
        <v>203017.51</v>
      </c>
      <c r="K3816" s="2" t="s">
        <v>10</v>
      </c>
      <c r="L3816" s="2">
        <v>195230</v>
      </c>
      <c r="M3816" t="s">
        <v>11298</v>
      </c>
      <c r="N3816" t="s">
        <v>12412</v>
      </c>
      <c r="O3816" t="s">
        <v>10871</v>
      </c>
      <c r="P3816" t="s">
        <v>10876</v>
      </c>
    </row>
    <row r="3817" spans="1:16" x14ac:dyDescent="0.3">
      <c r="A3817" t="s">
        <v>4577</v>
      </c>
      <c r="B3817" s="2" t="str">
        <f t="shared" si="179"/>
        <v>5211</v>
      </c>
      <c r="C3817" s="2">
        <f t="shared" si="177"/>
        <v>5211</v>
      </c>
      <c r="D3817" t="str">
        <f>VLOOKUP(C3817,'Cost Centre'!A:B,2,)</f>
        <v>Social Services</v>
      </c>
      <c r="E3817" t="str">
        <f t="shared" si="178"/>
        <v>2</v>
      </c>
      <c r="F3817" t="s">
        <v>69</v>
      </c>
      <c r="G3817" s="2">
        <v>0</v>
      </c>
      <c r="H3817" s="2">
        <v>194075.67</v>
      </c>
      <c r="I3817" s="2">
        <v>0</v>
      </c>
      <c r="J3817" s="105">
        <f>SUMIF([1]MMM!$A:$A,A3817,[1]MMM!$F:$F)</f>
        <v>194075.67</v>
      </c>
      <c r="K3817" s="2" t="s">
        <v>10</v>
      </c>
      <c r="L3817" s="2">
        <v>193873</v>
      </c>
      <c r="M3817" t="s">
        <v>11298</v>
      </c>
      <c r="N3817" t="s">
        <v>12412</v>
      </c>
      <c r="O3817" t="s">
        <v>10871</v>
      </c>
      <c r="P3817" t="s">
        <v>10876</v>
      </c>
    </row>
    <row r="3818" spans="1:16" x14ac:dyDescent="0.3">
      <c r="A3818" t="s">
        <v>4578</v>
      </c>
      <c r="B3818" s="2" t="str">
        <f t="shared" si="179"/>
        <v>5211</v>
      </c>
      <c r="C3818" s="2">
        <f t="shared" si="177"/>
        <v>5211</v>
      </c>
      <c r="D3818" t="str">
        <f>VLOOKUP(C3818,'Cost Centre'!A:B,2,)</f>
        <v>Social Services</v>
      </c>
      <c r="E3818" t="str">
        <f t="shared" si="178"/>
        <v>2</v>
      </c>
      <c r="F3818" t="s">
        <v>70</v>
      </c>
      <c r="G3818" s="2">
        <v>0</v>
      </c>
      <c r="H3818" s="2">
        <v>10707.84</v>
      </c>
      <c r="I3818" s="2">
        <v>0</v>
      </c>
      <c r="J3818" s="105">
        <f>SUMIF([1]MMM!$A:$A,A3818,[1]MMM!$F:$F)</f>
        <v>10707.84</v>
      </c>
      <c r="K3818" s="2" t="s">
        <v>10</v>
      </c>
      <c r="L3818" s="2">
        <v>10708</v>
      </c>
      <c r="M3818" t="s">
        <v>11298</v>
      </c>
      <c r="N3818" t="s">
        <v>12412</v>
      </c>
      <c r="O3818" t="s">
        <v>10871</v>
      </c>
      <c r="P3818" t="s">
        <v>10876</v>
      </c>
    </row>
    <row r="3819" spans="1:16" x14ac:dyDescent="0.3">
      <c r="A3819" t="s">
        <v>4579</v>
      </c>
      <c r="B3819" s="2" t="str">
        <f t="shared" si="179"/>
        <v>5211</v>
      </c>
      <c r="C3819" s="2">
        <f t="shared" si="177"/>
        <v>5211</v>
      </c>
      <c r="D3819" t="str">
        <f>VLOOKUP(C3819,'Cost Centre'!A:B,2,)</f>
        <v>Social Services</v>
      </c>
      <c r="E3819" t="str">
        <f t="shared" si="178"/>
        <v>2</v>
      </c>
      <c r="F3819" t="s">
        <v>76</v>
      </c>
      <c r="G3819" s="2">
        <v>0</v>
      </c>
      <c r="H3819" s="2">
        <v>0</v>
      </c>
      <c r="I3819" s="2">
        <v>0</v>
      </c>
      <c r="J3819" s="105">
        <f>SUMIF([1]MMM!$A:$A,A3819,[1]MMM!$F:$F)</f>
        <v>0</v>
      </c>
      <c r="K3819" s="2" t="s">
        <v>10</v>
      </c>
      <c r="L3819" s="2">
        <v>0</v>
      </c>
      <c r="M3819" t="s">
        <v>11298</v>
      </c>
      <c r="N3819" t="s">
        <v>12412</v>
      </c>
      <c r="O3819" t="s">
        <v>10871</v>
      </c>
      <c r="P3819" t="s">
        <v>10931</v>
      </c>
    </row>
    <row r="3820" spans="1:16" x14ac:dyDescent="0.3">
      <c r="A3820" t="s">
        <v>4580</v>
      </c>
      <c r="B3820" s="2" t="str">
        <f t="shared" si="179"/>
        <v>5211</v>
      </c>
      <c r="C3820" s="2">
        <f t="shared" si="177"/>
        <v>5211</v>
      </c>
      <c r="D3820" t="str">
        <f>VLOOKUP(C3820,'Cost Centre'!A:B,2,)</f>
        <v>Social Services</v>
      </c>
      <c r="E3820" t="str">
        <f t="shared" si="178"/>
        <v>2</v>
      </c>
      <c r="F3820" t="s">
        <v>88</v>
      </c>
      <c r="G3820" s="2">
        <v>0</v>
      </c>
      <c r="H3820" s="2">
        <v>1443.12</v>
      </c>
      <c r="I3820" s="2">
        <v>0</v>
      </c>
      <c r="J3820" s="105">
        <f>SUMIF([1]MMM!$A:$A,A3820,[1]MMM!$F:$F)</f>
        <v>1443.12</v>
      </c>
      <c r="K3820" s="2" t="s">
        <v>10</v>
      </c>
      <c r="L3820" s="2">
        <v>1444</v>
      </c>
      <c r="M3820" t="s">
        <v>11298</v>
      </c>
      <c r="N3820" t="s">
        <v>12412</v>
      </c>
      <c r="O3820" t="s">
        <v>10871</v>
      </c>
      <c r="P3820" t="s">
        <v>10881</v>
      </c>
    </row>
    <row r="3821" spans="1:16" x14ac:dyDescent="0.3">
      <c r="A3821" t="s">
        <v>4581</v>
      </c>
      <c r="B3821" s="2" t="str">
        <f t="shared" si="179"/>
        <v>5211</v>
      </c>
      <c r="C3821" s="2">
        <f t="shared" si="177"/>
        <v>5211</v>
      </c>
      <c r="D3821" t="str">
        <f>VLOOKUP(C3821,'Cost Centre'!A:B,2,)</f>
        <v>Social Services</v>
      </c>
      <c r="E3821" t="str">
        <f t="shared" si="178"/>
        <v>2</v>
      </c>
      <c r="F3821" t="s">
        <v>92</v>
      </c>
      <c r="G3821" s="2">
        <v>0</v>
      </c>
      <c r="H3821" s="2">
        <v>0</v>
      </c>
      <c r="I3821" s="2">
        <v>0</v>
      </c>
      <c r="J3821" s="105">
        <f>SUMIF([1]MMM!$A:$A,A3821,[1]MMM!$F:$F)</f>
        <v>0</v>
      </c>
      <c r="K3821" s="2" t="s">
        <v>10</v>
      </c>
      <c r="L3821" s="2">
        <v>0</v>
      </c>
      <c r="M3821" t="s">
        <v>11298</v>
      </c>
      <c r="N3821" t="s">
        <v>12412</v>
      </c>
      <c r="O3821" t="s">
        <v>10871</v>
      </c>
      <c r="P3821" t="s">
        <v>10881</v>
      </c>
    </row>
    <row r="3822" spans="1:16" x14ac:dyDescent="0.3">
      <c r="A3822" t="s">
        <v>4582</v>
      </c>
      <c r="B3822" s="2" t="str">
        <f t="shared" si="179"/>
        <v>5211</v>
      </c>
      <c r="C3822" s="2">
        <f t="shared" si="177"/>
        <v>5211</v>
      </c>
      <c r="D3822" t="str">
        <f>VLOOKUP(C3822,'Cost Centre'!A:B,2,)</f>
        <v>Social Services</v>
      </c>
      <c r="E3822" t="str">
        <f t="shared" si="178"/>
        <v>2</v>
      </c>
      <c r="F3822" t="s">
        <v>93</v>
      </c>
      <c r="G3822" s="2">
        <v>0</v>
      </c>
      <c r="H3822" s="2">
        <v>25514.02</v>
      </c>
      <c r="I3822" s="2">
        <v>0</v>
      </c>
      <c r="J3822" s="105">
        <f>SUMIF([1]MMM!$A:$A,A3822,[1]MMM!$F:$F)</f>
        <v>25412.83</v>
      </c>
      <c r="K3822" s="2" t="s">
        <v>10</v>
      </c>
      <c r="L3822" s="2">
        <v>21763</v>
      </c>
      <c r="M3822" t="s">
        <v>11298</v>
      </c>
      <c r="N3822" t="s">
        <v>12412</v>
      </c>
      <c r="O3822" t="s">
        <v>10871</v>
      </c>
      <c r="P3822" t="s">
        <v>10881</v>
      </c>
    </row>
    <row r="3823" spans="1:16" x14ac:dyDescent="0.3">
      <c r="A3823" t="s">
        <v>4583</v>
      </c>
      <c r="B3823" s="2" t="str">
        <f t="shared" si="179"/>
        <v>5211</v>
      </c>
      <c r="C3823" s="2">
        <f t="shared" si="177"/>
        <v>5211</v>
      </c>
      <c r="D3823" t="str">
        <f>VLOOKUP(C3823,'Cost Centre'!A:B,2,)</f>
        <v>Social Services</v>
      </c>
      <c r="E3823" t="str">
        <f t="shared" si="178"/>
        <v>2</v>
      </c>
      <c r="F3823" t="s">
        <v>10882</v>
      </c>
      <c r="G3823" s="2">
        <v>0</v>
      </c>
      <c r="H3823" s="2">
        <v>0</v>
      </c>
      <c r="I3823" s="2">
        <v>0</v>
      </c>
      <c r="J3823" s="105">
        <f>SUMIF([1]MMM!$A:$A,A3823,[1]MMM!$F:$F)</f>
        <v>0</v>
      </c>
      <c r="K3823" s="2" t="s">
        <v>10</v>
      </c>
      <c r="L3823" s="2">
        <v>0</v>
      </c>
      <c r="M3823" t="s">
        <v>11298</v>
      </c>
      <c r="N3823" t="s">
        <v>12412</v>
      </c>
      <c r="O3823" t="s">
        <v>10871</v>
      </c>
      <c r="P3823" t="s">
        <v>10881</v>
      </c>
    </row>
    <row r="3824" spans="1:16" x14ac:dyDescent="0.3">
      <c r="A3824" t="s">
        <v>4584</v>
      </c>
      <c r="B3824" s="2" t="str">
        <f t="shared" si="179"/>
        <v>5211</v>
      </c>
      <c r="C3824" s="2">
        <f t="shared" si="177"/>
        <v>5211</v>
      </c>
      <c r="D3824" t="str">
        <f>VLOOKUP(C3824,'Cost Centre'!A:B,2,)</f>
        <v>Social Services</v>
      </c>
      <c r="E3824" t="str">
        <f t="shared" si="178"/>
        <v>2</v>
      </c>
      <c r="F3824" t="s">
        <v>10883</v>
      </c>
      <c r="G3824" s="2">
        <v>0</v>
      </c>
      <c r="H3824" s="2">
        <v>0</v>
      </c>
      <c r="I3824" s="2">
        <v>0</v>
      </c>
      <c r="J3824" s="105">
        <f>SUMIF([1]MMM!$A:$A,A3824,[1]MMM!$F:$F)</f>
        <v>0</v>
      </c>
      <c r="K3824" s="2" t="s">
        <v>10</v>
      </c>
      <c r="L3824" s="2">
        <v>0</v>
      </c>
      <c r="M3824" t="s">
        <v>11298</v>
      </c>
      <c r="N3824" t="s">
        <v>12412</v>
      </c>
      <c r="O3824" t="s">
        <v>10871</v>
      </c>
      <c r="P3824" t="s">
        <v>10881</v>
      </c>
    </row>
    <row r="3825" spans="1:16" x14ac:dyDescent="0.3">
      <c r="A3825" t="s">
        <v>4585</v>
      </c>
      <c r="B3825" s="2" t="str">
        <f t="shared" si="179"/>
        <v>5211</v>
      </c>
      <c r="C3825" s="2">
        <f t="shared" si="177"/>
        <v>5211</v>
      </c>
      <c r="D3825" t="str">
        <f>VLOOKUP(C3825,'Cost Centre'!A:B,2,)</f>
        <v>Social Services</v>
      </c>
      <c r="E3825" t="str">
        <f t="shared" si="178"/>
        <v>2</v>
      </c>
      <c r="F3825" t="s">
        <v>103</v>
      </c>
      <c r="G3825" s="2">
        <v>0</v>
      </c>
      <c r="H3825" s="2">
        <v>0</v>
      </c>
      <c r="I3825" s="2">
        <v>0</v>
      </c>
      <c r="J3825" s="105">
        <f>SUMIF([1]MMM!$A:$A,A3825,[1]MMM!$F:$F)</f>
        <v>0</v>
      </c>
      <c r="K3825" s="2" t="s">
        <v>10</v>
      </c>
      <c r="L3825" s="2">
        <v>0</v>
      </c>
      <c r="M3825" t="s">
        <v>11298</v>
      </c>
      <c r="N3825" t="s">
        <v>12412</v>
      </c>
      <c r="O3825" t="s">
        <v>10871</v>
      </c>
      <c r="P3825" t="s">
        <v>10881</v>
      </c>
    </row>
    <row r="3826" spans="1:16" x14ac:dyDescent="0.3">
      <c r="A3826" t="s">
        <v>4586</v>
      </c>
      <c r="B3826" s="2" t="str">
        <f t="shared" si="179"/>
        <v>5211</v>
      </c>
      <c r="C3826" s="2">
        <f t="shared" si="177"/>
        <v>5211</v>
      </c>
      <c r="D3826" t="str">
        <f>VLOOKUP(C3826,'Cost Centre'!A:B,2,)</f>
        <v>Social Services</v>
      </c>
      <c r="E3826" t="str">
        <f t="shared" si="178"/>
        <v>2</v>
      </c>
      <c r="F3826" t="s">
        <v>104</v>
      </c>
      <c r="G3826" s="2">
        <v>0</v>
      </c>
      <c r="H3826" s="2">
        <v>0</v>
      </c>
      <c r="I3826" s="2">
        <v>0</v>
      </c>
      <c r="J3826" s="105">
        <f>SUMIF([1]MMM!$A:$A,A3826,[1]MMM!$F:$F)</f>
        <v>0</v>
      </c>
      <c r="K3826" s="2" t="s">
        <v>10</v>
      </c>
      <c r="L3826" s="2">
        <v>0</v>
      </c>
      <c r="M3826" t="s">
        <v>11298</v>
      </c>
      <c r="N3826" t="s">
        <v>12412</v>
      </c>
      <c r="O3826" t="s">
        <v>10871</v>
      </c>
      <c r="P3826" t="s">
        <v>10881</v>
      </c>
    </row>
    <row r="3827" spans="1:16" x14ac:dyDescent="0.3">
      <c r="A3827" t="s">
        <v>4587</v>
      </c>
      <c r="B3827" s="2" t="str">
        <f t="shared" si="179"/>
        <v>5211</v>
      </c>
      <c r="C3827" s="2">
        <f t="shared" si="177"/>
        <v>5211</v>
      </c>
      <c r="D3827" t="str">
        <f>VLOOKUP(C3827,'Cost Centre'!A:B,2,)</f>
        <v>Social Services</v>
      </c>
      <c r="E3827" t="str">
        <f t="shared" si="178"/>
        <v>2</v>
      </c>
      <c r="F3827" t="s">
        <v>105</v>
      </c>
      <c r="G3827" s="2">
        <v>0</v>
      </c>
      <c r="H3827" s="2">
        <v>0</v>
      </c>
      <c r="I3827" s="2">
        <v>0</v>
      </c>
      <c r="J3827" s="105">
        <f>SUMIF([1]MMM!$A:$A,A3827,[1]MMM!$F:$F)</f>
        <v>0</v>
      </c>
      <c r="K3827" s="2" t="s">
        <v>10</v>
      </c>
      <c r="L3827" s="2">
        <v>0</v>
      </c>
      <c r="M3827" t="s">
        <v>11298</v>
      </c>
      <c r="N3827" t="s">
        <v>12412</v>
      </c>
      <c r="O3827" t="s">
        <v>10871</v>
      </c>
      <c r="P3827" t="s">
        <v>10881</v>
      </c>
    </row>
    <row r="3828" spans="1:16" x14ac:dyDescent="0.3">
      <c r="A3828" t="s">
        <v>4588</v>
      </c>
      <c r="B3828" s="2" t="str">
        <f t="shared" si="179"/>
        <v>5211</v>
      </c>
      <c r="C3828" s="2">
        <f t="shared" si="177"/>
        <v>5211</v>
      </c>
      <c r="D3828" t="str">
        <f>VLOOKUP(C3828,'Cost Centre'!A:B,2,)</f>
        <v>Social Services</v>
      </c>
      <c r="E3828" t="str">
        <f t="shared" si="178"/>
        <v>2</v>
      </c>
      <c r="F3828" t="s">
        <v>110</v>
      </c>
      <c r="G3828" s="2">
        <v>0</v>
      </c>
      <c r="H3828" s="2">
        <v>0</v>
      </c>
      <c r="I3828" s="2">
        <v>0</v>
      </c>
      <c r="J3828" s="105">
        <f>SUMIF([1]MMM!$A:$A,A3828,[1]MMM!$F:$F)</f>
        <v>0</v>
      </c>
      <c r="K3828" s="2" t="s">
        <v>10</v>
      </c>
      <c r="L3828" s="2">
        <v>0</v>
      </c>
      <c r="M3828" t="s">
        <v>11298</v>
      </c>
      <c r="N3828" t="s">
        <v>12412</v>
      </c>
      <c r="O3828" t="s">
        <v>10871</v>
      </c>
      <c r="P3828" t="s">
        <v>10881</v>
      </c>
    </row>
    <row r="3829" spans="1:16" x14ac:dyDescent="0.3">
      <c r="A3829" t="s">
        <v>4589</v>
      </c>
      <c r="B3829" s="2" t="str">
        <f t="shared" si="179"/>
        <v>5211</v>
      </c>
      <c r="C3829" s="2">
        <f t="shared" si="177"/>
        <v>5211</v>
      </c>
      <c r="D3829" t="str">
        <f>VLOOKUP(C3829,'Cost Centre'!A:B,2,)</f>
        <v>Social Services</v>
      </c>
      <c r="E3829" t="str">
        <f t="shared" si="178"/>
        <v>2</v>
      </c>
      <c r="F3829" t="s">
        <v>10884</v>
      </c>
      <c r="G3829" s="2">
        <v>0</v>
      </c>
      <c r="H3829" s="2">
        <v>0</v>
      </c>
      <c r="I3829" s="2">
        <v>0</v>
      </c>
      <c r="J3829" s="105">
        <f>SUMIF([1]MMM!$A:$A,A3829,[1]MMM!$F:$F)</f>
        <v>0</v>
      </c>
      <c r="K3829" s="2" t="s">
        <v>10</v>
      </c>
      <c r="L3829" s="2">
        <v>0</v>
      </c>
      <c r="M3829" t="s">
        <v>11298</v>
      </c>
      <c r="N3829" t="s">
        <v>12412</v>
      </c>
      <c r="O3829" t="s">
        <v>10871</v>
      </c>
      <c r="P3829" t="s">
        <v>10881</v>
      </c>
    </row>
    <row r="3830" spans="1:16" x14ac:dyDescent="0.3">
      <c r="A3830" t="s">
        <v>4590</v>
      </c>
      <c r="B3830" s="2" t="str">
        <f t="shared" si="179"/>
        <v>5211</v>
      </c>
      <c r="C3830" s="2">
        <f t="shared" si="177"/>
        <v>5211</v>
      </c>
      <c r="D3830" t="str">
        <f>VLOOKUP(C3830,'Cost Centre'!A:B,2,)</f>
        <v>Social Services</v>
      </c>
      <c r="E3830" t="str">
        <f t="shared" si="178"/>
        <v>2</v>
      </c>
      <c r="F3830" t="s">
        <v>11683</v>
      </c>
      <c r="G3830" s="2">
        <v>0</v>
      </c>
      <c r="H3830" s="2">
        <v>0</v>
      </c>
      <c r="I3830" s="2">
        <v>0</v>
      </c>
      <c r="J3830" s="105">
        <f>SUMIF([1]MMM!$A:$A,A3830,[1]MMM!$F:$F)</f>
        <v>0</v>
      </c>
      <c r="K3830" s="2" t="s">
        <v>10</v>
      </c>
      <c r="L3830" s="2">
        <v>0</v>
      </c>
      <c r="M3830" t="s">
        <v>11298</v>
      </c>
      <c r="N3830" t="s">
        <v>12412</v>
      </c>
      <c r="O3830" t="s">
        <v>10871</v>
      </c>
      <c r="P3830" t="s">
        <v>10881</v>
      </c>
    </row>
    <row r="3831" spans="1:16" x14ac:dyDescent="0.3">
      <c r="A3831" t="s">
        <v>4591</v>
      </c>
      <c r="B3831" s="2" t="str">
        <f t="shared" si="179"/>
        <v>5211</v>
      </c>
      <c r="C3831" s="2">
        <f t="shared" si="177"/>
        <v>5211</v>
      </c>
      <c r="D3831" t="str">
        <f>VLOOKUP(C3831,'Cost Centre'!A:B,2,)</f>
        <v>Social Services</v>
      </c>
      <c r="E3831" t="str">
        <f t="shared" si="178"/>
        <v>2</v>
      </c>
      <c r="F3831" t="s">
        <v>131</v>
      </c>
      <c r="G3831" s="2">
        <v>0</v>
      </c>
      <c r="H3831" s="2">
        <v>0</v>
      </c>
      <c r="I3831" s="2">
        <v>0</v>
      </c>
      <c r="J3831" s="105">
        <f>SUMIF([1]MMM!$A:$A,A3831,[1]MMM!$F:$F)</f>
        <v>0</v>
      </c>
      <c r="K3831" s="2" t="s">
        <v>10</v>
      </c>
      <c r="L3831" s="2">
        <v>0</v>
      </c>
      <c r="M3831" t="s">
        <v>11298</v>
      </c>
      <c r="N3831" t="s">
        <v>12412</v>
      </c>
      <c r="O3831" t="s">
        <v>10871</v>
      </c>
      <c r="P3831" t="s">
        <v>10881</v>
      </c>
    </row>
    <row r="3832" spans="1:16" x14ac:dyDescent="0.3">
      <c r="A3832" t="s">
        <v>4592</v>
      </c>
      <c r="B3832" s="2" t="str">
        <f t="shared" si="179"/>
        <v>5211</v>
      </c>
      <c r="C3832" s="2">
        <f t="shared" si="177"/>
        <v>5211</v>
      </c>
      <c r="D3832" t="str">
        <f>VLOOKUP(C3832,'Cost Centre'!A:B,2,)</f>
        <v>Social Services</v>
      </c>
      <c r="E3832" t="str">
        <f t="shared" si="178"/>
        <v>2</v>
      </c>
      <c r="F3832" t="s">
        <v>117</v>
      </c>
      <c r="G3832" s="2">
        <v>0</v>
      </c>
      <c r="H3832" s="2">
        <v>11454.04</v>
      </c>
      <c r="I3832" s="2">
        <v>0</v>
      </c>
      <c r="J3832" s="105">
        <f>SUMIF([1]MMM!$A:$A,A3832,[1]MMM!$F:$F)</f>
        <v>11454.04</v>
      </c>
      <c r="K3832" s="2" t="s">
        <v>10</v>
      </c>
      <c r="L3832" s="2">
        <v>11455</v>
      </c>
      <c r="M3832" t="s">
        <v>11298</v>
      </c>
      <c r="N3832" t="s">
        <v>12412</v>
      </c>
      <c r="O3832" t="s">
        <v>10871</v>
      </c>
      <c r="P3832" t="s">
        <v>10885</v>
      </c>
    </row>
    <row r="3833" spans="1:16" x14ac:dyDescent="0.3">
      <c r="A3833" t="s">
        <v>4593</v>
      </c>
      <c r="B3833" s="2" t="str">
        <f t="shared" si="179"/>
        <v>5211</v>
      </c>
      <c r="C3833" s="2">
        <f t="shared" si="177"/>
        <v>5211</v>
      </c>
      <c r="D3833" t="str">
        <f>VLOOKUP(C3833,'Cost Centre'!A:B,2,)</f>
        <v>Social Services</v>
      </c>
      <c r="E3833" t="str">
        <f t="shared" si="178"/>
        <v>2</v>
      </c>
      <c r="F3833" t="s">
        <v>133</v>
      </c>
      <c r="G3833" s="2">
        <v>0</v>
      </c>
      <c r="H3833" s="2">
        <v>7504.42</v>
      </c>
      <c r="I3833" s="2">
        <v>0</v>
      </c>
      <c r="J3833" s="105">
        <f>SUMIF([1]MMM!$A:$A,A3833,[1]MMM!$F:$F)</f>
        <v>7504.42</v>
      </c>
      <c r="K3833" s="2" t="s">
        <v>10</v>
      </c>
      <c r="L3833" s="2">
        <v>7505</v>
      </c>
      <c r="M3833" t="s">
        <v>11298</v>
      </c>
      <c r="N3833" t="s">
        <v>12412</v>
      </c>
      <c r="O3833" t="s">
        <v>10871</v>
      </c>
      <c r="P3833" t="s">
        <v>10885</v>
      </c>
    </row>
    <row r="3834" spans="1:16" x14ac:dyDescent="0.3">
      <c r="A3834" t="s">
        <v>12413</v>
      </c>
      <c r="B3834" s="2" t="str">
        <f t="shared" si="179"/>
        <v>5211</v>
      </c>
      <c r="C3834" s="2">
        <f t="shared" si="177"/>
        <v>5211</v>
      </c>
      <c r="D3834" t="str">
        <f>VLOOKUP(C3834,'Cost Centre'!A:B,2,)</f>
        <v>Social Services</v>
      </c>
      <c r="E3834" t="str">
        <f t="shared" si="178"/>
        <v>2</v>
      </c>
      <c r="F3834" t="s">
        <v>10890</v>
      </c>
      <c r="G3834" s="2">
        <v>0</v>
      </c>
      <c r="H3834" s="2">
        <v>0</v>
      </c>
      <c r="I3834" s="2">
        <v>0</v>
      </c>
      <c r="J3834" s="105">
        <f>SUMIF([1]MMM!$A:$A,A3834,[1]MMM!$F:$F)</f>
        <v>0</v>
      </c>
      <c r="K3834" s="2" t="s">
        <v>10</v>
      </c>
      <c r="L3834" s="2">
        <v>0</v>
      </c>
      <c r="M3834" t="s">
        <v>11298</v>
      </c>
      <c r="N3834" t="s">
        <v>12412</v>
      </c>
      <c r="O3834" t="s">
        <v>10871</v>
      </c>
      <c r="P3834" t="s">
        <v>10887</v>
      </c>
    </row>
    <row r="3835" spans="1:16" x14ac:dyDescent="0.3">
      <c r="A3835" t="s">
        <v>12414</v>
      </c>
      <c r="B3835" s="2" t="str">
        <f t="shared" si="179"/>
        <v>5211</v>
      </c>
      <c r="C3835" s="2">
        <f t="shared" si="177"/>
        <v>5211</v>
      </c>
      <c r="D3835" t="str">
        <f>VLOOKUP(C3835,'Cost Centre'!A:B,2,)</f>
        <v>Social Services</v>
      </c>
      <c r="E3835" t="str">
        <f t="shared" si="178"/>
        <v>2</v>
      </c>
      <c r="F3835" t="s">
        <v>10892</v>
      </c>
      <c r="G3835" s="2">
        <v>0</v>
      </c>
      <c r="H3835" s="2">
        <v>0</v>
      </c>
      <c r="I3835" s="2">
        <v>0</v>
      </c>
      <c r="J3835" s="105">
        <f>SUMIF([1]MMM!$A:$A,A3835,[1]MMM!$F:$F)</f>
        <v>0</v>
      </c>
      <c r="K3835" s="2" t="s">
        <v>10</v>
      </c>
      <c r="L3835" s="2">
        <v>0</v>
      </c>
      <c r="M3835" t="s">
        <v>11298</v>
      </c>
      <c r="N3835" t="s">
        <v>12412</v>
      </c>
      <c r="O3835" t="s">
        <v>10871</v>
      </c>
      <c r="P3835" t="s">
        <v>10887</v>
      </c>
    </row>
    <row r="3836" spans="1:16" x14ac:dyDescent="0.3">
      <c r="A3836" t="s">
        <v>12415</v>
      </c>
      <c r="B3836" s="2" t="str">
        <f t="shared" si="179"/>
        <v>5211</v>
      </c>
      <c r="C3836" s="2">
        <f t="shared" si="177"/>
        <v>5211</v>
      </c>
      <c r="D3836" t="str">
        <f>VLOOKUP(C3836,'Cost Centre'!A:B,2,)</f>
        <v>Social Services</v>
      </c>
      <c r="E3836" t="str">
        <f t="shared" si="178"/>
        <v>2</v>
      </c>
      <c r="F3836" t="s">
        <v>10894</v>
      </c>
      <c r="G3836" s="2">
        <v>0</v>
      </c>
      <c r="H3836" s="2">
        <v>0</v>
      </c>
      <c r="I3836" s="2">
        <v>0</v>
      </c>
      <c r="J3836" s="105">
        <f>SUMIF([1]MMM!$A:$A,A3836,[1]MMM!$F:$F)</f>
        <v>0</v>
      </c>
      <c r="K3836" s="2" t="s">
        <v>10</v>
      </c>
      <c r="L3836" s="2">
        <v>0</v>
      </c>
      <c r="M3836" t="s">
        <v>11298</v>
      </c>
      <c r="N3836" t="s">
        <v>12412</v>
      </c>
      <c r="O3836" t="s">
        <v>10871</v>
      </c>
      <c r="P3836" t="s">
        <v>10887</v>
      </c>
    </row>
    <row r="3837" spans="1:16" x14ac:dyDescent="0.3">
      <c r="A3837" t="s">
        <v>12416</v>
      </c>
      <c r="B3837" s="2" t="str">
        <f t="shared" si="179"/>
        <v>5211</v>
      </c>
      <c r="C3837" s="2">
        <f t="shared" si="177"/>
        <v>5211</v>
      </c>
      <c r="D3837" t="str">
        <f>VLOOKUP(C3837,'Cost Centre'!A:B,2,)</f>
        <v>Social Services</v>
      </c>
      <c r="E3837" t="str">
        <f t="shared" si="178"/>
        <v>2</v>
      </c>
      <c r="F3837" t="s">
        <v>10896</v>
      </c>
      <c r="G3837" s="2">
        <v>0</v>
      </c>
      <c r="H3837" s="2">
        <v>0</v>
      </c>
      <c r="I3837" s="2">
        <v>0</v>
      </c>
      <c r="J3837" s="105">
        <f>SUMIF([1]MMM!$A:$A,A3837,[1]MMM!$F:$F)</f>
        <v>0</v>
      </c>
      <c r="K3837" s="2" t="s">
        <v>10</v>
      </c>
      <c r="L3837" s="2">
        <v>0</v>
      </c>
      <c r="M3837" t="s">
        <v>11298</v>
      </c>
      <c r="N3837" t="s">
        <v>12412</v>
      </c>
      <c r="O3837" t="s">
        <v>10871</v>
      </c>
      <c r="P3837" t="s">
        <v>10887</v>
      </c>
    </row>
    <row r="3838" spans="1:16" x14ac:dyDescent="0.3">
      <c r="A3838" t="s">
        <v>12417</v>
      </c>
      <c r="B3838" s="2" t="str">
        <f t="shared" si="179"/>
        <v>5211</v>
      </c>
      <c r="C3838" s="2">
        <f t="shared" si="177"/>
        <v>5211</v>
      </c>
      <c r="D3838" t="str">
        <f>VLOOKUP(C3838,'Cost Centre'!A:B,2,)</f>
        <v>Social Services</v>
      </c>
      <c r="E3838" t="str">
        <f t="shared" si="178"/>
        <v>2</v>
      </c>
      <c r="F3838" t="s">
        <v>10898</v>
      </c>
      <c r="G3838" s="2">
        <v>0</v>
      </c>
      <c r="H3838" s="2">
        <v>0</v>
      </c>
      <c r="I3838" s="2">
        <v>0</v>
      </c>
      <c r="J3838" s="105">
        <f>SUMIF([1]MMM!$A:$A,A3838,[1]MMM!$F:$F)</f>
        <v>0</v>
      </c>
      <c r="K3838" s="2" t="s">
        <v>10</v>
      </c>
      <c r="L3838" s="2">
        <v>0</v>
      </c>
      <c r="M3838" t="s">
        <v>11298</v>
      </c>
      <c r="N3838" t="s">
        <v>12412</v>
      </c>
      <c r="O3838" t="s">
        <v>10871</v>
      </c>
      <c r="P3838" t="s">
        <v>10887</v>
      </c>
    </row>
    <row r="3839" spans="1:16" x14ac:dyDescent="0.3">
      <c r="A3839" t="s">
        <v>12418</v>
      </c>
      <c r="B3839" s="2" t="str">
        <f t="shared" si="179"/>
        <v>5211</v>
      </c>
      <c r="C3839" s="2">
        <f t="shared" si="177"/>
        <v>5211</v>
      </c>
      <c r="D3839" t="str">
        <f>VLOOKUP(C3839,'Cost Centre'!A:B,2,)</f>
        <v>Social Services</v>
      </c>
      <c r="E3839" t="str">
        <f t="shared" si="178"/>
        <v>2</v>
      </c>
      <c r="F3839" t="s">
        <v>10900</v>
      </c>
      <c r="G3839" s="2">
        <v>0</v>
      </c>
      <c r="H3839" s="2">
        <v>0</v>
      </c>
      <c r="I3839" s="2">
        <v>0</v>
      </c>
      <c r="J3839" s="105">
        <f>SUMIF([1]MMM!$A:$A,A3839,[1]MMM!$F:$F)</f>
        <v>0</v>
      </c>
      <c r="K3839" s="2" t="s">
        <v>10</v>
      </c>
      <c r="L3839" s="2">
        <v>0</v>
      </c>
      <c r="M3839" t="s">
        <v>11298</v>
      </c>
      <c r="N3839" t="s">
        <v>12412</v>
      </c>
      <c r="O3839" t="s">
        <v>10871</v>
      </c>
      <c r="P3839" t="s">
        <v>10887</v>
      </c>
    </row>
    <row r="3840" spans="1:16" x14ac:dyDescent="0.3">
      <c r="A3840" t="s">
        <v>12419</v>
      </c>
      <c r="B3840" s="2" t="str">
        <f t="shared" si="179"/>
        <v>5211</v>
      </c>
      <c r="C3840" s="2">
        <f t="shared" si="177"/>
        <v>5211</v>
      </c>
      <c r="D3840" t="str">
        <f>VLOOKUP(C3840,'Cost Centre'!A:B,2,)</f>
        <v>Social Services</v>
      </c>
      <c r="E3840" t="str">
        <f t="shared" si="178"/>
        <v>2</v>
      </c>
      <c r="F3840" t="s">
        <v>10902</v>
      </c>
      <c r="G3840" s="2">
        <v>0</v>
      </c>
      <c r="H3840" s="2">
        <v>0</v>
      </c>
      <c r="I3840" s="2">
        <v>0</v>
      </c>
      <c r="J3840" s="105">
        <f>SUMIF([1]MMM!$A:$A,A3840,[1]MMM!$F:$F)</f>
        <v>0</v>
      </c>
      <c r="K3840" s="2" t="s">
        <v>10</v>
      </c>
      <c r="L3840" s="2">
        <v>0</v>
      </c>
      <c r="M3840" t="s">
        <v>11298</v>
      </c>
      <c r="N3840" t="s">
        <v>12412</v>
      </c>
      <c r="O3840" t="s">
        <v>10871</v>
      </c>
      <c r="P3840" t="s">
        <v>10887</v>
      </c>
    </row>
    <row r="3841" spans="1:16" x14ac:dyDescent="0.3">
      <c r="A3841" t="s">
        <v>12420</v>
      </c>
      <c r="B3841" s="2" t="str">
        <f t="shared" si="179"/>
        <v>5211</v>
      </c>
      <c r="C3841" s="2">
        <f t="shared" si="177"/>
        <v>5211</v>
      </c>
      <c r="D3841" t="str">
        <f>VLOOKUP(C3841,'Cost Centre'!A:B,2,)</f>
        <v>Social Services</v>
      </c>
      <c r="E3841" t="str">
        <f t="shared" si="178"/>
        <v>2</v>
      </c>
      <c r="F3841" t="s">
        <v>10904</v>
      </c>
      <c r="G3841" s="2">
        <v>0</v>
      </c>
      <c r="H3841" s="2">
        <v>0</v>
      </c>
      <c r="I3841" s="2">
        <v>0</v>
      </c>
      <c r="J3841" s="105">
        <f>SUMIF([1]MMM!$A:$A,A3841,[1]MMM!$F:$F)</f>
        <v>0</v>
      </c>
      <c r="K3841" s="2" t="s">
        <v>10</v>
      </c>
      <c r="L3841" s="2">
        <v>0</v>
      </c>
      <c r="M3841" t="s">
        <v>11298</v>
      </c>
      <c r="N3841" t="s">
        <v>12412</v>
      </c>
      <c r="O3841" t="s">
        <v>10871</v>
      </c>
      <c r="P3841" t="s">
        <v>10887</v>
      </c>
    </row>
    <row r="3842" spans="1:16" x14ac:dyDescent="0.3">
      <c r="A3842" t="s">
        <v>12421</v>
      </c>
      <c r="B3842" s="2" t="str">
        <f t="shared" si="179"/>
        <v>5211</v>
      </c>
      <c r="C3842" s="2">
        <f t="shared" ref="C3842:C3905" si="180">VALUE(B3842)</f>
        <v>5211</v>
      </c>
      <c r="D3842" t="str">
        <f>VLOOKUP(C3842,'Cost Centre'!A:B,2,)</f>
        <v>Social Services</v>
      </c>
      <c r="E3842" t="str">
        <f t="shared" ref="E3842:E3905" si="181">MID(A3842,5,1)</f>
        <v>2</v>
      </c>
      <c r="F3842" t="s">
        <v>10906</v>
      </c>
      <c r="G3842" s="2">
        <v>0</v>
      </c>
      <c r="H3842" s="2">
        <v>0</v>
      </c>
      <c r="I3842" s="2">
        <v>0</v>
      </c>
      <c r="J3842" s="105">
        <f>SUMIF([1]MMM!$A:$A,A3842,[1]MMM!$F:$F)</f>
        <v>0</v>
      </c>
      <c r="K3842" s="2" t="s">
        <v>10</v>
      </c>
      <c r="L3842" s="2">
        <v>0</v>
      </c>
      <c r="M3842" t="s">
        <v>11298</v>
      </c>
      <c r="N3842" t="s">
        <v>12412</v>
      </c>
      <c r="O3842" t="s">
        <v>10871</v>
      </c>
      <c r="P3842" t="s">
        <v>10887</v>
      </c>
    </row>
    <row r="3843" spans="1:16" x14ac:dyDescent="0.3">
      <c r="A3843" t="s">
        <v>4594</v>
      </c>
      <c r="B3843" s="2" t="str">
        <f t="shared" ref="B3843:B3906" si="182">MID(A3843,1,4)</f>
        <v>5211</v>
      </c>
      <c r="C3843" s="2">
        <f t="shared" si="180"/>
        <v>5211</v>
      </c>
      <c r="D3843" t="str">
        <f>VLOOKUP(C3843,'Cost Centre'!A:B,2,)</f>
        <v>Social Services</v>
      </c>
      <c r="E3843" t="str">
        <f t="shared" si="181"/>
        <v>3</v>
      </c>
      <c r="F3843" t="s">
        <v>2148</v>
      </c>
      <c r="G3843" s="2">
        <v>0</v>
      </c>
      <c r="H3843" s="2">
        <v>0</v>
      </c>
      <c r="I3843" s="2">
        <v>0</v>
      </c>
      <c r="J3843" s="105">
        <f>SUMIF([1]MMM!$A:$A,A3843,[1]MMM!$F:$F)</f>
        <v>0</v>
      </c>
      <c r="K3843" s="2" t="s">
        <v>10</v>
      </c>
      <c r="L3843" s="2">
        <v>0</v>
      </c>
      <c r="M3843" t="s">
        <v>11298</v>
      </c>
      <c r="N3843" t="s">
        <v>12412</v>
      </c>
      <c r="O3843" t="s">
        <v>10908</v>
      </c>
      <c r="P3843" t="s">
        <v>10910</v>
      </c>
    </row>
    <row r="3844" spans="1:16" x14ac:dyDescent="0.3">
      <c r="A3844" t="s">
        <v>4595</v>
      </c>
      <c r="B3844" s="2" t="str">
        <f t="shared" si="182"/>
        <v>5211</v>
      </c>
      <c r="C3844" s="2">
        <f t="shared" si="180"/>
        <v>5211</v>
      </c>
      <c r="D3844" t="str">
        <f>VLOOKUP(C3844,'Cost Centre'!A:B,2,)</f>
        <v>Social Services</v>
      </c>
      <c r="E3844" t="str">
        <f t="shared" si="181"/>
        <v>3</v>
      </c>
      <c r="F3844" t="s">
        <v>2154</v>
      </c>
      <c r="G3844" s="2">
        <v>0</v>
      </c>
      <c r="H3844" s="2">
        <v>190428.15</v>
      </c>
      <c r="I3844" s="2">
        <v>0</v>
      </c>
      <c r="J3844" s="105">
        <f>SUMIF([1]MMM!$A:$A,A3844,[1]MMM!$F:$F)</f>
        <v>190428.15</v>
      </c>
      <c r="K3844" s="2" t="s">
        <v>10</v>
      </c>
      <c r="L3844" s="2">
        <v>59124</v>
      </c>
      <c r="M3844" t="s">
        <v>11298</v>
      </c>
      <c r="N3844" t="s">
        <v>12412</v>
      </c>
      <c r="O3844" t="s">
        <v>10908</v>
      </c>
      <c r="P3844" t="s">
        <v>10910</v>
      </c>
    </row>
    <row r="3845" spans="1:16" x14ac:dyDescent="0.3">
      <c r="A3845" t="s">
        <v>12422</v>
      </c>
      <c r="B3845" s="2" t="str">
        <f t="shared" si="182"/>
        <v>5211</v>
      </c>
      <c r="C3845" s="2">
        <f t="shared" si="180"/>
        <v>5211</v>
      </c>
      <c r="D3845" t="str">
        <f>VLOOKUP(C3845,'Cost Centre'!A:B,2,)</f>
        <v>Social Services</v>
      </c>
      <c r="E3845" t="str">
        <f t="shared" si="181"/>
        <v>3</v>
      </c>
      <c r="F3845" t="s">
        <v>10912</v>
      </c>
      <c r="G3845" s="2">
        <v>0</v>
      </c>
      <c r="H3845" s="2">
        <v>0</v>
      </c>
      <c r="I3845" s="2">
        <v>-2949723.66</v>
      </c>
      <c r="J3845" s="105">
        <f>SUMIF([1]MMM!$A:$A,A3845,[1]MMM!$F:$F)</f>
        <v>-2949723.66</v>
      </c>
      <c r="K3845" s="2" t="s">
        <v>10</v>
      </c>
      <c r="L3845" s="2">
        <v>0</v>
      </c>
      <c r="M3845" t="s">
        <v>11298</v>
      </c>
      <c r="N3845" t="s">
        <v>12412</v>
      </c>
      <c r="O3845" t="s">
        <v>10908</v>
      </c>
      <c r="P3845" t="s">
        <v>10913</v>
      </c>
    </row>
    <row r="3846" spans="1:16" x14ac:dyDescent="0.3">
      <c r="A3846" t="s">
        <v>12423</v>
      </c>
      <c r="B3846" s="2" t="str">
        <f t="shared" si="182"/>
        <v>5211</v>
      </c>
      <c r="C3846" s="2">
        <f t="shared" si="180"/>
        <v>5211</v>
      </c>
      <c r="D3846" t="str">
        <f>VLOOKUP(C3846,'Cost Centre'!A:B,2,)</f>
        <v>Social Services</v>
      </c>
      <c r="E3846" t="str">
        <f t="shared" si="181"/>
        <v>3</v>
      </c>
      <c r="F3846" t="s">
        <v>10915</v>
      </c>
      <c r="G3846" s="2">
        <v>0</v>
      </c>
      <c r="H3846" s="2">
        <v>0</v>
      </c>
      <c r="I3846" s="2">
        <v>0</v>
      </c>
      <c r="J3846" s="105">
        <f>SUMIF([1]MMM!$A:$A,A3846,[1]MMM!$F:$F)</f>
        <v>0</v>
      </c>
      <c r="K3846" s="2" t="s">
        <v>10</v>
      </c>
      <c r="L3846" s="2">
        <v>0</v>
      </c>
      <c r="M3846" t="s">
        <v>11298</v>
      </c>
      <c r="N3846" t="s">
        <v>12412</v>
      </c>
      <c r="O3846" t="s">
        <v>10908</v>
      </c>
      <c r="P3846" t="s">
        <v>10913</v>
      </c>
    </row>
    <row r="3847" spans="1:16" x14ac:dyDescent="0.3">
      <c r="A3847" t="s">
        <v>12424</v>
      </c>
      <c r="B3847" s="2" t="str">
        <f t="shared" si="182"/>
        <v>5211</v>
      </c>
      <c r="C3847" s="2">
        <f t="shared" si="180"/>
        <v>5211</v>
      </c>
      <c r="D3847" t="str">
        <f>VLOOKUP(C3847,'Cost Centre'!A:B,2,)</f>
        <v>Social Services</v>
      </c>
      <c r="E3847" t="str">
        <f t="shared" si="181"/>
        <v>6</v>
      </c>
      <c r="F3847" t="s">
        <v>12425</v>
      </c>
      <c r="G3847" s="2">
        <v>-75235.960000000006</v>
      </c>
      <c r="H3847" s="2">
        <v>0</v>
      </c>
      <c r="I3847" s="2">
        <v>0</v>
      </c>
      <c r="J3847" s="105">
        <f>SUMIF([1]MMM!$A:$A,A3847,[1]MMM!$F:$F)</f>
        <v>-75235.960000000006</v>
      </c>
      <c r="K3847" s="2" t="s">
        <v>460</v>
      </c>
      <c r="L3847" s="2">
        <v>0</v>
      </c>
      <c r="M3847" t="s">
        <v>11298</v>
      </c>
      <c r="N3847" t="s">
        <v>12412</v>
      </c>
      <c r="O3847" t="s">
        <v>10962</v>
      </c>
      <c r="P3847" t="s">
        <v>11318</v>
      </c>
    </row>
    <row r="3848" spans="1:16" x14ac:dyDescent="0.3">
      <c r="A3848" t="s">
        <v>12426</v>
      </c>
      <c r="B3848" s="2" t="str">
        <f t="shared" si="182"/>
        <v>5211</v>
      </c>
      <c r="C3848" s="2">
        <f t="shared" si="180"/>
        <v>5211</v>
      </c>
      <c r="D3848" t="str">
        <f>VLOOKUP(C3848,'Cost Centre'!A:B,2,)</f>
        <v>Social Services</v>
      </c>
      <c r="E3848" t="str">
        <f t="shared" si="181"/>
        <v>6</v>
      </c>
      <c r="F3848" t="s">
        <v>12427</v>
      </c>
      <c r="G3848" s="2">
        <v>0</v>
      </c>
      <c r="H3848" s="2">
        <v>0</v>
      </c>
      <c r="I3848" s="2">
        <v>0</v>
      </c>
      <c r="J3848" s="105">
        <f>SUMIF([1]MMM!$A:$A,A3848,[1]MMM!$F:$F)</f>
        <v>0</v>
      </c>
      <c r="K3848" s="2" t="s">
        <v>460</v>
      </c>
      <c r="L3848" s="2">
        <v>0</v>
      </c>
      <c r="M3848" t="s">
        <v>11298</v>
      </c>
      <c r="N3848" t="s">
        <v>12412</v>
      </c>
      <c r="O3848" t="s">
        <v>10962</v>
      </c>
      <c r="P3848" t="s">
        <v>11318</v>
      </c>
    </row>
    <row r="3849" spans="1:16" x14ac:dyDescent="0.3">
      <c r="A3849" t="s">
        <v>12428</v>
      </c>
      <c r="B3849" s="2" t="str">
        <f t="shared" si="182"/>
        <v>5211</v>
      </c>
      <c r="C3849" s="2">
        <f t="shared" si="180"/>
        <v>5211</v>
      </c>
      <c r="D3849" t="str">
        <f>VLOOKUP(C3849,'Cost Centre'!A:B,2,)</f>
        <v>Social Services</v>
      </c>
      <c r="E3849" t="str">
        <f t="shared" si="181"/>
        <v>6</v>
      </c>
      <c r="F3849" t="s">
        <v>12429</v>
      </c>
      <c r="G3849" s="2">
        <v>0</v>
      </c>
      <c r="H3849" s="2">
        <v>0</v>
      </c>
      <c r="I3849" s="2">
        <v>0</v>
      </c>
      <c r="J3849" s="105">
        <f>SUMIF([1]MMM!$A:$A,A3849,[1]MMM!$F:$F)</f>
        <v>0</v>
      </c>
      <c r="K3849" s="2" t="s">
        <v>460</v>
      </c>
      <c r="L3849" s="2">
        <v>0</v>
      </c>
      <c r="M3849" t="s">
        <v>11298</v>
      </c>
      <c r="N3849" t="s">
        <v>12412</v>
      </c>
      <c r="O3849" t="s">
        <v>10962</v>
      </c>
      <c r="P3849" t="s">
        <v>11318</v>
      </c>
    </row>
    <row r="3850" spans="1:16" x14ac:dyDescent="0.3">
      <c r="A3850" t="s">
        <v>1209</v>
      </c>
      <c r="B3850" s="2" t="str">
        <f t="shared" si="182"/>
        <v>5211</v>
      </c>
      <c r="C3850" s="2">
        <f t="shared" si="180"/>
        <v>5211</v>
      </c>
      <c r="D3850" t="str">
        <f>VLOOKUP(C3850,'Cost Centre'!A:B,2,)</f>
        <v>Social Services</v>
      </c>
      <c r="E3850" t="str">
        <f t="shared" si="181"/>
        <v>8</v>
      </c>
      <c r="F3850" t="s">
        <v>462</v>
      </c>
      <c r="G3850" s="2">
        <v>3072779.96</v>
      </c>
      <c r="H3850" s="2">
        <v>0</v>
      </c>
      <c r="I3850" s="2">
        <v>0</v>
      </c>
      <c r="J3850" s="105">
        <f>SUMIF([1]MMM!$A:$A,A3850,[1]MMM!$F:$F)</f>
        <v>3072779.96</v>
      </c>
      <c r="K3850" s="2" t="s">
        <v>460</v>
      </c>
      <c r="L3850" s="2">
        <v>0</v>
      </c>
      <c r="M3850" t="s">
        <v>11298</v>
      </c>
      <c r="N3850" t="s">
        <v>12412</v>
      </c>
      <c r="O3850" t="s">
        <v>10916</v>
      </c>
      <c r="P3850" t="s">
        <v>10917</v>
      </c>
    </row>
    <row r="3851" spans="1:16" x14ac:dyDescent="0.3">
      <c r="A3851" t="s">
        <v>1210</v>
      </c>
      <c r="B3851" s="2" t="str">
        <f t="shared" si="182"/>
        <v>5211</v>
      </c>
      <c r="C3851" s="2">
        <f t="shared" si="180"/>
        <v>5211</v>
      </c>
      <c r="D3851" t="str">
        <f>VLOOKUP(C3851,'Cost Centre'!A:B,2,)</f>
        <v>Social Services</v>
      </c>
      <c r="E3851" t="str">
        <f t="shared" si="181"/>
        <v>8</v>
      </c>
      <c r="F3851" t="s">
        <v>464</v>
      </c>
      <c r="G3851" s="2">
        <v>0</v>
      </c>
      <c r="H3851" s="2">
        <v>0</v>
      </c>
      <c r="I3851" s="2">
        <v>0</v>
      </c>
      <c r="J3851" s="105">
        <f>SUMIF([1]MMM!$A:$A,A3851,[1]MMM!$F:$F)</f>
        <v>0</v>
      </c>
      <c r="K3851" s="2" t="s">
        <v>460</v>
      </c>
      <c r="L3851" s="2">
        <v>0</v>
      </c>
      <c r="M3851" t="s">
        <v>11298</v>
      </c>
      <c r="N3851" t="s">
        <v>12412</v>
      </c>
      <c r="O3851" t="s">
        <v>10916</v>
      </c>
      <c r="P3851" t="s">
        <v>10917</v>
      </c>
    </row>
    <row r="3852" spans="1:16" x14ac:dyDescent="0.3">
      <c r="A3852" t="s">
        <v>1211</v>
      </c>
      <c r="B3852" s="2" t="str">
        <f t="shared" si="182"/>
        <v>5211</v>
      </c>
      <c r="C3852" s="2">
        <f t="shared" si="180"/>
        <v>5211</v>
      </c>
      <c r="D3852" t="str">
        <f>VLOOKUP(C3852,'Cost Centre'!A:B,2,)</f>
        <v>Social Services</v>
      </c>
      <c r="E3852" t="str">
        <f t="shared" si="181"/>
        <v>8</v>
      </c>
      <c r="F3852" t="s">
        <v>466</v>
      </c>
      <c r="G3852" s="2">
        <v>0</v>
      </c>
      <c r="H3852" s="2">
        <v>0</v>
      </c>
      <c r="I3852" s="2">
        <v>0</v>
      </c>
      <c r="J3852" s="105">
        <f>SUMIF([1]MMM!$A:$A,A3852,[1]MMM!$F:$F)</f>
        <v>0</v>
      </c>
      <c r="K3852" s="2" t="s">
        <v>460</v>
      </c>
      <c r="L3852" s="2">
        <v>0</v>
      </c>
      <c r="M3852" t="s">
        <v>11298</v>
      </c>
      <c r="N3852" t="s">
        <v>12412</v>
      </c>
      <c r="O3852" t="s">
        <v>10916</v>
      </c>
      <c r="P3852" t="s">
        <v>10917</v>
      </c>
    </row>
    <row r="3853" spans="1:16" x14ac:dyDescent="0.3">
      <c r="A3853" t="s">
        <v>1212</v>
      </c>
      <c r="B3853" s="2" t="str">
        <f t="shared" si="182"/>
        <v>5211</v>
      </c>
      <c r="C3853" s="2">
        <f t="shared" si="180"/>
        <v>5211</v>
      </c>
      <c r="D3853" t="str">
        <f>VLOOKUP(C3853,'Cost Centre'!A:B,2,)</f>
        <v>Social Services</v>
      </c>
      <c r="E3853" t="str">
        <f t="shared" si="181"/>
        <v>8</v>
      </c>
      <c r="F3853" t="s">
        <v>468</v>
      </c>
      <c r="G3853" s="2">
        <v>0</v>
      </c>
      <c r="H3853" s="2">
        <v>2949723.66</v>
      </c>
      <c r="I3853" s="2">
        <v>0</v>
      </c>
      <c r="J3853" s="105">
        <f>SUMIF([1]MMM!$A:$A,A3853,[1]MMM!$F:$F)</f>
        <v>2949723.66</v>
      </c>
      <c r="K3853" s="2" t="s">
        <v>460</v>
      </c>
      <c r="L3853" s="2">
        <v>0</v>
      </c>
      <c r="M3853" t="s">
        <v>11298</v>
      </c>
      <c r="N3853" t="s">
        <v>12412</v>
      </c>
      <c r="O3853" t="s">
        <v>10916</v>
      </c>
      <c r="P3853" t="s">
        <v>10917</v>
      </c>
    </row>
    <row r="3854" spans="1:16" x14ac:dyDescent="0.3">
      <c r="A3854" t="s">
        <v>1213</v>
      </c>
      <c r="B3854" s="2" t="str">
        <f t="shared" si="182"/>
        <v>5211</v>
      </c>
      <c r="C3854" s="2">
        <f t="shared" si="180"/>
        <v>5211</v>
      </c>
      <c r="D3854" t="str">
        <f>VLOOKUP(C3854,'Cost Centre'!A:B,2,)</f>
        <v>Social Services</v>
      </c>
      <c r="E3854" t="str">
        <f t="shared" si="181"/>
        <v>8</v>
      </c>
      <c r="F3854" t="s">
        <v>470</v>
      </c>
      <c r="G3854" s="2">
        <v>0</v>
      </c>
      <c r="H3854" s="2">
        <v>0</v>
      </c>
      <c r="I3854" s="2">
        <v>0</v>
      </c>
      <c r="J3854" s="105">
        <f>SUMIF([1]MMM!$A:$A,A3854,[1]MMM!$F:$F)</f>
        <v>0</v>
      </c>
      <c r="K3854" s="2" t="s">
        <v>460</v>
      </c>
      <c r="L3854" s="2">
        <v>0</v>
      </c>
      <c r="M3854" t="s">
        <v>11298</v>
      </c>
      <c r="N3854" t="s">
        <v>12412</v>
      </c>
      <c r="O3854" t="s">
        <v>10916</v>
      </c>
      <c r="P3854" t="s">
        <v>10917</v>
      </c>
    </row>
    <row r="3855" spans="1:16" x14ac:dyDescent="0.3">
      <c r="A3855" t="s">
        <v>4596</v>
      </c>
      <c r="B3855" s="2" t="str">
        <f t="shared" si="182"/>
        <v>5211</v>
      </c>
      <c r="C3855" s="2">
        <f t="shared" si="180"/>
        <v>5211</v>
      </c>
      <c r="D3855" t="str">
        <f>VLOOKUP(C3855,'Cost Centre'!A:B,2,)</f>
        <v>Social Services</v>
      </c>
      <c r="E3855" t="str">
        <f t="shared" si="181"/>
        <v>8</v>
      </c>
      <c r="F3855" t="s">
        <v>2159</v>
      </c>
      <c r="G3855" s="2">
        <v>0</v>
      </c>
      <c r="H3855" s="2">
        <v>0</v>
      </c>
      <c r="I3855" s="2">
        <v>0</v>
      </c>
      <c r="J3855" s="105">
        <f>SUMIF([1]MMM!$A:$A,A3855,[1]MMM!$F:$F)</f>
        <v>0</v>
      </c>
      <c r="K3855" s="2" t="s">
        <v>460</v>
      </c>
      <c r="L3855" s="2">
        <v>0</v>
      </c>
      <c r="M3855" t="s">
        <v>11298</v>
      </c>
      <c r="N3855" t="s">
        <v>12412</v>
      </c>
      <c r="O3855" t="s">
        <v>10916</v>
      </c>
      <c r="P3855" t="s">
        <v>10917</v>
      </c>
    </row>
    <row r="3856" spans="1:16" x14ac:dyDescent="0.3">
      <c r="A3856" t="s">
        <v>4597</v>
      </c>
      <c r="B3856" s="2" t="str">
        <f t="shared" si="182"/>
        <v>5221</v>
      </c>
      <c r="C3856" s="2">
        <f t="shared" si="180"/>
        <v>5221</v>
      </c>
      <c r="D3856" t="str">
        <f>VLOOKUP(C3856,'Cost Centre'!A:B,2,)</f>
        <v>Social Services</v>
      </c>
      <c r="E3856" t="str">
        <f t="shared" si="181"/>
        <v>1</v>
      </c>
      <c r="F3856" t="s">
        <v>3400</v>
      </c>
      <c r="G3856" s="2">
        <v>0</v>
      </c>
      <c r="H3856" s="2">
        <v>0</v>
      </c>
      <c r="I3856" s="2">
        <v>-14424.09</v>
      </c>
      <c r="J3856" s="105">
        <f>SUMIF([1]MMM!$A:$A,A3856,[1]MMM!$F:$F)</f>
        <v>-14424.09</v>
      </c>
      <c r="K3856" s="2" t="s">
        <v>10</v>
      </c>
      <c r="L3856" s="2">
        <v>-92000</v>
      </c>
      <c r="M3856" t="s">
        <v>11298</v>
      </c>
      <c r="N3856" t="s">
        <v>12430</v>
      </c>
      <c r="O3856" t="s">
        <v>11023</v>
      </c>
      <c r="P3856" t="s">
        <v>11526</v>
      </c>
    </row>
    <row r="3857" spans="1:16" x14ac:dyDescent="0.3">
      <c r="A3857" t="s">
        <v>4598</v>
      </c>
      <c r="B3857" s="2" t="str">
        <f t="shared" si="182"/>
        <v>5221</v>
      </c>
      <c r="C3857" s="2">
        <f t="shared" si="180"/>
        <v>5221</v>
      </c>
      <c r="D3857" t="str">
        <f>VLOOKUP(C3857,'Cost Centre'!A:B,2,)</f>
        <v>Social Services</v>
      </c>
      <c r="E3857" t="str">
        <f t="shared" si="181"/>
        <v>1</v>
      </c>
      <c r="F3857" t="s">
        <v>233</v>
      </c>
      <c r="G3857" s="2">
        <v>0</v>
      </c>
      <c r="H3857" s="2">
        <v>0</v>
      </c>
      <c r="I3857" s="2">
        <v>-1245798.72</v>
      </c>
      <c r="J3857" s="105">
        <f>SUMIF([1]MMM!$A:$A,A3857,[1]MMM!$F:$F)</f>
        <v>-1245798.72</v>
      </c>
      <c r="K3857" s="2" t="s">
        <v>10</v>
      </c>
      <c r="L3857" s="2">
        <v>0</v>
      </c>
      <c r="M3857" t="s">
        <v>11298</v>
      </c>
      <c r="N3857" t="s">
        <v>12430</v>
      </c>
      <c r="O3857" t="s">
        <v>11023</v>
      </c>
      <c r="P3857" t="s">
        <v>11526</v>
      </c>
    </row>
    <row r="3858" spans="1:16" x14ac:dyDescent="0.3">
      <c r="A3858" t="s">
        <v>4599</v>
      </c>
      <c r="B3858" s="2" t="str">
        <f t="shared" si="182"/>
        <v>5221</v>
      </c>
      <c r="C3858" s="2">
        <f t="shared" si="180"/>
        <v>5221</v>
      </c>
      <c r="D3858" t="str">
        <f>VLOOKUP(C3858,'Cost Centre'!A:B,2,)</f>
        <v>Social Services</v>
      </c>
      <c r="E3858" t="str">
        <f t="shared" si="181"/>
        <v>1</v>
      </c>
      <c r="F3858" t="s">
        <v>317</v>
      </c>
      <c r="G3858" s="2">
        <v>0</v>
      </c>
      <c r="H3858" s="2">
        <v>0</v>
      </c>
      <c r="I3858" s="2">
        <v>-11923.25</v>
      </c>
      <c r="J3858" s="105">
        <f>SUMIF([1]MMM!$A:$A,A3858,[1]MMM!$F:$F)</f>
        <v>-11923.25</v>
      </c>
      <c r="K3858" s="2" t="s">
        <v>10</v>
      </c>
      <c r="L3858" s="2">
        <v>-10530</v>
      </c>
      <c r="M3858" t="s">
        <v>11298</v>
      </c>
      <c r="N3858" t="s">
        <v>12430</v>
      </c>
      <c r="O3858" t="s">
        <v>11023</v>
      </c>
      <c r="P3858" t="s">
        <v>11207</v>
      </c>
    </row>
    <row r="3859" spans="1:16" x14ac:dyDescent="0.3">
      <c r="A3859" t="s">
        <v>4600</v>
      </c>
      <c r="B3859" s="2" t="str">
        <f t="shared" si="182"/>
        <v>5221</v>
      </c>
      <c r="C3859" s="2">
        <f t="shared" si="180"/>
        <v>5221</v>
      </c>
      <c r="D3859" t="str">
        <f>VLOOKUP(C3859,'Cost Centre'!A:B,2,)</f>
        <v>Social Services</v>
      </c>
      <c r="E3859" t="str">
        <f t="shared" si="181"/>
        <v>1</v>
      </c>
      <c r="F3859" t="s">
        <v>318</v>
      </c>
      <c r="G3859" s="2">
        <v>0</v>
      </c>
      <c r="H3859" s="2">
        <v>0</v>
      </c>
      <c r="I3859" s="2">
        <v>-753</v>
      </c>
      <c r="J3859" s="105">
        <f>SUMIF([1]MMM!$A:$A,A3859,[1]MMM!$F:$F)</f>
        <v>-753</v>
      </c>
      <c r="K3859" s="2" t="s">
        <v>10</v>
      </c>
      <c r="L3859" s="2">
        <v>-5265</v>
      </c>
      <c r="M3859" t="s">
        <v>11298</v>
      </c>
      <c r="N3859" t="s">
        <v>12430</v>
      </c>
      <c r="O3859" t="s">
        <v>11023</v>
      </c>
      <c r="P3859" t="s">
        <v>11207</v>
      </c>
    </row>
    <row r="3860" spans="1:16" x14ac:dyDescent="0.3">
      <c r="A3860" t="s">
        <v>4601</v>
      </c>
      <c r="B3860" s="2" t="str">
        <f t="shared" si="182"/>
        <v>5221</v>
      </c>
      <c r="C3860" s="2">
        <f t="shared" si="180"/>
        <v>5221</v>
      </c>
      <c r="D3860" t="str">
        <f>VLOOKUP(C3860,'Cost Centre'!A:B,2,)</f>
        <v>Social Services</v>
      </c>
      <c r="E3860" t="str">
        <f t="shared" si="181"/>
        <v>1</v>
      </c>
      <c r="F3860" t="s">
        <v>319</v>
      </c>
      <c r="G3860" s="2">
        <v>0</v>
      </c>
      <c r="H3860" s="2">
        <v>0</v>
      </c>
      <c r="I3860" s="2">
        <v>-268.5</v>
      </c>
      <c r="J3860" s="105">
        <f>SUMIF([1]MMM!$A:$A,A3860,[1]MMM!$F:$F)</f>
        <v>-268.5</v>
      </c>
      <c r="K3860" s="2" t="s">
        <v>10</v>
      </c>
      <c r="L3860" s="2">
        <v>-6318</v>
      </c>
      <c r="M3860" t="s">
        <v>11298</v>
      </c>
      <c r="N3860" t="s">
        <v>12430</v>
      </c>
      <c r="O3860" t="s">
        <v>11023</v>
      </c>
      <c r="P3860" t="s">
        <v>11207</v>
      </c>
    </row>
    <row r="3861" spans="1:16" x14ac:dyDescent="0.3">
      <c r="A3861" t="s">
        <v>4602</v>
      </c>
      <c r="B3861" s="2" t="str">
        <f t="shared" si="182"/>
        <v>5221</v>
      </c>
      <c r="C3861" s="2">
        <f t="shared" si="180"/>
        <v>5221</v>
      </c>
      <c r="D3861" t="str">
        <f>VLOOKUP(C3861,'Cost Centre'!A:B,2,)</f>
        <v>Social Services</v>
      </c>
      <c r="E3861" t="str">
        <f t="shared" si="181"/>
        <v>1</v>
      </c>
      <c r="F3861" t="s">
        <v>320</v>
      </c>
      <c r="G3861" s="2">
        <v>0</v>
      </c>
      <c r="H3861" s="2">
        <v>0</v>
      </c>
      <c r="I3861" s="2">
        <v>-49004.800000000003</v>
      </c>
      <c r="J3861" s="105">
        <f>SUMIF([1]MMM!$A:$A,A3861,[1]MMM!$F:$F)</f>
        <v>-49004.800000000003</v>
      </c>
      <c r="K3861" s="2" t="s">
        <v>10</v>
      </c>
      <c r="L3861" s="2">
        <v>-60098</v>
      </c>
      <c r="M3861" t="s">
        <v>11298</v>
      </c>
      <c r="N3861" t="s">
        <v>12430</v>
      </c>
      <c r="O3861" t="s">
        <v>11023</v>
      </c>
      <c r="P3861" t="s">
        <v>11207</v>
      </c>
    </row>
    <row r="3862" spans="1:16" x14ac:dyDescent="0.3">
      <c r="A3862" t="s">
        <v>4603</v>
      </c>
      <c r="B3862" s="2" t="str">
        <f t="shared" si="182"/>
        <v>5221</v>
      </c>
      <c r="C3862" s="2">
        <f t="shared" si="180"/>
        <v>5221</v>
      </c>
      <c r="D3862" t="str">
        <f>VLOOKUP(C3862,'Cost Centre'!A:B,2,)</f>
        <v>Social Services</v>
      </c>
      <c r="E3862" t="str">
        <f t="shared" si="181"/>
        <v>1</v>
      </c>
      <c r="F3862" t="s">
        <v>12431</v>
      </c>
      <c r="G3862" s="2">
        <v>0</v>
      </c>
      <c r="H3862" s="2">
        <v>0</v>
      </c>
      <c r="I3862" s="2">
        <v>-26505.17</v>
      </c>
      <c r="J3862" s="105">
        <f>SUMIF([1]MMM!$A:$A,A3862,[1]MMM!$F:$F)</f>
        <v>-26505.17</v>
      </c>
      <c r="K3862" s="2" t="s">
        <v>10</v>
      </c>
      <c r="L3862" s="2">
        <v>-22640</v>
      </c>
      <c r="M3862" t="s">
        <v>11298</v>
      </c>
      <c r="N3862" t="s">
        <v>12430</v>
      </c>
      <c r="O3862" t="s">
        <v>11023</v>
      </c>
      <c r="P3862" t="s">
        <v>11207</v>
      </c>
    </row>
    <row r="3863" spans="1:16" x14ac:dyDescent="0.3">
      <c r="A3863" t="s">
        <v>4604</v>
      </c>
      <c r="B3863" s="2" t="str">
        <f t="shared" si="182"/>
        <v>5221</v>
      </c>
      <c r="C3863" s="2">
        <f t="shared" si="180"/>
        <v>5221</v>
      </c>
      <c r="D3863" t="str">
        <f>VLOOKUP(C3863,'Cost Centre'!A:B,2,)</f>
        <v>Social Services</v>
      </c>
      <c r="E3863" t="str">
        <f t="shared" si="181"/>
        <v>1</v>
      </c>
      <c r="F3863" t="s">
        <v>204</v>
      </c>
      <c r="G3863" s="2">
        <v>0</v>
      </c>
      <c r="H3863" s="2">
        <v>0</v>
      </c>
      <c r="I3863" s="2">
        <v>-36638.370000000003</v>
      </c>
      <c r="J3863" s="105">
        <f>SUMIF([1]MMM!$A:$A,A3863,[1]MMM!$F:$F)</f>
        <v>-36638.370000000003</v>
      </c>
      <c r="K3863" s="2" t="s">
        <v>10</v>
      </c>
      <c r="L3863" s="2">
        <v>-96350</v>
      </c>
      <c r="M3863" t="s">
        <v>11298</v>
      </c>
      <c r="N3863" t="s">
        <v>12430</v>
      </c>
      <c r="O3863" t="s">
        <v>11023</v>
      </c>
      <c r="P3863" t="s">
        <v>11207</v>
      </c>
    </row>
    <row r="3864" spans="1:16" x14ac:dyDescent="0.3">
      <c r="A3864" t="s">
        <v>4605</v>
      </c>
      <c r="B3864" s="2" t="str">
        <f t="shared" si="182"/>
        <v>5221</v>
      </c>
      <c r="C3864" s="2">
        <f t="shared" si="180"/>
        <v>5221</v>
      </c>
      <c r="D3864" t="str">
        <f>VLOOKUP(C3864,'Cost Centre'!A:B,2,)</f>
        <v>Social Services</v>
      </c>
      <c r="E3864" t="str">
        <f t="shared" si="181"/>
        <v>1</v>
      </c>
      <c r="F3864" t="s">
        <v>321</v>
      </c>
      <c r="G3864" s="2">
        <v>0</v>
      </c>
      <c r="H3864" s="2">
        <v>0</v>
      </c>
      <c r="I3864" s="2">
        <v>0</v>
      </c>
      <c r="J3864" s="105">
        <f>SUMIF([1]MMM!$A:$A,A3864,[1]MMM!$F:$F)</f>
        <v>0</v>
      </c>
      <c r="K3864" s="2" t="s">
        <v>10</v>
      </c>
      <c r="L3864" s="2">
        <v>-2106</v>
      </c>
      <c r="M3864" t="s">
        <v>11298</v>
      </c>
      <c r="N3864" t="s">
        <v>12430</v>
      </c>
      <c r="O3864" t="s">
        <v>11023</v>
      </c>
      <c r="P3864" t="s">
        <v>11207</v>
      </c>
    </row>
    <row r="3865" spans="1:16" x14ac:dyDescent="0.3">
      <c r="A3865" t="s">
        <v>4606</v>
      </c>
      <c r="B3865" s="2" t="str">
        <f t="shared" si="182"/>
        <v>5221</v>
      </c>
      <c r="C3865" s="2">
        <f t="shared" si="180"/>
        <v>5221</v>
      </c>
      <c r="D3865" t="str">
        <f>VLOOKUP(C3865,'Cost Centre'!A:B,2,)</f>
        <v>Social Services</v>
      </c>
      <c r="E3865" t="str">
        <f t="shared" si="181"/>
        <v>2</v>
      </c>
      <c r="F3865" t="s">
        <v>48</v>
      </c>
      <c r="G3865" s="2">
        <v>0</v>
      </c>
      <c r="H3865" s="2">
        <v>14579726.310000001</v>
      </c>
      <c r="I3865" s="2">
        <v>0</v>
      </c>
      <c r="J3865" s="105">
        <f>SUMIF([1]MMM!$A:$A,A3865,[1]MMM!$F:$F)</f>
        <v>14592160.310000001</v>
      </c>
      <c r="K3865" s="2" t="s">
        <v>10</v>
      </c>
      <c r="L3865" s="2">
        <v>14618708</v>
      </c>
      <c r="M3865" t="s">
        <v>11298</v>
      </c>
      <c r="N3865" t="s">
        <v>12430</v>
      </c>
      <c r="O3865" t="s">
        <v>10871</v>
      </c>
      <c r="P3865" t="s">
        <v>10875</v>
      </c>
    </row>
    <row r="3866" spans="1:16" x14ac:dyDescent="0.3">
      <c r="A3866" t="s">
        <v>4607</v>
      </c>
      <c r="B3866" s="2" t="str">
        <f t="shared" si="182"/>
        <v>5221</v>
      </c>
      <c r="C3866" s="2">
        <f t="shared" si="180"/>
        <v>5221</v>
      </c>
      <c r="D3866" t="str">
        <f>VLOOKUP(C3866,'Cost Centre'!A:B,2,)</f>
        <v>Social Services</v>
      </c>
      <c r="E3866" t="str">
        <f t="shared" si="181"/>
        <v>2</v>
      </c>
      <c r="F3866" t="s">
        <v>51</v>
      </c>
      <c r="G3866" s="2">
        <v>0</v>
      </c>
      <c r="H3866" s="2">
        <v>18000</v>
      </c>
      <c r="I3866" s="2">
        <v>0</v>
      </c>
      <c r="J3866" s="105">
        <f>SUMIF([1]MMM!$A:$A,A3866,[1]MMM!$F:$F)</f>
        <v>18000</v>
      </c>
      <c r="K3866" s="2" t="s">
        <v>10</v>
      </c>
      <c r="L3866" s="2">
        <v>18000</v>
      </c>
      <c r="M3866" t="s">
        <v>11298</v>
      </c>
      <c r="N3866" t="s">
        <v>12430</v>
      </c>
      <c r="O3866" t="s">
        <v>10871</v>
      </c>
      <c r="P3866" t="s">
        <v>10875</v>
      </c>
    </row>
    <row r="3867" spans="1:16" x14ac:dyDescent="0.3">
      <c r="A3867" t="s">
        <v>4608</v>
      </c>
      <c r="B3867" s="2" t="str">
        <f t="shared" si="182"/>
        <v>5221</v>
      </c>
      <c r="C3867" s="2">
        <f t="shared" si="180"/>
        <v>5221</v>
      </c>
      <c r="D3867" t="str">
        <f>VLOOKUP(C3867,'Cost Centre'!A:B,2,)</f>
        <v>Social Services</v>
      </c>
      <c r="E3867" t="str">
        <f t="shared" si="181"/>
        <v>2</v>
      </c>
      <c r="F3867" t="s">
        <v>52</v>
      </c>
      <c r="G3867" s="2">
        <v>0</v>
      </c>
      <c r="H3867" s="2">
        <v>113309.45</v>
      </c>
      <c r="I3867" s="2">
        <v>0</v>
      </c>
      <c r="J3867" s="105">
        <f>SUMIF([1]MMM!$A:$A,A3867,[1]MMM!$F:$F)</f>
        <v>114161.82</v>
      </c>
      <c r="K3867" s="2" t="s">
        <v>10</v>
      </c>
      <c r="L3867" s="2">
        <v>113709</v>
      </c>
      <c r="M3867" t="s">
        <v>11298</v>
      </c>
      <c r="N3867" t="s">
        <v>12430</v>
      </c>
      <c r="O3867" t="s">
        <v>10871</v>
      </c>
      <c r="P3867" t="s">
        <v>10875</v>
      </c>
    </row>
    <row r="3868" spans="1:16" x14ac:dyDescent="0.3">
      <c r="A3868" t="s">
        <v>4609</v>
      </c>
      <c r="B3868" s="2" t="str">
        <f t="shared" si="182"/>
        <v>5221</v>
      </c>
      <c r="C3868" s="2">
        <f t="shared" si="180"/>
        <v>5221</v>
      </c>
      <c r="D3868" t="str">
        <f>VLOOKUP(C3868,'Cost Centre'!A:B,2,)</f>
        <v>Social Services</v>
      </c>
      <c r="E3868" t="str">
        <f t="shared" si="181"/>
        <v>2</v>
      </c>
      <c r="F3868" t="s">
        <v>55</v>
      </c>
      <c r="G3868" s="2">
        <v>0</v>
      </c>
      <c r="H3868" s="2">
        <v>676108.76</v>
      </c>
      <c r="I3868" s="2">
        <v>0</v>
      </c>
      <c r="J3868" s="105">
        <f>SUMIF([1]MMM!$A:$A,A3868,[1]MMM!$F:$F)</f>
        <v>676400.51</v>
      </c>
      <c r="K3868" s="2" t="s">
        <v>10</v>
      </c>
      <c r="L3868" s="2">
        <v>664580</v>
      </c>
      <c r="M3868" t="s">
        <v>11298</v>
      </c>
      <c r="N3868" t="s">
        <v>12430</v>
      </c>
      <c r="O3868" t="s">
        <v>10871</v>
      </c>
      <c r="P3868" t="s">
        <v>10875</v>
      </c>
    </row>
    <row r="3869" spans="1:16" x14ac:dyDescent="0.3">
      <c r="A3869" t="s">
        <v>4610</v>
      </c>
      <c r="B3869" s="2" t="str">
        <f t="shared" si="182"/>
        <v>5221</v>
      </c>
      <c r="C3869" s="2">
        <f t="shared" si="180"/>
        <v>5221</v>
      </c>
      <c r="D3869" t="str">
        <f>VLOOKUP(C3869,'Cost Centre'!A:B,2,)</f>
        <v>Social Services</v>
      </c>
      <c r="E3869" t="str">
        <f t="shared" si="181"/>
        <v>2</v>
      </c>
      <c r="F3869" t="s">
        <v>57</v>
      </c>
      <c r="G3869" s="2">
        <v>0</v>
      </c>
      <c r="H3869" s="2">
        <v>0.01</v>
      </c>
      <c r="I3869" s="2">
        <v>0</v>
      </c>
      <c r="J3869" s="105">
        <f>SUMIF([1]MMM!$A:$A,A3869,[1]MMM!$F:$F)</f>
        <v>0.01</v>
      </c>
      <c r="K3869" s="2" t="s">
        <v>10</v>
      </c>
      <c r="L3869" s="2">
        <v>1</v>
      </c>
      <c r="M3869" t="s">
        <v>11298</v>
      </c>
      <c r="N3869" t="s">
        <v>12430</v>
      </c>
      <c r="O3869" t="s">
        <v>10871</v>
      </c>
      <c r="P3869" t="s">
        <v>10875</v>
      </c>
    </row>
    <row r="3870" spans="1:16" x14ac:dyDescent="0.3">
      <c r="A3870" t="s">
        <v>4611</v>
      </c>
      <c r="B3870" s="2" t="str">
        <f t="shared" si="182"/>
        <v>5221</v>
      </c>
      <c r="C3870" s="2">
        <f t="shared" si="180"/>
        <v>5221</v>
      </c>
      <c r="D3870" t="str">
        <f>VLOOKUP(C3870,'Cost Centre'!A:B,2,)</f>
        <v>Social Services</v>
      </c>
      <c r="E3870" t="str">
        <f t="shared" si="181"/>
        <v>2</v>
      </c>
      <c r="F3870" t="s">
        <v>60</v>
      </c>
      <c r="G3870" s="2">
        <v>0</v>
      </c>
      <c r="H3870" s="2">
        <v>435280.29</v>
      </c>
      <c r="I3870" s="2">
        <v>0</v>
      </c>
      <c r="J3870" s="105">
        <f>SUMIF([1]MMM!$A:$A,A3870,[1]MMM!$F:$F)</f>
        <v>454888.29</v>
      </c>
      <c r="K3870" s="2" t="s">
        <v>10</v>
      </c>
      <c r="L3870" s="2">
        <v>466466</v>
      </c>
      <c r="M3870" t="s">
        <v>11298</v>
      </c>
      <c r="N3870" t="s">
        <v>12430</v>
      </c>
      <c r="O3870" t="s">
        <v>10871</v>
      </c>
      <c r="P3870" t="s">
        <v>10875</v>
      </c>
    </row>
    <row r="3871" spans="1:16" x14ac:dyDescent="0.3">
      <c r="A3871" t="s">
        <v>4612</v>
      </c>
      <c r="B3871" s="2" t="str">
        <f t="shared" si="182"/>
        <v>5221</v>
      </c>
      <c r="C3871" s="2">
        <f t="shared" si="180"/>
        <v>5221</v>
      </c>
      <c r="D3871" t="str">
        <f>VLOOKUP(C3871,'Cost Centre'!A:B,2,)</f>
        <v>Social Services</v>
      </c>
      <c r="E3871" t="str">
        <f t="shared" si="181"/>
        <v>2</v>
      </c>
      <c r="F3871" t="s">
        <v>61</v>
      </c>
      <c r="G3871" s="2">
        <v>0</v>
      </c>
      <c r="H3871" s="2">
        <v>1250750.04</v>
      </c>
      <c r="I3871" s="2">
        <v>0</v>
      </c>
      <c r="J3871" s="105">
        <f>SUMIF([1]MMM!$A:$A,A3871,[1]MMM!$F:$F)</f>
        <v>1250750.04</v>
      </c>
      <c r="K3871" s="2" t="s">
        <v>10</v>
      </c>
      <c r="L3871" s="2">
        <v>1228935</v>
      </c>
      <c r="M3871" t="s">
        <v>11298</v>
      </c>
      <c r="N3871" t="s">
        <v>12430</v>
      </c>
      <c r="O3871" t="s">
        <v>10871</v>
      </c>
      <c r="P3871" t="s">
        <v>10875</v>
      </c>
    </row>
    <row r="3872" spans="1:16" x14ac:dyDescent="0.3">
      <c r="A3872" t="s">
        <v>4613</v>
      </c>
      <c r="B3872" s="2" t="str">
        <f t="shared" si="182"/>
        <v>5221</v>
      </c>
      <c r="C3872" s="2">
        <f t="shared" si="180"/>
        <v>5221</v>
      </c>
      <c r="D3872" t="str">
        <f>VLOOKUP(C3872,'Cost Centre'!A:B,2,)</f>
        <v>Social Services</v>
      </c>
      <c r="E3872" t="str">
        <f t="shared" si="181"/>
        <v>2</v>
      </c>
      <c r="F3872" t="s">
        <v>62</v>
      </c>
      <c r="G3872" s="2">
        <v>0</v>
      </c>
      <c r="H3872" s="2">
        <v>132128.54999999999</v>
      </c>
      <c r="I3872" s="2">
        <v>0</v>
      </c>
      <c r="J3872" s="105">
        <f>SUMIF([1]MMM!$A:$A,A3872,[1]MMM!$F:$F)</f>
        <v>132128.54999999999</v>
      </c>
      <c r="K3872" s="2" t="s">
        <v>10</v>
      </c>
      <c r="L3872" s="2">
        <v>138651</v>
      </c>
      <c r="M3872" t="s">
        <v>11298</v>
      </c>
      <c r="N3872" t="s">
        <v>12430</v>
      </c>
      <c r="O3872" t="s">
        <v>10871</v>
      </c>
      <c r="P3872" t="s">
        <v>10875</v>
      </c>
    </row>
    <row r="3873" spans="1:16" x14ac:dyDescent="0.3">
      <c r="A3873" t="s">
        <v>4614</v>
      </c>
      <c r="B3873" s="2" t="str">
        <f t="shared" si="182"/>
        <v>5221</v>
      </c>
      <c r="C3873" s="2">
        <f t="shared" si="180"/>
        <v>5221</v>
      </c>
      <c r="D3873" t="str">
        <f>VLOOKUP(C3873,'Cost Centre'!A:B,2,)</f>
        <v>Social Services</v>
      </c>
      <c r="E3873" t="str">
        <f t="shared" si="181"/>
        <v>2</v>
      </c>
      <c r="F3873" t="s">
        <v>67</v>
      </c>
      <c r="G3873" s="2">
        <v>0</v>
      </c>
      <c r="H3873" s="2">
        <v>6142.51</v>
      </c>
      <c r="I3873" s="2">
        <v>0</v>
      </c>
      <c r="J3873" s="105">
        <f>SUMIF([1]MMM!$A:$A,A3873,[1]MMM!$F:$F)</f>
        <v>6151.26</v>
      </c>
      <c r="K3873" s="2" t="s">
        <v>10</v>
      </c>
      <c r="L3873" s="2">
        <v>6223</v>
      </c>
      <c r="M3873" t="s">
        <v>11298</v>
      </c>
      <c r="N3873" t="s">
        <v>12430</v>
      </c>
      <c r="O3873" t="s">
        <v>10871</v>
      </c>
      <c r="P3873" t="s">
        <v>10876</v>
      </c>
    </row>
    <row r="3874" spans="1:16" x14ac:dyDescent="0.3">
      <c r="A3874" t="s">
        <v>4615</v>
      </c>
      <c r="B3874" s="2" t="str">
        <f t="shared" si="182"/>
        <v>5221</v>
      </c>
      <c r="C3874" s="2">
        <f t="shared" si="180"/>
        <v>5221</v>
      </c>
      <c r="D3874" t="str">
        <f>VLOOKUP(C3874,'Cost Centre'!A:B,2,)</f>
        <v>Social Services</v>
      </c>
      <c r="E3874" t="str">
        <f t="shared" si="181"/>
        <v>2</v>
      </c>
      <c r="F3874" t="s">
        <v>68</v>
      </c>
      <c r="G3874" s="2">
        <v>0</v>
      </c>
      <c r="H3874" s="2">
        <v>158429.01999999999</v>
      </c>
      <c r="I3874" s="2">
        <v>0</v>
      </c>
      <c r="J3874" s="105">
        <f>SUMIF([1]MMM!$A:$A,A3874,[1]MMM!$F:$F)</f>
        <v>167170.42000000001</v>
      </c>
      <c r="K3874" s="2" t="s">
        <v>10</v>
      </c>
      <c r="L3874" s="2">
        <v>166384</v>
      </c>
      <c r="M3874" t="s">
        <v>11298</v>
      </c>
      <c r="N3874" t="s">
        <v>12430</v>
      </c>
      <c r="O3874" t="s">
        <v>10871</v>
      </c>
      <c r="P3874" t="s">
        <v>10876</v>
      </c>
    </row>
    <row r="3875" spans="1:16" x14ac:dyDescent="0.3">
      <c r="A3875" t="s">
        <v>4616</v>
      </c>
      <c r="B3875" s="2" t="str">
        <f t="shared" si="182"/>
        <v>5221</v>
      </c>
      <c r="C3875" s="2">
        <f t="shared" si="180"/>
        <v>5221</v>
      </c>
      <c r="D3875" t="str">
        <f>VLOOKUP(C3875,'Cost Centre'!A:B,2,)</f>
        <v>Social Services</v>
      </c>
      <c r="E3875" t="str">
        <f t="shared" si="181"/>
        <v>2</v>
      </c>
      <c r="F3875" t="s">
        <v>10877</v>
      </c>
      <c r="G3875" s="2">
        <v>0</v>
      </c>
      <c r="H3875" s="2">
        <v>1496781.07</v>
      </c>
      <c r="I3875" s="2">
        <v>0</v>
      </c>
      <c r="J3875" s="105">
        <f>SUMIF([1]MMM!$A:$A,A3875,[1]MMM!$F:$F)</f>
        <v>1497851.47</v>
      </c>
      <c r="K3875" s="2" t="s">
        <v>10</v>
      </c>
      <c r="L3875" s="2">
        <v>1481983</v>
      </c>
      <c r="M3875" t="s">
        <v>11298</v>
      </c>
      <c r="N3875" t="s">
        <v>12430</v>
      </c>
      <c r="O3875" t="s">
        <v>10871</v>
      </c>
      <c r="P3875" t="s">
        <v>10876</v>
      </c>
    </row>
    <row r="3876" spans="1:16" x14ac:dyDescent="0.3">
      <c r="A3876" t="s">
        <v>4617</v>
      </c>
      <c r="B3876" s="2" t="str">
        <f t="shared" si="182"/>
        <v>5221</v>
      </c>
      <c r="C3876" s="2">
        <f t="shared" si="180"/>
        <v>5221</v>
      </c>
      <c r="D3876" t="str">
        <f>VLOOKUP(C3876,'Cost Centre'!A:B,2,)</f>
        <v>Social Services</v>
      </c>
      <c r="E3876" t="str">
        <f t="shared" si="181"/>
        <v>2</v>
      </c>
      <c r="F3876" t="s">
        <v>69</v>
      </c>
      <c r="G3876" s="2">
        <v>0</v>
      </c>
      <c r="H3876" s="2">
        <v>2704296.23</v>
      </c>
      <c r="I3876" s="2">
        <v>0</v>
      </c>
      <c r="J3876" s="105">
        <f>SUMIF([1]MMM!$A:$A,A3876,[1]MMM!$F:$F)</f>
        <v>2706543.05</v>
      </c>
      <c r="K3876" s="2" t="s">
        <v>10</v>
      </c>
      <c r="L3876" s="2">
        <v>2738315</v>
      </c>
      <c r="M3876" t="s">
        <v>11298</v>
      </c>
      <c r="N3876" t="s">
        <v>12430</v>
      </c>
      <c r="O3876" t="s">
        <v>10871</v>
      </c>
      <c r="P3876" t="s">
        <v>10876</v>
      </c>
    </row>
    <row r="3877" spans="1:16" x14ac:dyDescent="0.3">
      <c r="A3877" t="s">
        <v>4618</v>
      </c>
      <c r="B3877" s="2" t="str">
        <f t="shared" si="182"/>
        <v>5221</v>
      </c>
      <c r="C3877" s="2">
        <f t="shared" si="180"/>
        <v>5221</v>
      </c>
      <c r="D3877" t="str">
        <f>VLOOKUP(C3877,'Cost Centre'!A:B,2,)</f>
        <v>Social Services</v>
      </c>
      <c r="E3877" t="str">
        <f t="shared" si="181"/>
        <v>2</v>
      </c>
      <c r="F3877" t="s">
        <v>70</v>
      </c>
      <c r="G3877" s="2">
        <v>0</v>
      </c>
      <c r="H3877" s="2">
        <v>104448.75</v>
      </c>
      <c r="I3877" s="2">
        <v>0</v>
      </c>
      <c r="J3877" s="105">
        <f>SUMIF([1]MMM!$A:$A,A3877,[1]MMM!$F:$F)</f>
        <v>104544.15</v>
      </c>
      <c r="K3877" s="2" t="s">
        <v>10</v>
      </c>
      <c r="L3877" s="2">
        <v>105731</v>
      </c>
      <c r="M3877" t="s">
        <v>11298</v>
      </c>
      <c r="N3877" t="s">
        <v>12430</v>
      </c>
      <c r="O3877" t="s">
        <v>10871</v>
      </c>
      <c r="P3877" t="s">
        <v>10876</v>
      </c>
    </row>
    <row r="3878" spans="1:16" x14ac:dyDescent="0.3">
      <c r="A3878" t="s">
        <v>4619</v>
      </c>
      <c r="B3878" s="2" t="str">
        <f t="shared" si="182"/>
        <v>5221</v>
      </c>
      <c r="C3878" s="2">
        <f t="shared" si="180"/>
        <v>5221</v>
      </c>
      <c r="D3878" t="str">
        <f>VLOOKUP(C3878,'Cost Centre'!A:B,2,)</f>
        <v>Social Services</v>
      </c>
      <c r="E3878" t="str">
        <f t="shared" si="181"/>
        <v>2</v>
      </c>
      <c r="F3878" t="s">
        <v>76</v>
      </c>
      <c r="G3878" s="2">
        <v>0</v>
      </c>
      <c r="H3878" s="2">
        <v>0</v>
      </c>
      <c r="I3878" s="2">
        <v>0</v>
      </c>
      <c r="J3878" s="105">
        <f>SUMIF([1]MMM!$A:$A,A3878,[1]MMM!$F:$F)</f>
        <v>0</v>
      </c>
      <c r="K3878" s="2" t="s">
        <v>10</v>
      </c>
      <c r="L3878" s="2">
        <v>0</v>
      </c>
      <c r="M3878" t="s">
        <v>11298</v>
      </c>
      <c r="N3878" t="s">
        <v>12430</v>
      </c>
      <c r="O3878" t="s">
        <v>10871</v>
      </c>
      <c r="P3878" t="s">
        <v>10931</v>
      </c>
    </row>
    <row r="3879" spans="1:16" x14ac:dyDescent="0.3">
      <c r="A3879" t="s">
        <v>12432</v>
      </c>
      <c r="B3879" s="2" t="str">
        <f t="shared" si="182"/>
        <v>5221</v>
      </c>
      <c r="C3879" s="2">
        <f t="shared" si="180"/>
        <v>5221</v>
      </c>
      <c r="D3879" t="str">
        <f>VLOOKUP(C3879,'Cost Centre'!A:B,2,)</f>
        <v>Social Services</v>
      </c>
      <c r="E3879" t="str">
        <f t="shared" si="181"/>
        <v>2</v>
      </c>
      <c r="F3879" t="s">
        <v>358</v>
      </c>
      <c r="G3879" s="2">
        <v>0</v>
      </c>
      <c r="H3879" s="2">
        <v>0</v>
      </c>
      <c r="I3879" s="2">
        <v>0</v>
      </c>
      <c r="J3879" s="105">
        <f>SUMIF([1]MMM!$A:$A,A3879,[1]MMM!$F:$F)</f>
        <v>0</v>
      </c>
      <c r="K3879" s="2" t="s">
        <v>10</v>
      </c>
      <c r="L3879" s="2">
        <v>0</v>
      </c>
      <c r="M3879" t="s">
        <v>11298</v>
      </c>
      <c r="N3879" t="s">
        <v>12430</v>
      </c>
      <c r="O3879" t="s">
        <v>10871</v>
      </c>
      <c r="P3879" t="s">
        <v>10879</v>
      </c>
    </row>
    <row r="3880" spans="1:16" x14ac:dyDescent="0.3">
      <c r="A3880" t="s">
        <v>4620</v>
      </c>
      <c r="B3880" s="2" t="str">
        <f t="shared" si="182"/>
        <v>5221</v>
      </c>
      <c r="C3880" s="2">
        <f t="shared" si="180"/>
        <v>5221</v>
      </c>
      <c r="D3880" t="str">
        <f>VLOOKUP(C3880,'Cost Centre'!A:B,2,)</f>
        <v>Social Services</v>
      </c>
      <c r="E3880" t="str">
        <f t="shared" si="181"/>
        <v>2</v>
      </c>
      <c r="F3880" t="s">
        <v>227</v>
      </c>
      <c r="G3880" s="2">
        <v>0</v>
      </c>
      <c r="H3880" s="2">
        <v>0</v>
      </c>
      <c r="I3880" s="2">
        <v>0</v>
      </c>
      <c r="J3880" s="105">
        <f>SUMIF([1]MMM!$A:$A,A3880,[1]MMM!$F:$F)</f>
        <v>0</v>
      </c>
      <c r="K3880" s="2" t="s">
        <v>10</v>
      </c>
      <c r="L3880" s="2">
        <v>0</v>
      </c>
      <c r="M3880" t="s">
        <v>11298</v>
      </c>
      <c r="N3880" t="s">
        <v>12430</v>
      </c>
      <c r="O3880" t="s">
        <v>10871</v>
      </c>
      <c r="P3880" t="s">
        <v>10879</v>
      </c>
    </row>
    <row r="3881" spans="1:16" x14ac:dyDescent="0.3">
      <c r="A3881" t="s">
        <v>4621</v>
      </c>
      <c r="B3881" s="2" t="str">
        <f t="shared" si="182"/>
        <v>5221</v>
      </c>
      <c r="C3881" s="2">
        <f t="shared" si="180"/>
        <v>5221</v>
      </c>
      <c r="D3881" t="str">
        <f>VLOOKUP(C3881,'Cost Centre'!A:B,2,)</f>
        <v>Social Services</v>
      </c>
      <c r="E3881" t="str">
        <f t="shared" si="181"/>
        <v>2</v>
      </c>
      <c r="F3881" t="s">
        <v>227</v>
      </c>
      <c r="G3881" s="2">
        <v>0</v>
      </c>
      <c r="H3881" s="2">
        <v>597395.62</v>
      </c>
      <c r="I3881" s="2">
        <v>0</v>
      </c>
      <c r="J3881" s="105">
        <f>SUMIF([1]MMM!$A:$A,A3881,[1]MMM!$F:$F)</f>
        <v>597395.62</v>
      </c>
      <c r="K3881" s="2" t="s">
        <v>10</v>
      </c>
      <c r="L3881" s="2">
        <v>656000</v>
      </c>
      <c r="M3881" t="s">
        <v>11298</v>
      </c>
      <c r="N3881" t="s">
        <v>12430</v>
      </c>
      <c r="O3881" t="s">
        <v>10871</v>
      </c>
      <c r="P3881" t="s">
        <v>10879</v>
      </c>
    </row>
    <row r="3882" spans="1:16" x14ac:dyDescent="0.3">
      <c r="A3882" t="s">
        <v>4622</v>
      </c>
      <c r="B3882" s="2" t="str">
        <f t="shared" si="182"/>
        <v>5221</v>
      </c>
      <c r="C3882" s="2">
        <f t="shared" si="180"/>
        <v>5221</v>
      </c>
      <c r="D3882" t="str">
        <f>VLOOKUP(C3882,'Cost Centre'!A:B,2,)</f>
        <v>Social Services</v>
      </c>
      <c r="E3882" t="str">
        <f t="shared" si="181"/>
        <v>2</v>
      </c>
      <c r="F3882" t="s">
        <v>2224</v>
      </c>
      <c r="G3882" s="2">
        <v>0</v>
      </c>
      <c r="H3882" s="2">
        <v>228678.45</v>
      </c>
      <c r="I3882" s="2">
        <v>0</v>
      </c>
      <c r="J3882" s="105">
        <f>SUMIF([1]MMM!$A:$A,A3882,[1]MMM!$F:$F)</f>
        <v>228678.45</v>
      </c>
      <c r="K3882" s="2" t="s">
        <v>10</v>
      </c>
      <c r="L3882" s="2">
        <v>60000</v>
      </c>
      <c r="M3882" t="s">
        <v>11298</v>
      </c>
      <c r="N3882" t="s">
        <v>12430</v>
      </c>
      <c r="O3882" t="s">
        <v>10871</v>
      </c>
      <c r="P3882" t="s">
        <v>10879</v>
      </c>
    </row>
    <row r="3883" spans="1:16" x14ac:dyDescent="0.3">
      <c r="A3883" t="s">
        <v>4623</v>
      </c>
      <c r="B3883" s="2" t="str">
        <f t="shared" si="182"/>
        <v>5221</v>
      </c>
      <c r="C3883" s="2">
        <f t="shared" si="180"/>
        <v>5221</v>
      </c>
      <c r="D3883" t="str">
        <f>VLOOKUP(C3883,'Cost Centre'!A:B,2,)</f>
        <v>Social Services</v>
      </c>
      <c r="E3883" t="str">
        <f t="shared" si="181"/>
        <v>2</v>
      </c>
      <c r="F3883" t="s">
        <v>322</v>
      </c>
      <c r="G3883" s="2">
        <v>0</v>
      </c>
      <c r="H3883" s="2">
        <v>0</v>
      </c>
      <c r="I3883" s="2">
        <v>0</v>
      </c>
      <c r="J3883" s="105">
        <f>SUMIF([1]MMM!$A:$A,A3883,[1]MMM!$F:$F)</f>
        <v>0</v>
      </c>
      <c r="K3883" s="2" t="s">
        <v>10</v>
      </c>
      <c r="L3883" s="2">
        <v>0</v>
      </c>
      <c r="M3883" t="s">
        <v>11298</v>
      </c>
      <c r="N3883" t="s">
        <v>12430</v>
      </c>
      <c r="O3883" t="s">
        <v>10871</v>
      </c>
      <c r="P3883" t="s">
        <v>10879</v>
      </c>
    </row>
    <row r="3884" spans="1:16" x14ac:dyDescent="0.3">
      <c r="A3884" t="s">
        <v>4624</v>
      </c>
      <c r="B3884" s="2" t="str">
        <f t="shared" si="182"/>
        <v>5221</v>
      </c>
      <c r="C3884" s="2">
        <f t="shared" si="180"/>
        <v>5221</v>
      </c>
      <c r="D3884" t="str">
        <f>VLOOKUP(C3884,'Cost Centre'!A:B,2,)</f>
        <v>Social Services</v>
      </c>
      <c r="E3884" t="str">
        <f t="shared" si="181"/>
        <v>2</v>
      </c>
      <c r="F3884" t="s">
        <v>323</v>
      </c>
      <c r="G3884" s="2">
        <v>0</v>
      </c>
      <c r="H3884" s="2">
        <v>0</v>
      </c>
      <c r="I3884" s="2">
        <v>0</v>
      </c>
      <c r="J3884" s="105">
        <f>SUMIF([1]MMM!$A:$A,A3884,[1]MMM!$F:$F)</f>
        <v>0</v>
      </c>
      <c r="K3884" s="2" t="s">
        <v>10</v>
      </c>
      <c r="L3884" s="2">
        <v>0</v>
      </c>
      <c r="M3884" t="s">
        <v>11298</v>
      </c>
      <c r="N3884" t="s">
        <v>12430</v>
      </c>
      <c r="O3884" t="s">
        <v>10871</v>
      </c>
      <c r="P3884" t="s">
        <v>10879</v>
      </c>
    </row>
    <row r="3885" spans="1:16" x14ac:dyDescent="0.3">
      <c r="A3885" t="s">
        <v>4625</v>
      </c>
      <c r="B3885" s="2" t="str">
        <f t="shared" si="182"/>
        <v>5221</v>
      </c>
      <c r="C3885" s="2">
        <f t="shared" si="180"/>
        <v>5221</v>
      </c>
      <c r="D3885" t="str">
        <f>VLOOKUP(C3885,'Cost Centre'!A:B,2,)</f>
        <v>Social Services</v>
      </c>
      <c r="E3885" t="str">
        <f t="shared" si="181"/>
        <v>2</v>
      </c>
      <c r="F3885" t="s">
        <v>323</v>
      </c>
      <c r="G3885" s="2">
        <v>0</v>
      </c>
      <c r="H3885" s="2">
        <v>1147593.06</v>
      </c>
      <c r="I3885" s="2">
        <v>0</v>
      </c>
      <c r="J3885" s="105">
        <f>SUMIF([1]MMM!$A:$A,A3885,[1]MMM!$F:$F)</f>
        <v>1147593.06</v>
      </c>
      <c r="K3885" s="2" t="s">
        <v>10</v>
      </c>
      <c r="L3885" s="2">
        <v>1435000</v>
      </c>
      <c r="M3885" t="s">
        <v>11298</v>
      </c>
      <c r="N3885" t="s">
        <v>12430</v>
      </c>
      <c r="O3885" t="s">
        <v>10871</v>
      </c>
      <c r="P3885" t="s">
        <v>10879</v>
      </c>
    </row>
    <row r="3886" spans="1:16" x14ac:dyDescent="0.3">
      <c r="A3886" t="s">
        <v>4626</v>
      </c>
      <c r="B3886" s="2" t="str">
        <f t="shared" si="182"/>
        <v>5221</v>
      </c>
      <c r="C3886" s="2">
        <f t="shared" si="180"/>
        <v>5221</v>
      </c>
      <c r="D3886" t="str">
        <f>VLOOKUP(C3886,'Cost Centre'!A:B,2,)</f>
        <v>Social Services</v>
      </c>
      <c r="E3886" t="str">
        <f t="shared" si="181"/>
        <v>2</v>
      </c>
      <c r="F3886" t="s">
        <v>181</v>
      </c>
      <c r="G3886" s="2">
        <v>0</v>
      </c>
      <c r="H3886" s="2">
        <v>2092.34</v>
      </c>
      <c r="I3886" s="2">
        <v>0</v>
      </c>
      <c r="J3886" s="105">
        <f>SUMIF([1]MMM!$A:$A,A3886,[1]MMM!$F:$F)</f>
        <v>2092.34</v>
      </c>
      <c r="K3886" s="2" t="s">
        <v>10</v>
      </c>
      <c r="L3886" s="2">
        <v>2093</v>
      </c>
      <c r="M3886" t="s">
        <v>11298</v>
      </c>
      <c r="N3886" t="s">
        <v>12430</v>
      </c>
      <c r="O3886" t="s">
        <v>10871</v>
      </c>
      <c r="P3886" t="s">
        <v>10881</v>
      </c>
    </row>
    <row r="3887" spans="1:16" x14ac:dyDescent="0.3">
      <c r="A3887" t="s">
        <v>4627</v>
      </c>
      <c r="B3887" s="2" t="str">
        <f t="shared" si="182"/>
        <v>5221</v>
      </c>
      <c r="C3887" s="2">
        <f t="shared" si="180"/>
        <v>5221</v>
      </c>
      <c r="D3887" t="str">
        <f>VLOOKUP(C3887,'Cost Centre'!A:B,2,)</f>
        <v>Social Services</v>
      </c>
      <c r="E3887" t="str">
        <f t="shared" si="181"/>
        <v>2</v>
      </c>
      <c r="F3887" t="s">
        <v>124</v>
      </c>
      <c r="G3887" s="2">
        <v>0</v>
      </c>
      <c r="H3887" s="2">
        <v>3450</v>
      </c>
      <c r="I3887" s="2">
        <v>0</v>
      </c>
      <c r="J3887" s="105">
        <f>SUMIF([1]MMM!$A:$A,A3887,[1]MMM!$F:$F)</f>
        <v>3450</v>
      </c>
      <c r="K3887" s="2" t="s">
        <v>10</v>
      </c>
      <c r="L3887" s="2">
        <v>3450</v>
      </c>
      <c r="M3887" t="s">
        <v>11298</v>
      </c>
      <c r="N3887" t="s">
        <v>12430</v>
      </c>
      <c r="O3887" t="s">
        <v>10871</v>
      </c>
      <c r="P3887" t="s">
        <v>10881</v>
      </c>
    </row>
    <row r="3888" spans="1:16" x14ac:dyDescent="0.3">
      <c r="A3888" t="s">
        <v>4628</v>
      </c>
      <c r="B3888" s="2" t="str">
        <f t="shared" si="182"/>
        <v>5221</v>
      </c>
      <c r="C3888" s="2">
        <f t="shared" si="180"/>
        <v>5221</v>
      </c>
      <c r="D3888" t="str">
        <f>VLOOKUP(C3888,'Cost Centre'!A:B,2,)</f>
        <v>Social Services</v>
      </c>
      <c r="E3888" t="str">
        <f t="shared" si="181"/>
        <v>2</v>
      </c>
      <c r="F3888" t="s">
        <v>156</v>
      </c>
      <c r="G3888" s="2">
        <v>0</v>
      </c>
      <c r="H3888" s="2">
        <v>0</v>
      </c>
      <c r="I3888" s="2">
        <v>0</v>
      </c>
      <c r="J3888" s="105">
        <f>SUMIF([1]MMM!$A:$A,A3888,[1]MMM!$F:$F)</f>
        <v>0</v>
      </c>
      <c r="K3888" s="2" t="s">
        <v>10</v>
      </c>
      <c r="L3888" s="2">
        <v>0</v>
      </c>
      <c r="M3888" t="s">
        <v>11298</v>
      </c>
      <c r="N3888" t="s">
        <v>12430</v>
      </c>
      <c r="O3888" t="s">
        <v>10871</v>
      </c>
      <c r="P3888" t="s">
        <v>10881</v>
      </c>
    </row>
    <row r="3889" spans="1:16" x14ac:dyDescent="0.3">
      <c r="A3889" t="s">
        <v>4629</v>
      </c>
      <c r="B3889" s="2" t="str">
        <f t="shared" si="182"/>
        <v>5221</v>
      </c>
      <c r="C3889" s="2">
        <f t="shared" si="180"/>
        <v>5221</v>
      </c>
      <c r="D3889" t="str">
        <f>VLOOKUP(C3889,'Cost Centre'!A:B,2,)</f>
        <v>Social Services</v>
      </c>
      <c r="E3889" t="str">
        <f t="shared" si="181"/>
        <v>2</v>
      </c>
      <c r="F3889" t="s">
        <v>125</v>
      </c>
      <c r="G3889" s="2">
        <v>0</v>
      </c>
      <c r="H3889" s="2">
        <v>80157.8</v>
      </c>
      <c r="I3889" s="2">
        <v>0</v>
      </c>
      <c r="J3889" s="105">
        <f>SUMIF([1]MMM!$A:$A,A3889,[1]MMM!$F:$F)</f>
        <v>80157.8</v>
      </c>
      <c r="K3889" s="2" t="s">
        <v>10</v>
      </c>
      <c r="L3889" s="2">
        <v>83208</v>
      </c>
      <c r="M3889" t="s">
        <v>11298</v>
      </c>
      <c r="N3889" t="s">
        <v>12430</v>
      </c>
      <c r="O3889" t="s">
        <v>10871</v>
      </c>
      <c r="P3889" t="s">
        <v>10881</v>
      </c>
    </row>
    <row r="3890" spans="1:16" x14ac:dyDescent="0.3">
      <c r="A3890" t="s">
        <v>4630</v>
      </c>
      <c r="B3890" s="2" t="str">
        <f t="shared" si="182"/>
        <v>5221</v>
      </c>
      <c r="C3890" s="2">
        <f t="shared" si="180"/>
        <v>5221</v>
      </c>
      <c r="D3890" t="str">
        <f>VLOOKUP(C3890,'Cost Centre'!A:B,2,)</f>
        <v>Social Services</v>
      </c>
      <c r="E3890" t="str">
        <f t="shared" si="181"/>
        <v>2</v>
      </c>
      <c r="F3890" t="s">
        <v>324</v>
      </c>
      <c r="G3890" s="2">
        <v>0</v>
      </c>
      <c r="H3890" s="2">
        <v>71212.92</v>
      </c>
      <c r="I3890" s="2">
        <v>0</v>
      </c>
      <c r="J3890" s="105">
        <f>SUMIF([1]MMM!$A:$A,A3890,[1]MMM!$F:$F)</f>
        <v>71212.92</v>
      </c>
      <c r="K3890" s="2" t="s">
        <v>10</v>
      </c>
      <c r="L3890" s="2">
        <v>71213</v>
      </c>
      <c r="M3890" t="s">
        <v>11298</v>
      </c>
      <c r="N3890" t="s">
        <v>12430</v>
      </c>
      <c r="O3890" t="s">
        <v>10871</v>
      </c>
      <c r="P3890" t="s">
        <v>10881</v>
      </c>
    </row>
    <row r="3891" spans="1:16" x14ac:dyDescent="0.3">
      <c r="A3891" t="s">
        <v>4631</v>
      </c>
      <c r="B3891" s="2" t="str">
        <f t="shared" si="182"/>
        <v>5221</v>
      </c>
      <c r="C3891" s="2">
        <f t="shared" si="180"/>
        <v>5221</v>
      </c>
      <c r="D3891" t="str">
        <f>VLOOKUP(C3891,'Cost Centre'!A:B,2,)</f>
        <v>Social Services</v>
      </c>
      <c r="E3891" t="str">
        <f t="shared" si="181"/>
        <v>2</v>
      </c>
      <c r="F3891" t="s">
        <v>138</v>
      </c>
      <c r="G3891" s="2">
        <v>0</v>
      </c>
      <c r="H3891" s="2">
        <v>357426.16</v>
      </c>
      <c r="I3891" s="2">
        <v>0</v>
      </c>
      <c r="J3891" s="105">
        <f>SUMIF([1]MMM!$A:$A,A3891,[1]MMM!$F:$F)</f>
        <v>357426.16</v>
      </c>
      <c r="K3891" s="2" t="s">
        <v>10</v>
      </c>
      <c r="L3891" s="2">
        <v>357427</v>
      </c>
      <c r="M3891" t="s">
        <v>11298</v>
      </c>
      <c r="N3891" t="s">
        <v>12430</v>
      </c>
      <c r="O3891" t="s">
        <v>10871</v>
      </c>
      <c r="P3891" t="s">
        <v>10881</v>
      </c>
    </row>
    <row r="3892" spans="1:16" x14ac:dyDescent="0.3">
      <c r="A3892" t="s">
        <v>4632</v>
      </c>
      <c r="B3892" s="2" t="str">
        <f t="shared" si="182"/>
        <v>5221</v>
      </c>
      <c r="C3892" s="2">
        <f t="shared" si="180"/>
        <v>5221</v>
      </c>
      <c r="D3892" t="str">
        <f>VLOOKUP(C3892,'Cost Centre'!A:B,2,)</f>
        <v>Social Services</v>
      </c>
      <c r="E3892" t="str">
        <f t="shared" si="181"/>
        <v>2</v>
      </c>
      <c r="F3892" t="s">
        <v>138</v>
      </c>
      <c r="G3892" s="2">
        <v>0</v>
      </c>
      <c r="H3892" s="2">
        <v>0</v>
      </c>
      <c r="I3892" s="2">
        <v>0</v>
      </c>
      <c r="J3892" s="105">
        <f>SUMIF([1]MMM!$A:$A,A3892,[1]MMM!$F:$F)</f>
        <v>0</v>
      </c>
      <c r="K3892" s="2" t="s">
        <v>10</v>
      </c>
      <c r="L3892" s="2">
        <v>0</v>
      </c>
      <c r="M3892" t="s">
        <v>11298</v>
      </c>
      <c r="N3892" t="s">
        <v>12430</v>
      </c>
      <c r="O3892" t="s">
        <v>10871</v>
      </c>
      <c r="P3892" t="s">
        <v>10881</v>
      </c>
    </row>
    <row r="3893" spans="1:16" x14ac:dyDescent="0.3">
      <c r="A3893" t="s">
        <v>12433</v>
      </c>
      <c r="B3893" s="2" t="str">
        <f t="shared" si="182"/>
        <v>5221</v>
      </c>
      <c r="C3893" s="2">
        <f t="shared" si="180"/>
        <v>5221</v>
      </c>
      <c r="D3893" t="str">
        <f>VLOOKUP(C3893,'Cost Centre'!A:B,2,)</f>
        <v>Social Services</v>
      </c>
      <c r="E3893" t="str">
        <f t="shared" si="181"/>
        <v>2</v>
      </c>
      <c r="F3893" t="s">
        <v>129</v>
      </c>
      <c r="G3893" s="2">
        <v>0</v>
      </c>
      <c r="H3893" s="2">
        <v>0</v>
      </c>
      <c r="I3893" s="2">
        <v>0</v>
      </c>
      <c r="J3893" s="105">
        <f>SUMIF([1]MMM!$A:$A,A3893,[1]MMM!$F:$F)</f>
        <v>0</v>
      </c>
      <c r="K3893" s="2" t="s">
        <v>10</v>
      </c>
      <c r="L3893" s="2">
        <v>0</v>
      </c>
      <c r="M3893" t="s">
        <v>11298</v>
      </c>
      <c r="N3893" t="s">
        <v>12430</v>
      </c>
      <c r="O3893" t="s">
        <v>10871</v>
      </c>
      <c r="P3893" t="s">
        <v>10881</v>
      </c>
    </row>
    <row r="3894" spans="1:16" x14ac:dyDescent="0.3">
      <c r="A3894" t="s">
        <v>4633</v>
      </c>
      <c r="B3894" s="2" t="str">
        <f t="shared" si="182"/>
        <v>5221</v>
      </c>
      <c r="C3894" s="2">
        <f t="shared" si="180"/>
        <v>5221</v>
      </c>
      <c r="D3894" t="str">
        <f>VLOOKUP(C3894,'Cost Centre'!A:B,2,)</f>
        <v>Social Services</v>
      </c>
      <c r="E3894" t="str">
        <f t="shared" si="181"/>
        <v>2</v>
      </c>
      <c r="F3894" t="s">
        <v>230</v>
      </c>
      <c r="G3894" s="2">
        <v>0</v>
      </c>
      <c r="H3894" s="2">
        <v>0</v>
      </c>
      <c r="I3894" s="2">
        <v>0</v>
      </c>
      <c r="J3894" s="105">
        <f>SUMIF([1]MMM!$A:$A,A3894,[1]MMM!$F:$F)</f>
        <v>0</v>
      </c>
      <c r="K3894" s="2" t="s">
        <v>10</v>
      </c>
      <c r="L3894" s="2">
        <v>0</v>
      </c>
      <c r="M3894" t="s">
        <v>11298</v>
      </c>
      <c r="N3894" t="s">
        <v>12430</v>
      </c>
      <c r="O3894" t="s">
        <v>10871</v>
      </c>
      <c r="P3894" t="s">
        <v>10881</v>
      </c>
    </row>
    <row r="3895" spans="1:16" x14ac:dyDescent="0.3">
      <c r="A3895" t="s">
        <v>4634</v>
      </c>
      <c r="B3895" s="2" t="str">
        <f t="shared" si="182"/>
        <v>5221</v>
      </c>
      <c r="C3895" s="2">
        <f t="shared" si="180"/>
        <v>5221</v>
      </c>
      <c r="D3895" t="str">
        <f>VLOOKUP(C3895,'Cost Centre'!A:B,2,)</f>
        <v>Social Services</v>
      </c>
      <c r="E3895" t="str">
        <f t="shared" si="181"/>
        <v>2</v>
      </c>
      <c r="F3895" t="s">
        <v>10880</v>
      </c>
      <c r="G3895" s="2">
        <v>0</v>
      </c>
      <c r="H3895" s="2">
        <v>0</v>
      </c>
      <c r="I3895" s="2">
        <v>0</v>
      </c>
      <c r="J3895" s="105">
        <f>SUMIF([1]MMM!$A:$A,A3895,[1]MMM!$F:$F)</f>
        <v>0</v>
      </c>
      <c r="K3895" s="2" t="s">
        <v>10</v>
      </c>
      <c r="L3895" s="2">
        <v>0</v>
      </c>
      <c r="M3895" t="s">
        <v>11298</v>
      </c>
      <c r="N3895" t="s">
        <v>12430</v>
      </c>
      <c r="O3895" t="s">
        <v>10871</v>
      </c>
      <c r="P3895" t="s">
        <v>10881</v>
      </c>
    </row>
    <row r="3896" spans="1:16" x14ac:dyDescent="0.3">
      <c r="A3896" t="s">
        <v>4635</v>
      </c>
      <c r="B3896" s="2" t="str">
        <f t="shared" si="182"/>
        <v>5221</v>
      </c>
      <c r="C3896" s="2">
        <f t="shared" si="180"/>
        <v>5221</v>
      </c>
      <c r="D3896" t="str">
        <f>VLOOKUP(C3896,'Cost Centre'!A:B,2,)</f>
        <v>Social Services</v>
      </c>
      <c r="E3896" t="str">
        <f t="shared" si="181"/>
        <v>2</v>
      </c>
      <c r="F3896" t="s">
        <v>92</v>
      </c>
      <c r="G3896" s="2">
        <v>0</v>
      </c>
      <c r="H3896" s="2">
        <v>0</v>
      </c>
      <c r="I3896" s="2">
        <v>0</v>
      </c>
      <c r="J3896" s="105">
        <f>SUMIF([1]MMM!$A:$A,A3896,[1]MMM!$F:$F)</f>
        <v>0</v>
      </c>
      <c r="K3896" s="2" t="s">
        <v>10</v>
      </c>
      <c r="L3896" s="2">
        <v>0</v>
      </c>
      <c r="M3896" t="s">
        <v>11298</v>
      </c>
      <c r="N3896" t="s">
        <v>12430</v>
      </c>
      <c r="O3896" t="s">
        <v>10871</v>
      </c>
      <c r="P3896" t="s">
        <v>10881</v>
      </c>
    </row>
    <row r="3897" spans="1:16" x14ac:dyDescent="0.3">
      <c r="A3897" t="s">
        <v>4636</v>
      </c>
      <c r="B3897" s="2" t="str">
        <f t="shared" si="182"/>
        <v>5221</v>
      </c>
      <c r="C3897" s="2">
        <f t="shared" si="180"/>
        <v>5221</v>
      </c>
      <c r="D3897" t="str">
        <f>VLOOKUP(C3897,'Cost Centre'!A:B,2,)</f>
        <v>Social Services</v>
      </c>
      <c r="E3897" t="str">
        <f t="shared" si="181"/>
        <v>2</v>
      </c>
      <c r="F3897" t="s">
        <v>93</v>
      </c>
      <c r="G3897" s="2">
        <v>0</v>
      </c>
      <c r="H3897" s="2">
        <v>176333.2</v>
      </c>
      <c r="I3897" s="2">
        <v>0</v>
      </c>
      <c r="J3897" s="105">
        <f>SUMIF([1]MMM!$A:$A,A3897,[1]MMM!$F:$F)</f>
        <v>176692.75</v>
      </c>
      <c r="K3897" s="2" t="s">
        <v>10</v>
      </c>
      <c r="L3897" s="2">
        <v>158779</v>
      </c>
      <c r="M3897" t="s">
        <v>11298</v>
      </c>
      <c r="N3897" t="s">
        <v>12430</v>
      </c>
      <c r="O3897" t="s">
        <v>10871</v>
      </c>
      <c r="P3897" t="s">
        <v>10881</v>
      </c>
    </row>
    <row r="3898" spans="1:16" x14ac:dyDescent="0.3">
      <c r="A3898" t="s">
        <v>4637</v>
      </c>
      <c r="B3898" s="2" t="str">
        <f t="shared" si="182"/>
        <v>5221</v>
      </c>
      <c r="C3898" s="2">
        <f t="shared" si="180"/>
        <v>5221</v>
      </c>
      <c r="D3898" t="str">
        <f>VLOOKUP(C3898,'Cost Centre'!A:B,2,)</f>
        <v>Social Services</v>
      </c>
      <c r="E3898" t="str">
        <f t="shared" si="181"/>
        <v>2</v>
      </c>
      <c r="F3898" t="s">
        <v>10882</v>
      </c>
      <c r="G3898" s="2">
        <v>0</v>
      </c>
      <c r="H3898" s="2">
        <v>0</v>
      </c>
      <c r="I3898" s="2">
        <v>0</v>
      </c>
      <c r="J3898" s="105">
        <f>SUMIF([1]MMM!$A:$A,A3898,[1]MMM!$F:$F)</f>
        <v>0</v>
      </c>
      <c r="K3898" s="2" t="s">
        <v>10</v>
      </c>
      <c r="L3898" s="2">
        <v>0</v>
      </c>
      <c r="M3898" t="s">
        <v>11298</v>
      </c>
      <c r="N3898" t="s">
        <v>12430</v>
      </c>
      <c r="O3898" t="s">
        <v>10871</v>
      </c>
      <c r="P3898" t="s">
        <v>10881</v>
      </c>
    </row>
    <row r="3899" spans="1:16" x14ac:dyDescent="0.3">
      <c r="A3899" t="s">
        <v>4638</v>
      </c>
      <c r="B3899" s="2" t="str">
        <f t="shared" si="182"/>
        <v>5221</v>
      </c>
      <c r="C3899" s="2">
        <f t="shared" si="180"/>
        <v>5221</v>
      </c>
      <c r="D3899" t="str">
        <f>VLOOKUP(C3899,'Cost Centre'!A:B,2,)</f>
        <v>Social Services</v>
      </c>
      <c r="E3899" t="str">
        <f t="shared" si="181"/>
        <v>2</v>
      </c>
      <c r="F3899" t="s">
        <v>10883</v>
      </c>
      <c r="G3899" s="2">
        <v>0</v>
      </c>
      <c r="H3899" s="2">
        <v>732</v>
      </c>
      <c r="I3899" s="2">
        <v>0</v>
      </c>
      <c r="J3899" s="105">
        <f>SUMIF([1]MMM!$A:$A,A3899,[1]MMM!$F:$F)</f>
        <v>732</v>
      </c>
      <c r="K3899" s="2" t="s">
        <v>10</v>
      </c>
      <c r="L3899" s="2">
        <v>732</v>
      </c>
      <c r="M3899" t="s">
        <v>11298</v>
      </c>
      <c r="N3899" t="s">
        <v>12430</v>
      </c>
      <c r="O3899" t="s">
        <v>10871</v>
      </c>
      <c r="P3899" t="s">
        <v>10881</v>
      </c>
    </row>
    <row r="3900" spans="1:16" x14ac:dyDescent="0.3">
      <c r="A3900" t="s">
        <v>4639</v>
      </c>
      <c r="B3900" s="2" t="str">
        <f t="shared" si="182"/>
        <v>5221</v>
      </c>
      <c r="C3900" s="2">
        <f t="shared" si="180"/>
        <v>5221</v>
      </c>
      <c r="D3900" t="str">
        <f>VLOOKUP(C3900,'Cost Centre'!A:B,2,)</f>
        <v>Social Services</v>
      </c>
      <c r="E3900" t="str">
        <f t="shared" si="181"/>
        <v>2</v>
      </c>
      <c r="F3900" t="s">
        <v>103</v>
      </c>
      <c r="G3900" s="2">
        <v>0</v>
      </c>
      <c r="H3900" s="2">
        <v>0</v>
      </c>
      <c r="I3900" s="2">
        <v>0</v>
      </c>
      <c r="J3900" s="105">
        <f>SUMIF([1]MMM!$A:$A,A3900,[1]MMM!$F:$F)</f>
        <v>0</v>
      </c>
      <c r="K3900" s="2" t="s">
        <v>10</v>
      </c>
      <c r="L3900" s="2">
        <v>0</v>
      </c>
      <c r="M3900" t="s">
        <v>11298</v>
      </c>
      <c r="N3900" t="s">
        <v>12430</v>
      </c>
      <c r="O3900" t="s">
        <v>10871</v>
      </c>
      <c r="P3900" t="s">
        <v>10881</v>
      </c>
    </row>
    <row r="3901" spans="1:16" x14ac:dyDescent="0.3">
      <c r="A3901" t="s">
        <v>4640</v>
      </c>
      <c r="B3901" s="2" t="str">
        <f t="shared" si="182"/>
        <v>5221</v>
      </c>
      <c r="C3901" s="2">
        <f t="shared" si="180"/>
        <v>5221</v>
      </c>
      <c r="D3901" t="str">
        <f>VLOOKUP(C3901,'Cost Centre'!A:B,2,)</f>
        <v>Social Services</v>
      </c>
      <c r="E3901" t="str">
        <f t="shared" si="181"/>
        <v>2</v>
      </c>
      <c r="F3901" t="s">
        <v>104</v>
      </c>
      <c r="G3901" s="2">
        <v>0</v>
      </c>
      <c r="H3901" s="2">
        <v>0</v>
      </c>
      <c r="I3901" s="2">
        <v>0</v>
      </c>
      <c r="J3901" s="105">
        <f>SUMIF([1]MMM!$A:$A,A3901,[1]MMM!$F:$F)</f>
        <v>0</v>
      </c>
      <c r="K3901" s="2" t="s">
        <v>10</v>
      </c>
      <c r="L3901" s="2">
        <v>0</v>
      </c>
      <c r="M3901" t="s">
        <v>11298</v>
      </c>
      <c r="N3901" t="s">
        <v>12430</v>
      </c>
      <c r="O3901" t="s">
        <v>10871</v>
      </c>
      <c r="P3901" t="s">
        <v>10881</v>
      </c>
    </row>
    <row r="3902" spans="1:16" x14ac:dyDescent="0.3">
      <c r="A3902" t="s">
        <v>4641</v>
      </c>
      <c r="B3902" s="2" t="str">
        <f t="shared" si="182"/>
        <v>5221</v>
      </c>
      <c r="C3902" s="2">
        <f t="shared" si="180"/>
        <v>5221</v>
      </c>
      <c r="D3902" t="str">
        <f>VLOOKUP(C3902,'Cost Centre'!A:B,2,)</f>
        <v>Social Services</v>
      </c>
      <c r="E3902" t="str">
        <f t="shared" si="181"/>
        <v>2</v>
      </c>
      <c r="F3902" t="s">
        <v>110</v>
      </c>
      <c r="G3902" s="2">
        <v>0</v>
      </c>
      <c r="H3902" s="2">
        <v>0</v>
      </c>
      <c r="I3902" s="2">
        <v>0</v>
      </c>
      <c r="J3902" s="105">
        <f>SUMIF([1]MMM!$A:$A,A3902,[1]MMM!$F:$F)</f>
        <v>0</v>
      </c>
      <c r="K3902" s="2" t="s">
        <v>10</v>
      </c>
      <c r="L3902" s="2">
        <v>0</v>
      </c>
      <c r="M3902" t="s">
        <v>11298</v>
      </c>
      <c r="N3902" t="s">
        <v>12430</v>
      </c>
      <c r="O3902" t="s">
        <v>10871</v>
      </c>
      <c r="P3902" t="s">
        <v>10881</v>
      </c>
    </row>
    <row r="3903" spans="1:16" x14ac:dyDescent="0.3">
      <c r="A3903" t="s">
        <v>4642</v>
      </c>
      <c r="B3903" s="2" t="str">
        <f t="shared" si="182"/>
        <v>5221</v>
      </c>
      <c r="C3903" s="2">
        <f t="shared" si="180"/>
        <v>5221</v>
      </c>
      <c r="D3903" t="str">
        <f>VLOOKUP(C3903,'Cost Centre'!A:B,2,)</f>
        <v>Social Services</v>
      </c>
      <c r="E3903" t="str">
        <f t="shared" si="181"/>
        <v>2</v>
      </c>
      <c r="F3903" t="s">
        <v>10884</v>
      </c>
      <c r="G3903" s="2">
        <v>0</v>
      </c>
      <c r="H3903" s="2">
        <v>0</v>
      </c>
      <c r="I3903" s="2">
        <v>0</v>
      </c>
      <c r="J3903" s="105">
        <f>SUMIF([1]MMM!$A:$A,A3903,[1]MMM!$F:$F)</f>
        <v>0</v>
      </c>
      <c r="K3903" s="2" t="s">
        <v>10</v>
      </c>
      <c r="L3903" s="2">
        <v>0</v>
      </c>
      <c r="M3903" t="s">
        <v>11298</v>
      </c>
      <c r="N3903" t="s">
        <v>12430</v>
      </c>
      <c r="O3903" t="s">
        <v>10871</v>
      </c>
      <c r="P3903" t="s">
        <v>10881</v>
      </c>
    </row>
    <row r="3904" spans="1:16" x14ac:dyDescent="0.3">
      <c r="A3904" t="s">
        <v>4643</v>
      </c>
      <c r="B3904" s="2" t="str">
        <f t="shared" si="182"/>
        <v>5221</v>
      </c>
      <c r="C3904" s="2">
        <f t="shared" si="180"/>
        <v>5221</v>
      </c>
      <c r="D3904" t="str">
        <f>VLOOKUP(C3904,'Cost Centre'!A:B,2,)</f>
        <v>Social Services</v>
      </c>
      <c r="E3904" t="str">
        <f t="shared" si="181"/>
        <v>2</v>
      </c>
      <c r="F3904" t="s">
        <v>11683</v>
      </c>
      <c r="G3904" s="2">
        <v>0</v>
      </c>
      <c r="H3904" s="2">
        <v>410</v>
      </c>
      <c r="I3904" s="2">
        <v>0</v>
      </c>
      <c r="J3904" s="105">
        <f>SUMIF([1]MMM!$A:$A,A3904,[1]MMM!$F:$F)</f>
        <v>410</v>
      </c>
      <c r="K3904" s="2" t="s">
        <v>10</v>
      </c>
      <c r="L3904" s="2">
        <v>410</v>
      </c>
      <c r="M3904" t="s">
        <v>11298</v>
      </c>
      <c r="N3904" t="s">
        <v>12430</v>
      </c>
      <c r="O3904" t="s">
        <v>10871</v>
      </c>
      <c r="P3904" t="s">
        <v>10881</v>
      </c>
    </row>
    <row r="3905" spans="1:16" x14ac:dyDescent="0.3">
      <c r="A3905" t="s">
        <v>4644</v>
      </c>
      <c r="B3905" s="2" t="str">
        <f t="shared" si="182"/>
        <v>5221</v>
      </c>
      <c r="C3905" s="2">
        <f t="shared" si="180"/>
        <v>5221</v>
      </c>
      <c r="D3905" t="str">
        <f>VLOOKUP(C3905,'Cost Centre'!A:B,2,)</f>
        <v>Social Services</v>
      </c>
      <c r="E3905" t="str">
        <f t="shared" si="181"/>
        <v>2</v>
      </c>
      <c r="F3905" t="s">
        <v>131</v>
      </c>
      <c r="G3905" s="2">
        <v>0</v>
      </c>
      <c r="H3905" s="2">
        <v>0</v>
      </c>
      <c r="I3905" s="2">
        <v>0</v>
      </c>
      <c r="J3905" s="105">
        <f>SUMIF([1]MMM!$A:$A,A3905,[1]MMM!$F:$F)</f>
        <v>0</v>
      </c>
      <c r="K3905" s="2" t="s">
        <v>10</v>
      </c>
      <c r="L3905" s="2">
        <v>0</v>
      </c>
      <c r="M3905" t="s">
        <v>11298</v>
      </c>
      <c r="N3905" t="s">
        <v>12430</v>
      </c>
      <c r="O3905" t="s">
        <v>10871</v>
      </c>
      <c r="P3905" t="s">
        <v>10881</v>
      </c>
    </row>
    <row r="3906" spans="1:16" x14ac:dyDescent="0.3">
      <c r="A3906" t="s">
        <v>4645</v>
      </c>
      <c r="B3906" s="2" t="str">
        <f t="shared" si="182"/>
        <v>5221</v>
      </c>
      <c r="C3906" s="2">
        <f t="shared" ref="C3906:C3969" si="183">VALUE(B3906)</f>
        <v>5221</v>
      </c>
      <c r="D3906" t="str">
        <f>VLOOKUP(C3906,'Cost Centre'!A:B,2,)</f>
        <v>Social Services</v>
      </c>
      <c r="E3906" t="str">
        <f t="shared" ref="E3906:E3969" si="184">MID(A3906,5,1)</f>
        <v>2</v>
      </c>
      <c r="F3906" t="s">
        <v>117</v>
      </c>
      <c r="G3906" s="2">
        <v>0</v>
      </c>
      <c r="H3906" s="2">
        <v>25731.66</v>
      </c>
      <c r="I3906" s="2">
        <v>0</v>
      </c>
      <c r="J3906" s="105">
        <f>SUMIF([1]MMM!$A:$A,A3906,[1]MMM!$F:$F)</f>
        <v>25731.66</v>
      </c>
      <c r="K3906" s="2" t="s">
        <v>10</v>
      </c>
      <c r="L3906" s="2">
        <v>25732</v>
      </c>
      <c r="M3906" t="s">
        <v>11298</v>
      </c>
      <c r="N3906" t="s">
        <v>12430</v>
      </c>
      <c r="O3906" t="s">
        <v>10871</v>
      </c>
      <c r="P3906" t="s">
        <v>10885</v>
      </c>
    </row>
    <row r="3907" spans="1:16" x14ac:dyDescent="0.3">
      <c r="A3907" t="s">
        <v>4646</v>
      </c>
      <c r="B3907" s="2" t="str">
        <f t="shared" ref="B3907:B3970" si="185">MID(A3907,1,4)</f>
        <v>5221</v>
      </c>
      <c r="C3907" s="2">
        <f t="shared" si="183"/>
        <v>5221</v>
      </c>
      <c r="D3907" t="str">
        <f>VLOOKUP(C3907,'Cost Centre'!A:B,2,)</f>
        <v>Social Services</v>
      </c>
      <c r="E3907" t="str">
        <f t="shared" si="184"/>
        <v>2</v>
      </c>
      <c r="F3907" t="s">
        <v>170</v>
      </c>
      <c r="G3907" s="2">
        <v>0</v>
      </c>
      <c r="H3907" s="2">
        <v>0</v>
      </c>
      <c r="I3907" s="2">
        <v>0</v>
      </c>
      <c r="J3907" s="105">
        <f>SUMIF([1]MMM!$A:$A,A3907,[1]MMM!$F:$F)</f>
        <v>0</v>
      </c>
      <c r="K3907" s="2" t="s">
        <v>10</v>
      </c>
      <c r="L3907" s="2">
        <v>0</v>
      </c>
      <c r="M3907" t="s">
        <v>11298</v>
      </c>
      <c r="N3907" t="s">
        <v>12430</v>
      </c>
      <c r="O3907" t="s">
        <v>10871</v>
      </c>
      <c r="P3907" t="s">
        <v>10885</v>
      </c>
    </row>
    <row r="3908" spans="1:16" x14ac:dyDescent="0.3">
      <c r="A3908" t="s">
        <v>4647</v>
      </c>
      <c r="B3908" s="2" t="str">
        <f t="shared" si="185"/>
        <v>5221</v>
      </c>
      <c r="C3908" s="2">
        <f t="shared" si="183"/>
        <v>5221</v>
      </c>
      <c r="D3908" t="str">
        <f>VLOOKUP(C3908,'Cost Centre'!A:B,2,)</f>
        <v>Social Services</v>
      </c>
      <c r="E3908" t="str">
        <f t="shared" si="184"/>
        <v>2</v>
      </c>
      <c r="F3908" t="s">
        <v>171</v>
      </c>
      <c r="G3908" s="2">
        <v>0</v>
      </c>
      <c r="H3908" s="2">
        <v>0</v>
      </c>
      <c r="I3908" s="2">
        <v>0</v>
      </c>
      <c r="J3908" s="105">
        <f>SUMIF([1]MMM!$A:$A,A3908,[1]MMM!$F:$F)</f>
        <v>0</v>
      </c>
      <c r="K3908" s="2" t="s">
        <v>10</v>
      </c>
      <c r="L3908" s="2">
        <v>0</v>
      </c>
      <c r="M3908" t="s">
        <v>11298</v>
      </c>
      <c r="N3908" t="s">
        <v>12430</v>
      </c>
      <c r="O3908" t="s">
        <v>10871</v>
      </c>
      <c r="P3908" t="s">
        <v>10885</v>
      </c>
    </row>
    <row r="3909" spans="1:16" x14ac:dyDescent="0.3">
      <c r="A3909" t="s">
        <v>4648</v>
      </c>
      <c r="B3909" s="2" t="str">
        <f t="shared" si="185"/>
        <v>5221</v>
      </c>
      <c r="C3909" s="2">
        <f t="shared" si="183"/>
        <v>5221</v>
      </c>
      <c r="D3909" t="str">
        <f>VLOOKUP(C3909,'Cost Centre'!A:B,2,)</f>
        <v>Social Services</v>
      </c>
      <c r="E3909" t="str">
        <f t="shared" si="184"/>
        <v>2</v>
      </c>
      <c r="F3909" t="s">
        <v>174</v>
      </c>
      <c r="G3909" s="2">
        <v>0</v>
      </c>
      <c r="H3909" s="2">
        <v>684836.74</v>
      </c>
      <c r="I3909" s="2">
        <v>0</v>
      </c>
      <c r="J3909" s="105">
        <f>SUMIF([1]MMM!$A:$A,A3909,[1]MMM!$F:$F)</f>
        <v>684836.74</v>
      </c>
      <c r="K3909" s="2" t="s">
        <v>10</v>
      </c>
      <c r="L3909" s="2">
        <v>773273</v>
      </c>
      <c r="M3909" t="s">
        <v>11298</v>
      </c>
      <c r="N3909" t="s">
        <v>12430</v>
      </c>
      <c r="O3909" t="s">
        <v>10871</v>
      </c>
      <c r="P3909" t="s">
        <v>10885</v>
      </c>
    </row>
    <row r="3910" spans="1:16" x14ac:dyDescent="0.3">
      <c r="A3910" t="s">
        <v>4649</v>
      </c>
      <c r="B3910" s="2" t="str">
        <f t="shared" si="185"/>
        <v>5221</v>
      </c>
      <c r="C3910" s="2">
        <f t="shared" si="183"/>
        <v>5221</v>
      </c>
      <c r="D3910" t="str">
        <f>VLOOKUP(C3910,'Cost Centre'!A:B,2,)</f>
        <v>Social Services</v>
      </c>
      <c r="E3910" t="str">
        <f t="shared" si="184"/>
        <v>2</v>
      </c>
      <c r="F3910" t="s">
        <v>175</v>
      </c>
      <c r="G3910" s="2">
        <v>0</v>
      </c>
      <c r="H3910" s="2">
        <v>0</v>
      </c>
      <c r="I3910" s="2">
        <v>0</v>
      </c>
      <c r="J3910" s="105">
        <f>SUMIF([1]MMM!$A:$A,A3910,[1]MMM!$F:$F)</f>
        <v>0</v>
      </c>
      <c r="K3910" s="2" t="s">
        <v>10</v>
      </c>
      <c r="L3910" s="2">
        <v>0</v>
      </c>
      <c r="M3910" t="s">
        <v>11298</v>
      </c>
      <c r="N3910" t="s">
        <v>12430</v>
      </c>
      <c r="O3910" t="s">
        <v>10871</v>
      </c>
      <c r="P3910" t="s">
        <v>10885</v>
      </c>
    </row>
    <row r="3911" spans="1:16" x14ac:dyDescent="0.3">
      <c r="A3911" t="s">
        <v>4650</v>
      </c>
      <c r="B3911" s="2" t="str">
        <f t="shared" si="185"/>
        <v>5221</v>
      </c>
      <c r="C3911" s="2">
        <f t="shared" si="183"/>
        <v>5221</v>
      </c>
      <c r="D3911" t="str">
        <f>VLOOKUP(C3911,'Cost Centre'!A:B,2,)</f>
        <v>Social Services</v>
      </c>
      <c r="E3911" t="str">
        <f t="shared" si="184"/>
        <v>2</v>
      </c>
      <c r="F3911" t="s">
        <v>177</v>
      </c>
      <c r="G3911" s="2">
        <v>0</v>
      </c>
      <c r="H3911" s="2">
        <v>1200.1500000000001</v>
      </c>
      <c r="I3911" s="2">
        <v>0</v>
      </c>
      <c r="J3911" s="105">
        <f>SUMIF([1]MMM!$A:$A,A3911,[1]MMM!$F:$F)</f>
        <v>1200.1500000000001</v>
      </c>
      <c r="K3911" s="2" t="s">
        <v>10</v>
      </c>
      <c r="L3911" s="2">
        <v>1201</v>
      </c>
      <c r="M3911" t="s">
        <v>11298</v>
      </c>
      <c r="N3911" t="s">
        <v>12430</v>
      </c>
      <c r="O3911" t="s">
        <v>10871</v>
      </c>
      <c r="P3911" t="s">
        <v>10885</v>
      </c>
    </row>
    <row r="3912" spans="1:16" x14ac:dyDescent="0.3">
      <c r="A3912" t="s">
        <v>4651</v>
      </c>
      <c r="B3912" s="2" t="str">
        <f t="shared" si="185"/>
        <v>5221</v>
      </c>
      <c r="C3912" s="2">
        <f t="shared" si="183"/>
        <v>5221</v>
      </c>
      <c r="D3912" t="str">
        <f>VLOOKUP(C3912,'Cost Centre'!A:B,2,)</f>
        <v>Social Services</v>
      </c>
      <c r="E3912" t="str">
        <f t="shared" si="184"/>
        <v>2</v>
      </c>
      <c r="F3912" t="s">
        <v>209</v>
      </c>
      <c r="G3912" s="2">
        <v>0</v>
      </c>
      <c r="H3912" s="2">
        <v>17843.3</v>
      </c>
      <c r="I3912" s="2">
        <v>0</v>
      </c>
      <c r="J3912" s="105">
        <f>SUMIF([1]MMM!$A:$A,A3912,[1]MMM!$F:$F)</f>
        <v>17843.3</v>
      </c>
      <c r="K3912" s="2" t="s">
        <v>10</v>
      </c>
      <c r="L3912" s="2">
        <v>17844</v>
      </c>
      <c r="M3912" t="s">
        <v>11298</v>
      </c>
      <c r="N3912" t="s">
        <v>12430</v>
      </c>
      <c r="O3912" t="s">
        <v>10871</v>
      </c>
      <c r="P3912" t="s">
        <v>10885</v>
      </c>
    </row>
    <row r="3913" spans="1:16" x14ac:dyDescent="0.3">
      <c r="A3913" t="s">
        <v>4652</v>
      </c>
      <c r="B3913" s="2" t="str">
        <f t="shared" si="185"/>
        <v>5221</v>
      </c>
      <c r="C3913" s="2">
        <f t="shared" si="183"/>
        <v>5221</v>
      </c>
      <c r="D3913" t="str">
        <f>VLOOKUP(C3913,'Cost Centre'!A:B,2,)</f>
        <v>Social Services</v>
      </c>
      <c r="E3913" t="str">
        <f t="shared" si="184"/>
        <v>2</v>
      </c>
      <c r="F3913" t="s">
        <v>118</v>
      </c>
      <c r="G3913" s="2">
        <v>0</v>
      </c>
      <c r="H3913" s="2">
        <v>258844.95</v>
      </c>
      <c r="I3913" s="2">
        <v>0</v>
      </c>
      <c r="J3913" s="105">
        <f>SUMIF([1]MMM!$A:$A,A3913,[1]MMM!$F:$F)</f>
        <v>258844.95</v>
      </c>
      <c r="K3913" s="2" t="s">
        <v>10</v>
      </c>
      <c r="L3913" s="2">
        <v>449243</v>
      </c>
      <c r="M3913" t="s">
        <v>11298</v>
      </c>
      <c r="N3913" t="s">
        <v>12430</v>
      </c>
      <c r="O3913" t="s">
        <v>10871</v>
      </c>
      <c r="P3913" t="s">
        <v>10885</v>
      </c>
    </row>
    <row r="3914" spans="1:16" x14ac:dyDescent="0.3">
      <c r="A3914" t="s">
        <v>4653</v>
      </c>
      <c r="B3914" s="2" t="str">
        <f t="shared" si="185"/>
        <v>5221</v>
      </c>
      <c r="C3914" s="2">
        <f t="shared" si="183"/>
        <v>5221</v>
      </c>
      <c r="D3914" t="str">
        <f>VLOOKUP(C3914,'Cost Centre'!A:B,2,)</f>
        <v>Social Services</v>
      </c>
      <c r="E3914" t="str">
        <f t="shared" si="184"/>
        <v>2</v>
      </c>
      <c r="F3914" t="s">
        <v>134</v>
      </c>
      <c r="G3914" s="2">
        <v>0</v>
      </c>
      <c r="H3914" s="2">
        <v>11864.85</v>
      </c>
      <c r="I3914" s="2">
        <v>0</v>
      </c>
      <c r="J3914" s="105">
        <f>SUMIF([1]MMM!$A:$A,A3914,[1]MMM!$F:$F)</f>
        <v>11864.85</v>
      </c>
      <c r="K3914" s="2" t="s">
        <v>10</v>
      </c>
      <c r="L3914" s="2">
        <v>11887</v>
      </c>
      <c r="M3914" t="s">
        <v>11298</v>
      </c>
      <c r="N3914" t="s">
        <v>12430</v>
      </c>
      <c r="O3914" t="s">
        <v>10871</v>
      </c>
      <c r="P3914" t="s">
        <v>10885</v>
      </c>
    </row>
    <row r="3915" spans="1:16" x14ac:dyDescent="0.3">
      <c r="A3915" t="s">
        <v>12434</v>
      </c>
      <c r="B3915" s="2" t="str">
        <f t="shared" si="185"/>
        <v>5221</v>
      </c>
      <c r="C3915" s="2">
        <f t="shared" si="183"/>
        <v>5221</v>
      </c>
      <c r="D3915" t="str">
        <f>VLOOKUP(C3915,'Cost Centre'!A:B,2,)</f>
        <v>Social Services</v>
      </c>
      <c r="E3915" t="str">
        <f t="shared" si="184"/>
        <v>2</v>
      </c>
      <c r="F3915" t="s">
        <v>10890</v>
      </c>
      <c r="G3915" s="2">
        <v>0</v>
      </c>
      <c r="H3915" s="2">
        <v>0</v>
      </c>
      <c r="I3915" s="2">
        <v>0</v>
      </c>
      <c r="J3915" s="105">
        <f>SUMIF([1]MMM!$A:$A,A3915,[1]MMM!$F:$F)</f>
        <v>0</v>
      </c>
      <c r="K3915" s="2" t="s">
        <v>10</v>
      </c>
      <c r="L3915" s="2">
        <v>0</v>
      </c>
      <c r="M3915" t="s">
        <v>11298</v>
      </c>
      <c r="N3915" t="s">
        <v>12430</v>
      </c>
      <c r="O3915" t="s">
        <v>10871</v>
      </c>
      <c r="P3915" t="s">
        <v>10887</v>
      </c>
    </row>
    <row r="3916" spans="1:16" x14ac:dyDescent="0.3">
      <c r="A3916" t="s">
        <v>12435</v>
      </c>
      <c r="B3916" s="2" t="str">
        <f t="shared" si="185"/>
        <v>5221</v>
      </c>
      <c r="C3916" s="2">
        <f t="shared" si="183"/>
        <v>5221</v>
      </c>
      <c r="D3916" t="str">
        <f>VLOOKUP(C3916,'Cost Centre'!A:B,2,)</f>
        <v>Social Services</v>
      </c>
      <c r="E3916" t="str">
        <f t="shared" si="184"/>
        <v>2</v>
      </c>
      <c r="F3916" t="s">
        <v>10892</v>
      </c>
      <c r="G3916" s="2">
        <v>0</v>
      </c>
      <c r="H3916" s="2">
        <v>0</v>
      </c>
      <c r="I3916" s="2">
        <v>0</v>
      </c>
      <c r="J3916" s="105">
        <f>SUMIF([1]MMM!$A:$A,A3916,[1]MMM!$F:$F)</f>
        <v>0</v>
      </c>
      <c r="K3916" s="2" t="s">
        <v>10</v>
      </c>
      <c r="L3916" s="2">
        <v>0</v>
      </c>
      <c r="M3916" t="s">
        <v>11298</v>
      </c>
      <c r="N3916" t="s">
        <v>12430</v>
      </c>
      <c r="O3916" t="s">
        <v>10871</v>
      </c>
      <c r="P3916" t="s">
        <v>10887</v>
      </c>
    </row>
    <row r="3917" spans="1:16" x14ac:dyDescent="0.3">
      <c r="A3917" t="s">
        <v>12436</v>
      </c>
      <c r="B3917" s="2" t="str">
        <f t="shared" si="185"/>
        <v>5221</v>
      </c>
      <c r="C3917" s="2">
        <f t="shared" si="183"/>
        <v>5221</v>
      </c>
      <c r="D3917" t="str">
        <f>VLOOKUP(C3917,'Cost Centre'!A:B,2,)</f>
        <v>Social Services</v>
      </c>
      <c r="E3917" t="str">
        <f t="shared" si="184"/>
        <v>2</v>
      </c>
      <c r="F3917" t="s">
        <v>10894</v>
      </c>
      <c r="G3917" s="2">
        <v>0</v>
      </c>
      <c r="H3917" s="2">
        <v>0</v>
      </c>
      <c r="I3917" s="2">
        <v>0</v>
      </c>
      <c r="J3917" s="105">
        <f>SUMIF([1]MMM!$A:$A,A3917,[1]MMM!$F:$F)</f>
        <v>0</v>
      </c>
      <c r="K3917" s="2" t="s">
        <v>10</v>
      </c>
      <c r="L3917" s="2">
        <v>0</v>
      </c>
      <c r="M3917" t="s">
        <v>11298</v>
      </c>
      <c r="N3917" t="s">
        <v>12430</v>
      </c>
      <c r="O3917" t="s">
        <v>10871</v>
      </c>
      <c r="P3917" t="s">
        <v>10887</v>
      </c>
    </row>
    <row r="3918" spans="1:16" x14ac:dyDescent="0.3">
      <c r="A3918" t="s">
        <v>12437</v>
      </c>
      <c r="B3918" s="2" t="str">
        <f t="shared" si="185"/>
        <v>5221</v>
      </c>
      <c r="C3918" s="2">
        <f t="shared" si="183"/>
        <v>5221</v>
      </c>
      <c r="D3918" t="str">
        <f>VLOOKUP(C3918,'Cost Centre'!A:B,2,)</f>
        <v>Social Services</v>
      </c>
      <c r="E3918" t="str">
        <f t="shared" si="184"/>
        <v>2</v>
      </c>
      <c r="F3918" t="s">
        <v>10896</v>
      </c>
      <c r="G3918" s="2">
        <v>0</v>
      </c>
      <c r="H3918" s="2">
        <v>0</v>
      </c>
      <c r="I3918" s="2">
        <v>0</v>
      </c>
      <c r="J3918" s="105">
        <f>SUMIF([1]MMM!$A:$A,A3918,[1]MMM!$F:$F)</f>
        <v>0</v>
      </c>
      <c r="K3918" s="2" t="s">
        <v>10</v>
      </c>
      <c r="L3918" s="2">
        <v>0</v>
      </c>
      <c r="M3918" t="s">
        <v>11298</v>
      </c>
      <c r="N3918" t="s">
        <v>12430</v>
      </c>
      <c r="O3918" t="s">
        <v>10871</v>
      </c>
      <c r="P3918" t="s">
        <v>10887</v>
      </c>
    </row>
    <row r="3919" spans="1:16" x14ac:dyDescent="0.3">
      <c r="A3919" t="s">
        <v>12438</v>
      </c>
      <c r="B3919" s="2" t="str">
        <f t="shared" si="185"/>
        <v>5221</v>
      </c>
      <c r="C3919" s="2">
        <f t="shared" si="183"/>
        <v>5221</v>
      </c>
      <c r="D3919" t="str">
        <f>VLOOKUP(C3919,'Cost Centre'!A:B,2,)</f>
        <v>Social Services</v>
      </c>
      <c r="E3919" t="str">
        <f t="shared" si="184"/>
        <v>2</v>
      </c>
      <c r="F3919" t="s">
        <v>10898</v>
      </c>
      <c r="G3919" s="2">
        <v>0</v>
      </c>
      <c r="H3919" s="2">
        <v>0</v>
      </c>
      <c r="I3919" s="2">
        <v>0</v>
      </c>
      <c r="J3919" s="105">
        <f>SUMIF([1]MMM!$A:$A,A3919,[1]MMM!$F:$F)</f>
        <v>0</v>
      </c>
      <c r="K3919" s="2" t="s">
        <v>10</v>
      </c>
      <c r="L3919" s="2">
        <v>0</v>
      </c>
      <c r="M3919" t="s">
        <v>11298</v>
      </c>
      <c r="N3919" t="s">
        <v>12430</v>
      </c>
      <c r="O3919" t="s">
        <v>10871</v>
      </c>
      <c r="P3919" t="s">
        <v>10887</v>
      </c>
    </row>
    <row r="3920" spans="1:16" x14ac:dyDescent="0.3">
      <c r="A3920" t="s">
        <v>12439</v>
      </c>
      <c r="B3920" s="2" t="str">
        <f t="shared" si="185"/>
        <v>5221</v>
      </c>
      <c r="C3920" s="2">
        <f t="shared" si="183"/>
        <v>5221</v>
      </c>
      <c r="D3920" t="str">
        <f>VLOOKUP(C3920,'Cost Centre'!A:B,2,)</f>
        <v>Social Services</v>
      </c>
      <c r="E3920" t="str">
        <f t="shared" si="184"/>
        <v>2</v>
      </c>
      <c r="F3920" t="s">
        <v>10900</v>
      </c>
      <c r="G3920" s="2">
        <v>0</v>
      </c>
      <c r="H3920" s="2">
        <v>0</v>
      </c>
      <c r="I3920" s="2">
        <v>0</v>
      </c>
      <c r="J3920" s="105">
        <f>SUMIF([1]MMM!$A:$A,A3920,[1]MMM!$F:$F)</f>
        <v>0</v>
      </c>
      <c r="K3920" s="2" t="s">
        <v>10</v>
      </c>
      <c r="L3920" s="2">
        <v>0</v>
      </c>
      <c r="M3920" t="s">
        <v>11298</v>
      </c>
      <c r="N3920" t="s">
        <v>12430</v>
      </c>
      <c r="O3920" t="s">
        <v>10871</v>
      </c>
      <c r="P3920" t="s">
        <v>10887</v>
      </c>
    </row>
    <row r="3921" spans="1:16" x14ac:dyDescent="0.3">
      <c r="A3921" t="s">
        <v>12440</v>
      </c>
      <c r="B3921" s="2" t="str">
        <f t="shared" si="185"/>
        <v>5221</v>
      </c>
      <c r="C3921" s="2">
        <f t="shared" si="183"/>
        <v>5221</v>
      </c>
      <c r="D3921" t="str">
        <f>VLOOKUP(C3921,'Cost Centre'!A:B,2,)</f>
        <v>Social Services</v>
      </c>
      <c r="E3921" t="str">
        <f t="shared" si="184"/>
        <v>2</v>
      </c>
      <c r="F3921" t="s">
        <v>10902</v>
      </c>
      <c r="G3921" s="2">
        <v>0</v>
      </c>
      <c r="H3921" s="2">
        <v>0</v>
      </c>
      <c r="I3921" s="2">
        <v>0</v>
      </c>
      <c r="J3921" s="105">
        <f>SUMIF([1]MMM!$A:$A,A3921,[1]MMM!$F:$F)</f>
        <v>0</v>
      </c>
      <c r="K3921" s="2" t="s">
        <v>10</v>
      </c>
      <c r="L3921" s="2">
        <v>0</v>
      </c>
      <c r="M3921" t="s">
        <v>11298</v>
      </c>
      <c r="N3921" t="s">
        <v>12430</v>
      </c>
      <c r="O3921" t="s">
        <v>10871</v>
      </c>
      <c r="P3921" t="s">
        <v>10887</v>
      </c>
    </row>
    <row r="3922" spans="1:16" x14ac:dyDescent="0.3">
      <c r="A3922" t="s">
        <v>12441</v>
      </c>
      <c r="B3922" s="2" t="str">
        <f t="shared" si="185"/>
        <v>5221</v>
      </c>
      <c r="C3922" s="2">
        <f t="shared" si="183"/>
        <v>5221</v>
      </c>
      <c r="D3922" t="str">
        <f>VLOOKUP(C3922,'Cost Centre'!A:B,2,)</f>
        <v>Social Services</v>
      </c>
      <c r="E3922" t="str">
        <f t="shared" si="184"/>
        <v>2</v>
      </c>
      <c r="F3922" t="s">
        <v>10904</v>
      </c>
      <c r="G3922" s="2">
        <v>0</v>
      </c>
      <c r="H3922" s="2">
        <v>0</v>
      </c>
      <c r="I3922" s="2">
        <v>0</v>
      </c>
      <c r="J3922" s="105">
        <f>SUMIF([1]MMM!$A:$A,A3922,[1]MMM!$F:$F)</f>
        <v>0</v>
      </c>
      <c r="K3922" s="2" t="s">
        <v>10</v>
      </c>
      <c r="L3922" s="2">
        <v>0</v>
      </c>
      <c r="M3922" t="s">
        <v>11298</v>
      </c>
      <c r="N3922" t="s">
        <v>12430</v>
      </c>
      <c r="O3922" t="s">
        <v>10871</v>
      </c>
      <c r="P3922" t="s">
        <v>10887</v>
      </c>
    </row>
    <row r="3923" spans="1:16" x14ac:dyDescent="0.3">
      <c r="A3923" t="s">
        <v>12442</v>
      </c>
      <c r="B3923" s="2" t="str">
        <f t="shared" si="185"/>
        <v>5221</v>
      </c>
      <c r="C3923" s="2">
        <f t="shared" si="183"/>
        <v>5221</v>
      </c>
      <c r="D3923" t="str">
        <f>VLOOKUP(C3923,'Cost Centre'!A:B,2,)</f>
        <v>Social Services</v>
      </c>
      <c r="E3923" t="str">
        <f t="shared" si="184"/>
        <v>2</v>
      </c>
      <c r="F3923" t="s">
        <v>10906</v>
      </c>
      <c r="G3923" s="2">
        <v>0</v>
      </c>
      <c r="H3923" s="2">
        <v>0</v>
      </c>
      <c r="I3923" s="2">
        <v>0</v>
      </c>
      <c r="J3923" s="105">
        <f>SUMIF([1]MMM!$A:$A,A3923,[1]MMM!$F:$F)</f>
        <v>0</v>
      </c>
      <c r="K3923" s="2" t="s">
        <v>10</v>
      </c>
      <c r="L3923" s="2">
        <v>0</v>
      </c>
      <c r="M3923" t="s">
        <v>11298</v>
      </c>
      <c r="N3923" t="s">
        <v>12430</v>
      </c>
      <c r="O3923" t="s">
        <v>10871</v>
      </c>
      <c r="P3923" t="s">
        <v>10887</v>
      </c>
    </row>
    <row r="3924" spans="1:16" x14ac:dyDescent="0.3">
      <c r="A3924" t="s">
        <v>4654</v>
      </c>
      <c r="B3924" s="2" t="str">
        <f t="shared" si="185"/>
        <v>5221</v>
      </c>
      <c r="C3924" s="2">
        <f t="shared" si="183"/>
        <v>5221</v>
      </c>
      <c r="D3924" t="str">
        <f>VLOOKUP(C3924,'Cost Centre'!A:B,2,)</f>
        <v>Social Services</v>
      </c>
      <c r="E3924" t="str">
        <f t="shared" si="184"/>
        <v>2</v>
      </c>
      <c r="F3924" t="s">
        <v>10907</v>
      </c>
      <c r="G3924" s="2">
        <v>0</v>
      </c>
      <c r="H3924" s="2">
        <v>0</v>
      </c>
      <c r="I3924" s="2">
        <v>0</v>
      </c>
      <c r="J3924" s="105">
        <f>SUMIF([1]MMM!$A:$A,A3924,[1]MMM!$F:$F)</f>
        <v>0</v>
      </c>
      <c r="K3924" s="2" t="s">
        <v>10</v>
      </c>
      <c r="L3924" s="2">
        <v>0</v>
      </c>
      <c r="M3924" t="s">
        <v>11298</v>
      </c>
      <c r="N3924" t="s">
        <v>12430</v>
      </c>
      <c r="O3924" t="s">
        <v>10871</v>
      </c>
      <c r="P3924" t="s">
        <v>10887</v>
      </c>
    </row>
    <row r="3925" spans="1:16" x14ac:dyDescent="0.3">
      <c r="A3925" t="s">
        <v>4655</v>
      </c>
      <c r="B3925" s="2" t="str">
        <f t="shared" si="185"/>
        <v>5221</v>
      </c>
      <c r="C3925" s="2">
        <f t="shared" si="183"/>
        <v>5221</v>
      </c>
      <c r="D3925" t="str">
        <f>VLOOKUP(C3925,'Cost Centre'!A:B,2,)</f>
        <v>Social Services</v>
      </c>
      <c r="E3925" s="109" t="str">
        <f t="shared" si="184"/>
        <v>3</v>
      </c>
      <c r="F3925" t="s">
        <v>444</v>
      </c>
      <c r="G3925" s="2">
        <v>0</v>
      </c>
      <c r="H3925" s="2">
        <v>0</v>
      </c>
      <c r="I3925" s="2">
        <v>0</v>
      </c>
      <c r="J3925" s="105">
        <f>SUMIF([1]MMM!$A:$A,A3925,[1]MMM!$F:$F)</f>
        <v>0</v>
      </c>
      <c r="K3925" s="2" t="s">
        <v>10</v>
      </c>
      <c r="L3925" s="2">
        <v>0</v>
      </c>
      <c r="M3925" t="s">
        <v>11298</v>
      </c>
      <c r="N3925" t="s">
        <v>12430</v>
      </c>
      <c r="O3925" t="s">
        <v>10908</v>
      </c>
      <c r="P3925" t="s">
        <v>10953</v>
      </c>
    </row>
    <row r="3926" spans="1:16" x14ac:dyDescent="0.3">
      <c r="A3926" t="s">
        <v>4656</v>
      </c>
      <c r="B3926" s="2" t="str">
        <f t="shared" si="185"/>
        <v>5221</v>
      </c>
      <c r="C3926" s="2">
        <f t="shared" si="183"/>
        <v>5221</v>
      </c>
      <c r="D3926" t="str">
        <f>VLOOKUP(C3926,'Cost Centre'!A:B,2,)</f>
        <v>Social Services</v>
      </c>
      <c r="E3926" s="109">
        <v>2</v>
      </c>
      <c r="F3926" t="s">
        <v>445</v>
      </c>
      <c r="G3926" s="2">
        <v>0</v>
      </c>
      <c r="H3926" s="2">
        <v>0</v>
      </c>
      <c r="I3926" s="2">
        <v>0</v>
      </c>
      <c r="J3926" s="105">
        <f>SUMIF([1]MMM!$A:$A,A3926,[1]MMM!$F:$F)</f>
        <v>0</v>
      </c>
      <c r="K3926" s="2" t="s">
        <v>10</v>
      </c>
      <c r="L3926" s="2">
        <v>0</v>
      </c>
      <c r="M3926" t="s">
        <v>11298</v>
      </c>
      <c r="N3926" t="s">
        <v>12430</v>
      </c>
      <c r="O3926" t="s">
        <v>10908</v>
      </c>
      <c r="P3926" t="s">
        <v>10953</v>
      </c>
    </row>
    <row r="3927" spans="1:16" x14ac:dyDescent="0.3">
      <c r="A3927" t="s">
        <v>4657</v>
      </c>
      <c r="B3927" s="2" t="str">
        <f t="shared" si="185"/>
        <v>5221</v>
      </c>
      <c r="C3927" s="2">
        <f t="shared" si="183"/>
        <v>5221</v>
      </c>
      <c r="D3927" t="str">
        <f>VLOOKUP(C3927,'Cost Centre'!A:B,2,)</f>
        <v>Social Services</v>
      </c>
      <c r="E3927" s="109">
        <v>2</v>
      </c>
      <c r="F3927" t="s">
        <v>453</v>
      </c>
      <c r="G3927" s="2">
        <v>0</v>
      </c>
      <c r="H3927" s="2">
        <v>0</v>
      </c>
      <c r="I3927" s="2">
        <v>0</v>
      </c>
      <c r="J3927" s="105">
        <f>SUMIF([1]MMM!$A:$A,A3927,[1]MMM!$F:$F)</f>
        <v>0</v>
      </c>
      <c r="K3927" s="2" t="s">
        <v>10</v>
      </c>
      <c r="L3927" s="2">
        <v>0</v>
      </c>
      <c r="M3927" t="s">
        <v>11298</v>
      </c>
      <c r="N3927" t="s">
        <v>12430</v>
      </c>
      <c r="O3927" t="s">
        <v>10908</v>
      </c>
      <c r="P3927" t="s">
        <v>10956</v>
      </c>
    </row>
    <row r="3928" spans="1:16" x14ac:dyDescent="0.3">
      <c r="A3928" t="s">
        <v>4658</v>
      </c>
      <c r="B3928" s="2" t="str">
        <f t="shared" si="185"/>
        <v>5221</v>
      </c>
      <c r="C3928" s="2">
        <f t="shared" si="183"/>
        <v>5221</v>
      </c>
      <c r="D3928" t="str">
        <f>VLOOKUP(C3928,'Cost Centre'!A:B,2,)</f>
        <v>Social Services</v>
      </c>
      <c r="E3928" s="109">
        <v>2</v>
      </c>
      <c r="F3928" t="s">
        <v>458</v>
      </c>
      <c r="G3928" s="2">
        <v>0</v>
      </c>
      <c r="H3928" s="2">
        <v>0</v>
      </c>
      <c r="I3928" s="2">
        <v>0</v>
      </c>
      <c r="J3928" s="105">
        <f>SUMIF([1]MMM!$A:$A,A3928,[1]MMM!$F:$F)</f>
        <v>0</v>
      </c>
      <c r="K3928" s="2" t="s">
        <v>10</v>
      </c>
      <c r="L3928" s="2">
        <v>0</v>
      </c>
      <c r="M3928" t="s">
        <v>11298</v>
      </c>
      <c r="N3928" t="s">
        <v>12430</v>
      </c>
      <c r="O3928" t="s">
        <v>10908</v>
      </c>
      <c r="P3928" t="s">
        <v>10958</v>
      </c>
    </row>
    <row r="3929" spans="1:16" x14ac:dyDescent="0.3">
      <c r="A3929" t="s">
        <v>4659</v>
      </c>
      <c r="B3929" s="2" t="str">
        <f t="shared" si="185"/>
        <v>5221</v>
      </c>
      <c r="C3929" s="2">
        <f t="shared" si="183"/>
        <v>5221</v>
      </c>
      <c r="D3929" t="str">
        <f>VLOOKUP(C3929,'Cost Centre'!A:B,2,)</f>
        <v>Social Services</v>
      </c>
      <c r="E3929" t="str">
        <f t="shared" si="184"/>
        <v>3</v>
      </c>
      <c r="F3929" t="s">
        <v>2145</v>
      </c>
      <c r="G3929" s="2">
        <v>0</v>
      </c>
      <c r="H3929" s="2">
        <v>0</v>
      </c>
      <c r="I3929" s="2">
        <v>0</v>
      </c>
      <c r="J3929" s="105">
        <f>SUMIF([1]MMM!$A:$A,A3929,[1]MMM!$F:$F)</f>
        <v>0</v>
      </c>
      <c r="K3929" s="2" t="s">
        <v>10</v>
      </c>
      <c r="L3929" s="2">
        <v>0</v>
      </c>
      <c r="M3929" t="s">
        <v>11298</v>
      </c>
      <c r="N3929" t="s">
        <v>12430</v>
      </c>
      <c r="O3929" t="s">
        <v>10908</v>
      </c>
      <c r="P3929" t="s">
        <v>10909</v>
      </c>
    </row>
    <row r="3930" spans="1:16" x14ac:dyDescent="0.3">
      <c r="A3930" t="s">
        <v>4660</v>
      </c>
      <c r="B3930" s="2" t="str">
        <f t="shared" si="185"/>
        <v>5221</v>
      </c>
      <c r="C3930" s="2">
        <f t="shared" si="183"/>
        <v>5221</v>
      </c>
      <c r="D3930" t="str">
        <f>VLOOKUP(C3930,'Cost Centre'!A:B,2,)</f>
        <v>Social Services</v>
      </c>
      <c r="E3930" t="str">
        <f t="shared" si="184"/>
        <v>3</v>
      </c>
      <c r="F3930" t="s">
        <v>10944</v>
      </c>
      <c r="G3930" s="2">
        <v>0</v>
      </c>
      <c r="H3930" s="2">
        <v>0</v>
      </c>
      <c r="I3930" s="2">
        <v>0</v>
      </c>
      <c r="J3930" s="105">
        <f>SUMIF([1]MMM!$A:$A,A3930,[1]MMM!$F:$F)</f>
        <v>0</v>
      </c>
      <c r="K3930" s="2" t="s">
        <v>10</v>
      </c>
      <c r="L3930" s="2">
        <v>392007</v>
      </c>
      <c r="M3930" t="s">
        <v>11298</v>
      </c>
      <c r="N3930" t="s">
        <v>12430</v>
      </c>
      <c r="O3930" t="s">
        <v>10908</v>
      </c>
      <c r="P3930" t="s">
        <v>10910</v>
      </c>
    </row>
    <row r="3931" spans="1:16" x14ac:dyDescent="0.3">
      <c r="A3931" t="s">
        <v>4661</v>
      </c>
      <c r="B3931" s="2" t="str">
        <f t="shared" si="185"/>
        <v>5221</v>
      </c>
      <c r="C3931" s="2">
        <f t="shared" si="183"/>
        <v>5221</v>
      </c>
      <c r="D3931" t="str">
        <f>VLOOKUP(C3931,'Cost Centre'!A:B,2,)</f>
        <v>Social Services</v>
      </c>
      <c r="E3931" t="str">
        <f t="shared" si="184"/>
        <v>3</v>
      </c>
      <c r="F3931" t="s">
        <v>10945</v>
      </c>
      <c r="G3931" s="2">
        <v>0</v>
      </c>
      <c r="H3931" s="2">
        <v>0</v>
      </c>
      <c r="I3931" s="2">
        <v>0</v>
      </c>
      <c r="J3931" s="105">
        <f>SUMIF([1]MMM!$A:$A,A3931,[1]MMM!$F:$F)</f>
        <v>0</v>
      </c>
      <c r="K3931" s="2" t="s">
        <v>10</v>
      </c>
      <c r="L3931" s="2">
        <v>169897</v>
      </c>
      <c r="M3931" t="s">
        <v>11298</v>
      </c>
      <c r="N3931" t="s">
        <v>12430</v>
      </c>
      <c r="O3931" t="s">
        <v>10908</v>
      </c>
      <c r="P3931" t="s">
        <v>10910</v>
      </c>
    </row>
    <row r="3932" spans="1:16" x14ac:dyDescent="0.3">
      <c r="A3932" t="s">
        <v>4662</v>
      </c>
      <c r="B3932" s="2" t="str">
        <f t="shared" si="185"/>
        <v>5221</v>
      </c>
      <c r="C3932" s="2">
        <f t="shared" si="183"/>
        <v>5221</v>
      </c>
      <c r="D3932" t="str">
        <f>VLOOKUP(C3932,'Cost Centre'!A:B,2,)</f>
        <v>Social Services</v>
      </c>
      <c r="E3932" t="str">
        <f t="shared" si="184"/>
        <v>3</v>
      </c>
      <c r="F3932" t="s">
        <v>2148</v>
      </c>
      <c r="G3932" s="2">
        <v>0</v>
      </c>
      <c r="H3932" s="2">
        <v>0</v>
      </c>
      <c r="I3932" s="2">
        <v>0</v>
      </c>
      <c r="J3932" s="105">
        <f>SUMIF([1]MMM!$A:$A,A3932,[1]MMM!$F:$F)</f>
        <v>0</v>
      </c>
      <c r="K3932" s="2" t="s">
        <v>10</v>
      </c>
      <c r="L3932" s="2">
        <v>0</v>
      </c>
      <c r="M3932" t="s">
        <v>11298</v>
      </c>
      <c r="N3932" t="s">
        <v>12430</v>
      </c>
      <c r="O3932" t="s">
        <v>10908</v>
      </c>
      <c r="P3932" t="s">
        <v>10910</v>
      </c>
    </row>
    <row r="3933" spans="1:16" x14ac:dyDescent="0.3">
      <c r="A3933" t="s">
        <v>4663</v>
      </c>
      <c r="B3933" s="2" t="str">
        <f t="shared" si="185"/>
        <v>5221</v>
      </c>
      <c r="C3933" s="2">
        <f t="shared" si="183"/>
        <v>5221</v>
      </c>
      <c r="D3933" t="str">
        <f>VLOOKUP(C3933,'Cost Centre'!A:B,2,)</f>
        <v>Social Services</v>
      </c>
      <c r="E3933" t="str">
        <f t="shared" si="184"/>
        <v>3</v>
      </c>
      <c r="F3933" t="s">
        <v>2152</v>
      </c>
      <c r="G3933" s="2">
        <v>0</v>
      </c>
      <c r="H3933" s="2">
        <v>2204635.75</v>
      </c>
      <c r="I3933" s="2">
        <v>0</v>
      </c>
      <c r="J3933" s="105">
        <f>SUMIF([1]MMM!$A:$A,A3933,[1]MMM!$F:$F)</f>
        <v>2204635.75</v>
      </c>
      <c r="K3933" s="2" t="s">
        <v>10</v>
      </c>
      <c r="L3933" s="2">
        <v>2028000</v>
      </c>
      <c r="M3933" t="s">
        <v>11298</v>
      </c>
      <c r="N3933" t="s">
        <v>12430</v>
      </c>
      <c r="O3933" t="s">
        <v>10908</v>
      </c>
      <c r="P3933" t="s">
        <v>10910</v>
      </c>
    </row>
    <row r="3934" spans="1:16" x14ac:dyDescent="0.3">
      <c r="A3934" t="s">
        <v>4664</v>
      </c>
      <c r="B3934" s="2" t="str">
        <f t="shared" si="185"/>
        <v>5221</v>
      </c>
      <c r="C3934" s="2">
        <f t="shared" si="183"/>
        <v>5221</v>
      </c>
      <c r="D3934" t="str">
        <f>VLOOKUP(C3934,'Cost Centre'!A:B,2,)</f>
        <v>Social Services</v>
      </c>
      <c r="E3934" t="str">
        <f t="shared" si="184"/>
        <v>3</v>
      </c>
      <c r="F3934" t="s">
        <v>2157</v>
      </c>
      <c r="G3934" s="2">
        <v>0</v>
      </c>
      <c r="H3934" s="2">
        <v>0</v>
      </c>
      <c r="I3934" s="2">
        <v>-436080.14</v>
      </c>
      <c r="J3934" s="105">
        <f>SUMIF([1]MMM!$A:$A,A3934,[1]MMM!$F:$F)</f>
        <v>-436080.14</v>
      </c>
      <c r="K3934" s="2" t="s">
        <v>10</v>
      </c>
      <c r="L3934" s="2">
        <v>760427</v>
      </c>
      <c r="M3934" t="s">
        <v>11298</v>
      </c>
      <c r="N3934" t="s">
        <v>12430</v>
      </c>
      <c r="O3934" t="s">
        <v>10908</v>
      </c>
      <c r="P3934" t="s">
        <v>11596</v>
      </c>
    </row>
    <row r="3935" spans="1:16" x14ac:dyDescent="0.3">
      <c r="A3935" t="s">
        <v>12443</v>
      </c>
      <c r="B3935" s="2" t="str">
        <f t="shared" si="185"/>
        <v>5221</v>
      </c>
      <c r="C3935" s="2">
        <f t="shared" si="183"/>
        <v>5221</v>
      </c>
      <c r="D3935" t="str">
        <f>VLOOKUP(C3935,'Cost Centre'!A:B,2,)</f>
        <v>Social Services</v>
      </c>
      <c r="E3935" t="str">
        <f t="shared" si="184"/>
        <v>3</v>
      </c>
      <c r="F3935" t="s">
        <v>10912</v>
      </c>
      <c r="G3935" s="2">
        <v>0</v>
      </c>
      <c r="H3935" s="2">
        <v>0</v>
      </c>
      <c r="I3935" s="2">
        <v>-22348640.73</v>
      </c>
      <c r="J3935" s="105">
        <f>SUMIF([1]MMM!$A:$A,A3935,[1]MMM!$F:$F)</f>
        <v>-22348640.73</v>
      </c>
      <c r="K3935" s="2" t="s">
        <v>10</v>
      </c>
      <c r="L3935" s="2">
        <v>0</v>
      </c>
      <c r="M3935" t="s">
        <v>11298</v>
      </c>
      <c r="N3935" t="s">
        <v>12430</v>
      </c>
      <c r="O3935" t="s">
        <v>10908</v>
      </c>
      <c r="P3935" t="s">
        <v>10913</v>
      </c>
    </row>
    <row r="3936" spans="1:16" x14ac:dyDescent="0.3">
      <c r="A3936" t="s">
        <v>12444</v>
      </c>
      <c r="B3936" s="2" t="str">
        <f t="shared" si="185"/>
        <v>5221</v>
      </c>
      <c r="C3936" s="2">
        <f t="shared" si="183"/>
        <v>5221</v>
      </c>
      <c r="D3936" t="str">
        <f>VLOOKUP(C3936,'Cost Centre'!A:B,2,)</f>
        <v>Social Services</v>
      </c>
      <c r="E3936" t="str">
        <f t="shared" si="184"/>
        <v>3</v>
      </c>
      <c r="F3936" t="s">
        <v>10915</v>
      </c>
      <c r="G3936" s="2">
        <v>0</v>
      </c>
      <c r="H3936" s="2">
        <v>0</v>
      </c>
      <c r="I3936" s="2">
        <v>0</v>
      </c>
      <c r="J3936" s="105">
        <f>SUMIF([1]MMM!$A:$A,A3936,[1]MMM!$F:$F)</f>
        <v>0</v>
      </c>
      <c r="K3936" s="2" t="s">
        <v>10</v>
      </c>
      <c r="L3936" s="2">
        <v>0</v>
      </c>
      <c r="M3936" t="s">
        <v>11298</v>
      </c>
      <c r="N3936" t="s">
        <v>12430</v>
      </c>
      <c r="O3936" t="s">
        <v>10908</v>
      </c>
      <c r="P3936" t="s">
        <v>10913</v>
      </c>
    </row>
    <row r="3937" spans="1:16" x14ac:dyDescent="0.3">
      <c r="A3937" t="s">
        <v>12445</v>
      </c>
      <c r="B3937" s="2" t="str">
        <f t="shared" si="185"/>
        <v>5221</v>
      </c>
      <c r="C3937" s="2">
        <f t="shared" si="183"/>
        <v>5221</v>
      </c>
      <c r="D3937" t="str">
        <f>VLOOKUP(C3937,'Cost Centre'!A:B,2,)</f>
        <v>Social Services</v>
      </c>
      <c r="E3937" t="str">
        <f t="shared" si="184"/>
        <v>6</v>
      </c>
      <c r="F3937" t="s">
        <v>11211</v>
      </c>
      <c r="G3937" s="2">
        <v>0</v>
      </c>
      <c r="H3937" s="2">
        <v>0</v>
      </c>
      <c r="I3937" s="2">
        <v>0</v>
      </c>
      <c r="J3937" s="105">
        <f>SUMIF([1]MMM!$A:$A,A3937,[1]MMM!$F:$F)</f>
        <v>0</v>
      </c>
      <c r="K3937" s="2" t="s">
        <v>460</v>
      </c>
      <c r="L3937" s="2">
        <v>0</v>
      </c>
      <c r="M3937" t="s">
        <v>11298</v>
      </c>
      <c r="N3937" t="s">
        <v>12430</v>
      </c>
      <c r="O3937" t="s">
        <v>10962</v>
      </c>
      <c r="P3937" t="s">
        <v>11212</v>
      </c>
    </row>
    <row r="3938" spans="1:16" x14ac:dyDescent="0.3">
      <c r="A3938" t="s">
        <v>12446</v>
      </c>
      <c r="B3938" s="2" t="str">
        <f t="shared" si="185"/>
        <v>5221</v>
      </c>
      <c r="C3938" s="2">
        <f t="shared" si="183"/>
        <v>5221</v>
      </c>
      <c r="D3938" t="str">
        <f>VLOOKUP(C3938,'Cost Centre'!A:B,2,)</f>
        <v>Social Services</v>
      </c>
      <c r="E3938" t="str">
        <f t="shared" si="184"/>
        <v>6</v>
      </c>
      <c r="F3938" t="s">
        <v>12447</v>
      </c>
      <c r="G3938" s="2">
        <v>0</v>
      </c>
      <c r="H3938" s="2">
        <v>0</v>
      </c>
      <c r="I3938" s="2">
        <v>0</v>
      </c>
      <c r="J3938" s="105">
        <f>SUMIF([1]MMM!$A:$A,A3938,[1]MMM!$F:$F)</f>
        <v>0</v>
      </c>
      <c r="K3938" s="2" t="s">
        <v>10</v>
      </c>
      <c r="L3938" s="2">
        <v>0</v>
      </c>
      <c r="M3938" t="s">
        <v>11298</v>
      </c>
      <c r="N3938" t="s">
        <v>12430</v>
      </c>
      <c r="O3938" t="s">
        <v>10962</v>
      </c>
      <c r="P3938" t="s">
        <v>11212</v>
      </c>
    </row>
    <row r="3939" spans="1:16" x14ac:dyDescent="0.3">
      <c r="A3939" t="s">
        <v>12448</v>
      </c>
      <c r="B3939" s="2" t="str">
        <f t="shared" si="185"/>
        <v>5221</v>
      </c>
      <c r="C3939" s="2">
        <f t="shared" si="183"/>
        <v>5221</v>
      </c>
      <c r="D3939" t="str">
        <f>VLOOKUP(C3939,'Cost Centre'!A:B,2,)</f>
        <v>Social Services</v>
      </c>
      <c r="E3939" t="str">
        <f t="shared" si="184"/>
        <v>6</v>
      </c>
      <c r="F3939" t="s">
        <v>12447</v>
      </c>
      <c r="G3939" s="2">
        <v>0</v>
      </c>
      <c r="H3939" s="2">
        <v>0</v>
      </c>
      <c r="I3939" s="2">
        <v>0</v>
      </c>
      <c r="J3939" s="105">
        <f>SUMIF([1]MMM!$A:$A,A3939,[1]MMM!$F:$F)</f>
        <v>0</v>
      </c>
      <c r="K3939" s="2" t="s">
        <v>10</v>
      </c>
      <c r="L3939" s="2">
        <v>500000</v>
      </c>
      <c r="M3939" t="s">
        <v>11298</v>
      </c>
      <c r="N3939" t="s">
        <v>12430</v>
      </c>
      <c r="O3939" t="s">
        <v>10962</v>
      </c>
      <c r="P3939" t="s">
        <v>11212</v>
      </c>
    </row>
    <row r="3940" spans="1:16" x14ac:dyDescent="0.3">
      <c r="A3940" t="s">
        <v>12449</v>
      </c>
      <c r="B3940" s="2" t="str">
        <f t="shared" si="185"/>
        <v>5221</v>
      </c>
      <c r="C3940" s="2">
        <f t="shared" si="183"/>
        <v>5221</v>
      </c>
      <c r="D3940" t="str">
        <f>VLOOKUP(C3940,'Cost Centre'!A:B,2,)</f>
        <v>Social Services</v>
      </c>
      <c r="E3940" t="str">
        <f t="shared" si="184"/>
        <v>6</v>
      </c>
      <c r="F3940" t="s">
        <v>11217</v>
      </c>
      <c r="G3940" s="2">
        <v>0</v>
      </c>
      <c r="H3940" s="2">
        <v>0</v>
      </c>
      <c r="I3940" s="2">
        <v>0</v>
      </c>
      <c r="J3940" s="105">
        <f>SUMIF([1]MMM!$A:$A,A3940,[1]MMM!$F:$F)</f>
        <v>0</v>
      </c>
      <c r="K3940" s="2" t="s">
        <v>460</v>
      </c>
      <c r="L3940" s="2">
        <v>0</v>
      </c>
      <c r="M3940" t="s">
        <v>11298</v>
      </c>
      <c r="N3940" t="s">
        <v>12430</v>
      </c>
      <c r="O3940" t="s">
        <v>10962</v>
      </c>
      <c r="P3940" t="s">
        <v>11212</v>
      </c>
    </row>
    <row r="3941" spans="1:16" x14ac:dyDescent="0.3">
      <c r="A3941" t="s">
        <v>12450</v>
      </c>
      <c r="B3941" s="2" t="str">
        <f t="shared" si="185"/>
        <v>5221</v>
      </c>
      <c r="C3941" s="2">
        <f t="shared" si="183"/>
        <v>5221</v>
      </c>
      <c r="D3941" t="str">
        <f>VLOOKUP(C3941,'Cost Centre'!A:B,2,)</f>
        <v>Social Services</v>
      </c>
      <c r="E3941" t="str">
        <f t="shared" si="184"/>
        <v>6</v>
      </c>
      <c r="F3941" t="s">
        <v>11219</v>
      </c>
      <c r="G3941" s="2">
        <v>0</v>
      </c>
      <c r="H3941" s="2">
        <v>0</v>
      </c>
      <c r="I3941" s="2">
        <v>0</v>
      </c>
      <c r="J3941" s="105">
        <f>SUMIF([1]MMM!$A:$A,A3941,[1]MMM!$F:$F)</f>
        <v>0</v>
      </c>
      <c r="K3941" s="2" t="s">
        <v>460</v>
      </c>
      <c r="L3941" s="2">
        <v>0</v>
      </c>
      <c r="M3941" t="s">
        <v>11298</v>
      </c>
      <c r="N3941" t="s">
        <v>12430</v>
      </c>
      <c r="O3941" t="s">
        <v>10962</v>
      </c>
      <c r="P3941" t="s">
        <v>11212</v>
      </c>
    </row>
    <row r="3942" spans="1:16" x14ac:dyDescent="0.3">
      <c r="A3942" t="s">
        <v>12451</v>
      </c>
      <c r="B3942" s="2" t="str">
        <f t="shared" si="185"/>
        <v>5221</v>
      </c>
      <c r="C3942" s="2">
        <f t="shared" si="183"/>
        <v>5221</v>
      </c>
      <c r="D3942" t="str">
        <f>VLOOKUP(C3942,'Cost Centre'!A:B,2,)</f>
        <v>Social Services</v>
      </c>
      <c r="E3942" t="str">
        <f t="shared" si="184"/>
        <v>6</v>
      </c>
      <c r="F3942" t="s">
        <v>11221</v>
      </c>
      <c r="G3942" s="2">
        <v>0</v>
      </c>
      <c r="H3942" s="2">
        <v>0</v>
      </c>
      <c r="I3942" s="2">
        <v>0</v>
      </c>
      <c r="J3942" s="105">
        <f>SUMIF([1]MMM!$A:$A,A3942,[1]MMM!$F:$F)</f>
        <v>0</v>
      </c>
      <c r="K3942" s="2" t="s">
        <v>460</v>
      </c>
      <c r="L3942" s="2">
        <v>0</v>
      </c>
      <c r="M3942" t="s">
        <v>11298</v>
      </c>
      <c r="N3942" t="s">
        <v>12430</v>
      </c>
      <c r="O3942" t="s">
        <v>10962</v>
      </c>
      <c r="P3942" t="s">
        <v>11212</v>
      </c>
    </row>
    <row r="3943" spans="1:16" x14ac:dyDescent="0.3">
      <c r="A3943" t="s">
        <v>12452</v>
      </c>
      <c r="B3943" s="2" t="str">
        <f t="shared" si="185"/>
        <v>5221</v>
      </c>
      <c r="C3943" s="2">
        <f t="shared" si="183"/>
        <v>5221</v>
      </c>
      <c r="D3943" t="str">
        <f>VLOOKUP(C3943,'Cost Centre'!A:B,2,)</f>
        <v>Social Services</v>
      </c>
      <c r="E3943" t="str">
        <f t="shared" si="184"/>
        <v>6</v>
      </c>
      <c r="F3943" t="s">
        <v>11223</v>
      </c>
      <c r="G3943" s="2">
        <v>0</v>
      </c>
      <c r="H3943" s="2">
        <v>0</v>
      </c>
      <c r="I3943" s="2">
        <v>0</v>
      </c>
      <c r="J3943" s="105">
        <f>SUMIF([1]MMM!$A:$A,A3943,[1]MMM!$F:$F)</f>
        <v>0</v>
      </c>
      <c r="K3943" s="2" t="s">
        <v>460</v>
      </c>
      <c r="L3943" s="2">
        <v>0</v>
      </c>
      <c r="M3943" t="s">
        <v>11298</v>
      </c>
      <c r="N3943" t="s">
        <v>12430</v>
      </c>
      <c r="O3943" t="s">
        <v>10962</v>
      </c>
      <c r="P3943" t="s">
        <v>11212</v>
      </c>
    </row>
    <row r="3944" spans="1:16" x14ac:dyDescent="0.3">
      <c r="A3944" t="s">
        <v>12453</v>
      </c>
      <c r="B3944" s="2" t="str">
        <f t="shared" si="185"/>
        <v>5221</v>
      </c>
      <c r="C3944" s="2">
        <f t="shared" si="183"/>
        <v>5221</v>
      </c>
      <c r="D3944" t="str">
        <f>VLOOKUP(C3944,'Cost Centre'!A:B,2,)</f>
        <v>Social Services</v>
      </c>
      <c r="E3944" t="str">
        <f t="shared" si="184"/>
        <v>6</v>
      </c>
      <c r="F3944" t="s">
        <v>11225</v>
      </c>
      <c r="G3944" s="2">
        <v>0</v>
      </c>
      <c r="H3944" s="2">
        <v>0</v>
      </c>
      <c r="I3944" s="2">
        <v>0</v>
      </c>
      <c r="J3944" s="105">
        <f>SUMIF([1]MMM!$A:$A,A3944,[1]MMM!$F:$F)</f>
        <v>0</v>
      </c>
      <c r="K3944" s="2" t="s">
        <v>460</v>
      </c>
      <c r="L3944" s="2">
        <v>0</v>
      </c>
      <c r="M3944" t="s">
        <v>11298</v>
      </c>
      <c r="N3944" t="s">
        <v>12430</v>
      </c>
      <c r="O3944" t="s">
        <v>10962</v>
      </c>
      <c r="P3944" t="s">
        <v>11212</v>
      </c>
    </row>
    <row r="3945" spans="1:16" x14ac:dyDescent="0.3">
      <c r="A3945" t="s">
        <v>12454</v>
      </c>
      <c r="B3945" s="2" t="str">
        <f t="shared" si="185"/>
        <v>5221</v>
      </c>
      <c r="C3945" s="2">
        <f t="shared" si="183"/>
        <v>5221</v>
      </c>
      <c r="D3945" t="str">
        <f>VLOOKUP(C3945,'Cost Centre'!A:B,2,)</f>
        <v>Social Services</v>
      </c>
      <c r="E3945" t="str">
        <f t="shared" si="184"/>
        <v>6</v>
      </c>
      <c r="F3945" t="s">
        <v>11227</v>
      </c>
      <c r="G3945" s="2">
        <v>0</v>
      </c>
      <c r="H3945" s="2">
        <v>0</v>
      </c>
      <c r="I3945" s="2">
        <v>0</v>
      </c>
      <c r="J3945" s="105">
        <f>SUMIF([1]MMM!$A:$A,A3945,[1]MMM!$F:$F)</f>
        <v>0</v>
      </c>
      <c r="K3945" s="2" t="s">
        <v>460</v>
      </c>
      <c r="L3945" s="2">
        <v>0</v>
      </c>
      <c r="M3945" t="s">
        <v>11298</v>
      </c>
      <c r="N3945" t="s">
        <v>12430</v>
      </c>
      <c r="O3945" t="s">
        <v>10962</v>
      </c>
      <c r="P3945" t="s">
        <v>11212</v>
      </c>
    </row>
    <row r="3946" spans="1:16" x14ac:dyDescent="0.3">
      <c r="A3946" t="s">
        <v>12455</v>
      </c>
      <c r="B3946" s="2" t="str">
        <f t="shared" si="185"/>
        <v>5221</v>
      </c>
      <c r="C3946" s="2">
        <f t="shared" si="183"/>
        <v>5221</v>
      </c>
      <c r="D3946" t="str">
        <f>VLOOKUP(C3946,'Cost Centre'!A:B,2,)</f>
        <v>Social Services</v>
      </c>
      <c r="E3946" t="str">
        <f t="shared" si="184"/>
        <v>6</v>
      </c>
      <c r="F3946" t="s">
        <v>11229</v>
      </c>
      <c r="G3946" s="2">
        <v>0</v>
      </c>
      <c r="H3946" s="2">
        <v>0</v>
      </c>
      <c r="I3946" s="2">
        <v>0</v>
      </c>
      <c r="J3946" s="105">
        <f>SUMIF([1]MMM!$A:$A,A3946,[1]MMM!$F:$F)</f>
        <v>0</v>
      </c>
      <c r="K3946" s="2" t="s">
        <v>460</v>
      </c>
      <c r="L3946" s="2">
        <v>0</v>
      </c>
      <c r="M3946" t="s">
        <v>11298</v>
      </c>
      <c r="N3946" t="s">
        <v>12430</v>
      </c>
      <c r="O3946" t="s">
        <v>10962</v>
      </c>
      <c r="P3946" t="s">
        <v>11212</v>
      </c>
    </row>
    <row r="3947" spans="1:16" x14ac:dyDescent="0.3">
      <c r="A3947" t="s">
        <v>12456</v>
      </c>
      <c r="B3947" s="2" t="str">
        <f t="shared" si="185"/>
        <v>5221</v>
      </c>
      <c r="C3947" s="2">
        <f t="shared" si="183"/>
        <v>5221</v>
      </c>
      <c r="D3947" t="str">
        <f>VLOOKUP(C3947,'Cost Centre'!A:B,2,)</f>
        <v>Social Services</v>
      </c>
      <c r="E3947" t="str">
        <f t="shared" si="184"/>
        <v>6</v>
      </c>
      <c r="F3947" t="s">
        <v>11231</v>
      </c>
      <c r="G3947" s="2">
        <v>0</v>
      </c>
      <c r="H3947" s="2">
        <v>0</v>
      </c>
      <c r="I3947" s="2">
        <v>0</v>
      </c>
      <c r="J3947" s="105">
        <f>SUMIF([1]MMM!$A:$A,A3947,[1]MMM!$F:$F)</f>
        <v>0</v>
      </c>
      <c r="K3947" s="2" t="s">
        <v>460</v>
      </c>
      <c r="L3947" s="2">
        <v>0</v>
      </c>
      <c r="M3947" t="s">
        <v>11298</v>
      </c>
      <c r="N3947" t="s">
        <v>12430</v>
      </c>
      <c r="O3947" t="s">
        <v>10962</v>
      </c>
      <c r="P3947" t="s">
        <v>11212</v>
      </c>
    </row>
    <row r="3948" spans="1:16" x14ac:dyDescent="0.3">
      <c r="A3948" t="s">
        <v>12457</v>
      </c>
      <c r="B3948" s="2" t="str">
        <f t="shared" si="185"/>
        <v>5221</v>
      </c>
      <c r="C3948" s="2">
        <f t="shared" si="183"/>
        <v>5221</v>
      </c>
      <c r="D3948" t="str">
        <f>VLOOKUP(C3948,'Cost Centre'!A:B,2,)</f>
        <v>Social Services</v>
      </c>
      <c r="E3948" t="str">
        <f t="shared" si="184"/>
        <v>6</v>
      </c>
      <c r="F3948" t="s">
        <v>11233</v>
      </c>
      <c r="G3948" s="2">
        <v>0</v>
      </c>
      <c r="H3948" s="2">
        <v>0</v>
      </c>
      <c r="I3948" s="2">
        <v>0</v>
      </c>
      <c r="J3948" s="105">
        <f>SUMIF([1]MMM!$A:$A,A3948,[1]MMM!$F:$F)</f>
        <v>0</v>
      </c>
      <c r="K3948" s="2" t="s">
        <v>460</v>
      </c>
      <c r="L3948" s="2">
        <v>0</v>
      </c>
      <c r="M3948" t="s">
        <v>11298</v>
      </c>
      <c r="N3948" t="s">
        <v>12430</v>
      </c>
      <c r="O3948" t="s">
        <v>10962</v>
      </c>
      <c r="P3948" t="s">
        <v>11212</v>
      </c>
    </row>
    <row r="3949" spans="1:16" x14ac:dyDescent="0.3">
      <c r="A3949" t="s">
        <v>12458</v>
      </c>
      <c r="B3949" s="2" t="str">
        <f t="shared" si="185"/>
        <v>5221</v>
      </c>
      <c r="C3949" s="2">
        <f t="shared" si="183"/>
        <v>5221</v>
      </c>
      <c r="D3949" t="str">
        <f>VLOOKUP(C3949,'Cost Centre'!A:B,2,)</f>
        <v>Social Services</v>
      </c>
      <c r="E3949" t="str">
        <f t="shared" si="184"/>
        <v>6</v>
      </c>
      <c r="F3949" t="s">
        <v>11235</v>
      </c>
      <c r="G3949" s="2">
        <v>0</v>
      </c>
      <c r="H3949" s="2">
        <v>0</v>
      </c>
      <c r="I3949" s="2">
        <v>0</v>
      </c>
      <c r="J3949" s="105">
        <f>SUMIF([1]MMM!$A:$A,A3949,[1]MMM!$F:$F)</f>
        <v>0</v>
      </c>
      <c r="K3949" s="2" t="s">
        <v>460</v>
      </c>
      <c r="L3949" s="2">
        <v>0</v>
      </c>
      <c r="M3949" t="s">
        <v>11298</v>
      </c>
      <c r="N3949" t="s">
        <v>12430</v>
      </c>
      <c r="O3949" t="s">
        <v>10962</v>
      </c>
      <c r="P3949" t="s">
        <v>11212</v>
      </c>
    </row>
    <row r="3950" spans="1:16" x14ac:dyDescent="0.3">
      <c r="A3950" t="s">
        <v>12459</v>
      </c>
      <c r="B3950" s="2" t="str">
        <f t="shared" si="185"/>
        <v>5221</v>
      </c>
      <c r="C3950" s="2">
        <f t="shared" si="183"/>
        <v>5221</v>
      </c>
      <c r="D3950" t="str">
        <f>VLOOKUP(C3950,'Cost Centre'!A:B,2,)</f>
        <v>Social Services</v>
      </c>
      <c r="E3950" t="str">
        <f t="shared" si="184"/>
        <v>6</v>
      </c>
      <c r="F3950" t="s">
        <v>11237</v>
      </c>
      <c r="G3950" s="2">
        <v>0</v>
      </c>
      <c r="H3950" s="2">
        <v>0</v>
      </c>
      <c r="I3950" s="2">
        <v>0</v>
      </c>
      <c r="J3950" s="105">
        <f>SUMIF([1]MMM!$A:$A,A3950,[1]MMM!$F:$F)</f>
        <v>0</v>
      </c>
      <c r="K3950" s="2" t="s">
        <v>460</v>
      </c>
      <c r="L3950" s="2">
        <v>0</v>
      </c>
      <c r="M3950" t="s">
        <v>11298</v>
      </c>
      <c r="N3950" t="s">
        <v>12430</v>
      </c>
      <c r="O3950" t="s">
        <v>10962</v>
      </c>
      <c r="P3950" t="s">
        <v>11212</v>
      </c>
    </row>
    <row r="3951" spans="1:16" x14ac:dyDescent="0.3">
      <c r="A3951" t="s">
        <v>12460</v>
      </c>
      <c r="B3951" s="2" t="str">
        <f t="shared" si="185"/>
        <v>5221</v>
      </c>
      <c r="C3951" s="2">
        <f t="shared" si="183"/>
        <v>5221</v>
      </c>
      <c r="D3951" t="str">
        <f>VLOOKUP(C3951,'Cost Centre'!A:B,2,)</f>
        <v>Social Services</v>
      </c>
      <c r="E3951" t="str">
        <f t="shared" si="184"/>
        <v>6</v>
      </c>
      <c r="F3951" t="s">
        <v>11239</v>
      </c>
      <c r="G3951" s="2">
        <v>0</v>
      </c>
      <c r="H3951" s="2">
        <v>0</v>
      </c>
      <c r="I3951" s="2">
        <v>0</v>
      </c>
      <c r="J3951" s="105">
        <f>SUMIF([1]MMM!$A:$A,A3951,[1]MMM!$F:$F)</f>
        <v>0</v>
      </c>
      <c r="K3951" s="2" t="s">
        <v>460</v>
      </c>
      <c r="L3951" s="2">
        <v>0</v>
      </c>
      <c r="M3951" t="s">
        <v>11298</v>
      </c>
      <c r="N3951" t="s">
        <v>12430</v>
      </c>
      <c r="O3951" t="s">
        <v>10962</v>
      </c>
      <c r="P3951" t="s">
        <v>11212</v>
      </c>
    </row>
    <row r="3952" spans="1:16" x14ac:dyDescent="0.3">
      <c r="A3952" t="s">
        <v>12461</v>
      </c>
      <c r="B3952" s="2" t="str">
        <f t="shared" si="185"/>
        <v>5221</v>
      </c>
      <c r="C3952" s="2">
        <f t="shared" si="183"/>
        <v>5221</v>
      </c>
      <c r="D3952" t="str">
        <f>VLOOKUP(C3952,'Cost Centre'!A:B,2,)</f>
        <v>Social Services</v>
      </c>
      <c r="E3952" t="str">
        <f t="shared" si="184"/>
        <v>6</v>
      </c>
      <c r="F3952" t="s">
        <v>11241</v>
      </c>
      <c r="G3952" s="2">
        <v>0</v>
      </c>
      <c r="H3952" s="2">
        <v>0</v>
      </c>
      <c r="I3952" s="2">
        <v>0</v>
      </c>
      <c r="J3952" s="105">
        <f>SUMIF([1]MMM!$A:$A,A3952,[1]MMM!$F:$F)</f>
        <v>0</v>
      </c>
      <c r="K3952" s="2" t="s">
        <v>460</v>
      </c>
      <c r="L3952" s="2">
        <v>0</v>
      </c>
      <c r="M3952" t="s">
        <v>11298</v>
      </c>
      <c r="N3952" t="s">
        <v>12430</v>
      </c>
      <c r="O3952" t="s">
        <v>10962</v>
      </c>
      <c r="P3952" t="s">
        <v>11212</v>
      </c>
    </row>
    <row r="3953" spans="1:16" x14ac:dyDescent="0.3">
      <c r="A3953" t="s">
        <v>12462</v>
      </c>
      <c r="B3953" s="2" t="str">
        <f t="shared" si="185"/>
        <v>5221</v>
      </c>
      <c r="C3953" s="2">
        <f t="shared" si="183"/>
        <v>5221</v>
      </c>
      <c r="D3953" t="str">
        <f>VLOOKUP(C3953,'Cost Centre'!A:B,2,)</f>
        <v>Social Services</v>
      </c>
      <c r="E3953" t="str">
        <f t="shared" si="184"/>
        <v>6</v>
      </c>
      <c r="F3953" t="s">
        <v>11243</v>
      </c>
      <c r="G3953" s="2">
        <v>0</v>
      </c>
      <c r="H3953" s="2">
        <v>0</v>
      </c>
      <c r="I3953" s="2">
        <v>0</v>
      </c>
      <c r="J3953" s="105">
        <f>SUMIF([1]MMM!$A:$A,A3953,[1]MMM!$F:$F)</f>
        <v>0</v>
      </c>
      <c r="K3953" s="2" t="s">
        <v>460</v>
      </c>
      <c r="L3953" s="2">
        <v>0</v>
      </c>
      <c r="M3953" t="s">
        <v>11298</v>
      </c>
      <c r="N3953" t="s">
        <v>12430</v>
      </c>
      <c r="O3953" t="s">
        <v>10962</v>
      </c>
      <c r="P3953" t="s">
        <v>11212</v>
      </c>
    </row>
    <row r="3954" spans="1:16" x14ac:dyDescent="0.3">
      <c r="A3954" t="s">
        <v>12463</v>
      </c>
      <c r="B3954" s="2" t="str">
        <f t="shared" si="185"/>
        <v>5221</v>
      </c>
      <c r="C3954" s="2">
        <f t="shared" si="183"/>
        <v>5221</v>
      </c>
      <c r="D3954" t="str">
        <f>VLOOKUP(C3954,'Cost Centre'!A:B,2,)</f>
        <v>Social Services</v>
      </c>
      <c r="E3954" t="str">
        <f t="shared" si="184"/>
        <v>6</v>
      </c>
      <c r="F3954" t="s">
        <v>11245</v>
      </c>
      <c r="G3954" s="2">
        <v>0</v>
      </c>
      <c r="H3954" s="2">
        <v>0</v>
      </c>
      <c r="I3954" s="2">
        <v>0</v>
      </c>
      <c r="J3954" s="105">
        <f>SUMIF([1]MMM!$A:$A,A3954,[1]MMM!$F:$F)</f>
        <v>0</v>
      </c>
      <c r="K3954" s="2" t="s">
        <v>460</v>
      </c>
      <c r="L3954" s="2">
        <v>0</v>
      </c>
      <c r="M3954" t="s">
        <v>11298</v>
      </c>
      <c r="N3954" t="s">
        <v>12430</v>
      </c>
      <c r="O3954" t="s">
        <v>10962</v>
      </c>
      <c r="P3954" t="s">
        <v>11212</v>
      </c>
    </row>
    <row r="3955" spans="1:16" x14ac:dyDescent="0.3">
      <c r="A3955" t="s">
        <v>12464</v>
      </c>
      <c r="B3955" s="2" t="str">
        <f t="shared" si="185"/>
        <v>5221</v>
      </c>
      <c r="C3955" s="2">
        <f t="shared" si="183"/>
        <v>5221</v>
      </c>
      <c r="D3955" t="str">
        <f>VLOOKUP(C3955,'Cost Centre'!A:B,2,)</f>
        <v>Social Services</v>
      </c>
      <c r="E3955" t="str">
        <f t="shared" si="184"/>
        <v>6</v>
      </c>
      <c r="F3955" t="s">
        <v>11009</v>
      </c>
      <c r="G3955" s="2">
        <v>0</v>
      </c>
      <c r="H3955" s="2">
        <v>0</v>
      </c>
      <c r="I3955" s="2">
        <v>0</v>
      </c>
      <c r="J3955" s="105">
        <f>SUMIF([1]MMM!$A:$A,A3955,[1]MMM!$F:$F)</f>
        <v>0</v>
      </c>
      <c r="K3955" s="2" t="s">
        <v>460</v>
      </c>
      <c r="L3955" s="2">
        <v>0</v>
      </c>
      <c r="M3955" t="s">
        <v>11298</v>
      </c>
      <c r="N3955" t="s">
        <v>12430</v>
      </c>
      <c r="O3955" t="s">
        <v>10962</v>
      </c>
      <c r="P3955" t="s">
        <v>11010</v>
      </c>
    </row>
    <row r="3956" spans="1:16" x14ac:dyDescent="0.3">
      <c r="A3956" t="s">
        <v>12465</v>
      </c>
      <c r="B3956" s="2" t="str">
        <f t="shared" si="185"/>
        <v>5221</v>
      </c>
      <c r="C3956" s="2">
        <f t="shared" si="183"/>
        <v>5221</v>
      </c>
      <c r="D3956" t="str">
        <f>VLOOKUP(C3956,'Cost Centre'!A:B,2,)</f>
        <v>Social Services</v>
      </c>
      <c r="E3956" t="str">
        <f t="shared" si="184"/>
        <v>6</v>
      </c>
      <c r="F3956" t="s">
        <v>11011</v>
      </c>
      <c r="G3956" s="2">
        <v>0</v>
      </c>
      <c r="H3956" s="2">
        <v>0</v>
      </c>
      <c r="I3956" s="2">
        <v>0</v>
      </c>
      <c r="J3956" s="105">
        <f>SUMIF([1]MMM!$A:$A,A3956,[1]MMM!$F:$F)</f>
        <v>0</v>
      </c>
      <c r="K3956" s="2" t="s">
        <v>460</v>
      </c>
      <c r="L3956" s="2">
        <v>0</v>
      </c>
      <c r="M3956" t="s">
        <v>11298</v>
      </c>
      <c r="N3956" t="s">
        <v>12430</v>
      </c>
      <c r="O3956" t="s">
        <v>10962</v>
      </c>
      <c r="P3956" t="s">
        <v>11010</v>
      </c>
    </row>
    <row r="3957" spans="1:16" x14ac:dyDescent="0.3">
      <c r="A3957" t="s">
        <v>12466</v>
      </c>
      <c r="B3957" s="2" t="str">
        <f t="shared" si="185"/>
        <v>5221</v>
      </c>
      <c r="C3957" s="2">
        <f t="shared" si="183"/>
        <v>5221</v>
      </c>
      <c r="D3957" t="str">
        <f>VLOOKUP(C3957,'Cost Centre'!A:B,2,)</f>
        <v>Social Services</v>
      </c>
      <c r="E3957" t="str">
        <f t="shared" si="184"/>
        <v>6</v>
      </c>
      <c r="F3957" t="s">
        <v>11012</v>
      </c>
      <c r="G3957" s="2">
        <v>0</v>
      </c>
      <c r="H3957" s="2">
        <v>0</v>
      </c>
      <c r="I3957" s="2">
        <v>0</v>
      </c>
      <c r="J3957" s="105">
        <f>SUMIF([1]MMM!$A:$A,A3957,[1]MMM!$F:$F)</f>
        <v>0</v>
      </c>
      <c r="K3957" s="2" t="s">
        <v>460</v>
      </c>
      <c r="L3957" s="2">
        <v>0</v>
      </c>
      <c r="M3957" t="s">
        <v>11298</v>
      </c>
      <c r="N3957" t="s">
        <v>12430</v>
      </c>
      <c r="O3957" t="s">
        <v>10962</v>
      </c>
      <c r="P3957" t="s">
        <v>11010</v>
      </c>
    </row>
    <row r="3958" spans="1:16" x14ac:dyDescent="0.3">
      <c r="A3958" t="s">
        <v>12467</v>
      </c>
      <c r="B3958" s="2" t="str">
        <f t="shared" si="185"/>
        <v>5221</v>
      </c>
      <c r="C3958" s="2">
        <f t="shared" si="183"/>
        <v>5221</v>
      </c>
      <c r="D3958" t="str">
        <f>VLOOKUP(C3958,'Cost Centre'!A:B,2,)</f>
        <v>Social Services</v>
      </c>
      <c r="E3958" t="str">
        <f t="shared" si="184"/>
        <v>6</v>
      </c>
      <c r="F3958" t="s">
        <v>11013</v>
      </c>
      <c r="G3958" s="2">
        <v>0</v>
      </c>
      <c r="H3958" s="2">
        <v>0</v>
      </c>
      <c r="I3958" s="2">
        <v>0</v>
      </c>
      <c r="J3958" s="105">
        <f>SUMIF([1]MMM!$A:$A,A3958,[1]MMM!$F:$F)</f>
        <v>0</v>
      </c>
      <c r="K3958" s="2" t="s">
        <v>460</v>
      </c>
      <c r="L3958" s="2">
        <v>0</v>
      </c>
      <c r="M3958" t="s">
        <v>11298</v>
      </c>
      <c r="N3958" t="s">
        <v>12430</v>
      </c>
      <c r="O3958" t="s">
        <v>10962</v>
      </c>
      <c r="P3958" t="s">
        <v>11010</v>
      </c>
    </row>
    <row r="3959" spans="1:16" x14ac:dyDescent="0.3">
      <c r="A3959" t="s">
        <v>12468</v>
      </c>
      <c r="B3959" s="2" t="str">
        <f t="shared" si="185"/>
        <v>5221</v>
      </c>
      <c r="C3959" s="2">
        <f t="shared" si="183"/>
        <v>5221</v>
      </c>
      <c r="D3959" t="str">
        <f>VLOOKUP(C3959,'Cost Centre'!A:B,2,)</f>
        <v>Social Services</v>
      </c>
      <c r="E3959" t="str">
        <f t="shared" si="184"/>
        <v>6</v>
      </c>
      <c r="F3959" t="s">
        <v>11014</v>
      </c>
      <c r="G3959" s="2">
        <v>0</v>
      </c>
      <c r="H3959" s="2">
        <v>0</v>
      </c>
      <c r="I3959" s="2">
        <v>0</v>
      </c>
      <c r="J3959" s="105">
        <f>SUMIF([1]MMM!$A:$A,A3959,[1]MMM!$F:$F)</f>
        <v>0</v>
      </c>
      <c r="K3959" s="2" t="s">
        <v>460</v>
      </c>
      <c r="L3959" s="2">
        <v>0</v>
      </c>
      <c r="M3959" t="s">
        <v>11298</v>
      </c>
      <c r="N3959" t="s">
        <v>12430</v>
      </c>
      <c r="O3959" t="s">
        <v>10962</v>
      </c>
      <c r="P3959" t="s">
        <v>11010</v>
      </c>
    </row>
    <row r="3960" spans="1:16" x14ac:dyDescent="0.3">
      <c r="A3960" t="s">
        <v>12469</v>
      </c>
      <c r="B3960" s="2" t="str">
        <f t="shared" si="185"/>
        <v>5221</v>
      </c>
      <c r="C3960" s="2">
        <f t="shared" si="183"/>
        <v>5221</v>
      </c>
      <c r="D3960" t="str">
        <f>VLOOKUP(C3960,'Cost Centre'!A:B,2,)</f>
        <v>Social Services</v>
      </c>
      <c r="E3960" t="str">
        <f t="shared" si="184"/>
        <v>6</v>
      </c>
      <c r="F3960" t="s">
        <v>11015</v>
      </c>
      <c r="G3960" s="2">
        <v>0</v>
      </c>
      <c r="H3960" s="2">
        <v>0</v>
      </c>
      <c r="I3960" s="2">
        <v>0</v>
      </c>
      <c r="J3960" s="105">
        <f>SUMIF([1]MMM!$A:$A,A3960,[1]MMM!$F:$F)</f>
        <v>0</v>
      </c>
      <c r="K3960" s="2" t="s">
        <v>460</v>
      </c>
      <c r="L3960" s="2">
        <v>0</v>
      </c>
      <c r="M3960" t="s">
        <v>11298</v>
      </c>
      <c r="N3960" t="s">
        <v>12430</v>
      </c>
      <c r="O3960" t="s">
        <v>10962</v>
      </c>
      <c r="P3960" t="s">
        <v>11010</v>
      </c>
    </row>
    <row r="3961" spans="1:16" x14ac:dyDescent="0.3">
      <c r="A3961" t="s">
        <v>12470</v>
      </c>
      <c r="B3961" s="2" t="str">
        <f t="shared" si="185"/>
        <v>5221</v>
      </c>
      <c r="C3961" s="2">
        <f t="shared" si="183"/>
        <v>5221</v>
      </c>
      <c r="D3961" t="str">
        <f>VLOOKUP(C3961,'Cost Centre'!A:B,2,)</f>
        <v>Social Services</v>
      </c>
      <c r="E3961" t="str">
        <f t="shared" si="184"/>
        <v>6</v>
      </c>
      <c r="F3961" t="s">
        <v>11016</v>
      </c>
      <c r="G3961" s="2">
        <v>0</v>
      </c>
      <c r="H3961" s="2">
        <v>0</v>
      </c>
      <c r="I3961" s="2">
        <v>0</v>
      </c>
      <c r="J3961" s="105">
        <f>SUMIF([1]MMM!$A:$A,A3961,[1]MMM!$F:$F)</f>
        <v>0</v>
      </c>
      <c r="K3961" s="2" t="s">
        <v>460</v>
      </c>
      <c r="L3961" s="2">
        <v>0</v>
      </c>
      <c r="M3961" t="s">
        <v>11298</v>
      </c>
      <c r="N3961" t="s">
        <v>12430</v>
      </c>
      <c r="O3961" t="s">
        <v>10962</v>
      </c>
      <c r="P3961" t="s">
        <v>11010</v>
      </c>
    </row>
    <row r="3962" spans="1:16" x14ac:dyDescent="0.3">
      <c r="A3962" t="s">
        <v>12471</v>
      </c>
      <c r="B3962" s="2" t="str">
        <f t="shared" si="185"/>
        <v>5221</v>
      </c>
      <c r="C3962" s="2">
        <f t="shared" si="183"/>
        <v>5221</v>
      </c>
      <c r="D3962" t="str">
        <f>VLOOKUP(C3962,'Cost Centre'!A:B,2,)</f>
        <v>Social Services</v>
      </c>
      <c r="E3962" t="str">
        <f t="shared" si="184"/>
        <v>6</v>
      </c>
      <c r="F3962" t="s">
        <v>11017</v>
      </c>
      <c r="G3962" s="2">
        <v>0</v>
      </c>
      <c r="H3962" s="2">
        <v>0</v>
      </c>
      <c r="I3962" s="2">
        <v>0</v>
      </c>
      <c r="J3962" s="105">
        <f>SUMIF([1]MMM!$A:$A,A3962,[1]MMM!$F:$F)</f>
        <v>0</v>
      </c>
      <c r="K3962" s="2" t="s">
        <v>460</v>
      </c>
      <c r="L3962" s="2">
        <v>0</v>
      </c>
      <c r="M3962" t="s">
        <v>11298</v>
      </c>
      <c r="N3962" t="s">
        <v>12430</v>
      </c>
      <c r="O3962" t="s">
        <v>10962</v>
      </c>
      <c r="P3962" t="s">
        <v>11010</v>
      </c>
    </row>
    <row r="3963" spans="1:16" x14ac:dyDescent="0.3">
      <c r="A3963" t="s">
        <v>12472</v>
      </c>
      <c r="B3963" s="2" t="str">
        <f t="shared" si="185"/>
        <v>5221</v>
      </c>
      <c r="C3963" s="2">
        <f t="shared" si="183"/>
        <v>5221</v>
      </c>
      <c r="D3963" t="str">
        <f>VLOOKUP(C3963,'Cost Centre'!A:B,2,)</f>
        <v>Social Services</v>
      </c>
      <c r="E3963" t="str">
        <f t="shared" si="184"/>
        <v>6</v>
      </c>
      <c r="F3963" t="s">
        <v>11018</v>
      </c>
      <c r="G3963" s="2">
        <v>0</v>
      </c>
      <c r="H3963" s="2">
        <v>0</v>
      </c>
      <c r="I3963" s="2">
        <v>0</v>
      </c>
      <c r="J3963" s="105">
        <f>SUMIF([1]MMM!$A:$A,A3963,[1]MMM!$F:$F)</f>
        <v>0</v>
      </c>
      <c r="K3963" s="2" t="s">
        <v>460</v>
      </c>
      <c r="L3963" s="2">
        <v>0</v>
      </c>
      <c r="M3963" t="s">
        <v>11298</v>
      </c>
      <c r="N3963" t="s">
        <v>12430</v>
      </c>
      <c r="O3963" t="s">
        <v>10962</v>
      </c>
      <c r="P3963" t="s">
        <v>11010</v>
      </c>
    </row>
    <row r="3964" spans="1:16" x14ac:dyDescent="0.3">
      <c r="A3964" t="s">
        <v>12473</v>
      </c>
      <c r="B3964" s="2" t="str">
        <f t="shared" si="185"/>
        <v>5221</v>
      </c>
      <c r="C3964" s="2">
        <f t="shared" si="183"/>
        <v>5221</v>
      </c>
      <c r="D3964" t="str">
        <f>VLOOKUP(C3964,'Cost Centre'!A:B,2,)</f>
        <v>Social Services</v>
      </c>
      <c r="E3964" t="str">
        <f t="shared" si="184"/>
        <v>6</v>
      </c>
      <c r="F3964" t="s">
        <v>11019</v>
      </c>
      <c r="G3964" s="2">
        <v>0</v>
      </c>
      <c r="H3964" s="2">
        <v>0</v>
      </c>
      <c r="I3964" s="2">
        <v>0</v>
      </c>
      <c r="J3964" s="105">
        <f>SUMIF([1]MMM!$A:$A,A3964,[1]MMM!$F:$F)</f>
        <v>0</v>
      </c>
      <c r="K3964" s="2" t="s">
        <v>460</v>
      </c>
      <c r="L3964" s="2">
        <v>0</v>
      </c>
      <c r="M3964" t="s">
        <v>11298</v>
      </c>
      <c r="N3964" t="s">
        <v>12430</v>
      </c>
      <c r="O3964" t="s">
        <v>10962</v>
      </c>
      <c r="P3964" t="s">
        <v>11010</v>
      </c>
    </row>
    <row r="3965" spans="1:16" x14ac:dyDescent="0.3">
      <c r="A3965" t="s">
        <v>1214</v>
      </c>
      <c r="B3965" s="2" t="str">
        <f t="shared" si="185"/>
        <v>5221</v>
      </c>
      <c r="C3965" s="2">
        <f t="shared" si="183"/>
        <v>5221</v>
      </c>
      <c r="D3965" t="str">
        <f>VLOOKUP(C3965,'Cost Centre'!A:B,2,)</f>
        <v>Social Services</v>
      </c>
      <c r="E3965" t="str">
        <f t="shared" si="184"/>
        <v>8</v>
      </c>
      <c r="F3965" t="s">
        <v>462</v>
      </c>
      <c r="G3965" s="2">
        <v>21423536.199999999</v>
      </c>
      <c r="H3965" s="2">
        <v>0</v>
      </c>
      <c r="I3965" s="2">
        <v>0</v>
      </c>
      <c r="J3965" s="105">
        <f>SUMIF([1]MMM!$A:$A,A3965,[1]MMM!$F:$F)</f>
        <v>21423536.199999999</v>
      </c>
      <c r="K3965" s="2" t="s">
        <v>460</v>
      </c>
      <c r="L3965" s="2">
        <v>0</v>
      </c>
      <c r="M3965" t="s">
        <v>11298</v>
      </c>
      <c r="N3965" t="s">
        <v>12430</v>
      </c>
      <c r="O3965" t="s">
        <v>10916</v>
      </c>
      <c r="P3965" t="s">
        <v>10917</v>
      </c>
    </row>
    <row r="3966" spans="1:16" x14ac:dyDescent="0.3">
      <c r="A3966" t="s">
        <v>1215</v>
      </c>
      <c r="B3966" s="2" t="str">
        <f t="shared" si="185"/>
        <v>5221</v>
      </c>
      <c r="C3966" s="2">
        <f t="shared" si="183"/>
        <v>5221</v>
      </c>
      <c r="D3966" t="str">
        <f>VLOOKUP(C3966,'Cost Centre'!A:B,2,)</f>
        <v>Social Services</v>
      </c>
      <c r="E3966" t="str">
        <f t="shared" si="184"/>
        <v>8</v>
      </c>
      <c r="F3966" t="s">
        <v>464</v>
      </c>
      <c r="G3966" s="2">
        <v>0</v>
      </c>
      <c r="H3966" s="2">
        <v>0</v>
      </c>
      <c r="I3966" s="2">
        <v>0</v>
      </c>
      <c r="J3966" s="105">
        <f>SUMIF([1]MMM!$A:$A,A3966,[1]MMM!$F:$F)</f>
        <v>0</v>
      </c>
      <c r="K3966" s="2" t="s">
        <v>460</v>
      </c>
      <c r="L3966" s="2">
        <v>0</v>
      </c>
      <c r="M3966" t="s">
        <v>11298</v>
      </c>
      <c r="N3966" t="s">
        <v>12430</v>
      </c>
      <c r="O3966" t="s">
        <v>10916</v>
      </c>
      <c r="P3966" t="s">
        <v>10917</v>
      </c>
    </row>
    <row r="3967" spans="1:16" x14ac:dyDescent="0.3">
      <c r="A3967" t="s">
        <v>1216</v>
      </c>
      <c r="B3967" s="2" t="str">
        <f t="shared" si="185"/>
        <v>5221</v>
      </c>
      <c r="C3967" s="2">
        <f t="shared" si="183"/>
        <v>5221</v>
      </c>
      <c r="D3967" t="str">
        <f>VLOOKUP(C3967,'Cost Centre'!A:B,2,)</f>
        <v>Social Services</v>
      </c>
      <c r="E3967" t="str">
        <f t="shared" si="184"/>
        <v>8</v>
      </c>
      <c r="F3967" t="s">
        <v>466</v>
      </c>
      <c r="G3967" s="2">
        <v>0</v>
      </c>
      <c r="H3967" s="2">
        <v>0</v>
      </c>
      <c r="I3967" s="2">
        <v>0</v>
      </c>
      <c r="J3967" s="105">
        <f>SUMIF([1]MMM!$A:$A,A3967,[1]MMM!$F:$F)</f>
        <v>0</v>
      </c>
      <c r="K3967" s="2" t="s">
        <v>460</v>
      </c>
      <c r="L3967" s="2">
        <v>0</v>
      </c>
      <c r="M3967" t="s">
        <v>11298</v>
      </c>
      <c r="N3967" t="s">
        <v>12430</v>
      </c>
      <c r="O3967" t="s">
        <v>10916</v>
      </c>
      <c r="P3967" t="s">
        <v>10917</v>
      </c>
    </row>
    <row r="3968" spans="1:16" x14ac:dyDescent="0.3">
      <c r="A3968" t="s">
        <v>1217</v>
      </c>
      <c r="B3968" s="2" t="str">
        <f t="shared" si="185"/>
        <v>5221</v>
      </c>
      <c r="C3968" s="2">
        <f t="shared" si="183"/>
        <v>5221</v>
      </c>
      <c r="D3968" t="str">
        <f>VLOOKUP(C3968,'Cost Centre'!A:B,2,)</f>
        <v>Social Services</v>
      </c>
      <c r="E3968" t="str">
        <f t="shared" si="184"/>
        <v>8</v>
      </c>
      <c r="F3968" t="s">
        <v>468</v>
      </c>
      <c r="G3968" s="2">
        <v>0</v>
      </c>
      <c r="H3968" s="2">
        <v>22348640.73</v>
      </c>
      <c r="I3968" s="2">
        <v>0</v>
      </c>
      <c r="J3968" s="105">
        <f>SUMIF([1]MMM!$A:$A,A3968,[1]MMM!$F:$F)</f>
        <v>22348640.73</v>
      </c>
      <c r="K3968" s="2" t="s">
        <v>460</v>
      </c>
      <c r="L3968" s="2">
        <v>0</v>
      </c>
      <c r="M3968" t="s">
        <v>11298</v>
      </c>
      <c r="N3968" t="s">
        <v>12430</v>
      </c>
      <c r="O3968" t="s">
        <v>10916</v>
      </c>
      <c r="P3968" t="s">
        <v>10917</v>
      </c>
    </row>
    <row r="3969" spans="1:16" x14ac:dyDescent="0.3">
      <c r="A3969" t="s">
        <v>1218</v>
      </c>
      <c r="B3969" s="2" t="str">
        <f t="shared" si="185"/>
        <v>5221</v>
      </c>
      <c r="C3969" s="2">
        <f t="shared" si="183"/>
        <v>5221</v>
      </c>
      <c r="D3969" t="str">
        <f>VLOOKUP(C3969,'Cost Centre'!A:B,2,)</f>
        <v>Social Services</v>
      </c>
      <c r="E3969" t="str">
        <f t="shared" si="184"/>
        <v>8</v>
      </c>
      <c r="F3969" t="s">
        <v>470</v>
      </c>
      <c r="G3969" s="2">
        <v>0</v>
      </c>
      <c r="H3969" s="2">
        <v>0</v>
      </c>
      <c r="I3969" s="2">
        <v>0</v>
      </c>
      <c r="J3969" s="105">
        <f>SUMIF([1]MMM!$A:$A,A3969,[1]MMM!$F:$F)</f>
        <v>0</v>
      </c>
      <c r="K3969" s="2" t="s">
        <v>460</v>
      </c>
      <c r="L3969" s="2">
        <v>0</v>
      </c>
      <c r="M3969" t="s">
        <v>11298</v>
      </c>
      <c r="N3969" t="s">
        <v>12430</v>
      </c>
      <c r="O3969" t="s">
        <v>10916</v>
      </c>
      <c r="P3969" t="s">
        <v>10917</v>
      </c>
    </row>
    <row r="3970" spans="1:16" x14ac:dyDescent="0.3">
      <c r="A3970" t="s">
        <v>4665</v>
      </c>
      <c r="B3970" s="2" t="str">
        <f t="shared" si="185"/>
        <v>5221</v>
      </c>
      <c r="C3970" s="2">
        <f t="shared" ref="C3970:C4033" si="186">VALUE(B3970)</f>
        <v>5221</v>
      </c>
      <c r="D3970" t="str">
        <f>VLOOKUP(C3970,'Cost Centre'!A:B,2,)</f>
        <v>Social Services</v>
      </c>
      <c r="E3970" t="str">
        <f t="shared" ref="E3970:E4033" si="187">MID(A3970,5,1)</f>
        <v>8</v>
      </c>
      <c r="F3970" t="s">
        <v>2159</v>
      </c>
      <c r="G3970" s="2">
        <v>0</v>
      </c>
      <c r="H3970" s="2">
        <v>0</v>
      </c>
      <c r="I3970" s="2">
        <v>0</v>
      </c>
      <c r="J3970" s="105">
        <f>SUMIF([1]MMM!$A:$A,A3970,[1]MMM!$F:$F)</f>
        <v>0</v>
      </c>
      <c r="K3970" s="2" t="s">
        <v>460</v>
      </c>
      <c r="L3970" s="2">
        <v>0</v>
      </c>
      <c r="M3970" t="s">
        <v>11298</v>
      </c>
      <c r="N3970" t="s">
        <v>12430</v>
      </c>
      <c r="O3970" t="s">
        <v>10916</v>
      </c>
      <c r="P3970" t="s">
        <v>10917</v>
      </c>
    </row>
    <row r="3971" spans="1:16" x14ac:dyDescent="0.3">
      <c r="A3971" t="s">
        <v>4666</v>
      </c>
      <c r="B3971" s="2" t="str">
        <f t="shared" ref="B3971:B4034" si="188">MID(A3971,1,4)</f>
        <v>5222</v>
      </c>
      <c r="C3971" s="2">
        <f t="shared" si="186"/>
        <v>5222</v>
      </c>
      <c r="D3971" t="str">
        <f>VLOOKUP(C3971,'Cost Centre'!A:B,2,)</f>
        <v>Social Services</v>
      </c>
      <c r="E3971" t="str">
        <f t="shared" si="187"/>
        <v>1</v>
      </c>
      <c r="F3971" t="s">
        <v>325</v>
      </c>
      <c r="G3971" s="2">
        <v>0</v>
      </c>
      <c r="H3971" s="2">
        <v>0</v>
      </c>
      <c r="I3971" s="2">
        <v>0</v>
      </c>
      <c r="J3971" s="105">
        <f>SUMIF([1]MMM!$A:$A,A3971,[1]MMM!$F:$F)</f>
        <v>0</v>
      </c>
      <c r="K3971" s="2" t="s">
        <v>10</v>
      </c>
      <c r="L3971" s="2">
        <v>-19270</v>
      </c>
      <c r="M3971" t="s">
        <v>11298</v>
      </c>
      <c r="N3971" t="s">
        <v>12474</v>
      </c>
      <c r="O3971" t="s">
        <v>11023</v>
      </c>
      <c r="P3971" t="s">
        <v>11207</v>
      </c>
    </row>
    <row r="3972" spans="1:16" x14ac:dyDescent="0.3">
      <c r="A3972" t="s">
        <v>4667</v>
      </c>
      <c r="B3972" s="2" t="str">
        <f t="shared" si="188"/>
        <v>5222</v>
      </c>
      <c r="C3972" s="2">
        <f t="shared" si="186"/>
        <v>5222</v>
      </c>
      <c r="D3972" t="str">
        <f>VLOOKUP(C3972,'Cost Centre'!A:B,2,)</f>
        <v>Social Services</v>
      </c>
      <c r="E3972" t="str">
        <f t="shared" si="187"/>
        <v>1</v>
      </c>
      <c r="F3972" t="s">
        <v>326</v>
      </c>
      <c r="G3972" s="2">
        <v>0</v>
      </c>
      <c r="H3972" s="2">
        <v>0</v>
      </c>
      <c r="I3972" s="2">
        <v>-11026.2</v>
      </c>
      <c r="J3972" s="105">
        <f>SUMIF([1]MMM!$A:$A,A3972,[1]MMM!$F:$F)</f>
        <v>-11026.2</v>
      </c>
      <c r="K3972" s="2" t="s">
        <v>10</v>
      </c>
      <c r="L3972" s="2">
        <v>-6318</v>
      </c>
      <c r="M3972" t="s">
        <v>11298</v>
      </c>
      <c r="N3972" t="s">
        <v>12474</v>
      </c>
      <c r="O3972" t="s">
        <v>11023</v>
      </c>
      <c r="P3972" t="s">
        <v>11207</v>
      </c>
    </row>
    <row r="3973" spans="1:16" x14ac:dyDescent="0.3">
      <c r="A3973" t="s">
        <v>4668</v>
      </c>
      <c r="B3973" s="2" t="str">
        <f t="shared" si="188"/>
        <v>5222</v>
      </c>
      <c r="C3973" s="2">
        <f t="shared" si="186"/>
        <v>5222</v>
      </c>
      <c r="D3973" t="str">
        <f>VLOOKUP(C3973,'Cost Centre'!A:B,2,)</f>
        <v>Social Services</v>
      </c>
      <c r="E3973" t="str">
        <f t="shared" si="187"/>
        <v>2</v>
      </c>
      <c r="F3973" t="s">
        <v>48</v>
      </c>
      <c r="G3973" s="2">
        <v>0</v>
      </c>
      <c r="H3973" s="2">
        <v>516636</v>
      </c>
      <c r="I3973" s="2">
        <v>0</v>
      </c>
      <c r="J3973" s="105">
        <f>SUMIF([1]MMM!$A:$A,A3973,[1]MMM!$F:$F)</f>
        <v>516636</v>
      </c>
      <c r="K3973" s="2" t="s">
        <v>10</v>
      </c>
      <c r="L3973" s="2">
        <v>516636</v>
      </c>
      <c r="M3973" t="s">
        <v>11298</v>
      </c>
      <c r="N3973" t="s">
        <v>12474</v>
      </c>
      <c r="O3973" t="s">
        <v>10871</v>
      </c>
      <c r="P3973" t="s">
        <v>10875</v>
      </c>
    </row>
    <row r="3974" spans="1:16" x14ac:dyDescent="0.3">
      <c r="A3974" t="s">
        <v>4669</v>
      </c>
      <c r="B3974" s="2" t="str">
        <f t="shared" si="188"/>
        <v>5222</v>
      </c>
      <c r="C3974" s="2">
        <f t="shared" si="186"/>
        <v>5222</v>
      </c>
      <c r="D3974" t="str">
        <f>VLOOKUP(C3974,'Cost Centre'!A:B,2,)</f>
        <v>Social Services</v>
      </c>
      <c r="E3974" t="str">
        <f t="shared" si="187"/>
        <v>2</v>
      </c>
      <c r="F3974" t="s">
        <v>55</v>
      </c>
      <c r="G3974" s="2">
        <v>0</v>
      </c>
      <c r="H3974" s="2">
        <v>173746.05</v>
      </c>
      <c r="I3974" s="2">
        <v>0</v>
      </c>
      <c r="J3974" s="105">
        <f>SUMIF([1]MMM!$A:$A,A3974,[1]MMM!$F:$F)</f>
        <v>173814.9</v>
      </c>
      <c r="K3974" s="2" t="s">
        <v>10</v>
      </c>
      <c r="L3974" s="2">
        <v>173728</v>
      </c>
      <c r="M3974" t="s">
        <v>11298</v>
      </c>
      <c r="N3974" t="s">
        <v>12474</v>
      </c>
      <c r="O3974" t="s">
        <v>10871</v>
      </c>
      <c r="P3974" t="s">
        <v>10875</v>
      </c>
    </row>
    <row r="3975" spans="1:16" x14ac:dyDescent="0.3">
      <c r="A3975" t="s">
        <v>4670</v>
      </c>
      <c r="B3975" s="2" t="str">
        <f t="shared" si="188"/>
        <v>5222</v>
      </c>
      <c r="C3975" s="2">
        <f t="shared" si="186"/>
        <v>5222</v>
      </c>
      <c r="D3975" t="str">
        <f>VLOOKUP(C3975,'Cost Centre'!A:B,2,)</f>
        <v>Social Services</v>
      </c>
      <c r="E3975" t="str">
        <f t="shared" si="187"/>
        <v>2</v>
      </c>
      <c r="F3975" t="s">
        <v>60</v>
      </c>
      <c r="G3975" s="2">
        <v>0</v>
      </c>
      <c r="H3975" s="2">
        <v>0.01</v>
      </c>
      <c r="I3975" s="2">
        <v>0</v>
      </c>
      <c r="J3975" s="105">
        <f>SUMIF([1]MMM!$A:$A,A3975,[1]MMM!$F:$F)</f>
        <v>0.01</v>
      </c>
      <c r="K3975" s="2" t="s">
        <v>10</v>
      </c>
      <c r="L3975" s="2">
        <v>2</v>
      </c>
      <c r="M3975" t="s">
        <v>11298</v>
      </c>
      <c r="N3975" t="s">
        <v>12474</v>
      </c>
      <c r="O3975" t="s">
        <v>10871</v>
      </c>
      <c r="P3975" t="s">
        <v>10875</v>
      </c>
    </row>
    <row r="3976" spans="1:16" x14ac:dyDescent="0.3">
      <c r="A3976" t="s">
        <v>4671</v>
      </c>
      <c r="B3976" s="2" t="str">
        <f t="shared" si="188"/>
        <v>5222</v>
      </c>
      <c r="C3976" s="2">
        <f t="shared" si="186"/>
        <v>5222</v>
      </c>
      <c r="D3976" t="str">
        <f>VLOOKUP(C3976,'Cost Centre'!A:B,2,)</f>
        <v>Social Services</v>
      </c>
      <c r="E3976" t="str">
        <f t="shared" si="187"/>
        <v>2</v>
      </c>
      <c r="F3976" t="s">
        <v>61</v>
      </c>
      <c r="G3976" s="2">
        <v>0</v>
      </c>
      <c r="H3976" s="2">
        <v>43053.01</v>
      </c>
      <c r="I3976" s="2">
        <v>0</v>
      </c>
      <c r="J3976" s="105">
        <f>SUMIF([1]MMM!$A:$A,A3976,[1]MMM!$F:$F)</f>
        <v>43053.01</v>
      </c>
      <c r="K3976" s="2" t="s">
        <v>10</v>
      </c>
      <c r="L3976" s="2">
        <v>43134</v>
      </c>
      <c r="M3976" t="s">
        <v>11298</v>
      </c>
      <c r="N3976" t="s">
        <v>12474</v>
      </c>
      <c r="O3976" t="s">
        <v>10871</v>
      </c>
      <c r="P3976" t="s">
        <v>10875</v>
      </c>
    </row>
    <row r="3977" spans="1:16" x14ac:dyDescent="0.3">
      <c r="A3977" t="s">
        <v>4672</v>
      </c>
      <c r="B3977" s="2" t="str">
        <f t="shared" si="188"/>
        <v>5222</v>
      </c>
      <c r="C3977" s="2">
        <f t="shared" si="186"/>
        <v>5222</v>
      </c>
      <c r="D3977" t="str">
        <f>VLOOKUP(C3977,'Cost Centre'!A:B,2,)</f>
        <v>Social Services</v>
      </c>
      <c r="E3977" t="str">
        <f t="shared" si="187"/>
        <v>2</v>
      </c>
      <c r="F3977" t="s">
        <v>67</v>
      </c>
      <c r="G3977" s="2">
        <v>0</v>
      </c>
      <c r="H3977" s="2">
        <v>104.99</v>
      </c>
      <c r="I3977" s="2">
        <v>0</v>
      </c>
      <c r="J3977" s="105">
        <f>SUMIF([1]MMM!$A:$A,A3977,[1]MMM!$F:$F)</f>
        <v>104.99</v>
      </c>
      <c r="K3977" s="2" t="s">
        <v>10</v>
      </c>
      <c r="L3977" s="2">
        <v>106</v>
      </c>
      <c r="M3977" t="s">
        <v>11298</v>
      </c>
      <c r="N3977" t="s">
        <v>12474</v>
      </c>
      <c r="O3977" t="s">
        <v>10871</v>
      </c>
      <c r="P3977" t="s">
        <v>10876</v>
      </c>
    </row>
    <row r="3978" spans="1:16" x14ac:dyDescent="0.3">
      <c r="A3978" t="s">
        <v>4673</v>
      </c>
      <c r="B3978" s="2" t="str">
        <f t="shared" si="188"/>
        <v>5222</v>
      </c>
      <c r="C3978" s="2">
        <f t="shared" si="186"/>
        <v>5222</v>
      </c>
      <c r="D3978" t="str">
        <f>VLOOKUP(C3978,'Cost Centre'!A:B,2,)</f>
        <v>Social Services</v>
      </c>
      <c r="E3978" t="str">
        <f t="shared" si="187"/>
        <v>2</v>
      </c>
      <c r="F3978" t="s">
        <v>68</v>
      </c>
      <c r="G3978" s="2">
        <v>0</v>
      </c>
      <c r="H3978" s="2">
        <v>5110.95</v>
      </c>
      <c r="I3978" s="2">
        <v>0</v>
      </c>
      <c r="J3978" s="105">
        <f>SUMIF([1]MMM!$A:$A,A3978,[1]MMM!$F:$F)</f>
        <v>5669.86</v>
      </c>
      <c r="K3978" s="2" t="s">
        <v>10</v>
      </c>
      <c r="L3978" s="2">
        <v>5206</v>
      </c>
      <c r="M3978" t="s">
        <v>11298</v>
      </c>
      <c r="N3978" t="s">
        <v>12474</v>
      </c>
      <c r="O3978" t="s">
        <v>10871</v>
      </c>
      <c r="P3978" t="s">
        <v>10876</v>
      </c>
    </row>
    <row r="3979" spans="1:16" x14ac:dyDescent="0.3">
      <c r="A3979" t="s">
        <v>4674</v>
      </c>
      <c r="B3979" s="2" t="str">
        <f t="shared" si="188"/>
        <v>5222</v>
      </c>
      <c r="C3979" s="2">
        <f t="shared" si="186"/>
        <v>5222</v>
      </c>
      <c r="D3979" t="str">
        <f>VLOOKUP(C3979,'Cost Centre'!A:B,2,)</f>
        <v>Social Services</v>
      </c>
      <c r="E3979" t="str">
        <f t="shared" si="187"/>
        <v>2</v>
      </c>
      <c r="F3979" t="s">
        <v>10877</v>
      </c>
      <c r="G3979" s="2">
        <v>0</v>
      </c>
      <c r="H3979" s="2">
        <v>48907.01</v>
      </c>
      <c r="I3979" s="2">
        <v>0</v>
      </c>
      <c r="J3979" s="105">
        <f>SUMIF([1]MMM!$A:$A,A3979,[1]MMM!$F:$F)</f>
        <v>48907.01</v>
      </c>
      <c r="K3979" s="2" t="s">
        <v>10</v>
      </c>
      <c r="L3979" s="2">
        <v>48051</v>
      </c>
      <c r="M3979" t="s">
        <v>11298</v>
      </c>
      <c r="N3979" t="s">
        <v>12474</v>
      </c>
      <c r="O3979" t="s">
        <v>10871</v>
      </c>
      <c r="P3979" t="s">
        <v>10876</v>
      </c>
    </row>
    <row r="3980" spans="1:16" x14ac:dyDescent="0.3">
      <c r="A3980" t="s">
        <v>4675</v>
      </c>
      <c r="B3980" s="2" t="str">
        <f t="shared" si="188"/>
        <v>5222</v>
      </c>
      <c r="C3980" s="2">
        <f t="shared" si="186"/>
        <v>5222</v>
      </c>
      <c r="D3980" t="str">
        <f>VLOOKUP(C3980,'Cost Centre'!A:B,2,)</f>
        <v>Social Services</v>
      </c>
      <c r="E3980" t="str">
        <f t="shared" si="187"/>
        <v>2</v>
      </c>
      <c r="F3980" t="s">
        <v>69</v>
      </c>
      <c r="G3980" s="2">
        <v>0</v>
      </c>
      <c r="H3980" s="2">
        <v>93356.17</v>
      </c>
      <c r="I3980" s="2">
        <v>0</v>
      </c>
      <c r="J3980" s="105">
        <f>SUMIF([1]MMM!$A:$A,A3980,[1]MMM!$F:$F)</f>
        <v>93356.17</v>
      </c>
      <c r="K3980" s="2" t="s">
        <v>10</v>
      </c>
      <c r="L3980" s="2">
        <v>93356</v>
      </c>
      <c r="M3980" t="s">
        <v>11298</v>
      </c>
      <c r="N3980" t="s">
        <v>12474</v>
      </c>
      <c r="O3980" t="s">
        <v>10871</v>
      </c>
      <c r="P3980" t="s">
        <v>10876</v>
      </c>
    </row>
    <row r="3981" spans="1:16" x14ac:dyDescent="0.3">
      <c r="A3981" t="s">
        <v>4676</v>
      </c>
      <c r="B3981" s="2" t="str">
        <f t="shared" si="188"/>
        <v>5222</v>
      </c>
      <c r="C3981" s="2">
        <f t="shared" si="186"/>
        <v>5222</v>
      </c>
      <c r="D3981" t="str">
        <f>VLOOKUP(C3981,'Cost Centre'!A:B,2,)</f>
        <v>Social Services</v>
      </c>
      <c r="E3981" t="str">
        <f t="shared" si="187"/>
        <v>2</v>
      </c>
      <c r="F3981" t="s">
        <v>70</v>
      </c>
      <c r="G3981" s="2">
        <v>0</v>
      </c>
      <c r="H3981" s="2">
        <v>1784.65</v>
      </c>
      <c r="I3981" s="2">
        <v>0</v>
      </c>
      <c r="J3981" s="105">
        <f>SUMIF([1]MMM!$A:$A,A3981,[1]MMM!$F:$F)</f>
        <v>1784.65</v>
      </c>
      <c r="K3981" s="2" t="s">
        <v>10</v>
      </c>
      <c r="L3981" s="2">
        <v>1786</v>
      </c>
      <c r="M3981" t="s">
        <v>11298</v>
      </c>
      <c r="N3981" t="s">
        <v>12474</v>
      </c>
      <c r="O3981" t="s">
        <v>10871</v>
      </c>
      <c r="P3981" t="s">
        <v>10876</v>
      </c>
    </row>
    <row r="3982" spans="1:16" x14ac:dyDescent="0.3">
      <c r="A3982" t="s">
        <v>4677</v>
      </c>
      <c r="B3982" s="2" t="str">
        <f t="shared" si="188"/>
        <v>5222</v>
      </c>
      <c r="C3982" s="2">
        <f t="shared" si="186"/>
        <v>5222</v>
      </c>
      <c r="D3982" t="str">
        <f>VLOOKUP(C3982,'Cost Centre'!A:B,2,)</f>
        <v>Social Services</v>
      </c>
      <c r="E3982" t="str">
        <f t="shared" si="187"/>
        <v>2</v>
      </c>
      <c r="F3982" t="s">
        <v>73</v>
      </c>
      <c r="G3982" s="2">
        <v>0</v>
      </c>
      <c r="H3982" s="2">
        <v>0</v>
      </c>
      <c r="I3982" s="2">
        <v>0</v>
      </c>
      <c r="J3982" s="105">
        <f>SUMIF([1]MMM!$A:$A,A3982,[1]MMM!$F:$F)</f>
        <v>0</v>
      </c>
      <c r="K3982" s="2" t="s">
        <v>10</v>
      </c>
      <c r="L3982" s="2">
        <v>0</v>
      </c>
      <c r="M3982" t="s">
        <v>11298</v>
      </c>
      <c r="N3982" t="s">
        <v>12474</v>
      </c>
      <c r="O3982" t="s">
        <v>10871</v>
      </c>
      <c r="P3982" t="s">
        <v>10878</v>
      </c>
    </row>
    <row r="3983" spans="1:16" x14ac:dyDescent="0.3">
      <c r="A3983" t="s">
        <v>4678</v>
      </c>
      <c r="B3983" s="2" t="str">
        <f t="shared" si="188"/>
        <v>5222</v>
      </c>
      <c r="C3983" s="2">
        <f t="shared" si="186"/>
        <v>5222</v>
      </c>
      <c r="D3983" t="str">
        <f>VLOOKUP(C3983,'Cost Centre'!A:B,2,)</f>
        <v>Social Services</v>
      </c>
      <c r="E3983" t="str">
        <f t="shared" si="187"/>
        <v>2</v>
      </c>
      <c r="F3983" t="s">
        <v>75</v>
      </c>
      <c r="G3983" s="2">
        <v>0</v>
      </c>
      <c r="H3983" s="2">
        <v>0</v>
      </c>
      <c r="I3983" s="2">
        <v>0</v>
      </c>
      <c r="J3983" s="105">
        <f>SUMIF([1]MMM!$A:$A,A3983,[1]MMM!$F:$F)</f>
        <v>0</v>
      </c>
      <c r="K3983" s="2" t="s">
        <v>10</v>
      </c>
      <c r="L3983" s="2">
        <v>0</v>
      </c>
      <c r="M3983" t="s">
        <v>11298</v>
      </c>
      <c r="N3983" t="s">
        <v>12474</v>
      </c>
      <c r="O3983" t="s">
        <v>10871</v>
      </c>
      <c r="P3983" t="s">
        <v>10878</v>
      </c>
    </row>
    <row r="3984" spans="1:16" x14ac:dyDescent="0.3">
      <c r="A3984" t="s">
        <v>4679</v>
      </c>
      <c r="B3984" s="2" t="str">
        <f t="shared" si="188"/>
        <v>5222</v>
      </c>
      <c r="C3984" s="2">
        <f t="shared" si="186"/>
        <v>5222</v>
      </c>
      <c r="D3984" t="str">
        <f>VLOOKUP(C3984,'Cost Centre'!A:B,2,)</f>
        <v>Social Services</v>
      </c>
      <c r="E3984" t="str">
        <f t="shared" si="187"/>
        <v>2</v>
      </c>
      <c r="F3984" t="s">
        <v>327</v>
      </c>
      <c r="G3984" s="2">
        <v>0</v>
      </c>
      <c r="H3984" s="2">
        <v>0</v>
      </c>
      <c r="I3984" s="2">
        <v>0</v>
      </c>
      <c r="J3984" s="105">
        <f>SUMIF([1]MMM!$A:$A,A3984,[1]MMM!$F:$F)</f>
        <v>0</v>
      </c>
      <c r="K3984" s="2" t="s">
        <v>10</v>
      </c>
      <c r="L3984" s="2">
        <v>0</v>
      </c>
      <c r="M3984" t="s">
        <v>11298</v>
      </c>
      <c r="N3984" t="s">
        <v>12474</v>
      </c>
      <c r="O3984" t="s">
        <v>10871</v>
      </c>
      <c r="P3984" t="s">
        <v>10878</v>
      </c>
    </row>
    <row r="3985" spans="1:16" x14ac:dyDescent="0.3">
      <c r="A3985" t="s">
        <v>4680</v>
      </c>
      <c r="B3985" s="2" t="str">
        <f t="shared" si="188"/>
        <v>5222</v>
      </c>
      <c r="C3985" s="2">
        <f t="shared" si="186"/>
        <v>5222</v>
      </c>
      <c r="D3985" t="str">
        <f>VLOOKUP(C3985,'Cost Centre'!A:B,2,)</f>
        <v>Social Services</v>
      </c>
      <c r="E3985" t="str">
        <f t="shared" si="187"/>
        <v>2</v>
      </c>
      <c r="F3985" t="s">
        <v>76</v>
      </c>
      <c r="G3985" s="2">
        <v>0</v>
      </c>
      <c r="H3985" s="2">
        <v>0</v>
      </c>
      <c r="I3985" s="2">
        <v>0</v>
      </c>
      <c r="J3985" s="105">
        <f>SUMIF([1]MMM!$A:$A,A3985,[1]MMM!$F:$F)</f>
        <v>0</v>
      </c>
      <c r="K3985" s="2" t="s">
        <v>10</v>
      </c>
      <c r="L3985" s="2">
        <v>0</v>
      </c>
      <c r="M3985" t="s">
        <v>11298</v>
      </c>
      <c r="N3985" t="s">
        <v>12474</v>
      </c>
      <c r="O3985" t="s">
        <v>10871</v>
      </c>
      <c r="P3985" t="s">
        <v>10931</v>
      </c>
    </row>
    <row r="3986" spans="1:16" x14ac:dyDescent="0.3">
      <c r="A3986" t="s">
        <v>4681</v>
      </c>
      <c r="B3986" s="2" t="str">
        <f t="shared" si="188"/>
        <v>5222</v>
      </c>
      <c r="C3986" s="2">
        <f t="shared" si="186"/>
        <v>5222</v>
      </c>
      <c r="D3986" t="str">
        <f>VLOOKUP(C3986,'Cost Centre'!A:B,2,)</f>
        <v>Social Services</v>
      </c>
      <c r="E3986" t="str">
        <f t="shared" si="187"/>
        <v>2</v>
      </c>
      <c r="F3986" t="s">
        <v>79</v>
      </c>
      <c r="G3986" s="2">
        <v>0</v>
      </c>
      <c r="H3986" s="2">
        <v>74950</v>
      </c>
      <c r="I3986" s="2">
        <v>0</v>
      </c>
      <c r="J3986" s="105">
        <f>SUMIF([1]MMM!$A:$A,A3986,[1]MMM!$F:$F)</f>
        <v>74950</v>
      </c>
      <c r="K3986" s="2" t="s">
        <v>10</v>
      </c>
      <c r="L3986" s="2">
        <v>74950</v>
      </c>
      <c r="M3986" t="s">
        <v>11298</v>
      </c>
      <c r="N3986" t="s">
        <v>12474</v>
      </c>
      <c r="O3986" t="s">
        <v>10871</v>
      </c>
      <c r="P3986" t="s">
        <v>10879</v>
      </c>
    </row>
    <row r="3987" spans="1:16" x14ac:dyDescent="0.3">
      <c r="A3987" t="s">
        <v>4682</v>
      </c>
      <c r="B3987" s="2" t="str">
        <f t="shared" si="188"/>
        <v>5222</v>
      </c>
      <c r="C3987" s="2">
        <f t="shared" si="186"/>
        <v>5222</v>
      </c>
      <c r="D3987" t="str">
        <f>VLOOKUP(C3987,'Cost Centre'!A:B,2,)</f>
        <v>Social Services</v>
      </c>
      <c r="E3987" t="str">
        <f t="shared" si="187"/>
        <v>2</v>
      </c>
      <c r="F3987" t="s">
        <v>88</v>
      </c>
      <c r="G3987" s="2">
        <v>0</v>
      </c>
      <c r="H3987" s="2">
        <v>0</v>
      </c>
      <c r="I3987" s="2">
        <v>0</v>
      </c>
      <c r="J3987" s="105">
        <f>SUMIF([1]MMM!$A:$A,A3987,[1]MMM!$F:$F)</f>
        <v>0</v>
      </c>
      <c r="K3987" s="2" t="s">
        <v>10</v>
      </c>
      <c r="L3987" s="2">
        <v>0</v>
      </c>
      <c r="M3987" t="s">
        <v>11298</v>
      </c>
      <c r="N3987" t="s">
        <v>12474</v>
      </c>
      <c r="O3987" t="s">
        <v>10871</v>
      </c>
      <c r="P3987" t="s">
        <v>10881</v>
      </c>
    </row>
    <row r="3988" spans="1:16" x14ac:dyDescent="0.3">
      <c r="A3988" t="s">
        <v>4683</v>
      </c>
      <c r="B3988" s="2" t="str">
        <f t="shared" si="188"/>
        <v>5222</v>
      </c>
      <c r="C3988" s="2">
        <f t="shared" si="186"/>
        <v>5222</v>
      </c>
      <c r="D3988" t="str">
        <f>VLOOKUP(C3988,'Cost Centre'!A:B,2,)</f>
        <v>Social Services</v>
      </c>
      <c r="E3988" t="str">
        <f t="shared" si="187"/>
        <v>2</v>
      </c>
      <c r="F3988" t="s">
        <v>93</v>
      </c>
      <c r="G3988" s="2">
        <v>0</v>
      </c>
      <c r="H3988" s="2">
        <v>6979.68</v>
      </c>
      <c r="I3988" s="2">
        <v>0</v>
      </c>
      <c r="J3988" s="105">
        <f>SUMIF([1]MMM!$A:$A,A3988,[1]MMM!$F:$F)</f>
        <v>6974.82</v>
      </c>
      <c r="K3988" s="2" t="s">
        <v>10</v>
      </c>
      <c r="L3988" s="2">
        <v>12916</v>
      </c>
      <c r="M3988" t="s">
        <v>11298</v>
      </c>
      <c r="N3988" t="s">
        <v>12474</v>
      </c>
      <c r="O3988" t="s">
        <v>10871</v>
      </c>
      <c r="P3988" t="s">
        <v>10881</v>
      </c>
    </row>
    <row r="3989" spans="1:16" x14ac:dyDescent="0.3">
      <c r="A3989" t="s">
        <v>4684</v>
      </c>
      <c r="B3989" s="2" t="str">
        <f t="shared" si="188"/>
        <v>5222</v>
      </c>
      <c r="C3989" s="2">
        <f t="shared" si="186"/>
        <v>5222</v>
      </c>
      <c r="D3989" t="str">
        <f>VLOOKUP(C3989,'Cost Centre'!A:B,2,)</f>
        <v>Social Services</v>
      </c>
      <c r="E3989" t="str">
        <f t="shared" si="187"/>
        <v>2</v>
      </c>
      <c r="F3989" t="s">
        <v>94</v>
      </c>
      <c r="G3989" s="2">
        <v>0</v>
      </c>
      <c r="H3989" s="2">
        <v>0</v>
      </c>
      <c r="I3989" s="2">
        <v>0</v>
      </c>
      <c r="J3989" s="105">
        <f>SUMIF([1]MMM!$A:$A,A3989,[1]MMM!$F:$F)</f>
        <v>0</v>
      </c>
      <c r="K3989" s="2" t="s">
        <v>10</v>
      </c>
      <c r="L3989" s="2">
        <v>0</v>
      </c>
      <c r="M3989" t="s">
        <v>11298</v>
      </c>
      <c r="N3989" t="s">
        <v>12474</v>
      </c>
      <c r="O3989" t="s">
        <v>10871</v>
      </c>
      <c r="P3989" t="s">
        <v>10881</v>
      </c>
    </row>
    <row r="3990" spans="1:16" x14ac:dyDescent="0.3">
      <c r="A3990" t="s">
        <v>4685</v>
      </c>
      <c r="B3990" s="2" t="str">
        <f t="shared" si="188"/>
        <v>5222</v>
      </c>
      <c r="C3990" s="2">
        <f t="shared" si="186"/>
        <v>5222</v>
      </c>
      <c r="D3990" t="str">
        <f>VLOOKUP(C3990,'Cost Centre'!A:B,2,)</f>
        <v>Social Services</v>
      </c>
      <c r="E3990" t="str">
        <f t="shared" si="187"/>
        <v>2</v>
      </c>
      <c r="F3990" t="s">
        <v>10882</v>
      </c>
      <c r="G3990" s="2">
        <v>0</v>
      </c>
      <c r="H3990" s="2">
        <v>0</v>
      </c>
      <c r="I3990" s="2">
        <v>0</v>
      </c>
      <c r="J3990" s="105">
        <f>SUMIF([1]MMM!$A:$A,A3990,[1]MMM!$F:$F)</f>
        <v>0</v>
      </c>
      <c r="K3990" s="2" t="s">
        <v>10</v>
      </c>
      <c r="L3990" s="2">
        <v>0</v>
      </c>
      <c r="M3990" t="s">
        <v>11298</v>
      </c>
      <c r="N3990" t="s">
        <v>12474</v>
      </c>
      <c r="O3990" t="s">
        <v>10871</v>
      </c>
      <c r="P3990" t="s">
        <v>10881</v>
      </c>
    </row>
    <row r="3991" spans="1:16" x14ac:dyDescent="0.3">
      <c r="A3991" t="s">
        <v>4686</v>
      </c>
      <c r="B3991" s="2" t="str">
        <f t="shared" si="188"/>
        <v>5222</v>
      </c>
      <c r="C3991" s="2">
        <f t="shared" si="186"/>
        <v>5222</v>
      </c>
      <c r="D3991" t="str">
        <f>VLOOKUP(C3991,'Cost Centre'!A:B,2,)</f>
        <v>Social Services</v>
      </c>
      <c r="E3991" t="str">
        <f t="shared" si="187"/>
        <v>2</v>
      </c>
      <c r="F3991" t="s">
        <v>10883</v>
      </c>
      <c r="G3991" s="2">
        <v>0</v>
      </c>
      <c r="H3991" s="2">
        <v>0</v>
      </c>
      <c r="I3991" s="2">
        <v>0</v>
      </c>
      <c r="J3991" s="105">
        <f>SUMIF([1]MMM!$A:$A,A3991,[1]MMM!$F:$F)</f>
        <v>0</v>
      </c>
      <c r="K3991" s="2" t="s">
        <v>10</v>
      </c>
      <c r="L3991" s="2">
        <v>0</v>
      </c>
      <c r="M3991" t="s">
        <v>11298</v>
      </c>
      <c r="N3991" t="s">
        <v>12474</v>
      </c>
      <c r="O3991" t="s">
        <v>10871</v>
      </c>
      <c r="P3991" t="s">
        <v>10881</v>
      </c>
    </row>
    <row r="3992" spans="1:16" x14ac:dyDescent="0.3">
      <c r="A3992" t="s">
        <v>4687</v>
      </c>
      <c r="B3992" s="2" t="str">
        <f t="shared" si="188"/>
        <v>5222</v>
      </c>
      <c r="C3992" s="2">
        <f t="shared" si="186"/>
        <v>5222</v>
      </c>
      <c r="D3992" t="str">
        <f>VLOOKUP(C3992,'Cost Centre'!A:B,2,)</f>
        <v>Social Services</v>
      </c>
      <c r="E3992" t="str">
        <f t="shared" si="187"/>
        <v>2</v>
      </c>
      <c r="F3992" t="s">
        <v>103</v>
      </c>
      <c r="G3992" s="2">
        <v>0</v>
      </c>
      <c r="H3992" s="2">
        <v>0</v>
      </c>
      <c r="I3992" s="2">
        <v>0</v>
      </c>
      <c r="J3992" s="105">
        <f>SUMIF([1]MMM!$A:$A,A3992,[1]MMM!$F:$F)</f>
        <v>0</v>
      </c>
      <c r="K3992" s="2" t="s">
        <v>10</v>
      </c>
      <c r="L3992" s="2">
        <v>0</v>
      </c>
      <c r="M3992" t="s">
        <v>11298</v>
      </c>
      <c r="N3992" t="s">
        <v>12474</v>
      </c>
      <c r="O3992" t="s">
        <v>10871</v>
      </c>
      <c r="P3992" t="s">
        <v>10881</v>
      </c>
    </row>
    <row r="3993" spans="1:16" x14ac:dyDescent="0.3">
      <c r="A3993" t="s">
        <v>4688</v>
      </c>
      <c r="B3993" s="2" t="str">
        <f t="shared" si="188"/>
        <v>5222</v>
      </c>
      <c r="C3993" s="2">
        <f t="shared" si="186"/>
        <v>5222</v>
      </c>
      <c r="D3993" t="str">
        <f>VLOOKUP(C3993,'Cost Centre'!A:B,2,)</f>
        <v>Social Services</v>
      </c>
      <c r="E3993" t="str">
        <f t="shared" si="187"/>
        <v>2</v>
      </c>
      <c r="F3993" t="s">
        <v>104</v>
      </c>
      <c r="G3993" s="2">
        <v>0</v>
      </c>
      <c r="H3993" s="2">
        <v>0</v>
      </c>
      <c r="I3993" s="2">
        <v>0</v>
      </c>
      <c r="J3993" s="105">
        <f>SUMIF([1]MMM!$A:$A,A3993,[1]MMM!$F:$F)</f>
        <v>0</v>
      </c>
      <c r="K3993" s="2" t="s">
        <v>10</v>
      </c>
      <c r="L3993" s="2">
        <v>0</v>
      </c>
      <c r="M3993" t="s">
        <v>11298</v>
      </c>
      <c r="N3993" t="s">
        <v>12474</v>
      </c>
      <c r="O3993" t="s">
        <v>10871</v>
      </c>
      <c r="P3993" t="s">
        <v>10881</v>
      </c>
    </row>
    <row r="3994" spans="1:16" x14ac:dyDescent="0.3">
      <c r="A3994" t="s">
        <v>4689</v>
      </c>
      <c r="B3994" s="2" t="str">
        <f t="shared" si="188"/>
        <v>5222</v>
      </c>
      <c r="C3994" s="2">
        <f t="shared" si="186"/>
        <v>5222</v>
      </c>
      <c r="D3994" t="str">
        <f>VLOOKUP(C3994,'Cost Centre'!A:B,2,)</f>
        <v>Social Services</v>
      </c>
      <c r="E3994" t="str">
        <f t="shared" si="187"/>
        <v>2</v>
      </c>
      <c r="F3994" t="s">
        <v>105</v>
      </c>
      <c r="G3994" s="2">
        <v>0</v>
      </c>
      <c r="H3994" s="2">
        <v>0</v>
      </c>
      <c r="I3994" s="2">
        <v>0</v>
      </c>
      <c r="J3994" s="105">
        <f>SUMIF([1]MMM!$A:$A,A3994,[1]MMM!$F:$F)</f>
        <v>0</v>
      </c>
      <c r="K3994" s="2" t="s">
        <v>10</v>
      </c>
      <c r="L3994" s="2">
        <v>0</v>
      </c>
      <c r="M3994" t="s">
        <v>11298</v>
      </c>
      <c r="N3994" t="s">
        <v>12474</v>
      </c>
      <c r="O3994" t="s">
        <v>10871</v>
      </c>
      <c r="P3994" t="s">
        <v>10881</v>
      </c>
    </row>
    <row r="3995" spans="1:16" x14ac:dyDescent="0.3">
      <c r="A3995" t="s">
        <v>4690</v>
      </c>
      <c r="B3995" s="2" t="str">
        <f t="shared" si="188"/>
        <v>5222</v>
      </c>
      <c r="C3995" s="2">
        <f t="shared" si="186"/>
        <v>5222</v>
      </c>
      <c r="D3995" t="str">
        <f>VLOOKUP(C3995,'Cost Centre'!A:B,2,)</f>
        <v>Social Services</v>
      </c>
      <c r="E3995" t="str">
        <f t="shared" si="187"/>
        <v>2</v>
      </c>
      <c r="F3995" t="s">
        <v>110</v>
      </c>
      <c r="G3995" s="2">
        <v>0</v>
      </c>
      <c r="H3995" s="2">
        <v>0</v>
      </c>
      <c r="I3995" s="2">
        <v>0</v>
      </c>
      <c r="J3995" s="105">
        <f>SUMIF([1]MMM!$A:$A,A3995,[1]MMM!$F:$F)</f>
        <v>0</v>
      </c>
      <c r="K3995" s="2" t="s">
        <v>10</v>
      </c>
      <c r="L3995" s="2">
        <v>0</v>
      </c>
      <c r="M3995" t="s">
        <v>11298</v>
      </c>
      <c r="N3995" t="s">
        <v>12474</v>
      </c>
      <c r="O3995" t="s">
        <v>10871</v>
      </c>
      <c r="P3995" t="s">
        <v>10881</v>
      </c>
    </row>
    <row r="3996" spans="1:16" x14ac:dyDescent="0.3">
      <c r="A3996" t="s">
        <v>4691</v>
      </c>
      <c r="B3996" s="2" t="str">
        <f t="shared" si="188"/>
        <v>5222</v>
      </c>
      <c r="C3996" s="2">
        <f t="shared" si="186"/>
        <v>5222</v>
      </c>
      <c r="D3996" t="str">
        <f>VLOOKUP(C3996,'Cost Centre'!A:B,2,)</f>
        <v>Social Services</v>
      </c>
      <c r="E3996" t="str">
        <f t="shared" si="187"/>
        <v>2</v>
      </c>
      <c r="F3996" t="s">
        <v>10884</v>
      </c>
      <c r="G3996" s="2">
        <v>0</v>
      </c>
      <c r="H3996" s="2">
        <v>0</v>
      </c>
      <c r="I3996" s="2">
        <v>0</v>
      </c>
      <c r="J3996" s="105">
        <f>SUMIF([1]MMM!$A:$A,A3996,[1]MMM!$F:$F)</f>
        <v>0</v>
      </c>
      <c r="K3996" s="2" t="s">
        <v>10</v>
      </c>
      <c r="L3996" s="2">
        <v>0</v>
      </c>
      <c r="M3996" t="s">
        <v>11298</v>
      </c>
      <c r="N3996" t="s">
        <v>12474</v>
      </c>
      <c r="O3996" t="s">
        <v>10871</v>
      </c>
      <c r="P3996" t="s">
        <v>10881</v>
      </c>
    </row>
    <row r="3997" spans="1:16" x14ac:dyDescent="0.3">
      <c r="A3997" t="s">
        <v>4692</v>
      </c>
      <c r="B3997" s="2" t="str">
        <f t="shared" si="188"/>
        <v>5222</v>
      </c>
      <c r="C3997" s="2">
        <f t="shared" si="186"/>
        <v>5222</v>
      </c>
      <c r="D3997" t="str">
        <f>VLOOKUP(C3997,'Cost Centre'!A:B,2,)</f>
        <v>Social Services</v>
      </c>
      <c r="E3997" t="str">
        <f t="shared" si="187"/>
        <v>2</v>
      </c>
      <c r="F3997" t="s">
        <v>11683</v>
      </c>
      <c r="G3997" s="2">
        <v>0</v>
      </c>
      <c r="H3997" s="2">
        <v>0</v>
      </c>
      <c r="I3997" s="2">
        <v>0</v>
      </c>
      <c r="J3997" s="105">
        <f>SUMIF([1]MMM!$A:$A,A3997,[1]MMM!$F:$F)</f>
        <v>0</v>
      </c>
      <c r="K3997" s="2" t="s">
        <v>10</v>
      </c>
      <c r="L3997" s="2">
        <v>0</v>
      </c>
      <c r="M3997" t="s">
        <v>11298</v>
      </c>
      <c r="N3997" t="s">
        <v>12474</v>
      </c>
      <c r="O3997" t="s">
        <v>10871</v>
      </c>
      <c r="P3997" t="s">
        <v>10881</v>
      </c>
    </row>
    <row r="3998" spans="1:16" x14ac:dyDescent="0.3">
      <c r="A3998" t="s">
        <v>4693</v>
      </c>
      <c r="B3998" s="2" t="str">
        <f t="shared" si="188"/>
        <v>5222</v>
      </c>
      <c r="C3998" s="2">
        <f t="shared" si="186"/>
        <v>5222</v>
      </c>
      <c r="D3998" t="str">
        <f>VLOOKUP(C3998,'Cost Centre'!A:B,2,)</f>
        <v>Social Services</v>
      </c>
      <c r="E3998" t="str">
        <f t="shared" si="187"/>
        <v>2</v>
      </c>
      <c r="F3998" t="s">
        <v>12475</v>
      </c>
      <c r="G3998" s="2">
        <v>0</v>
      </c>
      <c r="H3998" s="2">
        <v>0</v>
      </c>
      <c r="I3998" s="2">
        <v>0</v>
      </c>
      <c r="J3998" s="105">
        <f>SUMIF([1]MMM!$A:$A,A3998,[1]MMM!$F:$F)</f>
        <v>0</v>
      </c>
      <c r="K3998" s="2" t="s">
        <v>10</v>
      </c>
      <c r="L3998" s="2">
        <v>2</v>
      </c>
      <c r="M3998" t="s">
        <v>11298</v>
      </c>
      <c r="N3998" t="s">
        <v>12474</v>
      </c>
      <c r="O3998" t="s">
        <v>10871</v>
      </c>
      <c r="P3998" t="s">
        <v>10934</v>
      </c>
    </row>
    <row r="3999" spans="1:16" x14ac:dyDescent="0.3">
      <c r="A3999" t="s">
        <v>12476</v>
      </c>
      <c r="B3999" s="2" t="str">
        <f t="shared" si="188"/>
        <v>5222</v>
      </c>
      <c r="C3999" s="2">
        <f t="shared" si="186"/>
        <v>5222</v>
      </c>
      <c r="D3999" t="str">
        <f>VLOOKUP(C3999,'Cost Centre'!A:B,2,)</f>
        <v>Social Services</v>
      </c>
      <c r="E3999" t="str">
        <f t="shared" si="187"/>
        <v>2</v>
      </c>
      <c r="F3999" t="s">
        <v>10890</v>
      </c>
      <c r="G3999" s="2">
        <v>0</v>
      </c>
      <c r="H3999" s="2">
        <v>0</v>
      </c>
      <c r="I3999" s="2">
        <v>0</v>
      </c>
      <c r="J3999" s="105">
        <f>SUMIF([1]MMM!$A:$A,A3999,[1]MMM!$F:$F)</f>
        <v>0</v>
      </c>
      <c r="K3999" s="2" t="s">
        <v>10</v>
      </c>
      <c r="L3999" s="2">
        <v>0</v>
      </c>
      <c r="M3999" t="s">
        <v>11298</v>
      </c>
      <c r="N3999" t="s">
        <v>12474</v>
      </c>
      <c r="O3999" t="s">
        <v>10871</v>
      </c>
      <c r="P3999" t="s">
        <v>10887</v>
      </c>
    </row>
    <row r="4000" spans="1:16" x14ac:dyDescent="0.3">
      <c r="A4000" t="s">
        <v>12477</v>
      </c>
      <c r="B4000" s="2" t="str">
        <f t="shared" si="188"/>
        <v>5222</v>
      </c>
      <c r="C4000" s="2">
        <f t="shared" si="186"/>
        <v>5222</v>
      </c>
      <c r="D4000" t="str">
        <f>VLOOKUP(C4000,'Cost Centre'!A:B,2,)</f>
        <v>Social Services</v>
      </c>
      <c r="E4000" t="str">
        <f t="shared" si="187"/>
        <v>2</v>
      </c>
      <c r="F4000" t="s">
        <v>10892</v>
      </c>
      <c r="G4000" s="2">
        <v>0</v>
      </c>
      <c r="H4000" s="2">
        <v>0</v>
      </c>
      <c r="I4000" s="2">
        <v>0</v>
      </c>
      <c r="J4000" s="105">
        <f>SUMIF([1]MMM!$A:$A,A4000,[1]MMM!$F:$F)</f>
        <v>0</v>
      </c>
      <c r="K4000" s="2" t="s">
        <v>10</v>
      </c>
      <c r="L4000" s="2">
        <v>0</v>
      </c>
      <c r="M4000" t="s">
        <v>11298</v>
      </c>
      <c r="N4000" t="s">
        <v>12474</v>
      </c>
      <c r="O4000" t="s">
        <v>10871</v>
      </c>
      <c r="P4000" t="s">
        <v>10887</v>
      </c>
    </row>
    <row r="4001" spans="1:16" x14ac:dyDescent="0.3">
      <c r="A4001" t="s">
        <v>12478</v>
      </c>
      <c r="B4001" s="2" t="str">
        <f t="shared" si="188"/>
        <v>5222</v>
      </c>
      <c r="C4001" s="2">
        <f t="shared" si="186"/>
        <v>5222</v>
      </c>
      <c r="D4001" t="str">
        <f>VLOOKUP(C4001,'Cost Centre'!A:B,2,)</f>
        <v>Social Services</v>
      </c>
      <c r="E4001" t="str">
        <f t="shared" si="187"/>
        <v>2</v>
      </c>
      <c r="F4001" t="s">
        <v>10894</v>
      </c>
      <c r="G4001" s="2">
        <v>0</v>
      </c>
      <c r="H4001" s="2">
        <v>0</v>
      </c>
      <c r="I4001" s="2">
        <v>0</v>
      </c>
      <c r="J4001" s="105">
        <f>SUMIF([1]MMM!$A:$A,A4001,[1]MMM!$F:$F)</f>
        <v>0</v>
      </c>
      <c r="K4001" s="2" t="s">
        <v>10</v>
      </c>
      <c r="L4001" s="2">
        <v>0</v>
      </c>
      <c r="M4001" t="s">
        <v>11298</v>
      </c>
      <c r="N4001" t="s">
        <v>12474</v>
      </c>
      <c r="O4001" t="s">
        <v>10871</v>
      </c>
      <c r="P4001" t="s">
        <v>10887</v>
      </c>
    </row>
    <row r="4002" spans="1:16" x14ac:dyDescent="0.3">
      <c r="A4002" t="s">
        <v>12479</v>
      </c>
      <c r="B4002" s="2" t="str">
        <f t="shared" si="188"/>
        <v>5222</v>
      </c>
      <c r="C4002" s="2">
        <f t="shared" si="186"/>
        <v>5222</v>
      </c>
      <c r="D4002" t="str">
        <f>VLOOKUP(C4002,'Cost Centre'!A:B,2,)</f>
        <v>Social Services</v>
      </c>
      <c r="E4002" t="str">
        <f t="shared" si="187"/>
        <v>2</v>
      </c>
      <c r="F4002" t="s">
        <v>10896</v>
      </c>
      <c r="G4002" s="2">
        <v>0</v>
      </c>
      <c r="H4002" s="2">
        <v>0</v>
      </c>
      <c r="I4002" s="2">
        <v>0</v>
      </c>
      <c r="J4002" s="105">
        <f>SUMIF([1]MMM!$A:$A,A4002,[1]MMM!$F:$F)</f>
        <v>0</v>
      </c>
      <c r="K4002" s="2" t="s">
        <v>10</v>
      </c>
      <c r="L4002" s="2">
        <v>0</v>
      </c>
      <c r="M4002" t="s">
        <v>11298</v>
      </c>
      <c r="N4002" t="s">
        <v>12474</v>
      </c>
      <c r="O4002" t="s">
        <v>10871</v>
      </c>
      <c r="P4002" t="s">
        <v>10887</v>
      </c>
    </row>
    <row r="4003" spans="1:16" x14ac:dyDescent="0.3">
      <c r="A4003" t="s">
        <v>12480</v>
      </c>
      <c r="B4003" s="2" t="str">
        <f t="shared" si="188"/>
        <v>5222</v>
      </c>
      <c r="C4003" s="2">
        <f t="shared" si="186"/>
        <v>5222</v>
      </c>
      <c r="D4003" t="str">
        <f>VLOOKUP(C4003,'Cost Centre'!A:B,2,)</f>
        <v>Social Services</v>
      </c>
      <c r="E4003" t="str">
        <f t="shared" si="187"/>
        <v>2</v>
      </c>
      <c r="F4003" t="s">
        <v>10898</v>
      </c>
      <c r="G4003" s="2">
        <v>0</v>
      </c>
      <c r="H4003" s="2">
        <v>0</v>
      </c>
      <c r="I4003" s="2">
        <v>0</v>
      </c>
      <c r="J4003" s="105">
        <f>SUMIF([1]MMM!$A:$A,A4003,[1]MMM!$F:$F)</f>
        <v>0</v>
      </c>
      <c r="K4003" s="2" t="s">
        <v>10</v>
      </c>
      <c r="L4003" s="2">
        <v>0</v>
      </c>
      <c r="M4003" t="s">
        <v>11298</v>
      </c>
      <c r="N4003" t="s">
        <v>12474</v>
      </c>
      <c r="O4003" t="s">
        <v>10871</v>
      </c>
      <c r="P4003" t="s">
        <v>10887</v>
      </c>
    </row>
    <row r="4004" spans="1:16" x14ac:dyDescent="0.3">
      <c r="A4004" t="s">
        <v>12481</v>
      </c>
      <c r="B4004" s="2" t="str">
        <f t="shared" si="188"/>
        <v>5222</v>
      </c>
      <c r="C4004" s="2">
        <f t="shared" si="186"/>
        <v>5222</v>
      </c>
      <c r="D4004" t="str">
        <f>VLOOKUP(C4004,'Cost Centre'!A:B,2,)</f>
        <v>Social Services</v>
      </c>
      <c r="E4004" t="str">
        <f t="shared" si="187"/>
        <v>2</v>
      </c>
      <c r="F4004" t="s">
        <v>10900</v>
      </c>
      <c r="G4004" s="2">
        <v>0</v>
      </c>
      <c r="H4004" s="2">
        <v>0</v>
      </c>
      <c r="I4004" s="2">
        <v>0</v>
      </c>
      <c r="J4004" s="105">
        <f>SUMIF([1]MMM!$A:$A,A4004,[1]MMM!$F:$F)</f>
        <v>0</v>
      </c>
      <c r="K4004" s="2" t="s">
        <v>10</v>
      </c>
      <c r="L4004" s="2">
        <v>0</v>
      </c>
      <c r="M4004" t="s">
        <v>11298</v>
      </c>
      <c r="N4004" t="s">
        <v>12474</v>
      </c>
      <c r="O4004" t="s">
        <v>10871</v>
      </c>
      <c r="P4004" t="s">
        <v>10887</v>
      </c>
    </row>
    <row r="4005" spans="1:16" x14ac:dyDescent="0.3">
      <c r="A4005" t="s">
        <v>12482</v>
      </c>
      <c r="B4005" s="2" t="str">
        <f t="shared" si="188"/>
        <v>5222</v>
      </c>
      <c r="C4005" s="2">
        <f t="shared" si="186"/>
        <v>5222</v>
      </c>
      <c r="D4005" t="str">
        <f>VLOOKUP(C4005,'Cost Centre'!A:B,2,)</f>
        <v>Social Services</v>
      </c>
      <c r="E4005" t="str">
        <f t="shared" si="187"/>
        <v>2</v>
      </c>
      <c r="F4005" t="s">
        <v>10902</v>
      </c>
      <c r="G4005" s="2">
        <v>0</v>
      </c>
      <c r="H4005" s="2">
        <v>0</v>
      </c>
      <c r="I4005" s="2">
        <v>0</v>
      </c>
      <c r="J4005" s="105">
        <f>SUMIF([1]MMM!$A:$A,A4005,[1]MMM!$F:$F)</f>
        <v>0</v>
      </c>
      <c r="K4005" s="2" t="s">
        <v>10</v>
      </c>
      <c r="L4005" s="2">
        <v>0</v>
      </c>
      <c r="M4005" t="s">
        <v>11298</v>
      </c>
      <c r="N4005" t="s">
        <v>12474</v>
      </c>
      <c r="O4005" t="s">
        <v>10871</v>
      </c>
      <c r="P4005" t="s">
        <v>10887</v>
      </c>
    </row>
    <row r="4006" spans="1:16" x14ac:dyDescent="0.3">
      <c r="A4006" t="s">
        <v>12483</v>
      </c>
      <c r="B4006" s="2" t="str">
        <f t="shared" si="188"/>
        <v>5222</v>
      </c>
      <c r="C4006" s="2">
        <f t="shared" si="186"/>
        <v>5222</v>
      </c>
      <c r="D4006" t="str">
        <f>VLOOKUP(C4006,'Cost Centre'!A:B,2,)</f>
        <v>Social Services</v>
      </c>
      <c r="E4006" t="str">
        <f t="shared" si="187"/>
        <v>2</v>
      </c>
      <c r="F4006" t="s">
        <v>10904</v>
      </c>
      <c r="G4006" s="2">
        <v>0</v>
      </c>
      <c r="H4006" s="2">
        <v>0</v>
      </c>
      <c r="I4006" s="2">
        <v>0</v>
      </c>
      <c r="J4006" s="105">
        <f>SUMIF([1]MMM!$A:$A,A4006,[1]MMM!$F:$F)</f>
        <v>0</v>
      </c>
      <c r="K4006" s="2" t="s">
        <v>10</v>
      </c>
      <c r="L4006" s="2">
        <v>0</v>
      </c>
      <c r="M4006" t="s">
        <v>11298</v>
      </c>
      <c r="N4006" t="s">
        <v>12474</v>
      </c>
      <c r="O4006" t="s">
        <v>10871</v>
      </c>
      <c r="P4006" t="s">
        <v>10887</v>
      </c>
    </row>
    <row r="4007" spans="1:16" x14ac:dyDescent="0.3">
      <c r="A4007" t="s">
        <v>12484</v>
      </c>
      <c r="B4007" s="2" t="str">
        <f t="shared" si="188"/>
        <v>5222</v>
      </c>
      <c r="C4007" s="2">
        <f t="shared" si="186"/>
        <v>5222</v>
      </c>
      <c r="D4007" t="str">
        <f>VLOOKUP(C4007,'Cost Centre'!A:B,2,)</f>
        <v>Social Services</v>
      </c>
      <c r="E4007" t="str">
        <f t="shared" si="187"/>
        <v>2</v>
      </c>
      <c r="F4007" t="s">
        <v>10906</v>
      </c>
      <c r="G4007" s="2">
        <v>0</v>
      </c>
      <c r="H4007" s="2">
        <v>0</v>
      </c>
      <c r="I4007" s="2">
        <v>0</v>
      </c>
      <c r="J4007" s="105">
        <f>SUMIF([1]MMM!$A:$A,A4007,[1]MMM!$F:$F)</f>
        <v>0</v>
      </c>
      <c r="K4007" s="2" t="s">
        <v>10</v>
      </c>
      <c r="L4007" s="2">
        <v>0</v>
      </c>
      <c r="M4007" t="s">
        <v>11298</v>
      </c>
      <c r="N4007" t="s">
        <v>12474</v>
      </c>
      <c r="O4007" t="s">
        <v>10871</v>
      </c>
      <c r="P4007" t="s">
        <v>10887</v>
      </c>
    </row>
    <row r="4008" spans="1:16" x14ac:dyDescent="0.3">
      <c r="A4008" t="s">
        <v>4694</v>
      </c>
      <c r="B4008" s="2" t="str">
        <f t="shared" si="188"/>
        <v>5222</v>
      </c>
      <c r="C4008" s="2">
        <f t="shared" si="186"/>
        <v>5222</v>
      </c>
      <c r="D4008" t="str">
        <f>VLOOKUP(C4008,'Cost Centre'!A:B,2,)</f>
        <v>Social Services</v>
      </c>
      <c r="E4008" t="str">
        <f t="shared" si="187"/>
        <v>3</v>
      </c>
      <c r="F4008" t="s">
        <v>10944</v>
      </c>
      <c r="G4008" s="2">
        <v>0</v>
      </c>
      <c r="H4008" s="2">
        <v>0</v>
      </c>
      <c r="I4008" s="2">
        <v>0</v>
      </c>
      <c r="J4008" s="105">
        <f>SUMIF([1]MMM!$A:$A,A4008,[1]MMM!$F:$F)</f>
        <v>0</v>
      </c>
      <c r="K4008" s="2" t="s">
        <v>10</v>
      </c>
      <c r="L4008" s="2">
        <v>78401</v>
      </c>
      <c r="M4008" t="s">
        <v>11298</v>
      </c>
      <c r="N4008" t="s">
        <v>12474</v>
      </c>
      <c r="O4008" t="s">
        <v>10908</v>
      </c>
      <c r="P4008" t="s">
        <v>10910</v>
      </c>
    </row>
    <row r="4009" spans="1:16" x14ac:dyDescent="0.3">
      <c r="A4009" t="s">
        <v>4695</v>
      </c>
      <c r="B4009" s="2" t="str">
        <f t="shared" si="188"/>
        <v>5222</v>
      </c>
      <c r="C4009" s="2">
        <f t="shared" si="186"/>
        <v>5222</v>
      </c>
      <c r="D4009" t="str">
        <f>VLOOKUP(C4009,'Cost Centre'!A:B,2,)</f>
        <v>Social Services</v>
      </c>
      <c r="E4009" t="str">
        <f t="shared" si="187"/>
        <v>3</v>
      </c>
      <c r="F4009" t="s">
        <v>10945</v>
      </c>
      <c r="G4009" s="2">
        <v>0</v>
      </c>
      <c r="H4009" s="2">
        <v>0</v>
      </c>
      <c r="I4009" s="2">
        <v>0</v>
      </c>
      <c r="J4009" s="105">
        <f>SUMIF([1]MMM!$A:$A,A4009,[1]MMM!$F:$F)</f>
        <v>0</v>
      </c>
      <c r="K4009" s="2" t="s">
        <v>10</v>
      </c>
      <c r="L4009" s="2">
        <v>33979</v>
      </c>
      <c r="M4009" t="s">
        <v>11298</v>
      </c>
      <c r="N4009" t="s">
        <v>12474</v>
      </c>
      <c r="O4009" t="s">
        <v>10908</v>
      </c>
      <c r="P4009" t="s">
        <v>10910</v>
      </c>
    </row>
    <row r="4010" spans="1:16" x14ac:dyDescent="0.3">
      <c r="A4010" t="s">
        <v>4696</v>
      </c>
      <c r="B4010" s="2" t="str">
        <f t="shared" si="188"/>
        <v>5222</v>
      </c>
      <c r="C4010" s="2">
        <f t="shared" si="186"/>
        <v>5222</v>
      </c>
      <c r="D4010" t="str">
        <f>VLOOKUP(C4010,'Cost Centre'!A:B,2,)</f>
        <v>Social Services</v>
      </c>
      <c r="E4010" t="str">
        <f t="shared" si="187"/>
        <v>3</v>
      </c>
      <c r="F4010" t="s">
        <v>2148</v>
      </c>
      <c r="G4010" s="2">
        <v>0</v>
      </c>
      <c r="H4010" s="2">
        <v>0</v>
      </c>
      <c r="I4010" s="2">
        <v>0</v>
      </c>
      <c r="J4010" s="105">
        <f>SUMIF([1]MMM!$A:$A,A4010,[1]MMM!$F:$F)</f>
        <v>0</v>
      </c>
      <c r="K4010" s="2" t="s">
        <v>10</v>
      </c>
      <c r="L4010" s="2">
        <v>0</v>
      </c>
      <c r="M4010" t="s">
        <v>11298</v>
      </c>
      <c r="N4010" t="s">
        <v>12474</v>
      </c>
      <c r="O4010" t="s">
        <v>10908</v>
      </c>
      <c r="P4010" t="s">
        <v>10910</v>
      </c>
    </row>
    <row r="4011" spans="1:16" x14ac:dyDescent="0.3">
      <c r="A4011" t="s">
        <v>12485</v>
      </c>
      <c r="B4011" s="2" t="str">
        <f t="shared" si="188"/>
        <v>5222</v>
      </c>
      <c r="C4011" s="2">
        <f t="shared" si="186"/>
        <v>5222</v>
      </c>
      <c r="D4011" t="str">
        <f>VLOOKUP(C4011,'Cost Centre'!A:B,2,)</f>
        <v>Social Services</v>
      </c>
      <c r="E4011" t="str">
        <f t="shared" si="187"/>
        <v>3</v>
      </c>
      <c r="F4011" t="s">
        <v>10912</v>
      </c>
      <c r="G4011" s="2">
        <v>0</v>
      </c>
      <c r="H4011" s="2">
        <v>0</v>
      </c>
      <c r="I4011" s="2">
        <v>-883224.91</v>
      </c>
      <c r="J4011" s="105">
        <f>SUMIF([1]MMM!$A:$A,A4011,[1]MMM!$F:$F)</f>
        <v>-883224.91</v>
      </c>
      <c r="K4011" s="2" t="s">
        <v>10</v>
      </c>
      <c r="L4011" s="2">
        <v>0</v>
      </c>
      <c r="M4011" t="s">
        <v>11298</v>
      </c>
      <c r="N4011" t="s">
        <v>12474</v>
      </c>
      <c r="O4011" t="s">
        <v>10908</v>
      </c>
      <c r="P4011" t="s">
        <v>10913</v>
      </c>
    </row>
    <row r="4012" spans="1:16" x14ac:dyDescent="0.3">
      <c r="A4012" t="s">
        <v>12486</v>
      </c>
      <c r="B4012" s="2" t="str">
        <f t="shared" si="188"/>
        <v>5222</v>
      </c>
      <c r="C4012" s="2">
        <f t="shared" si="186"/>
        <v>5222</v>
      </c>
      <c r="D4012" t="str">
        <f>VLOOKUP(C4012,'Cost Centre'!A:B,2,)</f>
        <v>Social Services</v>
      </c>
      <c r="E4012" t="str">
        <f t="shared" si="187"/>
        <v>3</v>
      </c>
      <c r="F4012" t="s">
        <v>10915</v>
      </c>
      <c r="G4012" s="2">
        <v>0</v>
      </c>
      <c r="H4012" s="2">
        <v>0</v>
      </c>
      <c r="I4012" s="2">
        <v>0</v>
      </c>
      <c r="J4012" s="105">
        <f>SUMIF([1]MMM!$A:$A,A4012,[1]MMM!$F:$F)</f>
        <v>0</v>
      </c>
      <c r="K4012" s="2" t="s">
        <v>10</v>
      </c>
      <c r="L4012" s="2">
        <v>0</v>
      </c>
      <c r="M4012" t="s">
        <v>11298</v>
      </c>
      <c r="N4012" t="s">
        <v>12474</v>
      </c>
      <c r="O4012" t="s">
        <v>10908</v>
      </c>
      <c r="P4012" t="s">
        <v>10913</v>
      </c>
    </row>
    <row r="4013" spans="1:16" x14ac:dyDescent="0.3">
      <c r="A4013" t="s">
        <v>1219</v>
      </c>
      <c r="B4013" s="2" t="str">
        <f t="shared" si="188"/>
        <v>5222</v>
      </c>
      <c r="C4013" s="2">
        <f t="shared" si="186"/>
        <v>5222</v>
      </c>
      <c r="D4013" t="str">
        <f>VLOOKUP(C4013,'Cost Centre'!A:B,2,)</f>
        <v>Social Services</v>
      </c>
      <c r="E4013" t="str">
        <f t="shared" si="187"/>
        <v>8</v>
      </c>
      <c r="F4013" t="s">
        <v>462</v>
      </c>
      <c r="G4013" s="2">
        <v>809645.85</v>
      </c>
      <c r="H4013" s="2">
        <v>0</v>
      </c>
      <c r="I4013" s="2">
        <v>0</v>
      </c>
      <c r="J4013" s="105">
        <f>SUMIF([1]MMM!$A:$A,A4013,[1]MMM!$F:$F)</f>
        <v>809645.85</v>
      </c>
      <c r="K4013" s="2" t="s">
        <v>460</v>
      </c>
      <c r="L4013" s="2">
        <v>0</v>
      </c>
      <c r="M4013" t="s">
        <v>11298</v>
      </c>
      <c r="N4013" t="s">
        <v>12474</v>
      </c>
      <c r="O4013" t="s">
        <v>10916</v>
      </c>
      <c r="P4013" t="s">
        <v>10917</v>
      </c>
    </row>
    <row r="4014" spans="1:16" x14ac:dyDescent="0.3">
      <c r="A4014" t="s">
        <v>1220</v>
      </c>
      <c r="B4014" s="2" t="str">
        <f t="shared" si="188"/>
        <v>5222</v>
      </c>
      <c r="C4014" s="2">
        <f t="shared" si="186"/>
        <v>5222</v>
      </c>
      <c r="D4014" t="str">
        <f>VLOOKUP(C4014,'Cost Centre'!A:B,2,)</f>
        <v>Social Services</v>
      </c>
      <c r="E4014" t="str">
        <f t="shared" si="187"/>
        <v>8</v>
      </c>
      <c r="F4014" t="s">
        <v>464</v>
      </c>
      <c r="G4014" s="2">
        <v>0</v>
      </c>
      <c r="H4014" s="2">
        <v>0</v>
      </c>
      <c r="I4014" s="2">
        <v>0</v>
      </c>
      <c r="J4014" s="105">
        <f>SUMIF([1]MMM!$A:$A,A4014,[1]MMM!$F:$F)</f>
        <v>0</v>
      </c>
      <c r="K4014" s="2" t="s">
        <v>460</v>
      </c>
      <c r="L4014" s="2">
        <v>0</v>
      </c>
      <c r="M4014" t="s">
        <v>11298</v>
      </c>
      <c r="N4014" t="s">
        <v>12474</v>
      </c>
      <c r="O4014" t="s">
        <v>10916</v>
      </c>
      <c r="P4014" t="s">
        <v>10917</v>
      </c>
    </row>
    <row r="4015" spans="1:16" x14ac:dyDescent="0.3">
      <c r="A4015" t="s">
        <v>1221</v>
      </c>
      <c r="B4015" s="2" t="str">
        <f t="shared" si="188"/>
        <v>5222</v>
      </c>
      <c r="C4015" s="2">
        <f t="shared" si="186"/>
        <v>5222</v>
      </c>
      <c r="D4015" t="str">
        <f>VLOOKUP(C4015,'Cost Centre'!A:B,2,)</f>
        <v>Social Services</v>
      </c>
      <c r="E4015" t="str">
        <f t="shared" si="187"/>
        <v>8</v>
      </c>
      <c r="F4015" t="s">
        <v>466</v>
      </c>
      <c r="G4015" s="2">
        <v>0</v>
      </c>
      <c r="H4015" s="2">
        <v>0</v>
      </c>
      <c r="I4015" s="2">
        <v>0</v>
      </c>
      <c r="J4015" s="105">
        <f>SUMIF([1]MMM!$A:$A,A4015,[1]MMM!$F:$F)</f>
        <v>0</v>
      </c>
      <c r="K4015" s="2" t="s">
        <v>460</v>
      </c>
      <c r="L4015" s="2">
        <v>0</v>
      </c>
      <c r="M4015" t="s">
        <v>11298</v>
      </c>
      <c r="N4015" t="s">
        <v>12474</v>
      </c>
      <c r="O4015" t="s">
        <v>10916</v>
      </c>
      <c r="P4015" t="s">
        <v>10917</v>
      </c>
    </row>
    <row r="4016" spans="1:16" x14ac:dyDescent="0.3">
      <c r="A4016" t="s">
        <v>1222</v>
      </c>
      <c r="B4016" s="2" t="str">
        <f t="shared" si="188"/>
        <v>5222</v>
      </c>
      <c r="C4016" s="2">
        <f t="shared" si="186"/>
        <v>5222</v>
      </c>
      <c r="D4016" t="str">
        <f>VLOOKUP(C4016,'Cost Centre'!A:B,2,)</f>
        <v>Social Services</v>
      </c>
      <c r="E4016" t="str">
        <f t="shared" si="187"/>
        <v>8</v>
      </c>
      <c r="F4016" t="s">
        <v>468</v>
      </c>
      <c r="G4016" s="2">
        <v>0</v>
      </c>
      <c r="H4016" s="2">
        <v>883224.91</v>
      </c>
      <c r="I4016" s="2">
        <v>0</v>
      </c>
      <c r="J4016" s="105">
        <f>SUMIF([1]MMM!$A:$A,A4016,[1]MMM!$F:$F)</f>
        <v>883224.91</v>
      </c>
      <c r="K4016" s="2" t="s">
        <v>460</v>
      </c>
      <c r="L4016" s="2">
        <v>0</v>
      </c>
      <c r="M4016" t="s">
        <v>11298</v>
      </c>
      <c r="N4016" t="s">
        <v>12474</v>
      </c>
      <c r="O4016" t="s">
        <v>10916</v>
      </c>
      <c r="P4016" t="s">
        <v>10917</v>
      </c>
    </row>
    <row r="4017" spans="1:16" x14ac:dyDescent="0.3">
      <c r="A4017" t="s">
        <v>1223</v>
      </c>
      <c r="B4017" s="2" t="str">
        <f t="shared" si="188"/>
        <v>5222</v>
      </c>
      <c r="C4017" s="2">
        <f t="shared" si="186"/>
        <v>5222</v>
      </c>
      <c r="D4017" t="str">
        <f>VLOOKUP(C4017,'Cost Centre'!A:B,2,)</f>
        <v>Social Services</v>
      </c>
      <c r="E4017" t="str">
        <f t="shared" si="187"/>
        <v>8</v>
      </c>
      <c r="F4017" t="s">
        <v>470</v>
      </c>
      <c r="G4017" s="2">
        <v>0</v>
      </c>
      <c r="H4017" s="2">
        <v>0</v>
      </c>
      <c r="I4017" s="2">
        <v>0</v>
      </c>
      <c r="J4017" s="105">
        <f>SUMIF([1]MMM!$A:$A,A4017,[1]MMM!$F:$F)</f>
        <v>0</v>
      </c>
      <c r="K4017" s="2" t="s">
        <v>460</v>
      </c>
      <c r="L4017" s="2">
        <v>0</v>
      </c>
      <c r="M4017" t="s">
        <v>11298</v>
      </c>
      <c r="N4017" t="s">
        <v>12474</v>
      </c>
      <c r="O4017" t="s">
        <v>10916</v>
      </c>
      <c r="P4017" t="s">
        <v>10917</v>
      </c>
    </row>
    <row r="4018" spans="1:16" x14ac:dyDescent="0.3">
      <c r="A4018" t="s">
        <v>4697</v>
      </c>
      <c r="B4018" s="2" t="str">
        <f t="shared" si="188"/>
        <v>5222</v>
      </c>
      <c r="C4018" s="2">
        <f t="shared" si="186"/>
        <v>5222</v>
      </c>
      <c r="D4018" t="str">
        <f>VLOOKUP(C4018,'Cost Centre'!A:B,2,)</f>
        <v>Social Services</v>
      </c>
      <c r="E4018" t="str">
        <f t="shared" si="187"/>
        <v>8</v>
      </c>
      <c r="F4018" t="s">
        <v>2159</v>
      </c>
      <c r="G4018" s="2">
        <v>0</v>
      </c>
      <c r="H4018" s="2">
        <v>0</v>
      </c>
      <c r="I4018" s="2">
        <v>0</v>
      </c>
      <c r="J4018" s="105">
        <f>SUMIF([1]MMM!$A:$A,A4018,[1]MMM!$F:$F)</f>
        <v>0</v>
      </c>
      <c r="K4018" s="2" t="s">
        <v>460</v>
      </c>
      <c r="L4018" s="2">
        <v>0</v>
      </c>
      <c r="M4018" t="s">
        <v>11298</v>
      </c>
      <c r="N4018" t="s">
        <v>12474</v>
      </c>
      <c r="O4018" t="s">
        <v>10916</v>
      </c>
      <c r="P4018" t="s">
        <v>10917</v>
      </c>
    </row>
    <row r="4019" spans="1:16" x14ac:dyDescent="0.3">
      <c r="A4019" t="s">
        <v>4698</v>
      </c>
      <c r="B4019" s="2" t="str">
        <f t="shared" si="188"/>
        <v>5231</v>
      </c>
      <c r="C4019" s="2">
        <f t="shared" si="186"/>
        <v>5231</v>
      </c>
      <c r="D4019" t="str">
        <f>VLOOKUP(C4019,'Cost Centre'!A:B,2,)</f>
        <v>Social Services</v>
      </c>
      <c r="E4019" t="str">
        <f t="shared" si="187"/>
        <v>2</v>
      </c>
      <c r="F4019" t="s">
        <v>48</v>
      </c>
      <c r="G4019" s="2">
        <v>0</v>
      </c>
      <c r="H4019" s="2">
        <v>4369638.01</v>
      </c>
      <c r="I4019" s="2">
        <v>0</v>
      </c>
      <c r="J4019" s="105">
        <f>SUMIF([1]MMM!$A:$A,A4019,[1]MMM!$F:$F)</f>
        <v>4382072.01</v>
      </c>
      <c r="K4019" s="2" t="s">
        <v>10</v>
      </c>
      <c r="L4019" s="2">
        <v>4425333</v>
      </c>
      <c r="M4019" t="s">
        <v>11298</v>
      </c>
      <c r="N4019" t="s">
        <v>12487</v>
      </c>
      <c r="O4019" t="s">
        <v>10871</v>
      </c>
      <c r="P4019" t="s">
        <v>10875</v>
      </c>
    </row>
    <row r="4020" spans="1:16" x14ac:dyDescent="0.3">
      <c r="A4020" t="s">
        <v>4699</v>
      </c>
      <c r="B4020" s="2" t="str">
        <f t="shared" si="188"/>
        <v>5231</v>
      </c>
      <c r="C4020" s="2">
        <f t="shared" si="186"/>
        <v>5231</v>
      </c>
      <c r="D4020" t="str">
        <f>VLOOKUP(C4020,'Cost Centre'!A:B,2,)</f>
        <v>Social Services</v>
      </c>
      <c r="E4020" t="str">
        <f t="shared" si="187"/>
        <v>2</v>
      </c>
      <c r="F4020" t="s">
        <v>51</v>
      </c>
      <c r="G4020" s="2">
        <v>0</v>
      </c>
      <c r="H4020" s="2">
        <v>6300</v>
      </c>
      <c r="I4020" s="2">
        <v>0</v>
      </c>
      <c r="J4020" s="105">
        <f>SUMIF([1]MMM!$A:$A,A4020,[1]MMM!$F:$F)</f>
        <v>9628</v>
      </c>
      <c r="K4020" s="2" t="s">
        <v>10</v>
      </c>
      <c r="L4020" s="2">
        <v>9450</v>
      </c>
      <c r="M4020" t="s">
        <v>11298</v>
      </c>
      <c r="N4020" t="s">
        <v>12487</v>
      </c>
      <c r="O4020" t="s">
        <v>10871</v>
      </c>
      <c r="P4020" t="s">
        <v>10875</v>
      </c>
    </row>
    <row r="4021" spans="1:16" x14ac:dyDescent="0.3">
      <c r="A4021" t="s">
        <v>4700</v>
      </c>
      <c r="B4021" s="2" t="str">
        <f t="shared" si="188"/>
        <v>5231</v>
      </c>
      <c r="C4021" s="2">
        <f t="shared" si="186"/>
        <v>5231</v>
      </c>
      <c r="D4021" t="str">
        <f>VLOOKUP(C4021,'Cost Centre'!A:B,2,)</f>
        <v>Social Services</v>
      </c>
      <c r="E4021" t="str">
        <f t="shared" si="187"/>
        <v>2</v>
      </c>
      <c r="F4021" t="s">
        <v>52</v>
      </c>
      <c r="G4021" s="2">
        <v>0</v>
      </c>
      <c r="H4021" s="2">
        <v>50234.07</v>
      </c>
      <c r="I4021" s="2">
        <v>0</v>
      </c>
      <c r="J4021" s="105">
        <f>SUMIF([1]MMM!$A:$A,A4021,[1]MMM!$F:$F)</f>
        <v>50234.07</v>
      </c>
      <c r="K4021" s="2" t="s">
        <v>10</v>
      </c>
      <c r="L4021" s="2">
        <v>49780</v>
      </c>
      <c r="M4021" t="s">
        <v>11298</v>
      </c>
      <c r="N4021" t="s">
        <v>12487</v>
      </c>
      <c r="O4021" t="s">
        <v>10871</v>
      </c>
      <c r="P4021" t="s">
        <v>10875</v>
      </c>
    </row>
    <row r="4022" spans="1:16" x14ac:dyDescent="0.3">
      <c r="A4022" t="s">
        <v>4701</v>
      </c>
      <c r="B4022" s="2" t="str">
        <f t="shared" si="188"/>
        <v>5231</v>
      </c>
      <c r="C4022" s="2">
        <f t="shared" si="186"/>
        <v>5231</v>
      </c>
      <c r="D4022" t="str">
        <f>VLOOKUP(C4022,'Cost Centre'!A:B,2,)</f>
        <v>Social Services</v>
      </c>
      <c r="E4022" t="str">
        <f t="shared" si="187"/>
        <v>2</v>
      </c>
      <c r="F4022" t="s">
        <v>53</v>
      </c>
      <c r="G4022" s="2">
        <v>0</v>
      </c>
      <c r="H4022" s="2">
        <v>915.6</v>
      </c>
      <c r="I4022" s="2">
        <v>0</v>
      </c>
      <c r="J4022" s="105">
        <f>SUMIF([1]MMM!$A:$A,A4022,[1]MMM!$F:$F)</f>
        <v>915.6</v>
      </c>
      <c r="K4022" s="2" t="s">
        <v>10</v>
      </c>
      <c r="L4022" s="2">
        <v>915</v>
      </c>
      <c r="M4022" t="s">
        <v>11298</v>
      </c>
      <c r="N4022" t="s">
        <v>12487</v>
      </c>
      <c r="O4022" t="s">
        <v>10871</v>
      </c>
      <c r="P4022" t="s">
        <v>10875</v>
      </c>
    </row>
    <row r="4023" spans="1:16" x14ac:dyDescent="0.3">
      <c r="A4023" t="s">
        <v>4702</v>
      </c>
      <c r="B4023" s="2" t="str">
        <f t="shared" si="188"/>
        <v>5231</v>
      </c>
      <c r="C4023" s="2">
        <f t="shared" si="186"/>
        <v>5231</v>
      </c>
      <c r="D4023" t="str">
        <f>VLOOKUP(C4023,'Cost Centre'!A:B,2,)</f>
        <v>Social Services</v>
      </c>
      <c r="E4023" t="str">
        <f t="shared" si="187"/>
        <v>2</v>
      </c>
      <c r="F4023" t="s">
        <v>55</v>
      </c>
      <c r="G4023" s="2">
        <v>0</v>
      </c>
      <c r="H4023" s="2">
        <v>1521792.33</v>
      </c>
      <c r="I4023" s="2">
        <v>0</v>
      </c>
      <c r="J4023" s="105">
        <f>SUMIF([1]MMM!$A:$A,A4023,[1]MMM!$F:$F)</f>
        <v>1527957.14</v>
      </c>
      <c r="K4023" s="2" t="s">
        <v>10</v>
      </c>
      <c r="L4023" s="2">
        <v>1501653</v>
      </c>
      <c r="M4023" t="s">
        <v>11298</v>
      </c>
      <c r="N4023" t="s">
        <v>12487</v>
      </c>
      <c r="O4023" t="s">
        <v>10871</v>
      </c>
      <c r="P4023" t="s">
        <v>10875</v>
      </c>
    </row>
    <row r="4024" spans="1:16" x14ac:dyDescent="0.3">
      <c r="A4024" t="s">
        <v>4703</v>
      </c>
      <c r="B4024" s="2" t="str">
        <f t="shared" si="188"/>
        <v>5231</v>
      </c>
      <c r="C4024" s="2">
        <f t="shared" si="186"/>
        <v>5231</v>
      </c>
      <c r="D4024" t="str">
        <f>VLOOKUP(C4024,'Cost Centre'!A:B,2,)</f>
        <v>Social Services</v>
      </c>
      <c r="E4024" t="str">
        <f t="shared" si="187"/>
        <v>2</v>
      </c>
      <c r="F4024" t="s">
        <v>60</v>
      </c>
      <c r="G4024" s="2">
        <v>0</v>
      </c>
      <c r="H4024" s="2">
        <v>481156.75</v>
      </c>
      <c r="I4024" s="2">
        <v>0</v>
      </c>
      <c r="J4024" s="105">
        <f>SUMIF([1]MMM!$A:$A,A4024,[1]MMM!$F:$F)</f>
        <v>481156.75</v>
      </c>
      <c r="K4024" s="2" t="s">
        <v>10</v>
      </c>
      <c r="L4024" s="2">
        <v>487188</v>
      </c>
      <c r="M4024" t="s">
        <v>11298</v>
      </c>
      <c r="N4024" t="s">
        <v>12487</v>
      </c>
      <c r="O4024" t="s">
        <v>10871</v>
      </c>
      <c r="P4024" t="s">
        <v>10875</v>
      </c>
    </row>
    <row r="4025" spans="1:16" x14ac:dyDescent="0.3">
      <c r="A4025" t="s">
        <v>4704</v>
      </c>
      <c r="B4025" s="2" t="str">
        <f t="shared" si="188"/>
        <v>5231</v>
      </c>
      <c r="C4025" s="2">
        <f t="shared" si="186"/>
        <v>5231</v>
      </c>
      <c r="D4025" t="str">
        <f>VLOOKUP(C4025,'Cost Centre'!A:B,2,)</f>
        <v>Social Services</v>
      </c>
      <c r="E4025" t="str">
        <f t="shared" si="187"/>
        <v>2</v>
      </c>
      <c r="F4025" t="s">
        <v>61</v>
      </c>
      <c r="G4025" s="2">
        <v>0</v>
      </c>
      <c r="H4025" s="2">
        <v>369389.01</v>
      </c>
      <c r="I4025" s="2">
        <v>0</v>
      </c>
      <c r="J4025" s="105">
        <f>SUMIF([1]MMM!$A:$A,A4025,[1]MMM!$F:$F)</f>
        <v>369389.01</v>
      </c>
      <c r="K4025" s="2" t="s">
        <v>10</v>
      </c>
      <c r="L4025" s="2">
        <v>356220</v>
      </c>
      <c r="M4025" t="s">
        <v>11298</v>
      </c>
      <c r="N4025" t="s">
        <v>12487</v>
      </c>
      <c r="O4025" t="s">
        <v>10871</v>
      </c>
      <c r="P4025" t="s">
        <v>10875</v>
      </c>
    </row>
    <row r="4026" spans="1:16" x14ac:dyDescent="0.3">
      <c r="A4026" t="s">
        <v>4705</v>
      </c>
      <c r="B4026" s="2" t="str">
        <f t="shared" si="188"/>
        <v>5231</v>
      </c>
      <c r="C4026" s="2">
        <f t="shared" si="186"/>
        <v>5231</v>
      </c>
      <c r="D4026" t="str">
        <f>VLOOKUP(C4026,'Cost Centre'!A:B,2,)</f>
        <v>Social Services</v>
      </c>
      <c r="E4026" t="str">
        <f t="shared" si="187"/>
        <v>2</v>
      </c>
      <c r="F4026" t="s">
        <v>62</v>
      </c>
      <c r="G4026" s="2">
        <v>0</v>
      </c>
      <c r="H4026" s="2">
        <v>28698.03</v>
      </c>
      <c r="I4026" s="2">
        <v>0</v>
      </c>
      <c r="J4026" s="105">
        <f>SUMIF([1]MMM!$A:$A,A4026,[1]MMM!$F:$F)</f>
        <v>29568.41</v>
      </c>
      <c r="K4026" s="2" t="s">
        <v>10</v>
      </c>
      <c r="L4026" s="2">
        <v>33682</v>
      </c>
      <c r="M4026" t="s">
        <v>11298</v>
      </c>
      <c r="N4026" t="s">
        <v>12487</v>
      </c>
      <c r="O4026" t="s">
        <v>10871</v>
      </c>
      <c r="P4026" t="s">
        <v>10875</v>
      </c>
    </row>
    <row r="4027" spans="1:16" x14ac:dyDescent="0.3">
      <c r="A4027" t="s">
        <v>4706</v>
      </c>
      <c r="B4027" s="2" t="str">
        <f t="shared" si="188"/>
        <v>5231</v>
      </c>
      <c r="C4027" s="2">
        <f t="shared" si="186"/>
        <v>5231</v>
      </c>
      <c r="D4027" t="str">
        <f>VLOOKUP(C4027,'Cost Centre'!A:B,2,)</f>
        <v>Social Services</v>
      </c>
      <c r="E4027" t="str">
        <f t="shared" si="187"/>
        <v>2</v>
      </c>
      <c r="F4027" t="s">
        <v>64</v>
      </c>
      <c r="G4027" s="2">
        <v>0</v>
      </c>
      <c r="H4027" s="2">
        <v>8229.3700000000008</v>
      </c>
      <c r="I4027" s="2">
        <v>0</v>
      </c>
      <c r="J4027" s="105">
        <f>SUMIF([1]MMM!$A:$A,A4027,[1]MMM!$F:$F)</f>
        <v>8229.3700000000008</v>
      </c>
      <c r="K4027" s="2" t="s">
        <v>10</v>
      </c>
      <c r="L4027" s="2">
        <v>8229</v>
      </c>
      <c r="M4027" t="s">
        <v>11298</v>
      </c>
      <c r="N4027" t="s">
        <v>12487</v>
      </c>
      <c r="O4027" t="s">
        <v>10871</v>
      </c>
      <c r="P4027" t="s">
        <v>10875</v>
      </c>
    </row>
    <row r="4028" spans="1:16" x14ac:dyDescent="0.3">
      <c r="A4028" t="s">
        <v>4707</v>
      </c>
      <c r="B4028" s="2" t="str">
        <f t="shared" si="188"/>
        <v>5231</v>
      </c>
      <c r="C4028" s="2">
        <f t="shared" si="186"/>
        <v>5231</v>
      </c>
      <c r="D4028" t="str">
        <f>VLOOKUP(C4028,'Cost Centre'!A:B,2,)</f>
        <v>Social Services</v>
      </c>
      <c r="E4028" t="str">
        <f t="shared" si="187"/>
        <v>2</v>
      </c>
      <c r="F4028" t="s">
        <v>67</v>
      </c>
      <c r="G4028" s="2">
        <v>0</v>
      </c>
      <c r="H4028" s="2">
        <v>1653.74</v>
      </c>
      <c r="I4028" s="2">
        <v>0</v>
      </c>
      <c r="J4028" s="105">
        <f>SUMIF([1]MMM!$A:$A,A4028,[1]MMM!$F:$F)</f>
        <v>1662.49</v>
      </c>
      <c r="K4028" s="2" t="s">
        <v>10</v>
      </c>
      <c r="L4028" s="2">
        <v>1680</v>
      </c>
      <c r="M4028" t="s">
        <v>11298</v>
      </c>
      <c r="N4028" t="s">
        <v>12487</v>
      </c>
      <c r="O4028" t="s">
        <v>10871</v>
      </c>
      <c r="P4028" t="s">
        <v>10876</v>
      </c>
    </row>
    <row r="4029" spans="1:16" x14ac:dyDescent="0.3">
      <c r="A4029" t="s">
        <v>4708</v>
      </c>
      <c r="B4029" s="2" t="str">
        <f t="shared" si="188"/>
        <v>5231</v>
      </c>
      <c r="C4029" s="2">
        <f t="shared" si="186"/>
        <v>5231</v>
      </c>
      <c r="D4029" t="str">
        <f>VLOOKUP(C4029,'Cost Centre'!A:B,2,)</f>
        <v>Social Services</v>
      </c>
      <c r="E4029" t="str">
        <f t="shared" si="187"/>
        <v>2</v>
      </c>
      <c r="F4029" t="s">
        <v>68</v>
      </c>
      <c r="G4029" s="2">
        <v>0</v>
      </c>
      <c r="H4029" s="2">
        <v>39257.620000000003</v>
      </c>
      <c r="I4029" s="2">
        <v>0</v>
      </c>
      <c r="J4029" s="105">
        <f>SUMIF([1]MMM!$A:$A,A4029,[1]MMM!$F:$F)</f>
        <v>42681.3</v>
      </c>
      <c r="K4029" s="2" t="s">
        <v>10</v>
      </c>
      <c r="L4029" s="2">
        <v>43199</v>
      </c>
      <c r="M4029" t="s">
        <v>11298</v>
      </c>
      <c r="N4029" t="s">
        <v>12487</v>
      </c>
      <c r="O4029" t="s">
        <v>10871</v>
      </c>
      <c r="P4029" t="s">
        <v>10876</v>
      </c>
    </row>
    <row r="4030" spans="1:16" x14ac:dyDescent="0.3">
      <c r="A4030" t="s">
        <v>4709</v>
      </c>
      <c r="B4030" s="2" t="str">
        <f t="shared" si="188"/>
        <v>5231</v>
      </c>
      <c r="C4030" s="2">
        <f t="shared" si="186"/>
        <v>5231</v>
      </c>
      <c r="D4030" t="str">
        <f>VLOOKUP(C4030,'Cost Centre'!A:B,2,)</f>
        <v>Social Services</v>
      </c>
      <c r="E4030" t="str">
        <f t="shared" si="187"/>
        <v>2</v>
      </c>
      <c r="F4030" t="s">
        <v>10877</v>
      </c>
      <c r="G4030" s="2">
        <v>0</v>
      </c>
      <c r="H4030" s="2">
        <v>418160.19</v>
      </c>
      <c r="I4030" s="2">
        <v>0</v>
      </c>
      <c r="J4030" s="105">
        <f>SUMIF([1]MMM!$A:$A,A4030,[1]MMM!$F:$F)</f>
        <v>418160.19</v>
      </c>
      <c r="K4030" s="2" t="s">
        <v>10</v>
      </c>
      <c r="L4030" s="2">
        <v>417588</v>
      </c>
      <c r="M4030" t="s">
        <v>11298</v>
      </c>
      <c r="N4030" t="s">
        <v>12487</v>
      </c>
      <c r="O4030" t="s">
        <v>10871</v>
      </c>
      <c r="P4030" t="s">
        <v>10876</v>
      </c>
    </row>
    <row r="4031" spans="1:16" x14ac:dyDescent="0.3">
      <c r="A4031" t="s">
        <v>4710</v>
      </c>
      <c r="B4031" s="2" t="str">
        <f t="shared" si="188"/>
        <v>5231</v>
      </c>
      <c r="C4031" s="2">
        <f t="shared" si="186"/>
        <v>5231</v>
      </c>
      <c r="D4031" t="str">
        <f>VLOOKUP(C4031,'Cost Centre'!A:B,2,)</f>
        <v>Social Services</v>
      </c>
      <c r="E4031" t="str">
        <f t="shared" si="187"/>
        <v>2</v>
      </c>
      <c r="F4031" t="s">
        <v>69</v>
      </c>
      <c r="G4031" s="2">
        <v>0</v>
      </c>
      <c r="H4031" s="2">
        <v>716629.26</v>
      </c>
      <c r="I4031" s="2">
        <v>0</v>
      </c>
      <c r="J4031" s="105">
        <f>SUMIF([1]MMM!$A:$A,A4031,[1]MMM!$F:$F)</f>
        <v>718876.08</v>
      </c>
      <c r="K4031" s="2" t="s">
        <v>10</v>
      </c>
      <c r="L4031" s="2">
        <v>729938</v>
      </c>
      <c r="M4031" t="s">
        <v>11298</v>
      </c>
      <c r="N4031" t="s">
        <v>12487</v>
      </c>
      <c r="O4031" t="s">
        <v>10871</v>
      </c>
      <c r="P4031" t="s">
        <v>10876</v>
      </c>
    </row>
    <row r="4032" spans="1:16" x14ac:dyDescent="0.3">
      <c r="A4032" t="s">
        <v>4711</v>
      </c>
      <c r="B4032" s="2" t="str">
        <f t="shared" si="188"/>
        <v>5231</v>
      </c>
      <c r="C4032" s="2">
        <f t="shared" si="186"/>
        <v>5231</v>
      </c>
      <c r="D4032" t="str">
        <f>VLOOKUP(C4032,'Cost Centre'!A:B,2,)</f>
        <v>Social Services</v>
      </c>
      <c r="E4032" t="str">
        <f t="shared" si="187"/>
        <v>2</v>
      </c>
      <c r="F4032" t="s">
        <v>70</v>
      </c>
      <c r="G4032" s="2">
        <v>0</v>
      </c>
      <c r="H4032" s="2">
        <v>28103.48</v>
      </c>
      <c r="I4032" s="2">
        <v>0</v>
      </c>
      <c r="J4032" s="105">
        <f>SUMIF([1]MMM!$A:$A,A4032,[1]MMM!$F:$F)</f>
        <v>28251.439999999999</v>
      </c>
      <c r="K4032" s="2" t="s">
        <v>10</v>
      </c>
      <c r="L4032" s="2">
        <v>28547</v>
      </c>
      <c r="M4032" t="s">
        <v>11298</v>
      </c>
      <c r="N4032" t="s">
        <v>12487</v>
      </c>
      <c r="O4032" t="s">
        <v>10871</v>
      </c>
      <c r="P4032" t="s">
        <v>10876</v>
      </c>
    </row>
    <row r="4033" spans="1:16" x14ac:dyDescent="0.3">
      <c r="A4033" t="s">
        <v>4712</v>
      </c>
      <c r="B4033" s="2" t="str">
        <f t="shared" si="188"/>
        <v>5231</v>
      </c>
      <c r="C4033" s="2">
        <f t="shared" si="186"/>
        <v>5231</v>
      </c>
      <c r="D4033" t="str">
        <f>VLOOKUP(C4033,'Cost Centre'!A:B,2,)</f>
        <v>Social Services</v>
      </c>
      <c r="E4033" t="str">
        <f t="shared" si="187"/>
        <v>2</v>
      </c>
      <c r="F4033" t="s">
        <v>73</v>
      </c>
      <c r="G4033" s="2">
        <v>0</v>
      </c>
      <c r="H4033" s="2">
        <v>0</v>
      </c>
      <c r="I4033" s="2">
        <v>0</v>
      </c>
      <c r="J4033" s="105">
        <f>SUMIF([1]MMM!$A:$A,A4033,[1]MMM!$F:$F)</f>
        <v>0</v>
      </c>
      <c r="K4033" s="2" t="s">
        <v>10</v>
      </c>
      <c r="L4033" s="2">
        <v>0</v>
      </c>
      <c r="M4033" t="s">
        <v>11298</v>
      </c>
      <c r="N4033" t="s">
        <v>12487</v>
      </c>
      <c r="O4033" t="s">
        <v>10871</v>
      </c>
      <c r="P4033" t="s">
        <v>10878</v>
      </c>
    </row>
    <row r="4034" spans="1:16" x14ac:dyDescent="0.3">
      <c r="A4034" t="s">
        <v>4713</v>
      </c>
      <c r="B4034" s="2" t="str">
        <f t="shared" si="188"/>
        <v>5231</v>
      </c>
      <c r="C4034" s="2">
        <f t="shared" ref="C4034:C4097" si="189">VALUE(B4034)</f>
        <v>5231</v>
      </c>
      <c r="D4034" t="str">
        <f>VLOOKUP(C4034,'Cost Centre'!A:B,2,)</f>
        <v>Social Services</v>
      </c>
      <c r="E4034" t="str">
        <f t="shared" ref="E4034:E4097" si="190">MID(A4034,5,1)</f>
        <v>2</v>
      </c>
      <c r="F4034" t="s">
        <v>73</v>
      </c>
      <c r="G4034" s="2">
        <v>0</v>
      </c>
      <c r="H4034" s="2">
        <v>0</v>
      </c>
      <c r="I4034" s="2">
        <v>0</v>
      </c>
      <c r="J4034" s="105">
        <f>SUMIF([1]MMM!$A:$A,A4034,[1]MMM!$F:$F)</f>
        <v>0</v>
      </c>
      <c r="K4034" s="2" t="s">
        <v>10</v>
      </c>
      <c r="L4034" s="2">
        <v>0</v>
      </c>
      <c r="M4034" t="s">
        <v>11298</v>
      </c>
      <c r="N4034" t="s">
        <v>12487</v>
      </c>
      <c r="O4034" t="s">
        <v>10871</v>
      </c>
      <c r="P4034" t="s">
        <v>10878</v>
      </c>
    </row>
    <row r="4035" spans="1:16" x14ac:dyDescent="0.3">
      <c r="A4035" t="s">
        <v>4714</v>
      </c>
      <c r="B4035" s="2" t="str">
        <f t="shared" ref="B4035:B4098" si="191">MID(A4035,1,4)</f>
        <v>5231</v>
      </c>
      <c r="C4035" s="2">
        <f t="shared" si="189"/>
        <v>5231</v>
      </c>
      <c r="D4035" t="str">
        <f>VLOOKUP(C4035,'Cost Centre'!A:B,2,)</f>
        <v>Social Services</v>
      </c>
      <c r="E4035" t="str">
        <f t="shared" si="190"/>
        <v>2</v>
      </c>
      <c r="F4035" t="s">
        <v>141</v>
      </c>
      <c r="G4035" s="2">
        <v>0</v>
      </c>
      <c r="H4035" s="2">
        <v>0</v>
      </c>
      <c r="I4035" s="2">
        <v>0</v>
      </c>
      <c r="J4035" s="105">
        <f>SUMIF([1]MMM!$A:$A,A4035,[1]MMM!$F:$F)</f>
        <v>0</v>
      </c>
      <c r="K4035" s="2" t="s">
        <v>10</v>
      </c>
      <c r="L4035" s="2">
        <v>0</v>
      </c>
      <c r="M4035" t="s">
        <v>11298</v>
      </c>
      <c r="N4035" t="s">
        <v>12487</v>
      </c>
      <c r="O4035" t="s">
        <v>10871</v>
      </c>
      <c r="P4035" t="s">
        <v>10878</v>
      </c>
    </row>
    <row r="4036" spans="1:16" x14ac:dyDescent="0.3">
      <c r="A4036" t="s">
        <v>4715</v>
      </c>
      <c r="B4036" s="2" t="str">
        <f t="shared" si="191"/>
        <v>5231</v>
      </c>
      <c r="C4036" s="2">
        <f t="shared" si="189"/>
        <v>5231</v>
      </c>
      <c r="D4036" t="str">
        <f>VLOOKUP(C4036,'Cost Centre'!A:B,2,)</f>
        <v>Social Services</v>
      </c>
      <c r="E4036" t="str">
        <f t="shared" si="190"/>
        <v>2</v>
      </c>
      <c r="F4036" t="s">
        <v>331</v>
      </c>
      <c r="G4036" s="2">
        <v>0</v>
      </c>
      <c r="H4036" s="2">
        <v>1681.6</v>
      </c>
      <c r="I4036" s="2">
        <v>0</v>
      </c>
      <c r="J4036" s="105">
        <f>SUMIF([1]MMM!$A:$A,A4036,[1]MMM!$F:$F)</f>
        <v>1681.6</v>
      </c>
      <c r="K4036" s="2" t="s">
        <v>10</v>
      </c>
      <c r="L4036" s="2">
        <v>10616</v>
      </c>
      <c r="M4036" t="s">
        <v>11298</v>
      </c>
      <c r="N4036" t="s">
        <v>12487</v>
      </c>
      <c r="O4036" t="s">
        <v>10871</v>
      </c>
      <c r="P4036" t="s">
        <v>10878</v>
      </c>
    </row>
    <row r="4037" spans="1:16" x14ac:dyDescent="0.3">
      <c r="A4037" t="s">
        <v>4716</v>
      </c>
      <c r="B4037" s="2" t="str">
        <f t="shared" si="191"/>
        <v>5231</v>
      </c>
      <c r="C4037" s="2">
        <f t="shared" si="189"/>
        <v>5231</v>
      </c>
      <c r="D4037" t="str">
        <f>VLOOKUP(C4037,'Cost Centre'!A:B,2,)</f>
        <v>Social Services</v>
      </c>
      <c r="E4037" t="str">
        <f t="shared" si="190"/>
        <v>2</v>
      </c>
      <c r="F4037" t="s">
        <v>76</v>
      </c>
      <c r="G4037" s="2">
        <v>0</v>
      </c>
      <c r="H4037" s="2">
        <v>0</v>
      </c>
      <c r="I4037" s="2">
        <v>0</v>
      </c>
      <c r="J4037" s="105">
        <f>SUMIF([1]MMM!$A:$A,A4037,[1]MMM!$F:$F)</f>
        <v>0</v>
      </c>
      <c r="K4037" s="2" t="s">
        <v>10</v>
      </c>
      <c r="L4037" s="2">
        <v>0</v>
      </c>
      <c r="M4037" t="s">
        <v>11298</v>
      </c>
      <c r="N4037" t="s">
        <v>12487</v>
      </c>
      <c r="O4037" t="s">
        <v>10871</v>
      </c>
      <c r="P4037" t="s">
        <v>10931</v>
      </c>
    </row>
    <row r="4038" spans="1:16" x14ac:dyDescent="0.3">
      <c r="A4038" t="s">
        <v>4717</v>
      </c>
      <c r="B4038" s="2" t="str">
        <f t="shared" si="191"/>
        <v>5231</v>
      </c>
      <c r="C4038" s="2">
        <f t="shared" si="189"/>
        <v>5231</v>
      </c>
      <c r="D4038" t="str">
        <f>VLOOKUP(C4038,'Cost Centre'!A:B,2,)</f>
        <v>Social Services</v>
      </c>
      <c r="E4038" t="str">
        <f t="shared" si="190"/>
        <v>2</v>
      </c>
      <c r="F4038" t="s">
        <v>2224</v>
      </c>
      <c r="G4038" s="2">
        <v>0</v>
      </c>
      <c r="H4038" s="2">
        <v>0</v>
      </c>
      <c r="I4038" s="2">
        <v>0</v>
      </c>
      <c r="J4038" s="105">
        <f>SUMIF([1]MMM!$A:$A,A4038,[1]MMM!$F:$F)</f>
        <v>0</v>
      </c>
      <c r="K4038" s="2" t="s">
        <v>10</v>
      </c>
      <c r="L4038" s="2">
        <v>0</v>
      </c>
      <c r="M4038" t="s">
        <v>11298</v>
      </c>
      <c r="N4038" t="s">
        <v>12487</v>
      </c>
      <c r="O4038" t="s">
        <v>10871</v>
      </c>
      <c r="P4038" t="s">
        <v>10879</v>
      </c>
    </row>
    <row r="4039" spans="1:16" x14ac:dyDescent="0.3">
      <c r="A4039" t="s">
        <v>4718</v>
      </c>
      <c r="B4039" s="2" t="str">
        <f t="shared" si="191"/>
        <v>5231</v>
      </c>
      <c r="C4039" s="2">
        <f t="shared" si="189"/>
        <v>5231</v>
      </c>
      <c r="D4039" t="str">
        <f>VLOOKUP(C4039,'Cost Centre'!A:B,2,)</f>
        <v>Social Services</v>
      </c>
      <c r="E4039" t="str">
        <f t="shared" si="190"/>
        <v>2</v>
      </c>
      <c r="F4039" t="s">
        <v>10932</v>
      </c>
      <c r="G4039" s="2">
        <v>0</v>
      </c>
      <c r="H4039" s="2">
        <v>0</v>
      </c>
      <c r="I4039" s="2">
        <v>0</v>
      </c>
      <c r="J4039" s="105">
        <f>SUMIF([1]MMM!$A:$A,A4039,[1]MMM!$F:$F)</f>
        <v>0</v>
      </c>
      <c r="K4039" s="2" t="s">
        <v>10</v>
      </c>
      <c r="L4039" s="2">
        <v>0</v>
      </c>
      <c r="M4039" t="s">
        <v>11298</v>
      </c>
      <c r="N4039" t="s">
        <v>12487</v>
      </c>
      <c r="O4039" t="s">
        <v>10871</v>
      </c>
      <c r="P4039" t="s">
        <v>10881</v>
      </c>
    </row>
    <row r="4040" spans="1:16" x14ac:dyDescent="0.3">
      <c r="A4040" t="s">
        <v>4719</v>
      </c>
      <c r="B4040" s="2" t="str">
        <f t="shared" si="191"/>
        <v>5231</v>
      </c>
      <c r="C4040" s="2">
        <f t="shared" si="189"/>
        <v>5231</v>
      </c>
      <c r="D4040" t="str">
        <f>VLOOKUP(C4040,'Cost Centre'!A:B,2,)</f>
        <v>Social Services</v>
      </c>
      <c r="E4040" t="str">
        <f t="shared" si="190"/>
        <v>2</v>
      </c>
      <c r="F4040" t="s">
        <v>10932</v>
      </c>
      <c r="G4040" s="2">
        <v>0</v>
      </c>
      <c r="H4040" s="2">
        <v>0</v>
      </c>
      <c r="I4040" s="2">
        <v>0</v>
      </c>
      <c r="J4040" s="105">
        <f>SUMIF([1]MMM!$A:$A,A4040,[1]MMM!$F:$F)</f>
        <v>0</v>
      </c>
      <c r="K4040" s="2" t="s">
        <v>10</v>
      </c>
      <c r="L4040" s="2">
        <v>0</v>
      </c>
      <c r="M4040" t="s">
        <v>11298</v>
      </c>
      <c r="N4040" t="s">
        <v>12487</v>
      </c>
      <c r="O4040" t="s">
        <v>10871</v>
      </c>
      <c r="P4040" t="s">
        <v>10881</v>
      </c>
    </row>
    <row r="4041" spans="1:16" x14ac:dyDescent="0.3">
      <c r="A4041" t="s">
        <v>4720</v>
      </c>
      <c r="B4041" s="2" t="str">
        <f t="shared" si="191"/>
        <v>5231</v>
      </c>
      <c r="C4041" s="2">
        <f t="shared" si="189"/>
        <v>5231</v>
      </c>
      <c r="D4041" t="str">
        <f>VLOOKUP(C4041,'Cost Centre'!A:B,2,)</f>
        <v>Social Services</v>
      </c>
      <c r="E4041" t="str">
        <f t="shared" si="190"/>
        <v>2</v>
      </c>
      <c r="F4041" t="s">
        <v>10932</v>
      </c>
      <c r="G4041" s="2">
        <v>0</v>
      </c>
      <c r="H4041" s="2">
        <v>0</v>
      </c>
      <c r="I4041" s="2">
        <v>0</v>
      </c>
      <c r="J4041" s="105">
        <f>SUMIF([1]MMM!$A:$A,A4041,[1]MMM!$F:$F)</f>
        <v>0</v>
      </c>
      <c r="K4041" s="2" t="s">
        <v>10</v>
      </c>
      <c r="L4041" s="2">
        <v>0</v>
      </c>
      <c r="M4041" t="s">
        <v>11298</v>
      </c>
      <c r="N4041" t="s">
        <v>12487</v>
      </c>
      <c r="O4041" t="s">
        <v>10871</v>
      </c>
      <c r="P4041" t="s">
        <v>10881</v>
      </c>
    </row>
    <row r="4042" spans="1:16" x14ac:dyDescent="0.3">
      <c r="A4042" t="s">
        <v>4721</v>
      </c>
      <c r="B4042" s="2" t="str">
        <f t="shared" si="191"/>
        <v>5231</v>
      </c>
      <c r="C4042" s="2">
        <f t="shared" si="189"/>
        <v>5231</v>
      </c>
      <c r="D4042" t="str">
        <f>VLOOKUP(C4042,'Cost Centre'!A:B,2,)</f>
        <v>Social Services</v>
      </c>
      <c r="E4042" t="str">
        <f t="shared" si="190"/>
        <v>2</v>
      </c>
      <c r="F4042" t="s">
        <v>88</v>
      </c>
      <c r="G4042" s="2">
        <v>0</v>
      </c>
      <c r="H4042" s="2">
        <v>0</v>
      </c>
      <c r="I4042" s="2">
        <v>0</v>
      </c>
      <c r="J4042" s="105">
        <f>SUMIF([1]MMM!$A:$A,A4042,[1]MMM!$F:$F)</f>
        <v>0</v>
      </c>
      <c r="K4042" s="2" t="s">
        <v>10</v>
      </c>
      <c r="L4042" s="2">
        <v>0</v>
      </c>
      <c r="M4042" t="s">
        <v>11298</v>
      </c>
      <c r="N4042" t="s">
        <v>12487</v>
      </c>
      <c r="O4042" t="s">
        <v>10871</v>
      </c>
      <c r="P4042" t="s">
        <v>10881</v>
      </c>
    </row>
    <row r="4043" spans="1:16" x14ac:dyDescent="0.3">
      <c r="A4043" t="s">
        <v>4722</v>
      </c>
      <c r="B4043" s="2" t="str">
        <f t="shared" si="191"/>
        <v>5231</v>
      </c>
      <c r="C4043" s="2">
        <f t="shared" si="189"/>
        <v>5231</v>
      </c>
      <c r="D4043" t="str">
        <f>VLOOKUP(C4043,'Cost Centre'!A:B,2,)</f>
        <v>Social Services</v>
      </c>
      <c r="E4043" t="str">
        <f t="shared" si="190"/>
        <v>2</v>
      </c>
      <c r="F4043" t="s">
        <v>10880</v>
      </c>
      <c r="G4043" s="2">
        <v>0</v>
      </c>
      <c r="H4043" s="2">
        <v>0</v>
      </c>
      <c r="I4043" s="2">
        <v>0</v>
      </c>
      <c r="J4043" s="105">
        <f>SUMIF([1]MMM!$A:$A,A4043,[1]MMM!$F:$F)</f>
        <v>0</v>
      </c>
      <c r="K4043" s="2" t="s">
        <v>10</v>
      </c>
      <c r="L4043" s="2">
        <v>0</v>
      </c>
      <c r="M4043" t="s">
        <v>11298</v>
      </c>
      <c r="N4043" t="s">
        <v>12487</v>
      </c>
      <c r="O4043" t="s">
        <v>10871</v>
      </c>
      <c r="P4043" t="s">
        <v>10881</v>
      </c>
    </row>
    <row r="4044" spans="1:16" x14ac:dyDescent="0.3">
      <c r="A4044" t="s">
        <v>4723</v>
      </c>
      <c r="B4044" s="2" t="str">
        <f t="shared" si="191"/>
        <v>5231</v>
      </c>
      <c r="C4044" s="2">
        <f t="shared" si="189"/>
        <v>5231</v>
      </c>
      <c r="D4044" t="str">
        <f>VLOOKUP(C4044,'Cost Centre'!A:B,2,)</f>
        <v>Social Services</v>
      </c>
      <c r="E4044" t="str">
        <f t="shared" si="190"/>
        <v>2</v>
      </c>
      <c r="F4044" t="s">
        <v>92</v>
      </c>
      <c r="G4044" s="2">
        <v>0</v>
      </c>
      <c r="H4044" s="2">
        <v>0</v>
      </c>
      <c r="I4044" s="2">
        <v>0</v>
      </c>
      <c r="J4044" s="105">
        <f>SUMIF([1]MMM!$A:$A,A4044,[1]MMM!$F:$F)</f>
        <v>0</v>
      </c>
      <c r="K4044" s="2" t="s">
        <v>10</v>
      </c>
      <c r="L4044" s="2">
        <v>0</v>
      </c>
      <c r="M4044" t="s">
        <v>11298</v>
      </c>
      <c r="N4044" t="s">
        <v>12487</v>
      </c>
      <c r="O4044" t="s">
        <v>10871</v>
      </c>
      <c r="P4044" t="s">
        <v>10881</v>
      </c>
    </row>
    <row r="4045" spans="1:16" x14ac:dyDescent="0.3">
      <c r="A4045" t="s">
        <v>4724</v>
      </c>
      <c r="B4045" s="2" t="str">
        <f t="shared" si="191"/>
        <v>5231</v>
      </c>
      <c r="C4045" s="2">
        <f t="shared" si="189"/>
        <v>5231</v>
      </c>
      <c r="D4045" t="str">
        <f>VLOOKUP(C4045,'Cost Centre'!A:B,2,)</f>
        <v>Social Services</v>
      </c>
      <c r="E4045" t="str">
        <f t="shared" si="190"/>
        <v>2</v>
      </c>
      <c r="F4045" t="s">
        <v>93</v>
      </c>
      <c r="G4045" s="2">
        <v>0</v>
      </c>
      <c r="H4045" s="2">
        <v>66474.399999999994</v>
      </c>
      <c r="I4045" s="2">
        <v>0</v>
      </c>
      <c r="J4045" s="105">
        <f>SUMIF([1]MMM!$A:$A,A4045,[1]MMM!$F:$F)</f>
        <v>66704.03</v>
      </c>
      <c r="K4045" s="2" t="s">
        <v>10</v>
      </c>
      <c r="L4045" s="2">
        <v>51452</v>
      </c>
      <c r="M4045" t="s">
        <v>11298</v>
      </c>
      <c r="N4045" t="s">
        <v>12487</v>
      </c>
      <c r="O4045" t="s">
        <v>10871</v>
      </c>
      <c r="P4045" t="s">
        <v>10881</v>
      </c>
    </row>
    <row r="4046" spans="1:16" x14ac:dyDescent="0.3">
      <c r="A4046" t="s">
        <v>4725</v>
      </c>
      <c r="B4046" s="2" t="str">
        <f t="shared" si="191"/>
        <v>5231</v>
      </c>
      <c r="C4046" s="2">
        <f t="shared" si="189"/>
        <v>5231</v>
      </c>
      <c r="D4046" t="str">
        <f>VLOOKUP(C4046,'Cost Centre'!A:B,2,)</f>
        <v>Social Services</v>
      </c>
      <c r="E4046" t="str">
        <f t="shared" si="190"/>
        <v>2</v>
      </c>
      <c r="F4046" t="s">
        <v>94</v>
      </c>
      <c r="G4046" s="2">
        <v>0</v>
      </c>
      <c r="H4046" s="2">
        <v>0</v>
      </c>
      <c r="I4046" s="2">
        <v>0</v>
      </c>
      <c r="J4046" s="105">
        <f>SUMIF([1]MMM!$A:$A,A4046,[1]MMM!$F:$F)</f>
        <v>0</v>
      </c>
      <c r="K4046" s="2" t="s">
        <v>10</v>
      </c>
      <c r="L4046" s="2">
        <v>8565</v>
      </c>
      <c r="M4046" t="s">
        <v>11298</v>
      </c>
      <c r="N4046" t="s">
        <v>12487</v>
      </c>
      <c r="O4046" t="s">
        <v>10871</v>
      </c>
      <c r="P4046" t="s">
        <v>10881</v>
      </c>
    </row>
    <row r="4047" spans="1:16" x14ac:dyDescent="0.3">
      <c r="A4047" t="s">
        <v>4726</v>
      </c>
      <c r="B4047" s="2" t="str">
        <f t="shared" si="191"/>
        <v>5231</v>
      </c>
      <c r="C4047" s="2">
        <f t="shared" si="189"/>
        <v>5231</v>
      </c>
      <c r="D4047" t="str">
        <f>VLOOKUP(C4047,'Cost Centre'!A:B,2,)</f>
        <v>Social Services</v>
      </c>
      <c r="E4047" t="str">
        <f t="shared" si="190"/>
        <v>2</v>
      </c>
      <c r="F4047" t="s">
        <v>10882</v>
      </c>
      <c r="G4047" s="2">
        <v>0</v>
      </c>
      <c r="H4047" s="2">
        <v>0</v>
      </c>
      <c r="I4047" s="2">
        <v>0</v>
      </c>
      <c r="J4047" s="105">
        <f>SUMIF([1]MMM!$A:$A,A4047,[1]MMM!$F:$F)</f>
        <v>0</v>
      </c>
      <c r="K4047" s="2" t="s">
        <v>10</v>
      </c>
      <c r="L4047" s="2">
        <v>0</v>
      </c>
      <c r="M4047" t="s">
        <v>11298</v>
      </c>
      <c r="N4047" t="s">
        <v>12487</v>
      </c>
      <c r="O4047" t="s">
        <v>10871</v>
      </c>
      <c r="P4047" t="s">
        <v>10881</v>
      </c>
    </row>
    <row r="4048" spans="1:16" x14ac:dyDescent="0.3">
      <c r="A4048" t="s">
        <v>4727</v>
      </c>
      <c r="B4048" s="2" t="str">
        <f t="shared" si="191"/>
        <v>5231</v>
      </c>
      <c r="C4048" s="2">
        <f t="shared" si="189"/>
        <v>5231</v>
      </c>
      <c r="D4048" t="str">
        <f>VLOOKUP(C4048,'Cost Centre'!A:B,2,)</f>
        <v>Social Services</v>
      </c>
      <c r="E4048" t="str">
        <f t="shared" si="190"/>
        <v>2</v>
      </c>
      <c r="F4048" t="s">
        <v>10883</v>
      </c>
      <c r="G4048" s="2">
        <v>0</v>
      </c>
      <c r="H4048" s="2">
        <v>0</v>
      </c>
      <c r="I4048" s="2">
        <v>0</v>
      </c>
      <c r="J4048" s="105">
        <f>SUMIF([1]MMM!$A:$A,A4048,[1]MMM!$F:$F)</f>
        <v>0</v>
      </c>
      <c r="K4048" s="2" t="s">
        <v>10</v>
      </c>
      <c r="L4048" s="2">
        <v>0</v>
      </c>
      <c r="M4048" t="s">
        <v>11298</v>
      </c>
      <c r="N4048" t="s">
        <v>12487</v>
      </c>
      <c r="O4048" t="s">
        <v>10871</v>
      </c>
      <c r="P4048" t="s">
        <v>10881</v>
      </c>
    </row>
    <row r="4049" spans="1:16" x14ac:dyDescent="0.3">
      <c r="A4049" t="s">
        <v>4728</v>
      </c>
      <c r="B4049" s="2" t="str">
        <f t="shared" si="191"/>
        <v>5231</v>
      </c>
      <c r="C4049" s="2">
        <f t="shared" si="189"/>
        <v>5231</v>
      </c>
      <c r="D4049" t="str">
        <f>VLOOKUP(C4049,'Cost Centre'!A:B,2,)</f>
        <v>Social Services</v>
      </c>
      <c r="E4049" t="str">
        <f t="shared" si="190"/>
        <v>2</v>
      </c>
      <c r="F4049" t="s">
        <v>103</v>
      </c>
      <c r="G4049" s="2">
        <v>0</v>
      </c>
      <c r="H4049" s="2">
        <v>0</v>
      </c>
      <c r="I4049" s="2">
        <v>0</v>
      </c>
      <c r="J4049" s="105">
        <f>SUMIF([1]MMM!$A:$A,A4049,[1]MMM!$F:$F)</f>
        <v>0</v>
      </c>
      <c r="K4049" s="2" t="s">
        <v>10</v>
      </c>
      <c r="L4049" s="2">
        <v>0</v>
      </c>
      <c r="M4049" t="s">
        <v>11298</v>
      </c>
      <c r="N4049" t="s">
        <v>12487</v>
      </c>
      <c r="O4049" t="s">
        <v>10871</v>
      </c>
      <c r="P4049" t="s">
        <v>10881</v>
      </c>
    </row>
    <row r="4050" spans="1:16" x14ac:dyDescent="0.3">
      <c r="A4050" t="s">
        <v>4729</v>
      </c>
      <c r="B4050" s="2" t="str">
        <f t="shared" si="191"/>
        <v>5231</v>
      </c>
      <c r="C4050" s="2">
        <f t="shared" si="189"/>
        <v>5231</v>
      </c>
      <c r="D4050" t="str">
        <f>VLOOKUP(C4050,'Cost Centre'!A:B,2,)</f>
        <v>Social Services</v>
      </c>
      <c r="E4050" t="str">
        <f t="shared" si="190"/>
        <v>2</v>
      </c>
      <c r="F4050" t="s">
        <v>104</v>
      </c>
      <c r="G4050" s="2">
        <v>0</v>
      </c>
      <c r="H4050" s="2">
        <v>0</v>
      </c>
      <c r="I4050" s="2">
        <v>0</v>
      </c>
      <c r="J4050" s="105">
        <f>SUMIF([1]MMM!$A:$A,A4050,[1]MMM!$F:$F)</f>
        <v>0</v>
      </c>
      <c r="K4050" s="2" t="s">
        <v>10</v>
      </c>
      <c r="L4050" s="2">
        <v>0</v>
      </c>
      <c r="M4050" t="s">
        <v>11298</v>
      </c>
      <c r="N4050" t="s">
        <v>12487</v>
      </c>
      <c r="O4050" t="s">
        <v>10871</v>
      </c>
      <c r="P4050" t="s">
        <v>10881</v>
      </c>
    </row>
    <row r="4051" spans="1:16" x14ac:dyDescent="0.3">
      <c r="A4051" t="s">
        <v>4730</v>
      </c>
      <c r="B4051" s="2" t="str">
        <f t="shared" si="191"/>
        <v>5231</v>
      </c>
      <c r="C4051" s="2">
        <f t="shared" si="189"/>
        <v>5231</v>
      </c>
      <c r="D4051" t="str">
        <f>VLOOKUP(C4051,'Cost Centre'!A:B,2,)</f>
        <v>Social Services</v>
      </c>
      <c r="E4051" t="str">
        <f t="shared" si="190"/>
        <v>2</v>
      </c>
      <c r="F4051" t="s">
        <v>105</v>
      </c>
      <c r="G4051" s="2">
        <v>0</v>
      </c>
      <c r="H4051" s="2">
        <v>0</v>
      </c>
      <c r="I4051" s="2">
        <v>0</v>
      </c>
      <c r="J4051" s="105">
        <f>SUMIF([1]MMM!$A:$A,A4051,[1]MMM!$F:$F)</f>
        <v>0</v>
      </c>
      <c r="K4051" s="2" t="s">
        <v>10</v>
      </c>
      <c r="L4051" s="2">
        <v>0</v>
      </c>
      <c r="M4051" t="s">
        <v>11298</v>
      </c>
      <c r="N4051" t="s">
        <v>12487</v>
      </c>
      <c r="O4051" t="s">
        <v>10871</v>
      </c>
      <c r="P4051" t="s">
        <v>10881</v>
      </c>
    </row>
    <row r="4052" spans="1:16" x14ac:dyDescent="0.3">
      <c r="A4052" t="s">
        <v>4731</v>
      </c>
      <c r="B4052" s="2" t="str">
        <f t="shared" si="191"/>
        <v>5231</v>
      </c>
      <c r="C4052" s="2">
        <f t="shared" si="189"/>
        <v>5231</v>
      </c>
      <c r="D4052" t="str">
        <f>VLOOKUP(C4052,'Cost Centre'!A:B,2,)</f>
        <v>Social Services</v>
      </c>
      <c r="E4052" t="str">
        <f t="shared" si="190"/>
        <v>2</v>
      </c>
      <c r="F4052" t="s">
        <v>110</v>
      </c>
      <c r="G4052" s="2">
        <v>0</v>
      </c>
      <c r="H4052" s="2">
        <v>0</v>
      </c>
      <c r="I4052" s="2">
        <v>0</v>
      </c>
      <c r="J4052" s="105">
        <f>SUMIF([1]MMM!$A:$A,A4052,[1]MMM!$F:$F)</f>
        <v>0</v>
      </c>
      <c r="K4052" s="2" t="s">
        <v>10</v>
      </c>
      <c r="L4052" s="2">
        <v>0</v>
      </c>
      <c r="M4052" t="s">
        <v>11298</v>
      </c>
      <c r="N4052" t="s">
        <v>12487</v>
      </c>
      <c r="O4052" t="s">
        <v>10871</v>
      </c>
      <c r="P4052" t="s">
        <v>10881</v>
      </c>
    </row>
    <row r="4053" spans="1:16" x14ac:dyDescent="0.3">
      <c r="A4053" t="s">
        <v>4732</v>
      </c>
      <c r="B4053" s="2" t="str">
        <f t="shared" si="191"/>
        <v>5231</v>
      </c>
      <c r="C4053" s="2">
        <f t="shared" si="189"/>
        <v>5231</v>
      </c>
      <c r="D4053" t="str">
        <f>VLOOKUP(C4053,'Cost Centre'!A:B,2,)</f>
        <v>Social Services</v>
      </c>
      <c r="E4053" t="str">
        <f t="shared" si="190"/>
        <v>2</v>
      </c>
      <c r="F4053" t="s">
        <v>10884</v>
      </c>
      <c r="G4053" s="2">
        <v>0</v>
      </c>
      <c r="H4053" s="2">
        <v>0</v>
      </c>
      <c r="I4053" s="2">
        <v>0</v>
      </c>
      <c r="J4053" s="105">
        <f>SUMIF([1]MMM!$A:$A,A4053,[1]MMM!$F:$F)</f>
        <v>0</v>
      </c>
      <c r="K4053" s="2" t="s">
        <v>10</v>
      </c>
      <c r="L4053" s="2">
        <v>0</v>
      </c>
      <c r="M4053" t="s">
        <v>11298</v>
      </c>
      <c r="N4053" t="s">
        <v>12487</v>
      </c>
      <c r="O4053" t="s">
        <v>10871</v>
      </c>
      <c r="P4053" t="s">
        <v>10881</v>
      </c>
    </row>
    <row r="4054" spans="1:16" x14ac:dyDescent="0.3">
      <c r="A4054" t="s">
        <v>4733</v>
      </c>
      <c r="B4054" s="2" t="str">
        <f t="shared" si="191"/>
        <v>5231</v>
      </c>
      <c r="C4054" s="2">
        <f t="shared" si="189"/>
        <v>5231</v>
      </c>
      <c r="D4054" t="str">
        <f>VLOOKUP(C4054,'Cost Centre'!A:B,2,)</f>
        <v>Social Services</v>
      </c>
      <c r="E4054" t="str">
        <f t="shared" si="190"/>
        <v>2</v>
      </c>
      <c r="F4054" t="s">
        <v>11683</v>
      </c>
      <c r="G4054" s="2">
        <v>0</v>
      </c>
      <c r="H4054" s="2">
        <v>0</v>
      </c>
      <c r="I4054" s="2">
        <v>0</v>
      </c>
      <c r="J4054" s="105">
        <f>SUMIF([1]MMM!$A:$A,A4054,[1]MMM!$F:$F)</f>
        <v>0</v>
      </c>
      <c r="K4054" s="2" t="s">
        <v>10</v>
      </c>
      <c r="L4054" s="2">
        <v>0</v>
      </c>
      <c r="M4054" t="s">
        <v>11298</v>
      </c>
      <c r="N4054" t="s">
        <v>12487</v>
      </c>
      <c r="O4054" t="s">
        <v>10871</v>
      </c>
      <c r="P4054" t="s">
        <v>10881</v>
      </c>
    </row>
    <row r="4055" spans="1:16" x14ac:dyDescent="0.3">
      <c r="A4055" t="s">
        <v>4734</v>
      </c>
      <c r="B4055" s="2" t="str">
        <f t="shared" si="191"/>
        <v>5231</v>
      </c>
      <c r="C4055" s="2">
        <f t="shared" si="189"/>
        <v>5231</v>
      </c>
      <c r="D4055" t="str">
        <f>VLOOKUP(C4055,'Cost Centre'!A:B,2,)</f>
        <v>Social Services</v>
      </c>
      <c r="E4055" t="str">
        <f t="shared" si="190"/>
        <v>2</v>
      </c>
      <c r="F4055" t="s">
        <v>117</v>
      </c>
      <c r="G4055" s="2">
        <v>0</v>
      </c>
      <c r="H4055" s="2">
        <v>0</v>
      </c>
      <c r="I4055" s="2">
        <v>0</v>
      </c>
      <c r="J4055" s="105">
        <f>SUMIF([1]MMM!$A:$A,A4055,[1]MMM!$F:$F)</f>
        <v>0</v>
      </c>
      <c r="K4055" s="2" t="s">
        <v>10</v>
      </c>
      <c r="L4055" s="2">
        <v>0</v>
      </c>
      <c r="M4055" t="s">
        <v>11298</v>
      </c>
      <c r="N4055" t="s">
        <v>12487</v>
      </c>
      <c r="O4055" t="s">
        <v>10871</v>
      </c>
      <c r="P4055" t="s">
        <v>10885</v>
      </c>
    </row>
    <row r="4056" spans="1:16" x14ac:dyDescent="0.3">
      <c r="A4056" t="s">
        <v>4735</v>
      </c>
      <c r="B4056" s="2" t="str">
        <f t="shared" si="191"/>
        <v>5231</v>
      </c>
      <c r="C4056" s="2">
        <f t="shared" si="189"/>
        <v>5231</v>
      </c>
      <c r="D4056" t="str">
        <f>VLOOKUP(C4056,'Cost Centre'!A:B,2,)</f>
        <v>Social Services</v>
      </c>
      <c r="E4056" t="str">
        <f t="shared" si="190"/>
        <v>2</v>
      </c>
      <c r="F4056" t="s">
        <v>118</v>
      </c>
      <c r="G4056" s="2">
        <v>0</v>
      </c>
      <c r="H4056" s="2">
        <v>12145.8</v>
      </c>
      <c r="I4056" s="2">
        <v>0</v>
      </c>
      <c r="J4056" s="105">
        <f>SUMIF([1]MMM!$A:$A,A4056,[1]MMM!$F:$F)</f>
        <v>12145.8</v>
      </c>
      <c r="K4056" s="2" t="s">
        <v>10</v>
      </c>
      <c r="L4056" s="2">
        <v>12146</v>
      </c>
      <c r="M4056" t="s">
        <v>11298</v>
      </c>
      <c r="N4056" t="s">
        <v>12487</v>
      </c>
      <c r="O4056" t="s">
        <v>10871</v>
      </c>
      <c r="P4056" t="s">
        <v>10885</v>
      </c>
    </row>
    <row r="4057" spans="1:16" x14ac:dyDescent="0.3">
      <c r="A4057" t="s">
        <v>4736</v>
      </c>
      <c r="B4057" s="2" t="str">
        <f t="shared" si="191"/>
        <v>5231</v>
      </c>
      <c r="C4057" s="2">
        <f t="shared" si="189"/>
        <v>5231</v>
      </c>
      <c r="D4057" t="str">
        <f>VLOOKUP(C4057,'Cost Centre'!A:B,2,)</f>
        <v>Social Services</v>
      </c>
      <c r="E4057" t="str">
        <f t="shared" si="190"/>
        <v>2</v>
      </c>
      <c r="F4057" t="s">
        <v>220</v>
      </c>
      <c r="G4057" s="2">
        <v>0</v>
      </c>
      <c r="H4057" s="2">
        <v>0</v>
      </c>
      <c r="I4057" s="2">
        <v>0</v>
      </c>
      <c r="J4057" s="105">
        <f>SUMIF([1]MMM!$A:$A,A4057,[1]MMM!$F:$F)</f>
        <v>0</v>
      </c>
      <c r="K4057" s="2" t="s">
        <v>10</v>
      </c>
      <c r="L4057" s="2">
        <v>0</v>
      </c>
      <c r="M4057" t="s">
        <v>11298</v>
      </c>
      <c r="N4057" t="s">
        <v>12487</v>
      </c>
      <c r="O4057" t="s">
        <v>10871</v>
      </c>
      <c r="P4057" t="s">
        <v>10885</v>
      </c>
    </row>
    <row r="4058" spans="1:16" x14ac:dyDescent="0.3">
      <c r="A4058" t="s">
        <v>4737</v>
      </c>
      <c r="B4058" s="2" t="str">
        <f t="shared" si="191"/>
        <v>5231</v>
      </c>
      <c r="C4058" s="2">
        <f t="shared" si="189"/>
        <v>5231</v>
      </c>
      <c r="D4058" t="str">
        <f>VLOOKUP(C4058,'Cost Centre'!A:B,2,)</f>
        <v>Social Services</v>
      </c>
      <c r="E4058" t="str">
        <f t="shared" si="190"/>
        <v>2</v>
      </c>
      <c r="F4058" t="s">
        <v>133</v>
      </c>
      <c r="G4058" s="2">
        <v>0</v>
      </c>
      <c r="H4058" s="2">
        <v>18293.8</v>
      </c>
      <c r="I4058" s="2">
        <v>0</v>
      </c>
      <c r="J4058" s="105">
        <f>SUMIF([1]MMM!$A:$A,A4058,[1]MMM!$F:$F)</f>
        <v>18293.8</v>
      </c>
      <c r="K4058" s="2" t="s">
        <v>10</v>
      </c>
      <c r="L4058" s="2">
        <v>19067</v>
      </c>
      <c r="M4058" t="s">
        <v>11298</v>
      </c>
      <c r="N4058" t="s">
        <v>12487</v>
      </c>
      <c r="O4058" t="s">
        <v>10871</v>
      </c>
      <c r="P4058" t="s">
        <v>10885</v>
      </c>
    </row>
    <row r="4059" spans="1:16" x14ac:dyDescent="0.3">
      <c r="A4059" t="s">
        <v>4738</v>
      </c>
      <c r="B4059" s="2" t="str">
        <f t="shared" si="191"/>
        <v>5231</v>
      </c>
      <c r="C4059" s="2">
        <f t="shared" si="189"/>
        <v>5231</v>
      </c>
      <c r="D4059" t="str">
        <f>VLOOKUP(C4059,'Cost Centre'!A:B,2,)</f>
        <v>Social Services</v>
      </c>
      <c r="E4059" t="str">
        <f t="shared" si="190"/>
        <v>2</v>
      </c>
      <c r="F4059" t="s">
        <v>277</v>
      </c>
      <c r="G4059" s="2">
        <v>0</v>
      </c>
      <c r="H4059" s="2">
        <v>0</v>
      </c>
      <c r="I4059" s="2">
        <v>0</v>
      </c>
      <c r="J4059" s="105">
        <f>SUMIF([1]MMM!$A:$A,A4059,[1]MMM!$F:$F)</f>
        <v>0</v>
      </c>
      <c r="K4059" s="2" t="s">
        <v>10</v>
      </c>
      <c r="L4059" s="2">
        <v>0</v>
      </c>
      <c r="M4059" t="s">
        <v>11298</v>
      </c>
      <c r="N4059" t="s">
        <v>12487</v>
      </c>
      <c r="O4059" t="s">
        <v>10871</v>
      </c>
      <c r="P4059" t="s">
        <v>10934</v>
      </c>
    </row>
    <row r="4060" spans="1:16" x14ac:dyDescent="0.3">
      <c r="A4060" t="s">
        <v>4739</v>
      </c>
      <c r="B4060" s="2" t="str">
        <f t="shared" si="191"/>
        <v>5231</v>
      </c>
      <c r="C4060" s="2">
        <f t="shared" si="189"/>
        <v>5231</v>
      </c>
      <c r="D4060" t="str">
        <f>VLOOKUP(C4060,'Cost Centre'!A:B,2,)</f>
        <v>Social Services</v>
      </c>
      <c r="E4060" t="str">
        <f t="shared" si="190"/>
        <v>2</v>
      </c>
      <c r="F4060" t="s">
        <v>12475</v>
      </c>
      <c r="G4060" s="2">
        <v>0</v>
      </c>
      <c r="H4060" s="2">
        <v>0</v>
      </c>
      <c r="I4060" s="2">
        <v>0</v>
      </c>
      <c r="J4060" s="105">
        <f>SUMIF([1]MMM!$A:$A,A4060,[1]MMM!$F:$F)</f>
        <v>0</v>
      </c>
      <c r="K4060" s="2" t="s">
        <v>10</v>
      </c>
      <c r="L4060" s="2">
        <v>0</v>
      </c>
      <c r="M4060" t="s">
        <v>11298</v>
      </c>
      <c r="N4060" t="s">
        <v>12487</v>
      </c>
      <c r="O4060" t="s">
        <v>10871</v>
      </c>
      <c r="P4060" t="s">
        <v>10934</v>
      </c>
    </row>
    <row r="4061" spans="1:16" x14ac:dyDescent="0.3">
      <c r="A4061" t="s">
        <v>4740</v>
      </c>
      <c r="B4061" s="2" t="str">
        <f t="shared" si="191"/>
        <v>5231</v>
      </c>
      <c r="C4061" s="2">
        <f t="shared" si="189"/>
        <v>5231</v>
      </c>
      <c r="D4061" t="str">
        <f>VLOOKUP(C4061,'Cost Centre'!A:B,2,)</f>
        <v>Social Services</v>
      </c>
      <c r="E4061" t="str">
        <f t="shared" si="190"/>
        <v>2</v>
      </c>
      <c r="F4061" t="s">
        <v>10888</v>
      </c>
      <c r="G4061" s="2">
        <v>0</v>
      </c>
      <c r="H4061" s="2">
        <v>0</v>
      </c>
      <c r="I4061" s="2">
        <v>0</v>
      </c>
      <c r="J4061" s="105">
        <f>SUMIF([1]MMM!$A:$A,A4061,[1]MMM!$F:$F)</f>
        <v>0</v>
      </c>
      <c r="K4061" s="2" t="s">
        <v>10</v>
      </c>
      <c r="L4061" s="2">
        <v>0</v>
      </c>
      <c r="M4061" t="s">
        <v>11298</v>
      </c>
      <c r="N4061" t="s">
        <v>12487</v>
      </c>
      <c r="O4061" t="s">
        <v>10871</v>
      </c>
      <c r="P4061" t="s">
        <v>10887</v>
      </c>
    </row>
    <row r="4062" spans="1:16" x14ac:dyDescent="0.3">
      <c r="A4062" t="s">
        <v>12488</v>
      </c>
      <c r="B4062" s="2" t="str">
        <f t="shared" si="191"/>
        <v>5231</v>
      </c>
      <c r="C4062" s="2">
        <f t="shared" si="189"/>
        <v>5231</v>
      </c>
      <c r="D4062" t="str">
        <f>VLOOKUP(C4062,'Cost Centre'!A:B,2,)</f>
        <v>Social Services</v>
      </c>
      <c r="E4062" t="str">
        <f t="shared" si="190"/>
        <v>2</v>
      </c>
      <c r="F4062" t="s">
        <v>10890</v>
      </c>
      <c r="G4062" s="2">
        <v>0</v>
      </c>
      <c r="H4062" s="2">
        <v>0</v>
      </c>
      <c r="I4062" s="2">
        <v>0</v>
      </c>
      <c r="J4062" s="105">
        <f>SUMIF([1]MMM!$A:$A,A4062,[1]MMM!$F:$F)</f>
        <v>0</v>
      </c>
      <c r="K4062" s="2" t="s">
        <v>10</v>
      </c>
      <c r="L4062" s="2">
        <v>0</v>
      </c>
      <c r="M4062" t="s">
        <v>11298</v>
      </c>
      <c r="N4062" t="s">
        <v>12487</v>
      </c>
      <c r="O4062" t="s">
        <v>10871</v>
      </c>
      <c r="P4062" t="s">
        <v>10887</v>
      </c>
    </row>
    <row r="4063" spans="1:16" x14ac:dyDescent="0.3">
      <c r="A4063" t="s">
        <v>12489</v>
      </c>
      <c r="B4063" s="2" t="str">
        <f t="shared" si="191"/>
        <v>5231</v>
      </c>
      <c r="C4063" s="2">
        <f t="shared" si="189"/>
        <v>5231</v>
      </c>
      <c r="D4063" t="str">
        <f>VLOOKUP(C4063,'Cost Centre'!A:B,2,)</f>
        <v>Social Services</v>
      </c>
      <c r="E4063" t="str">
        <f t="shared" si="190"/>
        <v>2</v>
      </c>
      <c r="F4063" t="s">
        <v>10892</v>
      </c>
      <c r="G4063" s="2">
        <v>0</v>
      </c>
      <c r="H4063" s="2">
        <v>0</v>
      </c>
      <c r="I4063" s="2">
        <v>0</v>
      </c>
      <c r="J4063" s="105">
        <f>SUMIF([1]MMM!$A:$A,A4063,[1]MMM!$F:$F)</f>
        <v>0</v>
      </c>
      <c r="K4063" s="2" t="s">
        <v>10</v>
      </c>
      <c r="L4063" s="2">
        <v>0</v>
      </c>
      <c r="M4063" t="s">
        <v>11298</v>
      </c>
      <c r="N4063" t="s">
        <v>12487</v>
      </c>
      <c r="O4063" t="s">
        <v>10871</v>
      </c>
      <c r="P4063" t="s">
        <v>10887</v>
      </c>
    </row>
    <row r="4064" spans="1:16" x14ac:dyDescent="0.3">
      <c r="A4064" t="s">
        <v>12490</v>
      </c>
      <c r="B4064" s="2" t="str">
        <f t="shared" si="191"/>
        <v>5231</v>
      </c>
      <c r="C4064" s="2">
        <f t="shared" si="189"/>
        <v>5231</v>
      </c>
      <c r="D4064" t="str">
        <f>VLOOKUP(C4064,'Cost Centre'!A:B,2,)</f>
        <v>Social Services</v>
      </c>
      <c r="E4064" t="str">
        <f t="shared" si="190"/>
        <v>2</v>
      </c>
      <c r="F4064" t="s">
        <v>10894</v>
      </c>
      <c r="G4064" s="2">
        <v>0</v>
      </c>
      <c r="H4064" s="2">
        <v>0</v>
      </c>
      <c r="I4064" s="2">
        <v>0</v>
      </c>
      <c r="J4064" s="105">
        <f>SUMIF([1]MMM!$A:$A,A4064,[1]MMM!$F:$F)</f>
        <v>0</v>
      </c>
      <c r="K4064" s="2" t="s">
        <v>10</v>
      </c>
      <c r="L4064" s="2">
        <v>0</v>
      </c>
      <c r="M4064" t="s">
        <v>11298</v>
      </c>
      <c r="N4064" t="s">
        <v>12487</v>
      </c>
      <c r="O4064" t="s">
        <v>10871</v>
      </c>
      <c r="P4064" t="s">
        <v>10887</v>
      </c>
    </row>
    <row r="4065" spans="1:16" x14ac:dyDescent="0.3">
      <c r="A4065" t="s">
        <v>12491</v>
      </c>
      <c r="B4065" s="2" t="str">
        <f t="shared" si="191"/>
        <v>5231</v>
      </c>
      <c r="C4065" s="2">
        <f t="shared" si="189"/>
        <v>5231</v>
      </c>
      <c r="D4065" t="str">
        <f>VLOOKUP(C4065,'Cost Centre'!A:B,2,)</f>
        <v>Social Services</v>
      </c>
      <c r="E4065" t="str">
        <f t="shared" si="190"/>
        <v>2</v>
      </c>
      <c r="F4065" t="s">
        <v>10896</v>
      </c>
      <c r="G4065" s="2">
        <v>0</v>
      </c>
      <c r="H4065" s="2">
        <v>0</v>
      </c>
      <c r="I4065" s="2">
        <v>0</v>
      </c>
      <c r="J4065" s="105">
        <f>SUMIF([1]MMM!$A:$A,A4065,[1]MMM!$F:$F)</f>
        <v>0</v>
      </c>
      <c r="K4065" s="2" t="s">
        <v>10</v>
      </c>
      <c r="L4065" s="2">
        <v>0</v>
      </c>
      <c r="M4065" t="s">
        <v>11298</v>
      </c>
      <c r="N4065" t="s">
        <v>12487</v>
      </c>
      <c r="O4065" t="s">
        <v>10871</v>
      </c>
      <c r="P4065" t="s">
        <v>10887</v>
      </c>
    </row>
    <row r="4066" spans="1:16" x14ac:dyDescent="0.3">
      <c r="A4066" t="s">
        <v>12492</v>
      </c>
      <c r="B4066" s="2" t="str">
        <f t="shared" si="191"/>
        <v>5231</v>
      </c>
      <c r="C4066" s="2">
        <f t="shared" si="189"/>
        <v>5231</v>
      </c>
      <c r="D4066" t="str">
        <f>VLOOKUP(C4066,'Cost Centre'!A:B,2,)</f>
        <v>Social Services</v>
      </c>
      <c r="E4066" t="str">
        <f t="shared" si="190"/>
        <v>2</v>
      </c>
      <c r="F4066" t="s">
        <v>10898</v>
      </c>
      <c r="G4066" s="2">
        <v>0</v>
      </c>
      <c r="H4066" s="2">
        <v>0</v>
      </c>
      <c r="I4066" s="2">
        <v>0</v>
      </c>
      <c r="J4066" s="105">
        <f>SUMIF([1]MMM!$A:$A,A4066,[1]MMM!$F:$F)</f>
        <v>0</v>
      </c>
      <c r="K4066" s="2" t="s">
        <v>10</v>
      </c>
      <c r="L4066" s="2">
        <v>0</v>
      </c>
      <c r="M4066" t="s">
        <v>11298</v>
      </c>
      <c r="N4066" t="s">
        <v>12487</v>
      </c>
      <c r="O4066" t="s">
        <v>10871</v>
      </c>
      <c r="P4066" t="s">
        <v>10887</v>
      </c>
    </row>
    <row r="4067" spans="1:16" x14ac:dyDescent="0.3">
      <c r="A4067" t="s">
        <v>12493</v>
      </c>
      <c r="B4067" s="2" t="str">
        <f t="shared" si="191"/>
        <v>5231</v>
      </c>
      <c r="C4067" s="2">
        <f t="shared" si="189"/>
        <v>5231</v>
      </c>
      <c r="D4067" t="str">
        <f>VLOOKUP(C4067,'Cost Centre'!A:B,2,)</f>
        <v>Social Services</v>
      </c>
      <c r="E4067" t="str">
        <f t="shared" si="190"/>
        <v>2</v>
      </c>
      <c r="F4067" t="s">
        <v>10900</v>
      </c>
      <c r="G4067" s="2">
        <v>0</v>
      </c>
      <c r="H4067" s="2">
        <v>0</v>
      </c>
      <c r="I4067" s="2">
        <v>0</v>
      </c>
      <c r="J4067" s="105">
        <f>SUMIF([1]MMM!$A:$A,A4067,[1]MMM!$F:$F)</f>
        <v>0</v>
      </c>
      <c r="K4067" s="2" t="s">
        <v>10</v>
      </c>
      <c r="L4067" s="2">
        <v>0</v>
      </c>
      <c r="M4067" t="s">
        <v>11298</v>
      </c>
      <c r="N4067" t="s">
        <v>12487</v>
      </c>
      <c r="O4067" t="s">
        <v>10871</v>
      </c>
      <c r="P4067" t="s">
        <v>10887</v>
      </c>
    </row>
    <row r="4068" spans="1:16" x14ac:dyDescent="0.3">
      <c r="A4068" t="s">
        <v>12494</v>
      </c>
      <c r="B4068" s="2" t="str">
        <f t="shared" si="191"/>
        <v>5231</v>
      </c>
      <c r="C4068" s="2">
        <f t="shared" si="189"/>
        <v>5231</v>
      </c>
      <c r="D4068" t="str">
        <f>VLOOKUP(C4068,'Cost Centre'!A:B,2,)</f>
        <v>Social Services</v>
      </c>
      <c r="E4068" t="str">
        <f t="shared" si="190"/>
        <v>2</v>
      </c>
      <c r="F4068" t="s">
        <v>10902</v>
      </c>
      <c r="G4068" s="2">
        <v>0</v>
      </c>
      <c r="H4068" s="2">
        <v>0</v>
      </c>
      <c r="I4068" s="2">
        <v>0</v>
      </c>
      <c r="J4068" s="105">
        <f>SUMIF([1]MMM!$A:$A,A4068,[1]MMM!$F:$F)</f>
        <v>0</v>
      </c>
      <c r="K4068" s="2" t="s">
        <v>10</v>
      </c>
      <c r="L4068" s="2">
        <v>0</v>
      </c>
      <c r="M4068" t="s">
        <v>11298</v>
      </c>
      <c r="N4068" t="s">
        <v>12487</v>
      </c>
      <c r="O4068" t="s">
        <v>10871</v>
      </c>
      <c r="P4068" t="s">
        <v>10887</v>
      </c>
    </row>
    <row r="4069" spans="1:16" x14ac:dyDescent="0.3">
      <c r="A4069" t="s">
        <v>12495</v>
      </c>
      <c r="B4069" s="2" t="str">
        <f t="shared" si="191"/>
        <v>5231</v>
      </c>
      <c r="C4069" s="2">
        <f t="shared" si="189"/>
        <v>5231</v>
      </c>
      <c r="D4069" t="str">
        <f>VLOOKUP(C4069,'Cost Centre'!A:B,2,)</f>
        <v>Social Services</v>
      </c>
      <c r="E4069" t="str">
        <f t="shared" si="190"/>
        <v>2</v>
      </c>
      <c r="F4069" t="s">
        <v>10904</v>
      </c>
      <c r="G4069" s="2">
        <v>0</v>
      </c>
      <c r="H4069" s="2">
        <v>0</v>
      </c>
      <c r="I4069" s="2">
        <v>0</v>
      </c>
      <c r="J4069" s="105">
        <f>SUMIF([1]MMM!$A:$A,A4069,[1]MMM!$F:$F)</f>
        <v>0</v>
      </c>
      <c r="K4069" s="2" t="s">
        <v>10</v>
      </c>
      <c r="L4069" s="2">
        <v>0</v>
      </c>
      <c r="M4069" t="s">
        <v>11298</v>
      </c>
      <c r="N4069" t="s">
        <v>12487</v>
      </c>
      <c r="O4069" t="s">
        <v>10871</v>
      </c>
      <c r="P4069" t="s">
        <v>10887</v>
      </c>
    </row>
    <row r="4070" spans="1:16" x14ac:dyDescent="0.3">
      <c r="A4070" t="s">
        <v>12496</v>
      </c>
      <c r="B4070" s="2" t="str">
        <f t="shared" si="191"/>
        <v>5231</v>
      </c>
      <c r="C4070" s="2">
        <f t="shared" si="189"/>
        <v>5231</v>
      </c>
      <c r="D4070" t="str">
        <f>VLOOKUP(C4070,'Cost Centre'!A:B,2,)</f>
        <v>Social Services</v>
      </c>
      <c r="E4070" t="str">
        <f t="shared" si="190"/>
        <v>2</v>
      </c>
      <c r="F4070" t="s">
        <v>10906</v>
      </c>
      <c r="G4070" s="2">
        <v>0</v>
      </c>
      <c r="H4070" s="2">
        <v>0</v>
      </c>
      <c r="I4070" s="2">
        <v>0</v>
      </c>
      <c r="J4070" s="105">
        <f>SUMIF([1]MMM!$A:$A,A4070,[1]MMM!$F:$F)</f>
        <v>0</v>
      </c>
      <c r="K4070" s="2" t="s">
        <v>10</v>
      </c>
      <c r="L4070" s="2">
        <v>0</v>
      </c>
      <c r="M4070" t="s">
        <v>11298</v>
      </c>
      <c r="N4070" t="s">
        <v>12487</v>
      </c>
      <c r="O4070" t="s">
        <v>10871</v>
      </c>
      <c r="P4070" t="s">
        <v>10887</v>
      </c>
    </row>
    <row r="4071" spans="1:16" x14ac:dyDescent="0.3">
      <c r="A4071" t="s">
        <v>12497</v>
      </c>
      <c r="B4071" s="2" t="str">
        <f t="shared" si="191"/>
        <v>5231</v>
      </c>
      <c r="C4071" s="2">
        <f t="shared" si="189"/>
        <v>5231</v>
      </c>
      <c r="D4071" t="str">
        <f>VLOOKUP(C4071,'Cost Centre'!A:B,2,)</f>
        <v>Social Services</v>
      </c>
      <c r="E4071" t="str">
        <f t="shared" si="190"/>
        <v>2</v>
      </c>
      <c r="F4071" t="s">
        <v>11697</v>
      </c>
      <c r="G4071" s="2">
        <v>0</v>
      </c>
      <c r="H4071" s="2">
        <v>0</v>
      </c>
      <c r="I4071" s="2">
        <v>0</v>
      </c>
      <c r="J4071" s="105">
        <f>SUMIF([1]MMM!$A:$A,A4071,[1]MMM!$F:$F)</f>
        <v>0</v>
      </c>
      <c r="K4071" s="2" t="s">
        <v>10</v>
      </c>
      <c r="L4071" s="2">
        <v>0</v>
      </c>
      <c r="M4071" t="s">
        <v>11298</v>
      </c>
      <c r="N4071" t="s">
        <v>12487</v>
      </c>
      <c r="O4071" t="s">
        <v>10871</v>
      </c>
      <c r="P4071" t="s">
        <v>10887</v>
      </c>
    </row>
    <row r="4072" spans="1:16" x14ac:dyDescent="0.3">
      <c r="A4072" t="s">
        <v>4741</v>
      </c>
      <c r="B4072" s="2" t="str">
        <f t="shared" si="191"/>
        <v>5231</v>
      </c>
      <c r="C4072" s="2">
        <f t="shared" si="189"/>
        <v>5231</v>
      </c>
      <c r="D4072" t="str">
        <f>VLOOKUP(C4072,'Cost Centre'!A:B,2,)</f>
        <v>Social Services</v>
      </c>
      <c r="E4072" s="109" t="str">
        <f t="shared" si="190"/>
        <v>3</v>
      </c>
      <c r="F4072" t="s">
        <v>442</v>
      </c>
      <c r="G4072" s="2">
        <v>0</v>
      </c>
      <c r="H4072" s="2">
        <v>0</v>
      </c>
      <c r="I4072" s="2">
        <v>0</v>
      </c>
      <c r="J4072" s="105">
        <f>SUMIF([1]MMM!$A:$A,A4072,[1]MMM!$F:$F)</f>
        <v>0</v>
      </c>
      <c r="K4072" s="2" t="s">
        <v>10</v>
      </c>
      <c r="L4072" s="2">
        <v>0</v>
      </c>
      <c r="M4072" t="s">
        <v>11298</v>
      </c>
      <c r="N4072" t="s">
        <v>12487</v>
      </c>
      <c r="O4072" t="s">
        <v>10908</v>
      </c>
      <c r="P4072" t="s">
        <v>10953</v>
      </c>
    </row>
    <row r="4073" spans="1:16" x14ac:dyDescent="0.3">
      <c r="A4073" t="s">
        <v>4742</v>
      </c>
      <c r="B4073" s="2" t="str">
        <f t="shared" si="191"/>
        <v>5231</v>
      </c>
      <c r="C4073" s="2">
        <f t="shared" si="189"/>
        <v>5231</v>
      </c>
      <c r="D4073" t="str">
        <f>VLOOKUP(C4073,'Cost Centre'!A:B,2,)</f>
        <v>Social Services</v>
      </c>
      <c r="E4073" s="109">
        <v>2</v>
      </c>
      <c r="F4073" t="s">
        <v>443</v>
      </c>
      <c r="G4073" s="2">
        <v>0</v>
      </c>
      <c r="H4073" s="2">
        <v>0</v>
      </c>
      <c r="I4073" s="2">
        <v>0</v>
      </c>
      <c r="J4073" s="105">
        <f>SUMIF([1]MMM!$A:$A,A4073,[1]MMM!$F:$F)</f>
        <v>0</v>
      </c>
      <c r="K4073" s="2" t="s">
        <v>10</v>
      </c>
      <c r="L4073" s="2">
        <v>0</v>
      </c>
      <c r="M4073" t="s">
        <v>11298</v>
      </c>
      <c r="N4073" t="s">
        <v>12487</v>
      </c>
      <c r="O4073" t="s">
        <v>10908</v>
      </c>
      <c r="P4073" t="s">
        <v>10953</v>
      </c>
    </row>
    <row r="4074" spans="1:16" x14ac:dyDescent="0.3">
      <c r="A4074" t="s">
        <v>4743</v>
      </c>
      <c r="B4074" s="2" t="str">
        <f t="shared" si="191"/>
        <v>5231</v>
      </c>
      <c r="C4074" s="2">
        <f t="shared" si="189"/>
        <v>5231</v>
      </c>
      <c r="D4074" t="str">
        <f>VLOOKUP(C4074,'Cost Centre'!A:B,2,)</f>
        <v>Social Services</v>
      </c>
      <c r="E4074" s="109" t="str">
        <f t="shared" si="190"/>
        <v>3</v>
      </c>
      <c r="F4074" t="s">
        <v>2130</v>
      </c>
      <c r="G4074" s="2">
        <v>0</v>
      </c>
      <c r="H4074" s="2">
        <v>0</v>
      </c>
      <c r="I4074" s="2">
        <v>0</v>
      </c>
      <c r="J4074" s="105">
        <f>SUMIF([1]MMM!$A:$A,A4074,[1]MMM!$F:$F)</f>
        <v>0</v>
      </c>
      <c r="K4074" s="2" t="s">
        <v>10</v>
      </c>
      <c r="L4074" s="2">
        <v>0</v>
      </c>
      <c r="M4074" t="s">
        <v>11298</v>
      </c>
      <c r="N4074" t="s">
        <v>12487</v>
      </c>
      <c r="O4074" t="s">
        <v>10908</v>
      </c>
      <c r="P4074" t="s">
        <v>10953</v>
      </c>
    </row>
    <row r="4075" spans="1:16" x14ac:dyDescent="0.3">
      <c r="A4075" t="s">
        <v>4744</v>
      </c>
      <c r="B4075" s="2" t="str">
        <f t="shared" si="191"/>
        <v>5231</v>
      </c>
      <c r="C4075" s="2">
        <f t="shared" si="189"/>
        <v>5231</v>
      </c>
      <c r="D4075" t="str">
        <f>VLOOKUP(C4075,'Cost Centre'!A:B,2,)</f>
        <v>Social Services</v>
      </c>
      <c r="E4075" s="109">
        <v>2</v>
      </c>
      <c r="F4075" t="s">
        <v>2131</v>
      </c>
      <c r="G4075" s="2">
        <v>0</v>
      </c>
      <c r="H4075" s="2">
        <v>0</v>
      </c>
      <c r="I4075" s="2">
        <v>0</v>
      </c>
      <c r="J4075" s="105">
        <f>SUMIF([1]MMM!$A:$A,A4075,[1]MMM!$F:$F)</f>
        <v>0</v>
      </c>
      <c r="K4075" s="2" t="s">
        <v>10</v>
      </c>
      <c r="L4075" s="2">
        <v>0</v>
      </c>
      <c r="M4075" t="s">
        <v>11298</v>
      </c>
      <c r="N4075" t="s">
        <v>12487</v>
      </c>
      <c r="O4075" t="s">
        <v>10908</v>
      </c>
      <c r="P4075" t="s">
        <v>10953</v>
      </c>
    </row>
    <row r="4076" spans="1:16" x14ac:dyDescent="0.3">
      <c r="A4076" t="s">
        <v>4745</v>
      </c>
      <c r="B4076" s="2" t="str">
        <f t="shared" si="191"/>
        <v>5231</v>
      </c>
      <c r="C4076" s="2">
        <f t="shared" si="189"/>
        <v>5231</v>
      </c>
      <c r="D4076" t="str">
        <f>VLOOKUP(C4076,'Cost Centre'!A:B,2,)</f>
        <v>Social Services</v>
      </c>
      <c r="E4076" s="109">
        <v>2</v>
      </c>
      <c r="F4076" t="s">
        <v>452</v>
      </c>
      <c r="G4076" s="2">
        <v>0</v>
      </c>
      <c r="H4076" s="2">
        <v>0</v>
      </c>
      <c r="I4076" s="2">
        <v>0</v>
      </c>
      <c r="J4076" s="105">
        <f>SUMIF([1]MMM!$A:$A,A4076,[1]MMM!$F:$F)</f>
        <v>0</v>
      </c>
      <c r="K4076" s="2" t="s">
        <v>10</v>
      </c>
      <c r="L4076" s="2">
        <v>0</v>
      </c>
      <c r="M4076" t="s">
        <v>11298</v>
      </c>
      <c r="N4076" t="s">
        <v>12487</v>
      </c>
      <c r="O4076" t="s">
        <v>10908</v>
      </c>
      <c r="P4076" t="s">
        <v>10956</v>
      </c>
    </row>
    <row r="4077" spans="1:16" x14ac:dyDescent="0.3">
      <c r="A4077" t="s">
        <v>4746</v>
      </c>
      <c r="B4077" s="2" t="str">
        <f t="shared" si="191"/>
        <v>5231</v>
      </c>
      <c r="C4077" s="2">
        <f t="shared" si="189"/>
        <v>5231</v>
      </c>
      <c r="D4077" t="str">
        <f>VLOOKUP(C4077,'Cost Centre'!A:B,2,)</f>
        <v>Social Services</v>
      </c>
      <c r="E4077" s="109">
        <v>2</v>
      </c>
      <c r="F4077" t="s">
        <v>512</v>
      </c>
      <c r="G4077" s="2">
        <v>0</v>
      </c>
      <c r="H4077" s="2">
        <v>0</v>
      </c>
      <c r="I4077" s="2">
        <v>0</v>
      </c>
      <c r="J4077" s="105">
        <f>SUMIF([1]MMM!$A:$A,A4077,[1]MMM!$F:$F)</f>
        <v>0</v>
      </c>
      <c r="K4077" s="2" t="s">
        <v>10</v>
      </c>
      <c r="L4077" s="2">
        <v>0</v>
      </c>
      <c r="M4077" t="s">
        <v>11298</v>
      </c>
      <c r="N4077" t="s">
        <v>12487</v>
      </c>
      <c r="O4077" t="s">
        <v>10908</v>
      </c>
      <c r="P4077" t="s">
        <v>10956</v>
      </c>
    </row>
    <row r="4078" spans="1:16" x14ac:dyDescent="0.3">
      <c r="A4078" t="s">
        <v>4747</v>
      </c>
      <c r="B4078" s="2" t="str">
        <f t="shared" si="191"/>
        <v>5231</v>
      </c>
      <c r="C4078" s="2">
        <f t="shared" si="189"/>
        <v>5231</v>
      </c>
      <c r="D4078" t="str">
        <f>VLOOKUP(C4078,'Cost Centre'!A:B,2,)</f>
        <v>Social Services</v>
      </c>
      <c r="E4078" s="109">
        <v>2</v>
      </c>
      <c r="F4078" t="s">
        <v>457</v>
      </c>
      <c r="G4078" s="2">
        <v>0</v>
      </c>
      <c r="H4078" s="2">
        <v>0</v>
      </c>
      <c r="I4078" s="2">
        <v>0</v>
      </c>
      <c r="J4078" s="105">
        <f>SUMIF([1]MMM!$A:$A,A4078,[1]MMM!$F:$F)</f>
        <v>0</v>
      </c>
      <c r="K4078" s="2" t="s">
        <v>10</v>
      </c>
      <c r="L4078" s="2">
        <v>0</v>
      </c>
      <c r="M4078" t="s">
        <v>11298</v>
      </c>
      <c r="N4078" t="s">
        <v>12487</v>
      </c>
      <c r="O4078" t="s">
        <v>10908</v>
      </c>
      <c r="P4078" t="s">
        <v>10958</v>
      </c>
    </row>
    <row r="4079" spans="1:16" x14ac:dyDescent="0.3">
      <c r="A4079" t="s">
        <v>4748</v>
      </c>
      <c r="B4079" s="2" t="str">
        <f t="shared" si="191"/>
        <v>5231</v>
      </c>
      <c r="C4079" s="2">
        <f t="shared" si="189"/>
        <v>5231</v>
      </c>
      <c r="D4079" t="str">
        <f>VLOOKUP(C4079,'Cost Centre'!A:B,2,)</f>
        <v>Social Services</v>
      </c>
      <c r="E4079" s="109">
        <v>2</v>
      </c>
      <c r="F4079" t="s">
        <v>516</v>
      </c>
      <c r="G4079" s="2">
        <v>0</v>
      </c>
      <c r="H4079" s="2">
        <v>0</v>
      </c>
      <c r="I4079" s="2">
        <v>0</v>
      </c>
      <c r="J4079" s="105">
        <f>SUMIF([1]MMM!$A:$A,A4079,[1]MMM!$F:$F)</f>
        <v>0</v>
      </c>
      <c r="K4079" s="2" t="s">
        <v>10</v>
      </c>
      <c r="L4079" s="2">
        <v>0</v>
      </c>
      <c r="M4079" t="s">
        <v>11298</v>
      </c>
      <c r="N4079" t="s">
        <v>12487</v>
      </c>
      <c r="O4079" t="s">
        <v>10908</v>
      </c>
      <c r="P4079" t="s">
        <v>10958</v>
      </c>
    </row>
    <row r="4080" spans="1:16" x14ac:dyDescent="0.3">
      <c r="A4080" t="s">
        <v>4749</v>
      </c>
      <c r="B4080" s="2" t="str">
        <f t="shared" si="191"/>
        <v>5231</v>
      </c>
      <c r="C4080" s="2">
        <f t="shared" si="189"/>
        <v>5231</v>
      </c>
      <c r="D4080" t="str">
        <f>VLOOKUP(C4080,'Cost Centre'!A:B,2,)</f>
        <v>Social Services</v>
      </c>
      <c r="E4080" t="str">
        <f t="shared" si="190"/>
        <v>3</v>
      </c>
      <c r="F4080" t="s">
        <v>10944</v>
      </c>
      <c r="G4080" s="2">
        <v>0</v>
      </c>
      <c r="H4080" s="2">
        <v>0</v>
      </c>
      <c r="I4080" s="2">
        <v>0</v>
      </c>
      <c r="J4080" s="105">
        <f>SUMIF([1]MMM!$A:$A,A4080,[1]MMM!$F:$F)</f>
        <v>0</v>
      </c>
      <c r="K4080" s="2" t="s">
        <v>10</v>
      </c>
      <c r="L4080" s="2">
        <v>156803</v>
      </c>
      <c r="M4080" t="s">
        <v>11298</v>
      </c>
      <c r="N4080" t="s">
        <v>12487</v>
      </c>
      <c r="O4080" t="s">
        <v>10908</v>
      </c>
      <c r="P4080" t="s">
        <v>10910</v>
      </c>
    </row>
    <row r="4081" spans="1:16" x14ac:dyDescent="0.3">
      <c r="A4081" t="s">
        <v>4750</v>
      </c>
      <c r="B4081" s="2" t="str">
        <f t="shared" si="191"/>
        <v>5231</v>
      </c>
      <c r="C4081" s="2">
        <f t="shared" si="189"/>
        <v>5231</v>
      </c>
      <c r="D4081" t="str">
        <f>VLOOKUP(C4081,'Cost Centre'!A:B,2,)</f>
        <v>Social Services</v>
      </c>
      <c r="E4081" t="str">
        <f t="shared" si="190"/>
        <v>3</v>
      </c>
      <c r="F4081" t="s">
        <v>10945</v>
      </c>
      <c r="G4081" s="2">
        <v>0</v>
      </c>
      <c r="H4081" s="2">
        <v>0</v>
      </c>
      <c r="I4081" s="2">
        <v>0</v>
      </c>
      <c r="J4081" s="105">
        <f>SUMIF([1]MMM!$A:$A,A4081,[1]MMM!$F:$F)</f>
        <v>0</v>
      </c>
      <c r="K4081" s="2" t="s">
        <v>10</v>
      </c>
      <c r="L4081" s="2">
        <v>67959</v>
      </c>
      <c r="M4081" t="s">
        <v>11298</v>
      </c>
      <c r="N4081" t="s">
        <v>12487</v>
      </c>
      <c r="O4081" t="s">
        <v>10908</v>
      </c>
      <c r="P4081" t="s">
        <v>10910</v>
      </c>
    </row>
    <row r="4082" spans="1:16" x14ac:dyDescent="0.3">
      <c r="A4082" t="s">
        <v>4751</v>
      </c>
      <c r="B4082" s="2" t="str">
        <f t="shared" si="191"/>
        <v>5231</v>
      </c>
      <c r="C4082" s="2">
        <f t="shared" si="189"/>
        <v>5231</v>
      </c>
      <c r="D4082" t="str">
        <f>VLOOKUP(C4082,'Cost Centre'!A:B,2,)</f>
        <v>Social Services</v>
      </c>
      <c r="E4082" t="str">
        <f t="shared" si="190"/>
        <v>3</v>
      </c>
      <c r="F4082" t="s">
        <v>2148</v>
      </c>
      <c r="G4082" s="2">
        <v>0</v>
      </c>
      <c r="H4082" s="2">
        <v>0</v>
      </c>
      <c r="I4082" s="2">
        <v>0</v>
      </c>
      <c r="J4082" s="105">
        <f>SUMIF([1]MMM!$A:$A,A4082,[1]MMM!$F:$F)</f>
        <v>0</v>
      </c>
      <c r="K4082" s="2" t="s">
        <v>10</v>
      </c>
      <c r="L4082" s="2">
        <v>0</v>
      </c>
      <c r="M4082" t="s">
        <v>11298</v>
      </c>
      <c r="N4082" t="s">
        <v>12487</v>
      </c>
      <c r="O4082" t="s">
        <v>10908</v>
      </c>
      <c r="P4082" t="s">
        <v>10910</v>
      </c>
    </row>
    <row r="4083" spans="1:16" x14ac:dyDescent="0.3">
      <c r="A4083" t="s">
        <v>12498</v>
      </c>
      <c r="B4083" s="2" t="str">
        <f t="shared" si="191"/>
        <v>5231</v>
      </c>
      <c r="C4083" s="2">
        <f t="shared" si="189"/>
        <v>5231</v>
      </c>
      <c r="D4083" t="str">
        <f>VLOOKUP(C4083,'Cost Centre'!A:B,2,)</f>
        <v>Social Services</v>
      </c>
      <c r="E4083" t="str">
        <f t="shared" si="190"/>
        <v>3</v>
      </c>
      <c r="F4083" t="s">
        <v>10912</v>
      </c>
      <c r="G4083" s="2">
        <v>0</v>
      </c>
      <c r="H4083" s="2">
        <v>0</v>
      </c>
      <c r="I4083" s="2">
        <v>-7516617.3899999997</v>
      </c>
      <c r="J4083" s="105">
        <f>SUMIF([1]MMM!$A:$A,A4083,[1]MMM!$F:$F)</f>
        <v>-7516617.3899999997</v>
      </c>
      <c r="K4083" s="2" t="s">
        <v>10</v>
      </c>
      <c r="L4083" s="2">
        <v>0</v>
      </c>
      <c r="M4083" t="s">
        <v>11298</v>
      </c>
      <c r="N4083" t="s">
        <v>12487</v>
      </c>
      <c r="O4083" t="s">
        <v>10908</v>
      </c>
      <c r="P4083" t="s">
        <v>10913</v>
      </c>
    </row>
    <row r="4084" spans="1:16" x14ac:dyDescent="0.3">
      <c r="A4084" t="s">
        <v>12499</v>
      </c>
      <c r="B4084" s="2" t="str">
        <f t="shared" si="191"/>
        <v>5231</v>
      </c>
      <c r="C4084" s="2">
        <f t="shared" si="189"/>
        <v>5231</v>
      </c>
      <c r="D4084" t="str">
        <f>VLOOKUP(C4084,'Cost Centre'!A:B,2,)</f>
        <v>Social Services</v>
      </c>
      <c r="E4084" t="str">
        <f t="shared" si="190"/>
        <v>3</v>
      </c>
      <c r="F4084" t="s">
        <v>10915</v>
      </c>
      <c r="G4084" s="2">
        <v>0</v>
      </c>
      <c r="H4084" s="2">
        <v>0</v>
      </c>
      <c r="I4084" s="2">
        <v>0</v>
      </c>
      <c r="J4084" s="105">
        <f>SUMIF([1]MMM!$A:$A,A4084,[1]MMM!$F:$F)</f>
        <v>0</v>
      </c>
      <c r="K4084" s="2" t="s">
        <v>10</v>
      </c>
      <c r="L4084" s="2">
        <v>0</v>
      </c>
      <c r="M4084" t="s">
        <v>11298</v>
      </c>
      <c r="N4084" t="s">
        <v>12487</v>
      </c>
      <c r="O4084" t="s">
        <v>10908</v>
      </c>
      <c r="P4084" t="s">
        <v>10913</v>
      </c>
    </row>
    <row r="4085" spans="1:16" x14ac:dyDescent="0.3">
      <c r="A4085" t="s">
        <v>12500</v>
      </c>
      <c r="B4085" s="2" t="str">
        <f t="shared" si="191"/>
        <v>5231</v>
      </c>
      <c r="C4085" s="2">
        <f t="shared" si="189"/>
        <v>5231</v>
      </c>
      <c r="D4085" t="str">
        <f>VLOOKUP(C4085,'Cost Centre'!A:B,2,)</f>
        <v>Social Services</v>
      </c>
      <c r="E4085" t="str">
        <f t="shared" si="190"/>
        <v>6</v>
      </c>
      <c r="F4085" t="s">
        <v>12311</v>
      </c>
      <c r="G4085" s="2">
        <v>0</v>
      </c>
      <c r="H4085" s="2">
        <v>0</v>
      </c>
      <c r="I4085" s="2">
        <v>0</v>
      </c>
      <c r="J4085" s="105">
        <f>SUMIF([1]MMM!$A:$A,A4085,[1]MMM!$F:$F)</f>
        <v>0</v>
      </c>
      <c r="K4085" s="2" t="s">
        <v>460</v>
      </c>
      <c r="L4085" s="2">
        <v>0</v>
      </c>
      <c r="M4085" t="s">
        <v>11298</v>
      </c>
      <c r="N4085" t="s">
        <v>12487</v>
      </c>
      <c r="O4085" t="s">
        <v>10962</v>
      </c>
      <c r="P4085" t="s">
        <v>12312</v>
      </c>
    </row>
    <row r="4086" spans="1:16" x14ac:dyDescent="0.3">
      <c r="A4086" t="s">
        <v>12501</v>
      </c>
      <c r="B4086" s="2" t="str">
        <f t="shared" si="191"/>
        <v>5231</v>
      </c>
      <c r="C4086" s="2">
        <f t="shared" si="189"/>
        <v>5231</v>
      </c>
      <c r="D4086" t="str">
        <f>VLOOKUP(C4086,'Cost Centre'!A:B,2,)</f>
        <v>Social Services</v>
      </c>
      <c r="E4086" t="str">
        <f t="shared" si="190"/>
        <v>6</v>
      </c>
      <c r="F4086" t="s">
        <v>12502</v>
      </c>
      <c r="G4086" s="2">
        <v>0</v>
      </c>
      <c r="H4086" s="2">
        <v>0</v>
      </c>
      <c r="I4086" s="2">
        <v>0</v>
      </c>
      <c r="J4086" s="105">
        <f>SUMIF([1]MMM!$A:$A,A4086,[1]MMM!$F:$F)</f>
        <v>0</v>
      </c>
      <c r="K4086" s="2" t="s">
        <v>10</v>
      </c>
      <c r="L4086" s="2">
        <v>0</v>
      </c>
      <c r="M4086" t="s">
        <v>11298</v>
      </c>
      <c r="N4086" t="s">
        <v>12487</v>
      </c>
      <c r="O4086" t="s">
        <v>10962</v>
      </c>
      <c r="P4086" t="s">
        <v>12312</v>
      </c>
    </row>
    <row r="4087" spans="1:16" x14ac:dyDescent="0.3">
      <c r="A4087" t="s">
        <v>12503</v>
      </c>
      <c r="B4087" s="2" t="str">
        <f t="shared" si="191"/>
        <v>5231</v>
      </c>
      <c r="C4087" s="2">
        <f t="shared" si="189"/>
        <v>5231</v>
      </c>
      <c r="D4087" t="str">
        <f>VLOOKUP(C4087,'Cost Centre'!A:B,2,)</f>
        <v>Social Services</v>
      </c>
      <c r="E4087" t="str">
        <f t="shared" si="190"/>
        <v>6</v>
      </c>
      <c r="F4087" t="s">
        <v>12314</v>
      </c>
      <c r="G4087" s="2">
        <v>0</v>
      </c>
      <c r="H4087" s="2">
        <v>0</v>
      </c>
      <c r="I4087" s="2">
        <v>0</v>
      </c>
      <c r="J4087" s="105">
        <f>SUMIF([1]MMM!$A:$A,A4087,[1]MMM!$F:$F)</f>
        <v>0</v>
      </c>
      <c r="K4087" s="2" t="s">
        <v>460</v>
      </c>
      <c r="L4087" s="2">
        <v>0</v>
      </c>
      <c r="M4087" t="s">
        <v>11298</v>
      </c>
      <c r="N4087" t="s">
        <v>12487</v>
      </c>
      <c r="O4087" t="s">
        <v>10962</v>
      </c>
      <c r="P4087" t="s">
        <v>12312</v>
      </c>
    </row>
    <row r="4088" spans="1:16" x14ac:dyDescent="0.3">
      <c r="A4088" t="s">
        <v>12504</v>
      </c>
      <c r="B4088" s="2" t="str">
        <f t="shared" si="191"/>
        <v>5231</v>
      </c>
      <c r="C4088" s="2">
        <f t="shared" si="189"/>
        <v>5231</v>
      </c>
      <c r="D4088" t="str">
        <f>VLOOKUP(C4088,'Cost Centre'!A:B,2,)</f>
        <v>Social Services</v>
      </c>
      <c r="E4088" t="str">
        <f t="shared" si="190"/>
        <v>6</v>
      </c>
      <c r="F4088" t="s">
        <v>12315</v>
      </c>
      <c r="G4088" s="2">
        <v>0</v>
      </c>
      <c r="H4088" s="2">
        <v>0</v>
      </c>
      <c r="I4088" s="2">
        <v>0</v>
      </c>
      <c r="J4088" s="105">
        <f>SUMIF([1]MMM!$A:$A,A4088,[1]MMM!$F:$F)</f>
        <v>0</v>
      </c>
      <c r="K4088" s="2" t="s">
        <v>460</v>
      </c>
      <c r="L4088" s="2">
        <v>0</v>
      </c>
      <c r="M4088" t="s">
        <v>11298</v>
      </c>
      <c r="N4088" t="s">
        <v>12487</v>
      </c>
      <c r="O4088" t="s">
        <v>10962</v>
      </c>
      <c r="P4088" t="s">
        <v>12312</v>
      </c>
    </row>
    <row r="4089" spans="1:16" x14ac:dyDescent="0.3">
      <c r="A4089" t="s">
        <v>12505</v>
      </c>
      <c r="B4089" s="2" t="str">
        <f t="shared" si="191"/>
        <v>5231</v>
      </c>
      <c r="C4089" s="2">
        <f t="shared" si="189"/>
        <v>5231</v>
      </c>
      <c r="D4089" t="str">
        <f>VLOOKUP(C4089,'Cost Centre'!A:B,2,)</f>
        <v>Social Services</v>
      </c>
      <c r="E4089" t="str">
        <f t="shared" si="190"/>
        <v>6</v>
      </c>
      <c r="F4089" t="s">
        <v>12316</v>
      </c>
      <c r="G4089" s="2">
        <v>0</v>
      </c>
      <c r="H4089" s="2">
        <v>0</v>
      </c>
      <c r="I4089" s="2">
        <v>0</v>
      </c>
      <c r="J4089" s="105">
        <f>SUMIF([1]MMM!$A:$A,A4089,[1]MMM!$F:$F)</f>
        <v>0</v>
      </c>
      <c r="K4089" s="2" t="s">
        <v>460</v>
      </c>
      <c r="L4089" s="2">
        <v>0</v>
      </c>
      <c r="M4089" t="s">
        <v>11298</v>
      </c>
      <c r="N4089" t="s">
        <v>12487</v>
      </c>
      <c r="O4089" t="s">
        <v>10962</v>
      </c>
      <c r="P4089" t="s">
        <v>12312</v>
      </c>
    </row>
    <row r="4090" spans="1:16" x14ac:dyDescent="0.3">
      <c r="A4090" t="s">
        <v>12506</v>
      </c>
      <c r="B4090" s="2" t="str">
        <f t="shared" si="191"/>
        <v>5231</v>
      </c>
      <c r="C4090" s="2">
        <f t="shared" si="189"/>
        <v>5231</v>
      </c>
      <c r="D4090" t="str">
        <f>VLOOKUP(C4090,'Cost Centre'!A:B,2,)</f>
        <v>Social Services</v>
      </c>
      <c r="E4090" t="str">
        <f t="shared" si="190"/>
        <v>6</v>
      </c>
      <c r="F4090" t="s">
        <v>12317</v>
      </c>
      <c r="G4090" s="2">
        <v>0</v>
      </c>
      <c r="H4090" s="2">
        <v>0</v>
      </c>
      <c r="I4090" s="2">
        <v>0</v>
      </c>
      <c r="J4090" s="105">
        <f>SUMIF([1]MMM!$A:$A,A4090,[1]MMM!$F:$F)</f>
        <v>0</v>
      </c>
      <c r="K4090" s="2" t="s">
        <v>460</v>
      </c>
      <c r="L4090" s="2">
        <v>0</v>
      </c>
      <c r="M4090" t="s">
        <v>11298</v>
      </c>
      <c r="N4090" t="s">
        <v>12487</v>
      </c>
      <c r="O4090" t="s">
        <v>10962</v>
      </c>
      <c r="P4090" t="s">
        <v>12312</v>
      </c>
    </row>
    <row r="4091" spans="1:16" x14ac:dyDescent="0.3">
      <c r="A4091" t="s">
        <v>12507</v>
      </c>
      <c r="B4091" s="2" t="str">
        <f t="shared" si="191"/>
        <v>5231</v>
      </c>
      <c r="C4091" s="2">
        <f t="shared" si="189"/>
        <v>5231</v>
      </c>
      <c r="D4091" t="str">
        <f>VLOOKUP(C4091,'Cost Centre'!A:B,2,)</f>
        <v>Social Services</v>
      </c>
      <c r="E4091" t="str">
        <f t="shared" si="190"/>
        <v>6</v>
      </c>
      <c r="F4091" t="s">
        <v>12318</v>
      </c>
      <c r="G4091" s="2">
        <v>0</v>
      </c>
      <c r="H4091" s="2">
        <v>0</v>
      </c>
      <c r="I4091" s="2">
        <v>0</v>
      </c>
      <c r="J4091" s="105">
        <f>SUMIF([1]MMM!$A:$A,A4091,[1]MMM!$F:$F)</f>
        <v>0</v>
      </c>
      <c r="K4091" s="2" t="s">
        <v>460</v>
      </c>
      <c r="L4091" s="2">
        <v>0</v>
      </c>
      <c r="M4091" t="s">
        <v>11298</v>
      </c>
      <c r="N4091" t="s">
        <v>12487</v>
      </c>
      <c r="O4091" t="s">
        <v>10962</v>
      </c>
      <c r="P4091" t="s">
        <v>12312</v>
      </c>
    </row>
    <row r="4092" spans="1:16" x14ac:dyDescent="0.3">
      <c r="A4092" t="s">
        <v>12508</v>
      </c>
      <c r="B4092" s="2" t="str">
        <f t="shared" si="191"/>
        <v>5231</v>
      </c>
      <c r="C4092" s="2">
        <f t="shared" si="189"/>
        <v>5231</v>
      </c>
      <c r="D4092" t="str">
        <f>VLOOKUP(C4092,'Cost Centre'!A:B,2,)</f>
        <v>Social Services</v>
      </c>
      <c r="E4092" t="str">
        <f t="shared" si="190"/>
        <v>6</v>
      </c>
      <c r="F4092" t="s">
        <v>12319</v>
      </c>
      <c r="G4092" s="2">
        <v>0</v>
      </c>
      <c r="H4092" s="2">
        <v>0</v>
      </c>
      <c r="I4092" s="2">
        <v>0</v>
      </c>
      <c r="J4092" s="105">
        <f>SUMIF([1]MMM!$A:$A,A4092,[1]MMM!$F:$F)</f>
        <v>0</v>
      </c>
      <c r="K4092" s="2" t="s">
        <v>460</v>
      </c>
      <c r="L4092" s="2">
        <v>0</v>
      </c>
      <c r="M4092" t="s">
        <v>11298</v>
      </c>
      <c r="N4092" t="s">
        <v>12487</v>
      </c>
      <c r="O4092" t="s">
        <v>10962</v>
      </c>
      <c r="P4092" t="s">
        <v>12312</v>
      </c>
    </row>
    <row r="4093" spans="1:16" x14ac:dyDescent="0.3">
      <c r="A4093" t="s">
        <v>12509</v>
      </c>
      <c r="B4093" s="2" t="str">
        <f t="shared" si="191"/>
        <v>5231</v>
      </c>
      <c r="C4093" s="2">
        <f t="shared" si="189"/>
        <v>5231</v>
      </c>
      <c r="D4093" t="str">
        <f>VLOOKUP(C4093,'Cost Centre'!A:B,2,)</f>
        <v>Social Services</v>
      </c>
      <c r="E4093" t="str">
        <f t="shared" si="190"/>
        <v>6</v>
      </c>
      <c r="F4093" t="s">
        <v>12320</v>
      </c>
      <c r="G4093" s="2">
        <v>0</v>
      </c>
      <c r="H4093" s="2">
        <v>0</v>
      </c>
      <c r="I4093" s="2">
        <v>0</v>
      </c>
      <c r="J4093" s="105">
        <f>SUMIF([1]MMM!$A:$A,A4093,[1]MMM!$F:$F)</f>
        <v>0</v>
      </c>
      <c r="K4093" s="2" t="s">
        <v>460</v>
      </c>
      <c r="L4093" s="2">
        <v>0</v>
      </c>
      <c r="M4093" t="s">
        <v>11298</v>
      </c>
      <c r="N4093" t="s">
        <v>12487</v>
      </c>
      <c r="O4093" t="s">
        <v>10962</v>
      </c>
      <c r="P4093" t="s">
        <v>12312</v>
      </c>
    </row>
    <row r="4094" spans="1:16" x14ac:dyDescent="0.3">
      <c r="A4094" t="s">
        <v>12510</v>
      </c>
      <c r="B4094" s="2" t="str">
        <f t="shared" si="191"/>
        <v>5231</v>
      </c>
      <c r="C4094" s="2">
        <f t="shared" si="189"/>
        <v>5231</v>
      </c>
      <c r="D4094" t="str">
        <f>VLOOKUP(C4094,'Cost Centre'!A:B,2,)</f>
        <v>Social Services</v>
      </c>
      <c r="E4094" t="str">
        <f t="shared" si="190"/>
        <v>6</v>
      </c>
      <c r="F4094" t="s">
        <v>12321</v>
      </c>
      <c r="G4094" s="2">
        <v>0</v>
      </c>
      <c r="H4094" s="2">
        <v>0</v>
      </c>
      <c r="I4094" s="2">
        <v>0</v>
      </c>
      <c r="J4094" s="105">
        <f>SUMIF([1]MMM!$A:$A,A4094,[1]MMM!$F:$F)</f>
        <v>0</v>
      </c>
      <c r="K4094" s="2" t="s">
        <v>460</v>
      </c>
      <c r="L4094" s="2">
        <v>0</v>
      </c>
      <c r="M4094" t="s">
        <v>11298</v>
      </c>
      <c r="N4094" t="s">
        <v>12487</v>
      </c>
      <c r="O4094" t="s">
        <v>10962</v>
      </c>
      <c r="P4094" t="s">
        <v>12312</v>
      </c>
    </row>
    <row r="4095" spans="1:16" x14ac:dyDescent="0.3">
      <c r="A4095" t="s">
        <v>12511</v>
      </c>
      <c r="B4095" s="2" t="str">
        <f t="shared" si="191"/>
        <v>5231</v>
      </c>
      <c r="C4095" s="2">
        <f t="shared" si="189"/>
        <v>5231</v>
      </c>
      <c r="D4095" t="str">
        <f>VLOOKUP(C4095,'Cost Centre'!A:B,2,)</f>
        <v>Social Services</v>
      </c>
      <c r="E4095" t="str">
        <f t="shared" si="190"/>
        <v>6</v>
      </c>
      <c r="F4095" t="s">
        <v>12322</v>
      </c>
      <c r="G4095" s="2">
        <v>0</v>
      </c>
      <c r="H4095" s="2">
        <v>0</v>
      </c>
      <c r="I4095" s="2">
        <v>0</v>
      </c>
      <c r="J4095" s="105">
        <f>SUMIF([1]MMM!$A:$A,A4095,[1]MMM!$F:$F)</f>
        <v>0</v>
      </c>
      <c r="K4095" s="2" t="s">
        <v>460</v>
      </c>
      <c r="L4095" s="2">
        <v>0</v>
      </c>
      <c r="M4095" t="s">
        <v>11298</v>
      </c>
      <c r="N4095" t="s">
        <v>12487</v>
      </c>
      <c r="O4095" t="s">
        <v>10962</v>
      </c>
      <c r="P4095" t="s">
        <v>12312</v>
      </c>
    </row>
    <row r="4096" spans="1:16" x14ac:dyDescent="0.3">
      <c r="A4096" t="s">
        <v>12512</v>
      </c>
      <c r="B4096" s="2" t="str">
        <f t="shared" si="191"/>
        <v>5231</v>
      </c>
      <c r="C4096" s="2">
        <f t="shared" si="189"/>
        <v>5231</v>
      </c>
      <c r="D4096" t="str">
        <f>VLOOKUP(C4096,'Cost Centre'!A:B,2,)</f>
        <v>Social Services</v>
      </c>
      <c r="E4096" t="str">
        <f t="shared" si="190"/>
        <v>6</v>
      </c>
      <c r="F4096" t="s">
        <v>12323</v>
      </c>
      <c r="G4096" s="2">
        <v>0</v>
      </c>
      <c r="H4096" s="2">
        <v>0</v>
      </c>
      <c r="I4096" s="2">
        <v>0</v>
      </c>
      <c r="J4096" s="105">
        <f>SUMIF([1]MMM!$A:$A,A4096,[1]MMM!$F:$F)</f>
        <v>0</v>
      </c>
      <c r="K4096" s="2" t="s">
        <v>460</v>
      </c>
      <c r="L4096" s="2">
        <v>0</v>
      </c>
      <c r="M4096" t="s">
        <v>11298</v>
      </c>
      <c r="N4096" t="s">
        <v>12487</v>
      </c>
      <c r="O4096" t="s">
        <v>10962</v>
      </c>
      <c r="P4096" t="s">
        <v>12312</v>
      </c>
    </row>
    <row r="4097" spans="1:16" x14ac:dyDescent="0.3">
      <c r="A4097" t="s">
        <v>12513</v>
      </c>
      <c r="B4097" s="2" t="str">
        <f t="shared" si="191"/>
        <v>5231</v>
      </c>
      <c r="C4097" s="2">
        <f t="shared" si="189"/>
        <v>5231</v>
      </c>
      <c r="D4097" t="str">
        <f>VLOOKUP(C4097,'Cost Centre'!A:B,2,)</f>
        <v>Social Services</v>
      </c>
      <c r="E4097" t="str">
        <f t="shared" si="190"/>
        <v>6</v>
      </c>
      <c r="F4097" t="s">
        <v>12324</v>
      </c>
      <c r="G4097" s="2">
        <v>0</v>
      </c>
      <c r="H4097" s="2">
        <v>0</v>
      </c>
      <c r="I4097" s="2">
        <v>0</v>
      </c>
      <c r="J4097" s="105">
        <f>SUMIF([1]MMM!$A:$A,A4097,[1]MMM!$F:$F)</f>
        <v>0</v>
      </c>
      <c r="K4097" s="2" t="s">
        <v>460</v>
      </c>
      <c r="L4097" s="2">
        <v>0</v>
      </c>
      <c r="M4097" t="s">
        <v>11298</v>
      </c>
      <c r="N4097" t="s">
        <v>12487</v>
      </c>
      <c r="O4097" t="s">
        <v>10962</v>
      </c>
      <c r="P4097" t="s">
        <v>12312</v>
      </c>
    </row>
    <row r="4098" spans="1:16" x14ac:dyDescent="0.3">
      <c r="A4098" t="s">
        <v>12514</v>
      </c>
      <c r="B4098" s="2" t="str">
        <f t="shared" si="191"/>
        <v>5231</v>
      </c>
      <c r="C4098" s="2">
        <f t="shared" ref="C4098:C4161" si="192">VALUE(B4098)</f>
        <v>5231</v>
      </c>
      <c r="D4098" t="str">
        <f>VLOOKUP(C4098,'Cost Centre'!A:B,2,)</f>
        <v>Social Services</v>
      </c>
      <c r="E4098" t="str">
        <f t="shared" ref="E4098:E4161" si="193">MID(A4098,5,1)</f>
        <v>6</v>
      </c>
      <c r="F4098" t="s">
        <v>12325</v>
      </c>
      <c r="G4098" s="2">
        <v>0</v>
      </c>
      <c r="H4098" s="2">
        <v>0</v>
      </c>
      <c r="I4098" s="2">
        <v>0</v>
      </c>
      <c r="J4098" s="105">
        <f>SUMIF([1]MMM!$A:$A,A4098,[1]MMM!$F:$F)</f>
        <v>0</v>
      </c>
      <c r="K4098" s="2" t="s">
        <v>460</v>
      </c>
      <c r="L4098" s="2">
        <v>0</v>
      </c>
      <c r="M4098" t="s">
        <v>11298</v>
      </c>
      <c r="N4098" t="s">
        <v>12487</v>
      </c>
      <c r="O4098" t="s">
        <v>10962</v>
      </c>
      <c r="P4098" t="s">
        <v>12312</v>
      </c>
    </row>
    <row r="4099" spans="1:16" x14ac:dyDescent="0.3">
      <c r="A4099" t="s">
        <v>12515</v>
      </c>
      <c r="B4099" s="2" t="str">
        <f t="shared" ref="B4099:B4162" si="194">MID(A4099,1,4)</f>
        <v>5231</v>
      </c>
      <c r="C4099" s="2">
        <f t="shared" si="192"/>
        <v>5231</v>
      </c>
      <c r="D4099" t="str">
        <f>VLOOKUP(C4099,'Cost Centre'!A:B,2,)</f>
        <v>Social Services</v>
      </c>
      <c r="E4099" t="str">
        <f t="shared" si="193"/>
        <v>6</v>
      </c>
      <c r="F4099" t="s">
        <v>12326</v>
      </c>
      <c r="G4099" s="2">
        <v>0</v>
      </c>
      <c r="H4099" s="2">
        <v>0</v>
      </c>
      <c r="I4099" s="2">
        <v>0</v>
      </c>
      <c r="J4099" s="105">
        <f>SUMIF([1]MMM!$A:$A,A4099,[1]MMM!$F:$F)</f>
        <v>0</v>
      </c>
      <c r="K4099" s="2" t="s">
        <v>460</v>
      </c>
      <c r="L4099" s="2">
        <v>0</v>
      </c>
      <c r="M4099" t="s">
        <v>11298</v>
      </c>
      <c r="N4099" t="s">
        <v>12487</v>
      </c>
      <c r="O4099" t="s">
        <v>10962</v>
      </c>
      <c r="P4099" t="s">
        <v>12312</v>
      </c>
    </row>
    <row r="4100" spans="1:16" x14ac:dyDescent="0.3">
      <c r="A4100" t="s">
        <v>12516</v>
      </c>
      <c r="B4100" s="2" t="str">
        <f t="shared" si="194"/>
        <v>5231</v>
      </c>
      <c r="C4100" s="2">
        <f t="shared" si="192"/>
        <v>5231</v>
      </c>
      <c r="D4100" t="str">
        <f>VLOOKUP(C4100,'Cost Centre'!A:B,2,)</f>
        <v>Social Services</v>
      </c>
      <c r="E4100" t="str">
        <f t="shared" si="193"/>
        <v>6</v>
      </c>
      <c r="F4100" t="s">
        <v>12327</v>
      </c>
      <c r="G4100" s="2">
        <v>0</v>
      </c>
      <c r="H4100" s="2">
        <v>0</v>
      </c>
      <c r="I4100" s="2">
        <v>0</v>
      </c>
      <c r="J4100" s="105">
        <f>SUMIF([1]MMM!$A:$A,A4100,[1]MMM!$F:$F)</f>
        <v>0</v>
      </c>
      <c r="K4100" s="2" t="s">
        <v>460</v>
      </c>
      <c r="L4100" s="2">
        <v>0</v>
      </c>
      <c r="M4100" t="s">
        <v>11298</v>
      </c>
      <c r="N4100" t="s">
        <v>12487</v>
      </c>
      <c r="O4100" t="s">
        <v>10962</v>
      </c>
      <c r="P4100" t="s">
        <v>12312</v>
      </c>
    </row>
    <row r="4101" spans="1:16" x14ac:dyDescent="0.3">
      <c r="A4101" t="s">
        <v>12517</v>
      </c>
      <c r="B4101" s="2" t="str">
        <f t="shared" si="194"/>
        <v>5231</v>
      </c>
      <c r="C4101" s="2">
        <f t="shared" si="192"/>
        <v>5231</v>
      </c>
      <c r="D4101" t="str">
        <f>VLOOKUP(C4101,'Cost Centre'!A:B,2,)</f>
        <v>Social Services</v>
      </c>
      <c r="E4101" t="str">
        <f t="shared" si="193"/>
        <v>6</v>
      </c>
      <c r="F4101" t="s">
        <v>12328</v>
      </c>
      <c r="G4101" s="2">
        <v>0</v>
      </c>
      <c r="H4101" s="2">
        <v>0</v>
      </c>
      <c r="I4101" s="2">
        <v>0</v>
      </c>
      <c r="J4101" s="105">
        <f>SUMIF([1]MMM!$A:$A,A4101,[1]MMM!$F:$F)</f>
        <v>0</v>
      </c>
      <c r="K4101" s="2" t="s">
        <v>460</v>
      </c>
      <c r="L4101" s="2">
        <v>0</v>
      </c>
      <c r="M4101" t="s">
        <v>11298</v>
      </c>
      <c r="N4101" t="s">
        <v>12487</v>
      </c>
      <c r="O4101" t="s">
        <v>10962</v>
      </c>
      <c r="P4101" t="s">
        <v>12312</v>
      </c>
    </row>
    <row r="4102" spans="1:16" x14ac:dyDescent="0.3">
      <c r="A4102" t="s">
        <v>12518</v>
      </c>
      <c r="B4102" s="2" t="str">
        <f t="shared" si="194"/>
        <v>5231</v>
      </c>
      <c r="C4102" s="2">
        <f t="shared" si="192"/>
        <v>5231</v>
      </c>
      <c r="D4102" t="str">
        <f>VLOOKUP(C4102,'Cost Centre'!A:B,2,)</f>
        <v>Social Services</v>
      </c>
      <c r="E4102" t="str">
        <f t="shared" si="193"/>
        <v>6</v>
      </c>
      <c r="F4102" t="s">
        <v>11740</v>
      </c>
      <c r="G4102" s="2">
        <v>0</v>
      </c>
      <c r="H4102" s="2">
        <v>0</v>
      </c>
      <c r="I4102" s="2">
        <v>0</v>
      </c>
      <c r="J4102" s="105">
        <f>SUMIF([1]MMM!$A:$A,A4102,[1]MMM!$F:$F)</f>
        <v>0</v>
      </c>
      <c r="K4102" s="2" t="s">
        <v>460</v>
      </c>
      <c r="L4102" s="2">
        <v>0</v>
      </c>
      <c r="M4102" t="s">
        <v>11298</v>
      </c>
      <c r="N4102" t="s">
        <v>12487</v>
      </c>
      <c r="O4102" t="s">
        <v>10962</v>
      </c>
      <c r="P4102" t="s">
        <v>11622</v>
      </c>
    </row>
    <row r="4103" spans="1:16" x14ac:dyDescent="0.3">
      <c r="A4103" t="s">
        <v>12519</v>
      </c>
      <c r="B4103" s="2" t="str">
        <f t="shared" si="194"/>
        <v>5231</v>
      </c>
      <c r="C4103" s="2">
        <f t="shared" si="192"/>
        <v>5231</v>
      </c>
      <c r="D4103" t="str">
        <f>VLOOKUP(C4103,'Cost Centre'!A:B,2,)</f>
        <v>Social Services</v>
      </c>
      <c r="E4103" t="str">
        <f t="shared" si="193"/>
        <v>6</v>
      </c>
      <c r="F4103" t="s">
        <v>12520</v>
      </c>
      <c r="G4103" s="2">
        <v>0</v>
      </c>
      <c r="H4103" s="2">
        <v>0</v>
      </c>
      <c r="I4103" s="2">
        <v>0</v>
      </c>
      <c r="J4103" s="105">
        <f>SUMIF([1]MMM!$A:$A,A4103,[1]MMM!$F:$F)</f>
        <v>0</v>
      </c>
      <c r="K4103" s="2" t="s">
        <v>10</v>
      </c>
      <c r="L4103" s="2">
        <v>0</v>
      </c>
      <c r="M4103" t="s">
        <v>11298</v>
      </c>
      <c r="N4103" t="s">
        <v>12487</v>
      </c>
      <c r="O4103" t="s">
        <v>10962</v>
      </c>
      <c r="P4103" t="s">
        <v>11622</v>
      </c>
    </row>
    <row r="4104" spans="1:16" x14ac:dyDescent="0.3">
      <c r="A4104" t="s">
        <v>12521</v>
      </c>
      <c r="B4104" s="2" t="str">
        <f t="shared" si="194"/>
        <v>5231</v>
      </c>
      <c r="C4104" s="2">
        <f t="shared" si="192"/>
        <v>5231</v>
      </c>
      <c r="D4104" t="str">
        <f>VLOOKUP(C4104,'Cost Centre'!A:B,2,)</f>
        <v>Social Services</v>
      </c>
      <c r="E4104" t="str">
        <f t="shared" si="193"/>
        <v>6</v>
      </c>
      <c r="F4104" t="s">
        <v>12520</v>
      </c>
      <c r="G4104" s="2">
        <v>0</v>
      </c>
      <c r="H4104" s="2">
        <v>0</v>
      </c>
      <c r="I4104" s="2">
        <v>0</v>
      </c>
      <c r="J4104" s="105">
        <f>SUMIF([1]MMM!$A:$A,A4104,[1]MMM!$F:$F)</f>
        <v>0</v>
      </c>
      <c r="K4104" s="2" t="s">
        <v>10</v>
      </c>
      <c r="L4104" s="2">
        <v>150000</v>
      </c>
      <c r="M4104" t="s">
        <v>11298</v>
      </c>
      <c r="N4104" t="s">
        <v>12487</v>
      </c>
      <c r="O4104" t="s">
        <v>10962</v>
      </c>
      <c r="P4104" t="s">
        <v>11622</v>
      </c>
    </row>
    <row r="4105" spans="1:16" x14ac:dyDescent="0.3">
      <c r="A4105" t="s">
        <v>12522</v>
      </c>
      <c r="B4105" s="2" t="str">
        <f t="shared" si="194"/>
        <v>5231</v>
      </c>
      <c r="C4105" s="2">
        <f t="shared" si="192"/>
        <v>5231</v>
      </c>
      <c r="D4105" t="str">
        <f>VLOOKUP(C4105,'Cost Centre'!A:B,2,)</f>
        <v>Social Services</v>
      </c>
      <c r="E4105" t="str">
        <f t="shared" si="193"/>
        <v>6</v>
      </c>
      <c r="F4105" t="s">
        <v>11752</v>
      </c>
      <c r="G4105" s="2">
        <v>0</v>
      </c>
      <c r="H4105" s="2">
        <v>0</v>
      </c>
      <c r="I4105" s="2">
        <v>0</v>
      </c>
      <c r="J4105" s="105">
        <f>SUMIF([1]MMM!$A:$A,A4105,[1]MMM!$F:$F)</f>
        <v>0</v>
      </c>
      <c r="K4105" s="2" t="s">
        <v>460</v>
      </c>
      <c r="L4105" s="2">
        <v>0</v>
      </c>
      <c r="M4105" t="s">
        <v>11298</v>
      </c>
      <c r="N4105" t="s">
        <v>12487</v>
      </c>
      <c r="O4105" t="s">
        <v>10962</v>
      </c>
      <c r="P4105" t="s">
        <v>11622</v>
      </c>
    </row>
    <row r="4106" spans="1:16" x14ac:dyDescent="0.3">
      <c r="A4106" t="s">
        <v>12523</v>
      </c>
      <c r="B4106" s="2" t="str">
        <f t="shared" si="194"/>
        <v>5231</v>
      </c>
      <c r="C4106" s="2">
        <f t="shared" si="192"/>
        <v>5231</v>
      </c>
      <c r="D4106" t="str">
        <f>VLOOKUP(C4106,'Cost Centre'!A:B,2,)</f>
        <v>Social Services</v>
      </c>
      <c r="E4106" t="str">
        <f t="shared" si="193"/>
        <v>6</v>
      </c>
      <c r="F4106" t="s">
        <v>11753</v>
      </c>
      <c r="G4106" s="2">
        <v>0</v>
      </c>
      <c r="H4106" s="2">
        <v>0</v>
      </c>
      <c r="I4106" s="2">
        <v>0</v>
      </c>
      <c r="J4106" s="105">
        <f>SUMIF([1]MMM!$A:$A,A4106,[1]MMM!$F:$F)</f>
        <v>0</v>
      </c>
      <c r="K4106" s="2" t="s">
        <v>460</v>
      </c>
      <c r="L4106" s="2">
        <v>0</v>
      </c>
      <c r="M4106" t="s">
        <v>11298</v>
      </c>
      <c r="N4106" t="s">
        <v>12487</v>
      </c>
      <c r="O4106" t="s">
        <v>10962</v>
      </c>
      <c r="P4106" t="s">
        <v>11622</v>
      </c>
    </row>
    <row r="4107" spans="1:16" x14ac:dyDescent="0.3">
      <c r="A4107" t="s">
        <v>12524</v>
      </c>
      <c r="B4107" s="2" t="str">
        <f t="shared" si="194"/>
        <v>5231</v>
      </c>
      <c r="C4107" s="2">
        <f t="shared" si="192"/>
        <v>5231</v>
      </c>
      <c r="D4107" t="str">
        <f>VLOOKUP(C4107,'Cost Centre'!A:B,2,)</f>
        <v>Social Services</v>
      </c>
      <c r="E4107" t="str">
        <f t="shared" si="193"/>
        <v>6</v>
      </c>
      <c r="F4107" t="s">
        <v>11754</v>
      </c>
      <c r="G4107" s="2">
        <v>0</v>
      </c>
      <c r="H4107" s="2">
        <v>0</v>
      </c>
      <c r="I4107" s="2">
        <v>0</v>
      </c>
      <c r="J4107" s="105">
        <f>SUMIF([1]MMM!$A:$A,A4107,[1]MMM!$F:$F)</f>
        <v>0</v>
      </c>
      <c r="K4107" s="2" t="s">
        <v>460</v>
      </c>
      <c r="L4107" s="2">
        <v>0</v>
      </c>
      <c r="M4107" t="s">
        <v>11298</v>
      </c>
      <c r="N4107" t="s">
        <v>12487</v>
      </c>
      <c r="O4107" t="s">
        <v>10962</v>
      </c>
      <c r="P4107" t="s">
        <v>11622</v>
      </c>
    </row>
    <row r="4108" spans="1:16" x14ac:dyDescent="0.3">
      <c r="A4108" t="s">
        <v>12525</v>
      </c>
      <c r="B4108" s="2" t="str">
        <f t="shared" si="194"/>
        <v>5231</v>
      </c>
      <c r="C4108" s="2">
        <f t="shared" si="192"/>
        <v>5231</v>
      </c>
      <c r="D4108" t="str">
        <f>VLOOKUP(C4108,'Cost Centre'!A:B,2,)</f>
        <v>Social Services</v>
      </c>
      <c r="E4108" t="str">
        <f t="shared" si="193"/>
        <v>6</v>
      </c>
      <c r="F4108" t="s">
        <v>11755</v>
      </c>
      <c r="G4108" s="2">
        <v>0</v>
      </c>
      <c r="H4108" s="2">
        <v>0</v>
      </c>
      <c r="I4108" s="2">
        <v>0</v>
      </c>
      <c r="J4108" s="105">
        <f>SUMIF([1]MMM!$A:$A,A4108,[1]MMM!$F:$F)</f>
        <v>0</v>
      </c>
      <c r="K4108" s="2" t="s">
        <v>460</v>
      </c>
      <c r="L4108" s="2">
        <v>0</v>
      </c>
      <c r="M4108" t="s">
        <v>11298</v>
      </c>
      <c r="N4108" t="s">
        <v>12487</v>
      </c>
      <c r="O4108" t="s">
        <v>10962</v>
      </c>
      <c r="P4108" t="s">
        <v>11622</v>
      </c>
    </row>
    <row r="4109" spans="1:16" x14ac:dyDescent="0.3">
      <c r="A4109" t="s">
        <v>12526</v>
      </c>
      <c r="B4109" s="2" t="str">
        <f t="shared" si="194"/>
        <v>5231</v>
      </c>
      <c r="C4109" s="2">
        <f t="shared" si="192"/>
        <v>5231</v>
      </c>
      <c r="D4109" t="str">
        <f>VLOOKUP(C4109,'Cost Centre'!A:B,2,)</f>
        <v>Social Services</v>
      </c>
      <c r="E4109" t="str">
        <f t="shared" si="193"/>
        <v>6</v>
      </c>
      <c r="F4109" t="s">
        <v>11756</v>
      </c>
      <c r="G4109" s="2">
        <v>0</v>
      </c>
      <c r="H4109" s="2">
        <v>0</v>
      </c>
      <c r="I4109" s="2">
        <v>0</v>
      </c>
      <c r="J4109" s="105">
        <f>SUMIF([1]MMM!$A:$A,A4109,[1]MMM!$F:$F)</f>
        <v>0</v>
      </c>
      <c r="K4109" s="2" t="s">
        <v>460</v>
      </c>
      <c r="L4109" s="2">
        <v>0</v>
      </c>
      <c r="M4109" t="s">
        <v>11298</v>
      </c>
      <c r="N4109" t="s">
        <v>12487</v>
      </c>
      <c r="O4109" t="s">
        <v>10962</v>
      </c>
      <c r="P4109" t="s">
        <v>11622</v>
      </c>
    </row>
    <row r="4110" spans="1:16" x14ac:dyDescent="0.3">
      <c r="A4110" t="s">
        <v>12527</v>
      </c>
      <c r="B4110" s="2" t="str">
        <f t="shared" si="194"/>
        <v>5231</v>
      </c>
      <c r="C4110" s="2">
        <f t="shared" si="192"/>
        <v>5231</v>
      </c>
      <c r="D4110" t="str">
        <f>VLOOKUP(C4110,'Cost Centre'!A:B,2,)</f>
        <v>Social Services</v>
      </c>
      <c r="E4110" t="str">
        <f t="shared" si="193"/>
        <v>6</v>
      </c>
      <c r="F4110" t="s">
        <v>11757</v>
      </c>
      <c r="G4110" s="2">
        <v>0</v>
      </c>
      <c r="H4110" s="2">
        <v>0</v>
      </c>
      <c r="I4110" s="2">
        <v>0</v>
      </c>
      <c r="J4110" s="105">
        <f>SUMIF([1]MMM!$A:$A,A4110,[1]MMM!$F:$F)</f>
        <v>0</v>
      </c>
      <c r="K4110" s="2" t="s">
        <v>460</v>
      </c>
      <c r="L4110" s="2">
        <v>0</v>
      </c>
      <c r="M4110" t="s">
        <v>11298</v>
      </c>
      <c r="N4110" t="s">
        <v>12487</v>
      </c>
      <c r="O4110" t="s">
        <v>10962</v>
      </c>
      <c r="P4110" t="s">
        <v>11622</v>
      </c>
    </row>
    <row r="4111" spans="1:16" x14ac:dyDescent="0.3">
      <c r="A4111" t="s">
        <v>12528</v>
      </c>
      <c r="B4111" s="2" t="str">
        <f t="shared" si="194"/>
        <v>5231</v>
      </c>
      <c r="C4111" s="2">
        <f t="shared" si="192"/>
        <v>5231</v>
      </c>
      <c r="D4111" t="str">
        <f>VLOOKUP(C4111,'Cost Centre'!A:B,2,)</f>
        <v>Social Services</v>
      </c>
      <c r="E4111" t="str">
        <f t="shared" si="193"/>
        <v>6</v>
      </c>
      <c r="F4111" t="s">
        <v>11758</v>
      </c>
      <c r="G4111" s="2">
        <v>0</v>
      </c>
      <c r="H4111" s="2">
        <v>0</v>
      </c>
      <c r="I4111" s="2">
        <v>0</v>
      </c>
      <c r="J4111" s="105">
        <f>SUMIF([1]MMM!$A:$A,A4111,[1]MMM!$F:$F)</f>
        <v>0</v>
      </c>
      <c r="K4111" s="2" t="s">
        <v>460</v>
      </c>
      <c r="L4111" s="2">
        <v>0</v>
      </c>
      <c r="M4111" t="s">
        <v>11298</v>
      </c>
      <c r="N4111" t="s">
        <v>12487</v>
      </c>
      <c r="O4111" t="s">
        <v>10962</v>
      </c>
      <c r="P4111" t="s">
        <v>11622</v>
      </c>
    </row>
    <row r="4112" spans="1:16" x14ac:dyDescent="0.3">
      <c r="A4112" t="s">
        <v>12529</v>
      </c>
      <c r="B4112" s="2" t="str">
        <f t="shared" si="194"/>
        <v>5231</v>
      </c>
      <c r="C4112" s="2">
        <f t="shared" si="192"/>
        <v>5231</v>
      </c>
      <c r="D4112" t="str">
        <f>VLOOKUP(C4112,'Cost Centre'!A:B,2,)</f>
        <v>Social Services</v>
      </c>
      <c r="E4112" t="str">
        <f t="shared" si="193"/>
        <v>6</v>
      </c>
      <c r="F4112" t="s">
        <v>11759</v>
      </c>
      <c r="G4112" s="2">
        <v>0</v>
      </c>
      <c r="H4112" s="2">
        <v>0</v>
      </c>
      <c r="I4112" s="2">
        <v>0</v>
      </c>
      <c r="J4112" s="105">
        <f>SUMIF([1]MMM!$A:$A,A4112,[1]MMM!$F:$F)</f>
        <v>0</v>
      </c>
      <c r="K4112" s="2" t="s">
        <v>460</v>
      </c>
      <c r="L4112" s="2">
        <v>0</v>
      </c>
      <c r="M4112" t="s">
        <v>11298</v>
      </c>
      <c r="N4112" t="s">
        <v>12487</v>
      </c>
      <c r="O4112" t="s">
        <v>10962</v>
      </c>
      <c r="P4112" t="s">
        <v>11622</v>
      </c>
    </row>
    <row r="4113" spans="1:16" x14ac:dyDescent="0.3">
      <c r="A4113" t="s">
        <v>12530</v>
      </c>
      <c r="B4113" s="2" t="str">
        <f t="shared" si="194"/>
        <v>5231</v>
      </c>
      <c r="C4113" s="2">
        <f t="shared" si="192"/>
        <v>5231</v>
      </c>
      <c r="D4113" t="str">
        <f>VLOOKUP(C4113,'Cost Centre'!A:B,2,)</f>
        <v>Social Services</v>
      </c>
      <c r="E4113" t="str">
        <f t="shared" si="193"/>
        <v>6</v>
      </c>
      <c r="F4113" t="s">
        <v>11760</v>
      </c>
      <c r="G4113" s="2">
        <v>0</v>
      </c>
      <c r="H4113" s="2">
        <v>0</v>
      </c>
      <c r="I4113" s="2">
        <v>0</v>
      </c>
      <c r="J4113" s="105">
        <f>SUMIF([1]MMM!$A:$A,A4113,[1]MMM!$F:$F)</f>
        <v>0</v>
      </c>
      <c r="K4113" s="2" t="s">
        <v>460</v>
      </c>
      <c r="L4113" s="2">
        <v>0</v>
      </c>
      <c r="M4113" t="s">
        <v>11298</v>
      </c>
      <c r="N4113" t="s">
        <v>12487</v>
      </c>
      <c r="O4113" t="s">
        <v>10962</v>
      </c>
      <c r="P4113" t="s">
        <v>11622</v>
      </c>
    </row>
    <row r="4114" spans="1:16" x14ac:dyDescent="0.3">
      <c r="A4114" t="s">
        <v>12531</v>
      </c>
      <c r="B4114" s="2" t="str">
        <f t="shared" si="194"/>
        <v>5231</v>
      </c>
      <c r="C4114" s="2">
        <f t="shared" si="192"/>
        <v>5231</v>
      </c>
      <c r="D4114" t="str">
        <f>VLOOKUP(C4114,'Cost Centre'!A:B,2,)</f>
        <v>Social Services</v>
      </c>
      <c r="E4114" t="str">
        <f t="shared" si="193"/>
        <v>6</v>
      </c>
      <c r="F4114" t="s">
        <v>11761</v>
      </c>
      <c r="G4114" s="2">
        <v>0</v>
      </c>
      <c r="H4114" s="2">
        <v>0</v>
      </c>
      <c r="I4114" s="2">
        <v>0</v>
      </c>
      <c r="J4114" s="105">
        <f>SUMIF([1]MMM!$A:$A,A4114,[1]MMM!$F:$F)</f>
        <v>0</v>
      </c>
      <c r="K4114" s="2" t="s">
        <v>460</v>
      </c>
      <c r="L4114" s="2">
        <v>0</v>
      </c>
      <c r="M4114" t="s">
        <v>11298</v>
      </c>
      <c r="N4114" t="s">
        <v>12487</v>
      </c>
      <c r="O4114" t="s">
        <v>10962</v>
      </c>
      <c r="P4114" t="s">
        <v>11622</v>
      </c>
    </row>
    <row r="4115" spans="1:16" x14ac:dyDescent="0.3">
      <c r="A4115" t="s">
        <v>12532</v>
      </c>
      <c r="B4115" s="2" t="str">
        <f t="shared" si="194"/>
        <v>5231</v>
      </c>
      <c r="C4115" s="2">
        <f t="shared" si="192"/>
        <v>5231</v>
      </c>
      <c r="D4115" t="str">
        <f>VLOOKUP(C4115,'Cost Centre'!A:B,2,)</f>
        <v>Social Services</v>
      </c>
      <c r="E4115" t="str">
        <f t="shared" si="193"/>
        <v>6</v>
      </c>
      <c r="F4115" t="s">
        <v>11762</v>
      </c>
      <c r="G4115" s="2">
        <v>0</v>
      </c>
      <c r="H4115" s="2">
        <v>0</v>
      </c>
      <c r="I4115" s="2">
        <v>0</v>
      </c>
      <c r="J4115" s="105">
        <f>SUMIF([1]MMM!$A:$A,A4115,[1]MMM!$F:$F)</f>
        <v>0</v>
      </c>
      <c r="K4115" s="2" t="s">
        <v>460</v>
      </c>
      <c r="L4115" s="2">
        <v>0</v>
      </c>
      <c r="M4115" t="s">
        <v>11298</v>
      </c>
      <c r="N4115" t="s">
        <v>12487</v>
      </c>
      <c r="O4115" t="s">
        <v>10962</v>
      </c>
      <c r="P4115" t="s">
        <v>11622</v>
      </c>
    </row>
    <row r="4116" spans="1:16" x14ac:dyDescent="0.3">
      <c r="A4116" t="s">
        <v>12533</v>
      </c>
      <c r="B4116" s="2" t="str">
        <f t="shared" si="194"/>
        <v>5231</v>
      </c>
      <c r="C4116" s="2">
        <f t="shared" si="192"/>
        <v>5231</v>
      </c>
      <c r="D4116" t="str">
        <f>VLOOKUP(C4116,'Cost Centre'!A:B,2,)</f>
        <v>Social Services</v>
      </c>
      <c r="E4116" t="str">
        <f t="shared" si="193"/>
        <v>6</v>
      </c>
      <c r="F4116" t="s">
        <v>11763</v>
      </c>
      <c r="G4116" s="2">
        <v>0</v>
      </c>
      <c r="H4116" s="2">
        <v>0</v>
      </c>
      <c r="I4116" s="2">
        <v>0</v>
      </c>
      <c r="J4116" s="105">
        <f>SUMIF([1]MMM!$A:$A,A4116,[1]MMM!$F:$F)</f>
        <v>0</v>
      </c>
      <c r="K4116" s="2" t="s">
        <v>460</v>
      </c>
      <c r="L4116" s="2">
        <v>0</v>
      </c>
      <c r="M4116" t="s">
        <v>11298</v>
      </c>
      <c r="N4116" t="s">
        <v>12487</v>
      </c>
      <c r="O4116" t="s">
        <v>10962</v>
      </c>
      <c r="P4116" t="s">
        <v>11622</v>
      </c>
    </row>
    <row r="4117" spans="1:16" x14ac:dyDescent="0.3">
      <c r="A4117" t="s">
        <v>12534</v>
      </c>
      <c r="B4117" s="2" t="str">
        <f t="shared" si="194"/>
        <v>5231</v>
      </c>
      <c r="C4117" s="2">
        <f t="shared" si="192"/>
        <v>5231</v>
      </c>
      <c r="D4117" t="str">
        <f>VLOOKUP(C4117,'Cost Centre'!A:B,2,)</f>
        <v>Social Services</v>
      </c>
      <c r="E4117" t="str">
        <f t="shared" si="193"/>
        <v>6</v>
      </c>
      <c r="F4117" t="s">
        <v>11764</v>
      </c>
      <c r="G4117" s="2">
        <v>0</v>
      </c>
      <c r="H4117" s="2">
        <v>0</v>
      </c>
      <c r="I4117" s="2">
        <v>0</v>
      </c>
      <c r="J4117" s="105">
        <f>SUMIF([1]MMM!$A:$A,A4117,[1]MMM!$F:$F)</f>
        <v>0</v>
      </c>
      <c r="K4117" s="2" t="s">
        <v>460</v>
      </c>
      <c r="L4117" s="2">
        <v>0</v>
      </c>
      <c r="M4117" t="s">
        <v>11298</v>
      </c>
      <c r="N4117" t="s">
        <v>12487</v>
      </c>
      <c r="O4117" t="s">
        <v>10962</v>
      </c>
      <c r="P4117" t="s">
        <v>11622</v>
      </c>
    </row>
    <row r="4118" spans="1:16" x14ac:dyDescent="0.3">
      <c r="A4118" t="s">
        <v>12535</v>
      </c>
      <c r="B4118" s="2" t="str">
        <f t="shared" si="194"/>
        <v>5231</v>
      </c>
      <c r="C4118" s="2">
        <f t="shared" si="192"/>
        <v>5231</v>
      </c>
      <c r="D4118" t="str">
        <f>VLOOKUP(C4118,'Cost Centre'!A:B,2,)</f>
        <v>Social Services</v>
      </c>
      <c r="E4118" t="str">
        <f t="shared" si="193"/>
        <v>6</v>
      </c>
      <c r="F4118" t="s">
        <v>11765</v>
      </c>
      <c r="G4118" s="2">
        <v>0</v>
      </c>
      <c r="H4118" s="2">
        <v>0</v>
      </c>
      <c r="I4118" s="2">
        <v>0</v>
      </c>
      <c r="J4118" s="105">
        <f>SUMIF([1]MMM!$A:$A,A4118,[1]MMM!$F:$F)</f>
        <v>0</v>
      </c>
      <c r="K4118" s="2" t="s">
        <v>460</v>
      </c>
      <c r="L4118" s="2">
        <v>0</v>
      </c>
      <c r="M4118" t="s">
        <v>11298</v>
      </c>
      <c r="N4118" t="s">
        <v>12487</v>
      </c>
      <c r="O4118" t="s">
        <v>10962</v>
      </c>
      <c r="P4118" t="s">
        <v>11622</v>
      </c>
    </row>
    <row r="4119" spans="1:16" x14ac:dyDescent="0.3">
      <c r="A4119" t="s">
        <v>12536</v>
      </c>
      <c r="B4119" s="2" t="str">
        <f t="shared" si="194"/>
        <v>5231</v>
      </c>
      <c r="C4119" s="2">
        <f t="shared" si="192"/>
        <v>5231</v>
      </c>
      <c r="D4119" t="str">
        <f>VLOOKUP(C4119,'Cost Centre'!A:B,2,)</f>
        <v>Social Services</v>
      </c>
      <c r="E4119" t="str">
        <f t="shared" si="193"/>
        <v>6</v>
      </c>
      <c r="F4119" t="s">
        <v>11766</v>
      </c>
      <c r="G4119" s="2">
        <v>0</v>
      </c>
      <c r="H4119" s="2">
        <v>0</v>
      </c>
      <c r="I4119" s="2">
        <v>0</v>
      </c>
      <c r="J4119" s="105">
        <f>SUMIF([1]MMM!$A:$A,A4119,[1]MMM!$F:$F)</f>
        <v>0</v>
      </c>
      <c r="K4119" s="2" t="s">
        <v>460</v>
      </c>
      <c r="L4119" s="2">
        <v>0</v>
      </c>
      <c r="M4119" t="s">
        <v>11298</v>
      </c>
      <c r="N4119" t="s">
        <v>12487</v>
      </c>
      <c r="O4119" t="s">
        <v>10962</v>
      </c>
      <c r="P4119" t="s">
        <v>11622</v>
      </c>
    </row>
    <row r="4120" spans="1:16" x14ac:dyDescent="0.3">
      <c r="A4120" t="s">
        <v>12537</v>
      </c>
      <c r="B4120" s="2" t="str">
        <f t="shared" si="194"/>
        <v>5231</v>
      </c>
      <c r="C4120" s="2">
        <f t="shared" si="192"/>
        <v>5231</v>
      </c>
      <c r="D4120" t="str">
        <f>VLOOKUP(C4120,'Cost Centre'!A:B,2,)</f>
        <v>Social Services</v>
      </c>
      <c r="E4120" t="str">
        <f t="shared" si="193"/>
        <v>6</v>
      </c>
      <c r="F4120" t="s">
        <v>11009</v>
      </c>
      <c r="G4120" s="2">
        <v>0</v>
      </c>
      <c r="H4120" s="2">
        <v>0</v>
      </c>
      <c r="I4120" s="2">
        <v>0</v>
      </c>
      <c r="J4120" s="105">
        <f>SUMIF([1]MMM!$A:$A,A4120,[1]MMM!$F:$F)</f>
        <v>0</v>
      </c>
      <c r="K4120" s="2" t="s">
        <v>460</v>
      </c>
      <c r="L4120" s="2">
        <v>0</v>
      </c>
      <c r="M4120" t="s">
        <v>11298</v>
      </c>
      <c r="N4120" t="s">
        <v>12487</v>
      </c>
      <c r="O4120" t="s">
        <v>10962</v>
      </c>
      <c r="P4120" t="s">
        <v>11010</v>
      </c>
    </row>
    <row r="4121" spans="1:16" x14ac:dyDescent="0.3">
      <c r="A4121" t="s">
        <v>12538</v>
      </c>
      <c r="B4121" s="2" t="str">
        <f t="shared" si="194"/>
        <v>5231</v>
      </c>
      <c r="C4121" s="2">
        <f t="shared" si="192"/>
        <v>5231</v>
      </c>
      <c r="D4121" t="str">
        <f>VLOOKUP(C4121,'Cost Centre'!A:B,2,)</f>
        <v>Social Services</v>
      </c>
      <c r="E4121" t="str">
        <f t="shared" si="193"/>
        <v>6</v>
      </c>
      <c r="F4121" t="s">
        <v>11011</v>
      </c>
      <c r="G4121" s="2">
        <v>0</v>
      </c>
      <c r="H4121" s="2">
        <v>0</v>
      </c>
      <c r="I4121" s="2">
        <v>0</v>
      </c>
      <c r="J4121" s="105">
        <f>SUMIF([1]MMM!$A:$A,A4121,[1]MMM!$F:$F)</f>
        <v>0</v>
      </c>
      <c r="K4121" s="2" t="s">
        <v>460</v>
      </c>
      <c r="L4121" s="2">
        <v>0</v>
      </c>
      <c r="M4121" t="s">
        <v>11298</v>
      </c>
      <c r="N4121" t="s">
        <v>12487</v>
      </c>
      <c r="O4121" t="s">
        <v>10962</v>
      </c>
      <c r="P4121" t="s">
        <v>11010</v>
      </c>
    </row>
    <row r="4122" spans="1:16" x14ac:dyDescent="0.3">
      <c r="A4122" t="s">
        <v>12539</v>
      </c>
      <c r="B4122" s="2" t="str">
        <f t="shared" si="194"/>
        <v>5231</v>
      </c>
      <c r="C4122" s="2">
        <f t="shared" si="192"/>
        <v>5231</v>
      </c>
      <c r="D4122" t="str">
        <f>VLOOKUP(C4122,'Cost Centre'!A:B,2,)</f>
        <v>Social Services</v>
      </c>
      <c r="E4122" t="str">
        <f t="shared" si="193"/>
        <v>6</v>
      </c>
      <c r="F4122" t="s">
        <v>11012</v>
      </c>
      <c r="G4122" s="2">
        <v>0</v>
      </c>
      <c r="H4122" s="2">
        <v>0</v>
      </c>
      <c r="I4122" s="2">
        <v>0</v>
      </c>
      <c r="J4122" s="105">
        <f>SUMIF([1]MMM!$A:$A,A4122,[1]MMM!$F:$F)</f>
        <v>0</v>
      </c>
      <c r="K4122" s="2" t="s">
        <v>460</v>
      </c>
      <c r="L4122" s="2">
        <v>0</v>
      </c>
      <c r="M4122" t="s">
        <v>11298</v>
      </c>
      <c r="N4122" t="s">
        <v>12487</v>
      </c>
      <c r="O4122" t="s">
        <v>10962</v>
      </c>
      <c r="P4122" t="s">
        <v>11010</v>
      </c>
    </row>
    <row r="4123" spans="1:16" x14ac:dyDescent="0.3">
      <c r="A4123" t="s">
        <v>12540</v>
      </c>
      <c r="B4123" s="2" t="str">
        <f t="shared" si="194"/>
        <v>5231</v>
      </c>
      <c r="C4123" s="2">
        <f t="shared" si="192"/>
        <v>5231</v>
      </c>
      <c r="D4123" t="str">
        <f>VLOOKUP(C4123,'Cost Centre'!A:B,2,)</f>
        <v>Social Services</v>
      </c>
      <c r="E4123" t="str">
        <f t="shared" si="193"/>
        <v>6</v>
      </c>
      <c r="F4123" t="s">
        <v>11013</v>
      </c>
      <c r="G4123" s="2">
        <v>0</v>
      </c>
      <c r="H4123" s="2">
        <v>0</v>
      </c>
      <c r="I4123" s="2">
        <v>0</v>
      </c>
      <c r="J4123" s="105">
        <f>SUMIF([1]MMM!$A:$A,A4123,[1]MMM!$F:$F)</f>
        <v>0</v>
      </c>
      <c r="K4123" s="2" t="s">
        <v>460</v>
      </c>
      <c r="L4123" s="2">
        <v>0</v>
      </c>
      <c r="M4123" t="s">
        <v>11298</v>
      </c>
      <c r="N4123" t="s">
        <v>12487</v>
      </c>
      <c r="O4123" t="s">
        <v>10962</v>
      </c>
      <c r="P4123" t="s">
        <v>11010</v>
      </c>
    </row>
    <row r="4124" spans="1:16" x14ac:dyDescent="0.3">
      <c r="A4124" t="s">
        <v>12541</v>
      </c>
      <c r="B4124" s="2" t="str">
        <f t="shared" si="194"/>
        <v>5231</v>
      </c>
      <c r="C4124" s="2">
        <f t="shared" si="192"/>
        <v>5231</v>
      </c>
      <c r="D4124" t="str">
        <f>VLOOKUP(C4124,'Cost Centre'!A:B,2,)</f>
        <v>Social Services</v>
      </c>
      <c r="E4124" t="str">
        <f t="shared" si="193"/>
        <v>6</v>
      </c>
      <c r="F4124" t="s">
        <v>11014</v>
      </c>
      <c r="G4124" s="2">
        <v>0</v>
      </c>
      <c r="H4124" s="2">
        <v>0</v>
      </c>
      <c r="I4124" s="2">
        <v>0</v>
      </c>
      <c r="J4124" s="105">
        <f>SUMIF([1]MMM!$A:$A,A4124,[1]MMM!$F:$F)</f>
        <v>0</v>
      </c>
      <c r="K4124" s="2" t="s">
        <v>460</v>
      </c>
      <c r="L4124" s="2">
        <v>0</v>
      </c>
      <c r="M4124" t="s">
        <v>11298</v>
      </c>
      <c r="N4124" t="s">
        <v>12487</v>
      </c>
      <c r="O4124" t="s">
        <v>10962</v>
      </c>
      <c r="P4124" t="s">
        <v>11010</v>
      </c>
    </row>
    <row r="4125" spans="1:16" x14ac:dyDescent="0.3">
      <c r="A4125" t="s">
        <v>12542</v>
      </c>
      <c r="B4125" s="2" t="str">
        <f t="shared" si="194"/>
        <v>5231</v>
      </c>
      <c r="C4125" s="2">
        <f t="shared" si="192"/>
        <v>5231</v>
      </c>
      <c r="D4125" t="str">
        <f>VLOOKUP(C4125,'Cost Centre'!A:B,2,)</f>
        <v>Social Services</v>
      </c>
      <c r="E4125" t="str">
        <f t="shared" si="193"/>
        <v>6</v>
      </c>
      <c r="F4125" t="s">
        <v>11015</v>
      </c>
      <c r="G4125" s="2">
        <v>0</v>
      </c>
      <c r="H4125" s="2">
        <v>0</v>
      </c>
      <c r="I4125" s="2">
        <v>0</v>
      </c>
      <c r="J4125" s="105">
        <f>SUMIF([1]MMM!$A:$A,A4125,[1]MMM!$F:$F)</f>
        <v>0</v>
      </c>
      <c r="K4125" s="2" t="s">
        <v>460</v>
      </c>
      <c r="L4125" s="2">
        <v>0</v>
      </c>
      <c r="M4125" t="s">
        <v>11298</v>
      </c>
      <c r="N4125" t="s">
        <v>12487</v>
      </c>
      <c r="O4125" t="s">
        <v>10962</v>
      </c>
      <c r="P4125" t="s">
        <v>11010</v>
      </c>
    </row>
    <row r="4126" spans="1:16" x14ac:dyDescent="0.3">
      <c r="A4126" t="s">
        <v>12543</v>
      </c>
      <c r="B4126" s="2" t="str">
        <f t="shared" si="194"/>
        <v>5231</v>
      </c>
      <c r="C4126" s="2">
        <f t="shared" si="192"/>
        <v>5231</v>
      </c>
      <c r="D4126" t="str">
        <f>VLOOKUP(C4126,'Cost Centre'!A:B,2,)</f>
        <v>Social Services</v>
      </c>
      <c r="E4126" t="str">
        <f t="shared" si="193"/>
        <v>6</v>
      </c>
      <c r="F4126" t="s">
        <v>11016</v>
      </c>
      <c r="G4126" s="2">
        <v>0</v>
      </c>
      <c r="H4126" s="2">
        <v>0</v>
      </c>
      <c r="I4126" s="2">
        <v>0</v>
      </c>
      <c r="J4126" s="105">
        <f>SUMIF([1]MMM!$A:$A,A4126,[1]MMM!$F:$F)</f>
        <v>0</v>
      </c>
      <c r="K4126" s="2" t="s">
        <v>460</v>
      </c>
      <c r="L4126" s="2">
        <v>0</v>
      </c>
      <c r="M4126" t="s">
        <v>11298</v>
      </c>
      <c r="N4126" t="s">
        <v>12487</v>
      </c>
      <c r="O4126" t="s">
        <v>10962</v>
      </c>
      <c r="P4126" t="s">
        <v>11010</v>
      </c>
    </row>
    <row r="4127" spans="1:16" x14ac:dyDescent="0.3">
      <c r="A4127" t="s">
        <v>12544</v>
      </c>
      <c r="B4127" s="2" t="str">
        <f t="shared" si="194"/>
        <v>5231</v>
      </c>
      <c r="C4127" s="2">
        <f t="shared" si="192"/>
        <v>5231</v>
      </c>
      <c r="D4127" t="str">
        <f>VLOOKUP(C4127,'Cost Centre'!A:B,2,)</f>
        <v>Social Services</v>
      </c>
      <c r="E4127" t="str">
        <f t="shared" si="193"/>
        <v>6</v>
      </c>
      <c r="F4127" t="s">
        <v>11017</v>
      </c>
      <c r="G4127" s="2">
        <v>0</v>
      </c>
      <c r="H4127" s="2">
        <v>0</v>
      </c>
      <c r="I4127" s="2">
        <v>0</v>
      </c>
      <c r="J4127" s="105">
        <f>SUMIF([1]MMM!$A:$A,A4127,[1]MMM!$F:$F)</f>
        <v>0</v>
      </c>
      <c r="K4127" s="2" t="s">
        <v>460</v>
      </c>
      <c r="L4127" s="2">
        <v>0</v>
      </c>
      <c r="M4127" t="s">
        <v>11298</v>
      </c>
      <c r="N4127" t="s">
        <v>12487</v>
      </c>
      <c r="O4127" t="s">
        <v>10962</v>
      </c>
      <c r="P4127" t="s">
        <v>11010</v>
      </c>
    </row>
    <row r="4128" spans="1:16" x14ac:dyDescent="0.3">
      <c r="A4128" t="s">
        <v>12545</v>
      </c>
      <c r="B4128" s="2" t="str">
        <f t="shared" si="194"/>
        <v>5231</v>
      </c>
      <c r="C4128" s="2">
        <f t="shared" si="192"/>
        <v>5231</v>
      </c>
      <c r="D4128" t="str">
        <f>VLOOKUP(C4128,'Cost Centre'!A:B,2,)</f>
        <v>Social Services</v>
      </c>
      <c r="E4128" t="str">
        <f t="shared" si="193"/>
        <v>6</v>
      </c>
      <c r="F4128" t="s">
        <v>11018</v>
      </c>
      <c r="G4128" s="2">
        <v>0</v>
      </c>
      <c r="H4128" s="2">
        <v>0</v>
      </c>
      <c r="I4128" s="2">
        <v>0</v>
      </c>
      <c r="J4128" s="105">
        <f>SUMIF([1]MMM!$A:$A,A4128,[1]MMM!$F:$F)</f>
        <v>0</v>
      </c>
      <c r="K4128" s="2" t="s">
        <v>460</v>
      </c>
      <c r="L4128" s="2">
        <v>0</v>
      </c>
      <c r="M4128" t="s">
        <v>11298</v>
      </c>
      <c r="N4128" t="s">
        <v>12487</v>
      </c>
      <c r="O4128" t="s">
        <v>10962</v>
      </c>
      <c r="P4128" t="s">
        <v>11010</v>
      </c>
    </row>
    <row r="4129" spans="1:16" x14ac:dyDescent="0.3">
      <c r="A4129" t="s">
        <v>12546</v>
      </c>
      <c r="B4129" s="2" t="str">
        <f t="shared" si="194"/>
        <v>5231</v>
      </c>
      <c r="C4129" s="2">
        <f t="shared" si="192"/>
        <v>5231</v>
      </c>
      <c r="D4129" t="str">
        <f>VLOOKUP(C4129,'Cost Centre'!A:B,2,)</f>
        <v>Social Services</v>
      </c>
      <c r="E4129" t="str">
        <f t="shared" si="193"/>
        <v>6</v>
      </c>
      <c r="F4129" t="s">
        <v>11019</v>
      </c>
      <c r="G4129" s="2">
        <v>0</v>
      </c>
      <c r="H4129" s="2">
        <v>0</v>
      </c>
      <c r="I4129" s="2">
        <v>0</v>
      </c>
      <c r="J4129" s="105">
        <f>SUMIF([1]MMM!$A:$A,A4129,[1]MMM!$F:$F)</f>
        <v>0</v>
      </c>
      <c r="K4129" s="2" t="s">
        <v>460</v>
      </c>
      <c r="L4129" s="2">
        <v>0</v>
      </c>
      <c r="M4129" t="s">
        <v>11298</v>
      </c>
      <c r="N4129" t="s">
        <v>12487</v>
      </c>
      <c r="O4129" t="s">
        <v>10962</v>
      </c>
      <c r="P4129" t="s">
        <v>11010</v>
      </c>
    </row>
    <row r="4130" spans="1:16" x14ac:dyDescent="0.3">
      <c r="A4130" t="s">
        <v>1224</v>
      </c>
      <c r="B4130" s="2" t="str">
        <f t="shared" si="194"/>
        <v>5231</v>
      </c>
      <c r="C4130" s="2">
        <f t="shared" si="192"/>
        <v>5231</v>
      </c>
      <c r="D4130" t="str">
        <f>VLOOKUP(C4130,'Cost Centre'!A:B,2,)</f>
        <v>Social Services</v>
      </c>
      <c r="E4130" t="str">
        <f t="shared" si="193"/>
        <v>8</v>
      </c>
      <c r="F4130" t="s">
        <v>462</v>
      </c>
      <c r="G4130" s="2">
        <v>7634129.4699999997</v>
      </c>
      <c r="H4130" s="2">
        <v>0</v>
      </c>
      <c r="I4130" s="2">
        <v>0</v>
      </c>
      <c r="J4130" s="105">
        <f>SUMIF([1]MMM!$A:$A,A4130,[1]MMM!$F:$F)</f>
        <v>7634129.4699999997</v>
      </c>
      <c r="K4130" s="2" t="s">
        <v>460</v>
      </c>
      <c r="L4130" s="2">
        <v>0</v>
      </c>
      <c r="M4130" t="s">
        <v>11298</v>
      </c>
      <c r="N4130" t="s">
        <v>12487</v>
      </c>
      <c r="O4130" t="s">
        <v>10916</v>
      </c>
      <c r="P4130" t="s">
        <v>10917</v>
      </c>
    </row>
    <row r="4131" spans="1:16" x14ac:dyDescent="0.3">
      <c r="A4131" t="s">
        <v>1225</v>
      </c>
      <c r="B4131" s="2" t="str">
        <f t="shared" si="194"/>
        <v>5231</v>
      </c>
      <c r="C4131" s="2">
        <f t="shared" si="192"/>
        <v>5231</v>
      </c>
      <c r="D4131" t="str">
        <f>VLOOKUP(C4131,'Cost Centre'!A:B,2,)</f>
        <v>Social Services</v>
      </c>
      <c r="E4131" t="str">
        <f t="shared" si="193"/>
        <v>8</v>
      </c>
      <c r="F4131" t="s">
        <v>464</v>
      </c>
      <c r="G4131" s="2">
        <v>0</v>
      </c>
      <c r="H4131" s="2">
        <v>0</v>
      </c>
      <c r="I4131" s="2">
        <v>0</v>
      </c>
      <c r="J4131" s="105">
        <f>SUMIF([1]MMM!$A:$A,A4131,[1]MMM!$F:$F)</f>
        <v>0</v>
      </c>
      <c r="K4131" s="2" t="s">
        <v>460</v>
      </c>
      <c r="L4131" s="2">
        <v>0</v>
      </c>
      <c r="M4131" t="s">
        <v>11298</v>
      </c>
      <c r="N4131" t="s">
        <v>12487</v>
      </c>
      <c r="O4131" t="s">
        <v>10916</v>
      </c>
      <c r="P4131" t="s">
        <v>10917</v>
      </c>
    </row>
    <row r="4132" spans="1:16" x14ac:dyDescent="0.3">
      <c r="A4132" t="s">
        <v>1226</v>
      </c>
      <c r="B4132" s="2" t="str">
        <f t="shared" si="194"/>
        <v>5231</v>
      </c>
      <c r="C4132" s="2">
        <f t="shared" si="192"/>
        <v>5231</v>
      </c>
      <c r="D4132" t="str">
        <f>VLOOKUP(C4132,'Cost Centre'!A:B,2,)</f>
        <v>Social Services</v>
      </c>
      <c r="E4132" t="str">
        <f t="shared" si="193"/>
        <v>8</v>
      </c>
      <c r="F4132" t="s">
        <v>466</v>
      </c>
      <c r="G4132" s="2">
        <v>0</v>
      </c>
      <c r="H4132" s="2">
        <v>0</v>
      </c>
      <c r="I4132" s="2">
        <v>0</v>
      </c>
      <c r="J4132" s="105">
        <f>SUMIF([1]MMM!$A:$A,A4132,[1]MMM!$F:$F)</f>
        <v>0</v>
      </c>
      <c r="K4132" s="2" t="s">
        <v>460</v>
      </c>
      <c r="L4132" s="2">
        <v>0</v>
      </c>
      <c r="M4132" t="s">
        <v>11298</v>
      </c>
      <c r="N4132" t="s">
        <v>12487</v>
      </c>
      <c r="O4132" t="s">
        <v>10916</v>
      </c>
      <c r="P4132" t="s">
        <v>10917</v>
      </c>
    </row>
    <row r="4133" spans="1:16" x14ac:dyDescent="0.3">
      <c r="A4133" t="s">
        <v>1227</v>
      </c>
      <c r="B4133" s="2" t="str">
        <f t="shared" si="194"/>
        <v>5231</v>
      </c>
      <c r="C4133" s="2">
        <f t="shared" si="192"/>
        <v>5231</v>
      </c>
      <c r="D4133" t="str">
        <f>VLOOKUP(C4133,'Cost Centre'!A:B,2,)</f>
        <v>Social Services</v>
      </c>
      <c r="E4133" t="str">
        <f t="shared" si="193"/>
        <v>8</v>
      </c>
      <c r="F4133" t="s">
        <v>468</v>
      </c>
      <c r="G4133" s="2">
        <v>0</v>
      </c>
      <c r="H4133" s="2">
        <v>7516617.3899999997</v>
      </c>
      <c r="I4133" s="2">
        <v>0</v>
      </c>
      <c r="J4133" s="105">
        <f>SUMIF([1]MMM!$A:$A,A4133,[1]MMM!$F:$F)</f>
        <v>7516617.3899999997</v>
      </c>
      <c r="K4133" s="2" t="s">
        <v>460</v>
      </c>
      <c r="L4133" s="2">
        <v>0</v>
      </c>
      <c r="M4133" t="s">
        <v>11298</v>
      </c>
      <c r="N4133" t="s">
        <v>12487</v>
      </c>
      <c r="O4133" t="s">
        <v>10916</v>
      </c>
      <c r="P4133" t="s">
        <v>10917</v>
      </c>
    </row>
    <row r="4134" spans="1:16" x14ac:dyDescent="0.3">
      <c r="A4134" t="s">
        <v>1228</v>
      </c>
      <c r="B4134" s="2" t="str">
        <f t="shared" si="194"/>
        <v>5231</v>
      </c>
      <c r="C4134" s="2">
        <f t="shared" si="192"/>
        <v>5231</v>
      </c>
      <c r="D4134" t="str">
        <f>VLOOKUP(C4134,'Cost Centre'!A:B,2,)</f>
        <v>Social Services</v>
      </c>
      <c r="E4134" t="str">
        <f t="shared" si="193"/>
        <v>8</v>
      </c>
      <c r="F4134" t="s">
        <v>470</v>
      </c>
      <c r="G4134" s="2">
        <v>0</v>
      </c>
      <c r="H4134" s="2">
        <v>0</v>
      </c>
      <c r="I4134" s="2">
        <v>0</v>
      </c>
      <c r="J4134" s="105">
        <f>SUMIF([1]MMM!$A:$A,A4134,[1]MMM!$F:$F)</f>
        <v>0</v>
      </c>
      <c r="K4134" s="2" t="s">
        <v>460</v>
      </c>
      <c r="L4134" s="2">
        <v>0</v>
      </c>
      <c r="M4134" t="s">
        <v>11298</v>
      </c>
      <c r="N4134" t="s">
        <v>12487</v>
      </c>
      <c r="O4134" t="s">
        <v>10916</v>
      </c>
      <c r="P4134" t="s">
        <v>10917</v>
      </c>
    </row>
    <row r="4135" spans="1:16" x14ac:dyDescent="0.3">
      <c r="A4135" t="s">
        <v>4752</v>
      </c>
      <c r="B4135" s="2" t="str">
        <f t="shared" si="194"/>
        <v>5231</v>
      </c>
      <c r="C4135" s="2">
        <f t="shared" si="192"/>
        <v>5231</v>
      </c>
      <c r="D4135" t="str">
        <f>VLOOKUP(C4135,'Cost Centre'!A:B,2,)</f>
        <v>Social Services</v>
      </c>
      <c r="E4135" t="str">
        <f t="shared" si="193"/>
        <v>8</v>
      </c>
      <c r="F4135" t="s">
        <v>2159</v>
      </c>
      <c r="G4135" s="2">
        <v>0</v>
      </c>
      <c r="H4135" s="2">
        <v>0</v>
      </c>
      <c r="I4135" s="2">
        <v>0</v>
      </c>
      <c r="J4135" s="105">
        <f>SUMIF([1]MMM!$A:$A,A4135,[1]MMM!$F:$F)</f>
        <v>0</v>
      </c>
      <c r="K4135" s="2" t="s">
        <v>460</v>
      </c>
      <c r="L4135" s="2">
        <v>0</v>
      </c>
      <c r="M4135" t="s">
        <v>11298</v>
      </c>
      <c r="N4135" t="s">
        <v>12487</v>
      </c>
      <c r="O4135" t="s">
        <v>10916</v>
      </c>
      <c r="P4135" t="s">
        <v>10917</v>
      </c>
    </row>
    <row r="4136" spans="1:16" x14ac:dyDescent="0.3">
      <c r="A4136" t="s">
        <v>4753</v>
      </c>
      <c r="B4136" s="2" t="str">
        <f t="shared" si="194"/>
        <v>5232</v>
      </c>
      <c r="C4136" s="2">
        <f t="shared" si="192"/>
        <v>5232</v>
      </c>
      <c r="D4136" t="str">
        <f>VLOOKUP(C4136,'Cost Centre'!A:B,2,)</f>
        <v>Social Services</v>
      </c>
      <c r="E4136" t="str">
        <f t="shared" si="193"/>
        <v>1</v>
      </c>
      <c r="F4136" t="s">
        <v>332</v>
      </c>
      <c r="G4136" s="2">
        <v>0</v>
      </c>
      <c r="H4136" s="2">
        <v>0</v>
      </c>
      <c r="I4136" s="2">
        <v>-391.3</v>
      </c>
      <c r="J4136" s="105">
        <f>SUMIF([1]MMM!$A:$A,A4136,[1]MMM!$F:$F)</f>
        <v>-391.3</v>
      </c>
      <c r="K4136" s="2" t="s">
        <v>10</v>
      </c>
      <c r="L4136" s="2">
        <v>-42120</v>
      </c>
      <c r="M4136" t="s">
        <v>11298</v>
      </c>
      <c r="N4136" t="s">
        <v>12547</v>
      </c>
      <c r="O4136" t="s">
        <v>11023</v>
      </c>
      <c r="P4136" t="s">
        <v>12548</v>
      </c>
    </row>
    <row r="4137" spans="1:16" x14ac:dyDescent="0.3">
      <c r="A4137" t="s">
        <v>4754</v>
      </c>
      <c r="B4137" s="2" t="str">
        <f t="shared" si="194"/>
        <v>5232</v>
      </c>
      <c r="C4137" s="2">
        <f t="shared" si="192"/>
        <v>5232</v>
      </c>
      <c r="D4137" t="str">
        <f>VLOOKUP(C4137,'Cost Centre'!A:B,2,)</f>
        <v>Social Services</v>
      </c>
      <c r="E4137" t="str">
        <f t="shared" si="193"/>
        <v>1</v>
      </c>
      <c r="F4137" t="s">
        <v>333</v>
      </c>
      <c r="G4137" s="2">
        <v>0</v>
      </c>
      <c r="H4137" s="2">
        <v>0</v>
      </c>
      <c r="I4137" s="2">
        <v>-9913.0400000000009</v>
      </c>
      <c r="J4137" s="105">
        <f>SUMIF([1]MMM!$A:$A,A4137,[1]MMM!$F:$F)</f>
        <v>-9913.0400000000009</v>
      </c>
      <c r="K4137" s="2" t="s">
        <v>10</v>
      </c>
      <c r="L4137" s="2">
        <v>-105300</v>
      </c>
      <c r="M4137" t="s">
        <v>11298</v>
      </c>
      <c r="N4137" t="s">
        <v>12547</v>
      </c>
      <c r="O4137" t="s">
        <v>11023</v>
      </c>
      <c r="P4137" t="s">
        <v>12548</v>
      </c>
    </row>
    <row r="4138" spans="1:16" x14ac:dyDescent="0.3">
      <c r="A4138" t="s">
        <v>4755</v>
      </c>
      <c r="B4138" s="2" t="str">
        <f t="shared" si="194"/>
        <v>5232</v>
      </c>
      <c r="C4138" s="2">
        <f t="shared" si="192"/>
        <v>5232</v>
      </c>
      <c r="D4138" t="str">
        <f>VLOOKUP(C4138,'Cost Centre'!A:B,2,)</f>
        <v>Social Services</v>
      </c>
      <c r="E4138" t="str">
        <f t="shared" si="193"/>
        <v>1</v>
      </c>
      <c r="F4138" t="s">
        <v>334</v>
      </c>
      <c r="G4138" s="2">
        <v>0</v>
      </c>
      <c r="H4138" s="2">
        <v>0</v>
      </c>
      <c r="I4138" s="2">
        <v>-248128.58</v>
      </c>
      <c r="J4138" s="105">
        <f>SUMIF([1]MMM!$A:$A,A4138,[1]MMM!$F:$F)</f>
        <v>-248128.58</v>
      </c>
      <c r="K4138" s="2" t="s">
        <v>10</v>
      </c>
      <c r="L4138" s="2">
        <v>0</v>
      </c>
      <c r="M4138" t="s">
        <v>11298</v>
      </c>
      <c r="N4138" t="s">
        <v>12547</v>
      </c>
      <c r="O4138" t="s">
        <v>11023</v>
      </c>
      <c r="P4138" t="s">
        <v>12548</v>
      </c>
    </row>
    <row r="4139" spans="1:16" x14ac:dyDescent="0.3">
      <c r="A4139" t="s">
        <v>4756</v>
      </c>
      <c r="B4139" s="2" t="str">
        <f t="shared" si="194"/>
        <v>5232</v>
      </c>
      <c r="C4139" s="2">
        <f t="shared" si="192"/>
        <v>5232</v>
      </c>
      <c r="D4139" t="str">
        <f>VLOOKUP(C4139,'Cost Centre'!A:B,2,)</f>
        <v>Social Services</v>
      </c>
      <c r="E4139" t="str">
        <f t="shared" si="193"/>
        <v>1</v>
      </c>
      <c r="F4139" t="s">
        <v>335</v>
      </c>
      <c r="G4139" s="2">
        <v>0</v>
      </c>
      <c r="H4139" s="2">
        <v>0</v>
      </c>
      <c r="I4139" s="2">
        <v>0</v>
      </c>
      <c r="J4139" s="105">
        <f>SUMIF([1]MMM!$A:$A,A4139,[1]MMM!$F:$F)</f>
        <v>0</v>
      </c>
      <c r="K4139" s="2" t="s">
        <v>10</v>
      </c>
      <c r="L4139" s="2">
        <v>-17059</v>
      </c>
      <c r="M4139" t="s">
        <v>11298</v>
      </c>
      <c r="N4139" t="s">
        <v>12547</v>
      </c>
      <c r="O4139" t="s">
        <v>11023</v>
      </c>
      <c r="P4139" t="s">
        <v>12548</v>
      </c>
    </row>
    <row r="4140" spans="1:16" x14ac:dyDescent="0.3">
      <c r="A4140" t="s">
        <v>4757</v>
      </c>
      <c r="B4140" s="2" t="str">
        <f t="shared" si="194"/>
        <v>5232</v>
      </c>
      <c r="C4140" s="2">
        <f t="shared" si="192"/>
        <v>5232</v>
      </c>
      <c r="D4140" t="str">
        <f>VLOOKUP(C4140,'Cost Centre'!A:B,2,)</f>
        <v>Social Services</v>
      </c>
      <c r="E4140" t="str">
        <f t="shared" si="193"/>
        <v>1</v>
      </c>
      <c r="F4140" t="s">
        <v>336</v>
      </c>
      <c r="G4140" s="2">
        <v>0</v>
      </c>
      <c r="H4140" s="2">
        <v>0</v>
      </c>
      <c r="I4140" s="2">
        <v>-27742</v>
      </c>
      <c r="J4140" s="105">
        <f>SUMIF([1]MMM!$A:$A,A4140,[1]MMM!$F:$F)</f>
        <v>-27742</v>
      </c>
      <c r="K4140" s="2" t="s">
        <v>10</v>
      </c>
      <c r="L4140" s="2">
        <v>0</v>
      </c>
      <c r="M4140" t="s">
        <v>11298</v>
      </c>
      <c r="N4140" t="s">
        <v>12547</v>
      </c>
      <c r="O4140" t="s">
        <v>11023</v>
      </c>
      <c r="P4140" t="s">
        <v>12548</v>
      </c>
    </row>
    <row r="4141" spans="1:16" x14ac:dyDescent="0.3">
      <c r="A4141" t="s">
        <v>4758</v>
      </c>
      <c r="B4141" s="2" t="str">
        <f t="shared" si="194"/>
        <v>5232</v>
      </c>
      <c r="C4141" s="2">
        <f t="shared" si="192"/>
        <v>5232</v>
      </c>
      <c r="D4141" t="str">
        <f>VLOOKUP(C4141,'Cost Centre'!A:B,2,)</f>
        <v>Social Services</v>
      </c>
      <c r="E4141" t="str">
        <f t="shared" si="193"/>
        <v>2</v>
      </c>
      <c r="F4141" t="s">
        <v>48</v>
      </c>
      <c r="G4141" s="2">
        <v>0</v>
      </c>
      <c r="H4141" s="2">
        <v>8509243.0899999999</v>
      </c>
      <c r="I4141" s="2">
        <v>0</v>
      </c>
      <c r="J4141" s="105">
        <f>SUMIF([1]MMM!$A:$A,A4141,[1]MMM!$F:$F)</f>
        <v>8521933.0899999999</v>
      </c>
      <c r="K4141" s="2" t="s">
        <v>10</v>
      </c>
      <c r="L4141" s="2">
        <v>8509244</v>
      </c>
      <c r="M4141" t="s">
        <v>11298</v>
      </c>
      <c r="N4141" t="s">
        <v>12547</v>
      </c>
      <c r="O4141" t="s">
        <v>10871</v>
      </c>
      <c r="P4141" t="s">
        <v>10875</v>
      </c>
    </row>
    <row r="4142" spans="1:16" x14ac:dyDescent="0.3">
      <c r="A4142" t="s">
        <v>4759</v>
      </c>
      <c r="B4142" s="2" t="str">
        <f t="shared" si="194"/>
        <v>5232</v>
      </c>
      <c r="C4142" s="2">
        <f t="shared" si="192"/>
        <v>5232</v>
      </c>
      <c r="D4142" t="str">
        <f>VLOOKUP(C4142,'Cost Centre'!A:B,2,)</f>
        <v>Social Services</v>
      </c>
      <c r="E4142" t="str">
        <f t="shared" si="193"/>
        <v>2</v>
      </c>
      <c r="F4142" t="s">
        <v>51</v>
      </c>
      <c r="G4142" s="2">
        <v>0</v>
      </c>
      <c r="H4142" s="2">
        <v>9100</v>
      </c>
      <c r="I4142" s="2">
        <v>0</v>
      </c>
      <c r="J4142" s="105">
        <f>SUMIF([1]MMM!$A:$A,A4142,[1]MMM!$F:$F)</f>
        <v>13300</v>
      </c>
      <c r="K4142" s="2" t="s">
        <v>10</v>
      </c>
      <c r="L4142" s="2">
        <v>13650</v>
      </c>
      <c r="M4142" t="s">
        <v>11298</v>
      </c>
      <c r="N4142" t="s">
        <v>12547</v>
      </c>
      <c r="O4142" t="s">
        <v>10871</v>
      </c>
      <c r="P4142" t="s">
        <v>10875</v>
      </c>
    </row>
    <row r="4143" spans="1:16" x14ac:dyDescent="0.3">
      <c r="A4143" t="s">
        <v>4760</v>
      </c>
      <c r="B4143" s="2" t="str">
        <f t="shared" si="194"/>
        <v>5232</v>
      </c>
      <c r="C4143" s="2">
        <f t="shared" si="192"/>
        <v>5232</v>
      </c>
      <c r="D4143" t="str">
        <f>VLOOKUP(C4143,'Cost Centre'!A:B,2,)</f>
        <v>Social Services</v>
      </c>
      <c r="E4143" t="str">
        <f t="shared" si="193"/>
        <v>2</v>
      </c>
      <c r="F4143" t="s">
        <v>52</v>
      </c>
      <c r="G4143" s="2">
        <v>0</v>
      </c>
      <c r="H4143" s="2">
        <v>92964.09</v>
      </c>
      <c r="I4143" s="2">
        <v>0</v>
      </c>
      <c r="J4143" s="105">
        <f>SUMIF([1]MMM!$A:$A,A4143,[1]MMM!$F:$F)</f>
        <v>92964.09</v>
      </c>
      <c r="K4143" s="2" t="s">
        <v>10</v>
      </c>
      <c r="L4143" s="2">
        <v>90861</v>
      </c>
      <c r="M4143" t="s">
        <v>11298</v>
      </c>
      <c r="N4143" t="s">
        <v>12547</v>
      </c>
      <c r="O4143" t="s">
        <v>10871</v>
      </c>
      <c r="P4143" t="s">
        <v>10875</v>
      </c>
    </row>
    <row r="4144" spans="1:16" x14ac:dyDescent="0.3">
      <c r="A4144" t="s">
        <v>4761</v>
      </c>
      <c r="B4144" s="2" t="str">
        <f t="shared" si="194"/>
        <v>5232</v>
      </c>
      <c r="C4144" s="2">
        <f t="shared" si="192"/>
        <v>5232</v>
      </c>
      <c r="D4144" t="str">
        <f>VLOOKUP(C4144,'Cost Centre'!A:B,2,)</f>
        <v>Social Services</v>
      </c>
      <c r="E4144" t="str">
        <f t="shared" si="193"/>
        <v>2</v>
      </c>
      <c r="F4144" t="s">
        <v>55</v>
      </c>
      <c r="G4144" s="2">
        <v>0</v>
      </c>
      <c r="H4144" s="2">
        <v>3275191.81</v>
      </c>
      <c r="I4144" s="2">
        <v>0</v>
      </c>
      <c r="J4144" s="105">
        <f>SUMIF([1]MMM!$A:$A,A4144,[1]MMM!$F:$F)</f>
        <v>3288417.17</v>
      </c>
      <c r="K4144" s="2" t="s">
        <v>10</v>
      </c>
      <c r="L4144" s="2">
        <v>3284626</v>
      </c>
      <c r="M4144" t="s">
        <v>11298</v>
      </c>
      <c r="N4144" t="s">
        <v>12547</v>
      </c>
      <c r="O4144" t="s">
        <v>10871</v>
      </c>
      <c r="P4144" t="s">
        <v>10875</v>
      </c>
    </row>
    <row r="4145" spans="1:16" x14ac:dyDescent="0.3">
      <c r="A4145" t="s">
        <v>4762</v>
      </c>
      <c r="B4145" s="2" t="str">
        <f t="shared" si="194"/>
        <v>5232</v>
      </c>
      <c r="C4145" s="2">
        <f t="shared" si="192"/>
        <v>5232</v>
      </c>
      <c r="D4145" t="str">
        <f>VLOOKUP(C4145,'Cost Centre'!A:B,2,)</f>
        <v>Social Services</v>
      </c>
      <c r="E4145" t="str">
        <f t="shared" si="193"/>
        <v>2</v>
      </c>
      <c r="F4145" t="s">
        <v>56</v>
      </c>
      <c r="G4145" s="2">
        <v>0</v>
      </c>
      <c r="H4145" s="2">
        <v>3772.86</v>
      </c>
      <c r="I4145" s="2">
        <v>0</v>
      </c>
      <c r="J4145" s="105">
        <f>SUMIF([1]MMM!$A:$A,A4145,[1]MMM!$F:$F)</f>
        <v>3772.86</v>
      </c>
      <c r="K4145" s="2" t="s">
        <v>10</v>
      </c>
      <c r="L4145" s="2">
        <v>5659</v>
      </c>
      <c r="M4145" t="s">
        <v>11298</v>
      </c>
      <c r="N4145" t="s">
        <v>12547</v>
      </c>
      <c r="O4145" t="s">
        <v>10871</v>
      </c>
      <c r="P4145" t="s">
        <v>10875</v>
      </c>
    </row>
    <row r="4146" spans="1:16" x14ac:dyDescent="0.3">
      <c r="A4146" t="s">
        <v>4763</v>
      </c>
      <c r="B4146" s="2" t="str">
        <f t="shared" si="194"/>
        <v>5232</v>
      </c>
      <c r="C4146" s="2">
        <f t="shared" si="192"/>
        <v>5232</v>
      </c>
      <c r="D4146" t="str">
        <f>VLOOKUP(C4146,'Cost Centre'!A:B,2,)</f>
        <v>Social Services</v>
      </c>
      <c r="E4146" t="str">
        <f t="shared" si="193"/>
        <v>2</v>
      </c>
      <c r="F4146" t="s">
        <v>57</v>
      </c>
      <c r="G4146" s="2">
        <v>0</v>
      </c>
      <c r="H4146" s="2">
        <v>340248.9</v>
      </c>
      <c r="I4146" s="2">
        <v>0</v>
      </c>
      <c r="J4146" s="105">
        <f>SUMIF([1]MMM!$A:$A,A4146,[1]MMM!$F:$F)</f>
        <v>340248.9</v>
      </c>
      <c r="K4146" s="2" t="s">
        <v>10</v>
      </c>
      <c r="L4146" s="2">
        <v>384802</v>
      </c>
      <c r="M4146" t="s">
        <v>11298</v>
      </c>
      <c r="N4146" t="s">
        <v>12547</v>
      </c>
      <c r="O4146" t="s">
        <v>10871</v>
      </c>
      <c r="P4146" t="s">
        <v>10875</v>
      </c>
    </row>
    <row r="4147" spans="1:16" x14ac:dyDescent="0.3">
      <c r="A4147" t="s">
        <v>4764</v>
      </c>
      <c r="B4147" s="2" t="str">
        <f t="shared" si="194"/>
        <v>5232</v>
      </c>
      <c r="C4147" s="2">
        <f t="shared" si="192"/>
        <v>5232</v>
      </c>
      <c r="D4147" t="str">
        <f>VLOOKUP(C4147,'Cost Centre'!A:B,2,)</f>
        <v>Social Services</v>
      </c>
      <c r="E4147" t="str">
        <f t="shared" si="193"/>
        <v>2</v>
      </c>
      <c r="F4147" t="s">
        <v>59</v>
      </c>
      <c r="G4147" s="2">
        <v>0</v>
      </c>
      <c r="H4147" s="2">
        <v>7239.28</v>
      </c>
      <c r="I4147" s="2">
        <v>0</v>
      </c>
      <c r="J4147" s="105">
        <f>SUMIF([1]MMM!$A:$A,A4147,[1]MMM!$F:$F)</f>
        <v>7239.28</v>
      </c>
      <c r="K4147" s="2" t="s">
        <v>10</v>
      </c>
      <c r="L4147" s="2">
        <v>8012</v>
      </c>
      <c r="M4147" t="s">
        <v>11298</v>
      </c>
      <c r="N4147" t="s">
        <v>12547</v>
      </c>
      <c r="O4147" t="s">
        <v>10871</v>
      </c>
      <c r="P4147" t="s">
        <v>10875</v>
      </c>
    </row>
    <row r="4148" spans="1:16" x14ac:dyDescent="0.3">
      <c r="A4148" t="s">
        <v>4765</v>
      </c>
      <c r="B4148" s="2" t="str">
        <f t="shared" si="194"/>
        <v>5232</v>
      </c>
      <c r="C4148" s="2">
        <f t="shared" si="192"/>
        <v>5232</v>
      </c>
      <c r="D4148" t="str">
        <f>VLOOKUP(C4148,'Cost Centre'!A:B,2,)</f>
        <v>Social Services</v>
      </c>
      <c r="E4148" t="str">
        <f t="shared" si="193"/>
        <v>2</v>
      </c>
      <c r="F4148" t="s">
        <v>60</v>
      </c>
      <c r="G4148" s="2">
        <v>0</v>
      </c>
      <c r="H4148" s="2">
        <v>509661.01</v>
      </c>
      <c r="I4148" s="2">
        <v>0</v>
      </c>
      <c r="J4148" s="105">
        <f>SUMIF([1]MMM!$A:$A,A4148,[1]MMM!$F:$F)</f>
        <v>532553.01</v>
      </c>
      <c r="K4148" s="2" t="s">
        <v>10</v>
      </c>
      <c r="L4148" s="2">
        <v>509957</v>
      </c>
      <c r="M4148" t="s">
        <v>11298</v>
      </c>
      <c r="N4148" t="s">
        <v>12547</v>
      </c>
      <c r="O4148" t="s">
        <v>10871</v>
      </c>
      <c r="P4148" t="s">
        <v>10875</v>
      </c>
    </row>
    <row r="4149" spans="1:16" x14ac:dyDescent="0.3">
      <c r="A4149" t="s">
        <v>4766</v>
      </c>
      <c r="B4149" s="2" t="str">
        <f t="shared" si="194"/>
        <v>5232</v>
      </c>
      <c r="C4149" s="2">
        <f t="shared" si="192"/>
        <v>5232</v>
      </c>
      <c r="D4149" t="str">
        <f>VLOOKUP(C4149,'Cost Centre'!A:B,2,)</f>
        <v>Social Services</v>
      </c>
      <c r="E4149" t="str">
        <f t="shared" si="193"/>
        <v>2</v>
      </c>
      <c r="F4149" t="s">
        <v>61</v>
      </c>
      <c r="G4149" s="2">
        <v>0</v>
      </c>
      <c r="H4149" s="2">
        <v>708890.99</v>
      </c>
      <c r="I4149" s="2">
        <v>0</v>
      </c>
      <c r="J4149" s="105">
        <f>SUMIF([1]MMM!$A:$A,A4149,[1]MMM!$F:$F)</f>
        <v>708890.99</v>
      </c>
      <c r="K4149" s="2" t="s">
        <v>10</v>
      </c>
      <c r="L4149" s="2">
        <v>860854</v>
      </c>
      <c r="M4149" t="s">
        <v>11298</v>
      </c>
      <c r="N4149" t="s">
        <v>12547</v>
      </c>
      <c r="O4149" t="s">
        <v>10871</v>
      </c>
      <c r="P4149" t="s">
        <v>10875</v>
      </c>
    </row>
    <row r="4150" spans="1:16" x14ac:dyDescent="0.3">
      <c r="A4150" t="s">
        <v>4767</v>
      </c>
      <c r="B4150" s="2" t="str">
        <f t="shared" si="194"/>
        <v>5232</v>
      </c>
      <c r="C4150" s="2">
        <f t="shared" si="192"/>
        <v>5232</v>
      </c>
      <c r="D4150" t="str">
        <f>VLOOKUP(C4150,'Cost Centre'!A:B,2,)</f>
        <v>Social Services</v>
      </c>
      <c r="E4150" t="str">
        <f t="shared" si="193"/>
        <v>2</v>
      </c>
      <c r="F4150" t="s">
        <v>62</v>
      </c>
      <c r="G4150" s="2">
        <v>0</v>
      </c>
      <c r="H4150" s="2">
        <v>159525.92000000001</v>
      </c>
      <c r="I4150" s="2">
        <v>0</v>
      </c>
      <c r="J4150" s="105">
        <f>SUMIF([1]MMM!$A:$A,A4150,[1]MMM!$F:$F)</f>
        <v>159525.92000000001</v>
      </c>
      <c r="K4150" s="2" t="s">
        <v>10</v>
      </c>
      <c r="L4150" s="2">
        <v>134850</v>
      </c>
      <c r="M4150" t="s">
        <v>11298</v>
      </c>
      <c r="N4150" t="s">
        <v>12547</v>
      </c>
      <c r="O4150" t="s">
        <v>10871</v>
      </c>
      <c r="P4150" t="s">
        <v>10875</v>
      </c>
    </row>
    <row r="4151" spans="1:16" x14ac:dyDescent="0.3">
      <c r="A4151" t="s">
        <v>4768</v>
      </c>
      <c r="B4151" s="2" t="str">
        <f t="shared" si="194"/>
        <v>5232</v>
      </c>
      <c r="C4151" s="2">
        <f t="shared" si="192"/>
        <v>5232</v>
      </c>
      <c r="D4151" t="str">
        <f>VLOOKUP(C4151,'Cost Centre'!A:B,2,)</f>
        <v>Social Services</v>
      </c>
      <c r="E4151" t="str">
        <f t="shared" si="193"/>
        <v>2</v>
      </c>
      <c r="F4151" t="s">
        <v>63</v>
      </c>
      <c r="G4151" s="2">
        <v>0</v>
      </c>
      <c r="H4151" s="2">
        <v>37967.339999999997</v>
      </c>
      <c r="I4151" s="2">
        <v>0</v>
      </c>
      <c r="J4151" s="105">
        <f>SUMIF([1]MMM!$A:$A,A4151,[1]MMM!$F:$F)</f>
        <v>37967.339999999997</v>
      </c>
      <c r="K4151" s="2" t="s">
        <v>10</v>
      </c>
      <c r="L4151" s="2">
        <v>44326</v>
      </c>
      <c r="M4151" t="s">
        <v>11298</v>
      </c>
      <c r="N4151" t="s">
        <v>12547</v>
      </c>
      <c r="O4151" t="s">
        <v>10871</v>
      </c>
      <c r="P4151" t="s">
        <v>10875</v>
      </c>
    </row>
    <row r="4152" spans="1:16" x14ac:dyDescent="0.3">
      <c r="A4152" t="s">
        <v>4769</v>
      </c>
      <c r="B4152" s="2" t="str">
        <f t="shared" si="194"/>
        <v>5232</v>
      </c>
      <c r="C4152" s="2">
        <f t="shared" si="192"/>
        <v>5232</v>
      </c>
      <c r="D4152" t="str">
        <f>VLOOKUP(C4152,'Cost Centre'!A:B,2,)</f>
        <v>Social Services</v>
      </c>
      <c r="E4152" t="str">
        <f t="shared" si="193"/>
        <v>2</v>
      </c>
      <c r="F4152" t="s">
        <v>67</v>
      </c>
      <c r="G4152" s="2">
        <v>0</v>
      </c>
      <c r="H4152" s="2">
        <v>2511.2399999999998</v>
      </c>
      <c r="I4152" s="2">
        <v>0</v>
      </c>
      <c r="J4152" s="105">
        <f>SUMIF([1]MMM!$A:$A,A4152,[1]MMM!$F:$F)</f>
        <v>2519.9899999999998</v>
      </c>
      <c r="K4152" s="2" t="s">
        <v>10</v>
      </c>
      <c r="L4152" s="2">
        <v>2520</v>
      </c>
      <c r="M4152" t="s">
        <v>11298</v>
      </c>
      <c r="N4152" t="s">
        <v>12547</v>
      </c>
      <c r="O4152" t="s">
        <v>10871</v>
      </c>
      <c r="P4152" t="s">
        <v>10876</v>
      </c>
    </row>
    <row r="4153" spans="1:16" x14ac:dyDescent="0.3">
      <c r="A4153" t="s">
        <v>4770</v>
      </c>
      <c r="B4153" s="2" t="str">
        <f t="shared" si="194"/>
        <v>5232</v>
      </c>
      <c r="C4153" s="2">
        <f t="shared" si="192"/>
        <v>5232</v>
      </c>
      <c r="D4153" t="str">
        <f>VLOOKUP(C4153,'Cost Centre'!A:B,2,)</f>
        <v>Social Services</v>
      </c>
      <c r="E4153" t="str">
        <f t="shared" si="193"/>
        <v>2</v>
      </c>
      <c r="F4153" t="s">
        <v>68</v>
      </c>
      <c r="G4153" s="2">
        <v>0</v>
      </c>
      <c r="H4153" s="2">
        <v>118734.92</v>
      </c>
      <c r="I4153" s="2">
        <v>0</v>
      </c>
      <c r="J4153" s="105">
        <f>SUMIF([1]MMM!$A:$A,A4153,[1]MMM!$F:$F)</f>
        <v>124395.15</v>
      </c>
      <c r="K4153" s="2" t="s">
        <v>10</v>
      </c>
      <c r="L4153" s="2">
        <v>123606</v>
      </c>
      <c r="M4153" t="s">
        <v>11298</v>
      </c>
      <c r="N4153" t="s">
        <v>12547</v>
      </c>
      <c r="O4153" t="s">
        <v>10871</v>
      </c>
      <c r="P4153" t="s">
        <v>10876</v>
      </c>
    </row>
    <row r="4154" spans="1:16" x14ac:dyDescent="0.3">
      <c r="A4154" t="s">
        <v>4771</v>
      </c>
      <c r="B4154" s="2" t="str">
        <f t="shared" si="194"/>
        <v>5232</v>
      </c>
      <c r="C4154" s="2">
        <f t="shared" si="192"/>
        <v>5232</v>
      </c>
      <c r="D4154" t="str">
        <f>VLOOKUP(C4154,'Cost Centre'!A:B,2,)</f>
        <v>Social Services</v>
      </c>
      <c r="E4154" t="str">
        <f t="shared" si="193"/>
        <v>2</v>
      </c>
      <c r="F4154" t="s">
        <v>10877</v>
      </c>
      <c r="G4154" s="2">
        <v>0</v>
      </c>
      <c r="H4154" s="2">
        <v>733347.92</v>
      </c>
      <c r="I4154" s="2">
        <v>0</v>
      </c>
      <c r="J4154" s="105">
        <f>SUMIF([1]MMM!$A:$A,A4154,[1]MMM!$F:$F)</f>
        <v>733347.92</v>
      </c>
      <c r="K4154" s="2" t="s">
        <v>10</v>
      </c>
      <c r="L4154" s="2">
        <v>726333</v>
      </c>
      <c r="M4154" t="s">
        <v>11298</v>
      </c>
      <c r="N4154" t="s">
        <v>12547</v>
      </c>
      <c r="O4154" t="s">
        <v>10871</v>
      </c>
      <c r="P4154" t="s">
        <v>10876</v>
      </c>
    </row>
    <row r="4155" spans="1:16" x14ac:dyDescent="0.3">
      <c r="A4155" t="s">
        <v>4772</v>
      </c>
      <c r="B4155" s="2" t="str">
        <f t="shared" si="194"/>
        <v>5232</v>
      </c>
      <c r="C4155" s="2">
        <f t="shared" si="192"/>
        <v>5232</v>
      </c>
      <c r="D4155" t="str">
        <f>VLOOKUP(C4155,'Cost Centre'!A:B,2,)</f>
        <v>Social Services</v>
      </c>
      <c r="E4155" t="str">
        <f t="shared" si="193"/>
        <v>2</v>
      </c>
      <c r="F4155" t="s">
        <v>69</v>
      </c>
      <c r="G4155" s="2">
        <v>0</v>
      </c>
      <c r="H4155" s="2">
        <v>1580768.23</v>
      </c>
      <c r="I4155" s="2">
        <v>0</v>
      </c>
      <c r="J4155" s="105">
        <f>SUMIF([1]MMM!$A:$A,A4155,[1]MMM!$F:$F)</f>
        <v>1583405.21</v>
      </c>
      <c r="K4155" s="2" t="s">
        <v>10</v>
      </c>
      <c r="L4155" s="2">
        <v>1576100</v>
      </c>
      <c r="M4155" t="s">
        <v>11298</v>
      </c>
      <c r="N4155" t="s">
        <v>12547</v>
      </c>
      <c r="O4155" t="s">
        <v>10871</v>
      </c>
      <c r="P4155" t="s">
        <v>10876</v>
      </c>
    </row>
    <row r="4156" spans="1:16" x14ac:dyDescent="0.3">
      <c r="A4156" t="s">
        <v>4773</v>
      </c>
      <c r="B4156" s="2" t="str">
        <f t="shared" si="194"/>
        <v>5232</v>
      </c>
      <c r="C4156" s="2">
        <f t="shared" si="192"/>
        <v>5232</v>
      </c>
      <c r="D4156" t="str">
        <f>VLOOKUP(C4156,'Cost Centre'!A:B,2,)</f>
        <v>Social Services</v>
      </c>
      <c r="E4156" t="str">
        <f t="shared" si="193"/>
        <v>2</v>
      </c>
      <c r="F4156" t="s">
        <v>70</v>
      </c>
      <c r="G4156" s="2">
        <v>0</v>
      </c>
      <c r="H4156" s="2">
        <v>42709.62</v>
      </c>
      <c r="I4156" s="2">
        <v>0</v>
      </c>
      <c r="J4156" s="105">
        <f>SUMIF([1]MMM!$A:$A,A4156,[1]MMM!$F:$F)</f>
        <v>42831.35</v>
      </c>
      <c r="K4156" s="2" t="s">
        <v>10</v>
      </c>
      <c r="L4156" s="2">
        <v>42833</v>
      </c>
      <c r="M4156" t="s">
        <v>11298</v>
      </c>
      <c r="N4156" t="s">
        <v>12547</v>
      </c>
      <c r="O4156" t="s">
        <v>10871</v>
      </c>
      <c r="P4156" t="s">
        <v>10876</v>
      </c>
    </row>
    <row r="4157" spans="1:16" x14ac:dyDescent="0.3">
      <c r="A4157" t="s">
        <v>4774</v>
      </c>
      <c r="B4157" s="2" t="str">
        <f t="shared" si="194"/>
        <v>5232</v>
      </c>
      <c r="C4157" s="2">
        <f t="shared" si="192"/>
        <v>5232</v>
      </c>
      <c r="D4157" t="str">
        <f>VLOOKUP(C4157,'Cost Centre'!A:B,2,)</f>
        <v>Social Services</v>
      </c>
      <c r="E4157" t="str">
        <f t="shared" si="193"/>
        <v>2</v>
      </c>
      <c r="F4157" t="s">
        <v>196</v>
      </c>
      <c r="G4157" s="2">
        <v>0</v>
      </c>
      <c r="H4157" s="2">
        <v>73500</v>
      </c>
      <c r="I4157" s="2">
        <v>0</v>
      </c>
      <c r="J4157" s="105">
        <f>SUMIF([1]MMM!$A:$A,A4157,[1]MMM!$F:$F)</f>
        <v>73500</v>
      </c>
      <c r="K4157" s="2" t="s">
        <v>10</v>
      </c>
      <c r="L4157" s="2">
        <v>110245</v>
      </c>
      <c r="M4157" t="s">
        <v>11298</v>
      </c>
      <c r="N4157" t="s">
        <v>12547</v>
      </c>
      <c r="O4157" t="s">
        <v>10871</v>
      </c>
      <c r="P4157" t="s">
        <v>10878</v>
      </c>
    </row>
    <row r="4158" spans="1:16" x14ac:dyDescent="0.3">
      <c r="A4158" t="s">
        <v>4775</v>
      </c>
      <c r="B4158" s="2" t="str">
        <f t="shared" si="194"/>
        <v>5232</v>
      </c>
      <c r="C4158" s="2">
        <f t="shared" si="192"/>
        <v>5232</v>
      </c>
      <c r="D4158" t="str">
        <f>VLOOKUP(C4158,'Cost Centre'!A:B,2,)</f>
        <v>Social Services</v>
      </c>
      <c r="E4158" t="str">
        <f t="shared" si="193"/>
        <v>2</v>
      </c>
      <c r="F4158" t="s">
        <v>337</v>
      </c>
      <c r="G4158" s="2">
        <v>0</v>
      </c>
      <c r="H4158" s="2">
        <v>0</v>
      </c>
      <c r="I4158" s="2">
        <v>0</v>
      </c>
      <c r="J4158" s="105">
        <f>SUMIF([1]MMM!$A:$A,A4158,[1]MMM!$F:$F)</f>
        <v>0</v>
      </c>
      <c r="K4158" s="2" t="s">
        <v>10</v>
      </c>
      <c r="L4158" s="2">
        <v>0</v>
      </c>
      <c r="M4158" t="s">
        <v>11298</v>
      </c>
      <c r="N4158" t="s">
        <v>12547</v>
      </c>
      <c r="O4158" t="s">
        <v>10871</v>
      </c>
      <c r="P4158" t="s">
        <v>10931</v>
      </c>
    </row>
    <row r="4159" spans="1:16" x14ac:dyDescent="0.3">
      <c r="A4159" t="s">
        <v>4776</v>
      </c>
      <c r="B4159" s="2" t="str">
        <f t="shared" si="194"/>
        <v>5232</v>
      </c>
      <c r="C4159" s="2">
        <f t="shared" si="192"/>
        <v>5232</v>
      </c>
      <c r="D4159" t="str">
        <f>VLOOKUP(C4159,'Cost Centre'!A:B,2,)</f>
        <v>Social Services</v>
      </c>
      <c r="E4159" t="str">
        <f t="shared" si="193"/>
        <v>2</v>
      </c>
      <c r="F4159" t="s">
        <v>338</v>
      </c>
      <c r="G4159" s="2">
        <v>0</v>
      </c>
      <c r="H4159" s="2">
        <v>0</v>
      </c>
      <c r="I4159" s="2">
        <v>0</v>
      </c>
      <c r="J4159" s="105">
        <f>SUMIF([1]MMM!$A:$A,A4159,[1]MMM!$F:$F)</f>
        <v>0</v>
      </c>
      <c r="K4159" s="2" t="s">
        <v>10</v>
      </c>
      <c r="L4159" s="2">
        <v>0</v>
      </c>
      <c r="M4159" t="s">
        <v>11298</v>
      </c>
      <c r="N4159" t="s">
        <v>12547</v>
      </c>
      <c r="O4159" t="s">
        <v>10871</v>
      </c>
      <c r="P4159" t="s">
        <v>10931</v>
      </c>
    </row>
    <row r="4160" spans="1:16" x14ac:dyDescent="0.3">
      <c r="A4160" t="s">
        <v>4777</v>
      </c>
      <c r="B4160" s="2" t="str">
        <f t="shared" si="194"/>
        <v>5232</v>
      </c>
      <c r="C4160" s="2">
        <f t="shared" si="192"/>
        <v>5232</v>
      </c>
      <c r="D4160" t="str">
        <f>VLOOKUP(C4160,'Cost Centre'!A:B,2,)</f>
        <v>Social Services</v>
      </c>
      <c r="E4160" t="str">
        <f t="shared" si="193"/>
        <v>2</v>
      </c>
      <c r="F4160" t="s">
        <v>217</v>
      </c>
      <c r="G4160" s="2">
        <v>0</v>
      </c>
      <c r="H4160" s="2">
        <v>0</v>
      </c>
      <c r="I4160" s="2">
        <v>0</v>
      </c>
      <c r="J4160" s="105">
        <f>SUMIF([1]MMM!$A:$A,A4160,[1]MMM!$F:$F)</f>
        <v>0</v>
      </c>
      <c r="K4160" s="2" t="s">
        <v>10</v>
      </c>
      <c r="L4160" s="2">
        <v>0</v>
      </c>
      <c r="M4160" t="s">
        <v>11298</v>
      </c>
      <c r="N4160" t="s">
        <v>12547</v>
      </c>
      <c r="O4160" t="s">
        <v>10871</v>
      </c>
      <c r="P4160" t="s">
        <v>10879</v>
      </c>
    </row>
    <row r="4161" spans="1:16" x14ac:dyDescent="0.3">
      <c r="A4161" t="s">
        <v>12549</v>
      </c>
      <c r="B4161" s="2" t="str">
        <f t="shared" si="194"/>
        <v>5232</v>
      </c>
      <c r="C4161" s="2">
        <f t="shared" si="192"/>
        <v>5232</v>
      </c>
      <c r="D4161" t="str">
        <f>VLOOKUP(C4161,'Cost Centre'!A:B,2,)</f>
        <v>Social Services</v>
      </c>
      <c r="E4161" t="str">
        <f t="shared" si="193"/>
        <v>2</v>
      </c>
      <c r="F4161" t="s">
        <v>2224</v>
      </c>
      <c r="G4161" s="2">
        <v>0</v>
      </c>
      <c r="H4161" s="2">
        <v>0</v>
      </c>
      <c r="I4161" s="2">
        <v>0</v>
      </c>
      <c r="J4161" s="105">
        <f>SUMIF([1]MMM!$A:$A,A4161,[1]MMM!$F:$F)</f>
        <v>0</v>
      </c>
      <c r="K4161" s="2" t="s">
        <v>10</v>
      </c>
      <c r="L4161" s="2">
        <v>1400000</v>
      </c>
      <c r="M4161" t="s">
        <v>11298</v>
      </c>
      <c r="N4161" t="s">
        <v>12547</v>
      </c>
      <c r="O4161" t="s">
        <v>10871</v>
      </c>
      <c r="P4161" t="s">
        <v>10879</v>
      </c>
    </row>
    <row r="4162" spans="1:16" x14ac:dyDescent="0.3">
      <c r="A4162" t="s">
        <v>4778</v>
      </c>
      <c r="B4162" s="2" t="str">
        <f t="shared" si="194"/>
        <v>5232</v>
      </c>
      <c r="C4162" s="2">
        <f t="shared" ref="C4162:C4225" si="195">VALUE(B4162)</f>
        <v>5232</v>
      </c>
      <c r="D4162" t="str">
        <f>VLOOKUP(C4162,'Cost Centre'!A:B,2,)</f>
        <v>Social Services</v>
      </c>
      <c r="E4162" t="str">
        <f t="shared" ref="E4162:E4225" si="196">MID(A4162,5,1)</f>
        <v>2</v>
      </c>
      <c r="F4162" t="s">
        <v>10932</v>
      </c>
      <c r="G4162" s="2">
        <v>0</v>
      </c>
      <c r="H4162" s="2">
        <v>728.7</v>
      </c>
      <c r="I4162" s="2">
        <v>0</v>
      </c>
      <c r="J4162" s="105">
        <f>SUMIF([1]MMM!$A:$A,A4162,[1]MMM!$F:$F)</f>
        <v>728.7</v>
      </c>
      <c r="K4162" s="2" t="s">
        <v>10</v>
      </c>
      <c r="L4162" s="2">
        <v>729</v>
      </c>
      <c r="M4162" t="s">
        <v>11298</v>
      </c>
      <c r="N4162" t="s">
        <v>12547</v>
      </c>
      <c r="O4162" t="s">
        <v>10871</v>
      </c>
      <c r="P4162" t="s">
        <v>10881</v>
      </c>
    </row>
    <row r="4163" spans="1:16" x14ac:dyDescent="0.3">
      <c r="A4163" t="s">
        <v>4779</v>
      </c>
      <c r="B4163" s="2" t="str">
        <f t="shared" ref="B4163:B4226" si="197">MID(A4163,1,4)</f>
        <v>5232</v>
      </c>
      <c r="C4163" s="2">
        <f t="shared" si="195"/>
        <v>5232</v>
      </c>
      <c r="D4163" t="str">
        <f>VLOOKUP(C4163,'Cost Centre'!A:B,2,)</f>
        <v>Social Services</v>
      </c>
      <c r="E4163" t="str">
        <f t="shared" si="196"/>
        <v>2</v>
      </c>
      <c r="F4163" t="s">
        <v>83</v>
      </c>
      <c r="G4163" s="2">
        <v>0</v>
      </c>
      <c r="H4163" s="2">
        <v>0</v>
      </c>
      <c r="I4163" s="2">
        <v>0</v>
      </c>
      <c r="J4163" s="105">
        <f>SUMIF([1]MMM!$A:$A,A4163,[1]MMM!$F:$F)</f>
        <v>0</v>
      </c>
      <c r="K4163" s="2" t="s">
        <v>10</v>
      </c>
      <c r="L4163" s="2">
        <v>0</v>
      </c>
      <c r="M4163" t="s">
        <v>11298</v>
      </c>
      <c r="N4163" t="s">
        <v>12547</v>
      </c>
      <c r="O4163" t="s">
        <v>10871</v>
      </c>
      <c r="P4163" t="s">
        <v>10881</v>
      </c>
    </row>
    <row r="4164" spans="1:16" x14ac:dyDescent="0.3">
      <c r="A4164" t="s">
        <v>4780</v>
      </c>
      <c r="B4164" s="2" t="str">
        <f t="shared" si="197"/>
        <v>5232</v>
      </c>
      <c r="C4164" s="2">
        <f t="shared" si="195"/>
        <v>5232</v>
      </c>
      <c r="D4164" t="str">
        <f>VLOOKUP(C4164,'Cost Centre'!A:B,2,)</f>
        <v>Social Services</v>
      </c>
      <c r="E4164" t="str">
        <f t="shared" si="196"/>
        <v>2</v>
      </c>
      <c r="F4164" t="s">
        <v>88</v>
      </c>
      <c r="G4164" s="2">
        <v>0</v>
      </c>
      <c r="H4164" s="2">
        <v>0</v>
      </c>
      <c r="I4164" s="2">
        <v>0</v>
      </c>
      <c r="J4164" s="105">
        <f>SUMIF([1]MMM!$A:$A,A4164,[1]MMM!$F:$F)</f>
        <v>0</v>
      </c>
      <c r="K4164" s="2" t="s">
        <v>10</v>
      </c>
      <c r="L4164" s="2">
        <v>0</v>
      </c>
      <c r="M4164" t="s">
        <v>11298</v>
      </c>
      <c r="N4164" t="s">
        <v>12547</v>
      </c>
      <c r="O4164" t="s">
        <v>10871</v>
      </c>
      <c r="P4164" t="s">
        <v>10881</v>
      </c>
    </row>
    <row r="4165" spans="1:16" x14ac:dyDescent="0.3">
      <c r="A4165" t="s">
        <v>4781</v>
      </c>
      <c r="B4165" s="2" t="str">
        <f t="shared" si="197"/>
        <v>5232</v>
      </c>
      <c r="C4165" s="2">
        <f t="shared" si="195"/>
        <v>5232</v>
      </c>
      <c r="D4165" t="str">
        <f>VLOOKUP(C4165,'Cost Centre'!A:B,2,)</f>
        <v>Social Services</v>
      </c>
      <c r="E4165" t="str">
        <f t="shared" si="196"/>
        <v>2</v>
      </c>
      <c r="F4165" t="s">
        <v>89</v>
      </c>
      <c r="G4165" s="2">
        <v>0</v>
      </c>
      <c r="H4165" s="2">
        <v>0</v>
      </c>
      <c r="I4165" s="2">
        <v>0</v>
      </c>
      <c r="J4165" s="105">
        <f>SUMIF([1]MMM!$A:$A,A4165,[1]MMM!$F:$F)</f>
        <v>0</v>
      </c>
      <c r="K4165" s="2" t="s">
        <v>10</v>
      </c>
      <c r="L4165" s="2">
        <v>0</v>
      </c>
      <c r="M4165" t="s">
        <v>11298</v>
      </c>
      <c r="N4165" t="s">
        <v>12547</v>
      </c>
      <c r="O4165" t="s">
        <v>10871</v>
      </c>
      <c r="P4165" t="s">
        <v>10881</v>
      </c>
    </row>
    <row r="4166" spans="1:16" x14ac:dyDescent="0.3">
      <c r="A4166" t="s">
        <v>4782</v>
      </c>
      <c r="B4166" s="2" t="str">
        <f t="shared" si="197"/>
        <v>5232</v>
      </c>
      <c r="C4166" s="2">
        <f t="shared" si="195"/>
        <v>5232</v>
      </c>
      <c r="D4166" t="str">
        <f>VLOOKUP(C4166,'Cost Centre'!A:B,2,)</f>
        <v>Social Services</v>
      </c>
      <c r="E4166" t="str">
        <f t="shared" si="196"/>
        <v>2</v>
      </c>
      <c r="F4166" t="s">
        <v>90</v>
      </c>
      <c r="G4166" s="2">
        <v>0</v>
      </c>
      <c r="H4166" s="2">
        <v>0</v>
      </c>
      <c r="I4166" s="2">
        <v>0</v>
      </c>
      <c r="J4166" s="105">
        <f>SUMIF([1]MMM!$A:$A,A4166,[1]MMM!$F:$F)</f>
        <v>0</v>
      </c>
      <c r="K4166" s="2" t="s">
        <v>10</v>
      </c>
      <c r="L4166" s="2">
        <v>0</v>
      </c>
      <c r="M4166" t="s">
        <v>11298</v>
      </c>
      <c r="N4166" t="s">
        <v>12547</v>
      </c>
      <c r="O4166" t="s">
        <v>10871</v>
      </c>
      <c r="P4166" t="s">
        <v>10881</v>
      </c>
    </row>
    <row r="4167" spans="1:16" x14ac:dyDescent="0.3">
      <c r="A4167" t="s">
        <v>4783</v>
      </c>
      <c r="B4167" s="2" t="str">
        <f t="shared" si="197"/>
        <v>5232</v>
      </c>
      <c r="C4167" s="2">
        <f t="shared" si="195"/>
        <v>5232</v>
      </c>
      <c r="D4167" t="str">
        <f>VLOOKUP(C4167,'Cost Centre'!A:B,2,)</f>
        <v>Social Services</v>
      </c>
      <c r="E4167" t="str">
        <f t="shared" si="196"/>
        <v>2</v>
      </c>
      <c r="F4167" t="s">
        <v>10880</v>
      </c>
      <c r="G4167" s="2">
        <v>0</v>
      </c>
      <c r="H4167" s="2">
        <v>28271.31</v>
      </c>
      <c r="I4167" s="2">
        <v>0</v>
      </c>
      <c r="J4167" s="105">
        <f>SUMIF([1]MMM!$A:$A,A4167,[1]MMM!$F:$F)</f>
        <v>28271.31</v>
      </c>
      <c r="K4167" s="2" t="s">
        <v>10</v>
      </c>
      <c r="L4167" s="2">
        <v>28272</v>
      </c>
      <c r="M4167" t="s">
        <v>11298</v>
      </c>
      <c r="N4167" t="s">
        <v>12547</v>
      </c>
      <c r="O4167" t="s">
        <v>10871</v>
      </c>
      <c r="P4167" t="s">
        <v>10881</v>
      </c>
    </row>
    <row r="4168" spans="1:16" x14ac:dyDescent="0.3">
      <c r="A4168" t="s">
        <v>4784</v>
      </c>
      <c r="B4168" s="2" t="str">
        <f t="shared" si="197"/>
        <v>5232</v>
      </c>
      <c r="C4168" s="2">
        <f t="shared" si="195"/>
        <v>5232</v>
      </c>
      <c r="D4168" t="str">
        <f>VLOOKUP(C4168,'Cost Centre'!A:B,2,)</f>
        <v>Social Services</v>
      </c>
      <c r="E4168" t="str">
        <f t="shared" si="196"/>
        <v>2</v>
      </c>
      <c r="F4168" t="s">
        <v>92</v>
      </c>
      <c r="G4168" s="2">
        <v>0</v>
      </c>
      <c r="H4168" s="2">
        <v>0</v>
      </c>
      <c r="I4168" s="2">
        <v>0</v>
      </c>
      <c r="J4168" s="105">
        <f>SUMIF([1]MMM!$A:$A,A4168,[1]MMM!$F:$F)</f>
        <v>0</v>
      </c>
      <c r="K4168" s="2" t="s">
        <v>10</v>
      </c>
      <c r="L4168" s="2">
        <v>0</v>
      </c>
      <c r="M4168" t="s">
        <v>11298</v>
      </c>
      <c r="N4168" t="s">
        <v>12547</v>
      </c>
      <c r="O4168" t="s">
        <v>10871</v>
      </c>
      <c r="P4168" t="s">
        <v>10881</v>
      </c>
    </row>
    <row r="4169" spans="1:16" x14ac:dyDescent="0.3">
      <c r="A4169" t="s">
        <v>4785</v>
      </c>
      <c r="B4169" s="2" t="str">
        <f t="shared" si="197"/>
        <v>5232</v>
      </c>
      <c r="C4169" s="2">
        <f t="shared" si="195"/>
        <v>5232</v>
      </c>
      <c r="D4169" t="str">
        <f>VLOOKUP(C4169,'Cost Centre'!A:B,2,)</f>
        <v>Social Services</v>
      </c>
      <c r="E4169" t="str">
        <f t="shared" si="196"/>
        <v>2</v>
      </c>
      <c r="F4169" t="s">
        <v>93</v>
      </c>
      <c r="G4169" s="2">
        <v>0</v>
      </c>
      <c r="H4169" s="2">
        <v>129930.99</v>
      </c>
      <c r="I4169" s="2">
        <v>0</v>
      </c>
      <c r="J4169" s="105">
        <f>SUMIF([1]MMM!$A:$A,A4169,[1]MMM!$F:$F)</f>
        <v>130900.02</v>
      </c>
      <c r="K4169" s="2" t="s">
        <v>10</v>
      </c>
      <c r="L4169" s="2">
        <v>133677</v>
      </c>
      <c r="M4169" t="s">
        <v>11298</v>
      </c>
      <c r="N4169" t="s">
        <v>12547</v>
      </c>
      <c r="O4169" t="s">
        <v>10871</v>
      </c>
      <c r="P4169" t="s">
        <v>10881</v>
      </c>
    </row>
    <row r="4170" spans="1:16" x14ac:dyDescent="0.3">
      <c r="A4170" t="s">
        <v>4786</v>
      </c>
      <c r="B4170" s="2" t="str">
        <f t="shared" si="197"/>
        <v>5232</v>
      </c>
      <c r="C4170" s="2">
        <f t="shared" si="195"/>
        <v>5232</v>
      </c>
      <c r="D4170" t="str">
        <f>VLOOKUP(C4170,'Cost Centre'!A:B,2,)</f>
        <v>Social Services</v>
      </c>
      <c r="E4170" t="str">
        <f t="shared" si="196"/>
        <v>2</v>
      </c>
      <c r="F4170" t="s">
        <v>10882</v>
      </c>
      <c r="G4170" s="2">
        <v>0</v>
      </c>
      <c r="H4170" s="2">
        <v>2754.78</v>
      </c>
      <c r="I4170" s="2">
        <v>0</v>
      </c>
      <c r="J4170" s="105">
        <f>SUMIF([1]MMM!$A:$A,A4170,[1]MMM!$F:$F)</f>
        <v>2754.78</v>
      </c>
      <c r="K4170" s="2" t="s">
        <v>10</v>
      </c>
      <c r="L4170" s="2">
        <v>0</v>
      </c>
      <c r="M4170" t="s">
        <v>11298</v>
      </c>
      <c r="N4170" t="s">
        <v>12547</v>
      </c>
      <c r="O4170" t="s">
        <v>10871</v>
      </c>
      <c r="P4170" t="s">
        <v>10881</v>
      </c>
    </row>
    <row r="4171" spans="1:16" x14ac:dyDescent="0.3">
      <c r="A4171" t="s">
        <v>4787</v>
      </c>
      <c r="B4171" s="2" t="str">
        <f t="shared" si="197"/>
        <v>5232</v>
      </c>
      <c r="C4171" s="2">
        <f t="shared" si="195"/>
        <v>5232</v>
      </c>
      <c r="D4171" t="str">
        <f>VLOOKUP(C4171,'Cost Centre'!A:B,2,)</f>
        <v>Social Services</v>
      </c>
      <c r="E4171" t="str">
        <f t="shared" si="196"/>
        <v>2</v>
      </c>
      <c r="F4171" t="s">
        <v>10883</v>
      </c>
      <c r="G4171" s="2">
        <v>0</v>
      </c>
      <c r="H4171" s="2">
        <v>488</v>
      </c>
      <c r="I4171" s="2">
        <v>0</v>
      </c>
      <c r="J4171" s="105">
        <f>SUMIF([1]MMM!$A:$A,A4171,[1]MMM!$F:$F)</f>
        <v>488</v>
      </c>
      <c r="K4171" s="2" t="s">
        <v>10</v>
      </c>
      <c r="L4171" s="2">
        <v>500</v>
      </c>
      <c r="M4171" t="s">
        <v>11298</v>
      </c>
      <c r="N4171" t="s">
        <v>12547</v>
      </c>
      <c r="O4171" t="s">
        <v>10871</v>
      </c>
      <c r="P4171" t="s">
        <v>10881</v>
      </c>
    </row>
    <row r="4172" spans="1:16" x14ac:dyDescent="0.3">
      <c r="A4172" t="s">
        <v>4788</v>
      </c>
      <c r="B4172" s="2" t="str">
        <f t="shared" si="197"/>
        <v>5232</v>
      </c>
      <c r="C4172" s="2">
        <f t="shared" si="195"/>
        <v>5232</v>
      </c>
      <c r="D4172" t="str">
        <f>VLOOKUP(C4172,'Cost Centre'!A:B,2,)</f>
        <v>Social Services</v>
      </c>
      <c r="E4172" t="str">
        <f t="shared" si="196"/>
        <v>2</v>
      </c>
      <c r="F4172" t="s">
        <v>104</v>
      </c>
      <c r="G4172" s="2">
        <v>0</v>
      </c>
      <c r="H4172" s="2">
        <v>0</v>
      </c>
      <c r="I4172" s="2">
        <v>0</v>
      </c>
      <c r="J4172" s="105">
        <f>SUMIF([1]MMM!$A:$A,A4172,[1]MMM!$F:$F)</f>
        <v>0</v>
      </c>
      <c r="K4172" s="2" t="s">
        <v>10</v>
      </c>
      <c r="L4172" s="2">
        <v>0</v>
      </c>
      <c r="M4172" t="s">
        <v>11298</v>
      </c>
      <c r="N4172" t="s">
        <v>12547</v>
      </c>
      <c r="O4172" t="s">
        <v>10871</v>
      </c>
      <c r="P4172" t="s">
        <v>10881</v>
      </c>
    </row>
    <row r="4173" spans="1:16" x14ac:dyDescent="0.3">
      <c r="A4173" t="s">
        <v>4789</v>
      </c>
      <c r="B4173" s="2" t="str">
        <f t="shared" si="197"/>
        <v>5232</v>
      </c>
      <c r="C4173" s="2">
        <f t="shared" si="195"/>
        <v>5232</v>
      </c>
      <c r="D4173" t="str">
        <f>VLOOKUP(C4173,'Cost Centre'!A:B,2,)</f>
        <v>Social Services</v>
      </c>
      <c r="E4173" t="str">
        <f t="shared" si="196"/>
        <v>2</v>
      </c>
      <c r="F4173" t="s">
        <v>10884</v>
      </c>
      <c r="G4173" s="2">
        <v>0</v>
      </c>
      <c r="H4173" s="2">
        <v>4936.29</v>
      </c>
      <c r="I4173" s="2">
        <v>0</v>
      </c>
      <c r="J4173" s="105">
        <f>SUMIF([1]MMM!$A:$A,A4173,[1]MMM!$F:$F)</f>
        <v>4936.29</v>
      </c>
      <c r="K4173" s="2" t="s">
        <v>10</v>
      </c>
      <c r="L4173" s="2">
        <v>0</v>
      </c>
      <c r="M4173" t="s">
        <v>11298</v>
      </c>
      <c r="N4173" t="s">
        <v>12547</v>
      </c>
      <c r="O4173" t="s">
        <v>10871</v>
      </c>
      <c r="P4173" t="s">
        <v>10881</v>
      </c>
    </row>
    <row r="4174" spans="1:16" x14ac:dyDescent="0.3">
      <c r="A4174" t="s">
        <v>4790</v>
      </c>
      <c r="B4174" s="2" t="str">
        <f t="shared" si="197"/>
        <v>5232</v>
      </c>
      <c r="C4174" s="2">
        <f t="shared" si="195"/>
        <v>5232</v>
      </c>
      <c r="D4174" t="str">
        <f>VLOOKUP(C4174,'Cost Centre'!A:B,2,)</f>
        <v>Social Services</v>
      </c>
      <c r="E4174" t="str">
        <f t="shared" si="196"/>
        <v>2</v>
      </c>
      <c r="F4174" t="s">
        <v>11683</v>
      </c>
      <c r="G4174" s="2">
        <v>0</v>
      </c>
      <c r="H4174" s="2">
        <v>0</v>
      </c>
      <c r="I4174" s="2">
        <v>0</v>
      </c>
      <c r="J4174" s="105">
        <f>SUMIF([1]MMM!$A:$A,A4174,[1]MMM!$F:$F)</f>
        <v>0</v>
      </c>
      <c r="K4174" s="2" t="s">
        <v>10</v>
      </c>
      <c r="L4174" s="2">
        <v>0</v>
      </c>
      <c r="M4174" t="s">
        <v>11298</v>
      </c>
      <c r="N4174" t="s">
        <v>12547</v>
      </c>
      <c r="O4174" t="s">
        <v>10871</v>
      </c>
      <c r="P4174" t="s">
        <v>10881</v>
      </c>
    </row>
    <row r="4175" spans="1:16" x14ac:dyDescent="0.3">
      <c r="A4175" t="s">
        <v>4791</v>
      </c>
      <c r="B4175" s="2" t="str">
        <f t="shared" si="197"/>
        <v>5232</v>
      </c>
      <c r="C4175" s="2">
        <f t="shared" si="195"/>
        <v>5232</v>
      </c>
      <c r="D4175" t="str">
        <f>VLOOKUP(C4175,'Cost Centre'!A:B,2,)</f>
        <v>Social Services</v>
      </c>
      <c r="E4175" t="str">
        <f t="shared" si="196"/>
        <v>2</v>
      </c>
      <c r="F4175" t="s">
        <v>187</v>
      </c>
      <c r="G4175" s="2">
        <v>0</v>
      </c>
      <c r="H4175" s="2">
        <v>0</v>
      </c>
      <c r="I4175" s="2">
        <v>0</v>
      </c>
      <c r="J4175" s="105">
        <f>SUMIF([1]MMM!$A:$A,A4175,[1]MMM!$F:$F)</f>
        <v>0</v>
      </c>
      <c r="K4175" s="2" t="s">
        <v>10</v>
      </c>
      <c r="L4175" s="2">
        <v>0</v>
      </c>
      <c r="M4175" t="s">
        <v>11298</v>
      </c>
      <c r="N4175" t="s">
        <v>12547</v>
      </c>
      <c r="O4175" t="s">
        <v>10871</v>
      </c>
      <c r="P4175" t="s">
        <v>10881</v>
      </c>
    </row>
    <row r="4176" spans="1:16" x14ac:dyDescent="0.3">
      <c r="A4176" t="s">
        <v>4792</v>
      </c>
      <c r="B4176" s="2" t="str">
        <f t="shared" si="197"/>
        <v>5232</v>
      </c>
      <c r="C4176" s="2">
        <f t="shared" si="195"/>
        <v>5232</v>
      </c>
      <c r="D4176" t="str">
        <f>VLOOKUP(C4176,'Cost Centre'!A:B,2,)</f>
        <v>Social Services</v>
      </c>
      <c r="E4176" t="str">
        <f t="shared" si="196"/>
        <v>2</v>
      </c>
      <c r="F4176" t="s">
        <v>131</v>
      </c>
      <c r="G4176" s="2">
        <v>0</v>
      </c>
      <c r="H4176" s="2">
        <v>0</v>
      </c>
      <c r="I4176" s="2">
        <v>0</v>
      </c>
      <c r="J4176" s="105">
        <f>SUMIF([1]MMM!$A:$A,A4176,[1]MMM!$F:$F)</f>
        <v>0</v>
      </c>
      <c r="K4176" s="2" t="s">
        <v>10</v>
      </c>
      <c r="L4176" s="2">
        <v>0</v>
      </c>
      <c r="M4176" t="s">
        <v>11298</v>
      </c>
      <c r="N4176" t="s">
        <v>12547</v>
      </c>
      <c r="O4176" t="s">
        <v>10871</v>
      </c>
      <c r="P4176" t="s">
        <v>10881</v>
      </c>
    </row>
    <row r="4177" spans="1:16" x14ac:dyDescent="0.3">
      <c r="A4177" t="s">
        <v>4793</v>
      </c>
      <c r="B4177" s="2" t="str">
        <f t="shared" si="197"/>
        <v>5232</v>
      </c>
      <c r="C4177" s="2">
        <f t="shared" si="195"/>
        <v>5232</v>
      </c>
      <c r="D4177" t="str">
        <f>VLOOKUP(C4177,'Cost Centre'!A:B,2,)</f>
        <v>Social Services</v>
      </c>
      <c r="E4177" t="str">
        <f t="shared" si="196"/>
        <v>2</v>
      </c>
      <c r="F4177" t="s">
        <v>209</v>
      </c>
      <c r="G4177" s="2">
        <v>0</v>
      </c>
      <c r="H4177" s="2">
        <v>0</v>
      </c>
      <c r="I4177" s="2">
        <v>0</v>
      </c>
      <c r="J4177" s="105">
        <f>SUMIF([1]MMM!$A:$A,A4177,[1]MMM!$F:$F)</f>
        <v>0</v>
      </c>
      <c r="K4177" s="2" t="s">
        <v>10</v>
      </c>
      <c r="L4177" s="2">
        <v>0</v>
      </c>
      <c r="M4177" t="s">
        <v>11298</v>
      </c>
      <c r="N4177" t="s">
        <v>12547</v>
      </c>
      <c r="O4177" t="s">
        <v>10871</v>
      </c>
      <c r="P4177" t="s">
        <v>10885</v>
      </c>
    </row>
    <row r="4178" spans="1:16" x14ac:dyDescent="0.3">
      <c r="A4178" t="s">
        <v>4794</v>
      </c>
      <c r="B4178" s="2" t="str">
        <f t="shared" si="197"/>
        <v>5232</v>
      </c>
      <c r="C4178" s="2">
        <f t="shared" si="195"/>
        <v>5232</v>
      </c>
      <c r="D4178" t="str">
        <f>VLOOKUP(C4178,'Cost Centre'!A:B,2,)</f>
        <v>Social Services</v>
      </c>
      <c r="E4178" t="str">
        <f t="shared" si="196"/>
        <v>2</v>
      </c>
      <c r="F4178" t="s">
        <v>118</v>
      </c>
      <c r="G4178" s="2">
        <v>0</v>
      </c>
      <c r="H4178" s="2">
        <v>21388.21</v>
      </c>
      <c r="I4178" s="2">
        <v>0</v>
      </c>
      <c r="J4178" s="105">
        <f>SUMIF([1]MMM!$A:$A,A4178,[1]MMM!$F:$F)</f>
        <v>21388.21</v>
      </c>
      <c r="K4178" s="2" t="s">
        <v>10</v>
      </c>
      <c r="L4178" s="2">
        <v>21389</v>
      </c>
      <c r="M4178" t="s">
        <v>11298</v>
      </c>
      <c r="N4178" t="s">
        <v>12547</v>
      </c>
      <c r="O4178" t="s">
        <v>10871</v>
      </c>
      <c r="P4178" t="s">
        <v>10885</v>
      </c>
    </row>
    <row r="4179" spans="1:16" x14ac:dyDescent="0.3">
      <c r="A4179" t="s">
        <v>4795</v>
      </c>
      <c r="B4179" s="2" t="str">
        <f t="shared" si="197"/>
        <v>5232</v>
      </c>
      <c r="C4179" s="2">
        <f t="shared" si="195"/>
        <v>5232</v>
      </c>
      <c r="D4179" t="str">
        <f>VLOOKUP(C4179,'Cost Centre'!A:B,2,)</f>
        <v>Social Services</v>
      </c>
      <c r="E4179" t="str">
        <f t="shared" si="196"/>
        <v>2</v>
      </c>
      <c r="F4179" t="s">
        <v>133</v>
      </c>
      <c r="G4179" s="2">
        <v>0</v>
      </c>
      <c r="H4179" s="2">
        <v>1997.89</v>
      </c>
      <c r="I4179" s="2">
        <v>0</v>
      </c>
      <c r="J4179" s="105">
        <f>SUMIF([1]MMM!$A:$A,A4179,[1]MMM!$F:$F)</f>
        <v>1997.89</v>
      </c>
      <c r="K4179" s="2" t="s">
        <v>10</v>
      </c>
      <c r="L4179" s="2">
        <v>1998</v>
      </c>
      <c r="M4179" t="s">
        <v>11298</v>
      </c>
      <c r="N4179" t="s">
        <v>12547</v>
      </c>
      <c r="O4179" t="s">
        <v>10871</v>
      </c>
      <c r="P4179" t="s">
        <v>10885</v>
      </c>
    </row>
    <row r="4180" spans="1:16" x14ac:dyDescent="0.3">
      <c r="A4180" t="s">
        <v>4796</v>
      </c>
      <c r="B4180" s="2" t="str">
        <f t="shared" si="197"/>
        <v>5232</v>
      </c>
      <c r="C4180" s="2">
        <f t="shared" si="195"/>
        <v>5232</v>
      </c>
      <c r="D4180" t="str">
        <f>VLOOKUP(C4180,'Cost Centre'!A:B,2,)</f>
        <v>Social Services</v>
      </c>
      <c r="E4180" t="str">
        <f t="shared" si="196"/>
        <v>2</v>
      </c>
      <c r="F4180" t="s">
        <v>329</v>
      </c>
      <c r="G4180" s="2">
        <v>0</v>
      </c>
      <c r="H4180" s="2">
        <v>0</v>
      </c>
      <c r="I4180" s="2">
        <v>0</v>
      </c>
      <c r="J4180" s="105">
        <f>SUMIF([1]MMM!$A:$A,A4180,[1]MMM!$F:$F)</f>
        <v>0</v>
      </c>
      <c r="K4180" s="2" t="s">
        <v>10</v>
      </c>
      <c r="L4180" s="2">
        <v>0</v>
      </c>
      <c r="M4180" t="s">
        <v>11298</v>
      </c>
      <c r="N4180" t="s">
        <v>12547</v>
      </c>
      <c r="O4180" t="s">
        <v>10871</v>
      </c>
      <c r="P4180" t="s">
        <v>10885</v>
      </c>
    </row>
    <row r="4181" spans="1:16" x14ac:dyDescent="0.3">
      <c r="A4181" t="s">
        <v>12550</v>
      </c>
      <c r="B4181" s="2" t="str">
        <f t="shared" si="197"/>
        <v>5232</v>
      </c>
      <c r="C4181" s="2">
        <f t="shared" si="195"/>
        <v>5232</v>
      </c>
      <c r="D4181" t="str">
        <f>VLOOKUP(C4181,'Cost Centre'!A:B,2,)</f>
        <v>Social Services</v>
      </c>
      <c r="E4181" t="str">
        <f t="shared" si="196"/>
        <v>2</v>
      </c>
      <c r="F4181" t="s">
        <v>10890</v>
      </c>
      <c r="G4181" s="2">
        <v>0</v>
      </c>
      <c r="H4181" s="2">
        <v>0</v>
      </c>
      <c r="I4181" s="2">
        <v>0</v>
      </c>
      <c r="J4181" s="105">
        <f>SUMIF([1]MMM!$A:$A,A4181,[1]MMM!$F:$F)</f>
        <v>0</v>
      </c>
      <c r="K4181" s="2" t="s">
        <v>10</v>
      </c>
      <c r="L4181" s="2">
        <v>0</v>
      </c>
      <c r="M4181" t="s">
        <v>11298</v>
      </c>
      <c r="N4181" t="s">
        <v>12547</v>
      </c>
      <c r="O4181" t="s">
        <v>10871</v>
      </c>
      <c r="P4181" t="s">
        <v>10887</v>
      </c>
    </row>
    <row r="4182" spans="1:16" x14ac:dyDescent="0.3">
      <c r="A4182" t="s">
        <v>12551</v>
      </c>
      <c r="B4182" s="2" t="str">
        <f t="shared" si="197"/>
        <v>5232</v>
      </c>
      <c r="C4182" s="2">
        <f t="shared" si="195"/>
        <v>5232</v>
      </c>
      <c r="D4182" t="str">
        <f>VLOOKUP(C4182,'Cost Centre'!A:B,2,)</f>
        <v>Social Services</v>
      </c>
      <c r="E4182" t="str">
        <f t="shared" si="196"/>
        <v>2</v>
      </c>
      <c r="F4182" t="s">
        <v>10892</v>
      </c>
      <c r="G4182" s="2">
        <v>0</v>
      </c>
      <c r="H4182" s="2">
        <v>0</v>
      </c>
      <c r="I4182" s="2">
        <v>0</v>
      </c>
      <c r="J4182" s="105">
        <f>SUMIF([1]MMM!$A:$A,A4182,[1]MMM!$F:$F)</f>
        <v>0</v>
      </c>
      <c r="K4182" s="2" t="s">
        <v>10</v>
      </c>
      <c r="L4182" s="2">
        <v>0</v>
      </c>
      <c r="M4182" t="s">
        <v>11298</v>
      </c>
      <c r="N4182" t="s">
        <v>12547</v>
      </c>
      <c r="O4182" t="s">
        <v>10871</v>
      </c>
      <c r="P4182" t="s">
        <v>10887</v>
      </c>
    </row>
    <row r="4183" spans="1:16" x14ac:dyDescent="0.3">
      <c r="A4183" t="s">
        <v>12552</v>
      </c>
      <c r="B4183" s="2" t="str">
        <f t="shared" si="197"/>
        <v>5232</v>
      </c>
      <c r="C4183" s="2">
        <f t="shared" si="195"/>
        <v>5232</v>
      </c>
      <c r="D4183" t="str">
        <f>VLOOKUP(C4183,'Cost Centre'!A:B,2,)</f>
        <v>Social Services</v>
      </c>
      <c r="E4183" t="str">
        <f t="shared" si="196"/>
        <v>2</v>
      </c>
      <c r="F4183" t="s">
        <v>10894</v>
      </c>
      <c r="G4183" s="2">
        <v>0</v>
      </c>
      <c r="H4183" s="2">
        <v>0</v>
      </c>
      <c r="I4183" s="2">
        <v>0</v>
      </c>
      <c r="J4183" s="105">
        <f>SUMIF([1]MMM!$A:$A,A4183,[1]MMM!$F:$F)</f>
        <v>0</v>
      </c>
      <c r="K4183" s="2" t="s">
        <v>10</v>
      </c>
      <c r="L4183" s="2">
        <v>0</v>
      </c>
      <c r="M4183" t="s">
        <v>11298</v>
      </c>
      <c r="N4183" t="s">
        <v>12547</v>
      </c>
      <c r="O4183" t="s">
        <v>10871</v>
      </c>
      <c r="P4183" t="s">
        <v>10887</v>
      </c>
    </row>
    <row r="4184" spans="1:16" x14ac:dyDescent="0.3">
      <c r="A4184" t="s">
        <v>12553</v>
      </c>
      <c r="B4184" s="2" t="str">
        <f t="shared" si="197"/>
        <v>5232</v>
      </c>
      <c r="C4184" s="2">
        <f t="shared" si="195"/>
        <v>5232</v>
      </c>
      <c r="D4184" t="str">
        <f>VLOOKUP(C4184,'Cost Centre'!A:B,2,)</f>
        <v>Social Services</v>
      </c>
      <c r="E4184" t="str">
        <f t="shared" si="196"/>
        <v>2</v>
      </c>
      <c r="F4184" t="s">
        <v>10896</v>
      </c>
      <c r="G4184" s="2">
        <v>0</v>
      </c>
      <c r="H4184" s="2">
        <v>0</v>
      </c>
      <c r="I4184" s="2">
        <v>0</v>
      </c>
      <c r="J4184" s="105">
        <f>SUMIF([1]MMM!$A:$A,A4184,[1]MMM!$F:$F)</f>
        <v>0</v>
      </c>
      <c r="K4184" s="2" t="s">
        <v>10</v>
      </c>
      <c r="L4184" s="2">
        <v>0</v>
      </c>
      <c r="M4184" t="s">
        <v>11298</v>
      </c>
      <c r="N4184" t="s">
        <v>12547</v>
      </c>
      <c r="O4184" t="s">
        <v>10871</v>
      </c>
      <c r="P4184" t="s">
        <v>10887</v>
      </c>
    </row>
    <row r="4185" spans="1:16" x14ac:dyDescent="0.3">
      <c r="A4185" t="s">
        <v>12554</v>
      </c>
      <c r="B4185" s="2" t="str">
        <f t="shared" si="197"/>
        <v>5232</v>
      </c>
      <c r="C4185" s="2">
        <f t="shared" si="195"/>
        <v>5232</v>
      </c>
      <c r="D4185" t="str">
        <f>VLOOKUP(C4185,'Cost Centre'!A:B,2,)</f>
        <v>Social Services</v>
      </c>
      <c r="E4185" t="str">
        <f t="shared" si="196"/>
        <v>2</v>
      </c>
      <c r="F4185" t="s">
        <v>10898</v>
      </c>
      <c r="G4185" s="2">
        <v>0</v>
      </c>
      <c r="H4185" s="2">
        <v>0</v>
      </c>
      <c r="I4185" s="2">
        <v>0</v>
      </c>
      <c r="J4185" s="105">
        <f>SUMIF([1]MMM!$A:$A,A4185,[1]MMM!$F:$F)</f>
        <v>0</v>
      </c>
      <c r="K4185" s="2" t="s">
        <v>10</v>
      </c>
      <c r="L4185" s="2">
        <v>0</v>
      </c>
      <c r="M4185" t="s">
        <v>11298</v>
      </c>
      <c r="N4185" t="s">
        <v>12547</v>
      </c>
      <c r="O4185" t="s">
        <v>10871</v>
      </c>
      <c r="P4185" t="s">
        <v>10887</v>
      </c>
    </row>
    <row r="4186" spans="1:16" x14ac:dyDescent="0.3">
      <c r="A4186" t="s">
        <v>12555</v>
      </c>
      <c r="B4186" s="2" t="str">
        <f t="shared" si="197"/>
        <v>5232</v>
      </c>
      <c r="C4186" s="2">
        <f t="shared" si="195"/>
        <v>5232</v>
      </c>
      <c r="D4186" t="str">
        <f>VLOOKUP(C4186,'Cost Centre'!A:B,2,)</f>
        <v>Social Services</v>
      </c>
      <c r="E4186" t="str">
        <f t="shared" si="196"/>
        <v>2</v>
      </c>
      <c r="F4186" t="s">
        <v>10900</v>
      </c>
      <c r="G4186" s="2">
        <v>0</v>
      </c>
      <c r="H4186" s="2">
        <v>0</v>
      </c>
      <c r="I4186" s="2">
        <v>0</v>
      </c>
      <c r="J4186" s="105">
        <f>SUMIF([1]MMM!$A:$A,A4186,[1]MMM!$F:$F)</f>
        <v>0</v>
      </c>
      <c r="K4186" s="2" t="s">
        <v>10</v>
      </c>
      <c r="L4186" s="2">
        <v>0</v>
      </c>
      <c r="M4186" t="s">
        <v>11298</v>
      </c>
      <c r="N4186" t="s">
        <v>12547</v>
      </c>
      <c r="O4186" t="s">
        <v>10871</v>
      </c>
      <c r="P4186" t="s">
        <v>10887</v>
      </c>
    </row>
    <row r="4187" spans="1:16" x14ac:dyDescent="0.3">
      <c r="A4187" t="s">
        <v>12556</v>
      </c>
      <c r="B4187" s="2" t="str">
        <f t="shared" si="197"/>
        <v>5232</v>
      </c>
      <c r="C4187" s="2">
        <f t="shared" si="195"/>
        <v>5232</v>
      </c>
      <c r="D4187" t="str">
        <f>VLOOKUP(C4187,'Cost Centre'!A:B,2,)</f>
        <v>Social Services</v>
      </c>
      <c r="E4187" t="str">
        <f t="shared" si="196"/>
        <v>2</v>
      </c>
      <c r="F4187" t="s">
        <v>10902</v>
      </c>
      <c r="G4187" s="2">
        <v>0</v>
      </c>
      <c r="H4187" s="2">
        <v>0</v>
      </c>
      <c r="I4187" s="2">
        <v>0</v>
      </c>
      <c r="J4187" s="105">
        <f>SUMIF([1]MMM!$A:$A,A4187,[1]MMM!$F:$F)</f>
        <v>0</v>
      </c>
      <c r="K4187" s="2" t="s">
        <v>10</v>
      </c>
      <c r="L4187" s="2">
        <v>0</v>
      </c>
      <c r="M4187" t="s">
        <v>11298</v>
      </c>
      <c r="N4187" t="s">
        <v>12547</v>
      </c>
      <c r="O4187" t="s">
        <v>10871</v>
      </c>
      <c r="P4187" t="s">
        <v>10887</v>
      </c>
    </row>
    <row r="4188" spans="1:16" x14ac:dyDescent="0.3">
      <c r="A4188" t="s">
        <v>12557</v>
      </c>
      <c r="B4188" s="2" t="str">
        <f t="shared" si="197"/>
        <v>5232</v>
      </c>
      <c r="C4188" s="2">
        <f t="shared" si="195"/>
        <v>5232</v>
      </c>
      <c r="D4188" t="str">
        <f>VLOOKUP(C4188,'Cost Centre'!A:B,2,)</f>
        <v>Social Services</v>
      </c>
      <c r="E4188" t="str">
        <f t="shared" si="196"/>
        <v>2</v>
      </c>
      <c r="F4188" t="s">
        <v>10904</v>
      </c>
      <c r="G4188" s="2">
        <v>0</v>
      </c>
      <c r="H4188" s="2">
        <v>0</v>
      </c>
      <c r="I4188" s="2">
        <v>0</v>
      </c>
      <c r="J4188" s="105">
        <f>SUMIF([1]MMM!$A:$A,A4188,[1]MMM!$F:$F)</f>
        <v>0</v>
      </c>
      <c r="K4188" s="2" t="s">
        <v>10</v>
      </c>
      <c r="L4188" s="2">
        <v>0</v>
      </c>
      <c r="M4188" t="s">
        <v>11298</v>
      </c>
      <c r="N4188" t="s">
        <v>12547</v>
      </c>
      <c r="O4188" t="s">
        <v>10871</v>
      </c>
      <c r="P4188" t="s">
        <v>10887</v>
      </c>
    </row>
    <row r="4189" spans="1:16" x14ac:dyDescent="0.3">
      <c r="A4189" t="s">
        <v>12558</v>
      </c>
      <c r="B4189" s="2" t="str">
        <f t="shared" si="197"/>
        <v>5232</v>
      </c>
      <c r="C4189" s="2">
        <f t="shared" si="195"/>
        <v>5232</v>
      </c>
      <c r="D4189" t="str">
        <f>VLOOKUP(C4189,'Cost Centre'!A:B,2,)</f>
        <v>Social Services</v>
      </c>
      <c r="E4189" t="str">
        <f t="shared" si="196"/>
        <v>2</v>
      </c>
      <c r="F4189" t="s">
        <v>10906</v>
      </c>
      <c r="G4189" s="2">
        <v>0</v>
      </c>
      <c r="H4189" s="2">
        <v>0</v>
      </c>
      <c r="I4189" s="2">
        <v>0</v>
      </c>
      <c r="J4189" s="105">
        <f>SUMIF([1]MMM!$A:$A,A4189,[1]MMM!$F:$F)</f>
        <v>0</v>
      </c>
      <c r="K4189" s="2" t="s">
        <v>10</v>
      </c>
      <c r="L4189" s="2">
        <v>0</v>
      </c>
      <c r="M4189" t="s">
        <v>11298</v>
      </c>
      <c r="N4189" t="s">
        <v>12547</v>
      </c>
      <c r="O4189" t="s">
        <v>10871</v>
      </c>
      <c r="P4189" t="s">
        <v>10887</v>
      </c>
    </row>
    <row r="4190" spans="1:16" x14ac:dyDescent="0.3">
      <c r="A4190" t="s">
        <v>12559</v>
      </c>
      <c r="B4190" s="2" t="str">
        <f t="shared" si="197"/>
        <v>5232</v>
      </c>
      <c r="C4190" s="2">
        <f t="shared" si="195"/>
        <v>5232</v>
      </c>
      <c r="D4190" t="str">
        <f>VLOOKUP(C4190,'Cost Centre'!A:B,2,)</f>
        <v>Social Services</v>
      </c>
      <c r="E4190" t="str">
        <f t="shared" si="196"/>
        <v>2</v>
      </c>
      <c r="F4190" t="s">
        <v>11565</v>
      </c>
      <c r="G4190" s="2">
        <v>0</v>
      </c>
      <c r="H4190" s="2">
        <v>160484.39000000001</v>
      </c>
      <c r="I4190" s="2">
        <v>0</v>
      </c>
      <c r="J4190" s="105">
        <f>SUMIF([1]MMM!$A:$A,A4190,[1]MMM!$F:$F)</f>
        <v>160484.39000000001</v>
      </c>
      <c r="K4190" s="2" t="s">
        <v>10</v>
      </c>
      <c r="L4190" s="2">
        <v>0</v>
      </c>
      <c r="M4190" t="s">
        <v>11298</v>
      </c>
      <c r="N4190" t="s">
        <v>12547</v>
      </c>
      <c r="O4190" t="s">
        <v>10871</v>
      </c>
      <c r="P4190" t="s">
        <v>10887</v>
      </c>
    </row>
    <row r="4191" spans="1:16" x14ac:dyDescent="0.3">
      <c r="A4191" t="s">
        <v>4797</v>
      </c>
      <c r="B4191" s="2" t="str">
        <f t="shared" si="197"/>
        <v>5232</v>
      </c>
      <c r="C4191" s="2">
        <f t="shared" si="195"/>
        <v>5232</v>
      </c>
      <c r="D4191" t="str">
        <f>VLOOKUP(C4191,'Cost Centre'!A:B,2,)</f>
        <v>Social Services</v>
      </c>
      <c r="E4191" s="109" t="str">
        <f t="shared" si="196"/>
        <v>3</v>
      </c>
      <c r="F4191" t="s">
        <v>2132</v>
      </c>
      <c r="G4191" s="2">
        <v>0</v>
      </c>
      <c r="H4191" s="2">
        <v>0</v>
      </c>
      <c r="I4191" s="2">
        <v>0</v>
      </c>
      <c r="J4191" s="105">
        <f>SUMIF([1]MMM!$A:$A,A4191,[1]MMM!$F:$F)</f>
        <v>0</v>
      </c>
      <c r="K4191" s="2" t="s">
        <v>10</v>
      </c>
      <c r="L4191" s="2">
        <v>0</v>
      </c>
      <c r="M4191" t="s">
        <v>11298</v>
      </c>
      <c r="N4191" t="s">
        <v>12547</v>
      </c>
      <c r="O4191" t="s">
        <v>10908</v>
      </c>
      <c r="P4191" t="s">
        <v>10953</v>
      </c>
    </row>
    <row r="4192" spans="1:16" x14ac:dyDescent="0.3">
      <c r="A4192" t="s">
        <v>4798</v>
      </c>
      <c r="B4192" s="2" t="str">
        <f t="shared" si="197"/>
        <v>5232</v>
      </c>
      <c r="C4192" s="2">
        <f t="shared" si="195"/>
        <v>5232</v>
      </c>
      <c r="D4192" t="str">
        <f>VLOOKUP(C4192,'Cost Centre'!A:B,2,)</f>
        <v>Social Services</v>
      </c>
      <c r="E4192" s="109">
        <v>2</v>
      </c>
      <c r="F4192" t="s">
        <v>2133</v>
      </c>
      <c r="G4192" s="2">
        <v>0</v>
      </c>
      <c r="H4192" s="2">
        <v>0</v>
      </c>
      <c r="I4192" s="2">
        <v>0</v>
      </c>
      <c r="J4192" s="105">
        <f>SUMIF([1]MMM!$A:$A,A4192,[1]MMM!$F:$F)</f>
        <v>0</v>
      </c>
      <c r="K4192" s="2" t="s">
        <v>10</v>
      </c>
      <c r="L4192" s="2">
        <v>0</v>
      </c>
      <c r="M4192" t="s">
        <v>11298</v>
      </c>
      <c r="N4192" t="s">
        <v>12547</v>
      </c>
      <c r="O4192" t="s">
        <v>10908</v>
      </c>
      <c r="P4192" t="s">
        <v>10953</v>
      </c>
    </row>
    <row r="4193" spans="1:16" x14ac:dyDescent="0.3">
      <c r="A4193" t="s">
        <v>4799</v>
      </c>
      <c r="B4193" s="2" t="str">
        <f t="shared" si="197"/>
        <v>5232</v>
      </c>
      <c r="C4193" s="2">
        <f t="shared" si="195"/>
        <v>5232</v>
      </c>
      <c r="D4193" t="str">
        <f>VLOOKUP(C4193,'Cost Centre'!A:B,2,)</f>
        <v>Social Services</v>
      </c>
      <c r="E4193" s="109">
        <v>2</v>
      </c>
      <c r="F4193" t="s">
        <v>472</v>
      </c>
      <c r="G4193" s="2">
        <v>0</v>
      </c>
      <c r="H4193" s="2">
        <v>0</v>
      </c>
      <c r="I4193" s="2">
        <v>0</v>
      </c>
      <c r="J4193" s="105">
        <f>SUMIF([1]MMM!$A:$A,A4193,[1]MMM!$F:$F)</f>
        <v>0</v>
      </c>
      <c r="K4193" s="2" t="s">
        <v>10</v>
      </c>
      <c r="L4193" s="2">
        <v>0</v>
      </c>
      <c r="M4193" t="s">
        <v>11298</v>
      </c>
      <c r="N4193" t="s">
        <v>12547</v>
      </c>
      <c r="O4193" t="s">
        <v>10908</v>
      </c>
      <c r="P4193" t="s">
        <v>10956</v>
      </c>
    </row>
    <row r="4194" spans="1:16" x14ac:dyDescent="0.3">
      <c r="A4194" t="s">
        <v>4800</v>
      </c>
      <c r="B4194" s="2" t="str">
        <f t="shared" si="197"/>
        <v>5232</v>
      </c>
      <c r="C4194" s="2">
        <f t="shared" si="195"/>
        <v>5232</v>
      </c>
      <c r="D4194" t="str">
        <f>VLOOKUP(C4194,'Cost Centre'!A:B,2,)</f>
        <v>Social Services</v>
      </c>
      <c r="E4194" s="109">
        <v>2</v>
      </c>
      <c r="F4194" t="s">
        <v>473</v>
      </c>
      <c r="G4194" s="2">
        <v>0</v>
      </c>
      <c r="H4194" s="2">
        <v>0</v>
      </c>
      <c r="I4194" s="2">
        <v>0</v>
      </c>
      <c r="J4194" s="105">
        <f>SUMIF([1]MMM!$A:$A,A4194,[1]MMM!$F:$F)</f>
        <v>0</v>
      </c>
      <c r="K4194" s="2" t="s">
        <v>10</v>
      </c>
      <c r="L4194" s="2">
        <v>0</v>
      </c>
      <c r="M4194" t="s">
        <v>11298</v>
      </c>
      <c r="N4194" t="s">
        <v>12547</v>
      </c>
      <c r="O4194" t="s">
        <v>10908</v>
      </c>
      <c r="P4194" t="s">
        <v>10958</v>
      </c>
    </row>
    <row r="4195" spans="1:16" x14ac:dyDescent="0.3">
      <c r="A4195" t="s">
        <v>4801</v>
      </c>
      <c r="B4195" s="2" t="str">
        <f t="shared" si="197"/>
        <v>5232</v>
      </c>
      <c r="C4195" s="2">
        <f t="shared" si="195"/>
        <v>5232</v>
      </c>
      <c r="D4195" t="str">
        <f>VLOOKUP(C4195,'Cost Centre'!A:B,2,)</f>
        <v>Social Services</v>
      </c>
      <c r="E4195" t="str">
        <f t="shared" si="196"/>
        <v>3</v>
      </c>
      <c r="F4195" t="s">
        <v>10944</v>
      </c>
      <c r="G4195" s="2">
        <v>0</v>
      </c>
      <c r="H4195" s="2">
        <v>0</v>
      </c>
      <c r="I4195" s="2">
        <v>0</v>
      </c>
      <c r="J4195" s="105">
        <f>SUMIF([1]MMM!$A:$A,A4195,[1]MMM!$F:$F)</f>
        <v>0</v>
      </c>
      <c r="K4195" s="2" t="s">
        <v>10</v>
      </c>
      <c r="L4195" s="2">
        <v>78401</v>
      </c>
      <c r="M4195" t="s">
        <v>11298</v>
      </c>
      <c r="N4195" t="s">
        <v>12547</v>
      </c>
      <c r="O4195" t="s">
        <v>10908</v>
      </c>
      <c r="P4195" t="s">
        <v>10910</v>
      </c>
    </row>
    <row r="4196" spans="1:16" x14ac:dyDescent="0.3">
      <c r="A4196" t="s">
        <v>4802</v>
      </c>
      <c r="B4196" s="2" t="str">
        <f t="shared" si="197"/>
        <v>5232</v>
      </c>
      <c r="C4196" s="2">
        <f t="shared" si="195"/>
        <v>5232</v>
      </c>
      <c r="D4196" t="str">
        <f>VLOOKUP(C4196,'Cost Centre'!A:B,2,)</f>
        <v>Social Services</v>
      </c>
      <c r="E4196" t="str">
        <f t="shared" si="196"/>
        <v>3</v>
      </c>
      <c r="F4196" t="s">
        <v>10945</v>
      </c>
      <c r="G4196" s="2">
        <v>0</v>
      </c>
      <c r="H4196" s="2">
        <v>0</v>
      </c>
      <c r="I4196" s="2">
        <v>0</v>
      </c>
      <c r="J4196" s="105">
        <f>SUMIF([1]MMM!$A:$A,A4196,[1]MMM!$F:$F)</f>
        <v>0</v>
      </c>
      <c r="K4196" s="2" t="s">
        <v>10</v>
      </c>
      <c r="L4196" s="2">
        <v>33979</v>
      </c>
      <c r="M4196" t="s">
        <v>11298</v>
      </c>
      <c r="N4196" t="s">
        <v>12547</v>
      </c>
      <c r="O4196" t="s">
        <v>10908</v>
      </c>
      <c r="P4196" t="s">
        <v>10910</v>
      </c>
    </row>
    <row r="4197" spans="1:16" x14ac:dyDescent="0.3">
      <c r="A4197" t="s">
        <v>4803</v>
      </c>
      <c r="B4197" s="2" t="str">
        <f t="shared" si="197"/>
        <v>5232</v>
      </c>
      <c r="C4197" s="2">
        <f t="shared" si="195"/>
        <v>5232</v>
      </c>
      <c r="D4197" t="str">
        <f>VLOOKUP(C4197,'Cost Centre'!A:B,2,)</f>
        <v>Social Services</v>
      </c>
      <c r="E4197" t="str">
        <f t="shared" si="196"/>
        <v>3</v>
      </c>
      <c r="F4197" t="s">
        <v>2148</v>
      </c>
      <c r="G4197" s="2">
        <v>0</v>
      </c>
      <c r="H4197" s="2">
        <v>0</v>
      </c>
      <c r="I4197" s="2">
        <v>0</v>
      </c>
      <c r="J4197" s="105">
        <f>SUMIF([1]MMM!$A:$A,A4197,[1]MMM!$F:$F)</f>
        <v>0</v>
      </c>
      <c r="K4197" s="2" t="s">
        <v>10</v>
      </c>
      <c r="L4197" s="2">
        <v>0</v>
      </c>
      <c r="M4197" t="s">
        <v>11298</v>
      </c>
      <c r="N4197" t="s">
        <v>12547</v>
      </c>
      <c r="O4197" t="s">
        <v>10908</v>
      </c>
      <c r="P4197" t="s">
        <v>10910</v>
      </c>
    </row>
    <row r="4198" spans="1:16" x14ac:dyDescent="0.3">
      <c r="A4198" t="s">
        <v>12560</v>
      </c>
      <c r="B4198" s="2" t="str">
        <f t="shared" si="197"/>
        <v>5232</v>
      </c>
      <c r="C4198" s="2">
        <f t="shared" si="195"/>
        <v>5232</v>
      </c>
      <c r="D4198" t="str">
        <f>VLOOKUP(C4198,'Cost Centre'!A:B,2,)</f>
        <v>Social Services</v>
      </c>
      <c r="E4198" t="str">
        <f t="shared" si="196"/>
        <v>3</v>
      </c>
      <c r="F4198" t="s">
        <v>10912</v>
      </c>
      <c r="G4198" s="2">
        <v>0</v>
      </c>
      <c r="H4198" s="2">
        <v>0</v>
      </c>
      <c r="I4198" s="2">
        <v>-14941598.9</v>
      </c>
      <c r="J4198" s="105">
        <f>SUMIF([1]MMM!$A:$A,A4198,[1]MMM!$F:$F)</f>
        <v>-14941598.9</v>
      </c>
      <c r="K4198" s="2" t="s">
        <v>10</v>
      </c>
      <c r="L4198" s="2">
        <v>0</v>
      </c>
      <c r="M4198" t="s">
        <v>11298</v>
      </c>
      <c r="N4198" t="s">
        <v>12547</v>
      </c>
      <c r="O4198" t="s">
        <v>10908</v>
      </c>
      <c r="P4198" t="s">
        <v>10913</v>
      </c>
    </row>
    <row r="4199" spans="1:16" x14ac:dyDescent="0.3">
      <c r="A4199" t="s">
        <v>12561</v>
      </c>
      <c r="B4199" s="2" t="str">
        <f t="shared" si="197"/>
        <v>5232</v>
      </c>
      <c r="C4199" s="2">
        <f t="shared" si="195"/>
        <v>5232</v>
      </c>
      <c r="D4199" t="str">
        <f>VLOOKUP(C4199,'Cost Centre'!A:B,2,)</f>
        <v>Social Services</v>
      </c>
      <c r="E4199" t="str">
        <f t="shared" si="196"/>
        <v>3</v>
      </c>
      <c r="F4199" t="s">
        <v>10915</v>
      </c>
      <c r="G4199" s="2">
        <v>0</v>
      </c>
      <c r="H4199" s="2">
        <v>0</v>
      </c>
      <c r="I4199" s="2">
        <v>0</v>
      </c>
      <c r="J4199" s="105">
        <f>SUMIF([1]MMM!$A:$A,A4199,[1]MMM!$F:$F)</f>
        <v>0</v>
      </c>
      <c r="K4199" s="2" t="s">
        <v>10</v>
      </c>
      <c r="L4199" s="2">
        <v>0</v>
      </c>
      <c r="M4199" t="s">
        <v>11298</v>
      </c>
      <c r="N4199" t="s">
        <v>12547</v>
      </c>
      <c r="O4199" t="s">
        <v>10908</v>
      </c>
      <c r="P4199" t="s">
        <v>10913</v>
      </c>
    </row>
    <row r="4200" spans="1:16" x14ac:dyDescent="0.3">
      <c r="A4200" t="s">
        <v>4804</v>
      </c>
      <c r="B4200" s="2" t="str">
        <f t="shared" si="197"/>
        <v>5232</v>
      </c>
      <c r="C4200" s="2">
        <f t="shared" si="195"/>
        <v>5232</v>
      </c>
      <c r="D4200" t="str">
        <f>VLOOKUP(C4200,'Cost Centre'!A:B,2,)</f>
        <v>Social Services</v>
      </c>
      <c r="E4200" t="str">
        <f t="shared" si="196"/>
        <v>6</v>
      </c>
      <c r="F4200" t="s">
        <v>11621</v>
      </c>
      <c r="G4200" s="2">
        <v>1926910.56</v>
      </c>
      <c r="H4200" s="2">
        <v>0</v>
      </c>
      <c r="I4200" s="2">
        <v>0</v>
      </c>
      <c r="J4200" s="105">
        <f>SUMIF([1]MMM!$A:$A,A4200,[1]MMM!$F:$F)</f>
        <v>1926910.56</v>
      </c>
      <c r="K4200" s="2" t="s">
        <v>460</v>
      </c>
      <c r="L4200" s="2">
        <v>0</v>
      </c>
      <c r="M4200" t="s">
        <v>11298</v>
      </c>
      <c r="N4200" t="s">
        <v>12547</v>
      </c>
      <c r="O4200" t="s">
        <v>10962</v>
      </c>
      <c r="P4200" t="s">
        <v>11622</v>
      </c>
    </row>
    <row r="4201" spans="1:16" x14ac:dyDescent="0.3">
      <c r="A4201" t="s">
        <v>4805</v>
      </c>
      <c r="B4201" s="2" t="str">
        <f t="shared" si="197"/>
        <v>5232</v>
      </c>
      <c r="C4201" s="2">
        <f t="shared" si="195"/>
        <v>5232</v>
      </c>
      <c r="D4201" t="str">
        <f>VLOOKUP(C4201,'Cost Centre'!A:B,2,)</f>
        <v>Social Services</v>
      </c>
      <c r="E4201" t="str">
        <f t="shared" si="196"/>
        <v>6</v>
      </c>
      <c r="F4201" t="s">
        <v>11624</v>
      </c>
      <c r="G4201" s="2">
        <v>0</v>
      </c>
      <c r="H4201" s="2">
        <v>0</v>
      </c>
      <c r="I4201" s="2">
        <v>0</v>
      </c>
      <c r="J4201" s="105">
        <f>SUMIF([1]MMM!$A:$A,A4201,[1]MMM!$F:$F)</f>
        <v>0</v>
      </c>
      <c r="K4201" s="2" t="s">
        <v>460</v>
      </c>
      <c r="L4201" s="2">
        <v>0</v>
      </c>
      <c r="M4201" t="s">
        <v>11298</v>
      </c>
      <c r="N4201" t="s">
        <v>12547</v>
      </c>
      <c r="O4201" t="s">
        <v>10962</v>
      </c>
      <c r="P4201" t="s">
        <v>11622</v>
      </c>
    </row>
    <row r="4202" spans="1:16" x14ac:dyDescent="0.3">
      <c r="A4202" t="s">
        <v>4806</v>
      </c>
      <c r="B4202" s="2" t="str">
        <f t="shared" si="197"/>
        <v>5232</v>
      </c>
      <c r="C4202" s="2">
        <f t="shared" si="195"/>
        <v>5232</v>
      </c>
      <c r="D4202" t="str">
        <f>VLOOKUP(C4202,'Cost Centre'!A:B,2,)</f>
        <v>Social Services</v>
      </c>
      <c r="E4202" t="str">
        <f t="shared" si="196"/>
        <v>6</v>
      </c>
      <c r="F4202" t="s">
        <v>11625</v>
      </c>
      <c r="G4202" s="2">
        <v>0</v>
      </c>
      <c r="H4202" s="2">
        <v>0</v>
      </c>
      <c r="I4202" s="2">
        <v>0</v>
      </c>
      <c r="J4202" s="105">
        <f>SUMIF([1]MMM!$A:$A,A4202,[1]MMM!$F:$F)</f>
        <v>0</v>
      </c>
      <c r="K4202" s="2" t="s">
        <v>460</v>
      </c>
      <c r="L4202" s="2">
        <v>0</v>
      </c>
      <c r="M4202" t="s">
        <v>11298</v>
      </c>
      <c r="N4202" t="s">
        <v>12547</v>
      </c>
      <c r="O4202" t="s">
        <v>10962</v>
      </c>
      <c r="P4202" t="s">
        <v>11622</v>
      </c>
    </row>
    <row r="4203" spans="1:16" x14ac:dyDescent="0.3">
      <c r="A4203" t="s">
        <v>4807</v>
      </c>
      <c r="B4203" s="2" t="str">
        <f t="shared" si="197"/>
        <v>5232</v>
      </c>
      <c r="C4203" s="2">
        <f t="shared" si="195"/>
        <v>5232</v>
      </c>
      <c r="D4203" t="str">
        <f>VLOOKUP(C4203,'Cost Centre'!A:B,2,)</f>
        <v>Social Services</v>
      </c>
      <c r="E4203" t="str">
        <f t="shared" si="196"/>
        <v>6</v>
      </c>
      <c r="F4203" t="s">
        <v>11626</v>
      </c>
      <c r="G4203" s="2">
        <v>0</v>
      </c>
      <c r="H4203" s="2">
        <v>0</v>
      </c>
      <c r="I4203" s="2">
        <v>0</v>
      </c>
      <c r="J4203" s="105">
        <f>SUMIF([1]MMM!$A:$A,A4203,[1]MMM!$F:$F)</f>
        <v>0</v>
      </c>
      <c r="K4203" s="2" t="s">
        <v>460</v>
      </c>
      <c r="L4203" s="2">
        <v>0</v>
      </c>
      <c r="M4203" t="s">
        <v>11298</v>
      </c>
      <c r="N4203" t="s">
        <v>12547</v>
      </c>
      <c r="O4203" t="s">
        <v>10962</v>
      </c>
      <c r="P4203" t="s">
        <v>11622</v>
      </c>
    </row>
    <row r="4204" spans="1:16" x14ac:dyDescent="0.3">
      <c r="A4204" t="s">
        <v>4808</v>
      </c>
      <c r="B4204" s="2" t="str">
        <f t="shared" si="197"/>
        <v>5232</v>
      </c>
      <c r="C4204" s="2">
        <f t="shared" si="195"/>
        <v>5232</v>
      </c>
      <c r="D4204" t="str">
        <f>VLOOKUP(C4204,'Cost Centre'!A:B,2,)</f>
        <v>Social Services</v>
      </c>
      <c r="E4204" t="str">
        <f t="shared" si="196"/>
        <v>6</v>
      </c>
      <c r="F4204" t="s">
        <v>11627</v>
      </c>
      <c r="G4204" s="2">
        <v>0</v>
      </c>
      <c r="H4204" s="2">
        <v>0</v>
      </c>
      <c r="I4204" s="2">
        <v>0</v>
      </c>
      <c r="J4204" s="105">
        <f>SUMIF([1]MMM!$A:$A,A4204,[1]MMM!$F:$F)</f>
        <v>0</v>
      </c>
      <c r="K4204" s="2" t="s">
        <v>460</v>
      </c>
      <c r="L4204" s="2">
        <v>0</v>
      </c>
      <c r="M4204" t="s">
        <v>11298</v>
      </c>
      <c r="N4204" t="s">
        <v>12547</v>
      </c>
      <c r="O4204" t="s">
        <v>10962</v>
      </c>
      <c r="P4204" t="s">
        <v>11622</v>
      </c>
    </row>
    <row r="4205" spans="1:16" x14ac:dyDescent="0.3">
      <c r="A4205" t="s">
        <v>4809</v>
      </c>
      <c r="B4205" s="2" t="str">
        <f t="shared" si="197"/>
        <v>5232</v>
      </c>
      <c r="C4205" s="2">
        <f t="shared" si="195"/>
        <v>5232</v>
      </c>
      <c r="D4205" t="str">
        <f>VLOOKUP(C4205,'Cost Centre'!A:B,2,)</f>
        <v>Social Services</v>
      </c>
      <c r="E4205" t="str">
        <f t="shared" si="196"/>
        <v>6</v>
      </c>
      <c r="F4205" t="s">
        <v>11628</v>
      </c>
      <c r="G4205" s="2">
        <v>0</v>
      </c>
      <c r="H4205" s="2">
        <v>0</v>
      </c>
      <c r="I4205" s="2">
        <v>0</v>
      </c>
      <c r="J4205" s="105">
        <f>SUMIF([1]MMM!$A:$A,A4205,[1]MMM!$F:$F)</f>
        <v>0</v>
      </c>
      <c r="K4205" s="2" t="s">
        <v>460</v>
      </c>
      <c r="L4205" s="2">
        <v>0</v>
      </c>
      <c r="M4205" t="s">
        <v>11298</v>
      </c>
      <c r="N4205" t="s">
        <v>12547</v>
      </c>
      <c r="O4205" t="s">
        <v>10962</v>
      </c>
      <c r="P4205" t="s">
        <v>11622</v>
      </c>
    </row>
    <row r="4206" spans="1:16" x14ac:dyDescent="0.3">
      <c r="A4206" t="s">
        <v>4810</v>
      </c>
      <c r="B4206" s="2" t="str">
        <f t="shared" si="197"/>
        <v>5232</v>
      </c>
      <c r="C4206" s="2">
        <f t="shared" si="195"/>
        <v>5232</v>
      </c>
      <c r="D4206" t="str">
        <f>VLOOKUP(C4206,'Cost Centre'!A:B,2,)</f>
        <v>Social Services</v>
      </c>
      <c r="E4206" t="str">
        <f t="shared" si="196"/>
        <v>6</v>
      </c>
      <c r="F4206" t="s">
        <v>11629</v>
      </c>
      <c r="G4206" s="2">
        <v>0</v>
      </c>
      <c r="H4206" s="2">
        <v>0</v>
      </c>
      <c r="I4206" s="2">
        <v>0</v>
      </c>
      <c r="J4206" s="105">
        <f>SUMIF([1]MMM!$A:$A,A4206,[1]MMM!$F:$F)</f>
        <v>0</v>
      </c>
      <c r="K4206" s="2" t="s">
        <v>460</v>
      </c>
      <c r="L4206" s="2">
        <v>0</v>
      </c>
      <c r="M4206" t="s">
        <v>11298</v>
      </c>
      <c r="N4206" t="s">
        <v>12547</v>
      </c>
      <c r="O4206" t="s">
        <v>10962</v>
      </c>
      <c r="P4206" t="s">
        <v>11622</v>
      </c>
    </row>
    <row r="4207" spans="1:16" x14ac:dyDescent="0.3">
      <c r="A4207" t="s">
        <v>4811</v>
      </c>
      <c r="B4207" s="2" t="str">
        <f t="shared" si="197"/>
        <v>5232</v>
      </c>
      <c r="C4207" s="2">
        <f t="shared" si="195"/>
        <v>5232</v>
      </c>
      <c r="D4207" t="str">
        <f>VLOOKUP(C4207,'Cost Centre'!A:B,2,)</f>
        <v>Social Services</v>
      </c>
      <c r="E4207" t="str">
        <f t="shared" si="196"/>
        <v>6</v>
      </c>
      <c r="F4207" t="s">
        <v>11630</v>
      </c>
      <c r="G4207" s="2">
        <v>-1364995.34</v>
      </c>
      <c r="H4207" s="2">
        <v>0</v>
      </c>
      <c r="I4207" s="2">
        <v>0</v>
      </c>
      <c r="J4207" s="105">
        <f>SUMIF([1]MMM!$A:$A,A4207,[1]MMM!$F:$F)</f>
        <v>-1364995.34</v>
      </c>
      <c r="K4207" s="2" t="s">
        <v>460</v>
      </c>
      <c r="L4207" s="2">
        <v>0</v>
      </c>
      <c r="M4207" t="s">
        <v>11298</v>
      </c>
      <c r="N4207" t="s">
        <v>12547</v>
      </c>
      <c r="O4207" t="s">
        <v>10962</v>
      </c>
      <c r="P4207" t="s">
        <v>11622</v>
      </c>
    </row>
    <row r="4208" spans="1:16" x14ac:dyDescent="0.3">
      <c r="A4208" t="s">
        <v>4812</v>
      </c>
      <c r="B4208" s="2" t="str">
        <f t="shared" si="197"/>
        <v>5232</v>
      </c>
      <c r="C4208" s="2">
        <f t="shared" si="195"/>
        <v>5232</v>
      </c>
      <c r="D4208" t="str">
        <f>VLOOKUP(C4208,'Cost Centre'!A:B,2,)</f>
        <v>Social Services</v>
      </c>
      <c r="E4208" t="str">
        <f t="shared" si="196"/>
        <v>6</v>
      </c>
      <c r="F4208" t="s">
        <v>11631</v>
      </c>
      <c r="G4208" s="2">
        <v>0</v>
      </c>
      <c r="H4208" s="2">
        <v>0</v>
      </c>
      <c r="I4208" s="2">
        <v>0</v>
      </c>
      <c r="J4208" s="105">
        <f>SUMIF([1]MMM!$A:$A,A4208,[1]MMM!$F:$F)</f>
        <v>0</v>
      </c>
      <c r="K4208" s="2" t="s">
        <v>460</v>
      </c>
      <c r="L4208" s="2">
        <v>0</v>
      </c>
      <c r="M4208" t="s">
        <v>11298</v>
      </c>
      <c r="N4208" t="s">
        <v>12547</v>
      </c>
      <c r="O4208" t="s">
        <v>10962</v>
      </c>
      <c r="P4208" t="s">
        <v>11622</v>
      </c>
    </row>
    <row r="4209" spans="1:16" x14ac:dyDescent="0.3">
      <c r="A4209" t="s">
        <v>4813</v>
      </c>
      <c r="B4209" s="2" t="str">
        <f t="shared" si="197"/>
        <v>5232</v>
      </c>
      <c r="C4209" s="2">
        <f t="shared" si="195"/>
        <v>5232</v>
      </c>
      <c r="D4209" t="str">
        <f>VLOOKUP(C4209,'Cost Centre'!A:B,2,)</f>
        <v>Social Services</v>
      </c>
      <c r="E4209" t="str">
        <f t="shared" si="196"/>
        <v>6</v>
      </c>
      <c r="F4209" t="s">
        <v>11632</v>
      </c>
      <c r="G4209" s="2">
        <v>0</v>
      </c>
      <c r="H4209" s="2">
        <v>0</v>
      </c>
      <c r="I4209" s="2">
        <v>-160484.39000000001</v>
      </c>
      <c r="J4209" s="105">
        <f>SUMIF([1]MMM!$A:$A,A4209,[1]MMM!$F:$F)</f>
        <v>-160484.39000000001</v>
      </c>
      <c r="K4209" s="2" t="s">
        <v>460</v>
      </c>
      <c r="L4209" s="2">
        <v>0</v>
      </c>
      <c r="M4209" t="s">
        <v>11298</v>
      </c>
      <c r="N4209" t="s">
        <v>12547</v>
      </c>
      <c r="O4209" t="s">
        <v>10962</v>
      </c>
      <c r="P4209" t="s">
        <v>11622</v>
      </c>
    </row>
    <row r="4210" spans="1:16" x14ac:dyDescent="0.3">
      <c r="A4210" t="s">
        <v>4814</v>
      </c>
      <c r="B4210" s="2" t="str">
        <f t="shared" si="197"/>
        <v>5232</v>
      </c>
      <c r="C4210" s="2">
        <f t="shared" si="195"/>
        <v>5232</v>
      </c>
      <c r="D4210" t="str">
        <f>VLOOKUP(C4210,'Cost Centre'!A:B,2,)</f>
        <v>Social Services</v>
      </c>
      <c r="E4210" t="str">
        <f t="shared" si="196"/>
        <v>6</v>
      </c>
      <c r="F4210" t="s">
        <v>11633</v>
      </c>
      <c r="G4210" s="2">
        <v>0</v>
      </c>
      <c r="H4210" s="2">
        <v>0</v>
      </c>
      <c r="I4210" s="2">
        <v>0</v>
      </c>
      <c r="J4210" s="105">
        <f>SUMIF([1]MMM!$A:$A,A4210,[1]MMM!$F:$F)</f>
        <v>0</v>
      </c>
      <c r="K4210" s="2" t="s">
        <v>460</v>
      </c>
      <c r="L4210" s="2">
        <v>0</v>
      </c>
      <c r="M4210" t="s">
        <v>11298</v>
      </c>
      <c r="N4210" t="s">
        <v>12547</v>
      </c>
      <c r="O4210" t="s">
        <v>10962</v>
      </c>
      <c r="P4210" t="s">
        <v>11622</v>
      </c>
    </row>
    <row r="4211" spans="1:16" x14ac:dyDescent="0.3">
      <c r="A4211" t="s">
        <v>4815</v>
      </c>
      <c r="B4211" s="2" t="str">
        <f t="shared" si="197"/>
        <v>5232</v>
      </c>
      <c r="C4211" s="2">
        <f t="shared" si="195"/>
        <v>5232</v>
      </c>
      <c r="D4211" t="str">
        <f>VLOOKUP(C4211,'Cost Centre'!A:B,2,)</f>
        <v>Social Services</v>
      </c>
      <c r="E4211" t="str">
        <f t="shared" si="196"/>
        <v>6</v>
      </c>
      <c r="F4211" t="s">
        <v>11634</v>
      </c>
      <c r="G4211" s="2">
        <v>0</v>
      </c>
      <c r="H4211" s="2">
        <v>0</v>
      </c>
      <c r="I4211" s="2">
        <v>0</v>
      </c>
      <c r="J4211" s="105">
        <f>SUMIF([1]MMM!$A:$A,A4211,[1]MMM!$F:$F)</f>
        <v>0</v>
      </c>
      <c r="K4211" s="2" t="s">
        <v>460</v>
      </c>
      <c r="L4211" s="2">
        <v>0</v>
      </c>
      <c r="M4211" t="s">
        <v>11298</v>
      </c>
      <c r="N4211" t="s">
        <v>12547</v>
      </c>
      <c r="O4211" t="s">
        <v>10962</v>
      </c>
      <c r="P4211" t="s">
        <v>11622</v>
      </c>
    </row>
    <row r="4212" spans="1:16" x14ac:dyDescent="0.3">
      <c r="A4212" t="s">
        <v>4816</v>
      </c>
      <c r="B4212" s="2" t="str">
        <f t="shared" si="197"/>
        <v>5232</v>
      </c>
      <c r="C4212" s="2">
        <f t="shared" si="195"/>
        <v>5232</v>
      </c>
      <c r="D4212" t="str">
        <f>VLOOKUP(C4212,'Cost Centre'!A:B,2,)</f>
        <v>Social Services</v>
      </c>
      <c r="E4212" t="str">
        <f t="shared" si="196"/>
        <v>6</v>
      </c>
      <c r="F4212" t="s">
        <v>11635</v>
      </c>
      <c r="G4212" s="2">
        <v>0</v>
      </c>
      <c r="H4212" s="2">
        <v>0</v>
      </c>
      <c r="I4212" s="2">
        <v>0</v>
      </c>
      <c r="J4212" s="105">
        <f>SUMIF([1]MMM!$A:$A,A4212,[1]MMM!$F:$F)</f>
        <v>0</v>
      </c>
      <c r="K4212" s="2" t="s">
        <v>460</v>
      </c>
      <c r="L4212" s="2">
        <v>0</v>
      </c>
      <c r="M4212" t="s">
        <v>11298</v>
      </c>
      <c r="N4212" t="s">
        <v>12547</v>
      </c>
      <c r="O4212" t="s">
        <v>10962</v>
      </c>
      <c r="P4212" t="s">
        <v>11622</v>
      </c>
    </row>
    <row r="4213" spans="1:16" x14ac:dyDescent="0.3">
      <c r="A4213" t="s">
        <v>4817</v>
      </c>
      <c r="B4213" s="2" t="str">
        <f t="shared" si="197"/>
        <v>5232</v>
      </c>
      <c r="C4213" s="2">
        <f t="shared" si="195"/>
        <v>5232</v>
      </c>
      <c r="D4213" t="str">
        <f>VLOOKUP(C4213,'Cost Centre'!A:B,2,)</f>
        <v>Social Services</v>
      </c>
      <c r="E4213" t="str">
        <f t="shared" si="196"/>
        <v>6</v>
      </c>
      <c r="F4213" t="s">
        <v>11636</v>
      </c>
      <c r="G4213" s="2">
        <v>0</v>
      </c>
      <c r="H4213" s="2">
        <v>0</v>
      </c>
      <c r="I4213" s="2">
        <v>0</v>
      </c>
      <c r="J4213" s="105">
        <f>SUMIF([1]MMM!$A:$A,A4213,[1]MMM!$F:$F)</f>
        <v>0</v>
      </c>
      <c r="K4213" s="2" t="s">
        <v>460</v>
      </c>
      <c r="L4213" s="2">
        <v>0</v>
      </c>
      <c r="M4213" t="s">
        <v>11298</v>
      </c>
      <c r="N4213" t="s">
        <v>12547</v>
      </c>
      <c r="O4213" t="s">
        <v>10962</v>
      </c>
      <c r="P4213" t="s">
        <v>11622</v>
      </c>
    </row>
    <row r="4214" spans="1:16" x14ac:dyDescent="0.3">
      <c r="A4214" t="s">
        <v>4818</v>
      </c>
      <c r="B4214" s="2" t="str">
        <f t="shared" si="197"/>
        <v>5232</v>
      </c>
      <c r="C4214" s="2">
        <f t="shared" si="195"/>
        <v>5232</v>
      </c>
      <c r="D4214" t="str">
        <f>VLOOKUP(C4214,'Cost Centre'!A:B,2,)</f>
        <v>Social Services</v>
      </c>
      <c r="E4214" t="str">
        <f t="shared" si="196"/>
        <v>6</v>
      </c>
      <c r="F4214" t="s">
        <v>11637</v>
      </c>
      <c r="G4214" s="2">
        <v>0</v>
      </c>
      <c r="H4214" s="2">
        <v>0</v>
      </c>
      <c r="I4214" s="2">
        <v>0</v>
      </c>
      <c r="J4214" s="105">
        <f>SUMIF([1]MMM!$A:$A,A4214,[1]MMM!$F:$F)</f>
        <v>0</v>
      </c>
      <c r="K4214" s="2" t="s">
        <v>460</v>
      </c>
      <c r="L4214" s="2">
        <v>0</v>
      </c>
      <c r="M4214" t="s">
        <v>11298</v>
      </c>
      <c r="N4214" t="s">
        <v>12547</v>
      </c>
      <c r="O4214" t="s">
        <v>10962</v>
      </c>
      <c r="P4214" t="s">
        <v>11622</v>
      </c>
    </row>
    <row r="4215" spans="1:16" x14ac:dyDescent="0.3">
      <c r="A4215" t="s">
        <v>4819</v>
      </c>
      <c r="B4215" s="2" t="str">
        <f t="shared" si="197"/>
        <v>5232</v>
      </c>
      <c r="C4215" s="2">
        <f t="shared" si="195"/>
        <v>5232</v>
      </c>
      <c r="D4215" t="str">
        <f>VLOOKUP(C4215,'Cost Centre'!A:B,2,)</f>
        <v>Social Services</v>
      </c>
      <c r="E4215" t="str">
        <f t="shared" si="196"/>
        <v>6</v>
      </c>
      <c r="F4215" t="s">
        <v>11638</v>
      </c>
      <c r="G4215" s="2">
        <v>0</v>
      </c>
      <c r="H4215" s="2">
        <v>0</v>
      </c>
      <c r="I4215" s="2">
        <v>0</v>
      </c>
      <c r="J4215" s="105">
        <f>SUMIF([1]MMM!$A:$A,A4215,[1]MMM!$F:$F)</f>
        <v>0</v>
      </c>
      <c r="K4215" s="2" t="s">
        <v>460</v>
      </c>
      <c r="L4215" s="2">
        <v>0</v>
      </c>
      <c r="M4215" t="s">
        <v>11298</v>
      </c>
      <c r="N4215" t="s">
        <v>12547</v>
      </c>
      <c r="O4215" t="s">
        <v>10962</v>
      </c>
      <c r="P4215" t="s">
        <v>11622</v>
      </c>
    </row>
    <row r="4216" spans="1:16" x14ac:dyDescent="0.3">
      <c r="A4216" t="s">
        <v>1229</v>
      </c>
      <c r="B4216" s="2" t="str">
        <f t="shared" si="197"/>
        <v>5232</v>
      </c>
      <c r="C4216" s="2">
        <f t="shared" si="195"/>
        <v>5232</v>
      </c>
      <c r="D4216" t="str">
        <f>VLOOKUP(C4216,'Cost Centre'!A:B,2,)</f>
        <v>Social Services</v>
      </c>
      <c r="E4216" t="str">
        <f t="shared" si="196"/>
        <v>6</v>
      </c>
      <c r="F4216" t="s">
        <v>11009</v>
      </c>
      <c r="G4216" s="2">
        <v>0</v>
      </c>
      <c r="H4216" s="2">
        <v>0</v>
      </c>
      <c r="I4216" s="2">
        <v>0</v>
      </c>
      <c r="J4216" s="105">
        <f>SUMIF([1]MMM!$A:$A,A4216,[1]MMM!$F:$F)</f>
        <v>0</v>
      </c>
      <c r="K4216" s="2" t="s">
        <v>460</v>
      </c>
      <c r="L4216" s="2">
        <v>0</v>
      </c>
      <c r="M4216" t="s">
        <v>11298</v>
      </c>
      <c r="N4216" t="s">
        <v>12547</v>
      </c>
      <c r="O4216" t="s">
        <v>10962</v>
      </c>
      <c r="P4216" t="s">
        <v>11010</v>
      </c>
    </row>
    <row r="4217" spans="1:16" x14ac:dyDescent="0.3">
      <c r="A4217" t="s">
        <v>4820</v>
      </c>
      <c r="B4217" s="2" t="str">
        <f t="shared" si="197"/>
        <v>5232</v>
      </c>
      <c r="C4217" s="2">
        <f t="shared" si="195"/>
        <v>5232</v>
      </c>
      <c r="D4217" t="str">
        <f>VLOOKUP(C4217,'Cost Centre'!A:B,2,)</f>
        <v>Social Services</v>
      </c>
      <c r="E4217" t="str">
        <f t="shared" si="196"/>
        <v>6</v>
      </c>
      <c r="F4217" t="s">
        <v>11011</v>
      </c>
      <c r="G4217" s="2">
        <v>0</v>
      </c>
      <c r="H4217" s="2">
        <v>0</v>
      </c>
      <c r="I4217" s="2">
        <v>0</v>
      </c>
      <c r="J4217" s="105">
        <f>SUMIF([1]MMM!$A:$A,A4217,[1]MMM!$F:$F)</f>
        <v>0</v>
      </c>
      <c r="K4217" s="2" t="s">
        <v>460</v>
      </c>
      <c r="L4217" s="2">
        <v>0</v>
      </c>
      <c r="M4217" t="s">
        <v>11298</v>
      </c>
      <c r="N4217" t="s">
        <v>12547</v>
      </c>
      <c r="O4217" t="s">
        <v>10962</v>
      </c>
      <c r="P4217" t="s">
        <v>11010</v>
      </c>
    </row>
    <row r="4218" spans="1:16" x14ac:dyDescent="0.3">
      <c r="A4218" t="s">
        <v>4821</v>
      </c>
      <c r="B4218" s="2" t="str">
        <f t="shared" si="197"/>
        <v>5232</v>
      </c>
      <c r="C4218" s="2">
        <f t="shared" si="195"/>
        <v>5232</v>
      </c>
      <c r="D4218" t="str">
        <f>VLOOKUP(C4218,'Cost Centre'!A:B,2,)</f>
        <v>Social Services</v>
      </c>
      <c r="E4218" t="str">
        <f t="shared" si="196"/>
        <v>6</v>
      </c>
      <c r="F4218" t="s">
        <v>11012</v>
      </c>
      <c r="G4218" s="2">
        <v>0</v>
      </c>
      <c r="H4218" s="2">
        <v>0</v>
      </c>
      <c r="I4218" s="2">
        <v>0</v>
      </c>
      <c r="J4218" s="105">
        <f>SUMIF([1]MMM!$A:$A,A4218,[1]MMM!$F:$F)</f>
        <v>0</v>
      </c>
      <c r="K4218" s="2" t="s">
        <v>460</v>
      </c>
      <c r="L4218" s="2">
        <v>0</v>
      </c>
      <c r="M4218" t="s">
        <v>11298</v>
      </c>
      <c r="N4218" t="s">
        <v>12547</v>
      </c>
      <c r="O4218" t="s">
        <v>10962</v>
      </c>
      <c r="P4218" t="s">
        <v>11010</v>
      </c>
    </row>
    <row r="4219" spans="1:16" x14ac:dyDescent="0.3">
      <c r="A4219" t="s">
        <v>4822</v>
      </c>
      <c r="B4219" s="2" t="str">
        <f t="shared" si="197"/>
        <v>5232</v>
      </c>
      <c r="C4219" s="2">
        <f t="shared" si="195"/>
        <v>5232</v>
      </c>
      <c r="D4219" t="str">
        <f>VLOOKUP(C4219,'Cost Centre'!A:B,2,)</f>
        <v>Social Services</v>
      </c>
      <c r="E4219" t="str">
        <f t="shared" si="196"/>
        <v>6</v>
      </c>
      <c r="F4219" t="s">
        <v>11013</v>
      </c>
      <c r="G4219" s="2">
        <v>0</v>
      </c>
      <c r="H4219" s="2">
        <v>0</v>
      </c>
      <c r="I4219" s="2">
        <v>0</v>
      </c>
      <c r="J4219" s="105">
        <f>SUMIF([1]MMM!$A:$A,A4219,[1]MMM!$F:$F)</f>
        <v>0</v>
      </c>
      <c r="K4219" s="2" t="s">
        <v>460</v>
      </c>
      <c r="L4219" s="2">
        <v>0</v>
      </c>
      <c r="M4219" t="s">
        <v>11298</v>
      </c>
      <c r="N4219" t="s">
        <v>12547</v>
      </c>
      <c r="O4219" t="s">
        <v>10962</v>
      </c>
      <c r="P4219" t="s">
        <v>11010</v>
      </c>
    </row>
    <row r="4220" spans="1:16" x14ac:dyDescent="0.3">
      <c r="A4220" t="s">
        <v>4823</v>
      </c>
      <c r="B4220" s="2" t="str">
        <f t="shared" si="197"/>
        <v>5232</v>
      </c>
      <c r="C4220" s="2">
        <f t="shared" si="195"/>
        <v>5232</v>
      </c>
      <c r="D4220" t="str">
        <f>VLOOKUP(C4220,'Cost Centre'!A:B,2,)</f>
        <v>Social Services</v>
      </c>
      <c r="E4220" t="str">
        <f t="shared" si="196"/>
        <v>6</v>
      </c>
      <c r="F4220" t="s">
        <v>11014</v>
      </c>
      <c r="G4220" s="2">
        <v>0</v>
      </c>
      <c r="H4220" s="2">
        <v>0</v>
      </c>
      <c r="I4220" s="2">
        <v>0</v>
      </c>
      <c r="J4220" s="105">
        <f>SUMIF([1]MMM!$A:$A,A4220,[1]MMM!$F:$F)</f>
        <v>0</v>
      </c>
      <c r="K4220" s="2" t="s">
        <v>460</v>
      </c>
      <c r="L4220" s="2">
        <v>0</v>
      </c>
      <c r="M4220" t="s">
        <v>11298</v>
      </c>
      <c r="N4220" t="s">
        <v>12547</v>
      </c>
      <c r="O4220" t="s">
        <v>10962</v>
      </c>
      <c r="P4220" t="s">
        <v>11010</v>
      </c>
    </row>
    <row r="4221" spans="1:16" x14ac:dyDescent="0.3">
      <c r="A4221" t="s">
        <v>4824</v>
      </c>
      <c r="B4221" s="2" t="str">
        <f t="shared" si="197"/>
        <v>5232</v>
      </c>
      <c r="C4221" s="2">
        <f t="shared" si="195"/>
        <v>5232</v>
      </c>
      <c r="D4221" t="str">
        <f>VLOOKUP(C4221,'Cost Centre'!A:B,2,)</f>
        <v>Social Services</v>
      </c>
      <c r="E4221" t="str">
        <f t="shared" si="196"/>
        <v>6</v>
      </c>
      <c r="F4221" t="s">
        <v>11015</v>
      </c>
      <c r="G4221" s="2">
        <v>0</v>
      </c>
      <c r="H4221" s="2">
        <v>0</v>
      </c>
      <c r="I4221" s="2">
        <v>0</v>
      </c>
      <c r="J4221" s="105">
        <f>SUMIF([1]MMM!$A:$A,A4221,[1]MMM!$F:$F)</f>
        <v>0</v>
      </c>
      <c r="K4221" s="2" t="s">
        <v>460</v>
      </c>
      <c r="L4221" s="2">
        <v>0</v>
      </c>
      <c r="M4221" t="s">
        <v>11298</v>
      </c>
      <c r="N4221" t="s">
        <v>12547</v>
      </c>
      <c r="O4221" t="s">
        <v>10962</v>
      </c>
      <c r="P4221" t="s">
        <v>11010</v>
      </c>
    </row>
    <row r="4222" spans="1:16" x14ac:dyDescent="0.3">
      <c r="A4222" t="s">
        <v>4825</v>
      </c>
      <c r="B4222" s="2" t="str">
        <f t="shared" si="197"/>
        <v>5232</v>
      </c>
      <c r="C4222" s="2">
        <f t="shared" si="195"/>
        <v>5232</v>
      </c>
      <c r="D4222" t="str">
        <f>VLOOKUP(C4222,'Cost Centre'!A:B,2,)</f>
        <v>Social Services</v>
      </c>
      <c r="E4222" t="str">
        <f t="shared" si="196"/>
        <v>6</v>
      </c>
      <c r="F4222" t="s">
        <v>11016</v>
      </c>
      <c r="G4222" s="2">
        <v>0</v>
      </c>
      <c r="H4222" s="2">
        <v>0</v>
      </c>
      <c r="I4222" s="2">
        <v>0</v>
      </c>
      <c r="J4222" s="105">
        <f>SUMIF([1]MMM!$A:$A,A4222,[1]MMM!$F:$F)</f>
        <v>0</v>
      </c>
      <c r="K4222" s="2" t="s">
        <v>460</v>
      </c>
      <c r="L4222" s="2">
        <v>0</v>
      </c>
      <c r="M4222" t="s">
        <v>11298</v>
      </c>
      <c r="N4222" t="s">
        <v>12547</v>
      </c>
      <c r="O4222" t="s">
        <v>10962</v>
      </c>
      <c r="P4222" t="s">
        <v>11010</v>
      </c>
    </row>
    <row r="4223" spans="1:16" x14ac:dyDescent="0.3">
      <c r="A4223" t="s">
        <v>4826</v>
      </c>
      <c r="B4223" s="2" t="str">
        <f t="shared" si="197"/>
        <v>5232</v>
      </c>
      <c r="C4223" s="2">
        <f t="shared" si="195"/>
        <v>5232</v>
      </c>
      <c r="D4223" t="str">
        <f>VLOOKUP(C4223,'Cost Centre'!A:B,2,)</f>
        <v>Social Services</v>
      </c>
      <c r="E4223" t="str">
        <f t="shared" si="196"/>
        <v>6</v>
      </c>
      <c r="F4223" t="s">
        <v>11017</v>
      </c>
      <c r="G4223" s="2">
        <v>0</v>
      </c>
      <c r="H4223" s="2">
        <v>0</v>
      </c>
      <c r="I4223" s="2">
        <v>0</v>
      </c>
      <c r="J4223" s="105">
        <f>SUMIF([1]MMM!$A:$A,A4223,[1]MMM!$F:$F)</f>
        <v>0</v>
      </c>
      <c r="K4223" s="2" t="s">
        <v>460</v>
      </c>
      <c r="L4223" s="2">
        <v>0</v>
      </c>
      <c r="M4223" t="s">
        <v>11298</v>
      </c>
      <c r="N4223" t="s">
        <v>12547</v>
      </c>
      <c r="O4223" t="s">
        <v>10962</v>
      </c>
      <c r="P4223" t="s">
        <v>11010</v>
      </c>
    </row>
    <row r="4224" spans="1:16" x14ac:dyDescent="0.3">
      <c r="A4224" t="s">
        <v>4827</v>
      </c>
      <c r="B4224" s="2" t="str">
        <f t="shared" si="197"/>
        <v>5232</v>
      </c>
      <c r="C4224" s="2">
        <f t="shared" si="195"/>
        <v>5232</v>
      </c>
      <c r="D4224" t="str">
        <f>VLOOKUP(C4224,'Cost Centre'!A:B,2,)</f>
        <v>Social Services</v>
      </c>
      <c r="E4224" t="str">
        <f t="shared" si="196"/>
        <v>6</v>
      </c>
      <c r="F4224" t="s">
        <v>11018</v>
      </c>
      <c r="G4224" s="2">
        <v>0</v>
      </c>
      <c r="H4224" s="2">
        <v>0</v>
      </c>
      <c r="I4224" s="2">
        <v>0</v>
      </c>
      <c r="J4224" s="105">
        <f>SUMIF([1]MMM!$A:$A,A4224,[1]MMM!$F:$F)</f>
        <v>0</v>
      </c>
      <c r="K4224" s="2" t="s">
        <v>460</v>
      </c>
      <c r="L4224" s="2">
        <v>0</v>
      </c>
      <c r="M4224" t="s">
        <v>11298</v>
      </c>
      <c r="N4224" t="s">
        <v>12547</v>
      </c>
      <c r="O4224" t="s">
        <v>10962</v>
      </c>
      <c r="P4224" t="s">
        <v>11010</v>
      </c>
    </row>
    <row r="4225" spans="1:16" x14ac:dyDescent="0.3">
      <c r="A4225" t="s">
        <v>4828</v>
      </c>
      <c r="B4225" s="2" t="str">
        <f t="shared" si="197"/>
        <v>5232</v>
      </c>
      <c r="C4225" s="2">
        <f t="shared" si="195"/>
        <v>5232</v>
      </c>
      <c r="D4225" t="str">
        <f>VLOOKUP(C4225,'Cost Centre'!A:B,2,)</f>
        <v>Social Services</v>
      </c>
      <c r="E4225" t="str">
        <f t="shared" si="196"/>
        <v>6</v>
      </c>
      <c r="F4225" t="s">
        <v>11019</v>
      </c>
      <c r="G4225" s="2">
        <v>0</v>
      </c>
      <c r="H4225" s="2">
        <v>0</v>
      </c>
      <c r="I4225" s="2">
        <v>0</v>
      </c>
      <c r="J4225" s="105">
        <f>SUMIF([1]MMM!$A:$A,A4225,[1]MMM!$F:$F)</f>
        <v>0</v>
      </c>
      <c r="K4225" s="2" t="s">
        <v>460</v>
      </c>
      <c r="L4225" s="2">
        <v>0</v>
      </c>
      <c r="M4225" t="s">
        <v>11298</v>
      </c>
      <c r="N4225" t="s">
        <v>12547</v>
      </c>
      <c r="O4225" t="s">
        <v>10962</v>
      </c>
      <c r="P4225" t="s">
        <v>11010</v>
      </c>
    </row>
    <row r="4226" spans="1:16" x14ac:dyDescent="0.3">
      <c r="A4226" t="s">
        <v>1230</v>
      </c>
      <c r="B4226" s="2" t="str">
        <f t="shared" si="197"/>
        <v>5232</v>
      </c>
      <c r="C4226" s="2">
        <f t="shared" ref="C4226:C4289" si="198">VALUE(B4226)</f>
        <v>5232</v>
      </c>
      <c r="D4226" t="str">
        <f>VLOOKUP(C4226,'Cost Centre'!A:B,2,)</f>
        <v>Social Services</v>
      </c>
      <c r="E4226" t="str">
        <f t="shared" ref="E4226:E4289" si="199">MID(A4226,5,1)</f>
        <v>8</v>
      </c>
      <c r="F4226" t="s">
        <v>462</v>
      </c>
      <c r="G4226" s="2">
        <v>15965640.689999999</v>
      </c>
      <c r="H4226" s="2">
        <v>0</v>
      </c>
      <c r="I4226" s="2">
        <v>0</v>
      </c>
      <c r="J4226" s="105">
        <f>SUMIF([1]MMM!$A:$A,A4226,[1]MMM!$F:$F)</f>
        <v>15965640.689999999</v>
      </c>
      <c r="K4226" s="2" t="s">
        <v>460</v>
      </c>
      <c r="L4226" s="2">
        <v>0</v>
      </c>
      <c r="M4226" t="s">
        <v>11298</v>
      </c>
      <c r="N4226" t="s">
        <v>12547</v>
      </c>
      <c r="O4226" t="s">
        <v>10916</v>
      </c>
      <c r="P4226" t="s">
        <v>10917</v>
      </c>
    </row>
    <row r="4227" spans="1:16" x14ac:dyDescent="0.3">
      <c r="A4227" t="s">
        <v>1231</v>
      </c>
      <c r="B4227" s="2" t="str">
        <f t="shared" ref="B4227:B4290" si="200">MID(A4227,1,4)</f>
        <v>5232</v>
      </c>
      <c r="C4227" s="2">
        <f t="shared" si="198"/>
        <v>5232</v>
      </c>
      <c r="D4227" t="str">
        <f>VLOOKUP(C4227,'Cost Centre'!A:B,2,)</f>
        <v>Social Services</v>
      </c>
      <c r="E4227" t="str">
        <f t="shared" si="199"/>
        <v>8</v>
      </c>
      <c r="F4227" t="s">
        <v>464</v>
      </c>
      <c r="G4227" s="2">
        <v>0</v>
      </c>
      <c r="H4227" s="2">
        <v>0</v>
      </c>
      <c r="I4227" s="2">
        <v>0</v>
      </c>
      <c r="J4227" s="105">
        <f>SUMIF([1]MMM!$A:$A,A4227,[1]MMM!$F:$F)</f>
        <v>0</v>
      </c>
      <c r="K4227" s="2" t="s">
        <v>460</v>
      </c>
      <c r="L4227" s="2">
        <v>0</v>
      </c>
      <c r="M4227" t="s">
        <v>11298</v>
      </c>
      <c r="N4227" t="s">
        <v>12547</v>
      </c>
      <c r="O4227" t="s">
        <v>10916</v>
      </c>
      <c r="P4227" t="s">
        <v>10917</v>
      </c>
    </row>
    <row r="4228" spans="1:16" x14ac:dyDescent="0.3">
      <c r="A4228" t="s">
        <v>1232</v>
      </c>
      <c r="B4228" s="2" t="str">
        <f t="shared" si="200"/>
        <v>5232</v>
      </c>
      <c r="C4228" s="2">
        <f t="shared" si="198"/>
        <v>5232</v>
      </c>
      <c r="D4228" t="str">
        <f>VLOOKUP(C4228,'Cost Centre'!A:B,2,)</f>
        <v>Social Services</v>
      </c>
      <c r="E4228" t="str">
        <f t="shared" si="199"/>
        <v>8</v>
      </c>
      <c r="F4228" t="s">
        <v>466</v>
      </c>
      <c r="G4228" s="2">
        <v>0</v>
      </c>
      <c r="H4228" s="2">
        <v>0</v>
      </c>
      <c r="I4228" s="2">
        <v>0</v>
      </c>
      <c r="J4228" s="105">
        <f>SUMIF([1]MMM!$A:$A,A4228,[1]MMM!$F:$F)</f>
        <v>0</v>
      </c>
      <c r="K4228" s="2" t="s">
        <v>460</v>
      </c>
      <c r="L4228" s="2">
        <v>0</v>
      </c>
      <c r="M4228" t="s">
        <v>11298</v>
      </c>
      <c r="N4228" t="s">
        <v>12547</v>
      </c>
      <c r="O4228" t="s">
        <v>10916</v>
      </c>
      <c r="P4228" t="s">
        <v>10917</v>
      </c>
    </row>
    <row r="4229" spans="1:16" x14ac:dyDescent="0.3">
      <c r="A4229" t="s">
        <v>1233</v>
      </c>
      <c r="B4229" s="2" t="str">
        <f t="shared" si="200"/>
        <v>5232</v>
      </c>
      <c r="C4229" s="2">
        <f t="shared" si="198"/>
        <v>5232</v>
      </c>
      <c r="D4229" t="str">
        <f>VLOOKUP(C4229,'Cost Centre'!A:B,2,)</f>
        <v>Social Services</v>
      </c>
      <c r="E4229" t="str">
        <f t="shared" si="199"/>
        <v>8</v>
      </c>
      <c r="F4229" t="s">
        <v>468</v>
      </c>
      <c r="G4229" s="2">
        <v>0</v>
      </c>
      <c r="H4229" s="2">
        <v>14941598.9</v>
      </c>
      <c r="I4229" s="2">
        <v>0</v>
      </c>
      <c r="J4229" s="105">
        <f>SUMIF([1]MMM!$A:$A,A4229,[1]MMM!$F:$F)</f>
        <v>14941598.9</v>
      </c>
      <c r="K4229" s="2" t="s">
        <v>460</v>
      </c>
      <c r="L4229" s="2">
        <v>0</v>
      </c>
      <c r="M4229" t="s">
        <v>11298</v>
      </c>
      <c r="N4229" t="s">
        <v>12547</v>
      </c>
      <c r="O4229" t="s">
        <v>10916</v>
      </c>
      <c r="P4229" t="s">
        <v>10917</v>
      </c>
    </row>
    <row r="4230" spans="1:16" x14ac:dyDescent="0.3">
      <c r="A4230" t="s">
        <v>1234</v>
      </c>
      <c r="B4230" s="2" t="str">
        <f t="shared" si="200"/>
        <v>5232</v>
      </c>
      <c r="C4230" s="2">
        <f t="shared" si="198"/>
        <v>5232</v>
      </c>
      <c r="D4230" t="str">
        <f>VLOOKUP(C4230,'Cost Centre'!A:B,2,)</f>
        <v>Social Services</v>
      </c>
      <c r="E4230" t="str">
        <f t="shared" si="199"/>
        <v>8</v>
      </c>
      <c r="F4230" t="s">
        <v>470</v>
      </c>
      <c r="G4230" s="2">
        <v>0</v>
      </c>
      <c r="H4230" s="2">
        <v>0</v>
      </c>
      <c r="I4230" s="2">
        <v>0</v>
      </c>
      <c r="J4230" s="105">
        <f>SUMIF([1]MMM!$A:$A,A4230,[1]MMM!$F:$F)</f>
        <v>0</v>
      </c>
      <c r="K4230" s="2" t="s">
        <v>460</v>
      </c>
      <c r="L4230" s="2">
        <v>0</v>
      </c>
      <c r="M4230" t="s">
        <v>11298</v>
      </c>
      <c r="N4230" t="s">
        <v>12547</v>
      </c>
      <c r="O4230" t="s">
        <v>10916</v>
      </c>
      <c r="P4230" t="s">
        <v>10917</v>
      </c>
    </row>
    <row r="4231" spans="1:16" x14ac:dyDescent="0.3">
      <c r="A4231" t="s">
        <v>4829</v>
      </c>
      <c r="B4231" s="2" t="str">
        <f t="shared" si="200"/>
        <v>5232</v>
      </c>
      <c r="C4231" s="2">
        <f t="shared" si="198"/>
        <v>5232</v>
      </c>
      <c r="D4231" t="str">
        <f>VLOOKUP(C4231,'Cost Centre'!A:B,2,)</f>
        <v>Social Services</v>
      </c>
      <c r="E4231" t="str">
        <f t="shared" si="199"/>
        <v>8</v>
      </c>
      <c r="F4231" t="s">
        <v>2159</v>
      </c>
      <c r="G4231" s="2">
        <v>0</v>
      </c>
      <c r="H4231" s="2">
        <v>0</v>
      </c>
      <c r="I4231" s="2">
        <v>0</v>
      </c>
      <c r="J4231" s="105">
        <f>SUMIF([1]MMM!$A:$A,A4231,[1]MMM!$F:$F)</f>
        <v>0</v>
      </c>
      <c r="K4231" s="2" t="s">
        <v>460</v>
      </c>
      <c r="L4231" s="2">
        <v>0</v>
      </c>
      <c r="M4231" t="s">
        <v>11298</v>
      </c>
      <c r="N4231" t="s">
        <v>12547</v>
      </c>
      <c r="O4231" t="s">
        <v>10916</v>
      </c>
      <c r="P4231" t="s">
        <v>10917</v>
      </c>
    </row>
    <row r="4232" spans="1:16" x14ac:dyDescent="0.3">
      <c r="A4232" t="s">
        <v>4830</v>
      </c>
      <c r="B4232" s="2" t="str">
        <f t="shared" si="200"/>
        <v>5241</v>
      </c>
      <c r="C4232" s="2">
        <f t="shared" si="198"/>
        <v>5241</v>
      </c>
      <c r="D4232" t="str">
        <f>VLOOKUP(C4232,'Cost Centre'!A:B,2,)</f>
        <v>Social Services</v>
      </c>
      <c r="E4232" t="str">
        <f t="shared" si="199"/>
        <v>1</v>
      </c>
      <c r="F4232" t="s">
        <v>325</v>
      </c>
      <c r="G4232" s="2">
        <v>0</v>
      </c>
      <c r="H4232" s="2">
        <v>0</v>
      </c>
      <c r="I4232" s="2">
        <v>0</v>
      </c>
      <c r="J4232" s="105">
        <f>SUMIF([1]MMM!$A:$A,A4232,[1]MMM!$F:$F)</f>
        <v>0</v>
      </c>
      <c r="K4232" s="2" t="s">
        <v>10</v>
      </c>
      <c r="L4232" s="2">
        <v>-3159</v>
      </c>
      <c r="M4232" t="s">
        <v>11298</v>
      </c>
      <c r="N4232" t="s">
        <v>12562</v>
      </c>
      <c r="O4232" t="s">
        <v>11023</v>
      </c>
      <c r="P4232" t="s">
        <v>11207</v>
      </c>
    </row>
    <row r="4233" spans="1:16" x14ac:dyDescent="0.3">
      <c r="A4233" t="s">
        <v>4831</v>
      </c>
      <c r="B4233" s="2" t="str">
        <f t="shared" si="200"/>
        <v>5241</v>
      </c>
      <c r="C4233" s="2">
        <f t="shared" si="198"/>
        <v>5241</v>
      </c>
      <c r="D4233" t="str">
        <f>VLOOKUP(C4233,'Cost Centre'!A:B,2,)</f>
        <v>Social Services</v>
      </c>
      <c r="E4233" t="str">
        <f t="shared" si="199"/>
        <v>2</v>
      </c>
      <c r="F4233" t="s">
        <v>48</v>
      </c>
      <c r="G4233" s="2">
        <v>0</v>
      </c>
      <c r="H4233" s="2">
        <v>1581845.01</v>
      </c>
      <c r="I4233" s="2">
        <v>0</v>
      </c>
      <c r="J4233" s="105">
        <f>SUMIF([1]MMM!$A:$A,A4233,[1]MMM!$F:$F)</f>
        <v>1581845.01</v>
      </c>
      <c r="K4233" s="2" t="s">
        <v>10</v>
      </c>
      <c r="L4233" s="2">
        <v>1609693</v>
      </c>
      <c r="M4233" t="s">
        <v>11298</v>
      </c>
      <c r="N4233" t="s">
        <v>12562</v>
      </c>
      <c r="O4233" t="s">
        <v>10871</v>
      </c>
      <c r="P4233" t="s">
        <v>10875</v>
      </c>
    </row>
    <row r="4234" spans="1:16" x14ac:dyDescent="0.3">
      <c r="A4234" t="s">
        <v>4832</v>
      </c>
      <c r="B4234" s="2" t="str">
        <f t="shared" si="200"/>
        <v>5241</v>
      </c>
      <c r="C4234" s="2">
        <f t="shared" si="198"/>
        <v>5241</v>
      </c>
      <c r="D4234" t="str">
        <f>VLOOKUP(C4234,'Cost Centre'!A:B,2,)</f>
        <v>Social Services</v>
      </c>
      <c r="E4234" t="str">
        <f t="shared" si="199"/>
        <v>2</v>
      </c>
      <c r="F4234" t="s">
        <v>51</v>
      </c>
      <c r="G4234" s="2">
        <v>0</v>
      </c>
      <c r="H4234" s="2">
        <v>0</v>
      </c>
      <c r="I4234" s="2">
        <v>0</v>
      </c>
      <c r="J4234" s="105">
        <f>SUMIF([1]MMM!$A:$A,A4234,[1]MMM!$F:$F)</f>
        <v>0</v>
      </c>
      <c r="K4234" s="2" t="s">
        <v>10</v>
      </c>
      <c r="L4234" s="2">
        <v>0</v>
      </c>
      <c r="M4234" t="s">
        <v>11298</v>
      </c>
      <c r="N4234" t="s">
        <v>12562</v>
      </c>
      <c r="O4234" t="s">
        <v>10871</v>
      </c>
      <c r="P4234" t="s">
        <v>10875</v>
      </c>
    </row>
    <row r="4235" spans="1:16" x14ac:dyDescent="0.3">
      <c r="A4235" t="s">
        <v>4833</v>
      </c>
      <c r="B4235" s="2" t="str">
        <f t="shared" si="200"/>
        <v>5241</v>
      </c>
      <c r="C4235" s="2">
        <f t="shared" si="198"/>
        <v>5241</v>
      </c>
      <c r="D4235" t="str">
        <f>VLOOKUP(C4235,'Cost Centre'!A:B,2,)</f>
        <v>Social Services</v>
      </c>
      <c r="E4235" t="str">
        <f t="shared" si="199"/>
        <v>2</v>
      </c>
      <c r="F4235" t="s">
        <v>52</v>
      </c>
      <c r="G4235" s="2">
        <v>0</v>
      </c>
      <c r="H4235" s="2">
        <v>10228.44</v>
      </c>
      <c r="I4235" s="2">
        <v>0</v>
      </c>
      <c r="J4235" s="105">
        <f>SUMIF([1]MMM!$A:$A,A4235,[1]MMM!$F:$F)</f>
        <v>10228.44</v>
      </c>
      <c r="K4235" s="2" t="s">
        <v>10</v>
      </c>
      <c r="L4235" s="2">
        <v>10228</v>
      </c>
      <c r="M4235" t="s">
        <v>11298</v>
      </c>
      <c r="N4235" t="s">
        <v>12562</v>
      </c>
      <c r="O4235" t="s">
        <v>10871</v>
      </c>
      <c r="P4235" t="s">
        <v>10875</v>
      </c>
    </row>
    <row r="4236" spans="1:16" x14ac:dyDescent="0.3">
      <c r="A4236" t="s">
        <v>4834</v>
      </c>
      <c r="B4236" s="2" t="str">
        <f t="shared" si="200"/>
        <v>5241</v>
      </c>
      <c r="C4236" s="2">
        <f t="shared" si="198"/>
        <v>5241</v>
      </c>
      <c r="D4236" t="str">
        <f>VLOOKUP(C4236,'Cost Centre'!A:B,2,)</f>
        <v>Social Services</v>
      </c>
      <c r="E4236" t="str">
        <f t="shared" si="199"/>
        <v>2</v>
      </c>
      <c r="F4236" t="s">
        <v>55</v>
      </c>
      <c r="G4236" s="2">
        <v>0</v>
      </c>
      <c r="H4236" s="2">
        <v>213253.65</v>
      </c>
      <c r="I4236" s="2">
        <v>0</v>
      </c>
      <c r="J4236" s="105">
        <f>SUMIF([1]MMM!$A:$A,A4236,[1]MMM!$F:$F)</f>
        <v>214685.9</v>
      </c>
      <c r="K4236" s="2" t="s">
        <v>10</v>
      </c>
      <c r="L4236" s="2">
        <v>217034</v>
      </c>
      <c r="M4236" t="s">
        <v>11298</v>
      </c>
      <c r="N4236" t="s">
        <v>12562</v>
      </c>
      <c r="O4236" t="s">
        <v>10871</v>
      </c>
      <c r="P4236" t="s">
        <v>10875</v>
      </c>
    </row>
    <row r="4237" spans="1:16" x14ac:dyDescent="0.3">
      <c r="A4237" t="s">
        <v>4835</v>
      </c>
      <c r="B4237" s="2" t="str">
        <f t="shared" si="200"/>
        <v>5241</v>
      </c>
      <c r="C4237" s="2">
        <f t="shared" si="198"/>
        <v>5241</v>
      </c>
      <c r="D4237" t="str">
        <f>VLOOKUP(C4237,'Cost Centre'!A:B,2,)</f>
        <v>Social Services</v>
      </c>
      <c r="E4237" t="str">
        <f t="shared" si="199"/>
        <v>2</v>
      </c>
      <c r="F4237" t="s">
        <v>60</v>
      </c>
      <c r="G4237" s="2">
        <v>0</v>
      </c>
      <c r="H4237" s="2">
        <v>134687.99</v>
      </c>
      <c r="I4237" s="2">
        <v>0</v>
      </c>
      <c r="J4237" s="105">
        <f>SUMIF([1]MMM!$A:$A,A4237,[1]MMM!$F:$F)</f>
        <v>134687.99</v>
      </c>
      <c r="K4237" s="2" t="s">
        <v>10</v>
      </c>
      <c r="L4237" s="2">
        <v>115516</v>
      </c>
      <c r="M4237" t="s">
        <v>11298</v>
      </c>
      <c r="N4237" t="s">
        <v>12562</v>
      </c>
      <c r="O4237" t="s">
        <v>10871</v>
      </c>
      <c r="P4237" t="s">
        <v>10875</v>
      </c>
    </row>
    <row r="4238" spans="1:16" x14ac:dyDescent="0.3">
      <c r="A4238" t="s">
        <v>4836</v>
      </c>
      <c r="B4238" s="2" t="str">
        <f t="shared" si="200"/>
        <v>5241</v>
      </c>
      <c r="C4238" s="2">
        <f t="shared" si="198"/>
        <v>5241</v>
      </c>
      <c r="D4238" t="str">
        <f>VLOOKUP(C4238,'Cost Centre'!A:B,2,)</f>
        <v>Social Services</v>
      </c>
      <c r="E4238" t="str">
        <f t="shared" si="199"/>
        <v>2</v>
      </c>
      <c r="F4238" t="s">
        <v>61</v>
      </c>
      <c r="G4238" s="2">
        <v>0</v>
      </c>
      <c r="H4238" s="2">
        <v>134301.99</v>
      </c>
      <c r="I4238" s="2">
        <v>0</v>
      </c>
      <c r="J4238" s="105">
        <f>SUMIF([1]MMM!$A:$A,A4238,[1]MMM!$F:$F)</f>
        <v>134301.99</v>
      </c>
      <c r="K4238" s="2" t="s">
        <v>10</v>
      </c>
      <c r="L4238" s="2">
        <v>38070</v>
      </c>
      <c r="M4238" t="s">
        <v>11298</v>
      </c>
      <c r="N4238" t="s">
        <v>12562</v>
      </c>
      <c r="O4238" t="s">
        <v>10871</v>
      </c>
      <c r="P4238" t="s">
        <v>10875</v>
      </c>
    </row>
    <row r="4239" spans="1:16" x14ac:dyDescent="0.3">
      <c r="A4239" t="s">
        <v>4837</v>
      </c>
      <c r="B4239" s="2" t="str">
        <f t="shared" si="200"/>
        <v>5241</v>
      </c>
      <c r="C4239" s="2">
        <f t="shared" si="198"/>
        <v>5241</v>
      </c>
      <c r="D4239" t="str">
        <f>VLOOKUP(C4239,'Cost Centre'!A:B,2,)</f>
        <v>Social Services</v>
      </c>
      <c r="E4239" t="str">
        <f t="shared" si="199"/>
        <v>2</v>
      </c>
      <c r="F4239" t="s">
        <v>62</v>
      </c>
      <c r="G4239" s="2">
        <v>0</v>
      </c>
      <c r="H4239" s="2">
        <v>10543.26</v>
      </c>
      <c r="I4239" s="2">
        <v>0</v>
      </c>
      <c r="J4239" s="105">
        <f>SUMIF([1]MMM!$A:$A,A4239,[1]MMM!$F:$F)</f>
        <v>10543.26</v>
      </c>
      <c r="K4239" s="2" t="s">
        <v>10</v>
      </c>
      <c r="L4239" s="2">
        <v>10485</v>
      </c>
      <c r="M4239" t="s">
        <v>11298</v>
      </c>
      <c r="N4239" t="s">
        <v>12562</v>
      </c>
      <c r="O4239" t="s">
        <v>10871</v>
      </c>
      <c r="P4239" t="s">
        <v>10875</v>
      </c>
    </row>
    <row r="4240" spans="1:16" x14ac:dyDescent="0.3">
      <c r="A4240" t="s">
        <v>4838</v>
      </c>
      <c r="B4240" s="2" t="str">
        <f t="shared" si="200"/>
        <v>5241</v>
      </c>
      <c r="C4240" s="2">
        <f t="shared" si="198"/>
        <v>5241</v>
      </c>
      <c r="D4240" t="str">
        <f>VLOOKUP(C4240,'Cost Centre'!A:B,2,)</f>
        <v>Social Services</v>
      </c>
      <c r="E4240" t="str">
        <f t="shared" si="199"/>
        <v>2</v>
      </c>
      <c r="F4240" t="s">
        <v>67</v>
      </c>
      <c r="G4240" s="2">
        <v>0</v>
      </c>
      <c r="H4240" s="2">
        <v>621.25</v>
      </c>
      <c r="I4240" s="2">
        <v>0</v>
      </c>
      <c r="J4240" s="105">
        <f>SUMIF([1]MMM!$A:$A,A4240,[1]MMM!$F:$F)</f>
        <v>621.25</v>
      </c>
      <c r="K4240" s="2" t="s">
        <v>10</v>
      </c>
      <c r="L4240" s="2">
        <v>630</v>
      </c>
      <c r="M4240" t="s">
        <v>11298</v>
      </c>
      <c r="N4240" t="s">
        <v>12562</v>
      </c>
      <c r="O4240" t="s">
        <v>10871</v>
      </c>
      <c r="P4240" t="s">
        <v>10876</v>
      </c>
    </row>
    <row r="4241" spans="1:16" x14ac:dyDescent="0.3">
      <c r="A4241" t="s">
        <v>4839</v>
      </c>
      <c r="B4241" s="2" t="str">
        <f t="shared" si="200"/>
        <v>5241</v>
      </c>
      <c r="C4241" s="2">
        <f t="shared" si="198"/>
        <v>5241</v>
      </c>
      <c r="D4241" t="str">
        <f>VLOOKUP(C4241,'Cost Centre'!A:B,2,)</f>
        <v>Social Services</v>
      </c>
      <c r="E4241" t="str">
        <f t="shared" si="199"/>
        <v>2</v>
      </c>
      <c r="F4241" t="s">
        <v>68</v>
      </c>
      <c r="G4241" s="2">
        <v>0</v>
      </c>
      <c r="H4241" s="2">
        <v>16881.810000000001</v>
      </c>
      <c r="I4241" s="2">
        <v>0</v>
      </c>
      <c r="J4241" s="105">
        <f>SUMIF([1]MMM!$A:$A,A4241,[1]MMM!$F:$F)</f>
        <v>17325.97</v>
      </c>
      <c r="K4241" s="2" t="s">
        <v>10</v>
      </c>
      <c r="L4241" s="2">
        <v>17784</v>
      </c>
      <c r="M4241" t="s">
        <v>11298</v>
      </c>
      <c r="N4241" t="s">
        <v>12562</v>
      </c>
      <c r="O4241" t="s">
        <v>10871</v>
      </c>
      <c r="P4241" t="s">
        <v>10876</v>
      </c>
    </row>
    <row r="4242" spans="1:16" x14ac:dyDescent="0.3">
      <c r="A4242" t="s">
        <v>4840</v>
      </c>
      <c r="B4242" s="2" t="str">
        <f t="shared" si="200"/>
        <v>5241</v>
      </c>
      <c r="C4242" s="2">
        <f t="shared" si="198"/>
        <v>5241</v>
      </c>
      <c r="D4242" t="str">
        <f>VLOOKUP(C4242,'Cost Centre'!A:B,2,)</f>
        <v>Social Services</v>
      </c>
      <c r="E4242" t="str">
        <f t="shared" si="199"/>
        <v>2</v>
      </c>
      <c r="F4242" t="s">
        <v>10877</v>
      </c>
      <c r="G4242" s="2">
        <v>0</v>
      </c>
      <c r="H4242" s="2">
        <v>109114.81</v>
      </c>
      <c r="I4242" s="2">
        <v>0</v>
      </c>
      <c r="J4242" s="105">
        <f>SUMIF([1]MMM!$A:$A,A4242,[1]MMM!$F:$F)</f>
        <v>109114.81</v>
      </c>
      <c r="K4242" s="2" t="s">
        <v>10</v>
      </c>
      <c r="L4242" s="2">
        <v>109897</v>
      </c>
      <c r="M4242" t="s">
        <v>11298</v>
      </c>
      <c r="N4242" t="s">
        <v>12562</v>
      </c>
      <c r="O4242" t="s">
        <v>10871</v>
      </c>
      <c r="P4242" t="s">
        <v>10876</v>
      </c>
    </row>
    <row r="4243" spans="1:16" x14ac:dyDescent="0.3">
      <c r="A4243" t="s">
        <v>4841</v>
      </c>
      <c r="B4243" s="2" t="str">
        <f t="shared" si="200"/>
        <v>5241</v>
      </c>
      <c r="C4243" s="2">
        <f t="shared" si="198"/>
        <v>5241</v>
      </c>
      <c r="D4243" t="str">
        <f>VLOOKUP(C4243,'Cost Centre'!A:B,2,)</f>
        <v>Social Services</v>
      </c>
      <c r="E4243" t="str">
        <f t="shared" si="199"/>
        <v>2</v>
      </c>
      <c r="F4243" t="s">
        <v>69</v>
      </c>
      <c r="G4243" s="2">
        <v>0</v>
      </c>
      <c r="H4243" s="2">
        <v>292730.87</v>
      </c>
      <c r="I4243" s="2">
        <v>0</v>
      </c>
      <c r="J4243" s="105">
        <f>SUMIF([1]MMM!$A:$A,A4243,[1]MMM!$F:$F)</f>
        <v>292730.87</v>
      </c>
      <c r="K4243" s="2" t="s">
        <v>10</v>
      </c>
      <c r="L4243" s="2">
        <v>297562</v>
      </c>
      <c r="M4243" t="s">
        <v>11298</v>
      </c>
      <c r="N4243" t="s">
        <v>12562</v>
      </c>
      <c r="O4243" t="s">
        <v>10871</v>
      </c>
      <c r="P4243" t="s">
        <v>10876</v>
      </c>
    </row>
    <row r="4244" spans="1:16" x14ac:dyDescent="0.3">
      <c r="A4244" t="s">
        <v>4842</v>
      </c>
      <c r="B4244" s="2" t="str">
        <f t="shared" si="200"/>
        <v>5241</v>
      </c>
      <c r="C4244" s="2">
        <f t="shared" si="198"/>
        <v>5241</v>
      </c>
      <c r="D4244" t="str">
        <f>VLOOKUP(C4244,'Cost Centre'!A:B,2,)</f>
        <v>Social Services</v>
      </c>
      <c r="E4244" t="str">
        <f t="shared" si="199"/>
        <v>2</v>
      </c>
      <c r="F4244" t="s">
        <v>70</v>
      </c>
      <c r="G4244" s="2">
        <v>0</v>
      </c>
      <c r="H4244" s="2">
        <v>10543.38</v>
      </c>
      <c r="I4244" s="2">
        <v>0</v>
      </c>
      <c r="J4244" s="105">
        <f>SUMIF([1]MMM!$A:$A,A4244,[1]MMM!$F:$F)</f>
        <v>10543.38</v>
      </c>
      <c r="K4244" s="2" t="s">
        <v>10</v>
      </c>
      <c r="L4244" s="2">
        <v>10686</v>
      </c>
      <c r="M4244" t="s">
        <v>11298</v>
      </c>
      <c r="N4244" t="s">
        <v>12562</v>
      </c>
      <c r="O4244" t="s">
        <v>10871</v>
      </c>
      <c r="P4244" t="s">
        <v>10876</v>
      </c>
    </row>
    <row r="4245" spans="1:16" x14ac:dyDescent="0.3">
      <c r="A4245" t="s">
        <v>4843</v>
      </c>
      <c r="B4245" s="2" t="str">
        <f t="shared" si="200"/>
        <v>5241</v>
      </c>
      <c r="C4245" s="2">
        <f t="shared" si="198"/>
        <v>5241</v>
      </c>
      <c r="D4245" t="str">
        <f>VLOOKUP(C4245,'Cost Centre'!A:B,2,)</f>
        <v>Social Services</v>
      </c>
      <c r="E4245" t="str">
        <f t="shared" si="199"/>
        <v>2</v>
      </c>
      <c r="F4245" t="s">
        <v>331</v>
      </c>
      <c r="G4245" s="2">
        <v>0</v>
      </c>
      <c r="H4245" s="2">
        <v>7602.25</v>
      </c>
      <c r="I4245" s="2">
        <v>0</v>
      </c>
      <c r="J4245" s="105">
        <f>SUMIF([1]MMM!$A:$A,A4245,[1]MMM!$F:$F)</f>
        <v>7602.25</v>
      </c>
      <c r="K4245" s="2" t="s">
        <v>10</v>
      </c>
      <c r="L4245" s="2">
        <v>7603</v>
      </c>
      <c r="M4245" t="s">
        <v>11298</v>
      </c>
      <c r="N4245" t="s">
        <v>12562</v>
      </c>
      <c r="O4245" t="s">
        <v>10871</v>
      </c>
      <c r="P4245" t="s">
        <v>10878</v>
      </c>
    </row>
    <row r="4246" spans="1:16" x14ac:dyDescent="0.3">
      <c r="A4246" t="s">
        <v>4844</v>
      </c>
      <c r="B4246" s="2" t="str">
        <f t="shared" si="200"/>
        <v>5241</v>
      </c>
      <c r="C4246" s="2">
        <f t="shared" si="198"/>
        <v>5241</v>
      </c>
      <c r="D4246" t="str">
        <f>VLOOKUP(C4246,'Cost Centre'!A:B,2,)</f>
        <v>Social Services</v>
      </c>
      <c r="E4246" t="str">
        <f t="shared" si="199"/>
        <v>2</v>
      </c>
      <c r="F4246" t="s">
        <v>337</v>
      </c>
      <c r="G4246" s="2">
        <v>0</v>
      </c>
      <c r="H4246" s="2">
        <v>5950</v>
      </c>
      <c r="I4246" s="2">
        <v>0</v>
      </c>
      <c r="J4246" s="105">
        <f>SUMIF([1]MMM!$A:$A,A4246,[1]MMM!$F:$F)</f>
        <v>5950</v>
      </c>
      <c r="K4246" s="2" t="s">
        <v>10</v>
      </c>
      <c r="L4246" s="2">
        <v>17000</v>
      </c>
      <c r="M4246" t="s">
        <v>11298</v>
      </c>
      <c r="N4246" t="s">
        <v>12562</v>
      </c>
      <c r="O4246" t="s">
        <v>10871</v>
      </c>
      <c r="P4246" t="s">
        <v>10931</v>
      </c>
    </row>
    <row r="4247" spans="1:16" x14ac:dyDescent="0.3">
      <c r="A4247" t="s">
        <v>4845</v>
      </c>
      <c r="B4247" s="2" t="str">
        <f t="shared" si="200"/>
        <v>5241</v>
      </c>
      <c r="C4247" s="2">
        <f t="shared" si="198"/>
        <v>5241</v>
      </c>
      <c r="D4247" t="str">
        <f>VLOOKUP(C4247,'Cost Centre'!A:B,2,)</f>
        <v>Social Services</v>
      </c>
      <c r="E4247" t="str">
        <f t="shared" si="199"/>
        <v>2</v>
      </c>
      <c r="F4247" t="s">
        <v>341</v>
      </c>
      <c r="G4247" s="2">
        <v>0</v>
      </c>
      <c r="H4247" s="2">
        <v>0</v>
      </c>
      <c r="I4247" s="2">
        <v>0</v>
      </c>
      <c r="J4247" s="105">
        <f>SUMIF([1]MMM!$A:$A,A4247,[1]MMM!$F:$F)</f>
        <v>0</v>
      </c>
      <c r="K4247" s="2" t="s">
        <v>10</v>
      </c>
      <c r="L4247" s="2">
        <v>0</v>
      </c>
      <c r="M4247" t="s">
        <v>11298</v>
      </c>
      <c r="N4247" t="s">
        <v>12562</v>
      </c>
      <c r="O4247" t="s">
        <v>10871</v>
      </c>
      <c r="P4247" t="s">
        <v>10931</v>
      </c>
    </row>
    <row r="4248" spans="1:16" x14ac:dyDescent="0.3">
      <c r="A4248" t="s">
        <v>12563</v>
      </c>
      <c r="B4248" s="2" t="str">
        <f t="shared" si="200"/>
        <v>5241</v>
      </c>
      <c r="C4248" s="2">
        <f t="shared" si="198"/>
        <v>5241</v>
      </c>
      <c r="D4248" t="str">
        <f>VLOOKUP(C4248,'Cost Centre'!A:B,2,)</f>
        <v>Social Services</v>
      </c>
      <c r="E4248" t="str">
        <f t="shared" si="199"/>
        <v>2</v>
      </c>
      <c r="F4248" t="s">
        <v>2224</v>
      </c>
      <c r="G4248" s="2">
        <v>0</v>
      </c>
      <c r="H4248" s="2">
        <v>20268.8</v>
      </c>
      <c r="I4248" s="2">
        <v>0</v>
      </c>
      <c r="J4248" s="105">
        <f>SUMIF([1]MMM!$A:$A,A4248,[1]MMM!$F:$F)</f>
        <v>20268.8</v>
      </c>
      <c r="K4248" s="2" t="s">
        <v>10</v>
      </c>
      <c r="L4248" s="2">
        <v>100141</v>
      </c>
      <c r="M4248" t="s">
        <v>11298</v>
      </c>
      <c r="N4248" t="s">
        <v>12562</v>
      </c>
      <c r="O4248" t="s">
        <v>10871</v>
      </c>
      <c r="P4248" t="s">
        <v>10879</v>
      </c>
    </row>
    <row r="4249" spans="1:16" x14ac:dyDescent="0.3">
      <c r="A4249" t="s">
        <v>4846</v>
      </c>
      <c r="B4249" s="2" t="str">
        <f t="shared" si="200"/>
        <v>5241</v>
      </c>
      <c r="C4249" s="2">
        <f t="shared" si="198"/>
        <v>5241</v>
      </c>
      <c r="D4249" t="str">
        <f>VLOOKUP(C4249,'Cost Centre'!A:B,2,)</f>
        <v>Social Services</v>
      </c>
      <c r="E4249" t="str">
        <f t="shared" si="199"/>
        <v>2</v>
      </c>
      <c r="F4249" t="s">
        <v>2224</v>
      </c>
      <c r="G4249" s="2">
        <v>0</v>
      </c>
      <c r="H4249" s="2">
        <v>0</v>
      </c>
      <c r="I4249" s="2">
        <v>0</v>
      </c>
      <c r="J4249" s="105">
        <f>SUMIF([1]MMM!$A:$A,A4249,[1]MMM!$F:$F)</f>
        <v>0</v>
      </c>
      <c r="K4249" s="2" t="s">
        <v>10</v>
      </c>
      <c r="L4249" s="2">
        <v>0</v>
      </c>
      <c r="M4249" t="s">
        <v>11298</v>
      </c>
      <c r="N4249" t="s">
        <v>12562</v>
      </c>
      <c r="O4249" t="s">
        <v>10871</v>
      </c>
      <c r="P4249" t="s">
        <v>10879</v>
      </c>
    </row>
    <row r="4250" spans="1:16" x14ac:dyDescent="0.3">
      <c r="A4250" t="s">
        <v>4847</v>
      </c>
      <c r="B4250" s="2" t="str">
        <f t="shared" si="200"/>
        <v>5241</v>
      </c>
      <c r="C4250" s="2">
        <f t="shared" si="198"/>
        <v>5241</v>
      </c>
      <c r="D4250" t="str">
        <f>VLOOKUP(C4250,'Cost Centre'!A:B,2,)</f>
        <v>Social Services</v>
      </c>
      <c r="E4250" t="str">
        <f t="shared" si="199"/>
        <v>2</v>
      </c>
      <c r="F4250" t="s">
        <v>218</v>
      </c>
      <c r="G4250" s="2">
        <v>0</v>
      </c>
      <c r="H4250" s="2">
        <v>0</v>
      </c>
      <c r="I4250" s="2">
        <v>0</v>
      </c>
      <c r="J4250" s="105">
        <f>SUMIF([1]MMM!$A:$A,A4250,[1]MMM!$F:$F)</f>
        <v>0</v>
      </c>
      <c r="K4250" s="2" t="s">
        <v>10</v>
      </c>
      <c r="L4250" s="2">
        <v>0</v>
      </c>
      <c r="M4250" t="s">
        <v>11298</v>
      </c>
      <c r="N4250" t="s">
        <v>12562</v>
      </c>
      <c r="O4250" t="s">
        <v>10871</v>
      </c>
      <c r="P4250" t="s">
        <v>10881</v>
      </c>
    </row>
    <row r="4251" spans="1:16" x14ac:dyDescent="0.3">
      <c r="A4251" t="s">
        <v>4848</v>
      </c>
      <c r="B4251" s="2" t="str">
        <f t="shared" si="200"/>
        <v>5241</v>
      </c>
      <c r="C4251" s="2">
        <f t="shared" si="198"/>
        <v>5241</v>
      </c>
      <c r="D4251" t="str">
        <f>VLOOKUP(C4251,'Cost Centre'!A:B,2,)</f>
        <v>Social Services</v>
      </c>
      <c r="E4251" t="str">
        <f t="shared" si="199"/>
        <v>2</v>
      </c>
      <c r="F4251" t="s">
        <v>10880</v>
      </c>
      <c r="G4251" s="2">
        <v>0</v>
      </c>
      <c r="H4251" s="2">
        <v>0</v>
      </c>
      <c r="I4251" s="2">
        <v>0</v>
      </c>
      <c r="J4251" s="105">
        <f>SUMIF([1]MMM!$A:$A,A4251,[1]MMM!$F:$F)</f>
        <v>0</v>
      </c>
      <c r="K4251" s="2" t="s">
        <v>10</v>
      </c>
      <c r="L4251" s="2">
        <v>0</v>
      </c>
      <c r="M4251" t="s">
        <v>11298</v>
      </c>
      <c r="N4251" t="s">
        <v>12562</v>
      </c>
      <c r="O4251" t="s">
        <v>10871</v>
      </c>
      <c r="P4251" t="s">
        <v>10881</v>
      </c>
    </row>
    <row r="4252" spans="1:16" x14ac:dyDescent="0.3">
      <c r="A4252" t="s">
        <v>4849</v>
      </c>
      <c r="B4252" s="2" t="str">
        <f t="shared" si="200"/>
        <v>5241</v>
      </c>
      <c r="C4252" s="2">
        <f t="shared" si="198"/>
        <v>5241</v>
      </c>
      <c r="D4252" t="str">
        <f>VLOOKUP(C4252,'Cost Centre'!A:B,2,)</f>
        <v>Social Services</v>
      </c>
      <c r="E4252" t="str">
        <f t="shared" si="199"/>
        <v>2</v>
      </c>
      <c r="F4252" t="s">
        <v>93</v>
      </c>
      <c r="G4252" s="2">
        <v>0</v>
      </c>
      <c r="H4252" s="2">
        <v>20190.61</v>
      </c>
      <c r="I4252" s="2">
        <v>0</v>
      </c>
      <c r="J4252" s="105">
        <f>SUMIF([1]MMM!$A:$A,A4252,[1]MMM!$F:$F)</f>
        <v>20206.509999999998</v>
      </c>
      <c r="K4252" s="2" t="s">
        <v>10</v>
      </c>
      <c r="L4252" s="2">
        <v>24511</v>
      </c>
      <c r="M4252" t="s">
        <v>11298</v>
      </c>
      <c r="N4252" t="s">
        <v>12562</v>
      </c>
      <c r="O4252" t="s">
        <v>10871</v>
      </c>
      <c r="P4252" t="s">
        <v>10881</v>
      </c>
    </row>
    <row r="4253" spans="1:16" x14ac:dyDescent="0.3">
      <c r="A4253" t="s">
        <v>4850</v>
      </c>
      <c r="B4253" s="2" t="str">
        <f t="shared" si="200"/>
        <v>5241</v>
      </c>
      <c r="C4253" s="2">
        <f t="shared" si="198"/>
        <v>5241</v>
      </c>
      <c r="D4253" t="str">
        <f>VLOOKUP(C4253,'Cost Centre'!A:B,2,)</f>
        <v>Social Services</v>
      </c>
      <c r="E4253" t="str">
        <f t="shared" si="199"/>
        <v>2</v>
      </c>
      <c r="F4253" t="s">
        <v>10882</v>
      </c>
      <c r="G4253" s="2">
        <v>0</v>
      </c>
      <c r="H4253" s="2">
        <v>0</v>
      </c>
      <c r="I4253" s="2">
        <v>0</v>
      </c>
      <c r="J4253" s="105">
        <f>SUMIF([1]MMM!$A:$A,A4253,[1]MMM!$F:$F)</f>
        <v>0</v>
      </c>
      <c r="K4253" s="2" t="s">
        <v>10</v>
      </c>
      <c r="L4253" s="2">
        <v>0</v>
      </c>
      <c r="M4253" t="s">
        <v>11298</v>
      </c>
      <c r="N4253" t="s">
        <v>12562</v>
      </c>
      <c r="O4253" t="s">
        <v>10871</v>
      </c>
      <c r="P4253" t="s">
        <v>10881</v>
      </c>
    </row>
    <row r="4254" spans="1:16" x14ac:dyDescent="0.3">
      <c r="A4254" t="s">
        <v>4851</v>
      </c>
      <c r="B4254" s="2" t="str">
        <f t="shared" si="200"/>
        <v>5241</v>
      </c>
      <c r="C4254" s="2">
        <f t="shared" si="198"/>
        <v>5241</v>
      </c>
      <c r="D4254" t="str">
        <f>VLOOKUP(C4254,'Cost Centre'!A:B,2,)</f>
        <v>Social Services</v>
      </c>
      <c r="E4254" t="str">
        <f t="shared" si="199"/>
        <v>2</v>
      </c>
      <c r="F4254" t="s">
        <v>131</v>
      </c>
      <c r="G4254" s="2">
        <v>0</v>
      </c>
      <c r="H4254" s="2">
        <v>0</v>
      </c>
      <c r="I4254" s="2">
        <v>0</v>
      </c>
      <c r="J4254" s="105">
        <f>SUMIF([1]MMM!$A:$A,A4254,[1]MMM!$F:$F)</f>
        <v>0</v>
      </c>
      <c r="K4254" s="2" t="s">
        <v>10</v>
      </c>
      <c r="L4254" s="2">
        <v>0</v>
      </c>
      <c r="M4254" t="s">
        <v>11298</v>
      </c>
      <c r="N4254" t="s">
        <v>12562</v>
      </c>
      <c r="O4254" t="s">
        <v>10871</v>
      </c>
      <c r="P4254" t="s">
        <v>10881</v>
      </c>
    </row>
    <row r="4255" spans="1:16" x14ac:dyDescent="0.3">
      <c r="A4255" t="s">
        <v>4852</v>
      </c>
      <c r="B4255" s="2" t="str">
        <f t="shared" si="200"/>
        <v>5241</v>
      </c>
      <c r="C4255" s="2">
        <f t="shared" si="198"/>
        <v>5241</v>
      </c>
      <c r="D4255" t="str">
        <f>VLOOKUP(C4255,'Cost Centre'!A:B,2,)</f>
        <v>Social Services</v>
      </c>
      <c r="E4255" t="str">
        <f t="shared" si="199"/>
        <v>2</v>
      </c>
      <c r="F4255" t="s">
        <v>117</v>
      </c>
      <c r="G4255" s="2">
        <v>0</v>
      </c>
      <c r="H4255" s="2">
        <v>4954.88</v>
      </c>
      <c r="I4255" s="2">
        <v>0</v>
      </c>
      <c r="J4255" s="105">
        <f>SUMIF([1]MMM!$A:$A,A4255,[1]MMM!$F:$F)</f>
        <v>4954.88</v>
      </c>
      <c r="K4255" s="2" t="s">
        <v>10</v>
      </c>
      <c r="L4255" s="2">
        <v>13782</v>
      </c>
      <c r="M4255" t="s">
        <v>11298</v>
      </c>
      <c r="N4255" t="s">
        <v>12562</v>
      </c>
      <c r="O4255" t="s">
        <v>10871</v>
      </c>
      <c r="P4255" t="s">
        <v>10885</v>
      </c>
    </row>
    <row r="4256" spans="1:16" x14ac:dyDescent="0.3">
      <c r="A4256" t="s">
        <v>4853</v>
      </c>
      <c r="B4256" s="2" t="str">
        <f t="shared" si="200"/>
        <v>5241</v>
      </c>
      <c r="C4256" s="2">
        <f t="shared" si="198"/>
        <v>5241</v>
      </c>
      <c r="D4256" t="str">
        <f>VLOOKUP(C4256,'Cost Centre'!A:B,2,)</f>
        <v>Social Services</v>
      </c>
      <c r="E4256" t="str">
        <f t="shared" si="199"/>
        <v>2</v>
      </c>
      <c r="F4256" t="s">
        <v>209</v>
      </c>
      <c r="G4256" s="2">
        <v>0</v>
      </c>
      <c r="H4256" s="2">
        <v>0</v>
      </c>
      <c r="I4256" s="2">
        <v>0</v>
      </c>
      <c r="J4256" s="105">
        <f>SUMIF([1]MMM!$A:$A,A4256,[1]MMM!$F:$F)</f>
        <v>0</v>
      </c>
      <c r="K4256" s="2" t="s">
        <v>10</v>
      </c>
      <c r="L4256" s="2">
        <v>0</v>
      </c>
      <c r="M4256" t="s">
        <v>11298</v>
      </c>
      <c r="N4256" t="s">
        <v>12562</v>
      </c>
      <c r="O4256" t="s">
        <v>10871</v>
      </c>
      <c r="P4256" t="s">
        <v>10885</v>
      </c>
    </row>
    <row r="4257" spans="1:16" x14ac:dyDescent="0.3">
      <c r="A4257" t="s">
        <v>4854</v>
      </c>
      <c r="B4257" s="2" t="str">
        <f t="shared" si="200"/>
        <v>5241</v>
      </c>
      <c r="C4257" s="2">
        <f t="shared" si="198"/>
        <v>5241</v>
      </c>
      <c r="D4257" t="str">
        <f>VLOOKUP(C4257,'Cost Centre'!A:B,2,)</f>
        <v>Social Services</v>
      </c>
      <c r="E4257" t="str">
        <f t="shared" si="199"/>
        <v>2</v>
      </c>
      <c r="F4257" t="s">
        <v>220</v>
      </c>
      <c r="G4257" s="2">
        <v>0</v>
      </c>
      <c r="H4257" s="2">
        <v>349672.73</v>
      </c>
      <c r="I4257" s="2">
        <v>0</v>
      </c>
      <c r="J4257" s="105">
        <f>SUMIF([1]MMM!$A:$A,A4257,[1]MMM!$F:$F)</f>
        <v>349672.73</v>
      </c>
      <c r="K4257" s="2" t="s">
        <v>10</v>
      </c>
      <c r="L4257" s="2">
        <v>432506</v>
      </c>
      <c r="M4257" t="s">
        <v>11298</v>
      </c>
      <c r="N4257" t="s">
        <v>12562</v>
      </c>
      <c r="O4257" t="s">
        <v>10871</v>
      </c>
      <c r="P4257" t="s">
        <v>10885</v>
      </c>
    </row>
    <row r="4258" spans="1:16" x14ac:dyDescent="0.3">
      <c r="A4258" t="s">
        <v>4855</v>
      </c>
      <c r="B4258" s="2" t="str">
        <f t="shared" si="200"/>
        <v>5241</v>
      </c>
      <c r="C4258" s="2">
        <f t="shared" si="198"/>
        <v>5241</v>
      </c>
      <c r="D4258" t="str">
        <f>VLOOKUP(C4258,'Cost Centre'!A:B,2,)</f>
        <v>Social Services</v>
      </c>
      <c r="E4258" t="str">
        <f t="shared" si="199"/>
        <v>2</v>
      </c>
      <c r="F4258" t="s">
        <v>133</v>
      </c>
      <c r="G4258" s="2">
        <v>0</v>
      </c>
      <c r="H4258" s="2">
        <v>6450</v>
      </c>
      <c r="I4258" s="2">
        <v>0</v>
      </c>
      <c r="J4258" s="105">
        <f>SUMIF([1]MMM!$A:$A,A4258,[1]MMM!$F:$F)</f>
        <v>6450</v>
      </c>
      <c r="K4258" s="2" t="s">
        <v>10</v>
      </c>
      <c r="L4258" s="2">
        <v>6450</v>
      </c>
      <c r="M4258" t="s">
        <v>11298</v>
      </c>
      <c r="N4258" t="s">
        <v>12562</v>
      </c>
      <c r="O4258" t="s">
        <v>10871</v>
      </c>
      <c r="P4258" t="s">
        <v>10885</v>
      </c>
    </row>
    <row r="4259" spans="1:16" x14ac:dyDescent="0.3">
      <c r="A4259" t="s">
        <v>4856</v>
      </c>
      <c r="B4259" s="2" t="str">
        <f t="shared" si="200"/>
        <v>5241</v>
      </c>
      <c r="C4259" s="2">
        <f t="shared" si="198"/>
        <v>5241</v>
      </c>
      <c r="D4259" t="str">
        <f>VLOOKUP(C4259,'Cost Centre'!A:B,2,)</f>
        <v>Social Services</v>
      </c>
      <c r="E4259" t="str">
        <f t="shared" si="199"/>
        <v>2</v>
      </c>
      <c r="F4259" t="s">
        <v>329</v>
      </c>
      <c r="G4259" s="2">
        <v>0</v>
      </c>
      <c r="H4259" s="2">
        <v>0</v>
      </c>
      <c r="I4259" s="2">
        <v>0</v>
      </c>
      <c r="J4259" s="105">
        <f>SUMIF([1]MMM!$A:$A,A4259,[1]MMM!$F:$F)</f>
        <v>0</v>
      </c>
      <c r="K4259" s="2" t="s">
        <v>10</v>
      </c>
      <c r="L4259" s="2">
        <v>0</v>
      </c>
      <c r="M4259" t="s">
        <v>11298</v>
      </c>
      <c r="N4259" t="s">
        <v>12562</v>
      </c>
      <c r="O4259" t="s">
        <v>10871</v>
      </c>
      <c r="P4259" t="s">
        <v>10885</v>
      </c>
    </row>
    <row r="4260" spans="1:16" x14ac:dyDescent="0.3">
      <c r="A4260" t="s">
        <v>12564</v>
      </c>
      <c r="B4260" s="2" t="str">
        <f t="shared" si="200"/>
        <v>5241</v>
      </c>
      <c r="C4260" s="2">
        <f t="shared" si="198"/>
        <v>5241</v>
      </c>
      <c r="D4260" t="str">
        <f>VLOOKUP(C4260,'Cost Centre'!A:B,2,)</f>
        <v>Social Services</v>
      </c>
      <c r="E4260" t="str">
        <f t="shared" si="199"/>
        <v>2</v>
      </c>
      <c r="F4260" t="s">
        <v>10890</v>
      </c>
      <c r="G4260" s="2">
        <v>0</v>
      </c>
      <c r="H4260" s="2">
        <v>0</v>
      </c>
      <c r="I4260" s="2">
        <v>0</v>
      </c>
      <c r="J4260" s="105">
        <f>SUMIF([1]MMM!$A:$A,A4260,[1]MMM!$F:$F)</f>
        <v>0</v>
      </c>
      <c r="K4260" s="2" t="s">
        <v>10</v>
      </c>
      <c r="L4260" s="2">
        <v>0</v>
      </c>
      <c r="M4260" t="s">
        <v>11298</v>
      </c>
      <c r="N4260" t="s">
        <v>12562</v>
      </c>
      <c r="O4260" t="s">
        <v>10871</v>
      </c>
      <c r="P4260" t="s">
        <v>10887</v>
      </c>
    </row>
    <row r="4261" spans="1:16" x14ac:dyDescent="0.3">
      <c r="A4261" t="s">
        <v>12565</v>
      </c>
      <c r="B4261" s="2" t="str">
        <f t="shared" si="200"/>
        <v>5241</v>
      </c>
      <c r="C4261" s="2">
        <f t="shared" si="198"/>
        <v>5241</v>
      </c>
      <c r="D4261" t="str">
        <f>VLOOKUP(C4261,'Cost Centre'!A:B,2,)</f>
        <v>Social Services</v>
      </c>
      <c r="E4261" t="str">
        <f t="shared" si="199"/>
        <v>2</v>
      </c>
      <c r="F4261" t="s">
        <v>10892</v>
      </c>
      <c r="G4261" s="2">
        <v>0</v>
      </c>
      <c r="H4261" s="2">
        <v>0</v>
      </c>
      <c r="I4261" s="2">
        <v>0</v>
      </c>
      <c r="J4261" s="105">
        <f>SUMIF([1]MMM!$A:$A,A4261,[1]MMM!$F:$F)</f>
        <v>0</v>
      </c>
      <c r="K4261" s="2" t="s">
        <v>10</v>
      </c>
      <c r="L4261" s="2">
        <v>0</v>
      </c>
      <c r="M4261" t="s">
        <v>11298</v>
      </c>
      <c r="N4261" t="s">
        <v>12562</v>
      </c>
      <c r="O4261" t="s">
        <v>10871</v>
      </c>
      <c r="P4261" t="s">
        <v>10887</v>
      </c>
    </row>
    <row r="4262" spans="1:16" x14ac:dyDescent="0.3">
      <c r="A4262" t="s">
        <v>12566</v>
      </c>
      <c r="B4262" s="2" t="str">
        <f t="shared" si="200"/>
        <v>5241</v>
      </c>
      <c r="C4262" s="2">
        <f t="shared" si="198"/>
        <v>5241</v>
      </c>
      <c r="D4262" t="str">
        <f>VLOOKUP(C4262,'Cost Centre'!A:B,2,)</f>
        <v>Social Services</v>
      </c>
      <c r="E4262" t="str">
        <f t="shared" si="199"/>
        <v>2</v>
      </c>
      <c r="F4262" t="s">
        <v>10894</v>
      </c>
      <c r="G4262" s="2">
        <v>0</v>
      </c>
      <c r="H4262" s="2">
        <v>0</v>
      </c>
      <c r="I4262" s="2">
        <v>0</v>
      </c>
      <c r="J4262" s="105">
        <f>SUMIF([1]MMM!$A:$A,A4262,[1]MMM!$F:$F)</f>
        <v>0</v>
      </c>
      <c r="K4262" s="2" t="s">
        <v>10</v>
      </c>
      <c r="L4262" s="2">
        <v>0</v>
      </c>
      <c r="M4262" t="s">
        <v>11298</v>
      </c>
      <c r="N4262" t="s">
        <v>12562</v>
      </c>
      <c r="O4262" t="s">
        <v>10871</v>
      </c>
      <c r="P4262" t="s">
        <v>10887</v>
      </c>
    </row>
    <row r="4263" spans="1:16" x14ac:dyDescent="0.3">
      <c r="A4263" t="s">
        <v>12567</v>
      </c>
      <c r="B4263" s="2" t="str">
        <f t="shared" si="200"/>
        <v>5241</v>
      </c>
      <c r="C4263" s="2">
        <f t="shared" si="198"/>
        <v>5241</v>
      </c>
      <c r="D4263" t="str">
        <f>VLOOKUP(C4263,'Cost Centre'!A:B,2,)</f>
        <v>Social Services</v>
      </c>
      <c r="E4263" t="str">
        <f t="shared" si="199"/>
        <v>2</v>
      </c>
      <c r="F4263" t="s">
        <v>10896</v>
      </c>
      <c r="G4263" s="2">
        <v>0</v>
      </c>
      <c r="H4263" s="2">
        <v>0</v>
      </c>
      <c r="I4263" s="2">
        <v>0</v>
      </c>
      <c r="J4263" s="105">
        <f>SUMIF([1]MMM!$A:$A,A4263,[1]MMM!$F:$F)</f>
        <v>0</v>
      </c>
      <c r="K4263" s="2" t="s">
        <v>10</v>
      </c>
      <c r="L4263" s="2">
        <v>0</v>
      </c>
      <c r="M4263" t="s">
        <v>11298</v>
      </c>
      <c r="N4263" t="s">
        <v>12562</v>
      </c>
      <c r="O4263" t="s">
        <v>10871</v>
      </c>
      <c r="P4263" t="s">
        <v>10887</v>
      </c>
    </row>
    <row r="4264" spans="1:16" x14ac:dyDescent="0.3">
      <c r="A4264" t="s">
        <v>12568</v>
      </c>
      <c r="B4264" s="2" t="str">
        <f t="shared" si="200"/>
        <v>5241</v>
      </c>
      <c r="C4264" s="2">
        <f t="shared" si="198"/>
        <v>5241</v>
      </c>
      <c r="D4264" t="str">
        <f>VLOOKUP(C4264,'Cost Centre'!A:B,2,)</f>
        <v>Social Services</v>
      </c>
      <c r="E4264" t="str">
        <f t="shared" si="199"/>
        <v>2</v>
      </c>
      <c r="F4264" t="s">
        <v>10898</v>
      </c>
      <c r="G4264" s="2">
        <v>0</v>
      </c>
      <c r="H4264" s="2">
        <v>0</v>
      </c>
      <c r="I4264" s="2">
        <v>0</v>
      </c>
      <c r="J4264" s="105">
        <f>SUMIF([1]MMM!$A:$A,A4264,[1]MMM!$F:$F)</f>
        <v>0</v>
      </c>
      <c r="K4264" s="2" t="s">
        <v>10</v>
      </c>
      <c r="L4264" s="2">
        <v>0</v>
      </c>
      <c r="M4264" t="s">
        <v>11298</v>
      </c>
      <c r="N4264" t="s">
        <v>12562</v>
      </c>
      <c r="O4264" t="s">
        <v>10871</v>
      </c>
      <c r="P4264" t="s">
        <v>10887</v>
      </c>
    </row>
    <row r="4265" spans="1:16" x14ac:dyDescent="0.3">
      <c r="A4265" t="s">
        <v>12569</v>
      </c>
      <c r="B4265" s="2" t="str">
        <f t="shared" si="200"/>
        <v>5241</v>
      </c>
      <c r="C4265" s="2">
        <f t="shared" si="198"/>
        <v>5241</v>
      </c>
      <c r="D4265" t="str">
        <f>VLOOKUP(C4265,'Cost Centre'!A:B,2,)</f>
        <v>Social Services</v>
      </c>
      <c r="E4265" t="str">
        <f t="shared" si="199"/>
        <v>2</v>
      </c>
      <c r="F4265" t="s">
        <v>10900</v>
      </c>
      <c r="G4265" s="2">
        <v>0</v>
      </c>
      <c r="H4265" s="2">
        <v>0</v>
      </c>
      <c r="I4265" s="2">
        <v>0</v>
      </c>
      <c r="J4265" s="105">
        <f>SUMIF([1]MMM!$A:$A,A4265,[1]MMM!$F:$F)</f>
        <v>0</v>
      </c>
      <c r="K4265" s="2" t="s">
        <v>10</v>
      </c>
      <c r="L4265" s="2">
        <v>0</v>
      </c>
      <c r="M4265" t="s">
        <v>11298</v>
      </c>
      <c r="N4265" t="s">
        <v>12562</v>
      </c>
      <c r="O4265" t="s">
        <v>10871</v>
      </c>
      <c r="P4265" t="s">
        <v>10887</v>
      </c>
    </row>
    <row r="4266" spans="1:16" x14ac:dyDescent="0.3">
      <c r="A4266" t="s">
        <v>12570</v>
      </c>
      <c r="B4266" s="2" t="str">
        <f t="shared" si="200"/>
        <v>5241</v>
      </c>
      <c r="C4266" s="2">
        <f t="shared" si="198"/>
        <v>5241</v>
      </c>
      <c r="D4266" t="str">
        <f>VLOOKUP(C4266,'Cost Centre'!A:B,2,)</f>
        <v>Social Services</v>
      </c>
      <c r="E4266" t="str">
        <f t="shared" si="199"/>
        <v>2</v>
      </c>
      <c r="F4266" t="s">
        <v>10902</v>
      </c>
      <c r="G4266" s="2">
        <v>0</v>
      </c>
      <c r="H4266" s="2">
        <v>0</v>
      </c>
      <c r="I4266" s="2">
        <v>0</v>
      </c>
      <c r="J4266" s="105">
        <f>SUMIF([1]MMM!$A:$A,A4266,[1]MMM!$F:$F)</f>
        <v>0</v>
      </c>
      <c r="K4266" s="2" t="s">
        <v>10</v>
      </c>
      <c r="L4266" s="2">
        <v>0</v>
      </c>
      <c r="M4266" t="s">
        <v>11298</v>
      </c>
      <c r="N4266" t="s">
        <v>12562</v>
      </c>
      <c r="O4266" t="s">
        <v>10871</v>
      </c>
      <c r="P4266" t="s">
        <v>10887</v>
      </c>
    </row>
    <row r="4267" spans="1:16" x14ac:dyDescent="0.3">
      <c r="A4267" t="s">
        <v>12571</v>
      </c>
      <c r="B4267" s="2" t="str">
        <f t="shared" si="200"/>
        <v>5241</v>
      </c>
      <c r="C4267" s="2">
        <f t="shared" si="198"/>
        <v>5241</v>
      </c>
      <c r="D4267" t="str">
        <f>VLOOKUP(C4267,'Cost Centre'!A:B,2,)</f>
        <v>Social Services</v>
      </c>
      <c r="E4267" t="str">
        <f t="shared" si="199"/>
        <v>2</v>
      </c>
      <c r="F4267" t="s">
        <v>10904</v>
      </c>
      <c r="G4267" s="2">
        <v>0</v>
      </c>
      <c r="H4267" s="2">
        <v>0</v>
      </c>
      <c r="I4267" s="2">
        <v>0</v>
      </c>
      <c r="J4267" s="105">
        <f>SUMIF([1]MMM!$A:$A,A4267,[1]MMM!$F:$F)</f>
        <v>0</v>
      </c>
      <c r="K4267" s="2" t="s">
        <v>10</v>
      </c>
      <c r="L4267" s="2">
        <v>0</v>
      </c>
      <c r="M4267" t="s">
        <v>11298</v>
      </c>
      <c r="N4267" t="s">
        <v>12562</v>
      </c>
      <c r="O4267" t="s">
        <v>10871</v>
      </c>
      <c r="P4267" t="s">
        <v>10887</v>
      </c>
    </row>
    <row r="4268" spans="1:16" x14ac:dyDescent="0.3">
      <c r="A4268" t="s">
        <v>12572</v>
      </c>
      <c r="B4268" s="2" t="str">
        <f t="shared" si="200"/>
        <v>5241</v>
      </c>
      <c r="C4268" s="2">
        <f t="shared" si="198"/>
        <v>5241</v>
      </c>
      <c r="D4268" t="str">
        <f>VLOOKUP(C4268,'Cost Centre'!A:B,2,)</f>
        <v>Social Services</v>
      </c>
      <c r="E4268" t="str">
        <f t="shared" si="199"/>
        <v>2</v>
      </c>
      <c r="F4268" t="s">
        <v>10906</v>
      </c>
      <c r="G4268" s="2">
        <v>0</v>
      </c>
      <c r="H4268" s="2">
        <v>0</v>
      </c>
      <c r="I4268" s="2">
        <v>0</v>
      </c>
      <c r="J4268" s="105">
        <f>SUMIF([1]MMM!$A:$A,A4268,[1]MMM!$F:$F)</f>
        <v>0</v>
      </c>
      <c r="K4268" s="2" t="s">
        <v>10</v>
      </c>
      <c r="L4268" s="2">
        <v>0</v>
      </c>
      <c r="M4268" t="s">
        <v>11298</v>
      </c>
      <c r="N4268" t="s">
        <v>12562</v>
      </c>
      <c r="O4268" t="s">
        <v>10871</v>
      </c>
      <c r="P4268" t="s">
        <v>10887</v>
      </c>
    </row>
    <row r="4269" spans="1:16" x14ac:dyDescent="0.3">
      <c r="A4269" t="s">
        <v>4857</v>
      </c>
      <c r="B4269" s="2" t="str">
        <f t="shared" si="200"/>
        <v>5241</v>
      </c>
      <c r="C4269" s="2">
        <f t="shared" si="198"/>
        <v>5241</v>
      </c>
      <c r="D4269" t="str">
        <f>VLOOKUP(C4269,'Cost Centre'!A:B,2,)</f>
        <v>Social Services</v>
      </c>
      <c r="E4269" t="str">
        <f t="shared" si="199"/>
        <v>3</v>
      </c>
      <c r="F4269" t="s">
        <v>10944</v>
      </c>
      <c r="G4269" s="2">
        <v>0</v>
      </c>
      <c r="H4269" s="2">
        <v>0</v>
      </c>
      <c r="I4269" s="2">
        <v>0</v>
      </c>
      <c r="J4269" s="105">
        <f>SUMIF([1]MMM!$A:$A,A4269,[1]MMM!$F:$F)</f>
        <v>0</v>
      </c>
      <c r="K4269" s="2" t="s">
        <v>10</v>
      </c>
      <c r="L4269" s="2">
        <v>78401</v>
      </c>
      <c r="M4269" t="s">
        <v>11298</v>
      </c>
      <c r="N4269" t="s">
        <v>12562</v>
      </c>
      <c r="O4269" t="s">
        <v>10908</v>
      </c>
      <c r="P4269" t="s">
        <v>10910</v>
      </c>
    </row>
    <row r="4270" spans="1:16" x14ac:dyDescent="0.3">
      <c r="A4270" t="s">
        <v>4858</v>
      </c>
      <c r="B4270" s="2" t="str">
        <f t="shared" si="200"/>
        <v>5241</v>
      </c>
      <c r="C4270" s="2">
        <f t="shared" si="198"/>
        <v>5241</v>
      </c>
      <c r="D4270" t="str">
        <f>VLOOKUP(C4270,'Cost Centre'!A:B,2,)</f>
        <v>Social Services</v>
      </c>
      <c r="E4270" t="str">
        <f t="shared" si="199"/>
        <v>3</v>
      </c>
      <c r="F4270" t="s">
        <v>10945</v>
      </c>
      <c r="G4270" s="2">
        <v>0</v>
      </c>
      <c r="H4270" s="2">
        <v>0</v>
      </c>
      <c r="I4270" s="2">
        <v>0</v>
      </c>
      <c r="J4270" s="105">
        <f>SUMIF([1]MMM!$A:$A,A4270,[1]MMM!$F:$F)</f>
        <v>0</v>
      </c>
      <c r="K4270" s="2" t="s">
        <v>10</v>
      </c>
      <c r="L4270" s="2">
        <v>33979</v>
      </c>
      <c r="M4270" t="s">
        <v>11298</v>
      </c>
      <c r="N4270" t="s">
        <v>12562</v>
      </c>
      <c r="O4270" t="s">
        <v>10908</v>
      </c>
      <c r="P4270" t="s">
        <v>10910</v>
      </c>
    </row>
    <row r="4271" spans="1:16" x14ac:dyDescent="0.3">
      <c r="A4271" t="s">
        <v>4859</v>
      </c>
      <c r="B4271" s="2" t="str">
        <f t="shared" si="200"/>
        <v>5241</v>
      </c>
      <c r="C4271" s="2">
        <f t="shared" si="198"/>
        <v>5241</v>
      </c>
      <c r="D4271" t="str">
        <f>VLOOKUP(C4271,'Cost Centre'!A:B,2,)</f>
        <v>Social Services</v>
      </c>
      <c r="E4271" t="str">
        <f t="shared" si="199"/>
        <v>3</v>
      </c>
      <c r="F4271" t="s">
        <v>2148</v>
      </c>
      <c r="G4271" s="2">
        <v>0</v>
      </c>
      <c r="H4271" s="2">
        <v>0</v>
      </c>
      <c r="I4271" s="2">
        <v>0</v>
      </c>
      <c r="J4271" s="105">
        <f>SUMIF([1]MMM!$A:$A,A4271,[1]MMM!$F:$F)</f>
        <v>0</v>
      </c>
      <c r="K4271" s="2" t="s">
        <v>10</v>
      </c>
      <c r="L4271" s="2">
        <v>0</v>
      </c>
      <c r="M4271" t="s">
        <v>11298</v>
      </c>
      <c r="N4271" t="s">
        <v>12562</v>
      </c>
      <c r="O4271" t="s">
        <v>10908</v>
      </c>
      <c r="P4271" t="s">
        <v>10910</v>
      </c>
    </row>
    <row r="4272" spans="1:16" x14ac:dyDescent="0.3">
      <c r="A4272" t="s">
        <v>4860</v>
      </c>
      <c r="B4272" s="2" t="str">
        <f t="shared" si="200"/>
        <v>5241</v>
      </c>
      <c r="C4272" s="2">
        <f t="shared" si="198"/>
        <v>5241</v>
      </c>
      <c r="D4272" t="str">
        <f>VLOOKUP(C4272,'Cost Centre'!A:B,2,)</f>
        <v>Social Services</v>
      </c>
      <c r="E4272" t="str">
        <f t="shared" si="199"/>
        <v>3</v>
      </c>
      <c r="F4272" t="s">
        <v>2152</v>
      </c>
      <c r="G4272" s="2">
        <v>0</v>
      </c>
      <c r="H4272" s="2">
        <v>521775.5</v>
      </c>
      <c r="I4272" s="2">
        <v>0</v>
      </c>
      <c r="J4272" s="105">
        <f>SUMIF([1]MMM!$A:$A,A4272,[1]MMM!$F:$F)</f>
        <v>521775.5</v>
      </c>
      <c r="K4272" s="2" t="s">
        <v>10</v>
      </c>
      <c r="L4272" s="2">
        <v>468000</v>
      </c>
      <c r="M4272" t="s">
        <v>11298</v>
      </c>
      <c r="N4272" t="s">
        <v>12562</v>
      </c>
      <c r="O4272" t="s">
        <v>10908</v>
      </c>
      <c r="P4272" t="s">
        <v>10910</v>
      </c>
    </row>
    <row r="4273" spans="1:16" x14ac:dyDescent="0.3">
      <c r="A4273" t="s">
        <v>12573</v>
      </c>
      <c r="B4273" s="2" t="str">
        <f t="shared" si="200"/>
        <v>5241</v>
      </c>
      <c r="C4273" s="2">
        <f t="shared" si="198"/>
        <v>5241</v>
      </c>
      <c r="D4273" t="str">
        <f>VLOOKUP(C4273,'Cost Centre'!A:B,2,)</f>
        <v>Social Services</v>
      </c>
      <c r="E4273" t="str">
        <f t="shared" si="199"/>
        <v>3</v>
      </c>
      <c r="F4273" t="s">
        <v>10912</v>
      </c>
      <c r="G4273" s="2">
        <v>0</v>
      </c>
      <c r="H4273" s="2">
        <v>0</v>
      </c>
      <c r="I4273" s="2">
        <v>-3038837.13</v>
      </c>
      <c r="J4273" s="105">
        <f>SUMIF([1]MMM!$A:$A,A4273,[1]MMM!$F:$F)</f>
        <v>-3038837.13</v>
      </c>
      <c r="K4273" s="2" t="s">
        <v>10</v>
      </c>
      <c r="L4273" s="2">
        <v>0</v>
      </c>
      <c r="M4273" t="s">
        <v>11298</v>
      </c>
      <c r="N4273" t="s">
        <v>12562</v>
      </c>
      <c r="O4273" t="s">
        <v>10908</v>
      </c>
      <c r="P4273" t="s">
        <v>10913</v>
      </c>
    </row>
    <row r="4274" spans="1:16" x14ac:dyDescent="0.3">
      <c r="A4274" t="s">
        <v>12574</v>
      </c>
      <c r="B4274" s="2" t="str">
        <f t="shared" si="200"/>
        <v>5241</v>
      </c>
      <c r="C4274" s="2">
        <f t="shared" si="198"/>
        <v>5241</v>
      </c>
      <c r="D4274" t="str">
        <f>VLOOKUP(C4274,'Cost Centre'!A:B,2,)</f>
        <v>Social Services</v>
      </c>
      <c r="E4274" t="str">
        <f t="shared" si="199"/>
        <v>3</v>
      </c>
      <c r="F4274" t="s">
        <v>10915</v>
      </c>
      <c r="G4274" s="2">
        <v>0</v>
      </c>
      <c r="H4274" s="2">
        <v>0</v>
      </c>
      <c r="I4274" s="2">
        <v>0</v>
      </c>
      <c r="J4274" s="105">
        <f>SUMIF([1]MMM!$A:$A,A4274,[1]MMM!$F:$F)</f>
        <v>0</v>
      </c>
      <c r="K4274" s="2" t="s">
        <v>10</v>
      </c>
      <c r="L4274" s="2">
        <v>0</v>
      </c>
      <c r="M4274" t="s">
        <v>11298</v>
      </c>
      <c r="N4274" t="s">
        <v>12562</v>
      </c>
      <c r="O4274" t="s">
        <v>10908</v>
      </c>
      <c r="P4274" t="s">
        <v>10913</v>
      </c>
    </row>
    <row r="4275" spans="1:16" x14ac:dyDescent="0.3">
      <c r="A4275" t="s">
        <v>1235</v>
      </c>
      <c r="B4275" s="2" t="str">
        <f t="shared" si="200"/>
        <v>5241</v>
      </c>
      <c r="C4275" s="2">
        <f t="shared" si="198"/>
        <v>5241</v>
      </c>
      <c r="D4275" t="str">
        <f>VLOOKUP(C4275,'Cost Centre'!A:B,2,)</f>
        <v>Social Services</v>
      </c>
      <c r="E4275" t="str">
        <f t="shared" si="199"/>
        <v>8</v>
      </c>
      <c r="F4275" t="s">
        <v>462</v>
      </c>
      <c r="G4275" s="2">
        <v>2724502.8</v>
      </c>
      <c r="H4275" s="2">
        <v>0</v>
      </c>
      <c r="I4275" s="2">
        <v>0</v>
      </c>
      <c r="J4275" s="105">
        <f>SUMIF([1]MMM!$A:$A,A4275,[1]MMM!$F:$F)</f>
        <v>2724502.8</v>
      </c>
      <c r="K4275" s="2" t="s">
        <v>460</v>
      </c>
      <c r="L4275" s="2">
        <v>0</v>
      </c>
      <c r="M4275" t="s">
        <v>11298</v>
      </c>
      <c r="N4275" t="s">
        <v>12562</v>
      </c>
      <c r="O4275" t="s">
        <v>10916</v>
      </c>
      <c r="P4275" t="s">
        <v>10917</v>
      </c>
    </row>
    <row r="4276" spans="1:16" x14ac:dyDescent="0.3">
      <c r="A4276" t="s">
        <v>1236</v>
      </c>
      <c r="B4276" s="2" t="str">
        <f t="shared" si="200"/>
        <v>5241</v>
      </c>
      <c r="C4276" s="2">
        <f t="shared" si="198"/>
        <v>5241</v>
      </c>
      <c r="D4276" t="str">
        <f>VLOOKUP(C4276,'Cost Centre'!A:B,2,)</f>
        <v>Social Services</v>
      </c>
      <c r="E4276" t="str">
        <f t="shared" si="199"/>
        <v>8</v>
      </c>
      <c r="F4276" t="s">
        <v>464</v>
      </c>
      <c r="G4276" s="2">
        <v>0</v>
      </c>
      <c r="H4276" s="2">
        <v>0</v>
      </c>
      <c r="I4276" s="2">
        <v>0</v>
      </c>
      <c r="J4276" s="105">
        <f>SUMIF([1]MMM!$A:$A,A4276,[1]MMM!$F:$F)</f>
        <v>0</v>
      </c>
      <c r="K4276" s="2" t="s">
        <v>460</v>
      </c>
      <c r="L4276" s="2">
        <v>0</v>
      </c>
      <c r="M4276" t="s">
        <v>11298</v>
      </c>
      <c r="N4276" t="s">
        <v>12562</v>
      </c>
      <c r="O4276" t="s">
        <v>10916</v>
      </c>
      <c r="P4276" t="s">
        <v>10917</v>
      </c>
    </row>
    <row r="4277" spans="1:16" x14ac:dyDescent="0.3">
      <c r="A4277" t="s">
        <v>1237</v>
      </c>
      <c r="B4277" s="2" t="str">
        <f t="shared" si="200"/>
        <v>5241</v>
      </c>
      <c r="C4277" s="2">
        <f t="shared" si="198"/>
        <v>5241</v>
      </c>
      <c r="D4277" t="str">
        <f>VLOOKUP(C4277,'Cost Centre'!A:B,2,)</f>
        <v>Social Services</v>
      </c>
      <c r="E4277" t="str">
        <f t="shared" si="199"/>
        <v>8</v>
      </c>
      <c r="F4277" t="s">
        <v>466</v>
      </c>
      <c r="G4277" s="2">
        <v>0</v>
      </c>
      <c r="H4277" s="2">
        <v>0</v>
      </c>
      <c r="I4277" s="2">
        <v>0</v>
      </c>
      <c r="J4277" s="105">
        <f>SUMIF([1]MMM!$A:$A,A4277,[1]MMM!$F:$F)</f>
        <v>0</v>
      </c>
      <c r="K4277" s="2" t="s">
        <v>460</v>
      </c>
      <c r="L4277" s="2">
        <v>0</v>
      </c>
      <c r="M4277" t="s">
        <v>11298</v>
      </c>
      <c r="N4277" t="s">
        <v>12562</v>
      </c>
      <c r="O4277" t="s">
        <v>10916</v>
      </c>
      <c r="P4277" t="s">
        <v>10917</v>
      </c>
    </row>
    <row r="4278" spans="1:16" x14ac:dyDescent="0.3">
      <c r="A4278" t="s">
        <v>1238</v>
      </c>
      <c r="B4278" s="2" t="str">
        <f t="shared" si="200"/>
        <v>5241</v>
      </c>
      <c r="C4278" s="2">
        <f t="shared" si="198"/>
        <v>5241</v>
      </c>
      <c r="D4278" t="str">
        <f>VLOOKUP(C4278,'Cost Centre'!A:B,2,)</f>
        <v>Social Services</v>
      </c>
      <c r="E4278" t="str">
        <f t="shared" si="199"/>
        <v>8</v>
      </c>
      <c r="F4278" t="s">
        <v>468</v>
      </c>
      <c r="G4278" s="2">
        <v>0</v>
      </c>
      <c r="H4278" s="2">
        <v>3038837.13</v>
      </c>
      <c r="I4278" s="2">
        <v>0</v>
      </c>
      <c r="J4278" s="105">
        <f>SUMIF([1]MMM!$A:$A,A4278,[1]MMM!$F:$F)</f>
        <v>3038837.13</v>
      </c>
      <c r="K4278" s="2" t="s">
        <v>460</v>
      </c>
      <c r="L4278" s="2">
        <v>0</v>
      </c>
      <c r="M4278" t="s">
        <v>11298</v>
      </c>
      <c r="N4278" t="s">
        <v>12562</v>
      </c>
      <c r="O4278" t="s">
        <v>10916</v>
      </c>
      <c r="P4278" t="s">
        <v>10917</v>
      </c>
    </row>
    <row r="4279" spans="1:16" x14ac:dyDescent="0.3">
      <c r="A4279" t="s">
        <v>1239</v>
      </c>
      <c r="B4279" s="2" t="str">
        <f t="shared" si="200"/>
        <v>5241</v>
      </c>
      <c r="C4279" s="2">
        <f t="shared" si="198"/>
        <v>5241</v>
      </c>
      <c r="D4279" t="str">
        <f>VLOOKUP(C4279,'Cost Centre'!A:B,2,)</f>
        <v>Social Services</v>
      </c>
      <c r="E4279" t="str">
        <f t="shared" si="199"/>
        <v>8</v>
      </c>
      <c r="F4279" t="s">
        <v>470</v>
      </c>
      <c r="G4279" s="2">
        <v>0</v>
      </c>
      <c r="H4279" s="2">
        <v>0</v>
      </c>
      <c r="I4279" s="2">
        <v>0</v>
      </c>
      <c r="J4279" s="105">
        <f>SUMIF([1]MMM!$A:$A,A4279,[1]MMM!$F:$F)</f>
        <v>0</v>
      </c>
      <c r="K4279" s="2" t="s">
        <v>460</v>
      </c>
      <c r="L4279" s="2">
        <v>0</v>
      </c>
      <c r="M4279" t="s">
        <v>11298</v>
      </c>
      <c r="N4279" t="s">
        <v>12562</v>
      </c>
      <c r="O4279" t="s">
        <v>10916</v>
      </c>
      <c r="P4279" t="s">
        <v>10917</v>
      </c>
    </row>
    <row r="4280" spans="1:16" x14ac:dyDescent="0.3">
      <c r="A4280" t="s">
        <v>4861</v>
      </c>
      <c r="B4280" s="2" t="str">
        <f t="shared" si="200"/>
        <v>5241</v>
      </c>
      <c r="C4280" s="2">
        <f t="shared" si="198"/>
        <v>5241</v>
      </c>
      <c r="D4280" t="str">
        <f>VLOOKUP(C4280,'Cost Centre'!A:B,2,)</f>
        <v>Social Services</v>
      </c>
      <c r="E4280" t="str">
        <f t="shared" si="199"/>
        <v>8</v>
      </c>
      <c r="F4280" t="s">
        <v>2159</v>
      </c>
      <c r="G4280" s="2">
        <v>0</v>
      </c>
      <c r="H4280" s="2">
        <v>0</v>
      </c>
      <c r="I4280" s="2">
        <v>0</v>
      </c>
      <c r="J4280" s="105">
        <f>SUMIF([1]MMM!$A:$A,A4280,[1]MMM!$F:$F)</f>
        <v>0</v>
      </c>
      <c r="K4280" s="2" t="s">
        <v>460</v>
      </c>
      <c r="L4280" s="2">
        <v>0</v>
      </c>
      <c r="M4280" t="s">
        <v>11298</v>
      </c>
      <c r="N4280" t="s">
        <v>12562</v>
      </c>
      <c r="O4280" t="s">
        <v>10916</v>
      </c>
      <c r="P4280" t="s">
        <v>10917</v>
      </c>
    </row>
    <row r="4281" spans="1:16" x14ac:dyDescent="0.3">
      <c r="A4281" t="s">
        <v>4862</v>
      </c>
      <c r="B4281" s="2" t="str">
        <f t="shared" si="200"/>
        <v>5251</v>
      </c>
      <c r="C4281" s="2">
        <f t="shared" si="198"/>
        <v>5251</v>
      </c>
      <c r="D4281" t="str">
        <f>VLOOKUP(C4281,'Cost Centre'!A:B,2,)</f>
        <v>Social Services</v>
      </c>
      <c r="E4281" t="str">
        <f t="shared" si="199"/>
        <v>1</v>
      </c>
      <c r="F4281" t="s">
        <v>325</v>
      </c>
      <c r="G4281" s="2">
        <v>0</v>
      </c>
      <c r="H4281" s="2">
        <v>0</v>
      </c>
      <c r="I4281" s="2">
        <v>0</v>
      </c>
      <c r="J4281" s="105">
        <f>SUMIF([1]MMM!$A:$A,A4281,[1]MMM!$F:$F)</f>
        <v>0</v>
      </c>
      <c r="K4281" s="2" t="s">
        <v>10</v>
      </c>
      <c r="L4281" s="2">
        <v>-2106</v>
      </c>
      <c r="M4281" t="s">
        <v>11298</v>
      </c>
      <c r="N4281" t="s">
        <v>12575</v>
      </c>
      <c r="O4281" t="s">
        <v>11023</v>
      </c>
      <c r="P4281" t="s">
        <v>11207</v>
      </c>
    </row>
    <row r="4282" spans="1:16" x14ac:dyDescent="0.3">
      <c r="A4282" t="s">
        <v>4863</v>
      </c>
      <c r="B4282" s="2" t="str">
        <f t="shared" si="200"/>
        <v>5251</v>
      </c>
      <c r="C4282" s="2">
        <f t="shared" si="198"/>
        <v>5251</v>
      </c>
      <c r="D4282" t="str">
        <f>VLOOKUP(C4282,'Cost Centre'!A:B,2,)</f>
        <v>Social Services</v>
      </c>
      <c r="E4282" t="str">
        <f t="shared" si="199"/>
        <v>2</v>
      </c>
      <c r="F4282" t="s">
        <v>48</v>
      </c>
      <c r="G4282" s="2">
        <v>0</v>
      </c>
      <c r="H4282" s="2">
        <v>136200.10999999999</v>
      </c>
      <c r="I4282" s="2">
        <v>0</v>
      </c>
      <c r="J4282" s="105">
        <f>SUMIF([1]MMM!$A:$A,A4282,[1]MMM!$F:$F)</f>
        <v>148634.10999999999</v>
      </c>
      <c r="K4282" s="2" t="s">
        <v>10</v>
      </c>
      <c r="L4282" s="2">
        <v>136201</v>
      </c>
      <c r="M4282" t="s">
        <v>11298</v>
      </c>
      <c r="N4282" t="s">
        <v>12575</v>
      </c>
      <c r="O4282" t="s">
        <v>10871</v>
      </c>
      <c r="P4282" t="s">
        <v>10875</v>
      </c>
    </row>
    <row r="4283" spans="1:16" x14ac:dyDescent="0.3">
      <c r="A4283" t="s">
        <v>4864</v>
      </c>
      <c r="B4283" s="2" t="str">
        <f t="shared" si="200"/>
        <v>5251</v>
      </c>
      <c r="C4283" s="2">
        <f t="shared" si="198"/>
        <v>5251</v>
      </c>
      <c r="D4283" t="str">
        <f>VLOOKUP(C4283,'Cost Centre'!A:B,2,)</f>
        <v>Social Services</v>
      </c>
      <c r="E4283" t="str">
        <f t="shared" si="199"/>
        <v>2</v>
      </c>
      <c r="F4283" t="s">
        <v>57</v>
      </c>
      <c r="G4283" s="2">
        <v>0</v>
      </c>
      <c r="H4283" s="2">
        <v>402.24</v>
      </c>
      <c r="I4283" s="2">
        <v>0</v>
      </c>
      <c r="J4283" s="105">
        <f>SUMIF([1]MMM!$A:$A,A4283,[1]MMM!$F:$F)</f>
        <v>402.24</v>
      </c>
      <c r="K4283" s="2" t="s">
        <v>10</v>
      </c>
      <c r="L4283" s="2">
        <v>603</v>
      </c>
      <c r="M4283" t="s">
        <v>11298</v>
      </c>
      <c r="N4283" t="s">
        <v>12575</v>
      </c>
      <c r="O4283" t="s">
        <v>10871</v>
      </c>
      <c r="P4283" t="s">
        <v>10875</v>
      </c>
    </row>
    <row r="4284" spans="1:16" x14ac:dyDescent="0.3">
      <c r="A4284" t="s">
        <v>4865</v>
      </c>
      <c r="B4284" s="2" t="str">
        <f t="shared" si="200"/>
        <v>5251</v>
      </c>
      <c r="C4284" s="2">
        <f t="shared" si="198"/>
        <v>5251</v>
      </c>
      <c r="D4284" t="str">
        <f>VLOOKUP(C4284,'Cost Centre'!A:B,2,)</f>
        <v>Social Services</v>
      </c>
      <c r="E4284" t="str">
        <f t="shared" si="199"/>
        <v>2</v>
      </c>
      <c r="F4284" t="s">
        <v>60</v>
      </c>
      <c r="G4284" s="2">
        <v>0</v>
      </c>
      <c r="H4284" s="2">
        <v>0.01</v>
      </c>
      <c r="I4284" s="2">
        <v>0</v>
      </c>
      <c r="J4284" s="105">
        <f>SUMIF([1]MMM!$A:$A,A4284,[1]MMM!$F:$F)</f>
        <v>0.01</v>
      </c>
      <c r="K4284" s="2" t="s">
        <v>10</v>
      </c>
      <c r="L4284" s="2">
        <v>2</v>
      </c>
      <c r="M4284" t="s">
        <v>11298</v>
      </c>
      <c r="N4284" t="s">
        <v>12575</v>
      </c>
      <c r="O4284" t="s">
        <v>10871</v>
      </c>
      <c r="P4284" t="s">
        <v>10875</v>
      </c>
    </row>
    <row r="4285" spans="1:16" x14ac:dyDescent="0.3">
      <c r="A4285" t="s">
        <v>4866</v>
      </c>
      <c r="B4285" s="2" t="str">
        <f t="shared" si="200"/>
        <v>5251</v>
      </c>
      <c r="C4285" s="2">
        <f t="shared" si="198"/>
        <v>5251</v>
      </c>
      <c r="D4285" t="str">
        <f>VLOOKUP(C4285,'Cost Centre'!A:B,2,)</f>
        <v>Social Services</v>
      </c>
      <c r="E4285" t="str">
        <f t="shared" si="199"/>
        <v>2</v>
      </c>
      <c r="F4285" t="s">
        <v>61</v>
      </c>
      <c r="G4285" s="2">
        <v>0</v>
      </c>
      <c r="H4285" s="2">
        <v>12434</v>
      </c>
      <c r="I4285" s="2">
        <v>0</v>
      </c>
      <c r="J4285" s="105">
        <f>SUMIF([1]MMM!$A:$A,A4285,[1]MMM!$F:$F)</f>
        <v>12434</v>
      </c>
      <c r="K4285" s="2" t="s">
        <v>10</v>
      </c>
      <c r="L4285" s="2">
        <v>0</v>
      </c>
      <c r="M4285" t="s">
        <v>11298</v>
      </c>
      <c r="N4285" t="s">
        <v>12575</v>
      </c>
      <c r="O4285" t="s">
        <v>10871</v>
      </c>
      <c r="P4285" t="s">
        <v>10875</v>
      </c>
    </row>
    <row r="4286" spans="1:16" x14ac:dyDescent="0.3">
      <c r="A4286" t="s">
        <v>4867</v>
      </c>
      <c r="B4286" s="2" t="str">
        <f t="shared" si="200"/>
        <v>5251</v>
      </c>
      <c r="C4286" s="2">
        <f t="shared" si="198"/>
        <v>5251</v>
      </c>
      <c r="D4286" t="str">
        <f>VLOOKUP(C4286,'Cost Centre'!A:B,2,)</f>
        <v>Social Services</v>
      </c>
      <c r="E4286" t="str">
        <f t="shared" si="199"/>
        <v>2</v>
      </c>
      <c r="F4286" t="s">
        <v>63</v>
      </c>
      <c r="G4286" s="2">
        <v>0</v>
      </c>
      <c r="H4286" s="2">
        <v>13.4</v>
      </c>
      <c r="I4286" s="2">
        <v>0</v>
      </c>
      <c r="J4286" s="105">
        <f>SUMIF([1]MMM!$A:$A,A4286,[1]MMM!$F:$F)</f>
        <v>13.4</v>
      </c>
      <c r="K4286" s="2" t="s">
        <v>10</v>
      </c>
      <c r="L4286" s="2">
        <v>20</v>
      </c>
      <c r="M4286" t="s">
        <v>11298</v>
      </c>
      <c r="N4286" t="s">
        <v>12575</v>
      </c>
      <c r="O4286" t="s">
        <v>10871</v>
      </c>
      <c r="P4286" t="s">
        <v>10875</v>
      </c>
    </row>
    <row r="4287" spans="1:16" x14ac:dyDescent="0.3">
      <c r="A4287" t="s">
        <v>4868</v>
      </c>
      <c r="B4287" s="2" t="str">
        <f t="shared" si="200"/>
        <v>5251</v>
      </c>
      <c r="C4287" s="2">
        <f t="shared" si="198"/>
        <v>5251</v>
      </c>
      <c r="D4287" t="str">
        <f>VLOOKUP(C4287,'Cost Centre'!A:B,2,)</f>
        <v>Social Services</v>
      </c>
      <c r="E4287" t="str">
        <f t="shared" si="199"/>
        <v>2</v>
      </c>
      <c r="F4287" t="s">
        <v>67</v>
      </c>
      <c r="G4287" s="2">
        <v>0</v>
      </c>
      <c r="H4287" s="2">
        <v>96.25</v>
      </c>
      <c r="I4287" s="2">
        <v>0</v>
      </c>
      <c r="J4287" s="105">
        <f>SUMIF([1]MMM!$A:$A,A4287,[1]MMM!$F:$F)</f>
        <v>105</v>
      </c>
      <c r="K4287" s="2" t="s">
        <v>10</v>
      </c>
      <c r="L4287" s="2">
        <v>105</v>
      </c>
      <c r="M4287" t="s">
        <v>11298</v>
      </c>
      <c r="N4287" t="s">
        <v>12575</v>
      </c>
      <c r="O4287" t="s">
        <v>10871</v>
      </c>
      <c r="P4287" t="s">
        <v>10876</v>
      </c>
    </row>
    <row r="4288" spans="1:16" x14ac:dyDescent="0.3">
      <c r="A4288" t="s">
        <v>4869</v>
      </c>
      <c r="B4288" s="2" t="str">
        <f t="shared" si="200"/>
        <v>5251</v>
      </c>
      <c r="C4288" s="2">
        <f t="shared" si="198"/>
        <v>5251</v>
      </c>
      <c r="D4288" t="str">
        <f>VLOOKUP(C4288,'Cost Centre'!A:B,2,)</f>
        <v>Social Services</v>
      </c>
      <c r="E4288" t="str">
        <f t="shared" si="199"/>
        <v>2</v>
      </c>
      <c r="F4288" t="s">
        <v>68</v>
      </c>
      <c r="G4288" s="2">
        <v>0</v>
      </c>
      <c r="H4288" s="2">
        <v>2185.9299999999998</v>
      </c>
      <c r="I4288" s="2">
        <v>0</v>
      </c>
      <c r="J4288" s="105">
        <f>SUMIF([1]MMM!$A:$A,A4288,[1]MMM!$F:$F)</f>
        <v>2403.5300000000002</v>
      </c>
      <c r="K4288" s="2" t="s">
        <v>10</v>
      </c>
      <c r="L4288" s="2">
        <v>2568</v>
      </c>
      <c r="M4288" t="s">
        <v>11298</v>
      </c>
      <c r="N4288" t="s">
        <v>12575</v>
      </c>
      <c r="O4288" t="s">
        <v>10871</v>
      </c>
      <c r="P4288" t="s">
        <v>10876</v>
      </c>
    </row>
    <row r="4289" spans="1:16" x14ac:dyDescent="0.3">
      <c r="A4289" t="s">
        <v>4870</v>
      </c>
      <c r="B4289" s="2" t="str">
        <f t="shared" si="200"/>
        <v>5251</v>
      </c>
      <c r="C4289" s="2">
        <f t="shared" si="198"/>
        <v>5251</v>
      </c>
      <c r="D4289" t="str">
        <f>VLOOKUP(C4289,'Cost Centre'!A:B,2,)</f>
        <v>Social Services</v>
      </c>
      <c r="E4289" t="str">
        <f t="shared" si="199"/>
        <v>2</v>
      </c>
      <c r="F4289" t="s">
        <v>69</v>
      </c>
      <c r="G4289" s="2">
        <v>0</v>
      </c>
      <c r="H4289" s="2">
        <v>28421.68</v>
      </c>
      <c r="I4289" s="2">
        <v>0</v>
      </c>
      <c r="J4289" s="105">
        <f>SUMIF([1]MMM!$A:$A,A4289,[1]MMM!$F:$F)</f>
        <v>31005.47</v>
      </c>
      <c r="K4289" s="2" t="s">
        <v>10</v>
      </c>
      <c r="L4289" s="2">
        <v>31005</v>
      </c>
      <c r="M4289" t="s">
        <v>11298</v>
      </c>
      <c r="N4289" t="s">
        <v>12575</v>
      </c>
      <c r="O4289" t="s">
        <v>10871</v>
      </c>
      <c r="P4289" t="s">
        <v>10876</v>
      </c>
    </row>
    <row r="4290" spans="1:16" x14ac:dyDescent="0.3">
      <c r="A4290" t="s">
        <v>4871</v>
      </c>
      <c r="B4290" s="2" t="str">
        <f t="shared" si="200"/>
        <v>5251</v>
      </c>
      <c r="C4290" s="2">
        <f t="shared" ref="C4290:C4353" si="201">VALUE(B4290)</f>
        <v>5251</v>
      </c>
      <c r="D4290" t="str">
        <f>VLOOKUP(C4290,'Cost Centre'!A:B,2,)</f>
        <v>Social Services</v>
      </c>
      <c r="E4290" t="str">
        <f t="shared" ref="E4290:E4353" si="202">MID(A4290,5,1)</f>
        <v>2</v>
      </c>
      <c r="F4290" t="s">
        <v>70</v>
      </c>
      <c r="G4290" s="2">
        <v>0</v>
      </c>
      <c r="H4290" s="2">
        <v>1635.92</v>
      </c>
      <c r="I4290" s="2">
        <v>0</v>
      </c>
      <c r="J4290" s="105">
        <f>SUMIF([1]MMM!$A:$A,A4290,[1]MMM!$F:$F)</f>
        <v>1784.64</v>
      </c>
      <c r="K4290" s="2" t="s">
        <v>10</v>
      </c>
      <c r="L4290" s="2">
        <v>1784</v>
      </c>
      <c r="M4290" t="s">
        <v>11298</v>
      </c>
      <c r="N4290" t="s">
        <v>12575</v>
      </c>
      <c r="O4290" t="s">
        <v>10871</v>
      </c>
      <c r="P4290" t="s">
        <v>10876</v>
      </c>
    </row>
    <row r="4291" spans="1:16" x14ac:dyDescent="0.3">
      <c r="A4291" t="s">
        <v>4872</v>
      </c>
      <c r="B4291" s="2" t="str">
        <f t="shared" ref="B4291:B4354" si="203">MID(A4291,1,4)</f>
        <v>5251</v>
      </c>
      <c r="C4291" s="2">
        <f t="shared" si="201"/>
        <v>5251</v>
      </c>
      <c r="D4291" t="str">
        <f>VLOOKUP(C4291,'Cost Centre'!A:B,2,)</f>
        <v>Social Services</v>
      </c>
      <c r="E4291" t="str">
        <f t="shared" si="202"/>
        <v>2</v>
      </c>
      <c r="F4291" t="s">
        <v>90</v>
      </c>
      <c r="G4291" s="2">
        <v>0</v>
      </c>
      <c r="H4291" s="2">
        <v>0</v>
      </c>
      <c r="I4291" s="2">
        <v>0</v>
      </c>
      <c r="J4291" s="105">
        <f>SUMIF([1]MMM!$A:$A,A4291,[1]MMM!$F:$F)</f>
        <v>0</v>
      </c>
      <c r="K4291" s="2" t="s">
        <v>10</v>
      </c>
      <c r="L4291" s="2">
        <v>0</v>
      </c>
      <c r="M4291" t="s">
        <v>11298</v>
      </c>
      <c r="N4291" t="s">
        <v>12575</v>
      </c>
      <c r="O4291" t="s">
        <v>10871</v>
      </c>
      <c r="P4291" t="s">
        <v>10881</v>
      </c>
    </row>
    <row r="4292" spans="1:16" x14ac:dyDescent="0.3">
      <c r="A4292" t="s">
        <v>4873</v>
      </c>
      <c r="B4292" s="2" t="str">
        <f t="shared" si="203"/>
        <v>5251</v>
      </c>
      <c r="C4292" s="2">
        <f t="shared" si="201"/>
        <v>5251</v>
      </c>
      <c r="D4292" t="str">
        <f>VLOOKUP(C4292,'Cost Centre'!A:B,2,)</f>
        <v>Social Services</v>
      </c>
      <c r="E4292" t="str">
        <f t="shared" si="202"/>
        <v>2</v>
      </c>
      <c r="F4292" t="s">
        <v>10880</v>
      </c>
      <c r="G4292" s="2">
        <v>0</v>
      </c>
      <c r="H4292" s="2">
        <v>0</v>
      </c>
      <c r="I4292" s="2">
        <v>0</v>
      </c>
      <c r="J4292" s="105">
        <f>SUMIF([1]MMM!$A:$A,A4292,[1]MMM!$F:$F)</f>
        <v>0</v>
      </c>
      <c r="K4292" s="2" t="s">
        <v>10</v>
      </c>
      <c r="L4292" s="2">
        <v>0</v>
      </c>
      <c r="M4292" t="s">
        <v>11298</v>
      </c>
      <c r="N4292" t="s">
        <v>12575</v>
      </c>
      <c r="O4292" t="s">
        <v>10871</v>
      </c>
      <c r="P4292" t="s">
        <v>10881</v>
      </c>
    </row>
    <row r="4293" spans="1:16" x14ac:dyDescent="0.3">
      <c r="A4293" t="s">
        <v>4874</v>
      </c>
      <c r="B4293" s="2" t="str">
        <f t="shared" si="203"/>
        <v>5251</v>
      </c>
      <c r="C4293" s="2">
        <f t="shared" si="201"/>
        <v>5251</v>
      </c>
      <c r="D4293" t="str">
        <f>VLOOKUP(C4293,'Cost Centre'!A:B,2,)</f>
        <v>Social Services</v>
      </c>
      <c r="E4293" t="str">
        <f t="shared" si="202"/>
        <v>2</v>
      </c>
      <c r="F4293" t="s">
        <v>92</v>
      </c>
      <c r="G4293" s="2">
        <v>0</v>
      </c>
      <c r="H4293" s="2">
        <v>4990</v>
      </c>
      <c r="I4293" s="2">
        <v>0</v>
      </c>
      <c r="J4293" s="105">
        <f>SUMIF([1]MMM!$A:$A,A4293,[1]MMM!$F:$F)</f>
        <v>4990</v>
      </c>
      <c r="K4293" s="2" t="s">
        <v>10</v>
      </c>
      <c r="L4293" s="2">
        <v>5000</v>
      </c>
      <c r="M4293" t="s">
        <v>11298</v>
      </c>
      <c r="N4293" t="s">
        <v>12575</v>
      </c>
      <c r="O4293" t="s">
        <v>10871</v>
      </c>
      <c r="P4293" t="s">
        <v>10881</v>
      </c>
    </row>
    <row r="4294" spans="1:16" x14ac:dyDescent="0.3">
      <c r="A4294" t="s">
        <v>4875</v>
      </c>
      <c r="B4294" s="2" t="str">
        <f t="shared" si="203"/>
        <v>5251</v>
      </c>
      <c r="C4294" s="2">
        <f t="shared" si="201"/>
        <v>5251</v>
      </c>
      <c r="D4294" t="str">
        <f>VLOOKUP(C4294,'Cost Centre'!A:B,2,)</f>
        <v>Social Services</v>
      </c>
      <c r="E4294" t="str">
        <f t="shared" si="202"/>
        <v>2</v>
      </c>
      <c r="F4294" t="s">
        <v>93</v>
      </c>
      <c r="G4294" s="2">
        <v>0</v>
      </c>
      <c r="H4294" s="2">
        <v>1369.76</v>
      </c>
      <c r="I4294" s="2">
        <v>0</v>
      </c>
      <c r="J4294" s="105">
        <f>SUMIF([1]MMM!$A:$A,A4294,[1]MMM!$F:$F)</f>
        <v>1484.26</v>
      </c>
      <c r="K4294" s="2" t="s">
        <v>10</v>
      </c>
      <c r="L4294" s="2">
        <v>4154</v>
      </c>
      <c r="M4294" t="s">
        <v>11298</v>
      </c>
      <c r="N4294" t="s">
        <v>12575</v>
      </c>
      <c r="O4294" t="s">
        <v>10871</v>
      </c>
      <c r="P4294" t="s">
        <v>10881</v>
      </c>
    </row>
    <row r="4295" spans="1:16" x14ac:dyDescent="0.3">
      <c r="A4295" t="s">
        <v>4876</v>
      </c>
      <c r="B4295" s="2" t="str">
        <f t="shared" si="203"/>
        <v>5251</v>
      </c>
      <c r="C4295" s="2">
        <f t="shared" si="201"/>
        <v>5251</v>
      </c>
      <c r="D4295" t="str">
        <f>VLOOKUP(C4295,'Cost Centre'!A:B,2,)</f>
        <v>Social Services</v>
      </c>
      <c r="E4295" t="str">
        <f t="shared" si="202"/>
        <v>2</v>
      </c>
      <c r="F4295" t="s">
        <v>10882</v>
      </c>
      <c r="G4295" s="2">
        <v>0</v>
      </c>
      <c r="H4295" s="2">
        <v>800</v>
      </c>
      <c r="I4295" s="2">
        <v>0</v>
      </c>
      <c r="J4295" s="105">
        <f>SUMIF([1]MMM!$A:$A,A4295,[1]MMM!$F:$F)</f>
        <v>800</v>
      </c>
      <c r="K4295" s="2" t="s">
        <v>10</v>
      </c>
      <c r="L4295" s="2">
        <v>4000</v>
      </c>
      <c r="M4295" t="s">
        <v>11298</v>
      </c>
      <c r="N4295" t="s">
        <v>12575</v>
      </c>
      <c r="O4295" t="s">
        <v>10871</v>
      </c>
      <c r="P4295" t="s">
        <v>10881</v>
      </c>
    </row>
    <row r="4296" spans="1:16" x14ac:dyDescent="0.3">
      <c r="A4296" t="s">
        <v>4877</v>
      </c>
      <c r="B4296" s="2" t="str">
        <f t="shared" si="203"/>
        <v>5251</v>
      </c>
      <c r="C4296" s="2">
        <f t="shared" si="201"/>
        <v>5251</v>
      </c>
      <c r="D4296" t="str">
        <f>VLOOKUP(C4296,'Cost Centre'!A:B,2,)</f>
        <v>Social Services</v>
      </c>
      <c r="E4296" t="str">
        <f t="shared" si="202"/>
        <v>2</v>
      </c>
      <c r="F4296" t="s">
        <v>10883</v>
      </c>
      <c r="G4296" s="2">
        <v>0</v>
      </c>
      <c r="H4296" s="2">
        <v>488</v>
      </c>
      <c r="I4296" s="2">
        <v>0</v>
      </c>
      <c r="J4296" s="105">
        <f>SUMIF([1]MMM!$A:$A,A4296,[1]MMM!$F:$F)</f>
        <v>488</v>
      </c>
      <c r="K4296" s="2" t="s">
        <v>10</v>
      </c>
      <c r="L4296" s="2">
        <v>1000</v>
      </c>
      <c r="M4296" t="s">
        <v>11298</v>
      </c>
      <c r="N4296" t="s">
        <v>12575</v>
      </c>
      <c r="O4296" t="s">
        <v>10871</v>
      </c>
      <c r="P4296" t="s">
        <v>10881</v>
      </c>
    </row>
    <row r="4297" spans="1:16" x14ac:dyDescent="0.3">
      <c r="A4297" t="s">
        <v>4878</v>
      </c>
      <c r="B4297" s="2" t="str">
        <f t="shared" si="203"/>
        <v>5251</v>
      </c>
      <c r="C4297" s="2">
        <f t="shared" si="201"/>
        <v>5251</v>
      </c>
      <c r="D4297" t="str">
        <f>VLOOKUP(C4297,'Cost Centre'!A:B,2,)</f>
        <v>Social Services</v>
      </c>
      <c r="E4297" t="str">
        <f t="shared" si="202"/>
        <v>2</v>
      </c>
      <c r="F4297" t="s">
        <v>103</v>
      </c>
      <c r="G4297" s="2">
        <v>0</v>
      </c>
      <c r="H4297" s="2">
        <v>0</v>
      </c>
      <c r="I4297" s="2">
        <v>0</v>
      </c>
      <c r="J4297" s="105">
        <f>SUMIF([1]MMM!$A:$A,A4297,[1]MMM!$F:$F)</f>
        <v>0</v>
      </c>
      <c r="K4297" s="2" t="s">
        <v>10</v>
      </c>
      <c r="L4297" s="2">
        <v>0</v>
      </c>
      <c r="M4297" t="s">
        <v>11298</v>
      </c>
      <c r="N4297" t="s">
        <v>12575</v>
      </c>
      <c r="O4297" t="s">
        <v>10871</v>
      </c>
      <c r="P4297" t="s">
        <v>10881</v>
      </c>
    </row>
    <row r="4298" spans="1:16" x14ac:dyDescent="0.3">
      <c r="A4298" t="s">
        <v>4879</v>
      </c>
      <c r="B4298" s="2" t="str">
        <f t="shared" si="203"/>
        <v>5251</v>
      </c>
      <c r="C4298" s="2">
        <f t="shared" si="201"/>
        <v>5251</v>
      </c>
      <c r="D4298" t="str">
        <f>VLOOKUP(C4298,'Cost Centre'!A:B,2,)</f>
        <v>Social Services</v>
      </c>
      <c r="E4298" t="str">
        <f t="shared" si="202"/>
        <v>2</v>
      </c>
      <c r="F4298" t="s">
        <v>104</v>
      </c>
      <c r="G4298" s="2">
        <v>0</v>
      </c>
      <c r="H4298" s="2">
        <v>0</v>
      </c>
      <c r="I4298" s="2">
        <v>0</v>
      </c>
      <c r="J4298" s="105">
        <f>SUMIF([1]MMM!$A:$A,A4298,[1]MMM!$F:$F)</f>
        <v>0</v>
      </c>
      <c r="K4298" s="2" t="s">
        <v>10</v>
      </c>
      <c r="L4298" s="2">
        <v>0</v>
      </c>
      <c r="M4298" t="s">
        <v>11298</v>
      </c>
      <c r="N4298" t="s">
        <v>12575</v>
      </c>
      <c r="O4298" t="s">
        <v>10871</v>
      </c>
      <c r="P4298" t="s">
        <v>10881</v>
      </c>
    </row>
    <row r="4299" spans="1:16" x14ac:dyDescent="0.3">
      <c r="A4299" t="s">
        <v>4880</v>
      </c>
      <c r="B4299" s="2" t="str">
        <f t="shared" si="203"/>
        <v>5251</v>
      </c>
      <c r="C4299" s="2">
        <f t="shared" si="201"/>
        <v>5251</v>
      </c>
      <c r="D4299" t="str">
        <f>VLOOKUP(C4299,'Cost Centre'!A:B,2,)</f>
        <v>Social Services</v>
      </c>
      <c r="E4299" t="str">
        <f t="shared" si="202"/>
        <v>2</v>
      </c>
      <c r="F4299" t="s">
        <v>11683</v>
      </c>
      <c r="G4299" s="2">
        <v>0</v>
      </c>
      <c r="H4299" s="2">
        <v>4921.74</v>
      </c>
      <c r="I4299" s="2">
        <v>0</v>
      </c>
      <c r="J4299" s="105">
        <f>SUMIF([1]MMM!$A:$A,A4299,[1]MMM!$F:$F)</f>
        <v>4921.74</v>
      </c>
      <c r="K4299" s="2" t="s">
        <v>10</v>
      </c>
      <c r="L4299" s="2">
        <v>1200</v>
      </c>
      <c r="M4299" t="s">
        <v>11298</v>
      </c>
      <c r="N4299" t="s">
        <v>12575</v>
      </c>
      <c r="O4299" t="s">
        <v>10871</v>
      </c>
      <c r="P4299" t="s">
        <v>10881</v>
      </c>
    </row>
    <row r="4300" spans="1:16" x14ac:dyDescent="0.3">
      <c r="A4300" t="s">
        <v>4881</v>
      </c>
      <c r="B4300" s="2" t="str">
        <f t="shared" si="203"/>
        <v>5251</v>
      </c>
      <c r="C4300" s="2">
        <f t="shared" si="201"/>
        <v>5251</v>
      </c>
      <c r="D4300" t="str">
        <f>VLOOKUP(C4300,'Cost Centre'!A:B,2,)</f>
        <v>Social Services</v>
      </c>
      <c r="E4300" t="str">
        <f t="shared" si="202"/>
        <v>2</v>
      </c>
      <c r="F4300" t="s">
        <v>131</v>
      </c>
      <c r="G4300" s="2">
        <v>0</v>
      </c>
      <c r="H4300" s="2">
        <v>0</v>
      </c>
      <c r="I4300" s="2">
        <v>0</v>
      </c>
      <c r="J4300" s="105">
        <f>SUMIF([1]MMM!$A:$A,A4300,[1]MMM!$F:$F)</f>
        <v>0</v>
      </c>
      <c r="K4300" s="2" t="s">
        <v>10</v>
      </c>
      <c r="L4300" s="2">
        <v>0</v>
      </c>
      <c r="M4300" t="s">
        <v>11298</v>
      </c>
      <c r="N4300" t="s">
        <v>12575</v>
      </c>
      <c r="O4300" t="s">
        <v>10871</v>
      </c>
      <c r="P4300" t="s">
        <v>10881</v>
      </c>
    </row>
    <row r="4301" spans="1:16" x14ac:dyDescent="0.3">
      <c r="A4301" t="s">
        <v>4882</v>
      </c>
      <c r="B4301" s="2" t="str">
        <f t="shared" si="203"/>
        <v>5251</v>
      </c>
      <c r="C4301" s="2">
        <f t="shared" si="201"/>
        <v>5251</v>
      </c>
      <c r="D4301" t="str">
        <f>VLOOKUP(C4301,'Cost Centre'!A:B,2,)</f>
        <v>Social Services</v>
      </c>
      <c r="E4301" t="str">
        <f t="shared" si="202"/>
        <v>2</v>
      </c>
      <c r="F4301" t="s">
        <v>116</v>
      </c>
      <c r="G4301" s="2">
        <v>0</v>
      </c>
      <c r="H4301" s="2">
        <v>0</v>
      </c>
      <c r="I4301" s="2">
        <v>0</v>
      </c>
      <c r="J4301" s="105">
        <f>SUMIF([1]MMM!$A:$A,A4301,[1]MMM!$F:$F)</f>
        <v>0</v>
      </c>
      <c r="K4301" s="2" t="s">
        <v>10</v>
      </c>
      <c r="L4301" s="2">
        <v>0</v>
      </c>
      <c r="M4301" t="s">
        <v>11298</v>
      </c>
      <c r="N4301" t="s">
        <v>12575</v>
      </c>
      <c r="O4301" t="s">
        <v>10871</v>
      </c>
      <c r="P4301" t="s">
        <v>10885</v>
      </c>
    </row>
    <row r="4302" spans="1:16" x14ac:dyDescent="0.3">
      <c r="A4302" t="s">
        <v>4883</v>
      </c>
      <c r="B4302" s="2" t="str">
        <f t="shared" si="203"/>
        <v>5251</v>
      </c>
      <c r="C4302" s="2">
        <f t="shared" si="201"/>
        <v>5251</v>
      </c>
      <c r="D4302" t="str">
        <f>VLOOKUP(C4302,'Cost Centre'!A:B,2,)</f>
        <v>Social Services</v>
      </c>
      <c r="E4302" t="str">
        <f t="shared" si="202"/>
        <v>2</v>
      </c>
      <c r="F4302" t="s">
        <v>209</v>
      </c>
      <c r="G4302" s="2">
        <v>0</v>
      </c>
      <c r="H4302" s="2">
        <v>1503</v>
      </c>
      <c r="I4302" s="2">
        <v>0</v>
      </c>
      <c r="J4302" s="105">
        <f>SUMIF([1]MMM!$A:$A,A4302,[1]MMM!$F:$F)</f>
        <v>1503</v>
      </c>
      <c r="K4302" s="2" t="s">
        <v>10</v>
      </c>
      <c r="L4302" s="2">
        <v>5746</v>
      </c>
      <c r="M4302" t="s">
        <v>11298</v>
      </c>
      <c r="N4302" t="s">
        <v>12575</v>
      </c>
      <c r="O4302" t="s">
        <v>10871</v>
      </c>
      <c r="P4302" t="s">
        <v>10885</v>
      </c>
    </row>
    <row r="4303" spans="1:16" x14ac:dyDescent="0.3">
      <c r="A4303" t="s">
        <v>4884</v>
      </c>
      <c r="B4303" s="2" t="str">
        <f t="shared" si="203"/>
        <v>5251</v>
      </c>
      <c r="C4303" s="2">
        <f t="shared" si="201"/>
        <v>5251</v>
      </c>
      <c r="D4303" t="str">
        <f>VLOOKUP(C4303,'Cost Centre'!A:B,2,)</f>
        <v>Social Services</v>
      </c>
      <c r="E4303" t="str">
        <f t="shared" si="202"/>
        <v>2</v>
      </c>
      <c r="F4303" t="s">
        <v>133</v>
      </c>
      <c r="G4303" s="2">
        <v>0</v>
      </c>
      <c r="H4303" s="2">
        <v>5191.05</v>
      </c>
      <c r="I4303" s="2">
        <v>0</v>
      </c>
      <c r="J4303" s="105">
        <f>SUMIF([1]MMM!$A:$A,A4303,[1]MMM!$F:$F)</f>
        <v>5191.05</v>
      </c>
      <c r="K4303" s="2" t="s">
        <v>10</v>
      </c>
      <c r="L4303" s="2">
        <v>5192</v>
      </c>
      <c r="M4303" t="s">
        <v>11298</v>
      </c>
      <c r="N4303" t="s">
        <v>12575</v>
      </c>
      <c r="O4303" t="s">
        <v>10871</v>
      </c>
      <c r="P4303" t="s">
        <v>10885</v>
      </c>
    </row>
    <row r="4304" spans="1:16" x14ac:dyDescent="0.3">
      <c r="A4304" t="s">
        <v>12576</v>
      </c>
      <c r="B4304" s="2" t="str">
        <f t="shared" si="203"/>
        <v>5251</v>
      </c>
      <c r="C4304" s="2">
        <f t="shared" si="201"/>
        <v>5251</v>
      </c>
      <c r="D4304" t="str">
        <f>VLOOKUP(C4304,'Cost Centre'!A:B,2,)</f>
        <v>Social Services</v>
      </c>
      <c r="E4304" t="str">
        <f t="shared" si="202"/>
        <v>2</v>
      </c>
      <c r="F4304" t="s">
        <v>10890</v>
      </c>
      <c r="G4304" s="2">
        <v>0</v>
      </c>
      <c r="H4304" s="2">
        <v>0</v>
      </c>
      <c r="I4304" s="2">
        <v>0</v>
      </c>
      <c r="J4304" s="105">
        <f>SUMIF([1]MMM!$A:$A,A4304,[1]MMM!$F:$F)</f>
        <v>0</v>
      </c>
      <c r="K4304" s="2" t="s">
        <v>10</v>
      </c>
      <c r="L4304" s="2">
        <v>0</v>
      </c>
      <c r="M4304" t="s">
        <v>11298</v>
      </c>
      <c r="N4304" t="s">
        <v>12575</v>
      </c>
      <c r="O4304" t="s">
        <v>10871</v>
      </c>
      <c r="P4304" t="s">
        <v>10887</v>
      </c>
    </row>
    <row r="4305" spans="1:16" x14ac:dyDescent="0.3">
      <c r="A4305" t="s">
        <v>12577</v>
      </c>
      <c r="B4305" s="2" t="str">
        <f t="shared" si="203"/>
        <v>5251</v>
      </c>
      <c r="C4305" s="2">
        <f t="shared" si="201"/>
        <v>5251</v>
      </c>
      <c r="D4305" t="str">
        <f>VLOOKUP(C4305,'Cost Centre'!A:B,2,)</f>
        <v>Social Services</v>
      </c>
      <c r="E4305" t="str">
        <f t="shared" si="202"/>
        <v>2</v>
      </c>
      <c r="F4305" t="s">
        <v>10892</v>
      </c>
      <c r="G4305" s="2">
        <v>0</v>
      </c>
      <c r="H4305" s="2">
        <v>0</v>
      </c>
      <c r="I4305" s="2">
        <v>0</v>
      </c>
      <c r="J4305" s="105">
        <f>SUMIF([1]MMM!$A:$A,A4305,[1]MMM!$F:$F)</f>
        <v>0</v>
      </c>
      <c r="K4305" s="2" t="s">
        <v>10</v>
      </c>
      <c r="L4305" s="2">
        <v>0</v>
      </c>
      <c r="M4305" t="s">
        <v>11298</v>
      </c>
      <c r="N4305" t="s">
        <v>12575</v>
      </c>
      <c r="O4305" t="s">
        <v>10871</v>
      </c>
      <c r="P4305" t="s">
        <v>10887</v>
      </c>
    </row>
    <row r="4306" spans="1:16" x14ac:dyDescent="0.3">
      <c r="A4306" t="s">
        <v>12578</v>
      </c>
      <c r="B4306" s="2" t="str">
        <f t="shared" si="203"/>
        <v>5251</v>
      </c>
      <c r="C4306" s="2">
        <f t="shared" si="201"/>
        <v>5251</v>
      </c>
      <c r="D4306" t="str">
        <f>VLOOKUP(C4306,'Cost Centre'!A:B,2,)</f>
        <v>Social Services</v>
      </c>
      <c r="E4306" t="str">
        <f t="shared" si="202"/>
        <v>2</v>
      </c>
      <c r="F4306" t="s">
        <v>10894</v>
      </c>
      <c r="G4306" s="2">
        <v>0</v>
      </c>
      <c r="H4306" s="2">
        <v>0</v>
      </c>
      <c r="I4306" s="2">
        <v>0</v>
      </c>
      <c r="J4306" s="105">
        <f>SUMIF([1]MMM!$A:$A,A4306,[1]MMM!$F:$F)</f>
        <v>0</v>
      </c>
      <c r="K4306" s="2" t="s">
        <v>10</v>
      </c>
      <c r="L4306" s="2">
        <v>0</v>
      </c>
      <c r="M4306" t="s">
        <v>11298</v>
      </c>
      <c r="N4306" t="s">
        <v>12575</v>
      </c>
      <c r="O4306" t="s">
        <v>10871</v>
      </c>
      <c r="P4306" t="s">
        <v>10887</v>
      </c>
    </row>
    <row r="4307" spans="1:16" x14ac:dyDescent="0.3">
      <c r="A4307" t="s">
        <v>12579</v>
      </c>
      <c r="B4307" s="2" t="str">
        <f t="shared" si="203"/>
        <v>5251</v>
      </c>
      <c r="C4307" s="2">
        <f t="shared" si="201"/>
        <v>5251</v>
      </c>
      <c r="D4307" t="str">
        <f>VLOOKUP(C4307,'Cost Centre'!A:B,2,)</f>
        <v>Social Services</v>
      </c>
      <c r="E4307" t="str">
        <f t="shared" si="202"/>
        <v>2</v>
      </c>
      <c r="F4307" t="s">
        <v>10896</v>
      </c>
      <c r="G4307" s="2">
        <v>0</v>
      </c>
      <c r="H4307" s="2">
        <v>0</v>
      </c>
      <c r="I4307" s="2">
        <v>0</v>
      </c>
      <c r="J4307" s="105">
        <f>SUMIF([1]MMM!$A:$A,A4307,[1]MMM!$F:$F)</f>
        <v>0</v>
      </c>
      <c r="K4307" s="2" t="s">
        <v>10</v>
      </c>
      <c r="L4307" s="2">
        <v>0</v>
      </c>
      <c r="M4307" t="s">
        <v>11298</v>
      </c>
      <c r="N4307" t="s">
        <v>12575</v>
      </c>
      <c r="O4307" t="s">
        <v>10871</v>
      </c>
      <c r="P4307" t="s">
        <v>10887</v>
      </c>
    </row>
    <row r="4308" spans="1:16" x14ac:dyDescent="0.3">
      <c r="A4308" t="s">
        <v>12580</v>
      </c>
      <c r="B4308" s="2" t="str">
        <f t="shared" si="203"/>
        <v>5251</v>
      </c>
      <c r="C4308" s="2">
        <f t="shared" si="201"/>
        <v>5251</v>
      </c>
      <c r="D4308" t="str">
        <f>VLOOKUP(C4308,'Cost Centre'!A:B,2,)</f>
        <v>Social Services</v>
      </c>
      <c r="E4308" t="str">
        <f t="shared" si="202"/>
        <v>2</v>
      </c>
      <c r="F4308" t="s">
        <v>10898</v>
      </c>
      <c r="G4308" s="2">
        <v>0</v>
      </c>
      <c r="H4308" s="2">
        <v>0</v>
      </c>
      <c r="I4308" s="2">
        <v>0</v>
      </c>
      <c r="J4308" s="105">
        <f>SUMIF([1]MMM!$A:$A,A4308,[1]MMM!$F:$F)</f>
        <v>0</v>
      </c>
      <c r="K4308" s="2" t="s">
        <v>10</v>
      </c>
      <c r="L4308" s="2">
        <v>0</v>
      </c>
      <c r="M4308" t="s">
        <v>11298</v>
      </c>
      <c r="N4308" t="s">
        <v>12575</v>
      </c>
      <c r="O4308" t="s">
        <v>10871</v>
      </c>
      <c r="P4308" t="s">
        <v>10887</v>
      </c>
    </row>
    <row r="4309" spans="1:16" x14ac:dyDescent="0.3">
      <c r="A4309" t="s">
        <v>12581</v>
      </c>
      <c r="B4309" s="2" t="str">
        <f t="shared" si="203"/>
        <v>5251</v>
      </c>
      <c r="C4309" s="2">
        <f t="shared" si="201"/>
        <v>5251</v>
      </c>
      <c r="D4309" t="str">
        <f>VLOOKUP(C4309,'Cost Centre'!A:B,2,)</f>
        <v>Social Services</v>
      </c>
      <c r="E4309" t="str">
        <f t="shared" si="202"/>
        <v>2</v>
      </c>
      <c r="F4309" t="s">
        <v>10900</v>
      </c>
      <c r="G4309" s="2">
        <v>0</v>
      </c>
      <c r="H4309" s="2">
        <v>0</v>
      </c>
      <c r="I4309" s="2">
        <v>0</v>
      </c>
      <c r="J4309" s="105">
        <f>SUMIF([1]MMM!$A:$A,A4309,[1]MMM!$F:$F)</f>
        <v>0</v>
      </c>
      <c r="K4309" s="2" t="s">
        <v>10</v>
      </c>
      <c r="L4309" s="2">
        <v>0</v>
      </c>
      <c r="M4309" t="s">
        <v>11298</v>
      </c>
      <c r="N4309" t="s">
        <v>12575</v>
      </c>
      <c r="O4309" t="s">
        <v>10871</v>
      </c>
      <c r="P4309" t="s">
        <v>10887</v>
      </c>
    </row>
    <row r="4310" spans="1:16" x14ac:dyDescent="0.3">
      <c r="A4310" t="s">
        <v>12582</v>
      </c>
      <c r="B4310" s="2" t="str">
        <f t="shared" si="203"/>
        <v>5251</v>
      </c>
      <c r="C4310" s="2">
        <f t="shared" si="201"/>
        <v>5251</v>
      </c>
      <c r="D4310" t="str">
        <f>VLOOKUP(C4310,'Cost Centre'!A:B,2,)</f>
        <v>Social Services</v>
      </c>
      <c r="E4310" t="str">
        <f t="shared" si="202"/>
        <v>2</v>
      </c>
      <c r="F4310" t="s">
        <v>10902</v>
      </c>
      <c r="G4310" s="2">
        <v>0</v>
      </c>
      <c r="H4310" s="2">
        <v>0</v>
      </c>
      <c r="I4310" s="2">
        <v>0</v>
      </c>
      <c r="J4310" s="105">
        <f>SUMIF([1]MMM!$A:$A,A4310,[1]MMM!$F:$F)</f>
        <v>0</v>
      </c>
      <c r="K4310" s="2" t="s">
        <v>10</v>
      </c>
      <c r="L4310" s="2">
        <v>0</v>
      </c>
      <c r="M4310" t="s">
        <v>11298</v>
      </c>
      <c r="N4310" t="s">
        <v>12575</v>
      </c>
      <c r="O4310" t="s">
        <v>10871</v>
      </c>
      <c r="P4310" t="s">
        <v>10887</v>
      </c>
    </row>
    <row r="4311" spans="1:16" x14ac:dyDescent="0.3">
      <c r="A4311" t="s">
        <v>12583</v>
      </c>
      <c r="B4311" s="2" t="str">
        <f t="shared" si="203"/>
        <v>5251</v>
      </c>
      <c r="C4311" s="2">
        <f t="shared" si="201"/>
        <v>5251</v>
      </c>
      <c r="D4311" t="str">
        <f>VLOOKUP(C4311,'Cost Centre'!A:B,2,)</f>
        <v>Social Services</v>
      </c>
      <c r="E4311" t="str">
        <f t="shared" si="202"/>
        <v>2</v>
      </c>
      <c r="F4311" t="s">
        <v>10904</v>
      </c>
      <c r="G4311" s="2">
        <v>0</v>
      </c>
      <c r="H4311" s="2">
        <v>0</v>
      </c>
      <c r="I4311" s="2">
        <v>0</v>
      </c>
      <c r="J4311" s="105">
        <f>SUMIF([1]MMM!$A:$A,A4311,[1]MMM!$F:$F)</f>
        <v>0</v>
      </c>
      <c r="K4311" s="2" t="s">
        <v>10</v>
      </c>
      <c r="L4311" s="2">
        <v>0</v>
      </c>
      <c r="M4311" t="s">
        <v>11298</v>
      </c>
      <c r="N4311" t="s">
        <v>12575</v>
      </c>
      <c r="O4311" t="s">
        <v>10871</v>
      </c>
      <c r="P4311" t="s">
        <v>10887</v>
      </c>
    </row>
    <row r="4312" spans="1:16" x14ac:dyDescent="0.3">
      <c r="A4312" t="s">
        <v>12584</v>
      </c>
      <c r="B4312" s="2" t="str">
        <f t="shared" si="203"/>
        <v>5251</v>
      </c>
      <c r="C4312" s="2">
        <f t="shared" si="201"/>
        <v>5251</v>
      </c>
      <c r="D4312" t="str">
        <f>VLOOKUP(C4312,'Cost Centre'!A:B,2,)</f>
        <v>Social Services</v>
      </c>
      <c r="E4312" t="str">
        <f t="shared" si="202"/>
        <v>2</v>
      </c>
      <c r="F4312" t="s">
        <v>10906</v>
      </c>
      <c r="G4312" s="2">
        <v>0</v>
      </c>
      <c r="H4312" s="2">
        <v>0</v>
      </c>
      <c r="I4312" s="2">
        <v>0</v>
      </c>
      <c r="J4312" s="105">
        <f>SUMIF([1]MMM!$A:$A,A4312,[1]MMM!$F:$F)</f>
        <v>0</v>
      </c>
      <c r="K4312" s="2" t="s">
        <v>10</v>
      </c>
      <c r="L4312" s="2">
        <v>0</v>
      </c>
      <c r="M4312" t="s">
        <v>11298</v>
      </c>
      <c r="N4312" t="s">
        <v>12575</v>
      </c>
      <c r="O4312" t="s">
        <v>10871</v>
      </c>
      <c r="P4312" t="s">
        <v>10887</v>
      </c>
    </row>
    <row r="4313" spans="1:16" x14ac:dyDescent="0.3">
      <c r="A4313" t="s">
        <v>4885</v>
      </c>
      <c r="B4313" s="2" t="str">
        <f t="shared" si="203"/>
        <v>5251</v>
      </c>
      <c r="C4313" s="2">
        <f t="shared" si="201"/>
        <v>5251</v>
      </c>
      <c r="D4313" t="str">
        <f>VLOOKUP(C4313,'Cost Centre'!A:B,2,)</f>
        <v>Social Services</v>
      </c>
      <c r="E4313" t="str">
        <f t="shared" si="202"/>
        <v>3</v>
      </c>
      <c r="F4313" t="s">
        <v>10944</v>
      </c>
      <c r="G4313" s="2">
        <v>0</v>
      </c>
      <c r="H4313" s="2">
        <v>18900</v>
      </c>
      <c r="I4313" s="2">
        <v>0</v>
      </c>
      <c r="J4313" s="105">
        <f>SUMIF([1]MMM!$A:$A,A4313,[1]MMM!$F:$F)</f>
        <v>18900</v>
      </c>
      <c r="K4313" s="2" t="s">
        <v>10</v>
      </c>
      <c r="L4313" s="2">
        <v>78401</v>
      </c>
      <c r="M4313" t="s">
        <v>11298</v>
      </c>
      <c r="N4313" t="s">
        <v>12575</v>
      </c>
      <c r="O4313" t="s">
        <v>10908</v>
      </c>
      <c r="P4313" t="s">
        <v>10910</v>
      </c>
    </row>
    <row r="4314" spans="1:16" x14ac:dyDescent="0.3">
      <c r="A4314" t="s">
        <v>4886</v>
      </c>
      <c r="B4314" s="2" t="str">
        <f t="shared" si="203"/>
        <v>5251</v>
      </c>
      <c r="C4314" s="2">
        <f t="shared" si="201"/>
        <v>5251</v>
      </c>
      <c r="D4314" t="str">
        <f>VLOOKUP(C4314,'Cost Centre'!A:B,2,)</f>
        <v>Social Services</v>
      </c>
      <c r="E4314" t="str">
        <f t="shared" si="202"/>
        <v>3</v>
      </c>
      <c r="F4314" t="s">
        <v>10945</v>
      </c>
      <c r="G4314" s="2">
        <v>0</v>
      </c>
      <c r="H4314" s="2">
        <v>51927.57</v>
      </c>
      <c r="I4314" s="2">
        <v>0</v>
      </c>
      <c r="J4314" s="105">
        <f>SUMIF([1]MMM!$A:$A,A4314,[1]MMM!$F:$F)</f>
        <v>51927.57</v>
      </c>
      <c r="K4314" s="2" t="s">
        <v>10</v>
      </c>
      <c r="L4314" s="2">
        <v>33979</v>
      </c>
      <c r="M4314" t="s">
        <v>11298</v>
      </c>
      <c r="N4314" t="s">
        <v>12575</v>
      </c>
      <c r="O4314" t="s">
        <v>10908</v>
      </c>
      <c r="P4314" t="s">
        <v>10910</v>
      </c>
    </row>
    <row r="4315" spans="1:16" x14ac:dyDescent="0.3">
      <c r="A4315" t="s">
        <v>4887</v>
      </c>
      <c r="B4315" s="2" t="str">
        <f t="shared" si="203"/>
        <v>5251</v>
      </c>
      <c r="C4315" s="2">
        <f t="shared" si="201"/>
        <v>5251</v>
      </c>
      <c r="D4315" t="str">
        <f>VLOOKUP(C4315,'Cost Centre'!A:B,2,)</f>
        <v>Social Services</v>
      </c>
      <c r="E4315" t="str">
        <f t="shared" si="202"/>
        <v>3</v>
      </c>
      <c r="F4315" t="s">
        <v>2148</v>
      </c>
      <c r="G4315" s="2">
        <v>0</v>
      </c>
      <c r="H4315" s="2">
        <v>0</v>
      </c>
      <c r="I4315" s="2">
        <v>0</v>
      </c>
      <c r="J4315" s="105">
        <f>SUMIF([1]MMM!$A:$A,A4315,[1]MMM!$F:$F)</f>
        <v>0</v>
      </c>
      <c r="K4315" s="2" t="s">
        <v>10</v>
      </c>
      <c r="L4315" s="2">
        <v>0</v>
      </c>
      <c r="M4315" t="s">
        <v>11298</v>
      </c>
      <c r="N4315" t="s">
        <v>12575</v>
      </c>
      <c r="O4315" t="s">
        <v>10908</v>
      </c>
      <c r="P4315" t="s">
        <v>10910</v>
      </c>
    </row>
    <row r="4316" spans="1:16" x14ac:dyDescent="0.3">
      <c r="A4316" t="s">
        <v>12585</v>
      </c>
      <c r="B4316" s="2" t="str">
        <f t="shared" si="203"/>
        <v>5251</v>
      </c>
      <c r="C4316" s="2">
        <f t="shared" si="201"/>
        <v>5251</v>
      </c>
      <c r="D4316" t="str">
        <f>VLOOKUP(C4316,'Cost Centre'!A:B,2,)</f>
        <v>Social Services</v>
      </c>
      <c r="E4316" t="str">
        <f t="shared" si="202"/>
        <v>3</v>
      </c>
      <c r="F4316" t="s">
        <v>10912</v>
      </c>
      <c r="G4316" s="2">
        <v>0</v>
      </c>
      <c r="H4316" s="2">
        <v>0</v>
      </c>
      <c r="I4316" s="2">
        <v>-246486.61</v>
      </c>
      <c r="J4316" s="105">
        <f>SUMIF([1]MMM!$A:$A,A4316,[1]MMM!$F:$F)</f>
        <v>-246486.61</v>
      </c>
      <c r="K4316" s="2" t="s">
        <v>10</v>
      </c>
      <c r="L4316" s="2">
        <v>0</v>
      </c>
      <c r="M4316" t="s">
        <v>11298</v>
      </c>
      <c r="N4316" t="s">
        <v>12575</v>
      </c>
      <c r="O4316" t="s">
        <v>10908</v>
      </c>
      <c r="P4316" t="s">
        <v>10913</v>
      </c>
    </row>
    <row r="4317" spans="1:16" x14ac:dyDescent="0.3">
      <c r="A4317" t="s">
        <v>12586</v>
      </c>
      <c r="B4317" s="2" t="str">
        <f t="shared" si="203"/>
        <v>5251</v>
      </c>
      <c r="C4317" s="2">
        <f t="shared" si="201"/>
        <v>5251</v>
      </c>
      <c r="D4317" t="str">
        <f>VLOOKUP(C4317,'Cost Centre'!A:B,2,)</f>
        <v>Social Services</v>
      </c>
      <c r="E4317" t="str">
        <f t="shared" si="202"/>
        <v>3</v>
      </c>
      <c r="F4317" t="s">
        <v>10915</v>
      </c>
      <c r="G4317" s="2">
        <v>0</v>
      </c>
      <c r="H4317" s="2">
        <v>0</v>
      </c>
      <c r="I4317" s="2">
        <v>0</v>
      </c>
      <c r="J4317" s="105">
        <f>SUMIF([1]MMM!$A:$A,A4317,[1]MMM!$F:$F)</f>
        <v>0</v>
      </c>
      <c r="K4317" s="2" t="s">
        <v>10</v>
      </c>
      <c r="L4317" s="2">
        <v>0</v>
      </c>
      <c r="M4317" t="s">
        <v>11298</v>
      </c>
      <c r="N4317" t="s">
        <v>12575</v>
      </c>
      <c r="O4317" t="s">
        <v>10908</v>
      </c>
      <c r="P4317" t="s">
        <v>10913</v>
      </c>
    </row>
    <row r="4318" spans="1:16" x14ac:dyDescent="0.3">
      <c r="A4318" t="s">
        <v>1240</v>
      </c>
      <c r="B4318" s="2" t="str">
        <f t="shared" si="203"/>
        <v>5251</v>
      </c>
      <c r="C4318" s="2">
        <f t="shared" si="201"/>
        <v>5251</v>
      </c>
      <c r="D4318" t="str">
        <f>VLOOKUP(C4318,'Cost Centre'!A:B,2,)</f>
        <v>Social Services</v>
      </c>
      <c r="E4318" t="str">
        <f t="shared" si="202"/>
        <v>8</v>
      </c>
      <c r="F4318" t="s">
        <v>462</v>
      </c>
      <c r="G4318" s="2">
        <v>256563.75</v>
      </c>
      <c r="H4318" s="2">
        <v>0</v>
      </c>
      <c r="I4318" s="2">
        <v>0</v>
      </c>
      <c r="J4318" s="105">
        <f>SUMIF([1]MMM!$A:$A,A4318,[1]MMM!$F:$F)</f>
        <v>256563.75</v>
      </c>
      <c r="K4318" s="2" t="s">
        <v>460</v>
      </c>
      <c r="L4318" s="2">
        <v>0</v>
      </c>
      <c r="M4318" t="s">
        <v>11298</v>
      </c>
      <c r="N4318" t="s">
        <v>12575</v>
      </c>
      <c r="O4318" t="s">
        <v>10916</v>
      </c>
      <c r="P4318" t="s">
        <v>10917</v>
      </c>
    </row>
    <row r="4319" spans="1:16" x14ac:dyDescent="0.3">
      <c r="A4319" t="s">
        <v>1241</v>
      </c>
      <c r="B4319" s="2" t="str">
        <f t="shared" si="203"/>
        <v>5251</v>
      </c>
      <c r="C4319" s="2">
        <f t="shared" si="201"/>
        <v>5251</v>
      </c>
      <c r="D4319" t="str">
        <f>VLOOKUP(C4319,'Cost Centre'!A:B,2,)</f>
        <v>Social Services</v>
      </c>
      <c r="E4319" t="str">
        <f t="shared" si="202"/>
        <v>8</v>
      </c>
      <c r="F4319" t="s">
        <v>464</v>
      </c>
      <c r="G4319" s="2">
        <v>0</v>
      </c>
      <c r="H4319" s="2">
        <v>0</v>
      </c>
      <c r="I4319" s="2">
        <v>0</v>
      </c>
      <c r="J4319" s="105">
        <f>SUMIF([1]MMM!$A:$A,A4319,[1]MMM!$F:$F)</f>
        <v>0</v>
      </c>
      <c r="K4319" s="2" t="s">
        <v>460</v>
      </c>
      <c r="L4319" s="2">
        <v>0</v>
      </c>
      <c r="M4319" t="s">
        <v>11298</v>
      </c>
      <c r="N4319" t="s">
        <v>12575</v>
      </c>
      <c r="O4319" t="s">
        <v>10916</v>
      </c>
      <c r="P4319" t="s">
        <v>10917</v>
      </c>
    </row>
    <row r="4320" spans="1:16" x14ac:dyDescent="0.3">
      <c r="A4320" t="s">
        <v>1242</v>
      </c>
      <c r="B4320" s="2" t="str">
        <f t="shared" si="203"/>
        <v>5251</v>
      </c>
      <c r="C4320" s="2">
        <f t="shared" si="201"/>
        <v>5251</v>
      </c>
      <c r="D4320" t="str">
        <f>VLOOKUP(C4320,'Cost Centre'!A:B,2,)</f>
        <v>Social Services</v>
      </c>
      <c r="E4320" t="str">
        <f t="shared" si="202"/>
        <v>8</v>
      </c>
      <c r="F4320" t="s">
        <v>466</v>
      </c>
      <c r="G4320" s="2">
        <v>0</v>
      </c>
      <c r="H4320" s="2">
        <v>0</v>
      </c>
      <c r="I4320" s="2">
        <v>0</v>
      </c>
      <c r="J4320" s="105">
        <f>SUMIF([1]MMM!$A:$A,A4320,[1]MMM!$F:$F)</f>
        <v>0</v>
      </c>
      <c r="K4320" s="2" t="s">
        <v>460</v>
      </c>
      <c r="L4320" s="2">
        <v>0</v>
      </c>
      <c r="M4320" t="s">
        <v>11298</v>
      </c>
      <c r="N4320" t="s">
        <v>12575</v>
      </c>
      <c r="O4320" t="s">
        <v>10916</v>
      </c>
      <c r="P4320" t="s">
        <v>10917</v>
      </c>
    </row>
    <row r="4321" spans="1:16" x14ac:dyDescent="0.3">
      <c r="A4321" t="s">
        <v>1243</v>
      </c>
      <c r="B4321" s="2" t="str">
        <f t="shared" si="203"/>
        <v>5251</v>
      </c>
      <c r="C4321" s="2">
        <f t="shared" si="201"/>
        <v>5251</v>
      </c>
      <c r="D4321" t="str">
        <f>VLOOKUP(C4321,'Cost Centre'!A:B,2,)</f>
        <v>Social Services</v>
      </c>
      <c r="E4321" t="str">
        <f t="shared" si="202"/>
        <v>8</v>
      </c>
      <c r="F4321" t="s">
        <v>468</v>
      </c>
      <c r="G4321" s="2">
        <v>0</v>
      </c>
      <c r="H4321" s="2">
        <v>246486.61</v>
      </c>
      <c r="I4321" s="2">
        <v>0</v>
      </c>
      <c r="J4321" s="105">
        <f>SUMIF([1]MMM!$A:$A,A4321,[1]MMM!$F:$F)</f>
        <v>246486.61</v>
      </c>
      <c r="K4321" s="2" t="s">
        <v>460</v>
      </c>
      <c r="L4321" s="2">
        <v>0</v>
      </c>
      <c r="M4321" t="s">
        <v>11298</v>
      </c>
      <c r="N4321" t="s">
        <v>12575</v>
      </c>
      <c r="O4321" t="s">
        <v>10916</v>
      </c>
      <c r="P4321" t="s">
        <v>10917</v>
      </c>
    </row>
    <row r="4322" spans="1:16" x14ac:dyDescent="0.3">
      <c r="A4322" t="s">
        <v>1244</v>
      </c>
      <c r="B4322" s="2" t="str">
        <f t="shared" si="203"/>
        <v>5251</v>
      </c>
      <c r="C4322" s="2">
        <f t="shared" si="201"/>
        <v>5251</v>
      </c>
      <c r="D4322" t="str">
        <f>VLOOKUP(C4322,'Cost Centre'!A:B,2,)</f>
        <v>Social Services</v>
      </c>
      <c r="E4322" t="str">
        <f t="shared" si="202"/>
        <v>8</v>
      </c>
      <c r="F4322" t="s">
        <v>470</v>
      </c>
      <c r="G4322" s="2">
        <v>0</v>
      </c>
      <c r="H4322" s="2">
        <v>0</v>
      </c>
      <c r="I4322" s="2">
        <v>0</v>
      </c>
      <c r="J4322" s="105">
        <f>SUMIF([1]MMM!$A:$A,A4322,[1]MMM!$F:$F)</f>
        <v>0</v>
      </c>
      <c r="K4322" s="2" t="s">
        <v>460</v>
      </c>
      <c r="L4322" s="2">
        <v>0</v>
      </c>
      <c r="M4322" t="s">
        <v>11298</v>
      </c>
      <c r="N4322" t="s">
        <v>12575</v>
      </c>
      <c r="O4322" t="s">
        <v>10916</v>
      </c>
      <c r="P4322" t="s">
        <v>10917</v>
      </c>
    </row>
    <row r="4323" spans="1:16" x14ac:dyDescent="0.3">
      <c r="A4323" t="s">
        <v>4888</v>
      </c>
      <c r="B4323" s="2" t="str">
        <f t="shared" si="203"/>
        <v>5251</v>
      </c>
      <c r="C4323" s="2">
        <f t="shared" si="201"/>
        <v>5251</v>
      </c>
      <c r="D4323" t="str">
        <f>VLOOKUP(C4323,'Cost Centre'!A:B,2,)</f>
        <v>Social Services</v>
      </c>
      <c r="E4323" t="str">
        <f t="shared" si="202"/>
        <v>8</v>
      </c>
      <c r="F4323" t="s">
        <v>2159</v>
      </c>
      <c r="G4323" s="2">
        <v>0</v>
      </c>
      <c r="H4323" s="2">
        <v>0</v>
      </c>
      <c r="I4323" s="2">
        <v>0</v>
      </c>
      <c r="J4323" s="105">
        <f>SUMIF([1]MMM!$A:$A,A4323,[1]MMM!$F:$F)</f>
        <v>0</v>
      </c>
      <c r="K4323" s="2" t="s">
        <v>460</v>
      </c>
      <c r="L4323" s="2">
        <v>0</v>
      </c>
      <c r="M4323" t="s">
        <v>11298</v>
      </c>
      <c r="N4323" t="s">
        <v>12575</v>
      </c>
      <c r="O4323" t="s">
        <v>10916</v>
      </c>
      <c r="P4323" t="s">
        <v>10917</v>
      </c>
    </row>
    <row r="4324" spans="1:16" x14ac:dyDescent="0.3">
      <c r="A4324" t="s">
        <v>4889</v>
      </c>
      <c r="B4324" s="2" t="str">
        <f t="shared" si="203"/>
        <v>5261</v>
      </c>
      <c r="C4324" s="2">
        <f t="shared" si="201"/>
        <v>5261</v>
      </c>
      <c r="D4324" t="str">
        <f>VLOOKUP(C4324,'Cost Centre'!A:B,2,)</f>
        <v>Social Services</v>
      </c>
      <c r="E4324" t="str">
        <f t="shared" si="202"/>
        <v>2</v>
      </c>
      <c r="F4324" t="s">
        <v>48</v>
      </c>
      <c r="G4324" s="2">
        <v>0</v>
      </c>
      <c r="H4324" s="2">
        <v>2615606.34</v>
      </c>
      <c r="I4324" s="2">
        <v>0</v>
      </c>
      <c r="J4324" s="105">
        <f>SUMIF([1]MMM!$A:$A,A4324,[1]MMM!$F:$F)</f>
        <v>2615606.34</v>
      </c>
      <c r="K4324" s="2" t="s">
        <v>10</v>
      </c>
      <c r="L4324" s="2">
        <v>2614798</v>
      </c>
      <c r="M4324" t="s">
        <v>11298</v>
      </c>
      <c r="N4324" t="s">
        <v>12587</v>
      </c>
      <c r="O4324" t="s">
        <v>10871</v>
      </c>
      <c r="P4324" t="s">
        <v>10875</v>
      </c>
    </row>
    <row r="4325" spans="1:16" x14ac:dyDescent="0.3">
      <c r="A4325" t="s">
        <v>4890</v>
      </c>
      <c r="B4325" s="2" t="str">
        <f t="shared" si="203"/>
        <v>5261</v>
      </c>
      <c r="C4325" s="2">
        <f t="shared" si="201"/>
        <v>5261</v>
      </c>
      <c r="D4325" t="str">
        <f>VLOOKUP(C4325,'Cost Centre'!A:B,2,)</f>
        <v>Social Services</v>
      </c>
      <c r="E4325" t="str">
        <f t="shared" si="202"/>
        <v>2</v>
      </c>
      <c r="F4325" t="s">
        <v>51</v>
      </c>
      <c r="G4325" s="2">
        <v>0</v>
      </c>
      <c r="H4325" s="2">
        <v>10500</v>
      </c>
      <c r="I4325" s="2">
        <v>0</v>
      </c>
      <c r="J4325" s="105">
        <f>SUMIF([1]MMM!$A:$A,A4325,[1]MMM!$F:$F)</f>
        <v>12600</v>
      </c>
      <c r="K4325" s="2" t="s">
        <v>10</v>
      </c>
      <c r="L4325" s="2">
        <v>11550</v>
      </c>
      <c r="M4325" t="s">
        <v>11298</v>
      </c>
      <c r="N4325" t="s">
        <v>12587</v>
      </c>
      <c r="O4325" t="s">
        <v>10871</v>
      </c>
      <c r="P4325" t="s">
        <v>10875</v>
      </c>
    </row>
    <row r="4326" spans="1:16" x14ac:dyDescent="0.3">
      <c r="A4326" t="s">
        <v>4891</v>
      </c>
      <c r="B4326" s="2" t="str">
        <f t="shared" si="203"/>
        <v>5261</v>
      </c>
      <c r="C4326" s="2">
        <f t="shared" si="201"/>
        <v>5261</v>
      </c>
      <c r="D4326" t="str">
        <f>VLOOKUP(C4326,'Cost Centre'!A:B,2,)</f>
        <v>Social Services</v>
      </c>
      <c r="E4326" t="str">
        <f t="shared" si="202"/>
        <v>2</v>
      </c>
      <c r="F4326" t="s">
        <v>52</v>
      </c>
      <c r="G4326" s="2">
        <v>0</v>
      </c>
      <c r="H4326" s="2">
        <v>2557.11</v>
      </c>
      <c r="I4326" s="2">
        <v>0</v>
      </c>
      <c r="J4326" s="105">
        <f>SUMIF([1]MMM!$A:$A,A4326,[1]MMM!$F:$F)</f>
        <v>3409.48</v>
      </c>
      <c r="K4326" s="2" t="s">
        <v>10</v>
      </c>
      <c r="L4326" s="2">
        <v>14000</v>
      </c>
      <c r="M4326" t="s">
        <v>11298</v>
      </c>
      <c r="N4326" t="s">
        <v>12587</v>
      </c>
      <c r="O4326" t="s">
        <v>10871</v>
      </c>
      <c r="P4326" t="s">
        <v>10875</v>
      </c>
    </row>
    <row r="4327" spans="1:16" x14ac:dyDescent="0.3">
      <c r="A4327" t="s">
        <v>4892</v>
      </c>
      <c r="B4327" s="2" t="str">
        <f t="shared" si="203"/>
        <v>5261</v>
      </c>
      <c r="C4327" s="2">
        <f t="shared" si="201"/>
        <v>5261</v>
      </c>
      <c r="D4327" t="str">
        <f>VLOOKUP(C4327,'Cost Centre'!A:B,2,)</f>
        <v>Social Services</v>
      </c>
      <c r="E4327" t="str">
        <f t="shared" si="202"/>
        <v>2</v>
      </c>
      <c r="F4327" t="s">
        <v>55</v>
      </c>
      <c r="G4327" s="2">
        <v>0</v>
      </c>
      <c r="H4327" s="2">
        <v>811906.6</v>
      </c>
      <c r="I4327" s="2">
        <v>0</v>
      </c>
      <c r="J4327" s="105">
        <f>SUMIF([1]MMM!$A:$A,A4327,[1]MMM!$F:$F)</f>
        <v>835555.41</v>
      </c>
      <c r="K4327" s="2" t="s">
        <v>10</v>
      </c>
      <c r="L4327" s="2">
        <v>812084</v>
      </c>
      <c r="M4327" t="s">
        <v>11298</v>
      </c>
      <c r="N4327" t="s">
        <v>12587</v>
      </c>
      <c r="O4327" t="s">
        <v>10871</v>
      </c>
      <c r="P4327" t="s">
        <v>10875</v>
      </c>
    </row>
    <row r="4328" spans="1:16" x14ac:dyDescent="0.3">
      <c r="A4328" t="s">
        <v>4893</v>
      </c>
      <c r="B4328" s="2" t="str">
        <f t="shared" si="203"/>
        <v>5261</v>
      </c>
      <c r="C4328" s="2">
        <f t="shared" si="201"/>
        <v>5261</v>
      </c>
      <c r="D4328" t="str">
        <f>VLOOKUP(C4328,'Cost Centre'!A:B,2,)</f>
        <v>Social Services</v>
      </c>
      <c r="E4328" t="str">
        <f t="shared" si="202"/>
        <v>2</v>
      </c>
      <c r="F4328" t="s">
        <v>60</v>
      </c>
      <c r="G4328" s="2">
        <v>0</v>
      </c>
      <c r="H4328" s="2">
        <v>254924.01</v>
      </c>
      <c r="I4328" s="2">
        <v>0</v>
      </c>
      <c r="J4328" s="105">
        <f>SUMIF([1]MMM!$A:$A,A4328,[1]MMM!$F:$F)</f>
        <v>284998.01</v>
      </c>
      <c r="K4328" s="2" t="s">
        <v>10</v>
      </c>
      <c r="L4328" s="2">
        <v>258979</v>
      </c>
      <c r="M4328" t="s">
        <v>11298</v>
      </c>
      <c r="N4328" t="s">
        <v>12587</v>
      </c>
      <c r="O4328" t="s">
        <v>10871</v>
      </c>
      <c r="P4328" t="s">
        <v>10875</v>
      </c>
    </row>
    <row r="4329" spans="1:16" x14ac:dyDescent="0.3">
      <c r="A4329" t="s">
        <v>4894</v>
      </c>
      <c r="B4329" s="2" t="str">
        <f t="shared" si="203"/>
        <v>5261</v>
      </c>
      <c r="C4329" s="2">
        <f t="shared" si="201"/>
        <v>5261</v>
      </c>
      <c r="D4329" t="str">
        <f>VLOOKUP(C4329,'Cost Centre'!A:B,2,)</f>
        <v>Social Services</v>
      </c>
      <c r="E4329" t="str">
        <f t="shared" si="202"/>
        <v>2</v>
      </c>
      <c r="F4329" t="s">
        <v>61</v>
      </c>
      <c r="G4329" s="2">
        <v>0</v>
      </c>
      <c r="H4329" s="2">
        <v>218857.7</v>
      </c>
      <c r="I4329" s="2">
        <v>0</v>
      </c>
      <c r="J4329" s="105">
        <f>SUMIF([1]MMM!$A:$A,A4329,[1]MMM!$F:$F)</f>
        <v>218857.7</v>
      </c>
      <c r="K4329" s="2" t="s">
        <v>10</v>
      </c>
      <c r="L4329" s="2">
        <v>532710</v>
      </c>
      <c r="M4329" t="s">
        <v>11298</v>
      </c>
      <c r="N4329" t="s">
        <v>12587</v>
      </c>
      <c r="O4329" t="s">
        <v>10871</v>
      </c>
      <c r="P4329" t="s">
        <v>10875</v>
      </c>
    </row>
    <row r="4330" spans="1:16" x14ac:dyDescent="0.3">
      <c r="A4330" t="s">
        <v>4895</v>
      </c>
      <c r="B4330" s="2" t="str">
        <f t="shared" si="203"/>
        <v>5261</v>
      </c>
      <c r="C4330" s="2">
        <f t="shared" si="201"/>
        <v>5261</v>
      </c>
      <c r="D4330" t="str">
        <f>VLOOKUP(C4330,'Cost Centre'!A:B,2,)</f>
        <v>Social Services</v>
      </c>
      <c r="E4330" t="str">
        <f t="shared" si="202"/>
        <v>2</v>
      </c>
      <c r="F4330" t="s">
        <v>62</v>
      </c>
      <c r="G4330" s="2">
        <v>0</v>
      </c>
      <c r="H4330" s="2">
        <v>22946.400000000001</v>
      </c>
      <c r="I4330" s="2">
        <v>0</v>
      </c>
      <c r="J4330" s="105">
        <f>SUMIF([1]MMM!$A:$A,A4330,[1]MMM!$F:$F)</f>
        <v>22946.400000000001</v>
      </c>
      <c r="K4330" s="2" t="s">
        <v>10</v>
      </c>
      <c r="L4330" s="2">
        <v>34419</v>
      </c>
      <c r="M4330" t="s">
        <v>11298</v>
      </c>
      <c r="N4330" t="s">
        <v>12587</v>
      </c>
      <c r="O4330" t="s">
        <v>10871</v>
      </c>
      <c r="P4330" t="s">
        <v>10875</v>
      </c>
    </row>
    <row r="4331" spans="1:16" x14ac:dyDescent="0.3">
      <c r="A4331" t="s">
        <v>4896</v>
      </c>
      <c r="B4331" s="2" t="str">
        <f t="shared" si="203"/>
        <v>5261</v>
      </c>
      <c r="C4331" s="2">
        <f t="shared" si="201"/>
        <v>5261</v>
      </c>
      <c r="D4331" t="str">
        <f>VLOOKUP(C4331,'Cost Centre'!A:B,2,)</f>
        <v>Social Services</v>
      </c>
      <c r="E4331" t="str">
        <f t="shared" si="202"/>
        <v>2</v>
      </c>
      <c r="F4331" t="s">
        <v>67</v>
      </c>
      <c r="G4331" s="2">
        <v>0</v>
      </c>
      <c r="H4331" s="2">
        <v>630</v>
      </c>
      <c r="I4331" s="2">
        <v>0</v>
      </c>
      <c r="J4331" s="105">
        <f>SUMIF([1]MMM!$A:$A,A4331,[1]MMM!$F:$F)</f>
        <v>630</v>
      </c>
      <c r="K4331" s="2" t="s">
        <v>10</v>
      </c>
      <c r="L4331" s="2">
        <v>630</v>
      </c>
      <c r="M4331" t="s">
        <v>11298</v>
      </c>
      <c r="N4331" t="s">
        <v>12587</v>
      </c>
      <c r="O4331" t="s">
        <v>10871</v>
      </c>
      <c r="P4331" t="s">
        <v>10876</v>
      </c>
    </row>
    <row r="4332" spans="1:16" x14ac:dyDescent="0.3">
      <c r="A4332" t="s">
        <v>4897</v>
      </c>
      <c r="B4332" s="2" t="str">
        <f t="shared" si="203"/>
        <v>5261</v>
      </c>
      <c r="C4332" s="2">
        <f t="shared" si="201"/>
        <v>5261</v>
      </c>
      <c r="D4332" t="str">
        <f>VLOOKUP(C4332,'Cost Centre'!A:B,2,)</f>
        <v>Social Services</v>
      </c>
      <c r="E4332" t="str">
        <f t="shared" si="202"/>
        <v>2</v>
      </c>
      <c r="F4332" t="s">
        <v>68</v>
      </c>
      <c r="G4332" s="2">
        <v>0</v>
      </c>
      <c r="H4332" s="2">
        <v>14845.7</v>
      </c>
      <c r="I4332" s="2">
        <v>0</v>
      </c>
      <c r="J4332" s="105">
        <f>SUMIF([1]MMM!$A:$A,A4332,[1]MMM!$F:$F)</f>
        <v>16204.31</v>
      </c>
      <c r="K4332" s="2" t="s">
        <v>10</v>
      </c>
      <c r="L4332" s="2">
        <v>16112</v>
      </c>
      <c r="M4332" t="s">
        <v>11298</v>
      </c>
      <c r="N4332" t="s">
        <v>12587</v>
      </c>
      <c r="O4332" t="s">
        <v>10871</v>
      </c>
      <c r="P4332" t="s">
        <v>10876</v>
      </c>
    </row>
    <row r="4333" spans="1:16" x14ac:dyDescent="0.3">
      <c r="A4333" t="s">
        <v>4898</v>
      </c>
      <c r="B4333" s="2" t="str">
        <f t="shared" si="203"/>
        <v>5261</v>
      </c>
      <c r="C4333" s="2">
        <f t="shared" si="201"/>
        <v>5261</v>
      </c>
      <c r="D4333" t="str">
        <f>VLOOKUP(C4333,'Cost Centre'!A:B,2,)</f>
        <v>Social Services</v>
      </c>
      <c r="E4333" t="str">
        <f t="shared" si="202"/>
        <v>2</v>
      </c>
      <c r="F4333" t="s">
        <v>10877</v>
      </c>
      <c r="G4333" s="2">
        <v>0</v>
      </c>
      <c r="H4333" s="2">
        <v>194887.71</v>
      </c>
      <c r="I4333" s="2">
        <v>0</v>
      </c>
      <c r="J4333" s="105">
        <f>SUMIF([1]MMM!$A:$A,A4333,[1]MMM!$F:$F)</f>
        <v>194887.71</v>
      </c>
      <c r="K4333" s="2" t="s">
        <v>10</v>
      </c>
      <c r="L4333" s="2">
        <v>186724</v>
      </c>
      <c r="M4333" t="s">
        <v>11298</v>
      </c>
      <c r="N4333" t="s">
        <v>12587</v>
      </c>
      <c r="O4333" t="s">
        <v>10871</v>
      </c>
      <c r="P4333" t="s">
        <v>10876</v>
      </c>
    </row>
    <row r="4334" spans="1:16" x14ac:dyDescent="0.3">
      <c r="A4334" t="s">
        <v>4899</v>
      </c>
      <c r="B4334" s="2" t="str">
        <f t="shared" si="203"/>
        <v>5261</v>
      </c>
      <c r="C4334" s="2">
        <f t="shared" si="201"/>
        <v>5261</v>
      </c>
      <c r="D4334" t="str">
        <f>VLOOKUP(C4334,'Cost Centre'!A:B,2,)</f>
        <v>Social Services</v>
      </c>
      <c r="E4334" t="str">
        <f t="shared" si="202"/>
        <v>2</v>
      </c>
      <c r="F4334" t="s">
        <v>69</v>
      </c>
      <c r="G4334" s="2">
        <v>0</v>
      </c>
      <c r="H4334" s="2">
        <v>348302.62</v>
      </c>
      <c r="I4334" s="2">
        <v>0</v>
      </c>
      <c r="J4334" s="105">
        <f>SUMIF([1]MMM!$A:$A,A4334,[1]MMM!$F:$F)</f>
        <v>348302.62</v>
      </c>
      <c r="K4334" s="2" t="s">
        <v>10</v>
      </c>
      <c r="L4334" s="2">
        <v>347981</v>
      </c>
      <c r="M4334" t="s">
        <v>11298</v>
      </c>
      <c r="N4334" t="s">
        <v>12587</v>
      </c>
      <c r="O4334" t="s">
        <v>10871</v>
      </c>
      <c r="P4334" t="s">
        <v>10876</v>
      </c>
    </row>
    <row r="4335" spans="1:16" x14ac:dyDescent="0.3">
      <c r="A4335" t="s">
        <v>4900</v>
      </c>
      <c r="B4335" s="2" t="str">
        <f t="shared" si="203"/>
        <v>5261</v>
      </c>
      <c r="C4335" s="2">
        <f t="shared" si="201"/>
        <v>5261</v>
      </c>
      <c r="D4335" t="str">
        <f>VLOOKUP(C4335,'Cost Centre'!A:B,2,)</f>
        <v>Social Services</v>
      </c>
      <c r="E4335" t="str">
        <f t="shared" si="202"/>
        <v>2</v>
      </c>
      <c r="F4335" t="s">
        <v>70</v>
      </c>
      <c r="G4335" s="2">
        <v>0</v>
      </c>
      <c r="H4335" s="2">
        <v>10707.84</v>
      </c>
      <c r="I4335" s="2">
        <v>0</v>
      </c>
      <c r="J4335" s="105">
        <f>SUMIF([1]MMM!$A:$A,A4335,[1]MMM!$F:$F)</f>
        <v>10707.84</v>
      </c>
      <c r="K4335" s="2" t="s">
        <v>10</v>
      </c>
      <c r="L4335" s="2">
        <v>10708</v>
      </c>
      <c r="M4335" t="s">
        <v>11298</v>
      </c>
      <c r="N4335" t="s">
        <v>12587</v>
      </c>
      <c r="O4335" t="s">
        <v>10871</v>
      </c>
      <c r="P4335" t="s">
        <v>10876</v>
      </c>
    </row>
    <row r="4336" spans="1:16" x14ac:dyDescent="0.3">
      <c r="A4336" t="s">
        <v>4901</v>
      </c>
      <c r="B4336" s="2" t="str">
        <f t="shared" si="203"/>
        <v>5261</v>
      </c>
      <c r="C4336" s="2">
        <f t="shared" si="201"/>
        <v>5261</v>
      </c>
      <c r="D4336" t="str">
        <f>VLOOKUP(C4336,'Cost Centre'!A:B,2,)</f>
        <v>Social Services</v>
      </c>
      <c r="E4336" t="str">
        <f t="shared" si="202"/>
        <v>2</v>
      </c>
      <c r="F4336" t="s">
        <v>141</v>
      </c>
      <c r="G4336" s="2">
        <v>0</v>
      </c>
      <c r="H4336" s="2">
        <v>0</v>
      </c>
      <c r="I4336" s="2">
        <v>0</v>
      </c>
      <c r="J4336" s="105">
        <f>SUMIF([1]MMM!$A:$A,A4336,[1]MMM!$F:$F)</f>
        <v>0</v>
      </c>
      <c r="K4336" s="2" t="s">
        <v>10</v>
      </c>
      <c r="L4336" s="2">
        <v>-37300</v>
      </c>
      <c r="M4336" t="s">
        <v>11298</v>
      </c>
      <c r="N4336" t="s">
        <v>12587</v>
      </c>
      <c r="O4336" t="s">
        <v>10871</v>
      </c>
      <c r="P4336" t="s">
        <v>10878</v>
      </c>
    </row>
    <row r="4337" spans="1:16" x14ac:dyDescent="0.3">
      <c r="A4337" t="s">
        <v>4902</v>
      </c>
      <c r="B4337" s="2" t="str">
        <f t="shared" si="203"/>
        <v>5261</v>
      </c>
      <c r="C4337" s="2">
        <f t="shared" si="201"/>
        <v>5261</v>
      </c>
      <c r="D4337" t="str">
        <f>VLOOKUP(C4337,'Cost Centre'!A:B,2,)</f>
        <v>Social Services</v>
      </c>
      <c r="E4337" t="str">
        <f t="shared" si="202"/>
        <v>2</v>
      </c>
      <c r="F4337" t="s">
        <v>327</v>
      </c>
      <c r="G4337" s="2">
        <v>0</v>
      </c>
      <c r="H4337" s="2">
        <v>0</v>
      </c>
      <c r="I4337" s="2">
        <v>0</v>
      </c>
      <c r="J4337" s="105">
        <f>SUMIF([1]MMM!$A:$A,A4337,[1]MMM!$F:$F)</f>
        <v>0</v>
      </c>
      <c r="K4337" s="2" t="s">
        <v>10</v>
      </c>
      <c r="L4337" s="2">
        <v>0</v>
      </c>
      <c r="M4337" t="s">
        <v>11298</v>
      </c>
      <c r="N4337" t="s">
        <v>12587</v>
      </c>
      <c r="O4337" t="s">
        <v>10871</v>
      </c>
      <c r="P4337" t="s">
        <v>10878</v>
      </c>
    </row>
    <row r="4338" spans="1:16" x14ac:dyDescent="0.3">
      <c r="A4338" t="s">
        <v>4903</v>
      </c>
      <c r="B4338" s="2" t="str">
        <f t="shared" si="203"/>
        <v>5261</v>
      </c>
      <c r="C4338" s="2">
        <f t="shared" si="201"/>
        <v>5261</v>
      </c>
      <c r="D4338" t="str">
        <f>VLOOKUP(C4338,'Cost Centre'!A:B,2,)</f>
        <v>Social Services</v>
      </c>
      <c r="E4338" t="str">
        <f t="shared" si="202"/>
        <v>2</v>
      </c>
      <c r="F4338" t="s">
        <v>76</v>
      </c>
      <c r="G4338" s="2">
        <v>0</v>
      </c>
      <c r="H4338" s="2">
        <v>0</v>
      </c>
      <c r="I4338" s="2">
        <v>0</v>
      </c>
      <c r="J4338" s="105">
        <f>SUMIF([1]MMM!$A:$A,A4338,[1]MMM!$F:$F)</f>
        <v>0</v>
      </c>
      <c r="K4338" s="2" t="s">
        <v>10</v>
      </c>
      <c r="L4338" s="2">
        <v>0</v>
      </c>
      <c r="M4338" t="s">
        <v>11298</v>
      </c>
      <c r="N4338" t="s">
        <v>12587</v>
      </c>
      <c r="O4338" t="s">
        <v>10871</v>
      </c>
      <c r="P4338" t="s">
        <v>10931</v>
      </c>
    </row>
    <row r="4339" spans="1:16" x14ac:dyDescent="0.3">
      <c r="A4339" t="s">
        <v>4904</v>
      </c>
      <c r="B4339" s="2" t="str">
        <f t="shared" si="203"/>
        <v>5261</v>
      </c>
      <c r="C4339" s="2">
        <f t="shared" si="201"/>
        <v>5261</v>
      </c>
      <c r="D4339" t="str">
        <f>VLOOKUP(C4339,'Cost Centre'!A:B,2,)</f>
        <v>Social Services</v>
      </c>
      <c r="E4339" t="str">
        <f t="shared" si="202"/>
        <v>2</v>
      </c>
      <c r="F4339" t="s">
        <v>79</v>
      </c>
      <c r="G4339" s="2">
        <v>0</v>
      </c>
      <c r="H4339" s="2">
        <v>0</v>
      </c>
      <c r="I4339" s="2">
        <v>0</v>
      </c>
      <c r="J4339" s="105">
        <f>SUMIF([1]MMM!$A:$A,A4339,[1]MMM!$F:$F)</f>
        <v>0</v>
      </c>
      <c r="K4339" s="2" t="s">
        <v>10</v>
      </c>
      <c r="L4339" s="2">
        <v>0</v>
      </c>
      <c r="M4339" t="s">
        <v>11298</v>
      </c>
      <c r="N4339" t="s">
        <v>12587</v>
      </c>
      <c r="O4339" t="s">
        <v>10871</v>
      </c>
      <c r="P4339" t="s">
        <v>10879</v>
      </c>
    </row>
    <row r="4340" spans="1:16" x14ac:dyDescent="0.3">
      <c r="A4340" t="s">
        <v>4905</v>
      </c>
      <c r="B4340" s="2" t="str">
        <f t="shared" si="203"/>
        <v>5261</v>
      </c>
      <c r="C4340" s="2">
        <f t="shared" si="201"/>
        <v>5261</v>
      </c>
      <c r="D4340" t="str">
        <f>VLOOKUP(C4340,'Cost Centre'!A:B,2,)</f>
        <v>Social Services</v>
      </c>
      <c r="E4340" t="str">
        <f t="shared" si="202"/>
        <v>2</v>
      </c>
      <c r="F4340" t="s">
        <v>79</v>
      </c>
      <c r="G4340" s="2">
        <v>0</v>
      </c>
      <c r="H4340" s="2">
        <v>0</v>
      </c>
      <c r="I4340" s="2">
        <v>0</v>
      </c>
      <c r="J4340" s="105">
        <f>SUMIF([1]MMM!$A:$A,A4340,[1]MMM!$F:$F)</f>
        <v>0</v>
      </c>
      <c r="K4340" s="2" t="s">
        <v>10</v>
      </c>
      <c r="L4340" s="2">
        <v>0</v>
      </c>
      <c r="M4340" t="s">
        <v>11298</v>
      </c>
      <c r="N4340" t="s">
        <v>12587</v>
      </c>
      <c r="O4340" t="s">
        <v>10871</v>
      </c>
      <c r="P4340" t="s">
        <v>10879</v>
      </c>
    </row>
    <row r="4341" spans="1:16" x14ac:dyDescent="0.3">
      <c r="A4341" t="s">
        <v>4906</v>
      </c>
      <c r="B4341" s="2" t="str">
        <f t="shared" si="203"/>
        <v>5261</v>
      </c>
      <c r="C4341" s="2">
        <f t="shared" si="201"/>
        <v>5261</v>
      </c>
      <c r="D4341" t="str">
        <f>VLOOKUP(C4341,'Cost Centre'!A:B,2,)</f>
        <v>Social Services</v>
      </c>
      <c r="E4341" t="str">
        <f t="shared" si="202"/>
        <v>2</v>
      </c>
      <c r="F4341" t="s">
        <v>79</v>
      </c>
      <c r="G4341" s="2">
        <v>0</v>
      </c>
      <c r="H4341" s="2">
        <v>0</v>
      </c>
      <c r="I4341" s="2">
        <v>0</v>
      </c>
      <c r="J4341" s="105">
        <f>SUMIF([1]MMM!$A:$A,A4341,[1]MMM!$F:$F)</f>
        <v>0</v>
      </c>
      <c r="K4341" s="2" t="s">
        <v>10</v>
      </c>
      <c r="L4341" s="2">
        <v>0</v>
      </c>
      <c r="M4341" t="s">
        <v>11298</v>
      </c>
      <c r="N4341" t="s">
        <v>12587</v>
      </c>
      <c r="O4341" t="s">
        <v>10871</v>
      </c>
      <c r="P4341" t="s">
        <v>10879</v>
      </c>
    </row>
    <row r="4342" spans="1:16" x14ac:dyDescent="0.3">
      <c r="A4342" t="s">
        <v>4907</v>
      </c>
      <c r="B4342" s="2" t="str">
        <f t="shared" si="203"/>
        <v>5261</v>
      </c>
      <c r="C4342" s="2">
        <f t="shared" si="201"/>
        <v>5261</v>
      </c>
      <c r="D4342" t="str">
        <f>VLOOKUP(C4342,'Cost Centre'!A:B,2,)</f>
        <v>Social Services</v>
      </c>
      <c r="E4342" t="str">
        <f t="shared" si="202"/>
        <v>2</v>
      </c>
      <c r="F4342" t="s">
        <v>79</v>
      </c>
      <c r="G4342" s="2">
        <v>0</v>
      </c>
      <c r="H4342" s="2">
        <v>0</v>
      </c>
      <c r="I4342" s="2">
        <v>0</v>
      </c>
      <c r="J4342" s="105">
        <f>SUMIF([1]MMM!$A:$A,A4342,[1]MMM!$F:$F)</f>
        <v>0</v>
      </c>
      <c r="K4342" s="2" t="s">
        <v>10</v>
      </c>
      <c r="L4342" s="2">
        <v>0</v>
      </c>
      <c r="M4342" t="s">
        <v>11298</v>
      </c>
      <c r="N4342" t="s">
        <v>12587</v>
      </c>
      <c r="O4342" t="s">
        <v>10871</v>
      </c>
      <c r="P4342" t="s">
        <v>10879</v>
      </c>
    </row>
    <row r="4343" spans="1:16" x14ac:dyDescent="0.3">
      <c r="A4343" t="s">
        <v>4908</v>
      </c>
      <c r="B4343" s="2" t="str">
        <f t="shared" si="203"/>
        <v>5261</v>
      </c>
      <c r="C4343" s="2">
        <f t="shared" si="201"/>
        <v>5261</v>
      </c>
      <c r="D4343" t="str">
        <f>VLOOKUP(C4343,'Cost Centre'!A:B,2,)</f>
        <v>Social Services</v>
      </c>
      <c r="E4343" t="str">
        <f t="shared" si="202"/>
        <v>2</v>
      </c>
      <c r="F4343" t="s">
        <v>79</v>
      </c>
      <c r="G4343" s="2">
        <v>0</v>
      </c>
      <c r="H4343" s="2">
        <v>0</v>
      </c>
      <c r="I4343" s="2">
        <v>0</v>
      </c>
      <c r="J4343" s="105">
        <f>SUMIF([1]MMM!$A:$A,A4343,[1]MMM!$F:$F)</f>
        <v>0</v>
      </c>
      <c r="K4343" s="2" t="s">
        <v>10</v>
      </c>
      <c r="L4343" s="2">
        <v>0</v>
      </c>
      <c r="M4343" t="s">
        <v>11298</v>
      </c>
      <c r="N4343" t="s">
        <v>12587</v>
      </c>
      <c r="O4343" t="s">
        <v>10871</v>
      </c>
      <c r="P4343" t="s">
        <v>10879</v>
      </c>
    </row>
    <row r="4344" spans="1:16" x14ac:dyDescent="0.3">
      <c r="A4344" t="s">
        <v>4909</v>
      </c>
      <c r="B4344" s="2" t="str">
        <f t="shared" si="203"/>
        <v>5261</v>
      </c>
      <c r="C4344" s="2">
        <f t="shared" si="201"/>
        <v>5261</v>
      </c>
      <c r="D4344" t="str">
        <f>VLOOKUP(C4344,'Cost Centre'!A:B,2,)</f>
        <v>Social Services</v>
      </c>
      <c r="E4344" t="str">
        <f t="shared" si="202"/>
        <v>2</v>
      </c>
      <c r="F4344" t="s">
        <v>227</v>
      </c>
      <c r="G4344" s="2">
        <v>0</v>
      </c>
      <c r="H4344" s="2">
        <v>0</v>
      </c>
      <c r="I4344" s="2">
        <v>0</v>
      </c>
      <c r="J4344" s="105">
        <f>SUMIF([1]MMM!$A:$A,A4344,[1]MMM!$F:$F)</f>
        <v>0</v>
      </c>
      <c r="K4344" s="2" t="s">
        <v>10</v>
      </c>
      <c r="L4344" s="2">
        <v>0</v>
      </c>
      <c r="M4344" t="s">
        <v>11298</v>
      </c>
      <c r="N4344" t="s">
        <v>12587</v>
      </c>
      <c r="O4344" t="s">
        <v>10871</v>
      </c>
      <c r="P4344" t="s">
        <v>10879</v>
      </c>
    </row>
    <row r="4345" spans="1:16" x14ac:dyDescent="0.3">
      <c r="A4345" t="s">
        <v>4910</v>
      </c>
      <c r="B4345" s="2" t="str">
        <f t="shared" si="203"/>
        <v>5261</v>
      </c>
      <c r="C4345" s="2">
        <f t="shared" si="201"/>
        <v>5261</v>
      </c>
      <c r="D4345" t="str">
        <f>VLOOKUP(C4345,'Cost Centre'!A:B,2,)</f>
        <v>Social Services</v>
      </c>
      <c r="E4345" t="str">
        <f t="shared" si="202"/>
        <v>2</v>
      </c>
      <c r="F4345" t="s">
        <v>2224</v>
      </c>
      <c r="G4345" s="2">
        <v>0</v>
      </c>
      <c r="H4345" s="2">
        <v>0</v>
      </c>
      <c r="I4345" s="2">
        <v>0</v>
      </c>
      <c r="J4345" s="105">
        <f>SUMIF([1]MMM!$A:$A,A4345,[1]MMM!$F:$F)</f>
        <v>0</v>
      </c>
      <c r="K4345" s="2" t="s">
        <v>10</v>
      </c>
      <c r="L4345" s="2">
        <v>0</v>
      </c>
      <c r="M4345" t="s">
        <v>11298</v>
      </c>
      <c r="N4345" t="s">
        <v>12587</v>
      </c>
      <c r="O4345" t="s">
        <v>10871</v>
      </c>
      <c r="P4345" t="s">
        <v>10879</v>
      </c>
    </row>
    <row r="4346" spans="1:16" x14ac:dyDescent="0.3">
      <c r="A4346" t="s">
        <v>12588</v>
      </c>
      <c r="B4346" s="2" t="str">
        <f t="shared" si="203"/>
        <v>5261</v>
      </c>
      <c r="C4346" s="2">
        <f t="shared" si="201"/>
        <v>5261</v>
      </c>
      <c r="D4346" t="str">
        <f>VLOOKUP(C4346,'Cost Centre'!A:B,2,)</f>
        <v>Social Services</v>
      </c>
      <c r="E4346" t="str">
        <f t="shared" si="202"/>
        <v>2</v>
      </c>
      <c r="F4346" t="s">
        <v>323</v>
      </c>
      <c r="G4346" s="2">
        <v>0</v>
      </c>
      <c r="H4346" s="2">
        <v>0</v>
      </c>
      <c r="I4346" s="2">
        <v>0</v>
      </c>
      <c r="J4346" s="105">
        <f>SUMIF([1]MMM!$A:$A,A4346,[1]MMM!$F:$F)</f>
        <v>0</v>
      </c>
      <c r="K4346" s="2" t="s">
        <v>10</v>
      </c>
      <c r="L4346" s="2">
        <v>0</v>
      </c>
      <c r="M4346" t="s">
        <v>11298</v>
      </c>
      <c r="N4346" t="s">
        <v>12587</v>
      </c>
      <c r="O4346" t="s">
        <v>10871</v>
      </c>
      <c r="P4346" t="s">
        <v>10879</v>
      </c>
    </row>
    <row r="4347" spans="1:16" x14ac:dyDescent="0.3">
      <c r="A4347" t="s">
        <v>4911</v>
      </c>
      <c r="B4347" s="2" t="str">
        <f t="shared" si="203"/>
        <v>5261</v>
      </c>
      <c r="C4347" s="2">
        <f t="shared" si="201"/>
        <v>5261</v>
      </c>
      <c r="D4347" t="str">
        <f>VLOOKUP(C4347,'Cost Centre'!A:B,2,)</f>
        <v>Social Services</v>
      </c>
      <c r="E4347" t="str">
        <f t="shared" si="202"/>
        <v>2</v>
      </c>
      <c r="F4347" t="s">
        <v>150</v>
      </c>
      <c r="G4347" s="2">
        <v>0</v>
      </c>
      <c r="H4347" s="2">
        <v>0</v>
      </c>
      <c r="I4347" s="2">
        <v>0</v>
      </c>
      <c r="J4347" s="105">
        <f>SUMIF([1]MMM!$A:$A,A4347,[1]MMM!$F:$F)</f>
        <v>0</v>
      </c>
      <c r="K4347" s="2" t="s">
        <v>10</v>
      </c>
      <c r="L4347" s="2">
        <v>0</v>
      </c>
      <c r="M4347" t="s">
        <v>11298</v>
      </c>
      <c r="N4347" t="s">
        <v>12587</v>
      </c>
      <c r="O4347" t="s">
        <v>10871</v>
      </c>
      <c r="P4347" t="s">
        <v>10879</v>
      </c>
    </row>
    <row r="4348" spans="1:16" x14ac:dyDescent="0.3">
      <c r="A4348" t="s">
        <v>4912</v>
      </c>
      <c r="B4348" s="2" t="str">
        <f t="shared" si="203"/>
        <v>5261</v>
      </c>
      <c r="C4348" s="2">
        <f t="shared" si="201"/>
        <v>5261</v>
      </c>
      <c r="D4348" t="str">
        <f>VLOOKUP(C4348,'Cost Centre'!A:B,2,)</f>
        <v>Social Services</v>
      </c>
      <c r="E4348" t="str">
        <f t="shared" si="202"/>
        <v>2</v>
      </c>
      <c r="F4348" t="s">
        <v>150</v>
      </c>
      <c r="G4348" s="2">
        <v>0</v>
      </c>
      <c r="H4348" s="2">
        <v>0</v>
      </c>
      <c r="I4348" s="2">
        <v>0</v>
      </c>
      <c r="J4348" s="105">
        <f>SUMIF([1]MMM!$A:$A,A4348,[1]MMM!$F:$F)</f>
        <v>0</v>
      </c>
      <c r="K4348" s="2" t="s">
        <v>10</v>
      </c>
      <c r="L4348" s="2">
        <v>0</v>
      </c>
      <c r="M4348" t="s">
        <v>11298</v>
      </c>
      <c r="N4348" t="s">
        <v>12587</v>
      </c>
      <c r="O4348" t="s">
        <v>10871</v>
      </c>
      <c r="P4348" t="s">
        <v>10879</v>
      </c>
    </row>
    <row r="4349" spans="1:16" x14ac:dyDescent="0.3">
      <c r="A4349" t="s">
        <v>4913</v>
      </c>
      <c r="B4349" s="2" t="str">
        <f t="shared" si="203"/>
        <v>5261</v>
      </c>
      <c r="C4349" s="2">
        <f t="shared" si="201"/>
        <v>5261</v>
      </c>
      <c r="D4349" t="str">
        <f>VLOOKUP(C4349,'Cost Centre'!A:B,2,)</f>
        <v>Social Services</v>
      </c>
      <c r="E4349" t="str">
        <f t="shared" si="202"/>
        <v>2</v>
      </c>
      <c r="F4349" t="s">
        <v>88</v>
      </c>
      <c r="G4349" s="2">
        <v>0</v>
      </c>
      <c r="H4349" s="2">
        <v>2694.43</v>
      </c>
      <c r="I4349" s="2">
        <v>0</v>
      </c>
      <c r="J4349" s="105">
        <f>SUMIF([1]MMM!$A:$A,A4349,[1]MMM!$F:$F)</f>
        <v>2694.43</v>
      </c>
      <c r="K4349" s="2" t="s">
        <v>10</v>
      </c>
      <c r="L4349" s="2">
        <v>2695</v>
      </c>
      <c r="M4349" t="s">
        <v>11298</v>
      </c>
      <c r="N4349" t="s">
        <v>12587</v>
      </c>
      <c r="O4349" t="s">
        <v>10871</v>
      </c>
      <c r="P4349" t="s">
        <v>10881</v>
      </c>
    </row>
    <row r="4350" spans="1:16" x14ac:dyDescent="0.3">
      <c r="A4350" t="s">
        <v>4914</v>
      </c>
      <c r="B4350" s="2" t="str">
        <f t="shared" si="203"/>
        <v>5261</v>
      </c>
      <c r="C4350" s="2">
        <f t="shared" si="201"/>
        <v>5261</v>
      </c>
      <c r="D4350" t="str">
        <f>VLOOKUP(C4350,'Cost Centre'!A:B,2,)</f>
        <v>Social Services</v>
      </c>
      <c r="E4350" t="str">
        <f t="shared" si="202"/>
        <v>2</v>
      </c>
      <c r="F4350" t="s">
        <v>10880</v>
      </c>
      <c r="G4350" s="2">
        <v>0</v>
      </c>
      <c r="H4350" s="2">
        <v>0</v>
      </c>
      <c r="I4350" s="2">
        <v>0</v>
      </c>
      <c r="J4350" s="105">
        <f>SUMIF([1]MMM!$A:$A,A4350,[1]MMM!$F:$F)</f>
        <v>0</v>
      </c>
      <c r="K4350" s="2" t="s">
        <v>10</v>
      </c>
      <c r="L4350" s="2">
        <v>0</v>
      </c>
      <c r="M4350" t="s">
        <v>11298</v>
      </c>
      <c r="N4350" t="s">
        <v>12587</v>
      </c>
      <c r="O4350" t="s">
        <v>10871</v>
      </c>
      <c r="P4350" t="s">
        <v>10881</v>
      </c>
    </row>
    <row r="4351" spans="1:16" x14ac:dyDescent="0.3">
      <c r="A4351" t="s">
        <v>4915</v>
      </c>
      <c r="B4351" s="2" t="str">
        <f t="shared" si="203"/>
        <v>5261</v>
      </c>
      <c r="C4351" s="2">
        <f t="shared" si="201"/>
        <v>5261</v>
      </c>
      <c r="D4351" t="str">
        <f>VLOOKUP(C4351,'Cost Centre'!A:B,2,)</f>
        <v>Social Services</v>
      </c>
      <c r="E4351" t="str">
        <f t="shared" si="202"/>
        <v>2</v>
      </c>
      <c r="F4351" t="s">
        <v>93</v>
      </c>
      <c r="G4351" s="2">
        <v>0</v>
      </c>
      <c r="H4351" s="2">
        <v>38301.11</v>
      </c>
      <c r="I4351" s="2">
        <v>0</v>
      </c>
      <c r="J4351" s="105">
        <f>SUMIF([1]MMM!$A:$A,A4351,[1]MMM!$F:$F)</f>
        <v>38809.15</v>
      </c>
      <c r="K4351" s="2" t="s">
        <v>10</v>
      </c>
      <c r="L4351" s="2">
        <v>29519</v>
      </c>
      <c r="M4351" t="s">
        <v>11298</v>
      </c>
      <c r="N4351" t="s">
        <v>12587</v>
      </c>
      <c r="O4351" t="s">
        <v>10871</v>
      </c>
      <c r="P4351" t="s">
        <v>10881</v>
      </c>
    </row>
    <row r="4352" spans="1:16" x14ac:dyDescent="0.3">
      <c r="A4352" t="s">
        <v>4916</v>
      </c>
      <c r="B4352" s="2" t="str">
        <f t="shared" si="203"/>
        <v>5261</v>
      </c>
      <c r="C4352" s="2">
        <f t="shared" si="201"/>
        <v>5261</v>
      </c>
      <c r="D4352" t="str">
        <f>VLOOKUP(C4352,'Cost Centre'!A:B,2,)</f>
        <v>Social Services</v>
      </c>
      <c r="E4352" t="str">
        <f t="shared" si="202"/>
        <v>2</v>
      </c>
      <c r="F4352" t="s">
        <v>10882</v>
      </c>
      <c r="G4352" s="2">
        <v>0</v>
      </c>
      <c r="H4352" s="2">
        <v>0</v>
      </c>
      <c r="I4352" s="2">
        <v>0</v>
      </c>
      <c r="J4352" s="105">
        <f>SUMIF([1]MMM!$A:$A,A4352,[1]MMM!$F:$F)</f>
        <v>0</v>
      </c>
      <c r="K4352" s="2" t="s">
        <v>10</v>
      </c>
      <c r="L4352" s="2">
        <v>0</v>
      </c>
      <c r="M4352" t="s">
        <v>11298</v>
      </c>
      <c r="N4352" t="s">
        <v>12587</v>
      </c>
      <c r="O4352" t="s">
        <v>10871</v>
      </c>
      <c r="P4352" t="s">
        <v>10881</v>
      </c>
    </row>
    <row r="4353" spans="1:16" x14ac:dyDescent="0.3">
      <c r="A4353" t="s">
        <v>4917</v>
      </c>
      <c r="B4353" s="2" t="str">
        <f t="shared" si="203"/>
        <v>5261</v>
      </c>
      <c r="C4353" s="2">
        <f t="shared" si="201"/>
        <v>5261</v>
      </c>
      <c r="D4353" t="str">
        <f>VLOOKUP(C4353,'Cost Centre'!A:B,2,)</f>
        <v>Social Services</v>
      </c>
      <c r="E4353" t="str">
        <f t="shared" si="202"/>
        <v>2</v>
      </c>
      <c r="F4353" t="s">
        <v>10883</v>
      </c>
      <c r="G4353" s="2">
        <v>0</v>
      </c>
      <c r="H4353" s="2">
        <v>0</v>
      </c>
      <c r="I4353" s="2">
        <v>0</v>
      </c>
      <c r="J4353" s="105">
        <f>SUMIF([1]MMM!$A:$A,A4353,[1]MMM!$F:$F)</f>
        <v>0</v>
      </c>
      <c r="K4353" s="2" t="s">
        <v>10</v>
      </c>
      <c r="L4353" s="2">
        <v>0</v>
      </c>
      <c r="M4353" t="s">
        <v>11298</v>
      </c>
      <c r="N4353" t="s">
        <v>12587</v>
      </c>
      <c r="O4353" t="s">
        <v>10871</v>
      </c>
      <c r="P4353" t="s">
        <v>10881</v>
      </c>
    </row>
    <row r="4354" spans="1:16" x14ac:dyDescent="0.3">
      <c r="A4354" t="s">
        <v>4918</v>
      </c>
      <c r="B4354" s="2" t="str">
        <f t="shared" si="203"/>
        <v>5261</v>
      </c>
      <c r="C4354" s="2">
        <f t="shared" ref="C4354:C4417" si="204">VALUE(B4354)</f>
        <v>5261</v>
      </c>
      <c r="D4354" t="str">
        <f>VLOOKUP(C4354,'Cost Centre'!A:B,2,)</f>
        <v>Social Services</v>
      </c>
      <c r="E4354" t="str">
        <f t="shared" ref="E4354:E4417" si="205">MID(A4354,5,1)</f>
        <v>2</v>
      </c>
      <c r="F4354" t="s">
        <v>103</v>
      </c>
      <c r="G4354" s="2">
        <v>0</v>
      </c>
      <c r="H4354" s="2">
        <v>0</v>
      </c>
      <c r="I4354" s="2">
        <v>0</v>
      </c>
      <c r="J4354" s="105">
        <f>SUMIF([1]MMM!$A:$A,A4354,[1]MMM!$F:$F)</f>
        <v>0</v>
      </c>
      <c r="K4354" s="2" t="s">
        <v>10</v>
      </c>
      <c r="L4354" s="2">
        <v>0</v>
      </c>
      <c r="M4354" t="s">
        <v>11298</v>
      </c>
      <c r="N4354" t="s">
        <v>12587</v>
      </c>
      <c r="O4354" t="s">
        <v>10871</v>
      </c>
      <c r="P4354" t="s">
        <v>10881</v>
      </c>
    </row>
    <row r="4355" spans="1:16" x14ac:dyDescent="0.3">
      <c r="A4355" t="s">
        <v>4919</v>
      </c>
      <c r="B4355" s="2" t="str">
        <f t="shared" ref="B4355:B4418" si="206">MID(A4355,1,4)</f>
        <v>5261</v>
      </c>
      <c r="C4355" s="2">
        <f t="shared" si="204"/>
        <v>5261</v>
      </c>
      <c r="D4355" t="str">
        <f>VLOOKUP(C4355,'Cost Centre'!A:B,2,)</f>
        <v>Social Services</v>
      </c>
      <c r="E4355" t="str">
        <f t="shared" si="205"/>
        <v>2</v>
      </c>
      <c r="F4355" t="s">
        <v>104</v>
      </c>
      <c r="G4355" s="2">
        <v>0</v>
      </c>
      <c r="H4355" s="2">
        <v>0</v>
      </c>
      <c r="I4355" s="2">
        <v>0</v>
      </c>
      <c r="J4355" s="105">
        <f>SUMIF([1]MMM!$A:$A,A4355,[1]MMM!$F:$F)</f>
        <v>0</v>
      </c>
      <c r="K4355" s="2" t="s">
        <v>10</v>
      </c>
      <c r="L4355" s="2">
        <v>0</v>
      </c>
      <c r="M4355" t="s">
        <v>11298</v>
      </c>
      <c r="N4355" t="s">
        <v>12587</v>
      </c>
      <c r="O4355" t="s">
        <v>10871</v>
      </c>
      <c r="P4355" t="s">
        <v>10881</v>
      </c>
    </row>
    <row r="4356" spans="1:16" x14ac:dyDescent="0.3">
      <c r="A4356" t="s">
        <v>4920</v>
      </c>
      <c r="B4356" s="2" t="str">
        <f t="shared" si="206"/>
        <v>5261</v>
      </c>
      <c r="C4356" s="2">
        <f t="shared" si="204"/>
        <v>5261</v>
      </c>
      <c r="D4356" t="str">
        <f>VLOOKUP(C4356,'Cost Centre'!A:B,2,)</f>
        <v>Social Services</v>
      </c>
      <c r="E4356" t="str">
        <f t="shared" si="205"/>
        <v>2</v>
      </c>
      <c r="F4356" t="s">
        <v>105</v>
      </c>
      <c r="G4356" s="2">
        <v>0</v>
      </c>
      <c r="H4356" s="2">
        <v>0</v>
      </c>
      <c r="I4356" s="2">
        <v>0</v>
      </c>
      <c r="J4356" s="105">
        <f>SUMIF([1]MMM!$A:$A,A4356,[1]MMM!$F:$F)</f>
        <v>0</v>
      </c>
      <c r="K4356" s="2" t="s">
        <v>10</v>
      </c>
      <c r="L4356" s="2">
        <v>0</v>
      </c>
      <c r="M4356" t="s">
        <v>11298</v>
      </c>
      <c r="N4356" t="s">
        <v>12587</v>
      </c>
      <c r="O4356" t="s">
        <v>10871</v>
      </c>
      <c r="P4356" t="s">
        <v>10881</v>
      </c>
    </row>
    <row r="4357" spans="1:16" x14ac:dyDescent="0.3">
      <c r="A4357" t="s">
        <v>4921</v>
      </c>
      <c r="B4357" s="2" t="str">
        <f t="shared" si="206"/>
        <v>5261</v>
      </c>
      <c r="C4357" s="2">
        <f t="shared" si="204"/>
        <v>5261</v>
      </c>
      <c r="D4357" t="str">
        <f>VLOOKUP(C4357,'Cost Centre'!A:B,2,)</f>
        <v>Social Services</v>
      </c>
      <c r="E4357" t="str">
        <f t="shared" si="205"/>
        <v>2</v>
      </c>
      <c r="F4357" t="s">
        <v>110</v>
      </c>
      <c r="G4357" s="2">
        <v>0</v>
      </c>
      <c r="H4357" s="2">
        <v>0</v>
      </c>
      <c r="I4357" s="2">
        <v>0</v>
      </c>
      <c r="J4357" s="105">
        <f>SUMIF([1]MMM!$A:$A,A4357,[1]MMM!$F:$F)</f>
        <v>0</v>
      </c>
      <c r="K4357" s="2" t="s">
        <v>10</v>
      </c>
      <c r="L4357" s="2">
        <v>0</v>
      </c>
      <c r="M4357" t="s">
        <v>11298</v>
      </c>
      <c r="N4357" t="s">
        <v>12587</v>
      </c>
      <c r="O4357" t="s">
        <v>10871</v>
      </c>
      <c r="P4357" t="s">
        <v>10881</v>
      </c>
    </row>
    <row r="4358" spans="1:16" x14ac:dyDescent="0.3">
      <c r="A4358" t="s">
        <v>4922</v>
      </c>
      <c r="B4358" s="2" t="str">
        <f t="shared" si="206"/>
        <v>5261</v>
      </c>
      <c r="C4358" s="2">
        <f t="shared" si="204"/>
        <v>5261</v>
      </c>
      <c r="D4358" t="str">
        <f>VLOOKUP(C4358,'Cost Centre'!A:B,2,)</f>
        <v>Social Services</v>
      </c>
      <c r="E4358" t="str">
        <f t="shared" si="205"/>
        <v>2</v>
      </c>
      <c r="F4358" t="s">
        <v>10884</v>
      </c>
      <c r="G4358" s="2">
        <v>0</v>
      </c>
      <c r="H4358" s="2">
        <v>0</v>
      </c>
      <c r="I4358" s="2">
        <v>0</v>
      </c>
      <c r="J4358" s="105">
        <f>SUMIF([1]MMM!$A:$A,A4358,[1]MMM!$F:$F)</f>
        <v>0</v>
      </c>
      <c r="K4358" s="2" t="s">
        <v>10</v>
      </c>
      <c r="L4358" s="2">
        <v>0</v>
      </c>
      <c r="M4358" t="s">
        <v>11298</v>
      </c>
      <c r="N4358" t="s">
        <v>12587</v>
      </c>
      <c r="O4358" t="s">
        <v>10871</v>
      </c>
      <c r="P4358" t="s">
        <v>10881</v>
      </c>
    </row>
    <row r="4359" spans="1:16" x14ac:dyDescent="0.3">
      <c r="A4359" t="s">
        <v>4923</v>
      </c>
      <c r="B4359" s="2" t="str">
        <f t="shared" si="206"/>
        <v>5261</v>
      </c>
      <c r="C4359" s="2">
        <f t="shared" si="204"/>
        <v>5261</v>
      </c>
      <c r="D4359" t="str">
        <f>VLOOKUP(C4359,'Cost Centre'!A:B,2,)</f>
        <v>Social Services</v>
      </c>
      <c r="E4359" t="str">
        <f t="shared" si="205"/>
        <v>2</v>
      </c>
      <c r="F4359" t="s">
        <v>11683</v>
      </c>
      <c r="G4359" s="2">
        <v>0</v>
      </c>
      <c r="H4359" s="2">
        <v>0</v>
      </c>
      <c r="I4359" s="2">
        <v>0</v>
      </c>
      <c r="J4359" s="105">
        <f>SUMIF([1]MMM!$A:$A,A4359,[1]MMM!$F:$F)</f>
        <v>0</v>
      </c>
      <c r="K4359" s="2" t="s">
        <v>10</v>
      </c>
      <c r="L4359" s="2">
        <v>0</v>
      </c>
      <c r="M4359" t="s">
        <v>11298</v>
      </c>
      <c r="N4359" t="s">
        <v>12587</v>
      </c>
      <c r="O4359" t="s">
        <v>10871</v>
      </c>
      <c r="P4359" t="s">
        <v>10881</v>
      </c>
    </row>
    <row r="4360" spans="1:16" x14ac:dyDescent="0.3">
      <c r="A4360" t="s">
        <v>4924</v>
      </c>
      <c r="B4360" s="2" t="str">
        <f t="shared" si="206"/>
        <v>5261</v>
      </c>
      <c r="C4360" s="2">
        <f t="shared" si="204"/>
        <v>5261</v>
      </c>
      <c r="D4360" t="str">
        <f>VLOOKUP(C4360,'Cost Centre'!A:B,2,)</f>
        <v>Social Services</v>
      </c>
      <c r="E4360" t="str">
        <f t="shared" si="205"/>
        <v>2</v>
      </c>
      <c r="F4360" t="s">
        <v>133</v>
      </c>
      <c r="G4360" s="2">
        <v>0</v>
      </c>
      <c r="H4360" s="2">
        <v>0</v>
      </c>
      <c r="I4360" s="2">
        <v>0</v>
      </c>
      <c r="J4360" s="105">
        <f>SUMIF([1]MMM!$A:$A,A4360,[1]MMM!$F:$F)</f>
        <v>0</v>
      </c>
      <c r="K4360" s="2" t="s">
        <v>10</v>
      </c>
      <c r="L4360" s="2">
        <v>0</v>
      </c>
      <c r="M4360" t="s">
        <v>11298</v>
      </c>
      <c r="N4360" t="s">
        <v>12587</v>
      </c>
      <c r="O4360" t="s">
        <v>10871</v>
      </c>
      <c r="P4360" t="s">
        <v>10885</v>
      </c>
    </row>
    <row r="4361" spans="1:16" x14ac:dyDescent="0.3">
      <c r="A4361" t="s">
        <v>4925</v>
      </c>
      <c r="B4361" s="2" t="str">
        <f t="shared" si="206"/>
        <v>5261</v>
      </c>
      <c r="C4361" s="2">
        <f t="shared" si="204"/>
        <v>5261</v>
      </c>
      <c r="D4361" t="str">
        <f>VLOOKUP(C4361,'Cost Centre'!A:B,2,)</f>
        <v>Social Services</v>
      </c>
      <c r="E4361" t="str">
        <f t="shared" si="205"/>
        <v>2</v>
      </c>
      <c r="F4361" t="s">
        <v>277</v>
      </c>
      <c r="G4361" s="2">
        <v>0</v>
      </c>
      <c r="H4361" s="2">
        <v>0</v>
      </c>
      <c r="I4361" s="2">
        <v>0</v>
      </c>
      <c r="J4361" s="105">
        <f>SUMIF([1]MMM!$A:$A,A4361,[1]MMM!$F:$F)</f>
        <v>0</v>
      </c>
      <c r="K4361" s="2" t="s">
        <v>10</v>
      </c>
      <c r="L4361" s="2">
        <v>0</v>
      </c>
      <c r="M4361" t="s">
        <v>11298</v>
      </c>
      <c r="N4361" t="s">
        <v>12587</v>
      </c>
      <c r="O4361" t="s">
        <v>10871</v>
      </c>
      <c r="P4361" t="s">
        <v>10934</v>
      </c>
    </row>
    <row r="4362" spans="1:16" x14ac:dyDescent="0.3">
      <c r="A4362" t="s">
        <v>12589</v>
      </c>
      <c r="B4362" s="2" t="str">
        <f t="shared" si="206"/>
        <v>5261</v>
      </c>
      <c r="C4362" s="2">
        <f t="shared" si="204"/>
        <v>5261</v>
      </c>
      <c r="D4362" t="str">
        <f>VLOOKUP(C4362,'Cost Centre'!A:B,2,)</f>
        <v>Social Services</v>
      </c>
      <c r="E4362" t="str">
        <f t="shared" si="205"/>
        <v>2</v>
      </c>
      <c r="F4362" t="s">
        <v>10890</v>
      </c>
      <c r="G4362" s="2">
        <v>0</v>
      </c>
      <c r="H4362" s="2">
        <v>0</v>
      </c>
      <c r="I4362" s="2">
        <v>0</v>
      </c>
      <c r="J4362" s="105">
        <f>SUMIF([1]MMM!$A:$A,A4362,[1]MMM!$F:$F)</f>
        <v>0</v>
      </c>
      <c r="K4362" s="2" t="s">
        <v>10</v>
      </c>
      <c r="L4362" s="2">
        <v>0</v>
      </c>
      <c r="M4362" t="s">
        <v>11298</v>
      </c>
      <c r="N4362" t="s">
        <v>12587</v>
      </c>
      <c r="O4362" t="s">
        <v>10871</v>
      </c>
      <c r="P4362" t="s">
        <v>10887</v>
      </c>
    </row>
    <row r="4363" spans="1:16" x14ac:dyDescent="0.3">
      <c r="A4363" t="s">
        <v>12590</v>
      </c>
      <c r="B4363" s="2" t="str">
        <f t="shared" si="206"/>
        <v>5261</v>
      </c>
      <c r="C4363" s="2">
        <f t="shared" si="204"/>
        <v>5261</v>
      </c>
      <c r="D4363" t="str">
        <f>VLOOKUP(C4363,'Cost Centre'!A:B,2,)</f>
        <v>Social Services</v>
      </c>
      <c r="E4363" t="str">
        <f t="shared" si="205"/>
        <v>2</v>
      </c>
      <c r="F4363" t="s">
        <v>10892</v>
      </c>
      <c r="G4363" s="2">
        <v>0</v>
      </c>
      <c r="H4363" s="2">
        <v>0</v>
      </c>
      <c r="I4363" s="2">
        <v>0</v>
      </c>
      <c r="J4363" s="105">
        <f>SUMIF([1]MMM!$A:$A,A4363,[1]MMM!$F:$F)</f>
        <v>0</v>
      </c>
      <c r="K4363" s="2" t="s">
        <v>10</v>
      </c>
      <c r="L4363" s="2">
        <v>0</v>
      </c>
      <c r="M4363" t="s">
        <v>11298</v>
      </c>
      <c r="N4363" t="s">
        <v>12587</v>
      </c>
      <c r="O4363" t="s">
        <v>10871</v>
      </c>
      <c r="P4363" t="s">
        <v>10887</v>
      </c>
    </row>
    <row r="4364" spans="1:16" x14ac:dyDescent="0.3">
      <c r="A4364" t="s">
        <v>12591</v>
      </c>
      <c r="B4364" s="2" t="str">
        <f t="shared" si="206"/>
        <v>5261</v>
      </c>
      <c r="C4364" s="2">
        <f t="shared" si="204"/>
        <v>5261</v>
      </c>
      <c r="D4364" t="str">
        <f>VLOOKUP(C4364,'Cost Centre'!A:B,2,)</f>
        <v>Social Services</v>
      </c>
      <c r="E4364" t="str">
        <f t="shared" si="205"/>
        <v>2</v>
      </c>
      <c r="F4364" t="s">
        <v>10894</v>
      </c>
      <c r="G4364" s="2">
        <v>0</v>
      </c>
      <c r="H4364" s="2">
        <v>0</v>
      </c>
      <c r="I4364" s="2">
        <v>0</v>
      </c>
      <c r="J4364" s="105">
        <f>SUMIF([1]MMM!$A:$A,A4364,[1]MMM!$F:$F)</f>
        <v>0</v>
      </c>
      <c r="K4364" s="2" t="s">
        <v>10</v>
      </c>
      <c r="L4364" s="2">
        <v>0</v>
      </c>
      <c r="M4364" t="s">
        <v>11298</v>
      </c>
      <c r="N4364" t="s">
        <v>12587</v>
      </c>
      <c r="O4364" t="s">
        <v>10871</v>
      </c>
      <c r="P4364" t="s">
        <v>10887</v>
      </c>
    </row>
    <row r="4365" spans="1:16" x14ac:dyDescent="0.3">
      <c r="A4365" t="s">
        <v>12592</v>
      </c>
      <c r="B4365" s="2" t="str">
        <f t="shared" si="206"/>
        <v>5261</v>
      </c>
      <c r="C4365" s="2">
        <f t="shared" si="204"/>
        <v>5261</v>
      </c>
      <c r="D4365" t="str">
        <f>VLOOKUP(C4365,'Cost Centre'!A:B,2,)</f>
        <v>Social Services</v>
      </c>
      <c r="E4365" t="str">
        <f t="shared" si="205"/>
        <v>2</v>
      </c>
      <c r="F4365" t="s">
        <v>10896</v>
      </c>
      <c r="G4365" s="2">
        <v>0</v>
      </c>
      <c r="H4365" s="2">
        <v>0</v>
      </c>
      <c r="I4365" s="2">
        <v>0</v>
      </c>
      <c r="J4365" s="105">
        <f>SUMIF([1]MMM!$A:$A,A4365,[1]MMM!$F:$F)</f>
        <v>0</v>
      </c>
      <c r="K4365" s="2" t="s">
        <v>10</v>
      </c>
      <c r="L4365" s="2">
        <v>0</v>
      </c>
      <c r="M4365" t="s">
        <v>11298</v>
      </c>
      <c r="N4365" t="s">
        <v>12587</v>
      </c>
      <c r="O4365" t="s">
        <v>10871</v>
      </c>
      <c r="P4365" t="s">
        <v>10887</v>
      </c>
    </row>
    <row r="4366" spans="1:16" x14ac:dyDescent="0.3">
      <c r="A4366" t="s">
        <v>12593</v>
      </c>
      <c r="B4366" s="2" t="str">
        <f t="shared" si="206"/>
        <v>5261</v>
      </c>
      <c r="C4366" s="2">
        <f t="shared" si="204"/>
        <v>5261</v>
      </c>
      <c r="D4366" t="str">
        <f>VLOOKUP(C4366,'Cost Centre'!A:B,2,)</f>
        <v>Social Services</v>
      </c>
      <c r="E4366" t="str">
        <f t="shared" si="205"/>
        <v>2</v>
      </c>
      <c r="F4366" t="s">
        <v>10898</v>
      </c>
      <c r="G4366" s="2">
        <v>0</v>
      </c>
      <c r="H4366" s="2">
        <v>0</v>
      </c>
      <c r="I4366" s="2">
        <v>0</v>
      </c>
      <c r="J4366" s="105">
        <f>SUMIF([1]MMM!$A:$A,A4366,[1]MMM!$F:$F)</f>
        <v>0</v>
      </c>
      <c r="K4366" s="2" t="s">
        <v>10</v>
      </c>
      <c r="L4366" s="2">
        <v>0</v>
      </c>
      <c r="M4366" t="s">
        <v>11298</v>
      </c>
      <c r="N4366" t="s">
        <v>12587</v>
      </c>
      <c r="O4366" t="s">
        <v>10871</v>
      </c>
      <c r="P4366" t="s">
        <v>10887</v>
      </c>
    </row>
    <row r="4367" spans="1:16" x14ac:dyDescent="0.3">
      <c r="A4367" t="s">
        <v>12594</v>
      </c>
      <c r="B4367" s="2" t="str">
        <f t="shared" si="206"/>
        <v>5261</v>
      </c>
      <c r="C4367" s="2">
        <f t="shared" si="204"/>
        <v>5261</v>
      </c>
      <c r="D4367" t="str">
        <f>VLOOKUP(C4367,'Cost Centre'!A:B,2,)</f>
        <v>Social Services</v>
      </c>
      <c r="E4367" t="str">
        <f t="shared" si="205"/>
        <v>2</v>
      </c>
      <c r="F4367" t="s">
        <v>10900</v>
      </c>
      <c r="G4367" s="2">
        <v>0</v>
      </c>
      <c r="H4367" s="2">
        <v>0</v>
      </c>
      <c r="I4367" s="2">
        <v>0</v>
      </c>
      <c r="J4367" s="105">
        <f>SUMIF([1]MMM!$A:$A,A4367,[1]MMM!$F:$F)</f>
        <v>0</v>
      </c>
      <c r="K4367" s="2" t="s">
        <v>10</v>
      </c>
      <c r="L4367" s="2">
        <v>0</v>
      </c>
      <c r="M4367" t="s">
        <v>11298</v>
      </c>
      <c r="N4367" t="s">
        <v>12587</v>
      </c>
      <c r="O4367" t="s">
        <v>10871</v>
      </c>
      <c r="P4367" t="s">
        <v>10887</v>
      </c>
    </row>
    <row r="4368" spans="1:16" x14ac:dyDescent="0.3">
      <c r="A4368" t="s">
        <v>12595</v>
      </c>
      <c r="B4368" s="2" t="str">
        <f t="shared" si="206"/>
        <v>5261</v>
      </c>
      <c r="C4368" s="2">
        <f t="shared" si="204"/>
        <v>5261</v>
      </c>
      <c r="D4368" t="str">
        <f>VLOOKUP(C4368,'Cost Centre'!A:B,2,)</f>
        <v>Social Services</v>
      </c>
      <c r="E4368" t="str">
        <f t="shared" si="205"/>
        <v>2</v>
      </c>
      <c r="F4368" t="s">
        <v>10902</v>
      </c>
      <c r="G4368" s="2">
        <v>0</v>
      </c>
      <c r="H4368" s="2">
        <v>0</v>
      </c>
      <c r="I4368" s="2">
        <v>0</v>
      </c>
      <c r="J4368" s="105">
        <f>SUMIF([1]MMM!$A:$A,A4368,[1]MMM!$F:$F)</f>
        <v>0</v>
      </c>
      <c r="K4368" s="2" t="s">
        <v>10</v>
      </c>
      <c r="L4368" s="2">
        <v>0</v>
      </c>
      <c r="M4368" t="s">
        <v>11298</v>
      </c>
      <c r="N4368" t="s">
        <v>12587</v>
      </c>
      <c r="O4368" t="s">
        <v>10871</v>
      </c>
      <c r="P4368" t="s">
        <v>10887</v>
      </c>
    </row>
    <row r="4369" spans="1:16" x14ac:dyDescent="0.3">
      <c r="A4369" t="s">
        <v>12596</v>
      </c>
      <c r="B4369" s="2" t="str">
        <f t="shared" si="206"/>
        <v>5261</v>
      </c>
      <c r="C4369" s="2">
        <f t="shared" si="204"/>
        <v>5261</v>
      </c>
      <c r="D4369" t="str">
        <f>VLOOKUP(C4369,'Cost Centre'!A:B,2,)</f>
        <v>Social Services</v>
      </c>
      <c r="E4369" t="str">
        <f t="shared" si="205"/>
        <v>2</v>
      </c>
      <c r="F4369" t="s">
        <v>10904</v>
      </c>
      <c r="G4369" s="2">
        <v>0</v>
      </c>
      <c r="H4369" s="2">
        <v>0</v>
      </c>
      <c r="I4369" s="2">
        <v>0</v>
      </c>
      <c r="J4369" s="105">
        <f>SUMIF([1]MMM!$A:$A,A4369,[1]MMM!$F:$F)</f>
        <v>0</v>
      </c>
      <c r="K4369" s="2" t="s">
        <v>10</v>
      </c>
      <c r="L4369" s="2">
        <v>0</v>
      </c>
      <c r="M4369" t="s">
        <v>11298</v>
      </c>
      <c r="N4369" t="s">
        <v>12587</v>
      </c>
      <c r="O4369" t="s">
        <v>10871</v>
      </c>
      <c r="P4369" t="s">
        <v>10887</v>
      </c>
    </row>
    <row r="4370" spans="1:16" x14ac:dyDescent="0.3">
      <c r="A4370" t="s">
        <v>12597</v>
      </c>
      <c r="B4370" s="2" t="str">
        <f t="shared" si="206"/>
        <v>5261</v>
      </c>
      <c r="C4370" s="2">
        <f t="shared" si="204"/>
        <v>5261</v>
      </c>
      <c r="D4370" t="str">
        <f>VLOOKUP(C4370,'Cost Centre'!A:B,2,)</f>
        <v>Social Services</v>
      </c>
      <c r="E4370" t="str">
        <f t="shared" si="205"/>
        <v>2</v>
      </c>
      <c r="F4370" t="s">
        <v>10906</v>
      </c>
      <c r="G4370" s="2">
        <v>0</v>
      </c>
      <c r="H4370" s="2">
        <v>0</v>
      </c>
      <c r="I4370" s="2">
        <v>0</v>
      </c>
      <c r="J4370" s="105">
        <f>SUMIF([1]MMM!$A:$A,A4370,[1]MMM!$F:$F)</f>
        <v>0</v>
      </c>
      <c r="K4370" s="2" t="s">
        <v>10</v>
      </c>
      <c r="L4370" s="2">
        <v>0</v>
      </c>
      <c r="M4370" t="s">
        <v>11298</v>
      </c>
      <c r="N4370" t="s">
        <v>12587</v>
      </c>
      <c r="O4370" t="s">
        <v>10871</v>
      </c>
      <c r="P4370" t="s">
        <v>10887</v>
      </c>
    </row>
    <row r="4371" spans="1:16" x14ac:dyDescent="0.3">
      <c r="A4371" t="s">
        <v>12598</v>
      </c>
      <c r="B4371" s="2" t="str">
        <f t="shared" si="206"/>
        <v>5261</v>
      </c>
      <c r="C4371" s="2">
        <f t="shared" si="204"/>
        <v>5261</v>
      </c>
      <c r="D4371" t="str">
        <f>VLOOKUP(C4371,'Cost Centre'!A:B,2,)</f>
        <v>Social Services</v>
      </c>
      <c r="E4371" t="str">
        <f t="shared" si="205"/>
        <v>2</v>
      </c>
      <c r="F4371" t="s">
        <v>11547</v>
      </c>
      <c r="G4371" s="2">
        <v>0</v>
      </c>
      <c r="H4371" s="2">
        <v>0</v>
      </c>
      <c r="I4371" s="2">
        <v>0</v>
      </c>
      <c r="J4371" s="105">
        <f>SUMIF([1]MMM!$A:$A,A4371,[1]MMM!$F:$F)</f>
        <v>0</v>
      </c>
      <c r="K4371" s="2" t="s">
        <v>10</v>
      </c>
      <c r="L4371" s="2">
        <v>0</v>
      </c>
      <c r="M4371" t="s">
        <v>11298</v>
      </c>
      <c r="N4371" t="s">
        <v>12587</v>
      </c>
      <c r="O4371" t="s">
        <v>10871</v>
      </c>
      <c r="P4371" t="s">
        <v>10887</v>
      </c>
    </row>
    <row r="4372" spans="1:16" x14ac:dyDescent="0.3">
      <c r="A4372" t="s">
        <v>4926</v>
      </c>
      <c r="B4372" s="2" t="str">
        <f t="shared" si="206"/>
        <v>5261</v>
      </c>
      <c r="C4372" s="2">
        <f t="shared" si="204"/>
        <v>5261</v>
      </c>
      <c r="D4372" t="str">
        <f>VLOOKUP(C4372,'Cost Centre'!A:B,2,)</f>
        <v>Social Services</v>
      </c>
      <c r="E4372" s="109" t="str">
        <f t="shared" si="205"/>
        <v>3</v>
      </c>
      <c r="F4372" t="s">
        <v>2132</v>
      </c>
      <c r="G4372" s="2">
        <v>0</v>
      </c>
      <c r="H4372" s="2">
        <v>0</v>
      </c>
      <c r="I4372" s="2">
        <v>0</v>
      </c>
      <c r="J4372" s="105">
        <f>SUMIF([1]MMM!$A:$A,A4372,[1]MMM!$F:$F)</f>
        <v>0</v>
      </c>
      <c r="K4372" s="2" t="s">
        <v>10</v>
      </c>
      <c r="L4372" s="2">
        <v>0</v>
      </c>
      <c r="M4372" t="s">
        <v>11298</v>
      </c>
      <c r="N4372" t="s">
        <v>12587</v>
      </c>
      <c r="O4372" t="s">
        <v>10908</v>
      </c>
      <c r="P4372" t="s">
        <v>10953</v>
      </c>
    </row>
    <row r="4373" spans="1:16" x14ac:dyDescent="0.3">
      <c r="A4373" t="s">
        <v>4927</v>
      </c>
      <c r="B4373" s="2" t="str">
        <f t="shared" si="206"/>
        <v>5261</v>
      </c>
      <c r="C4373" s="2">
        <f t="shared" si="204"/>
        <v>5261</v>
      </c>
      <c r="D4373" t="str">
        <f>VLOOKUP(C4373,'Cost Centre'!A:B,2,)</f>
        <v>Social Services</v>
      </c>
      <c r="E4373" s="109">
        <v>2</v>
      </c>
      <c r="F4373" t="s">
        <v>2133</v>
      </c>
      <c r="G4373" s="2">
        <v>0</v>
      </c>
      <c r="H4373" s="2">
        <v>0</v>
      </c>
      <c r="I4373" s="2">
        <v>0</v>
      </c>
      <c r="J4373" s="105">
        <f>SUMIF([1]MMM!$A:$A,A4373,[1]MMM!$F:$F)</f>
        <v>0</v>
      </c>
      <c r="K4373" s="2" t="s">
        <v>10</v>
      </c>
      <c r="L4373" s="2">
        <v>0</v>
      </c>
      <c r="M4373" t="s">
        <v>11298</v>
      </c>
      <c r="N4373" t="s">
        <v>12587</v>
      </c>
      <c r="O4373" t="s">
        <v>10908</v>
      </c>
      <c r="P4373" t="s">
        <v>10953</v>
      </c>
    </row>
    <row r="4374" spans="1:16" x14ac:dyDescent="0.3">
      <c r="A4374" t="s">
        <v>4928</v>
      </c>
      <c r="B4374" s="2" t="str">
        <f t="shared" si="206"/>
        <v>5261</v>
      </c>
      <c r="C4374" s="2">
        <f t="shared" si="204"/>
        <v>5261</v>
      </c>
      <c r="D4374" t="str">
        <f>VLOOKUP(C4374,'Cost Centre'!A:B,2,)</f>
        <v>Social Services</v>
      </c>
      <c r="E4374" s="109">
        <v>2</v>
      </c>
      <c r="F4374" t="s">
        <v>512</v>
      </c>
      <c r="G4374" s="2">
        <v>0</v>
      </c>
      <c r="H4374" s="2">
        <v>0</v>
      </c>
      <c r="I4374" s="2">
        <v>0</v>
      </c>
      <c r="J4374" s="105">
        <f>SUMIF([1]MMM!$A:$A,A4374,[1]MMM!$F:$F)</f>
        <v>0</v>
      </c>
      <c r="K4374" s="2" t="s">
        <v>10</v>
      </c>
      <c r="L4374" s="2">
        <v>0</v>
      </c>
      <c r="M4374" t="s">
        <v>11298</v>
      </c>
      <c r="N4374" t="s">
        <v>12587</v>
      </c>
      <c r="O4374" t="s">
        <v>10908</v>
      </c>
      <c r="P4374" t="s">
        <v>10956</v>
      </c>
    </row>
    <row r="4375" spans="1:16" x14ac:dyDescent="0.3">
      <c r="A4375" t="s">
        <v>4929</v>
      </c>
      <c r="B4375" s="2" t="str">
        <f t="shared" si="206"/>
        <v>5261</v>
      </c>
      <c r="C4375" s="2">
        <f t="shared" si="204"/>
        <v>5261</v>
      </c>
      <c r="D4375" t="str">
        <f>VLOOKUP(C4375,'Cost Centre'!A:B,2,)</f>
        <v>Social Services</v>
      </c>
      <c r="E4375" s="109">
        <v>2</v>
      </c>
      <c r="F4375" t="s">
        <v>516</v>
      </c>
      <c r="G4375" s="2">
        <v>0</v>
      </c>
      <c r="H4375" s="2">
        <v>0</v>
      </c>
      <c r="I4375" s="2">
        <v>0</v>
      </c>
      <c r="J4375" s="105">
        <f>SUMIF([1]MMM!$A:$A,A4375,[1]MMM!$F:$F)</f>
        <v>0</v>
      </c>
      <c r="K4375" s="2" t="s">
        <v>10</v>
      </c>
      <c r="L4375" s="2">
        <v>0</v>
      </c>
      <c r="M4375" t="s">
        <v>11298</v>
      </c>
      <c r="N4375" t="s">
        <v>12587</v>
      </c>
      <c r="O4375" t="s">
        <v>10908</v>
      </c>
      <c r="P4375" t="s">
        <v>10958</v>
      </c>
    </row>
    <row r="4376" spans="1:16" x14ac:dyDescent="0.3">
      <c r="A4376" t="s">
        <v>4930</v>
      </c>
      <c r="B4376" s="2" t="str">
        <f t="shared" si="206"/>
        <v>5261</v>
      </c>
      <c r="C4376" s="2">
        <f t="shared" si="204"/>
        <v>5261</v>
      </c>
      <c r="D4376" t="str">
        <f>VLOOKUP(C4376,'Cost Centre'!A:B,2,)</f>
        <v>Social Services</v>
      </c>
      <c r="E4376" t="str">
        <f t="shared" si="205"/>
        <v>3</v>
      </c>
      <c r="F4376" t="s">
        <v>10944</v>
      </c>
      <c r="G4376" s="2">
        <v>0</v>
      </c>
      <c r="H4376" s="2">
        <v>0</v>
      </c>
      <c r="I4376" s="2">
        <v>0</v>
      </c>
      <c r="J4376" s="105">
        <f>SUMIF([1]MMM!$A:$A,A4376,[1]MMM!$F:$F)</f>
        <v>0</v>
      </c>
      <c r="K4376" s="2" t="s">
        <v>10</v>
      </c>
      <c r="L4376" s="2">
        <v>313606</v>
      </c>
      <c r="M4376" t="s">
        <v>11298</v>
      </c>
      <c r="N4376" t="s">
        <v>12587</v>
      </c>
      <c r="O4376" t="s">
        <v>10908</v>
      </c>
      <c r="P4376" t="s">
        <v>10910</v>
      </c>
    </row>
    <row r="4377" spans="1:16" x14ac:dyDescent="0.3">
      <c r="A4377" t="s">
        <v>4931</v>
      </c>
      <c r="B4377" s="2" t="str">
        <f t="shared" si="206"/>
        <v>5261</v>
      </c>
      <c r="C4377" s="2">
        <f t="shared" si="204"/>
        <v>5261</v>
      </c>
      <c r="D4377" t="str">
        <f>VLOOKUP(C4377,'Cost Centre'!A:B,2,)</f>
        <v>Social Services</v>
      </c>
      <c r="E4377" t="str">
        <f t="shared" si="205"/>
        <v>3</v>
      </c>
      <c r="F4377" t="s">
        <v>10945</v>
      </c>
      <c r="G4377" s="2">
        <v>0</v>
      </c>
      <c r="H4377" s="2">
        <v>0</v>
      </c>
      <c r="I4377" s="2">
        <v>0</v>
      </c>
      <c r="J4377" s="105">
        <f>SUMIF([1]MMM!$A:$A,A4377,[1]MMM!$F:$F)</f>
        <v>0</v>
      </c>
      <c r="K4377" s="2" t="s">
        <v>10</v>
      </c>
      <c r="L4377" s="2">
        <v>135918</v>
      </c>
      <c r="M4377" t="s">
        <v>11298</v>
      </c>
      <c r="N4377" t="s">
        <v>12587</v>
      </c>
      <c r="O4377" t="s">
        <v>10908</v>
      </c>
      <c r="P4377" t="s">
        <v>10910</v>
      </c>
    </row>
    <row r="4378" spans="1:16" x14ac:dyDescent="0.3">
      <c r="A4378" t="s">
        <v>4932</v>
      </c>
      <c r="B4378" s="2" t="str">
        <f t="shared" si="206"/>
        <v>5261</v>
      </c>
      <c r="C4378" s="2">
        <f t="shared" si="204"/>
        <v>5261</v>
      </c>
      <c r="D4378" t="str">
        <f>VLOOKUP(C4378,'Cost Centre'!A:B,2,)</f>
        <v>Social Services</v>
      </c>
      <c r="E4378" t="str">
        <f t="shared" si="205"/>
        <v>3</v>
      </c>
      <c r="F4378" t="s">
        <v>2148</v>
      </c>
      <c r="G4378" s="2">
        <v>0</v>
      </c>
      <c r="H4378" s="2">
        <v>0</v>
      </c>
      <c r="I4378" s="2">
        <v>0</v>
      </c>
      <c r="J4378" s="105">
        <f>SUMIF([1]MMM!$A:$A,A4378,[1]MMM!$F:$F)</f>
        <v>0</v>
      </c>
      <c r="K4378" s="2" t="s">
        <v>10</v>
      </c>
      <c r="L4378" s="2">
        <v>0</v>
      </c>
      <c r="M4378" t="s">
        <v>11298</v>
      </c>
      <c r="N4378" t="s">
        <v>12587</v>
      </c>
      <c r="O4378" t="s">
        <v>10908</v>
      </c>
      <c r="P4378" t="s">
        <v>10910</v>
      </c>
    </row>
    <row r="4379" spans="1:16" x14ac:dyDescent="0.3">
      <c r="A4379" t="s">
        <v>12599</v>
      </c>
      <c r="B4379" s="2" t="str">
        <f t="shared" si="206"/>
        <v>5261</v>
      </c>
      <c r="C4379" s="2">
        <f t="shared" si="204"/>
        <v>5261</v>
      </c>
      <c r="D4379" t="str">
        <f>VLOOKUP(C4379,'Cost Centre'!A:B,2,)</f>
        <v>Social Services</v>
      </c>
      <c r="E4379" t="str">
        <f t="shared" si="205"/>
        <v>3</v>
      </c>
      <c r="F4379" t="s">
        <v>10912</v>
      </c>
      <c r="G4379" s="2">
        <v>0</v>
      </c>
      <c r="H4379" s="2">
        <v>0</v>
      </c>
      <c r="I4379" s="2">
        <v>-4130991.22</v>
      </c>
      <c r="J4379" s="105">
        <f>SUMIF([1]MMM!$A:$A,A4379,[1]MMM!$F:$F)</f>
        <v>-4130991.22</v>
      </c>
      <c r="K4379" s="2" t="s">
        <v>10</v>
      </c>
      <c r="L4379" s="2">
        <v>0</v>
      </c>
      <c r="M4379" t="s">
        <v>11298</v>
      </c>
      <c r="N4379" t="s">
        <v>12587</v>
      </c>
      <c r="O4379" t="s">
        <v>10908</v>
      </c>
      <c r="P4379" t="s">
        <v>10913</v>
      </c>
    </row>
    <row r="4380" spans="1:16" x14ac:dyDescent="0.3">
      <c r="A4380" t="s">
        <v>12600</v>
      </c>
      <c r="B4380" s="2" t="str">
        <f t="shared" si="206"/>
        <v>5261</v>
      </c>
      <c r="C4380" s="2">
        <f t="shared" si="204"/>
        <v>5261</v>
      </c>
      <c r="D4380" t="str">
        <f>VLOOKUP(C4380,'Cost Centre'!A:B,2,)</f>
        <v>Social Services</v>
      </c>
      <c r="E4380" t="str">
        <f t="shared" si="205"/>
        <v>3</v>
      </c>
      <c r="F4380" t="s">
        <v>10915</v>
      </c>
      <c r="G4380" s="2">
        <v>0</v>
      </c>
      <c r="H4380" s="2">
        <v>0</v>
      </c>
      <c r="I4380" s="2">
        <v>0</v>
      </c>
      <c r="J4380" s="105">
        <f>SUMIF([1]MMM!$A:$A,A4380,[1]MMM!$F:$F)</f>
        <v>0</v>
      </c>
      <c r="K4380" s="2" t="s">
        <v>10</v>
      </c>
      <c r="L4380" s="2">
        <v>0</v>
      </c>
      <c r="M4380" t="s">
        <v>11298</v>
      </c>
      <c r="N4380" t="s">
        <v>12587</v>
      </c>
      <c r="O4380" t="s">
        <v>10908</v>
      </c>
      <c r="P4380" t="s">
        <v>10913</v>
      </c>
    </row>
    <row r="4381" spans="1:16" x14ac:dyDescent="0.3">
      <c r="A4381" t="s">
        <v>12601</v>
      </c>
      <c r="B4381" s="2" t="str">
        <f t="shared" si="206"/>
        <v>5261</v>
      </c>
      <c r="C4381" s="2">
        <f t="shared" si="204"/>
        <v>5261</v>
      </c>
      <c r="D4381" t="str">
        <f>VLOOKUP(C4381,'Cost Centre'!A:B,2,)</f>
        <v>Social Services</v>
      </c>
      <c r="E4381" t="str">
        <f t="shared" si="205"/>
        <v>6</v>
      </c>
      <c r="F4381" t="s">
        <v>11621</v>
      </c>
      <c r="G4381" s="2">
        <v>0</v>
      </c>
      <c r="H4381" s="2">
        <v>0</v>
      </c>
      <c r="I4381" s="2">
        <v>0</v>
      </c>
      <c r="J4381" s="105">
        <f>SUMIF([1]MMM!$A:$A,A4381,[1]MMM!$F:$F)</f>
        <v>0</v>
      </c>
      <c r="K4381" s="2" t="s">
        <v>460</v>
      </c>
      <c r="L4381" s="2">
        <v>0</v>
      </c>
      <c r="M4381" t="s">
        <v>11298</v>
      </c>
      <c r="N4381" t="s">
        <v>12587</v>
      </c>
      <c r="O4381" t="s">
        <v>10962</v>
      </c>
      <c r="P4381" t="s">
        <v>11622</v>
      </c>
    </row>
    <row r="4382" spans="1:16" x14ac:dyDescent="0.3">
      <c r="A4382" t="s">
        <v>12602</v>
      </c>
      <c r="B4382" s="2" t="str">
        <f t="shared" si="206"/>
        <v>5261</v>
      </c>
      <c r="C4382" s="2">
        <f t="shared" si="204"/>
        <v>5261</v>
      </c>
      <c r="D4382" t="str">
        <f>VLOOKUP(C4382,'Cost Centre'!A:B,2,)</f>
        <v>Social Services</v>
      </c>
      <c r="E4382" t="str">
        <f t="shared" si="205"/>
        <v>6</v>
      </c>
      <c r="F4382" t="s">
        <v>12603</v>
      </c>
      <c r="G4382" s="2">
        <v>0</v>
      </c>
      <c r="H4382" s="2">
        <v>0</v>
      </c>
      <c r="I4382" s="2">
        <v>0</v>
      </c>
      <c r="J4382" s="105">
        <f>SUMIF([1]MMM!$A:$A,A4382,[1]MMM!$F:$F)</f>
        <v>0</v>
      </c>
      <c r="K4382" s="2" t="s">
        <v>10</v>
      </c>
      <c r="L4382" s="2">
        <v>0</v>
      </c>
      <c r="M4382" t="s">
        <v>11298</v>
      </c>
      <c r="N4382" t="s">
        <v>12587</v>
      </c>
      <c r="O4382" t="s">
        <v>10962</v>
      </c>
      <c r="P4382" t="s">
        <v>11622</v>
      </c>
    </row>
    <row r="4383" spans="1:16" x14ac:dyDescent="0.3">
      <c r="A4383" t="s">
        <v>12604</v>
      </c>
      <c r="B4383" s="2" t="str">
        <f t="shared" si="206"/>
        <v>5261</v>
      </c>
      <c r="C4383" s="2">
        <f t="shared" si="204"/>
        <v>5261</v>
      </c>
      <c r="D4383" t="str">
        <f>VLOOKUP(C4383,'Cost Centre'!A:B,2,)</f>
        <v>Social Services</v>
      </c>
      <c r="E4383" t="str">
        <f t="shared" si="205"/>
        <v>6</v>
      </c>
      <c r="F4383" t="s">
        <v>12605</v>
      </c>
      <c r="G4383" s="2">
        <v>0</v>
      </c>
      <c r="H4383" s="2">
        <v>0</v>
      </c>
      <c r="I4383" s="2">
        <v>0</v>
      </c>
      <c r="J4383" s="105">
        <f>SUMIF([1]MMM!$A:$A,A4383,[1]MMM!$F:$F)</f>
        <v>0</v>
      </c>
      <c r="K4383" s="2" t="s">
        <v>10</v>
      </c>
      <c r="L4383" s="2">
        <v>0</v>
      </c>
      <c r="M4383" t="s">
        <v>11298</v>
      </c>
      <c r="N4383" t="s">
        <v>12587</v>
      </c>
      <c r="O4383" t="s">
        <v>10962</v>
      </c>
      <c r="P4383" t="s">
        <v>11622</v>
      </c>
    </row>
    <row r="4384" spans="1:16" x14ac:dyDescent="0.3">
      <c r="A4384" t="s">
        <v>12606</v>
      </c>
      <c r="B4384" s="2" t="str">
        <f t="shared" si="206"/>
        <v>5261</v>
      </c>
      <c r="C4384" s="2">
        <f t="shared" si="204"/>
        <v>5261</v>
      </c>
      <c r="D4384" t="str">
        <f>VLOOKUP(C4384,'Cost Centre'!A:B,2,)</f>
        <v>Social Services</v>
      </c>
      <c r="E4384" t="str">
        <f t="shared" si="205"/>
        <v>6</v>
      </c>
      <c r="F4384" t="s">
        <v>12607</v>
      </c>
      <c r="G4384" s="2">
        <v>0</v>
      </c>
      <c r="H4384" s="2">
        <v>0</v>
      </c>
      <c r="I4384" s="2">
        <v>0</v>
      </c>
      <c r="J4384" s="105">
        <f>SUMIF([1]MMM!$A:$A,A4384,[1]MMM!$F:$F)</f>
        <v>0</v>
      </c>
      <c r="K4384" s="2" t="s">
        <v>10</v>
      </c>
      <c r="L4384" s="2">
        <v>0</v>
      </c>
      <c r="M4384" t="s">
        <v>11298</v>
      </c>
      <c r="N4384" t="s">
        <v>12587</v>
      </c>
      <c r="O4384" t="s">
        <v>10962</v>
      </c>
      <c r="P4384" t="s">
        <v>11622</v>
      </c>
    </row>
    <row r="4385" spans="1:16" x14ac:dyDescent="0.3">
      <c r="A4385" t="s">
        <v>12608</v>
      </c>
      <c r="B4385" s="2" t="str">
        <f t="shared" si="206"/>
        <v>5261</v>
      </c>
      <c r="C4385" s="2">
        <f t="shared" si="204"/>
        <v>5261</v>
      </c>
      <c r="D4385" t="str">
        <f>VLOOKUP(C4385,'Cost Centre'!A:B,2,)</f>
        <v>Social Services</v>
      </c>
      <c r="E4385" t="str">
        <f t="shared" si="205"/>
        <v>6</v>
      </c>
      <c r="F4385" t="s">
        <v>12603</v>
      </c>
      <c r="G4385" s="2">
        <v>0</v>
      </c>
      <c r="H4385" s="2">
        <v>0</v>
      </c>
      <c r="I4385" s="2">
        <v>0</v>
      </c>
      <c r="J4385" s="105">
        <f>SUMIF([1]MMM!$A:$A,A4385,[1]MMM!$F:$F)</f>
        <v>0</v>
      </c>
      <c r="K4385" s="2" t="s">
        <v>10</v>
      </c>
      <c r="L4385" s="2">
        <v>300000</v>
      </c>
      <c r="M4385" t="s">
        <v>11298</v>
      </c>
      <c r="N4385" t="s">
        <v>12587</v>
      </c>
      <c r="O4385" t="s">
        <v>10962</v>
      </c>
      <c r="P4385" t="s">
        <v>11622</v>
      </c>
    </row>
    <row r="4386" spans="1:16" x14ac:dyDescent="0.3">
      <c r="A4386" t="s">
        <v>12609</v>
      </c>
      <c r="B4386" s="2" t="str">
        <f t="shared" si="206"/>
        <v>5261</v>
      </c>
      <c r="C4386" s="2">
        <f t="shared" si="204"/>
        <v>5261</v>
      </c>
      <c r="D4386" t="str">
        <f>VLOOKUP(C4386,'Cost Centre'!A:B,2,)</f>
        <v>Social Services</v>
      </c>
      <c r="E4386" t="str">
        <f t="shared" si="205"/>
        <v>6</v>
      </c>
      <c r="F4386" t="s">
        <v>12605</v>
      </c>
      <c r="G4386" s="2">
        <v>0</v>
      </c>
      <c r="H4386" s="2">
        <v>0</v>
      </c>
      <c r="I4386" s="2">
        <v>0</v>
      </c>
      <c r="J4386" s="105">
        <f>SUMIF([1]MMM!$A:$A,A4386,[1]MMM!$F:$F)</f>
        <v>0</v>
      </c>
      <c r="K4386" s="2" t="s">
        <v>10</v>
      </c>
      <c r="L4386" s="2">
        <v>300000</v>
      </c>
      <c r="M4386" t="s">
        <v>11298</v>
      </c>
      <c r="N4386" t="s">
        <v>12587</v>
      </c>
      <c r="O4386" t="s">
        <v>10962</v>
      </c>
      <c r="P4386" t="s">
        <v>11622</v>
      </c>
    </row>
    <row r="4387" spans="1:16" x14ac:dyDescent="0.3">
      <c r="A4387" t="s">
        <v>12610</v>
      </c>
      <c r="B4387" s="2" t="str">
        <f t="shared" si="206"/>
        <v>5261</v>
      </c>
      <c r="C4387" s="2">
        <f t="shared" si="204"/>
        <v>5261</v>
      </c>
      <c r="D4387" t="str">
        <f>VLOOKUP(C4387,'Cost Centre'!A:B,2,)</f>
        <v>Social Services</v>
      </c>
      <c r="E4387" t="str">
        <f t="shared" si="205"/>
        <v>6</v>
      </c>
      <c r="F4387" t="s">
        <v>12607</v>
      </c>
      <c r="G4387" s="2">
        <v>0</v>
      </c>
      <c r="H4387" s="2">
        <v>0</v>
      </c>
      <c r="I4387" s="2">
        <v>0</v>
      </c>
      <c r="J4387" s="105">
        <f>SUMIF([1]MMM!$A:$A,A4387,[1]MMM!$F:$F)</f>
        <v>0</v>
      </c>
      <c r="K4387" s="2" t="s">
        <v>10</v>
      </c>
      <c r="L4387" s="2">
        <v>300000</v>
      </c>
      <c r="M4387" t="s">
        <v>11298</v>
      </c>
      <c r="N4387" t="s">
        <v>12587</v>
      </c>
      <c r="O4387" t="s">
        <v>10962</v>
      </c>
      <c r="P4387" t="s">
        <v>11622</v>
      </c>
    </row>
    <row r="4388" spans="1:16" x14ac:dyDescent="0.3">
      <c r="A4388" t="s">
        <v>12611</v>
      </c>
      <c r="B4388" s="2" t="str">
        <f t="shared" si="206"/>
        <v>5261</v>
      </c>
      <c r="C4388" s="2">
        <f t="shared" si="204"/>
        <v>5261</v>
      </c>
      <c r="D4388" t="str">
        <f>VLOOKUP(C4388,'Cost Centre'!A:B,2,)</f>
        <v>Social Services</v>
      </c>
      <c r="E4388" t="str">
        <f t="shared" si="205"/>
        <v>6</v>
      </c>
      <c r="F4388" t="s">
        <v>11624</v>
      </c>
      <c r="G4388" s="2">
        <v>0</v>
      </c>
      <c r="H4388" s="2">
        <v>0</v>
      </c>
      <c r="I4388" s="2">
        <v>0</v>
      </c>
      <c r="J4388" s="105">
        <f>SUMIF([1]MMM!$A:$A,A4388,[1]MMM!$F:$F)</f>
        <v>0</v>
      </c>
      <c r="K4388" s="2" t="s">
        <v>460</v>
      </c>
      <c r="L4388" s="2">
        <v>0</v>
      </c>
      <c r="M4388" t="s">
        <v>11298</v>
      </c>
      <c r="N4388" t="s">
        <v>12587</v>
      </c>
      <c r="O4388" t="s">
        <v>10962</v>
      </c>
      <c r="P4388" t="s">
        <v>11622</v>
      </c>
    </row>
    <row r="4389" spans="1:16" x14ac:dyDescent="0.3">
      <c r="A4389" t="s">
        <v>12612</v>
      </c>
      <c r="B4389" s="2" t="str">
        <f t="shared" si="206"/>
        <v>5261</v>
      </c>
      <c r="C4389" s="2">
        <f t="shared" si="204"/>
        <v>5261</v>
      </c>
      <c r="D4389" t="str">
        <f>VLOOKUP(C4389,'Cost Centre'!A:B,2,)</f>
        <v>Social Services</v>
      </c>
      <c r="E4389" t="str">
        <f t="shared" si="205"/>
        <v>6</v>
      </c>
      <c r="F4389" t="s">
        <v>11625</v>
      </c>
      <c r="G4389" s="2">
        <v>0</v>
      </c>
      <c r="H4389" s="2">
        <v>0</v>
      </c>
      <c r="I4389" s="2">
        <v>0</v>
      </c>
      <c r="J4389" s="105">
        <f>SUMIF([1]MMM!$A:$A,A4389,[1]MMM!$F:$F)</f>
        <v>0</v>
      </c>
      <c r="K4389" s="2" t="s">
        <v>460</v>
      </c>
      <c r="L4389" s="2">
        <v>0</v>
      </c>
      <c r="M4389" t="s">
        <v>11298</v>
      </c>
      <c r="N4389" t="s">
        <v>12587</v>
      </c>
      <c r="O4389" t="s">
        <v>10962</v>
      </c>
      <c r="P4389" t="s">
        <v>11622</v>
      </c>
    </row>
    <row r="4390" spans="1:16" x14ac:dyDescent="0.3">
      <c r="A4390" t="s">
        <v>12613</v>
      </c>
      <c r="B4390" s="2" t="str">
        <f t="shared" si="206"/>
        <v>5261</v>
      </c>
      <c r="C4390" s="2">
        <f t="shared" si="204"/>
        <v>5261</v>
      </c>
      <c r="D4390" t="str">
        <f>VLOOKUP(C4390,'Cost Centre'!A:B,2,)</f>
        <v>Social Services</v>
      </c>
      <c r="E4390" t="str">
        <f t="shared" si="205"/>
        <v>6</v>
      </c>
      <c r="F4390" t="s">
        <v>11626</v>
      </c>
      <c r="G4390" s="2">
        <v>0</v>
      </c>
      <c r="H4390" s="2">
        <v>0</v>
      </c>
      <c r="I4390" s="2">
        <v>0</v>
      </c>
      <c r="J4390" s="105">
        <f>SUMIF([1]MMM!$A:$A,A4390,[1]MMM!$F:$F)</f>
        <v>0</v>
      </c>
      <c r="K4390" s="2" t="s">
        <v>460</v>
      </c>
      <c r="L4390" s="2">
        <v>0</v>
      </c>
      <c r="M4390" t="s">
        <v>11298</v>
      </c>
      <c r="N4390" t="s">
        <v>12587</v>
      </c>
      <c r="O4390" t="s">
        <v>10962</v>
      </c>
      <c r="P4390" t="s">
        <v>11622</v>
      </c>
    </row>
    <row r="4391" spans="1:16" x14ac:dyDescent="0.3">
      <c r="A4391" t="s">
        <v>12614</v>
      </c>
      <c r="B4391" s="2" t="str">
        <f t="shared" si="206"/>
        <v>5261</v>
      </c>
      <c r="C4391" s="2">
        <f t="shared" si="204"/>
        <v>5261</v>
      </c>
      <c r="D4391" t="str">
        <f>VLOOKUP(C4391,'Cost Centre'!A:B,2,)</f>
        <v>Social Services</v>
      </c>
      <c r="E4391" t="str">
        <f t="shared" si="205"/>
        <v>6</v>
      </c>
      <c r="F4391" t="s">
        <v>11627</v>
      </c>
      <c r="G4391" s="2">
        <v>0</v>
      </c>
      <c r="H4391" s="2">
        <v>0</v>
      </c>
      <c r="I4391" s="2">
        <v>0</v>
      </c>
      <c r="J4391" s="105">
        <f>SUMIF([1]MMM!$A:$A,A4391,[1]MMM!$F:$F)</f>
        <v>0</v>
      </c>
      <c r="K4391" s="2" t="s">
        <v>460</v>
      </c>
      <c r="L4391" s="2">
        <v>0</v>
      </c>
      <c r="M4391" t="s">
        <v>11298</v>
      </c>
      <c r="N4391" t="s">
        <v>12587</v>
      </c>
      <c r="O4391" t="s">
        <v>10962</v>
      </c>
      <c r="P4391" t="s">
        <v>11622</v>
      </c>
    </row>
    <row r="4392" spans="1:16" x14ac:dyDescent="0.3">
      <c r="A4392" t="s">
        <v>12615</v>
      </c>
      <c r="B4392" s="2" t="str">
        <f t="shared" si="206"/>
        <v>5261</v>
      </c>
      <c r="C4392" s="2">
        <f t="shared" si="204"/>
        <v>5261</v>
      </c>
      <c r="D4392" t="str">
        <f>VLOOKUP(C4392,'Cost Centre'!A:B,2,)</f>
        <v>Social Services</v>
      </c>
      <c r="E4392" t="str">
        <f t="shared" si="205"/>
        <v>6</v>
      </c>
      <c r="F4392" t="s">
        <v>11628</v>
      </c>
      <c r="G4392" s="2">
        <v>0</v>
      </c>
      <c r="H4392" s="2">
        <v>0</v>
      </c>
      <c r="I4392" s="2">
        <v>0</v>
      </c>
      <c r="J4392" s="105">
        <f>SUMIF([1]MMM!$A:$A,A4392,[1]MMM!$F:$F)</f>
        <v>0</v>
      </c>
      <c r="K4392" s="2" t="s">
        <v>460</v>
      </c>
      <c r="L4392" s="2">
        <v>0</v>
      </c>
      <c r="M4392" t="s">
        <v>11298</v>
      </c>
      <c r="N4392" t="s">
        <v>12587</v>
      </c>
      <c r="O4392" t="s">
        <v>10962</v>
      </c>
      <c r="P4392" t="s">
        <v>11622</v>
      </c>
    </row>
    <row r="4393" spans="1:16" x14ac:dyDescent="0.3">
      <c r="A4393" t="s">
        <v>12616</v>
      </c>
      <c r="B4393" s="2" t="str">
        <f t="shared" si="206"/>
        <v>5261</v>
      </c>
      <c r="C4393" s="2">
        <f t="shared" si="204"/>
        <v>5261</v>
      </c>
      <c r="D4393" t="str">
        <f>VLOOKUP(C4393,'Cost Centre'!A:B,2,)</f>
        <v>Social Services</v>
      </c>
      <c r="E4393" t="str">
        <f t="shared" si="205"/>
        <v>6</v>
      </c>
      <c r="F4393" t="s">
        <v>11629</v>
      </c>
      <c r="G4393" s="2">
        <v>0</v>
      </c>
      <c r="H4393" s="2">
        <v>0</v>
      </c>
      <c r="I4393" s="2">
        <v>0</v>
      </c>
      <c r="J4393" s="105">
        <f>SUMIF([1]MMM!$A:$A,A4393,[1]MMM!$F:$F)</f>
        <v>0</v>
      </c>
      <c r="K4393" s="2" t="s">
        <v>460</v>
      </c>
      <c r="L4393" s="2">
        <v>0</v>
      </c>
      <c r="M4393" t="s">
        <v>11298</v>
      </c>
      <c r="N4393" t="s">
        <v>12587</v>
      </c>
      <c r="O4393" t="s">
        <v>10962</v>
      </c>
      <c r="P4393" t="s">
        <v>11622</v>
      </c>
    </row>
    <row r="4394" spans="1:16" x14ac:dyDescent="0.3">
      <c r="A4394" t="s">
        <v>12617</v>
      </c>
      <c r="B4394" s="2" t="str">
        <f t="shared" si="206"/>
        <v>5261</v>
      </c>
      <c r="C4394" s="2">
        <f t="shared" si="204"/>
        <v>5261</v>
      </c>
      <c r="D4394" t="str">
        <f>VLOOKUP(C4394,'Cost Centre'!A:B,2,)</f>
        <v>Social Services</v>
      </c>
      <c r="E4394" t="str">
        <f t="shared" si="205"/>
        <v>6</v>
      </c>
      <c r="F4394" t="s">
        <v>11630</v>
      </c>
      <c r="G4394" s="2">
        <v>0</v>
      </c>
      <c r="H4394" s="2">
        <v>0</v>
      </c>
      <c r="I4394" s="2">
        <v>0</v>
      </c>
      <c r="J4394" s="105">
        <f>SUMIF([1]MMM!$A:$A,A4394,[1]MMM!$F:$F)</f>
        <v>0</v>
      </c>
      <c r="K4394" s="2" t="s">
        <v>460</v>
      </c>
      <c r="L4394" s="2">
        <v>0</v>
      </c>
      <c r="M4394" t="s">
        <v>11298</v>
      </c>
      <c r="N4394" t="s">
        <v>12587</v>
      </c>
      <c r="O4394" t="s">
        <v>10962</v>
      </c>
      <c r="P4394" t="s">
        <v>11622</v>
      </c>
    </row>
    <row r="4395" spans="1:16" x14ac:dyDescent="0.3">
      <c r="A4395" t="s">
        <v>12618</v>
      </c>
      <c r="B4395" s="2" t="str">
        <f t="shared" si="206"/>
        <v>5261</v>
      </c>
      <c r="C4395" s="2">
        <f t="shared" si="204"/>
        <v>5261</v>
      </c>
      <c r="D4395" t="str">
        <f>VLOOKUP(C4395,'Cost Centre'!A:B,2,)</f>
        <v>Social Services</v>
      </c>
      <c r="E4395" t="str">
        <f t="shared" si="205"/>
        <v>6</v>
      </c>
      <c r="F4395" t="s">
        <v>11631</v>
      </c>
      <c r="G4395" s="2">
        <v>0</v>
      </c>
      <c r="H4395" s="2">
        <v>0</v>
      </c>
      <c r="I4395" s="2">
        <v>0</v>
      </c>
      <c r="J4395" s="105">
        <f>SUMIF([1]MMM!$A:$A,A4395,[1]MMM!$F:$F)</f>
        <v>0</v>
      </c>
      <c r="K4395" s="2" t="s">
        <v>460</v>
      </c>
      <c r="L4395" s="2">
        <v>0</v>
      </c>
      <c r="M4395" t="s">
        <v>11298</v>
      </c>
      <c r="N4395" t="s">
        <v>12587</v>
      </c>
      <c r="O4395" t="s">
        <v>10962</v>
      </c>
      <c r="P4395" t="s">
        <v>11622</v>
      </c>
    </row>
    <row r="4396" spans="1:16" x14ac:dyDescent="0.3">
      <c r="A4396" t="s">
        <v>12619</v>
      </c>
      <c r="B4396" s="2" t="str">
        <f t="shared" si="206"/>
        <v>5261</v>
      </c>
      <c r="C4396" s="2">
        <f t="shared" si="204"/>
        <v>5261</v>
      </c>
      <c r="D4396" t="str">
        <f>VLOOKUP(C4396,'Cost Centre'!A:B,2,)</f>
        <v>Social Services</v>
      </c>
      <c r="E4396" t="str">
        <f t="shared" si="205"/>
        <v>6</v>
      </c>
      <c r="F4396" t="s">
        <v>11632</v>
      </c>
      <c r="G4396" s="2">
        <v>0</v>
      </c>
      <c r="H4396" s="2">
        <v>0</v>
      </c>
      <c r="I4396" s="2">
        <v>0</v>
      </c>
      <c r="J4396" s="105">
        <f>SUMIF([1]MMM!$A:$A,A4396,[1]MMM!$F:$F)</f>
        <v>0</v>
      </c>
      <c r="K4396" s="2" t="s">
        <v>460</v>
      </c>
      <c r="L4396" s="2">
        <v>0</v>
      </c>
      <c r="M4396" t="s">
        <v>11298</v>
      </c>
      <c r="N4396" t="s">
        <v>12587</v>
      </c>
      <c r="O4396" t="s">
        <v>10962</v>
      </c>
      <c r="P4396" t="s">
        <v>11622</v>
      </c>
    </row>
    <row r="4397" spans="1:16" x14ac:dyDescent="0.3">
      <c r="A4397" t="s">
        <v>12620</v>
      </c>
      <c r="B4397" s="2" t="str">
        <f t="shared" si="206"/>
        <v>5261</v>
      </c>
      <c r="C4397" s="2">
        <f t="shared" si="204"/>
        <v>5261</v>
      </c>
      <c r="D4397" t="str">
        <f>VLOOKUP(C4397,'Cost Centre'!A:B,2,)</f>
        <v>Social Services</v>
      </c>
      <c r="E4397" t="str">
        <f t="shared" si="205"/>
        <v>6</v>
      </c>
      <c r="F4397" t="s">
        <v>11633</v>
      </c>
      <c r="G4397" s="2">
        <v>0</v>
      </c>
      <c r="H4397" s="2">
        <v>0</v>
      </c>
      <c r="I4397" s="2">
        <v>0</v>
      </c>
      <c r="J4397" s="105">
        <f>SUMIF([1]MMM!$A:$A,A4397,[1]MMM!$F:$F)</f>
        <v>0</v>
      </c>
      <c r="K4397" s="2" t="s">
        <v>460</v>
      </c>
      <c r="L4397" s="2">
        <v>0</v>
      </c>
      <c r="M4397" t="s">
        <v>11298</v>
      </c>
      <c r="N4397" t="s">
        <v>12587</v>
      </c>
      <c r="O4397" t="s">
        <v>10962</v>
      </c>
      <c r="P4397" t="s">
        <v>11622</v>
      </c>
    </row>
    <row r="4398" spans="1:16" x14ac:dyDescent="0.3">
      <c r="A4398" t="s">
        <v>12621</v>
      </c>
      <c r="B4398" s="2" t="str">
        <f t="shared" si="206"/>
        <v>5261</v>
      </c>
      <c r="C4398" s="2">
        <f t="shared" si="204"/>
        <v>5261</v>
      </c>
      <c r="D4398" t="str">
        <f>VLOOKUP(C4398,'Cost Centre'!A:B,2,)</f>
        <v>Social Services</v>
      </c>
      <c r="E4398" t="str">
        <f t="shared" si="205"/>
        <v>6</v>
      </c>
      <c r="F4398" t="s">
        <v>11634</v>
      </c>
      <c r="G4398" s="2">
        <v>0</v>
      </c>
      <c r="H4398" s="2">
        <v>0</v>
      </c>
      <c r="I4398" s="2">
        <v>0</v>
      </c>
      <c r="J4398" s="105">
        <f>SUMIF([1]MMM!$A:$A,A4398,[1]MMM!$F:$F)</f>
        <v>0</v>
      </c>
      <c r="K4398" s="2" t="s">
        <v>460</v>
      </c>
      <c r="L4398" s="2">
        <v>0</v>
      </c>
      <c r="M4398" t="s">
        <v>11298</v>
      </c>
      <c r="N4398" t="s">
        <v>12587</v>
      </c>
      <c r="O4398" t="s">
        <v>10962</v>
      </c>
      <c r="P4398" t="s">
        <v>11622</v>
      </c>
    </row>
    <row r="4399" spans="1:16" x14ac:dyDescent="0.3">
      <c r="A4399" t="s">
        <v>12622</v>
      </c>
      <c r="B4399" s="2" t="str">
        <f t="shared" si="206"/>
        <v>5261</v>
      </c>
      <c r="C4399" s="2">
        <f t="shared" si="204"/>
        <v>5261</v>
      </c>
      <c r="D4399" t="str">
        <f>VLOOKUP(C4399,'Cost Centre'!A:B,2,)</f>
        <v>Social Services</v>
      </c>
      <c r="E4399" t="str">
        <f t="shared" si="205"/>
        <v>6</v>
      </c>
      <c r="F4399" t="s">
        <v>11635</v>
      </c>
      <c r="G4399" s="2">
        <v>0</v>
      </c>
      <c r="H4399" s="2">
        <v>0</v>
      </c>
      <c r="I4399" s="2">
        <v>0</v>
      </c>
      <c r="J4399" s="105">
        <f>SUMIF([1]MMM!$A:$A,A4399,[1]MMM!$F:$F)</f>
        <v>0</v>
      </c>
      <c r="K4399" s="2" t="s">
        <v>460</v>
      </c>
      <c r="L4399" s="2">
        <v>0</v>
      </c>
      <c r="M4399" t="s">
        <v>11298</v>
      </c>
      <c r="N4399" t="s">
        <v>12587</v>
      </c>
      <c r="O4399" t="s">
        <v>10962</v>
      </c>
      <c r="P4399" t="s">
        <v>11622</v>
      </c>
    </row>
    <row r="4400" spans="1:16" x14ac:dyDescent="0.3">
      <c r="A4400" t="s">
        <v>12623</v>
      </c>
      <c r="B4400" s="2" t="str">
        <f t="shared" si="206"/>
        <v>5261</v>
      </c>
      <c r="C4400" s="2">
        <f t="shared" si="204"/>
        <v>5261</v>
      </c>
      <c r="D4400" t="str">
        <f>VLOOKUP(C4400,'Cost Centre'!A:B,2,)</f>
        <v>Social Services</v>
      </c>
      <c r="E4400" t="str">
        <f t="shared" si="205"/>
        <v>6</v>
      </c>
      <c r="F4400" t="s">
        <v>11636</v>
      </c>
      <c r="G4400" s="2">
        <v>0</v>
      </c>
      <c r="H4400" s="2">
        <v>0</v>
      </c>
      <c r="I4400" s="2">
        <v>0</v>
      </c>
      <c r="J4400" s="105">
        <f>SUMIF([1]MMM!$A:$A,A4400,[1]MMM!$F:$F)</f>
        <v>0</v>
      </c>
      <c r="K4400" s="2" t="s">
        <v>460</v>
      </c>
      <c r="L4400" s="2">
        <v>0</v>
      </c>
      <c r="M4400" t="s">
        <v>11298</v>
      </c>
      <c r="N4400" t="s">
        <v>12587</v>
      </c>
      <c r="O4400" t="s">
        <v>10962</v>
      </c>
      <c r="P4400" t="s">
        <v>11622</v>
      </c>
    </row>
    <row r="4401" spans="1:16" x14ac:dyDescent="0.3">
      <c r="A4401" t="s">
        <v>12624</v>
      </c>
      <c r="B4401" s="2" t="str">
        <f t="shared" si="206"/>
        <v>5261</v>
      </c>
      <c r="C4401" s="2">
        <f t="shared" si="204"/>
        <v>5261</v>
      </c>
      <c r="D4401" t="str">
        <f>VLOOKUP(C4401,'Cost Centre'!A:B,2,)</f>
        <v>Social Services</v>
      </c>
      <c r="E4401" t="str">
        <f t="shared" si="205"/>
        <v>6</v>
      </c>
      <c r="F4401" t="s">
        <v>11637</v>
      </c>
      <c r="G4401" s="2">
        <v>0</v>
      </c>
      <c r="H4401" s="2">
        <v>0</v>
      </c>
      <c r="I4401" s="2">
        <v>0</v>
      </c>
      <c r="J4401" s="105">
        <f>SUMIF([1]MMM!$A:$A,A4401,[1]MMM!$F:$F)</f>
        <v>0</v>
      </c>
      <c r="K4401" s="2" t="s">
        <v>460</v>
      </c>
      <c r="L4401" s="2">
        <v>0</v>
      </c>
      <c r="M4401" t="s">
        <v>11298</v>
      </c>
      <c r="N4401" t="s">
        <v>12587</v>
      </c>
      <c r="O4401" t="s">
        <v>10962</v>
      </c>
      <c r="P4401" t="s">
        <v>11622</v>
      </c>
    </row>
    <row r="4402" spans="1:16" x14ac:dyDescent="0.3">
      <c r="A4402" t="s">
        <v>12625</v>
      </c>
      <c r="B4402" s="2" t="str">
        <f t="shared" si="206"/>
        <v>5261</v>
      </c>
      <c r="C4402" s="2">
        <f t="shared" si="204"/>
        <v>5261</v>
      </c>
      <c r="D4402" t="str">
        <f>VLOOKUP(C4402,'Cost Centre'!A:B,2,)</f>
        <v>Social Services</v>
      </c>
      <c r="E4402" t="str">
        <f t="shared" si="205"/>
        <v>6</v>
      </c>
      <c r="F4402" t="s">
        <v>11638</v>
      </c>
      <c r="G4402" s="2">
        <v>0</v>
      </c>
      <c r="H4402" s="2">
        <v>0</v>
      </c>
      <c r="I4402" s="2">
        <v>0</v>
      </c>
      <c r="J4402" s="105">
        <f>SUMIF([1]MMM!$A:$A,A4402,[1]MMM!$F:$F)</f>
        <v>0</v>
      </c>
      <c r="K4402" s="2" t="s">
        <v>460</v>
      </c>
      <c r="L4402" s="2">
        <v>0</v>
      </c>
      <c r="M4402" t="s">
        <v>11298</v>
      </c>
      <c r="N4402" t="s">
        <v>12587</v>
      </c>
      <c r="O4402" t="s">
        <v>10962</v>
      </c>
      <c r="P4402" t="s">
        <v>11622</v>
      </c>
    </row>
    <row r="4403" spans="1:16" x14ac:dyDescent="0.3">
      <c r="A4403" t="s">
        <v>12626</v>
      </c>
      <c r="B4403" s="2" t="str">
        <f t="shared" si="206"/>
        <v>5261</v>
      </c>
      <c r="C4403" s="2">
        <f t="shared" si="204"/>
        <v>5261</v>
      </c>
      <c r="D4403" t="str">
        <f>VLOOKUP(C4403,'Cost Centre'!A:B,2,)</f>
        <v>Social Services</v>
      </c>
      <c r="E4403" t="str">
        <f t="shared" si="205"/>
        <v>6</v>
      </c>
      <c r="F4403" t="s">
        <v>11009</v>
      </c>
      <c r="G4403" s="2">
        <v>0</v>
      </c>
      <c r="H4403" s="2">
        <v>0</v>
      </c>
      <c r="I4403" s="2">
        <v>0</v>
      </c>
      <c r="J4403" s="105">
        <f>SUMIF([1]MMM!$A:$A,A4403,[1]MMM!$F:$F)</f>
        <v>0</v>
      </c>
      <c r="K4403" s="2" t="s">
        <v>460</v>
      </c>
      <c r="L4403" s="2">
        <v>0</v>
      </c>
      <c r="M4403" t="s">
        <v>11298</v>
      </c>
      <c r="N4403" t="s">
        <v>12587</v>
      </c>
      <c r="O4403" t="s">
        <v>10962</v>
      </c>
      <c r="P4403" t="s">
        <v>11010</v>
      </c>
    </row>
    <row r="4404" spans="1:16" x14ac:dyDescent="0.3">
      <c r="A4404" t="s">
        <v>12627</v>
      </c>
      <c r="B4404" s="2" t="str">
        <f t="shared" si="206"/>
        <v>5261</v>
      </c>
      <c r="C4404" s="2">
        <f t="shared" si="204"/>
        <v>5261</v>
      </c>
      <c r="D4404" t="str">
        <f>VLOOKUP(C4404,'Cost Centre'!A:B,2,)</f>
        <v>Social Services</v>
      </c>
      <c r="E4404" t="str">
        <f t="shared" si="205"/>
        <v>6</v>
      </c>
      <c r="F4404" t="s">
        <v>11011</v>
      </c>
      <c r="G4404" s="2">
        <v>0</v>
      </c>
      <c r="H4404" s="2">
        <v>0</v>
      </c>
      <c r="I4404" s="2">
        <v>0</v>
      </c>
      <c r="J4404" s="105">
        <f>SUMIF([1]MMM!$A:$A,A4404,[1]MMM!$F:$F)</f>
        <v>0</v>
      </c>
      <c r="K4404" s="2" t="s">
        <v>460</v>
      </c>
      <c r="L4404" s="2">
        <v>0</v>
      </c>
      <c r="M4404" t="s">
        <v>11298</v>
      </c>
      <c r="N4404" t="s">
        <v>12587</v>
      </c>
      <c r="O4404" t="s">
        <v>10962</v>
      </c>
      <c r="P4404" t="s">
        <v>11010</v>
      </c>
    </row>
    <row r="4405" spans="1:16" x14ac:dyDescent="0.3">
      <c r="A4405" t="s">
        <v>12628</v>
      </c>
      <c r="B4405" s="2" t="str">
        <f t="shared" si="206"/>
        <v>5261</v>
      </c>
      <c r="C4405" s="2">
        <f t="shared" si="204"/>
        <v>5261</v>
      </c>
      <c r="D4405" t="str">
        <f>VLOOKUP(C4405,'Cost Centre'!A:B,2,)</f>
        <v>Social Services</v>
      </c>
      <c r="E4405" t="str">
        <f t="shared" si="205"/>
        <v>6</v>
      </c>
      <c r="F4405" t="s">
        <v>11012</v>
      </c>
      <c r="G4405" s="2">
        <v>0</v>
      </c>
      <c r="H4405" s="2">
        <v>0</v>
      </c>
      <c r="I4405" s="2">
        <v>0</v>
      </c>
      <c r="J4405" s="105">
        <f>SUMIF([1]MMM!$A:$A,A4405,[1]MMM!$F:$F)</f>
        <v>0</v>
      </c>
      <c r="K4405" s="2" t="s">
        <v>460</v>
      </c>
      <c r="L4405" s="2">
        <v>0</v>
      </c>
      <c r="M4405" t="s">
        <v>11298</v>
      </c>
      <c r="N4405" t="s">
        <v>12587</v>
      </c>
      <c r="O4405" t="s">
        <v>10962</v>
      </c>
      <c r="P4405" t="s">
        <v>11010</v>
      </c>
    </row>
    <row r="4406" spans="1:16" x14ac:dyDescent="0.3">
      <c r="A4406" t="s">
        <v>12629</v>
      </c>
      <c r="B4406" s="2" t="str">
        <f t="shared" si="206"/>
        <v>5261</v>
      </c>
      <c r="C4406" s="2">
        <f t="shared" si="204"/>
        <v>5261</v>
      </c>
      <c r="D4406" t="str">
        <f>VLOOKUP(C4406,'Cost Centre'!A:B,2,)</f>
        <v>Social Services</v>
      </c>
      <c r="E4406" t="str">
        <f t="shared" si="205"/>
        <v>6</v>
      </c>
      <c r="F4406" t="s">
        <v>11013</v>
      </c>
      <c r="G4406" s="2">
        <v>0</v>
      </c>
      <c r="H4406" s="2">
        <v>0</v>
      </c>
      <c r="I4406" s="2">
        <v>0</v>
      </c>
      <c r="J4406" s="105">
        <f>SUMIF([1]MMM!$A:$A,A4406,[1]MMM!$F:$F)</f>
        <v>0</v>
      </c>
      <c r="K4406" s="2" t="s">
        <v>460</v>
      </c>
      <c r="L4406" s="2">
        <v>0</v>
      </c>
      <c r="M4406" t="s">
        <v>11298</v>
      </c>
      <c r="N4406" t="s">
        <v>12587</v>
      </c>
      <c r="O4406" t="s">
        <v>10962</v>
      </c>
      <c r="P4406" t="s">
        <v>11010</v>
      </c>
    </row>
    <row r="4407" spans="1:16" x14ac:dyDescent="0.3">
      <c r="A4407" t="s">
        <v>12630</v>
      </c>
      <c r="B4407" s="2" t="str">
        <f t="shared" si="206"/>
        <v>5261</v>
      </c>
      <c r="C4407" s="2">
        <f t="shared" si="204"/>
        <v>5261</v>
      </c>
      <c r="D4407" t="str">
        <f>VLOOKUP(C4407,'Cost Centre'!A:B,2,)</f>
        <v>Social Services</v>
      </c>
      <c r="E4407" t="str">
        <f t="shared" si="205"/>
        <v>6</v>
      </c>
      <c r="F4407" t="s">
        <v>11014</v>
      </c>
      <c r="G4407" s="2">
        <v>0</v>
      </c>
      <c r="H4407" s="2">
        <v>0</v>
      </c>
      <c r="I4407" s="2">
        <v>0</v>
      </c>
      <c r="J4407" s="105">
        <f>SUMIF([1]MMM!$A:$A,A4407,[1]MMM!$F:$F)</f>
        <v>0</v>
      </c>
      <c r="K4407" s="2" t="s">
        <v>460</v>
      </c>
      <c r="L4407" s="2">
        <v>0</v>
      </c>
      <c r="M4407" t="s">
        <v>11298</v>
      </c>
      <c r="N4407" t="s">
        <v>12587</v>
      </c>
      <c r="O4407" t="s">
        <v>10962</v>
      </c>
      <c r="P4407" t="s">
        <v>11010</v>
      </c>
    </row>
    <row r="4408" spans="1:16" x14ac:dyDescent="0.3">
      <c r="A4408" t="s">
        <v>12631</v>
      </c>
      <c r="B4408" s="2" t="str">
        <f t="shared" si="206"/>
        <v>5261</v>
      </c>
      <c r="C4408" s="2">
        <f t="shared" si="204"/>
        <v>5261</v>
      </c>
      <c r="D4408" t="str">
        <f>VLOOKUP(C4408,'Cost Centre'!A:B,2,)</f>
        <v>Social Services</v>
      </c>
      <c r="E4408" t="str">
        <f t="shared" si="205"/>
        <v>6</v>
      </c>
      <c r="F4408" t="s">
        <v>11015</v>
      </c>
      <c r="G4408" s="2">
        <v>0</v>
      </c>
      <c r="H4408" s="2">
        <v>0</v>
      </c>
      <c r="I4408" s="2">
        <v>0</v>
      </c>
      <c r="J4408" s="105">
        <f>SUMIF([1]MMM!$A:$A,A4408,[1]MMM!$F:$F)</f>
        <v>0</v>
      </c>
      <c r="K4408" s="2" t="s">
        <v>460</v>
      </c>
      <c r="L4408" s="2">
        <v>0</v>
      </c>
      <c r="M4408" t="s">
        <v>11298</v>
      </c>
      <c r="N4408" t="s">
        <v>12587</v>
      </c>
      <c r="O4408" t="s">
        <v>10962</v>
      </c>
      <c r="P4408" t="s">
        <v>11010</v>
      </c>
    </row>
    <row r="4409" spans="1:16" x14ac:dyDescent="0.3">
      <c r="A4409" t="s">
        <v>12632</v>
      </c>
      <c r="B4409" s="2" t="str">
        <f t="shared" si="206"/>
        <v>5261</v>
      </c>
      <c r="C4409" s="2">
        <f t="shared" si="204"/>
        <v>5261</v>
      </c>
      <c r="D4409" t="str">
        <f>VLOOKUP(C4409,'Cost Centre'!A:B,2,)</f>
        <v>Social Services</v>
      </c>
      <c r="E4409" t="str">
        <f t="shared" si="205"/>
        <v>6</v>
      </c>
      <c r="F4409" t="s">
        <v>11016</v>
      </c>
      <c r="G4409" s="2">
        <v>0</v>
      </c>
      <c r="H4409" s="2">
        <v>0</v>
      </c>
      <c r="I4409" s="2">
        <v>0</v>
      </c>
      <c r="J4409" s="105">
        <f>SUMIF([1]MMM!$A:$A,A4409,[1]MMM!$F:$F)</f>
        <v>0</v>
      </c>
      <c r="K4409" s="2" t="s">
        <v>460</v>
      </c>
      <c r="L4409" s="2">
        <v>0</v>
      </c>
      <c r="M4409" t="s">
        <v>11298</v>
      </c>
      <c r="N4409" t="s">
        <v>12587</v>
      </c>
      <c r="O4409" t="s">
        <v>10962</v>
      </c>
      <c r="P4409" t="s">
        <v>11010</v>
      </c>
    </row>
    <row r="4410" spans="1:16" x14ac:dyDescent="0.3">
      <c r="A4410" t="s">
        <v>12633</v>
      </c>
      <c r="B4410" s="2" t="str">
        <f t="shared" si="206"/>
        <v>5261</v>
      </c>
      <c r="C4410" s="2">
        <f t="shared" si="204"/>
        <v>5261</v>
      </c>
      <c r="D4410" t="str">
        <f>VLOOKUP(C4410,'Cost Centre'!A:B,2,)</f>
        <v>Social Services</v>
      </c>
      <c r="E4410" t="str">
        <f t="shared" si="205"/>
        <v>6</v>
      </c>
      <c r="F4410" t="s">
        <v>11017</v>
      </c>
      <c r="G4410" s="2">
        <v>0</v>
      </c>
      <c r="H4410" s="2">
        <v>0</v>
      </c>
      <c r="I4410" s="2">
        <v>0</v>
      </c>
      <c r="J4410" s="105">
        <f>SUMIF([1]MMM!$A:$A,A4410,[1]MMM!$F:$F)</f>
        <v>0</v>
      </c>
      <c r="K4410" s="2" t="s">
        <v>460</v>
      </c>
      <c r="L4410" s="2">
        <v>0</v>
      </c>
      <c r="M4410" t="s">
        <v>11298</v>
      </c>
      <c r="N4410" t="s">
        <v>12587</v>
      </c>
      <c r="O4410" t="s">
        <v>10962</v>
      </c>
      <c r="P4410" t="s">
        <v>11010</v>
      </c>
    </row>
    <row r="4411" spans="1:16" x14ac:dyDescent="0.3">
      <c r="A4411" t="s">
        <v>12634</v>
      </c>
      <c r="B4411" s="2" t="str">
        <f t="shared" si="206"/>
        <v>5261</v>
      </c>
      <c r="C4411" s="2">
        <f t="shared" si="204"/>
        <v>5261</v>
      </c>
      <c r="D4411" t="str">
        <f>VLOOKUP(C4411,'Cost Centre'!A:B,2,)</f>
        <v>Social Services</v>
      </c>
      <c r="E4411" t="str">
        <f t="shared" si="205"/>
        <v>6</v>
      </c>
      <c r="F4411" t="s">
        <v>11018</v>
      </c>
      <c r="G4411" s="2">
        <v>0</v>
      </c>
      <c r="H4411" s="2">
        <v>0</v>
      </c>
      <c r="I4411" s="2">
        <v>0</v>
      </c>
      <c r="J4411" s="105">
        <f>SUMIF([1]MMM!$A:$A,A4411,[1]MMM!$F:$F)</f>
        <v>0</v>
      </c>
      <c r="K4411" s="2" t="s">
        <v>460</v>
      </c>
      <c r="L4411" s="2">
        <v>0</v>
      </c>
      <c r="M4411" t="s">
        <v>11298</v>
      </c>
      <c r="N4411" t="s">
        <v>12587</v>
      </c>
      <c r="O4411" t="s">
        <v>10962</v>
      </c>
      <c r="P4411" t="s">
        <v>11010</v>
      </c>
    </row>
    <row r="4412" spans="1:16" x14ac:dyDescent="0.3">
      <c r="A4412" t="s">
        <v>12635</v>
      </c>
      <c r="B4412" s="2" t="str">
        <f t="shared" si="206"/>
        <v>5261</v>
      </c>
      <c r="C4412" s="2">
        <f t="shared" si="204"/>
        <v>5261</v>
      </c>
      <c r="D4412" t="str">
        <f>VLOOKUP(C4412,'Cost Centre'!A:B,2,)</f>
        <v>Social Services</v>
      </c>
      <c r="E4412" t="str">
        <f t="shared" si="205"/>
        <v>6</v>
      </c>
      <c r="F4412" t="s">
        <v>11019</v>
      </c>
      <c r="G4412" s="2">
        <v>0</v>
      </c>
      <c r="H4412" s="2">
        <v>0</v>
      </c>
      <c r="I4412" s="2">
        <v>0</v>
      </c>
      <c r="J4412" s="105">
        <f>SUMIF([1]MMM!$A:$A,A4412,[1]MMM!$F:$F)</f>
        <v>0</v>
      </c>
      <c r="K4412" s="2" t="s">
        <v>460</v>
      </c>
      <c r="L4412" s="2">
        <v>0</v>
      </c>
      <c r="M4412" t="s">
        <v>11298</v>
      </c>
      <c r="N4412" t="s">
        <v>12587</v>
      </c>
      <c r="O4412" t="s">
        <v>10962</v>
      </c>
      <c r="P4412" t="s">
        <v>11010</v>
      </c>
    </row>
    <row r="4413" spans="1:16" x14ac:dyDescent="0.3">
      <c r="A4413" t="s">
        <v>1245</v>
      </c>
      <c r="B4413" s="2" t="str">
        <f t="shared" si="206"/>
        <v>5261</v>
      </c>
      <c r="C4413" s="2">
        <f t="shared" si="204"/>
        <v>5261</v>
      </c>
      <c r="D4413" t="str">
        <f>VLOOKUP(C4413,'Cost Centre'!A:B,2,)</f>
        <v>Social Services</v>
      </c>
      <c r="E4413" t="str">
        <f t="shared" si="205"/>
        <v>8</v>
      </c>
      <c r="F4413" t="s">
        <v>462</v>
      </c>
      <c r="G4413" s="2">
        <v>4369111.6399999997</v>
      </c>
      <c r="H4413" s="2">
        <v>0</v>
      </c>
      <c r="I4413" s="2">
        <v>0</v>
      </c>
      <c r="J4413" s="105">
        <f>SUMIF([1]MMM!$A:$A,A4413,[1]MMM!$F:$F)</f>
        <v>4369111.6399999997</v>
      </c>
      <c r="K4413" s="2" t="s">
        <v>460</v>
      </c>
      <c r="L4413" s="2">
        <v>0</v>
      </c>
      <c r="M4413" t="s">
        <v>11298</v>
      </c>
      <c r="N4413" t="s">
        <v>12587</v>
      </c>
      <c r="O4413" t="s">
        <v>10916</v>
      </c>
      <c r="P4413" t="s">
        <v>10917</v>
      </c>
    </row>
    <row r="4414" spans="1:16" x14ac:dyDescent="0.3">
      <c r="A4414" t="s">
        <v>1246</v>
      </c>
      <c r="B4414" s="2" t="str">
        <f t="shared" si="206"/>
        <v>5261</v>
      </c>
      <c r="C4414" s="2">
        <f t="shared" si="204"/>
        <v>5261</v>
      </c>
      <c r="D4414" t="str">
        <f>VLOOKUP(C4414,'Cost Centre'!A:B,2,)</f>
        <v>Social Services</v>
      </c>
      <c r="E4414" t="str">
        <f t="shared" si="205"/>
        <v>8</v>
      </c>
      <c r="F4414" t="s">
        <v>464</v>
      </c>
      <c r="G4414" s="2">
        <v>0</v>
      </c>
      <c r="H4414" s="2">
        <v>0</v>
      </c>
      <c r="I4414" s="2">
        <v>0</v>
      </c>
      <c r="J4414" s="105">
        <f>SUMIF([1]MMM!$A:$A,A4414,[1]MMM!$F:$F)</f>
        <v>0</v>
      </c>
      <c r="K4414" s="2" t="s">
        <v>460</v>
      </c>
      <c r="L4414" s="2">
        <v>0</v>
      </c>
      <c r="M4414" t="s">
        <v>11298</v>
      </c>
      <c r="N4414" t="s">
        <v>12587</v>
      </c>
      <c r="O4414" t="s">
        <v>10916</v>
      </c>
      <c r="P4414" t="s">
        <v>10917</v>
      </c>
    </row>
    <row r="4415" spans="1:16" x14ac:dyDescent="0.3">
      <c r="A4415" t="s">
        <v>1247</v>
      </c>
      <c r="B4415" s="2" t="str">
        <f t="shared" si="206"/>
        <v>5261</v>
      </c>
      <c r="C4415" s="2">
        <f t="shared" si="204"/>
        <v>5261</v>
      </c>
      <c r="D4415" t="str">
        <f>VLOOKUP(C4415,'Cost Centre'!A:B,2,)</f>
        <v>Social Services</v>
      </c>
      <c r="E4415" t="str">
        <f t="shared" si="205"/>
        <v>8</v>
      </c>
      <c r="F4415" t="s">
        <v>466</v>
      </c>
      <c r="G4415" s="2">
        <v>0</v>
      </c>
      <c r="H4415" s="2">
        <v>0</v>
      </c>
      <c r="I4415" s="2">
        <v>0</v>
      </c>
      <c r="J4415" s="105">
        <f>SUMIF([1]MMM!$A:$A,A4415,[1]MMM!$F:$F)</f>
        <v>0</v>
      </c>
      <c r="K4415" s="2" t="s">
        <v>460</v>
      </c>
      <c r="L4415" s="2">
        <v>0</v>
      </c>
      <c r="M4415" t="s">
        <v>11298</v>
      </c>
      <c r="N4415" t="s">
        <v>12587</v>
      </c>
      <c r="O4415" t="s">
        <v>10916</v>
      </c>
      <c r="P4415" t="s">
        <v>10917</v>
      </c>
    </row>
    <row r="4416" spans="1:16" x14ac:dyDescent="0.3">
      <c r="A4416" t="s">
        <v>1248</v>
      </c>
      <c r="B4416" s="2" t="str">
        <f t="shared" si="206"/>
        <v>5261</v>
      </c>
      <c r="C4416" s="2">
        <f t="shared" si="204"/>
        <v>5261</v>
      </c>
      <c r="D4416" t="str">
        <f>VLOOKUP(C4416,'Cost Centre'!A:B,2,)</f>
        <v>Social Services</v>
      </c>
      <c r="E4416" t="str">
        <f t="shared" si="205"/>
        <v>8</v>
      </c>
      <c r="F4416" t="s">
        <v>468</v>
      </c>
      <c r="G4416" s="2">
        <v>0</v>
      </c>
      <c r="H4416" s="2">
        <v>4130991.22</v>
      </c>
      <c r="I4416" s="2">
        <v>0</v>
      </c>
      <c r="J4416" s="105">
        <f>SUMIF([1]MMM!$A:$A,A4416,[1]MMM!$F:$F)</f>
        <v>4130991.22</v>
      </c>
      <c r="K4416" s="2" t="s">
        <v>460</v>
      </c>
      <c r="L4416" s="2">
        <v>0</v>
      </c>
      <c r="M4416" t="s">
        <v>11298</v>
      </c>
      <c r="N4416" t="s">
        <v>12587</v>
      </c>
      <c r="O4416" t="s">
        <v>10916</v>
      </c>
      <c r="P4416" t="s">
        <v>10917</v>
      </c>
    </row>
    <row r="4417" spans="1:16" x14ac:dyDescent="0.3">
      <c r="A4417" t="s">
        <v>1249</v>
      </c>
      <c r="B4417" s="2" t="str">
        <f t="shared" si="206"/>
        <v>5261</v>
      </c>
      <c r="C4417" s="2">
        <f t="shared" si="204"/>
        <v>5261</v>
      </c>
      <c r="D4417" t="str">
        <f>VLOOKUP(C4417,'Cost Centre'!A:B,2,)</f>
        <v>Social Services</v>
      </c>
      <c r="E4417" t="str">
        <f t="shared" si="205"/>
        <v>8</v>
      </c>
      <c r="F4417" t="s">
        <v>470</v>
      </c>
      <c r="G4417" s="2">
        <v>0</v>
      </c>
      <c r="H4417" s="2">
        <v>0</v>
      </c>
      <c r="I4417" s="2">
        <v>0</v>
      </c>
      <c r="J4417" s="105">
        <f>SUMIF([1]MMM!$A:$A,A4417,[1]MMM!$F:$F)</f>
        <v>0</v>
      </c>
      <c r="K4417" s="2" t="s">
        <v>460</v>
      </c>
      <c r="L4417" s="2">
        <v>0</v>
      </c>
      <c r="M4417" t="s">
        <v>11298</v>
      </c>
      <c r="N4417" t="s">
        <v>12587</v>
      </c>
      <c r="O4417" t="s">
        <v>10916</v>
      </c>
      <c r="P4417" t="s">
        <v>10917</v>
      </c>
    </row>
    <row r="4418" spans="1:16" x14ac:dyDescent="0.3">
      <c r="A4418" t="s">
        <v>4933</v>
      </c>
      <c r="B4418" s="2" t="str">
        <f t="shared" si="206"/>
        <v>5261</v>
      </c>
      <c r="C4418" s="2">
        <f t="shared" ref="C4418:C4481" si="207">VALUE(B4418)</f>
        <v>5261</v>
      </c>
      <c r="D4418" t="str">
        <f>VLOOKUP(C4418,'Cost Centre'!A:B,2,)</f>
        <v>Social Services</v>
      </c>
      <c r="E4418" t="str">
        <f t="shared" ref="E4418:E4481" si="208">MID(A4418,5,1)</f>
        <v>8</v>
      </c>
      <c r="F4418" t="s">
        <v>2159</v>
      </c>
      <c r="G4418" s="2">
        <v>0</v>
      </c>
      <c r="H4418" s="2">
        <v>0</v>
      </c>
      <c r="I4418" s="2">
        <v>0</v>
      </c>
      <c r="J4418" s="105">
        <f>SUMIF([1]MMM!$A:$A,A4418,[1]MMM!$F:$F)</f>
        <v>0</v>
      </c>
      <c r="K4418" s="2" t="s">
        <v>460</v>
      </c>
      <c r="L4418" s="2">
        <v>0</v>
      </c>
      <c r="M4418" t="s">
        <v>11298</v>
      </c>
      <c r="N4418" t="s">
        <v>12587</v>
      </c>
      <c r="O4418" t="s">
        <v>10916</v>
      </c>
      <c r="P4418" t="s">
        <v>10917</v>
      </c>
    </row>
    <row r="4419" spans="1:16" x14ac:dyDescent="0.3">
      <c r="A4419" t="s">
        <v>4934</v>
      </c>
      <c r="B4419" s="2" t="str">
        <f t="shared" ref="B4419:B4482" si="209">MID(A4419,1,4)</f>
        <v>5281</v>
      </c>
      <c r="C4419" s="2">
        <f t="shared" si="207"/>
        <v>5281</v>
      </c>
      <c r="D4419" t="str">
        <f>VLOOKUP(C4419,'Cost Centre'!A:B,2,)</f>
        <v>Social Services</v>
      </c>
      <c r="E4419" t="str">
        <f t="shared" si="208"/>
        <v>2</v>
      </c>
      <c r="F4419" t="s">
        <v>48</v>
      </c>
      <c r="G4419" s="2">
        <v>0</v>
      </c>
      <c r="H4419" s="2">
        <v>2826280.17</v>
      </c>
      <c r="I4419" s="2">
        <v>0</v>
      </c>
      <c r="J4419" s="105">
        <f>SUMIF([1]MMM!$A:$A,A4419,[1]MMM!$F:$F)</f>
        <v>2826280.17</v>
      </c>
      <c r="K4419" s="2" t="s">
        <v>10</v>
      </c>
      <c r="L4419" s="2">
        <v>2825892</v>
      </c>
      <c r="M4419" t="s">
        <v>11298</v>
      </c>
      <c r="N4419" t="s">
        <v>12636</v>
      </c>
      <c r="O4419" t="s">
        <v>10871</v>
      </c>
      <c r="P4419" t="s">
        <v>10875</v>
      </c>
    </row>
    <row r="4420" spans="1:16" x14ac:dyDescent="0.3">
      <c r="A4420" t="s">
        <v>4935</v>
      </c>
      <c r="B4420" s="2" t="str">
        <f t="shared" si="209"/>
        <v>5281</v>
      </c>
      <c r="C4420" s="2">
        <f t="shared" si="207"/>
        <v>5281</v>
      </c>
      <c r="D4420" t="str">
        <f>VLOOKUP(C4420,'Cost Centre'!A:B,2,)</f>
        <v>Social Services</v>
      </c>
      <c r="E4420" t="str">
        <f t="shared" si="208"/>
        <v>2</v>
      </c>
      <c r="F4420" t="s">
        <v>51</v>
      </c>
      <c r="G4420" s="2">
        <v>0</v>
      </c>
      <c r="H4420" s="2">
        <v>8400</v>
      </c>
      <c r="I4420" s="2">
        <v>0</v>
      </c>
      <c r="J4420" s="105">
        <f>SUMIF([1]MMM!$A:$A,A4420,[1]MMM!$F:$F)</f>
        <v>9159</v>
      </c>
      <c r="K4420" s="2" t="s">
        <v>10</v>
      </c>
      <c r="L4420" s="2">
        <v>8400</v>
      </c>
      <c r="M4420" t="s">
        <v>11298</v>
      </c>
      <c r="N4420" t="s">
        <v>12636</v>
      </c>
      <c r="O4420" t="s">
        <v>10871</v>
      </c>
      <c r="P4420" t="s">
        <v>10875</v>
      </c>
    </row>
    <row r="4421" spans="1:16" x14ac:dyDescent="0.3">
      <c r="A4421" t="s">
        <v>4936</v>
      </c>
      <c r="B4421" s="2" t="str">
        <f t="shared" si="209"/>
        <v>5281</v>
      </c>
      <c r="C4421" s="2">
        <f t="shared" si="207"/>
        <v>5281</v>
      </c>
      <c r="D4421" t="str">
        <f>VLOOKUP(C4421,'Cost Centre'!A:B,2,)</f>
        <v>Social Services</v>
      </c>
      <c r="E4421" t="str">
        <f t="shared" si="208"/>
        <v>2</v>
      </c>
      <c r="F4421" t="s">
        <v>52</v>
      </c>
      <c r="G4421" s="2">
        <v>0</v>
      </c>
      <c r="H4421" s="2">
        <v>20456.88</v>
      </c>
      <c r="I4421" s="2">
        <v>0</v>
      </c>
      <c r="J4421" s="105">
        <f>SUMIF([1]MMM!$A:$A,A4421,[1]MMM!$F:$F)</f>
        <v>20456.88</v>
      </c>
      <c r="K4421" s="2" t="s">
        <v>10</v>
      </c>
      <c r="L4421" s="2">
        <v>20458</v>
      </c>
      <c r="M4421" t="s">
        <v>11298</v>
      </c>
      <c r="N4421" t="s">
        <v>12636</v>
      </c>
      <c r="O4421" t="s">
        <v>10871</v>
      </c>
      <c r="P4421" t="s">
        <v>10875</v>
      </c>
    </row>
    <row r="4422" spans="1:16" x14ac:dyDescent="0.3">
      <c r="A4422" t="s">
        <v>4937</v>
      </c>
      <c r="B4422" s="2" t="str">
        <f t="shared" si="209"/>
        <v>5281</v>
      </c>
      <c r="C4422" s="2">
        <f t="shared" si="207"/>
        <v>5281</v>
      </c>
      <c r="D4422" t="str">
        <f>VLOOKUP(C4422,'Cost Centre'!A:B,2,)</f>
        <v>Social Services</v>
      </c>
      <c r="E4422" t="str">
        <f t="shared" si="208"/>
        <v>2</v>
      </c>
      <c r="F4422" t="s">
        <v>55</v>
      </c>
      <c r="G4422" s="2">
        <v>0</v>
      </c>
      <c r="H4422" s="2">
        <v>548000.69999999995</v>
      </c>
      <c r="I4422" s="2">
        <v>0</v>
      </c>
      <c r="J4422" s="105">
        <f>SUMIF([1]MMM!$A:$A,A4422,[1]MMM!$F:$F)</f>
        <v>548336.35</v>
      </c>
      <c r="K4422" s="2" t="s">
        <v>10</v>
      </c>
      <c r="L4422" s="2">
        <v>546473</v>
      </c>
      <c r="M4422" t="s">
        <v>11298</v>
      </c>
      <c r="N4422" t="s">
        <v>12636</v>
      </c>
      <c r="O4422" t="s">
        <v>10871</v>
      </c>
      <c r="P4422" t="s">
        <v>10875</v>
      </c>
    </row>
    <row r="4423" spans="1:16" x14ac:dyDescent="0.3">
      <c r="A4423" t="s">
        <v>4938</v>
      </c>
      <c r="B4423" s="2" t="str">
        <f t="shared" si="209"/>
        <v>5281</v>
      </c>
      <c r="C4423" s="2">
        <f t="shared" si="207"/>
        <v>5281</v>
      </c>
      <c r="D4423" t="str">
        <f>VLOOKUP(C4423,'Cost Centre'!A:B,2,)</f>
        <v>Social Services</v>
      </c>
      <c r="E4423" t="str">
        <f t="shared" si="208"/>
        <v>2</v>
      </c>
      <c r="F4423" t="s">
        <v>56</v>
      </c>
      <c r="G4423" s="2">
        <v>0</v>
      </c>
      <c r="H4423" s="2">
        <v>0.01</v>
      </c>
      <c r="I4423" s="2">
        <v>0</v>
      </c>
      <c r="J4423" s="105">
        <f>SUMIF([1]MMM!$A:$A,A4423,[1]MMM!$F:$F)</f>
        <v>0.01</v>
      </c>
      <c r="K4423" s="2" t="s">
        <v>10</v>
      </c>
      <c r="L4423" s="2">
        <v>6</v>
      </c>
      <c r="M4423" t="s">
        <v>11298</v>
      </c>
      <c r="N4423" t="s">
        <v>12636</v>
      </c>
      <c r="O4423" t="s">
        <v>10871</v>
      </c>
      <c r="P4423" t="s">
        <v>10875</v>
      </c>
    </row>
    <row r="4424" spans="1:16" x14ac:dyDescent="0.3">
      <c r="A4424" t="s">
        <v>4939</v>
      </c>
      <c r="B4424" s="2" t="str">
        <f t="shared" si="209"/>
        <v>5281</v>
      </c>
      <c r="C4424" s="2">
        <f t="shared" si="207"/>
        <v>5281</v>
      </c>
      <c r="D4424" t="str">
        <f>VLOOKUP(C4424,'Cost Centre'!A:B,2,)</f>
        <v>Social Services</v>
      </c>
      <c r="E4424" t="str">
        <f t="shared" si="208"/>
        <v>2</v>
      </c>
      <c r="F4424" t="s">
        <v>57</v>
      </c>
      <c r="G4424" s="2">
        <v>0</v>
      </c>
      <c r="H4424" s="2">
        <v>15487.52</v>
      </c>
      <c r="I4424" s="2">
        <v>0</v>
      </c>
      <c r="J4424" s="105">
        <f>SUMIF([1]MMM!$A:$A,A4424,[1]MMM!$F:$F)</f>
        <v>15487.52</v>
      </c>
      <c r="K4424" s="2" t="s">
        <v>10</v>
      </c>
      <c r="L4424" s="2">
        <v>23233</v>
      </c>
      <c r="M4424" t="s">
        <v>11298</v>
      </c>
      <c r="N4424" t="s">
        <v>12636</v>
      </c>
      <c r="O4424" t="s">
        <v>10871</v>
      </c>
      <c r="P4424" t="s">
        <v>10875</v>
      </c>
    </row>
    <row r="4425" spans="1:16" x14ac:dyDescent="0.3">
      <c r="A4425" t="s">
        <v>4940</v>
      </c>
      <c r="B4425" s="2" t="str">
        <f t="shared" si="209"/>
        <v>5281</v>
      </c>
      <c r="C4425" s="2">
        <f t="shared" si="207"/>
        <v>5281</v>
      </c>
      <c r="D4425" t="str">
        <f>VLOOKUP(C4425,'Cost Centre'!A:B,2,)</f>
        <v>Social Services</v>
      </c>
      <c r="E4425" t="str">
        <f t="shared" si="208"/>
        <v>2</v>
      </c>
      <c r="F4425" t="s">
        <v>60</v>
      </c>
      <c r="G4425" s="2">
        <v>0</v>
      </c>
      <c r="H4425" s="2">
        <v>0</v>
      </c>
      <c r="I4425" s="2">
        <v>-0.01</v>
      </c>
      <c r="J4425" s="105">
        <f>SUMIF([1]MMM!$A:$A,A4425,[1]MMM!$F:$F)</f>
        <v>-0.01</v>
      </c>
      <c r="K4425" s="2" t="s">
        <v>10</v>
      </c>
      <c r="L4425" s="2">
        <v>0</v>
      </c>
      <c r="M4425" t="s">
        <v>11298</v>
      </c>
      <c r="N4425" t="s">
        <v>12636</v>
      </c>
      <c r="O4425" t="s">
        <v>10871</v>
      </c>
      <c r="P4425" t="s">
        <v>10875</v>
      </c>
    </row>
    <row r="4426" spans="1:16" x14ac:dyDescent="0.3">
      <c r="A4426" t="s">
        <v>4941</v>
      </c>
      <c r="B4426" s="2" t="str">
        <f t="shared" si="209"/>
        <v>5281</v>
      </c>
      <c r="C4426" s="2">
        <f t="shared" si="207"/>
        <v>5281</v>
      </c>
      <c r="D4426" t="str">
        <f>VLOOKUP(C4426,'Cost Centre'!A:B,2,)</f>
        <v>Social Services</v>
      </c>
      <c r="E4426" t="str">
        <f t="shared" si="208"/>
        <v>2</v>
      </c>
      <c r="F4426" t="s">
        <v>61</v>
      </c>
      <c r="G4426" s="2">
        <v>0</v>
      </c>
      <c r="H4426" s="2">
        <v>239090.72</v>
      </c>
      <c r="I4426" s="2">
        <v>0</v>
      </c>
      <c r="J4426" s="105">
        <f>SUMIF([1]MMM!$A:$A,A4426,[1]MMM!$F:$F)</f>
        <v>239090.72</v>
      </c>
      <c r="K4426" s="2" t="s">
        <v>10</v>
      </c>
      <c r="L4426" s="2">
        <v>236507</v>
      </c>
      <c r="M4426" t="s">
        <v>11298</v>
      </c>
      <c r="N4426" t="s">
        <v>12636</v>
      </c>
      <c r="O4426" t="s">
        <v>10871</v>
      </c>
      <c r="P4426" t="s">
        <v>10875</v>
      </c>
    </row>
    <row r="4427" spans="1:16" x14ac:dyDescent="0.3">
      <c r="A4427" t="s">
        <v>4942</v>
      </c>
      <c r="B4427" s="2" t="str">
        <f t="shared" si="209"/>
        <v>5281</v>
      </c>
      <c r="C4427" s="2">
        <f t="shared" si="207"/>
        <v>5281</v>
      </c>
      <c r="D4427" t="str">
        <f>VLOOKUP(C4427,'Cost Centre'!A:B,2,)</f>
        <v>Social Services</v>
      </c>
      <c r="E4427" t="str">
        <f t="shared" si="208"/>
        <v>2</v>
      </c>
      <c r="F4427" t="s">
        <v>62</v>
      </c>
      <c r="G4427" s="2">
        <v>0</v>
      </c>
      <c r="H4427" s="2">
        <v>28481.759999999998</v>
      </c>
      <c r="I4427" s="2">
        <v>0</v>
      </c>
      <c r="J4427" s="105">
        <f>SUMIF([1]MMM!$A:$A,A4427,[1]MMM!$F:$F)</f>
        <v>28481.759999999998</v>
      </c>
      <c r="K4427" s="2" t="s">
        <v>10</v>
      </c>
      <c r="L4427" s="2">
        <v>0</v>
      </c>
      <c r="M4427" t="s">
        <v>11298</v>
      </c>
      <c r="N4427" t="s">
        <v>12636</v>
      </c>
      <c r="O4427" t="s">
        <v>10871</v>
      </c>
      <c r="P4427" t="s">
        <v>10875</v>
      </c>
    </row>
    <row r="4428" spans="1:16" x14ac:dyDescent="0.3">
      <c r="A4428" t="s">
        <v>4943</v>
      </c>
      <c r="B4428" s="2" t="str">
        <f t="shared" si="209"/>
        <v>5281</v>
      </c>
      <c r="C4428" s="2">
        <f t="shared" si="207"/>
        <v>5281</v>
      </c>
      <c r="D4428" t="str">
        <f>VLOOKUP(C4428,'Cost Centre'!A:B,2,)</f>
        <v>Social Services</v>
      </c>
      <c r="E4428" t="str">
        <f t="shared" si="208"/>
        <v>2</v>
      </c>
      <c r="F4428" t="s">
        <v>67</v>
      </c>
      <c r="G4428" s="2">
        <v>0</v>
      </c>
      <c r="H4428" s="2">
        <v>840.01</v>
      </c>
      <c r="I4428" s="2">
        <v>0</v>
      </c>
      <c r="J4428" s="105">
        <f>SUMIF([1]MMM!$A:$A,A4428,[1]MMM!$F:$F)</f>
        <v>840.01</v>
      </c>
      <c r="K4428" s="2" t="s">
        <v>10</v>
      </c>
      <c r="L4428" s="2">
        <v>841</v>
      </c>
      <c r="M4428" t="s">
        <v>11298</v>
      </c>
      <c r="N4428" t="s">
        <v>12636</v>
      </c>
      <c r="O4428" t="s">
        <v>10871</v>
      </c>
      <c r="P4428" t="s">
        <v>10876</v>
      </c>
    </row>
    <row r="4429" spans="1:16" x14ac:dyDescent="0.3">
      <c r="A4429" t="s">
        <v>4944</v>
      </c>
      <c r="B4429" s="2" t="str">
        <f t="shared" si="209"/>
        <v>5281</v>
      </c>
      <c r="C4429" s="2">
        <f t="shared" si="207"/>
        <v>5281</v>
      </c>
      <c r="D4429" t="str">
        <f>VLOOKUP(C4429,'Cost Centre'!A:B,2,)</f>
        <v>Social Services</v>
      </c>
      <c r="E4429" t="str">
        <f t="shared" si="208"/>
        <v>2</v>
      </c>
      <c r="F4429" t="s">
        <v>68</v>
      </c>
      <c r="G4429" s="2">
        <v>0</v>
      </c>
      <c r="H4429" s="2">
        <v>21518.66</v>
      </c>
      <c r="I4429" s="2">
        <v>0</v>
      </c>
      <c r="J4429" s="105">
        <f>SUMIF([1]MMM!$A:$A,A4429,[1]MMM!$F:$F)</f>
        <v>23218.87</v>
      </c>
      <c r="K4429" s="2" t="s">
        <v>10</v>
      </c>
      <c r="L4429" s="2">
        <v>22666</v>
      </c>
      <c r="M4429" t="s">
        <v>11298</v>
      </c>
      <c r="N4429" t="s">
        <v>12636</v>
      </c>
      <c r="O4429" t="s">
        <v>10871</v>
      </c>
      <c r="P4429" t="s">
        <v>10876</v>
      </c>
    </row>
    <row r="4430" spans="1:16" x14ac:dyDescent="0.3">
      <c r="A4430" t="s">
        <v>4945</v>
      </c>
      <c r="B4430" s="2" t="str">
        <f t="shared" si="209"/>
        <v>5281</v>
      </c>
      <c r="C4430" s="2">
        <f t="shared" si="207"/>
        <v>5281</v>
      </c>
      <c r="D4430" t="str">
        <f>VLOOKUP(C4430,'Cost Centre'!A:B,2,)</f>
        <v>Social Services</v>
      </c>
      <c r="E4430" t="str">
        <f t="shared" si="208"/>
        <v>2</v>
      </c>
      <c r="F4430" t="s">
        <v>10877</v>
      </c>
      <c r="G4430" s="2">
        <v>0</v>
      </c>
      <c r="H4430" s="2">
        <v>256049.71</v>
      </c>
      <c r="I4430" s="2">
        <v>0</v>
      </c>
      <c r="J4430" s="105">
        <f>SUMIF([1]MMM!$A:$A,A4430,[1]MMM!$F:$F)</f>
        <v>256049.71</v>
      </c>
      <c r="K4430" s="2" t="s">
        <v>10</v>
      </c>
      <c r="L4430" s="2">
        <v>247636</v>
      </c>
      <c r="M4430" t="s">
        <v>11298</v>
      </c>
      <c r="N4430" t="s">
        <v>12636</v>
      </c>
      <c r="O4430" t="s">
        <v>10871</v>
      </c>
      <c r="P4430" t="s">
        <v>10876</v>
      </c>
    </row>
    <row r="4431" spans="1:16" x14ac:dyDescent="0.3">
      <c r="A4431" t="s">
        <v>4946</v>
      </c>
      <c r="B4431" s="2" t="str">
        <f t="shared" si="209"/>
        <v>5281</v>
      </c>
      <c r="C4431" s="2">
        <f t="shared" si="207"/>
        <v>5281</v>
      </c>
      <c r="D4431" t="str">
        <f>VLOOKUP(C4431,'Cost Centre'!A:B,2,)</f>
        <v>Social Services</v>
      </c>
      <c r="E4431" t="str">
        <f t="shared" si="208"/>
        <v>2</v>
      </c>
      <c r="F4431" t="s">
        <v>69</v>
      </c>
      <c r="G4431" s="2">
        <v>0</v>
      </c>
      <c r="H4431" s="2">
        <v>500596.58</v>
      </c>
      <c r="I4431" s="2">
        <v>0</v>
      </c>
      <c r="J4431" s="105">
        <f>SUMIF([1]MMM!$A:$A,A4431,[1]MMM!$F:$F)</f>
        <v>500596.58</v>
      </c>
      <c r="K4431" s="2" t="s">
        <v>10</v>
      </c>
      <c r="L4431" s="2">
        <v>500093</v>
      </c>
      <c r="M4431" t="s">
        <v>11298</v>
      </c>
      <c r="N4431" t="s">
        <v>12636</v>
      </c>
      <c r="O4431" t="s">
        <v>10871</v>
      </c>
      <c r="P4431" t="s">
        <v>10876</v>
      </c>
    </row>
    <row r="4432" spans="1:16" x14ac:dyDescent="0.3">
      <c r="A4432" t="s">
        <v>4947</v>
      </c>
      <c r="B4432" s="2" t="str">
        <f t="shared" si="209"/>
        <v>5281</v>
      </c>
      <c r="C4432" s="2">
        <f t="shared" si="207"/>
        <v>5281</v>
      </c>
      <c r="D4432" t="str">
        <f>VLOOKUP(C4432,'Cost Centre'!A:B,2,)</f>
        <v>Social Services</v>
      </c>
      <c r="E4432" t="str">
        <f t="shared" si="208"/>
        <v>2</v>
      </c>
      <c r="F4432" t="s">
        <v>70</v>
      </c>
      <c r="G4432" s="2">
        <v>0</v>
      </c>
      <c r="H4432" s="2">
        <v>14277.11</v>
      </c>
      <c r="I4432" s="2">
        <v>0</v>
      </c>
      <c r="J4432" s="105">
        <f>SUMIF([1]MMM!$A:$A,A4432,[1]MMM!$F:$F)</f>
        <v>14277.11</v>
      </c>
      <c r="K4432" s="2" t="s">
        <v>10</v>
      </c>
      <c r="L4432" s="2">
        <v>14279</v>
      </c>
      <c r="M4432" t="s">
        <v>11298</v>
      </c>
      <c r="N4432" t="s">
        <v>12636</v>
      </c>
      <c r="O4432" t="s">
        <v>10871</v>
      </c>
      <c r="P4432" t="s">
        <v>10876</v>
      </c>
    </row>
    <row r="4433" spans="1:16" x14ac:dyDescent="0.3">
      <c r="A4433" t="s">
        <v>4948</v>
      </c>
      <c r="B4433" s="2" t="str">
        <f t="shared" si="209"/>
        <v>5281</v>
      </c>
      <c r="C4433" s="2">
        <f t="shared" si="207"/>
        <v>5281</v>
      </c>
      <c r="D4433" t="str">
        <f>VLOOKUP(C4433,'Cost Centre'!A:B,2,)</f>
        <v>Social Services</v>
      </c>
      <c r="E4433" t="str">
        <f t="shared" si="208"/>
        <v>2</v>
      </c>
      <c r="F4433" t="s">
        <v>73</v>
      </c>
      <c r="G4433" s="2">
        <v>0</v>
      </c>
      <c r="H4433" s="2">
        <v>8092.8</v>
      </c>
      <c r="I4433" s="2">
        <v>0</v>
      </c>
      <c r="J4433" s="105">
        <f>SUMIF([1]MMM!$A:$A,A4433,[1]MMM!$F:$F)</f>
        <v>8092.8</v>
      </c>
      <c r="K4433" s="2" t="s">
        <v>10</v>
      </c>
      <c r="L4433" s="2">
        <v>8093</v>
      </c>
      <c r="M4433" t="s">
        <v>11298</v>
      </c>
      <c r="N4433" t="s">
        <v>12636</v>
      </c>
      <c r="O4433" t="s">
        <v>10871</v>
      </c>
      <c r="P4433" t="s">
        <v>10878</v>
      </c>
    </row>
    <row r="4434" spans="1:16" x14ac:dyDescent="0.3">
      <c r="A4434" t="s">
        <v>4949</v>
      </c>
      <c r="B4434" s="2" t="str">
        <f t="shared" si="209"/>
        <v>5281</v>
      </c>
      <c r="C4434" s="2">
        <f t="shared" si="207"/>
        <v>5281</v>
      </c>
      <c r="D4434" t="str">
        <f>VLOOKUP(C4434,'Cost Centre'!A:B,2,)</f>
        <v>Social Services</v>
      </c>
      <c r="E4434" t="str">
        <f t="shared" si="208"/>
        <v>2</v>
      </c>
      <c r="F4434" t="s">
        <v>73</v>
      </c>
      <c r="G4434" s="2">
        <v>0</v>
      </c>
      <c r="H4434" s="2">
        <v>25840</v>
      </c>
      <c r="I4434" s="2">
        <v>0</v>
      </c>
      <c r="J4434" s="105">
        <f>SUMIF([1]MMM!$A:$A,A4434,[1]MMM!$F:$F)</f>
        <v>25840</v>
      </c>
      <c r="K4434" s="2" t="s">
        <v>10</v>
      </c>
      <c r="L4434" s="2">
        <v>25840</v>
      </c>
      <c r="M4434" t="s">
        <v>11298</v>
      </c>
      <c r="N4434" t="s">
        <v>12636</v>
      </c>
      <c r="O4434" t="s">
        <v>10871</v>
      </c>
      <c r="P4434" t="s">
        <v>10878</v>
      </c>
    </row>
    <row r="4435" spans="1:16" x14ac:dyDescent="0.3">
      <c r="A4435" t="s">
        <v>4950</v>
      </c>
      <c r="B4435" s="2" t="str">
        <f t="shared" si="209"/>
        <v>5281</v>
      </c>
      <c r="C4435" s="2">
        <f t="shared" si="207"/>
        <v>5281</v>
      </c>
      <c r="D4435" t="str">
        <f>VLOOKUP(C4435,'Cost Centre'!A:B,2,)</f>
        <v>Social Services</v>
      </c>
      <c r="E4435" t="str">
        <f t="shared" si="208"/>
        <v>2</v>
      </c>
      <c r="F4435" t="s">
        <v>141</v>
      </c>
      <c r="G4435" s="2">
        <v>0</v>
      </c>
      <c r="H4435" s="2">
        <v>0</v>
      </c>
      <c r="I4435" s="2">
        <v>0</v>
      </c>
      <c r="J4435" s="105">
        <f>SUMIF([1]MMM!$A:$A,A4435,[1]MMM!$F:$F)</f>
        <v>0</v>
      </c>
      <c r="K4435" s="2" t="s">
        <v>10</v>
      </c>
      <c r="L4435" s="2">
        <v>0</v>
      </c>
      <c r="M4435" t="s">
        <v>11298</v>
      </c>
      <c r="N4435" t="s">
        <v>12636</v>
      </c>
      <c r="O4435" t="s">
        <v>10871</v>
      </c>
      <c r="P4435" t="s">
        <v>10878</v>
      </c>
    </row>
    <row r="4436" spans="1:16" x14ac:dyDescent="0.3">
      <c r="A4436" t="s">
        <v>4951</v>
      </c>
      <c r="B4436" s="2" t="str">
        <f t="shared" si="209"/>
        <v>5281</v>
      </c>
      <c r="C4436" s="2">
        <f t="shared" si="207"/>
        <v>5281</v>
      </c>
      <c r="D4436" t="str">
        <f>VLOOKUP(C4436,'Cost Centre'!A:B,2,)</f>
        <v>Social Services</v>
      </c>
      <c r="E4436" t="str">
        <f t="shared" si="208"/>
        <v>2</v>
      </c>
      <c r="F4436" t="s">
        <v>2117</v>
      </c>
      <c r="G4436" s="2">
        <v>0</v>
      </c>
      <c r="H4436" s="2">
        <v>4873.38</v>
      </c>
      <c r="I4436" s="2">
        <v>0</v>
      </c>
      <c r="J4436" s="105">
        <f>SUMIF([1]MMM!$A:$A,A4436,[1]MMM!$F:$F)</f>
        <v>4873.38</v>
      </c>
      <c r="K4436" s="2" t="s">
        <v>10</v>
      </c>
      <c r="L4436" s="2">
        <v>4874</v>
      </c>
      <c r="M4436" t="s">
        <v>11298</v>
      </c>
      <c r="N4436" t="s">
        <v>12636</v>
      </c>
      <c r="O4436" t="s">
        <v>10871</v>
      </c>
      <c r="P4436" t="s">
        <v>10878</v>
      </c>
    </row>
    <row r="4437" spans="1:16" x14ac:dyDescent="0.3">
      <c r="A4437" t="s">
        <v>4952</v>
      </c>
      <c r="B4437" s="2" t="str">
        <f t="shared" si="209"/>
        <v>5281</v>
      </c>
      <c r="C4437" s="2">
        <f t="shared" si="207"/>
        <v>5281</v>
      </c>
      <c r="D4437" t="str">
        <f>VLOOKUP(C4437,'Cost Centre'!A:B,2,)</f>
        <v>Social Services</v>
      </c>
      <c r="E4437" t="str">
        <f t="shared" si="208"/>
        <v>2</v>
      </c>
      <c r="F4437" t="s">
        <v>327</v>
      </c>
      <c r="G4437" s="2">
        <v>0</v>
      </c>
      <c r="H4437" s="2">
        <v>0</v>
      </c>
      <c r="I4437" s="2">
        <v>0</v>
      </c>
      <c r="J4437" s="105">
        <f>SUMIF([1]MMM!$A:$A,A4437,[1]MMM!$F:$F)</f>
        <v>0</v>
      </c>
      <c r="K4437" s="2" t="s">
        <v>10</v>
      </c>
      <c r="L4437" s="2">
        <v>0</v>
      </c>
      <c r="M4437" t="s">
        <v>11298</v>
      </c>
      <c r="N4437" t="s">
        <v>12636</v>
      </c>
      <c r="O4437" t="s">
        <v>10871</v>
      </c>
      <c r="P4437" t="s">
        <v>10878</v>
      </c>
    </row>
    <row r="4438" spans="1:16" x14ac:dyDescent="0.3">
      <c r="A4438" t="s">
        <v>4953</v>
      </c>
      <c r="B4438" s="2" t="str">
        <f t="shared" si="209"/>
        <v>5281</v>
      </c>
      <c r="C4438" s="2">
        <f t="shared" si="207"/>
        <v>5281</v>
      </c>
      <c r="D4438" t="str">
        <f>VLOOKUP(C4438,'Cost Centre'!A:B,2,)</f>
        <v>Social Services</v>
      </c>
      <c r="E4438" t="str">
        <f t="shared" si="208"/>
        <v>2</v>
      </c>
      <c r="F4438" t="s">
        <v>78</v>
      </c>
      <c r="G4438" s="2">
        <v>0</v>
      </c>
      <c r="H4438" s="2">
        <v>0</v>
      </c>
      <c r="I4438" s="2">
        <v>0</v>
      </c>
      <c r="J4438" s="105">
        <f>SUMIF([1]MMM!$A:$A,A4438,[1]MMM!$F:$F)</f>
        <v>0</v>
      </c>
      <c r="K4438" s="2" t="s">
        <v>10</v>
      </c>
      <c r="L4438" s="2">
        <v>0</v>
      </c>
      <c r="M4438" t="s">
        <v>11298</v>
      </c>
      <c r="N4438" t="s">
        <v>12636</v>
      </c>
      <c r="O4438" t="s">
        <v>10871</v>
      </c>
      <c r="P4438" t="s">
        <v>10931</v>
      </c>
    </row>
    <row r="4439" spans="1:16" x14ac:dyDescent="0.3">
      <c r="A4439" t="s">
        <v>4954</v>
      </c>
      <c r="B4439" s="2" t="str">
        <f t="shared" si="209"/>
        <v>5281</v>
      </c>
      <c r="C4439" s="2">
        <f t="shared" si="207"/>
        <v>5281</v>
      </c>
      <c r="D4439" t="str">
        <f>VLOOKUP(C4439,'Cost Centre'!A:B,2,)</f>
        <v>Social Services</v>
      </c>
      <c r="E4439" t="str">
        <f t="shared" si="208"/>
        <v>2</v>
      </c>
      <c r="F4439" t="s">
        <v>78</v>
      </c>
      <c r="G4439" s="2">
        <v>0</v>
      </c>
      <c r="H4439" s="2">
        <v>0</v>
      </c>
      <c r="I4439" s="2">
        <v>0</v>
      </c>
      <c r="J4439" s="105">
        <f>SUMIF([1]MMM!$A:$A,A4439,[1]MMM!$F:$F)</f>
        <v>0</v>
      </c>
      <c r="K4439" s="2" t="s">
        <v>10</v>
      </c>
      <c r="L4439" s="2">
        <v>0</v>
      </c>
      <c r="M4439" t="s">
        <v>11298</v>
      </c>
      <c r="N4439" t="s">
        <v>12636</v>
      </c>
      <c r="O4439" t="s">
        <v>10871</v>
      </c>
      <c r="P4439" t="s">
        <v>10931</v>
      </c>
    </row>
    <row r="4440" spans="1:16" x14ac:dyDescent="0.3">
      <c r="A4440" t="s">
        <v>4955</v>
      </c>
      <c r="B4440" s="2" t="str">
        <f t="shared" si="209"/>
        <v>5281</v>
      </c>
      <c r="C4440" s="2">
        <f t="shared" si="207"/>
        <v>5281</v>
      </c>
      <c r="D4440" t="str">
        <f>VLOOKUP(C4440,'Cost Centre'!A:B,2,)</f>
        <v>Social Services</v>
      </c>
      <c r="E4440" t="str">
        <f t="shared" si="208"/>
        <v>2</v>
      </c>
      <c r="F4440" t="s">
        <v>78</v>
      </c>
      <c r="G4440" s="2">
        <v>0</v>
      </c>
      <c r="H4440" s="2">
        <v>179941.42</v>
      </c>
      <c r="I4440" s="2">
        <v>0</v>
      </c>
      <c r="J4440" s="105">
        <f>SUMIF([1]MMM!$A:$A,A4440,[1]MMM!$F:$F)</f>
        <v>179941.42</v>
      </c>
      <c r="K4440" s="2" t="s">
        <v>10</v>
      </c>
      <c r="L4440" s="2">
        <v>179942</v>
      </c>
      <c r="M4440" t="s">
        <v>11298</v>
      </c>
      <c r="N4440" t="s">
        <v>12636</v>
      </c>
      <c r="O4440" t="s">
        <v>10871</v>
      </c>
      <c r="P4440" t="s">
        <v>10931</v>
      </c>
    </row>
    <row r="4441" spans="1:16" x14ac:dyDescent="0.3">
      <c r="A4441" t="s">
        <v>4956</v>
      </c>
      <c r="B4441" s="2" t="str">
        <f t="shared" si="209"/>
        <v>5281</v>
      </c>
      <c r="C4441" s="2">
        <f t="shared" si="207"/>
        <v>5281</v>
      </c>
      <c r="D4441" t="str">
        <f>VLOOKUP(C4441,'Cost Centre'!A:B,2,)</f>
        <v>Social Services</v>
      </c>
      <c r="E4441" t="str">
        <f t="shared" si="208"/>
        <v>2</v>
      </c>
      <c r="F4441" t="s">
        <v>78</v>
      </c>
      <c r="G4441" s="2">
        <v>0</v>
      </c>
      <c r="H4441" s="2">
        <v>0</v>
      </c>
      <c r="I4441" s="2">
        <v>0</v>
      </c>
      <c r="J4441" s="105">
        <f>SUMIF([1]MMM!$A:$A,A4441,[1]MMM!$F:$F)</f>
        <v>0</v>
      </c>
      <c r="K4441" s="2" t="s">
        <v>10</v>
      </c>
      <c r="L4441" s="2">
        <v>0</v>
      </c>
      <c r="M4441" t="s">
        <v>11298</v>
      </c>
      <c r="N4441" t="s">
        <v>12636</v>
      </c>
      <c r="O4441" t="s">
        <v>10871</v>
      </c>
      <c r="P4441" t="s">
        <v>10931</v>
      </c>
    </row>
    <row r="4442" spans="1:16" x14ac:dyDescent="0.3">
      <c r="A4442" t="s">
        <v>4957</v>
      </c>
      <c r="B4442" s="2" t="str">
        <f t="shared" si="209"/>
        <v>5281</v>
      </c>
      <c r="C4442" s="2">
        <f t="shared" si="207"/>
        <v>5281</v>
      </c>
      <c r="D4442" t="str">
        <f>VLOOKUP(C4442,'Cost Centre'!A:B,2,)</f>
        <v>Social Services</v>
      </c>
      <c r="E4442" t="str">
        <f t="shared" si="208"/>
        <v>2</v>
      </c>
      <c r="F4442" t="s">
        <v>78</v>
      </c>
      <c r="G4442" s="2">
        <v>0</v>
      </c>
      <c r="H4442" s="2">
        <v>218230.49</v>
      </c>
      <c r="I4442" s="2">
        <v>0</v>
      </c>
      <c r="J4442" s="105">
        <f>SUMIF([1]MMM!$A:$A,A4442,[1]MMM!$F:$F)</f>
        <v>218230.49</v>
      </c>
      <c r="K4442" s="2" t="s">
        <v>10</v>
      </c>
      <c r="L4442" s="2">
        <v>218231</v>
      </c>
      <c r="M4442" t="s">
        <v>11298</v>
      </c>
      <c r="N4442" t="s">
        <v>12636</v>
      </c>
      <c r="O4442" t="s">
        <v>10871</v>
      </c>
      <c r="P4442" t="s">
        <v>10931</v>
      </c>
    </row>
    <row r="4443" spans="1:16" x14ac:dyDescent="0.3">
      <c r="A4443" t="s">
        <v>4958</v>
      </c>
      <c r="B4443" s="2" t="str">
        <f t="shared" si="209"/>
        <v>5281</v>
      </c>
      <c r="C4443" s="2">
        <f t="shared" si="207"/>
        <v>5281</v>
      </c>
      <c r="D4443" t="str">
        <f>VLOOKUP(C4443,'Cost Centre'!A:B,2,)</f>
        <v>Social Services</v>
      </c>
      <c r="E4443" t="str">
        <f t="shared" si="208"/>
        <v>2</v>
      </c>
      <c r="F4443" t="s">
        <v>2224</v>
      </c>
      <c r="G4443" s="2">
        <v>0</v>
      </c>
      <c r="H4443" s="2">
        <v>173.91</v>
      </c>
      <c r="I4443" s="2">
        <v>0</v>
      </c>
      <c r="J4443" s="105">
        <f>SUMIF([1]MMM!$A:$A,A4443,[1]MMM!$F:$F)</f>
        <v>173.91</v>
      </c>
      <c r="K4443" s="2" t="s">
        <v>10</v>
      </c>
      <c r="L4443" s="2">
        <v>174</v>
      </c>
      <c r="M4443" t="s">
        <v>11298</v>
      </c>
      <c r="N4443" t="s">
        <v>12636</v>
      </c>
      <c r="O4443" t="s">
        <v>10871</v>
      </c>
      <c r="P4443" t="s">
        <v>10879</v>
      </c>
    </row>
    <row r="4444" spans="1:16" x14ac:dyDescent="0.3">
      <c r="A4444" t="s">
        <v>4959</v>
      </c>
      <c r="B4444" s="2" t="str">
        <f t="shared" si="209"/>
        <v>5281</v>
      </c>
      <c r="C4444" s="2">
        <f t="shared" si="207"/>
        <v>5281</v>
      </c>
      <c r="D4444" t="str">
        <f>VLOOKUP(C4444,'Cost Centre'!A:B,2,)</f>
        <v>Social Services</v>
      </c>
      <c r="E4444" t="str">
        <f t="shared" si="208"/>
        <v>2</v>
      </c>
      <c r="F4444" t="s">
        <v>88</v>
      </c>
      <c r="G4444" s="2">
        <v>0</v>
      </c>
      <c r="H4444" s="2">
        <v>0</v>
      </c>
      <c r="I4444" s="2">
        <v>0</v>
      </c>
      <c r="J4444" s="105">
        <f>SUMIF([1]MMM!$A:$A,A4444,[1]MMM!$F:$F)</f>
        <v>0</v>
      </c>
      <c r="K4444" s="2" t="s">
        <v>10</v>
      </c>
      <c r="L4444" s="2">
        <v>0</v>
      </c>
      <c r="M4444" t="s">
        <v>11298</v>
      </c>
      <c r="N4444" t="s">
        <v>12636</v>
      </c>
      <c r="O4444" t="s">
        <v>10871</v>
      </c>
      <c r="P4444" t="s">
        <v>10881</v>
      </c>
    </row>
    <row r="4445" spans="1:16" x14ac:dyDescent="0.3">
      <c r="A4445" t="s">
        <v>4960</v>
      </c>
      <c r="B4445" s="2" t="str">
        <f t="shared" si="209"/>
        <v>5281</v>
      </c>
      <c r="C4445" s="2">
        <f t="shared" si="207"/>
        <v>5281</v>
      </c>
      <c r="D4445" t="str">
        <f>VLOOKUP(C4445,'Cost Centre'!A:B,2,)</f>
        <v>Social Services</v>
      </c>
      <c r="E4445" t="str">
        <f t="shared" si="208"/>
        <v>2</v>
      </c>
      <c r="F4445" t="s">
        <v>93</v>
      </c>
      <c r="G4445" s="2">
        <v>0</v>
      </c>
      <c r="H4445" s="2">
        <v>36426.65</v>
      </c>
      <c r="I4445" s="2">
        <v>0</v>
      </c>
      <c r="J4445" s="105">
        <f>SUMIF([1]MMM!$A:$A,A4445,[1]MMM!$F:$F)</f>
        <v>36414.519999999997</v>
      </c>
      <c r="K4445" s="2" t="s">
        <v>10</v>
      </c>
      <c r="L4445" s="2">
        <v>25815</v>
      </c>
      <c r="M4445" t="s">
        <v>11298</v>
      </c>
      <c r="N4445" t="s">
        <v>12636</v>
      </c>
      <c r="O4445" t="s">
        <v>10871</v>
      </c>
      <c r="P4445" t="s">
        <v>10881</v>
      </c>
    </row>
    <row r="4446" spans="1:16" x14ac:dyDescent="0.3">
      <c r="A4446" t="s">
        <v>4961</v>
      </c>
      <c r="B4446" s="2" t="str">
        <f t="shared" si="209"/>
        <v>5281</v>
      </c>
      <c r="C4446" s="2">
        <f t="shared" si="207"/>
        <v>5281</v>
      </c>
      <c r="D4446" t="str">
        <f>VLOOKUP(C4446,'Cost Centre'!A:B,2,)</f>
        <v>Social Services</v>
      </c>
      <c r="E4446" t="str">
        <f t="shared" si="208"/>
        <v>2</v>
      </c>
      <c r="F4446" t="s">
        <v>94</v>
      </c>
      <c r="G4446" s="2">
        <v>0</v>
      </c>
      <c r="H4446" s="2">
        <v>90491.62</v>
      </c>
      <c r="I4446" s="2">
        <v>0</v>
      </c>
      <c r="J4446" s="105">
        <f>SUMIF([1]MMM!$A:$A,A4446,[1]MMM!$F:$F)</f>
        <v>90491.62</v>
      </c>
      <c r="K4446" s="2" t="s">
        <v>10</v>
      </c>
      <c r="L4446" s="2">
        <v>90492</v>
      </c>
      <c r="M4446" t="s">
        <v>11298</v>
      </c>
      <c r="N4446" t="s">
        <v>12636</v>
      </c>
      <c r="O4446" t="s">
        <v>10871</v>
      </c>
      <c r="P4446" t="s">
        <v>10881</v>
      </c>
    </row>
    <row r="4447" spans="1:16" x14ac:dyDescent="0.3">
      <c r="A4447" t="s">
        <v>4962</v>
      </c>
      <c r="B4447" s="2" t="str">
        <f t="shared" si="209"/>
        <v>5281</v>
      </c>
      <c r="C4447" s="2">
        <f t="shared" si="207"/>
        <v>5281</v>
      </c>
      <c r="D4447" t="str">
        <f>VLOOKUP(C4447,'Cost Centre'!A:B,2,)</f>
        <v>Social Services</v>
      </c>
      <c r="E4447" t="str">
        <f t="shared" si="208"/>
        <v>2</v>
      </c>
      <c r="F4447" t="s">
        <v>94</v>
      </c>
      <c r="G4447" s="2">
        <v>0</v>
      </c>
      <c r="H4447" s="2">
        <v>11480</v>
      </c>
      <c r="I4447" s="2">
        <v>0</v>
      </c>
      <c r="J4447" s="105">
        <f>SUMIF([1]MMM!$A:$A,A4447,[1]MMM!$F:$F)</f>
        <v>11480</v>
      </c>
      <c r="K4447" s="2" t="s">
        <v>10</v>
      </c>
      <c r="L4447" s="2">
        <v>11480</v>
      </c>
      <c r="M4447" t="s">
        <v>11298</v>
      </c>
      <c r="N4447" t="s">
        <v>12636</v>
      </c>
      <c r="O4447" t="s">
        <v>10871</v>
      </c>
      <c r="P4447" t="s">
        <v>10881</v>
      </c>
    </row>
    <row r="4448" spans="1:16" x14ac:dyDescent="0.3">
      <c r="A4448" t="s">
        <v>4963</v>
      </c>
      <c r="B4448" s="2" t="str">
        <f t="shared" si="209"/>
        <v>5281</v>
      </c>
      <c r="C4448" s="2">
        <f t="shared" si="207"/>
        <v>5281</v>
      </c>
      <c r="D4448" t="str">
        <f>VLOOKUP(C4448,'Cost Centre'!A:B,2,)</f>
        <v>Social Services</v>
      </c>
      <c r="E4448" t="str">
        <f t="shared" si="208"/>
        <v>2</v>
      </c>
      <c r="F4448" t="s">
        <v>94</v>
      </c>
      <c r="G4448" s="2">
        <v>0</v>
      </c>
      <c r="H4448" s="2">
        <v>10800</v>
      </c>
      <c r="I4448" s="2">
        <v>0</v>
      </c>
      <c r="J4448" s="105">
        <f>SUMIF([1]MMM!$A:$A,A4448,[1]MMM!$F:$F)</f>
        <v>10800</v>
      </c>
      <c r="K4448" s="2" t="s">
        <v>10</v>
      </c>
      <c r="L4448" s="2">
        <v>10800</v>
      </c>
      <c r="M4448" t="s">
        <v>11298</v>
      </c>
      <c r="N4448" t="s">
        <v>12636</v>
      </c>
      <c r="O4448" t="s">
        <v>10871</v>
      </c>
      <c r="P4448" t="s">
        <v>10881</v>
      </c>
    </row>
    <row r="4449" spans="1:16" x14ac:dyDescent="0.3">
      <c r="A4449" t="s">
        <v>4964</v>
      </c>
      <c r="B4449" s="2" t="str">
        <f t="shared" si="209"/>
        <v>5281</v>
      </c>
      <c r="C4449" s="2">
        <f t="shared" si="207"/>
        <v>5281</v>
      </c>
      <c r="D4449" t="str">
        <f>VLOOKUP(C4449,'Cost Centre'!A:B,2,)</f>
        <v>Social Services</v>
      </c>
      <c r="E4449" t="str">
        <f t="shared" si="208"/>
        <v>2</v>
      </c>
      <c r="F4449" t="s">
        <v>10882</v>
      </c>
      <c r="G4449" s="2">
        <v>0</v>
      </c>
      <c r="H4449" s="2">
        <v>2417.4</v>
      </c>
      <c r="I4449" s="2">
        <v>0</v>
      </c>
      <c r="J4449" s="105">
        <f>SUMIF([1]MMM!$A:$A,A4449,[1]MMM!$F:$F)</f>
        <v>2417.4</v>
      </c>
      <c r="K4449" s="2" t="s">
        <v>10</v>
      </c>
      <c r="L4449" s="2">
        <v>0</v>
      </c>
      <c r="M4449" t="s">
        <v>11298</v>
      </c>
      <c r="N4449" t="s">
        <v>12636</v>
      </c>
      <c r="O4449" t="s">
        <v>10871</v>
      </c>
      <c r="P4449" t="s">
        <v>10881</v>
      </c>
    </row>
    <row r="4450" spans="1:16" x14ac:dyDescent="0.3">
      <c r="A4450" t="s">
        <v>4965</v>
      </c>
      <c r="B4450" s="2" t="str">
        <f t="shared" si="209"/>
        <v>5281</v>
      </c>
      <c r="C4450" s="2">
        <f t="shared" si="207"/>
        <v>5281</v>
      </c>
      <c r="D4450" t="str">
        <f>VLOOKUP(C4450,'Cost Centre'!A:B,2,)</f>
        <v>Social Services</v>
      </c>
      <c r="E4450" t="str">
        <f t="shared" si="208"/>
        <v>2</v>
      </c>
      <c r="F4450" t="s">
        <v>10883</v>
      </c>
      <c r="G4450" s="2">
        <v>0</v>
      </c>
      <c r="H4450" s="2">
        <v>976</v>
      </c>
      <c r="I4450" s="2">
        <v>0</v>
      </c>
      <c r="J4450" s="105">
        <f>SUMIF([1]MMM!$A:$A,A4450,[1]MMM!$F:$F)</f>
        <v>976</v>
      </c>
      <c r="K4450" s="2" t="s">
        <v>10</v>
      </c>
      <c r="L4450" s="2">
        <v>976</v>
      </c>
      <c r="M4450" t="s">
        <v>11298</v>
      </c>
      <c r="N4450" t="s">
        <v>12636</v>
      </c>
      <c r="O4450" t="s">
        <v>10871</v>
      </c>
      <c r="P4450" t="s">
        <v>10881</v>
      </c>
    </row>
    <row r="4451" spans="1:16" x14ac:dyDescent="0.3">
      <c r="A4451" t="s">
        <v>4966</v>
      </c>
      <c r="B4451" s="2" t="str">
        <f t="shared" si="209"/>
        <v>5281</v>
      </c>
      <c r="C4451" s="2">
        <f t="shared" si="207"/>
        <v>5281</v>
      </c>
      <c r="D4451" t="str">
        <f>VLOOKUP(C4451,'Cost Centre'!A:B,2,)</f>
        <v>Social Services</v>
      </c>
      <c r="E4451" t="str">
        <f t="shared" si="208"/>
        <v>2</v>
      </c>
      <c r="F4451" t="s">
        <v>103</v>
      </c>
      <c r="G4451" s="2">
        <v>0</v>
      </c>
      <c r="H4451" s="2">
        <v>0</v>
      </c>
      <c r="I4451" s="2">
        <v>0</v>
      </c>
      <c r="J4451" s="105">
        <f>SUMIF([1]MMM!$A:$A,A4451,[1]MMM!$F:$F)</f>
        <v>0</v>
      </c>
      <c r="K4451" s="2" t="s">
        <v>10</v>
      </c>
      <c r="L4451" s="2">
        <v>0</v>
      </c>
      <c r="M4451" t="s">
        <v>11298</v>
      </c>
      <c r="N4451" t="s">
        <v>12636</v>
      </c>
      <c r="O4451" t="s">
        <v>10871</v>
      </c>
      <c r="P4451" t="s">
        <v>10881</v>
      </c>
    </row>
    <row r="4452" spans="1:16" x14ac:dyDescent="0.3">
      <c r="A4452" t="s">
        <v>4967</v>
      </c>
      <c r="B4452" s="2" t="str">
        <f t="shared" si="209"/>
        <v>5281</v>
      </c>
      <c r="C4452" s="2">
        <f t="shared" si="207"/>
        <v>5281</v>
      </c>
      <c r="D4452" t="str">
        <f>VLOOKUP(C4452,'Cost Centre'!A:B,2,)</f>
        <v>Social Services</v>
      </c>
      <c r="E4452" t="str">
        <f t="shared" si="208"/>
        <v>2</v>
      </c>
      <c r="F4452" t="s">
        <v>104</v>
      </c>
      <c r="G4452" s="2">
        <v>0</v>
      </c>
      <c r="H4452" s="2">
        <v>0</v>
      </c>
      <c r="I4452" s="2">
        <v>0</v>
      </c>
      <c r="J4452" s="105">
        <f>SUMIF([1]MMM!$A:$A,A4452,[1]MMM!$F:$F)</f>
        <v>0</v>
      </c>
      <c r="K4452" s="2" t="s">
        <v>10</v>
      </c>
      <c r="L4452" s="2">
        <v>0</v>
      </c>
      <c r="M4452" t="s">
        <v>11298</v>
      </c>
      <c r="N4452" t="s">
        <v>12636</v>
      </c>
      <c r="O4452" t="s">
        <v>10871</v>
      </c>
      <c r="P4452" t="s">
        <v>10881</v>
      </c>
    </row>
    <row r="4453" spans="1:16" x14ac:dyDescent="0.3">
      <c r="A4453" t="s">
        <v>4968</v>
      </c>
      <c r="B4453" s="2" t="str">
        <f t="shared" si="209"/>
        <v>5281</v>
      </c>
      <c r="C4453" s="2">
        <f t="shared" si="207"/>
        <v>5281</v>
      </c>
      <c r="D4453" t="str">
        <f>VLOOKUP(C4453,'Cost Centre'!A:B,2,)</f>
        <v>Social Services</v>
      </c>
      <c r="E4453" t="str">
        <f t="shared" si="208"/>
        <v>2</v>
      </c>
      <c r="F4453" t="s">
        <v>105</v>
      </c>
      <c r="G4453" s="2">
        <v>0</v>
      </c>
      <c r="H4453" s="2">
        <v>0</v>
      </c>
      <c r="I4453" s="2">
        <v>0</v>
      </c>
      <c r="J4453" s="105">
        <f>SUMIF([1]MMM!$A:$A,A4453,[1]MMM!$F:$F)</f>
        <v>0</v>
      </c>
      <c r="K4453" s="2" t="s">
        <v>10</v>
      </c>
      <c r="L4453" s="2">
        <v>0</v>
      </c>
      <c r="M4453" t="s">
        <v>11298</v>
      </c>
      <c r="N4453" t="s">
        <v>12636</v>
      </c>
      <c r="O4453" t="s">
        <v>10871</v>
      </c>
      <c r="P4453" t="s">
        <v>10881</v>
      </c>
    </row>
    <row r="4454" spans="1:16" x14ac:dyDescent="0.3">
      <c r="A4454" t="s">
        <v>4969</v>
      </c>
      <c r="B4454" s="2" t="str">
        <f t="shared" si="209"/>
        <v>5281</v>
      </c>
      <c r="C4454" s="2">
        <f t="shared" si="207"/>
        <v>5281</v>
      </c>
      <c r="D4454" t="str">
        <f>VLOOKUP(C4454,'Cost Centre'!A:B,2,)</f>
        <v>Social Services</v>
      </c>
      <c r="E4454" t="str">
        <f t="shared" si="208"/>
        <v>2</v>
      </c>
      <c r="F4454" t="s">
        <v>110</v>
      </c>
      <c r="G4454" s="2">
        <v>0</v>
      </c>
      <c r="H4454" s="2">
        <v>0</v>
      </c>
      <c r="I4454" s="2">
        <v>0</v>
      </c>
      <c r="J4454" s="105">
        <f>SUMIF([1]MMM!$A:$A,A4454,[1]MMM!$F:$F)</f>
        <v>0</v>
      </c>
      <c r="K4454" s="2" t="s">
        <v>10</v>
      </c>
      <c r="L4454" s="2">
        <v>0</v>
      </c>
      <c r="M4454" t="s">
        <v>11298</v>
      </c>
      <c r="N4454" t="s">
        <v>12636</v>
      </c>
      <c r="O4454" t="s">
        <v>10871</v>
      </c>
      <c r="P4454" t="s">
        <v>10881</v>
      </c>
    </row>
    <row r="4455" spans="1:16" x14ac:dyDescent="0.3">
      <c r="A4455" t="s">
        <v>4970</v>
      </c>
      <c r="B4455" s="2" t="str">
        <f t="shared" si="209"/>
        <v>5281</v>
      </c>
      <c r="C4455" s="2">
        <f t="shared" si="207"/>
        <v>5281</v>
      </c>
      <c r="D4455" t="str">
        <f>VLOOKUP(C4455,'Cost Centre'!A:B,2,)</f>
        <v>Social Services</v>
      </c>
      <c r="E4455" t="str">
        <f t="shared" si="208"/>
        <v>2</v>
      </c>
      <c r="F4455" t="s">
        <v>10884</v>
      </c>
      <c r="G4455" s="2">
        <v>0</v>
      </c>
      <c r="H4455" s="2">
        <v>0</v>
      </c>
      <c r="I4455" s="2">
        <v>0</v>
      </c>
      <c r="J4455" s="105">
        <f>SUMIF([1]MMM!$A:$A,A4455,[1]MMM!$F:$F)</f>
        <v>0</v>
      </c>
      <c r="K4455" s="2" t="s">
        <v>10</v>
      </c>
      <c r="L4455" s="2">
        <v>0</v>
      </c>
      <c r="M4455" t="s">
        <v>11298</v>
      </c>
      <c r="N4455" t="s">
        <v>12636</v>
      </c>
      <c r="O4455" t="s">
        <v>10871</v>
      </c>
      <c r="P4455" t="s">
        <v>10881</v>
      </c>
    </row>
    <row r="4456" spans="1:16" x14ac:dyDescent="0.3">
      <c r="A4456" t="s">
        <v>4971</v>
      </c>
      <c r="B4456" s="2" t="str">
        <f t="shared" si="209"/>
        <v>5281</v>
      </c>
      <c r="C4456" s="2">
        <f t="shared" si="207"/>
        <v>5281</v>
      </c>
      <c r="D4456" t="str">
        <f>VLOOKUP(C4456,'Cost Centre'!A:B,2,)</f>
        <v>Social Services</v>
      </c>
      <c r="E4456" t="str">
        <f t="shared" si="208"/>
        <v>2</v>
      </c>
      <c r="F4456" t="s">
        <v>11683</v>
      </c>
      <c r="G4456" s="2">
        <v>0</v>
      </c>
      <c r="H4456" s="2">
        <v>0</v>
      </c>
      <c r="I4456" s="2">
        <v>0</v>
      </c>
      <c r="J4456" s="105">
        <f>SUMIF([1]MMM!$A:$A,A4456,[1]MMM!$F:$F)</f>
        <v>0</v>
      </c>
      <c r="K4456" s="2" t="s">
        <v>10</v>
      </c>
      <c r="L4456" s="2">
        <v>0</v>
      </c>
      <c r="M4456" t="s">
        <v>11298</v>
      </c>
      <c r="N4456" t="s">
        <v>12636</v>
      </c>
      <c r="O4456" t="s">
        <v>10871</v>
      </c>
      <c r="P4456" t="s">
        <v>10881</v>
      </c>
    </row>
    <row r="4457" spans="1:16" x14ac:dyDescent="0.3">
      <c r="A4457" t="s">
        <v>4972</v>
      </c>
      <c r="B4457" s="2" t="str">
        <f t="shared" si="209"/>
        <v>5281</v>
      </c>
      <c r="C4457" s="2">
        <f t="shared" si="207"/>
        <v>5281</v>
      </c>
      <c r="D4457" t="str">
        <f>VLOOKUP(C4457,'Cost Centre'!A:B,2,)</f>
        <v>Social Services</v>
      </c>
      <c r="E4457" t="str">
        <f t="shared" si="208"/>
        <v>2</v>
      </c>
      <c r="F4457" t="s">
        <v>117</v>
      </c>
      <c r="G4457" s="2">
        <v>0</v>
      </c>
      <c r="H4457" s="2">
        <v>1415.41</v>
      </c>
      <c r="I4457" s="2">
        <v>0</v>
      </c>
      <c r="J4457" s="105">
        <f>SUMIF([1]MMM!$A:$A,A4457,[1]MMM!$F:$F)</f>
        <v>1415.41</v>
      </c>
      <c r="K4457" s="2" t="s">
        <v>10</v>
      </c>
      <c r="L4457" s="2">
        <v>17968</v>
      </c>
      <c r="M4457" t="s">
        <v>11298</v>
      </c>
      <c r="N4457" t="s">
        <v>12636</v>
      </c>
      <c r="O4457" t="s">
        <v>10871</v>
      </c>
      <c r="P4457" t="s">
        <v>10885</v>
      </c>
    </row>
    <row r="4458" spans="1:16" x14ac:dyDescent="0.3">
      <c r="A4458" t="s">
        <v>4973</v>
      </c>
      <c r="B4458" s="2" t="str">
        <f t="shared" si="209"/>
        <v>5281</v>
      </c>
      <c r="C4458" s="2">
        <f t="shared" si="207"/>
        <v>5281</v>
      </c>
      <c r="D4458" t="str">
        <f>VLOOKUP(C4458,'Cost Centre'!A:B,2,)</f>
        <v>Social Services</v>
      </c>
      <c r="E4458" t="str">
        <f t="shared" si="208"/>
        <v>2</v>
      </c>
      <c r="F4458" t="s">
        <v>117</v>
      </c>
      <c r="G4458" s="2">
        <v>0</v>
      </c>
      <c r="H4458" s="2">
        <v>0</v>
      </c>
      <c r="I4458" s="2">
        <v>0</v>
      </c>
      <c r="J4458" s="105">
        <f>SUMIF([1]MMM!$A:$A,A4458,[1]MMM!$F:$F)</f>
        <v>0</v>
      </c>
      <c r="K4458" s="2" t="s">
        <v>10</v>
      </c>
      <c r="L4458" s="2">
        <v>0</v>
      </c>
      <c r="M4458" t="s">
        <v>11298</v>
      </c>
      <c r="N4458" t="s">
        <v>12636</v>
      </c>
      <c r="O4458" t="s">
        <v>10871</v>
      </c>
      <c r="P4458" t="s">
        <v>10885</v>
      </c>
    </row>
    <row r="4459" spans="1:16" x14ac:dyDescent="0.3">
      <c r="A4459" t="s">
        <v>4974</v>
      </c>
      <c r="B4459" s="2" t="str">
        <f t="shared" si="209"/>
        <v>5281</v>
      </c>
      <c r="C4459" s="2">
        <f t="shared" si="207"/>
        <v>5281</v>
      </c>
      <c r="D4459" t="str">
        <f>VLOOKUP(C4459,'Cost Centre'!A:B,2,)</f>
        <v>Social Services</v>
      </c>
      <c r="E4459" t="str">
        <f t="shared" si="208"/>
        <v>2</v>
      </c>
      <c r="F4459" t="s">
        <v>12475</v>
      </c>
      <c r="G4459" s="2">
        <v>0</v>
      </c>
      <c r="H4459" s="2">
        <v>0</v>
      </c>
      <c r="I4459" s="2">
        <v>0</v>
      </c>
      <c r="J4459" s="105">
        <f>SUMIF([1]MMM!$A:$A,A4459,[1]MMM!$F:$F)</f>
        <v>0</v>
      </c>
      <c r="K4459" s="2" t="s">
        <v>10</v>
      </c>
      <c r="L4459" s="2">
        <v>0</v>
      </c>
      <c r="M4459" t="s">
        <v>11298</v>
      </c>
      <c r="N4459" t="s">
        <v>12636</v>
      </c>
      <c r="O4459" t="s">
        <v>10871</v>
      </c>
      <c r="P4459" t="s">
        <v>10934</v>
      </c>
    </row>
    <row r="4460" spans="1:16" x14ac:dyDescent="0.3">
      <c r="A4460" t="s">
        <v>12637</v>
      </c>
      <c r="B4460" s="2" t="str">
        <f t="shared" si="209"/>
        <v>5281</v>
      </c>
      <c r="C4460" s="2">
        <f t="shared" si="207"/>
        <v>5281</v>
      </c>
      <c r="D4460" t="str">
        <f>VLOOKUP(C4460,'Cost Centre'!A:B,2,)</f>
        <v>Social Services</v>
      </c>
      <c r="E4460" t="str">
        <f t="shared" si="208"/>
        <v>2</v>
      </c>
      <c r="F4460" t="s">
        <v>10890</v>
      </c>
      <c r="G4460" s="2">
        <v>0</v>
      </c>
      <c r="H4460" s="2">
        <v>0</v>
      </c>
      <c r="I4460" s="2">
        <v>0</v>
      </c>
      <c r="J4460" s="105">
        <f>SUMIF([1]MMM!$A:$A,A4460,[1]MMM!$F:$F)</f>
        <v>0</v>
      </c>
      <c r="K4460" s="2" t="s">
        <v>10</v>
      </c>
      <c r="L4460" s="2">
        <v>0</v>
      </c>
      <c r="M4460" t="s">
        <v>11298</v>
      </c>
      <c r="N4460" t="s">
        <v>12636</v>
      </c>
      <c r="O4460" t="s">
        <v>10871</v>
      </c>
      <c r="P4460" t="s">
        <v>10887</v>
      </c>
    </row>
    <row r="4461" spans="1:16" x14ac:dyDescent="0.3">
      <c r="A4461" t="s">
        <v>12638</v>
      </c>
      <c r="B4461" s="2" t="str">
        <f t="shared" si="209"/>
        <v>5281</v>
      </c>
      <c r="C4461" s="2">
        <f t="shared" si="207"/>
        <v>5281</v>
      </c>
      <c r="D4461" t="str">
        <f>VLOOKUP(C4461,'Cost Centre'!A:B,2,)</f>
        <v>Social Services</v>
      </c>
      <c r="E4461" t="str">
        <f t="shared" si="208"/>
        <v>2</v>
      </c>
      <c r="F4461" t="s">
        <v>10892</v>
      </c>
      <c r="G4461" s="2">
        <v>0</v>
      </c>
      <c r="H4461" s="2">
        <v>0</v>
      </c>
      <c r="I4461" s="2">
        <v>0</v>
      </c>
      <c r="J4461" s="105">
        <f>SUMIF([1]MMM!$A:$A,A4461,[1]MMM!$F:$F)</f>
        <v>0</v>
      </c>
      <c r="K4461" s="2" t="s">
        <v>10</v>
      </c>
      <c r="L4461" s="2">
        <v>0</v>
      </c>
      <c r="M4461" t="s">
        <v>11298</v>
      </c>
      <c r="N4461" t="s">
        <v>12636</v>
      </c>
      <c r="O4461" t="s">
        <v>10871</v>
      </c>
      <c r="P4461" t="s">
        <v>10887</v>
      </c>
    </row>
    <row r="4462" spans="1:16" x14ac:dyDescent="0.3">
      <c r="A4462" t="s">
        <v>12639</v>
      </c>
      <c r="B4462" s="2" t="str">
        <f t="shared" si="209"/>
        <v>5281</v>
      </c>
      <c r="C4462" s="2">
        <f t="shared" si="207"/>
        <v>5281</v>
      </c>
      <c r="D4462" t="str">
        <f>VLOOKUP(C4462,'Cost Centre'!A:B,2,)</f>
        <v>Social Services</v>
      </c>
      <c r="E4462" t="str">
        <f t="shared" si="208"/>
        <v>2</v>
      </c>
      <c r="F4462" t="s">
        <v>10894</v>
      </c>
      <c r="G4462" s="2">
        <v>0</v>
      </c>
      <c r="H4462" s="2">
        <v>0</v>
      </c>
      <c r="I4462" s="2">
        <v>0</v>
      </c>
      <c r="J4462" s="105">
        <f>SUMIF([1]MMM!$A:$A,A4462,[1]MMM!$F:$F)</f>
        <v>0</v>
      </c>
      <c r="K4462" s="2" t="s">
        <v>10</v>
      </c>
      <c r="L4462" s="2">
        <v>0</v>
      </c>
      <c r="M4462" t="s">
        <v>11298</v>
      </c>
      <c r="N4462" t="s">
        <v>12636</v>
      </c>
      <c r="O4462" t="s">
        <v>10871</v>
      </c>
      <c r="P4462" t="s">
        <v>10887</v>
      </c>
    </row>
    <row r="4463" spans="1:16" x14ac:dyDescent="0.3">
      <c r="A4463" t="s">
        <v>12640</v>
      </c>
      <c r="B4463" s="2" t="str">
        <f t="shared" si="209"/>
        <v>5281</v>
      </c>
      <c r="C4463" s="2">
        <f t="shared" si="207"/>
        <v>5281</v>
      </c>
      <c r="D4463" t="str">
        <f>VLOOKUP(C4463,'Cost Centre'!A:B,2,)</f>
        <v>Social Services</v>
      </c>
      <c r="E4463" t="str">
        <f t="shared" si="208"/>
        <v>2</v>
      </c>
      <c r="F4463" t="s">
        <v>10896</v>
      </c>
      <c r="G4463" s="2">
        <v>0</v>
      </c>
      <c r="H4463" s="2">
        <v>0</v>
      </c>
      <c r="I4463" s="2">
        <v>0</v>
      </c>
      <c r="J4463" s="105">
        <f>SUMIF([1]MMM!$A:$A,A4463,[1]MMM!$F:$F)</f>
        <v>0</v>
      </c>
      <c r="K4463" s="2" t="s">
        <v>10</v>
      </c>
      <c r="L4463" s="2">
        <v>0</v>
      </c>
      <c r="M4463" t="s">
        <v>11298</v>
      </c>
      <c r="N4463" t="s">
        <v>12636</v>
      </c>
      <c r="O4463" t="s">
        <v>10871</v>
      </c>
      <c r="P4463" t="s">
        <v>10887</v>
      </c>
    </row>
    <row r="4464" spans="1:16" x14ac:dyDescent="0.3">
      <c r="A4464" t="s">
        <v>12641</v>
      </c>
      <c r="B4464" s="2" t="str">
        <f t="shared" si="209"/>
        <v>5281</v>
      </c>
      <c r="C4464" s="2">
        <f t="shared" si="207"/>
        <v>5281</v>
      </c>
      <c r="D4464" t="str">
        <f>VLOOKUP(C4464,'Cost Centre'!A:B,2,)</f>
        <v>Social Services</v>
      </c>
      <c r="E4464" t="str">
        <f t="shared" si="208"/>
        <v>2</v>
      </c>
      <c r="F4464" t="s">
        <v>10898</v>
      </c>
      <c r="G4464" s="2">
        <v>0</v>
      </c>
      <c r="H4464" s="2">
        <v>0</v>
      </c>
      <c r="I4464" s="2">
        <v>0</v>
      </c>
      <c r="J4464" s="105">
        <f>SUMIF([1]MMM!$A:$A,A4464,[1]MMM!$F:$F)</f>
        <v>0</v>
      </c>
      <c r="K4464" s="2" t="s">
        <v>10</v>
      </c>
      <c r="L4464" s="2">
        <v>0</v>
      </c>
      <c r="M4464" t="s">
        <v>11298</v>
      </c>
      <c r="N4464" t="s">
        <v>12636</v>
      </c>
      <c r="O4464" t="s">
        <v>10871</v>
      </c>
      <c r="P4464" t="s">
        <v>10887</v>
      </c>
    </row>
    <row r="4465" spans="1:16" x14ac:dyDescent="0.3">
      <c r="A4465" t="s">
        <v>12642</v>
      </c>
      <c r="B4465" s="2" t="str">
        <f t="shared" si="209"/>
        <v>5281</v>
      </c>
      <c r="C4465" s="2">
        <f t="shared" si="207"/>
        <v>5281</v>
      </c>
      <c r="D4465" t="str">
        <f>VLOOKUP(C4465,'Cost Centre'!A:B,2,)</f>
        <v>Social Services</v>
      </c>
      <c r="E4465" t="str">
        <f t="shared" si="208"/>
        <v>2</v>
      </c>
      <c r="F4465" t="s">
        <v>10900</v>
      </c>
      <c r="G4465" s="2">
        <v>0</v>
      </c>
      <c r="H4465" s="2">
        <v>0</v>
      </c>
      <c r="I4465" s="2">
        <v>0</v>
      </c>
      <c r="J4465" s="105">
        <f>SUMIF([1]MMM!$A:$A,A4465,[1]MMM!$F:$F)</f>
        <v>0</v>
      </c>
      <c r="K4465" s="2" t="s">
        <v>10</v>
      </c>
      <c r="L4465" s="2">
        <v>0</v>
      </c>
      <c r="M4465" t="s">
        <v>11298</v>
      </c>
      <c r="N4465" t="s">
        <v>12636</v>
      </c>
      <c r="O4465" t="s">
        <v>10871</v>
      </c>
      <c r="P4465" t="s">
        <v>10887</v>
      </c>
    </row>
    <row r="4466" spans="1:16" x14ac:dyDescent="0.3">
      <c r="A4466" t="s">
        <v>12643</v>
      </c>
      <c r="B4466" s="2" t="str">
        <f t="shared" si="209"/>
        <v>5281</v>
      </c>
      <c r="C4466" s="2">
        <f t="shared" si="207"/>
        <v>5281</v>
      </c>
      <c r="D4466" t="str">
        <f>VLOOKUP(C4466,'Cost Centre'!A:B,2,)</f>
        <v>Social Services</v>
      </c>
      <c r="E4466" t="str">
        <f t="shared" si="208"/>
        <v>2</v>
      </c>
      <c r="F4466" t="s">
        <v>10902</v>
      </c>
      <c r="G4466" s="2">
        <v>0</v>
      </c>
      <c r="H4466" s="2">
        <v>0</v>
      </c>
      <c r="I4466" s="2">
        <v>0</v>
      </c>
      <c r="J4466" s="105">
        <f>SUMIF([1]MMM!$A:$A,A4466,[1]MMM!$F:$F)</f>
        <v>0</v>
      </c>
      <c r="K4466" s="2" t="s">
        <v>10</v>
      </c>
      <c r="L4466" s="2">
        <v>0</v>
      </c>
      <c r="M4466" t="s">
        <v>11298</v>
      </c>
      <c r="N4466" t="s">
        <v>12636</v>
      </c>
      <c r="O4466" t="s">
        <v>10871</v>
      </c>
      <c r="P4466" t="s">
        <v>10887</v>
      </c>
    </row>
    <row r="4467" spans="1:16" x14ac:dyDescent="0.3">
      <c r="A4467" t="s">
        <v>12644</v>
      </c>
      <c r="B4467" s="2" t="str">
        <f t="shared" si="209"/>
        <v>5281</v>
      </c>
      <c r="C4467" s="2">
        <f t="shared" si="207"/>
        <v>5281</v>
      </c>
      <c r="D4467" t="str">
        <f>VLOOKUP(C4467,'Cost Centre'!A:B,2,)</f>
        <v>Social Services</v>
      </c>
      <c r="E4467" t="str">
        <f t="shared" si="208"/>
        <v>2</v>
      </c>
      <c r="F4467" t="s">
        <v>10904</v>
      </c>
      <c r="G4467" s="2">
        <v>0</v>
      </c>
      <c r="H4467" s="2">
        <v>0</v>
      </c>
      <c r="I4467" s="2">
        <v>0</v>
      </c>
      <c r="J4467" s="105">
        <f>SUMIF([1]MMM!$A:$A,A4467,[1]MMM!$F:$F)</f>
        <v>0</v>
      </c>
      <c r="K4467" s="2" t="s">
        <v>10</v>
      </c>
      <c r="L4467" s="2">
        <v>0</v>
      </c>
      <c r="M4467" t="s">
        <v>11298</v>
      </c>
      <c r="N4467" t="s">
        <v>12636</v>
      </c>
      <c r="O4467" t="s">
        <v>10871</v>
      </c>
      <c r="P4467" t="s">
        <v>10887</v>
      </c>
    </row>
    <row r="4468" spans="1:16" x14ac:dyDescent="0.3">
      <c r="A4468" t="s">
        <v>12645</v>
      </c>
      <c r="B4468" s="2" t="str">
        <f t="shared" si="209"/>
        <v>5281</v>
      </c>
      <c r="C4468" s="2">
        <f t="shared" si="207"/>
        <v>5281</v>
      </c>
      <c r="D4468" t="str">
        <f>VLOOKUP(C4468,'Cost Centre'!A:B,2,)</f>
        <v>Social Services</v>
      </c>
      <c r="E4468" t="str">
        <f t="shared" si="208"/>
        <v>2</v>
      </c>
      <c r="F4468" t="s">
        <v>10906</v>
      </c>
      <c r="G4468" s="2">
        <v>0</v>
      </c>
      <c r="H4468" s="2">
        <v>0</v>
      </c>
      <c r="I4468" s="2">
        <v>0</v>
      </c>
      <c r="J4468" s="105">
        <f>SUMIF([1]MMM!$A:$A,A4468,[1]MMM!$F:$F)</f>
        <v>0</v>
      </c>
      <c r="K4468" s="2" t="s">
        <v>10</v>
      </c>
      <c r="L4468" s="2">
        <v>0</v>
      </c>
      <c r="M4468" t="s">
        <v>11298</v>
      </c>
      <c r="N4468" t="s">
        <v>12636</v>
      </c>
      <c r="O4468" t="s">
        <v>10871</v>
      </c>
      <c r="P4468" t="s">
        <v>10887</v>
      </c>
    </row>
    <row r="4469" spans="1:16" x14ac:dyDescent="0.3">
      <c r="A4469" t="s">
        <v>4975</v>
      </c>
      <c r="B4469" s="2" t="str">
        <f t="shared" si="209"/>
        <v>5281</v>
      </c>
      <c r="C4469" s="2">
        <f t="shared" si="207"/>
        <v>5281</v>
      </c>
      <c r="D4469" t="str">
        <f>VLOOKUP(C4469,'Cost Centre'!A:B,2,)</f>
        <v>Social Services</v>
      </c>
      <c r="E4469" t="str">
        <f t="shared" si="208"/>
        <v>3</v>
      </c>
      <c r="F4469" t="s">
        <v>10944</v>
      </c>
      <c r="G4469" s="2">
        <v>0</v>
      </c>
      <c r="H4469" s="2">
        <v>0</v>
      </c>
      <c r="I4469" s="2">
        <v>0</v>
      </c>
      <c r="J4469" s="105">
        <f>SUMIF([1]MMM!$A:$A,A4469,[1]MMM!$F:$F)</f>
        <v>0</v>
      </c>
      <c r="K4469" s="2" t="s">
        <v>10</v>
      </c>
      <c r="L4469" s="2">
        <v>156803</v>
      </c>
      <c r="M4469" t="s">
        <v>11298</v>
      </c>
      <c r="N4469" t="s">
        <v>12636</v>
      </c>
      <c r="O4469" t="s">
        <v>10908</v>
      </c>
      <c r="P4469" t="s">
        <v>10910</v>
      </c>
    </row>
    <row r="4470" spans="1:16" x14ac:dyDescent="0.3">
      <c r="A4470" t="s">
        <v>4976</v>
      </c>
      <c r="B4470" s="2" t="str">
        <f t="shared" si="209"/>
        <v>5281</v>
      </c>
      <c r="C4470" s="2">
        <f t="shared" si="207"/>
        <v>5281</v>
      </c>
      <c r="D4470" t="str">
        <f>VLOOKUP(C4470,'Cost Centre'!A:B,2,)</f>
        <v>Social Services</v>
      </c>
      <c r="E4470" t="str">
        <f t="shared" si="208"/>
        <v>3</v>
      </c>
      <c r="F4470" t="s">
        <v>10945</v>
      </c>
      <c r="G4470" s="2">
        <v>0</v>
      </c>
      <c r="H4470" s="2">
        <v>0</v>
      </c>
      <c r="I4470" s="2">
        <v>0</v>
      </c>
      <c r="J4470" s="105">
        <f>SUMIF([1]MMM!$A:$A,A4470,[1]MMM!$F:$F)</f>
        <v>0</v>
      </c>
      <c r="K4470" s="2" t="s">
        <v>10</v>
      </c>
      <c r="L4470" s="2">
        <v>67959</v>
      </c>
      <c r="M4470" t="s">
        <v>11298</v>
      </c>
      <c r="N4470" t="s">
        <v>12636</v>
      </c>
      <c r="O4470" t="s">
        <v>10908</v>
      </c>
      <c r="P4470" t="s">
        <v>10910</v>
      </c>
    </row>
    <row r="4471" spans="1:16" x14ac:dyDescent="0.3">
      <c r="A4471" t="s">
        <v>4977</v>
      </c>
      <c r="B4471" s="2" t="str">
        <f t="shared" si="209"/>
        <v>5281</v>
      </c>
      <c r="C4471" s="2">
        <f t="shared" si="207"/>
        <v>5281</v>
      </c>
      <c r="D4471" t="str">
        <f>VLOOKUP(C4471,'Cost Centre'!A:B,2,)</f>
        <v>Social Services</v>
      </c>
      <c r="E4471" t="str">
        <f t="shared" si="208"/>
        <v>3</v>
      </c>
      <c r="F4471" t="s">
        <v>2148</v>
      </c>
      <c r="G4471" s="2">
        <v>0</v>
      </c>
      <c r="H4471" s="2">
        <v>0</v>
      </c>
      <c r="I4471" s="2">
        <v>0</v>
      </c>
      <c r="J4471" s="105">
        <f>SUMIF([1]MMM!$A:$A,A4471,[1]MMM!$F:$F)</f>
        <v>0</v>
      </c>
      <c r="K4471" s="2" t="s">
        <v>10</v>
      </c>
      <c r="L4471" s="2">
        <v>0</v>
      </c>
      <c r="M4471" t="s">
        <v>11298</v>
      </c>
      <c r="N4471" t="s">
        <v>12636</v>
      </c>
      <c r="O4471" t="s">
        <v>10908</v>
      </c>
      <c r="P4471" t="s">
        <v>10910</v>
      </c>
    </row>
    <row r="4472" spans="1:16" x14ac:dyDescent="0.3">
      <c r="A4472" t="s">
        <v>12646</v>
      </c>
      <c r="B4472" s="2" t="str">
        <f t="shared" si="209"/>
        <v>5281</v>
      </c>
      <c r="C4472" s="2">
        <f t="shared" si="207"/>
        <v>5281</v>
      </c>
      <c r="D4472" t="str">
        <f>VLOOKUP(C4472,'Cost Centre'!A:B,2,)</f>
        <v>Social Services</v>
      </c>
      <c r="E4472" t="str">
        <f t="shared" si="208"/>
        <v>3</v>
      </c>
      <c r="F4472" t="s">
        <v>10912</v>
      </c>
      <c r="G4472" s="2">
        <v>0</v>
      </c>
      <c r="H4472" s="2">
        <v>0</v>
      </c>
      <c r="I4472" s="2">
        <v>-4626745.25</v>
      </c>
      <c r="J4472" s="105">
        <f>SUMIF([1]MMM!$A:$A,A4472,[1]MMM!$F:$F)</f>
        <v>-4626745.25</v>
      </c>
      <c r="K4472" s="2" t="s">
        <v>10</v>
      </c>
      <c r="L4472" s="2">
        <v>0</v>
      </c>
      <c r="M4472" t="s">
        <v>11298</v>
      </c>
      <c r="N4472" t="s">
        <v>12636</v>
      </c>
      <c r="O4472" t="s">
        <v>10908</v>
      </c>
      <c r="P4472" t="s">
        <v>10913</v>
      </c>
    </row>
    <row r="4473" spans="1:16" x14ac:dyDescent="0.3">
      <c r="A4473" t="s">
        <v>12647</v>
      </c>
      <c r="B4473" s="2" t="str">
        <f t="shared" si="209"/>
        <v>5281</v>
      </c>
      <c r="C4473" s="2">
        <f t="shared" si="207"/>
        <v>5281</v>
      </c>
      <c r="D4473" t="str">
        <f>VLOOKUP(C4473,'Cost Centre'!A:B,2,)</f>
        <v>Social Services</v>
      </c>
      <c r="E4473" t="str">
        <f t="shared" si="208"/>
        <v>3</v>
      </c>
      <c r="F4473" t="s">
        <v>10915</v>
      </c>
      <c r="G4473" s="2">
        <v>0</v>
      </c>
      <c r="H4473" s="2">
        <v>0</v>
      </c>
      <c r="I4473" s="2">
        <v>0</v>
      </c>
      <c r="J4473" s="105">
        <f>SUMIF([1]MMM!$A:$A,A4473,[1]MMM!$F:$F)</f>
        <v>0</v>
      </c>
      <c r="K4473" s="2" t="s">
        <v>10</v>
      </c>
      <c r="L4473" s="2">
        <v>0</v>
      </c>
      <c r="M4473" t="s">
        <v>11298</v>
      </c>
      <c r="N4473" t="s">
        <v>12636</v>
      </c>
      <c r="O4473" t="s">
        <v>10908</v>
      </c>
      <c r="P4473" t="s">
        <v>10913</v>
      </c>
    </row>
    <row r="4474" spans="1:16" x14ac:dyDescent="0.3">
      <c r="A4474" t="s">
        <v>1250</v>
      </c>
      <c r="B4474" s="2" t="str">
        <f t="shared" si="209"/>
        <v>5281</v>
      </c>
      <c r="C4474" s="2">
        <f t="shared" si="207"/>
        <v>5281</v>
      </c>
      <c r="D4474" t="str">
        <f>VLOOKUP(C4474,'Cost Centre'!A:B,2,)</f>
        <v>Social Services</v>
      </c>
      <c r="E4474" t="str">
        <f t="shared" si="208"/>
        <v>8</v>
      </c>
      <c r="F4474" t="s">
        <v>462</v>
      </c>
      <c r="G4474" s="2">
        <v>4451839.1900000004</v>
      </c>
      <c r="H4474" s="2">
        <v>0</v>
      </c>
      <c r="I4474" s="2">
        <v>0</v>
      </c>
      <c r="J4474" s="105">
        <f>SUMIF([1]MMM!$A:$A,A4474,[1]MMM!$F:$F)</f>
        <v>4451839.1900000004</v>
      </c>
      <c r="K4474" s="2" t="s">
        <v>460</v>
      </c>
      <c r="L4474" s="2">
        <v>0</v>
      </c>
      <c r="M4474" t="s">
        <v>11298</v>
      </c>
      <c r="N4474" t="s">
        <v>12636</v>
      </c>
      <c r="O4474" t="s">
        <v>10916</v>
      </c>
      <c r="P4474" t="s">
        <v>10917</v>
      </c>
    </row>
    <row r="4475" spans="1:16" x14ac:dyDescent="0.3">
      <c r="A4475" t="s">
        <v>1251</v>
      </c>
      <c r="B4475" s="2" t="str">
        <f t="shared" si="209"/>
        <v>5281</v>
      </c>
      <c r="C4475" s="2">
        <f t="shared" si="207"/>
        <v>5281</v>
      </c>
      <c r="D4475" t="str">
        <f>VLOOKUP(C4475,'Cost Centre'!A:B,2,)</f>
        <v>Social Services</v>
      </c>
      <c r="E4475" t="str">
        <f t="shared" si="208"/>
        <v>8</v>
      </c>
      <c r="F4475" t="s">
        <v>464</v>
      </c>
      <c r="G4475" s="2">
        <v>0</v>
      </c>
      <c r="H4475" s="2">
        <v>0</v>
      </c>
      <c r="I4475" s="2">
        <v>0</v>
      </c>
      <c r="J4475" s="105">
        <f>SUMIF([1]MMM!$A:$A,A4475,[1]MMM!$F:$F)</f>
        <v>0</v>
      </c>
      <c r="K4475" s="2" t="s">
        <v>460</v>
      </c>
      <c r="L4475" s="2">
        <v>0</v>
      </c>
      <c r="M4475" t="s">
        <v>11298</v>
      </c>
      <c r="N4475" t="s">
        <v>12636</v>
      </c>
      <c r="O4475" t="s">
        <v>10916</v>
      </c>
      <c r="P4475" t="s">
        <v>10917</v>
      </c>
    </row>
    <row r="4476" spans="1:16" x14ac:dyDescent="0.3">
      <c r="A4476" t="s">
        <v>1252</v>
      </c>
      <c r="B4476" s="2" t="str">
        <f t="shared" si="209"/>
        <v>5281</v>
      </c>
      <c r="C4476" s="2">
        <f t="shared" si="207"/>
        <v>5281</v>
      </c>
      <c r="D4476" t="str">
        <f>VLOOKUP(C4476,'Cost Centre'!A:B,2,)</f>
        <v>Social Services</v>
      </c>
      <c r="E4476" t="str">
        <f t="shared" si="208"/>
        <v>8</v>
      </c>
      <c r="F4476" t="s">
        <v>466</v>
      </c>
      <c r="G4476" s="2">
        <v>0</v>
      </c>
      <c r="H4476" s="2">
        <v>0</v>
      </c>
      <c r="I4476" s="2">
        <v>0</v>
      </c>
      <c r="J4476" s="105">
        <f>SUMIF([1]MMM!$A:$A,A4476,[1]MMM!$F:$F)</f>
        <v>0</v>
      </c>
      <c r="K4476" s="2" t="s">
        <v>460</v>
      </c>
      <c r="L4476" s="2">
        <v>0</v>
      </c>
      <c r="M4476" t="s">
        <v>11298</v>
      </c>
      <c r="N4476" t="s">
        <v>12636</v>
      </c>
      <c r="O4476" t="s">
        <v>10916</v>
      </c>
      <c r="P4476" t="s">
        <v>10917</v>
      </c>
    </row>
    <row r="4477" spans="1:16" x14ac:dyDescent="0.3">
      <c r="A4477" t="s">
        <v>1253</v>
      </c>
      <c r="B4477" s="2" t="str">
        <f t="shared" si="209"/>
        <v>5281</v>
      </c>
      <c r="C4477" s="2">
        <f t="shared" si="207"/>
        <v>5281</v>
      </c>
      <c r="D4477" t="str">
        <f>VLOOKUP(C4477,'Cost Centre'!A:B,2,)</f>
        <v>Social Services</v>
      </c>
      <c r="E4477" t="str">
        <f t="shared" si="208"/>
        <v>8</v>
      </c>
      <c r="F4477" t="s">
        <v>468</v>
      </c>
      <c r="G4477" s="2">
        <v>0</v>
      </c>
      <c r="H4477" s="2">
        <v>4626745.25</v>
      </c>
      <c r="I4477" s="2">
        <v>0</v>
      </c>
      <c r="J4477" s="105">
        <f>SUMIF([1]MMM!$A:$A,A4477,[1]MMM!$F:$F)</f>
        <v>4626745.25</v>
      </c>
      <c r="K4477" s="2" t="s">
        <v>460</v>
      </c>
      <c r="L4477" s="2">
        <v>0</v>
      </c>
      <c r="M4477" t="s">
        <v>11298</v>
      </c>
      <c r="N4477" t="s">
        <v>12636</v>
      </c>
      <c r="O4477" t="s">
        <v>10916</v>
      </c>
      <c r="P4477" t="s">
        <v>10917</v>
      </c>
    </row>
    <row r="4478" spans="1:16" x14ac:dyDescent="0.3">
      <c r="A4478" t="s">
        <v>1254</v>
      </c>
      <c r="B4478" s="2" t="str">
        <f t="shared" si="209"/>
        <v>5281</v>
      </c>
      <c r="C4478" s="2">
        <f t="shared" si="207"/>
        <v>5281</v>
      </c>
      <c r="D4478" t="str">
        <f>VLOOKUP(C4478,'Cost Centre'!A:B,2,)</f>
        <v>Social Services</v>
      </c>
      <c r="E4478" t="str">
        <f t="shared" si="208"/>
        <v>8</v>
      </c>
      <c r="F4478" t="s">
        <v>470</v>
      </c>
      <c r="G4478" s="2">
        <v>0</v>
      </c>
      <c r="H4478" s="2">
        <v>0</v>
      </c>
      <c r="I4478" s="2">
        <v>0</v>
      </c>
      <c r="J4478" s="105">
        <f>SUMIF([1]MMM!$A:$A,A4478,[1]MMM!$F:$F)</f>
        <v>0</v>
      </c>
      <c r="K4478" s="2" t="s">
        <v>460</v>
      </c>
      <c r="L4478" s="2">
        <v>0</v>
      </c>
      <c r="M4478" t="s">
        <v>11298</v>
      </c>
      <c r="N4478" t="s">
        <v>12636</v>
      </c>
      <c r="O4478" t="s">
        <v>10916</v>
      </c>
      <c r="P4478" t="s">
        <v>10917</v>
      </c>
    </row>
    <row r="4479" spans="1:16" x14ac:dyDescent="0.3">
      <c r="A4479" t="s">
        <v>4978</v>
      </c>
      <c r="B4479" s="2" t="str">
        <f t="shared" si="209"/>
        <v>5281</v>
      </c>
      <c r="C4479" s="2">
        <f t="shared" si="207"/>
        <v>5281</v>
      </c>
      <c r="D4479" t="str">
        <f>VLOOKUP(C4479,'Cost Centre'!A:B,2,)</f>
        <v>Social Services</v>
      </c>
      <c r="E4479" t="str">
        <f t="shared" si="208"/>
        <v>8</v>
      </c>
      <c r="F4479" t="s">
        <v>2159</v>
      </c>
      <c r="G4479" s="2">
        <v>0</v>
      </c>
      <c r="H4479" s="2">
        <v>0</v>
      </c>
      <c r="I4479" s="2">
        <v>0</v>
      </c>
      <c r="J4479" s="105">
        <f>SUMIF([1]MMM!$A:$A,A4479,[1]MMM!$F:$F)</f>
        <v>0</v>
      </c>
      <c r="K4479" s="2" t="s">
        <v>460</v>
      </c>
      <c r="L4479" s="2">
        <v>0</v>
      </c>
      <c r="M4479" t="s">
        <v>11298</v>
      </c>
      <c r="N4479" t="s">
        <v>12636</v>
      </c>
      <c r="O4479" t="s">
        <v>10916</v>
      </c>
      <c r="P4479" t="s">
        <v>10917</v>
      </c>
    </row>
    <row r="4480" spans="1:16" x14ac:dyDescent="0.3">
      <c r="A4480" t="s">
        <v>12648</v>
      </c>
      <c r="B4480" s="2" t="str">
        <f t="shared" si="209"/>
        <v>5282</v>
      </c>
      <c r="C4480" s="2">
        <f t="shared" si="207"/>
        <v>5282</v>
      </c>
      <c r="D4480" t="str">
        <f>VLOOKUP(C4480,'Cost Centre'!A:B,2,)</f>
        <v>Social Services</v>
      </c>
      <c r="E4480" t="str">
        <f t="shared" si="208"/>
        <v>1</v>
      </c>
      <c r="F4480" t="s">
        <v>3398</v>
      </c>
      <c r="G4480" s="2">
        <v>0</v>
      </c>
      <c r="H4480" s="2">
        <v>0</v>
      </c>
      <c r="I4480" s="2">
        <v>-66103.81</v>
      </c>
      <c r="J4480" s="105">
        <f>SUMIF([1]MMM!$A:$A,A4480,[1]MMM!$F:$F)</f>
        <v>-66103.81</v>
      </c>
      <c r="K4480" s="2" t="s">
        <v>10</v>
      </c>
      <c r="L4480" s="2">
        <v>-250888</v>
      </c>
      <c r="M4480" t="s">
        <v>11298</v>
      </c>
      <c r="N4480" t="s">
        <v>12649</v>
      </c>
      <c r="O4480" t="s">
        <v>11023</v>
      </c>
      <c r="P4480" t="s">
        <v>11526</v>
      </c>
    </row>
    <row r="4481" spans="1:16" x14ac:dyDescent="0.3">
      <c r="A4481" t="s">
        <v>12650</v>
      </c>
      <c r="B4481" s="2" t="str">
        <f t="shared" si="209"/>
        <v>5282</v>
      </c>
      <c r="C4481" s="2">
        <f t="shared" si="207"/>
        <v>5282</v>
      </c>
      <c r="D4481" t="str">
        <f>VLOOKUP(C4481,'Cost Centre'!A:B,2,)</f>
        <v>Social Services</v>
      </c>
      <c r="E4481" t="str">
        <f t="shared" si="208"/>
        <v>1</v>
      </c>
      <c r="F4481" t="s">
        <v>3399</v>
      </c>
      <c r="G4481" s="2">
        <v>0</v>
      </c>
      <c r="H4481" s="2">
        <v>0</v>
      </c>
      <c r="I4481" s="2">
        <v>0</v>
      </c>
      <c r="J4481" s="105">
        <f>SUMIF([1]MMM!$A:$A,A4481,[1]MMM!$F:$F)</f>
        <v>0</v>
      </c>
      <c r="K4481" s="2" t="s">
        <v>10</v>
      </c>
      <c r="L4481" s="2">
        <v>0</v>
      </c>
      <c r="M4481" t="s">
        <v>11298</v>
      </c>
      <c r="N4481" t="s">
        <v>12649</v>
      </c>
      <c r="O4481" t="s">
        <v>11023</v>
      </c>
      <c r="P4481" t="s">
        <v>11526</v>
      </c>
    </row>
    <row r="4482" spans="1:16" x14ac:dyDescent="0.3">
      <c r="A4482" t="s">
        <v>12651</v>
      </c>
      <c r="B4482" s="2" t="str">
        <f t="shared" si="209"/>
        <v>5282</v>
      </c>
      <c r="C4482" s="2">
        <f t="shared" ref="C4482:C4545" si="210">VALUE(B4482)</f>
        <v>5282</v>
      </c>
      <c r="D4482" t="str">
        <f>VLOOKUP(C4482,'Cost Centre'!A:B,2,)</f>
        <v>Social Services</v>
      </c>
      <c r="E4482" t="str">
        <f t="shared" ref="E4482:E4545" si="211">MID(A4482,5,1)</f>
        <v>1</v>
      </c>
      <c r="F4482" t="s">
        <v>11</v>
      </c>
      <c r="G4482" s="2">
        <v>0</v>
      </c>
      <c r="H4482" s="2">
        <v>0</v>
      </c>
      <c r="I4482" s="2">
        <v>-585610.93000000005</v>
      </c>
      <c r="J4482" s="105">
        <f>SUMIF([1]MMM!$A:$A,A4482,[1]MMM!$F:$F)</f>
        <v>-585610.93000000005</v>
      </c>
      <c r="K4482" s="2" t="s">
        <v>10</v>
      </c>
      <c r="L4482" s="2">
        <v>-762069</v>
      </c>
      <c r="M4482" t="s">
        <v>11298</v>
      </c>
      <c r="N4482" t="s">
        <v>12649</v>
      </c>
      <c r="O4482" t="s">
        <v>11023</v>
      </c>
      <c r="P4482" t="s">
        <v>11207</v>
      </c>
    </row>
    <row r="4483" spans="1:16" x14ac:dyDescent="0.3">
      <c r="A4483" t="s">
        <v>12652</v>
      </c>
      <c r="B4483" s="2" t="str">
        <f t="shared" ref="B4483:B4546" si="212">MID(A4483,1,4)</f>
        <v>5282</v>
      </c>
      <c r="C4483" s="2">
        <f t="shared" si="210"/>
        <v>5282</v>
      </c>
      <c r="D4483" t="str">
        <f>VLOOKUP(C4483,'Cost Centre'!A:B,2,)</f>
        <v>Social Services</v>
      </c>
      <c r="E4483" t="str">
        <f t="shared" si="211"/>
        <v>2</v>
      </c>
      <c r="F4483" t="s">
        <v>48</v>
      </c>
      <c r="G4483" s="2">
        <v>0</v>
      </c>
      <c r="H4483" s="2">
        <v>6498438.21</v>
      </c>
      <c r="I4483" s="2">
        <v>0</v>
      </c>
      <c r="J4483" s="105">
        <f>SUMIF([1]MMM!$A:$A,A4483,[1]MMM!$F:$F)</f>
        <v>6913793.9500000002</v>
      </c>
      <c r="K4483" s="2" t="s">
        <v>10</v>
      </c>
      <c r="L4483" s="2">
        <v>6969500</v>
      </c>
      <c r="M4483" t="s">
        <v>11298</v>
      </c>
      <c r="N4483" t="s">
        <v>12649</v>
      </c>
      <c r="O4483" t="s">
        <v>10871</v>
      </c>
      <c r="P4483" t="s">
        <v>10875</v>
      </c>
    </row>
    <row r="4484" spans="1:16" x14ac:dyDescent="0.3">
      <c r="A4484" t="s">
        <v>12653</v>
      </c>
      <c r="B4484" s="2" t="str">
        <f t="shared" si="212"/>
        <v>5282</v>
      </c>
      <c r="C4484" s="2">
        <f t="shared" si="210"/>
        <v>5282</v>
      </c>
      <c r="D4484" t="str">
        <f>VLOOKUP(C4484,'Cost Centre'!A:B,2,)</f>
        <v>Social Services</v>
      </c>
      <c r="E4484" t="str">
        <f t="shared" si="211"/>
        <v>2</v>
      </c>
      <c r="F4484" t="s">
        <v>50</v>
      </c>
      <c r="G4484" s="2">
        <v>0</v>
      </c>
      <c r="H4484" s="2">
        <v>0</v>
      </c>
      <c r="I4484" s="2">
        <v>0</v>
      </c>
      <c r="J4484" s="105">
        <f>SUMIF([1]MMM!$A:$A,A4484,[1]MMM!$F:$F)</f>
        <v>0</v>
      </c>
      <c r="K4484" s="2" t="s">
        <v>10</v>
      </c>
      <c r="L4484" s="2">
        <v>0</v>
      </c>
      <c r="M4484" t="s">
        <v>11298</v>
      </c>
      <c r="N4484" t="s">
        <v>12649</v>
      </c>
      <c r="O4484" t="s">
        <v>10871</v>
      </c>
      <c r="P4484" t="s">
        <v>10875</v>
      </c>
    </row>
    <row r="4485" spans="1:16" x14ac:dyDescent="0.3">
      <c r="A4485" t="s">
        <v>12654</v>
      </c>
      <c r="B4485" s="2" t="str">
        <f t="shared" si="212"/>
        <v>5282</v>
      </c>
      <c r="C4485" s="2">
        <f t="shared" si="210"/>
        <v>5282</v>
      </c>
      <c r="D4485" t="str">
        <f>VLOOKUP(C4485,'Cost Centre'!A:B,2,)</f>
        <v>Social Services</v>
      </c>
      <c r="E4485" t="str">
        <f t="shared" si="211"/>
        <v>2</v>
      </c>
      <c r="F4485" t="s">
        <v>53</v>
      </c>
      <c r="G4485" s="2">
        <v>0</v>
      </c>
      <c r="H4485" s="2">
        <v>0</v>
      </c>
      <c r="I4485" s="2">
        <v>0</v>
      </c>
      <c r="J4485" s="105">
        <f>SUMIF([1]MMM!$A:$A,A4485,[1]MMM!$F:$F)</f>
        <v>0</v>
      </c>
      <c r="K4485" s="2" t="s">
        <v>10</v>
      </c>
      <c r="L4485" s="2">
        <v>0</v>
      </c>
      <c r="M4485" t="s">
        <v>11298</v>
      </c>
      <c r="N4485" t="s">
        <v>12649</v>
      </c>
      <c r="O4485" t="s">
        <v>10871</v>
      </c>
      <c r="P4485" t="s">
        <v>10875</v>
      </c>
    </row>
    <row r="4486" spans="1:16" x14ac:dyDescent="0.3">
      <c r="A4486" t="s">
        <v>12655</v>
      </c>
      <c r="B4486" s="2" t="str">
        <f t="shared" si="212"/>
        <v>5282</v>
      </c>
      <c r="C4486" s="2">
        <f t="shared" si="210"/>
        <v>5282</v>
      </c>
      <c r="D4486" t="str">
        <f>VLOOKUP(C4486,'Cost Centre'!A:B,2,)</f>
        <v>Social Services</v>
      </c>
      <c r="E4486" t="str">
        <f t="shared" si="211"/>
        <v>2</v>
      </c>
      <c r="F4486" t="s">
        <v>54</v>
      </c>
      <c r="G4486" s="2">
        <v>0</v>
      </c>
      <c r="H4486" s="2">
        <v>13501.92</v>
      </c>
      <c r="I4486" s="2">
        <v>0</v>
      </c>
      <c r="J4486" s="105">
        <f>SUMIF([1]MMM!$A:$A,A4486,[1]MMM!$F:$F)</f>
        <v>13501.92</v>
      </c>
      <c r="K4486" s="2" t="s">
        <v>10</v>
      </c>
      <c r="L4486" s="2">
        <v>13501</v>
      </c>
      <c r="M4486" t="s">
        <v>11298</v>
      </c>
      <c r="N4486" t="s">
        <v>12649</v>
      </c>
      <c r="O4486" t="s">
        <v>10871</v>
      </c>
      <c r="P4486" t="s">
        <v>10875</v>
      </c>
    </row>
    <row r="4487" spans="1:16" x14ac:dyDescent="0.3">
      <c r="A4487" t="s">
        <v>12656</v>
      </c>
      <c r="B4487" s="2" t="str">
        <f t="shared" si="212"/>
        <v>5282</v>
      </c>
      <c r="C4487" s="2">
        <f t="shared" si="210"/>
        <v>5282</v>
      </c>
      <c r="D4487" t="str">
        <f>VLOOKUP(C4487,'Cost Centre'!A:B,2,)</f>
        <v>Social Services</v>
      </c>
      <c r="E4487" t="str">
        <f t="shared" si="211"/>
        <v>2</v>
      </c>
      <c r="F4487" t="s">
        <v>56</v>
      </c>
      <c r="G4487" s="2">
        <v>0</v>
      </c>
      <c r="H4487" s="2">
        <v>11528.35</v>
      </c>
      <c r="I4487" s="2">
        <v>0</v>
      </c>
      <c r="J4487" s="105">
        <f>SUMIF([1]MMM!$A:$A,A4487,[1]MMM!$F:$F)</f>
        <v>11528.35</v>
      </c>
      <c r="K4487" s="2" t="s">
        <v>10</v>
      </c>
      <c r="L4487" s="2">
        <v>7793</v>
      </c>
      <c r="M4487" t="s">
        <v>11298</v>
      </c>
      <c r="N4487" t="s">
        <v>12649</v>
      </c>
      <c r="O4487" t="s">
        <v>10871</v>
      </c>
      <c r="P4487" t="s">
        <v>10875</v>
      </c>
    </row>
    <row r="4488" spans="1:16" x14ac:dyDescent="0.3">
      <c r="A4488" t="s">
        <v>12657</v>
      </c>
      <c r="B4488" s="2" t="str">
        <f t="shared" si="212"/>
        <v>5282</v>
      </c>
      <c r="C4488" s="2">
        <f t="shared" si="210"/>
        <v>5282</v>
      </c>
      <c r="D4488" t="str">
        <f>VLOOKUP(C4488,'Cost Centre'!A:B,2,)</f>
        <v>Social Services</v>
      </c>
      <c r="E4488" t="str">
        <f t="shared" si="211"/>
        <v>2</v>
      </c>
      <c r="F4488" t="s">
        <v>57</v>
      </c>
      <c r="G4488" s="2">
        <v>0</v>
      </c>
      <c r="H4488" s="2">
        <v>639233.4</v>
      </c>
      <c r="I4488" s="2">
        <v>0</v>
      </c>
      <c r="J4488" s="105">
        <f>SUMIF([1]MMM!$A:$A,A4488,[1]MMM!$F:$F)</f>
        <v>695621.04</v>
      </c>
      <c r="K4488" s="2" t="s">
        <v>10</v>
      </c>
      <c r="L4488" s="2">
        <v>684635</v>
      </c>
      <c r="M4488" t="s">
        <v>11298</v>
      </c>
      <c r="N4488" t="s">
        <v>12649</v>
      </c>
      <c r="O4488" t="s">
        <v>10871</v>
      </c>
      <c r="P4488" t="s">
        <v>10875</v>
      </c>
    </row>
    <row r="4489" spans="1:16" x14ac:dyDescent="0.3">
      <c r="A4489" t="s">
        <v>12658</v>
      </c>
      <c r="B4489" s="2" t="str">
        <f t="shared" si="212"/>
        <v>5282</v>
      </c>
      <c r="C4489" s="2">
        <f t="shared" si="210"/>
        <v>5282</v>
      </c>
      <c r="D4489" t="str">
        <f>VLOOKUP(C4489,'Cost Centre'!A:B,2,)</f>
        <v>Social Services</v>
      </c>
      <c r="E4489" t="str">
        <f t="shared" si="211"/>
        <v>2</v>
      </c>
      <c r="F4489" t="s">
        <v>60</v>
      </c>
      <c r="G4489" s="2">
        <v>0</v>
      </c>
      <c r="H4489" s="2">
        <v>249144</v>
      </c>
      <c r="I4489" s="2">
        <v>0</v>
      </c>
      <c r="J4489" s="105">
        <f>SUMIF([1]MMM!$A:$A,A4489,[1]MMM!$F:$F)</f>
        <v>249144</v>
      </c>
      <c r="K4489" s="2" t="s">
        <v>10</v>
      </c>
      <c r="L4489" s="2">
        <v>249114</v>
      </c>
      <c r="M4489" t="s">
        <v>11298</v>
      </c>
      <c r="N4489" t="s">
        <v>12649</v>
      </c>
      <c r="O4489" t="s">
        <v>10871</v>
      </c>
      <c r="P4489" t="s">
        <v>10875</v>
      </c>
    </row>
    <row r="4490" spans="1:16" x14ac:dyDescent="0.3">
      <c r="A4490" t="s">
        <v>12659</v>
      </c>
      <c r="B4490" s="2" t="str">
        <f t="shared" si="212"/>
        <v>5282</v>
      </c>
      <c r="C4490" s="2">
        <f t="shared" si="210"/>
        <v>5282</v>
      </c>
      <c r="D4490" t="str">
        <f>VLOOKUP(C4490,'Cost Centre'!A:B,2,)</f>
        <v>Social Services</v>
      </c>
      <c r="E4490" t="str">
        <f t="shared" si="211"/>
        <v>2</v>
      </c>
      <c r="F4490" t="s">
        <v>61</v>
      </c>
      <c r="G4490" s="2">
        <v>0</v>
      </c>
      <c r="H4490" s="2">
        <v>280214.51</v>
      </c>
      <c r="I4490" s="2">
        <v>0</v>
      </c>
      <c r="J4490" s="105">
        <f>SUMIF([1]MMM!$A:$A,A4490,[1]MMM!$F:$F)</f>
        <v>280214.51</v>
      </c>
      <c r="K4490" s="2" t="s">
        <v>10</v>
      </c>
      <c r="L4490" s="2">
        <v>304639</v>
      </c>
      <c r="M4490" t="s">
        <v>11298</v>
      </c>
      <c r="N4490" t="s">
        <v>12649</v>
      </c>
      <c r="O4490" t="s">
        <v>10871</v>
      </c>
      <c r="P4490" t="s">
        <v>10875</v>
      </c>
    </row>
    <row r="4491" spans="1:16" x14ac:dyDescent="0.3">
      <c r="A4491" t="s">
        <v>12660</v>
      </c>
      <c r="B4491" s="2" t="str">
        <f t="shared" si="212"/>
        <v>5282</v>
      </c>
      <c r="C4491" s="2">
        <f t="shared" si="210"/>
        <v>5282</v>
      </c>
      <c r="D4491" t="str">
        <f>VLOOKUP(C4491,'Cost Centre'!A:B,2,)</f>
        <v>Social Services</v>
      </c>
      <c r="E4491" t="str">
        <f t="shared" si="211"/>
        <v>2</v>
      </c>
      <c r="F4491" t="s">
        <v>62</v>
      </c>
      <c r="G4491" s="2">
        <v>0</v>
      </c>
      <c r="H4491" s="2">
        <v>23678.15</v>
      </c>
      <c r="I4491" s="2">
        <v>0</v>
      </c>
      <c r="J4491" s="105">
        <f>SUMIF([1]MMM!$A:$A,A4491,[1]MMM!$F:$F)</f>
        <v>23678.15</v>
      </c>
      <c r="K4491" s="2" t="s">
        <v>10</v>
      </c>
      <c r="L4491" s="2">
        <v>28802</v>
      </c>
      <c r="M4491" t="s">
        <v>11298</v>
      </c>
      <c r="N4491" t="s">
        <v>12649</v>
      </c>
      <c r="O4491" t="s">
        <v>10871</v>
      </c>
      <c r="P4491" t="s">
        <v>10875</v>
      </c>
    </row>
    <row r="4492" spans="1:16" x14ac:dyDescent="0.3">
      <c r="A4492" t="s">
        <v>12661</v>
      </c>
      <c r="B4492" s="2" t="str">
        <f t="shared" si="212"/>
        <v>5282</v>
      </c>
      <c r="C4492" s="2">
        <f t="shared" si="210"/>
        <v>5282</v>
      </c>
      <c r="D4492" t="str">
        <f>VLOOKUP(C4492,'Cost Centre'!A:B,2,)</f>
        <v>Social Services</v>
      </c>
      <c r="E4492" t="str">
        <f t="shared" si="211"/>
        <v>2</v>
      </c>
      <c r="F4492" t="s">
        <v>66</v>
      </c>
      <c r="G4492" s="2">
        <v>0</v>
      </c>
      <c r="H4492" s="2">
        <v>24.21</v>
      </c>
      <c r="I4492" s="2">
        <v>0</v>
      </c>
      <c r="J4492" s="105">
        <f>SUMIF([1]MMM!$A:$A,A4492,[1]MMM!$F:$F)</f>
        <v>24.21</v>
      </c>
      <c r="K4492" s="2" t="s">
        <v>10</v>
      </c>
      <c r="L4492" s="2">
        <v>38</v>
      </c>
      <c r="M4492" t="s">
        <v>11298</v>
      </c>
      <c r="N4492" t="s">
        <v>12649</v>
      </c>
      <c r="O4492" t="s">
        <v>10871</v>
      </c>
      <c r="P4492" t="s">
        <v>10875</v>
      </c>
    </row>
    <row r="4493" spans="1:16" x14ac:dyDescent="0.3">
      <c r="A4493" t="s">
        <v>12662</v>
      </c>
      <c r="B4493" s="2" t="str">
        <f t="shared" si="212"/>
        <v>5282</v>
      </c>
      <c r="C4493" s="2">
        <f t="shared" si="210"/>
        <v>5282</v>
      </c>
      <c r="D4493" t="str">
        <f>VLOOKUP(C4493,'Cost Centre'!A:B,2,)</f>
        <v>Social Services</v>
      </c>
      <c r="E4493" t="str">
        <f t="shared" si="211"/>
        <v>2</v>
      </c>
      <c r="F4493" t="s">
        <v>67</v>
      </c>
      <c r="G4493" s="2">
        <v>0</v>
      </c>
      <c r="H4493" s="2">
        <v>3395</v>
      </c>
      <c r="I4493" s="2">
        <v>0</v>
      </c>
      <c r="J4493" s="105">
        <f>SUMIF([1]MMM!$A:$A,A4493,[1]MMM!$F:$F)</f>
        <v>3622.5</v>
      </c>
      <c r="K4493" s="2" t="s">
        <v>10</v>
      </c>
      <c r="L4493" s="2">
        <v>3766</v>
      </c>
      <c r="M4493" t="s">
        <v>11298</v>
      </c>
      <c r="N4493" t="s">
        <v>12649</v>
      </c>
      <c r="O4493" t="s">
        <v>10871</v>
      </c>
      <c r="P4493" t="s">
        <v>10876</v>
      </c>
    </row>
    <row r="4494" spans="1:16" x14ac:dyDescent="0.3">
      <c r="A4494" t="s">
        <v>12663</v>
      </c>
      <c r="B4494" s="2" t="str">
        <f t="shared" si="212"/>
        <v>5282</v>
      </c>
      <c r="C4494" s="2">
        <f t="shared" si="210"/>
        <v>5282</v>
      </c>
      <c r="D4494" t="str">
        <f>VLOOKUP(C4494,'Cost Centre'!A:B,2,)</f>
        <v>Social Services</v>
      </c>
      <c r="E4494" t="str">
        <f t="shared" si="211"/>
        <v>2</v>
      </c>
      <c r="F4494" t="s">
        <v>68</v>
      </c>
      <c r="G4494" s="2">
        <v>0</v>
      </c>
      <c r="H4494" s="2">
        <v>24171.43</v>
      </c>
      <c r="I4494" s="2">
        <v>0</v>
      </c>
      <c r="J4494" s="105">
        <f>SUMIF([1]MMM!$A:$A,A4494,[1]MMM!$F:$F)</f>
        <v>26224.28</v>
      </c>
      <c r="K4494" s="2" t="s">
        <v>10</v>
      </c>
      <c r="L4494" s="2">
        <v>26084</v>
      </c>
      <c r="M4494" t="s">
        <v>11298</v>
      </c>
      <c r="N4494" t="s">
        <v>12649</v>
      </c>
      <c r="O4494" t="s">
        <v>10871</v>
      </c>
      <c r="P4494" t="s">
        <v>10876</v>
      </c>
    </row>
    <row r="4495" spans="1:16" x14ac:dyDescent="0.3">
      <c r="A4495" t="s">
        <v>12664</v>
      </c>
      <c r="B4495" s="2" t="str">
        <f t="shared" si="212"/>
        <v>5282</v>
      </c>
      <c r="C4495" s="2">
        <f t="shared" si="210"/>
        <v>5282</v>
      </c>
      <c r="D4495" t="str">
        <f>VLOOKUP(C4495,'Cost Centre'!A:B,2,)</f>
        <v>Social Services</v>
      </c>
      <c r="E4495" t="str">
        <f t="shared" si="211"/>
        <v>2</v>
      </c>
      <c r="F4495" t="s">
        <v>10877</v>
      </c>
      <c r="G4495" s="2">
        <v>0</v>
      </c>
      <c r="H4495" s="2">
        <v>318985.53000000003</v>
      </c>
      <c r="I4495" s="2">
        <v>0</v>
      </c>
      <c r="J4495" s="105">
        <f>SUMIF([1]MMM!$A:$A,A4495,[1]MMM!$F:$F)</f>
        <v>318985.53000000003</v>
      </c>
      <c r="K4495" s="2" t="s">
        <v>10</v>
      </c>
      <c r="L4495" s="2">
        <v>296868</v>
      </c>
      <c r="M4495" t="s">
        <v>11298</v>
      </c>
      <c r="N4495" t="s">
        <v>12649</v>
      </c>
      <c r="O4495" t="s">
        <v>10871</v>
      </c>
      <c r="P4495" t="s">
        <v>10876</v>
      </c>
    </row>
    <row r="4496" spans="1:16" x14ac:dyDescent="0.3">
      <c r="A4496" t="s">
        <v>12665</v>
      </c>
      <c r="B4496" s="2" t="str">
        <f t="shared" si="212"/>
        <v>5282</v>
      </c>
      <c r="C4496" s="2">
        <f t="shared" si="210"/>
        <v>5282</v>
      </c>
      <c r="D4496" t="str">
        <f>VLOOKUP(C4496,'Cost Centre'!A:B,2,)</f>
        <v>Social Services</v>
      </c>
      <c r="E4496" t="str">
        <f t="shared" si="211"/>
        <v>2</v>
      </c>
      <c r="F4496" t="s">
        <v>69</v>
      </c>
      <c r="G4496" s="2">
        <v>0</v>
      </c>
      <c r="H4496" s="2">
        <v>490013.38</v>
      </c>
      <c r="I4496" s="2">
        <v>0</v>
      </c>
      <c r="J4496" s="105">
        <f>SUMIF([1]MMM!$A:$A,A4496,[1]MMM!$F:$F)</f>
        <v>516992.66</v>
      </c>
      <c r="K4496" s="2" t="s">
        <v>10</v>
      </c>
      <c r="L4496" s="2">
        <v>516644</v>
      </c>
      <c r="M4496" t="s">
        <v>11298</v>
      </c>
      <c r="N4496" t="s">
        <v>12649</v>
      </c>
      <c r="O4496" t="s">
        <v>10871</v>
      </c>
      <c r="P4496" t="s">
        <v>10876</v>
      </c>
    </row>
    <row r="4497" spans="1:16" x14ac:dyDescent="0.3">
      <c r="A4497" t="s">
        <v>12666</v>
      </c>
      <c r="B4497" s="2" t="str">
        <f t="shared" si="212"/>
        <v>5282</v>
      </c>
      <c r="C4497" s="2">
        <f t="shared" si="210"/>
        <v>5282</v>
      </c>
      <c r="D4497" t="str">
        <f>VLOOKUP(C4497,'Cost Centre'!A:B,2,)</f>
        <v>Social Services</v>
      </c>
      <c r="E4497" t="str">
        <f t="shared" si="211"/>
        <v>2</v>
      </c>
      <c r="F4497" t="s">
        <v>70</v>
      </c>
      <c r="G4497" s="2">
        <v>0</v>
      </c>
      <c r="H4497" s="2">
        <v>56983.12</v>
      </c>
      <c r="I4497" s="2">
        <v>0</v>
      </c>
      <c r="J4497" s="105">
        <f>SUMIF([1]MMM!$A:$A,A4497,[1]MMM!$F:$F)</f>
        <v>60486.7</v>
      </c>
      <c r="K4497" s="2" t="s">
        <v>10</v>
      </c>
      <c r="L4497" s="2">
        <v>62980</v>
      </c>
      <c r="M4497" t="s">
        <v>11298</v>
      </c>
      <c r="N4497" t="s">
        <v>12649</v>
      </c>
      <c r="O4497" t="s">
        <v>10871</v>
      </c>
      <c r="P4497" t="s">
        <v>10876</v>
      </c>
    </row>
    <row r="4498" spans="1:16" x14ac:dyDescent="0.3">
      <c r="A4498" t="s">
        <v>12667</v>
      </c>
      <c r="B4498" s="2" t="str">
        <f t="shared" si="212"/>
        <v>5282</v>
      </c>
      <c r="C4498" s="2">
        <f t="shared" si="210"/>
        <v>5282</v>
      </c>
      <c r="D4498" t="str">
        <f>VLOOKUP(C4498,'Cost Centre'!A:B,2,)</f>
        <v>Social Services</v>
      </c>
      <c r="E4498" t="str">
        <f t="shared" si="211"/>
        <v>2</v>
      </c>
      <c r="F4498" t="s">
        <v>225</v>
      </c>
      <c r="G4498" s="2">
        <v>0</v>
      </c>
      <c r="H4498" s="2">
        <v>0</v>
      </c>
      <c r="I4498" s="2">
        <v>0</v>
      </c>
      <c r="J4498" s="105">
        <f>SUMIF([1]MMM!$A:$A,A4498,[1]MMM!$F:$F)</f>
        <v>0</v>
      </c>
      <c r="K4498" s="2" t="s">
        <v>10</v>
      </c>
      <c r="L4498" s="2">
        <v>0</v>
      </c>
      <c r="M4498" t="s">
        <v>11298</v>
      </c>
      <c r="N4498" t="s">
        <v>12649</v>
      </c>
      <c r="O4498" t="s">
        <v>10871</v>
      </c>
      <c r="P4498" t="s">
        <v>10878</v>
      </c>
    </row>
    <row r="4499" spans="1:16" x14ac:dyDescent="0.3">
      <c r="A4499" t="s">
        <v>12668</v>
      </c>
      <c r="B4499" s="2" t="str">
        <f t="shared" si="212"/>
        <v>5282</v>
      </c>
      <c r="C4499" s="2">
        <f t="shared" si="210"/>
        <v>5282</v>
      </c>
      <c r="D4499" t="str">
        <f>VLOOKUP(C4499,'Cost Centre'!A:B,2,)</f>
        <v>Social Services</v>
      </c>
      <c r="E4499" t="str">
        <f t="shared" si="211"/>
        <v>2</v>
      </c>
      <c r="F4499" t="s">
        <v>358</v>
      </c>
      <c r="G4499" s="2">
        <v>0</v>
      </c>
      <c r="H4499" s="2">
        <v>0</v>
      </c>
      <c r="I4499" s="2">
        <v>0</v>
      </c>
      <c r="J4499" s="105">
        <f>SUMIF([1]MMM!$A:$A,A4499,[1]MMM!$F:$F)</f>
        <v>0</v>
      </c>
      <c r="K4499" s="2" t="s">
        <v>10</v>
      </c>
      <c r="L4499" s="2">
        <v>0</v>
      </c>
      <c r="M4499" t="s">
        <v>11298</v>
      </c>
      <c r="N4499" t="s">
        <v>12649</v>
      </c>
      <c r="O4499" t="s">
        <v>10871</v>
      </c>
      <c r="P4499" t="s">
        <v>10879</v>
      </c>
    </row>
    <row r="4500" spans="1:16" x14ac:dyDescent="0.3">
      <c r="A4500" t="s">
        <v>12669</v>
      </c>
      <c r="B4500" s="2" t="str">
        <f t="shared" si="212"/>
        <v>5282</v>
      </c>
      <c r="C4500" s="2">
        <f t="shared" si="210"/>
        <v>5282</v>
      </c>
      <c r="D4500" t="str">
        <f>VLOOKUP(C4500,'Cost Centre'!A:B,2,)</f>
        <v>Social Services</v>
      </c>
      <c r="E4500" t="str">
        <f t="shared" si="211"/>
        <v>2</v>
      </c>
      <c r="F4500" t="s">
        <v>226</v>
      </c>
      <c r="G4500" s="2">
        <v>0</v>
      </c>
      <c r="H4500" s="2">
        <v>0</v>
      </c>
      <c r="I4500" s="2">
        <v>0</v>
      </c>
      <c r="J4500" s="105">
        <f>SUMIF([1]MMM!$A:$A,A4500,[1]MMM!$F:$F)</f>
        <v>0</v>
      </c>
      <c r="K4500" s="2" t="s">
        <v>10</v>
      </c>
      <c r="L4500" s="2">
        <v>0</v>
      </c>
      <c r="M4500" t="s">
        <v>11298</v>
      </c>
      <c r="N4500" t="s">
        <v>12649</v>
      </c>
      <c r="O4500" t="s">
        <v>10871</v>
      </c>
      <c r="P4500" t="s">
        <v>10879</v>
      </c>
    </row>
    <row r="4501" spans="1:16" x14ac:dyDescent="0.3">
      <c r="A4501" t="s">
        <v>12670</v>
      </c>
      <c r="B4501" s="2" t="str">
        <f t="shared" si="212"/>
        <v>5282</v>
      </c>
      <c r="C4501" s="2">
        <f t="shared" si="210"/>
        <v>5282</v>
      </c>
      <c r="D4501" t="str">
        <f>VLOOKUP(C4501,'Cost Centre'!A:B,2,)</f>
        <v>Social Services</v>
      </c>
      <c r="E4501" t="str">
        <f t="shared" si="211"/>
        <v>2</v>
      </c>
      <c r="F4501" t="s">
        <v>2224</v>
      </c>
      <c r="G4501" s="2">
        <v>0</v>
      </c>
      <c r="H4501" s="2">
        <v>375140.26</v>
      </c>
      <c r="I4501" s="2">
        <v>0</v>
      </c>
      <c r="J4501" s="105">
        <f>SUMIF([1]MMM!$A:$A,A4501,[1]MMM!$F:$F)</f>
        <v>375140.26</v>
      </c>
      <c r="K4501" s="2" t="s">
        <v>10</v>
      </c>
      <c r="L4501" s="2">
        <v>1551514</v>
      </c>
      <c r="M4501" t="s">
        <v>11298</v>
      </c>
      <c r="N4501" t="s">
        <v>12649</v>
      </c>
      <c r="O4501" t="s">
        <v>10871</v>
      </c>
      <c r="P4501" t="s">
        <v>10879</v>
      </c>
    </row>
    <row r="4502" spans="1:16" x14ac:dyDescent="0.3">
      <c r="A4502" t="s">
        <v>12671</v>
      </c>
      <c r="B4502" s="2" t="str">
        <f t="shared" si="212"/>
        <v>5282</v>
      </c>
      <c r="C4502" s="2">
        <f t="shared" si="210"/>
        <v>5282</v>
      </c>
      <c r="D4502" t="str">
        <f>VLOOKUP(C4502,'Cost Centre'!A:B,2,)</f>
        <v>Social Services</v>
      </c>
      <c r="E4502" t="str">
        <f t="shared" si="211"/>
        <v>2</v>
      </c>
      <c r="F4502" t="s">
        <v>180</v>
      </c>
      <c r="G4502" s="2">
        <v>0</v>
      </c>
      <c r="H4502" s="2">
        <v>0</v>
      </c>
      <c r="I4502" s="2">
        <v>0</v>
      </c>
      <c r="J4502" s="105">
        <f>SUMIF([1]MMM!$A:$A,A4502,[1]MMM!$F:$F)</f>
        <v>0</v>
      </c>
      <c r="K4502" s="2" t="s">
        <v>10</v>
      </c>
      <c r="L4502" s="2">
        <v>75806</v>
      </c>
      <c r="M4502" t="s">
        <v>11298</v>
      </c>
      <c r="N4502" t="s">
        <v>12649</v>
      </c>
      <c r="O4502" t="s">
        <v>10871</v>
      </c>
      <c r="P4502" t="s">
        <v>10879</v>
      </c>
    </row>
    <row r="4503" spans="1:16" x14ac:dyDescent="0.3">
      <c r="A4503" t="s">
        <v>12672</v>
      </c>
      <c r="B4503" s="2" t="str">
        <f t="shared" si="212"/>
        <v>5282</v>
      </c>
      <c r="C4503" s="2">
        <f t="shared" si="210"/>
        <v>5282</v>
      </c>
      <c r="D4503" t="str">
        <f>VLOOKUP(C4503,'Cost Centre'!A:B,2,)</f>
        <v>Social Services</v>
      </c>
      <c r="E4503" t="str">
        <f t="shared" si="211"/>
        <v>2</v>
      </c>
      <c r="F4503" t="s">
        <v>229</v>
      </c>
      <c r="G4503" s="2">
        <v>0</v>
      </c>
      <c r="H4503" s="2">
        <v>0</v>
      </c>
      <c r="I4503" s="2">
        <v>0</v>
      </c>
      <c r="J4503" s="105">
        <f>SUMIF([1]MMM!$A:$A,A4503,[1]MMM!$F:$F)</f>
        <v>0</v>
      </c>
      <c r="K4503" s="2" t="s">
        <v>10</v>
      </c>
      <c r="L4503" s="2">
        <v>0</v>
      </c>
      <c r="M4503" t="s">
        <v>11298</v>
      </c>
      <c r="N4503" t="s">
        <v>12649</v>
      </c>
      <c r="O4503" t="s">
        <v>10871</v>
      </c>
      <c r="P4503" t="s">
        <v>10879</v>
      </c>
    </row>
    <row r="4504" spans="1:16" x14ac:dyDescent="0.3">
      <c r="A4504" t="s">
        <v>12673</v>
      </c>
      <c r="B4504" s="2" t="str">
        <f t="shared" si="212"/>
        <v>5282</v>
      </c>
      <c r="C4504" s="2">
        <f t="shared" si="210"/>
        <v>5282</v>
      </c>
      <c r="D4504" t="str">
        <f>VLOOKUP(C4504,'Cost Centre'!A:B,2,)</f>
        <v>Social Services</v>
      </c>
      <c r="E4504" t="str">
        <f t="shared" si="211"/>
        <v>2</v>
      </c>
      <c r="F4504" t="s">
        <v>230</v>
      </c>
      <c r="G4504" s="2">
        <v>0</v>
      </c>
      <c r="H4504" s="2">
        <v>0</v>
      </c>
      <c r="I4504" s="2">
        <v>0</v>
      </c>
      <c r="J4504" s="105">
        <f>SUMIF([1]MMM!$A:$A,A4504,[1]MMM!$F:$F)</f>
        <v>0</v>
      </c>
      <c r="K4504" s="2" t="s">
        <v>10</v>
      </c>
      <c r="L4504" s="2">
        <v>0</v>
      </c>
      <c r="M4504" t="s">
        <v>11298</v>
      </c>
      <c r="N4504" t="s">
        <v>12649</v>
      </c>
      <c r="O4504" t="s">
        <v>10871</v>
      </c>
      <c r="P4504" t="s">
        <v>10881</v>
      </c>
    </row>
    <row r="4505" spans="1:16" x14ac:dyDescent="0.3">
      <c r="A4505" t="s">
        <v>12674</v>
      </c>
      <c r="B4505" s="2" t="str">
        <f t="shared" si="212"/>
        <v>5282</v>
      </c>
      <c r="C4505" s="2">
        <f t="shared" si="210"/>
        <v>5282</v>
      </c>
      <c r="D4505" t="str">
        <f>VLOOKUP(C4505,'Cost Centre'!A:B,2,)</f>
        <v>Social Services</v>
      </c>
      <c r="E4505" t="str">
        <f t="shared" si="211"/>
        <v>2</v>
      </c>
      <c r="F4505" t="s">
        <v>88</v>
      </c>
      <c r="G4505" s="2">
        <v>0</v>
      </c>
      <c r="H4505" s="2">
        <v>3594.66</v>
      </c>
      <c r="I4505" s="2">
        <v>0</v>
      </c>
      <c r="J4505" s="105">
        <f>SUMIF([1]MMM!$A:$A,A4505,[1]MMM!$F:$F)</f>
        <v>3594.66</v>
      </c>
      <c r="K4505" s="2" t="s">
        <v>10</v>
      </c>
      <c r="L4505" s="2">
        <v>3595</v>
      </c>
      <c r="M4505" t="s">
        <v>11298</v>
      </c>
      <c r="N4505" t="s">
        <v>12649</v>
      </c>
      <c r="O4505" t="s">
        <v>10871</v>
      </c>
      <c r="P4505" t="s">
        <v>10881</v>
      </c>
    </row>
    <row r="4506" spans="1:16" x14ac:dyDescent="0.3">
      <c r="A4506" t="s">
        <v>12675</v>
      </c>
      <c r="B4506" s="2" t="str">
        <f t="shared" si="212"/>
        <v>5282</v>
      </c>
      <c r="C4506" s="2">
        <f t="shared" si="210"/>
        <v>5282</v>
      </c>
      <c r="D4506" t="str">
        <f>VLOOKUP(C4506,'Cost Centre'!A:B,2,)</f>
        <v>Social Services</v>
      </c>
      <c r="E4506" t="str">
        <f t="shared" si="211"/>
        <v>2</v>
      </c>
      <c r="F4506" t="s">
        <v>93</v>
      </c>
      <c r="G4506" s="2">
        <v>0</v>
      </c>
      <c r="H4506" s="2">
        <v>77806.97</v>
      </c>
      <c r="I4506" s="2">
        <v>0</v>
      </c>
      <c r="J4506" s="105">
        <f>SUMIF([1]MMM!$A:$A,A4506,[1]MMM!$F:$F)</f>
        <v>82515.460000000006</v>
      </c>
      <c r="K4506" s="2" t="s">
        <v>10</v>
      </c>
      <c r="L4506" s="2">
        <v>0</v>
      </c>
      <c r="M4506" t="s">
        <v>11298</v>
      </c>
      <c r="N4506" t="s">
        <v>12649</v>
      </c>
      <c r="O4506" t="s">
        <v>10871</v>
      </c>
      <c r="P4506" t="s">
        <v>10881</v>
      </c>
    </row>
    <row r="4507" spans="1:16" x14ac:dyDescent="0.3">
      <c r="A4507" t="s">
        <v>12676</v>
      </c>
      <c r="B4507" s="2" t="str">
        <f t="shared" si="212"/>
        <v>5282</v>
      </c>
      <c r="C4507" s="2">
        <f t="shared" si="210"/>
        <v>5282</v>
      </c>
      <c r="D4507" t="str">
        <f>VLOOKUP(C4507,'Cost Centre'!A:B,2,)</f>
        <v>Social Services</v>
      </c>
      <c r="E4507" t="str">
        <f t="shared" si="211"/>
        <v>2</v>
      </c>
      <c r="F4507" t="s">
        <v>131</v>
      </c>
      <c r="G4507" s="2">
        <v>0</v>
      </c>
      <c r="H4507" s="2">
        <v>37493.33</v>
      </c>
      <c r="I4507" s="2">
        <v>0</v>
      </c>
      <c r="J4507" s="105">
        <f>SUMIF([1]MMM!$A:$A,A4507,[1]MMM!$F:$F)</f>
        <v>37493.33</v>
      </c>
      <c r="K4507" s="2" t="s">
        <v>10</v>
      </c>
      <c r="L4507" s="2">
        <v>94905</v>
      </c>
      <c r="M4507" t="s">
        <v>11298</v>
      </c>
      <c r="N4507" t="s">
        <v>12649</v>
      </c>
      <c r="O4507" t="s">
        <v>10871</v>
      </c>
      <c r="P4507" t="s">
        <v>10881</v>
      </c>
    </row>
    <row r="4508" spans="1:16" x14ac:dyDescent="0.3">
      <c r="A4508" t="s">
        <v>12677</v>
      </c>
      <c r="B4508" s="2" t="str">
        <f t="shared" si="212"/>
        <v>5282</v>
      </c>
      <c r="C4508" s="2">
        <f t="shared" si="210"/>
        <v>5282</v>
      </c>
      <c r="D4508" t="str">
        <f>VLOOKUP(C4508,'Cost Centre'!A:B,2,)</f>
        <v>Social Services</v>
      </c>
      <c r="E4508" t="str">
        <f t="shared" si="211"/>
        <v>2</v>
      </c>
      <c r="F4508" t="s">
        <v>209</v>
      </c>
      <c r="G4508" s="2">
        <v>0</v>
      </c>
      <c r="H4508" s="2">
        <v>12179.15</v>
      </c>
      <c r="I4508" s="2">
        <v>0</v>
      </c>
      <c r="J4508" s="105">
        <f>SUMIF([1]MMM!$A:$A,A4508,[1]MMM!$F:$F)</f>
        <v>12179.15</v>
      </c>
      <c r="K4508" s="2" t="s">
        <v>10</v>
      </c>
      <c r="L4508" s="2">
        <v>238217</v>
      </c>
      <c r="M4508" t="s">
        <v>11298</v>
      </c>
      <c r="N4508" t="s">
        <v>12649</v>
      </c>
      <c r="O4508" t="s">
        <v>10871</v>
      </c>
      <c r="P4508" t="s">
        <v>10885</v>
      </c>
    </row>
    <row r="4509" spans="1:16" x14ac:dyDescent="0.3">
      <c r="A4509" t="s">
        <v>12678</v>
      </c>
      <c r="B4509" s="2" t="str">
        <f t="shared" si="212"/>
        <v>5282</v>
      </c>
      <c r="C4509" s="2">
        <f t="shared" si="210"/>
        <v>5282</v>
      </c>
      <c r="D4509" t="str">
        <f>VLOOKUP(C4509,'Cost Centre'!A:B,2,)</f>
        <v>Social Services</v>
      </c>
      <c r="E4509" t="str">
        <f t="shared" si="211"/>
        <v>2</v>
      </c>
      <c r="F4509" t="s">
        <v>135</v>
      </c>
      <c r="G4509" s="2">
        <v>0</v>
      </c>
      <c r="H4509" s="2">
        <v>0</v>
      </c>
      <c r="I4509" s="2">
        <v>0</v>
      </c>
      <c r="J4509" s="105">
        <f>SUMIF([1]MMM!$A:$A,A4509,[1]MMM!$F:$F)</f>
        <v>0</v>
      </c>
      <c r="K4509" s="2" t="s">
        <v>10</v>
      </c>
      <c r="L4509" s="2">
        <v>0</v>
      </c>
      <c r="M4509" t="s">
        <v>11298</v>
      </c>
      <c r="N4509" t="s">
        <v>12649</v>
      </c>
      <c r="O4509" t="s">
        <v>10871</v>
      </c>
      <c r="P4509" t="s">
        <v>10934</v>
      </c>
    </row>
    <row r="4510" spans="1:16" x14ac:dyDescent="0.3">
      <c r="A4510" t="s">
        <v>12679</v>
      </c>
      <c r="B4510" s="2" t="str">
        <f t="shared" si="212"/>
        <v>5282</v>
      </c>
      <c r="C4510" s="2">
        <f t="shared" si="210"/>
        <v>5282</v>
      </c>
      <c r="D4510" t="str">
        <f>VLOOKUP(C4510,'Cost Centre'!A:B,2,)</f>
        <v>Social Services</v>
      </c>
      <c r="E4510" t="str">
        <f t="shared" si="211"/>
        <v>2</v>
      </c>
      <c r="F4510" t="s">
        <v>11533</v>
      </c>
      <c r="G4510" s="2">
        <v>0</v>
      </c>
      <c r="H4510" s="2">
        <v>0</v>
      </c>
      <c r="I4510" s="2">
        <v>0</v>
      </c>
      <c r="J4510" s="105">
        <f>SUMIF([1]MMM!$A:$A,A4510,[1]MMM!$F:$F)</f>
        <v>0</v>
      </c>
      <c r="K4510" s="2" t="s">
        <v>10</v>
      </c>
      <c r="L4510" s="2">
        <v>0</v>
      </c>
      <c r="M4510" t="s">
        <v>11298</v>
      </c>
      <c r="N4510" t="s">
        <v>12649</v>
      </c>
      <c r="O4510" t="s">
        <v>10871</v>
      </c>
      <c r="P4510" t="s">
        <v>10887</v>
      </c>
    </row>
    <row r="4511" spans="1:16" x14ac:dyDescent="0.3">
      <c r="A4511" t="s">
        <v>12680</v>
      </c>
      <c r="B4511" s="2" t="str">
        <f t="shared" si="212"/>
        <v>5282</v>
      </c>
      <c r="C4511" s="2">
        <f t="shared" si="210"/>
        <v>5282</v>
      </c>
      <c r="D4511" t="str">
        <f>VLOOKUP(C4511,'Cost Centre'!A:B,2,)</f>
        <v>Social Services</v>
      </c>
      <c r="E4511" t="str">
        <f t="shared" si="211"/>
        <v>2</v>
      </c>
      <c r="F4511" t="s">
        <v>12681</v>
      </c>
      <c r="G4511" s="2">
        <v>0</v>
      </c>
      <c r="H4511" s="2">
        <v>0</v>
      </c>
      <c r="I4511" s="2">
        <v>0</v>
      </c>
      <c r="J4511" s="105">
        <f>SUMIF([1]MMM!$A:$A,A4511,[1]MMM!$F:$F)</f>
        <v>0</v>
      </c>
      <c r="K4511" s="2" t="s">
        <v>10</v>
      </c>
      <c r="L4511" s="2">
        <v>0</v>
      </c>
      <c r="M4511" t="s">
        <v>11298</v>
      </c>
      <c r="N4511" t="s">
        <v>12649</v>
      </c>
      <c r="O4511" t="s">
        <v>10871</v>
      </c>
      <c r="P4511" t="s">
        <v>10887</v>
      </c>
    </row>
    <row r="4512" spans="1:16" x14ac:dyDescent="0.3">
      <c r="A4512" t="s">
        <v>12682</v>
      </c>
      <c r="B4512" s="2" t="str">
        <f t="shared" si="212"/>
        <v>5282</v>
      </c>
      <c r="C4512" s="2">
        <f t="shared" si="210"/>
        <v>5282</v>
      </c>
      <c r="D4512" t="str">
        <f>VLOOKUP(C4512,'Cost Centre'!A:B,2,)</f>
        <v>Social Services</v>
      </c>
      <c r="E4512" t="str">
        <f t="shared" si="211"/>
        <v>2</v>
      </c>
      <c r="F4512" t="s">
        <v>10886</v>
      </c>
      <c r="G4512" s="2">
        <v>0</v>
      </c>
      <c r="H4512" s="2">
        <v>0</v>
      </c>
      <c r="I4512" s="2">
        <v>0</v>
      </c>
      <c r="J4512" s="105">
        <f>SUMIF([1]MMM!$A:$A,A4512,[1]MMM!$F:$F)</f>
        <v>0</v>
      </c>
      <c r="K4512" s="2" t="s">
        <v>10</v>
      </c>
      <c r="L4512" s="2">
        <v>0</v>
      </c>
      <c r="M4512" t="s">
        <v>11298</v>
      </c>
      <c r="N4512" t="s">
        <v>12649</v>
      </c>
      <c r="O4512" t="s">
        <v>10871</v>
      </c>
      <c r="P4512" t="s">
        <v>10887</v>
      </c>
    </row>
    <row r="4513" spans="1:16" x14ac:dyDescent="0.3">
      <c r="A4513" t="s">
        <v>12683</v>
      </c>
      <c r="B4513" s="2" t="str">
        <f t="shared" si="212"/>
        <v>5282</v>
      </c>
      <c r="C4513" s="2">
        <f t="shared" si="210"/>
        <v>5282</v>
      </c>
      <c r="D4513" t="str">
        <f>VLOOKUP(C4513,'Cost Centre'!A:B,2,)</f>
        <v>Social Services</v>
      </c>
      <c r="E4513" t="str">
        <f t="shared" si="211"/>
        <v>2</v>
      </c>
      <c r="F4513" t="s">
        <v>10888</v>
      </c>
      <c r="G4513" s="2">
        <v>0</v>
      </c>
      <c r="H4513" s="2">
        <v>0</v>
      </c>
      <c r="I4513" s="2">
        <v>0</v>
      </c>
      <c r="J4513" s="105">
        <f>SUMIF([1]MMM!$A:$A,A4513,[1]MMM!$F:$F)</f>
        <v>0</v>
      </c>
      <c r="K4513" s="2" t="s">
        <v>10</v>
      </c>
      <c r="L4513" s="2">
        <v>0</v>
      </c>
      <c r="M4513" t="s">
        <v>11298</v>
      </c>
      <c r="N4513" t="s">
        <v>12649</v>
      </c>
      <c r="O4513" t="s">
        <v>10871</v>
      </c>
      <c r="P4513" t="s">
        <v>10887</v>
      </c>
    </row>
    <row r="4514" spans="1:16" x14ac:dyDescent="0.3">
      <c r="A4514" t="s">
        <v>12684</v>
      </c>
      <c r="B4514" s="2" t="str">
        <f t="shared" si="212"/>
        <v>5282</v>
      </c>
      <c r="C4514" s="2">
        <f t="shared" si="210"/>
        <v>5282</v>
      </c>
      <c r="D4514" t="str">
        <f>VLOOKUP(C4514,'Cost Centre'!A:B,2,)</f>
        <v>Social Services</v>
      </c>
      <c r="E4514" t="str">
        <f t="shared" si="211"/>
        <v>2</v>
      </c>
      <c r="F4514" t="s">
        <v>10890</v>
      </c>
      <c r="G4514" s="2">
        <v>0</v>
      </c>
      <c r="H4514" s="2">
        <v>0</v>
      </c>
      <c r="I4514" s="2">
        <v>0</v>
      </c>
      <c r="J4514" s="105">
        <f>SUMIF([1]MMM!$A:$A,A4514,[1]MMM!$F:$F)</f>
        <v>0</v>
      </c>
      <c r="K4514" s="2" t="s">
        <v>10</v>
      </c>
      <c r="L4514" s="2">
        <v>0</v>
      </c>
      <c r="M4514" t="s">
        <v>11298</v>
      </c>
      <c r="N4514" t="s">
        <v>12649</v>
      </c>
      <c r="O4514" t="s">
        <v>10871</v>
      </c>
      <c r="P4514" t="s">
        <v>10887</v>
      </c>
    </row>
    <row r="4515" spans="1:16" x14ac:dyDescent="0.3">
      <c r="A4515" t="s">
        <v>12685</v>
      </c>
      <c r="B4515" s="2" t="str">
        <f t="shared" si="212"/>
        <v>5282</v>
      </c>
      <c r="C4515" s="2">
        <f t="shared" si="210"/>
        <v>5282</v>
      </c>
      <c r="D4515" t="str">
        <f>VLOOKUP(C4515,'Cost Centre'!A:B,2,)</f>
        <v>Social Services</v>
      </c>
      <c r="E4515" t="str">
        <f t="shared" si="211"/>
        <v>2</v>
      </c>
      <c r="F4515" t="s">
        <v>10892</v>
      </c>
      <c r="G4515" s="2">
        <v>0</v>
      </c>
      <c r="H4515" s="2">
        <v>0</v>
      </c>
      <c r="I4515" s="2">
        <v>0</v>
      </c>
      <c r="J4515" s="105">
        <f>SUMIF([1]MMM!$A:$A,A4515,[1]MMM!$F:$F)</f>
        <v>0</v>
      </c>
      <c r="K4515" s="2" t="s">
        <v>10</v>
      </c>
      <c r="L4515" s="2">
        <v>0</v>
      </c>
      <c r="M4515" t="s">
        <v>11298</v>
      </c>
      <c r="N4515" t="s">
        <v>12649</v>
      </c>
      <c r="O4515" t="s">
        <v>10871</v>
      </c>
      <c r="P4515" t="s">
        <v>10887</v>
      </c>
    </row>
    <row r="4516" spans="1:16" x14ac:dyDescent="0.3">
      <c r="A4516" t="s">
        <v>12686</v>
      </c>
      <c r="B4516" s="2" t="str">
        <f t="shared" si="212"/>
        <v>5282</v>
      </c>
      <c r="C4516" s="2">
        <f t="shared" si="210"/>
        <v>5282</v>
      </c>
      <c r="D4516" t="str">
        <f>VLOOKUP(C4516,'Cost Centre'!A:B,2,)</f>
        <v>Social Services</v>
      </c>
      <c r="E4516" t="str">
        <f t="shared" si="211"/>
        <v>2</v>
      </c>
      <c r="F4516" t="s">
        <v>10894</v>
      </c>
      <c r="G4516" s="2">
        <v>0</v>
      </c>
      <c r="H4516" s="2">
        <v>0</v>
      </c>
      <c r="I4516" s="2">
        <v>0</v>
      </c>
      <c r="J4516" s="105">
        <f>SUMIF([1]MMM!$A:$A,A4516,[1]MMM!$F:$F)</f>
        <v>0</v>
      </c>
      <c r="K4516" s="2" t="s">
        <v>10</v>
      </c>
      <c r="L4516" s="2">
        <v>0</v>
      </c>
      <c r="M4516" t="s">
        <v>11298</v>
      </c>
      <c r="N4516" t="s">
        <v>12649</v>
      </c>
      <c r="O4516" t="s">
        <v>10871</v>
      </c>
      <c r="P4516" t="s">
        <v>10887</v>
      </c>
    </row>
    <row r="4517" spans="1:16" x14ac:dyDescent="0.3">
      <c r="A4517" t="s">
        <v>12687</v>
      </c>
      <c r="B4517" s="2" t="str">
        <f t="shared" si="212"/>
        <v>5282</v>
      </c>
      <c r="C4517" s="2">
        <f t="shared" si="210"/>
        <v>5282</v>
      </c>
      <c r="D4517" t="str">
        <f>VLOOKUP(C4517,'Cost Centre'!A:B,2,)</f>
        <v>Social Services</v>
      </c>
      <c r="E4517" t="str">
        <f t="shared" si="211"/>
        <v>2</v>
      </c>
      <c r="F4517" t="s">
        <v>10896</v>
      </c>
      <c r="G4517" s="2">
        <v>0</v>
      </c>
      <c r="H4517" s="2">
        <v>0</v>
      </c>
      <c r="I4517" s="2">
        <v>0</v>
      </c>
      <c r="J4517" s="105">
        <f>SUMIF([1]MMM!$A:$A,A4517,[1]MMM!$F:$F)</f>
        <v>0</v>
      </c>
      <c r="K4517" s="2" t="s">
        <v>10</v>
      </c>
      <c r="L4517" s="2">
        <v>0</v>
      </c>
      <c r="M4517" t="s">
        <v>11298</v>
      </c>
      <c r="N4517" t="s">
        <v>12649</v>
      </c>
      <c r="O4517" t="s">
        <v>10871</v>
      </c>
      <c r="P4517" t="s">
        <v>10887</v>
      </c>
    </row>
    <row r="4518" spans="1:16" x14ac:dyDescent="0.3">
      <c r="A4518" t="s">
        <v>12688</v>
      </c>
      <c r="B4518" s="2" t="str">
        <f t="shared" si="212"/>
        <v>5282</v>
      </c>
      <c r="C4518" s="2">
        <f t="shared" si="210"/>
        <v>5282</v>
      </c>
      <c r="D4518" t="str">
        <f>VLOOKUP(C4518,'Cost Centre'!A:B,2,)</f>
        <v>Social Services</v>
      </c>
      <c r="E4518" t="str">
        <f t="shared" si="211"/>
        <v>2</v>
      </c>
      <c r="F4518" t="s">
        <v>10898</v>
      </c>
      <c r="G4518" s="2">
        <v>0</v>
      </c>
      <c r="H4518" s="2">
        <v>0</v>
      </c>
      <c r="I4518" s="2">
        <v>0</v>
      </c>
      <c r="J4518" s="105">
        <f>SUMIF([1]MMM!$A:$A,A4518,[1]MMM!$F:$F)</f>
        <v>0</v>
      </c>
      <c r="K4518" s="2" t="s">
        <v>10</v>
      </c>
      <c r="L4518" s="2">
        <v>0</v>
      </c>
      <c r="M4518" t="s">
        <v>11298</v>
      </c>
      <c r="N4518" t="s">
        <v>12649</v>
      </c>
      <c r="O4518" t="s">
        <v>10871</v>
      </c>
      <c r="P4518" t="s">
        <v>10887</v>
      </c>
    </row>
    <row r="4519" spans="1:16" x14ac:dyDescent="0.3">
      <c r="A4519" t="s">
        <v>12689</v>
      </c>
      <c r="B4519" s="2" t="str">
        <f t="shared" si="212"/>
        <v>5282</v>
      </c>
      <c r="C4519" s="2">
        <f t="shared" si="210"/>
        <v>5282</v>
      </c>
      <c r="D4519" t="str">
        <f>VLOOKUP(C4519,'Cost Centre'!A:B,2,)</f>
        <v>Social Services</v>
      </c>
      <c r="E4519" t="str">
        <f t="shared" si="211"/>
        <v>2</v>
      </c>
      <c r="F4519" t="s">
        <v>10906</v>
      </c>
      <c r="G4519" s="2">
        <v>0</v>
      </c>
      <c r="H4519" s="2">
        <v>0</v>
      </c>
      <c r="I4519" s="2">
        <v>0</v>
      </c>
      <c r="J4519" s="105">
        <f>SUMIF([1]MMM!$A:$A,A4519,[1]MMM!$F:$F)</f>
        <v>0</v>
      </c>
      <c r="K4519" s="2" t="s">
        <v>10</v>
      </c>
      <c r="L4519" s="2">
        <v>0</v>
      </c>
      <c r="M4519" t="s">
        <v>11298</v>
      </c>
      <c r="N4519" t="s">
        <v>12649</v>
      </c>
      <c r="O4519" t="s">
        <v>10871</v>
      </c>
      <c r="P4519" t="s">
        <v>10887</v>
      </c>
    </row>
    <row r="4520" spans="1:16" x14ac:dyDescent="0.3">
      <c r="A4520" t="s">
        <v>12690</v>
      </c>
      <c r="B4520" s="2" t="str">
        <f t="shared" si="212"/>
        <v>5282</v>
      </c>
      <c r="C4520" s="2">
        <f t="shared" si="210"/>
        <v>5282</v>
      </c>
      <c r="D4520" t="str">
        <f>VLOOKUP(C4520,'Cost Centre'!A:B,2,)</f>
        <v>Social Services</v>
      </c>
      <c r="E4520" t="str">
        <f t="shared" si="211"/>
        <v>2</v>
      </c>
      <c r="F4520" t="s">
        <v>10907</v>
      </c>
      <c r="G4520" s="2">
        <v>0</v>
      </c>
      <c r="H4520" s="2">
        <v>0</v>
      </c>
      <c r="I4520" s="2">
        <v>0</v>
      </c>
      <c r="J4520" s="105">
        <f>SUMIF([1]MMM!$A:$A,A4520,[1]MMM!$F:$F)</f>
        <v>0</v>
      </c>
      <c r="K4520" s="2" t="s">
        <v>10</v>
      </c>
      <c r="L4520" s="2">
        <v>0</v>
      </c>
      <c r="M4520" t="s">
        <v>11298</v>
      </c>
      <c r="N4520" t="s">
        <v>12649</v>
      </c>
      <c r="O4520" t="s">
        <v>10871</v>
      </c>
      <c r="P4520" t="s">
        <v>10887</v>
      </c>
    </row>
    <row r="4521" spans="1:16" x14ac:dyDescent="0.3">
      <c r="A4521" t="s">
        <v>12691</v>
      </c>
      <c r="B4521" s="2" t="str">
        <f t="shared" si="212"/>
        <v>5282</v>
      </c>
      <c r="C4521" s="2">
        <f t="shared" si="210"/>
        <v>5282</v>
      </c>
      <c r="D4521" t="str">
        <f>VLOOKUP(C4521,'Cost Centre'!A:B,2,)</f>
        <v>Social Services</v>
      </c>
      <c r="E4521" t="str">
        <f t="shared" si="211"/>
        <v>2</v>
      </c>
      <c r="F4521" t="s">
        <v>10951</v>
      </c>
      <c r="G4521" s="2">
        <v>0</v>
      </c>
      <c r="H4521" s="2">
        <v>0</v>
      </c>
      <c r="I4521" s="2">
        <v>0</v>
      </c>
      <c r="J4521" s="105">
        <f>SUMIF([1]MMM!$A:$A,A4521,[1]MMM!$F:$F)</f>
        <v>0</v>
      </c>
      <c r="K4521" s="2" t="s">
        <v>10</v>
      </c>
      <c r="L4521" s="2">
        <v>0</v>
      </c>
      <c r="M4521" t="s">
        <v>11298</v>
      </c>
      <c r="N4521" t="s">
        <v>12649</v>
      </c>
      <c r="O4521" t="s">
        <v>10871</v>
      </c>
      <c r="P4521" t="s">
        <v>10887</v>
      </c>
    </row>
    <row r="4522" spans="1:16" x14ac:dyDescent="0.3">
      <c r="A4522" t="s">
        <v>12692</v>
      </c>
      <c r="B4522" s="2" t="str">
        <f t="shared" si="212"/>
        <v>5282</v>
      </c>
      <c r="C4522" s="2">
        <f t="shared" si="210"/>
        <v>5282</v>
      </c>
      <c r="D4522" t="str">
        <f>VLOOKUP(C4522,'Cost Centre'!A:B,2,)</f>
        <v>Social Services</v>
      </c>
      <c r="E4522" t="str">
        <f t="shared" si="211"/>
        <v>2</v>
      </c>
      <c r="F4522" t="s">
        <v>11697</v>
      </c>
      <c r="G4522" s="2">
        <v>0</v>
      </c>
      <c r="H4522" s="2">
        <v>0</v>
      </c>
      <c r="I4522" s="2">
        <v>0</v>
      </c>
      <c r="J4522" s="105">
        <f>SUMIF([1]MMM!$A:$A,A4522,[1]MMM!$F:$F)</f>
        <v>0</v>
      </c>
      <c r="K4522" s="2" t="s">
        <v>10</v>
      </c>
      <c r="L4522" s="2">
        <v>0</v>
      </c>
      <c r="M4522" t="s">
        <v>11298</v>
      </c>
      <c r="N4522" t="s">
        <v>12649</v>
      </c>
      <c r="O4522" t="s">
        <v>10871</v>
      </c>
      <c r="P4522" t="s">
        <v>10887</v>
      </c>
    </row>
    <row r="4523" spans="1:16" x14ac:dyDescent="0.3">
      <c r="A4523" t="s">
        <v>12693</v>
      </c>
      <c r="B4523" s="2" t="str">
        <f t="shared" si="212"/>
        <v>5282</v>
      </c>
      <c r="C4523" s="2">
        <f t="shared" si="210"/>
        <v>5282</v>
      </c>
      <c r="D4523" t="str">
        <f>VLOOKUP(C4523,'Cost Centre'!A:B,2,)</f>
        <v>Social Services</v>
      </c>
      <c r="E4523" t="str">
        <f t="shared" si="211"/>
        <v>2</v>
      </c>
      <c r="F4523" t="s">
        <v>11547</v>
      </c>
      <c r="G4523" s="2">
        <v>0</v>
      </c>
      <c r="H4523" s="2">
        <v>0</v>
      </c>
      <c r="I4523" s="2">
        <v>0</v>
      </c>
      <c r="J4523" s="105">
        <f>SUMIF([1]MMM!$A:$A,A4523,[1]MMM!$F:$F)</f>
        <v>0</v>
      </c>
      <c r="K4523" s="2" t="s">
        <v>10</v>
      </c>
      <c r="L4523" s="2">
        <v>0</v>
      </c>
      <c r="M4523" t="s">
        <v>11298</v>
      </c>
      <c r="N4523" t="s">
        <v>12649</v>
      </c>
      <c r="O4523" t="s">
        <v>10871</v>
      </c>
      <c r="P4523" t="s">
        <v>10887</v>
      </c>
    </row>
    <row r="4524" spans="1:16" x14ac:dyDescent="0.3">
      <c r="A4524" t="s">
        <v>12694</v>
      </c>
      <c r="B4524" s="2" t="str">
        <f t="shared" si="212"/>
        <v>5282</v>
      </c>
      <c r="C4524" s="2">
        <f t="shared" si="210"/>
        <v>5282</v>
      </c>
      <c r="D4524" t="str">
        <f>VLOOKUP(C4524,'Cost Centre'!A:B,2,)</f>
        <v>Social Services</v>
      </c>
      <c r="E4524" t="str">
        <f t="shared" si="211"/>
        <v>2</v>
      </c>
      <c r="F4524" t="s">
        <v>12695</v>
      </c>
      <c r="G4524" s="2">
        <v>0</v>
      </c>
      <c r="H4524" s="2">
        <v>0</v>
      </c>
      <c r="I4524" s="2">
        <v>0</v>
      </c>
      <c r="J4524" s="105">
        <f>SUMIF([1]MMM!$A:$A,A4524,[1]MMM!$F:$F)</f>
        <v>0</v>
      </c>
      <c r="K4524" s="2" t="s">
        <v>10</v>
      </c>
      <c r="L4524" s="2">
        <v>0</v>
      </c>
      <c r="M4524" t="s">
        <v>11298</v>
      </c>
      <c r="N4524" t="s">
        <v>12649</v>
      </c>
      <c r="O4524" t="s">
        <v>10871</v>
      </c>
      <c r="P4524" t="s">
        <v>10887</v>
      </c>
    </row>
    <row r="4525" spans="1:16" x14ac:dyDescent="0.3">
      <c r="A4525" t="s">
        <v>12696</v>
      </c>
      <c r="B4525" s="2" t="str">
        <f t="shared" si="212"/>
        <v>5282</v>
      </c>
      <c r="C4525" s="2">
        <f t="shared" si="210"/>
        <v>5282</v>
      </c>
      <c r="D4525" t="str">
        <f>VLOOKUP(C4525,'Cost Centre'!A:B,2,)</f>
        <v>Social Services</v>
      </c>
      <c r="E4525" t="str">
        <f t="shared" si="211"/>
        <v>2</v>
      </c>
      <c r="F4525" t="s">
        <v>11579</v>
      </c>
      <c r="G4525" s="2">
        <v>0</v>
      </c>
      <c r="H4525" s="2">
        <v>2237853.0099999998</v>
      </c>
      <c r="I4525" s="2">
        <v>0</v>
      </c>
      <c r="J4525" s="105">
        <f>SUMIF([1]MMM!$A:$A,A4525,[1]MMM!$F:$F)</f>
        <v>2237853.0099999998</v>
      </c>
      <c r="K4525" s="2" t="s">
        <v>10</v>
      </c>
      <c r="L4525" s="2">
        <v>14766470</v>
      </c>
      <c r="M4525" t="s">
        <v>11298</v>
      </c>
      <c r="N4525" t="s">
        <v>12649</v>
      </c>
      <c r="O4525" t="s">
        <v>10871</v>
      </c>
      <c r="P4525" t="s">
        <v>10887</v>
      </c>
    </row>
    <row r="4526" spans="1:16" x14ac:dyDescent="0.3">
      <c r="A4526" t="s">
        <v>12697</v>
      </c>
      <c r="B4526" s="2" t="str">
        <f t="shared" si="212"/>
        <v>5282</v>
      </c>
      <c r="C4526" s="2">
        <f t="shared" si="210"/>
        <v>5282</v>
      </c>
      <c r="D4526" t="str">
        <f>VLOOKUP(C4526,'Cost Centre'!A:B,2,)</f>
        <v>Social Services</v>
      </c>
      <c r="E4526" t="str">
        <f t="shared" si="211"/>
        <v>2</v>
      </c>
      <c r="F4526" t="s">
        <v>12698</v>
      </c>
      <c r="G4526" s="2">
        <v>0</v>
      </c>
      <c r="H4526" s="2">
        <v>0</v>
      </c>
      <c r="I4526" s="2">
        <v>0</v>
      </c>
      <c r="J4526" s="105">
        <f>SUMIF([1]MMM!$A:$A,A4526,[1]MMM!$F:$F)</f>
        <v>0</v>
      </c>
      <c r="K4526" s="2" t="s">
        <v>10</v>
      </c>
      <c r="L4526" s="2">
        <v>0</v>
      </c>
      <c r="M4526" t="s">
        <v>11298</v>
      </c>
      <c r="N4526" t="s">
        <v>12649</v>
      </c>
      <c r="O4526" t="s">
        <v>10871</v>
      </c>
      <c r="P4526" t="s">
        <v>10887</v>
      </c>
    </row>
    <row r="4527" spans="1:16" x14ac:dyDescent="0.3">
      <c r="A4527" t="s">
        <v>12699</v>
      </c>
      <c r="B4527" s="2" t="str">
        <f t="shared" si="212"/>
        <v>5282</v>
      </c>
      <c r="C4527" s="2">
        <f t="shared" si="210"/>
        <v>5282</v>
      </c>
      <c r="D4527" t="str">
        <f>VLOOKUP(C4527,'Cost Centre'!A:B,2,)</f>
        <v>Social Services</v>
      </c>
      <c r="E4527" s="109" t="str">
        <f t="shared" si="211"/>
        <v>3</v>
      </c>
      <c r="F4527" t="s">
        <v>444</v>
      </c>
      <c r="G4527" s="2">
        <v>0</v>
      </c>
      <c r="H4527" s="2">
        <v>0</v>
      </c>
      <c r="I4527" s="2">
        <v>0</v>
      </c>
      <c r="J4527" s="105">
        <f>SUMIF([1]MMM!$A:$A,A4527,[1]MMM!$F:$F)</f>
        <v>0</v>
      </c>
      <c r="K4527" s="2" t="s">
        <v>10</v>
      </c>
      <c r="L4527" s="2">
        <v>0</v>
      </c>
      <c r="M4527" t="s">
        <v>11298</v>
      </c>
      <c r="N4527" t="s">
        <v>12649</v>
      </c>
      <c r="O4527" t="s">
        <v>10908</v>
      </c>
      <c r="P4527" t="s">
        <v>10953</v>
      </c>
    </row>
    <row r="4528" spans="1:16" x14ac:dyDescent="0.3">
      <c r="A4528" t="s">
        <v>12700</v>
      </c>
      <c r="B4528" s="2" t="str">
        <f t="shared" si="212"/>
        <v>5282</v>
      </c>
      <c r="C4528" s="2">
        <f t="shared" si="210"/>
        <v>5282</v>
      </c>
      <c r="D4528" t="str">
        <f>VLOOKUP(C4528,'Cost Centre'!A:B,2,)</f>
        <v>Social Services</v>
      </c>
      <c r="E4528" s="109">
        <v>2</v>
      </c>
      <c r="F4528" t="s">
        <v>445</v>
      </c>
      <c r="G4528" s="2">
        <v>0</v>
      </c>
      <c r="H4528" s="2">
        <v>0</v>
      </c>
      <c r="I4528" s="2">
        <v>0</v>
      </c>
      <c r="J4528" s="105">
        <f>SUMIF([1]MMM!$A:$A,A4528,[1]MMM!$F:$F)</f>
        <v>0</v>
      </c>
      <c r="K4528" s="2" t="s">
        <v>10</v>
      </c>
      <c r="L4528" s="2">
        <v>0</v>
      </c>
      <c r="M4528" t="s">
        <v>11298</v>
      </c>
      <c r="N4528" t="s">
        <v>12649</v>
      </c>
      <c r="O4528" t="s">
        <v>10908</v>
      </c>
      <c r="P4528" t="s">
        <v>10953</v>
      </c>
    </row>
    <row r="4529" spans="1:16" x14ac:dyDescent="0.3">
      <c r="A4529" t="s">
        <v>12701</v>
      </c>
      <c r="B4529" s="2" t="str">
        <f t="shared" si="212"/>
        <v>5282</v>
      </c>
      <c r="C4529" s="2">
        <f t="shared" si="210"/>
        <v>5282</v>
      </c>
      <c r="D4529" t="str">
        <f>VLOOKUP(C4529,'Cost Centre'!A:B,2,)</f>
        <v>Social Services</v>
      </c>
      <c r="E4529" s="109" t="str">
        <f t="shared" si="211"/>
        <v>3</v>
      </c>
      <c r="F4529" t="s">
        <v>2130</v>
      </c>
      <c r="G4529" s="2">
        <v>0</v>
      </c>
      <c r="H4529" s="2">
        <v>0</v>
      </c>
      <c r="I4529" s="2">
        <v>0</v>
      </c>
      <c r="J4529" s="105">
        <f>SUMIF([1]MMM!$A:$A,A4529,[1]MMM!$F:$F)</f>
        <v>0</v>
      </c>
      <c r="K4529" s="2" t="s">
        <v>10</v>
      </c>
      <c r="L4529" s="2">
        <v>0</v>
      </c>
      <c r="M4529" t="s">
        <v>11298</v>
      </c>
      <c r="N4529" t="s">
        <v>12649</v>
      </c>
      <c r="O4529" t="s">
        <v>10908</v>
      </c>
      <c r="P4529" t="s">
        <v>10953</v>
      </c>
    </row>
    <row r="4530" spans="1:16" x14ac:dyDescent="0.3">
      <c r="A4530" t="s">
        <v>12702</v>
      </c>
      <c r="B4530" s="2" t="str">
        <f t="shared" si="212"/>
        <v>5282</v>
      </c>
      <c r="C4530" s="2">
        <f t="shared" si="210"/>
        <v>5282</v>
      </c>
      <c r="D4530" t="str">
        <f>VLOOKUP(C4530,'Cost Centre'!A:B,2,)</f>
        <v>Social Services</v>
      </c>
      <c r="E4530" s="109">
        <v>2</v>
      </c>
      <c r="F4530" t="s">
        <v>2131</v>
      </c>
      <c r="G4530" s="2">
        <v>0</v>
      </c>
      <c r="H4530" s="2">
        <v>0</v>
      </c>
      <c r="I4530" s="2">
        <v>0</v>
      </c>
      <c r="J4530" s="105">
        <f>SUMIF([1]MMM!$A:$A,A4530,[1]MMM!$F:$F)</f>
        <v>0</v>
      </c>
      <c r="K4530" s="2" t="s">
        <v>10</v>
      </c>
      <c r="L4530" s="2">
        <v>0</v>
      </c>
      <c r="M4530" t="s">
        <v>11298</v>
      </c>
      <c r="N4530" t="s">
        <v>12649</v>
      </c>
      <c r="O4530" t="s">
        <v>10908</v>
      </c>
      <c r="P4530" t="s">
        <v>10953</v>
      </c>
    </row>
    <row r="4531" spans="1:16" x14ac:dyDescent="0.3">
      <c r="A4531" t="s">
        <v>12703</v>
      </c>
      <c r="B4531" s="2" t="str">
        <f t="shared" si="212"/>
        <v>5282</v>
      </c>
      <c r="C4531" s="2">
        <f t="shared" si="210"/>
        <v>5282</v>
      </c>
      <c r="D4531" t="str">
        <f>VLOOKUP(C4531,'Cost Centre'!A:B,2,)</f>
        <v>Social Services</v>
      </c>
      <c r="E4531" s="109" t="str">
        <f t="shared" si="211"/>
        <v>3</v>
      </c>
      <c r="F4531" t="s">
        <v>2132</v>
      </c>
      <c r="G4531" s="2">
        <v>0</v>
      </c>
      <c r="H4531" s="2">
        <v>0</v>
      </c>
      <c r="I4531" s="2">
        <v>0</v>
      </c>
      <c r="J4531" s="105">
        <f>SUMIF([1]MMM!$A:$A,A4531,[1]MMM!$F:$F)</f>
        <v>0</v>
      </c>
      <c r="K4531" s="2" t="s">
        <v>10</v>
      </c>
      <c r="L4531" s="2">
        <v>0</v>
      </c>
      <c r="M4531" t="s">
        <v>11298</v>
      </c>
      <c r="N4531" t="s">
        <v>12649</v>
      </c>
      <c r="O4531" t="s">
        <v>10908</v>
      </c>
      <c r="P4531" t="s">
        <v>10953</v>
      </c>
    </row>
    <row r="4532" spans="1:16" x14ac:dyDescent="0.3">
      <c r="A4532" t="s">
        <v>12704</v>
      </c>
      <c r="B4532" s="2" t="str">
        <f t="shared" si="212"/>
        <v>5282</v>
      </c>
      <c r="C4532" s="2">
        <f t="shared" si="210"/>
        <v>5282</v>
      </c>
      <c r="D4532" t="str">
        <f>VLOOKUP(C4532,'Cost Centre'!A:B,2,)</f>
        <v>Social Services</v>
      </c>
      <c r="E4532" s="109">
        <v>2</v>
      </c>
      <c r="F4532" t="s">
        <v>2133</v>
      </c>
      <c r="G4532" s="2">
        <v>0</v>
      </c>
      <c r="H4532" s="2">
        <v>4.07</v>
      </c>
      <c r="I4532" s="2">
        <v>0</v>
      </c>
      <c r="J4532" s="105">
        <f>SUMIF([1]MMM!$A:$A,A4532,[1]MMM!$F:$F)</f>
        <v>4.07</v>
      </c>
      <c r="K4532" s="2" t="s">
        <v>10</v>
      </c>
      <c r="L4532" s="2">
        <v>0</v>
      </c>
      <c r="M4532" t="s">
        <v>11298</v>
      </c>
      <c r="N4532" t="s">
        <v>12649</v>
      </c>
      <c r="O4532" t="s">
        <v>10908</v>
      </c>
      <c r="P4532" t="s">
        <v>10953</v>
      </c>
    </row>
    <row r="4533" spans="1:16" x14ac:dyDescent="0.3">
      <c r="A4533" t="s">
        <v>12705</v>
      </c>
      <c r="B4533" s="2" t="str">
        <f t="shared" si="212"/>
        <v>5282</v>
      </c>
      <c r="C4533" s="2">
        <f t="shared" si="210"/>
        <v>5282</v>
      </c>
      <c r="D4533" t="str">
        <f>VLOOKUP(C4533,'Cost Centre'!A:B,2,)</f>
        <v>Social Services</v>
      </c>
      <c r="E4533" s="109">
        <v>2</v>
      </c>
      <c r="F4533" t="s">
        <v>453</v>
      </c>
      <c r="G4533" s="2">
        <v>0</v>
      </c>
      <c r="H4533" s="2">
        <v>0</v>
      </c>
      <c r="I4533" s="2">
        <v>0</v>
      </c>
      <c r="J4533" s="105">
        <f>SUMIF([1]MMM!$A:$A,A4533,[1]MMM!$F:$F)</f>
        <v>0</v>
      </c>
      <c r="K4533" s="2" t="s">
        <v>10</v>
      </c>
      <c r="L4533" s="2">
        <v>0</v>
      </c>
      <c r="M4533" t="s">
        <v>11298</v>
      </c>
      <c r="N4533" t="s">
        <v>12649</v>
      </c>
      <c r="O4533" t="s">
        <v>10908</v>
      </c>
      <c r="P4533" t="s">
        <v>10956</v>
      </c>
    </row>
    <row r="4534" spans="1:16" x14ac:dyDescent="0.3">
      <c r="A4534" t="s">
        <v>12706</v>
      </c>
      <c r="B4534" s="2" t="str">
        <f t="shared" si="212"/>
        <v>5282</v>
      </c>
      <c r="C4534" s="2">
        <f t="shared" si="210"/>
        <v>5282</v>
      </c>
      <c r="D4534" t="str">
        <f>VLOOKUP(C4534,'Cost Centre'!A:B,2,)</f>
        <v>Social Services</v>
      </c>
      <c r="E4534" s="109">
        <v>2</v>
      </c>
      <c r="F4534" t="s">
        <v>512</v>
      </c>
      <c r="G4534" s="2">
        <v>0</v>
      </c>
      <c r="H4534" s="2">
        <v>0</v>
      </c>
      <c r="I4534" s="2">
        <v>0</v>
      </c>
      <c r="J4534" s="105">
        <f>SUMIF([1]MMM!$A:$A,A4534,[1]MMM!$F:$F)</f>
        <v>0</v>
      </c>
      <c r="K4534" s="2" t="s">
        <v>10</v>
      </c>
      <c r="L4534" s="2">
        <v>0</v>
      </c>
      <c r="M4534" t="s">
        <v>11298</v>
      </c>
      <c r="N4534" t="s">
        <v>12649</v>
      </c>
      <c r="O4534" t="s">
        <v>10908</v>
      </c>
      <c r="P4534" t="s">
        <v>10956</v>
      </c>
    </row>
    <row r="4535" spans="1:16" x14ac:dyDescent="0.3">
      <c r="A4535" t="s">
        <v>12707</v>
      </c>
      <c r="B4535" s="2" t="str">
        <f t="shared" si="212"/>
        <v>5282</v>
      </c>
      <c r="C4535" s="2">
        <f t="shared" si="210"/>
        <v>5282</v>
      </c>
      <c r="D4535" t="str">
        <f>VLOOKUP(C4535,'Cost Centre'!A:B,2,)</f>
        <v>Social Services</v>
      </c>
      <c r="E4535" s="109">
        <v>2</v>
      </c>
      <c r="F4535" t="s">
        <v>458</v>
      </c>
      <c r="G4535" s="2">
        <v>0</v>
      </c>
      <c r="H4535" s="2">
        <v>0</v>
      </c>
      <c r="I4535" s="2">
        <v>0</v>
      </c>
      <c r="J4535" s="105">
        <f>SUMIF([1]MMM!$A:$A,A4535,[1]MMM!$F:$F)</f>
        <v>0</v>
      </c>
      <c r="K4535" s="2" t="s">
        <v>10</v>
      </c>
      <c r="L4535" s="2">
        <v>0</v>
      </c>
      <c r="M4535" t="s">
        <v>11298</v>
      </c>
      <c r="N4535" t="s">
        <v>12649</v>
      </c>
      <c r="O4535" t="s">
        <v>10908</v>
      </c>
      <c r="P4535" t="s">
        <v>10958</v>
      </c>
    </row>
    <row r="4536" spans="1:16" x14ac:dyDescent="0.3">
      <c r="A4536" t="s">
        <v>12708</v>
      </c>
      <c r="B4536" s="2" t="str">
        <f t="shared" si="212"/>
        <v>5282</v>
      </c>
      <c r="C4536" s="2">
        <f t="shared" si="210"/>
        <v>5282</v>
      </c>
      <c r="D4536" t="str">
        <f>VLOOKUP(C4536,'Cost Centre'!A:B,2,)</f>
        <v>Social Services</v>
      </c>
      <c r="E4536" s="109">
        <v>2</v>
      </c>
      <c r="F4536" t="s">
        <v>516</v>
      </c>
      <c r="G4536" s="2">
        <v>0</v>
      </c>
      <c r="H4536" s="2">
        <v>0</v>
      </c>
      <c r="I4536" s="2">
        <v>0</v>
      </c>
      <c r="J4536" s="105">
        <f>SUMIF([1]MMM!$A:$A,A4536,[1]MMM!$F:$F)</f>
        <v>0</v>
      </c>
      <c r="K4536" s="2" t="s">
        <v>10</v>
      </c>
      <c r="L4536" s="2">
        <v>0</v>
      </c>
      <c r="M4536" t="s">
        <v>11298</v>
      </c>
      <c r="N4536" t="s">
        <v>12649</v>
      </c>
      <c r="O4536" t="s">
        <v>10908</v>
      </c>
      <c r="P4536" t="s">
        <v>10958</v>
      </c>
    </row>
    <row r="4537" spans="1:16" x14ac:dyDescent="0.3">
      <c r="A4537" t="s">
        <v>12709</v>
      </c>
      <c r="B4537" s="2" t="str">
        <f t="shared" si="212"/>
        <v>5282</v>
      </c>
      <c r="C4537" s="2">
        <f t="shared" si="210"/>
        <v>5282</v>
      </c>
      <c r="D4537" t="str">
        <f>VLOOKUP(C4537,'Cost Centre'!A:B,2,)</f>
        <v>Social Services</v>
      </c>
      <c r="E4537" t="str">
        <f t="shared" si="211"/>
        <v>3</v>
      </c>
      <c r="F4537" t="s">
        <v>2144</v>
      </c>
      <c r="G4537" s="2">
        <v>0</v>
      </c>
      <c r="H4537" s="2">
        <v>0</v>
      </c>
      <c r="I4537" s="2">
        <v>0</v>
      </c>
      <c r="J4537" s="105">
        <f>SUMIF([1]MMM!$A:$A,A4537,[1]MMM!$F:$F)</f>
        <v>0</v>
      </c>
      <c r="K4537" s="2" t="s">
        <v>10</v>
      </c>
      <c r="L4537" s="2">
        <v>0</v>
      </c>
      <c r="M4537" t="s">
        <v>11298</v>
      </c>
      <c r="N4537" t="s">
        <v>12649</v>
      </c>
      <c r="O4537" t="s">
        <v>10908</v>
      </c>
      <c r="P4537" t="s">
        <v>10909</v>
      </c>
    </row>
    <row r="4538" spans="1:16" x14ac:dyDescent="0.3">
      <c r="A4538" t="s">
        <v>12710</v>
      </c>
      <c r="B4538" s="2" t="str">
        <f t="shared" si="212"/>
        <v>5282</v>
      </c>
      <c r="C4538" s="2">
        <f t="shared" si="210"/>
        <v>5282</v>
      </c>
      <c r="D4538" t="str">
        <f>VLOOKUP(C4538,'Cost Centre'!A:B,2,)</f>
        <v>Social Services</v>
      </c>
      <c r="E4538" t="str">
        <f t="shared" si="211"/>
        <v>3</v>
      </c>
      <c r="F4538" t="s">
        <v>2145</v>
      </c>
      <c r="G4538" s="2">
        <v>0</v>
      </c>
      <c r="H4538" s="2">
        <v>0</v>
      </c>
      <c r="I4538" s="2">
        <v>0</v>
      </c>
      <c r="J4538" s="105">
        <f>SUMIF([1]MMM!$A:$A,A4538,[1]MMM!$F:$F)</f>
        <v>0</v>
      </c>
      <c r="K4538" s="2" t="s">
        <v>10</v>
      </c>
      <c r="L4538" s="2">
        <v>0</v>
      </c>
      <c r="M4538" t="s">
        <v>11298</v>
      </c>
      <c r="N4538" t="s">
        <v>12649</v>
      </c>
      <c r="O4538" t="s">
        <v>10908</v>
      </c>
      <c r="P4538" t="s">
        <v>10909</v>
      </c>
    </row>
    <row r="4539" spans="1:16" x14ac:dyDescent="0.3">
      <c r="A4539" t="s">
        <v>12711</v>
      </c>
      <c r="B4539" s="2" t="str">
        <f t="shared" si="212"/>
        <v>5282</v>
      </c>
      <c r="C4539" s="2">
        <f t="shared" si="210"/>
        <v>5282</v>
      </c>
      <c r="D4539" t="str">
        <f>VLOOKUP(C4539,'Cost Centre'!A:B,2,)</f>
        <v>Social Services</v>
      </c>
      <c r="E4539" t="str">
        <f t="shared" si="211"/>
        <v>3</v>
      </c>
      <c r="F4539" t="s">
        <v>10944</v>
      </c>
      <c r="G4539" s="2">
        <v>0</v>
      </c>
      <c r="H4539" s="2">
        <v>0</v>
      </c>
      <c r="I4539" s="2">
        <v>0</v>
      </c>
      <c r="J4539" s="105">
        <f>SUMIF([1]MMM!$A:$A,A4539,[1]MMM!$F:$F)</f>
        <v>0</v>
      </c>
      <c r="K4539" s="2" t="s">
        <v>10</v>
      </c>
      <c r="L4539" s="2">
        <v>0</v>
      </c>
      <c r="M4539" t="s">
        <v>11298</v>
      </c>
      <c r="N4539" t="s">
        <v>12649</v>
      </c>
      <c r="O4539" t="s">
        <v>10908</v>
      </c>
      <c r="P4539" t="s">
        <v>10910</v>
      </c>
    </row>
    <row r="4540" spans="1:16" x14ac:dyDescent="0.3">
      <c r="A4540" t="s">
        <v>12712</v>
      </c>
      <c r="B4540" s="2" t="str">
        <f t="shared" si="212"/>
        <v>5282</v>
      </c>
      <c r="C4540" s="2">
        <f t="shared" si="210"/>
        <v>5282</v>
      </c>
      <c r="D4540" t="str">
        <f>VLOOKUP(C4540,'Cost Centre'!A:B,2,)</f>
        <v>Social Services</v>
      </c>
      <c r="E4540" t="str">
        <f t="shared" si="211"/>
        <v>3</v>
      </c>
      <c r="F4540" t="s">
        <v>10945</v>
      </c>
      <c r="G4540" s="2">
        <v>0</v>
      </c>
      <c r="H4540" s="2">
        <v>0</v>
      </c>
      <c r="I4540" s="2">
        <v>0</v>
      </c>
      <c r="J4540" s="105">
        <f>SUMIF([1]MMM!$A:$A,A4540,[1]MMM!$F:$F)</f>
        <v>0</v>
      </c>
      <c r="K4540" s="2" t="s">
        <v>10</v>
      </c>
      <c r="L4540" s="2">
        <v>38293</v>
      </c>
      <c r="M4540" t="s">
        <v>11298</v>
      </c>
      <c r="N4540" t="s">
        <v>12649</v>
      </c>
      <c r="O4540" t="s">
        <v>10908</v>
      </c>
      <c r="P4540" t="s">
        <v>10910</v>
      </c>
    </row>
    <row r="4541" spans="1:16" x14ac:dyDescent="0.3">
      <c r="A4541" t="s">
        <v>12713</v>
      </c>
      <c r="B4541" s="2" t="str">
        <f t="shared" si="212"/>
        <v>5282</v>
      </c>
      <c r="C4541" s="2">
        <f t="shared" si="210"/>
        <v>5282</v>
      </c>
      <c r="D4541" t="str">
        <f>VLOOKUP(C4541,'Cost Centre'!A:B,2,)</f>
        <v>Social Services</v>
      </c>
      <c r="E4541" t="str">
        <f t="shared" si="211"/>
        <v>3</v>
      </c>
      <c r="F4541" t="s">
        <v>10945</v>
      </c>
      <c r="G4541" s="2">
        <v>0</v>
      </c>
      <c r="H4541" s="2">
        <v>0</v>
      </c>
      <c r="I4541" s="2">
        <v>0</v>
      </c>
      <c r="J4541" s="105">
        <f>SUMIF([1]MMM!$A:$A,A4541,[1]MMM!$F:$F)</f>
        <v>0</v>
      </c>
      <c r="K4541" s="2" t="s">
        <v>10</v>
      </c>
      <c r="L4541" s="2">
        <v>0</v>
      </c>
      <c r="M4541" t="s">
        <v>11298</v>
      </c>
      <c r="N4541" t="s">
        <v>12649</v>
      </c>
      <c r="O4541" t="s">
        <v>10908</v>
      </c>
      <c r="P4541" t="s">
        <v>10910</v>
      </c>
    </row>
    <row r="4542" spans="1:16" x14ac:dyDescent="0.3">
      <c r="A4542" t="s">
        <v>12714</v>
      </c>
      <c r="B4542" s="2" t="str">
        <f t="shared" si="212"/>
        <v>5282</v>
      </c>
      <c r="C4542" s="2">
        <f t="shared" si="210"/>
        <v>5282</v>
      </c>
      <c r="D4542" t="str">
        <f>VLOOKUP(C4542,'Cost Centre'!A:B,2,)</f>
        <v>Social Services</v>
      </c>
      <c r="E4542" t="str">
        <f t="shared" si="211"/>
        <v>3</v>
      </c>
      <c r="F4542" t="s">
        <v>2148</v>
      </c>
      <c r="G4542" s="2">
        <v>0</v>
      </c>
      <c r="H4542" s="2">
        <v>0</v>
      </c>
      <c r="I4542" s="2">
        <v>0</v>
      </c>
      <c r="J4542" s="105">
        <f>SUMIF([1]MMM!$A:$A,A4542,[1]MMM!$F:$F)</f>
        <v>0</v>
      </c>
      <c r="K4542" s="2" t="s">
        <v>10</v>
      </c>
      <c r="L4542" s="2">
        <v>0</v>
      </c>
      <c r="M4542" t="s">
        <v>11298</v>
      </c>
      <c r="N4542" t="s">
        <v>12649</v>
      </c>
      <c r="O4542" t="s">
        <v>10908</v>
      </c>
      <c r="P4542" t="s">
        <v>10910</v>
      </c>
    </row>
    <row r="4543" spans="1:16" x14ac:dyDescent="0.3">
      <c r="A4543" t="s">
        <v>12715</v>
      </c>
      <c r="B4543" s="2" t="str">
        <f t="shared" si="212"/>
        <v>5282</v>
      </c>
      <c r="C4543" s="2">
        <f t="shared" si="210"/>
        <v>5282</v>
      </c>
      <c r="D4543" t="str">
        <f>VLOOKUP(C4543,'Cost Centre'!A:B,2,)</f>
        <v>Social Services</v>
      </c>
      <c r="E4543" t="str">
        <f t="shared" si="211"/>
        <v>3</v>
      </c>
      <c r="F4543" t="s">
        <v>2148</v>
      </c>
      <c r="G4543" s="2">
        <v>0</v>
      </c>
      <c r="H4543" s="2">
        <v>0</v>
      </c>
      <c r="I4543" s="2">
        <v>0</v>
      </c>
      <c r="J4543" s="105">
        <f>SUMIF([1]MMM!$A:$A,A4543,[1]MMM!$F:$F)</f>
        <v>0</v>
      </c>
      <c r="K4543" s="2" t="s">
        <v>10</v>
      </c>
      <c r="L4543" s="2">
        <v>0</v>
      </c>
      <c r="M4543" t="s">
        <v>11298</v>
      </c>
      <c r="N4543" t="s">
        <v>12649</v>
      </c>
      <c r="O4543" t="s">
        <v>10908</v>
      </c>
      <c r="P4543" t="s">
        <v>10910</v>
      </c>
    </row>
    <row r="4544" spans="1:16" x14ac:dyDescent="0.3">
      <c r="A4544" t="s">
        <v>12716</v>
      </c>
      <c r="B4544" s="2" t="str">
        <f t="shared" si="212"/>
        <v>5282</v>
      </c>
      <c r="C4544" s="2">
        <f t="shared" si="210"/>
        <v>5282</v>
      </c>
      <c r="D4544" t="str">
        <f>VLOOKUP(C4544,'Cost Centre'!A:B,2,)</f>
        <v>Social Services</v>
      </c>
      <c r="E4544" t="str">
        <f t="shared" si="211"/>
        <v>3</v>
      </c>
      <c r="F4544" t="s">
        <v>2157</v>
      </c>
      <c r="G4544" s="2">
        <v>0</v>
      </c>
      <c r="H4544" s="2">
        <v>0</v>
      </c>
      <c r="I4544" s="2">
        <v>0</v>
      </c>
      <c r="J4544" s="105">
        <f>SUMIF([1]MMM!$A:$A,A4544,[1]MMM!$F:$F)</f>
        <v>0</v>
      </c>
      <c r="K4544" s="2" t="s">
        <v>10</v>
      </c>
      <c r="L4544" s="2">
        <v>0</v>
      </c>
      <c r="M4544" t="s">
        <v>11298</v>
      </c>
      <c r="N4544" t="s">
        <v>12649</v>
      </c>
      <c r="O4544" t="s">
        <v>10908</v>
      </c>
      <c r="P4544" t="s">
        <v>11596</v>
      </c>
    </row>
    <row r="4545" spans="1:16" x14ac:dyDescent="0.3">
      <c r="A4545" t="s">
        <v>12717</v>
      </c>
      <c r="B4545" s="2" t="str">
        <f t="shared" si="212"/>
        <v>5282</v>
      </c>
      <c r="C4545" s="2">
        <f t="shared" si="210"/>
        <v>5282</v>
      </c>
      <c r="D4545" t="str">
        <f>VLOOKUP(C4545,'Cost Centre'!A:B,2,)</f>
        <v>Social Services</v>
      </c>
      <c r="E4545" t="str">
        <f t="shared" si="211"/>
        <v>3</v>
      </c>
      <c r="F4545" t="s">
        <v>10912</v>
      </c>
      <c r="G4545" s="2">
        <v>0</v>
      </c>
      <c r="H4545" s="2">
        <v>0</v>
      </c>
      <c r="I4545" s="2">
        <v>-9780770.75</v>
      </c>
      <c r="J4545" s="105">
        <f>SUMIF([1]MMM!$A:$A,A4545,[1]MMM!$F:$F)</f>
        <v>-9780770.75</v>
      </c>
      <c r="K4545" s="2" t="s">
        <v>10</v>
      </c>
      <c r="L4545" s="2">
        <v>0</v>
      </c>
      <c r="M4545" t="s">
        <v>11298</v>
      </c>
      <c r="N4545" t="s">
        <v>12649</v>
      </c>
      <c r="O4545" t="s">
        <v>10908</v>
      </c>
      <c r="P4545" t="s">
        <v>10913</v>
      </c>
    </row>
    <row r="4546" spans="1:16" x14ac:dyDescent="0.3">
      <c r="A4546" t="s">
        <v>12718</v>
      </c>
      <c r="B4546" s="2" t="str">
        <f t="shared" si="212"/>
        <v>5282</v>
      </c>
      <c r="C4546" s="2">
        <f t="shared" ref="C4546:C4609" si="213">VALUE(B4546)</f>
        <v>5282</v>
      </c>
      <c r="D4546" t="str">
        <f>VLOOKUP(C4546,'Cost Centre'!A:B,2,)</f>
        <v>Social Services</v>
      </c>
      <c r="E4546" t="str">
        <f t="shared" ref="E4546:E4609" si="214">MID(A4546,5,1)</f>
        <v>3</v>
      </c>
      <c r="F4546" t="s">
        <v>10915</v>
      </c>
      <c r="G4546" s="2">
        <v>0</v>
      </c>
      <c r="H4546" s="2">
        <v>0</v>
      </c>
      <c r="I4546" s="2">
        <v>0</v>
      </c>
      <c r="J4546" s="105">
        <f>SUMIF([1]MMM!$A:$A,A4546,[1]MMM!$F:$F)</f>
        <v>0</v>
      </c>
      <c r="K4546" s="2" t="s">
        <v>10</v>
      </c>
      <c r="L4546" s="2">
        <v>0</v>
      </c>
      <c r="M4546" t="s">
        <v>11298</v>
      </c>
      <c r="N4546" t="s">
        <v>12649</v>
      </c>
      <c r="O4546" t="s">
        <v>10908</v>
      </c>
      <c r="P4546" t="s">
        <v>10913</v>
      </c>
    </row>
    <row r="4547" spans="1:16" x14ac:dyDescent="0.3">
      <c r="A4547" t="s">
        <v>12719</v>
      </c>
      <c r="B4547" s="2" t="str">
        <f t="shared" ref="B4547:B4610" si="215">MID(A4547,1,4)</f>
        <v>5282</v>
      </c>
      <c r="C4547" s="2">
        <f t="shared" si="213"/>
        <v>5282</v>
      </c>
      <c r="D4547" t="str">
        <f>VLOOKUP(C4547,'Cost Centre'!A:B,2,)</f>
        <v>Social Services</v>
      </c>
      <c r="E4547" t="str">
        <f t="shared" si="214"/>
        <v>6</v>
      </c>
      <c r="F4547" t="s">
        <v>11211</v>
      </c>
      <c r="G4547" s="2">
        <v>0</v>
      </c>
      <c r="H4547" s="2">
        <v>0</v>
      </c>
      <c r="I4547" s="2">
        <v>0</v>
      </c>
      <c r="J4547" s="105">
        <f>SUMIF([1]MMM!$A:$A,A4547,[1]MMM!$F:$F)</f>
        <v>0</v>
      </c>
      <c r="K4547" s="2" t="s">
        <v>460</v>
      </c>
      <c r="L4547" s="2">
        <v>0</v>
      </c>
      <c r="M4547" t="s">
        <v>11298</v>
      </c>
      <c r="N4547" t="s">
        <v>12649</v>
      </c>
      <c r="O4547" t="s">
        <v>10962</v>
      </c>
      <c r="P4547" t="s">
        <v>11212</v>
      </c>
    </row>
    <row r="4548" spans="1:16" x14ac:dyDescent="0.3">
      <c r="A4548" t="s">
        <v>12720</v>
      </c>
      <c r="B4548" s="2" t="str">
        <f t="shared" si="215"/>
        <v>5282</v>
      </c>
      <c r="C4548" s="2">
        <f t="shared" si="213"/>
        <v>5282</v>
      </c>
      <c r="D4548" t="str">
        <f>VLOOKUP(C4548,'Cost Centre'!A:B,2,)</f>
        <v>Social Services</v>
      </c>
      <c r="E4548" t="str">
        <f t="shared" si="214"/>
        <v>6</v>
      </c>
      <c r="F4548" t="s">
        <v>12721</v>
      </c>
      <c r="G4548" s="2">
        <v>0</v>
      </c>
      <c r="H4548" s="2">
        <v>0</v>
      </c>
      <c r="I4548" s="2">
        <v>0</v>
      </c>
      <c r="J4548" s="105">
        <f>SUMIF([1]MMM!$A:$A,A4548,[1]MMM!$F:$F)</f>
        <v>0</v>
      </c>
      <c r="K4548" s="2" t="s">
        <v>10</v>
      </c>
      <c r="L4548" s="2">
        <v>0</v>
      </c>
      <c r="M4548" t="s">
        <v>11298</v>
      </c>
      <c r="N4548" t="s">
        <v>12649</v>
      </c>
      <c r="O4548" t="s">
        <v>10962</v>
      </c>
      <c r="P4548" t="s">
        <v>11212</v>
      </c>
    </row>
    <row r="4549" spans="1:16" x14ac:dyDescent="0.3">
      <c r="A4549" t="s">
        <v>12722</v>
      </c>
      <c r="B4549" s="2" t="str">
        <f t="shared" si="215"/>
        <v>5282</v>
      </c>
      <c r="C4549" s="2">
        <f t="shared" si="213"/>
        <v>5282</v>
      </c>
      <c r="D4549" t="str">
        <f>VLOOKUP(C4549,'Cost Centre'!A:B,2,)</f>
        <v>Social Services</v>
      </c>
      <c r="E4549" t="str">
        <f t="shared" si="214"/>
        <v>6</v>
      </c>
      <c r="F4549" t="s">
        <v>12723</v>
      </c>
      <c r="G4549" s="2">
        <v>0</v>
      </c>
      <c r="H4549" s="2">
        <v>0</v>
      </c>
      <c r="I4549" s="2">
        <v>0</v>
      </c>
      <c r="J4549" s="105">
        <f>SUMIF([1]MMM!$A:$A,A4549,[1]MMM!$F:$F)</f>
        <v>0</v>
      </c>
      <c r="K4549" s="2" t="s">
        <v>10</v>
      </c>
      <c r="L4549" s="2">
        <v>0</v>
      </c>
      <c r="M4549" t="s">
        <v>11298</v>
      </c>
      <c r="N4549" t="s">
        <v>12649</v>
      </c>
      <c r="O4549" t="s">
        <v>10962</v>
      </c>
      <c r="P4549" t="s">
        <v>11212</v>
      </c>
    </row>
    <row r="4550" spans="1:16" x14ac:dyDescent="0.3">
      <c r="A4550" t="s">
        <v>12724</v>
      </c>
      <c r="B4550" s="2" t="str">
        <f t="shared" si="215"/>
        <v>5282</v>
      </c>
      <c r="C4550" s="2">
        <f t="shared" si="213"/>
        <v>5282</v>
      </c>
      <c r="D4550" t="str">
        <f>VLOOKUP(C4550,'Cost Centre'!A:B,2,)</f>
        <v>Social Services</v>
      </c>
      <c r="E4550" t="str">
        <f t="shared" si="214"/>
        <v>6</v>
      </c>
      <c r="F4550" t="s">
        <v>12725</v>
      </c>
      <c r="G4550" s="2">
        <v>0</v>
      </c>
      <c r="H4550" s="2">
        <v>0</v>
      </c>
      <c r="I4550" s="2">
        <v>0</v>
      </c>
      <c r="J4550" s="105">
        <f>SUMIF([1]MMM!$A:$A,A4550,[1]MMM!$F:$F)</f>
        <v>0</v>
      </c>
      <c r="K4550" s="2" t="s">
        <v>10</v>
      </c>
      <c r="L4550" s="2">
        <v>0</v>
      </c>
      <c r="M4550" t="s">
        <v>11298</v>
      </c>
      <c r="N4550" t="s">
        <v>12649</v>
      </c>
      <c r="O4550" t="s">
        <v>10962</v>
      </c>
      <c r="P4550" t="s">
        <v>11212</v>
      </c>
    </row>
    <row r="4551" spans="1:16" x14ac:dyDescent="0.3">
      <c r="A4551" t="s">
        <v>12726</v>
      </c>
      <c r="B4551" s="2" t="str">
        <f t="shared" si="215"/>
        <v>5282</v>
      </c>
      <c r="C4551" s="2">
        <f t="shared" si="213"/>
        <v>5282</v>
      </c>
      <c r="D4551" t="str">
        <f>VLOOKUP(C4551,'Cost Centre'!A:B,2,)</f>
        <v>Social Services</v>
      </c>
      <c r="E4551" t="str">
        <f t="shared" si="214"/>
        <v>6</v>
      </c>
      <c r="F4551" t="s">
        <v>12721</v>
      </c>
      <c r="G4551" s="2">
        <v>0</v>
      </c>
      <c r="H4551" s="2">
        <v>0</v>
      </c>
      <c r="I4551" s="2">
        <v>0</v>
      </c>
      <c r="J4551" s="105">
        <f>SUMIF([1]MMM!$A:$A,A4551,[1]MMM!$F:$F)</f>
        <v>0</v>
      </c>
      <c r="K4551" s="2" t="s">
        <v>10</v>
      </c>
      <c r="L4551" s="2">
        <v>150000</v>
      </c>
      <c r="M4551" t="s">
        <v>11298</v>
      </c>
      <c r="N4551" t="s">
        <v>12649</v>
      </c>
      <c r="O4551" t="s">
        <v>10962</v>
      </c>
      <c r="P4551" t="s">
        <v>11212</v>
      </c>
    </row>
    <row r="4552" spans="1:16" x14ac:dyDescent="0.3">
      <c r="A4552" t="s">
        <v>12727</v>
      </c>
      <c r="B4552" s="2" t="str">
        <f t="shared" si="215"/>
        <v>5282</v>
      </c>
      <c r="C4552" s="2">
        <f t="shared" si="213"/>
        <v>5282</v>
      </c>
      <c r="D4552" t="str">
        <f>VLOOKUP(C4552,'Cost Centre'!A:B,2,)</f>
        <v>Social Services</v>
      </c>
      <c r="E4552" t="str">
        <f t="shared" si="214"/>
        <v>6</v>
      </c>
      <c r="F4552" t="s">
        <v>12723</v>
      </c>
      <c r="G4552" s="2">
        <v>0</v>
      </c>
      <c r="H4552" s="2">
        <v>0</v>
      </c>
      <c r="I4552" s="2">
        <v>0</v>
      </c>
      <c r="J4552" s="105">
        <f>SUMIF([1]MMM!$A:$A,A4552,[1]MMM!$F:$F)</f>
        <v>0</v>
      </c>
      <c r="K4552" s="2" t="s">
        <v>10</v>
      </c>
      <c r="L4552" s="2">
        <v>100000</v>
      </c>
      <c r="M4552" t="s">
        <v>11298</v>
      </c>
      <c r="N4552" t="s">
        <v>12649</v>
      </c>
      <c r="O4552" t="s">
        <v>10962</v>
      </c>
      <c r="P4552" t="s">
        <v>11212</v>
      </c>
    </row>
    <row r="4553" spans="1:16" x14ac:dyDescent="0.3">
      <c r="A4553" t="s">
        <v>12728</v>
      </c>
      <c r="B4553" s="2" t="str">
        <f t="shared" si="215"/>
        <v>5282</v>
      </c>
      <c r="C4553" s="2">
        <f t="shared" si="213"/>
        <v>5282</v>
      </c>
      <c r="D4553" t="str">
        <f>VLOOKUP(C4553,'Cost Centre'!A:B,2,)</f>
        <v>Social Services</v>
      </c>
      <c r="E4553" t="str">
        <f t="shared" si="214"/>
        <v>6</v>
      </c>
      <c r="F4553" t="s">
        <v>12725</v>
      </c>
      <c r="G4553" s="2">
        <v>0</v>
      </c>
      <c r="H4553" s="2">
        <v>0</v>
      </c>
      <c r="I4553" s="2">
        <v>0</v>
      </c>
      <c r="J4553" s="105">
        <f>SUMIF([1]MMM!$A:$A,A4553,[1]MMM!$F:$F)</f>
        <v>0</v>
      </c>
      <c r="K4553" s="2" t="s">
        <v>10</v>
      </c>
      <c r="L4553" s="2">
        <v>9000</v>
      </c>
      <c r="M4553" t="s">
        <v>11298</v>
      </c>
      <c r="N4553" t="s">
        <v>12649</v>
      </c>
      <c r="O4553" t="s">
        <v>10962</v>
      </c>
      <c r="P4553" t="s">
        <v>11212</v>
      </c>
    </row>
    <row r="4554" spans="1:16" x14ac:dyDescent="0.3">
      <c r="A4554" t="s">
        <v>12729</v>
      </c>
      <c r="B4554" s="2" t="str">
        <f t="shared" si="215"/>
        <v>5282</v>
      </c>
      <c r="C4554" s="2">
        <f t="shared" si="213"/>
        <v>5282</v>
      </c>
      <c r="D4554" t="str">
        <f>VLOOKUP(C4554,'Cost Centre'!A:B,2,)</f>
        <v>Social Services</v>
      </c>
      <c r="E4554" t="str">
        <f t="shared" si="214"/>
        <v>6</v>
      </c>
      <c r="F4554" t="s">
        <v>11217</v>
      </c>
      <c r="G4554" s="2">
        <v>0</v>
      </c>
      <c r="H4554" s="2">
        <v>0</v>
      </c>
      <c r="I4554" s="2">
        <v>0</v>
      </c>
      <c r="J4554" s="105">
        <f>SUMIF([1]MMM!$A:$A,A4554,[1]MMM!$F:$F)</f>
        <v>0</v>
      </c>
      <c r="K4554" s="2" t="s">
        <v>460</v>
      </c>
      <c r="L4554" s="2">
        <v>0</v>
      </c>
      <c r="M4554" t="s">
        <v>11298</v>
      </c>
      <c r="N4554" t="s">
        <v>12649</v>
      </c>
      <c r="O4554" t="s">
        <v>10962</v>
      </c>
      <c r="P4554" t="s">
        <v>11212</v>
      </c>
    </row>
    <row r="4555" spans="1:16" x14ac:dyDescent="0.3">
      <c r="A4555" t="s">
        <v>12730</v>
      </c>
      <c r="B4555" s="2" t="str">
        <f t="shared" si="215"/>
        <v>5282</v>
      </c>
      <c r="C4555" s="2">
        <f t="shared" si="213"/>
        <v>5282</v>
      </c>
      <c r="D4555" t="str">
        <f>VLOOKUP(C4555,'Cost Centre'!A:B,2,)</f>
        <v>Social Services</v>
      </c>
      <c r="E4555" t="str">
        <f t="shared" si="214"/>
        <v>6</v>
      </c>
      <c r="F4555" t="s">
        <v>11219</v>
      </c>
      <c r="G4555" s="2">
        <v>0</v>
      </c>
      <c r="H4555" s="2">
        <v>0</v>
      </c>
      <c r="I4555" s="2">
        <v>0</v>
      </c>
      <c r="J4555" s="105">
        <f>SUMIF([1]MMM!$A:$A,A4555,[1]MMM!$F:$F)</f>
        <v>0</v>
      </c>
      <c r="K4555" s="2" t="s">
        <v>460</v>
      </c>
      <c r="L4555" s="2">
        <v>0</v>
      </c>
      <c r="M4555" t="s">
        <v>11298</v>
      </c>
      <c r="N4555" t="s">
        <v>12649</v>
      </c>
      <c r="O4555" t="s">
        <v>10962</v>
      </c>
      <c r="P4555" t="s">
        <v>11212</v>
      </c>
    </row>
    <row r="4556" spans="1:16" x14ac:dyDescent="0.3">
      <c r="A4556" t="s">
        <v>12731</v>
      </c>
      <c r="B4556" s="2" t="str">
        <f t="shared" si="215"/>
        <v>5282</v>
      </c>
      <c r="C4556" s="2">
        <f t="shared" si="213"/>
        <v>5282</v>
      </c>
      <c r="D4556" t="str">
        <f>VLOOKUP(C4556,'Cost Centre'!A:B,2,)</f>
        <v>Social Services</v>
      </c>
      <c r="E4556" t="str">
        <f t="shared" si="214"/>
        <v>6</v>
      </c>
      <c r="F4556" t="s">
        <v>11221</v>
      </c>
      <c r="G4556" s="2">
        <v>0</v>
      </c>
      <c r="H4556" s="2">
        <v>0</v>
      </c>
      <c r="I4556" s="2">
        <v>0</v>
      </c>
      <c r="J4556" s="105">
        <f>SUMIF([1]MMM!$A:$A,A4556,[1]MMM!$F:$F)</f>
        <v>0</v>
      </c>
      <c r="K4556" s="2" t="s">
        <v>460</v>
      </c>
      <c r="L4556" s="2">
        <v>0</v>
      </c>
      <c r="M4556" t="s">
        <v>11298</v>
      </c>
      <c r="N4556" t="s">
        <v>12649</v>
      </c>
      <c r="O4556" t="s">
        <v>10962</v>
      </c>
      <c r="P4556" t="s">
        <v>11212</v>
      </c>
    </row>
    <row r="4557" spans="1:16" x14ac:dyDescent="0.3">
      <c r="A4557" t="s">
        <v>12732</v>
      </c>
      <c r="B4557" s="2" t="str">
        <f t="shared" si="215"/>
        <v>5282</v>
      </c>
      <c r="C4557" s="2">
        <f t="shared" si="213"/>
        <v>5282</v>
      </c>
      <c r="D4557" t="str">
        <f>VLOOKUP(C4557,'Cost Centre'!A:B,2,)</f>
        <v>Social Services</v>
      </c>
      <c r="E4557" t="str">
        <f t="shared" si="214"/>
        <v>6</v>
      </c>
      <c r="F4557" t="s">
        <v>11223</v>
      </c>
      <c r="G4557" s="2">
        <v>0</v>
      </c>
      <c r="H4557" s="2">
        <v>0</v>
      </c>
      <c r="I4557" s="2">
        <v>0</v>
      </c>
      <c r="J4557" s="105">
        <f>SUMIF([1]MMM!$A:$A,A4557,[1]MMM!$F:$F)</f>
        <v>0</v>
      </c>
      <c r="K4557" s="2" t="s">
        <v>460</v>
      </c>
      <c r="L4557" s="2">
        <v>0</v>
      </c>
      <c r="M4557" t="s">
        <v>11298</v>
      </c>
      <c r="N4557" t="s">
        <v>12649</v>
      </c>
      <c r="O4557" t="s">
        <v>10962</v>
      </c>
      <c r="P4557" t="s">
        <v>11212</v>
      </c>
    </row>
    <row r="4558" spans="1:16" x14ac:dyDescent="0.3">
      <c r="A4558" t="s">
        <v>12733</v>
      </c>
      <c r="B4558" s="2" t="str">
        <f t="shared" si="215"/>
        <v>5282</v>
      </c>
      <c r="C4558" s="2">
        <f t="shared" si="213"/>
        <v>5282</v>
      </c>
      <c r="D4558" t="str">
        <f>VLOOKUP(C4558,'Cost Centre'!A:B,2,)</f>
        <v>Social Services</v>
      </c>
      <c r="E4558" t="str">
        <f t="shared" si="214"/>
        <v>6</v>
      </c>
      <c r="F4558" t="s">
        <v>11225</v>
      </c>
      <c r="G4558" s="2">
        <v>0</v>
      </c>
      <c r="H4558" s="2">
        <v>0</v>
      </c>
      <c r="I4558" s="2">
        <v>0</v>
      </c>
      <c r="J4558" s="105">
        <f>SUMIF([1]MMM!$A:$A,A4558,[1]MMM!$F:$F)</f>
        <v>0</v>
      </c>
      <c r="K4558" s="2" t="s">
        <v>460</v>
      </c>
      <c r="L4558" s="2">
        <v>0</v>
      </c>
      <c r="M4558" t="s">
        <v>11298</v>
      </c>
      <c r="N4558" t="s">
        <v>12649</v>
      </c>
      <c r="O4558" t="s">
        <v>10962</v>
      </c>
      <c r="P4558" t="s">
        <v>11212</v>
      </c>
    </row>
    <row r="4559" spans="1:16" x14ac:dyDescent="0.3">
      <c r="A4559" t="s">
        <v>12734</v>
      </c>
      <c r="B4559" s="2" t="str">
        <f t="shared" si="215"/>
        <v>5282</v>
      </c>
      <c r="C4559" s="2">
        <f t="shared" si="213"/>
        <v>5282</v>
      </c>
      <c r="D4559" t="str">
        <f>VLOOKUP(C4559,'Cost Centre'!A:B,2,)</f>
        <v>Social Services</v>
      </c>
      <c r="E4559" t="str">
        <f t="shared" si="214"/>
        <v>6</v>
      </c>
      <c r="F4559" t="s">
        <v>11227</v>
      </c>
      <c r="G4559" s="2">
        <v>0</v>
      </c>
      <c r="H4559" s="2">
        <v>0</v>
      </c>
      <c r="I4559" s="2">
        <v>0</v>
      </c>
      <c r="J4559" s="105">
        <f>SUMIF([1]MMM!$A:$A,A4559,[1]MMM!$F:$F)</f>
        <v>0</v>
      </c>
      <c r="K4559" s="2" t="s">
        <v>460</v>
      </c>
      <c r="L4559" s="2">
        <v>0</v>
      </c>
      <c r="M4559" t="s">
        <v>11298</v>
      </c>
      <c r="N4559" t="s">
        <v>12649</v>
      </c>
      <c r="O4559" t="s">
        <v>10962</v>
      </c>
      <c r="P4559" t="s">
        <v>11212</v>
      </c>
    </row>
    <row r="4560" spans="1:16" x14ac:dyDescent="0.3">
      <c r="A4560" t="s">
        <v>12735</v>
      </c>
      <c r="B4560" s="2" t="str">
        <f t="shared" si="215"/>
        <v>5282</v>
      </c>
      <c r="C4560" s="2">
        <f t="shared" si="213"/>
        <v>5282</v>
      </c>
      <c r="D4560" t="str">
        <f>VLOOKUP(C4560,'Cost Centre'!A:B,2,)</f>
        <v>Social Services</v>
      </c>
      <c r="E4560" t="str">
        <f t="shared" si="214"/>
        <v>6</v>
      </c>
      <c r="F4560" t="s">
        <v>11229</v>
      </c>
      <c r="G4560" s="2">
        <v>0</v>
      </c>
      <c r="H4560" s="2">
        <v>0</v>
      </c>
      <c r="I4560" s="2">
        <v>0</v>
      </c>
      <c r="J4560" s="105">
        <f>SUMIF([1]MMM!$A:$A,A4560,[1]MMM!$F:$F)</f>
        <v>0</v>
      </c>
      <c r="K4560" s="2" t="s">
        <v>460</v>
      </c>
      <c r="L4560" s="2">
        <v>0</v>
      </c>
      <c r="M4560" t="s">
        <v>11298</v>
      </c>
      <c r="N4560" t="s">
        <v>12649</v>
      </c>
      <c r="O4560" t="s">
        <v>10962</v>
      </c>
      <c r="P4560" t="s">
        <v>11212</v>
      </c>
    </row>
    <row r="4561" spans="1:16" x14ac:dyDescent="0.3">
      <c r="A4561" t="s">
        <v>12736</v>
      </c>
      <c r="B4561" s="2" t="str">
        <f t="shared" si="215"/>
        <v>5282</v>
      </c>
      <c r="C4561" s="2">
        <f t="shared" si="213"/>
        <v>5282</v>
      </c>
      <c r="D4561" t="str">
        <f>VLOOKUP(C4561,'Cost Centre'!A:B,2,)</f>
        <v>Social Services</v>
      </c>
      <c r="E4561" t="str">
        <f t="shared" si="214"/>
        <v>6</v>
      </c>
      <c r="F4561" t="s">
        <v>11231</v>
      </c>
      <c r="G4561" s="2">
        <v>0</v>
      </c>
      <c r="H4561" s="2">
        <v>0</v>
      </c>
      <c r="I4561" s="2">
        <v>0</v>
      </c>
      <c r="J4561" s="105">
        <f>SUMIF([1]MMM!$A:$A,A4561,[1]MMM!$F:$F)</f>
        <v>0</v>
      </c>
      <c r="K4561" s="2" t="s">
        <v>460</v>
      </c>
      <c r="L4561" s="2">
        <v>0</v>
      </c>
      <c r="M4561" t="s">
        <v>11298</v>
      </c>
      <c r="N4561" t="s">
        <v>12649</v>
      </c>
      <c r="O4561" t="s">
        <v>10962</v>
      </c>
      <c r="P4561" t="s">
        <v>11212</v>
      </c>
    </row>
    <row r="4562" spans="1:16" x14ac:dyDescent="0.3">
      <c r="A4562" t="s">
        <v>12737</v>
      </c>
      <c r="B4562" s="2" t="str">
        <f t="shared" si="215"/>
        <v>5282</v>
      </c>
      <c r="C4562" s="2">
        <f t="shared" si="213"/>
        <v>5282</v>
      </c>
      <c r="D4562" t="str">
        <f>VLOOKUP(C4562,'Cost Centre'!A:B,2,)</f>
        <v>Social Services</v>
      </c>
      <c r="E4562" t="str">
        <f t="shared" si="214"/>
        <v>6</v>
      </c>
      <c r="F4562" t="s">
        <v>11233</v>
      </c>
      <c r="G4562" s="2">
        <v>0</v>
      </c>
      <c r="H4562" s="2">
        <v>0</v>
      </c>
      <c r="I4562" s="2">
        <v>0</v>
      </c>
      <c r="J4562" s="105">
        <f>SUMIF([1]MMM!$A:$A,A4562,[1]MMM!$F:$F)</f>
        <v>0</v>
      </c>
      <c r="K4562" s="2" t="s">
        <v>460</v>
      </c>
      <c r="L4562" s="2">
        <v>0</v>
      </c>
      <c r="M4562" t="s">
        <v>11298</v>
      </c>
      <c r="N4562" t="s">
        <v>12649</v>
      </c>
      <c r="O4562" t="s">
        <v>10962</v>
      </c>
      <c r="P4562" t="s">
        <v>11212</v>
      </c>
    </row>
    <row r="4563" spans="1:16" x14ac:dyDescent="0.3">
      <c r="A4563" t="s">
        <v>12738</v>
      </c>
      <c r="B4563" s="2" t="str">
        <f t="shared" si="215"/>
        <v>5282</v>
      </c>
      <c r="C4563" s="2">
        <f t="shared" si="213"/>
        <v>5282</v>
      </c>
      <c r="D4563" t="str">
        <f>VLOOKUP(C4563,'Cost Centre'!A:B,2,)</f>
        <v>Social Services</v>
      </c>
      <c r="E4563" t="str">
        <f t="shared" si="214"/>
        <v>6</v>
      </c>
      <c r="F4563" t="s">
        <v>11235</v>
      </c>
      <c r="G4563" s="2">
        <v>0</v>
      </c>
      <c r="H4563" s="2">
        <v>0</v>
      </c>
      <c r="I4563" s="2">
        <v>0</v>
      </c>
      <c r="J4563" s="105">
        <f>SUMIF([1]MMM!$A:$A,A4563,[1]MMM!$F:$F)</f>
        <v>0</v>
      </c>
      <c r="K4563" s="2" t="s">
        <v>460</v>
      </c>
      <c r="L4563" s="2">
        <v>0</v>
      </c>
      <c r="M4563" t="s">
        <v>11298</v>
      </c>
      <c r="N4563" t="s">
        <v>12649</v>
      </c>
      <c r="O4563" t="s">
        <v>10962</v>
      </c>
      <c r="P4563" t="s">
        <v>11212</v>
      </c>
    </row>
    <row r="4564" spans="1:16" x14ac:dyDescent="0.3">
      <c r="A4564" t="s">
        <v>12739</v>
      </c>
      <c r="B4564" s="2" t="str">
        <f t="shared" si="215"/>
        <v>5282</v>
      </c>
      <c r="C4564" s="2">
        <f t="shared" si="213"/>
        <v>5282</v>
      </c>
      <c r="D4564" t="str">
        <f>VLOOKUP(C4564,'Cost Centre'!A:B,2,)</f>
        <v>Social Services</v>
      </c>
      <c r="E4564" t="str">
        <f t="shared" si="214"/>
        <v>6</v>
      </c>
      <c r="F4564" t="s">
        <v>11237</v>
      </c>
      <c r="G4564" s="2">
        <v>0</v>
      </c>
      <c r="H4564" s="2">
        <v>0</v>
      </c>
      <c r="I4564" s="2">
        <v>0</v>
      </c>
      <c r="J4564" s="105">
        <f>SUMIF([1]MMM!$A:$A,A4564,[1]MMM!$F:$F)</f>
        <v>0</v>
      </c>
      <c r="K4564" s="2" t="s">
        <v>460</v>
      </c>
      <c r="L4564" s="2">
        <v>0</v>
      </c>
      <c r="M4564" t="s">
        <v>11298</v>
      </c>
      <c r="N4564" t="s">
        <v>12649</v>
      </c>
      <c r="O4564" t="s">
        <v>10962</v>
      </c>
      <c r="P4564" t="s">
        <v>11212</v>
      </c>
    </row>
    <row r="4565" spans="1:16" x14ac:dyDescent="0.3">
      <c r="A4565" t="s">
        <v>12740</v>
      </c>
      <c r="B4565" s="2" t="str">
        <f t="shared" si="215"/>
        <v>5282</v>
      </c>
      <c r="C4565" s="2">
        <f t="shared" si="213"/>
        <v>5282</v>
      </c>
      <c r="D4565" t="str">
        <f>VLOOKUP(C4565,'Cost Centre'!A:B,2,)</f>
        <v>Social Services</v>
      </c>
      <c r="E4565" t="str">
        <f t="shared" si="214"/>
        <v>6</v>
      </c>
      <c r="F4565" t="s">
        <v>11239</v>
      </c>
      <c r="G4565" s="2">
        <v>0</v>
      </c>
      <c r="H4565" s="2">
        <v>0</v>
      </c>
      <c r="I4565" s="2">
        <v>0</v>
      </c>
      <c r="J4565" s="105">
        <f>SUMIF([1]MMM!$A:$A,A4565,[1]MMM!$F:$F)</f>
        <v>0</v>
      </c>
      <c r="K4565" s="2" t="s">
        <v>460</v>
      </c>
      <c r="L4565" s="2">
        <v>0</v>
      </c>
      <c r="M4565" t="s">
        <v>11298</v>
      </c>
      <c r="N4565" t="s">
        <v>12649</v>
      </c>
      <c r="O4565" t="s">
        <v>10962</v>
      </c>
      <c r="P4565" t="s">
        <v>11212</v>
      </c>
    </row>
    <row r="4566" spans="1:16" x14ac:dyDescent="0.3">
      <c r="A4566" t="s">
        <v>12741</v>
      </c>
      <c r="B4566" s="2" t="str">
        <f t="shared" si="215"/>
        <v>5282</v>
      </c>
      <c r="C4566" s="2">
        <f t="shared" si="213"/>
        <v>5282</v>
      </c>
      <c r="D4566" t="str">
        <f>VLOOKUP(C4566,'Cost Centre'!A:B,2,)</f>
        <v>Social Services</v>
      </c>
      <c r="E4566" t="str">
        <f t="shared" si="214"/>
        <v>6</v>
      </c>
      <c r="F4566" t="s">
        <v>11241</v>
      </c>
      <c r="G4566" s="2">
        <v>0</v>
      </c>
      <c r="H4566" s="2">
        <v>0</v>
      </c>
      <c r="I4566" s="2">
        <v>0</v>
      </c>
      <c r="J4566" s="105">
        <f>SUMIF([1]MMM!$A:$A,A4566,[1]MMM!$F:$F)</f>
        <v>0</v>
      </c>
      <c r="K4566" s="2" t="s">
        <v>460</v>
      </c>
      <c r="L4566" s="2">
        <v>0</v>
      </c>
      <c r="M4566" t="s">
        <v>11298</v>
      </c>
      <c r="N4566" t="s">
        <v>12649</v>
      </c>
      <c r="O4566" t="s">
        <v>10962</v>
      </c>
      <c r="P4566" t="s">
        <v>11212</v>
      </c>
    </row>
    <row r="4567" spans="1:16" x14ac:dyDescent="0.3">
      <c r="A4567" t="s">
        <v>12742</v>
      </c>
      <c r="B4567" s="2" t="str">
        <f t="shared" si="215"/>
        <v>5282</v>
      </c>
      <c r="C4567" s="2">
        <f t="shared" si="213"/>
        <v>5282</v>
      </c>
      <c r="D4567" t="str">
        <f>VLOOKUP(C4567,'Cost Centre'!A:B,2,)</f>
        <v>Social Services</v>
      </c>
      <c r="E4567" t="str">
        <f t="shared" si="214"/>
        <v>6</v>
      </c>
      <c r="F4567" t="s">
        <v>11243</v>
      </c>
      <c r="G4567" s="2">
        <v>0</v>
      </c>
      <c r="H4567" s="2">
        <v>0</v>
      </c>
      <c r="I4567" s="2">
        <v>0</v>
      </c>
      <c r="J4567" s="105">
        <f>SUMIF([1]MMM!$A:$A,A4567,[1]MMM!$F:$F)</f>
        <v>0</v>
      </c>
      <c r="K4567" s="2" t="s">
        <v>460</v>
      </c>
      <c r="L4567" s="2">
        <v>0</v>
      </c>
      <c r="M4567" t="s">
        <v>11298</v>
      </c>
      <c r="N4567" t="s">
        <v>12649</v>
      </c>
      <c r="O4567" t="s">
        <v>10962</v>
      </c>
      <c r="P4567" t="s">
        <v>11212</v>
      </c>
    </row>
    <row r="4568" spans="1:16" x14ac:dyDescent="0.3">
      <c r="A4568" t="s">
        <v>12743</v>
      </c>
      <c r="B4568" s="2" t="str">
        <f t="shared" si="215"/>
        <v>5282</v>
      </c>
      <c r="C4568" s="2">
        <f t="shared" si="213"/>
        <v>5282</v>
      </c>
      <c r="D4568" t="str">
        <f>VLOOKUP(C4568,'Cost Centre'!A:B,2,)</f>
        <v>Social Services</v>
      </c>
      <c r="E4568" t="str">
        <f t="shared" si="214"/>
        <v>6</v>
      </c>
      <c r="F4568" t="s">
        <v>11245</v>
      </c>
      <c r="G4568" s="2">
        <v>0</v>
      </c>
      <c r="H4568" s="2">
        <v>0</v>
      </c>
      <c r="I4568" s="2">
        <v>0</v>
      </c>
      <c r="J4568" s="105">
        <f>SUMIF([1]MMM!$A:$A,A4568,[1]MMM!$F:$F)</f>
        <v>0</v>
      </c>
      <c r="K4568" s="2" t="s">
        <v>460</v>
      </c>
      <c r="L4568" s="2">
        <v>0</v>
      </c>
      <c r="M4568" t="s">
        <v>11298</v>
      </c>
      <c r="N4568" t="s">
        <v>12649</v>
      </c>
      <c r="O4568" t="s">
        <v>10962</v>
      </c>
      <c r="P4568" t="s">
        <v>11212</v>
      </c>
    </row>
    <row r="4569" spans="1:16" x14ac:dyDescent="0.3">
      <c r="A4569" t="s">
        <v>12744</v>
      </c>
      <c r="B4569" s="2" t="str">
        <f t="shared" si="215"/>
        <v>5282</v>
      </c>
      <c r="C4569" s="2">
        <f t="shared" si="213"/>
        <v>5282</v>
      </c>
      <c r="D4569" t="str">
        <f>VLOOKUP(C4569,'Cost Centre'!A:B,2,)</f>
        <v>Social Services</v>
      </c>
      <c r="E4569" t="str">
        <f t="shared" si="214"/>
        <v>6</v>
      </c>
      <c r="F4569" t="s">
        <v>11740</v>
      </c>
      <c r="G4569" s="2">
        <v>0</v>
      </c>
      <c r="H4569" s="2">
        <v>0</v>
      </c>
      <c r="I4569" s="2">
        <v>0</v>
      </c>
      <c r="J4569" s="105">
        <f>SUMIF([1]MMM!$A:$A,A4569,[1]MMM!$F:$F)</f>
        <v>0</v>
      </c>
      <c r="K4569" s="2" t="s">
        <v>460</v>
      </c>
      <c r="L4569" s="2">
        <v>0</v>
      </c>
      <c r="M4569" t="s">
        <v>11298</v>
      </c>
      <c r="N4569" t="s">
        <v>12649</v>
      </c>
      <c r="O4569" t="s">
        <v>10962</v>
      </c>
      <c r="P4569" t="s">
        <v>11622</v>
      </c>
    </row>
    <row r="4570" spans="1:16" x14ac:dyDescent="0.3">
      <c r="A4570" t="s">
        <v>12745</v>
      </c>
      <c r="B4570" s="2" t="str">
        <f t="shared" si="215"/>
        <v>5282</v>
      </c>
      <c r="C4570" s="2">
        <f t="shared" si="213"/>
        <v>5282</v>
      </c>
      <c r="D4570" t="str">
        <f>VLOOKUP(C4570,'Cost Centre'!A:B,2,)</f>
        <v>Social Services</v>
      </c>
      <c r="E4570" t="str">
        <f t="shared" si="214"/>
        <v>6</v>
      </c>
      <c r="F4570" t="s">
        <v>12520</v>
      </c>
      <c r="G4570" s="2">
        <v>0</v>
      </c>
      <c r="H4570" s="2">
        <v>0</v>
      </c>
      <c r="I4570" s="2">
        <v>0</v>
      </c>
      <c r="J4570" s="105">
        <f>SUMIF([1]MMM!$A:$A,A4570,[1]MMM!$F:$F)</f>
        <v>0</v>
      </c>
      <c r="K4570" s="2" t="s">
        <v>10</v>
      </c>
      <c r="L4570" s="2">
        <v>0</v>
      </c>
      <c r="M4570" t="s">
        <v>11298</v>
      </c>
      <c r="N4570" t="s">
        <v>12649</v>
      </c>
      <c r="O4570" t="s">
        <v>10962</v>
      </c>
      <c r="P4570" t="s">
        <v>11622</v>
      </c>
    </row>
    <row r="4571" spans="1:16" x14ac:dyDescent="0.3">
      <c r="A4571" t="s">
        <v>12746</v>
      </c>
      <c r="B4571" s="2" t="str">
        <f t="shared" si="215"/>
        <v>5282</v>
      </c>
      <c r="C4571" s="2">
        <f t="shared" si="213"/>
        <v>5282</v>
      </c>
      <c r="D4571" t="str">
        <f>VLOOKUP(C4571,'Cost Centre'!A:B,2,)</f>
        <v>Social Services</v>
      </c>
      <c r="E4571" t="str">
        <f t="shared" si="214"/>
        <v>6</v>
      </c>
      <c r="F4571" t="s">
        <v>12520</v>
      </c>
      <c r="G4571" s="2">
        <v>0</v>
      </c>
      <c r="H4571" s="2">
        <v>0</v>
      </c>
      <c r="I4571" s="2">
        <v>0</v>
      </c>
      <c r="J4571" s="105">
        <f>SUMIF([1]MMM!$A:$A,A4571,[1]MMM!$F:$F)</f>
        <v>0</v>
      </c>
      <c r="K4571" s="2" t="s">
        <v>10</v>
      </c>
      <c r="L4571" s="2">
        <v>0</v>
      </c>
      <c r="M4571" t="s">
        <v>11298</v>
      </c>
      <c r="N4571" t="s">
        <v>12649</v>
      </c>
      <c r="O4571" t="s">
        <v>10962</v>
      </c>
      <c r="P4571" t="s">
        <v>11622</v>
      </c>
    </row>
    <row r="4572" spans="1:16" x14ac:dyDescent="0.3">
      <c r="A4572" t="s">
        <v>12747</v>
      </c>
      <c r="B4572" s="2" t="str">
        <f t="shared" si="215"/>
        <v>5282</v>
      </c>
      <c r="C4572" s="2">
        <f t="shared" si="213"/>
        <v>5282</v>
      </c>
      <c r="D4572" t="str">
        <f>VLOOKUP(C4572,'Cost Centre'!A:B,2,)</f>
        <v>Social Services</v>
      </c>
      <c r="E4572" t="str">
        <f t="shared" si="214"/>
        <v>6</v>
      </c>
      <c r="F4572" t="s">
        <v>11752</v>
      </c>
      <c r="G4572" s="2">
        <v>0</v>
      </c>
      <c r="H4572" s="2">
        <v>0</v>
      </c>
      <c r="I4572" s="2">
        <v>0</v>
      </c>
      <c r="J4572" s="105">
        <f>SUMIF([1]MMM!$A:$A,A4572,[1]MMM!$F:$F)</f>
        <v>0</v>
      </c>
      <c r="K4572" s="2" t="s">
        <v>460</v>
      </c>
      <c r="L4572" s="2">
        <v>0</v>
      </c>
      <c r="M4572" t="s">
        <v>11298</v>
      </c>
      <c r="N4572" t="s">
        <v>12649</v>
      </c>
      <c r="O4572" t="s">
        <v>10962</v>
      </c>
      <c r="P4572" t="s">
        <v>11622</v>
      </c>
    </row>
    <row r="4573" spans="1:16" x14ac:dyDescent="0.3">
      <c r="A4573" t="s">
        <v>12748</v>
      </c>
      <c r="B4573" s="2" t="str">
        <f t="shared" si="215"/>
        <v>5282</v>
      </c>
      <c r="C4573" s="2">
        <f t="shared" si="213"/>
        <v>5282</v>
      </c>
      <c r="D4573" t="str">
        <f>VLOOKUP(C4573,'Cost Centre'!A:B,2,)</f>
        <v>Social Services</v>
      </c>
      <c r="E4573" t="str">
        <f t="shared" si="214"/>
        <v>6</v>
      </c>
      <c r="F4573" t="s">
        <v>11753</v>
      </c>
      <c r="G4573" s="2">
        <v>0</v>
      </c>
      <c r="H4573" s="2">
        <v>0</v>
      </c>
      <c r="I4573" s="2">
        <v>0</v>
      </c>
      <c r="J4573" s="105">
        <f>SUMIF([1]MMM!$A:$A,A4573,[1]MMM!$F:$F)</f>
        <v>0</v>
      </c>
      <c r="K4573" s="2" t="s">
        <v>460</v>
      </c>
      <c r="L4573" s="2">
        <v>0</v>
      </c>
      <c r="M4573" t="s">
        <v>11298</v>
      </c>
      <c r="N4573" t="s">
        <v>12649</v>
      </c>
      <c r="O4573" t="s">
        <v>10962</v>
      </c>
      <c r="P4573" t="s">
        <v>11622</v>
      </c>
    </row>
    <row r="4574" spans="1:16" x14ac:dyDescent="0.3">
      <c r="A4574" t="s">
        <v>12749</v>
      </c>
      <c r="B4574" s="2" t="str">
        <f t="shared" si="215"/>
        <v>5282</v>
      </c>
      <c r="C4574" s="2">
        <f t="shared" si="213"/>
        <v>5282</v>
      </c>
      <c r="D4574" t="str">
        <f>VLOOKUP(C4574,'Cost Centre'!A:B,2,)</f>
        <v>Social Services</v>
      </c>
      <c r="E4574" t="str">
        <f t="shared" si="214"/>
        <v>6</v>
      </c>
      <c r="F4574" t="s">
        <v>11754</v>
      </c>
      <c r="G4574" s="2">
        <v>0</v>
      </c>
      <c r="H4574" s="2">
        <v>0</v>
      </c>
      <c r="I4574" s="2">
        <v>0</v>
      </c>
      <c r="J4574" s="105">
        <f>SUMIF([1]MMM!$A:$A,A4574,[1]MMM!$F:$F)</f>
        <v>0</v>
      </c>
      <c r="K4574" s="2" t="s">
        <v>460</v>
      </c>
      <c r="L4574" s="2">
        <v>0</v>
      </c>
      <c r="M4574" t="s">
        <v>11298</v>
      </c>
      <c r="N4574" t="s">
        <v>12649</v>
      </c>
      <c r="O4574" t="s">
        <v>10962</v>
      </c>
      <c r="P4574" t="s">
        <v>11622</v>
      </c>
    </row>
    <row r="4575" spans="1:16" x14ac:dyDescent="0.3">
      <c r="A4575" t="s">
        <v>12750</v>
      </c>
      <c r="B4575" s="2" t="str">
        <f t="shared" si="215"/>
        <v>5282</v>
      </c>
      <c r="C4575" s="2">
        <f t="shared" si="213"/>
        <v>5282</v>
      </c>
      <c r="D4575" t="str">
        <f>VLOOKUP(C4575,'Cost Centre'!A:B,2,)</f>
        <v>Social Services</v>
      </c>
      <c r="E4575" t="str">
        <f t="shared" si="214"/>
        <v>6</v>
      </c>
      <c r="F4575" t="s">
        <v>11755</v>
      </c>
      <c r="G4575" s="2">
        <v>0</v>
      </c>
      <c r="H4575" s="2">
        <v>0</v>
      </c>
      <c r="I4575" s="2">
        <v>0</v>
      </c>
      <c r="J4575" s="105">
        <f>SUMIF([1]MMM!$A:$A,A4575,[1]MMM!$F:$F)</f>
        <v>0</v>
      </c>
      <c r="K4575" s="2" t="s">
        <v>460</v>
      </c>
      <c r="L4575" s="2">
        <v>0</v>
      </c>
      <c r="M4575" t="s">
        <v>11298</v>
      </c>
      <c r="N4575" t="s">
        <v>12649</v>
      </c>
      <c r="O4575" t="s">
        <v>10962</v>
      </c>
      <c r="P4575" t="s">
        <v>11622</v>
      </c>
    </row>
    <row r="4576" spans="1:16" x14ac:dyDescent="0.3">
      <c r="A4576" t="s">
        <v>12751</v>
      </c>
      <c r="B4576" s="2" t="str">
        <f t="shared" si="215"/>
        <v>5282</v>
      </c>
      <c r="C4576" s="2">
        <f t="shared" si="213"/>
        <v>5282</v>
      </c>
      <c r="D4576" t="str">
        <f>VLOOKUP(C4576,'Cost Centre'!A:B,2,)</f>
        <v>Social Services</v>
      </c>
      <c r="E4576" t="str">
        <f t="shared" si="214"/>
        <v>6</v>
      </c>
      <c r="F4576" t="s">
        <v>11756</v>
      </c>
      <c r="G4576" s="2">
        <v>0</v>
      </c>
      <c r="H4576" s="2">
        <v>0</v>
      </c>
      <c r="I4576" s="2">
        <v>0</v>
      </c>
      <c r="J4576" s="105">
        <f>SUMIF([1]MMM!$A:$A,A4576,[1]MMM!$F:$F)</f>
        <v>0</v>
      </c>
      <c r="K4576" s="2" t="s">
        <v>460</v>
      </c>
      <c r="L4576" s="2">
        <v>0</v>
      </c>
      <c r="M4576" t="s">
        <v>11298</v>
      </c>
      <c r="N4576" t="s">
        <v>12649</v>
      </c>
      <c r="O4576" t="s">
        <v>10962</v>
      </c>
      <c r="P4576" t="s">
        <v>11622</v>
      </c>
    </row>
    <row r="4577" spans="1:16" x14ac:dyDescent="0.3">
      <c r="A4577" t="s">
        <v>12752</v>
      </c>
      <c r="B4577" s="2" t="str">
        <f t="shared" si="215"/>
        <v>5282</v>
      </c>
      <c r="C4577" s="2">
        <f t="shared" si="213"/>
        <v>5282</v>
      </c>
      <c r="D4577" t="str">
        <f>VLOOKUP(C4577,'Cost Centre'!A:B,2,)</f>
        <v>Social Services</v>
      </c>
      <c r="E4577" t="str">
        <f t="shared" si="214"/>
        <v>6</v>
      </c>
      <c r="F4577" t="s">
        <v>11757</v>
      </c>
      <c r="G4577" s="2">
        <v>0</v>
      </c>
      <c r="H4577" s="2">
        <v>0</v>
      </c>
      <c r="I4577" s="2">
        <v>0</v>
      </c>
      <c r="J4577" s="105">
        <f>SUMIF([1]MMM!$A:$A,A4577,[1]MMM!$F:$F)</f>
        <v>0</v>
      </c>
      <c r="K4577" s="2" t="s">
        <v>460</v>
      </c>
      <c r="L4577" s="2">
        <v>0</v>
      </c>
      <c r="M4577" t="s">
        <v>11298</v>
      </c>
      <c r="N4577" t="s">
        <v>12649</v>
      </c>
      <c r="O4577" t="s">
        <v>10962</v>
      </c>
      <c r="P4577" t="s">
        <v>11622</v>
      </c>
    </row>
    <row r="4578" spans="1:16" x14ac:dyDescent="0.3">
      <c r="A4578" t="s">
        <v>12753</v>
      </c>
      <c r="B4578" s="2" t="str">
        <f t="shared" si="215"/>
        <v>5282</v>
      </c>
      <c r="C4578" s="2">
        <f t="shared" si="213"/>
        <v>5282</v>
      </c>
      <c r="D4578" t="str">
        <f>VLOOKUP(C4578,'Cost Centre'!A:B,2,)</f>
        <v>Social Services</v>
      </c>
      <c r="E4578" t="str">
        <f t="shared" si="214"/>
        <v>6</v>
      </c>
      <c r="F4578" t="s">
        <v>11758</v>
      </c>
      <c r="G4578" s="2">
        <v>0</v>
      </c>
      <c r="H4578" s="2">
        <v>0</v>
      </c>
      <c r="I4578" s="2">
        <v>0</v>
      </c>
      <c r="J4578" s="105">
        <f>SUMIF([1]MMM!$A:$A,A4578,[1]MMM!$F:$F)</f>
        <v>0</v>
      </c>
      <c r="K4578" s="2" t="s">
        <v>460</v>
      </c>
      <c r="L4578" s="2">
        <v>0</v>
      </c>
      <c r="M4578" t="s">
        <v>11298</v>
      </c>
      <c r="N4578" t="s">
        <v>12649</v>
      </c>
      <c r="O4578" t="s">
        <v>10962</v>
      </c>
      <c r="P4578" t="s">
        <v>11622</v>
      </c>
    </row>
    <row r="4579" spans="1:16" x14ac:dyDescent="0.3">
      <c r="A4579" t="s">
        <v>12754</v>
      </c>
      <c r="B4579" s="2" t="str">
        <f t="shared" si="215"/>
        <v>5282</v>
      </c>
      <c r="C4579" s="2">
        <f t="shared" si="213"/>
        <v>5282</v>
      </c>
      <c r="D4579" t="str">
        <f>VLOOKUP(C4579,'Cost Centre'!A:B,2,)</f>
        <v>Social Services</v>
      </c>
      <c r="E4579" t="str">
        <f t="shared" si="214"/>
        <v>6</v>
      </c>
      <c r="F4579" t="s">
        <v>11759</v>
      </c>
      <c r="G4579" s="2">
        <v>0</v>
      </c>
      <c r="H4579" s="2">
        <v>0</v>
      </c>
      <c r="I4579" s="2">
        <v>0</v>
      </c>
      <c r="J4579" s="105">
        <f>SUMIF([1]MMM!$A:$A,A4579,[1]MMM!$F:$F)</f>
        <v>0</v>
      </c>
      <c r="K4579" s="2" t="s">
        <v>460</v>
      </c>
      <c r="L4579" s="2">
        <v>0</v>
      </c>
      <c r="M4579" t="s">
        <v>11298</v>
      </c>
      <c r="N4579" t="s">
        <v>12649</v>
      </c>
      <c r="O4579" t="s">
        <v>10962</v>
      </c>
      <c r="P4579" t="s">
        <v>11622</v>
      </c>
    </row>
    <row r="4580" spans="1:16" x14ac:dyDescent="0.3">
      <c r="A4580" t="s">
        <v>12755</v>
      </c>
      <c r="B4580" s="2" t="str">
        <f t="shared" si="215"/>
        <v>5282</v>
      </c>
      <c r="C4580" s="2">
        <f t="shared" si="213"/>
        <v>5282</v>
      </c>
      <c r="D4580" t="str">
        <f>VLOOKUP(C4580,'Cost Centre'!A:B,2,)</f>
        <v>Social Services</v>
      </c>
      <c r="E4580" t="str">
        <f t="shared" si="214"/>
        <v>6</v>
      </c>
      <c r="F4580" t="s">
        <v>11760</v>
      </c>
      <c r="G4580" s="2">
        <v>0</v>
      </c>
      <c r="H4580" s="2">
        <v>0</v>
      </c>
      <c r="I4580" s="2">
        <v>0</v>
      </c>
      <c r="J4580" s="105">
        <f>SUMIF([1]MMM!$A:$A,A4580,[1]MMM!$F:$F)</f>
        <v>0</v>
      </c>
      <c r="K4580" s="2" t="s">
        <v>460</v>
      </c>
      <c r="L4580" s="2">
        <v>0</v>
      </c>
      <c r="M4580" t="s">
        <v>11298</v>
      </c>
      <c r="N4580" t="s">
        <v>12649</v>
      </c>
      <c r="O4580" t="s">
        <v>10962</v>
      </c>
      <c r="P4580" t="s">
        <v>11622</v>
      </c>
    </row>
    <row r="4581" spans="1:16" x14ac:dyDescent="0.3">
      <c r="A4581" t="s">
        <v>12756</v>
      </c>
      <c r="B4581" s="2" t="str">
        <f t="shared" si="215"/>
        <v>5282</v>
      </c>
      <c r="C4581" s="2">
        <f t="shared" si="213"/>
        <v>5282</v>
      </c>
      <c r="D4581" t="str">
        <f>VLOOKUP(C4581,'Cost Centre'!A:B,2,)</f>
        <v>Social Services</v>
      </c>
      <c r="E4581" t="str">
        <f t="shared" si="214"/>
        <v>6</v>
      </c>
      <c r="F4581" t="s">
        <v>11761</v>
      </c>
      <c r="G4581" s="2">
        <v>0</v>
      </c>
      <c r="H4581" s="2">
        <v>0</v>
      </c>
      <c r="I4581" s="2">
        <v>0</v>
      </c>
      <c r="J4581" s="105">
        <f>SUMIF([1]MMM!$A:$A,A4581,[1]MMM!$F:$F)</f>
        <v>0</v>
      </c>
      <c r="K4581" s="2" t="s">
        <v>460</v>
      </c>
      <c r="L4581" s="2">
        <v>0</v>
      </c>
      <c r="M4581" t="s">
        <v>11298</v>
      </c>
      <c r="N4581" t="s">
        <v>12649</v>
      </c>
      <c r="O4581" t="s">
        <v>10962</v>
      </c>
      <c r="P4581" t="s">
        <v>11622</v>
      </c>
    </row>
    <row r="4582" spans="1:16" x14ac:dyDescent="0.3">
      <c r="A4582" t="s">
        <v>12757</v>
      </c>
      <c r="B4582" s="2" t="str">
        <f t="shared" si="215"/>
        <v>5282</v>
      </c>
      <c r="C4582" s="2">
        <f t="shared" si="213"/>
        <v>5282</v>
      </c>
      <c r="D4582" t="str">
        <f>VLOOKUP(C4582,'Cost Centre'!A:B,2,)</f>
        <v>Social Services</v>
      </c>
      <c r="E4582" t="str">
        <f t="shared" si="214"/>
        <v>6</v>
      </c>
      <c r="F4582" t="s">
        <v>11762</v>
      </c>
      <c r="G4582" s="2">
        <v>0</v>
      </c>
      <c r="H4582" s="2">
        <v>0</v>
      </c>
      <c r="I4582" s="2">
        <v>0</v>
      </c>
      <c r="J4582" s="105">
        <f>SUMIF([1]MMM!$A:$A,A4582,[1]MMM!$F:$F)</f>
        <v>0</v>
      </c>
      <c r="K4582" s="2" t="s">
        <v>460</v>
      </c>
      <c r="L4582" s="2">
        <v>0</v>
      </c>
      <c r="M4582" t="s">
        <v>11298</v>
      </c>
      <c r="N4582" t="s">
        <v>12649</v>
      </c>
      <c r="O4582" t="s">
        <v>10962</v>
      </c>
      <c r="P4582" t="s">
        <v>11622</v>
      </c>
    </row>
    <row r="4583" spans="1:16" x14ac:dyDescent="0.3">
      <c r="A4583" t="s">
        <v>12758</v>
      </c>
      <c r="B4583" s="2" t="str">
        <f t="shared" si="215"/>
        <v>5282</v>
      </c>
      <c r="C4583" s="2">
        <f t="shared" si="213"/>
        <v>5282</v>
      </c>
      <c r="D4583" t="str">
        <f>VLOOKUP(C4583,'Cost Centre'!A:B,2,)</f>
        <v>Social Services</v>
      </c>
      <c r="E4583" t="str">
        <f t="shared" si="214"/>
        <v>6</v>
      </c>
      <c r="F4583" t="s">
        <v>11763</v>
      </c>
      <c r="G4583" s="2">
        <v>0</v>
      </c>
      <c r="H4583" s="2">
        <v>0</v>
      </c>
      <c r="I4583" s="2">
        <v>0</v>
      </c>
      <c r="J4583" s="105">
        <f>SUMIF([1]MMM!$A:$A,A4583,[1]MMM!$F:$F)</f>
        <v>0</v>
      </c>
      <c r="K4583" s="2" t="s">
        <v>460</v>
      </c>
      <c r="L4583" s="2">
        <v>0</v>
      </c>
      <c r="M4583" t="s">
        <v>11298</v>
      </c>
      <c r="N4583" t="s">
        <v>12649</v>
      </c>
      <c r="O4583" t="s">
        <v>10962</v>
      </c>
      <c r="P4583" t="s">
        <v>11622</v>
      </c>
    </row>
    <row r="4584" spans="1:16" x14ac:dyDescent="0.3">
      <c r="A4584" t="s">
        <v>12759</v>
      </c>
      <c r="B4584" s="2" t="str">
        <f t="shared" si="215"/>
        <v>5282</v>
      </c>
      <c r="C4584" s="2">
        <f t="shared" si="213"/>
        <v>5282</v>
      </c>
      <c r="D4584" t="str">
        <f>VLOOKUP(C4584,'Cost Centre'!A:B,2,)</f>
        <v>Social Services</v>
      </c>
      <c r="E4584" t="str">
        <f t="shared" si="214"/>
        <v>6</v>
      </c>
      <c r="F4584" t="s">
        <v>11764</v>
      </c>
      <c r="G4584" s="2">
        <v>0</v>
      </c>
      <c r="H4584" s="2">
        <v>0</v>
      </c>
      <c r="I4584" s="2">
        <v>0</v>
      </c>
      <c r="J4584" s="105">
        <f>SUMIF([1]MMM!$A:$A,A4584,[1]MMM!$F:$F)</f>
        <v>0</v>
      </c>
      <c r="K4584" s="2" t="s">
        <v>460</v>
      </c>
      <c r="L4584" s="2">
        <v>0</v>
      </c>
      <c r="M4584" t="s">
        <v>11298</v>
      </c>
      <c r="N4584" t="s">
        <v>12649</v>
      </c>
      <c r="O4584" t="s">
        <v>10962</v>
      </c>
      <c r="P4584" t="s">
        <v>11622</v>
      </c>
    </row>
    <row r="4585" spans="1:16" x14ac:dyDescent="0.3">
      <c r="A4585" t="s">
        <v>12760</v>
      </c>
      <c r="B4585" s="2" t="str">
        <f t="shared" si="215"/>
        <v>5282</v>
      </c>
      <c r="C4585" s="2">
        <f t="shared" si="213"/>
        <v>5282</v>
      </c>
      <c r="D4585" t="str">
        <f>VLOOKUP(C4585,'Cost Centre'!A:B,2,)</f>
        <v>Social Services</v>
      </c>
      <c r="E4585" t="str">
        <f t="shared" si="214"/>
        <v>6</v>
      </c>
      <c r="F4585" t="s">
        <v>11765</v>
      </c>
      <c r="G4585" s="2">
        <v>0</v>
      </c>
      <c r="H4585" s="2">
        <v>0</v>
      </c>
      <c r="I4585" s="2">
        <v>0</v>
      </c>
      <c r="J4585" s="105">
        <f>SUMIF([1]MMM!$A:$A,A4585,[1]MMM!$F:$F)</f>
        <v>0</v>
      </c>
      <c r="K4585" s="2" t="s">
        <v>460</v>
      </c>
      <c r="L4585" s="2">
        <v>0</v>
      </c>
      <c r="M4585" t="s">
        <v>11298</v>
      </c>
      <c r="N4585" t="s">
        <v>12649</v>
      </c>
      <c r="O4585" t="s">
        <v>10962</v>
      </c>
      <c r="P4585" t="s">
        <v>11622</v>
      </c>
    </row>
    <row r="4586" spans="1:16" x14ac:dyDescent="0.3">
      <c r="A4586" t="s">
        <v>12761</v>
      </c>
      <c r="B4586" s="2" t="str">
        <f t="shared" si="215"/>
        <v>5282</v>
      </c>
      <c r="C4586" s="2">
        <f t="shared" si="213"/>
        <v>5282</v>
      </c>
      <c r="D4586" t="str">
        <f>VLOOKUP(C4586,'Cost Centre'!A:B,2,)</f>
        <v>Social Services</v>
      </c>
      <c r="E4586" t="str">
        <f t="shared" si="214"/>
        <v>6</v>
      </c>
      <c r="F4586" t="s">
        <v>11766</v>
      </c>
      <c r="G4586" s="2">
        <v>0</v>
      </c>
      <c r="H4586" s="2">
        <v>0</v>
      </c>
      <c r="I4586" s="2">
        <v>0</v>
      </c>
      <c r="J4586" s="105">
        <f>SUMIF([1]MMM!$A:$A,A4586,[1]MMM!$F:$F)</f>
        <v>0</v>
      </c>
      <c r="K4586" s="2" t="s">
        <v>460</v>
      </c>
      <c r="L4586" s="2">
        <v>0</v>
      </c>
      <c r="M4586" t="s">
        <v>11298</v>
      </c>
      <c r="N4586" t="s">
        <v>12649</v>
      </c>
      <c r="O4586" t="s">
        <v>10962</v>
      </c>
      <c r="P4586" t="s">
        <v>11622</v>
      </c>
    </row>
    <row r="4587" spans="1:16" x14ac:dyDescent="0.3">
      <c r="A4587" t="s">
        <v>12762</v>
      </c>
      <c r="B4587" s="2" t="str">
        <f t="shared" si="215"/>
        <v>5282</v>
      </c>
      <c r="C4587" s="2">
        <f t="shared" si="213"/>
        <v>5282</v>
      </c>
      <c r="D4587" t="str">
        <f>VLOOKUP(C4587,'Cost Centre'!A:B,2,)</f>
        <v>Social Services</v>
      </c>
      <c r="E4587" t="str">
        <f t="shared" si="214"/>
        <v>6</v>
      </c>
      <c r="F4587" t="s">
        <v>11621</v>
      </c>
      <c r="G4587" s="2">
        <v>41842650.729999997</v>
      </c>
      <c r="H4587" s="2">
        <v>0</v>
      </c>
      <c r="I4587" s="2">
        <v>0</v>
      </c>
      <c r="J4587" s="105">
        <f>SUMIF([1]MMM!$A:$A,A4587,[1]MMM!$F:$F)</f>
        <v>41842650.729999997</v>
      </c>
      <c r="K4587" s="2" t="s">
        <v>460</v>
      </c>
      <c r="L4587" s="2">
        <v>344028872</v>
      </c>
      <c r="M4587" t="s">
        <v>11298</v>
      </c>
      <c r="N4587" t="s">
        <v>12649</v>
      </c>
      <c r="O4587" t="s">
        <v>10962</v>
      </c>
      <c r="P4587" t="s">
        <v>11622</v>
      </c>
    </row>
    <row r="4588" spans="1:16" x14ac:dyDescent="0.3">
      <c r="A4588" t="s">
        <v>12763</v>
      </c>
      <c r="B4588" s="2" t="str">
        <f t="shared" si="215"/>
        <v>5282</v>
      </c>
      <c r="C4588" s="2">
        <f t="shared" si="213"/>
        <v>5282</v>
      </c>
      <c r="D4588" t="str">
        <f>VLOOKUP(C4588,'Cost Centre'!A:B,2,)</f>
        <v>Social Services</v>
      </c>
      <c r="E4588" t="str">
        <f t="shared" si="214"/>
        <v>6</v>
      </c>
      <c r="F4588" t="s">
        <v>12603</v>
      </c>
      <c r="G4588" s="2">
        <v>0</v>
      </c>
      <c r="H4588" s="2">
        <v>0</v>
      </c>
      <c r="I4588" s="2">
        <v>0</v>
      </c>
      <c r="J4588" s="105">
        <f>SUMIF([1]MMM!$A:$A,A4588,[1]MMM!$F:$F)</f>
        <v>0</v>
      </c>
      <c r="K4588" s="2" t="s">
        <v>10</v>
      </c>
      <c r="L4588" s="2">
        <v>0</v>
      </c>
      <c r="M4588" t="s">
        <v>11298</v>
      </c>
      <c r="N4588" t="s">
        <v>12649</v>
      </c>
      <c r="O4588" t="s">
        <v>10962</v>
      </c>
      <c r="P4588" t="s">
        <v>11622</v>
      </c>
    </row>
    <row r="4589" spans="1:16" x14ac:dyDescent="0.3">
      <c r="A4589" t="s">
        <v>12764</v>
      </c>
      <c r="B4589" s="2" t="str">
        <f t="shared" si="215"/>
        <v>5282</v>
      </c>
      <c r="C4589" s="2">
        <f t="shared" si="213"/>
        <v>5282</v>
      </c>
      <c r="D4589" t="str">
        <f>VLOOKUP(C4589,'Cost Centre'!A:B,2,)</f>
        <v>Social Services</v>
      </c>
      <c r="E4589" t="str">
        <f t="shared" si="214"/>
        <v>6</v>
      </c>
      <c r="F4589" t="s">
        <v>12605</v>
      </c>
      <c r="G4589" s="2">
        <v>0</v>
      </c>
      <c r="H4589" s="2">
        <v>0</v>
      </c>
      <c r="I4589" s="2">
        <v>0</v>
      </c>
      <c r="J4589" s="105">
        <f>SUMIF([1]MMM!$A:$A,A4589,[1]MMM!$F:$F)</f>
        <v>0</v>
      </c>
      <c r="K4589" s="2" t="s">
        <v>10</v>
      </c>
      <c r="L4589" s="2">
        <v>0</v>
      </c>
      <c r="M4589" t="s">
        <v>11298</v>
      </c>
      <c r="N4589" t="s">
        <v>12649</v>
      </c>
      <c r="O4589" t="s">
        <v>10962</v>
      </c>
      <c r="P4589" t="s">
        <v>11622</v>
      </c>
    </row>
    <row r="4590" spans="1:16" x14ac:dyDescent="0.3">
      <c r="A4590" t="s">
        <v>12765</v>
      </c>
      <c r="B4590" s="2" t="str">
        <f t="shared" si="215"/>
        <v>5282</v>
      </c>
      <c r="C4590" s="2">
        <f t="shared" si="213"/>
        <v>5282</v>
      </c>
      <c r="D4590" t="str">
        <f>VLOOKUP(C4590,'Cost Centre'!A:B,2,)</f>
        <v>Social Services</v>
      </c>
      <c r="E4590" t="str">
        <f t="shared" si="214"/>
        <v>6</v>
      </c>
      <c r="F4590" t="s">
        <v>12607</v>
      </c>
      <c r="G4590" s="2">
        <v>0</v>
      </c>
      <c r="H4590" s="2">
        <v>0</v>
      </c>
      <c r="I4590" s="2">
        <v>0</v>
      </c>
      <c r="J4590" s="105">
        <f>SUMIF([1]MMM!$A:$A,A4590,[1]MMM!$F:$F)</f>
        <v>0</v>
      </c>
      <c r="K4590" s="2" t="s">
        <v>10</v>
      </c>
      <c r="L4590" s="2">
        <v>0</v>
      </c>
      <c r="M4590" t="s">
        <v>11298</v>
      </c>
      <c r="N4590" t="s">
        <v>12649</v>
      </c>
      <c r="O4590" t="s">
        <v>10962</v>
      </c>
      <c r="P4590" t="s">
        <v>11622</v>
      </c>
    </row>
    <row r="4591" spans="1:16" x14ac:dyDescent="0.3">
      <c r="A4591" t="s">
        <v>12766</v>
      </c>
      <c r="B4591" s="2" t="str">
        <f t="shared" si="215"/>
        <v>5282</v>
      </c>
      <c r="C4591" s="2">
        <f t="shared" si="213"/>
        <v>5282</v>
      </c>
      <c r="D4591" t="str">
        <f>VLOOKUP(C4591,'Cost Centre'!A:B,2,)</f>
        <v>Social Services</v>
      </c>
      <c r="E4591" t="str">
        <f t="shared" si="214"/>
        <v>6</v>
      </c>
      <c r="F4591" t="s">
        <v>12603</v>
      </c>
      <c r="G4591" s="2">
        <v>0</v>
      </c>
      <c r="H4591" s="2">
        <v>0</v>
      </c>
      <c r="I4591" s="2">
        <v>0</v>
      </c>
      <c r="J4591" s="105">
        <f>SUMIF([1]MMM!$A:$A,A4591,[1]MMM!$F:$F)</f>
        <v>0</v>
      </c>
      <c r="K4591" s="2" t="s">
        <v>10</v>
      </c>
      <c r="L4591" s="2">
        <v>0</v>
      </c>
      <c r="M4591" t="s">
        <v>11298</v>
      </c>
      <c r="N4591" t="s">
        <v>12649</v>
      </c>
      <c r="O4591" t="s">
        <v>10962</v>
      </c>
      <c r="P4591" t="s">
        <v>11622</v>
      </c>
    </row>
    <row r="4592" spans="1:16" x14ac:dyDescent="0.3">
      <c r="A4592" t="s">
        <v>12767</v>
      </c>
      <c r="B4592" s="2" t="str">
        <f t="shared" si="215"/>
        <v>5282</v>
      </c>
      <c r="C4592" s="2">
        <f t="shared" si="213"/>
        <v>5282</v>
      </c>
      <c r="D4592" t="str">
        <f>VLOOKUP(C4592,'Cost Centre'!A:B,2,)</f>
        <v>Social Services</v>
      </c>
      <c r="E4592" t="str">
        <f t="shared" si="214"/>
        <v>6</v>
      </c>
      <c r="F4592" t="s">
        <v>12605</v>
      </c>
      <c r="G4592" s="2">
        <v>0</v>
      </c>
      <c r="H4592" s="2">
        <v>0</v>
      </c>
      <c r="I4592" s="2">
        <v>0</v>
      </c>
      <c r="J4592" s="105">
        <f>SUMIF([1]MMM!$A:$A,A4592,[1]MMM!$F:$F)</f>
        <v>0</v>
      </c>
      <c r="K4592" s="2" t="s">
        <v>10</v>
      </c>
      <c r="L4592" s="2">
        <v>0</v>
      </c>
      <c r="M4592" t="s">
        <v>11298</v>
      </c>
      <c r="N4592" t="s">
        <v>12649</v>
      </c>
      <c r="O4592" t="s">
        <v>10962</v>
      </c>
      <c r="P4592" t="s">
        <v>11622</v>
      </c>
    </row>
    <row r="4593" spans="1:16" x14ac:dyDescent="0.3">
      <c r="A4593" t="s">
        <v>12768</v>
      </c>
      <c r="B4593" s="2" t="str">
        <f t="shared" si="215"/>
        <v>5282</v>
      </c>
      <c r="C4593" s="2">
        <f t="shared" si="213"/>
        <v>5282</v>
      </c>
      <c r="D4593" t="str">
        <f>VLOOKUP(C4593,'Cost Centre'!A:B,2,)</f>
        <v>Social Services</v>
      </c>
      <c r="E4593" t="str">
        <f t="shared" si="214"/>
        <v>6</v>
      </c>
      <c r="F4593" t="s">
        <v>12607</v>
      </c>
      <c r="G4593" s="2">
        <v>0</v>
      </c>
      <c r="H4593" s="2">
        <v>0</v>
      </c>
      <c r="I4593" s="2">
        <v>0</v>
      </c>
      <c r="J4593" s="105">
        <f>SUMIF([1]MMM!$A:$A,A4593,[1]MMM!$F:$F)</f>
        <v>0</v>
      </c>
      <c r="K4593" s="2" t="s">
        <v>10</v>
      </c>
      <c r="L4593" s="2">
        <v>0</v>
      </c>
      <c r="M4593" t="s">
        <v>11298</v>
      </c>
      <c r="N4593" t="s">
        <v>12649</v>
      </c>
      <c r="O4593" t="s">
        <v>10962</v>
      </c>
      <c r="P4593" t="s">
        <v>11622</v>
      </c>
    </row>
    <row r="4594" spans="1:16" x14ac:dyDescent="0.3">
      <c r="A4594" t="s">
        <v>12769</v>
      </c>
      <c r="B4594" s="2" t="str">
        <f t="shared" si="215"/>
        <v>5282</v>
      </c>
      <c r="C4594" s="2">
        <f t="shared" si="213"/>
        <v>5282</v>
      </c>
      <c r="D4594" t="str">
        <f>VLOOKUP(C4594,'Cost Centre'!A:B,2,)</f>
        <v>Social Services</v>
      </c>
      <c r="E4594" t="str">
        <f t="shared" si="214"/>
        <v>6</v>
      </c>
      <c r="F4594" t="s">
        <v>11624</v>
      </c>
      <c r="G4594" s="2">
        <v>0</v>
      </c>
      <c r="H4594" s="2">
        <v>0</v>
      </c>
      <c r="I4594" s="2">
        <v>0</v>
      </c>
      <c r="J4594" s="105">
        <f>SUMIF([1]MMM!$A:$A,A4594,[1]MMM!$F:$F)</f>
        <v>0</v>
      </c>
      <c r="K4594" s="2" t="s">
        <v>460</v>
      </c>
      <c r="L4594" s="2">
        <v>0</v>
      </c>
      <c r="M4594" t="s">
        <v>11298</v>
      </c>
      <c r="N4594" t="s">
        <v>12649</v>
      </c>
      <c r="O4594" t="s">
        <v>10962</v>
      </c>
      <c r="P4594" t="s">
        <v>11622</v>
      </c>
    </row>
    <row r="4595" spans="1:16" x14ac:dyDescent="0.3">
      <c r="A4595" t="s">
        <v>12770</v>
      </c>
      <c r="B4595" s="2" t="str">
        <f t="shared" si="215"/>
        <v>5282</v>
      </c>
      <c r="C4595" s="2">
        <f t="shared" si="213"/>
        <v>5282</v>
      </c>
      <c r="D4595" t="str">
        <f>VLOOKUP(C4595,'Cost Centre'!A:B,2,)</f>
        <v>Social Services</v>
      </c>
      <c r="E4595" t="str">
        <f t="shared" si="214"/>
        <v>6</v>
      </c>
      <c r="F4595" t="s">
        <v>11625</v>
      </c>
      <c r="G4595" s="2">
        <v>0</v>
      </c>
      <c r="H4595" s="2">
        <v>0</v>
      </c>
      <c r="I4595" s="2">
        <v>0</v>
      </c>
      <c r="J4595" s="105">
        <f>SUMIF([1]MMM!$A:$A,A4595,[1]MMM!$F:$F)</f>
        <v>0</v>
      </c>
      <c r="K4595" s="2" t="s">
        <v>460</v>
      </c>
      <c r="L4595" s="2">
        <v>0</v>
      </c>
      <c r="M4595" t="s">
        <v>11298</v>
      </c>
      <c r="N4595" t="s">
        <v>12649</v>
      </c>
      <c r="O4595" t="s">
        <v>10962</v>
      </c>
      <c r="P4595" t="s">
        <v>11622</v>
      </c>
    </row>
    <row r="4596" spans="1:16" x14ac:dyDescent="0.3">
      <c r="A4596" t="s">
        <v>12771</v>
      </c>
      <c r="B4596" s="2" t="str">
        <f t="shared" si="215"/>
        <v>5282</v>
      </c>
      <c r="C4596" s="2">
        <f t="shared" si="213"/>
        <v>5282</v>
      </c>
      <c r="D4596" t="str">
        <f>VLOOKUP(C4596,'Cost Centre'!A:B,2,)</f>
        <v>Social Services</v>
      </c>
      <c r="E4596" t="str">
        <f t="shared" si="214"/>
        <v>6</v>
      </c>
      <c r="F4596" t="s">
        <v>11626</v>
      </c>
      <c r="G4596" s="2">
        <v>0</v>
      </c>
      <c r="H4596" s="2">
        <v>0</v>
      </c>
      <c r="I4596" s="2">
        <v>0</v>
      </c>
      <c r="J4596" s="105">
        <f>SUMIF([1]MMM!$A:$A,A4596,[1]MMM!$F:$F)</f>
        <v>0</v>
      </c>
      <c r="K4596" s="2" t="s">
        <v>460</v>
      </c>
      <c r="L4596" s="2">
        <v>0</v>
      </c>
      <c r="M4596" t="s">
        <v>11298</v>
      </c>
      <c r="N4596" t="s">
        <v>12649</v>
      </c>
      <c r="O4596" t="s">
        <v>10962</v>
      </c>
      <c r="P4596" t="s">
        <v>11622</v>
      </c>
    </row>
    <row r="4597" spans="1:16" x14ac:dyDescent="0.3">
      <c r="A4597" t="s">
        <v>12772</v>
      </c>
      <c r="B4597" s="2" t="str">
        <f t="shared" si="215"/>
        <v>5282</v>
      </c>
      <c r="C4597" s="2">
        <f t="shared" si="213"/>
        <v>5282</v>
      </c>
      <c r="D4597" t="str">
        <f>VLOOKUP(C4597,'Cost Centre'!A:B,2,)</f>
        <v>Social Services</v>
      </c>
      <c r="E4597" t="str">
        <f t="shared" si="214"/>
        <v>6</v>
      </c>
      <c r="F4597" t="s">
        <v>11627</v>
      </c>
      <c r="G4597" s="2">
        <v>0</v>
      </c>
      <c r="H4597" s="2">
        <v>0</v>
      </c>
      <c r="I4597" s="2">
        <v>-12</v>
      </c>
      <c r="J4597" s="105">
        <f>SUMIF([1]MMM!$A:$A,A4597,[1]MMM!$F:$F)</f>
        <v>-12</v>
      </c>
      <c r="K4597" s="2" t="s">
        <v>460</v>
      </c>
      <c r="L4597" s="2">
        <v>0</v>
      </c>
      <c r="M4597" t="s">
        <v>11298</v>
      </c>
      <c r="N4597" t="s">
        <v>12649</v>
      </c>
      <c r="O4597" t="s">
        <v>10962</v>
      </c>
      <c r="P4597" t="s">
        <v>11622</v>
      </c>
    </row>
    <row r="4598" spans="1:16" x14ac:dyDescent="0.3">
      <c r="A4598" t="s">
        <v>12773</v>
      </c>
      <c r="B4598" s="2" t="str">
        <f t="shared" si="215"/>
        <v>5282</v>
      </c>
      <c r="C4598" s="2">
        <f t="shared" si="213"/>
        <v>5282</v>
      </c>
      <c r="D4598" t="str">
        <f>VLOOKUP(C4598,'Cost Centre'!A:B,2,)</f>
        <v>Social Services</v>
      </c>
      <c r="E4598" t="str">
        <f t="shared" si="214"/>
        <v>6</v>
      </c>
      <c r="F4598" t="s">
        <v>11628</v>
      </c>
      <c r="G4598" s="2">
        <v>0</v>
      </c>
      <c r="H4598" s="2">
        <v>0</v>
      </c>
      <c r="I4598" s="2">
        <v>0</v>
      </c>
      <c r="J4598" s="105">
        <f>SUMIF([1]MMM!$A:$A,A4598,[1]MMM!$F:$F)</f>
        <v>0</v>
      </c>
      <c r="K4598" s="2" t="s">
        <v>460</v>
      </c>
      <c r="L4598" s="2">
        <v>0</v>
      </c>
      <c r="M4598" t="s">
        <v>11298</v>
      </c>
      <c r="N4598" t="s">
        <v>12649</v>
      </c>
      <c r="O4598" t="s">
        <v>10962</v>
      </c>
      <c r="P4598" t="s">
        <v>11622</v>
      </c>
    </row>
    <row r="4599" spans="1:16" x14ac:dyDescent="0.3">
      <c r="A4599" t="s">
        <v>12774</v>
      </c>
      <c r="B4599" s="2" t="str">
        <f t="shared" si="215"/>
        <v>5282</v>
      </c>
      <c r="C4599" s="2">
        <f t="shared" si="213"/>
        <v>5282</v>
      </c>
      <c r="D4599" t="str">
        <f>VLOOKUP(C4599,'Cost Centre'!A:B,2,)</f>
        <v>Social Services</v>
      </c>
      <c r="E4599" t="str">
        <f t="shared" si="214"/>
        <v>6</v>
      </c>
      <c r="F4599" t="s">
        <v>11629</v>
      </c>
      <c r="G4599" s="2">
        <v>0</v>
      </c>
      <c r="H4599" s="2">
        <v>0</v>
      </c>
      <c r="I4599" s="2">
        <v>0</v>
      </c>
      <c r="J4599" s="105">
        <f>SUMIF([1]MMM!$A:$A,A4599,[1]MMM!$F:$F)</f>
        <v>0</v>
      </c>
      <c r="K4599" s="2" t="s">
        <v>460</v>
      </c>
      <c r="L4599" s="2">
        <v>0</v>
      </c>
      <c r="M4599" t="s">
        <v>11298</v>
      </c>
      <c r="N4599" t="s">
        <v>12649</v>
      </c>
      <c r="O4599" t="s">
        <v>10962</v>
      </c>
      <c r="P4599" t="s">
        <v>11622</v>
      </c>
    </row>
    <row r="4600" spans="1:16" x14ac:dyDescent="0.3">
      <c r="A4600" t="s">
        <v>12775</v>
      </c>
      <c r="B4600" s="2" t="str">
        <f t="shared" si="215"/>
        <v>5282</v>
      </c>
      <c r="C4600" s="2">
        <f t="shared" si="213"/>
        <v>5282</v>
      </c>
      <c r="D4600" t="str">
        <f>VLOOKUP(C4600,'Cost Centre'!A:B,2,)</f>
        <v>Social Services</v>
      </c>
      <c r="E4600" t="str">
        <f t="shared" si="214"/>
        <v>6</v>
      </c>
      <c r="F4600" t="s">
        <v>11630</v>
      </c>
      <c r="G4600" s="2">
        <v>-13725175.17</v>
      </c>
      <c r="H4600" s="2">
        <v>0</v>
      </c>
      <c r="I4600" s="2">
        <v>0</v>
      </c>
      <c r="J4600" s="105">
        <f>SUMIF([1]MMM!$A:$A,A4600,[1]MMM!$F:$F)</f>
        <v>-13725175.17</v>
      </c>
      <c r="K4600" s="2" t="s">
        <v>460</v>
      </c>
      <c r="L4600" s="2">
        <v>0</v>
      </c>
      <c r="M4600" t="s">
        <v>11298</v>
      </c>
      <c r="N4600" t="s">
        <v>12649</v>
      </c>
      <c r="O4600" t="s">
        <v>10962</v>
      </c>
      <c r="P4600" t="s">
        <v>11622</v>
      </c>
    </row>
    <row r="4601" spans="1:16" x14ac:dyDescent="0.3">
      <c r="A4601" t="s">
        <v>12776</v>
      </c>
      <c r="B4601" s="2" t="str">
        <f t="shared" si="215"/>
        <v>5282</v>
      </c>
      <c r="C4601" s="2">
        <f t="shared" si="213"/>
        <v>5282</v>
      </c>
      <c r="D4601" t="str">
        <f>VLOOKUP(C4601,'Cost Centre'!A:B,2,)</f>
        <v>Social Services</v>
      </c>
      <c r="E4601" t="str">
        <f t="shared" si="214"/>
        <v>6</v>
      </c>
      <c r="F4601" t="s">
        <v>11631</v>
      </c>
      <c r="G4601" s="2">
        <v>0</v>
      </c>
      <c r="H4601" s="2">
        <v>86140.57</v>
      </c>
      <c r="I4601" s="2">
        <v>0</v>
      </c>
      <c r="J4601" s="105">
        <f>SUMIF([1]MMM!$A:$A,A4601,[1]MMM!$F:$F)</f>
        <v>86140.57</v>
      </c>
      <c r="K4601" s="2" t="s">
        <v>460</v>
      </c>
      <c r="L4601" s="2">
        <v>0</v>
      </c>
      <c r="M4601" t="s">
        <v>11298</v>
      </c>
      <c r="N4601" t="s">
        <v>12649</v>
      </c>
      <c r="O4601" t="s">
        <v>10962</v>
      </c>
      <c r="P4601" t="s">
        <v>11622</v>
      </c>
    </row>
    <row r="4602" spans="1:16" x14ac:dyDescent="0.3">
      <c r="A4602" t="s">
        <v>12777</v>
      </c>
      <c r="B4602" s="2" t="str">
        <f t="shared" si="215"/>
        <v>5282</v>
      </c>
      <c r="C4602" s="2">
        <f t="shared" si="213"/>
        <v>5282</v>
      </c>
      <c r="D4602" t="str">
        <f>VLOOKUP(C4602,'Cost Centre'!A:B,2,)</f>
        <v>Social Services</v>
      </c>
      <c r="E4602" t="str">
        <f t="shared" si="214"/>
        <v>6</v>
      </c>
      <c r="F4602" t="s">
        <v>11632</v>
      </c>
      <c r="G4602" s="2">
        <v>0</v>
      </c>
      <c r="H4602" s="2">
        <v>0</v>
      </c>
      <c r="I4602" s="2">
        <v>-2237853.0099999998</v>
      </c>
      <c r="J4602" s="105">
        <f>SUMIF([1]MMM!$A:$A,A4602,[1]MMM!$F:$F)</f>
        <v>-2237853.0099999998</v>
      </c>
      <c r="K4602" s="2" t="s">
        <v>460</v>
      </c>
      <c r="L4602" s="2">
        <v>0</v>
      </c>
      <c r="M4602" t="s">
        <v>11298</v>
      </c>
      <c r="N4602" t="s">
        <v>12649</v>
      </c>
      <c r="O4602" t="s">
        <v>10962</v>
      </c>
      <c r="P4602" t="s">
        <v>11622</v>
      </c>
    </row>
    <row r="4603" spans="1:16" x14ac:dyDescent="0.3">
      <c r="A4603" t="s">
        <v>12778</v>
      </c>
      <c r="B4603" s="2" t="str">
        <f t="shared" si="215"/>
        <v>5282</v>
      </c>
      <c r="C4603" s="2">
        <f t="shared" si="213"/>
        <v>5282</v>
      </c>
      <c r="D4603" t="str">
        <f>VLOOKUP(C4603,'Cost Centre'!A:B,2,)</f>
        <v>Social Services</v>
      </c>
      <c r="E4603" t="str">
        <f t="shared" si="214"/>
        <v>6</v>
      </c>
      <c r="F4603" t="s">
        <v>11633</v>
      </c>
      <c r="G4603" s="2">
        <v>0</v>
      </c>
      <c r="H4603" s="2">
        <v>7.93</v>
      </c>
      <c r="I4603" s="2">
        <v>0</v>
      </c>
      <c r="J4603" s="105">
        <f>SUMIF([1]MMM!$A:$A,A4603,[1]MMM!$F:$F)</f>
        <v>7.93</v>
      </c>
      <c r="K4603" s="2" t="s">
        <v>460</v>
      </c>
      <c r="L4603" s="2">
        <v>0</v>
      </c>
      <c r="M4603" t="s">
        <v>11298</v>
      </c>
      <c r="N4603" t="s">
        <v>12649</v>
      </c>
      <c r="O4603" t="s">
        <v>10962</v>
      </c>
      <c r="P4603" t="s">
        <v>11622</v>
      </c>
    </row>
    <row r="4604" spans="1:16" x14ac:dyDescent="0.3">
      <c r="A4604" t="s">
        <v>12779</v>
      </c>
      <c r="B4604" s="2" t="str">
        <f t="shared" si="215"/>
        <v>5282</v>
      </c>
      <c r="C4604" s="2">
        <f t="shared" si="213"/>
        <v>5282</v>
      </c>
      <c r="D4604" t="str">
        <f>VLOOKUP(C4604,'Cost Centre'!A:B,2,)</f>
        <v>Social Services</v>
      </c>
      <c r="E4604" t="str">
        <f t="shared" si="214"/>
        <v>6</v>
      </c>
      <c r="F4604" t="s">
        <v>11634</v>
      </c>
      <c r="G4604" s="2">
        <v>0</v>
      </c>
      <c r="H4604" s="2">
        <v>0</v>
      </c>
      <c r="I4604" s="2">
        <v>0</v>
      </c>
      <c r="J4604" s="105">
        <f>SUMIF([1]MMM!$A:$A,A4604,[1]MMM!$F:$F)</f>
        <v>0</v>
      </c>
      <c r="K4604" s="2" t="s">
        <v>460</v>
      </c>
      <c r="L4604" s="2">
        <v>0</v>
      </c>
      <c r="M4604" t="s">
        <v>11298</v>
      </c>
      <c r="N4604" t="s">
        <v>12649</v>
      </c>
      <c r="O4604" t="s">
        <v>10962</v>
      </c>
      <c r="P4604" t="s">
        <v>11622</v>
      </c>
    </row>
    <row r="4605" spans="1:16" x14ac:dyDescent="0.3">
      <c r="A4605" t="s">
        <v>12780</v>
      </c>
      <c r="B4605" s="2" t="str">
        <f t="shared" si="215"/>
        <v>5282</v>
      </c>
      <c r="C4605" s="2">
        <f t="shared" si="213"/>
        <v>5282</v>
      </c>
      <c r="D4605" t="str">
        <f>VLOOKUP(C4605,'Cost Centre'!A:B,2,)</f>
        <v>Social Services</v>
      </c>
      <c r="E4605" t="str">
        <f t="shared" si="214"/>
        <v>6</v>
      </c>
      <c r="F4605" t="s">
        <v>11635</v>
      </c>
      <c r="G4605" s="2">
        <v>0</v>
      </c>
      <c r="H4605" s="2">
        <v>0</v>
      </c>
      <c r="I4605" s="2">
        <v>0</v>
      </c>
      <c r="J4605" s="105">
        <f>SUMIF([1]MMM!$A:$A,A4605,[1]MMM!$F:$F)</f>
        <v>0</v>
      </c>
      <c r="K4605" s="2" t="s">
        <v>460</v>
      </c>
      <c r="L4605" s="2">
        <v>0</v>
      </c>
      <c r="M4605" t="s">
        <v>11298</v>
      </c>
      <c r="N4605" t="s">
        <v>12649</v>
      </c>
      <c r="O4605" t="s">
        <v>10962</v>
      </c>
      <c r="P4605" t="s">
        <v>11622</v>
      </c>
    </row>
    <row r="4606" spans="1:16" x14ac:dyDescent="0.3">
      <c r="A4606" t="s">
        <v>12781</v>
      </c>
      <c r="B4606" s="2" t="str">
        <f t="shared" si="215"/>
        <v>5282</v>
      </c>
      <c r="C4606" s="2">
        <f t="shared" si="213"/>
        <v>5282</v>
      </c>
      <c r="D4606" t="str">
        <f>VLOOKUP(C4606,'Cost Centre'!A:B,2,)</f>
        <v>Social Services</v>
      </c>
      <c r="E4606" t="str">
        <f t="shared" si="214"/>
        <v>6</v>
      </c>
      <c r="F4606" t="s">
        <v>11636</v>
      </c>
      <c r="G4606" s="2">
        <v>0</v>
      </c>
      <c r="H4606" s="2">
        <v>0</v>
      </c>
      <c r="I4606" s="2">
        <v>0</v>
      </c>
      <c r="J4606" s="105">
        <f>SUMIF([1]MMM!$A:$A,A4606,[1]MMM!$F:$F)</f>
        <v>0</v>
      </c>
      <c r="K4606" s="2" t="s">
        <v>460</v>
      </c>
      <c r="L4606" s="2">
        <v>0</v>
      </c>
      <c r="M4606" t="s">
        <v>11298</v>
      </c>
      <c r="N4606" t="s">
        <v>12649</v>
      </c>
      <c r="O4606" t="s">
        <v>10962</v>
      </c>
      <c r="P4606" t="s">
        <v>11622</v>
      </c>
    </row>
    <row r="4607" spans="1:16" x14ac:dyDescent="0.3">
      <c r="A4607" t="s">
        <v>12782</v>
      </c>
      <c r="B4607" s="2" t="str">
        <f t="shared" si="215"/>
        <v>5282</v>
      </c>
      <c r="C4607" s="2">
        <f t="shared" si="213"/>
        <v>5282</v>
      </c>
      <c r="D4607" t="str">
        <f>VLOOKUP(C4607,'Cost Centre'!A:B,2,)</f>
        <v>Social Services</v>
      </c>
      <c r="E4607" t="str">
        <f t="shared" si="214"/>
        <v>6</v>
      </c>
      <c r="F4607" t="s">
        <v>11637</v>
      </c>
      <c r="G4607" s="2">
        <v>0</v>
      </c>
      <c r="H4607" s="2">
        <v>0</v>
      </c>
      <c r="I4607" s="2">
        <v>0</v>
      </c>
      <c r="J4607" s="105">
        <f>SUMIF([1]MMM!$A:$A,A4607,[1]MMM!$F:$F)</f>
        <v>0</v>
      </c>
      <c r="K4607" s="2" t="s">
        <v>460</v>
      </c>
      <c r="L4607" s="2">
        <v>0</v>
      </c>
      <c r="M4607" t="s">
        <v>11298</v>
      </c>
      <c r="N4607" t="s">
        <v>12649</v>
      </c>
      <c r="O4607" t="s">
        <v>10962</v>
      </c>
      <c r="P4607" t="s">
        <v>11622</v>
      </c>
    </row>
    <row r="4608" spans="1:16" x14ac:dyDescent="0.3">
      <c r="A4608" t="s">
        <v>12783</v>
      </c>
      <c r="B4608" s="2" t="str">
        <f t="shared" si="215"/>
        <v>5282</v>
      </c>
      <c r="C4608" s="2">
        <f t="shared" si="213"/>
        <v>5282</v>
      </c>
      <c r="D4608" t="str">
        <f>VLOOKUP(C4608,'Cost Centre'!A:B,2,)</f>
        <v>Social Services</v>
      </c>
      <c r="E4608" t="str">
        <f t="shared" si="214"/>
        <v>6</v>
      </c>
      <c r="F4608" t="s">
        <v>11638</v>
      </c>
      <c r="G4608" s="2">
        <v>0</v>
      </c>
      <c r="H4608" s="2">
        <v>0</v>
      </c>
      <c r="I4608" s="2">
        <v>0</v>
      </c>
      <c r="J4608" s="105">
        <f>SUMIF([1]MMM!$A:$A,A4608,[1]MMM!$F:$F)</f>
        <v>0</v>
      </c>
      <c r="K4608" s="2" t="s">
        <v>460</v>
      </c>
      <c r="L4608" s="2">
        <v>0</v>
      </c>
      <c r="M4608" t="s">
        <v>11298</v>
      </c>
      <c r="N4608" t="s">
        <v>12649</v>
      </c>
      <c r="O4608" t="s">
        <v>10962</v>
      </c>
      <c r="P4608" t="s">
        <v>11622</v>
      </c>
    </row>
    <row r="4609" spans="1:16" x14ac:dyDescent="0.3">
      <c r="A4609" t="s">
        <v>12784</v>
      </c>
      <c r="B4609" s="2" t="str">
        <f t="shared" si="215"/>
        <v>5282</v>
      </c>
      <c r="C4609" s="2">
        <f t="shared" si="213"/>
        <v>5282</v>
      </c>
      <c r="D4609" t="str">
        <f>VLOOKUP(C4609,'Cost Centre'!A:B,2,)</f>
        <v>Social Services</v>
      </c>
      <c r="E4609" t="str">
        <f t="shared" si="214"/>
        <v>6</v>
      </c>
      <c r="F4609" t="s">
        <v>11009</v>
      </c>
      <c r="G4609" s="2">
        <v>0</v>
      </c>
      <c r="H4609" s="2">
        <v>0</v>
      </c>
      <c r="I4609" s="2">
        <v>0</v>
      </c>
      <c r="J4609" s="105">
        <f>SUMIF([1]MMM!$A:$A,A4609,[1]MMM!$F:$F)</f>
        <v>0</v>
      </c>
      <c r="K4609" s="2" t="s">
        <v>460</v>
      </c>
      <c r="L4609" s="2">
        <v>0</v>
      </c>
      <c r="M4609" t="s">
        <v>11298</v>
      </c>
      <c r="N4609" t="s">
        <v>12649</v>
      </c>
      <c r="O4609" t="s">
        <v>10962</v>
      </c>
      <c r="P4609" t="s">
        <v>11010</v>
      </c>
    </row>
    <row r="4610" spans="1:16" x14ac:dyDescent="0.3">
      <c r="A4610" t="s">
        <v>12785</v>
      </c>
      <c r="B4610" s="2" t="str">
        <f t="shared" si="215"/>
        <v>5282</v>
      </c>
      <c r="C4610" s="2">
        <f t="shared" ref="C4610:C4673" si="216">VALUE(B4610)</f>
        <v>5282</v>
      </c>
      <c r="D4610" t="str">
        <f>VLOOKUP(C4610,'Cost Centre'!A:B,2,)</f>
        <v>Social Services</v>
      </c>
      <c r="E4610" t="str">
        <f t="shared" ref="E4610:E4673" si="217">MID(A4610,5,1)</f>
        <v>6</v>
      </c>
      <c r="F4610" t="s">
        <v>11011</v>
      </c>
      <c r="G4610" s="2">
        <v>0</v>
      </c>
      <c r="H4610" s="2">
        <v>0</v>
      </c>
      <c r="I4610" s="2">
        <v>0</v>
      </c>
      <c r="J4610" s="105">
        <f>SUMIF([1]MMM!$A:$A,A4610,[1]MMM!$F:$F)</f>
        <v>0</v>
      </c>
      <c r="K4610" s="2" t="s">
        <v>460</v>
      </c>
      <c r="L4610" s="2">
        <v>0</v>
      </c>
      <c r="M4610" t="s">
        <v>11298</v>
      </c>
      <c r="N4610" t="s">
        <v>12649</v>
      </c>
      <c r="O4610" t="s">
        <v>10962</v>
      </c>
      <c r="P4610" t="s">
        <v>11010</v>
      </c>
    </row>
    <row r="4611" spans="1:16" x14ac:dyDescent="0.3">
      <c r="A4611" t="s">
        <v>12786</v>
      </c>
      <c r="B4611" s="2" t="str">
        <f t="shared" ref="B4611:B4674" si="218">MID(A4611,1,4)</f>
        <v>5282</v>
      </c>
      <c r="C4611" s="2">
        <f t="shared" si="216"/>
        <v>5282</v>
      </c>
      <c r="D4611" t="str">
        <f>VLOOKUP(C4611,'Cost Centre'!A:B,2,)</f>
        <v>Social Services</v>
      </c>
      <c r="E4611" t="str">
        <f t="shared" si="217"/>
        <v>6</v>
      </c>
      <c r="F4611" t="s">
        <v>11012</v>
      </c>
      <c r="G4611" s="2">
        <v>0</v>
      </c>
      <c r="H4611" s="2">
        <v>0</v>
      </c>
      <c r="I4611" s="2">
        <v>0</v>
      </c>
      <c r="J4611" s="105">
        <f>SUMIF([1]MMM!$A:$A,A4611,[1]MMM!$F:$F)</f>
        <v>0</v>
      </c>
      <c r="K4611" s="2" t="s">
        <v>460</v>
      </c>
      <c r="L4611" s="2">
        <v>0</v>
      </c>
      <c r="M4611" t="s">
        <v>11298</v>
      </c>
      <c r="N4611" t="s">
        <v>12649</v>
      </c>
      <c r="O4611" t="s">
        <v>10962</v>
      </c>
      <c r="P4611" t="s">
        <v>11010</v>
      </c>
    </row>
    <row r="4612" spans="1:16" x14ac:dyDescent="0.3">
      <c r="A4612" t="s">
        <v>12787</v>
      </c>
      <c r="B4612" s="2" t="str">
        <f t="shared" si="218"/>
        <v>5282</v>
      </c>
      <c r="C4612" s="2">
        <f t="shared" si="216"/>
        <v>5282</v>
      </c>
      <c r="D4612" t="str">
        <f>VLOOKUP(C4612,'Cost Centre'!A:B,2,)</f>
        <v>Social Services</v>
      </c>
      <c r="E4612" t="str">
        <f t="shared" si="217"/>
        <v>6</v>
      </c>
      <c r="F4612" t="s">
        <v>11013</v>
      </c>
      <c r="G4612" s="2">
        <v>0</v>
      </c>
      <c r="H4612" s="2">
        <v>0</v>
      </c>
      <c r="I4612" s="2">
        <v>0</v>
      </c>
      <c r="J4612" s="105">
        <f>SUMIF([1]MMM!$A:$A,A4612,[1]MMM!$F:$F)</f>
        <v>0</v>
      </c>
      <c r="K4612" s="2" t="s">
        <v>460</v>
      </c>
      <c r="L4612" s="2">
        <v>0</v>
      </c>
      <c r="M4612" t="s">
        <v>11298</v>
      </c>
      <c r="N4612" t="s">
        <v>12649</v>
      </c>
      <c r="O4612" t="s">
        <v>10962</v>
      </c>
      <c r="P4612" t="s">
        <v>11010</v>
      </c>
    </row>
    <row r="4613" spans="1:16" x14ac:dyDescent="0.3">
      <c r="A4613" t="s">
        <v>12788</v>
      </c>
      <c r="B4613" s="2" t="str">
        <f t="shared" si="218"/>
        <v>5282</v>
      </c>
      <c r="C4613" s="2">
        <f t="shared" si="216"/>
        <v>5282</v>
      </c>
      <c r="D4613" t="str">
        <f>VLOOKUP(C4613,'Cost Centre'!A:B,2,)</f>
        <v>Social Services</v>
      </c>
      <c r="E4613" t="str">
        <f t="shared" si="217"/>
        <v>6</v>
      </c>
      <c r="F4613" t="s">
        <v>11014</v>
      </c>
      <c r="G4613" s="2">
        <v>0</v>
      </c>
      <c r="H4613" s="2">
        <v>0</v>
      </c>
      <c r="I4613" s="2">
        <v>0</v>
      </c>
      <c r="J4613" s="105">
        <f>SUMIF([1]MMM!$A:$A,A4613,[1]MMM!$F:$F)</f>
        <v>0</v>
      </c>
      <c r="K4613" s="2" t="s">
        <v>460</v>
      </c>
      <c r="L4613" s="2">
        <v>0</v>
      </c>
      <c r="M4613" t="s">
        <v>11298</v>
      </c>
      <c r="N4613" t="s">
        <v>12649</v>
      </c>
      <c r="O4613" t="s">
        <v>10962</v>
      </c>
      <c r="P4613" t="s">
        <v>11010</v>
      </c>
    </row>
    <row r="4614" spans="1:16" x14ac:dyDescent="0.3">
      <c r="A4614" t="s">
        <v>12789</v>
      </c>
      <c r="B4614" s="2" t="str">
        <f t="shared" si="218"/>
        <v>5282</v>
      </c>
      <c r="C4614" s="2">
        <f t="shared" si="216"/>
        <v>5282</v>
      </c>
      <c r="D4614" t="str">
        <f>VLOOKUP(C4614,'Cost Centre'!A:B,2,)</f>
        <v>Social Services</v>
      </c>
      <c r="E4614" t="str">
        <f t="shared" si="217"/>
        <v>6</v>
      </c>
      <c r="F4614" t="s">
        <v>11015</v>
      </c>
      <c r="G4614" s="2">
        <v>0</v>
      </c>
      <c r="H4614" s="2">
        <v>0</v>
      </c>
      <c r="I4614" s="2">
        <v>0</v>
      </c>
      <c r="J4614" s="105">
        <f>SUMIF([1]MMM!$A:$A,A4614,[1]MMM!$F:$F)</f>
        <v>0</v>
      </c>
      <c r="K4614" s="2" t="s">
        <v>460</v>
      </c>
      <c r="L4614" s="2">
        <v>0</v>
      </c>
      <c r="M4614" t="s">
        <v>11298</v>
      </c>
      <c r="N4614" t="s">
        <v>12649</v>
      </c>
      <c r="O4614" t="s">
        <v>10962</v>
      </c>
      <c r="P4614" t="s">
        <v>11010</v>
      </c>
    </row>
    <row r="4615" spans="1:16" x14ac:dyDescent="0.3">
      <c r="A4615" t="s">
        <v>12790</v>
      </c>
      <c r="B4615" s="2" t="str">
        <f t="shared" si="218"/>
        <v>5282</v>
      </c>
      <c r="C4615" s="2">
        <f t="shared" si="216"/>
        <v>5282</v>
      </c>
      <c r="D4615" t="str">
        <f>VLOOKUP(C4615,'Cost Centre'!A:B,2,)</f>
        <v>Social Services</v>
      </c>
      <c r="E4615" t="str">
        <f t="shared" si="217"/>
        <v>6</v>
      </c>
      <c r="F4615" t="s">
        <v>11016</v>
      </c>
      <c r="G4615" s="2">
        <v>0</v>
      </c>
      <c r="H4615" s="2">
        <v>0</v>
      </c>
      <c r="I4615" s="2">
        <v>0</v>
      </c>
      <c r="J4615" s="105">
        <f>SUMIF([1]MMM!$A:$A,A4615,[1]MMM!$F:$F)</f>
        <v>0</v>
      </c>
      <c r="K4615" s="2" t="s">
        <v>460</v>
      </c>
      <c r="L4615" s="2">
        <v>0</v>
      </c>
      <c r="M4615" t="s">
        <v>11298</v>
      </c>
      <c r="N4615" t="s">
        <v>12649</v>
      </c>
      <c r="O4615" t="s">
        <v>10962</v>
      </c>
      <c r="P4615" t="s">
        <v>11010</v>
      </c>
    </row>
    <row r="4616" spans="1:16" x14ac:dyDescent="0.3">
      <c r="A4616" t="s">
        <v>12791</v>
      </c>
      <c r="B4616" s="2" t="str">
        <f t="shared" si="218"/>
        <v>5282</v>
      </c>
      <c r="C4616" s="2">
        <f t="shared" si="216"/>
        <v>5282</v>
      </c>
      <c r="D4616" t="str">
        <f>VLOOKUP(C4616,'Cost Centre'!A:B,2,)</f>
        <v>Social Services</v>
      </c>
      <c r="E4616" t="str">
        <f t="shared" si="217"/>
        <v>6</v>
      </c>
      <c r="F4616" t="s">
        <v>11017</v>
      </c>
      <c r="G4616" s="2">
        <v>0</v>
      </c>
      <c r="H4616" s="2">
        <v>0</v>
      </c>
      <c r="I4616" s="2">
        <v>0</v>
      </c>
      <c r="J4616" s="105">
        <f>SUMIF([1]MMM!$A:$A,A4616,[1]MMM!$F:$F)</f>
        <v>0</v>
      </c>
      <c r="K4616" s="2" t="s">
        <v>460</v>
      </c>
      <c r="L4616" s="2">
        <v>0</v>
      </c>
      <c r="M4616" t="s">
        <v>11298</v>
      </c>
      <c r="N4616" t="s">
        <v>12649</v>
      </c>
      <c r="O4616" t="s">
        <v>10962</v>
      </c>
      <c r="P4616" t="s">
        <v>11010</v>
      </c>
    </row>
    <row r="4617" spans="1:16" x14ac:dyDescent="0.3">
      <c r="A4617" t="s">
        <v>12792</v>
      </c>
      <c r="B4617" s="2" t="str">
        <f t="shared" si="218"/>
        <v>5282</v>
      </c>
      <c r="C4617" s="2">
        <f t="shared" si="216"/>
        <v>5282</v>
      </c>
      <c r="D4617" t="str">
        <f>VLOOKUP(C4617,'Cost Centre'!A:B,2,)</f>
        <v>Social Services</v>
      </c>
      <c r="E4617" t="str">
        <f t="shared" si="217"/>
        <v>6</v>
      </c>
      <c r="F4617" t="s">
        <v>11018</v>
      </c>
      <c r="G4617" s="2">
        <v>0</v>
      </c>
      <c r="H4617" s="2">
        <v>0</v>
      </c>
      <c r="I4617" s="2">
        <v>0</v>
      </c>
      <c r="J4617" s="105">
        <f>SUMIF([1]MMM!$A:$A,A4617,[1]MMM!$F:$F)</f>
        <v>0</v>
      </c>
      <c r="K4617" s="2" t="s">
        <v>460</v>
      </c>
      <c r="L4617" s="2">
        <v>0</v>
      </c>
      <c r="M4617" t="s">
        <v>11298</v>
      </c>
      <c r="N4617" t="s">
        <v>12649</v>
      </c>
      <c r="O4617" t="s">
        <v>10962</v>
      </c>
      <c r="P4617" t="s">
        <v>11010</v>
      </c>
    </row>
    <row r="4618" spans="1:16" x14ac:dyDescent="0.3">
      <c r="A4618" t="s">
        <v>12793</v>
      </c>
      <c r="B4618" s="2" t="str">
        <f t="shared" si="218"/>
        <v>5282</v>
      </c>
      <c r="C4618" s="2">
        <f t="shared" si="216"/>
        <v>5282</v>
      </c>
      <c r="D4618" t="str">
        <f>VLOOKUP(C4618,'Cost Centre'!A:B,2,)</f>
        <v>Social Services</v>
      </c>
      <c r="E4618" t="str">
        <f t="shared" si="217"/>
        <v>6</v>
      </c>
      <c r="F4618" t="s">
        <v>11019</v>
      </c>
      <c r="G4618" s="2">
        <v>0</v>
      </c>
      <c r="H4618" s="2">
        <v>0</v>
      </c>
      <c r="I4618" s="2">
        <v>0</v>
      </c>
      <c r="J4618" s="105">
        <f>SUMIF([1]MMM!$A:$A,A4618,[1]MMM!$F:$F)</f>
        <v>0</v>
      </c>
      <c r="K4618" s="2" t="s">
        <v>460</v>
      </c>
      <c r="L4618" s="2">
        <v>0</v>
      </c>
      <c r="M4618" t="s">
        <v>11298</v>
      </c>
      <c r="N4618" t="s">
        <v>12649</v>
      </c>
      <c r="O4618" t="s">
        <v>10962</v>
      </c>
      <c r="P4618" t="s">
        <v>11010</v>
      </c>
    </row>
    <row r="4619" spans="1:16" x14ac:dyDescent="0.3">
      <c r="A4619" t="s">
        <v>12794</v>
      </c>
      <c r="B4619" s="2" t="str">
        <f t="shared" si="218"/>
        <v>5282</v>
      </c>
      <c r="C4619" s="2">
        <f t="shared" si="216"/>
        <v>5282</v>
      </c>
      <c r="D4619" t="str">
        <f>VLOOKUP(C4619,'Cost Centre'!A:B,2,)</f>
        <v>Social Services</v>
      </c>
      <c r="E4619" t="str">
        <f t="shared" si="217"/>
        <v>6</v>
      </c>
      <c r="F4619" t="s">
        <v>12795</v>
      </c>
      <c r="G4619" s="2">
        <v>-69712.649999999994</v>
      </c>
      <c r="H4619" s="2">
        <v>0</v>
      </c>
      <c r="I4619" s="2">
        <v>0</v>
      </c>
      <c r="J4619" s="105">
        <f>SUMIF([1]MMM!$A:$A,A4619,[1]MMM!$F:$F)</f>
        <v>-69712.649999999994</v>
      </c>
      <c r="K4619" s="2" t="s">
        <v>460</v>
      </c>
      <c r="L4619" s="2">
        <v>0</v>
      </c>
      <c r="M4619" t="s">
        <v>11298</v>
      </c>
      <c r="N4619" t="s">
        <v>12649</v>
      </c>
      <c r="O4619" t="s">
        <v>10962</v>
      </c>
      <c r="P4619" t="s">
        <v>11318</v>
      </c>
    </row>
    <row r="4620" spans="1:16" x14ac:dyDescent="0.3">
      <c r="A4620" t="s">
        <v>12796</v>
      </c>
      <c r="B4620" s="2" t="str">
        <f t="shared" si="218"/>
        <v>5282</v>
      </c>
      <c r="C4620" s="2">
        <f t="shared" si="216"/>
        <v>5282</v>
      </c>
      <c r="D4620" t="str">
        <f>VLOOKUP(C4620,'Cost Centre'!A:B,2,)</f>
        <v>Social Services</v>
      </c>
      <c r="E4620" t="str">
        <f t="shared" si="217"/>
        <v>6</v>
      </c>
      <c r="F4620" t="s">
        <v>12797</v>
      </c>
      <c r="G4620" s="2">
        <v>0</v>
      </c>
      <c r="H4620" s="2">
        <v>0</v>
      </c>
      <c r="I4620" s="2">
        <v>0</v>
      </c>
      <c r="J4620" s="105">
        <f>SUMIF([1]MMM!$A:$A,A4620,[1]MMM!$F:$F)</f>
        <v>0</v>
      </c>
      <c r="K4620" s="2" t="s">
        <v>460</v>
      </c>
      <c r="L4620" s="2">
        <v>0</v>
      </c>
      <c r="M4620" t="s">
        <v>11298</v>
      </c>
      <c r="N4620" t="s">
        <v>12649</v>
      </c>
      <c r="O4620" t="s">
        <v>10962</v>
      </c>
      <c r="P4620" t="s">
        <v>11318</v>
      </c>
    </row>
    <row r="4621" spans="1:16" x14ac:dyDescent="0.3">
      <c r="A4621" t="s">
        <v>12798</v>
      </c>
      <c r="B4621" s="2" t="str">
        <f t="shared" si="218"/>
        <v>5282</v>
      </c>
      <c r="C4621" s="2">
        <f t="shared" si="216"/>
        <v>5282</v>
      </c>
      <c r="D4621" t="str">
        <f>VLOOKUP(C4621,'Cost Centre'!A:B,2,)</f>
        <v>Social Services</v>
      </c>
      <c r="E4621" t="str">
        <f t="shared" si="217"/>
        <v>6</v>
      </c>
      <c r="F4621" t="s">
        <v>12799</v>
      </c>
      <c r="G4621" s="2">
        <v>0</v>
      </c>
      <c r="H4621" s="2">
        <v>0</v>
      </c>
      <c r="I4621" s="2">
        <v>0</v>
      </c>
      <c r="J4621" s="105">
        <f>SUMIF([1]MMM!$A:$A,A4621,[1]MMM!$F:$F)</f>
        <v>0</v>
      </c>
      <c r="K4621" s="2" t="s">
        <v>460</v>
      </c>
      <c r="L4621" s="2">
        <v>0</v>
      </c>
      <c r="M4621" t="s">
        <v>11298</v>
      </c>
      <c r="N4621" t="s">
        <v>12649</v>
      </c>
      <c r="O4621" t="s">
        <v>10962</v>
      </c>
      <c r="P4621" t="s">
        <v>11318</v>
      </c>
    </row>
    <row r="4622" spans="1:16" x14ac:dyDescent="0.3">
      <c r="A4622" t="s">
        <v>12800</v>
      </c>
      <c r="B4622" s="2" t="str">
        <f t="shared" si="218"/>
        <v>5282</v>
      </c>
      <c r="C4622" s="2">
        <f t="shared" si="216"/>
        <v>5282</v>
      </c>
      <c r="D4622" t="str">
        <f>VLOOKUP(C4622,'Cost Centre'!A:B,2,)</f>
        <v>Social Services</v>
      </c>
      <c r="E4622" t="str">
        <f t="shared" si="217"/>
        <v>8</v>
      </c>
      <c r="F4622" t="s">
        <v>462</v>
      </c>
      <c r="G4622" s="2">
        <v>11781415.99</v>
      </c>
      <c r="H4622" s="2">
        <v>0</v>
      </c>
      <c r="I4622" s="2">
        <v>0</v>
      </c>
      <c r="J4622" s="105">
        <f>SUMIF([1]MMM!$A:$A,A4622,[1]MMM!$F:$F)</f>
        <v>11781415.99</v>
      </c>
      <c r="K4622" s="2" t="s">
        <v>460</v>
      </c>
      <c r="L4622" s="2">
        <v>0</v>
      </c>
      <c r="M4622" t="s">
        <v>11298</v>
      </c>
      <c r="N4622" t="s">
        <v>12649</v>
      </c>
      <c r="O4622" t="s">
        <v>10916</v>
      </c>
      <c r="P4622" t="s">
        <v>10917</v>
      </c>
    </row>
    <row r="4623" spans="1:16" x14ac:dyDescent="0.3">
      <c r="A4623" t="s">
        <v>12801</v>
      </c>
      <c r="B4623" s="2" t="str">
        <f t="shared" si="218"/>
        <v>5282</v>
      </c>
      <c r="C4623" s="2">
        <f t="shared" si="216"/>
        <v>5282</v>
      </c>
      <c r="D4623" t="str">
        <f>VLOOKUP(C4623,'Cost Centre'!A:B,2,)</f>
        <v>Social Services</v>
      </c>
      <c r="E4623" t="str">
        <f t="shared" si="217"/>
        <v>8</v>
      </c>
      <c r="F4623" t="s">
        <v>464</v>
      </c>
      <c r="G4623" s="2">
        <v>0</v>
      </c>
      <c r="H4623" s="2">
        <v>0</v>
      </c>
      <c r="I4623" s="2">
        <v>0</v>
      </c>
      <c r="J4623" s="105">
        <f>SUMIF([1]MMM!$A:$A,A4623,[1]MMM!$F:$F)</f>
        <v>0</v>
      </c>
      <c r="K4623" s="2" t="s">
        <v>460</v>
      </c>
      <c r="L4623" s="2">
        <v>0</v>
      </c>
      <c r="M4623" t="s">
        <v>11298</v>
      </c>
      <c r="N4623" t="s">
        <v>12649</v>
      </c>
      <c r="O4623" t="s">
        <v>10916</v>
      </c>
      <c r="P4623" t="s">
        <v>10917</v>
      </c>
    </row>
    <row r="4624" spans="1:16" x14ac:dyDescent="0.3">
      <c r="A4624" t="s">
        <v>12802</v>
      </c>
      <c r="B4624" s="2" t="str">
        <f t="shared" si="218"/>
        <v>5282</v>
      </c>
      <c r="C4624" s="2">
        <f t="shared" si="216"/>
        <v>5282</v>
      </c>
      <c r="D4624" t="str">
        <f>VLOOKUP(C4624,'Cost Centre'!A:B,2,)</f>
        <v>Social Services</v>
      </c>
      <c r="E4624" t="str">
        <f t="shared" si="217"/>
        <v>8</v>
      </c>
      <c r="F4624" t="s">
        <v>466</v>
      </c>
      <c r="G4624" s="2">
        <v>0</v>
      </c>
      <c r="H4624" s="2">
        <v>0</v>
      </c>
      <c r="I4624" s="2">
        <v>0</v>
      </c>
      <c r="J4624" s="105">
        <f>SUMIF([1]MMM!$A:$A,A4624,[1]MMM!$F:$F)</f>
        <v>0</v>
      </c>
      <c r="K4624" s="2" t="s">
        <v>460</v>
      </c>
      <c r="L4624" s="2">
        <v>0</v>
      </c>
      <c r="M4624" t="s">
        <v>11298</v>
      </c>
      <c r="N4624" t="s">
        <v>12649</v>
      </c>
      <c r="O4624" t="s">
        <v>10916</v>
      </c>
      <c r="P4624" t="s">
        <v>10917</v>
      </c>
    </row>
    <row r="4625" spans="1:16" x14ac:dyDescent="0.3">
      <c r="A4625" t="s">
        <v>12803</v>
      </c>
      <c r="B4625" s="2" t="str">
        <f t="shared" si="218"/>
        <v>5282</v>
      </c>
      <c r="C4625" s="2">
        <f t="shared" si="216"/>
        <v>5282</v>
      </c>
      <c r="D4625" t="str">
        <f>VLOOKUP(C4625,'Cost Centre'!A:B,2,)</f>
        <v>Social Services</v>
      </c>
      <c r="E4625" t="str">
        <f t="shared" si="217"/>
        <v>8</v>
      </c>
      <c r="F4625" t="s">
        <v>468</v>
      </c>
      <c r="G4625" s="2">
        <v>0</v>
      </c>
      <c r="H4625" s="2">
        <v>9780770.75</v>
      </c>
      <c r="I4625" s="2">
        <v>0</v>
      </c>
      <c r="J4625" s="105">
        <f>SUMIF([1]MMM!$A:$A,A4625,[1]MMM!$F:$F)</f>
        <v>9780770.75</v>
      </c>
      <c r="K4625" s="2" t="s">
        <v>460</v>
      </c>
      <c r="L4625" s="2">
        <v>0</v>
      </c>
      <c r="M4625" t="s">
        <v>11298</v>
      </c>
      <c r="N4625" t="s">
        <v>12649</v>
      </c>
      <c r="O4625" t="s">
        <v>10916</v>
      </c>
      <c r="P4625" t="s">
        <v>10917</v>
      </c>
    </row>
    <row r="4626" spans="1:16" x14ac:dyDescent="0.3">
      <c r="A4626" t="s">
        <v>12804</v>
      </c>
      <c r="B4626" s="2" t="str">
        <f t="shared" si="218"/>
        <v>5282</v>
      </c>
      <c r="C4626" s="2">
        <f t="shared" si="216"/>
        <v>5282</v>
      </c>
      <c r="D4626" t="str">
        <f>VLOOKUP(C4626,'Cost Centre'!A:B,2,)</f>
        <v>Social Services</v>
      </c>
      <c r="E4626" t="str">
        <f t="shared" si="217"/>
        <v>8</v>
      </c>
      <c r="F4626" t="s">
        <v>470</v>
      </c>
      <c r="G4626" s="2">
        <v>0</v>
      </c>
      <c r="H4626" s="2">
        <v>0</v>
      </c>
      <c r="I4626" s="2">
        <v>0</v>
      </c>
      <c r="J4626" s="105">
        <f>SUMIF([1]MMM!$A:$A,A4626,[1]MMM!$F:$F)</f>
        <v>0</v>
      </c>
      <c r="K4626" s="2" t="s">
        <v>460</v>
      </c>
      <c r="L4626" s="2">
        <v>0</v>
      </c>
      <c r="M4626" t="s">
        <v>11298</v>
      </c>
      <c r="N4626" t="s">
        <v>12649</v>
      </c>
      <c r="O4626" t="s">
        <v>10916</v>
      </c>
      <c r="P4626" t="s">
        <v>10917</v>
      </c>
    </row>
    <row r="4627" spans="1:16" x14ac:dyDescent="0.3">
      <c r="A4627" t="s">
        <v>12805</v>
      </c>
      <c r="B4627" s="2" t="str">
        <f t="shared" si="218"/>
        <v>5282</v>
      </c>
      <c r="C4627" s="2">
        <f t="shared" si="216"/>
        <v>5282</v>
      </c>
      <c r="D4627" t="str">
        <f>VLOOKUP(C4627,'Cost Centre'!A:B,2,)</f>
        <v>Social Services</v>
      </c>
      <c r="E4627" t="str">
        <f t="shared" si="217"/>
        <v>8</v>
      </c>
      <c r="F4627" t="s">
        <v>2159</v>
      </c>
      <c r="G4627" s="2">
        <v>0</v>
      </c>
      <c r="H4627" s="2">
        <v>0</v>
      </c>
      <c r="I4627" s="2">
        <v>0</v>
      </c>
      <c r="J4627" s="105">
        <f>SUMIF([1]MMM!$A:$A,A4627,[1]MMM!$F:$F)</f>
        <v>0</v>
      </c>
      <c r="K4627" s="2" t="s">
        <v>460</v>
      </c>
      <c r="L4627" s="2">
        <v>0</v>
      </c>
      <c r="M4627" t="s">
        <v>11298</v>
      </c>
      <c r="N4627" t="s">
        <v>12649</v>
      </c>
      <c r="O4627" t="s">
        <v>10916</v>
      </c>
      <c r="P4627" t="s">
        <v>10917</v>
      </c>
    </row>
    <row r="4628" spans="1:16" x14ac:dyDescent="0.3">
      <c r="A4628" t="s">
        <v>12806</v>
      </c>
      <c r="B4628" s="2" t="str">
        <f t="shared" si="218"/>
        <v>5283</v>
      </c>
      <c r="C4628" s="2">
        <f t="shared" si="216"/>
        <v>5283</v>
      </c>
      <c r="D4628" t="str">
        <f>VLOOKUP(C4628,'Cost Centre'!A:B,2,)</f>
        <v>Social Services</v>
      </c>
      <c r="E4628" t="str">
        <f t="shared" si="217"/>
        <v>1</v>
      </c>
      <c r="F4628" t="s">
        <v>3400</v>
      </c>
      <c r="G4628" s="2">
        <v>0</v>
      </c>
      <c r="H4628" s="2">
        <v>0</v>
      </c>
      <c r="I4628" s="2">
        <v>-217772.86</v>
      </c>
      <c r="J4628" s="105">
        <f>SUMIF([1]MMM!$A:$A,A4628,[1]MMM!$F:$F)</f>
        <v>-217772.86</v>
      </c>
      <c r="K4628" s="2" t="s">
        <v>10</v>
      </c>
      <c r="L4628" s="2">
        <v>-626706</v>
      </c>
      <c r="M4628" t="s">
        <v>11298</v>
      </c>
      <c r="N4628" t="s">
        <v>12807</v>
      </c>
      <c r="O4628" t="s">
        <v>11023</v>
      </c>
      <c r="P4628" t="s">
        <v>11526</v>
      </c>
    </row>
    <row r="4629" spans="1:16" x14ac:dyDescent="0.3">
      <c r="A4629" t="s">
        <v>12808</v>
      </c>
      <c r="B4629" s="2" t="str">
        <f t="shared" si="218"/>
        <v>5283</v>
      </c>
      <c r="C4629" s="2">
        <f t="shared" si="216"/>
        <v>5283</v>
      </c>
      <c r="D4629" t="str">
        <f>VLOOKUP(C4629,'Cost Centre'!A:B,2,)</f>
        <v>Social Services</v>
      </c>
      <c r="E4629" t="str">
        <f t="shared" si="217"/>
        <v>1</v>
      </c>
      <c r="F4629" t="s">
        <v>3401</v>
      </c>
      <c r="G4629" s="2">
        <v>0</v>
      </c>
      <c r="H4629" s="2">
        <v>0</v>
      </c>
      <c r="I4629" s="2">
        <v>-2946</v>
      </c>
      <c r="J4629" s="105">
        <f>SUMIF([1]MMM!$A:$A,A4629,[1]MMM!$F:$F)</f>
        <v>-2946</v>
      </c>
      <c r="K4629" s="2" t="s">
        <v>10</v>
      </c>
      <c r="L4629" s="2">
        <v>-1065669</v>
      </c>
      <c r="M4629" t="s">
        <v>11298</v>
      </c>
      <c r="N4629" t="s">
        <v>12807</v>
      </c>
      <c r="O4629" t="s">
        <v>11023</v>
      </c>
      <c r="P4629" t="s">
        <v>11526</v>
      </c>
    </row>
    <row r="4630" spans="1:16" x14ac:dyDescent="0.3">
      <c r="A4630" t="s">
        <v>12809</v>
      </c>
      <c r="B4630" s="2" t="str">
        <f t="shared" si="218"/>
        <v>5283</v>
      </c>
      <c r="C4630" s="2">
        <f t="shared" si="216"/>
        <v>5283</v>
      </c>
      <c r="D4630" t="str">
        <f>VLOOKUP(C4630,'Cost Centre'!A:B,2,)</f>
        <v>Social Services</v>
      </c>
      <c r="E4630" t="str">
        <f t="shared" si="217"/>
        <v>1</v>
      </c>
      <c r="F4630" t="s">
        <v>10628</v>
      </c>
      <c r="G4630" s="2">
        <v>0</v>
      </c>
      <c r="H4630" s="2">
        <v>0</v>
      </c>
      <c r="I4630" s="2">
        <v>0</v>
      </c>
      <c r="J4630" s="105">
        <f>SUMIF([1]MMM!$A:$A,A4630,[1]MMM!$F:$F)</f>
        <v>0</v>
      </c>
      <c r="K4630" s="2" t="s">
        <v>10</v>
      </c>
      <c r="L4630" s="2">
        <v>0</v>
      </c>
      <c r="M4630" t="s">
        <v>11298</v>
      </c>
      <c r="N4630" t="s">
        <v>12807</v>
      </c>
      <c r="O4630" t="s">
        <v>11023</v>
      </c>
      <c r="P4630" t="s">
        <v>11526</v>
      </c>
    </row>
    <row r="4631" spans="1:16" x14ac:dyDescent="0.3">
      <c r="A4631" t="s">
        <v>12810</v>
      </c>
      <c r="B4631" s="2" t="str">
        <f t="shared" si="218"/>
        <v>5283</v>
      </c>
      <c r="C4631" s="2">
        <f t="shared" si="216"/>
        <v>5283</v>
      </c>
      <c r="D4631" t="str">
        <f>VLOOKUP(C4631,'Cost Centre'!A:B,2,)</f>
        <v>Social Services</v>
      </c>
      <c r="E4631" t="str">
        <f t="shared" si="217"/>
        <v>1</v>
      </c>
      <c r="F4631" t="s">
        <v>3398</v>
      </c>
      <c r="G4631" s="2">
        <v>0</v>
      </c>
      <c r="H4631" s="2">
        <v>0</v>
      </c>
      <c r="I4631" s="2">
        <v>0</v>
      </c>
      <c r="J4631" s="105">
        <f>SUMIF([1]MMM!$A:$A,A4631,[1]MMM!$F:$F)</f>
        <v>0</v>
      </c>
      <c r="K4631" s="2" t="s">
        <v>10</v>
      </c>
      <c r="L4631" s="2">
        <v>-80020</v>
      </c>
      <c r="M4631" t="s">
        <v>11298</v>
      </c>
      <c r="N4631" t="s">
        <v>12807</v>
      </c>
      <c r="O4631" t="s">
        <v>11023</v>
      </c>
      <c r="P4631" t="s">
        <v>11526</v>
      </c>
    </row>
    <row r="4632" spans="1:16" x14ac:dyDescent="0.3">
      <c r="A4632" t="s">
        <v>12811</v>
      </c>
      <c r="B4632" s="2" t="str">
        <f t="shared" si="218"/>
        <v>5283</v>
      </c>
      <c r="C4632" s="2">
        <f t="shared" si="216"/>
        <v>5283</v>
      </c>
      <c r="D4632" t="str">
        <f>VLOOKUP(C4632,'Cost Centre'!A:B,2,)</f>
        <v>Social Services</v>
      </c>
      <c r="E4632" t="str">
        <f t="shared" si="217"/>
        <v>2</v>
      </c>
      <c r="F4632" t="s">
        <v>48</v>
      </c>
      <c r="G4632" s="2">
        <v>0</v>
      </c>
      <c r="H4632" s="2">
        <v>5277176.28</v>
      </c>
      <c r="I4632" s="2">
        <v>0</v>
      </c>
      <c r="J4632" s="105">
        <f>SUMIF([1]MMM!$A:$A,A4632,[1]MMM!$F:$F)</f>
        <v>5562027.6200000001</v>
      </c>
      <c r="K4632" s="2" t="s">
        <v>10</v>
      </c>
      <c r="L4632" s="2">
        <v>5404185</v>
      </c>
      <c r="M4632" t="s">
        <v>11298</v>
      </c>
      <c r="N4632" t="s">
        <v>12807</v>
      </c>
      <c r="O4632" t="s">
        <v>10871</v>
      </c>
      <c r="P4632" t="s">
        <v>10875</v>
      </c>
    </row>
    <row r="4633" spans="1:16" x14ac:dyDescent="0.3">
      <c r="A4633" t="s">
        <v>12812</v>
      </c>
      <c r="B4633" s="2" t="str">
        <f t="shared" si="218"/>
        <v>5283</v>
      </c>
      <c r="C4633" s="2">
        <f t="shared" si="216"/>
        <v>5283</v>
      </c>
      <c r="D4633" t="str">
        <f>VLOOKUP(C4633,'Cost Centre'!A:B,2,)</f>
        <v>Social Services</v>
      </c>
      <c r="E4633" t="str">
        <f t="shared" si="217"/>
        <v>2</v>
      </c>
      <c r="F4633" t="s">
        <v>52</v>
      </c>
      <c r="G4633" s="2">
        <v>0</v>
      </c>
      <c r="H4633" s="2">
        <v>36651.910000000003</v>
      </c>
      <c r="I4633" s="2">
        <v>0</v>
      </c>
      <c r="J4633" s="105">
        <f>SUMIF([1]MMM!$A:$A,A4633,[1]MMM!$F:$F)</f>
        <v>36651.910000000003</v>
      </c>
      <c r="K4633" s="2" t="s">
        <v>10</v>
      </c>
      <c r="L4633" s="2">
        <v>35799</v>
      </c>
      <c r="M4633" t="s">
        <v>11298</v>
      </c>
      <c r="N4633" t="s">
        <v>12807</v>
      </c>
      <c r="O4633" t="s">
        <v>10871</v>
      </c>
      <c r="P4633" t="s">
        <v>10875</v>
      </c>
    </row>
    <row r="4634" spans="1:16" x14ac:dyDescent="0.3">
      <c r="A4634" t="s">
        <v>12813</v>
      </c>
      <c r="B4634" s="2" t="str">
        <f t="shared" si="218"/>
        <v>5283</v>
      </c>
      <c r="C4634" s="2">
        <f t="shared" si="216"/>
        <v>5283</v>
      </c>
      <c r="D4634" t="str">
        <f>VLOOKUP(C4634,'Cost Centre'!A:B,2,)</f>
        <v>Social Services</v>
      </c>
      <c r="E4634" t="str">
        <f t="shared" si="217"/>
        <v>2</v>
      </c>
      <c r="F4634" t="s">
        <v>53</v>
      </c>
      <c r="G4634" s="2">
        <v>0</v>
      </c>
      <c r="H4634" s="2">
        <v>915.6</v>
      </c>
      <c r="I4634" s="2">
        <v>0</v>
      </c>
      <c r="J4634" s="105">
        <f>SUMIF([1]MMM!$A:$A,A4634,[1]MMM!$F:$F)</f>
        <v>915.6</v>
      </c>
      <c r="K4634" s="2" t="s">
        <v>10</v>
      </c>
      <c r="L4634" s="2">
        <v>915</v>
      </c>
      <c r="M4634" t="s">
        <v>11298</v>
      </c>
      <c r="N4634" t="s">
        <v>12807</v>
      </c>
      <c r="O4634" t="s">
        <v>10871</v>
      </c>
      <c r="P4634" t="s">
        <v>10875</v>
      </c>
    </row>
    <row r="4635" spans="1:16" x14ac:dyDescent="0.3">
      <c r="A4635" t="s">
        <v>12814</v>
      </c>
      <c r="B4635" s="2" t="str">
        <f t="shared" si="218"/>
        <v>5283</v>
      </c>
      <c r="C4635" s="2">
        <f t="shared" si="216"/>
        <v>5283</v>
      </c>
      <c r="D4635" t="str">
        <f>VLOOKUP(C4635,'Cost Centre'!A:B,2,)</f>
        <v>Social Services</v>
      </c>
      <c r="E4635" t="str">
        <f t="shared" si="217"/>
        <v>2</v>
      </c>
      <c r="F4635" t="s">
        <v>55</v>
      </c>
      <c r="G4635" s="2">
        <v>0</v>
      </c>
      <c r="H4635" s="2">
        <v>116364.31</v>
      </c>
      <c r="I4635" s="2">
        <v>0</v>
      </c>
      <c r="J4635" s="105">
        <f>SUMIF([1]MMM!$A:$A,A4635,[1]MMM!$F:$F)</f>
        <v>116565.25</v>
      </c>
      <c r="K4635" s="2" t="s">
        <v>10</v>
      </c>
      <c r="L4635" s="2">
        <v>126971</v>
      </c>
      <c r="M4635" t="s">
        <v>11298</v>
      </c>
      <c r="N4635" t="s">
        <v>12807</v>
      </c>
      <c r="O4635" t="s">
        <v>10871</v>
      </c>
      <c r="P4635" t="s">
        <v>10875</v>
      </c>
    </row>
    <row r="4636" spans="1:16" x14ac:dyDescent="0.3">
      <c r="A4636" t="s">
        <v>12815</v>
      </c>
      <c r="B4636" s="2" t="str">
        <f t="shared" si="218"/>
        <v>5283</v>
      </c>
      <c r="C4636" s="2">
        <f t="shared" si="216"/>
        <v>5283</v>
      </c>
      <c r="D4636" t="str">
        <f>VLOOKUP(C4636,'Cost Centre'!A:B,2,)</f>
        <v>Social Services</v>
      </c>
      <c r="E4636" t="str">
        <f t="shared" si="217"/>
        <v>2</v>
      </c>
      <c r="F4636" t="s">
        <v>56</v>
      </c>
      <c r="G4636" s="2">
        <v>0</v>
      </c>
      <c r="H4636" s="2">
        <v>6709.62</v>
      </c>
      <c r="I4636" s="2">
        <v>0</v>
      </c>
      <c r="J4636" s="105">
        <f>SUMIF([1]MMM!$A:$A,A4636,[1]MMM!$F:$F)</f>
        <v>6709.62</v>
      </c>
      <c r="K4636" s="2" t="s">
        <v>10</v>
      </c>
      <c r="L4636" s="2">
        <v>10064</v>
      </c>
      <c r="M4636" t="s">
        <v>11298</v>
      </c>
      <c r="N4636" t="s">
        <v>12807</v>
      </c>
      <c r="O4636" t="s">
        <v>10871</v>
      </c>
      <c r="P4636" t="s">
        <v>10875</v>
      </c>
    </row>
    <row r="4637" spans="1:16" x14ac:dyDescent="0.3">
      <c r="A4637" t="s">
        <v>12816</v>
      </c>
      <c r="B4637" s="2" t="str">
        <f t="shared" si="218"/>
        <v>5283</v>
      </c>
      <c r="C4637" s="2">
        <f t="shared" si="216"/>
        <v>5283</v>
      </c>
      <c r="D4637" t="str">
        <f>VLOOKUP(C4637,'Cost Centre'!A:B,2,)</f>
        <v>Social Services</v>
      </c>
      <c r="E4637" t="str">
        <f t="shared" si="217"/>
        <v>2</v>
      </c>
      <c r="F4637" t="s">
        <v>57</v>
      </c>
      <c r="G4637" s="2">
        <v>0</v>
      </c>
      <c r="H4637" s="2">
        <v>1081490.77</v>
      </c>
      <c r="I4637" s="2">
        <v>0</v>
      </c>
      <c r="J4637" s="105">
        <f>SUMIF([1]MMM!$A:$A,A4637,[1]MMM!$F:$F)</f>
        <v>1172089.58</v>
      </c>
      <c r="K4637" s="2" t="s">
        <v>10</v>
      </c>
      <c r="L4637" s="2">
        <v>1160593</v>
      </c>
      <c r="M4637" t="s">
        <v>11298</v>
      </c>
      <c r="N4637" t="s">
        <v>12807</v>
      </c>
      <c r="O4637" t="s">
        <v>10871</v>
      </c>
      <c r="P4637" t="s">
        <v>10875</v>
      </c>
    </row>
    <row r="4638" spans="1:16" x14ac:dyDescent="0.3">
      <c r="A4638" t="s">
        <v>12817</v>
      </c>
      <c r="B4638" s="2" t="str">
        <f t="shared" si="218"/>
        <v>5283</v>
      </c>
      <c r="C4638" s="2">
        <f t="shared" si="216"/>
        <v>5283</v>
      </c>
      <c r="D4638" t="str">
        <f>VLOOKUP(C4638,'Cost Centre'!A:B,2,)</f>
        <v>Social Services</v>
      </c>
      <c r="E4638" t="str">
        <f t="shared" si="217"/>
        <v>2</v>
      </c>
      <c r="F4638" t="s">
        <v>58</v>
      </c>
      <c r="G4638" s="2">
        <v>0</v>
      </c>
      <c r="H4638" s="2">
        <v>0</v>
      </c>
      <c r="I4638" s="2">
        <v>0</v>
      </c>
      <c r="J4638" s="105">
        <f>SUMIF([1]MMM!$A:$A,A4638,[1]MMM!$F:$F)</f>
        <v>0</v>
      </c>
      <c r="K4638" s="2" t="s">
        <v>10</v>
      </c>
      <c r="L4638" s="2">
        <v>0</v>
      </c>
      <c r="M4638" t="s">
        <v>11298</v>
      </c>
      <c r="N4638" t="s">
        <v>12807</v>
      </c>
      <c r="O4638" t="s">
        <v>10871</v>
      </c>
      <c r="P4638" t="s">
        <v>10875</v>
      </c>
    </row>
    <row r="4639" spans="1:16" x14ac:dyDescent="0.3">
      <c r="A4639" t="s">
        <v>12818</v>
      </c>
      <c r="B4639" s="2" t="str">
        <f t="shared" si="218"/>
        <v>5283</v>
      </c>
      <c r="C4639" s="2">
        <f t="shared" si="216"/>
        <v>5283</v>
      </c>
      <c r="D4639" t="str">
        <f>VLOOKUP(C4639,'Cost Centre'!A:B,2,)</f>
        <v>Social Services</v>
      </c>
      <c r="E4639" t="str">
        <f t="shared" si="217"/>
        <v>2</v>
      </c>
      <c r="F4639" t="s">
        <v>59</v>
      </c>
      <c r="G4639" s="2">
        <v>0</v>
      </c>
      <c r="H4639" s="2">
        <v>0</v>
      </c>
      <c r="I4639" s="2">
        <v>0</v>
      </c>
      <c r="J4639" s="105">
        <f>SUMIF([1]MMM!$A:$A,A4639,[1]MMM!$F:$F)</f>
        <v>0</v>
      </c>
      <c r="K4639" s="2" t="s">
        <v>10</v>
      </c>
      <c r="L4639" s="2">
        <v>0</v>
      </c>
      <c r="M4639" t="s">
        <v>11298</v>
      </c>
      <c r="N4639" t="s">
        <v>12807</v>
      </c>
      <c r="O4639" t="s">
        <v>10871</v>
      </c>
      <c r="P4639" t="s">
        <v>10875</v>
      </c>
    </row>
    <row r="4640" spans="1:16" x14ac:dyDescent="0.3">
      <c r="A4640" t="s">
        <v>12819</v>
      </c>
      <c r="B4640" s="2" t="str">
        <f t="shared" si="218"/>
        <v>5283</v>
      </c>
      <c r="C4640" s="2">
        <f t="shared" si="216"/>
        <v>5283</v>
      </c>
      <c r="D4640" t="str">
        <f>VLOOKUP(C4640,'Cost Centre'!A:B,2,)</f>
        <v>Social Services</v>
      </c>
      <c r="E4640" t="str">
        <f t="shared" si="217"/>
        <v>2</v>
      </c>
      <c r="F4640" t="s">
        <v>60</v>
      </c>
      <c r="G4640" s="2">
        <v>0</v>
      </c>
      <c r="H4640" s="2">
        <v>72277.63</v>
      </c>
      <c r="I4640" s="2">
        <v>0</v>
      </c>
      <c r="J4640" s="105">
        <f>SUMIF([1]MMM!$A:$A,A4640,[1]MMM!$F:$F)</f>
        <v>77092.63</v>
      </c>
      <c r="K4640" s="2" t="s">
        <v>10</v>
      </c>
      <c r="L4640" s="2">
        <v>77913</v>
      </c>
      <c r="M4640" t="s">
        <v>11298</v>
      </c>
      <c r="N4640" t="s">
        <v>12807</v>
      </c>
      <c r="O4640" t="s">
        <v>10871</v>
      </c>
      <c r="P4640" t="s">
        <v>10875</v>
      </c>
    </row>
    <row r="4641" spans="1:16" x14ac:dyDescent="0.3">
      <c r="A4641" t="s">
        <v>12820</v>
      </c>
      <c r="B4641" s="2" t="str">
        <f t="shared" si="218"/>
        <v>5283</v>
      </c>
      <c r="C4641" s="2">
        <f t="shared" si="216"/>
        <v>5283</v>
      </c>
      <c r="D4641" t="str">
        <f>VLOOKUP(C4641,'Cost Centre'!A:B,2,)</f>
        <v>Social Services</v>
      </c>
      <c r="E4641" t="str">
        <f t="shared" si="217"/>
        <v>2</v>
      </c>
      <c r="F4641" t="s">
        <v>61</v>
      </c>
      <c r="G4641" s="2">
        <v>0</v>
      </c>
      <c r="H4641" s="2">
        <v>419187.4</v>
      </c>
      <c r="I4641" s="2">
        <v>0</v>
      </c>
      <c r="J4641" s="105">
        <f>SUMIF([1]MMM!$A:$A,A4641,[1]MMM!$F:$F)</f>
        <v>419187.4</v>
      </c>
      <c r="K4641" s="2" t="s">
        <v>10</v>
      </c>
      <c r="L4641" s="2">
        <v>460943</v>
      </c>
      <c r="M4641" t="s">
        <v>11298</v>
      </c>
      <c r="N4641" t="s">
        <v>12807</v>
      </c>
      <c r="O4641" t="s">
        <v>10871</v>
      </c>
      <c r="P4641" t="s">
        <v>10875</v>
      </c>
    </row>
    <row r="4642" spans="1:16" x14ac:dyDescent="0.3">
      <c r="A4642" t="s">
        <v>12821</v>
      </c>
      <c r="B4642" s="2" t="str">
        <f t="shared" si="218"/>
        <v>5283</v>
      </c>
      <c r="C4642" s="2">
        <f t="shared" si="216"/>
        <v>5283</v>
      </c>
      <c r="D4642" t="str">
        <f>VLOOKUP(C4642,'Cost Centre'!A:B,2,)</f>
        <v>Social Services</v>
      </c>
      <c r="E4642" t="str">
        <f t="shared" si="217"/>
        <v>2</v>
      </c>
      <c r="F4642" t="s">
        <v>62</v>
      </c>
      <c r="G4642" s="2">
        <v>0</v>
      </c>
      <c r="H4642" s="2">
        <v>70835.570000000007</v>
      </c>
      <c r="I4642" s="2">
        <v>0</v>
      </c>
      <c r="J4642" s="105">
        <f>SUMIF([1]MMM!$A:$A,A4642,[1]MMM!$F:$F)</f>
        <v>71705.95</v>
      </c>
      <c r="K4642" s="2" t="s">
        <v>10</v>
      </c>
      <c r="L4642" s="2">
        <v>95622</v>
      </c>
      <c r="M4642" t="s">
        <v>11298</v>
      </c>
      <c r="N4642" t="s">
        <v>12807</v>
      </c>
      <c r="O4642" t="s">
        <v>10871</v>
      </c>
      <c r="P4642" t="s">
        <v>10875</v>
      </c>
    </row>
    <row r="4643" spans="1:16" x14ac:dyDescent="0.3">
      <c r="A4643" t="s">
        <v>12822</v>
      </c>
      <c r="B4643" s="2" t="str">
        <f t="shared" si="218"/>
        <v>5283</v>
      </c>
      <c r="C4643" s="2">
        <f t="shared" si="216"/>
        <v>5283</v>
      </c>
      <c r="D4643" t="str">
        <f>VLOOKUP(C4643,'Cost Centre'!A:B,2,)</f>
        <v>Social Services</v>
      </c>
      <c r="E4643" t="str">
        <f t="shared" si="217"/>
        <v>2</v>
      </c>
      <c r="F4643" t="s">
        <v>66</v>
      </c>
      <c r="G4643" s="2">
        <v>0</v>
      </c>
      <c r="H4643" s="2">
        <v>0.01</v>
      </c>
      <c r="I4643" s="2">
        <v>0</v>
      </c>
      <c r="J4643" s="105">
        <f>SUMIF([1]MMM!$A:$A,A4643,[1]MMM!$F:$F)</f>
        <v>0.01</v>
      </c>
      <c r="K4643" s="2" t="s">
        <v>10</v>
      </c>
      <c r="L4643" s="2">
        <v>2</v>
      </c>
      <c r="M4643" t="s">
        <v>11298</v>
      </c>
      <c r="N4643" t="s">
        <v>12807</v>
      </c>
      <c r="O4643" t="s">
        <v>10871</v>
      </c>
      <c r="P4643" t="s">
        <v>10875</v>
      </c>
    </row>
    <row r="4644" spans="1:16" x14ac:dyDescent="0.3">
      <c r="A4644" t="s">
        <v>12823</v>
      </c>
      <c r="B4644" s="2" t="str">
        <f t="shared" si="218"/>
        <v>5283</v>
      </c>
      <c r="C4644" s="2">
        <f t="shared" si="216"/>
        <v>5283</v>
      </c>
      <c r="D4644" t="str">
        <f>VLOOKUP(C4644,'Cost Centre'!A:B,2,)</f>
        <v>Social Services</v>
      </c>
      <c r="E4644" t="str">
        <f t="shared" si="217"/>
        <v>2</v>
      </c>
      <c r="F4644" t="s">
        <v>67</v>
      </c>
      <c r="G4644" s="2">
        <v>0</v>
      </c>
      <c r="H4644" s="2">
        <v>2957.51</v>
      </c>
      <c r="I4644" s="2">
        <v>0</v>
      </c>
      <c r="J4644" s="105">
        <f>SUMIF([1]MMM!$A:$A,A4644,[1]MMM!$F:$F)</f>
        <v>3150.01</v>
      </c>
      <c r="K4644" s="2" t="s">
        <v>10</v>
      </c>
      <c r="L4644" s="2">
        <v>3189</v>
      </c>
      <c r="M4644" t="s">
        <v>11298</v>
      </c>
      <c r="N4644" t="s">
        <v>12807</v>
      </c>
      <c r="O4644" t="s">
        <v>10871</v>
      </c>
      <c r="P4644" t="s">
        <v>10876</v>
      </c>
    </row>
    <row r="4645" spans="1:16" x14ac:dyDescent="0.3">
      <c r="A4645" t="s">
        <v>12824</v>
      </c>
      <c r="B4645" s="2" t="str">
        <f t="shared" si="218"/>
        <v>5283</v>
      </c>
      <c r="C4645" s="2">
        <f t="shared" si="216"/>
        <v>5283</v>
      </c>
      <c r="D4645" t="str">
        <f>VLOOKUP(C4645,'Cost Centre'!A:B,2,)</f>
        <v>Social Services</v>
      </c>
      <c r="E4645" t="str">
        <f t="shared" si="217"/>
        <v>2</v>
      </c>
      <c r="F4645" t="s">
        <v>68</v>
      </c>
      <c r="G4645" s="2">
        <v>0</v>
      </c>
      <c r="H4645" s="2">
        <v>54681.58</v>
      </c>
      <c r="I4645" s="2">
        <v>0</v>
      </c>
      <c r="J4645" s="105">
        <f>SUMIF([1]MMM!$A:$A,A4645,[1]MMM!$F:$F)</f>
        <v>59175.9</v>
      </c>
      <c r="K4645" s="2" t="s">
        <v>10</v>
      </c>
      <c r="L4645" s="2">
        <v>58018</v>
      </c>
      <c r="M4645" t="s">
        <v>11298</v>
      </c>
      <c r="N4645" t="s">
        <v>12807</v>
      </c>
      <c r="O4645" t="s">
        <v>10871</v>
      </c>
      <c r="P4645" t="s">
        <v>10876</v>
      </c>
    </row>
    <row r="4646" spans="1:16" x14ac:dyDescent="0.3">
      <c r="A4646" t="s">
        <v>12825</v>
      </c>
      <c r="B4646" s="2" t="str">
        <f t="shared" si="218"/>
        <v>5283</v>
      </c>
      <c r="C4646" s="2">
        <f t="shared" si="216"/>
        <v>5283</v>
      </c>
      <c r="D4646" t="str">
        <f>VLOOKUP(C4646,'Cost Centre'!A:B,2,)</f>
        <v>Social Services</v>
      </c>
      <c r="E4646" t="str">
        <f t="shared" si="217"/>
        <v>2</v>
      </c>
      <c r="F4646" t="s">
        <v>10877</v>
      </c>
      <c r="G4646" s="2">
        <v>0</v>
      </c>
      <c r="H4646" s="2">
        <v>522484.17</v>
      </c>
      <c r="I4646" s="2">
        <v>0</v>
      </c>
      <c r="J4646" s="105">
        <f>SUMIF([1]MMM!$A:$A,A4646,[1]MMM!$F:$F)</f>
        <v>522484.17</v>
      </c>
      <c r="K4646" s="2" t="s">
        <v>10</v>
      </c>
      <c r="L4646" s="2">
        <v>519385</v>
      </c>
      <c r="M4646" t="s">
        <v>11298</v>
      </c>
      <c r="N4646" t="s">
        <v>12807</v>
      </c>
      <c r="O4646" t="s">
        <v>10871</v>
      </c>
      <c r="P4646" t="s">
        <v>10876</v>
      </c>
    </row>
    <row r="4647" spans="1:16" x14ac:dyDescent="0.3">
      <c r="A4647" t="s">
        <v>12826</v>
      </c>
      <c r="B4647" s="2" t="str">
        <f t="shared" si="218"/>
        <v>5283</v>
      </c>
      <c r="C4647" s="2">
        <f t="shared" si="216"/>
        <v>5283</v>
      </c>
      <c r="D4647" t="str">
        <f>VLOOKUP(C4647,'Cost Centre'!A:B,2,)</f>
        <v>Social Services</v>
      </c>
      <c r="E4647" t="str">
        <f t="shared" si="217"/>
        <v>2</v>
      </c>
      <c r="F4647" t="s">
        <v>69</v>
      </c>
      <c r="G4647" s="2">
        <v>0</v>
      </c>
      <c r="H4647" s="2">
        <v>793740.96</v>
      </c>
      <c r="I4647" s="2">
        <v>0</v>
      </c>
      <c r="J4647" s="105">
        <f>SUMIF([1]MMM!$A:$A,A4647,[1]MMM!$F:$F)</f>
        <v>831796.31</v>
      </c>
      <c r="K4647" s="2" t="s">
        <v>10</v>
      </c>
      <c r="L4647" s="2">
        <v>840657</v>
      </c>
      <c r="M4647" t="s">
        <v>11298</v>
      </c>
      <c r="N4647" t="s">
        <v>12807</v>
      </c>
      <c r="O4647" t="s">
        <v>10871</v>
      </c>
      <c r="P4647" t="s">
        <v>10876</v>
      </c>
    </row>
    <row r="4648" spans="1:16" x14ac:dyDescent="0.3">
      <c r="A4648" t="s">
        <v>12827</v>
      </c>
      <c r="B4648" s="2" t="str">
        <f t="shared" si="218"/>
        <v>5283</v>
      </c>
      <c r="C4648" s="2">
        <f t="shared" si="216"/>
        <v>5283</v>
      </c>
      <c r="D4648" t="str">
        <f>VLOOKUP(C4648,'Cost Centre'!A:B,2,)</f>
        <v>Social Services</v>
      </c>
      <c r="E4648" t="str">
        <f t="shared" si="217"/>
        <v>2</v>
      </c>
      <c r="F4648" t="s">
        <v>70</v>
      </c>
      <c r="G4648" s="2">
        <v>0</v>
      </c>
      <c r="H4648" s="2">
        <v>50339.66</v>
      </c>
      <c r="I4648" s="2">
        <v>0</v>
      </c>
      <c r="J4648" s="105">
        <f>SUMIF([1]MMM!$A:$A,A4648,[1]MMM!$F:$F)</f>
        <v>53313.25</v>
      </c>
      <c r="K4648" s="2" t="s">
        <v>10</v>
      </c>
      <c r="L4648" s="2">
        <v>53948</v>
      </c>
      <c r="M4648" t="s">
        <v>11298</v>
      </c>
      <c r="N4648" t="s">
        <v>12807</v>
      </c>
      <c r="O4648" t="s">
        <v>10871</v>
      </c>
      <c r="P4648" t="s">
        <v>10876</v>
      </c>
    </row>
    <row r="4649" spans="1:16" x14ac:dyDescent="0.3">
      <c r="A4649" t="s">
        <v>12828</v>
      </c>
      <c r="B4649" s="2" t="str">
        <f t="shared" si="218"/>
        <v>5283</v>
      </c>
      <c r="C4649" s="2">
        <f t="shared" si="216"/>
        <v>5283</v>
      </c>
      <c r="D4649" t="str">
        <f>VLOOKUP(C4649,'Cost Centre'!A:B,2,)</f>
        <v>Social Services</v>
      </c>
      <c r="E4649" t="str">
        <f t="shared" si="217"/>
        <v>2</v>
      </c>
      <c r="F4649" t="s">
        <v>225</v>
      </c>
      <c r="G4649" s="2">
        <v>0</v>
      </c>
      <c r="H4649" s="2">
        <v>0</v>
      </c>
      <c r="I4649" s="2">
        <v>0</v>
      </c>
      <c r="J4649" s="105">
        <f>SUMIF([1]MMM!$A:$A,A4649,[1]MMM!$F:$F)</f>
        <v>0</v>
      </c>
      <c r="K4649" s="2" t="s">
        <v>10</v>
      </c>
      <c r="L4649" s="2">
        <v>0</v>
      </c>
      <c r="M4649" t="s">
        <v>11298</v>
      </c>
      <c r="N4649" t="s">
        <v>12807</v>
      </c>
      <c r="O4649" t="s">
        <v>10871</v>
      </c>
      <c r="P4649" t="s">
        <v>10878</v>
      </c>
    </row>
    <row r="4650" spans="1:16" x14ac:dyDescent="0.3">
      <c r="A4650" t="s">
        <v>12829</v>
      </c>
      <c r="B4650" s="2" t="str">
        <f t="shared" si="218"/>
        <v>5283</v>
      </c>
      <c r="C4650" s="2">
        <f t="shared" si="216"/>
        <v>5283</v>
      </c>
      <c r="D4650" t="str">
        <f>VLOOKUP(C4650,'Cost Centre'!A:B,2,)</f>
        <v>Social Services</v>
      </c>
      <c r="E4650" t="str">
        <f t="shared" si="217"/>
        <v>2</v>
      </c>
      <c r="F4650" t="s">
        <v>358</v>
      </c>
      <c r="G4650" s="2">
        <v>0</v>
      </c>
      <c r="H4650" s="2">
        <v>0</v>
      </c>
      <c r="I4650" s="2">
        <v>0</v>
      </c>
      <c r="J4650" s="105">
        <f>SUMIF([1]MMM!$A:$A,A4650,[1]MMM!$F:$F)</f>
        <v>0</v>
      </c>
      <c r="K4650" s="2" t="s">
        <v>10</v>
      </c>
      <c r="L4650" s="2">
        <v>0</v>
      </c>
      <c r="M4650" t="s">
        <v>11298</v>
      </c>
      <c r="N4650" t="s">
        <v>12807</v>
      </c>
      <c r="O4650" t="s">
        <v>10871</v>
      </c>
      <c r="P4650" t="s">
        <v>10879</v>
      </c>
    </row>
    <row r="4651" spans="1:16" x14ac:dyDescent="0.3">
      <c r="A4651" t="s">
        <v>12830</v>
      </c>
      <c r="B4651" s="2" t="str">
        <f t="shared" si="218"/>
        <v>5283</v>
      </c>
      <c r="C4651" s="2">
        <f t="shared" si="216"/>
        <v>5283</v>
      </c>
      <c r="D4651" t="str">
        <f>VLOOKUP(C4651,'Cost Centre'!A:B,2,)</f>
        <v>Social Services</v>
      </c>
      <c r="E4651" t="str">
        <f t="shared" si="217"/>
        <v>2</v>
      </c>
      <c r="F4651" t="s">
        <v>2224</v>
      </c>
      <c r="G4651" s="2">
        <v>0</v>
      </c>
      <c r="H4651" s="2">
        <v>40515.08</v>
      </c>
      <c r="I4651" s="2">
        <v>0</v>
      </c>
      <c r="J4651" s="105">
        <f>SUMIF([1]MMM!$A:$A,A4651,[1]MMM!$F:$F)</f>
        <v>40515.08</v>
      </c>
      <c r="K4651" s="2" t="s">
        <v>10</v>
      </c>
      <c r="L4651" s="2">
        <v>759413</v>
      </c>
      <c r="M4651" t="s">
        <v>11298</v>
      </c>
      <c r="N4651" t="s">
        <v>12807</v>
      </c>
      <c r="O4651" t="s">
        <v>10871</v>
      </c>
      <c r="P4651" t="s">
        <v>10879</v>
      </c>
    </row>
    <row r="4652" spans="1:16" x14ac:dyDescent="0.3">
      <c r="A4652" t="s">
        <v>12831</v>
      </c>
      <c r="B4652" s="2" t="str">
        <f t="shared" si="218"/>
        <v>5283</v>
      </c>
      <c r="C4652" s="2">
        <f t="shared" si="216"/>
        <v>5283</v>
      </c>
      <c r="D4652" t="str">
        <f>VLOOKUP(C4652,'Cost Centre'!A:B,2,)</f>
        <v>Social Services</v>
      </c>
      <c r="E4652" t="str">
        <f t="shared" si="217"/>
        <v>2</v>
      </c>
      <c r="F4652" t="s">
        <v>10932</v>
      </c>
      <c r="G4652" s="2">
        <v>0</v>
      </c>
      <c r="H4652" s="2">
        <v>0</v>
      </c>
      <c r="I4652" s="2">
        <v>0</v>
      </c>
      <c r="J4652" s="105">
        <f>SUMIF([1]MMM!$A:$A,A4652,[1]MMM!$F:$F)</f>
        <v>0</v>
      </c>
      <c r="K4652" s="2" t="s">
        <v>10</v>
      </c>
      <c r="L4652" s="2">
        <v>0</v>
      </c>
      <c r="M4652" t="s">
        <v>11298</v>
      </c>
      <c r="N4652" t="s">
        <v>12807</v>
      </c>
      <c r="O4652" t="s">
        <v>10871</v>
      </c>
      <c r="P4652" t="s">
        <v>10881</v>
      </c>
    </row>
    <row r="4653" spans="1:16" x14ac:dyDescent="0.3">
      <c r="A4653" t="s">
        <v>12832</v>
      </c>
      <c r="B4653" s="2" t="str">
        <f t="shared" si="218"/>
        <v>5283</v>
      </c>
      <c r="C4653" s="2">
        <f t="shared" si="216"/>
        <v>5283</v>
      </c>
      <c r="D4653" t="str">
        <f>VLOOKUP(C4653,'Cost Centre'!A:B,2,)</f>
        <v>Social Services</v>
      </c>
      <c r="E4653" t="str">
        <f t="shared" si="217"/>
        <v>2</v>
      </c>
      <c r="F4653" t="s">
        <v>11450</v>
      </c>
      <c r="G4653" s="2">
        <v>0</v>
      </c>
      <c r="H4653" s="2">
        <v>0</v>
      </c>
      <c r="I4653" s="2">
        <v>0</v>
      </c>
      <c r="J4653" s="105">
        <f>SUMIF([1]MMM!$A:$A,A4653,[1]MMM!$F:$F)</f>
        <v>0</v>
      </c>
      <c r="K4653" s="2" t="s">
        <v>10</v>
      </c>
      <c r="L4653" s="2">
        <v>0</v>
      </c>
      <c r="M4653" t="s">
        <v>11298</v>
      </c>
      <c r="N4653" t="s">
        <v>12807</v>
      </c>
      <c r="O4653" t="s">
        <v>10871</v>
      </c>
      <c r="P4653" t="s">
        <v>10881</v>
      </c>
    </row>
    <row r="4654" spans="1:16" x14ac:dyDescent="0.3">
      <c r="A4654" t="s">
        <v>12833</v>
      </c>
      <c r="B4654" s="2" t="str">
        <f t="shared" si="218"/>
        <v>5283</v>
      </c>
      <c r="C4654" s="2">
        <f t="shared" si="216"/>
        <v>5283</v>
      </c>
      <c r="D4654" t="str">
        <f>VLOOKUP(C4654,'Cost Centre'!A:B,2,)</f>
        <v>Social Services</v>
      </c>
      <c r="E4654" t="str">
        <f t="shared" si="217"/>
        <v>2</v>
      </c>
      <c r="F4654" t="s">
        <v>230</v>
      </c>
      <c r="G4654" s="2">
        <v>0</v>
      </c>
      <c r="H4654" s="2">
        <v>0</v>
      </c>
      <c r="I4654" s="2">
        <v>0</v>
      </c>
      <c r="J4654" s="105">
        <f>SUMIF([1]MMM!$A:$A,A4654,[1]MMM!$F:$F)</f>
        <v>0</v>
      </c>
      <c r="K4654" s="2" t="s">
        <v>10</v>
      </c>
      <c r="L4654" s="2">
        <v>0</v>
      </c>
      <c r="M4654" t="s">
        <v>11298</v>
      </c>
      <c r="N4654" t="s">
        <v>12807</v>
      </c>
      <c r="O4654" t="s">
        <v>10871</v>
      </c>
      <c r="P4654" t="s">
        <v>10881</v>
      </c>
    </row>
    <row r="4655" spans="1:16" x14ac:dyDescent="0.3">
      <c r="A4655" t="s">
        <v>12834</v>
      </c>
      <c r="B4655" s="2" t="str">
        <f t="shared" si="218"/>
        <v>5283</v>
      </c>
      <c r="C4655" s="2">
        <f t="shared" si="216"/>
        <v>5283</v>
      </c>
      <c r="D4655" t="str">
        <f>VLOOKUP(C4655,'Cost Centre'!A:B,2,)</f>
        <v>Social Services</v>
      </c>
      <c r="E4655" t="str">
        <f t="shared" si="217"/>
        <v>2</v>
      </c>
      <c r="F4655" t="s">
        <v>232</v>
      </c>
      <c r="G4655" s="2">
        <v>0</v>
      </c>
      <c r="H4655" s="2">
        <v>0</v>
      </c>
      <c r="I4655" s="2">
        <v>0</v>
      </c>
      <c r="J4655" s="105">
        <f>SUMIF([1]MMM!$A:$A,A4655,[1]MMM!$F:$F)</f>
        <v>0</v>
      </c>
      <c r="K4655" s="2" t="s">
        <v>10</v>
      </c>
      <c r="L4655" s="2">
        <v>0</v>
      </c>
      <c r="M4655" t="s">
        <v>11298</v>
      </c>
      <c r="N4655" t="s">
        <v>12807</v>
      </c>
      <c r="O4655" t="s">
        <v>10871</v>
      </c>
      <c r="P4655" t="s">
        <v>10881</v>
      </c>
    </row>
    <row r="4656" spans="1:16" x14ac:dyDescent="0.3">
      <c r="A4656" t="s">
        <v>12835</v>
      </c>
      <c r="B4656" s="2" t="str">
        <f t="shared" si="218"/>
        <v>5283</v>
      </c>
      <c r="C4656" s="2">
        <f t="shared" si="216"/>
        <v>5283</v>
      </c>
      <c r="D4656" t="str">
        <f>VLOOKUP(C4656,'Cost Centre'!A:B,2,)</f>
        <v>Social Services</v>
      </c>
      <c r="E4656" t="str">
        <f t="shared" si="217"/>
        <v>2</v>
      </c>
      <c r="F4656" t="s">
        <v>88</v>
      </c>
      <c r="G4656" s="2">
        <v>0</v>
      </c>
      <c r="H4656" s="2">
        <v>0</v>
      </c>
      <c r="I4656" s="2">
        <v>0</v>
      </c>
      <c r="J4656" s="105">
        <f>SUMIF([1]MMM!$A:$A,A4656,[1]MMM!$F:$F)</f>
        <v>0</v>
      </c>
      <c r="K4656" s="2" t="s">
        <v>10</v>
      </c>
      <c r="L4656" s="2">
        <v>0</v>
      </c>
      <c r="M4656" t="s">
        <v>11298</v>
      </c>
      <c r="N4656" t="s">
        <v>12807</v>
      </c>
      <c r="O4656" t="s">
        <v>10871</v>
      </c>
      <c r="P4656" t="s">
        <v>10881</v>
      </c>
    </row>
    <row r="4657" spans="1:16" x14ac:dyDescent="0.3">
      <c r="A4657" t="s">
        <v>12836</v>
      </c>
      <c r="B4657" s="2" t="str">
        <f t="shared" si="218"/>
        <v>5283</v>
      </c>
      <c r="C4657" s="2">
        <f t="shared" si="216"/>
        <v>5283</v>
      </c>
      <c r="D4657" t="str">
        <f>VLOOKUP(C4657,'Cost Centre'!A:B,2,)</f>
        <v>Social Services</v>
      </c>
      <c r="E4657" t="str">
        <f t="shared" si="217"/>
        <v>2</v>
      </c>
      <c r="F4657" t="s">
        <v>93</v>
      </c>
      <c r="G4657" s="2">
        <v>0</v>
      </c>
      <c r="H4657" s="2">
        <v>72679.679999999993</v>
      </c>
      <c r="I4657" s="2">
        <v>0</v>
      </c>
      <c r="J4657" s="105">
        <f>SUMIF([1]MMM!$A:$A,A4657,[1]MMM!$F:$F)</f>
        <v>76588.3</v>
      </c>
      <c r="K4657" s="2" t="s">
        <v>10</v>
      </c>
      <c r="L4657" s="2">
        <v>43455</v>
      </c>
      <c r="M4657" t="s">
        <v>11298</v>
      </c>
      <c r="N4657" t="s">
        <v>12807</v>
      </c>
      <c r="O4657" t="s">
        <v>10871</v>
      </c>
      <c r="P4657" t="s">
        <v>10881</v>
      </c>
    </row>
    <row r="4658" spans="1:16" x14ac:dyDescent="0.3">
      <c r="A4658" t="s">
        <v>12837</v>
      </c>
      <c r="B4658" s="2" t="str">
        <f t="shared" si="218"/>
        <v>5283</v>
      </c>
      <c r="C4658" s="2">
        <f t="shared" si="216"/>
        <v>5283</v>
      </c>
      <c r="D4658" t="str">
        <f>VLOOKUP(C4658,'Cost Centre'!A:B,2,)</f>
        <v>Social Services</v>
      </c>
      <c r="E4658" t="str">
        <f t="shared" si="217"/>
        <v>2</v>
      </c>
      <c r="F4658" t="s">
        <v>131</v>
      </c>
      <c r="G4658" s="2">
        <v>0</v>
      </c>
      <c r="H4658" s="2">
        <v>28689.7</v>
      </c>
      <c r="I4658" s="2">
        <v>0</v>
      </c>
      <c r="J4658" s="105">
        <f>SUMIF([1]MMM!$A:$A,A4658,[1]MMM!$F:$F)</f>
        <v>28689.7</v>
      </c>
      <c r="K4658" s="2" t="s">
        <v>10</v>
      </c>
      <c r="L4658" s="2">
        <v>54172</v>
      </c>
      <c r="M4658" t="s">
        <v>11298</v>
      </c>
      <c r="N4658" t="s">
        <v>12807</v>
      </c>
      <c r="O4658" t="s">
        <v>10871</v>
      </c>
      <c r="P4658" t="s">
        <v>10881</v>
      </c>
    </row>
    <row r="4659" spans="1:16" x14ac:dyDescent="0.3">
      <c r="A4659" t="s">
        <v>12838</v>
      </c>
      <c r="B4659" s="2" t="str">
        <f t="shared" si="218"/>
        <v>5283</v>
      </c>
      <c r="C4659" s="2">
        <f t="shared" si="216"/>
        <v>5283</v>
      </c>
      <c r="D4659" t="str">
        <f>VLOOKUP(C4659,'Cost Centre'!A:B,2,)</f>
        <v>Social Services</v>
      </c>
      <c r="E4659" t="str">
        <f t="shared" si="217"/>
        <v>2</v>
      </c>
      <c r="F4659" t="s">
        <v>117</v>
      </c>
      <c r="G4659" s="2">
        <v>0</v>
      </c>
      <c r="H4659" s="2">
        <v>314205.03000000003</v>
      </c>
      <c r="I4659" s="2">
        <v>0</v>
      </c>
      <c r="J4659" s="105">
        <f>SUMIF([1]MMM!$A:$A,A4659,[1]MMM!$F:$F)</f>
        <v>314205.03000000003</v>
      </c>
      <c r="K4659" s="2" t="s">
        <v>10</v>
      </c>
      <c r="L4659" s="2">
        <v>314319</v>
      </c>
      <c r="M4659" t="s">
        <v>11298</v>
      </c>
      <c r="N4659" t="s">
        <v>12807</v>
      </c>
      <c r="O4659" t="s">
        <v>10871</v>
      </c>
      <c r="P4659" t="s">
        <v>10885</v>
      </c>
    </row>
    <row r="4660" spans="1:16" x14ac:dyDescent="0.3">
      <c r="A4660" t="s">
        <v>12839</v>
      </c>
      <c r="B4660" s="2" t="str">
        <f t="shared" si="218"/>
        <v>5283</v>
      </c>
      <c r="C4660" s="2">
        <f t="shared" si="216"/>
        <v>5283</v>
      </c>
      <c r="D4660" t="str">
        <f>VLOOKUP(C4660,'Cost Centre'!A:B,2,)</f>
        <v>Social Services</v>
      </c>
      <c r="E4660" t="str">
        <f t="shared" si="217"/>
        <v>2</v>
      </c>
      <c r="F4660" t="s">
        <v>135</v>
      </c>
      <c r="G4660" s="2">
        <v>0</v>
      </c>
      <c r="H4660" s="2">
        <v>0</v>
      </c>
      <c r="I4660" s="2">
        <v>0</v>
      </c>
      <c r="J4660" s="105">
        <f>SUMIF([1]MMM!$A:$A,A4660,[1]MMM!$F:$F)</f>
        <v>0</v>
      </c>
      <c r="K4660" s="2" t="s">
        <v>10</v>
      </c>
      <c r="L4660" s="2">
        <v>0</v>
      </c>
      <c r="M4660" t="s">
        <v>11298</v>
      </c>
      <c r="N4660" t="s">
        <v>12807</v>
      </c>
      <c r="O4660" t="s">
        <v>10871</v>
      </c>
      <c r="P4660" t="s">
        <v>10934</v>
      </c>
    </row>
    <row r="4661" spans="1:16" x14ac:dyDescent="0.3">
      <c r="A4661" t="s">
        <v>12840</v>
      </c>
      <c r="B4661" s="2" t="str">
        <f t="shared" si="218"/>
        <v>5283</v>
      </c>
      <c r="C4661" s="2">
        <f t="shared" si="216"/>
        <v>5283</v>
      </c>
      <c r="D4661" t="str">
        <f>VLOOKUP(C4661,'Cost Centre'!A:B,2,)</f>
        <v>Social Services</v>
      </c>
      <c r="E4661" t="str">
        <f t="shared" si="217"/>
        <v>2</v>
      </c>
      <c r="F4661" t="s">
        <v>11533</v>
      </c>
      <c r="G4661" s="2">
        <v>0</v>
      </c>
      <c r="H4661" s="2">
        <v>0</v>
      </c>
      <c r="I4661" s="2">
        <v>0</v>
      </c>
      <c r="J4661" s="105">
        <f>SUMIF([1]MMM!$A:$A,A4661,[1]MMM!$F:$F)</f>
        <v>0</v>
      </c>
      <c r="K4661" s="2" t="s">
        <v>10</v>
      </c>
      <c r="L4661" s="2">
        <v>0</v>
      </c>
      <c r="M4661" t="s">
        <v>11298</v>
      </c>
      <c r="N4661" t="s">
        <v>12807</v>
      </c>
      <c r="O4661" t="s">
        <v>10871</v>
      </c>
      <c r="P4661" t="s">
        <v>10887</v>
      </c>
    </row>
    <row r="4662" spans="1:16" x14ac:dyDescent="0.3">
      <c r="A4662" t="s">
        <v>12841</v>
      </c>
      <c r="B4662" s="2" t="str">
        <f t="shared" si="218"/>
        <v>5283</v>
      </c>
      <c r="C4662" s="2">
        <f t="shared" si="216"/>
        <v>5283</v>
      </c>
      <c r="D4662" t="str">
        <f>VLOOKUP(C4662,'Cost Centre'!A:B,2,)</f>
        <v>Social Services</v>
      </c>
      <c r="E4662" t="str">
        <f t="shared" si="217"/>
        <v>2</v>
      </c>
      <c r="F4662" t="s">
        <v>10886</v>
      </c>
      <c r="G4662" s="2">
        <v>0</v>
      </c>
      <c r="H4662" s="2">
        <v>0</v>
      </c>
      <c r="I4662" s="2">
        <v>0</v>
      </c>
      <c r="J4662" s="105">
        <f>SUMIF([1]MMM!$A:$A,A4662,[1]MMM!$F:$F)</f>
        <v>0</v>
      </c>
      <c r="K4662" s="2" t="s">
        <v>10</v>
      </c>
      <c r="L4662" s="2">
        <v>0</v>
      </c>
      <c r="M4662" t="s">
        <v>11298</v>
      </c>
      <c r="N4662" t="s">
        <v>12807</v>
      </c>
      <c r="O4662" t="s">
        <v>10871</v>
      </c>
      <c r="P4662" t="s">
        <v>10887</v>
      </c>
    </row>
    <row r="4663" spans="1:16" x14ac:dyDescent="0.3">
      <c r="A4663" t="s">
        <v>12842</v>
      </c>
      <c r="B4663" s="2" t="str">
        <f t="shared" si="218"/>
        <v>5283</v>
      </c>
      <c r="C4663" s="2">
        <f t="shared" si="216"/>
        <v>5283</v>
      </c>
      <c r="D4663" t="str">
        <f>VLOOKUP(C4663,'Cost Centre'!A:B,2,)</f>
        <v>Social Services</v>
      </c>
      <c r="E4663" t="str">
        <f t="shared" si="217"/>
        <v>2</v>
      </c>
      <c r="F4663" t="s">
        <v>10888</v>
      </c>
      <c r="G4663" s="2">
        <v>0</v>
      </c>
      <c r="H4663" s="2">
        <v>0</v>
      </c>
      <c r="I4663" s="2">
        <v>0</v>
      </c>
      <c r="J4663" s="105">
        <f>SUMIF([1]MMM!$A:$A,A4663,[1]MMM!$F:$F)</f>
        <v>0</v>
      </c>
      <c r="K4663" s="2" t="s">
        <v>10</v>
      </c>
      <c r="L4663" s="2">
        <v>0</v>
      </c>
      <c r="M4663" t="s">
        <v>11298</v>
      </c>
      <c r="N4663" t="s">
        <v>12807</v>
      </c>
      <c r="O4663" t="s">
        <v>10871</v>
      </c>
      <c r="P4663" t="s">
        <v>10887</v>
      </c>
    </row>
    <row r="4664" spans="1:16" x14ac:dyDescent="0.3">
      <c r="A4664" t="s">
        <v>12843</v>
      </c>
      <c r="B4664" s="2" t="str">
        <f t="shared" si="218"/>
        <v>5283</v>
      </c>
      <c r="C4664" s="2">
        <f t="shared" si="216"/>
        <v>5283</v>
      </c>
      <c r="D4664" t="str">
        <f>VLOOKUP(C4664,'Cost Centre'!A:B,2,)</f>
        <v>Social Services</v>
      </c>
      <c r="E4664" t="str">
        <f t="shared" si="217"/>
        <v>2</v>
      </c>
      <c r="F4664" t="s">
        <v>10890</v>
      </c>
      <c r="G4664" s="2">
        <v>0</v>
      </c>
      <c r="H4664" s="2">
        <v>0</v>
      </c>
      <c r="I4664" s="2">
        <v>0</v>
      </c>
      <c r="J4664" s="105">
        <f>SUMIF([1]MMM!$A:$A,A4664,[1]MMM!$F:$F)</f>
        <v>0</v>
      </c>
      <c r="K4664" s="2" t="s">
        <v>10</v>
      </c>
      <c r="L4664" s="2">
        <v>0</v>
      </c>
      <c r="M4664" t="s">
        <v>11298</v>
      </c>
      <c r="N4664" t="s">
        <v>12807</v>
      </c>
      <c r="O4664" t="s">
        <v>10871</v>
      </c>
      <c r="P4664" t="s">
        <v>10887</v>
      </c>
    </row>
    <row r="4665" spans="1:16" x14ac:dyDescent="0.3">
      <c r="A4665" t="s">
        <v>12844</v>
      </c>
      <c r="B4665" s="2" t="str">
        <f t="shared" si="218"/>
        <v>5283</v>
      </c>
      <c r="C4665" s="2">
        <f t="shared" si="216"/>
        <v>5283</v>
      </c>
      <c r="D4665" t="str">
        <f>VLOOKUP(C4665,'Cost Centre'!A:B,2,)</f>
        <v>Social Services</v>
      </c>
      <c r="E4665" t="str">
        <f t="shared" si="217"/>
        <v>2</v>
      </c>
      <c r="F4665" t="s">
        <v>10892</v>
      </c>
      <c r="G4665" s="2">
        <v>0</v>
      </c>
      <c r="H4665" s="2">
        <v>0</v>
      </c>
      <c r="I4665" s="2">
        <v>0</v>
      </c>
      <c r="J4665" s="105">
        <f>SUMIF([1]MMM!$A:$A,A4665,[1]MMM!$F:$F)</f>
        <v>0</v>
      </c>
      <c r="K4665" s="2" t="s">
        <v>10</v>
      </c>
      <c r="L4665" s="2">
        <v>0</v>
      </c>
      <c r="M4665" t="s">
        <v>11298</v>
      </c>
      <c r="N4665" t="s">
        <v>12807</v>
      </c>
      <c r="O4665" t="s">
        <v>10871</v>
      </c>
      <c r="P4665" t="s">
        <v>10887</v>
      </c>
    </row>
    <row r="4666" spans="1:16" x14ac:dyDescent="0.3">
      <c r="A4666" t="s">
        <v>12845</v>
      </c>
      <c r="B4666" s="2" t="str">
        <f t="shared" si="218"/>
        <v>5283</v>
      </c>
      <c r="C4666" s="2">
        <f t="shared" si="216"/>
        <v>5283</v>
      </c>
      <c r="D4666" t="str">
        <f>VLOOKUP(C4666,'Cost Centre'!A:B,2,)</f>
        <v>Social Services</v>
      </c>
      <c r="E4666" t="str">
        <f t="shared" si="217"/>
        <v>2</v>
      </c>
      <c r="F4666" t="s">
        <v>10894</v>
      </c>
      <c r="G4666" s="2">
        <v>0</v>
      </c>
      <c r="H4666" s="2">
        <v>0</v>
      </c>
      <c r="I4666" s="2">
        <v>0</v>
      </c>
      <c r="J4666" s="105">
        <f>SUMIF([1]MMM!$A:$A,A4666,[1]MMM!$F:$F)</f>
        <v>0</v>
      </c>
      <c r="K4666" s="2" t="s">
        <v>10</v>
      </c>
      <c r="L4666" s="2">
        <v>0</v>
      </c>
      <c r="M4666" t="s">
        <v>11298</v>
      </c>
      <c r="N4666" t="s">
        <v>12807</v>
      </c>
      <c r="O4666" t="s">
        <v>10871</v>
      </c>
      <c r="P4666" t="s">
        <v>10887</v>
      </c>
    </row>
    <row r="4667" spans="1:16" x14ac:dyDescent="0.3">
      <c r="A4667" t="s">
        <v>12846</v>
      </c>
      <c r="B4667" s="2" t="str">
        <f t="shared" si="218"/>
        <v>5283</v>
      </c>
      <c r="C4667" s="2">
        <f t="shared" si="216"/>
        <v>5283</v>
      </c>
      <c r="D4667" t="str">
        <f>VLOOKUP(C4667,'Cost Centre'!A:B,2,)</f>
        <v>Social Services</v>
      </c>
      <c r="E4667" t="str">
        <f t="shared" si="217"/>
        <v>2</v>
      </c>
      <c r="F4667" t="s">
        <v>10896</v>
      </c>
      <c r="G4667" s="2">
        <v>0</v>
      </c>
      <c r="H4667" s="2">
        <v>0</v>
      </c>
      <c r="I4667" s="2">
        <v>0</v>
      </c>
      <c r="J4667" s="105">
        <f>SUMIF([1]MMM!$A:$A,A4667,[1]MMM!$F:$F)</f>
        <v>0</v>
      </c>
      <c r="K4667" s="2" t="s">
        <v>10</v>
      </c>
      <c r="L4667" s="2">
        <v>0</v>
      </c>
      <c r="M4667" t="s">
        <v>11298</v>
      </c>
      <c r="N4667" t="s">
        <v>12807</v>
      </c>
      <c r="O4667" t="s">
        <v>10871</v>
      </c>
      <c r="P4667" t="s">
        <v>10887</v>
      </c>
    </row>
    <row r="4668" spans="1:16" x14ac:dyDescent="0.3">
      <c r="A4668" t="s">
        <v>12847</v>
      </c>
      <c r="B4668" s="2" t="str">
        <f t="shared" si="218"/>
        <v>5283</v>
      </c>
      <c r="C4668" s="2">
        <f t="shared" si="216"/>
        <v>5283</v>
      </c>
      <c r="D4668" t="str">
        <f>VLOOKUP(C4668,'Cost Centre'!A:B,2,)</f>
        <v>Social Services</v>
      </c>
      <c r="E4668" t="str">
        <f t="shared" si="217"/>
        <v>2</v>
      </c>
      <c r="F4668" t="s">
        <v>10898</v>
      </c>
      <c r="G4668" s="2">
        <v>0</v>
      </c>
      <c r="H4668" s="2">
        <v>0</v>
      </c>
      <c r="I4668" s="2">
        <v>0</v>
      </c>
      <c r="J4668" s="105">
        <f>SUMIF([1]MMM!$A:$A,A4668,[1]MMM!$F:$F)</f>
        <v>0</v>
      </c>
      <c r="K4668" s="2" t="s">
        <v>10</v>
      </c>
      <c r="L4668" s="2">
        <v>0</v>
      </c>
      <c r="M4668" t="s">
        <v>11298</v>
      </c>
      <c r="N4668" t="s">
        <v>12807</v>
      </c>
      <c r="O4668" t="s">
        <v>10871</v>
      </c>
      <c r="P4668" t="s">
        <v>10887</v>
      </c>
    </row>
    <row r="4669" spans="1:16" x14ac:dyDescent="0.3">
      <c r="A4669" t="s">
        <v>12848</v>
      </c>
      <c r="B4669" s="2" t="str">
        <f t="shared" si="218"/>
        <v>5283</v>
      </c>
      <c r="C4669" s="2">
        <f t="shared" si="216"/>
        <v>5283</v>
      </c>
      <c r="D4669" t="str">
        <f>VLOOKUP(C4669,'Cost Centre'!A:B,2,)</f>
        <v>Social Services</v>
      </c>
      <c r="E4669" t="str">
        <f t="shared" si="217"/>
        <v>2</v>
      </c>
      <c r="F4669" t="s">
        <v>10906</v>
      </c>
      <c r="G4669" s="2">
        <v>0</v>
      </c>
      <c r="H4669" s="2">
        <v>0</v>
      </c>
      <c r="I4669" s="2">
        <v>0</v>
      </c>
      <c r="J4669" s="105">
        <f>SUMIF([1]MMM!$A:$A,A4669,[1]MMM!$F:$F)</f>
        <v>0</v>
      </c>
      <c r="K4669" s="2" t="s">
        <v>10</v>
      </c>
      <c r="L4669" s="2">
        <v>0</v>
      </c>
      <c r="M4669" t="s">
        <v>11298</v>
      </c>
      <c r="N4669" t="s">
        <v>12807</v>
      </c>
      <c r="O4669" t="s">
        <v>10871</v>
      </c>
      <c r="P4669" t="s">
        <v>10887</v>
      </c>
    </row>
    <row r="4670" spans="1:16" x14ac:dyDescent="0.3">
      <c r="A4670" t="s">
        <v>12849</v>
      </c>
      <c r="B4670" s="2" t="str">
        <f t="shared" si="218"/>
        <v>5283</v>
      </c>
      <c r="C4670" s="2">
        <f t="shared" si="216"/>
        <v>5283</v>
      </c>
      <c r="D4670" t="str">
        <f>VLOOKUP(C4670,'Cost Centre'!A:B,2,)</f>
        <v>Social Services</v>
      </c>
      <c r="E4670" t="str">
        <f t="shared" si="217"/>
        <v>2</v>
      </c>
      <c r="F4670" t="s">
        <v>10907</v>
      </c>
      <c r="G4670" s="2">
        <v>0</v>
      </c>
      <c r="H4670" s="2">
        <v>0</v>
      </c>
      <c r="I4670" s="2">
        <v>0</v>
      </c>
      <c r="J4670" s="105">
        <f>SUMIF([1]MMM!$A:$A,A4670,[1]MMM!$F:$F)</f>
        <v>0</v>
      </c>
      <c r="K4670" s="2" t="s">
        <v>10</v>
      </c>
      <c r="L4670" s="2">
        <v>0</v>
      </c>
      <c r="M4670" t="s">
        <v>11298</v>
      </c>
      <c r="N4670" t="s">
        <v>12807</v>
      </c>
      <c r="O4670" t="s">
        <v>10871</v>
      </c>
      <c r="P4670" t="s">
        <v>10887</v>
      </c>
    </row>
    <row r="4671" spans="1:16" x14ac:dyDescent="0.3">
      <c r="A4671" t="s">
        <v>12850</v>
      </c>
      <c r="B4671" s="2" t="str">
        <f t="shared" si="218"/>
        <v>5283</v>
      </c>
      <c r="C4671" s="2">
        <f t="shared" si="216"/>
        <v>5283</v>
      </c>
      <c r="D4671" t="str">
        <f>VLOOKUP(C4671,'Cost Centre'!A:B,2,)</f>
        <v>Social Services</v>
      </c>
      <c r="E4671" t="str">
        <f t="shared" si="217"/>
        <v>2</v>
      </c>
      <c r="F4671" t="s">
        <v>10951</v>
      </c>
      <c r="G4671" s="2">
        <v>0</v>
      </c>
      <c r="H4671" s="2">
        <v>0</v>
      </c>
      <c r="I4671" s="2">
        <v>0</v>
      </c>
      <c r="J4671" s="105">
        <f>SUMIF([1]MMM!$A:$A,A4671,[1]MMM!$F:$F)</f>
        <v>0</v>
      </c>
      <c r="K4671" s="2" t="s">
        <v>10</v>
      </c>
      <c r="L4671" s="2">
        <v>0</v>
      </c>
      <c r="M4671" t="s">
        <v>11298</v>
      </c>
      <c r="N4671" t="s">
        <v>12807</v>
      </c>
      <c r="O4671" t="s">
        <v>10871</v>
      </c>
      <c r="P4671" t="s">
        <v>10887</v>
      </c>
    </row>
    <row r="4672" spans="1:16" x14ac:dyDescent="0.3">
      <c r="A4672" t="s">
        <v>12851</v>
      </c>
      <c r="B4672" s="2" t="str">
        <f t="shared" si="218"/>
        <v>5283</v>
      </c>
      <c r="C4672" s="2">
        <f t="shared" si="216"/>
        <v>5283</v>
      </c>
      <c r="D4672" t="str">
        <f>VLOOKUP(C4672,'Cost Centre'!A:B,2,)</f>
        <v>Social Services</v>
      </c>
      <c r="E4672" t="str">
        <f t="shared" si="217"/>
        <v>2</v>
      </c>
      <c r="F4672" t="s">
        <v>11547</v>
      </c>
      <c r="G4672" s="2">
        <v>0</v>
      </c>
      <c r="H4672" s="2">
        <v>0</v>
      </c>
      <c r="I4672" s="2">
        <v>0</v>
      </c>
      <c r="J4672" s="105">
        <f>SUMIF([1]MMM!$A:$A,A4672,[1]MMM!$F:$F)</f>
        <v>0</v>
      </c>
      <c r="K4672" s="2" t="s">
        <v>10</v>
      </c>
      <c r="L4672" s="2">
        <v>0</v>
      </c>
      <c r="M4672" t="s">
        <v>11298</v>
      </c>
      <c r="N4672" t="s">
        <v>12807</v>
      </c>
      <c r="O4672" t="s">
        <v>10871</v>
      </c>
      <c r="P4672" t="s">
        <v>10887</v>
      </c>
    </row>
    <row r="4673" spans="1:16" x14ac:dyDescent="0.3">
      <c r="A4673" t="s">
        <v>12852</v>
      </c>
      <c r="B4673" s="2" t="str">
        <f t="shared" si="218"/>
        <v>5283</v>
      </c>
      <c r="C4673" s="2">
        <f t="shared" si="216"/>
        <v>5283</v>
      </c>
      <c r="D4673" t="str">
        <f>VLOOKUP(C4673,'Cost Centre'!A:B,2,)</f>
        <v>Social Services</v>
      </c>
      <c r="E4673" t="str">
        <f t="shared" si="217"/>
        <v>2</v>
      </c>
      <c r="F4673" t="s">
        <v>12695</v>
      </c>
      <c r="G4673" s="2">
        <v>0</v>
      </c>
      <c r="H4673" s="2">
        <v>0</v>
      </c>
      <c r="I4673" s="2">
        <v>0</v>
      </c>
      <c r="J4673" s="105">
        <f>SUMIF([1]MMM!$A:$A,A4673,[1]MMM!$F:$F)</f>
        <v>0</v>
      </c>
      <c r="K4673" s="2" t="s">
        <v>10</v>
      </c>
      <c r="L4673" s="2">
        <v>0</v>
      </c>
      <c r="M4673" t="s">
        <v>11298</v>
      </c>
      <c r="N4673" t="s">
        <v>12807</v>
      </c>
      <c r="O4673" t="s">
        <v>10871</v>
      </c>
      <c r="P4673" t="s">
        <v>10887</v>
      </c>
    </row>
    <row r="4674" spans="1:16" x14ac:dyDescent="0.3">
      <c r="A4674" t="s">
        <v>12853</v>
      </c>
      <c r="B4674" s="2" t="str">
        <f t="shared" si="218"/>
        <v>5283</v>
      </c>
      <c r="C4674" s="2">
        <f t="shared" ref="C4674:C4737" si="219">VALUE(B4674)</f>
        <v>5283</v>
      </c>
      <c r="D4674" t="str">
        <f>VLOOKUP(C4674,'Cost Centre'!A:B,2,)</f>
        <v>Social Services</v>
      </c>
      <c r="E4674" t="str">
        <f t="shared" ref="E4674:E4737" si="220">MID(A4674,5,1)</f>
        <v>2</v>
      </c>
      <c r="F4674" t="s">
        <v>11579</v>
      </c>
      <c r="G4674" s="2">
        <v>0</v>
      </c>
      <c r="H4674" s="2">
        <v>36653841.060000002</v>
      </c>
      <c r="I4674" s="2">
        <v>0</v>
      </c>
      <c r="J4674" s="105">
        <f>SUMIF([1]MMM!$A:$A,A4674,[1]MMM!$F:$F)</f>
        <v>36653841.060000002</v>
      </c>
      <c r="K4674" s="2" t="s">
        <v>10</v>
      </c>
      <c r="L4674" s="2">
        <v>0</v>
      </c>
      <c r="M4674" t="s">
        <v>11298</v>
      </c>
      <c r="N4674" t="s">
        <v>12807</v>
      </c>
      <c r="O4674" t="s">
        <v>10871</v>
      </c>
      <c r="P4674" t="s">
        <v>10887</v>
      </c>
    </row>
    <row r="4675" spans="1:16" x14ac:dyDescent="0.3">
      <c r="A4675" t="s">
        <v>12854</v>
      </c>
      <c r="B4675" s="2" t="str">
        <f t="shared" ref="B4675:B4738" si="221">MID(A4675,1,4)</f>
        <v>5283</v>
      </c>
      <c r="C4675" s="2">
        <f t="shared" si="219"/>
        <v>5283</v>
      </c>
      <c r="D4675" t="str">
        <f>VLOOKUP(C4675,'Cost Centre'!A:B,2,)</f>
        <v>Social Services</v>
      </c>
      <c r="E4675" s="109" t="str">
        <f t="shared" si="220"/>
        <v>3</v>
      </c>
      <c r="F4675" t="s">
        <v>442</v>
      </c>
      <c r="G4675" s="2">
        <v>0</v>
      </c>
      <c r="H4675" s="2">
        <v>0</v>
      </c>
      <c r="I4675" s="2">
        <v>0</v>
      </c>
      <c r="J4675" s="105">
        <f>SUMIF([1]MMM!$A:$A,A4675,[1]MMM!$F:$F)</f>
        <v>0</v>
      </c>
      <c r="K4675" s="2" t="s">
        <v>10</v>
      </c>
      <c r="L4675" s="2">
        <v>0</v>
      </c>
      <c r="M4675" t="s">
        <v>11298</v>
      </c>
      <c r="N4675" t="s">
        <v>12807</v>
      </c>
      <c r="O4675" t="s">
        <v>10908</v>
      </c>
      <c r="P4675" t="s">
        <v>10953</v>
      </c>
    </row>
    <row r="4676" spans="1:16" x14ac:dyDescent="0.3">
      <c r="A4676" t="s">
        <v>12855</v>
      </c>
      <c r="B4676" s="2" t="str">
        <f t="shared" si="221"/>
        <v>5283</v>
      </c>
      <c r="C4676" s="2">
        <f t="shared" si="219"/>
        <v>5283</v>
      </c>
      <c r="D4676" t="str">
        <f>VLOOKUP(C4676,'Cost Centre'!A:B,2,)</f>
        <v>Social Services</v>
      </c>
      <c r="E4676" s="109">
        <v>2</v>
      </c>
      <c r="F4676" t="s">
        <v>443</v>
      </c>
      <c r="G4676" s="2">
        <v>0</v>
      </c>
      <c r="H4676" s="2">
        <v>0</v>
      </c>
      <c r="I4676" s="2">
        <v>0</v>
      </c>
      <c r="J4676" s="105">
        <f>SUMIF([1]MMM!$A:$A,A4676,[1]MMM!$F:$F)</f>
        <v>0</v>
      </c>
      <c r="K4676" s="2" t="s">
        <v>10</v>
      </c>
      <c r="L4676" s="2">
        <v>0</v>
      </c>
      <c r="M4676" t="s">
        <v>11298</v>
      </c>
      <c r="N4676" t="s">
        <v>12807</v>
      </c>
      <c r="O4676" t="s">
        <v>10908</v>
      </c>
      <c r="P4676" t="s">
        <v>10953</v>
      </c>
    </row>
    <row r="4677" spans="1:16" x14ac:dyDescent="0.3">
      <c r="A4677" t="s">
        <v>12856</v>
      </c>
      <c r="B4677" s="2" t="str">
        <f t="shared" si="221"/>
        <v>5283</v>
      </c>
      <c r="C4677" s="2">
        <f t="shared" si="219"/>
        <v>5283</v>
      </c>
      <c r="D4677" t="str">
        <f>VLOOKUP(C4677,'Cost Centre'!A:B,2,)</f>
        <v>Social Services</v>
      </c>
      <c r="E4677" s="109" t="str">
        <f t="shared" si="220"/>
        <v>3</v>
      </c>
      <c r="F4677" t="s">
        <v>444</v>
      </c>
      <c r="G4677" s="2">
        <v>0</v>
      </c>
      <c r="H4677" s="2">
        <v>0</v>
      </c>
      <c r="I4677" s="2">
        <v>0</v>
      </c>
      <c r="J4677" s="105">
        <f>SUMIF([1]MMM!$A:$A,A4677,[1]MMM!$F:$F)</f>
        <v>0</v>
      </c>
      <c r="K4677" s="2" t="s">
        <v>10</v>
      </c>
      <c r="L4677" s="2">
        <v>0</v>
      </c>
      <c r="M4677" t="s">
        <v>11298</v>
      </c>
      <c r="N4677" t="s">
        <v>12807</v>
      </c>
      <c r="O4677" t="s">
        <v>10908</v>
      </c>
      <c r="P4677" t="s">
        <v>10953</v>
      </c>
    </row>
    <row r="4678" spans="1:16" x14ac:dyDescent="0.3">
      <c r="A4678" t="s">
        <v>12857</v>
      </c>
      <c r="B4678" s="2" t="str">
        <f t="shared" si="221"/>
        <v>5283</v>
      </c>
      <c r="C4678" s="2">
        <f t="shared" si="219"/>
        <v>5283</v>
      </c>
      <c r="D4678" t="str">
        <f>VLOOKUP(C4678,'Cost Centre'!A:B,2,)</f>
        <v>Social Services</v>
      </c>
      <c r="E4678" s="109">
        <v>2</v>
      </c>
      <c r="F4678" t="s">
        <v>445</v>
      </c>
      <c r="G4678" s="2">
        <v>0</v>
      </c>
      <c r="H4678" s="2">
        <v>0</v>
      </c>
      <c r="I4678" s="2">
        <v>0</v>
      </c>
      <c r="J4678" s="105">
        <f>SUMIF([1]MMM!$A:$A,A4678,[1]MMM!$F:$F)</f>
        <v>0</v>
      </c>
      <c r="K4678" s="2" t="s">
        <v>10</v>
      </c>
      <c r="L4678" s="2">
        <v>0</v>
      </c>
      <c r="M4678" t="s">
        <v>11298</v>
      </c>
      <c r="N4678" t="s">
        <v>12807</v>
      </c>
      <c r="O4678" t="s">
        <v>10908</v>
      </c>
      <c r="P4678" t="s">
        <v>10953</v>
      </c>
    </row>
    <row r="4679" spans="1:16" x14ac:dyDescent="0.3">
      <c r="A4679" t="s">
        <v>12858</v>
      </c>
      <c r="B4679" s="2" t="str">
        <f t="shared" si="221"/>
        <v>5283</v>
      </c>
      <c r="C4679" s="2">
        <f t="shared" si="219"/>
        <v>5283</v>
      </c>
      <c r="D4679" t="str">
        <f>VLOOKUP(C4679,'Cost Centre'!A:B,2,)</f>
        <v>Social Services</v>
      </c>
      <c r="E4679" s="109" t="str">
        <f t="shared" si="220"/>
        <v>3</v>
      </c>
      <c r="F4679" t="s">
        <v>2132</v>
      </c>
      <c r="G4679" s="2">
        <v>0</v>
      </c>
      <c r="H4679" s="2">
        <v>0</v>
      </c>
      <c r="I4679" s="2">
        <v>0</v>
      </c>
      <c r="J4679" s="105">
        <f>SUMIF([1]MMM!$A:$A,A4679,[1]MMM!$F:$F)</f>
        <v>0</v>
      </c>
      <c r="K4679" s="2" t="s">
        <v>10</v>
      </c>
      <c r="L4679" s="2">
        <v>0</v>
      </c>
      <c r="M4679" t="s">
        <v>11298</v>
      </c>
      <c r="N4679" t="s">
        <v>12807</v>
      </c>
      <c r="O4679" t="s">
        <v>10908</v>
      </c>
      <c r="P4679" t="s">
        <v>10953</v>
      </c>
    </row>
    <row r="4680" spans="1:16" x14ac:dyDescent="0.3">
      <c r="A4680" t="s">
        <v>12859</v>
      </c>
      <c r="B4680" s="2" t="str">
        <f t="shared" si="221"/>
        <v>5283</v>
      </c>
      <c r="C4680" s="2">
        <f t="shared" si="219"/>
        <v>5283</v>
      </c>
      <c r="D4680" t="str">
        <f>VLOOKUP(C4680,'Cost Centre'!A:B,2,)</f>
        <v>Social Services</v>
      </c>
      <c r="E4680" s="109">
        <v>2</v>
      </c>
      <c r="F4680" t="s">
        <v>2133</v>
      </c>
      <c r="G4680" s="2">
        <v>0</v>
      </c>
      <c r="H4680" s="2">
        <v>1.22</v>
      </c>
      <c r="I4680" s="2">
        <v>0</v>
      </c>
      <c r="J4680" s="105">
        <f>SUMIF([1]MMM!$A:$A,A4680,[1]MMM!$F:$F)</f>
        <v>1.22</v>
      </c>
      <c r="K4680" s="2" t="s">
        <v>10</v>
      </c>
      <c r="L4680" s="2">
        <v>0</v>
      </c>
      <c r="M4680" t="s">
        <v>11298</v>
      </c>
      <c r="N4680" t="s">
        <v>12807</v>
      </c>
      <c r="O4680" t="s">
        <v>10908</v>
      </c>
      <c r="P4680" t="s">
        <v>10953</v>
      </c>
    </row>
    <row r="4681" spans="1:16" x14ac:dyDescent="0.3">
      <c r="A4681" t="s">
        <v>12860</v>
      </c>
      <c r="B4681" s="2" t="str">
        <f t="shared" si="221"/>
        <v>5283</v>
      </c>
      <c r="C4681" s="2">
        <f t="shared" si="219"/>
        <v>5283</v>
      </c>
      <c r="D4681" t="str">
        <f>VLOOKUP(C4681,'Cost Centre'!A:B,2,)</f>
        <v>Social Services</v>
      </c>
      <c r="E4681" s="109">
        <v>2</v>
      </c>
      <c r="F4681" t="s">
        <v>452</v>
      </c>
      <c r="G4681" s="2">
        <v>0</v>
      </c>
      <c r="H4681" s="2">
        <v>0</v>
      </c>
      <c r="I4681" s="2">
        <v>0</v>
      </c>
      <c r="J4681" s="105">
        <f>SUMIF([1]MMM!$A:$A,A4681,[1]MMM!$F:$F)</f>
        <v>0</v>
      </c>
      <c r="K4681" s="2" t="s">
        <v>10</v>
      </c>
      <c r="L4681" s="2">
        <v>0</v>
      </c>
      <c r="M4681" t="s">
        <v>11298</v>
      </c>
      <c r="N4681" t="s">
        <v>12807</v>
      </c>
      <c r="O4681" t="s">
        <v>10908</v>
      </c>
      <c r="P4681" t="s">
        <v>10956</v>
      </c>
    </row>
    <row r="4682" spans="1:16" x14ac:dyDescent="0.3">
      <c r="A4682" t="s">
        <v>12861</v>
      </c>
      <c r="B4682" s="2" t="str">
        <f t="shared" si="221"/>
        <v>5283</v>
      </c>
      <c r="C4682" s="2">
        <f t="shared" si="219"/>
        <v>5283</v>
      </c>
      <c r="D4682" t="str">
        <f>VLOOKUP(C4682,'Cost Centre'!A:B,2,)</f>
        <v>Social Services</v>
      </c>
      <c r="E4682" s="109">
        <v>2</v>
      </c>
      <c r="F4682" t="s">
        <v>453</v>
      </c>
      <c r="G4682" s="2">
        <v>0</v>
      </c>
      <c r="H4682" s="2">
        <v>0</v>
      </c>
      <c r="I4682" s="2">
        <v>0</v>
      </c>
      <c r="J4682" s="105">
        <f>SUMIF([1]MMM!$A:$A,A4682,[1]MMM!$F:$F)</f>
        <v>0</v>
      </c>
      <c r="K4682" s="2" t="s">
        <v>10</v>
      </c>
      <c r="L4682" s="2">
        <v>0</v>
      </c>
      <c r="M4682" t="s">
        <v>11298</v>
      </c>
      <c r="N4682" t="s">
        <v>12807</v>
      </c>
      <c r="O4682" t="s">
        <v>10908</v>
      </c>
      <c r="P4682" t="s">
        <v>10956</v>
      </c>
    </row>
    <row r="4683" spans="1:16" x14ac:dyDescent="0.3">
      <c r="A4683" t="s">
        <v>12862</v>
      </c>
      <c r="B4683" s="2" t="str">
        <f t="shared" si="221"/>
        <v>5283</v>
      </c>
      <c r="C4683" s="2">
        <f t="shared" si="219"/>
        <v>5283</v>
      </c>
      <c r="D4683" t="str">
        <f>VLOOKUP(C4683,'Cost Centre'!A:B,2,)</f>
        <v>Social Services</v>
      </c>
      <c r="E4683" s="109">
        <v>2</v>
      </c>
      <c r="F4683" t="s">
        <v>512</v>
      </c>
      <c r="G4683" s="2">
        <v>0</v>
      </c>
      <c r="H4683" s="2">
        <v>0</v>
      </c>
      <c r="I4683" s="2">
        <v>-868890.53</v>
      </c>
      <c r="J4683" s="105">
        <f>SUMIF([1]MMM!$A:$A,A4683,[1]MMM!$F:$F)</f>
        <v>-868890.53</v>
      </c>
      <c r="K4683" s="2" t="s">
        <v>10</v>
      </c>
      <c r="L4683" s="2">
        <v>0</v>
      </c>
      <c r="M4683" t="s">
        <v>11298</v>
      </c>
      <c r="N4683" t="s">
        <v>12807</v>
      </c>
      <c r="O4683" t="s">
        <v>10908</v>
      </c>
      <c r="P4683" t="s">
        <v>10956</v>
      </c>
    </row>
    <row r="4684" spans="1:16" x14ac:dyDescent="0.3">
      <c r="A4684" t="s">
        <v>12863</v>
      </c>
      <c r="B4684" s="2" t="str">
        <f t="shared" si="221"/>
        <v>5283</v>
      </c>
      <c r="C4684" s="2">
        <f t="shared" si="219"/>
        <v>5283</v>
      </c>
      <c r="D4684" t="str">
        <f>VLOOKUP(C4684,'Cost Centre'!A:B,2,)</f>
        <v>Social Services</v>
      </c>
      <c r="E4684" s="109">
        <v>2</v>
      </c>
      <c r="F4684" t="s">
        <v>457</v>
      </c>
      <c r="G4684" s="2">
        <v>0</v>
      </c>
      <c r="H4684" s="2">
        <v>0</v>
      </c>
      <c r="I4684" s="2">
        <v>0</v>
      </c>
      <c r="J4684" s="105">
        <f>SUMIF([1]MMM!$A:$A,A4684,[1]MMM!$F:$F)</f>
        <v>0</v>
      </c>
      <c r="K4684" s="2" t="s">
        <v>10</v>
      </c>
      <c r="L4684" s="2">
        <v>0</v>
      </c>
      <c r="M4684" t="s">
        <v>11298</v>
      </c>
      <c r="N4684" t="s">
        <v>12807</v>
      </c>
      <c r="O4684" t="s">
        <v>10908</v>
      </c>
      <c r="P4684" t="s">
        <v>10958</v>
      </c>
    </row>
    <row r="4685" spans="1:16" x14ac:dyDescent="0.3">
      <c r="A4685" t="s">
        <v>12864</v>
      </c>
      <c r="B4685" s="2" t="str">
        <f t="shared" si="221"/>
        <v>5283</v>
      </c>
      <c r="C4685" s="2">
        <f t="shared" si="219"/>
        <v>5283</v>
      </c>
      <c r="D4685" t="str">
        <f>VLOOKUP(C4685,'Cost Centre'!A:B,2,)</f>
        <v>Social Services</v>
      </c>
      <c r="E4685" s="109">
        <v>2</v>
      </c>
      <c r="F4685" t="s">
        <v>458</v>
      </c>
      <c r="G4685" s="2">
        <v>0</v>
      </c>
      <c r="H4685" s="2">
        <v>0</v>
      </c>
      <c r="I4685" s="2">
        <v>0</v>
      </c>
      <c r="J4685" s="105">
        <f>SUMIF([1]MMM!$A:$A,A4685,[1]MMM!$F:$F)</f>
        <v>0</v>
      </c>
      <c r="K4685" s="2" t="s">
        <v>10</v>
      </c>
      <c r="L4685" s="2">
        <v>0</v>
      </c>
      <c r="M4685" t="s">
        <v>11298</v>
      </c>
      <c r="N4685" t="s">
        <v>12807</v>
      </c>
      <c r="O4685" t="s">
        <v>10908</v>
      </c>
      <c r="P4685" t="s">
        <v>10958</v>
      </c>
    </row>
    <row r="4686" spans="1:16" x14ac:dyDescent="0.3">
      <c r="A4686" t="s">
        <v>12865</v>
      </c>
      <c r="B4686" s="2" t="str">
        <f t="shared" si="221"/>
        <v>5283</v>
      </c>
      <c r="C4686" s="2">
        <f t="shared" si="219"/>
        <v>5283</v>
      </c>
      <c r="D4686" t="str">
        <f>VLOOKUP(C4686,'Cost Centre'!A:B,2,)</f>
        <v>Social Services</v>
      </c>
      <c r="E4686" s="109">
        <v>2</v>
      </c>
      <c r="F4686" t="s">
        <v>516</v>
      </c>
      <c r="G4686" s="2">
        <v>0</v>
      </c>
      <c r="H4686" s="2">
        <v>0</v>
      </c>
      <c r="I4686" s="2">
        <v>0</v>
      </c>
      <c r="J4686" s="105">
        <f>SUMIF([1]MMM!$A:$A,A4686,[1]MMM!$F:$F)</f>
        <v>0</v>
      </c>
      <c r="K4686" s="2" t="s">
        <v>10</v>
      </c>
      <c r="L4686" s="2">
        <v>0</v>
      </c>
      <c r="M4686" t="s">
        <v>11298</v>
      </c>
      <c r="N4686" t="s">
        <v>12807</v>
      </c>
      <c r="O4686" t="s">
        <v>10908</v>
      </c>
      <c r="P4686" t="s">
        <v>10958</v>
      </c>
    </row>
    <row r="4687" spans="1:16" x14ac:dyDescent="0.3">
      <c r="A4687" t="s">
        <v>12866</v>
      </c>
      <c r="B4687" s="2" t="str">
        <f t="shared" si="221"/>
        <v>5283</v>
      </c>
      <c r="C4687" s="2">
        <f t="shared" si="219"/>
        <v>5283</v>
      </c>
      <c r="D4687" t="str">
        <f>VLOOKUP(C4687,'Cost Centre'!A:B,2,)</f>
        <v>Social Services</v>
      </c>
      <c r="E4687" t="str">
        <f t="shared" si="220"/>
        <v>3</v>
      </c>
      <c r="F4687" t="s">
        <v>2145</v>
      </c>
      <c r="G4687" s="2">
        <v>0</v>
      </c>
      <c r="H4687" s="2">
        <v>0</v>
      </c>
      <c r="I4687" s="2">
        <v>0</v>
      </c>
      <c r="J4687" s="105">
        <f>SUMIF([1]MMM!$A:$A,A4687,[1]MMM!$F:$F)</f>
        <v>0</v>
      </c>
      <c r="K4687" s="2" t="s">
        <v>10</v>
      </c>
      <c r="L4687" s="2">
        <v>0</v>
      </c>
      <c r="M4687" t="s">
        <v>11298</v>
      </c>
      <c r="N4687" t="s">
        <v>12807</v>
      </c>
      <c r="O4687" t="s">
        <v>10908</v>
      </c>
      <c r="P4687" t="s">
        <v>10909</v>
      </c>
    </row>
    <row r="4688" spans="1:16" x14ac:dyDescent="0.3">
      <c r="A4688" t="s">
        <v>12867</v>
      </c>
      <c r="B4688" s="2" t="str">
        <f t="shared" si="221"/>
        <v>5283</v>
      </c>
      <c r="C4688" s="2">
        <f t="shared" si="219"/>
        <v>5283</v>
      </c>
      <c r="D4688" t="str">
        <f>VLOOKUP(C4688,'Cost Centre'!A:B,2,)</f>
        <v>Social Services</v>
      </c>
      <c r="E4688" t="str">
        <f t="shared" si="220"/>
        <v>3</v>
      </c>
      <c r="F4688" t="s">
        <v>10944</v>
      </c>
      <c r="G4688" s="2">
        <v>0</v>
      </c>
      <c r="H4688" s="2">
        <v>0</v>
      </c>
      <c r="I4688" s="2">
        <v>0</v>
      </c>
      <c r="J4688" s="105">
        <f>SUMIF([1]MMM!$A:$A,A4688,[1]MMM!$F:$F)</f>
        <v>0</v>
      </c>
      <c r="K4688" s="2" t="s">
        <v>10</v>
      </c>
      <c r="L4688" s="2">
        <v>0</v>
      </c>
      <c r="M4688" t="s">
        <v>11298</v>
      </c>
      <c r="N4688" t="s">
        <v>12807</v>
      </c>
      <c r="O4688" t="s">
        <v>10908</v>
      </c>
      <c r="P4688" t="s">
        <v>10910</v>
      </c>
    </row>
    <row r="4689" spans="1:16" x14ac:dyDescent="0.3">
      <c r="A4689" t="s">
        <v>12868</v>
      </c>
      <c r="B4689" s="2" t="str">
        <f t="shared" si="221"/>
        <v>5283</v>
      </c>
      <c r="C4689" s="2">
        <f t="shared" si="219"/>
        <v>5283</v>
      </c>
      <c r="D4689" t="str">
        <f>VLOOKUP(C4689,'Cost Centre'!A:B,2,)</f>
        <v>Social Services</v>
      </c>
      <c r="E4689" t="str">
        <f t="shared" si="220"/>
        <v>3</v>
      </c>
      <c r="F4689" t="s">
        <v>10945</v>
      </c>
      <c r="G4689" s="2">
        <v>0</v>
      </c>
      <c r="H4689" s="2">
        <v>0</v>
      </c>
      <c r="I4689" s="2">
        <v>0</v>
      </c>
      <c r="J4689" s="105">
        <f>SUMIF([1]MMM!$A:$A,A4689,[1]MMM!$F:$F)</f>
        <v>0</v>
      </c>
      <c r="K4689" s="2" t="s">
        <v>10</v>
      </c>
      <c r="L4689" s="2">
        <v>38293</v>
      </c>
      <c r="M4689" t="s">
        <v>11298</v>
      </c>
      <c r="N4689" t="s">
        <v>12807</v>
      </c>
      <c r="O4689" t="s">
        <v>10908</v>
      </c>
      <c r="P4689" t="s">
        <v>10910</v>
      </c>
    </row>
    <row r="4690" spans="1:16" x14ac:dyDescent="0.3">
      <c r="A4690" t="s">
        <v>12869</v>
      </c>
      <c r="B4690" s="2" t="str">
        <f t="shared" si="221"/>
        <v>5283</v>
      </c>
      <c r="C4690" s="2">
        <f t="shared" si="219"/>
        <v>5283</v>
      </c>
      <c r="D4690" t="str">
        <f>VLOOKUP(C4690,'Cost Centre'!A:B,2,)</f>
        <v>Social Services</v>
      </c>
      <c r="E4690" t="str">
        <f t="shared" si="220"/>
        <v>3</v>
      </c>
      <c r="F4690" t="s">
        <v>10945</v>
      </c>
      <c r="G4690" s="2">
        <v>0</v>
      </c>
      <c r="H4690" s="2">
        <v>0</v>
      </c>
      <c r="I4690" s="2">
        <v>0</v>
      </c>
      <c r="J4690" s="105">
        <f>SUMIF([1]MMM!$A:$A,A4690,[1]MMM!$F:$F)</f>
        <v>0</v>
      </c>
      <c r="K4690" s="2" t="s">
        <v>10</v>
      </c>
      <c r="L4690" s="2">
        <v>0</v>
      </c>
      <c r="M4690" t="s">
        <v>11298</v>
      </c>
      <c r="N4690" t="s">
        <v>12807</v>
      </c>
      <c r="O4690" t="s">
        <v>10908</v>
      </c>
      <c r="P4690" t="s">
        <v>10910</v>
      </c>
    </row>
    <row r="4691" spans="1:16" x14ac:dyDescent="0.3">
      <c r="A4691" t="s">
        <v>12870</v>
      </c>
      <c r="B4691" s="2" t="str">
        <f t="shared" si="221"/>
        <v>5283</v>
      </c>
      <c r="C4691" s="2">
        <f t="shared" si="219"/>
        <v>5283</v>
      </c>
      <c r="D4691" t="str">
        <f>VLOOKUP(C4691,'Cost Centre'!A:B,2,)</f>
        <v>Social Services</v>
      </c>
      <c r="E4691" t="str">
        <f t="shared" si="220"/>
        <v>3</v>
      </c>
      <c r="F4691" t="s">
        <v>2148</v>
      </c>
      <c r="G4691" s="2">
        <v>0</v>
      </c>
      <c r="H4691" s="2">
        <v>0</v>
      </c>
      <c r="I4691" s="2">
        <v>0</v>
      </c>
      <c r="J4691" s="105">
        <f>SUMIF([1]MMM!$A:$A,A4691,[1]MMM!$F:$F)</f>
        <v>0</v>
      </c>
      <c r="K4691" s="2" t="s">
        <v>10</v>
      </c>
      <c r="L4691" s="2">
        <v>0</v>
      </c>
      <c r="M4691" t="s">
        <v>11298</v>
      </c>
      <c r="N4691" t="s">
        <v>12807</v>
      </c>
      <c r="O4691" t="s">
        <v>10908</v>
      </c>
      <c r="P4691" t="s">
        <v>10910</v>
      </c>
    </row>
    <row r="4692" spans="1:16" x14ac:dyDescent="0.3">
      <c r="A4692" t="s">
        <v>12871</v>
      </c>
      <c r="B4692" s="2" t="str">
        <f t="shared" si="221"/>
        <v>5283</v>
      </c>
      <c r="C4692" s="2">
        <f t="shared" si="219"/>
        <v>5283</v>
      </c>
      <c r="D4692" t="str">
        <f>VLOOKUP(C4692,'Cost Centre'!A:B,2,)</f>
        <v>Social Services</v>
      </c>
      <c r="E4692" t="str">
        <f t="shared" si="220"/>
        <v>3</v>
      </c>
      <c r="F4692" t="s">
        <v>2157</v>
      </c>
      <c r="G4692" s="2">
        <v>0</v>
      </c>
      <c r="H4692" s="2">
        <v>0</v>
      </c>
      <c r="I4692" s="2">
        <v>0</v>
      </c>
      <c r="J4692" s="105">
        <f>SUMIF([1]MMM!$A:$A,A4692,[1]MMM!$F:$F)</f>
        <v>0</v>
      </c>
      <c r="K4692" s="2" t="s">
        <v>10</v>
      </c>
      <c r="L4692" s="2">
        <v>0</v>
      </c>
      <c r="M4692" t="s">
        <v>11298</v>
      </c>
      <c r="N4692" t="s">
        <v>12807</v>
      </c>
      <c r="O4692" t="s">
        <v>10908</v>
      </c>
      <c r="P4692" t="s">
        <v>11596</v>
      </c>
    </row>
    <row r="4693" spans="1:16" x14ac:dyDescent="0.3">
      <c r="A4693" t="s">
        <v>12872</v>
      </c>
      <c r="B4693" s="2" t="str">
        <f t="shared" si="221"/>
        <v>5283</v>
      </c>
      <c r="C4693" s="2">
        <f t="shared" si="219"/>
        <v>5283</v>
      </c>
      <c r="D4693" t="str">
        <f>VLOOKUP(C4693,'Cost Centre'!A:B,2,)</f>
        <v>Social Services</v>
      </c>
      <c r="E4693" t="str">
        <f t="shared" si="220"/>
        <v>3</v>
      </c>
      <c r="F4693" t="s">
        <v>10912</v>
      </c>
      <c r="G4693" s="2">
        <v>0</v>
      </c>
      <c r="H4693" s="2">
        <v>0</v>
      </c>
      <c r="I4693" s="2">
        <v>-41668025.07</v>
      </c>
      <c r="J4693" s="105">
        <f>SUMIF([1]MMM!$A:$A,A4693,[1]MMM!$F:$F)</f>
        <v>-41668025.07</v>
      </c>
      <c r="K4693" s="2" t="s">
        <v>10</v>
      </c>
      <c r="L4693" s="2">
        <v>0</v>
      </c>
      <c r="M4693" t="s">
        <v>11298</v>
      </c>
      <c r="N4693" t="s">
        <v>12807</v>
      </c>
      <c r="O4693" t="s">
        <v>10908</v>
      </c>
      <c r="P4693" t="s">
        <v>10913</v>
      </c>
    </row>
    <row r="4694" spans="1:16" x14ac:dyDescent="0.3">
      <c r="A4694" t="s">
        <v>12873</v>
      </c>
      <c r="B4694" s="2" t="str">
        <f t="shared" si="221"/>
        <v>5283</v>
      </c>
      <c r="C4694" s="2">
        <f t="shared" si="219"/>
        <v>5283</v>
      </c>
      <c r="D4694" t="str">
        <f>VLOOKUP(C4694,'Cost Centre'!A:B,2,)</f>
        <v>Social Services</v>
      </c>
      <c r="E4694" t="str">
        <f t="shared" si="220"/>
        <v>3</v>
      </c>
      <c r="F4694" t="s">
        <v>10915</v>
      </c>
      <c r="G4694" s="2">
        <v>0</v>
      </c>
      <c r="H4694" s="2">
        <v>0</v>
      </c>
      <c r="I4694" s="2">
        <v>0</v>
      </c>
      <c r="J4694" s="105">
        <f>SUMIF([1]MMM!$A:$A,A4694,[1]MMM!$F:$F)</f>
        <v>0</v>
      </c>
      <c r="K4694" s="2" t="s">
        <v>10</v>
      </c>
      <c r="L4694" s="2">
        <v>0</v>
      </c>
      <c r="M4694" t="s">
        <v>11298</v>
      </c>
      <c r="N4694" t="s">
        <v>12807</v>
      </c>
      <c r="O4694" t="s">
        <v>10908</v>
      </c>
      <c r="P4694" t="s">
        <v>10913</v>
      </c>
    </row>
    <row r="4695" spans="1:16" x14ac:dyDescent="0.3">
      <c r="A4695" t="s">
        <v>12874</v>
      </c>
      <c r="B4695" s="2" t="str">
        <f t="shared" si="221"/>
        <v>5283</v>
      </c>
      <c r="C4695" s="2">
        <f t="shared" si="219"/>
        <v>5283</v>
      </c>
      <c r="D4695" t="str">
        <f>VLOOKUP(C4695,'Cost Centre'!A:B,2,)</f>
        <v>Social Services</v>
      </c>
      <c r="E4695" t="str">
        <f t="shared" si="220"/>
        <v>5</v>
      </c>
      <c r="F4695" t="s">
        <v>12875</v>
      </c>
      <c r="G4695" s="2">
        <v>0</v>
      </c>
      <c r="H4695" s="2">
        <v>0</v>
      </c>
      <c r="I4695" s="2">
        <v>0</v>
      </c>
      <c r="J4695" s="105">
        <f>SUMIF([1]MMM!$A:$A,A4695,[1]MMM!$F:$F)</f>
        <v>0</v>
      </c>
      <c r="K4695" s="2" t="s">
        <v>460</v>
      </c>
      <c r="L4695" s="2">
        <v>0</v>
      </c>
      <c r="M4695" t="s">
        <v>11298</v>
      </c>
      <c r="N4695" t="s">
        <v>12807</v>
      </c>
      <c r="O4695" t="s">
        <v>11298</v>
      </c>
      <c r="P4695" t="s">
        <v>11299</v>
      </c>
    </row>
    <row r="4696" spans="1:16" x14ac:dyDescent="0.3">
      <c r="A4696" t="s">
        <v>12876</v>
      </c>
      <c r="B4696" s="2" t="str">
        <f t="shared" si="221"/>
        <v>5283</v>
      </c>
      <c r="C4696" s="2">
        <f t="shared" si="219"/>
        <v>5283</v>
      </c>
      <c r="D4696" t="str">
        <f>VLOOKUP(C4696,'Cost Centre'!A:B,2,)</f>
        <v>Social Services</v>
      </c>
      <c r="E4696" t="str">
        <f t="shared" si="220"/>
        <v>5</v>
      </c>
      <c r="F4696" t="s">
        <v>12877</v>
      </c>
      <c r="G4696" s="2">
        <v>0</v>
      </c>
      <c r="H4696" s="2">
        <v>0</v>
      </c>
      <c r="I4696" s="2">
        <v>0</v>
      </c>
      <c r="J4696" s="105">
        <f>SUMIF([1]MMM!$A:$A,A4696,[1]MMM!$F:$F)</f>
        <v>0</v>
      </c>
      <c r="K4696" s="2" t="s">
        <v>460</v>
      </c>
      <c r="L4696" s="2">
        <v>0</v>
      </c>
      <c r="M4696" t="s">
        <v>11298</v>
      </c>
      <c r="N4696" t="s">
        <v>12807</v>
      </c>
      <c r="O4696" t="s">
        <v>11298</v>
      </c>
      <c r="P4696" t="s">
        <v>11299</v>
      </c>
    </row>
    <row r="4697" spans="1:16" x14ac:dyDescent="0.3">
      <c r="A4697" t="s">
        <v>12878</v>
      </c>
      <c r="B4697" s="2" t="str">
        <f t="shared" si="221"/>
        <v>5283</v>
      </c>
      <c r="C4697" s="2">
        <f t="shared" si="219"/>
        <v>5283</v>
      </c>
      <c r="D4697" t="str">
        <f>VLOOKUP(C4697,'Cost Centre'!A:B,2,)</f>
        <v>Social Services</v>
      </c>
      <c r="E4697" t="str">
        <f t="shared" si="220"/>
        <v>5</v>
      </c>
      <c r="F4697" t="s">
        <v>12879</v>
      </c>
      <c r="G4697" s="2">
        <v>0</v>
      </c>
      <c r="H4697" s="2">
        <v>0</v>
      </c>
      <c r="I4697" s="2">
        <v>0</v>
      </c>
      <c r="J4697" s="105">
        <f>SUMIF([1]MMM!$A:$A,A4697,[1]MMM!$F:$F)</f>
        <v>0</v>
      </c>
      <c r="K4697" s="2" t="s">
        <v>460</v>
      </c>
      <c r="L4697" s="2">
        <v>0</v>
      </c>
      <c r="M4697" t="s">
        <v>11298</v>
      </c>
      <c r="N4697" t="s">
        <v>12807</v>
      </c>
      <c r="O4697" t="s">
        <v>11298</v>
      </c>
      <c r="P4697" t="s">
        <v>11299</v>
      </c>
    </row>
    <row r="4698" spans="1:16" x14ac:dyDescent="0.3">
      <c r="A4698" t="s">
        <v>12880</v>
      </c>
      <c r="B4698" s="2" t="str">
        <f t="shared" si="221"/>
        <v>5283</v>
      </c>
      <c r="C4698" s="2">
        <f t="shared" si="219"/>
        <v>5283</v>
      </c>
      <c r="D4698" t="str">
        <f>VLOOKUP(C4698,'Cost Centre'!A:B,2,)</f>
        <v>Social Services</v>
      </c>
      <c r="E4698" t="str">
        <f t="shared" si="220"/>
        <v>5</v>
      </c>
      <c r="F4698" t="s">
        <v>12881</v>
      </c>
      <c r="G4698" s="2">
        <v>0</v>
      </c>
      <c r="H4698" s="2">
        <v>0</v>
      </c>
      <c r="I4698" s="2">
        <v>0</v>
      </c>
      <c r="J4698" s="105">
        <f>SUMIF([1]MMM!$A:$A,A4698,[1]MMM!$F:$F)</f>
        <v>0</v>
      </c>
      <c r="K4698" s="2" t="s">
        <v>460</v>
      </c>
      <c r="L4698" s="2">
        <v>0</v>
      </c>
      <c r="M4698" t="s">
        <v>11298</v>
      </c>
      <c r="N4698" t="s">
        <v>12807</v>
      </c>
      <c r="O4698" t="s">
        <v>11298</v>
      </c>
      <c r="P4698" t="s">
        <v>11299</v>
      </c>
    </row>
    <row r="4699" spans="1:16" x14ac:dyDescent="0.3">
      <c r="A4699" t="s">
        <v>12882</v>
      </c>
      <c r="B4699" s="2" t="str">
        <f t="shared" si="221"/>
        <v>5283</v>
      </c>
      <c r="C4699" s="2">
        <f t="shared" si="219"/>
        <v>5283</v>
      </c>
      <c r="D4699" t="str">
        <f>VLOOKUP(C4699,'Cost Centre'!A:B,2,)</f>
        <v>Social Services</v>
      </c>
      <c r="E4699" t="str">
        <f t="shared" si="220"/>
        <v>5</v>
      </c>
      <c r="F4699" t="s">
        <v>12883</v>
      </c>
      <c r="G4699" s="2">
        <v>0</v>
      </c>
      <c r="H4699" s="2">
        <v>0</v>
      </c>
      <c r="I4699" s="2">
        <v>0</v>
      </c>
      <c r="J4699" s="105">
        <f>SUMIF([1]MMM!$A:$A,A4699,[1]MMM!$F:$F)</f>
        <v>0</v>
      </c>
      <c r="K4699" s="2" t="s">
        <v>460</v>
      </c>
      <c r="L4699" s="2">
        <v>0</v>
      </c>
      <c r="M4699" t="s">
        <v>11298</v>
      </c>
      <c r="N4699" t="s">
        <v>12807</v>
      </c>
      <c r="O4699" t="s">
        <v>11298</v>
      </c>
      <c r="P4699" t="s">
        <v>11299</v>
      </c>
    </row>
    <row r="4700" spans="1:16" x14ac:dyDescent="0.3">
      <c r="A4700" t="s">
        <v>12884</v>
      </c>
      <c r="B4700" s="2" t="str">
        <f t="shared" si="221"/>
        <v>5283</v>
      </c>
      <c r="C4700" s="2">
        <f t="shared" si="219"/>
        <v>5283</v>
      </c>
      <c r="D4700" t="str">
        <f>VLOOKUP(C4700,'Cost Centre'!A:B,2,)</f>
        <v>Social Services</v>
      </c>
      <c r="E4700" t="str">
        <f t="shared" si="220"/>
        <v>5</v>
      </c>
      <c r="F4700" t="s">
        <v>12885</v>
      </c>
      <c r="G4700" s="2">
        <v>0</v>
      </c>
      <c r="H4700" s="2">
        <v>0</v>
      </c>
      <c r="I4700" s="2">
        <v>0</v>
      </c>
      <c r="J4700" s="105">
        <f>SUMIF([1]MMM!$A:$A,A4700,[1]MMM!$F:$F)</f>
        <v>0</v>
      </c>
      <c r="K4700" s="2" t="s">
        <v>460</v>
      </c>
      <c r="L4700" s="2">
        <v>0</v>
      </c>
      <c r="M4700" t="s">
        <v>11298</v>
      </c>
      <c r="N4700" t="s">
        <v>12807</v>
      </c>
      <c r="O4700" t="s">
        <v>11298</v>
      </c>
      <c r="P4700" t="s">
        <v>11299</v>
      </c>
    </row>
    <row r="4701" spans="1:16" x14ac:dyDescent="0.3">
      <c r="A4701" t="s">
        <v>12886</v>
      </c>
      <c r="B4701" s="2" t="str">
        <f t="shared" si="221"/>
        <v>5283</v>
      </c>
      <c r="C4701" s="2">
        <f t="shared" si="219"/>
        <v>5283</v>
      </c>
      <c r="D4701" t="str">
        <f>VLOOKUP(C4701,'Cost Centre'!A:B,2,)</f>
        <v>Social Services</v>
      </c>
      <c r="E4701" t="str">
        <f t="shared" si="220"/>
        <v>5</v>
      </c>
      <c r="F4701" t="s">
        <v>12887</v>
      </c>
      <c r="G4701" s="2">
        <v>0</v>
      </c>
      <c r="H4701" s="2">
        <v>0</v>
      </c>
      <c r="I4701" s="2">
        <v>0</v>
      </c>
      <c r="J4701" s="105">
        <f>SUMIF([1]MMM!$A:$A,A4701,[1]MMM!$F:$F)</f>
        <v>0</v>
      </c>
      <c r="K4701" s="2" t="s">
        <v>460</v>
      </c>
      <c r="L4701" s="2">
        <v>0</v>
      </c>
      <c r="M4701" t="s">
        <v>11298</v>
      </c>
      <c r="N4701" t="s">
        <v>12807</v>
      </c>
      <c r="O4701" t="s">
        <v>11298</v>
      </c>
      <c r="P4701" t="s">
        <v>11299</v>
      </c>
    </row>
    <row r="4702" spans="1:16" x14ac:dyDescent="0.3">
      <c r="A4702" t="s">
        <v>12888</v>
      </c>
      <c r="B4702" s="2" t="str">
        <f t="shared" si="221"/>
        <v>5283</v>
      </c>
      <c r="C4702" s="2">
        <f t="shared" si="219"/>
        <v>5283</v>
      </c>
      <c r="D4702" t="str">
        <f>VLOOKUP(C4702,'Cost Centre'!A:B,2,)</f>
        <v>Social Services</v>
      </c>
      <c r="E4702" t="str">
        <f t="shared" si="220"/>
        <v>5</v>
      </c>
      <c r="F4702" t="s">
        <v>603</v>
      </c>
      <c r="G4702" s="2">
        <v>8127614.7699999996</v>
      </c>
      <c r="H4702" s="2">
        <v>0</v>
      </c>
      <c r="I4702" s="2">
        <v>0</v>
      </c>
      <c r="J4702" s="105">
        <f>SUMIF([1]MMM!$A:$A,A4702,[1]MMM!$F:$F)</f>
        <v>8127614.7699999996</v>
      </c>
      <c r="K4702" s="2" t="s">
        <v>460</v>
      </c>
      <c r="L4702" s="2">
        <v>0</v>
      </c>
      <c r="M4702" t="s">
        <v>11298</v>
      </c>
      <c r="N4702" t="s">
        <v>12807</v>
      </c>
      <c r="O4702" t="s">
        <v>11298</v>
      </c>
      <c r="P4702" t="s">
        <v>11312</v>
      </c>
    </row>
    <row r="4703" spans="1:16" x14ac:dyDescent="0.3">
      <c r="A4703" t="s">
        <v>12889</v>
      </c>
      <c r="B4703" s="2" t="str">
        <f t="shared" si="221"/>
        <v>5283</v>
      </c>
      <c r="C4703" s="2">
        <f t="shared" si="219"/>
        <v>5283</v>
      </c>
      <c r="D4703" t="str">
        <f>VLOOKUP(C4703,'Cost Centre'!A:B,2,)</f>
        <v>Social Services</v>
      </c>
      <c r="E4703" t="str">
        <f t="shared" si="220"/>
        <v>5</v>
      </c>
      <c r="F4703" t="s">
        <v>605</v>
      </c>
      <c r="G4703" s="2">
        <v>0</v>
      </c>
      <c r="H4703" s="2">
        <v>0</v>
      </c>
      <c r="I4703" s="2">
        <v>-868890.53</v>
      </c>
      <c r="J4703" s="105">
        <f>SUMIF([1]MMM!$A:$A,A4703,[1]MMM!$F:$F)</f>
        <v>-868890.53</v>
      </c>
      <c r="K4703" s="2" t="s">
        <v>460</v>
      </c>
      <c r="L4703" s="2">
        <v>0</v>
      </c>
      <c r="M4703" t="s">
        <v>11298</v>
      </c>
      <c r="N4703" t="s">
        <v>12807</v>
      </c>
      <c r="O4703" t="s">
        <v>11298</v>
      </c>
      <c r="P4703" t="s">
        <v>11312</v>
      </c>
    </row>
    <row r="4704" spans="1:16" x14ac:dyDescent="0.3">
      <c r="A4704" t="s">
        <v>12890</v>
      </c>
      <c r="B4704" s="2" t="str">
        <f t="shared" si="221"/>
        <v>5283</v>
      </c>
      <c r="C4704" s="2">
        <f t="shared" si="219"/>
        <v>5283</v>
      </c>
      <c r="D4704" t="str">
        <f>VLOOKUP(C4704,'Cost Centre'!A:B,2,)</f>
        <v>Social Services</v>
      </c>
      <c r="E4704" t="str">
        <f t="shared" si="220"/>
        <v>5</v>
      </c>
      <c r="F4704" t="s">
        <v>679</v>
      </c>
      <c r="G4704" s="2">
        <v>0</v>
      </c>
      <c r="H4704" s="2">
        <v>0</v>
      </c>
      <c r="I4704" s="2">
        <v>0</v>
      </c>
      <c r="J4704" s="105">
        <f>SUMIF([1]MMM!$A:$A,A4704,[1]MMM!$F:$F)</f>
        <v>0</v>
      </c>
      <c r="K4704" s="2" t="s">
        <v>460</v>
      </c>
      <c r="L4704" s="2">
        <v>0</v>
      </c>
      <c r="M4704" t="s">
        <v>11298</v>
      </c>
      <c r="N4704" t="s">
        <v>12807</v>
      </c>
      <c r="O4704" t="s">
        <v>11298</v>
      </c>
      <c r="P4704" t="s">
        <v>11312</v>
      </c>
    </row>
    <row r="4705" spans="1:16" x14ac:dyDescent="0.3">
      <c r="A4705" t="s">
        <v>12891</v>
      </c>
      <c r="B4705" s="2" t="str">
        <f t="shared" si="221"/>
        <v>5283</v>
      </c>
      <c r="C4705" s="2">
        <f t="shared" si="219"/>
        <v>5283</v>
      </c>
      <c r="D4705" t="str">
        <f>VLOOKUP(C4705,'Cost Centre'!A:B,2,)</f>
        <v>Social Services</v>
      </c>
      <c r="E4705" t="str">
        <f t="shared" si="220"/>
        <v>5</v>
      </c>
      <c r="F4705" t="s">
        <v>680</v>
      </c>
      <c r="G4705" s="2">
        <v>0</v>
      </c>
      <c r="H4705" s="2">
        <v>0</v>
      </c>
      <c r="I4705" s="2">
        <v>0</v>
      </c>
      <c r="J4705" s="105">
        <f>SUMIF([1]MMM!$A:$A,A4705,[1]MMM!$F:$F)</f>
        <v>0</v>
      </c>
      <c r="K4705" s="2" t="s">
        <v>460</v>
      </c>
      <c r="L4705" s="2">
        <v>0</v>
      </c>
      <c r="M4705" t="s">
        <v>11298</v>
      </c>
      <c r="N4705" t="s">
        <v>12807</v>
      </c>
      <c r="O4705" t="s">
        <v>11298</v>
      </c>
      <c r="P4705" t="s">
        <v>11312</v>
      </c>
    </row>
    <row r="4706" spans="1:16" x14ac:dyDescent="0.3">
      <c r="A4706" t="s">
        <v>12892</v>
      </c>
      <c r="B4706" s="2" t="str">
        <f t="shared" si="221"/>
        <v>5283</v>
      </c>
      <c r="C4706" s="2">
        <f t="shared" si="219"/>
        <v>5283</v>
      </c>
      <c r="D4706" t="str">
        <f>VLOOKUP(C4706,'Cost Centre'!A:B,2,)</f>
        <v>Social Services</v>
      </c>
      <c r="E4706" t="str">
        <f t="shared" si="220"/>
        <v>5</v>
      </c>
      <c r="F4706" t="s">
        <v>11313</v>
      </c>
      <c r="G4706" s="2">
        <v>0</v>
      </c>
      <c r="H4706" s="2">
        <v>0</v>
      </c>
      <c r="I4706" s="2">
        <v>0</v>
      </c>
      <c r="J4706" s="105">
        <f>SUMIF([1]MMM!$A:$A,A4706,[1]MMM!$F:$F)</f>
        <v>0</v>
      </c>
      <c r="K4706" s="2" t="s">
        <v>460</v>
      </c>
      <c r="L4706" s="2">
        <v>0</v>
      </c>
      <c r="M4706" t="s">
        <v>11298</v>
      </c>
      <c r="N4706" t="s">
        <v>12807</v>
      </c>
      <c r="O4706" t="s">
        <v>11298</v>
      </c>
      <c r="P4706" t="s">
        <v>11312</v>
      </c>
    </row>
    <row r="4707" spans="1:16" x14ac:dyDescent="0.3">
      <c r="A4707" t="s">
        <v>12893</v>
      </c>
      <c r="B4707" s="2" t="str">
        <f t="shared" si="221"/>
        <v>5283</v>
      </c>
      <c r="C4707" s="2">
        <f t="shared" si="219"/>
        <v>5283</v>
      </c>
      <c r="D4707" t="str">
        <f>VLOOKUP(C4707,'Cost Centre'!A:B,2,)</f>
        <v>Social Services</v>
      </c>
      <c r="E4707" t="str">
        <f t="shared" si="220"/>
        <v>5</v>
      </c>
      <c r="F4707" t="s">
        <v>3054</v>
      </c>
      <c r="G4707" s="2">
        <v>0</v>
      </c>
      <c r="H4707" s="2">
        <v>0</v>
      </c>
      <c r="I4707" s="2">
        <v>0</v>
      </c>
      <c r="J4707" s="105">
        <f>SUMIF([1]MMM!$A:$A,A4707,[1]MMM!$F:$F)</f>
        <v>0</v>
      </c>
      <c r="K4707" s="2" t="s">
        <v>460</v>
      </c>
      <c r="L4707" s="2">
        <v>0</v>
      </c>
      <c r="M4707" t="s">
        <v>11298</v>
      </c>
      <c r="N4707" t="s">
        <v>12807</v>
      </c>
      <c r="O4707" t="s">
        <v>11298</v>
      </c>
      <c r="P4707" t="s">
        <v>11312</v>
      </c>
    </row>
    <row r="4708" spans="1:16" x14ac:dyDescent="0.3">
      <c r="A4708" t="s">
        <v>12894</v>
      </c>
      <c r="B4708" s="2" t="str">
        <f t="shared" si="221"/>
        <v>5283</v>
      </c>
      <c r="C4708" s="2">
        <f t="shared" si="219"/>
        <v>5283</v>
      </c>
      <c r="D4708" t="str">
        <f>VLOOKUP(C4708,'Cost Centre'!A:B,2,)</f>
        <v>Social Services</v>
      </c>
      <c r="E4708" t="str">
        <f t="shared" si="220"/>
        <v>5</v>
      </c>
      <c r="F4708" t="s">
        <v>11315</v>
      </c>
      <c r="G4708" s="2">
        <v>0</v>
      </c>
      <c r="H4708" s="2">
        <v>0</v>
      </c>
      <c r="I4708" s="2">
        <v>0</v>
      </c>
      <c r="J4708" s="105">
        <f>SUMIF([1]MMM!$A:$A,A4708,[1]MMM!$F:$F)</f>
        <v>0</v>
      </c>
      <c r="K4708" s="2" t="s">
        <v>460</v>
      </c>
      <c r="L4708" s="2">
        <v>0</v>
      </c>
      <c r="M4708" t="s">
        <v>11298</v>
      </c>
      <c r="N4708" t="s">
        <v>12807</v>
      </c>
      <c r="O4708" t="s">
        <v>11298</v>
      </c>
      <c r="P4708" t="s">
        <v>11312</v>
      </c>
    </row>
    <row r="4709" spans="1:16" x14ac:dyDescent="0.3">
      <c r="A4709" t="s">
        <v>12895</v>
      </c>
      <c r="B4709" s="2" t="str">
        <f t="shared" si="221"/>
        <v>5283</v>
      </c>
      <c r="C4709" s="2">
        <f t="shared" si="219"/>
        <v>5283</v>
      </c>
      <c r="D4709" t="str">
        <f>VLOOKUP(C4709,'Cost Centre'!A:B,2,)</f>
        <v>Social Services</v>
      </c>
      <c r="E4709" t="str">
        <f t="shared" si="220"/>
        <v>5</v>
      </c>
      <c r="F4709" t="s">
        <v>607</v>
      </c>
      <c r="G4709" s="2">
        <v>-8127614.7699999996</v>
      </c>
      <c r="H4709" s="2">
        <v>0</v>
      </c>
      <c r="I4709" s="2">
        <v>0</v>
      </c>
      <c r="J4709" s="105">
        <f>SUMIF([1]MMM!$A:$A,A4709,[1]MMM!$F:$F)</f>
        <v>-8127614.7699999996</v>
      </c>
      <c r="K4709" s="2" t="s">
        <v>460</v>
      </c>
      <c r="L4709" s="2">
        <v>0</v>
      </c>
      <c r="M4709" t="s">
        <v>11298</v>
      </c>
      <c r="N4709" t="s">
        <v>12807</v>
      </c>
      <c r="O4709" t="s">
        <v>11298</v>
      </c>
      <c r="P4709" t="s">
        <v>11312</v>
      </c>
    </row>
    <row r="4710" spans="1:16" x14ac:dyDescent="0.3">
      <c r="A4710" t="s">
        <v>12896</v>
      </c>
      <c r="B4710" s="2" t="str">
        <f t="shared" si="221"/>
        <v>5283</v>
      </c>
      <c r="C4710" s="2">
        <f t="shared" si="219"/>
        <v>5283</v>
      </c>
      <c r="D4710" t="str">
        <f>VLOOKUP(C4710,'Cost Centre'!A:B,2,)</f>
        <v>Social Services</v>
      </c>
      <c r="E4710" t="str">
        <f t="shared" si="220"/>
        <v>5</v>
      </c>
      <c r="F4710" t="s">
        <v>609</v>
      </c>
      <c r="G4710" s="2">
        <v>0</v>
      </c>
      <c r="H4710" s="2">
        <v>868890.53</v>
      </c>
      <c r="I4710" s="2">
        <v>0</v>
      </c>
      <c r="J4710" s="105">
        <f>SUMIF([1]MMM!$A:$A,A4710,[1]MMM!$F:$F)</f>
        <v>868890.53</v>
      </c>
      <c r="K4710" s="2" t="s">
        <v>460</v>
      </c>
      <c r="L4710" s="2">
        <v>0</v>
      </c>
      <c r="M4710" t="s">
        <v>11298</v>
      </c>
      <c r="N4710" t="s">
        <v>12807</v>
      </c>
      <c r="O4710" t="s">
        <v>11298</v>
      </c>
      <c r="P4710" t="s">
        <v>11312</v>
      </c>
    </row>
    <row r="4711" spans="1:16" x14ac:dyDescent="0.3">
      <c r="A4711" t="s">
        <v>12897</v>
      </c>
      <c r="B4711" s="2" t="str">
        <f t="shared" si="221"/>
        <v>5283</v>
      </c>
      <c r="C4711" s="2">
        <f t="shared" si="219"/>
        <v>5283</v>
      </c>
      <c r="D4711" t="str">
        <f>VLOOKUP(C4711,'Cost Centre'!A:B,2,)</f>
        <v>Social Services</v>
      </c>
      <c r="E4711" t="str">
        <f t="shared" si="220"/>
        <v>5</v>
      </c>
      <c r="F4711" t="s">
        <v>611</v>
      </c>
      <c r="G4711" s="2">
        <v>0</v>
      </c>
      <c r="H4711" s="2">
        <v>0</v>
      </c>
      <c r="I4711" s="2">
        <v>0</v>
      </c>
      <c r="J4711" s="105">
        <f>SUMIF([1]MMM!$A:$A,A4711,[1]MMM!$F:$F)</f>
        <v>0</v>
      </c>
      <c r="K4711" s="2" t="s">
        <v>460</v>
      </c>
      <c r="L4711" s="2">
        <v>0</v>
      </c>
      <c r="M4711" t="s">
        <v>11298</v>
      </c>
      <c r="N4711" t="s">
        <v>12807</v>
      </c>
      <c r="O4711" t="s">
        <v>11298</v>
      </c>
      <c r="P4711" t="s">
        <v>11312</v>
      </c>
    </row>
    <row r="4712" spans="1:16" x14ac:dyDescent="0.3">
      <c r="A4712" t="s">
        <v>12898</v>
      </c>
      <c r="B4712" s="2" t="str">
        <f t="shared" si="221"/>
        <v>5283</v>
      </c>
      <c r="C4712" s="2">
        <f t="shared" si="219"/>
        <v>5283</v>
      </c>
      <c r="D4712" t="str">
        <f>VLOOKUP(C4712,'Cost Centre'!A:B,2,)</f>
        <v>Social Services</v>
      </c>
      <c r="E4712" t="str">
        <f t="shared" si="220"/>
        <v>6</v>
      </c>
      <c r="F4712" t="s">
        <v>11211</v>
      </c>
      <c r="G4712" s="2">
        <v>0</v>
      </c>
      <c r="H4712" s="2">
        <v>0</v>
      </c>
      <c r="I4712" s="2">
        <v>0</v>
      </c>
      <c r="J4712" s="105">
        <f>SUMIF([1]MMM!$A:$A,A4712,[1]MMM!$F:$F)</f>
        <v>0</v>
      </c>
      <c r="K4712" s="2" t="s">
        <v>460</v>
      </c>
      <c r="L4712" s="2">
        <v>0</v>
      </c>
      <c r="M4712" t="s">
        <v>11298</v>
      </c>
      <c r="N4712" t="s">
        <v>12807</v>
      </c>
      <c r="O4712" t="s">
        <v>10962</v>
      </c>
      <c r="P4712" t="s">
        <v>11212</v>
      </c>
    </row>
    <row r="4713" spans="1:16" x14ac:dyDescent="0.3">
      <c r="A4713" t="s">
        <v>12899</v>
      </c>
      <c r="B4713" s="2" t="str">
        <f t="shared" si="221"/>
        <v>5283</v>
      </c>
      <c r="C4713" s="2">
        <f t="shared" si="219"/>
        <v>5283</v>
      </c>
      <c r="D4713" t="str">
        <f>VLOOKUP(C4713,'Cost Centre'!A:B,2,)</f>
        <v>Social Services</v>
      </c>
      <c r="E4713" t="str">
        <f t="shared" si="220"/>
        <v>6</v>
      </c>
      <c r="F4713" t="s">
        <v>12900</v>
      </c>
      <c r="G4713" s="2">
        <v>0</v>
      </c>
      <c r="H4713" s="2">
        <v>0</v>
      </c>
      <c r="I4713" s="2">
        <v>0</v>
      </c>
      <c r="J4713" s="105">
        <f>SUMIF([1]MMM!$A:$A,A4713,[1]MMM!$F:$F)</f>
        <v>0</v>
      </c>
      <c r="K4713" s="2" t="s">
        <v>10</v>
      </c>
      <c r="L4713" s="2">
        <v>0</v>
      </c>
      <c r="M4713" t="s">
        <v>11298</v>
      </c>
      <c r="N4713" t="s">
        <v>12807</v>
      </c>
      <c r="O4713" t="s">
        <v>10962</v>
      </c>
      <c r="P4713" t="s">
        <v>11212</v>
      </c>
    </row>
    <row r="4714" spans="1:16" x14ac:dyDescent="0.3">
      <c r="A4714" t="s">
        <v>12901</v>
      </c>
      <c r="B4714" s="2" t="str">
        <f t="shared" si="221"/>
        <v>5283</v>
      </c>
      <c r="C4714" s="2">
        <f t="shared" si="219"/>
        <v>5283</v>
      </c>
      <c r="D4714" t="str">
        <f>VLOOKUP(C4714,'Cost Centre'!A:B,2,)</f>
        <v>Social Services</v>
      </c>
      <c r="E4714" t="str">
        <f t="shared" si="220"/>
        <v>6</v>
      </c>
      <c r="F4714" t="s">
        <v>12902</v>
      </c>
      <c r="G4714" s="2">
        <v>0</v>
      </c>
      <c r="H4714" s="2">
        <v>0</v>
      </c>
      <c r="I4714" s="2">
        <v>0</v>
      </c>
      <c r="J4714" s="105">
        <f>SUMIF([1]MMM!$A:$A,A4714,[1]MMM!$F:$F)</f>
        <v>0</v>
      </c>
      <c r="K4714" s="2" t="s">
        <v>10</v>
      </c>
      <c r="L4714" s="2">
        <v>0</v>
      </c>
      <c r="M4714" t="s">
        <v>11298</v>
      </c>
      <c r="N4714" t="s">
        <v>12807</v>
      </c>
      <c r="O4714" t="s">
        <v>10962</v>
      </c>
      <c r="P4714" t="s">
        <v>11212</v>
      </c>
    </row>
    <row r="4715" spans="1:16" x14ac:dyDescent="0.3">
      <c r="A4715" t="s">
        <v>12903</v>
      </c>
      <c r="B4715" s="2" t="str">
        <f t="shared" si="221"/>
        <v>5283</v>
      </c>
      <c r="C4715" s="2">
        <f t="shared" si="219"/>
        <v>5283</v>
      </c>
      <c r="D4715" t="str">
        <f>VLOOKUP(C4715,'Cost Centre'!A:B,2,)</f>
        <v>Social Services</v>
      </c>
      <c r="E4715" t="str">
        <f t="shared" si="220"/>
        <v>6</v>
      </c>
      <c r="F4715" t="s">
        <v>12904</v>
      </c>
      <c r="G4715" s="2">
        <v>0</v>
      </c>
      <c r="H4715" s="2">
        <v>0</v>
      </c>
      <c r="I4715" s="2">
        <v>0</v>
      </c>
      <c r="J4715" s="105">
        <f>SUMIF([1]MMM!$A:$A,A4715,[1]MMM!$F:$F)</f>
        <v>0</v>
      </c>
      <c r="K4715" s="2" t="s">
        <v>10</v>
      </c>
      <c r="L4715" s="2">
        <v>0</v>
      </c>
      <c r="M4715" t="s">
        <v>11298</v>
      </c>
      <c r="N4715" t="s">
        <v>12807</v>
      </c>
      <c r="O4715" t="s">
        <v>10962</v>
      </c>
      <c r="P4715" t="s">
        <v>11212</v>
      </c>
    </row>
    <row r="4716" spans="1:16" x14ac:dyDescent="0.3">
      <c r="A4716" t="s">
        <v>12905</v>
      </c>
      <c r="B4716" s="2" t="str">
        <f t="shared" si="221"/>
        <v>5283</v>
      </c>
      <c r="C4716" s="2">
        <f t="shared" si="219"/>
        <v>5283</v>
      </c>
      <c r="D4716" t="str">
        <f>VLOOKUP(C4716,'Cost Centre'!A:B,2,)</f>
        <v>Social Services</v>
      </c>
      <c r="E4716" t="str">
        <f t="shared" si="220"/>
        <v>6</v>
      </c>
      <c r="F4716" t="s">
        <v>12906</v>
      </c>
      <c r="G4716" s="2">
        <v>0</v>
      </c>
      <c r="H4716" s="2">
        <v>0</v>
      </c>
      <c r="I4716" s="2">
        <v>0</v>
      </c>
      <c r="J4716" s="105">
        <f>SUMIF([1]MMM!$A:$A,A4716,[1]MMM!$F:$F)</f>
        <v>0</v>
      </c>
      <c r="K4716" s="2" t="s">
        <v>10</v>
      </c>
      <c r="L4716" s="2">
        <v>0</v>
      </c>
      <c r="M4716" t="s">
        <v>11298</v>
      </c>
      <c r="N4716" t="s">
        <v>12807</v>
      </c>
      <c r="O4716" t="s">
        <v>10962</v>
      </c>
      <c r="P4716" t="s">
        <v>11212</v>
      </c>
    </row>
    <row r="4717" spans="1:16" x14ac:dyDescent="0.3">
      <c r="A4717" t="s">
        <v>12907</v>
      </c>
      <c r="B4717" s="2" t="str">
        <f t="shared" si="221"/>
        <v>5283</v>
      </c>
      <c r="C4717" s="2">
        <f t="shared" si="219"/>
        <v>5283</v>
      </c>
      <c r="D4717" t="str">
        <f>VLOOKUP(C4717,'Cost Centre'!A:B,2,)</f>
        <v>Social Services</v>
      </c>
      <c r="E4717" t="str">
        <f t="shared" si="220"/>
        <v>6</v>
      </c>
      <c r="F4717" t="s">
        <v>12908</v>
      </c>
      <c r="G4717" s="2">
        <v>0</v>
      </c>
      <c r="H4717" s="2">
        <v>0</v>
      </c>
      <c r="I4717" s="2">
        <v>0</v>
      </c>
      <c r="J4717" s="105">
        <f>SUMIF([1]MMM!$A:$A,A4717,[1]MMM!$F:$F)</f>
        <v>0</v>
      </c>
      <c r="K4717" s="2" t="s">
        <v>10</v>
      </c>
      <c r="L4717" s="2">
        <v>0</v>
      </c>
      <c r="M4717" t="s">
        <v>11298</v>
      </c>
      <c r="N4717" t="s">
        <v>12807</v>
      </c>
      <c r="O4717" t="s">
        <v>10962</v>
      </c>
      <c r="P4717" t="s">
        <v>11212</v>
      </c>
    </row>
    <row r="4718" spans="1:16" x14ac:dyDescent="0.3">
      <c r="A4718" t="s">
        <v>12909</v>
      </c>
      <c r="B4718" s="2" t="str">
        <f t="shared" si="221"/>
        <v>5283</v>
      </c>
      <c r="C4718" s="2">
        <f t="shared" si="219"/>
        <v>5283</v>
      </c>
      <c r="D4718" t="str">
        <f>VLOOKUP(C4718,'Cost Centre'!A:B,2,)</f>
        <v>Social Services</v>
      </c>
      <c r="E4718" t="str">
        <f t="shared" si="220"/>
        <v>6</v>
      </c>
      <c r="F4718" t="s">
        <v>12910</v>
      </c>
      <c r="G4718" s="2">
        <v>0</v>
      </c>
      <c r="H4718" s="2">
        <v>0</v>
      </c>
      <c r="I4718" s="2">
        <v>0</v>
      </c>
      <c r="J4718" s="105">
        <f>SUMIF([1]MMM!$A:$A,A4718,[1]MMM!$F:$F)</f>
        <v>0</v>
      </c>
      <c r="K4718" s="2" t="s">
        <v>10</v>
      </c>
      <c r="L4718" s="2">
        <v>0</v>
      </c>
      <c r="M4718" t="s">
        <v>11298</v>
      </c>
      <c r="N4718" t="s">
        <v>12807</v>
      </c>
      <c r="O4718" t="s">
        <v>10962</v>
      </c>
      <c r="P4718" t="s">
        <v>11212</v>
      </c>
    </row>
    <row r="4719" spans="1:16" x14ac:dyDescent="0.3">
      <c r="A4719" t="s">
        <v>12911</v>
      </c>
      <c r="B4719" s="2" t="str">
        <f t="shared" si="221"/>
        <v>5283</v>
      </c>
      <c r="C4719" s="2">
        <f t="shared" si="219"/>
        <v>5283</v>
      </c>
      <c r="D4719" t="str">
        <f>VLOOKUP(C4719,'Cost Centre'!A:B,2,)</f>
        <v>Social Services</v>
      </c>
      <c r="E4719" t="str">
        <f t="shared" si="220"/>
        <v>6</v>
      </c>
      <c r="F4719" t="s">
        <v>12912</v>
      </c>
      <c r="G4719" s="2">
        <v>0</v>
      </c>
      <c r="H4719" s="2">
        <v>0</v>
      </c>
      <c r="I4719" s="2">
        <v>0</v>
      </c>
      <c r="J4719" s="105">
        <f>SUMIF([1]MMM!$A:$A,A4719,[1]MMM!$F:$F)</f>
        <v>0</v>
      </c>
      <c r="K4719" s="2" t="s">
        <v>10</v>
      </c>
      <c r="L4719" s="2">
        <v>0</v>
      </c>
      <c r="M4719" t="s">
        <v>11298</v>
      </c>
      <c r="N4719" t="s">
        <v>12807</v>
      </c>
      <c r="O4719" t="s">
        <v>10962</v>
      </c>
      <c r="P4719" t="s">
        <v>11212</v>
      </c>
    </row>
    <row r="4720" spans="1:16" x14ac:dyDescent="0.3">
      <c r="A4720" t="s">
        <v>12913</v>
      </c>
      <c r="B4720" s="2" t="str">
        <f t="shared" si="221"/>
        <v>5283</v>
      </c>
      <c r="C4720" s="2">
        <f t="shared" si="219"/>
        <v>5283</v>
      </c>
      <c r="D4720" t="str">
        <f>VLOOKUP(C4720,'Cost Centre'!A:B,2,)</f>
        <v>Social Services</v>
      </c>
      <c r="E4720" t="str">
        <f t="shared" si="220"/>
        <v>6</v>
      </c>
      <c r="F4720" t="s">
        <v>12900</v>
      </c>
      <c r="G4720" s="2">
        <v>0</v>
      </c>
      <c r="H4720" s="2">
        <v>0</v>
      </c>
      <c r="I4720" s="2">
        <v>0</v>
      </c>
      <c r="J4720" s="105">
        <f>SUMIF([1]MMM!$A:$A,A4720,[1]MMM!$F:$F)</f>
        <v>0</v>
      </c>
      <c r="K4720" s="2" t="s">
        <v>10</v>
      </c>
      <c r="L4720" s="2">
        <v>90000</v>
      </c>
      <c r="M4720" t="s">
        <v>11298</v>
      </c>
      <c r="N4720" t="s">
        <v>12807</v>
      </c>
      <c r="O4720" t="s">
        <v>10962</v>
      </c>
      <c r="P4720" t="s">
        <v>11212</v>
      </c>
    </row>
    <row r="4721" spans="1:16" x14ac:dyDescent="0.3">
      <c r="A4721" t="s">
        <v>12914</v>
      </c>
      <c r="B4721" s="2" t="str">
        <f t="shared" si="221"/>
        <v>5283</v>
      </c>
      <c r="C4721" s="2">
        <f t="shared" si="219"/>
        <v>5283</v>
      </c>
      <c r="D4721" t="str">
        <f>VLOOKUP(C4721,'Cost Centre'!A:B,2,)</f>
        <v>Social Services</v>
      </c>
      <c r="E4721" t="str">
        <f t="shared" si="220"/>
        <v>6</v>
      </c>
      <c r="F4721" t="s">
        <v>12902</v>
      </c>
      <c r="G4721" s="2">
        <v>0</v>
      </c>
      <c r="H4721" s="2">
        <v>0</v>
      </c>
      <c r="I4721" s="2">
        <v>0</v>
      </c>
      <c r="J4721" s="105">
        <f>SUMIF([1]MMM!$A:$A,A4721,[1]MMM!$F:$F)</f>
        <v>0</v>
      </c>
      <c r="K4721" s="2" t="s">
        <v>10</v>
      </c>
      <c r="L4721" s="2">
        <v>90000</v>
      </c>
      <c r="M4721" t="s">
        <v>11298</v>
      </c>
      <c r="N4721" t="s">
        <v>12807</v>
      </c>
      <c r="O4721" t="s">
        <v>10962</v>
      </c>
      <c r="P4721" t="s">
        <v>11212</v>
      </c>
    </row>
    <row r="4722" spans="1:16" x14ac:dyDescent="0.3">
      <c r="A4722" t="s">
        <v>12915</v>
      </c>
      <c r="B4722" s="2" t="str">
        <f t="shared" si="221"/>
        <v>5283</v>
      </c>
      <c r="C4722" s="2">
        <f t="shared" si="219"/>
        <v>5283</v>
      </c>
      <c r="D4722" t="str">
        <f>VLOOKUP(C4722,'Cost Centre'!A:B,2,)</f>
        <v>Social Services</v>
      </c>
      <c r="E4722" t="str">
        <f t="shared" si="220"/>
        <v>6</v>
      </c>
      <c r="F4722" t="s">
        <v>12904</v>
      </c>
      <c r="G4722" s="2">
        <v>0</v>
      </c>
      <c r="H4722" s="2">
        <v>0</v>
      </c>
      <c r="I4722" s="2">
        <v>0</v>
      </c>
      <c r="J4722" s="105">
        <f>SUMIF([1]MMM!$A:$A,A4722,[1]MMM!$F:$F)</f>
        <v>0</v>
      </c>
      <c r="K4722" s="2" t="s">
        <v>10</v>
      </c>
      <c r="L4722" s="2">
        <v>200000</v>
      </c>
      <c r="M4722" t="s">
        <v>11298</v>
      </c>
      <c r="N4722" t="s">
        <v>12807</v>
      </c>
      <c r="O4722" t="s">
        <v>10962</v>
      </c>
      <c r="P4722" t="s">
        <v>11212</v>
      </c>
    </row>
    <row r="4723" spans="1:16" x14ac:dyDescent="0.3">
      <c r="A4723" t="s">
        <v>12916</v>
      </c>
      <c r="B4723" s="2" t="str">
        <f t="shared" si="221"/>
        <v>5283</v>
      </c>
      <c r="C4723" s="2">
        <f t="shared" si="219"/>
        <v>5283</v>
      </c>
      <c r="D4723" t="str">
        <f>VLOOKUP(C4723,'Cost Centre'!A:B,2,)</f>
        <v>Social Services</v>
      </c>
      <c r="E4723" t="str">
        <f t="shared" si="220"/>
        <v>6</v>
      </c>
      <c r="F4723" t="s">
        <v>12906</v>
      </c>
      <c r="G4723" s="2">
        <v>0</v>
      </c>
      <c r="H4723" s="2">
        <v>0</v>
      </c>
      <c r="I4723" s="2">
        <v>0</v>
      </c>
      <c r="J4723" s="105">
        <f>SUMIF([1]MMM!$A:$A,A4723,[1]MMM!$F:$F)</f>
        <v>0</v>
      </c>
      <c r="K4723" s="2" t="s">
        <v>10</v>
      </c>
      <c r="L4723" s="2">
        <v>18000</v>
      </c>
      <c r="M4723" t="s">
        <v>11298</v>
      </c>
      <c r="N4723" t="s">
        <v>12807</v>
      </c>
      <c r="O4723" t="s">
        <v>10962</v>
      </c>
      <c r="P4723" t="s">
        <v>11212</v>
      </c>
    </row>
    <row r="4724" spans="1:16" x14ac:dyDescent="0.3">
      <c r="A4724" t="s">
        <v>12917</v>
      </c>
      <c r="B4724" s="2" t="str">
        <f t="shared" si="221"/>
        <v>5283</v>
      </c>
      <c r="C4724" s="2">
        <f t="shared" si="219"/>
        <v>5283</v>
      </c>
      <c r="D4724" t="str">
        <f>VLOOKUP(C4724,'Cost Centre'!A:B,2,)</f>
        <v>Social Services</v>
      </c>
      <c r="E4724" t="str">
        <f t="shared" si="220"/>
        <v>6</v>
      </c>
      <c r="F4724" t="s">
        <v>12908</v>
      </c>
      <c r="G4724" s="2">
        <v>0</v>
      </c>
      <c r="H4724" s="2">
        <v>0</v>
      </c>
      <c r="I4724" s="2">
        <v>0</v>
      </c>
      <c r="J4724" s="105">
        <f>SUMIF([1]MMM!$A:$A,A4724,[1]MMM!$F:$F)</f>
        <v>0</v>
      </c>
      <c r="K4724" s="2" t="s">
        <v>10</v>
      </c>
      <c r="L4724" s="2">
        <v>0</v>
      </c>
      <c r="M4724" t="s">
        <v>11298</v>
      </c>
      <c r="N4724" t="s">
        <v>12807</v>
      </c>
      <c r="O4724" t="s">
        <v>10962</v>
      </c>
      <c r="P4724" t="s">
        <v>11212</v>
      </c>
    </row>
    <row r="4725" spans="1:16" x14ac:dyDescent="0.3">
      <c r="A4725" t="s">
        <v>12918</v>
      </c>
      <c r="B4725" s="2" t="str">
        <f t="shared" si="221"/>
        <v>5283</v>
      </c>
      <c r="C4725" s="2">
        <f t="shared" si="219"/>
        <v>5283</v>
      </c>
      <c r="D4725" t="str">
        <f>VLOOKUP(C4725,'Cost Centre'!A:B,2,)</f>
        <v>Social Services</v>
      </c>
      <c r="E4725" t="str">
        <f t="shared" si="220"/>
        <v>6</v>
      </c>
      <c r="F4725" t="s">
        <v>12910</v>
      </c>
      <c r="G4725" s="2">
        <v>0</v>
      </c>
      <c r="H4725" s="2">
        <v>0</v>
      </c>
      <c r="I4725" s="2">
        <v>0</v>
      </c>
      <c r="J4725" s="105">
        <f>SUMIF([1]MMM!$A:$A,A4725,[1]MMM!$F:$F)</f>
        <v>0</v>
      </c>
      <c r="K4725" s="2" t="s">
        <v>10</v>
      </c>
      <c r="L4725" s="2">
        <v>28000</v>
      </c>
      <c r="M4725" t="s">
        <v>11298</v>
      </c>
      <c r="N4725" t="s">
        <v>12807</v>
      </c>
      <c r="O4725" t="s">
        <v>10962</v>
      </c>
      <c r="P4725" t="s">
        <v>11212</v>
      </c>
    </row>
    <row r="4726" spans="1:16" x14ac:dyDescent="0.3">
      <c r="A4726" t="s">
        <v>12919</v>
      </c>
      <c r="B4726" s="2" t="str">
        <f t="shared" si="221"/>
        <v>5283</v>
      </c>
      <c r="C4726" s="2">
        <f t="shared" si="219"/>
        <v>5283</v>
      </c>
      <c r="D4726" t="str">
        <f>VLOOKUP(C4726,'Cost Centre'!A:B,2,)</f>
        <v>Social Services</v>
      </c>
      <c r="E4726" t="str">
        <f t="shared" si="220"/>
        <v>6</v>
      </c>
      <c r="F4726" t="s">
        <v>12912</v>
      </c>
      <c r="G4726" s="2">
        <v>0</v>
      </c>
      <c r="H4726" s="2">
        <v>0</v>
      </c>
      <c r="I4726" s="2">
        <v>0</v>
      </c>
      <c r="J4726" s="105">
        <f>SUMIF([1]MMM!$A:$A,A4726,[1]MMM!$F:$F)</f>
        <v>0</v>
      </c>
      <c r="K4726" s="2" t="s">
        <v>10</v>
      </c>
      <c r="L4726" s="2">
        <v>60000</v>
      </c>
      <c r="M4726" t="s">
        <v>11298</v>
      </c>
      <c r="N4726" t="s">
        <v>12807</v>
      </c>
      <c r="O4726" t="s">
        <v>10962</v>
      </c>
      <c r="P4726" t="s">
        <v>11212</v>
      </c>
    </row>
    <row r="4727" spans="1:16" x14ac:dyDescent="0.3">
      <c r="A4727" t="s">
        <v>12920</v>
      </c>
      <c r="B4727" s="2" t="str">
        <f t="shared" si="221"/>
        <v>5283</v>
      </c>
      <c r="C4727" s="2">
        <f t="shared" si="219"/>
        <v>5283</v>
      </c>
      <c r="D4727" t="str">
        <f>VLOOKUP(C4727,'Cost Centre'!A:B,2,)</f>
        <v>Social Services</v>
      </c>
      <c r="E4727" t="str">
        <f t="shared" si="220"/>
        <v>6</v>
      </c>
      <c r="F4727" t="s">
        <v>11217</v>
      </c>
      <c r="G4727" s="2">
        <v>0</v>
      </c>
      <c r="H4727" s="2">
        <v>0</v>
      </c>
      <c r="I4727" s="2">
        <v>0</v>
      </c>
      <c r="J4727" s="105">
        <f>SUMIF([1]MMM!$A:$A,A4727,[1]MMM!$F:$F)</f>
        <v>0</v>
      </c>
      <c r="K4727" s="2" t="s">
        <v>460</v>
      </c>
      <c r="L4727" s="2">
        <v>0</v>
      </c>
      <c r="M4727" t="s">
        <v>11298</v>
      </c>
      <c r="N4727" t="s">
        <v>12807</v>
      </c>
      <c r="O4727" t="s">
        <v>10962</v>
      </c>
      <c r="P4727" t="s">
        <v>11212</v>
      </c>
    </row>
    <row r="4728" spans="1:16" x14ac:dyDescent="0.3">
      <c r="A4728" t="s">
        <v>12921</v>
      </c>
      <c r="B4728" s="2" t="str">
        <f t="shared" si="221"/>
        <v>5283</v>
      </c>
      <c r="C4728" s="2">
        <f t="shared" si="219"/>
        <v>5283</v>
      </c>
      <c r="D4728" t="str">
        <f>VLOOKUP(C4728,'Cost Centre'!A:B,2,)</f>
        <v>Social Services</v>
      </c>
      <c r="E4728" t="str">
        <f t="shared" si="220"/>
        <v>6</v>
      </c>
      <c r="F4728" t="s">
        <v>11219</v>
      </c>
      <c r="G4728" s="2">
        <v>0</v>
      </c>
      <c r="H4728" s="2">
        <v>0</v>
      </c>
      <c r="I4728" s="2">
        <v>0</v>
      </c>
      <c r="J4728" s="105">
        <f>SUMIF([1]MMM!$A:$A,A4728,[1]MMM!$F:$F)</f>
        <v>0</v>
      </c>
      <c r="K4728" s="2" t="s">
        <v>460</v>
      </c>
      <c r="L4728" s="2">
        <v>0</v>
      </c>
      <c r="M4728" t="s">
        <v>11298</v>
      </c>
      <c r="N4728" t="s">
        <v>12807</v>
      </c>
      <c r="O4728" t="s">
        <v>10962</v>
      </c>
      <c r="P4728" t="s">
        <v>11212</v>
      </c>
    </row>
    <row r="4729" spans="1:16" x14ac:dyDescent="0.3">
      <c r="A4729" t="s">
        <v>12922</v>
      </c>
      <c r="B4729" s="2" t="str">
        <f t="shared" si="221"/>
        <v>5283</v>
      </c>
      <c r="C4729" s="2">
        <f t="shared" si="219"/>
        <v>5283</v>
      </c>
      <c r="D4729" t="str">
        <f>VLOOKUP(C4729,'Cost Centre'!A:B,2,)</f>
        <v>Social Services</v>
      </c>
      <c r="E4729" t="str">
        <f t="shared" si="220"/>
        <v>6</v>
      </c>
      <c r="F4729" t="s">
        <v>11221</v>
      </c>
      <c r="G4729" s="2">
        <v>0</v>
      </c>
      <c r="H4729" s="2">
        <v>0</v>
      </c>
      <c r="I4729" s="2">
        <v>0</v>
      </c>
      <c r="J4729" s="105">
        <f>SUMIF([1]MMM!$A:$A,A4729,[1]MMM!$F:$F)</f>
        <v>0</v>
      </c>
      <c r="K4729" s="2" t="s">
        <v>460</v>
      </c>
      <c r="L4729" s="2">
        <v>0</v>
      </c>
      <c r="M4729" t="s">
        <v>11298</v>
      </c>
      <c r="N4729" t="s">
        <v>12807</v>
      </c>
      <c r="O4729" t="s">
        <v>10962</v>
      </c>
      <c r="P4729" t="s">
        <v>11212</v>
      </c>
    </row>
    <row r="4730" spans="1:16" x14ac:dyDescent="0.3">
      <c r="A4730" t="s">
        <v>12923</v>
      </c>
      <c r="B4730" s="2" t="str">
        <f t="shared" si="221"/>
        <v>5283</v>
      </c>
      <c r="C4730" s="2">
        <f t="shared" si="219"/>
        <v>5283</v>
      </c>
      <c r="D4730" t="str">
        <f>VLOOKUP(C4730,'Cost Centre'!A:B,2,)</f>
        <v>Social Services</v>
      </c>
      <c r="E4730" t="str">
        <f t="shared" si="220"/>
        <v>6</v>
      </c>
      <c r="F4730" t="s">
        <v>11223</v>
      </c>
      <c r="G4730" s="2">
        <v>0</v>
      </c>
      <c r="H4730" s="2">
        <v>0</v>
      </c>
      <c r="I4730" s="2">
        <v>0</v>
      </c>
      <c r="J4730" s="105">
        <f>SUMIF([1]MMM!$A:$A,A4730,[1]MMM!$F:$F)</f>
        <v>0</v>
      </c>
      <c r="K4730" s="2" t="s">
        <v>460</v>
      </c>
      <c r="L4730" s="2">
        <v>0</v>
      </c>
      <c r="M4730" t="s">
        <v>11298</v>
      </c>
      <c r="N4730" t="s">
        <v>12807</v>
      </c>
      <c r="O4730" t="s">
        <v>10962</v>
      </c>
      <c r="P4730" t="s">
        <v>11212</v>
      </c>
    </row>
    <row r="4731" spans="1:16" x14ac:dyDescent="0.3">
      <c r="A4731" t="s">
        <v>12924</v>
      </c>
      <c r="B4731" s="2" t="str">
        <f t="shared" si="221"/>
        <v>5283</v>
      </c>
      <c r="C4731" s="2">
        <f t="shared" si="219"/>
        <v>5283</v>
      </c>
      <c r="D4731" t="str">
        <f>VLOOKUP(C4731,'Cost Centre'!A:B,2,)</f>
        <v>Social Services</v>
      </c>
      <c r="E4731" t="str">
        <f t="shared" si="220"/>
        <v>6</v>
      </c>
      <c r="F4731" t="s">
        <v>11225</v>
      </c>
      <c r="G4731" s="2">
        <v>0</v>
      </c>
      <c r="H4731" s="2">
        <v>0</v>
      </c>
      <c r="I4731" s="2">
        <v>0</v>
      </c>
      <c r="J4731" s="105">
        <f>SUMIF([1]MMM!$A:$A,A4731,[1]MMM!$F:$F)</f>
        <v>0</v>
      </c>
      <c r="K4731" s="2" t="s">
        <v>460</v>
      </c>
      <c r="L4731" s="2">
        <v>0</v>
      </c>
      <c r="M4731" t="s">
        <v>11298</v>
      </c>
      <c r="N4731" t="s">
        <v>12807</v>
      </c>
      <c r="O4731" t="s">
        <v>10962</v>
      </c>
      <c r="P4731" t="s">
        <v>11212</v>
      </c>
    </row>
    <row r="4732" spans="1:16" x14ac:dyDescent="0.3">
      <c r="A4732" t="s">
        <v>12925</v>
      </c>
      <c r="B4732" s="2" t="str">
        <f t="shared" si="221"/>
        <v>5283</v>
      </c>
      <c r="C4732" s="2">
        <f t="shared" si="219"/>
        <v>5283</v>
      </c>
      <c r="D4732" t="str">
        <f>VLOOKUP(C4732,'Cost Centre'!A:B,2,)</f>
        <v>Social Services</v>
      </c>
      <c r="E4732" t="str">
        <f t="shared" si="220"/>
        <v>6</v>
      </c>
      <c r="F4732" t="s">
        <v>11227</v>
      </c>
      <c r="G4732" s="2">
        <v>0</v>
      </c>
      <c r="H4732" s="2">
        <v>0</v>
      </c>
      <c r="I4732" s="2">
        <v>0</v>
      </c>
      <c r="J4732" s="105">
        <f>SUMIF([1]MMM!$A:$A,A4732,[1]MMM!$F:$F)</f>
        <v>0</v>
      </c>
      <c r="K4732" s="2" t="s">
        <v>460</v>
      </c>
      <c r="L4732" s="2">
        <v>0</v>
      </c>
      <c r="M4732" t="s">
        <v>11298</v>
      </c>
      <c r="N4732" t="s">
        <v>12807</v>
      </c>
      <c r="O4732" t="s">
        <v>10962</v>
      </c>
      <c r="P4732" t="s">
        <v>11212</v>
      </c>
    </row>
    <row r="4733" spans="1:16" x14ac:dyDescent="0.3">
      <c r="A4733" t="s">
        <v>12926</v>
      </c>
      <c r="B4733" s="2" t="str">
        <f t="shared" si="221"/>
        <v>5283</v>
      </c>
      <c r="C4733" s="2">
        <f t="shared" si="219"/>
        <v>5283</v>
      </c>
      <c r="D4733" t="str">
        <f>VLOOKUP(C4733,'Cost Centre'!A:B,2,)</f>
        <v>Social Services</v>
      </c>
      <c r="E4733" t="str">
        <f t="shared" si="220"/>
        <v>6</v>
      </c>
      <c r="F4733" t="s">
        <v>11229</v>
      </c>
      <c r="G4733" s="2">
        <v>0</v>
      </c>
      <c r="H4733" s="2">
        <v>0</v>
      </c>
      <c r="I4733" s="2">
        <v>0</v>
      </c>
      <c r="J4733" s="105">
        <f>SUMIF([1]MMM!$A:$A,A4733,[1]MMM!$F:$F)</f>
        <v>0</v>
      </c>
      <c r="K4733" s="2" t="s">
        <v>460</v>
      </c>
      <c r="L4733" s="2">
        <v>0</v>
      </c>
      <c r="M4733" t="s">
        <v>11298</v>
      </c>
      <c r="N4733" t="s">
        <v>12807</v>
      </c>
      <c r="O4733" t="s">
        <v>10962</v>
      </c>
      <c r="P4733" t="s">
        <v>11212</v>
      </c>
    </row>
    <row r="4734" spans="1:16" x14ac:dyDescent="0.3">
      <c r="A4734" t="s">
        <v>12927</v>
      </c>
      <c r="B4734" s="2" t="str">
        <f t="shared" si="221"/>
        <v>5283</v>
      </c>
      <c r="C4734" s="2">
        <f t="shared" si="219"/>
        <v>5283</v>
      </c>
      <c r="D4734" t="str">
        <f>VLOOKUP(C4734,'Cost Centre'!A:B,2,)</f>
        <v>Social Services</v>
      </c>
      <c r="E4734" t="str">
        <f t="shared" si="220"/>
        <v>6</v>
      </c>
      <c r="F4734" t="s">
        <v>11231</v>
      </c>
      <c r="G4734" s="2">
        <v>0</v>
      </c>
      <c r="H4734" s="2">
        <v>0</v>
      </c>
      <c r="I4734" s="2">
        <v>0</v>
      </c>
      <c r="J4734" s="105">
        <f>SUMIF([1]MMM!$A:$A,A4734,[1]MMM!$F:$F)</f>
        <v>0</v>
      </c>
      <c r="K4734" s="2" t="s">
        <v>460</v>
      </c>
      <c r="L4734" s="2">
        <v>0</v>
      </c>
      <c r="M4734" t="s">
        <v>11298</v>
      </c>
      <c r="N4734" t="s">
        <v>12807</v>
      </c>
      <c r="O4734" t="s">
        <v>10962</v>
      </c>
      <c r="P4734" t="s">
        <v>11212</v>
      </c>
    </row>
    <row r="4735" spans="1:16" x14ac:dyDescent="0.3">
      <c r="A4735" t="s">
        <v>12928</v>
      </c>
      <c r="B4735" s="2" t="str">
        <f t="shared" si="221"/>
        <v>5283</v>
      </c>
      <c r="C4735" s="2">
        <f t="shared" si="219"/>
        <v>5283</v>
      </c>
      <c r="D4735" t="str">
        <f>VLOOKUP(C4735,'Cost Centre'!A:B,2,)</f>
        <v>Social Services</v>
      </c>
      <c r="E4735" t="str">
        <f t="shared" si="220"/>
        <v>6</v>
      </c>
      <c r="F4735" t="s">
        <v>11233</v>
      </c>
      <c r="G4735" s="2">
        <v>0</v>
      </c>
      <c r="H4735" s="2">
        <v>0</v>
      </c>
      <c r="I4735" s="2">
        <v>0</v>
      </c>
      <c r="J4735" s="105">
        <f>SUMIF([1]MMM!$A:$A,A4735,[1]MMM!$F:$F)</f>
        <v>0</v>
      </c>
      <c r="K4735" s="2" t="s">
        <v>460</v>
      </c>
      <c r="L4735" s="2">
        <v>0</v>
      </c>
      <c r="M4735" t="s">
        <v>11298</v>
      </c>
      <c r="N4735" t="s">
        <v>12807</v>
      </c>
      <c r="O4735" t="s">
        <v>10962</v>
      </c>
      <c r="P4735" t="s">
        <v>11212</v>
      </c>
    </row>
    <row r="4736" spans="1:16" x14ac:dyDescent="0.3">
      <c r="A4736" t="s">
        <v>12929</v>
      </c>
      <c r="B4736" s="2" t="str">
        <f t="shared" si="221"/>
        <v>5283</v>
      </c>
      <c r="C4736" s="2">
        <f t="shared" si="219"/>
        <v>5283</v>
      </c>
      <c r="D4736" t="str">
        <f>VLOOKUP(C4736,'Cost Centre'!A:B,2,)</f>
        <v>Social Services</v>
      </c>
      <c r="E4736" t="str">
        <f t="shared" si="220"/>
        <v>6</v>
      </c>
      <c r="F4736" t="s">
        <v>11235</v>
      </c>
      <c r="G4736" s="2">
        <v>0</v>
      </c>
      <c r="H4736" s="2">
        <v>0</v>
      </c>
      <c r="I4736" s="2">
        <v>0</v>
      </c>
      <c r="J4736" s="105">
        <f>SUMIF([1]MMM!$A:$A,A4736,[1]MMM!$F:$F)</f>
        <v>0</v>
      </c>
      <c r="K4736" s="2" t="s">
        <v>460</v>
      </c>
      <c r="L4736" s="2">
        <v>0</v>
      </c>
      <c r="M4736" t="s">
        <v>11298</v>
      </c>
      <c r="N4736" t="s">
        <v>12807</v>
      </c>
      <c r="O4736" t="s">
        <v>10962</v>
      </c>
      <c r="P4736" t="s">
        <v>11212</v>
      </c>
    </row>
    <row r="4737" spans="1:16" x14ac:dyDescent="0.3">
      <c r="A4737" t="s">
        <v>12930</v>
      </c>
      <c r="B4737" s="2" t="str">
        <f t="shared" si="221"/>
        <v>5283</v>
      </c>
      <c r="C4737" s="2">
        <f t="shared" si="219"/>
        <v>5283</v>
      </c>
      <c r="D4737" t="str">
        <f>VLOOKUP(C4737,'Cost Centre'!A:B,2,)</f>
        <v>Social Services</v>
      </c>
      <c r="E4737" t="str">
        <f t="shared" si="220"/>
        <v>6</v>
      </c>
      <c r="F4737" t="s">
        <v>11237</v>
      </c>
      <c r="G4737" s="2">
        <v>0</v>
      </c>
      <c r="H4737" s="2">
        <v>0</v>
      </c>
      <c r="I4737" s="2">
        <v>0</v>
      </c>
      <c r="J4737" s="105">
        <f>SUMIF([1]MMM!$A:$A,A4737,[1]MMM!$F:$F)</f>
        <v>0</v>
      </c>
      <c r="K4737" s="2" t="s">
        <v>460</v>
      </c>
      <c r="L4737" s="2">
        <v>0</v>
      </c>
      <c r="M4737" t="s">
        <v>11298</v>
      </c>
      <c r="N4737" t="s">
        <v>12807</v>
      </c>
      <c r="O4737" t="s">
        <v>10962</v>
      </c>
      <c r="P4737" t="s">
        <v>11212</v>
      </c>
    </row>
    <row r="4738" spans="1:16" x14ac:dyDescent="0.3">
      <c r="A4738" t="s">
        <v>12931</v>
      </c>
      <c r="B4738" s="2" t="str">
        <f t="shared" si="221"/>
        <v>5283</v>
      </c>
      <c r="C4738" s="2">
        <f t="shared" ref="C4738:C4801" si="222">VALUE(B4738)</f>
        <v>5283</v>
      </c>
      <c r="D4738" t="str">
        <f>VLOOKUP(C4738,'Cost Centre'!A:B,2,)</f>
        <v>Social Services</v>
      </c>
      <c r="E4738" t="str">
        <f t="shared" ref="E4738:E4801" si="223">MID(A4738,5,1)</f>
        <v>6</v>
      </c>
      <c r="F4738" t="s">
        <v>11239</v>
      </c>
      <c r="G4738" s="2">
        <v>0</v>
      </c>
      <c r="H4738" s="2">
        <v>0</v>
      </c>
      <c r="I4738" s="2">
        <v>0</v>
      </c>
      <c r="J4738" s="105">
        <f>SUMIF([1]MMM!$A:$A,A4738,[1]MMM!$F:$F)</f>
        <v>0</v>
      </c>
      <c r="K4738" s="2" t="s">
        <v>460</v>
      </c>
      <c r="L4738" s="2">
        <v>0</v>
      </c>
      <c r="M4738" t="s">
        <v>11298</v>
      </c>
      <c r="N4738" t="s">
        <v>12807</v>
      </c>
      <c r="O4738" t="s">
        <v>10962</v>
      </c>
      <c r="P4738" t="s">
        <v>11212</v>
      </c>
    </row>
    <row r="4739" spans="1:16" x14ac:dyDescent="0.3">
      <c r="A4739" t="s">
        <v>12932</v>
      </c>
      <c r="B4739" s="2" t="str">
        <f t="shared" ref="B4739:B4802" si="224">MID(A4739,1,4)</f>
        <v>5283</v>
      </c>
      <c r="C4739" s="2">
        <f t="shared" si="222"/>
        <v>5283</v>
      </c>
      <c r="D4739" t="str">
        <f>VLOOKUP(C4739,'Cost Centre'!A:B,2,)</f>
        <v>Social Services</v>
      </c>
      <c r="E4739" t="str">
        <f t="shared" si="223"/>
        <v>6</v>
      </c>
      <c r="F4739" t="s">
        <v>11241</v>
      </c>
      <c r="G4739" s="2">
        <v>0</v>
      </c>
      <c r="H4739" s="2">
        <v>0</v>
      </c>
      <c r="I4739" s="2">
        <v>0</v>
      </c>
      <c r="J4739" s="105">
        <f>SUMIF([1]MMM!$A:$A,A4739,[1]MMM!$F:$F)</f>
        <v>0</v>
      </c>
      <c r="K4739" s="2" t="s">
        <v>460</v>
      </c>
      <c r="L4739" s="2">
        <v>0</v>
      </c>
      <c r="M4739" t="s">
        <v>11298</v>
      </c>
      <c r="N4739" t="s">
        <v>12807</v>
      </c>
      <c r="O4739" t="s">
        <v>10962</v>
      </c>
      <c r="P4739" t="s">
        <v>11212</v>
      </c>
    </row>
    <row r="4740" spans="1:16" x14ac:dyDescent="0.3">
      <c r="A4740" t="s">
        <v>12933</v>
      </c>
      <c r="B4740" s="2" t="str">
        <f t="shared" si="224"/>
        <v>5283</v>
      </c>
      <c r="C4740" s="2">
        <f t="shared" si="222"/>
        <v>5283</v>
      </c>
      <c r="D4740" t="str">
        <f>VLOOKUP(C4740,'Cost Centre'!A:B,2,)</f>
        <v>Social Services</v>
      </c>
      <c r="E4740" t="str">
        <f t="shared" si="223"/>
        <v>6</v>
      </c>
      <c r="F4740" t="s">
        <v>11243</v>
      </c>
      <c r="G4740" s="2">
        <v>0</v>
      </c>
      <c r="H4740" s="2">
        <v>0</v>
      </c>
      <c r="I4740" s="2">
        <v>0</v>
      </c>
      <c r="J4740" s="105">
        <f>SUMIF([1]MMM!$A:$A,A4740,[1]MMM!$F:$F)</f>
        <v>0</v>
      </c>
      <c r="K4740" s="2" t="s">
        <v>460</v>
      </c>
      <c r="L4740" s="2">
        <v>0</v>
      </c>
      <c r="M4740" t="s">
        <v>11298</v>
      </c>
      <c r="N4740" t="s">
        <v>12807</v>
      </c>
      <c r="O4740" t="s">
        <v>10962</v>
      </c>
      <c r="P4740" t="s">
        <v>11212</v>
      </c>
    </row>
    <row r="4741" spans="1:16" x14ac:dyDescent="0.3">
      <c r="A4741" t="s">
        <v>12934</v>
      </c>
      <c r="B4741" s="2" t="str">
        <f t="shared" si="224"/>
        <v>5283</v>
      </c>
      <c r="C4741" s="2">
        <f t="shared" si="222"/>
        <v>5283</v>
      </c>
      <c r="D4741" t="str">
        <f>VLOOKUP(C4741,'Cost Centre'!A:B,2,)</f>
        <v>Social Services</v>
      </c>
      <c r="E4741" t="str">
        <f t="shared" si="223"/>
        <v>6</v>
      </c>
      <c r="F4741" t="s">
        <v>11245</v>
      </c>
      <c r="G4741" s="2">
        <v>0</v>
      </c>
      <c r="H4741" s="2">
        <v>0</v>
      </c>
      <c r="I4741" s="2">
        <v>0</v>
      </c>
      <c r="J4741" s="105">
        <f>SUMIF([1]MMM!$A:$A,A4741,[1]MMM!$F:$F)</f>
        <v>0</v>
      </c>
      <c r="K4741" s="2" t="s">
        <v>460</v>
      </c>
      <c r="L4741" s="2">
        <v>0</v>
      </c>
      <c r="M4741" t="s">
        <v>11298</v>
      </c>
      <c r="N4741" t="s">
        <v>12807</v>
      </c>
      <c r="O4741" t="s">
        <v>10962</v>
      </c>
      <c r="P4741" t="s">
        <v>11212</v>
      </c>
    </row>
    <row r="4742" spans="1:16" x14ac:dyDescent="0.3">
      <c r="A4742" t="s">
        <v>12935</v>
      </c>
      <c r="B4742" s="2" t="str">
        <f t="shared" si="224"/>
        <v>5283</v>
      </c>
      <c r="C4742" s="2">
        <f t="shared" si="222"/>
        <v>5283</v>
      </c>
      <c r="D4742" t="str">
        <f>VLOOKUP(C4742,'Cost Centre'!A:B,2,)</f>
        <v>Social Services</v>
      </c>
      <c r="E4742" t="str">
        <f t="shared" si="223"/>
        <v>6</v>
      </c>
      <c r="F4742" t="s">
        <v>12311</v>
      </c>
      <c r="G4742" s="2">
        <v>0</v>
      </c>
      <c r="H4742" s="2">
        <v>0</v>
      </c>
      <c r="I4742" s="2">
        <v>0</v>
      </c>
      <c r="J4742" s="105">
        <f>SUMIF([1]MMM!$A:$A,A4742,[1]MMM!$F:$F)</f>
        <v>0</v>
      </c>
      <c r="K4742" s="2" t="s">
        <v>460</v>
      </c>
      <c r="L4742" s="2">
        <v>0</v>
      </c>
      <c r="M4742" t="s">
        <v>11298</v>
      </c>
      <c r="N4742" t="s">
        <v>12807</v>
      </c>
      <c r="O4742" t="s">
        <v>10962</v>
      </c>
      <c r="P4742" t="s">
        <v>12312</v>
      </c>
    </row>
    <row r="4743" spans="1:16" x14ac:dyDescent="0.3">
      <c r="A4743" t="s">
        <v>12936</v>
      </c>
      <c r="B4743" s="2" t="str">
        <f t="shared" si="224"/>
        <v>5283</v>
      </c>
      <c r="C4743" s="2">
        <f t="shared" si="222"/>
        <v>5283</v>
      </c>
      <c r="D4743" t="str">
        <f>VLOOKUP(C4743,'Cost Centre'!A:B,2,)</f>
        <v>Social Services</v>
      </c>
      <c r="E4743" t="str">
        <f t="shared" si="223"/>
        <v>6</v>
      </c>
      <c r="F4743" t="s">
        <v>12937</v>
      </c>
      <c r="G4743" s="2">
        <v>0</v>
      </c>
      <c r="H4743" s="2">
        <v>0</v>
      </c>
      <c r="I4743" s="2">
        <v>0</v>
      </c>
      <c r="J4743" s="105">
        <f>SUMIF([1]MMM!$A:$A,A4743,[1]MMM!$F:$F)</f>
        <v>0</v>
      </c>
      <c r="K4743" s="2" t="s">
        <v>10</v>
      </c>
      <c r="L4743" s="2">
        <v>0</v>
      </c>
      <c r="M4743" t="s">
        <v>11298</v>
      </c>
      <c r="N4743" t="s">
        <v>12807</v>
      </c>
      <c r="O4743" t="s">
        <v>10962</v>
      </c>
      <c r="P4743" t="s">
        <v>12312</v>
      </c>
    </row>
    <row r="4744" spans="1:16" x14ac:dyDescent="0.3">
      <c r="A4744" t="s">
        <v>12938</v>
      </c>
      <c r="B4744" s="2" t="str">
        <f t="shared" si="224"/>
        <v>5283</v>
      </c>
      <c r="C4744" s="2">
        <f t="shared" si="222"/>
        <v>5283</v>
      </c>
      <c r="D4744" t="str">
        <f>VLOOKUP(C4744,'Cost Centre'!A:B,2,)</f>
        <v>Social Services</v>
      </c>
      <c r="E4744" t="str">
        <f t="shared" si="223"/>
        <v>6</v>
      </c>
      <c r="F4744" t="s">
        <v>12937</v>
      </c>
      <c r="G4744" s="2">
        <v>0</v>
      </c>
      <c r="H4744" s="2">
        <v>0</v>
      </c>
      <c r="I4744" s="2">
        <v>0</v>
      </c>
      <c r="J4744" s="105">
        <f>SUMIF([1]MMM!$A:$A,A4744,[1]MMM!$F:$F)</f>
        <v>0</v>
      </c>
      <c r="K4744" s="2" t="s">
        <v>10</v>
      </c>
      <c r="L4744" s="2">
        <v>135000</v>
      </c>
      <c r="M4744" t="s">
        <v>11298</v>
      </c>
      <c r="N4744" t="s">
        <v>12807</v>
      </c>
      <c r="O4744" t="s">
        <v>10962</v>
      </c>
      <c r="P4744" t="s">
        <v>12312</v>
      </c>
    </row>
    <row r="4745" spans="1:16" x14ac:dyDescent="0.3">
      <c r="A4745" t="s">
        <v>12939</v>
      </c>
      <c r="B4745" s="2" t="str">
        <f t="shared" si="224"/>
        <v>5283</v>
      </c>
      <c r="C4745" s="2">
        <f t="shared" si="222"/>
        <v>5283</v>
      </c>
      <c r="D4745" t="str">
        <f>VLOOKUP(C4745,'Cost Centre'!A:B,2,)</f>
        <v>Social Services</v>
      </c>
      <c r="E4745" t="str">
        <f t="shared" si="223"/>
        <v>6</v>
      </c>
      <c r="F4745" t="s">
        <v>12314</v>
      </c>
      <c r="G4745" s="2">
        <v>0</v>
      </c>
      <c r="H4745" s="2">
        <v>0</v>
      </c>
      <c r="I4745" s="2">
        <v>0</v>
      </c>
      <c r="J4745" s="105">
        <f>SUMIF([1]MMM!$A:$A,A4745,[1]MMM!$F:$F)</f>
        <v>0</v>
      </c>
      <c r="K4745" s="2" t="s">
        <v>460</v>
      </c>
      <c r="L4745" s="2">
        <v>0</v>
      </c>
      <c r="M4745" t="s">
        <v>11298</v>
      </c>
      <c r="N4745" t="s">
        <v>12807</v>
      </c>
      <c r="O4745" t="s">
        <v>10962</v>
      </c>
      <c r="P4745" t="s">
        <v>12312</v>
      </c>
    </row>
    <row r="4746" spans="1:16" x14ac:dyDescent="0.3">
      <c r="A4746" t="s">
        <v>12940</v>
      </c>
      <c r="B4746" s="2" t="str">
        <f t="shared" si="224"/>
        <v>5283</v>
      </c>
      <c r="C4746" s="2">
        <f t="shared" si="222"/>
        <v>5283</v>
      </c>
      <c r="D4746" t="str">
        <f>VLOOKUP(C4746,'Cost Centre'!A:B,2,)</f>
        <v>Social Services</v>
      </c>
      <c r="E4746" t="str">
        <f t="shared" si="223"/>
        <v>6</v>
      </c>
      <c r="F4746" t="s">
        <v>12315</v>
      </c>
      <c r="G4746" s="2">
        <v>0</v>
      </c>
      <c r="H4746" s="2">
        <v>0</v>
      </c>
      <c r="I4746" s="2">
        <v>0</v>
      </c>
      <c r="J4746" s="105">
        <f>SUMIF([1]MMM!$A:$A,A4746,[1]MMM!$F:$F)</f>
        <v>0</v>
      </c>
      <c r="K4746" s="2" t="s">
        <v>460</v>
      </c>
      <c r="L4746" s="2">
        <v>0</v>
      </c>
      <c r="M4746" t="s">
        <v>11298</v>
      </c>
      <c r="N4746" t="s">
        <v>12807</v>
      </c>
      <c r="O4746" t="s">
        <v>10962</v>
      </c>
      <c r="P4746" t="s">
        <v>12312</v>
      </c>
    </row>
    <row r="4747" spans="1:16" x14ac:dyDescent="0.3">
      <c r="A4747" t="s">
        <v>12941</v>
      </c>
      <c r="B4747" s="2" t="str">
        <f t="shared" si="224"/>
        <v>5283</v>
      </c>
      <c r="C4747" s="2">
        <f t="shared" si="222"/>
        <v>5283</v>
      </c>
      <c r="D4747" t="str">
        <f>VLOOKUP(C4747,'Cost Centre'!A:B,2,)</f>
        <v>Social Services</v>
      </c>
      <c r="E4747" t="str">
        <f t="shared" si="223"/>
        <v>6</v>
      </c>
      <c r="F4747" t="s">
        <v>12316</v>
      </c>
      <c r="G4747" s="2">
        <v>0</v>
      </c>
      <c r="H4747" s="2">
        <v>0</v>
      </c>
      <c r="I4747" s="2">
        <v>0</v>
      </c>
      <c r="J4747" s="105">
        <f>SUMIF([1]MMM!$A:$A,A4747,[1]MMM!$F:$F)</f>
        <v>0</v>
      </c>
      <c r="K4747" s="2" t="s">
        <v>460</v>
      </c>
      <c r="L4747" s="2">
        <v>0</v>
      </c>
      <c r="M4747" t="s">
        <v>11298</v>
      </c>
      <c r="N4747" t="s">
        <v>12807</v>
      </c>
      <c r="O4747" t="s">
        <v>10962</v>
      </c>
      <c r="P4747" t="s">
        <v>12312</v>
      </c>
    </row>
    <row r="4748" spans="1:16" x14ac:dyDescent="0.3">
      <c r="A4748" t="s">
        <v>12942</v>
      </c>
      <c r="B4748" s="2" t="str">
        <f t="shared" si="224"/>
        <v>5283</v>
      </c>
      <c r="C4748" s="2">
        <f t="shared" si="222"/>
        <v>5283</v>
      </c>
      <c r="D4748" t="str">
        <f>VLOOKUP(C4748,'Cost Centre'!A:B,2,)</f>
        <v>Social Services</v>
      </c>
      <c r="E4748" t="str">
        <f t="shared" si="223"/>
        <v>6</v>
      </c>
      <c r="F4748" t="s">
        <v>12317</v>
      </c>
      <c r="G4748" s="2">
        <v>0</v>
      </c>
      <c r="H4748" s="2">
        <v>0</v>
      </c>
      <c r="I4748" s="2">
        <v>0</v>
      </c>
      <c r="J4748" s="105">
        <f>SUMIF([1]MMM!$A:$A,A4748,[1]MMM!$F:$F)</f>
        <v>0</v>
      </c>
      <c r="K4748" s="2" t="s">
        <v>460</v>
      </c>
      <c r="L4748" s="2">
        <v>0</v>
      </c>
      <c r="M4748" t="s">
        <v>11298</v>
      </c>
      <c r="N4748" t="s">
        <v>12807</v>
      </c>
      <c r="O4748" t="s">
        <v>10962</v>
      </c>
      <c r="P4748" t="s">
        <v>12312</v>
      </c>
    </row>
    <row r="4749" spans="1:16" x14ac:dyDescent="0.3">
      <c r="A4749" t="s">
        <v>12943</v>
      </c>
      <c r="B4749" s="2" t="str">
        <f t="shared" si="224"/>
        <v>5283</v>
      </c>
      <c r="C4749" s="2">
        <f t="shared" si="222"/>
        <v>5283</v>
      </c>
      <c r="D4749" t="str">
        <f>VLOOKUP(C4749,'Cost Centre'!A:B,2,)</f>
        <v>Social Services</v>
      </c>
      <c r="E4749" t="str">
        <f t="shared" si="223"/>
        <v>6</v>
      </c>
      <c r="F4749" t="s">
        <v>12318</v>
      </c>
      <c r="G4749" s="2">
        <v>0</v>
      </c>
      <c r="H4749" s="2">
        <v>0</v>
      </c>
      <c r="I4749" s="2">
        <v>0</v>
      </c>
      <c r="J4749" s="105">
        <f>SUMIF([1]MMM!$A:$A,A4749,[1]MMM!$F:$F)</f>
        <v>0</v>
      </c>
      <c r="K4749" s="2" t="s">
        <v>460</v>
      </c>
      <c r="L4749" s="2">
        <v>0</v>
      </c>
      <c r="M4749" t="s">
        <v>11298</v>
      </c>
      <c r="N4749" t="s">
        <v>12807</v>
      </c>
      <c r="O4749" t="s">
        <v>10962</v>
      </c>
      <c r="P4749" t="s">
        <v>12312</v>
      </c>
    </row>
    <row r="4750" spans="1:16" x14ac:dyDescent="0.3">
      <c r="A4750" t="s">
        <v>12944</v>
      </c>
      <c r="B4750" s="2" t="str">
        <f t="shared" si="224"/>
        <v>5283</v>
      </c>
      <c r="C4750" s="2">
        <f t="shared" si="222"/>
        <v>5283</v>
      </c>
      <c r="D4750" t="str">
        <f>VLOOKUP(C4750,'Cost Centre'!A:B,2,)</f>
        <v>Social Services</v>
      </c>
      <c r="E4750" t="str">
        <f t="shared" si="223"/>
        <v>6</v>
      </c>
      <c r="F4750" t="s">
        <v>12319</v>
      </c>
      <c r="G4750" s="2">
        <v>0</v>
      </c>
      <c r="H4750" s="2">
        <v>0</v>
      </c>
      <c r="I4750" s="2">
        <v>0</v>
      </c>
      <c r="J4750" s="105">
        <f>SUMIF([1]MMM!$A:$A,A4750,[1]MMM!$F:$F)</f>
        <v>0</v>
      </c>
      <c r="K4750" s="2" t="s">
        <v>460</v>
      </c>
      <c r="L4750" s="2">
        <v>0</v>
      </c>
      <c r="M4750" t="s">
        <v>11298</v>
      </c>
      <c r="N4750" t="s">
        <v>12807</v>
      </c>
      <c r="O4750" t="s">
        <v>10962</v>
      </c>
      <c r="P4750" t="s">
        <v>12312</v>
      </c>
    </row>
    <row r="4751" spans="1:16" x14ac:dyDescent="0.3">
      <c r="A4751" t="s">
        <v>12945</v>
      </c>
      <c r="B4751" s="2" t="str">
        <f t="shared" si="224"/>
        <v>5283</v>
      </c>
      <c r="C4751" s="2">
        <f t="shared" si="222"/>
        <v>5283</v>
      </c>
      <c r="D4751" t="str">
        <f>VLOOKUP(C4751,'Cost Centre'!A:B,2,)</f>
        <v>Social Services</v>
      </c>
      <c r="E4751" t="str">
        <f t="shared" si="223"/>
        <v>6</v>
      </c>
      <c r="F4751" t="s">
        <v>12320</v>
      </c>
      <c r="G4751" s="2">
        <v>0</v>
      </c>
      <c r="H4751" s="2">
        <v>0</v>
      </c>
      <c r="I4751" s="2">
        <v>0</v>
      </c>
      <c r="J4751" s="105">
        <f>SUMIF([1]MMM!$A:$A,A4751,[1]MMM!$F:$F)</f>
        <v>0</v>
      </c>
      <c r="K4751" s="2" t="s">
        <v>460</v>
      </c>
      <c r="L4751" s="2">
        <v>0</v>
      </c>
      <c r="M4751" t="s">
        <v>11298</v>
      </c>
      <c r="N4751" t="s">
        <v>12807</v>
      </c>
      <c r="O4751" t="s">
        <v>10962</v>
      </c>
      <c r="P4751" t="s">
        <v>12312</v>
      </c>
    </row>
    <row r="4752" spans="1:16" x14ac:dyDescent="0.3">
      <c r="A4752" t="s">
        <v>12946</v>
      </c>
      <c r="B4752" s="2" t="str">
        <f t="shared" si="224"/>
        <v>5283</v>
      </c>
      <c r="C4752" s="2">
        <f t="shared" si="222"/>
        <v>5283</v>
      </c>
      <c r="D4752" t="str">
        <f>VLOOKUP(C4752,'Cost Centre'!A:B,2,)</f>
        <v>Social Services</v>
      </c>
      <c r="E4752" t="str">
        <f t="shared" si="223"/>
        <v>6</v>
      </c>
      <c r="F4752" t="s">
        <v>12321</v>
      </c>
      <c r="G4752" s="2">
        <v>0</v>
      </c>
      <c r="H4752" s="2">
        <v>0</v>
      </c>
      <c r="I4752" s="2">
        <v>0</v>
      </c>
      <c r="J4752" s="105">
        <f>SUMIF([1]MMM!$A:$A,A4752,[1]MMM!$F:$F)</f>
        <v>0</v>
      </c>
      <c r="K4752" s="2" t="s">
        <v>460</v>
      </c>
      <c r="L4752" s="2">
        <v>0</v>
      </c>
      <c r="M4752" t="s">
        <v>11298</v>
      </c>
      <c r="N4752" t="s">
        <v>12807</v>
      </c>
      <c r="O4752" t="s">
        <v>10962</v>
      </c>
      <c r="P4752" t="s">
        <v>12312</v>
      </c>
    </row>
    <row r="4753" spans="1:16" x14ac:dyDescent="0.3">
      <c r="A4753" t="s">
        <v>12947</v>
      </c>
      <c r="B4753" s="2" t="str">
        <f t="shared" si="224"/>
        <v>5283</v>
      </c>
      <c r="C4753" s="2">
        <f t="shared" si="222"/>
        <v>5283</v>
      </c>
      <c r="D4753" t="str">
        <f>VLOOKUP(C4753,'Cost Centre'!A:B,2,)</f>
        <v>Social Services</v>
      </c>
      <c r="E4753" t="str">
        <f t="shared" si="223"/>
        <v>6</v>
      </c>
      <c r="F4753" t="s">
        <v>12322</v>
      </c>
      <c r="G4753" s="2">
        <v>0</v>
      </c>
      <c r="H4753" s="2">
        <v>0</v>
      </c>
      <c r="I4753" s="2">
        <v>0</v>
      </c>
      <c r="J4753" s="105">
        <f>SUMIF([1]MMM!$A:$A,A4753,[1]MMM!$F:$F)</f>
        <v>0</v>
      </c>
      <c r="K4753" s="2" t="s">
        <v>460</v>
      </c>
      <c r="L4753" s="2">
        <v>0</v>
      </c>
      <c r="M4753" t="s">
        <v>11298</v>
      </c>
      <c r="N4753" t="s">
        <v>12807</v>
      </c>
      <c r="O4753" t="s">
        <v>10962</v>
      </c>
      <c r="P4753" t="s">
        <v>12312</v>
      </c>
    </row>
    <row r="4754" spans="1:16" x14ac:dyDescent="0.3">
      <c r="A4754" t="s">
        <v>12948</v>
      </c>
      <c r="B4754" s="2" t="str">
        <f t="shared" si="224"/>
        <v>5283</v>
      </c>
      <c r="C4754" s="2">
        <f t="shared" si="222"/>
        <v>5283</v>
      </c>
      <c r="D4754" t="str">
        <f>VLOOKUP(C4754,'Cost Centre'!A:B,2,)</f>
        <v>Social Services</v>
      </c>
      <c r="E4754" t="str">
        <f t="shared" si="223"/>
        <v>6</v>
      </c>
      <c r="F4754" t="s">
        <v>12323</v>
      </c>
      <c r="G4754" s="2">
        <v>0</v>
      </c>
      <c r="H4754" s="2">
        <v>0</v>
      </c>
      <c r="I4754" s="2">
        <v>0</v>
      </c>
      <c r="J4754" s="105">
        <f>SUMIF([1]MMM!$A:$A,A4754,[1]MMM!$F:$F)</f>
        <v>0</v>
      </c>
      <c r="K4754" s="2" t="s">
        <v>460</v>
      </c>
      <c r="L4754" s="2">
        <v>0</v>
      </c>
      <c r="M4754" t="s">
        <v>11298</v>
      </c>
      <c r="N4754" t="s">
        <v>12807</v>
      </c>
      <c r="O4754" t="s">
        <v>10962</v>
      </c>
      <c r="P4754" t="s">
        <v>12312</v>
      </c>
    </row>
    <row r="4755" spans="1:16" x14ac:dyDescent="0.3">
      <c r="A4755" t="s">
        <v>12949</v>
      </c>
      <c r="B4755" s="2" t="str">
        <f t="shared" si="224"/>
        <v>5283</v>
      </c>
      <c r="C4755" s="2">
        <f t="shared" si="222"/>
        <v>5283</v>
      </c>
      <c r="D4755" t="str">
        <f>VLOOKUP(C4755,'Cost Centre'!A:B,2,)</f>
        <v>Social Services</v>
      </c>
      <c r="E4755" t="str">
        <f t="shared" si="223"/>
        <v>6</v>
      </c>
      <c r="F4755" t="s">
        <v>12324</v>
      </c>
      <c r="G4755" s="2">
        <v>0</v>
      </c>
      <c r="H4755" s="2">
        <v>0</v>
      </c>
      <c r="I4755" s="2">
        <v>0</v>
      </c>
      <c r="J4755" s="105">
        <f>SUMIF([1]MMM!$A:$A,A4755,[1]MMM!$F:$F)</f>
        <v>0</v>
      </c>
      <c r="K4755" s="2" t="s">
        <v>460</v>
      </c>
      <c r="L4755" s="2">
        <v>0</v>
      </c>
      <c r="M4755" t="s">
        <v>11298</v>
      </c>
      <c r="N4755" t="s">
        <v>12807</v>
      </c>
      <c r="O4755" t="s">
        <v>10962</v>
      </c>
      <c r="P4755" t="s">
        <v>12312</v>
      </c>
    </row>
    <row r="4756" spans="1:16" x14ac:dyDescent="0.3">
      <c r="A4756" t="s">
        <v>12950</v>
      </c>
      <c r="B4756" s="2" t="str">
        <f t="shared" si="224"/>
        <v>5283</v>
      </c>
      <c r="C4756" s="2">
        <f t="shared" si="222"/>
        <v>5283</v>
      </c>
      <c r="D4756" t="str">
        <f>VLOOKUP(C4756,'Cost Centre'!A:B,2,)</f>
        <v>Social Services</v>
      </c>
      <c r="E4756" t="str">
        <f t="shared" si="223"/>
        <v>6</v>
      </c>
      <c r="F4756" t="s">
        <v>12325</v>
      </c>
      <c r="G4756" s="2">
        <v>0</v>
      </c>
      <c r="H4756" s="2">
        <v>0</v>
      </c>
      <c r="I4756" s="2">
        <v>0</v>
      </c>
      <c r="J4756" s="105">
        <f>SUMIF([1]MMM!$A:$A,A4756,[1]MMM!$F:$F)</f>
        <v>0</v>
      </c>
      <c r="K4756" s="2" t="s">
        <v>460</v>
      </c>
      <c r="L4756" s="2">
        <v>0</v>
      </c>
      <c r="M4756" t="s">
        <v>11298</v>
      </c>
      <c r="N4756" t="s">
        <v>12807</v>
      </c>
      <c r="O4756" t="s">
        <v>10962</v>
      </c>
      <c r="P4756" t="s">
        <v>12312</v>
      </c>
    </row>
    <row r="4757" spans="1:16" x14ac:dyDescent="0.3">
      <c r="A4757" t="s">
        <v>12951</v>
      </c>
      <c r="B4757" s="2" t="str">
        <f t="shared" si="224"/>
        <v>5283</v>
      </c>
      <c r="C4757" s="2">
        <f t="shared" si="222"/>
        <v>5283</v>
      </c>
      <c r="D4757" t="str">
        <f>VLOOKUP(C4757,'Cost Centre'!A:B,2,)</f>
        <v>Social Services</v>
      </c>
      <c r="E4757" t="str">
        <f t="shared" si="223"/>
        <v>6</v>
      </c>
      <c r="F4757" t="s">
        <v>12326</v>
      </c>
      <c r="G4757" s="2">
        <v>0</v>
      </c>
      <c r="H4757" s="2">
        <v>0</v>
      </c>
      <c r="I4757" s="2">
        <v>0</v>
      </c>
      <c r="J4757" s="105">
        <f>SUMIF([1]MMM!$A:$A,A4757,[1]MMM!$F:$F)</f>
        <v>0</v>
      </c>
      <c r="K4757" s="2" t="s">
        <v>460</v>
      </c>
      <c r="L4757" s="2">
        <v>0</v>
      </c>
      <c r="M4757" t="s">
        <v>11298</v>
      </c>
      <c r="N4757" t="s">
        <v>12807</v>
      </c>
      <c r="O4757" t="s">
        <v>10962</v>
      </c>
      <c r="P4757" t="s">
        <v>12312</v>
      </c>
    </row>
    <row r="4758" spans="1:16" x14ac:dyDescent="0.3">
      <c r="A4758" t="s">
        <v>12952</v>
      </c>
      <c r="B4758" s="2" t="str">
        <f t="shared" si="224"/>
        <v>5283</v>
      </c>
      <c r="C4758" s="2">
        <f t="shared" si="222"/>
        <v>5283</v>
      </c>
      <c r="D4758" t="str">
        <f>VLOOKUP(C4758,'Cost Centre'!A:B,2,)</f>
        <v>Social Services</v>
      </c>
      <c r="E4758" t="str">
        <f t="shared" si="223"/>
        <v>6</v>
      </c>
      <c r="F4758" t="s">
        <v>12327</v>
      </c>
      <c r="G4758" s="2">
        <v>0</v>
      </c>
      <c r="H4758" s="2">
        <v>0</v>
      </c>
      <c r="I4758" s="2">
        <v>0</v>
      </c>
      <c r="J4758" s="105">
        <f>SUMIF([1]MMM!$A:$A,A4758,[1]MMM!$F:$F)</f>
        <v>0</v>
      </c>
      <c r="K4758" s="2" t="s">
        <v>460</v>
      </c>
      <c r="L4758" s="2">
        <v>0</v>
      </c>
      <c r="M4758" t="s">
        <v>11298</v>
      </c>
      <c r="N4758" t="s">
        <v>12807</v>
      </c>
      <c r="O4758" t="s">
        <v>10962</v>
      </c>
      <c r="P4758" t="s">
        <v>12312</v>
      </c>
    </row>
    <row r="4759" spans="1:16" x14ac:dyDescent="0.3">
      <c r="A4759" t="s">
        <v>12953</v>
      </c>
      <c r="B4759" s="2" t="str">
        <f t="shared" si="224"/>
        <v>5283</v>
      </c>
      <c r="C4759" s="2">
        <f t="shared" si="222"/>
        <v>5283</v>
      </c>
      <c r="D4759" t="str">
        <f>VLOOKUP(C4759,'Cost Centre'!A:B,2,)</f>
        <v>Social Services</v>
      </c>
      <c r="E4759" t="str">
        <f t="shared" si="223"/>
        <v>6</v>
      </c>
      <c r="F4759" t="s">
        <v>12328</v>
      </c>
      <c r="G4759" s="2">
        <v>0</v>
      </c>
      <c r="H4759" s="2">
        <v>0</v>
      </c>
      <c r="I4759" s="2">
        <v>0</v>
      </c>
      <c r="J4759" s="105">
        <f>SUMIF([1]MMM!$A:$A,A4759,[1]MMM!$F:$F)</f>
        <v>0</v>
      </c>
      <c r="K4759" s="2" t="s">
        <v>460</v>
      </c>
      <c r="L4759" s="2">
        <v>0</v>
      </c>
      <c r="M4759" t="s">
        <v>11298</v>
      </c>
      <c r="N4759" t="s">
        <v>12807</v>
      </c>
      <c r="O4759" t="s">
        <v>10962</v>
      </c>
      <c r="P4759" t="s">
        <v>12312</v>
      </c>
    </row>
    <row r="4760" spans="1:16" x14ac:dyDescent="0.3">
      <c r="A4760" t="s">
        <v>12954</v>
      </c>
      <c r="B4760" s="2" t="str">
        <f t="shared" si="224"/>
        <v>5283</v>
      </c>
      <c r="C4760" s="2">
        <f t="shared" si="222"/>
        <v>5283</v>
      </c>
      <c r="D4760" t="str">
        <f>VLOOKUP(C4760,'Cost Centre'!A:B,2,)</f>
        <v>Social Services</v>
      </c>
      <c r="E4760" t="str">
        <f t="shared" si="223"/>
        <v>6</v>
      </c>
      <c r="F4760" t="s">
        <v>11621</v>
      </c>
      <c r="G4760" s="2">
        <v>768270602.29999995</v>
      </c>
      <c r="H4760" s="2">
        <v>0</v>
      </c>
      <c r="I4760" s="2">
        <v>0</v>
      </c>
      <c r="J4760" s="105">
        <f>SUMIF([1]MMM!$A:$A,A4760,[1]MMM!$F:$F)</f>
        <v>768270602.29999995</v>
      </c>
      <c r="K4760" s="2" t="s">
        <v>460</v>
      </c>
      <c r="L4760" s="2">
        <v>0</v>
      </c>
      <c r="M4760" t="s">
        <v>11298</v>
      </c>
      <c r="N4760" t="s">
        <v>12807</v>
      </c>
      <c r="O4760" t="s">
        <v>10962</v>
      </c>
      <c r="P4760" t="s">
        <v>11622</v>
      </c>
    </row>
    <row r="4761" spans="1:16" x14ac:dyDescent="0.3">
      <c r="A4761" t="s">
        <v>12955</v>
      </c>
      <c r="B4761" s="2" t="str">
        <f t="shared" si="224"/>
        <v>5283</v>
      </c>
      <c r="C4761" s="2">
        <f t="shared" si="222"/>
        <v>5283</v>
      </c>
      <c r="D4761" t="str">
        <f>VLOOKUP(C4761,'Cost Centre'!A:B,2,)</f>
        <v>Social Services</v>
      </c>
      <c r="E4761" t="str">
        <f t="shared" si="223"/>
        <v>6</v>
      </c>
      <c r="F4761" t="s">
        <v>3402</v>
      </c>
      <c r="G4761" s="2">
        <v>0</v>
      </c>
      <c r="H4761" s="2">
        <v>0</v>
      </c>
      <c r="I4761" s="2">
        <v>0</v>
      </c>
      <c r="J4761" s="105">
        <f>SUMIF([1]MMM!$A:$A,A4761,[1]MMM!$F:$F)</f>
        <v>0</v>
      </c>
      <c r="K4761" s="2" t="s">
        <v>10</v>
      </c>
      <c r="L4761" s="2">
        <v>0</v>
      </c>
      <c r="M4761" t="s">
        <v>11298</v>
      </c>
      <c r="N4761" t="s">
        <v>12807</v>
      </c>
      <c r="O4761" t="s">
        <v>10962</v>
      </c>
      <c r="P4761" t="s">
        <v>11622</v>
      </c>
    </row>
    <row r="4762" spans="1:16" x14ac:dyDescent="0.3">
      <c r="A4762" t="s">
        <v>12956</v>
      </c>
      <c r="B4762" s="2" t="str">
        <f t="shared" si="224"/>
        <v>5283</v>
      </c>
      <c r="C4762" s="2">
        <f t="shared" si="222"/>
        <v>5283</v>
      </c>
      <c r="D4762" t="str">
        <f>VLOOKUP(C4762,'Cost Centre'!A:B,2,)</f>
        <v>Social Services</v>
      </c>
      <c r="E4762" t="str">
        <f t="shared" si="223"/>
        <v>6</v>
      </c>
      <c r="F4762" t="s">
        <v>683</v>
      </c>
      <c r="G4762" s="2">
        <v>0</v>
      </c>
      <c r="H4762" s="2">
        <v>0</v>
      </c>
      <c r="I4762" s="2">
        <v>0</v>
      </c>
      <c r="J4762" s="105">
        <f>SUMIF([1]MMM!$A:$A,A4762,[1]MMM!$F:$F)</f>
        <v>0</v>
      </c>
      <c r="K4762" s="2" t="s">
        <v>10</v>
      </c>
      <c r="L4762" s="2">
        <v>0</v>
      </c>
      <c r="M4762" t="s">
        <v>11298</v>
      </c>
      <c r="N4762" t="s">
        <v>12807</v>
      </c>
      <c r="O4762" t="s">
        <v>10962</v>
      </c>
      <c r="P4762" t="s">
        <v>11622</v>
      </c>
    </row>
    <row r="4763" spans="1:16" x14ac:dyDescent="0.3">
      <c r="A4763" t="s">
        <v>12957</v>
      </c>
      <c r="B4763" s="2" t="str">
        <f t="shared" si="224"/>
        <v>5283</v>
      </c>
      <c r="C4763" s="2">
        <f t="shared" si="222"/>
        <v>5283</v>
      </c>
      <c r="D4763" t="str">
        <f>VLOOKUP(C4763,'Cost Centre'!A:B,2,)</f>
        <v>Social Services</v>
      </c>
      <c r="E4763" t="str">
        <f t="shared" si="223"/>
        <v>6</v>
      </c>
      <c r="F4763" t="s">
        <v>681</v>
      </c>
      <c r="G4763" s="2">
        <v>0</v>
      </c>
      <c r="H4763" s="2">
        <v>0</v>
      </c>
      <c r="I4763" s="2">
        <v>0</v>
      </c>
      <c r="J4763" s="105">
        <f>SUMIF([1]MMM!$A:$A,A4763,[1]MMM!$F:$F)</f>
        <v>0</v>
      </c>
      <c r="K4763" s="2" t="s">
        <v>10</v>
      </c>
      <c r="L4763" s="2">
        <v>0</v>
      </c>
      <c r="M4763" t="s">
        <v>11298</v>
      </c>
      <c r="N4763" t="s">
        <v>12807</v>
      </c>
      <c r="O4763" t="s">
        <v>10962</v>
      </c>
      <c r="P4763" t="s">
        <v>11622</v>
      </c>
    </row>
    <row r="4764" spans="1:16" x14ac:dyDescent="0.3">
      <c r="A4764" t="s">
        <v>12958</v>
      </c>
      <c r="B4764" s="2" t="str">
        <f t="shared" si="224"/>
        <v>5283</v>
      </c>
      <c r="C4764" s="2">
        <f t="shared" si="222"/>
        <v>5283</v>
      </c>
      <c r="D4764" t="str">
        <f>VLOOKUP(C4764,'Cost Centre'!A:B,2,)</f>
        <v>Social Services</v>
      </c>
      <c r="E4764" t="str">
        <f t="shared" si="223"/>
        <v>6</v>
      </c>
      <c r="F4764" t="s">
        <v>682</v>
      </c>
      <c r="G4764" s="2">
        <v>0</v>
      </c>
      <c r="H4764" s="2">
        <v>0</v>
      </c>
      <c r="I4764" s="2">
        <v>0</v>
      </c>
      <c r="J4764" s="105">
        <f>SUMIF([1]MMM!$A:$A,A4764,[1]MMM!$F:$F)</f>
        <v>0</v>
      </c>
      <c r="K4764" s="2" t="s">
        <v>10</v>
      </c>
      <c r="L4764" s="2">
        <v>0</v>
      </c>
      <c r="M4764" t="s">
        <v>11298</v>
      </c>
      <c r="N4764" t="s">
        <v>12807</v>
      </c>
      <c r="O4764" t="s">
        <v>10962</v>
      </c>
      <c r="P4764" t="s">
        <v>11622</v>
      </c>
    </row>
    <row r="4765" spans="1:16" x14ac:dyDescent="0.3">
      <c r="A4765" t="s">
        <v>12959</v>
      </c>
      <c r="B4765" s="2" t="str">
        <f t="shared" si="224"/>
        <v>5283</v>
      </c>
      <c r="C4765" s="2">
        <f t="shared" si="222"/>
        <v>5283</v>
      </c>
      <c r="D4765" t="str">
        <f>VLOOKUP(C4765,'Cost Centre'!A:B,2,)</f>
        <v>Social Services</v>
      </c>
      <c r="E4765" t="str">
        <f t="shared" si="223"/>
        <v>6</v>
      </c>
      <c r="F4765" t="s">
        <v>683</v>
      </c>
      <c r="G4765" s="2">
        <v>0</v>
      </c>
      <c r="H4765" s="2">
        <v>0</v>
      </c>
      <c r="I4765" s="2">
        <v>0</v>
      </c>
      <c r="J4765" s="105">
        <f>SUMIF([1]MMM!$A:$A,A4765,[1]MMM!$F:$F)</f>
        <v>0</v>
      </c>
      <c r="K4765" s="2" t="s">
        <v>10</v>
      </c>
      <c r="L4765" s="2">
        <v>0</v>
      </c>
      <c r="M4765" t="s">
        <v>11298</v>
      </c>
      <c r="N4765" t="s">
        <v>12807</v>
      </c>
      <c r="O4765" t="s">
        <v>10962</v>
      </c>
      <c r="P4765" t="s">
        <v>11622</v>
      </c>
    </row>
    <row r="4766" spans="1:16" x14ac:dyDescent="0.3">
      <c r="A4766" t="s">
        <v>12960</v>
      </c>
      <c r="B4766" s="2" t="str">
        <f t="shared" si="224"/>
        <v>5283</v>
      </c>
      <c r="C4766" s="2">
        <f t="shared" si="222"/>
        <v>5283</v>
      </c>
      <c r="D4766" t="str">
        <f>VLOOKUP(C4766,'Cost Centre'!A:B,2,)</f>
        <v>Social Services</v>
      </c>
      <c r="E4766" t="str">
        <f t="shared" si="223"/>
        <v>6</v>
      </c>
      <c r="F4766" t="s">
        <v>11624</v>
      </c>
      <c r="G4766" s="2">
        <v>0</v>
      </c>
      <c r="H4766" s="2">
        <v>0</v>
      </c>
      <c r="I4766" s="2">
        <v>0</v>
      </c>
      <c r="J4766" s="105">
        <f>SUMIF([1]MMM!$A:$A,A4766,[1]MMM!$F:$F)</f>
        <v>0</v>
      </c>
      <c r="K4766" s="2" t="s">
        <v>460</v>
      </c>
      <c r="L4766" s="2">
        <v>0</v>
      </c>
      <c r="M4766" t="s">
        <v>11298</v>
      </c>
      <c r="N4766" t="s">
        <v>12807</v>
      </c>
      <c r="O4766" t="s">
        <v>10962</v>
      </c>
      <c r="P4766" t="s">
        <v>11622</v>
      </c>
    </row>
    <row r="4767" spans="1:16" x14ac:dyDescent="0.3">
      <c r="A4767" t="s">
        <v>12961</v>
      </c>
      <c r="B4767" s="2" t="str">
        <f t="shared" si="224"/>
        <v>5283</v>
      </c>
      <c r="C4767" s="2">
        <f t="shared" si="222"/>
        <v>5283</v>
      </c>
      <c r="D4767" t="str">
        <f>VLOOKUP(C4767,'Cost Centre'!A:B,2,)</f>
        <v>Social Services</v>
      </c>
      <c r="E4767" t="str">
        <f t="shared" si="223"/>
        <v>6</v>
      </c>
      <c r="F4767" t="s">
        <v>11625</v>
      </c>
      <c r="G4767" s="2">
        <v>0</v>
      </c>
      <c r="H4767" s="2">
        <v>300176.48</v>
      </c>
      <c r="I4767" s="2">
        <v>0</v>
      </c>
      <c r="J4767" s="105">
        <f>SUMIF([1]MMM!$A:$A,A4767,[1]MMM!$F:$F)</f>
        <v>300176.48</v>
      </c>
      <c r="K4767" s="2" t="s">
        <v>460</v>
      </c>
      <c r="L4767" s="2">
        <v>0</v>
      </c>
      <c r="M4767" t="s">
        <v>11298</v>
      </c>
      <c r="N4767" t="s">
        <v>12807</v>
      </c>
      <c r="O4767" t="s">
        <v>10962</v>
      </c>
      <c r="P4767" t="s">
        <v>11622</v>
      </c>
    </row>
    <row r="4768" spans="1:16" x14ac:dyDescent="0.3">
      <c r="A4768" t="s">
        <v>12962</v>
      </c>
      <c r="B4768" s="2" t="str">
        <f t="shared" si="224"/>
        <v>5283</v>
      </c>
      <c r="C4768" s="2">
        <f t="shared" si="222"/>
        <v>5283</v>
      </c>
      <c r="D4768" t="str">
        <f>VLOOKUP(C4768,'Cost Centre'!A:B,2,)</f>
        <v>Social Services</v>
      </c>
      <c r="E4768" t="str">
        <f t="shared" si="223"/>
        <v>6</v>
      </c>
      <c r="F4768" t="s">
        <v>11626</v>
      </c>
      <c r="G4768" s="2">
        <v>0</v>
      </c>
      <c r="H4768" s="2">
        <v>0</v>
      </c>
      <c r="I4768" s="2">
        <v>0</v>
      </c>
      <c r="J4768" s="105">
        <f>SUMIF([1]MMM!$A:$A,A4768,[1]MMM!$F:$F)</f>
        <v>0</v>
      </c>
      <c r="K4768" s="2" t="s">
        <v>460</v>
      </c>
      <c r="L4768" s="2">
        <v>0</v>
      </c>
      <c r="M4768" t="s">
        <v>11298</v>
      </c>
      <c r="N4768" t="s">
        <v>12807</v>
      </c>
      <c r="O4768" t="s">
        <v>10962</v>
      </c>
      <c r="P4768" t="s">
        <v>11622</v>
      </c>
    </row>
    <row r="4769" spans="1:16" x14ac:dyDescent="0.3">
      <c r="A4769" t="s">
        <v>12963</v>
      </c>
      <c r="B4769" s="2" t="str">
        <f t="shared" si="224"/>
        <v>5283</v>
      </c>
      <c r="C4769" s="2">
        <f t="shared" si="222"/>
        <v>5283</v>
      </c>
      <c r="D4769" t="str">
        <f>VLOOKUP(C4769,'Cost Centre'!A:B,2,)</f>
        <v>Social Services</v>
      </c>
      <c r="E4769" t="str">
        <f t="shared" si="223"/>
        <v>6</v>
      </c>
      <c r="F4769" t="s">
        <v>11627</v>
      </c>
      <c r="G4769" s="2">
        <v>0</v>
      </c>
      <c r="H4769" s="2">
        <v>0</v>
      </c>
      <c r="I4769" s="2">
        <v>-49069.65</v>
      </c>
      <c r="J4769" s="105">
        <f>SUMIF([1]MMM!$A:$A,A4769,[1]MMM!$F:$F)</f>
        <v>-49069.65</v>
      </c>
      <c r="K4769" s="2" t="s">
        <v>460</v>
      </c>
      <c r="L4769" s="2">
        <v>0</v>
      </c>
      <c r="M4769" t="s">
        <v>11298</v>
      </c>
      <c r="N4769" t="s">
        <v>12807</v>
      </c>
      <c r="O4769" t="s">
        <v>10962</v>
      </c>
      <c r="P4769" t="s">
        <v>11622</v>
      </c>
    </row>
    <row r="4770" spans="1:16" x14ac:dyDescent="0.3">
      <c r="A4770" t="s">
        <v>12964</v>
      </c>
      <c r="B4770" s="2" t="str">
        <f t="shared" si="224"/>
        <v>5283</v>
      </c>
      <c r="C4770" s="2">
        <f t="shared" si="222"/>
        <v>5283</v>
      </c>
      <c r="D4770" t="str">
        <f>VLOOKUP(C4770,'Cost Centre'!A:B,2,)</f>
        <v>Social Services</v>
      </c>
      <c r="E4770" t="str">
        <f t="shared" si="223"/>
        <v>6</v>
      </c>
      <c r="F4770" t="s">
        <v>11628</v>
      </c>
      <c r="G4770" s="2">
        <v>0</v>
      </c>
      <c r="H4770" s="2">
        <v>0</v>
      </c>
      <c r="I4770" s="2">
        <v>0</v>
      </c>
      <c r="J4770" s="105">
        <f>SUMIF([1]MMM!$A:$A,A4770,[1]MMM!$F:$F)</f>
        <v>0</v>
      </c>
      <c r="K4770" s="2" t="s">
        <v>460</v>
      </c>
      <c r="L4770" s="2">
        <v>0</v>
      </c>
      <c r="M4770" t="s">
        <v>11298</v>
      </c>
      <c r="N4770" t="s">
        <v>12807</v>
      </c>
      <c r="O4770" t="s">
        <v>10962</v>
      </c>
      <c r="P4770" t="s">
        <v>11622</v>
      </c>
    </row>
    <row r="4771" spans="1:16" x14ac:dyDescent="0.3">
      <c r="A4771" t="s">
        <v>12965</v>
      </c>
      <c r="B4771" s="2" t="str">
        <f t="shared" si="224"/>
        <v>5283</v>
      </c>
      <c r="C4771" s="2">
        <f t="shared" si="222"/>
        <v>5283</v>
      </c>
      <c r="D4771" t="str">
        <f>VLOOKUP(C4771,'Cost Centre'!A:B,2,)</f>
        <v>Social Services</v>
      </c>
      <c r="E4771" t="str">
        <f t="shared" si="223"/>
        <v>6</v>
      </c>
      <c r="F4771" t="s">
        <v>11629</v>
      </c>
      <c r="G4771" s="2">
        <v>0</v>
      </c>
      <c r="H4771" s="2">
        <v>0</v>
      </c>
      <c r="I4771" s="2">
        <v>0</v>
      </c>
      <c r="J4771" s="105">
        <f>SUMIF([1]MMM!$A:$A,A4771,[1]MMM!$F:$F)</f>
        <v>0</v>
      </c>
      <c r="K4771" s="2" t="s">
        <v>460</v>
      </c>
      <c r="L4771" s="2">
        <v>0</v>
      </c>
      <c r="M4771" t="s">
        <v>11298</v>
      </c>
      <c r="N4771" t="s">
        <v>12807</v>
      </c>
      <c r="O4771" t="s">
        <v>10962</v>
      </c>
      <c r="P4771" t="s">
        <v>11622</v>
      </c>
    </row>
    <row r="4772" spans="1:16" x14ac:dyDescent="0.3">
      <c r="A4772" t="s">
        <v>12966</v>
      </c>
      <c r="B4772" s="2" t="str">
        <f t="shared" si="224"/>
        <v>5283</v>
      </c>
      <c r="C4772" s="2">
        <f t="shared" si="222"/>
        <v>5283</v>
      </c>
      <c r="D4772" t="str">
        <f>VLOOKUP(C4772,'Cost Centre'!A:B,2,)</f>
        <v>Social Services</v>
      </c>
      <c r="E4772" t="str">
        <f t="shared" si="223"/>
        <v>6</v>
      </c>
      <c r="F4772" t="s">
        <v>11630</v>
      </c>
      <c r="G4772" s="2">
        <v>-190348704.47999999</v>
      </c>
      <c r="H4772" s="2">
        <v>0</v>
      </c>
      <c r="I4772" s="2">
        <v>0</v>
      </c>
      <c r="J4772" s="105">
        <f>SUMIF([1]MMM!$A:$A,A4772,[1]MMM!$F:$F)</f>
        <v>-190348704.47999999</v>
      </c>
      <c r="K4772" s="2" t="s">
        <v>460</v>
      </c>
      <c r="L4772" s="2">
        <v>0</v>
      </c>
      <c r="M4772" t="s">
        <v>11298</v>
      </c>
      <c r="N4772" t="s">
        <v>12807</v>
      </c>
      <c r="O4772" t="s">
        <v>10962</v>
      </c>
      <c r="P4772" t="s">
        <v>11622</v>
      </c>
    </row>
    <row r="4773" spans="1:16" x14ac:dyDescent="0.3">
      <c r="A4773" t="s">
        <v>12967</v>
      </c>
      <c r="B4773" s="2" t="str">
        <f t="shared" si="224"/>
        <v>5283</v>
      </c>
      <c r="C4773" s="2">
        <f t="shared" si="222"/>
        <v>5283</v>
      </c>
      <c r="D4773" t="str">
        <f>VLOOKUP(C4773,'Cost Centre'!A:B,2,)</f>
        <v>Social Services</v>
      </c>
      <c r="E4773" t="str">
        <f t="shared" si="223"/>
        <v>6</v>
      </c>
      <c r="F4773" t="s">
        <v>11631</v>
      </c>
      <c r="G4773" s="2">
        <v>0</v>
      </c>
      <c r="H4773" s="2">
        <v>12703.13</v>
      </c>
      <c r="I4773" s="2">
        <v>0</v>
      </c>
      <c r="J4773" s="105">
        <f>SUMIF([1]MMM!$A:$A,A4773,[1]MMM!$F:$F)</f>
        <v>12703.13</v>
      </c>
      <c r="K4773" s="2" t="s">
        <v>460</v>
      </c>
      <c r="L4773" s="2">
        <v>0</v>
      </c>
      <c r="M4773" t="s">
        <v>11298</v>
      </c>
      <c r="N4773" t="s">
        <v>12807</v>
      </c>
      <c r="O4773" t="s">
        <v>10962</v>
      </c>
      <c r="P4773" t="s">
        <v>11622</v>
      </c>
    </row>
    <row r="4774" spans="1:16" x14ac:dyDescent="0.3">
      <c r="A4774" t="s">
        <v>12968</v>
      </c>
      <c r="B4774" s="2" t="str">
        <f t="shared" si="224"/>
        <v>5283</v>
      </c>
      <c r="C4774" s="2">
        <f t="shared" si="222"/>
        <v>5283</v>
      </c>
      <c r="D4774" t="str">
        <f>VLOOKUP(C4774,'Cost Centre'!A:B,2,)</f>
        <v>Social Services</v>
      </c>
      <c r="E4774" t="str">
        <f t="shared" si="223"/>
        <v>6</v>
      </c>
      <c r="F4774" t="s">
        <v>11632</v>
      </c>
      <c r="G4774" s="2">
        <v>0</v>
      </c>
      <c r="H4774" s="2">
        <v>0</v>
      </c>
      <c r="I4774" s="2">
        <v>-36653841.060000002</v>
      </c>
      <c r="J4774" s="105">
        <f>SUMIF([1]MMM!$A:$A,A4774,[1]MMM!$F:$F)</f>
        <v>-36653841.060000002</v>
      </c>
      <c r="K4774" s="2" t="s">
        <v>460</v>
      </c>
      <c r="L4774" s="2">
        <v>0</v>
      </c>
      <c r="M4774" t="s">
        <v>11298</v>
      </c>
      <c r="N4774" t="s">
        <v>12807</v>
      </c>
      <c r="O4774" t="s">
        <v>10962</v>
      </c>
      <c r="P4774" t="s">
        <v>11622</v>
      </c>
    </row>
    <row r="4775" spans="1:16" x14ac:dyDescent="0.3">
      <c r="A4775" t="s">
        <v>12969</v>
      </c>
      <c r="B4775" s="2" t="str">
        <f t="shared" si="224"/>
        <v>5283</v>
      </c>
      <c r="C4775" s="2">
        <f t="shared" si="222"/>
        <v>5283</v>
      </c>
      <c r="D4775" t="str">
        <f>VLOOKUP(C4775,'Cost Centre'!A:B,2,)</f>
        <v>Social Services</v>
      </c>
      <c r="E4775" t="str">
        <f t="shared" si="223"/>
        <v>6</v>
      </c>
      <c r="F4775" t="s">
        <v>11633</v>
      </c>
      <c r="G4775" s="2">
        <v>0</v>
      </c>
      <c r="H4775" s="2">
        <v>49068.43</v>
      </c>
      <c r="I4775" s="2">
        <v>0</v>
      </c>
      <c r="J4775" s="105">
        <f>SUMIF([1]MMM!$A:$A,A4775,[1]MMM!$F:$F)</f>
        <v>49068.43</v>
      </c>
      <c r="K4775" s="2" t="s">
        <v>460</v>
      </c>
      <c r="L4775" s="2">
        <v>0</v>
      </c>
      <c r="M4775" t="s">
        <v>11298</v>
      </c>
      <c r="N4775" t="s">
        <v>12807</v>
      </c>
      <c r="O4775" t="s">
        <v>10962</v>
      </c>
      <c r="P4775" t="s">
        <v>11622</v>
      </c>
    </row>
    <row r="4776" spans="1:16" x14ac:dyDescent="0.3">
      <c r="A4776" t="s">
        <v>12970</v>
      </c>
      <c r="B4776" s="2" t="str">
        <f t="shared" si="224"/>
        <v>5283</v>
      </c>
      <c r="C4776" s="2">
        <f t="shared" si="222"/>
        <v>5283</v>
      </c>
      <c r="D4776" t="str">
        <f>VLOOKUP(C4776,'Cost Centre'!A:B,2,)</f>
        <v>Social Services</v>
      </c>
      <c r="E4776" t="str">
        <f t="shared" si="223"/>
        <v>6</v>
      </c>
      <c r="F4776" t="s">
        <v>11634</v>
      </c>
      <c r="G4776" s="2">
        <v>0</v>
      </c>
      <c r="H4776" s="2">
        <v>0</v>
      </c>
      <c r="I4776" s="2">
        <v>0</v>
      </c>
      <c r="J4776" s="105">
        <f>SUMIF([1]MMM!$A:$A,A4776,[1]MMM!$F:$F)</f>
        <v>0</v>
      </c>
      <c r="K4776" s="2" t="s">
        <v>460</v>
      </c>
      <c r="L4776" s="2">
        <v>0</v>
      </c>
      <c r="M4776" t="s">
        <v>11298</v>
      </c>
      <c r="N4776" t="s">
        <v>12807</v>
      </c>
      <c r="O4776" t="s">
        <v>10962</v>
      </c>
      <c r="P4776" t="s">
        <v>11622</v>
      </c>
    </row>
    <row r="4777" spans="1:16" x14ac:dyDescent="0.3">
      <c r="A4777" t="s">
        <v>12971</v>
      </c>
      <c r="B4777" s="2" t="str">
        <f t="shared" si="224"/>
        <v>5283</v>
      </c>
      <c r="C4777" s="2">
        <f t="shared" si="222"/>
        <v>5283</v>
      </c>
      <c r="D4777" t="str">
        <f>VLOOKUP(C4777,'Cost Centre'!A:B,2,)</f>
        <v>Social Services</v>
      </c>
      <c r="E4777" t="str">
        <f t="shared" si="223"/>
        <v>6</v>
      </c>
      <c r="F4777" t="s">
        <v>11635</v>
      </c>
      <c r="G4777" s="2">
        <v>0</v>
      </c>
      <c r="H4777" s="2">
        <v>0</v>
      </c>
      <c r="I4777" s="2">
        <v>0</v>
      </c>
      <c r="J4777" s="105">
        <f>SUMIF([1]MMM!$A:$A,A4777,[1]MMM!$F:$F)</f>
        <v>0</v>
      </c>
      <c r="K4777" s="2" t="s">
        <v>460</v>
      </c>
      <c r="L4777" s="2">
        <v>0</v>
      </c>
      <c r="M4777" t="s">
        <v>11298</v>
      </c>
      <c r="N4777" t="s">
        <v>12807</v>
      </c>
      <c r="O4777" t="s">
        <v>10962</v>
      </c>
      <c r="P4777" t="s">
        <v>11622</v>
      </c>
    </row>
    <row r="4778" spans="1:16" x14ac:dyDescent="0.3">
      <c r="A4778" t="s">
        <v>12972</v>
      </c>
      <c r="B4778" s="2" t="str">
        <f t="shared" si="224"/>
        <v>5283</v>
      </c>
      <c r="C4778" s="2">
        <f t="shared" si="222"/>
        <v>5283</v>
      </c>
      <c r="D4778" t="str">
        <f>VLOOKUP(C4778,'Cost Centre'!A:B,2,)</f>
        <v>Social Services</v>
      </c>
      <c r="E4778" t="str">
        <f t="shared" si="223"/>
        <v>6</v>
      </c>
      <c r="F4778" t="s">
        <v>11636</v>
      </c>
      <c r="G4778" s="2">
        <v>0</v>
      </c>
      <c r="H4778" s="2">
        <v>0</v>
      </c>
      <c r="I4778" s="2">
        <v>0</v>
      </c>
      <c r="J4778" s="105">
        <f>SUMIF([1]MMM!$A:$A,A4778,[1]MMM!$F:$F)</f>
        <v>0</v>
      </c>
      <c r="K4778" s="2" t="s">
        <v>460</v>
      </c>
      <c r="L4778" s="2">
        <v>0</v>
      </c>
      <c r="M4778" t="s">
        <v>11298</v>
      </c>
      <c r="N4778" t="s">
        <v>12807</v>
      </c>
      <c r="O4778" t="s">
        <v>10962</v>
      </c>
      <c r="P4778" t="s">
        <v>11622</v>
      </c>
    </row>
    <row r="4779" spans="1:16" x14ac:dyDescent="0.3">
      <c r="A4779" t="s">
        <v>12973</v>
      </c>
      <c r="B4779" s="2" t="str">
        <f t="shared" si="224"/>
        <v>5283</v>
      </c>
      <c r="C4779" s="2">
        <f t="shared" si="222"/>
        <v>5283</v>
      </c>
      <c r="D4779" t="str">
        <f>VLOOKUP(C4779,'Cost Centre'!A:B,2,)</f>
        <v>Social Services</v>
      </c>
      <c r="E4779" t="str">
        <f t="shared" si="223"/>
        <v>6</v>
      </c>
      <c r="F4779" t="s">
        <v>11637</v>
      </c>
      <c r="G4779" s="2">
        <v>0</v>
      </c>
      <c r="H4779" s="2">
        <v>0</v>
      </c>
      <c r="I4779" s="2">
        <v>0</v>
      </c>
      <c r="J4779" s="105">
        <f>SUMIF([1]MMM!$A:$A,A4779,[1]MMM!$F:$F)</f>
        <v>0</v>
      </c>
      <c r="K4779" s="2" t="s">
        <v>460</v>
      </c>
      <c r="L4779" s="2">
        <v>0</v>
      </c>
      <c r="M4779" t="s">
        <v>11298</v>
      </c>
      <c r="N4779" t="s">
        <v>12807</v>
      </c>
      <c r="O4779" t="s">
        <v>10962</v>
      </c>
      <c r="P4779" t="s">
        <v>11622</v>
      </c>
    </row>
    <row r="4780" spans="1:16" x14ac:dyDescent="0.3">
      <c r="A4780" t="s">
        <v>12974</v>
      </c>
      <c r="B4780" s="2" t="str">
        <f t="shared" si="224"/>
        <v>5283</v>
      </c>
      <c r="C4780" s="2">
        <f t="shared" si="222"/>
        <v>5283</v>
      </c>
      <c r="D4780" t="str">
        <f>VLOOKUP(C4780,'Cost Centre'!A:B,2,)</f>
        <v>Social Services</v>
      </c>
      <c r="E4780" t="str">
        <f t="shared" si="223"/>
        <v>6</v>
      </c>
      <c r="F4780" t="s">
        <v>11638</v>
      </c>
      <c r="G4780" s="2">
        <v>0</v>
      </c>
      <c r="H4780" s="2">
        <v>0</v>
      </c>
      <c r="I4780" s="2">
        <v>0</v>
      </c>
      <c r="J4780" s="105">
        <f>SUMIF([1]MMM!$A:$A,A4780,[1]MMM!$F:$F)</f>
        <v>0</v>
      </c>
      <c r="K4780" s="2" t="s">
        <v>460</v>
      </c>
      <c r="L4780" s="2">
        <v>0</v>
      </c>
      <c r="M4780" t="s">
        <v>11298</v>
      </c>
      <c r="N4780" t="s">
        <v>12807</v>
      </c>
      <c r="O4780" t="s">
        <v>10962</v>
      </c>
      <c r="P4780" t="s">
        <v>11622</v>
      </c>
    </row>
    <row r="4781" spans="1:16" x14ac:dyDescent="0.3">
      <c r="A4781" t="s">
        <v>12975</v>
      </c>
      <c r="B4781" s="2" t="str">
        <f t="shared" si="224"/>
        <v>5283</v>
      </c>
      <c r="C4781" s="2">
        <f t="shared" si="222"/>
        <v>5283</v>
      </c>
      <c r="D4781" t="str">
        <f>VLOOKUP(C4781,'Cost Centre'!A:B,2,)</f>
        <v>Social Services</v>
      </c>
      <c r="E4781" t="str">
        <f t="shared" si="223"/>
        <v>6</v>
      </c>
      <c r="F4781" t="s">
        <v>11009</v>
      </c>
      <c r="G4781" s="2">
        <v>0</v>
      </c>
      <c r="H4781" s="2">
        <v>0</v>
      </c>
      <c r="I4781" s="2">
        <v>0</v>
      </c>
      <c r="J4781" s="105">
        <f>SUMIF([1]MMM!$A:$A,A4781,[1]MMM!$F:$F)</f>
        <v>0</v>
      </c>
      <c r="K4781" s="2" t="s">
        <v>460</v>
      </c>
      <c r="L4781" s="2">
        <v>0</v>
      </c>
      <c r="M4781" t="s">
        <v>11298</v>
      </c>
      <c r="N4781" t="s">
        <v>12807</v>
      </c>
      <c r="O4781" t="s">
        <v>10962</v>
      </c>
      <c r="P4781" t="s">
        <v>11010</v>
      </c>
    </row>
    <row r="4782" spans="1:16" x14ac:dyDescent="0.3">
      <c r="A4782" t="s">
        <v>12976</v>
      </c>
      <c r="B4782" s="2" t="str">
        <f t="shared" si="224"/>
        <v>5283</v>
      </c>
      <c r="C4782" s="2">
        <f t="shared" si="222"/>
        <v>5283</v>
      </c>
      <c r="D4782" t="str">
        <f>VLOOKUP(C4782,'Cost Centre'!A:B,2,)</f>
        <v>Social Services</v>
      </c>
      <c r="E4782" t="str">
        <f t="shared" si="223"/>
        <v>6</v>
      </c>
      <c r="F4782" t="s">
        <v>11011</v>
      </c>
      <c r="G4782" s="2">
        <v>0</v>
      </c>
      <c r="H4782" s="2">
        <v>0</v>
      </c>
      <c r="I4782" s="2">
        <v>0</v>
      </c>
      <c r="J4782" s="105">
        <f>SUMIF([1]MMM!$A:$A,A4782,[1]MMM!$F:$F)</f>
        <v>0</v>
      </c>
      <c r="K4782" s="2" t="s">
        <v>460</v>
      </c>
      <c r="L4782" s="2">
        <v>0</v>
      </c>
      <c r="M4782" t="s">
        <v>11298</v>
      </c>
      <c r="N4782" t="s">
        <v>12807</v>
      </c>
      <c r="O4782" t="s">
        <v>10962</v>
      </c>
      <c r="P4782" t="s">
        <v>11010</v>
      </c>
    </row>
    <row r="4783" spans="1:16" x14ac:dyDescent="0.3">
      <c r="A4783" t="s">
        <v>12977</v>
      </c>
      <c r="B4783" s="2" t="str">
        <f t="shared" si="224"/>
        <v>5283</v>
      </c>
      <c r="C4783" s="2">
        <f t="shared" si="222"/>
        <v>5283</v>
      </c>
      <c r="D4783" t="str">
        <f>VLOOKUP(C4783,'Cost Centre'!A:B,2,)</f>
        <v>Social Services</v>
      </c>
      <c r="E4783" t="str">
        <f t="shared" si="223"/>
        <v>6</v>
      </c>
      <c r="F4783" t="s">
        <v>11012</v>
      </c>
      <c r="G4783" s="2">
        <v>0</v>
      </c>
      <c r="H4783" s="2">
        <v>0</v>
      </c>
      <c r="I4783" s="2">
        <v>0</v>
      </c>
      <c r="J4783" s="105">
        <f>SUMIF([1]MMM!$A:$A,A4783,[1]MMM!$F:$F)</f>
        <v>0</v>
      </c>
      <c r="K4783" s="2" t="s">
        <v>460</v>
      </c>
      <c r="L4783" s="2">
        <v>0</v>
      </c>
      <c r="M4783" t="s">
        <v>11298</v>
      </c>
      <c r="N4783" t="s">
        <v>12807</v>
      </c>
      <c r="O4783" t="s">
        <v>10962</v>
      </c>
      <c r="P4783" t="s">
        <v>11010</v>
      </c>
    </row>
    <row r="4784" spans="1:16" x14ac:dyDescent="0.3">
      <c r="A4784" t="s">
        <v>12978</v>
      </c>
      <c r="B4784" s="2" t="str">
        <f t="shared" si="224"/>
        <v>5283</v>
      </c>
      <c r="C4784" s="2">
        <f t="shared" si="222"/>
        <v>5283</v>
      </c>
      <c r="D4784" t="str">
        <f>VLOOKUP(C4784,'Cost Centre'!A:B,2,)</f>
        <v>Social Services</v>
      </c>
      <c r="E4784" t="str">
        <f t="shared" si="223"/>
        <v>6</v>
      </c>
      <c r="F4784" t="s">
        <v>11013</v>
      </c>
      <c r="G4784" s="2">
        <v>0</v>
      </c>
      <c r="H4784" s="2">
        <v>0</v>
      </c>
      <c r="I4784" s="2">
        <v>0</v>
      </c>
      <c r="J4784" s="105">
        <f>SUMIF([1]MMM!$A:$A,A4784,[1]MMM!$F:$F)</f>
        <v>0</v>
      </c>
      <c r="K4784" s="2" t="s">
        <v>460</v>
      </c>
      <c r="L4784" s="2">
        <v>0</v>
      </c>
      <c r="M4784" t="s">
        <v>11298</v>
      </c>
      <c r="N4784" t="s">
        <v>12807</v>
      </c>
      <c r="O4784" t="s">
        <v>10962</v>
      </c>
      <c r="P4784" t="s">
        <v>11010</v>
      </c>
    </row>
    <row r="4785" spans="1:16" x14ac:dyDescent="0.3">
      <c r="A4785" t="s">
        <v>12979</v>
      </c>
      <c r="B4785" s="2" t="str">
        <f t="shared" si="224"/>
        <v>5283</v>
      </c>
      <c r="C4785" s="2">
        <f t="shared" si="222"/>
        <v>5283</v>
      </c>
      <c r="D4785" t="str">
        <f>VLOOKUP(C4785,'Cost Centre'!A:B,2,)</f>
        <v>Social Services</v>
      </c>
      <c r="E4785" t="str">
        <f t="shared" si="223"/>
        <v>6</v>
      </c>
      <c r="F4785" t="s">
        <v>11014</v>
      </c>
      <c r="G4785" s="2">
        <v>0</v>
      </c>
      <c r="H4785" s="2">
        <v>0</v>
      </c>
      <c r="I4785" s="2">
        <v>0</v>
      </c>
      <c r="J4785" s="105">
        <f>SUMIF([1]MMM!$A:$A,A4785,[1]MMM!$F:$F)</f>
        <v>0</v>
      </c>
      <c r="K4785" s="2" t="s">
        <v>460</v>
      </c>
      <c r="L4785" s="2">
        <v>0</v>
      </c>
      <c r="M4785" t="s">
        <v>11298</v>
      </c>
      <c r="N4785" t="s">
        <v>12807</v>
      </c>
      <c r="O4785" t="s">
        <v>10962</v>
      </c>
      <c r="P4785" t="s">
        <v>11010</v>
      </c>
    </row>
    <row r="4786" spans="1:16" x14ac:dyDescent="0.3">
      <c r="A4786" t="s">
        <v>12980</v>
      </c>
      <c r="B4786" s="2" t="str">
        <f t="shared" si="224"/>
        <v>5283</v>
      </c>
      <c r="C4786" s="2">
        <f t="shared" si="222"/>
        <v>5283</v>
      </c>
      <c r="D4786" t="str">
        <f>VLOOKUP(C4786,'Cost Centre'!A:B,2,)</f>
        <v>Social Services</v>
      </c>
      <c r="E4786" t="str">
        <f t="shared" si="223"/>
        <v>6</v>
      </c>
      <c r="F4786" t="s">
        <v>11015</v>
      </c>
      <c r="G4786" s="2">
        <v>0</v>
      </c>
      <c r="H4786" s="2">
        <v>0</v>
      </c>
      <c r="I4786" s="2">
        <v>0</v>
      </c>
      <c r="J4786" s="105">
        <f>SUMIF([1]MMM!$A:$A,A4786,[1]MMM!$F:$F)</f>
        <v>0</v>
      </c>
      <c r="K4786" s="2" t="s">
        <v>460</v>
      </c>
      <c r="L4786" s="2">
        <v>0</v>
      </c>
      <c r="M4786" t="s">
        <v>11298</v>
      </c>
      <c r="N4786" t="s">
        <v>12807</v>
      </c>
      <c r="O4786" t="s">
        <v>10962</v>
      </c>
      <c r="P4786" t="s">
        <v>11010</v>
      </c>
    </row>
    <row r="4787" spans="1:16" x14ac:dyDescent="0.3">
      <c r="A4787" t="s">
        <v>12981</v>
      </c>
      <c r="B4787" s="2" t="str">
        <f t="shared" si="224"/>
        <v>5283</v>
      </c>
      <c r="C4787" s="2">
        <f t="shared" si="222"/>
        <v>5283</v>
      </c>
      <c r="D4787" t="str">
        <f>VLOOKUP(C4787,'Cost Centre'!A:B,2,)</f>
        <v>Social Services</v>
      </c>
      <c r="E4787" t="str">
        <f t="shared" si="223"/>
        <v>6</v>
      </c>
      <c r="F4787" t="s">
        <v>11016</v>
      </c>
      <c r="G4787" s="2">
        <v>0</v>
      </c>
      <c r="H4787" s="2">
        <v>0</v>
      </c>
      <c r="I4787" s="2">
        <v>0</v>
      </c>
      <c r="J4787" s="105">
        <f>SUMIF([1]MMM!$A:$A,A4787,[1]MMM!$F:$F)</f>
        <v>0</v>
      </c>
      <c r="K4787" s="2" t="s">
        <v>460</v>
      </c>
      <c r="L4787" s="2">
        <v>0</v>
      </c>
      <c r="M4787" t="s">
        <v>11298</v>
      </c>
      <c r="N4787" t="s">
        <v>12807</v>
      </c>
      <c r="O4787" t="s">
        <v>10962</v>
      </c>
      <c r="P4787" t="s">
        <v>11010</v>
      </c>
    </row>
    <row r="4788" spans="1:16" x14ac:dyDescent="0.3">
      <c r="A4788" t="s">
        <v>12982</v>
      </c>
      <c r="B4788" s="2" t="str">
        <f t="shared" si="224"/>
        <v>5283</v>
      </c>
      <c r="C4788" s="2">
        <f t="shared" si="222"/>
        <v>5283</v>
      </c>
      <c r="D4788" t="str">
        <f>VLOOKUP(C4788,'Cost Centre'!A:B,2,)</f>
        <v>Social Services</v>
      </c>
      <c r="E4788" t="str">
        <f t="shared" si="223"/>
        <v>6</v>
      </c>
      <c r="F4788" t="s">
        <v>11017</v>
      </c>
      <c r="G4788" s="2">
        <v>0</v>
      </c>
      <c r="H4788" s="2">
        <v>0</v>
      </c>
      <c r="I4788" s="2">
        <v>0</v>
      </c>
      <c r="J4788" s="105">
        <f>SUMIF([1]MMM!$A:$A,A4788,[1]MMM!$F:$F)</f>
        <v>0</v>
      </c>
      <c r="K4788" s="2" t="s">
        <v>460</v>
      </c>
      <c r="L4788" s="2">
        <v>0</v>
      </c>
      <c r="M4788" t="s">
        <v>11298</v>
      </c>
      <c r="N4788" t="s">
        <v>12807</v>
      </c>
      <c r="O4788" t="s">
        <v>10962</v>
      </c>
      <c r="P4788" t="s">
        <v>11010</v>
      </c>
    </row>
    <row r="4789" spans="1:16" x14ac:dyDescent="0.3">
      <c r="A4789" t="s">
        <v>12983</v>
      </c>
      <c r="B4789" s="2" t="str">
        <f t="shared" si="224"/>
        <v>5283</v>
      </c>
      <c r="C4789" s="2">
        <f t="shared" si="222"/>
        <v>5283</v>
      </c>
      <c r="D4789" t="str">
        <f>VLOOKUP(C4789,'Cost Centre'!A:B,2,)</f>
        <v>Social Services</v>
      </c>
      <c r="E4789" t="str">
        <f t="shared" si="223"/>
        <v>6</v>
      </c>
      <c r="F4789" t="s">
        <v>11018</v>
      </c>
      <c r="G4789" s="2">
        <v>0</v>
      </c>
      <c r="H4789" s="2">
        <v>0</v>
      </c>
      <c r="I4789" s="2">
        <v>0</v>
      </c>
      <c r="J4789" s="105">
        <f>SUMIF([1]MMM!$A:$A,A4789,[1]MMM!$F:$F)</f>
        <v>0</v>
      </c>
      <c r="K4789" s="2" t="s">
        <v>460</v>
      </c>
      <c r="L4789" s="2">
        <v>0</v>
      </c>
      <c r="M4789" t="s">
        <v>11298</v>
      </c>
      <c r="N4789" t="s">
        <v>12807</v>
      </c>
      <c r="O4789" t="s">
        <v>10962</v>
      </c>
      <c r="P4789" t="s">
        <v>11010</v>
      </c>
    </row>
    <row r="4790" spans="1:16" x14ac:dyDescent="0.3">
      <c r="A4790" t="s">
        <v>12984</v>
      </c>
      <c r="B4790" s="2" t="str">
        <f t="shared" si="224"/>
        <v>5283</v>
      </c>
      <c r="C4790" s="2">
        <f t="shared" si="222"/>
        <v>5283</v>
      </c>
      <c r="D4790" t="str">
        <f>VLOOKUP(C4790,'Cost Centre'!A:B,2,)</f>
        <v>Social Services</v>
      </c>
      <c r="E4790" t="str">
        <f t="shared" si="223"/>
        <v>6</v>
      </c>
      <c r="F4790" t="s">
        <v>11019</v>
      </c>
      <c r="G4790" s="2">
        <v>0</v>
      </c>
      <c r="H4790" s="2">
        <v>0</v>
      </c>
      <c r="I4790" s="2">
        <v>0</v>
      </c>
      <c r="J4790" s="105">
        <f>SUMIF([1]MMM!$A:$A,A4790,[1]MMM!$F:$F)</f>
        <v>0</v>
      </c>
      <c r="K4790" s="2" t="s">
        <v>460</v>
      </c>
      <c r="L4790" s="2">
        <v>0</v>
      </c>
      <c r="M4790" t="s">
        <v>11298</v>
      </c>
      <c r="N4790" t="s">
        <v>12807</v>
      </c>
      <c r="O4790" t="s">
        <v>10962</v>
      </c>
      <c r="P4790" t="s">
        <v>11010</v>
      </c>
    </row>
    <row r="4791" spans="1:16" x14ac:dyDescent="0.3">
      <c r="A4791" t="s">
        <v>12985</v>
      </c>
      <c r="B4791" s="2" t="str">
        <f t="shared" si="224"/>
        <v>5283</v>
      </c>
      <c r="C4791" s="2">
        <f t="shared" si="222"/>
        <v>5283</v>
      </c>
      <c r="D4791" t="str">
        <f>VLOOKUP(C4791,'Cost Centre'!A:B,2,)</f>
        <v>Social Services</v>
      </c>
      <c r="E4791" t="str">
        <f t="shared" si="223"/>
        <v>6</v>
      </c>
      <c r="F4791" t="s">
        <v>12795</v>
      </c>
      <c r="G4791" s="2">
        <v>0</v>
      </c>
      <c r="H4791" s="2">
        <v>0</v>
      </c>
      <c r="I4791" s="2">
        <v>0</v>
      </c>
      <c r="J4791" s="105">
        <f>SUMIF([1]MMM!$A:$A,A4791,[1]MMM!$F:$F)</f>
        <v>0</v>
      </c>
      <c r="K4791" s="2" t="s">
        <v>460</v>
      </c>
      <c r="L4791" s="2">
        <v>0</v>
      </c>
      <c r="M4791" t="s">
        <v>11298</v>
      </c>
      <c r="N4791" t="s">
        <v>12807</v>
      </c>
      <c r="O4791" t="s">
        <v>10962</v>
      </c>
      <c r="P4791" t="s">
        <v>11318</v>
      </c>
    </row>
    <row r="4792" spans="1:16" x14ac:dyDescent="0.3">
      <c r="A4792" t="s">
        <v>12986</v>
      </c>
      <c r="B4792" s="2" t="str">
        <f t="shared" si="224"/>
        <v>5283</v>
      </c>
      <c r="C4792" s="2">
        <f t="shared" si="222"/>
        <v>5283</v>
      </c>
      <c r="D4792" t="str">
        <f>VLOOKUP(C4792,'Cost Centre'!A:B,2,)</f>
        <v>Social Services</v>
      </c>
      <c r="E4792" t="str">
        <f t="shared" si="223"/>
        <v>6</v>
      </c>
      <c r="F4792" t="s">
        <v>12797</v>
      </c>
      <c r="G4792" s="2">
        <v>0</v>
      </c>
      <c r="H4792" s="2">
        <v>0</v>
      </c>
      <c r="I4792" s="2">
        <v>0</v>
      </c>
      <c r="J4792" s="105">
        <f>SUMIF([1]MMM!$A:$A,A4792,[1]MMM!$F:$F)</f>
        <v>0</v>
      </c>
      <c r="K4792" s="2" t="s">
        <v>460</v>
      </c>
      <c r="L4792" s="2">
        <v>0</v>
      </c>
      <c r="M4792" t="s">
        <v>11298</v>
      </c>
      <c r="N4792" t="s">
        <v>12807</v>
      </c>
      <c r="O4792" t="s">
        <v>10962</v>
      </c>
      <c r="P4792" t="s">
        <v>11318</v>
      </c>
    </row>
    <row r="4793" spans="1:16" x14ac:dyDescent="0.3">
      <c r="A4793" t="s">
        <v>12987</v>
      </c>
      <c r="B4793" s="2" t="str">
        <f t="shared" si="224"/>
        <v>5283</v>
      </c>
      <c r="C4793" s="2">
        <f t="shared" si="222"/>
        <v>5283</v>
      </c>
      <c r="D4793" t="str">
        <f>VLOOKUP(C4793,'Cost Centre'!A:B,2,)</f>
        <v>Social Services</v>
      </c>
      <c r="E4793" t="str">
        <f t="shared" si="223"/>
        <v>6</v>
      </c>
      <c r="F4793" t="s">
        <v>12799</v>
      </c>
      <c r="G4793" s="2">
        <v>0</v>
      </c>
      <c r="H4793" s="2">
        <v>0</v>
      </c>
      <c r="I4793" s="2">
        <v>0</v>
      </c>
      <c r="J4793" s="105">
        <f>SUMIF([1]MMM!$A:$A,A4793,[1]MMM!$F:$F)</f>
        <v>0</v>
      </c>
      <c r="K4793" s="2" t="s">
        <v>460</v>
      </c>
      <c r="L4793" s="2">
        <v>0</v>
      </c>
      <c r="M4793" t="s">
        <v>11298</v>
      </c>
      <c r="N4793" t="s">
        <v>12807</v>
      </c>
      <c r="O4793" t="s">
        <v>10962</v>
      </c>
      <c r="P4793" t="s">
        <v>11318</v>
      </c>
    </row>
    <row r="4794" spans="1:16" x14ac:dyDescent="0.3">
      <c r="A4794" t="s">
        <v>12988</v>
      </c>
      <c r="B4794" s="2" t="str">
        <f t="shared" si="224"/>
        <v>5283</v>
      </c>
      <c r="C4794" s="2">
        <f t="shared" si="222"/>
        <v>5283</v>
      </c>
      <c r="D4794" t="str">
        <f>VLOOKUP(C4794,'Cost Centre'!A:B,2,)</f>
        <v>Social Services</v>
      </c>
      <c r="E4794" t="str">
        <f t="shared" si="223"/>
        <v>8</v>
      </c>
      <c r="F4794" t="s">
        <v>462</v>
      </c>
      <c r="G4794" s="2">
        <v>-236481359.43000001</v>
      </c>
      <c r="H4794" s="2">
        <v>0</v>
      </c>
      <c r="I4794" s="2">
        <v>0</v>
      </c>
      <c r="J4794" s="105">
        <f>SUMIF([1]MMM!$A:$A,A4794,[1]MMM!$F:$F)</f>
        <v>-236481359.43000001</v>
      </c>
      <c r="K4794" s="2" t="s">
        <v>460</v>
      </c>
      <c r="L4794" s="2">
        <v>0</v>
      </c>
      <c r="M4794" t="s">
        <v>11298</v>
      </c>
      <c r="N4794" t="s">
        <v>12807</v>
      </c>
      <c r="O4794" t="s">
        <v>10916</v>
      </c>
      <c r="P4794" t="s">
        <v>10917</v>
      </c>
    </row>
    <row r="4795" spans="1:16" x14ac:dyDescent="0.3">
      <c r="A4795" t="s">
        <v>12989</v>
      </c>
      <c r="B4795" s="2" t="str">
        <f t="shared" si="224"/>
        <v>5283</v>
      </c>
      <c r="C4795" s="2">
        <f t="shared" si="222"/>
        <v>5283</v>
      </c>
      <c r="D4795" t="str">
        <f>VLOOKUP(C4795,'Cost Centre'!A:B,2,)</f>
        <v>Social Services</v>
      </c>
      <c r="E4795" t="str">
        <f t="shared" si="223"/>
        <v>8</v>
      </c>
      <c r="F4795" t="s">
        <v>464</v>
      </c>
      <c r="G4795" s="2">
        <v>0</v>
      </c>
      <c r="H4795" s="2">
        <v>0</v>
      </c>
      <c r="I4795" s="2">
        <v>0</v>
      </c>
      <c r="J4795" s="105">
        <f>SUMIF([1]MMM!$A:$A,A4795,[1]MMM!$F:$F)</f>
        <v>0</v>
      </c>
      <c r="K4795" s="2" t="s">
        <v>460</v>
      </c>
      <c r="L4795" s="2">
        <v>0</v>
      </c>
      <c r="M4795" t="s">
        <v>11298</v>
      </c>
      <c r="N4795" t="s">
        <v>12807</v>
      </c>
      <c r="O4795" t="s">
        <v>10916</v>
      </c>
      <c r="P4795" t="s">
        <v>10917</v>
      </c>
    </row>
    <row r="4796" spans="1:16" x14ac:dyDescent="0.3">
      <c r="A4796" t="s">
        <v>12990</v>
      </c>
      <c r="B4796" s="2" t="str">
        <f t="shared" si="224"/>
        <v>5283</v>
      </c>
      <c r="C4796" s="2">
        <f t="shared" si="222"/>
        <v>5283</v>
      </c>
      <c r="D4796" t="str">
        <f>VLOOKUP(C4796,'Cost Centre'!A:B,2,)</f>
        <v>Social Services</v>
      </c>
      <c r="E4796" t="str">
        <f t="shared" si="223"/>
        <v>8</v>
      </c>
      <c r="F4796" t="s">
        <v>466</v>
      </c>
      <c r="G4796" s="2">
        <v>0</v>
      </c>
      <c r="H4796" s="2">
        <v>0</v>
      </c>
      <c r="I4796" s="2">
        <v>0</v>
      </c>
      <c r="J4796" s="105">
        <f>SUMIF([1]MMM!$A:$A,A4796,[1]MMM!$F:$F)</f>
        <v>0</v>
      </c>
      <c r="K4796" s="2" t="s">
        <v>460</v>
      </c>
      <c r="L4796" s="2">
        <v>0</v>
      </c>
      <c r="M4796" t="s">
        <v>11298</v>
      </c>
      <c r="N4796" t="s">
        <v>12807</v>
      </c>
      <c r="O4796" t="s">
        <v>10916</v>
      </c>
      <c r="P4796" t="s">
        <v>10917</v>
      </c>
    </row>
    <row r="4797" spans="1:16" x14ac:dyDescent="0.3">
      <c r="A4797" t="s">
        <v>12991</v>
      </c>
      <c r="B4797" s="2" t="str">
        <f t="shared" si="224"/>
        <v>5283</v>
      </c>
      <c r="C4797" s="2">
        <f t="shared" si="222"/>
        <v>5283</v>
      </c>
      <c r="D4797" t="str">
        <f>VLOOKUP(C4797,'Cost Centre'!A:B,2,)</f>
        <v>Social Services</v>
      </c>
      <c r="E4797" t="str">
        <f t="shared" si="223"/>
        <v>8</v>
      </c>
      <c r="F4797" t="s">
        <v>468</v>
      </c>
      <c r="G4797" s="2">
        <v>0</v>
      </c>
      <c r="H4797" s="2">
        <v>41668025.07</v>
      </c>
      <c r="I4797" s="2">
        <v>0</v>
      </c>
      <c r="J4797" s="105">
        <f>SUMIF([1]MMM!$A:$A,A4797,[1]MMM!$F:$F)</f>
        <v>41668025.07</v>
      </c>
      <c r="K4797" s="2" t="s">
        <v>460</v>
      </c>
      <c r="L4797" s="2">
        <v>0</v>
      </c>
      <c r="M4797" t="s">
        <v>11298</v>
      </c>
      <c r="N4797" t="s">
        <v>12807</v>
      </c>
      <c r="O4797" t="s">
        <v>10916</v>
      </c>
      <c r="P4797" t="s">
        <v>10917</v>
      </c>
    </row>
    <row r="4798" spans="1:16" x14ac:dyDescent="0.3">
      <c r="A4798" t="s">
        <v>12992</v>
      </c>
      <c r="B4798" s="2" t="str">
        <f t="shared" si="224"/>
        <v>5283</v>
      </c>
      <c r="C4798" s="2">
        <f t="shared" si="222"/>
        <v>5283</v>
      </c>
      <c r="D4798" t="str">
        <f>VLOOKUP(C4798,'Cost Centre'!A:B,2,)</f>
        <v>Social Services</v>
      </c>
      <c r="E4798" t="str">
        <f t="shared" si="223"/>
        <v>8</v>
      </c>
      <c r="F4798" t="s">
        <v>470</v>
      </c>
      <c r="G4798" s="2">
        <v>0</v>
      </c>
      <c r="H4798" s="2">
        <v>0</v>
      </c>
      <c r="I4798" s="2">
        <v>0</v>
      </c>
      <c r="J4798" s="105">
        <f>SUMIF([1]MMM!$A:$A,A4798,[1]MMM!$F:$F)</f>
        <v>0</v>
      </c>
      <c r="K4798" s="2" t="s">
        <v>460</v>
      </c>
      <c r="L4798" s="2">
        <v>0</v>
      </c>
      <c r="M4798" t="s">
        <v>11298</v>
      </c>
      <c r="N4798" t="s">
        <v>12807</v>
      </c>
      <c r="O4798" t="s">
        <v>10916</v>
      </c>
      <c r="P4798" t="s">
        <v>10917</v>
      </c>
    </row>
    <row r="4799" spans="1:16" x14ac:dyDescent="0.3">
      <c r="A4799" t="s">
        <v>12993</v>
      </c>
      <c r="B4799" s="2" t="str">
        <f t="shared" si="224"/>
        <v>5283</v>
      </c>
      <c r="C4799" s="2">
        <f t="shared" si="222"/>
        <v>5283</v>
      </c>
      <c r="D4799" t="str">
        <f>VLOOKUP(C4799,'Cost Centre'!A:B,2,)</f>
        <v>Social Services</v>
      </c>
      <c r="E4799" t="str">
        <f t="shared" si="223"/>
        <v>8</v>
      </c>
      <c r="F4799" t="s">
        <v>2159</v>
      </c>
      <c r="G4799" s="2">
        <v>0</v>
      </c>
      <c r="H4799" s="2">
        <v>0</v>
      </c>
      <c r="I4799" s="2">
        <v>0</v>
      </c>
      <c r="J4799" s="105">
        <f>SUMIF([1]MMM!$A:$A,A4799,[1]MMM!$F:$F)</f>
        <v>0</v>
      </c>
      <c r="K4799" s="2" t="s">
        <v>460</v>
      </c>
      <c r="L4799" s="2">
        <v>0</v>
      </c>
      <c r="M4799" t="s">
        <v>11298</v>
      </c>
      <c r="N4799" t="s">
        <v>12807</v>
      </c>
      <c r="O4799" t="s">
        <v>10916</v>
      </c>
      <c r="P4799" t="s">
        <v>10917</v>
      </c>
    </row>
    <row r="4800" spans="1:16" x14ac:dyDescent="0.3">
      <c r="A4800" t="s">
        <v>4979</v>
      </c>
      <c r="B4800" s="2" t="str">
        <f t="shared" si="224"/>
        <v>5401</v>
      </c>
      <c r="C4800" s="2">
        <f t="shared" si="222"/>
        <v>5401</v>
      </c>
      <c r="D4800" t="str">
        <f>VLOOKUP(C4800,'Cost Centre'!A:B,2,)</f>
        <v>Social Services</v>
      </c>
      <c r="E4800" t="str">
        <f t="shared" si="223"/>
        <v>2</v>
      </c>
      <c r="F4800" t="s">
        <v>48</v>
      </c>
      <c r="G4800" s="2">
        <v>0</v>
      </c>
      <c r="H4800" s="2">
        <v>2869649.77</v>
      </c>
      <c r="I4800" s="2">
        <v>0</v>
      </c>
      <c r="J4800" s="105">
        <f>SUMIF([1]MMM!$A:$A,A4800,[1]MMM!$F:$F)</f>
        <v>2869649.77</v>
      </c>
      <c r="K4800" s="2" t="s">
        <v>10</v>
      </c>
      <c r="L4800" s="2">
        <v>2869649</v>
      </c>
      <c r="M4800" t="s">
        <v>11298</v>
      </c>
      <c r="N4800" t="s">
        <v>12994</v>
      </c>
      <c r="O4800" t="s">
        <v>10871</v>
      </c>
      <c r="P4800" t="s">
        <v>10875</v>
      </c>
    </row>
    <row r="4801" spans="1:16" x14ac:dyDescent="0.3">
      <c r="A4801" t="s">
        <v>4980</v>
      </c>
      <c r="B4801" s="2" t="str">
        <f t="shared" si="224"/>
        <v>5401</v>
      </c>
      <c r="C4801" s="2">
        <f t="shared" si="222"/>
        <v>5401</v>
      </c>
      <c r="D4801" t="str">
        <f>VLOOKUP(C4801,'Cost Centre'!A:B,2,)</f>
        <v>Social Services</v>
      </c>
      <c r="E4801" t="str">
        <f t="shared" si="223"/>
        <v>2</v>
      </c>
      <c r="F4801" t="s">
        <v>49</v>
      </c>
      <c r="G4801" s="2">
        <v>0</v>
      </c>
      <c r="H4801" s="2">
        <v>0</v>
      </c>
      <c r="I4801" s="2">
        <v>0</v>
      </c>
      <c r="J4801" s="105">
        <f>SUMIF([1]MMM!$A:$A,A4801,[1]MMM!$F:$F)</f>
        <v>0</v>
      </c>
      <c r="K4801" s="2" t="s">
        <v>10</v>
      </c>
      <c r="L4801" s="2">
        <v>0</v>
      </c>
      <c r="M4801" t="s">
        <v>11298</v>
      </c>
      <c r="N4801" t="s">
        <v>12994</v>
      </c>
      <c r="O4801" t="s">
        <v>10871</v>
      </c>
      <c r="P4801" t="s">
        <v>10875</v>
      </c>
    </row>
    <row r="4802" spans="1:16" x14ac:dyDescent="0.3">
      <c r="A4802" t="s">
        <v>4981</v>
      </c>
      <c r="B4802" s="2" t="str">
        <f t="shared" si="224"/>
        <v>5401</v>
      </c>
      <c r="C4802" s="2">
        <f t="shared" ref="C4802:C4865" si="225">VALUE(B4802)</f>
        <v>5401</v>
      </c>
      <c r="D4802" t="str">
        <f>VLOOKUP(C4802,'Cost Centre'!A:B,2,)</f>
        <v>Social Services</v>
      </c>
      <c r="E4802" t="str">
        <f t="shared" ref="E4802:E4865" si="226">MID(A4802,5,1)</f>
        <v>2</v>
      </c>
      <c r="F4802" t="s">
        <v>51</v>
      </c>
      <c r="G4802" s="2">
        <v>0</v>
      </c>
      <c r="H4802" s="2">
        <v>20400</v>
      </c>
      <c r="I4802" s="2">
        <v>0</v>
      </c>
      <c r="J4802" s="105">
        <f>SUMIF([1]MMM!$A:$A,A4802,[1]MMM!$F:$F)</f>
        <v>20400</v>
      </c>
      <c r="K4802" s="2" t="s">
        <v>10</v>
      </c>
      <c r="L4802" s="2">
        <v>20400</v>
      </c>
      <c r="M4802" t="s">
        <v>11298</v>
      </c>
      <c r="N4802" t="s">
        <v>12994</v>
      </c>
      <c r="O4802" t="s">
        <v>10871</v>
      </c>
      <c r="P4802" t="s">
        <v>10875</v>
      </c>
    </row>
    <row r="4803" spans="1:16" x14ac:dyDescent="0.3">
      <c r="A4803" t="s">
        <v>4982</v>
      </c>
      <c r="B4803" s="2" t="str">
        <f t="shared" ref="B4803:B4866" si="227">MID(A4803,1,4)</f>
        <v>5401</v>
      </c>
      <c r="C4803" s="2">
        <f t="shared" si="225"/>
        <v>5401</v>
      </c>
      <c r="D4803" t="str">
        <f>VLOOKUP(C4803,'Cost Centre'!A:B,2,)</f>
        <v>Social Services</v>
      </c>
      <c r="E4803" t="str">
        <f t="shared" si="226"/>
        <v>2</v>
      </c>
      <c r="F4803" t="s">
        <v>52</v>
      </c>
      <c r="G4803" s="2">
        <v>0</v>
      </c>
      <c r="H4803" s="2">
        <v>30685.32</v>
      </c>
      <c r="I4803" s="2">
        <v>0</v>
      </c>
      <c r="J4803" s="105">
        <f>SUMIF([1]MMM!$A:$A,A4803,[1]MMM!$F:$F)</f>
        <v>30685.32</v>
      </c>
      <c r="K4803" s="2" t="s">
        <v>10</v>
      </c>
      <c r="L4803" s="2">
        <v>30687</v>
      </c>
      <c r="M4803" t="s">
        <v>11298</v>
      </c>
      <c r="N4803" t="s">
        <v>12994</v>
      </c>
      <c r="O4803" t="s">
        <v>10871</v>
      </c>
      <c r="P4803" t="s">
        <v>10875</v>
      </c>
    </row>
    <row r="4804" spans="1:16" x14ac:dyDescent="0.3">
      <c r="A4804" t="s">
        <v>4983</v>
      </c>
      <c r="B4804" s="2" t="str">
        <f t="shared" si="227"/>
        <v>5401</v>
      </c>
      <c r="C4804" s="2">
        <f t="shared" si="225"/>
        <v>5401</v>
      </c>
      <c r="D4804" t="str">
        <f>VLOOKUP(C4804,'Cost Centre'!A:B,2,)</f>
        <v>Social Services</v>
      </c>
      <c r="E4804" t="str">
        <f t="shared" si="226"/>
        <v>2</v>
      </c>
      <c r="F4804" t="s">
        <v>53</v>
      </c>
      <c r="G4804" s="2">
        <v>0</v>
      </c>
      <c r="H4804" s="2">
        <v>0</v>
      </c>
      <c r="I4804" s="2">
        <v>0</v>
      </c>
      <c r="J4804" s="105">
        <f>SUMIF([1]MMM!$A:$A,A4804,[1]MMM!$F:$F)</f>
        <v>0</v>
      </c>
      <c r="K4804" s="2" t="s">
        <v>10</v>
      </c>
      <c r="L4804" s="2">
        <v>0</v>
      </c>
      <c r="M4804" t="s">
        <v>11298</v>
      </c>
      <c r="N4804" t="s">
        <v>12994</v>
      </c>
      <c r="O4804" t="s">
        <v>10871</v>
      </c>
      <c r="P4804" t="s">
        <v>10875</v>
      </c>
    </row>
    <row r="4805" spans="1:16" x14ac:dyDescent="0.3">
      <c r="A4805" t="s">
        <v>4984</v>
      </c>
      <c r="B4805" s="2" t="str">
        <f t="shared" si="227"/>
        <v>5401</v>
      </c>
      <c r="C4805" s="2">
        <f t="shared" si="225"/>
        <v>5401</v>
      </c>
      <c r="D4805" t="str">
        <f>VLOOKUP(C4805,'Cost Centre'!A:B,2,)</f>
        <v>Social Services</v>
      </c>
      <c r="E4805" t="str">
        <f t="shared" si="226"/>
        <v>2</v>
      </c>
      <c r="F4805" t="s">
        <v>55</v>
      </c>
      <c r="G4805" s="2">
        <v>0</v>
      </c>
      <c r="H4805" s="2">
        <v>521190.46</v>
      </c>
      <c r="I4805" s="2">
        <v>0</v>
      </c>
      <c r="J4805" s="105">
        <f>SUMIF([1]MMM!$A:$A,A4805,[1]MMM!$F:$F)</f>
        <v>520858.96</v>
      </c>
      <c r="K4805" s="2" t="s">
        <v>10</v>
      </c>
      <c r="L4805" s="2">
        <v>522667</v>
      </c>
      <c r="M4805" t="s">
        <v>11298</v>
      </c>
      <c r="N4805" t="s">
        <v>12994</v>
      </c>
      <c r="O4805" t="s">
        <v>10871</v>
      </c>
      <c r="P4805" t="s">
        <v>10875</v>
      </c>
    </row>
    <row r="4806" spans="1:16" x14ac:dyDescent="0.3">
      <c r="A4806" t="s">
        <v>4985</v>
      </c>
      <c r="B4806" s="2" t="str">
        <f t="shared" si="227"/>
        <v>5401</v>
      </c>
      <c r="C4806" s="2">
        <f t="shared" si="225"/>
        <v>5401</v>
      </c>
      <c r="D4806" t="str">
        <f>VLOOKUP(C4806,'Cost Centre'!A:B,2,)</f>
        <v>Social Services</v>
      </c>
      <c r="E4806" t="str">
        <f t="shared" si="226"/>
        <v>2</v>
      </c>
      <c r="F4806" t="s">
        <v>56</v>
      </c>
      <c r="G4806" s="2">
        <v>0</v>
      </c>
      <c r="H4806" s="2">
        <v>0</v>
      </c>
      <c r="I4806" s="2">
        <v>0</v>
      </c>
      <c r="J4806" s="105">
        <f>SUMIF([1]MMM!$A:$A,A4806,[1]MMM!$F:$F)</f>
        <v>0</v>
      </c>
      <c r="K4806" s="2" t="s">
        <v>10</v>
      </c>
      <c r="L4806" s="2">
        <v>0</v>
      </c>
      <c r="M4806" t="s">
        <v>11298</v>
      </c>
      <c r="N4806" t="s">
        <v>12994</v>
      </c>
      <c r="O4806" t="s">
        <v>10871</v>
      </c>
      <c r="P4806" t="s">
        <v>10875</v>
      </c>
    </row>
    <row r="4807" spans="1:16" x14ac:dyDescent="0.3">
      <c r="A4807" t="s">
        <v>4986</v>
      </c>
      <c r="B4807" s="2" t="str">
        <f t="shared" si="227"/>
        <v>5401</v>
      </c>
      <c r="C4807" s="2">
        <f t="shared" si="225"/>
        <v>5401</v>
      </c>
      <c r="D4807" t="str">
        <f>VLOOKUP(C4807,'Cost Centre'!A:B,2,)</f>
        <v>Social Services</v>
      </c>
      <c r="E4807" t="str">
        <f t="shared" si="226"/>
        <v>2</v>
      </c>
      <c r="F4807" t="s">
        <v>59</v>
      </c>
      <c r="G4807" s="2">
        <v>0</v>
      </c>
      <c r="H4807" s="2">
        <v>0</v>
      </c>
      <c r="I4807" s="2">
        <v>0</v>
      </c>
      <c r="J4807" s="105">
        <f>SUMIF([1]MMM!$A:$A,A4807,[1]MMM!$F:$F)</f>
        <v>0</v>
      </c>
      <c r="K4807" s="2" t="s">
        <v>10</v>
      </c>
      <c r="L4807" s="2">
        <v>0</v>
      </c>
      <c r="M4807" t="s">
        <v>11298</v>
      </c>
      <c r="N4807" t="s">
        <v>12994</v>
      </c>
      <c r="O4807" t="s">
        <v>10871</v>
      </c>
      <c r="P4807" t="s">
        <v>10875</v>
      </c>
    </row>
    <row r="4808" spans="1:16" x14ac:dyDescent="0.3">
      <c r="A4808" t="s">
        <v>4987</v>
      </c>
      <c r="B4808" s="2" t="str">
        <f t="shared" si="227"/>
        <v>5401</v>
      </c>
      <c r="C4808" s="2">
        <f t="shared" si="225"/>
        <v>5401</v>
      </c>
      <c r="D4808" t="str">
        <f>VLOOKUP(C4808,'Cost Centre'!A:B,2,)</f>
        <v>Social Services</v>
      </c>
      <c r="E4808" t="str">
        <f t="shared" si="226"/>
        <v>2</v>
      </c>
      <c r="F4808" t="s">
        <v>60</v>
      </c>
      <c r="G4808" s="2">
        <v>0</v>
      </c>
      <c r="H4808" s="2">
        <v>0.01</v>
      </c>
      <c r="I4808" s="2">
        <v>0</v>
      </c>
      <c r="J4808" s="105">
        <f>SUMIF([1]MMM!$A:$A,A4808,[1]MMM!$F:$F)</f>
        <v>0.01</v>
      </c>
      <c r="K4808" s="2" t="s">
        <v>10</v>
      </c>
      <c r="L4808" s="2">
        <v>2</v>
      </c>
      <c r="M4808" t="s">
        <v>11298</v>
      </c>
      <c r="N4808" t="s">
        <v>12994</v>
      </c>
      <c r="O4808" t="s">
        <v>10871</v>
      </c>
      <c r="P4808" t="s">
        <v>10875</v>
      </c>
    </row>
    <row r="4809" spans="1:16" x14ac:dyDescent="0.3">
      <c r="A4809" t="s">
        <v>4988</v>
      </c>
      <c r="B4809" s="2" t="str">
        <f t="shared" si="227"/>
        <v>5401</v>
      </c>
      <c r="C4809" s="2">
        <f t="shared" si="225"/>
        <v>5401</v>
      </c>
      <c r="D4809" t="str">
        <f>VLOOKUP(C4809,'Cost Centre'!A:B,2,)</f>
        <v>Social Services</v>
      </c>
      <c r="E4809" t="str">
        <f t="shared" si="226"/>
        <v>2</v>
      </c>
      <c r="F4809" t="s">
        <v>61</v>
      </c>
      <c r="G4809" s="2">
        <v>0</v>
      </c>
      <c r="H4809" s="2">
        <v>236422.38</v>
      </c>
      <c r="I4809" s="2">
        <v>0</v>
      </c>
      <c r="J4809" s="105">
        <f>SUMIF([1]MMM!$A:$A,A4809,[1]MMM!$F:$F)</f>
        <v>236422.38</v>
      </c>
      <c r="K4809" s="2" t="s">
        <v>10</v>
      </c>
      <c r="L4809" s="2">
        <v>270977</v>
      </c>
      <c r="M4809" t="s">
        <v>11298</v>
      </c>
      <c r="N4809" t="s">
        <v>12994</v>
      </c>
      <c r="O4809" t="s">
        <v>10871</v>
      </c>
      <c r="P4809" t="s">
        <v>10875</v>
      </c>
    </row>
    <row r="4810" spans="1:16" x14ac:dyDescent="0.3">
      <c r="A4810" t="s">
        <v>4989</v>
      </c>
      <c r="B4810" s="2" t="str">
        <f t="shared" si="227"/>
        <v>5401</v>
      </c>
      <c r="C4810" s="2">
        <f t="shared" si="225"/>
        <v>5401</v>
      </c>
      <c r="D4810" t="str">
        <f>VLOOKUP(C4810,'Cost Centre'!A:B,2,)</f>
        <v>Social Services</v>
      </c>
      <c r="E4810" t="str">
        <f t="shared" si="226"/>
        <v>2</v>
      </c>
      <c r="F4810" t="s">
        <v>62</v>
      </c>
      <c r="G4810" s="2">
        <v>0</v>
      </c>
      <c r="H4810" s="2">
        <v>10249.450000000001</v>
      </c>
      <c r="I4810" s="2">
        <v>0</v>
      </c>
      <c r="J4810" s="105">
        <f>SUMIF([1]MMM!$A:$A,A4810,[1]MMM!$F:$F)</f>
        <v>10249.450000000001</v>
      </c>
      <c r="K4810" s="2" t="s">
        <v>10</v>
      </c>
      <c r="L4810" s="2">
        <v>15374</v>
      </c>
      <c r="M4810" t="s">
        <v>11298</v>
      </c>
      <c r="N4810" t="s">
        <v>12994</v>
      </c>
      <c r="O4810" t="s">
        <v>10871</v>
      </c>
      <c r="P4810" t="s">
        <v>10875</v>
      </c>
    </row>
    <row r="4811" spans="1:16" x14ac:dyDescent="0.3">
      <c r="A4811" t="s">
        <v>4990</v>
      </c>
      <c r="B4811" s="2" t="str">
        <f t="shared" si="227"/>
        <v>5401</v>
      </c>
      <c r="C4811" s="2">
        <f t="shared" si="225"/>
        <v>5401</v>
      </c>
      <c r="D4811" t="str">
        <f>VLOOKUP(C4811,'Cost Centre'!A:B,2,)</f>
        <v>Social Services</v>
      </c>
      <c r="E4811" t="str">
        <f t="shared" si="226"/>
        <v>2</v>
      </c>
      <c r="F4811" t="s">
        <v>63</v>
      </c>
      <c r="G4811" s="2">
        <v>0</v>
      </c>
      <c r="H4811" s="2">
        <v>59670.04</v>
      </c>
      <c r="I4811" s="2">
        <v>0</v>
      </c>
      <c r="J4811" s="105">
        <f>SUMIF([1]MMM!$A:$A,A4811,[1]MMM!$F:$F)</f>
        <v>67936.28</v>
      </c>
      <c r="K4811" s="2" t="s">
        <v>10</v>
      </c>
      <c r="L4811" s="2">
        <v>67418</v>
      </c>
      <c r="M4811" t="s">
        <v>11298</v>
      </c>
      <c r="N4811" t="s">
        <v>12994</v>
      </c>
      <c r="O4811" t="s">
        <v>10871</v>
      </c>
      <c r="P4811" t="s">
        <v>10875</v>
      </c>
    </row>
    <row r="4812" spans="1:16" x14ac:dyDescent="0.3">
      <c r="A4812" t="s">
        <v>4991</v>
      </c>
      <c r="B4812" s="2" t="str">
        <f t="shared" si="227"/>
        <v>5401</v>
      </c>
      <c r="C4812" s="2">
        <f t="shared" si="225"/>
        <v>5401</v>
      </c>
      <c r="D4812" t="str">
        <f>VLOOKUP(C4812,'Cost Centre'!A:B,2,)</f>
        <v>Social Services</v>
      </c>
      <c r="E4812" t="str">
        <f t="shared" si="226"/>
        <v>2</v>
      </c>
      <c r="F4812" t="s">
        <v>67</v>
      </c>
      <c r="G4812" s="2">
        <v>0</v>
      </c>
      <c r="H4812" s="2">
        <v>630.01</v>
      </c>
      <c r="I4812" s="2">
        <v>0</v>
      </c>
      <c r="J4812" s="105">
        <f>SUMIF([1]MMM!$A:$A,A4812,[1]MMM!$F:$F)</f>
        <v>630.01</v>
      </c>
      <c r="K4812" s="2" t="s">
        <v>10</v>
      </c>
      <c r="L4812" s="2">
        <v>632</v>
      </c>
      <c r="M4812" t="s">
        <v>11298</v>
      </c>
      <c r="N4812" t="s">
        <v>12994</v>
      </c>
      <c r="O4812" t="s">
        <v>10871</v>
      </c>
      <c r="P4812" t="s">
        <v>10876</v>
      </c>
    </row>
    <row r="4813" spans="1:16" x14ac:dyDescent="0.3">
      <c r="A4813" t="s">
        <v>4992</v>
      </c>
      <c r="B4813" s="2" t="str">
        <f t="shared" si="227"/>
        <v>5401</v>
      </c>
      <c r="C4813" s="2">
        <f t="shared" si="225"/>
        <v>5401</v>
      </c>
      <c r="D4813" t="str">
        <f>VLOOKUP(C4813,'Cost Centre'!A:B,2,)</f>
        <v>Social Services</v>
      </c>
      <c r="E4813" t="str">
        <f t="shared" si="226"/>
        <v>2</v>
      </c>
      <c r="F4813" t="s">
        <v>68</v>
      </c>
      <c r="G4813" s="2">
        <v>0</v>
      </c>
      <c r="H4813" s="2">
        <v>33334.01</v>
      </c>
      <c r="I4813" s="2">
        <v>0</v>
      </c>
      <c r="J4813" s="105">
        <f>SUMIF([1]MMM!$A:$A,A4813,[1]MMM!$F:$F)</f>
        <v>33707.69</v>
      </c>
      <c r="K4813" s="2" t="s">
        <v>10</v>
      </c>
      <c r="L4813" s="2">
        <v>33635</v>
      </c>
      <c r="M4813" t="s">
        <v>11298</v>
      </c>
      <c r="N4813" t="s">
        <v>12994</v>
      </c>
      <c r="O4813" t="s">
        <v>10871</v>
      </c>
      <c r="P4813" t="s">
        <v>10876</v>
      </c>
    </row>
    <row r="4814" spans="1:16" x14ac:dyDescent="0.3">
      <c r="A4814" t="s">
        <v>4993</v>
      </c>
      <c r="B4814" s="2" t="str">
        <f t="shared" si="227"/>
        <v>5401</v>
      </c>
      <c r="C4814" s="2">
        <f t="shared" si="225"/>
        <v>5401</v>
      </c>
      <c r="D4814" t="str">
        <f>VLOOKUP(C4814,'Cost Centre'!A:B,2,)</f>
        <v>Social Services</v>
      </c>
      <c r="E4814" t="str">
        <f t="shared" si="226"/>
        <v>2</v>
      </c>
      <c r="F4814" t="s">
        <v>10877</v>
      </c>
      <c r="G4814" s="2">
        <v>0</v>
      </c>
      <c r="H4814" s="2">
        <v>289594.5</v>
      </c>
      <c r="I4814" s="2">
        <v>0</v>
      </c>
      <c r="J4814" s="105">
        <f>SUMIF([1]MMM!$A:$A,A4814,[1]MMM!$F:$F)</f>
        <v>289594.5</v>
      </c>
      <c r="K4814" s="2" t="s">
        <v>10</v>
      </c>
      <c r="L4814" s="2">
        <v>290501</v>
      </c>
      <c r="M4814" t="s">
        <v>11298</v>
      </c>
      <c r="N4814" t="s">
        <v>12994</v>
      </c>
      <c r="O4814" t="s">
        <v>10871</v>
      </c>
      <c r="P4814" t="s">
        <v>10876</v>
      </c>
    </row>
    <row r="4815" spans="1:16" x14ac:dyDescent="0.3">
      <c r="A4815" t="s">
        <v>4994</v>
      </c>
      <c r="B4815" s="2" t="str">
        <f t="shared" si="227"/>
        <v>5401</v>
      </c>
      <c r="C4815" s="2">
        <f t="shared" si="225"/>
        <v>5401</v>
      </c>
      <c r="D4815" t="str">
        <f>VLOOKUP(C4815,'Cost Centre'!A:B,2,)</f>
        <v>Social Services</v>
      </c>
      <c r="E4815" t="str">
        <f t="shared" si="226"/>
        <v>2</v>
      </c>
      <c r="F4815" t="s">
        <v>69</v>
      </c>
      <c r="G4815" s="2">
        <v>0</v>
      </c>
      <c r="H4815" s="2">
        <v>514873.41</v>
      </c>
      <c r="I4815" s="2">
        <v>0</v>
      </c>
      <c r="J4815" s="105">
        <f>SUMIF([1]MMM!$A:$A,A4815,[1]MMM!$F:$F)</f>
        <v>514873.41</v>
      </c>
      <c r="K4815" s="2" t="s">
        <v>10</v>
      </c>
      <c r="L4815" s="2">
        <v>514377</v>
      </c>
      <c r="M4815" t="s">
        <v>11298</v>
      </c>
      <c r="N4815" t="s">
        <v>12994</v>
      </c>
      <c r="O4815" t="s">
        <v>10871</v>
      </c>
      <c r="P4815" t="s">
        <v>10876</v>
      </c>
    </row>
    <row r="4816" spans="1:16" x14ac:dyDescent="0.3">
      <c r="A4816" t="s">
        <v>4995</v>
      </c>
      <c r="B4816" s="2" t="str">
        <f t="shared" si="227"/>
        <v>5401</v>
      </c>
      <c r="C4816" s="2">
        <f t="shared" si="225"/>
        <v>5401</v>
      </c>
      <c r="D4816" t="str">
        <f>VLOOKUP(C4816,'Cost Centre'!A:B,2,)</f>
        <v>Social Services</v>
      </c>
      <c r="E4816" t="str">
        <f t="shared" si="226"/>
        <v>2</v>
      </c>
      <c r="F4816" t="s">
        <v>70</v>
      </c>
      <c r="G4816" s="2">
        <v>0</v>
      </c>
      <c r="H4816" s="2">
        <v>10707.83</v>
      </c>
      <c r="I4816" s="2">
        <v>0</v>
      </c>
      <c r="J4816" s="105">
        <f>SUMIF([1]MMM!$A:$A,A4816,[1]MMM!$F:$F)</f>
        <v>10707.83</v>
      </c>
      <c r="K4816" s="2" t="s">
        <v>10</v>
      </c>
      <c r="L4816" s="2">
        <v>10709</v>
      </c>
      <c r="M4816" t="s">
        <v>11298</v>
      </c>
      <c r="N4816" t="s">
        <v>12994</v>
      </c>
      <c r="O4816" t="s">
        <v>10871</v>
      </c>
      <c r="P4816" t="s">
        <v>10876</v>
      </c>
    </row>
    <row r="4817" spans="1:16" x14ac:dyDescent="0.3">
      <c r="A4817" t="s">
        <v>4996</v>
      </c>
      <c r="B4817" s="2" t="str">
        <f t="shared" si="227"/>
        <v>5401</v>
      </c>
      <c r="C4817" s="2">
        <f t="shared" si="225"/>
        <v>5401</v>
      </c>
      <c r="D4817" t="str">
        <f>VLOOKUP(C4817,'Cost Centre'!A:B,2,)</f>
        <v>Social Services</v>
      </c>
      <c r="E4817" t="str">
        <f t="shared" si="226"/>
        <v>2</v>
      </c>
      <c r="F4817" t="s">
        <v>92</v>
      </c>
      <c r="G4817" s="2">
        <v>0</v>
      </c>
      <c r="H4817" s="2">
        <v>0</v>
      </c>
      <c r="I4817" s="2">
        <v>0</v>
      </c>
      <c r="J4817" s="105">
        <f>SUMIF([1]MMM!$A:$A,A4817,[1]MMM!$F:$F)</f>
        <v>0</v>
      </c>
      <c r="K4817" s="2" t="s">
        <v>10</v>
      </c>
      <c r="L4817" s="2">
        <v>0</v>
      </c>
      <c r="M4817" t="s">
        <v>11298</v>
      </c>
      <c r="N4817" t="s">
        <v>12994</v>
      </c>
      <c r="O4817" t="s">
        <v>10871</v>
      </c>
      <c r="P4817" t="s">
        <v>10881</v>
      </c>
    </row>
    <row r="4818" spans="1:16" x14ac:dyDescent="0.3">
      <c r="A4818" t="s">
        <v>4997</v>
      </c>
      <c r="B4818" s="2" t="str">
        <f t="shared" si="227"/>
        <v>5401</v>
      </c>
      <c r="C4818" s="2">
        <f t="shared" si="225"/>
        <v>5401</v>
      </c>
      <c r="D4818" t="str">
        <f>VLOOKUP(C4818,'Cost Centre'!A:B,2,)</f>
        <v>Social Services</v>
      </c>
      <c r="E4818" t="str">
        <f t="shared" si="226"/>
        <v>2</v>
      </c>
      <c r="F4818" t="s">
        <v>93</v>
      </c>
      <c r="G4818" s="2">
        <v>0</v>
      </c>
      <c r="H4818" s="2">
        <v>37364.54</v>
      </c>
      <c r="I4818" s="2">
        <v>0</v>
      </c>
      <c r="J4818" s="105">
        <f>SUMIF([1]MMM!$A:$A,A4818,[1]MMM!$F:$F)</f>
        <v>37444.81</v>
      </c>
      <c r="K4818" s="2" t="s">
        <v>10</v>
      </c>
      <c r="L4818" s="2">
        <v>32559</v>
      </c>
      <c r="M4818" t="s">
        <v>11298</v>
      </c>
      <c r="N4818" t="s">
        <v>12994</v>
      </c>
      <c r="O4818" t="s">
        <v>10871</v>
      </c>
      <c r="P4818" t="s">
        <v>10881</v>
      </c>
    </row>
    <row r="4819" spans="1:16" x14ac:dyDescent="0.3">
      <c r="A4819" t="s">
        <v>4998</v>
      </c>
      <c r="B4819" s="2" t="str">
        <f t="shared" si="227"/>
        <v>5401</v>
      </c>
      <c r="C4819" s="2">
        <f t="shared" si="225"/>
        <v>5401</v>
      </c>
      <c r="D4819" t="str">
        <f>VLOOKUP(C4819,'Cost Centre'!A:B,2,)</f>
        <v>Social Services</v>
      </c>
      <c r="E4819" t="str">
        <f t="shared" si="226"/>
        <v>2</v>
      </c>
      <c r="F4819" t="s">
        <v>10882</v>
      </c>
      <c r="G4819" s="2">
        <v>0</v>
      </c>
      <c r="H4819" s="2">
        <v>0</v>
      </c>
      <c r="I4819" s="2">
        <v>0</v>
      </c>
      <c r="J4819" s="105">
        <f>SUMIF([1]MMM!$A:$A,A4819,[1]MMM!$F:$F)</f>
        <v>0</v>
      </c>
      <c r="K4819" s="2" t="s">
        <v>10</v>
      </c>
      <c r="L4819" s="2">
        <v>0</v>
      </c>
      <c r="M4819" t="s">
        <v>11298</v>
      </c>
      <c r="N4819" t="s">
        <v>12994</v>
      </c>
      <c r="O4819" t="s">
        <v>10871</v>
      </c>
      <c r="P4819" t="s">
        <v>10881</v>
      </c>
    </row>
    <row r="4820" spans="1:16" x14ac:dyDescent="0.3">
      <c r="A4820" t="s">
        <v>4999</v>
      </c>
      <c r="B4820" s="2" t="str">
        <f t="shared" si="227"/>
        <v>5401</v>
      </c>
      <c r="C4820" s="2">
        <f t="shared" si="225"/>
        <v>5401</v>
      </c>
      <c r="D4820" t="str">
        <f>VLOOKUP(C4820,'Cost Centre'!A:B,2,)</f>
        <v>Social Services</v>
      </c>
      <c r="E4820" t="str">
        <f t="shared" si="226"/>
        <v>2</v>
      </c>
      <c r="F4820" t="s">
        <v>10883</v>
      </c>
      <c r="G4820" s="2">
        <v>0</v>
      </c>
      <c r="H4820" s="2">
        <v>0</v>
      </c>
      <c r="I4820" s="2">
        <v>0</v>
      </c>
      <c r="J4820" s="105">
        <f>SUMIF([1]MMM!$A:$A,A4820,[1]MMM!$F:$F)</f>
        <v>0</v>
      </c>
      <c r="K4820" s="2" t="s">
        <v>10</v>
      </c>
      <c r="L4820" s="2">
        <v>0</v>
      </c>
      <c r="M4820" t="s">
        <v>11298</v>
      </c>
      <c r="N4820" t="s">
        <v>12994</v>
      </c>
      <c r="O4820" t="s">
        <v>10871</v>
      </c>
      <c r="P4820" t="s">
        <v>10881</v>
      </c>
    </row>
    <row r="4821" spans="1:16" x14ac:dyDescent="0.3">
      <c r="A4821" t="s">
        <v>5000</v>
      </c>
      <c r="B4821" s="2" t="str">
        <f t="shared" si="227"/>
        <v>5401</v>
      </c>
      <c r="C4821" s="2">
        <f t="shared" si="225"/>
        <v>5401</v>
      </c>
      <c r="D4821" t="str">
        <f>VLOOKUP(C4821,'Cost Centre'!A:B,2,)</f>
        <v>Social Services</v>
      </c>
      <c r="E4821" t="str">
        <f t="shared" si="226"/>
        <v>2</v>
      </c>
      <c r="F4821" t="s">
        <v>104</v>
      </c>
      <c r="G4821" s="2">
        <v>0</v>
      </c>
      <c r="H4821" s="2">
        <v>0</v>
      </c>
      <c r="I4821" s="2">
        <v>0</v>
      </c>
      <c r="J4821" s="105">
        <f>SUMIF([1]MMM!$A:$A,A4821,[1]MMM!$F:$F)</f>
        <v>0</v>
      </c>
      <c r="K4821" s="2" t="s">
        <v>10</v>
      </c>
      <c r="L4821" s="2">
        <v>0</v>
      </c>
      <c r="M4821" t="s">
        <v>11298</v>
      </c>
      <c r="N4821" t="s">
        <v>12994</v>
      </c>
      <c r="O4821" t="s">
        <v>10871</v>
      </c>
      <c r="P4821" t="s">
        <v>10881</v>
      </c>
    </row>
    <row r="4822" spans="1:16" x14ac:dyDescent="0.3">
      <c r="A4822" t="s">
        <v>5001</v>
      </c>
      <c r="B4822" s="2" t="str">
        <f t="shared" si="227"/>
        <v>5401</v>
      </c>
      <c r="C4822" s="2">
        <f t="shared" si="225"/>
        <v>5401</v>
      </c>
      <c r="D4822" t="str">
        <f>VLOOKUP(C4822,'Cost Centre'!A:B,2,)</f>
        <v>Social Services</v>
      </c>
      <c r="E4822" t="str">
        <f t="shared" si="226"/>
        <v>2</v>
      </c>
      <c r="F4822" t="s">
        <v>110</v>
      </c>
      <c r="G4822" s="2">
        <v>0</v>
      </c>
      <c r="H4822" s="2">
        <v>2217.02</v>
      </c>
      <c r="I4822" s="2">
        <v>0</v>
      </c>
      <c r="J4822" s="105">
        <f>SUMIF([1]MMM!$A:$A,A4822,[1]MMM!$F:$F)</f>
        <v>2217.02</v>
      </c>
      <c r="K4822" s="2" t="s">
        <v>10</v>
      </c>
      <c r="L4822" s="2">
        <v>2218</v>
      </c>
      <c r="M4822" t="s">
        <v>11298</v>
      </c>
      <c r="N4822" t="s">
        <v>12994</v>
      </c>
      <c r="O4822" t="s">
        <v>10871</v>
      </c>
      <c r="P4822" t="s">
        <v>10881</v>
      </c>
    </row>
    <row r="4823" spans="1:16" x14ac:dyDescent="0.3">
      <c r="A4823" t="s">
        <v>5002</v>
      </c>
      <c r="B4823" s="2" t="str">
        <f t="shared" si="227"/>
        <v>5401</v>
      </c>
      <c r="C4823" s="2">
        <f t="shared" si="225"/>
        <v>5401</v>
      </c>
      <c r="D4823" t="str">
        <f>VLOOKUP(C4823,'Cost Centre'!A:B,2,)</f>
        <v>Social Services</v>
      </c>
      <c r="E4823" t="str">
        <f t="shared" si="226"/>
        <v>2</v>
      </c>
      <c r="F4823" t="s">
        <v>131</v>
      </c>
      <c r="G4823" s="2">
        <v>0</v>
      </c>
      <c r="H4823" s="2">
        <v>0</v>
      </c>
      <c r="I4823" s="2">
        <v>0</v>
      </c>
      <c r="J4823" s="105">
        <f>SUMIF([1]MMM!$A:$A,A4823,[1]MMM!$F:$F)</f>
        <v>0</v>
      </c>
      <c r="K4823" s="2" t="s">
        <v>10</v>
      </c>
      <c r="L4823" s="2">
        <v>0</v>
      </c>
      <c r="M4823" t="s">
        <v>11298</v>
      </c>
      <c r="N4823" t="s">
        <v>12994</v>
      </c>
      <c r="O4823" t="s">
        <v>10871</v>
      </c>
      <c r="P4823" t="s">
        <v>10881</v>
      </c>
    </row>
    <row r="4824" spans="1:16" x14ac:dyDescent="0.3">
      <c r="A4824" t="s">
        <v>5003</v>
      </c>
      <c r="B4824" s="2" t="str">
        <f t="shared" si="227"/>
        <v>5401</v>
      </c>
      <c r="C4824" s="2">
        <f t="shared" si="225"/>
        <v>5401</v>
      </c>
      <c r="D4824" t="str">
        <f>VLOOKUP(C4824,'Cost Centre'!A:B,2,)</f>
        <v>Social Services</v>
      </c>
      <c r="E4824" t="str">
        <f t="shared" si="226"/>
        <v>2</v>
      </c>
      <c r="F4824" t="s">
        <v>117</v>
      </c>
      <c r="G4824" s="2">
        <v>0</v>
      </c>
      <c r="H4824" s="2">
        <v>5424.82</v>
      </c>
      <c r="I4824" s="2">
        <v>0</v>
      </c>
      <c r="J4824" s="105">
        <f>SUMIF([1]MMM!$A:$A,A4824,[1]MMM!$F:$F)</f>
        <v>5424.82</v>
      </c>
      <c r="K4824" s="2" t="s">
        <v>10</v>
      </c>
      <c r="L4824" s="2">
        <v>5425</v>
      </c>
      <c r="M4824" t="s">
        <v>11298</v>
      </c>
      <c r="N4824" t="s">
        <v>12994</v>
      </c>
      <c r="O4824" t="s">
        <v>10871</v>
      </c>
      <c r="P4824" t="s">
        <v>10885</v>
      </c>
    </row>
    <row r="4825" spans="1:16" x14ac:dyDescent="0.3">
      <c r="A4825" t="s">
        <v>5004</v>
      </c>
      <c r="B4825" s="2" t="str">
        <f t="shared" si="227"/>
        <v>5401</v>
      </c>
      <c r="C4825" s="2">
        <f t="shared" si="225"/>
        <v>5401</v>
      </c>
      <c r="D4825" t="str">
        <f>VLOOKUP(C4825,'Cost Centre'!A:B,2,)</f>
        <v>Social Services</v>
      </c>
      <c r="E4825" t="str">
        <f t="shared" si="226"/>
        <v>2</v>
      </c>
      <c r="F4825" t="s">
        <v>118</v>
      </c>
      <c r="G4825" s="2">
        <v>0</v>
      </c>
      <c r="H4825" s="2">
        <v>0</v>
      </c>
      <c r="I4825" s="2">
        <v>0</v>
      </c>
      <c r="J4825" s="105">
        <f>SUMIF([1]MMM!$A:$A,A4825,[1]MMM!$F:$F)</f>
        <v>0</v>
      </c>
      <c r="K4825" s="2" t="s">
        <v>10</v>
      </c>
      <c r="L4825" s="2">
        <v>0</v>
      </c>
      <c r="M4825" t="s">
        <v>11298</v>
      </c>
      <c r="N4825" t="s">
        <v>12994</v>
      </c>
      <c r="O4825" t="s">
        <v>10871</v>
      </c>
      <c r="P4825" t="s">
        <v>10885</v>
      </c>
    </row>
    <row r="4826" spans="1:16" x14ac:dyDescent="0.3">
      <c r="A4826" t="s">
        <v>12995</v>
      </c>
      <c r="B4826" s="2" t="str">
        <f t="shared" si="227"/>
        <v>5401</v>
      </c>
      <c r="C4826" s="2">
        <f t="shared" si="225"/>
        <v>5401</v>
      </c>
      <c r="D4826" t="str">
        <f>VLOOKUP(C4826,'Cost Centre'!A:B,2,)</f>
        <v>Social Services</v>
      </c>
      <c r="E4826" t="str">
        <f t="shared" si="226"/>
        <v>2</v>
      </c>
      <c r="F4826" t="s">
        <v>10890</v>
      </c>
      <c r="G4826" s="2">
        <v>0</v>
      </c>
      <c r="H4826" s="2">
        <v>0</v>
      </c>
      <c r="I4826" s="2">
        <v>0</v>
      </c>
      <c r="J4826" s="105">
        <f>SUMIF([1]MMM!$A:$A,A4826,[1]MMM!$F:$F)</f>
        <v>0</v>
      </c>
      <c r="K4826" s="2" t="s">
        <v>10</v>
      </c>
      <c r="L4826" s="2">
        <v>0</v>
      </c>
      <c r="M4826" t="s">
        <v>11298</v>
      </c>
      <c r="N4826" t="s">
        <v>12994</v>
      </c>
      <c r="O4826" t="s">
        <v>10871</v>
      </c>
      <c r="P4826" t="s">
        <v>10887</v>
      </c>
    </row>
    <row r="4827" spans="1:16" x14ac:dyDescent="0.3">
      <c r="A4827" t="s">
        <v>12996</v>
      </c>
      <c r="B4827" s="2" t="str">
        <f t="shared" si="227"/>
        <v>5401</v>
      </c>
      <c r="C4827" s="2">
        <f t="shared" si="225"/>
        <v>5401</v>
      </c>
      <c r="D4827" t="str">
        <f>VLOOKUP(C4827,'Cost Centre'!A:B,2,)</f>
        <v>Social Services</v>
      </c>
      <c r="E4827" t="str">
        <f t="shared" si="226"/>
        <v>2</v>
      </c>
      <c r="F4827" t="s">
        <v>10892</v>
      </c>
      <c r="G4827" s="2">
        <v>0</v>
      </c>
      <c r="H4827" s="2">
        <v>0</v>
      </c>
      <c r="I4827" s="2">
        <v>0</v>
      </c>
      <c r="J4827" s="105">
        <f>SUMIF([1]MMM!$A:$A,A4827,[1]MMM!$F:$F)</f>
        <v>0</v>
      </c>
      <c r="K4827" s="2" t="s">
        <v>10</v>
      </c>
      <c r="L4827" s="2">
        <v>0</v>
      </c>
      <c r="M4827" t="s">
        <v>11298</v>
      </c>
      <c r="N4827" t="s">
        <v>12994</v>
      </c>
      <c r="O4827" t="s">
        <v>10871</v>
      </c>
      <c r="P4827" t="s">
        <v>10887</v>
      </c>
    </row>
    <row r="4828" spans="1:16" x14ac:dyDescent="0.3">
      <c r="A4828" t="s">
        <v>12997</v>
      </c>
      <c r="B4828" s="2" t="str">
        <f t="shared" si="227"/>
        <v>5401</v>
      </c>
      <c r="C4828" s="2">
        <f t="shared" si="225"/>
        <v>5401</v>
      </c>
      <c r="D4828" t="str">
        <f>VLOOKUP(C4828,'Cost Centre'!A:B,2,)</f>
        <v>Social Services</v>
      </c>
      <c r="E4828" t="str">
        <f t="shared" si="226"/>
        <v>2</v>
      </c>
      <c r="F4828" t="s">
        <v>10894</v>
      </c>
      <c r="G4828" s="2">
        <v>0</v>
      </c>
      <c r="H4828" s="2">
        <v>0</v>
      </c>
      <c r="I4828" s="2">
        <v>0</v>
      </c>
      <c r="J4828" s="105">
        <f>SUMIF([1]MMM!$A:$A,A4828,[1]MMM!$F:$F)</f>
        <v>0</v>
      </c>
      <c r="K4828" s="2" t="s">
        <v>10</v>
      </c>
      <c r="L4828" s="2">
        <v>0</v>
      </c>
      <c r="M4828" t="s">
        <v>11298</v>
      </c>
      <c r="N4828" t="s">
        <v>12994</v>
      </c>
      <c r="O4828" t="s">
        <v>10871</v>
      </c>
      <c r="P4828" t="s">
        <v>10887</v>
      </c>
    </row>
    <row r="4829" spans="1:16" x14ac:dyDescent="0.3">
      <c r="A4829" t="s">
        <v>12998</v>
      </c>
      <c r="B4829" s="2" t="str">
        <f t="shared" si="227"/>
        <v>5401</v>
      </c>
      <c r="C4829" s="2">
        <f t="shared" si="225"/>
        <v>5401</v>
      </c>
      <c r="D4829" t="str">
        <f>VLOOKUP(C4829,'Cost Centre'!A:B,2,)</f>
        <v>Social Services</v>
      </c>
      <c r="E4829" t="str">
        <f t="shared" si="226"/>
        <v>2</v>
      </c>
      <c r="F4829" t="s">
        <v>10896</v>
      </c>
      <c r="G4829" s="2">
        <v>0</v>
      </c>
      <c r="H4829" s="2">
        <v>0</v>
      </c>
      <c r="I4829" s="2">
        <v>0</v>
      </c>
      <c r="J4829" s="105">
        <f>SUMIF([1]MMM!$A:$A,A4829,[1]MMM!$F:$F)</f>
        <v>0</v>
      </c>
      <c r="K4829" s="2" t="s">
        <v>10</v>
      </c>
      <c r="L4829" s="2">
        <v>0</v>
      </c>
      <c r="M4829" t="s">
        <v>11298</v>
      </c>
      <c r="N4829" t="s">
        <v>12994</v>
      </c>
      <c r="O4829" t="s">
        <v>10871</v>
      </c>
      <c r="P4829" t="s">
        <v>10887</v>
      </c>
    </row>
    <row r="4830" spans="1:16" x14ac:dyDescent="0.3">
      <c r="A4830" t="s">
        <v>12999</v>
      </c>
      <c r="B4830" s="2" t="str">
        <f t="shared" si="227"/>
        <v>5401</v>
      </c>
      <c r="C4830" s="2">
        <f t="shared" si="225"/>
        <v>5401</v>
      </c>
      <c r="D4830" t="str">
        <f>VLOOKUP(C4830,'Cost Centre'!A:B,2,)</f>
        <v>Social Services</v>
      </c>
      <c r="E4830" t="str">
        <f t="shared" si="226"/>
        <v>2</v>
      </c>
      <c r="F4830" t="s">
        <v>10898</v>
      </c>
      <c r="G4830" s="2">
        <v>0</v>
      </c>
      <c r="H4830" s="2">
        <v>0</v>
      </c>
      <c r="I4830" s="2">
        <v>0</v>
      </c>
      <c r="J4830" s="105">
        <f>SUMIF([1]MMM!$A:$A,A4830,[1]MMM!$F:$F)</f>
        <v>0</v>
      </c>
      <c r="K4830" s="2" t="s">
        <v>10</v>
      </c>
      <c r="L4830" s="2">
        <v>0</v>
      </c>
      <c r="M4830" t="s">
        <v>11298</v>
      </c>
      <c r="N4830" t="s">
        <v>12994</v>
      </c>
      <c r="O4830" t="s">
        <v>10871</v>
      </c>
      <c r="P4830" t="s">
        <v>10887</v>
      </c>
    </row>
    <row r="4831" spans="1:16" x14ac:dyDescent="0.3">
      <c r="A4831" t="s">
        <v>13000</v>
      </c>
      <c r="B4831" s="2" t="str">
        <f t="shared" si="227"/>
        <v>5401</v>
      </c>
      <c r="C4831" s="2">
        <f t="shared" si="225"/>
        <v>5401</v>
      </c>
      <c r="D4831" t="str">
        <f>VLOOKUP(C4831,'Cost Centre'!A:B,2,)</f>
        <v>Social Services</v>
      </c>
      <c r="E4831" t="str">
        <f t="shared" si="226"/>
        <v>2</v>
      </c>
      <c r="F4831" t="s">
        <v>10900</v>
      </c>
      <c r="G4831" s="2">
        <v>0</v>
      </c>
      <c r="H4831" s="2">
        <v>0</v>
      </c>
      <c r="I4831" s="2">
        <v>0</v>
      </c>
      <c r="J4831" s="105">
        <f>SUMIF([1]MMM!$A:$A,A4831,[1]MMM!$F:$F)</f>
        <v>0</v>
      </c>
      <c r="K4831" s="2" t="s">
        <v>10</v>
      </c>
      <c r="L4831" s="2">
        <v>0</v>
      </c>
      <c r="M4831" t="s">
        <v>11298</v>
      </c>
      <c r="N4831" t="s">
        <v>12994</v>
      </c>
      <c r="O4831" t="s">
        <v>10871</v>
      </c>
      <c r="P4831" t="s">
        <v>10887</v>
      </c>
    </row>
    <row r="4832" spans="1:16" x14ac:dyDescent="0.3">
      <c r="A4832" t="s">
        <v>13001</v>
      </c>
      <c r="B4832" s="2" t="str">
        <f t="shared" si="227"/>
        <v>5401</v>
      </c>
      <c r="C4832" s="2">
        <f t="shared" si="225"/>
        <v>5401</v>
      </c>
      <c r="D4832" t="str">
        <f>VLOOKUP(C4832,'Cost Centre'!A:B,2,)</f>
        <v>Social Services</v>
      </c>
      <c r="E4832" t="str">
        <f t="shared" si="226"/>
        <v>2</v>
      </c>
      <c r="F4832" t="s">
        <v>10902</v>
      </c>
      <c r="G4832" s="2">
        <v>0</v>
      </c>
      <c r="H4832" s="2">
        <v>0</v>
      </c>
      <c r="I4832" s="2">
        <v>0</v>
      </c>
      <c r="J4832" s="105">
        <f>SUMIF([1]MMM!$A:$A,A4832,[1]MMM!$F:$F)</f>
        <v>0</v>
      </c>
      <c r="K4832" s="2" t="s">
        <v>10</v>
      </c>
      <c r="L4832" s="2">
        <v>0</v>
      </c>
      <c r="M4832" t="s">
        <v>11298</v>
      </c>
      <c r="N4832" t="s">
        <v>12994</v>
      </c>
      <c r="O4832" t="s">
        <v>10871</v>
      </c>
      <c r="P4832" t="s">
        <v>10887</v>
      </c>
    </row>
    <row r="4833" spans="1:16" x14ac:dyDescent="0.3">
      <c r="A4833" t="s">
        <v>13002</v>
      </c>
      <c r="B4833" s="2" t="str">
        <f t="shared" si="227"/>
        <v>5401</v>
      </c>
      <c r="C4833" s="2">
        <f t="shared" si="225"/>
        <v>5401</v>
      </c>
      <c r="D4833" t="str">
        <f>VLOOKUP(C4833,'Cost Centre'!A:B,2,)</f>
        <v>Social Services</v>
      </c>
      <c r="E4833" t="str">
        <f t="shared" si="226"/>
        <v>2</v>
      </c>
      <c r="F4833" t="s">
        <v>10904</v>
      </c>
      <c r="G4833" s="2">
        <v>0</v>
      </c>
      <c r="H4833" s="2">
        <v>0</v>
      </c>
      <c r="I4833" s="2">
        <v>0</v>
      </c>
      <c r="J4833" s="105">
        <f>SUMIF([1]MMM!$A:$A,A4833,[1]MMM!$F:$F)</f>
        <v>0</v>
      </c>
      <c r="K4833" s="2" t="s">
        <v>10</v>
      </c>
      <c r="L4833" s="2">
        <v>0</v>
      </c>
      <c r="M4833" t="s">
        <v>11298</v>
      </c>
      <c r="N4833" t="s">
        <v>12994</v>
      </c>
      <c r="O4833" t="s">
        <v>10871</v>
      </c>
      <c r="P4833" t="s">
        <v>10887</v>
      </c>
    </row>
    <row r="4834" spans="1:16" x14ac:dyDescent="0.3">
      <c r="A4834" t="s">
        <v>13003</v>
      </c>
      <c r="B4834" s="2" t="str">
        <f t="shared" si="227"/>
        <v>5401</v>
      </c>
      <c r="C4834" s="2">
        <f t="shared" si="225"/>
        <v>5401</v>
      </c>
      <c r="D4834" t="str">
        <f>VLOOKUP(C4834,'Cost Centre'!A:B,2,)</f>
        <v>Social Services</v>
      </c>
      <c r="E4834" t="str">
        <f t="shared" si="226"/>
        <v>2</v>
      </c>
      <c r="F4834" t="s">
        <v>10906</v>
      </c>
      <c r="G4834" s="2">
        <v>0</v>
      </c>
      <c r="H4834" s="2">
        <v>0</v>
      </c>
      <c r="I4834" s="2">
        <v>0</v>
      </c>
      <c r="J4834" s="105">
        <f>SUMIF([1]MMM!$A:$A,A4834,[1]MMM!$F:$F)</f>
        <v>0</v>
      </c>
      <c r="K4834" s="2" t="s">
        <v>10</v>
      </c>
      <c r="L4834" s="2">
        <v>0</v>
      </c>
      <c r="M4834" t="s">
        <v>11298</v>
      </c>
      <c r="N4834" t="s">
        <v>12994</v>
      </c>
      <c r="O4834" t="s">
        <v>10871</v>
      </c>
      <c r="P4834" t="s">
        <v>10887</v>
      </c>
    </row>
    <row r="4835" spans="1:16" x14ac:dyDescent="0.3">
      <c r="A4835" t="s">
        <v>5005</v>
      </c>
      <c r="B4835" s="2" t="str">
        <f t="shared" si="227"/>
        <v>5401</v>
      </c>
      <c r="C4835" s="2">
        <f t="shared" si="225"/>
        <v>5401</v>
      </c>
      <c r="D4835" t="str">
        <f>VLOOKUP(C4835,'Cost Centre'!A:B,2,)</f>
        <v>Social Services</v>
      </c>
      <c r="E4835" t="str">
        <f t="shared" si="226"/>
        <v>3</v>
      </c>
      <c r="F4835" t="s">
        <v>2148</v>
      </c>
      <c r="G4835" s="2">
        <v>0</v>
      </c>
      <c r="H4835" s="2">
        <v>0</v>
      </c>
      <c r="I4835" s="2">
        <v>0</v>
      </c>
      <c r="J4835" s="105">
        <f>SUMIF([1]MMM!$A:$A,A4835,[1]MMM!$F:$F)</f>
        <v>0</v>
      </c>
      <c r="K4835" s="2" t="s">
        <v>10</v>
      </c>
      <c r="L4835" s="2">
        <v>0</v>
      </c>
      <c r="M4835" t="s">
        <v>11298</v>
      </c>
      <c r="N4835" t="s">
        <v>12994</v>
      </c>
      <c r="O4835" t="s">
        <v>10908</v>
      </c>
      <c r="P4835" t="s">
        <v>10910</v>
      </c>
    </row>
    <row r="4836" spans="1:16" x14ac:dyDescent="0.3">
      <c r="A4836" t="s">
        <v>5006</v>
      </c>
      <c r="B4836" s="2" t="str">
        <f t="shared" si="227"/>
        <v>5401</v>
      </c>
      <c r="C4836" s="2">
        <f t="shared" si="225"/>
        <v>5401</v>
      </c>
      <c r="D4836" t="str">
        <f>VLOOKUP(C4836,'Cost Centre'!A:B,2,)</f>
        <v>Social Services</v>
      </c>
      <c r="E4836" t="str">
        <f t="shared" si="226"/>
        <v>3</v>
      </c>
      <c r="F4836" t="s">
        <v>2154</v>
      </c>
      <c r="G4836" s="2">
        <v>0</v>
      </c>
      <c r="H4836" s="2">
        <v>132141.75</v>
      </c>
      <c r="I4836" s="2">
        <v>0</v>
      </c>
      <c r="J4836" s="105">
        <f>SUMIF([1]MMM!$A:$A,A4836,[1]MMM!$F:$F)</f>
        <v>132141.75</v>
      </c>
      <c r="K4836" s="2" t="s">
        <v>10</v>
      </c>
      <c r="L4836" s="2">
        <v>59124</v>
      </c>
      <c r="M4836" t="s">
        <v>11298</v>
      </c>
      <c r="N4836" t="s">
        <v>12994</v>
      </c>
      <c r="O4836" t="s">
        <v>10908</v>
      </c>
      <c r="P4836" t="s">
        <v>10910</v>
      </c>
    </row>
    <row r="4837" spans="1:16" x14ac:dyDescent="0.3">
      <c r="A4837" t="s">
        <v>13004</v>
      </c>
      <c r="B4837" s="2" t="str">
        <f t="shared" si="227"/>
        <v>5401</v>
      </c>
      <c r="C4837" s="2">
        <f t="shared" si="225"/>
        <v>5401</v>
      </c>
      <c r="D4837" t="str">
        <f>VLOOKUP(C4837,'Cost Centre'!A:B,2,)</f>
        <v>Social Services</v>
      </c>
      <c r="E4837" t="str">
        <f t="shared" si="226"/>
        <v>3</v>
      </c>
      <c r="F4837" t="s">
        <v>10912</v>
      </c>
      <c r="G4837" s="2">
        <v>0</v>
      </c>
      <c r="H4837" s="2">
        <v>0</v>
      </c>
      <c r="I4837" s="2">
        <v>-4276563.21</v>
      </c>
      <c r="J4837" s="105">
        <f>SUMIF([1]MMM!$A:$A,A4837,[1]MMM!$F:$F)</f>
        <v>-4276563.21</v>
      </c>
      <c r="K4837" s="2" t="s">
        <v>10</v>
      </c>
      <c r="L4837" s="2">
        <v>0</v>
      </c>
      <c r="M4837" t="s">
        <v>11298</v>
      </c>
      <c r="N4837" t="s">
        <v>12994</v>
      </c>
      <c r="O4837" t="s">
        <v>10908</v>
      </c>
      <c r="P4837" t="s">
        <v>10913</v>
      </c>
    </row>
    <row r="4838" spans="1:16" x14ac:dyDescent="0.3">
      <c r="A4838" t="s">
        <v>13005</v>
      </c>
      <c r="B4838" s="2" t="str">
        <f t="shared" si="227"/>
        <v>5401</v>
      </c>
      <c r="C4838" s="2">
        <f t="shared" si="225"/>
        <v>5401</v>
      </c>
      <c r="D4838" t="str">
        <f>VLOOKUP(C4838,'Cost Centre'!A:B,2,)</f>
        <v>Social Services</v>
      </c>
      <c r="E4838" t="str">
        <f t="shared" si="226"/>
        <v>3</v>
      </c>
      <c r="F4838" t="s">
        <v>10915</v>
      </c>
      <c r="G4838" s="2">
        <v>0</v>
      </c>
      <c r="H4838" s="2">
        <v>0</v>
      </c>
      <c r="I4838" s="2">
        <v>0</v>
      </c>
      <c r="J4838" s="105">
        <f>SUMIF([1]MMM!$A:$A,A4838,[1]MMM!$F:$F)</f>
        <v>0</v>
      </c>
      <c r="K4838" s="2" t="s">
        <v>10</v>
      </c>
      <c r="L4838" s="2">
        <v>0</v>
      </c>
      <c r="M4838" t="s">
        <v>11298</v>
      </c>
      <c r="N4838" t="s">
        <v>12994</v>
      </c>
      <c r="O4838" t="s">
        <v>10908</v>
      </c>
      <c r="P4838" t="s">
        <v>10913</v>
      </c>
    </row>
    <row r="4839" spans="1:16" x14ac:dyDescent="0.3">
      <c r="A4839" t="s">
        <v>1255</v>
      </c>
      <c r="B4839" s="2" t="str">
        <f t="shared" si="227"/>
        <v>5401</v>
      </c>
      <c r="C4839" s="2">
        <f t="shared" si="225"/>
        <v>5401</v>
      </c>
      <c r="D4839" t="str">
        <f>VLOOKUP(C4839,'Cost Centre'!A:B,2,)</f>
        <v>Social Services</v>
      </c>
      <c r="E4839" t="str">
        <f t="shared" si="226"/>
        <v>8</v>
      </c>
      <c r="F4839" t="s">
        <v>462</v>
      </c>
      <c r="G4839" s="2">
        <v>4432449.83</v>
      </c>
      <c r="H4839" s="2">
        <v>0</v>
      </c>
      <c r="I4839" s="2">
        <v>0</v>
      </c>
      <c r="J4839" s="105">
        <f>SUMIF([1]MMM!$A:$A,A4839,[1]MMM!$F:$F)</f>
        <v>4432449.83</v>
      </c>
      <c r="K4839" s="2" t="s">
        <v>460</v>
      </c>
      <c r="L4839" s="2">
        <v>0</v>
      </c>
      <c r="M4839" t="s">
        <v>11298</v>
      </c>
      <c r="N4839" t="s">
        <v>12994</v>
      </c>
      <c r="O4839" t="s">
        <v>10916</v>
      </c>
      <c r="P4839" t="s">
        <v>10917</v>
      </c>
    </row>
    <row r="4840" spans="1:16" x14ac:dyDescent="0.3">
      <c r="A4840" t="s">
        <v>1256</v>
      </c>
      <c r="B4840" s="2" t="str">
        <f t="shared" si="227"/>
        <v>5401</v>
      </c>
      <c r="C4840" s="2">
        <f t="shared" si="225"/>
        <v>5401</v>
      </c>
      <c r="D4840" t="str">
        <f>VLOOKUP(C4840,'Cost Centre'!A:B,2,)</f>
        <v>Social Services</v>
      </c>
      <c r="E4840" t="str">
        <f t="shared" si="226"/>
        <v>8</v>
      </c>
      <c r="F4840" t="s">
        <v>464</v>
      </c>
      <c r="G4840" s="2">
        <v>0</v>
      </c>
      <c r="H4840" s="2">
        <v>0</v>
      </c>
      <c r="I4840" s="2">
        <v>0</v>
      </c>
      <c r="J4840" s="105">
        <f>SUMIF([1]MMM!$A:$A,A4840,[1]MMM!$F:$F)</f>
        <v>0</v>
      </c>
      <c r="K4840" s="2" t="s">
        <v>460</v>
      </c>
      <c r="L4840" s="2">
        <v>0</v>
      </c>
      <c r="M4840" t="s">
        <v>11298</v>
      </c>
      <c r="N4840" t="s">
        <v>12994</v>
      </c>
      <c r="O4840" t="s">
        <v>10916</v>
      </c>
      <c r="P4840" t="s">
        <v>10917</v>
      </c>
    </row>
    <row r="4841" spans="1:16" x14ac:dyDescent="0.3">
      <c r="A4841" t="s">
        <v>1257</v>
      </c>
      <c r="B4841" s="2" t="str">
        <f t="shared" si="227"/>
        <v>5401</v>
      </c>
      <c r="C4841" s="2">
        <f t="shared" si="225"/>
        <v>5401</v>
      </c>
      <c r="D4841" t="str">
        <f>VLOOKUP(C4841,'Cost Centre'!A:B,2,)</f>
        <v>Social Services</v>
      </c>
      <c r="E4841" t="str">
        <f t="shared" si="226"/>
        <v>8</v>
      </c>
      <c r="F4841" t="s">
        <v>466</v>
      </c>
      <c r="G4841" s="2">
        <v>0</v>
      </c>
      <c r="H4841" s="2">
        <v>0</v>
      </c>
      <c r="I4841" s="2">
        <v>0</v>
      </c>
      <c r="J4841" s="105">
        <f>SUMIF([1]MMM!$A:$A,A4841,[1]MMM!$F:$F)</f>
        <v>0</v>
      </c>
      <c r="K4841" s="2" t="s">
        <v>460</v>
      </c>
      <c r="L4841" s="2">
        <v>0</v>
      </c>
      <c r="M4841" t="s">
        <v>11298</v>
      </c>
      <c r="N4841" t="s">
        <v>12994</v>
      </c>
      <c r="O4841" t="s">
        <v>10916</v>
      </c>
      <c r="P4841" t="s">
        <v>10917</v>
      </c>
    </row>
    <row r="4842" spans="1:16" x14ac:dyDescent="0.3">
      <c r="A4842" t="s">
        <v>1258</v>
      </c>
      <c r="B4842" s="2" t="str">
        <f t="shared" si="227"/>
        <v>5401</v>
      </c>
      <c r="C4842" s="2">
        <f t="shared" si="225"/>
        <v>5401</v>
      </c>
      <c r="D4842" t="str">
        <f>VLOOKUP(C4842,'Cost Centre'!A:B,2,)</f>
        <v>Social Services</v>
      </c>
      <c r="E4842" t="str">
        <f t="shared" si="226"/>
        <v>8</v>
      </c>
      <c r="F4842" t="s">
        <v>468</v>
      </c>
      <c r="G4842" s="2">
        <v>0</v>
      </c>
      <c r="H4842" s="2">
        <v>4276563.21</v>
      </c>
      <c r="I4842" s="2">
        <v>0</v>
      </c>
      <c r="J4842" s="105">
        <f>SUMIF([1]MMM!$A:$A,A4842,[1]MMM!$F:$F)</f>
        <v>4276563.21</v>
      </c>
      <c r="K4842" s="2" t="s">
        <v>460</v>
      </c>
      <c r="L4842" s="2">
        <v>0</v>
      </c>
      <c r="M4842" t="s">
        <v>11298</v>
      </c>
      <c r="N4842" t="s">
        <v>12994</v>
      </c>
      <c r="O4842" t="s">
        <v>10916</v>
      </c>
      <c r="P4842" t="s">
        <v>10917</v>
      </c>
    </row>
    <row r="4843" spans="1:16" x14ac:dyDescent="0.3">
      <c r="A4843" t="s">
        <v>1259</v>
      </c>
      <c r="B4843" s="2" t="str">
        <f t="shared" si="227"/>
        <v>5401</v>
      </c>
      <c r="C4843" s="2">
        <f t="shared" si="225"/>
        <v>5401</v>
      </c>
      <c r="D4843" t="str">
        <f>VLOOKUP(C4843,'Cost Centre'!A:B,2,)</f>
        <v>Social Services</v>
      </c>
      <c r="E4843" t="str">
        <f t="shared" si="226"/>
        <v>8</v>
      </c>
      <c r="F4843" t="s">
        <v>470</v>
      </c>
      <c r="G4843" s="2">
        <v>0</v>
      </c>
      <c r="H4843" s="2">
        <v>0</v>
      </c>
      <c r="I4843" s="2">
        <v>0</v>
      </c>
      <c r="J4843" s="105">
        <f>SUMIF([1]MMM!$A:$A,A4843,[1]MMM!$F:$F)</f>
        <v>0</v>
      </c>
      <c r="K4843" s="2" t="s">
        <v>460</v>
      </c>
      <c r="L4843" s="2">
        <v>0</v>
      </c>
      <c r="M4843" t="s">
        <v>11298</v>
      </c>
      <c r="N4843" t="s">
        <v>12994</v>
      </c>
      <c r="O4843" t="s">
        <v>10916</v>
      </c>
      <c r="P4843" t="s">
        <v>10917</v>
      </c>
    </row>
    <row r="4844" spans="1:16" x14ac:dyDescent="0.3">
      <c r="A4844" t="s">
        <v>5007</v>
      </c>
      <c r="B4844" s="2" t="str">
        <f t="shared" si="227"/>
        <v>5401</v>
      </c>
      <c r="C4844" s="2">
        <f t="shared" si="225"/>
        <v>5401</v>
      </c>
      <c r="D4844" t="str">
        <f>VLOOKUP(C4844,'Cost Centre'!A:B,2,)</f>
        <v>Social Services</v>
      </c>
      <c r="E4844" t="str">
        <f t="shared" si="226"/>
        <v>8</v>
      </c>
      <c r="F4844" t="s">
        <v>2159</v>
      </c>
      <c r="G4844" s="2">
        <v>0</v>
      </c>
      <c r="H4844" s="2">
        <v>0</v>
      </c>
      <c r="I4844" s="2">
        <v>0</v>
      </c>
      <c r="J4844" s="105">
        <f>SUMIF([1]MMM!$A:$A,A4844,[1]MMM!$F:$F)</f>
        <v>0</v>
      </c>
      <c r="K4844" s="2" t="s">
        <v>460</v>
      </c>
      <c r="L4844" s="2">
        <v>0</v>
      </c>
      <c r="M4844" t="s">
        <v>11298</v>
      </c>
      <c r="N4844" t="s">
        <v>12994</v>
      </c>
      <c r="O4844" t="s">
        <v>10916</v>
      </c>
      <c r="P4844" t="s">
        <v>10917</v>
      </c>
    </row>
    <row r="4845" spans="1:16" x14ac:dyDescent="0.3">
      <c r="A4845" t="s">
        <v>5008</v>
      </c>
      <c r="B4845" s="2" t="str">
        <f t="shared" si="227"/>
        <v>5421</v>
      </c>
      <c r="C4845" s="2">
        <f t="shared" si="225"/>
        <v>5421</v>
      </c>
      <c r="D4845" t="str">
        <f>VLOOKUP(C4845,'Cost Centre'!A:B,2,)</f>
        <v>Social Services</v>
      </c>
      <c r="E4845" t="str">
        <f t="shared" si="226"/>
        <v>1</v>
      </c>
      <c r="F4845" t="s">
        <v>343</v>
      </c>
      <c r="G4845" s="2">
        <v>0</v>
      </c>
      <c r="H4845" s="2">
        <v>0</v>
      </c>
      <c r="I4845" s="2">
        <v>-781254.08</v>
      </c>
      <c r="J4845" s="105">
        <f>SUMIF([1]MMM!$A:$A,A4845,[1]MMM!$F:$F)</f>
        <v>-781254.08</v>
      </c>
      <c r="K4845" s="2" t="s">
        <v>10</v>
      </c>
      <c r="L4845" s="2">
        <v>-189540</v>
      </c>
      <c r="M4845" t="s">
        <v>11298</v>
      </c>
      <c r="N4845" t="s">
        <v>13006</v>
      </c>
      <c r="O4845" t="s">
        <v>11023</v>
      </c>
      <c r="P4845" t="s">
        <v>11207</v>
      </c>
    </row>
    <row r="4846" spans="1:16" x14ac:dyDescent="0.3">
      <c r="A4846" t="s">
        <v>5009</v>
      </c>
      <c r="B4846" s="2" t="str">
        <f t="shared" si="227"/>
        <v>5421</v>
      </c>
      <c r="C4846" s="2">
        <f t="shared" si="225"/>
        <v>5421</v>
      </c>
      <c r="D4846" t="str">
        <f>VLOOKUP(C4846,'Cost Centre'!A:B,2,)</f>
        <v>Social Services</v>
      </c>
      <c r="E4846" t="str">
        <f t="shared" si="226"/>
        <v>1</v>
      </c>
      <c r="F4846" t="s">
        <v>344</v>
      </c>
      <c r="G4846" s="2">
        <v>0</v>
      </c>
      <c r="H4846" s="2">
        <v>0</v>
      </c>
      <c r="I4846" s="2">
        <v>0</v>
      </c>
      <c r="J4846" s="105">
        <f>SUMIF([1]MMM!$A:$A,A4846,[1]MMM!$F:$F)</f>
        <v>0</v>
      </c>
      <c r="K4846" s="2" t="s">
        <v>10</v>
      </c>
      <c r="L4846" s="2">
        <v>-316</v>
      </c>
      <c r="M4846" t="s">
        <v>11298</v>
      </c>
      <c r="N4846" t="s">
        <v>13006</v>
      </c>
      <c r="O4846" t="s">
        <v>11023</v>
      </c>
      <c r="P4846" t="s">
        <v>11207</v>
      </c>
    </row>
    <row r="4847" spans="1:16" x14ac:dyDescent="0.3">
      <c r="A4847" t="s">
        <v>5010</v>
      </c>
      <c r="B4847" s="2" t="str">
        <f t="shared" si="227"/>
        <v>5421</v>
      </c>
      <c r="C4847" s="2">
        <f t="shared" si="225"/>
        <v>5421</v>
      </c>
      <c r="D4847" t="str">
        <f>VLOOKUP(C4847,'Cost Centre'!A:B,2,)</f>
        <v>Social Services</v>
      </c>
      <c r="E4847" t="str">
        <f t="shared" si="226"/>
        <v>1</v>
      </c>
      <c r="F4847" t="s">
        <v>343</v>
      </c>
      <c r="G4847" s="2">
        <v>0</v>
      </c>
      <c r="H4847" s="2">
        <v>0</v>
      </c>
      <c r="I4847" s="2">
        <v>-276620.69</v>
      </c>
      <c r="J4847" s="105">
        <f>SUMIF([1]MMM!$A:$A,A4847,[1]MMM!$F:$F)</f>
        <v>-276620.69</v>
      </c>
      <c r="K4847" s="2" t="s">
        <v>10</v>
      </c>
      <c r="L4847" s="2">
        <v>-18954</v>
      </c>
      <c r="M4847" t="s">
        <v>11298</v>
      </c>
      <c r="N4847" t="s">
        <v>13006</v>
      </c>
      <c r="O4847" t="s">
        <v>11023</v>
      </c>
      <c r="P4847" t="s">
        <v>11207</v>
      </c>
    </row>
    <row r="4848" spans="1:16" x14ac:dyDescent="0.3">
      <c r="A4848" t="s">
        <v>5011</v>
      </c>
      <c r="B4848" s="2" t="str">
        <f t="shared" si="227"/>
        <v>5421</v>
      </c>
      <c r="C4848" s="2">
        <f t="shared" si="225"/>
        <v>5421</v>
      </c>
      <c r="D4848" t="str">
        <f>VLOOKUP(C4848,'Cost Centre'!A:B,2,)</f>
        <v>Social Services</v>
      </c>
      <c r="E4848" t="str">
        <f t="shared" si="226"/>
        <v>2</v>
      </c>
      <c r="F4848" t="s">
        <v>48</v>
      </c>
      <c r="G4848" s="2">
        <v>0</v>
      </c>
      <c r="H4848" s="2">
        <v>38302977.649999999</v>
      </c>
      <c r="I4848" s="2">
        <v>0</v>
      </c>
      <c r="J4848" s="105">
        <f>SUMIF([1]MMM!$A:$A,A4848,[1]MMM!$F:$F)</f>
        <v>38368967.850000001</v>
      </c>
      <c r="K4848" s="2" t="s">
        <v>10</v>
      </c>
      <c r="L4848" s="2">
        <v>38339703</v>
      </c>
      <c r="M4848" t="s">
        <v>11298</v>
      </c>
      <c r="N4848" t="s">
        <v>13006</v>
      </c>
      <c r="O4848" t="s">
        <v>10871</v>
      </c>
      <c r="P4848" t="s">
        <v>10875</v>
      </c>
    </row>
    <row r="4849" spans="1:16" x14ac:dyDescent="0.3">
      <c r="A4849" t="s">
        <v>5012</v>
      </c>
      <c r="B4849" s="2" t="str">
        <f t="shared" si="227"/>
        <v>5421</v>
      </c>
      <c r="C4849" s="2">
        <f t="shared" si="225"/>
        <v>5421</v>
      </c>
      <c r="D4849" t="str">
        <f>VLOOKUP(C4849,'Cost Centre'!A:B,2,)</f>
        <v>Social Services</v>
      </c>
      <c r="E4849" t="str">
        <f t="shared" si="226"/>
        <v>2</v>
      </c>
      <c r="F4849" t="s">
        <v>50</v>
      </c>
      <c r="G4849" s="2">
        <v>0</v>
      </c>
      <c r="H4849" s="2">
        <v>13525.3</v>
      </c>
      <c r="I4849" s="2">
        <v>0</v>
      </c>
      <c r="J4849" s="105">
        <f>SUMIF([1]MMM!$A:$A,A4849,[1]MMM!$F:$F)</f>
        <v>13525.3</v>
      </c>
      <c r="K4849" s="2" t="s">
        <v>10</v>
      </c>
      <c r="L4849" s="2">
        <v>20287</v>
      </c>
      <c r="M4849" t="s">
        <v>11298</v>
      </c>
      <c r="N4849" t="s">
        <v>13006</v>
      </c>
      <c r="O4849" t="s">
        <v>10871</v>
      </c>
      <c r="P4849" t="s">
        <v>10875</v>
      </c>
    </row>
    <row r="4850" spans="1:16" x14ac:dyDescent="0.3">
      <c r="A4850" t="s">
        <v>5013</v>
      </c>
      <c r="B4850" s="2" t="str">
        <f t="shared" si="227"/>
        <v>5421</v>
      </c>
      <c r="C4850" s="2">
        <f t="shared" si="225"/>
        <v>5421</v>
      </c>
      <c r="D4850" t="str">
        <f>VLOOKUP(C4850,'Cost Centre'!A:B,2,)</f>
        <v>Social Services</v>
      </c>
      <c r="E4850" t="str">
        <f t="shared" si="226"/>
        <v>2</v>
      </c>
      <c r="F4850" t="s">
        <v>51</v>
      </c>
      <c r="G4850" s="2">
        <v>0</v>
      </c>
      <c r="H4850" s="2">
        <v>12000</v>
      </c>
      <c r="I4850" s="2">
        <v>0</v>
      </c>
      <c r="J4850" s="105">
        <f>SUMIF([1]MMM!$A:$A,A4850,[1]MMM!$F:$F)</f>
        <v>12000</v>
      </c>
      <c r="K4850" s="2" t="s">
        <v>10</v>
      </c>
      <c r="L4850" s="2">
        <v>10800</v>
      </c>
      <c r="M4850" t="s">
        <v>11298</v>
      </c>
      <c r="N4850" t="s">
        <v>13006</v>
      </c>
      <c r="O4850" t="s">
        <v>10871</v>
      </c>
      <c r="P4850" t="s">
        <v>10875</v>
      </c>
    </row>
    <row r="4851" spans="1:16" x14ac:dyDescent="0.3">
      <c r="A4851" t="s">
        <v>5014</v>
      </c>
      <c r="B4851" s="2" t="str">
        <f t="shared" si="227"/>
        <v>5421</v>
      </c>
      <c r="C4851" s="2">
        <f t="shared" si="225"/>
        <v>5421</v>
      </c>
      <c r="D4851" t="str">
        <f>VLOOKUP(C4851,'Cost Centre'!A:B,2,)</f>
        <v>Social Services</v>
      </c>
      <c r="E4851" t="str">
        <f t="shared" si="226"/>
        <v>2</v>
      </c>
      <c r="F4851" t="s">
        <v>52</v>
      </c>
      <c r="G4851" s="2">
        <v>0</v>
      </c>
      <c r="H4851" s="2">
        <v>268496.55</v>
      </c>
      <c r="I4851" s="2">
        <v>0</v>
      </c>
      <c r="J4851" s="105">
        <f>SUMIF([1]MMM!$A:$A,A4851,[1]MMM!$F:$F)</f>
        <v>268496.55</v>
      </c>
      <c r="K4851" s="2" t="s">
        <v>10</v>
      </c>
      <c r="L4851" s="2">
        <v>265940</v>
      </c>
      <c r="M4851" t="s">
        <v>11298</v>
      </c>
      <c r="N4851" t="s">
        <v>13006</v>
      </c>
      <c r="O4851" t="s">
        <v>10871</v>
      </c>
      <c r="P4851" t="s">
        <v>10875</v>
      </c>
    </row>
    <row r="4852" spans="1:16" x14ac:dyDescent="0.3">
      <c r="A4852" t="s">
        <v>5015</v>
      </c>
      <c r="B4852" s="2" t="str">
        <f t="shared" si="227"/>
        <v>5421</v>
      </c>
      <c r="C4852" s="2">
        <f t="shared" si="225"/>
        <v>5421</v>
      </c>
      <c r="D4852" t="str">
        <f>VLOOKUP(C4852,'Cost Centre'!A:B,2,)</f>
        <v>Social Services</v>
      </c>
      <c r="E4852" t="str">
        <f t="shared" si="226"/>
        <v>2</v>
      </c>
      <c r="F4852" t="s">
        <v>53</v>
      </c>
      <c r="G4852" s="2">
        <v>0</v>
      </c>
      <c r="H4852" s="2">
        <v>915.6</v>
      </c>
      <c r="I4852" s="2">
        <v>0</v>
      </c>
      <c r="J4852" s="105">
        <f>SUMIF([1]MMM!$A:$A,A4852,[1]MMM!$F:$F)</f>
        <v>915.6</v>
      </c>
      <c r="K4852" s="2" t="s">
        <v>10</v>
      </c>
      <c r="L4852" s="2">
        <v>915</v>
      </c>
      <c r="M4852" t="s">
        <v>11298</v>
      </c>
      <c r="N4852" t="s">
        <v>13006</v>
      </c>
      <c r="O4852" t="s">
        <v>10871</v>
      </c>
      <c r="P4852" t="s">
        <v>10875</v>
      </c>
    </row>
    <row r="4853" spans="1:16" x14ac:dyDescent="0.3">
      <c r="A4853" t="s">
        <v>5016</v>
      </c>
      <c r="B4853" s="2" t="str">
        <f t="shared" si="227"/>
        <v>5421</v>
      </c>
      <c r="C4853" s="2">
        <f t="shared" si="225"/>
        <v>5421</v>
      </c>
      <c r="D4853" t="str">
        <f>VLOOKUP(C4853,'Cost Centre'!A:B,2,)</f>
        <v>Social Services</v>
      </c>
      <c r="E4853" t="str">
        <f t="shared" si="226"/>
        <v>2</v>
      </c>
      <c r="F4853" t="s">
        <v>55</v>
      </c>
      <c r="G4853" s="2">
        <v>0</v>
      </c>
      <c r="H4853" s="2">
        <v>2075295.37</v>
      </c>
      <c r="I4853" s="2">
        <v>0</v>
      </c>
      <c r="J4853" s="105">
        <f>SUMIF([1]MMM!$A:$A,A4853,[1]MMM!$F:$F)</f>
        <v>2081919.66</v>
      </c>
      <c r="K4853" s="2" t="s">
        <v>10</v>
      </c>
      <c r="L4853" s="2">
        <v>2033581</v>
      </c>
      <c r="M4853" t="s">
        <v>11298</v>
      </c>
      <c r="N4853" t="s">
        <v>13006</v>
      </c>
      <c r="O4853" t="s">
        <v>10871</v>
      </c>
      <c r="P4853" t="s">
        <v>10875</v>
      </c>
    </row>
    <row r="4854" spans="1:16" x14ac:dyDescent="0.3">
      <c r="A4854" t="s">
        <v>5017</v>
      </c>
      <c r="B4854" s="2" t="str">
        <f t="shared" si="227"/>
        <v>5421</v>
      </c>
      <c r="C4854" s="2">
        <f t="shared" si="225"/>
        <v>5421</v>
      </c>
      <c r="D4854" t="str">
        <f>VLOOKUP(C4854,'Cost Centre'!A:B,2,)</f>
        <v>Social Services</v>
      </c>
      <c r="E4854" t="str">
        <f t="shared" si="226"/>
        <v>2</v>
      </c>
      <c r="F4854" t="s">
        <v>56</v>
      </c>
      <c r="G4854" s="2">
        <v>0</v>
      </c>
      <c r="H4854" s="2">
        <v>309164.38</v>
      </c>
      <c r="I4854" s="2">
        <v>0</v>
      </c>
      <c r="J4854" s="105">
        <f>SUMIF([1]MMM!$A:$A,A4854,[1]MMM!$F:$F)</f>
        <v>351454.16</v>
      </c>
      <c r="K4854" s="2" t="s">
        <v>10</v>
      </c>
      <c r="L4854" s="2">
        <v>292052</v>
      </c>
      <c r="M4854" t="s">
        <v>11298</v>
      </c>
      <c r="N4854" t="s">
        <v>13006</v>
      </c>
      <c r="O4854" t="s">
        <v>10871</v>
      </c>
      <c r="P4854" t="s">
        <v>10875</v>
      </c>
    </row>
    <row r="4855" spans="1:16" x14ac:dyDescent="0.3">
      <c r="A4855" t="s">
        <v>5018</v>
      </c>
      <c r="B4855" s="2" t="str">
        <f t="shared" si="227"/>
        <v>5421</v>
      </c>
      <c r="C4855" s="2">
        <f t="shared" si="225"/>
        <v>5421</v>
      </c>
      <c r="D4855" t="str">
        <f>VLOOKUP(C4855,'Cost Centre'!A:B,2,)</f>
        <v>Social Services</v>
      </c>
      <c r="E4855" t="str">
        <f t="shared" si="226"/>
        <v>2</v>
      </c>
      <c r="F4855" t="s">
        <v>57</v>
      </c>
      <c r="G4855" s="2">
        <v>0</v>
      </c>
      <c r="H4855" s="2">
        <v>1187260.27</v>
      </c>
      <c r="I4855" s="2">
        <v>0</v>
      </c>
      <c r="J4855" s="105">
        <f>SUMIF([1]MMM!$A:$A,A4855,[1]MMM!$F:$F)</f>
        <v>1206638.73</v>
      </c>
      <c r="K4855" s="2" t="s">
        <v>10</v>
      </c>
      <c r="L4855" s="2">
        <v>1285038</v>
      </c>
      <c r="M4855" t="s">
        <v>11298</v>
      </c>
      <c r="N4855" t="s">
        <v>13006</v>
      </c>
      <c r="O4855" t="s">
        <v>10871</v>
      </c>
      <c r="P4855" t="s">
        <v>10875</v>
      </c>
    </row>
    <row r="4856" spans="1:16" x14ac:dyDescent="0.3">
      <c r="A4856" t="s">
        <v>5019</v>
      </c>
      <c r="B4856" s="2" t="str">
        <f t="shared" si="227"/>
        <v>5421</v>
      </c>
      <c r="C4856" s="2">
        <f t="shared" si="225"/>
        <v>5421</v>
      </c>
      <c r="D4856" t="str">
        <f>VLOOKUP(C4856,'Cost Centre'!A:B,2,)</f>
        <v>Social Services</v>
      </c>
      <c r="E4856" t="str">
        <f t="shared" si="226"/>
        <v>2</v>
      </c>
      <c r="F4856" t="s">
        <v>58</v>
      </c>
      <c r="G4856" s="2">
        <v>0</v>
      </c>
      <c r="H4856" s="2">
        <v>8111505.8799999999</v>
      </c>
      <c r="I4856" s="2">
        <v>0</v>
      </c>
      <c r="J4856" s="105">
        <f>SUMIF([1]MMM!$A:$A,A4856,[1]MMM!$F:$F)</f>
        <v>8111505.8799999999</v>
      </c>
      <c r="K4856" s="2" t="s">
        <v>10</v>
      </c>
      <c r="L4856" s="2">
        <v>8118302</v>
      </c>
      <c r="M4856" t="s">
        <v>11298</v>
      </c>
      <c r="N4856" t="s">
        <v>13006</v>
      </c>
      <c r="O4856" t="s">
        <v>10871</v>
      </c>
      <c r="P4856" t="s">
        <v>10875</v>
      </c>
    </row>
    <row r="4857" spans="1:16" x14ac:dyDescent="0.3">
      <c r="A4857" t="s">
        <v>5020</v>
      </c>
      <c r="B4857" s="2" t="str">
        <f t="shared" si="227"/>
        <v>5421</v>
      </c>
      <c r="C4857" s="2">
        <f t="shared" si="225"/>
        <v>5421</v>
      </c>
      <c r="D4857" t="str">
        <f>VLOOKUP(C4857,'Cost Centre'!A:B,2,)</f>
        <v>Social Services</v>
      </c>
      <c r="E4857" t="str">
        <f t="shared" si="226"/>
        <v>2</v>
      </c>
      <c r="F4857" t="s">
        <v>59</v>
      </c>
      <c r="G4857" s="2">
        <v>0</v>
      </c>
      <c r="H4857" s="2">
        <v>106425.16</v>
      </c>
      <c r="I4857" s="2">
        <v>0</v>
      </c>
      <c r="J4857" s="105">
        <f>SUMIF([1]MMM!$A:$A,A4857,[1]MMM!$F:$F)</f>
        <v>110352.87</v>
      </c>
      <c r="K4857" s="2" t="s">
        <v>10</v>
      </c>
      <c r="L4857" s="2">
        <v>90203</v>
      </c>
      <c r="M4857" t="s">
        <v>11298</v>
      </c>
      <c r="N4857" t="s">
        <v>13006</v>
      </c>
      <c r="O4857" t="s">
        <v>10871</v>
      </c>
      <c r="P4857" t="s">
        <v>10875</v>
      </c>
    </row>
    <row r="4858" spans="1:16" x14ac:dyDescent="0.3">
      <c r="A4858" t="s">
        <v>5021</v>
      </c>
      <c r="B4858" s="2" t="str">
        <f t="shared" si="227"/>
        <v>5421</v>
      </c>
      <c r="C4858" s="2">
        <f t="shared" si="225"/>
        <v>5421</v>
      </c>
      <c r="D4858" t="str">
        <f>VLOOKUP(C4858,'Cost Centre'!A:B,2,)</f>
        <v>Social Services</v>
      </c>
      <c r="E4858" t="str">
        <f t="shared" si="226"/>
        <v>2</v>
      </c>
      <c r="F4858" t="s">
        <v>60</v>
      </c>
      <c r="G4858" s="2">
        <v>0</v>
      </c>
      <c r="H4858" s="2">
        <v>79863.05</v>
      </c>
      <c r="I4858" s="2">
        <v>0</v>
      </c>
      <c r="J4858" s="105">
        <f>SUMIF([1]MMM!$A:$A,A4858,[1]MMM!$F:$F)</f>
        <v>92571.24</v>
      </c>
      <c r="K4858" s="2" t="s">
        <v>10</v>
      </c>
      <c r="L4858" s="2">
        <v>103164</v>
      </c>
      <c r="M4858" t="s">
        <v>11298</v>
      </c>
      <c r="N4858" t="s">
        <v>13006</v>
      </c>
      <c r="O4858" t="s">
        <v>10871</v>
      </c>
      <c r="P4858" t="s">
        <v>10875</v>
      </c>
    </row>
    <row r="4859" spans="1:16" x14ac:dyDescent="0.3">
      <c r="A4859" t="s">
        <v>5022</v>
      </c>
      <c r="B4859" s="2" t="str">
        <f t="shared" si="227"/>
        <v>5421</v>
      </c>
      <c r="C4859" s="2">
        <f t="shared" si="225"/>
        <v>5421</v>
      </c>
      <c r="D4859" t="str">
        <f>VLOOKUP(C4859,'Cost Centre'!A:B,2,)</f>
        <v>Social Services</v>
      </c>
      <c r="E4859" t="str">
        <f t="shared" si="226"/>
        <v>2</v>
      </c>
      <c r="F4859" t="s">
        <v>61</v>
      </c>
      <c r="G4859" s="2">
        <v>0</v>
      </c>
      <c r="H4859" s="2">
        <v>3191912.63</v>
      </c>
      <c r="I4859" s="2">
        <v>0</v>
      </c>
      <c r="J4859" s="105">
        <f>SUMIF([1]MMM!$A:$A,A4859,[1]MMM!$F:$F)</f>
        <v>3191912.63</v>
      </c>
      <c r="K4859" s="2" t="s">
        <v>10</v>
      </c>
      <c r="L4859" s="2">
        <v>3279515</v>
      </c>
      <c r="M4859" t="s">
        <v>11298</v>
      </c>
      <c r="N4859" t="s">
        <v>13006</v>
      </c>
      <c r="O4859" t="s">
        <v>10871</v>
      </c>
      <c r="P4859" t="s">
        <v>10875</v>
      </c>
    </row>
    <row r="4860" spans="1:16" x14ac:dyDescent="0.3">
      <c r="A4860" t="s">
        <v>5023</v>
      </c>
      <c r="B4860" s="2" t="str">
        <f t="shared" si="227"/>
        <v>5421</v>
      </c>
      <c r="C4860" s="2">
        <f t="shared" si="225"/>
        <v>5421</v>
      </c>
      <c r="D4860" t="str">
        <f>VLOOKUP(C4860,'Cost Centre'!A:B,2,)</f>
        <v>Social Services</v>
      </c>
      <c r="E4860" t="str">
        <f t="shared" si="226"/>
        <v>2</v>
      </c>
      <c r="F4860" t="s">
        <v>62</v>
      </c>
      <c r="G4860" s="2">
        <v>0</v>
      </c>
      <c r="H4860" s="2">
        <v>280121.52</v>
      </c>
      <c r="I4860" s="2">
        <v>0</v>
      </c>
      <c r="J4860" s="105">
        <f>SUMIF([1]MMM!$A:$A,A4860,[1]MMM!$F:$F)</f>
        <v>280991.90000000002</v>
      </c>
      <c r="K4860" s="2" t="s">
        <v>10</v>
      </c>
      <c r="L4860" s="2">
        <v>493722</v>
      </c>
      <c r="M4860" t="s">
        <v>11298</v>
      </c>
      <c r="N4860" t="s">
        <v>13006</v>
      </c>
      <c r="O4860" t="s">
        <v>10871</v>
      </c>
      <c r="P4860" t="s">
        <v>10875</v>
      </c>
    </row>
    <row r="4861" spans="1:16" x14ac:dyDescent="0.3">
      <c r="A4861" t="s">
        <v>5024</v>
      </c>
      <c r="B4861" s="2" t="str">
        <f t="shared" si="227"/>
        <v>5421</v>
      </c>
      <c r="C4861" s="2">
        <f t="shared" si="225"/>
        <v>5421</v>
      </c>
      <c r="D4861" t="str">
        <f>VLOOKUP(C4861,'Cost Centre'!A:B,2,)</f>
        <v>Social Services</v>
      </c>
      <c r="E4861" t="str">
        <f t="shared" si="226"/>
        <v>2</v>
      </c>
      <c r="F4861" t="s">
        <v>63</v>
      </c>
      <c r="G4861" s="2">
        <v>0</v>
      </c>
      <c r="H4861" s="2">
        <v>337143.67</v>
      </c>
      <c r="I4861" s="2">
        <v>0</v>
      </c>
      <c r="J4861" s="105">
        <f>SUMIF([1]MMM!$A:$A,A4861,[1]MMM!$F:$F)</f>
        <v>364235.75</v>
      </c>
      <c r="K4861" s="2" t="s">
        <v>10</v>
      </c>
      <c r="L4861" s="2">
        <v>344192</v>
      </c>
      <c r="M4861" t="s">
        <v>11298</v>
      </c>
      <c r="N4861" t="s">
        <v>13006</v>
      </c>
      <c r="O4861" t="s">
        <v>10871</v>
      </c>
      <c r="P4861" t="s">
        <v>10875</v>
      </c>
    </row>
    <row r="4862" spans="1:16" x14ac:dyDescent="0.3">
      <c r="A4862" t="s">
        <v>5025</v>
      </c>
      <c r="B4862" s="2" t="str">
        <f t="shared" si="227"/>
        <v>5421</v>
      </c>
      <c r="C4862" s="2">
        <f t="shared" si="225"/>
        <v>5421</v>
      </c>
      <c r="D4862" t="str">
        <f>VLOOKUP(C4862,'Cost Centre'!A:B,2,)</f>
        <v>Social Services</v>
      </c>
      <c r="E4862" t="str">
        <f t="shared" si="226"/>
        <v>2</v>
      </c>
      <c r="F4862" t="s">
        <v>67</v>
      </c>
      <c r="G4862" s="2">
        <v>0</v>
      </c>
      <c r="H4862" s="2">
        <v>15041.25</v>
      </c>
      <c r="I4862" s="2">
        <v>0</v>
      </c>
      <c r="J4862" s="105">
        <f>SUMIF([1]MMM!$A:$A,A4862,[1]MMM!$F:$F)</f>
        <v>15085</v>
      </c>
      <c r="K4862" s="2" t="s">
        <v>10</v>
      </c>
      <c r="L4862" s="2">
        <v>15148</v>
      </c>
      <c r="M4862" t="s">
        <v>11298</v>
      </c>
      <c r="N4862" t="s">
        <v>13006</v>
      </c>
      <c r="O4862" t="s">
        <v>10871</v>
      </c>
      <c r="P4862" t="s">
        <v>10876</v>
      </c>
    </row>
    <row r="4863" spans="1:16" x14ac:dyDescent="0.3">
      <c r="A4863" t="s">
        <v>5026</v>
      </c>
      <c r="B4863" s="2" t="str">
        <f t="shared" si="227"/>
        <v>5421</v>
      </c>
      <c r="C4863" s="2">
        <f t="shared" si="225"/>
        <v>5421</v>
      </c>
      <c r="D4863" t="str">
        <f>VLOOKUP(C4863,'Cost Centre'!A:B,2,)</f>
        <v>Social Services</v>
      </c>
      <c r="E4863" t="str">
        <f t="shared" si="226"/>
        <v>2</v>
      </c>
      <c r="F4863" t="s">
        <v>68</v>
      </c>
      <c r="G4863" s="2">
        <v>0</v>
      </c>
      <c r="H4863" s="2">
        <v>466826.1</v>
      </c>
      <c r="I4863" s="2">
        <v>0</v>
      </c>
      <c r="J4863" s="105">
        <f>SUMIF([1]MMM!$A:$A,A4863,[1]MMM!$F:$F)</f>
        <v>498270.05</v>
      </c>
      <c r="K4863" s="2" t="s">
        <v>10</v>
      </c>
      <c r="L4863" s="2">
        <v>497469</v>
      </c>
      <c r="M4863" t="s">
        <v>11298</v>
      </c>
      <c r="N4863" t="s">
        <v>13006</v>
      </c>
      <c r="O4863" t="s">
        <v>10871</v>
      </c>
      <c r="P4863" t="s">
        <v>10876</v>
      </c>
    </row>
    <row r="4864" spans="1:16" x14ac:dyDescent="0.3">
      <c r="A4864" t="s">
        <v>5027</v>
      </c>
      <c r="B4864" s="2" t="str">
        <f t="shared" si="227"/>
        <v>5421</v>
      </c>
      <c r="C4864" s="2">
        <f t="shared" si="225"/>
        <v>5421</v>
      </c>
      <c r="D4864" t="str">
        <f>VLOOKUP(C4864,'Cost Centre'!A:B,2,)</f>
        <v>Social Services</v>
      </c>
      <c r="E4864" t="str">
        <f t="shared" si="226"/>
        <v>2</v>
      </c>
      <c r="F4864" t="s">
        <v>10877</v>
      </c>
      <c r="G4864" s="2">
        <v>0</v>
      </c>
      <c r="H4864" s="2">
        <v>4596593.1900000004</v>
      </c>
      <c r="I4864" s="2">
        <v>0</v>
      </c>
      <c r="J4864" s="105">
        <f>SUMIF([1]MMM!$A:$A,A4864,[1]MMM!$F:$F)</f>
        <v>4597771.59</v>
      </c>
      <c r="K4864" s="2" t="s">
        <v>10</v>
      </c>
      <c r="L4864" s="2">
        <v>4536897</v>
      </c>
      <c r="M4864" t="s">
        <v>11298</v>
      </c>
      <c r="N4864" t="s">
        <v>13006</v>
      </c>
      <c r="O4864" t="s">
        <v>10871</v>
      </c>
      <c r="P4864" t="s">
        <v>10876</v>
      </c>
    </row>
    <row r="4865" spans="1:16" x14ac:dyDescent="0.3">
      <c r="A4865" t="s">
        <v>5028</v>
      </c>
      <c r="B4865" s="2" t="str">
        <f t="shared" si="227"/>
        <v>5421</v>
      </c>
      <c r="C4865" s="2">
        <f t="shared" si="225"/>
        <v>5421</v>
      </c>
      <c r="D4865" t="str">
        <f>VLOOKUP(C4865,'Cost Centre'!A:B,2,)</f>
        <v>Social Services</v>
      </c>
      <c r="E4865" t="str">
        <f t="shared" si="226"/>
        <v>2</v>
      </c>
      <c r="F4865" t="s">
        <v>69</v>
      </c>
      <c r="G4865" s="2">
        <v>0</v>
      </c>
      <c r="H4865" s="2">
        <v>6949764.4400000004</v>
      </c>
      <c r="I4865" s="2">
        <v>0</v>
      </c>
      <c r="J4865" s="105">
        <f>SUMIF([1]MMM!$A:$A,A4865,[1]MMM!$F:$F)</f>
        <v>6961655.0800000001</v>
      </c>
      <c r="K4865" s="2" t="s">
        <v>10</v>
      </c>
      <c r="L4865" s="2">
        <v>6975506</v>
      </c>
      <c r="M4865" t="s">
        <v>11298</v>
      </c>
      <c r="N4865" t="s">
        <v>13006</v>
      </c>
      <c r="O4865" t="s">
        <v>10871</v>
      </c>
      <c r="P4865" t="s">
        <v>10876</v>
      </c>
    </row>
    <row r="4866" spans="1:16" x14ac:dyDescent="0.3">
      <c r="A4866" t="s">
        <v>5029</v>
      </c>
      <c r="B4866" s="2" t="str">
        <f t="shared" si="227"/>
        <v>5421</v>
      </c>
      <c r="C4866" s="2">
        <f t="shared" ref="C4866:C4929" si="228">VALUE(B4866)</f>
        <v>5421</v>
      </c>
      <c r="D4866" t="str">
        <f>VLOOKUP(C4866,'Cost Centre'!A:B,2,)</f>
        <v>Social Services</v>
      </c>
      <c r="E4866" t="str">
        <f t="shared" ref="E4866:E4929" si="229">MID(A4866,5,1)</f>
        <v>2</v>
      </c>
      <c r="F4866" t="s">
        <v>70</v>
      </c>
      <c r="G4866" s="2">
        <v>0</v>
      </c>
      <c r="H4866" s="2">
        <v>255377.25</v>
      </c>
      <c r="I4866" s="2">
        <v>0</v>
      </c>
      <c r="J4866" s="105">
        <f>SUMIF([1]MMM!$A:$A,A4866,[1]MMM!$F:$F)</f>
        <v>256072.89</v>
      </c>
      <c r="K4866" s="2" t="s">
        <v>10</v>
      </c>
      <c r="L4866" s="2">
        <v>256955</v>
      </c>
      <c r="M4866" t="s">
        <v>11298</v>
      </c>
      <c r="N4866" t="s">
        <v>13006</v>
      </c>
      <c r="O4866" t="s">
        <v>10871</v>
      </c>
      <c r="P4866" t="s">
        <v>10876</v>
      </c>
    </row>
    <row r="4867" spans="1:16" x14ac:dyDescent="0.3">
      <c r="A4867" t="s">
        <v>5030</v>
      </c>
      <c r="B4867" s="2" t="str">
        <f t="shared" ref="B4867:B4930" si="230">MID(A4867,1,4)</f>
        <v>5421</v>
      </c>
      <c r="C4867" s="2">
        <f t="shared" si="228"/>
        <v>5421</v>
      </c>
      <c r="D4867" t="str">
        <f>VLOOKUP(C4867,'Cost Centre'!A:B,2,)</f>
        <v>Social Services</v>
      </c>
      <c r="E4867" t="str">
        <f t="shared" si="229"/>
        <v>2</v>
      </c>
      <c r="F4867" t="s">
        <v>147</v>
      </c>
      <c r="G4867" s="2">
        <v>0</v>
      </c>
      <c r="H4867" s="2">
        <v>95155.63</v>
      </c>
      <c r="I4867" s="2">
        <v>0</v>
      </c>
      <c r="J4867" s="105">
        <f>SUMIF([1]MMM!$A:$A,A4867,[1]MMM!$F:$F)</f>
        <v>95155.63</v>
      </c>
      <c r="K4867" s="2" t="s">
        <v>10</v>
      </c>
      <c r="L4867" s="2">
        <v>134927</v>
      </c>
      <c r="M4867" t="s">
        <v>11298</v>
      </c>
      <c r="N4867" t="s">
        <v>13006</v>
      </c>
      <c r="O4867" t="s">
        <v>10871</v>
      </c>
      <c r="P4867" t="s">
        <v>10879</v>
      </c>
    </row>
    <row r="4868" spans="1:16" x14ac:dyDescent="0.3">
      <c r="A4868" t="s">
        <v>5031</v>
      </c>
      <c r="B4868" s="2" t="str">
        <f t="shared" si="230"/>
        <v>5421</v>
      </c>
      <c r="C4868" s="2">
        <f t="shared" si="228"/>
        <v>5421</v>
      </c>
      <c r="D4868" t="str">
        <f>VLOOKUP(C4868,'Cost Centre'!A:B,2,)</f>
        <v>Social Services</v>
      </c>
      <c r="E4868" t="str">
        <f t="shared" si="229"/>
        <v>2</v>
      </c>
      <c r="F4868" t="s">
        <v>237</v>
      </c>
      <c r="G4868" s="2">
        <v>0</v>
      </c>
      <c r="H4868" s="2">
        <v>55155.39</v>
      </c>
      <c r="I4868" s="2">
        <v>0</v>
      </c>
      <c r="J4868" s="105">
        <f>SUMIF([1]MMM!$A:$A,A4868,[1]MMM!$F:$F)</f>
        <v>55155.39</v>
      </c>
      <c r="K4868" s="2" t="s">
        <v>10</v>
      </c>
      <c r="L4868" s="2">
        <v>55156</v>
      </c>
      <c r="M4868" t="s">
        <v>11298</v>
      </c>
      <c r="N4868" t="s">
        <v>13006</v>
      </c>
      <c r="O4868" t="s">
        <v>10871</v>
      </c>
      <c r="P4868" t="s">
        <v>10879</v>
      </c>
    </row>
    <row r="4869" spans="1:16" x14ac:dyDescent="0.3">
      <c r="A4869" t="s">
        <v>5032</v>
      </c>
      <c r="B4869" s="2" t="str">
        <f t="shared" si="230"/>
        <v>5421</v>
      </c>
      <c r="C4869" s="2">
        <f t="shared" si="228"/>
        <v>5421</v>
      </c>
      <c r="D4869" t="str">
        <f>VLOOKUP(C4869,'Cost Centre'!A:B,2,)</f>
        <v>Social Services</v>
      </c>
      <c r="E4869" t="str">
        <f t="shared" si="229"/>
        <v>2</v>
      </c>
      <c r="F4869" t="s">
        <v>227</v>
      </c>
      <c r="G4869" s="2">
        <v>0</v>
      </c>
      <c r="H4869" s="2">
        <v>0</v>
      </c>
      <c r="I4869" s="2">
        <v>0</v>
      </c>
      <c r="J4869" s="105">
        <f>SUMIF([1]MMM!$A:$A,A4869,[1]MMM!$F:$F)</f>
        <v>0</v>
      </c>
      <c r="K4869" s="2" t="s">
        <v>10</v>
      </c>
      <c r="L4869" s="2">
        <v>22061</v>
      </c>
      <c r="M4869" t="s">
        <v>11298</v>
      </c>
      <c r="N4869" t="s">
        <v>13006</v>
      </c>
      <c r="O4869" t="s">
        <v>10871</v>
      </c>
      <c r="P4869" t="s">
        <v>10879</v>
      </c>
    </row>
    <row r="4870" spans="1:16" x14ac:dyDescent="0.3">
      <c r="A4870" t="s">
        <v>5033</v>
      </c>
      <c r="B4870" s="2" t="str">
        <f t="shared" si="230"/>
        <v>5421</v>
      </c>
      <c r="C4870" s="2">
        <f t="shared" si="228"/>
        <v>5421</v>
      </c>
      <c r="D4870" t="str">
        <f>VLOOKUP(C4870,'Cost Centre'!A:B,2,)</f>
        <v>Social Services</v>
      </c>
      <c r="E4870" t="str">
        <f t="shared" si="229"/>
        <v>2</v>
      </c>
      <c r="F4870" t="s">
        <v>227</v>
      </c>
      <c r="G4870" s="2">
        <v>0</v>
      </c>
      <c r="H4870" s="2">
        <v>46887.98</v>
      </c>
      <c r="I4870" s="2">
        <v>0</v>
      </c>
      <c r="J4870" s="105">
        <f>SUMIF([1]MMM!$A:$A,A4870,[1]MMM!$F:$F)</f>
        <v>46887.98</v>
      </c>
      <c r="K4870" s="2" t="s">
        <v>10</v>
      </c>
      <c r="L4870" s="2">
        <v>60363</v>
      </c>
      <c r="M4870" t="s">
        <v>11298</v>
      </c>
      <c r="N4870" t="s">
        <v>13006</v>
      </c>
      <c r="O4870" t="s">
        <v>10871</v>
      </c>
      <c r="P4870" t="s">
        <v>10879</v>
      </c>
    </row>
    <row r="4871" spans="1:16" x14ac:dyDescent="0.3">
      <c r="A4871" t="s">
        <v>5034</v>
      </c>
      <c r="B4871" s="2" t="str">
        <f t="shared" si="230"/>
        <v>5421</v>
      </c>
      <c r="C4871" s="2">
        <f t="shared" si="228"/>
        <v>5421</v>
      </c>
      <c r="D4871" t="str">
        <f>VLOOKUP(C4871,'Cost Centre'!A:B,2,)</f>
        <v>Social Services</v>
      </c>
      <c r="E4871" t="str">
        <f t="shared" si="229"/>
        <v>2</v>
      </c>
      <c r="F4871" t="s">
        <v>2224</v>
      </c>
      <c r="G4871" s="2">
        <v>0</v>
      </c>
      <c r="H4871" s="2">
        <v>21285.95</v>
      </c>
      <c r="I4871" s="2">
        <v>0</v>
      </c>
      <c r="J4871" s="105">
        <f>SUMIF([1]MMM!$A:$A,A4871,[1]MMM!$F:$F)</f>
        <v>21285.95</v>
      </c>
      <c r="K4871" s="2" t="s">
        <v>10</v>
      </c>
      <c r="L4871" s="2">
        <v>84515</v>
      </c>
      <c r="M4871" t="s">
        <v>11298</v>
      </c>
      <c r="N4871" t="s">
        <v>13006</v>
      </c>
      <c r="O4871" t="s">
        <v>10871</v>
      </c>
      <c r="P4871" t="s">
        <v>10879</v>
      </c>
    </row>
    <row r="4872" spans="1:16" x14ac:dyDescent="0.3">
      <c r="A4872" t="s">
        <v>5035</v>
      </c>
      <c r="B4872" s="2" t="str">
        <f t="shared" si="230"/>
        <v>5421</v>
      </c>
      <c r="C4872" s="2">
        <f t="shared" si="228"/>
        <v>5421</v>
      </c>
      <c r="D4872" t="str">
        <f>VLOOKUP(C4872,'Cost Centre'!A:B,2,)</f>
        <v>Social Services</v>
      </c>
      <c r="E4872" t="str">
        <f t="shared" si="229"/>
        <v>2</v>
      </c>
      <c r="F4872" t="s">
        <v>2224</v>
      </c>
      <c r="G4872" s="2">
        <v>0</v>
      </c>
      <c r="H4872" s="2">
        <v>25735.279999999999</v>
      </c>
      <c r="I4872" s="2">
        <v>0</v>
      </c>
      <c r="J4872" s="105">
        <f>SUMIF([1]MMM!$A:$A,A4872,[1]MMM!$F:$F)</f>
        <v>25735.279999999999</v>
      </c>
      <c r="K4872" s="2" t="s">
        <v>10</v>
      </c>
      <c r="L4872" s="2">
        <v>58081</v>
      </c>
      <c r="M4872" t="s">
        <v>11298</v>
      </c>
      <c r="N4872" t="s">
        <v>13006</v>
      </c>
      <c r="O4872" t="s">
        <v>10871</v>
      </c>
      <c r="P4872" t="s">
        <v>10879</v>
      </c>
    </row>
    <row r="4873" spans="1:16" x14ac:dyDescent="0.3">
      <c r="A4873" t="s">
        <v>5036</v>
      </c>
      <c r="B4873" s="2" t="str">
        <f t="shared" si="230"/>
        <v>5421</v>
      </c>
      <c r="C4873" s="2">
        <f t="shared" si="228"/>
        <v>5421</v>
      </c>
      <c r="D4873" t="str">
        <f>VLOOKUP(C4873,'Cost Centre'!A:B,2,)</f>
        <v>Social Services</v>
      </c>
      <c r="E4873" t="str">
        <f t="shared" si="229"/>
        <v>2</v>
      </c>
      <c r="F4873" t="s">
        <v>10932</v>
      </c>
      <c r="G4873" s="2">
        <v>0</v>
      </c>
      <c r="H4873" s="2">
        <v>0</v>
      </c>
      <c r="I4873" s="2">
        <v>0</v>
      </c>
      <c r="J4873" s="105">
        <f>SUMIF([1]MMM!$A:$A,A4873,[1]MMM!$F:$F)</f>
        <v>0</v>
      </c>
      <c r="K4873" s="2" t="s">
        <v>10</v>
      </c>
      <c r="L4873" s="2">
        <v>1546</v>
      </c>
      <c r="M4873" t="s">
        <v>11298</v>
      </c>
      <c r="N4873" t="s">
        <v>13006</v>
      </c>
      <c r="O4873" t="s">
        <v>10871</v>
      </c>
      <c r="P4873" t="s">
        <v>10881</v>
      </c>
    </row>
    <row r="4874" spans="1:16" x14ac:dyDescent="0.3">
      <c r="A4874" t="s">
        <v>5037</v>
      </c>
      <c r="B4874" s="2" t="str">
        <f t="shared" si="230"/>
        <v>5421</v>
      </c>
      <c r="C4874" s="2">
        <f t="shared" si="228"/>
        <v>5421</v>
      </c>
      <c r="D4874" t="str">
        <f>VLOOKUP(C4874,'Cost Centre'!A:B,2,)</f>
        <v>Social Services</v>
      </c>
      <c r="E4874" t="str">
        <f t="shared" si="229"/>
        <v>2</v>
      </c>
      <c r="F4874" t="s">
        <v>83</v>
      </c>
      <c r="G4874" s="2">
        <v>0</v>
      </c>
      <c r="H4874" s="2">
        <v>2120</v>
      </c>
      <c r="I4874" s="2">
        <v>0</v>
      </c>
      <c r="J4874" s="105">
        <f>SUMIF([1]MMM!$A:$A,A4874,[1]MMM!$F:$F)</f>
        <v>2120</v>
      </c>
      <c r="K4874" s="2" t="s">
        <v>10</v>
      </c>
      <c r="L4874" s="2">
        <v>2120</v>
      </c>
      <c r="M4874" t="s">
        <v>11298</v>
      </c>
      <c r="N4874" t="s">
        <v>13006</v>
      </c>
      <c r="O4874" t="s">
        <v>10871</v>
      </c>
      <c r="P4874" t="s">
        <v>10881</v>
      </c>
    </row>
    <row r="4875" spans="1:16" x14ac:dyDescent="0.3">
      <c r="A4875" t="s">
        <v>5038</v>
      </c>
      <c r="B4875" s="2" t="str">
        <f t="shared" si="230"/>
        <v>5421</v>
      </c>
      <c r="C4875" s="2">
        <f t="shared" si="228"/>
        <v>5421</v>
      </c>
      <c r="D4875" t="str">
        <f>VLOOKUP(C4875,'Cost Centre'!A:B,2,)</f>
        <v>Social Services</v>
      </c>
      <c r="E4875" t="str">
        <f t="shared" si="229"/>
        <v>2</v>
      </c>
      <c r="F4875" t="s">
        <v>230</v>
      </c>
      <c r="G4875" s="2">
        <v>0</v>
      </c>
      <c r="H4875" s="2">
        <v>0</v>
      </c>
      <c r="I4875" s="2">
        <v>0</v>
      </c>
      <c r="J4875" s="105">
        <f>SUMIF([1]MMM!$A:$A,A4875,[1]MMM!$F:$F)</f>
        <v>0</v>
      </c>
      <c r="K4875" s="2" t="s">
        <v>10</v>
      </c>
      <c r="L4875" s="2">
        <v>0</v>
      </c>
      <c r="M4875" t="s">
        <v>11298</v>
      </c>
      <c r="N4875" t="s">
        <v>13006</v>
      </c>
      <c r="O4875" t="s">
        <v>10871</v>
      </c>
      <c r="P4875" t="s">
        <v>10881</v>
      </c>
    </row>
    <row r="4876" spans="1:16" x14ac:dyDescent="0.3">
      <c r="A4876" t="s">
        <v>5039</v>
      </c>
      <c r="B4876" s="2" t="str">
        <f t="shared" si="230"/>
        <v>5421</v>
      </c>
      <c r="C4876" s="2">
        <f t="shared" si="228"/>
        <v>5421</v>
      </c>
      <c r="D4876" t="str">
        <f>VLOOKUP(C4876,'Cost Centre'!A:B,2,)</f>
        <v>Social Services</v>
      </c>
      <c r="E4876" t="str">
        <f t="shared" si="229"/>
        <v>2</v>
      </c>
      <c r="F4876" t="s">
        <v>10880</v>
      </c>
      <c r="G4876" s="2">
        <v>0</v>
      </c>
      <c r="H4876" s="2">
        <v>0</v>
      </c>
      <c r="I4876" s="2">
        <v>0</v>
      </c>
      <c r="J4876" s="105">
        <f>SUMIF([1]MMM!$A:$A,A4876,[1]MMM!$F:$F)</f>
        <v>0</v>
      </c>
      <c r="K4876" s="2" t="s">
        <v>10</v>
      </c>
      <c r="L4876" s="2">
        <v>0</v>
      </c>
      <c r="M4876" t="s">
        <v>11298</v>
      </c>
      <c r="N4876" t="s">
        <v>13006</v>
      </c>
      <c r="O4876" t="s">
        <v>10871</v>
      </c>
      <c r="P4876" t="s">
        <v>10881</v>
      </c>
    </row>
    <row r="4877" spans="1:16" x14ac:dyDescent="0.3">
      <c r="A4877" t="s">
        <v>5040</v>
      </c>
      <c r="B4877" s="2" t="str">
        <f t="shared" si="230"/>
        <v>5421</v>
      </c>
      <c r="C4877" s="2">
        <f t="shared" si="228"/>
        <v>5421</v>
      </c>
      <c r="D4877" t="str">
        <f>VLOOKUP(C4877,'Cost Centre'!A:B,2,)</f>
        <v>Social Services</v>
      </c>
      <c r="E4877" t="str">
        <f t="shared" si="229"/>
        <v>2</v>
      </c>
      <c r="F4877" t="s">
        <v>92</v>
      </c>
      <c r="G4877" s="2">
        <v>0</v>
      </c>
      <c r="H4877" s="2">
        <v>0</v>
      </c>
      <c r="I4877" s="2">
        <v>0</v>
      </c>
      <c r="J4877" s="105">
        <f>SUMIF([1]MMM!$A:$A,A4877,[1]MMM!$F:$F)</f>
        <v>0</v>
      </c>
      <c r="K4877" s="2" t="s">
        <v>10</v>
      </c>
      <c r="L4877" s="2">
        <v>0</v>
      </c>
      <c r="M4877" t="s">
        <v>11298</v>
      </c>
      <c r="N4877" t="s">
        <v>13006</v>
      </c>
      <c r="O4877" t="s">
        <v>10871</v>
      </c>
      <c r="P4877" t="s">
        <v>10881</v>
      </c>
    </row>
    <row r="4878" spans="1:16" x14ac:dyDescent="0.3">
      <c r="A4878" t="s">
        <v>5041</v>
      </c>
      <c r="B4878" s="2" t="str">
        <f t="shared" si="230"/>
        <v>5421</v>
      </c>
      <c r="C4878" s="2">
        <f t="shared" si="228"/>
        <v>5421</v>
      </c>
      <c r="D4878" t="str">
        <f>VLOOKUP(C4878,'Cost Centre'!A:B,2,)</f>
        <v>Social Services</v>
      </c>
      <c r="E4878" t="str">
        <f t="shared" si="229"/>
        <v>2</v>
      </c>
      <c r="F4878" t="s">
        <v>93</v>
      </c>
      <c r="G4878" s="2">
        <v>0</v>
      </c>
      <c r="H4878" s="2">
        <v>561125.44999999995</v>
      </c>
      <c r="I4878" s="2">
        <v>0</v>
      </c>
      <c r="J4878" s="105">
        <f>SUMIF([1]MMM!$A:$A,A4878,[1]MMM!$F:$F)</f>
        <v>562855.13</v>
      </c>
      <c r="K4878" s="2" t="s">
        <v>10</v>
      </c>
      <c r="L4878" s="2">
        <v>446728</v>
      </c>
      <c r="M4878" t="s">
        <v>11298</v>
      </c>
      <c r="N4878" t="s">
        <v>13006</v>
      </c>
      <c r="O4878" t="s">
        <v>10871</v>
      </c>
      <c r="P4878" t="s">
        <v>10881</v>
      </c>
    </row>
    <row r="4879" spans="1:16" x14ac:dyDescent="0.3">
      <c r="A4879" t="s">
        <v>5042</v>
      </c>
      <c r="B4879" s="2" t="str">
        <f t="shared" si="230"/>
        <v>5421</v>
      </c>
      <c r="C4879" s="2">
        <f t="shared" si="228"/>
        <v>5421</v>
      </c>
      <c r="D4879" t="str">
        <f>VLOOKUP(C4879,'Cost Centre'!A:B,2,)</f>
        <v>Social Services</v>
      </c>
      <c r="E4879" t="str">
        <f t="shared" si="229"/>
        <v>2</v>
      </c>
      <c r="F4879" t="s">
        <v>10882</v>
      </c>
      <c r="G4879" s="2">
        <v>0</v>
      </c>
      <c r="H4879" s="2">
        <v>10314.129999999999</v>
      </c>
      <c r="I4879" s="2">
        <v>0</v>
      </c>
      <c r="J4879" s="105">
        <f>SUMIF([1]MMM!$A:$A,A4879,[1]MMM!$F:$F)</f>
        <v>10314.129999999999</v>
      </c>
      <c r="K4879" s="2" t="s">
        <v>10</v>
      </c>
      <c r="L4879" s="2">
        <v>10257</v>
      </c>
      <c r="M4879" t="s">
        <v>11298</v>
      </c>
      <c r="N4879" t="s">
        <v>13006</v>
      </c>
      <c r="O4879" t="s">
        <v>10871</v>
      </c>
      <c r="P4879" t="s">
        <v>10881</v>
      </c>
    </row>
    <row r="4880" spans="1:16" x14ac:dyDescent="0.3">
      <c r="A4880" t="s">
        <v>5043</v>
      </c>
      <c r="B4880" s="2" t="str">
        <f t="shared" si="230"/>
        <v>5421</v>
      </c>
      <c r="C4880" s="2">
        <f t="shared" si="228"/>
        <v>5421</v>
      </c>
      <c r="D4880" t="str">
        <f>VLOOKUP(C4880,'Cost Centre'!A:B,2,)</f>
        <v>Social Services</v>
      </c>
      <c r="E4880" t="str">
        <f t="shared" si="229"/>
        <v>2</v>
      </c>
      <c r="F4880" t="s">
        <v>10883</v>
      </c>
      <c r="G4880" s="2">
        <v>0</v>
      </c>
      <c r="H4880" s="2">
        <v>8971</v>
      </c>
      <c r="I4880" s="2">
        <v>0</v>
      </c>
      <c r="J4880" s="105">
        <f>SUMIF([1]MMM!$A:$A,A4880,[1]MMM!$F:$F)</f>
        <v>8971</v>
      </c>
      <c r="K4880" s="2" t="s">
        <v>10</v>
      </c>
      <c r="L4880" s="2">
        <v>8995</v>
      </c>
      <c r="M4880" t="s">
        <v>11298</v>
      </c>
      <c r="N4880" t="s">
        <v>13006</v>
      </c>
      <c r="O4880" t="s">
        <v>10871</v>
      </c>
      <c r="P4880" t="s">
        <v>10881</v>
      </c>
    </row>
    <row r="4881" spans="1:16" x14ac:dyDescent="0.3">
      <c r="A4881" t="s">
        <v>5044</v>
      </c>
      <c r="B4881" s="2" t="str">
        <f t="shared" si="230"/>
        <v>5421</v>
      </c>
      <c r="C4881" s="2">
        <f t="shared" si="228"/>
        <v>5421</v>
      </c>
      <c r="D4881" t="str">
        <f>VLOOKUP(C4881,'Cost Centre'!A:B,2,)</f>
        <v>Social Services</v>
      </c>
      <c r="E4881" t="str">
        <f t="shared" si="229"/>
        <v>2</v>
      </c>
      <c r="F4881" t="s">
        <v>104</v>
      </c>
      <c r="G4881" s="2">
        <v>0</v>
      </c>
      <c r="H4881" s="2">
        <v>0</v>
      </c>
      <c r="I4881" s="2">
        <v>0</v>
      </c>
      <c r="J4881" s="105">
        <f>SUMIF([1]MMM!$A:$A,A4881,[1]MMM!$F:$F)</f>
        <v>0</v>
      </c>
      <c r="K4881" s="2" t="s">
        <v>10</v>
      </c>
      <c r="L4881" s="2">
        <v>0</v>
      </c>
      <c r="M4881" t="s">
        <v>11298</v>
      </c>
      <c r="N4881" t="s">
        <v>13006</v>
      </c>
      <c r="O4881" t="s">
        <v>10871</v>
      </c>
      <c r="P4881" t="s">
        <v>10881</v>
      </c>
    </row>
    <row r="4882" spans="1:16" x14ac:dyDescent="0.3">
      <c r="A4882" t="s">
        <v>5045</v>
      </c>
      <c r="B4882" s="2" t="str">
        <f t="shared" si="230"/>
        <v>5421</v>
      </c>
      <c r="C4882" s="2">
        <f t="shared" si="228"/>
        <v>5421</v>
      </c>
      <c r="D4882" t="str">
        <f>VLOOKUP(C4882,'Cost Centre'!A:B,2,)</f>
        <v>Social Services</v>
      </c>
      <c r="E4882" t="str">
        <f t="shared" si="229"/>
        <v>2</v>
      </c>
      <c r="F4882" t="s">
        <v>110</v>
      </c>
      <c r="G4882" s="2">
        <v>0</v>
      </c>
      <c r="H4882" s="2">
        <v>23898.16</v>
      </c>
      <c r="I4882" s="2">
        <v>0</v>
      </c>
      <c r="J4882" s="105">
        <f>SUMIF([1]MMM!$A:$A,A4882,[1]MMM!$F:$F)</f>
        <v>23898.16</v>
      </c>
      <c r="K4882" s="2" t="s">
        <v>10</v>
      </c>
      <c r="L4882" s="2">
        <v>23899</v>
      </c>
      <c r="M4882" t="s">
        <v>11298</v>
      </c>
      <c r="N4882" t="s">
        <v>13006</v>
      </c>
      <c r="O4882" t="s">
        <v>10871</v>
      </c>
      <c r="P4882" t="s">
        <v>10881</v>
      </c>
    </row>
    <row r="4883" spans="1:16" x14ac:dyDescent="0.3">
      <c r="A4883" t="s">
        <v>5046</v>
      </c>
      <c r="B4883" s="2" t="str">
        <f t="shared" si="230"/>
        <v>5421</v>
      </c>
      <c r="C4883" s="2">
        <f t="shared" si="228"/>
        <v>5421</v>
      </c>
      <c r="D4883" t="str">
        <f>VLOOKUP(C4883,'Cost Centre'!A:B,2,)</f>
        <v>Social Services</v>
      </c>
      <c r="E4883" t="str">
        <f t="shared" si="229"/>
        <v>2</v>
      </c>
      <c r="F4883" t="s">
        <v>131</v>
      </c>
      <c r="G4883" s="2">
        <v>0</v>
      </c>
      <c r="H4883" s="2">
        <v>1168981.73</v>
      </c>
      <c r="I4883" s="2">
        <v>0</v>
      </c>
      <c r="J4883" s="105">
        <f>SUMIF([1]MMM!$A:$A,A4883,[1]MMM!$F:$F)</f>
        <v>1168981.73</v>
      </c>
      <c r="K4883" s="2" t="s">
        <v>10</v>
      </c>
      <c r="L4883" s="2">
        <v>1182898</v>
      </c>
      <c r="M4883" t="s">
        <v>11298</v>
      </c>
      <c r="N4883" t="s">
        <v>13006</v>
      </c>
      <c r="O4883" t="s">
        <v>10871</v>
      </c>
      <c r="P4883" t="s">
        <v>10881</v>
      </c>
    </row>
    <row r="4884" spans="1:16" x14ac:dyDescent="0.3">
      <c r="A4884" t="s">
        <v>5047</v>
      </c>
      <c r="B4884" s="2" t="str">
        <f t="shared" si="230"/>
        <v>5421</v>
      </c>
      <c r="C4884" s="2">
        <f t="shared" si="228"/>
        <v>5421</v>
      </c>
      <c r="D4884" t="str">
        <f>VLOOKUP(C4884,'Cost Centre'!A:B,2,)</f>
        <v>Social Services</v>
      </c>
      <c r="E4884" t="str">
        <f t="shared" si="229"/>
        <v>2</v>
      </c>
      <c r="F4884" t="s">
        <v>117</v>
      </c>
      <c r="G4884" s="2">
        <v>0</v>
      </c>
      <c r="H4884" s="2">
        <v>108642.27</v>
      </c>
      <c r="I4884" s="2">
        <v>0</v>
      </c>
      <c r="J4884" s="105">
        <f>SUMIF([1]MMM!$A:$A,A4884,[1]MMM!$F:$F)</f>
        <v>108642.27</v>
      </c>
      <c r="K4884" s="2" t="s">
        <v>10</v>
      </c>
      <c r="L4884" s="2">
        <v>134865</v>
      </c>
      <c r="M4884" t="s">
        <v>11298</v>
      </c>
      <c r="N4884" t="s">
        <v>13006</v>
      </c>
      <c r="O4884" t="s">
        <v>10871</v>
      </c>
      <c r="P4884" t="s">
        <v>10885</v>
      </c>
    </row>
    <row r="4885" spans="1:16" x14ac:dyDescent="0.3">
      <c r="A4885" t="s">
        <v>5048</v>
      </c>
      <c r="B4885" s="2" t="str">
        <f t="shared" si="230"/>
        <v>5421</v>
      </c>
      <c r="C4885" s="2">
        <f t="shared" si="228"/>
        <v>5421</v>
      </c>
      <c r="D4885" t="str">
        <f>VLOOKUP(C4885,'Cost Centre'!A:B,2,)</f>
        <v>Social Services</v>
      </c>
      <c r="E4885" t="str">
        <f t="shared" si="229"/>
        <v>2</v>
      </c>
      <c r="F4885" t="s">
        <v>118</v>
      </c>
      <c r="G4885" s="2">
        <v>0</v>
      </c>
      <c r="H4885" s="2">
        <v>15963.83</v>
      </c>
      <c r="I4885" s="2">
        <v>0</v>
      </c>
      <c r="J4885" s="105">
        <f>SUMIF([1]MMM!$A:$A,A4885,[1]MMM!$F:$F)</f>
        <v>15963.83</v>
      </c>
      <c r="K4885" s="2" t="s">
        <v>10</v>
      </c>
      <c r="L4885" s="2">
        <v>16147</v>
      </c>
      <c r="M4885" t="s">
        <v>11298</v>
      </c>
      <c r="N4885" t="s">
        <v>13006</v>
      </c>
      <c r="O4885" t="s">
        <v>10871</v>
      </c>
      <c r="P4885" t="s">
        <v>10885</v>
      </c>
    </row>
    <row r="4886" spans="1:16" x14ac:dyDescent="0.3">
      <c r="A4886" t="s">
        <v>5049</v>
      </c>
      <c r="B4886" s="2" t="str">
        <f t="shared" si="230"/>
        <v>5421</v>
      </c>
      <c r="C4886" s="2">
        <f t="shared" si="228"/>
        <v>5421</v>
      </c>
      <c r="D4886" t="str">
        <f>VLOOKUP(C4886,'Cost Centre'!A:B,2,)</f>
        <v>Social Services</v>
      </c>
      <c r="E4886" t="str">
        <f t="shared" si="229"/>
        <v>2</v>
      </c>
      <c r="F4886" t="s">
        <v>220</v>
      </c>
      <c r="G4886" s="2">
        <v>0</v>
      </c>
      <c r="H4886" s="2">
        <v>0</v>
      </c>
      <c r="I4886" s="2">
        <v>0</v>
      </c>
      <c r="J4886" s="105">
        <f>SUMIF([1]MMM!$A:$A,A4886,[1]MMM!$F:$F)</f>
        <v>0</v>
      </c>
      <c r="K4886" s="2" t="s">
        <v>10</v>
      </c>
      <c r="L4886" s="2">
        <v>4739</v>
      </c>
      <c r="M4886" t="s">
        <v>11298</v>
      </c>
      <c r="N4886" t="s">
        <v>13006</v>
      </c>
      <c r="O4886" t="s">
        <v>10871</v>
      </c>
      <c r="P4886" t="s">
        <v>10885</v>
      </c>
    </row>
    <row r="4887" spans="1:16" x14ac:dyDescent="0.3">
      <c r="A4887" t="s">
        <v>5050</v>
      </c>
      <c r="B4887" s="2" t="str">
        <f t="shared" si="230"/>
        <v>5421</v>
      </c>
      <c r="C4887" s="2">
        <f t="shared" si="228"/>
        <v>5421</v>
      </c>
      <c r="D4887" t="str">
        <f>VLOOKUP(C4887,'Cost Centre'!A:B,2,)</f>
        <v>Social Services</v>
      </c>
      <c r="E4887" t="str">
        <f t="shared" si="229"/>
        <v>2</v>
      </c>
      <c r="F4887" t="s">
        <v>133</v>
      </c>
      <c r="G4887" s="2">
        <v>0</v>
      </c>
      <c r="H4887" s="2">
        <v>44867.32</v>
      </c>
      <c r="I4887" s="2">
        <v>0</v>
      </c>
      <c r="J4887" s="105">
        <f>SUMIF([1]MMM!$A:$A,A4887,[1]MMM!$F:$F)</f>
        <v>44867.32</v>
      </c>
      <c r="K4887" s="2" t="s">
        <v>10</v>
      </c>
      <c r="L4887" s="2">
        <v>71364</v>
      </c>
      <c r="M4887" t="s">
        <v>11298</v>
      </c>
      <c r="N4887" t="s">
        <v>13006</v>
      </c>
      <c r="O4887" t="s">
        <v>10871</v>
      </c>
      <c r="P4887" t="s">
        <v>10885</v>
      </c>
    </row>
    <row r="4888" spans="1:16" x14ac:dyDescent="0.3">
      <c r="A4888" t="s">
        <v>5051</v>
      </c>
      <c r="B4888" s="2" t="str">
        <f t="shared" si="230"/>
        <v>5421</v>
      </c>
      <c r="C4888" s="2">
        <f t="shared" si="228"/>
        <v>5421</v>
      </c>
      <c r="D4888" t="str">
        <f>VLOOKUP(C4888,'Cost Centre'!A:B,2,)</f>
        <v>Social Services</v>
      </c>
      <c r="E4888" t="str">
        <f t="shared" si="229"/>
        <v>2</v>
      </c>
      <c r="F4888" t="s">
        <v>12475</v>
      </c>
      <c r="G4888" s="2">
        <v>0</v>
      </c>
      <c r="H4888" s="2">
        <v>0</v>
      </c>
      <c r="I4888" s="2">
        <v>0</v>
      </c>
      <c r="J4888" s="105">
        <f>SUMIF([1]MMM!$A:$A,A4888,[1]MMM!$F:$F)</f>
        <v>0</v>
      </c>
      <c r="K4888" s="2" t="s">
        <v>10</v>
      </c>
      <c r="L4888" s="2">
        <v>0</v>
      </c>
      <c r="M4888" t="s">
        <v>11298</v>
      </c>
      <c r="N4888" t="s">
        <v>13006</v>
      </c>
      <c r="O4888" t="s">
        <v>10871</v>
      </c>
      <c r="P4888" t="s">
        <v>10934</v>
      </c>
    </row>
    <row r="4889" spans="1:16" x14ac:dyDescent="0.3">
      <c r="A4889" t="s">
        <v>5052</v>
      </c>
      <c r="B4889" s="2" t="str">
        <f t="shared" si="230"/>
        <v>5421</v>
      </c>
      <c r="C4889" s="2">
        <f t="shared" si="228"/>
        <v>5421</v>
      </c>
      <c r="D4889" t="str">
        <f>VLOOKUP(C4889,'Cost Centre'!A:B,2,)</f>
        <v>Social Services</v>
      </c>
      <c r="E4889" t="str">
        <f t="shared" si="229"/>
        <v>2</v>
      </c>
      <c r="F4889" t="s">
        <v>10888</v>
      </c>
      <c r="G4889" s="2">
        <v>0</v>
      </c>
      <c r="H4889" s="2">
        <v>0</v>
      </c>
      <c r="I4889" s="2">
        <v>0</v>
      </c>
      <c r="J4889" s="105">
        <f>SUMIF([1]MMM!$A:$A,A4889,[1]MMM!$F:$F)</f>
        <v>0</v>
      </c>
      <c r="K4889" s="2" t="s">
        <v>10</v>
      </c>
      <c r="L4889" s="2">
        <v>0</v>
      </c>
      <c r="M4889" t="s">
        <v>11298</v>
      </c>
      <c r="N4889" t="s">
        <v>13006</v>
      </c>
      <c r="O4889" t="s">
        <v>10871</v>
      </c>
      <c r="P4889" t="s">
        <v>10887</v>
      </c>
    </row>
    <row r="4890" spans="1:16" x14ac:dyDescent="0.3">
      <c r="A4890" t="s">
        <v>13007</v>
      </c>
      <c r="B4890" s="2" t="str">
        <f t="shared" si="230"/>
        <v>5421</v>
      </c>
      <c r="C4890" s="2">
        <f t="shared" si="228"/>
        <v>5421</v>
      </c>
      <c r="D4890" t="str">
        <f>VLOOKUP(C4890,'Cost Centre'!A:B,2,)</f>
        <v>Social Services</v>
      </c>
      <c r="E4890" t="str">
        <f t="shared" si="229"/>
        <v>2</v>
      </c>
      <c r="F4890" t="s">
        <v>10890</v>
      </c>
      <c r="G4890" s="2">
        <v>0</v>
      </c>
      <c r="H4890" s="2">
        <v>0</v>
      </c>
      <c r="I4890" s="2">
        <v>0</v>
      </c>
      <c r="J4890" s="105">
        <f>SUMIF([1]MMM!$A:$A,A4890,[1]MMM!$F:$F)</f>
        <v>0</v>
      </c>
      <c r="K4890" s="2" t="s">
        <v>10</v>
      </c>
      <c r="L4890" s="2">
        <v>0</v>
      </c>
      <c r="M4890" t="s">
        <v>11298</v>
      </c>
      <c r="N4890" t="s">
        <v>13006</v>
      </c>
      <c r="O4890" t="s">
        <v>10871</v>
      </c>
      <c r="P4890" t="s">
        <v>10887</v>
      </c>
    </row>
    <row r="4891" spans="1:16" x14ac:dyDescent="0.3">
      <c r="A4891" t="s">
        <v>13008</v>
      </c>
      <c r="B4891" s="2" t="str">
        <f t="shared" si="230"/>
        <v>5421</v>
      </c>
      <c r="C4891" s="2">
        <f t="shared" si="228"/>
        <v>5421</v>
      </c>
      <c r="D4891" t="str">
        <f>VLOOKUP(C4891,'Cost Centre'!A:B,2,)</f>
        <v>Social Services</v>
      </c>
      <c r="E4891" t="str">
        <f t="shared" si="229"/>
        <v>2</v>
      </c>
      <c r="F4891" t="s">
        <v>10892</v>
      </c>
      <c r="G4891" s="2">
        <v>0</v>
      </c>
      <c r="H4891" s="2">
        <v>0</v>
      </c>
      <c r="I4891" s="2">
        <v>0</v>
      </c>
      <c r="J4891" s="105">
        <f>SUMIF([1]MMM!$A:$A,A4891,[1]MMM!$F:$F)</f>
        <v>0</v>
      </c>
      <c r="K4891" s="2" t="s">
        <v>10</v>
      </c>
      <c r="L4891" s="2">
        <v>0</v>
      </c>
      <c r="M4891" t="s">
        <v>11298</v>
      </c>
      <c r="N4891" t="s">
        <v>13006</v>
      </c>
      <c r="O4891" t="s">
        <v>10871</v>
      </c>
      <c r="P4891" t="s">
        <v>10887</v>
      </c>
    </row>
    <row r="4892" spans="1:16" x14ac:dyDescent="0.3">
      <c r="A4892" t="s">
        <v>13009</v>
      </c>
      <c r="B4892" s="2" t="str">
        <f t="shared" si="230"/>
        <v>5421</v>
      </c>
      <c r="C4892" s="2">
        <f t="shared" si="228"/>
        <v>5421</v>
      </c>
      <c r="D4892" t="str">
        <f>VLOOKUP(C4892,'Cost Centre'!A:B,2,)</f>
        <v>Social Services</v>
      </c>
      <c r="E4892" t="str">
        <f t="shared" si="229"/>
        <v>2</v>
      </c>
      <c r="F4892" t="s">
        <v>10894</v>
      </c>
      <c r="G4892" s="2">
        <v>0</v>
      </c>
      <c r="H4892" s="2">
        <v>0</v>
      </c>
      <c r="I4892" s="2">
        <v>0</v>
      </c>
      <c r="J4892" s="105">
        <f>SUMIF([1]MMM!$A:$A,A4892,[1]MMM!$F:$F)</f>
        <v>0</v>
      </c>
      <c r="K4892" s="2" t="s">
        <v>10</v>
      </c>
      <c r="L4892" s="2">
        <v>0</v>
      </c>
      <c r="M4892" t="s">
        <v>11298</v>
      </c>
      <c r="N4892" t="s">
        <v>13006</v>
      </c>
      <c r="O4892" t="s">
        <v>10871</v>
      </c>
      <c r="P4892" t="s">
        <v>10887</v>
      </c>
    </row>
    <row r="4893" spans="1:16" x14ac:dyDescent="0.3">
      <c r="A4893" t="s">
        <v>13010</v>
      </c>
      <c r="B4893" s="2" t="str">
        <f t="shared" si="230"/>
        <v>5421</v>
      </c>
      <c r="C4893" s="2">
        <f t="shared" si="228"/>
        <v>5421</v>
      </c>
      <c r="D4893" t="str">
        <f>VLOOKUP(C4893,'Cost Centre'!A:B,2,)</f>
        <v>Social Services</v>
      </c>
      <c r="E4893" t="str">
        <f t="shared" si="229"/>
        <v>2</v>
      </c>
      <c r="F4893" t="s">
        <v>10896</v>
      </c>
      <c r="G4893" s="2">
        <v>0</v>
      </c>
      <c r="H4893" s="2">
        <v>0</v>
      </c>
      <c r="I4893" s="2">
        <v>0</v>
      </c>
      <c r="J4893" s="105">
        <f>SUMIF([1]MMM!$A:$A,A4893,[1]MMM!$F:$F)</f>
        <v>0</v>
      </c>
      <c r="K4893" s="2" t="s">
        <v>10</v>
      </c>
      <c r="L4893" s="2">
        <v>0</v>
      </c>
      <c r="M4893" t="s">
        <v>11298</v>
      </c>
      <c r="N4893" t="s">
        <v>13006</v>
      </c>
      <c r="O4893" t="s">
        <v>10871</v>
      </c>
      <c r="P4893" t="s">
        <v>10887</v>
      </c>
    </row>
    <row r="4894" spans="1:16" x14ac:dyDescent="0.3">
      <c r="A4894" t="s">
        <v>13011</v>
      </c>
      <c r="B4894" s="2" t="str">
        <f t="shared" si="230"/>
        <v>5421</v>
      </c>
      <c r="C4894" s="2">
        <f t="shared" si="228"/>
        <v>5421</v>
      </c>
      <c r="D4894" t="str">
        <f>VLOOKUP(C4894,'Cost Centre'!A:B,2,)</f>
        <v>Social Services</v>
      </c>
      <c r="E4894" t="str">
        <f t="shared" si="229"/>
        <v>2</v>
      </c>
      <c r="F4894" t="s">
        <v>10898</v>
      </c>
      <c r="G4894" s="2">
        <v>0</v>
      </c>
      <c r="H4894" s="2">
        <v>0</v>
      </c>
      <c r="I4894" s="2">
        <v>0</v>
      </c>
      <c r="J4894" s="105">
        <f>SUMIF([1]MMM!$A:$A,A4894,[1]MMM!$F:$F)</f>
        <v>0</v>
      </c>
      <c r="K4894" s="2" t="s">
        <v>10</v>
      </c>
      <c r="L4894" s="2">
        <v>0</v>
      </c>
      <c r="M4894" t="s">
        <v>11298</v>
      </c>
      <c r="N4894" t="s">
        <v>13006</v>
      </c>
      <c r="O4894" t="s">
        <v>10871</v>
      </c>
      <c r="P4894" t="s">
        <v>10887</v>
      </c>
    </row>
    <row r="4895" spans="1:16" x14ac:dyDescent="0.3">
      <c r="A4895" t="s">
        <v>13012</v>
      </c>
      <c r="B4895" s="2" t="str">
        <f t="shared" si="230"/>
        <v>5421</v>
      </c>
      <c r="C4895" s="2">
        <f t="shared" si="228"/>
        <v>5421</v>
      </c>
      <c r="D4895" t="str">
        <f>VLOOKUP(C4895,'Cost Centre'!A:B,2,)</f>
        <v>Social Services</v>
      </c>
      <c r="E4895" t="str">
        <f t="shared" si="229"/>
        <v>2</v>
      </c>
      <c r="F4895" t="s">
        <v>10900</v>
      </c>
      <c r="G4895" s="2">
        <v>0</v>
      </c>
      <c r="H4895" s="2">
        <v>0</v>
      </c>
      <c r="I4895" s="2">
        <v>0</v>
      </c>
      <c r="J4895" s="105">
        <f>SUMIF([1]MMM!$A:$A,A4895,[1]MMM!$F:$F)</f>
        <v>0</v>
      </c>
      <c r="K4895" s="2" t="s">
        <v>10</v>
      </c>
      <c r="L4895" s="2">
        <v>0</v>
      </c>
      <c r="M4895" t="s">
        <v>11298</v>
      </c>
      <c r="N4895" t="s">
        <v>13006</v>
      </c>
      <c r="O4895" t="s">
        <v>10871</v>
      </c>
      <c r="P4895" t="s">
        <v>10887</v>
      </c>
    </row>
    <row r="4896" spans="1:16" x14ac:dyDescent="0.3">
      <c r="A4896" t="s">
        <v>13013</v>
      </c>
      <c r="B4896" s="2" t="str">
        <f t="shared" si="230"/>
        <v>5421</v>
      </c>
      <c r="C4896" s="2">
        <f t="shared" si="228"/>
        <v>5421</v>
      </c>
      <c r="D4896" t="str">
        <f>VLOOKUP(C4896,'Cost Centre'!A:B,2,)</f>
        <v>Social Services</v>
      </c>
      <c r="E4896" t="str">
        <f t="shared" si="229"/>
        <v>2</v>
      </c>
      <c r="F4896" t="s">
        <v>10902</v>
      </c>
      <c r="G4896" s="2">
        <v>0</v>
      </c>
      <c r="H4896" s="2">
        <v>0</v>
      </c>
      <c r="I4896" s="2">
        <v>0</v>
      </c>
      <c r="J4896" s="105">
        <f>SUMIF([1]MMM!$A:$A,A4896,[1]MMM!$F:$F)</f>
        <v>0</v>
      </c>
      <c r="K4896" s="2" t="s">
        <v>10</v>
      </c>
      <c r="L4896" s="2">
        <v>0</v>
      </c>
      <c r="M4896" t="s">
        <v>11298</v>
      </c>
      <c r="N4896" t="s">
        <v>13006</v>
      </c>
      <c r="O4896" t="s">
        <v>10871</v>
      </c>
      <c r="P4896" t="s">
        <v>10887</v>
      </c>
    </row>
    <row r="4897" spans="1:16" x14ac:dyDescent="0.3">
      <c r="A4897" t="s">
        <v>13014</v>
      </c>
      <c r="B4897" s="2" t="str">
        <f t="shared" si="230"/>
        <v>5421</v>
      </c>
      <c r="C4897" s="2">
        <f t="shared" si="228"/>
        <v>5421</v>
      </c>
      <c r="D4897" t="str">
        <f>VLOOKUP(C4897,'Cost Centre'!A:B,2,)</f>
        <v>Social Services</v>
      </c>
      <c r="E4897" t="str">
        <f t="shared" si="229"/>
        <v>2</v>
      </c>
      <c r="F4897" t="s">
        <v>10904</v>
      </c>
      <c r="G4897" s="2">
        <v>0</v>
      </c>
      <c r="H4897" s="2">
        <v>0</v>
      </c>
      <c r="I4897" s="2">
        <v>0</v>
      </c>
      <c r="J4897" s="105">
        <f>SUMIF([1]MMM!$A:$A,A4897,[1]MMM!$F:$F)</f>
        <v>0</v>
      </c>
      <c r="K4897" s="2" t="s">
        <v>10</v>
      </c>
      <c r="L4897" s="2">
        <v>0</v>
      </c>
      <c r="M4897" t="s">
        <v>11298</v>
      </c>
      <c r="N4897" t="s">
        <v>13006</v>
      </c>
      <c r="O4897" t="s">
        <v>10871</v>
      </c>
      <c r="P4897" t="s">
        <v>10887</v>
      </c>
    </row>
    <row r="4898" spans="1:16" x14ac:dyDescent="0.3">
      <c r="A4898" t="s">
        <v>13015</v>
      </c>
      <c r="B4898" s="2" t="str">
        <f t="shared" si="230"/>
        <v>5421</v>
      </c>
      <c r="C4898" s="2">
        <f t="shared" si="228"/>
        <v>5421</v>
      </c>
      <c r="D4898" t="str">
        <f>VLOOKUP(C4898,'Cost Centre'!A:B,2,)</f>
        <v>Social Services</v>
      </c>
      <c r="E4898" t="str">
        <f t="shared" si="229"/>
        <v>2</v>
      </c>
      <c r="F4898" t="s">
        <v>10906</v>
      </c>
      <c r="G4898" s="2">
        <v>0</v>
      </c>
      <c r="H4898" s="2">
        <v>0</v>
      </c>
      <c r="I4898" s="2">
        <v>0</v>
      </c>
      <c r="J4898" s="105">
        <f>SUMIF([1]MMM!$A:$A,A4898,[1]MMM!$F:$F)</f>
        <v>0</v>
      </c>
      <c r="K4898" s="2" t="s">
        <v>10</v>
      </c>
      <c r="L4898" s="2">
        <v>0</v>
      </c>
      <c r="M4898" t="s">
        <v>11298</v>
      </c>
      <c r="N4898" t="s">
        <v>13006</v>
      </c>
      <c r="O4898" t="s">
        <v>10871</v>
      </c>
      <c r="P4898" t="s">
        <v>10887</v>
      </c>
    </row>
    <row r="4899" spans="1:16" x14ac:dyDescent="0.3">
      <c r="A4899" t="s">
        <v>5053</v>
      </c>
      <c r="B4899" s="2" t="str">
        <f t="shared" si="230"/>
        <v>5421</v>
      </c>
      <c r="C4899" s="2">
        <f t="shared" si="228"/>
        <v>5421</v>
      </c>
      <c r="D4899" t="str">
        <f>VLOOKUP(C4899,'Cost Centre'!A:B,2,)</f>
        <v>Social Services</v>
      </c>
      <c r="E4899" t="str">
        <f t="shared" si="229"/>
        <v>2</v>
      </c>
      <c r="F4899" t="s">
        <v>10907</v>
      </c>
      <c r="G4899" s="2">
        <v>0</v>
      </c>
      <c r="H4899" s="2">
        <v>0</v>
      </c>
      <c r="I4899" s="2">
        <v>0</v>
      </c>
      <c r="J4899" s="105">
        <f>SUMIF([1]MMM!$A:$A,A4899,[1]MMM!$F:$F)</f>
        <v>0</v>
      </c>
      <c r="K4899" s="2" t="s">
        <v>10</v>
      </c>
      <c r="L4899" s="2">
        <v>0</v>
      </c>
      <c r="M4899" t="s">
        <v>11298</v>
      </c>
      <c r="N4899" t="s">
        <v>13006</v>
      </c>
      <c r="O4899" t="s">
        <v>10871</v>
      </c>
      <c r="P4899" t="s">
        <v>10887</v>
      </c>
    </row>
    <row r="4900" spans="1:16" x14ac:dyDescent="0.3">
      <c r="A4900" t="s">
        <v>13016</v>
      </c>
      <c r="B4900" s="2" t="str">
        <f t="shared" si="230"/>
        <v>5421</v>
      </c>
      <c r="C4900" s="2">
        <f t="shared" si="228"/>
        <v>5421</v>
      </c>
      <c r="D4900" t="str">
        <f>VLOOKUP(C4900,'Cost Centre'!A:B,2,)</f>
        <v>Social Services</v>
      </c>
      <c r="E4900" t="str">
        <f t="shared" si="229"/>
        <v>2</v>
      </c>
      <c r="F4900" t="s">
        <v>11547</v>
      </c>
      <c r="G4900" s="2">
        <v>0</v>
      </c>
      <c r="H4900" s="2">
        <v>0</v>
      </c>
      <c r="I4900" s="2">
        <v>0</v>
      </c>
      <c r="J4900" s="105">
        <f>SUMIF([1]MMM!$A:$A,A4900,[1]MMM!$F:$F)</f>
        <v>0</v>
      </c>
      <c r="K4900" s="2" t="s">
        <v>10</v>
      </c>
      <c r="L4900" s="2">
        <v>0</v>
      </c>
      <c r="M4900" t="s">
        <v>11298</v>
      </c>
      <c r="N4900" t="s">
        <v>13006</v>
      </c>
      <c r="O4900" t="s">
        <v>10871</v>
      </c>
      <c r="P4900" t="s">
        <v>10887</v>
      </c>
    </row>
    <row r="4901" spans="1:16" x14ac:dyDescent="0.3">
      <c r="A4901" t="s">
        <v>13017</v>
      </c>
      <c r="B4901" s="2" t="str">
        <f t="shared" si="230"/>
        <v>5421</v>
      </c>
      <c r="C4901" s="2">
        <f t="shared" si="228"/>
        <v>5421</v>
      </c>
      <c r="D4901" t="str">
        <f>VLOOKUP(C4901,'Cost Centre'!A:B,2,)</f>
        <v>Social Services</v>
      </c>
      <c r="E4901" t="str">
        <f t="shared" si="229"/>
        <v>2</v>
      </c>
      <c r="F4901" t="s">
        <v>11551</v>
      </c>
      <c r="G4901" s="2">
        <v>0</v>
      </c>
      <c r="H4901" s="2">
        <v>0</v>
      </c>
      <c r="I4901" s="2">
        <v>0</v>
      </c>
      <c r="J4901" s="105">
        <f>SUMIF([1]MMM!$A:$A,A4901,[1]MMM!$F:$F)</f>
        <v>0</v>
      </c>
      <c r="K4901" s="2" t="s">
        <v>10</v>
      </c>
      <c r="L4901" s="2">
        <v>3189197</v>
      </c>
      <c r="M4901" t="s">
        <v>11298</v>
      </c>
      <c r="N4901" t="s">
        <v>13006</v>
      </c>
      <c r="O4901" t="s">
        <v>10871</v>
      </c>
      <c r="P4901" t="s">
        <v>10887</v>
      </c>
    </row>
    <row r="4902" spans="1:16" x14ac:dyDescent="0.3">
      <c r="A4902" t="s">
        <v>5054</v>
      </c>
      <c r="B4902" s="2" t="str">
        <f t="shared" si="230"/>
        <v>5421</v>
      </c>
      <c r="C4902" s="2">
        <f t="shared" si="228"/>
        <v>5421</v>
      </c>
      <c r="D4902" t="str">
        <f>VLOOKUP(C4902,'Cost Centre'!A:B,2,)</f>
        <v>Social Services</v>
      </c>
      <c r="E4902" s="109" t="str">
        <f t="shared" si="229"/>
        <v>3</v>
      </c>
      <c r="F4902" t="s">
        <v>444</v>
      </c>
      <c r="G4902" s="2">
        <v>0</v>
      </c>
      <c r="H4902" s="2">
        <v>0</v>
      </c>
      <c r="I4902" s="2">
        <v>0</v>
      </c>
      <c r="J4902" s="105">
        <f>SUMIF([1]MMM!$A:$A,A4902,[1]MMM!$F:$F)</f>
        <v>0</v>
      </c>
      <c r="K4902" s="2" t="s">
        <v>10</v>
      </c>
      <c r="L4902" s="2">
        <v>0</v>
      </c>
      <c r="M4902" t="s">
        <v>11298</v>
      </c>
      <c r="N4902" t="s">
        <v>13006</v>
      </c>
      <c r="O4902" t="s">
        <v>10908</v>
      </c>
      <c r="P4902" t="s">
        <v>10953</v>
      </c>
    </row>
    <row r="4903" spans="1:16" x14ac:dyDescent="0.3">
      <c r="A4903" t="s">
        <v>5055</v>
      </c>
      <c r="B4903" s="2" t="str">
        <f t="shared" si="230"/>
        <v>5421</v>
      </c>
      <c r="C4903" s="2">
        <f t="shared" si="228"/>
        <v>5421</v>
      </c>
      <c r="D4903" t="str">
        <f>VLOOKUP(C4903,'Cost Centre'!A:B,2,)</f>
        <v>Social Services</v>
      </c>
      <c r="E4903" s="109">
        <v>2</v>
      </c>
      <c r="F4903" t="s">
        <v>445</v>
      </c>
      <c r="G4903" s="2">
        <v>0</v>
      </c>
      <c r="H4903" s="2">
        <v>0</v>
      </c>
      <c r="I4903" s="2">
        <v>0</v>
      </c>
      <c r="J4903" s="105">
        <f>SUMIF([1]MMM!$A:$A,A4903,[1]MMM!$F:$F)</f>
        <v>0</v>
      </c>
      <c r="K4903" s="2" t="s">
        <v>10</v>
      </c>
      <c r="L4903" s="2">
        <v>0</v>
      </c>
      <c r="M4903" t="s">
        <v>11298</v>
      </c>
      <c r="N4903" t="s">
        <v>13006</v>
      </c>
      <c r="O4903" t="s">
        <v>10908</v>
      </c>
      <c r="P4903" t="s">
        <v>10953</v>
      </c>
    </row>
    <row r="4904" spans="1:16" x14ac:dyDescent="0.3">
      <c r="A4904" t="s">
        <v>5056</v>
      </c>
      <c r="B4904" s="2" t="str">
        <f t="shared" si="230"/>
        <v>5421</v>
      </c>
      <c r="C4904" s="2">
        <f t="shared" si="228"/>
        <v>5421</v>
      </c>
      <c r="D4904" t="str">
        <f>VLOOKUP(C4904,'Cost Centre'!A:B,2,)</f>
        <v>Social Services</v>
      </c>
      <c r="E4904" s="109" t="str">
        <f t="shared" si="229"/>
        <v>3</v>
      </c>
      <c r="F4904" t="s">
        <v>2132</v>
      </c>
      <c r="G4904" s="2">
        <v>0</v>
      </c>
      <c r="H4904" s="2">
        <v>0</v>
      </c>
      <c r="I4904" s="2">
        <v>0</v>
      </c>
      <c r="J4904" s="105">
        <f>SUMIF([1]MMM!$A:$A,A4904,[1]MMM!$F:$F)</f>
        <v>0</v>
      </c>
      <c r="K4904" s="2" t="s">
        <v>10</v>
      </c>
      <c r="L4904" s="2">
        <v>0</v>
      </c>
      <c r="M4904" t="s">
        <v>11298</v>
      </c>
      <c r="N4904" t="s">
        <v>13006</v>
      </c>
      <c r="O4904" t="s">
        <v>10908</v>
      </c>
      <c r="P4904" t="s">
        <v>10953</v>
      </c>
    </row>
    <row r="4905" spans="1:16" x14ac:dyDescent="0.3">
      <c r="A4905" t="s">
        <v>5057</v>
      </c>
      <c r="B4905" s="2" t="str">
        <f t="shared" si="230"/>
        <v>5421</v>
      </c>
      <c r="C4905" s="2">
        <f t="shared" si="228"/>
        <v>5421</v>
      </c>
      <c r="D4905" t="str">
        <f>VLOOKUP(C4905,'Cost Centre'!A:B,2,)</f>
        <v>Social Services</v>
      </c>
      <c r="E4905" s="109">
        <v>2</v>
      </c>
      <c r="F4905" t="s">
        <v>2133</v>
      </c>
      <c r="G4905" s="2">
        <v>0</v>
      </c>
      <c r="H4905" s="2">
        <v>0</v>
      </c>
      <c r="I4905" s="2">
        <v>0</v>
      </c>
      <c r="J4905" s="105">
        <f>SUMIF([1]MMM!$A:$A,A4905,[1]MMM!$F:$F)</f>
        <v>0</v>
      </c>
      <c r="K4905" s="2" t="s">
        <v>10</v>
      </c>
      <c r="L4905" s="2">
        <v>0</v>
      </c>
      <c r="M4905" t="s">
        <v>11298</v>
      </c>
      <c r="N4905" t="s">
        <v>13006</v>
      </c>
      <c r="O4905" t="s">
        <v>10908</v>
      </c>
      <c r="P4905" t="s">
        <v>10953</v>
      </c>
    </row>
    <row r="4906" spans="1:16" x14ac:dyDescent="0.3">
      <c r="A4906" t="s">
        <v>5058</v>
      </c>
      <c r="B4906" s="2" t="str">
        <f t="shared" si="230"/>
        <v>5421</v>
      </c>
      <c r="C4906" s="2">
        <f t="shared" si="228"/>
        <v>5421</v>
      </c>
      <c r="D4906" t="str">
        <f>VLOOKUP(C4906,'Cost Centre'!A:B,2,)</f>
        <v>Social Services</v>
      </c>
      <c r="E4906" s="109">
        <v>2</v>
      </c>
      <c r="F4906" t="s">
        <v>453</v>
      </c>
      <c r="G4906" s="2">
        <v>0</v>
      </c>
      <c r="H4906" s="2">
        <v>0</v>
      </c>
      <c r="I4906" s="2">
        <v>0</v>
      </c>
      <c r="J4906" s="105">
        <f>SUMIF([1]MMM!$A:$A,A4906,[1]MMM!$F:$F)</f>
        <v>0</v>
      </c>
      <c r="K4906" s="2" t="s">
        <v>10</v>
      </c>
      <c r="L4906" s="2">
        <v>0</v>
      </c>
      <c r="M4906" t="s">
        <v>11298</v>
      </c>
      <c r="N4906" t="s">
        <v>13006</v>
      </c>
      <c r="O4906" t="s">
        <v>10908</v>
      </c>
      <c r="P4906" t="s">
        <v>10956</v>
      </c>
    </row>
    <row r="4907" spans="1:16" x14ac:dyDescent="0.3">
      <c r="A4907" t="s">
        <v>5059</v>
      </c>
      <c r="B4907" s="2" t="str">
        <f t="shared" si="230"/>
        <v>5421</v>
      </c>
      <c r="C4907" s="2">
        <f t="shared" si="228"/>
        <v>5421</v>
      </c>
      <c r="D4907" t="str">
        <f>VLOOKUP(C4907,'Cost Centre'!A:B,2,)</f>
        <v>Social Services</v>
      </c>
      <c r="E4907" s="109">
        <v>2</v>
      </c>
      <c r="F4907" t="s">
        <v>512</v>
      </c>
      <c r="G4907" s="2">
        <v>0</v>
      </c>
      <c r="H4907" s="2">
        <v>47843910.109999999</v>
      </c>
      <c r="I4907" s="2">
        <v>0</v>
      </c>
      <c r="J4907" s="105">
        <f>SUMIF([1]MMM!$A:$A,A4907,[1]MMM!$F:$F)</f>
        <v>47843910.109999999</v>
      </c>
      <c r="K4907" s="2" t="s">
        <v>10</v>
      </c>
      <c r="L4907" s="2">
        <v>0</v>
      </c>
      <c r="M4907" t="s">
        <v>11298</v>
      </c>
      <c r="N4907" t="s">
        <v>13006</v>
      </c>
      <c r="O4907" t="s">
        <v>10908</v>
      </c>
      <c r="P4907" t="s">
        <v>10956</v>
      </c>
    </row>
    <row r="4908" spans="1:16" x14ac:dyDescent="0.3">
      <c r="A4908" t="s">
        <v>5060</v>
      </c>
      <c r="B4908" s="2" t="str">
        <f t="shared" si="230"/>
        <v>5421</v>
      </c>
      <c r="C4908" s="2">
        <f t="shared" si="228"/>
        <v>5421</v>
      </c>
      <c r="D4908" t="str">
        <f>VLOOKUP(C4908,'Cost Centre'!A:B,2,)</f>
        <v>Social Services</v>
      </c>
      <c r="E4908" s="109">
        <v>2</v>
      </c>
      <c r="F4908" t="s">
        <v>458</v>
      </c>
      <c r="G4908" s="2">
        <v>0</v>
      </c>
      <c r="H4908" s="2">
        <v>0</v>
      </c>
      <c r="I4908" s="2">
        <v>0</v>
      </c>
      <c r="J4908" s="105">
        <f>SUMIF([1]MMM!$A:$A,A4908,[1]MMM!$F:$F)</f>
        <v>0</v>
      </c>
      <c r="K4908" s="2" t="s">
        <v>10</v>
      </c>
      <c r="L4908" s="2">
        <v>0</v>
      </c>
      <c r="M4908" t="s">
        <v>11298</v>
      </c>
      <c r="N4908" t="s">
        <v>13006</v>
      </c>
      <c r="O4908" t="s">
        <v>10908</v>
      </c>
      <c r="P4908" t="s">
        <v>10958</v>
      </c>
    </row>
    <row r="4909" spans="1:16" x14ac:dyDescent="0.3">
      <c r="A4909" t="s">
        <v>5061</v>
      </c>
      <c r="B4909" s="2" t="str">
        <f t="shared" si="230"/>
        <v>5421</v>
      </c>
      <c r="C4909" s="2">
        <f t="shared" si="228"/>
        <v>5421</v>
      </c>
      <c r="D4909" t="str">
        <f>VLOOKUP(C4909,'Cost Centre'!A:B,2,)</f>
        <v>Social Services</v>
      </c>
      <c r="E4909" s="109">
        <v>2</v>
      </c>
      <c r="F4909" t="s">
        <v>516</v>
      </c>
      <c r="G4909" s="2">
        <v>0</v>
      </c>
      <c r="H4909" s="2">
        <v>0</v>
      </c>
      <c r="I4909" s="2">
        <v>0</v>
      </c>
      <c r="J4909" s="105">
        <f>SUMIF([1]MMM!$A:$A,A4909,[1]MMM!$F:$F)</f>
        <v>0</v>
      </c>
      <c r="K4909" s="2" t="s">
        <v>10</v>
      </c>
      <c r="L4909" s="2">
        <v>0</v>
      </c>
      <c r="M4909" t="s">
        <v>11298</v>
      </c>
      <c r="N4909" t="s">
        <v>13006</v>
      </c>
      <c r="O4909" t="s">
        <v>10908</v>
      </c>
      <c r="P4909" t="s">
        <v>10958</v>
      </c>
    </row>
    <row r="4910" spans="1:16" x14ac:dyDescent="0.3">
      <c r="A4910" t="s">
        <v>5062</v>
      </c>
      <c r="B4910" s="2" t="str">
        <f t="shared" si="230"/>
        <v>5421</v>
      </c>
      <c r="C4910" s="2">
        <f t="shared" si="228"/>
        <v>5421</v>
      </c>
      <c r="D4910" t="str">
        <f>VLOOKUP(C4910,'Cost Centre'!A:B,2,)</f>
        <v>Social Services</v>
      </c>
      <c r="E4910" t="str">
        <f t="shared" si="229"/>
        <v>3</v>
      </c>
      <c r="F4910" t="s">
        <v>2143</v>
      </c>
      <c r="G4910" s="2">
        <v>0</v>
      </c>
      <c r="H4910" s="2">
        <v>0</v>
      </c>
      <c r="I4910" s="2">
        <v>0</v>
      </c>
      <c r="J4910" s="105">
        <f>SUMIF([1]MMM!$A:$A,A4910,[1]MMM!$F:$F)</f>
        <v>0</v>
      </c>
      <c r="K4910" s="2" t="s">
        <v>10</v>
      </c>
      <c r="L4910" s="2">
        <v>0</v>
      </c>
      <c r="M4910" t="s">
        <v>11298</v>
      </c>
      <c r="N4910" t="s">
        <v>13006</v>
      </c>
      <c r="O4910" t="s">
        <v>10908</v>
      </c>
      <c r="P4910" t="s">
        <v>10909</v>
      </c>
    </row>
    <row r="4911" spans="1:16" x14ac:dyDescent="0.3">
      <c r="A4911" t="s">
        <v>5063</v>
      </c>
      <c r="B4911" s="2" t="str">
        <f t="shared" si="230"/>
        <v>5421</v>
      </c>
      <c r="C4911" s="2">
        <f t="shared" si="228"/>
        <v>5421</v>
      </c>
      <c r="D4911" t="str">
        <f>VLOOKUP(C4911,'Cost Centre'!A:B,2,)</f>
        <v>Social Services</v>
      </c>
      <c r="E4911" t="str">
        <f t="shared" si="229"/>
        <v>3</v>
      </c>
      <c r="F4911" t="s">
        <v>2144</v>
      </c>
      <c r="G4911" s="2">
        <v>0</v>
      </c>
      <c r="H4911" s="2">
        <v>0</v>
      </c>
      <c r="I4911" s="2">
        <v>0</v>
      </c>
      <c r="J4911" s="105">
        <f>SUMIF([1]MMM!$A:$A,A4911,[1]MMM!$F:$F)</f>
        <v>0</v>
      </c>
      <c r="K4911" s="2" t="s">
        <v>10</v>
      </c>
      <c r="L4911" s="2">
        <v>0</v>
      </c>
      <c r="M4911" t="s">
        <v>11298</v>
      </c>
      <c r="N4911" t="s">
        <v>13006</v>
      </c>
      <c r="O4911" t="s">
        <v>10908</v>
      </c>
      <c r="P4911" t="s">
        <v>10909</v>
      </c>
    </row>
    <row r="4912" spans="1:16" x14ac:dyDescent="0.3">
      <c r="A4912" t="s">
        <v>5064</v>
      </c>
      <c r="B4912" s="2" t="str">
        <f t="shared" si="230"/>
        <v>5421</v>
      </c>
      <c r="C4912" s="2">
        <f t="shared" si="228"/>
        <v>5421</v>
      </c>
      <c r="D4912" t="str">
        <f>VLOOKUP(C4912,'Cost Centre'!A:B,2,)</f>
        <v>Social Services</v>
      </c>
      <c r="E4912" t="str">
        <f t="shared" si="229"/>
        <v>3</v>
      </c>
      <c r="F4912" t="s">
        <v>2145</v>
      </c>
      <c r="G4912" s="2">
        <v>0</v>
      </c>
      <c r="H4912" s="2">
        <v>0</v>
      </c>
      <c r="I4912" s="2">
        <v>0</v>
      </c>
      <c r="J4912" s="105">
        <f>SUMIF([1]MMM!$A:$A,A4912,[1]MMM!$F:$F)</f>
        <v>0</v>
      </c>
      <c r="K4912" s="2" t="s">
        <v>10</v>
      </c>
      <c r="L4912" s="2">
        <v>0</v>
      </c>
      <c r="M4912" t="s">
        <v>11298</v>
      </c>
      <c r="N4912" t="s">
        <v>13006</v>
      </c>
      <c r="O4912" t="s">
        <v>10908</v>
      </c>
      <c r="P4912" t="s">
        <v>10909</v>
      </c>
    </row>
    <row r="4913" spans="1:16" x14ac:dyDescent="0.3">
      <c r="A4913" t="s">
        <v>5065</v>
      </c>
      <c r="B4913" s="2" t="str">
        <f t="shared" si="230"/>
        <v>5421</v>
      </c>
      <c r="C4913" s="2">
        <f t="shared" si="228"/>
        <v>5421</v>
      </c>
      <c r="D4913" t="str">
        <f>VLOOKUP(C4913,'Cost Centre'!A:B,2,)</f>
        <v>Social Services</v>
      </c>
      <c r="E4913" t="str">
        <f t="shared" si="229"/>
        <v>3</v>
      </c>
      <c r="F4913" t="s">
        <v>10944</v>
      </c>
      <c r="G4913" s="2">
        <v>0</v>
      </c>
      <c r="H4913" s="2">
        <v>87067.39</v>
      </c>
      <c r="I4913" s="2">
        <v>0</v>
      </c>
      <c r="J4913" s="105">
        <f>SUMIF([1]MMM!$A:$A,A4913,[1]MMM!$F:$F)</f>
        <v>87067.39</v>
      </c>
      <c r="K4913" s="2" t="s">
        <v>10</v>
      </c>
      <c r="L4913" s="2">
        <v>1176021</v>
      </c>
      <c r="M4913" t="s">
        <v>11298</v>
      </c>
      <c r="N4913" t="s">
        <v>13006</v>
      </c>
      <c r="O4913" t="s">
        <v>10908</v>
      </c>
      <c r="P4913" t="s">
        <v>10910</v>
      </c>
    </row>
    <row r="4914" spans="1:16" x14ac:dyDescent="0.3">
      <c r="A4914" t="s">
        <v>5066</v>
      </c>
      <c r="B4914" s="2" t="str">
        <f t="shared" si="230"/>
        <v>5421</v>
      </c>
      <c r="C4914" s="2">
        <f t="shared" si="228"/>
        <v>5421</v>
      </c>
      <c r="D4914" t="str">
        <f>VLOOKUP(C4914,'Cost Centre'!A:B,2,)</f>
        <v>Social Services</v>
      </c>
      <c r="E4914" t="str">
        <f t="shared" si="229"/>
        <v>3</v>
      </c>
      <c r="F4914" t="s">
        <v>10945</v>
      </c>
      <c r="G4914" s="2">
        <v>0</v>
      </c>
      <c r="H4914" s="2">
        <v>152179.60999999999</v>
      </c>
      <c r="I4914" s="2">
        <v>0</v>
      </c>
      <c r="J4914" s="105">
        <f>SUMIF([1]MMM!$A:$A,A4914,[1]MMM!$F:$F)</f>
        <v>152179.60999999999</v>
      </c>
      <c r="K4914" s="2" t="s">
        <v>10</v>
      </c>
      <c r="L4914" s="2">
        <v>509691</v>
      </c>
      <c r="M4914" t="s">
        <v>11298</v>
      </c>
      <c r="N4914" t="s">
        <v>13006</v>
      </c>
      <c r="O4914" t="s">
        <v>10908</v>
      </c>
      <c r="P4914" t="s">
        <v>10910</v>
      </c>
    </row>
    <row r="4915" spans="1:16" x14ac:dyDescent="0.3">
      <c r="A4915" t="s">
        <v>5067</v>
      </c>
      <c r="B4915" s="2" t="str">
        <f t="shared" si="230"/>
        <v>5421</v>
      </c>
      <c r="C4915" s="2">
        <f t="shared" si="228"/>
        <v>5421</v>
      </c>
      <c r="D4915" t="str">
        <f>VLOOKUP(C4915,'Cost Centre'!A:B,2,)</f>
        <v>Social Services</v>
      </c>
      <c r="E4915" t="str">
        <f t="shared" si="229"/>
        <v>3</v>
      </c>
      <c r="F4915" t="s">
        <v>2148</v>
      </c>
      <c r="G4915" s="2">
        <v>0</v>
      </c>
      <c r="H4915" s="2">
        <v>0</v>
      </c>
      <c r="I4915" s="2">
        <v>0</v>
      </c>
      <c r="J4915" s="105">
        <f>SUMIF([1]MMM!$A:$A,A4915,[1]MMM!$F:$F)</f>
        <v>0</v>
      </c>
      <c r="K4915" s="2" t="s">
        <v>10</v>
      </c>
      <c r="L4915" s="2">
        <v>0</v>
      </c>
      <c r="M4915" t="s">
        <v>11298</v>
      </c>
      <c r="N4915" t="s">
        <v>13006</v>
      </c>
      <c r="O4915" t="s">
        <v>10908</v>
      </c>
      <c r="P4915" t="s">
        <v>10910</v>
      </c>
    </row>
    <row r="4916" spans="1:16" x14ac:dyDescent="0.3">
      <c r="A4916" t="s">
        <v>5068</v>
      </c>
      <c r="B4916" s="2" t="str">
        <f t="shared" si="230"/>
        <v>5421</v>
      </c>
      <c r="C4916" s="2">
        <f t="shared" si="228"/>
        <v>5421</v>
      </c>
      <c r="D4916" t="str">
        <f>VLOOKUP(C4916,'Cost Centre'!A:B,2,)</f>
        <v>Social Services</v>
      </c>
      <c r="E4916" t="str">
        <f t="shared" si="229"/>
        <v>3</v>
      </c>
      <c r="F4916" t="s">
        <v>2152</v>
      </c>
      <c r="G4916" s="2">
        <v>0</v>
      </c>
      <c r="H4916" s="2">
        <v>473043.9</v>
      </c>
      <c r="I4916" s="2">
        <v>0</v>
      </c>
      <c r="J4916" s="105">
        <f>SUMIF([1]MMM!$A:$A,A4916,[1]MMM!$F:$F)</f>
        <v>473043.9</v>
      </c>
      <c r="K4916" s="2" t="s">
        <v>10</v>
      </c>
      <c r="L4916" s="2">
        <v>468000</v>
      </c>
      <c r="M4916" t="s">
        <v>11298</v>
      </c>
      <c r="N4916" t="s">
        <v>13006</v>
      </c>
      <c r="O4916" t="s">
        <v>10908</v>
      </c>
      <c r="P4916" t="s">
        <v>10910</v>
      </c>
    </row>
    <row r="4917" spans="1:16" x14ac:dyDescent="0.3">
      <c r="A4917" t="s">
        <v>5069</v>
      </c>
      <c r="B4917" s="2" t="str">
        <f t="shared" si="230"/>
        <v>5421</v>
      </c>
      <c r="C4917" s="2">
        <f t="shared" si="228"/>
        <v>5421</v>
      </c>
      <c r="D4917" t="str">
        <f>VLOOKUP(C4917,'Cost Centre'!A:B,2,)</f>
        <v>Social Services</v>
      </c>
      <c r="E4917" t="str">
        <f t="shared" si="229"/>
        <v>3</v>
      </c>
      <c r="F4917" t="s">
        <v>2155</v>
      </c>
      <c r="G4917" s="2">
        <v>0</v>
      </c>
      <c r="H4917" s="2">
        <v>2901.66</v>
      </c>
      <c r="I4917" s="2">
        <v>0</v>
      </c>
      <c r="J4917" s="105">
        <f>SUMIF([1]MMM!$A:$A,A4917,[1]MMM!$F:$F)</f>
        <v>2901.66</v>
      </c>
      <c r="K4917" s="2" t="s">
        <v>10</v>
      </c>
      <c r="L4917" s="2">
        <v>2855</v>
      </c>
      <c r="M4917" t="s">
        <v>11298</v>
      </c>
      <c r="N4917" t="s">
        <v>13006</v>
      </c>
      <c r="O4917" t="s">
        <v>10908</v>
      </c>
      <c r="P4917" t="s">
        <v>11596</v>
      </c>
    </row>
    <row r="4918" spans="1:16" x14ac:dyDescent="0.3">
      <c r="A4918" t="s">
        <v>5070</v>
      </c>
      <c r="B4918" s="2" t="str">
        <f t="shared" si="230"/>
        <v>5421</v>
      </c>
      <c r="C4918" s="2">
        <f t="shared" si="228"/>
        <v>5421</v>
      </c>
      <c r="D4918" t="str">
        <f>VLOOKUP(C4918,'Cost Centre'!A:B,2,)</f>
        <v>Social Services</v>
      </c>
      <c r="E4918" t="str">
        <f t="shared" si="229"/>
        <v>3</v>
      </c>
      <c r="F4918" t="s">
        <v>2156</v>
      </c>
      <c r="G4918" s="2">
        <v>0</v>
      </c>
      <c r="H4918" s="2">
        <v>9721.3799999999992</v>
      </c>
      <c r="I4918" s="2">
        <v>0</v>
      </c>
      <c r="J4918" s="105">
        <f>SUMIF([1]MMM!$A:$A,A4918,[1]MMM!$F:$F)</f>
        <v>9721.3799999999992</v>
      </c>
      <c r="K4918" s="2" t="s">
        <v>10</v>
      </c>
      <c r="L4918" s="2">
        <v>5554</v>
      </c>
      <c r="M4918" t="s">
        <v>11298</v>
      </c>
      <c r="N4918" t="s">
        <v>13006</v>
      </c>
      <c r="O4918" t="s">
        <v>10908</v>
      </c>
      <c r="P4918" t="s">
        <v>11596</v>
      </c>
    </row>
    <row r="4919" spans="1:16" x14ac:dyDescent="0.3">
      <c r="A4919" t="s">
        <v>5071</v>
      </c>
      <c r="B4919" s="2" t="str">
        <f t="shared" si="230"/>
        <v>5421</v>
      </c>
      <c r="C4919" s="2">
        <f t="shared" si="228"/>
        <v>5421</v>
      </c>
      <c r="D4919" t="str">
        <f>VLOOKUP(C4919,'Cost Centre'!A:B,2,)</f>
        <v>Social Services</v>
      </c>
      <c r="E4919" t="str">
        <f t="shared" si="229"/>
        <v>3</v>
      </c>
      <c r="F4919" t="s">
        <v>2157</v>
      </c>
      <c r="G4919" s="2">
        <v>0</v>
      </c>
      <c r="H4919" s="2">
        <v>491780.67</v>
      </c>
      <c r="I4919" s="2">
        <v>0</v>
      </c>
      <c r="J4919" s="105">
        <f>SUMIF([1]MMM!$A:$A,A4919,[1]MMM!$F:$F)</f>
        <v>491780.67</v>
      </c>
      <c r="K4919" s="2" t="s">
        <v>10</v>
      </c>
      <c r="L4919" s="2">
        <v>1069281</v>
      </c>
      <c r="M4919" t="s">
        <v>11298</v>
      </c>
      <c r="N4919" t="s">
        <v>13006</v>
      </c>
      <c r="O4919" t="s">
        <v>10908</v>
      </c>
      <c r="P4919" t="s">
        <v>11596</v>
      </c>
    </row>
    <row r="4920" spans="1:16" x14ac:dyDescent="0.3">
      <c r="A4920" t="s">
        <v>13018</v>
      </c>
      <c r="B4920" s="2" t="str">
        <f t="shared" si="230"/>
        <v>5421</v>
      </c>
      <c r="C4920" s="2">
        <f t="shared" si="228"/>
        <v>5421</v>
      </c>
      <c r="D4920" t="str">
        <f>VLOOKUP(C4920,'Cost Centre'!A:B,2,)</f>
        <v>Social Services</v>
      </c>
      <c r="E4920" t="str">
        <f t="shared" si="229"/>
        <v>3</v>
      </c>
      <c r="F4920" t="s">
        <v>10912</v>
      </c>
      <c r="G4920" s="2">
        <v>0</v>
      </c>
      <c r="H4920" s="2">
        <v>0</v>
      </c>
      <c r="I4920" s="2">
        <v>-62237749.880000003</v>
      </c>
      <c r="J4920" s="105">
        <f>SUMIF([1]MMM!$A:$A,A4920,[1]MMM!$F:$F)</f>
        <v>-62237749.880000003</v>
      </c>
      <c r="K4920" s="2" t="s">
        <v>10</v>
      </c>
      <c r="L4920" s="2">
        <v>0</v>
      </c>
      <c r="M4920" t="s">
        <v>11298</v>
      </c>
      <c r="N4920" t="s">
        <v>13006</v>
      </c>
      <c r="O4920" t="s">
        <v>10908</v>
      </c>
      <c r="P4920" t="s">
        <v>10913</v>
      </c>
    </row>
    <row r="4921" spans="1:16" x14ac:dyDescent="0.3">
      <c r="A4921" t="s">
        <v>13019</v>
      </c>
      <c r="B4921" s="2" t="str">
        <f t="shared" si="230"/>
        <v>5421</v>
      </c>
      <c r="C4921" s="2">
        <f t="shared" si="228"/>
        <v>5421</v>
      </c>
      <c r="D4921" t="str">
        <f>VLOOKUP(C4921,'Cost Centre'!A:B,2,)</f>
        <v>Social Services</v>
      </c>
      <c r="E4921" t="str">
        <f t="shared" si="229"/>
        <v>3</v>
      </c>
      <c r="F4921" t="s">
        <v>10915</v>
      </c>
      <c r="G4921" s="2">
        <v>0</v>
      </c>
      <c r="H4921" s="2">
        <v>0</v>
      </c>
      <c r="I4921" s="2">
        <v>0</v>
      </c>
      <c r="J4921" s="105">
        <f>SUMIF([1]MMM!$A:$A,A4921,[1]MMM!$F:$F)</f>
        <v>0</v>
      </c>
      <c r="K4921" s="2" t="s">
        <v>10</v>
      </c>
      <c r="L4921" s="2">
        <v>0</v>
      </c>
      <c r="M4921" t="s">
        <v>11298</v>
      </c>
      <c r="N4921" t="s">
        <v>13006</v>
      </c>
      <c r="O4921" t="s">
        <v>10908</v>
      </c>
      <c r="P4921" t="s">
        <v>10913</v>
      </c>
    </row>
    <row r="4922" spans="1:16" x14ac:dyDescent="0.3">
      <c r="A4922" t="s">
        <v>1260</v>
      </c>
      <c r="B4922" s="2" t="str">
        <f t="shared" si="230"/>
        <v>5421</v>
      </c>
      <c r="C4922" s="2">
        <f t="shared" si="228"/>
        <v>5421</v>
      </c>
      <c r="D4922" t="str">
        <f>VLOOKUP(C4922,'Cost Centre'!A:B,2,)</f>
        <v>Social Services</v>
      </c>
      <c r="E4922" t="str">
        <f t="shared" si="229"/>
        <v>6</v>
      </c>
      <c r="F4922" t="s">
        <v>11211</v>
      </c>
      <c r="G4922" s="2">
        <v>0</v>
      </c>
      <c r="H4922" s="2">
        <v>0</v>
      </c>
      <c r="I4922" s="2">
        <v>0</v>
      </c>
      <c r="J4922" s="105">
        <f>SUMIF([1]MMM!$A:$A,A4922,[1]MMM!$F:$F)</f>
        <v>0</v>
      </c>
      <c r="K4922" s="2" t="s">
        <v>460</v>
      </c>
      <c r="L4922" s="2">
        <v>0</v>
      </c>
      <c r="M4922" t="s">
        <v>11298</v>
      </c>
      <c r="N4922" t="s">
        <v>13006</v>
      </c>
      <c r="O4922" t="s">
        <v>10962</v>
      </c>
      <c r="P4922" t="s">
        <v>11212</v>
      </c>
    </row>
    <row r="4923" spans="1:16" x14ac:dyDescent="0.3">
      <c r="A4923" t="s">
        <v>1261</v>
      </c>
      <c r="B4923" s="2" t="str">
        <f t="shared" si="230"/>
        <v>5421</v>
      </c>
      <c r="C4923" s="2">
        <f t="shared" si="228"/>
        <v>5421</v>
      </c>
      <c r="D4923" t="str">
        <f>VLOOKUP(C4923,'Cost Centre'!A:B,2,)</f>
        <v>Social Services</v>
      </c>
      <c r="E4923" t="str">
        <f t="shared" si="229"/>
        <v>6</v>
      </c>
      <c r="F4923" t="s">
        <v>11217</v>
      </c>
      <c r="G4923" s="2">
        <v>0</v>
      </c>
      <c r="H4923" s="2">
        <v>0</v>
      </c>
      <c r="I4923" s="2">
        <v>0</v>
      </c>
      <c r="J4923" s="105">
        <f>SUMIF([1]MMM!$A:$A,A4923,[1]MMM!$F:$F)</f>
        <v>0</v>
      </c>
      <c r="K4923" s="2" t="s">
        <v>460</v>
      </c>
      <c r="L4923" s="2">
        <v>0</v>
      </c>
      <c r="M4923" t="s">
        <v>11298</v>
      </c>
      <c r="N4923" t="s">
        <v>13006</v>
      </c>
      <c r="O4923" t="s">
        <v>10962</v>
      </c>
      <c r="P4923" t="s">
        <v>11212</v>
      </c>
    </row>
    <row r="4924" spans="1:16" x14ac:dyDescent="0.3">
      <c r="A4924" t="s">
        <v>1262</v>
      </c>
      <c r="B4924" s="2" t="str">
        <f t="shared" si="230"/>
        <v>5421</v>
      </c>
      <c r="C4924" s="2">
        <f t="shared" si="228"/>
        <v>5421</v>
      </c>
      <c r="D4924" t="str">
        <f>VLOOKUP(C4924,'Cost Centre'!A:B,2,)</f>
        <v>Social Services</v>
      </c>
      <c r="E4924" t="str">
        <f t="shared" si="229"/>
        <v>6</v>
      </c>
      <c r="F4924" t="s">
        <v>11219</v>
      </c>
      <c r="G4924" s="2">
        <v>0</v>
      </c>
      <c r="H4924" s="2">
        <v>0</v>
      </c>
      <c r="I4924" s="2">
        <v>0</v>
      </c>
      <c r="J4924" s="105">
        <f>SUMIF([1]MMM!$A:$A,A4924,[1]MMM!$F:$F)</f>
        <v>0</v>
      </c>
      <c r="K4924" s="2" t="s">
        <v>460</v>
      </c>
      <c r="L4924" s="2">
        <v>0</v>
      </c>
      <c r="M4924" t="s">
        <v>11298</v>
      </c>
      <c r="N4924" t="s">
        <v>13006</v>
      </c>
      <c r="O4924" t="s">
        <v>10962</v>
      </c>
      <c r="P4924" t="s">
        <v>11212</v>
      </c>
    </row>
    <row r="4925" spans="1:16" x14ac:dyDescent="0.3">
      <c r="A4925" t="s">
        <v>1263</v>
      </c>
      <c r="B4925" s="2" t="str">
        <f t="shared" si="230"/>
        <v>5421</v>
      </c>
      <c r="C4925" s="2">
        <f t="shared" si="228"/>
        <v>5421</v>
      </c>
      <c r="D4925" t="str">
        <f>VLOOKUP(C4925,'Cost Centre'!A:B,2,)</f>
        <v>Social Services</v>
      </c>
      <c r="E4925" t="str">
        <f t="shared" si="229"/>
        <v>6</v>
      </c>
      <c r="F4925" t="s">
        <v>11221</v>
      </c>
      <c r="G4925" s="2">
        <v>0</v>
      </c>
      <c r="H4925" s="2">
        <v>0</v>
      </c>
      <c r="I4925" s="2">
        <v>0</v>
      </c>
      <c r="J4925" s="105">
        <f>SUMIF([1]MMM!$A:$A,A4925,[1]MMM!$F:$F)</f>
        <v>0</v>
      </c>
      <c r="K4925" s="2" t="s">
        <v>460</v>
      </c>
      <c r="L4925" s="2">
        <v>0</v>
      </c>
      <c r="M4925" t="s">
        <v>11298</v>
      </c>
      <c r="N4925" t="s">
        <v>13006</v>
      </c>
      <c r="O4925" t="s">
        <v>10962</v>
      </c>
      <c r="P4925" t="s">
        <v>11212</v>
      </c>
    </row>
    <row r="4926" spans="1:16" x14ac:dyDescent="0.3">
      <c r="A4926" t="s">
        <v>1264</v>
      </c>
      <c r="B4926" s="2" t="str">
        <f t="shared" si="230"/>
        <v>5421</v>
      </c>
      <c r="C4926" s="2">
        <f t="shared" si="228"/>
        <v>5421</v>
      </c>
      <c r="D4926" t="str">
        <f>VLOOKUP(C4926,'Cost Centre'!A:B,2,)</f>
        <v>Social Services</v>
      </c>
      <c r="E4926" t="str">
        <f t="shared" si="229"/>
        <v>6</v>
      </c>
      <c r="F4926" t="s">
        <v>11223</v>
      </c>
      <c r="G4926" s="2">
        <v>0</v>
      </c>
      <c r="H4926" s="2">
        <v>0</v>
      </c>
      <c r="I4926" s="2">
        <v>0</v>
      </c>
      <c r="J4926" s="105">
        <f>SUMIF([1]MMM!$A:$A,A4926,[1]MMM!$F:$F)</f>
        <v>0</v>
      </c>
      <c r="K4926" s="2" t="s">
        <v>460</v>
      </c>
      <c r="L4926" s="2">
        <v>0</v>
      </c>
      <c r="M4926" t="s">
        <v>11298</v>
      </c>
      <c r="N4926" t="s">
        <v>13006</v>
      </c>
      <c r="O4926" t="s">
        <v>10962</v>
      </c>
      <c r="P4926" t="s">
        <v>11212</v>
      </c>
    </row>
    <row r="4927" spans="1:16" x14ac:dyDescent="0.3">
      <c r="A4927" t="s">
        <v>1265</v>
      </c>
      <c r="B4927" s="2" t="str">
        <f t="shared" si="230"/>
        <v>5421</v>
      </c>
      <c r="C4927" s="2">
        <f t="shared" si="228"/>
        <v>5421</v>
      </c>
      <c r="D4927" t="str">
        <f>VLOOKUP(C4927,'Cost Centre'!A:B,2,)</f>
        <v>Social Services</v>
      </c>
      <c r="E4927" t="str">
        <f t="shared" si="229"/>
        <v>6</v>
      </c>
      <c r="F4927" t="s">
        <v>11225</v>
      </c>
      <c r="G4927" s="2">
        <v>0</v>
      </c>
      <c r="H4927" s="2">
        <v>0</v>
      </c>
      <c r="I4927" s="2">
        <v>0</v>
      </c>
      <c r="J4927" s="105">
        <f>SUMIF([1]MMM!$A:$A,A4927,[1]MMM!$F:$F)</f>
        <v>0</v>
      </c>
      <c r="K4927" s="2" t="s">
        <v>460</v>
      </c>
      <c r="L4927" s="2">
        <v>0</v>
      </c>
      <c r="M4927" t="s">
        <v>11298</v>
      </c>
      <c r="N4927" t="s">
        <v>13006</v>
      </c>
      <c r="O4927" t="s">
        <v>10962</v>
      </c>
      <c r="P4927" t="s">
        <v>11212</v>
      </c>
    </row>
    <row r="4928" spans="1:16" x14ac:dyDescent="0.3">
      <c r="A4928" t="s">
        <v>1266</v>
      </c>
      <c r="B4928" s="2" t="str">
        <f t="shared" si="230"/>
        <v>5421</v>
      </c>
      <c r="C4928" s="2">
        <f t="shared" si="228"/>
        <v>5421</v>
      </c>
      <c r="D4928" t="str">
        <f>VLOOKUP(C4928,'Cost Centre'!A:B,2,)</f>
        <v>Social Services</v>
      </c>
      <c r="E4928" t="str">
        <f t="shared" si="229"/>
        <v>6</v>
      </c>
      <c r="F4928" t="s">
        <v>11227</v>
      </c>
      <c r="G4928" s="2">
        <v>0</v>
      </c>
      <c r="H4928" s="2">
        <v>0</v>
      </c>
      <c r="I4928" s="2">
        <v>0</v>
      </c>
      <c r="J4928" s="105">
        <f>SUMIF([1]MMM!$A:$A,A4928,[1]MMM!$F:$F)</f>
        <v>0</v>
      </c>
      <c r="K4928" s="2" t="s">
        <v>460</v>
      </c>
      <c r="L4928" s="2">
        <v>0</v>
      </c>
      <c r="M4928" t="s">
        <v>11298</v>
      </c>
      <c r="N4928" t="s">
        <v>13006</v>
      </c>
      <c r="O4928" t="s">
        <v>10962</v>
      </c>
      <c r="P4928" t="s">
        <v>11212</v>
      </c>
    </row>
    <row r="4929" spans="1:16" x14ac:dyDescent="0.3">
      <c r="A4929" t="s">
        <v>1267</v>
      </c>
      <c r="B4929" s="2" t="str">
        <f t="shared" si="230"/>
        <v>5421</v>
      </c>
      <c r="C4929" s="2">
        <f t="shared" si="228"/>
        <v>5421</v>
      </c>
      <c r="D4929" t="str">
        <f>VLOOKUP(C4929,'Cost Centre'!A:B,2,)</f>
        <v>Social Services</v>
      </c>
      <c r="E4929" t="str">
        <f t="shared" si="229"/>
        <v>6</v>
      </c>
      <c r="F4929" t="s">
        <v>11229</v>
      </c>
      <c r="G4929" s="2">
        <v>0</v>
      </c>
      <c r="H4929" s="2">
        <v>0</v>
      </c>
      <c r="I4929" s="2">
        <v>0</v>
      </c>
      <c r="J4929" s="105">
        <f>SUMIF([1]MMM!$A:$A,A4929,[1]MMM!$F:$F)</f>
        <v>0</v>
      </c>
      <c r="K4929" s="2" t="s">
        <v>460</v>
      </c>
      <c r="L4929" s="2">
        <v>0</v>
      </c>
      <c r="M4929" t="s">
        <v>11298</v>
      </c>
      <c r="N4929" t="s">
        <v>13006</v>
      </c>
      <c r="O4929" t="s">
        <v>10962</v>
      </c>
      <c r="P4929" t="s">
        <v>11212</v>
      </c>
    </row>
    <row r="4930" spans="1:16" x14ac:dyDescent="0.3">
      <c r="A4930" t="s">
        <v>1268</v>
      </c>
      <c r="B4930" s="2" t="str">
        <f t="shared" si="230"/>
        <v>5421</v>
      </c>
      <c r="C4930" s="2">
        <f t="shared" ref="C4930:C4993" si="231">VALUE(B4930)</f>
        <v>5421</v>
      </c>
      <c r="D4930" t="str">
        <f>VLOOKUP(C4930,'Cost Centre'!A:B,2,)</f>
        <v>Social Services</v>
      </c>
      <c r="E4930" t="str">
        <f t="shared" ref="E4930:E4993" si="232">MID(A4930,5,1)</f>
        <v>6</v>
      </c>
      <c r="F4930" t="s">
        <v>11231</v>
      </c>
      <c r="G4930" s="2">
        <v>0</v>
      </c>
      <c r="H4930" s="2">
        <v>0</v>
      </c>
      <c r="I4930" s="2">
        <v>0</v>
      </c>
      <c r="J4930" s="105">
        <f>SUMIF([1]MMM!$A:$A,A4930,[1]MMM!$F:$F)</f>
        <v>0</v>
      </c>
      <c r="K4930" s="2" t="s">
        <v>460</v>
      </c>
      <c r="L4930" s="2">
        <v>0</v>
      </c>
      <c r="M4930" t="s">
        <v>11298</v>
      </c>
      <c r="N4930" t="s">
        <v>13006</v>
      </c>
      <c r="O4930" t="s">
        <v>10962</v>
      </c>
      <c r="P4930" t="s">
        <v>11212</v>
      </c>
    </row>
    <row r="4931" spans="1:16" x14ac:dyDescent="0.3">
      <c r="A4931" t="s">
        <v>1269</v>
      </c>
      <c r="B4931" s="2" t="str">
        <f t="shared" ref="B4931:B4994" si="233">MID(A4931,1,4)</f>
        <v>5421</v>
      </c>
      <c r="C4931" s="2">
        <f t="shared" si="231"/>
        <v>5421</v>
      </c>
      <c r="D4931" t="str">
        <f>VLOOKUP(C4931,'Cost Centre'!A:B,2,)</f>
        <v>Social Services</v>
      </c>
      <c r="E4931" t="str">
        <f t="shared" si="232"/>
        <v>6</v>
      </c>
      <c r="F4931" t="s">
        <v>11233</v>
      </c>
      <c r="G4931" s="2">
        <v>0</v>
      </c>
      <c r="H4931" s="2">
        <v>0</v>
      </c>
      <c r="I4931" s="2">
        <v>0</v>
      </c>
      <c r="J4931" s="105">
        <f>SUMIF([1]MMM!$A:$A,A4931,[1]MMM!$F:$F)</f>
        <v>0</v>
      </c>
      <c r="K4931" s="2" t="s">
        <v>460</v>
      </c>
      <c r="L4931" s="2">
        <v>0</v>
      </c>
      <c r="M4931" t="s">
        <v>11298</v>
      </c>
      <c r="N4931" t="s">
        <v>13006</v>
      </c>
      <c r="O4931" t="s">
        <v>10962</v>
      </c>
      <c r="P4931" t="s">
        <v>11212</v>
      </c>
    </row>
    <row r="4932" spans="1:16" x14ac:dyDescent="0.3">
      <c r="A4932" t="s">
        <v>1270</v>
      </c>
      <c r="B4932" s="2" t="str">
        <f t="shared" si="233"/>
        <v>5421</v>
      </c>
      <c r="C4932" s="2">
        <f t="shared" si="231"/>
        <v>5421</v>
      </c>
      <c r="D4932" t="str">
        <f>VLOOKUP(C4932,'Cost Centre'!A:B,2,)</f>
        <v>Social Services</v>
      </c>
      <c r="E4932" t="str">
        <f t="shared" si="232"/>
        <v>6</v>
      </c>
      <c r="F4932" t="s">
        <v>11235</v>
      </c>
      <c r="G4932" s="2">
        <v>0</v>
      </c>
      <c r="H4932" s="2">
        <v>0</v>
      </c>
      <c r="I4932" s="2">
        <v>0</v>
      </c>
      <c r="J4932" s="105">
        <f>SUMIF([1]MMM!$A:$A,A4932,[1]MMM!$F:$F)</f>
        <v>0</v>
      </c>
      <c r="K4932" s="2" t="s">
        <v>460</v>
      </c>
      <c r="L4932" s="2">
        <v>0</v>
      </c>
      <c r="M4932" t="s">
        <v>11298</v>
      </c>
      <c r="N4932" t="s">
        <v>13006</v>
      </c>
      <c r="O4932" t="s">
        <v>10962</v>
      </c>
      <c r="P4932" t="s">
        <v>11212</v>
      </c>
    </row>
    <row r="4933" spans="1:16" x14ac:dyDescent="0.3">
      <c r="A4933" t="s">
        <v>1271</v>
      </c>
      <c r="B4933" s="2" t="str">
        <f t="shared" si="233"/>
        <v>5421</v>
      </c>
      <c r="C4933" s="2">
        <f t="shared" si="231"/>
        <v>5421</v>
      </c>
      <c r="D4933" t="str">
        <f>VLOOKUP(C4933,'Cost Centre'!A:B,2,)</f>
        <v>Social Services</v>
      </c>
      <c r="E4933" t="str">
        <f t="shared" si="232"/>
        <v>6</v>
      </c>
      <c r="F4933" t="s">
        <v>11237</v>
      </c>
      <c r="G4933" s="2">
        <v>0</v>
      </c>
      <c r="H4933" s="2">
        <v>0</v>
      </c>
      <c r="I4933" s="2">
        <v>0</v>
      </c>
      <c r="J4933" s="105">
        <f>SUMIF([1]MMM!$A:$A,A4933,[1]MMM!$F:$F)</f>
        <v>0</v>
      </c>
      <c r="K4933" s="2" t="s">
        <v>460</v>
      </c>
      <c r="L4933" s="2">
        <v>0</v>
      </c>
      <c r="M4933" t="s">
        <v>11298</v>
      </c>
      <c r="N4933" t="s">
        <v>13006</v>
      </c>
      <c r="O4933" t="s">
        <v>10962</v>
      </c>
      <c r="P4933" t="s">
        <v>11212</v>
      </c>
    </row>
    <row r="4934" spans="1:16" x14ac:dyDescent="0.3">
      <c r="A4934" t="s">
        <v>1272</v>
      </c>
      <c r="B4934" s="2" t="str">
        <f t="shared" si="233"/>
        <v>5421</v>
      </c>
      <c r="C4934" s="2">
        <f t="shared" si="231"/>
        <v>5421</v>
      </c>
      <c r="D4934" t="str">
        <f>VLOOKUP(C4934,'Cost Centre'!A:B,2,)</f>
        <v>Social Services</v>
      </c>
      <c r="E4934" t="str">
        <f t="shared" si="232"/>
        <v>6</v>
      </c>
      <c r="F4934" t="s">
        <v>11239</v>
      </c>
      <c r="G4934" s="2">
        <v>0</v>
      </c>
      <c r="H4934" s="2">
        <v>0</v>
      </c>
      <c r="I4934" s="2">
        <v>0</v>
      </c>
      <c r="J4934" s="105">
        <f>SUMIF([1]MMM!$A:$A,A4934,[1]MMM!$F:$F)</f>
        <v>0</v>
      </c>
      <c r="K4934" s="2" t="s">
        <v>460</v>
      </c>
      <c r="L4934" s="2">
        <v>0</v>
      </c>
      <c r="M4934" t="s">
        <v>11298</v>
      </c>
      <c r="N4934" t="s">
        <v>13006</v>
      </c>
      <c r="O4934" t="s">
        <v>10962</v>
      </c>
      <c r="P4934" t="s">
        <v>11212</v>
      </c>
    </row>
    <row r="4935" spans="1:16" x14ac:dyDescent="0.3">
      <c r="A4935" t="s">
        <v>1273</v>
      </c>
      <c r="B4935" s="2" t="str">
        <f t="shared" si="233"/>
        <v>5421</v>
      </c>
      <c r="C4935" s="2">
        <f t="shared" si="231"/>
        <v>5421</v>
      </c>
      <c r="D4935" t="str">
        <f>VLOOKUP(C4935,'Cost Centre'!A:B,2,)</f>
        <v>Social Services</v>
      </c>
      <c r="E4935" t="str">
        <f t="shared" si="232"/>
        <v>6</v>
      </c>
      <c r="F4935" t="s">
        <v>11241</v>
      </c>
      <c r="G4935" s="2">
        <v>0</v>
      </c>
      <c r="H4935" s="2">
        <v>0</v>
      </c>
      <c r="I4935" s="2">
        <v>0</v>
      </c>
      <c r="J4935" s="105">
        <f>SUMIF([1]MMM!$A:$A,A4935,[1]MMM!$F:$F)</f>
        <v>0</v>
      </c>
      <c r="K4935" s="2" t="s">
        <v>460</v>
      </c>
      <c r="L4935" s="2">
        <v>0</v>
      </c>
      <c r="M4935" t="s">
        <v>11298</v>
      </c>
      <c r="N4935" t="s">
        <v>13006</v>
      </c>
      <c r="O4935" t="s">
        <v>10962</v>
      </c>
      <c r="P4935" t="s">
        <v>11212</v>
      </c>
    </row>
    <row r="4936" spans="1:16" x14ac:dyDescent="0.3">
      <c r="A4936" t="s">
        <v>1274</v>
      </c>
      <c r="B4936" s="2" t="str">
        <f t="shared" si="233"/>
        <v>5421</v>
      </c>
      <c r="C4936" s="2">
        <f t="shared" si="231"/>
        <v>5421</v>
      </c>
      <c r="D4936" t="str">
        <f>VLOOKUP(C4936,'Cost Centre'!A:B,2,)</f>
        <v>Social Services</v>
      </c>
      <c r="E4936" t="str">
        <f t="shared" si="232"/>
        <v>6</v>
      </c>
      <c r="F4936" t="s">
        <v>11243</v>
      </c>
      <c r="G4936" s="2">
        <v>0</v>
      </c>
      <c r="H4936" s="2">
        <v>0</v>
      </c>
      <c r="I4936" s="2">
        <v>0</v>
      </c>
      <c r="J4936" s="105">
        <f>SUMIF([1]MMM!$A:$A,A4936,[1]MMM!$F:$F)</f>
        <v>0</v>
      </c>
      <c r="K4936" s="2" t="s">
        <v>460</v>
      </c>
      <c r="L4936" s="2">
        <v>0</v>
      </c>
      <c r="M4936" t="s">
        <v>11298</v>
      </c>
      <c r="N4936" t="s">
        <v>13006</v>
      </c>
      <c r="O4936" t="s">
        <v>10962</v>
      </c>
      <c r="P4936" t="s">
        <v>11212</v>
      </c>
    </row>
    <row r="4937" spans="1:16" x14ac:dyDescent="0.3">
      <c r="A4937" t="s">
        <v>1275</v>
      </c>
      <c r="B4937" s="2" t="str">
        <f t="shared" si="233"/>
        <v>5421</v>
      </c>
      <c r="C4937" s="2">
        <f t="shared" si="231"/>
        <v>5421</v>
      </c>
      <c r="D4937" t="str">
        <f>VLOOKUP(C4937,'Cost Centre'!A:B,2,)</f>
        <v>Social Services</v>
      </c>
      <c r="E4937" t="str">
        <f t="shared" si="232"/>
        <v>6</v>
      </c>
      <c r="F4937" t="s">
        <v>11245</v>
      </c>
      <c r="G4937" s="2">
        <v>0</v>
      </c>
      <c r="H4937" s="2">
        <v>0</v>
      </c>
      <c r="I4937" s="2">
        <v>0</v>
      </c>
      <c r="J4937" s="105">
        <f>SUMIF([1]MMM!$A:$A,A4937,[1]MMM!$F:$F)</f>
        <v>0</v>
      </c>
      <c r="K4937" s="2" t="s">
        <v>460</v>
      </c>
      <c r="L4937" s="2">
        <v>0</v>
      </c>
      <c r="M4937" t="s">
        <v>11298</v>
      </c>
      <c r="N4937" t="s">
        <v>13006</v>
      </c>
      <c r="O4937" t="s">
        <v>10962</v>
      </c>
      <c r="P4937" t="s">
        <v>11212</v>
      </c>
    </row>
    <row r="4938" spans="1:16" x14ac:dyDescent="0.3">
      <c r="A4938" t="s">
        <v>5072</v>
      </c>
      <c r="B4938" s="2" t="str">
        <f t="shared" si="233"/>
        <v>5421</v>
      </c>
      <c r="C4938" s="2">
        <f t="shared" si="231"/>
        <v>5421</v>
      </c>
      <c r="D4938" t="str">
        <f>VLOOKUP(C4938,'Cost Centre'!A:B,2,)</f>
        <v>Social Services</v>
      </c>
      <c r="E4938" t="str">
        <f t="shared" si="232"/>
        <v>6</v>
      </c>
      <c r="F4938" t="s">
        <v>11621</v>
      </c>
      <c r="G4938" s="2">
        <v>0</v>
      </c>
      <c r="H4938" s="2">
        <v>0</v>
      </c>
      <c r="I4938" s="2">
        <v>0</v>
      </c>
      <c r="J4938" s="105">
        <f>SUMIF([1]MMM!$A:$A,A4938,[1]MMM!$F:$F)</f>
        <v>0</v>
      </c>
      <c r="K4938" s="2" t="s">
        <v>460</v>
      </c>
      <c r="L4938" s="2">
        <v>0</v>
      </c>
      <c r="M4938" t="s">
        <v>11298</v>
      </c>
      <c r="N4938" t="s">
        <v>13006</v>
      </c>
      <c r="O4938" t="s">
        <v>10962</v>
      </c>
      <c r="P4938" t="s">
        <v>11622</v>
      </c>
    </row>
    <row r="4939" spans="1:16" x14ac:dyDescent="0.3">
      <c r="A4939" t="s">
        <v>5073</v>
      </c>
      <c r="B4939" s="2" t="str">
        <f t="shared" si="233"/>
        <v>5421</v>
      </c>
      <c r="C4939" s="2">
        <f t="shared" si="231"/>
        <v>5421</v>
      </c>
      <c r="D4939" t="str">
        <f>VLOOKUP(C4939,'Cost Centre'!A:B,2,)</f>
        <v>Social Services</v>
      </c>
      <c r="E4939" t="str">
        <f t="shared" si="232"/>
        <v>6</v>
      </c>
      <c r="F4939" t="s">
        <v>1276</v>
      </c>
      <c r="G4939" s="2">
        <v>0</v>
      </c>
      <c r="H4939" s="2">
        <v>0</v>
      </c>
      <c r="I4939" s="2">
        <v>0</v>
      </c>
      <c r="J4939" s="105">
        <f>SUMIF([1]MMM!$A:$A,A4939,[1]MMM!$F:$F)</f>
        <v>0</v>
      </c>
      <c r="K4939" s="2" t="s">
        <v>10</v>
      </c>
      <c r="L4939" s="2">
        <v>0</v>
      </c>
      <c r="M4939" t="s">
        <v>11298</v>
      </c>
      <c r="N4939" t="s">
        <v>13006</v>
      </c>
      <c r="O4939" t="s">
        <v>10962</v>
      </c>
      <c r="P4939" t="s">
        <v>11622</v>
      </c>
    </row>
    <row r="4940" spans="1:16" x14ac:dyDescent="0.3">
      <c r="A4940" t="s">
        <v>5074</v>
      </c>
      <c r="B4940" s="2" t="str">
        <f t="shared" si="233"/>
        <v>5421</v>
      </c>
      <c r="C4940" s="2">
        <f t="shared" si="231"/>
        <v>5421</v>
      </c>
      <c r="D4940" t="str">
        <f>VLOOKUP(C4940,'Cost Centre'!A:B,2,)</f>
        <v>Social Services</v>
      </c>
      <c r="E4940" t="str">
        <f t="shared" si="232"/>
        <v>6</v>
      </c>
      <c r="F4940" t="s">
        <v>11624</v>
      </c>
      <c r="G4940" s="2">
        <v>0</v>
      </c>
      <c r="H4940" s="2">
        <v>0</v>
      </c>
      <c r="I4940" s="2">
        <v>0</v>
      </c>
      <c r="J4940" s="105">
        <f>SUMIF([1]MMM!$A:$A,A4940,[1]MMM!$F:$F)</f>
        <v>0</v>
      </c>
      <c r="K4940" s="2" t="s">
        <v>460</v>
      </c>
      <c r="L4940" s="2">
        <v>0</v>
      </c>
      <c r="M4940" t="s">
        <v>11298</v>
      </c>
      <c r="N4940" t="s">
        <v>13006</v>
      </c>
      <c r="O4940" t="s">
        <v>10962</v>
      </c>
      <c r="P4940" t="s">
        <v>11622</v>
      </c>
    </row>
    <row r="4941" spans="1:16" x14ac:dyDescent="0.3">
      <c r="A4941" t="s">
        <v>5075</v>
      </c>
      <c r="B4941" s="2" t="str">
        <f t="shared" si="233"/>
        <v>5421</v>
      </c>
      <c r="C4941" s="2">
        <f t="shared" si="231"/>
        <v>5421</v>
      </c>
      <c r="D4941" t="str">
        <f>VLOOKUP(C4941,'Cost Centre'!A:B,2,)</f>
        <v>Social Services</v>
      </c>
      <c r="E4941" t="str">
        <f t="shared" si="232"/>
        <v>6</v>
      </c>
      <c r="F4941" t="s">
        <v>11625</v>
      </c>
      <c r="G4941" s="2">
        <v>0</v>
      </c>
      <c r="H4941" s="2">
        <v>0</v>
      </c>
      <c r="I4941" s="2">
        <v>0</v>
      </c>
      <c r="J4941" s="105">
        <f>SUMIF([1]MMM!$A:$A,A4941,[1]MMM!$F:$F)</f>
        <v>0</v>
      </c>
      <c r="K4941" s="2" t="s">
        <v>460</v>
      </c>
      <c r="L4941" s="2">
        <v>0</v>
      </c>
      <c r="M4941" t="s">
        <v>11298</v>
      </c>
      <c r="N4941" t="s">
        <v>13006</v>
      </c>
      <c r="O4941" t="s">
        <v>10962</v>
      </c>
      <c r="P4941" t="s">
        <v>11622</v>
      </c>
    </row>
    <row r="4942" spans="1:16" x14ac:dyDescent="0.3">
      <c r="A4942" t="s">
        <v>5076</v>
      </c>
      <c r="B4942" s="2" t="str">
        <f t="shared" si="233"/>
        <v>5421</v>
      </c>
      <c r="C4942" s="2">
        <f t="shared" si="231"/>
        <v>5421</v>
      </c>
      <c r="D4942" t="str">
        <f>VLOOKUP(C4942,'Cost Centre'!A:B,2,)</f>
        <v>Social Services</v>
      </c>
      <c r="E4942" t="str">
        <f t="shared" si="232"/>
        <v>6</v>
      </c>
      <c r="F4942" t="s">
        <v>11626</v>
      </c>
      <c r="G4942" s="2">
        <v>0</v>
      </c>
      <c r="H4942" s="2">
        <v>0</v>
      </c>
      <c r="I4942" s="2">
        <v>0</v>
      </c>
      <c r="J4942" s="105">
        <f>SUMIF([1]MMM!$A:$A,A4942,[1]MMM!$F:$F)</f>
        <v>0</v>
      </c>
      <c r="K4942" s="2" t="s">
        <v>460</v>
      </c>
      <c r="L4942" s="2">
        <v>0</v>
      </c>
      <c r="M4942" t="s">
        <v>11298</v>
      </c>
      <c r="N4942" t="s">
        <v>13006</v>
      </c>
      <c r="O4942" t="s">
        <v>10962</v>
      </c>
      <c r="P4942" t="s">
        <v>11622</v>
      </c>
    </row>
    <row r="4943" spans="1:16" x14ac:dyDescent="0.3">
      <c r="A4943" t="s">
        <v>5077</v>
      </c>
      <c r="B4943" s="2" t="str">
        <f t="shared" si="233"/>
        <v>5421</v>
      </c>
      <c r="C4943" s="2">
        <f t="shared" si="231"/>
        <v>5421</v>
      </c>
      <c r="D4943" t="str">
        <f>VLOOKUP(C4943,'Cost Centre'!A:B,2,)</f>
        <v>Social Services</v>
      </c>
      <c r="E4943" t="str">
        <f t="shared" si="232"/>
        <v>6</v>
      </c>
      <c r="F4943" t="s">
        <v>11627</v>
      </c>
      <c r="G4943" s="2">
        <v>0</v>
      </c>
      <c r="H4943" s="2">
        <v>0</v>
      </c>
      <c r="I4943" s="2">
        <v>0</v>
      </c>
      <c r="J4943" s="105">
        <f>SUMIF([1]MMM!$A:$A,A4943,[1]MMM!$F:$F)</f>
        <v>0</v>
      </c>
      <c r="K4943" s="2" t="s">
        <v>460</v>
      </c>
      <c r="L4943" s="2">
        <v>0</v>
      </c>
      <c r="M4943" t="s">
        <v>11298</v>
      </c>
      <c r="N4943" t="s">
        <v>13006</v>
      </c>
      <c r="O4943" t="s">
        <v>10962</v>
      </c>
      <c r="P4943" t="s">
        <v>11622</v>
      </c>
    </row>
    <row r="4944" spans="1:16" x14ac:dyDescent="0.3">
      <c r="A4944" t="s">
        <v>5078</v>
      </c>
      <c r="B4944" s="2" t="str">
        <f t="shared" si="233"/>
        <v>5421</v>
      </c>
      <c r="C4944" s="2">
        <f t="shared" si="231"/>
        <v>5421</v>
      </c>
      <c r="D4944" t="str">
        <f>VLOOKUP(C4944,'Cost Centre'!A:B,2,)</f>
        <v>Social Services</v>
      </c>
      <c r="E4944" t="str">
        <f t="shared" si="232"/>
        <v>6</v>
      </c>
      <c r="F4944" t="s">
        <v>11628</v>
      </c>
      <c r="G4944" s="2">
        <v>0</v>
      </c>
      <c r="H4944" s="2">
        <v>0</v>
      </c>
      <c r="I4944" s="2">
        <v>0</v>
      </c>
      <c r="J4944" s="105">
        <f>SUMIF([1]MMM!$A:$A,A4944,[1]MMM!$F:$F)</f>
        <v>0</v>
      </c>
      <c r="K4944" s="2" t="s">
        <v>460</v>
      </c>
      <c r="L4944" s="2">
        <v>0</v>
      </c>
      <c r="M4944" t="s">
        <v>11298</v>
      </c>
      <c r="N4944" t="s">
        <v>13006</v>
      </c>
      <c r="O4944" t="s">
        <v>10962</v>
      </c>
      <c r="P4944" t="s">
        <v>11622</v>
      </c>
    </row>
    <row r="4945" spans="1:16" x14ac:dyDescent="0.3">
      <c r="A4945" t="s">
        <v>5079</v>
      </c>
      <c r="B4945" s="2" t="str">
        <f t="shared" si="233"/>
        <v>5421</v>
      </c>
      <c r="C4945" s="2">
        <f t="shared" si="231"/>
        <v>5421</v>
      </c>
      <c r="D4945" t="str">
        <f>VLOOKUP(C4945,'Cost Centre'!A:B,2,)</f>
        <v>Social Services</v>
      </c>
      <c r="E4945" t="str">
        <f t="shared" si="232"/>
        <v>6</v>
      </c>
      <c r="F4945" t="s">
        <v>11629</v>
      </c>
      <c r="G4945" s="2">
        <v>0</v>
      </c>
      <c r="H4945" s="2">
        <v>0</v>
      </c>
      <c r="I4945" s="2">
        <v>0</v>
      </c>
      <c r="J4945" s="105">
        <f>SUMIF([1]MMM!$A:$A,A4945,[1]MMM!$F:$F)</f>
        <v>0</v>
      </c>
      <c r="K4945" s="2" t="s">
        <v>460</v>
      </c>
      <c r="L4945" s="2">
        <v>0</v>
      </c>
      <c r="M4945" t="s">
        <v>11298</v>
      </c>
      <c r="N4945" t="s">
        <v>13006</v>
      </c>
      <c r="O4945" t="s">
        <v>10962</v>
      </c>
      <c r="P4945" t="s">
        <v>11622</v>
      </c>
    </row>
    <row r="4946" spans="1:16" x14ac:dyDescent="0.3">
      <c r="A4946" t="s">
        <v>5080</v>
      </c>
      <c r="B4946" s="2" t="str">
        <f t="shared" si="233"/>
        <v>5421</v>
      </c>
      <c r="C4946" s="2">
        <f t="shared" si="231"/>
        <v>5421</v>
      </c>
      <c r="D4946" t="str">
        <f>VLOOKUP(C4946,'Cost Centre'!A:B,2,)</f>
        <v>Social Services</v>
      </c>
      <c r="E4946" t="str">
        <f t="shared" si="232"/>
        <v>6</v>
      </c>
      <c r="F4946" t="s">
        <v>11630</v>
      </c>
      <c r="G4946" s="2">
        <v>0</v>
      </c>
      <c r="H4946" s="2">
        <v>0</v>
      </c>
      <c r="I4946" s="2">
        <v>0</v>
      </c>
      <c r="J4946" s="105">
        <f>SUMIF([1]MMM!$A:$A,A4946,[1]MMM!$F:$F)</f>
        <v>0</v>
      </c>
      <c r="K4946" s="2" t="s">
        <v>460</v>
      </c>
      <c r="L4946" s="2">
        <v>0</v>
      </c>
      <c r="M4946" t="s">
        <v>11298</v>
      </c>
      <c r="N4946" t="s">
        <v>13006</v>
      </c>
      <c r="O4946" t="s">
        <v>10962</v>
      </c>
      <c r="P4946" t="s">
        <v>11622</v>
      </c>
    </row>
    <row r="4947" spans="1:16" x14ac:dyDescent="0.3">
      <c r="A4947" t="s">
        <v>5081</v>
      </c>
      <c r="B4947" s="2" t="str">
        <f t="shared" si="233"/>
        <v>5421</v>
      </c>
      <c r="C4947" s="2">
        <f t="shared" si="231"/>
        <v>5421</v>
      </c>
      <c r="D4947" t="str">
        <f>VLOOKUP(C4947,'Cost Centre'!A:B,2,)</f>
        <v>Social Services</v>
      </c>
      <c r="E4947" t="str">
        <f t="shared" si="232"/>
        <v>6</v>
      </c>
      <c r="F4947" t="s">
        <v>11631</v>
      </c>
      <c r="G4947" s="2">
        <v>0</v>
      </c>
      <c r="H4947" s="2">
        <v>0</v>
      </c>
      <c r="I4947" s="2">
        <v>0</v>
      </c>
      <c r="J4947" s="105">
        <f>SUMIF([1]MMM!$A:$A,A4947,[1]MMM!$F:$F)</f>
        <v>0</v>
      </c>
      <c r="K4947" s="2" t="s">
        <v>460</v>
      </c>
      <c r="L4947" s="2">
        <v>0</v>
      </c>
      <c r="M4947" t="s">
        <v>11298</v>
      </c>
      <c r="N4947" t="s">
        <v>13006</v>
      </c>
      <c r="O4947" t="s">
        <v>10962</v>
      </c>
      <c r="P4947" t="s">
        <v>11622</v>
      </c>
    </row>
    <row r="4948" spans="1:16" x14ac:dyDescent="0.3">
      <c r="A4948" t="s">
        <v>5082</v>
      </c>
      <c r="B4948" s="2" t="str">
        <f t="shared" si="233"/>
        <v>5421</v>
      </c>
      <c r="C4948" s="2">
        <f t="shared" si="231"/>
        <v>5421</v>
      </c>
      <c r="D4948" t="str">
        <f>VLOOKUP(C4948,'Cost Centre'!A:B,2,)</f>
        <v>Social Services</v>
      </c>
      <c r="E4948" t="str">
        <f t="shared" si="232"/>
        <v>6</v>
      </c>
      <c r="F4948" t="s">
        <v>11632</v>
      </c>
      <c r="G4948" s="2">
        <v>0</v>
      </c>
      <c r="H4948" s="2">
        <v>0</v>
      </c>
      <c r="I4948" s="2">
        <v>0</v>
      </c>
      <c r="J4948" s="105">
        <f>SUMIF([1]MMM!$A:$A,A4948,[1]MMM!$F:$F)</f>
        <v>0</v>
      </c>
      <c r="K4948" s="2" t="s">
        <v>460</v>
      </c>
      <c r="L4948" s="2">
        <v>0</v>
      </c>
      <c r="M4948" t="s">
        <v>11298</v>
      </c>
      <c r="N4948" t="s">
        <v>13006</v>
      </c>
      <c r="O4948" t="s">
        <v>10962</v>
      </c>
      <c r="P4948" t="s">
        <v>11622</v>
      </c>
    </row>
    <row r="4949" spans="1:16" x14ac:dyDescent="0.3">
      <c r="A4949" t="s">
        <v>5083</v>
      </c>
      <c r="B4949" s="2" t="str">
        <f t="shared" si="233"/>
        <v>5421</v>
      </c>
      <c r="C4949" s="2">
        <f t="shared" si="231"/>
        <v>5421</v>
      </c>
      <c r="D4949" t="str">
        <f>VLOOKUP(C4949,'Cost Centre'!A:B,2,)</f>
        <v>Social Services</v>
      </c>
      <c r="E4949" t="str">
        <f t="shared" si="232"/>
        <v>6</v>
      </c>
      <c r="F4949" t="s">
        <v>11633</v>
      </c>
      <c r="G4949" s="2">
        <v>0</v>
      </c>
      <c r="H4949" s="2">
        <v>0</v>
      </c>
      <c r="I4949" s="2">
        <v>0</v>
      </c>
      <c r="J4949" s="105">
        <f>SUMIF([1]MMM!$A:$A,A4949,[1]MMM!$F:$F)</f>
        <v>0</v>
      </c>
      <c r="K4949" s="2" t="s">
        <v>460</v>
      </c>
      <c r="L4949" s="2">
        <v>0</v>
      </c>
      <c r="M4949" t="s">
        <v>11298</v>
      </c>
      <c r="N4949" t="s">
        <v>13006</v>
      </c>
      <c r="O4949" t="s">
        <v>10962</v>
      </c>
      <c r="P4949" t="s">
        <v>11622</v>
      </c>
    </row>
    <row r="4950" spans="1:16" x14ac:dyDescent="0.3">
      <c r="A4950" t="s">
        <v>5084</v>
      </c>
      <c r="B4950" s="2" t="str">
        <f t="shared" si="233"/>
        <v>5421</v>
      </c>
      <c r="C4950" s="2">
        <f t="shared" si="231"/>
        <v>5421</v>
      </c>
      <c r="D4950" t="str">
        <f>VLOOKUP(C4950,'Cost Centre'!A:B,2,)</f>
        <v>Social Services</v>
      </c>
      <c r="E4950" t="str">
        <f t="shared" si="232"/>
        <v>6</v>
      </c>
      <c r="F4950" t="s">
        <v>11634</v>
      </c>
      <c r="G4950" s="2">
        <v>0</v>
      </c>
      <c r="H4950" s="2">
        <v>0</v>
      </c>
      <c r="I4950" s="2">
        <v>0</v>
      </c>
      <c r="J4950" s="105">
        <f>SUMIF([1]MMM!$A:$A,A4950,[1]MMM!$F:$F)</f>
        <v>0</v>
      </c>
      <c r="K4950" s="2" t="s">
        <v>460</v>
      </c>
      <c r="L4950" s="2">
        <v>0</v>
      </c>
      <c r="M4950" t="s">
        <v>11298</v>
      </c>
      <c r="N4950" t="s">
        <v>13006</v>
      </c>
      <c r="O4950" t="s">
        <v>10962</v>
      </c>
      <c r="P4950" t="s">
        <v>11622</v>
      </c>
    </row>
    <row r="4951" spans="1:16" x14ac:dyDescent="0.3">
      <c r="A4951" t="s">
        <v>5085</v>
      </c>
      <c r="B4951" s="2" t="str">
        <f t="shared" si="233"/>
        <v>5421</v>
      </c>
      <c r="C4951" s="2">
        <f t="shared" si="231"/>
        <v>5421</v>
      </c>
      <c r="D4951" t="str">
        <f>VLOOKUP(C4951,'Cost Centre'!A:B,2,)</f>
        <v>Social Services</v>
      </c>
      <c r="E4951" t="str">
        <f t="shared" si="232"/>
        <v>6</v>
      </c>
      <c r="F4951" t="s">
        <v>11635</v>
      </c>
      <c r="G4951" s="2">
        <v>0</v>
      </c>
      <c r="H4951" s="2">
        <v>0</v>
      </c>
      <c r="I4951" s="2">
        <v>0</v>
      </c>
      <c r="J4951" s="105">
        <f>SUMIF([1]MMM!$A:$A,A4951,[1]MMM!$F:$F)</f>
        <v>0</v>
      </c>
      <c r="K4951" s="2" t="s">
        <v>460</v>
      </c>
      <c r="L4951" s="2">
        <v>0</v>
      </c>
      <c r="M4951" t="s">
        <v>11298</v>
      </c>
      <c r="N4951" t="s">
        <v>13006</v>
      </c>
      <c r="O4951" t="s">
        <v>10962</v>
      </c>
      <c r="P4951" t="s">
        <v>11622</v>
      </c>
    </row>
    <row r="4952" spans="1:16" x14ac:dyDescent="0.3">
      <c r="A4952" t="s">
        <v>5086</v>
      </c>
      <c r="B4952" s="2" t="str">
        <f t="shared" si="233"/>
        <v>5421</v>
      </c>
      <c r="C4952" s="2">
        <f t="shared" si="231"/>
        <v>5421</v>
      </c>
      <c r="D4952" t="str">
        <f>VLOOKUP(C4952,'Cost Centre'!A:B,2,)</f>
        <v>Social Services</v>
      </c>
      <c r="E4952" t="str">
        <f t="shared" si="232"/>
        <v>6</v>
      </c>
      <c r="F4952" t="s">
        <v>11636</v>
      </c>
      <c r="G4952" s="2">
        <v>0</v>
      </c>
      <c r="H4952" s="2">
        <v>0</v>
      </c>
      <c r="I4952" s="2">
        <v>0</v>
      </c>
      <c r="J4952" s="105">
        <f>SUMIF([1]MMM!$A:$A,A4952,[1]MMM!$F:$F)</f>
        <v>0</v>
      </c>
      <c r="K4952" s="2" t="s">
        <v>460</v>
      </c>
      <c r="L4952" s="2">
        <v>0</v>
      </c>
      <c r="M4952" t="s">
        <v>11298</v>
      </c>
      <c r="N4952" t="s">
        <v>13006</v>
      </c>
      <c r="O4952" t="s">
        <v>10962</v>
      </c>
      <c r="P4952" t="s">
        <v>11622</v>
      </c>
    </row>
    <row r="4953" spans="1:16" x14ac:dyDescent="0.3">
      <c r="A4953" t="s">
        <v>5087</v>
      </c>
      <c r="B4953" s="2" t="str">
        <f t="shared" si="233"/>
        <v>5421</v>
      </c>
      <c r="C4953" s="2">
        <f t="shared" si="231"/>
        <v>5421</v>
      </c>
      <c r="D4953" t="str">
        <f>VLOOKUP(C4953,'Cost Centre'!A:B,2,)</f>
        <v>Social Services</v>
      </c>
      <c r="E4953" t="str">
        <f t="shared" si="232"/>
        <v>6</v>
      </c>
      <c r="F4953" t="s">
        <v>11637</v>
      </c>
      <c r="G4953" s="2">
        <v>0</v>
      </c>
      <c r="H4953" s="2">
        <v>0</v>
      </c>
      <c r="I4953" s="2">
        <v>0</v>
      </c>
      <c r="J4953" s="105">
        <f>SUMIF([1]MMM!$A:$A,A4953,[1]MMM!$F:$F)</f>
        <v>0</v>
      </c>
      <c r="K4953" s="2" t="s">
        <v>460</v>
      </c>
      <c r="L4953" s="2">
        <v>0</v>
      </c>
      <c r="M4953" t="s">
        <v>11298</v>
      </c>
      <c r="N4953" t="s">
        <v>13006</v>
      </c>
      <c r="O4953" t="s">
        <v>10962</v>
      </c>
      <c r="P4953" t="s">
        <v>11622</v>
      </c>
    </row>
    <row r="4954" spans="1:16" x14ac:dyDescent="0.3">
      <c r="A4954" t="s">
        <v>5088</v>
      </c>
      <c r="B4954" s="2" t="str">
        <f t="shared" si="233"/>
        <v>5421</v>
      </c>
      <c r="C4954" s="2">
        <f t="shared" si="231"/>
        <v>5421</v>
      </c>
      <c r="D4954" t="str">
        <f>VLOOKUP(C4954,'Cost Centre'!A:B,2,)</f>
        <v>Social Services</v>
      </c>
      <c r="E4954" t="str">
        <f t="shared" si="232"/>
        <v>6</v>
      </c>
      <c r="F4954" t="s">
        <v>11638</v>
      </c>
      <c r="G4954" s="2">
        <v>0</v>
      </c>
      <c r="H4954" s="2">
        <v>0</v>
      </c>
      <c r="I4954" s="2">
        <v>0</v>
      </c>
      <c r="J4954" s="105">
        <f>SUMIF([1]MMM!$A:$A,A4954,[1]MMM!$F:$F)</f>
        <v>0</v>
      </c>
      <c r="K4954" s="2" t="s">
        <v>460</v>
      </c>
      <c r="L4954" s="2">
        <v>0</v>
      </c>
      <c r="M4954" t="s">
        <v>11298</v>
      </c>
      <c r="N4954" t="s">
        <v>13006</v>
      </c>
      <c r="O4954" t="s">
        <v>10962</v>
      </c>
      <c r="P4954" t="s">
        <v>11622</v>
      </c>
    </row>
    <row r="4955" spans="1:16" x14ac:dyDescent="0.3">
      <c r="A4955" t="s">
        <v>1277</v>
      </c>
      <c r="B4955" s="2" t="str">
        <f t="shared" si="233"/>
        <v>5421</v>
      </c>
      <c r="C4955" s="2">
        <f t="shared" si="231"/>
        <v>5421</v>
      </c>
      <c r="D4955" t="str">
        <f>VLOOKUP(C4955,'Cost Centre'!A:B,2,)</f>
        <v>Social Services</v>
      </c>
      <c r="E4955" t="str">
        <f t="shared" si="232"/>
        <v>6</v>
      </c>
      <c r="F4955" t="s">
        <v>11009</v>
      </c>
      <c r="G4955" s="2">
        <v>0</v>
      </c>
      <c r="H4955" s="2">
        <v>0</v>
      </c>
      <c r="I4955" s="2">
        <v>0</v>
      </c>
      <c r="J4955" s="105">
        <f>SUMIF([1]MMM!$A:$A,A4955,[1]MMM!$F:$F)</f>
        <v>0</v>
      </c>
      <c r="K4955" s="2" t="s">
        <v>460</v>
      </c>
      <c r="L4955" s="2">
        <v>0</v>
      </c>
      <c r="M4955" t="s">
        <v>11298</v>
      </c>
      <c r="N4955" t="s">
        <v>13006</v>
      </c>
      <c r="O4955" t="s">
        <v>10962</v>
      </c>
      <c r="P4955" t="s">
        <v>11010</v>
      </c>
    </row>
    <row r="4956" spans="1:16" x14ac:dyDescent="0.3">
      <c r="A4956" t="s">
        <v>5089</v>
      </c>
      <c r="B4956" s="2" t="str">
        <f t="shared" si="233"/>
        <v>5421</v>
      </c>
      <c r="C4956" s="2">
        <f t="shared" si="231"/>
        <v>5421</v>
      </c>
      <c r="D4956" t="str">
        <f>VLOOKUP(C4956,'Cost Centre'!A:B,2,)</f>
        <v>Social Services</v>
      </c>
      <c r="E4956" t="str">
        <f t="shared" si="232"/>
        <v>6</v>
      </c>
      <c r="F4956" t="s">
        <v>11011</v>
      </c>
      <c r="G4956" s="2">
        <v>0</v>
      </c>
      <c r="H4956" s="2">
        <v>0</v>
      </c>
      <c r="I4956" s="2">
        <v>0</v>
      </c>
      <c r="J4956" s="105">
        <f>SUMIF([1]MMM!$A:$A,A4956,[1]MMM!$F:$F)</f>
        <v>0</v>
      </c>
      <c r="K4956" s="2" t="s">
        <v>460</v>
      </c>
      <c r="L4956" s="2">
        <v>0</v>
      </c>
      <c r="M4956" t="s">
        <v>11298</v>
      </c>
      <c r="N4956" t="s">
        <v>13006</v>
      </c>
      <c r="O4956" t="s">
        <v>10962</v>
      </c>
      <c r="P4956" t="s">
        <v>11010</v>
      </c>
    </row>
    <row r="4957" spans="1:16" x14ac:dyDescent="0.3">
      <c r="A4957" t="s">
        <v>5090</v>
      </c>
      <c r="B4957" s="2" t="str">
        <f t="shared" si="233"/>
        <v>5421</v>
      </c>
      <c r="C4957" s="2">
        <f t="shared" si="231"/>
        <v>5421</v>
      </c>
      <c r="D4957" t="str">
        <f>VLOOKUP(C4957,'Cost Centre'!A:B,2,)</f>
        <v>Social Services</v>
      </c>
      <c r="E4957" t="str">
        <f t="shared" si="232"/>
        <v>6</v>
      </c>
      <c r="F4957" t="s">
        <v>11012</v>
      </c>
      <c r="G4957" s="2">
        <v>0</v>
      </c>
      <c r="H4957" s="2">
        <v>0</v>
      </c>
      <c r="I4957" s="2">
        <v>0</v>
      </c>
      <c r="J4957" s="105">
        <f>SUMIF([1]MMM!$A:$A,A4957,[1]MMM!$F:$F)</f>
        <v>0</v>
      </c>
      <c r="K4957" s="2" t="s">
        <v>460</v>
      </c>
      <c r="L4957" s="2">
        <v>0</v>
      </c>
      <c r="M4957" t="s">
        <v>11298</v>
      </c>
      <c r="N4957" t="s">
        <v>13006</v>
      </c>
      <c r="O4957" t="s">
        <v>10962</v>
      </c>
      <c r="P4957" t="s">
        <v>11010</v>
      </c>
    </row>
    <row r="4958" spans="1:16" x14ac:dyDescent="0.3">
      <c r="A4958" t="s">
        <v>5091</v>
      </c>
      <c r="B4958" s="2" t="str">
        <f t="shared" si="233"/>
        <v>5421</v>
      </c>
      <c r="C4958" s="2">
        <f t="shared" si="231"/>
        <v>5421</v>
      </c>
      <c r="D4958" t="str">
        <f>VLOOKUP(C4958,'Cost Centre'!A:B,2,)</f>
        <v>Social Services</v>
      </c>
      <c r="E4958" t="str">
        <f t="shared" si="232"/>
        <v>6</v>
      </c>
      <c r="F4958" t="s">
        <v>11013</v>
      </c>
      <c r="G4958" s="2">
        <v>0</v>
      </c>
      <c r="H4958" s="2">
        <v>0</v>
      </c>
      <c r="I4958" s="2">
        <v>0</v>
      </c>
      <c r="J4958" s="105">
        <f>SUMIF([1]MMM!$A:$A,A4958,[1]MMM!$F:$F)</f>
        <v>0</v>
      </c>
      <c r="K4958" s="2" t="s">
        <v>460</v>
      </c>
      <c r="L4958" s="2">
        <v>0</v>
      </c>
      <c r="M4958" t="s">
        <v>11298</v>
      </c>
      <c r="N4958" t="s">
        <v>13006</v>
      </c>
      <c r="O4958" t="s">
        <v>10962</v>
      </c>
      <c r="P4958" t="s">
        <v>11010</v>
      </c>
    </row>
    <row r="4959" spans="1:16" x14ac:dyDescent="0.3">
      <c r="A4959" t="s">
        <v>5092</v>
      </c>
      <c r="B4959" s="2" t="str">
        <f t="shared" si="233"/>
        <v>5421</v>
      </c>
      <c r="C4959" s="2">
        <f t="shared" si="231"/>
        <v>5421</v>
      </c>
      <c r="D4959" t="str">
        <f>VLOOKUP(C4959,'Cost Centre'!A:B,2,)</f>
        <v>Social Services</v>
      </c>
      <c r="E4959" t="str">
        <f t="shared" si="232"/>
        <v>6</v>
      </c>
      <c r="F4959" t="s">
        <v>11014</v>
      </c>
      <c r="G4959" s="2">
        <v>0</v>
      </c>
      <c r="H4959" s="2">
        <v>0</v>
      </c>
      <c r="I4959" s="2">
        <v>0</v>
      </c>
      <c r="J4959" s="105">
        <f>SUMIF([1]MMM!$A:$A,A4959,[1]MMM!$F:$F)</f>
        <v>0</v>
      </c>
      <c r="K4959" s="2" t="s">
        <v>460</v>
      </c>
      <c r="L4959" s="2">
        <v>0</v>
      </c>
      <c r="M4959" t="s">
        <v>11298</v>
      </c>
      <c r="N4959" t="s">
        <v>13006</v>
      </c>
      <c r="O4959" t="s">
        <v>10962</v>
      </c>
      <c r="P4959" t="s">
        <v>11010</v>
      </c>
    </row>
    <row r="4960" spans="1:16" x14ac:dyDescent="0.3">
      <c r="A4960" t="s">
        <v>5093</v>
      </c>
      <c r="B4960" s="2" t="str">
        <f t="shared" si="233"/>
        <v>5421</v>
      </c>
      <c r="C4960" s="2">
        <f t="shared" si="231"/>
        <v>5421</v>
      </c>
      <c r="D4960" t="str">
        <f>VLOOKUP(C4960,'Cost Centre'!A:B,2,)</f>
        <v>Social Services</v>
      </c>
      <c r="E4960" t="str">
        <f t="shared" si="232"/>
        <v>6</v>
      </c>
      <c r="F4960" t="s">
        <v>11015</v>
      </c>
      <c r="G4960" s="2">
        <v>0</v>
      </c>
      <c r="H4960" s="2">
        <v>0</v>
      </c>
      <c r="I4960" s="2">
        <v>0</v>
      </c>
      <c r="J4960" s="105">
        <f>SUMIF([1]MMM!$A:$A,A4960,[1]MMM!$F:$F)</f>
        <v>0</v>
      </c>
      <c r="K4960" s="2" t="s">
        <v>460</v>
      </c>
      <c r="L4960" s="2">
        <v>0</v>
      </c>
      <c r="M4960" t="s">
        <v>11298</v>
      </c>
      <c r="N4960" t="s">
        <v>13006</v>
      </c>
      <c r="O4960" t="s">
        <v>10962</v>
      </c>
      <c r="P4960" t="s">
        <v>11010</v>
      </c>
    </row>
    <row r="4961" spans="1:16" x14ac:dyDescent="0.3">
      <c r="A4961" t="s">
        <v>5094</v>
      </c>
      <c r="B4961" s="2" t="str">
        <f t="shared" si="233"/>
        <v>5421</v>
      </c>
      <c r="C4961" s="2">
        <f t="shared" si="231"/>
        <v>5421</v>
      </c>
      <c r="D4961" t="str">
        <f>VLOOKUP(C4961,'Cost Centre'!A:B,2,)</f>
        <v>Social Services</v>
      </c>
      <c r="E4961" t="str">
        <f t="shared" si="232"/>
        <v>6</v>
      </c>
      <c r="F4961" t="s">
        <v>11016</v>
      </c>
      <c r="G4961" s="2">
        <v>0</v>
      </c>
      <c r="H4961" s="2">
        <v>0</v>
      </c>
      <c r="I4961" s="2">
        <v>0</v>
      </c>
      <c r="J4961" s="105">
        <f>SUMIF([1]MMM!$A:$A,A4961,[1]MMM!$F:$F)</f>
        <v>0</v>
      </c>
      <c r="K4961" s="2" t="s">
        <v>460</v>
      </c>
      <c r="L4961" s="2">
        <v>0</v>
      </c>
      <c r="M4961" t="s">
        <v>11298</v>
      </c>
      <c r="N4961" t="s">
        <v>13006</v>
      </c>
      <c r="O4961" t="s">
        <v>10962</v>
      </c>
      <c r="P4961" t="s">
        <v>11010</v>
      </c>
    </row>
    <row r="4962" spans="1:16" x14ac:dyDescent="0.3">
      <c r="A4962" t="s">
        <v>5095</v>
      </c>
      <c r="B4962" s="2" t="str">
        <f t="shared" si="233"/>
        <v>5421</v>
      </c>
      <c r="C4962" s="2">
        <f t="shared" si="231"/>
        <v>5421</v>
      </c>
      <c r="D4962" t="str">
        <f>VLOOKUP(C4962,'Cost Centre'!A:B,2,)</f>
        <v>Social Services</v>
      </c>
      <c r="E4962" t="str">
        <f t="shared" si="232"/>
        <v>6</v>
      </c>
      <c r="F4962" t="s">
        <v>11017</v>
      </c>
      <c r="G4962" s="2">
        <v>0</v>
      </c>
      <c r="H4962" s="2">
        <v>0</v>
      </c>
      <c r="I4962" s="2">
        <v>0</v>
      </c>
      <c r="J4962" s="105">
        <f>SUMIF([1]MMM!$A:$A,A4962,[1]MMM!$F:$F)</f>
        <v>0</v>
      </c>
      <c r="K4962" s="2" t="s">
        <v>460</v>
      </c>
      <c r="L4962" s="2">
        <v>0</v>
      </c>
      <c r="M4962" t="s">
        <v>11298</v>
      </c>
      <c r="N4962" t="s">
        <v>13006</v>
      </c>
      <c r="O4962" t="s">
        <v>10962</v>
      </c>
      <c r="P4962" t="s">
        <v>11010</v>
      </c>
    </row>
    <row r="4963" spans="1:16" x14ac:dyDescent="0.3">
      <c r="A4963" t="s">
        <v>5096</v>
      </c>
      <c r="B4963" s="2" t="str">
        <f t="shared" si="233"/>
        <v>5421</v>
      </c>
      <c r="C4963" s="2">
        <f t="shared" si="231"/>
        <v>5421</v>
      </c>
      <c r="D4963" t="str">
        <f>VLOOKUP(C4963,'Cost Centre'!A:B,2,)</f>
        <v>Social Services</v>
      </c>
      <c r="E4963" t="str">
        <f t="shared" si="232"/>
        <v>6</v>
      </c>
      <c r="F4963" t="s">
        <v>11018</v>
      </c>
      <c r="G4963" s="2">
        <v>0</v>
      </c>
      <c r="H4963" s="2">
        <v>0</v>
      </c>
      <c r="I4963" s="2">
        <v>0</v>
      </c>
      <c r="J4963" s="105">
        <f>SUMIF([1]MMM!$A:$A,A4963,[1]MMM!$F:$F)</f>
        <v>0</v>
      </c>
      <c r="K4963" s="2" t="s">
        <v>460</v>
      </c>
      <c r="L4963" s="2">
        <v>0</v>
      </c>
      <c r="M4963" t="s">
        <v>11298</v>
      </c>
      <c r="N4963" t="s">
        <v>13006</v>
      </c>
      <c r="O4963" t="s">
        <v>10962</v>
      </c>
      <c r="P4963" t="s">
        <v>11010</v>
      </c>
    </row>
    <row r="4964" spans="1:16" x14ac:dyDescent="0.3">
      <c r="A4964" t="s">
        <v>5097</v>
      </c>
      <c r="B4964" s="2" t="str">
        <f t="shared" si="233"/>
        <v>5421</v>
      </c>
      <c r="C4964" s="2">
        <f t="shared" si="231"/>
        <v>5421</v>
      </c>
      <c r="D4964" t="str">
        <f>VLOOKUP(C4964,'Cost Centre'!A:B,2,)</f>
        <v>Social Services</v>
      </c>
      <c r="E4964" t="str">
        <f t="shared" si="232"/>
        <v>6</v>
      </c>
      <c r="F4964" t="s">
        <v>11019</v>
      </c>
      <c r="G4964" s="2">
        <v>0</v>
      </c>
      <c r="H4964" s="2">
        <v>0</v>
      </c>
      <c r="I4964" s="2">
        <v>0</v>
      </c>
      <c r="J4964" s="105">
        <f>SUMIF([1]MMM!$A:$A,A4964,[1]MMM!$F:$F)</f>
        <v>0</v>
      </c>
      <c r="K4964" s="2" t="s">
        <v>460</v>
      </c>
      <c r="L4964" s="2">
        <v>0</v>
      </c>
      <c r="M4964" t="s">
        <v>11298</v>
      </c>
      <c r="N4964" t="s">
        <v>13006</v>
      </c>
      <c r="O4964" t="s">
        <v>10962</v>
      </c>
      <c r="P4964" t="s">
        <v>11010</v>
      </c>
    </row>
    <row r="4965" spans="1:16" x14ac:dyDescent="0.3">
      <c r="A4965" t="s">
        <v>1278</v>
      </c>
      <c r="B4965" s="2" t="str">
        <f t="shared" si="233"/>
        <v>5421</v>
      </c>
      <c r="C4965" s="2">
        <f t="shared" si="231"/>
        <v>5421</v>
      </c>
      <c r="D4965" t="str">
        <f>VLOOKUP(C4965,'Cost Centre'!A:B,2,)</f>
        <v>Social Services</v>
      </c>
      <c r="E4965" t="str">
        <f t="shared" si="232"/>
        <v>8</v>
      </c>
      <c r="F4965" t="s">
        <v>462</v>
      </c>
      <c r="G4965" s="2">
        <v>63188105.329999998</v>
      </c>
      <c r="H4965" s="2">
        <v>0</v>
      </c>
      <c r="I4965" s="2">
        <v>0</v>
      </c>
      <c r="J4965" s="105">
        <f>SUMIF([1]MMM!$A:$A,A4965,[1]MMM!$F:$F)</f>
        <v>63188105.329999998</v>
      </c>
      <c r="K4965" s="2" t="s">
        <v>460</v>
      </c>
      <c r="L4965" s="2">
        <v>0</v>
      </c>
      <c r="M4965" t="s">
        <v>11298</v>
      </c>
      <c r="N4965" t="s">
        <v>13006</v>
      </c>
      <c r="O4965" t="s">
        <v>10916</v>
      </c>
      <c r="P4965" t="s">
        <v>10917</v>
      </c>
    </row>
    <row r="4966" spans="1:16" x14ac:dyDescent="0.3">
      <c r="A4966" t="s">
        <v>1279</v>
      </c>
      <c r="B4966" s="2" t="str">
        <f t="shared" si="233"/>
        <v>5421</v>
      </c>
      <c r="C4966" s="2">
        <f t="shared" si="231"/>
        <v>5421</v>
      </c>
      <c r="D4966" t="str">
        <f>VLOOKUP(C4966,'Cost Centre'!A:B,2,)</f>
        <v>Social Services</v>
      </c>
      <c r="E4966" t="str">
        <f t="shared" si="232"/>
        <v>8</v>
      </c>
      <c r="F4966" t="s">
        <v>464</v>
      </c>
      <c r="G4966" s="2">
        <v>0</v>
      </c>
      <c r="H4966" s="2">
        <v>0</v>
      </c>
      <c r="I4966" s="2">
        <v>0</v>
      </c>
      <c r="J4966" s="105">
        <f>SUMIF([1]MMM!$A:$A,A4966,[1]MMM!$F:$F)</f>
        <v>0</v>
      </c>
      <c r="K4966" s="2" t="s">
        <v>460</v>
      </c>
      <c r="L4966" s="2">
        <v>0</v>
      </c>
      <c r="M4966" t="s">
        <v>11298</v>
      </c>
      <c r="N4966" t="s">
        <v>13006</v>
      </c>
      <c r="O4966" t="s">
        <v>10916</v>
      </c>
      <c r="P4966" t="s">
        <v>10917</v>
      </c>
    </row>
    <row r="4967" spans="1:16" x14ac:dyDescent="0.3">
      <c r="A4967" t="s">
        <v>1280</v>
      </c>
      <c r="B4967" s="2" t="str">
        <f t="shared" si="233"/>
        <v>5421</v>
      </c>
      <c r="C4967" s="2">
        <f t="shared" si="231"/>
        <v>5421</v>
      </c>
      <c r="D4967" t="str">
        <f>VLOOKUP(C4967,'Cost Centre'!A:B,2,)</f>
        <v>Social Services</v>
      </c>
      <c r="E4967" t="str">
        <f t="shared" si="232"/>
        <v>8</v>
      </c>
      <c r="F4967" t="s">
        <v>466</v>
      </c>
      <c r="G4967" s="2">
        <v>0</v>
      </c>
      <c r="H4967" s="2">
        <v>0</v>
      </c>
      <c r="I4967" s="2">
        <v>0</v>
      </c>
      <c r="J4967" s="105">
        <f>SUMIF([1]MMM!$A:$A,A4967,[1]MMM!$F:$F)</f>
        <v>0</v>
      </c>
      <c r="K4967" s="2" t="s">
        <v>460</v>
      </c>
      <c r="L4967" s="2">
        <v>0</v>
      </c>
      <c r="M4967" t="s">
        <v>11298</v>
      </c>
      <c r="N4967" t="s">
        <v>13006</v>
      </c>
      <c r="O4967" t="s">
        <v>10916</v>
      </c>
      <c r="P4967" t="s">
        <v>10917</v>
      </c>
    </row>
    <row r="4968" spans="1:16" x14ac:dyDescent="0.3">
      <c r="A4968" t="s">
        <v>1281</v>
      </c>
      <c r="B4968" s="2" t="str">
        <f t="shared" si="233"/>
        <v>5421</v>
      </c>
      <c r="C4968" s="2">
        <f t="shared" si="231"/>
        <v>5421</v>
      </c>
      <c r="D4968" t="str">
        <f>VLOOKUP(C4968,'Cost Centre'!A:B,2,)</f>
        <v>Social Services</v>
      </c>
      <c r="E4968" t="str">
        <f t="shared" si="232"/>
        <v>8</v>
      </c>
      <c r="F4968" t="s">
        <v>468</v>
      </c>
      <c r="G4968" s="2">
        <v>0</v>
      </c>
      <c r="H4968" s="2">
        <v>62237749.880000003</v>
      </c>
      <c r="I4968" s="2">
        <v>0</v>
      </c>
      <c r="J4968" s="105">
        <f>SUMIF([1]MMM!$A:$A,A4968,[1]MMM!$F:$F)</f>
        <v>62237749.880000003</v>
      </c>
      <c r="K4968" s="2" t="s">
        <v>460</v>
      </c>
      <c r="L4968" s="2">
        <v>0</v>
      </c>
      <c r="M4968" t="s">
        <v>11298</v>
      </c>
      <c r="N4968" t="s">
        <v>13006</v>
      </c>
      <c r="O4968" t="s">
        <v>10916</v>
      </c>
      <c r="P4968" t="s">
        <v>10917</v>
      </c>
    </row>
    <row r="4969" spans="1:16" x14ac:dyDescent="0.3">
      <c r="A4969" t="s">
        <v>1282</v>
      </c>
      <c r="B4969" s="2" t="str">
        <f t="shared" si="233"/>
        <v>5421</v>
      </c>
      <c r="C4969" s="2">
        <f t="shared" si="231"/>
        <v>5421</v>
      </c>
      <c r="D4969" t="str">
        <f>VLOOKUP(C4969,'Cost Centre'!A:B,2,)</f>
        <v>Social Services</v>
      </c>
      <c r="E4969" t="str">
        <f t="shared" si="232"/>
        <v>8</v>
      </c>
      <c r="F4969" t="s">
        <v>470</v>
      </c>
      <c r="G4969" s="2">
        <v>0</v>
      </c>
      <c r="H4969" s="2">
        <v>0</v>
      </c>
      <c r="I4969" s="2">
        <v>0</v>
      </c>
      <c r="J4969" s="105">
        <f>SUMIF([1]MMM!$A:$A,A4969,[1]MMM!$F:$F)</f>
        <v>0</v>
      </c>
      <c r="K4969" s="2" t="s">
        <v>460</v>
      </c>
      <c r="L4969" s="2">
        <v>0</v>
      </c>
      <c r="M4969" t="s">
        <v>11298</v>
      </c>
      <c r="N4969" t="s">
        <v>13006</v>
      </c>
      <c r="O4969" t="s">
        <v>10916</v>
      </c>
      <c r="P4969" t="s">
        <v>10917</v>
      </c>
    </row>
    <row r="4970" spans="1:16" x14ac:dyDescent="0.3">
      <c r="A4970" t="s">
        <v>5098</v>
      </c>
      <c r="B4970" s="2" t="str">
        <f t="shared" si="233"/>
        <v>5421</v>
      </c>
      <c r="C4970" s="2">
        <f t="shared" si="231"/>
        <v>5421</v>
      </c>
      <c r="D4970" t="str">
        <f>VLOOKUP(C4970,'Cost Centre'!A:B,2,)</f>
        <v>Social Services</v>
      </c>
      <c r="E4970" t="str">
        <f t="shared" si="232"/>
        <v>8</v>
      </c>
      <c r="F4970" t="s">
        <v>2159</v>
      </c>
      <c r="G4970" s="2">
        <v>0</v>
      </c>
      <c r="H4970" s="2">
        <v>0</v>
      </c>
      <c r="I4970" s="2">
        <v>0</v>
      </c>
      <c r="J4970" s="105">
        <f>SUMIF([1]MMM!$A:$A,A4970,[1]MMM!$F:$F)</f>
        <v>0</v>
      </c>
      <c r="K4970" s="2" t="s">
        <v>460</v>
      </c>
      <c r="L4970" s="2">
        <v>0</v>
      </c>
      <c r="M4970" t="s">
        <v>11298</v>
      </c>
      <c r="N4970" t="s">
        <v>13006</v>
      </c>
      <c r="O4970" t="s">
        <v>10916</v>
      </c>
      <c r="P4970" t="s">
        <v>10917</v>
      </c>
    </row>
    <row r="4971" spans="1:16" x14ac:dyDescent="0.3">
      <c r="A4971" t="s">
        <v>5099</v>
      </c>
      <c r="B4971" s="2" t="str">
        <f t="shared" si="233"/>
        <v>5501</v>
      </c>
      <c r="C4971" s="2">
        <f t="shared" si="231"/>
        <v>5501</v>
      </c>
      <c r="D4971" t="str">
        <f>VLOOKUP(C4971,'Cost Centre'!A:B,2,)</f>
        <v>Social Services</v>
      </c>
      <c r="E4971" t="str">
        <f t="shared" si="232"/>
        <v>2</v>
      </c>
      <c r="F4971" t="s">
        <v>48</v>
      </c>
      <c r="G4971" s="2">
        <v>0</v>
      </c>
      <c r="H4971" s="2">
        <v>1739832.36</v>
      </c>
      <c r="I4971" s="2">
        <v>0</v>
      </c>
      <c r="J4971" s="105">
        <f>SUMIF([1]MMM!$A:$A,A4971,[1]MMM!$F:$F)</f>
        <v>1739832.36</v>
      </c>
      <c r="K4971" s="2" t="s">
        <v>10</v>
      </c>
      <c r="L4971" s="2">
        <v>1739832</v>
      </c>
      <c r="M4971" t="s">
        <v>11298</v>
      </c>
      <c r="N4971" t="s">
        <v>13020</v>
      </c>
      <c r="O4971" t="s">
        <v>10871</v>
      </c>
      <c r="P4971" t="s">
        <v>10875</v>
      </c>
    </row>
    <row r="4972" spans="1:16" x14ac:dyDescent="0.3">
      <c r="A4972" t="s">
        <v>5100</v>
      </c>
      <c r="B4972" s="2" t="str">
        <f t="shared" si="233"/>
        <v>5501</v>
      </c>
      <c r="C4972" s="2">
        <f t="shared" si="231"/>
        <v>5501</v>
      </c>
      <c r="D4972" t="str">
        <f>VLOOKUP(C4972,'Cost Centre'!A:B,2,)</f>
        <v>Social Services</v>
      </c>
      <c r="E4972" t="str">
        <f t="shared" si="232"/>
        <v>2</v>
      </c>
      <c r="F4972" t="s">
        <v>51</v>
      </c>
      <c r="G4972" s="2">
        <v>0</v>
      </c>
      <c r="H4972" s="2">
        <v>19200</v>
      </c>
      <c r="I4972" s="2">
        <v>0</v>
      </c>
      <c r="J4972" s="105">
        <f>SUMIF([1]MMM!$A:$A,A4972,[1]MMM!$F:$F)</f>
        <v>19200</v>
      </c>
      <c r="K4972" s="2" t="s">
        <v>10</v>
      </c>
      <c r="L4972" s="2">
        <v>19200</v>
      </c>
      <c r="M4972" t="s">
        <v>11298</v>
      </c>
      <c r="N4972" t="s">
        <v>13020</v>
      </c>
      <c r="O4972" t="s">
        <v>10871</v>
      </c>
      <c r="P4972" t="s">
        <v>10875</v>
      </c>
    </row>
    <row r="4973" spans="1:16" x14ac:dyDescent="0.3">
      <c r="A4973" t="s">
        <v>5101</v>
      </c>
      <c r="B4973" s="2" t="str">
        <f t="shared" si="233"/>
        <v>5501</v>
      </c>
      <c r="C4973" s="2">
        <f t="shared" si="231"/>
        <v>5501</v>
      </c>
      <c r="D4973" t="str">
        <f>VLOOKUP(C4973,'Cost Centre'!A:B,2,)</f>
        <v>Social Services</v>
      </c>
      <c r="E4973" t="str">
        <f t="shared" si="232"/>
        <v>2</v>
      </c>
      <c r="F4973" t="s">
        <v>52</v>
      </c>
      <c r="G4973" s="2">
        <v>0</v>
      </c>
      <c r="H4973" s="2">
        <v>10228.44</v>
      </c>
      <c r="I4973" s="2">
        <v>0</v>
      </c>
      <c r="J4973" s="105">
        <f>SUMIF([1]MMM!$A:$A,A4973,[1]MMM!$F:$F)</f>
        <v>10228.44</v>
      </c>
      <c r="K4973" s="2" t="s">
        <v>10</v>
      </c>
      <c r="L4973" s="2">
        <v>10230</v>
      </c>
      <c r="M4973" t="s">
        <v>11298</v>
      </c>
      <c r="N4973" t="s">
        <v>13020</v>
      </c>
      <c r="O4973" t="s">
        <v>10871</v>
      </c>
      <c r="P4973" t="s">
        <v>10875</v>
      </c>
    </row>
    <row r="4974" spans="1:16" x14ac:dyDescent="0.3">
      <c r="A4974" t="s">
        <v>5102</v>
      </c>
      <c r="B4974" s="2" t="str">
        <f t="shared" si="233"/>
        <v>5501</v>
      </c>
      <c r="C4974" s="2">
        <f t="shared" si="231"/>
        <v>5501</v>
      </c>
      <c r="D4974" t="str">
        <f>VLOOKUP(C4974,'Cost Centre'!A:B,2,)</f>
        <v>Social Services</v>
      </c>
      <c r="E4974" t="str">
        <f t="shared" si="232"/>
        <v>2</v>
      </c>
      <c r="F4974" t="s">
        <v>55</v>
      </c>
      <c r="G4974" s="2">
        <v>0</v>
      </c>
      <c r="H4974" s="2">
        <v>396148.56</v>
      </c>
      <c r="I4974" s="2">
        <v>0</v>
      </c>
      <c r="J4974" s="105">
        <f>SUMIF([1]MMM!$A:$A,A4974,[1]MMM!$F:$F)</f>
        <v>396329.1</v>
      </c>
      <c r="K4974" s="2" t="s">
        <v>10</v>
      </c>
      <c r="L4974" s="2">
        <v>401673</v>
      </c>
      <c r="M4974" t="s">
        <v>11298</v>
      </c>
      <c r="N4974" t="s">
        <v>13020</v>
      </c>
      <c r="O4974" t="s">
        <v>10871</v>
      </c>
      <c r="P4974" t="s">
        <v>10875</v>
      </c>
    </row>
    <row r="4975" spans="1:16" x14ac:dyDescent="0.3">
      <c r="A4975" t="s">
        <v>5103</v>
      </c>
      <c r="B4975" s="2" t="str">
        <f t="shared" si="233"/>
        <v>5501</v>
      </c>
      <c r="C4975" s="2">
        <f t="shared" si="231"/>
        <v>5501</v>
      </c>
      <c r="D4975" t="str">
        <f>VLOOKUP(C4975,'Cost Centre'!A:B,2,)</f>
        <v>Social Services</v>
      </c>
      <c r="E4975" t="str">
        <f t="shared" si="232"/>
        <v>2</v>
      </c>
      <c r="F4975" t="s">
        <v>60</v>
      </c>
      <c r="G4975" s="2">
        <v>0</v>
      </c>
      <c r="H4975" s="2">
        <v>0</v>
      </c>
      <c r="I4975" s="2">
        <v>0</v>
      </c>
      <c r="J4975" s="105">
        <f>SUMIF([1]MMM!$A:$A,A4975,[1]MMM!$F:$F)</f>
        <v>0</v>
      </c>
      <c r="K4975" s="2" t="s">
        <v>10</v>
      </c>
      <c r="L4975" s="2">
        <v>0</v>
      </c>
      <c r="M4975" t="s">
        <v>11298</v>
      </c>
      <c r="N4975" t="s">
        <v>13020</v>
      </c>
      <c r="O4975" t="s">
        <v>10871</v>
      </c>
      <c r="P4975" t="s">
        <v>10875</v>
      </c>
    </row>
    <row r="4976" spans="1:16" x14ac:dyDescent="0.3">
      <c r="A4976" t="s">
        <v>5104</v>
      </c>
      <c r="B4976" s="2" t="str">
        <f t="shared" si="233"/>
        <v>5501</v>
      </c>
      <c r="C4976" s="2">
        <f t="shared" si="231"/>
        <v>5501</v>
      </c>
      <c r="D4976" t="str">
        <f>VLOOKUP(C4976,'Cost Centre'!A:B,2,)</f>
        <v>Social Services</v>
      </c>
      <c r="E4976" t="str">
        <f t="shared" si="232"/>
        <v>2</v>
      </c>
      <c r="F4976" t="s">
        <v>61</v>
      </c>
      <c r="G4976" s="2">
        <v>0</v>
      </c>
      <c r="H4976" s="2">
        <v>175171.21</v>
      </c>
      <c r="I4976" s="2">
        <v>0</v>
      </c>
      <c r="J4976" s="105">
        <f>SUMIF([1]MMM!$A:$A,A4976,[1]MMM!$F:$F)</f>
        <v>175171.21</v>
      </c>
      <c r="K4976" s="2" t="s">
        <v>10</v>
      </c>
      <c r="L4976" s="2">
        <v>262756</v>
      </c>
      <c r="M4976" t="s">
        <v>11298</v>
      </c>
      <c r="N4976" t="s">
        <v>13020</v>
      </c>
      <c r="O4976" t="s">
        <v>10871</v>
      </c>
      <c r="P4976" t="s">
        <v>10875</v>
      </c>
    </row>
    <row r="4977" spans="1:16" x14ac:dyDescent="0.3">
      <c r="A4977" t="s">
        <v>5105</v>
      </c>
      <c r="B4977" s="2" t="str">
        <f t="shared" si="233"/>
        <v>5501</v>
      </c>
      <c r="C4977" s="2">
        <f t="shared" si="231"/>
        <v>5501</v>
      </c>
      <c r="D4977" t="str">
        <f>VLOOKUP(C4977,'Cost Centre'!A:B,2,)</f>
        <v>Social Services</v>
      </c>
      <c r="E4977" t="str">
        <f t="shared" si="232"/>
        <v>2</v>
      </c>
      <c r="F4977" t="s">
        <v>62</v>
      </c>
      <c r="G4977" s="2">
        <v>0</v>
      </c>
      <c r="H4977" s="2">
        <v>0</v>
      </c>
      <c r="I4977" s="2">
        <v>0</v>
      </c>
      <c r="J4977" s="105">
        <f>SUMIF([1]MMM!$A:$A,A4977,[1]MMM!$F:$F)</f>
        <v>0</v>
      </c>
      <c r="K4977" s="2" t="s">
        <v>10</v>
      </c>
      <c r="L4977" s="2">
        <v>0</v>
      </c>
      <c r="M4977" t="s">
        <v>11298</v>
      </c>
      <c r="N4977" t="s">
        <v>13020</v>
      </c>
      <c r="O4977" t="s">
        <v>10871</v>
      </c>
      <c r="P4977" t="s">
        <v>10875</v>
      </c>
    </row>
    <row r="4978" spans="1:16" x14ac:dyDescent="0.3">
      <c r="A4978" t="s">
        <v>5106</v>
      </c>
      <c r="B4978" s="2" t="str">
        <f t="shared" si="233"/>
        <v>5501</v>
      </c>
      <c r="C4978" s="2">
        <f t="shared" si="231"/>
        <v>5501</v>
      </c>
      <c r="D4978" t="str">
        <f>VLOOKUP(C4978,'Cost Centre'!A:B,2,)</f>
        <v>Social Services</v>
      </c>
      <c r="E4978" t="str">
        <f t="shared" si="232"/>
        <v>2</v>
      </c>
      <c r="F4978" t="s">
        <v>67</v>
      </c>
      <c r="G4978" s="2">
        <v>0</v>
      </c>
      <c r="H4978" s="2">
        <v>210</v>
      </c>
      <c r="I4978" s="2">
        <v>0</v>
      </c>
      <c r="J4978" s="105">
        <f>SUMIF([1]MMM!$A:$A,A4978,[1]MMM!$F:$F)</f>
        <v>210</v>
      </c>
      <c r="K4978" s="2" t="s">
        <v>10</v>
      </c>
      <c r="L4978" s="2">
        <v>210</v>
      </c>
      <c r="M4978" t="s">
        <v>11298</v>
      </c>
      <c r="N4978" t="s">
        <v>13020</v>
      </c>
      <c r="O4978" t="s">
        <v>10871</v>
      </c>
      <c r="P4978" t="s">
        <v>10876</v>
      </c>
    </row>
    <row r="4979" spans="1:16" x14ac:dyDescent="0.3">
      <c r="A4979" t="s">
        <v>5107</v>
      </c>
      <c r="B4979" s="2" t="str">
        <f t="shared" si="233"/>
        <v>5501</v>
      </c>
      <c r="C4979" s="2">
        <f t="shared" si="231"/>
        <v>5501</v>
      </c>
      <c r="D4979" t="str">
        <f>VLOOKUP(C4979,'Cost Centre'!A:B,2,)</f>
        <v>Social Services</v>
      </c>
      <c r="E4979" t="str">
        <f t="shared" si="232"/>
        <v>2</v>
      </c>
      <c r="F4979" t="s">
        <v>68</v>
      </c>
      <c r="G4979" s="2">
        <v>0</v>
      </c>
      <c r="H4979" s="2">
        <v>7274.4</v>
      </c>
      <c r="I4979" s="2">
        <v>0</v>
      </c>
      <c r="J4979" s="105">
        <f>SUMIF([1]MMM!$A:$A,A4979,[1]MMM!$F:$F)</f>
        <v>7943.67</v>
      </c>
      <c r="K4979" s="2" t="s">
        <v>10</v>
      </c>
      <c r="L4979" s="2">
        <v>7899</v>
      </c>
      <c r="M4979" t="s">
        <v>11298</v>
      </c>
      <c r="N4979" t="s">
        <v>13020</v>
      </c>
      <c r="O4979" t="s">
        <v>10871</v>
      </c>
      <c r="P4979" t="s">
        <v>10876</v>
      </c>
    </row>
    <row r="4980" spans="1:16" x14ac:dyDescent="0.3">
      <c r="A4980" t="s">
        <v>5108</v>
      </c>
      <c r="B4980" s="2" t="str">
        <f t="shared" si="233"/>
        <v>5501</v>
      </c>
      <c r="C4980" s="2">
        <f t="shared" si="231"/>
        <v>5501</v>
      </c>
      <c r="D4980" t="str">
        <f>VLOOKUP(C4980,'Cost Centre'!A:B,2,)</f>
        <v>Social Services</v>
      </c>
      <c r="E4980" t="str">
        <f t="shared" si="232"/>
        <v>2</v>
      </c>
      <c r="F4980" t="s">
        <v>10877</v>
      </c>
      <c r="G4980" s="2">
        <v>0</v>
      </c>
      <c r="H4980" s="2">
        <v>68121.34</v>
      </c>
      <c r="I4980" s="2">
        <v>0</v>
      </c>
      <c r="J4980" s="105">
        <f>SUMIF([1]MMM!$A:$A,A4980,[1]MMM!$F:$F)</f>
        <v>68121.34</v>
      </c>
      <c r="K4980" s="2" t="s">
        <v>10</v>
      </c>
      <c r="L4980" s="2">
        <v>51245</v>
      </c>
      <c r="M4980" t="s">
        <v>11298</v>
      </c>
      <c r="N4980" t="s">
        <v>13020</v>
      </c>
      <c r="O4980" t="s">
        <v>10871</v>
      </c>
      <c r="P4980" t="s">
        <v>10876</v>
      </c>
    </row>
    <row r="4981" spans="1:16" x14ac:dyDescent="0.3">
      <c r="A4981" t="s">
        <v>5109</v>
      </c>
      <c r="B4981" s="2" t="str">
        <f t="shared" si="233"/>
        <v>5501</v>
      </c>
      <c r="C4981" s="2">
        <f t="shared" si="231"/>
        <v>5501</v>
      </c>
      <c r="D4981" t="str">
        <f>VLOOKUP(C4981,'Cost Centre'!A:B,2,)</f>
        <v>Social Services</v>
      </c>
      <c r="E4981" t="str">
        <f t="shared" si="232"/>
        <v>2</v>
      </c>
      <c r="F4981" t="s">
        <v>69</v>
      </c>
      <c r="G4981" s="2">
        <v>0</v>
      </c>
      <c r="H4981" s="2">
        <v>276815.57</v>
      </c>
      <c r="I4981" s="2">
        <v>0</v>
      </c>
      <c r="J4981" s="105">
        <f>SUMIF([1]MMM!$A:$A,A4981,[1]MMM!$F:$F)</f>
        <v>276815.57</v>
      </c>
      <c r="K4981" s="2" t="s">
        <v>10</v>
      </c>
      <c r="L4981" s="2">
        <v>274020</v>
      </c>
      <c r="M4981" t="s">
        <v>11298</v>
      </c>
      <c r="N4981" t="s">
        <v>13020</v>
      </c>
      <c r="O4981" t="s">
        <v>10871</v>
      </c>
      <c r="P4981" t="s">
        <v>10876</v>
      </c>
    </row>
    <row r="4982" spans="1:16" x14ac:dyDescent="0.3">
      <c r="A4982" t="s">
        <v>5110</v>
      </c>
      <c r="B4982" s="2" t="str">
        <f t="shared" si="233"/>
        <v>5501</v>
      </c>
      <c r="C4982" s="2">
        <f t="shared" si="231"/>
        <v>5501</v>
      </c>
      <c r="D4982" t="str">
        <f>VLOOKUP(C4982,'Cost Centre'!A:B,2,)</f>
        <v>Social Services</v>
      </c>
      <c r="E4982" t="str">
        <f t="shared" si="232"/>
        <v>2</v>
      </c>
      <c r="F4982" t="s">
        <v>70</v>
      </c>
      <c r="G4982" s="2">
        <v>0</v>
      </c>
      <c r="H4982" s="2">
        <v>3569.28</v>
      </c>
      <c r="I4982" s="2">
        <v>0</v>
      </c>
      <c r="J4982" s="105">
        <f>SUMIF([1]MMM!$A:$A,A4982,[1]MMM!$F:$F)</f>
        <v>3569.28</v>
      </c>
      <c r="K4982" s="2" t="s">
        <v>10</v>
      </c>
      <c r="L4982" s="2">
        <v>3570</v>
      </c>
      <c r="M4982" t="s">
        <v>11298</v>
      </c>
      <c r="N4982" t="s">
        <v>13020</v>
      </c>
      <c r="O4982" t="s">
        <v>10871</v>
      </c>
      <c r="P4982" t="s">
        <v>10876</v>
      </c>
    </row>
    <row r="4983" spans="1:16" x14ac:dyDescent="0.3">
      <c r="A4983" t="s">
        <v>5111</v>
      </c>
      <c r="B4983" s="2" t="str">
        <f t="shared" si="233"/>
        <v>5501</v>
      </c>
      <c r="C4983" s="2">
        <f t="shared" si="231"/>
        <v>5501</v>
      </c>
      <c r="D4983" t="str">
        <f>VLOOKUP(C4983,'Cost Centre'!A:B,2,)</f>
        <v>Social Services</v>
      </c>
      <c r="E4983" t="str">
        <f t="shared" si="232"/>
        <v>2</v>
      </c>
      <c r="F4983" t="s">
        <v>92</v>
      </c>
      <c r="G4983" s="2">
        <v>0</v>
      </c>
      <c r="H4983" s="2">
        <v>0</v>
      </c>
      <c r="I4983" s="2">
        <v>0</v>
      </c>
      <c r="J4983" s="105">
        <f>SUMIF([1]MMM!$A:$A,A4983,[1]MMM!$F:$F)</f>
        <v>0</v>
      </c>
      <c r="K4983" s="2" t="s">
        <v>10</v>
      </c>
      <c r="L4983" s="2">
        <v>0</v>
      </c>
      <c r="M4983" t="s">
        <v>11298</v>
      </c>
      <c r="N4983" t="s">
        <v>13020</v>
      </c>
      <c r="O4983" t="s">
        <v>10871</v>
      </c>
      <c r="P4983" t="s">
        <v>10881</v>
      </c>
    </row>
    <row r="4984" spans="1:16" x14ac:dyDescent="0.3">
      <c r="A4984" t="s">
        <v>5112</v>
      </c>
      <c r="B4984" s="2" t="str">
        <f t="shared" si="233"/>
        <v>5501</v>
      </c>
      <c r="C4984" s="2">
        <f t="shared" si="231"/>
        <v>5501</v>
      </c>
      <c r="D4984" t="str">
        <f>VLOOKUP(C4984,'Cost Centre'!A:B,2,)</f>
        <v>Social Services</v>
      </c>
      <c r="E4984" t="str">
        <f t="shared" si="232"/>
        <v>2</v>
      </c>
      <c r="F4984" t="s">
        <v>93</v>
      </c>
      <c r="G4984" s="2">
        <v>0</v>
      </c>
      <c r="H4984" s="2">
        <v>22095.95</v>
      </c>
      <c r="I4984" s="2">
        <v>0</v>
      </c>
      <c r="J4984" s="105">
        <f>SUMIF([1]MMM!$A:$A,A4984,[1]MMM!$F:$F)</f>
        <v>22100.09</v>
      </c>
      <c r="K4984" s="2" t="s">
        <v>10</v>
      </c>
      <c r="L4984" s="2">
        <v>16264</v>
      </c>
      <c r="M4984" t="s">
        <v>11298</v>
      </c>
      <c r="N4984" t="s">
        <v>13020</v>
      </c>
      <c r="O4984" t="s">
        <v>10871</v>
      </c>
      <c r="P4984" t="s">
        <v>10881</v>
      </c>
    </row>
    <row r="4985" spans="1:16" x14ac:dyDescent="0.3">
      <c r="A4985" t="s">
        <v>5113</v>
      </c>
      <c r="B4985" s="2" t="str">
        <f t="shared" si="233"/>
        <v>5501</v>
      </c>
      <c r="C4985" s="2">
        <f t="shared" si="231"/>
        <v>5501</v>
      </c>
      <c r="D4985" t="str">
        <f>VLOOKUP(C4985,'Cost Centre'!A:B,2,)</f>
        <v>Social Services</v>
      </c>
      <c r="E4985" t="str">
        <f t="shared" si="232"/>
        <v>2</v>
      </c>
      <c r="F4985" t="s">
        <v>10882</v>
      </c>
      <c r="G4985" s="2">
        <v>0</v>
      </c>
      <c r="H4985" s="2">
        <v>195627.67</v>
      </c>
      <c r="I4985" s="2">
        <v>0</v>
      </c>
      <c r="J4985" s="105">
        <f>SUMIF([1]MMM!$A:$A,A4985,[1]MMM!$F:$F)</f>
        <v>195627.67</v>
      </c>
      <c r="K4985" s="2" t="s">
        <v>10</v>
      </c>
      <c r="L4985" s="2">
        <v>168413</v>
      </c>
      <c r="M4985" t="s">
        <v>11298</v>
      </c>
      <c r="N4985" t="s">
        <v>13020</v>
      </c>
      <c r="O4985" t="s">
        <v>10871</v>
      </c>
      <c r="P4985" t="s">
        <v>10881</v>
      </c>
    </row>
    <row r="4986" spans="1:16" x14ac:dyDescent="0.3">
      <c r="A4986" t="s">
        <v>5114</v>
      </c>
      <c r="B4986" s="2" t="str">
        <f t="shared" si="233"/>
        <v>5501</v>
      </c>
      <c r="C4986" s="2">
        <f t="shared" si="231"/>
        <v>5501</v>
      </c>
      <c r="D4986" t="str">
        <f>VLOOKUP(C4986,'Cost Centre'!A:B,2,)</f>
        <v>Social Services</v>
      </c>
      <c r="E4986" t="str">
        <f t="shared" si="232"/>
        <v>2</v>
      </c>
      <c r="F4986" t="s">
        <v>10883</v>
      </c>
      <c r="G4986" s="2">
        <v>0</v>
      </c>
      <c r="H4986" s="2">
        <v>34591.61</v>
      </c>
      <c r="I4986" s="2">
        <v>0</v>
      </c>
      <c r="J4986" s="105">
        <f>SUMIF([1]MMM!$A:$A,A4986,[1]MMM!$F:$F)</f>
        <v>34591.61</v>
      </c>
      <c r="K4986" s="2" t="s">
        <v>10</v>
      </c>
      <c r="L4986" s="2">
        <v>34592</v>
      </c>
      <c r="M4986" t="s">
        <v>11298</v>
      </c>
      <c r="N4986" t="s">
        <v>13020</v>
      </c>
      <c r="O4986" t="s">
        <v>10871</v>
      </c>
      <c r="P4986" t="s">
        <v>10881</v>
      </c>
    </row>
    <row r="4987" spans="1:16" x14ac:dyDescent="0.3">
      <c r="A4987" t="s">
        <v>5115</v>
      </c>
      <c r="B4987" s="2" t="str">
        <f t="shared" si="233"/>
        <v>5501</v>
      </c>
      <c r="C4987" s="2">
        <f t="shared" si="231"/>
        <v>5501</v>
      </c>
      <c r="D4987" t="str">
        <f>VLOOKUP(C4987,'Cost Centre'!A:B,2,)</f>
        <v>Social Services</v>
      </c>
      <c r="E4987" t="str">
        <f t="shared" si="232"/>
        <v>2</v>
      </c>
      <c r="F4987" t="s">
        <v>103</v>
      </c>
      <c r="G4987" s="2">
        <v>0</v>
      </c>
      <c r="H4987" s="2">
        <v>1464</v>
      </c>
      <c r="I4987" s="2">
        <v>0</v>
      </c>
      <c r="J4987" s="105">
        <f>SUMIF([1]MMM!$A:$A,A4987,[1]MMM!$F:$F)</f>
        <v>1464</v>
      </c>
      <c r="K4987" s="2" t="s">
        <v>10</v>
      </c>
      <c r="L4987" s="2">
        <v>1464</v>
      </c>
      <c r="M4987" t="s">
        <v>11298</v>
      </c>
      <c r="N4987" t="s">
        <v>13020</v>
      </c>
      <c r="O4987" t="s">
        <v>10871</v>
      </c>
      <c r="P4987" t="s">
        <v>10881</v>
      </c>
    </row>
    <row r="4988" spans="1:16" x14ac:dyDescent="0.3">
      <c r="A4988" t="s">
        <v>5116</v>
      </c>
      <c r="B4988" s="2" t="str">
        <f t="shared" si="233"/>
        <v>5501</v>
      </c>
      <c r="C4988" s="2">
        <f t="shared" si="231"/>
        <v>5501</v>
      </c>
      <c r="D4988" t="str">
        <f>VLOOKUP(C4988,'Cost Centre'!A:B,2,)</f>
        <v>Social Services</v>
      </c>
      <c r="E4988" t="str">
        <f t="shared" si="232"/>
        <v>2</v>
      </c>
      <c r="F4988" t="s">
        <v>110</v>
      </c>
      <c r="G4988" s="2">
        <v>0</v>
      </c>
      <c r="H4988" s="2">
        <v>21684.85</v>
      </c>
      <c r="I4988" s="2">
        <v>0</v>
      </c>
      <c r="J4988" s="105">
        <f>SUMIF([1]MMM!$A:$A,A4988,[1]MMM!$F:$F)</f>
        <v>21684.85</v>
      </c>
      <c r="K4988" s="2" t="s">
        <v>10</v>
      </c>
      <c r="L4988" s="2">
        <v>21685</v>
      </c>
      <c r="M4988" t="s">
        <v>11298</v>
      </c>
      <c r="N4988" t="s">
        <v>13020</v>
      </c>
      <c r="O4988" t="s">
        <v>10871</v>
      </c>
      <c r="P4988" t="s">
        <v>10881</v>
      </c>
    </row>
    <row r="4989" spans="1:16" x14ac:dyDescent="0.3">
      <c r="A4989" t="s">
        <v>5117</v>
      </c>
      <c r="B4989" s="2" t="str">
        <f t="shared" si="233"/>
        <v>5501</v>
      </c>
      <c r="C4989" s="2">
        <f t="shared" si="231"/>
        <v>5501</v>
      </c>
      <c r="D4989" t="str">
        <f>VLOOKUP(C4989,'Cost Centre'!A:B,2,)</f>
        <v>Social Services</v>
      </c>
      <c r="E4989" t="str">
        <f t="shared" si="232"/>
        <v>2</v>
      </c>
      <c r="F4989" t="s">
        <v>111</v>
      </c>
      <c r="G4989" s="2">
        <v>0</v>
      </c>
      <c r="H4989" s="2">
        <v>5472.38</v>
      </c>
      <c r="I4989" s="2">
        <v>0</v>
      </c>
      <c r="J4989" s="105">
        <f>SUMIF([1]MMM!$A:$A,A4989,[1]MMM!$F:$F)</f>
        <v>5472.38</v>
      </c>
      <c r="K4989" s="2" t="s">
        <v>10</v>
      </c>
      <c r="L4989" s="2">
        <v>4370</v>
      </c>
      <c r="M4989" t="s">
        <v>11298</v>
      </c>
      <c r="N4989" t="s">
        <v>13020</v>
      </c>
      <c r="O4989" t="s">
        <v>10871</v>
      </c>
      <c r="P4989" t="s">
        <v>10881</v>
      </c>
    </row>
    <row r="4990" spans="1:16" x14ac:dyDescent="0.3">
      <c r="A4990" t="s">
        <v>5118</v>
      </c>
      <c r="B4990" s="2" t="str">
        <f t="shared" si="233"/>
        <v>5501</v>
      </c>
      <c r="C4990" s="2">
        <f t="shared" si="231"/>
        <v>5501</v>
      </c>
      <c r="D4990" t="str">
        <f>VLOOKUP(C4990,'Cost Centre'!A:B,2,)</f>
        <v>Social Services</v>
      </c>
      <c r="E4990" t="str">
        <f t="shared" si="232"/>
        <v>2</v>
      </c>
      <c r="F4990" t="s">
        <v>10884</v>
      </c>
      <c r="G4990" s="2">
        <v>0</v>
      </c>
      <c r="H4990" s="2">
        <v>29941.279999999999</v>
      </c>
      <c r="I4990" s="2">
        <v>0</v>
      </c>
      <c r="J4990" s="105">
        <f>SUMIF([1]MMM!$A:$A,A4990,[1]MMM!$F:$F)</f>
        <v>29941.279999999999</v>
      </c>
      <c r="K4990" s="2" t="s">
        <v>10</v>
      </c>
      <c r="L4990" s="2">
        <v>0</v>
      </c>
      <c r="M4990" t="s">
        <v>11298</v>
      </c>
      <c r="N4990" t="s">
        <v>13020</v>
      </c>
      <c r="O4990" t="s">
        <v>10871</v>
      </c>
      <c r="P4990" t="s">
        <v>10881</v>
      </c>
    </row>
    <row r="4991" spans="1:16" x14ac:dyDescent="0.3">
      <c r="A4991" t="s">
        <v>5119</v>
      </c>
      <c r="B4991" s="2" t="str">
        <f t="shared" si="233"/>
        <v>5501</v>
      </c>
      <c r="C4991" s="2">
        <f t="shared" si="231"/>
        <v>5501</v>
      </c>
      <c r="D4991" t="str">
        <f>VLOOKUP(C4991,'Cost Centre'!A:B,2,)</f>
        <v>Social Services</v>
      </c>
      <c r="E4991" t="str">
        <f t="shared" si="232"/>
        <v>2</v>
      </c>
      <c r="F4991" t="s">
        <v>117</v>
      </c>
      <c r="G4991" s="2">
        <v>0</v>
      </c>
      <c r="H4991" s="2">
        <v>1356.3</v>
      </c>
      <c r="I4991" s="2">
        <v>0</v>
      </c>
      <c r="J4991" s="105">
        <f>SUMIF([1]MMM!$A:$A,A4991,[1]MMM!$F:$F)</f>
        <v>1356.3</v>
      </c>
      <c r="K4991" s="2" t="s">
        <v>10</v>
      </c>
      <c r="L4991" s="2">
        <v>1357</v>
      </c>
      <c r="M4991" t="s">
        <v>11298</v>
      </c>
      <c r="N4991" t="s">
        <v>13020</v>
      </c>
      <c r="O4991" t="s">
        <v>10871</v>
      </c>
      <c r="P4991" t="s">
        <v>10885</v>
      </c>
    </row>
    <row r="4992" spans="1:16" x14ac:dyDescent="0.3">
      <c r="A4992" t="s">
        <v>13021</v>
      </c>
      <c r="B4992" s="2" t="str">
        <f t="shared" si="233"/>
        <v>5501</v>
      </c>
      <c r="C4992" s="2">
        <f t="shared" si="231"/>
        <v>5501</v>
      </c>
      <c r="D4992" t="str">
        <f>VLOOKUP(C4992,'Cost Centre'!A:B,2,)</f>
        <v>Social Services</v>
      </c>
      <c r="E4992" t="str">
        <f t="shared" si="232"/>
        <v>2</v>
      </c>
      <c r="F4992" t="s">
        <v>10890</v>
      </c>
      <c r="G4992" s="2">
        <v>0</v>
      </c>
      <c r="H4992" s="2">
        <v>0</v>
      </c>
      <c r="I4992" s="2">
        <v>0</v>
      </c>
      <c r="J4992" s="105">
        <f>SUMIF([1]MMM!$A:$A,A4992,[1]MMM!$F:$F)</f>
        <v>0</v>
      </c>
      <c r="K4992" s="2" t="s">
        <v>10</v>
      </c>
      <c r="L4992" s="2">
        <v>0</v>
      </c>
      <c r="M4992" t="s">
        <v>11298</v>
      </c>
      <c r="N4992" t="s">
        <v>13020</v>
      </c>
      <c r="O4992" t="s">
        <v>10871</v>
      </c>
      <c r="P4992" t="s">
        <v>10887</v>
      </c>
    </row>
    <row r="4993" spans="1:16" x14ac:dyDescent="0.3">
      <c r="A4993" t="s">
        <v>13022</v>
      </c>
      <c r="B4993" s="2" t="str">
        <f t="shared" si="233"/>
        <v>5501</v>
      </c>
      <c r="C4993" s="2">
        <f t="shared" si="231"/>
        <v>5501</v>
      </c>
      <c r="D4993" t="str">
        <f>VLOOKUP(C4993,'Cost Centre'!A:B,2,)</f>
        <v>Social Services</v>
      </c>
      <c r="E4993" t="str">
        <f t="shared" si="232"/>
        <v>2</v>
      </c>
      <c r="F4993" t="s">
        <v>10892</v>
      </c>
      <c r="G4993" s="2">
        <v>0</v>
      </c>
      <c r="H4993" s="2">
        <v>0</v>
      </c>
      <c r="I4993" s="2">
        <v>0</v>
      </c>
      <c r="J4993" s="105">
        <f>SUMIF([1]MMM!$A:$A,A4993,[1]MMM!$F:$F)</f>
        <v>0</v>
      </c>
      <c r="K4993" s="2" t="s">
        <v>10</v>
      </c>
      <c r="L4993" s="2">
        <v>0</v>
      </c>
      <c r="M4993" t="s">
        <v>11298</v>
      </c>
      <c r="N4993" t="s">
        <v>13020</v>
      </c>
      <c r="O4993" t="s">
        <v>10871</v>
      </c>
      <c r="P4993" t="s">
        <v>10887</v>
      </c>
    </row>
    <row r="4994" spans="1:16" x14ac:dyDescent="0.3">
      <c r="A4994" t="s">
        <v>13023</v>
      </c>
      <c r="B4994" s="2" t="str">
        <f t="shared" si="233"/>
        <v>5501</v>
      </c>
      <c r="C4994" s="2">
        <f t="shared" ref="C4994:C5057" si="234">VALUE(B4994)</f>
        <v>5501</v>
      </c>
      <c r="D4994" t="str">
        <f>VLOOKUP(C4994,'Cost Centre'!A:B,2,)</f>
        <v>Social Services</v>
      </c>
      <c r="E4994" t="str">
        <f t="shared" ref="E4994:E5057" si="235">MID(A4994,5,1)</f>
        <v>2</v>
      </c>
      <c r="F4994" t="s">
        <v>10894</v>
      </c>
      <c r="G4994" s="2">
        <v>0</v>
      </c>
      <c r="H4994" s="2">
        <v>0</v>
      </c>
      <c r="I4994" s="2">
        <v>0</v>
      </c>
      <c r="J4994" s="105">
        <f>SUMIF([1]MMM!$A:$A,A4994,[1]MMM!$F:$F)</f>
        <v>0</v>
      </c>
      <c r="K4994" s="2" t="s">
        <v>10</v>
      </c>
      <c r="L4994" s="2">
        <v>0</v>
      </c>
      <c r="M4994" t="s">
        <v>11298</v>
      </c>
      <c r="N4994" t="s">
        <v>13020</v>
      </c>
      <c r="O4994" t="s">
        <v>10871</v>
      </c>
      <c r="P4994" t="s">
        <v>10887</v>
      </c>
    </row>
    <row r="4995" spans="1:16" x14ac:dyDescent="0.3">
      <c r="A4995" t="s">
        <v>13024</v>
      </c>
      <c r="B4995" s="2" t="str">
        <f t="shared" ref="B4995:B5058" si="236">MID(A4995,1,4)</f>
        <v>5501</v>
      </c>
      <c r="C4995" s="2">
        <f t="shared" si="234"/>
        <v>5501</v>
      </c>
      <c r="D4995" t="str">
        <f>VLOOKUP(C4995,'Cost Centre'!A:B,2,)</f>
        <v>Social Services</v>
      </c>
      <c r="E4995" t="str">
        <f t="shared" si="235"/>
        <v>2</v>
      </c>
      <c r="F4995" t="s">
        <v>10896</v>
      </c>
      <c r="G4995" s="2">
        <v>0</v>
      </c>
      <c r="H4995" s="2">
        <v>0</v>
      </c>
      <c r="I4995" s="2">
        <v>0</v>
      </c>
      <c r="J4995" s="105">
        <f>SUMIF([1]MMM!$A:$A,A4995,[1]MMM!$F:$F)</f>
        <v>0</v>
      </c>
      <c r="K4995" s="2" t="s">
        <v>10</v>
      </c>
      <c r="L4995" s="2">
        <v>0</v>
      </c>
      <c r="M4995" t="s">
        <v>11298</v>
      </c>
      <c r="N4995" t="s">
        <v>13020</v>
      </c>
      <c r="O4995" t="s">
        <v>10871</v>
      </c>
      <c r="P4995" t="s">
        <v>10887</v>
      </c>
    </row>
    <row r="4996" spans="1:16" x14ac:dyDescent="0.3">
      <c r="A4996" t="s">
        <v>13025</v>
      </c>
      <c r="B4996" s="2" t="str">
        <f t="shared" si="236"/>
        <v>5501</v>
      </c>
      <c r="C4996" s="2">
        <f t="shared" si="234"/>
        <v>5501</v>
      </c>
      <c r="D4996" t="str">
        <f>VLOOKUP(C4996,'Cost Centre'!A:B,2,)</f>
        <v>Social Services</v>
      </c>
      <c r="E4996" t="str">
        <f t="shared" si="235"/>
        <v>2</v>
      </c>
      <c r="F4996" t="s">
        <v>10898</v>
      </c>
      <c r="G4996" s="2">
        <v>0</v>
      </c>
      <c r="H4996" s="2">
        <v>0</v>
      </c>
      <c r="I4996" s="2">
        <v>0</v>
      </c>
      <c r="J4996" s="105">
        <f>SUMIF([1]MMM!$A:$A,A4996,[1]MMM!$F:$F)</f>
        <v>0</v>
      </c>
      <c r="K4996" s="2" t="s">
        <v>10</v>
      </c>
      <c r="L4996" s="2">
        <v>0</v>
      </c>
      <c r="M4996" t="s">
        <v>11298</v>
      </c>
      <c r="N4996" t="s">
        <v>13020</v>
      </c>
      <c r="O4996" t="s">
        <v>10871</v>
      </c>
      <c r="P4996" t="s">
        <v>10887</v>
      </c>
    </row>
    <row r="4997" spans="1:16" x14ac:dyDescent="0.3">
      <c r="A4997" t="s">
        <v>13026</v>
      </c>
      <c r="B4997" s="2" t="str">
        <f t="shared" si="236"/>
        <v>5501</v>
      </c>
      <c r="C4997" s="2">
        <f t="shared" si="234"/>
        <v>5501</v>
      </c>
      <c r="D4997" t="str">
        <f>VLOOKUP(C4997,'Cost Centre'!A:B,2,)</f>
        <v>Social Services</v>
      </c>
      <c r="E4997" t="str">
        <f t="shared" si="235"/>
        <v>2</v>
      </c>
      <c r="F4997" t="s">
        <v>10900</v>
      </c>
      <c r="G4997" s="2">
        <v>0</v>
      </c>
      <c r="H4997" s="2">
        <v>0</v>
      </c>
      <c r="I4997" s="2">
        <v>0</v>
      </c>
      <c r="J4997" s="105">
        <f>SUMIF([1]MMM!$A:$A,A4997,[1]MMM!$F:$F)</f>
        <v>0</v>
      </c>
      <c r="K4997" s="2" t="s">
        <v>10</v>
      </c>
      <c r="L4997" s="2">
        <v>0</v>
      </c>
      <c r="M4997" t="s">
        <v>11298</v>
      </c>
      <c r="N4997" t="s">
        <v>13020</v>
      </c>
      <c r="O4997" t="s">
        <v>10871</v>
      </c>
      <c r="P4997" t="s">
        <v>10887</v>
      </c>
    </row>
    <row r="4998" spans="1:16" x14ac:dyDescent="0.3">
      <c r="A4998" t="s">
        <v>13027</v>
      </c>
      <c r="B4998" s="2" t="str">
        <f t="shared" si="236"/>
        <v>5501</v>
      </c>
      <c r="C4998" s="2">
        <f t="shared" si="234"/>
        <v>5501</v>
      </c>
      <c r="D4998" t="str">
        <f>VLOOKUP(C4998,'Cost Centre'!A:B,2,)</f>
        <v>Social Services</v>
      </c>
      <c r="E4998" t="str">
        <f t="shared" si="235"/>
        <v>2</v>
      </c>
      <c r="F4998" t="s">
        <v>10902</v>
      </c>
      <c r="G4998" s="2">
        <v>0</v>
      </c>
      <c r="H4998" s="2">
        <v>0</v>
      </c>
      <c r="I4998" s="2">
        <v>0</v>
      </c>
      <c r="J4998" s="105">
        <f>SUMIF([1]MMM!$A:$A,A4998,[1]MMM!$F:$F)</f>
        <v>0</v>
      </c>
      <c r="K4998" s="2" t="s">
        <v>10</v>
      </c>
      <c r="L4998" s="2">
        <v>0</v>
      </c>
      <c r="M4998" t="s">
        <v>11298</v>
      </c>
      <c r="N4998" t="s">
        <v>13020</v>
      </c>
      <c r="O4998" t="s">
        <v>10871</v>
      </c>
      <c r="P4998" t="s">
        <v>10887</v>
      </c>
    </row>
    <row r="4999" spans="1:16" x14ac:dyDescent="0.3">
      <c r="A4999" t="s">
        <v>13028</v>
      </c>
      <c r="B4999" s="2" t="str">
        <f t="shared" si="236"/>
        <v>5501</v>
      </c>
      <c r="C4999" s="2">
        <f t="shared" si="234"/>
        <v>5501</v>
      </c>
      <c r="D4999" t="str">
        <f>VLOOKUP(C4999,'Cost Centre'!A:B,2,)</f>
        <v>Social Services</v>
      </c>
      <c r="E4999" t="str">
        <f t="shared" si="235"/>
        <v>2</v>
      </c>
      <c r="F4999" t="s">
        <v>10904</v>
      </c>
      <c r="G4999" s="2">
        <v>0</v>
      </c>
      <c r="H4999" s="2">
        <v>0</v>
      </c>
      <c r="I4999" s="2">
        <v>0</v>
      </c>
      <c r="J4999" s="105">
        <f>SUMIF([1]MMM!$A:$A,A4999,[1]MMM!$F:$F)</f>
        <v>0</v>
      </c>
      <c r="K4999" s="2" t="s">
        <v>10</v>
      </c>
      <c r="L4999" s="2">
        <v>0</v>
      </c>
      <c r="M4999" t="s">
        <v>11298</v>
      </c>
      <c r="N4999" t="s">
        <v>13020</v>
      </c>
      <c r="O4999" t="s">
        <v>10871</v>
      </c>
      <c r="P4999" t="s">
        <v>10887</v>
      </c>
    </row>
    <row r="5000" spans="1:16" x14ac:dyDescent="0.3">
      <c r="A5000" t="s">
        <v>13029</v>
      </c>
      <c r="B5000" s="2" t="str">
        <f t="shared" si="236"/>
        <v>5501</v>
      </c>
      <c r="C5000" s="2">
        <f t="shared" si="234"/>
        <v>5501</v>
      </c>
      <c r="D5000" t="str">
        <f>VLOOKUP(C5000,'Cost Centre'!A:B,2,)</f>
        <v>Social Services</v>
      </c>
      <c r="E5000" t="str">
        <f t="shared" si="235"/>
        <v>2</v>
      </c>
      <c r="F5000" t="s">
        <v>10906</v>
      </c>
      <c r="G5000" s="2">
        <v>0</v>
      </c>
      <c r="H5000" s="2">
        <v>0</v>
      </c>
      <c r="I5000" s="2">
        <v>0</v>
      </c>
      <c r="J5000" s="105">
        <f>SUMIF([1]MMM!$A:$A,A5000,[1]MMM!$F:$F)</f>
        <v>0</v>
      </c>
      <c r="K5000" s="2" t="s">
        <v>10</v>
      </c>
      <c r="L5000" s="2">
        <v>0</v>
      </c>
      <c r="M5000" t="s">
        <v>11298</v>
      </c>
      <c r="N5000" t="s">
        <v>13020</v>
      </c>
      <c r="O5000" t="s">
        <v>10871</v>
      </c>
      <c r="P5000" t="s">
        <v>10887</v>
      </c>
    </row>
    <row r="5001" spans="1:16" x14ac:dyDescent="0.3">
      <c r="A5001" t="s">
        <v>5120</v>
      </c>
      <c r="B5001" s="2" t="str">
        <f t="shared" si="236"/>
        <v>5501</v>
      </c>
      <c r="C5001" s="2">
        <f t="shared" si="234"/>
        <v>5501</v>
      </c>
      <c r="D5001" t="str">
        <f>VLOOKUP(C5001,'Cost Centre'!A:B,2,)</f>
        <v>Social Services</v>
      </c>
      <c r="E5001" t="str">
        <f t="shared" si="235"/>
        <v>3</v>
      </c>
      <c r="F5001" t="s">
        <v>2148</v>
      </c>
      <c r="G5001" s="2">
        <v>0</v>
      </c>
      <c r="H5001" s="2">
        <v>0</v>
      </c>
      <c r="I5001" s="2">
        <v>0</v>
      </c>
      <c r="J5001" s="105">
        <f>SUMIF([1]MMM!$A:$A,A5001,[1]MMM!$F:$F)</f>
        <v>0</v>
      </c>
      <c r="K5001" s="2" t="s">
        <v>10</v>
      </c>
      <c r="L5001" s="2">
        <v>0</v>
      </c>
      <c r="M5001" t="s">
        <v>11298</v>
      </c>
      <c r="N5001" t="s">
        <v>13020</v>
      </c>
      <c r="O5001" t="s">
        <v>10908</v>
      </c>
      <c r="P5001" t="s">
        <v>10910</v>
      </c>
    </row>
    <row r="5002" spans="1:16" x14ac:dyDescent="0.3">
      <c r="A5002" t="s">
        <v>5121</v>
      </c>
      <c r="B5002" s="2" t="str">
        <f t="shared" si="236"/>
        <v>5501</v>
      </c>
      <c r="C5002" s="2">
        <f t="shared" si="234"/>
        <v>5501</v>
      </c>
      <c r="D5002" t="str">
        <f>VLOOKUP(C5002,'Cost Centre'!A:B,2,)</f>
        <v>Social Services</v>
      </c>
      <c r="E5002" t="str">
        <f t="shared" si="235"/>
        <v>3</v>
      </c>
      <c r="F5002" t="s">
        <v>2154</v>
      </c>
      <c r="G5002" s="2">
        <v>0</v>
      </c>
      <c r="H5002" s="2">
        <v>131061.68</v>
      </c>
      <c r="I5002" s="2">
        <v>0</v>
      </c>
      <c r="J5002" s="105">
        <f>SUMIF([1]MMM!$A:$A,A5002,[1]MMM!$F:$F)</f>
        <v>131061.68</v>
      </c>
      <c r="K5002" s="2" t="s">
        <v>10</v>
      </c>
      <c r="L5002" s="2">
        <v>27768</v>
      </c>
      <c r="M5002" t="s">
        <v>11298</v>
      </c>
      <c r="N5002" t="s">
        <v>13020</v>
      </c>
      <c r="O5002" t="s">
        <v>10908</v>
      </c>
      <c r="P5002" t="s">
        <v>10910</v>
      </c>
    </row>
    <row r="5003" spans="1:16" x14ac:dyDescent="0.3">
      <c r="A5003" t="s">
        <v>13030</v>
      </c>
      <c r="B5003" s="2" t="str">
        <f t="shared" si="236"/>
        <v>5501</v>
      </c>
      <c r="C5003" s="2">
        <f t="shared" si="234"/>
        <v>5501</v>
      </c>
      <c r="D5003" t="str">
        <f>VLOOKUP(C5003,'Cost Centre'!A:B,2,)</f>
        <v>Social Services</v>
      </c>
      <c r="E5003" t="str">
        <f t="shared" si="235"/>
        <v>3</v>
      </c>
      <c r="F5003" t="s">
        <v>10912</v>
      </c>
      <c r="G5003" s="2">
        <v>0</v>
      </c>
      <c r="H5003" s="2">
        <v>0</v>
      </c>
      <c r="I5003" s="2">
        <v>-2796019.8</v>
      </c>
      <c r="J5003" s="105">
        <f>SUMIF([1]MMM!$A:$A,A5003,[1]MMM!$F:$F)</f>
        <v>-2796019.8</v>
      </c>
      <c r="K5003" s="2" t="s">
        <v>10</v>
      </c>
      <c r="L5003" s="2">
        <v>0</v>
      </c>
      <c r="M5003" t="s">
        <v>11298</v>
      </c>
      <c r="N5003" t="s">
        <v>13020</v>
      </c>
      <c r="O5003" t="s">
        <v>10908</v>
      </c>
      <c r="P5003" t="s">
        <v>10913</v>
      </c>
    </row>
    <row r="5004" spans="1:16" x14ac:dyDescent="0.3">
      <c r="A5004" t="s">
        <v>13031</v>
      </c>
      <c r="B5004" s="2" t="str">
        <f t="shared" si="236"/>
        <v>5501</v>
      </c>
      <c r="C5004" s="2">
        <f t="shared" si="234"/>
        <v>5501</v>
      </c>
      <c r="D5004" t="str">
        <f>VLOOKUP(C5004,'Cost Centre'!A:B,2,)</f>
        <v>Social Services</v>
      </c>
      <c r="E5004" t="str">
        <f t="shared" si="235"/>
        <v>3</v>
      </c>
      <c r="F5004" t="s">
        <v>10915</v>
      </c>
      <c r="G5004" s="2">
        <v>0</v>
      </c>
      <c r="H5004" s="2">
        <v>0</v>
      </c>
      <c r="I5004" s="2">
        <v>0</v>
      </c>
      <c r="J5004" s="105">
        <f>SUMIF([1]MMM!$A:$A,A5004,[1]MMM!$F:$F)</f>
        <v>0</v>
      </c>
      <c r="K5004" s="2" t="s">
        <v>10</v>
      </c>
      <c r="L5004" s="2">
        <v>0</v>
      </c>
      <c r="M5004" t="s">
        <v>11298</v>
      </c>
      <c r="N5004" t="s">
        <v>13020</v>
      </c>
      <c r="O5004" t="s">
        <v>10908</v>
      </c>
      <c r="P5004" t="s">
        <v>10913</v>
      </c>
    </row>
    <row r="5005" spans="1:16" x14ac:dyDescent="0.3">
      <c r="A5005" t="s">
        <v>1283</v>
      </c>
      <c r="B5005" s="2" t="str">
        <f t="shared" si="236"/>
        <v>5501</v>
      </c>
      <c r="C5005" s="2">
        <f t="shared" si="234"/>
        <v>5501</v>
      </c>
      <c r="D5005" t="str">
        <f>VLOOKUP(C5005,'Cost Centre'!A:B,2,)</f>
        <v>Social Services</v>
      </c>
      <c r="E5005" t="str">
        <f t="shared" si="235"/>
        <v>8</v>
      </c>
      <c r="F5005" t="s">
        <v>462</v>
      </c>
      <c r="G5005" s="2">
        <v>3063823.1</v>
      </c>
      <c r="H5005" s="2">
        <v>0</v>
      </c>
      <c r="I5005" s="2">
        <v>0</v>
      </c>
      <c r="J5005" s="105">
        <f>SUMIF([1]MMM!$A:$A,A5005,[1]MMM!$F:$F)</f>
        <v>3063823.1</v>
      </c>
      <c r="K5005" s="2" t="s">
        <v>460</v>
      </c>
      <c r="L5005" s="2">
        <v>0</v>
      </c>
      <c r="M5005" t="s">
        <v>11298</v>
      </c>
      <c r="N5005" t="s">
        <v>13020</v>
      </c>
      <c r="O5005" t="s">
        <v>10916</v>
      </c>
      <c r="P5005" t="s">
        <v>10917</v>
      </c>
    </row>
    <row r="5006" spans="1:16" x14ac:dyDescent="0.3">
      <c r="A5006" t="s">
        <v>1284</v>
      </c>
      <c r="B5006" s="2" t="str">
        <f t="shared" si="236"/>
        <v>5501</v>
      </c>
      <c r="C5006" s="2">
        <f t="shared" si="234"/>
        <v>5501</v>
      </c>
      <c r="D5006" t="str">
        <f>VLOOKUP(C5006,'Cost Centre'!A:B,2,)</f>
        <v>Social Services</v>
      </c>
      <c r="E5006" t="str">
        <f t="shared" si="235"/>
        <v>8</v>
      </c>
      <c r="F5006" t="s">
        <v>464</v>
      </c>
      <c r="G5006" s="2">
        <v>0</v>
      </c>
      <c r="H5006" s="2">
        <v>0</v>
      </c>
      <c r="I5006" s="2">
        <v>0</v>
      </c>
      <c r="J5006" s="105">
        <f>SUMIF([1]MMM!$A:$A,A5006,[1]MMM!$F:$F)</f>
        <v>0</v>
      </c>
      <c r="K5006" s="2" t="s">
        <v>460</v>
      </c>
      <c r="L5006" s="2">
        <v>0</v>
      </c>
      <c r="M5006" t="s">
        <v>11298</v>
      </c>
      <c r="N5006" t="s">
        <v>13020</v>
      </c>
      <c r="O5006" t="s">
        <v>10916</v>
      </c>
      <c r="P5006" t="s">
        <v>10917</v>
      </c>
    </row>
    <row r="5007" spans="1:16" x14ac:dyDescent="0.3">
      <c r="A5007" t="s">
        <v>1285</v>
      </c>
      <c r="B5007" s="2" t="str">
        <f t="shared" si="236"/>
        <v>5501</v>
      </c>
      <c r="C5007" s="2">
        <f t="shared" si="234"/>
        <v>5501</v>
      </c>
      <c r="D5007" t="str">
        <f>VLOOKUP(C5007,'Cost Centre'!A:B,2,)</f>
        <v>Social Services</v>
      </c>
      <c r="E5007" t="str">
        <f t="shared" si="235"/>
        <v>8</v>
      </c>
      <c r="F5007" t="s">
        <v>466</v>
      </c>
      <c r="G5007" s="2">
        <v>0</v>
      </c>
      <c r="H5007" s="2">
        <v>0</v>
      </c>
      <c r="I5007" s="2">
        <v>0</v>
      </c>
      <c r="J5007" s="105">
        <f>SUMIF([1]MMM!$A:$A,A5007,[1]MMM!$F:$F)</f>
        <v>0</v>
      </c>
      <c r="K5007" s="2" t="s">
        <v>460</v>
      </c>
      <c r="L5007" s="2">
        <v>0</v>
      </c>
      <c r="M5007" t="s">
        <v>11298</v>
      </c>
      <c r="N5007" t="s">
        <v>13020</v>
      </c>
      <c r="O5007" t="s">
        <v>10916</v>
      </c>
      <c r="P5007" t="s">
        <v>10917</v>
      </c>
    </row>
    <row r="5008" spans="1:16" x14ac:dyDescent="0.3">
      <c r="A5008" t="s">
        <v>1286</v>
      </c>
      <c r="B5008" s="2" t="str">
        <f t="shared" si="236"/>
        <v>5501</v>
      </c>
      <c r="C5008" s="2">
        <f t="shared" si="234"/>
        <v>5501</v>
      </c>
      <c r="D5008" t="str">
        <f>VLOOKUP(C5008,'Cost Centre'!A:B,2,)</f>
        <v>Social Services</v>
      </c>
      <c r="E5008" t="str">
        <f t="shared" si="235"/>
        <v>8</v>
      </c>
      <c r="F5008" t="s">
        <v>468</v>
      </c>
      <c r="G5008" s="2">
        <v>0</v>
      </c>
      <c r="H5008" s="2">
        <v>2796019.8</v>
      </c>
      <c r="I5008" s="2">
        <v>0</v>
      </c>
      <c r="J5008" s="105">
        <f>SUMIF([1]MMM!$A:$A,A5008,[1]MMM!$F:$F)</f>
        <v>2796019.8</v>
      </c>
      <c r="K5008" s="2" t="s">
        <v>460</v>
      </c>
      <c r="L5008" s="2">
        <v>0</v>
      </c>
      <c r="M5008" t="s">
        <v>11298</v>
      </c>
      <c r="N5008" t="s">
        <v>13020</v>
      </c>
      <c r="O5008" t="s">
        <v>10916</v>
      </c>
      <c r="P5008" t="s">
        <v>10917</v>
      </c>
    </row>
    <row r="5009" spans="1:16" x14ac:dyDescent="0.3">
      <c r="A5009" t="s">
        <v>1287</v>
      </c>
      <c r="B5009" s="2" t="str">
        <f t="shared" si="236"/>
        <v>5501</v>
      </c>
      <c r="C5009" s="2">
        <f t="shared" si="234"/>
        <v>5501</v>
      </c>
      <c r="D5009" t="str">
        <f>VLOOKUP(C5009,'Cost Centre'!A:B,2,)</f>
        <v>Social Services</v>
      </c>
      <c r="E5009" t="str">
        <f t="shared" si="235"/>
        <v>8</v>
      </c>
      <c r="F5009" t="s">
        <v>470</v>
      </c>
      <c r="G5009" s="2">
        <v>0</v>
      </c>
      <c r="H5009" s="2">
        <v>0</v>
      </c>
      <c r="I5009" s="2">
        <v>0</v>
      </c>
      <c r="J5009" s="105">
        <f>SUMIF([1]MMM!$A:$A,A5009,[1]MMM!$F:$F)</f>
        <v>0</v>
      </c>
      <c r="K5009" s="2" t="s">
        <v>460</v>
      </c>
      <c r="L5009" s="2">
        <v>0</v>
      </c>
      <c r="M5009" t="s">
        <v>11298</v>
      </c>
      <c r="N5009" t="s">
        <v>13020</v>
      </c>
      <c r="O5009" t="s">
        <v>10916</v>
      </c>
      <c r="P5009" t="s">
        <v>10917</v>
      </c>
    </row>
    <row r="5010" spans="1:16" x14ac:dyDescent="0.3">
      <c r="A5010" t="s">
        <v>5122</v>
      </c>
      <c r="B5010" s="2" t="str">
        <f t="shared" si="236"/>
        <v>5501</v>
      </c>
      <c r="C5010" s="2">
        <f t="shared" si="234"/>
        <v>5501</v>
      </c>
      <c r="D5010" t="str">
        <f>VLOOKUP(C5010,'Cost Centre'!A:B,2,)</f>
        <v>Social Services</v>
      </c>
      <c r="E5010" t="str">
        <f t="shared" si="235"/>
        <v>8</v>
      </c>
      <c r="F5010" t="s">
        <v>2159</v>
      </c>
      <c r="G5010" s="2">
        <v>0</v>
      </c>
      <c r="H5010" s="2">
        <v>0</v>
      </c>
      <c r="I5010" s="2">
        <v>0</v>
      </c>
      <c r="J5010" s="105">
        <f>SUMIF([1]MMM!$A:$A,A5010,[1]MMM!$F:$F)</f>
        <v>0</v>
      </c>
      <c r="K5010" s="2" t="s">
        <v>460</v>
      </c>
      <c r="L5010" s="2">
        <v>0</v>
      </c>
      <c r="M5010" t="s">
        <v>11298</v>
      </c>
      <c r="N5010" t="s">
        <v>13020</v>
      </c>
      <c r="O5010" t="s">
        <v>10916</v>
      </c>
      <c r="P5010" t="s">
        <v>10917</v>
      </c>
    </row>
    <row r="5011" spans="1:16" x14ac:dyDescent="0.3">
      <c r="A5011" t="s">
        <v>5123</v>
      </c>
      <c r="B5011" s="2" t="str">
        <f t="shared" si="236"/>
        <v>5511</v>
      </c>
      <c r="C5011" s="2">
        <f t="shared" si="234"/>
        <v>5511</v>
      </c>
      <c r="D5011" t="str">
        <f>VLOOKUP(C5011,'Cost Centre'!A:B,2,)</f>
        <v>Social Services</v>
      </c>
      <c r="E5011" t="str">
        <f t="shared" si="235"/>
        <v>1</v>
      </c>
      <c r="F5011" t="s">
        <v>346</v>
      </c>
      <c r="G5011" s="2">
        <v>0</v>
      </c>
      <c r="H5011" s="2">
        <v>0</v>
      </c>
      <c r="I5011" s="2">
        <v>-1220</v>
      </c>
      <c r="J5011" s="105">
        <f>SUMIF([1]MMM!$A:$A,A5011,[1]MMM!$F:$F)</f>
        <v>-1220</v>
      </c>
      <c r="K5011" s="2" t="s">
        <v>10</v>
      </c>
      <c r="L5011" s="2">
        <v>-94770</v>
      </c>
      <c r="M5011" t="s">
        <v>11298</v>
      </c>
      <c r="N5011" t="s">
        <v>13032</v>
      </c>
      <c r="O5011" t="s">
        <v>11023</v>
      </c>
      <c r="P5011" t="s">
        <v>11879</v>
      </c>
    </row>
    <row r="5012" spans="1:16" x14ac:dyDescent="0.3">
      <c r="A5012" t="s">
        <v>5124</v>
      </c>
      <c r="B5012" s="2" t="str">
        <f t="shared" si="236"/>
        <v>5511</v>
      </c>
      <c r="C5012" s="2">
        <f t="shared" si="234"/>
        <v>5511</v>
      </c>
      <c r="D5012" t="str">
        <f>VLOOKUP(C5012,'Cost Centre'!A:B,2,)</f>
        <v>Social Services</v>
      </c>
      <c r="E5012" t="str">
        <f t="shared" si="235"/>
        <v>1</v>
      </c>
      <c r="F5012" t="s">
        <v>347</v>
      </c>
      <c r="G5012" s="2">
        <v>0</v>
      </c>
      <c r="H5012" s="2">
        <v>0</v>
      </c>
      <c r="I5012" s="2">
        <v>-1614152.89</v>
      </c>
      <c r="J5012" s="105">
        <f>SUMIF([1]MMM!$A:$A,A5012,[1]MMM!$F:$F)</f>
        <v>-1614152.89</v>
      </c>
      <c r="K5012" s="2" t="s">
        <v>10</v>
      </c>
      <c r="L5012" s="2">
        <v>-210600</v>
      </c>
      <c r="M5012" t="s">
        <v>11298</v>
      </c>
      <c r="N5012" t="s">
        <v>13032</v>
      </c>
      <c r="O5012" t="s">
        <v>11023</v>
      </c>
      <c r="P5012" t="s">
        <v>11879</v>
      </c>
    </row>
    <row r="5013" spans="1:16" x14ac:dyDescent="0.3">
      <c r="A5013" t="s">
        <v>5125</v>
      </c>
      <c r="B5013" s="2" t="str">
        <f t="shared" si="236"/>
        <v>5511</v>
      </c>
      <c r="C5013" s="2">
        <f t="shared" si="234"/>
        <v>5511</v>
      </c>
      <c r="D5013" t="str">
        <f>VLOOKUP(C5013,'Cost Centre'!A:B,2,)</f>
        <v>Social Services</v>
      </c>
      <c r="E5013" t="str">
        <f t="shared" si="235"/>
        <v>1</v>
      </c>
      <c r="F5013" t="s">
        <v>348</v>
      </c>
      <c r="G5013" s="2">
        <v>0</v>
      </c>
      <c r="H5013" s="2">
        <v>0</v>
      </c>
      <c r="I5013" s="2">
        <v>0</v>
      </c>
      <c r="J5013" s="105">
        <f>SUMIF([1]MMM!$A:$A,A5013,[1]MMM!$F:$F)</f>
        <v>0</v>
      </c>
      <c r="K5013" s="2" t="s">
        <v>10</v>
      </c>
      <c r="L5013" s="2">
        <v>-526500</v>
      </c>
      <c r="M5013" t="s">
        <v>11298</v>
      </c>
      <c r="N5013" t="s">
        <v>13032</v>
      </c>
      <c r="O5013" t="s">
        <v>11023</v>
      </c>
      <c r="P5013" t="s">
        <v>11879</v>
      </c>
    </row>
    <row r="5014" spans="1:16" x14ac:dyDescent="0.3">
      <c r="A5014" t="s">
        <v>5126</v>
      </c>
      <c r="B5014" s="2" t="str">
        <f t="shared" si="236"/>
        <v>5511</v>
      </c>
      <c r="C5014" s="2">
        <f t="shared" si="234"/>
        <v>5511</v>
      </c>
      <c r="D5014" t="str">
        <f>VLOOKUP(C5014,'Cost Centre'!A:B,2,)</f>
        <v>Social Services</v>
      </c>
      <c r="E5014" t="str">
        <f t="shared" si="235"/>
        <v>1</v>
      </c>
      <c r="F5014" t="s">
        <v>349</v>
      </c>
      <c r="G5014" s="2">
        <v>0</v>
      </c>
      <c r="H5014" s="2">
        <v>0</v>
      </c>
      <c r="I5014" s="2">
        <v>-51390240</v>
      </c>
      <c r="J5014" s="105">
        <f>SUMIF([1]MMM!$A:$A,A5014,[1]MMM!$F:$F)</f>
        <v>-51390240</v>
      </c>
      <c r="K5014" s="2" t="s">
        <v>10</v>
      </c>
      <c r="L5014" s="2">
        <v>-30746069</v>
      </c>
      <c r="M5014" t="s">
        <v>11298</v>
      </c>
      <c r="N5014" t="s">
        <v>13032</v>
      </c>
      <c r="O5014" t="s">
        <v>11023</v>
      </c>
      <c r="P5014" t="s">
        <v>11879</v>
      </c>
    </row>
    <row r="5015" spans="1:16" x14ac:dyDescent="0.3">
      <c r="A5015" t="s">
        <v>13033</v>
      </c>
      <c r="B5015" s="2" t="str">
        <f t="shared" si="236"/>
        <v>5511</v>
      </c>
      <c r="C5015" s="2">
        <f t="shared" si="234"/>
        <v>5511</v>
      </c>
      <c r="D5015" t="str">
        <f>VLOOKUP(C5015,'Cost Centre'!A:B,2,)</f>
        <v>Social Services</v>
      </c>
      <c r="E5015" t="str">
        <f t="shared" si="235"/>
        <v>1</v>
      </c>
      <c r="F5015" t="s">
        <v>349</v>
      </c>
      <c r="G5015" s="2">
        <v>0</v>
      </c>
      <c r="H5015" s="2">
        <v>0</v>
      </c>
      <c r="I5015" s="2">
        <v>0</v>
      </c>
      <c r="J5015" s="105">
        <f>SUMIF([1]MMM!$A:$A,A5015,[1]MMM!$F:$F)</f>
        <v>0</v>
      </c>
      <c r="K5015" s="2" t="s">
        <v>10</v>
      </c>
      <c r="L5015" s="2">
        <v>0</v>
      </c>
      <c r="M5015" t="s">
        <v>11298</v>
      </c>
      <c r="N5015" t="s">
        <v>13032</v>
      </c>
      <c r="O5015" t="s">
        <v>11023</v>
      </c>
      <c r="P5015" t="s">
        <v>11879</v>
      </c>
    </row>
    <row r="5016" spans="1:16" x14ac:dyDescent="0.3">
      <c r="A5016" t="s">
        <v>13034</v>
      </c>
      <c r="B5016" s="2" t="str">
        <f t="shared" si="236"/>
        <v>5511</v>
      </c>
      <c r="C5016" s="2">
        <f t="shared" si="234"/>
        <v>5511</v>
      </c>
      <c r="D5016" t="str">
        <f>VLOOKUP(C5016,'Cost Centre'!A:B,2,)</f>
        <v>Social Services</v>
      </c>
      <c r="E5016" t="str">
        <f t="shared" si="235"/>
        <v>1</v>
      </c>
      <c r="F5016" t="s">
        <v>349</v>
      </c>
      <c r="G5016" s="2">
        <v>0</v>
      </c>
      <c r="H5016" s="2">
        <v>0</v>
      </c>
      <c r="I5016" s="2">
        <v>0</v>
      </c>
      <c r="J5016" s="105">
        <f>SUMIF([1]MMM!$A:$A,A5016,[1]MMM!$F:$F)</f>
        <v>0</v>
      </c>
      <c r="K5016" s="2" t="s">
        <v>10</v>
      </c>
      <c r="L5016" s="2">
        <v>0</v>
      </c>
      <c r="M5016" t="s">
        <v>11298</v>
      </c>
      <c r="N5016" t="s">
        <v>13032</v>
      </c>
      <c r="O5016" t="s">
        <v>11023</v>
      </c>
      <c r="P5016" t="s">
        <v>11879</v>
      </c>
    </row>
    <row r="5017" spans="1:16" x14ac:dyDescent="0.3">
      <c r="A5017" t="s">
        <v>13035</v>
      </c>
      <c r="B5017" s="2" t="str">
        <f t="shared" si="236"/>
        <v>5511</v>
      </c>
      <c r="C5017" s="2">
        <f t="shared" si="234"/>
        <v>5511</v>
      </c>
      <c r="D5017" t="str">
        <f>VLOOKUP(C5017,'Cost Centre'!A:B,2,)</f>
        <v>Social Services</v>
      </c>
      <c r="E5017" t="str">
        <f t="shared" si="235"/>
        <v>1</v>
      </c>
      <c r="F5017" t="s">
        <v>349</v>
      </c>
      <c r="G5017" s="2">
        <v>0</v>
      </c>
      <c r="H5017" s="2">
        <v>0</v>
      </c>
      <c r="I5017" s="2">
        <v>0</v>
      </c>
      <c r="J5017" s="105">
        <f>SUMIF([1]MMM!$A:$A,A5017,[1]MMM!$F:$F)</f>
        <v>0</v>
      </c>
      <c r="K5017" s="2" t="s">
        <v>10</v>
      </c>
      <c r="L5017" s="2">
        <v>0</v>
      </c>
      <c r="M5017" t="s">
        <v>11298</v>
      </c>
      <c r="N5017" t="s">
        <v>13032</v>
      </c>
      <c r="O5017" t="s">
        <v>11023</v>
      </c>
      <c r="P5017" t="s">
        <v>11879</v>
      </c>
    </row>
    <row r="5018" spans="1:16" x14ac:dyDescent="0.3">
      <c r="A5018" t="s">
        <v>13036</v>
      </c>
      <c r="B5018" s="2" t="str">
        <f t="shared" si="236"/>
        <v>5511</v>
      </c>
      <c r="C5018" s="2">
        <f t="shared" si="234"/>
        <v>5511</v>
      </c>
      <c r="D5018" t="str">
        <f>VLOOKUP(C5018,'Cost Centre'!A:B,2,)</f>
        <v>Social Services</v>
      </c>
      <c r="E5018" t="str">
        <f t="shared" si="235"/>
        <v>1</v>
      </c>
      <c r="F5018" t="s">
        <v>349</v>
      </c>
      <c r="G5018" s="2">
        <v>0</v>
      </c>
      <c r="H5018" s="2">
        <v>0</v>
      </c>
      <c r="I5018" s="2">
        <v>0</v>
      </c>
      <c r="J5018" s="105">
        <f>SUMIF([1]MMM!$A:$A,A5018,[1]MMM!$F:$F)</f>
        <v>0</v>
      </c>
      <c r="K5018" s="2" t="s">
        <v>10</v>
      </c>
      <c r="L5018" s="2">
        <v>0</v>
      </c>
      <c r="M5018" t="s">
        <v>11298</v>
      </c>
      <c r="N5018" t="s">
        <v>13032</v>
      </c>
      <c r="O5018" t="s">
        <v>11023</v>
      </c>
      <c r="P5018" t="s">
        <v>11879</v>
      </c>
    </row>
    <row r="5019" spans="1:16" x14ac:dyDescent="0.3">
      <c r="A5019" t="s">
        <v>5127</v>
      </c>
      <c r="B5019" s="2" t="str">
        <f t="shared" si="236"/>
        <v>5511</v>
      </c>
      <c r="C5019" s="2">
        <f t="shared" si="234"/>
        <v>5511</v>
      </c>
      <c r="D5019" t="str">
        <f>VLOOKUP(C5019,'Cost Centre'!A:B,2,)</f>
        <v>Social Services</v>
      </c>
      <c r="E5019" t="str">
        <f t="shared" si="235"/>
        <v>1</v>
      </c>
      <c r="F5019" t="s">
        <v>350</v>
      </c>
      <c r="G5019" s="2">
        <v>0</v>
      </c>
      <c r="H5019" s="2">
        <v>0</v>
      </c>
      <c r="I5019" s="2">
        <v>0</v>
      </c>
      <c r="J5019" s="105">
        <f>SUMIF([1]MMM!$A:$A,A5019,[1]MMM!$F:$F)</f>
        <v>0</v>
      </c>
      <c r="K5019" s="2" t="s">
        <v>10</v>
      </c>
      <c r="L5019" s="2">
        <v>0</v>
      </c>
      <c r="M5019" t="s">
        <v>11298</v>
      </c>
      <c r="N5019" t="s">
        <v>13032</v>
      </c>
      <c r="O5019" t="s">
        <v>11023</v>
      </c>
      <c r="P5019" t="s">
        <v>11879</v>
      </c>
    </row>
    <row r="5020" spans="1:16" x14ac:dyDescent="0.3">
      <c r="A5020" t="s">
        <v>5128</v>
      </c>
      <c r="B5020" s="2" t="str">
        <f t="shared" si="236"/>
        <v>5511</v>
      </c>
      <c r="C5020" s="2">
        <f t="shared" si="234"/>
        <v>5511</v>
      </c>
      <c r="D5020" t="str">
        <f>VLOOKUP(C5020,'Cost Centre'!A:B,2,)</f>
        <v>Social Services</v>
      </c>
      <c r="E5020" t="str">
        <f t="shared" si="235"/>
        <v>1</v>
      </c>
      <c r="F5020" t="s">
        <v>351</v>
      </c>
      <c r="G5020" s="2">
        <v>0</v>
      </c>
      <c r="H5020" s="2">
        <v>0</v>
      </c>
      <c r="I5020" s="2">
        <v>-5654.28</v>
      </c>
      <c r="J5020" s="105">
        <f>SUMIF([1]MMM!$A:$A,A5020,[1]MMM!$F:$F)</f>
        <v>-5654.28</v>
      </c>
      <c r="K5020" s="2" t="s">
        <v>10</v>
      </c>
      <c r="L5020" s="2">
        <v>-2106</v>
      </c>
      <c r="M5020" t="s">
        <v>11298</v>
      </c>
      <c r="N5020" t="s">
        <v>13032</v>
      </c>
      <c r="O5020" t="s">
        <v>11023</v>
      </c>
      <c r="P5020" t="s">
        <v>11024</v>
      </c>
    </row>
    <row r="5021" spans="1:16" x14ac:dyDescent="0.3">
      <c r="A5021" t="s">
        <v>5129</v>
      </c>
      <c r="B5021" s="2" t="str">
        <f t="shared" si="236"/>
        <v>5511</v>
      </c>
      <c r="C5021" s="2">
        <f t="shared" si="234"/>
        <v>5511</v>
      </c>
      <c r="D5021" t="str">
        <f>VLOOKUP(C5021,'Cost Centre'!A:B,2,)</f>
        <v>Social Services</v>
      </c>
      <c r="E5021" t="str">
        <f t="shared" si="235"/>
        <v>1</v>
      </c>
      <c r="F5021" t="s">
        <v>352</v>
      </c>
      <c r="G5021" s="2">
        <v>0</v>
      </c>
      <c r="H5021" s="2">
        <v>0</v>
      </c>
      <c r="I5021" s="2">
        <v>-278804.88</v>
      </c>
      <c r="J5021" s="105">
        <f>SUMIF([1]MMM!$A:$A,A5021,[1]MMM!$F:$F)</f>
        <v>-278804.88</v>
      </c>
      <c r="K5021" s="2" t="s">
        <v>10</v>
      </c>
      <c r="L5021" s="2">
        <v>-89505</v>
      </c>
      <c r="M5021" t="s">
        <v>11298</v>
      </c>
      <c r="N5021" t="s">
        <v>13032</v>
      </c>
      <c r="O5021" t="s">
        <v>11023</v>
      </c>
      <c r="P5021" t="s">
        <v>11207</v>
      </c>
    </row>
    <row r="5022" spans="1:16" x14ac:dyDescent="0.3">
      <c r="A5022" t="s">
        <v>5130</v>
      </c>
      <c r="B5022" s="2" t="str">
        <f t="shared" si="236"/>
        <v>5511</v>
      </c>
      <c r="C5022" s="2">
        <f t="shared" si="234"/>
        <v>5511</v>
      </c>
      <c r="D5022" t="str">
        <f>VLOOKUP(C5022,'Cost Centre'!A:B,2,)</f>
        <v>Social Services</v>
      </c>
      <c r="E5022" t="str">
        <f t="shared" si="235"/>
        <v>1</v>
      </c>
      <c r="F5022" t="s">
        <v>5131</v>
      </c>
      <c r="G5022" s="2">
        <v>0</v>
      </c>
      <c r="H5022" s="2">
        <v>0</v>
      </c>
      <c r="I5022" s="2">
        <v>-215155.53</v>
      </c>
      <c r="J5022" s="105">
        <f>SUMIF([1]MMM!$A:$A,A5022,[1]MMM!$F:$F)</f>
        <v>-215155.53</v>
      </c>
      <c r="K5022" s="2" t="s">
        <v>10</v>
      </c>
      <c r="L5022" s="2">
        <v>0</v>
      </c>
      <c r="M5022" t="s">
        <v>11298</v>
      </c>
      <c r="N5022" t="s">
        <v>13032</v>
      </c>
      <c r="O5022" t="s">
        <v>11023</v>
      </c>
      <c r="P5022" t="s">
        <v>11207</v>
      </c>
    </row>
    <row r="5023" spans="1:16" x14ac:dyDescent="0.3">
      <c r="A5023" t="s">
        <v>5132</v>
      </c>
      <c r="B5023" s="2" t="str">
        <f t="shared" si="236"/>
        <v>5511</v>
      </c>
      <c r="C5023" s="2">
        <f t="shared" si="234"/>
        <v>5511</v>
      </c>
      <c r="D5023" t="str">
        <f>VLOOKUP(C5023,'Cost Centre'!A:B,2,)</f>
        <v>Social Services</v>
      </c>
      <c r="E5023" t="str">
        <f t="shared" si="235"/>
        <v>2</v>
      </c>
      <c r="F5023" t="s">
        <v>48</v>
      </c>
      <c r="G5023" s="2">
        <v>0</v>
      </c>
      <c r="H5023" s="2">
        <v>33645364.390000001</v>
      </c>
      <c r="I5023" s="2">
        <v>0</v>
      </c>
      <c r="J5023" s="105">
        <f>SUMIF([1]MMM!$A:$A,A5023,[1]MMM!$F:$F)</f>
        <v>33642864.390000001</v>
      </c>
      <c r="K5023" s="2" t="s">
        <v>10</v>
      </c>
      <c r="L5023" s="2">
        <v>33886939</v>
      </c>
      <c r="M5023" t="s">
        <v>11298</v>
      </c>
      <c r="N5023" t="s">
        <v>13032</v>
      </c>
      <c r="O5023" t="s">
        <v>10871</v>
      </c>
      <c r="P5023" t="s">
        <v>10875</v>
      </c>
    </row>
    <row r="5024" spans="1:16" x14ac:dyDescent="0.3">
      <c r="A5024" t="s">
        <v>5133</v>
      </c>
      <c r="B5024" s="2" t="str">
        <f t="shared" si="236"/>
        <v>5511</v>
      </c>
      <c r="C5024" s="2">
        <f t="shared" si="234"/>
        <v>5511</v>
      </c>
      <c r="D5024" t="str">
        <f>VLOOKUP(C5024,'Cost Centre'!A:B,2,)</f>
        <v>Social Services</v>
      </c>
      <c r="E5024" t="str">
        <f t="shared" si="235"/>
        <v>2</v>
      </c>
      <c r="F5024" t="s">
        <v>50</v>
      </c>
      <c r="G5024" s="2">
        <v>0</v>
      </c>
      <c r="H5024" s="2">
        <v>2709.68</v>
      </c>
      <c r="I5024" s="2">
        <v>0</v>
      </c>
      <c r="J5024" s="105">
        <f>SUMIF([1]MMM!$A:$A,A5024,[1]MMM!$F:$F)</f>
        <v>2709.68</v>
      </c>
      <c r="K5024" s="2" t="s">
        <v>10</v>
      </c>
      <c r="L5024" s="2">
        <v>4064</v>
      </c>
      <c r="M5024" t="s">
        <v>11298</v>
      </c>
      <c r="N5024" t="s">
        <v>13032</v>
      </c>
      <c r="O5024" t="s">
        <v>10871</v>
      </c>
      <c r="P5024" t="s">
        <v>10875</v>
      </c>
    </row>
    <row r="5025" spans="1:16" x14ac:dyDescent="0.3">
      <c r="A5025" t="s">
        <v>5134</v>
      </c>
      <c r="B5025" s="2" t="str">
        <f t="shared" si="236"/>
        <v>5511</v>
      </c>
      <c r="C5025" s="2">
        <f t="shared" si="234"/>
        <v>5511</v>
      </c>
      <c r="D5025" t="str">
        <f>VLOOKUP(C5025,'Cost Centre'!A:B,2,)</f>
        <v>Social Services</v>
      </c>
      <c r="E5025" t="str">
        <f t="shared" si="235"/>
        <v>2</v>
      </c>
      <c r="F5025" t="s">
        <v>51</v>
      </c>
      <c r="G5025" s="2">
        <v>0</v>
      </c>
      <c r="H5025" s="2">
        <v>40940</v>
      </c>
      <c r="I5025" s="2">
        <v>0</v>
      </c>
      <c r="J5025" s="105">
        <f>SUMIF([1]MMM!$A:$A,A5025,[1]MMM!$F:$F)</f>
        <v>42140</v>
      </c>
      <c r="K5025" s="2" t="s">
        <v>10</v>
      </c>
      <c r="L5025" s="2">
        <v>42675</v>
      </c>
      <c r="M5025" t="s">
        <v>11298</v>
      </c>
      <c r="N5025" t="s">
        <v>13032</v>
      </c>
      <c r="O5025" t="s">
        <v>10871</v>
      </c>
      <c r="P5025" t="s">
        <v>10875</v>
      </c>
    </row>
    <row r="5026" spans="1:16" x14ac:dyDescent="0.3">
      <c r="A5026" t="s">
        <v>5135</v>
      </c>
      <c r="B5026" s="2" t="str">
        <f t="shared" si="236"/>
        <v>5511</v>
      </c>
      <c r="C5026" s="2">
        <f t="shared" si="234"/>
        <v>5511</v>
      </c>
      <c r="D5026" t="str">
        <f>VLOOKUP(C5026,'Cost Centre'!A:B,2,)</f>
        <v>Social Services</v>
      </c>
      <c r="E5026" t="str">
        <f t="shared" si="235"/>
        <v>2</v>
      </c>
      <c r="F5026" t="s">
        <v>52</v>
      </c>
      <c r="G5026" s="2">
        <v>0</v>
      </c>
      <c r="H5026" s="2">
        <v>291566.3</v>
      </c>
      <c r="I5026" s="2">
        <v>0</v>
      </c>
      <c r="J5026" s="105">
        <f>SUMIF([1]MMM!$A:$A,A5026,[1]MMM!$F:$F)</f>
        <v>291566.3</v>
      </c>
      <c r="K5026" s="2" t="s">
        <v>10</v>
      </c>
      <c r="L5026" s="2">
        <v>291594</v>
      </c>
      <c r="M5026" t="s">
        <v>11298</v>
      </c>
      <c r="N5026" t="s">
        <v>13032</v>
      </c>
      <c r="O5026" t="s">
        <v>10871</v>
      </c>
      <c r="P5026" t="s">
        <v>10875</v>
      </c>
    </row>
    <row r="5027" spans="1:16" x14ac:dyDescent="0.3">
      <c r="A5027" t="s">
        <v>5136</v>
      </c>
      <c r="B5027" s="2" t="str">
        <f t="shared" si="236"/>
        <v>5511</v>
      </c>
      <c r="C5027" s="2">
        <f t="shared" si="234"/>
        <v>5511</v>
      </c>
      <c r="D5027" t="str">
        <f>VLOOKUP(C5027,'Cost Centre'!A:B,2,)</f>
        <v>Social Services</v>
      </c>
      <c r="E5027" t="str">
        <f t="shared" si="235"/>
        <v>2</v>
      </c>
      <c r="F5027" t="s">
        <v>55</v>
      </c>
      <c r="G5027" s="2">
        <v>0</v>
      </c>
      <c r="H5027" s="2">
        <v>3682323.66</v>
      </c>
      <c r="I5027" s="2">
        <v>0</v>
      </c>
      <c r="J5027" s="105">
        <f>SUMIF([1]MMM!$A:$A,A5027,[1]MMM!$F:$F)</f>
        <v>3687045.81</v>
      </c>
      <c r="K5027" s="2" t="s">
        <v>10</v>
      </c>
      <c r="L5027" s="2">
        <v>3717174</v>
      </c>
      <c r="M5027" t="s">
        <v>11298</v>
      </c>
      <c r="N5027" t="s">
        <v>13032</v>
      </c>
      <c r="O5027" t="s">
        <v>10871</v>
      </c>
      <c r="P5027" t="s">
        <v>10875</v>
      </c>
    </row>
    <row r="5028" spans="1:16" x14ac:dyDescent="0.3">
      <c r="A5028" t="s">
        <v>5137</v>
      </c>
      <c r="B5028" s="2" t="str">
        <f t="shared" si="236"/>
        <v>5511</v>
      </c>
      <c r="C5028" s="2">
        <f t="shared" si="234"/>
        <v>5511</v>
      </c>
      <c r="D5028" t="str">
        <f>VLOOKUP(C5028,'Cost Centre'!A:B,2,)</f>
        <v>Social Services</v>
      </c>
      <c r="E5028" t="str">
        <f t="shared" si="235"/>
        <v>2</v>
      </c>
      <c r="F5028" t="s">
        <v>56</v>
      </c>
      <c r="G5028" s="2">
        <v>0</v>
      </c>
      <c r="H5028" s="2">
        <v>49047.97</v>
      </c>
      <c r="I5028" s="2">
        <v>0</v>
      </c>
      <c r="J5028" s="105">
        <f>SUMIF([1]MMM!$A:$A,A5028,[1]MMM!$F:$F)</f>
        <v>82380.05</v>
      </c>
      <c r="K5028" s="2" t="s">
        <v>10</v>
      </c>
      <c r="L5028" s="2">
        <v>47941</v>
      </c>
      <c r="M5028" t="s">
        <v>11298</v>
      </c>
      <c r="N5028" t="s">
        <v>13032</v>
      </c>
      <c r="O5028" t="s">
        <v>10871</v>
      </c>
      <c r="P5028" t="s">
        <v>10875</v>
      </c>
    </row>
    <row r="5029" spans="1:16" x14ac:dyDescent="0.3">
      <c r="A5029" t="s">
        <v>5138</v>
      </c>
      <c r="B5029" s="2" t="str">
        <f t="shared" si="236"/>
        <v>5511</v>
      </c>
      <c r="C5029" s="2">
        <f t="shared" si="234"/>
        <v>5511</v>
      </c>
      <c r="D5029" t="str">
        <f>VLOOKUP(C5029,'Cost Centre'!A:B,2,)</f>
        <v>Social Services</v>
      </c>
      <c r="E5029" t="str">
        <f t="shared" si="235"/>
        <v>2</v>
      </c>
      <c r="F5029" t="s">
        <v>57</v>
      </c>
      <c r="G5029" s="2">
        <v>0</v>
      </c>
      <c r="H5029" s="2">
        <v>8978432.1400000006</v>
      </c>
      <c r="I5029" s="2">
        <v>0</v>
      </c>
      <c r="J5029" s="105">
        <f>SUMIF([1]MMM!$A:$A,A5029,[1]MMM!$F:$F)</f>
        <v>9758488.5700000003</v>
      </c>
      <c r="K5029" s="2" t="s">
        <v>10</v>
      </c>
      <c r="L5029" s="2">
        <v>9693266</v>
      </c>
      <c r="M5029" t="s">
        <v>11298</v>
      </c>
      <c r="N5029" t="s">
        <v>13032</v>
      </c>
      <c r="O5029" t="s">
        <v>10871</v>
      </c>
      <c r="P5029" t="s">
        <v>10875</v>
      </c>
    </row>
    <row r="5030" spans="1:16" x14ac:dyDescent="0.3">
      <c r="A5030" t="s">
        <v>5139</v>
      </c>
      <c r="B5030" s="2" t="str">
        <f t="shared" si="236"/>
        <v>5511</v>
      </c>
      <c r="C5030" s="2">
        <f t="shared" si="234"/>
        <v>5511</v>
      </c>
      <c r="D5030" t="str">
        <f>VLOOKUP(C5030,'Cost Centre'!A:B,2,)</f>
        <v>Social Services</v>
      </c>
      <c r="E5030" t="str">
        <f t="shared" si="235"/>
        <v>2</v>
      </c>
      <c r="F5030" t="s">
        <v>58</v>
      </c>
      <c r="G5030" s="2">
        <v>0</v>
      </c>
      <c r="H5030" s="2">
        <v>1525543.56</v>
      </c>
      <c r="I5030" s="2">
        <v>0</v>
      </c>
      <c r="J5030" s="105">
        <f>SUMIF([1]MMM!$A:$A,A5030,[1]MMM!$F:$F)</f>
        <v>1525543.56</v>
      </c>
      <c r="K5030" s="2" t="s">
        <v>10</v>
      </c>
      <c r="L5030" s="2">
        <v>1516838</v>
      </c>
      <c r="M5030" t="s">
        <v>11298</v>
      </c>
      <c r="N5030" t="s">
        <v>13032</v>
      </c>
      <c r="O5030" t="s">
        <v>10871</v>
      </c>
      <c r="P5030" t="s">
        <v>10875</v>
      </c>
    </row>
    <row r="5031" spans="1:16" x14ac:dyDescent="0.3">
      <c r="A5031" t="s">
        <v>5140</v>
      </c>
      <c r="B5031" s="2" t="str">
        <f t="shared" si="236"/>
        <v>5511</v>
      </c>
      <c r="C5031" s="2">
        <f t="shared" si="234"/>
        <v>5511</v>
      </c>
      <c r="D5031" t="str">
        <f>VLOOKUP(C5031,'Cost Centre'!A:B,2,)</f>
        <v>Social Services</v>
      </c>
      <c r="E5031" t="str">
        <f t="shared" si="235"/>
        <v>2</v>
      </c>
      <c r="F5031" t="s">
        <v>59</v>
      </c>
      <c r="G5031" s="2">
        <v>0</v>
      </c>
      <c r="H5031" s="2">
        <v>765496.71</v>
      </c>
      <c r="I5031" s="2">
        <v>0</v>
      </c>
      <c r="J5031" s="105">
        <f>SUMIF([1]MMM!$A:$A,A5031,[1]MMM!$F:$F)</f>
        <v>830239.79</v>
      </c>
      <c r="K5031" s="2" t="s">
        <v>10</v>
      </c>
      <c r="L5031" s="2">
        <v>817497</v>
      </c>
      <c r="M5031" t="s">
        <v>11298</v>
      </c>
      <c r="N5031" t="s">
        <v>13032</v>
      </c>
      <c r="O5031" t="s">
        <v>10871</v>
      </c>
      <c r="P5031" t="s">
        <v>10875</v>
      </c>
    </row>
    <row r="5032" spans="1:16" x14ac:dyDescent="0.3">
      <c r="A5032" t="s">
        <v>5141</v>
      </c>
      <c r="B5032" s="2" t="str">
        <f t="shared" si="236"/>
        <v>5511</v>
      </c>
      <c r="C5032" s="2">
        <f t="shared" si="234"/>
        <v>5511</v>
      </c>
      <c r="D5032" t="str">
        <f>VLOOKUP(C5032,'Cost Centre'!A:B,2,)</f>
        <v>Social Services</v>
      </c>
      <c r="E5032" t="str">
        <f t="shared" si="235"/>
        <v>2</v>
      </c>
      <c r="F5032" t="s">
        <v>60</v>
      </c>
      <c r="G5032" s="2">
        <v>0</v>
      </c>
      <c r="H5032" s="2">
        <v>177456.01</v>
      </c>
      <c r="I5032" s="2">
        <v>0</v>
      </c>
      <c r="J5032" s="105">
        <f>SUMIF([1]MMM!$A:$A,A5032,[1]MMM!$F:$F)</f>
        <v>177976.58</v>
      </c>
      <c r="K5032" s="2" t="s">
        <v>10</v>
      </c>
      <c r="L5032" s="2">
        <v>218592</v>
      </c>
      <c r="M5032" t="s">
        <v>11298</v>
      </c>
      <c r="N5032" t="s">
        <v>13032</v>
      </c>
      <c r="O5032" t="s">
        <v>10871</v>
      </c>
      <c r="P5032" t="s">
        <v>10875</v>
      </c>
    </row>
    <row r="5033" spans="1:16" x14ac:dyDescent="0.3">
      <c r="A5033" t="s">
        <v>5142</v>
      </c>
      <c r="B5033" s="2" t="str">
        <f t="shared" si="236"/>
        <v>5511</v>
      </c>
      <c r="C5033" s="2">
        <f t="shared" si="234"/>
        <v>5511</v>
      </c>
      <c r="D5033" t="str">
        <f>VLOOKUP(C5033,'Cost Centre'!A:B,2,)</f>
        <v>Social Services</v>
      </c>
      <c r="E5033" t="str">
        <f t="shared" si="235"/>
        <v>2</v>
      </c>
      <c r="F5033" t="s">
        <v>61</v>
      </c>
      <c r="G5033" s="2">
        <v>0</v>
      </c>
      <c r="H5033" s="2">
        <v>2556175.85</v>
      </c>
      <c r="I5033" s="2">
        <v>0</v>
      </c>
      <c r="J5033" s="105">
        <f>SUMIF([1]MMM!$A:$A,A5033,[1]MMM!$F:$F)</f>
        <v>2556175.85</v>
      </c>
      <c r="K5033" s="2" t="s">
        <v>10</v>
      </c>
      <c r="L5033" s="2">
        <v>2591539</v>
      </c>
      <c r="M5033" t="s">
        <v>11298</v>
      </c>
      <c r="N5033" t="s">
        <v>13032</v>
      </c>
      <c r="O5033" t="s">
        <v>10871</v>
      </c>
      <c r="P5033" t="s">
        <v>10875</v>
      </c>
    </row>
    <row r="5034" spans="1:16" x14ac:dyDescent="0.3">
      <c r="A5034" t="s">
        <v>5143</v>
      </c>
      <c r="B5034" s="2" t="str">
        <f t="shared" si="236"/>
        <v>5511</v>
      </c>
      <c r="C5034" s="2">
        <f t="shared" si="234"/>
        <v>5511</v>
      </c>
      <c r="D5034" t="str">
        <f>VLOOKUP(C5034,'Cost Centre'!A:B,2,)</f>
        <v>Social Services</v>
      </c>
      <c r="E5034" t="str">
        <f t="shared" si="235"/>
        <v>2</v>
      </c>
      <c r="F5034" t="s">
        <v>62</v>
      </c>
      <c r="G5034" s="2">
        <v>0</v>
      </c>
      <c r="H5034" s="2">
        <v>332690.58</v>
      </c>
      <c r="I5034" s="2">
        <v>0</v>
      </c>
      <c r="J5034" s="105">
        <f>SUMIF([1]MMM!$A:$A,A5034,[1]MMM!$F:$F)</f>
        <v>332690.58</v>
      </c>
      <c r="K5034" s="2" t="s">
        <v>10</v>
      </c>
      <c r="L5034" s="2">
        <v>256413</v>
      </c>
      <c r="M5034" t="s">
        <v>11298</v>
      </c>
      <c r="N5034" t="s">
        <v>13032</v>
      </c>
      <c r="O5034" t="s">
        <v>10871</v>
      </c>
      <c r="P5034" t="s">
        <v>10875</v>
      </c>
    </row>
    <row r="5035" spans="1:16" x14ac:dyDescent="0.3">
      <c r="A5035" t="s">
        <v>5144</v>
      </c>
      <c r="B5035" s="2" t="str">
        <f t="shared" si="236"/>
        <v>5511</v>
      </c>
      <c r="C5035" s="2">
        <f t="shared" si="234"/>
        <v>5511</v>
      </c>
      <c r="D5035" t="str">
        <f>VLOOKUP(C5035,'Cost Centre'!A:B,2,)</f>
        <v>Social Services</v>
      </c>
      <c r="E5035" t="str">
        <f t="shared" si="235"/>
        <v>2</v>
      </c>
      <c r="F5035" t="s">
        <v>67</v>
      </c>
      <c r="G5035" s="2">
        <v>0</v>
      </c>
      <c r="H5035" s="2">
        <v>12267.51</v>
      </c>
      <c r="I5035" s="2">
        <v>0</v>
      </c>
      <c r="J5035" s="105">
        <f>SUMIF([1]MMM!$A:$A,A5035,[1]MMM!$F:$F)</f>
        <v>12267.51</v>
      </c>
      <c r="K5035" s="2" t="s">
        <v>10</v>
      </c>
      <c r="L5035" s="2">
        <v>12339</v>
      </c>
      <c r="M5035" t="s">
        <v>11298</v>
      </c>
      <c r="N5035" t="s">
        <v>13032</v>
      </c>
      <c r="O5035" t="s">
        <v>10871</v>
      </c>
      <c r="P5035" t="s">
        <v>10876</v>
      </c>
    </row>
    <row r="5036" spans="1:16" x14ac:dyDescent="0.3">
      <c r="A5036" t="s">
        <v>5145</v>
      </c>
      <c r="B5036" s="2" t="str">
        <f t="shared" si="236"/>
        <v>5511</v>
      </c>
      <c r="C5036" s="2">
        <f t="shared" si="234"/>
        <v>5511</v>
      </c>
      <c r="D5036" t="str">
        <f>VLOOKUP(C5036,'Cost Centre'!A:B,2,)</f>
        <v>Social Services</v>
      </c>
      <c r="E5036" t="str">
        <f t="shared" si="235"/>
        <v>2</v>
      </c>
      <c r="F5036" t="s">
        <v>68</v>
      </c>
      <c r="G5036" s="2">
        <v>0</v>
      </c>
      <c r="H5036" s="2">
        <v>255392.19</v>
      </c>
      <c r="I5036" s="2">
        <v>0</v>
      </c>
      <c r="J5036" s="105">
        <f>SUMIF([1]MMM!$A:$A,A5036,[1]MMM!$F:$F)</f>
        <v>276616.43</v>
      </c>
      <c r="K5036" s="2" t="s">
        <v>10</v>
      </c>
      <c r="L5036" s="2">
        <v>274942</v>
      </c>
      <c r="M5036" t="s">
        <v>11298</v>
      </c>
      <c r="N5036" t="s">
        <v>13032</v>
      </c>
      <c r="O5036" t="s">
        <v>10871</v>
      </c>
      <c r="P5036" t="s">
        <v>10876</v>
      </c>
    </row>
    <row r="5037" spans="1:16" x14ac:dyDescent="0.3">
      <c r="A5037" t="s">
        <v>5146</v>
      </c>
      <c r="B5037" s="2" t="str">
        <f t="shared" si="236"/>
        <v>5511</v>
      </c>
      <c r="C5037" s="2">
        <f t="shared" si="234"/>
        <v>5511</v>
      </c>
      <c r="D5037" t="str">
        <f>VLOOKUP(C5037,'Cost Centre'!A:B,2,)</f>
        <v>Social Services</v>
      </c>
      <c r="E5037" t="str">
        <f t="shared" si="235"/>
        <v>2</v>
      </c>
      <c r="F5037" t="s">
        <v>10877</v>
      </c>
      <c r="G5037" s="2">
        <v>0</v>
      </c>
      <c r="H5037" s="2">
        <v>3295565.64</v>
      </c>
      <c r="I5037" s="2">
        <v>0</v>
      </c>
      <c r="J5037" s="105">
        <f>SUMIF([1]MMM!$A:$A,A5037,[1]MMM!$F:$F)</f>
        <v>3291988.44</v>
      </c>
      <c r="K5037" s="2" t="s">
        <v>10</v>
      </c>
      <c r="L5037" s="2">
        <v>3224364</v>
      </c>
      <c r="M5037" t="s">
        <v>11298</v>
      </c>
      <c r="N5037" t="s">
        <v>13032</v>
      </c>
      <c r="O5037" t="s">
        <v>10871</v>
      </c>
      <c r="P5037" t="s">
        <v>10876</v>
      </c>
    </row>
    <row r="5038" spans="1:16" x14ac:dyDescent="0.3">
      <c r="A5038" t="s">
        <v>5147</v>
      </c>
      <c r="B5038" s="2" t="str">
        <f t="shared" si="236"/>
        <v>5511</v>
      </c>
      <c r="C5038" s="2">
        <f t="shared" si="234"/>
        <v>5511</v>
      </c>
      <c r="D5038" t="str">
        <f>VLOOKUP(C5038,'Cost Centre'!A:B,2,)</f>
        <v>Social Services</v>
      </c>
      <c r="E5038" t="str">
        <f t="shared" si="235"/>
        <v>2</v>
      </c>
      <c r="F5038" t="s">
        <v>69</v>
      </c>
      <c r="G5038" s="2">
        <v>0</v>
      </c>
      <c r="H5038" s="2">
        <v>5589202.25</v>
      </c>
      <c r="I5038" s="2">
        <v>0</v>
      </c>
      <c r="J5038" s="105">
        <f>SUMIF([1]MMM!$A:$A,A5038,[1]MMM!$F:$F)</f>
        <v>5594309.7400000002</v>
      </c>
      <c r="K5038" s="2" t="s">
        <v>10</v>
      </c>
      <c r="L5038" s="2">
        <v>5592194</v>
      </c>
      <c r="M5038" t="s">
        <v>11298</v>
      </c>
      <c r="N5038" t="s">
        <v>13032</v>
      </c>
      <c r="O5038" t="s">
        <v>10871</v>
      </c>
      <c r="P5038" t="s">
        <v>10876</v>
      </c>
    </row>
    <row r="5039" spans="1:16" x14ac:dyDescent="0.3">
      <c r="A5039" t="s">
        <v>5148</v>
      </c>
      <c r="B5039" s="2" t="str">
        <f t="shared" si="236"/>
        <v>5511</v>
      </c>
      <c r="C5039" s="2">
        <f t="shared" si="234"/>
        <v>5511</v>
      </c>
      <c r="D5039" t="str">
        <f>VLOOKUP(C5039,'Cost Centre'!A:B,2,)</f>
        <v>Social Services</v>
      </c>
      <c r="E5039" t="str">
        <f t="shared" si="235"/>
        <v>2</v>
      </c>
      <c r="F5039" t="s">
        <v>70</v>
      </c>
      <c r="G5039" s="2">
        <v>0</v>
      </c>
      <c r="H5039" s="2">
        <v>237429.21</v>
      </c>
      <c r="I5039" s="2">
        <v>0</v>
      </c>
      <c r="J5039" s="105">
        <f>SUMIF([1]MMM!$A:$A,A5039,[1]MMM!$F:$F)</f>
        <v>237412.15</v>
      </c>
      <c r="K5039" s="2" t="s">
        <v>10</v>
      </c>
      <c r="L5039" s="2">
        <v>242123</v>
      </c>
      <c r="M5039" t="s">
        <v>11298</v>
      </c>
      <c r="N5039" t="s">
        <v>13032</v>
      </c>
      <c r="O5039" t="s">
        <v>10871</v>
      </c>
      <c r="P5039" t="s">
        <v>10876</v>
      </c>
    </row>
    <row r="5040" spans="1:16" x14ac:dyDescent="0.3">
      <c r="A5040" t="s">
        <v>5149</v>
      </c>
      <c r="B5040" s="2" t="str">
        <f t="shared" si="236"/>
        <v>5511</v>
      </c>
      <c r="C5040" s="2">
        <f t="shared" si="234"/>
        <v>5511</v>
      </c>
      <c r="D5040" t="str">
        <f>VLOOKUP(C5040,'Cost Centre'!A:B,2,)</f>
        <v>Social Services</v>
      </c>
      <c r="E5040" t="str">
        <f t="shared" si="235"/>
        <v>2</v>
      </c>
      <c r="F5040" t="s">
        <v>353</v>
      </c>
      <c r="G5040" s="2">
        <v>0</v>
      </c>
      <c r="H5040" s="2">
        <v>0</v>
      </c>
      <c r="I5040" s="2">
        <v>0</v>
      </c>
      <c r="J5040" s="105">
        <f>SUMIF([1]MMM!$A:$A,A5040,[1]MMM!$F:$F)</f>
        <v>0</v>
      </c>
      <c r="K5040" s="2" t="s">
        <v>10</v>
      </c>
      <c r="L5040" s="2">
        <v>0</v>
      </c>
      <c r="M5040" t="s">
        <v>11298</v>
      </c>
      <c r="N5040" t="s">
        <v>13032</v>
      </c>
      <c r="O5040" t="s">
        <v>10871</v>
      </c>
      <c r="P5040" t="s">
        <v>10878</v>
      </c>
    </row>
    <row r="5041" spans="1:16" x14ac:dyDescent="0.3">
      <c r="A5041" t="s">
        <v>5150</v>
      </c>
      <c r="B5041" s="2" t="str">
        <f t="shared" si="236"/>
        <v>5511</v>
      </c>
      <c r="C5041" s="2">
        <f t="shared" si="234"/>
        <v>5511</v>
      </c>
      <c r="D5041" t="str">
        <f>VLOOKUP(C5041,'Cost Centre'!A:B,2,)</f>
        <v>Social Services</v>
      </c>
      <c r="E5041" t="str">
        <f t="shared" si="235"/>
        <v>2</v>
      </c>
      <c r="F5041" t="s">
        <v>353</v>
      </c>
      <c r="G5041" s="2">
        <v>0</v>
      </c>
      <c r="H5041" s="2">
        <v>387328.16</v>
      </c>
      <c r="I5041" s="2">
        <v>0</v>
      </c>
      <c r="J5041" s="105">
        <f>SUMIF([1]MMM!$A:$A,A5041,[1]MMM!$F:$F)</f>
        <v>387328.16</v>
      </c>
      <c r="K5041" s="2" t="s">
        <v>10</v>
      </c>
      <c r="L5041" s="2">
        <v>184633</v>
      </c>
      <c r="M5041" t="s">
        <v>11298</v>
      </c>
      <c r="N5041" t="s">
        <v>13032</v>
      </c>
      <c r="O5041" t="s">
        <v>10871</v>
      </c>
      <c r="P5041" t="s">
        <v>10878</v>
      </c>
    </row>
    <row r="5042" spans="1:16" x14ac:dyDescent="0.3">
      <c r="A5042" t="s">
        <v>5151</v>
      </c>
      <c r="B5042" s="2" t="str">
        <f t="shared" si="236"/>
        <v>5511</v>
      </c>
      <c r="C5042" s="2">
        <f t="shared" si="234"/>
        <v>5511</v>
      </c>
      <c r="D5042" t="str">
        <f>VLOOKUP(C5042,'Cost Centre'!A:B,2,)</f>
        <v>Social Services</v>
      </c>
      <c r="E5042" t="str">
        <f t="shared" si="235"/>
        <v>2</v>
      </c>
      <c r="F5042" t="s">
        <v>354</v>
      </c>
      <c r="G5042" s="2">
        <v>0</v>
      </c>
      <c r="H5042" s="2">
        <v>0</v>
      </c>
      <c r="I5042" s="2">
        <v>0</v>
      </c>
      <c r="J5042" s="105">
        <f>SUMIF([1]MMM!$A:$A,A5042,[1]MMM!$F:$F)</f>
        <v>0</v>
      </c>
      <c r="K5042" s="2" t="s">
        <v>10</v>
      </c>
      <c r="L5042" s="2">
        <v>0</v>
      </c>
      <c r="M5042" t="s">
        <v>11298</v>
      </c>
      <c r="N5042" t="s">
        <v>13032</v>
      </c>
      <c r="O5042" t="s">
        <v>10871</v>
      </c>
      <c r="P5042" t="s">
        <v>10879</v>
      </c>
    </row>
    <row r="5043" spans="1:16" x14ac:dyDescent="0.3">
      <c r="A5043" t="s">
        <v>5152</v>
      </c>
      <c r="B5043" s="2" t="str">
        <f t="shared" si="236"/>
        <v>5511</v>
      </c>
      <c r="C5043" s="2">
        <f t="shared" si="234"/>
        <v>5511</v>
      </c>
      <c r="D5043" t="str">
        <f>VLOOKUP(C5043,'Cost Centre'!A:B,2,)</f>
        <v>Social Services</v>
      </c>
      <c r="E5043" t="str">
        <f t="shared" si="235"/>
        <v>2</v>
      </c>
      <c r="F5043" t="s">
        <v>227</v>
      </c>
      <c r="G5043" s="2">
        <v>0</v>
      </c>
      <c r="H5043" s="2">
        <v>2121336.1800000002</v>
      </c>
      <c r="I5043" s="2">
        <v>0</v>
      </c>
      <c r="J5043" s="105">
        <f>SUMIF([1]MMM!$A:$A,A5043,[1]MMM!$F:$F)</f>
        <v>2121336.1800000002</v>
      </c>
      <c r="K5043" s="2" t="s">
        <v>10</v>
      </c>
      <c r="L5043" s="2">
        <v>4988793</v>
      </c>
      <c r="M5043" t="s">
        <v>11298</v>
      </c>
      <c r="N5043" t="s">
        <v>13032</v>
      </c>
      <c r="O5043" t="s">
        <v>10871</v>
      </c>
      <c r="P5043" t="s">
        <v>10879</v>
      </c>
    </row>
    <row r="5044" spans="1:16" x14ac:dyDescent="0.3">
      <c r="A5044" t="s">
        <v>5153</v>
      </c>
      <c r="B5044" s="2" t="str">
        <f t="shared" si="236"/>
        <v>5511</v>
      </c>
      <c r="C5044" s="2">
        <f t="shared" si="234"/>
        <v>5511</v>
      </c>
      <c r="D5044" t="str">
        <f>VLOOKUP(C5044,'Cost Centre'!A:B,2,)</f>
        <v>Social Services</v>
      </c>
      <c r="E5044" t="str">
        <f t="shared" si="235"/>
        <v>2</v>
      </c>
      <c r="F5044" t="s">
        <v>227</v>
      </c>
      <c r="G5044" s="2">
        <v>0</v>
      </c>
      <c r="H5044" s="2">
        <v>0</v>
      </c>
      <c r="I5044" s="2">
        <v>0</v>
      </c>
      <c r="J5044" s="105">
        <f>SUMIF([1]MMM!$A:$A,A5044,[1]MMM!$F:$F)</f>
        <v>0</v>
      </c>
      <c r="K5044" s="2" t="s">
        <v>10</v>
      </c>
      <c r="L5044" s="2">
        <v>0</v>
      </c>
      <c r="M5044" t="s">
        <v>11298</v>
      </c>
      <c r="N5044" t="s">
        <v>13032</v>
      </c>
      <c r="O5044" t="s">
        <v>10871</v>
      </c>
      <c r="P5044" t="s">
        <v>10879</v>
      </c>
    </row>
    <row r="5045" spans="1:16" x14ac:dyDescent="0.3">
      <c r="A5045" t="s">
        <v>5154</v>
      </c>
      <c r="B5045" s="2" t="str">
        <f t="shared" si="236"/>
        <v>5511</v>
      </c>
      <c r="C5045" s="2">
        <f t="shared" si="234"/>
        <v>5511</v>
      </c>
      <c r="D5045" t="str">
        <f>VLOOKUP(C5045,'Cost Centre'!A:B,2,)</f>
        <v>Social Services</v>
      </c>
      <c r="E5045" t="str">
        <f t="shared" si="235"/>
        <v>2</v>
      </c>
      <c r="F5045" t="s">
        <v>355</v>
      </c>
      <c r="G5045" s="2">
        <v>0</v>
      </c>
      <c r="H5045" s="2">
        <v>78050.25</v>
      </c>
      <c r="I5045" s="2">
        <v>0</v>
      </c>
      <c r="J5045" s="105">
        <f>SUMIF([1]MMM!$A:$A,A5045,[1]MMM!$F:$F)</f>
        <v>78050.25</v>
      </c>
      <c r="K5045" s="2" t="s">
        <v>10</v>
      </c>
      <c r="L5045" s="2">
        <v>50081</v>
      </c>
      <c r="M5045" t="s">
        <v>11298</v>
      </c>
      <c r="N5045" t="s">
        <v>13032</v>
      </c>
      <c r="O5045" t="s">
        <v>10871</v>
      </c>
      <c r="P5045" t="s">
        <v>10881</v>
      </c>
    </row>
    <row r="5046" spans="1:16" x14ac:dyDescent="0.3">
      <c r="A5046" t="s">
        <v>5155</v>
      </c>
      <c r="B5046" s="2" t="str">
        <f t="shared" si="236"/>
        <v>5511</v>
      </c>
      <c r="C5046" s="2">
        <f t="shared" si="234"/>
        <v>5511</v>
      </c>
      <c r="D5046" t="str">
        <f>VLOOKUP(C5046,'Cost Centre'!A:B,2,)</f>
        <v>Social Services</v>
      </c>
      <c r="E5046" t="str">
        <f t="shared" si="235"/>
        <v>2</v>
      </c>
      <c r="F5046" t="s">
        <v>83</v>
      </c>
      <c r="G5046" s="2">
        <v>0</v>
      </c>
      <c r="H5046" s="2">
        <v>0</v>
      </c>
      <c r="I5046" s="2">
        <v>0</v>
      </c>
      <c r="J5046" s="105">
        <f>SUMIF([1]MMM!$A:$A,A5046,[1]MMM!$F:$F)</f>
        <v>0</v>
      </c>
      <c r="K5046" s="2" t="s">
        <v>10</v>
      </c>
      <c r="L5046" s="2">
        <v>0</v>
      </c>
      <c r="M5046" t="s">
        <v>11298</v>
      </c>
      <c r="N5046" t="s">
        <v>13032</v>
      </c>
      <c r="O5046" t="s">
        <v>10871</v>
      </c>
      <c r="P5046" t="s">
        <v>10881</v>
      </c>
    </row>
    <row r="5047" spans="1:16" x14ac:dyDescent="0.3">
      <c r="A5047" t="s">
        <v>5156</v>
      </c>
      <c r="B5047" s="2" t="str">
        <f t="shared" si="236"/>
        <v>5511</v>
      </c>
      <c r="C5047" s="2">
        <f t="shared" si="234"/>
        <v>5511</v>
      </c>
      <c r="D5047" t="str">
        <f>VLOOKUP(C5047,'Cost Centre'!A:B,2,)</f>
        <v>Social Services</v>
      </c>
      <c r="E5047" t="str">
        <f t="shared" si="235"/>
        <v>2</v>
      </c>
      <c r="F5047" t="s">
        <v>230</v>
      </c>
      <c r="G5047" s="2">
        <v>0</v>
      </c>
      <c r="H5047" s="2">
        <v>0</v>
      </c>
      <c r="I5047" s="2">
        <v>0</v>
      </c>
      <c r="J5047" s="105">
        <f>SUMIF([1]MMM!$A:$A,A5047,[1]MMM!$F:$F)</f>
        <v>0</v>
      </c>
      <c r="K5047" s="2" t="s">
        <v>10</v>
      </c>
      <c r="L5047" s="2">
        <v>0</v>
      </c>
      <c r="M5047" t="s">
        <v>11298</v>
      </c>
      <c r="N5047" t="s">
        <v>13032</v>
      </c>
      <c r="O5047" t="s">
        <v>10871</v>
      </c>
      <c r="P5047" t="s">
        <v>10881</v>
      </c>
    </row>
    <row r="5048" spans="1:16" x14ac:dyDescent="0.3">
      <c r="A5048" t="s">
        <v>5157</v>
      </c>
      <c r="B5048" s="2" t="str">
        <f t="shared" si="236"/>
        <v>5511</v>
      </c>
      <c r="C5048" s="2">
        <f t="shared" si="234"/>
        <v>5511</v>
      </c>
      <c r="D5048" t="str">
        <f>VLOOKUP(C5048,'Cost Centre'!A:B,2,)</f>
        <v>Social Services</v>
      </c>
      <c r="E5048" t="str">
        <f t="shared" si="235"/>
        <v>2</v>
      </c>
      <c r="F5048" t="s">
        <v>88</v>
      </c>
      <c r="G5048" s="2">
        <v>0</v>
      </c>
      <c r="H5048" s="2">
        <v>54489.01</v>
      </c>
      <c r="I5048" s="2">
        <v>0</v>
      </c>
      <c r="J5048" s="105">
        <f>SUMIF([1]MMM!$A:$A,A5048,[1]MMM!$F:$F)</f>
        <v>54489.01</v>
      </c>
      <c r="K5048" s="2" t="s">
        <v>10</v>
      </c>
      <c r="L5048" s="2">
        <v>54592</v>
      </c>
      <c r="M5048" t="s">
        <v>11298</v>
      </c>
      <c r="N5048" t="s">
        <v>13032</v>
      </c>
      <c r="O5048" t="s">
        <v>10871</v>
      </c>
      <c r="P5048" t="s">
        <v>10881</v>
      </c>
    </row>
    <row r="5049" spans="1:16" x14ac:dyDescent="0.3">
      <c r="A5049" t="s">
        <v>5158</v>
      </c>
      <c r="B5049" s="2" t="str">
        <f t="shared" si="236"/>
        <v>5511</v>
      </c>
      <c r="C5049" s="2">
        <f t="shared" si="234"/>
        <v>5511</v>
      </c>
      <c r="D5049" t="str">
        <f>VLOOKUP(C5049,'Cost Centre'!A:B,2,)</f>
        <v>Social Services</v>
      </c>
      <c r="E5049" t="str">
        <f t="shared" si="235"/>
        <v>2</v>
      </c>
      <c r="F5049" t="s">
        <v>90</v>
      </c>
      <c r="G5049" s="2">
        <v>0</v>
      </c>
      <c r="H5049" s="2">
        <v>36808.32</v>
      </c>
      <c r="I5049" s="2">
        <v>0</v>
      </c>
      <c r="J5049" s="105">
        <f>SUMIF([1]MMM!$A:$A,A5049,[1]MMM!$F:$F)</f>
        <v>36808.32</v>
      </c>
      <c r="K5049" s="2" t="s">
        <v>10</v>
      </c>
      <c r="L5049" s="2">
        <v>37319</v>
      </c>
      <c r="M5049" t="s">
        <v>11298</v>
      </c>
      <c r="N5049" t="s">
        <v>13032</v>
      </c>
      <c r="O5049" t="s">
        <v>10871</v>
      </c>
      <c r="P5049" t="s">
        <v>10881</v>
      </c>
    </row>
    <row r="5050" spans="1:16" x14ac:dyDescent="0.3">
      <c r="A5050" t="s">
        <v>5159</v>
      </c>
      <c r="B5050" s="2" t="str">
        <f t="shared" si="236"/>
        <v>5511</v>
      </c>
      <c r="C5050" s="2">
        <f t="shared" si="234"/>
        <v>5511</v>
      </c>
      <c r="D5050" t="str">
        <f>VLOOKUP(C5050,'Cost Centre'!A:B,2,)</f>
        <v>Social Services</v>
      </c>
      <c r="E5050" t="str">
        <f t="shared" si="235"/>
        <v>2</v>
      </c>
      <c r="F5050" t="s">
        <v>90</v>
      </c>
      <c r="G5050" s="2">
        <v>0</v>
      </c>
      <c r="H5050" s="2">
        <v>0</v>
      </c>
      <c r="I5050" s="2">
        <v>0</v>
      </c>
      <c r="J5050" s="105">
        <f>SUMIF([1]MMM!$A:$A,A5050,[1]MMM!$F:$F)</f>
        <v>0</v>
      </c>
      <c r="K5050" s="2" t="s">
        <v>10</v>
      </c>
      <c r="L5050" s="2">
        <v>0</v>
      </c>
      <c r="M5050" t="s">
        <v>11298</v>
      </c>
      <c r="N5050" t="s">
        <v>13032</v>
      </c>
      <c r="O5050" t="s">
        <v>10871</v>
      </c>
      <c r="P5050" t="s">
        <v>10881</v>
      </c>
    </row>
    <row r="5051" spans="1:16" x14ac:dyDescent="0.3">
      <c r="A5051" t="s">
        <v>5160</v>
      </c>
      <c r="B5051" s="2" t="str">
        <f t="shared" si="236"/>
        <v>5511</v>
      </c>
      <c r="C5051" s="2">
        <f t="shared" si="234"/>
        <v>5511</v>
      </c>
      <c r="D5051" t="str">
        <f>VLOOKUP(C5051,'Cost Centre'!A:B,2,)</f>
        <v>Social Services</v>
      </c>
      <c r="E5051" t="str">
        <f t="shared" si="235"/>
        <v>2</v>
      </c>
      <c r="F5051" t="s">
        <v>92</v>
      </c>
      <c r="G5051" s="2">
        <v>0</v>
      </c>
      <c r="H5051" s="2">
        <v>0</v>
      </c>
      <c r="I5051" s="2">
        <v>0</v>
      </c>
      <c r="J5051" s="105">
        <f>SUMIF([1]MMM!$A:$A,A5051,[1]MMM!$F:$F)</f>
        <v>0</v>
      </c>
      <c r="K5051" s="2" t="s">
        <v>10</v>
      </c>
      <c r="L5051" s="2">
        <v>0</v>
      </c>
      <c r="M5051" t="s">
        <v>11298</v>
      </c>
      <c r="N5051" t="s">
        <v>13032</v>
      </c>
      <c r="O5051" t="s">
        <v>10871</v>
      </c>
      <c r="P5051" t="s">
        <v>10881</v>
      </c>
    </row>
    <row r="5052" spans="1:16" x14ac:dyDescent="0.3">
      <c r="A5052" t="s">
        <v>5161</v>
      </c>
      <c r="B5052" s="2" t="str">
        <f t="shared" si="236"/>
        <v>5511</v>
      </c>
      <c r="C5052" s="2">
        <f t="shared" si="234"/>
        <v>5511</v>
      </c>
      <c r="D5052" t="str">
        <f>VLOOKUP(C5052,'Cost Centre'!A:B,2,)</f>
        <v>Social Services</v>
      </c>
      <c r="E5052" t="str">
        <f t="shared" si="235"/>
        <v>2</v>
      </c>
      <c r="F5052" t="s">
        <v>93</v>
      </c>
      <c r="G5052" s="2">
        <v>0</v>
      </c>
      <c r="H5052" s="2">
        <v>524684.71</v>
      </c>
      <c r="I5052" s="2">
        <v>0</v>
      </c>
      <c r="J5052" s="105">
        <f>SUMIF([1]MMM!$A:$A,A5052,[1]MMM!$F:$F)</f>
        <v>533446.53</v>
      </c>
      <c r="K5052" s="2" t="s">
        <v>10</v>
      </c>
      <c r="L5052" s="2">
        <v>354730</v>
      </c>
      <c r="M5052" t="s">
        <v>11298</v>
      </c>
      <c r="N5052" t="s">
        <v>13032</v>
      </c>
      <c r="O5052" t="s">
        <v>10871</v>
      </c>
      <c r="P5052" t="s">
        <v>10881</v>
      </c>
    </row>
    <row r="5053" spans="1:16" x14ac:dyDescent="0.3">
      <c r="A5053" t="s">
        <v>5162</v>
      </c>
      <c r="B5053" s="2" t="str">
        <f t="shared" si="236"/>
        <v>5511</v>
      </c>
      <c r="C5053" s="2">
        <f t="shared" si="234"/>
        <v>5511</v>
      </c>
      <c r="D5053" t="str">
        <f>VLOOKUP(C5053,'Cost Centre'!A:B,2,)</f>
        <v>Social Services</v>
      </c>
      <c r="E5053" t="str">
        <f t="shared" si="235"/>
        <v>2</v>
      </c>
      <c r="F5053" t="s">
        <v>131</v>
      </c>
      <c r="G5053" s="2">
        <v>0</v>
      </c>
      <c r="H5053" s="2">
        <v>0</v>
      </c>
      <c r="I5053" s="2">
        <v>0</v>
      </c>
      <c r="J5053" s="105">
        <f>SUMIF([1]MMM!$A:$A,A5053,[1]MMM!$F:$F)</f>
        <v>0</v>
      </c>
      <c r="K5053" s="2" t="s">
        <v>10</v>
      </c>
      <c r="L5053" s="2">
        <v>0</v>
      </c>
      <c r="M5053" t="s">
        <v>11298</v>
      </c>
      <c r="N5053" t="s">
        <v>13032</v>
      </c>
      <c r="O5053" t="s">
        <v>10871</v>
      </c>
      <c r="P5053" t="s">
        <v>10881</v>
      </c>
    </row>
    <row r="5054" spans="1:16" x14ac:dyDescent="0.3">
      <c r="A5054" t="s">
        <v>5163</v>
      </c>
      <c r="B5054" s="2" t="str">
        <f t="shared" si="236"/>
        <v>5511</v>
      </c>
      <c r="C5054" s="2">
        <f t="shared" si="234"/>
        <v>5511</v>
      </c>
      <c r="D5054" t="str">
        <f>VLOOKUP(C5054,'Cost Centre'!A:B,2,)</f>
        <v>Social Services</v>
      </c>
      <c r="E5054" t="str">
        <f t="shared" si="235"/>
        <v>2</v>
      </c>
      <c r="F5054" t="s">
        <v>117</v>
      </c>
      <c r="G5054" s="2">
        <v>0</v>
      </c>
      <c r="H5054" s="2">
        <v>72.27</v>
      </c>
      <c r="I5054" s="2">
        <v>0</v>
      </c>
      <c r="J5054" s="105">
        <f>SUMIF([1]MMM!$A:$A,A5054,[1]MMM!$F:$F)</f>
        <v>72.27</v>
      </c>
      <c r="K5054" s="2" t="s">
        <v>10</v>
      </c>
      <c r="L5054" s="2">
        <v>73</v>
      </c>
      <c r="M5054" t="s">
        <v>11298</v>
      </c>
      <c r="N5054" t="s">
        <v>13032</v>
      </c>
      <c r="O5054" t="s">
        <v>10871</v>
      </c>
      <c r="P5054" t="s">
        <v>10885</v>
      </c>
    </row>
    <row r="5055" spans="1:16" x14ac:dyDescent="0.3">
      <c r="A5055" t="s">
        <v>5164</v>
      </c>
      <c r="B5055" s="2" t="str">
        <f t="shared" si="236"/>
        <v>5511</v>
      </c>
      <c r="C5055" s="2">
        <f t="shared" si="234"/>
        <v>5511</v>
      </c>
      <c r="D5055" t="str">
        <f>VLOOKUP(C5055,'Cost Centre'!A:B,2,)</f>
        <v>Social Services</v>
      </c>
      <c r="E5055" t="str">
        <f t="shared" si="235"/>
        <v>2</v>
      </c>
      <c r="F5055" t="s">
        <v>133</v>
      </c>
      <c r="G5055" s="2">
        <v>0</v>
      </c>
      <c r="H5055" s="2">
        <v>0</v>
      </c>
      <c r="I5055" s="2">
        <v>0</v>
      </c>
      <c r="J5055" s="105">
        <f>SUMIF([1]MMM!$A:$A,A5055,[1]MMM!$F:$F)</f>
        <v>0</v>
      </c>
      <c r="K5055" s="2" t="s">
        <v>10</v>
      </c>
      <c r="L5055" s="2">
        <v>0</v>
      </c>
      <c r="M5055" t="s">
        <v>11298</v>
      </c>
      <c r="N5055" t="s">
        <v>13032</v>
      </c>
      <c r="O5055" t="s">
        <v>10871</v>
      </c>
      <c r="P5055" t="s">
        <v>10885</v>
      </c>
    </row>
    <row r="5056" spans="1:16" x14ac:dyDescent="0.3">
      <c r="A5056" t="s">
        <v>5165</v>
      </c>
      <c r="B5056" s="2" t="str">
        <f t="shared" si="236"/>
        <v>5511</v>
      </c>
      <c r="C5056" s="2">
        <f t="shared" si="234"/>
        <v>5511</v>
      </c>
      <c r="D5056" t="str">
        <f>VLOOKUP(C5056,'Cost Centre'!A:B,2,)</f>
        <v>Social Services</v>
      </c>
      <c r="E5056" t="str">
        <f t="shared" si="235"/>
        <v>2</v>
      </c>
      <c r="F5056" t="s">
        <v>278</v>
      </c>
      <c r="G5056" s="2">
        <v>0</v>
      </c>
      <c r="H5056" s="2">
        <v>0</v>
      </c>
      <c r="I5056" s="2">
        <v>0</v>
      </c>
      <c r="J5056" s="105">
        <f>SUMIF([1]MMM!$A:$A,A5056,[1]MMM!$F:$F)</f>
        <v>0</v>
      </c>
      <c r="K5056" s="2" t="s">
        <v>10</v>
      </c>
      <c r="L5056" s="2">
        <v>15500000</v>
      </c>
      <c r="M5056" t="s">
        <v>11298</v>
      </c>
      <c r="N5056" t="s">
        <v>13032</v>
      </c>
      <c r="O5056" t="s">
        <v>10871</v>
      </c>
      <c r="P5056" t="s">
        <v>11531</v>
      </c>
    </row>
    <row r="5057" spans="1:16" x14ac:dyDescent="0.3">
      <c r="A5057" t="s">
        <v>13037</v>
      </c>
      <c r="B5057" s="2" t="str">
        <f t="shared" si="236"/>
        <v>5511</v>
      </c>
      <c r="C5057" s="2">
        <f t="shared" si="234"/>
        <v>5511</v>
      </c>
      <c r="D5057" t="str">
        <f>VLOOKUP(C5057,'Cost Centre'!A:B,2,)</f>
        <v>Social Services</v>
      </c>
      <c r="E5057" t="str">
        <f t="shared" si="235"/>
        <v>2</v>
      </c>
      <c r="F5057" t="s">
        <v>10890</v>
      </c>
      <c r="G5057" s="2">
        <v>0</v>
      </c>
      <c r="H5057" s="2">
        <v>0</v>
      </c>
      <c r="I5057" s="2">
        <v>0</v>
      </c>
      <c r="J5057" s="105">
        <f>SUMIF([1]MMM!$A:$A,A5057,[1]MMM!$F:$F)</f>
        <v>0</v>
      </c>
      <c r="K5057" s="2" t="s">
        <v>10</v>
      </c>
      <c r="L5057" s="2">
        <v>0</v>
      </c>
      <c r="M5057" t="s">
        <v>11298</v>
      </c>
      <c r="N5057" t="s">
        <v>13032</v>
      </c>
      <c r="O5057" t="s">
        <v>10871</v>
      </c>
      <c r="P5057" t="s">
        <v>10887</v>
      </c>
    </row>
    <row r="5058" spans="1:16" x14ac:dyDescent="0.3">
      <c r="A5058" t="s">
        <v>13038</v>
      </c>
      <c r="B5058" s="2" t="str">
        <f t="shared" si="236"/>
        <v>5511</v>
      </c>
      <c r="C5058" s="2">
        <f t="shared" ref="C5058:C5121" si="237">VALUE(B5058)</f>
        <v>5511</v>
      </c>
      <c r="D5058" t="str">
        <f>VLOOKUP(C5058,'Cost Centre'!A:B,2,)</f>
        <v>Social Services</v>
      </c>
      <c r="E5058" t="str">
        <f t="shared" ref="E5058:E5121" si="238">MID(A5058,5,1)</f>
        <v>2</v>
      </c>
      <c r="F5058" t="s">
        <v>10892</v>
      </c>
      <c r="G5058" s="2">
        <v>0</v>
      </c>
      <c r="H5058" s="2">
        <v>0</v>
      </c>
      <c r="I5058" s="2">
        <v>0</v>
      </c>
      <c r="J5058" s="105">
        <f>SUMIF([1]MMM!$A:$A,A5058,[1]MMM!$F:$F)</f>
        <v>0</v>
      </c>
      <c r="K5058" s="2" t="s">
        <v>10</v>
      </c>
      <c r="L5058" s="2">
        <v>0</v>
      </c>
      <c r="M5058" t="s">
        <v>11298</v>
      </c>
      <c r="N5058" t="s">
        <v>13032</v>
      </c>
      <c r="O5058" t="s">
        <v>10871</v>
      </c>
      <c r="P5058" t="s">
        <v>10887</v>
      </c>
    </row>
    <row r="5059" spans="1:16" x14ac:dyDescent="0.3">
      <c r="A5059" t="s">
        <v>13039</v>
      </c>
      <c r="B5059" s="2" t="str">
        <f t="shared" ref="B5059:B5122" si="239">MID(A5059,1,4)</f>
        <v>5511</v>
      </c>
      <c r="C5059" s="2">
        <f t="shared" si="237"/>
        <v>5511</v>
      </c>
      <c r="D5059" t="str">
        <f>VLOOKUP(C5059,'Cost Centre'!A:B,2,)</f>
        <v>Social Services</v>
      </c>
      <c r="E5059" t="str">
        <f t="shared" si="238"/>
        <v>2</v>
      </c>
      <c r="F5059" t="s">
        <v>10894</v>
      </c>
      <c r="G5059" s="2">
        <v>0</v>
      </c>
      <c r="H5059" s="2">
        <v>0</v>
      </c>
      <c r="I5059" s="2">
        <v>0</v>
      </c>
      <c r="J5059" s="105">
        <f>SUMIF([1]MMM!$A:$A,A5059,[1]MMM!$F:$F)</f>
        <v>0</v>
      </c>
      <c r="K5059" s="2" t="s">
        <v>10</v>
      </c>
      <c r="L5059" s="2">
        <v>0</v>
      </c>
      <c r="M5059" t="s">
        <v>11298</v>
      </c>
      <c r="N5059" t="s">
        <v>13032</v>
      </c>
      <c r="O5059" t="s">
        <v>10871</v>
      </c>
      <c r="P5059" t="s">
        <v>10887</v>
      </c>
    </row>
    <row r="5060" spans="1:16" x14ac:dyDescent="0.3">
      <c r="A5060" t="s">
        <v>13040</v>
      </c>
      <c r="B5060" s="2" t="str">
        <f t="shared" si="239"/>
        <v>5511</v>
      </c>
      <c r="C5060" s="2">
        <f t="shared" si="237"/>
        <v>5511</v>
      </c>
      <c r="D5060" t="str">
        <f>VLOOKUP(C5060,'Cost Centre'!A:B,2,)</f>
        <v>Social Services</v>
      </c>
      <c r="E5060" t="str">
        <f t="shared" si="238"/>
        <v>2</v>
      </c>
      <c r="F5060" t="s">
        <v>10896</v>
      </c>
      <c r="G5060" s="2">
        <v>0</v>
      </c>
      <c r="H5060" s="2">
        <v>0</v>
      </c>
      <c r="I5060" s="2">
        <v>0</v>
      </c>
      <c r="J5060" s="105">
        <f>SUMIF([1]MMM!$A:$A,A5060,[1]MMM!$F:$F)</f>
        <v>0</v>
      </c>
      <c r="K5060" s="2" t="s">
        <v>10</v>
      </c>
      <c r="L5060" s="2">
        <v>0</v>
      </c>
      <c r="M5060" t="s">
        <v>11298</v>
      </c>
      <c r="N5060" t="s">
        <v>13032</v>
      </c>
      <c r="O5060" t="s">
        <v>10871</v>
      </c>
      <c r="P5060" t="s">
        <v>10887</v>
      </c>
    </row>
    <row r="5061" spans="1:16" x14ac:dyDescent="0.3">
      <c r="A5061" t="s">
        <v>13041</v>
      </c>
      <c r="B5061" s="2" t="str">
        <f t="shared" si="239"/>
        <v>5511</v>
      </c>
      <c r="C5061" s="2">
        <f t="shared" si="237"/>
        <v>5511</v>
      </c>
      <c r="D5061" t="str">
        <f>VLOOKUP(C5061,'Cost Centre'!A:B,2,)</f>
        <v>Social Services</v>
      </c>
      <c r="E5061" t="str">
        <f t="shared" si="238"/>
        <v>2</v>
      </c>
      <c r="F5061" t="s">
        <v>10898</v>
      </c>
      <c r="G5061" s="2">
        <v>0</v>
      </c>
      <c r="H5061" s="2">
        <v>0</v>
      </c>
      <c r="I5061" s="2">
        <v>0</v>
      </c>
      <c r="J5061" s="105">
        <f>SUMIF([1]MMM!$A:$A,A5061,[1]MMM!$F:$F)</f>
        <v>0</v>
      </c>
      <c r="K5061" s="2" t="s">
        <v>10</v>
      </c>
      <c r="L5061" s="2">
        <v>0</v>
      </c>
      <c r="M5061" t="s">
        <v>11298</v>
      </c>
      <c r="N5061" t="s">
        <v>13032</v>
      </c>
      <c r="O5061" t="s">
        <v>10871</v>
      </c>
      <c r="P5061" t="s">
        <v>10887</v>
      </c>
    </row>
    <row r="5062" spans="1:16" x14ac:dyDescent="0.3">
      <c r="A5062" t="s">
        <v>13042</v>
      </c>
      <c r="B5062" s="2" t="str">
        <f t="shared" si="239"/>
        <v>5511</v>
      </c>
      <c r="C5062" s="2">
        <f t="shared" si="237"/>
        <v>5511</v>
      </c>
      <c r="D5062" t="str">
        <f>VLOOKUP(C5062,'Cost Centre'!A:B,2,)</f>
        <v>Social Services</v>
      </c>
      <c r="E5062" t="str">
        <f t="shared" si="238"/>
        <v>2</v>
      </c>
      <c r="F5062" t="s">
        <v>10900</v>
      </c>
      <c r="G5062" s="2">
        <v>0</v>
      </c>
      <c r="H5062" s="2">
        <v>0</v>
      </c>
      <c r="I5062" s="2">
        <v>0</v>
      </c>
      <c r="J5062" s="105">
        <f>SUMIF([1]MMM!$A:$A,A5062,[1]MMM!$F:$F)</f>
        <v>0</v>
      </c>
      <c r="K5062" s="2" t="s">
        <v>10</v>
      </c>
      <c r="L5062" s="2">
        <v>0</v>
      </c>
      <c r="M5062" t="s">
        <v>11298</v>
      </c>
      <c r="N5062" t="s">
        <v>13032</v>
      </c>
      <c r="O5062" t="s">
        <v>10871</v>
      </c>
      <c r="P5062" t="s">
        <v>10887</v>
      </c>
    </row>
    <row r="5063" spans="1:16" x14ac:dyDescent="0.3">
      <c r="A5063" t="s">
        <v>13043</v>
      </c>
      <c r="B5063" s="2" t="str">
        <f t="shared" si="239"/>
        <v>5511</v>
      </c>
      <c r="C5063" s="2">
        <f t="shared" si="237"/>
        <v>5511</v>
      </c>
      <c r="D5063" t="str">
        <f>VLOOKUP(C5063,'Cost Centre'!A:B,2,)</f>
        <v>Social Services</v>
      </c>
      <c r="E5063" t="str">
        <f t="shared" si="238"/>
        <v>2</v>
      </c>
      <c r="F5063" t="s">
        <v>10902</v>
      </c>
      <c r="G5063" s="2">
        <v>0</v>
      </c>
      <c r="H5063" s="2">
        <v>0</v>
      </c>
      <c r="I5063" s="2">
        <v>0</v>
      </c>
      <c r="J5063" s="105">
        <f>SUMIF([1]MMM!$A:$A,A5063,[1]MMM!$F:$F)</f>
        <v>0</v>
      </c>
      <c r="K5063" s="2" t="s">
        <v>10</v>
      </c>
      <c r="L5063" s="2">
        <v>0</v>
      </c>
      <c r="M5063" t="s">
        <v>11298</v>
      </c>
      <c r="N5063" t="s">
        <v>13032</v>
      </c>
      <c r="O5063" t="s">
        <v>10871</v>
      </c>
      <c r="P5063" t="s">
        <v>10887</v>
      </c>
    </row>
    <row r="5064" spans="1:16" x14ac:dyDescent="0.3">
      <c r="A5064" t="s">
        <v>13044</v>
      </c>
      <c r="B5064" s="2" t="str">
        <f t="shared" si="239"/>
        <v>5511</v>
      </c>
      <c r="C5064" s="2">
        <f t="shared" si="237"/>
        <v>5511</v>
      </c>
      <c r="D5064" t="str">
        <f>VLOOKUP(C5064,'Cost Centre'!A:B,2,)</f>
        <v>Social Services</v>
      </c>
      <c r="E5064" t="str">
        <f t="shared" si="238"/>
        <v>2</v>
      </c>
      <c r="F5064" t="s">
        <v>10904</v>
      </c>
      <c r="G5064" s="2">
        <v>0</v>
      </c>
      <c r="H5064" s="2">
        <v>0</v>
      </c>
      <c r="I5064" s="2">
        <v>0</v>
      </c>
      <c r="J5064" s="105">
        <f>SUMIF([1]MMM!$A:$A,A5064,[1]MMM!$F:$F)</f>
        <v>0</v>
      </c>
      <c r="K5064" s="2" t="s">
        <v>10</v>
      </c>
      <c r="L5064" s="2">
        <v>0</v>
      </c>
      <c r="M5064" t="s">
        <v>11298</v>
      </c>
      <c r="N5064" t="s">
        <v>13032</v>
      </c>
      <c r="O5064" t="s">
        <v>10871</v>
      </c>
      <c r="P5064" t="s">
        <v>10887</v>
      </c>
    </row>
    <row r="5065" spans="1:16" x14ac:dyDescent="0.3">
      <c r="A5065" t="s">
        <v>13045</v>
      </c>
      <c r="B5065" s="2" t="str">
        <f t="shared" si="239"/>
        <v>5511</v>
      </c>
      <c r="C5065" s="2">
        <f t="shared" si="237"/>
        <v>5511</v>
      </c>
      <c r="D5065" t="str">
        <f>VLOOKUP(C5065,'Cost Centre'!A:B,2,)</f>
        <v>Social Services</v>
      </c>
      <c r="E5065" t="str">
        <f t="shared" si="238"/>
        <v>2</v>
      </c>
      <c r="F5065" t="s">
        <v>10906</v>
      </c>
      <c r="G5065" s="2">
        <v>0</v>
      </c>
      <c r="H5065" s="2">
        <v>0</v>
      </c>
      <c r="I5065" s="2">
        <v>0</v>
      </c>
      <c r="J5065" s="105">
        <f>SUMIF([1]MMM!$A:$A,A5065,[1]MMM!$F:$F)</f>
        <v>0</v>
      </c>
      <c r="K5065" s="2" t="s">
        <v>10</v>
      </c>
      <c r="L5065" s="2">
        <v>0</v>
      </c>
      <c r="M5065" t="s">
        <v>11298</v>
      </c>
      <c r="N5065" t="s">
        <v>13032</v>
      </c>
      <c r="O5065" t="s">
        <v>10871</v>
      </c>
      <c r="P5065" t="s">
        <v>10887</v>
      </c>
    </row>
    <row r="5066" spans="1:16" x14ac:dyDescent="0.3">
      <c r="A5066" t="s">
        <v>5166</v>
      </c>
      <c r="B5066" s="2" t="str">
        <f t="shared" si="239"/>
        <v>5511</v>
      </c>
      <c r="C5066" s="2">
        <f t="shared" si="237"/>
        <v>5511</v>
      </c>
      <c r="D5066" t="str">
        <f>VLOOKUP(C5066,'Cost Centre'!A:B,2,)</f>
        <v>Social Services</v>
      </c>
      <c r="E5066" t="str">
        <f t="shared" si="238"/>
        <v>2</v>
      </c>
      <c r="F5066" t="s">
        <v>10907</v>
      </c>
      <c r="G5066" s="2">
        <v>0</v>
      </c>
      <c r="H5066" s="2">
        <v>0</v>
      </c>
      <c r="I5066" s="2">
        <v>0</v>
      </c>
      <c r="J5066" s="105">
        <f>SUMIF([1]MMM!$A:$A,A5066,[1]MMM!$F:$F)</f>
        <v>0</v>
      </c>
      <c r="K5066" s="2" t="s">
        <v>10</v>
      </c>
      <c r="L5066" s="2">
        <v>0</v>
      </c>
      <c r="M5066" t="s">
        <v>11298</v>
      </c>
      <c r="N5066" t="s">
        <v>13032</v>
      </c>
      <c r="O5066" t="s">
        <v>10871</v>
      </c>
      <c r="P5066" t="s">
        <v>10887</v>
      </c>
    </row>
    <row r="5067" spans="1:16" x14ac:dyDescent="0.3">
      <c r="A5067" t="s">
        <v>5167</v>
      </c>
      <c r="B5067" s="2" t="str">
        <f t="shared" si="239"/>
        <v>5511</v>
      </c>
      <c r="C5067" s="2">
        <f t="shared" si="237"/>
        <v>5511</v>
      </c>
      <c r="D5067" t="str">
        <f>VLOOKUP(C5067,'Cost Centre'!A:B,2,)</f>
        <v>Social Services</v>
      </c>
      <c r="E5067" s="109" t="str">
        <f t="shared" si="238"/>
        <v>3</v>
      </c>
      <c r="F5067" t="s">
        <v>444</v>
      </c>
      <c r="G5067" s="2">
        <v>0</v>
      </c>
      <c r="H5067" s="2">
        <v>0</v>
      </c>
      <c r="I5067" s="2">
        <v>0</v>
      </c>
      <c r="J5067" s="105">
        <f>SUMIF([1]MMM!$A:$A,A5067,[1]MMM!$F:$F)</f>
        <v>0</v>
      </c>
      <c r="K5067" s="2" t="s">
        <v>10</v>
      </c>
      <c r="L5067" s="2">
        <v>0</v>
      </c>
      <c r="M5067" t="s">
        <v>11298</v>
      </c>
      <c r="N5067" t="s">
        <v>13032</v>
      </c>
      <c r="O5067" t="s">
        <v>10908</v>
      </c>
      <c r="P5067" t="s">
        <v>10953</v>
      </c>
    </row>
    <row r="5068" spans="1:16" x14ac:dyDescent="0.3">
      <c r="A5068" t="s">
        <v>5168</v>
      </c>
      <c r="B5068" s="2" t="str">
        <f t="shared" si="239"/>
        <v>5511</v>
      </c>
      <c r="C5068" s="2">
        <f t="shared" si="237"/>
        <v>5511</v>
      </c>
      <c r="D5068" t="str">
        <f>VLOOKUP(C5068,'Cost Centre'!A:B,2,)</f>
        <v>Social Services</v>
      </c>
      <c r="E5068" s="109">
        <v>2</v>
      </c>
      <c r="F5068" t="s">
        <v>445</v>
      </c>
      <c r="G5068" s="2">
        <v>0</v>
      </c>
      <c r="H5068" s="2">
        <v>0</v>
      </c>
      <c r="I5068" s="2">
        <v>0</v>
      </c>
      <c r="J5068" s="105">
        <f>SUMIF([1]MMM!$A:$A,A5068,[1]MMM!$F:$F)</f>
        <v>0</v>
      </c>
      <c r="K5068" s="2" t="s">
        <v>10</v>
      </c>
      <c r="L5068" s="2">
        <v>0</v>
      </c>
      <c r="M5068" t="s">
        <v>11298</v>
      </c>
      <c r="N5068" t="s">
        <v>13032</v>
      </c>
      <c r="O5068" t="s">
        <v>10908</v>
      </c>
      <c r="P5068" t="s">
        <v>10953</v>
      </c>
    </row>
    <row r="5069" spans="1:16" x14ac:dyDescent="0.3">
      <c r="A5069" t="s">
        <v>5169</v>
      </c>
      <c r="B5069" s="2" t="str">
        <f t="shared" si="239"/>
        <v>5511</v>
      </c>
      <c r="C5069" s="2">
        <f t="shared" si="237"/>
        <v>5511</v>
      </c>
      <c r="D5069" t="str">
        <f>VLOOKUP(C5069,'Cost Centre'!A:B,2,)</f>
        <v>Social Services</v>
      </c>
      <c r="E5069" s="109">
        <v>2</v>
      </c>
      <c r="F5069" t="s">
        <v>453</v>
      </c>
      <c r="G5069" s="2">
        <v>0</v>
      </c>
      <c r="H5069" s="2">
        <v>0</v>
      </c>
      <c r="I5069" s="2">
        <v>0</v>
      </c>
      <c r="J5069" s="105">
        <f>SUMIF([1]MMM!$A:$A,A5069,[1]MMM!$F:$F)</f>
        <v>0</v>
      </c>
      <c r="K5069" s="2" t="s">
        <v>10</v>
      </c>
      <c r="L5069" s="2">
        <v>0</v>
      </c>
      <c r="M5069" t="s">
        <v>11298</v>
      </c>
      <c r="N5069" t="s">
        <v>13032</v>
      </c>
      <c r="O5069" t="s">
        <v>10908</v>
      </c>
      <c r="P5069" t="s">
        <v>10956</v>
      </c>
    </row>
    <row r="5070" spans="1:16" x14ac:dyDescent="0.3">
      <c r="A5070" t="s">
        <v>5170</v>
      </c>
      <c r="B5070" s="2" t="str">
        <f t="shared" si="239"/>
        <v>5511</v>
      </c>
      <c r="C5070" s="2">
        <f t="shared" si="237"/>
        <v>5511</v>
      </c>
      <c r="D5070" t="str">
        <f>VLOOKUP(C5070,'Cost Centre'!A:B,2,)</f>
        <v>Social Services</v>
      </c>
      <c r="E5070" s="109">
        <v>2</v>
      </c>
      <c r="F5070" t="s">
        <v>458</v>
      </c>
      <c r="G5070" s="2">
        <v>0</v>
      </c>
      <c r="H5070" s="2">
        <v>0</v>
      </c>
      <c r="I5070" s="2">
        <v>0</v>
      </c>
      <c r="J5070" s="105">
        <f>SUMIF([1]MMM!$A:$A,A5070,[1]MMM!$F:$F)</f>
        <v>0</v>
      </c>
      <c r="K5070" s="2" t="s">
        <v>10</v>
      </c>
      <c r="L5070" s="2">
        <v>0</v>
      </c>
      <c r="M5070" t="s">
        <v>11298</v>
      </c>
      <c r="N5070" t="s">
        <v>13032</v>
      </c>
      <c r="O5070" t="s">
        <v>10908</v>
      </c>
      <c r="P5070" t="s">
        <v>10958</v>
      </c>
    </row>
    <row r="5071" spans="1:16" x14ac:dyDescent="0.3">
      <c r="A5071" t="s">
        <v>5171</v>
      </c>
      <c r="B5071" s="2" t="str">
        <f t="shared" si="239"/>
        <v>5511</v>
      </c>
      <c r="C5071" s="2">
        <f t="shared" si="237"/>
        <v>5511</v>
      </c>
      <c r="D5071" t="str">
        <f>VLOOKUP(C5071,'Cost Centre'!A:B,2,)</f>
        <v>Social Services</v>
      </c>
      <c r="E5071" t="str">
        <f t="shared" si="238"/>
        <v>3</v>
      </c>
      <c r="F5071" t="s">
        <v>2145</v>
      </c>
      <c r="G5071" s="2">
        <v>0</v>
      </c>
      <c r="H5071" s="2">
        <v>0</v>
      </c>
      <c r="I5071" s="2">
        <v>0</v>
      </c>
      <c r="J5071" s="105">
        <f>SUMIF([1]MMM!$A:$A,A5071,[1]MMM!$F:$F)</f>
        <v>0</v>
      </c>
      <c r="K5071" s="2" t="s">
        <v>10</v>
      </c>
      <c r="L5071" s="2">
        <v>0</v>
      </c>
      <c r="M5071" t="s">
        <v>11298</v>
      </c>
      <c r="N5071" t="s">
        <v>13032</v>
      </c>
      <c r="O5071" t="s">
        <v>10908</v>
      </c>
      <c r="P5071" t="s">
        <v>10909</v>
      </c>
    </row>
    <row r="5072" spans="1:16" x14ac:dyDescent="0.3">
      <c r="A5072" t="s">
        <v>5172</v>
      </c>
      <c r="B5072" s="2" t="str">
        <f t="shared" si="239"/>
        <v>5511</v>
      </c>
      <c r="C5072" s="2">
        <f t="shared" si="237"/>
        <v>5511</v>
      </c>
      <c r="D5072" t="str">
        <f>VLOOKUP(C5072,'Cost Centre'!A:B,2,)</f>
        <v>Social Services</v>
      </c>
      <c r="E5072" t="str">
        <f t="shared" si="238"/>
        <v>3</v>
      </c>
      <c r="F5072" t="s">
        <v>10944</v>
      </c>
      <c r="G5072" s="2">
        <v>0</v>
      </c>
      <c r="H5072" s="2">
        <v>1227532.6599999999</v>
      </c>
      <c r="I5072" s="2">
        <v>0</v>
      </c>
      <c r="J5072" s="105">
        <f>SUMIF([1]MMM!$A:$A,A5072,[1]MMM!$F:$F)</f>
        <v>1227532.6599999999</v>
      </c>
      <c r="K5072" s="2" t="s">
        <v>10</v>
      </c>
      <c r="L5072" s="2">
        <v>1176021</v>
      </c>
      <c r="M5072" t="s">
        <v>11298</v>
      </c>
      <c r="N5072" t="s">
        <v>13032</v>
      </c>
      <c r="O5072" t="s">
        <v>10908</v>
      </c>
      <c r="P5072" t="s">
        <v>10910</v>
      </c>
    </row>
    <row r="5073" spans="1:16" x14ac:dyDescent="0.3">
      <c r="A5073" t="s">
        <v>5173</v>
      </c>
      <c r="B5073" s="2" t="str">
        <f t="shared" si="239"/>
        <v>5511</v>
      </c>
      <c r="C5073" s="2">
        <f t="shared" si="237"/>
        <v>5511</v>
      </c>
      <c r="D5073" t="str">
        <f>VLOOKUP(C5073,'Cost Centre'!A:B,2,)</f>
        <v>Social Services</v>
      </c>
      <c r="E5073" t="str">
        <f t="shared" si="238"/>
        <v>3</v>
      </c>
      <c r="F5073" t="s">
        <v>10945</v>
      </c>
      <c r="G5073" s="2">
        <v>0</v>
      </c>
      <c r="H5073" s="2">
        <v>650170.66</v>
      </c>
      <c r="I5073" s="2">
        <v>0</v>
      </c>
      <c r="J5073" s="105">
        <f>SUMIF([1]MMM!$A:$A,A5073,[1]MMM!$F:$F)</f>
        <v>650170.66</v>
      </c>
      <c r="K5073" s="2" t="s">
        <v>10</v>
      </c>
      <c r="L5073" s="2">
        <v>509691</v>
      </c>
      <c r="M5073" t="s">
        <v>11298</v>
      </c>
      <c r="N5073" t="s">
        <v>13032</v>
      </c>
      <c r="O5073" t="s">
        <v>10908</v>
      </c>
      <c r="P5073" t="s">
        <v>10910</v>
      </c>
    </row>
    <row r="5074" spans="1:16" x14ac:dyDescent="0.3">
      <c r="A5074" t="s">
        <v>5174</v>
      </c>
      <c r="B5074" s="2" t="str">
        <f t="shared" si="239"/>
        <v>5511</v>
      </c>
      <c r="C5074" s="2">
        <f t="shared" si="237"/>
        <v>5511</v>
      </c>
      <c r="D5074" t="str">
        <f>VLOOKUP(C5074,'Cost Centre'!A:B,2,)</f>
        <v>Social Services</v>
      </c>
      <c r="E5074" t="str">
        <f t="shared" si="238"/>
        <v>3</v>
      </c>
      <c r="F5074" t="s">
        <v>2148</v>
      </c>
      <c r="G5074" s="2">
        <v>0</v>
      </c>
      <c r="H5074" s="2">
        <v>0</v>
      </c>
      <c r="I5074" s="2">
        <v>0</v>
      </c>
      <c r="J5074" s="105">
        <f>SUMIF([1]MMM!$A:$A,A5074,[1]MMM!$F:$F)</f>
        <v>0</v>
      </c>
      <c r="K5074" s="2" t="s">
        <v>10</v>
      </c>
      <c r="L5074" s="2">
        <v>0</v>
      </c>
      <c r="M5074" t="s">
        <v>11298</v>
      </c>
      <c r="N5074" t="s">
        <v>13032</v>
      </c>
      <c r="O5074" t="s">
        <v>10908</v>
      </c>
      <c r="P5074" t="s">
        <v>10910</v>
      </c>
    </row>
    <row r="5075" spans="1:16" x14ac:dyDescent="0.3">
      <c r="A5075" t="s">
        <v>5175</v>
      </c>
      <c r="B5075" s="2" t="str">
        <f t="shared" si="239"/>
        <v>5511</v>
      </c>
      <c r="C5075" s="2">
        <f t="shared" si="237"/>
        <v>5511</v>
      </c>
      <c r="D5075" t="str">
        <f>VLOOKUP(C5075,'Cost Centre'!A:B,2,)</f>
        <v>Social Services</v>
      </c>
      <c r="E5075" t="str">
        <f t="shared" si="238"/>
        <v>3</v>
      </c>
      <c r="F5075" t="s">
        <v>2157</v>
      </c>
      <c r="G5075" s="2">
        <v>0</v>
      </c>
      <c r="H5075" s="2">
        <v>2204.35</v>
      </c>
      <c r="I5075" s="2">
        <v>0</v>
      </c>
      <c r="J5075" s="105">
        <f>SUMIF([1]MMM!$A:$A,A5075,[1]MMM!$F:$F)</f>
        <v>2204.35</v>
      </c>
      <c r="K5075" s="2" t="s">
        <v>10</v>
      </c>
      <c r="L5075" s="2">
        <v>12675</v>
      </c>
      <c r="M5075" t="s">
        <v>11298</v>
      </c>
      <c r="N5075" t="s">
        <v>13032</v>
      </c>
      <c r="O5075" t="s">
        <v>10908</v>
      </c>
      <c r="P5075" t="s">
        <v>11596</v>
      </c>
    </row>
    <row r="5076" spans="1:16" x14ac:dyDescent="0.3">
      <c r="A5076" t="s">
        <v>13046</v>
      </c>
      <c r="B5076" s="2" t="str">
        <f t="shared" si="239"/>
        <v>5511</v>
      </c>
      <c r="C5076" s="2">
        <f t="shared" si="237"/>
        <v>5511</v>
      </c>
      <c r="D5076" t="str">
        <f>VLOOKUP(C5076,'Cost Centre'!A:B,2,)</f>
        <v>Social Services</v>
      </c>
      <c r="E5076" t="str">
        <f t="shared" si="238"/>
        <v>3</v>
      </c>
      <c r="F5076" t="s">
        <v>10912</v>
      </c>
      <c r="G5076" s="2">
        <v>0</v>
      </c>
      <c r="H5076" s="2">
        <v>0</v>
      </c>
      <c r="I5076" s="2">
        <v>-70738532.140000001</v>
      </c>
      <c r="J5076" s="105">
        <f>SUMIF([1]MMM!$A:$A,A5076,[1]MMM!$F:$F)</f>
        <v>-70738532.140000001</v>
      </c>
      <c r="K5076" s="2" t="s">
        <v>10</v>
      </c>
      <c r="L5076" s="2">
        <v>0</v>
      </c>
      <c r="M5076" t="s">
        <v>11298</v>
      </c>
      <c r="N5076" t="s">
        <v>13032</v>
      </c>
      <c r="O5076" t="s">
        <v>10908</v>
      </c>
      <c r="P5076" t="s">
        <v>10913</v>
      </c>
    </row>
    <row r="5077" spans="1:16" x14ac:dyDescent="0.3">
      <c r="A5077" t="s">
        <v>13047</v>
      </c>
      <c r="B5077" s="2" t="str">
        <f t="shared" si="239"/>
        <v>5511</v>
      </c>
      <c r="C5077" s="2">
        <f t="shared" si="237"/>
        <v>5511</v>
      </c>
      <c r="D5077" t="str">
        <f>VLOOKUP(C5077,'Cost Centre'!A:B,2,)</f>
        <v>Social Services</v>
      </c>
      <c r="E5077" t="str">
        <f t="shared" si="238"/>
        <v>3</v>
      </c>
      <c r="F5077" t="s">
        <v>10915</v>
      </c>
      <c r="G5077" s="2">
        <v>0</v>
      </c>
      <c r="H5077" s="2">
        <v>0</v>
      </c>
      <c r="I5077" s="2">
        <v>0</v>
      </c>
      <c r="J5077" s="105">
        <f>SUMIF([1]MMM!$A:$A,A5077,[1]MMM!$F:$F)</f>
        <v>0</v>
      </c>
      <c r="K5077" s="2" t="s">
        <v>10</v>
      </c>
      <c r="L5077" s="2">
        <v>0</v>
      </c>
      <c r="M5077" t="s">
        <v>11298</v>
      </c>
      <c r="N5077" t="s">
        <v>13032</v>
      </c>
      <c r="O5077" t="s">
        <v>10908</v>
      </c>
      <c r="P5077" t="s">
        <v>10913</v>
      </c>
    </row>
    <row r="5078" spans="1:16" x14ac:dyDescent="0.3">
      <c r="A5078" t="s">
        <v>5176</v>
      </c>
      <c r="B5078" s="2" t="str">
        <f t="shared" si="239"/>
        <v>5511</v>
      </c>
      <c r="C5078" s="2">
        <f t="shared" si="237"/>
        <v>5511</v>
      </c>
      <c r="D5078" t="str">
        <f>VLOOKUP(C5078,'Cost Centre'!A:B,2,)</f>
        <v>Social Services</v>
      </c>
      <c r="E5078" t="str">
        <f t="shared" si="238"/>
        <v>5</v>
      </c>
      <c r="F5078" t="s">
        <v>5177</v>
      </c>
      <c r="G5078" s="2">
        <v>225777674.63</v>
      </c>
      <c r="H5078" s="2">
        <v>0</v>
      </c>
      <c r="I5078" s="2">
        <v>0</v>
      </c>
      <c r="J5078" s="105">
        <f>SUMIF([1]MMM!$A:$A,A5078,[1]MMM!$F:$F)</f>
        <v>225777674.63</v>
      </c>
      <c r="K5078" s="2" t="s">
        <v>460</v>
      </c>
      <c r="L5078" s="2">
        <v>0</v>
      </c>
      <c r="M5078" t="s">
        <v>11298</v>
      </c>
      <c r="N5078" t="s">
        <v>13032</v>
      </c>
      <c r="O5078" t="s">
        <v>11298</v>
      </c>
      <c r="P5078" t="s">
        <v>12047</v>
      </c>
    </row>
    <row r="5079" spans="1:16" x14ac:dyDescent="0.3">
      <c r="A5079" t="s">
        <v>5178</v>
      </c>
      <c r="B5079" s="2" t="str">
        <f t="shared" si="239"/>
        <v>5511</v>
      </c>
      <c r="C5079" s="2">
        <f t="shared" si="237"/>
        <v>5511</v>
      </c>
      <c r="D5079" t="str">
        <f>VLOOKUP(C5079,'Cost Centre'!A:B,2,)</f>
        <v>Social Services</v>
      </c>
      <c r="E5079" t="str">
        <f t="shared" si="238"/>
        <v>5</v>
      </c>
      <c r="F5079" t="s">
        <v>5179</v>
      </c>
      <c r="G5079" s="2">
        <v>0</v>
      </c>
      <c r="H5079" s="2">
        <v>51390240</v>
      </c>
      <c r="I5079" s="2">
        <v>0</v>
      </c>
      <c r="J5079" s="105">
        <f>SUMIF([1]MMM!$A:$A,A5079,[1]MMM!$F:$F)</f>
        <v>51390240</v>
      </c>
      <c r="K5079" s="2" t="s">
        <v>460</v>
      </c>
      <c r="L5079" s="2">
        <v>0</v>
      </c>
      <c r="M5079" t="s">
        <v>11298</v>
      </c>
      <c r="N5079" t="s">
        <v>13032</v>
      </c>
      <c r="O5079" t="s">
        <v>11298</v>
      </c>
      <c r="P5079" t="s">
        <v>12047</v>
      </c>
    </row>
    <row r="5080" spans="1:16" x14ac:dyDescent="0.3">
      <c r="A5080" t="s">
        <v>5180</v>
      </c>
      <c r="B5080" s="2" t="str">
        <f t="shared" si="239"/>
        <v>5511</v>
      </c>
      <c r="C5080" s="2">
        <f t="shared" si="237"/>
        <v>5511</v>
      </c>
      <c r="D5080" t="str">
        <f>VLOOKUP(C5080,'Cost Centre'!A:B,2,)</f>
        <v>Social Services</v>
      </c>
      <c r="E5080" t="str">
        <f t="shared" si="238"/>
        <v>5</v>
      </c>
      <c r="F5080" t="s">
        <v>5181</v>
      </c>
      <c r="G5080" s="2">
        <v>0</v>
      </c>
      <c r="H5080" s="2">
        <v>0</v>
      </c>
      <c r="I5080" s="2">
        <v>0</v>
      </c>
      <c r="J5080" s="105">
        <f>SUMIF([1]MMM!$A:$A,A5080,[1]MMM!$F:$F)</f>
        <v>0</v>
      </c>
      <c r="K5080" s="2" t="s">
        <v>460</v>
      </c>
      <c r="L5080" s="2">
        <v>0</v>
      </c>
      <c r="M5080" t="s">
        <v>11298</v>
      </c>
      <c r="N5080" t="s">
        <v>13032</v>
      </c>
      <c r="O5080" t="s">
        <v>11298</v>
      </c>
      <c r="P5080" t="s">
        <v>12047</v>
      </c>
    </row>
    <row r="5081" spans="1:16" x14ac:dyDescent="0.3">
      <c r="A5081" t="s">
        <v>5182</v>
      </c>
      <c r="B5081" s="2" t="str">
        <f t="shared" si="239"/>
        <v>5511</v>
      </c>
      <c r="C5081" s="2">
        <f t="shared" si="237"/>
        <v>5511</v>
      </c>
      <c r="D5081" t="str">
        <f>VLOOKUP(C5081,'Cost Centre'!A:B,2,)</f>
        <v>Social Services</v>
      </c>
      <c r="E5081" t="str">
        <f t="shared" si="238"/>
        <v>5</v>
      </c>
      <c r="F5081" t="s">
        <v>5183</v>
      </c>
      <c r="G5081" s="2">
        <v>0</v>
      </c>
      <c r="H5081" s="2">
        <v>0</v>
      </c>
      <c r="I5081" s="2">
        <v>0</v>
      </c>
      <c r="J5081" s="105">
        <f>SUMIF([1]MMM!$A:$A,A5081,[1]MMM!$F:$F)</f>
        <v>0</v>
      </c>
      <c r="K5081" s="2" t="s">
        <v>460</v>
      </c>
      <c r="L5081" s="2">
        <v>0</v>
      </c>
      <c r="M5081" t="s">
        <v>11298</v>
      </c>
      <c r="N5081" t="s">
        <v>13032</v>
      </c>
      <c r="O5081" t="s">
        <v>11298</v>
      </c>
      <c r="P5081" t="s">
        <v>12047</v>
      </c>
    </row>
    <row r="5082" spans="1:16" x14ac:dyDescent="0.3">
      <c r="A5082" t="s">
        <v>5184</v>
      </c>
      <c r="B5082" s="2" t="str">
        <f t="shared" si="239"/>
        <v>5511</v>
      </c>
      <c r="C5082" s="2">
        <f t="shared" si="237"/>
        <v>5511</v>
      </c>
      <c r="D5082" t="str">
        <f>VLOOKUP(C5082,'Cost Centre'!A:B,2,)</f>
        <v>Social Services</v>
      </c>
      <c r="E5082" t="str">
        <f t="shared" si="238"/>
        <v>5</v>
      </c>
      <c r="F5082" t="s">
        <v>5185</v>
      </c>
      <c r="G5082" s="2">
        <v>0</v>
      </c>
      <c r="H5082" s="2">
        <v>0</v>
      </c>
      <c r="I5082" s="2">
        <v>-2939915.5</v>
      </c>
      <c r="J5082" s="105">
        <f>SUMIF([1]MMM!$A:$A,A5082,[1]MMM!$F:$F)</f>
        <v>-2939915.5</v>
      </c>
      <c r="K5082" s="2" t="s">
        <v>460</v>
      </c>
      <c r="L5082" s="2">
        <v>0</v>
      </c>
      <c r="M5082" t="s">
        <v>11298</v>
      </c>
      <c r="N5082" t="s">
        <v>13032</v>
      </c>
      <c r="O5082" t="s">
        <v>11298</v>
      </c>
      <c r="P5082" t="s">
        <v>12047</v>
      </c>
    </row>
    <row r="5083" spans="1:16" x14ac:dyDescent="0.3">
      <c r="A5083" t="s">
        <v>5186</v>
      </c>
      <c r="B5083" s="2" t="str">
        <f t="shared" si="239"/>
        <v>5511</v>
      </c>
      <c r="C5083" s="2">
        <f t="shared" si="237"/>
        <v>5511</v>
      </c>
      <c r="D5083" t="str">
        <f>VLOOKUP(C5083,'Cost Centre'!A:B,2,)</f>
        <v>Social Services</v>
      </c>
      <c r="E5083" t="str">
        <f t="shared" si="238"/>
        <v>5</v>
      </c>
      <c r="F5083" t="s">
        <v>5187</v>
      </c>
      <c r="G5083" s="2">
        <v>0</v>
      </c>
      <c r="H5083" s="2">
        <v>0</v>
      </c>
      <c r="I5083" s="2">
        <v>0</v>
      </c>
      <c r="J5083" s="105">
        <f>SUMIF([1]MMM!$A:$A,A5083,[1]MMM!$F:$F)</f>
        <v>0</v>
      </c>
      <c r="K5083" s="2" t="s">
        <v>460</v>
      </c>
      <c r="L5083" s="2">
        <v>0</v>
      </c>
      <c r="M5083" t="s">
        <v>11298</v>
      </c>
      <c r="N5083" t="s">
        <v>13032</v>
      </c>
      <c r="O5083" t="s">
        <v>11298</v>
      </c>
      <c r="P5083" t="s">
        <v>12047</v>
      </c>
    </row>
    <row r="5084" spans="1:16" x14ac:dyDescent="0.3">
      <c r="A5084" t="s">
        <v>5188</v>
      </c>
      <c r="B5084" s="2" t="str">
        <f t="shared" si="239"/>
        <v>5511</v>
      </c>
      <c r="C5084" s="2">
        <f t="shared" si="237"/>
        <v>5511</v>
      </c>
      <c r="D5084" t="str">
        <f>VLOOKUP(C5084,'Cost Centre'!A:B,2,)</f>
        <v>Social Services</v>
      </c>
      <c r="E5084" t="str">
        <f t="shared" si="238"/>
        <v>5</v>
      </c>
      <c r="F5084" t="s">
        <v>5189</v>
      </c>
      <c r="G5084" s="2">
        <v>-225777674.62</v>
      </c>
      <c r="H5084" s="2">
        <v>0</v>
      </c>
      <c r="I5084" s="2">
        <v>0</v>
      </c>
      <c r="J5084" s="105">
        <f>SUMIF([1]MMM!$A:$A,A5084,[1]MMM!$F:$F)</f>
        <v>-225777674.62</v>
      </c>
      <c r="K5084" s="2" t="s">
        <v>460</v>
      </c>
      <c r="L5084" s="2">
        <v>0</v>
      </c>
      <c r="M5084" t="s">
        <v>11298</v>
      </c>
      <c r="N5084" t="s">
        <v>13032</v>
      </c>
      <c r="O5084" t="s">
        <v>11298</v>
      </c>
      <c r="P5084" t="s">
        <v>12047</v>
      </c>
    </row>
    <row r="5085" spans="1:16" x14ac:dyDescent="0.3">
      <c r="A5085" t="s">
        <v>5190</v>
      </c>
      <c r="B5085" s="2" t="str">
        <f t="shared" si="239"/>
        <v>5511</v>
      </c>
      <c r="C5085" s="2">
        <f t="shared" si="237"/>
        <v>5511</v>
      </c>
      <c r="D5085" t="str">
        <f>VLOOKUP(C5085,'Cost Centre'!A:B,2,)</f>
        <v>Social Services</v>
      </c>
      <c r="E5085" t="str">
        <f t="shared" si="238"/>
        <v>5</v>
      </c>
      <c r="F5085" t="s">
        <v>5191</v>
      </c>
      <c r="G5085" s="2">
        <v>0</v>
      </c>
      <c r="H5085" s="2">
        <v>0</v>
      </c>
      <c r="I5085" s="2">
        <v>-49498005.609999999</v>
      </c>
      <c r="J5085" s="105">
        <f>SUMIF([1]MMM!$A:$A,A5085,[1]MMM!$F:$F)</f>
        <v>-49498005.609999999</v>
      </c>
      <c r="K5085" s="2" t="s">
        <v>460</v>
      </c>
      <c r="L5085" s="2">
        <v>0</v>
      </c>
      <c r="M5085" t="s">
        <v>11298</v>
      </c>
      <c r="N5085" t="s">
        <v>13032</v>
      </c>
      <c r="O5085" t="s">
        <v>11298</v>
      </c>
      <c r="P5085" t="s">
        <v>12047</v>
      </c>
    </row>
    <row r="5086" spans="1:16" x14ac:dyDescent="0.3">
      <c r="A5086" t="s">
        <v>5192</v>
      </c>
      <c r="B5086" s="2" t="str">
        <f t="shared" si="239"/>
        <v>5511</v>
      </c>
      <c r="C5086" s="2">
        <f t="shared" si="237"/>
        <v>5511</v>
      </c>
      <c r="D5086" t="str">
        <f>VLOOKUP(C5086,'Cost Centre'!A:B,2,)</f>
        <v>Social Services</v>
      </c>
      <c r="E5086" t="str">
        <f t="shared" si="238"/>
        <v>5</v>
      </c>
      <c r="F5086" t="s">
        <v>5193</v>
      </c>
      <c r="G5086" s="2">
        <v>0</v>
      </c>
      <c r="H5086" s="2">
        <v>1654095.5</v>
      </c>
      <c r="I5086" s="2">
        <v>0</v>
      </c>
      <c r="J5086" s="105">
        <f>SUMIF([1]MMM!$A:$A,A5086,[1]MMM!$F:$F)</f>
        <v>1654095.5</v>
      </c>
      <c r="K5086" s="2" t="s">
        <v>460</v>
      </c>
      <c r="L5086" s="2">
        <v>0</v>
      </c>
      <c r="M5086" t="s">
        <v>11298</v>
      </c>
      <c r="N5086" t="s">
        <v>13032</v>
      </c>
      <c r="O5086" t="s">
        <v>11298</v>
      </c>
      <c r="P5086" t="s">
        <v>12047</v>
      </c>
    </row>
    <row r="5087" spans="1:16" x14ac:dyDescent="0.3">
      <c r="A5087" t="s">
        <v>1288</v>
      </c>
      <c r="B5087" s="2" t="str">
        <f t="shared" si="239"/>
        <v>5511</v>
      </c>
      <c r="C5087" s="2">
        <f t="shared" si="237"/>
        <v>5511</v>
      </c>
      <c r="D5087" t="str">
        <f>VLOOKUP(C5087,'Cost Centre'!A:B,2,)</f>
        <v>Social Services</v>
      </c>
      <c r="E5087" t="str">
        <f t="shared" si="238"/>
        <v>6</v>
      </c>
      <c r="F5087" t="s">
        <v>11211</v>
      </c>
      <c r="G5087" s="2">
        <v>0</v>
      </c>
      <c r="H5087" s="2">
        <v>0</v>
      </c>
      <c r="I5087" s="2">
        <v>0</v>
      </c>
      <c r="J5087" s="105">
        <f>SUMIF([1]MMM!$A:$A,A5087,[1]MMM!$F:$F)</f>
        <v>0</v>
      </c>
      <c r="K5087" s="2" t="s">
        <v>460</v>
      </c>
      <c r="L5087" s="2">
        <v>0</v>
      </c>
      <c r="M5087" t="s">
        <v>11298</v>
      </c>
      <c r="N5087" t="s">
        <v>13032</v>
      </c>
      <c r="O5087" t="s">
        <v>10962</v>
      </c>
      <c r="P5087" t="s">
        <v>11212</v>
      </c>
    </row>
    <row r="5088" spans="1:16" x14ac:dyDescent="0.3">
      <c r="A5088" t="s">
        <v>1289</v>
      </c>
      <c r="B5088" s="2" t="str">
        <f t="shared" si="239"/>
        <v>5511</v>
      </c>
      <c r="C5088" s="2">
        <f t="shared" si="237"/>
        <v>5511</v>
      </c>
      <c r="D5088" t="str">
        <f>VLOOKUP(C5088,'Cost Centre'!A:B,2,)</f>
        <v>Social Services</v>
      </c>
      <c r="E5088" t="str">
        <f t="shared" si="238"/>
        <v>6</v>
      </c>
      <c r="F5088" t="s">
        <v>11217</v>
      </c>
      <c r="G5088" s="2">
        <v>0</v>
      </c>
      <c r="H5088" s="2">
        <v>0</v>
      </c>
      <c r="I5088" s="2">
        <v>0</v>
      </c>
      <c r="J5088" s="105">
        <f>SUMIF([1]MMM!$A:$A,A5088,[1]MMM!$F:$F)</f>
        <v>0</v>
      </c>
      <c r="K5088" s="2" t="s">
        <v>460</v>
      </c>
      <c r="L5088" s="2">
        <v>0</v>
      </c>
      <c r="M5088" t="s">
        <v>11298</v>
      </c>
      <c r="N5088" t="s">
        <v>13032</v>
      </c>
      <c r="O5088" t="s">
        <v>10962</v>
      </c>
      <c r="P5088" t="s">
        <v>11212</v>
      </c>
    </row>
    <row r="5089" spans="1:16" x14ac:dyDescent="0.3">
      <c r="A5089" t="s">
        <v>1290</v>
      </c>
      <c r="B5089" s="2" t="str">
        <f t="shared" si="239"/>
        <v>5511</v>
      </c>
      <c r="C5089" s="2">
        <f t="shared" si="237"/>
        <v>5511</v>
      </c>
      <c r="D5089" t="str">
        <f>VLOOKUP(C5089,'Cost Centre'!A:B,2,)</f>
        <v>Social Services</v>
      </c>
      <c r="E5089" t="str">
        <f t="shared" si="238"/>
        <v>6</v>
      </c>
      <c r="F5089" t="s">
        <v>11219</v>
      </c>
      <c r="G5089" s="2">
        <v>0</v>
      </c>
      <c r="H5089" s="2">
        <v>0</v>
      </c>
      <c r="I5089" s="2">
        <v>0</v>
      </c>
      <c r="J5089" s="105">
        <f>SUMIF([1]MMM!$A:$A,A5089,[1]MMM!$F:$F)</f>
        <v>0</v>
      </c>
      <c r="K5089" s="2" t="s">
        <v>460</v>
      </c>
      <c r="L5089" s="2">
        <v>0</v>
      </c>
      <c r="M5089" t="s">
        <v>11298</v>
      </c>
      <c r="N5089" t="s">
        <v>13032</v>
      </c>
      <c r="O5089" t="s">
        <v>10962</v>
      </c>
      <c r="P5089" t="s">
        <v>11212</v>
      </c>
    </row>
    <row r="5090" spans="1:16" x14ac:dyDescent="0.3">
      <c r="A5090" t="s">
        <v>1291</v>
      </c>
      <c r="B5090" s="2" t="str">
        <f t="shared" si="239"/>
        <v>5511</v>
      </c>
      <c r="C5090" s="2">
        <f t="shared" si="237"/>
        <v>5511</v>
      </c>
      <c r="D5090" t="str">
        <f>VLOOKUP(C5090,'Cost Centre'!A:B,2,)</f>
        <v>Social Services</v>
      </c>
      <c r="E5090" t="str">
        <f t="shared" si="238"/>
        <v>6</v>
      </c>
      <c r="F5090" t="s">
        <v>11221</v>
      </c>
      <c r="G5090" s="2">
        <v>0</v>
      </c>
      <c r="H5090" s="2">
        <v>0</v>
      </c>
      <c r="I5090" s="2">
        <v>0</v>
      </c>
      <c r="J5090" s="105">
        <f>SUMIF([1]MMM!$A:$A,A5090,[1]MMM!$F:$F)</f>
        <v>0</v>
      </c>
      <c r="K5090" s="2" t="s">
        <v>460</v>
      </c>
      <c r="L5090" s="2">
        <v>0</v>
      </c>
      <c r="M5090" t="s">
        <v>11298</v>
      </c>
      <c r="N5090" t="s">
        <v>13032</v>
      </c>
      <c r="O5090" t="s">
        <v>10962</v>
      </c>
      <c r="P5090" t="s">
        <v>11212</v>
      </c>
    </row>
    <row r="5091" spans="1:16" x14ac:dyDescent="0.3">
      <c r="A5091" t="s">
        <v>1292</v>
      </c>
      <c r="B5091" s="2" t="str">
        <f t="shared" si="239"/>
        <v>5511</v>
      </c>
      <c r="C5091" s="2">
        <f t="shared" si="237"/>
        <v>5511</v>
      </c>
      <c r="D5091" t="str">
        <f>VLOOKUP(C5091,'Cost Centre'!A:B,2,)</f>
        <v>Social Services</v>
      </c>
      <c r="E5091" t="str">
        <f t="shared" si="238"/>
        <v>6</v>
      </c>
      <c r="F5091" t="s">
        <v>11223</v>
      </c>
      <c r="G5091" s="2">
        <v>0</v>
      </c>
      <c r="H5091" s="2">
        <v>0</v>
      </c>
      <c r="I5091" s="2">
        <v>0</v>
      </c>
      <c r="J5091" s="105">
        <f>SUMIF([1]MMM!$A:$A,A5091,[1]MMM!$F:$F)</f>
        <v>0</v>
      </c>
      <c r="K5091" s="2" t="s">
        <v>460</v>
      </c>
      <c r="L5091" s="2">
        <v>0</v>
      </c>
      <c r="M5091" t="s">
        <v>11298</v>
      </c>
      <c r="N5091" t="s">
        <v>13032</v>
      </c>
      <c r="O5091" t="s">
        <v>10962</v>
      </c>
      <c r="P5091" t="s">
        <v>11212</v>
      </c>
    </row>
    <row r="5092" spans="1:16" x14ac:dyDescent="0.3">
      <c r="A5092" t="s">
        <v>1293</v>
      </c>
      <c r="B5092" s="2" t="str">
        <f t="shared" si="239"/>
        <v>5511</v>
      </c>
      <c r="C5092" s="2">
        <f t="shared" si="237"/>
        <v>5511</v>
      </c>
      <c r="D5092" t="str">
        <f>VLOOKUP(C5092,'Cost Centre'!A:B,2,)</f>
        <v>Social Services</v>
      </c>
      <c r="E5092" t="str">
        <f t="shared" si="238"/>
        <v>6</v>
      </c>
      <c r="F5092" t="s">
        <v>11225</v>
      </c>
      <c r="G5092" s="2">
        <v>0</v>
      </c>
      <c r="H5092" s="2">
        <v>0</v>
      </c>
      <c r="I5092" s="2">
        <v>0</v>
      </c>
      <c r="J5092" s="105">
        <f>SUMIF([1]MMM!$A:$A,A5092,[1]MMM!$F:$F)</f>
        <v>0</v>
      </c>
      <c r="K5092" s="2" t="s">
        <v>460</v>
      </c>
      <c r="L5092" s="2">
        <v>0</v>
      </c>
      <c r="M5092" t="s">
        <v>11298</v>
      </c>
      <c r="N5092" t="s">
        <v>13032</v>
      </c>
      <c r="O5092" t="s">
        <v>10962</v>
      </c>
      <c r="P5092" t="s">
        <v>11212</v>
      </c>
    </row>
    <row r="5093" spans="1:16" x14ac:dyDescent="0.3">
      <c r="A5093" t="s">
        <v>1294</v>
      </c>
      <c r="B5093" s="2" t="str">
        <f t="shared" si="239"/>
        <v>5511</v>
      </c>
      <c r="C5093" s="2">
        <f t="shared" si="237"/>
        <v>5511</v>
      </c>
      <c r="D5093" t="str">
        <f>VLOOKUP(C5093,'Cost Centre'!A:B,2,)</f>
        <v>Social Services</v>
      </c>
      <c r="E5093" t="str">
        <f t="shared" si="238"/>
        <v>6</v>
      </c>
      <c r="F5093" t="s">
        <v>11227</v>
      </c>
      <c r="G5093" s="2">
        <v>0</v>
      </c>
      <c r="H5093" s="2">
        <v>0</v>
      </c>
      <c r="I5093" s="2">
        <v>0</v>
      </c>
      <c r="J5093" s="105">
        <f>SUMIF([1]MMM!$A:$A,A5093,[1]MMM!$F:$F)</f>
        <v>0</v>
      </c>
      <c r="K5093" s="2" t="s">
        <v>460</v>
      </c>
      <c r="L5093" s="2">
        <v>0</v>
      </c>
      <c r="M5093" t="s">
        <v>11298</v>
      </c>
      <c r="N5093" t="s">
        <v>13032</v>
      </c>
      <c r="O5093" t="s">
        <v>10962</v>
      </c>
      <c r="P5093" t="s">
        <v>11212</v>
      </c>
    </row>
    <row r="5094" spans="1:16" x14ac:dyDescent="0.3">
      <c r="A5094" t="s">
        <v>1295</v>
      </c>
      <c r="B5094" s="2" t="str">
        <f t="shared" si="239"/>
        <v>5511</v>
      </c>
      <c r="C5094" s="2">
        <f t="shared" si="237"/>
        <v>5511</v>
      </c>
      <c r="D5094" t="str">
        <f>VLOOKUP(C5094,'Cost Centre'!A:B,2,)</f>
        <v>Social Services</v>
      </c>
      <c r="E5094" t="str">
        <f t="shared" si="238"/>
        <v>6</v>
      </c>
      <c r="F5094" t="s">
        <v>11229</v>
      </c>
      <c r="G5094" s="2">
        <v>0</v>
      </c>
      <c r="H5094" s="2">
        <v>0</v>
      </c>
      <c r="I5094" s="2">
        <v>0</v>
      </c>
      <c r="J5094" s="105">
        <f>SUMIF([1]MMM!$A:$A,A5094,[1]MMM!$F:$F)</f>
        <v>0</v>
      </c>
      <c r="K5094" s="2" t="s">
        <v>460</v>
      </c>
      <c r="L5094" s="2">
        <v>0</v>
      </c>
      <c r="M5094" t="s">
        <v>11298</v>
      </c>
      <c r="N5094" t="s">
        <v>13032</v>
      </c>
      <c r="O5094" t="s">
        <v>10962</v>
      </c>
      <c r="P5094" t="s">
        <v>11212</v>
      </c>
    </row>
    <row r="5095" spans="1:16" x14ac:dyDescent="0.3">
      <c r="A5095" t="s">
        <v>1296</v>
      </c>
      <c r="B5095" s="2" t="str">
        <f t="shared" si="239"/>
        <v>5511</v>
      </c>
      <c r="C5095" s="2">
        <f t="shared" si="237"/>
        <v>5511</v>
      </c>
      <c r="D5095" t="str">
        <f>VLOOKUP(C5095,'Cost Centre'!A:B,2,)</f>
        <v>Social Services</v>
      </c>
      <c r="E5095" t="str">
        <f t="shared" si="238"/>
        <v>6</v>
      </c>
      <c r="F5095" t="s">
        <v>11231</v>
      </c>
      <c r="G5095" s="2">
        <v>0</v>
      </c>
      <c r="H5095" s="2">
        <v>0</v>
      </c>
      <c r="I5095" s="2">
        <v>0</v>
      </c>
      <c r="J5095" s="105">
        <f>SUMIF([1]MMM!$A:$A,A5095,[1]MMM!$F:$F)</f>
        <v>0</v>
      </c>
      <c r="K5095" s="2" t="s">
        <v>460</v>
      </c>
      <c r="L5095" s="2">
        <v>0</v>
      </c>
      <c r="M5095" t="s">
        <v>11298</v>
      </c>
      <c r="N5095" t="s">
        <v>13032</v>
      </c>
      <c r="O5095" t="s">
        <v>10962</v>
      </c>
      <c r="P5095" t="s">
        <v>11212</v>
      </c>
    </row>
    <row r="5096" spans="1:16" x14ac:dyDescent="0.3">
      <c r="A5096" t="s">
        <v>1297</v>
      </c>
      <c r="B5096" s="2" t="str">
        <f t="shared" si="239"/>
        <v>5511</v>
      </c>
      <c r="C5096" s="2">
        <f t="shared" si="237"/>
        <v>5511</v>
      </c>
      <c r="D5096" t="str">
        <f>VLOOKUP(C5096,'Cost Centre'!A:B,2,)</f>
        <v>Social Services</v>
      </c>
      <c r="E5096" t="str">
        <f t="shared" si="238"/>
        <v>6</v>
      </c>
      <c r="F5096" t="s">
        <v>11233</v>
      </c>
      <c r="G5096" s="2">
        <v>0</v>
      </c>
      <c r="H5096" s="2">
        <v>0</v>
      </c>
      <c r="I5096" s="2">
        <v>0</v>
      </c>
      <c r="J5096" s="105">
        <f>SUMIF([1]MMM!$A:$A,A5096,[1]MMM!$F:$F)</f>
        <v>0</v>
      </c>
      <c r="K5096" s="2" t="s">
        <v>460</v>
      </c>
      <c r="L5096" s="2">
        <v>0</v>
      </c>
      <c r="M5096" t="s">
        <v>11298</v>
      </c>
      <c r="N5096" t="s">
        <v>13032</v>
      </c>
      <c r="O5096" t="s">
        <v>10962</v>
      </c>
      <c r="P5096" t="s">
        <v>11212</v>
      </c>
    </row>
    <row r="5097" spans="1:16" x14ac:dyDescent="0.3">
      <c r="A5097" t="s">
        <v>1298</v>
      </c>
      <c r="B5097" s="2" t="str">
        <f t="shared" si="239"/>
        <v>5511</v>
      </c>
      <c r="C5097" s="2">
        <f t="shared" si="237"/>
        <v>5511</v>
      </c>
      <c r="D5097" t="str">
        <f>VLOOKUP(C5097,'Cost Centre'!A:B,2,)</f>
        <v>Social Services</v>
      </c>
      <c r="E5097" t="str">
        <f t="shared" si="238"/>
        <v>6</v>
      </c>
      <c r="F5097" t="s">
        <v>11235</v>
      </c>
      <c r="G5097" s="2">
        <v>0</v>
      </c>
      <c r="H5097" s="2">
        <v>0</v>
      </c>
      <c r="I5097" s="2">
        <v>0</v>
      </c>
      <c r="J5097" s="105">
        <f>SUMIF([1]MMM!$A:$A,A5097,[1]MMM!$F:$F)</f>
        <v>0</v>
      </c>
      <c r="K5097" s="2" t="s">
        <v>460</v>
      </c>
      <c r="L5097" s="2">
        <v>0</v>
      </c>
      <c r="M5097" t="s">
        <v>11298</v>
      </c>
      <c r="N5097" t="s">
        <v>13032</v>
      </c>
      <c r="O5097" t="s">
        <v>10962</v>
      </c>
      <c r="P5097" t="s">
        <v>11212</v>
      </c>
    </row>
    <row r="5098" spans="1:16" x14ac:dyDescent="0.3">
      <c r="A5098" t="s">
        <v>1299</v>
      </c>
      <c r="B5098" s="2" t="str">
        <f t="shared" si="239"/>
        <v>5511</v>
      </c>
      <c r="C5098" s="2">
        <f t="shared" si="237"/>
        <v>5511</v>
      </c>
      <c r="D5098" t="str">
        <f>VLOOKUP(C5098,'Cost Centre'!A:B,2,)</f>
        <v>Social Services</v>
      </c>
      <c r="E5098" t="str">
        <f t="shared" si="238"/>
        <v>6</v>
      </c>
      <c r="F5098" t="s">
        <v>11237</v>
      </c>
      <c r="G5098" s="2">
        <v>0</v>
      </c>
      <c r="H5098" s="2">
        <v>0</v>
      </c>
      <c r="I5098" s="2">
        <v>0</v>
      </c>
      <c r="J5098" s="105">
        <f>SUMIF([1]MMM!$A:$A,A5098,[1]MMM!$F:$F)</f>
        <v>0</v>
      </c>
      <c r="K5098" s="2" t="s">
        <v>460</v>
      </c>
      <c r="L5098" s="2">
        <v>0</v>
      </c>
      <c r="M5098" t="s">
        <v>11298</v>
      </c>
      <c r="N5098" t="s">
        <v>13032</v>
      </c>
      <c r="O5098" t="s">
        <v>10962</v>
      </c>
      <c r="P5098" t="s">
        <v>11212</v>
      </c>
    </row>
    <row r="5099" spans="1:16" x14ac:dyDescent="0.3">
      <c r="A5099" t="s">
        <v>1300</v>
      </c>
      <c r="B5099" s="2" t="str">
        <f t="shared" si="239"/>
        <v>5511</v>
      </c>
      <c r="C5099" s="2">
        <f t="shared" si="237"/>
        <v>5511</v>
      </c>
      <c r="D5099" t="str">
        <f>VLOOKUP(C5099,'Cost Centre'!A:B,2,)</f>
        <v>Social Services</v>
      </c>
      <c r="E5099" t="str">
        <f t="shared" si="238"/>
        <v>6</v>
      </c>
      <c r="F5099" t="s">
        <v>11239</v>
      </c>
      <c r="G5099" s="2">
        <v>0</v>
      </c>
      <c r="H5099" s="2">
        <v>0</v>
      </c>
      <c r="I5099" s="2">
        <v>0</v>
      </c>
      <c r="J5099" s="105">
        <f>SUMIF([1]MMM!$A:$A,A5099,[1]MMM!$F:$F)</f>
        <v>0</v>
      </c>
      <c r="K5099" s="2" t="s">
        <v>460</v>
      </c>
      <c r="L5099" s="2">
        <v>0</v>
      </c>
      <c r="M5099" t="s">
        <v>11298</v>
      </c>
      <c r="N5099" t="s">
        <v>13032</v>
      </c>
      <c r="O5099" t="s">
        <v>10962</v>
      </c>
      <c r="P5099" t="s">
        <v>11212</v>
      </c>
    </row>
    <row r="5100" spans="1:16" x14ac:dyDescent="0.3">
      <c r="A5100" t="s">
        <v>1301</v>
      </c>
      <c r="B5100" s="2" t="str">
        <f t="shared" si="239"/>
        <v>5511</v>
      </c>
      <c r="C5100" s="2">
        <f t="shared" si="237"/>
        <v>5511</v>
      </c>
      <c r="D5100" t="str">
        <f>VLOOKUP(C5100,'Cost Centre'!A:B,2,)</f>
        <v>Social Services</v>
      </c>
      <c r="E5100" t="str">
        <f t="shared" si="238"/>
        <v>6</v>
      </c>
      <c r="F5100" t="s">
        <v>11241</v>
      </c>
      <c r="G5100" s="2">
        <v>0</v>
      </c>
      <c r="H5100" s="2">
        <v>0</v>
      </c>
      <c r="I5100" s="2">
        <v>0</v>
      </c>
      <c r="J5100" s="105">
        <f>SUMIF([1]MMM!$A:$A,A5100,[1]MMM!$F:$F)</f>
        <v>0</v>
      </c>
      <c r="K5100" s="2" t="s">
        <v>460</v>
      </c>
      <c r="L5100" s="2">
        <v>0</v>
      </c>
      <c r="M5100" t="s">
        <v>11298</v>
      </c>
      <c r="N5100" t="s">
        <v>13032</v>
      </c>
      <c r="O5100" t="s">
        <v>10962</v>
      </c>
      <c r="P5100" t="s">
        <v>11212</v>
      </c>
    </row>
    <row r="5101" spans="1:16" x14ac:dyDescent="0.3">
      <c r="A5101" t="s">
        <v>1302</v>
      </c>
      <c r="B5101" s="2" t="str">
        <f t="shared" si="239"/>
        <v>5511</v>
      </c>
      <c r="C5101" s="2">
        <f t="shared" si="237"/>
        <v>5511</v>
      </c>
      <c r="D5101" t="str">
        <f>VLOOKUP(C5101,'Cost Centre'!A:B,2,)</f>
        <v>Social Services</v>
      </c>
      <c r="E5101" t="str">
        <f t="shared" si="238"/>
        <v>6</v>
      </c>
      <c r="F5101" t="s">
        <v>11243</v>
      </c>
      <c r="G5101" s="2">
        <v>0</v>
      </c>
      <c r="H5101" s="2">
        <v>0</v>
      </c>
      <c r="I5101" s="2">
        <v>0</v>
      </c>
      <c r="J5101" s="105">
        <f>SUMIF([1]MMM!$A:$A,A5101,[1]MMM!$F:$F)</f>
        <v>0</v>
      </c>
      <c r="K5101" s="2" t="s">
        <v>460</v>
      </c>
      <c r="L5101" s="2">
        <v>0</v>
      </c>
      <c r="M5101" t="s">
        <v>11298</v>
      </c>
      <c r="N5101" t="s">
        <v>13032</v>
      </c>
      <c r="O5101" t="s">
        <v>10962</v>
      </c>
      <c r="P5101" t="s">
        <v>11212</v>
      </c>
    </row>
    <row r="5102" spans="1:16" x14ac:dyDescent="0.3">
      <c r="A5102" t="s">
        <v>1303</v>
      </c>
      <c r="B5102" s="2" t="str">
        <f t="shared" si="239"/>
        <v>5511</v>
      </c>
      <c r="C5102" s="2">
        <f t="shared" si="237"/>
        <v>5511</v>
      </c>
      <c r="D5102" t="str">
        <f>VLOOKUP(C5102,'Cost Centre'!A:B,2,)</f>
        <v>Social Services</v>
      </c>
      <c r="E5102" t="str">
        <f t="shared" si="238"/>
        <v>6</v>
      </c>
      <c r="F5102" t="s">
        <v>11245</v>
      </c>
      <c r="G5102" s="2">
        <v>0</v>
      </c>
      <c r="H5102" s="2">
        <v>0</v>
      </c>
      <c r="I5102" s="2">
        <v>0</v>
      </c>
      <c r="J5102" s="105">
        <f>SUMIF([1]MMM!$A:$A,A5102,[1]MMM!$F:$F)</f>
        <v>0</v>
      </c>
      <c r="K5102" s="2" t="s">
        <v>460</v>
      </c>
      <c r="L5102" s="2">
        <v>0</v>
      </c>
      <c r="M5102" t="s">
        <v>11298</v>
      </c>
      <c r="N5102" t="s">
        <v>13032</v>
      </c>
      <c r="O5102" t="s">
        <v>10962</v>
      </c>
      <c r="P5102" t="s">
        <v>11212</v>
      </c>
    </row>
    <row r="5103" spans="1:16" x14ac:dyDescent="0.3">
      <c r="A5103" t="s">
        <v>1304</v>
      </c>
      <c r="B5103" s="2" t="str">
        <f t="shared" si="239"/>
        <v>5511</v>
      </c>
      <c r="C5103" s="2">
        <f t="shared" si="237"/>
        <v>5511</v>
      </c>
      <c r="D5103" t="str">
        <f>VLOOKUP(C5103,'Cost Centre'!A:B,2,)</f>
        <v>Social Services</v>
      </c>
      <c r="E5103" t="str">
        <f t="shared" si="238"/>
        <v>6</v>
      </c>
      <c r="F5103" t="s">
        <v>11009</v>
      </c>
      <c r="G5103" s="2">
        <v>0</v>
      </c>
      <c r="H5103" s="2">
        <v>0</v>
      </c>
      <c r="I5103" s="2">
        <v>0</v>
      </c>
      <c r="J5103" s="105">
        <f>SUMIF([1]MMM!$A:$A,A5103,[1]MMM!$F:$F)</f>
        <v>0</v>
      </c>
      <c r="K5103" s="2" t="s">
        <v>460</v>
      </c>
      <c r="L5103" s="2">
        <v>0</v>
      </c>
      <c r="M5103" t="s">
        <v>11298</v>
      </c>
      <c r="N5103" t="s">
        <v>13032</v>
      </c>
      <c r="O5103" t="s">
        <v>10962</v>
      </c>
      <c r="P5103" t="s">
        <v>11010</v>
      </c>
    </row>
    <row r="5104" spans="1:16" x14ac:dyDescent="0.3">
      <c r="A5104" t="s">
        <v>5194</v>
      </c>
      <c r="B5104" s="2" t="str">
        <f t="shared" si="239"/>
        <v>5511</v>
      </c>
      <c r="C5104" s="2">
        <f t="shared" si="237"/>
        <v>5511</v>
      </c>
      <c r="D5104" t="str">
        <f>VLOOKUP(C5104,'Cost Centre'!A:B,2,)</f>
        <v>Social Services</v>
      </c>
      <c r="E5104" t="str">
        <f t="shared" si="238"/>
        <v>6</v>
      </c>
      <c r="F5104" t="s">
        <v>11011</v>
      </c>
      <c r="G5104" s="2">
        <v>0</v>
      </c>
      <c r="H5104" s="2">
        <v>0</v>
      </c>
      <c r="I5104" s="2">
        <v>0</v>
      </c>
      <c r="J5104" s="105">
        <f>SUMIF([1]MMM!$A:$A,A5104,[1]MMM!$F:$F)</f>
        <v>0</v>
      </c>
      <c r="K5104" s="2" t="s">
        <v>460</v>
      </c>
      <c r="L5104" s="2">
        <v>0</v>
      </c>
      <c r="M5104" t="s">
        <v>11298</v>
      </c>
      <c r="N5104" t="s">
        <v>13032</v>
      </c>
      <c r="O5104" t="s">
        <v>10962</v>
      </c>
      <c r="P5104" t="s">
        <v>11010</v>
      </c>
    </row>
    <row r="5105" spans="1:16" x14ac:dyDescent="0.3">
      <c r="A5105" t="s">
        <v>5195</v>
      </c>
      <c r="B5105" s="2" t="str">
        <f t="shared" si="239"/>
        <v>5511</v>
      </c>
      <c r="C5105" s="2">
        <f t="shared" si="237"/>
        <v>5511</v>
      </c>
      <c r="D5105" t="str">
        <f>VLOOKUP(C5105,'Cost Centre'!A:B,2,)</f>
        <v>Social Services</v>
      </c>
      <c r="E5105" t="str">
        <f t="shared" si="238"/>
        <v>6</v>
      </c>
      <c r="F5105" t="s">
        <v>11012</v>
      </c>
      <c r="G5105" s="2">
        <v>0</v>
      </c>
      <c r="H5105" s="2">
        <v>0</v>
      </c>
      <c r="I5105" s="2">
        <v>0</v>
      </c>
      <c r="J5105" s="105">
        <f>SUMIF([1]MMM!$A:$A,A5105,[1]MMM!$F:$F)</f>
        <v>0</v>
      </c>
      <c r="K5105" s="2" t="s">
        <v>460</v>
      </c>
      <c r="L5105" s="2">
        <v>0</v>
      </c>
      <c r="M5105" t="s">
        <v>11298</v>
      </c>
      <c r="N5105" t="s">
        <v>13032</v>
      </c>
      <c r="O5105" t="s">
        <v>10962</v>
      </c>
      <c r="P5105" t="s">
        <v>11010</v>
      </c>
    </row>
    <row r="5106" spans="1:16" x14ac:dyDescent="0.3">
      <c r="A5106" t="s">
        <v>5196</v>
      </c>
      <c r="B5106" s="2" t="str">
        <f t="shared" si="239"/>
        <v>5511</v>
      </c>
      <c r="C5106" s="2">
        <f t="shared" si="237"/>
        <v>5511</v>
      </c>
      <c r="D5106" t="str">
        <f>VLOOKUP(C5106,'Cost Centre'!A:B,2,)</f>
        <v>Social Services</v>
      </c>
      <c r="E5106" t="str">
        <f t="shared" si="238"/>
        <v>6</v>
      </c>
      <c r="F5106" t="s">
        <v>11013</v>
      </c>
      <c r="G5106" s="2">
        <v>0</v>
      </c>
      <c r="H5106" s="2">
        <v>0</v>
      </c>
      <c r="I5106" s="2">
        <v>0</v>
      </c>
      <c r="J5106" s="105">
        <f>SUMIF([1]MMM!$A:$A,A5106,[1]MMM!$F:$F)</f>
        <v>0</v>
      </c>
      <c r="K5106" s="2" t="s">
        <v>460</v>
      </c>
      <c r="L5106" s="2">
        <v>0</v>
      </c>
      <c r="M5106" t="s">
        <v>11298</v>
      </c>
      <c r="N5106" t="s">
        <v>13032</v>
      </c>
      <c r="O5106" t="s">
        <v>10962</v>
      </c>
      <c r="P5106" t="s">
        <v>11010</v>
      </c>
    </row>
    <row r="5107" spans="1:16" x14ac:dyDescent="0.3">
      <c r="A5107" t="s">
        <v>5197</v>
      </c>
      <c r="B5107" s="2" t="str">
        <f t="shared" si="239"/>
        <v>5511</v>
      </c>
      <c r="C5107" s="2">
        <f t="shared" si="237"/>
        <v>5511</v>
      </c>
      <c r="D5107" t="str">
        <f>VLOOKUP(C5107,'Cost Centre'!A:B,2,)</f>
        <v>Social Services</v>
      </c>
      <c r="E5107" t="str">
        <f t="shared" si="238"/>
        <v>6</v>
      </c>
      <c r="F5107" t="s">
        <v>11014</v>
      </c>
      <c r="G5107" s="2">
        <v>0</v>
      </c>
      <c r="H5107" s="2">
        <v>0</v>
      </c>
      <c r="I5107" s="2">
        <v>0</v>
      </c>
      <c r="J5107" s="105">
        <f>SUMIF([1]MMM!$A:$A,A5107,[1]MMM!$F:$F)</f>
        <v>0</v>
      </c>
      <c r="K5107" s="2" t="s">
        <v>460</v>
      </c>
      <c r="L5107" s="2">
        <v>0</v>
      </c>
      <c r="M5107" t="s">
        <v>11298</v>
      </c>
      <c r="N5107" t="s">
        <v>13032</v>
      </c>
      <c r="O5107" t="s">
        <v>10962</v>
      </c>
      <c r="P5107" t="s">
        <v>11010</v>
      </c>
    </row>
    <row r="5108" spans="1:16" x14ac:dyDescent="0.3">
      <c r="A5108" t="s">
        <v>5198</v>
      </c>
      <c r="B5108" s="2" t="str">
        <f t="shared" si="239"/>
        <v>5511</v>
      </c>
      <c r="C5108" s="2">
        <f t="shared" si="237"/>
        <v>5511</v>
      </c>
      <c r="D5108" t="str">
        <f>VLOOKUP(C5108,'Cost Centre'!A:B,2,)</f>
        <v>Social Services</v>
      </c>
      <c r="E5108" t="str">
        <f t="shared" si="238"/>
        <v>6</v>
      </c>
      <c r="F5108" t="s">
        <v>11015</v>
      </c>
      <c r="G5108" s="2">
        <v>0</v>
      </c>
      <c r="H5108" s="2">
        <v>0</v>
      </c>
      <c r="I5108" s="2">
        <v>0</v>
      </c>
      <c r="J5108" s="105">
        <f>SUMIF([1]MMM!$A:$A,A5108,[1]MMM!$F:$F)</f>
        <v>0</v>
      </c>
      <c r="K5108" s="2" t="s">
        <v>460</v>
      </c>
      <c r="L5108" s="2">
        <v>0</v>
      </c>
      <c r="M5108" t="s">
        <v>11298</v>
      </c>
      <c r="N5108" t="s">
        <v>13032</v>
      </c>
      <c r="O5108" t="s">
        <v>10962</v>
      </c>
      <c r="P5108" t="s">
        <v>11010</v>
      </c>
    </row>
    <row r="5109" spans="1:16" x14ac:dyDescent="0.3">
      <c r="A5109" t="s">
        <v>5199</v>
      </c>
      <c r="B5109" s="2" t="str">
        <f t="shared" si="239"/>
        <v>5511</v>
      </c>
      <c r="C5109" s="2">
        <f t="shared" si="237"/>
        <v>5511</v>
      </c>
      <c r="D5109" t="str">
        <f>VLOOKUP(C5109,'Cost Centre'!A:B,2,)</f>
        <v>Social Services</v>
      </c>
      <c r="E5109" t="str">
        <f t="shared" si="238"/>
        <v>6</v>
      </c>
      <c r="F5109" t="s">
        <v>11016</v>
      </c>
      <c r="G5109" s="2">
        <v>0</v>
      </c>
      <c r="H5109" s="2">
        <v>0</v>
      </c>
      <c r="I5109" s="2">
        <v>0</v>
      </c>
      <c r="J5109" s="105">
        <f>SUMIF([1]MMM!$A:$A,A5109,[1]MMM!$F:$F)</f>
        <v>0</v>
      </c>
      <c r="K5109" s="2" t="s">
        <v>460</v>
      </c>
      <c r="L5109" s="2">
        <v>0</v>
      </c>
      <c r="M5109" t="s">
        <v>11298</v>
      </c>
      <c r="N5109" t="s">
        <v>13032</v>
      </c>
      <c r="O5109" t="s">
        <v>10962</v>
      </c>
      <c r="P5109" t="s">
        <v>11010</v>
      </c>
    </row>
    <row r="5110" spans="1:16" x14ac:dyDescent="0.3">
      <c r="A5110" t="s">
        <v>5200</v>
      </c>
      <c r="B5110" s="2" t="str">
        <f t="shared" si="239"/>
        <v>5511</v>
      </c>
      <c r="C5110" s="2">
        <f t="shared" si="237"/>
        <v>5511</v>
      </c>
      <c r="D5110" t="str">
        <f>VLOOKUP(C5110,'Cost Centre'!A:B,2,)</f>
        <v>Social Services</v>
      </c>
      <c r="E5110" t="str">
        <f t="shared" si="238"/>
        <v>6</v>
      </c>
      <c r="F5110" t="s">
        <v>11017</v>
      </c>
      <c r="G5110" s="2">
        <v>0</v>
      </c>
      <c r="H5110" s="2">
        <v>0</v>
      </c>
      <c r="I5110" s="2">
        <v>0</v>
      </c>
      <c r="J5110" s="105">
        <f>SUMIF([1]MMM!$A:$A,A5110,[1]MMM!$F:$F)</f>
        <v>0</v>
      </c>
      <c r="K5110" s="2" t="s">
        <v>460</v>
      </c>
      <c r="L5110" s="2">
        <v>0</v>
      </c>
      <c r="M5110" t="s">
        <v>11298</v>
      </c>
      <c r="N5110" t="s">
        <v>13032</v>
      </c>
      <c r="O5110" t="s">
        <v>10962</v>
      </c>
      <c r="P5110" t="s">
        <v>11010</v>
      </c>
    </row>
    <row r="5111" spans="1:16" x14ac:dyDescent="0.3">
      <c r="A5111" t="s">
        <v>5201</v>
      </c>
      <c r="B5111" s="2" t="str">
        <f t="shared" si="239"/>
        <v>5511</v>
      </c>
      <c r="C5111" s="2">
        <f t="shared" si="237"/>
        <v>5511</v>
      </c>
      <c r="D5111" t="str">
        <f>VLOOKUP(C5111,'Cost Centre'!A:B,2,)</f>
        <v>Social Services</v>
      </c>
      <c r="E5111" t="str">
        <f t="shared" si="238"/>
        <v>6</v>
      </c>
      <c r="F5111" t="s">
        <v>11018</v>
      </c>
      <c r="G5111" s="2">
        <v>0</v>
      </c>
      <c r="H5111" s="2">
        <v>0</v>
      </c>
      <c r="I5111" s="2">
        <v>0</v>
      </c>
      <c r="J5111" s="105">
        <f>SUMIF([1]MMM!$A:$A,A5111,[1]MMM!$F:$F)</f>
        <v>0</v>
      </c>
      <c r="K5111" s="2" t="s">
        <v>460</v>
      </c>
      <c r="L5111" s="2">
        <v>0</v>
      </c>
      <c r="M5111" t="s">
        <v>11298</v>
      </c>
      <c r="N5111" t="s">
        <v>13032</v>
      </c>
      <c r="O5111" t="s">
        <v>10962</v>
      </c>
      <c r="P5111" t="s">
        <v>11010</v>
      </c>
    </row>
    <row r="5112" spans="1:16" x14ac:dyDescent="0.3">
      <c r="A5112" t="s">
        <v>5202</v>
      </c>
      <c r="B5112" s="2" t="str">
        <f t="shared" si="239"/>
        <v>5511</v>
      </c>
      <c r="C5112" s="2">
        <f t="shared" si="237"/>
        <v>5511</v>
      </c>
      <c r="D5112" t="str">
        <f>VLOOKUP(C5112,'Cost Centre'!A:B,2,)</f>
        <v>Social Services</v>
      </c>
      <c r="E5112" t="str">
        <f t="shared" si="238"/>
        <v>6</v>
      </c>
      <c r="F5112" t="s">
        <v>11019</v>
      </c>
      <c r="G5112" s="2">
        <v>0</v>
      </c>
      <c r="H5112" s="2">
        <v>0</v>
      </c>
      <c r="I5112" s="2">
        <v>0</v>
      </c>
      <c r="J5112" s="105">
        <f>SUMIF([1]MMM!$A:$A,A5112,[1]MMM!$F:$F)</f>
        <v>0</v>
      </c>
      <c r="K5112" s="2" t="s">
        <v>460</v>
      </c>
      <c r="L5112" s="2">
        <v>0</v>
      </c>
      <c r="M5112" t="s">
        <v>11298</v>
      </c>
      <c r="N5112" t="s">
        <v>13032</v>
      </c>
      <c r="O5112" t="s">
        <v>10962</v>
      </c>
      <c r="P5112" t="s">
        <v>11010</v>
      </c>
    </row>
    <row r="5113" spans="1:16" x14ac:dyDescent="0.3">
      <c r="A5113" t="s">
        <v>1305</v>
      </c>
      <c r="B5113" s="2" t="str">
        <f t="shared" si="239"/>
        <v>5511</v>
      </c>
      <c r="C5113" s="2">
        <f t="shared" si="237"/>
        <v>5511</v>
      </c>
      <c r="D5113" t="str">
        <f>VLOOKUP(C5113,'Cost Centre'!A:B,2,)</f>
        <v>Social Services</v>
      </c>
      <c r="E5113" t="str">
        <f t="shared" si="238"/>
        <v>8</v>
      </c>
      <c r="F5113" t="s">
        <v>462</v>
      </c>
      <c r="G5113" s="2">
        <v>64884896.719999999</v>
      </c>
      <c r="H5113" s="2">
        <v>0</v>
      </c>
      <c r="I5113" s="2">
        <v>0</v>
      </c>
      <c r="J5113" s="105">
        <f>SUMIF([1]MMM!$A:$A,A5113,[1]MMM!$F:$F)</f>
        <v>64884896.719999999</v>
      </c>
      <c r="K5113" s="2" t="s">
        <v>460</v>
      </c>
      <c r="L5113" s="2">
        <v>0</v>
      </c>
      <c r="M5113" t="s">
        <v>11298</v>
      </c>
      <c r="N5113" t="s">
        <v>13032</v>
      </c>
      <c r="O5113" t="s">
        <v>10916</v>
      </c>
      <c r="P5113" t="s">
        <v>10917</v>
      </c>
    </row>
    <row r="5114" spans="1:16" x14ac:dyDescent="0.3">
      <c r="A5114" t="s">
        <v>1306</v>
      </c>
      <c r="B5114" s="2" t="str">
        <f t="shared" si="239"/>
        <v>5511</v>
      </c>
      <c r="C5114" s="2">
        <f t="shared" si="237"/>
        <v>5511</v>
      </c>
      <c r="D5114" t="str">
        <f>VLOOKUP(C5114,'Cost Centre'!A:B,2,)</f>
        <v>Social Services</v>
      </c>
      <c r="E5114" t="str">
        <f t="shared" si="238"/>
        <v>8</v>
      </c>
      <c r="F5114" t="s">
        <v>464</v>
      </c>
      <c r="G5114" s="2">
        <v>0</v>
      </c>
      <c r="H5114" s="2">
        <v>0</v>
      </c>
      <c r="I5114" s="2">
        <v>0</v>
      </c>
      <c r="J5114" s="105">
        <f>SUMIF([1]MMM!$A:$A,A5114,[1]MMM!$F:$F)</f>
        <v>0</v>
      </c>
      <c r="K5114" s="2" t="s">
        <v>460</v>
      </c>
      <c r="L5114" s="2">
        <v>0</v>
      </c>
      <c r="M5114" t="s">
        <v>11298</v>
      </c>
      <c r="N5114" t="s">
        <v>13032</v>
      </c>
      <c r="O5114" t="s">
        <v>10916</v>
      </c>
      <c r="P5114" t="s">
        <v>10917</v>
      </c>
    </row>
    <row r="5115" spans="1:16" x14ac:dyDescent="0.3">
      <c r="A5115" t="s">
        <v>1307</v>
      </c>
      <c r="B5115" s="2" t="str">
        <f t="shared" si="239"/>
        <v>5511</v>
      </c>
      <c r="C5115" s="2">
        <f t="shared" si="237"/>
        <v>5511</v>
      </c>
      <c r="D5115" t="str">
        <f>VLOOKUP(C5115,'Cost Centre'!A:B,2,)</f>
        <v>Social Services</v>
      </c>
      <c r="E5115" t="str">
        <f t="shared" si="238"/>
        <v>8</v>
      </c>
      <c r="F5115" t="s">
        <v>466</v>
      </c>
      <c r="G5115" s="2">
        <v>0</v>
      </c>
      <c r="H5115" s="2">
        <v>0</v>
      </c>
      <c r="I5115" s="2">
        <v>0</v>
      </c>
      <c r="J5115" s="105">
        <f>SUMIF([1]MMM!$A:$A,A5115,[1]MMM!$F:$F)</f>
        <v>0</v>
      </c>
      <c r="K5115" s="2" t="s">
        <v>460</v>
      </c>
      <c r="L5115" s="2">
        <v>0</v>
      </c>
      <c r="M5115" t="s">
        <v>11298</v>
      </c>
      <c r="N5115" t="s">
        <v>13032</v>
      </c>
      <c r="O5115" t="s">
        <v>10916</v>
      </c>
      <c r="P5115" t="s">
        <v>10917</v>
      </c>
    </row>
    <row r="5116" spans="1:16" x14ac:dyDescent="0.3">
      <c r="A5116" t="s">
        <v>1308</v>
      </c>
      <c r="B5116" s="2" t="str">
        <f t="shared" si="239"/>
        <v>5511</v>
      </c>
      <c r="C5116" s="2">
        <f t="shared" si="237"/>
        <v>5511</v>
      </c>
      <c r="D5116" t="str">
        <f>VLOOKUP(C5116,'Cost Centre'!A:B,2,)</f>
        <v>Social Services</v>
      </c>
      <c r="E5116" t="str">
        <f t="shared" si="238"/>
        <v>8</v>
      </c>
      <c r="F5116" t="s">
        <v>468</v>
      </c>
      <c r="G5116" s="2">
        <v>0</v>
      </c>
      <c r="H5116" s="2">
        <v>70738532.140000001</v>
      </c>
      <c r="I5116" s="2">
        <v>0</v>
      </c>
      <c r="J5116" s="105">
        <f>SUMIF([1]MMM!$A:$A,A5116,[1]MMM!$F:$F)</f>
        <v>70738532.140000001</v>
      </c>
      <c r="K5116" s="2" t="s">
        <v>460</v>
      </c>
      <c r="L5116" s="2">
        <v>0</v>
      </c>
      <c r="M5116" t="s">
        <v>11298</v>
      </c>
      <c r="N5116" t="s">
        <v>13032</v>
      </c>
      <c r="O5116" t="s">
        <v>10916</v>
      </c>
      <c r="P5116" t="s">
        <v>10917</v>
      </c>
    </row>
    <row r="5117" spans="1:16" x14ac:dyDescent="0.3">
      <c r="A5117" t="s">
        <v>1309</v>
      </c>
      <c r="B5117" s="2" t="str">
        <f t="shared" si="239"/>
        <v>5511</v>
      </c>
      <c r="C5117" s="2">
        <f t="shared" si="237"/>
        <v>5511</v>
      </c>
      <c r="D5117" t="str">
        <f>VLOOKUP(C5117,'Cost Centre'!A:B,2,)</f>
        <v>Social Services</v>
      </c>
      <c r="E5117" t="str">
        <f t="shared" si="238"/>
        <v>8</v>
      </c>
      <c r="F5117" t="s">
        <v>470</v>
      </c>
      <c r="G5117" s="2">
        <v>0</v>
      </c>
      <c r="H5117" s="2">
        <v>0</v>
      </c>
      <c r="I5117" s="2">
        <v>0</v>
      </c>
      <c r="J5117" s="105">
        <f>SUMIF([1]MMM!$A:$A,A5117,[1]MMM!$F:$F)</f>
        <v>0</v>
      </c>
      <c r="K5117" s="2" t="s">
        <v>460</v>
      </c>
      <c r="L5117" s="2">
        <v>0</v>
      </c>
      <c r="M5117" t="s">
        <v>11298</v>
      </c>
      <c r="N5117" t="s">
        <v>13032</v>
      </c>
      <c r="O5117" t="s">
        <v>10916</v>
      </c>
      <c r="P5117" t="s">
        <v>10917</v>
      </c>
    </row>
    <row r="5118" spans="1:16" x14ac:dyDescent="0.3">
      <c r="A5118" t="s">
        <v>5203</v>
      </c>
      <c r="B5118" s="2" t="str">
        <f t="shared" si="239"/>
        <v>5511</v>
      </c>
      <c r="C5118" s="2">
        <f t="shared" si="237"/>
        <v>5511</v>
      </c>
      <c r="D5118" t="str">
        <f>VLOOKUP(C5118,'Cost Centre'!A:B,2,)</f>
        <v>Social Services</v>
      </c>
      <c r="E5118" t="str">
        <f t="shared" si="238"/>
        <v>8</v>
      </c>
      <c r="F5118" t="s">
        <v>2159</v>
      </c>
      <c r="G5118" s="2">
        <v>0</v>
      </c>
      <c r="H5118" s="2">
        <v>0</v>
      </c>
      <c r="I5118" s="2">
        <v>0</v>
      </c>
      <c r="J5118" s="105">
        <f>SUMIF([1]MMM!$A:$A,A5118,[1]MMM!$F:$F)</f>
        <v>0</v>
      </c>
      <c r="K5118" s="2" t="s">
        <v>460</v>
      </c>
      <c r="L5118" s="2">
        <v>0</v>
      </c>
      <c r="M5118" t="s">
        <v>11298</v>
      </c>
      <c r="N5118" t="s">
        <v>13032</v>
      </c>
      <c r="O5118" t="s">
        <v>10916</v>
      </c>
      <c r="P5118" t="s">
        <v>10917</v>
      </c>
    </row>
    <row r="5119" spans="1:16" x14ac:dyDescent="0.3">
      <c r="A5119" t="s">
        <v>5204</v>
      </c>
      <c r="B5119" s="2" t="str">
        <f t="shared" si="239"/>
        <v>5515</v>
      </c>
      <c r="C5119" s="2">
        <f t="shared" si="237"/>
        <v>5515</v>
      </c>
      <c r="D5119" t="str">
        <f>VLOOKUP(C5119,'Cost Centre'!A:B,2,)</f>
        <v>Social Services</v>
      </c>
      <c r="E5119" t="str">
        <f t="shared" si="238"/>
        <v>2</v>
      </c>
      <c r="F5119" t="s">
        <v>48</v>
      </c>
      <c r="G5119" s="2">
        <v>0</v>
      </c>
      <c r="H5119" s="2">
        <v>4221895.1100000003</v>
      </c>
      <c r="I5119" s="2">
        <v>0</v>
      </c>
      <c r="J5119" s="105">
        <f>SUMIF([1]MMM!$A:$A,A5119,[1]MMM!$F:$F)</f>
        <v>4221895.1100000003</v>
      </c>
      <c r="K5119" s="2" t="s">
        <v>10</v>
      </c>
      <c r="L5119" s="2">
        <v>4249763</v>
      </c>
      <c r="M5119" t="s">
        <v>11298</v>
      </c>
      <c r="N5119" t="s">
        <v>13048</v>
      </c>
      <c r="O5119" t="s">
        <v>10871</v>
      </c>
      <c r="P5119" t="s">
        <v>10875</v>
      </c>
    </row>
    <row r="5120" spans="1:16" x14ac:dyDescent="0.3">
      <c r="A5120" t="s">
        <v>5205</v>
      </c>
      <c r="B5120" s="2" t="str">
        <f t="shared" si="239"/>
        <v>5515</v>
      </c>
      <c r="C5120" s="2">
        <f t="shared" si="237"/>
        <v>5515</v>
      </c>
      <c r="D5120" t="str">
        <f>VLOOKUP(C5120,'Cost Centre'!A:B,2,)</f>
        <v>Social Services</v>
      </c>
      <c r="E5120" t="str">
        <f t="shared" si="238"/>
        <v>2</v>
      </c>
      <c r="F5120" t="s">
        <v>51</v>
      </c>
      <c r="G5120" s="2">
        <v>0</v>
      </c>
      <c r="H5120" s="2">
        <v>8400</v>
      </c>
      <c r="I5120" s="2">
        <v>0</v>
      </c>
      <c r="J5120" s="105">
        <f>SUMIF([1]MMM!$A:$A,A5120,[1]MMM!$F:$F)</f>
        <v>8400</v>
      </c>
      <c r="K5120" s="2" t="s">
        <v>10</v>
      </c>
      <c r="L5120" s="2">
        <v>8400</v>
      </c>
      <c r="M5120" t="s">
        <v>11298</v>
      </c>
      <c r="N5120" t="s">
        <v>13048</v>
      </c>
      <c r="O5120" t="s">
        <v>10871</v>
      </c>
      <c r="P5120" t="s">
        <v>10875</v>
      </c>
    </row>
    <row r="5121" spans="1:16" x14ac:dyDescent="0.3">
      <c r="A5121" t="s">
        <v>5206</v>
      </c>
      <c r="B5121" s="2" t="str">
        <f t="shared" si="239"/>
        <v>5515</v>
      </c>
      <c r="C5121" s="2">
        <f t="shared" si="237"/>
        <v>5515</v>
      </c>
      <c r="D5121" t="str">
        <f>VLOOKUP(C5121,'Cost Centre'!A:B,2,)</f>
        <v>Social Services</v>
      </c>
      <c r="E5121" t="str">
        <f t="shared" si="238"/>
        <v>2</v>
      </c>
      <c r="F5121" t="s">
        <v>52</v>
      </c>
      <c r="G5121" s="2">
        <v>0</v>
      </c>
      <c r="H5121" s="2">
        <v>55404.05</v>
      </c>
      <c r="I5121" s="2">
        <v>0</v>
      </c>
      <c r="J5121" s="105">
        <f>SUMIF([1]MMM!$A:$A,A5121,[1]MMM!$F:$F)</f>
        <v>56256.42</v>
      </c>
      <c r="K5121" s="2" t="s">
        <v>10</v>
      </c>
      <c r="L5121" s="2">
        <v>56258</v>
      </c>
      <c r="M5121" t="s">
        <v>11298</v>
      </c>
      <c r="N5121" t="s">
        <v>13048</v>
      </c>
      <c r="O5121" t="s">
        <v>10871</v>
      </c>
      <c r="P5121" t="s">
        <v>10875</v>
      </c>
    </row>
    <row r="5122" spans="1:16" x14ac:dyDescent="0.3">
      <c r="A5122" t="s">
        <v>5207</v>
      </c>
      <c r="B5122" s="2" t="str">
        <f t="shared" si="239"/>
        <v>5515</v>
      </c>
      <c r="C5122" s="2">
        <f t="shared" ref="C5122:C5185" si="240">VALUE(B5122)</f>
        <v>5515</v>
      </c>
      <c r="D5122" t="str">
        <f>VLOOKUP(C5122,'Cost Centre'!A:B,2,)</f>
        <v>Social Services</v>
      </c>
      <c r="E5122" t="str">
        <f t="shared" ref="E5122:E5185" si="241">MID(A5122,5,1)</f>
        <v>2</v>
      </c>
      <c r="F5122" t="s">
        <v>55</v>
      </c>
      <c r="G5122" s="2">
        <v>0</v>
      </c>
      <c r="H5122" s="2">
        <v>118648.6</v>
      </c>
      <c r="I5122" s="2">
        <v>0</v>
      </c>
      <c r="J5122" s="105">
        <f>SUMIF([1]MMM!$A:$A,A5122,[1]MMM!$F:$F)</f>
        <v>118757.8</v>
      </c>
      <c r="K5122" s="2" t="s">
        <v>10</v>
      </c>
      <c r="L5122" s="2">
        <v>118508</v>
      </c>
      <c r="M5122" t="s">
        <v>11298</v>
      </c>
      <c r="N5122" t="s">
        <v>13048</v>
      </c>
      <c r="O5122" t="s">
        <v>10871</v>
      </c>
      <c r="P5122" t="s">
        <v>10875</v>
      </c>
    </row>
    <row r="5123" spans="1:16" x14ac:dyDescent="0.3">
      <c r="A5123" t="s">
        <v>5208</v>
      </c>
      <c r="B5123" s="2" t="str">
        <f t="shared" ref="B5123:B5186" si="242">MID(A5123,1,4)</f>
        <v>5515</v>
      </c>
      <c r="C5123" s="2">
        <f t="shared" si="240"/>
        <v>5515</v>
      </c>
      <c r="D5123" t="str">
        <f>VLOOKUP(C5123,'Cost Centre'!A:B,2,)</f>
        <v>Social Services</v>
      </c>
      <c r="E5123" t="str">
        <f t="shared" si="241"/>
        <v>2</v>
      </c>
      <c r="F5123" t="s">
        <v>57</v>
      </c>
      <c r="G5123" s="2">
        <v>0</v>
      </c>
      <c r="H5123" s="2">
        <v>4606.63</v>
      </c>
      <c r="I5123" s="2">
        <v>0</v>
      </c>
      <c r="J5123" s="105">
        <f>SUMIF([1]MMM!$A:$A,A5123,[1]MMM!$F:$F)</f>
        <v>4606.63</v>
      </c>
      <c r="K5123" s="2" t="s">
        <v>10</v>
      </c>
      <c r="L5123" s="2">
        <v>6909</v>
      </c>
      <c r="M5123" t="s">
        <v>11298</v>
      </c>
      <c r="N5123" t="s">
        <v>13048</v>
      </c>
      <c r="O5123" t="s">
        <v>10871</v>
      </c>
      <c r="P5123" t="s">
        <v>10875</v>
      </c>
    </row>
    <row r="5124" spans="1:16" x14ac:dyDescent="0.3">
      <c r="A5124" t="s">
        <v>5209</v>
      </c>
      <c r="B5124" s="2" t="str">
        <f t="shared" si="242"/>
        <v>5515</v>
      </c>
      <c r="C5124" s="2">
        <f t="shared" si="240"/>
        <v>5515</v>
      </c>
      <c r="D5124" t="str">
        <f>VLOOKUP(C5124,'Cost Centre'!A:B,2,)</f>
        <v>Social Services</v>
      </c>
      <c r="E5124" t="str">
        <f t="shared" si="241"/>
        <v>2</v>
      </c>
      <c r="F5124" t="s">
        <v>58</v>
      </c>
      <c r="G5124" s="2">
        <v>0</v>
      </c>
      <c r="H5124" s="2">
        <v>0</v>
      </c>
      <c r="I5124" s="2">
        <v>-942.8</v>
      </c>
      <c r="J5124" s="105">
        <f>SUMIF([1]MMM!$A:$A,A5124,[1]MMM!$F:$F)</f>
        <v>-942.8</v>
      </c>
      <c r="K5124" s="2" t="s">
        <v>10</v>
      </c>
      <c r="L5124" s="2">
        <v>4814</v>
      </c>
      <c r="M5124" t="s">
        <v>11298</v>
      </c>
      <c r="N5124" t="s">
        <v>13048</v>
      </c>
      <c r="O5124" t="s">
        <v>10871</v>
      </c>
      <c r="P5124" t="s">
        <v>10875</v>
      </c>
    </row>
    <row r="5125" spans="1:16" x14ac:dyDescent="0.3">
      <c r="A5125" t="s">
        <v>5210</v>
      </c>
      <c r="B5125" s="2" t="str">
        <f t="shared" si="242"/>
        <v>5515</v>
      </c>
      <c r="C5125" s="2">
        <f t="shared" si="240"/>
        <v>5515</v>
      </c>
      <c r="D5125" t="str">
        <f>VLOOKUP(C5125,'Cost Centre'!A:B,2,)</f>
        <v>Social Services</v>
      </c>
      <c r="E5125" t="str">
        <f t="shared" si="241"/>
        <v>2</v>
      </c>
      <c r="F5125" t="s">
        <v>60</v>
      </c>
      <c r="G5125" s="2">
        <v>0</v>
      </c>
      <c r="H5125" s="2">
        <v>61825.09</v>
      </c>
      <c r="I5125" s="2">
        <v>0</v>
      </c>
      <c r="J5125" s="105">
        <f>SUMIF([1]MMM!$A:$A,A5125,[1]MMM!$F:$F)</f>
        <v>63974.59</v>
      </c>
      <c r="K5125" s="2" t="s">
        <v>10</v>
      </c>
      <c r="L5125" s="2">
        <v>73984</v>
      </c>
      <c r="M5125" t="s">
        <v>11298</v>
      </c>
      <c r="N5125" t="s">
        <v>13048</v>
      </c>
      <c r="O5125" t="s">
        <v>10871</v>
      </c>
      <c r="P5125" t="s">
        <v>10875</v>
      </c>
    </row>
    <row r="5126" spans="1:16" x14ac:dyDescent="0.3">
      <c r="A5126" t="s">
        <v>5211</v>
      </c>
      <c r="B5126" s="2" t="str">
        <f t="shared" si="242"/>
        <v>5515</v>
      </c>
      <c r="C5126" s="2">
        <f t="shared" si="240"/>
        <v>5515</v>
      </c>
      <c r="D5126" t="str">
        <f>VLOOKUP(C5126,'Cost Centre'!A:B,2,)</f>
        <v>Social Services</v>
      </c>
      <c r="E5126" t="str">
        <f t="shared" si="241"/>
        <v>2</v>
      </c>
      <c r="F5126" t="s">
        <v>61</v>
      </c>
      <c r="G5126" s="2">
        <v>0</v>
      </c>
      <c r="H5126" s="2">
        <v>362442.27</v>
      </c>
      <c r="I5126" s="2">
        <v>0</v>
      </c>
      <c r="J5126" s="105">
        <f>SUMIF([1]MMM!$A:$A,A5126,[1]MMM!$F:$F)</f>
        <v>362442.27</v>
      </c>
      <c r="K5126" s="2" t="s">
        <v>10</v>
      </c>
      <c r="L5126" s="2">
        <v>406031</v>
      </c>
      <c r="M5126" t="s">
        <v>11298</v>
      </c>
      <c r="N5126" t="s">
        <v>13048</v>
      </c>
      <c r="O5126" t="s">
        <v>10871</v>
      </c>
      <c r="P5126" t="s">
        <v>10875</v>
      </c>
    </row>
    <row r="5127" spans="1:16" x14ac:dyDescent="0.3">
      <c r="A5127" t="s">
        <v>5212</v>
      </c>
      <c r="B5127" s="2" t="str">
        <f t="shared" si="242"/>
        <v>5515</v>
      </c>
      <c r="C5127" s="2">
        <f t="shared" si="240"/>
        <v>5515</v>
      </c>
      <c r="D5127" t="str">
        <f>VLOOKUP(C5127,'Cost Centre'!A:B,2,)</f>
        <v>Social Services</v>
      </c>
      <c r="E5127" t="str">
        <f t="shared" si="241"/>
        <v>2</v>
      </c>
      <c r="F5127" t="s">
        <v>62</v>
      </c>
      <c r="G5127" s="2">
        <v>0</v>
      </c>
      <c r="H5127" s="2">
        <v>27520.95</v>
      </c>
      <c r="I5127" s="2">
        <v>0</v>
      </c>
      <c r="J5127" s="105">
        <f>SUMIF([1]MMM!$A:$A,A5127,[1]MMM!$F:$F)</f>
        <v>27520.95</v>
      </c>
      <c r="K5127" s="2" t="s">
        <v>10</v>
      </c>
      <c r="L5127" s="2">
        <v>60787</v>
      </c>
      <c r="M5127" t="s">
        <v>11298</v>
      </c>
      <c r="N5127" t="s">
        <v>13048</v>
      </c>
      <c r="O5127" t="s">
        <v>10871</v>
      </c>
      <c r="P5127" t="s">
        <v>10875</v>
      </c>
    </row>
    <row r="5128" spans="1:16" x14ac:dyDescent="0.3">
      <c r="A5128" t="s">
        <v>5213</v>
      </c>
      <c r="B5128" s="2" t="str">
        <f t="shared" si="242"/>
        <v>5515</v>
      </c>
      <c r="C5128" s="2">
        <f t="shared" si="240"/>
        <v>5515</v>
      </c>
      <c r="D5128" t="str">
        <f>VLOOKUP(C5128,'Cost Centre'!A:B,2,)</f>
        <v>Social Services</v>
      </c>
      <c r="E5128" t="str">
        <f t="shared" si="241"/>
        <v>2</v>
      </c>
      <c r="F5128" t="s">
        <v>67</v>
      </c>
      <c r="G5128" s="2">
        <v>0</v>
      </c>
      <c r="H5128" s="2">
        <v>1907.5</v>
      </c>
      <c r="I5128" s="2">
        <v>0</v>
      </c>
      <c r="J5128" s="105">
        <f>SUMIF([1]MMM!$A:$A,A5128,[1]MMM!$F:$F)</f>
        <v>1907.5</v>
      </c>
      <c r="K5128" s="2" t="s">
        <v>10</v>
      </c>
      <c r="L5128" s="2">
        <v>1944</v>
      </c>
      <c r="M5128" t="s">
        <v>11298</v>
      </c>
      <c r="N5128" t="s">
        <v>13048</v>
      </c>
      <c r="O5128" t="s">
        <v>10871</v>
      </c>
      <c r="P5128" t="s">
        <v>10876</v>
      </c>
    </row>
    <row r="5129" spans="1:16" x14ac:dyDescent="0.3">
      <c r="A5129" t="s">
        <v>5214</v>
      </c>
      <c r="B5129" s="2" t="str">
        <f t="shared" si="242"/>
        <v>5515</v>
      </c>
      <c r="C5129" s="2">
        <f t="shared" si="240"/>
        <v>5515</v>
      </c>
      <c r="D5129" t="str">
        <f>VLOOKUP(C5129,'Cost Centre'!A:B,2,)</f>
        <v>Social Services</v>
      </c>
      <c r="E5129" t="str">
        <f t="shared" si="241"/>
        <v>2</v>
      </c>
      <c r="F5129" t="s">
        <v>68</v>
      </c>
      <c r="G5129" s="2">
        <v>0</v>
      </c>
      <c r="H5129" s="2">
        <v>35276.410000000003</v>
      </c>
      <c r="I5129" s="2">
        <v>0</v>
      </c>
      <c r="J5129" s="105">
        <f>SUMIF([1]MMM!$A:$A,A5129,[1]MMM!$F:$F)</f>
        <v>36600.660000000003</v>
      </c>
      <c r="K5129" s="2" t="s">
        <v>10</v>
      </c>
      <c r="L5129" s="2">
        <v>37644</v>
      </c>
      <c r="M5129" t="s">
        <v>11298</v>
      </c>
      <c r="N5129" t="s">
        <v>13048</v>
      </c>
      <c r="O5129" t="s">
        <v>10871</v>
      </c>
      <c r="P5129" t="s">
        <v>10876</v>
      </c>
    </row>
    <row r="5130" spans="1:16" x14ac:dyDescent="0.3">
      <c r="A5130" t="s">
        <v>5215</v>
      </c>
      <c r="B5130" s="2" t="str">
        <f t="shared" si="242"/>
        <v>5515</v>
      </c>
      <c r="C5130" s="2">
        <f t="shared" si="240"/>
        <v>5515</v>
      </c>
      <c r="D5130" t="str">
        <f>VLOOKUP(C5130,'Cost Centre'!A:B,2,)</f>
        <v>Social Services</v>
      </c>
      <c r="E5130" t="str">
        <f t="shared" si="241"/>
        <v>2</v>
      </c>
      <c r="F5130" t="s">
        <v>10877</v>
      </c>
      <c r="G5130" s="2">
        <v>0</v>
      </c>
      <c r="H5130" s="2">
        <v>488074.16</v>
      </c>
      <c r="I5130" s="2">
        <v>0</v>
      </c>
      <c r="J5130" s="105">
        <f>SUMIF([1]MMM!$A:$A,A5130,[1]MMM!$F:$F)</f>
        <v>488074.16</v>
      </c>
      <c r="K5130" s="2" t="s">
        <v>10</v>
      </c>
      <c r="L5130" s="2">
        <v>501885</v>
      </c>
      <c r="M5130" t="s">
        <v>11298</v>
      </c>
      <c r="N5130" t="s">
        <v>13048</v>
      </c>
      <c r="O5130" t="s">
        <v>10871</v>
      </c>
      <c r="P5130" t="s">
        <v>10876</v>
      </c>
    </row>
    <row r="5131" spans="1:16" x14ac:dyDescent="0.3">
      <c r="A5131" t="s">
        <v>5216</v>
      </c>
      <c r="B5131" s="2" t="str">
        <f t="shared" si="242"/>
        <v>5515</v>
      </c>
      <c r="C5131" s="2">
        <f t="shared" si="240"/>
        <v>5515</v>
      </c>
      <c r="D5131" t="str">
        <f>VLOOKUP(C5131,'Cost Centre'!A:B,2,)</f>
        <v>Social Services</v>
      </c>
      <c r="E5131" t="str">
        <f t="shared" si="241"/>
        <v>2</v>
      </c>
      <c r="F5131" t="s">
        <v>69</v>
      </c>
      <c r="G5131" s="2">
        <v>0</v>
      </c>
      <c r="H5131" s="2">
        <v>785434.93</v>
      </c>
      <c r="I5131" s="2">
        <v>0</v>
      </c>
      <c r="J5131" s="105">
        <f>SUMIF([1]MMM!$A:$A,A5131,[1]MMM!$F:$F)</f>
        <v>785434.93</v>
      </c>
      <c r="K5131" s="2" t="s">
        <v>10</v>
      </c>
      <c r="L5131" s="2">
        <v>796746</v>
      </c>
      <c r="M5131" t="s">
        <v>11298</v>
      </c>
      <c r="N5131" t="s">
        <v>13048</v>
      </c>
      <c r="O5131" t="s">
        <v>10871</v>
      </c>
      <c r="P5131" t="s">
        <v>10876</v>
      </c>
    </row>
    <row r="5132" spans="1:16" x14ac:dyDescent="0.3">
      <c r="A5132" t="s">
        <v>5217</v>
      </c>
      <c r="B5132" s="2" t="str">
        <f t="shared" si="242"/>
        <v>5515</v>
      </c>
      <c r="C5132" s="2">
        <f t="shared" si="240"/>
        <v>5515</v>
      </c>
      <c r="D5132" t="str">
        <f>VLOOKUP(C5132,'Cost Centre'!A:B,2,)</f>
        <v>Social Services</v>
      </c>
      <c r="E5132" t="str">
        <f t="shared" si="241"/>
        <v>2</v>
      </c>
      <c r="F5132" t="s">
        <v>70</v>
      </c>
      <c r="G5132" s="2">
        <v>0</v>
      </c>
      <c r="H5132" s="2">
        <v>32418.76</v>
      </c>
      <c r="I5132" s="2">
        <v>0</v>
      </c>
      <c r="J5132" s="105">
        <f>SUMIF([1]MMM!$A:$A,A5132,[1]MMM!$F:$F)</f>
        <v>32418.76</v>
      </c>
      <c r="K5132" s="2" t="s">
        <v>10</v>
      </c>
      <c r="L5132" s="2">
        <v>33014</v>
      </c>
      <c r="M5132" t="s">
        <v>11298</v>
      </c>
      <c r="N5132" t="s">
        <v>13048</v>
      </c>
      <c r="O5132" t="s">
        <v>10871</v>
      </c>
      <c r="P5132" t="s">
        <v>10876</v>
      </c>
    </row>
    <row r="5133" spans="1:16" x14ac:dyDescent="0.3">
      <c r="A5133" t="s">
        <v>5218</v>
      </c>
      <c r="B5133" s="2" t="str">
        <f t="shared" si="242"/>
        <v>5515</v>
      </c>
      <c r="C5133" s="2">
        <f t="shared" si="240"/>
        <v>5515</v>
      </c>
      <c r="D5133" t="str">
        <f>VLOOKUP(C5133,'Cost Centre'!A:B,2,)</f>
        <v>Social Services</v>
      </c>
      <c r="E5133" t="str">
        <f t="shared" si="241"/>
        <v>2</v>
      </c>
      <c r="F5133" t="s">
        <v>223</v>
      </c>
      <c r="G5133" s="2">
        <v>0</v>
      </c>
      <c r="H5133" s="2">
        <v>0</v>
      </c>
      <c r="I5133" s="2">
        <v>0</v>
      </c>
      <c r="J5133" s="105">
        <f>SUMIF([1]MMM!$A:$A,A5133,[1]MMM!$F:$F)</f>
        <v>0</v>
      </c>
      <c r="K5133" s="2" t="s">
        <v>10</v>
      </c>
      <c r="L5133" s="2">
        <v>0</v>
      </c>
      <c r="M5133" t="s">
        <v>11298</v>
      </c>
      <c r="N5133" t="s">
        <v>13048</v>
      </c>
      <c r="O5133" t="s">
        <v>10871</v>
      </c>
      <c r="P5133" t="s">
        <v>10931</v>
      </c>
    </row>
    <row r="5134" spans="1:16" x14ac:dyDescent="0.3">
      <c r="A5134" t="s">
        <v>5219</v>
      </c>
      <c r="B5134" s="2" t="str">
        <f t="shared" si="242"/>
        <v>5515</v>
      </c>
      <c r="C5134" s="2">
        <f t="shared" si="240"/>
        <v>5515</v>
      </c>
      <c r="D5134" t="str">
        <f>VLOOKUP(C5134,'Cost Centre'!A:B,2,)</f>
        <v>Social Services</v>
      </c>
      <c r="E5134" t="str">
        <f t="shared" si="241"/>
        <v>2</v>
      </c>
      <c r="F5134" t="s">
        <v>88</v>
      </c>
      <c r="G5134" s="2">
        <v>0</v>
      </c>
      <c r="H5134" s="2">
        <v>0</v>
      </c>
      <c r="I5134" s="2">
        <v>0</v>
      </c>
      <c r="J5134" s="105">
        <f>SUMIF([1]MMM!$A:$A,A5134,[1]MMM!$F:$F)</f>
        <v>0</v>
      </c>
      <c r="K5134" s="2" t="s">
        <v>10</v>
      </c>
      <c r="L5134" s="2">
        <v>0</v>
      </c>
      <c r="M5134" t="s">
        <v>11298</v>
      </c>
      <c r="N5134" t="s">
        <v>13048</v>
      </c>
      <c r="O5134" t="s">
        <v>10871</v>
      </c>
      <c r="P5134" t="s">
        <v>10881</v>
      </c>
    </row>
    <row r="5135" spans="1:16" x14ac:dyDescent="0.3">
      <c r="A5135" t="s">
        <v>5220</v>
      </c>
      <c r="B5135" s="2" t="str">
        <f t="shared" si="242"/>
        <v>5515</v>
      </c>
      <c r="C5135" s="2">
        <f t="shared" si="240"/>
        <v>5515</v>
      </c>
      <c r="D5135" t="str">
        <f>VLOOKUP(C5135,'Cost Centre'!A:B,2,)</f>
        <v>Social Services</v>
      </c>
      <c r="E5135" t="str">
        <f t="shared" si="241"/>
        <v>2</v>
      </c>
      <c r="F5135" t="s">
        <v>90</v>
      </c>
      <c r="G5135" s="2">
        <v>0</v>
      </c>
      <c r="H5135" s="2">
        <v>0</v>
      </c>
      <c r="I5135" s="2">
        <v>0</v>
      </c>
      <c r="J5135" s="105">
        <f>SUMIF([1]MMM!$A:$A,A5135,[1]MMM!$F:$F)</f>
        <v>0</v>
      </c>
      <c r="K5135" s="2" t="s">
        <v>10</v>
      </c>
      <c r="L5135" s="2">
        <v>0</v>
      </c>
      <c r="M5135" t="s">
        <v>11298</v>
      </c>
      <c r="N5135" t="s">
        <v>13048</v>
      </c>
      <c r="O5135" t="s">
        <v>10871</v>
      </c>
      <c r="P5135" t="s">
        <v>10881</v>
      </c>
    </row>
    <row r="5136" spans="1:16" x14ac:dyDescent="0.3">
      <c r="A5136" t="s">
        <v>5221</v>
      </c>
      <c r="B5136" s="2" t="str">
        <f t="shared" si="242"/>
        <v>5515</v>
      </c>
      <c r="C5136" s="2">
        <f t="shared" si="240"/>
        <v>5515</v>
      </c>
      <c r="D5136" t="str">
        <f>VLOOKUP(C5136,'Cost Centre'!A:B,2,)</f>
        <v>Social Services</v>
      </c>
      <c r="E5136" t="str">
        <f t="shared" si="241"/>
        <v>2</v>
      </c>
      <c r="F5136" t="s">
        <v>93</v>
      </c>
      <c r="G5136" s="2">
        <v>0</v>
      </c>
      <c r="H5136" s="2">
        <v>50505.29</v>
      </c>
      <c r="I5136" s="2">
        <v>0</v>
      </c>
      <c r="J5136" s="105">
        <f>SUMIF([1]MMM!$A:$A,A5136,[1]MMM!$F:$F)</f>
        <v>50511.65</v>
      </c>
      <c r="K5136" s="2" t="s">
        <v>10</v>
      </c>
      <c r="L5136" s="2">
        <v>50110</v>
      </c>
      <c r="M5136" t="s">
        <v>11298</v>
      </c>
      <c r="N5136" t="s">
        <v>13048</v>
      </c>
      <c r="O5136" t="s">
        <v>10871</v>
      </c>
      <c r="P5136" t="s">
        <v>10881</v>
      </c>
    </row>
    <row r="5137" spans="1:16" x14ac:dyDescent="0.3">
      <c r="A5137" t="s">
        <v>5222</v>
      </c>
      <c r="B5137" s="2" t="str">
        <f t="shared" si="242"/>
        <v>5515</v>
      </c>
      <c r="C5137" s="2">
        <f t="shared" si="240"/>
        <v>5515</v>
      </c>
      <c r="D5137" t="str">
        <f>VLOOKUP(C5137,'Cost Centre'!A:B,2,)</f>
        <v>Social Services</v>
      </c>
      <c r="E5137" t="str">
        <f t="shared" si="241"/>
        <v>2</v>
      </c>
      <c r="F5137" t="s">
        <v>117</v>
      </c>
      <c r="G5137" s="2">
        <v>0</v>
      </c>
      <c r="H5137" s="2">
        <v>0</v>
      </c>
      <c r="I5137" s="2">
        <v>0</v>
      </c>
      <c r="J5137" s="105">
        <f>SUMIF([1]MMM!$A:$A,A5137,[1]MMM!$F:$F)</f>
        <v>0</v>
      </c>
      <c r="K5137" s="2" t="s">
        <v>10</v>
      </c>
      <c r="L5137" s="2">
        <v>0</v>
      </c>
      <c r="M5137" t="s">
        <v>11298</v>
      </c>
      <c r="N5137" t="s">
        <v>13048</v>
      </c>
      <c r="O5137" t="s">
        <v>10871</v>
      </c>
      <c r="P5137" t="s">
        <v>10885</v>
      </c>
    </row>
    <row r="5138" spans="1:16" x14ac:dyDescent="0.3">
      <c r="A5138" t="s">
        <v>13049</v>
      </c>
      <c r="B5138" s="2" t="str">
        <f t="shared" si="242"/>
        <v>5515</v>
      </c>
      <c r="C5138" s="2">
        <f t="shared" si="240"/>
        <v>5515</v>
      </c>
      <c r="D5138" t="str">
        <f>VLOOKUP(C5138,'Cost Centre'!A:B,2,)</f>
        <v>Social Services</v>
      </c>
      <c r="E5138" t="str">
        <f t="shared" si="241"/>
        <v>2</v>
      </c>
      <c r="F5138" t="s">
        <v>10890</v>
      </c>
      <c r="G5138" s="2">
        <v>0</v>
      </c>
      <c r="H5138" s="2">
        <v>0</v>
      </c>
      <c r="I5138" s="2">
        <v>0</v>
      </c>
      <c r="J5138" s="105">
        <f>SUMIF([1]MMM!$A:$A,A5138,[1]MMM!$F:$F)</f>
        <v>0</v>
      </c>
      <c r="K5138" s="2" t="s">
        <v>10</v>
      </c>
      <c r="L5138" s="2">
        <v>0</v>
      </c>
      <c r="M5138" t="s">
        <v>11298</v>
      </c>
      <c r="N5138" t="s">
        <v>13048</v>
      </c>
      <c r="O5138" t="s">
        <v>10871</v>
      </c>
      <c r="P5138" t="s">
        <v>10887</v>
      </c>
    </row>
    <row r="5139" spans="1:16" x14ac:dyDescent="0.3">
      <c r="A5139" t="s">
        <v>13050</v>
      </c>
      <c r="B5139" s="2" t="str">
        <f t="shared" si="242"/>
        <v>5515</v>
      </c>
      <c r="C5139" s="2">
        <f t="shared" si="240"/>
        <v>5515</v>
      </c>
      <c r="D5139" t="str">
        <f>VLOOKUP(C5139,'Cost Centre'!A:B,2,)</f>
        <v>Social Services</v>
      </c>
      <c r="E5139" t="str">
        <f t="shared" si="241"/>
        <v>2</v>
      </c>
      <c r="F5139" t="s">
        <v>10892</v>
      </c>
      <c r="G5139" s="2">
        <v>0</v>
      </c>
      <c r="H5139" s="2">
        <v>0</v>
      </c>
      <c r="I5139" s="2">
        <v>0</v>
      </c>
      <c r="J5139" s="105">
        <f>SUMIF([1]MMM!$A:$A,A5139,[1]MMM!$F:$F)</f>
        <v>0</v>
      </c>
      <c r="K5139" s="2" t="s">
        <v>10</v>
      </c>
      <c r="L5139" s="2">
        <v>0</v>
      </c>
      <c r="M5139" t="s">
        <v>11298</v>
      </c>
      <c r="N5139" t="s">
        <v>13048</v>
      </c>
      <c r="O5139" t="s">
        <v>10871</v>
      </c>
      <c r="P5139" t="s">
        <v>10887</v>
      </c>
    </row>
    <row r="5140" spans="1:16" x14ac:dyDescent="0.3">
      <c r="A5140" t="s">
        <v>13051</v>
      </c>
      <c r="B5140" s="2" t="str">
        <f t="shared" si="242"/>
        <v>5515</v>
      </c>
      <c r="C5140" s="2">
        <f t="shared" si="240"/>
        <v>5515</v>
      </c>
      <c r="D5140" t="str">
        <f>VLOOKUP(C5140,'Cost Centre'!A:B,2,)</f>
        <v>Social Services</v>
      </c>
      <c r="E5140" t="str">
        <f t="shared" si="241"/>
        <v>2</v>
      </c>
      <c r="F5140" t="s">
        <v>10894</v>
      </c>
      <c r="G5140" s="2">
        <v>0</v>
      </c>
      <c r="H5140" s="2">
        <v>0</v>
      </c>
      <c r="I5140" s="2">
        <v>0</v>
      </c>
      <c r="J5140" s="105">
        <f>SUMIF([1]MMM!$A:$A,A5140,[1]MMM!$F:$F)</f>
        <v>0</v>
      </c>
      <c r="K5140" s="2" t="s">
        <v>10</v>
      </c>
      <c r="L5140" s="2">
        <v>0</v>
      </c>
      <c r="M5140" t="s">
        <v>11298</v>
      </c>
      <c r="N5140" t="s">
        <v>13048</v>
      </c>
      <c r="O5140" t="s">
        <v>10871</v>
      </c>
      <c r="P5140" t="s">
        <v>10887</v>
      </c>
    </row>
    <row r="5141" spans="1:16" x14ac:dyDescent="0.3">
      <c r="A5141" t="s">
        <v>13052</v>
      </c>
      <c r="B5141" s="2" t="str">
        <f t="shared" si="242"/>
        <v>5515</v>
      </c>
      <c r="C5141" s="2">
        <f t="shared" si="240"/>
        <v>5515</v>
      </c>
      <c r="D5141" t="str">
        <f>VLOOKUP(C5141,'Cost Centre'!A:B,2,)</f>
        <v>Social Services</v>
      </c>
      <c r="E5141" t="str">
        <f t="shared" si="241"/>
        <v>2</v>
      </c>
      <c r="F5141" t="s">
        <v>10896</v>
      </c>
      <c r="G5141" s="2">
        <v>0</v>
      </c>
      <c r="H5141" s="2">
        <v>0</v>
      </c>
      <c r="I5141" s="2">
        <v>0</v>
      </c>
      <c r="J5141" s="105">
        <f>SUMIF([1]MMM!$A:$A,A5141,[1]MMM!$F:$F)</f>
        <v>0</v>
      </c>
      <c r="K5141" s="2" t="s">
        <v>10</v>
      </c>
      <c r="L5141" s="2">
        <v>0</v>
      </c>
      <c r="M5141" t="s">
        <v>11298</v>
      </c>
      <c r="N5141" t="s">
        <v>13048</v>
      </c>
      <c r="O5141" t="s">
        <v>10871</v>
      </c>
      <c r="P5141" t="s">
        <v>10887</v>
      </c>
    </row>
    <row r="5142" spans="1:16" x14ac:dyDescent="0.3">
      <c r="A5142" t="s">
        <v>13053</v>
      </c>
      <c r="B5142" s="2" t="str">
        <f t="shared" si="242"/>
        <v>5515</v>
      </c>
      <c r="C5142" s="2">
        <f t="shared" si="240"/>
        <v>5515</v>
      </c>
      <c r="D5142" t="str">
        <f>VLOOKUP(C5142,'Cost Centre'!A:B,2,)</f>
        <v>Social Services</v>
      </c>
      <c r="E5142" t="str">
        <f t="shared" si="241"/>
        <v>2</v>
      </c>
      <c r="F5142" t="s">
        <v>10898</v>
      </c>
      <c r="G5142" s="2">
        <v>0</v>
      </c>
      <c r="H5142" s="2">
        <v>0</v>
      </c>
      <c r="I5142" s="2">
        <v>0</v>
      </c>
      <c r="J5142" s="105">
        <f>SUMIF([1]MMM!$A:$A,A5142,[1]MMM!$F:$F)</f>
        <v>0</v>
      </c>
      <c r="K5142" s="2" t="s">
        <v>10</v>
      </c>
      <c r="L5142" s="2">
        <v>0</v>
      </c>
      <c r="M5142" t="s">
        <v>11298</v>
      </c>
      <c r="N5142" t="s">
        <v>13048</v>
      </c>
      <c r="O5142" t="s">
        <v>10871</v>
      </c>
      <c r="P5142" t="s">
        <v>10887</v>
      </c>
    </row>
    <row r="5143" spans="1:16" x14ac:dyDescent="0.3">
      <c r="A5143" t="s">
        <v>13054</v>
      </c>
      <c r="B5143" s="2" t="str">
        <f t="shared" si="242"/>
        <v>5515</v>
      </c>
      <c r="C5143" s="2">
        <f t="shared" si="240"/>
        <v>5515</v>
      </c>
      <c r="D5143" t="str">
        <f>VLOOKUP(C5143,'Cost Centre'!A:B,2,)</f>
        <v>Social Services</v>
      </c>
      <c r="E5143" t="str">
        <f t="shared" si="241"/>
        <v>2</v>
      </c>
      <c r="F5143" t="s">
        <v>10900</v>
      </c>
      <c r="G5143" s="2">
        <v>0</v>
      </c>
      <c r="H5143" s="2">
        <v>0</v>
      </c>
      <c r="I5143" s="2">
        <v>0</v>
      </c>
      <c r="J5143" s="105">
        <f>SUMIF([1]MMM!$A:$A,A5143,[1]MMM!$F:$F)</f>
        <v>0</v>
      </c>
      <c r="K5143" s="2" t="s">
        <v>10</v>
      </c>
      <c r="L5143" s="2">
        <v>0</v>
      </c>
      <c r="M5143" t="s">
        <v>11298</v>
      </c>
      <c r="N5143" t="s">
        <v>13048</v>
      </c>
      <c r="O5143" t="s">
        <v>10871</v>
      </c>
      <c r="P5143" t="s">
        <v>10887</v>
      </c>
    </row>
    <row r="5144" spans="1:16" x14ac:dyDescent="0.3">
      <c r="A5144" t="s">
        <v>13055</v>
      </c>
      <c r="B5144" s="2" t="str">
        <f t="shared" si="242"/>
        <v>5515</v>
      </c>
      <c r="C5144" s="2">
        <f t="shared" si="240"/>
        <v>5515</v>
      </c>
      <c r="D5144" t="str">
        <f>VLOOKUP(C5144,'Cost Centre'!A:B,2,)</f>
        <v>Social Services</v>
      </c>
      <c r="E5144" t="str">
        <f t="shared" si="241"/>
        <v>2</v>
      </c>
      <c r="F5144" t="s">
        <v>10902</v>
      </c>
      <c r="G5144" s="2">
        <v>0</v>
      </c>
      <c r="H5144" s="2">
        <v>0</v>
      </c>
      <c r="I5144" s="2">
        <v>0</v>
      </c>
      <c r="J5144" s="105">
        <f>SUMIF([1]MMM!$A:$A,A5144,[1]MMM!$F:$F)</f>
        <v>0</v>
      </c>
      <c r="K5144" s="2" t="s">
        <v>10</v>
      </c>
      <c r="L5144" s="2">
        <v>0</v>
      </c>
      <c r="M5144" t="s">
        <v>11298</v>
      </c>
      <c r="N5144" t="s">
        <v>13048</v>
      </c>
      <c r="O5144" t="s">
        <v>10871</v>
      </c>
      <c r="P5144" t="s">
        <v>10887</v>
      </c>
    </row>
    <row r="5145" spans="1:16" x14ac:dyDescent="0.3">
      <c r="A5145" t="s">
        <v>13056</v>
      </c>
      <c r="B5145" s="2" t="str">
        <f t="shared" si="242"/>
        <v>5515</v>
      </c>
      <c r="C5145" s="2">
        <f t="shared" si="240"/>
        <v>5515</v>
      </c>
      <c r="D5145" t="str">
        <f>VLOOKUP(C5145,'Cost Centre'!A:B,2,)</f>
        <v>Social Services</v>
      </c>
      <c r="E5145" t="str">
        <f t="shared" si="241"/>
        <v>2</v>
      </c>
      <c r="F5145" t="s">
        <v>10904</v>
      </c>
      <c r="G5145" s="2">
        <v>0</v>
      </c>
      <c r="H5145" s="2">
        <v>0</v>
      </c>
      <c r="I5145" s="2">
        <v>0</v>
      </c>
      <c r="J5145" s="105">
        <f>SUMIF([1]MMM!$A:$A,A5145,[1]MMM!$F:$F)</f>
        <v>0</v>
      </c>
      <c r="K5145" s="2" t="s">
        <v>10</v>
      </c>
      <c r="L5145" s="2">
        <v>0</v>
      </c>
      <c r="M5145" t="s">
        <v>11298</v>
      </c>
      <c r="N5145" t="s">
        <v>13048</v>
      </c>
      <c r="O5145" t="s">
        <v>10871</v>
      </c>
      <c r="P5145" t="s">
        <v>10887</v>
      </c>
    </row>
    <row r="5146" spans="1:16" x14ac:dyDescent="0.3">
      <c r="A5146" t="s">
        <v>13057</v>
      </c>
      <c r="B5146" s="2" t="str">
        <f t="shared" si="242"/>
        <v>5515</v>
      </c>
      <c r="C5146" s="2">
        <f t="shared" si="240"/>
        <v>5515</v>
      </c>
      <c r="D5146" t="str">
        <f>VLOOKUP(C5146,'Cost Centre'!A:B,2,)</f>
        <v>Social Services</v>
      </c>
      <c r="E5146" t="str">
        <f t="shared" si="241"/>
        <v>2</v>
      </c>
      <c r="F5146" t="s">
        <v>10906</v>
      </c>
      <c r="G5146" s="2">
        <v>0</v>
      </c>
      <c r="H5146" s="2">
        <v>0</v>
      </c>
      <c r="I5146" s="2">
        <v>0</v>
      </c>
      <c r="J5146" s="105">
        <f>SUMIF([1]MMM!$A:$A,A5146,[1]MMM!$F:$F)</f>
        <v>0</v>
      </c>
      <c r="K5146" s="2" t="s">
        <v>10</v>
      </c>
      <c r="L5146" s="2">
        <v>0</v>
      </c>
      <c r="M5146" t="s">
        <v>11298</v>
      </c>
      <c r="N5146" t="s">
        <v>13048</v>
      </c>
      <c r="O5146" t="s">
        <v>10871</v>
      </c>
      <c r="P5146" t="s">
        <v>10887</v>
      </c>
    </row>
    <row r="5147" spans="1:16" x14ac:dyDescent="0.3">
      <c r="A5147" t="s">
        <v>5223</v>
      </c>
      <c r="B5147" s="2" t="str">
        <f t="shared" si="242"/>
        <v>5515</v>
      </c>
      <c r="C5147" s="2">
        <f t="shared" si="240"/>
        <v>5515</v>
      </c>
      <c r="D5147" t="str">
        <f>VLOOKUP(C5147,'Cost Centre'!A:B,2,)</f>
        <v>Social Services</v>
      </c>
      <c r="E5147" t="str">
        <f t="shared" si="241"/>
        <v>3</v>
      </c>
      <c r="F5147" t="s">
        <v>2148</v>
      </c>
      <c r="G5147" s="2">
        <v>0</v>
      </c>
      <c r="H5147" s="2">
        <v>0</v>
      </c>
      <c r="I5147" s="2">
        <v>0</v>
      </c>
      <c r="J5147" s="105">
        <f>SUMIF([1]MMM!$A:$A,A5147,[1]MMM!$F:$F)</f>
        <v>0</v>
      </c>
      <c r="K5147" s="2" t="s">
        <v>10</v>
      </c>
      <c r="L5147" s="2">
        <v>0</v>
      </c>
      <c r="M5147" t="s">
        <v>11298</v>
      </c>
      <c r="N5147" t="s">
        <v>13048</v>
      </c>
      <c r="O5147" t="s">
        <v>10908</v>
      </c>
      <c r="P5147" t="s">
        <v>10910</v>
      </c>
    </row>
    <row r="5148" spans="1:16" x14ac:dyDescent="0.3">
      <c r="A5148" t="s">
        <v>13058</v>
      </c>
      <c r="B5148" s="2" t="str">
        <f t="shared" si="242"/>
        <v>5515</v>
      </c>
      <c r="C5148" s="2">
        <f t="shared" si="240"/>
        <v>5515</v>
      </c>
      <c r="D5148" t="str">
        <f>VLOOKUP(C5148,'Cost Centre'!A:B,2,)</f>
        <v>Social Services</v>
      </c>
      <c r="E5148" t="str">
        <f t="shared" si="241"/>
        <v>3</v>
      </c>
      <c r="F5148" t="s">
        <v>10912</v>
      </c>
      <c r="G5148" s="2">
        <v>0</v>
      </c>
      <c r="H5148" s="2">
        <v>0</v>
      </c>
      <c r="I5148" s="2">
        <v>-5776213.3099999996</v>
      </c>
      <c r="J5148" s="105">
        <f>SUMIF([1]MMM!$A:$A,A5148,[1]MMM!$F:$F)</f>
        <v>-5776213.3099999996</v>
      </c>
      <c r="K5148" s="2" t="s">
        <v>10</v>
      </c>
      <c r="L5148" s="2">
        <v>0</v>
      </c>
      <c r="M5148" t="s">
        <v>11298</v>
      </c>
      <c r="N5148" t="s">
        <v>13048</v>
      </c>
      <c r="O5148" t="s">
        <v>10908</v>
      </c>
      <c r="P5148" t="s">
        <v>10913</v>
      </c>
    </row>
    <row r="5149" spans="1:16" x14ac:dyDescent="0.3">
      <c r="A5149" t="s">
        <v>13059</v>
      </c>
      <c r="B5149" s="2" t="str">
        <f t="shared" si="242"/>
        <v>5515</v>
      </c>
      <c r="C5149" s="2">
        <f t="shared" si="240"/>
        <v>5515</v>
      </c>
      <c r="D5149" t="str">
        <f>VLOOKUP(C5149,'Cost Centre'!A:B,2,)</f>
        <v>Social Services</v>
      </c>
      <c r="E5149" t="str">
        <f t="shared" si="241"/>
        <v>3</v>
      </c>
      <c r="F5149" t="s">
        <v>10915</v>
      </c>
      <c r="G5149" s="2">
        <v>0</v>
      </c>
      <c r="H5149" s="2">
        <v>0</v>
      </c>
      <c r="I5149" s="2">
        <v>0</v>
      </c>
      <c r="J5149" s="105">
        <f>SUMIF([1]MMM!$A:$A,A5149,[1]MMM!$F:$F)</f>
        <v>0</v>
      </c>
      <c r="K5149" s="2" t="s">
        <v>10</v>
      </c>
      <c r="L5149" s="2">
        <v>0</v>
      </c>
      <c r="M5149" t="s">
        <v>11298</v>
      </c>
      <c r="N5149" t="s">
        <v>13048</v>
      </c>
      <c r="O5149" t="s">
        <v>10908</v>
      </c>
      <c r="P5149" t="s">
        <v>10913</v>
      </c>
    </row>
    <row r="5150" spans="1:16" x14ac:dyDescent="0.3">
      <c r="A5150" t="s">
        <v>1310</v>
      </c>
      <c r="B5150" s="2" t="str">
        <f t="shared" si="242"/>
        <v>5515</v>
      </c>
      <c r="C5150" s="2">
        <f t="shared" si="240"/>
        <v>5515</v>
      </c>
      <c r="D5150" t="str">
        <f>VLOOKUP(C5150,'Cost Centre'!A:B,2,)</f>
        <v>Social Services</v>
      </c>
      <c r="E5150" t="str">
        <f t="shared" si="241"/>
        <v>8</v>
      </c>
      <c r="F5150" t="s">
        <v>462</v>
      </c>
      <c r="G5150" s="2">
        <v>6517196.5700000003</v>
      </c>
      <c r="H5150" s="2">
        <v>0</v>
      </c>
      <c r="I5150" s="2">
        <v>0</v>
      </c>
      <c r="J5150" s="105">
        <f>SUMIF([1]MMM!$A:$A,A5150,[1]MMM!$F:$F)</f>
        <v>6517196.5700000003</v>
      </c>
      <c r="K5150" s="2" t="s">
        <v>460</v>
      </c>
      <c r="L5150" s="2">
        <v>0</v>
      </c>
      <c r="M5150" t="s">
        <v>11298</v>
      </c>
      <c r="N5150" t="s">
        <v>13048</v>
      </c>
      <c r="O5150" t="s">
        <v>10916</v>
      </c>
      <c r="P5150" t="s">
        <v>10917</v>
      </c>
    </row>
    <row r="5151" spans="1:16" x14ac:dyDescent="0.3">
      <c r="A5151" t="s">
        <v>1311</v>
      </c>
      <c r="B5151" s="2" t="str">
        <f t="shared" si="242"/>
        <v>5515</v>
      </c>
      <c r="C5151" s="2">
        <f t="shared" si="240"/>
        <v>5515</v>
      </c>
      <c r="D5151" t="str">
        <f>VLOOKUP(C5151,'Cost Centre'!A:B,2,)</f>
        <v>Social Services</v>
      </c>
      <c r="E5151" t="str">
        <f t="shared" si="241"/>
        <v>8</v>
      </c>
      <c r="F5151" t="s">
        <v>464</v>
      </c>
      <c r="G5151" s="2">
        <v>0</v>
      </c>
      <c r="H5151" s="2">
        <v>0</v>
      </c>
      <c r="I5151" s="2">
        <v>0</v>
      </c>
      <c r="J5151" s="105">
        <f>SUMIF([1]MMM!$A:$A,A5151,[1]MMM!$F:$F)</f>
        <v>0</v>
      </c>
      <c r="K5151" s="2" t="s">
        <v>460</v>
      </c>
      <c r="L5151" s="2">
        <v>0</v>
      </c>
      <c r="M5151" t="s">
        <v>11298</v>
      </c>
      <c r="N5151" t="s">
        <v>13048</v>
      </c>
      <c r="O5151" t="s">
        <v>10916</v>
      </c>
      <c r="P5151" t="s">
        <v>10917</v>
      </c>
    </row>
    <row r="5152" spans="1:16" x14ac:dyDescent="0.3">
      <c r="A5152" t="s">
        <v>1312</v>
      </c>
      <c r="B5152" s="2" t="str">
        <f t="shared" si="242"/>
        <v>5515</v>
      </c>
      <c r="C5152" s="2">
        <f t="shared" si="240"/>
        <v>5515</v>
      </c>
      <c r="D5152" t="str">
        <f>VLOOKUP(C5152,'Cost Centre'!A:B,2,)</f>
        <v>Social Services</v>
      </c>
      <c r="E5152" t="str">
        <f t="shared" si="241"/>
        <v>8</v>
      </c>
      <c r="F5152" t="s">
        <v>466</v>
      </c>
      <c r="G5152" s="2">
        <v>0</v>
      </c>
      <c r="H5152" s="2">
        <v>0</v>
      </c>
      <c r="I5152" s="2">
        <v>0</v>
      </c>
      <c r="J5152" s="105">
        <f>SUMIF([1]MMM!$A:$A,A5152,[1]MMM!$F:$F)</f>
        <v>0</v>
      </c>
      <c r="K5152" s="2" t="s">
        <v>460</v>
      </c>
      <c r="L5152" s="2">
        <v>0</v>
      </c>
      <c r="M5152" t="s">
        <v>11298</v>
      </c>
      <c r="N5152" t="s">
        <v>13048</v>
      </c>
      <c r="O5152" t="s">
        <v>10916</v>
      </c>
      <c r="P5152" t="s">
        <v>10917</v>
      </c>
    </row>
    <row r="5153" spans="1:16" x14ac:dyDescent="0.3">
      <c r="A5153" t="s">
        <v>1313</v>
      </c>
      <c r="B5153" s="2" t="str">
        <f t="shared" si="242"/>
        <v>5515</v>
      </c>
      <c r="C5153" s="2">
        <f t="shared" si="240"/>
        <v>5515</v>
      </c>
      <c r="D5153" t="str">
        <f>VLOOKUP(C5153,'Cost Centre'!A:B,2,)</f>
        <v>Social Services</v>
      </c>
      <c r="E5153" t="str">
        <f t="shared" si="241"/>
        <v>8</v>
      </c>
      <c r="F5153" t="s">
        <v>468</v>
      </c>
      <c r="G5153" s="2">
        <v>0</v>
      </c>
      <c r="H5153" s="2">
        <v>5776213.3099999996</v>
      </c>
      <c r="I5153" s="2">
        <v>0</v>
      </c>
      <c r="J5153" s="105">
        <f>SUMIF([1]MMM!$A:$A,A5153,[1]MMM!$F:$F)</f>
        <v>5776213.3099999996</v>
      </c>
      <c r="K5153" s="2" t="s">
        <v>460</v>
      </c>
      <c r="L5153" s="2">
        <v>0</v>
      </c>
      <c r="M5153" t="s">
        <v>11298</v>
      </c>
      <c r="N5153" t="s">
        <v>13048</v>
      </c>
      <c r="O5153" t="s">
        <v>10916</v>
      </c>
      <c r="P5153" t="s">
        <v>10917</v>
      </c>
    </row>
    <row r="5154" spans="1:16" x14ac:dyDescent="0.3">
      <c r="A5154" t="s">
        <v>1314</v>
      </c>
      <c r="B5154" s="2" t="str">
        <f t="shared" si="242"/>
        <v>5515</v>
      </c>
      <c r="C5154" s="2">
        <f t="shared" si="240"/>
        <v>5515</v>
      </c>
      <c r="D5154" t="str">
        <f>VLOOKUP(C5154,'Cost Centre'!A:B,2,)</f>
        <v>Social Services</v>
      </c>
      <c r="E5154" t="str">
        <f t="shared" si="241"/>
        <v>8</v>
      </c>
      <c r="F5154" t="s">
        <v>470</v>
      </c>
      <c r="G5154" s="2">
        <v>0</v>
      </c>
      <c r="H5154" s="2">
        <v>0</v>
      </c>
      <c r="I5154" s="2">
        <v>0</v>
      </c>
      <c r="J5154" s="105">
        <f>SUMIF([1]MMM!$A:$A,A5154,[1]MMM!$F:$F)</f>
        <v>0</v>
      </c>
      <c r="K5154" s="2" t="s">
        <v>460</v>
      </c>
      <c r="L5154" s="2">
        <v>0</v>
      </c>
      <c r="M5154" t="s">
        <v>11298</v>
      </c>
      <c r="N5154" t="s">
        <v>13048</v>
      </c>
      <c r="O5154" t="s">
        <v>10916</v>
      </c>
      <c r="P5154" t="s">
        <v>10917</v>
      </c>
    </row>
    <row r="5155" spans="1:16" x14ac:dyDescent="0.3">
      <c r="A5155" t="s">
        <v>5224</v>
      </c>
      <c r="B5155" s="2" t="str">
        <f t="shared" si="242"/>
        <v>5515</v>
      </c>
      <c r="C5155" s="2">
        <f t="shared" si="240"/>
        <v>5515</v>
      </c>
      <c r="D5155" t="str">
        <f>VLOOKUP(C5155,'Cost Centre'!A:B,2,)</f>
        <v>Social Services</v>
      </c>
      <c r="E5155" t="str">
        <f t="shared" si="241"/>
        <v>8</v>
      </c>
      <c r="F5155" t="s">
        <v>2159</v>
      </c>
      <c r="G5155" s="2">
        <v>0</v>
      </c>
      <c r="H5155" s="2">
        <v>0</v>
      </c>
      <c r="I5155" s="2">
        <v>0</v>
      </c>
      <c r="J5155" s="105">
        <f>SUMIF([1]MMM!$A:$A,A5155,[1]MMM!$F:$F)</f>
        <v>0</v>
      </c>
      <c r="K5155" s="2" t="s">
        <v>460</v>
      </c>
      <c r="L5155" s="2">
        <v>0</v>
      </c>
      <c r="M5155" t="s">
        <v>11298</v>
      </c>
      <c r="N5155" t="s">
        <v>13048</v>
      </c>
      <c r="O5155" t="s">
        <v>10916</v>
      </c>
      <c r="P5155" t="s">
        <v>10917</v>
      </c>
    </row>
    <row r="5156" spans="1:16" x14ac:dyDescent="0.3">
      <c r="A5156" t="s">
        <v>5225</v>
      </c>
      <c r="B5156" s="2" t="str">
        <f t="shared" si="242"/>
        <v>5516</v>
      </c>
      <c r="C5156" s="2">
        <f t="shared" si="240"/>
        <v>5516</v>
      </c>
      <c r="D5156" t="str">
        <f>VLOOKUP(C5156,'Cost Centre'!A:B,2,)</f>
        <v>Social Services</v>
      </c>
      <c r="E5156" t="str">
        <f t="shared" si="241"/>
        <v>1</v>
      </c>
      <c r="F5156" t="s">
        <v>12</v>
      </c>
      <c r="G5156" s="2">
        <v>0</v>
      </c>
      <c r="H5156" s="2">
        <v>0</v>
      </c>
      <c r="I5156" s="2">
        <v>-1307510.83</v>
      </c>
      <c r="J5156" s="105">
        <f>SUMIF([1]MMM!$A:$A,A5156,[1]MMM!$F:$F)</f>
        <v>-1308857.83</v>
      </c>
      <c r="K5156" s="2" t="s">
        <v>10</v>
      </c>
      <c r="L5156" s="2">
        <v>-1368900</v>
      </c>
      <c r="M5156" t="s">
        <v>11298</v>
      </c>
      <c r="N5156" t="s">
        <v>13060</v>
      </c>
      <c r="O5156" t="s">
        <v>11023</v>
      </c>
      <c r="P5156" t="s">
        <v>11207</v>
      </c>
    </row>
    <row r="5157" spans="1:16" x14ac:dyDescent="0.3">
      <c r="A5157" t="s">
        <v>5226</v>
      </c>
      <c r="B5157" s="2" t="str">
        <f t="shared" si="242"/>
        <v>5516</v>
      </c>
      <c r="C5157" s="2">
        <f t="shared" si="240"/>
        <v>5516</v>
      </c>
      <c r="D5157" t="str">
        <f>VLOOKUP(C5157,'Cost Centre'!A:B,2,)</f>
        <v>Social Services</v>
      </c>
      <c r="E5157" t="str">
        <f t="shared" si="241"/>
        <v>1</v>
      </c>
      <c r="F5157" t="s">
        <v>12</v>
      </c>
      <c r="G5157" s="2">
        <v>0</v>
      </c>
      <c r="H5157" s="2">
        <v>0</v>
      </c>
      <c r="I5157" s="2">
        <v>0</v>
      </c>
      <c r="J5157" s="105">
        <f>SUMIF([1]MMM!$A:$A,A5157,[1]MMM!$F:$F)</f>
        <v>0</v>
      </c>
      <c r="K5157" s="2" t="s">
        <v>10</v>
      </c>
      <c r="L5157" s="2">
        <v>0</v>
      </c>
      <c r="M5157" t="s">
        <v>11298</v>
      </c>
      <c r="N5157" t="s">
        <v>13060</v>
      </c>
      <c r="O5157" t="s">
        <v>11023</v>
      </c>
      <c r="P5157" t="s">
        <v>11207</v>
      </c>
    </row>
    <row r="5158" spans="1:16" x14ac:dyDescent="0.3">
      <c r="A5158" t="s">
        <v>5227</v>
      </c>
      <c r="B5158" s="2" t="str">
        <f t="shared" si="242"/>
        <v>5516</v>
      </c>
      <c r="C5158" s="2">
        <f t="shared" si="240"/>
        <v>5516</v>
      </c>
      <c r="D5158" t="str">
        <f>VLOOKUP(C5158,'Cost Centre'!A:B,2,)</f>
        <v>Social Services</v>
      </c>
      <c r="E5158" t="str">
        <f t="shared" si="241"/>
        <v>2</v>
      </c>
      <c r="F5158" t="s">
        <v>48</v>
      </c>
      <c r="G5158" s="2">
        <v>0</v>
      </c>
      <c r="H5158" s="2">
        <v>888680.99</v>
      </c>
      <c r="I5158" s="2">
        <v>0</v>
      </c>
      <c r="J5158" s="105">
        <f>SUMIF([1]MMM!$A:$A,A5158,[1]MMM!$F:$F)</f>
        <v>913548.99</v>
      </c>
      <c r="K5158" s="2" t="s">
        <v>10</v>
      </c>
      <c r="L5158" s="2">
        <v>819776</v>
      </c>
      <c r="M5158" t="s">
        <v>11298</v>
      </c>
      <c r="N5158" t="s">
        <v>13060</v>
      </c>
      <c r="O5158" t="s">
        <v>10871</v>
      </c>
      <c r="P5158" t="s">
        <v>10875</v>
      </c>
    </row>
    <row r="5159" spans="1:16" x14ac:dyDescent="0.3">
      <c r="A5159" t="s">
        <v>5228</v>
      </c>
      <c r="B5159" s="2" t="str">
        <f t="shared" si="242"/>
        <v>5516</v>
      </c>
      <c r="C5159" s="2">
        <f t="shared" si="240"/>
        <v>5516</v>
      </c>
      <c r="D5159" t="str">
        <f>VLOOKUP(C5159,'Cost Centre'!A:B,2,)</f>
        <v>Social Services</v>
      </c>
      <c r="E5159" t="str">
        <f t="shared" si="241"/>
        <v>2</v>
      </c>
      <c r="F5159" t="s">
        <v>55</v>
      </c>
      <c r="G5159" s="2">
        <v>0</v>
      </c>
      <c r="H5159" s="2">
        <v>0.01</v>
      </c>
      <c r="I5159" s="2">
        <v>0</v>
      </c>
      <c r="J5159" s="105">
        <f>SUMIF([1]MMM!$A:$A,A5159,[1]MMM!$F:$F)</f>
        <v>0.01</v>
      </c>
      <c r="K5159" s="2" t="s">
        <v>10</v>
      </c>
      <c r="L5159" s="2">
        <v>2</v>
      </c>
      <c r="M5159" t="s">
        <v>11298</v>
      </c>
      <c r="N5159" t="s">
        <v>13060</v>
      </c>
      <c r="O5159" t="s">
        <v>10871</v>
      </c>
      <c r="P5159" t="s">
        <v>10875</v>
      </c>
    </row>
    <row r="5160" spans="1:16" x14ac:dyDescent="0.3">
      <c r="A5160" t="s">
        <v>5229</v>
      </c>
      <c r="B5160" s="2" t="str">
        <f t="shared" si="242"/>
        <v>5516</v>
      </c>
      <c r="C5160" s="2">
        <f t="shared" si="240"/>
        <v>5516</v>
      </c>
      <c r="D5160" t="str">
        <f>VLOOKUP(C5160,'Cost Centre'!A:B,2,)</f>
        <v>Social Services</v>
      </c>
      <c r="E5160" t="str">
        <f t="shared" si="241"/>
        <v>2</v>
      </c>
      <c r="F5160" t="s">
        <v>61</v>
      </c>
      <c r="G5160" s="2">
        <v>0</v>
      </c>
      <c r="H5160" s="2">
        <v>76086.990000000005</v>
      </c>
      <c r="I5160" s="2">
        <v>0</v>
      </c>
      <c r="J5160" s="105">
        <f>SUMIF([1]MMM!$A:$A,A5160,[1]MMM!$F:$F)</f>
        <v>76086.990000000005</v>
      </c>
      <c r="K5160" s="2" t="s">
        <v>10</v>
      </c>
      <c r="L5160" s="2">
        <v>75202</v>
      </c>
      <c r="M5160" t="s">
        <v>11298</v>
      </c>
      <c r="N5160" t="s">
        <v>13060</v>
      </c>
      <c r="O5160" t="s">
        <v>10871</v>
      </c>
      <c r="P5160" t="s">
        <v>10875</v>
      </c>
    </row>
    <row r="5161" spans="1:16" x14ac:dyDescent="0.3">
      <c r="A5161" t="s">
        <v>5230</v>
      </c>
      <c r="B5161" s="2" t="str">
        <f t="shared" si="242"/>
        <v>5516</v>
      </c>
      <c r="C5161" s="2">
        <f t="shared" si="240"/>
        <v>5516</v>
      </c>
      <c r="D5161" t="str">
        <f>VLOOKUP(C5161,'Cost Centre'!A:B,2,)</f>
        <v>Social Services</v>
      </c>
      <c r="E5161" t="str">
        <f t="shared" si="241"/>
        <v>2</v>
      </c>
      <c r="F5161" t="s">
        <v>67</v>
      </c>
      <c r="G5161" s="2">
        <v>0</v>
      </c>
      <c r="H5161" s="2">
        <v>507.51</v>
      </c>
      <c r="I5161" s="2">
        <v>0</v>
      </c>
      <c r="J5161" s="105">
        <f>SUMIF([1]MMM!$A:$A,A5161,[1]MMM!$F:$F)</f>
        <v>525.01</v>
      </c>
      <c r="K5161" s="2" t="s">
        <v>10</v>
      </c>
      <c r="L5161" s="2">
        <v>526</v>
      </c>
      <c r="M5161" t="s">
        <v>11298</v>
      </c>
      <c r="N5161" t="s">
        <v>13060</v>
      </c>
      <c r="O5161" t="s">
        <v>10871</v>
      </c>
      <c r="P5161" t="s">
        <v>10876</v>
      </c>
    </row>
    <row r="5162" spans="1:16" x14ac:dyDescent="0.3">
      <c r="A5162" t="s">
        <v>5231</v>
      </c>
      <c r="B5162" s="2" t="str">
        <f t="shared" si="242"/>
        <v>5516</v>
      </c>
      <c r="C5162" s="2">
        <f t="shared" si="240"/>
        <v>5516</v>
      </c>
      <c r="D5162" t="str">
        <f>VLOOKUP(C5162,'Cost Centre'!A:B,2,)</f>
        <v>Social Services</v>
      </c>
      <c r="E5162" t="str">
        <f t="shared" si="241"/>
        <v>2</v>
      </c>
      <c r="F5162" t="s">
        <v>68</v>
      </c>
      <c r="G5162" s="2">
        <v>0</v>
      </c>
      <c r="H5162" s="2">
        <v>4669.41</v>
      </c>
      <c r="I5162" s="2">
        <v>0</v>
      </c>
      <c r="J5162" s="105">
        <f>SUMIF([1]MMM!$A:$A,A5162,[1]MMM!$F:$F)</f>
        <v>5097.01</v>
      </c>
      <c r="K5162" s="2" t="s">
        <v>10</v>
      </c>
      <c r="L5162" s="2">
        <v>5070</v>
      </c>
      <c r="M5162" t="s">
        <v>11298</v>
      </c>
      <c r="N5162" t="s">
        <v>13060</v>
      </c>
      <c r="O5162" t="s">
        <v>10871</v>
      </c>
      <c r="P5162" t="s">
        <v>10876</v>
      </c>
    </row>
    <row r="5163" spans="1:16" x14ac:dyDescent="0.3">
      <c r="A5163" t="s">
        <v>5232</v>
      </c>
      <c r="B5163" s="2" t="str">
        <f t="shared" si="242"/>
        <v>5516</v>
      </c>
      <c r="C5163" s="2">
        <f t="shared" si="240"/>
        <v>5516</v>
      </c>
      <c r="D5163" t="str">
        <f>VLOOKUP(C5163,'Cost Centre'!A:B,2,)</f>
        <v>Social Services</v>
      </c>
      <c r="E5163" t="str">
        <f t="shared" si="241"/>
        <v>2</v>
      </c>
      <c r="F5163" t="s">
        <v>10877</v>
      </c>
      <c r="G5163" s="2">
        <v>0</v>
      </c>
      <c r="H5163" s="2">
        <v>136782</v>
      </c>
      <c r="I5163" s="2">
        <v>0</v>
      </c>
      <c r="J5163" s="105">
        <f>SUMIF([1]MMM!$A:$A,A5163,[1]MMM!$F:$F)</f>
        <v>136782</v>
      </c>
      <c r="K5163" s="2" t="s">
        <v>10</v>
      </c>
      <c r="L5163" s="2">
        <v>133437</v>
      </c>
      <c r="M5163" t="s">
        <v>11298</v>
      </c>
      <c r="N5163" t="s">
        <v>13060</v>
      </c>
      <c r="O5163" t="s">
        <v>10871</v>
      </c>
      <c r="P5163" t="s">
        <v>10876</v>
      </c>
    </row>
    <row r="5164" spans="1:16" x14ac:dyDescent="0.3">
      <c r="A5164" t="s">
        <v>5233</v>
      </c>
      <c r="B5164" s="2" t="str">
        <f t="shared" si="242"/>
        <v>5516</v>
      </c>
      <c r="C5164" s="2">
        <f t="shared" si="240"/>
        <v>5516</v>
      </c>
      <c r="D5164" t="str">
        <f>VLOOKUP(C5164,'Cost Centre'!A:B,2,)</f>
        <v>Social Services</v>
      </c>
      <c r="E5164" t="str">
        <f t="shared" si="241"/>
        <v>2</v>
      </c>
      <c r="F5164" t="s">
        <v>69</v>
      </c>
      <c r="G5164" s="2">
        <v>0</v>
      </c>
      <c r="H5164" s="2">
        <v>172448.91</v>
      </c>
      <c r="I5164" s="2">
        <v>0</v>
      </c>
      <c r="J5164" s="105">
        <f>SUMIF([1]MMM!$A:$A,A5164,[1]MMM!$F:$F)</f>
        <v>177616.49</v>
      </c>
      <c r="K5164" s="2" t="s">
        <v>10</v>
      </c>
      <c r="L5164" s="2">
        <v>177527</v>
      </c>
      <c r="M5164" t="s">
        <v>11298</v>
      </c>
      <c r="N5164" t="s">
        <v>13060</v>
      </c>
      <c r="O5164" t="s">
        <v>10871</v>
      </c>
      <c r="P5164" t="s">
        <v>10876</v>
      </c>
    </row>
    <row r="5165" spans="1:16" x14ac:dyDescent="0.3">
      <c r="A5165" t="s">
        <v>5234</v>
      </c>
      <c r="B5165" s="2" t="str">
        <f t="shared" si="242"/>
        <v>5516</v>
      </c>
      <c r="C5165" s="2">
        <f t="shared" si="240"/>
        <v>5516</v>
      </c>
      <c r="D5165" t="str">
        <f>VLOOKUP(C5165,'Cost Centre'!A:B,2,)</f>
        <v>Social Services</v>
      </c>
      <c r="E5165" t="str">
        <f t="shared" si="241"/>
        <v>2</v>
      </c>
      <c r="F5165" t="s">
        <v>70</v>
      </c>
      <c r="G5165" s="2">
        <v>0</v>
      </c>
      <c r="H5165" s="2">
        <v>8680.02</v>
      </c>
      <c r="I5165" s="2">
        <v>0</v>
      </c>
      <c r="J5165" s="105">
        <f>SUMIF([1]MMM!$A:$A,A5165,[1]MMM!$F:$F)</f>
        <v>8923.19</v>
      </c>
      <c r="K5165" s="2" t="s">
        <v>10</v>
      </c>
      <c r="L5165" s="2">
        <v>8925</v>
      </c>
      <c r="M5165" t="s">
        <v>11298</v>
      </c>
      <c r="N5165" t="s">
        <v>13060</v>
      </c>
      <c r="O5165" t="s">
        <v>10871</v>
      </c>
      <c r="P5165" t="s">
        <v>10876</v>
      </c>
    </row>
    <row r="5166" spans="1:16" x14ac:dyDescent="0.3">
      <c r="A5166" t="s">
        <v>5235</v>
      </c>
      <c r="B5166" s="2" t="str">
        <f t="shared" si="242"/>
        <v>5516</v>
      </c>
      <c r="C5166" s="2">
        <f t="shared" si="240"/>
        <v>5516</v>
      </c>
      <c r="D5166" t="str">
        <f>VLOOKUP(C5166,'Cost Centre'!A:B,2,)</f>
        <v>Social Services</v>
      </c>
      <c r="E5166" t="str">
        <f t="shared" si="241"/>
        <v>2</v>
      </c>
      <c r="F5166" t="s">
        <v>230</v>
      </c>
      <c r="G5166" s="2">
        <v>0</v>
      </c>
      <c r="H5166" s="2">
        <v>0</v>
      </c>
      <c r="I5166" s="2">
        <v>0</v>
      </c>
      <c r="J5166" s="105">
        <f>SUMIF([1]MMM!$A:$A,A5166,[1]MMM!$F:$F)</f>
        <v>0</v>
      </c>
      <c r="K5166" s="2" t="s">
        <v>10</v>
      </c>
      <c r="L5166" s="2">
        <v>0</v>
      </c>
      <c r="M5166" t="s">
        <v>11298</v>
      </c>
      <c r="N5166" t="s">
        <v>13060</v>
      </c>
      <c r="O5166" t="s">
        <v>10871</v>
      </c>
      <c r="P5166" t="s">
        <v>10881</v>
      </c>
    </row>
    <row r="5167" spans="1:16" x14ac:dyDescent="0.3">
      <c r="A5167" t="s">
        <v>5236</v>
      </c>
      <c r="B5167" s="2" t="str">
        <f t="shared" si="242"/>
        <v>5516</v>
      </c>
      <c r="C5167" s="2">
        <f t="shared" si="240"/>
        <v>5516</v>
      </c>
      <c r="D5167" t="str">
        <f>VLOOKUP(C5167,'Cost Centre'!A:B,2,)</f>
        <v>Social Services</v>
      </c>
      <c r="E5167" t="str">
        <f t="shared" si="241"/>
        <v>2</v>
      </c>
      <c r="F5167" t="s">
        <v>88</v>
      </c>
      <c r="G5167" s="2">
        <v>0</v>
      </c>
      <c r="H5167" s="2">
        <v>0</v>
      </c>
      <c r="I5167" s="2">
        <v>0</v>
      </c>
      <c r="J5167" s="105">
        <f>SUMIF([1]MMM!$A:$A,A5167,[1]MMM!$F:$F)</f>
        <v>0</v>
      </c>
      <c r="K5167" s="2" t="s">
        <v>10</v>
      </c>
      <c r="L5167" s="2">
        <v>0</v>
      </c>
      <c r="M5167" t="s">
        <v>11298</v>
      </c>
      <c r="N5167" t="s">
        <v>13060</v>
      </c>
      <c r="O5167" t="s">
        <v>10871</v>
      </c>
      <c r="P5167" t="s">
        <v>10881</v>
      </c>
    </row>
    <row r="5168" spans="1:16" x14ac:dyDescent="0.3">
      <c r="A5168" t="s">
        <v>5237</v>
      </c>
      <c r="B5168" s="2" t="str">
        <f t="shared" si="242"/>
        <v>5516</v>
      </c>
      <c r="C5168" s="2">
        <f t="shared" si="240"/>
        <v>5516</v>
      </c>
      <c r="D5168" t="str">
        <f>VLOOKUP(C5168,'Cost Centre'!A:B,2,)</f>
        <v>Social Services</v>
      </c>
      <c r="E5168" t="str">
        <f t="shared" si="241"/>
        <v>2</v>
      </c>
      <c r="F5168" t="s">
        <v>93</v>
      </c>
      <c r="G5168" s="2">
        <v>0</v>
      </c>
      <c r="H5168" s="2">
        <v>10325.94</v>
      </c>
      <c r="I5168" s="2">
        <v>0</v>
      </c>
      <c r="J5168" s="105">
        <f>SUMIF([1]MMM!$A:$A,A5168,[1]MMM!$F:$F)</f>
        <v>10608.6</v>
      </c>
      <c r="K5168" s="2" t="s">
        <v>10</v>
      </c>
      <c r="L5168" s="2">
        <v>9880</v>
      </c>
      <c r="M5168" t="s">
        <v>11298</v>
      </c>
      <c r="N5168" t="s">
        <v>13060</v>
      </c>
      <c r="O5168" t="s">
        <v>10871</v>
      </c>
      <c r="P5168" t="s">
        <v>10881</v>
      </c>
    </row>
    <row r="5169" spans="1:16" x14ac:dyDescent="0.3">
      <c r="A5169" t="s">
        <v>5238</v>
      </c>
      <c r="B5169" s="2" t="str">
        <f t="shared" si="242"/>
        <v>5516</v>
      </c>
      <c r="C5169" s="2">
        <f t="shared" si="240"/>
        <v>5516</v>
      </c>
      <c r="D5169" t="str">
        <f>VLOOKUP(C5169,'Cost Centre'!A:B,2,)</f>
        <v>Social Services</v>
      </c>
      <c r="E5169" t="str">
        <f t="shared" si="241"/>
        <v>2</v>
      </c>
      <c r="F5169" t="s">
        <v>131</v>
      </c>
      <c r="G5169" s="2">
        <v>0</v>
      </c>
      <c r="H5169" s="2">
        <v>0</v>
      </c>
      <c r="I5169" s="2">
        <v>0</v>
      </c>
      <c r="J5169" s="105">
        <f>SUMIF([1]MMM!$A:$A,A5169,[1]MMM!$F:$F)</f>
        <v>0</v>
      </c>
      <c r="K5169" s="2" t="s">
        <v>10</v>
      </c>
      <c r="L5169" s="2">
        <v>0</v>
      </c>
      <c r="M5169" t="s">
        <v>11298</v>
      </c>
      <c r="N5169" t="s">
        <v>13060</v>
      </c>
      <c r="O5169" t="s">
        <v>10871</v>
      </c>
      <c r="P5169" t="s">
        <v>10881</v>
      </c>
    </row>
    <row r="5170" spans="1:16" x14ac:dyDescent="0.3">
      <c r="A5170" t="s">
        <v>13061</v>
      </c>
      <c r="B5170" s="2" t="str">
        <f t="shared" si="242"/>
        <v>5516</v>
      </c>
      <c r="C5170" s="2">
        <f t="shared" si="240"/>
        <v>5516</v>
      </c>
      <c r="D5170" t="str">
        <f>VLOOKUP(C5170,'Cost Centre'!A:B,2,)</f>
        <v>Social Services</v>
      </c>
      <c r="E5170" t="str">
        <f t="shared" si="241"/>
        <v>2</v>
      </c>
      <c r="F5170" t="s">
        <v>10890</v>
      </c>
      <c r="G5170" s="2">
        <v>0</v>
      </c>
      <c r="H5170" s="2">
        <v>0</v>
      </c>
      <c r="I5170" s="2">
        <v>0</v>
      </c>
      <c r="J5170" s="105">
        <f>SUMIF([1]MMM!$A:$A,A5170,[1]MMM!$F:$F)</f>
        <v>0</v>
      </c>
      <c r="K5170" s="2" t="s">
        <v>10</v>
      </c>
      <c r="L5170" s="2">
        <v>0</v>
      </c>
      <c r="M5170" t="s">
        <v>11298</v>
      </c>
      <c r="N5170" t="s">
        <v>13060</v>
      </c>
      <c r="O5170" t="s">
        <v>10871</v>
      </c>
      <c r="P5170" t="s">
        <v>10887</v>
      </c>
    </row>
    <row r="5171" spans="1:16" x14ac:dyDescent="0.3">
      <c r="A5171" t="s">
        <v>13062</v>
      </c>
      <c r="B5171" s="2" t="str">
        <f t="shared" si="242"/>
        <v>5516</v>
      </c>
      <c r="C5171" s="2">
        <f t="shared" si="240"/>
        <v>5516</v>
      </c>
      <c r="D5171" t="str">
        <f>VLOOKUP(C5171,'Cost Centre'!A:B,2,)</f>
        <v>Social Services</v>
      </c>
      <c r="E5171" t="str">
        <f t="shared" si="241"/>
        <v>2</v>
      </c>
      <c r="F5171" t="s">
        <v>10892</v>
      </c>
      <c r="G5171" s="2">
        <v>0</v>
      </c>
      <c r="H5171" s="2">
        <v>0</v>
      </c>
      <c r="I5171" s="2">
        <v>0</v>
      </c>
      <c r="J5171" s="105">
        <f>SUMIF([1]MMM!$A:$A,A5171,[1]MMM!$F:$F)</f>
        <v>0</v>
      </c>
      <c r="K5171" s="2" t="s">
        <v>10</v>
      </c>
      <c r="L5171" s="2">
        <v>0</v>
      </c>
      <c r="M5171" t="s">
        <v>11298</v>
      </c>
      <c r="N5171" t="s">
        <v>13060</v>
      </c>
      <c r="O5171" t="s">
        <v>10871</v>
      </c>
      <c r="P5171" t="s">
        <v>10887</v>
      </c>
    </row>
    <row r="5172" spans="1:16" x14ac:dyDescent="0.3">
      <c r="A5172" t="s">
        <v>13063</v>
      </c>
      <c r="B5172" s="2" t="str">
        <f t="shared" si="242"/>
        <v>5516</v>
      </c>
      <c r="C5172" s="2">
        <f t="shared" si="240"/>
        <v>5516</v>
      </c>
      <c r="D5172" t="str">
        <f>VLOOKUP(C5172,'Cost Centre'!A:B,2,)</f>
        <v>Social Services</v>
      </c>
      <c r="E5172" t="str">
        <f t="shared" si="241"/>
        <v>2</v>
      </c>
      <c r="F5172" t="s">
        <v>10894</v>
      </c>
      <c r="G5172" s="2">
        <v>0</v>
      </c>
      <c r="H5172" s="2">
        <v>0</v>
      </c>
      <c r="I5172" s="2">
        <v>0</v>
      </c>
      <c r="J5172" s="105">
        <f>SUMIF([1]MMM!$A:$A,A5172,[1]MMM!$F:$F)</f>
        <v>0</v>
      </c>
      <c r="K5172" s="2" t="s">
        <v>10</v>
      </c>
      <c r="L5172" s="2">
        <v>0</v>
      </c>
      <c r="M5172" t="s">
        <v>11298</v>
      </c>
      <c r="N5172" t="s">
        <v>13060</v>
      </c>
      <c r="O5172" t="s">
        <v>10871</v>
      </c>
      <c r="P5172" t="s">
        <v>10887</v>
      </c>
    </row>
    <row r="5173" spans="1:16" x14ac:dyDescent="0.3">
      <c r="A5173" t="s">
        <v>13064</v>
      </c>
      <c r="B5173" s="2" t="str">
        <f t="shared" si="242"/>
        <v>5516</v>
      </c>
      <c r="C5173" s="2">
        <f t="shared" si="240"/>
        <v>5516</v>
      </c>
      <c r="D5173" t="str">
        <f>VLOOKUP(C5173,'Cost Centre'!A:B,2,)</f>
        <v>Social Services</v>
      </c>
      <c r="E5173" t="str">
        <f t="shared" si="241"/>
        <v>2</v>
      </c>
      <c r="F5173" t="s">
        <v>10896</v>
      </c>
      <c r="G5173" s="2">
        <v>0</v>
      </c>
      <c r="H5173" s="2">
        <v>0</v>
      </c>
      <c r="I5173" s="2">
        <v>0</v>
      </c>
      <c r="J5173" s="105">
        <f>SUMIF([1]MMM!$A:$A,A5173,[1]MMM!$F:$F)</f>
        <v>0</v>
      </c>
      <c r="K5173" s="2" t="s">
        <v>10</v>
      </c>
      <c r="L5173" s="2">
        <v>0</v>
      </c>
      <c r="M5173" t="s">
        <v>11298</v>
      </c>
      <c r="N5173" t="s">
        <v>13060</v>
      </c>
      <c r="O5173" t="s">
        <v>10871</v>
      </c>
      <c r="P5173" t="s">
        <v>10887</v>
      </c>
    </row>
    <row r="5174" spans="1:16" x14ac:dyDescent="0.3">
      <c r="A5174" t="s">
        <v>13065</v>
      </c>
      <c r="B5174" s="2" t="str">
        <f t="shared" si="242"/>
        <v>5516</v>
      </c>
      <c r="C5174" s="2">
        <f t="shared" si="240"/>
        <v>5516</v>
      </c>
      <c r="D5174" t="str">
        <f>VLOOKUP(C5174,'Cost Centre'!A:B,2,)</f>
        <v>Social Services</v>
      </c>
      <c r="E5174" t="str">
        <f t="shared" si="241"/>
        <v>2</v>
      </c>
      <c r="F5174" t="s">
        <v>10898</v>
      </c>
      <c r="G5174" s="2">
        <v>0</v>
      </c>
      <c r="H5174" s="2">
        <v>0</v>
      </c>
      <c r="I5174" s="2">
        <v>0</v>
      </c>
      <c r="J5174" s="105">
        <f>SUMIF([1]MMM!$A:$A,A5174,[1]MMM!$F:$F)</f>
        <v>0</v>
      </c>
      <c r="K5174" s="2" t="s">
        <v>10</v>
      </c>
      <c r="L5174" s="2">
        <v>0</v>
      </c>
      <c r="M5174" t="s">
        <v>11298</v>
      </c>
      <c r="N5174" t="s">
        <v>13060</v>
      </c>
      <c r="O5174" t="s">
        <v>10871</v>
      </c>
      <c r="P5174" t="s">
        <v>10887</v>
      </c>
    </row>
    <row r="5175" spans="1:16" x14ac:dyDescent="0.3">
      <c r="A5175" t="s">
        <v>13066</v>
      </c>
      <c r="B5175" s="2" t="str">
        <f t="shared" si="242"/>
        <v>5516</v>
      </c>
      <c r="C5175" s="2">
        <f t="shared" si="240"/>
        <v>5516</v>
      </c>
      <c r="D5175" t="str">
        <f>VLOOKUP(C5175,'Cost Centre'!A:B,2,)</f>
        <v>Social Services</v>
      </c>
      <c r="E5175" t="str">
        <f t="shared" si="241"/>
        <v>2</v>
      </c>
      <c r="F5175" t="s">
        <v>10900</v>
      </c>
      <c r="G5175" s="2">
        <v>0</v>
      </c>
      <c r="H5175" s="2">
        <v>0</v>
      </c>
      <c r="I5175" s="2">
        <v>0</v>
      </c>
      <c r="J5175" s="105">
        <f>SUMIF([1]MMM!$A:$A,A5175,[1]MMM!$F:$F)</f>
        <v>0</v>
      </c>
      <c r="K5175" s="2" t="s">
        <v>10</v>
      </c>
      <c r="L5175" s="2">
        <v>0</v>
      </c>
      <c r="M5175" t="s">
        <v>11298</v>
      </c>
      <c r="N5175" t="s">
        <v>13060</v>
      </c>
      <c r="O5175" t="s">
        <v>10871</v>
      </c>
      <c r="P5175" t="s">
        <v>10887</v>
      </c>
    </row>
    <row r="5176" spans="1:16" x14ac:dyDescent="0.3">
      <c r="A5176" t="s">
        <v>13067</v>
      </c>
      <c r="B5176" s="2" t="str">
        <f t="shared" si="242"/>
        <v>5516</v>
      </c>
      <c r="C5176" s="2">
        <f t="shared" si="240"/>
        <v>5516</v>
      </c>
      <c r="D5176" t="str">
        <f>VLOOKUP(C5176,'Cost Centre'!A:B,2,)</f>
        <v>Social Services</v>
      </c>
      <c r="E5176" t="str">
        <f t="shared" si="241"/>
        <v>2</v>
      </c>
      <c r="F5176" t="s">
        <v>10902</v>
      </c>
      <c r="G5176" s="2">
        <v>0</v>
      </c>
      <c r="H5176" s="2">
        <v>0</v>
      </c>
      <c r="I5176" s="2">
        <v>0</v>
      </c>
      <c r="J5176" s="105">
        <f>SUMIF([1]MMM!$A:$A,A5176,[1]MMM!$F:$F)</f>
        <v>0</v>
      </c>
      <c r="K5176" s="2" t="s">
        <v>10</v>
      </c>
      <c r="L5176" s="2">
        <v>0</v>
      </c>
      <c r="M5176" t="s">
        <v>11298</v>
      </c>
      <c r="N5176" t="s">
        <v>13060</v>
      </c>
      <c r="O5176" t="s">
        <v>10871</v>
      </c>
      <c r="P5176" t="s">
        <v>10887</v>
      </c>
    </row>
    <row r="5177" spans="1:16" x14ac:dyDescent="0.3">
      <c r="A5177" t="s">
        <v>13068</v>
      </c>
      <c r="B5177" s="2" t="str">
        <f t="shared" si="242"/>
        <v>5516</v>
      </c>
      <c r="C5177" s="2">
        <f t="shared" si="240"/>
        <v>5516</v>
      </c>
      <c r="D5177" t="str">
        <f>VLOOKUP(C5177,'Cost Centre'!A:B,2,)</f>
        <v>Social Services</v>
      </c>
      <c r="E5177" t="str">
        <f t="shared" si="241"/>
        <v>2</v>
      </c>
      <c r="F5177" t="s">
        <v>10904</v>
      </c>
      <c r="G5177" s="2">
        <v>0</v>
      </c>
      <c r="H5177" s="2">
        <v>0</v>
      </c>
      <c r="I5177" s="2">
        <v>0</v>
      </c>
      <c r="J5177" s="105">
        <f>SUMIF([1]MMM!$A:$A,A5177,[1]MMM!$F:$F)</f>
        <v>0</v>
      </c>
      <c r="K5177" s="2" t="s">
        <v>10</v>
      </c>
      <c r="L5177" s="2">
        <v>0</v>
      </c>
      <c r="M5177" t="s">
        <v>11298</v>
      </c>
      <c r="N5177" t="s">
        <v>13060</v>
      </c>
      <c r="O5177" t="s">
        <v>10871</v>
      </c>
      <c r="P5177" t="s">
        <v>10887</v>
      </c>
    </row>
    <row r="5178" spans="1:16" x14ac:dyDescent="0.3">
      <c r="A5178" t="s">
        <v>13069</v>
      </c>
      <c r="B5178" s="2" t="str">
        <f t="shared" si="242"/>
        <v>5516</v>
      </c>
      <c r="C5178" s="2">
        <f t="shared" si="240"/>
        <v>5516</v>
      </c>
      <c r="D5178" t="str">
        <f>VLOOKUP(C5178,'Cost Centre'!A:B,2,)</f>
        <v>Social Services</v>
      </c>
      <c r="E5178" t="str">
        <f t="shared" si="241"/>
        <v>2</v>
      </c>
      <c r="F5178" t="s">
        <v>10906</v>
      </c>
      <c r="G5178" s="2">
        <v>0</v>
      </c>
      <c r="H5178" s="2">
        <v>0</v>
      </c>
      <c r="I5178" s="2">
        <v>0</v>
      </c>
      <c r="J5178" s="105">
        <f>SUMIF([1]MMM!$A:$A,A5178,[1]MMM!$F:$F)</f>
        <v>0</v>
      </c>
      <c r="K5178" s="2" t="s">
        <v>10</v>
      </c>
      <c r="L5178" s="2">
        <v>0</v>
      </c>
      <c r="M5178" t="s">
        <v>11298</v>
      </c>
      <c r="N5178" t="s">
        <v>13060</v>
      </c>
      <c r="O5178" t="s">
        <v>10871</v>
      </c>
      <c r="P5178" t="s">
        <v>10887</v>
      </c>
    </row>
    <row r="5179" spans="1:16" x14ac:dyDescent="0.3">
      <c r="A5179" t="s">
        <v>5239</v>
      </c>
      <c r="B5179" s="2" t="str">
        <f t="shared" si="242"/>
        <v>5516</v>
      </c>
      <c r="C5179" s="2">
        <f t="shared" si="240"/>
        <v>5516</v>
      </c>
      <c r="D5179" t="str">
        <f>VLOOKUP(C5179,'Cost Centre'!A:B,2,)</f>
        <v>Social Services</v>
      </c>
      <c r="E5179" t="str">
        <f t="shared" si="241"/>
        <v>3</v>
      </c>
      <c r="F5179" t="s">
        <v>2145</v>
      </c>
      <c r="G5179" s="2">
        <v>0</v>
      </c>
      <c r="H5179" s="2">
        <v>0</v>
      </c>
      <c r="I5179" s="2">
        <v>0</v>
      </c>
      <c r="J5179" s="105">
        <f>SUMIF([1]MMM!$A:$A,A5179,[1]MMM!$F:$F)</f>
        <v>0</v>
      </c>
      <c r="K5179" s="2" t="s">
        <v>10</v>
      </c>
      <c r="L5179" s="2">
        <v>0</v>
      </c>
      <c r="M5179" t="s">
        <v>11298</v>
      </c>
      <c r="N5179" t="s">
        <v>13060</v>
      </c>
      <c r="O5179" t="s">
        <v>10908</v>
      </c>
      <c r="P5179" t="s">
        <v>10909</v>
      </c>
    </row>
    <row r="5180" spans="1:16" x14ac:dyDescent="0.3">
      <c r="A5180" t="s">
        <v>5240</v>
      </c>
      <c r="B5180" s="2" t="str">
        <f t="shared" si="242"/>
        <v>5516</v>
      </c>
      <c r="C5180" s="2">
        <f t="shared" si="240"/>
        <v>5516</v>
      </c>
      <c r="D5180" t="str">
        <f>VLOOKUP(C5180,'Cost Centre'!A:B,2,)</f>
        <v>Social Services</v>
      </c>
      <c r="E5180" t="str">
        <f t="shared" si="241"/>
        <v>3</v>
      </c>
      <c r="F5180" t="s">
        <v>2148</v>
      </c>
      <c r="G5180" s="2">
        <v>0</v>
      </c>
      <c r="H5180" s="2">
        <v>0</v>
      </c>
      <c r="I5180" s="2">
        <v>0</v>
      </c>
      <c r="J5180" s="105">
        <f>SUMIF([1]MMM!$A:$A,A5180,[1]MMM!$F:$F)</f>
        <v>0</v>
      </c>
      <c r="K5180" s="2" t="s">
        <v>10</v>
      </c>
      <c r="L5180" s="2">
        <v>0</v>
      </c>
      <c r="M5180" t="s">
        <v>11298</v>
      </c>
      <c r="N5180" t="s">
        <v>13060</v>
      </c>
      <c r="O5180" t="s">
        <v>10908</v>
      </c>
      <c r="P5180" t="s">
        <v>10910</v>
      </c>
    </row>
    <row r="5181" spans="1:16" x14ac:dyDescent="0.3">
      <c r="A5181" t="s">
        <v>5241</v>
      </c>
      <c r="B5181" s="2" t="str">
        <f t="shared" si="242"/>
        <v>5516</v>
      </c>
      <c r="C5181" s="2">
        <f t="shared" si="240"/>
        <v>5516</v>
      </c>
      <c r="D5181" t="str">
        <f>VLOOKUP(C5181,'Cost Centre'!A:B,2,)</f>
        <v>Social Services</v>
      </c>
      <c r="E5181" t="str">
        <f t="shared" si="241"/>
        <v>3</v>
      </c>
      <c r="F5181" t="s">
        <v>2152</v>
      </c>
      <c r="G5181" s="2">
        <v>0</v>
      </c>
      <c r="H5181" s="2">
        <v>703583.91</v>
      </c>
      <c r="I5181" s="2">
        <v>0</v>
      </c>
      <c r="J5181" s="105">
        <f>SUMIF([1]MMM!$A:$A,A5181,[1]MMM!$F:$F)</f>
        <v>703583.91</v>
      </c>
      <c r="K5181" s="2" t="s">
        <v>10</v>
      </c>
      <c r="L5181" s="2">
        <v>624000</v>
      </c>
      <c r="M5181" t="s">
        <v>11298</v>
      </c>
      <c r="N5181" t="s">
        <v>13060</v>
      </c>
      <c r="O5181" t="s">
        <v>10908</v>
      </c>
      <c r="P5181" t="s">
        <v>10910</v>
      </c>
    </row>
    <row r="5182" spans="1:16" x14ac:dyDescent="0.3">
      <c r="A5182" t="s">
        <v>5242</v>
      </c>
      <c r="B5182" s="2" t="str">
        <f t="shared" si="242"/>
        <v>5516</v>
      </c>
      <c r="C5182" s="2">
        <f t="shared" si="240"/>
        <v>5516</v>
      </c>
      <c r="D5182" t="str">
        <f>VLOOKUP(C5182,'Cost Centre'!A:B,2,)</f>
        <v>Social Services</v>
      </c>
      <c r="E5182" t="str">
        <f t="shared" si="241"/>
        <v>3</v>
      </c>
      <c r="F5182" t="s">
        <v>2157</v>
      </c>
      <c r="G5182" s="2">
        <v>0</v>
      </c>
      <c r="H5182" s="2">
        <v>14901.29</v>
      </c>
      <c r="I5182" s="2">
        <v>0</v>
      </c>
      <c r="J5182" s="105">
        <f>SUMIF([1]MMM!$A:$A,A5182,[1]MMM!$F:$F)</f>
        <v>14901.29</v>
      </c>
      <c r="K5182" s="2" t="s">
        <v>10</v>
      </c>
      <c r="L5182" s="2">
        <v>62695</v>
      </c>
      <c r="M5182" t="s">
        <v>11298</v>
      </c>
      <c r="N5182" t="s">
        <v>13060</v>
      </c>
      <c r="O5182" t="s">
        <v>10908</v>
      </c>
      <c r="P5182" t="s">
        <v>11596</v>
      </c>
    </row>
    <row r="5183" spans="1:16" x14ac:dyDescent="0.3">
      <c r="A5183" t="s">
        <v>13070</v>
      </c>
      <c r="B5183" s="2" t="str">
        <f t="shared" si="242"/>
        <v>5516</v>
      </c>
      <c r="C5183" s="2">
        <f t="shared" si="240"/>
        <v>5516</v>
      </c>
      <c r="D5183" t="str">
        <f>VLOOKUP(C5183,'Cost Centre'!A:B,2,)</f>
        <v>Social Services</v>
      </c>
      <c r="E5183" t="str">
        <f t="shared" si="241"/>
        <v>3</v>
      </c>
      <c r="F5183" t="s">
        <v>10912</v>
      </c>
      <c r="G5183" s="2">
        <v>0</v>
      </c>
      <c r="H5183" s="2">
        <v>0</v>
      </c>
      <c r="I5183" s="2">
        <v>-586059.43000000005</v>
      </c>
      <c r="J5183" s="105">
        <f>SUMIF([1]MMM!$A:$A,A5183,[1]MMM!$F:$F)</f>
        <v>-586059.43000000005</v>
      </c>
      <c r="K5183" s="2" t="s">
        <v>10</v>
      </c>
      <c r="L5183" s="2">
        <v>0</v>
      </c>
      <c r="M5183" t="s">
        <v>11298</v>
      </c>
      <c r="N5183" t="s">
        <v>13060</v>
      </c>
      <c r="O5183" t="s">
        <v>10908</v>
      </c>
      <c r="P5183" t="s">
        <v>10913</v>
      </c>
    </row>
    <row r="5184" spans="1:16" x14ac:dyDescent="0.3">
      <c r="A5184" t="s">
        <v>13071</v>
      </c>
      <c r="B5184" s="2" t="str">
        <f t="shared" si="242"/>
        <v>5516</v>
      </c>
      <c r="C5184" s="2">
        <f t="shared" si="240"/>
        <v>5516</v>
      </c>
      <c r="D5184" t="str">
        <f>VLOOKUP(C5184,'Cost Centre'!A:B,2,)</f>
        <v>Social Services</v>
      </c>
      <c r="E5184" t="str">
        <f t="shared" si="241"/>
        <v>3</v>
      </c>
      <c r="F5184" t="s">
        <v>10915</v>
      </c>
      <c r="G5184" s="2">
        <v>0</v>
      </c>
      <c r="H5184" s="2">
        <v>0</v>
      </c>
      <c r="I5184" s="2">
        <v>0</v>
      </c>
      <c r="J5184" s="105">
        <f>SUMIF([1]MMM!$A:$A,A5184,[1]MMM!$F:$F)</f>
        <v>0</v>
      </c>
      <c r="K5184" s="2" t="s">
        <v>10</v>
      </c>
      <c r="L5184" s="2">
        <v>0</v>
      </c>
      <c r="M5184" t="s">
        <v>11298</v>
      </c>
      <c r="N5184" t="s">
        <v>13060</v>
      </c>
      <c r="O5184" t="s">
        <v>10908</v>
      </c>
      <c r="P5184" t="s">
        <v>10913</v>
      </c>
    </row>
    <row r="5185" spans="1:16" x14ac:dyDescent="0.3">
      <c r="A5185" t="s">
        <v>1315</v>
      </c>
      <c r="B5185" s="2" t="str">
        <f t="shared" si="242"/>
        <v>5516</v>
      </c>
      <c r="C5185" s="2">
        <f t="shared" si="240"/>
        <v>5516</v>
      </c>
      <c r="D5185" t="str">
        <f>VLOOKUP(C5185,'Cost Centre'!A:B,2,)</f>
        <v>Social Services</v>
      </c>
      <c r="E5185" t="str">
        <f t="shared" si="241"/>
        <v>8</v>
      </c>
      <c r="F5185" t="s">
        <v>462</v>
      </c>
      <c r="G5185" s="2">
        <v>-69563.47</v>
      </c>
      <c r="H5185" s="2">
        <v>0</v>
      </c>
      <c r="I5185" s="2">
        <v>0</v>
      </c>
      <c r="J5185" s="105">
        <f>SUMIF([1]MMM!$A:$A,A5185,[1]MMM!$F:$F)</f>
        <v>-69563.47</v>
      </c>
      <c r="K5185" s="2" t="s">
        <v>460</v>
      </c>
      <c r="L5185" s="2">
        <v>0</v>
      </c>
      <c r="M5185" t="s">
        <v>11298</v>
      </c>
      <c r="N5185" t="s">
        <v>13060</v>
      </c>
      <c r="O5185" t="s">
        <v>10916</v>
      </c>
      <c r="P5185" t="s">
        <v>10917</v>
      </c>
    </row>
    <row r="5186" spans="1:16" x14ac:dyDescent="0.3">
      <c r="A5186" t="s">
        <v>1316</v>
      </c>
      <c r="B5186" s="2" t="str">
        <f t="shared" si="242"/>
        <v>5516</v>
      </c>
      <c r="C5186" s="2">
        <f t="shared" ref="C5186:C5249" si="243">VALUE(B5186)</f>
        <v>5516</v>
      </c>
      <c r="D5186" t="str">
        <f>VLOOKUP(C5186,'Cost Centre'!A:B,2,)</f>
        <v>Social Services</v>
      </c>
      <c r="E5186" t="str">
        <f t="shared" ref="E5186:E5249" si="244">MID(A5186,5,1)</f>
        <v>8</v>
      </c>
      <c r="F5186" t="s">
        <v>464</v>
      </c>
      <c r="G5186" s="2">
        <v>0</v>
      </c>
      <c r="H5186" s="2">
        <v>0</v>
      </c>
      <c r="I5186" s="2">
        <v>0</v>
      </c>
      <c r="J5186" s="105">
        <f>SUMIF([1]MMM!$A:$A,A5186,[1]MMM!$F:$F)</f>
        <v>0</v>
      </c>
      <c r="K5186" s="2" t="s">
        <v>460</v>
      </c>
      <c r="L5186" s="2">
        <v>0</v>
      </c>
      <c r="M5186" t="s">
        <v>11298</v>
      </c>
      <c r="N5186" t="s">
        <v>13060</v>
      </c>
      <c r="O5186" t="s">
        <v>10916</v>
      </c>
      <c r="P5186" t="s">
        <v>10917</v>
      </c>
    </row>
    <row r="5187" spans="1:16" x14ac:dyDescent="0.3">
      <c r="A5187" t="s">
        <v>1317</v>
      </c>
      <c r="B5187" s="2" t="str">
        <f t="shared" ref="B5187:B5250" si="245">MID(A5187,1,4)</f>
        <v>5516</v>
      </c>
      <c r="C5187" s="2">
        <f t="shared" si="243"/>
        <v>5516</v>
      </c>
      <c r="D5187" t="str">
        <f>VLOOKUP(C5187,'Cost Centre'!A:B,2,)</f>
        <v>Social Services</v>
      </c>
      <c r="E5187" t="str">
        <f t="shared" si="244"/>
        <v>8</v>
      </c>
      <c r="F5187" t="s">
        <v>466</v>
      </c>
      <c r="G5187" s="2">
        <v>0</v>
      </c>
      <c r="H5187" s="2">
        <v>0</v>
      </c>
      <c r="I5187" s="2">
        <v>0</v>
      </c>
      <c r="J5187" s="105">
        <f>SUMIF([1]MMM!$A:$A,A5187,[1]MMM!$F:$F)</f>
        <v>0</v>
      </c>
      <c r="K5187" s="2" t="s">
        <v>460</v>
      </c>
      <c r="L5187" s="2">
        <v>0</v>
      </c>
      <c r="M5187" t="s">
        <v>11298</v>
      </c>
      <c r="N5187" t="s">
        <v>13060</v>
      </c>
      <c r="O5187" t="s">
        <v>10916</v>
      </c>
      <c r="P5187" t="s">
        <v>10917</v>
      </c>
    </row>
    <row r="5188" spans="1:16" x14ac:dyDescent="0.3">
      <c r="A5188" t="s">
        <v>1318</v>
      </c>
      <c r="B5188" s="2" t="str">
        <f t="shared" si="245"/>
        <v>5516</v>
      </c>
      <c r="C5188" s="2">
        <f t="shared" si="243"/>
        <v>5516</v>
      </c>
      <c r="D5188" t="str">
        <f>VLOOKUP(C5188,'Cost Centre'!A:B,2,)</f>
        <v>Social Services</v>
      </c>
      <c r="E5188" t="str">
        <f t="shared" si="244"/>
        <v>8</v>
      </c>
      <c r="F5188" t="s">
        <v>468</v>
      </c>
      <c r="G5188" s="2">
        <v>0</v>
      </c>
      <c r="H5188" s="2">
        <v>586059.43000000005</v>
      </c>
      <c r="I5188" s="2">
        <v>0</v>
      </c>
      <c r="J5188" s="105">
        <f>SUMIF([1]MMM!$A:$A,A5188,[1]MMM!$F:$F)</f>
        <v>586059.43000000005</v>
      </c>
      <c r="K5188" s="2" t="s">
        <v>460</v>
      </c>
      <c r="L5188" s="2">
        <v>0</v>
      </c>
      <c r="M5188" t="s">
        <v>11298</v>
      </c>
      <c r="N5188" t="s">
        <v>13060</v>
      </c>
      <c r="O5188" t="s">
        <v>10916</v>
      </c>
      <c r="P5188" t="s">
        <v>10917</v>
      </c>
    </row>
    <row r="5189" spans="1:16" x14ac:dyDescent="0.3">
      <c r="A5189" t="s">
        <v>1319</v>
      </c>
      <c r="B5189" s="2" t="str">
        <f t="shared" si="245"/>
        <v>5516</v>
      </c>
      <c r="C5189" s="2">
        <f t="shared" si="243"/>
        <v>5516</v>
      </c>
      <c r="D5189" t="str">
        <f>VLOOKUP(C5189,'Cost Centre'!A:B,2,)</f>
        <v>Social Services</v>
      </c>
      <c r="E5189" t="str">
        <f t="shared" si="244"/>
        <v>8</v>
      </c>
      <c r="F5189" t="s">
        <v>470</v>
      </c>
      <c r="G5189" s="2">
        <v>0</v>
      </c>
      <c r="H5189" s="2">
        <v>0</v>
      </c>
      <c r="I5189" s="2">
        <v>0</v>
      </c>
      <c r="J5189" s="105">
        <f>SUMIF([1]MMM!$A:$A,A5189,[1]MMM!$F:$F)</f>
        <v>0</v>
      </c>
      <c r="K5189" s="2" t="s">
        <v>460</v>
      </c>
      <c r="L5189" s="2">
        <v>0</v>
      </c>
      <c r="M5189" t="s">
        <v>11298</v>
      </c>
      <c r="N5189" t="s">
        <v>13060</v>
      </c>
      <c r="O5189" t="s">
        <v>10916</v>
      </c>
      <c r="P5189" t="s">
        <v>10917</v>
      </c>
    </row>
    <row r="5190" spans="1:16" x14ac:dyDescent="0.3">
      <c r="A5190" t="s">
        <v>5243</v>
      </c>
      <c r="B5190" s="2" t="str">
        <f t="shared" si="245"/>
        <v>5516</v>
      </c>
      <c r="C5190" s="2">
        <f t="shared" si="243"/>
        <v>5516</v>
      </c>
      <c r="D5190" t="str">
        <f>VLOOKUP(C5190,'Cost Centre'!A:B,2,)</f>
        <v>Social Services</v>
      </c>
      <c r="E5190" t="str">
        <f t="shared" si="244"/>
        <v>8</v>
      </c>
      <c r="F5190" t="s">
        <v>2159</v>
      </c>
      <c r="G5190" s="2">
        <v>0</v>
      </c>
      <c r="H5190" s="2">
        <v>0</v>
      </c>
      <c r="I5190" s="2">
        <v>0</v>
      </c>
      <c r="J5190" s="105">
        <f>SUMIF([1]MMM!$A:$A,A5190,[1]MMM!$F:$F)</f>
        <v>0</v>
      </c>
      <c r="K5190" s="2" t="s">
        <v>460</v>
      </c>
      <c r="L5190" s="2">
        <v>0</v>
      </c>
      <c r="M5190" t="s">
        <v>11298</v>
      </c>
      <c r="N5190" t="s">
        <v>13060</v>
      </c>
      <c r="O5190" t="s">
        <v>10916</v>
      </c>
      <c r="P5190" t="s">
        <v>10917</v>
      </c>
    </row>
    <row r="5191" spans="1:16" x14ac:dyDescent="0.3">
      <c r="A5191" t="s">
        <v>5244</v>
      </c>
      <c r="B5191" s="2" t="str">
        <f t="shared" si="245"/>
        <v>5517</v>
      </c>
      <c r="C5191" s="2">
        <f t="shared" si="243"/>
        <v>5517</v>
      </c>
      <c r="D5191" t="str">
        <f>VLOOKUP(C5191,'Cost Centre'!A:B,2,)</f>
        <v>Social Services</v>
      </c>
      <c r="E5191" t="str">
        <f t="shared" si="244"/>
        <v>3</v>
      </c>
      <c r="F5191" t="s">
        <v>2148</v>
      </c>
      <c r="G5191" s="2">
        <v>0</v>
      </c>
      <c r="H5191" s="2">
        <v>0</v>
      </c>
      <c r="I5191" s="2">
        <v>0</v>
      </c>
      <c r="J5191" s="105">
        <f>SUMIF([1]MMM!$A:$A,A5191,[1]MMM!$F:$F)</f>
        <v>0</v>
      </c>
      <c r="K5191" s="2" t="s">
        <v>10</v>
      </c>
      <c r="L5191" s="2">
        <v>0</v>
      </c>
      <c r="M5191" t="s">
        <v>11298</v>
      </c>
      <c r="N5191" t="s">
        <v>13072</v>
      </c>
      <c r="O5191" t="s">
        <v>10908</v>
      </c>
      <c r="P5191" t="s">
        <v>10910</v>
      </c>
    </row>
    <row r="5192" spans="1:16" x14ac:dyDescent="0.3">
      <c r="A5192" t="s">
        <v>13073</v>
      </c>
      <c r="B5192" s="2" t="str">
        <f t="shared" si="245"/>
        <v>5517</v>
      </c>
      <c r="C5192" s="2">
        <f t="shared" si="243"/>
        <v>5517</v>
      </c>
      <c r="D5192" t="str">
        <f>VLOOKUP(C5192,'Cost Centre'!A:B,2,)</f>
        <v>Social Services</v>
      </c>
      <c r="E5192" t="str">
        <f t="shared" si="244"/>
        <v>3</v>
      </c>
      <c r="F5192" t="s">
        <v>10912</v>
      </c>
      <c r="G5192" s="2">
        <v>0</v>
      </c>
      <c r="H5192" s="2">
        <v>0</v>
      </c>
      <c r="I5192" s="2">
        <v>0</v>
      </c>
      <c r="J5192" s="105">
        <f>SUMIF([1]MMM!$A:$A,A5192,[1]MMM!$F:$F)</f>
        <v>0</v>
      </c>
      <c r="K5192" s="2" t="s">
        <v>10</v>
      </c>
      <c r="L5192" s="2">
        <v>0</v>
      </c>
      <c r="M5192" t="s">
        <v>11298</v>
      </c>
      <c r="N5192" t="s">
        <v>13072</v>
      </c>
      <c r="O5192" t="s">
        <v>10908</v>
      </c>
      <c r="P5192" t="s">
        <v>10913</v>
      </c>
    </row>
    <row r="5193" spans="1:16" x14ac:dyDescent="0.3">
      <c r="A5193" t="s">
        <v>13074</v>
      </c>
      <c r="B5193" s="2" t="str">
        <f t="shared" si="245"/>
        <v>5517</v>
      </c>
      <c r="C5193" s="2">
        <f t="shared" si="243"/>
        <v>5517</v>
      </c>
      <c r="D5193" t="str">
        <f>VLOOKUP(C5193,'Cost Centre'!A:B,2,)</f>
        <v>Social Services</v>
      </c>
      <c r="E5193" t="str">
        <f t="shared" si="244"/>
        <v>3</v>
      </c>
      <c r="F5193" t="s">
        <v>10915</v>
      </c>
      <c r="G5193" s="2">
        <v>0</v>
      </c>
      <c r="H5193" s="2">
        <v>0</v>
      </c>
      <c r="I5193" s="2">
        <v>0</v>
      </c>
      <c r="J5193" s="105">
        <f>SUMIF([1]MMM!$A:$A,A5193,[1]MMM!$F:$F)</f>
        <v>0</v>
      </c>
      <c r="K5193" s="2" t="s">
        <v>10</v>
      </c>
      <c r="L5193" s="2">
        <v>0</v>
      </c>
      <c r="M5193" t="s">
        <v>11298</v>
      </c>
      <c r="N5193" t="s">
        <v>13072</v>
      </c>
      <c r="O5193" t="s">
        <v>10908</v>
      </c>
      <c r="P5193" t="s">
        <v>10913</v>
      </c>
    </row>
    <row r="5194" spans="1:16" x14ac:dyDescent="0.3">
      <c r="A5194" t="s">
        <v>1320</v>
      </c>
      <c r="B5194" s="2" t="str">
        <f t="shared" si="245"/>
        <v>5517</v>
      </c>
      <c r="C5194" s="2">
        <f t="shared" si="243"/>
        <v>5517</v>
      </c>
      <c r="D5194" t="str">
        <f>VLOOKUP(C5194,'Cost Centre'!A:B,2,)</f>
        <v>Social Services</v>
      </c>
      <c r="E5194" t="str">
        <f t="shared" si="244"/>
        <v>8</v>
      </c>
      <c r="F5194" t="s">
        <v>462</v>
      </c>
      <c r="G5194" s="2">
        <v>0</v>
      </c>
      <c r="H5194" s="2">
        <v>0</v>
      </c>
      <c r="I5194" s="2">
        <v>0</v>
      </c>
      <c r="J5194" s="105">
        <f>SUMIF([1]MMM!$A:$A,A5194,[1]MMM!$F:$F)</f>
        <v>0</v>
      </c>
      <c r="K5194" s="2" t="s">
        <v>460</v>
      </c>
      <c r="L5194" s="2">
        <v>0</v>
      </c>
      <c r="M5194" t="s">
        <v>11298</v>
      </c>
      <c r="N5194" t="s">
        <v>13072</v>
      </c>
      <c r="O5194" t="s">
        <v>10916</v>
      </c>
      <c r="P5194" t="s">
        <v>10917</v>
      </c>
    </row>
    <row r="5195" spans="1:16" x14ac:dyDescent="0.3">
      <c r="A5195" t="s">
        <v>1321</v>
      </c>
      <c r="B5195" s="2" t="str">
        <f t="shared" si="245"/>
        <v>5517</v>
      </c>
      <c r="C5195" s="2">
        <f t="shared" si="243"/>
        <v>5517</v>
      </c>
      <c r="D5195" t="str">
        <f>VLOOKUP(C5195,'Cost Centre'!A:B,2,)</f>
        <v>Social Services</v>
      </c>
      <c r="E5195" t="str">
        <f t="shared" si="244"/>
        <v>8</v>
      </c>
      <c r="F5195" t="s">
        <v>464</v>
      </c>
      <c r="G5195" s="2">
        <v>0</v>
      </c>
      <c r="H5195" s="2">
        <v>0</v>
      </c>
      <c r="I5195" s="2">
        <v>0</v>
      </c>
      <c r="J5195" s="105">
        <f>SUMIF([1]MMM!$A:$A,A5195,[1]MMM!$F:$F)</f>
        <v>0</v>
      </c>
      <c r="K5195" s="2" t="s">
        <v>460</v>
      </c>
      <c r="L5195" s="2">
        <v>0</v>
      </c>
      <c r="M5195" t="s">
        <v>11298</v>
      </c>
      <c r="N5195" t="s">
        <v>13072</v>
      </c>
      <c r="O5195" t="s">
        <v>10916</v>
      </c>
      <c r="P5195" t="s">
        <v>10917</v>
      </c>
    </row>
    <row r="5196" spans="1:16" x14ac:dyDescent="0.3">
      <c r="A5196" t="s">
        <v>1322</v>
      </c>
      <c r="B5196" s="2" t="str">
        <f t="shared" si="245"/>
        <v>5517</v>
      </c>
      <c r="C5196" s="2">
        <f t="shared" si="243"/>
        <v>5517</v>
      </c>
      <c r="D5196" t="str">
        <f>VLOOKUP(C5196,'Cost Centre'!A:B,2,)</f>
        <v>Social Services</v>
      </c>
      <c r="E5196" t="str">
        <f t="shared" si="244"/>
        <v>8</v>
      </c>
      <c r="F5196" t="s">
        <v>466</v>
      </c>
      <c r="G5196" s="2">
        <v>0</v>
      </c>
      <c r="H5196" s="2">
        <v>0</v>
      </c>
      <c r="I5196" s="2">
        <v>0</v>
      </c>
      <c r="J5196" s="105">
        <f>SUMIF([1]MMM!$A:$A,A5196,[1]MMM!$F:$F)</f>
        <v>0</v>
      </c>
      <c r="K5196" s="2" t="s">
        <v>460</v>
      </c>
      <c r="L5196" s="2">
        <v>0</v>
      </c>
      <c r="M5196" t="s">
        <v>11298</v>
      </c>
      <c r="N5196" t="s">
        <v>13072</v>
      </c>
      <c r="O5196" t="s">
        <v>10916</v>
      </c>
      <c r="P5196" t="s">
        <v>10917</v>
      </c>
    </row>
    <row r="5197" spans="1:16" x14ac:dyDescent="0.3">
      <c r="A5197" t="s">
        <v>1323</v>
      </c>
      <c r="B5197" s="2" t="str">
        <f t="shared" si="245"/>
        <v>5517</v>
      </c>
      <c r="C5197" s="2">
        <f t="shared" si="243"/>
        <v>5517</v>
      </c>
      <c r="D5197" t="str">
        <f>VLOOKUP(C5197,'Cost Centre'!A:B,2,)</f>
        <v>Social Services</v>
      </c>
      <c r="E5197" t="str">
        <f t="shared" si="244"/>
        <v>8</v>
      </c>
      <c r="F5197" t="s">
        <v>468</v>
      </c>
      <c r="G5197" s="2">
        <v>0</v>
      </c>
      <c r="H5197" s="2">
        <v>0</v>
      </c>
      <c r="I5197" s="2">
        <v>0</v>
      </c>
      <c r="J5197" s="105">
        <f>SUMIF([1]MMM!$A:$A,A5197,[1]MMM!$F:$F)</f>
        <v>0</v>
      </c>
      <c r="K5197" s="2" t="s">
        <v>460</v>
      </c>
      <c r="L5197" s="2">
        <v>0</v>
      </c>
      <c r="M5197" t="s">
        <v>11298</v>
      </c>
      <c r="N5197" t="s">
        <v>13072</v>
      </c>
      <c r="O5197" t="s">
        <v>10916</v>
      </c>
      <c r="P5197" t="s">
        <v>10917</v>
      </c>
    </row>
    <row r="5198" spans="1:16" x14ac:dyDescent="0.3">
      <c r="A5198" t="s">
        <v>1324</v>
      </c>
      <c r="B5198" s="2" t="str">
        <f t="shared" si="245"/>
        <v>5517</v>
      </c>
      <c r="C5198" s="2">
        <f t="shared" si="243"/>
        <v>5517</v>
      </c>
      <c r="D5198" t="str">
        <f>VLOOKUP(C5198,'Cost Centre'!A:B,2,)</f>
        <v>Social Services</v>
      </c>
      <c r="E5198" t="str">
        <f t="shared" si="244"/>
        <v>8</v>
      </c>
      <c r="F5198" t="s">
        <v>470</v>
      </c>
      <c r="G5198" s="2">
        <v>0</v>
      </c>
      <c r="H5198" s="2">
        <v>0</v>
      </c>
      <c r="I5198" s="2">
        <v>0</v>
      </c>
      <c r="J5198" s="105">
        <f>SUMIF([1]MMM!$A:$A,A5198,[1]MMM!$F:$F)</f>
        <v>0</v>
      </c>
      <c r="K5198" s="2" t="s">
        <v>460</v>
      </c>
      <c r="L5198" s="2">
        <v>0</v>
      </c>
      <c r="M5198" t="s">
        <v>11298</v>
      </c>
      <c r="N5198" t="s">
        <v>13072</v>
      </c>
      <c r="O5198" t="s">
        <v>10916</v>
      </c>
      <c r="P5198" t="s">
        <v>10917</v>
      </c>
    </row>
    <row r="5199" spans="1:16" x14ac:dyDescent="0.3">
      <c r="A5199" t="s">
        <v>5245</v>
      </c>
      <c r="B5199" s="2" t="str">
        <f t="shared" si="245"/>
        <v>5517</v>
      </c>
      <c r="C5199" s="2">
        <f t="shared" si="243"/>
        <v>5517</v>
      </c>
      <c r="D5199" t="str">
        <f>VLOOKUP(C5199,'Cost Centre'!A:B,2,)</f>
        <v>Social Services</v>
      </c>
      <c r="E5199" t="str">
        <f t="shared" si="244"/>
        <v>8</v>
      </c>
      <c r="F5199" t="s">
        <v>2159</v>
      </c>
      <c r="G5199" s="2">
        <v>0</v>
      </c>
      <c r="H5199" s="2">
        <v>0</v>
      </c>
      <c r="I5199" s="2">
        <v>0</v>
      </c>
      <c r="J5199" s="105">
        <f>SUMIF([1]MMM!$A:$A,A5199,[1]MMM!$F:$F)</f>
        <v>0</v>
      </c>
      <c r="K5199" s="2" t="s">
        <v>460</v>
      </c>
      <c r="L5199" s="2">
        <v>0</v>
      </c>
      <c r="M5199" t="s">
        <v>11298</v>
      </c>
      <c r="N5199" t="s">
        <v>13072</v>
      </c>
      <c r="O5199" t="s">
        <v>10916</v>
      </c>
      <c r="P5199" t="s">
        <v>10917</v>
      </c>
    </row>
    <row r="5200" spans="1:16" x14ac:dyDescent="0.3">
      <c r="A5200" t="s">
        <v>5246</v>
      </c>
      <c r="B5200" s="2" t="str">
        <f t="shared" si="245"/>
        <v>5541</v>
      </c>
      <c r="C5200" s="2">
        <f t="shared" si="243"/>
        <v>5541</v>
      </c>
      <c r="D5200" t="str">
        <f>VLOOKUP(C5200,'Cost Centre'!A:B,2,)</f>
        <v>Social Services</v>
      </c>
      <c r="E5200" t="str">
        <f t="shared" si="244"/>
        <v>2</v>
      </c>
      <c r="F5200" t="s">
        <v>48</v>
      </c>
      <c r="G5200" s="2">
        <v>0</v>
      </c>
      <c r="H5200" s="2">
        <v>32510352.100000001</v>
      </c>
      <c r="I5200" s="2">
        <v>0</v>
      </c>
      <c r="J5200" s="105">
        <f>SUMIF([1]MMM!$A:$A,A5200,[1]MMM!$F:$F)</f>
        <v>32511919.050000001</v>
      </c>
      <c r="K5200" s="2" t="s">
        <v>10</v>
      </c>
      <c r="L5200" s="2">
        <v>32407862</v>
      </c>
      <c r="M5200" t="s">
        <v>11298</v>
      </c>
      <c r="N5200" t="s">
        <v>13075</v>
      </c>
      <c r="O5200" t="s">
        <v>10871</v>
      </c>
      <c r="P5200" t="s">
        <v>10875</v>
      </c>
    </row>
    <row r="5201" spans="1:16" x14ac:dyDescent="0.3">
      <c r="A5201" t="s">
        <v>5247</v>
      </c>
      <c r="B5201" s="2" t="str">
        <f t="shared" si="245"/>
        <v>5541</v>
      </c>
      <c r="C5201" s="2">
        <f t="shared" si="243"/>
        <v>5541</v>
      </c>
      <c r="D5201" t="str">
        <f>VLOOKUP(C5201,'Cost Centre'!A:B,2,)</f>
        <v>Social Services</v>
      </c>
      <c r="E5201" t="str">
        <f t="shared" si="244"/>
        <v>2</v>
      </c>
      <c r="F5201" t="s">
        <v>51</v>
      </c>
      <c r="G5201" s="2">
        <v>0</v>
      </c>
      <c r="H5201" s="2">
        <v>75190</v>
      </c>
      <c r="I5201" s="2">
        <v>0</v>
      </c>
      <c r="J5201" s="105">
        <f>SUMIF([1]MMM!$A:$A,A5201,[1]MMM!$F:$F)</f>
        <v>77990</v>
      </c>
      <c r="K5201" s="2" t="s">
        <v>10</v>
      </c>
      <c r="L5201" s="2">
        <v>74760</v>
      </c>
      <c r="M5201" t="s">
        <v>11298</v>
      </c>
      <c r="N5201" t="s">
        <v>13075</v>
      </c>
      <c r="O5201" t="s">
        <v>10871</v>
      </c>
      <c r="P5201" t="s">
        <v>10875</v>
      </c>
    </row>
    <row r="5202" spans="1:16" x14ac:dyDescent="0.3">
      <c r="A5202" t="s">
        <v>5248</v>
      </c>
      <c r="B5202" s="2" t="str">
        <f t="shared" si="245"/>
        <v>5541</v>
      </c>
      <c r="C5202" s="2">
        <f t="shared" si="243"/>
        <v>5541</v>
      </c>
      <c r="D5202" t="str">
        <f>VLOOKUP(C5202,'Cost Centre'!A:B,2,)</f>
        <v>Social Services</v>
      </c>
      <c r="E5202" t="str">
        <f t="shared" si="244"/>
        <v>2</v>
      </c>
      <c r="F5202" t="s">
        <v>52</v>
      </c>
      <c r="G5202" s="2">
        <v>0</v>
      </c>
      <c r="H5202" s="2">
        <v>151721.85999999999</v>
      </c>
      <c r="I5202" s="2">
        <v>0</v>
      </c>
      <c r="J5202" s="105">
        <f>SUMIF([1]MMM!$A:$A,A5202,[1]MMM!$F:$F)</f>
        <v>151721.85999999999</v>
      </c>
      <c r="K5202" s="2" t="s">
        <v>10</v>
      </c>
      <c r="L5202" s="2">
        <v>154707</v>
      </c>
      <c r="M5202" t="s">
        <v>11298</v>
      </c>
      <c r="N5202" t="s">
        <v>13075</v>
      </c>
      <c r="O5202" t="s">
        <v>10871</v>
      </c>
      <c r="P5202" t="s">
        <v>10875</v>
      </c>
    </row>
    <row r="5203" spans="1:16" x14ac:dyDescent="0.3">
      <c r="A5203" t="s">
        <v>5249</v>
      </c>
      <c r="B5203" s="2" t="str">
        <f t="shared" si="245"/>
        <v>5541</v>
      </c>
      <c r="C5203" s="2">
        <f t="shared" si="243"/>
        <v>5541</v>
      </c>
      <c r="D5203" t="str">
        <f>VLOOKUP(C5203,'Cost Centre'!A:B,2,)</f>
        <v>Social Services</v>
      </c>
      <c r="E5203" t="str">
        <f t="shared" si="244"/>
        <v>2</v>
      </c>
      <c r="F5203" t="s">
        <v>55</v>
      </c>
      <c r="G5203" s="2">
        <v>0</v>
      </c>
      <c r="H5203" s="2">
        <v>2175100.7999999998</v>
      </c>
      <c r="I5203" s="2">
        <v>0</v>
      </c>
      <c r="J5203" s="105">
        <f>SUMIF([1]MMM!$A:$A,A5203,[1]MMM!$F:$F)</f>
        <v>2176716.42</v>
      </c>
      <c r="K5203" s="2" t="s">
        <v>10</v>
      </c>
      <c r="L5203" s="2">
        <v>2172562</v>
      </c>
      <c r="M5203" t="s">
        <v>11298</v>
      </c>
      <c r="N5203" t="s">
        <v>13075</v>
      </c>
      <c r="O5203" t="s">
        <v>10871</v>
      </c>
      <c r="P5203" t="s">
        <v>10875</v>
      </c>
    </row>
    <row r="5204" spans="1:16" x14ac:dyDescent="0.3">
      <c r="A5204" t="s">
        <v>5250</v>
      </c>
      <c r="B5204" s="2" t="str">
        <f t="shared" si="245"/>
        <v>5541</v>
      </c>
      <c r="C5204" s="2">
        <f t="shared" si="243"/>
        <v>5541</v>
      </c>
      <c r="D5204" t="str">
        <f>VLOOKUP(C5204,'Cost Centre'!A:B,2,)</f>
        <v>Social Services</v>
      </c>
      <c r="E5204" t="str">
        <f t="shared" si="244"/>
        <v>2</v>
      </c>
      <c r="F5204" t="s">
        <v>56</v>
      </c>
      <c r="G5204" s="2">
        <v>0</v>
      </c>
      <c r="H5204" s="2">
        <v>2448181.86</v>
      </c>
      <c r="I5204" s="2">
        <v>0</v>
      </c>
      <c r="J5204" s="105">
        <f>SUMIF([1]MMM!$A:$A,A5204,[1]MMM!$F:$F)</f>
        <v>2884614.84</v>
      </c>
      <c r="K5204" s="2" t="s">
        <v>10</v>
      </c>
      <c r="L5204" s="2">
        <v>2246201</v>
      </c>
      <c r="M5204" t="s">
        <v>11298</v>
      </c>
      <c r="N5204" t="s">
        <v>13075</v>
      </c>
      <c r="O5204" t="s">
        <v>10871</v>
      </c>
      <c r="P5204" t="s">
        <v>10875</v>
      </c>
    </row>
    <row r="5205" spans="1:16" x14ac:dyDescent="0.3">
      <c r="A5205" t="s">
        <v>5251</v>
      </c>
      <c r="B5205" s="2" t="str">
        <f t="shared" si="245"/>
        <v>5541</v>
      </c>
      <c r="C5205" s="2">
        <f t="shared" si="243"/>
        <v>5541</v>
      </c>
      <c r="D5205" t="str">
        <f>VLOOKUP(C5205,'Cost Centre'!A:B,2,)</f>
        <v>Social Services</v>
      </c>
      <c r="E5205" t="str">
        <f t="shared" si="244"/>
        <v>2</v>
      </c>
      <c r="F5205" t="s">
        <v>57</v>
      </c>
      <c r="G5205" s="2">
        <v>0</v>
      </c>
      <c r="H5205" s="2">
        <v>2213921.17</v>
      </c>
      <c r="I5205" s="2">
        <v>0</v>
      </c>
      <c r="J5205" s="105">
        <f>SUMIF([1]MMM!$A:$A,A5205,[1]MMM!$F:$F)</f>
        <v>2268619.39</v>
      </c>
      <c r="K5205" s="2" t="s">
        <v>10</v>
      </c>
      <c r="L5205" s="2">
        <v>2894050</v>
      </c>
      <c r="M5205" t="s">
        <v>11298</v>
      </c>
      <c r="N5205" t="s">
        <v>13075</v>
      </c>
      <c r="O5205" t="s">
        <v>10871</v>
      </c>
      <c r="P5205" t="s">
        <v>10875</v>
      </c>
    </row>
    <row r="5206" spans="1:16" x14ac:dyDescent="0.3">
      <c r="A5206" t="s">
        <v>5252</v>
      </c>
      <c r="B5206" s="2" t="str">
        <f t="shared" si="245"/>
        <v>5541</v>
      </c>
      <c r="C5206" s="2">
        <f t="shared" si="243"/>
        <v>5541</v>
      </c>
      <c r="D5206" t="str">
        <f>VLOOKUP(C5206,'Cost Centre'!A:B,2,)</f>
        <v>Social Services</v>
      </c>
      <c r="E5206" t="str">
        <f t="shared" si="244"/>
        <v>2</v>
      </c>
      <c r="F5206" t="s">
        <v>58</v>
      </c>
      <c r="G5206" s="2">
        <v>0</v>
      </c>
      <c r="H5206" s="2">
        <v>5535557.9199999999</v>
      </c>
      <c r="I5206" s="2">
        <v>0</v>
      </c>
      <c r="J5206" s="105">
        <f>SUMIF([1]MMM!$A:$A,A5206,[1]MMM!$F:$F)</f>
        <v>5535557.9199999999</v>
      </c>
      <c r="K5206" s="2" t="s">
        <v>10</v>
      </c>
      <c r="L5206" s="2">
        <v>5553871</v>
      </c>
      <c r="M5206" t="s">
        <v>11298</v>
      </c>
      <c r="N5206" t="s">
        <v>13075</v>
      </c>
      <c r="O5206" t="s">
        <v>10871</v>
      </c>
      <c r="P5206" t="s">
        <v>10875</v>
      </c>
    </row>
    <row r="5207" spans="1:16" x14ac:dyDescent="0.3">
      <c r="A5207" t="s">
        <v>5253</v>
      </c>
      <c r="B5207" s="2" t="str">
        <f t="shared" si="245"/>
        <v>5541</v>
      </c>
      <c r="C5207" s="2">
        <f t="shared" si="243"/>
        <v>5541</v>
      </c>
      <c r="D5207" t="str">
        <f>VLOOKUP(C5207,'Cost Centre'!A:B,2,)</f>
        <v>Social Services</v>
      </c>
      <c r="E5207" t="str">
        <f t="shared" si="244"/>
        <v>2</v>
      </c>
      <c r="F5207" t="s">
        <v>59</v>
      </c>
      <c r="G5207" s="2">
        <v>0</v>
      </c>
      <c r="H5207" s="2">
        <v>198643.65</v>
      </c>
      <c r="I5207" s="2">
        <v>0</v>
      </c>
      <c r="J5207" s="105">
        <f>SUMIF([1]MMM!$A:$A,A5207,[1]MMM!$F:$F)</f>
        <v>220513.72</v>
      </c>
      <c r="K5207" s="2" t="s">
        <v>10</v>
      </c>
      <c r="L5207" s="2">
        <v>227726</v>
      </c>
      <c r="M5207" t="s">
        <v>11298</v>
      </c>
      <c r="N5207" t="s">
        <v>13075</v>
      </c>
      <c r="O5207" t="s">
        <v>10871</v>
      </c>
      <c r="P5207" t="s">
        <v>10875</v>
      </c>
    </row>
    <row r="5208" spans="1:16" x14ac:dyDescent="0.3">
      <c r="A5208" t="s">
        <v>5254</v>
      </c>
      <c r="B5208" s="2" t="str">
        <f t="shared" si="245"/>
        <v>5541</v>
      </c>
      <c r="C5208" s="2">
        <f t="shared" si="243"/>
        <v>5541</v>
      </c>
      <c r="D5208" t="str">
        <f>VLOOKUP(C5208,'Cost Centre'!A:B,2,)</f>
        <v>Social Services</v>
      </c>
      <c r="E5208" t="str">
        <f t="shared" si="244"/>
        <v>2</v>
      </c>
      <c r="F5208" t="s">
        <v>60</v>
      </c>
      <c r="G5208" s="2">
        <v>0</v>
      </c>
      <c r="H5208" s="2">
        <v>265224.43</v>
      </c>
      <c r="I5208" s="2">
        <v>0</v>
      </c>
      <c r="J5208" s="105">
        <f>SUMIF([1]MMM!$A:$A,A5208,[1]MMM!$F:$F)</f>
        <v>284902.43</v>
      </c>
      <c r="K5208" s="2" t="s">
        <v>10</v>
      </c>
      <c r="L5208" s="2">
        <v>268178</v>
      </c>
      <c r="M5208" t="s">
        <v>11298</v>
      </c>
      <c r="N5208" t="s">
        <v>13075</v>
      </c>
      <c r="O5208" t="s">
        <v>10871</v>
      </c>
      <c r="P5208" t="s">
        <v>10875</v>
      </c>
    </row>
    <row r="5209" spans="1:16" x14ac:dyDescent="0.3">
      <c r="A5209" t="s">
        <v>5255</v>
      </c>
      <c r="B5209" s="2" t="str">
        <f t="shared" si="245"/>
        <v>5541</v>
      </c>
      <c r="C5209" s="2">
        <f t="shared" si="243"/>
        <v>5541</v>
      </c>
      <c r="D5209" t="str">
        <f>VLOOKUP(C5209,'Cost Centre'!A:B,2,)</f>
        <v>Social Services</v>
      </c>
      <c r="E5209" t="str">
        <f t="shared" si="244"/>
        <v>2</v>
      </c>
      <c r="F5209" t="s">
        <v>61</v>
      </c>
      <c r="G5209" s="2">
        <v>0</v>
      </c>
      <c r="H5209" s="2">
        <v>2527155.73</v>
      </c>
      <c r="I5209" s="2">
        <v>0</v>
      </c>
      <c r="J5209" s="105">
        <f>SUMIF([1]MMM!$A:$A,A5209,[1]MMM!$F:$F)</f>
        <v>2527155.73</v>
      </c>
      <c r="K5209" s="2" t="s">
        <v>10</v>
      </c>
      <c r="L5209" s="2">
        <v>3039895</v>
      </c>
      <c r="M5209" t="s">
        <v>11298</v>
      </c>
      <c r="N5209" t="s">
        <v>13075</v>
      </c>
      <c r="O5209" t="s">
        <v>10871</v>
      </c>
      <c r="P5209" t="s">
        <v>10875</v>
      </c>
    </row>
    <row r="5210" spans="1:16" x14ac:dyDescent="0.3">
      <c r="A5210" t="s">
        <v>5256</v>
      </c>
      <c r="B5210" s="2" t="str">
        <f t="shared" si="245"/>
        <v>5541</v>
      </c>
      <c r="C5210" s="2">
        <f t="shared" si="243"/>
        <v>5541</v>
      </c>
      <c r="D5210" t="str">
        <f>VLOOKUP(C5210,'Cost Centre'!A:B,2,)</f>
        <v>Social Services</v>
      </c>
      <c r="E5210" t="str">
        <f t="shared" si="244"/>
        <v>2</v>
      </c>
      <c r="F5210" t="s">
        <v>62</v>
      </c>
      <c r="G5210" s="2">
        <v>0</v>
      </c>
      <c r="H5210" s="2">
        <v>604556.67000000004</v>
      </c>
      <c r="I5210" s="2">
        <v>0</v>
      </c>
      <c r="J5210" s="105">
        <f>SUMIF([1]MMM!$A:$A,A5210,[1]MMM!$F:$F)</f>
        <v>604556.67000000004</v>
      </c>
      <c r="K5210" s="2" t="s">
        <v>10</v>
      </c>
      <c r="L5210" s="2">
        <v>1184927</v>
      </c>
      <c r="M5210" t="s">
        <v>11298</v>
      </c>
      <c r="N5210" t="s">
        <v>13075</v>
      </c>
      <c r="O5210" t="s">
        <v>10871</v>
      </c>
      <c r="P5210" t="s">
        <v>10875</v>
      </c>
    </row>
    <row r="5211" spans="1:16" x14ac:dyDescent="0.3">
      <c r="A5211" t="s">
        <v>5257</v>
      </c>
      <c r="B5211" s="2" t="str">
        <f t="shared" si="245"/>
        <v>5541</v>
      </c>
      <c r="C5211" s="2">
        <f t="shared" si="243"/>
        <v>5541</v>
      </c>
      <c r="D5211" t="str">
        <f>VLOOKUP(C5211,'Cost Centre'!A:B,2,)</f>
        <v>Social Services</v>
      </c>
      <c r="E5211" t="str">
        <f t="shared" si="244"/>
        <v>2</v>
      </c>
      <c r="F5211" t="s">
        <v>63</v>
      </c>
      <c r="G5211" s="2">
        <v>0</v>
      </c>
      <c r="H5211" s="2">
        <v>1493342.11</v>
      </c>
      <c r="I5211" s="2">
        <v>0</v>
      </c>
      <c r="J5211" s="105">
        <f>SUMIF([1]MMM!$A:$A,A5211,[1]MMM!$F:$F)</f>
        <v>1630472.67</v>
      </c>
      <c r="K5211" s="2" t="s">
        <v>10</v>
      </c>
      <c r="L5211" s="2">
        <v>1550066</v>
      </c>
      <c r="M5211" t="s">
        <v>11298</v>
      </c>
      <c r="N5211" t="s">
        <v>13075</v>
      </c>
      <c r="O5211" t="s">
        <v>10871</v>
      </c>
      <c r="P5211" t="s">
        <v>10875</v>
      </c>
    </row>
    <row r="5212" spans="1:16" x14ac:dyDescent="0.3">
      <c r="A5212" t="s">
        <v>5258</v>
      </c>
      <c r="B5212" s="2" t="str">
        <f t="shared" si="245"/>
        <v>5541</v>
      </c>
      <c r="C5212" s="2">
        <f t="shared" si="243"/>
        <v>5541</v>
      </c>
      <c r="D5212" t="str">
        <f>VLOOKUP(C5212,'Cost Centre'!A:B,2,)</f>
        <v>Social Services</v>
      </c>
      <c r="E5212" t="str">
        <f t="shared" si="244"/>
        <v>2</v>
      </c>
      <c r="F5212" t="s">
        <v>64</v>
      </c>
      <c r="G5212" s="2">
        <v>0</v>
      </c>
      <c r="H5212" s="2">
        <v>93894</v>
      </c>
      <c r="I5212" s="2">
        <v>0</v>
      </c>
      <c r="J5212" s="105">
        <f>SUMIF([1]MMM!$A:$A,A5212,[1]MMM!$F:$F)</f>
        <v>93894</v>
      </c>
      <c r="K5212" s="2" t="s">
        <v>10</v>
      </c>
      <c r="L5212" s="2">
        <v>140841</v>
      </c>
      <c r="M5212" t="s">
        <v>11298</v>
      </c>
      <c r="N5212" t="s">
        <v>13075</v>
      </c>
      <c r="O5212" t="s">
        <v>10871</v>
      </c>
      <c r="P5212" t="s">
        <v>10875</v>
      </c>
    </row>
    <row r="5213" spans="1:16" x14ac:dyDescent="0.3">
      <c r="A5213" t="s">
        <v>5259</v>
      </c>
      <c r="B5213" s="2" t="str">
        <f t="shared" si="245"/>
        <v>5541</v>
      </c>
      <c r="C5213" s="2">
        <f t="shared" si="243"/>
        <v>5541</v>
      </c>
      <c r="D5213" t="str">
        <f>VLOOKUP(C5213,'Cost Centre'!A:B,2,)</f>
        <v>Social Services</v>
      </c>
      <c r="E5213" t="str">
        <f t="shared" si="244"/>
        <v>2</v>
      </c>
      <c r="F5213" t="s">
        <v>67</v>
      </c>
      <c r="G5213" s="2">
        <v>0</v>
      </c>
      <c r="H5213" s="2">
        <v>14700</v>
      </c>
      <c r="I5213" s="2">
        <v>0</v>
      </c>
      <c r="J5213" s="105">
        <f>SUMIF([1]MMM!$A:$A,A5213,[1]MMM!$F:$F)</f>
        <v>14700</v>
      </c>
      <c r="K5213" s="2" t="s">
        <v>10</v>
      </c>
      <c r="L5213" s="2">
        <v>14662</v>
      </c>
      <c r="M5213" t="s">
        <v>11298</v>
      </c>
      <c r="N5213" t="s">
        <v>13075</v>
      </c>
      <c r="O5213" t="s">
        <v>10871</v>
      </c>
      <c r="P5213" t="s">
        <v>10876</v>
      </c>
    </row>
    <row r="5214" spans="1:16" x14ac:dyDescent="0.3">
      <c r="A5214" t="s">
        <v>5260</v>
      </c>
      <c r="B5214" s="2" t="str">
        <f t="shared" si="245"/>
        <v>5541</v>
      </c>
      <c r="C5214" s="2">
        <f t="shared" si="243"/>
        <v>5541</v>
      </c>
      <c r="D5214" t="str">
        <f>VLOOKUP(C5214,'Cost Centre'!A:B,2,)</f>
        <v>Social Services</v>
      </c>
      <c r="E5214" t="str">
        <f t="shared" si="244"/>
        <v>2</v>
      </c>
      <c r="F5214" t="s">
        <v>68</v>
      </c>
      <c r="G5214" s="2">
        <v>0</v>
      </c>
      <c r="H5214" s="2">
        <v>305744.55</v>
      </c>
      <c r="I5214" s="2">
        <v>0</v>
      </c>
      <c r="J5214" s="105">
        <f>SUMIF([1]MMM!$A:$A,A5214,[1]MMM!$F:$F)</f>
        <v>331715.89</v>
      </c>
      <c r="K5214" s="2" t="s">
        <v>10</v>
      </c>
      <c r="L5214" s="2">
        <v>327720</v>
      </c>
      <c r="M5214" t="s">
        <v>11298</v>
      </c>
      <c r="N5214" t="s">
        <v>13075</v>
      </c>
      <c r="O5214" t="s">
        <v>10871</v>
      </c>
      <c r="P5214" t="s">
        <v>10876</v>
      </c>
    </row>
    <row r="5215" spans="1:16" x14ac:dyDescent="0.3">
      <c r="A5215" t="s">
        <v>5261</v>
      </c>
      <c r="B5215" s="2" t="str">
        <f t="shared" si="245"/>
        <v>5541</v>
      </c>
      <c r="C5215" s="2">
        <f t="shared" si="243"/>
        <v>5541</v>
      </c>
      <c r="D5215" t="str">
        <f>VLOOKUP(C5215,'Cost Centre'!A:B,2,)</f>
        <v>Social Services</v>
      </c>
      <c r="E5215" t="str">
        <f t="shared" si="244"/>
        <v>2</v>
      </c>
      <c r="F5215" t="s">
        <v>10877</v>
      </c>
      <c r="G5215" s="2">
        <v>0</v>
      </c>
      <c r="H5215" s="2">
        <v>3282482.6</v>
      </c>
      <c r="I5215" s="2">
        <v>0</v>
      </c>
      <c r="J5215" s="105">
        <f>SUMIF([1]MMM!$A:$A,A5215,[1]MMM!$F:$F)</f>
        <v>3288136.14</v>
      </c>
      <c r="K5215" s="2" t="s">
        <v>10</v>
      </c>
      <c r="L5215" s="2">
        <v>3268869</v>
      </c>
      <c r="M5215" t="s">
        <v>11298</v>
      </c>
      <c r="N5215" t="s">
        <v>13075</v>
      </c>
      <c r="O5215" t="s">
        <v>10871</v>
      </c>
      <c r="P5215" t="s">
        <v>10876</v>
      </c>
    </row>
    <row r="5216" spans="1:16" x14ac:dyDescent="0.3">
      <c r="A5216" t="s">
        <v>5262</v>
      </c>
      <c r="B5216" s="2" t="str">
        <f t="shared" si="245"/>
        <v>5541</v>
      </c>
      <c r="C5216" s="2">
        <f t="shared" si="243"/>
        <v>5541</v>
      </c>
      <c r="D5216" t="str">
        <f>VLOOKUP(C5216,'Cost Centre'!A:B,2,)</f>
        <v>Social Services</v>
      </c>
      <c r="E5216" t="str">
        <f t="shared" si="244"/>
        <v>2</v>
      </c>
      <c r="F5216" t="s">
        <v>69</v>
      </c>
      <c r="G5216" s="2">
        <v>0</v>
      </c>
      <c r="H5216" s="2">
        <v>5013994.16</v>
      </c>
      <c r="I5216" s="2">
        <v>0</v>
      </c>
      <c r="J5216" s="105">
        <f>SUMIF([1]MMM!$A:$A,A5216,[1]MMM!$F:$F)</f>
        <v>5013994.16</v>
      </c>
      <c r="K5216" s="2" t="s">
        <v>10</v>
      </c>
      <c r="L5216" s="2">
        <v>5021079</v>
      </c>
      <c r="M5216" t="s">
        <v>11298</v>
      </c>
      <c r="N5216" t="s">
        <v>13075</v>
      </c>
      <c r="O5216" t="s">
        <v>10871</v>
      </c>
      <c r="P5216" t="s">
        <v>10876</v>
      </c>
    </row>
    <row r="5217" spans="1:16" x14ac:dyDescent="0.3">
      <c r="A5217" t="s">
        <v>5263</v>
      </c>
      <c r="B5217" s="2" t="str">
        <f t="shared" si="245"/>
        <v>5541</v>
      </c>
      <c r="C5217" s="2">
        <f t="shared" si="243"/>
        <v>5541</v>
      </c>
      <c r="D5217" t="str">
        <f>VLOOKUP(C5217,'Cost Centre'!A:B,2,)</f>
        <v>Social Services</v>
      </c>
      <c r="E5217" t="str">
        <f t="shared" si="244"/>
        <v>2</v>
      </c>
      <c r="F5217" t="s">
        <v>70</v>
      </c>
      <c r="G5217" s="2">
        <v>0</v>
      </c>
      <c r="H5217" s="2">
        <v>232180.44</v>
      </c>
      <c r="I5217" s="2">
        <v>0</v>
      </c>
      <c r="J5217" s="105">
        <f>SUMIF([1]MMM!$A:$A,A5217,[1]MMM!$F:$F)</f>
        <v>232199.91</v>
      </c>
      <c r="K5217" s="2" t="s">
        <v>10</v>
      </c>
      <c r="L5217" s="2">
        <v>231846</v>
      </c>
      <c r="M5217" t="s">
        <v>11298</v>
      </c>
      <c r="N5217" t="s">
        <v>13075</v>
      </c>
      <c r="O5217" t="s">
        <v>10871</v>
      </c>
      <c r="P5217" t="s">
        <v>10876</v>
      </c>
    </row>
    <row r="5218" spans="1:16" x14ac:dyDescent="0.3">
      <c r="A5218" t="s">
        <v>5264</v>
      </c>
      <c r="B5218" s="2" t="str">
        <f t="shared" si="245"/>
        <v>5541</v>
      </c>
      <c r="C5218" s="2">
        <f t="shared" si="243"/>
        <v>5541</v>
      </c>
      <c r="D5218" t="str">
        <f>VLOOKUP(C5218,'Cost Centre'!A:B,2,)</f>
        <v>Social Services</v>
      </c>
      <c r="E5218" t="str">
        <f t="shared" si="244"/>
        <v>2</v>
      </c>
      <c r="F5218" t="s">
        <v>225</v>
      </c>
      <c r="G5218" s="2">
        <v>0</v>
      </c>
      <c r="H5218" s="2">
        <v>58062725.75</v>
      </c>
      <c r="I5218" s="2">
        <v>0</v>
      </c>
      <c r="J5218" s="105">
        <f>SUMIF([1]MMM!$A:$A,A5218,[1]MMM!$F:$F)</f>
        <v>58062725.75</v>
      </c>
      <c r="K5218" s="2" t="s">
        <v>10</v>
      </c>
      <c r="L5218" s="2">
        <v>60736919</v>
      </c>
      <c r="M5218" t="s">
        <v>11298</v>
      </c>
      <c r="N5218" t="s">
        <v>13075</v>
      </c>
      <c r="O5218" t="s">
        <v>10871</v>
      </c>
      <c r="P5218" t="s">
        <v>10878</v>
      </c>
    </row>
    <row r="5219" spans="1:16" x14ac:dyDescent="0.3">
      <c r="A5219" t="s">
        <v>5265</v>
      </c>
      <c r="B5219" s="2" t="str">
        <f t="shared" si="245"/>
        <v>5541</v>
      </c>
      <c r="C5219" s="2">
        <f t="shared" si="243"/>
        <v>5541</v>
      </c>
      <c r="D5219" t="str">
        <f>VLOOKUP(C5219,'Cost Centre'!A:B,2,)</f>
        <v>Social Services</v>
      </c>
      <c r="E5219" t="str">
        <f t="shared" si="244"/>
        <v>2</v>
      </c>
      <c r="F5219" t="s">
        <v>328</v>
      </c>
      <c r="G5219" s="2">
        <v>0</v>
      </c>
      <c r="H5219" s="2">
        <v>0</v>
      </c>
      <c r="I5219" s="2">
        <v>0</v>
      </c>
      <c r="J5219" s="105">
        <f>SUMIF([1]MMM!$A:$A,A5219,[1]MMM!$F:$F)</f>
        <v>0</v>
      </c>
      <c r="K5219" s="2" t="s">
        <v>10</v>
      </c>
      <c r="L5219" s="2">
        <v>0</v>
      </c>
      <c r="M5219" t="s">
        <v>11298</v>
      </c>
      <c r="N5219" t="s">
        <v>13075</v>
      </c>
      <c r="O5219" t="s">
        <v>10871</v>
      </c>
      <c r="P5219" t="s">
        <v>10878</v>
      </c>
    </row>
    <row r="5220" spans="1:16" x14ac:dyDescent="0.3">
      <c r="A5220" t="s">
        <v>5266</v>
      </c>
      <c r="B5220" s="2" t="str">
        <f t="shared" si="245"/>
        <v>5541</v>
      </c>
      <c r="C5220" s="2">
        <f t="shared" si="243"/>
        <v>5541</v>
      </c>
      <c r="D5220" t="str">
        <f>VLOOKUP(C5220,'Cost Centre'!A:B,2,)</f>
        <v>Social Services</v>
      </c>
      <c r="E5220" t="str">
        <f t="shared" si="244"/>
        <v>2</v>
      </c>
      <c r="F5220" t="s">
        <v>323</v>
      </c>
      <c r="G5220" s="2">
        <v>0</v>
      </c>
      <c r="H5220" s="2">
        <v>0</v>
      </c>
      <c r="I5220" s="2">
        <v>0</v>
      </c>
      <c r="J5220" s="105">
        <f>SUMIF([1]MMM!$A:$A,A5220,[1]MMM!$F:$F)</f>
        <v>0</v>
      </c>
      <c r="K5220" s="2" t="s">
        <v>10</v>
      </c>
      <c r="L5220" s="2">
        <v>0</v>
      </c>
      <c r="M5220" t="s">
        <v>11298</v>
      </c>
      <c r="N5220" t="s">
        <v>13075</v>
      </c>
      <c r="O5220" t="s">
        <v>10871</v>
      </c>
      <c r="P5220" t="s">
        <v>10879</v>
      </c>
    </row>
    <row r="5221" spans="1:16" x14ac:dyDescent="0.3">
      <c r="A5221" t="s">
        <v>5267</v>
      </c>
      <c r="B5221" s="2" t="str">
        <f t="shared" si="245"/>
        <v>5541</v>
      </c>
      <c r="C5221" s="2">
        <f t="shared" si="243"/>
        <v>5541</v>
      </c>
      <c r="D5221" t="str">
        <f>VLOOKUP(C5221,'Cost Centre'!A:B,2,)</f>
        <v>Social Services</v>
      </c>
      <c r="E5221" t="str">
        <f t="shared" si="244"/>
        <v>2</v>
      </c>
      <c r="F5221" t="s">
        <v>230</v>
      </c>
      <c r="G5221" s="2">
        <v>0</v>
      </c>
      <c r="H5221" s="2">
        <v>0</v>
      </c>
      <c r="I5221" s="2">
        <v>0</v>
      </c>
      <c r="J5221" s="105">
        <f>SUMIF([1]MMM!$A:$A,A5221,[1]MMM!$F:$F)</f>
        <v>0</v>
      </c>
      <c r="K5221" s="2" t="s">
        <v>10</v>
      </c>
      <c r="L5221" s="2">
        <v>0</v>
      </c>
      <c r="M5221" t="s">
        <v>11298</v>
      </c>
      <c r="N5221" t="s">
        <v>13075</v>
      </c>
      <c r="O5221" t="s">
        <v>10871</v>
      </c>
      <c r="P5221" t="s">
        <v>10881</v>
      </c>
    </row>
    <row r="5222" spans="1:16" x14ac:dyDescent="0.3">
      <c r="A5222" t="s">
        <v>5268</v>
      </c>
      <c r="B5222" s="2" t="str">
        <f t="shared" si="245"/>
        <v>5541</v>
      </c>
      <c r="C5222" s="2">
        <f t="shared" si="243"/>
        <v>5541</v>
      </c>
      <c r="D5222" t="str">
        <f>VLOOKUP(C5222,'Cost Centre'!A:B,2,)</f>
        <v>Social Services</v>
      </c>
      <c r="E5222" t="str">
        <f t="shared" si="244"/>
        <v>2</v>
      </c>
      <c r="F5222" t="s">
        <v>88</v>
      </c>
      <c r="G5222" s="2">
        <v>0</v>
      </c>
      <c r="H5222" s="2">
        <v>3476.73</v>
      </c>
      <c r="I5222" s="2">
        <v>0</v>
      </c>
      <c r="J5222" s="105">
        <f>SUMIF([1]MMM!$A:$A,A5222,[1]MMM!$F:$F)</f>
        <v>3476.73</v>
      </c>
      <c r="K5222" s="2" t="s">
        <v>10</v>
      </c>
      <c r="L5222" s="2">
        <v>4308</v>
      </c>
      <c r="M5222" t="s">
        <v>11298</v>
      </c>
      <c r="N5222" t="s">
        <v>13075</v>
      </c>
      <c r="O5222" t="s">
        <v>10871</v>
      </c>
      <c r="P5222" t="s">
        <v>10881</v>
      </c>
    </row>
    <row r="5223" spans="1:16" x14ac:dyDescent="0.3">
      <c r="A5223" t="s">
        <v>5269</v>
      </c>
      <c r="B5223" s="2" t="str">
        <f t="shared" si="245"/>
        <v>5541</v>
      </c>
      <c r="C5223" s="2">
        <f t="shared" si="243"/>
        <v>5541</v>
      </c>
      <c r="D5223" t="str">
        <f>VLOOKUP(C5223,'Cost Centre'!A:B,2,)</f>
        <v>Social Services</v>
      </c>
      <c r="E5223" t="str">
        <f t="shared" si="244"/>
        <v>2</v>
      </c>
      <c r="F5223" t="s">
        <v>92</v>
      </c>
      <c r="G5223" s="2">
        <v>0</v>
      </c>
      <c r="H5223" s="2">
        <v>0</v>
      </c>
      <c r="I5223" s="2">
        <v>0</v>
      </c>
      <c r="J5223" s="105">
        <f>SUMIF([1]MMM!$A:$A,A5223,[1]MMM!$F:$F)</f>
        <v>0</v>
      </c>
      <c r="K5223" s="2" t="s">
        <v>10</v>
      </c>
      <c r="L5223" s="2">
        <v>0</v>
      </c>
      <c r="M5223" t="s">
        <v>11298</v>
      </c>
      <c r="N5223" t="s">
        <v>13075</v>
      </c>
      <c r="O5223" t="s">
        <v>10871</v>
      </c>
      <c r="P5223" t="s">
        <v>10881</v>
      </c>
    </row>
    <row r="5224" spans="1:16" x14ac:dyDescent="0.3">
      <c r="A5224" t="s">
        <v>5270</v>
      </c>
      <c r="B5224" s="2" t="str">
        <f t="shared" si="245"/>
        <v>5541</v>
      </c>
      <c r="C5224" s="2">
        <f t="shared" si="243"/>
        <v>5541</v>
      </c>
      <c r="D5224" t="str">
        <f>VLOOKUP(C5224,'Cost Centre'!A:B,2,)</f>
        <v>Social Services</v>
      </c>
      <c r="E5224" t="str">
        <f t="shared" si="244"/>
        <v>2</v>
      </c>
      <c r="F5224" t="s">
        <v>93</v>
      </c>
      <c r="G5224" s="2">
        <v>0</v>
      </c>
      <c r="H5224" s="2">
        <v>517754.9</v>
      </c>
      <c r="I5224" s="2">
        <v>0</v>
      </c>
      <c r="J5224" s="105">
        <f>SUMIF([1]MMM!$A:$A,A5224,[1]MMM!$F:$F)</f>
        <v>524810.68999999994</v>
      </c>
      <c r="K5224" s="2" t="s">
        <v>10</v>
      </c>
      <c r="L5224" s="2">
        <v>355811</v>
      </c>
      <c r="M5224" t="s">
        <v>11298</v>
      </c>
      <c r="N5224" t="s">
        <v>13075</v>
      </c>
      <c r="O5224" t="s">
        <v>10871</v>
      </c>
      <c r="P5224" t="s">
        <v>10881</v>
      </c>
    </row>
    <row r="5225" spans="1:16" x14ac:dyDescent="0.3">
      <c r="A5225" t="s">
        <v>5271</v>
      </c>
      <c r="B5225" s="2" t="str">
        <f t="shared" si="245"/>
        <v>5541</v>
      </c>
      <c r="C5225" s="2">
        <f t="shared" si="243"/>
        <v>5541</v>
      </c>
      <c r="D5225" t="str">
        <f>VLOOKUP(C5225,'Cost Centre'!A:B,2,)</f>
        <v>Social Services</v>
      </c>
      <c r="E5225" t="str">
        <f t="shared" si="244"/>
        <v>2</v>
      </c>
      <c r="F5225" t="s">
        <v>131</v>
      </c>
      <c r="G5225" s="2">
        <v>0</v>
      </c>
      <c r="H5225" s="2">
        <v>0</v>
      </c>
      <c r="I5225" s="2">
        <v>0</v>
      </c>
      <c r="J5225" s="105">
        <f>SUMIF([1]MMM!$A:$A,A5225,[1]MMM!$F:$F)</f>
        <v>0</v>
      </c>
      <c r="K5225" s="2" t="s">
        <v>10</v>
      </c>
      <c r="L5225" s="2">
        <v>0</v>
      </c>
      <c r="M5225" t="s">
        <v>11298</v>
      </c>
      <c r="N5225" t="s">
        <v>13075</v>
      </c>
      <c r="O5225" t="s">
        <v>10871</v>
      </c>
      <c r="P5225" t="s">
        <v>10881</v>
      </c>
    </row>
    <row r="5226" spans="1:16" x14ac:dyDescent="0.3">
      <c r="A5226" t="s">
        <v>5272</v>
      </c>
      <c r="B5226" s="2" t="str">
        <f t="shared" si="245"/>
        <v>5541</v>
      </c>
      <c r="C5226" s="2">
        <f t="shared" si="243"/>
        <v>5541</v>
      </c>
      <c r="D5226" t="str">
        <f>VLOOKUP(C5226,'Cost Centre'!A:B,2,)</f>
        <v>Social Services</v>
      </c>
      <c r="E5226" t="str">
        <f t="shared" si="244"/>
        <v>2</v>
      </c>
      <c r="F5226" t="s">
        <v>117</v>
      </c>
      <c r="G5226" s="2">
        <v>0</v>
      </c>
      <c r="H5226" s="2">
        <v>6229.19</v>
      </c>
      <c r="I5226" s="2">
        <v>0</v>
      </c>
      <c r="J5226" s="105">
        <f>SUMIF([1]MMM!$A:$A,A5226,[1]MMM!$F:$F)</f>
        <v>6229.19</v>
      </c>
      <c r="K5226" s="2" t="s">
        <v>10</v>
      </c>
      <c r="L5226" s="2">
        <v>31598</v>
      </c>
      <c r="M5226" t="s">
        <v>11298</v>
      </c>
      <c r="N5226" t="s">
        <v>13075</v>
      </c>
      <c r="O5226" t="s">
        <v>10871</v>
      </c>
      <c r="P5226" t="s">
        <v>10885</v>
      </c>
    </row>
    <row r="5227" spans="1:16" x14ac:dyDescent="0.3">
      <c r="A5227" t="s">
        <v>5273</v>
      </c>
      <c r="B5227" s="2" t="str">
        <f t="shared" si="245"/>
        <v>5541</v>
      </c>
      <c r="C5227" s="2">
        <f t="shared" si="243"/>
        <v>5541</v>
      </c>
      <c r="D5227" t="str">
        <f>VLOOKUP(C5227,'Cost Centre'!A:B,2,)</f>
        <v>Social Services</v>
      </c>
      <c r="E5227" t="str">
        <f t="shared" si="244"/>
        <v>2</v>
      </c>
      <c r="F5227" t="s">
        <v>340</v>
      </c>
      <c r="G5227" s="2">
        <v>0</v>
      </c>
      <c r="H5227" s="2">
        <v>0</v>
      </c>
      <c r="I5227" s="2">
        <v>0</v>
      </c>
      <c r="J5227" s="105">
        <f>SUMIF([1]MMM!$A:$A,A5227,[1]MMM!$F:$F)</f>
        <v>0</v>
      </c>
      <c r="K5227" s="2" t="s">
        <v>10</v>
      </c>
      <c r="L5227" s="2">
        <v>0</v>
      </c>
      <c r="M5227" t="s">
        <v>11298</v>
      </c>
      <c r="N5227" t="s">
        <v>13075</v>
      </c>
      <c r="O5227" t="s">
        <v>10871</v>
      </c>
      <c r="P5227" t="s">
        <v>10885</v>
      </c>
    </row>
    <row r="5228" spans="1:16" x14ac:dyDescent="0.3">
      <c r="A5228" t="s">
        <v>13076</v>
      </c>
      <c r="B5228" s="2" t="str">
        <f t="shared" si="245"/>
        <v>5541</v>
      </c>
      <c r="C5228" s="2">
        <f t="shared" si="243"/>
        <v>5541</v>
      </c>
      <c r="D5228" t="str">
        <f>VLOOKUP(C5228,'Cost Centre'!A:B,2,)</f>
        <v>Social Services</v>
      </c>
      <c r="E5228" t="str">
        <f t="shared" si="244"/>
        <v>2</v>
      </c>
      <c r="F5228" t="s">
        <v>10890</v>
      </c>
      <c r="G5228" s="2">
        <v>0</v>
      </c>
      <c r="H5228" s="2">
        <v>0</v>
      </c>
      <c r="I5228" s="2">
        <v>0</v>
      </c>
      <c r="J5228" s="105">
        <f>SUMIF([1]MMM!$A:$A,A5228,[1]MMM!$F:$F)</f>
        <v>0</v>
      </c>
      <c r="K5228" s="2" t="s">
        <v>10</v>
      </c>
      <c r="L5228" s="2">
        <v>0</v>
      </c>
      <c r="M5228" t="s">
        <v>11298</v>
      </c>
      <c r="N5228" t="s">
        <v>13075</v>
      </c>
      <c r="O5228" t="s">
        <v>10871</v>
      </c>
      <c r="P5228" t="s">
        <v>10887</v>
      </c>
    </row>
    <row r="5229" spans="1:16" x14ac:dyDescent="0.3">
      <c r="A5229" t="s">
        <v>13077</v>
      </c>
      <c r="B5229" s="2" t="str">
        <f t="shared" si="245"/>
        <v>5541</v>
      </c>
      <c r="C5229" s="2">
        <f t="shared" si="243"/>
        <v>5541</v>
      </c>
      <c r="D5229" t="str">
        <f>VLOOKUP(C5229,'Cost Centre'!A:B,2,)</f>
        <v>Social Services</v>
      </c>
      <c r="E5229" t="str">
        <f t="shared" si="244"/>
        <v>2</v>
      </c>
      <c r="F5229" t="s">
        <v>10892</v>
      </c>
      <c r="G5229" s="2">
        <v>0</v>
      </c>
      <c r="H5229" s="2">
        <v>0</v>
      </c>
      <c r="I5229" s="2">
        <v>0</v>
      </c>
      <c r="J5229" s="105">
        <f>SUMIF([1]MMM!$A:$A,A5229,[1]MMM!$F:$F)</f>
        <v>0</v>
      </c>
      <c r="K5229" s="2" t="s">
        <v>10</v>
      </c>
      <c r="L5229" s="2">
        <v>0</v>
      </c>
      <c r="M5229" t="s">
        <v>11298</v>
      </c>
      <c r="N5229" t="s">
        <v>13075</v>
      </c>
      <c r="O5229" t="s">
        <v>10871</v>
      </c>
      <c r="P5229" t="s">
        <v>10887</v>
      </c>
    </row>
    <row r="5230" spans="1:16" x14ac:dyDescent="0.3">
      <c r="A5230" t="s">
        <v>13078</v>
      </c>
      <c r="B5230" s="2" t="str">
        <f t="shared" si="245"/>
        <v>5541</v>
      </c>
      <c r="C5230" s="2">
        <f t="shared" si="243"/>
        <v>5541</v>
      </c>
      <c r="D5230" t="str">
        <f>VLOOKUP(C5230,'Cost Centre'!A:B,2,)</f>
        <v>Social Services</v>
      </c>
      <c r="E5230" t="str">
        <f t="shared" si="244"/>
        <v>2</v>
      </c>
      <c r="F5230" t="s">
        <v>10894</v>
      </c>
      <c r="G5230" s="2">
        <v>0</v>
      </c>
      <c r="H5230" s="2">
        <v>0</v>
      </c>
      <c r="I5230" s="2">
        <v>0</v>
      </c>
      <c r="J5230" s="105">
        <f>SUMIF([1]MMM!$A:$A,A5230,[1]MMM!$F:$F)</f>
        <v>0</v>
      </c>
      <c r="K5230" s="2" t="s">
        <v>10</v>
      </c>
      <c r="L5230" s="2">
        <v>0</v>
      </c>
      <c r="M5230" t="s">
        <v>11298</v>
      </c>
      <c r="N5230" t="s">
        <v>13075</v>
      </c>
      <c r="O5230" t="s">
        <v>10871</v>
      </c>
      <c r="P5230" t="s">
        <v>10887</v>
      </c>
    </row>
    <row r="5231" spans="1:16" x14ac:dyDescent="0.3">
      <c r="A5231" t="s">
        <v>13079</v>
      </c>
      <c r="B5231" s="2" t="str">
        <f t="shared" si="245"/>
        <v>5541</v>
      </c>
      <c r="C5231" s="2">
        <f t="shared" si="243"/>
        <v>5541</v>
      </c>
      <c r="D5231" t="str">
        <f>VLOOKUP(C5231,'Cost Centre'!A:B,2,)</f>
        <v>Social Services</v>
      </c>
      <c r="E5231" t="str">
        <f t="shared" si="244"/>
        <v>2</v>
      </c>
      <c r="F5231" t="s">
        <v>10896</v>
      </c>
      <c r="G5231" s="2">
        <v>0</v>
      </c>
      <c r="H5231" s="2">
        <v>0</v>
      </c>
      <c r="I5231" s="2">
        <v>0</v>
      </c>
      <c r="J5231" s="105">
        <f>SUMIF([1]MMM!$A:$A,A5231,[1]MMM!$F:$F)</f>
        <v>0</v>
      </c>
      <c r="K5231" s="2" t="s">
        <v>10</v>
      </c>
      <c r="L5231" s="2">
        <v>0</v>
      </c>
      <c r="M5231" t="s">
        <v>11298</v>
      </c>
      <c r="N5231" t="s">
        <v>13075</v>
      </c>
      <c r="O5231" t="s">
        <v>10871</v>
      </c>
      <c r="P5231" t="s">
        <v>10887</v>
      </c>
    </row>
    <row r="5232" spans="1:16" x14ac:dyDescent="0.3">
      <c r="A5232" t="s">
        <v>13080</v>
      </c>
      <c r="B5232" s="2" t="str">
        <f t="shared" si="245"/>
        <v>5541</v>
      </c>
      <c r="C5232" s="2">
        <f t="shared" si="243"/>
        <v>5541</v>
      </c>
      <c r="D5232" t="str">
        <f>VLOOKUP(C5232,'Cost Centre'!A:B,2,)</f>
        <v>Social Services</v>
      </c>
      <c r="E5232" t="str">
        <f t="shared" si="244"/>
        <v>2</v>
      </c>
      <c r="F5232" t="s">
        <v>10898</v>
      </c>
      <c r="G5232" s="2">
        <v>0</v>
      </c>
      <c r="H5232" s="2">
        <v>0</v>
      </c>
      <c r="I5232" s="2">
        <v>0</v>
      </c>
      <c r="J5232" s="105">
        <f>SUMIF([1]MMM!$A:$A,A5232,[1]MMM!$F:$F)</f>
        <v>0</v>
      </c>
      <c r="K5232" s="2" t="s">
        <v>10</v>
      </c>
      <c r="L5232" s="2">
        <v>0</v>
      </c>
      <c r="M5232" t="s">
        <v>11298</v>
      </c>
      <c r="N5232" t="s">
        <v>13075</v>
      </c>
      <c r="O5232" t="s">
        <v>10871</v>
      </c>
      <c r="P5232" t="s">
        <v>10887</v>
      </c>
    </row>
    <row r="5233" spans="1:16" x14ac:dyDescent="0.3">
      <c r="A5233" t="s">
        <v>13081</v>
      </c>
      <c r="B5233" s="2" t="str">
        <f t="shared" si="245"/>
        <v>5541</v>
      </c>
      <c r="C5233" s="2">
        <f t="shared" si="243"/>
        <v>5541</v>
      </c>
      <c r="D5233" t="str">
        <f>VLOOKUP(C5233,'Cost Centre'!A:B,2,)</f>
        <v>Social Services</v>
      </c>
      <c r="E5233" t="str">
        <f t="shared" si="244"/>
        <v>2</v>
      </c>
      <c r="F5233" t="s">
        <v>10900</v>
      </c>
      <c r="G5233" s="2">
        <v>0</v>
      </c>
      <c r="H5233" s="2">
        <v>0</v>
      </c>
      <c r="I5233" s="2">
        <v>0</v>
      </c>
      <c r="J5233" s="105">
        <f>SUMIF([1]MMM!$A:$A,A5233,[1]MMM!$F:$F)</f>
        <v>0</v>
      </c>
      <c r="K5233" s="2" t="s">
        <v>10</v>
      </c>
      <c r="L5233" s="2">
        <v>0</v>
      </c>
      <c r="M5233" t="s">
        <v>11298</v>
      </c>
      <c r="N5233" t="s">
        <v>13075</v>
      </c>
      <c r="O5233" t="s">
        <v>10871</v>
      </c>
      <c r="P5233" t="s">
        <v>10887</v>
      </c>
    </row>
    <row r="5234" spans="1:16" x14ac:dyDescent="0.3">
      <c r="A5234" t="s">
        <v>13082</v>
      </c>
      <c r="B5234" s="2" t="str">
        <f t="shared" si="245"/>
        <v>5541</v>
      </c>
      <c r="C5234" s="2">
        <f t="shared" si="243"/>
        <v>5541</v>
      </c>
      <c r="D5234" t="str">
        <f>VLOOKUP(C5234,'Cost Centre'!A:B,2,)</f>
        <v>Social Services</v>
      </c>
      <c r="E5234" t="str">
        <f t="shared" si="244"/>
        <v>2</v>
      </c>
      <c r="F5234" t="s">
        <v>10902</v>
      </c>
      <c r="G5234" s="2">
        <v>0</v>
      </c>
      <c r="H5234" s="2">
        <v>0</v>
      </c>
      <c r="I5234" s="2">
        <v>0</v>
      </c>
      <c r="J5234" s="105">
        <f>SUMIF([1]MMM!$A:$A,A5234,[1]MMM!$F:$F)</f>
        <v>0</v>
      </c>
      <c r="K5234" s="2" t="s">
        <v>10</v>
      </c>
      <c r="L5234" s="2">
        <v>0</v>
      </c>
      <c r="M5234" t="s">
        <v>11298</v>
      </c>
      <c r="N5234" t="s">
        <v>13075</v>
      </c>
      <c r="O5234" t="s">
        <v>10871</v>
      </c>
      <c r="P5234" t="s">
        <v>10887</v>
      </c>
    </row>
    <row r="5235" spans="1:16" x14ac:dyDescent="0.3">
      <c r="A5235" t="s">
        <v>13083</v>
      </c>
      <c r="B5235" s="2" t="str">
        <f t="shared" si="245"/>
        <v>5541</v>
      </c>
      <c r="C5235" s="2">
        <f t="shared" si="243"/>
        <v>5541</v>
      </c>
      <c r="D5235" t="str">
        <f>VLOOKUP(C5235,'Cost Centre'!A:B,2,)</f>
        <v>Social Services</v>
      </c>
      <c r="E5235" t="str">
        <f t="shared" si="244"/>
        <v>2</v>
      </c>
      <c r="F5235" t="s">
        <v>10904</v>
      </c>
      <c r="G5235" s="2">
        <v>0</v>
      </c>
      <c r="H5235" s="2">
        <v>0</v>
      </c>
      <c r="I5235" s="2">
        <v>0</v>
      </c>
      <c r="J5235" s="105">
        <f>SUMIF([1]MMM!$A:$A,A5235,[1]MMM!$F:$F)</f>
        <v>0</v>
      </c>
      <c r="K5235" s="2" t="s">
        <v>10</v>
      </c>
      <c r="L5235" s="2">
        <v>0</v>
      </c>
      <c r="M5235" t="s">
        <v>11298</v>
      </c>
      <c r="N5235" t="s">
        <v>13075</v>
      </c>
      <c r="O5235" t="s">
        <v>10871</v>
      </c>
      <c r="P5235" t="s">
        <v>10887</v>
      </c>
    </row>
    <row r="5236" spans="1:16" x14ac:dyDescent="0.3">
      <c r="A5236" t="s">
        <v>13084</v>
      </c>
      <c r="B5236" s="2" t="str">
        <f t="shared" si="245"/>
        <v>5541</v>
      </c>
      <c r="C5236" s="2">
        <f t="shared" si="243"/>
        <v>5541</v>
      </c>
      <c r="D5236" t="str">
        <f>VLOOKUP(C5236,'Cost Centre'!A:B,2,)</f>
        <v>Social Services</v>
      </c>
      <c r="E5236" t="str">
        <f t="shared" si="244"/>
        <v>2</v>
      </c>
      <c r="F5236" t="s">
        <v>10906</v>
      </c>
      <c r="G5236" s="2">
        <v>0</v>
      </c>
      <c r="H5236" s="2">
        <v>0</v>
      </c>
      <c r="I5236" s="2">
        <v>0</v>
      </c>
      <c r="J5236" s="105">
        <f>SUMIF([1]MMM!$A:$A,A5236,[1]MMM!$F:$F)</f>
        <v>0</v>
      </c>
      <c r="K5236" s="2" t="s">
        <v>10</v>
      </c>
      <c r="L5236" s="2">
        <v>0</v>
      </c>
      <c r="M5236" t="s">
        <v>11298</v>
      </c>
      <c r="N5236" t="s">
        <v>13075</v>
      </c>
      <c r="O5236" t="s">
        <v>10871</v>
      </c>
      <c r="P5236" t="s">
        <v>10887</v>
      </c>
    </row>
    <row r="5237" spans="1:16" x14ac:dyDescent="0.3">
      <c r="A5237" t="s">
        <v>5274</v>
      </c>
      <c r="B5237" s="2" t="str">
        <f t="shared" si="245"/>
        <v>5541</v>
      </c>
      <c r="C5237" s="2">
        <f t="shared" si="243"/>
        <v>5541</v>
      </c>
      <c r="D5237" t="str">
        <f>VLOOKUP(C5237,'Cost Centre'!A:B,2,)</f>
        <v>Social Services</v>
      </c>
      <c r="E5237" t="str">
        <f t="shared" si="244"/>
        <v>2</v>
      </c>
      <c r="F5237" t="s">
        <v>10907</v>
      </c>
      <c r="G5237" s="2">
        <v>0</v>
      </c>
      <c r="H5237" s="2">
        <v>2863848.95</v>
      </c>
      <c r="I5237" s="2">
        <v>0</v>
      </c>
      <c r="J5237" s="105">
        <f>SUMIF([1]MMM!$A:$A,A5237,[1]MMM!$F:$F)</f>
        <v>2863848.95</v>
      </c>
      <c r="K5237" s="2" t="s">
        <v>10</v>
      </c>
      <c r="L5237" s="2">
        <v>0</v>
      </c>
      <c r="M5237" t="s">
        <v>11298</v>
      </c>
      <c r="N5237" t="s">
        <v>13075</v>
      </c>
      <c r="O5237" t="s">
        <v>10871</v>
      </c>
      <c r="P5237" t="s">
        <v>10887</v>
      </c>
    </row>
    <row r="5238" spans="1:16" x14ac:dyDescent="0.3">
      <c r="A5238" t="s">
        <v>5275</v>
      </c>
      <c r="B5238" s="2" t="str">
        <f t="shared" si="245"/>
        <v>5541</v>
      </c>
      <c r="C5238" s="2">
        <f t="shared" si="243"/>
        <v>5541</v>
      </c>
      <c r="D5238" t="str">
        <f>VLOOKUP(C5238,'Cost Centre'!A:B,2,)</f>
        <v>Social Services</v>
      </c>
      <c r="E5238" s="109" t="str">
        <f t="shared" si="244"/>
        <v>3</v>
      </c>
      <c r="F5238" t="s">
        <v>444</v>
      </c>
      <c r="G5238" s="2">
        <v>0</v>
      </c>
      <c r="H5238" s="2">
        <v>0</v>
      </c>
      <c r="I5238" s="2">
        <v>0</v>
      </c>
      <c r="J5238" s="105">
        <f>SUMIF([1]MMM!$A:$A,A5238,[1]MMM!$F:$F)</f>
        <v>0</v>
      </c>
      <c r="K5238" s="2" t="s">
        <v>10</v>
      </c>
      <c r="L5238" s="2">
        <v>0</v>
      </c>
      <c r="M5238" t="s">
        <v>11298</v>
      </c>
      <c r="N5238" t="s">
        <v>13075</v>
      </c>
      <c r="O5238" t="s">
        <v>10908</v>
      </c>
      <c r="P5238" t="s">
        <v>10953</v>
      </c>
    </row>
    <row r="5239" spans="1:16" x14ac:dyDescent="0.3">
      <c r="A5239" t="s">
        <v>5276</v>
      </c>
      <c r="B5239" s="2" t="str">
        <f t="shared" si="245"/>
        <v>5541</v>
      </c>
      <c r="C5239" s="2">
        <f t="shared" si="243"/>
        <v>5541</v>
      </c>
      <c r="D5239" t="str">
        <f>VLOOKUP(C5239,'Cost Centre'!A:B,2,)</f>
        <v>Social Services</v>
      </c>
      <c r="E5239" s="109">
        <v>2</v>
      </c>
      <c r="F5239" t="s">
        <v>445</v>
      </c>
      <c r="G5239" s="2">
        <v>0</v>
      </c>
      <c r="H5239" s="2">
        <v>0</v>
      </c>
      <c r="I5239" s="2">
        <v>0</v>
      </c>
      <c r="J5239" s="105">
        <f>SUMIF([1]MMM!$A:$A,A5239,[1]MMM!$F:$F)</f>
        <v>0</v>
      </c>
      <c r="K5239" s="2" t="s">
        <v>10</v>
      </c>
      <c r="L5239" s="2">
        <v>0</v>
      </c>
      <c r="M5239" t="s">
        <v>11298</v>
      </c>
      <c r="N5239" t="s">
        <v>13075</v>
      </c>
      <c r="O5239" t="s">
        <v>10908</v>
      </c>
      <c r="P5239" t="s">
        <v>10953</v>
      </c>
    </row>
    <row r="5240" spans="1:16" x14ac:dyDescent="0.3">
      <c r="A5240" t="s">
        <v>5277</v>
      </c>
      <c r="B5240" s="2" t="str">
        <f t="shared" si="245"/>
        <v>5541</v>
      </c>
      <c r="C5240" s="2">
        <f t="shared" si="243"/>
        <v>5541</v>
      </c>
      <c r="D5240" t="str">
        <f>VLOOKUP(C5240,'Cost Centre'!A:B,2,)</f>
        <v>Social Services</v>
      </c>
      <c r="E5240" s="109" t="str">
        <f t="shared" si="244"/>
        <v>3</v>
      </c>
      <c r="F5240" t="s">
        <v>2132</v>
      </c>
      <c r="G5240" s="2">
        <v>0</v>
      </c>
      <c r="H5240" s="2">
        <v>0</v>
      </c>
      <c r="I5240" s="2">
        <v>0</v>
      </c>
      <c r="J5240" s="105">
        <f>SUMIF([1]MMM!$A:$A,A5240,[1]MMM!$F:$F)</f>
        <v>0</v>
      </c>
      <c r="K5240" s="2" t="s">
        <v>10</v>
      </c>
      <c r="L5240" s="2">
        <v>0</v>
      </c>
      <c r="M5240" t="s">
        <v>11298</v>
      </c>
      <c r="N5240" t="s">
        <v>13075</v>
      </c>
      <c r="O5240" t="s">
        <v>10908</v>
      </c>
      <c r="P5240" t="s">
        <v>10953</v>
      </c>
    </row>
    <row r="5241" spans="1:16" x14ac:dyDescent="0.3">
      <c r="A5241" t="s">
        <v>5278</v>
      </c>
      <c r="B5241" s="2" t="str">
        <f t="shared" si="245"/>
        <v>5541</v>
      </c>
      <c r="C5241" s="2">
        <f t="shared" si="243"/>
        <v>5541</v>
      </c>
      <c r="D5241" t="str">
        <f>VLOOKUP(C5241,'Cost Centre'!A:B,2,)</f>
        <v>Social Services</v>
      </c>
      <c r="E5241" s="109">
        <v>2</v>
      </c>
      <c r="F5241" t="s">
        <v>2133</v>
      </c>
      <c r="G5241" s="2">
        <v>0</v>
      </c>
      <c r="H5241" s="2">
        <v>603051.48</v>
      </c>
      <c r="I5241" s="2">
        <v>0</v>
      </c>
      <c r="J5241" s="105">
        <f>SUMIF([1]MMM!$A:$A,A5241,[1]MMM!$F:$F)</f>
        <v>603051.48</v>
      </c>
      <c r="K5241" s="2" t="s">
        <v>10</v>
      </c>
      <c r="L5241" s="2">
        <v>0</v>
      </c>
      <c r="M5241" t="s">
        <v>11298</v>
      </c>
      <c r="N5241" t="s">
        <v>13075</v>
      </c>
      <c r="O5241" t="s">
        <v>10908</v>
      </c>
      <c r="P5241" t="s">
        <v>10953</v>
      </c>
    </row>
    <row r="5242" spans="1:16" x14ac:dyDescent="0.3">
      <c r="A5242" t="s">
        <v>5279</v>
      </c>
      <c r="B5242" s="2" t="str">
        <f t="shared" si="245"/>
        <v>5541</v>
      </c>
      <c r="C5242" s="2">
        <f t="shared" si="243"/>
        <v>5541</v>
      </c>
      <c r="D5242" t="str">
        <f>VLOOKUP(C5242,'Cost Centre'!A:B,2,)</f>
        <v>Social Services</v>
      </c>
      <c r="E5242" s="109" t="str">
        <f t="shared" si="244"/>
        <v>3</v>
      </c>
      <c r="F5242" t="s">
        <v>2134</v>
      </c>
      <c r="G5242" s="2">
        <v>0</v>
      </c>
      <c r="H5242" s="2">
        <v>0</v>
      </c>
      <c r="I5242" s="2">
        <v>0</v>
      </c>
      <c r="J5242" s="105">
        <f>SUMIF([1]MMM!$A:$A,A5242,[1]MMM!$F:$F)</f>
        <v>0</v>
      </c>
      <c r="K5242" s="2" t="s">
        <v>10</v>
      </c>
      <c r="L5242" s="2">
        <v>0</v>
      </c>
      <c r="M5242" t="s">
        <v>11298</v>
      </c>
      <c r="N5242" t="s">
        <v>13075</v>
      </c>
      <c r="O5242" t="s">
        <v>10908</v>
      </c>
      <c r="P5242" t="s">
        <v>10953</v>
      </c>
    </row>
    <row r="5243" spans="1:16" x14ac:dyDescent="0.3">
      <c r="A5243" t="s">
        <v>5280</v>
      </c>
      <c r="B5243" s="2" t="str">
        <f t="shared" si="245"/>
        <v>5541</v>
      </c>
      <c r="C5243" s="2">
        <f t="shared" si="243"/>
        <v>5541</v>
      </c>
      <c r="D5243" t="str">
        <f>VLOOKUP(C5243,'Cost Centre'!A:B,2,)</f>
        <v>Social Services</v>
      </c>
      <c r="E5243" s="109">
        <v>2</v>
      </c>
      <c r="F5243" t="s">
        <v>2135</v>
      </c>
      <c r="G5243" s="2">
        <v>0</v>
      </c>
      <c r="H5243" s="2">
        <v>0</v>
      </c>
      <c r="I5243" s="2">
        <v>0</v>
      </c>
      <c r="J5243" s="105">
        <f>SUMIF([1]MMM!$A:$A,A5243,[1]MMM!$F:$F)</f>
        <v>0</v>
      </c>
      <c r="K5243" s="2" t="s">
        <v>10</v>
      </c>
      <c r="L5243" s="2">
        <v>0</v>
      </c>
      <c r="M5243" t="s">
        <v>11298</v>
      </c>
      <c r="N5243" t="s">
        <v>13075</v>
      </c>
      <c r="O5243" t="s">
        <v>10908</v>
      </c>
      <c r="P5243" t="s">
        <v>10953</v>
      </c>
    </row>
    <row r="5244" spans="1:16" x14ac:dyDescent="0.3">
      <c r="A5244" t="s">
        <v>5281</v>
      </c>
      <c r="B5244" s="2" t="str">
        <f t="shared" si="245"/>
        <v>5541</v>
      </c>
      <c r="C5244" s="2">
        <f t="shared" si="243"/>
        <v>5541</v>
      </c>
      <c r="D5244" t="str">
        <f>VLOOKUP(C5244,'Cost Centre'!A:B,2,)</f>
        <v>Social Services</v>
      </c>
      <c r="E5244" s="109">
        <v>2</v>
      </c>
      <c r="F5244" t="s">
        <v>510</v>
      </c>
      <c r="G5244" s="2">
        <v>0</v>
      </c>
      <c r="H5244" s="2">
        <v>0</v>
      </c>
      <c r="I5244" s="2">
        <v>0</v>
      </c>
      <c r="J5244" s="105">
        <f>SUMIF([1]MMM!$A:$A,A5244,[1]MMM!$F:$F)</f>
        <v>0</v>
      </c>
      <c r="K5244" s="2" t="s">
        <v>10</v>
      </c>
      <c r="L5244" s="2">
        <v>0</v>
      </c>
      <c r="M5244" t="s">
        <v>11298</v>
      </c>
      <c r="N5244" t="s">
        <v>13075</v>
      </c>
      <c r="O5244" t="s">
        <v>10908</v>
      </c>
      <c r="P5244" t="s">
        <v>10956</v>
      </c>
    </row>
    <row r="5245" spans="1:16" x14ac:dyDescent="0.3">
      <c r="A5245" t="s">
        <v>5282</v>
      </c>
      <c r="B5245" s="2" t="str">
        <f t="shared" si="245"/>
        <v>5541</v>
      </c>
      <c r="C5245" s="2">
        <f t="shared" si="243"/>
        <v>5541</v>
      </c>
      <c r="D5245" t="str">
        <f>VLOOKUP(C5245,'Cost Centre'!A:B,2,)</f>
        <v>Social Services</v>
      </c>
      <c r="E5245" s="109">
        <v>2</v>
      </c>
      <c r="F5245" t="s">
        <v>452</v>
      </c>
      <c r="G5245" s="2">
        <v>0</v>
      </c>
      <c r="H5245" s="2">
        <v>0</v>
      </c>
      <c r="I5245" s="2">
        <v>0</v>
      </c>
      <c r="J5245" s="105">
        <f>SUMIF([1]MMM!$A:$A,A5245,[1]MMM!$F:$F)</f>
        <v>0</v>
      </c>
      <c r="K5245" s="2" t="s">
        <v>10</v>
      </c>
      <c r="L5245" s="2">
        <v>0</v>
      </c>
      <c r="M5245" t="s">
        <v>11298</v>
      </c>
      <c r="N5245" t="s">
        <v>13075</v>
      </c>
      <c r="O5245" t="s">
        <v>10908</v>
      </c>
      <c r="P5245" t="s">
        <v>10956</v>
      </c>
    </row>
    <row r="5246" spans="1:16" x14ac:dyDescent="0.3">
      <c r="A5246" t="s">
        <v>5283</v>
      </c>
      <c r="B5246" s="2" t="str">
        <f t="shared" si="245"/>
        <v>5541</v>
      </c>
      <c r="C5246" s="2">
        <f t="shared" si="243"/>
        <v>5541</v>
      </c>
      <c r="D5246" t="str">
        <f>VLOOKUP(C5246,'Cost Centre'!A:B,2,)</f>
        <v>Social Services</v>
      </c>
      <c r="E5246" s="109">
        <v>2</v>
      </c>
      <c r="F5246" t="s">
        <v>453</v>
      </c>
      <c r="G5246" s="2">
        <v>0</v>
      </c>
      <c r="H5246" s="2">
        <v>50055.63</v>
      </c>
      <c r="I5246" s="2">
        <v>0</v>
      </c>
      <c r="J5246" s="105">
        <f>SUMIF([1]MMM!$A:$A,A5246,[1]MMM!$F:$F)</f>
        <v>50055.63</v>
      </c>
      <c r="K5246" s="2" t="s">
        <v>10</v>
      </c>
      <c r="L5246" s="2">
        <v>0</v>
      </c>
      <c r="M5246" t="s">
        <v>11298</v>
      </c>
      <c r="N5246" t="s">
        <v>13075</v>
      </c>
      <c r="O5246" t="s">
        <v>10908</v>
      </c>
      <c r="P5246" t="s">
        <v>10956</v>
      </c>
    </row>
    <row r="5247" spans="1:16" x14ac:dyDescent="0.3">
      <c r="A5247" t="s">
        <v>5284</v>
      </c>
      <c r="B5247" s="2" t="str">
        <f t="shared" si="245"/>
        <v>5541</v>
      </c>
      <c r="C5247" s="2">
        <f t="shared" si="243"/>
        <v>5541</v>
      </c>
      <c r="D5247" t="str">
        <f>VLOOKUP(C5247,'Cost Centre'!A:B,2,)</f>
        <v>Social Services</v>
      </c>
      <c r="E5247" s="109">
        <v>2</v>
      </c>
      <c r="F5247" t="s">
        <v>513</v>
      </c>
      <c r="G5247" s="2">
        <v>0</v>
      </c>
      <c r="H5247" s="2">
        <v>0</v>
      </c>
      <c r="I5247" s="2">
        <v>0</v>
      </c>
      <c r="J5247" s="105">
        <f>SUMIF([1]MMM!$A:$A,A5247,[1]MMM!$F:$F)</f>
        <v>0</v>
      </c>
      <c r="K5247" s="2" t="s">
        <v>10</v>
      </c>
      <c r="L5247" s="2">
        <v>0</v>
      </c>
      <c r="M5247" t="s">
        <v>11298</v>
      </c>
      <c r="N5247" t="s">
        <v>13075</v>
      </c>
      <c r="O5247" t="s">
        <v>10908</v>
      </c>
      <c r="P5247" t="s">
        <v>10958</v>
      </c>
    </row>
    <row r="5248" spans="1:16" x14ac:dyDescent="0.3">
      <c r="A5248" t="s">
        <v>5285</v>
      </c>
      <c r="B5248" s="2" t="str">
        <f t="shared" si="245"/>
        <v>5541</v>
      </c>
      <c r="C5248" s="2">
        <f t="shared" si="243"/>
        <v>5541</v>
      </c>
      <c r="D5248" t="str">
        <f>VLOOKUP(C5248,'Cost Centre'!A:B,2,)</f>
        <v>Social Services</v>
      </c>
      <c r="E5248" s="109">
        <v>2</v>
      </c>
      <c r="F5248" t="s">
        <v>457</v>
      </c>
      <c r="G5248" s="2">
        <v>0</v>
      </c>
      <c r="H5248" s="2">
        <v>0</v>
      </c>
      <c r="I5248" s="2">
        <v>0</v>
      </c>
      <c r="J5248" s="105">
        <f>SUMIF([1]MMM!$A:$A,A5248,[1]MMM!$F:$F)</f>
        <v>0</v>
      </c>
      <c r="K5248" s="2" t="s">
        <v>10</v>
      </c>
      <c r="L5248" s="2">
        <v>0</v>
      </c>
      <c r="M5248" t="s">
        <v>11298</v>
      </c>
      <c r="N5248" t="s">
        <v>13075</v>
      </c>
      <c r="O5248" t="s">
        <v>10908</v>
      </c>
      <c r="P5248" t="s">
        <v>10958</v>
      </c>
    </row>
    <row r="5249" spans="1:16" x14ac:dyDescent="0.3">
      <c r="A5249" t="s">
        <v>5286</v>
      </c>
      <c r="B5249" s="2" t="str">
        <f t="shared" si="245"/>
        <v>5541</v>
      </c>
      <c r="C5249" s="2">
        <f t="shared" si="243"/>
        <v>5541</v>
      </c>
      <c r="D5249" t="str">
        <f>VLOOKUP(C5249,'Cost Centre'!A:B,2,)</f>
        <v>Social Services</v>
      </c>
      <c r="E5249" s="109">
        <v>2</v>
      </c>
      <c r="F5249" t="s">
        <v>458</v>
      </c>
      <c r="G5249" s="2">
        <v>0</v>
      </c>
      <c r="H5249" s="2">
        <v>0</v>
      </c>
      <c r="I5249" s="2">
        <v>0</v>
      </c>
      <c r="J5249" s="105">
        <f>SUMIF([1]MMM!$A:$A,A5249,[1]MMM!$F:$F)</f>
        <v>0</v>
      </c>
      <c r="K5249" s="2" t="s">
        <v>10</v>
      </c>
      <c r="L5249" s="2">
        <v>0</v>
      </c>
      <c r="M5249" t="s">
        <v>11298</v>
      </c>
      <c r="N5249" t="s">
        <v>13075</v>
      </c>
      <c r="O5249" t="s">
        <v>10908</v>
      </c>
      <c r="P5249" t="s">
        <v>10958</v>
      </c>
    </row>
    <row r="5250" spans="1:16" x14ac:dyDescent="0.3">
      <c r="A5250" t="s">
        <v>5287</v>
      </c>
      <c r="B5250" s="2" t="str">
        <f t="shared" si="245"/>
        <v>5541</v>
      </c>
      <c r="C5250" s="2">
        <f t="shared" ref="C5250:C5313" si="246">VALUE(B5250)</f>
        <v>5541</v>
      </c>
      <c r="D5250" t="str">
        <f>VLOOKUP(C5250,'Cost Centre'!A:B,2,)</f>
        <v>Social Services</v>
      </c>
      <c r="E5250" t="str">
        <f t="shared" ref="E5250:E5313" si="247">MID(A5250,5,1)</f>
        <v>3</v>
      </c>
      <c r="F5250" t="s">
        <v>2139</v>
      </c>
      <c r="G5250" s="2">
        <v>0</v>
      </c>
      <c r="H5250" s="2">
        <v>0</v>
      </c>
      <c r="I5250" s="2">
        <v>-50464870.810000002</v>
      </c>
      <c r="J5250" s="105">
        <f>SUMIF([1]MMM!$A:$A,A5250,[1]MMM!$F:$F)</f>
        <v>-50464870.810000002</v>
      </c>
      <c r="K5250" s="2" t="s">
        <v>10</v>
      </c>
      <c r="L5250" s="2">
        <v>-53136000</v>
      </c>
      <c r="M5250" t="s">
        <v>11298</v>
      </c>
      <c r="N5250" t="s">
        <v>13075</v>
      </c>
      <c r="O5250" t="s">
        <v>10908</v>
      </c>
      <c r="P5250" t="s">
        <v>11522</v>
      </c>
    </row>
    <row r="5251" spans="1:16" x14ac:dyDescent="0.3">
      <c r="A5251" t="s">
        <v>5288</v>
      </c>
      <c r="B5251" s="2" t="str">
        <f t="shared" ref="B5251:B5314" si="248">MID(A5251,1,4)</f>
        <v>5541</v>
      </c>
      <c r="C5251" s="2">
        <f t="shared" si="246"/>
        <v>5541</v>
      </c>
      <c r="D5251" t="str">
        <f>VLOOKUP(C5251,'Cost Centre'!A:B,2,)</f>
        <v>Social Services</v>
      </c>
      <c r="E5251" t="str">
        <f t="shared" si="247"/>
        <v>3</v>
      </c>
      <c r="F5251" t="s">
        <v>2145</v>
      </c>
      <c r="G5251" s="2">
        <v>0</v>
      </c>
      <c r="H5251" s="2">
        <v>0</v>
      </c>
      <c r="I5251" s="2">
        <v>0</v>
      </c>
      <c r="J5251" s="105">
        <f>SUMIF([1]MMM!$A:$A,A5251,[1]MMM!$F:$F)</f>
        <v>0</v>
      </c>
      <c r="K5251" s="2" t="s">
        <v>10</v>
      </c>
      <c r="L5251" s="2">
        <v>0</v>
      </c>
      <c r="M5251" t="s">
        <v>11298</v>
      </c>
      <c r="N5251" t="s">
        <v>13075</v>
      </c>
      <c r="O5251" t="s">
        <v>10908</v>
      </c>
      <c r="P5251" t="s">
        <v>10909</v>
      </c>
    </row>
    <row r="5252" spans="1:16" x14ac:dyDescent="0.3">
      <c r="A5252" t="s">
        <v>5289</v>
      </c>
      <c r="B5252" s="2" t="str">
        <f t="shared" si="248"/>
        <v>5541</v>
      </c>
      <c r="C5252" s="2">
        <f t="shared" si="246"/>
        <v>5541</v>
      </c>
      <c r="D5252" t="str">
        <f>VLOOKUP(C5252,'Cost Centre'!A:B,2,)</f>
        <v>Social Services</v>
      </c>
      <c r="E5252" t="str">
        <f t="shared" si="247"/>
        <v>3</v>
      </c>
      <c r="F5252" t="s">
        <v>10944</v>
      </c>
      <c r="G5252" s="2">
        <v>0</v>
      </c>
      <c r="H5252" s="2">
        <v>719754.78</v>
      </c>
      <c r="I5252" s="2">
        <v>0</v>
      </c>
      <c r="J5252" s="105">
        <f>SUMIF([1]MMM!$A:$A,A5252,[1]MMM!$F:$F)</f>
        <v>719754.78</v>
      </c>
      <c r="K5252" s="2" t="s">
        <v>10</v>
      </c>
      <c r="L5252" s="2">
        <v>1176021</v>
      </c>
      <c r="M5252" t="s">
        <v>11298</v>
      </c>
      <c r="N5252" t="s">
        <v>13075</v>
      </c>
      <c r="O5252" t="s">
        <v>10908</v>
      </c>
      <c r="P5252" t="s">
        <v>10910</v>
      </c>
    </row>
    <row r="5253" spans="1:16" x14ac:dyDescent="0.3">
      <c r="A5253" t="s">
        <v>5290</v>
      </c>
      <c r="B5253" s="2" t="str">
        <f t="shared" si="248"/>
        <v>5541</v>
      </c>
      <c r="C5253" s="2">
        <f t="shared" si="246"/>
        <v>5541</v>
      </c>
      <c r="D5253" t="str">
        <f>VLOOKUP(C5253,'Cost Centre'!A:B,2,)</f>
        <v>Social Services</v>
      </c>
      <c r="E5253" t="str">
        <f t="shared" si="247"/>
        <v>3</v>
      </c>
      <c r="F5253" t="s">
        <v>10945</v>
      </c>
      <c r="G5253" s="2">
        <v>0</v>
      </c>
      <c r="H5253" s="2">
        <v>492307.75</v>
      </c>
      <c r="I5253" s="2">
        <v>0</v>
      </c>
      <c r="J5253" s="105">
        <f>SUMIF([1]MMM!$A:$A,A5253,[1]MMM!$F:$F)</f>
        <v>492307.75</v>
      </c>
      <c r="K5253" s="2" t="s">
        <v>10</v>
      </c>
      <c r="L5253" s="2">
        <v>169897</v>
      </c>
      <c r="M5253" t="s">
        <v>11298</v>
      </c>
      <c r="N5253" t="s">
        <v>13075</v>
      </c>
      <c r="O5253" t="s">
        <v>10908</v>
      </c>
      <c r="P5253" t="s">
        <v>10910</v>
      </c>
    </row>
    <row r="5254" spans="1:16" x14ac:dyDescent="0.3">
      <c r="A5254" t="s">
        <v>5291</v>
      </c>
      <c r="B5254" s="2" t="str">
        <f t="shared" si="248"/>
        <v>5541</v>
      </c>
      <c r="C5254" s="2">
        <f t="shared" si="246"/>
        <v>5541</v>
      </c>
      <c r="D5254" t="str">
        <f>VLOOKUP(C5254,'Cost Centre'!A:B,2,)</f>
        <v>Social Services</v>
      </c>
      <c r="E5254" t="str">
        <f t="shared" si="247"/>
        <v>3</v>
      </c>
      <c r="F5254" t="s">
        <v>2148</v>
      </c>
      <c r="G5254" s="2">
        <v>0</v>
      </c>
      <c r="H5254" s="2">
        <v>0</v>
      </c>
      <c r="I5254" s="2">
        <v>0</v>
      </c>
      <c r="J5254" s="105">
        <f>SUMIF([1]MMM!$A:$A,A5254,[1]MMM!$F:$F)</f>
        <v>0</v>
      </c>
      <c r="K5254" s="2" t="s">
        <v>10</v>
      </c>
      <c r="L5254" s="2">
        <v>0</v>
      </c>
      <c r="M5254" t="s">
        <v>11298</v>
      </c>
      <c r="N5254" t="s">
        <v>13075</v>
      </c>
      <c r="O5254" t="s">
        <v>10908</v>
      </c>
      <c r="P5254" t="s">
        <v>10910</v>
      </c>
    </row>
    <row r="5255" spans="1:16" x14ac:dyDescent="0.3">
      <c r="A5255" t="s">
        <v>5292</v>
      </c>
      <c r="B5255" s="2" t="str">
        <f t="shared" si="248"/>
        <v>5541</v>
      </c>
      <c r="C5255" s="2">
        <f t="shared" si="246"/>
        <v>5541</v>
      </c>
      <c r="D5255" t="str">
        <f>VLOOKUP(C5255,'Cost Centre'!A:B,2,)</f>
        <v>Social Services</v>
      </c>
      <c r="E5255" t="str">
        <f t="shared" si="247"/>
        <v>3</v>
      </c>
      <c r="F5255" t="s">
        <v>2152</v>
      </c>
      <c r="G5255" s="2">
        <v>0</v>
      </c>
      <c r="H5255" s="2">
        <v>192940.17</v>
      </c>
      <c r="I5255" s="2">
        <v>0</v>
      </c>
      <c r="J5255" s="105">
        <f>SUMIF([1]MMM!$A:$A,A5255,[1]MMM!$F:$F)</f>
        <v>192940.17</v>
      </c>
      <c r="K5255" s="2" t="s">
        <v>10</v>
      </c>
      <c r="L5255" s="2">
        <v>312000</v>
      </c>
      <c r="M5255" t="s">
        <v>11298</v>
      </c>
      <c r="N5255" t="s">
        <v>13075</v>
      </c>
      <c r="O5255" t="s">
        <v>10908</v>
      </c>
      <c r="P5255" t="s">
        <v>10910</v>
      </c>
    </row>
    <row r="5256" spans="1:16" x14ac:dyDescent="0.3">
      <c r="A5256" t="s">
        <v>5293</v>
      </c>
      <c r="B5256" s="2" t="str">
        <f t="shared" si="248"/>
        <v>5541</v>
      </c>
      <c r="C5256" s="2">
        <f t="shared" si="246"/>
        <v>5541</v>
      </c>
      <c r="D5256" t="str">
        <f>VLOOKUP(C5256,'Cost Centre'!A:B,2,)</f>
        <v>Social Services</v>
      </c>
      <c r="E5256" t="str">
        <f t="shared" si="247"/>
        <v>3</v>
      </c>
      <c r="F5256" t="s">
        <v>2157</v>
      </c>
      <c r="G5256" s="2">
        <v>0</v>
      </c>
      <c r="H5256" s="2">
        <v>7818.37</v>
      </c>
      <c r="I5256" s="2">
        <v>0</v>
      </c>
      <c r="J5256" s="105">
        <f>SUMIF([1]MMM!$A:$A,A5256,[1]MMM!$F:$F)</f>
        <v>7818.37</v>
      </c>
      <c r="K5256" s="2" t="s">
        <v>10</v>
      </c>
      <c r="L5256" s="2">
        <v>12651</v>
      </c>
      <c r="M5256" t="s">
        <v>11298</v>
      </c>
      <c r="N5256" t="s">
        <v>13075</v>
      </c>
      <c r="O5256" t="s">
        <v>10908</v>
      </c>
      <c r="P5256" t="s">
        <v>11596</v>
      </c>
    </row>
    <row r="5257" spans="1:16" x14ac:dyDescent="0.3">
      <c r="A5257" t="s">
        <v>13085</v>
      </c>
      <c r="B5257" s="2" t="str">
        <f t="shared" si="248"/>
        <v>5541</v>
      </c>
      <c r="C5257" s="2">
        <f t="shared" si="246"/>
        <v>5541</v>
      </c>
      <c r="D5257" t="str">
        <f>VLOOKUP(C5257,'Cost Centre'!A:B,2,)</f>
        <v>Social Services</v>
      </c>
      <c r="E5257" t="str">
        <f t="shared" si="247"/>
        <v>3</v>
      </c>
      <c r="F5257" t="s">
        <v>10912</v>
      </c>
      <c r="G5257" s="2">
        <v>0</v>
      </c>
      <c r="H5257" s="2">
        <v>0</v>
      </c>
      <c r="I5257" s="2">
        <v>-64452701.509999998</v>
      </c>
      <c r="J5257" s="105">
        <f>SUMIF([1]MMM!$A:$A,A5257,[1]MMM!$F:$F)</f>
        <v>-64452701.509999998</v>
      </c>
      <c r="K5257" s="2" t="s">
        <v>10</v>
      </c>
      <c r="L5257" s="2">
        <v>0</v>
      </c>
      <c r="M5257" t="s">
        <v>11298</v>
      </c>
      <c r="N5257" t="s">
        <v>13075</v>
      </c>
      <c r="O5257" t="s">
        <v>10908</v>
      </c>
      <c r="P5257" t="s">
        <v>10913</v>
      </c>
    </row>
    <row r="5258" spans="1:16" x14ac:dyDescent="0.3">
      <c r="A5258" t="s">
        <v>13086</v>
      </c>
      <c r="B5258" s="2" t="str">
        <f t="shared" si="248"/>
        <v>5541</v>
      </c>
      <c r="C5258" s="2">
        <f t="shared" si="246"/>
        <v>5541</v>
      </c>
      <c r="D5258" t="str">
        <f>VLOOKUP(C5258,'Cost Centre'!A:B,2,)</f>
        <v>Social Services</v>
      </c>
      <c r="E5258" t="str">
        <f t="shared" si="247"/>
        <v>3</v>
      </c>
      <c r="F5258" t="s">
        <v>10915</v>
      </c>
      <c r="G5258" s="2">
        <v>0</v>
      </c>
      <c r="H5258" s="2">
        <v>0</v>
      </c>
      <c r="I5258" s="2">
        <v>0</v>
      </c>
      <c r="J5258" s="105">
        <f>SUMIF([1]MMM!$A:$A,A5258,[1]MMM!$F:$F)</f>
        <v>0</v>
      </c>
      <c r="K5258" s="2" t="s">
        <v>10</v>
      </c>
      <c r="L5258" s="2">
        <v>0</v>
      </c>
      <c r="M5258" t="s">
        <v>11298</v>
      </c>
      <c r="N5258" t="s">
        <v>13075</v>
      </c>
      <c r="O5258" t="s">
        <v>10908</v>
      </c>
      <c r="P5258" t="s">
        <v>10913</v>
      </c>
    </row>
    <row r="5259" spans="1:16" x14ac:dyDescent="0.3">
      <c r="A5259" t="s">
        <v>1325</v>
      </c>
      <c r="B5259" s="2" t="str">
        <f t="shared" si="248"/>
        <v>5541</v>
      </c>
      <c r="C5259" s="2">
        <f t="shared" si="246"/>
        <v>5541</v>
      </c>
      <c r="D5259" t="str">
        <f>VLOOKUP(C5259,'Cost Centre'!A:B,2,)</f>
        <v>Social Services</v>
      </c>
      <c r="E5259" t="str">
        <f t="shared" si="247"/>
        <v>6</v>
      </c>
      <c r="F5259" t="s">
        <v>11211</v>
      </c>
      <c r="G5259" s="2">
        <v>0</v>
      </c>
      <c r="H5259" s="2">
        <v>0</v>
      </c>
      <c r="I5259" s="2">
        <v>0</v>
      </c>
      <c r="J5259" s="105">
        <f>SUMIF([1]MMM!$A:$A,A5259,[1]MMM!$F:$F)</f>
        <v>0</v>
      </c>
      <c r="K5259" s="2" t="s">
        <v>460</v>
      </c>
      <c r="L5259" s="2">
        <v>0</v>
      </c>
      <c r="M5259" t="s">
        <v>11298</v>
      </c>
      <c r="N5259" t="s">
        <v>13075</v>
      </c>
      <c r="O5259" t="s">
        <v>10962</v>
      </c>
      <c r="P5259" t="s">
        <v>11212</v>
      </c>
    </row>
    <row r="5260" spans="1:16" x14ac:dyDescent="0.3">
      <c r="A5260" t="s">
        <v>13087</v>
      </c>
      <c r="B5260" s="2" t="str">
        <f t="shared" si="248"/>
        <v>5541</v>
      </c>
      <c r="C5260" s="2">
        <f t="shared" si="246"/>
        <v>5541</v>
      </c>
      <c r="D5260" t="str">
        <f>VLOOKUP(C5260,'Cost Centre'!A:B,2,)</f>
        <v>Social Services</v>
      </c>
      <c r="E5260" t="str">
        <f t="shared" si="247"/>
        <v>6</v>
      </c>
      <c r="F5260" t="s">
        <v>1326</v>
      </c>
      <c r="G5260" s="2">
        <v>0</v>
      </c>
      <c r="H5260" s="2">
        <v>0</v>
      </c>
      <c r="I5260" s="2">
        <v>0</v>
      </c>
      <c r="J5260" s="105">
        <f>SUMIF([1]MMM!$A:$A,A5260,[1]MMM!$F:$F)</f>
        <v>0</v>
      </c>
      <c r="K5260" s="2" t="s">
        <v>10</v>
      </c>
      <c r="L5260" s="2">
        <v>0</v>
      </c>
      <c r="M5260" t="s">
        <v>11298</v>
      </c>
      <c r="N5260" t="s">
        <v>13075</v>
      </c>
      <c r="O5260" t="s">
        <v>10962</v>
      </c>
      <c r="P5260" t="s">
        <v>11212</v>
      </c>
    </row>
    <row r="5261" spans="1:16" x14ac:dyDescent="0.3">
      <c r="A5261" t="s">
        <v>13088</v>
      </c>
      <c r="B5261" s="2" t="str">
        <f t="shared" si="248"/>
        <v>5541</v>
      </c>
      <c r="C5261" s="2">
        <f t="shared" si="246"/>
        <v>5541</v>
      </c>
      <c r="D5261" t="str">
        <f>VLOOKUP(C5261,'Cost Centre'!A:B,2,)</f>
        <v>Social Services</v>
      </c>
      <c r="E5261" t="str">
        <f t="shared" si="247"/>
        <v>6</v>
      </c>
      <c r="F5261" t="s">
        <v>1326</v>
      </c>
      <c r="G5261" s="2">
        <v>0</v>
      </c>
      <c r="H5261" s="2">
        <v>0</v>
      </c>
      <c r="I5261" s="2">
        <v>0</v>
      </c>
      <c r="J5261" s="105">
        <f>SUMIF([1]MMM!$A:$A,A5261,[1]MMM!$F:$F)</f>
        <v>0</v>
      </c>
      <c r="K5261" s="2" t="s">
        <v>10</v>
      </c>
      <c r="L5261" s="2">
        <v>200000</v>
      </c>
      <c r="M5261" t="s">
        <v>11298</v>
      </c>
      <c r="N5261" t="s">
        <v>13075</v>
      </c>
      <c r="O5261" t="s">
        <v>10962</v>
      </c>
      <c r="P5261" t="s">
        <v>11212</v>
      </c>
    </row>
    <row r="5262" spans="1:16" x14ac:dyDescent="0.3">
      <c r="A5262" t="s">
        <v>1327</v>
      </c>
      <c r="B5262" s="2" t="str">
        <f t="shared" si="248"/>
        <v>5541</v>
      </c>
      <c r="C5262" s="2">
        <f t="shared" si="246"/>
        <v>5541</v>
      </c>
      <c r="D5262" t="str">
        <f>VLOOKUP(C5262,'Cost Centre'!A:B,2,)</f>
        <v>Social Services</v>
      </c>
      <c r="E5262" t="str">
        <f t="shared" si="247"/>
        <v>6</v>
      </c>
      <c r="F5262" t="s">
        <v>11217</v>
      </c>
      <c r="G5262" s="2">
        <v>0</v>
      </c>
      <c r="H5262" s="2">
        <v>0</v>
      </c>
      <c r="I5262" s="2">
        <v>0</v>
      </c>
      <c r="J5262" s="105">
        <f>SUMIF([1]MMM!$A:$A,A5262,[1]MMM!$F:$F)</f>
        <v>0</v>
      </c>
      <c r="K5262" s="2" t="s">
        <v>460</v>
      </c>
      <c r="L5262" s="2">
        <v>0</v>
      </c>
      <c r="M5262" t="s">
        <v>11298</v>
      </c>
      <c r="N5262" t="s">
        <v>13075</v>
      </c>
      <c r="O5262" t="s">
        <v>10962</v>
      </c>
      <c r="P5262" t="s">
        <v>11212</v>
      </c>
    </row>
    <row r="5263" spans="1:16" x14ac:dyDescent="0.3">
      <c r="A5263" t="s">
        <v>1328</v>
      </c>
      <c r="B5263" s="2" t="str">
        <f t="shared" si="248"/>
        <v>5541</v>
      </c>
      <c r="C5263" s="2">
        <f t="shared" si="246"/>
        <v>5541</v>
      </c>
      <c r="D5263" t="str">
        <f>VLOOKUP(C5263,'Cost Centre'!A:B,2,)</f>
        <v>Social Services</v>
      </c>
      <c r="E5263" t="str">
        <f t="shared" si="247"/>
        <v>6</v>
      </c>
      <c r="F5263" t="s">
        <v>11219</v>
      </c>
      <c r="G5263" s="2">
        <v>0</v>
      </c>
      <c r="H5263" s="2">
        <v>0</v>
      </c>
      <c r="I5263" s="2">
        <v>0</v>
      </c>
      <c r="J5263" s="105">
        <f>SUMIF([1]MMM!$A:$A,A5263,[1]MMM!$F:$F)</f>
        <v>0</v>
      </c>
      <c r="K5263" s="2" t="s">
        <v>460</v>
      </c>
      <c r="L5263" s="2">
        <v>0</v>
      </c>
      <c r="M5263" t="s">
        <v>11298</v>
      </c>
      <c r="N5263" t="s">
        <v>13075</v>
      </c>
      <c r="O5263" t="s">
        <v>10962</v>
      </c>
      <c r="P5263" t="s">
        <v>11212</v>
      </c>
    </row>
    <row r="5264" spans="1:16" x14ac:dyDescent="0.3">
      <c r="A5264" t="s">
        <v>1329</v>
      </c>
      <c r="B5264" s="2" t="str">
        <f t="shared" si="248"/>
        <v>5541</v>
      </c>
      <c r="C5264" s="2">
        <f t="shared" si="246"/>
        <v>5541</v>
      </c>
      <c r="D5264" t="str">
        <f>VLOOKUP(C5264,'Cost Centre'!A:B,2,)</f>
        <v>Social Services</v>
      </c>
      <c r="E5264" t="str">
        <f t="shared" si="247"/>
        <v>6</v>
      </c>
      <c r="F5264" t="s">
        <v>11221</v>
      </c>
      <c r="G5264" s="2">
        <v>0</v>
      </c>
      <c r="H5264" s="2">
        <v>0</v>
      </c>
      <c r="I5264" s="2">
        <v>0</v>
      </c>
      <c r="J5264" s="105">
        <f>SUMIF([1]MMM!$A:$A,A5264,[1]MMM!$F:$F)</f>
        <v>0</v>
      </c>
      <c r="K5264" s="2" t="s">
        <v>460</v>
      </c>
      <c r="L5264" s="2">
        <v>0</v>
      </c>
      <c r="M5264" t="s">
        <v>11298</v>
      </c>
      <c r="N5264" t="s">
        <v>13075</v>
      </c>
      <c r="O5264" t="s">
        <v>10962</v>
      </c>
      <c r="P5264" t="s">
        <v>11212</v>
      </c>
    </row>
    <row r="5265" spans="1:16" x14ac:dyDescent="0.3">
      <c r="A5265" t="s">
        <v>1330</v>
      </c>
      <c r="B5265" s="2" t="str">
        <f t="shared" si="248"/>
        <v>5541</v>
      </c>
      <c r="C5265" s="2">
        <f t="shared" si="246"/>
        <v>5541</v>
      </c>
      <c r="D5265" t="str">
        <f>VLOOKUP(C5265,'Cost Centre'!A:B,2,)</f>
        <v>Social Services</v>
      </c>
      <c r="E5265" t="str">
        <f t="shared" si="247"/>
        <v>6</v>
      </c>
      <c r="F5265" t="s">
        <v>11223</v>
      </c>
      <c r="G5265" s="2">
        <v>0</v>
      </c>
      <c r="H5265" s="2">
        <v>0</v>
      </c>
      <c r="I5265" s="2">
        <v>0</v>
      </c>
      <c r="J5265" s="105">
        <f>SUMIF([1]MMM!$A:$A,A5265,[1]MMM!$F:$F)</f>
        <v>0</v>
      </c>
      <c r="K5265" s="2" t="s">
        <v>460</v>
      </c>
      <c r="L5265" s="2">
        <v>0</v>
      </c>
      <c r="M5265" t="s">
        <v>11298</v>
      </c>
      <c r="N5265" t="s">
        <v>13075</v>
      </c>
      <c r="O5265" t="s">
        <v>10962</v>
      </c>
      <c r="P5265" t="s">
        <v>11212</v>
      </c>
    </row>
    <row r="5266" spans="1:16" x14ac:dyDescent="0.3">
      <c r="A5266" t="s">
        <v>1331</v>
      </c>
      <c r="B5266" s="2" t="str">
        <f t="shared" si="248"/>
        <v>5541</v>
      </c>
      <c r="C5266" s="2">
        <f t="shared" si="246"/>
        <v>5541</v>
      </c>
      <c r="D5266" t="str">
        <f>VLOOKUP(C5266,'Cost Centre'!A:B,2,)</f>
        <v>Social Services</v>
      </c>
      <c r="E5266" t="str">
        <f t="shared" si="247"/>
        <v>6</v>
      </c>
      <c r="F5266" t="s">
        <v>11225</v>
      </c>
      <c r="G5266" s="2">
        <v>0</v>
      </c>
      <c r="H5266" s="2">
        <v>0</v>
      </c>
      <c r="I5266" s="2">
        <v>0</v>
      </c>
      <c r="J5266" s="105">
        <f>SUMIF([1]MMM!$A:$A,A5266,[1]MMM!$F:$F)</f>
        <v>0</v>
      </c>
      <c r="K5266" s="2" t="s">
        <v>460</v>
      </c>
      <c r="L5266" s="2">
        <v>0</v>
      </c>
      <c r="M5266" t="s">
        <v>11298</v>
      </c>
      <c r="N5266" t="s">
        <v>13075</v>
      </c>
      <c r="O5266" t="s">
        <v>10962</v>
      </c>
      <c r="P5266" t="s">
        <v>11212</v>
      </c>
    </row>
    <row r="5267" spans="1:16" x14ac:dyDescent="0.3">
      <c r="A5267" t="s">
        <v>1332</v>
      </c>
      <c r="B5267" s="2" t="str">
        <f t="shared" si="248"/>
        <v>5541</v>
      </c>
      <c r="C5267" s="2">
        <f t="shared" si="246"/>
        <v>5541</v>
      </c>
      <c r="D5267" t="str">
        <f>VLOOKUP(C5267,'Cost Centre'!A:B,2,)</f>
        <v>Social Services</v>
      </c>
      <c r="E5267" t="str">
        <f t="shared" si="247"/>
        <v>6</v>
      </c>
      <c r="F5267" t="s">
        <v>11227</v>
      </c>
      <c r="G5267" s="2">
        <v>0</v>
      </c>
      <c r="H5267" s="2">
        <v>0</v>
      </c>
      <c r="I5267" s="2">
        <v>0</v>
      </c>
      <c r="J5267" s="105">
        <f>SUMIF([1]MMM!$A:$A,A5267,[1]MMM!$F:$F)</f>
        <v>0</v>
      </c>
      <c r="K5267" s="2" t="s">
        <v>460</v>
      </c>
      <c r="L5267" s="2">
        <v>0</v>
      </c>
      <c r="M5267" t="s">
        <v>11298</v>
      </c>
      <c r="N5267" t="s">
        <v>13075</v>
      </c>
      <c r="O5267" t="s">
        <v>10962</v>
      </c>
      <c r="P5267" t="s">
        <v>11212</v>
      </c>
    </row>
    <row r="5268" spans="1:16" x14ac:dyDescent="0.3">
      <c r="A5268" t="s">
        <v>1333</v>
      </c>
      <c r="B5268" s="2" t="str">
        <f t="shared" si="248"/>
        <v>5541</v>
      </c>
      <c r="C5268" s="2">
        <f t="shared" si="246"/>
        <v>5541</v>
      </c>
      <c r="D5268" t="str">
        <f>VLOOKUP(C5268,'Cost Centre'!A:B,2,)</f>
        <v>Social Services</v>
      </c>
      <c r="E5268" t="str">
        <f t="shared" si="247"/>
        <v>6</v>
      </c>
      <c r="F5268" t="s">
        <v>11229</v>
      </c>
      <c r="G5268" s="2">
        <v>0</v>
      </c>
      <c r="H5268" s="2">
        <v>0</v>
      </c>
      <c r="I5268" s="2">
        <v>0</v>
      </c>
      <c r="J5268" s="105">
        <f>SUMIF([1]MMM!$A:$A,A5268,[1]MMM!$F:$F)</f>
        <v>0</v>
      </c>
      <c r="K5268" s="2" t="s">
        <v>460</v>
      </c>
      <c r="L5268" s="2">
        <v>0</v>
      </c>
      <c r="M5268" t="s">
        <v>11298</v>
      </c>
      <c r="N5268" t="s">
        <v>13075</v>
      </c>
      <c r="O5268" t="s">
        <v>10962</v>
      </c>
      <c r="P5268" t="s">
        <v>11212</v>
      </c>
    </row>
    <row r="5269" spans="1:16" x14ac:dyDescent="0.3">
      <c r="A5269" t="s">
        <v>1334</v>
      </c>
      <c r="B5269" s="2" t="str">
        <f t="shared" si="248"/>
        <v>5541</v>
      </c>
      <c r="C5269" s="2">
        <f t="shared" si="246"/>
        <v>5541</v>
      </c>
      <c r="D5269" t="str">
        <f>VLOOKUP(C5269,'Cost Centre'!A:B,2,)</f>
        <v>Social Services</v>
      </c>
      <c r="E5269" t="str">
        <f t="shared" si="247"/>
        <v>6</v>
      </c>
      <c r="F5269" t="s">
        <v>11231</v>
      </c>
      <c r="G5269" s="2">
        <v>0</v>
      </c>
      <c r="H5269" s="2">
        <v>0</v>
      </c>
      <c r="I5269" s="2">
        <v>0</v>
      </c>
      <c r="J5269" s="105">
        <f>SUMIF([1]MMM!$A:$A,A5269,[1]MMM!$F:$F)</f>
        <v>0</v>
      </c>
      <c r="K5269" s="2" t="s">
        <v>460</v>
      </c>
      <c r="L5269" s="2">
        <v>0</v>
      </c>
      <c r="M5269" t="s">
        <v>11298</v>
      </c>
      <c r="N5269" t="s">
        <v>13075</v>
      </c>
      <c r="O5269" t="s">
        <v>10962</v>
      </c>
      <c r="P5269" t="s">
        <v>11212</v>
      </c>
    </row>
    <row r="5270" spans="1:16" x14ac:dyDescent="0.3">
      <c r="A5270" t="s">
        <v>1335</v>
      </c>
      <c r="B5270" s="2" t="str">
        <f t="shared" si="248"/>
        <v>5541</v>
      </c>
      <c r="C5270" s="2">
        <f t="shared" si="246"/>
        <v>5541</v>
      </c>
      <c r="D5270" t="str">
        <f>VLOOKUP(C5270,'Cost Centre'!A:B,2,)</f>
        <v>Social Services</v>
      </c>
      <c r="E5270" t="str">
        <f t="shared" si="247"/>
        <v>6</v>
      </c>
      <c r="F5270" t="s">
        <v>11233</v>
      </c>
      <c r="G5270" s="2">
        <v>0</v>
      </c>
      <c r="H5270" s="2">
        <v>0</v>
      </c>
      <c r="I5270" s="2">
        <v>0</v>
      </c>
      <c r="J5270" s="105">
        <f>SUMIF([1]MMM!$A:$A,A5270,[1]MMM!$F:$F)</f>
        <v>0</v>
      </c>
      <c r="K5270" s="2" t="s">
        <v>460</v>
      </c>
      <c r="L5270" s="2">
        <v>0</v>
      </c>
      <c r="M5270" t="s">
        <v>11298</v>
      </c>
      <c r="N5270" t="s">
        <v>13075</v>
      </c>
      <c r="O5270" t="s">
        <v>10962</v>
      </c>
      <c r="P5270" t="s">
        <v>11212</v>
      </c>
    </row>
    <row r="5271" spans="1:16" x14ac:dyDescent="0.3">
      <c r="A5271" t="s">
        <v>1336</v>
      </c>
      <c r="B5271" s="2" t="str">
        <f t="shared" si="248"/>
        <v>5541</v>
      </c>
      <c r="C5271" s="2">
        <f t="shared" si="246"/>
        <v>5541</v>
      </c>
      <c r="D5271" t="str">
        <f>VLOOKUP(C5271,'Cost Centre'!A:B,2,)</f>
        <v>Social Services</v>
      </c>
      <c r="E5271" t="str">
        <f t="shared" si="247"/>
        <v>6</v>
      </c>
      <c r="F5271" t="s">
        <v>11235</v>
      </c>
      <c r="G5271" s="2">
        <v>0</v>
      </c>
      <c r="H5271" s="2">
        <v>0</v>
      </c>
      <c r="I5271" s="2">
        <v>0</v>
      </c>
      <c r="J5271" s="105">
        <f>SUMIF([1]MMM!$A:$A,A5271,[1]MMM!$F:$F)</f>
        <v>0</v>
      </c>
      <c r="K5271" s="2" t="s">
        <v>460</v>
      </c>
      <c r="L5271" s="2">
        <v>0</v>
      </c>
      <c r="M5271" t="s">
        <v>11298</v>
      </c>
      <c r="N5271" t="s">
        <v>13075</v>
      </c>
      <c r="O5271" t="s">
        <v>10962</v>
      </c>
      <c r="P5271" t="s">
        <v>11212</v>
      </c>
    </row>
    <row r="5272" spans="1:16" x14ac:dyDescent="0.3">
      <c r="A5272" t="s">
        <v>1337</v>
      </c>
      <c r="B5272" s="2" t="str">
        <f t="shared" si="248"/>
        <v>5541</v>
      </c>
      <c r="C5272" s="2">
        <f t="shared" si="246"/>
        <v>5541</v>
      </c>
      <c r="D5272" t="str">
        <f>VLOOKUP(C5272,'Cost Centre'!A:B,2,)</f>
        <v>Social Services</v>
      </c>
      <c r="E5272" t="str">
        <f t="shared" si="247"/>
        <v>6</v>
      </c>
      <c r="F5272" t="s">
        <v>11237</v>
      </c>
      <c r="G5272" s="2">
        <v>0</v>
      </c>
      <c r="H5272" s="2">
        <v>0</v>
      </c>
      <c r="I5272" s="2">
        <v>0</v>
      </c>
      <c r="J5272" s="105">
        <f>SUMIF([1]MMM!$A:$A,A5272,[1]MMM!$F:$F)</f>
        <v>0</v>
      </c>
      <c r="K5272" s="2" t="s">
        <v>460</v>
      </c>
      <c r="L5272" s="2">
        <v>0</v>
      </c>
      <c r="M5272" t="s">
        <v>11298</v>
      </c>
      <c r="N5272" t="s">
        <v>13075</v>
      </c>
      <c r="O5272" t="s">
        <v>10962</v>
      </c>
      <c r="P5272" t="s">
        <v>11212</v>
      </c>
    </row>
    <row r="5273" spans="1:16" x14ac:dyDescent="0.3">
      <c r="A5273" t="s">
        <v>1338</v>
      </c>
      <c r="B5273" s="2" t="str">
        <f t="shared" si="248"/>
        <v>5541</v>
      </c>
      <c r="C5273" s="2">
        <f t="shared" si="246"/>
        <v>5541</v>
      </c>
      <c r="D5273" t="str">
        <f>VLOOKUP(C5273,'Cost Centre'!A:B,2,)</f>
        <v>Social Services</v>
      </c>
      <c r="E5273" t="str">
        <f t="shared" si="247"/>
        <v>6</v>
      </c>
      <c r="F5273" t="s">
        <v>11239</v>
      </c>
      <c r="G5273" s="2">
        <v>0</v>
      </c>
      <c r="H5273" s="2">
        <v>0</v>
      </c>
      <c r="I5273" s="2">
        <v>0</v>
      </c>
      <c r="J5273" s="105">
        <f>SUMIF([1]MMM!$A:$A,A5273,[1]MMM!$F:$F)</f>
        <v>0</v>
      </c>
      <c r="K5273" s="2" t="s">
        <v>460</v>
      </c>
      <c r="L5273" s="2">
        <v>0</v>
      </c>
      <c r="M5273" t="s">
        <v>11298</v>
      </c>
      <c r="N5273" t="s">
        <v>13075</v>
      </c>
      <c r="O5273" t="s">
        <v>10962</v>
      </c>
      <c r="P5273" t="s">
        <v>11212</v>
      </c>
    </row>
    <row r="5274" spans="1:16" x14ac:dyDescent="0.3">
      <c r="A5274" t="s">
        <v>1339</v>
      </c>
      <c r="B5274" s="2" t="str">
        <f t="shared" si="248"/>
        <v>5541</v>
      </c>
      <c r="C5274" s="2">
        <f t="shared" si="246"/>
        <v>5541</v>
      </c>
      <c r="D5274" t="str">
        <f>VLOOKUP(C5274,'Cost Centre'!A:B,2,)</f>
        <v>Social Services</v>
      </c>
      <c r="E5274" t="str">
        <f t="shared" si="247"/>
        <v>6</v>
      </c>
      <c r="F5274" t="s">
        <v>11241</v>
      </c>
      <c r="G5274" s="2">
        <v>0</v>
      </c>
      <c r="H5274" s="2">
        <v>0</v>
      </c>
      <c r="I5274" s="2">
        <v>0</v>
      </c>
      <c r="J5274" s="105">
        <f>SUMIF([1]MMM!$A:$A,A5274,[1]MMM!$F:$F)</f>
        <v>0</v>
      </c>
      <c r="K5274" s="2" t="s">
        <v>460</v>
      </c>
      <c r="L5274" s="2">
        <v>0</v>
      </c>
      <c r="M5274" t="s">
        <v>11298</v>
      </c>
      <c r="N5274" t="s">
        <v>13075</v>
      </c>
      <c r="O5274" t="s">
        <v>10962</v>
      </c>
      <c r="P5274" t="s">
        <v>11212</v>
      </c>
    </row>
    <row r="5275" spans="1:16" x14ac:dyDescent="0.3">
      <c r="A5275" t="s">
        <v>1340</v>
      </c>
      <c r="B5275" s="2" t="str">
        <f t="shared" si="248"/>
        <v>5541</v>
      </c>
      <c r="C5275" s="2">
        <f t="shared" si="246"/>
        <v>5541</v>
      </c>
      <c r="D5275" t="str">
        <f>VLOOKUP(C5275,'Cost Centre'!A:B,2,)</f>
        <v>Social Services</v>
      </c>
      <c r="E5275" t="str">
        <f t="shared" si="247"/>
        <v>6</v>
      </c>
      <c r="F5275" t="s">
        <v>11243</v>
      </c>
      <c r="G5275" s="2">
        <v>0</v>
      </c>
      <c r="H5275" s="2">
        <v>0</v>
      </c>
      <c r="I5275" s="2">
        <v>0</v>
      </c>
      <c r="J5275" s="105">
        <f>SUMIF([1]MMM!$A:$A,A5275,[1]MMM!$F:$F)</f>
        <v>0</v>
      </c>
      <c r="K5275" s="2" t="s">
        <v>460</v>
      </c>
      <c r="L5275" s="2">
        <v>0</v>
      </c>
      <c r="M5275" t="s">
        <v>11298</v>
      </c>
      <c r="N5275" t="s">
        <v>13075</v>
      </c>
      <c r="O5275" t="s">
        <v>10962</v>
      </c>
      <c r="P5275" t="s">
        <v>11212</v>
      </c>
    </row>
    <row r="5276" spans="1:16" x14ac:dyDescent="0.3">
      <c r="A5276" t="s">
        <v>1341</v>
      </c>
      <c r="B5276" s="2" t="str">
        <f t="shared" si="248"/>
        <v>5541</v>
      </c>
      <c r="C5276" s="2">
        <f t="shared" si="246"/>
        <v>5541</v>
      </c>
      <c r="D5276" t="str">
        <f>VLOOKUP(C5276,'Cost Centre'!A:B,2,)</f>
        <v>Social Services</v>
      </c>
      <c r="E5276" t="str">
        <f t="shared" si="247"/>
        <v>6</v>
      </c>
      <c r="F5276" t="s">
        <v>11245</v>
      </c>
      <c r="G5276" s="2">
        <v>0</v>
      </c>
      <c r="H5276" s="2">
        <v>0</v>
      </c>
      <c r="I5276" s="2">
        <v>0</v>
      </c>
      <c r="J5276" s="105">
        <f>SUMIF([1]MMM!$A:$A,A5276,[1]MMM!$F:$F)</f>
        <v>0</v>
      </c>
      <c r="K5276" s="2" t="s">
        <v>460</v>
      </c>
      <c r="L5276" s="2">
        <v>0</v>
      </c>
      <c r="M5276" t="s">
        <v>11298</v>
      </c>
      <c r="N5276" t="s">
        <v>13075</v>
      </c>
      <c r="O5276" t="s">
        <v>10962</v>
      </c>
      <c r="P5276" t="s">
        <v>11212</v>
      </c>
    </row>
    <row r="5277" spans="1:16" x14ac:dyDescent="0.3">
      <c r="A5277" t="s">
        <v>5294</v>
      </c>
      <c r="B5277" s="2" t="str">
        <f t="shared" si="248"/>
        <v>5541</v>
      </c>
      <c r="C5277" s="2">
        <f t="shared" si="246"/>
        <v>5541</v>
      </c>
      <c r="D5277" t="str">
        <f>VLOOKUP(C5277,'Cost Centre'!A:B,2,)</f>
        <v>Social Services</v>
      </c>
      <c r="E5277" t="str">
        <f t="shared" si="247"/>
        <v>6</v>
      </c>
      <c r="F5277" t="s">
        <v>11621</v>
      </c>
      <c r="G5277" s="2">
        <v>58757191.210000001</v>
      </c>
      <c r="H5277" s="2">
        <v>0</v>
      </c>
      <c r="I5277" s="2">
        <v>0</v>
      </c>
      <c r="J5277" s="105">
        <f>SUMIF([1]MMM!$A:$A,A5277,[1]MMM!$F:$F)</f>
        <v>58757191.210000001</v>
      </c>
      <c r="K5277" s="2" t="s">
        <v>460</v>
      </c>
      <c r="L5277" s="2">
        <v>0</v>
      </c>
      <c r="M5277" t="s">
        <v>11298</v>
      </c>
      <c r="N5277" t="s">
        <v>13075</v>
      </c>
      <c r="O5277" t="s">
        <v>10962</v>
      </c>
      <c r="P5277" t="s">
        <v>11622</v>
      </c>
    </row>
    <row r="5278" spans="1:16" x14ac:dyDescent="0.3">
      <c r="A5278" t="s">
        <v>5295</v>
      </c>
      <c r="B5278" s="2" t="str">
        <f t="shared" si="248"/>
        <v>5541</v>
      </c>
      <c r="C5278" s="2">
        <f t="shared" si="246"/>
        <v>5541</v>
      </c>
      <c r="D5278" t="str">
        <f>VLOOKUP(C5278,'Cost Centre'!A:B,2,)</f>
        <v>Social Services</v>
      </c>
      <c r="E5278" t="str">
        <f t="shared" si="247"/>
        <v>6</v>
      </c>
      <c r="F5278" t="s">
        <v>11624</v>
      </c>
      <c r="G5278" s="2">
        <v>0</v>
      </c>
      <c r="H5278" s="2">
        <v>0</v>
      </c>
      <c r="I5278" s="2">
        <v>0</v>
      </c>
      <c r="J5278" s="105">
        <f>SUMIF([1]MMM!$A:$A,A5278,[1]MMM!$F:$F)</f>
        <v>0</v>
      </c>
      <c r="K5278" s="2" t="s">
        <v>460</v>
      </c>
      <c r="L5278" s="2">
        <v>0</v>
      </c>
      <c r="M5278" t="s">
        <v>11298</v>
      </c>
      <c r="N5278" t="s">
        <v>13075</v>
      </c>
      <c r="O5278" t="s">
        <v>10962</v>
      </c>
      <c r="P5278" t="s">
        <v>11622</v>
      </c>
    </row>
    <row r="5279" spans="1:16" x14ac:dyDescent="0.3">
      <c r="A5279" t="s">
        <v>5296</v>
      </c>
      <c r="B5279" s="2" t="str">
        <f t="shared" si="248"/>
        <v>5541</v>
      </c>
      <c r="C5279" s="2">
        <f t="shared" si="246"/>
        <v>5541</v>
      </c>
      <c r="D5279" t="str">
        <f>VLOOKUP(C5279,'Cost Centre'!A:B,2,)</f>
        <v>Social Services</v>
      </c>
      <c r="E5279" t="str">
        <f t="shared" si="247"/>
        <v>6</v>
      </c>
      <c r="F5279" t="s">
        <v>11625</v>
      </c>
      <c r="G5279" s="2">
        <v>0</v>
      </c>
      <c r="H5279" s="2">
        <v>0</v>
      </c>
      <c r="I5279" s="2">
        <v>0</v>
      </c>
      <c r="J5279" s="105">
        <f>SUMIF([1]MMM!$A:$A,A5279,[1]MMM!$F:$F)</f>
        <v>0</v>
      </c>
      <c r="K5279" s="2" t="s">
        <v>460</v>
      </c>
      <c r="L5279" s="2">
        <v>0</v>
      </c>
      <c r="M5279" t="s">
        <v>11298</v>
      </c>
      <c r="N5279" t="s">
        <v>13075</v>
      </c>
      <c r="O5279" t="s">
        <v>10962</v>
      </c>
      <c r="P5279" t="s">
        <v>11622</v>
      </c>
    </row>
    <row r="5280" spans="1:16" x14ac:dyDescent="0.3">
      <c r="A5280" t="s">
        <v>5297</v>
      </c>
      <c r="B5280" s="2" t="str">
        <f t="shared" si="248"/>
        <v>5541</v>
      </c>
      <c r="C5280" s="2">
        <f t="shared" si="246"/>
        <v>5541</v>
      </c>
      <c r="D5280" t="str">
        <f>VLOOKUP(C5280,'Cost Centre'!A:B,2,)</f>
        <v>Social Services</v>
      </c>
      <c r="E5280" t="str">
        <f t="shared" si="247"/>
        <v>6</v>
      </c>
      <c r="F5280" t="s">
        <v>11626</v>
      </c>
      <c r="G5280" s="2">
        <v>0</v>
      </c>
      <c r="H5280" s="2">
        <v>0</v>
      </c>
      <c r="I5280" s="2">
        <v>0</v>
      </c>
      <c r="J5280" s="105">
        <f>SUMIF([1]MMM!$A:$A,A5280,[1]MMM!$F:$F)</f>
        <v>0</v>
      </c>
      <c r="K5280" s="2" t="s">
        <v>460</v>
      </c>
      <c r="L5280" s="2">
        <v>0</v>
      </c>
      <c r="M5280" t="s">
        <v>11298</v>
      </c>
      <c r="N5280" t="s">
        <v>13075</v>
      </c>
      <c r="O5280" t="s">
        <v>10962</v>
      </c>
      <c r="P5280" t="s">
        <v>11622</v>
      </c>
    </row>
    <row r="5281" spans="1:16" x14ac:dyDescent="0.3">
      <c r="A5281" t="s">
        <v>5298</v>
      </c>
      <c r="B5281" s="2" t="str">
        <f t="shared" si="248"/>
        <v>5541</v>
      </c>
      <c r="C5281" s="2">
        <f t="shared" si="246"/>
        <v>5541</v>
      </c>
      <c r="D5281" t="str">
        <f>VLOOKUP(C5281,'Cost Centre'!A:B,2,)</f>
        <v>Social Services</v>
      </c>
      <c r="E5281" t="str">
        <f t="shared" si="247"/>
        <v>6</v>
      </c>
      <c r="F5281" t="s">
        <v>11627</v>
      </c>
      <c r="G5281" s="2">
        <v>0</v>
      </c>
      <c r="H5281" s="2">
        <v>0</v>
      </c>
      <c r="I5281" s="2">
        <v>-4847612.82</v>
      </c>
      <c r="J5281" s="105">
        <f>SUMIF([1]MMM!$A:$A,A5281,[1]MMM!$F:$F)</f>
        <v>-4847612.82</v>
      </c>
      <c r="K5281" s="2" t="s">
        <v>460</v>
      </c>
      <c r="L5281" s="2">
        <v>0</v>
      </c>
      <c r="M5281" t="s">
        <v>11298</v>
      </c>
      <c r="N5281" t="s">
        <v>13075</v>
      </c>
      <c r="O5281" t="s">
        <v>10962</v>
      </c>
      <c r="P5281" t="s">
        <v>11622</v>
      </c>
    </row>
    <row r="5282" spans="1:16" x14ac:dyDescent="0.3">
      <c r="A5282" t="s">
        <v>5299</v>
      </c>
      <c r="B5282" s="2" t="str">
        <f t="shared" si="248"/>
        <v>5541</v>
      </c>
      <c r="C5282" s="2">
        <f t="shared" si="246"/>
        <v>5541</v>
      </c>
      <c r="D5282" t="str">
        <f>VLOOKUP(C5282,'Cost Centre'!A:B,2,)</f>
        <v>Social Services</v>
      </c>
      <c r="E5282" t="str">
        <f t="shared" si="247"/>
        <v>6</v>
      </c>
      <c r="F5282" t="s">
        <v>11628</v>
      </c>
      <c r="G5282" s="2">
        <v>0</v>
      </c>
      <c r="H5282" s="2">
        <v>0</v>
      </c>
      <c r="I5282" s="2">
        <v>0</v>
      </c>
      <c r="J5282" s="105">
        <f>SUMIF([1]MMM!$A:$A,A5282,[1]MMM!$F:$F)</f>
        <v>0</v>
      </c>
      <c r="K5282" s="2" t="s">
        <v>460</v>
      </c>
      <c r="L5282" s="2">
        <v>0</v>
      </c>
      <c r="M5282" t="s">
        <v>11298</v>
      </c>
      <c r="N5282" t="s">
        <v>13075</v>
      </c>
      <c r="O5282" t="s">
        <v>10962</v>
      </c>
      <c r="P5282" t="s">
        <v>11622</v>
      </c>
    </row>
    <row r="5283" spans="1:16" x14ac:dyDescent="0.3">
      <c r="A5283" t="s">
        <v>5300</v>
      </c>
      <c r="B5283" s="2" t="str">
        <f t="shared" si="248"/>
        <v>5541</v>
      </c>
      <c r="C5283" s="2">
        <f t="shared" si="246"/>
        <v>5541</v>
      </c>
      <c r="D5283" t="str">
        <f>VLOOKUP(C5283,'Cost Centre'!A:B,2,)</f>
        <v>Social Services</v>
      </c>
      <c r="E5283" t="str">
        <f t="shared" si="247"/>
        <v>6</v>
      </c>
      <c r="F5283" t="s">
        <v>11629</v>
      </c>
      <c r="G5283" s="2">
        <v>0</v>
      </c>
      <c r="H5283" s="2">
        <v>0</v>
      </c>
      <c r="I5283" s="2">
        <v>0</v>
      </c>
      <c r="J5283" s="105">
        <f>SUMIF([1]MMM!$A:$A,A5283,[1]MMM!$F:$F)</f>
        <v>0</v>
      </c>
      <c r="K5283" s="2" t="s">
        <v>460</v>
      </c>
      <c r="L5283" s="2">
        <v>0</v>
      </c>
      <c r="M5283" t="s">
        <v>11298</v>
      </c>
      <c r="N5283" t="s">
        <v>13075</v>
      </c>
      <c r="O5283" t="s">
        <v>10962</v>
      </c>
      <c r="P5283" t="s">
        <v>11622</v>
      </c>
    </row>
    <row r="5284" spans="1:16" x14ac:dyDescent="0.3">
      <c r="A5284" t="s">
        <v>5301</v>
      </c>
      <c r="B5284" s="2" t="str">
        <f t="shared" si="248"/>
        <v>5541</v>
      </c>
      <c r="C5284" s="2">
        <f t="shared" si="246"/>
        <v>5541</v>
      </c>
      <c r="D5284" t="str">
        <f>VLOOKUP(C5284,'Cost Centre'!A:B,2,)</f>
        <v>Social Services</v>
      </c>
      <c r="E5284" t="str">
        <f t="shared" si="247"/>
        <v>6</v>
      </c>
      <c r="F5284" t="s">
        <v>11630</v>
      </c>
      <c r="G5284" s="2">
        <v>-47968088.619999997</v>
      </c>
      <c r="H5284" s="2">
        <v>0</v>
      </c>
      <c r="I5284" s="2">
        <v>0</v>
      </c>
      <c r="J5284" s="105">
        <f>SUMIF([1]MMM!$A:$A,A5284,[1]MMM!$F:$F)</f>
        <v>-47968088.619999997</v>
      </c>
      <c r="K5284" s="2" t="s">
        <v>460</v>
      </c>
      <c r="L5284" s="2">
        <v>0</v>
      </c>
      <c r="M5284" t="s">
        <v>11298</v>
      </c>
      <c r="N5284" t="s">
        <v>13075</v>
      </c>
      <c r="O5284" t="s">
        <v>10962</v>
      </c>
      <c r="P5284" t="s">
        <v>11622</v>
      </c>
    </row>
    <row r="5285" spans="1:16" x14ac:dyDescent="0.3">
      <c r="A5285" t="s">
        <v>5302</v>
      </c>
      <c r="B5285" s="2" t="str">
        <f t="shared" si="248"/>
        <v>5541</v>
      </c>
      <c r="C5285" s="2">
        <f t="shared" si="246"/>
        <v>5541</v>
      </c>
      <c r="D5285" t="str">
        <f>VLOOKUP(C5285,'Cost Centre'!A:B,2,)</f>
        <v>Social Services</v>
      </c>
      <c r="E5285" t="str">
        <f t="shared" si="247"/>
        <v>6</v>
      </c>
      <c r="F5285" t="s">
        <v>11631</v>
      </c>
      <c r="G5285" s="2">
        <v>0</v>
      </c>
      <c r="H5285" s="2">
        <v>0</v>
      </c>
      <c r="I5285" s="2">
        <v>0</v>
      </c>
      <c r="J5285" s="105">
        <f>SUMIF([1]MMM!$A:$A,A5285,[1]MMM!$F:$F)</f>
        <v>0</v>
      </c>
      <c r="K5285" s="2" t="s">
        <v>460</v>
      </c>
      <c r="L5285" s="2">
        <v>0</v>
      </c>
      <c r="M5285" t="s">
        <v>11298</v>
      </c>
      <c r="N5285" t="s">
        <v>13075</v>
      </c>
      <c r="O5285" t="s">
        <v>10962</v>
      </c>
      <c r="P5285" t="s">
        <v>11622</v>
      </c>
    </row>
    <row r="5286" spans="1:16" x14ac:dyDescent="0.3">
      <c r="A5286" t="s">
        <v>5303</v>
      </c>
      <c r="B5286" s="2" t="str">
        <f t="shared" si="248"/>
        <v>5541</v>
      </c>
      <c r="C5286" s="2">
        <f t="shared" si="246"/>
        <v>5541</v>
      </c>
      <c r="D5286" t="str">
        <f>VLOOKUP(C5286,'Cost Centre'!A:B,2,)</f>
        <v>Social Services</v>
      </c>
      <c r="E5286" t="str">
        <f t="shared" si="247"/>
        <v>6</v>
      </c>
      <c r="F5286" t="s">
        <v>11632</v>
      </c>
      <c r="G5286" s="2">
        <v>0</v>
      </c>
      <c r="H5286" s="2">
        <v>0</v>
      </c>
      <c r="I5286" s="2">
        <v>-2728806.49</v>
      </c>
      <c r="J5286" s="105">
        <f>SUMIF([1]MMM!$A:$A,A5286,[1]MMM!$F:$F)</f>
        <v>-2728806.49</v>
      </c>
      <c r="K5286" s="2" t="s">
        <v>460</v>
      </c>
      <c r="L5286" s="2">
        <v>0</v>
      </c>
      <c r="M5286" t="s">
        <v>11298</v>
      </c>
      <c r="N5286" t="s">
        <v>13075</v>
      </c>
      <c r="O5286" t="s">
        <v>10962</v>
      </c>
      <c r="P5286" t="s">
        <v>11622</v>
      </c>
    </row>
    <row r="5287" spans="1:16" x14ac:dyDescent="0.3">
      <c r="A5287" t="s">
        <v>5304</v>
      </c>
      <c r="B5287" s="2" t="str">
        <f t="shared" si="248"/>
        <v>5541</v>
      </c>
      <c r="C5287" s="2">
        <f t="shared" si="246"/>
        <v>5541</v>
      </c>
      <c r="D5287" t="str">
        <f>VLOOKUP(C5287,'Cost Centre'!A:B,2,)</f>
        <v>Social Services</v>
      </c>
      <c r="E5287" t="str">
        <f t="shared" si="247"/>
        <v>6</v>
      </c>
      <c r="F5287" t="s">
        <v>11633</v>
      </c>
      <c r="G5287" s="2">
        <v>0</v>
      </c>
      <c r="H5287" s="2">
        <v>4244561.34</v>
      </c>
      <c r="I5287" s="2">
        <v>0</v>
      </c>
      <c r="J5287" s="105">
        <f>SUMIF([1]MMM!$A:$A,A5287,[1]MMM!$F:$F)</f>
        <v>4244561.34</v>
      </c>
      <c r="K5287" s="2" t="s">
        <v>460</v>
      </c>
      <c r="L5287" s="2">
        <v>0</v>
      </c>
      <c r="M5287" t="s">
        <v>11298</v>
      </c>
      <c r="N5287" t="s">
        <v>13075</v>
      </c>
      <c r="O5287" t="s">
        <v>10962</v>
      </c>
      <c r="P5287" t="s">
        <v>11622</v>
      </c>
    </row>
    <row r="5288" spans="1:16" x14ac:dyDescent="0.3">
      <c r="A5288" t="s">
        <v>5305</v>
      </c>
      <c r="B5288" s="2" t="str">
        <f t="shared" si="248"/>
        <v>5541</v>
      </c>
      <c r="C5288" s="2">
        <f t="shared" si="246"/>
        <v>5541</v>
      </c>
      <c r="D5288" t="str">
        <f>VLOOKUP(C5288,'Cost Centre'!A:B,2,)</f>
        <v>Social Services</v>
      </c>
      <c r="E5288" t="str">
        <f t="shared" si="247"/>
        <v>6</v>
      </c>
      <c r="F5288" t="s">
        <v>11634</v>
      </c>
      <c r="G5288" s="2">
        <v>0</v>
      </c>
      <c r="H5288" s="2">
        <v>0</v>
      </c>
      <c r="I5288" s="2">
        <v>0</v>
      </c>
      <c r="J5288" s="105">
        <f>SUMIF([1]MMM!$A:$A,A5288,[1]MMM!$F:$F)</f>
        <v>0</v>
      </c>
      <c r="K5288" s="2" t="s">
        <v>460</v>
      </c>
      <c r="L5288" s="2">
        <v>0</v>
      </c>
      <c r="M5288" t="s">
        <v>11298</v>
      </c>
      <c r="N5288" t="s">
        <v>13075</v>
      </c>
      <c r="O5288" t="s">
        <v>10962</v>
      </c>
      <c r="P5288" t="s">
        <v>11622</v>
      </c>
    </row>
    <row r="5289" spans="1:16" x14ac:dyDescent="0.3">
      <c r="A5289" t="s">
        <v>5306</v>
      </c>
      <c r="B5289" s="2" t="str">
        <f t="shared" si="248"/>
        <v>5541</v>
      </c>
      <c r="C5289" s="2">
        <f t="shared" si="246"/>
        <v>5541</v>
      </c>
      <c r="D5289" t="str">
        <f>VLOOKUP(C5289,'Cost Centre'!A:B,2,)</f>
        <v>Social Services</v>
      </c>
      <c r="E5289" t="str">
        <f t="shared" si="247"/>
        <v>6</v>
      </c>
      <c r="F5289" t="s">
        <v>11635</v>
      </c>
      <c r="G5289" s="2">
        <v>0</v>
      </c>
      <c r="H5289" s="2">
        <v>0</v>
      </c>
      <c r="I5289" s="2">
        <v>0</v>
      </c>
      <c r="J5289" s="105">
        <f>SUMIF([1]MMM!$A:$A,A5289,[1]MMM!$F:$F)</f>
        <v>0</v>
      </c>
      <c r="K5289" s="2" t="s">
        <v>460</v>
      </c>
      <c r="L5289" s="2">
        <v>0</v>
      </c>
      <c r="M5289" t="s">
        <v>11298</v>
      </c>
      <c r="N5289" t="s">
        <v>13075</v>
      </c>
      <c r="O5289" t="s">
        <v>10962</v>
      </c>
      <c r="P5289" t="s">
        <v>11622</v>
      </c>
    </row>
    <row r="5290" spans="1:16" x14ac:dyDescent="0.3">
      <c r="A5290" t="s">
        <v>5307</v>
      </c>
      <c r="B5290" s="2" t="str">
        <f t="shared" si="248"/>
        <v>5541</v>
      </c>
      <c r="C5290" s="2">
        <f t="shared" si="246"/>
        <v>5541</v>
      </c>
      <c r="D5290" t="str">
        <f>VLOOKUP(C5290,'Cost Centre'!A:B,2,)</f>
        <v>Social Services</v>
      </c>
      <c r="E5290" t="str">
        <f t="shared" si="247"/>
        <v>6</v>
      </c>
      <c r="F5290" t="s">
        <v>11636</v>
      </c>
      <c r="G5290" s="2">
        <v>0</v>
      </c>
      <c r="H5290" s="2">
        <v>0</v>
      </c>
      <c r="I5290" s="2">
        <v>-50055.63</v>
      </c>
      <c r="J5290" s="105">
        <f>SUMIF([1]MMM!$A:$A,A5290,[1]MMM!$F:$F)</f>
        <v>-50055.63</v>
      </c>
      <c r="K5290" s="2" t="s">
        <v>460</v>
      </c>
      <c r="L5290" s="2">
        <v>0</v>
      </c>
      <c r="M5290" t="s">
        <v>11298</v>
      </c>
      <c r="N5290" t="s">
        <v>13075</v>
      </c>
      <c r="O5290" t="s">
        <v>10962</v>
      </c>
      <c r="P5290" t="s">
        <v>11622</v>
      </c>
    </row>
    <row r="5291" spans="1:16" x14ac:dyDescent="0.3">
      <c r="A5291" t="s">
        <v>5308</v>
      </c>
      <c r="B5291" s="2" t="str">
        <f t="shared" si="248"/>
        <v>5541</v>
      </c>
      <c r="C5291" s="2">
        <f t="shared" si="246"/>
        <v>5541</v>
      </c>
      <c r="D5291" t="str">
        <f>VLOOKUP(C5291,'Cost Centre'!A:B,2,)</f>
        <v>Social Services</v>
      </c>
      <c r="E5291" t="str">
        <f t="shared" si="247"/>
        <v>6</v>
      </c>
      <c r="F5291" t="s">
        <v>11637</v>
      </c>
      <c r="G5291" s="2">
        <v>0</v>
      </c>
      <c r="H5291" s="2">
        <v>0</v>
      </c>
      <c r="I5291" s="2">
        <v>0</v>
      </c>
      <c r="J5291" s="105">
        <f>SUMIF([1]MMM!$A:$A,A5291,[1]MMM!$F:$F)</f>
        <v>0</v>
      </c>
      <c r="K5291" s="2" t="s">
        <v>460</v>
      </c>
      <c r="L5291" s="2">
        <v>0</v>
      </c>
      <c r="M5291" t="s">
        <v>11298</v>
      </c>
      <c r="N5291" t="s">
        <v>13075</v>
      </c>
      <c r="O5291" t="s">
        <v>10962</v>
      </c>
      <c r="P5291" t="s">
        <v>11622</v>
      </c>
    </row>
    <row r="5292" spans="1:16" x14ac:dyDescent="0.3">
      <c r="A5292" t="s">
        <v>5309</v>
      </c>
      <c r="B5292" s="2" t="str">
        <f t="shared" si="248"/>
        <v>5541</v>
      </c>
      <c r="C5292" s="2">
        <f t="shared" si="246"/>
        <v>5541</v>
      </c>
      <c r="D5292" t="str">
        <f>VLOOKUP(C5292,'Cost Centre'!A:B,2,)</f>
        <v>Social Services</v>
      </c>
      <c r="E5292" t="str">
        <f t="shared" si="247"/>
        <v>6</v>
      </c>
      <c r="F5292" t="s">
        <v>11638</v>
      </c>
      <c r="G5292" s="2">
        <v>0</v>
      </c>
      <c r="H5292" s="2">
        <v>0</v>
      </c>
      <c r="I5292" s="2">
        <v>0</v>
      </c>
      <c r="J5292" s="105">
        <f>SUMIF([1]MMM!$A:$A,A5292,[1]MMM!$F:$F)</f>
        <v>0</v>
      </c>
      <c r="K5292" s="2" t="s">
        <v>460</v>
      </c>
      <c r="L5292" s="2">
        <v>0</v>
      </c>
      <c r="M5292" t="s">
        <v>11298</v>
      </c>
      <c r="N5292" t="s">
        <v>13075</v>
      </c>
      <c r="O5292" t="s">
        <v>10962</v>
      </c>
      <c r="P5292" t="s">
        <v>11622</v>
      </c>
    </row>
    <row r="5293" spans="1:16" x14ac:dyDescent="0.3">
      <c r="A5293" t="s">
        <v>5310</v>
      </c>
      <c r="B5293" s="2" t="str">
        <f t="shared" si="248"/>
        <v>5541</v>
      </c>
      <c r="C5293" s="2">
        <f t="shared" si="246"/>
        <v>5541</v>
      </c>
      <c r="D5293" t="str">
        <f>VLOOKUP(C5293,'Cost Centre'!A:B,2,)</f>
        <v>Social Services</v>
      </c>
      <c r="E5293" t="str">
        <f t="shared" si="247"/>
        <v>6</v>
      </c>
      <c r="F5293" t="s">
        <v>13089</v>
      </c>
      <c r="G5293" s="2">
        <v>1482482.88</v>
      </c>
      <c r="H5293" s="2">
        <v>0</v>
      </c>
      <c r="I5293" s="2">
        <v>0</v>
      </c>
      <c r="J5293" s="105">
        <f>SUMIF([1]MMM!$A:$A,A5293,[1]MMM!$F:$F)</f>
        <v>1482482.88</v>
      </c>
      <c r="K5293" s="2" t="s">
        <v>460</v>
      </c>
      <c r="L5293" s="2">
        <v>0</v>
      </c>
      <c r="M5293" t="s">
        <v>11298</v>
      </c>
      <c r="N5293" t="s">
        <v>13075</v>
      </c>
      <c r="O5293" t="s">
        <v>10962</v>
      </c>
      <c r="P5293" t="s">
        <v>11622</v>
      </c>
    </row>
    <row r="5294" spans="1:16" x14ac:dyDescent="0.3">
      <c r="A5294" t="s">
        <v>5311</v>
      </c>
      <c r="B5294" s="2" t="str">
        <f t="shared" si="248"/>
        <v>5541</v>
      </c>
      <c r="C5294" s="2">
        <f t="shared" si="246"/>
        <v>5541</v>
      </c>
      <c r="D5294" t="str">
        <f>VLOOKUP(C5294,'Cost Centre'!A:B,2,)</f>
        <v>Social Services</v>
      </c>
      <c r="E5294" t="str">
        <f t="shared" si="247"/>
        <v>6</v>
      </c>
      <c r="F5294" t="s">
        <v>13090</v>
      </c>
      <c r="G5294" s="2">
        <v>0</v>
      </c>
      <c r="H5294" s="2">
        <v>0</v>
      </c>
      <c r="I5294" s="2">
        <v>0</v>
      </c>
      <c r="J5294" s="105">
        <f>SUMIF([1]MMM!$A:$A,A5294,[1]MMM!$F:$F)</f>
        <v>0</v>
      </c>
      <c r="K5294" s="2" t="s">
        <v>460</v>
      </c>
      <c r="L5294" s="2">
        <v>0</v>
      </c>
      <c r="M5294" t="s">
        <v>11298</v>
      </c>
      <c r="N5294" t="s">
        <v>13075</v>
      </c>
      <c r="O5294" t="s">
        <v>10962</v>
      </c>
      <c r="P5294" t="s">
        <v>11622</v>
      </c>
    </row>
    <row r="5295" spans="1:16" x14ac:dyDescent="0.3">
      <c r="A5295" t="s">
        <v>5312</v>
      </c>
      <c r="B5295" s="2" t="str">
        <f t="shared" si="248"/>
        <v>5541</v>
      </c>
      <c r="C5295" s="2">
        <f t="shared" si="246"/>
        <v>5541</v>
      </c>
      <c r="D5295" t="str">
        <f>VLOOKUP(C5295,'Cost Centre'!A:B,2,)</f>
        <v>Social Services</v>
      </c>
      <c r="E5295" t="str">
        <f t="shared" si="247"/>
        <v>6</v>
      </c>
      <c r="F5295" t="s">
        <v>13091</v>
      </c>
      <c r="G5295" s="2">
        <v>0</v>
      </c>
      <c r="H5295" s="2">
        <v>0</v>
      </c>
      <c r="I5295" s="2">
        <v>0</v>
      </c>
      <c r="J5295" s="105">
        <f>SUMIF([1]MMM!$A:$A,A5295,[1]MMM!$F:$F)</f>
        <v>0</v>
      </c>
      <c r="K5295" s="2" t="s">
        <v>460</v>
      </c>
      <c r="L5295" s="2">
        <v>0</v>
      </c>
      <c r="M5295" t="s">
        <v>11298</v>
      </c>
      <c r="N5295" t="s">
        <v>13075</v>
      </c>
      <c r="O5295" t="s">
        <v>10962</v>
      </c>
      <c r="P5295" t="s">
        <v>11622</v>
      </c>
    </row>
    <row r="5296" spans="1:16" x14ac:dyDescent="0.3">
      <c r="A5296" t="s">
        <v>5313</v>
      </c>
      <c r="B5296" s="2" t="str">
        <f t="shared" si="248"/>
        <v>5541</v>
      </c>
      <c r="C5296" s="2">
        <f t="shared" si="246"/>
        <v>5541</v>
      </c>
      <c r="D5296" t="str">
        <f>VLOOKUP(C5296,'Cost Centre'!A:B,2,)</f>
        <v>Social Services</v>
      </c>
      <c r="E5296" t="str">
        <f t="shared" si="247"/>
        <v>6</v>
      </c>
      <c r="F5296" t="s">
        <v>13092</v>
      </c>
      <c r="G5296" s="2">
        <v>0</v>
      </c>
      <c r="H5296" s="2">
        <v>0</v>
      </c>
      <c r="I5296" s="2">
        <v>0</v>
      </c>
      <c r="J5296" s="105">
        <f>SUMIF([1]MMM!$A:$A,A5296,[1]MMM!$F:$F)</f>
        <v>0</v>
      </c>
      <c r="K5296" s="2" t="s">
        <v>460</v>
      </c>
      <c r="L5296" s="2">
        <v>0</v>
      </c>
      <c r="M5296" t="s">
        <v>11298</v>
      </c>
      <c r="N5296" t="s">
        <v>13075</v>
      </c>
      <c r="O5296" t="s">
        <v>10962</v>
      </c>
      <c r="P5296" t="s">
        <v>11622</v>
      </c>
    </row>
    <row r="5297" spans="1:16" x14ac:dyDescent="0.3">
      <c r="A5297" t="s">
        <v>5314</v>
      </c>
      <c r="B5297" s="2" t="str">
        <f t="shared" si="248"/>
        <v>5541</v>
      </c>
      <c r="C5297" s="2">
        <f t="shared" si="246"/>
        <v>5541</v>
      </c>
      <c r="D5297" t="str">
        <f>VLOOKUP(C5297,'Cost Centre'!A:B,2,)</f>
        <v>Social Services</v>
      </c>
      <c r="E5297" t="str">
        <f t="shared" si="247"/>
        <v>6</v>
      </c>
      <c r="F5297" t="s">
        <v>13093</v>
      </c>
      <c r="G5297" s="2">
        <v>0</v>
      </c>
      <c r="H5297" s="2">
        <v>0</v>
      </c>
      <c r="I5297" s="2">
        <v>0</v>
      </c>
      <c r="J5297" s="105">
        <f>SUMIF([1]MMM!$A:$A,A5297,[1]MMM!$F:$F)</f>
        <v>0</v>
      </c>
      <c r="K5297" s="2" t="s">
        <v>460</v>
      </c>
      <c r="L5297" s="2">
        <v>0</v>
      </c>
      <c r="M5297" t="s">
        <v>11298</v>
      </c>
      <c r="N5297" t="s">
        <v>13075</v>
      </c>
      <c r="O5297" t="s">
        <v>10962</v>
      </c>
      <c r="P5297" t="s">
        <v>11622</v>
      </c>
    </row>
    <row r="5298" spans="1:16" x14ac:dyDescent="0.3">
      <c r="A5298" t="s">
        <v>5315</v>
      </c>
      <c r="B5298" s="2" t="str">
        <f t="shared" si="248"/>
        <v>5541</v>
      </c>
      <c r="C5298" s="2">
        <f t="shared" si="246"/>
        <v>5541</v>
      </c>
      <c r="D5298" t="str">
        <f>VLOOKUP(C5298,'Cost Centre'!A:B,2,)</f>
        <v>Social Services</v>
      </c>
      <c r="E5298" t="str">
        <f t="shared" si="247"/>
        <v>6</v>
      </c>
      <c r="F5298" t="s">
        <v>13094</v>
      </c>
      <c r="G5298" s="2">
        <v>0</v>
      </c>
      <c r="H5298" s="2">
        <v>0</v>
      </c>
      <c r="I5298" s="2">
        <v>0</v>
      </c>
      <c r="J5298" s="105">
        <f>SUMIF([1]MMM!$A:$A,A5298,[1]MMM!$F:$F)</f>
        <v>0</v>
      </c>
      <c r="K5298" s="2" t="s">
        <v>460</v>
      </c>
      <c r="L5298" s="2">
        <v>0</v>
      </c>
      <c r="M5298" t="s">
        <v>11298</v>
      </c>
      <c r="N5298" t="s">
        <v>13075</v>
      </c>
      <c r="O5298" t="s">
        <v>10962</v>
      </c>
      <c r="P5298" t="s">
        <v>11622</v>
      </c>
    </row>
    <row r="5299" spans="1:16" x14ac:dyDescent="0.3">
      <c r="A5299" t="s">
        <v>5316</v>
      </c>
      <c r="B5299" s="2" t="str">
        <f t="shared" si="248"/>
        <v>5541</v>
      </c>
      <c r="C5299" s="2">
        <f t="shared" si="246"/>
        <v>5541</v>
      </c>
      <c r="D5299" t="str">
        <f>VLOOKUP(C5299,'Cost Centre'!A:B,2,)</f>
        <v>Social Services</v>
      </c>
      <c r="E5299" t="str">
        <f t="shared" si="247"/>
        <v>6</v>
      </c>
      <c r="F5299" t="s">
        <v>13095</v>
      </c>
      <c r="G5299" s="2">
        <v>0</v>
      </c>
      <c r="H5299" s="2">
        <v>0</v>
      </c>
      <c r="I5299" s="2">
        <v>0</v>
      </c>
      <c r="J5299" s="105">
        <f>SUMIF([1]MMM!$A:$A,A5299,[1]MMM!$F:$F)</f>
        <v>0</v>
      </c>
      <c r="K5299" s="2" t="s">
        <v>460</v>
      </c>
      <c r="L5299" s="2">
        <v>0</v>
      </c>
      <c r="M5299" t="s">
        <v>11298</v>
      </c>
      <c r="N5299" t="s">
        <v>13075</v>
      </c>
      <c r="O5299" t="s">
        <v>10962</v>
      </c>
      <c r="P5299" t="s">
        <v>11622</v>
      </c>
    </row>
    <row r="5300" spans="1:16" x14ac:dyDescent="0.3">
      <c r="A5300" t="s">
        <v>5317</v>
      </c>
      <c r="B5300" s="2" t="str">
        <f t="shared" si="248"/>
        <v>5541</v>
      </c>
      <c r="C5300" s="2">
        <f t="shared" si="246"/>
        <v>5541</v>
      </c>
      <c r="D5300" t="str">
        <f>VLOOKUP(C5300,'Cost Centre'!A:B,2,)</f>
        <v>Social Services</v>
      </c>
      <c r="E5300" t="str">
        <f t="shared" si="247"/>
        <v>6</v>
      </c>
      <c r="F5300" t="s">
        <v>13096</v>
      </c>
      <c r="G5300" s="2">
        <v>-694150.13</v>
      </c>
      <c r="H5300" s="2">
        <v>0</v>
      </c>
      <c r="I5300" s="2">
        <v>0</v>
      </c>
      <c r="J5300" s="105">
        <f>SUMIF([1]MMM!$A:$A,A5300,[1]MMM!$F:$F)</f>
        <v>-694150.13</v>
      </c>
      <c r="K5300" s="2" t="s">
        <v>460</v>
      </c>
      <c r="L5300" s="2">
        <v>0</v>
      </c>
      <c r="M5300" t="s">
        <v>11298</v>
      </c>
      <c r="N5300" t="s">
        <v>13075</v>
      </c>
      <c r="O5300" t="s">
        <v>10962</v>
      </c>
      <c r="P5300" t="s">
        <v>11622</v>
      </c>
    </row>
    <row r="5301" spans="1:16" x14ac:dyDescent="0.3">
      <c r="A5301" t="s">
        <v>5318</v>
      </c>
      <c r="B5301" s="2" t="str">
        <f t="shared" si="248"/>
        <v>5541</v>
      </c>
      <c r="C5301" s="2">
        <f t="shared" si="246"/>
        <v>5541</v>
      </c>
      <c r="D5301" t="str">
        <f>VLOOKUP(C5301,'Cost Centre'!A:B,2,)</f>
        <v>Social Services</v>
      </c>
      <c r="E5301" t="str">
        <f t="shared" si="247"/>
        <v>6</v>
      </c>
      <c r="F5301" t="s">
        <v>13097</v>
      </c>
      <c r="G5301" s="2">
        <v>0</v>
      </c>
      <c r="H5301" s="2">
        <v>0</v>
      </c>
      <c r="I5301" s="2">
        <v>0</v>
      </c>
      <c r="J5301" s="105">
        <f>SUMIF([1]MMM!$A:$A,A5301,[1]MMM!$F:$F)</f>
        <v>0</v>
      </c>
      <c r="K5301" s="2" t="s">
        <v>460</v>
      </c>
      <c r="L5301" s="2">
        <v>0</v>
      </c>
      <c r="M5301" t="s">
        <v>11298</v>
      </c>
      <c r="N5301" t="s">
        <v>13075</v>
      </c>
      <c r="O5301" t="s">
        <v>10962</v>
      </c>
      <c r="P5301" t="s">
        <v>11622</v>
      </c>
    </row>
    <row r="5302" spans="1:16" x14ac:dyDescent="0.3">
      <c r="A5302" t="s">
        <v>5319</v>
      </c>
      <c r="B5302" s="2" t="str">
        <f t="shared" si="248"/>
        <v>5541</v>
      </c>
      <c r="C5302" s="2">
        <f t="shared" si="246"/>
        <v>5541</v>
      </c>
      <c r="D5302" t="str">
        <f>VLOOKUP(C5302,'Cost Centre'!A:B,2,)</f>
        <v>Social Services</v>
      </c>
      <c r="E5302" t="str">
        <f t="shared" si="247"/>
        <v>6</v>
      </c>
      <c r="F5302" t="s">
        <v>13098</v>
      </c>
      <c r="G5302" s="2">
        <v>0</v>
      </c>
      <c r="H5302" s="2">
        <v>0</v>
      </c>
      <c r="I5302" s="2">
        <v>-135042.46</v>
      </c>
      <c r="J5302" s="105">
        <f>SUMIF([1]MMM!$A:$A,A5302,[1]MMM!$F:$F)</f>
        <v>-135042.46</v>
      </c>
      <c r="K5302" s="2" t="s">
        <v>460</v>
      </c>
      <c r="L5302" s="2">
        <v>0</v>
      </c>
      <c r="M5302" t="s">
        <v>11298</v>
      </c>
      <c r="N5302" t="s">
        <v>13075</v>
      </c>
      <c r="O5302" t="s">
        <v>10962</v>
      </c>
      <c r="P5302" t="s">
        <v>11622</v>
      </c>
    </row>
    <row r="5303" spans="1:16" x14ac:dyDescent="0.3">
      <c r="A5303" t="s">
        <v>5320</v>
      </c>
      <c r="B5303" s="2" t="str">
        <f t="shared" si="248"/>
        <v>5541</v>
      </c>
      <c r="C5303" s="2">
        <f t="shared" si="246"/>
        <v>5541</v>
      </c>
      <c r="D5303" t="str">
        <f>VLOOKUP(C5303,'Cost Centre'!A:B,2,)</f>
        <v>Social Services</v>
      </c>
      <c r="E5303" t="str">
        <f t="shared" si="247"/>
        <v>6</v>
      </c>
      <c r="F5303" t="s">
        <v>13099</v>
      </c>
      <c r="G5303" s="2">
        <v>0</v>
      </c>
      <c r="H5303" s="2">
        <v>0</v>
      </c>
      <c r="I5303" s="2">
        <v>0</v>
      </c>
      <c r="J5303" s="105">
        <f>SUMIF([1]MMM!$A:$A,A5303,[1]MMM!$F:$F)</f>
        <v>0</v>
      </c>
      <c r="K5303" s="2" t="s">
        <v>460</v>
      </c>
      <c r="L5303" s="2">
        <v>0</v>
      </c>
      <c r="M5303" t="s">
        <v>11298</v>
      </c>
      <c r="N5303" t="s">
        <v>13075</v>
      </c>
      <c r="O5303" t="s">
        <v>10962</v>
      </c>
      <c r="P5303" t="s">
        <v>11622</v>
      </c>
    </row>
    <row r="5304" spans="1:16" x14ac:dyDescent="0.3">
      <c r="A5304" t="s">
        <v>5321</v>
      </c>
      <c r="B5304" s="2" t="str">
        <f t="shared" si="248"/>
        <v>5541</v>
      </c>
      <c r="C5304" s="2">
        <f t="shared" si="246"/>
        <v>5541</v>
      </c>
      <c r="D5304" t="str">
        <f>VLOOKUP(C5304,'Cost Centre'!A:B,2,)</f>
        <v>Social Services</v>
      </c>
      <c r="E5304" t="str">
        <f t="shared" si="247"/>
        <v>6</v>
      </c>
      <c r="F5304" t="s">
        <v>13100</v>
      </c>
      <c r="G5304" s="2">
        <v>0</v>
      </c>
      <c r="H5304" s="2">
        <v>0</v>
      </c>
      <c r="I5304" s="2">
        <v>0</v>
      </c>
      <c r="J5304" s="105">
        <f>SUMIF([1]MMM!$A:$A,A5304,[1]MMM!$F:$F)</f>
        <v>0</v>
      </c>
      <c r="K5304" s="2" t="s">
        <v>460</v>
      </c>
      <c r="L5304" s="2">
        <v>0</v>
      </c>
      <c r="M5304" t="s">
        <v>11298</v>
      </c>
      <c r="N5304" t="s">
        <v>13075</v>
      </c>
      <c r="O5304" t="s">
        <v>10962</v>
      </c>
      <c r="P5304" t="s">
        <v>11622</v>
      </c>
    </row>
    <row r="5305" spans="1:16" x14ac:dyDescent="0.3">
      <c r="A5305" t="s">
        <v>5322</v>
      </c>
      <c r="B5305" s="2" t="str">
        <f t="shared" si="248"/>
        <v>5541</v>
      </c>
      <c r="C5305" s="2">
        <f t="shared" si="246"/>
        <v>5541</v>
      </c>
      <c r="D5305" t="str">
        <f>VLOOKUP(C5305,'Cost Centre'!A:B,2,)</f>
        <v>Social Services</v>
      </c>
      <c r="E5305" t="str">
        <f t="shared" si="247"/>
        <v>6</v>
      </c>
      <c r="F5305" t="s">
        <v>13101</v>
      </c>
      <c r="G5305" s="2">
        <v>0</v>
      </c>
      <c r="H5305" s="2">
        <v>0</v>
      </c>
      <c r="I5305" s="2">
        <v>0</v>
      </c>
      <c r="J5305" s="105">
        <f>SUMIF([1]MMM!$A:$A,A5305,[1]MMM!$F:$F)</f>
        <v>0</v>
      </c>
      <c r="K5305" s="2" t="s">
        <v>460</v>
      </c>
      <c r="L5305" s="2">
        <v>0</v>
      </c>
      <c r="M5305" t="s">
        <v>11298</v>
      </c>
      <c r="N5305" t="s">
        <v>13075</v>
      </c>
      <c r="O5305" t="s">
        <v>10962</v>
      </c>
      <c r="P5305" t="s">
        <v>11622</v>
      </c>
    </row>
    <row r="5306" spans="1:16" x14ac:dyDescent="0.3">
      <c r="A5306" t="s">
        <v>5323</v>
      </c>
      <c r="B5306" s="2" t="str">
        <f t="shared" si="248"/>
        <v>5541</v>
      </c>
      <c r="C5306" s="2">
        <f t="shared" si="246"/>
        <v>5541</v>
      </c>
      <c r="D5306" t="str">
        <f>VLOOKUP(C5306,'Cost Centre'!A:B,2,)</f>
        <v>Social Services</v>
      </c>
      <c r="E5306" t="str">
        <f t="shared" si="247"/>
        <v>6</v>
      </c>
      <c r="F5306" t="s">
        <v>13102</v>
      </c>
      <c r="G5306" s="2">
        <v>0</v>
      </c>
      <c r="H5306" s="2">
        <v>0</v>
      </c>
      <c r="I5306" s="2">
        <v>0</v>
      </c>
      <c r="J5306" s="105">
        <f>SUMIF([1]MMM!$A:$A,A5306,[1]MMM!$F:$F)</f>
        <v>0</v>
      </c>
      <c r="K5306" s="2" t="s">
        <v>460</v>
      </c>
      <c r="L5306" s="2">
        <v>0</v>
      </c>
      <c r="M5306" t="s">
        <v>11298</v>
      </c>
      <c r="N5306" t="s">
        <v>13075</v>
      </c>
      <c r="O5306" t="s">
        <v>10962</v>
      </c>
      <c r="P5306" t="s">
        <v>11622</v>
      </c>
    </row>
    <row r="5307" spans="1:16" x14ac:dyDescent="0.3">
      <c r="A5307" t="s">
        <v>5324</v>
      </c>
      <c r="B5307" s="2" t="str">
        <f t="shared" si="248"/>
        <v>5541</v>
      </c>
      <c r="C5307" s="2">
        <f t="shared" si="246"/>
        <v>5541</v>
      </c>
      <c r="D5307" t="str">
        <f>VLOOKUP(C5307,'Cost Centre'!A:B,2,)</f>
        <v>Social Services</v>
      </c>
      <c r="E5307" t="str">
        <f t="shared" si="247"/>
        <v>6</v>
      </c>
      <c r="F5307" t="s">
        <v>13103</v>
      </c>
      <c r="G5307" s="2">
        <v>0</v>
      </c>
      <c r="H5307" s="2">
        <v>0</v>
      </c>
      <c r="I5307" s="2">
        <v>0</v>
      </c>
      <c r="J5307" s="105">
        <f>SUMIF([1]MMM!$A:$A,A5307,[1]MMM!$F:$F)</f>
        <v>0</v>
      </c>
      <c r="K5307" s="2" t="s">
        <v>460</v>
      </c>
      <c r="L5307" s="2">
        <v>0</v>
      </c>
      <c r="M5307" t="s">
        <v>11298</v>
      </c>
      <c r="N5307" t="s">
        <v>13075</v>
      </c>
      <c r="O5307" t="s">
        <v>10962</v>
      </c>
      <c r="P5307" t="s">
        <v>11622</v>
      </c>
    </row>
    <row r="5308" spans="1:16" x14ac:dyDescent="0.3">
      <c r="A5308" t="s">
        <v>5325</v>
      </c>
      <c r="B5308" s="2" t="str">
        <f t="shared" si="248"/>
        <v>5541</v>
      </c>
      <c r="C5308" s="2">
        <f t="shared" si="246"/>
        <v>5541</v>
      </c>
      <c r="D5308" t="str">
        <f>VLOOKUP(C5308,'Cost Centre'!A:B,2,)</f>
        <v>Social Services</v>
      </c>
      <c r="E5308" t="str">
        <f t="shared" si="247"/>
        <v>6</v>
      </c>
      <c r="F5308" t="s">
        <v>13104</v>
      </c>
      <c r="G5308" s="2">
        <v>0</v>
      </c>
      <c r="H5308" s="2">
        <v>0</v>
      </c>
      <c r="I5308" s="2">
        <v>0</v>
      </c>
      <c r="J5308" s="105">
        <f>SUMIF([1]MMM!$A:$A,A5308,[1]MMM!$F:$F)</f>
        <v>0</v>
      </c>
      <c r="K5308" s="2" t="s">
        <v>460</v>
      </c>
      <c r="L5308" s="2">
        <v>0</v>
      </c>
      <c r="M5308" t="s">
        <v>11298</v>
      </c>
      <c r="N5308" t="s">
        <v>13075</v>
      </c>
      <c r="O5308" t="s">
        <v>10962</v>
      </c>
      <c r="P5308" t="s">
        <v>11622</v>
      </c>
    </row>
    <row r="5309" spans="1:16" x14ac:dyDescent="0.3">
      <c r="A5309" t="s">
        <v>1342</v>
      </c>
      <c r="B5309" s="2" t="str">
        <f t="shared" si="248"/>
        <v>5541</v>
      </c>
      <c r="C5309" s="2">
        <f t="shared" si="246"/>
        <v>5541</v>
      </c>
      <c r="D5309" t="str">
        <f>VLOOKUP(C5309,'Cost Centre'!A:B,2,)</f>
        <v>Social Services</v>
      </c>
      <c r="E5309" t="str">
        <f t="shared" si="247"/>
        <v>6</v>
      </c>
      <c r="F5309" t="s">
        <v>11009</v>
      </c>
      <c r="G5309" s="2">
        <v>0</v>
      </c>
      <c r="H5309" s="2">
        <v>0</v>
      </c>
      <c r="I5309" s="2">
        <v>0</v>
      </c>
      <c r="J5309" s="105">
        <f>SUMIF([1]MMM!$A:$A,A5309,[1]MMM!$F:$F)</f>
        <v>0</v>
      </c>
      <c r="K5309" s="2" t="s">
        <v>460</v>
      </c>
      <c r="L5309" s="2">
        <v>0</v>
      </c>
      <c r="M5309" t="s">
        <v>11298</v>
      </c>
      <c r="N5309" t="s">
        <v>13075</v>
      </c>
      <c r="O5309" t="s">
        <v>10962</v>
      </c>
      <c r="P5309" t="s">
        <v>11010</v>
      </c>
    </row>
    <row r="5310" spans="1:16" x14ac:dyDescent="0.3">
      <c r="A5310" t="s">
        <v>5326</v>
      </c>
      <c r="B5310" s="2" t="str">
        <f t="shared" si="248"/>
        <v>5541</v>
      </c>
      <c r="C5310" s="2">
        <f t="shared" si="246"/>
        <v>5541</v>
      </c>
      <c r="D5310" t="str">
        <f>VLOOKUP(C5310,'Cost Centre'!A:B,2,)</f>
        <v>Social Services</v>
      </c>
      <c r="E5310" t="str">
        <f t="shared" si="247"/>
        <v>6</v>
      </c>
      <c r="F5310" t="s">
        <v>11011</v>
      </c>
      <c r="G5310" s="2">
        <v>0</v>
      </c>
      <c r="H5310" s="2">
        <v>0</v>
      </c>
      <c r="I5310" s="2">
        <v>0</v>
      </c>
      <c r="J5310" s="105">
        <f>SUMIF([1]MMM!$A:$A,A5310,[1]MMM!$F:$F)</f>
        <v>0</v>
      </c>
      <c r="K5310" s="2" t="s">
        <v>460</v>
      </c>
      <c r="L5310" s="2">
        <v>0</v>
      </c>
      <c r="M5310" t="s">
        <v>11298</v>
      </c>
      <c r="N5310" t="s">
        <v>13075</v>
      </c>
      <c r="O5310" t="s">
        <v>10962</v>
      </c>
      <c r="P5310" t="s">
        <v>11010</v>
      </c>
    </row>
    <row r="5311" spans="1:16" x14ac:dyDescent="0.3">
      <c r="A5311" t="s">
        <v>5327</v>
      </c>
      <c r="B5311" s="2" t="str">
        <f t="shared" si="248"/>
        <v>5541</v>
      </c>
      <c r="C5311" s="2">
        <f t="shared" si="246"/>
        <v>5541</v>
      </c>
      <c r="D5311" t="str">
        <f>VLOOKUP(C5311,'Cost Centre'!A:B,2,)</f>
        <v>Social Services</v>
      </c>
      <c r="E5311" t="str">
        <f t="shared" si="247"/>
        <v>6</v>
      </c>
      <c r="F5311" t="s">
        <v>11012</v>
      </c>
      <c r="G5311" s="2">
        <v>0</v>
      </c>
      <c r="H5311" s="2">
        <v>0</v>
      </c>
      <c r="I5311" s="2">
        <v>0</v>
      </c>
      <c r="J5311" s="105">
        <f>SUMIF([1]MMM!$A:$A,A5311,[1]MMM!$F:$F)</f>
        <v>0</v>
      </c>
      <c r="K5311" s="2" t="s">
        <v>460</v>
      </c>
      <c r="L5311" s="2">
        <v>0</v>
      </c>
      <c r="M5311" t="s">
        <v>11298</v>
      </c>
      <c r="N5311" t="s">
        <v>13075</v>
      </c>
      <c r="O5311" t="s">
        <v>10962</v>
      </c>
      <c r="P5311" t="s">
        <v>11010</v>
      </c>
    </row>
    <row r="5312" spans="1:16" x14ac:dyDescent="0.3">
      <c r="A5312" t="s">
        <v>5328</v>
      </c>
      <c r="B5312" s="2" t="str">
        <f t="shared" si="248"/>
        <v>5541</v>
      </c>
      <c r="C5312" s="2">
        <f t="shared" si="246"/>
        <v>5541</v>
      </c>
      <c r="D5312" t="str">
        <f>VLOOKUP(C5312,'Cost Centre'!A:B,2,)</f>
        <v>Social Services</v>
      </c>
      <c r="E5312" t="str">
        <f t="shared" si="247"/>
        <v>6</v>
      </c>
      <c r="F5312" t="s">
        <v>11013</v>
      </c>
      <c r="G5312" s="2">
        <v>0</v>
      </c>
      <c r="H5312" s="2">
        <v>0</v>
      </c>
      <c r="I5312" s="2">
        <v>0</v>
      </c>
      <c r="J5312" s="105">
        <f>SUMIF([1]MMM!$A:$A,A5312,[1]MMM!$F:$F)</f>
        <v>0</v>
      </c>
      <c r="K5312" s="2" t="s">
        <v>460</v>
      </c>
      <c r="L5312" s="2">
        <v>0</v>
      </c>
      <c r="M5312" t="s">
        <v>11298</v>
      </c>
      <c r="N5312" t="s">
        <v>13075</v>
      </c>
      <c r="O5312" t="s">
        <v>10962</v>
      </c>
      <c r="P5312" t="s">
        <v>11010</v>
      </c>
    </row>
    <row r="5313" spans="1:16" x14ac:dyDescent="0.3">
      <c r="A5313" t="s">
        <v>5329</v>
      </c>
      <c r="B5313" s="2" t="str">
        <f t="shared" si="248"/>
        <v>5541</v>
      </c>
      <c r="C5313" s="2">
        <f t="shared" si="246"/>
        <v>5541</v>
      </c>
      <c r="D5313" t="str">
        <f>VLOOKUP(C5313,'Cost Centre'!A:B,2,)</f>
        <v>Social Services</v>
      </c>
      <c r="E5313" t="str">
        <f t="shared" si="247"/>
        <v>6</v>
      </c>
      <c r="F5313" t="s">
        <v>11014</v>
      </c>
      <c r="G5313" s="2">
        <v>0</v>
      </c>
      <c r="H5313" s="2">
        <v>0</v>
      </c>
      <c r="I5313" s="2">
        <v>0</v>
      </c>
      <c r="J5313" s="105">
        <f>SUMIF([1]MMM!$A:$A,A5313,[1]MMM!$F:$F)</f>
        <v>0</v>
      </c>
      <c r="K5313" s="2" t="s">
        <v>460</v>
      </c>
      <c r="L5313" s="2">
        <v>0</v>
      </c>
      <c r="M5313" t="s">
        <v>11298</v>
      </c>
      <c r="N5313" t="s">
        <v>13075</v>
      </c>
      <c r="O5313" t="s">
        <v>10962</v>
      </c>
      <c r="P5313" t="s">
        <v>11010</v>
      </c>
    </row>
    <row r="5314" spans="1:16" x14ac:dyDescent="0.3">
      <c r="A5314" t="s">
        <v>5330</v>
      </c>
      <c r="B5314" s="2" t="str">
        <f t="shared" si="248"/>
        <v>5541</v>
      </c>
      <c r="C5314" s="2">
        <f t="shared" ref="C5314:C5377" si="249">VALUE(B5314)</f>
        <v>5541</v>
      </c>
      <c r="D5314" t="str">
        <f>VLOOKUP(C5314,'Cost Centre'!A:B,2,)</f>
        <v>Social Services</v>
      </c>
      <c r="E5314" t="str">
        <f t="shared" ref="E5314:E5377" si="250">MID(A5314,5,1)</f>
        <v>6</v>
      </c>
      <c r="F5314" t="s">
        <v>11015</v>
      </c>
      <c r="G5314" s="2">
        <v>0</v>
      </c>
      <c r="H5314" s="2">
        <v>0</v>
      </c>
      <c r="I5314" s="2">
        <v>0</v>
      </c>
      <c r="J5314" s="105">
        <f>SUMIF([1]MMM!$A:$A,A5314,[1]MMM!$F:$F)</f>
        <v>0</v>
      </c>
      <c r="K5314" s="2" t="s">
        <v>460</v>
      </c>
      <c r="L5314" s="2">
        <v>0</v>
      </c>
      <c r="M5314" t="s">
        <v>11298</v>
      </c>
      <c r="N5314" t="s">
        <v>13075</v>
      </c>
      <c r="O5314" t="s">
        <v>10962</v>
      </c>
      <c r="P5314" t="s">
        <v>11010</v>
      </c>
    </row>
    <row r="5315" spans="1:16" x14ac:dyDescent="0.3">
      <c r="A5315" t="s">
        <v>5331</v>
      </c>
      <c r="B5315" s="2" t="str">
        <f t="shared" ref="B5315:B5378" si="251">MID(A5315,1,4)</f>
        <v>5541</v>
      </c>
      <c r="C5315" s="2">
        <f t="shared" si="249"/>
        <v>5541</v>
      </c>
      <c r="D5315" t="str">
        <f>VLOOKUP(C5315,'Cost Centre'!A:B,2,)</f>
        <v>Social Services</v>
      </c>
      <c r="E5315" t="str">
        <f t="shared" si="250"/>
        <v>6</v>
      </c>
      <c r="F5315" t="s">
        <v>11016</v>
      </c>
      <c r="G5315" s="2">
        <v>0</v>
      </c>
      <c r="H5315" s="2">
        <v>0</v>
      </c>
      <c r="I5315" s="2">
        <v>0</v>
      </c>
      <c r="J5315" s="105">
        <f>SUMIF([1]MMM!$A:$A,A5315,[1]MMM!$F:$F)</f>
        <v>0</v>
      </c>
      <c r="K5315" s="2" t="s">
        <v>460</v>
      </c>
      <c r="L5315" s="2">
        <v>0</v>
      </c>
      <c r="M5315" t="s">
        <v>11298</v>
      </c>
      <c r="N5315" t="s">
        <v>13075</v>
      </c>
      <c r="O5315" t="s">
        <v>10962</v>
      </c>
      <c r="P5315" t="s">
        <v>11010</v>
      </c>
    </row>
    <row r="5316" spans="1:16" x14ac:dyDescent="0.3">
      <c r="A5316" t="s">
        <v>5332</v>
      </c>
      <c r="B5316" s="2" t="str">
        <f t="shared" si="251"/>
        <v>5541</v>
      </c>
      <c r="C5316" s="2">
        <f t="shared" si="249"/>
        <v>5541</v>
      </c>
      <c r="D5316" t="str">
        <f>VLOOKUP(C5316,'Cost Centre'!A:B,2,)</f>
        <v>Social Services</v>
      </c>
      <c r="E5316" t="str">
        <f t="shared" si="250"/>
        <v>6</v>
      </c>
      <c r="F5316" t="s">
        <v>11017</v>
      </c>
      <c r="G5316" s="2">
        <v>0</v>
      </c>
      <c r="H5316" s="2">
        <v>0</v>
      </c>
      <c r="I5316" s="2">
        <v>0</v>
      </c>
      <c r="J5316" s="105">
        <f>SUMIF([1]MMM!$A:$A,A5316,[1]MMM!$F:$F)</f>
        <v>0</v>
      </c>
      <c r="K5316" s="2" t="s">
        <v>460</v>
      </c>
      <c r="L5316" s="2">
        <v>0</v>
      </c>
      <c r="M5316" t="s">
        <v>11298</v>
      </c>
      <c r="N5316" t="s">
        <v>13075</v>
      </c>
      <c r="O5316" t="s">
        <v>10962</v>
      </c>
      <c r="P5316" t="s">
        <v>11010</v>
      </c>
    </row>
    <row r="5317" spans="1:16" x14ac:dyDescent="0.3">
      <c r="A5317" t="s">
        <v>5333</v>
      </c>
      <c r="B5317" s="2" t="str">
        <f t="shared" si="251"/>
        <v>5541</v>
      </c>
      <c r="C5317" s="2">
        <f t="shared" si="249"/>
        <v>5541</v>
      </c>
      <c r="D5317" t="str">
        <f>VLOOKUP(C5317,'Cost Centre'!A:B,2,)</f>
        <v>Social Services</v>
      </c>
      <c r="E5317" t="str">
        <f t="shared" si="250"/>
        <v>6</v>
      </c>
      <c r="F5317" t="s">
        <v>11018</v>
      </c>
      <c r="G5317" s="2">
        <v>0</v>
      </c>
      <c r="H5317" s="2">
        <v>0</v>
      </c>
      <c r="I5317" s="2">
        <v>0</v>
      </c>
      <c r="J5317" s="105">
        <f>SUMIF([1]MMM!$A:$A,A5317,[1]MMM!$F:$F)</f>
        <v>0</v>
      </c>
      <c r="K5317" s="2" t="s">
        <v>460</v>
      </c>
      <c r="L5317" s="2">
        <v>0</v>
      </c>
      <c r="M5317" t="s">
        <v>11298</v>
      </c>
      <c r="N5317" t="s">
        <v>13075</v>
      </c>
      <c r="O5317" t="s">
        <v>10962</v>
      </c>
      <c r="P5317" t="s">
        <v>11010</v>
      </c>
    </row>
    <row r="5318" spans="1:16" x14ac:dyDescent="0.3">
      <c r="A5318" t="s">
        <v>5334</v>
      </c>
      <c r="B5318" s="2" t="str">
        <f t="shared" si="251"/>
        <v>5541</v>
      </c>
      <c r="C5318" s="2">
        <f t="shared" si="249"/>
        <v>5541</v>
      </c>
      <c r="D5318" t="str">
        <f>VLOOKUP(C5318,'Cost Centre'!A:B,2,)</f>
        <v>Social Services</v>
      </c>
      <c r="E5318" t="str">
        <f t="shared" si="250"/>
        <v>6</v>
      </c>
      <c r="F5318" t="s">
        <v>11019</v>
      </c>
      <c r="G5318" s="2">
        <v>0</v>
      </c>
      <c r="H5318" s="2">
        <v>0</v>
      </c>
      <c r="I5318" s="2">
        <v>0</v>
      </c>
      <c r="J5318" s="105">
        <f>SUMIF([1]MMM!$A:$A,A5318,[1]MMM!$F:$F)</f>
        <v>0</v>
      </c>
      <c r="K5318" s="2" t="s">
        <v>460</v>
      </c>
      <c r="L5318" s="2">
        <v>0</v>
      </c>
      <c r="M5318" t="s">
        <v>11298</v>
      </c>
      <c r="N5318" t="s">
        <v>13075</v>
      </c>
      <c r="O5318" t="s">
        <v>10962</v>
      </c>
      <c r="P5318" t="s">
        <v>11010</v>
      </c>
    </row>
    <row r="5319" spans="1:16" x14ac:dyDescent="0.3">
      <c r="A5319" t="s">
        <v>1343</v>
      </c>
      <c r="B5319" s="2" t="str">
        <f t="shared" si="251"/>
        <v>5541</v>
      </c>
      <c r="C5319" s="2">
        <f t="shared" si="249"/>
        <v>5541</v>
      </c>
      <c r="D5319" t="str">
        <f>VLOOKUP(C5319,'Cost Centre'!A:B,2,)</f>
        <v>Social Services</v>
      </c>
      <c r="E5319" t="str">
        <f t="shared" si="250"/>
        <v>8</v>
      </c>
      <c r="F5319" t="s">
        <v>462</v>
      </c>
      <c r="G5319" s="2">
        <v>153317044.59999999</v>
      </c>
      <c r="H5319" s="2">
        <v>0</v>
      </c>
      <c r="I5319" s="2">
        <v>0</v>
      </c>
      <c r="J5319" s="105">
        <f>SUMIF([1]MMM!$A:$A,A5319,[1]MMM!$F:$F)</f>
        <v>153317044.59999999</v>
      </c>
      <c r="K5319" s="2" t="s">
        <v>460</v>
      </c>
      <c r="L5319" s="2">
        <v>0</v>
      </c>
      <c r="M5319" t="s">
        <v>11298</v>
      </c>
      <c r="N5319" t="s">
        <v>13075</v>
      </c>
      <c r="O5319" t="s">
        <v>10916</v>
      </c>
      <c r="P5319" t="s">
        <v>10917</v>
      </c>
    </row>
    <row r="5320" spans="1:16" x14ac:dyDescent="0.3">
      <c r="A5320" t="s">
        <v>1344</v>
      </c>
      <c r="B5320" s="2" t="str">
        <f t="shared" si="251"/>
        <v>5541</v>
      </c>
      <c r="C5320" s="2">
        <f t="shared" si="249"/>
        <v>5541</v>
      </c>
      <c r="D5320" t="str">
        <f>VLOOKUP(C5320,'Cost Centre'!A:B,2,)</f>
        <v>Social Services</v>
      </c>
      <c r="E5320" t="str">
        <f t="shared" si="250"/>
        <v>8</v>
      </c>
      <c r="F5320" t="s">
        <v>464</v>
      </c>
      <c r="G5320" s="2">
        <v>0</v>
      </c>
      <c r="H5320" s="2">
        <v>0</v>
      </c>
      <c r="I5320" s="2">
        <v>0</v>
      </c>
      <c r="J5320" s="105">
        <f>SUMIF([1]MMM!$A:$A,A5320,[1]MMM!$F:$F)</f>
        <v>0</v>
      </c>
      <c r="K5320" s="2" t="s">
        <v>460</v>
      </c>
      <c r="L5320" s="2">
        <v>0</v>
      </c>
      <c r="M5320" t="s">
        <v>11298</v>
      </c>
      <c r="N5320" t="s">
        <v>13075</v>
      </c>
      <c r="O5320" t="s">
        <v>10916</v>
      </c>
      <c r="P5320" t="s">
        <v>10917</v>
      </c>
    </row>
    <row r="5321" spans="1:16" x14ac:dyDescent="0.3">
      <c r="A5321" t="s">
        <v>1345</v>
      </c>
      <c r="B5321" s="2" t="str">
        <f t="shared" si="251"/>
        <v>5541</v>
      </c>
      <c r="C5321" s="2">
        <f t="shared" si="249"/>
        <v>5541</v>
      </c>
      <c r="D5321" t="str">
        <f>VLOOKUP(C5321,'Cost Centre'!A:B,2,)</f>
        <v>Social Services</v>
      </c>
      <c r="E5321" t="str">
        <f t="shared" si="250"/>
        <v>8</v>
      </c>
      <c r="F5321" t="s">
        <v>466</v>
      </c>
      <c r="G5321" s="2">
        <v>0</v>
      </c>
      <c r="H5321" s="2">
        <v>0</v>
      </c>
      <c r="I5321" s="2">
        <v>0</v>
      </c>
      <c r="J5321" s="105">
        <f>SUMIF([1]MMM!$A:$A,A5321,[1]MMM!$F:$F)</f>
        <v>0</v>
      </c>
      <c r="K5321" s="2" t="s">
        <v>460</v>
      </c>
      <c r="L5321" s="2">
        <v>0</v>
      </c>
      <c r="M5321" t="s">
        <v>11298</v>
      </c>
      <c r="N5321" t="s">
        <v>13075</v>
      </c>
      <c r="O5321" t="s">
        <v>10916</v>
      </c>
      <c r="P5321" t="s">
        <v>10917</v>
      </c>
    </row>
    <row r="5322" spans="1:16" x14ac:dyDescent="0.3">
      <c r="A5322" t="s">
        <v>1346</v>
      </c>
      <c r="B5322" s="2" t="str">
        <f t="shared" si="251"/>
        <v>5541</v>
      </c>
      <c r="C5322" s="2">
        <f t="shared" si="249"/>
        <v>5541</v>
      </c>
      <c r="D5322" t="str">
        <f>VLOOKUP(C5322,'Cost Centre'!A:B,2,)</f>
        <v>Social Services</v>
      </c>
      <c r="E5322" t="str">
        <f t="shared" si="250"/>
        <v>8</v>
      </c>
      <c r="F5322" t="s">
        <v>468</v>
      </c>
      <c r="G5322" s="2">
        <v>0</v>
      </c>
      <c r="H5322" s="2">
        <v>64452701.509999998</v>
      </c>
      <c r="I5322" s="2">
        <v>0</v>
      </c>
      <c r="J5322" s="105">
        <f>SUMIF([1]MMM!$A:$A,A5322,[1]MMM!$F:$F)</f>
        <v>64452701.509999998</v>
      </c>
      <c r="K5322" s="2" t="s">
        <v>460</v>
      </c>
      <c r="L5322" s="2">
        <v>0</v>
      </c>
      <c r="M5322" t="s">
        <v>11298</v>
      </c>
      <c r="N5322" t="s">
        <v>13075</v>
      </c>
      <c r="O5322" t="s">
        <v>10916</v>
      </c>
      <c r="P5322" t="s">
        <v>10917</v>
      </c>
    </row>
    <row r="5323" spans="1:16" x14ac:dyDescent="0.3">
      <c r="A5323" t="s">
        <v>1347</v>
      </c>
      <c r="B5323" s="2" t="str">
        <f t="shared" si="251"/>
        <v>5541</v>
      </c>
      <c r="C5323" s="2">
        <f t="shared" si="249"/>
        <v>5541</v>
      </c>
      <c r="D5323" t="str">
        <f>VLOOKUP(C5323,'Cost Centre'!A:B,2,)</f>
        <v>Social Services</v>
      </c>
      <c r="E5323" t="str">
        <f t="shared" si="250"/>
        <v>8</v>
      </c>
      <c r="F5323" t="s">
        <v>470</v>
      </c>
      <c r="G5323" s="2">
        <v>0</v>
      </c>
      <c r="H5323" s="2">
        <v>0</v>
      </c>
      <c r="I5323" s="2">
        <v>0</v>
      </c>
      <c r="J5323" s="105">
        <f>SUMIF([1]MMM!$A:$A,A5323,[1]MMM!$F:$F)</f>
        <v>0</v>
      </c>
      <c r="K5323" s="2" t="s">
        <v>460</v>
      </c>
      <c r="L5323" s="2">
        <v>0</v>
      </c>
      <c r="M5323" t="s">
        <v>11298</v>
      </c>
      <c r="N5323" t="s">
        <v>13075</v>
      </c>
      <c r="O5323" t="s">
        <v>10916</v>
      </c>
      <c r="P5323" t="s">
        <v>10917</v>
      </c>
    </row>
    <row r="5324" spans="1:16" x14ac:dyDescent="0.3">
      <c r="A5324" t="s">
        <v>5335</v>
      </c>
      <c r="B5324" s="2" t="str">
        <f t="shared" si="251"/>
        <v>5541</v>
      </c>
      <c r="C5324" s="2">
        <f t="shared" si="249"/>
        <v>5541</v>
      </c>
      <c r="D5324" t="str">
        <f>VLOOKUP(C5324,'Cost Centre'!A:B,2,)</f>
        <v>Social Services</v>
      </c>
      <c r="E5324" t="str">
        <f t="shared" si="250"/>
        <v>8</v>
      </c>
      <c r="F5324" t="s">
        <v>2159</v>
      </c>
      <c r="G5324" s="2">
        <v>0</v>
      </c>
      <c r="H5324" s="2">
        <v>0</v>
      </c>
      <c r="I5324" s="2">
        <v>0</v>
      </c>
      <c r="J5324" s="105">
        <f>SUMIF([1]MMM!$A:$A,A5324,[1]MMM!$F:$F)</f>
        <v>0</v>
      </c>
      <c r="K5324" s="2" t="s">
        <v>460</v>
      </c>
      <c r="L5324" s="2">
        <v>0</v>
      </c>
      <c r="M5324" t="s">
        <v>11298</v>
      </c>
      <c r="N5324" t="s">
        <v>13075</v>
      </c>
      <c r="O5324" t="s">
        <v>10916</v>
      </c>
      <c r="P5324" t="s">
        <v>10917</v>
      </c>
    </row>
    <row r="5325" spans="1:16" x14ac:dyDescent="0.3">
      <c r="A5325" t="s">
        <v>5336</v>
      </c>
      <c r="B5325" s="2" t="str">
        <f t="shared" si="251"/>
        <v>5601</v>
      </c>
      <c r="C5325" s="2">
        <f t="shared" si="249"/>
        <v>5601</v>
      </c>
      <c r="D5325" t="str">
        <f>VLOOKUP(C5325,'Cost Centre'!A:B,2,)</f>
        <v>Social Services</v>
      </c>
      <c r="E5325" t="str">
        <f t="shared" si="250"/>
        <v>2</v>
      </c>
      <c r="F5325" t="s">
        <v>48</v>
      </c>
      <c r="G5325" s="2">
        <v>0</v>
      </c>
      <c r="H5325" s="2">
        <v>2364987.14</v>
      </c>
      <c r="I5325" s="2">
        <v>0</v>
      </c>
      <c r="J5325" s="105">
        <f>SUMIF([1]MMM!$A:$A,A5325,[1]MMM!$F:$F)</f>
        <v>2377421.14</v>
      </c>
      <c r="K5325" s="2" t="s">
        <v>10</v>
      </c>
      <c r="L5325" s="2">
        <v>2364986</v>
      </c>
      <c r="M5325" t="s">
        <v>11298</v>
      </c>
      <c r="N5325" t="s">
        <v>13105</v>
      </c>
      <c r="O5325" t="s">
        <v>10871</v>
      </c>
      <c r="P5325" t="s">
        <v>10875</v>
      </c>
    </row>
    <row r="5326" spans="1:16" x14ac:dyDescent="0.3">
      <c r="A5326" t="s">
        <v>5337</v>
      </c>
      <c r="B5326" s="2" t="str">
        <f t="shared" si="251"/>
        <v>5601</v>
      </c>
      <c r="C5326" s="2">
        <f t="shared" si="249"/>
        <v>5601</v>
      </c>
      <c r="D5326" t="str">
        <f>VLOOKUP(C5326,'Cost Centre'!A:B,2,)</f>
        <v>Social Services</v>
      </c>
      <c r="E5326" t="str">
        <f t="shared" si="250"/>
        <v>2</v>
      </c>
      <c r="F5326" t="s">
        <v>51</v>
      </c>
      <c r="G5326" s="2">
        <v>0</v>
      </c>
      <c r="H5326" s="2">
        <v>10000</v>
      </c>
      <c r="I5326" s="2">
        <v>0</v>
      </c>
      <c r="J5326" s="105">
        <f>SUMIF([1]MMM!$A:$A,A5326,[1]MMM!$F:$F)</f>
        <v>10000</v>
      </c>
      <c r="K5326" s="2" t="s">
        <v>10</v>
      </c>
      <c r="L5326" s="2">
        <v>9000</v>
      </c>
      <c r="M5326" t="s">
        <v>11298</v>
      </c>
      <c r="N5326" t="s">
        <v>13105</v>
      </c>
      <c r="O5326" t="s">
        <v>10871</v>
      </c>
      <c r="P5326" t="s">
        <v>10875</v>
      </c>
    </row>
    <row r="5327" spans="1:16" x14ac:dyDescent="0.3">
      <c r="A5327" t="s">
        <v>13106</v>
      </c>
      <c r="B5327" s="2" t="str">
        <f t="shared" si="251"/>
        <v>5601</v>
      </c>
      <c r="C5327" s="2">
        <f t="shared" si="249"/>
        <v>5601</v>
      </c>
      <c r="D5327" t="str">
        <f>VLOOKUP(C5327,'Cost Centre'!A:B,2,)</f>
        <v>Social Services</v>
      </c>
      <c r="E5327" t="str">
        <f t="shared" si="250"/>
        <v>2</v>
      </c>
      <c r="F5327" t="s">
        <v>52</v>
      </c>
      <c r="G5327" s="2">
        <v>0</v>
      </c>
      <c r="H5327" s="2">
        <v>0</v>
      </c>
      <c r="I5327" s="2">
        <v>0</v>
      </c>
      <c r="J5327" s="105">
        <f>SUMIF([1]MMM!$A:$A,A5327,[1]MMM!$F:$F)</f>
        <v>0</v>
      </c>
      <c r="K5327" s="2" t="s">
        <v>10</v>
      </c>
      <c r="L5327" s="2">
        <v>0</v>
      </c>
      <c r="M5327" t="s">
        <v>11298</v>
      </c>
      <c r="N5327" t="s">
        <v>13105</v>
      </c>
      <c r="O5327" t="s">
        <v>10871</v>
      </c>
      <c r="P5327" t="s">
        <v>10875</v>
      </c>
    </row>
    <row r="5328" spans="1:16" x14ac:dyDescent="0.3">
      <c r="A5328" t="s">
        <v>5338</v>
      </c>
      <c r="B5328" s="2" t="str">
        <f t="shared" si="251"/>
        <v>5601</v>
      </c>
      <c r="C5328" s="2">
        <f t="shared" si="249"/>
        <v>5601</v>
      </c>
      <c r="D5328" t="str">
        <f>VLOOKUP(C5328,'Cost Centre'!A:B,2,)</f>
        <v>Social Services</v>
      </c>
      <c r="E5328" t="str">
        <f t="shared" si="250"/>
        <v>2</v>
      </c>
      <c r="F5328" t="s">
        <v>52</v>
      </c>
      <c r="G5328" s="2">
        <v>0</v>
      </c>
      <c r="H5328" s="2">
        <v>5129.22</v>
      </c>
      <c r="I5328" s="2">
        <v>0</v>
      </c>
      <c r="J5328" s="105">
        <f>SUMIF([1]MMM!$A:$A,A5328,[1]MMM!$F:$F)</f>
        <v>5981.59</v>
      </c>
      <c r="K5328" s="2" t="s">
        <v>10</v>
      </c>
      <c r="L5328" s="2">
        <v>0</v>
      </c>
      <c r="M5328" t="s">
        <v>11298</v>
      </c>
      <c r="N5328" t="s">
        <v>13105</v>
      </c>
      <c r="O5328" t="s">
        <v>10871</v>
      </c>
      <c r="P5328" t="s">
        <v>10875</v>
      </c>
    </row>
    <row r="5329" spans="1:16" x14ac:dyDescent="0.3">
      <c r="A5329" t="s">
        <v>5339</v>
      </c>
      <c r="B5329" s="2" t="str">
        <f t="shared" si="251"/>
        <v>5601</v>
      </c>
      <c r="C5329" s="2">
        <f t="shared" si="249"/>
        <v>5601</v>
      </c>
      <c r="D5329" t="str">
        <f>VLOOKUP(C5329,'Cost Centre'!A:B,2,)</f>
        <v>Social Services</v>
      </c>
      <c r="E5329" t="str">
        <f t="shared" si="250"/>
        <v>2</v>
      </c>
      <c r="F5329" t="s">
        <v>53</v>
      </c>
      <c r="G5329" s="2">
        <v>0</v>
      </c>
      <c r="H5329" s="2">
        <v>915.6</v>
      </c>
      <c r="I5329" s="2">
        <v>0</v>
      </c>
      <c r="J5329" s="105">
        <f>SUMIF([1]MMM!$A:$A,A5329,[1]MMM!$F:$F)</f>
        <v>915.6</v>
      </c>
      <c r="K5329" s="2" t="s">
        <v>10</v>
      </c>
      <c r="L5329" s="2">
        <v>915</v>
      </c>
      <c r="M5329" t="s">
        <v>11298</v>
      </c>
      <c r="N5329" t="s">
        <v>13105</v>
      </c>
      <c r="O5329" t="s">
        <v>10871</v>
      </c>
      <c r="P5329" t="s">
        <v>10875</v>
      </c>
    </row>
    <row r="5330" spans="1:16" x14ac:dyDescent="0.3">
      <c r="A5330" t="s">
        <v>5340</v>
      </c>
      <c r="B5330" s="2" t="str">
        <f t="shared" si="251"/>
        <v>5601</v>
      </c>
      <c r="C5330" s="2">
        <f t="shared" si="249"/>
        <v>5601</v>
      </c>
      <c r="D5330" t="str">
        <f>VLOOKUP(C5330,'Cost Centre'!A:B,2,)</f>
        <v>Social Services</v>
      </c>
      <c r="E5330" t="str">
        <f t="shared" si="250"/>
        <v>2</v>
      </c>
      <c r="F5330" t="s">
        <v>55</v>
      </c>
      <c r="G5330" s="2">
        <v>0</v>
      </c>
      <c r="H5330" s="2">
        <v>197466.23</v>
      </c>
      <c r="I5330" s="2">
        <v>0</v>
      </c>
      <c r="J5330" s="105">
        <f>SUMIF([1]MMM!$A:$A,A5330,[1]MMM!$F:$F)</f>
        <v>197536.79</v>
      </c>
      <c r="K5330" s="2" t="s">
        <v>10</v>
      </c>
      <c r="L5330" s="2">
        <v>194268</v>
      </c>
      <c r="M5330" t="s">
        <v>11298</v>
      </c>
      <c r="N5330" t="s">
        <v>13105</v>
      </c>
      <c r="O5330" t="s">
        <v>10871</v>
      </c>
      <c r="P5330" t="s">
        <v>10875</v>
      </c>
    </row>
    <row r="5331" spans="1:16" x14ac:dyDescent="0.3">
      <c r="A5331" t="s">
        <v>13107</v>
      </c>
      <c r="B5331" s="2" t="str">
        <f t="shared" si="251"/>
        <v>5601</v>
      </c>
      <c r="C5331" s="2">
        <f t="shared" si="249"/>
        <v>5601</v>
      </c>
      <c r="D5331" t="str">
        <f>VLOOKUP(C5331,'Cost Centre'!A:B,2,)</f>
        <v>Social Services</v>
      </c>
      <c r="E5331" t="str">
        <f t="shared" si="250"/>
        <v>2</v>
      </c>
      <c r="F5331" t="s">
        <v>56</v>
      </c>
      <c r="G5331" s="2">
        <v>0</v>
      </c>
      <c r="H5331" s="2">
        <v>0</v>
      </c>
      <c r="I5331" s="2">
        <v>0</v>
      </c>
      <c r="J5331" s="105">
        <f>SUMIF([1]MMM!$A:$A,A5331,[1]MMM!$F:$F)</f>
        <v>0</v>
      </c>
      <c r="K5331" s="2" t="s">
        <v>10</v>
      </c>
      <c r="L5331" s="2">
        <v>8000</v>
      </c>
      <c r="M5331" t="s">
        <v>11298</v>
      </c>
      <c r="N5331" t="s">
        <v>13105</v>
      </c>
      <c r="O5331" t="s">
        <v>10871</v>
      </c>
      <c r="P5331" t="s">
        <v>10875</v>
      </c>
    </row>
    <row r="5332" spans="1:16" x14ac:dyDescent="0.3">
      <c r="A5332" t="s">
        <v>13108</v>
      </c>
      <c r="B5332" s="2" t="str">
        <f t="shared" si="251"/>
        <v>5601</v>
      </c>
      <c r="C5332" s="2">
        <f t="shared" si="249"/>
        <v>5601</v>
      </c>
      <c r="D5332" t="str">
        <f>VLOOKUP(C5332,'Cost Centre'!A:B,2,)</f>
        <v>Social Services</v>
      </c>
      <c r="E5332" t="str">
        <f t="shared" si="250"/>
        <v>2</v>
      </c>
      <c r="F5332" t="s">
        <v>57</v>
      </c>
      <c r="G5332" s="2">
        <v>0</v>
      </c>
      <c r="H5332" s="2">
        <v>0</v>
      </c>
      <c r="I5332" s="2">
        <v>0</v>
      </c>
      <c r="J5332" s="105">
        <f>SUMIF([1]MMM!$A:$A,A5332,[1]MMM!$F:$F)</f>
        <v>0</v>
      </c>
      <c r="K5332" s="2" t="s">
        <v>10</v>
      </c>
      <c r="L5332" s="2">
        <v>0</v>
      </c>
      <c r="M5332" t="s">
        <v>11298</v>
      </c>
      <c r="N5332" t="s">
        <v>13105</v>
      </c>
      <c r="O5332" t="s">
        <v>10871</v>
      </c>
      <c r="P5332" t="s">
        <v>10875</v>
      </c>
    </row>
    <row r="5333" spans="1:16" x14ac:dyDescent="0.3">
      <c r="A5333" t="s">
        <v>5341</v>
      </c>
      <c r="B5333" s="2" t="str">
        <f t="shared" si="251"/>
        <v>5601</v>
      </c>
      <c r="C5333" s="2">
        <f t="shared" si="249"/>
        <v>5601</v>
      </c>
      <c r="D5333" t="str">
        <f>VLOOKUP(C5333,'Cost Centre'!A:B,2,)</f>
        <v>Social Services</v>
      </c>
      <c r="E5333" t="str">
        <f t="shared" si="250"/>
        <v>2</v>
      </c>
      <c r="F5333" t="s">
        <v>57</v>
      </c>
      <c r="G5333" s="2">
        <v>0</v>
      </c>
      <c r="H5333" s="2">
        <v>4160.6000000000004</v>
      </c>
      <c r="I5333" s="2">
        <v>0</v>
      </c>
      <c r="J5333" s="105">
        <f>SUMIF([1]MMM!$A:$A,A5333,[1]MMM!$F:$F)</f>
        <v>4160.6000000000004</v>
      </c>
      <c r="K5333" s="2" t="s">
        <v>10</v>
      </c>
      <c r="L5333" s="2">
        <v>0</v>
      </c>
      <c r="M5333" t="s">
        <v>11298</v>
      </c>
      <c r="N5333" t="s">
        <v>13105</v>
      </c>
      <c r="O5333" t="s">
        <v>10871</v>
      </c>
      <c r="P5333" t="s">
        <v>10875</v>
      </c>
    </row>
    <row r="5334" spans="1:16" x14ac:dyDescent="0.3">
      <c r="A5334" t="s">
        <v>5342</v>
      </c>
      <c r="B5334" s="2" t="str">
        <f t="shared" si="251"/>
        <v>5601</v>
      </c>
      <c r="C5334" s="2">
        <f t="shared" si="249"/>
        <v>5601</v>
      </c>
      <c r="D5334" t="str">
        <f>VLOOKUP(C5334,'Cost Centre'!A:B,2,)</f>
        <v>Social Services</v>
      </c>
      <c r="E5334" t="str">
        <f t="shared" si="250"/>
        <v>2</v>
      </c>
      <c r="F5334" t="s">
        <v>60</v>
      </c>
      <c r="G5334" s="2">
        <v>0</v>
      </c>
      <c r="H5334" s="2">
        <v>1363.04</v>
      </c>
      <c r="I5334" s="2">
        <v>0</v>
      </c>
      <c r="J5334" s="105">
        <f>SUMIF([1]MMM!$A:$A,A5334,[1]MMM!$F:$F)</f>
        <v>1363.04</v>
      </c>
      <c r="K5334" s="2" t="s">
        <v>10</v>
      </c>
      <c r="L5334" s="2">
        <v>2045</v>
      </c>
      <c r="M5334" t="s">
        <v>11298</v>
      </c>
      <c r="N5334" t="s">
        <v>13105</v>
      </c>
      <c r="O5334" t="s">
        <v>10871</v>
      </c>
      <c r="P5334" t="s">
        <v>10875</v>
      </c>
    </row>
    <row r="5335" spans="1:16" x14ac:dyDescent="0.3">
      <c r="A5335" t="s">
        <v>5343</v>
      </c>
      <c r="B5335" s="2" t="str">
        <f t="shared" si="251"/>
        <v>5601</v>
      </c>
      <c r="C5335" s="2">
        <f t="shared" si="249"/>
        <v>5601</v>
      </c>
      <c r="D5335" t="str">
        <f>VLOOKUP(C5335,'Cost Centre'!A:B,2,)</f>
        <v>Social Services</v>
      </c>
      <c r="E5335" t="str">
        <f t="shared" si="250"/>
        <v>2</v>
      </c>
      <c r="F5335" t="s">
        <v>61</v>
      </c>
      <c r="G5335" s="2">
        <v>0</v>
      </c>
      <c r="H5335" s="2">
        <v>122649</v>
      </c>
      <c r="I5335" s="2">
        <v>0</v>
      </c>
      <c r="J5335" s="105">
        <f>SUMIF([1]MMM!$A:$A,A5335,[1]MMM!$F:$F)</f>
        <v>122649</v>
      </c>
      <c r="K5335" s="2" t="s">
        <v>10</v>
      </c>
      <c r="L5335" s="2">
        <v>121581</v>
      </c>
      <c r="M5335" t="s">
        <v>11298</v>
      </c>
      <c r="N5335" t="s">
        <v>13105</v>
      </c>
      <c r="O5335" t="s">
        <v>10871</v>
      </c>
      <c r="P5335" t="s">
        <v>10875</v>
      </c>
    </row>
    <row r="5336" spans="1:16" x14ac:dyDescent="0.3">
      <c r="A5336" t="s">
        <v>5344</v>
      </c>
      <c r="B5336" s="2" t="str">
        <f t="shared" si="251"/>
        <v>5601</v>
      </c>
      <c r="C5336" s="2">
        <f t="shared" si="249"/>
        <v>5601</v>
      </c>
      <c r="D5336" t="str">
        <f>VLOOKUP(C5336,'Cost Centre'!A:B,2,)</f>
        <v>Social Services</v>
      </c>
      <c r="E5336" t="str">
        <f t="shared" si="250"/>
        <v>2</v>
      </c>
      <c r="F5336" t="s">
        <v>62</v>
      </c>
      <c r="G5336" s="2">
        <v>0</v>
      </c>
      <c r="H5336" s="2">
        <v>22272.01</v>
      </c>
      <c r="I5336" s="2">
        <v>0</v>
      </c>
      <c r="J5336" s="105">
        <f>SUMIF([1]MMM!$A:$A,A5336,[1]MMM!$F:$F)</f>
        <v>23142.39</v>
      </c>
      <c r="K5336" s="2" t="s">
        <v>10</v>
      </c>
      <c r="L5336" s="2">
        <v>10273</v>
      </c>
      <c r="M5336" t="s">
        <v>11298</v>
      </c>
      <c r="N5336" t="s">
        <v>13105</v>
      </c>
      <c r="O5336" t="s">
        <v>10871</v>
      </c>
      <c r="P5336" t="s">
        <v>10875</v>
      </c>
    </row>
    <row r="5337" spans="1:16" x14ac:dyDescent="0.3">
      <c r="A5337" t="s">
        <v>5345</v>
      </c>
      <c r="B5337" s="2" t="str">
        <f t="shared" si="251"/>
        <v>5601</v>
      </c>
      <c r="C5337" s="2">
        <f t="shared" si="249"/>
        <v>5601</v>
      </c>
      <c r="D5337" t="str">
        <f>VLOOKUP(C5337,'Cost Centre'!A:B,2,)</f>
        <v>Social Services</v>
      </c>
      <c r="E5337" t="str">
        <f t="shared" si="250"/>
        <v>2</v>
      </c>
      <c r="F5337" t="s">
        <v>67</v>
      </c>
      <c r="G5337" s="2">
        <v>0</v>
      </c>
      <c r="H5337" s="2">
        <v>708.75</v>
      </c>
      <c r="I5337" s="2">
        <v>0</v>
      </c>
      <c r="J5337" s="105">
        <f>SUMIF([1]MMM!$A:$A,A5337,[1]MMM!$F:$F)</f>
        <v>717.5</v>
      </c>
      <c r="K5337" s="2" t="s">
        <v>10</v>
      </c>
      <c r="L5337" s="2">
        <v>708</v>
      </c>
      <c r="M5337" t="s">
        <v>11298</v>
      </c>
      <c r="N5337" t="s">
        <v>13105</v>
      </c>
      <c r="O5337" t="s">
        <v>10871</v>
      </c>
      <c r="P5337" t="s">
        <v>10876</v>
      </c>
    </row>
    <row r="5338" spans="1:16" x14ac:dyDescent="0.3">
      <c r="A5338" t="s">
        <v>5346</v>
      </c>
      <c r="B5338" s="2" t="str">
        <f t="shared" si="251"/>
        <v>5601</v>
      </c>
      <c r="C5338" s="2">
        <f t="shared" si="249"/>
        <v>5601</v>
      </c>
      <c r="D5338" t="str">
        <f>VLOOKUP(C5338,'Cost Centre'!A:B,2,)</f>
        <v>Social Services</v>
      </c>
      <c r="E5338" t="str">
        <f t="shared" si="250"/>
        <v>2</v>
      </c>
      <c r="F5338" t="s">
        <v>68</v>
      </c>
      <c r="G5338" s="2">
        <v>0</v>
      </c>
      <c r="H5338" s="2">
        <v>16843.3</v>
      </c>
      <c r="I5338" s="2">
        <v>0</v>
      </c>
      <c r="J5338" s="105">
        <f>SUMIF([1]MMM!$A:$A,A5338,[1]MMM!$F:$F)</f>
        <v>17612.740000000002</v>
      </c>
      <c r="K5338" s="2" t="s">
        <v>10</v>
      </c>
      <c r="L5338" s="2">
        <v>17576</v>
      </c>
      <c r="M5338" t="s">
        <v>11298</v>
      </c>
      <c r="N5338" t="s">
        <v>13105</v>
      </c>
      <c r="O5338" t="s">
        <v>10871</v>
      </c>
      <c r="P5338" t="s">
        <v>10876</v>
      </c>
    </row>
    <row r="5339" spans="1:16" x14ac:dyDescent="0.3">
      <c r="A5339" t="s">
        <v>5347</v>
      </c>
      <c r="B5339" s="2" t="str">
        <f t="shared" si="251"/>
        <v>5601</v>
      </c>
      <c r="C5339" s="2">
        <f t="shared" si="249"/>
        <v>5601</v>
      </c>
      <c r="D5339" t="str">
        <f>VLOOKUP(C5339,'Cost Centre'!A:B,2,)</f>
        <v>Social Services</v>
      </c>
      <c r="E5339" t="str">
        <f t="shared" si="250"/>
        <v>2</v>
      </c>
      <c r="F5339" t="s">
        <v>10877</v>
      </c>
      <c r="G5339" s="2">
        <v>0</v>
      </c>
      <c r="H5339" s="2">
        <v>243193.19</v>
      </c>
      <c r="I5339" s="2">
        <v>0</v>
      </c>
      <c r="J5339" s="105">
        <f>SUMIF([1]MMM!$A:$A,A5339,[1]MMM!$F:$F)</f>
        <v>243193.19</v>
      </c>
      <c r="K5339" s="2" t="s">
        <v>10</v>
      </c>
      <c r="L5339" s="2">
        <v>238933</v>
      </c>
      <c r="M5339" t="s">
        <v>11298</v>
      </c>
      <c r="N5339" t="s">
        <v>13105</v>
      </c>
      <c r="O5339" t="s">
        <v>10871</v>
      </c>
      <c r="P5339" t="s">
        <v>10876</v>
      </c>
    </row>
    <row r="5340" spans="1:16" x14ac:dyDescent="0.3">
      <c r="A5340" t="s">
        <v>5348</v>
      </c>
      <c r="B5340" s="2" t="str">
        <f t="shared" si="251"/>
        <v>5601</v>
      </c>
      <c r="C5340" s="2">
        <f t="shared" si="249"/>
        <v>5601</v>
      </c>
      <c r="D5340" t="str">
        <f>VLOOKUP(C5340,'Cost Centre'!A:B,2,)</f>
        <v>Social Services</v>
      </c>
      <c r="E5340" t="str">
        <f t="shared" si="250"/>
        <v>2</v>
      </c>
      <c r="F5340" t="s">
        <v>69</v>
      </c>
      <c r="G5340" s="2">
        <v>0</v>
      </c>
      <c r="H5340" s="2">
        <v>449753.02</v>
      </c>
      <c r="I5340" s="2">
        <v>0</v>
      </c>
      <c r="J5340" s="105">
        <f>SUMIF([1]MMM!$A:$A,A5340,[1]MMM!$F:$F)</f>
        <v>452336.81</v>
      </c>
      <c r="K5340" s="2" t="s">
        <v>10</v>
      </c>
      <c r="L5340" s="2">
        <v>432842</v>
      </c>
      <c r="M5340" t="s">
        <v>11298</v>
      </c>
      <c r="N5340" t="s">
        <v>13105</v>
      </c>
      <c r="O5340" t="s">
        <v>10871</v>
      </c>
      <c r="P5340" t="s">
        <v>10876</v>
      </c>
    </row>
    <row r="5341" spans="1:16" x14ac:dyDescent="0.3">
      <c r="A5341" t="s">
        <v>5349</v>
      </c>
      <c r="B5341" s="2" t="str">
        <f t="shared" si="251"/>
        <v>5601</v>
      </c>
      <c r="C5341" s="2">
        <f t="shared" si="249"/>
        <v>5601</v>
      </c>
      <c r="D5341" t="str">
        <f>VLOOKUP(C5341,'Cost Centre'!A:B,2,)</f>
        <v>Social Services</v>
      </c>
      <c r="E5341" t="str">
        <f t="shared" si="250"/>
        <v>2</v>
      </c>
      <c r="F5341" t="s">
        <v>70</v>
      </c>
      <c r="G5341" s="2">
        <v>0</v>
      </c>
      <c r="H5341" s="2">
        <v>12073.55</v>
      </c>
      <c r="I5341" s="2">
        <v>0</v>
      </c>
      <c r="J5341" s="105">
        <f>SUMIF([1]MMM!$A:$A,A5341,[1]MMM!$F:$F)</f>
        <v>12195.04</v>
      </c>
      <c r="K5341" s="2" t="s">
        <v>10</v>
      </c>
      <c r="L5341" s="2">
        <v>12046</v>
      </c>
      <c r="M5341" t="s">
        <v>11298</v>
      </c>
      <c r="N5341" t="s">
        <v>13105</v>
      </c>
      <c r="O5341" t="s">
        <v>10871</v>
      </c>
      <c r="P5341" t="s">
        <v>10876</v>
      </c>
    </row>
    <row r="5342" spans="1:16" x14ac:dyDescent="0.3">
      <c r="A5342" t="s">
        <v>5350</v>
      </c>
      <c r="B5342" s="2" t="str">
        <f t="shared" si="251"/>
        <v>5601</v>
      </c>
      <c r="C5342" s="2">
        <f t="shared" si="249"/>
        <v>5601</v>
      </c>
      <c r="D5342" t="str">
        <f>VLOOKUP(C5342,'Cost Centre'!A:B,2,)</f>
        <v>Social Services</v>
      </c>
      <c r="E5342" t="str">
        <f t="shared" si="250"/>
        <v>2</v>
      </c>
      <c r="F5342" t="s">
        <v>76</v>
      </c>
      <c r="G5342" s="2">
        <v>0</v>
      </c>
      <c r="H5342" s="2">
        <v>0</v>
      </c>
      <c r="I5342" s="2">
        <v>0</v>
      </c>
      <c r="J5342" s="105">
        <f>SUMIF([1]MMM!$A:$A,A5342,[1]MMM!$F:$F)</f>
        <v>0</v>
      </c>
      <c r="K5342" s="2" t="s">
        <v>10</v>
      </c>
      <c r="L5342" s="2">
        <v>0</v>
      </c>
      <c r="M5342" t="s">
        <v>11298</v>
      </c>
      <c r="N5342" t="s">
        <v>13105</v>
      </c>
      <c r="O5342" t="s">
        <v>10871</v>
      </c>
      <c r="P5342" t="s">
        <v>10931</v>
      </c>
    </row>
    <row r="5343" spans="1:16" x14ac:dyDescent="0.3">
      <c r="A5343" t="s">
        <v>5351</v>
      </c>
      <c r="B5343" s="2" t="str">
        <f t="shared" si="251"/>
        <v>5601</v>
      </c>
      <c r="C5343" s="2">
        <f t="shared" si="249"/>
        <v>5601</v>
      </c>
      <c r="D5343" t="str">
        <f>VLOOKUP(C5343,'Cost Centre'!A:B,2,)</f>
        <v>Social Services</v>
      </c>
      <c r="E5343" t="str">
        <f t="shared" si="250"/>
        <v>2</v>
      </c>
      <c r="F5343" t="s">
        <v>11187</v>
      </c>
      <c r="G5343" s="2">
        <v>0</v>
      </c>
      <c r="H5343" s="2">
        <v>21339.919999999998</v>
      </c>
      <c r="I5343" s="2">
        <v>0</v>
      </c>
      <c r="J5343" s="105">
        <f>SUMIF([1]MMM!$A:$A,A5343,[1]MMM!$F:$F)</f>
        <v>21339.919999999998</v>
      </c>
      <c r="K5343" s="2" t="s">
        <v>10</v>
      </c>
      <c r="L5343" s="2">
        <v>21340</v>
      </c>
      <c r="M5343" t="s">
        <v>11298</v>
      </c>
      <c r="N5343" t="s">
        <v>13105</v>
      </c>
      <c r="O5343" t="s">
        <v>10871</v>
      </c>
      <c r="P5343" t="s">
        <v>10881</v>
      </c>
    </row>
    <row r="5344" spans="1:16" x14ac:dyDescent="0.3">
      <c r="A5344" t="s">
        <v>5352</v>
      </c>
      <c r="B5344" s="2" t="str">
        <f t="shared" si="251"/>
        <v>5601</v>
      </c>
      <c r="C5344" s="2">
        <f t="shared" si="249"/>
        <v>5601</v>
      </c>
      <c r="D5344" t="str">
        <f>VLOOKUP(C5344,'Cost Centre'!A:B,2,)</f>
        <v>Social Services</v>
      </c>
      <c r="E5344" t="str">
        <f t="shared" si="250"/>
        <v>2</v>
      </c>
      <c r="F5344" t="s">
        <v>83</v>
      </c>
      <c r="G5344" s="2">
        <v>0</v>
      </c>
      <c r="H5344" s="2">
        <v>486.96</v>
      </c>
      <c r="I5344" s="2">
        <v>0</v>
      </c>
      <c r="J5344" s="105">
        <f>SUMIF([1]MMM!$A:$A,A5344,[1]MMM!$F:$F)</f>
        <v>486.96</v>
      </c>
      <c r="K5344" s="2" t="s">
        <v>10</v>
      </c>
      <c r="L5344" s="2">
        <v>487</v>
      </c>
      <c r="M5344" t="s">
        <v>11298</v>
      </c>
      <c r="N5344" t="s">
        <v>13105</v>
      </c>
      <c r="O5344" t="s">
        <v>10871</v>
      </c>
      <c r="P5344" t="s">
        <v>10881</v>
      </c>
    </row>
    <row r="5345" spans="1:16" x14ac:dyDescent="0.3">
      <c r="A5345" t="s">
        <v>5353</v>
      </c>
      <c r="B5345" s="2" t="str">
        <f t="shared" si="251"/>
        <v>5601</v>
      </c>
      <c r="C5345" s="2">
        <f t="shared" si="249"/>
        <v>5601</v>
      </c>
      <c r="D5345" t="str">
        <f>VLOOKUP(C5345,'Cost Centre'!A:B,2,)</f>
        <v>Social Services</v>
      </c>
      <c r="E5345" t="str">
        <f t="shared" si="250"/>
        <v>2</v>
      </c>
      <c r="F5345" t="s">
        <v>219</v>
      </c>
      <c r="G5345" s="2">
        <v>0</v>
      </c>
      <c r="H5345" s="2">
        <v>0</v>
      </c>
      <c r="I5345" s="2">
        <v>0</v>
      </c>
      <c r="J5345" s="105">
        <f>SUMIF([1]MMM!$A:$A,A5345,[1]MMM!$F:$F)</f>
        <v>0</v>
      </c>
      <c r="K5345" s="2" t="s">
        <v>10</v>
      </c>
      <c r="L5345" s="2">
        <v>0</v>
      </c>
      <c r="M5345" t="s">
        <v>11298</v>
      </c>
      <c r="N5345" t="s">
        <v>13105</v>
      </c>
      <c r="O5345" t="s">
        <v>10871</v>
      </c>
      <c r="P5345" t="s">
        <v>10881</v>
      </c>
    </row>
    <row r="5346" spans="1:16" x14ac:dyDescent="0.3">
      <c r="A5346" t="s">
        <v>5354</v>
      </c>
      <c r="B5346" s="2" t="str">
        <f t="shared" si="251"/>
        <v>5601</v>
      </c>
      <c r="C5346" s="2">
        <f t="shared" si="249"/>
        <v>5601</v>
      </c>
      <c r="D5346" t="str">
        <f>VLOOKUP(C5346,'Cost Centre'!A:B,2,)</f>
        <v>Social Services</v>
      </c>
      <c r="E5346" t="str">
        <f t="shared" si="250"/>
        <v>2</v>
      </c>
      <c r="F5346" t="s">
        <v>10880</v>
      </c>
      <c r="G5346" s="2">
        <v>0</v>
      </c>
      <c r="H5346" s="2">
        <v>2593</v>
      </c>
      <c r="I5346" s="2">
        <v>0</v>
      </c>
      <c r="J5346" s="105">
        <f>SUMIF([1]MMM!$A:$A,A5346,[1]MMM!$F:$F)</f>
        <v>2593</v>
      </c>
      <c r="K5346" s="2" t="s">
        <v>10</v>
      </c>
      <c r="L5346" s="2">
        <v>2593</v>
      </c>
      <c r="M5346" t="s">
        <v>11298</v>
      </c>
      <c r="N5346" t="s">
        <v>13105</v>
      </c>
      <c r="O5346" t="s">
        <v>10871</v>
      </c>
      <c r="P5346" t="s">
        <v>10881</v>
      </c>
    </row>
    <row r="5347" spans="1:16" x14ac:dyDescent="0.3">
      <c r="A5347" t="s">
        <v>5355</v>
      </c>
      <c r="B5347" s="2" t="str">
        <f t="shared" si="251"/>
        <v>5601</v>
      </c>
      <c r="C5347" s="2">
        <f t="shared" si="249"/>
        <v>5601</v>
      </c>
      <c r="D5347" t="str">
        <f>VLOOKUP(C5347,'Cost Centre'!A:B,2,)</f>
        <v>Social Services</v>
      </c>
      <c r="E5347" t="str">
        <f t="shared" si="250"/>
        <v>2</v>
      </c>
      <c r="F5347" t="s">
        <v>92</v>
      </c>
      <c r="G5347" s="2">
        <v>0</v>
      </c>
      <c r="H5347" s="2">
        <v>0</v>
      </c>
      <c r="I5347" s="2">
        <v>0</v>
      </c>
      <c r="J5347" s="105">
        <f>SUMIF([1]MMM!$A:$A,A5347,[1]MMM!$F:$F)</f>
        <v>0</v>
      </c>
      <c r="K5347" s="2" t="s">
        <v>10</v>
      </c>
      <c r="L5347" s="2">
        <v>0</v>
      </c>
      <c r="M5347" t="s">
        <v>11298</v>
      </c>
      <c r="N5347" t="s">
        <v>13105</v>
      </c>
      <c r="O5347" t="s">
        <v>10871</v>
      </c>
      <c r="P5347" t="s">
        <v>10881</v>
      </c>
    </row>
    <row r="5348" spans="1:16" x14ac:dyDescent="0.3">
      <c r="A5348" t="s">
        <v>5356</v>
      </c>
      <c r="B5348" s="2" t="str">
        <f t="shared" si="251"/>
        <v>5601</v>
      </c>
      <c r="C5348" s="2">
        <f t="shared" si="249"/>
        <v>5601</v>
      </c>
      <c r="D5348" t="str">
        <f>VLOOKUP(C5348,'Cost Centre'!A:B,2,)</f>
        <v>Social Services</v>
      </c>
      <c r="E5348" t="str">
        <f t="shared" si="250"/>
        <v>2</v>
      </c>
      <c r="F5348" t="s">
        <v>93</v>
      </c>
      <c r="G5348" s="2">
        <v>0</v>
      </c>
      <c r="H5348" s="2">
        <v>27713.81</v>
      </c>
      <c r="I5348" s="2">
        <v>0</v>
      </c>
      <c r="J5348" s="105">
        <f>SUMIF([1]MMM!$A:$A,A5348,[1]MMM!$F:$F)</f>
        <v>27985.71</v>
      </c>
      <c r="K5348" s="2" t="s">
        <v>10</v>
      </c>
      <c r="L5348" s="2">
        <v>20564</v>
      </c>
      <c r="M5348" t="s">
        <v>11298</v>
      </c>
      <c r="N5348" t="s">
        <v>13105</v>
      </c>
      <c r="O5348" t="s">
        <v>10871</v>
      </c>
      <c r="P5348" t="s">
        <v>10881</v>
      </c>
    </row>
    <row r="5349" spans="1:16" x14ac:dyDescent="0.3">
      <c r="A5349" t="s">
        <v>5357</v>
      </c>
      <c r="B5349" s="2" t="str">
        <f t="shared" si="251"/>
        <v>5601</v>
      </c>
      <c r="C5349" s="2">
        <f t="shared" si="249"/>
        <v>5601</v>
      </c>
      <c r="D5349" t="str">
        <f>VLOOKUP(C5349,'Cost Centre'!A:B,2,)</f>
        <v>Social Services</v>
      </c>
      <c r="E5349" t="str">
        <f t="shared" si="250"/>
        <v>2</v>
      </c>
      <c r="F5349" t="s">
        <v>10882</v>
      </c>
      <c r="G5349" s="2">
        <v>0</v>
      </c>
      <c r="H5349" s="2">
        <v>0</v>
      </c>
      <c r="I5349" s="2">
        <v>0</v>
      </c>
      <c r="J5349" s="105">
        <f>SUMIF([1]MMM!$A:$A,A5349,[1]MMM!$F:$F)</f>
        <v>0</v>
      </c>
      <c r="K5349" s="2" t="s">
        <v>10</v>
      </c>
      <c r="L5349" s="2">
        <v>0</v>
      </c>
      <c r="M5349" t="s">
        <v>11298</v>
      </c>
      <c r="N5349" t="s">
        <v>13105</v>
      </c>
      <c r="O5349" t="s">
        <v>10871</v>
      </c>
      <c r="P5349" t="s">
        <v>10881</v>
      </c>
    </row>
    <row r="5350" spans="1:16" x14ac:dyDescent="0.3">
      <c r="A5350" t="s">
        <v>5358</v>
      </c>
      <c r="B5350" s="2" t="str">
        <f t="shared" si="251"/>
        <v>5601</v>
      </c>
      <c r="C5350" s="2">
        <f t="shared" si="249"/>
        <v>5601</v>
      </c>
      <c r="D5350" t="str">
        <f>VLOOKUP(C5350,'Cost Centre'!A:B,2,)</f>
        <v>Social Services</v>
      </c>
      <c r="E5350" t="str">
        <f t="shared" si="250"/>
        <v>2</v>
      </c>
      <c r="F5350" t="s">
        <v>10883</v>
      </c>
      <c r="G5350" s="2">
        <v>0</v>
      </c>
      <c r="H5350" s="2">
        <v>0</v>
      </c>
      <c r="I5350" s="2">
        <v>0</v>
      </c>
      <c r="J5350" s="105">
        <f>SUMIF([1]MMM!$A:$A,A5350,[1]MMM!$F:$F)</f>
        <v>0</v>
      </c>
      <c r="K5350" s="2" t="s">
        <v>10</v>
      </c>
      <c r="L5350" s="2">
        <v>0</v>
      </c>
      <c r="M5350" t="s">
        <v>11298</v>
      </c>
      <c r="N5350" t="s">
        <v>13105</v>
      </c>
      <c r="O5350" t="s">
        <v>10871</v>
      </c>
      <c r="P5350" t="s">
        <v>10881</v>
      </c>
    </row>
    <row r="5351" spans="1:16" x14ac:dyDescent="0.3">
      <c r="A5351" t="s">
        <v>5359</v>
      </c>
      <c r="B5351" s="2" t="str">
        <f t="shared" si="251"/>
        <v>5601</v>
      </c>
      <c r="C5351" s="2">
        <f t="shared" si="249"/>
        <v>5601</v>
      </c>
      <c r="D5351" t="str">
        <f>VLOOKUP(C5351,'Cost Centre'!A:B,2,)</f>
        <v>Social Services</v>
      </c>
      <c r="E5351" t="str">
        <f t="shared" si="250"/>
        <v>2</v>
      </c>
      <c r="F5351" t="s">
        <v>103</v>
      </c>
      <c r="G5351" s="2">
        <v>0</v>
      </c>
      <c r="H5351" s="2">
        <v>0</v>
      </c>
      <c r="I5351" s="2">
        <v>0</v>
      </c>
      <c r="J5351" s="105">
        <f>SUMIF([1]MMM!$A:$A,A5351,[1]MMM!$F:$F)</f>
        <v>0</v>
      </c>
      <c r="K5351" s="2" t="s">
        <v>10</v>
      </c>
      <c r="L5351" s="2">
        <v>0</v>
      </c>
      <c r="M5351" t="s">
        <v>11298</v>
      </c>
      <c r="N5351" t="s">
        <v>13105</v>
      </c>
      <c r="O5351" t="s">
        <v>10871</v>
      </c>
      <c r="P5351" t="s">
        <v>10881</v>
      </c>
    </row>
    <row r="5352" spans="1:16" x14ac:dyDescent="0.3">
      <c r="A5352" t="s">
        <v>5360</v>
      </c>
      <c r="B5352" s="2" t="str">
        <f t="shared" si="251"/>
        <v>5601</v>
      </c>
      <c r="C5352" s="2">
        <f t="shared" si="249"/>
        <v>5601</v>
      </c>
      <c r="D5352" t="str">
        <f>VLOOKUP(C5352,'Cost Centre'!A:B,2,)</f>
        <v>Social Services</v>
      </c>
      <c r="E5352" t="str">
        <f t="shared" si="250"/>
        <v>2</v>
      </c>
      <c r="F5352" t="s">
        <v>105</v>
      </c>
      <c r="G5352" s="2">
        <v>0</v>
      </c>
      <c r="H5352" s="2">
        <v>0</v>
      </c>
      <c r="I5352" s="2">
        <v>0</v>
      </c>
      <c r="J5352" s="105">
        <f>SUMIF([1]MMM!$A:$A,A5352,[1]MMM!$F:$F)</f>
        <v>0</v>
      </c>
      <c r="K5352" s="2" t="s">
        <v>10</v>
      </c>
      <c r="L5352" s="2">
        <v>0</v>
      </c>
      <c r="M5352" t="s">
        <v>11298</v>
      </c>
      <c r="N5352" t="s">
        <v>13105</v>
      </c>
      <c r="O5352" t="s">
        <v>10871</v>
      </c>
      <c r="P5352" t="s">
        <v>10881</v>
      </c>
    </row>
    <row r="5353" spans="1:16" x14ac:dyDescent="0.3">
      <c r="A5353" t="s">
        <v>5361</v>
      </c>
      <c r="B5353" s="2" t="str">
        <f t="shared" si="251"/>
        <v>5601</v>
      </c>
      <c r="C5353" s="2">
        <f t="shared" si="249"/>
        <v>5601</v>
      </c>
      <c r="D5353" t="str">
        <f>VLOOKUP(C5353,'Cost Centre'!A:B,2,)</f>
        <v>Social Services</v>
      </c>
      <c r="E5353" t="str">
        <f t="shared" si="250"/>
        <v>2</v>
      </c>
      <c r="F5353" t="s">
        <v>110</v>
      </c>
      <c r="G5353" s="2">
        <v>0</v>
      </c>
      <c r="H5353" s="2">
        <v>0</v>
      </c>
      <c r="I5353" s="2">
        <v>0</v>
      </c>
      <c r="J5353" s="105">
        <f>SUMIF([1]MMM!$A:$A,A5353,[1]MMM!$F:$F)</f>
        <v>0</v>
      </c>
      <c r="K5353" s="2" t="s">
        <v>10</v>
      </c>
      <c r="L5353" s="2">
        <v>0</v>
      </c>
      <c r="M5353" t="s">
        <v>11298</v>
      </c>
      <c r="N5353" t="s">
        <v>13105</v>
      </c>
      <c r="O5353" t="s">
        <v>10871</v>
      </c>
      <c r="P5353" t="s">
        <v>10881</v>
      </c>
    </row>
    <row r="5354" spans="1:16" x14ac:dyDescent="0.3">
      <c r="A5354" t="s">
        <v>5362</v>
      </c>
      <c r="B5354" s="2" t="str">
        <f t="shared" si="251"/>
        <v>5601</v>
      </c>
      <c r="C5354" s="2">
        <f t="shared" si="249"/>
        <v>5601</v>
      </c>
      <c r="D5354" t="str">
        <f>VLOOKUP(C5354,'Cost Centre'!A:B,2,)</f>
        <v>Social Services</v>
      </c>
      <c r="E5354" t="str">
        <f t="shared" si="250"/>
        <v>2</v>
      </c>
      <c r="F5354" t="s">
        <v>10884</v>
      </c>
      <c r="G5354" s="2">
        <v>0</v>
      </c>
      <c r="H5354" s="2">
        <v>0</v>
      </c>
      <c r="I5354" s="2">
        <v>0</v>
      </c>
      <c r="J5354" s="105">
        <f>SUMIF([1]MMM!$A:$A,A5354,[1]MMM!$F:$F)</f>
        <v>0</v>
      </c>
      <c r="K5354" s="2" t="s">
        <v>10</v>
      </c>
      <c r="L5354" s="2">
        <v>0</v>
      </c>
      <c r="M5354" t="s">
        <v>11298</v>
      </c>
      <c r="N5354" t="s">
        <v>13105</v>
      </c>
      <c r="O5354" t="s">
        <v>10871</v>
      </c>
      <c r="P5354" t="s">
        <v>10881</v>
      </c>
    </row>
    <row r="5355" spans="1:16" x14ac:dyDescent="0.3">
      <c r="A5355" t="s">
        <v>5363</v>
      </c>
      <c r="B5355" s="2" t="str">
        <f t="shared" si="251"/>
        <v>5601</v>
      </c>
      <c r="C5355" s="2">
        <f t="shared" si="249"/>
        <v>5601</v>
      </c>
      <c r="D5355" t="str">
        <f>VLOOKUP(C5355,'Cost Centre'!A:B,2,)</f>
        <v>Social Services</v>
      </c>
      <c r="E5355" t="str">
        <f t="shared" si="250"/>
        <v>2</v>
      </c>
      <c r="F5355" t="s">
        <v>131</v>
      </c>
      <c r="G5355" s="2">
        <v>0</v>
      </c>
      <c r="H5355" s="2">
        <v>86</v>
      </c>
      <c r="I5355" s="2">
        <v>0</v>
      </c>
      <c r="J5355" s="105">
        <f>SUMIF([1]MMM!$A:$A,A5355,[1]MMM!$F:$F)</f>
        <v>86</v>
      </c>
      <c r="K5355" s="2" t="s">
        <v>10</v>
      </c>
      <c r="L5355" s="2">
        <v>86</v>
      </c>
      <c r="M5355" t="s">
        <v>11298</v>
      </c>
      <c r="N5355" t="s">
        <v>13105</v>
      </c>
      <c r="O5355" t="s">
        <v>10871</v>
      </c>
      <c r="P5355" t="s">
        <v>10881</v>
      </c>
    </row>
    <row r="5356" spans="1:16" x14ac:dyDescent="0.3">
      <c r="A5356" t="s">
        <v>5364</v>
      </c>
      <c r="B5356" s="2" t="str">
        <f t="shared" si="251"/>
        <v>5601</v>
      </c>
      <c r="C5356" s="2">
        <f t="shared" si="249"/>
        <v>5601</v>
      </c>
      <c r="D5356" t="str">
        <f>VLOOKUP(C5356,'Cost Centre'!A:B,2,)</f>
        <v>Social Services</v>
      </c>
      <c r="E5356" t="str">
        <f t="shared" si="250"/>
        <v>2</v>
      </c>
      <c r="F5356" t="s">
        <v>117</v>
      </c>
      <c r="G5356" s="2">
        <v>0</v>
      </c>
      <c r="H5356" s="2">
        <v>10483.790000000001</v>
      </c>
      <c r="I5356" s="2">
        <v>0</v>
      </c>
      <c r="J5356" s="105">
        <f>SUMIF([1]MMM!$A:$A,A5356,[1]MMM!$F:$F)</f>
        <v>10483.790000000001</v>
      </c>
      <c r="K5356" s="2" t="s">
        <v>10</v>
      </c>
      <c r="L5356" s="2">
        <v>10484</v>
      </c>
      <c r="M5356" t="s">
        <v>11298</v>
      </c>
      <c r="N5356" t="s">
        <v>13105</v>
      </c>
      <c r="O5356" t="s">
        <v>10871</v>
      </c>
      <c r="P5356" t="s">
        <v>10885</v>
      </c>
    </row>
    <row r="5357" spans="1:16" x14ac:dyDescent="0.3">
      <c r="A5357" t="s">
        <v>13109</v>
      </c>
      <c r="B5357" s="2" t="str">
        <f t="shared" si="251"/>
        <v>5601</v>
      </c>
      <c r="C5357" s="2">
        <f t="shared" si="249"/>
        <v>5601</v>
      </c>
      <c r="D5357" t="str">
        <f>VLOOKUP(C5357,'Cost Centre'!A:B,2,)</f>
        <v>Social Services</v>
      </c>
      <c r="E5357" t="str">
        <f t="shared" si="250"/>
        <v>2</v>
      </c>
      <c r="F5357" t="s">
        <v>10890</v>
      </c>
      <c r="G5357" s="2">
        <v>0</v>
      </c>
      <c r="H5357" s="2">
        <v>0</v>
      </c>
      <c r="I5357" s="2">
        <v>0</v>
      </c>
      <c r="J5357" s="105">
        <f>SUMIF([1]MMM!$A:$A,A5357,[1]MMM!$F:$F)</f>
        <v>0</v>
      </c>
      <c r="K5357" s="2" t="s">
        <v>10</v>
      </c>
      <c r="L5357" s="2">
        <v>0</v>
      </c>
      <c r="M5357" t="s">
        <v>11298</v>
      </c>
      <c r="N5357" t="s">
        <v>13105</v>
      </c>
      <c r="O5357" t="s">
        <v>10871</v>
      </c>
      <c r="P5357" t="s">
        <v>10887</v>
      </c>
    </row>
    <row r="5358" spans="1:16" x14ac:dyDescent="0.3">
      <c r="A5358" t="s">
        <v>13110</v>
      </c>
      <c r="B5358" s="2" t="str">
        <f t="shared" si="251"/>
        <v>5601</v>
      </c>
      <c r="C5358" s="2">
        <f t="shared" si="249"/>
        <v>5601</v>
      </c>
      <c r="D5358" t="str">
        <f>VLOOKUP(C5358,'Cost Centre'!A:B,2,)</f>
        <v>Social Services</v>
      </c>
      <c r="E5358" t="str">
        <f t="shared" si="250"/>
        <v>2</v>
      </c>
      <c r="F5358" t="s">
        <v>10892</v>
      </c>
      <c r="G5358" s="2">
        <v>0</v>
      </c>
      <c r="H5358" s="2">
        <v>0</v>
      </c>
      <c r="I5358" s="2">
        <v>0</v>
      </c>
      <c r="J5358" s="105">
        <f>SUMIF([1]MMM!$A:$A,A5358,[1]MMM!$F:$F)</f>
        <v>0</v>
      </c>
      <c r="K5358" s="2" t="s">
        <v>10</v>
      </c>
      <c r="L5358" s="2">
        <v>0</v>
      </c>
      <c r="M5358" t="s">
        <v>11298</v>
      </c>
      <c r="N5358" t="s">
        <v>13105</v>
      </c>
      <c r="O5358" t="s">
        <v>10871</v>
      </c>
      <c r="P5358" t="s">
        <v>10887</v>
      </c>
    </row>
    <row r="5359" spans="1:16" x14ac:dyDescent="0.3">
      <c r="A5359" t="s">
        <v>13111</v>
      </c>
      <c r="B5359" s="2" t="str">
        <f t="shared" si="251"/>
        <v>5601</v>
      </c>
      <c r="C5359" s="2">
        <f t="shared" si="249"/>
        <v>5601</v>
      </c>
      <c r="D5359" t="str">
        <f>VLOOKUP(C5359,'Cost Centre'!A:B,2,)</f>
        <v>Social Services</v>
      </c>
      <c r="E5359" t="str">
        <f t="shared" si="250"/>
        <v>2</v>
      </c>
      <c r="F5359" t="s">
        <v>10894</v>
      </c>
      <c r="G5359" s="2">
        <v>0</v>
      </c>
      <c r="H5359" s="2">
        <v>0</v>
      </c>
      <c r="I5359" s="2">
        <v>0</v>
      </c>
      <c r="J5359" s="105">
        <f>SUMIF([1]MMM!$A:$A,A5359,[1]MMM!$F:$F)</f>
        <v>0</v>
      </c>
      <c r="K5359" s="2" t="s">
        <v>10</v>
      </c>
      <c r="L5359" s="2">
        <v>0</v>
      </c>
      <c r="M5359" t="s">
        <v>11298</v>
      </c>
      <c r="N5359" t="s">
        <v>13105</v>
      </c>
      <c r="O5359" t="s">
        <v>10871</v>
      </c>
      <c r="P5359" t="s">
        <v>10887</v>
      </c>
    </row>
    <row r="5360" spans="1:16" x14ac:dyDescent="0.3">
      <c r="A5360" t="s">
        <v>13112</v>
      </c>
      <c r="B5360" s="2" t="str">
        <f t="shared" si="251"/>
        <v>5601</v>
      </c>
      <c r="C5360" s="2">
        <f t="shared" si="249"/>
        <v>5601</v>
      </c>
      <c r="D5360" t="str">
        <f>VLOOKUP(C5360,'Cost Centre'!A:B,2,)</f>
        <v>Social Services</v>
      </c>
      <c r="E5360" t="str">
        <f t="shared" si="250"/>
        <v>2</v>
      </c>
      <c r="F5360" t="s">
        <v>10896</v>
      </c>
      <c r="G5360" s="2">
        <v>0</v>
      </c>
      <c r="H5360" s="2">
        <v>0</v>
      </c>
      <c r="I5360" s="2">
        <v>0</v>
      </c>
      <c r="J5360" s="105">
        <f>SUMIF([1]MMM!$A:$A,A5360,[1]MMM!$F:$F)</f>
        <v>0</v>
      </c>
      <c r="K5360" s="2" t="s">
        <v>10</v>
      </c>
      <c r="L5360" s="2">
        <v>0</v>
      </c>
      <c r="M5360" t="s">
        <v>11298</v>
      </c>
      <c r="N5360" t="s">
        <v>13105</v>
      </c>
      <c r="O5360" t="s">
        <v>10871</v>
      </c>
      <c r="P5360" t="s">
        <v>10887</v>
      </c>
    </row>
    <row r="5361" spans="1:16" x14ac:dyDescent="0.3">
      <c r="A5361" t="s">
        <v>13113</v>
      </c>
      <c r="B5361" s="2" t="str">
        <f t="shared" si="251"/>
        <v>5601</v>
      </c>
      <c r="C5361" s="2">
        <f t="shared" si="249"/>
        <v>5601</v>
      </c>
      <c r="D5361" t="str">
        <f>VLOOKUP(C5361,'Cost Centre'!A:B,2,)</f>
        <v>Social Services</v>
      </c>
      <c r="E5361" t="str">
        <f t="shared" si="250"/>
        <v>2</v>
      </c>
      <c r="F5361" t="s">
        <v>10898</v>
      </c>
      <c r="G5361" s="2">
        <v>0</v>
      </c>
      <c r="H5361" s="2">
        <v>0</v>
      </c>
      <c r="I5361" s="2">
        <v>0</v>
      </c>
      <c r="J5361" s="105">
        <f>SUMIF([1]MMM!$A:$A,A5361,[1]MMM!$F:$F)</f>
        <v>0</v>
      </c>
      <c r="K5361" s="2" t="s">
        <v>10</v>
      </c>
      <c r="L5361" s="2">
        <v>0</v>
      </c>
      <c r="M5361" t="s">
        <v>11298</v>
      </c>
      <c r="N5361" t="s">
        <v>13105</v>
      </c>
      <c r="O5361" t="s">
        <v>10871</v>
      </c>
      <c r="P5361" t="s">
        <v>10887</v>
      </c>
    </row>
    <row r="5362" spans="1:16" x14ac:dyDescent="0.3">
      <c r="A5362" t="s">
        <v>13114</v>
      </c>
      <c r="B5362" s="2" t="str">
        <f t="shared" si="251"/>
        <v>5601</v>
      </c>
      <c r="C5362" s="2">
        <f t="shared" si="249"/>
        <v>5601</v>
      </c>
      <c r="D5362" t="str">
        <f>VLOOKUP(C5362,'Cost Centre'!A:B,2,)</f>
        <v>Social Services</v>
      </c>
      <c r="E5362" t="str">
        <f t="shared" si="250"/>
        <v>2</v>
      </c>
      <c r="F5362" t="s">
        <v>10900</v>
      </c>
      <c r="G5362" s="2">
        <v>0</v>
      </c>
      <c r="H5362" s="2">
        <v>0</v>
      </c>
      <c r="I5362" s="2">
        <v>0</v>
      </c>
      <c r="J5362" s="105">
        <f>SUMIF([1]MMM!$A:$A,A5362,[1]MMM!$F:$F)</f>
        <v>0</v>
      </c>
      <c r="K5362" s="2" t="s">
        <v>10</v>
      </c>
      <c r="L5362" s="2">
        <v>0</v>
      </c>
      <c r="M5362" t="s">
        <v>11298</v>
      </c>
      <c r="N5362" t="s">
        <v>13105</v>
      </c>
      <c r="O5362" t="s">
        <v>10871</v>
      </c>
      <c r="P5362" t="s">
        <v>10887</v>
      </c>
    </row>
    <row r="5363" spans="1:16" x14ac:dyDescent="0.3">
      <c r="A5363" t="s">
        <v>13115</v>
      </c>
      <c r="B5363" s="2" t="str">
        <f t="shared" si="251"/>
        <v>5601</v>
      </c>
      <c r="C5363" s="2">
        <f t="shared" si="249"/>
        <v>5601</v>
      </c>
      <c r="D5363" t="str">
        <f>VLOOKUP(C5363,'Cost Centre'!A:B,2,)</f>
        <v>Social Services</v>
      </c>
      <c r="E5363" t="str">
        <f t="shared" si="250"/>
        <v>2</v>
      </c>
      <c r="F5363" t="s">
        <v>10902</v>
      </c>
      <c r="G5363" s="2">
        <v>0</v>
      </c>
      <c r="H5363" s="2">
        <v>0</v>
      </c>
      <c r="I5363" s="2">
        <v>0</v>
      </c>
      <c r="J5363" s="105">
        <f>SUMIF([1]MMM!$A:$A,A5363,[1]MMM!$F:$F)</f>
        <v>0</v>
      </c>
      <c r="K5363" s="2" t="s">
        <v>10</v>
      </c>
      <c r="L5363" s="2">
        <v>0</v>
      </c>
      <c r="M5363" t="s">
        <v>11298</v>
      </c>
      <c r="N5363" t="s">
        <v>13105</v>
      </c>
      <c r="O5363" t="s">
        <v>10871</v>
      </c>
      <c r="P5363" t="s">
        <v>10887</v>
      </c>
    </row>
    <row r="5364" spans="1:16" x14ac:dyDescent="0.3">
      <c r="A5364" t="s">
        <v>13116</v>
      </c>
      <c r="B5364" s="2" t="str">
        <f t="shared" si="251"/>
        <v>5601</v>
      </c>
      <c r="C5364" s="2">
        <f t="shared" si="249"/>
        <v>5601</v>
      </c>
      <c r="D5364" t="str">
        <f>VLOOKUP(C5364,'Cost Centre'!A:B,2,)</f>
        <v>Social Services</v>
      </c>
      <c r="E5364" t="str">
        <f t="shared" si="250"/>
        <v>2</v>
      </c>
      <c r="F5364" t="s">
        <v>10904</v>
      </c>
      <c r="G5364" s="2">
        <v>0</v>
      </c>
      <c r="H5364" s="2">
        <v>0</v>
      </c>
      <c r="I5364" s="2">
        <v>0</v>
      </c>
      <c r="J5364" s="105">
        <f>SUMIF([1]MMM!$A:$A,A5364,[1]MMM!$F:$F)</f>
        <v>0</v>
      </c>
      <c r="K5364" s="2" t="s">
        <v>10</v>
      </c>
      <c r="L5364" s="2">
        <v>0</v>
      </c>
      <c r="M5364" t="s">
        <v>11298</v>
      </c>
      <c r="N5364" t="s">
        <v>13105</v>
      </c>
      <c r="O5364" t="s">
        <v>10871</v>
      </c>
      <c r="P5364" t="s">
        <v>10887</v>
      </c>
    </row>
    <row r="5365" spans="1:16" x14ac:dyDescent="0.3">
      <c r="A5365" t="s">
        <v>13117</v>
      </c>
      <c r="B5365" s="2" t="str">
        <f t="shared" si="251"/>
        <v>5601</v>
      </c>
      <c r="C5365" s="2">
        <f t="shared" si="249"/>
        <v>5601</v>
      </c>
      <c r="D5365" t="str">
        <f>VLOOKUP(C5365,'Cost Centre'!A:B,2,)</f>
        <v>Social Services</v>
      </c>
      <c r="E5365" t="str">
        <f t="shared" si="250"/>
        <v>2</v>
      </c>
      <c r="F5365" t="s">
        <v>10906</v>
      </c>
      <c r="G5365" s="2">
        <v>0</v>
      </c>
      <c r="H5365" s="2">
        <v>0</v>
      </c>
      <c r="I5365" s="2">
        <v>0</v>
      </c>
      <c r="J5365" s="105">
        <f>SUMIF([1]MMM!$A:$A,A5365,[1]MMM!$F:$F)</f>
        <v>0</v>
      </c>
      <c r="K5365" s="2" t="s">
        <v>10</v>
      </c>
      <c r="L5365" s="2">
        <v>0</v>
      </c>
      <c r="M5365" t="s">
        <v>11298</v>
      </c>
      <c r="N5365" t="s">
        <v>13105</v>
      </c>
      <c r="O5365" t="s">
        <v>10871</v>
      </c>
      <c r="P5365" t="s">
        <v>10887</v>
      </c>
    </row>
    <row r="5366" spans="1:16" x14ac:dyDescent="0.3">
      <c r="A5366" t="s">
        <v>5365</v>
      </c>
      <c r="B5366" s="2" t="str">
        <f t="shared" si="251"/>
        <v>5601</v>
      </c>
      <c r="C5366" s="2">
        <f t="shared" si="249"/>
        <v>5601</v>
      </c>
      <c r="D5366" t="str">
        <f>VLOOKUP(C5366,'Cost Centre'!A:B,2,)</f>
        <v>Social Services</v>
      </c>
      <c r="E5366" t="str">
        <f t="shared" si="250"/>
        <v>3</v>
      </c>
      <c r="F5366" t="s">
        <v>2148</v>
      </c>
      <c r="G5366" s="2">
        <v>0</v>
      </c>
      <c r="H5366" s="2">
        <v>0</v>
      </c>
      <c r="I5366" s="2">
        <v>0</v>
      </c>
      <c r="J5366" s="105">
        <f>SUMIF([1]MMM!$A:$A,A5366,[1]MMM!$F:$F)</f>
        <v>0</v>
      </c>
      <c r="K5366" s="2" t="s">
        <v>10</v>
      </c>
      <c r="L5366" s="2">
        <v>0</v>
      </c>
      <c r="M5366" t="s">
        <v>11298</v>
      </c>
      <c r="N5366" t="s">
        <v>13105</v>
      </c>
      <c r="O5366" t="s">
        <v>10908</v>
      </c>
      <c r="P5366" t="s">
        <v>10910</v>
      </c>
    </row>
    <row r="5367" spans="1:16" x14ac:dyDescent="0.3">
      <c r="A5367" t="s">
        <v>5366</v>
      </c>
      <c r="B5367" s="2" t="str">
        <f t="shared" si="251"/>
        <v>5601</v>
      </c>
      <c r="C5367" s="2">
        <f t="shared" si="249"/>
        <v>5601</v>
      </c>
      <c r="D5367" t="str">
        <f>VLOOKUP(C5367,'Cost Centre'!A:B,2,)</f>
        <v>Social Services</v>
      </c>
      <c r="E5367" t="str">
        <f t="shared" si="250"/>
        <v>3</v>
      </c>
      <c r="F5367" t="s">
        <v>2154</v>
      </c>
      <c r="G5367" s="2">
        <v>0</v>
      </c>
      <c r="H5367" s="2">
        <v>333768.48</v>
      </c>
      <c r="I5367" s="2">
        <v>0</v>
      </c>
      <c r="J5367" s="105">
        <f>SUMIF([1]MMM!$A:$A,A5367,[1]MMM!$F:$F)</f>
        <v>333768.48</v>
      </c>
      <c r="K5367" s="2" t="s">
        <v>10</v>
      </c>
      <c r="L5367" s="2">
        <v>524088</v>
      </c>
      <c r="M5367" t="s">
        <v>11298</v>
      </c>
      <c r="N5367" t="s">
        <v>13105</v>
      </c>
      <c r="O5367" t="s">
        <v>10908</v>
      </c>
      <c r="P5367" t="s">
        <v>10910</v>
      </c>
    </row>
    <row r="5368" spans="1:16" x14ac:dyDescent="0.3">
      <c r="A5368" t="s">
        <v>13118</v>
      </c>
      <c r="B5368" s="2" t="str">
        <f t="shared" si="251"/>
        <v>5601</v>
      </c>
      <c r="C5368" s="2">
        <f t="shared" si="249"/>
        <v>5601</v>
      </c>
      <c r="D5368" t="str">
        <f>VLOOKUP(C5368,'Cost Centre'!A:B,2,)</f>
        <v>Social Services</v>
      </c>
      <c r="E5368" t="str">
        <f t="shared" si="250"/>
        <v>3</v>
      </c>
      <c r="F5368" t="s">
        <v>10912</v>
      </c>
      <c r="G5368" s="2">
        <v>0</v>
      </c>
      <c r="H5368" s="2">
        <v>0</v>
      </c>
      <c r="I5368" s="2">
        <v>-3216686.26</v>
      </c>
      <c r="J5368" s="105">
        <f>SUMIF([1]MMM!$A:$A,A5368,[1]MMM!$F:$F)</f>
        <v>-3216686.26</v>
      </c>
      <c r="K5368" s="2" t="s">
        <v>10</v>
      </c>
      <c r="L5368" s="2">
        <v>0</v>
      </c>
      <c r="M5368" t="s">
        <v>11298</v>
      </c>
      <c r="N5368" t="s">
        <v>13105</v>
      </c>
      <c r="O5368" t="s">
        <v>10908</v>
      </c>
      <c r="P5368" t="s">
        <v>10913</v>
      </c>
    </row>
    <row r="5369" spans="1:16" x14ac:dyDescent="0.3">
      <c r="A5369" t="s">
        <v>13119</v>
      </c>
      <c r="B5369" s="2" t="str">
        <f t="shared" si="251"/>
        <v>5601</v>
      </c>
      <c r="C5369" s="2">
        <f t="shared" si="249"/>
        <v>5601</v>
      </c>
      <c r="D5369" t="str">
        <f>VLOOKUP(C5369,'Cost Centre'!A:B,2,)</f>
        <v>Social Services</v>
      </c>
      <c r="E5369" t="str">
        <f t="shared" si="250"/>
        <v>3</v>
      </c>
      <c r="F5369" t="s">
        <v>10915</v>
      </c>
      <c r="G5369" s="2">
        <v>0</v>
      </c>
      <c r="H5369" s="2">
        <v>0</v>
      </c>
      <c r="I5369" s="2">
        <v>0</v>
      </c>
      <c r="J5369" s="105">
        <f>SUMIF([1]MMM!$A:$A,A5369,[1]MMM!$F:$F)</f>
        <v>0</v>
      </c>
      <c r="K5369" s="2" t="s">
        <v>10</v>
      </c>
      <c r="L5369" s="2">
        <v>0</v>
      </c>
      <c r="M5369" t="s">
        <v>11298</v>
      </c>
      <c r="N5369" t="s">
        <v>13105</v>
      </c>
      <c r="O5369" t="s">
        <v>10908</v>
      </c>
      <c r="P5369" t="s">
        <v>10913</v>
      </c>
    </row>
    <row r="5370" spans="1:16" x14ac:dyDescent="0.3">
      <c r="A5370" t="s">
        <v>13120</v>
      </c>
      <c r="B5370" s="2" t="str">
        <f t="shared" si="251"/>
        <v>5601</v>
      </c>
      <c r="C5370" s="2">
        <f t="shared" si="249"/>
        <v>5601</v>
      </c>
      <c r="D5370" t="str">
        <f>VLOOKUP(C5370,'Cost Centre'!A:B,2,)</f>
        <v>Social Services</v>
      </c>
      <c r="E5370" t="str">
        <f t="shared" si="250"/>
        <v>8</v>
      </c>
      <c r="F5370" t="s">
        <v>462</v>
      </c>
      <c r="G5370" s="2">
        <v>2237288.81</v>
      </c>
      <c r="H5370" s="2">
        <v>0</v>
      </c>
      <c r="I5370" s="2">
        <v>0</v>
      </c>
      <c r="J5370" s="105">
        <f>SUMIF([1]MMM!$A:$A,A5370,[1]MMM!$F:$F)</f>
        <v>2237288.81</v>
      </c>
      <c r="K5370" s="2" t="s">
        <v>460</v>
      </c>
      <c r="L5370" s="2">
        <v>0</v>
      </c>
      <c r="M5370" t="s">
        <v>11298</v>
      </c>
      <c r="N5370" t="s">
        <v>13105</v>
      </c>
      <c r="O5370" t="s">
        <v>10916</v>
      </c>
      <c r="P5370" t="s">
        <v>10917</v>
      </c>
    </row>
    <row r="5371" spans="1:16" x14ac:dyDescent="0.3">
      <c r="A5371" t="s">
        <v>13121</v>
      </c>
      <c r="B5371" s="2" t="str">
        <f t="shared" si="251"/>
        <v>5601</v>
      </c>
      <c r="C5371" s="2">
        <f t="shared" si="249"/>
        <v>5601</v>
      </c>
      <c r="D5371" t="str">
        <f>VLOOKUP(C5371,'Cost Centre'!A:B,2,)</f>
        <v>Social Services</v>
      </c>
      <c r="E5371" t="str">
        <f t="shared" si="250"/>
        <v>8</v>
      </c>
      <c r="F5371" t="s">
        <v>464</v>
      </c>
      <c r="G5371" s="2">
        <v>0</v>
      </c>
      <c r="H5371" s="2">
        <v>0</v>
      </c>
      <c r="I5371" s="2">
        <v>0</v>
      </c>
      <c r="J5371" s="105">
        <f>SUMIF([1]MMM!$A:$A,A5371,[1]MMM!$F:$F)</f>
        <v>0</v>
      </c>
      <c r="K5371" s="2" t="s">
        <v>460</v>
      </c>
      <c r="L5371" s="2">
        <v>0</v>
      </c>
      <c r="M5371" t="s">
        <v>11298</v>
      </c>
      <c r="N5371" t="s">
        <v>13105</v>
      </c>
      <c r="O5371" t="s">
        <v>10916</v>
      </c>
      <c r="P5371" t="s">
        <v>10917</v>
      </c>
    </row>
    <row r="5372" spans="1:16" x14ac:dyDescent="0.3">
      <c r="A5372" t="s">
        <v>13122</v>
      </c>
      <c r="B5372" s="2" t="str">
        <f t="shared" si="251"/>
        <v>5601</v>
      </c>
      <c r="C5372" s="2">
        <f t="shared" si="249"/>
        <v>5601</v>
      </c>
      <c r="D5372" t="str">
        <f>VLOOKUP(C5372,'Cost Centre'!A:B,2,)</f>
        <v>Social Services</v>
      </c>
      <c r="E5372" t="str">
        <f t="shared" si="250"/>
        <v>8</v>
      </c>
      <c r="F5372" t="s">
        <v>466</v>
      </c>
      <c r="G5372" s="2">
        <v>0</v>
      </c>
      <c r="H5372" s="2">
        <v>0</v>
      </c>
      <c r="I5372" s="2">
        <v>0</v>
      </c>
      <c r="J5372" s="105">
        <f>SUMIF([1]MMM!$A:$A,A5372,[1]MMM!$F:$F)</f>
        <v>0</v>
      </c>
      <c r="K5372" s="2" t="s">
        <v>460</v>
      </c>
      <c r="L5372" s="2">
        <v>0</v>
      </c>
      <c r="M5372" t="s">
        <v>11298</v>
      </c>
      <c r="N5372" t="s">
        <v>13105</v>
      </c>
      <c r="O5372" t="s">
        <v>10916</v>
      </c>
      <c r="P5372" t="s">
        <v>10917</v>
      </c>
    </row>
    <row r="5373" spans="1:16" x14ac:dyDescent="0.3">
      <c r="A5373" t="s">
        <v>13123</v>
      </c>
      <c r="B5373" s="2" t="str">
        <f t="shared" si="251"/>
        <v>5601</v>
      </c>
      <c r="C5373" s="2">
        <f t="shared" si="249"/>
        <v>5601</v>
      </c>
      <c r="D5373" t="str">
        <f>VLOOKUP(C5373,'Cost Centre'!A:B,2,)</f>
        <v>Social Services</v>
      </c>
      <c r="E5373" t="str">
        <f t="shared" si="250"/>
        <v>8</v>
      </c>
      <c r="F5373" t="s">
        <v>468</v>
      </c>
      <c r="G5373" s="2">
        <v>0</v>
      </c>
      <c r="H5373" s="2">
        <v>3216686.26</v>
      </c>
      <c r="I5373" s="2">
        <v>0</v>
      </c>
      <c r="J5373" s="105">
        <f>SUMIF([1]MMM!$A:$A,A5373,[1]MMM!$F:$F)</f>
        <v>3216686.26</v>
      </c>
      <c r="K5373" s="2" t="s">
        <v>460</v>
      </c>
      <c r="L5373" s="2">
        <v>0</v>
      </c>
      <c r="M5373" t="s">
        <v>11298</v>
      </c>
      <c r="N5373" t="s">
        <v>13105</v>
      </c>
      <c r="O5373" t="s">
        <v>10916</v>
      </c>
      <c r="P5373" t="s">
        <v>10917</v>
      </c>
    </row>
    <row r="5374" spans="1:16" x14ac:dyDescent="0.3">
      <c r="A5374" t="s">
        <v>13124</v>
      </c>
      <c r="B5374" s="2" t="str">
        <f t="shared" si="251"/>
        <v>5601</v>
      </c>
      <c r="C5374" s="2">
        <f t="shared" si="249"/>
        <v>5601</v>
      </c>
      <c r="D5374" t="str">
        <f>VLOOKUP(C5374,'Cost Centre'!A:B,2,)</f>
        <v>Social Services</v>
      </c>
      <c r="E5374" t="str">
        <f t="shared" si="250"/>
        <v>8</v>
      </c>
      <c r="F5374" t="s">
        <v>470</v>
      </c>
      <c r="G5374" s="2">
        <v>0</v>
      </c>
      <c r="H5374" s="2">
        <v>0</v>
      </c>
      <c r="I5374" s="2">
        <v>0</v>
      </c>
      <c r="J5374" s="105">
        <f>SUMIF([1]MMM!$A:$A,A5374,[1]MMM!$F:$F)</f>
        <v>0</v>
      </c>
      <c r="K5374" s="2" t="s">
        <v>460</v>
      </c>
      <c r="L5374" s="2">
        <v>0</v>
      </c>
      <c r="M5374" t="s">
        <v>11298</v>
      </c>
      <c r="N5374" t="s">
        <v>13105</v>
      </c>
      <c r="O5374" t="s">
        <v>10916</v>
      </c>
      <c r="P5374" t="s">
        <v>10917</v>
      </c>
    </row>
    <row r="5375" spans="1:16" x14ac:dyDescent="0.3">
      <c r="A5375" t="s">
        <v>13125</v>
      </c>
      <c r="B5375" s="2" t="str">
        <f t="shared" si="251"/>
        <v>5601</v>
      </c>
      <c r="C5375" s="2">
        <f t="shared" si="249"/>
        <v>5601</v>
      </c>
      <c r="D5375" t="str">
        <f>VLOOKUP(C5375,'Cost Centre'!A:B,2,)</f>
        <v>Social Services</v>
      </c>
      <c r="E5375" t="str">
        <f t="shared" si="250"/>
        <v>8</v>
      </c>
      <c r="F5375" t="s">
        <v>2159</v>
      </c>
      <c r="G5375" s="2">
        <v>0</v>
      </c>
      <c r="H5375" s="2">
        <v>0</v>
      </c>
      <c r="I5375" s="2">
        <v>0</v>
      </c>
      <c r="J5375" s="105">
        <f>SUMIF([1]MMM!$A:$A,A5375,[1]MMM!$F:$F)</f>
        <v>0</v>
      </c>
      <c r="K5375" s="2" t="s">
        <v>460</v>
      </c>
      <c r="L5375" s="2">
        <v>0</v>
      </c>
      <c r="M5375" t="s">
        <v>11298</v>
      </c>
      <c r="N5375" t="s">
        <v>13105</v>
      </c>
      <c r="O5375" t="s">
        <v>10916</v>
      </c>
      <c r="P5375" t="s">
        <v>10917</v>
      </c>
    </row>
    <row r="5376" spans="1:16" x14ac:dyDescent="0.3">
      <c r="A5376" t="s">
        <v>5367</v>
      </c>
      <c r="B5376" s="2" t="str">
        <f t="shared" si="251"/>
        <v>5621</v>
      </c>
      <c r="C5376" s="2">
        <f t="shared" si="249"/>
        <v>5621</v>
      </c>
      <c r="D5376" t="str">
        <f>VLOOKUP(C5376,'Cost Centre'!A:B,2,)</f>
        <v>Social Services</v>
      </c>
      <c r="E5376" t="str">
        <f t="shared" si="250"/>
        <v>1</v>
      </c>
      <c r="F5376" t="s">
        <v>3400</v>
      </c>
      <c r="G5376" s="2">
        <v>0</v>
      </c>
      <c r="H5376" s="2">
        <v>0</v>
      </c>
      <c r="I5376" s="2">
        <v>-19.579999999999998</v>
      </c>
      <c r="J5376" s="105">
        <f>SUMIF([1]MMM!$A:$A,A5376,[1]MMM!$F:$F)</f>
        <v>-19.579999999999998</v>
      </c>
      <c r="K5376" s="2" t="s">
        <v>10</v>
      </c>
      <c r="L5376" s="2">
        <v>-56336</v>
      </c>
      <c r="M5376" t="s">
        <v>11298</v>
      </c>
      <c r="N5376" t="s">
        <v>13126</v>
      </c>
      <c r="O5376" t="s">
        <v>11023</v>
      </c>
      <c r="P5376" t="s">
        <v>11526</v>
      </c>
    </row>
    <row r="5377" spans="1:16" x14ac:dyDescent="0.3">
      <c r="A5377" t="s">
        <v>5368</v>
      </c>
      <c r="B5377" s="2" t="str">
        <f t="shared" si="251"/>
        <v>5621</v>
      </c>
      <c r="C5377" s="2">
        <f t="shared" si="249"/>
        <v>5621</v>
      </c>
      <c r="D5377" t="str">
        <f>VLOOKUP(C5377,'Cost Centre'!A:B,2,)</f>
        <v>Social Services</v>
      </c>
      <c r="E5377" t="str">
        <f t="shared" si="250"/>
        <v>1</v>
      </c>
      <c r="F5377" t="s">
        <v>357</v>
      </c>
      <c r="G5377" s="2">
        <v>0</v>
      </c>
      <c r="H5377" s="2">
        <v>0</v>
      </c>
      <c r="I5377" s="2">
        <v>-31.25</v>
      </c>
      <c r="J5377" s="105">
        <f>SUMIF([1]MMM!$A:$A,A5377,[1]MMM!$F:$F)</f>
        <v>-31.25</v>
      </c>
      <c r="K5377" s="2" t="s">
        <v>10</v>
      </c>
      <c r="L5377" s="2">
        <v>-52650</v>
      </c>
      <c r="M5377" t="s">
        <v>11298</v>
      </c>
      <c r="N5377" t="s">
        <v>13126</v>
      </c>
      <c r="O5377" t="s">
        <v>11023</v>
      </c>
      <c r="P5377" t="s">
        <v>11526</v>
      </c>
    </row>
    <row r="5378" spans="1:16" x14ac:dyDescent="0.3">
      <c r="A5378" t="s">
        <v>5369</v>
      </c>
      <c r="B5378" s="2" t="str">
        <f t="shared" si="251"/>
        <v>5621</v>
      </c>
      <c r="C5378" s="2">
        <f t="shared" ref="C5378:C5441" si="252">VALUE(B5378)</f>
        <v>5621</v>
      </c>
      <c r="D5378" t="str">
        <f>VLOOKUP(C5378,'Cost Centre'!A:B,2,)</f>
        <v>Social Services</v>
      </c>
      <c r="E5378" t="str">
        <f t="shared" ref="E5378:E5441" si="253">MID(A5378,5,1)</f>
        <v>1</v>
      </c>
      <c r="F5378" t="s">
        <v>11</v>
      </c>
      <c r="G5378" s="2">
        <v>0</v>
      </c>
      <c r="H5378" s="2">
        <v>0</v>
      </c>
      <c r="I5378" s="2">
        <v>-721793.84</v>
      </c>
      <c r="J5378" s="105">
        <f>SUMIF([1]MMM!$A:$A,A5378,[1]MMM!$F:$F)</f>
        <v>-721793.84</v>
      </c>
      <c r="K5378" s="2" t="s">
        <v>10</v>
      </c>
      <c r="L5378" s="2">
        <v>-1263600</v>
      </c>
      <c r="M5378" t="s">
        <v>11298</v>
      </c>
      <c r="N5378" t="s">
        <v>13126</v>
      </c>
      <c r="O5378" t="s">
        <v>11023</v>
      </c>
      <c r="P5378" t="s">
        <v>11207</v>
      </c>
    </row>
    <row r="5379" spans="1:16" x14ac:dyDescent="0.3">
      <c r="A5379" t="s">
        <v>5370</v>
      </c>
      <c r="B5379" s="2" t="str">
        <f t="shared" ref="B5379:B5442" si="254">MID(A5379,1,4)</f>
        <v>5621</v>
      </c>
      <c r="C5379" s="2">
        <f t="shared" si="252"/>
        <v>5621</v>
      </c>
      <c r="D5379" t="str">
        <f>VLOOKUP(C5379,'Cost Centre'!A:B,2,)</f>
        <v>Social Services</v>
      </c>
      <c r="E5379" t="str">
        <f t="shared" si="253"/>
        <v>1</v>
      </c>
      <c r="F5379" t="s">
        <v>12353</v>
      </c>
      <c r="G5379" s="2">
        <v>0</v>
      </c>
      <c r="H5379" s="2">
        <v>0</v>
      </c>
      <c r="I5379" s="2">
        <v>-7815.65</v>
      </c>
      <c r="J5379" s="105">
        <f>SUMIF([1]MMM!$A:$A,A5379,[1]MMM!$F:$F)</f>
        <v>-7815.65</v>
      </c>
      <c r="K5379" s="2" t="s">
        <v>10</v>
      </c>
      <c r="L5379" s="2">
        <v>-31590</v>
      </c>
      <c r="M5379" t="s">
        <v>11298</v>
      </c>
      <c r="N5379" t="s">
        <v>13126</v>
      </c>
      <c r="O5379" t="s">
        <v>11023</v>
      </c>
      <c r="P5379" t="s">
        <v>11207</v>
      </c>
    </row>
    <row r="5380" spans="1:16" x14ac:dyDescent="0.3">
      <c r="A5380" t="s">
        <v>5371</v>
      </c>
      <c r="B5380" s="2" t="str">
        <f t="shared" si="254"/>
        <v>5621</v>
      </c>
      <c r="C5380" s="2">
        <f t="shared" si="252"/>
        <v>5621</v>
      </c>
      <c r="D5380" t="str">
        <f>VLOOKUP(C5380,'Cost Centre'!A:B,2,)</f>
        <v>Social Services</v>
      </c>
      <c r="E5380" t="str">
        <f t="shared" si="253"/>
        <v>1</v>
      </c>
      <c r="F5380" t="s">
        <v>259</v>
      </c>
      <c r="G5380" s="2">
        <v>0</v>
      </c>
      <c r="H5380" s="2">
        <v>0</v>
      </c>
      <c r="I5380" s="2">
        <v>0</v>
      </c>
      <c r="J5380" s="105">
        <f>SUMIF([1]MMM!$A:$A,A5380,[1]MMM!$F:$F)</f>
        <v>0</v>
      </c>
      <c r="K5380" s="2" t="s">
        <v>10</v>
      </c>
      <c r="L5380" s="2">
        <v>-559086</v>
      </c>
      <c r="M5380" t="s">
        <v>11298</v>
      </c>
      <c r="N5380" t="s">
        <v>13126</v>
      </c>
      <c r="O5380" t="s">
        <v>11023</v>
      </c>
      <c r="P5380" t="s">
        <v>11207</v>
      </c>
    </row>
    <row r="5381" spans="1:16" x14ac:dyDescent="0.3">
      <c r="A5381" t="s">
        <v>5372</v>
      </c>
      <c r="B5381" s="2" t="str">
        <f t="shared" si="254"/>
        <v>5621</v>
      </c>
      <c r="C5381" s="2">
        <f t="shared" si="252"/>
        <v>5621</v>
      </c>
      <c r="D5381" t="str">
        <f>VLOOKUP(C5381,'Cost Centre'!A:B,2,)</f>
        <v>Social Services</v>
      </c>
      <c r="E5381" t="str">
        <f t="shared" si="253"/>
        <v>2</v>
      </c>
      <c r="F5381" t="s">
        <v>48</v>
      </c>
      <c r="G5381" s="2">
        <v>0</v>
      </c>
      <c r="H5381" s="2">
        <v>5747128.8799999999</v>
      </c>
      <c r="I5381" s="2">
        <v>0</v>
      </c>
      <c r="J5381" s="105">
        <f>SUMIF([1]MMM!$A:$A,A5381,[1]MMM!$F:$F)</f>
        <v>5774135.8799999999</v>
      </c>
      <c r="K5381" s="2" t="s">
        <v>10</v>
      </c>
      <c r="L5381" s="2">
        <v>5747129</v>
      </c>
      <c r="M5381" t="s">
        <v>11298</v>
      </c>
      <c r="N5381" t="s">
        <v>13126</v>
      </c>
      <c r="O5381" t="s">
        <v>10871</v>
      </c>
      <c r="P5381" t="s">
        <v>10875</v>
      </c>
    </row>
    <row r="5382" spans="1:16" x14ac:dyDescent="0.3">
      <c r="A5382" t="s">
        <v>5373</v>
      </c>
      <c r="B5382" s="2" t="str">
        <f t="shared" si="254"/>
        <v>5621</v>
      </c>
      <c r="C5382" s="2">
        <f t="shared" si="252"/>
        <v>5621</v>
      </c>
      <c r="D5382" t="str">
        <f>VLOOKUP(C5382,'Cost Centre'!A:B,2,)</f>
        <v>Social Services</v>
      </c>
      <c r="E5382" t="str">
        <f t="shared" si="253"/>
        <v>2</v>
      </c>
      <c r="F5382" t="s">
        <v>51</v>
      </c>
      <c r="G5382" s="2">
        <v>0</v>
      </c>
      <c r="H5382" s="2">
        <v>8400</v>
      </c>
      <c r="I5382" s="2">
        <v>0</v>
      </c>
      <c r="J5382" s="105">
        <f>SUMIF([1]MMM!$A:$A,A5382,[1]MMM!$F:$F)</f>
        <v>8400</v>
      </c>
      <c r="K5382" s="2" t="s">
        <v>10</v>
      </c>
      <c r="L5382" s="2">
        <v>8400</v>
      </c>
      <c r="M5382" t="s">
        <v>11298</v>
      </c>
      <c r="N5382" t="s">
        <v>13126</v>
      </c>
      <c r="O5382" t="s">
        <v>10871</v>
      </c>
      <c r="P5382" t="s">
        <v>10875</v>
      </c>
    </row>
    <row r="5383" spans="1:16" x14ac:dyDescent="0.3">
      <c r="A5383" t="s">
        <v>5374</v>
      </c>
      <c r="B5383" s="2" t="str">
        <f t="shared" si="254"/>
        <v>5621</v>
      </c>
      <c r="C5383" s="2">
        <f t="shared" si="252"/>
        <v>5621</v>
      </c>
      <c r="D5383" t="str">
        <f>VLOOKUP(C5383,'Cost Centre'!A:B,2,)</f>
        <v>Social Services</v>
      </c>
      <c r="E5383" t="str">
        <f t="shared" si="253"/>
        <v>2</v>
      </c>
      <c r="F5383" t="s">
        <v>52</v>
      </c>
      <c r="G5383" s="2">
        <v>0</v>
      </c>
      <c r="H5383" s="2">
        <v>50345.59</v>
      </c>
      <c r="I5383" s="2">
        <v>0</v>
      </c>
      <c r="J5383" s="105">
        <f>SUMIF([1]MMM!$A:$A,A5383,[1]MMM!$F:$F)</f>
        <v>50345.59</v>
      </c>
      <c r="K5383" s="2" t="s">
        <v>10</v>
      </c>
      <c r="L5383" s="2">
        <v>49947</v>
      </c>
      <c r="M5383" t="s">
        <v>11298</v>
      </c>
      <c r="N5383" t="s">
        <v>13126</v>
      </c>
      <c r="O5383" t="s">
        <v>10871</v>
      </c>
      <c r="P5383" t="s">
        <v>10875</v>
      </c>
    </row>
    <row r="5384" spans="1:16" x14ac:dyDescent="0.3">
      <c r="A5384" t="s">
        <v>5375</v>
      </c>
      <c r="B5384" s="2" t="str">
        <f t="shared" si="254"/>
        <v>5621</v>
      </c>
      <c r="C5384" s="2">
        <f t="shared" si="252"/>
        <v>5621</v>
      </c>
      <c r="D5384" t="str">
        <f>VLOOKUP(C5384,'Cost Centre'!A:B,2,)</f>
        <v>Social Services</v>
      </c>
      <c r="E5384" t="str">
        <f t="shared" si="253"/>
        <v>2</v>
      </c>
      <c r="F5384" t="s">
        <v>54</v>
      </c>
      <c r="G5384" s="2">
        <v>0</v>
      </c>
      <c r="H5384" s="2">
        <v>13582.68</v>
      </c>
      <c r="I5384" s="2">
        <v>0</v>
      </c>
      <c r="J5384" s="105">
        <f>SUMIF([1]MMM!$A:$A,A5384,[1]MMM!$F:$F)</f>
        <v>13582.68</v>
      </c>
      <c r="K5384" s="2" t="s">
        <v>10</v>
      </c>
      <c r="L5384" s="2">
        <v>13584</v>
      </c>
      <c r="M5384" t="s">
        <v>11298</v>
      </c>
      <c r="N5384" t="s">
        <v>13126</v>
      </c>
      <c r="O5384" t="s">
        <v>10871</v>
      </c>
      <c r="P5384" t="s">
        <v>10875</v>
      </c>
    </row>
    <row r="5385" spans="1:16" x14ac:dyDescent="0.3">
      <c r="A5385" t="s">
        <v>5376</v>
      </c>
      <c r="B5385" s="2" t="str">
        <f t="shared" si="254"/>
        <v>5621</v>
      </c>
      <c r="C5385" s="2">
        <f t="shared" si="252"/>
        <v>5621</v>
      </c>
      <c r="D5385" t="str">
        <f>VLOOKUP(C5385,'Cost Centre'!A:B,2,)</f>
        <v>Social Services</v>
      </c>
      <c r="E5385" t="str">
        <f t="shared" si="253"/>
        <v>2</v>
      </c>
      <c r="F5385" t="s">
        <v>55</v>
      </c>
      <c r="G5385" s="2">
        <v>0</v>
      </c>
      <c r="H5385" s="2">
        <v>625235.67000000004</v>
      </c>
      <c r="I5385" s="2">
        <v>0</v>
      </c>
      <c r="J5385" s="105">
        <f>SUMIF([1]MMM!$A:$A,A5385,[1]MMM!$F:$F)</f>
        <v>625836.73</v>
      </c>
      <c r="K5385" s="2" t="s">
        <v>10</v>
      </c>
      <c r="L5385" s="2">
        <v>624718</v>
      </c>
      <c r="M5385" t="s">
        <v>11298</v>
      </c>
      <c r="N5385" t="s">
        <v>13126</v>
      </c>
      <c r="O5385" t="s">
        <v>10871</v>
      </c>
      <c r="P5385" t="s">
        <v>10875</v>
      </c>
    </row>
    <row r="5386" spans="1:16" x14ac:dyDescent="0.3">
      <c r="A5386" t="s">
        <v>5377</v>
      </c>
      <c r="B5386" s="2" t="str">
        <f t="shared" si="254"/>
        <v>5621</v>
      </c>
      <c r="C5386" s="2">
        <f t="shared" si="252"/>
        <v>5621</v>
      </c>
      <c r="D5386" t="str">
        <f>VLOOKUP(C5386,'Cost Centre'!A:B,2,)</f>
        <v>Social Services</v>
      </c>
      <c r="E5386" t="str">
        <f t="shared" si="253"/>
        <v>2</v>
      </c>
      <c r="F5386" t="s">
        <v>56</v>
      </c>
      <c r="G5386" s="2">
        <v>0</v>
      </c>
      <c r="H5386" s="2">
        <v>0</v>
      </c>
      <c r="I5386" s="2">
        <v>-0.01</v>
      </c>
      <c r="J5386" s="105">
        <f>SUMIF([1]MMM!$A:$A,A5386,[1]MMM!$F:$F)</f>
        <v>-0.01</v>
      </c>
      <c r="K5386" s="2" t="s">
        <v>10</v>
      </c>
      <c r="L5386" s="2">
        <v>0</v>
      </c>
      <c r="M5386" t="s">
        <v>11298</v>
      </c>
      <c r="N5386" t="s">
        <v>13126</v>
      </c>
      <c r="O5386" t="s">
        <v>10871</v>
      </c>
      <c r="P5386" t="s">
        <v>10875</v>
      </c>
    </row>
    <row r="5387" spans="1:16" x14ac:dyDescent="0.3">
      <c r="A5387" t="s">
        <v>5378</v>
      </c>
      <c r="B5387" s="2" t="str">
        <f t="shared" si="254"/>
        <v>5621</v>
      </c>
      <c r="C5387" s="2">
        <f t="shared" si="252"/>
        <v>5621</v>
      </c>
      <c r="D5387" t="str">
        <f>VLOOKUP(C5387,'Cost Centre'!A:B,2,)</f>
        <v>Social Services</v>
      </c>
      <c r="E5387" t="str">
        <f t="shared" si="253"/>
        <v>2</v>
      </c>
      <c r="F5387" t="s">
        <v>57</v>
      </c>
      <c r="G5387" s="2">
        <v>0</v>
      </c>
      <c r="H5387" s="2">
        <v>1884893.05</v>
      </c>
      <c r="I5387" s="2">
        <v>0</v>
      </c>
      <c r="J5387" s="105">
        <f>SUMIF([1]MMM!$A:$A,A5387,[1]MMM!$F:$F)</f>
        <v>2071607.55</v>
      </c>
      <c r="K5387" s="2" t="s">
        <v>10</v>
      </c>
      <c r="L5387" s="2">
        <v>1991428</v>
      </c>
      <c r="M5387" t="s">
        <v>11298</v>
      </c>
      <c r="N5387" t="s">
        <v>13126</v>
      </c>
      <c r="O5387" t="s">
        <v>10871</v>
      </c>
      <c r="P5387" t="s">
        <v>10875</v>
      </c>
    </row>
    <row r="5388" spans="1:16" x14ac:dyDescent="0.3">
      <c r="A5388" t="s">
        <v>5379</v>
      </c>
      <c r="B5388" s="2" t="str">
        <f t="shared" si="254"/>
        <v>5621</v>
      </c>
      <c r="C5388" s="2">
        <f t="shared" si="252"/>
        <v>5621</v>
      </c>
      <c r="D5388" t="str">
        <f>VLOOKUP(C5388,'Cost Centre'!A:B,2,)</f>
        <v>Social Services</v>
      </c>
      <c r="E5388" t="str">
        <f t="shared" si="253"/>
        <v>2</v>
      </c>
      <c r="F5388" t="s">
        <v>59</v>
      </c>
      <c r="G5388" s="2">
        <v>0</v>
      </c>
      <c r="H5388" s="2">
        <v>3999.92</v>
      </c>
      <c r="I5388" s="2">
        <v>0</v>
      </c>
      <c r="J5388" s="105">
        <f>SUMIF([1]MMM!$A:$A,A5388,[1]MMM!$F:$F)</f>
        <v>3999.92</v>
      </c>
      <c r="K5388" s="2" t="s">
        <v>10</v>
      </c>
      <c r="L5388" s="2">
        <v>0</v>
      </c>
      <c r="M5388" t="s">
        <v>11298</v>
      </c>
      <c r="N5388" t="s">
        <v>13126</v>
      </c>
      <c r="O5388" t="s">
        <v>10871</v>
      </c>
      <c r="P5388" t="s">
        <v>10875</v>
      </c>
    </row>
    <row r="5389" spans="1:16" x14ac:dyDescent="0.3">
      <c r="A5389" t="s">
        <v>5380</v>
      </c>
      <c r="B5389" s="2" t="str">
        <f t="shared" si="254"/>
        <v>5621</v>
      </c>
      <c r="C5389" s="2">
        <f t="shared" si="252"/>
        <v>5621</v>
      </c>
      <c r="D5389" t="str">
        <f>VLOOKUP(C5389,'Cost Centre'!A:B,2,)</f>
        <v>Social Services</v>
      </c>
      <c r="E5389" t="str">
        <f t="shared" si="253"/>
        <v>2</v>
      </c>
      <c r="F5389" t="s">
        <v>60</v>
      </c>
      <c r="G5389" s="2">
        <v>0</v>
      </c>
      <c r="H5389" s="2">
        <v>0.01</v>
      </c>
      <c r="I5389" s="2">
        <v>0</v>
      </c>
      <c r="J5389" s="105">
        <f>SUMIF([1]MMM!$A:$A,A5389,[1]MMM!$F:$F)</f>
        <v>0.01</v>
      </c>
      <c r="K5389" s="2" t="s">
        <v>10</v>
      </c>
      <c r="L5389" s="2">
        <v>2</v>
      </c>
      <c r="M5389" t="s">
        <v>11298</v>
      </c>
      <c r="N5389" t="s">
        <v>13126</v>
      </c>
      <c r="O5389" t="s">
        <v>10871</v>
      </c>
      <c r="P5389" t="s">
        <v>10875</v>
      </c>
    </row>
    <row r="5390" spans="1:16" x14ac:dyDescent="0.3">
      <c r="A5390" t="s">
        <v>5381</v>
      </c>
      <c r="B5390" s="2" t="str">
        <f t="shared" si="254"/>
        <v>5621</v>
      </c>
      <c r="C5390" s="2">
        <f t="shared" si="252"/>
        <v>5621</v>
      </c>
      <c r="D5390" t="str">
        <f>VLOOKUP(C5390,'Cost Centre'!A:B,2,)</f>
        <v>Social Services</v>
      </c>
      <c r="E5390" t="str">
        <f t="shared" si="253"/>
        <v>2</v>
      </c>
      <c r="F5390" t="s">
        <v>61</v>
      </c>
      <c r="G5390" s="2">
        <v>0</v>
      </c>
      <c r="H5390" s="2">
        <v>489327.64</v>
      </c>
      <c r="I5390" s="2">
        <v>0</v>
      </c>
      <c r="J5390" s="105">
        <f>SUMIF([1]MMM!$A:$A,A5390,[1]MMM!$F:$F)</f>
        <v>496548.51</v>
      </c>
      <c r="K5390" s="2" t="s">
        <v>10</v>
      </c>
      <c r="L5390" s="2">
        <v>486017</v>
      </c>
      <c r="M5390" t="s">
        <v>11298</v>
      </c>
      <c r="N5390" t="s">
        <v>13126</v>
      </c>
      <c r="O5390" t="s">
        <v>10871</v>
      </c>
      <c r="P5390" t="s">
        <v>10875</v>
      </c>
    </row>
    <row r="5391" spans="1:16" x14ac:dyDescent="0.3">
      <c r="A5391" t="s">
        <v>5382</v>
      </c>
      <c r="B5391" s="2" t="str">
        <f t="shared" si="254"/>
        <v>5621</v>
      </c>
      <c r="C5391" s="2">
        <f t="shared" si="252"/>
        <v>5621</v>
      </c>
      <c r="D5391" t="str">
        <f>VLOOKUP(C5391,'Cost Centre'!A:B,2,)</f>
        <v>Social Services</v>
      </c>
      <c r="E5391" t="str">
        <f t="shared" si="253"/>
        <v>2</v>
      </c>
      <c r="F5391" t="s">
        <v>62</v>
      </c>
      <c r="G5391" s="2">
        <v>0</v>
      </c>
      <c r="H5391" s="2">
        <v>45342.13</v>
      </c>
      <c r="I5391" s="2">
        <v>0</v>
      </c>
      <c r="J5391" s="105">
        <f>SUMIF([1]MMM!$A:$A,A5391,[1]MMM!$F:$F)</f>
        <v>45342.13</v>
      </c>
      <c r="K5391" s="2" t="s">
        <v>10</v>
      </c>
      <c r="L5391" s="2">
        <v>40141</v>
      </c>
      <c r="M5391" t="s">
        <v>11298</v>
      </c>
      <c r="N5391" t="s">
        <v>13126</v>
      </c>
      <c r="O5391" t="s">
        <v>10871</v>
      </c>
      <c r="P5391" t="s">
        <v>10875</v>
      </c>
    </row>
    <row r="5392" spans="1:16" x14ac:dyDescent="0.3">
      <c r="A5392" t="s">
        <v>5383</v>
      </c>
      <c r="B5392" s="2" t="str">
        <f t="shared" si="254"/>
        <v>5621</v>
      </c>
      <c r="C5392" s="2">
        <f t="shared" si="252"/>
        <v>5621</v>
      </c>
      <c r="D5392" t="str">
        <f>VLOOKUP(C5392,'Cost Centre'!A:B,2,)</f>
        <v>Social Services</v>
      </c>
      <c r="E5392" t="str">
        <f t="shared" si="253"/>
        <v>2</v>
      </c>
      <c r="F5392" t="s">
        <v>63</v>
      </c>
      <c r="G5392" s="2">
        <v>0</v>
      </c>
      <c r="H5392" s="2">
        <v>103180.08</v>
      </c>
      <c r="I5392" s="2">
        <v>0</v>
      </c>
      <c r="J5392" s="105">
        <f>SUMIF([1]MMM!$A:$A,A5392,[1]MMM!$F:$F)</f>
        <v>113891.79</v>
      </c>
      <c r="K5392" s="2" t="s">
        <v>10</v>
      </c>
      <c r="L5392" s="2">
        <v>79598</v>
      </c>
      <c r="M5392" t="s">
        <v>11298</v>
      </c>
      <c r="N5392" t="s">
        <v>13126</v>
      </c>
      <c r="O5392" t="s">
        <v>10871</v>
      </c>
      <c r="P5392" t="s">
        <v>10875</v>
      </c>
    </row>
    <row r="5393" spans="1:16" x14ac:dyDescent="0.3">
      <c r="A5393" t="s">
        <v>5384</v>
      </c>
      <c r="B5393" s="2" t="str">
        <f t="shared" si="254"/>
        <v>5621</v>
      </c>
      <c r="C5393" s="2">
        <f t="shared" si="252"/>
        <v>5621</v>
      </c>
      <c r="D5393" t="str">
        <f>VLOOKUP(C5393,'Cost Centre'!A:B,2,)</f>
        <v>Social Services</v>
      </c>
      <c r="E5393" t="str">
        <f t="shared" si="253"/>
        <v>2</v>
      </c>
      <c r="F5393" t="s">
        <v>67</v>
      </c>
      <c r="G5393" s="2">
        <v>0</v>
      </c>
      <c r="H5393" s="2">
        <v>3036.25</v>
      </c>
      <c r="I5393" s="2">
        <v>0</v>
      </c>
      <c r="J5393" s="105">
        <f>SUMIF([1]MMM!$A:$A,A5393,[1]MMM!$F:$F)</f>
        <v>3053.75</v>
      </c>
      <c r="K5393" s="2" t="s">
        <v>10</v>
      </c>
      <c r="L5393" s="2">
        <v>3098</v>
      </c>
      <c r="M5393" t="s">
        <v>11298</v>
      </c>
      <c r="N5393" t="s">
        <v>13126</v>
      </c>
      <c r="O5393" t="s">
        <v>10871</v>
      </c>
      <c r="P5393" t="s">
        <v>10876</v>
      </c>
    </row>
    <row r="5394" spans="1:16" x14ac:dyDescent="0.3">
      <c r="A5394" t="s">
        <v>5385</v>
      </c>
      <c r="B5394" s="2" t="str">
        <f t="shared" si="254"/>
        <v>5621</v>
      </c>
      <c r="C5394" s="2">
        <f t="shared" si="252"/>
        <v>5621</v>
      </c>
      <c r="D5394" t="str">
        <f>VLOOKUP(C5394,'Cost Centre'!A:B,2,)</f>
        <v>Social Services</v>
      </c>
      <c r="E5394" t="str">
        <f t="shared" si="253"/>
        <v>2</v>
      </c>
      <c r="F5394" t="s">
        <v>68</v>
      </c>
      <c r="G5394" s="2">
        <v>0</v>
      </c>
      <c r="H5394" s="2">
        <v>66882.33</v>
      </c>
      <c r="I5394" s="2">
        <v>0</v>
      </c>
      <c r="J5394" s="105">
        <f>SUMIF([1]MMM!$A:$A,A5394,[1]MMM!$F:$F)</f>
        <v>71893.279999999999</v>
      </c>
      <c r="K5394" s="2" t="s">
        <v>10</v>
      </c>
      <c r="L5394" s="2">
        <v>72412</v>
      </c>
      <c r="M5394" t="s">
        <v>11298</v>
      </c>
      <c r="N5394" t="s">
        <v>13126</v>
      </c>
      <c r="O5394" t="s">
        <v>10871</v>
      </c>
      <c r="P5394" t="s">
        <v>10876</v>
      </c>
    </row>
    <row r="5395" spans="1:16" x14ac:dyDescent="0.3">
      <c r="A5395" t="s">
        <v>5386</v>
      </c>
      <c r="B5395" s="2" t="str">
        <f t="shared" si="254"/>
        <v>5621</v>
      </c>
      <c r="C5395" s="2">
        <f t="shared" si="252"/>
        <v>5621</v>
      </c>
      <c r="D5395" t="str">
        <f>VLOOKUP(C5395,'Cost Centre'!A:B,2,)</f>
        <v>Social Services</v>
      </c>
      <c r="E5395" t="str">
        <f t="shared" si="253"/>
        <v>2</v>
      </c>
      <c r="F5395" t="s">
        <v>10877</v>
      </c>
      <c r="G5395" s="2">
        <v>0</v>
      </c>
      <c r="H5395" s="2">
        <v>734948.1</v>
      </c>
      <c r="I5395" s="2">
        <v>0</v>
      </c>
      <c r="J5395" s="105">
        <f>SUMIF([1]MMM!$A:$A,A5395,[1]MMM!$F:$F)</f>
        <v>735815.87</v>
      </c>
      <c r="K5395" s="2" t="s">
        <v>10</v>
      </c>
      <c r="L5395" s="2">
        <v>719374</v>
      </c>
      <c r="M5395" t="s">
        <v>11298</v>
      </c>
      <c r="N5395" t="s">
        <v>13126</v>
      </c>
      <c r="O5395" t="s">
        <v>10871</v>
      </c>
      <c r="P5395" t="s">
        <v>10876</v>
      </c>
    </row>
    <row r="5396" spans="1:16" x14ac:dyDescent="0.3">
      <c r="A5396" t="s">
        <v>5387</v>
      </c>
      <c r="B5396" s="2" t="str">
        <f t="shared" si="254"/>
        <v>5621</v>
      </c>
      <c r="C5396" s="2">
        <f t="shared" si="252"/>
        <v>5621</v>
      </c>
      <c r="D5396" t="str">
        <f>VLOOKUP(C5396,'Cost Centre'!A:B,2,)</f>
        <v>Social Services</v>
      </c>
      <c r="E5396" t="str">
        <f t="shared" si="253"/>
        <v>2</v>
      </c>
      <c r="F5396" t="s">
        <v>69</v>
      </c>
      <c r="G5396" s="2">
        <v>0</v>
      </c>
      <c r="H5396" s="2">
        <v>1070363.8400000001</v>
      </c>
      <c r="I5396" s="2">
        <v>0</v>
      </c>
      <c r="J5396" s="105">
        <f>SUMIF([1]MMM!$A:$A,A5396,[1]MMM!$F:$F)</f>
        <v>1075235.3</v>
      </c>
      <c r="K5396" s="2" t="s">
        <v>10</v>
      </c>
      <c r="L5396" s="2">
        <v>1087776</v>
      </c>
      <c r="M5396" t="s">
        <v>11298</v>
      </c>
      <c r="N5396" t="s">
        <v>13126</v>
      </c>
      <c r="O5396" t="s">
        <v>10871</v>
      </c>
      <c r="P5396" t="s">
        <v>10876</v>
      </c>
    </row>
    <row r="5397" spans="1:16" x14ac:dyDescent="0.3">
      <c r="A5397" t="s">
        <v>5388</v>
      </c>
      <c r="B5397" s="2" t="str">
        <f t="shared" si="254"/>
        <v>5621</v>
      </c>
      <c r="C5397" s="2">
        <f t="shared" si="252"/>
        <v>5621</v>
      </c>
      <c r="D5397" t="str">
        <f>VLOOKUP(C5397,'Cost Centre'!A:B,2,)</f>
        <v>Social Services</v>
      </c>
      <c r="E5397" t="str">
        <f t="shared" si="253"/>
        <v>2</v>
      </c>
      <c r="F5397" t="s">
        <v>70</v>
      </c>
      <c r="G5397" s="2">
        <v>0</v>
      </c>
      <c r="H5397" s="2">
        <v>51638.85</v>
      </c>
      <c r="I5397" s="2">
        <v>0</v>
      </c>
      <c r="J5397" s="105">
        <f>SUMIF([1]MMM!$A:$A,A5397,[1]MMM!$F:$F)</f>
        <v>51884.08</v>
      </c>
      <c r="K5397" s="2" t="s">
        <v>10</v>
      </c>
      <c r="L5397" s="2">
        <v>52629</v>
      </c>
      <c r="M5397" t="s">
        <v>11298</v>
      </c>
      <c r="N5397" t="s">
        <v>13126</v>
      </c>
      <c r="O5397" t="s">
        <v>10871</v>
      </c>
      <c r="P5397" t="s">
        <v>10876</v>
      </c>
    </row>
    <row r="5398" spans="1:16" x14ac:dyDescent="0.3">
      <c r="A5398" t="s">
        <v>5389</v>
      </c>
      <c r="B5398" s="2" t="str">
        <f t="shared" si="254"/>
        <v>5621</v>
      </c>
      <c r="C5398" s="2">
        <f t="shared" si="252"/>
        <v>5621</v>
      </c>
      <c r="D5398" t="str">
        <f>VLOOKUP(C5398,'Cost Centre'!A:B,2,)</f>
        <v>Social Services</v>
      </c>
      <c r="E5398" t="str">
        <f t="shared" si="253"/>
        <v>2</v>
      </c>
      <c r="F5398" t="s">
        <v>328</v>
      </c>
      <c r="G5398" s="2">
        <v>0</v>
      </c>
      <c r="H5398" s="2">
        <v>39423.42</v>
      </c>
      <c r="I5398" s="2">
        <v>0</v>
      </c>
      <c r="J5398" s="105">
        <f>SUMIF([1]MMM!$A:$A,A5398,[1]MMM!$F:$F)</f>
        <v>39423.42</v>
      </c>
      <c r="K5398" s="2" t="s">
        <v>10</v>
      </c>
      <c r="L5398" s="2">
        <v>39424</v>
      </c>
      <c r="M5398" t="s">
        <v>11298</v>
      </c>
      <c r="N5398" t="s">
        <v>13126</v>
      </c>
      <c r="O5398" t="s">
        <v>10871</v>
      </c>
      <c r="P5398" t="s">
        <v>10878</v>
      </c>
    </row>
    <row r="5399" spans="1:16" x14ac:dyDescent="0.3">
      <c r="A5399" t="s">
        <v>5390</v>
      </c>
      <c r="B5399" s="2" t="str">
        <f t="shared" si="254"/>
        <v>5621</v>
      </c>
      <c r="C5399" s="2">
        <f t="shared" si="252"/>
        <v>5621</v>
      </c>
      <c r="D5399" t="str">
        <f>VLOOKUP(C5399,'Cost Centre'!A:B,2,)</f>
        <v>Social Services</v>
      </c>
      <c r="E5399" t="str">
        <f t="shared" si="253"/>
        <v>2</v>
      </c>
      <c r="F5399" t="s">
        <v>76</v>
      </c>
      <c r="G5399" s="2">
        <v>0</v>
      </c>
      <c r="H5399" s="2">
        <v>0</v>
      </c>
      <c r="I5399" s="2">
        <v>0</v>
      </c>
      <c r="J5399" s="105">
        <f>SUMIF([1]MMM!$A:$A,A5399,[1]MMM!$F:$F)</f>
        <v>0</v>
      </c>
      <c r="K5399" s="2" t="s">
        <v>10</v>
      </c>
      <c r="L5399" s="2">
        <v>0</v>
      </c>
      <c r="M5399" t="s">
        <v>11298</v>
      </c>
      <c r="N5399" t="s">
        <v>13126</v>
      </c>
      <c r="O5399" t="s">
        <v>10871</v>
      </c>
      <c r="P5399" t="s">
        <v>10931</v>
      </c>
    </row>
    <row r="5400" spans="1:16" x14ac:dyDescent="0.3">
      <c r="A5400" t="s">
        <v>5391</v>
      </c>
      <c r="B5400" s="2" t="str">
        <f t="shared" si="254"/>
        <v>5621</v>
      </c>
      <c r="C5400" s="2">
        <f t="shared" si="252"/>
        <v>5621</v>
      </c>
      <c r="D5400" t="str">
        <f>VLOOKUP(C5400,'Cost Centre'!A:B,2,)</f>
        <v>Social Services</v>
      </c>
      <c r="E5400" t="str">
        <f t="shared" si="253"/>
        <v>2</v>
      </c>
      <c r="F5400" t="s">
        <v>358</v>
      </c>
      <c r="G5400" s="2">
        <v>0</v>
      </c>
      <c r="H5400" s="2">
        <v>50540.07</v>
      </c>
      <c r="I5400" s="2">
        <v>0</v>
      </c>
      <c r="J5400" s="105">
        <f>SUMIF([1]MMM!$A:$A,A5400,[1]MMM!$F:$F)</f>
        <v>50540.07</v>
      </c>
      <c r="K5400" s="2" t="s">
        <v>10</v>
      </c>
      <c r="L5400" s="2">
        <v>56276</v>
      </c>
      <c r="M5400" t="s">
        <v>11298</v>
      </c>
      <c r="N5400" t="s">
        <v>13126</v>
      </c>
      <c r="O5400" t="s">
        <v>10871</v>
      </c>
      <c r="P5400" t="s">
        <v>10879</v>
      </c>
    </row>
    <row r="5401" spans="1:16" x14ac:dyDescent="0.3">
      <c r="A5401" t="s">
        <v>5392</v>
      </c>
      <c r="B5401" s="2" t="str">
        <f t="shared" si="254"/>
        <v>5621</v>
      </c>
      <c r="C5401" s="2">
        <f t="shared" si="252"/>
        <v>5621</v>
      </c>
      <c r="D5401" t="str">
        <f>VLOOKUP(C5401,'Cost Centre'!A:B,2,)</f>
        <v>Social Services</v>
      </c>
      <c r="E5401" t="str">
        <f t="shared" si="253"/>
        <v>2</v>
      </c>
      <c r="F5401" t="s">
        <v>227</v>
      </c>
      <c r="G5401" s="2">
        <v>0</v>
      </c>
      <c r="H5401" s="2">
        <v>40610.92</v>
      </c>
      <c r="I5401" s="2">
        <v>0</v>
      </c>
      <c r="J5401" s="105">
        <f>SUMIF([1]MMM!$A:$A,A5401,[1]MMM!$F:$F)</f>
        <v>40610.92</v>
      </c>
      <c r="K5401" s="2" t="s">
        <v>10</v>
      </c>
      <c r="L5401" s="2">
        <v>61125</v>
      </c>
      <c r="M5401" t="s">
        <v>11298</v>
      </c>
      <c r="N5401" t="s">
        <v>13126</v>
      </c>
      <c r="O5401" t="s">
        <v>10871</v>
      </c>
      <c r="P5401" t="s">
        <v>10879</v>
      </c>
    </row>
    <row r="5402" spans="1:16" x14ac:dyDescent="0.3">
      <c r="A5402" t="s">
        <v>5393</v>
      </c>
      <c r="B5402" s="2" t="str">
        <f t="shared" si="254"/>
        <v>5621</v>
      </c>
      <c r="C5402" s="2">
        <f t="shared" si="252"/>
        <v>5621</v>
      </c>
      <c r="D5402" t="str">
        <f>VLOOKUP(C5402,'Cost Centre'!A:B,2,)</f>
        <v>Social Services</v>
      </c>
      <c r="E5402" t="str">
        <f t="shared" si="253"/>
        <v>2</v>
      </c>
      <c r="F5402" t="s">
        <v>227</v>
      </c>
      <c r="G5402" s="2">
        <v>0</v>
      </c>
      <c r="H5402" s="2">
        <v>120384.9</v>
      </c>
      <c r="I5402" s="2">
        <v>0</v>
      </c>
      <c r="J5402" s="105">
        <f>SUMIF([1]MMM!$A:$A,A5402,[1]MMM!$F:$F)</f>
        <v>120384.9</v>
      </c>
      <c r="K5402" s="2" t="s">
        <v>10</v>
      </c>
      <c r="L5402" s="2">
        <v>210132</v>
      </c>
      <c r="M5402" t="s">
        <v>11298</v>
      </c>
      <c r="N5402" t="s">
        <v>13126</v>
      </c>
      <c r="O5402" t="s">
        <v>10871</v>
      </c>
      <c r="P5402" t="s">
        <v>10879</v>
      </c>
    </row>
    <row r="5403" spans="1:16" x14ac:dyDescent="0.3">
      <c r="A5403" t="s">
        <v>5394</v>
      </c>
      <c r="B5403" s="2" t="str">
        <f t="shared" si="254"/>
        <v>5621</v>
      </c>
      <c r="C5403" s="2">
        <f t="shared" si="252"/>
        <v>5621</v>
      </c>
      <c r="D5403" t="str">
        <f>VLOOKUP(C5403,'Cost Centre'!A:B,2,)</f>
        <v>Social Services</v>
      </c>
      <c r="E5403" t="str">
        <f t="shared" si="253"/>
        <v>2</v>
      </c>
      <c r="F5403" t="s">
        <v>11450</v>
      </c>
      <c r="G5403" s="2">
        <v>0</v>
      </c>
      <c r="H5403" s="2">
        <v>0</v>
      </c>
      <c r="I5403" s="2">
        <v>0</v>
      </c>
      <c r="J5403" s="105">
        <f>SUMIF([1]MMM!$A:$A,A5403,[1]MMM!$F:$F)</f>
        <v>0</v>
      </c>
      <c r="K5403" s="2" t="s">
        <v>10</v>
      </c>
      <c r="L5403" s="2">
        <v>0</v>
      </c>
      <c r="M5403" t="s">
        <v>11298</v>
      </c>
      <c r="N5403" t="s">
        <v>13126</v>
      </c>
      <c r="O5403" t="s">
        <v>10871</v>
      </c>
      <c r="P5403" t="s">
        <v>10881</v>
      </c>
    </row>
    <row r="5404" spans="1:16" x14ac:dyDescent="0.3">
      <c r="A5404" t="s">
        <v>5395</v>
      </c>
      <c r="B5404" s="2" t="str">
        <f t="shared" si="254"/>
        <v>5621</v>
      </c>
      <c r="C5404" s="2">
        <f t="shared" si="252"/>
        <v>5621</v>
      </c>
      <c r="D5404" t="str">
        <f>VLOOKUP(C5404,'Cost Centre'!A:B,2,)</f>
        <v>Social Services</v>
      </c>
      <c r="E5404" t="str">
        <f t="shared" si="253"/>
        <v>2</v>
      </c>
      <c r="F5404" t="s">
        <v>216</v>
      </c>
      <c r="G5404" s="2">
        <v>0</v>
      </c>
      <c r="H5404" s="2">
        <v>9949.2099999999991</v>
      </c>
      <c r="I5404" s="2">
        <v>0</v>
      </c>
      <c r="J5404" s="105">
        <f>SUMIF([1]MMM!$A:$A,A5404,[1]MMM!$F:$F)</f>
        <v>9949.2099999999991</v>
      </c>
      <c r="K5404" s="2" t="s">
        <v>10</v>
      </c>
      <c r="L5404" s="2">
        <v>0</v>
      </c>
      <c r="M5404" t="s">
        <v>11298</v>
      </c>
      <c r="N5404" t="s">
        <v>13126</v>
      </c>
      <c r="O5404" t="s">
        <v>10871</v>
      </c>
      <c r="P5404" t="s">
        <v>10881</v>
      </c>
    </row>
    <row r="5405" spans="1:16" x14ac:dyDescent="0.3">
      <c r="A5405" t="s">
        <v>5396</v>
      </c>
      <c r="B5405" s="2" t="str">
        <f t="shared" si="254"/>
        <v>5621</v>
      </c>
      <c r="C5405" s="2">
        <f t="shared" si="252"/>
        <v>5621</v>
      </c>
      <c r="D5405" t="str">
        <f>VLOOKUP(C5405,'Cost Centre'!A:B,2,)</f>
        <v>Social Services</v>
      </c>
      <c r="E5405" t="str">
        <f t="shared" si="253"/>
        <v>2</v>
      </c>
      <c r="F5405" t="s">
        <v>138</v>
      </c>
      <c r="G5405" s="2">
        <v>0</v>
      </c>
      <c r="H5405" s="2">
        <v>0</v>
      </c>
      <c r="I5405" s="2">
        <v>0</v>
      </c>
      <c r="J5405" s="105">
        <f>SUMIF([1]MMM!$A:$A,A5405,[1]MMM!$F:$F)</f>
        <v>0</v>
      </c>
      <c r="K5405" s="2" t="s">
        <v>10</v>
      </c>
      <c r="L5405" s="2">
        <v>0</v>
      </c>
      <c r="M5405" t="s">
        <v>11298</v>
      </c>
      <c r="N5405" t="s">
        <v>13126</v>
      </c>
      <c r="O5405" t="s">
        <v>10871</v>
      </c>
      <c r="P5405" t="s">
        <v>10881</v>
      </c>
    </row>
    <row r="5406" spans="1:16" x14ac:dyDescent="0.3">
      <c r="A5406" t="s">
        <v>5397</v>
      </c>
      <c r="B5406" s="2" t="str">
        <f t="shared" si="254"/>
        <v>5621</v>
      </c>
      <c r="C5406" s="2">
        <f t="shared" si="252"/>
        <v>5621</v>
      </c>
      <c r="D5406" t="str">
        <f>VLOOKUP(C5406,'Cost Centre'!A:B,2,)</f>
        <v>Social Services</v>
      </c>
      <c r="E5406" t="str">
        <f t="shared" si="253"/>
        <v>2</v>
      </c>
      <c r="F5406" t="s">
        <v>230</v>
      </c>
      <c r="G5406" s="2">
        <v>0</v>
      </c>
      <c r="H5406" s="2">
        <v>0</v>
      </c>
      <c r="I5406" s="2">
        <v>0</v>
      </c>
      <c r="J5406" s="105">
        <f>SUMIF([1]MMM!$A:$A,A5406,[1]MMM!$F:$F)</f>
        <v>0</v>
      </c>
      <c r="K5406" s="2" t="s">
        <v>10</v>
      </c>
      <c r="L5406" s="2">
        <v>0</v>
      </c>
      <c r="M5406" t="s">
        <v>11298</v>
      </c>
      <c r="N5406" t="s">
        <v>13126</v>
      </c>
      <c r="O5406" t="s">
        <v>10871</v>
      </c>
      <c r="P5406" t="s">
        <v>10881</v>
      </c>
    </row>
    <row r="5407" spans="1:16" x14ac:dyDescent="0.3">
      <c r="A5407" t="s">
        <v>5398</v>
      </c>
      <c r="B5407" s="2" t="str">
        <f t="shared" si="254"/>
        <v>5621</v>
      </c>
      <c r="C5407" s="2">
        <f t="shared" si="252"/>
        <v>5621</v>
      </c>
      <c r="D5407" t="str">
        <f>VLOOKUP(C5407,'Cost Centre'!A:B,2,)</f>
        <v>Social Services</v>
      </c>
      <c r="E5407" t="str">
        <f t="shared" si="253"/>
        <v>2</v>
      </c>
      <c r="F5407" t="s">
        <v>88</v>
      </c>
      <c r="G5407" s="2">
        <v>0</v>
      </c>
      <c r="H5407" s="2">
        <v>0</v>
      </c>
      <c r="I5407" s="2">
        <v>0</v>
      </c>
      <c r="J5407" s="105">
        <f>SUMIF([1]MMM!$A:$A,A5407,[1]MMM!$F:$F)</f>
        <v>0</v>
      </c>
      <c r="K5407" s="2" t="s">
        <v>10</v>
      </c>
      <c r="L5407" s="2">
        <v>0</v>
      </c>
      <c r="M5407" t="s">
        <v>11298</v>
      </c>
      <c r="N5407" t="s">
        <v>13126</v>
      </c>
      <c r="O5407" t="s">
        <v>10871</v>
      </c>
      <c r="P5407" t="s">
        <v>10881</v>
      </c>
    </row>
    <row r="5408" spans="1:16" x14ac:dyDescent="0.3">
      <c r="A5408" t="s">
        <v>5399</v>
      </c>
      <c r="B5408" s="2" t="str">
        <f t="shared" si="254"/>
        <v>5621</v>
      </c>
      <c r="C5408" s="2">
        <f t="shared" si="252"/>
        <v>5621</v>
      </c>
      <c r="D5408" t="str">
        <f>VLOOKUP(C5408,'Cost Centre'!A:B,2,)</f>
        <v>Social Services</v>
      </c>
      <c r="E5408" t="str">
        <f t="shared" si="253"/>
        <v>2</v>
      </c>
      <c r="F5408" t="s">
        <v>92</v>
      </c>
      <c r="G5408" s="2">
        <v>0</v>
      </c>
      <c r="H5408" s="2">
        <v>0</v>
      </c>
      <c r="I5408" s="2">
        <v>0</v>
      </c>
      <c r="J5408" s="105">
        <f>SUMIF([1]MMM!$A:$A,A5408,[1]MMM!$F:$F)</f>
        <v>0</v>
      </c>
      <c r="K5408" s="2" t="s">
        <v>10</v>
      </c>
      <c r="L5408" s="2">
        <v>0</v>
      </c>
      <c r="M5408" t="s">
        <v>11298</v>
      </c>
      <c r="N5408" t="s">
        <v>13126</v>
      </c>
      <c r="O5408" t="s">
        <v>10871</v>
      </c>
      <c r="P5408" t="s">
        <v>10881</v>
      </c>
    </row>
    <row r="5409" spans="1:16" x14ac:dyDescent="0.3">
      <c r="A5409" t="s">
        <v>5400</v>
      </c>
      <c r="B5409" s="2" t="str">
        <f t="shared" si="254"/>
        <v>5621</v>
      </c>
      <c r="C5409" s="2">
        <f t="shared" si="252"/>
        <v>5621</v>
      </c>
      <c r="D5409" t="str">
        <f>VLOOKUP(C5409,'Cost Centre'!A:B,2,)</f>
        <v>Social Services</v>
      </c>
      <c r="E5409" t="str">
        <f t="shared" si="253"/>
        <v>2</v>
      </c>
      <c r="F5409" t="s">
        <v>93</v>
      </c>
      <c r="G5409" s="2">
        <v>0</v>
      </c>
      <c r="H5409" s="2">
        <v>92094.720000000001</v>
      </c>
      <c r="I5409" s="2">
        <v>0</v>
      </c>
      <c r="J5409" s="105">
        <f>SUMIF([1]MMM!$A:$A,A5409,[1]MMM!$F:$F)</f>
        <v>94625.77</v>
      </c>
      <c r="K5409" s="2" t="s">
        <v>10</v>
      </c>
      <c r="L5409" s="2">
        <v>66911</v>
      </c>
      <c r="M5409" t="s">
        <v>11298</v>
      </c>
      <c r="N5409" t="s">
        <v>13126</v>
      </c>
      <c r="O5409" t="s">
        <v>10871</v>
      </c>
      <c r="P5409" t="s">
        <v>10881</v>
      </c>
    </row>
    <row r="5410" spans="1:16" x14ac:dyDescent="0.3">
      <c r="A5410" t="s">
        <v>5401</v>
      </c>
      <c r="B5410" s="2" t="str">
        <f t="shared" si="254"/>
        <v>5621</v>
      </c>
      <c r="C5410" s="2">
        <f t="shared" si="252"/>
        <v>5621</v>
      </c>
      <c r="D5410" t="str">
        <f>VLOOKUP(C5410,'Cost Centre'!A:B,2,)</f>
        <v>Social Services</v>
      </c>
      <c r="E5410" t="str">
        <f t="shared" si="253"/>
        <v>2</v>
      </c>
      <c r="F5410" t="s">
        <v>10882</v>
      </c>
      <c r="G5410" s="2">
        <v>0</v>
      </c>
      <c r="H5410" s="2">
        <v>0</v>
      </c>
      <c r="I5410" s="2">
        <v>0</v>
      </c>
      <c r="J5410" s="105">
        <f>SUMIF([1]MMM!$A:$A,A5410,[1]MMM!$F:$F)</f>
        <v>0</v>
      </c>
      <c r="K5410" s="2" t="s">
        <v>10</v>
      </c>
      <c r="L5410" s="2">
        <v>0</v>
      </c>
      <c r="M5410" t="s">
        <v>11298</v>
      </c>
      <c r="N5410" t="s">
        <v>13126</v>
      </c>
      <c r="O5410" t="s">
        <v>10871</v>
      </c>
      <c r="P5410" t="s">
        <v>10881</v>
      </c>
    </row>
    <row r="5411" spans="1:16" x14ac:dyDescent="0.3">
      <c r="A5411" t="s">
        <v>5402</v>
      </c>
      <c r="B5411" s="2" t="str">
        <f t="shared" si="254"/>
        <v>5621</v>
      </c>
      <c r="C5411" s="2">
        <f t="shared" si="252"/>
        <v>5621</v>
      </c>
      <c r="D5411" t="str">
        <f>VLOOKUP(C5411,'Cost Centre'!A:B,2,)</f>
        <v>Social Services</v>
      </c>
      <c r="E5411" t="str">
        <f t="shared" si="253"/>
        <v>2</v>
      </c>
      <c r="F5411" t="s">
        <v>10883</v>
      </c>
      <c r="G5411" s="2">
        <v>0</v>
      </c>
      <c r="H5411" s="2">
        <v>0</v>
      </c>
      <c r="I5411" s="2">
        <v>0</v>
      </c>
      <c r="J5411" s="105">
        <f>SUMIF([1]MMM!$A:$A,A5411,[1]MMM!$F:$F)</f>
        <v>0</v>
      </c>
      <c r="K5411" s="2" t="s">
        <v>10</v>
      </c>
      <c r="L5411" s="2">
        <v>0</v>
      </c>
      <c r="M5411" t="s">
        <v>11298</v>
      </c>
      <c r="N5411" t="s">
        <v>13126</v>
      </c>
      <c r="O5411" t="s">
        <v>10871</v>
      </c>
      <c r="P5411" t="s">
        <v>10881</v>
      </c>
    </row>
    <row r="5412" spans="1:16" x14ac:dyDescent="0.3">
      <c r="A5412" t="s">
        <v>5403</v>
      </c>
      <c r="B5412" s="2" t="str">
        <f t="shared" si="254"/>
        <v>5621</v>
      </c>
      <c r="C5412" s="2">
        <f t="shared" si="252"/>
        <v>5621</v>
      </c>
      <c r="D5412" t="str">
        <f>VLOOKUP(C5412,'Cost Centre'!A:B,2,)</f>
        <v>Social Services</v>
      </c>
      <c r="E5412" t="str">
        <f t="shared" si="253"/>
        <v>2</v>
      </c>
      <c r="F5412" t="s">
        <v>104</v>
      </c>
      <c r="G5412" s="2">
        <v>0</v>
      </c>
      <c r="H5412" s="2">
        <v>0</v>
      </c>
      <c r="I5412" s="2">
        <v>0</v>
      </c>
      <c r="J5412" s="105">
        <f>SUMIF([1]MMM!$A:$A,A5412,[1]MMM!$F:$F)</f>
        <v>0</v>
      </c>
      <c r="K5412" s="2" t="s">
        <v>10</v>
      </c>
      <c r="L5412" s="2">
        <v>0</v>
      </c>
      <c r="M5412" t="s">
        <v>11298</v>
      </c>
      <c r="N5412" t="s">
        <v>13126</v>
      </c>
      <c r="O5412" t="s">
        <v>10871</v>
      </c>
      <c r="P5412" t="s">
        <v>10881</v>
      </c>
    </row>
    <row r="5413" spans="1:16" x14ac:dyDescent="0.3">
      <c r="A5413" t="s">
        <v>5404</v>
      </c>
      <c r="B5413" s="2" t="str">
        <f t="shared" si="254"/>
        <v>5621</v>
      </c>
      <c r="C5413" s="2">
        <f t="shared" si="252"/>
        <v>5621</v>
      </c>
      <c r="D5413" t="str">
        <f>VLOOKUP(C5413,'Cost Centre'!A:B,2,)</f>
        <v>Social Services</v>
      </c>
      <c r="E5413" t="str">
        <f t="shared" si="253"/>
        <v>2</v>
      </c>
      <c r="F5413" t="s">
        <v>110</v>
      </c>
      <c r="G5413" s="2">
        <v>0</v>
      </c>
      <c r="H5413" s="2">
        <v>0</v>
      </c>
      <c r="I5413" s="2">
        <v>0</v>
      </c>
      <c r="J5413" s="105">
        <f>SUMIF([1]MMM!$A:$A,A5413,[1]MMM!$F:$F)</f>
        <v>0</v>
      </c>
      <c r="K5413" s="2" t="s">
        <v>10</v>
      </c>
      <c r="L5413" s="2">
        <v>0</v>
      </c>
      <c r="M5413" t="s">
        <v>11298</v>
      </c>
      <c r="N5413" t="s">
        <v>13126</v>
      </c>
      <c r="O5413" t="s">
        <v>10871</v>
      </c>
      <c r="P5413" t="s">
        <v>10881</v>
      </c>
    </row>
    <row r="5414" spans="1:16" x14ac:dyDescent="0.3">
      <c r="A5414" t="s">
        <v>5405</v>
      </c>
      <c r="B5414" s="2" t="str">
        <f t="shared" si="254"/>
        <v>5621</v>
      </c>
      <c r="C5414" s="2">
        <f t="shared" si="252"/>
        <v>5621</v>
      </c>
      <c r="D5414" t="str">
        <f>VLOOKUP(C5414,'Cost Centre'!A:B,2,)</f>
        <v>Social Services</v>
      </c>
      <c r="E5414" t="str">
        <f t="shared" si="253"/>
        <v>2</v>
      </c>
      <c r="F5414" t="s">
        <v>131</v>
      </c>
      <c r="G5414" s="2">
        <v>0</v>
      </c>
      <c r="H5414" s="2">
        <v>24767.9</v>
      </c>
      <c r="I5414" s="2">
        <v>0</v>
      </c>
      <c r="J5414" s="105">
        <f>SUMIF([1]MMM!$A:$A,A5414,[1]MMM!$F:$F)</f>
        <v>24767.9</v>
      </c>
      <c r="K5414" s="2" t="s">
        <v>10</v>
      </c>
      <c r="L5414" s="2">
        <v>24768</v>
      </c>
      <c r="M5414" t="s">
        <v>11298</v>
      </c>
      <c r="N5414" t="s">
        <v>13126</v>
      </c>
      <c r="O5414" t="s">
        <v>10871</v>
      </c>
      <c r="P5414" t="s">
        <v>10881</v>
      </c>
    </row>
    <row r="5415" spans="1:16" x14ac:dyDescent="0.3">
      <c r="A5415" t="s">
        <v>5406</v>
      </c>
      <c r="B5415" s="2" t="str">
        <f t="shared" si="254"/>
        <v>5621</v>
      </c>
      <c r="C5415" s="2">
        <f t="shared" si="252"/>
        <v>5621</v>
      </c>
      <c r="D5415" t="str">
        <f>VLOOKUP(C5415,'Cost Centre'!A:B,2,)</f>
        <v>Social Services</v>
      </c>
      <c r="E5415" t="str">
        <f t="shared" si="253"/>
        <v>2</v>
      </c>
      <c r="F5415" t="s">
        <v>117</v>
      </c>
      <c r="G5415" s="2">
        <v>0</v>
      </c>
      <c r="H5415" s="2">
        <v>7028.55</v>
      </c>
      <c r="I5415" s="2">
        <v>0</v>
      </c>
      <c r="J5415" s="105">
        <f>SUMIF([1]MMM!$A:$A,A5415,[1]MMM!$F:$F)</f>
        <v>7028.55</v>
      </c>
      <c r="K5415" s="2" t="s">
        <v>10</v>
      </c>
      <c r="L5415" s="2">
        <v>7029</v>
      </c>
      <c r="M5415" t="s">
        <v>11298</v>
      </c>
      <c r="N5415" t="s">
        <v>13126</v>
      </c>
      <c r="O5415" t="s">
        <v>10871</v>
      </c>
      <c r="P5415" t="s">
        <v>10885</v>
      </c>
    </row>
    <row r="5416" spans="1:16" x14ac:dyDescent="0.3">
      <c r="A5416" t="s">
        <v>5407</v>
      </c>
      <c r="B5416" s="2" t="str">
        <f t="shared" si="254"/>
        <v>5621</v>
      </c>
      <c r="C5416" s="2">
        <f t="shared" si="252"/>
        <v>5621</v>
      </c>
      <c r="D5416" t="str">
        <f>VLOOKUP(C5416,'Cost Centre'!A:B,2,)</f>
        <v>Social Services</v>
      </c>
      <c r="E5416" t="str">
        <f t="shared" si="253"/>
        <v>2</v>
      </c>
      <c r="F5416" t="s">
        <v>118</v>
      </c>
      <c r="G5416" s="2">
        <v>0</v>
      </c>
      <c r="H5416" s="2">
        <v>178.87</v>
      </c>
      <c r="I5416" s="2">
        <v>0</v>
      </c>
      <c r="J5416" s="105">
        <f>SUMIF([1]MMM!$A:$A,A5416,[1]MMM!$F:$F)</f>
        <v>178.87</v>
      </c>
      <c r="K5416" s="2" t="s">
        <v>10</v>
      </c>
      <c r="L5416" s="2">
        <v>179</v>
      </c>
      <c r="M5416" t="s">
        <v>11298</v>
      </c>
      <c r="N5416" t="s">
        <v>13126</v>
      </c>
      <c r="O5416" t="s">
        <v>10871</v>
      </c>
      <c r="P5416" t="s">
        <v>10885</v>
      </c>
    </row>
    <row r="5417" spans="1:16" x14ac:dyDescent="0.3">
      <c r="A5417" t="s">
        <v>5408</v>
      </c>
      <c r="B5417" s="2" t="str">
        <f t="shared" si="254"/>
        <v>5621</v>
      </c>
      <c r="C5417" s="2">
        <f t="shared" si="252"/>
        <v>5621</v>
      </c>
      <c r="D5417" t="str">
        <f>VLOOKUP(C5417,'Cost Centre'!A:B,2,)</f>
        <v>Social Services</v>
      </c>
      <c r="E5417" t="str">
        <f t="shared" si="253"/>
        <v>2</v>
      </c>
      <c r="F5417" t="s">
        <v>340</v>
      </c>
      <c r="G5417" s="2">
        <v>0</v>
      </c>
      <c r="H5417" s="2">
        <v>1588151.71</v>
      </c>
      <c r="I5417" s="2">
        <v>0</v>
      </c>
      <c r="J5417" s="105">
        <f>SUMIF([1]MMM!$A:$A,A5417,[1]MMM!$F:$F)</f>
        <v>1588151.71</v>
      </c>
      <c r="K5417" s="2" t="s">
        <v>10</v>
      </c>
      <c r="L5417" s="2">
        <v>1644199</v>
      </c>
      <c r="M5417" t="s">
        <v>11298</v>
      </c>
      <c r="N5417" t="s">
        <v>13126</v>
      </c>
      <c r="O5417" t="s">
        <v>10871</v>
      </c>
      <c r="P5417" t="s">
        <v>10885</v>
      </c>
    </row>
    <row r="5418" spans="1:16" x14ac:dyDescent="0.3">
      <c r="A5418" t="s">
        <v>13127</v>
      </c>
      <c r="B5418" s="2" t="str">
        <f t="shared" si="254"/>
        <v>5621</v>
      </c>
      <c r="C5418" s="2">
        <f t="shared" si="252"/>
        <v>5621</v>
      </c>
      <c r="D5418" t="str">
        <f>VLOOKUP(C5418,'Cost Centre'!A:B,2,)</f>
        <v>Social Services</v>
      </c>
      <c r="E5418" t="str">
        <f t="shared" si="253"/>
        <v>2</v>
      </c>
      <c r="F5418" t="s">
        <v>10890</v>
      </c>
      <c r="G5418" s="2">
        <v>0</v>
      </c>
      <c r="H5418" s="2">
        <v>0</v>
      </c>
      <c r="I5418" s="2">
        <v>0</v>
      </c>
      <c r="J5418" s="105">
        <f>SUMIF([1]MMM!$A:$A,A5418,[1]MMM!$F:$F)</f>
        <v>0</v>
      </c>
      <c r="K5418" s="2" t="s">
        <v>10</v>
      </c>
      <c r="L5418" s="2">
        <v>0</v>
      </c>
      <c r="M5418" t="s">
        <v>11298</v>
      </c>
      <c r="N5418" t="s">
        <v>13126</v>
      </c>
      <c r="O5418" t="s">
        <v>10871</v>
      </c>
      <c r="P5418" t="s">
        <v>10887</v>
      </c>
    </row>
    <row r="5419" spans="1:16" x14ac:dyDescent="0.3">
      <c r="A5419" t="s">
        <v>13128</v>
      </c>
      <c r="B5419" s="2" t="str">
        <f t="shared" si="254"/>
        <v>5621</v>
      </c>
      <c r="C5419" s="2">
        <f t="shared" si="252"/>
        <v>5621</v>
      </c>
      <c r="D5419" t="str">
        <f>VLOOKUP(C5419,'Cost Centre'!A:B,2,)</f>
        <v>Social Services</v>
      </c>
      <c r="E5419" t="str">
        <f t="shared" si="253"/>
        <v>2</v>
      </c>
      <c r="F5419" t="s">
        <v>10892</v>
      </c>
      <c r="G5419" s="2">
        <v>0</v>
      </c>
      <c r="H5419" s="2">
        <v>0</v>
      </c>
      <c r="I5419" s="2">
        <v>0</v>
      </c>
      <c r="J5419" s="105">
        <f>SUMIF([1]MMM!$A:$A,A5419,[1]MMM!$F:$F)</f>
        <v>0</v>
      </c>
      <c r="K5419" s="2" t="s">
        <v>10</v>
      </c>
      <c r="L5419" s="2">
        <v>0</v>
      </c>
      <c r="M5419" t="s">
        <v>11298</v>
      </c>
      <c r="N5419" t="s">
        <v>13126</v>
      </c>
      <c r="O5419" t="s">
        <v>10871</v>
      </c>
      <c r="P5419" t="s">
        <v>10887</v>
      </c>
    </row>
    <row r="5420" spans="1:16" x14ac:dyDescent="0.3">
      <c r="A5420" t="s">
        <v>13129</v>
      </c>
      <c r="B5420" s="2" t="str">
        <f t="shared" si="254"/>
        <v>5621</v>
      </c>
      <c r="C5420" s="2">
        <f t="shared" si="252"/>
        <v>5621</v>
      </c>
      <c r="D5420" t="str">
        <f>VLOOKUP(C5420,'Cost Centre'!A:B,2,)</f>
        <v>Social Services</v>
      </c>
      <c r="E5420" t="str">
        <f t="shared" si="253"/>
        <v>2</v>
      </c>
      <c r="F5420" t="s">
        <v>10894</v>
      </c>
      <c r="G5420" s="2">
        <v>0</v>
      </c>
      <c r="H5420" s="2">
        <v>0</v>
      </c>
      <c r="I5420" s="2">
        <v>0</v>
      </c>
      <c r="J5420" s="105">
        <f>SUMIF([1]MMM!$A:$A,A5420,[1]MMM!$F:$F)</f>
        <v>0</v>
      </c>
      <c r="K5420" s="2" t="s">
        <v>10</v>
      </c>
      <c r="L5420" s="2">
        <v>0</v>
      </c>
      <c r="M5420" t="s">
        <v>11298</v>
      </c>
      <c r="N5420" t="s">
        <v>13126</v>
      </c>
      <c r="O5420" t="s">
        <v>10871</v>
      </c>
      <c r="P5420" t="s">
        <v>10887</v>
      </c>
    </row>
    <row r="5421" spans="1:16" x14ac:dyDescent="0.3">
      <c r="A5421" t="s">
        <v>13130</v>
      </c>
      <c r="B5421" s="2" t="str">
        <f t="shared" si="254"/>
        <v>5621</v>
      </c>
      <c r="C5421" s="2">
        <f t="shared" si="252"/>
        <v>5621</v>
      </c>
      <c r="D5421" t="str">
        <f>VLOOKUP(C5421,'Cost Centre'!A:B,2,)</f>
        <v>Social Services</v>
      </c>
      <c r="E5421" t="str">
        <f t="shared" si="253"/>
        <v>2</v>
      </c>
      <c r="F5421" t="s">
        <v>10896</v>
      </c>
      <c r="G5421" s="2">
        <v>0</v>
      </c>
      <c r="H5421" s="2">
        <v>0</v>
      </c>
      <c r="I5421" s="2">
        <v>0</v>
      </c>
      <c r="J5421" s="105">
        <f>SUMIF([1]MMM!$A:$A,A5421,[1]MMM!$F:$F)</f>
        <v>0</v>
      </c>
      <c r="K5421" s="2" t="s">
        <v>10</v>
      </c>
      <c r="L5421" s="2">
        <v>0</v>
      </c>
      <c r="M5421" t="s">
        <v>11298</v>
      </c>
      <c r="N5421" t="s">
        <v>13126</v>
      </c>
      <c r="O5421" t="s">
        <v>10871</v>
      </c>
      <c r="P5421" t="s">
        <v>10887</v>
      </c>
    </row>
    <row r="5422" spans="1:16" x14ac:dyDescent="0.3">
      <c r="A5422" t="s">
        <v>13131</v>
      </c>
      <c r="B5422" s="2" t="str">
        <f t="shared" si="254"/>
        <v>5621</v>
      </c>
      <c r="C5422" s="2">
        <f t="shared" si="252"/>
        <v>5621</v>
      </c>
      <c r="D5422" t="str">
        <f>VLOOKUP(C5422,'Cost Centre'!A:B,2,)</f>
        <v>Social Services</v>
      </c>
      <c r="E5422" t="str">
        <f t="shared" si="253"/>
        <v>2</v>
      </c>
      <c r="F5422" t="s">
        <v>10898</v>
      </c>
      <c r="G5422" s="2">
        <v>0</v>
      </c>
      <c r="H5422" s="2">
        <v>0</v>
      </c>
      <c r="I5422" s="2">
        <v>0</v>
      </c>
      <c r="J5422" s="105">
        <f>SUMIF([1]MMM!$A:$A,A5422,[1]MMM!$F:$F)</f>
        <v>0</v>
      </c>
      <c r="K5422" s="2" t="s">
        <v>10</v>
      </c>
      <c r="L5422" s="2">
        <v>0</v>
      </c>
      <c r="M5422" t="s">
        <v>11298</v>
      </c>
      <c r="N5422" t="s">
        <v>13126</v>
      </c>
      <c r="O5422" t="s">
        <v>10871</v>
      </c>
      <c r="P5422" t="s">
        <v>10887</v>
      </c>
    </row>
    <row r="5423" spans="1:16" x14ac:dyDescent="0.3">
      <c r="A5423" t="s">
        <v>13132</v>
      </c>
      <c r="B5423" s="2" t="str">
        <f t="shared" si="254"/>
        <v>5621</v>
      </c>
      <c r="C5423" s="2">
        <f t="shared" si="252"/>
        <v>5621</v>
      </c>
      <c r="D5423" t="str">
        <f>VLOOKUP(C5423,'Cost Centre'!A:B,2,)</f>
        <v>Social Services</v>
      </c>
      <c r="E5423" t="str">
        <f t="shared" si="253"/>
        <v>2</v>
      </c>
      <c r="F5423" t="s">
        <v>10900</v>
      </c>
      <c r="G5423" s="2">
        <v>0</v>
      </c>
      <c r="H5423" s="2">
        <v>0</v>
      </c>
      <c r="I5423" s="2">
        <v>0</v>
      </c>
      <c r="J5423" s="105">
        <f>SUMIF([1]MMM!$A:$A,A5423,[1]MMM!$F:$F)</f>
        <v>0</v>
      </c>
      <c r="K5423" s="2" t="s">
        <v>10</v>
      </c>
      <c r="L5423" s="2">
        <v>0</v>
      </c>
      <c r="M5423" t="s">
        <v>11298</v>
      </c>
      <c r="N5423" t="s">
        <v>13126</v>
      </c>
      <c r="O5423" t="s">
        <v>10871</v>
      </c>
      <c r="P5423" t="s">
        <v>10887</v>
      </c>
    </row>
    <row r="5424" spans="1:16" x14ac:dyDescent="0.3">
      <c r="A5424" t="s">
        <v>13133</v>
      </c>
      <c r="B5424" s="2" t="str">
        <f t="shared" si="254"/>
        <v>5621</v>
      </c>
      <c r="C5424" s="2">
        <f t="shared" si="252"/>
        <v>5621</v>
      </c>
      <c r="D5424" t="str">
        <f>VLOOKUP(C5424,'Cost Centre'!A:B,2,)</f>
        <v>Social Services</v>
      </c>
      <c r="E5424" t="str">
        <f t="shared" si="253"/>
        <v>2</v>
      </c>
      <c r="F5424" t="s">
        <v>10902</v>
      </c>
      <c r="G5424" s="2">
        <v>0</v>
      </c>
      <c r="H5424" s="2">
        <v>0</v>
      </c>
      <c r="I5424" s="2">
        <v>0</v>
      </c>
      <c r="J5424" s="105">
        <f>SUMIF([1]MMM!$A:$A,A5424,[1]MMM!$F:$F)</f>
        <v>0</v>
      </c>
      <c r="K5424" s="2" t="s">
        <v>10</v>
      </c>
      <c r="L5424" s="2">
        <v>0</v>
      </c>
      <c r="M5424" t="s">
        <v>11298</v>
      </c>
      <c r="N5424" t="s">
        <v>13126</v>
      </c>
      <c r="O5424" t="s">
        <v>10871</v>
      </c>
      <c r="P5424" t="s">
        <v>10887</v>
      </c>
    </row>
    <row r="5425" spans="1:16" x14ac:dyDescent="0.3">
      <c r="A5425" t="s">
        <v>13134</v>
      </c>
      <c r="B5425" s="2" t="str">
        <f t="shared" si="254"/>
        <v>5621</v>
      </c>
      <c r="C5425" s="2">
        <f t="shared" si="252"/>
        <v>5621</v>
      </c>
      <c r="D5425" t="str">
        <f>VLOOKUP(C5425,'Cost Centre'!A:B,2,)</f>
        <v>Social Services</v>
      </c>
      <c r="E5425" t="str">
        <f t="shared" si="253"/>
        <v>2</v>
      </c>
      <c r="F5425" t="s">
        <v>10904</v>
      </c>
      <c r="G5425" s="2">
        <v>0</v>
      </c>
      <c r="H5425" s="2">
        <v>0</v>
      </c>
      <c r="I5425" s="2">
        <v>0</v>
      </c>
      <c r="J5425" s="105">
        <f>SUMIF([1]MMM!$A:$A,A5425,[1]MMM!$F:$F)</f>
        <v>0</v>
      </c>
      <c r="K5425" s="2" t="s">
        <v>10</v>
      </c>
      <c r="L5425" s="2">
        <v>0</v>
      </c>
      <c r="M5425" t="s">
        <v>11298</v>
      </c>
      <c r="N5425" t="s">
        <v>13126</v>
      </c>
      <c r="O5425" t="s">
        <v>10871</v>
      </c>
      <c r="P5425" t="s">
        <v>10887</v>
      </c>
    </row>
    <row r="5426" spans="1:16" x14ac:dyDescent="0.3">
      <c r="A5426" t="s">
        <v>13135</v>
      </c>
      <c r="B5426" s="2" t="str">
        <f t="shared" si="254"/>
        <v>5621</v>
      </c>
      <c r="C5426" s="2">
        <f t="shared" si="252"/>
        <v>5621</v>
      </c>
      <c r="D5426" t="str">
        <f>VLOOKUP(C5426,'Cost Centre'!A:B,2,)</f>
        <v>Social Services</v>
      </c>
      <c r="E5426" t="str">
        <f t="shared" si="253"/>
        <v>2</v>
      </c>
      <c r="F5426" t="s">
        <v>10906</v>
      </c>
      <c r="G5426" s="2">
        <v>0</v>
      </c>
      <c r="H5426" s="2">
        <v>0</v>
      </c>
      <c r="I5426" s="2">
        <v>0</v>
      </c>
      <c r="J5426" s="105">
        <f>SUMIF([1]MMM!$A:$A,A5426,[1]MMM!$F:$F)</f>
        <v>0</v>
      </c>
      <c r="K5426" s="2" t="s">
        <v>10</v>
      </c>
      <c r="L5426" s="2">
        <v>0</v>
      </c>
      <c r="M5426" t="s">
        <v>11298</v>
      </c>
      <c r="N5426" t="s">
        <v>13126</v>
      </c>
      <c r="O5426" t="s">
        <v>10871</v>
      </c>
      <c r="P5426" t="s">
        <v>10887</v>
      </c>
    </row>
    <row r="5427" spans="1:16" x14ac:dyDescent="0.3">
      <c r="A5427" t="s">
        <v>13136</v>
      </c>
      <c r="B5427" s="2" t="str">
        <f t="shared" si="254"/>
        <v>5621</v>
      </c>
      <c r="C5427" s="2">
        <f t="shared" si="252"/>
        <v>5621</v>
      </c>
      <c r="D5427" t="str">
        <f>VLOOKUP(C5427,'Cost Centre'!A:B,2,)</f>
        <v>Social Services</v>
      </c>
      <c r="E5427" t="str">
        <f t="shared" si="253"/>
        <v>2</v>
      </c>
      <c r="F5427" t="s">
        <v>13137</v>
      </c>
      <c r="G5427" s="2">
        <v>0</v>
      </c>
      <c r="H5427" s="2">
        <v>5050326.76</v>
      </c>
      <c r="I5427" s="2">
        <v>0</v>
      </c>
      <c r="J5427" s="105">
        <f>SUMIF([1]MMM!$A:$A,A5427,[1]MMM!$F:$F)</f>
        <v>5050326.76</v>
      </c>
      <c r="K5427" s="2" t="s">
        <v>10</v>
      </c>
      <c r="L5427" s="2">
        <v>161174</v>
      </c>
      <c r="M5427" t="s">
        <v>11298</v>
      </c>
      <c r="N5427" t="s">
        <v>13126</v>
      </c>
      <c r="O5427" t="s">
        <v>10871</v>
      </c>
      <c r="P5427" t="s">
        <v>10887</v>
      </c>
    </row>
    <row r="5428" spans="1:16" x14ac:dyDescent="0.3">
      <c r="A5428" t="s">
        <v>5409</v>
      </c>
      <c r="B5428" s="2" t="str">
        <f t="shared" si="254"/>
        <v>5621</v>
      </c>
      <c r="C5428" s="2">
        <f t="shared" si="252"/>
        <v>5621</v>
      </c>
      <c r="D5428" t="str">
        <f>VLOOKUP(C5428,'Cost Centre'!A:B,2,)</f>
        <v>Social Services</v>
      </c>
      <c r="E5428" s="109" t="str">
        <f t="shared" si="253"/>
        <v>3</v>
      </c>
      <c r="F5428" t="s">
        <v>4552</v>
      </c>
      <c r="G5428" s="2">
        <v>0</v>
      </c>
      <c r="H5428" s="2">
        <v>0</v>
      </c>
      <c r="I5428" s="2">
        <v>-613900</v>
      </c>
      <c r="J5428" s="105">
        <f>SUMIF([1]MMM!$A:$A,A5428,[1]MMM!$F:$F)</f>
        <v>-613900</v>
      </c>
      <c r="K5428" s="2" t="s">
        <v>10</v>
      </c>
      <c r="L5428" s="2">
        <v>0</v>
      </c>
      <c r="M5428" t="s">
        <v>11298</v>
      </c>
      <c r="N5428" t="s">
        <v>13126</v>
      </c>
      <c r="O5428" t="s">
        <v>10908</v>
      </c>
      <c r="P5428" t="s">
        <v>10953</v>
      </c>
    </row>
    <row r="5429" spans="1:16" x14ac:dyDescent="0.3">
      <c r="A5429" t="s">
        <v>5410</v>
      </c>
      <c r="B5429" s="2" t="str">
        <f t="shared" si="254"/>
        <v>5621</v>
      </c>
      <c r="C5429" s="2">
        <f t="shared" si="252"/>
        <v>5621</v>
      </c>
      <c r="D5429" t="str">
        <f>VLOOKUP(C5429,'Cost Centre'!A:B,2,)</f>
        <v>Social Services</v>
      </c>
      <c r="E5429" s="109">
        <v>2</v>
      </c>
      <c r="F5429" t="s">
        <v>4553</v>
      </c>
      <c r="G5429" s="2">
        <v>0</v>
      </c>
      <c r="H5429" s="2">
        <v>612899.41</v>
      </c>
      <c r="I5429" s="2">
        <v>0</v>
      </c>
      <c r="J5429" s="105">
        <f>SUMIF([1]MMM!$A:$A,A5429,[1]MMM!$F:$F)</f>
        <v>612899.41</v>
      </c>
      <c r="K5429" s="2" t="s">
        <v>10</v>
      </c>
      <c r="L5429" s="2">
        <v>0</v>
      </c>
      <c r="M5429" t="s">
        <v>11298</v>
      </c>
      <c r="N5429" t="s">
        <v>13126</v>
      </c>
      <c r="O5429" t="s">
        <v>10908</v>
      </c>
      <c r="P5429" t="s">
        <v>10953</v>
      </c>
    </row>
    <row r="5430" spans="1:16" x14ac:dyDescent="0.3">
      <c r="A5430" t="s">
        <v>5411</v>
      </c>
      <c r="B5430" s="2" t="str">
        <f t="shared" si="254"/>
        <v>5621</v>
      </c>
      <c r="C5430" s="2">
        <f t="shared" si="252"/>
        <v>5621</v>
      </c>
      <c r="D5430" t="str">
        <f>VLOOKUP(C5430,'Cost Centre'!A:B,2,)</f>
        <v>Social Services</v>
      </c>
      <c r="E5430" s="109" t="str">
        <f t="shared" si="253"/>
        <v>3</v>
      </c>
      <c r="F5430" t="s">
        <v>2134</v>
      </c>
      <c r="G5430" s="2">
        <v>0</v>
      </c>
      <c r="H5430" s="2">
        <v>0</v>
      </c>
      <c r="I5430" s="2">
        <v>0</v>
      </c>
      <c r="J5430" s="105">
        <f>SUMIF([1]MMM!$A:$A,A5430,[1]MMM!$F:$F)</f>
        <v>0</v>
      </c>
      <c r="K5430" s="2" t="s">
        <v>10</v>
      </c>
      <c r="L5430" s="2">
        <v>0</v>
      </c>
      <c r="M5430" t="s">
        <v>11298</v>
      </c>
      <c r="N5430" t="s">
        <v>13126</v>
      </c>
      <c r="O5430" t="s">
        <v>10908</v>
      </c>
      <c r="P5430" t="s">
        <v>10953</v>
      </c>
    </row>
    <row r="5431" spans="1:16" x14ac:dyDescent="0.3">
      <c r="A5431" t="s">
        <v>5412</v>
      </c>
      <c r="B5431" s="2" t="str">
        <f t="shared" si="254"/>
        <v>5621</v>
      </c>
      <c r="C5431" s="2">
        <f t="shared" si="252"/>
        <v>5621</v>
      </c>
      <c r="D5431" t="str">
        <f>VLOOKUP(C5431,'Cost Centre'!A:B,2,)</f>
        <v>Social Services</v>
      </c>
      <c r="E5431" s="109">
        <v>2</v>
      </c>
      <c r="F5431" t="s">
        <v>2135</v>
      </c>
      <c r="G5431" s="2">
        <v>0</v>
      </c>
      <c r="H5431" s="2">
        <v>0</v>
      </c>
      <c r="I5431" s="2">
        <v>0</v>
      </c>
      <c r="J5431" s="105">
        <f>SUMIF([1]MMM!$A:$A,A5431,[1]MMM!$F:$F)</f>
        <v>0</v>
      </c>
      <c r="K5431" s="2" t="s">
        <v>10</v>
      </c>
      <c r="L5431" s="2">
        <v>0</v>
      </c>
      <c r="M5431" t="s">
        <v>11298</v>
      </c>
      <c r="N5431" t="s">
        <v>13126</v>
      </c>
      <c r="O5431" t="s">
        <v>10908</v>
      </c>
      <c r="P5431" t="s">
        <v>10953</v>
      </c>
    </row>
    <row r="5432" spans="1:16" x14ac:dyDescent="0.3">
      <c r="A5432" t="s">
        <v>5413</v>
      </c>
      <c r="B5432" s="2" t="str">
        <f t="shared" si="254"/>
        <v>5621</v>
      </c>
      <c r="C5432" s="2">
        <f t="shared" si="252"/>
        <v>5621</v>
      </c>
      <c r="D5432" t="str">
        <f>VLOOKUP(C5432,'Cost Centre'!A:B,2,)</f>
        <v>Social Services</v>
      </c>
      <c r="E5432" s="109">
        <v>2</v>
      </c>
      <c r="F5432" t="s">
        <v>1185</v>
      </c>
      <c r="G5432" s="2">
        <v>0</v>
      </c>
      <c r="H5432" s="2">
        <v>0</v>
      </c>
      <c r="I5432" s="2">
        <v>0</v>
      </c>
      <c r="J5432" s="105">
        <f>SUMIF([1]MMM!$A:$A,A5432,[1]MMM!$F:$F)</f>
        <v>0</v>
      </c>
      <c r="K5432" s="2" t="s">
        <v>10</v>
      </c>
      <c r="L5432" s="2">
        <v>0</v>
      </c>
      <c r="M5432" t="s">
        <v>11298</v>
      </c>
      <c r="N5432" t="s">
        <v>13126</v>
      </c>
      <c r="O5432" t="s">
        <v>10908</v>
      </c>
      <c r="P5432" t="s">
        <v>10956</v>
      </c>
    </row>
    <row r="5433" spans="1:16" x14ac:dyDescent="0.3">
      <c r="A5433" t="s">
        <v>5414</v>
      </c>
      <c r="B5433" s="2" t="str">
        <f t="shared" si="254"/>
        <v>5621</v>
      </c>
      <c r="C5433" s="2">
        <f t="shared" si="252"/>
        <v>5621</v>
      </c>
      <c r="D5433" t="str">
        <f>VLOOKUP(C5433,'Cost Centre'!A:B,2,)</f>
        <v>Social Services</v>
      </c>
      <c r="E5433" s="109">
        <v>2</v>
      </c>
      <c r="F5433" t="s">
        <v>512</v>
      </c>
      <c r="G5433" s="2">
        <v>0</v>
      </c>
      <c r="H5433" s="2">
        <v>0</v>
      </c>
      <c r="I5433" s="2">
        <v>0</v>
      </c>
      <c r="J5433" s="105">
        <f>SUMIF([1]MMM!$A:$A,A5433,[1]MMM!$F:$F)</f>
        <v>0</v>
      </c>
      <c r="K5433" s="2" t="s">
        <v>10</v>
      </c>
      <c r="L5433" s="2">
        <v>0</v>
      </c>
      <c r="M5433" t="s">
        <v>11298</v>
      </c>
      <c r="N5433" t="s">
        <v>13126</v>
      </c>
      <c r="O5433" t="s">
        <v>10908</v>
      </c>
      <c r="P5433" t="s">
        <v>10956</v>
      </c>
    </row>
    <row r="5434" spans="1:16" x14ac:dyDescent="0.3">
      <c r="A5434" t="s">
        <v>5415</v>
      </c>
      <c r="B5434" s="2" t="str">
        <f t="shared" si="254"/>
        <v>5621</v>
      </c>
      <c r="C5434" s="2">
        <f t="shared" si="252"/>
        <v>5621</v>
      </c>
      <c r="D5434" t="str">
        <f>VLOOKUP(C5434,'Cost Centre'!A:B,2,)</f>
        <v>Social Services</v>
      </c>
      <c r="E5434" s="109">
        <v>2</v>
      </c>
      <c r="F5434" t="s">
        <v>1186</v>
      </c>
      <c r="G5434" s="2">
        <v>0</v>
      </c>
      <c r="H5434" s="2">
        <v>0</v>
      </c>
      <c r="I5434" s="2">
        <v>0</v>
      </c>
      <c r="J5434" s="105">
        <f>SUMIF([1]MMM!$A:$A,A5434,[1]MMM!$F:$F)</f>
        <v>0</v>
      </c>
      <c r="K5434" s="2" t="s">
        <v>10</v>
      </c>
      <c r="L5434" s="2">
        <v>0</v>
      </c>
      <c r="M5434" t="s">
        <v>11298</v>
      </c>
      <c r="N5434" t="s">
        <v>13126</v>
      </c>
      <c r="O5434" t="s">
        <v>10908</v>
      </c>
      <c r="P5434" t="s">
        <v>10958</v>
      </c>
    </row>
    <row r="5435" spans="1:16" x14ac:dyDescent="0.3">
      <c r="A5435" t="s">
        <v>5416</v>
      </c>
      <c r="B5435" s="2" t="str">
        <f t="shared" si="254"/>
        <v>5621</v>
      </c>
      <c r="C5435" s="2">
        <f t="shared" si="252"/>
        <v>5621</v>
      </c>
      <c r="D5435" t="str">
        <f>VLOOKUP(C5435,'Cost Centre'!A:B,2,)</f>
        <v>Social Services</v>
      </c>
      <c r="E5435" s="109">
        <v>2</v>
      </c>
      <c r="F5435" t="s">
        <v>516</v>
      </c>
      <c r="G5435" s="2">
        <v>0</v>
      </c>
      <c r="H5435" s="2">
        <v>0</v>
      </c>
      <c r="I5435" s="2">
        <v>0</v>
      </c>
      <c r="J5435" s="105">
        <f>SUMIF([1]MMM!$A:$A,A5435,[1]MMM!$F:$F)</f>
        <v>0</v>
      </c>
      <c r="K5435" s="2" t="s">
        <v>10</v>
      </c>
      <c r="L5435" s="2">
        <v>0</v>
      </c>
      <c r="M5435" t="s">
        <v>11298</v>
      </c>
      <c r="N5435" t="s">
        <v>13126</v>
      </c>
      <c r="O5435" t="s">
        <v>10908</v>
      </c>
      <c r="P5435" t="s">
        <v>10958</v>
      </c>
    </row>
    <row r="5436" spans="1:16" x14ac:dyDescent="0.3">
      <c r="A5436" t="s">
        <v>5417</v>
      </c>
      <c r="B5436" s="2" t="str">
        <f t="shared" si="254"/>
        <v>5621</v>
      </c>
      <c r="C5436" s="2">
        <f t="shared" si="252"/>
        <v>5621</v>
      </c>
      <c r="D5436" t="str">
        <f>VLOOKUP(C5436,'Cost Centre'!A:B,2,)</f>
        <v>Social Services</v>
      </c>
      <c r="E5436" t="str">
        <f t="shared" si="253"/>
        <v>3</v>
      </c>
      <c r="F5436" t="s">
        <v>2145</v>
      </c>
      <c r="G5436" s="2">
        <v>0</v>
      </c>
      <c r="H5436" s="2">
        <v>0</v>
      </c>
      <c r="I5436" s="2">
        <v>0</v>
      </c>
      <c r="J5436" s="105">
        <f>SUMIF([1]MMM!$A:$A,A5436,[1]MMM!$F:$F)</f>
        <v>0</v>
      </c>
      <c r="K5436" s="2" t="s">
        <v>10</v>
      </c>
      <c r="L5436" s="2">
        <v>0</v>
      </c>
      <c r="M5436" t="s">
        <v>11298</v>
      </c>
      <c r="N5436" t="s">
        <v>13126</v>
      </c>
      <c r="O5436" t="s">
        <v>10908</v>
      </c>
      <c r="P5436" t="s">
        <v>10909</v>
      </c>
    </row>
    <row r="5437" spans="1:16" x14ac:dyDescent="0.3">
      <c r="A5437" t="s">
        <v>5418</v>
      </c>
      <c r="B5437" s="2" t="str">
        <f t="shared" si="254"/>
        <v>5621</v>
      </c>
      <c r="C5437" s="2">
        <f t="shared" si="252"/>
        <v>5621</v>
      </c>
      <c r="D5437" t="str">
        <f>VLOOKUP(C5437,'Cost Centre'!A:B,2,)</f>
        <v>Social Services</v>
      </c>
      <c r="E5437" t="str">
        <f t="shared" si="253"/>
        <v>3</v>
      </c>
      <c r="F5437" t="s">
        <v>10944</v>
      </c>
      <c r="G5437" s="2">
        <v>0</v>
      </c>
      <c r="H5437" s="2">
        <v>0</v>
      </c>
      <c r="I5437" s="2">
        <v>0</v>
      </c>
      <c r="J5437" s="105">
        <f>SUMIF([1]MMM!$A:$A,A5437,[1]MMM!$F:$F)</f>
        <v>0</v>
      </c>
      <c r="K5437" s="2" t="s">
        <v>10</v>
      </c>
      <c r="L5437" s="2">
        <v>156803</v>
      </c>
      <c r="M5437" t="s">
        <v>11298</v>
      </c>
      <c r="N5437" t="s">
        <v>13126</v>
      </c>
      <c r="O5437" t="s">
        <v>10908</v>
      </c>
      <c r="P5437" t="s">
        <v>10910</v>
      </c>
    </row>
    <row r="5438" spans="1:16" x14ac:dyDescent="0.3">
      <c r="A5438" t="s">
        <v>5419</v>
      </c>
      <c r="B5438" s="2" t="str">
        <f t="shared" si="254"/>
        <v>5621</v>
      </c>
      <c r="C5438" s="2">
        <f t="shared" si="252"/>
        <v>5621</v>
      </c>
      <c r="D5438" t="str">
        <f>VLOOKUP(C5438,'Cost Centre'!A:B,2,)</f>
        <v>Social Services</v>
      </c>
      <c r="E5438" t="str">
        <f t="shared" si="253"/>
        <v>3</v>
      </c>
      <c r="F5438" t="s">
        <v>10945</v>
      </c>
      <c r="G5438" s="2">
        <v>0</v>
      </c>
      <c r="H5438" s="2">
        <v>0</v>
      </c>
      <c r="I5438" s="2">
        <v>0</v>
      </c>
      <c r="J5438" s="105">
        <f>SUMIF([1]MMM!$A:$A,A5438,[1]MMM!$F:$F)</f>
        <v>0</v>
      </c>
      <c r="K5438" s="2" t="s">
        <v>10</v>
      </c>
      <c r="L5438" s="2">
        <v>67959</v>
      </c>
      <c r="M5438" t="s">
        <v>11298</v>
      </c>
      <c r="N5438" t="s">
        <v>13126</v>
      </c>
      <c r="O5438" t="s">
        <v>10908</v>
      </c>
      <c r="P5438" t="s">
        <v>10910</v>
      </c>
    </row>
    <row r="5439" spans="1:16" x14ac:dyDescent="0.3">
      <c r="A5439" t="s">
        <v>5420</v>
      </c>
      <c r="B5439" s="2" t="str">
        <f t="shared" si="254"/>
        <v>5621</v>
      </c>
      <c r="C5439" s="2">
        <f t="shared" si="252"/>
        <v>5621</v>
      </c>
      <c r="D5439" t="str">
        <f>VLOOKUP(C5439,'Cost Centre'!A:B,2,)</f>
        <v>Social Services</v>
      </c>
      <c r="E5439" t="str">
        <f t="shared" si="253"/>
        <v>3</v>
      </c>
      <c r="F5439" t="s">
        <v>2148</v>
      </c>
      <c r="G5439" s="2">
        <v>0</v>
      </c>
      <c r="H5439" s="2">
        <v>0</v>
      </c>
      <c r="I5439" s="2">
        <v>0</v>
      </c>
      <c r="J5439" s="105">
        <f>SUMIF([1]MMM!$A:$A,A5439,[1]MMM!$F:$F)</f>
        <v>0</v>
      </c>
      <c r="K5439" s="2" t="s">
        <v>10</v>
      </c>
      <c r="L5439" s="2">
        <v>0</v>
      </c>
      <c r="M5439" t="s">
        <v>11298</v>
      </c>
      <c r="N5439" t="s">
        <v>13126</v>
      </c>
      <c r="O5439" t="s">
        <v>10908</v>
      </c>
      <c r="P5439" t="s">
        <v>10910</v>
      </c>
    </row>
    <row r="5440" spans="1:16" x14ac:dyDescent="0.3">
      <c r="A5440" t="s">
        <v>5421</v>
      </c>
      <c r="B5440" s="2" t="str">
        <f t="shared" si="254"/>
        <v>5621</v>
      </c>
      <c r="C5440" s="2">
        <f t="shared" si="252"/>
        <v>5621</v>
      </c>
      <c r="D5440" t="str">
        <f>VLOOKUP(C5440,'Cost Centre'!A:B,2,)</f>
        <v>Social Services</v>
      </c>
      <c r="E5440" t="str">
        <f t="shared" si="253"/>
        <v>3</v>
      </c>
      <c r="F5440" t="s">
        <v>2152</v>
      </c>
      <c r="G5440" s="2">
        <v>0</v>
      </c>
      <c r="H5440" s="2">
        <v>654203.56999999995</v>
      </c>
      <c r="I5440" s="2">
        <v>0</v>
      </c>
      <c r="J5440" s="105">
        <f>SUMIF([1]MMM!$A:$A,A5440,[1]MMM!$F:$F)</f>
        <v>654203.56999999995</v>
      </c>
      <c r="K5440" s="2" t="s">
        <v>10</v>
      </c>
      <c r="L5440" s="2">
        <v>936000</v>
      </c>
      <c r="M5440" t="s">
        <v>11298</v>
      </c>
      <c r="N5440" t="s">
        <v>13126</v>
      </c>
      <c r="O5440" t="s">
        <v>10908</v>
      </c>
      <c r="P5440" t="s">
        <v>10910</v>
      </c>
    </row>
    <row r="5441" spans="1:16" x14ac:dyDescent="0.3">
      <c r="A5441" t="s">
        <v>5422</v>
      </c>
      <c r="B5441" s="2" t="str">
        <f t="shared" si="254"/>
        <v>5621</v>
      </c>
      <c r="C5441" s="2">
        <f t="shared" si="252"/>
        <v>5621</v>
      </c>
      <c r="D5441" t="str">
        <f>VLOOKUP(C5441,'Cost Centre'!A:B,2,)</f>
        <v>Social Services</v>
      </c>
      <c r="E5441" t="str">
        <f t="shared" si="253"/>
        <v>3</v>
      </c>
      <c r="F5441" t="s">
        <v>2157</v>
      </c>
      <c r="G5441" s="2">
        <v>0</v>
      </c>
      <c r="H5441" s="2">
        <v>156573.93</v>
      </c>
      <c r="I5441" s="2">
        <v>0</v>
      </c>
      <c r="J5441" s="105">
        <f>SUMIF([1]MMM!$A:$A,A5441,[1]MMM!$F:$F)</f>
        <v>156573.93</v>
      </c>
      <c r="K5441" s="2" t="s">
        <v>10</v>
      </c>
      <c r="L5441" s="2">
        <v>294294</v>
      </c>
      <c r="M5441" t="s">
        <v>11298</v>
      </c>
      <c r="N5441" t="s">
        <v>13126</v>
      </c>
      <c r="O5441" t="s">
        <v>10908</v>
      </c>
      <c r="P5441" t="s">
        <v>11596</v>
      </c>
    </row>
    <row r="5442" spans="1:16" x14ac:dyDescent="0.3">
      <c r="A5442" t="s">
        <v>13138</v>
      </c>
      <c r="B5442" s="2" t="str">
        <f t="shared" si="254"/>
        <v>5621</v>
      </c>
      <c r="C5442" s="2">
        <f t="shared" ref="C5442:C5505" si="255">VALUE(B5442)</f>
        <v>5621</v>
      </c>
      <c r="D5442" t="str">
        <f>VLOOKUP(C5442,'Cost Centre'!A:B,2,)</f>
        <v>Social Services</v>
      </c>
      <c r="E5442" t="str">
        <f t="shared" ref="E5442:E5505" si="256">MID(A5442,5,1)</f>
        <v>3</v>
      </c>
      <c r="F5442" t="s">
        <v>10912</v>
      </c>
      <c r="G5442" s="2">
        <v>0</v>
      </c>
      <c r="H5442" s="2">
        <v>0</v>
      </c>
      <c r="I5442" s="2">
        <v>-16092402.210000001</v>
      </c>
      <c r="J5442" s="105">
        <f>SUMIF([1]MMM!$A:$A,A5442,[1]MMM!$F:$F)</f>
        <v>-16092402.210000001</v>
      </c>
      <c r="K5442" s="2" t="s">
        <v>10</v>
      </c>
      <c r="L5442" s="2">
        <v>0</v>
      </c>
      <c r="M5442" t="s">
        <v>11298</v>
      </c>
      <c r="N5442" t="s">
        <v>13126</v>
      </c>
      <c r="O5442" t="s">
        <v>10908</v>
      </c>
      <c r="P5442" t="s">
        <v>10913</v>
      </c>
    </row>
    <row r="5443" spans="1:16" x14ac:dyDescent="0.3">
      <c r="A5443" t="s">
        <v>13139</v>
      </c>
      <c r="B5443" s="2" t="str">
        <f t="shared" ref="B5443:B5506" si="257">MID(A5443,1,4)</f>
        <v>5621</v>
      </c>
      <c r="C5443" s="2">
        <f t="shared" si="255"/>
        <v>5621</v>
      </c>
      <c r="D5443" t="str">
        <f>VLOOKUP(C5443,'Cost Centre'!A:B,2,)</f>
        <v>Social Services</v>
      </c>
      <c r="E5443" t="str">
        <f t="shared" si="256"/>
        <v>3</v>
      </c>
      <c r="F5443" t="s">
        <v>10915</v>
      </c>
      <c r="G5443" s="2">
        <v>0</v>
      </c>
      <c r="H5443" s="2">
        <v>0</v>
      </c>
      <c r="I5443" s="2">
        <v>0</v>
      </c>
      <c r="J5443" s="105">
        <f>SUMIF([1]MMM!$A:$A,A5443,[1]MMM!$F:$F)</f>
        <v>0</v>
      </c>
      <c r="K5443" s="2" t="s">
        <v>10</v>
      </c>
      <c r="L5443" s="2">
        <v>0</v>
      </c>
      <c r="M5443" t="s">
        <v>11298</v>
      </c>
      <c r="N5443" t="s">
        <v>13126</v>
      </c>
      <c r="O5443" t="s">
        <v>10908</v>
      </c>
      <c r="P5443" t="s">
        <v>10913</v>
      </c>
    </row>
    <row r="5444" spans="1:16" x14ac:dyDescent="0.3">
      <c r="A5444" t="s">
        <v>5424</v>
      </c>
      <c r="B5444" s="2" t="str">
        <f t="shared" si="257"/>
        <v>5621</v>
      </c>
      <c r="C5444" s="2">
        <f t="shared" si="255"/>
        <v>5621</v>
      </c>
      <c r="D5444" t="str">
        <f>VLOOKUP(C5444,'Cost Centre'!A:B,2,)</f>
        <v>Social Services</v>
      </c>
      <c r="E5444" t="str">
        <f t="shared" si="256"/>
        <v>6</v>
      </c>
      <c r="F5444" t="s">
        <v>11621</v>
      </c>
      <c r="G5444" s="2">
        <v>67836611.069999993</v>
      </c>
      <c r="H5444" s="2">
        <v>0</v>
      </c>
      <c r="I5444" s="2">
        <v>0</v>
      </c>
      <c r="J5444" s="105">
        <f>SUMIF([1]MMM!$A:$A,A5444,[1]MMM!$F:$F)</f>
        <v>67836611.069999993</v>
      </c>
      <c r="K5444" s="2" t="s">
        <v>460</v>
      </c>
      <c r="L5444" s="2">
        <v>0</v>
      </c>
      <c r="M5444" t="s">
        <v>11298</v>
      </c>
      <c r="N5444" t="s">
        <v>13126</v>
      </c>
      <c r="O5444" t="s">
        <v>10962</v>
      </c>
      <c r="P5444" t="s">
        <v>11622</v>
      </c>
    </row>
    <row r="5445" spans="1:16" x14ac:dyDescent="0.3">
      <c r="A5445" t="s">
        <v>5425</v>
      </c>
      <c r="B5445" s="2" t="str">
        <f t="shared" si="257"/>
        <v>5621</v>
      </c>
      <c r="C5445" s="2">
        <f t="shared" si="255"/>
        <v>5621</v>
      </c>
      <c r="D5445" t="str">
        <f>VLOOKUP(C5445,'Cost Centre'!A:B,2,)</f>
        <v>Social Services</v>
      </c>
      <c r="E5445" t="str">
        <f t="shared" si="256"/>
        <v>6</v>
      </c>
      <c r="F5445" t="s">
        <v>11624</v>
      </c>
      <c r="G5445" s="2">
        <v>0</v>
      </c>
      <c r="H5445" s="2">
        <v>0</v>
      </c>
      <c r="I5445" s="2">
        <v>0</v>
      </c>
      <c r="J5445" s="105">
        <f>SUMIF([1]MMM!$A:$A,A5445,[1]MMM!$F:$F)</f>
        <v>0</v>
      </c>
      <c r="K5445" s="2" t="s">
        <v>460</v>
      </c>
      <c r="L5445" s="2">
        <v>0</v>
      </c>
      <c r="M5445" t="s">
        <v>11298</v>
      </c>
      <c r="N5445" t="s">
        <v>13126</v>
      </c>
      <c r="O5445" t="s">
        <v>10962</v>
      </c>
      <c r="P5445" t="s">
        <v>11622</v>
      </c>
    </row>
    <row r="5446" spans="1:16" x14ac:dyDescent="0.3">
      <c r="A5446" t="s">
        <v>5426</v>
      </c>
      <c r="B5446" s="2" t="str">
        <f t="shared" si="257"/>
        <v>5621</v>
      </c>
      <c r="C5446" s="2">
        <f t="shared" si="255"/>
        <v>5621</v>
      </c>
      <c r="D5446" t="str">
        <f>VLOOKUP(C5446,'Cost Centre'!A:B,2,)</f>
        <v>Social Services</v>
      </c>
      <c r="E5446" t="str">
        <f t="shared" si="256"/>
        <v>6</v>
      </c>
      <c r="F5446" t="s">
        <v>11625</v>
      </c>
      <c r="G5446" s="2">
        <v>0</v>
      </c>
      <c r="H5446" s="2">
        <v>0</v>
      </c>
      <c r="I5446" s="2">
        <v>0</v>
      </c>
      <c r="J5446" s="105">
        <f>SUMIF([1]MMM!$A:$A,A5446,[1]MMM!$F:$F)</f>
        <v>0</v>
      </c>
      <c r="K5446" s="2" t="s">
        <v>460</v>
      </c>
      <c r="L5446" s="2">
        <v>0</v>
      </c>
      <c r="M5446" t="s">
        <v>11298</v>
      </c>
      <c r="N5446" t="s">
        <v>13126</v>
      </c>
      <c r="O5446" t="s">
        <v>10962</v>
      </c>
      <c r="P5446" t="s">
        <v>11622</v>
      </c>
    </row>
    <row r="5447" spans="1:16" x14ac:dyDescent="0.3">
      <c r="A5447" t="s">
        <v>5427</v>
      </c>
      <c r="B5447" s="2" t="str">
        <f t="shared" si="257"/>
        <v>5621</v>
      </c>
      <c r="C5447" s="2">
        <f t="shared" si="255"/>
        <v>5621</v>
      </c>
      <c r="D5447" t="str">
        <f>VLOOKUP(C5447,'Cost Centre'!A:B,2,)</f>
        <v>Social Services</v>
      </c>
      <c r="E5447" t="str">
        <f t="shared" si="256"/>
        <v>6</v>
      </c>
      <c r="F5447" t="s">
        <v>11626</v>
      </c>
      <c r="G5447" s="2">
        <v>0</v>
      </c>
      <c r="H5447" s="2">
        <v>0</v>
      </c>
      <c r="I5447" s="2">
        <v>0</v>
      </c>
      <c r="J5447" s="105">
        <f>SUMIF([1]MMM!$A:$A,A5447,[1]MMM!$F:$F)</f>
        <v>0</v>
      </c>
      <c r="K5447" s="2" t="s">
        <v>460</v>
      </c>
      <c r="L5447" s="2">
        <v>0</v>
      </c>
      <c r="M5447" t="s">
        <v>11298</v>
      </c>
      <c r="N5447" t="s">
        <v>13126</v>
      </c>
      <c r="O5447" t="s">
        <v>10962</v>
      </c>
      <c r="P5447" t="s">
        <v>11622</v>
      </c>
    </row>
    <row r="5448" spans="1:16" x14ac:dyDescent="0.3">
      <c r="A5448" t="s">
        <v>5428</v>
      </c>
      <c r="B5448" s="2" t="str">
        <f t="shared" si="257"/>
        <v>5621</v>
      </c>
      <c r="C5448" s="2">
        <f t="shared" si="255"/>
        <v>5621</v>
      </c>
      <c r="D5448" t="str">
        <f>VLOOKUP(C5448,'Cost Centre'!A:B,2,)</f>
        <v>Social Services</v>
      </c>
      <c r="E5448" t="str">
        <f t="shared" si="256"/>
        <v>6</v>
      </c>
      <c r="F5448" t="s">
        <v>11627</v>
      </c>
      <c r="G5448" s="2">
        <v>0</v>
      </c>
      <c r="H5448" s="2">
        <v>0</v>
      </c>
      <c r="I5448" s="2">
        <v>0</v>
      </c>
      <c r="J5448" s="105">
        <f>SUMIF([1]MMM!$A:$A,A5448,[1]MMM!$F:$F)</f>
        <v>0</v>
      </c>
      <c r="K5448" s="2" t="s">
        <v>460</v>
      </c>
      <c r="L5448" s="2">
        <v>0</v>
      </c>
      <c r="M5448" t="s">
        <v>11298</v>
      </c>
      <c r="N5448" t="s">
        <v>13126</v>
      </c>
      <c r="O5448" t="s">
        <v>10962</v>
      </c>
      <c r="P5448" t="s">
        <v>11622</v>
      </c>
    </row>
    <row r="5449" spans="1:16" x14ac:dyDescent="0.3">
      <c r="A5449" t="s">
        <v>5429</v>
      </c>
      <c r="B5449" s="2" t="str">
        <f t="shared" si="257"/>
        <v>5621</v>
      </c>
      <c r="C5449" s="2">
        <f t="shared" si="255"/>
        <v>5621</v>
      </c>
      <c r="D5449" t="str">
        <f>VLOOKUP(C5449,'Cost Centre'!A:B,2,)</f>
        <v>Social Services</v>
      </c>
      <c r="E5449" t="str">
        <f t="shared" si="256"/>
        <v>6</v>
      </c>
      <c r="F5449" t="s">
        <v>11628</v>
      </c>
      <c r="G5449" s="2">
        <v>0</v>
      </c>
      <c r="H5449" s="2">
        <v>0</v>
      </c>
      <c r="I5449" s="2">
        <v>0</v>
      </c>
      <c r="J5449" s="105">
        <f>SUMIF([1]MMM!$A:$A,A5449,[1]MMM!$F:$F)</f>
        <v>0</v>
      </c>
      <c r="K5449" s="2" t="s">
        <v>460</v>
      </c>
      <c r="L5449" s="2">
        <v>0</v>
      </c>
      <c r="M5449" t="s">
        <v>11298</v>
      </c>
      <c r="N5449" t="s">
        <v>13126</v>
      </c>
      <c r="O5449" t="s">
        <v>10962</v>
      </c>
      <c r="P5449" t="s">
        <v>11622</v>
      </c>
    </row>
    <row r="5450" spans="1:16" x14ac:dyDescent="0.3">
      <c r="A5450" t="s">
        <v>5430</v>
      </c>
      <c r="B5450" s="2" t="str">
        <f t="shared" si="257"/>
        <v>5621</v>
      </c>
      <c r="C5450" s="2">
        <f t="shared" si="255"/>
        <v>5621</v>
      </c>
      <c r="D5450" t="str">
        <f>VLOOKUP(C5450,'Cost Centre'!A:B,2,)</f>
        <v>Social Services</v>
      </c>
      <c r="E5450" t="str">
        <f t="shared" si="256"/>
        <v>6</v>
      </c>
      <c r="F5450" t="s">
        <v>11629</v>
      </c>
      <c r="G5450" s="2">
        <v>0</v>
      </c>
      <c r="H5450" s="2">
        <v>0</v>
      </c>
      <c r="I5450" s="2">
        <v>0</v>
      </c>
      <c r="J5450" s="105">
        <f>SUMIF([1]MMM!$A:$A,A5450,[1]MMM!$F:$F)</f>
        <v>0</v>
      </c>
      <c r="K5450" s="2" t="s">
        <v>460</v>
      </c>
      <c r="L5450" s="2">
        <v>0</v>
      </c>
      <c r="M5450" t="s">
        <v>11298</v>
      </c>
      <c r="N5450" t="s">
        <v>13126</v>
      </c>
      <c r="O5450" t="s">
        <v>10962</v>
      </c>
      <c r="P5450" t="s">
        <v>11622</v>
      </c>
    </row>
    <row r="5451" spans="1:16" x14ac:dyDescent="0.3">
      <c r="A5451" t="s">
        <v>5431</v>
      </c>
      <c r="B5451" s="2" t="str">
        <f t="shared" si="257"/>
        <v>5621</v>
      </c>
      <c r="C5451" s="2">
        <f t="shared" si="255"/>
        <v>5621</v>
      </c>
      <c r="D5451" t="str">
        <f>VLOOKUP(C5451,'Cost Centre'!A:B,2,)</f>
        <v>Social Services</v>
      </c>
      <c r="E5451" t="str">
        <f t="shared" si="256"/>
        <v>6</v>
      </c>
      <c r="F5451" t="s">
        <v>11630</v>
      </c>
      <c r="G5451" s="2">
        <v>-36098972.780000001</v>
      </c>
      <c r="H5451" s="2">
        <v>0</v>
      </c>
      <c r="I5451" s="2">
        <v>0</v>
      </c>
      <c r="J5451" s="105">
        <f>SUMIF([1]MMM!$A:$A,A5451,[1]MMM!$F:$F)</f>
        <v>-36098972.780000001</v>
      </c>
      <c r="K5451" s="2" t="s">
        <v>460</v>
      </c>
      <c r="L5451" s="2">
        <v>0</v>
      </c>
      <c r="M5451" t="s">
        <v>11298</v>
      </c>
      <c r="N5451" t="s">
        <v>13126</v>
      </c>
      <c r="O5451" t="s">
        <v>10962</v>
      </c>
      <c r="P5451" t="s">
        <v>11622</v>
      </c>
    </row>
    <row r="5452" spans="1:16" x14ac:dyDescent="0.3">
      <c r="A5452" t="s">
        <v>5432</v>
      </c>
      <c r="B5452" s="2" t="str">
        <f t="shared" si="257"/>
        <v>5621</v>
      </c>
      <c r="C5452" s="2">
        <f t="shared" si="255"/>
        <v>5621</v>
      </c>
      <c r="D5452" t="str">
        <f>VLOOKUP(C5452,'Cost Centre'!A:B,2,)</f>
        <v>Social Services</v>
      </c>
      <c r="E5452" t="str">
        <f t="shared" si="256"/>
        <v>6</v>
      </c>
      <c r="F5452" t="s">
        <v>11631</v>
      </c>
      <c r="G5452" s="2">
        <v>0</v>
      </c>
      <c r="H5452" s="2">
        <v>0</v>
      </c>
      <c r="I5452" s="2">
        <v>0</v>
      </c>
      <c r="J5452" s="105">
        <f>SUMIF([1]MMM!$A:$A,A5452,[1]MMM!$F:$F)</f>
        <v>0</v>
      </c>
      <c r="K5452" s="2" t="s">
        <v>460</v>
      </c>
      <c r="L5452" s="2">
        <v>0</v>
      </c>
      <c r="M5452" t="s">
        <v>11298</v>
      </c>
      <c r="N5452" t="s">
        <v>13126</v>
      </c>
      <c r="O5452" t="s">
        <v>10962</v>
      </c>
      <c r="P5452" t="s">
        <v>11622</v>
      </c>
    </row>
    <row r="5453" spans="1:16" x14ac:dyDescent="0.3">
      <c r="A5453" t="s">
        <v>5433</v>
      </c>
      <c r="B5453" s="2" t="str">
        <f t="shared" si="257"/>
        <v>5621</v>
      </c>
      <c r="C5453" s="2">
        <f t="shared" si="255"/>
        <v>5621</v>
      </c>
      <c r="D5453" t="str">
        <f>VLOOKUP(C5453,'Cost Centre'!A:B,2,)</f>
        <v>Social Services</v>
      </c>
      <c r="E5453" t="str">
        <f t="shared" si="256"/>
        <v>6</v>
      </c>
      <c r="F5453" t="s">
        <v>11632</v>
      </c>
      <c r="G5453" s="2">
        <v>0</v>
      </c>
      <c r="H5453" s="2">
        <v>0</v>
      </c>
      <c r="I5453" s="2">
        <v>-4731048.03</v>
      </c>
      <c r="J5453" s="105">
        <f>SUMIF([1]MMM!$A:$A,A5453,[1]MMM!$F:$F)</f>
        <v>-4731048.03</v>
      </c>
      <c r="K5453" s="2" t="s">
        <v>460</v>
      </c>
      <c r="L5453" s="2">
        <v>0</v>
      </c>
      <c r="M5453" t="s">
        <v>11298</v>
      </c>
      <c r="N5453" t="s">
        <v>13126</v>
      </c>
      <c r="O5453" t="s">
        <v>10962</v>
      </c>
      <c r="P5453" t="s">
        <v>11622</v>
      </c>
    </row>
    <row r="5454" spans="1:16" x14ac:dyDescent="0.3">
      <c r="A5454" t="s">
        <v>5434</v>
      </c>
      <c r="B5454" s="2" t="str">
        <f t="shared" si="257"/>
        <v>5621</v>
      </c>
      <c r="C5454" s="2">
        <f t="shared" si="255"/>
        <v>5621</v>
      </c>
      <c r="D5454" t="str">
        <f>VLOOKUP(C5454,'Cost Centre'!A:B,2,)</f>
        <v>Social Services</v>
      </c>
      <c r="E5454" t="str">
        <f t="shared" si="256"/>
        <v>6</v>
      </c>
      <c r="F5454" t="s">
        <v>11633</v>
      </c>
      <c r="G5454" s="2">
        <v>0</v>
      </c>
      <c r="H5454" s="2">
        <v>0</v>
      </c>
      <c r="I5454" s="2">
        <v>0</v>
      </c>
      <c r="J5454" s="105">
        <f>SUMIF([1]MMM!$A:$A,A5454,[1]MMM!$F:$F)</f>
        <v>0</v>
      </c>
      <c r="K5454" s="2" t="s">
        <v>460</v>
      </c>
      <c r="L5454" s="2">
        <v>0</v>
      </c>
      <c r="M5454" t="s">
        <v>11298</v>
      </c>
      <c r="N5454" t="s">
        <v>13126</v>
      </c>
      <c r="O5454" t="s">
        <v>10962</v>
      </c>
      <c r="P5454" t="s">
        <v>11622</v>
      </c>
    </row>
    <row r="5455" spans="1:16" x14ac:dyDescent="0.3">
      <c r="A5455" t="s">
        <v>5435</v>
      </c>
      <c r="B5455" s="2" t="str">
        <f t="shared" si="257"/>
        <v>5621</v>
      </c>
      <c r="C5455" s="2">
        <f t="shared" si="255"/>
        <v>5621</v>
      </c>
      <c r="D5455" t="str">
        <f>VLOOKUP(C5455,'Cost Centre'!A:B,2,)</f>
        <v>Social Services</v>
      </c>
      <c r="E5455" t="str">
        <f t="shared" si="256"/>
        <v>6</v>
      </c>
      <c r="F5455" t="s">
        <v>11634</v>
      </c>
      <c r="G5455" s="2">
        <v>0</v>
      </c>
      <c r="H5455" s="2">
        <v>0</v>
      </c>
      <c r="I5455" s="2">
        <v>0</v>
      </c>
      <c r="J5455" s="105">
        <f>SUMIF([1]MMM!$A:$A,A5455,[1]MMM!$F:$F)</f>
        <v>0</v>
      </c>
      <c r="K5455" s="2" t="s">
        <v>460</v>
      </c>
      <c r="L5455" s="2">
        <v>0</v>
      </c>
      <c r="M5455" t="s">
        <v>11298</v>
      </c>
      <c r="N5455" t="s">
        <v>13126</v>
      </c>
      <c r="O5455" t="s">
        <v>10962</v>
      </c>
      <c r="P5455" t="s">
        <v>11622</v>
      </c>
    </row>
    <row r="5456" spans="1:16" x14ac:dyDescent="0.3">
      <c r="A5456" t="s">
        <v>5436</v>
      </c>
      <c r="B5456" s="2" t="str">
        <f t="shared" si="257"/>
        <v>5621</v>
      </c>
      <c r="C5456" s="2">
        <f t="shared" si="255"/>
        <v>5621</v>
      </c>
      <c r="D5456" t="str">
        <f>VLOOKUP(C5456,'Cost Centre'!A:B,2,)</f>
        <v>Social Services</v>
      </c>
      <c r="E5456" t="str">
        <f t="shared" si="256"/>
        <v>6</v>
      </c>
      <c r="F5456" t="s">
        <v>11635</v>
      </c>
      <c r="G5456" s="2">
        <v>0</v>
      </c>
      <c r="H5456" s="2">
        <v>0</v>
      </c>
      <c r="I5456" s="2">
        <v>0</v>
      </c>
      <c r="J5456" s="105">
        <f>SUMIF([1]MMM!$A:$A,A5456,[1]MMM!$F:$F)</f>
        <v>0</v>
      </c>
      <c r="K5456" s="2" t="s">
        <v>460</v>
      </c>
      <c r="L5456" s="2">
        <v>0</v>
      </c>
      <c r="M5456" t="s">
        <v>11298</v>
      </c>
      <c r="N5456" t="s">
        <v>13126</v>
      </c>
      <c r="O5456" t="s">
        <v>10962</v>
      </c>
      <c r="P5456" t="s">
        <v>11622</v>
      </c>
    </row>
    <row r="5457" spans="1:16" x14ac:dyDescent="0.3">
      <c r="A5457" t="s">
        <v>5437</v>
      </c>
      <c r="B5457" s="2" t="str">
        <f t="shared" si="257"/>
        <v>5621</v>
      </c>
      <c r="C5457" s="2">
        <f t="shared" si="255"/>
        <v>5621</v>
      </c>
      <c r="D5457" t="str">
        <f>VLOOKUP(C5457,'Cost Centre'!A:B,2,)</f>
        <v>Social Services</v>
      </c>
      <c r="E5457" t="str">
        <f t="shared" si="256"/>
        <v>6</v>
      </c>
      <c r="F5457" t="s">
        <v>11636</v>
      </c>
      <c r="G5457" s="2">
        <v>0</v>
      </c>
      <c r="H5457" s="2">
        <v>0</v>
      </c>
      <c r="I5457" s="2">
        <v>0</v>
      </c>
      <c r="J5457" s="105">
        <f>SUMIF([1]MMM!$A:$A,A5457,[1]MMM!$F:$F)</f>
        <v>0</v>
      </c>
      <c r="K5457" s="2" t="s">
        <v>460</v>
      </c>
      <c r="L5457" s="2">
        <v>0</v>
      </c>
      <c r="M5457" t="s">
        <v>11298</v>
      </c>
      <c r="N5457" t="s">
        <v>13126</v>
      </c>
      <c r="O5457" t="s">
        <v>10962</v>
      </c>
      <c r="P5457" t="s">
        <v>11622</v>
      </c>
    </row>
    <row r="5458" spans="1:16" x14ac:dyDescent="0.3">
      <c r="A5458" t="s">
        <v>5438</v>
      </c>
      <c r="B5458" s="2" t="str">
        <f t="shared" si="257"/>
        <v>5621</v>
      </c>
      <c r="C5458" s="2">
        <f t="shared" si="255"/>
        <v>5621</v>
      </c>
      <c r="D5458" t="str">
        <f>VLOOKUP(C5458,'Cost Centre'!A:B,2,)</f>
        <v>Social Services</v>
      </c>
      <c r="E5458" t="str">
        <f t="shared" si="256"/>
        <v>6</v>
      </c>
      <c r="F5458" t="s">
        <v>11637</v>
      </c>
      <c r="G5458" s="2">
        <v>0</v>
      </c>
      <c r="H5458" s="2">
        <v>0</v>
      </c>
      <c r="I5458" s="2">
        <v>0</v>
      </c>
      <c r="J5458" s="105">
        <f>SUMIF([1]MMM!$A:$A,A5458,[1]MMM!$F:$F)</f>
        <v>0</v>
      </c>
      <c r="K5458" s="2" t="s">
        <v>460</v>
      </c>
      <c r="L5458" s="2">
        <v>0</v>
      </c>
      <c r="M5458" t="s">
        <v>11298</v>
      </c>
      <c r="N5458" t="s">
        <v>13126</v>
      </c>
      <c r="O5458" t="s">
        <v>10962</v>
      </c>
      <c r="P5458" t="s">
        <v>11622</v>
      </c>
    </row>
    <row r="5459" spans="1:16" x14ac:dyDescent="0.3">
      <c r="A5459" t="s">
        <v>5439</v>
      </c>
      <c r="B5459" s="2" t="str">
        <f t="shared" si="257"/>
        <v>5621</v>
      </c>
      <c r="C5459" s="2">
        <f t="shared" si="255"/>
        <v>5621</v>
      </c>
      <c r="D5459" t="str">
        <f>VLOOKUP(C5459,'Cost Centre'!A:B,2,)</f>
        <v>Social Services</v>
      </c>
      <c r="E5459" t="str">
        <f t="shared" si="256"/>
        <v>6</v>
      </c>
      <c r="F5459" t="s">
        <v>11638</v>
      </c>
      <c r="G5459" s="2">
        <v>0</v>
      </c>
      <c r="H5459" s="2">
        <v>0</v>
      </c>
      <c r="I5459" s="2">
        <v>0</v>
      </c>
      <c r="J5459" s="105">
        <f>SUMIF([1]MMM!$A:$A,A5459,[1]MMM!$F:$F)</f>
        <v>0</v>
      </c>
      <c r="K5459" s="2" t="s">
        <v>460</v>
      </c>
      <c r="L5459" s="2">
        <v>0</v>
      </c>
      <c r="M5459" t="s">
        <v>11298</v>
      </c>
      <c r="N5459" t="s">
        <v>13126</v>
      </c>
      <c r="O5459" t="s">
        <v>10962</v>
      </c>
      <c r="P5459" t="s">
        <v>11622</v>
      </c>
    </row>
    <row r="5460" spans="1:16" x14ac:dyDescent="0.3">
      <c r="A5460" t="s">
        <v>5440</v>
      </c>
      <c r="B5460" s="2" t="str">
        <f t="shared" si="257"/>
        <v>5621</v>
      </c>
      <c r="C5460" s="2">
        <f t="shared" si="255"/>
        <v>5621</v>
      </c>
      <c r="D5460" t="str">
        <f>VLOOKUP(C5460,'Cost Centre'!A:B,2,)</f>
        <v>Social Services</v>
      </c>
      <c r="E5460" t="str">
        <f t="shared" si="256"/>
        <v>6</v>
      </c>
      <c r="F5460" t="s">
        <v>13089</v>
      </c>
      <c r="G5460" s="2">
        <v>0</v>
      </c>
      <c r="H5460" s="2">
        <v>0</v>
      </c>
      <c r="I5460" s="2">
        <v>0</v>
      </c>
      <c r="J5460" s="105">
        <f>SUMIF([1]MMM!$A:$A,A5460,[1]MMM!$F:$F)</f>
        <v>0</v>
      </c>
      <c r="K5460" s="2" t="s">
        <v>460</v>
      </c>
      <c r="L5460" s="2">
        <v>0</v>
      </c>
      <c r="M5460" t="s">
        <v>11298</v>
      </c>
      <c r="N5460" t="s">
        <v>13126</v>
      </c>
      <c r="O5460" t="s">
        <v>10962</v>
      </c>
      <c r="P5460" t="s">
        <v>11622</v>
      </c>
    </row>
    <row r="5461" spans="1:16" x14ac:dyDescent="0.3">
      <c r="A5461" t="s">
        <v>13140</v>
      </c>
      <c r="B5461" s="2" t="str">
        <f t="shared" si="257"/>
        <v>5621</v>
      </c>
      <c r="C5461" s="2">
        <f t="shared" si="255"/>
        <v>5621</v>
      </c>
      <c r="D5461" t="str">
        <f>VLOOKUP(C5461,'Cost Centre'!A:B,2,)</f>
        <v>Social Services</v>
      </c>
      <c r="E5461" t="str">
        <f t="shared" si="256"/>
        <v>6</v>
      </c>
      <c r="F5461" t="s">
        <v>5423</v>
      </c>
      <c r="G5461" s="2">
        <v>0</v>
      </c>
      <c r="H5461" s="2">
        <v>0</v>
      </c>
      <c r="I5461" s="2">
        <v>0</v>
      </c>
      <c r="J5461" s="105">
        <f>SUMIF([1]MMM!$A:$A,A5461,[1]MMM!$F:$F)</f>
        <v>0</v>
      </c>
      <c r="K5461" s="2" t="s">
        <v>10</v>
      </c>
      <c r="L5461" s="2">
        <v>0</v>
      </c>
      <c r="M5461" t="s">
        <v>11298</v>
      </c>
      <c r="N5461" t="s">
        <v>13126</v>
      </c>
      <c r="O5461" t="s">
        <v>10962</v>
      </c>
      <c r="P5461" t="s">
        <v>11622</v>
      </c>
    </row>
    <row r="5462" spans="1:16" x14ac:dyDescent="0.3">
      <c r="A5462" t="s">
        <v>13141</v>
      </c>
      <c r="B5462" s="2" t="str">
        <f t="shared" si="257"/>
        <v>5621</v>
      </c>
      <c r="C5462" s="2">
        <f t="shared" si="255"/>
        <v>5621</v>
      </c>
      <c r="D5462" t="str">
        <f>VLOOKUP(C5462,'Cost Centre'!A:B,2,)</f>
        <v>Social Services</v>
      </c>
      <c r="E5462" t="str">
        <f t="shared" si="256"/>
        <v>6</v>
      </c>
      <c r="F5462" t="s">
        <v>5423</v>
      </c>
      <c r="G5462" s="2">
        <v>0</v>
      </c>
      <c r="H5462" s="2">
        <v>0</v>
      </c>
      <c r="I5462" s="2">
        <v>0</v>
      </c>
      <c r="J5462" s="105">
        <f>SUMIF([1]MMM!$A:$A,A5462,[1]MMM!$F:$F)</f>
        <v>0</v>
      </c>
      <c r="K5462" s="2" t="s">
        <v>10</v>
      </c>
      <c r="L5462" s="2">
        <v>800000</v>
      </c>
      <c r="M5462" t="s">
        <v>11298</v>
      </c>
      <c r="N5462" t="s">
        <v>13126</v>
      </c>
      <c r="O5462" t="s">
        <v>10962</v>
      </c>
      <c r="P5462" t="s">
        <v>11622</v>
      </c>
    </row>
    <row r="5463" spans="1:16" x14ac:dyDescent="0.3">
      <c r="A5463" t="s">
        <v>5441</v>
      </c>
      <c r="B5463" s="2" t="str">
        <f t="shared" si="257"/>
        <v>5621</v>
      </c>
      <c r="C5463" s="2">
        <f t="shared" si="255"/>
        <v>5621</v>
      </c>
      <c r="D5463" t="str">
        <f>VLOOKUP(C5463,'Cost Centre'!A:B,2,)</f>
        <v>Social Services</v>
      </c>
      <c r="E5463" t="str">
        <f t="shared" si="256"/>
        <v>6</v>
      </c>
      <c r="F5463" t="s">
        <v>13090</v>
      </c>
      <c r="G5463" s="2">
        <v>0</v>
      </c>
      <c r="H5463" s="2">
        <v>0</v>
      </c>
      <c r="I5463" s="2">
        <v>0</v>
      </c>
      <c r="J5463" s="105">
        <f>SUMIF([1]MMM!$A:$A,A5463,[1]MMM!$F:$F)</f>
        <v>0</v>
      </c>
      <c r="K5463" s="2" t="s">
        <v>460</v>
      </c>
      <c r="L5463" s="2">
        <v>0</v>
      </c>
      <c r="M5463" t="s">
        <v>11298</v>
      </c>
      <c r="N5463" t="s">
        <v>13126</v>
      </c>
      <c r="O5463" t="s">
        <v>10962</v>
      </c>
      <c r="P5463" t="s">
        <v>11622</v>
      </c>
    </row>
    <row r="5464" spans="1:16" x14ac:dyDescent="0.3">
      <c r="A5464" t="s">
        <v>5442</v>
      </c>
      <c r="B5464" s="2" t="str">
        <f t="shared" si="257"/>
        <v>5621</v>
      </c>
      <c r="C5464" s="2">
        <f t="shared" si="255"/>
        <v>5621</v>
      </c>
      <c r="D5464" t="str">
        <f>VLOOKUP(C5464,'Cost Centre'!A:B,2,)</f>
        <v>Social Services</v>
      </c>
      <c r="E5464" t="str">
        <f t="shared" si="256"/>
        <v>6</v>
      </c>
      <c r="F5464" t="s">
        <v>13091</v>
      </c>
      <c r="G5464" s="2">
        <v>0</v>
      </c>
      <c r="H5464" s="2">
        <v>0</v>
      </c>
      <c r="I5464" s="2">
        <v>0</v>
      </c>
      <c r="J5464" s="105">
        <f>SUMIF([1]MMM!$A:$A,A5464,[1]MMM!$F:$F)</f>
        <v>0</v>
      </c>
      <c r="K5464" s="2" t="s">
        <v>460</v>
      </c>
      <c r="L5464" s="2">
        <v>0</v>
      </c>
      <c r="M5464" t="s">
        <v>11298</v>
      </c>
      <c r="N5464" t="s">
        <v>13126</v>
      </c>
      <c r="O5464" t="s">
        <v>10962</v>
      </c>
      <c r="P5464" t="s">
        <v>11622</v>
      </c>
    </row>
    <row r="5465" spans="1:16" x14ac:dyDescent="0.3">
      <c r="A5465" t="s">
        <v>5443</v>
      </c>
      <c r="B5465" s="2" t="str">
        <f t="shared" si="257"/>
        <v>5621</v>
      </c>
      <c r="C5465" s="2">
        <f t="shared" si="255"/>
        <v>5621</v>
      </c>
      <c r="D5465" t="str">
        <f>VLOOKUP(C5465,'Cost Centre'!A:B,2,)</f>
        <v>Social Services</v>
      </c>
      <c r="E5465" t="str">
        <f t="shared" si="256"/>
        <v>6</v>
      </c>
      <c r="F5465" t="s">
        <v>13092</v>
      </c>
      <c r="G5465" s="2">
        <v>0</v>
      </c>
      <c r="H5465" s="2">
        <v>0</v>
      </c>
      <c r="I5465" s="2">
        <v>0</v>
      </c>
      <c r="J5465" s="105">
        <f>SUMIF([1]MMM!$A:$A,A5465,[1]MMM!$F:$F)</f>
        <v>0</v>
      </c>
      <c r="K5465" s="2" t="s">
        <v>460</v>
      </c>
      <c r="L5465" s="2">
        <v>0</v>
      </c>
      <c r="M5465" t="s">
        <v>11298</v>
      </c>
      <c r="N5465" t="s">
        <v>13126</v>
      </c>
      <c r="O5465" t="s">
        <v>10962</v>
      </c>
      <c r="P5465" t="s">
        <v>11622</v>
      </c>
    </row>
    <row r="5466" spans="1:16" x14ac:dyDescent="0.3">
      <c r="A5466" t="s">
        <v>5444</v>
      </c>
      <c r="B5466" s="2" t="str">
        <f t="shared" si="257"/>
        <v>5621</v>
      </c>
      <c r="C5466" s="2">
        <f t="shared" si="255"/>
        <v>5621</v>
      </c>
      <c r="D5466" t="str">
        <f>VLOOKUP(C5466,'Cost Centre'!A:B,2,)</f>
        <v>Social Services</v>
      </c>
      <c r="E5466" t="str">
        <f t="shared" si="256"/>
        <v>6</v>
      </c>
      <c r="F5466" t="s">
        <v>13093</v>
      </c>
      <c r="G5466" s="2">
        <v>0</v>
      </c>
      <c r="H5466" s="2">
        <v>0</v>
      </c>
      <c r="I5466" s="2">
        <v>0</v>
      </c>
      <c r="J5466" s="105">
        <f>SUMIF([1]MMM!$A:$A,A5466,[1]MMM!$F:$F)</f>
        <v>0</v>
      </c>
      <c r="K5466" s="2" t="s">
        <v>460</v>
      </c>
      <c r="L5466" s="2">
        <v>0</v>
      </c>
      <c r="M5466" t="s">
        <v>11298</v>
      </c>
      <c r="N5466" t="s">
        <v>13126</v>
      </c>
      <c r="O5466" t="s">
        <v>10962</v>
      </c>
      <c r="P5466" t="s">
        <v>11622</v>
      </c>
    </row>
    <row r="5467" spans="1:16" x14ac:dyDescent="0.3">
      <c r="A5467" t="s">
        <v>5445</v>
      </c>
      <c r="B5467" s="2" t="str">
        <f t="shared" si="257"/>
        <v>5621</v>
      </c>
      <c r="C5467" s="2">
        <f t="shared" si="255"/>
        <v>5621</v>
      </c>
      <c r="D5467" t="str">
        <f>VLOOKUP(C5467,'Cost Centre'!A:B,2,)</f>
        <v>Social Services</v>
      </c>
      <c r="E5467" t="str">
        <f t="shared" si="256"/>
        <v>6</v>
      </c>
      <c r="F5467" t="s">
        <v>13094</v>
      </c>
      <c r="G5467" s="2">
        <v>0</v>
      </c>
      <c r="H5467" s="2">
        <v>0</v>
      </c>
      <c r="I5467" s="2">
        <v>0</v>
      </c>
      <c r="J5467" s="105">
        <f>SUMIF([1]MMM!$A:$A,A5467,[1]MMM!$F:$F)</f>
        <v>0</v>
      </c>
      <c r="K5467" s="2" t="s">
        <v>460</v>
      </c>
      <c r="L5467" s="2">
        <v>0</v>
      </c>
      <c r="M5467" t="s">
        <v>11298</v>
      </c>
      <c r="N5467" t="s">
        <v>13126</v>
      </c>
      <c r="O5467" t="s">
        <v>10962</v>
      </c>
      <c r="P5467" t="s">
        <v>11622</v>
      </c>
    </row>
    <row r="5468" spans="1:16" x14ac:dyDescent="0.3">
      <c r="A5468" t="s">
        <v>5446</v>
      </c>
      <c r="B5468" s="2" t="str">
        <f t="shared" si="257"/>
        <v>5621</v>
      </c>
      <c r="C5468" s="2">
        <f t="shared" si="255"/>
        <v>5621</v>
      </c>
      <c r="D5468" t="str">
        <f>VLOOKUP(C5468,'Cost Centre'!A:B,2,)</f>
        <v>Social Services</v>
      </c>
      <c r="E5468" t="str">
        <f t="shared" si="256"/>
        <v>6</v>
      </c>
      <c r="F5468" t="s">
        <v>13095</v>
      </c>
      <c r="G5468" s="2">
        <v>0</v>
      </c>
      <c r="H5468" s="2">
        <v>0</v>
      </c>
      <c r="I5468" s="2">
        <v>0</v>
      </c>
      <c r="J5468" s="105">
        <f>SUMIF([1]MMM!$A:$A,A5468,[1]MMM!$F:$F)</f>
        <v>0</v>
      </c>
      <c r="K5468" s="2" t="s">
        <v>460</v>
      </c>
      <c r="L5468" s="2">
        <v>0</v>
      </c>
      <c r="M5468" t="s">
        <v>11298</v>
      </c>
      <c r="N5468" t="s">
        <v>13126</v>
      </c>
      <c r="O5468" t="s">
        <v>10962</v>
      </c>
      <c r="P5468" t="s">
        <v>11622</v>
      </c>
    </row>
    <row r="5469" spans="1:16" x14ac:dyDescent="0.3">
      <c r="A5469" t="s">
        <v>5447</v>
      </c>
      <c r="B5469" s="2" t="str">
        <f t="shared" si="257"/>
        <v>5621</v>
      </c>
      <c r="C5469" s="2">
        <f t="shared" si="255"/>
        <v>5621</v>
      </c>
      <c r="D5469" t="str">
        <f>VLOOKUP(C5469,'Cost Centre'!A:B,2,)</f>
        <v>Social Services</v>
      </c>
      <c r="E5469" t="str">
        <f t="shared" si="256"/>
        <v>6</v>
      </c>
      <c r="F5469" t="s">
        <v>13096</v>
      </c>
      <c r="G5469" s="2">
        <v>0</v>
      </c>
      <c r="H5469" s="2">
        <v>0</v>
      </c>
      <c r="I5469" s="2">
        <v>0</v>
      </c>
      <c r="J5469" s="105">
        <f>SUMIF([1]MMM!$A:$A,A5469,[1]MMM!$F:$F)</f>
        <v>0</v>
      </c>
      <c r="K5469" s="2" t="s">
        <v>460</v>
      </c>
      <c r="L5469" s="2">
        <v>0</v>
      </c>
      <c r="M5469" t="s">
        <v>11298</v>
      </c>
      <c r="N5469" t="s">
        <v>13126</v>
      </c>
      <c r="O5469" t="s">
        <v>10962</v>
      </c>
      <c r="P5469" t="s">
        <v>11622</v>
      </c>
    </row>
    <row r="5470" spans="1:16" x14ac:dyDescent="0.3">
      <c r="A5470" t="s">
        <v>5448</v>
      </c>
      <c r="B5470" s="2" t="str">
        <f t="shared" si="257"/>
        <v>5621</v>
      </c>
      <c r="C5470" s="2">
        <f t="shared" si="255"/>
        <v>5621</v>
      </c>
      <c r="D5470" t="str">
        <f>VLOOKUP(C5470,'Cost Centre'!A:B,2,)</f>
        <v>Social Services</v>
      </c>
      <c r="E5470" t="str">
        <f t="shared" si="256"/>
        <v>6</v>
      </c>
      <c r="F5470" t="s">
        <v>13097</v>
      </c>
      <c r="G5470" s="2">
        <v>0</v>
      </c>
      <c r="H5470" s="2">
        <v>0</v>
      </c>
      <c r="I5470" s="2">
        <v>0</v>
      </c>
      <c r="J5470" s="105">
        <f>SUMIF([1]MMM!$A:$A,A5470,[1]MMM!$F:$F)</f>
        <v>0</v>
      </c>
      <c r="K5470" s="2" t="s">
        <v>460</v>
      </c>
      <c r="L5470" s="2">
        <v>0</v>
      </c>
      <c r="M5470" t="s">
        <v>11298</v>
      </c>
      <c r="N5470" t="s">
        <v>13126</v>
      </c>
      <c r="O5470" t="s">
        <v>10962</v>
      </c>
      <c r="P5470" t="s">
        <v>11622</v>
      </c>
    </row>
    <row r="5471" spans="1:16" x14ac:dyDescent="0.3">
      <c r="A5471" t="s">
        <v>5449</v>
      </c>
      <c r="B5471" s="2" t="str">
        <f t="shared" si="257"/>
        <v>5621</v>
      </c>
      <c r="C5471" s="2">
        <f t="shared" si="255"/>
        <v>5621</v>
      </c>
      <c r="D5471" t="str">
        <f>VLOOKUP(C5471,'Cost Centre'!A:B,2,)</f>
        <v>Social Services</v>
      </c>
      <c r="E5471" t="str">
        <f t="shared" si="256"/>
        <v>6</v>
      </c>
      <c r="F5471" t="s">
        <v>13098</v>
      </c>
      <c r="G5471" s="2">
        <v>0</v>
      </c>
      <c r="H5471" s="2">
        <v>0</v>
      </c>
      <c r="I5471" s="2">
        <v>0</v>
      </c>
      <c r="J5471" s="105">
        <f>SUMIF([1]MMM!$A:$A,A5471,[1]MMM!$F:$F)</f>
        <v>0</v>
      </c>
      <c r="K5471" s="2" t="s">
        <v>460</v>
      </c>
      <c r="L5471" s="2">
        <v>0</v>
      </c>
      <c r="M5471" t="s">
        <v>11298</v>
      </c>
      <c r="N5471" t="s">
        <v>13126</v>
      </c>
      <c r="O5471" t="s">
        <v>10962</v>
      </c>
      <c r="P5471" t="s">
        <v>11622</v>
      </c>
    </row>
    <row r="5472" spans="1:16" x14ac:dyDescent="0.3">
      <c r="A5472" t="s">
        <v>5450</v>
      </c>
      <c r="B5472" s="2" t="str">
        <f t="shared" si="257"/>
        <v>5621</v>
      </c>
      <c r="C5472" s="2">
        <f t="shared" si="255"/>
        <v>5621</v>
      </c>
      <c r="D5472" t="str">
        <f>VLOOKUP(C5472,'Cost Centre'!A:B,2,)</f>
        <v>Social Services</v>
      </c>
      <c r="E5472" t="str">
        <f t="shared" si="256"/>
        <v>6</v>
      </c>
      <c r="F5472" t="s">
        <v>13099</v>
      </c>
      <c r="G5472" s="2">
        <v>0</v>
      </c>
      <c r="H5472" s="2">
        <v>0</v>
      </c>
      <c r="I5472" s="2">
        <v>0</v>
      </c>
      <c r="J5472" s="105">
        <f>SUMIF([1]MMM!$A:$A,A5472,[1]MMM!$F:$F)</f>
        <v>0</v>
      </c>
      <c r="K5472" s="2" t="s">
        <v>460</v>
      </c>
      <c r="L5472" s="2">
        <v>0</v>
      </c>
      <c r="M5472" t="s">
        <v>11298</v>
      </c>
      <c r="N5472" t="s">
        <v>13126</v>
      </c>
      <c r="O5472" t="s">
        <v>10962</v>
      </c>
      <c r="P5472" t="s">
        <v>11622</v>
      </c>
    </row>
    <row r="5473" spans="1:16" x14ac:dyDescent="0.3">
      <c r="A5473" t="s">
        <v>5451</v>
      </c>
      <c r="B5473" s="2" t="str">
        <f t="shared" si="257"/>
        <v>5621</v>
      </c>
      <c r="C5473" s="2">
        <f t="shared" si="255"/>
        <v>5621</v>
      </c>
      <c r="D5473" t="str">
        <f>VLOOKUP(C5473,'Cost Centre'!A:B,2,)</f>
        <v>Social Services</v>
      </c>
      <c r="E5473" t="str">
        <f t="shared" si="256"/>
        <v>6</v>
      </c>
      <c r="F5473" t="s">
        <v>13100</v>
      </c>
      <c r="G5473" s="2">
        <v>0</v>
      </c>
      <c r="H5473" s="2">
        <v>0</v>
      </c>
      <c r="I5473" s="2">
        <v>0</v>
      </c>
      <c r="J5473" s="105">
        <f>SUMIF([1]MMM!$A:$A,A5473,[1]MMM!$F:$F)</f>
        <v>0</v>
      </c>
      <c r="K5473" s="2" t="s">
        <v>460</v>
      </c>
      <c r="L5473" s="2">
        <v>0</v>
      </c>
      <c r="M5473" t="s">
        <v>11298</v>
      </c>
      <c r="N5473" t="s">
        <v>13126</v>
      </c>
      <c r="O5473" t="s">
        <v>10962</v>
      </c>
      <c r="P5473" t="s">
        <v>11622</v>
      </c>
    </row>
    <row r="5474" spans="1:16" x14ac:dyDescent="0.3">
      <c r="A5474" t="s">
        <v>5452</v>
      </c>
      <c r="B5474" s="2" t="str">
        <f t="shared" si="257"/>
        <v>5621</v>
      </c>
      <c r="C5474" s="2">
        <f t="shared" si="255"/>
        <v>5621</v>
      </c>
      <c r="D5474" t="str">
        <f>VLOOKUP(C5474,'Cost Centre'!A:B,2,)</f>
        <v>Social Services</v>
      </c>
      <c r="E5474" t="str">
        <f t="shared" si="256"/>
        <v>6</v>
      </c>
      <c r="F5474" t="s">
        <v>13101</v>
      </c>
      <c r="G5474" s="2">
        <v>0</v>
      </c>
      <c r="H5474" s="2">
        <v>0</v>
      </c>
      <c r="I5474" s="2">
        <v>0</v>
      </c>
      <c r="J5474" s="105">
        <f>SUMIF([1]MMM!$A:$A,A5474,[1]MMM!$F:$F)</f>
        <v>0</v>
      </c>
      <c r="K5474" s="2" t="s">
        <v>460</v>
      </c>
      <c r="L5474" s="2">
        <v>0</v>
      </c>
      <c r="M5474" t="s">
        <v>11298</v>
      </c>
      <c r="N5474" t="s">
        <v>13126</v>
      </c>
      <c r="O5474" t="s">
        <v>10962</v>
      </c>
      <c r="P5474" t="s">
        <v>11622</v>
      </c>
    </row>
    <row r="5475" spans="1:16" x14ac:dyDescent="0.3">
      <c r="A5475" t="s">
        <v>5453</v>
      </c>
      <c r="B5475" s="2" t="str">
        <f t="shared" si="257"/>
        <v>5621</v>
      </c>
      <c r="C5475" s="2">
        <f t="shared" si="255"/>
        <v>5621</v>
      </c>
      <c r="D5475" t="str">
        <f>VLOOKUP(C5475,'Cost Centre'!A:B,2,)</f>
        <v>Social Services</v>
      </c>
      <c r="E5475" t="str">
        <f t="shared" si="256"/>
        <v>6</v>
      </c>
      <c r="F5475" t="s">
        <v>13102</v>
      </c>
      <c r="G5475" s="2">
        <v>0</v>
      </c>
      <c r="H5475" s="2">
        <v>0</v>
      </c>
      <c r="I5475" s="2">
        <v>0</v>
      </c>
      <c r="J5475" s="105">
        <f>SUMIF([1]MMM!$A:$A,A5475,[1]MMM!$F:$F)</f>
        <v>0</v>
      </c>
      <c r="K5475" s="2" t="s">
        <v>460</v>
      </c>
      <c r="L5475" s="2">
        <v>0</v>
      </c>
      <c r="M5475" t="s">
        <v>11298</v>
      </c>
      <c r="N5475" t="s">
        <v>13126</v>
      </c>
      <c r="O5475" t="s">
        <v>10962</v>
      </c>
      <c r="P5475" t="s">
        <v>11622</v>
      </c>
    </row>
    <row r="5476" spans="1:16" x14ac:dyDescent="0.3">
      <c r="A5476" t="s">
        <v>5454</v>
      </c>
      <c r="B5476" s="2" t="str">
        <f t="shared" si="257"/>
        <v>5621</v>
      </c>
      <c r="C5476" s="2">
        <f t="shared" si="255"/>
        <v>5621</v>
      </c>
      <c r="D5476" t="str">
        <f>VLOOKUP(C5476,'Cost Centre'!A:B,2,)</f>
        <v>Social Services</v>
      </c>
      <c r="E5476" t="str">
        <f t="shared" si="256"/>
        <v>6</v>
      </c>
      <c r="F5476" t="s">
        <v>13103</v>
      </c>
      <c r="G5476" s="2">
        <v>0</v>
      </c>
      <c r="H5476" s="2">
        <v>0</v>
      </c>
      <c r="I5476" s="2">
        <v>0</v>
      </c>
      <c r="J5476" s="105">
        <f>SUMIF([1]MMM!$A:$A,A5476,[1]MMM!$F:$F)</f>
        <v>0</v>
      </c>
      <c r="K5476" s="2" t="s">
        <v>460</v>
      </c>
      <c r="L5476" s="2">
        <v>0</v>
      </c>
      <c r="M5476" t="s">
        <v>11298</v>
      </c>
      <c r="N5476" t="s">
        <v>13126</v>
      </c>
      <c r="O5476" t="s">
        <v>10962</v>
      </c>
      <c r="P5476" t="s">
        <v>11622</v>
      </c>
    </row>
    <row r="5477" spans="1:16" x14ac:dyDescent="0.3">
      <c r="A5477" t="s">
        <v>5455</v>
      </c>
      <c r="B5477" s="2" t="str">
        <f t="shared" si="257"/>
        <v>5621</v>
      </c>
      <c r="C5477" s="2">
        <f t="shared" si="255"/>
        <v>5621</v>
      </c>
      <c r="D5477" t="str">
        <f>VLOOKUP(C5477,'Cost Centre'!A:B,2,)</f>
        <v>Social Services</v>
      </c>
      <c r="E5477" t="str">
        <f t="shared" si="256"/>
        <v>6</v>
      </c>
      <c r="F5477" t="s">
        <v>13104</v>
      </c>
      <c r="G5477" s="2">
        <v>0</v>
      </c>
      <c r="H5477" s="2">
        <v>0</v>
      </c>
      <c r="I5477" s="2">
        <v>0</v>
      </c>
      <c r="J5477" s="105">
        <f>SUMIF([1]MMM!$A:$A,A5477,[1]MMM!$F:$F)</f>
        <v>0</v>
      </c>
      <c r="K5477" s="2" t="s">
        <v>460</v>
      </c>
      <c r="L5477" s="2">
        <v>0</v>
      </c>
      <c r="M5477" t="s">
        <v>11298</v>
      </c>
      <c r="N5477" t="s">
        <v>13126</v>
      </c>
      <c r="O5477" t="s">
        <v>10962</v>
      </c>
      <c r="P5477" t="s">
        <v>11622</v>
      </c>
    </row>
    <row r="5478" spans="1:16" x14ac:dyDescent="0.3">
      <c r="A5478" t="s">
        <v>5456</v>
      </c>
      <c r="B5478" s="2" t="str">
        <f t="shared" si="257"/>
        <v>5621</v>
      </c>
      <c r="C5478" s="2">
        <f t="shared" si="255"/>
        <v>5621</v>
      </c>
      <c r="D5478" t="str">
        <f>VLOOKUP(C5478,'Cost Centre'!A:B,2,)</f>
        <v>Social Services</v>
      </c>
      <c r="E5478" t="str">
        <f t="shared" si="256"/>
        <v>6</v>
      </c>
      <c r="F5478" t="s">
        <v>13142</v>
      </c>
      <c r="G5478" s="2">
        <v>0</v>
      </c>
      <c r="H5478" s="2">
        <v>0</v>
      </c>
      <c r="I5478" s="2">
        <v>0</v>
      </c>
      <c r="J5478" s="105">
        <f>SUMIF([1]MMM!$A:$A,A5478,[1]MMM!$F:$F)</f>
        <v>0</v>
      </c>
      <c r="K5478" s="2" t="s">
        <v>460</v>
      </c>
      <c r="L5478" s="2">
        <v>0</v>
      </c>
      <c r="M5478" t="s">
        <v>11298</v>
      </c>
      <c r="N5478" t="s">
        <v>13126</v>
      </c>
      <c r="O5478" t="s">
        <v>10962</v>
      </c>
      <c r="P5478" t="s">
        <v>11622</v>
      </c>
    </row>
    <row r="5479" spans="1:16" x14ac:dyDescent="0.3">
      <c r="A5479" t="s">
        <v>13143</v>
      </c>
      <c r="B5479" s="2" t="str">
        <f t="shared" si="257"/>
        <v>5621</v>
      </c>
      <c r="C5479" s="2">
        <f t="shared" si="255"/>
        <v>5621</v>
      </c>
      <c r="D5479" t="str">
        <f>VLOOKUP(C5479,'Cost Centre'!A:B,2,)</f>
        <v>Social Services</v>
      </c>
      <c r="E5479" t="str">
        <f t="shared" si="256"/>
        <v>6</v>
      </c>
      <c r="F5479" t="s">
        <v>13144</v>
      </c>
      <c r="G5479" s="2">
        <v>0</v>
      </c>
      <c r="H5479" s="2">
        <v>0</v>
      </c>
      <c r="I5479" s="2">
        <v>0</v>
      </c>
      <c r="J5479" s="105">
        <f>SUMIF([1]MMM!$A:$A,A5479,[1]MMM!$F:$F)</f>
        <v>0</v>
      </c>
      <c r="K5479" s="2" t="s">
        <v>10</v>
      </c>
      <c r="L5479" s="2">
        <v>0</v>
      </c>
      <c r="M5479" t="s">
        <v>11298</v>
      </c>
      <c r="N5479" t="s">
        <v>13126</v>
      </c>
      <c r="O5479" t="s">
        <v>10962</v>
      </c>
      <c r="P5479" t="s">
        <v>11622</v>
      </c>
    </row>
    <row r="5480" spans="1:16" x14ac:dyDescent="0.3">
      <c r="A5480" t="s">
        <v>13145</v>
      </c>
      <c r="B5480" s="2" t="str">
        <f t="shared" si="257"/>
        <v>5621</v>
      </c>
      <c r="C5480" s="2">
        <f t="shared" si="255"/>
        <v>5621</v>
      </c>
      <c r="D5480" t="str">
        <f>VLOOKUP(C5480,'Cost Centre'!A:B,2,)</f>
        <v>Social Services</v>
      </c>
      <c r="E5480" t="str">
        <f t="shared" si="256"/>
        <v>6</v>
      </c>
      <c r="F5480" t="s">
        <v>13144</v>
      </c>
      <c r="G5480" s="2">
        <v>0</v>
      </c>
      <c r="H5480" s="2">
        <v>0</v>
      </c>
      <c r="I5480" s="2">
        <v>0</v>
      </c>
      <c r="J5480" s="105">
        <f>SUMIF([1]MMM!$A:$A,A5480,[1]MMM!$F:$F)</f>
        <v>0</v>
      </c>
      <c r="K5480" s="2" t="s">
        <v>10</v>
      </c>
      <c r="L5480" s="2">
        <v>0</v>
      </c>
      <c r="M5480" t="s">
        <v>11298</v>
      </c>
      <c r="N5480" t="s">
        <v>13126</v>
      </c>
      <c r="O5480" t="s">
        <v>10962</v>
      </c>
      <c r="P5480" t="s">
        <v>11622</v>
      </c>
    </row>
    <row r="5481" spans="1:16" x14ac:dyDescent="0.3">
      <c r="A5481" t="s">
        <v>5457</v>
      </c>
      <c r="B5481" s="2" t="str">
        <f t="shared" si="257"/>
        <v>5621</v>
      </c>
      <c r="C5481" s="2">
        <f t="shared" si="255"/>
        <v>5621</v>
      </c>
      <c r="D5481" t="str">
        <f>VLOOKUP(C5481,'Cost Centre'!A:B,2,)</f>
        <v>Social Services</v>
      </c>
      <c r="E5481" t="str">
        <f t="shared" si="256"/>
        <v>6</v>
      </c>
      <c r="F5481" t="s">
        <v>13146</v>
      </c>
      <c r="G5481" s="2">
        <v>0</v>
      </c>
      <c r="H5481" s="2">
        <v>0</v>
      </c>
      <c r="I5481" s="2">
        <v>0</v>
      </c>
      <c r="J5481" s="105">
        <f>SUMIF([1]MMM!$A:$A,A5481,[1]MMM!$F:$F)</f>
        <v>0</v>
      </c>
      <c r="K5481" s="2" t="s">
        <v>460</v>
      </c>
      <c r="L5481" s="2">
        <v>0</v>
      </c>
      <c r="M5481" t="s">
        <v>11298</v>
      </c>
      <c r="N5481" t="s">
        <v>13126</v>
      </c>
      <c r="O5481" t="s">
        <v>10962</v>
      </c>
      <c r="P5481" t="s">
        <v>11622</v>
      </c>
    </row>
    <row r="5482" spans="1:16" x14ac:dyDescent="0.3">
      <c r="A5482" t="s">
        <v>5458</v>
      </c>
      <c r="B5482" s="2" t="str">
        <f t="shared" si="257"/>
        <v>5621</v>
      </c>
      <c r="C5482" s="2">
        <f t="shared" si="255"/>
        <v>5621</v>
      </c>
      <c r="D5482" t="str">
        <f>VLOOKUP(C5482,'Cost Centre'!A:B,2,)</f>
        <v>Social Services</v>
      </c>
      <c r="E5482" t="str">
        <f t="shared" si="256"/>
        <v>6</v>
      </c>
      <c r="F5482" t="s">
        <v>13147</v>
      </c>
      <c r="G5482" s="2">
        <v>0</v>
      </c>
      <c r="H5482" s="2">
        <v>0</v>
      </c>
      <c r="I5482" s="2">
        <v>0</v>
      </c>
      <c r="J5482" s="105">
        <f>SUMIF([1]MMM!$A:$A,A5482,[1]MMM!$F:$F)</f>
        <v>0</v>
      </c>
      <c r="K5482" s="2" t="s">
        <v>460</v>
      </c>
      <c r="L5482" s="2">
        <v>0</v>
      </c>
      <c r="M5482" t="s">
        <v>11298</v>
      </c>
      <c r="N5482" t="s">
        <v>13126</v>
      </c>
      <c r="O5482" t="s">
        <v>10962</v>
      </c>
      <c r="P5482" t="s">
        <v>11622</v>
      </c>
    </row>
    <row r="5483" spans="1:16" x14ac:dyDescent="0.3">
      <c r="A5483" t="s">
        <v>5459</v>
      </c>
      <c r="B5483" s="2" t="str">
        <f t="shared" si="257"/>
        <v>5621</v>
      </c>
      <c r="C5483" s="2">
        <f t="shared" si="255"/>
        <v>5621</v>
      </c>
      <c r="D5483" t="str">
        <f>VLOOKUP(C5483,'Cost Centre'!A:B,2,)</f>
        <v>Social Services</v>
      </c>
      <c r="E5483" t="str">
        <f t="shared" si="256"/>
        <v>6</v>
      </c>
      <c r="F5483" t="s">
        <v>13148</v>
      </c>
      <c r="G5483" s="2">
        <v>0</v>
      </c>
      <c r="H5483" s="2">
        <v>0</v>
      </c>
      <c r="I5483" s="2">
        <v>0</v>
      </c>
      <c r="J5483" s="105">
        <f>SUMIF([1]MMM!$A:$A,A5483,[1]MMM!$F:$F)</f>
        <v>0</v>
      </c>
      <c r="K5483" s="2" t="s">
        <v>460</v>
      </c>
      <c r="L5483" s="2">
        <v>0</v>
      </c>
      <c r="M5483" t="s">
        <v>11298</v>
      </c>
      <c r="N5483" t="s">
        <v>13126</v>
      </c>
      <c r="O5483" t="s">
        <v>10962</v>
      </c>
      <c r="P5483" t="s">
        <v>11622</v>
      </c>
    </row>
    <row r="5484" spans="1:16" x14ac:dyDescent="0.3">
      <c r="A5484" t="s">
        <v>5460</v>
      </c>
      <c r="B5484" s="2" t="str">
        <f t="shared" si="257"/>
        <v>5621</v>
      </c>
      <c r="C5484" s="2">
        <f t="shared" si="255"/>
        <v>5621</v>
      </c>
      <c r="D5484" t="str">
        <f>VLOOKUP(C5484,'Cost Centre'!A:B,2,)</f>
        <v>Social Services</v>
      </c>
      <c r="E5484" t="str">
        <f t="shared" si="256"/>
        <v>6</v>
      </c>
      <c r="F5484" t="s">
        <v>13149</v>
      </c>
      <c r="G5484" s="2">
        <v>0</v>
      </c>
      <c r="H5484" s="2">
        <v>0</v>
      </c>
      <c r="I5484" s="2">
        <v>0</v>
      </c>
      <c r="J5484" s="105">
        <f>SUMIF([1]MMM!$A:$A,A5484,[1]MMM!$F:$F)</f>
        <v>0</v>
      </c>
      <c r="K5484" s="2" t="s">
        <v>460</v>
      </c>
      <c r="L5484" s="2">
        <v>0</v>
      </c>
      <c r="M5484" t="s">
        <v>11298</v>
      </c>
      <c r="N5484" t="s">
        <v>13126</v>
      </c>
      <c r="O5484" t="s">
        <v>10962</v>
      </c>
      <c r="P5484" t="s">
        <v>11622</v>
      </c>
    </row>
    <row r="5485" spans="1:16" x14ac:dyDescent="0.3">
      <c r="A5485" t="s">
        <v>5461</v>
      </c>
      <c r="B5485" s="2" t="str">
        <f t="shared" si="257"/>
        <v>5621</v>
      </c>
      <c r="C5485" s="2">
        <f t="shared" si="255"/>
        <v>5621</v>
      </c>
      <c r="D5485" t="str">
        <f>VLOOKUP(C5485,'Cost Centre'!A:B,2,)</f>
        <v>Social Services</v>
      </c>
      <c r="E5485" t="str">
        <f t="shared" si="256"/>
        <v>6</v>
      </c>
      <c r="F5485" t="s">
        <v>13150</v>
      </c>
      <c r="G5485" s="2">
        <v>0</v>
      </c>
      <c r="H5485" s="2">
        <v>0</v>
      </c>
      <c r="I5485" s="2">
        <v>0</v>
      </c>
      <c r="J5485" s="105">
        <f>SUMIF([1]MMM!$A:$A,A5485,[1]MMM!$F:$F)</f>
        <v>0</v>
      </c>
      <c r="K5485" s="2" t="s">
        <v>460</v>
      </c>
      <c r="L5485" s="2">
        <v>0</v>
      </c>
      <c r="M5485" t="s">
        <v>11298</v>
      </c>
      <c r="N5485" t="s">
        <v>13126</v>
      </c>
      <c r="O5485" t="s">
        <v>10962</v>
      </c>
      <c r="P5485" t="s">
        <v>11622</v>
      </c>
    </row>
    <row r="5486" spans="1:16" x14ac:dyDescent="0.3">
      <c r="A5486" t="s">
        <v>5462</v>
      </c>
      <c r="B5486" s="2" t="str">
        <f t="shared" si="257"/>
        <v>5621</v>
      </c>
      <c r="C5486" s="2">
        <f t="shared" si="255"/>
        <v>5621</v>
      </c>
      <c r="D5486" t="str">
        <f>VLOOKUP(C5486,'Cost Centre'!A:B,2,)</f>
        <v>Social Services</v>
      </c>
      <c r="E5486" t="str">
        <f t="shared" si="256"/>
        <v>6</v>
      </c>
      <c r="F5486" t="s">
        <v>13151</v>
      </c>
      <c r="G5486" s="2">
        <v>0</v>
      </c>
      <c r="H5486" s="2">
        <v>0</v>
      </c>
      <c r="I5486" s="2">
        <v>0</v>
      </c>
      <c r="J5486" s="105">
        <f>SUMIF([1]MMM!$A:$A,A5486,[1]MMM!$F:$F)</f>
        <v>0</v>
      </c>
      <c r="K5486" s="2" t="s">
        <v>460</v>
      </c>
      <c r="L5486" s="2">
        <v>0</v>
      </c>
      <c r="M5486" t="s">
        <v>11298</v>
      </c>
      <c r="N5486" t="s">
        <v>13126</v>
      </c>
      <c r="O5486" t="s">
        <v>10962</v>
      </c>
      <c r="P5486" t="s">
        <v>11622</v>
      </c>
    </row>
    <row r="5487" spans="1:16" x14ac:dyDescent="0.3">
      <c r="A5487" t="s">
        <v>5463</v>
      </c>
      <c r="B5487" s="2" t="str">
        <f t="shared" si="257"/>
        <v>5621</v>
      </c>
      <c r="C5487" s="2">
        <f t="shared" si="255"/>
        <v>5621</v>
      </c>
      <c r="D5487" t="str">
        <f>VLOOKUP(C5487,'Cost Centre'!A:B,2,)</f>
        <v>Social Services</v>
      </c>
      <c r="E5487" t="str">
        <f t="shared" si="256"/>
        <v>6</v>
      </c>
      <c r="F5487" t="s">
        <v>13152</v>
      </c>
      <c r="G5487" s="2">
        <v>0</v>
      </c>
      <c r="H5487" s="2">
        <v>0</v>
      </c>
      <c r="I5487" s="2">
        <v>0</v>
      </c>
      <c r="J5487" s="105">
        <f>SUMIF([1]MMM!$A:$A,A5487,[1]MMM!$F:$F)</f>
        <v>0</v>
      </c>
      <c r="K5487" s="2" t="s">
        <v>460</v>
      </c>
      <c r="L5487" s="2">
        <v>0</v>
      </c>
      <c r="M5487" t="s">
        <v>11298</v>
      </c>
      <c r="N5487" t="s">
        <v>13126</v>
      </c>
      <c r="O5487" t="s">
        <v>10962</v>
      </c>
      <c r="P5487" t="s">
        <v>11622</v>
      </c>
    </row>
    <row r="5488" spans="1:16" x14ac:dyDescent="0.3">
      <c r="A5488" t="s">
        <v>5464</v>
      </c>
      <c r="B5488" s="2" t="str">
        <f t="shared" si="257"/>
        <v>5621</v>
      </c>
      <c r="C5488" s="2">
        <f t="shared" si="255"/>
        <v>5621</v>
      </c>
      <c r="D5488" t="str">
        <f>VLOOKUP(C5488,'Cost Centre'!A:B,2,)</f>
        <v>Social Services</v>
      </c>
      <c r="E5488" t="str">
        <f t="shared" si="256"/>
        <v>6</v>
      </c>
      <c r="F5488" t="s">
        <v>13153</v>
      </c>
      <c r="G5488" s="2">
        <v>0</v>
      </c>
      <c r="H5488" s="2">
        <v>0</v>
      </c>
      <c r="I5488" s="2">
        <v>0</v>
      </c>
      <c r="J5488" s="105">
        <f>SUMIF([1]MMM!$A:$A,A5488,[1]MMM!$F:$F)</f>
        <v>0</v>
      </c>
      <c r="K5488" s="2" t="s">
        <v>460</v>
      </c>
      <c r="L5488" s="2">
        <v>0</v>
      </c>
      <c r="M5488" t="s">
        <v>11298</v>
      </c>
      <c r="N5488" t="s">
        <v>13126</v>
      </c>
      <c r="O5488" t="s">
        <v>10962</v>
      </c>
      <c r="P5488" t="s">
        <v>11622</v>
      </c>
    </row>
    <row r="5489" spans="1:16" x14ac:dyDescent="0.3">
      <c r="A5489" t="s">
        <v>5465</v>
      </c>
      <c r="B5489" s="2" t="str">
        <f t="shared" si="257"/>
        <v>5621</v>
      </c>
      <c r="C5489" s="2">
        <f t="shared" si="255"/>
        <v>5621</v>
      </c>
      <c r="D5489" t="str">
        <f>VLOOKUP(C5489,'Cost Centre'!A:B,2,)</f>
        <v>Social Services</v>
      </c>
      <c r="E5489" t="str">
        <f t="shared" si="256"/>
        <v>6</v>
      </c>
      <c r="F5489" t="s">
        <v>13154</v>
      </c>
      <c r="G5489" s="2">
        <v>0</v>
      </c>
      <c r="H5489" s="2">
        <v>0</v>
      </c>
      <c r="I5489" s="2">
        <v>0</v>
      </c>
      <c r="J5489" s="105">
        <f>SUMIF([1]MMM!$A:$A,A5489,[1]MMM!$F:$F)</f>
        <v>0</v>
      </c>
      <c r="K5489" s="2" t="s">
        <v>460</v>
      </c>
      <c r="L5489" s="2">
        <v>0</v>
      </c>
      <c r="M5489" t="s">
        <v>11298</v>
      </c>
      <c r="N5489" t="s">
        <v>13126</v>
      </c>
      <c r="O5489" t="s">
        <v>10962</v>
      </c>
      <c r="P5489" t="s">
        <v>11622</v>
      </c>
    </row>
    <row r="5490" spans="1:16" x14ac:dyDescent="0.3">
      <c r="A5490" t="s">
        <v>5466</v>
      </c>
      <c r="B5490" s="2" t="str">
        <f t="shared" si="257"/>
        <v>5621</v>
      </c>
      <c r="C5490" s="2">
        <f t="shared" si="255"/>
        <v>5621</v>
      </c>
      <c r="D5490" t="str">
        <f>VLOOKUP(C5490,'Cost Centre'!A:B,2,)</f>
        <v>Social Services</v>
      </c>
      <c r="E5490" t="str">
        <f t="shared" si="256"/>
        <v>6</v>
      </c>
      <c r="F5490" t="s">
        <v>13155</v>
      </c>
      <c r="G5490" s="2">
        <v>0</v>
      </c>
      <c r="H5490" s="2">
        <v>0</v>
      </c>
      <c r="I5490" s="2">
        <v>0</v>
      </c>
      <c r="J5490" s="105">
        <f>SUMIF([1]MMM!$A:$A,A5490,[1]MMM!$F:$F)</f>
        <v>0</v>
      </c>
      <c r="K5490" s="2" t="s">
        <v>460</v>
      </c>
      <c r="L5490" s="2">
        <v>0</v>
      </c>
      <c r="M5490" t="s">
        <v>11298</v>
      </c>
      <c r="N5490" t="s">
        <v>13126</v>
      </c>
      <c r="O5490" t="s">
        <v>10962</v>
      </c>
      <c r="P5490" t="s">
        <v>11622</v>
      </c>
    </row>
    <row r="5491" spans="1:16" x14ac:dyDescent="0.3">
      <c r="A5491" t="s">
        <v>5467</v>
      </c>
      <c r="B5491" s="2" t="str">
        <f t="shared" si="257"/>
        <v>5621</v>
      </c>
      <c r="C5491" s="2">
        <f t="shared" si="255"/>
        <v>5621</v>
      </c>
      <c r="D5491" t="str">
        <f>VLOOKUP(C5491,'Cost Centre'!A:B,2,)</f>
        <v>Social Services</v>
      </c>
      <c r="E5491" t="str">
        <f t="shared" si="256"/>
        <v>6</v>
      </c>
      <c r="F5491" t="s">
        <v>13156</v>
      </c>
      <c r="G5491" s="2">
        <v>0</v>
      </c>
      <c r="H5491" s="2">
        <v>0</v>
      </c>
      <c r="I5491" s="2">
        <v>0</v>
      </c>
      <c r="J5491" s="105">
        <f>SUMIF([1]MMM!$A:$A,A5491,[1]MMM!$F:$F)</f>
        <v>0</v>
      </c>
      <c r="K5491" s="2" t="s">
        <v>460</v>
      </c>
      <c r="L5491" s="2">
        <v>0</v>
      </c>
      <c r="M5491" t="s">
        <v>11298</v>
      </c>
      <c r="N5491" t="s">
        <v>13126</v>
      </c>
      <c r="O5491" t="s">
        <v>10962</v>
      </c>
      <c r="P5491" t="s">
        <v>11622</v>
      </c>
    </row>
    <row r="5492" spans="1:16" x14ac:dyDescent="0.3">
      <c r="A5492" t="s">
        <v>5468</v>
      </c>
      <c r="B5492" s="2" t="str">
        <f t="shared" si="257"/>
        <v>5621</v>
      </c>
      <c r="C5492" s="2">
        <f t="shared" si="255"/>
        <v>5621</v>
      </c>
      <c r="D5492" t="str">
        <f>VLOOKUP(C5492,'Cost Centre'!A:B,2,)</f>
        <v>Social Services</v>
      </c>
      <c r="E5492" t="str">
        <f t="shared" si="256"/>
        <v>6</v>
      </c>
      <c r="F5492" t="s">
        <v>13157</v>
      </c>
      <c r="G5492" s="2">
        <v>0</v>
      </c>
      <c r="H5492" s="2">
        <v>0</v>
      </c>
      <c r="I5492" s="2">
        <v>0</v>
      </c>
      <c r="J5492" s="105">
        <f>SUMIF([1]MMM!$A:$A,A5492,[1]MMM!$F:$F)</f>
        <v>0</v>
      </c>
      <c r="K5492" s="2" t="s">
        <v>460</v>
      </c>
      <c r="L5492" s="2">
        <v>0</v>
      </c>
      <c r="M5492" t="s">
        <v>11298</v>
      </c>
      <c r="N5492" t="s">
        <v>13126</v>
      </c>
      <c r="O5492" t="s">
        <v>10962</v>
      </c>
      <c r="P5492" t="s">
        <v>11622</v>
      </c>
    </row>
    <row r="5493" spans="1:16" x14ac:dyDescent="0.3">
      <c r="A5493" t="s">
        <v>5469</v>
      </c>
      <c r="B5493" s="2" t="str">
        <f t="shared" si="257"/>
        <v>5621</v>
      </c>
      <c r="C5493" s="2">
        <f t="shared" si="255"/>
        <v>5621</v>
      </c>
      <c r="D5493" t="str">
        <f>VLOOKUP(C5493,'Cost Centre'!A:B,2,)</f>
        <v>Social Services</v>
      </c>
      <c r="E5493" t="str">
        <f t="shared" si="256"/>
        <v>6</v>
      </c>
      <c r="F5493" t="s">
        <v>13158</v>
      </c>
      <c r="G5493" s="2">
        <v>0</v>
      </c>
      <c r="H5493" s="2">
        <v>0</v>
      </c>
      <c r="I5493" s="2">
        <v>0</v>
      </c>
      <c r="J5493" s="105">
        <f>SUMIF([1]MMM!$A:$A,A5493,[1]MMM!$F:$F)</f>
        <v>0</v>
      </c>
      <c r="K5493" s="2" t="s">
        <v>460</v>
      </c>
      <c r="L5493" s="2">
        <v>0</v>
      </c>
      <c r="M5493" t="s">
        <v>11298</v>
      </c>
      <c r="N5493" t="s">
        <v>13126</v>
      </c>
      <c r="O5493" t="s">
        <v>10962</v>
      </c>
      <c r="P5493" t="s">
        <v>11622</v>
      </c>
    </row>
    <row r="5494" spans="1:16" x14ac:dyDescent="0.3">
      <c r="A5494" t="s">
        <v>5470</v>
      </c>
      <c r="B5494" s="2" t="str">
        <f t="shared" si="257"/>
        <v>5621</v>
      </c>
      <c r="C5494" s="2">
        <f t="shared" si="255"/>
        <v>5621</v>
      </c>
      <c r="D5494" t="str">
        <f>VLOOKUP(C5494,'Cost Centre'!A:B,2,)</f>
        <v>Social Services</v>
      </c>
      <c r="E5494" t="str">
        <f t="shared" si="256"/>
        <v>6</v>
      </c>
      <c r="F5494" t="s">
        <v>13159</v>
      </c>
      <c r="G5494" s="2">
        <v>0</v>
      </c>
      <c r="H5494" s="2">
        <v>0</v>
      </c>
      <c r="I5494" s="2">
        <v>0</v>
      </c>
      <c r="J5494" s="105">
        <f>SUMIF([1]MMM!$A:$A,A5494,[1]MMM!$F:$F)</f>
        <v>0</v>
      </c>
      <c r="K5494" s="2" t="s">
        <v>460</v>
      </c>
      <c r="L5494" s="2">
        <v>0</v>
      </c>
      <c r="M5494" t="s">
        <v>11298</v>
      </c>
      <c r="N5494" t="s">
        <v>13126</v>
      </c>
      <c r="O5494" t="s">
        <v>10962</v>
      </c>
      <c r="P5494" t="s">
        <v>11622</v>
      </c>
    </row>
    <row r="5495" spans="1:16" x14ac:dyDescent="0.3">
      <c r="A5495" t="s">
        <v>5471</v>
      </c>
      <c r="B5495" s="2" t="str">
        <f t="shared" si="257"/>
        <v>5621</v>
      </c>
      <c r="C5495" s="2">
        <f t="shared" si="255"/>
        <v>5621</v>
      </c>
      <c r="D5495" t="str">
        <f>VLOOKUP(C5495,'Cost Centre'!A:B,2,)</f>
        <v>Social Services</v>
      </c>
      <c r="E5495" t="str">
        <f t="shared" si="256"/>
        <v>6</v>
      </c>
      <c r="F5495" t="s">
        <v>13160</v>
      </c>
      <c r="G5495" s="2">
        <v>0</v>
      </c>
      <c r="H5495" s="2">
        <v>0</v>
      </c>
      <c r="I5495" s="2">
        <v>0</v>
      </c>
      <c r="J5495" s="105">
        <f>SUMIF([1]MMM!$A:$A,A5495,[1]MMM!$F:$F)</f>
        <v>0</v>
      </c>
      <c r="K5495" s="2" t="s">
        <v>460</v>
      </c>
      <c r="L5495" s="2">
        <v>0</v>
      </c>
      <c r="M5495" t="s">
        <v>11298</v>
      </c>
      <c r="N5495" t="s">
        <v>13126</v>
      </c>
      <c r="O5495" t="s">
        <v>10962</v>
      </c>
      <c r="P5495" t="s">
        <v>11622</v>
      </c>
    </row>
    <row r="5496" spans="1:16" x14ac:dyDescent="0.3">
      <c r="A5496" t="s">
        <v>5472</v>
      </c>
      <c r="B5496" s="2" t="str">
        <f t="shared" si="257"/>
        <v>5621</v>
      </c>
      <c r="C5496" s="2">
        <f t="shared" si="255"/>
        <v>5621</v>
      </c>
      <c r="D5496" t="str">
        <f>VLOOKUP(C5496,'Cost Centre'!A:B,2,)</f>
        <v>Social Services</v>
      </c>
      <c r="E5496" t="str">
        <f t="shared" si="256"/>
        <v>6</v>
      </c>
      <c r="F5496" t="s">
        <v>13161</v>
      </c>
      <c r="G5496" s="2">
        <v>5549815</v>
      </c>
      <c r="H5496" s="2">
        <v>0</v>
      </c>
      <c r="I5496" s="2">
        <v>0</v>
      </c>
      <c r="J5496" s="105">
        <f>SUMIF([1]MMM!$A:$A,A5496,[1]MMM!$F:$F)</f>
        <v>5549815</v>
      </c>
      <c r="K5496" s="2" t="s">
        <v>460</v>
      </c>
      <c r="L5496" s="2">
        <v>0</v>
      </c>
      <c r="M5496" t="s">
        <v>11298</v>
      </c>
      <c r="N5496" t="s">
        <v>13126</v>
      </c>
      <c r="O5496" t="s">
        <v>10962</v>
      </c>
      <c r="P5496" t="s">
        <v>11640</v>
      </c>
    </row>
    <row r="5497" spans="1:16" x14ac:dyDescent="0.3">
      <c r="A5497" t="s">
        <v>5473</v>
      </c>
      <c r="B5497" s="2" t="str">
        <f t="shared" si="257"/>
        <v>5621</v>
      </c>
      <c r="C5497" s="2">
        <f t="shared" si="255"/>
        <v>5621</v>
      </c>
      <c r="D5497" t="str">
        <f>VLOOKUP(C5497,'Cost Centre'!A:B,2,)</f>
        <v>Social Services</v>
      </c>
      <c r="E5497" t="str">
        <f t="shared" si="256"/>
        <v>6</v>
      </c>
      <c r="F5497" t="s">
        <v>13162</v>
      </c>
      <c r="G5497" s="2">
        <v>0</v>
      </c>
      <c r="H5497" s="2">
        <v>1400</v>
      </c>
      <c r="I5497" s="2">
        <v>0</v>
      </c>
      <c r="J5497" s="105">
        <f>SUMIF([1]MMM!$A:$A,A5497,[1]MMM!$F:$F)</f>
        <v>1400</v>
      </c>
      <c r="K5497" s="2" t="s">
        <v>460</v>
      </c>
      <c r="L5497" s="2">
        <v>0</v>
      </c>
      <c r="M5497" t="s">
        <v>11298</v>
      </c>
      <c r="N5497" t="s">
        <v>13126</v>
      </c>
      <c r="O5497" t="s">
        <v>10962</v>
      </c>
      <c r="P5497" t="s">
        <v>11640</v>
      </c>
    </row>
    <row r="5498" spans="1:16" x14ac:dyDescent="0.3">
      <c r="A5498" t="s">
        <v>5474</v>
      </c>
      <c r="B5498" s="2" t="str">
        <f t="shared" si="257"/>
        <v>5621</v>
      </c>
      <c r="C5498" s="2">
        <f t="shared" si="255"/>
        <v>5621</v>
      </c>
      <c r="D5498" t="str">
        <f>VLOOKUP(C5498,'Cost Centre'!A:B,2,)</f>
        <v>Social Services</v>
      </c>
      <c r="E5498" t="str">
        <f t="shared" si="256"/>
        <v>6</v>
      </c>
      <c r="F5498" t="s">
        <v>13163</v>
      </c>
      <c r="G5498" s="2">
        <v>0</v>
      </c>
      <c r="H5498" s="2">
        <v>0</v>
      </c>
      <c r="I5498" s="2">
        <v>0</v>
      </c>
      <c r="J5498" s="105">
        <f>SUMIF([1]MMM!$A:$A,A5498,[1]MMM!$F:$F)</f>
        <v>0</v>
      </c>
      <c r="K5498" s="2" t="s">
        <v>460</v>
      </c>
      <c r="L5498" s="2">
        <v>0</v>
      </c>
      <c r="M5498" t="s">
        <v>11298</v>
      </c>
      <c r="N5498" t="s">
        <v>13126</v>
      </c>
      <c r="O5498" t="s">
        <v>10962</v>
      </c>
      <c r="P5498" t="s">
        <v>11640</v>
      </c>
    </row>
    <row r="5499" spans="1:16" x14ac:dyDescent="0.3">
      <c r="A5499" t="s">
        <v>5475</v>
      </c>
      <c r="B5499" s="2" t="str">
        <f t="shared" si="257"/>
        <v>5621</v>
      </c>
      <c r="C5499" s="2">
        <f t="shared" si="255"/>
        <v>5621</v>
      </c>
      <c r="D5499" t="str">
        <f>VLOOKUP(C5499,'Cost Centre'!A:B,2,)</f>
        <v>Social Services</v>
      </c>
      <c r="E5499" t="str">
        <f t="shared" si="256"/>
        <v>6</v>
      </c>
      <c r="F5499" t="s">
        <v>13164</v>
      </c>
      <c r="G5499" s="2">
        <v>0</v>
      </c>
      <c r="H5499" s="2">
        <v>0</v>
      </c>
      <c r="I5499" s="2">
        <v>0</v>
      </c>
      <c r="J5499" s="105">
        <f>SUMIF([1]MMM!$A:$A,A5499,[1]MMM!$F:$F)</f>
        <v>0</v>
      </c>
      <c r="K5499" s="2" t="s">
        <v>460</v>
      </c>
      <c r="L5499" s="2">
        <v>0</v>
      </c>
      <c r="M5499" t="s">
        <v>11298</v>
      </c>
      <c r="N5499" t="s">
        <v>13126</v>
      </c>
      <c r="O5499" t="s">
        <v>10962</v>
      </c>
      <c r="P5499" t="s">
        <v>11640</v>
      </c>
    </row>
    <row r="5500" spans="1:16" x14ac:dyDescent="0.3">
      <c r="A5500" t="s">
        <v>5476</v>
      </c>
      <c r="B5500" s="2" t="str">
        <f t="shared" si="257"/>
        <v>5621</v>
      </c>
      <c r="C5500" s="2">
        <f t="shared" si="255"/>
        <v>5621</v>
      </c>
      <c r="D5500" t="str">
        <f>VLOOKUP(C5500,'Cost Centre'!A:B,2,)</f>
        <v>Social Services</v>
      </c>
      <c r="E5500" t="str">
        <f t="shared" si="256"/>
        <v>6</v>
      </c>
      <c r="F5500" t="s">
        <v>13165</v>
      </c>
      <c r="G5500" s="2">
        <v>0</v>
      </c>
      <c r="H5500" s="2">
        <v>0</v>
      </c>
      <c r="I5500" s="2">
        <v>0</v>
      </c>
      <c r="J5500" s="105">
        <f>SUMIF([1]MMM!$A:$A,A5500,[1]MMM!$F:$F)</f>
        <v>0</v>
      </c>
      <c r="K5500" s="2" t="s">
        <v>460</v>
      </c>
      <c r="L5500" s="2">
        <v>0</v>
      </c>
      <c r="M5500" t="s">
        <v>11298</v>
      </c>
      <c r="N5500" t="s">
        <v>13126</v>
      </c>
      <c r="O5500" t="s">
        <v>10962</v>
      </c>
      <c r="P5500" t="s">
        <v>11640</v>
      </c>
    </row>
    <row r="5501" spans="1:16" x14ac:dyDescent="0.3">
      <c r="A5501" t="s">
        <v>5477</v>
      </c>
      <c r="B5501" s="2" t="str">
        <f t="shared" si="257"/>
        <v>5621</v>
      </c>
      <c r="C5501" s="2">
        <f t="shared" si="255"/>
        <v>5621</v>
      </c>
      <c r="D5501" t="str">
        <f>VLOOKUP(C5501,'Cost Centre'!A:B,2,)</f>
        <v>Social Services</v>
      </c>
      <c r="E5501" t="str">
        <f t="shared" si="256"/>
        <v>6</v>
      </c>
      <c r="F5501" t="s">
        <v>13166</v>
      </c>
      <c r="G5501" s="2">
        <v>0</v>
      </c>
      <c r="H5501" s="2">
        <v>0</v>
      </c>
      <c r="I5501" s="2">
        <v>-644950</v>
      </c>
      <c r="J5501" s="105">
        <f>SUMIF([1]MMM!$A:$A,A5501,[1]MMM!$F:$F)</f>
        <v>-644950</v>
      </c>
      <c r="K5501" s="2" t="s">
        <v>460</v>
      </c>
      <c r="L5501" s="2">
        <v>0</v>
      </c>
      <c r="M5501" t="s">
        <v>11298</v>
      </c>
      <c r="N5501" t="s">
        <v>13126</v>
      </c>
      <c r="O5501" t="s">
        <v>10962</v>
      </c>
      <c r="P5501" t="s">
        <v>11640</v>
      </c>
    </row>
    <row r="5502" spans="1:16" x14ac:dyDescent="0.3">
      <c r="A5502" t="s">
        <v>5478</v>
      </c>
      <c r="B5502" s="2" t="str">
        <f t="shared" si="257"/>
        <v>5621</v>
      </c>
      <c r="C5502" s="2">
        <f t="shared" si="255"/>
        <v>5621</v>
      </c>
      <c r="D5502" t="str">
        <f>VLOOKUP(C5502,'Cost Centre'!A:B,2,)</f>
        <v>Social Services</v>
      </c>
      <c r="E5502" t="str">
        <f t="shared" si="256"/>
        <v>6</v>
      </c>
      <c r="F5502" t="s">
        <v>13167</v>
      </c>
      <c r="G5502" s="2">
        <v>0</v>
      </c>
      <c r="H5502" s="2">
        <v>613900</v>
      </c>
      <c r="I5502" s="2">
        <v>0</v>
      </c>
      <c r="J5502" s="105">
        <f>SUMIF([1]MMM!$A:$A,A5502,[1]MMM!$F:$F)</f>
        <v>613900</v>
      </c>
      <c r="K5502" s="2" t="s">
        <v>460</v>
      </c>
      <c r="L5502" s="2">
        <v>0</v>
      </c>
      <c r="M5502" t="s">
        <v>11298</v>
      </c>
      <c r="N5502" t="s">
        <v>13126</v>
      </c>
      <c r="O5502" t="s">
        <v>10962</v>
      </c>
      <c r="P5502" t="s">
        <v>11640</v>
      </c>
    </row>
    <row r="5503" spans="1:16" x14ac:dyDescent="0.3">
      <c r="A5503" t="s">
        <v>5479</v>
      </c>
      <c r="B5503" s="2" t="str">
        <f t="shared" si="257"/>
        <v>5621</v>
      </c>
      <c r="C5503" s="2">
        <f t="shared" si="255"/>
        <v>5621</v>
      </c>
      <c r="D5503" t="str">
        <f>VLOOKUP(C5503,'Cost Centre'!A:B,2,)</f>
        <v>Social Services</v>
      </c>
      <c r="E5503" t="str">
        <f t="shared" si="256"/>
        <v>6</v>
      </c>
      <c r="F5503" t="s">
        <v>13168</v>
      </c>
      <c r="G5503" s="2">
        <v>0</v>
      </c>
      <c r="H5503" s="2">
        <v>0</v>
      </c>
      <c r="I5503" s="2">
        <v>0</v>
      </c>
      <c r="J5503" s="105">
        <f>SUMIF([1]MMM!$A:$A,A5503,[1]MMM!$F:$F)</f>
        <v>0</v>
      </c>
      <c r="K5503" s="2" t="s">
        <v>460</v>
      </c>
      <c r="L5503" s="2">
        <v>0</v>
      </c>
      <c r="M5503" t="s">
        <v>11298</v>
      </c>
      <c r="N5503" t="s">
        <v>13126</v>
      </c>
      <c r="O5503" t="s">
        <v>10962</v>
      </c>
      <c r="P5503" t="s">
        <v>11640</v>
      </c>
    </row>
    <row r="5504" spans="1:16" x14ac:dyDescent="0.3">
      <c r="A5504" t="s">
        <v>5480</v>
      </c>
      <c r="B5504" s="2" t="str">
        <f t="shared" si="257"/>
        <v>5621</v>
      </c>
      <c r="C5504" s="2">
        <f t="shared" si="255"/>
        <v>5621</v>
      </c>
      <c r="D5504" t="str">
        <f>VLOOKUP(C5504,'Cost Centre'!A:B,2,)</f>
        <v>Social Services</v>
      </c>
      <c r="E5504" t="str">
        <f t="shared" si="256"/>
        <v>6</v>
      </c>
      <c r="F5504" t="s">
        <v>13169</v>
      </c>
      <c r="G5504" s="2">
        <v>-726.16</v>
      </c>
      <c r="H5504" s="2">
        <v>0</v>
      </c>
      <c r="I5504" s="2">
        <v>0</v>
      </c>
      <c r="J5504" s="105">
        <f>SUMIF([1]MMM!$A:$A,A5504,[1]MMM!$F:$F)</f>
        <v>-726.16</v>
      </c>
      <c r="K5504" s="2" t="s">
        <v>460</v>
      </c>
      <c r="L5504" s="2">
        <v>0</v>
      </c>
      <c r="M5504" t="s">
        <v>11298</v>
      </c>
      <c r="N5504" t="s">
        <v>13126</v>
      </c>
      <c r="O5504" t="s">
        <v>10962</v>
      </c>
      <c r="P5504" t="s">
        <v>11640</v>
      </c>
    </row>
    <row r="5505" spans="1:16" x14ac:dyDescent="0.3">
      <c r="A5505" t="s">
        <v>5481</v>
      </c>
      <c r="B5505" s="2" t="str">
        <f t="shared" si="257"/>
        <v>5621</v>
      </c>
      <c r="C5505" s="2">
        <f t="shared" si="255"/>
        <v>5621</v>
      </c>
      <c r="D5505" t="str">
        <f>VLOOKUP(C5505,'Cost Centre'!A:B,2,)</f>
        <v>Social Services</v>
      </c>
      <c r="E5505" t="str">
        <f t="shared" si="256"/>
        <v>6</v>
      </c>
      <c r="F5505" t="s">
        <v>13170</v>
      </c>
      <c r="G5505" s="2">
        <v>0</v>
      </c>
      <c r="H5505" s="2">
        <v>287955.03000000003</v>
      </c>
      <c r="I5505" s="2">
        <v>0</v>
      </c>
      <c r="J5505" s="105">
        <f>SUMIF([1]MMM!$A:$A,A5505,[1]MMM!$F:$F)</f>
        <v>287955.03000000003</v>
      </c>
      <c r="K5505" s="2" t="s">
        <v>460</v>
      </c>
      <c r="L5505" s="2">
        <v>0</v>
      </c>
      <c r="M5505" t="s">
        <v>11298</v>
      </c>
      <c r="N5505" t="s">
        <v>13126</v>
      </c>
      <c r="O5505" t="s">
        <v>10962</v>
      </c>
      <c r="P5505" t="s">
        <v>11640</v>
      </c>
    </row>
    <row r="5506" spans="1:16" x14ac:dyDescent="0.3">
      <c r="A5506" t="s">
        <v>5482</v>
      </c>
      <c r="B5506" s="2" t="str">
        <f t="shared" si="257"/>
        <v>5621</v>
      </c>
      <c r="C5506" s="2">
        <f t="shared" ref="C5506:C5569" si="258">VALUE(B5506)</f>
        <v>5621</v>
      </c>
      <c r="D5506" t="str">
        <f>VLOOKUP(C5506,'Cost Centre'!A:B,2,)</f>
        <v>Social Services</v>
      </c>
      <c r="E5506" t="str">
        <f t="shared" ref="E5506:E5569" si="259">MID(A5506,5,1)</f>
        <v>6</v>
      </c>
      <c r="F5506" t="s">
        <v>13171</v>
      </c>
      <c r="G5506" s="2">
        <v>0</v>
      </c>
      <c r="H5506" s="2">
        <v>0</v>
      </c>
      <c r="I5506" s="2">
        <v>-319278.73</v>
      </c>
      <c r="J5506" s="105">
        <f>SUMIF([1]MMM!$A:$A,A5506,[1]MMM!$F:$F)</f>
        <v>-319278.73</v>
      </c>
      <c r="K5506" s="2" t="s">
        <v>460</v>
      </c>
      <c r="L5506" s="2">
        <v>0</v>
      </c>
      <c r="M5506" t="s">
        <v>11298</v>
      </c>
      <c r="N5506" t="s">
        <v>13126</v>
      </c>
      <c r="O5506" t="s">
        <v>10962</v>
      </c>
      <c r="P5506" t="s">
        <v>11640</v>
      </c>
    </row>
    <row r="5507" spans="1:16" x14ac:dyDescent="0.3">
      <c r="A5507" t="s">
        <v>5483</v>
      </c>
      <c r="B5507" s="2" t="str">
        <f t="shared" ref="B5507:B5570" si="260">MID(A5507,1,4)</f>
        <v>5621</v>
      </c>
      <c r="C5507" s="2">
        <f t="shared" si="258"/>
        <v>5621</v>
      </c>
      <c r="D5507" t="str">
        <f>VLOOKUP(C5507,'Cost Centre'!A:B,2,)</f>
        <v>Social Services</v>
      </c>
      <c r="E5507" t="str">
        <f t="shared" si="259"/>
        <v>6</v>
      </c>
      <c r="F5507" t="s">
        <v>13172</v>
      </c>
      <c r="G5507" s="2">
        <v>0</v>
      </c>
      <c r="H5507" s="2">
        <v>32050.59</v>
      </c>
      <c r="I5507" s="2">
        <v>0</v>
      </c>
      <c r="J5507" s="105">
        <f>SUMIF([1]MMM!$A:$A,A5507,[1]MMM!$F:$F)</f>
        <v>32050.59</v>
      </c>
      <c r="K5507" s="2" t="s">
        <v>460</v>
      </c>
      <c r="L5507" s="2">
        <v>0</v>
      </c>
      <c r="M5507" t="s">
        <v>11298</v>
      </c>
      <c r="N5507" t="s">
        <v>13126</v>
      </c>
      <c r="O5507" t="s">
        <v>10962</v>
      </c>
      <c r="P5507" t="s">
        <v>11640</v>
      </c>
    </row>
    <row r="5508" spans="1:16" x14ac:dyDescent="0.3">
      <c r="A5508" t="s">
        <v>5484</v>
      </c>
      <c r="B5508" s="2" t="str">
        <f t="shared" si="260"/>
        <v>5621</v>
      </c>
      <c r="C5508" s="2">
        <f t="shared" si="258"/>
        <v>5621</v>
      </c>
      <c r="D5508" t="str">
        <f>VLOOKUP(C5508,'Cost Centre'!A:B,2,)</f>
        <v>Social Services</v>
      </c>
      <c r="E5508" t="str">
        <f t="shared" si="259"/>
        <v>6</v>
      </c>
      <c r="F5508" t="s">
        <v>13173</v>
      </c>
      <c r="G5508" s="2">
        <v>0</v>
      </c>
      <c r="H5508" s="2">
        <v>0</v>
      </c>
      <c r="I5508" s="2">
        <v>0</v>
      </c>
      <c r="J5508" s="105">
        <f>SUMIF([1]MMM!$A:$A,A5508,[1]MMM!$F:$F)</f>
        <v>0</v>
      </c>
      <c r="K5508" s="2" t="s">
        <v>460</v>
      </c>
      <c r="L5508" s="2">
        <v>0</v>
      </c>
      <c r="M5508" t="s">
        <v>11298</v>
      </c>
      <c r="N5508" t="s">
        <v>13126</v>
      </c>
      <c r="O5508" t="s">
        <v>10962</v>
      </c>
      <c r="P5508" t="s">
        <v>11640</v>
      </c>
    </row>
    <row r="5509" spans="1:16" x14ac:dyDescent="0.3">
      <c r="A5509" t="s">
        <v>5485</v>
      </c>
      <c r="B5509" s="2" t="str">
        <f t="shared" si="260"/>
        <v>5621</v>
      </c>
      <c r="C5509" s="2">
        <f t="shared" si="258"/>
        <v>5621</v>
      </c>
      <c r="D5509" t="str">
        <f>VLOOKUP(C5509,'Cost Centre'!A:B,2,)</f>
        <v>Social Services</v>
      </c>
      <c r="E5509" t="str">
        <f t="shared" si="259"/>
        <v>6</v>
      </c>
      <c r="F5509" t="s">
        <v>13174</v>
      </c>
      <c r="G5509" s="2">
        <v>0</v>
      </c>
      <c r="H5509" s="2">
        <v>0</v>
      </c>
      <c r="I5509" s="2">
        <v>0</v>
      </c>
      <c r="J5509" s="105">
        <f>SUMIF([1]MMM!$A:$A,A5509,[1]MMM!$F:$F)</f>
        <v>0</v>
      </c>
      <c r="K5509" s="2" t="s">
        <v>460</v>
      </c>
      <c r="L5509" s="2">
        <v>0</v>
      </c>
      <c r="M5509" t="s">
        <v>11298</v>
      </c>
      <c r="N5509" t="s">
        <v>13126</v>
      </c>
      <c r="O5509" t="s">
        <v>10962</v>
      </c>
      <c r="P5509" t="s">
        <v>11640</v>
      </c>
    </row>
    <row r="5510" spans="1:16" x14ac:dyDescent="0.3">
      <c r="A5510" t="s">
        <v>5486</v>
      </c>
      <c r="B5510" s="2" t="str">
        <f t="shared" si="260"/>
        <v>5621</v>
      </c>
      <c r="C5510" s="2">
        <f t="shared" si="258"/>
        <v>5621</v>
      </c>
      <c r="D5510" t="str">
        <f>VLOOKUP(C5510,'Cost Centre'!A:B,2,)</f>
        <v>Social Services</v>
      </c>
      <c r="E5510" t="str">
        <f t="shared" si="259"/>
        <v>6</v>
      </c>
      <c r="F5510" t="s">
        <v>13175</v>
      </c>
      <c r="G5510" s="2">
        <v>0</v>
      </c>
      <c r="H5510" s="2">
        <v>0</v>
      </c>
      <c r="I5510" s="2">
        <v>0</v>
      </c>
      <c r="J5510" s="105">
        <f>SUMIF([1]MMM!$A:$A,A5510,[1]MMM!$F:$F)</f>
        <v>0</v>
      </c>
      <c r="K5510" s="2" t="s">
        <v>460</v>
      </c>
      <c r="L5510" s="2">
        <v>0</v>
      </c>
      <c r="M5510" t="s">
        <v>11298</v>
      </c>
      <c r="N5510" t="s">
        <v>13126</v>
      </c>
      <c r="O5510" t="s">
        <v>10962</v>
      </c>
      <c r="P5510" t="s">
        <v>11640</v>
      </c>
    </row>
    <row r="5511" spans="1:16" x14ac:dyDescent="0.3">
      <c r="A5511" t="s">
        <v>5487</v>
      </c>
      <c r="B5511" s="2" t="str">
        <f t="shared" si="260"/>
        <v>5621</v>
      </c>
      <c r="C5511" s="2">
        <f t="shared" si="258"/>
        <v>5621</v>
      </c>
      <c r="D5511" t="str">
        <f>VLOOKUP(C5511,'Cost Centre'!A:B,2,)</f>
        <v>Social Services</v>
      </c>
      <c r="E5511" t="str">
        <f t="shared" si="259"/>
        <v>6</v>
      </c>
      <c r="F5511" t="s">
        <v>13176</v>
      </c>
      <c r="G5511" s="2">
        <v>0</v>
      </c>
      <c r="H5511" s="2">
        <v>0</v>
      </c>
      <c r="I5511" s="2">
        <v>0</v>
      </c>
      <c r="J5511" s="105">
        <f>SUMIF([1]MMM!$A:$A,A5511,[1]MMM!$F:$F)</f>
        <v>0</v>
      </c>
      <c r="K5511" s="2" t="s">
        <v>460</v>
      </c>
      <c r="L5511" s="2">
        <v>0</v>
      </c>
      <c r="M5511" t="s">
        <v>11298</v>
      </c>
      <c r="N5511" t="s">
        <v>13126</v>
      </c>
      <c r="O5511" t="s">
        <v>10962</v>
      </c>
      <c r="P5511" t="s">
        <v>11640</v>
      </c>
    </row>
    <row r="5512" spans="1:16" x14ac:dyDescent="0.3">
      <c r="A5512" t="s">
        <v>5488</v>
      </c>
      <c r="B5512" s="2" t="str">
        <f t="shared" si="260"/>
        <v>5621</v>
      </c>
      <c r="C5512" s="2">
        <f t="shared" si="258"/>
        <v>5621</v>
      </c>
      <c r="D5512" t="str">
        <f>VLOOKUP(C5512,'Cost Centre'!A:B,2,)</f>
        <v>Social Services</v>
      </c>
      <c r="E5512" t="str">
        <f t="shared" si="259"/>
        <v>6</v>
      </c>
      <c r="F5512" t="s">
        <v>13177</v>
      </c>
      <c r="G5512" s="2">
        <v>0</v>
      </c>
      <c r="H5512" s="2">
        <v>0</v>
      </c>
      <c r="I5512" s="2">
        <v>0</v>
      </c>
      <c r="J5512" s="105">
        <f>SUMIF([1]MMM!$A:$A,A5512,[1]MMM!$F:$F)</f>
        <v>0</v>
      </c>
      <c r="K5512" s="2" t="s">
        <v>460</v>
      </c>
      <c r="L5512" s="2">
        <v>0</v>
      </c>
      <c r="M5512" t="s">
        <v>11298</v>
      </c>
      <c r="N5512" t="s">
        <v>13126</v>
      </c>
      <c r="O5512" t="s">
        <v>10962</v>
      </c>
      <c r="P5512" t="s">
        <v>11640</v>
      </c>
    </row>
    <row r="5513" spans="1:16" x14ac:dyDescent="0.3">
      <c r="A5513" t="s">
        <v>1348</v>
      </c>
      <c r="B5513" s="2" t="str">
        <f t="shared" si="260"/>
        <v>5621</v>
      </c>
      <c r="C5513" s="2">
        <f t="shared" si="258"/>
        <v>5621</v>
      </c>
      <c r="D5513" t="str">
        <f>VLOOKUP(C5513,'Cost Centre'!A:B,2,)</f>
        <v>Social Services</v>
      </c>
      <c r="E5513" t="str">
        <f t="shared" si="259"/>
        <v>6</v>
      </c>
      <c r="F5513" t="s">
        <v>11009</v>
      </c>
      <c r="G5513" s="2">
        <v>0</v>
      </c>
      <c r="H5513" s="2">
        <v>0</v>
      </c>
      <c r="I5513" s="2">
        <v>0</v>
      </c>
      <c r="J5513" s="105">
        <f>SUMIF([1]MMM!$A:$A,A5513,[1]MMM!$F:$F)</f>
        <v>0</v>
      </c>
      <c r="K5513" s="2" t="s">
        <v>460</v>
      </c>
      <c r="L5513" s="2">
        <v>0</v>
      </c>
      <c r="M5513" t="s">
        <v>11298</v>
      </c>
      <c r="N5513" t="s">
        <v>13126</v>
      </c>
      <c r="O5513" t="s">
        <v>10962</v>
      </c>
      <c r="P5513" t="s">
        <v>11010</v>
      </c>
    </row>
    <row r="5514" spans="1:16" x14ac:dyDescent="0.3">
      <c r="A5514" t="s">
        <v>5489</v>
      </c>
      <c r="B5514" s="2" t="str">
        <f t="shared" si="260"/>
        <v>5621</v>
      </c>
      <c r="C5514" s="2">
        <f t="shared" si="258"/>
        <v>5621</v>
      </c>
      <c r="D5514" t="str">
        <f>VLOOKUP(C5514,'Cost Centre'!A:B,2,)</f>
        <v>Social Services</v>
      </c>
      <c r="E5514" t="str">
        <f t="shared" si="259"/>
        <v>6</v>
      </c>
      <c r="F5514" t="s">
        <v>11011</v>
      </c>
      <c r="G5514" s="2">
        <v>0</v>
      </c>
      <c r="H5514" s="2">
        <v>0</v>
      </c>
      <c r="I5514" s="2">
        <v>0</v>
      </c>
      <c r="J5514" s="105">
        <f>SUMIF([1]MMM!$A:$A,A5514,[1]MMM!$F:$F)</f>
        <v>0</v>
      </c>
      <c r="K5514" s="2" t="s">
        <v>460</v>
      </c>
      <c r="L5514" s="2">
        <v>0</v>
      </c>
      <c r="M5514" t="s">
        <v>11298</v>
      </c>
      <c r="N5514" t="s">
        <v>13126</v>
      </c>
      <c r="O5514" t="s">
        <v>10962</v>
      </c>
      <c r="P5514" t="s">
        <v>11010</v>
      </c>
    </row>
    <row r="5515" spans="1:16" x14ac:dyDescent="0.3">
      <c r="A5515" t="s">
        <v>5490</v>
      </c>
      <c r="B5515" s="2" t="str">
        <f t="shared" si="260"/>
        <v>5621</v>
      </c>
      <c r="C5515" s="2">
        <f t="shared" si="258"/>
        <v>5621</v>
      </c>
      <c r="D5515" t="str">
        <f>VLOOKUP(C5515,'Cost Centre'!A:B,2,)</f>
        <v>Social Services</v>
      </c>
      <c r="E5515" t="str">
        <f t="shared" si="259"/>
        <v>6</v>
      </c>
      <c r="F5515" t="s">
        <v>11012</v>
      </c>
      <c r="G5515" s="2">
        <v>0</v>
      </c>
      <c r="H5515" s="2">
        <v>0</v>
      </c>
      <c r="I5515" s="2">
        <v>0</v>
      </c>
      <c r="J5515" s="105">
        <f>SUMIF([1]MMM!$A:$A,A5515,[1]MMM!$F:$F)</f>
        <v>0</v>
      </c>
      <c r="K5515" s="2" t="s">
        <v>460</v>
      </c>
      <c r="L5515" s="2">
        <v>0</v>
      </c>
      <c r="M5515" t="s">
        <v>11298</v>
      </c>
      <c r="N5515" t="s">
        <v>13126</v>
      </c>
      <c r="O5515" t="s">
        <v>10962</v>
      </c>
      <c r="P5515" t="s">
        <v>11010</v>
      </c>
    </row>
    <row r="5516" spans="1:16" x14ac:dyDescent="0.3">
      <c r="A5516" t="s">
        <v>5491</v>
      </c>
      <c r="B5516" s="2" t="str">
        <f t="shared" si="260"/>
        <v>5621</v>
      </c>
      <c r="C5516" s="2">
        <f t="shared" si="258"/>
        <v>5621</v>
      </c>
      <c r="D5516" t="str">
        <f>VLOOKUP(C5516,'Cost Centre'!A:B,2,)</f>
        <v>Social Services</v>
      </c>
      <c r="E5516" t="str">
        <f t="shared" si="259"/>
        <v>6</v>
      </c>
      <c r="F5516" t="s">
        <v>11013</v>
      </c>
      <c r="G5516" s="2">
        <v>0</v>
      </c>
      <c r="H5516" s="2">
        <v>0</v>
      </c>
      <c r="I5516" s="2">
        <v>0</v>
      </c>
      <c r="J5516" s="105">
        <f>SUMIF([1]MMM!$A:$A,A5516,[1]MMM!$F:$F)</f>
        <v>0</v>
      </c>
      <c r="K5516" s="2" t="s">
        <v>460</v>
      </c>
      <c r="L5516" s="2">
        <v>0</v>
      </c>
      <c r="M5516" t="s">
        <v>11298</v>
      </c>
      <c r="N5516" t="s">
        <v>13126</v>
      </c>
      <c r="O5516" t="s">
        <v>10962</v>
      </c>
      <c r="P5516" t="s">
        <v>11010</v>
      </c>
    </row>
    <row r="5517" spans="1:16" x14ac:dyDescent="0.3">
      <c r="A5517" t="s">
        <v>5492</v>
      </c>
      <c r="B5517" s="2" t="str">
        <f t="shared" si="260"/>
        <v>5621</v>
      </c>
      <c r="C5517" s="2">
        <f t="shared" si="258"/>
        <v>5621</v>
      </c>
      <c r="D5517" t="str">
        <f>VLOOKUP(C5517,'Cost Centre'!A:B,2,)</f>
        <v>Social Services</v>
      </c>
      <c r="E5517" t="str">
        <f t="shared" si="259"/>
        <v>6</v>
      </c>
      <c r="F5517" t="s">
        <v>11014</v>
      </c>
      <c r="G5517" s="2">
        <v>0</v>
      </c>
      <c r="H5517" s="2">
        <v>0</v>
      </c>
      <c r="I5517" s="2">
        <v>0</v>
      </c>
      <c r="J5517" s="105">
        <f>SUMIF([1]MMM!$A:$A,A5517,[1]MMM!$F:$F)</f>
        <v>0</v>
      </c>
      <c r="K5517" s="2" t="s">
        <v>460</v>
      </c>
      <c r="L5517" s="2">
        <v>0</v>
      </c>
      <c r="M5517" t="s">
        <v>11298</v>
      </c>
      <c r="N5517" t="s">
        <v>13126</v>
      </c>
      <c r="O5517" t="s">
        <v>10962</v>
      </c>
      <c r="P5517" t="s">
        <v>11010</v>
      </c>
    </row>
    <row r="5518" spans="1:16" x14ac:dyDescent="0.3">
      <c r="A5518" t="s">
        <v>5493</v>
      </c>
      <c r="B5518" s="2" t="str">
        <f t="shared" si="260"/>
        <v>5621</v>
      </c>
      <c r="C5518" s="2">
        <f t="shared" si="258"/>
        <v>5621</v>
      </c>
      <c r="D5518" t="str">
        <f>VLOOKUP(C5518,'Cost Centre'!A:B,2,)</f>
        <v>Social Services</v>
      </c>
      <c r="E5518" t="str">
        <f t="shared" si="259"/>
        <v>6</v>
      </c>
      <c r="F5518" t="s">
        <v>11015</v>
      </c>
      <c r="G5518" s="2">
        <v>0</v>
      </c>
      <c r="H5518" s="2">
        <v>0</v>
      </c>
      <c r="I5518" s="2">
        <v>0</v>
      </c>
      <c r="J5518" s="105">
        <f>SUMIF([1]MMM!$A:$A,A5518,[1]MMM!$F:$F)</f>
        <v>0</v>
      </c>
      <c r="K5518" s="2" t="s">
        <v>460</v>
      </c>
      <c r="L5518" s="2">
        <v>0</v>
      </c>
      <c r="M5518" t="s">
        <v>11298</v>
      </c>
      <c r="N5518" t="s">
        <v>13126</v>
      </c>
      <c r="O5518" t="s">
        <v>10962</v>
      </c>
      <c r="P5518" t="s">
        <v>11010</v>
      </c>
    </row>
    <row r="5519" spans="1:16" x14ac:dyDescent="0.3">
      <c r="A5519" t="s">
        <v>5494</v>
      </c>
      <c r="B5519" s="2" t="str">
        <f t="shared" si="260"/>
        <v>5621</v>
      </c>
      <c r="C5519" s="2">
        <f t="shared" si="258"/>
        <v>5621</v>
      </c>
      <c r="D5519" t="str">
        <f>VLOOKUP(C5519,'Cost Centre'!A:B,2,)</f>
        <v>Social Services</v>
      </c>
      <c r="E5519" t="str">
        <f t="shared" si="259"/>
        <v>6</v>
      </c>
      <c r="F5519" t="s">
        <v>11016</v>
      </c>
      <c r="G5519" s="2">
        <v>0</v>
      </c>
      <c r="H5519" s="2">
        <v>0</v>
      </c>
      <c r="I5519" s="2">
        <v>0</v>
      </c>
      <c r="J5519" s="105">
        <f>SUMIF([1]MMM!$A:$A,A5519,[1]MMM!$F:$F)</f>
        <v>0</v>
      </c>
      <c r="K5519" s="2" t="s">
        <v>460</v>
      </c>
      <c r="L5519" s="2">
        <v>0</v>
      </c>
      <c r="M5519" t="s">
        <v>11298</v>
      </c>
      <c r="N5519" t="s">
        <v>13126</v>
      </c>
      <c r="O5519" t="s">
        <v>10962</v>
      </c>
      <c r="P5519" t="s">
        <v>11010</v>
      </c>
    </row>
    <row r="5520" spans="1:16" x14ac:dyDescent="0.3">
      <c r="A5520" t="s">
        <v>5495</v>
      </c>
      <c r="B5520" s="2" t="str">
        <f t="shared" si="260"/>
        <v>5621</v>
      </c>
      <c r="C5520" s="2">
        <f t="shared" si="258"/>
        <v>5621</v>
      </c>
      <c r="D5520" t="str">
        <f>VLOOKUP(C5520,'Cost Centre'!A:B,2,)</f>
        <v>Social Services</v>
      </c>
      <c r="E5520" t="str">
        <f t="shared" si="259"/>
        <v>6</v>
      </c>
      <c r="F5520" t="s">
        <v>11017</v>
      </c>
      <c r="G5520" s="2">
        <v>0</v>
      </c>
      <c r="H5520" s="2">
        <v>0</v>
      </c>
      <c r="I5520" s="2">
        <v>0</v>
      </c>
      <c r="J5520" s="105">
        <f>SUMIF([1]MMM!$A:$A,A5520,[1]MMM!$F:$F)</f>
        <v>0</v>
      </c>
      <c r="K5520" s="2" t="s">
        <v>460</v>
      </c>
      <c r="L5520" s="2">
        <v>0</v>
      </c>
      <c r="M5520" t="s">
        <v>11298</v>
      </c>
      <c r="N5520" t="s">
        <v>13126</v>
      </c>
      <c r="O5520" t="s">
        <v>10962</v>
      </c>
      <c r="P5520" t="s">
        <v>11010</v>
      </c>
    </row>
    <row r="5521" spans="1:16" x14ac:dyDescent="0.3">
      <c r="A5521" t="s">
        <v>5496</v>
      </c>
      <c r="B5521" s="2" t="str">
        <f t="shared" si="260"/>
        <v>5621</v>
      </c>
      <c r="C5521" s="2">
        <f t="shared" si="258"/>
        <v>5621</v>
      </c>
      <c r="D5521" t="str">
        <f>VLOOKUP(C5521,'Cost Centre'!A:B,2,)</f>
        <v>Social Services</v>
      </c>
      <c r="E5521" t="str">
        <f t="shared" si="259"/>
        <v>6</v>
      </c>
      <c r="F5521" t="s">
        <v>11018</v>
      </c>
      <c r="G5521" s="2">
        <v>0</v>
      </c>
      <c r="H5521" s="2">
        <v>0</v>
      </c>
      <c r="I5521" s="2">
        <v>0</v>
      </c>
      <c r="J5521" s="105">
        <f>SUMIF([1]MMM!$A:$A,A5521,[1]MMM!$F:$F)</f>
        <v>0</v>
      </c>
      <c r="K5521" s="2" t="s">
        <v>460</v>
      </c>
      <c r="L5521" s="2">
        <v>0</v>
      </c>
      <c r="M5521" t="s">
        <v>11298</v>
      </c>
      <c r="N5521" t="s">
        <v>13126</v>
      </c>
      <c r="O5521" t="s">
        <v>10962</v>
      </c>
      <c r="P5521" t="s">
        <v>11010</v>
      </c>
    </row>
    <row r="5522" spans="1:16" x14ac:dyDescent="0.3">
      <c r="A5522" t="s">
        <v>5497</v>
      </c>
      <c r="B5522" s="2" t="str">
        <f t="shared" si="260"/>
        <v>5621</v>
      </c>
      <c r="C5522" s="2">
        <f t="shared" si="258"/>
        <v>5621</v>
      </c>
      <c r="D5522" t="str">
        <f>VLOOKUP(C5522,'Cost Centre'!A:B,2,)</f>
        <v>Social Services</v>
      </c>
      <c r="E5522" t="str">
        <f t="shared" si="259"/>
        <v>6</v>
      </c>
      <c r="F5522" t="s">
        <v>11019</v>
      </c>
      <c r="G5522" s="2">
        <v>0</v>
      </c>
      <c r="H5522" s="2">
        <v>0</v>
      </c>
      <c r="I5522" s="2">
        <v>0</v>
      </c>
      <c r="J5522" s="105">
        <f>SUMIF([1]MMM!$A:$A,A5522,[1]MMM!$F:$F)</f>
        <v>0</v>
      </c>
      <c r="K5522" s="2" t="s">
        <v>460</v>
      </c>
      <c r="L5522" s="2">
        <v>0</v>
      </c>
      <c r="M5522" t="s">
        <v>11298</v>
      </c>
      <c r="N5522" t="s">
        <v>13126</v>
      </c>
      <c r="O5522" t="s">
        <v>10962</v>
      </c>
      <c r="P5522" t="s">
        <v>11010</v>
      </c>
    </row>
    <row r="5523" spans="1:16" x14ac:dyDescent="0.3">
      <c r="A5523" t="s">
        <v>1349</v>
      </c>
      <c r="B5523" s="2" t="str">
        <f t="shared" si="260"/>
        <v>5621</v>
      </c>
      <c r="C5523" s="2">
        <f t="shared" si="258"/>
        <v>5621</v>
      </c>
      <c r="D5523" t="str">
        <f>VLOOKUP(C5523,'Cost Centre'!A:B,2,)</f>
        <v>Social Services</v>
      </c>
      <c r="E5523" t="str">
        <f t="shared" si="259"/>
        <v>8</v>
      </c>
      <c r="F5523" t="s">
        <v>462</v>
      </c>
      <c r="G5523" s="2">
        <v>19148213.469999999</v>
      </c>
      <c r="H5523" s="2">
        <v>0</v>
      </c>
      <c r="I5523" s="2">
        <v>0</v>
      </c>
      <c r="J5523" s="105">
        <f>SUMIF([1]MMM!$A:$A,A5523,[1]MMM!$F:$F)</f>
        <v>19148213.469999999</v>
      </c>
      <c r="K5523" s="2" t="s">
        <v>460</v>
      </c>
      <c r="L5523" s="2">
        <v>0</v>
      </c>
      <c r="M5523" t="s">
        <v>11298</v>
      </c>
      <c r="N5523" t="s">
        <v>13126</v>
      </c>
      <c r="O5523" t="s">
        <v>10916</v>
      </c>
      <c r="P5523" t="s">
        <v>10917</v>
      </c>
    </row>
    <row r="5524" spans="1:16" x14ac:dyDescent="0.3">
      <c r="A5524" t="s">
        <v>1350</v>
      </c>
      <c r="B5524" s="2" t="str">
        <f t="shared" si="260"/>
        <v>5621</v>
      </c>
      <c r="C5524" s="2">
        <f t="shared" si="258"/>
        <v>5621</v>
      </c>
      <c r="D5524" t="str">
        <f>VLOOKUP(C5524,'Cost Centre'!A:B,2,)</f>
        <v>Social Services</v>
      </c>
      <c r="E5524" t="str">
        <f t="shared" si="259"/>
        <v>8</v>
      </c>
      <c r="F5524" t="s">
        <v>464</v>
      </c>
      <c r="G5524" s="2">
        <v>0</v>
      </c>
      <c r="H5524" s="2">
        <v>0</v>
      </c>
      <c r="I5524" s="2">
        <v>0</v>
      </c>
      <c r="J5524" s="105">
        <f>SUMIF([1]MMM!$A:$A,A5524,[1]MMM!$F:$F)</f>
        <v>0</v>
      </c>
      <c r="K5524" s="2" t="s">
        <v>460</v>
      </c>
      <c r="L5524" s="2">
        <v>0</v>
      </c>
      <c r="M5524" t="s">
        <v>11298</v>
      </c>
      <c r="N5524" t="s">
        <v>13126</v>
      </c>
      <c r="O5524" t="s">
        <v>10916</v>
      </c>
      <c r="P5524" t="s">
        <v>10917</v>
      </c>
    </row>
    <row r="5525" spans="1:16" x14ac:dyDescent="0.3">
      <c r="A5525" t="s">
        <v>1351</v>
      </c>
      <c r="B5525" s="2" t="str">
        <f t="shared" si="260"/>
        <v>5621</v>
      </c>
      <c r="C5525" s="2">
        <f t="shared" si="258"/>
        <v>5621</v>
      </c>
      <c r="D5525" t="str">
        <f>VLOOKUP(C5525,'Cost Centre'!A:B,2,)</f>
        <v>Social Services</v>
      </c>
      <c r="E5525" t="str">
        <f t="shared" si="259"/>
        <v>8</v>
      </c>
      <c r="F5525" t="s">
        <v>466</v>
      </c>
      <c r="G5525" s="2">
        <v>0</v>
      </c>
      <c r="H5525" s="2">
        <v>0</v>
      </c>
      <c r="I5525" s="2">
        <v>0</v>
      </c>
      <c r="J5525" s="105">
        <f>SUMIF([1]MMM!$A:$A,A5525,[1]MMM!$F:$F)</f>
        <v>0</v>
      </c>
      <c r="K5525" s="2" t="s">
        <v>460</v>
      </c>
      <c r="L5525" s="2">
        <v>0</v>
      </c>
      <c r="M5525" t="s">
        <v>11298</v>
      </c>
      <c r="N5525" t="s">
        <v>13126</v>
      </c>
      <c r="O5525" t="s">
        <v>10916</v>
      </c>
      <c r="P5525" t="s">
        <v>10917</v>
      </c>
    </row>
    <row r="5526" spans="1:16" x14ac:dyDescent="0.3">
      <c r="A5526" t="s">
        <v>1352</v>
      </c>
      <c r="B5526" s="2" t="str">
        <f t="shared" si="260"/>
        <v>5621</v>
      </c>
      <c r="C5526" s="2">
        <f t="shared" si="258"/>
        <v>5621</v>
      </c>
      <c r="D5526" t="str">
        <f>VLOOKUP(C5526,'Cost Centre'!A:B,2,)</f>
        <v>Social Services</v>
      </c>
      <c r="E5526" t="str">
        <f t="shared" si="259"/>
        <v>8</v>
      </c>
      <c r="F5526" t="s">
        <v>468</v>
      </c>
      <c r="G5526" s="2">
        <v>0</v>
      </c>
      <c r="H5526" s="2">
        <v>16092402.210000001</v>
      </c>
      <c r="I5526" s="2">
        <v>0</v>
      </c>
      <c r="J5526" s="105">
        <f>SUMIF([1]MMM!$A:$A,A5526,[1]MMM!$F:$F)</f>
        <v>16092402.210000001</v>
      </c>
      <c r="K5526" s="2" t="s">
        <v>460</v>
      </c>
      <c r="L5526" s="2">
        <v>0</v>
      </c>
      <c r="M5526" t="s">
        <v>11298</v>
      </c>
      <c r="N5526" t="s">
        <v>13126</v>
      </c>
      <c r="O5526" t="s">
        <v>10916</v>
      </c>
      <c r="P5526" t="s">
        <v>10917</v>
      </c>
    </row>
    <row r="5527" spans="1:16" x14ac:dyDescent="0.3">
      <c r="A5527" t="s">
        <v>1353</v>
      </c>
      <c r="B5527" s="2" t="str">
        <f t="shared" si="260"/>
        <v>5621</v>
      </c>
      <c r="C5527" s="2">
        <f t="shared" si="258"/>
        <v>5621</v>
      </c>
      <c r="D5527" t="str">
        <f>VLOOKUP(C5527,'Cost Centre'!A:B,2,)</f>
        <v>Social Services</v>
      </c>
      <c r="E5527" t="str">
        <f t="shared" si="259"/>
        <v>8</v>
      </c>
      <c r="F5527" t="s">
        <v>470</v>
      </c>
      <c r="G5527" s="2">
        <v>0</v>
      </c>
      <c r="H5527" s="2">
        <v>0</v>
      </c>
      <c r="I5527" s="2">
        <v>0</v>
      </c>
      <c r="J5527" s="105">
        <f>SUMIF([1]MMM!$A:$A,A5527,[1]MMM!$F:$F)</f>
        <v>0</v>
      </c>
      <c r="K5527" s="2" t="s">
        <v>460</v>
      </c>
      <c r="L5527" s="2">
        <v>0</v>
      </c>
      <c r="M5527" t="s">
        <v>11298</v>
      </c>
      <c r="N5527" t="s">
        <v>13126</v>
      </c>
      <c r="O5527" t="s">
        <v>10916</v>
      </c>
      <c r="P5527" t="s">
        <v>10917</v>
      </c>
    </row>
    <row r="5528" spans="1:16" x14ac:dyDescent="0.3">
      <c r="A5528" t="s">
        <v>5498</v>
      </c>
      <c r="B5528" s="2" t="str">
        <f t="shared" si="260"/>
        <v>5621</v>
      </c>
      <c r="C5528" s="2">
        <f t="shared" si="258"/>
        <v>5621</v>
      </c>
      <c r="D5528" t="str">
        <f>VLOOKUP(C5528,'Cost Centre'!A:B,2,)</f>
        <v>Social Services</v>
      </c>
      <c r="E5528" t="str">
        <f t="shared" si="259"/>
        <v>8</v>
      </c>
      <c r="F5528" t="s">
        <v>2159</v>
      </c>
      <c r="G5528" s="2">
        <v>0</v>
      </c>
      <c r="H5528" s="2">
        <v>0</v>
      </c>
      <c r="I5528" s="2">
        <v>0</v>
      </c>
      <c r="J5528" s="105">
        <f>SUMIF([1]MMM!$A:$A,A5528,[1]MMM!$F:$F)</f>
        <v>0</v>
      </c>
      <c r="K5528" s="2" t="s">
        <v>460</v>
      </c>
      <c r="L5528" s="2">
        <v>0</v>
      </c>
      <c r="M5528" t="s">
        <v>11298</v>
      </c>
      <c r="N5528" t="s">
        <v>13126</v>
      </c>
      <c r="O5528" t="s">
        <v>10916</v>
      </c>
      <c r="P5528" t="s">
        <v>10917</v>
      </c>
    </row>
    <row r="5529" spans="1:16" x14ac:dyDescent="0.3">
      <c r="A5529" t="s">
        <v>5499</v>
      </c>
      <c r="B5529" s="2" t="str">
        <f t="shared" si="260"/>
        <v>5631</v>
      </c>
      <c r="C5529" s="2">
        <f t="shared" si="258"/>
        <v>5631</v>
      </c>
      <c r="D5529" t="str">
        <f>VLOOKUP(C5529,'Cost Centre'!A:B,2,)</f>
        <v>Social Services</v>
      </c>
      <c r="E5529" t="str">
        <f t="shared" si="259"/>
        <v>1</v>
      </c>
      <c r="F5529" t="s">
        <v>357</v>
      </c>
      <c r="G5529" s="2">
        <v>0</v>
      </c>
      <c r="H5529" s="2">
        <v>0</v>
      </c>
      <c r="I5529" s="2">
        <v>0</v>
      </c>
      <c r="J5529" s="105">
        <f>SUMIF([1]MMM!$A:$A,A5529,[1]MMM!$F:$F)</f>
        <v>0</v>
      </c>
      <c r="K5529" s="2" t="s">
        <v>10</v>
      </c>
      <c r="L5529" s="2">
        <v>-48315</v>
      </c>
      <c r="M5529" t="s">
        <v>11298</v>
      </c>
      <c r="N5529" t="s">
        <v>13178</v>
      </c>
      <c r="O5529" t="s">
        <v>11023</v>
      </c>
      <c r="P5529" t="s">
        <v>11526</v>
      </c>
    </row>
    <row r="5530" spans="1:16" x14ac:dyDescent="0.3">
      <c r="A5530" t="s">
        <v>5500</v>
      </c>
      <c r="B5530" s="2" t="str">
        <f t="shared" si="260"/>
        <v>5631</v>
      </c>
      <c r="C5530" s="2">
        <f t="shared" si="258"/>
        <v>5631</v>
      </c>
      <c r="D5530" t="str">
        <f>VLOOKUP(C5530,'Cost Centre'!A:B,2,)</f>
        <v>Social Services</v>
      </c>
      <c r="E5530" t="str">
        <f t="shared" si="259"/>
        <v>1</v>
      </c>
      <c r="F5530" t="s">
        <v>11</v>
      </c>
      <c r="G5530" s="2">
        <v>0</v>
      </c>
      <c r="H5530" s="2">
        <v>0</v>
      </c>
      <c r="I5530" s="2">
        <v>0</v>
      </c>
      <c r="J5530" s="105">
        <f>SUMIF([1]MMM!$A:$A,A5530,[1]MMM!$F:$F)</f>
        <v>0</v>
      </c>
      <c r="K5530" s="2" t="s">
        <v>10</v>
      </c>
      <c r="L5530" s="2">
        <v>-10289</v>
      </c>
      <c r="M5530" t="s">
        <v>11298</v>
      </c>
      <c r="N5530" t="s">
        <v>13178</v>
      </c>
      <c r="O5530" t="s">
        <v>11023</v>
      </c>
      <c r="P5530" t="s">
        <v>11207</v>
      </c>
    </row>
    <row r="5531" spans="1:16" x14ac:dyDescent="0.3">
      <c r="A5531" t="s">
        <v>5501</v>
      </c>
      <c r="B5531" s="2" t="str">
        <f t="shared" si="260"/>
        <v>5631</v>
      </c>
      <c r="C5531" s="2">
        <f t="shared" si="258"/>
        <v>5631</v>
      </c>
      <c r="D5531" t="str">
        <f>VLOOKUP(C5531,'Cost Centre'!A:B,2,)</f>
        <v>Social Services</v>
      </c>
      <c r="E5531" t="str">
        <f t="shared" si="259"/>
        <v>1</v>
      </c>
      <c r="F5531" t="s">
        <v>259</v>
      </c>
      <c r="G5531" s="2">
        <v>0</v>
      </c>
      <c r="H5531" s="2">
        <v>0</v>
      </c>
      <c r="I5531" s="2">
        <v>0</v>
      </c>
      <c r="J5531" s="105">
        <f>SUMIF([1]MMM!$A:$A,A5531,[1]MMM!$F:$F)</f>
        <v>0</v>
      </c>
      <c r="K5531" s="2" t="s">
        <v>10</v>
      </c>
      <c r="L5531" s="2">
        <v>-11045</v>
      </c>
      <c r="M5531" t="s">
        <v>11298</v>
      </c>
      <c r="N5531" t="s">
        <v>13178</v>
      </c>
      <c r="O5531" t="s">
        <v>11023</v>
      </c>
      <c r="P5531" t="s">
        <v>11207</v>
      </c>
    </row>
    <row r="5532" spans="1:16" x14ac:dyDescent="0.3">
      <c r="A5532" t="s">
        <v>5502</v>
      </c>
      <c r="B5532" s="2" t="str">
        <f t="shared" si="260"/>
        <v>5631</v>
      </c>
      <c r="C5532" s="2">
        <f t="shared" si="258"/>
        <v>5631</v>
      </c>
      <c r="D5532" t="str">
        <f>VLOOKUP(C5532,'Cost Centre'!A:B,2,)</f>
        <v>Social Services</v>
      </c>
      <c r="E5532" t="str">
        <f t="shared" si="259"/>
        <v>2</v>
      </c>
      <c r="F5532" t="s">
        <v>48</v>
      </c>
      <c r="G5532" s="2">
        <v>0</v>
      </c>
      <c r="H5532" s="2">
        <v>1249001.99</v>
      </c>
      <c r="I5532" s="2">
        <v>0</v>
      </c>
      <c r="J5532" s="105">
        <f>SUMIF([1]MMM!$A:$A,A5532,[1]MMM!$F:$F)</f>
        <v>1286303.99</v>
      </c>
      <c r="K5532" s="2" t="s">
        <v>10</v>
      </c>
      <c r="L5532" s="2">
        <v>1248510</v>
      </c>
      <c r="M5532" t="s">
        <v>11298</v>
      </c>
      <c r="N5532" t="s">
        <v>13178</v>
      </c>
      <c r="O5532" t="s">
        <v>10871</v>
      </c>
      <c r="P5532" t="s">
        <v>10875</v>
      </c>
    </row>
    <row r="5533" spans="1:16" x14ac:dyDescent="0.3">
      <c r="A5533" t="s">
        <v>5503</v>
      </c>
      <c r="B5533" s="2" t="str">
        <f t="shared" si="260"/>
        <v>5631</v>
      </c>
      <c r="C5533" s="2">
        <f t="shared" si="258"/>
        <v>5631</v>
      </c>
      <c r="D5533" t="str">
        <f>VLOOKUP(C5533,'Cost Centre'!A:B,2,)</f>
        <v>Social Services</v>
      </c>
      <c r="E5533" t="str">
        <f t="shared" si="259"/>
        <v>2</v>
      </c>
      <c r="F5533" t="s">
        <v>51</v>
      </c>
      <c r="G5533" s="2">
        <v>0</v>
      </c>
      <c r="H5533" s="2">
        <v>8400</v>
      </c>
      <c r="I5533" s="2">
        <v>0</v>
      </c>
      <c r="J5533" s="105">
        <f>SUMIF([1]MMM!$A:$A,A5533,[1]MMM!$F:$F)</f>
        <v>8400</v>
      </c>
      <c r="K5533" s="2" t="s">
        <v>10</v>
      </c>
      <c r="L5533" s="2">
        <v>8400</v>
      </c>
      <c r="M5533" t="s">
        <v>11298</v>
      </c>
      <c r="N5533" t="s">
        <v>13178</v>
      </c>
      <c r="O5533" t="s">
        <v>10871</v>
      </c>
      <c r="P5533" t="s">
        <v>10875</v>
      </c>
    </row>
    <row r="5534" spans="1:16" x14ac:dyDescent="0.3">
      <c r="A5534" t="s">
        <v>5504</v>
      </c>
      <c r="B5534" s="2" t="str">
        <f t="shared" si="260"/>
        <v>5631</v>
      </c>
      <c r="C5534" s="2">
        <f t="shared" si="258"/>
        <v>5631</v>
      </c>
      <c r="D5534" t="str">
        <f>VLOOKUP(C5534,'Cost Centre'!A:B,2,)</f>
        <v>Social Services</v>
      </c>
      <c r="E5534" t="str">
        <f t="shared" si="259"/>
        <v>2</v>
      </c>
      <c r="F5534" t="s">
        <v>52</v>
      </c>
      <c r="G5534" s="2">
        <v>0</v>
      </c>
      <c r="H5534" s="2">
        <v>0</v>
      </c>
      <c r="I5534" s="2">
        <v>-590</v>
      </c>
      <c r="J5534" s="105">
        <f>SUMIF([1]MMM!$A:$A,A5534,[1]MMM!$F:$F)</f>
        <v>-590</v>
      </c>
      <c r="K5534" s="2" t="s">
        <v>10</v>
      </c>
      <c r="L5534" s="2">
        <v>-590</v>
      </c>
      <c r="M5534" t="s">
        <v>11298</v>
      </c>
      <c r="N5534" t="s">
        <v>13178</v>
      </c>
      <c r="O5534" t="s">
        <v>10871</v>
      </c>
      <c r="P5534" t="s">
        <v>10875</v>
      </c>
    </row>
    <row r="5535" spans="1:16" x14ac:dyDescent="0.3">
      <c r="A5535" t="s">
        <v>5505</v>
      </c>
      <c r="B5535" s="2" t="str">
        <f t="shared" si="260"/>
        <v>5631</v>
      </c>
      <c r="C5535" s="2">
        <f t="shared" si="258"/>
        <v>5631</v>
      </c>
      <c r="D5535" t="str">
        <f>VLOOKUP(C5535,'Cost Centre'!A:B,2,)</f>
        <v>Social Services</v>
      </c>
      <c r="E5535" t="str">
        <f t="shared" si="259"/>
        <v>2</v>
      </c>
      <c r="F5535" t="s">
        <v>53</v>
      </c>
      <c r="G5535" s="2">
        <v>0</v>
      </c>
      <c r="H5535" s="2">
        <v>915.6</v>
      </c>
      <c r="I5535" s="2">
        <v>0</v>
      </c>
      <c r="J5535" s="105">
        <f>SUMIF([1]MMM!$A:$A,A5535,[1]MMM!$F:$F)</f>
        <v>915.6</v>
      </c>
      <c r="K5535" s="2" t="s">
        <v>10</v>
      </c>
      <c r="L5535" s="2">
        <v>915</v>
      </c>
      <c r="M5535" t="s">
        <v>11298</v>
      </c>
      <c r="N5535" t="s">
        <v>13178</v>
      </c>
      <c r="O5535" t="s">
        <v>10871</v>
      </c>
      <c r="P5535" t="s">
        <v>10875</v>
      </c>
    </row>
    <row r="5536" spans="1:16" x14ac:dyDescent="0.3">
      <c r="A5536" t="s">
        <v>5506</v>
      </c>
      <c r="B5536" s="2" t="str">
        <f t="shared" si="260"/>
        <v>5631</v>
      </c>
      <c r="C5536" s="2">
        <f t="shared" si="258"/>
        <v>5631</v>
      </c>
      <c r="D5536" t="str">
        <f>VLOOKUP(C5536,'Cost Centre'!A:B,2,)</f>
        <v>Social Services</v>
      </c>
      <c r="E5536" t="str">
        <f t="shared" si="259"/>
        <v>2</v>
      </c>
      <c r="F5536" t="s">
        <v>55</v>
      </c>
      <c r="G5536" s="2">
        <v>0</v>
      </c>
      <c r="H5536" s="2">
        <v>227652.35</v>
      </c>
      <c r="I5536" s="2">
        <v>0</v>
      </c>
      <c r="J5536" s="105">
        <f>SUMIF([1]MMM!$A:$A,A5536,[1]MMM!$F:$F)</f>
        <v>227768.8</v>
      </c>
      <c r="K5536" s="2" t="s">
        <v>10</v>
      </c>
      <c r="L5536" s="2">
        <v>227622</v>
      </c>
      <c r="M5536" t="s">
        <v>11298</v>
      </c>
      <c r="N5536" t="s">
        <v>13178</v>
      </c>
      <c r="O5536" t="s">
        <v>10871</v>
      </c>
      <c r="P5536" t="s">
        <v>10875</v>
      </c>
    </row>
    <row r="5537" spans="1:16" x14ac:dyDescent="0.3">
      <c r="A5537" t="s">
        <v>5507</v>
      </c>
      <c r="B5537" s="2" t="str">
        <f t="shared" si="260"/>
        <v>5631</v>
      </c>
      <c r="C5537" s="2">
        <f t="shared" si="258"/>
        <v>5631</v>
      </c>
      <c r="D5537" t="str">
        <f>VLOOKUP(C5537,'Cost Centre'!A:B,2,)</f>
        <v>Social Services</v>
      </c>
      <c r="E5537" t="str">
        <f t="shared" si="259"/>
        <v>2</v>
      </c>
      <c r="F5537" t="s">
        <v>56</v>
      </c>
      <c r="G5537" s="2">
        <v>0</v>
      </c>
      <c r="H5537" s="2">
        <v>53995.62</v>
      </c>
      <c r="I5537" s="2">
        <v>0</v>
      </c>
      <c r="J5537" s="105">
        <f>SUMIF([1]MMM!$A:$A,A5537,[1]MMM!$F:$F)</f>
        <v>54970.26</v>
      </c>
      <c r="K5537" s="2" t="s">
        <v>10</v>
      </c>
      <c r="L5537" s="2">
        <v>1140</v>
      </c>
      <c r="M5537" t="s">
        <v>11298</v>
      </c>
      <c r="N5537" t="s">
        <v>13178</v>
      </c>
      <c r="O5537" t="s">
        <v>10871</v>
      </c>
      <c r="P5537" t="s">
        <v>10875</v>
      </c>
    </row>
    <row r="5538" spans="1:16" x14ac:dyDescent="0.3">
      <c r="A5538" t="s">
        <v>5508</v>
      </c>
      <c r="B5538" s="2" t="str">
        <f t="shared" si="260"/>
        <v>5631</v>
      </c>
      <c r="C5538" s="2">
        <f t="shared" si="258"/>
        <v>5631</v>
      </c>
      <c r="D5538" t="str">
        <f>VLOOKUP(C5538,'Cost Centre'!A:B,2,)</f>
        <v>Social Services</v>
      </c>
      <c r="E5538" t="str">
        <f t="shared" si="259"/>
        <v>2</v>
      </c>
      <c r="F5538" t="s">
        <v>57</v>
      </c>
      <c r="G5538" s="2">
        <v>0</v>
      </c>
      <c r="H5538" s="2">
        <v>173511.6</v>
      </c>
      <c r="I5538" s="2">
        <v>0</v>
      </c>
      <c r="J5538" s="105">
        <f>SUMIF([1]MMM!$A:$A,A5538,[1]MMM!$F:$F)</f>
        <v>192720</v>
      </c>
      <c r="K5538" s="2" t="s">
        <v>10</v>
      </c>
      <c r="L5538" s="2">
        <v>188330</v>
      </c>
      <c r="M5538" t="s">
        <v>11298</v>
      </c>
      <c r="N5538" t="s">
        <v>13178</v>
      </c>
      <c r="O5538" t="s">
        <v>10871</v>
      </c>
      <c r="P5538" t="s">
        <v>10875</v>
      </c>
    </row>
    <row r="5539" spans="1:16" x14ac:dyDescent="0.3">
      <c r="A5539" t="s">
        <v>5509</v>
      </c>
      <c r="B5539" s="2" t="str">
        <f t="shared" si="260"/>
        <v>5631</v>
      </c>
      <c r="C5539" s="2">
        <f t="shared" si="258"/>
        <v>5631</v>
      </c>
      <c r="D5539" t="str">
        <f>VLOOKUP(C5539,'Cost Centre'!A:B,2,)</f>
        <v>Social Services</v>
      </c>
      <c r="E5539" t="str">
        <f t="shared" si="259"/>
        <v>2</v>
      </c>
      <c r="F5539" t="s">
        <v>58</v>
      </c>
      <c r="G5539" s="2">
        <v>0</v>
      </c>
      <c r="H5539" s="2">
        <v>0</v>
      </c>
      <c r="I5539" s="2">
        <v>-0.01</v>
      </c>
      <c r="J5539" s="105">
        <f>SUMIF([1]MMM!$A:$A,A5539,[1]MMM!$F:$F)</f>
        <v>-0.01</v>
      </c>
      <c r="K5539" s="2" t="s">
        <v>10</v>
      </c>
      <c r="L5539" s="2">
        <v>1</v>
      </c>
      <c r="M5539" t="s">
        <v>11298</v>
      </c>
      <c r="N5539" t="s">
        <v>13178</v>
      </c>
      <c r="O5539" t="s">
        <v>10871</v>
      </c>
      <c r="P5539" t="s">
        <v>10875</v>
      </c>
    </row>
    <row r="5540" spans="1:16" x14ac:dyDescent="0.3">
      <c r="A5540" t="s">
        <v>5510</v>
      </c>
      <c r="B5540" s="2" t="str">
        <f t="shared" si="260"/>
        <v>5631</v>
      </c>
      <c r="C5540" s="2">
        <f t="shared" si="258"/>
        <v>5631</v>
      </c>
      <c r="D5540" t="str">
        <f>VLOOKUP(C5540,'Cost Centre'!A:B,2,)</f>
        <v>Social Services</v>
      </c>
      <c r="E5540" t="str">
        <f t="shared" si="259"/>
        <v>2</v>
      </c>
      <c r="F5540" t="s">
        <v>60</v>
      </c>
      <c r="G5540" s="2">
        <v>0</v>
      </c>
      <c r="H5540" s="2">
        <v>0</v>
      </c>
      <c r="I5540" s="2">
        <v>-0.01</v>
      </c>
      <c r="J5540" s="105">
        <f>SUMIF([1]MMM!$A:$A,A5540,[1]MMM!$F:$F)</f>
        <v>-0.01</v>
      </c>
      <c r="K5540" s="2" t="s">
        <v>10</v>
      </c>
      <c r="L5540" s="2">
        <v>1</v>
      </c>
      <c r="M5540" t="s">
        <v>11298</v>
      </c>
      <c r="N5540" t="s">
        <v>13178</v>
      </c>
      <c r="O5540" t="s">
        <v>10871</v>
      </c>
      <c r="P5540" t="s">
        <v>10875</v>
      </c>
    </row>
    <row r="5541" spans="1:16" x14ac:dyDescent="0.3">
      <c r="A5541" t="s">
        <v>5511</v>
      </c>
      <c r="B5541" s="2" t="str">
        <f t="shared" si="260"/>
        <v>5631</v>
      </c>
      <c r="C5541" s="2">
        <f t="shared" si="258"/>
        <v>5631</v>
      </c>
      <c r="D5541" t="str">
        <f>VLOOKUP(C5541,'Cost Centre'!A:B,2,)</f>
        <v>Social Services</v>
      </c>
      <c r="E5541" t="str">
        <f t="shared" si="259"/>
        <v>2</v>
      </c>
      <c r="F5541" t="s">
        <v>61</v>
      </c>
      <c r="G5541" s="2">
        <v>0</v>
      </c>
      <c r="H5541" s="2">
        <v>107396.99</v>
      </c>
      <c r="I5541" s="2">
        <v>0</v>
      </c>
      <c r="J5541" s="105">
        <f>SUMIF([1]MMM!$A:$A,A5541,[1]MMM!$F:$F)</f>
        <v>107396.99</v>
      </c>
      <c r="K5541" s="2" t="s">
        <v>10</v>
      </c>
      <c r="L5541" s="2">
        <v>163691</v>
      </c>
      <c r="M5541" t="s">
        <v>11298</v>
      </c>
      <c r="N5541" t="s">
        <v>13178</v>
      </c>
      <c r="O5541" t="s">
        <v>10871</v>
      </c>
      <c r="P5541" t="s">
        <v>10875</v>
      </c>
    </row>
    <row r="5542" spans="1:16" x14ac:dyDescent="0.3">
      <c r="A5542" t="s">
        <v>5512</v>
      </c>
      <c r="B5542" s="2" t="str">
        <f t="shared" si="260"/>
        <v>5631</v>
      </c>
      <c r="C5542" s="2">
        <f t="shared" si="258"/>
        <v>5631</v>
      </c>
      <c r="D5542" t="str">
        <f>VLOOKUP(C5542,'Cost Centre'!A:B,2,)</f>
        <v>Social Services</v>
      </c>
      <c r="E5542" t="str">
        <f t="shared" si="259"/>
        <v>2</v>
      </c>
      <c r="F5542" t="s">
        <v>62</v>
      </c>
      <c r="G5542" s="2">
        <v>0</v>
      </c>
      <c r="H5542" s="2">
        <v>9460.2199999999993</v>
      </c>
      <c r="I5542" s="2">
        <v>0</v>
      </c>
      <c r="J5542" s="105">
        <f>SUMIF([1]MMM!$A:$A,A5542,[1]MMM!$F:$F)</f>
        <v>10330.6</v>
      </c>
      <c r="K5542" s="2" t="s">
        <v>10</v>
      </c>
      <c r="L5542" s="2">
        <v>17685</v>
      </c>
      <c r="M5542" t="s">
        <v>11298</v>
      </c>
      <c r="N5542" t="s">
        <v>13178</v>
      </c>
      <c r="O5542" t="s">
        <v>10871</v>
      </c>
      <c r="P5542" t="s">
        <v>10875</v>
      </c>
    </row>
    <row r="5543" spans="1:16" x14ac:dyDescent="0.3">
      <c r="A5543" t="s">
        <v>5513</v>
      </c>
      <c r="B5543" s="2" t="str">
        <f t="shared" si="260"/>
        <v>5631</v>
      </c>
      <c r="C5543" s="2">
        <f t="shared" si="258"/>
        <v>5631</v>
      </c>
      <c r="D5543" t="str">
        <f>VLOOKUP(C5543,'Cost Centre'!A:B,2,)</f>
        <v>Social Services</v>
      </c>
      <c r="E5543" t="str">
        <f t="shared" si="259"/>
        <v>2</v>
      </c>
      <c r="F5543" t="s">
        <v>67</v>
      </c>
      <c r="G5543" s="2">
        <v>0</v>
      </c>
      <c r="H5543" s="2">
        <v>498.75</v>
      </c>
      <c r="I5543" s="2">
        <v>0</v>
      </c>
      <c r="J5543" s="105">
        <f>SUMIF([1]MMM!$A:$A,A5543,[1]MMM!$F:$F)</f>
        <v>525</v>
      </c>
      <c r="K5543" s="2" t="s">
        <v>10</v>
      </c>
      <c r="L5543" s="2">
        <v>525</v>
      </c>
      <c r="M5543" t="s">
        <v>11298</v>
      </c>
      <c r="N5543" t="s">
        <v>13178</v>
      </c>
      <c r="O5543" t="s">
        <v>10871</v>
      </c>
      <c r="P5543" t="s">
        <v>10876</v>
      </c>
    </row>
    <row r="5544" spans="1:16" x14ac:dyDescent="0.3">
      <c r="A5544" t="s">
        <v>5514</v>
      </c>
      <c r="B5544" s="2" t="str">
        <f t="shared" si="260"/>
        <v>5631</v>
      </c>
      <c r="C5544" s="2">
        <f t="shared" si="258"/>
        <v>5631</v>
      </c>
      <c r="D5544" t="str">
        <f>VLOOKUP(C5544,'Cost Centre'!A:B,2,)</f>
        <v>Social Services</v>
      </c>
      <c r="E5544" t="str">
        <f t="shared" si="259"/>
        <v>2</v>
      </c>
      <c r="F5544" t="s">
        <v>68</v>
      </c>
      <c r="G5544" s="2">
        <v>0</v>
      </c>
      <c r="H5544" s="2">
        <v>17703.490000000002</v>
      </c>
      <c r="I5544" s="2">
        <v>0</v>
      </c>
      <c r="J5544" s="105">
        <f>SUMIF([1]MMM!$A:$A,A5544,[1]MMM!$F:$F)</f>
        <v>19332.28</v>
      </c>
      <c r="K5544" s="2" t="s">
        <v>10</v>
      </c>
      <c r="L5544" s="2">
        <v>19225</v>
      </c>
      <c r="M5544" t="s">
        <v>11298</v>
      </c>
      <c r="N5544" t="s">
        <v>13178</v>
      </c>
      <c r="O5544" t="s">
        <v>10871</v>
      </c>
      <c r="P5544" t="s">
        <v>10876</v>
      </c>
    </row>
    <row r="5545" spans="1:16" x14ac:dyDescent="0.3">
      <c r="A5545" t="s">
        <v>5515</v>
      </c>
      <c r="B5545" s="2" t="str">
        <f t="shared" si="260"/>
        <v>5631</v>
      </c>
      <c r="C5545" s="2">
        <f t="shared" si="258"/>
        <v>5631</v>
      </c>
      <c r="D5545" t="str">
        <f>VLOOKUP(C5545,'Cost Centre'!A:B,2,)</f>
        <v>Social Services</v>
      </c>
      <c r="E5545" t="str">
        <f t="shared" si="259"/>
        <v>2</v>
      </c>
      <c r="F5545" t="s">
        <v>10877</v>
      </c>
      <c r="G5545" s="2">
        <v>0</v>
      </c>
      <c r="H5545" s="2">
        <v>154639.03</v>
      </c>
      <c r="I5545" s="2">
        <v>0</v>
      </c>
      <c r="J5545" s="105">
        <f>SUMIF([1]MMM!$A:$A,A5545,[1]MMM!$F:$F)</f>
        <v>154639.03</v>
      </c>
      <c r="K5545" s="2" t="s">
        <v>10</v>
      </c>
      <c r="L5545" s="2">
        <v>152341</v>
      </c>
      <c r="M5545" t="s">
        <v>11298</v>
      </c>
      <c r="N5545" t="s">
        <v>13178</v>
      </c>
      <c r="O5545" t="s">
        <v>10871</v>
      </c>
      <c r="P5545" t="s">
        <v>10876</v>
      </c>
    </row>
    <row r="5546" spans="1:16" x14ac:dyDescent="0.3">
      <c r="A5546" t="s">
        <v>5516</v>
      </c>
      <c r="B5546" s="2" t="str">
        <f t="shared" si="260"/>
        <v>5631</v>
      </c>
      <c r="C5546" s="2">
        <f t="shared" si="258"/>
        <v>5631</v>
      </c>
      <c r="D5546" t="str">
        <f>VLOOKUP(C5546,'Cost Centre'!A:B,2,)</f>
        <v>Social Services</v>
      </c>
      <c r="E5546" t="str">
        <f t="shared" si="259"/>
        <v>2</v>
      </c>
      <c r="F5546" t="s">
        <v>69</v>
      </c>
      <c r="G5546" s="2">
        <v>0</v>
      </c>
      <c r="H5546" s="2">
        <v>233897.02</v>
      </c>
      <c r="I5546" s="2">
        <v>0</v>
      </c>
      <c r="J5546" s="105">
        <f>SUMIF([1]MMM!$A:$A,A5546,[1]MMM!$F:$F)</f>
        <v>240965.75</v>
      </c>
      <c r="K5546" s="2" t="s">
        <v>10</v>
      </c>
      <c r="L5546" s="2">
        <v>240865</v>
      </c>
      <c r="M5546" t="s">
        <v>11298</v>
      </c>
      <c r="N5546" t="s">
        <v>13178</v>
      </c>
      <c r="O5546" t="s">
        <v>10871</v>
      </c>
      <c r="P5546" t="s">
        <v>10876</v>
      </c>
    </row>
    <row r="5547" spans="1:16" x14ac:dyDescent="0.3">
      <c r="A5547" t="s">
        <v>5517</v>
      </c>
      <c r="B5547" s="2" t="str">
        <f t="shared" si="260"/>
        <v>5631</v>
      </c>
      <c r="C5547" s="2">
        <f t="shared" si="258"/>
        <v>5631</v>
      </c>
      <c r="D5547" t="str">
        <f>VLOOKUP(C5547,'Cost Centre'!A:B,2,)</f>
        <v>Social Services</v>
      </c>
      <c r="E5547" t="str">
        <f t="shared" si="259"/>
        <v>2</v>
      </c>
      <c r="F5547" t="s">
        <v>70</v>
      </c>
      <c r="G5547" s="2">
        <v>0</v>
      </c>
      <c r="H5547" s="2">
        <v>8684.66</v>
      </c>
      <c r="I5547" s="2">
        <v>0</v>
      </c>
      <c r="J5547" s="105">
        <f>SUMIF([1]MMM!$A:$A,A5547,[1]MMM!$F:$F)</f>
        <v>8923.2000000000007</v>
      </c>
      <c r="K5547" s="2" t="s">
        <v>10</v>
      </c>
      <c r="L5547" s="2">
        <v>8925</v>
      </c>
      <c r="M5547" t="s">
        <v>11298</v>
      </c>
      <c r="N5547" t="s">
        <v>13178</v>
      </c>
      <c r="O5547" t="s">
        <v>10871</v>
      </c>
      <c r="P5547" t="s">
        <v>10876</v>
      </c>
    </row>
    <row r="5548" spans="1:16" x14ac:dyDescent="0.3">
      <c r="A5548" t="s">
        <v>5518</v>
      </c>
      <c r="B5548" s="2" t="str">
        <f t="shared" si="260"/>
        <v>5631</v>
      </c>
      <c r="C5548" s="2">
        <f t="shared" si="258"/>
        <v>5631</v>
      </c>
      <c r="D5548" t="str">
        <f>VLOOKUP(C5548,'Cost Centre'!A:B,2,)</f>
        <v>Social Services</v>
      </c>
      <c r="E5548" t="str">
        <f t="shared" si="259"/>
        <v>2</v>
      </c>
      <c r="F5548" t="s">
        <v>328</v>
      </c>
      <c r="G5548" s="2">
        <v>0</v>
      </c>
      <c r="H5548" s="2">
        <v>0</v>
      </c>
      <c r="I5548" s="2">
        <v>0</v>
      </c>
      <c r="J5548" s="105">
        <f>SUMIF([1]MMM!$A:$A,A5548,[1]MMM!$F:$F)</f>
        <v>0</v>
      </c>
      <c r="K5548" s="2" t="s">
        <v>10</v>
      </c>
      <c r="L5548" s="2">
        <v>0</v>
      </c>
      <c r="M5548" t="s">
        <v>11298</v>
      </c>
      <c r="N5548" t="s">
        <v>13178</v>
      </c>
      <c r="O5548" t="s">
        <v>10871</v>
      </c>
      <c r="P5548" t="s">
        <v>10878</v>
      </c>
    </row>
    <row r="5549" spans="1:16" x14ac:dyDescent="0.3">
      <c r="A5549" t="s">
        <v>5519</v>
      </c>
      <c r="B5549" s="2" t="str">
        <f t="shared" si="260"/>
        <v>5631</v>
      </c>
      <c r="C5549" s="2">
        <f t="shared" si="258"/>
        <v>5631</v>
      </c>
      <c r="D5549" t="str">
        <f>VLOOKUP(C5549,'Cost Centre'!A:B,2,)</f>
        <v>Social Services</v>
      </c>
      <c r="E5549" t="str">
        <f t="shared" si="259"/>
        <v>2</v>
      </c>
      <c r="F5549" t="s">
        <v>78</v>
      </c>
      <c r="G5549" s="2">
        <v>0</v>
      </c>
      <c r="H5549" s="2">
        <v>0</v>
      </c>
      <c r="I5549" s="2">
        <v>0</v>
      </c>
      <c r="J5549" s="105">
        <f>SUMIF([1]MMM!$A:$A,A5549,[1]MMM!$F:$F)</f>
        <v>0</v>
      </c>
      <c r="K5549" s="2" t="s">
        <v>10</v>
      </c>
      <c r="L5549" s="2">
        <v>0</v>
      </c>
      <c r="M5549" t="s">
        <v>11298</v>
      </c>
      <c r="N5549" t="s">
        <v>13178</v>
      </c>
      <c r="O5549" t="s">
        <v>10871</v>
      </c>
      <c r="P5549" t="s">
        <v>10931</v>
      </c>
    </row>
    <row r="5550" spans="1:16" x14ac:dyDescent="0.3">
      <c r="A5550" t="s">
        <v>5520</v>
      </c>
      <c r="B5550" s="2" t="str">
        <f t="shared" si="260"/>
        <v>5631</v>
      </c>
      <c r="C5550" s="2">
        <f t="shared" si="258"/>
        <v>5631</v>
      </c>
      <c r="D5550" t="str">
        <f>VLOOKUP(C5550,'Cost Centre'!A:B,2,)</f>
        <v>Social Services</v>
      </c>
      <c r="E5550" t="str">
        <f t="shared" si="259"/>
        <v>2</v>
      </c>
      <c r="F5550" t="s">
        <v>337</v>
      </c>
      <c r="G5550" s="2">
        <v>0</v>
      </c>
      <c r="H5550" s="2">
        <v>0</v>
      </c>
      <c r="I5550" s="2">
        <v>0</v>
      </c>
      <c r="J5550" s="105">
        <f>SUMIF([1]MMM!$A:$A,A5550,[1]MMM!$F:$F)</f>
        <v>0</v>
      </c>
      <c r="K5550" s="2" t="s">
        <v>10</v>
      </c>
      <c r="L5550" s="2">
        <v>0</v>
      </c>
      <c r="M5550" t="s">
        <v>11298</v>
      </c>
      <c r="N5550" t="s">
        <v>13178</v>
      </c>
      <c r="O5550" t="s">
        <v>10871</v>
      </c>
      <c r="P5550" t="s">
        <v>10931</v>
      </c>
    </row>
    <row r="5551" spans="1:16" x14ac:dyDescent="0.3">
      <c r="A5551" t="s">
        <v>5521</v>
      </c>
      <c r="B5551" s="2" t="str">
        <f t="shared" si="260"/>
        <v>5631</v>
      </c>
      <c r="C5551" s="2">
        <f t="shared" si="258"/>
        <v>5631</v>
      </c>
      <c r="D5551" t="str">
        <f>VLOOKUP(C5551,'Cost Centre'!A:B,2,)</f>
        <v>Social Services</v>
      </c>
      <c r="E5551" t="str">
        <f t="shared" si="259"/>
        <v>2</v>
      </c>
      <c r="F5551" t="s">
        <v>358</v>
      </c>
      <c r="G5551" s="2">
        <v>0</v>
      </c>
      <c r="H5551" s="2">
        <v>40684.519999999997</v>
      </c>
      <c r="I5551" s="2">
        <v>0</v>
      </c>
      <c r="J5551" s="105">
        <f>SUMIF([1]MMM!$A:$A,A5551,[1]MMM!$F:$F)</f>
        <v>40684.519999999997</v>
      </c>
      <c r="K5551" s="2" t="s">
        <v>10</v>
      </c>
      <c r="L5551" s="2">
        <v>41555</v>
      </c>
      <c r="M5551" t="s">
        <v>11298</v>
      </c>
      <c r="N5551" t="s">
        <v>13178</v>
      </c>
      <c r="O5551" t="s">
        <v>10871</v>
      </c>
      <c r="P5551" t="s">
        <v>10879</v>
      </c>
    </row>
    <row r="5552" spans="1:16" x14ac:dyDescent="0.3">
      <c r="A5552" t="s">
        <v>5522</v>
      </c>
      <c r="B5552" s="2" t="str">
        <f t="shared" si="260"/>
        <v>5631</v>
      </c>
      <c r="C5552" s="2">
        <f t="shared" si="258"/>
        <v>5631</v>
      </c>
      <c r="D5552" t="str">
        <f>VLOOKUP(C5552,'Cost Centre'!A:B,2,)</f>
        <v>Social Services</v>
      </c>
      <c r="E5552" t="str">
        <f t="shared" si="259"/>
        <v>2</v>
      </c>
      <c r="F5552" t="s">
        <v>230</v>
      </c>
      <c r="G5552" s="2">
        <v>0</v>
      </c>
      <c r="H5552" s="2">
        <v>0</v>
      </c>
      <c r="I5552" s="2">
        <v>0</v>
      </c>
      <c r="J5552" s="105">
        <f>SUMIF([1]MMM!$A:$A,A5552,[1]MMM!$F:$F)</f>
        <v>0</v>
      </c>
      <c r="K5552" s="2" t="s">
        <v>10</v>
      </c>
      <c r="L5552" s="2">
        <v>0</v>
      </c>
      <c r="M5552" t="s">
        <v>11298</v>
      </c>
      <c r="N5552" t="s">
        <v>13178</v>
      </c>
      <c r="O5552" t="s">
        <v>10871</v>
      </c>
      <c r="P5552" t="s">
        <v>10881</v>
      </c>
    </row>
    <row r="5553" spans="1:16" x14ac:dyDescent="0.3">
      <c r="A5553" t="s">
        <v>5523</v>
      </c>
      <c r="B5553" s="2" t="str">
        <f t="shared" si="260"/>
        <v>5631</v>
      </c>
      <c r="C5553" s="2">
        <f t="shared" si="258"/>
        <v>5631</v>
      </c>
      <c r="D5553" t="str">
        <f>VLOOKUP(C5553,'Cost Centre'!A:B,2,)</f>
        <v>Social Services</v>
      </c>
      <c r="E5553" t="str">
        <f t="shared" si="259"/>
        <v>2</v>
      </c>
      <c r="F5553" t="s">
        <v>92</v>
      </c>
      <c r="G5553" s="2">
        <v>0</v>
      </c>
      <c r="H5553" s="2">
        <v>0</v>
      </c>
      <c r="I5553" s="2">
        <v>0</v>
      </c>
      <c r="J5553" s="105">
        <f>SUMIF([1]MMM!$A:$A,A5553,[1]MMM!$F:$F)</f>
        <v>0</v>
      </c>
      <c r="K5553" s="2" t="s">
        <v>10</v>
      </c>
      <c r="L5553" s="2">
        <v>0</v>
      </c>
      <c r="M5553" t="s">
        <v>11298</v>
      </c>
      <c r="N5553" t="s">
        <v>13178</v>
      </c>
      <c r="O5553" t="s">
        <v>10871</v>
      </c>
      <c r="P5553" t="s">
        <v>10881</v>
      </c>
    </row>
    <row r="5554" spans="1:16" x14ac:dyDescent="0.3">
      <c r="A5554" t="s">
        <v>5524</v>
      </c>
      <c r="B5554" s="2" t="str">
        <f t="shared" si="260"/>
        <v>5631</v>
      </c>
      <c r="C5554" s="2">
        <f t="shared" si="258"/>
        <v>5631</v>
      </c>
      <c r="D5554" t="str">
        <f>VLOOKUP(C5554,'Cost Centre'!A:B,2,)</f>
        <v>Social Services</v>
      </c>
      <c r="E5554" t="str">
        <f t="shared" si="259"/>
        <v>2</v>
      </c>
      <c r="F5554" t="s">
        <v>93</v>
      </c>
      <c r="G5554" s="2">
        <v>0</v>
      </c>
      <c r="H5554" s="2">
        <v>18118.57</v>
      </c>
      <c r="I5554" s="2">
        <v>0</v>
      </c>
      <c r="J5554" s="105">
        <f>SUMIF([1]MMM!$A:$A,A5554,[1]MMM!$F:$F)</f>
        <v>18714.830000000002</v>
      </c>
      <c r="K5554" s="2" t="s">
        <v>10</v>
      </c>
      <c r="L5554" s="2">
        <v>18119</v>
      </c>
      <c r="M5554" t="s">
        <v>11298</v>
      </c>
      <c r="N5554" t="s">
        <v>13178</v>
      </c>
      <c r="O5554" t="s">
        <v>10871</v>
      </c>
      <c r="P5554" t="s">
        <v>10881</v>
      </c>
    </row>
    <row r="5555" spans="1:16" x14ac:dyDescent="0.3">
      <c r="A5555" t="s">
        <v>5525</v>
      </c>
      <c r="B5555" s="2" t="str">
        <f t="shared" si="260"/>
        <v>5631</v>
      </c>
      <c r="C5555" s="2">
        <f t="shared" si="258"/>
        <v>5631</v>
      </c>
      <c r="D5555" t="str">
        <f>VLOOKUP(C5555,'Cost Centre'!A:B,2,)</f>
        <v>Social Services</v>
      </c>
      <c r="E5555" t="str">
        <f t="shared" si="259"/>
        <v>2</v>
      </c>
      <c r="F5555" t="s">
        <v>10882</v>
      </c>
      <c r="G5555" s="2">
        <v>0</v>
      </c>
      <c r="H5555" s="2">
        <v>0</v>
      </c>
      <c r="I5555" s="2">
        <v>0</v>
      </c>
      <c r="J5555" s="105">
        <f>SUMIF([1]MMM!$A:$A,A5555,[1]MMM!$F:$F)</f>
        <v>0</v>
      </c>
      <c r="K5555" s="2" t="s">
        <v>10</v>
      </c>
      <c r="L5555" s="2">
        <v>0</v>
      </c>
      <c r="M5555" t="s">
        <v>11298</v>
      </c>
      <c r="N5555" t="s">
        <v>13178</v>
      </c>
      <c r="O5555" t="s">
        <v>10871</v>
      </c>
      <c r="P5555" t="s">
        <v>10881</v>
      </c>
    </row>
    <row r="5556" spans="1:16" x14ac:dyDescent="0.3">
      <c r="A5556" t="s">
        <v>5526</v>
      </c>
      <c r="B5556" s="2" t="str">
        <f t="shared" si="260"/>
        <v>5631</v>
      </c>
      <c r="C5556" s="2">
        <f t="shared" si="258"/>
        <v>5631</v>
      </c>
      <c r="D5556" t="str">
        <f>VLOOKUP(C5556,'Cost Centre'!A:B,2,)</f>
        <v>Social Services</v>
      </c>
      <c r="E5556" t="str">
        <f t="shared" si="259"/>
        <v>2</v>
      </c>
      <c r="F5556" t="s">
        <v>10883</v>
      </c>
      <c r="G5556" s="2">
        <v>0</v>
      </c>
      <c r="H5556" s="2">
        <v>0</v>
      </c>
      <c r="I5556" s="2">
        <v>0</v>
      </c>
      <c r="J5556" s="105">
        <f>SUMIF([1]MMM!$A:$A,A5556,[1]MMM!$F:$F)</f>
        <v>0</v>
      </c>
      <c r="K5556" s="2" t="s">
        <v>10</v>
      </c>
      <c r="L5556" s="2">
        <v>0</v>
      </c>
      <c r="M5556" t="s">
        <v>11298</v>
      </c>
      <c r="N5556" t="s">
        <v>13178</v>
      </c>
      <c r="O5556" t="s">
        <v>10871</v>
      </c>
      <c r="P5556" t="s">
        <v>10881</v>
      </c>
    </row>
    <row r="5557" spans="1:16" x14ac:dyDescent="0.3">
      <c r="A5557" t="s">
        <v>5527</v>
      </c>
      <c r="B5557" s="2" t="str">
        <f t="shared" si="260"/>
        <v>5631</v>
      </c>
      <c r="C5557" s="2">
        <f t="shared" si="258"/>
        <v>5631</v>
      </c>
      <c r="D5557" t="str">
        <f>VLOOKUP(C5557,'Cost Centre'!A:B,2,)</f>
        <v>Social Services</v>
      </c>
      <c r="E5557" t="str">
        <f t="shared" si="259"/>
        <v>2</v>
      </c>
      <c r="F5557" t="s">
        <v>103</v>
      </c>
      <c r="G5557" s="2">
        <v>0</v>
      </c>
      <c r="H5557" s="2">
        <v>0</v>
      </c>
      <c r="I5557" s="2">
        <v>0</v>
      </c>
      <c r="J5557" s="105">
        <f>SUMIF([1]MMM!$A:$A,A5557,[1]MMM!$F:$F)</f>
        <v>0</v>
      </c>
      <c r="K5557" s="2" t="s">
        <v>10</v>
      </c>
      <c r="L5557" s="2">
        <v>0</v>
      </c>
      <c r="M5557" t="s">
        <v>11298</v>
      </c>
      <c r="N5557" t="s">
        <v>13178</v>
      </c>
      <c r="O5557" t="s">
        <v>10871</v>
      </c>
      <c r="P5557" t="s">
        <v>10881</v>
      </c>
    </row>
    <row r="5558" spans="1:16" x14ac:dyDescent="0.3">
      <c r="A5558" t="s">
        <v>5528</v>
      </c>
      <c r="B5558" s="2" t="str">
        <f t="shared" si="260"/>
        <v>5631</v>
      </c>
      <c r="C5558" s="2">
        <f t="shared" si="258"/>
        <v>5631</v>
      </c>
      <c r="D5558" t="str">
        <f>VLOOKUP(C5558,'Cost Centre'!A:B,2,)</f>
        <v>Social Services</v>
      </c>
      <c r="E5558" t="str">
        <f t="shared" si="259"/>
        <v>2</v>
      </c>
      <c r="F5558" t="s">
        <v>104</v>
      </c>
      <c r="G5558" s="2">
        <v>0</v>
      </c>
      <c r="H5558" s="2">
        <v>0</v>
      </c>
      <c r="I5558" s="2">
        <v>0</v>
      </c>
      <c r="J5558" s="105">
        <f>SUMIF([1]MMM!$A:$A,A5558,[1]MMM!$F:$F)</f>
        <v>0</v>
      </c>
      <c r="K5558" s="2" t="s">
        <v>10</v>
      </c>
      <c r="L5558" s="2">
        <v>0</v>
      </c>
      <c r="M5558" t="s">
        <v>11298</v>
      </c>
      <c r="N5558" t="s">
        <v>13178</v>
      </c>
      <c r="O5558" t="s">
        <v>10871</v>
      </c>
      <c r="P5558" t="s">
        <v>10881</v>
      </c>
    </row>
    <row r="5559" spans="1:16" x14ac:dyDescent="0.3">
      <c r="A5559" t="s">
        <v>5529</v>
      </c>
      <c r="B5559" s="2" t="str">
        <f t="shared" si="260"/>
        <v>5631</v>
      </c>
      <c r="C5559" s="2">
        <f t="shared" si="258"/>
        <v>5631</v>
      </c>
      <c r="D5559" t="str">
        <f>VLOOKUP(C5559,'Cost Centre'!A:B,2,)</f>
        <v>Social Services</v>
      </c>
      <c r="E5559" t="str">
        <f t="shared" si="259"/>
        <v>2</v>
      </c>
      <c r="F5559" t="s">
        <v>110</v>
      </c>
      <c r="G5559" s="2">
        <v>0</v>
      </c>
      <c r="H5559" s="2">
        <v>0</v>
      </c>
      <c r="I5559" s="2">
        <v>0</v>
      </c>
      <c r="J5559" s="105">
        <f>SUMIF([1]MMM!$A:$A,A5559,[1]MMM!$F:$F)</f>
        <v>0</v>
      </c>
      <c r="K5559" s="2" t="s">
        <v>10</v>
      </c>
      <c r="L5559" s="2">
        <v>0</v>
      </c>
      <c r="M5559" t="s">
        <v>11298</v>
      </c>
      <c r="N5559" t="s">
        <v>13178</v>
      </c>
      <c r="O5559" t="s">
        <v>10871</v>
      </c>
      <c r="P5559" t="s">
        <v>10881</v>
      </c>
    </row>
    <row r="5560" spans="1:16" x14ac:dyDescent="0.3">
      <c r="A5560" t="s">
        <v>5530</v>
      </c>
      <c r="B5560" s="2" t="str">
        <f t="shared" si="260"/>
        <v>5631</v>
      </c>
      <c r="C5560" s="2">
        <f t="shared" si="258"/>
        <v>5631</v>
      </c>
      <c r="D5560" t="str">
        <f>VLOOKUP(C5560,'Cost Centre'!A:B,2,)</f>
        <v>Social Services</v>
      </c>
      <c r="E5560" t="str">
        <f t="shared" si="259"/>
        <v>2</v>
      </c>
      <c r="F5560" t="s">
        <v>131</v>
      </c>
      <c r="G5560" s="2">
        <v>0</v>
      </c>
      <c r="H5560" s="2">
        <v>0</v>
      </c>
      <c r="I5560" s="2">
        <v>0</v>
      </c>
      <c r="J5560" s="105">
        <f>SUMIF([1]MMM!$A:$A,A5560,[1]MMM!$F:$F)</f>
        <v>0</v>
      </c>
      <c r="K5560" s="2" t="s">
        <v>10</v>
      </c>
      <c r="L5560" s="2">
        <v>0</v>
      </c>
      <c r="M5560" t="s">
        <v>11298</v>
      </c>
      <c r="N5560" t="s">
        <v>13178</v>
      </c>
      <c r="O5560" t="s">
        <v>10871</v>
      </c>
      <c r="P5560" t="s">
        <v>10881</v>
      </c>
    </row>
    <row r="5561" spans="1:16" x14ac:dyDescent="0.3">
      <c r="A5561" t="s">
        <v>5531</v>
      </c>
      <c r="B5561" s="2" t="str">
        <f t="shared" si="260"/>
        <v>5631</v>
      </c>
      <c r="C5561" s="2">
        <f t="shared" si="258"/>
        <v>5631</v>
      </c>
      <c r="D5561" t="str">
        <f>VLOOKUP(C5561,'Cost Centre'!A:B,2,)</f>
        <v>Social Services</v>
      </c>
      <c r="E5561" t="str">
        <f t="shared" si="259"/>
        <v>2</v>
      </c>
      <c r="F5561" t="s">
        <v>117</v>
      </c>
      <c r="G5561" s="2">
        <v>0</v>
      </c>
      <c r="H5561" s="2">
        <v>76575.570000000007</v>
      </c>
      <c r="I5561" s="2">
        <v>0</v>
      </c>
      <c r="J5561" s="105">
        <f>SUMIF([1]MMM!$A:$A,A5561,[1]MMM!$F:$F)</f>
        <v>76575.570000000007</v>
      </c>
      <c r="K5561" s="2" t="s">
        <v>10</v>
      </c>
      <c r="L5561" s="2">
        <v>76576</v>
      </c>
      <c r="M5561" t="s">
        <v>11298</v>
      </c>
      <c r="N5561" t="s">
        <v>13178</v>
      </c>
      <c r="O5561" t="s">
        <v>10871</v>
      </c>
      <c r="P5561" t="s">
        <v>10885</v>
      </c>
    </row>
    <row r="5562" spans="1:16" x14ac:dyDescent="0.3">
      <c r="A5562" t="s">
        <v>5532</v>
      </c>
      <c r="B5562" s="2" t="str">
        <f t="shared" si="260"/>
        <v>5631</v>
      </c>
      <c r="C5562" s="2">
        <f t="shared" si="258"/>
        <v>5631</v>
      </c>
      <c r="D5562" t="str">
        <f>VLOOKUP(C5562,'Cost Centre'!A:B,2,)</f>
        <v>Social Services</v>
      </c>
      <c r="E5562" t="str">
        <f t="shared" si="259"/>
        <v>2</v>
      </c>
      <c r="F5562" t="s">
        <v>118</v>
      </c>
      <c r="G5562" s="2">
        <v>0</v>
      </c>
      <c r="H5562" s="2">
        <v>0</v>
      </c>
      <c r="I5562" s="2">
        <v>0</v>
      </c>
      <c r="J5562" s="105">
        <f>SUMIF([1]MMM!$A:$A,A5562,[1]MMM!$F:$F)</f>
        <v>0</v>
      </c>
      <c r="K5562" s="2" t="s">
        <v>10</v>
      </c>
      <c r="L5562" s="2">
        <v>0</v>
      </c>
      <c r="M5562" t="s">
        <v>11298</v>
      </c>
      <c r="N5562" t="s">
        <v>13178</v>
      </c>
      <c r="O5562" t="s">
        <v>10871</v>
      </c>
      <c r="P5562" t="s">
        <v>10885</v>
      </c>
    </row>
    <row r="5563" spans="1:16" x14ac:dyDescent="0.3">
      <c r="A5563" t="s">
        <v>5533</v>
      </c>
      <c r="B5563" s="2" t="str">
        <f t="shared" si="260"/>
        <v>5631</v>
      </c>
      <c r="C5563" s="2">
        <f t="shared" si="258"/>
        <v>5631</v>
      </c>
      <c r="D5563" t="str">
        <f>VLOOKUP(C5563,'Cost Centre'!A:B,2,)</f>
        <v>Social Services</v>
      </c>
      <c r="E5563" t="str">
        <f t="shared" si="259"/>
        <v>2</v>
      </c>
      <c r="F5563" t="s">
        <v>340</v>
      </c>
      <c r="G5563" s="2">
        <v>0</v>
      </c>
      <c r="H5563" s="2">
        <v>365735.05</v>
      </c>
      <c r="I5563" s="2">
        <v>0</v>
      </c>
      <c r="J5563" s="105">
        <f>SUMIF([1]MMM!$A:$A,A5563,[1]MMM!$F:$F)</f>
        <v>365735.05</v>
      </c>
      <c r="K5563" s="2" t="s">
        <v>10</v>
      </c>
      <c r="L5563" s="2">
        <v>551334</v>
      </c>
      <c r="M5563" t="s">
        <v>11298</v>
      </c>
      <c r="N5563" t="s">
        <v>13178</v>
      </c>
      <c r="O5563" t="s">
        <v>10871</v>
      </c>
      <c r="P5563" t="s">
        <v>10885</v>
      </c>
    </row>
    <row r="5564" spans="1:16" x14ac:dyDescent="0.3">
      <c r="A5564" t="s">
        <v>5534</v>
      </c>
      <c r="B5564" s="2" t="str">
        <f t="shared" si="260"/>
        <v>5631</v>
      </c>
      <c r="C5564" s="2">
        <f t="shared" si="258"/>
        <v>5631</v>
      </c>
      <c r="D5564" t="str">
        <f>VLOOKUP(C5564,'Cost Centre'!A:B,2,)</f>
        <v>Social Services</v>
      </c>
      <c r="E5564" t="str">
        <f t="shared" si="259"/>
        <v>2</v>
      </c>
      <c r="F5564" t="s">
        <v>10888</v>
      </c>
      <c r="G5564" s="2">
        <v>0</v>
      </c>
      <c r="H5564" s="2">
        <v>0</v>
      </c>
      <c r="I5564" s="2">
        <v>0</v>
      </c>
      <c r="J5564" s="105">
        <f>SUMIF([1]MMM!$A:$A,A5564,[1]MMM!$F:$F)</f>
        <v>0</v>
      </c>
      <c r="K5564" s="2" t="s">
        <v>10</v>
      </c>
      <c r="L5564" s="2">
        <v>0</v>
      </c>
      <c r="M5564" t="s">
        <v>11298</v>
      </c>
      <c r="N5564" t="s">
        <v>13178</v>
      </c>
      <c r="O5564" t="s">
        <v>10871</v>
      </c>
      <c r="P5564" t="s">
        <v>10887</v>
      </c>
    </row>
    <row r="5565" spans="1:16" x14ac:dyDescent="0.3">
      <c r="A5565" t="s">
        <v>13179</v>
      </c>
      <c r="B5565" s="2" t="str">
        <f t="shared" si="260"/>
        <v>5631</v>
      </c>
      <c r="C5565" s="2">
        <f t="shared" si="258"/>
        <v>5631</v>
      </c>
      <c r="D5565" t="str">
        <f>VLOOKUP(C5565,'Cost Centre'!A:B,2,)</f>
        <v>Social Services</v>
      </c>
      <c r="E5565" t="str">
        <f t="shared" si="259"/>
        <v>2</v>
      </c>
      <c r="F5565" t="s">
        <v>10890</v>
      </c>
      <c r="G5565" s="2">
        <v>0</v>
      </c>
      <c r="H5565" s="2">
        <v>0</v>
      </c>
      <c r="I5565" s="2">
        <v>0</v>
      </c>
      <c r="J5565" s="105">
        <f>SUMIF([1]MMM!$A:$A,A5565,[1]MMM!$F:$F)</f>
        <v>0</v>
      </c>
      <c r="K5565" s="2" t="s">
        <v>10</v>
      </c>
      <c r="L5565" s="2">
        <v>0</v>
      </c>
      <c r="M5565" t="s">
        <v>11298</v>
      </c>
      <c r="N5565" t="s">
        <v>13178</v>
      </c>
      <c r="O5565" t="s">
        <v>10871</v>
      </c>
      <c r="P5565" t="s">
        <v>10887</v>
      </c>
    </row>
    <row r="5566" spans="1:16" x14ac:dyDescent="0.3">
      <c r="A5566" t="s">
        <v>13180</v>
      </c>
      <c r="B5566" s="2" t="str">
        <f t="shared" si="260"/>
        <v>5631</v>
      </c>
      <c r="C5566" s="2">
        <f t="shared" si="258"/>
        <v>5631</v>
      </c>
      <c r="D5566" t="str">
        <f>VLOOKUP(C5566,'Cost Centre'!A:B,2,)</f>
        <v>Social Services</v>
      </c>
      <c r="E5566" t="str">
        <f t="shared" si="259"/>
        <v>2</v>
      </c>
      <c r="F5566" t="s">
        <v>10892</v>
      </c>
      <c r="G5566" s="2">
        <v>0</v>
      </c>
      <c r="H5566" s="2">
        <v>0</v>
      </c>
      <c r="I5566" s="2">
        <v>0</v>
      </c>
      <c r="J5566" s="105">
        <f>SUMIF([1]MMM!$A:$A,A5566,[1]MMM!$F:$F)</f>
        <v>0</v>
      </c>
      <c r="K5566" s="2" t="s">
        <v>10</v>
      </c>
      <c r="L5566" s="2">
        <v>0</v>
      </c>
      <c r="M5566" t="s">
        <v>11298</v>
      </c>
      <c r="N5566" t="s">
        <v>13178</v>
      </c>
      <c r="O5566" t="s">
        <v>10871</v>
      </c>
      <c r="P5566" t="s">
        <v>10887</v>
      </c>
    </row>
    <row r="5567" spans="1:16" x14ac:dyDescent="0.3">
      <c r="A5567" t="s">
        <v>13181</v>
      </c>
      <c r="B5567" s="2" t="str">
        <f t="shared" si="260"/>
        <v>5631</v>
      </c>
      <c r="C5567" s="2">
        <f t="shared" si="258"/>
        <v>5631</v>
      </c>
      <c r="D5567" t="str">
        <f>VLOOKUP(C5567,'Cost Centre'!A:B,2,)</f>
        <v>Social Services</v>
      </c>
      <c r="E5567" t="str">
        <f t="shared" si="259"/>
        <v>2</v>
      </c>
      <c r="F5567" t="s">
        <v>10894</v>
      </c>
      <c r="G5567" s="2">
        <v>0</v>
      </c>
      <c r="H5567" s="2">
        <v>0</v>
      </c>
      <c r="I5567" s="2">
        <v>0</v>
      </c>
      <c r="J5567" s="105">
        <f>SUMIF([1]MMM!$A:$A,A5567,[1]MMM!$F:$F)</f>
        <v>0</v>
      </c>
      <c r="K5567" s="2" t="s">
        <v>10</v>
      </c>
      <c r="L5567" s="2">
        <v>0</v>
      </c>
      <c r="M5567" t="s">
        <v>11298</v>
      </c>
      <c r="N5567" t="s">
        <v>13178</v>
      </c>
      <c r="O5567" t="s">
        <v>10871</v>
      </c>
      <c r="P5567" t="s">
        <v>10887</v>
      </c>
    </row>
    <row r="5568" spans="1:16" x14ac:dyDescent="0.3">
      <c r="A5568" t="s">
        <v>13182</v>
      </c>
      <c r="B5568" s="2" t="str">
        <f t="shared" si="260"/>
        <v>5631</v>
      </c>
      <c r="C5568" s="2">
        <f t="shared" si="258"/>
        <v>5631</v>
      </c>
      <c r="D5568" t="str">
        <f>VLOOKUP(C5568,'Cost Centre'!A:B,2,)</f>
        <v>Social Services</v>
      </c>
      <c r="E5568" t="str">
        <f t="shared" si="259"/>
        <v>2</v>
      </c>
      <c r="F5568" t="s">
        <v>10896</v>
      </c>
      <c r="G5568" s="2">
        <v>0</v>
      </c>
      <c r="H5568" s="2">
        <v>0</v>
      </c>
      <c r="I5568" s="2">
        <v>0</v>
      </c>
      <c r="J5568" s="105">
        <f>SUMIF([1]MMM!$A:$A,A5568,[1]MMM!$F:$F)</f>
        <v>0</v>
      </c>
      <c r="K5568" s="2" t="s">
        <v>10</v>
      </c>
      <c r="L5568" s="2">
        <v>0</v>
      </c>
      <c r="M5568" t="s">
        <v>11298</v>
      </c>
      <c r="N5568" t="s">
        <v>13178</v>
      </c>
      <c r="O5568" t="s">
        <v>10871</v>
      </c>
      <c r="P5568" t="s">
        <v>10887</v>
      </c>
    </row>
    <row r="5569" spans="1:16" x14ac:dyDescent="0.3">
      <c r="A5569" t="s">
        <v>13183</v>
      </c>
      <c r="B5569" s="2" t="str">
        <f t="shared" si="260"/>
        <v>5631</v>
      </c>
      <c r="C5569" s="2">
        <f t="shared" si="258"/>
        <v>5631</v>
      </c>
      <c r="D5569" t="str">
        <f>VLOOKUP(C5569,'Cost Centre'!A:B,2,)</f>
        <v>Social Services</v>
      </c>
      <c r="E5569" t="str">
        <f t="shared" si="259"/>
        <v>2</v>
      </c>
      <c r="F5569" t="s">
        <v>10898</v>
      </c>
      <c r="G5569" s="2">
        <v>0</v>
      </c>
      <c r="H5569" s="2">
        <v>0</v>
      </c>
      <c r="I5569" s="2">
        <v>0</v>
      </c>
      <c r="J5569" s="105">
        <f>SUMIF([1]MMM!$A:$A,A5569,[1]MMM!$F:$F)</f>
        <v>0</v>
      </c>
      <c r="K5569" s="2" t="s">
        <v>10</v>
      </c>
      <c r="L5569" s="2">
        <v>0</v>
      </c>
      <c r="M5569" t="s">
        <v>11298</v>
      </c>
      <c r="N5569" t="s">
        <v>13178</v>
      </c>
      <c r="O5569" t="s">
        <v>10871</v>
      </c>
      <c r="P5569" t="s">
        <v>10887</v>
      </c>
    </row>
    <row r="5570" spans="1:16" x14ac:dyDescent="0.3">
      <c r="A5570" t="s">
        <v>13184</v>
      </c>
      <c r="B5570" s="2" t="str">
        <f t="shared" si="260"/>
        <v>5631</v>
      </c>
      <c r="C5570" s="2">
        <f t="shared" ref="C5570:C5633" si="261">VALUE(B5570)</f>
        <v>5631</v>
      </c>
      <c r="D5570" t="str">
        <f>VLOOKUP(C5570,'Cost Centre'!A:B,2,)</f>
        <v>Social Services</v>
      </c>
      <c r="E5570" t="str">
        <f t="shared" ref="E5570:E5633" si="262">MID(A5570,5,1)</f>
        <v>2</v>
      </c>
      <c r="F5570" t="s">
        <v>10900</v>
      </c>
      <c r="G5570" s="2">
        <v>0</v>
      </c>
      <c r="H5570" s="2">
        <v>0</v>
      </c>
      <c r="I5570" s="2">
        <v>0</v>
      </c>
      <c r="J5570" s="105">
        <f>SUMIF([1]MMM!$A:$A,A5570,[1]MMM!$F:$F)</f>
        <v>0</v>
      </c>
      <c r="K5570" s="2" t="s">
        <v>10</v>
      </c>
      <c r="L5570" s="2">
        <v>0</v>
      </c>
      <c r="M5570" t="s">
        <v>11298</v>
      </c>
      <c r="N5570" t="s">
        <v>13178</v>
      </c>
      <c r="O5570" t="s">
        <v>10871</v>
      </c>
      <c r="P5570" t="s">
        <v>10887</v>
      </c>
    </row>
    <row r="5571" spans="1:16" x14ac:dyDescent="0.3">
      <c r="A5571" t="s">
        <v>13185</v>
      </c>
      <c r="B5571" s="2" t="str">
        <f t="shared" ref="B5571:B5634" si="263">MID(A5571,1,4)</f>
        <v>5631</v>
      </c>
      <c r="C5571" s="2">
        <f t="shared" si="261"/>
        <v>5631</v>
      </c>
      <c r="D5571" t="str">
        <f>VLOOKUP(C5571,'Cost Centre'!A:B,2,)</f>
        <v>Social Services</v>
      </c>
      <c r="E5571" t="str">
        <f t="shared" si="262"/>
        <v>2</v>
      </c>
      <c r="F5571" t="s">
        <v>10902</v>
      </c>
      <c r="G5571" s="2">
        <v>0</v>
      </c>
      <c r="H5571" s="2">
        <v>0</v>
      </c>
      <c r="I5571" s="2">
        <v>0</v>
      </c>
      <c r="J5571" s="105">
        <f>SUMIF([1]MMM!$A:$A,A5571,[1]MMM!$F:$F)</f>
        <v>0</v>
      </c>
      <c r="K5571" s="2" t="s">
        <v>10</v>
      </c>
      <c r="L5571" s="2">
        <v>0</v>
      </c>
      <c r="M5571" t="s">
        <v>11298</v>
      </c>
      <c r="N5571" t="s">
        <v>13178</v>
      </c>
      <c r="O5571" t="s">
        <v>10871</v>
      </c>
      <c r="P5571" t="s">
        <v>10887</v>
      </c>
    </row>
    <row r="5572" spans="1:16" x14ac:dyDescent="0.3">
      <c r="A5572" t="s">
        <v>13186</v>
      </c>
      <c r="B5572" s="2" t="str">
        <f t="shared" si="263"/>
        <v>5631</v>
      </c>
      <c r="C5572" s="2">
        <f t="shared" si="261"/>
        <v>5631</v>
      </c>
      <c r="D5572" t="str">
        <f>VLOOKUP(C5572,'Cost Centre'!A:B,2,)</f>
        <v>Social Services</v>
      </c>
      <c r="E5572" t="str">
        <f t="shared" si="262"/>
        <v>2</v>
      </c>
      <c r="F5572" t="s">
        <v>10904</v>
      </c>
      <c r="G5572" s="2">
        <v>0</v>
      </c>
      <c r="H5572" s="2">
        <v>0</v>
      </c>
      <c r="I5572" s="2">
        <v>0</v>
      </c>
      <c r="J5572" s="105">
        <f>SUMIF([1]MMM!$A:$A,A5572,[1]MMM!$F:$F)</f>
        <v>0</v>
      </c>
      <c r="K5572" s="2" t="s">
        <v>10</v>
      </c>
      <c r="L5572" s="2">
        <v>0</v>
      </c>
      <c r="M5572" t="s">
        <v>11298</v>
      </c>
      <c r="N5572" t="s">
        <v>13178</v>
      </c>
      <c r="O5572" t="s">
        <v>10871</v>
      </c>
      <c r="P5572" t="s">
        <v>10887</v>
      </c>
    </row>
    <row r="5573" spans="1:16" x14ac:dyDescent="0.3">
      <c r="A5573" t="s">
        <v>13187</v>
      </c>
      <c r="B5573" s="2" t="str">
        <f t="shared" si="263"/>
        <v>5631</v>
      </c>
      <c r="C5573" s="2">
        <f t="shared" si="261"/>
        <v>5631</v>
      </c>
      <c r="D5573" t="str">
        <f>VLOOKUP(C5573,'Cost Centre'!A:B,2,)</f>
        <v>Social Services</v>
      </c>
      <c r="E5573" t="str">
        <f t="shared" si="262"/>
        <v>2</v>
      </c>
      <c r="F5573" t="s">
        <v>10906</v>
      </c>
      <c r="G5573" s="2">
        <v>0</v>
      </c>
      <c r="H5573" s="2">
        <v>0</v>
      </c>
      <c r="I5573" s="2">
        <v>0</v>
      </c>
      <c r="J5573" s="105">
        <f>SUMIF([1]MMM!$A:$A,A5573,[1]MMM!$F:$F)</f>
        <v>0</v>
      </c>
      <c r="K5573" s="2" t="s">
        <v>10</v>
      </c>
      <c r="L5573" s="2">
        <v>0</v>
      </c>
      <c r="M5573" t="s">
        <v>11298</v>
      </c>
      <c r="N5573" t="s">
        <v>13178</v>
      </c>
      <c r="O5573" t="s">
        <v>10871</v>
      </c>
      <c r="P5573" t="s">
        <v>10887</v>
      </c>
    </row>
    <row r="5574" spans="1:16" x14ac:dyDescent="0.3">
      <c r="A5574" t="s">
        <v>13188</v>
      </c>
      <c r="B5574" s="2" t="str">
        <f t="shared" si="263"/>
        <v>5631</v>
      </c>
      <c r="C5574" s="2">
        <f t="shared" si="261"/>
        <v>5631</v>
      </c>
      <c r="D5574" t="str">
        <f>VLOOKUP(C5574,'Cost Centre'!A:B,2,)</f>
        <v>Social Services</v>
      </c>
      <c r="E5574" t="str">
        <f t="shared" si="262"/>
        <v>2</v>
      </c>
      <c r="F5574" t="s">
        <v>13189</v>
      </c>
      <c r="G5574" s="2">
        <v>0</v>
      </c>
      <c r="H5574" s="2">
        <v>0</v>
      </c>
      <c r="I5574" s="2">
        <v>0</v>
      </c>
      <c r="J5574" s="105">
        <f>SUMIF([1]MMM!$A:$A,A5574,[1]MMM!$F:$F)</f>
        <v>0</v>
      </c>
      <c r="K5574" s="2" t="s">
        <v>10</v>
      </c>
      <c r="L5574" s="2">
        <v>0</v>
      </c>
      <c r="M5574" t="s">
        <v>11298</v>
      </c>
      <c r="N5574" t="s">
        <v>13178</v>
      </c>
      <c r="O5574" t="s">
        <v>10871</v>
      </c>
      <c r="P5574" t="s">
        <v>10887</v>
      </c>
    </row>
    <row r="5575" spans="1:16" x14ac:dyDescent="0.3">
      <c r="A5575" t="s">
        <v>13190</v>
      </c>
      <c r="B5575" s="2" t="str">
        <f t="shared" si="263"/>
        <v>5631</v>
      </c>
      <c r="C5575" s="2">
        <f t="shared" si="261"/>
        <v>5631</v>
      </c>
      <c r="D5575" t="str">
        <f>VLOOKUP(C5575,'Cost Centre'!A:B,2,)</f>
        <v>Social Services</v>
      </c>
      <c r="E5575" t="str">
        <f t="shared" si="262"/>
        <v>2</v>
      </c>
      <c r="F5575" t="s">
        <v>11547</v>
      </c>
      <c r="G5575" s="2">
        <v>0</v>
      </c>
      <c r="H5575" s="2">
        <v>0</v>
      </c>
      <c r="I5575" s="2">
        <v>0</v>
      </c>
      <c r="J5575" s="105">
        <f>SUMIF([1]MMM!$A:$A,A5575,[1]MMM!$F:$F)</f>
        <v>0</v>
      </c>
      <c r="K5575" s="2" t="s">
        <v>10</v>
      </c>
      <c r="L5575" s="2">
        <v>0</v>
      </c>
      <c r="M5575" t="s">
        <v>11298</v>
      </c>
      <c r="N5575" t="s">
        <v>13178</v>
      </c>
      <c r="O5575" t="s">
        <v>10871</v>
      </c>
      <c r="P5575" t="s">
        <v>10887</v>
      </c>
    </row>
    <row r="5576" spans="1:16" x14ac:dyDescent="0.3">
      <c r="A5576" t="s">
        <v>13191</v>
      </c>
      <c r="B5576" s="2" t="str">
        <f t="shared" si="263"/>
        <v>5631</v>
      </c>
      <c r="C5576" s="2">
        <f t="shared" si="261"/>
        <v>5631</v>
      </c>
      <c r="D5576" t="str">
        <f>VLOOKUP(C5576,'Cost Centre'!A:B,2,)</f>
        <v>Social Services</v>
      </c>
      <c r="E5576" t="str">
        <f t="shared" si="262"/>
        <v>2</v>
      </c>
      <c r="F5576" t="s">
        <v>13192</v>
      </c>
      <c r="G5576" s="2">
        <v>0</v>
      </c>
      <c r="H5576" s="2">
        <v>0</v>
      </c>
      <c r="I5576" s="2">
        <v>0</v>
      </c>
      <c r="J5576" s="105">
        <f>SUMIF([1]MMM!$A:$A,A5576,[1]MMM!$F:$F)</f>
        <v>0</v>
      </c>
      <c r="K5576" s="2" t="s">
        <v>10</v>
      </c>
      <c r="L5576" s="2">
        <v>5676150</v>
      </c>
      <c r="M5576" t="s">
        <v>11298</v>
      </c>
      <c r="N5576" t="s">
        <v>13178</v>
      </c>
      <c r="O5576" t="s">
        <v>10871</v>
      </c>
      <c r="P5576" t="s">
        <v>10887</v>
      </c>
    </row>
    <row r="5577" spans="1:16" x14ac:dyDescent="0.3">
      <c r="A5577" t="s">
        <v>13193</v>
      </c>
      <c r="B5577" s="2" t="str">
        <f t="shared" si="263"/>
        <v>5631</v>
      </c>
      <c r="C5577" s="2">
        <f t="shared" si="261"/>
        <v>5631</v>
      </c>
      <c r="D5577" t="str">
        <f>VLOOKUP(C5577,'Cost Centre'!A:B,2,)</f>
        <v>Social Services</v>
      </c>
      <c r="E5577" s="109" t="str">
        <f t="shared" si="262"/>
        <v>3</v>
      </c>
      <c r="F5577" t="s">
        <v>7782</v>
      </c>
      <c r="G5577" s="2">
        <v>0</v>
      </c>
      <c r="H5577" s="2">
        <v>0</v>
      </c>
      <c r="I5577" s="2">
        <v>0</v>
      </c>
      <c r="J5577" s="105">
        <f>SUMIF([1]MMM!$A:$A,A5577,[1]MMM!$F:$F)</f>
        <v>0</v>
      </c>
      <c r="K5577" s="2" t="s">
        <v>10</v>
      </c>
      <c r="L5577" s="2">
        <v>0</v>
      </c>
      <c r="M5577" t="s">
        <v>11298</v>
      </c>
      <c r="N5577" t="s">
        <v>13178</v>
      </c>
      <c r="O5577" t="s">
        <v>10908</v>
      </c>
      <c r="P5577" t="s">
        <v>10953</v>
      </c>
    </row>
    <row r="5578" spans="1:16" x14ac:dyDescent="0.3">
      <c r="A5578" t="s">
        <v>13194</v>
      </c>
      <c r="B5578" s="2" t="str">
        <f t="shared" si="263"/>
        <v>5631</v>
      </c>
      <c r="C5578" s="2">
        <f t="shared" si="261"/>
        <v>5631</v>
      </c>
      <c r="D5578" t="str">
        <f>VLOOKUP(C5578,'Cost Centre'!A:B,2,)</f>
        <v>Social Services</v>
      </c>
      <c r="E5578" s="109">
        <v>2</v>
      </c>
      <c r="F5578" t="s">
        <v>7783</v>
      </c>
      <c r="G5578" s="2">
        <v>0</v>
      </c>
      <c r="H5578" s="2">
        <v>0</v>
      </c>
      <c r="I5578" s="2">
        <v>0</v>
      </c>
      <c r="J5578" s="105">
        <f>SUMIF([1]MMM!$A:$A,A5578,[1]MMM!$F:$F)</f>
        <v>0</v>
      </c>
      <c r="K5578" s="2" t="s">
        <v>10</v>
      </c>
      <c r="L5578" s="2">
        <v>0</v>
      </c>
      <c r="M5578" t="s">
        <v>11298</v>
      </c>
      <c r="N5578" t="s">
        <v>13178</v>
      </c>
      <c r="O5578" t="s">
        <v>10908</v>
      </c>
      <c r="P5578" t="s">
        <v>10953</v>
      </c>
    </row>
    <row r="5579" spans="1:16" x14ac:dyDescent="0.3">
      <c r="A5579" t="s">
        <v>5535</v>
      </c>
      <c r="B5579" s="2" t="str">
        <f t="shared" si="263"/>
        <v>5631</v>
      </c>
      <c r="C5579" s="2">
        <f t="shared" si="261"/>
        <v>5631</v>
      </c>
      <c r="D5579" t="str">
        <f>VLOOKUP(C5579,'Cost Centre'!A:B,2,)</f>
        <v>Social Services</v>
      </c>
      <c r="E5579" s="109" t="str">
        <f t="shared" si="262"/>
        <v>3</v>
      </c>
      <c r="F5579" t="s">
        <v>2132</v>
      </c>
      <c r="G5579" s="2">
        <v>0</v>
      </c>
      <c r="H5579" s="2">
        <v>0</v>
      </c>
      <c r="I5579" s="2">
        <v>0</v>
      </c>
      <c r="J5579" s="105">
        <f>SUMIF([1]MMM!$A:$A,A5579,[1]MMM!$F:$F)</f>
        <v>0</v>
      </c>
      <c r="K5579" s="2" t="s">
        <v>10</v>
      </c>
      <c r="L5579" s="2">
        <v>0</v>
      </c>
      <c r="M5579" t="s">
        <v>11298</v>
      </c>
      <c r="N5579" t="s">
        <v>13178</v>
      </c>
      <c r="O5579" t="s">
        <v>10908</v>
      </c>
      <c r="P5579" t="s">
        <v>10953</v>
      </c>
    </row>
    <row r="5580" spans="1:16" x14ac:dyDescent="0.3">
      <c r="A5580" t="s">
        <v>5536</v>
      </c>
      <c r="B5580" s="2" t="str">
        <f t="shared" si="263"/>
        <v>5631</v>
      </c>
      <c r="C5580" s="2">
        <f t="shared" si="261"/>
        <v>5631</v>
      </c>
      <c r="D5580" t="str">
        <f>VLOOKUP(C5580,'Cost Centre'!A:B,2,)</f>
        <v>Social Services</v>
      </c>
      <c r="E5580" s="109">
        <v>2</v>
      </c>
      <c r="F5580" t="s">
        <v>2133</v>
      </c>
      <c r="G5580" s="2">
        <v>0</v>
      </c>
      <c r="H5580" s="2">
        <v>0</v>
      </c>
      <c r="I5580" s="2">
        <v>0</v>
      </c>
      <c r="J5580" s="105">
        <f>SUMIF([1]MMM!$A:$A,A5580,[1]MMM!$F:$F)</f>
        <v>0</v>
      </c>
      <c r="K5580" s="2" t="s">
        <v>10</v>
      </c>
      <c r="L5580" s="2">
        <v>0</v>
      </c>
      <c r="M5580" t="s">
        <v>11298</v>
      </c>
      <c r="N5580" t="s">
        <v>13178</v>
      </c>
      <c r="O5580" t="s">
        <v>10908</v>
      </c>
      <c r="P5580" t="s">
        <v>10953</v>
      </c>
    </row>
    <row r="5581" spans="1:16" x14ac:dyDescent="0.3">
      <c r="A5581" t="s">
        <v>13195</v>
      </c>
      <c r="B5581" s="2" t="str">
        <f t="shared" si="263"/>
        <v>5631</v>
      </c>
      <c r="C5581" s="2">
        <f t="shared" si="261"/>
        <v>5631</v>
      </c>
      <c r="D5581" t="str">
        <f>VLOOKUP(C5581,'Cost Centre'!A:B,2,)</f>
        <v>Social Services</v>
      </c>
      <c r="E5581" s="109">
        <v>2</v>
      </c>
      <c r="F5581" t="s">
        <v>1721</v>
      </c>
      <c r="G5581" s="2">
        <v>0</v>
      </c>
      <c r="H5581" s="2">
        <v>0</v>
      </c>
      <c r="I5581" s="2">
        <v>0</v>
      </c>
      <c r="J5581" s="105">
        <f>SUMIF([1]MMM!$A:$A,A5581,[1]MMM!$F:$F)</f>
        <v>0</v>
      </c>
      <c r="K5581" s="2" t="s">
        <v>10</v>
      </c>
      <c r="L5581" s="2">
        <v>0</v>
      </c>
      <c r="M5581" t="s">
        <v>11298</v>
      </c>
      <c r="N5581" t="s">
        <v>13178</v>
      </c>
      <c r="O5581" t="s">
        <v>10908</v>
      </c>
      <c r="P5581" t="s">
        <v>10956</v>
      </c>
    </row>
    <row r="5582" spans="1:16" x14ac:dyDescent="0.3">
      <c r="A5582" t="s">
        <v>5537</v>
      </c>
      <c r="B5582" s="2" t="str">
        <f t="shared" si="263"/>
        <v>5631</v>
      </c>
      <c r="C5582" s="2">
        <f t="shared" si="261"/>
        <v>5631</v>
      </c>
      <c r="D5582" t="str">
        <f>VLOOKUP(C5582,'Cost Centre'!A:B,2,)</f>
        <v>Social Services</v>
      </c>
      <c r="E5582" s="109">
        <v>2</v>
      </c>
      <c r="F5582" t="s">
        <v>512</v>
      </c>
      <c r="G5582" s="2">
        <v>0</v>
      </c>
      <c r="H5582" s="2">
        <v>0</v>
      </c>
      <c r="I5582" s="2">
        <v>0</v>
      </c>
      <c r="J5582" s="105">
        <f>SUMIF([1]MMM!$A:$A,A5582,[1]MMM!$F:$F)</f>
        <v>0</v>
      </c>
      <c r="K5582" s="2" t="s">
        <v>10</v>
      </c>
      <c r="L5582" s="2">
        <v>0</v>
      </c>
      <c r="M5582" t="s">
        <v>11298</v>
      </c>
      <c r="N5582" t="s">
        <v>13178</v>
      </c>
      <c r="O5582" t="s">
        <v>10908</v>
      </c>
      <c r="P5582" t="s">
        <v>10956</v>
      </c>
    </row>
    <row r="5583" spans="1:16" x14ac:dyDescent="0.3">
      <c r="A5583" t="s">
        <v>13196</v>
      </c>
      <c r="B5583" s="2" t="str">
        <f t="shared" si="263"/>
        <v>5631</v>
      </c>
      <c r="C5583" s="2">
        <f t="shared" si="261"/>
        <v>5631</v>
      </c>
      <c r="D5583" t="str">
        <f>VLOOKUP(C5583,'Cost Centre'!A:B,2,)</f>
        <v>Social Services</v>
      </c>
      <c r="E5583" s="109">
        <v>2</v>
      </c>
      <c r="F5583" t="s">
        <v>1726</v>
      </c>
      <c r="G5583" s="2">
        <v>0</v>
      </c>
      <c r="H5583" s="2">
        <v>0</v>
      </c>
      <c r="I5583" s="2">
        <v>0</v>
      </c>
      <c r="J5583" s="105">
        <f>SUMIF([1]MMM!$A:$A,A5583,[1]MMM!$F:$F)</f>
        <v>0</v>
      </c>
      <c r="K5583" s="2" t="s">
        <v>10</v>
      </c>
      <c r="L5583" s="2">
        <v>0</v>
      </c>
      <c r="M5583" t="s">
        <v>11298</v>
      </c>
      <c r="N5583" t="s">
        <v>13178</v>
      </c>
      <c r="O5583" t="s">
        <v>10908</v>
      </c>
      <c r="P5583" t="s">
        <v>10958</v>
      </c>
    </row>
    <row r="5584" spans="1:16" x14ac:dyDescent="0.3">
      <c r="A5584" t="s">
        <v>5538</v>
      </c>
      <c r="B5584" s="2" t="str">
        <f t="shared" si="263"/>
        <v>5631</v>
      </c>
      <c r="C5584" s="2">
        <f t="shared" si="261"/>
        <v>5631</v>
      </c>
      <c r="D5584" t="str">
        <f>VLOOKUP(C5584,'Cost Centre'!A:B,2,)</f>
        <v>Social Services</v>
      </c>
      <c r="E5584" s="109">
        <v>2</v>
      </c>
      <c r="F5584" t="s">
        <v>516</v>
      </c>
      <c r="G5584" s="2">
        <v>0</v>
      </c>
      <c r="H5584" s="2">
        <v>0</v>
      </c>
      <c r="I5584" s="2">
        <v>0</v>
      </c>
      <c r="J5584" s="105">
        <f>SUMIF([1]MMM!$A:$A,A5584,[1]MMM!$F:$F)</f>
        <v>0</v>
      </c>
      <c r="K5584" s="2" t="s">
        <v>10</v>
      </c>
      <c r="L5584" s="2">
        <v>0</v>
      </c>
      <c r="M5584" t="s">
        <v>11298</v>
      </c>
      <c r="N5584" t="s">
        <v>13178</v>
      </c>
      <c r="O5584" t="s">
        <v>10908</v>
      </c>
      <c r="P5584" t="s">
        <v>10958</v>
      </c>
    </row>
    <row r="5585" spans="1:16" x14ac:dyDescent="0.3">
      <c r="A5585" t="s">
        <v>5539</v>
      </c>
      <c r="B5585" s="2" t="str">
        <f t="shared" si="263"/>
        <v>5631</v>
      </c>
      <c r="C5585" s="2">
        <f t="shared" si="261"/>
        <v>5631</v>
      </c>
      <c r="D5585" t="str">
        <f>VLOOKUP(C5585,'Cost Centre'!A:B,2,)</f>
        <v>Social Services</v>
      </c>
      <c r="E5585" t="str">
        <f t="shared" si="262"/>
        <v>3</v>
      </c>
      <c r="F5585" t="s">
        <v>2145</v>
      </c>
      <c r="G5585" s="2">
        <v>0</v>
      </c>
      <c r="H5585" s="2">
        <v>0</v>
      </c>
      <c r="I5585" s="2">
        <v>0</v>
      </c>
      <c r="J5585" s="105">
        <f>SUMIF([1]MMM!$A:$A,A5585,[1]MMM!$F:$F)</f>
        <v>0</v>
      </c>
      <c r="K5585" s="2" t="s">
        <v>10</v>
      </c>
      <c r="L5585" s="2">
        <v>0</v>
      </c>
      <c r="M5585" t="s">
        <v>11298</v>
      </c>
      <c r="N5585" t="s">
        <v>13178</v>
      </c>
      <c r="O5585" t="s">
        <v>10908</v>
      </c>
      <c r="P5585" t="s">
        <v>10909</v>
      </c>
    </row>
    <row r="5586" spans="1:16" x14ac:dyDescent="0.3">
      <c r="A5586" t="s">
        <v>5540</v>
      </c>
      <c r="B5586" s="2" t="str">
        <f t="shared" si="263"/>
        <v>5631</v>
      </c>
      <c r="C5586" s="2">
        <f t="shared" si="261"/>
        <v>5631</v>
      </c>
      <c r="D5586" t="str">
        <f>VLOOKUP(C5586,'Cost Centre'!A:B,2,)</f>
        <v>Social Services</v>
      </c>
      <c r="E5586" t="str">
        <f t="shared" si="262"/>
        <v>3</v>
      </c>
      <c r="F5586" t="s">
        <v>10944</v>
      </c>
      <c r="G5586" s="2">
        <v>0</v>
      </c>
      <c r="H5586" s="2">
        <v>0</v>
      </c>
      <c r="I5586" s="2">
        <v>0</v>
      </c>
      <c r="J5586" s="105">
        <f>SUMIF([1]MMM!$A:$A,A5586,[1]MMM!$F:$F)</f>
        <v>0</v>
      </c>
      <c r="K5586" s="2" t="s">
        <v>10</v>
      </c>
      <c r="L5586" s="2">
        <v>156803</v>
      </c>
      <c r="M5586" t="s">
        <v>11298</v>
      </c>
      <c r="N5586" t="s">
        <v>13178</v>
      </c>
      <c r="O5586" t="s">
        <v>10908</v>
      </c>
      <c r="P5586" t="s">
        <v>10910</v>
      </c>
    </row>
    <row r="5587" spans="1:16" x14ac:dyDescent="0.3">
      <c r="A5587" t="s">
        <v>5541</v>
      </c>
      <c r="B5587" s="2" t="str">
        <f t="shared" si="263"/>
        <v>5631</v>
      </c>
      <c r="C5587" s="2">
        <f t="shared" si="261"/>
        <v>5631</v>
      </c>
      <c r="D5587" t="str">
        <f>VLOOKUP(C5587,'Cost Centre'!A:B,2,)</f>
        <v>Social Services</v>
      </c>
      <c r="E5587" t="str">
        <f t="shared" si="262"/>
        <v>3</v>
      </c>
      <c r="F5587" t="s">
        <v>10945</v>
      </c>
      <c r="G5587" s="2">
        <v>0</v>
      </c>
      <c r="H5587" s="2">
        <v>0</v>
      </c>
      <c r="I5587" s="2">
        <v>0</v>
      </c>
      <c r="J5587" s="105">
        <f>SUMIF([1]MMM!$A:$A,A5587,[1]MMM!$F:$F)</f>
        <v>0</v>
      </c>
      <c r="K5587" s="2" t="s">
        <v>10</v>
      </c>
      <c r="L5587" s="2">
        <v>67959</v>
      </c>
      <c r="M5587" t="s">
        <v>11298</v>
      </c>
      <c r="N5587" t="s">
        <v>13178</v>
      </c>
      <c r="O5587" t="s">
        <v>10908</v>
      </c>
      <c r="P5587" t="s">
        <v>10910</v>
      </c>
    </row>
    <row r="5588" spans="1:16" x14ac:dyDescent="0.3">
      <c r="A5588" t="s">
        <v>5542</v>
      </c>
      <c r="B5588" s="2" t="str">
        <f t="shared" si="263"/>
        <v>5631</v>
      </c>
      <c r="C5588" s="2">
        <f t="shared" si="261"/>
        <v>5631</v>
      </c>
      <c r="D5588" t="str">
        <f>VLOOKUP(C5588,'Cost Centre'!A:B,2,)</f>
        <v>Social Services</v>
      </c>
      <c r="E5588" t="str">
        <f t="shared" si="262"/>
        <v>3</v>
      </c>
      <c r="F5588" t="s">
        <v>2148</v>
      </c>
      <c r="G5588" s="2">
        <v>0</v>
      </c>
      <c r="H5588" s="2">
        <v>0</v>
      </c>
      <c r="I5588" s="2">
        <v>0</v>
      </c>
      <c r="J5588" s="105">
        <f>SUMIF([1]MMM!$A:$A,A5588,[1]MMM!$F:$F)</f>
        <v>0</v>
      </c>
      <c r="K5588" s="2" t="s">
        <v>10</v>
      </c>
      <c r="L5588" s="2">
        <v>0</v>
      </c>
      <c r="M5588" t="s">
        <v>11298</v>
      </c>
      <c r="N5588" t="s">
        <v>13178</v>
      </c>
      <c r="O5588" t="s">
        <v>10908</v>
      </c>
      <c r="P5588" t="s">
        <v>10910</v>
      </c>
    </row>
    <row r="5589" spans="1:16" x14ac:dyDescent="0.3">
      <c r="A5589" t="s">
        <v>5543</v>
      </c>
      <c r="B5589" s="2" t="str">
        <f t="shared" si="263"/>
        <v>5631</v>
      </c>
      <c r="C5589" s="2">
        <f t="shared" si="261"/>
        <v>5631</v>
      </c>
      <c r="D5589" t="str">
        <f>VLOOKUP(C5589,'Cost Centre'!A:B,2,)</f>
        <v>Social Services</v>
      </c>
      <c r="E5589" t="str">
        <f t="shared" si="262"/>
        <v>3</v>
      </c>
      <c r="F5589" t="s">
        <v>2152</v>
      </c>
      <c r="G5589" s="2">
        <v>0</v>
      </c>
      <c r="H5589" s="2">
        <v>1643755.6</v>
      </c>
      <c r="I5589" s="2">
        <v>0</v>
      </c>
      <c r="J5589" s="105">
        <f>SUMIF([1]MMM!$A:$A,A5589,[1]MMM!$F:$F)</f>
        <v>1643755.6</v>
      </c>
      <c r="K5589" s="2" t="s">
        <v>10</v>
      </c>
      <c r="L5589" s="2">
        <v>2496000</v>
      </c>
      <c r="M5589" t="s">
        <v>11298</v>
      </c>
      <c r="N5589" t="s">
        <v>13178</v>
      </c>
      <c r="O5589" t="s">
        <v>10908</v>
      </c>
      <c r="P5589" t="s">
        <v>10910</v>
      </c>
    </row>
    <row r="5590" spans="1:16" x14ac:dyDescent="0.3">
      <c r="A5590" t="s">
        <v>5544</v>
      </c>
      <c r="B5590" s="2" t="str">
        <f t="shared" si="263"/>
        <v>5631</v>
      </c>
      <c r="C5590" s="2">
        <f t="shared" si="261"/>
        <v>5631</v>
      </c>
      <c r="D5590" t="str">
        <f>VLOOKUP(C5590,'Cost Centre'!A:B,2,)</f>
        <v>Social Services</v>
      </c>
      <c r="E5590" t="str">
        <f t="shared" si="262"/>
        <v>3</v>
      </c>
      <c r="F5590" t="s">
        <v>2157</v>
      </c>
      <c r="G5590" s="2">
        <v>0</v>
      </c>
      <c r="H5590" s="2">
        <v>33011.72</v>
      </c>
      <c r="I5590" s="2">
        <v>0</v>
      </c>
      <c r="J5590" s="105">
        <f>SUMIF([1]MMM!$A:$A,A5590,[1]MMM!$F:$F)</f>
        <v>33011.72</v>
      </c>
      <c r="K5590" s="2" t="s">
        <v>10</v>
      </c>
      <c r="L5590" s="2">
        <v>50369</v>
      </c>
      <c r="M5590" t="s">
        <v>11298</v>
      </c>
      <c r="N5590" t="s">
        <v>13178</v>
      </c>
      <c r="O5590" t="s">
        <v>10908</v>
      </c>
      <c r="P5590" t="s">
        <v>11596</v>
      </c>
    </row>
    <row r="5591" spans="1:16" x14ac:dyDescent="0.3">
      <c r="A5591" t="s">
        <v>13197</v>
      </c>
      <c r="B5591" s="2" t="str">
        <f t="shared" si="263"/>
        <v>5631</v>
      </c>
      <c r="C5591" s="2">
        <f t="shared" si="261"/>
        <v>5631</v>
      </c>
      <c r="D5591" t="str">
        <f>VLOOKUP(C5591,'Cost Centre'!A:B,2,)</f>
        <v>Social Services</v>
      </c>
      <c r="E5591" t="str">
        <f t="shared" si="262"/>
        <v>3</v>
      </c>
      <c r="F5591" t="s">
        <v>10912</v>
      </c>
      <c r="G5591" s="2">
        <v>0</v>
      </c>
      <c r="H5591" s="2">
        <v>0</v>
      </c>
      <c r="I5591" s="2">
        <v>-3828887.98</v>
      </c>
      <c r="J5591" s="105">
        <f>SUMIF([1]MMM!$A:$A,A5591,[1]MMM!$F:$F)</f>
        <v>-3828887.98</v>
      </c>
      <c r="K5591" s="2" t="s">
        <v>10</v>
      </c>
      <c r="L5591" s="2">
        <v>0</v>
      </c>
      <c r="M5591" t="s">
        <v>11298</v>
      </c>
      <c r="N5591" t="s">
        <v>13178</v>
      </c>
      <c r="O5591" t="s">
        <v>10908</v>
      </c>
      <c r="P5591" t="s">
        <v>10913</v>
      </c>
    </row>
    <row r="5592" spans="1:16" x14ac:dyDescent="0.3">
      <c r="A5592" t="s">
        <v>13198</v>
      </c>
      <c r="B5592" s="2" t="str">
        <f t="shared" si="263"/>
        <v>5631</v>
      </c>
      <c r="C5592" s="2">
        <f t="shared" si="261"/>
        <v>5631</v>
      </c>
      <c r="D5592" t="str">
        <f>VLOOKUP(C5592,'Cost Centre'!A:B,2,)</f>
        <v>Social Services</v>
      </c>
      <c r="E5592" t="str">
        <f t="shared" si="262"/>
        <v>3</v>
      </c>
      <c r="F5592" t="s">
        <v>10915</v>
      </c>
      <c r="G5592" s="2">
        <v>0</v>
      </c>
      <c r="H5592" s="2">
        <v>0</v>
      </c>
      <c r="I5592" s="2">
        <v>0</v>
      </c>
      <c r="J5592" s="105">
        <f>SUMIF([1]MMM!$A:$A,A5592,[1]MMM!$F:$F)</f>
        <v>0</v>
      </c>
      <c r="K5592" s="2" t="s">
        <v>10</v>
      </c>
      <c r="L5592" s="2">
        <v>0</v>
      </c>
      <c r="M5592" t="s">
        <v>11298</v>
      </c>
      <c r="N5592" t="s">
        <v>13178</v>
      </c>
      <c r="O5592" t="s">
        <v>10908</v>
      </c>
      <c r="P5592" t="s">
        <v>10913</v>
      </c>
    </row>
    <row r="5593" spans="1:16" x14ac:dyDescent="0.3">
      <c r="A5593" t="s">
        <v>5545</v>
      </c>
      <c r="B5593" s="2" t="str">
        <f t="shared" si="263"/>
        <v>5631</v>
      </c>
      <c r="C5593" s="2">
        <f t="shared" si="261"/>
        <v>5631</v>
      </c>
      <c r="D5593" t="str">
        <f>VLOOKUP(C5593,'Cost Centre'!A:B,2,)</f>
        <v>Social Services</v>
      </c>
      <c r="E5593" t="str">
        <f t="shared" si="262"/>
        <v>6</v>
      </c>
      <c r="F5593" t="s">
        <v>13199</v>
      </c>
      <c r="G5593" s="2">
        <v>0</v>
      </c>
      <c r="H5593" s="2">
        <v>0</v>
      </c>
      <c r="I5593" s="2">
        <v>0</v>
      </c>
      <c r="J5593" s="105">
        <f>SUMIF([1]MMM!$A:$A,A5593,[1]MMM!$F:$F)</f>
        <v>0</v>
      </c>
      <c r="K5593" s="2" t="s">
        <v>460</v>
      </c>
      <c r="L5593" s="2">
        <v>0</v>
      </c>
      <c r="M5593" t="s">
        <v>11298</v>
      </c>
      <c r="N5593" t="s">
        <v>13178</v>
      </c>
      <c r="O5593" t="s">
        <v>10962</v>
      </c>
      <c r="P5593" t="s">
        <v>11622</v>
      </c>
    </row>
    <row r="5594" spans="1:16" x14ac:dyDescent="0.3">
      <c r="A5594" t="s">
        <v>5546</v>
      </c>
      <c r="B5594" s="2" t="str">
        <f t="shared" si="263"/>
        <v>5631</v>
      </c>
      <c r="C5594" s="2">
        <f t="shared" si="261"/>
        <v>5631</v>
      </c>
      <c r="D5594" t="str">
        <f>VLOOKUP(C5594,'Cost Centre'!A:B,2,)</f>
        <v>Social Services</v>
      </c>
      <c r="E5594" t="str">
        <f t="shared" si="262"/>
        <v>6</v>
      </c>
      <c r="F5594" t="s">
        <v>5547</v>
      </c>
      <c r="G5594" s="2">
        <v>0</v>
      </c>
      <c r="H5594" s="2">
        <v>0</v>
      </c>
      <c r="I5594" s="2">
        <v>0</v>
      </c>
      <c r="J5594" s="105">
        <f>SUMIF([1]MMM!$A:$A,A5594,[1]MMM!$F:$F)</f>
        <v>0</v>
      </c>
      <c r="K5594" s="2" t="s">
        <v>10</v>
      </c>
      <c r="L5594" s="2">
        <v>0</v>
      </c>
      <c r="M5594" t="s">
        <v>11298</v>
      </c>
      <c r="N5594" t="s">
        <v>13178</v>
      </c>
      <c r="O5594" t="s">
        <v>10962</v>
      </c>
      <c r="P5594" t="s">
        <v>11622</v>
      </c>
    </row>
    <row r="5595" spans="1:16" x14ac:dyDescent="0.3">
      <c r="A5595" t="s">
        <v>13200</v>
      </c>
      <c r="B5595" s="2" t="str">
        <f t="shared" si="263"/>
        <v>5631</v>
      </c>
      <c r="C5595" s="2">
        <f t="shared" si="261"/>
        <v>5631</v>
      </c>
      <c r="D5595" t="str">
        <f>VLOOKUP(C5595,'Cost Centre'!A:B,2,)</f>
        <v>Social Services</v>
      </c>
      <c r="E5595" t="str">
        <f t="shared" si="262"/>
        <v>6</v>
      </c>
      <c r="F5595" t="s">
        <v>5547</v>
      </c>
      <c r="G5595" s="2">
        <v>0</v>
      </c>
      <c r="H5595" s="2">
        <v>0</v>
      </c>
      <c r="I5595" s="2">
        <v>0</v>
      </c>
      <c r="J5595" s="105">
        <f>SUMIF([1]MMM!$A:$A,A5595,[1]MMM!$F:$F)</f>
        <v>0</v>
      </c>
      <c r="K5595" s="2" t="s">
        <v>10</v>
      </c>
      <c r="L5595" s="2">
        <v>0</v>
      </c>
      <c r="M5595" t="s">
        <v>11298</v>
      </c>
      <c r="N5595" t="s">
        <v>13178</v>
      </c>
      <c r="O5595" t="s">
        <v>10962</v>
      </c>
      <c r="P5595" t="s">
        <v>11622</v>
      </c>
    </row>
    <row r="5596" spans="1:16" x14ac:dyDescent="0.3">
      <c r="A5596" t="s">
        <v>13201</v>
      </c>
      <c r="B5596" s="2" t="str">
        <f t="shared" si="263"/>
        <v>5631</v>
      </c>
      <c r="C5596" s="2">
        <f t="shared" si="261"/>
        <v>5631</v>
      </c>
      <c r="D5596" t="str">
        <f>VLOOKUP(C5596,'Cost Centre'!A:B,2,)</f>
        <v>Social Services</v>
      </c>
      <c r="E5596" t="str">
        <f t="shared" si="262"/>
        <v>6</v>
      </c>
      <c r="F5596" t="s">
        <v>5547</v>
      </c>
      <c r="G5596" s="2">
        <v>0</v>
      </c>
      <c r="H5596" s="2">
        <v>0</v>
      </c>
      <c r="I5596" s="2">
        <v>0</v>
      </c>
      <c r="J5596" s="105">
        <f>SUMIF([1]MMM!$A:$A,A5596,[1]MMM!$F:$F)</f>
        <v>0</v>
      </c>
      <c r="K5596" s="2" t="s">
        <v>10</v>
      </c>
      <c r="L5596" s="2">
        <v>70000</v>
      </c>
      <c r="M5596" t="s">
        <v>11298</v>
      </c>
      <c r="N5596" t="s">
        <v>13178</v>
      </c>
      <c r="O5596" t="s">
        <v>10962</v>
      </c>
      <c r="P5596" t="s">
        <v>11622</v>
      </c>
    </row>
    <row r="5597" spans="1:16" x14ac:dyDescent="0.3">
      <c r="A5597" t="s">
        <v>5548</v>
      </c>
      <c r="B5597" s="2" t="str">
        <f t="shared" si="263"/>
        <v>5631</v>
      </c>
      <c r="C5597" s="2">
        <f t="shared" si="261"/>
        <v>5631</v>
      </c>
      <c r="D5597" t="str">
        <f>VLOOKUP(C5597,'Cost Centre'!A:B,2,)</f>
        <v>Social Services</v>
      </c>
      <c r="E5597" t="str">
        <f t="shared" si="262"/>
        <v>6</v>
      </c>
      <c r="F5597" t="s">
        <v>13202</v>
      </c>
      <c r="G5597" s="2">
        <v>0</v>
      </c>
      <c r="H5597" s="2">
        <v>0</v>
      </c>
      <c r="I5597" s="2">
        <v>0</v>
      </c>
      <c r="J5597" s="105">
        <f>SUMIF([1]MMM!$A:$A,A5597,[1]MMM!$F:$F)</f>
        <v>0</v>
      </c>
      <c r="K5597" s="2" t="s">
        <v>460</v>
      </c>
      <c r="L5597" s="2">
        <v>0</v>
      </c>
      <c r="M5597" t="s">
        <v>11298</v>
      </c>
      <c r="N5597" t="s">
        <v>13178</v>
      </c>
      <c r="O5597" t="s">
        <v>10962</v>
      </c>
      <c r="P5597" t="s">
        <v>11622</v>
      </c>
    </row>
    <row r="5598" spans="1:16" x14ac:dyDescent="0.3">
      <c r="A5598" t="s">
        <v>5549</v>
      </c>
      <c r="B5598" s="2" t="str">
        <f t="shared" si="263"/>
        <v>5631</v>
      </c>
      <c r="C5598" s="2">
        <f t="shared" si="261"/>
        <v>5631</v>
      </c>
      <c r="D5598" t="str">
        <f>VLOOKUP(C5598,'Cost Centre'!A:B,2,)</f>
        <v>Social Services</v>
      </c>
      <c r="E5598" t="str">
        <f t="shared" si="262"/>
        <v>6</v>
      </c>
      <c r="F5598" t="s">
        <v>13203</v>
      </c>
      <c r="G5598" s="2">
        <v>0</v>
      </c>
      <c r="H5598" s="2">
        <v>0</v>
      </c>
      <c r="I5598" s="2">
        <v>0</v>
      </c>
      <c r="J5598" s="105">
        <f>SUMIF([1]MMM!$A:$A,A5598,[1]MMM!$F:$F)</f>
        <v>0</v>
      </c>
      <c r="K5598" s="2" t="s">
        <v>460</v>
      </c>
      <c r="L5598" s="2">
        <v>0</v>
      </c>
      <c r="M5598" t="s">
        <v>11298</v>
      </c>
      <c r="N5598" t="s">
        <v>13178</v>
      </c>
      <c r="O5598" t="s">
        <v>10962</v>
      </c>
      <c r="P5598" t="s">
        <v>11622</v>
      </c>
    </row>
    <row r="5599" spans="1:16" x14ac:dyDescent="0.3">
      <c r="A5599" t="s">
        <v>5550</v>
      </c>
      <c r="B5599" s="2" t="str">
        <f t="shared" si="263"/>
        <v>5631</v>
      </c>
      <c r="C5599" s="2">
        <f t="shared" si="261"/>
        <v>5631</v>
      </c>
      <c r="D5599" t="str">
        <f>VLOOKUP(C5599,'Cost Centre'!A:B,2,)</f>
        <v>Social Services</v>
      </c>
      <c r="E5599" t="str">
        <f t="shared" si="262"/>
        <v>6</v>
      </c>
      <c r="F5599" t="s">
        <v>13204</v>
      </c>
      <c r="G5599" s="2">
        <v>0</v>
      </c>
      <c r="H5599" s="2">
        <v>0</v>
      </c>
      <c r="I5599" s="2">
        <v>0</v>
      </c>
      <c r="J5599" s="105">
        <f>SUMIF([1]MMM!$A:$A,A5599,[1]MMM!$F:$F)</f>
        <v>0</v>
      </c>
      <c r="K5599" s="2" t="s">
        <v>460</v>
      </c>
      <c r="L5599" s="2">
        <v>0</v>
      </c>
      <c r="M5599" t="s">
        <v>11298</v>
      </c>
      <c r="N5599" t="s">
        <v>13178</v>
      </c>
      <c r="O5599" t="s">
        <v>10962</v>
      </c>
      <c r="P5599" t="s">
        <v>11622</v>
      </c>
    </row>
    <row r="5600" spans="1:16" x14ac:dyDescent="0.3">
      <c r="A5600" t="s">
        <v>5551</v>
      </c>
      <c r="B5600" s="2" t="str">
        <f t="shared" si="263"/>
        <v>5631</v>
      </c>
      <c r="C5600" s="2">
        <f t="shared" si="261"/>
        <v>5631</v>
      </c>
      <c r="D5600" t="str">
        <f>VLOOKUP(C5600,'Cost Centre'!A:B,2,)</f>
        <v>Social Services</v>
      </c>
      <c r="E5600" t="str">
        <f t="shared" si="262"/>
        <v>6</v>
      </c>
      <c r="F5600" t="s">
        <v>13205</v>
      </c>
      <c r="G5600" s="2">
        <v>0</v>
      </c>
      <c r="H5600" s="2">
        <v>0</v>
      </c>
      <c r="I5600" s="2">
        <v>0</v>
      </c>
      <c r="J5600" s="105">
        <f>SUMIF([1]MMM!$A:$A,A5600,[1]MMM!$F:$F)</f>
        <v>0</v>
      </c>
      <c r="K5600" s="2" t="s">
        <v>460</v>
      </c>
      <c r="L5600" s="2">
        <v>0</v>
      </c>
      <c r="M5600" t="s">
        <v>11298</v>
      </c>
      <c r="N5600" t="s">
        <v>13178</v>
      </c>
      <c r="O5600" t="s">
        <v>10962</v>
      </c>
      <c r="P5600" t="s">
        <v>11622</v>
      </c>
    </row>
    <row r="5601" spans="1:16" x14ac:dyDescent="0.3">
      <c r="A5601" t="s">
        <v>5552</v>
      </c>
      <c r="B5601" s="2" t="str">
        <f t="shared" si="263"/>
        <v>5631</v>
      </c>
      <c r="C5601" s="2">
        <f t="shared" si="261"/>
        <v>5631</v>
      </c>
      <c r="D5601" t="str">
        <f>VLOOKUP(C5601,'Cost Centre'!A:B,2,)</f>
        <v>Social Services</v>
      </c>
      <c r="E5601" t="str">
        <f t="shared" si="262"/>
        <v>6</v>
      </c>
      <c r="F5601" t="s">
        <v>13206</v>
      </c>
      <c r="G5601" s="2">
        <v>0</v>
      </c>
      <c r="H5601" s="2">
        <v>0</v>
      </c>
      <c r="I5601" s="2">
        <v>0</v>
      </c>
      <c r="J5601" s="105">
        <f>SUMIF([1]MMM!$A:$A,A5601,[1]MMM!$F:$F)</f>
        <v>0</v>
      </c>
      <c r="K5601" s="2" t="s">
        <v>460</v>
      </c>
      <c r="L5601" s="2">
        <v>0</v>
      </c>
      <c r="M5601" t="s">
        <v>11298</v>
      </c>
      <c r="N5601" t="s">
        <v>13178</v>
      </c>
      <c r="O5601" t="s">
        <v>10962</v>
      </c>
      <c r="P5601" t="s">
        <v>11622</v>
      </c>
    </row>
    <row r="5602" spans="1:16" x14ac:dyDescent="0.3">
      <c r="A5602" t="s">
        <v>5553</v>
      </c>
      <c r="B5602" s="2" t="str">
        <f t="shared" si="263"/>
        <v>5631</v>
      </c>
      <c r="C5602" s="2">
        <f t="shared" si="261"/>
        <v>5631</v>
      </c>
      <c r="D5602" t="str">
        <f>VLOOKUP(C5602,'Cost Centre'!A:B,2,)</f>
        <v>Social Services</v>
      </c>
      <c r="E5602" t="str">
        <f t="shared" si="262"/>
        <v>6</v>
      </c>
      <c r="F5602" t="s">
        <v>13207</v>
      </c>
      <c r="G5602" s="2">
        <v>0</v>
      </c>
      <c r="H5602" s="2">
        <v>0</v>
      </c>
      <c r="I5602" s="2">
        <v>0</v>
      </c>
      <c r="J5602" s="105">
        <f>SUMIF([1]MMM!$A:$A,A5602,[1]MMM!$F:$F)</f>
        <v>0</v>
      </c>
      <c r="K5602" s="2" t="s">
        <v>460</v>
      </c>
      <c r="L5602" s="2">
        <v>0</v>
      </c>
      <c r="M5602" t="s">
        <v>11298</v>
      </c>
      <c r="N5602" t="s">
        <v>13178</v>
      </c>
      <c r="O5602" t="s">
        <v>10962</v>
      </c>
      <c r="P5602" t="s">
        <v>11622</v>
      </c>
    </row>
    <row r="5603" spans="1:16" x14ac:dyDescent="0.3">
      <c r="A5603" t="s">
        <v>5554</v>
      </c>
      <c r="B5603" s="2" t="str">
        <f t="shared" si="263"/>
        <v>5631</v>
      </c>
      <c r="C5603" s="2">
        <f t="shared" si="261"/>
        <v>5631</v>
      </c>
      <c r="D5603" t="str">
        <f>VLOOKUP(C5603,'Cost Centre'!A:B,2,)</f>
        <v>Social Services</v>
      </c>
      <c r="E5603" t="str">
        <f t="shared" si="262"/>
        <v>6</v>
      </c>
      <c r="F5603" t="s">
        <v>13208</v>
      </c>
      <c r="G5603" s="2">
        <v>0</v>
      </c>
      <c r="H5603" s="2">
        <v>0</v>
      </c>
      <c r="I5603" s="2">
        <v>0</v>
      </c>
      <c r="J5603" s="105">
        <f>SUMIF([1]MMM!$A:$A,A5603,[1]MMM!$F:$F)</f>
        <v>0</v>
      </c>
      <c r="K5603" s="2" t="s">
        <v>460</v>
      </c>
      <c r="L5603" s="2">
        <v>0</v>
      </c>
      <c r="M5603" t="s">
        <v>11298</v>
      </c>
      <c r="N5603" t="s">
        <v>13178</v>
      </c>
      <c r="O5603" t="s">
        <v>10962</v>
      </c>
      <c r="P5603" t="s">
        <v>11622</v>
      </c>
    </row>
    <row r="5604" spans="1:16" x14ac:dyDescent="0.3">
      <c r="A5604" t="s">
        <v>5555</v>
      </c>
      <c r="B5604" s="2" t="str">
        <f t="shared" si="263"/>
        <v>5631</v>
      </c>
      <c r="C5604" s="2">
        <f t="shared" si="261"/>
        <v>5631</v>
      </c>
      <c r="D5604" t="str">
        <f>VLOOKUP(C5604,'Cost Centre'!A:B,2,)</f>
        <v>Social Services</v>
      </c>
      <c r="E5604" t="str">
        <f t="shared" si="262"/>
        <v>6</v>
      </c>
      <c r="F5604" t="s">
        <v>13209</v>
      </c>
      <c r="G5604" s="2">
        <v>0</v>
      </c>
      <c r="H5604" s="2">
        <v>0</v>
      </c>
      <c r="I5604" s="2">
        <v>0</v>
      </c>
      <c r="J5604" s="105">
        <f>SUMIF([1]MMM!$A:$A,A5604,[1]MMM!$F:$F)</f>
        <v>0</v>
      </c>
      <c r="K5604" s="2" t="s">
        <v>460</v>
      </c>
      <c r="L5604" s="2">
        <v>0</v>
      </c>
      <c r="M5604" t="s">
        <v>11298</v>
      </c>
      <c r="N5604" t="s">
        <v>13178</v>
      </c>
      <c r="O5604" t="s">
        <v>10962</v>
      </c>
      <c r="P5604" t="s">
        <v>11622</v>
      </c>
    </row>
    <row r="5605" spans="1:16" x14ac:dyDescent="0.3">
      <c r="A5605" t="s">
        <v>5556</v>
      </c>
      <c r="B5605" s="2" t="str">
        <f t="shared" si="263"/>
        <v>5631</v>
      </c>
      <c r="C5605" s="2">
        <f t="shared" si="261"/>
        <v>5631</v>
      </c>
      <c r="D5605" t="str">
        <f>VLOOKUP(C5605,'Cost Centre'!A:B,2,)</f>
        <v>Social Services</v>
      </c>
      <c r="E5605" t="str">
        <f t="shared" si="262"/>
        <v>6</v>
      </c>
      <c r="F5605" t="s">
        <v>13210</v>
      </c>
      <c r="G5605" s="2">
        <v>0</v>
      </c>
      <c r="H5605" s="2">
        <v>0</v>
      </c>
      <c r="I5605" s="2">
        <v>0</v>
      </c>
      <c r="J5605" s="105">
        <f>SUMIF([1]MMM!$A:$A,A5605,[1]MMM!$F:$F)</f>
        <v>0</v>
      </c>
      <c r="K5605" s="2" t="s">
        <v>460</v>
      </c>
      <c r="L5605" s="2">
        <v>0</v>
      </c>
      <c r="M5605" t="s">
        <v>11298</v>
      </c>
      <c r="N5605" t="s">
        <v>13178</v>
      </c>
      <c r="O5605" t="s">
        <v>10962</v>
      </c>
      <c r="P5605" t="s">
        <v>11622</v>
      </c>
    </row>
    <row r="5606" spans="1:16" x14ac:dyDescent="0.3">
      <c r="A5606" t="s">
        <v>5557</v>
      </c>
      <c r="B5606" s="2" t="str">
        <f t="shared" si="263"/>
        <v>5631</v>
      </c>
      <c r="C5606" s="2">
        <f t="shared" si="261"/>
        <v>5631</v>
      </c>
      <c r="D5606" t="str">
        <f>VLOOKUP(C5606,'Cost Centre'!A:B,2,)</f>
        <v>Social Services</v>
      </c>
      <c r="E5606" t="str">
        <f t="shared" si="262"/>
        <v>6</v>
      </c>
      <c r="F5606" t="s">
        <v>13211</v>
      </c>
      <c r="G5606" s="2">
        <v>0</v>
      </c>
      <c r="H5606" s="2">
        <v>0</v>
      </c>
      <c r="I5606" s="2">
        <v>0</v>
      </c>
      <c r="J5606" s="105">
        <f>SUMIF([1]MMM!$A:$A,A5606,[1]MMM!$F:$F)</f>
        <v>0</v>
      </c>
      <c r="K5606" s="2" t="s">
        <v>460</v>
      </c>
      <c r="L5606" s="2">
        <v>0</v>
      </c>
      <c r="M5606" t="s">
        <v>11298</v>
      </c>
      <c r="N5606" t="s">
        <v>13178</v>
      </c>
      <c r="O5606" t="s">
        <v>10962</v>
      </c>
      <c r="P5606" t="s">
        <v>11622</v>
      </c>
    </row>
    <row r="5607" spans="1:16" x14ac:dyDescent="0.3">
      <c r="A5607" t="s">
        <v>5558</v>
      </c>
      <c r="B5607" s="2" t="str">
        <f t="shared" si="263"/>
        <v>5631</v>
      </c>
      <c r="C5607" s="2">
        <f t="shared" si="261"/>
        <v>5631</v>
      </c>
      <c r="D5607" t="str">
        <f>VLOOKUP(C5607,'Cost Centre'!A:B,2,)</f>
        <v>Social Services</v>
      </c>
      <c r="E5607" t="str">
        <f t="shared" si="262"/>
        <v>6</v>
      </c>
      <c r="F5607" t="s">
        <v>13212</v>
      </c>
      <c r="G5607" s="2">
        <v>0</v>
      </c>
      <c r="H5607" s="2">
        <v>0</v>
      </c>
      <c r="I5607" s="2">
        <v>0</v>
      </c>
      <c r="J5607" s="105">
        <f>SUMIF([1]MMM!$A:$A,A5607,[1]MMM!$F:$F)</f>
        <v>0</v>
      </c>
      <c r="K5607" s="2" t="s">
        <v>460</v>
      </c>
      <c r="L5607" s="2">
        <v>0</v>
      </c>
      <c r="M5607" t="s">
        <v>11298</v>
      </c>
      <c r="N5607" t="s">
        <v>13178</v>
      </c>
      <c r="O5607" t="s">
        <v>10962</v>
      </c>
      <c r="P5607" t="s">
        <v>11622</v>
      </c>
    </row>
    <row r="5608" spans="1:16" x14ac:dyDescent="0.3">
      <c r="A5608" t="s">
        <v>5559</v>
      </c>
      <c r="B5608" s="2" t="str">
        <f t="shared" si="263"/>
        <v>5631</v>
      </c>
      <c r="C5608" s="2">
        <f t="shared" si="261"/>
        <v>5631</v>
      </c>
      <c r="D5608" t="str">
        <f>VLOOKUP(C5608,'Cost Centre'!A:B,2,)</f>
        <v>Social Services</v>
      </c>
      <c r="E5608" t="str">
        <f t="shared" si="262"/>
        <v>6</v>
      </c>
      <c r="F5608" t="s">
        <v>13213</v>
      </c>
      <c r="G5608" s="2">
        <v>0</v>
      </c>
      <c r="H5608" s="2">
        <v>0</v>
      </c>
      <c r="I5608" s="2">
        <v>0</v>
      </c>
      <c r="J5608" s="105">
        <f>SUMIF([1]MMM!$A:$A,A5608,[1]MMM!$F:$F)</f>
        <v>0</v>
      </c>
      <c r="K5608" s="2" t="s">
        <v>460</v>
      </c>
      <c r="L5608" s="2">
        <v>0</v>
      </c>
      <c r="M5608" t="s">
        <v>11298</v>
      </c>
      <c r="N5608" t="s">
        <v>13178</v>
      </c>
      <c r="O5608" t="s">
        <v>10962</v>
      </c>
      <c r="P5608" t="s">
        <v>11622</v>
      </c>
    </row>
    <row r="5609" spans="1:16" x14ac:dyDescent="0.3">
      <c r="A5609" t="s">
        <v>5560</v>
      </c>
      <c r="B5609" s="2" t="str">
        <f t="shared" si="263"/>
        <v>5631</v>
      </c>
      <c r="C5609" s="2">
        <f t="shared" si="261"/>
        <v>5631</v>
      </c>
      <c r="D5609" t="str">
        <f>VLOOKUP(C5609,'Cost Centre'!A:B,2,)</f>
        <v>Social Services</v>
      </c>
      <c r="E5609" t="str">
        <f t="shared" si="262"/>
        <v>6</v>
      </c>
      <c r="F5609" t="s">
        <v>13214</v>
      </c>
      <c r="G5609" s="2">
        <v>0</v>
      </c>
      <c r="H5609" s="2">
        <v>0</v>
      </c>
      <c r="I5609" s="2">
        <v>0</v>
      </c>
      <c r="J5609" s="105">
        <f>SUMIF([1]MMM!$A:$A,A5609,[1]MMM!$F:$F)</f>
        <v>0</v>
      </c>
      <c r="K5609" s="2" t="s">
        <v>460</v>
      </c>
      <c r="L5609" s="2">
        <v>0</v>
      </c>
      <c r="M5609" t="s">
        <v>11298</v>
      </c>
      <c r="N5609" t="s">
        <v>13178</v>
      </c>
      <c r="O5609" t="s">
        <v>10962</v>
      </c>
      <c r="P5609" t="s">
        <v>11622</v>
      </c>
    </row>
    <row r="5610" spans="1:16" x14ac:dyDescent="0.3">
      <c r="A5610" t="s">
        <v>5561</v>
      </c>
      <c r="B5610" s="2" t="str">
        <f t="shared" si="263"/>
        <v>5631</v>
      </c>
      <c r="C5610" s="2">
        <f t="shared" si="261"/>
        <v>5631</v>
      </c>
      <c r="D5610" t="str">
        <f>VLOOKUP(C5610,'Cost Centre'!A:B,2,)</f>
        <v>Social Services</v>
      </c>
      <c r="E5610" t="str">
        <f t="shared" si="262"/>
        <v>6</v>
      </c>
      <c r="F5610" t="s">
        <v>13215</v>
      </c>
      <c r="G5610" s="2">
        <v>0</v>
      </c>
      <c r="H5610" s="2">
        <v>0</v>
      </c>
      <c r="I5610" s="2">
        <v>0</v>
      </c>
      <c r="J5610" s="105">
        <f>SUMIF([1]MMM!$A:$A,A5610,[1]MMM!$F:$F)</f>
        <v>0</v>
      </c>
      <c r="K5610" s="2" t="s">
        <v>460</v>
      </c>
      <c r="L5610" s="2">
        <v>0</v>
      </c>
      <c r="M5610" t="s">
        <v>11298</v>
      </c>
      <c r="N5610" t="s">
        <v>13178</v>
      </c>
      <c r="O5610" t="s">
        <v>10962</v>
      </c>
      <c r="P5610" t="s">
        <v>11622</v>
      </c>
    </row>
    <row r="5611" spans="1:16" x14ac:dyDescent="0.3">
      <c r="A5611" t="s">
        <v>5562</v>
      </c>
      <c r="B5611" s="2" t="str">
        <f t="shared" si="263"/>
        <v>5631</v>
      </c>
      <c r="C5611" s="2">
        <f t="shared" si="261"/>
        <v>5631</v>
      </c>
      <c r="D5611" t="str">
        <f>VLOOKUP(C5611,'Cost Centre'!A:B,2,)</f>
        <v>Social Services</v>
      </c>
      <c r="E5611" t="str">
        <f t="shared" si="262"/>
        <v>6</v>
      </c>
      <c r="F5611" t="s">
        <v>13216</v>
      </c>
      <c r="G5611" s="2">
        <v>0</v>
      </c>
      <c r="H5611" s="2">
        <v>0</v>
      </c>
      <c r="I5611" s="2">
        <v>0</v>
      </c>
      <c r="J5611" s="105">
        <f>SUMIF([1]MMM!$A:$A,A5611,[1]MMM!$F:$F)</f>
        <v>0</v>
      </c>
      <c r="K5611" s="2" t="s">
        <v>460</v>
      </c>
      <c r="L5611" s="2">
        <v>0</v>
      </c>
      <c r="M5611" t="s">
        <v>11298</v>
      </c>
      <c r="N5611" t="s">
        <v>13178</v>
      </c>
      <c r="O5611" t="s">
        <v>10962</v>
      </c>
      <c r="P5611" t="s">
        <v>11622</v>
      </c>
    </row>
    <row r="5612" spans="1:16" x14ac:dyDescent="0.3">
      <c r="A5612" t="s">
        <v>5563</v>
      </c>
      <c r="B5612" s="2" t="str">
        <f t="shared" si="263"/>
        <v>5631</v>
      </c>
      <c r="C5612" s="2">
        <f t="shared" si="261"/>
        <v>5631</v>
      </c>
      <c r="D5612" t="str">
        <f>VLOOKUP(C5612,'Cost Centre'!A:B,2,)</f>
        <v>Social Services</v>
      </c>
      <c r="E5612" t="str">
        <f t="shared" si="262"/>
        <v>6</v>
      </c>
      <c r="F5612" t="s">
        <v>11621</v>
      </c>
      <c r="G5612" s="2">
        <v>0</v>
      </c>
      <c r="H5612" s="2">
        <v>0</v>
      </c>
      <c r="I5612" s="2">
        <v>0</v>
      </c>
      <c r="J5612" s="105">
        <f>SUMIF([1]MMM!$A:$A,A5612,[1]MMM!$F:$F)</f>
        <v>0</v>
      </c>
      <c r="K5612" s="2" t="s">
        <v>460</v>
      </c>
      <c r="L5612" s="2">
        <v>0</v>
      </c>
      <c r="M5612" t="s">
        <v>11298</v>
      </c>
      <c r="N5612" t="s">
        <v>13178</v>
      </c>
      <c r="O5612" t="s">
        <v>10962</v>
      </c>
      <c r="P5612" t="s">
        <v>11622</v>
      </c>
    </row>
    <row r="5613" spans="1:16" x14ac:dyDescent="0.3">
      <c r="A5613" t="s">
        <v>13217</v>
      </c>
      <c r="B5613" s="2" t="str">
        <f t="shared" si="263"/>
        <v>5631</v>
      </c>
      <c r="C5613" s="2">
        <f t="shared" si="261"/>
        <v>5631</v>
      </c>
      <c r="D5613" t="str">
        <f>VLOOKUP(C5613,'Cost Centre'!A:B,2,)</f>
        <v>Social Services</v>
      </c>
      <c r="E5613" t="str">
        <f t="shared" si="262"/>
        <v>6</v>
      </c>
      <c r="F5613" t="s">
        <v>13218</v>
      </c>
      <c r="G5613" s="2">
        <v>0</v>
      </c>
      <c r="H5613" s="2">
        <v>0</v>
      </c>
      <c r="I5613" s="2">
        <v>0</v>
      </c>
      <c r="J5613" s="105">
        <f>SUMIF([1]MMM!$A:$A,A5613,[1]MMM!$F:$F)</f>
        <v>0</v>
      </c>
      <c r="K5613" s="2" t="s">
        <v>10</v>
      </c>
      <c r="L5613" s="2">
        <v>0</v>
      </c>
      <c r="M5613" t="s">
        <v>11298</v>
      </c>
      <c r="N5613" t="s">
        <v>13178</v>
      </c>
      <c r="O5613" t="s">
        <v>10962</v>
      </c>
      <c r="P5613" t="s">
        <v>11622</v>
      </c>
    </row>
    <row r="5614" spans="1:16" x14ac:dyDescent="0.3">
      <c r="A5614" t="s">
        <v>13219</v>
      </c>
      <c r="B5614" s="2" t="str">
        <f t="shared" si="263"/>
        <v>5631</v>
      </c>
      <c r="C5614" s="2">
        <f t="shared" si="261"/>
        <v>5631</v>
      </c>
      <c r="D5614" t="str">
        <f>VLOOKUP(C5614,'Cost Centre'!A:B,2,)</f>
        <v>Social Services</v>
      </c>
      <c r="E5614" t="str">
        <f t="shared" si="262"/>
        <v>6</v>
      </c>
      <c r="F5614" t="s">
        <v>13218</v>
      </c>
      <c r="G5614" s="2">
        <v>0</v>
      </c>
      <c r="H5614" s="2">
        <v>5458971.3399999999</v>
      </c>
      <c r="I5614" s="2">
        <v>0</v>
      </c>
      <c r="J5614" s="105">
        <f>SUMIF([1]MMM!$A:$A,A5614,[1]MMM!$F:$F)</f>
        <v>5458971.3399999999</v>
      </c>
      <c r="K5614" s="2" t="s">
        <v>10</v>
      </c>
      <c r="L5614" s="2">
        <v>6500000</v>
      </c>
      <c r="M5614" t="s">
        <v>11298</v>
      </c>
      <c r="N5614" t="s">
        <v>13178</v>
      </c>
      <c r="O5614" t="s">
        <v>10962</v>
      </c>
      <c r="P5614" t="s">
        <v>11622</v>
      </c>
    </row>
    <row r="5615" spans="1:16" x14ac:dyDescent="0.3">
      <c r="A5615" t="s">
        <v>5564</v>
      </c>
      <c r="B5615" s="2" t="str">
        <f t="shared" si="263"/>
        <v>5631</v>
      </c>
      <c r="C5615" s="2">
        <f t="shared" si="261"/>
        <v>5631</v>
      </c>
      <c r="D5615" t="str">
        <f>VLOOKUP(C5615,'Cost Centre'!A:B,2,)</f>
        <v>Social Services</v>
      </c>
      <c r="E5615" t="str">
        <f t="shared" si="262"/>
        <v>6</v>
      </c>
      <c r="F5615" t="s">
        <v>11624</v>
      </c>
      <c r="G5615" s="2">
        <v>0</v>
      </c>
      <c r="H5615" s="2">
        <v>0</v>
      </c>
      <c r="I5615" s="2">
        <v>0</v>
      </c>
      <c r="J5615" s="105">
        <f>SUMIF([1]MMM!$A:$A,A5615,[1]MMM!$F:$F)</f>
        <v>0</v>
      </c>
      <c r="K5615" s="2" t="s">
        <v>460</v>
      </c>
      <c r="L5615" s="2">
        <v>0</v>
      </c>
      <c r="M5615" t="s">
        <v>11298</v>
      </c>
      <c r="N5615" t="s">
        <v>13178</v>
      </c>
      <c r="O5615" t="s">
        <v>10962</v>
      </c>
      <c r="P5615" t="s">
        <v>11622</v>
      </c>
    </row>
    <row r="5616" spans="1:16" x14ac:dyDescent="0.3">
      <c r="A5616" t="s">
        <v>5565</v>
      </c>
      <c r="B5616" s="2" t="str">
        <f t="shared" si="263"/>
        <v>5631</v>
      </c>
      <c r="C5616" s="2">
        <f t="shared" si="261"/>
        <v>5631</v>
      </c>
      <c r="D5616" t="str">
        <f>VLOOKUP(C5616,'Cost Centre'!A:B,2,)</f>
        <v>Social Services</v>
      </c>
      <c r="E5616" t="str">
        <f t="shared" si="262"/>
        <v>6</v>
      </c>
      <c r="F5616" t="s">
        <v>11625</v>
      </c>
      <c r="G5616" s="2">
        <v>0</v>
      </c>
      <c r="H5616" s="2">
        <v>0</v>
      </c>
      <c r="I5616" s="2">
        <v>0</v>
      </c>
      <c r="J5616" s="105">
        <f>SUMIF([1]MMM!$A:$A,A5616,[1]MMM!$F:$F)</f>
        <v>0</v>
      </c>
      <c r="K5616" s="2" t="s">
        <v>460</v>
      </c>
      <c r="L5616" s="2">
        <v>0</v>
      </c>
      <c r="M5616" t="s">
        <v>11298</v>
      </c>
      <c r="N5616" t="s">
        <v>13178</v>
      </c>
      <c r="O5616" t="s">
        <v>10962</v>
      </c>
      <c r="P5616" t="s">
        <v>11622</v>
      </c>
    </row>
    <row r="5617" spans="1:16" x14ac:dyDescent="0.3">
      <c r="A5617" t="s">
        <v>5566</v>
      </c>
      <c r="B5617" s="2" t="str">
        <f t="shared" si="263"/>
        <v>5631</v>
      </c>
      <c r="C5617" s="2">
        <f t="shared" si="261"/>
        <v>5631</v>
      </c>
      <c r="D5617" t="str">
        <f>VLOOKUP(C5617,'Cost Centre'!A:B,2,)</f>
        <v>Social Services</v>
      </c>
      <c r="E5617" t="str">
        <f t="shared" si="262"/>
        <v>6</v>
      </c>
      <c r="F5617" t="s">
        <v>11626</v>
      </c>
      <c r="G5617" s="2">
        <v>0</v>
      </c>
      <c r="H5617" s="2">
        <v>0</v>
      </c>
      <c r="I5617" s="2">
        <v>0</v>
      </c>
      <c r="J5617" s="105">
        <f>SUMIF([1]MMM!$A:$A,A5617,[1]MMM!$F:$F)</f>
        <v>0</v>
      </c>
      <c r="K5617" s="2" t="s">
        <v>460</v>
      </c>
      <c r="L5617" s="2">
        <v>0</v>
      </c>
      <c r="M5617" t="s">
        <v>11298</v>
      </c>
      <c r="N5617" t="s">
        <v>13178</v>
      </c>
      <c r="O5617" t="s">
        <v>10962</v>
      </c>
      <c r="P5617" t="s">
        <v>11622</v>
      </c>
    </row>
    <row r="5618" spans="1:16" x14ac:dyDescent="0.3">
      <c r="A5618" t="s">
        <v>5567</v>
      </c>
      <c r="B5618" s="2" t="str">
        <f t="shared" si="263"/>
        <v>5631</v>
      </c>
      <c r="C5618" s="2">
        <f t="shared" si="261"/>
        <v>5631</v>
      </c>
      <c r="D5618" t="str">
        <f>VLOOKUP(C5618,'Cost Centre'!A:B,2,)</f>
        <v>Social Services</v>
      </c>
      <c r="E5618" t="str">
        <f t="shared" si="262"/>
        <v>6</v>
      </c>
      <c r="F5618" t="s">
        <v>11627</v>
      </c>
      <c r="G5618" s="2">
        <v>0</v>
      </c>
      <c r="H5618" s="2">
        <v>0</v>
      </c>
      <c r="I5618" s="2">
        <v>0</v>
      </c>
      <c r="J5618" s="105">
        <f>SUMIF([1]MMM!$A:$A,A5618,[1]MMM!$F:$F)</f>
        <v>0</v>
      </c>
      <c r="K5618" s="2" t="s">
        <v>460</v>
      </c>
      <c r="L5618" s="2">
        <v>0</v>
      </c>
      <c r="M5618" t="s">
        <v>11298</v>
      </c>
      <c r="N5618" t="s">
        <v>13178</v>
      </c>
      <c r="O5618" t="s">
        <v>10962</v>
      </c>
      <c r="P5618" t="s">
        <v>11622</v>
      </c>
    </row>
    <row r="5619" spans="1:16" x14ac:dyDescent="0.3">
      <c r="A5619" t="s">
        <v>5568</v>
      </c>
      <c r="B5619" s="2" t="str">
        <f t="shared" si="263"/>
        <v>5631</v>
      </c>
      <c r="C5619" s="2">
        <f t="shared" si="261"/>
        <v>5631</v>
      </c>
      <c r="D5619" t="str">
        <f>VLOOKUP(C5619,'Cost Centre'!A:B,2,)</f>
        <v>Social Services</v>
      </c>
      <c r="E5619" t="str">
        <f t="shared" si="262"/>
        <v>6</v>
      </c>
      <c r="F5619" t="s">
        <v>11628</v>
      </c>
      <c r="G5619" s="2">
        <v>0</v>
      </c>
      <c r="H5619" s="2">
        <v>0</v>
      </c>
      <c r="I5619" s="2">
        <v>0</v>
      </c>
      <c r="J5619" s="105">
        <f>SUMIF([1]MMM!$A:$A,A5619,[1]MMM!$F:$F)</f>
        <v>0</v>
      </c>
      <c r="K5619" s="2" t="s">
        <v>460</v>
      </c>
      <c r="L5619" s="2">
        <v>0</v>
      </c>
      <c r="M5619" t="s">
        <v>11298</v>
      </c>
      <c r="N5619" t="s">
        <v>13178</v>
      </c>
      <c r="O5619" t="s">
        <v>10962</v>
      </c>
      <c r="P5619" t="s">
        <v>11622</v>
      </c>
    </row>
    <row r="5620" spans="1:16" x14ac:dyDescent="0.3">
      <c r="A5620" t="s">
        <v>5569</v>
      </c>
      <c r="B5620" s="2" t="str">
        <f t="shared" si="263"/>
        <v>5631</v>
      </c>
      <c r="C5620" s="2">
        <f t="shared" si="261"/>
        <v>5631</v>
      </c>
      <c r="D5620" t="str">
        <f>VLOOKUP(C5620,'Cost Centre'!A:B,2,)</f>
        <v>Social Services</v>
      </c>
      <c r="E5620" t="str">
        <f t="shared" si="262"/>
        <v>6</v>
      </c>
      <c r="F5620" t="s">
        <v>11629</v>
      </c>
      <c r="G5620" s="2">
        <v>0</v>
      </c>
      <c r="H5620" s="2">
        <v>0</v>
      </c>
      <c r="I5620" s="2">
        <v>-5458971.3399999999</v>
      </c>
      <c r="J5620" s="105">
        <f>SUMIF([1]MMM!$A:$A,A5620,[1]MMM!$F:$F)</f>
        <v>-5458971.3399999999</v>
      </c>
      <c r="K5620" s="2" t="s">
        <v>460</v>
      </c>
      <c r="L5620" s="2">
        <v>0</v>
      </c>
      <c r="M5620" t="s">
        <v>11298</v>
      </c>
      <c r="N5620" t="s">
        <v>13178</v>
      </c>
      <c r="O5620" t="s">
        <v>10962</v>
      </c>
      <c r="P5620" t="s">
        <v>11622</v>
      </c>
    </row>
    <row r="5621" spans="1:16" x14ac:dyDescent="0.3">
      <c r="A5621" t="s">
        <v>5570</v>
      </c>
      <c r="B5621" s="2" t="str">
        <f t="shared" si="263"/>
        <v>5631</v>
      </c>
      <c r="C5621" s="2">
        <f t="shared" si="261"/>
        <v>5631</v>
      </c>
      <c r="D5621" t="str">
        <f>VLOOKUP(C5621,'Cost Centre'!A:B,2,)</f>
        <v>Social Services</v>
      </c>
      <c r="E5621" t="str">
        <f t="shared" si="262"/>
        <v>6</v>
      </c>
      <c r="F5621" t="s">
        <v>11630</v>
      </c>
      <c r="G5621" s="2">
        <v>0</v>
      </c>
      <c r="H5621" s="2">
        <v>0</v>
      </c>
      <c r="I5621" s="2">
        <v>0</v>
      </c>
      <c r="J5621" s="105">
        <f>SUMIF([1]MMM!$A:$A,A5621,[1]MMM!$F:$F)</f>
        <v>0</v>
      </c>
      <c r="K5621" s="2" t="s">
        <v>460</v>
      </c>
      <c r="L5621" s="2">
        <v>0</v>
      </c>
      <c r="M5621" t="s">
        <v>11298</v>
      </c>
      <c r="N5621" t="s">
        <v>13178</v>
      </c>
      <c r="O5621" t="s">
        <v>10962</v>
      </c>
      <c r="P5621" t="s">
        <v>11622</v>
      </c>
    </row>
    <row r="5622" spans="1:16" x14ac:dyDescent="0.3">
      <c r="A5622" t="s">
        <v>5571</v>
      </c>
      <c r="B5622" s="2" t="str">
        <f t="shared" si="263"/>
        <v>5631</v>
      </c>
      <c r="C5622" s="2">
        <f t="shared" si="261"/>
        <v>5631</v>
      </c>
      <c r="D5622" t="str">
        <f>VLOOKUP(C5622,'Cost Centre'!A:B,2,)</f>
        <v>Social Services</v>
      </c>
      <c r="E5622" t="str">
        <f t="shared" si="262"/>
        <v>6</v>
      </c>
      <c r="F5622" t="s">
        <v>11631</v>
      </c>
      <c r="G5622" s="2">
        <v>0</v>
      </c>
      <c r="H5622" s="2">
        <v>0</v>
      </c>
      <c r="I5622" s="2">
        <v>0</v>
      </c>
      <c r="J5622" s="105">
        <f>SUMIF([1]MMM!$A:$A,A5622,[1]MMM!$F:$F)</f>
        <v>0</v>
      </c>
      <c r="K5622" s="2" t="s">
        <v>460</v>
      </c>
      <c r="L5622" s="2">
        <v>0</v>
      </c>
      <c r="M5622" t="s">
        <v>11298</v>
      </c>
      <c r="N5622" t="s">
        <v>13178</v>
      </c>
      <c r="O5622" t="s">
        <v>10962</v>
      </c>
      <c r="P5622" t="s">
        <v>11622</v>
      </c>
    </row>
    <row r="5623" spans="1:16" x14ac:dyDescent="0.3">
      <c r="A5623" t="s">
        <v>5572</v>
      </c>
      <c r="B5623" s="2" t="str">
        <f t="shared" si="263"/>
        <v>5631</v>
      </c>
      <c r="C5623" s="2">
        <f t="shared" si="261"/>
        <v>5631</v>
      </c>
      <c r="D5623" t="str">
        <f>VLOOKUP(C5623,'Cost Centre'!A:B,2,)</f>
        <v>Social Services</v>
      </c>
      <c r="E5623" t="str">
        <f t="shared" si="262"/>
        <v>6</v>
      </c>
      <c r="F5623" t="s">
        <v>11632</v>
      </c>
      <c r="G5623" s="2">
        <v>0</v>
      </c>
      <c r="H5623" s="2">
        <v>0</v>
      </c>
      <c r="I5623" s="2">
        <v>0</v>
      </c>
      <c r="J5623" s="105">
        <f>SUMIF([1]MMM!$A:$A,A5623,[1]MMM!$F:$F)</f>
        <v>0</v>
      </c>
      <c r="K5623" s="2" t="s">
        <v>460</v>
      </c>
      <c r="L5623" s="2">
        <v>0</v>
      </c>
      <c r="M5623" t="s">
        <v>11298</v>
      </c>
      <c r="N5623" t="s">
        <v>13178</v>
      </c>
      <c r="O5623" t="s">
        <v>10962</v>
      </c>
      <c r="P5623" t="s">
        <v>11622</v>
      </c>
    </row>
    <row r="5624" spans="1:16" x14ac:dyDescent="0.3">
      <c r="A5624" t="s">
        <v>5573</v>
      </c>
      <c r="B5624" s="2" t="str">
        <f t="shared" si="263"/>
        <v>5631</v>
      </c>
      <c r="C5624" s="2">
        <f t="shared" si="261"/>
        <v>5631</v>
      </c>
      <c r="D5624" t="str">
        <f>VLOOKUP(C5624,'Cost Centre'!A:B,2,)</f>
        <v>Social Services</v>
      </c>
      <c r="E5624" t="str">
        <f t="shared" si="262"/>
        <v>6</v>
      </c>
      <c r="F5624" t="s">
        <v>11633</v>
      </c>
      <c r="G5624" s="2">
        <v>0</v>
      </c>
      <c r="H5624" s="2">
        <v>0</v>
      </c>
      <c r="I5624" s="2">
        <v>0</v>
      </c>
      <c r="J5624" s="105">
        <f>SUMIF([1]MMM!$A:$A,A5624,[1]MMM!$F:$F)</f>
        <v>0</v>
      </c>
      <c r="K5624" s="2" t="s">
        <v>460</v>
      </c>
      <c r="L5624" s="2">
        <v>0</v>
      </c>
      <c r="M5624" t="s">
        <v>11298</v>
      </c>
      <c r="N5624" t="s">
        <v>13178</v>
      </c>
      <c r="O5624" t="s">
        <v>10962</v>
      </c>
      <c r="P5624" t="s">
        <v>11622</v>
      </c>
    </row>
    <row r="5625" spans="1:16" x14ac:dyDescent="0.3">
      <c r="A5625" t="s">
        <v>5574</v>
      </c>
      <c r="B5625" s="2" t="str">
        <f t="shared" si="263"/>
        <v>5631</v>
      </c>
      <c r="C5625" s="2">
        <f t="shared" si="261"/>
        <v>5631</v>
      </c>
      <c r="D5625" t="str">
        <f>VLOOKUP(C5625,'Cost Centre'!A:B,2,)</f>
        <v>Social Services</v>
      </c>
      <c r="E5625" t="str">
        <f t="shared" si="262"/>
        <v>6</v>
      </c>
      <c r="F5625" t="s">
        <v>11634</v>
      </c>
      <c r="G5625" s="2">
        <v>0</v>
      </c>
      <c r="H5625" s="2">
        <v>0</v>
      </c>
      <c r="I5625" s="2">
        <v>0</v>
      </c>
      <c r="J5625" s="105">
        <f>SUMIF([1]MMM!$A:$A,A5625,[1]MMM!$F:$F)</f>
        <v>0</v>
      </c>
      <c r="K5625" s="2" t="s">
        <v>460</v>
      </c>
      <c r="L5625" s="2">
        <v>0</v>
      </c>
      <c r="M5625" t="s">
        <v>11298</v>
      </c>
      <c r="N5625" t="s">
        <v>13178</v>
      </c>
      <c r="O5625" t="s">
        <v>10962</v>
      </c>
      <c r="P5625" t="s">
        <v>11622</v>
      </c>
    </row>
    <row r="5626" spans="1:16" x14ac:dyDescent="0.3">
      <c r="A5626" t="s">
        <v>5575</v>
      </c>
      <c r="B5626" s="2" t="str">
        <f t="shared" si="263"/>
        <v>5631</v>
      </c>
      <c r="C5626" s="2">
        <f t="shared" si="261"/>
        <v>5631</v>
      </c>
      <c r="D5626" t="str">
        <f>VLOOKUP(C5626,'Cost Centre'!A:B,2,)</f>
        <v>Social Services</v>
      </c>
      <c r="E5626" t="str">
        <f t="shared" si="262"/>
        <v>6</v>
      </c>
      <c r="F5626" t="s">
        <v>11635</v>
      </c>
      <c r="G5626" s="2">
        <v>0</v>
      </c>
      <c r="H5626" s="2">
        <v>0</v>
      </c>
      <c r="I5626" s="2">
        <v>0</v>
      </c>
      <c r="J5626" s="105">
        <f>SUMIF([1]MMM!$A:$A,A5626,[1]MMM!$F:$F)</f>
        <v>0</v>
      </c>
      <c r="K5626" s="2" t="s">
        <v>460</v>
      </c>
      <c r="L5626" s="2">
        <v>0</v>
      </c>
      <c r="M5626" t="s">
        <v>11298</v>
      </c>
      <c r="N5626" t="s">
        <v>13178</v>
      </c>
      <c r="O5626" t="s">
        <v>10962</v>
      </c>
      <c r="P5626" t="s">
        <v>11622</v>
      </c>
    </row>
    <row r="5627" spans="1:16" x14ac:dyDescent="0.3">
      <c r="A5627" t="s">
        <v>5576</v>
      </c>
      <c r="B5627" s="2" t="str">
        <f t="shared" si="263"/>
        <v>5631</v>
      </c>
      <c r="C5627" s="2">
        <f t="shared" si="261"/>
        <v>5631</v>
      </c>
      <c r="D5627" t="str">
        <f>VLOOKUP(C5627,'Cost Centre'!A:B,2,)</f>
        <v>Social Services</v>
      </c>
      <c r="E5627" t="str">
        <f t="shared" si="262"/>
        <v>6</v>
      </c>
      <c r="F5627" t="s">
        <v>11636</v>
      </c>
      <c r="G5627" s="2">
        <v>0</v>
      </c>
      <c r="H5627" s="2">
        <v>0</v>
      </c>
      <c r="I5627" s="2">
        <v>0</v>
      </c>
      <c r="J5627" s="105">
        <f>SUMIF([1]MMM!$A:$A,A5627,[1]MMM!$F:$F)</f>
        <v>0</v>
      </c>
      <c r="K5627" s="2" t="s">
        <v>460</v>
      </c>
      <c r="L5627" s="2">
        <v>0</v>
      </c>
      <c r="M5627" t="s">
        <v>11298</v>
      </c>
      <c r="N5627" t="s">
        <v>13178</v>
      </c>
      <c r="O5627" t="s">
        <v>10962</v>
      </c>
      <c r="P5627" t="s">
        <v>11622</v>
      </c>
    </row>
    <row r="5628" spans="1:16" x14ac:dyDescent="0.3">
      <c r="A5628" t="s">
        <v>5577</v>
      </c>
      <c r="B5628" s="2" t="str">
        <f t="shared" si="263"/>
        <v>5631</v>
      </c>
      <c r="C5628" s="2">
        <f t="shared" si="261"/>
        <v>5631</v>
      </c>
      <c r="D5628" t="str">
        <f>VLOOKUP(C5628,'Cost Centre'!A:B,2,)</f>
        <v>Social Services</v>
      </c>
      <c r="E5628" t="str">
        <f t="shared" si="262"/>
        <v>6</v>
      </c>
      <c r="F5628" t="s">
        <v>11637</v>
      </c>
      <c r="G5628" s="2">
        <v>0</v>
      </c>
      <c r="H5628" s="2">
        <v>0</v>
      </c>
      <c r="I5628" s="2">
        <v>0</v>
      </c>
      <c r="J5628" s="105">
        <f>SUMIF([1]MMM!$A:$A,A5628,[1]MMM!$F:$F)</f>
        <v>0</v>
      </c>
      <c r="K5628" s="2" t="s">
        <v>460</v>
      </c>
      <c r="L5628" s="2">
        <v>0</v>
      </c>
      <c r="M5628" t="s">
        <v>11298</v>
      </c>
      <c r="N5628" t="s">
        <v>13178</v>
      </c>
      <c r="O5628" t="s">
        <v>10962</v>
      </c>
      <c r="P5628" t="s">
        <v>11622</v>
      </c>
    </row>
    <row r="5629" spans="1:16" x14ac:dyDescent="0.3">
      <c r="A5629" t="s">
        <v>5578</v>
      </c>
      <c r="B5629" s="2" t="str">
        <f t="shared" si="263"/>
        <v>5631</v>
      </c>
      <c r="C5629" s="2">
        <f t="shared" si="261"/>
        <v>5631</v>
      </c>
      <c r="D5629" t="str">
        <f>VLOOKUP(C5629,'Cost Centre'!A:B,2,)</f>
        <v>Social Services</v>
      </c>
      <c r="E5629" t="str">
        <f t="shared" si="262"/>
        <v>6</v>
      </c>
      <c r="F5629" t="s">
        <v>11638</v>
      </c>
      <c r="G5629" s="2">
        <v>0</v>
      </c>
      <c r="H5629" s="2">
        <v>0</v>
      </c>
      <c r="I5629" s="2">
        <v>0</v>
      </c>
      <c r="J5629" s="105">
        <f>SUMIF([1]MMM!$A:$A,A5629,[1]MMM!$F:$F)</f>
        <v>0</v>
      </c>
      <c r="K5629" s="2" t="s">
        <v>460</v>
      </c>
      <c r="L5629" s="2">
        <v>0</v>
      </c>
      <c r="M5629" t="s">
        <v>11298</v>
      </c>
      <c r="N5629" t="s">
        <v>13178</v>
      </c>
      <c r="O5629" t="s">
        <v>10962</v>
      </c>
      <c r="P5629" t="s">
        <v>11622</v>
      </c>
    </row>
    <row r="5630" spans="1:16" x14ac:dyDescent="0.3">
      <c r="A5630" t="s">
        <v>1354</v>
      </c>
      <c r="B5630" s="2" t="str">
        <f t="shared" si="263"/>
        <v>5631</v>
      </c>
      <c r="C5630" s="2">
        <f t="shared" si="261"/>
        <v>5631</v>
      </c>
      <c r="D5630" t="str">
        <f>VLOOKUP(C5630,'Cost Centre'!A:B,2,)</f>
        <v>Social Services</v>
      </c>
      <c r="E5630" t="str">
        <f t="shared" si="262"/>
        <v>6</v>
      </c>
      <c r="F5630" t="s">
        <v>11009</v>
      </c>
      <c r="G5630" s="2">
        <v>0</v>
      </c>
      <c r="H5630" s="2">
        <v>0</v>
      </c>
      <c r="I5630" s="2">
        <v>0</v>
      </c>
      <c r="J5630" s="105">
        <f>SUMIF([1]MMM!$A:$A,A5630,[1]MMM!$F:$F)</f>
        <v>0</v>
      </c>
      <c r="K5630" s="2" t="s">
        <v>460</v>
      </c>
      <c r="L5630" s="2">
        <v>0</v>
      </c>
      <c r="M5630" t="s">
        <v>11298</v>
      </c>
      <c r="N5630" t="s">
        <v>13178</v>
      </c>
      <c r="O5630" t="s">
        <v>10962</v>
      </c>
      <c r="P5630" t="s">
        <v>11010</v>
      </c>
    </row>
    <row r="5631" spans="1:16" x14ac:dyDescent="0.3">
      <c r="A5631" t="s">
        <v>5579</v>
      </c>
      <c r="B5631" s="2" t="str">
        <f t="shared" si="263"/>
        <v>5631</v>
      </c>
      <c r="C5631" s="2">
        <f t="shared" si="261"/>
        <v>5631</v>
      </c>
      <c r="D5631" t="str">
        <f>VLOOKUP(C5631,'Cost Centre'!A:B,2,)</f>
        <v>Social Services</v>
      </c>
      <c r="E5631" t="str">
        <f t="shared" si="262"/>
        <v>6</v>
      </c>
      <c r="F5631" t="s">
        <v>11011</v>
      </c>
      <c r="G5631" s="2">
        <v>0</v>
      </c>
      <c r="H5631" s="2">
        <v>0</v>
      </c>
      <c r="I5631" s="2">
        <v>0</v>
      </c>
      <c r="J5631" s="105">
        <f>SUMIF([1]MMM!$A:$A,A5631,[1]MMM!$F:$F)</f>
        <v>0</v>
      </c>
      <c r="K5631" s="2" t="s">
        <v>460</v>
      </c>
      <c r="L5631" s="2">
        <v>0</v>
      </c>
      <c r="M5631" t="s">
        <v>11298</v>
      </c>
      <c r="N5631" t="s">
        <v>13178</v>
      </c>
      <c r="O5631" t="s">
        <v>10962</v>
      </c>
      <c r="P5631" t="s">
        <v>11010</v>
      </c>
    </row>
    <row r="5632" spans="1:16" x14ac:dyDescent="0.3">
      <c r="A5632" t="s">
        <v>5580</v>
      </c>
      <c r="B5632" s="2" t="str">
        <f t="shared" si="263"/>
        <v>5631</v>
      </c>
      <c r="C5632" s="2">
        <f t="shared" si="261"/>
        <v>5631</v>
      </c>
      <c r="D5632" t="str">
        <f>VLOOKUP(C5632,'Cost Centre'!A:B,2,)</f>
        <v>Social Services</v>
      </c>
      <c r="E5632" t="str">
        <f t="shared" si="262"/>
        <v>6</v>
      </c>
      <c r="F5632" t="s">
        <v>11012</v>
      </c>
      <c r="G5632" s="2">
        <v>0</v>
      </c>
      <c r="H5632" s="2">
        <v>0</v>
      </c>
      <c r="I5632" s="2">
        <v>0</v>
      </c>
      <c r="J5632" s="105">
        <f>SUMIF([1]MMM!$A:$A,A5632,[1]MMM!$F:$F)</f>
        <v>0</v>
      </c>
      <c r="K5632" s="2" t="s">
        <v>460</v>
      </c>
      <c r="L5632" s="2">
        <v>0</v>
      </c>
      <c r="M5632" t="s">
        <v>11298</v>
      </c>
      <c r="N5632" t="s">
        <v>13178</v>
      </c>
      <c r="O5632" t="s">
        <v>10962</v>
      </c>
      <c r="P5632" t="s">
        <v>11010</v>
      </c>
    </row>
    <row r="5633" spans="1:16" x14ac:dyDescent="0.3">
      <c r="A5633" t="s">
        <v>5581</v>
      </c>
      <c r="B5633" s="2" t="str">
        <f t="shared" si="263"/>
        <v>5631</v>
      </c>
      <c r="C5633" s="2">
        <f t="shared" si="261"/>
        <v>5631</v>
      </c>
      <c r="D5633" t="str">
        <f>VLOOKUP(C5633,'Cost Centre'!A:B,2,)</f>
        <v>Social Services</v>
      </c>
      <c r="E5633" t="str">
        <f t="shared" si="262"/>
        <v>6</v>
      </c>
      <c r="F5633" t="s">
        <v>11013</v>
      </c>
      <c r="G5633" s="2">
        <v>0</v>
      </c>
      <c r="H5633" s="2">
        <v>0</v>
      </c>
      <c r="I5633" s="2">
        <v>0</v>
      </c>
      <c r="J5633" s="105">
        <f>SUMIF([1]MMM!$A:$A,A5633,[1]MMM!$F:$F)</f>
        <v>0</v>
      </c>
      <c r="K5633" s="2" t="s">
        <v>460</v>
      </c>
      <c r="L5633" s="2">
        <v>0</v>
      </c>
      <c r="M5633" t="s">
        <v>11298</v>
      </c>
      <c r="N5633" t="s">
        <v>13178</v>
      </c>
      <c r="O5633" t="s">
        <v>10962</v>
      </c>
      <c r="P5633" t="s">
        <v>11010</v>
      </c>
    </row>
    <row r="5634" spans="1:16" x14ac:dyDescent="0.3">
      <c r="A5634" t="s">
        <v>5582</v>
      </c>
      <c r="B5634" s="2" t="str">
        <f t="shared" si="263"/>
        <v>5631</v>
      </c>
      <c r="C5634" s="2">
        <f t="shared" ref="C5634:C5697" si="264">VALUE(B5634)</f>
        <v>5631</v>
      </c>
      <c r="D5634" t="str">
        <f>VLOOKUP(C5634,'Cost Centre'!A:B,2,)</f>
        <v>Social Services</v>
      </c>
      <c r="E5634" t="str">
        <f t="shared" ref="E5634:E5697" si="265">MID(A5634,5,1)</f>
        <v>6</v>
      </c>
      <c r="F5634" t="s">
        <v>11014</v>
      </c>
      <c r="G5634" s="2">
        <v>0</v>
      </c>
      <c r="H5634" s="2">
        <v>0</v>
      </c>
      <c r="I5634" s="2">
        <v>0</v>
      </c>
      <c r="J5634" s="105">
        <f>SUMIF([1]MMM!$A:$A,A5634,[1]MMM!$F:$F)</f>
        <v>0</v>
      </c>
      <c r="K5634" s="2" t="s">
        <v>460</v>
      </c>
      <c r="L5634" s="2">
        <v>0</v>
      </c>
      <c r="M5634" t="s">
        <v>11298</v>
      </c>
      <c r="N5634" t="s">
        <v>13178</v>
      </c>
      <c r="O5634" t="s">
        <v>10962</v>
      </c>
      <c r="P5634" t="s">
        <v>11010</v>
      </c>
    </row>
    <row r="5635" spans="1:16" x14ac:dyDescent="0.3">
      <c r="A5635" t="s">
        <v>5583</v>
      </c>
      <c r="B5635" s="2" t="str">
        <f t="shared" ref="B5635:B5698" si="266">MID(A5635,1,4)</f>
        <v>5631</v>
      </c>
      <c r="C5635" s="2">
        <f t="shared" si="264"/>
        <v>5631</v>
      </c>
      <c r="D5635" t="str">
        <f>VLOOKUP(C5635,'Cost Centre'!A:B,2,)</f>
        <v>Social Services</v>
      </c>
      <c r="E5635" t="str">
        <f t="shared" si="265"/>
        <v>6</v>
      </c>
      <c r="F5635" t="s">
        <v>11015</v>
      </c>
      <c r="G5635" s="2">
        <v>0</v>
      </c>
      <c r="H5635" s="2">
        <v>0</v>
      </c>
      <c r="I5635" s="2">
        <v>0</v>
      </c>
      <c r="J5635" s="105">
        <f>SUMIF([1]MMM!$A:$A,A5635,[1]MMM!$F:$F)</f>
        <v>0</v>
      </c>
      <c r="K5635" s="2" t="s">
        <v>460</v>
      </c>
      <c r="L5635" s="2">
        <v>0</v>
      </c>
      <c r="M5635" t="s">
        <v>11298</v>
      </c>
      <c r="N5635" t="s">
        <v>13178</v>
      </c>
      <c r="O5635" t="s">
        <v>10962</v>
      </c>
      <c r="P5635" t="s">
        <v>11010</v>
      </c>
    </row>
    <row r="5636" spans="1:16" x14ac:dyDescent="0.3">
      <c r="A5636" t="s">
        <v>5584</v>
      </c>
      <c r="B5636" s="2" t="str">
        <f t="shared" si="266"/>
        <v>5631</v>
      </c>
      <c r="C5636" s="2">
        <f t="shared" si="264"/>
        <v>5631</v>
      </c>
      <c r="D5636" t="str">
        <f>VLOOKUP(C5636,'Cost Centre'!A:B,2,)</f>
        <v>Social Services</v>
      </c>
      <c r="E5636" t="str">
        <f t="shared" si="265"/>
        <v>6</v>
      </c>
      <c r="F5636" t="s">
        <v>11016</v>
      </c>
      <c r="G5636" s="2">
        <v>0</v>
      </c>
      <c r="H5636" s="2">
        <v>0</v>
      </c>
      <c r="I5636" s="2">
        <v>0</v>
      </c>
      <c r="J5636" s="105">
        <f>SUMIF([1]MMM!$A:$A,A5636,[1]MMM!$F:$F)</f>
        <v>0</v>
      </c>
      <c r="K5636" s="2" t="s">
        <v>460</v>
      </c>
      <c r="L5636" s="2">
        <v>0</v>
      </c>
      <c r="M5636" t="s">
        <v>11298</v>
      </c>
      <c r="N5636" t="s">
        <v>13178</v>
      </c>
      <c r="O5636" t="s">
        <v>10962</v>
      </c>
      <c r="P5636" t="s">
        <v>11010</v>
      </c>
    </row>
    <row r="5637" spans="1:16" x14ac:dyDescent="0.3">
      <c r="A5637" t="s">
        <v>5585</v>
      </c>
      <c r="B5637" s="2" t="str">
        <f t="shared" si="266"/>
        <v>5631</v>
      </c>
      <c r="C5637" s="2">
        <f t="shared" si="264"/>
        <v>5631</v>
      </c>
      <c r="D5637" t="str">
        <f>VLOOKUP(C5637,'Cost Centre'!A:B,2,)</f>
        <v>Social Services</v>
      </c>
      <c r="E5637" t="str">
        <f t="shared" si="265"/>
        <v>6</v>
      </c>
      <c r="F5637" t="s">
        <v>11017</v>
      </c>
      <c r="G5637" s="2">
        <v>0</v>
      </c>
      <c r="H5637" s="2">
        <v>0</v>
      </c>
      <c r="I5637" s="2">
        <v>0</v>
      </c>
      <c r="J5637" s="105">
        <f>SUMIF([1]MMM!$A:$A,A5637,[1]MMM!$F:$F)</f>
        <v>0</v>
      </c>
      <c r="K5637" s="2" t="s">
        <v>460</v>
      </c>
      <c r="L5637" s="2">
        <v>0</v>
      </c>
      <c r="M5637" t="s">
        <v>11298</v>
      </c>
      <c r="N5637" t="s">
        <v>13178</v>
      </c>
      <c r="O5637" t="s">
        <v>10962</v>
      </c>
      <c r="P5637" t="s">
        <v>11010</v>
      </c>
    </row>
    <row r="5638" spans="1:16" x14ac:dyDescent="0.3">
      <c r="A5638" t="s">
        <v>5586</v>
      </c>
      <c r="B5638" s="2" t="str">
        <f t="shared" si="266"/>
        <v>5631</v>
      </c>
      <c r="C5638" s="2">
        <f t="shared" si="264"/>
        <v>5631</v>
      </c>
      <c r="D5638" t="str">
        <f>VLOOKUP(C5638,'Cost Centre'!A:B,2,)</f>
        <v>Social Services</v>
      </c>
      <c r="E5638" t="str">
        <f t="shared" si="265"/>
        <v>6</v>
      </c>
      <c r="F5638" t="s">
        <v>11018</v>
      </c>
      <c r="G5638" s="2">
        <v>0</v>
      </c>
      <c r="H5638" s="2">
        <v>0</v>
      </c>
      <c r="I5638" s="2">
        <v>0</v>
      </c>
      <c r="J5638" s="105">
        <f>SUMIF([1]MMM!$A:$A,A5638,[1]MMM!$F:$F)</f>
        <v>0</v>
      </c>
      <c r="K5638" s="2" t="s">
        <v>460</v>
      </c>
      <c r="L5638" s="2">
        <v>0</v>
      </c>
      <c r="M5638" t="s">
        <v>11298</v>
      </c>
      <c r="N5638" t="s">
        <v>13178</v>
      </c>
      <c r="O5638" t="s">
        <v>10962</v>
      </c>
      <c r="P5638" t="s">
        <v>11010</v>
      </c>
    </row>
    <row r="5639" spans="1:16" x14ac:dyDescent="0.3">
      <c r="A5639" t="s">
        <v>5587</v>
      </c>
      <c r="B5639" s="2" t="str">
        <f t="shared" si="266"/>
        <v>5631</v>
      </c>
      <c r="C5639" s="2">
        <f t="shared" si="264"/>
        <v>5631</v>
      </c>
      <c r="D5639" t="str">
        <f>VLOOKUP(C5639,'Cost Centre'!A:B,2,)</f>
        <v>Social Services</v>
      </c>
      <c r="E5639" t="str">
        <f t="shared" si="265"/>
        <v>6</v>
      </c>
      <c r="F5639" t="s">
        <v>11019</v>
      </c>
      <c r="G5639" s="2">
        <v>0</v>
      </c>
      <c r="H5639" s="2">
        <v>0</v>
      </c>
      <c r="I5639" s="2">
        <v>0</v>
      </c>
      <c r="J5639" s="105">
        <f>SUMIF([1]MMM!$A:$A,A5639,[1]MMM!$F:$F)</f>
        <v>0</v>
      </c>
      <c r="K5639" s="2" t="s">
        <v>460</v>
      </c>
      <c r="L5639" s="2">
        <v>0</v>
      </c>
      <c r="M5639" t="s">
        <v>11298</v>
      </c>
      <c r="N5639" t="s">
        <v>13178</v>
      </c>
      <c r="O5639" t="s">
        <v>10962</v>
      </c>
      <c r="P5639" t="s">
        <v>11010</v>
      </c>
    </row>
    <row r="5640" spans="1:16" x14ac:dyDescent="0.3">
      <c r="A5640" t="s">
        <v>1355</v>
      </c>
      <c r="B5640" s="2" t="str">
        <f t="shared" si="266"/>
        <v>5631</v>
      </c>
      <c r="C5640" s="2">
        <f t="shared" si="264"/>
        <v>5631</v>
      </c>
      <c r="D5640" t="str">
        <f>VLOOKUP(C5640,'Cost Centre'!A:B,2,)</f>
        <v>Social Services</v>
      </c>
      <c r="E5640" t="str">
        <f t="shared" si="265"/>
        <v>8</v>
      </c>
      <c r="F5640" t="s">
        <v>462</v>
      </c>
      <c r="G5640" s="2">
        <v>2491971.5699999998</v>
      </c>
      <c r="H5640" s="2">
        <v>0</v>
      </c>
      <c r="I5640" s="2">
        <v>0</v>
      </c>
      <c r="J5640" s="105">
        <f>SUMIF([1]MMM!$A:$A,A5640,[1]MMM!$F:$F)</f>
        <v>2491971.5699999998</v>
      </c>
      <c r="K5640" s="2" t="s">
        <v>460</v>
      </c>
      <c r="L5640" s="2">
        <v>0</v>
      </c>
      <c r="M5640" t="s">
        <v>11298</v>
      </c>
      <c r="N5640" t="s">
        <v>13178</v>
      </c>
      <c r="O5640" t="s">
        <v>10916</v>
      </c>
      <c r="P5640" t="s">
        <v>10917</v>
      </c>
    </row>
    <row r="5641" spans="1:16" x14ac:dyDescent="0.3">
      <c r="A5641" t="s">
        <v>1356</v>
      </c>
      <c r="B5641" s="2" t="str">
        <f t="shared" si="266"/>
        <v>5631</v>
      </c>
      <c r="C5641" s="2">
        <f t="shared" si="264"/>
        <v>5631</v>
      </c>
      <c r="D5641" t="str">
        <f>VLOOKUP(C5641,'Cost Centre'!A:B,2,)</f>
        <v>Social Services</v>
      </c>
      <c r="E5641" t="str">
        <f t="shared" si="265"/>
        <v>8</v>
      </c>
      <c r="F5641" t="s">
        <v>464</v>
      </c>
      <c r="G5641" s="2">
        <v>0</v>
      </c>
      <c r="H5641" s="2">
        <v>0</v>
      </c>
      <c r="I5641" s="2">
        <v>0</v>
      </c>
      <c r="J5641" s="105">
        <f>SUMIF([1]MMM!$A:$A,A5641,[1]MMM!$F:$F)</f>
        <v>0</v>
      </c>
      <c r="K5641" s="2" t="s">
        <v>460</v>
      </c>
      <c r="L5641" s="2">
        <v>0</v>
      </c>
      <c r="M5641" t="s">
        <v>11298</v>
      </c>
      <c r="N5641" t="s">
        <v>13178</v>
      </c>
      <c r="O5641" t="s">
        <v>10916</v>
      </c>
      <c r="P5641" t="s">
        <v>10917</v>
      </c>
    </row>
    <row r="5642" spans="1:16" x14ac:dyDescent="0.3">
      <c r="A5642" t="s">
        <v>1357</v>
      </c>
      <c r="B5642" s="2" t="str">
        <f t="shared" si="266"/>
        <v>5631</v>
      </c>
      <c r="C5642" s="2">
        <f t="shared" si="264"/>
        <v>5631</v>
      </c>
      <c r="D5642" t="str">
        <f>VLOOKUP(C5642,'Cost Centre'!A:B,2,)</f>
        <v>Social Services</v>
      </c>
      <c r="E5642" t="str">
        <f t="shared" si="265"/>
        <v>8</v>
      </c>
      <c r="F5642" t="s">
        <v>466</v>
      </c>
      <c r="G5642" s="2">
        <v>0</v>
      </c>
      <c r="H5642" s="2">
        <v>0</v>
      </c>
      <c r="I5642" s="2">
        <v>0</v>
      </c>
      <c r="J5642" s="105">
        <f>SUMIF([1]MMM!$A:$A,A5642,[1]MMM!$F:$F)</f>
        <v>0</v>
      </c>
      <c r="K5642" s="2" t="s">
        <v>460</v>
      </c>
      <c r="L5642" s="2">
        <v>0</v>
      </c>
      <c r="M5642" t="s">
        <v>11298</v>
      </c>
      <c r="N5642" t="s">
        <v>13178</v>
      </c>
      <c r="O5642" t="s">
        <v>10916</v>
      </c>
      <c r="P5642" t="s">
        <v>10917</v>
      </c>
    </row>
    <row r="5643" spans="1:16" x14ac:dyDescent="0.3">
      <c r="A5643" t="s">
        <v>1358</v>
      </c>
      <c r="B5643" s="2" t="str">
        <f t="shared" si="266"/>
        <v>5631</v>
      </c>
      <c r="C5643" s="2">
        <f t="shared" si="264"/>
        <v>5631</v>
      </c>
      <c r="D5643" t="str">
        <f>VLOOKUP(C5643,'Cost Centre'!A:B,2,)</f>
        <v>Social Services</v>
      </c>
      <c r="E5643" t="str">
        <f t="shared" si="265"/>
        <v>8</v>
      </c>
      <c r="F5643" t="s">
        <v>468</v>
      </c>
      <c r="G5643" s="2">
        <v>0</v>
      </c>
      <c r="H5643" s="2">
        <v>3828887.98</v>
      </c>
      <c r="I5643" s="2">
        <v>0</v>
      </c>
      <c r="J5643" s="105">
        <f>SUMIF([1]MMM!$A:$A,A5643,[1]MMM!$F:$F)</f>
        <v>3828887.98</v>
      </c>
      <c r="K5643" s="2" t="s">
        <v>460</v>
      </c>
      <c r="L5643" s="2">
        <v>0</v>
      </c>
      <c r="M5643" t="s">
        <v>11298</v>
      </c>
      <c r="N5643" t="s">
        <v>13178</v>
      </c>
      <c r="O5643" t="s">
        <v>10916</v>
      </c>
      <c r="P5643" t="s">
        <v>10917</v>
      </c>
    </row>
    <row r="5644" spans="1:16" x14ac:dyDescent="0.3">
      <c r="A5644" t="s">
        <v>1359</v>
      </c>
      <c r="B5644" s="2" t="str">
        <f t="shared" si="266"/>
        <v>5631</v>
      </c>
      <c r="C5644" s="2">
        <f t="shared" si="264"/>
        <v>5631</v>
      </c>
      <c r="D5644" t="str">
        <f>VLOOKUP(C5644,'Cost Centre'!A:B,2,)</f>
        <v>Social Services</v>
      </c>
      <c r="E5644" t="str">
        <f t="shared" si="265"/>
        <v>8</v>
      </c>
      <c r="F5644" t="s">
        <v>470</v>
      </c>
      <c r="G5644" s="2">
        <v>0</v>
      </c>
      <c r="H5644" s="2">
        <v>0</v>
      </c>
      <c r="I5644" s="2">
        <v>0</v>
      </c>
      <c r="J5644" s="105">
        <f>SUMIF([1]MMM!$A:$A,A5644,[1]MMM!$F:$F)</f>
        <v>0</v>
      </c>
      <c r="K5644" s="2" t="s">
        <v>460</v>
      </c>
      <c r="L5644" s="2">
        <v>0</v>
      </c>
      <c r="M5644" t="s">
        <v>11298</v>
      </c>
      <c r="N5644" t="s">
        <v>13178</v>
      </c>
      <c r="O5644" t="s">
        <v>10916</v>
      </c>
      <c r="P5644" t="s">
        <v>10917</v>
      </c>
    </row>
    <row r="5645" spans="1:16" x14ac:dyDescent="0.3">
      <c r="A5645" t="s">
        <v>5588</v>
      </c>
      <c r="B5645" s="2" t="str">
        <f t="shared" si="266"/>
        <v>5631</v>
      </c>
      <c r="C5645" s="2">
        <f t="shared" si="264"/>
        <v>5631</v>
      </c>
      <c r="D5645" t="str">
        <f>VLOOKUP(C5645,'Cost Centre'!A:B,2,)</f>
        <v>Social Services</v>
      </c>
      <c r="E5645" t="str">
        <f t="shared" si="265"/>
        <v>8</v>
      </c>
      <c r="F5645" t="s">
        <v>2159</v>
      </c>
      <c r="G5645" s="2">
        <v>0</v>
      </c>
      <c r="H5645" s="2">
        <v>0</v>
      </c>
      <c r="I5645" s="2">
        <v>0</v>
      </c>
      <c r="J5645" s="105">
        <f>SUMIF([1]MMM!$A:$A,A5645,[1]MMM!$F:$F)</f>
        <v>0</v>
      </c>
      <c r="K5645" s="2" t="s">
        <v>460</v>
      </c>
      <c r="L5645" s="2">
        <v>0</v>
      </c>
      <c r="M5645" t="s">
        <v>11298</v>
      </c>
      <c r="N5645" t="s">
        <v>13178</v>
      </c>
      <c r="O5645" t="s">
        <v>10916</v>
      </c>
      <c r="P5645" t="s">
        <v>10917</v>
      </c>
    </row>
    <row r="5646" spans="1:16" x14ac:dyDescent="0.3">
      <c r="A5646" t="s">
        <v>5589</v>
      </c>
      <c r="B5646" s="2" t="str">
        <f t="shared" si="266"/>
        <v>5641</v>
      </c>
      <c r="C5646" s="2">
        <f t="shared" si="264"/>
        <v>5641</v>
      </c>
      <c r="D5646" t="str">
        <f>VLOOKUP(C5646,'Cost Centre'!A:B,2,)</f>
        <v>Social Services</v>
      </c>
      <c r="E5646" t="str">
        <f t="shared" si="265"/>
        <v>1</v>
      </c>
      <c r="F5646" t="s">
        <v>3400</v>
      </c>
      <c r="G5646" s="2">
        <v>0</v>
      </c>
      <c r="H5646" s="2">
        <v>0</v>
      </c>
      <c r="I5646" s="2">
        <v>-380558.03</v>
      </c>
      <c r="J5646" s="105">
        <f>SUMIF([1]MMM!$A:$A,A5646,[1]MMM!$F:$F)</f>
        <v>-380558.03</v>
      </c>
      <c r="K5646" s="2" t="s">
        <v>10</v>
      </c>
      <c r="L5646" s="2">
        <v>-982238</v>
      </c>
      <c r="M5646" t="s">
        <v>11298</v>
      </c>
      <c r="N5646" t="s">
        <v>13220</v>
      </c>
      <c r="O5646" t="s">
        <v>11023</v>
      </c>
      <c r="P5646" t="s">
        <v>11526</v>
      </c>
    </row>
    <row r="5647" spans="1:16" x14ac:dyDescent="0.3">
      <c r="A5647" t="s">
        <v>5590</v>
      </c>
      <c r="B5647" s="2" t="str">
        <f t="shared" si="266"/>
        <v>5641</v>
      </c>
      <c r="C5647" s="2">
        <f t="shared" si="264"/>
        <v>5641</v>
      </c>
      <c r="D5647" t="str">
        <f>VLOOKUP(C5647,'Cost Centre'!A:B,2,)</f>
        <v>Social Services</v>
      </c>
      <c r="E5647" t="str">
        <f t="shared" si="265"/>
        <v>3</v>
      </c>
      <c r="F5647" t="s">
        <v>2148</v>
      </c>
      <c r="G5647" s="2">
        <v>0</v>
      </c>
      <c r="H5647" s="2">
        <v>0</v>
      </c>
      <c r="I5647" s="2">
        <v>0</v>
      </c>
      <c r="J5647" s="105">
        <f>SUMIF([1]MMM!$A:$A,A5647,[1]MMM!$F:$F)</f>
        <v>0</v>
      </c>
      <c r="K5647" s="2" t="s">
        <v>10</v>
      </c>
      <c r="L5647" s="2">
        <v>0</v>
      </c>
      <c r="M5647" t="s">
        <v>11298</v>
      </c>
      <c r="N5647" t="s">
        <v>13220</v>
      </c>
      <c r="O5647" t="s">
        <v>10908</v>
      </c>
      <c r="P5647" t="s">
        <v>10910</v>
      </c>
    </row>
    <row r="5648" spans="1:16" x14ac:dyDescent="0.3">
      <c r="A5648" t="s">
        <v>13221</v>
      </c>
      <c r="B5648" s="2" t="str">
        <f t="shared" si="266"/>
        <v>5641</v>
      </c>
      <c r="C5648" s="2">
        <f t="shared" si="264"/>
        <v>5641</v>
      </c>
      <c r="D5648" t="str">
        <f>VLOOKUP(C5648,'Cost Centre'!A:B,2,)</f>
        <v>Social Services</v>
      </c>
      <c r="E5648" t="str">
        <f t="shared" si="265"/>
        <v>3</v>
      </c>
      <c r="F5648" t="s">
        <v>10912</v>
      </c>
      <c r="G5648" s="2">
        <v>0</v>
      </c>
      <c r="H5648" s="2">
        <v>0</v>
      </c>
      <c r="I5648" s="2">
        <v>0</v>
      </c>
      <c r="J5648" s="105">
        <f>SUMIF([1]MMM!$A:$A,A5648,[1]MMM!$F:$F)</f>
        <v>0</v>
      </c>
      <c r="K5648" s="2" t="s">
        <v>10</v>
      </c>
      <c r="L5648" s="2">
        <v>0</v>
      </c>
      <c r="M5648" t="s">
        <v>11298</v>
      </c>
      <c r="N5648" t="s">
        <v>13220</v>
      </c>
      <c r="O5648" t="s">
        <v>10908</v>
      </c>
      <c r="P5648" t="s">
        <v>10913</v>
      </c>
    </row>
    <row r="5649" spans="1:16" x14ac:dyDescent="0.3">
      <c r="A5649" t="s">
        <v>13222</v>
      </c>
      <c r="B5649" s="2" t="str">
        <f t="shared" si="266"/>
        <v>5641</v>
      </c>
      <c r="C5649" s="2">
        <f t="shared" si="264"/>
        <v>5641</v>
      </c>
      <c r="D5649" t="str">
        <f>VLOOKUP(C5649,'Cost Centre'!A:B,2,)</f>
        <v>Social Services</v>
      </c>
      <c r="E5649" t="str">
        <f t="shared" si="265"/>
        <v>3</v>
      </c>
      <c r="F5649" t="s">
        <v>10915</v>
      </c>
      <c r="G5649" s="2">
        <v>0</v>
      </c>
      <c r="H5649" s="2">
        <v>0</v>
      </c>
      <c r="I5649" s="2">
        <v>0</v>
      </c>
      <c r="J5649" s="105">
        <f>SUMIF([1]MMM!$A:$A,A5649,[1]MMM!$F:$F)</f>
        <v>0</v>
      </c>
      <c r="K5649" s="2" t="s">
        <v>10</v>
      </c>
      <c r="L5649" s="2">
        <v>0</v>
      </c>
      <c r="M5649" t="s">
        <v>11298</v>
      </c>
      <c r="N5649" t="s">
        <v>13220</v>
      </c>
      <c r="O5649" t="s">
        <v>10908</v>
      </c>
      <c r="P5649" t="s">
        <v>10913</v>
      </c>
    </row>
    <row r="5650" spans="1:16" x14ac:dyDescent="0.3">
      <c r="A5650" t="s">
        <v>1360</v>
      </c>
      <c r="B5650" s="2" t="str">
        <f t="shared" si="266"/>
        <v>5641</v>
      </c>
      <c r="C5650" s="2">
        <f t="shared" si="264"/>
        <v>5641</v>
      </c>
      <c r="D5650" t="str">
        <f>VLOOKUP(C5650,'Cost Centre'!A:B,2,)</f>
        <v>Social Services</v>
      </c>
      <c r="E5650" t="str">
        <f t="shared" si="265"/>
        <v>8</v>
      </c>
      <c r="F5650" t="s">
        <v>462</v>
      </c>
      <c r="G5650" s="2">
        <v>-857205.8</v>
      </c>
      <c r="H5650" s="2">
        <v>0</v>
      </c>
      <c r="I5650" s="2">
        <v>0</v>
      </c>
      <c r="J5650" s="105">
        <f>SUMIF([1]MMM!$A:$A,A5650,[1]MMM!$F:$F)</f>
        <v>-857205.8</v>
      </c>
      <c r="K5650" s="2" t="s">
        <v>460</v>
      </c>
      <c r="L5650" s="2">
        <v>0</v>
      </c>
      <c r="M5650" t="s">
        <v>11298</v>
      </c>
      <c r="N5650" t="s">
        <v>13220</v>
      </c>
      <c r="O5650" t="s">
        <v>10916</v>
      </c>
      <c r="P5650" t="s">
        <v>10917</v>
      </c>
    </row>
    <row r="5651" spans="1:16" x14ac:dyDescent="0.3">
      <c r="A5651" t="s">
        <v>1361</v>
      </c>
      <c r="B5651" s="2" t="str">
        <f t="shared" si="266"/>
        <v>5641</v>
      </c>
      <c r="C5651" s="2">
        <f t="shared" si="264"/>
        <v>5641</v>
      </c>
      <c r="D5651" t="str">
        <f>VLOOKUP(C5651,'Cost Centre'!A:B,2,)</f>
        <v>Social Services</v>
      </c>
      <c r="E5651" t="str">
        <f t="shared" si="265"/>
        <v>8</v>
      </c>
      <c r="F5651" t="s">
        <v>464</v>
      </c>
      <c r="G5651" s="2">
        <v>0</v>
      </c>
      <c r="H5651" s="2">
        <v>0</v>
      </c>
      <c r="I5651" s="2">
        <v>0</v>
      </c>
      <c r="J5651" s="105">
        <f>SUMIF([1]MMM!$A:$A,A5651,[1]MMM!$F:$F)</f>
        <v>0</v>
      </c>
      <c r="K5651" s="2" t="s">
        <v>460</v>
      </c>
      <c r="L5651" s="2">
        <v>0</v>
      </c>
      <c r="M5651" t="s">
        <v>11298</v>
      </c>
      <c r="N5651" t="s">
        <v>13220</v>
      </c>
      <c r="O5651" t="s">
        <v>10916</v>
      </c>
      <c r="P5651" t="s">
        <v>10917</v>
      </c>
    </row>
    <row r="5652" spans="1:16" x14ac:dyDescent="0.3">
      <c r="A5652" t="s">
        <v>1362</v>
      </c>
      <c r="B5652" s="2" t="str">
        <f t="shared" si="266"/>
        <v>5641</v>
      </c>
      <c r="C5652" s="2">
        <f t="shared" si="264"/>
        <v>5641</v>
      </c>
      <c r="D5652" t="str">
        <f>VLOOKUP(C5652,'Cost Centre'!A:B,2,)</f>
        <v>Social Services</v>
      </c>
      <c r="E5652" t="str">
        <f t="shared" si="265"/>
        <v>8</v>
      </c>
      <c r="F5652" t="s">
        <v>466</v>
      </c>
      <c r="G5652" s="2">
        <v>0</v>
      </c>
      <c r="H5652" s="2">
        <v>0</v>
      </c>
      <c r="I5652" s="2">
        <v>0</v>
      </c>
      <c r="J5652" s="105">
        <f>SUMIF([1]MMM!$A:$A,A5652,[1]MMM!$F:$F)</f>
        <v>0</v>
      </c>
      <c r="K5652" s="2" t="s">
        <v>460</v>
      </c>
      <c r="L5652" s="2">
        <v>0</v>
      </c>
      <c r="M5652" t="s">
        <v>11298</v>
      </c>
      <c r="N5652" t="s">
        <v>13220</v>
      </c>
      <c r="O5652" t="s">
        <v>10916</v>
      </c>
      <c r="P5652" t="s">
        <v>10917</v>
      </c>
    </row>
    <row r="5653" spans="1:16" x14ac:dyDescent="0.3">
      <c r="A5653" t="s">
        <v>1363</v>
      </c>
      <c r="B5653" s="2" t="str">
        <f t="shared" si="266"/>
        <v>5641</v>
      </c>
      <c r="C5653" s="2">
        <f t="shared" si="264"/>
        <v>5641</v>
      </c>
      <c r="D5653" t="str">
        <f>VLOOKUP(C5653,'Cost Centre'!A:B,2,)</f>
        <v>Social Services</v>
      </c>
      <c r="E5653" t="str">
        <f t="shared" si="265"/>
        <v>8</v>
      </c>
      <c r="F5653" t="s">
        <v>468</v>
      </c>
      <c r="G5653" s="2">
        <v>0</v>
      </c>
      <c r="H5653" s="2">
        <v>0</v>
      </c>
      <c r="I5653" s="2">
        <v>0</v>
      </c>
      <c r="J5653" s="105">
        <f>SUMIF([1]MMM!$A:$A,A5653,[1]MMM!$F:$F)</f>
        <v>0</v>
      </c>
      <c r="K5653" s="2" t="s">
        <v>460</v>
      </c>
      <c r="L5653" s="2">
        <v>0</v>
      </c>
      <c r="M5653" t="s">
        <v>11298</v>
      </c>
      <c r="N5653" t="s">
        <v>13220</v>
      </c>
      <c r="O5653" t="s">
        <v>10916</v>
      </c>
      <c r="P5653" t="s">
        <v>10917</v>
      </c>
    </row>
    <row r="5654" spans="1:16" x14ac:dyDescent="0.3">
      <c r="A5654" t="s">
        <v>1364</v>
      </c>
      <c r="B5654" s="2" t="str">
        <f t="shared" si="266"/>
        <v>5641</v>
      </c>
      <c r="C5654" s="2">
        <f t="shared" si="264"/>
        <v>5641</v>
      </c>
      <c r="D5654" t="str">
        <f>VLOOKUP(C5654,'Cost Centre'!A:B,2,)</f>
        <v>Social Services</v>
      </c>
      <c r="E5654" t="str">
        <f t="shared" si="265"/>
        <v>8</v>
      </c>
      <c r="F5654" t="s">
        <v>470</v>
      </c>
      <c r="G5654" s="2">
        <v>0</v>
      </c>
      <c r="H5654" s="2">
        <v>0</v>
      </c>
      <c r="I5654" s="2">
        <v>0</v>
      </c>
      <c r="J5654" s="105">
        <f>SUMIF([1]MMM!$A:$A,A5654,[1]MMM!$F:$F)</f>
        <v>0</v>
      </c>
      <c r="K5654" s="2" t="s">
        <v>460</v>
      </c>
      <c r="L5654" s="2">
        <v>0</v>
      </c>
      <c r="M5654" t="s">
        <v>11298</v>
      </c>
      <c r="N5654" t="s">
        <v>13220</v>
      </c>
      <c r="O5654" t="s">
        <v>10916</v>
      </c>
      <c r="P5654" t="s">
        <v>10917</v>
      </c>
    </row>
    <row r="5655" spans="1:16" x14ac:dyDescent="0.3">
      <c r="A5655" t="s">
        <v>5591</v>
      </c>
      <c r="B5655" s="2" t="str">
        <f t="shared" si="266"/>
        <v>5641</v>
      </c>
      <c r="C5655" s="2">
        <f t="shared" si="264"/>
        <v>5641</v>
      </c>
      <c r="D5655" t="str">
        <f>VLOOKUP(C5655,'Cost Centre'!A:B,2,)</f>
        <v>Social Services</v>
      </c>
      <c r="E5655" t="str">
        <f t="shared" si="265"/>
        <v>8</v>
      </c>
      <c r="F5655" t="s">
        <v>2159</v>
      </c>
      <c r="G5655" s="2">
        <v>0</v>
      </c>
      <c r="H5655" s="2">
        <v>0</v>
      </c>
      <c r="I5655" s="2">
        <v>0</v>
      </c>
      <c r="J5655" s="105">
        <f>SUMIF([1]MMM!$A:$A,A5655,[1]MMM!$F:$F)</f>
        <v>0</v>
      </c>
      <c r="K5655" s="2" t="s">
        <v>460</v>
      </c>
      <c r="L5655" s="2">
        <v>0</v>
      </c>
      <c r="M5655" t="s">
        <v>11298</v>
      </c>
      <c r="N5655" t="s">
        <v>13220</v>
      </c>
      <c r="O5655" t="s">
        <v>10916</v>
      </c>
      <c r="P5655" t="s">
        <v>10917</v>
      </c>
    </row>
    <row r="5656" spans="1:16" x14ac:dyDescent="0.3">
      <c r="A5656" t="s">
        <v>5592</v>
      </c>
      <c r="B5656" s="2" t="str">
        <f t="shared" si="266"/>
        <v>5651</v>
      </c>
      <c r="C5656" s="2">
        <f t="shared" si="264"/>
        <v>5651</v>
      </c>
      <c r="D5656" t="str">
        <f>VLOOKUP(C5656,'Cost Centre'!A:B,2,)</f>
        <v>Social Services</v>
      </c>
      <c r="E5656" t="str">
        <f t="shared" si="265"/>
        <v>1</v>
      </c>
      <c r="F5656" t="s">
        <v>360</v>
      </c>
      <c r="G5656" s="2">
        <v>0</v>
      </c>
      <c r="H5656" s="2">
        <v>0</v>
      </c>
      <c r="I5656" s="2">
        <v>-127142.26</v>
      </c>
      <c r="J5656" s="105">
        <f>SUMIF([1]MMM!$A:$A,A5656,[1]MMM!$F:$F)</f>
        <v>-127142.26</v>
      </c>
      <c r="K5656" s="2" t="s">
        <v>10</v>
      </c>
      <c r="L5656" s="2">
        <v>-252702</v>
      </c>
      <c r="M5656" t="s">
        <v>11298</v>
      </c>
      <c r="N5656" t="s">
        <v>13223</v>
      </c>
      <c r="O5656" t="s">
        <v>11023</v>
      </c>
      <c r="P5656" t="s">
        <v>11207</v>
      </c>
    </row>
    <row r="5657" spans="1:16" x14ac:dyDescent="0.3">
      <c r="A5657" t="s">
        <v>5593</v>
      </c>
      <c r="B5657" s="2" t="str">
        <f t="shared" si="266"/>
        <v>5651</v>
      </c>
      <c r="C5657" s="2">
        <f t="shared" si="264"/>
        <v>5651</v>
      </c>
      <c r="D5657" t="str">
        <f>VLOOKUP(C5657,'Cost Centre'!A:B,2,)</f>
        <v>Social Services</v>
      </c>
      <c r="E5657" t="str">
        <f t="shared" si="265"/>
        <v>1</v>
      </c>
      <c r="F5657" t="s">
        <v>361</v>
      </c>
      <c r="G5657" s="2">
        <v>0</v>
      </c>
      <c r="H5657" s="2">
        <v>0</v>
      </c>
      <c r="I5657" s="2">
        <v>-1507480.1</v>
      </c>
      <c r="J5657" s="105">
        <f>SUMIF([1]MMM!$A:$A,A5657,[1]MMM!$F:$F)</f>
        <v>-1507480.1</v>
      </c>
      <c r="K5657" s="2" t="s">
        <v>10</v>
      </c>
      <c r="L5657" s="2">
        <v>-1659146</v>
      </c>
      <c r="M5657" t="s">
        <v>11298</v>
      </c>
      <c r="N5657" t="s">
        <v>13223</v>
      </c>
      <c r="O5657" t="s">
        <v>11023</v>
      </c>
      <c r="P5657" t="s">
        <v>11207</v>
      </c>
    </row>
    <row r="5658" spans="1:16" x14ac:dyDescent="0.3">
      <c r="A5658" t="s">
        <v>5594</v>
      </c>
      <c r="B5658" s="2" t="str">
        <f t="shared" si="266"/>
        <v>5651</v>
      </c>
      <c r="C5658" s="2">
        <f t="shared" si="264"/>
        <v>5651</v>
      </c>
      <c r="D5658" t="str">
        <f>VLOOKUP(C5658,'Cost Centre'!A:B,2,)</f>
        <v>Social Services</v>
      </c>
      <c r="E5658" t="str">
        <f t="shared" si="265"/>
        <v>1</v>
      </c>
      <c r="F5658" t="s">
        <v>362</v>
      </c>
      <c r="G5658" s="2">
        <v>0</v>
      </c>
      <c r="H5658" s="2">
        <v>0</v>
      </c>
      <c r="I5658" s="2">
        <v>-1529</v>
      </c>
      <c r="J5658" s="105">
        <f>SUMIF([1]MMM!$A:$A,A5658,[1]MMM!$F:$F)</f>
        <v>-1529</v>
      </c>
      <c r="K5658" s="2" t="s">
        <v>10</v>
      </c>
      <c r="L5658" s="2">
        <v>0</v>
      </c>
      <c r="M5658" t="s">
        <v>11298</v>
      </c>
      <c r="N5658" t="s">
        <v>13223</v>
      </c>
      <c r="O5658" t="s">
        <v>11023</v>
      </c>
      <c r="P5658" t="s">
        <v>11207</v>
      </c>
    </row>
    <row r="5659" spans="1:16" x14ac:dyDescent="0.3">
      <c r="A5659" t="s">
        <v>5595</v>
      </c>
      <c r="B5659" s="2" t="str">
        <f t="shared" si="266"/>
        <v>5651</v>
      </c>
      <c r="C5659" s="2">
        <f t="shared" si="264"/>
        <v>5651</v>
      </c>
      <c r="D5659" t="str">
        <f>VLOOKUP(C5659,'Cost Centre'!A:B,2,)</f>
        <v>Social Services</v>
      </c>
      <c r="E5659" t="str">
        <f t="shared" si="265"/>
        <v>2</v>
      </c>
      <c r="F5659" t="s">
        <v>48</v>
      </c>
      <c r="G5659" s="2">
        <v>0</v>
      </c>
      <c r="H5659" s="2">
        <v>2360101.4300000002</v>
      </c>
      <c r="I5659" s="2">
        <v>0</v>
      </c>
      <c r="J5659" s="105">
        <f>SUMIF([1]MMM!$A:$A,A5659,[1]MMM!$F:$F)</f>
        <v>2461394.54</v>
      </c>
      <c r="K5659" s="2" t="s">
        <v>10</v>
      </c>
      <c r="L5659" s="2">
        <v>2361823</v>
      </c>
      <c r="M5659" t="s">
        <v>11298</v>
      </c>
      <c r="N5659" t="s">
        <v>13223</v>
      </c>
      <c r="O5659" t="s">
        <v>10871</v>
      </c>
      <c r="P5659" t="s">
        <v>10875</v>
      </c>
    </row>
    <row r="5660" spans="1:16" x14ac:dyDescent="0.3">
      <c r="A5660" t="s">
        <v>5596</v>
      </c>
      <c r="B5660" s="2" t="str">
        <f t="shared" si="266"/>
        <v>5651</v>
      </c>
      <c r="C5660" s="2">
        <f t="shared" si="264"/>
        <v>5651</v>
      </c>
      <c r="D5660" t="str">
        <f>VLOOKUP(C5660,'Cost Centre'!A:B,2,)</f>
        <v>Social Services</v>
      </c>
      <c r="E5660" t="str">
        <f t="shared" si="265"/>
        <v>2</v>
      </c>
      <c r="F5660" t="s">
        <v>51</v>
      </c>
      <c r="G5660" s="2">
        <v>0</v>
      </c>
      <c r="H5660" s="2">
        <v>8400</v>
      </c>
      <c r="I5660" s="2">
        <v>0</v>
      </c>
      <c r="J5660" s="105">
        <f>SUMIF([1]MMM!$A:$A,A5660,[1]MMM!$F:$F)</f>
        <v>8725</v>
      </c>
      <c r="K5660" s="2" t="s">
        <v>10</v>
      </c>
      <c r="L5660" s="2">
        <v>8400</v>
      </c>
      <c r="M5660" t="s">
        <v>11298</v>
      </c>
      <c r="N5660" t="s">
        <v>13223</v>
      </c>
      <c r="O5660" t="s">
        <v>10871</v>
      </c>
      <c r="P5660" t="s">
        <v>10875</v>
      </c>
    </row>
    <row r="5661" spans="1:16" x14ac:dyDescent="0.3">
      <c r="A5661" t="s">
        <v>5597</v>
      </c>
      <c r="B5661" s="2" t="str">
        <f t="shared" si="266"/>
        <v>5651</v>
      </c>
      <c r="C5661" s="2">
        <f t="shared" si="264"/>
        <v>5651</v>
      </c>
      <c r="D5661" t="str">
        <f>VLOOKUP(C5661,'Cost Centre'!A:B,2,)</f>
        <v>Social Services</v>
      </c>
      <c r="E5661" t="str">
        <f t="shared" si="265"/>
        <v>2</v>
      </c>
      <c r="F5661" t="s">
        <v>52</v>
      </c>
      <c r="G5661" s="2">
        <v>0</v>
      </c>
      <c r="H5661" s="2">
        <v>23013.99</v>
      </c>
      <c r="I5661" s="2">
        <v>0</v>
      </c>
      <c r="J5661" s="105">
        <f>SUMIF([1]MMM!$A:$A,A5661,[1]MMM!$F:$F)</f>
        <v>23013.99</v>
      </c>
      <c r="K5661" s="2" t="s">
        <v>10</v>
      </c>
      <c r="L5661" s="2">
        <v>24294</v>
      </c>
      <c r="M5661" t="s">
        <v>11298</v>
      </c>
      <c r="N5661" t="s">
        <v>13223</v>
      </c>
      <c r="O5661" t="s">
        <v>10871</v>
      </c>
      <c r="P5661" t="s">
        <v>10875</v>
      </c>
    </row>
    <row r="5662" spans="1:16" x14ac:dyDescent="0.3">
      <c r="A5662" t="s">
        <v>5598</v>
      </c>
      <c r="B5662" s="2" t="str">
        <f t="shared" si="266"/>
        <v>5651</v>
      </c>
      <c r="C5662" s="2">
        <f t="shared" si="264"/>
        <v>5651</v>
      </c>
      <c r="D5662" t="str">
        <f>VLOOKUP(C5662,'Cost Centre'!A:B,2,)</f>
        <v>Social Services</v>
      </c>
      <c r="E5662" t="str">
        <f t="shared" si="265"/>
        <v>2</v>
      </c>
      <c r="F5662" t="s">
        <v>53</v>
      </c>
      <c r="G5662" s="2">
        <v>0</v>
      </c>
      <c r="H5662" s="2">
        <v>305.2</v>
      </c>
      <c r="I5662" s="2">
        <v>0</v>
      </c>
      <c r="J5662" s="105">
        <f>SUMIF([1]MMM!$A:$A,A5662,[1]MMM!$F:$F)</f>
        <v>305.2</v>
      </c>
      <c r="K5662" s="2" t="s">
        <v>10</v>
      </c>
      <c r="L5662" s="2">
        <v>459</v>
      </c>
      <c r="M5662" t="s">
        <v>11298</v>
      </c>
      <c r="N5662" t="s">
        <v>13223</v>
      </c>
      <c r="O5662" t="s">
        <v>10871</v>
      </c>
      <c r="P5662" t="s">
        <v>10875</v>
      </c>
    </row>
    <row r="5663" spans="1:16" x14ac:dyDescent="0.3">
      <c r="A5663" t="s">
        <v>5599</v>
      </c>
      <c r="B5663" s="2" t="str">
        <f t="shared" si="266"/>
        <v>5651</v>
      </c>
      <c r="C5663" s="2">
        <f t="shared" si="264"/>
        <v>5651</v>
      </c>
      <c r="D5663" t="str">
        <f>VLOOKUP(C5663,'Cost Centre'!A:B,2,)</f>
        <v>Social Services</v>
      </c>
      <c r="E5663" t="str">
        <f t="shared" si="265"/>
        <v>2</v>
      </c>
      <c r="F5663" t="s">
        <v>55</v>
      </c>
      <c r="G5663" s="2">
        <v>0</v>
      </c>
      <c r="H5663" s="2">
        <v>322030.37</v>
      </c>
      <c r="I5663" s="2">
        <v>0</v>
      </c>
      <c r="J5663" s="105">
        <f>SUMIF([1]MMM!$A:$A,A5663,[1]MMM!$F:$F)</f>
        <v>322194.71000000002</v>
      </c>
      <c r="K5663" s="2" t="s">
        <v>10</v>
      </c>
      <c r="L5663" s="2">
        <v>322862</v>
      </c>
      <c r="M5663" t="s">
        <v>11298</v>
      </c>
      <c r="N5663" t="s">
        <v>13223</v>
      </c>
      <c r="O5663" t="s">
        <v>10871</v>
      </c>
      <c r="P5663" t="s">
        <v>10875</v>
      </c>
    </row>
    <row r="5664" spans="1:16" x14ac:dyDescent="0.3">
      <c r="A5664" t="s">
        <v>5600</v>
      </c>
      <c r="B5664" s="2" t="str">
        <f t="shared" si="266"/>
        <v>5651</v>
      </c>
      <c r="C5664" s="2">
        <f t="shared" si="264"/>
        <v>5651</v>
      </c>
      <c r="D5664" t="str">
        <f>VLOOKUP(C5664,'Cost Centre'!A:B,2,)</f>
        <v>Social Services</v>
      </c>
      <c r="E5664" t="str">
        <f t="shared" si="265"/>
        <v>2</v>
      </c>
      <c r="F5664" t="s">
        <v>56</v>
      </c>
      <c r="G5664" s="2">
        <v>0</v>
      </c>
      <c r="H5664" s="2">
        <v>17281.71</v>
      </c>
      <c r="I5664" s="2">
        <v>0</v>
      </c>
      <c r="J5664" s="105">
        <f>SUMIF([1]MMM!$A:$A,A5664,[1]MMM!$F:$F)</f>
        <v>17281.71</v>
      </c>
      <c r="K5664" s="2" t="s">
        <v>10</v>
      </c>
      <c r="L5664" s="2">
        <v>25922</v>
      </c>
      <c r="M5664" t="s">
        <v>11298</v>
      </c>
      <c r="N5664" t="s">
        <v>13223</v>
      </c>
      <c r="O5664" t="s">
        <v>10871</v>
      </c>
      <c r="P5664" t="s">
        <v>10875</v>
      </c>
    </row>
    <row r="5665" spans="1:16" x14ac:dyDescent="0.3">
      <c r="A5665" t="s">
        <v>5601</v>
      </c>
      <c r="B5665" s="2" t="str">
        <f t="shared" si="266"/>
        <v>5651</v>
      </c>
      <c r="C5665" s="2">
        <f t="shared" si="264"/>
        <v>5651</v>
      </c>
      <c r="D5665" t="str">
        <f>VLOOKUP(C5665,'Cost Centre'!A:B,2,)</f>
        <v>Social Services</v>
      </c>
      <c r="E5665" t="str">
        <f t="shared" si="265"/>
        <v>2</v>
      </c>
      <c r="F5665" t="s">
        <v>57</v>
      </c>
      <c r="G5665" s="2">
        <v>0</v>
      </c>
      <c r="H5665" s="2">
        <v>320003.93</v>
      </c>
      <c r="I5665" s="2">
        <v>0</v>
      </c>
      <c r="J5665" s="105">
        <f>SUMIF([1]MMM!$A:$A,A5665,[1]MMM!$F:$F)</f>
        <v>352146.85</v>
      </c>
      <c r="K5665" s="2" t="s">
        <v>10</v>
      </c>
      <c r="L5665" s="2">
        <v>312599</v>
      </c>
      <c r="M5665" t="s">
        <v>11298</v>
      </c>
      <c r="N5665" t="s">
        <v>13223</v>
      </c>
      <c r="O5665" t="s">
        <v>10871</v>
      </c>
      <c r="P5665" t="s">
        <v>10875</v>
      </c>
    </row>
    <row r="5666" spans="1:16" x14ac:dyDescent="0.3">
      <c r="A5666" t="s">
        <v>5602</v>
      </c>
      <c r="B5666" s="2" t="str">
        <f t="shared" si="266"/>
        <v>5651</v>
      </c>
      <c r="C5666" s="2">
        <f t="shared" si="264"/>
        <v>5651</v>
      </c>
      <c r="D5666" t="str">
        <f>VLOOKUP(C5666,'Cost Centre'!A:B,2,)</f>
        <v>Social Services</v>
      </c>
      <c r="E5666" t="str">
        <f t="shared" si="265"/>
        <v>2</v>
      </c>
      <c r="F5666" t="s">
        <v>58</v>
      </c>
      <c r="G5666" s="2">
        <v>0</v>
      </c>
      <c r="H5666" s="2">
        <v>0.01</v>
      </c>
      <c r="I5666" s="2">
        <v>0</v>
      </c>
      <c r="J5666" s="105">
        <f>SUMIF([1]MMM!$A:$A,A5666,[1]MMM!$F:$F)</f>
        <v>0.01</v>
      </c>
      <c r="K5666" s="2" t="s">
        <v>10</v>
      </c>
      <c r="L5666" s="2">
        <v>2</v>
      </c>
      <c r="M5666" t="s">
        <v>11298</v>
      </c>
      <c r="N5666" t="s">
        <v>13223</v>
      </c>
      <c r="O5666" t="s">
        <v>10871</v>
      </c>
      <c r="P5666" t="s">
        <v>10875</v>
      </c>
    </row>
    <row r="5667" spans="1:16" x14ac:dyDescent="0.3">
      <c r="A5667" t="s">
        <v>5603</v>
      </c>
      <c r="B5667" s="2" t="str">
        <f t="shared" si="266"/>
        <v>5651</v>
      </c>
      <c r="C5667" s="2">
        <f t="shared" si="264"/>
        <v>5651</v>
      </c>
      <c r="D5667" t="str">
        <f>VLOOKUP(C5667,'Cost Centre'!A:B,2,)</f>
        <v>Social Services</v>
      </c>
      <c r="E5667" t="str">
        <f t="shared" si="265"/>
        <v>2</v>
      </c>
      <c r="F5667" t="s">
        <v>59</v>
      </c>
      <c r="G5667" s="2">
        <v>0</v>
      </c>
      <c r="H5667" s="2">
        <v>250.6</v>
      </c>
      <c r="I5667" s="2">
        <v>0</v>
      </c>
      <c r="J5667" s="105">
        <f>SUMIF([1]MMM!$A:$A,A5667,[1]MMM!$F:$F)</f>
        <v>250.6</v>
      </c>
      <c r="K5667" s="2" t="s">
        <v>10</v>
      </c>
      <c r="L5667" s="2">
        <v>0</v>
      </c>
      <c r="M5667" t="s">
        <v>11298</v>
      </c>
      <c r="N5667" t="s">
        <v>13223</v>
      </c>
      <c r="O5667" t="s">
        <v>10871</v>
      </c>
      <c r="P5667" t="s">
        <v>10875</v>
      </c>
    </row>
    <row r="5668" spans="1:16" x14ac:dyDescent="0.3">
      <c r="A5668" t="s">
        <v>5604</v>
      </c>
      <c r="B5668" s="2" t="str">
        <f t="shared" si="266"/>
        <v>5651</v>
      </c>
      <c r="C5668" s="2">
        <f t="shared" si="264"/>
        <v>5651</v>
      </c>
      <c r="D5668" t="str">
        <f>VLOOKUP(C5668,'Cost Centre'!A:B,2,)</f>
        <v>Social Services</v>
      </c>
      <c r="E5668" t="str">
        <f t="shared" si="265"/>
        <v>2</v>
      </c>
      <c r="F5668" t="s">
        <v>60</v>
      </c>
      <c r="G5668" s="2">
        <v>0</v>
      </c>
      <c r="H5668" s="2">
        <v>13966.26</v>
      </c>
      <c r="I5668" s="2">
        <v>0</v>
      </c>
      <c r="J5668" s="105">
        <f>SUMIF([1]MMM!$A:$A,A5668,[1]MMM!$F:$F)</f>
        <v>13966.26</v>
      </c>
      <c r="K5668" s="2" t="s">
        <v>10</v>
      </c>
      <c r="L5668" s="2">
        <v>14516</v>
      </c>
      <c r="M5668" t="s">
        <v>11298</v>
      </c>
      <c r="N5668" t="s">
        <v>13223</v>
      </c>
      <c r="O5668" t="s">
        <v>10871</v>
      </c>
      <c r="P5668" t="s">
        <v>10875</v>
      </c>
    </row>
    <row r="5669" spans="1:16" x14ac:dyDescent="0.3">
      <c r="A5669" t="s">
        <v>5605</v>
      </c>
      <c r="B5669" s="2" t="str">
        <f t="shared" si="266"/>
        <v>5651</v>
      </c>
      <c r="C5669" s="2">
        <f t="shared" si="264"/>
        <v>5651</v>
      </c>
      <c r="D5669" t="str">
        <f>VLOOKUP(C5669,'Cost Centre'!A:B,2,)</f>
        <v>Social Services</v>
      </c>
      <c r="E5669" t="str">
        <f t="shared" si="265"/>
        <v>2</v>
      </c>
      <c r="F5669" t="s">
        <v>61</v>
      </c>
      <c r="G5669" s="2">
        <v>0</v>
      </c>
      <c r="H5669" s="2">
        <v>216531.58</v>
      </c>
      <c r="I5669" s="2">
        <v>0</v>
      </c>
      <c r="J5669" s="105">
        <f>SUMIF([1]MMM!$A:$A,A5669,[1]MMM!$F:$F)</f>
        <v>216531.58</v>
      </c>
      <c r="K5669" s="2" t="s">
        <v>10</v>
      </c>
      <c r="L5669" s="2">
        <v>264375</v>
      </c>
      <c r="M5669" t="s">
        <v>11298</v>
      </c>
      <c r="N5669" t="s">
        <v>13223</v>
      </c>
      <c r="O5669" t="s">
        <v>10871</v>
      </c>
      <c r="P5669" t="s">
        <v>10875</v>
      </c>
    </row>
    <row r="5670" spans="1:16" x14ac:dyDescent="0.3">
      <c r="A5670" t="s">
        <v>5606</v>
      </c>
      <c r="B5670" s="2" t="str">
        <f t="shared" si="266"/>
        <v>5651</v>
      </c>
      <c r="C5670" s="2">
        <f t="shared" si="264"/>
        <v>5651</v>
      </c>
      <c r="D5670" t="str">
        <f>VLOOKUP(C5670,'Cost Centre'!A:B,2,)</f>
        <v>Social Services</v>
      </c>
      <c r="E5670" t="str">
        <f t="shared" si="265"/>
        <v>2</v>
      </c>
      <c r="F5670" t="s">
        <v>62</v>
      </c>
      <c r="G5670" s="2">
        <v>0</v>
      </c>
      <c r="H5670" s="2">
        <v>44678.47</v>
      </c>
      <c r="I5670" s="2">
        <v>0</v>
      </c>
      <c r="J5670" s="105">
        <f>SUMIF([1]MMM!$A:$A,A5670,[1]MMM!$F:$F)</f>
        <v>45698.58</v>
      </c>
      <c r="K5670" s="2" t="s">
        <v>10</v>
      </c>
      <c r="L5670" s="2">
        <v>45793</v>
      </c>
      <c r="M5670" t="s">
        <v>11298</v>
      </c>
      <c r="N5670" t="s">
        <v>13223</v>
      </c>
      <c r="O5670" t="s">
        <v>10871</v>
      </c>
      <c r="P5670" t="s">
        <v>10875</v>
      </c>
    </row>
    <row r="5671" spans="1:16" x14ac:dyDescent="0.3">
      <c r="A5671" t="s">
        <v>5607</v>
      </c>
      <c r="B5671" s="2" t="str">
        <f t="shared" si="266"/>
        <v>5651</v>
      </c>
      <c r="C5671" s="2">
        <f t="shared" si="264"/>
        <v>5651</v>
      </c>
      <c r="D5671" t="str">
        <f>VLOOKUP(C5671,'Cost Centre'!A:B,2,)</f>
        <v>Social Services</v>
      </c>
      <c r="E5671" t="str">
        <f t="shared" si="265"/>
        <v>2</v>
      </c>
      <c r="F5671" t="s">
        <v>66</v>
      </c>
      <c r="G5671" s="2">
        <v>0</v>
      </c>
      <c r="H5671" s="2">
        <v>50077.120000000003</v>
      </c>
      <c r="I5671" s="2">
        <v>0</v>
      </c>
      <c r="J5671" s="105">
        <f>SUMIF([1]MMM!$A:$A,A5671,[1]MMM!$F:$F)</f>
        <v>54573.919999999998</v>
      </c>
      <c r="K5671" s="2" t="s">
        <v>10</v>
      </c>
      <c r="L5671" s="2">
        <v>54882</v>
      </c>
      <c r="M5671" t="s">
        <v>11298</v>
      </c>
      <c r="N5671" t="s">
        <v>13223</v>
      </c>
      <c r="O5671" t="s">
        <v>10871</v>
      </c>
      <c r="P5671" t="s">
        <v>10875</v>
      </c>
    </row>
    <row r="5672" spans="1:16" x14ac:dyDescent="0.3">
      <c r="A5672" t="s">
        <v>5608</v>
      </c>
      <c r="B5672" s="2" t="str">
        <f t="shared" si="266"/>
        <v>5651</v>
      </c>
      <c r="C5672" s="2">
        <f t="shared" si="264"/>
        <v>5651</v>
      </c>
      <c r="D5672" t="str">
        <f>VLOOKUP(C5672,'Cost Centre'!A:B,2,)</f>
        <v>Social Services</v>
      </c>
      <c r="E5672" t="str">
        <f t="shared" si="265"/>
        <v>2</v>
      </c>
      <c r="F5672" t="s">
        <v>67</v>
      </c>
      <c r="G5672" s="2">
        <v>0</v>
      </c>
      <c r="H5672" s="2">
        <v>1128.76</v>
      </c>
      <c r="I5672" s="2">
        <v>0</v>
      </c>
      <c r="J5672" s="105">
        <f>SUMIF([1]MMM!$A:$A,A5672,[1]MMM!$F:$F)</f>
        <v>1198.76</v>
      </c>
      <c r="K5672" s="2" t="s">
        <v>10</v>
      </c>
      <c r="L5672" s="2">
        <v>1222</v>
      </c>
      <c r="M5672" t="s">
        <v>11298</v>
      </c>
      <c r="N5672" t="s">
        <v>13223</v>
      </c>
      <c r="O5672" t="s">
        <v>10871</v>
      </c>
      <c r="P5672" t="s">
        <v>10876</v>
      </c>
    </row>
    <row r="5673" spans="1:16" x14ac:dyDescent="0.3">
      <c r="A5673" t="s">
        <v>5609</v>
      </c>
      <c r="B5673" s="2" t="str">
        <f t="shared" si="266"/>
        <v>5651</v>
      </c>
      <c r="C5673" s="2">
        <f t="shared" si="264"/>
        <v>5651</v>
      </c>
      <c r="D5673" t="str">
        <f>VLOOKUP(C5673,'Cost Centre'!A:B,2,)</f>
        <v>Social Services</v>
      </c>
      <c r="E5673" t="str">
        <f t="shared" si="265"/>
        <v>2</v>
      </c>
      <c r="F5673" t="s">
        <v>68</v>
      </c>
      <c r="G5673" s="2">
        <v>0</v>
      </c>
      <c r="H5673" s="2">
        <v>31745.85</v>
      </c>
      <c r="I5673" s="2">
        <v>0</v>
      </c>
      <c r="J5673" s="105">
        <f>SUMIF([1]MMM!$A:$A,A5673,[1]MMM!$F:$F)</f>
        <v>34554.17</v>
      </c>
      <c r="K5673" s="2" t="s">
        <v>10</v>
      </c>
      <c r="L5673" s="2">
        <v>34928</v>
      </c>
      <c r="M5673" t="s">
        <v>11298</v>
      </c>
      <c r="N5673" t="s">
        <v>13223</v>
      </c>
      <c r="O5673" t="s">
        <v>10871</v>
      </c>
      <c r="P5673" t="s">
        <v>10876</v>
      </c>
    </row>
    <row r="5674" spans="1:16" x14ac:dyDescent="0.3">
      <c r="A5674" t="s">
        <v>5610</v>
      </c>
      <c r="B5674" s="2" t="str">
        <f t="shared" si="266"/>
        <v>5651</v>
      </c>
      <c r="C5674" s="2">
        <f t="shared" si="264"/>
        <v>5651</v>
      </c>
      <c r="D5674" t="str">
        <f>VLOOKUP(C5674,'Cost Centre'!A:B,2,)</f>
        <v>Social Services</v>
      </c>
      <c r="E5674" t="str">
        <f t="shared" si="265"/>
        <v>2</v>
      </c>
      <c r="F5674" t="s">
        <v>10877</v>
      </c>
      <c r="G5674" s="2">
        <v>0</v>
      </c>
      <c r="H5674" s="2">
        <v>215745.73</v>
      </c>
      <c r="I5674" s="2">
        <v>0</v>
      </c>
      <c r="J5674" s="105">
        <f>SUMIF([1]MMM!$A:$A,A5674,[1]MMM!$F:$F)</f>
        <v>215745.73</v>
      </c>
      <c r="K5674" s="2" t="s">
        <v>10</v>
      </c>
      <c r="L5674" s="2">
        <v>214802</v>
      </c>
      <c r="M5674" t="s">
        <v>11298</v>
      </c>
      <c r="N5674" t="s">
        <v>13223</v>
      </c>
      <c r="O5674" t="s">
        <v>10871</v>
      </c>
      <c r="P5674" t="s">
        <v>10876</v>
      </c>
    </row>
    <row r="5675" spans="1:16" x14ac:dyDescent="0.3">
      <c r="A5675" t="s">
        <v>5611</v>
      </c>
      <c r="B5675" s="2" t="str">
        <f t="shared" si="266"/>
        <v>5651</v>
      </c>
      <c r="C5675" s="2">
        <f t="shared" si="264"/>
        <v>5651</v>
      </c>
      <c r="D5675" t="str">
        <f>VLOOKUP(C5675,'Cost Centre'!A:B,2,)</f>
        <v>Social Services</v>
      </c>
      <c r="E5675" t="str">
        <f t="shared" si="265"/>
        <v>2</v>
      </c>
      <c r="F5675" t="s">
        <v>69</v>
      </c>
      <c r="G5675" s="2">
        <v>0</v>
      </c>
      <c r="H5675" s="2">
        <v>438254.68</v>
      </c>
      <c r="I5675" s="2">
        <v>0</v>
      </c>
      <c r="J5675" s="105">
        <f>SUMIF([1]MMM!$A:$A,A5675,[1]MMM!$F:$F)</f>
        <v>456111.75</v>
      </c>
      <c r="K5675" s="2" t="s">
        <v>10</v>
      </c>
      <c r="L5675" s="2">
        <v>461917</v>
      </c>
      <c r="M5675" t="s">
        <v>11298</v>
      </c>
      <c r="N5675" t="s">
        <v>13223</v>
      </c>
      <c r="O5675" t="s">
        <v>10871</v>
      </c>
      <c r="P5675" t="s">
        <v>10876</v>
      </c>
    </row>
    <row r="5676" spans="1:16" x14ac:dyDescent="0.3">
      <c r="A5676" t="s">
        <v>5612</v>
      </c>
      <c r="B5676" s="2" t="str">
        <f t="shared" si="266"/>
        <v>5651</v>
      </c>
      <c r="C5676" s="2">
        <f t="shared" si="264"/>
        <v>5651</v>
      </c>
      <c r="D5676" t="str">
        <f>VLOOKUP(C5676,'Cost Centre'!A:B,2,)</f>
        <v>Social Services</v>
      </c>
      <c r="E5676" t="str">
        <f t="shared" si="265"/>
        <v>2</v>
      </c>
      <c r="F5676" t="s">
        <v>70</v>
      </c>
      <c r="G5676" s="2">
        <v>0</v>
      </c>
      <c r="H5676" s="2">
        <v>19358.71</v>
      </c>
      <c r="I5676" s="2">
        <v>0</v>
      </c>
      <c r="J5676" s="105">
        <f>SUMIF([1]MMM!$A:$A,A5676,[1]MMM!$F:$F)</f>
        <v>20356.830000000002</v>
      </c>
      <c r="K5676" s="2" t="s">
        <v>10</v>
      </c>
      <c r="L5676" s="2">
        <v>20721</v>
      </c>
      <c r="M5676" t="s">
        <v>11298</v>
      </c>
      <c r="N5676" t="s">
        <v>13223</v>
      </c>
      <c r="O5676" t="s">
        <v>10871</v>
      </c>
      <c r="P5676" t="s">
        <v>10876</v>
      </c>
    </row>
    <row r="5677" spans="1:16" x14ac:dyDescent="0.3">
      <c r="A5677" t="s">
        <v>5613</v>
      </c>
      <c r="B5677" s="2" t="str">
        <f t="shared" si="266"/>
        <v>5651</v>
      </c>
      <c r="C5677" s="2">
        <f t="shared" si="264"/>
        <v>5651</v>
      </c>
      <c r="D5677" t="str">
        <f>VLOOKUP(C5677,'Cost Centre'!A:B,2,)</f>
        <v>Social Services</v>
      </c>
      <c r="E5677" t="str">
        <f t="shared" si="265"/>
        <v>2</v>
      </c>
      <c r="F5677" t="s">
        <v>196</v>
      </c>
      <c r="G5677" s="2">
        <v>0</v>
      </c>
      <c r="H5677" s="2">
        <v>555257.12</v>
      </c>
      <c r="I5677" s="2">
        <v>0</v>
      </c>
      <c r="J5677" s="105">
        <f>SUMIF([1]MMM!$A:$A,A5677,[1]MMM!$F:$F)</f>
        <v>555257.12</v>
      </c>
      <c r="K5677" s="2" t="s">
        <v>10</v>
      </c>
      <c r="L5677" s="2">
        <v>556031</v>
      </c>
      <c r="M5677" t="s">
        <v>11298</v>
      </c>
      <c r="N5677" t="s">
        <v>13223</v>
      </c>
      <c r="O5677" t="s">
        <v>10871</v>
      </c>
      <c r="P5677" t="s">
        <v>10878</v>
      </c>
    </row>
    <row r="5678" spans="1:16" x14ac:dyDescent="0.3">
      <c r="A5678" t="s">
        <v>5614</v>
      </c>
      <c r="B5678" s="2" t="str">
        <f t="shared" si="266"/>
        <v>5651</v>
      </c>
      <c r="C5678" s="2">
        <f t="shared" si="264"/>
        <v>5651</v>
      </c>
      <c r="D5678" t="str">
        <f>VLOOKUP(C5678,'Cost Centre'!A:B,2,)</f>
        <v>Social Services</v>
      </c>
      <c r="E5678" t="str">
        <f t="shared" si="265"/>
        <v>2</v>
      </c>
      <c r="F5678" t="s">
        <v>225</v>
      </c>
      <c r="G5678" s="2">
        <v>0</v>
      </c>
      <c r="H5678" s="2">
        <v>4777.46</v>
      </c>
      <c r="I5678" s="2">
        <v>0</v>
      </c>
      <c r="J5678" s="105">
        <f>SUMIF([1]MMM!$A:$A,A5678,[1]MMM!$F:$F)</f>
        <v>4777.46</v>
      </c>
      <c r="K5678" s="2" t="s">
        <v>10</v>
      </c>
      <c r="L5678" s="2">
        <v>4778</v>
      </c>
      <c r="M5678" t="s">
        <v>11298</v>
      </c>
      <c r="N5678" t="s">
        <v>13223</v>
      </c>
      <c r="O5678" t="s">
        <v>10871</v>
      </c>
      <c r="P5678" t="s">
        <v>10878</v>
      </c>
    </row>
    <row r="5679" spans="1:16" x14ac:dyDescent="0.3">
      <c r="A5679" t="s">
        <v>5615</v>
      </c>
      <c r="B5679" s="2" t="str">
        <f t="shared" si="266"/>
        <v>5651</v>
      </c>
      <c r="C5679" s="2">
        <f t="shared" si="264"/>
        <v>5651</v>
      </c>
      <c r="D5679" t="str">
        <f>VLOOKUP(C5679,'Cost Centre'!A:B,2,)</f>
        <v>Social Services</v>
      </c>
      <c r="E5679" t="str">
        <f t="shared" si="265"/>
        <v>2</v>
      </c>
      <c r="F5679" t="s">
        <v>76</v>
      </c>
      <c r="G5679" s="2">
        <v>0</v>
      </c>
      <c r="H5679" s="2">
        <v>0</v>
      </c>
      <c r="I5679" s="2">
        <v>0</v>
      </c>
      <c r="J5679" s="105">
        <f>SUMIF([1]MMM!$A:$A,A5679,[1]MMM!$F:$F)</f>
        <v>0</v>
      </c>
      <c r="K5679" s="2" t="s">
        <v>10</v>
      </c>
      <c r="L5679" s="2">
        <v>0</v>
      </c>
      <c r="M5679" t="s">
        <v>11298</v>
      </c>
      <c r="N5679" t="s">
        <v>13223</v>
      </c>
      <c r="O5679" t="s">
        <v>10871</v>
      </c>
      <c r="P5679" t="s">
        <v>10931</v>
      </c>
    </row>
    <row r="5680" spans="1:16" x14ac:dyDescent="0.3">
      <c r="A5680" t="s">
        <v>5616</v>
      </c>
      <c r="B5680" s="2" t="str">
        <f t="shared" si="266"/>
        <v>5651</v>
      </c>
      <c r="C5680" s="2">
        <f t="shared" si="264"/>
        <v>5651</v>
      </c>
      <c r="D5680" t="str">
        <f>VLOOKUP(C5680,'Cost Centre'!A:B,2,)</f>
        <v>Social Services</v>
      </c>
      <c r="E5680" t="str">
        <f t="shared" si="265"/>
        <v>2</v>
      </c>
      <c r="F5680" t="s">
        <v>79</v>
      </c>
      <c r="G5680" s="2">
        <v>0</v>
      </c>
      <c r="H5680" s="2">
        <v>0</v>
      </c>
      <c r="I5680" s="2">
        <v>0</v>
      </c>
      <c r="J5680" s="105">
        <f>SUMIF([1]MMM!$A:$A,A5680,[1]MMM!$F:$F)</f>
        <v>0</v>
      </c>
      <c r="K5680" s="2" t="s">
        <v>10</v>
      </c>
      <c r="L5680" s="2">
        <v>0</v>
      </c>
      <c r="M5680" t="s">
        <v>11298</v>
      </c>
      <c r="N5680" t="s">
        <v>13223</v>
      </c>
      <c r="O5680" t="s">
        <v>10871</v>
      </c>
      <c r="P5680" t="s">
        <v>10879</v>
      </c>
    </row>
    <row r="5681" spans="1:16" x14ac:dyDescent="0.3">
      <c r="A5681" t="s">
        <v>5617</v>
      </c>
      <c r="B5681" s="2" t="str">
        <f t="shared" si="266"/>
        <v>5651</v>
      </c>
      <c r="C5681" s="2">
        <f t="shared" si="264"/>
        <v>5651</v>
      </c>
      <c r="D5681" t="str">
        <f>VLOOKUP(C5681,'Cost Centre'!A:B,2,)</f>
        <v>Social Services</v>
      </c>
      <c r="E5681" t="str">
        <f t="shared" si="265"/>
        <v>2</v>
      </c>
      <c r="F5681" t="s">
        <v>358</v>
      </c>
      <c r="G5681" s="2">
        <v>0</v>
      </c>
      <c r="H5681" s="2">
        <v>0</v>
      </c>
      <c r="I5681" s="2">
        <v>0</v>
      </c>
      <c r="J5681" s="105">
        <f>SUMIF([1]MMM!$A:$A,A5681,[1]MMM!$F:$F)</f>
        <v>0</v>
      </c>
      <c r="K5681" s="2" t="s">
        <v>10</v>
      </c>
      <c r="L5681" s="2">
        <v>0</v>
      </c>
      <c r="M5681" t="s">
        <v>11298</v>
      </c>
      <c r="N5681" t="s">
        <v>13223</v>
      </c>
      <c r="O5681" t="s">
        <v>10871</v>
      </c>
      <c r="P5681" t="s">
        <v>10879</v>
      </c>
    </row>
    <row r="5682" spans="1:16" x14ac:dyDescent="0.3">
      <c r="A5682" t="s">
        <v>5618</v>
      </c>
      <c r="B5682" s="2" t="str">
        <f t="shared" si="266"/>
        <v>5651</v>
      </c>
      <c r="C5682" s="2">
        <f t="shared" si="264"/>
        <v>5651</v>
      </c>
      <c r="D5682" t="str">
        <f>VLOOKUP(C5682,'Cost Centre'!A:B,2,)</f>
        <v>Social Services</v>
      </c>
      <c r="E5682" t="str">
        <f t="shared" si="265"/>
        <v>2</v>
      </c>
      <c r="F5682" t="s">
        <v>227</v>
      </c>
      <c r="G5682" s="2">
        <v>0</v>
      </c>
      <c r="H5682" s="2">
        <v>493181.09</v>
      </c>
      <c r="I5682" s="2">
        <v>0</v>
      </c>
      <c r="J5682" s="105">
        <f>SUMIF([1]MMM!$A:$A,A5682,[1]MMM!$F:$F)</f>
        <v>493181.09</v>
      </c>
      <c r="K5682" s="2" t="s">
        <v>10</v>
      </c>
      <c r="L5682" s="2">
        <v>898804</v>
      </c>
      <c r="M5682" t="s">
        <v>11298</v>
      </c>
      <c r="N5682" t="s">
        <v>13223</v>
      </c>
      <c r="O5682" t="s">
        <v>10871</v>
      </c>
      <c r="P5682" t="s">
        <v>10879</v>
      </c>
    </row>
    <row r="5683" spans="1:16" x14ac:dyDescent="0.3">
      <c r="A5683" t="s">
        <v>5619</v>
      </c>
      <c r="B5683" s="2" t="str">
        <f t="shared" si="266"/>
        <v>5651</v>
      </c>
      <c r="C5683" s="2">
        <f t="shared" si="264"/>
        <v>5651</v>
      </c>
      <c r="D5683" t="str">
        <f>VLOOKUP(C5683,'Cost Centre'!A:B,2,)</f>
        <v>Social Services</v>
      </c>
      <c r="E5683" t="str">
        <f t="shared" si="265"/>
        <v>2</v>
      </c>
      <c r="F5683" t="s">
        <v>227</v>
      </c>
      <c r="G5683" s="2">
        <v>0</v>
      </c>
      <c r="H5683" s="2">
        <v>0</v>
      </c>
      <c r="I5683" s="2">
        <v>0</v>
      </c>
      <c r="J5683" s="105">
        <f>SUMIF([1]MMM!$A:$A,A5683,[1]MMM!$F:$F)</f>
        <v>0</v>
      </c>
      <c r="K5683" s="2" t="s">
        <v>10</v>
      </c>
      <c r="L5683" s="2">
        <v>0</v>
      </c>
      <c r="M5683" t="s">
        <v>11298</v>
      </c>
      <c r="N5683" t="s">
        <v>13223</v>
      </c>
      <c r="O5683" t="s">
        <v>10871</v>
      </c>
      <c r="P5683" t="s">
        <v>10879</v>
      </c>
    </row>
    <row r="5684" spans="1:16" x14ac:dyDescent="0.3">
      <c r="A5684" t="s">
        <v>5620</v>
      </c>
      <c r="B5684" s="2" t="str">
        <f t="shared" si="266"/>
        <v>5651</v>
      </c>
      <c r="C5684" s="2">
        <f t="shared" si="264"/>
        <v>5651</v>
      </c>
      <c r="D5684" t="str">
        <f>VLOOKUP(C5684,'Cost Centre'!A:B,2,)</f>
        <v>Social Services</v>
      </c>
      <c r="E5684" t="str">
        <f t="shared" si="265"/>
        <v>2</v>
      </c>
      <c r="F5684" t="s">
        <v>11450</v>
      </c>
      <c r="G5684" s="2">
        <v>0</v>
      </c>
      <c r="H5684" s="2">
        <v>0</v>
      </c>
      <c r="I5684" s="2">
        <v>0</v>
      </c>
      <c r="J5684" s="105">
        <f>SUMIF([1]MMM!$A:$A,A5684,[1]MMM!$F:$F)</f>
        <v>0</v>
      </c>
      <c r="K5684" s="2" t="s">
        <v>10</v>
      </c>
      <c r="L5684" s="2">
        <v>0</v>
      </c>
      <c r="M5684" t="s">
        <v>11298</v>
      </c>
      <c r="N5684" t="s">
        <v>13223</v>
      </c>
      <c r="O5684" t="s">
        <v>10871</v>
      </c>
      <c r="P5684" t="s">
        <v>10881</v>
      </c>
    </row>
    <row r="5685" spans="1:16" x14ac:dyDescent="0.3">
      <c r="A5685" t="s">
        <v>5621</v>
      </c>
      <c r="B5685" s="2" t="str">
        <f t="shared" si="266"/>
        <v>5651</v>
      </c>
      <c r="C5685" s="2">
        <f t="shared" si="264"/>
        <v>5651</v>
      </c>
      <c r="D5685" t="str">
        <f>VLOOKUP(C5685,'Cost Centre'!A:B,2,)</f>
        <v>Social Services</v>
      </c>
      <c r="E5685" t="str">
        <f t="shared" si="265"/>
        <v>2</v>
      </c>
      <c r="F5685" t="s">
        <v>88</v>
      </c>
      <c r="G5685" s="2">
        <v>0</v>
      </c>
      <c r="H5685" s="2">
        <v>741.07</v>
      </c>
      <c r="I5685" s="2">
        <v>0</v>
      </c>
      <c r="J5685" s="105">
        <f>SUMIF([1]MMM!$A:$A,A5685,[1]MMM!$F:$F)</f>
        <v>741.07</v>
      </c>
      <c r="K5685" s="2" t="s">
        <v>10</v>
      </c>
      <c r="L5685" s="2">
        <v>804</v>
      </c>
      <c r="M5685" t="s">
        <v>11298</v>
      </c>
      <c r="N5685" t="s">
        <v>13223</v>
      </c>
      <c r="O5685" t="s">
        <v>10871</v>
      </c>
      <c r="P5685" t="s">
        <v>10881</v>
      </c>
    </row>
    <row r="5686" spans="1:16" x14ac:dyDescent="0.3">
      <c r="A5686" t="s">
        <v>5622</v>
      </c>
      <c r="B5686" s="2" t="str">
        <f t="shared" si="266"/>
        <v>5651</v>
      </c>
      <c r="C5686" s="2">
        <f t="shared" si="264"/>
        <v>5651</v>
      </c>
      <c r="D5686" t="str">
        <f>VLOOKUP(C5686,'Cost Centre'!A:B,2,)</f>
        <v>Social Services</v>
      </c>
      <c r="E5686" t="str">
        <f t="shared" si="265"/>
        <v>2</v>
      </c>
      <c r="F5686" t="s">
        <v>10880</v>
      </c>
      <c r="G5686" s="2">
        <v>0</v>
      </c>
      <c r="H5686" s="2">
        <v>5000</v>
      </c>
      <c r="I5686" s="2">
        <v>0</v>
      </c>
      <c r="J5686" s="105">
        <f>SUMIF([1]MMM!$A:$A,A5686,[1]MMM!$F:$F)</f>
        <v>5000</v>
      </c>
      <c r="K5686" s="2" t="s">
        <v>10</v>
      </c>
      <c r="L5686" s="2">
        <v>5000</v>
      </c>
      <c r="M5686" t="s">
        <v>11298</v>
      </c>
      <c r="N5686" t="s">
        <v>13223</v>
      </c>
      <c r="O5686" t="s">
        <v>10871</v>
      </c>
      <c r="P5686" t="s">
        <v>10881</v>
      </c>
    </row>
    <row r="5687" spans="1:16" x14ac:dyDescent="0.3">
      <c r="A5687" t="s">
        <v>5623</v>
      </c>
      <c r="B5687" s="2" t="str">
        <f t="shared" si="266"/>
        <v>5651</v>
      </c>
      <c r="C5687" s="2">
        <f t="shared" si="264"/>
        <v>5651</v>
      </c>
      <c r="D5687" t="str">
        <f>VLOOKUP(C5687,'Cost Centre'!A:B,2,)</f>
        <v>Social Services</v>
      </c>
      <c r="E5687" t="str">
        <f t="shared" si="265"/>
        <v>2</v>
      </c>
      <c r="F5687" t="s">
        <v>92</v>
      </c>
      <c r="G5687" s="2">
        <v>0</v>
      </c>
      <c r="H5687" s="2">
        <v>0</v>
      </c>
      <c r="I5687" s="2">
        <v>0</v>
      </c>
      <c r="J5687" s="105">
        <f>SUMIF([1]MMM!$A:$A,A5687,[1]MMM!$F:$F)</f>
        <v>0</v>
      </c>
      <c r="K5687" s="2" t="s">
        <v>10</v>
      </c>
      <c r="L5687" s="2">
        <v>0</v>
      </c>
      <c r="M5687" t="s">
        <v>11298</v>
      </c>
      <c r="N5687" t="s">
        <v>13223</v>
      </c>
      <c r="O5687" t="s">
        <v>10871</v>
      </c>
      <c r="P5687" t="s">
        <v>10881</v>
      </c>
    </row>
    <row r="5688" spans="1:16" x14ac:dyDescent="0.3">
      <c r="A5688" t="s">
        <v>5624</v>
      </c>
      <c r="B5688" s="2" t="str">
        <f t="shared" si="266"/>
        <v>5651</v>
      </c>
      <c r="C5688" s="2">
        <f t="shared" si="264"/>
        <v>5651</v>
      </c>
      <c r="D5688" t="str">
        <f>VLOOKUP(C5688,'Cost Centre'!A:B,2,)</f>
        <v>Social Services</v>
      </c>
      <c r="E5688" t="str">
        <f t="shared" si="265"/>
        <v>2</v>
      </c>
      <c r="F5688" t="s">
        <v>93</v>
      </c>
      <c r="G5688" s="2">
        <v>0</v>
      </c>
      <c r="H5688" s="2">
        <v>34740.89</v>
      </c>
      <c r="I5688" s="2">
        <v>0</v>
      </c>
      <c r="J5688" s="105">
        <f>SUMIF([1]MMM!$A:$A,A5688,[1]MMM!$F:$F)</f>
        <v>36251.879999999997</v>
      </c>
      <c r="K5688" s="2" t="s">
        <v>10</v>
      </c>
      <c r="L5688" s="2">
        <v>31823</v>
      </c>
      <c r="M5688" t="s">
        <v>11298</v>
      </c>
      <c r="N5688" t="s">
        <v>13223</v>
      </c>
      <c r="O5688" t="s">
        <v>10871</v>
      </c>
      <c r="P5688" t="s">
        <v>10881</v>
      </c>
    </row>
    <row r="5689" spans="1:16" x14ac:dyDescent="0.3">
      <c r="A5689" t="s">
        <v>5625</v>
      </c>
      <c r="B5689" s="2" t="str">
        <f t="shared" si="266"/>
        <v>5651</v>
      </c>
      <c r="C5689" s="2">
        <f t="shared" si="264"/>
        <v>5651</v>
      </c>
      <c r="D5689" t="str">
        <f>VLOOKUP(C5689,'Cost Centre'!A:B,2,)</f>
        <v>Social Services</v>
      </c>
      <c r="E5689" t="str">
        <f t="shared" si="265"/>
        <v>2</v>
      </c>
      <c r="F5689" t="s">
        <v>10882</v>
      </c>
      <c r="G5689" s="2">
        <v>0</v>
      </c>
      <c r="H5689" s="2">
        <v>0</v>
      </c>
      <c r="I5689" s="2">
        <v>0</v>
      </c>
      <c r="J5689" s="105">
        <f>SUMIF([1]MMM!$A:$A,A5689,[1]MMM!$F:$F)</f>
        <v>0</v>
      </c>
      <c r="K5689" s="2" t="s">
        <v>10</v>
      </c>
      <c r="L5689" s="2">
        <v>0</v>
      </c>
      <c r="M5689" t="s">
        <v>11298</v>
      </c>
      <c r="N5689" t="s">
        <v>13223</v>
      </c>
      <c r="O5689" t="s">
        <v>10871</v>
      </c>
      <c r="P5689" t="s">
        <v>10881</v>
      </c>
    </row>
    <row r="5690" spans="1:16" x14ac:dyDescent="0.3">
      <c r="A5690" t="s">
        <v>5626</v>
      </c>
      <c r="B5690" s="2" t="str">
        <f t="shared" si="266"/>
        <v>5651</v>
      </c>
      <c r="C5690" s="2">
        <f t="shared" si="264"/>
        <v>5651</v>
      </c>
      <c r="D5690" t="str">
        <f>VLOOKUP(C5690,'Cost Centre'!A:B,2,)</f>
        <v>Social Services</v>
      </c>
      <c r="E5690" t="str">
        <f t="shared" si="265"/>
        <v>2</v>
      </c>
      <c r="F5690" t="s">
        <v>10883</v>
      </c>
      <c r="G5690" s="2">
        <v>0</v>
      </c>
      <c r="H5690" s="2">
        <v>0</v>
      </c>
      <c r="I5690" s="2">
        <v>0</v>
      </c>
      <c r="J5690" s="105">
        <f>SUMIF([1]MMM!$A:$A,A5690,[1]MMM!$F:$F)</f>
        <v>0</v>
      </c>
      <c r="K5690" s="2" t="s">
        <v>10</v>
      </c>
      <c r="L5690" s="2">
        <v>0</v>
      </c>
      <c r="M5690" t="s">
        <v>11298</v>
      </c>
      <c r="N5690" t="s">
        <v>13223</v>
      </c>
      <c r="O5690" t="s">
        <v>10871</v>
      </c>
      <c r="P5690" t="s">
        <v>10881</v>
      </c>
    </row>
    <row r="5691" spans="1:16" x14ac:dyDescent="0.3">
      <c r="A5691" t="s">
        <v>5627</v>
      </c>
      <c r="B5691" s="2" t="str">
        <f t="shared" si="266"/>
        <v>5651</v>
      </c>
      <c r="C5691" s="2">
        <f t="shared" si="264"/>
        <v>5651</v>
      </c>
      <c r="D5691" t="str">
        <f>VLOOKUP(C5691,'Cost Centre'!A:B,2,)</f>
        <v>Social Services</v>
      </c>
      <c r="E5691" t="str">
        <f t="shared" si="265"/>
        <v>2</v>
      </c>
      <c r="F5691" t="s">
        <v>103</v>
      </c>
      <c r="G5691" s="2">
        <v>0</v>
      </c>
      <c r="H5691" s="2">
        <v>0</v>
      </c>
      <c r="I5691" s="2">
        <v>0</v>
      </c>
      <c r="J5691" s="105">
        <f>SUMIF([1]MMM!$A:$A,A5691,[1]MMM!$F:$F)</f>
        <v>0</v>
      </c>
      <c r="K5691" s="2" t="s">
        <v>10</v>
      </c>
      <c r="L5691" s="2">
        <v>0</v>
      </c>
      <c r="M5691" t="s">
        <v>11298</v>
      </c>
      <c r="N5691" t="s">
        <v>13223</v>
      </c>
      <c r="O5691" t="s">
        <v>10871</v>
      </c>
      <c r="P5691" t="s">
        <v>10881</v>
      </c>
    </row>
    <row r="5692" spans="1:16" x14ac:dyDescent="0.3">
      <c r="A5692" t="s">
        <v>5628</v>
      </c>
      <c r="B5692" s="2" t="str">
        <f t="shared" si="266"/>
        <v>5651</v>
      </c>
      <c r="C5692" s="2">
        <f t="shared" si="264"/>
        <v>5651</v>
      </c>
      <c r="D5692" t="str">
        <f>VLOOKUP(C5692,'Cost Centre'!A:B,2,)</f>
        <v>Social Services</v>
      </c>
      <c r="E5692" t="str">
        <f t="shared" si="265"/>
        <v>2</v>
      </c>
      <c r="F5692" t="s">
        <v>104</v>
      </c>
      <c r="G5692" s="2">
        <v>0</v>
      </c>
      <c r="H5692" s="2">
        <v>0</v>
      </c>
      <c r="I5692" s="2">
        <v>0</v>
      </c>
      <c r="J5692" s="105">
        <f>SUMIF([1]MMM!$A:$A,A5692,[1]MMM!$F:$F)</f>
        <v>0</v>
      </c>
      <c r="K5692" s="2" t="s">
        <v>10</v>
      </c>
      <c r="L5692" s="2">
        <v>0</v>
      </c>
      <c r="M5692" t="s">
        <v>11298</v>
      </c>
      <c r="N5692" t="s">
        <v>13223</v>
      </c>
      <c r="O5692" t="s">
        <v>10871</v>
      </c>
      <c r="P5692" t="s">
        <v>10881</v>
      </c>
    </row>
    <row r="5693" spans="1:16" x14ac:dyDescent="0.3">
      <c r="A5693" t="s">
        <v>5629</v>
      </c>
      <c r="B5693" s="2" t="str">
        <f t="shared" si="266"/>
        <v>5651</v>
      </c>
      <c r="C5693" s="2">
        <f t="shared" si="264"/>
        <v>5651</v>
      </c>
      <c r="D5693" t="str">
        <f>VLOOKUP(C5693,'Cost Centre'!A:B,2,)</f>
        <v>Social Services</v>
      </c>
      <c r="E5693" t="str">
        <f t="shared" si="265"/>
        <v>2</v>
      </c>
      <c r="F5693" t="s">
        <v>105</v>
      </c>
      <c r="G5693" s="2">
        <v>0</v>
      </c>
      <c r="H5693" s="2">
        <v>0</v>
      </c>
      <c r="I5693" s="2">
        <v>0</v>
      </c>
      <c r="J5693" s="105">
        <f>SUMIF([1]MMM!$A:$A,A5693,[1]MMM!$F:$F)</f>
        <v>0</v>
      </c>
      <c r="K5693" s="2" t="s">
        <v>10</v>
      </c>
      <c r="L5693" s="2">
        <v>0</v>
      </c>
      <c r="M5693" t="s">
        <v>11298</v>
      </c>
      <c r="N5693" t="s">
        <v>13223</v>
      </c>
      <c r="O5693" t="s">
        <v>10871</v>
      </c>
      <c r="P5693" t="s">
        <v>10881</v>
      </c>
    </row>
    <row r="5694" spans="1:16" x14ac:dyDescent="0.3">
      <c r="A5694" t="s">
        <v>5630</v>
      </c>
      <c r="B5694" s="2" t="str">
        <f t="shared" si="266"/>
        <v>5651</v>
      </c>
      <c r="C5694" s="2">
        <f t="shared" si="264"/>
        <v>5651</v>
      </c>
      <c r="D5694" t="str">
        <f>VLOOKUP(C5694,'Cost Centre'!A:B,2,)</f>
        <v>Social Services</v>
      </c>
      <c r="E5694" t="str">
        <f t="shared" si="265"/>
        <v>2</v>
      </c>
      <c r="F5694" t="s">
        <v>110</v>
      </c>
      <c r="G5694" s="2">
        <v>0</v>
      </c>
      <c r="H5694" s="2">
        <v>6262.96</v>
      </c>
      <c r="I5694" s="2">
        <v>0</v>
      </c>
      <c r="J5694" s="105">
        <f>SUMIF([1]MMM!$A:$A,A5694,[1]MMM!$F:$F)</f>
        <v>6262.96</v>
      </c>
      <c r="K5694" s="2" t="s">
        <v>10</v>
      </c>
      <c r="L5694" s="2">
        <v>6263</v>
      </c>
      <c r="M5694" t="s">
        <v>11298</v>
      </c>
      <c r="N5694" t="s">
        <v>13223</v>
      </c>
      <c r="O5694" t="s">
        <v>10871</v>
      </c>
      <c r="P5694" t="s">
        <v>10881</v>
      </c>
    </row>
    <row r="5695" spans="1:16" x14ac:dyDescent="0.3">
      <c r="A5695" t="s">
        <v>5631</v>
      </c>
      <c r="B5695" s="2" t="str">
        <f t="shared" si="266"/>
        <v>5651</v>
      </c>
      <c r="C5695" s="2">
        <f t="shared" si="264"/>
        <v>5651</v>
      </c>
      <c r="D5695" t="str">
        <f>VLOOKUP(C5695,'Cost Centre'!A:B,2,)</f>
        <v>Social Services</v>
      </c>
      <c r="E5695" t="str">
        <f t="shared" si="265"/>
        <v>2</v>
      </c>
      <c r="F5695" t="s">
        <v>111</v>
      </c>
      <c r="G5695" s="2">
        <v>0</v>
      </c>
      <c r="H5695" s="2">
        <v>0</v>
      </c>
      <c r="I5695" s="2">
        <v>0</v>
      </c>
      <c r="J5695" s="105">
        <f>SUMIF([1]MMM!$A:$A,A5695,[1]MMM!$F:$F)</f>
        <v>0</v>
      </c>
      <c r="K5695" s="2" t="s">
        <v>10</v>
      </c>
      <c r="L5695" s="2">
        <v>0</v>
      </c>
      <c r="M5695" t="s">
        <v>11298</v>
      </c>
      <c r="N5695" t="s">
        <v>13223</v>
      </c>
      <c r="O5695" t="s">
        <v>10871</v>
      </c>
      <c r="P5695" t="s">
        <v>10881</v>
      </c>
    </row>
    <row r="5696" spans="1:16" x14ac:dyDescent="0.3">
      <c r="A5696" t="s">
        <v>5632</v>
      </c>
      <c r="B5696" s="2" t="str">
        <f t="shared" si="266"/>
        <v>5651</v>
      </c>
      <c r="C5696" s="2">
        <f t="shared" si="264"/>
        <v>5651</v>
      </c>
      <c r="D5696" t="str">
        <f>VLOOKUP(C5696,'Cost Centre'!A:B,2,)</f>
        <v>Social Services</v>
      </c>
      <c r="E5696" t="str">
        <f t="shared" si="265"/>
        <v>2</v>
      </c>
      <c r="F5696" t="s">
        <v>10884</v>
      </c>
      <c r="G5696" s="2">
        <v>0</v>
      </c>
      <c r="H5696" s="2">
        <v>3033.33</v>
      </c>
      <c r="I5696" s="2">
        <v>0</v>
      </c>
      <c r="J5696" s="105">
        <f>SUMIF([1]MMM!$A:$A,A5696,[1]MMM!$F:$F)</f>
        <v>3033.33</v>
      </c>
      <c r="K5696" s="2" t="s">
        <v>10</v>
      </c>
      <c r="L5696" s="2">
        <v>3034</v>
      </c>
      <c r="M5696" t="s">
        <v>11298</v>
      </c>
      <c r="N5696" t="s">
        <v>13223</v>
      </c>
      <c r="O5696" t="s">
        <v>10871</v>
      </c>
      <c r="P5696" t="s">
        <v>10881</v>
      </c>
    </row>
    <row r="5697" spans="1:16" x14ac:dyDescent="0.3">
      <c r="A5697" t="s">
        <v>5633</v>
      </c>
      <c r="B5697" s="2" t="str">
        <f t="shared" si="266"/>
        <v>5651</v>
      </c>
      <c r="C5697" s="2">
        <f t="shared" si="264"/>
        <v>5651</v>
      </c>
      <c r="D5697" t="str">
        <f>VLOOKUP(C5697,'Cost Centre'!A:B,2,)</f>
        <v>Social Services</v>
      </c>
      <c r="E5697" t="str">
        <f t="shared" si="265"/>
        <v>2</v>
      </c>
      <c r="F5697" t="s">
        <v>131</v>
      </c>
      <c r="G5697" s="2">
        <v>0</v>
      </c>
      <c r="H5697" s="2">
        <v>17404.8</v>
      </c>
      <c r="I5697" s="2">
        <v>0</v>
      </c>
      <c r="J5697" s="105">
        <f>SUMIF([1]MMM!$A:$A,A5697,[1]MMM!$F:$F)</f>
        <v>17404.8</v>
      </c>
      <c r="K5697" s="2" t="s">
        <v>10</v>
      </c>
      <c r="L5697" s="2">
        <v>17405</v>
      </c>
      <c r="M5697" t="s">
        <v>11298</v>
      </c>
      <c r="N5697" t="s">
        <v>13223</v>
      </c>
      <c r="O5697" t="s">
        <v>10871</v>
      </c>
      <c r="P5697" t="s">
        <v>10881</v>
      </c>
    </row>
    <row r="5698" spans="1:16" x14ac:dyDescent="0.3">
      <c r="A5698" t="s">
        <v>5634</v>
      </c>
      <c r="B5698" s="2" t="str">
        <f t="shared" si="266"/>
        <v>5651</v>
      </c>
      <c r="C5698" s="2">
        <f t="shared" ref="C5698:C5761" si="267">VALUE(B5698)</f>
        <v>5651</v>
      </c>
      <c r="D5698" t="str">
        <f>VLOOKUP(C5698,'Cost Centre'!A:B,2,)</f>
        <v>Social Services</v>
      </c>
      <c r="E5698" t="str">
        <f t="shared" ref="E5698:E5761" si="268">MID(A5698,5,1)</f>
        <v>2</v>
      </c>
      <c r="F5698" t="s">
        <v>118</v>
      </c>
      <c r="G5698" s="2">
        <v>0</v>
      </c>
      <c r="H5698" s="2">
        <v>1335.7</v>
      </c>
      <c r="I5698" s="2">
        <v>0</v>
      </c>
      <c r="J5698" s="105">
        <f>SUMIF([1]MMM!$A:$A,A5698,[1]MMM!$F:$F)</f>
        <v>1335.7</v>
      </c>
      <c r="K5698" s="2" t="s">
        <v>10</v>
      </c>
      <c r="L5698" s="2">
        <v>1336</v>
      </c>
      <c r="M5698" t="s">
        <v>11298</v>
      </c>
      <c r="N5698" t="s">
        <v>13223</v>
      </c>
      <c r="O5698" t="s">
        <v>10871</v>
      </c>
      <c r="P5698" t="s">
        <v>10885</v>
      </c>
    </row>
    <row r="5699" spans="1:16" x14ac:dyDescent="0.3">
      <c r="A5699" t="s">
        <v>5635</v>
      </c>
      <c r="B5699" s="2" t="str">
        <f t="shared" ref="B5699:B5762" si="269">MID(A5699,1,4)</f>
        <v>5651</v>
      </c>
      <c r="C5699" s="2">
        <f t="shared" si="267"/>
        <v>5651</v>
      </c>
      <c r="D5699" t="str">
        <f>VLOOKUP(C5699,'Cost Centre'!A:B,2,)</f>
        <v>Social Services</v>
      </c>
      <c r="E5699" t="str">
        <f t="shared" si="268"/>
        <v>2</v>
      </c>
      <c r="F5699" t="s">
        <v>10888</v>
      </c>
      <c r="G5699" s="2">
        <v>0</v>
      </c>
      <c r="H5699" s="2">
        <v>0</v>
      </c>
      <c r="I5699" s="2">
        <v>0</v>
      </c>
      <c r="J5699" s="105">
        <f>SUMIF([1]MMM!$A:$A,A5699,[1]MMM!$F:$F)</f>
        <v>0</v>
      </c>
      <c r="K5699" s="2" t="s">
        <v>10</v>
      </c>
      <c r="L5699" s="2">
        <v>0</v>
      </c>
      <c r="M5699" t="s">
        <v>11298</v>
      </c>
      <c r="N5699" t="s">
        <v>13223</v>
      </c>
      <c r="O5699" t="s">
        <v>10871</v>
      </c>
      <c r="P5699" t="s">
        <v>10887</v>
      </c>
    </row>
    <row r="5700" spans="1:16" x14ac:dyDescent="0.3">
      <c r="A5700" t="s">
        <v>13224</v>
      </c>
      <c r="B5700" s="2" t="str">
        <f t="shared" si="269"/>
        <v>5651</v>
      </c>
      <c r="C5700" s="2">
        <f t="shared" si="267"/>
        <v>5651</v>
      </c>
      <c r="D5700" t="str">
        <f>VLOOKUP(C5700,'Cost Centre'!A:B,2,)</f>
        <v>Social Services</v>
      </c>
      <c r="E5700" t="str">
        <f t="shared" si="268"/>
        <v>2</v>
      </c>
      <c r="F5700" t="s">
        <v>10890</v>
      </c>
      <c r="G5700" s="2">
        <v>0</v>
      </c>
      <c r="H5700" s="2">
        <v>0</v>
      </c>
      <c r="I5700" s="2">
        <v>0</v>
      </c>
      <c r="J5700" s="105">
        <f>SUMIF([1]MMM!$A:$A,A5700,[1]MMM!$F:$F)</f>
        <v>0</v>
      </c>
      <c r="K5700" s="2" t="s">
        <v>10</v>
      </c>
      <c r="L5700" s="2">
        <v>0</v>
      </c>
      <c r="M5700" t="s">
        <v>11298</v>
      </c>
      <c r="N5700" t="s">
        <v>13223</v>
      </c>
      <c r="O5700" t="s">
        <v>10871</v>
      </c>
      <c r="P5700" t="s">
        <v>10887</v>
      </c>
    </row>
    <row r="5701" spans="1:16" x14ac:dyDescent="0.3">
      <c r="A5701" t="s">
        <v>13225</v>
      </c>
      <c r="B5701" s="2" t="str">
        <f t="shared" si="269"/>
        <v>5651</v>
      </c>
      <c r="C5701" s="2">
        <f t="shared" si="267"/>
        <v>5651</v>
      </c>
      <c r="D5701" t="str">
        <f>VLOOKUP(C5701,'Cost Centre'!A:B,2,)</f>
        <v>Social Services</v>
      </c>
      <c r="E5701" t="str">
        <f t="shared" si="268"/>
        <v>2</v>
      </c>
      <c r="F5701" t="s">
        <v>10892</v>
      </c>
      <c r="G5701" s="2">
        <v>0</v>
      </c>
      <c r="H5701" s="2">
        <v>0</v>
      </c>
      <c r="I5701" s="2">
        <v>0</v>
      </c>
      <c r="J5701" s="105">
        <f>SUMIF([1]MMM!$A:$A,A5701,[1]MMM!$F:$F)</f>
        <v>0</v>
      </c>
      <c r="K5701" s="2" t="s">
        <v>10</v>
      </c>
      <c r="L5701" s="2">
        <v>0</v>
      </c>
      <c r="M5701" t="s">
        <v>11298</v>
      </c>
      <c r="N5701" t="s">
        <v>13223</v>
      </c>
      <c r="O5701" t="s">
        <v>10871</v>
      </c>
      <c r="P5701" t="s">
        <v>10887</v>
      </c>
    </row>
    <row r="5702" spans="1:16" x14ac:dyDescent="0.3">
      <c r="A5702" t="s">
        <v>13226</v>
      </c>
      <c r="B5702" s="2" t="str">
        <f t="shared" si="269"/>
        <v>5651</v>
      </c>
      <c r="C5702" s="2">
        <f t="shared" si="267"/>
        <v>5651</v>
      </c>
      <c r="D5702" t="str">
        <f>VLOOKUP(C5702,'Cost Centre'!A:B,2,)</f>
        <v>Social Services</v>
      </c>
      <c r="E5702" t="str">
        <f t="shared" si="268"/>
        <v>2</v>
      </c>
      <c r="F5702" t="s">
        <v>10894</v>
      </c>
      <c r="G5702" s="2">
        <v>0</v>
      </c>
      <c r="H5702" s="2">
        <v>0</v>
      </c>
      <c r="I5702" s="2">
        <v>0</v>
      </c>
      <c r="J5702" s="105">
        <f>SUMIF([1]MMM!$A:$A,A5702,[1]MMM!$F:$F)</f>
        <v>0</v>
      </c>
      <c r="K5702" s="2" t="s">
        <v>10</v>
      </c>
      <c r="L5702" s="2">
        <v>0</v>
      </c>
      <c r="M5702" t="s">
        <v>11298</v>
      </c>
      <c r="N5702" t="s">
        <v>13223</v>
      </c>
      <c r="O5702" t="s">
        <v>10871</v>
      </c>
      <c r="P5702" t="s">
        <v>10887</v>
      </c>
    </row>
    <row r="5703" spans="1:16" x14ac:dyDescent="0.3">
      <c r="A5703" t="s">
        <v>13227</v>
      </c>
      <c r="B5703" s="2" t="str">
        <f t="shared" si="269"/>
        <v>5651</v>
      </c>
      <c r="C5703" s="2">
        <f t="shared" si="267"/>
        <v>5651</v>
      </c>
      <c r="D5703" t="str">
        <f>VLOOKUP(C5703,'Cost Centre'!A:B,2,)</f>
        <v>Social Services</v>
      </c>
      <c r="E5703" t="str">
        <f t="shared" si="268"/>
        <v>2</v>
      </c>
      <c r="F5703" t="s">
        <v>10896</v>
      </c>
      <c r="G5703" s="2">
        <v>0</v>
      </c>
      <c r="H5703" s="2">
        <v>0</v>
      </c>
      <c r="I5703" s="2">
        <v>0</v>
      </c>
      <c r="J5703" s="105">
        <f>SUMIF([1]MMM!$A:$A,A5703,[1]MMM!$F:$F)</f>
        <v>0</v>
      </c>
      <c r="K5703" s="2" t="s">
        <v>10</v>
      </c>
      <c r="L5703" s="2">
        <v>0</v>
      </c>
      <c r="M5703" t="s">
        <v>11298</v>
      </c>
      <c r="N5703" t="s">
        <v>13223</v>
      </c>
      <c r="O5703" t="s">
        <v>10871</v>
      </c>
      <c r="P5703" t="s">
        <v>10887</v>
      </c>
    </row>
    <row r="5704" spans="1:16" x14ac:dyDescent="0.3">
      <c r="A5704" t="s">
        <v>13228</v>
      </c>
      <c r="B5704" s="2" t="str">
        <f t="shared" si="269"/>
        <v>5651</v>
      </c>
      <c r="C5704" s="2">
        <f t="shared" si="267"/>
        <v>5651</v>
      </c>
      <c r="D5704" t="str">
        <f>VLOOKUP(C5704,'Cost Centre'!A:B,2,)</f>
        <v>Social Services</v>
      </c>
      <c r="E5704" t="str">
        <f t="shared" si="268"/>
        <v>2</v>
      </c>
      <c r="F5704" t="s">
        <v>10898</v>
      </c>
      <c r="G5704" s="2">
        <v>0</v>
      </c>
      <c r="H5704" s="2">
        <v>0</v>
      </c>
      <c r="I5704" s="2">
        <v>0</v>
      </c>
      <c r="J5704" s="105">
        <f>SUMIF([1]MMM!$A:$A,A5704,[1]MMM!$F:$F)</f>
        <v>0</v>
      </c>
      <c r="K5704" s="2" t="s">
        <v>10</v>
      </c>
      <c r="L5704" s="2">
        <v>0</v>
      </c>
      <c r="M5704" t="s">
        <v>11298</v>
      </c>
      <c r="N5704" t="s">
        <v>13223</v>
      </c>
      <c r="O5704" t="s">
        <v>10871</v>
      </c>
      <c r="P5704" t="s">
        <v>10887</v>
      </c>
    </row>
    <row r="5705" spans="1:16" x14ac:dyDescent="0.3">
      <c r="A5705" t="s">
        <v>13229</v>
      </c>
      <c r="B5705" s="2" t="str">
        <f t="shared" si="269"/>
        <v>5651</v>
      </c>
      <c r="C5705" s="2">
        <f t="shared" si="267"/>
        <v>5651</v>
      </c>
      <c r="D5705" t="str">
        <f>VLOOKUP(C5705,'Cost Centre'!A:B,2,)</f>
        <v>Social Services</v>
      </c>
      <c r="E5705" t="str">
        <f t="shared" si="268"/>
        <v>2</v>
      </c>
      <c r="F5705" t="s">
        <v>10900</v>
      </c>
      <c r="G5705" s="2">
        <v>0</v>
      </c>
      <c r="H5705" s="2">
        <v>0</v>
      </c>
      <c r="I5705" s="2">
        <v>0</v>
      </c>
      <c r="J5705" s="105">
        <f>SUMIF([1]MMM!$A:$A,A5705,[1]MMM!$F:$F)</f>
        <v>0</v>
      </c>
      <c r="K5705" s="2" t="s">
        <v>10</v>
      </c>
      <c r="L5705" s="2">
        <v>0</v>
      </c>
      <c r="M5705" t="s">
        <v>11298</v>
      </c>
      <c r="N5705" t="s">
        <v>13223</v>
      </c>
      <c r="O5705" t="s">
        <v>10871</v>
      </c>
      <c r="P5705" t="s">
        <v>10887</v>
      </c>
    </row>
    <row r="5706" spans="1:16" x14ac:dyDescent="0.3">
      <c r="A5706" t="s">
        <v>13230</v>
      </c>
      <c r="B5706" s="2" t="str">
        <f t="shared" si="269"/>
        <v>5651</v>
      </c>
      <c r="C5706" s="2">
        <f t="shared" si="267"/>
        <v>5651</v>
      </c>
      <c r="D5706" t="str">
        <f>VLOOKUP(C5706,'Cost Centre'!A:B,2,)</f>
        <v>Social Services</v>
      </c>
      <c r="E5706" t="str">
        <f t="shared" si="268"/>
        <v>2</v>
      </c>
      <c r="F5706" t="s">
        <v>10902</v>
      </c>
      <c r="G5706" s="2">
        <v>0</v>
      </c>
      <c r="H5706" s="2">
        <v>0</v>
      </c>
      <c r="I5706" s="2">
        <v>0</v>
      </c>
      <c r="J5706" s="105">
        <f>SUMIF([1]MMM!$A:$A,A5706,[1]MMM!$F:$F)</f>
        <v>0</v>
      </c>
      <c r="K5706" s="2" t="s">
        <v>10</v>
      </c>
      <c r="L5706" s="2">
        <v>0</v>
      </c>
      <c r="M5706" t="s">
        <v>11298</v>
      </c>
      <c r="N5706" t="s">
        <v>13223</v>
      </c>
      <c r="O5706" t="s">
        <v>10871</v>
      </c>
      <c r="P5706" t="s">
        <v>10887</v>
      </c>
    </row>
    <row r="5707" spans="1:16" x14ac:dyDescent="0.3">
      <c r="A5707" t="s">
        <v>13231</v>
      </c>
      <c r="B5707" s="2" t="str">
        <f t="shared" si="269"/>
        <v>5651</v>
      </c>
      <c r="C5707" s="2">
        <f t="shared" si="267"/>
        <v>5651</v>
      </c>
      <c r="D5707" t="str">
        <f>VLOOKUP(C5707,'Cost Centre'!A:B,2,)</f>
        <v>Social Services</v>
      </c>
      <c r="E5707" t="str">
        <f t="shared" si="268"/>
        <v>2</v>
      </c>
      <c r="F5707" t="s">
        <v>10904</v>
      </c>
      <c r="G5707" s="2">
        <v>0</v>
      </c>
      <c r="H5707" s="2">
        <v>0</v>
      </c>
      <c r="I5707" s="2">
        <v>0</v>
      </c>
      <c r="J5707" s="105">
        <f>SUMIF([1]MMM!$A:$A,A5707,[1]MMM!$F:$F)</f>
        <v>0</v>
      </c>
      <c r="K5707" s="2" t="s">
        <v>10</v>
      </c>
      <c r="L5707" s="2">
        <v>0</v>
      </c>
      <c r="M5707" t="s">
        <v>11298</v>
      </c>
      <c r="N5707" t="s">
        <v>13223</v>
      </c>
      <c r="O5707" t="s">
        <v>10871</v>
      </c>
      <c r="P5707" t="s">
        <v>10887</v>
      </c>
    </row>
    <row r="5708" spans="1:16" x14ac:dyDescent="0.3">
      <c r="A5708" t="s">
        <v>13232</v>
      </c>
      <c r="B5708" s="2" t="str">
        <f t="shared" si="269"/>
        <v>5651</v>
      </c>
      <c r="C5708" s="2">
        <f t="shared" si="267"/>
        <v>5651</v>
      </c>
      <c r="D5708" t="str">
        <f>VLOOKUP(C5708,'Cost Centre'!A:B,2,)</f>
        <v>Social Services</v>
      </c>
      <c r="E5708" t="str">
        <f t="shared" si="268"/>
        <v>2</v>
      </c>
      <c r="F5708" t="s">
        <v>10906</v>
      </c>
      <c r="G5708" s="2">
        <v>0</v>
      </c>
      <c r="H5708" s="2">
        <v>0</v>
      </c>
      <c r="I5708" s="2">
        <v>0</v>
      </c>
      <c r="J5708" s="105">
        <f>SUMIF([1]MMM!$A:$A,A5708,[1]MMM!$F:$F)</f>
        <v>0</v>
      </c>
      <c r="K5708" s="2" t="s">
        <v>10</v>
      </c>
      <c r="L5708" s="2">
        <v>0</v>
      </c>
      <c r="M5708" t="s">
        <v>11298</v>
      </c>
      <c r="N5708" t="s">
        <v>13223</v>
      </c>
      <c r="O5708" t="s">
        <v>10871</v>
      </c>
      <c r="P5708" t="s">
        <v>10887</v>
      </c>
    </row>
    <row r="5709" spans="1:16" x14ac:dyDescent="0.3">
      <c r="A5709" t="s">
        <v>13233</v>
      </c>
      <c r="B5709" s="2" t="str">
        <f t="shared" si="269"/>
        <v>5651</v>
      </c>
      <c r="C5709" s="2">
        <f t="shared" si="267"/>
        <v>5651</v>
      </c>
      <c r="D5709" t="str">
        <f>VLOOKUP(C5709,'Cost Centre'!A:B,2,)</f>
        <v>Social Services</v>
      </c>
      <c r="E5709" t="str">
        <f t="shared" si="268"/>
        <v>2</v>
      </c>
      <c r="F5709" t="s">
        <v>11547</v>
      </c>
      <c r="G5709" s="2">
        <v>0</v>
      </c>
      <c r="H5709" s="2">
        <v>0</v>
      </c>
      <c r="I5709" s="2">
        <v>0</v>
      </c>
      <c r="J5709" s="105">
        <f>SUMIF([1]MMM!$A:$A,A5709,[1]MMM!$F:$F)</f>
        <v>0</v>
      </c>
      <c r="K5709" s="2" t="s">
        <v>10</v>
      </c>
      <c r="L5709" s="2">
        <v>0</v>
      </c>
      <c r="M5709" t="s">
        <v>11298</v>
      </c>
      <c r="N5709" t="s">
        <v>13223</v>
      </c>
      <c r="O5709" t="s">
        <v>10871</v>
      </c>
      <c r="P5709" t="s">
        <v>10887</v>
      </c>
    </row>
    <row r="5710" spans="1:16" x14ac:dyDescent="0.3">
      <c r="A5710" t="s">
        <v>13234</v>
      </c>
      <c r="B5710" s="2" t="str">
        <f t="shared" si="269"/>
        <v>5651</v>
      </c>
      <c r="C5710" s="2">
        <f t="shared" si="267"/>
        <v>5651</v>
      </c>
      <c r="D5710" t="str">
        <f>VLOOKUP(C5710,'Cost Centre'!A:B,2,)</f>
        <v>Social Services</v>
      </c>
      <c r="E5710" t="str">
        <f t="shared" si="268"/>
        <v>2</v>
      </c>
      <c r="F5710" t="s">
        <v>13235</v>
      </c>
      <c r="G5710" s="2">
        <v>0</v>
      </c>
      <c r="H5710" s="2">
        <v>3505753.53</v>
      </c>
      <c r="I5710" s="2">
        <v>0</v>
      </c>
      <c r="J5710" s="105">
        <f>SUMIF([1]MMM!$A:$A,A5710,[1]MMM!$F:$F)</f>
        <v>3505753.53</v>
      </c>
      <c r="K5710" s="2" t="s">
        <v>10</v>
      </c>
      <c r="L5710" s="2">
        <v>2098041</v>
      </c>
      <c r="M5710" t="s">
        <v>11298</v>
      </c>
      <c r="N5710" t="s">
        <v>13223</v>
      </c>
      <c r="O5710" t="s">
        <v>10871</v>
      </c>
      <c r="P5710" t="s">
        <v>10887</v>
      </c>
    </row>
    <row r="5711" spans="1:16" x14ac:dyDescent="0.3">
      <c r="A5711" t="s">
        <v>13236</v>
      </c>
      <c r="B5711" s="2" t="str">
        <f t="shared" si="269"/>
        <v>5651</v>
      </c>
      <c r="C5711" s="2">
        <f t="shared" si="267"/>
        <v>5651</v>
      </c>
      <c r="D5711" t="str">
        <f>VLOOKUP(C5711,'Cost Centre'!A:B,2,)</f>
        <v>Social Services</v>
      </c>
      <c r="E5711" s="109" t="str">
        <f t="shared" si="268"/>
        <v>3</v>
      </c>
      <c r="F5711" t="s">
        <v>2132</v>
      </c>
      <c r="G5711" s="2">
        <v>0</v>
      </c>
      <c r="H5711" s="2">
        <v>0</v>
      </c>
      <c r="I5711" s="2">
        <v>0</v>
      </c>
      <c r="J5711" s="105">
        <f>SUMIF([1]MMM!$A:$A,A5711,[1]MMM!$F:$F)</f>
        <v>0</v>
      </c>
      <c r="K5711" s="2" t="s">
        <v>10</v>
      </c>
      <c r="L5711" s="2">
        <v>0</v>
      </c>
      <c r="M5711" t="s">
        <v>11298</v>
      </c>
      <c r="N5711" t="s">
        <v>13223</v>
      </c>
      <c r="O5711" t="s">
        <v>10908</v>
      </c>
      <c r="P5711" t="s">
        <v>10953</v>
      </c>
    </row>
    <row r="5712" spans="1:16" x14ac:dyDescent="0.3">
      <c r="A5712" t="s">
        <v>13237</v>
      </c>
      <c r="B5712" s="2" t="str">
        <f t="shared" si="269"/>
        <v>5651</v>
      </c>
      <c r="C5712" s="2">
        <f t="shared" si="267"/>
        <v>5651</v>
      </c>
      <c r="D5712" t="str">
        <f>VLOOKUP(C5712,'Cost Centre'!A:B,2,)</f>
        <v>Social Services</v>
      </c>
      <c r="E5712" s="109">
        <v>2</v>
      </c>
      <c r="F5712" t="s">
        <v>2133</v>
      </c>
      <c r="G5712" s="2">
        <v>0</v>
      </c>
      <c r="H5712" s="2">
        <v>0</v>
      </c>
      <c r="I5712" s="2">
        <v>0</v>
      </c>
      <c r="J5712" s="105">
        <f>SUMIF([1]MMM!$A:$A,A5712,[1]MMM!$F:$F)</f>
        <v>0</v>
      </c>
      <c r="K5712" s="2" t="s">
        <v>10</v>
      </c>
      <c r="L5712" s="2">
        <v>0</v>
      </c>
      <c r="M5712" t="s">
        <v>11298</v>
      </c>
      <c r="N5712" t="s">
        <v>13223</v>
      </c>
      <c r="O5712" t="s">
        <v>10908</v>
      </c>
      <c r="P5712" t="s">
        <v>10953</v>
      </c>
    </row>
    <row r="5713" spans="1:16" x14ac:dyDescent="0.3">
      <c r="A5713" t="s">
        <v>13238</v>
      </c>
      <c r="B5713" s="2" t="str">
        <f t="shared" si="269"/>
        <v>5651</v>
      </c>
      <c r="C5713" s="2">
        <f t="shared" si="267"/>
        <v>5651</v>
      </c>
      <c r="D5713" t="str">
        <f>VLOOKUP(C5713,'Cost Centre'!A:B,2,)</f>
        <v>Social Services</v>
      </c>
      <c r="E5713" s="109">
        <v>2</v>
      </c>
      <c r="F5713" t="s">
        <v>512</v>
      </c>
      <c r="G5713" s="2">
        <v>0</v>
      </c>
      <c r="H5713" s="2">
        <v>0</v>
      </c>
      <c r="I5713" s="2">
        <v>0</v>
      </c>
      <c r="J5713" s="105">
        <f>SUMIF([1]MMM!$A:$A,A5713,[1]MMM!$F:$F)</f>
        <v>0</v>
      </c>
      <c r="K5713" s="2" t="s">
        <v>10</v>
      </c>
      <c r="L5713" s="2">
        <v>0</v>
      </c>
      <c r="M5713" t="s">
        <v>11298</v>
      </c>
      <c r="N5713" t="s">
        <v>13223</v>
      </c>
      <c r="O5713" t="s">
        <v>10908</v>
      </c>
      <c r="P5713" t="s">
        <v>10956</v>
      </c>
    </row>
    <row r="5714" spans="1:16" x14ac:dyDescent="0.3">
      <c r="A5714" t="s">
        <v>13239</v>
      </c>
      <c r="B5714" s="2" t="str">
        <f t="shared" si="269"/>
        <v>5651</v>
      </c>
      <c r="C5714" s="2">
        <f t="shared" si="267"/>
        <v>5651</v>
      </c>
      <c r="D5714" t="str">
        <f>VLOOKUP(C5714,'Cost Centre'!A:B,2,)</f>
        <v>Social Services</v>
      </c>
      <c r="E5714" s="109">
        <v>2</v>
      </c>
      <c r="F5714" t="s">
        <v>516</v>
      </c>
      <c r="G5714" s="2">
        <v>0</v>
      </c>
      <c r="H5714" s="2">
        <v>0</v>
      </c>
      <c r="I5714" s="2">
        <v>0</v>
      </c>
      <c r="J5714" s="105">
        <f>SUMIF([1]MMM!$A:$A,A5714,[1]MMM!$F:$F)</f>
        <v>0</v>
      </c>
      <c r="K5714" s="2" t="s">
        <v>10</v>
      </c>
      <c r="L5714" s="2">
        <v>0</v>
      </c>
      <c r="M5714" t="s">
        <v>11298</v>
      </c>
      <c r="N5714" t="s">
        <v>13223</v>
      </c>
      <c r="O5714" t="s">
        <v>10908</v>
      </c>
      <c r="P5714" t="s">
        <v>10958</v>
      </c>
    </row>
    <row r="5715" spans="1:16" x14ac:dyDescent="0.3">
      <c r="A5715" t="s">
        <v>5636</v>
      </c>
      <c r="B5715" s="2" t="str">
        <f t="shared" si="269"/>
        <v>5651</v>
      </c>
      <c r="C5715" s="2">
        <f t="shared" si="267"/>
        <v>5651</v>
      </c>
      <c r="D5715" t="str">
        <f>VLOOKUP(C5715,'Cost Centre'!A:B,2,)</f>
        <v>Social Services</v>
      </c>
      <c r="E5715" t="str">
        <f t="shared" si="268"/>
        <v>3</v>
      </c>
      <c r="F5715" t="s">
        <v>2145</v>
      </c>
      <c r="G5715" s="2">
        <v>0</v>
      </c>
      <c r="H5715" s="2">
        <v>0</v>
      </c>
      <c r="I5715" s="2">
        <v>0</v>
      </c>
      <c r="J5715" s="105">
        <f>SUMIF([1]MMM!$A:$A,A5715,[1]MMM!$F:$F)</f>
        <v>0</v>
      </c>
      <c r="K5715" s="2" t="s">
        <v>10</v>
      </c>
      <c r="L5715" s="2">
        <v>0</v>
      </c>
      <c r="M5715" t="s">
        <v>11298</v>
      </c>
      <c r="N5715" t="s">
        <v>13223</v>
      </c>
      <c r="O5715" t="s">
        <v>10908</v>
      </c>
      <c r="P5715" t="s">
        <v>10909</v>
      </c>
    </row>
    <row r="5716" spans="1:16" x14ac:dyDescent="0.3">
      <c r="A5716" t="s">
        <v>5637</v>
      </c>
      <c r="B5716" s="2" t="str">
        <f t="shared" si="269"/>
        <v>5651</v>
      </c>
      <c r="C5716" s="2">
        <f t="shared" si="267"/>
        <v>5651</v>
      </c>
      <c r="D5716" t="str">
        <f>VLOOKUP(C5716,'Cost Centre'!A:B,2,)</f>
        <v>Social Services</v>
      </c>
      <c r="E5716" t="str">
        <f t="shared" si="268"/>
        <v>3</v>
      </c>
      <c r="F5716" t="s">
        <v>10944</v>
      </c>
      <c r="G5716" s="2">
        <v>0</v>
      </c>
      <c r="H5716" s="2">
        <v>25192.799999999999</v>
      </c>
      <c r="I5716" s="2">
        <v>0</v>
      </c>
      <c r="J5716" s="105">
        <f>SUMIF([1]MMM!$A:$A,A5716,[1]MMM!$F:$F)</f>
        <v>25192.799999999999</v>
      </c>
      <c r="K5716" s="2" t="s">
        <v>10</v>
      </c>
      <c r="L5716" s="2">
        <v>156803</v>
      </c>
      <c r="M5716" t="s">
        <v>11298</v>
      </c>
      <c r="N5716" t="s">
        <v>13223</v>
      </c>
      <c r="O5716" t="s">
        <v>10908</v>
      </c>
      <c r="P5716" t="s">
        <v>10910</v>
      </c>
    </row>
    <row r="5717" spans="1:16" x14ac:dyDescent="0.3">
      <c r="A5717" t="s">
        <v>5638</v>
      </c>
      <c r="B5717" s="2" t="str">
        <f t="shared" si="269"/>
        <v>5651</v>
      </c>
      <c r="C5717" s="2">
        <f t="shared" si="267"/>
        <v>5651</v>
      </c>
      <c r="D5717" t="str">
        <f>VLOOKUP(C5717,'Cost Centre'!A:B,2,)</f>
        <v>Social Services</v>
      </c>
      <c r="E5717" t="str">
        <f t="shared" si="268"/>
        <v>3</v>
      </c>
      <c r="F5717" t="s">
        <v>10945</v>
      </c>
      <c r="G5717" s="2">
        <v>0</v>
      </c>
      <c r="H5717" s="2">
        <v>29770.6</v>
      </c>
      <c r="I5717" s="2">
        <v>0</v>
      </c>
      <c r="J5717" s="105">
        <f>SUMIF([1]MMM!$A:$A,A5717,[1]MMM!$F:$F)</f>
        <v>29770.6</v>
      </c>
      <c r="K5717" s="2" t="s">
        <v>10</v>
      </c>
      <c r="L5717" s="2">
        <v>67959</v>
      </c>
      <c r="M5717" t="s">
        <v>11298</v>
      </c>
      <c r="N5717" t="s">
        <v>13223</v>
      </c>
      <c r="O5717" t="s">
        <v>10908</v>
      </c>
      <c r="P5717" t="s">
        <v>10910</v>
      </c>
    </row>
    <row r="5718" spans="1:16" x14ac:dyDescent="0.3">
      <c r="A5718" t="s">
        <v>5639</v>
      </c>
      <c r="B5718" s="2" t="str">
        <f t="shared" si="269"/>
        <v>5651</v>
      </c>
      <c r="C5718" s="2">
        <f t="shared" si="267"/>
        <v>5651</v>
      </c>
      <c r="D5718" t="str">
        <f>VLOOKUP(C5718,'Cost Centre'!A:B,2,)</f>
        <v>Social Services</v>
      </c>
      <c r="E5718" t="str">
        <f t="shared" si="268"/>
        <v>3</v>
      </c>
      <c r="F5718" t="s">
        <v>2148</v>
      </c>
      <c r="G5718" s="2">
        <v>0</v>
      </c>
      <c r="H5718" s="2">
        <v>0</v>
      </c>
      <c r="I5718" s="2">
        <v>0</v>
      </c>
      <c r="J5718" s="105">
        <f>SUMIF([1]MMM!$A:$A,A5718,[1]MMM!$F:$F)</f>
        <v>0</v>
      </c>
      <c r="K5718" s="2" t="s">
        <v>10</v>
      </c>
      <c r="L5718" s="2">
        <v>0</v>
      </c>
      <c r="M5718" t="s">
        <v>11298</v>
      </c>
      <c r="N5718" t="s">
        <v>13223</v>
      </c>
      <c r="O5718" t="s">
        <v>10908</v>
      </c>
      <c r="P5718" t="s">
        <v>10910</v>
      </c>
    </row>
    <row r="5719" spans="1:16" x14ac:dyDescent="0.3">
      <c r="A5719" t="s">
        <v>5640</v>
      </c>
      <c r="B5719" s="2" t="str">
        <f t="shared" si="269"/>
        <v>5651</v>
      </c>
      <c r="C5719" s="2">
        <f t="shared" si="267"/>
        <v>5651</v>
      </c>
      <c r="D5719" t="str">
        <f>VLOOKUP(C5719,'Cost Centre'!A:B,2,)</f>
        <v>Social Services</v>
      </c>
      <c r="E5719" t="str">
        <f t="shared" si="268"/>
        <v>3</v>
      </c>
      <c r="F5719" t="s">
        <v>2152</v>
      </c>
      <c r="G5719" s="2">
        <v>0</v>
      </c>
      <c r="H5719" s="2">
        <v>347922.4</v>
      </c>
      <c r="I5719" s="2">
        <v>0</v>
      </c>
      <c r="J5719" s="105">
        <f>SUMIF([1]MMM!$A:$A,A5719,[1]MMM!$F:$F)</f>
        <v>347922.4</v>
      </c>
      <c r="K5719" s="2" t="s">
        <v>10</v>
      </c>
      <c r="L5719" s="2">
        <v>2340000</v>
      </c>
      <c r="M5719" t="s">
        <v>11298</v>
      </c>
      <c r="N5719" t="s">
        <v>13223</v>
      </c>
      <c r="O5719" t="s">
        <v>10908</v>
      </c>
      <c r="P5719" t="s">
        <v>10910</v>
      </c>
    </row>
    <row r="5720" spans="1:16" x14ac:dyDescent="0.3">
      <c r="A5720" t="s">
        <v>5641</v>
      </c>
      <c r="B5720" s="2" t="str">
        <f t="shared" si="269"/>
        <v>5651</v>
      </c>
      <c r="C5720" s="2">
        <f t="shared" si="267"/>
        <v>5651</v>
      </c>
      <c r="D5720" t="str">
        <f>VLOOKUP(C5720,'Cost Centre'!A:B,2,)</f>
        <v>Social Services</v>
      </c>
      <c r="E5720" t="str">
        <f t="shared" si="268"/>
        <v>3</v>
      </c>
      <c r="F5720" t="s">
        <v>2157</v>
      </c>
      <c r="G5720" s="2">
        <v>0</v>
      </c>
      <c r="H5720" s="2">
        <v>1191833.3500000001</v>
      </c>
      <c r="I5720" s="2">
        <v>0</v>
      </c>
      <c r="J5720" s="105">
        <f>SUMIF([1]MMM!$A:$A,A5720,[1]MMM!$F:$F)</f>
        <v>1191833.3500000001</v>
      </c>
      <c r="K5720" s="2" t="s">
        <v>10</v>
      </c>
      <c r="L5720" s="2">
        <v>1931952</v>
      </c>
      <c r="M5720" t="s">
        <v>11298</v>
      </c>
      <c r="N5720" t="s">
        <v>13223</v>
      </c>
      <c r="O5720" t="s">
        <v>10908</v>
      </c>
      <c r="P5720" t="s">
        <v>11596</v>
      </c>
    </row>
    <row r="5721" spans="1:16" x14ac:dyDescent="0.3">
      <c r="A5721" t="s">
        <v>13240</v>
      </c>
      <c r="B5721" s="2" t="str">
        <f t="shared" si="269"/>
        <v>5651</v>
      </c>
      <c r="C5721" s="2">
        <f t="shared" si="267"/>
        <v>5651</v>
      </c>
      <c r="D5721" t="str">
        <f>VLOOKUP(C5721,'Cost Centre'!A:B,2,)</f>
        <v>Social Services</v>
      </c>
      <c r="E5721" t="str">
        <f t="shared" si="268"/>
        <v>3</v>
      </c>
      <c r="F5721" t="s">
        <v>10912</v>
      </c>
      <c r="G5721" s="2">
        <v>0</v>
      </c>
      <c r="H5721" s="2">
        <v>0</v>
      </c>
      <c r="I5721" s="2">
        <v>-7238547.0999999996</v>
      </c>
      <c r="J5721" s="105">
        <f>SUMIF([1]MMM!$A:$A,A5721,[1]MMM!$F:$F)</f>
        <v>-7238547.0999999996</v>
      </c>
      <c r="K5721" s="2" t="s">
        <v>10</v>
      </c>
      <c r="L5721" s="2">
        <v>0</v>
      </c>
      <c r="M5721" t="s">
        <v>11298</v>
      </c>
      <c r="N5721" t="s">
        <v>13223</v>
      </c>
      <c r="O5721" t="s">
        <v>10908</v>
      </c>
      <c r="P5721" t="s">
        <v>10913</v>
      </c>
    </row>
    <row r="5722" spans="1:16" x14ac:dyDescent="0.3">
      <c r="A5722" t="s">
        <v>13241</v>
      </c>
      <c r="B5722" s="2" t="str">
        <f t="shared" si="269"/>
        <v>5651</v>
      </c>
      <c r="C5722" s="2">
        <f t="shared" si="267"/>
        <v>5651</v>
      </c>
      <c r="D5722" t="str">
        <f>VLOOKUP(C5722,'Cost Centre'!A:B,2,)</f>
        <v>Social Services</v>
      </c>
      <c r="E5722" t="str">
        <f t="shared" si="268"/>
        <v>3</v>
      </c>
      <c r="F5722" t="s">
        <v>10915</v>
      </c>
      <c r="G5722" s="2">
        <v>0</v>
      </c>
      <c r="H5722" s="2">
        <v>0</v>
      </c>
      <c r="I5722" s="2">
        <v>0</v>
      </c>
      <c r="J5722" s="105">
        <f>SUMIF([1]MMM!$A:$A,A5722,[1]MMM!$F:$F)</f>
        <v>0</v>
      </c>
      <c r="K5722" s="2" t="s">
        <v>10</v>
      </c>
      <c r="L5722" s="2">
        <v>0</v>
      </c>
      <c r="M5722" t="s">
        <v>11298</v>
      </c>
      <c r="N5722" t="s">
        <v>13223</v>
      </c>
      <c r="O5722" t="s">
        <v>10908</v>
      </c>
      <c r="P5722" t="s">
        <v>10913</v>
      </c>
    </row>
    <row r="5723" spans="1:16" x14ac:dyDescent="0.3">
      <c r="A5723" t="s">
        <v>13242</v>
      </c>
      <c r="B5723" s="2" t="str">
        <f t="shared" si="269"/>
        <v>5651</v>
      </c>
      <c r="C5723" s="2">
        <f t="shared" si="267"/>
        <v>5651</v>
      </c>
      <c r="D5723" t="str">
        <f>VLOOKUP(C5723,'Cost Centre'!A:B,2,)</f>
        <v>Social Services</v>
      </c>
      <c r="E5723" t="str">
        <f t="shared" si="268"/>
        <v>6</v>
      </c>
      <c r="F5723" t="s">
        <v>11621</v>
      </c>
      <c r="G5723" s="2">
        <v>69696010.590000004</v>
      </c>
      <c r="H5723" s="2">
        <v>0</v>
      </c>
      <c r="I5723" s="2">
        <v>0</v>
      </c>
      <c r="J5723" s="105">
        <f>SUMIF([1]MMM!$A:$A,A5723,[1]MMM!$F:$F)</f>
        <v>69696010.590000004</v>
      </c>
      <c r="K5723" s="2" t="s">
        <v>460</v>
      </c>
      <c r="L5723" s="2">
        <v>0</v>
      </c>
      <c r="M5723" t="s">
        <v>11298</v>
      </c>
      <c r="N5723" t="s">
        <v>13223</v>
      </c>
      <c r="O5723" t="s">
        <v>10962</v>
      </c>
      <c r="P5723" t="s">
        <v>11622</v>
      </c>
    </row>
    <row r="5724" spans="1:16" x14ac:dyDescent="0.3">
      <c r="A5724" t="s">
        <v>5642</v>
      </c>
      <c r="B5724" s="2" t="str">
        <f t="shared" si="269"/>
        <v>5651</v>
      </c>
      <c r="C5724" s="2">
        <f t="shared" si="267"/>
        <v>5651</v>
      </c>
      <c r="D5724" t="str">
        <f>VLOOKUP(C5724,'Cost Centre'!A:B,2,)</f>
        <v>Social Services</v>
      </c>
      <c r="E5724" t="str">
        <f t="shared" si="268"/>
        <v>6</v>
      </c>
      <c r="F5724" t="s">
        <v>11621</v>
      </c>
      <c r="G5724" s="2">
        <v>0</v>
      </c>
      <c r="H5724" s="2">
        <v>0</v>
      </c>
      <c r="I5724" s="2">
        <v>0</v>
      </c>
      <c r="J5724" s="105">
        <f>SUMIF([1]MMM!$A:$A,A5724,[1]MMM!$F:$F)</f>
        <v>0</v>
      </c>
      <c r="K5724" s="2" t="s">
        <v>460</v>
      </c>
      <c r="L5724" s="2">
        <v>0</v>
      </c>
      <c r="M5724" t="s">
        <v>11298</v>
      </c>
      <c r="N5724" t="s">
        <v>13223</v>
      </c>
      <c r="O5724" t="s">
        <v>10962</v>
      </c>
      <c r="P5724" t="s">
        <v>11622</v>
      </c>
    </row>
    <row r="5725" spans="1:16" x14ac:dyDescent="0.3">
      <c r="A5725" t="s">
        <v>5643</v>
      </c>
      <c r="B5725" s="2" t="str">
        <f t="shared" si="269"/>
        <v>5651</v>
      </c>
      <c r="C5725" s="2">
        <f t="shared" si="267"/>
        <v>5651</v>
      </c>
      <c r="D5725" t="str">
        <f>VLOOKUP(C5725,'Cost Centre'!A:B,2,)</f>
        <v>Social Services</v>
      </c>
      <c r="E5725" t="str">
        <f t="shared" si="268"/>
        <v>6</v>
      </c>
      <c r="F5725" t="s">
        <v>5644</v>
      </c>
      <c r="G5725" s="2">
        <v>0</v>
      </c>
      <c r="H5725" s="2">
        <v>18034875.149999999</v>
      </c>
      <c r="I5725" s="2">
        <v>0</v>
      </c>
      <c r="J5725" s="105">
        <f>SUMIF([1]MMM!$A:$A,A5725,[1]MMM!$F:$F)</f>
        <v>18034875.149999999</v>
      </c>
      <c r="K5725" s="2" t="s">
        <v>10</v>
      </c>
      <c r="L5725" s="2">
        <v>23918000</v>
      </c>
      <c r="M5725" t="s">
        <v>11298</v>
      </c>
      <c r="N5725" t="s">
        <v>13223</v>
      </c>
      <c r="O5725" t="s">
        <v>10962</v>
      </c>
      <c r="P5725" t="s">
        <v>11622</v>
      </c>
    </row>
    <row r="5726" spans="1:16" x14ac:dyDescent="0.3">
      <c r="A5726" t="s">
        <v>13243</v>
      </c>
      <c r="B5726" s="2" t="str">
        <f t="shared" si="269"/>
        <v>5651</v>
      </c>
      <c r="C5726" s="2">
        <f t="shared" si="267"/>
        <v>5651</v>
      </c>
      <c r="D5726" t="str">
        <f>VLOOKUP(C5726,'Cost Centre'!A:B,2,)</f>
        <v>Social Services</v>
      </c>
      <c r="E5726" t="str">
        <f t="shared" si="268"/>
        <v>6</v>
      </c>
      <c r="F5726" t="s">
        <v>11624</v>
      </c>
      <c r="G5726" s="2">
        <v>0</v>
      </c>
      <c r="H5726" s="2">
        <v>0</v>
      </c>
      <c r="I5726" s="2">
        <v>0</v>
      </c>
      <c r="J5726" s="105">
        <f>SUMIF([1]MMM!$A:$A,A5726,[1]MMM!$F:$F)</f>
        <v>0</v>
      </c>
      <c r="K5726" s="2" t="s">
        <v>460</v>
      </c>
      <c r="L5726" s="2">
        <v>0</v>
      </c>
      <c r="M5726" t="s">
        <v>11298</v>
      </c>
      <c r="N5726" t="s">
        <v>13223</v>
      </c>
      <c r="O5726" t="s">
        <v>10962</v>
      </c>
      <c r="P5726" t="s">
        <v>11622</v>
      </c>
    </row>
    <row r="5727" spans="1:16" x14ac:dyDescent="0.3">
      <c r="A5727" t="s">
        <v>13244</v>
      </c>
      <c r="B5727" s="2" t="str">
        <f t="shared" si="269"/>
        <v>5651</v>
      </c>
      <c r="C5727" s="2">
        <f t="shared" si="267"/>
        <v>5651</v>
      </c>
      <c r="D5727" t="str">
        <f>VLOOKUP(C5727,'Cost Centre'!A:B,2,)</f>
        <v>Social Services</v>
      </c>
      <c r="E5727" t="str">
        <f t="shared" si="268"/>
        <v>6</v>
      </c>
      <c r="F5727" t="s">
        <v>11625</v>
      </c>
      <c r="G5727" s="2">
        <v>0</v>
      </c>
      <c r="H5727" s="2">
        <v>0</v>
      </c>
      <c r="I5727" s="2">
        <v>0</v>
      </c>
      <c r="J5727" s="105">
        <f>SUMIF([1]MMM!$A:$A,A5727,[1]MMM!$F:$F)</f>
        <v>0</v>
      </c>
      <c r="K5727" s="2" t="s">
        <v>460</v>
      </c>
      <c r="L5727" s="2">
        <v>0</v>
      </c>
      <c r="M5727" t="s">
        <v>11298</v>
      </c>
      <c r="N5727" t="s">
        <v>13223</v>
      </c>
      <c r="O5727" t="s">
        <v>10962</v>
      </c>
      <c r="P5727" t="s">
        <v>11622</v>
      </c>
    </row>
    <row r="5728" spans="1:16" x14ac:dyDescent="0.3">
      <c r="A5728" t="s">
        <v>13245</v>
      </c>
      <c r="B5728" s="2" t="str">
        <f t="shared" si="269"/>
        <v>5651</v>
      </c>
      <c r="C5728" s="2">
        <f t="shared" si="267"/>
        <v>5651</v>
      </c>
      <c r="D5728" t="str">
        <f>VLOOKUP(C5728,'Cost Centre'!A:B,2,)</f>
        <v>Social Services</v>
      </c>
      <c r="E5728" t="str">
        <f t="shared" si="268"/>
        <v>6</v>
      </c>
      <c r="F5728" t="s">
        <v>11626</v>
      </c>
      <c r="G5728" s="2">
        <v>0</v>
      </c>
      <c r="H5728" s="2">
        <v>0</v>
      </c>
      <c r="I5728" s="2">
        <v>0</v>
      </c>
      <c r="J5728" s="105">
        <f>SUMIF([1]MMM!$A:$A,A5728,[1]MMM!$F:$F)</f>
        <v>0</v>
      </c>
      <c r="K5728" s="2" t="s">
        <v>460</v>
      </c>
      <c r="L5728" s="2">
        <v>0</v>
      </c>
      <c r="M5728" t="s">
        <v>11298</v>
      </c>
      <c r="N5728" t="s">
        <v>13223</v>
      </c>
      <c r="O5728" t="s">
        <v>10962</v>
      </c>
      <c r="P5728" t="s">
        <v>11622</v>
      </c>
    </row>
    <row r="5729" spans="1:16" x14ac:dyDescent="0.3">
      <c r="A5729" t="s">
        <v>13246</v>
      </c>
      <c r="B5729" s="2" t="str">
        <f t="shared" si="269"/>
        <v>5651</v>
      </c>
      <c r="C5729" s="2">
        <f t="shared" si="267"/>
        <v>5651</v>
      </c>
      <c r="D5729" t="str">
        <f>VLOOKUP(C5729,'Cost Centre'!A:B,2,)</f>
        <v>Social Services</v>
      </c>
      <c r="E5729" t="str">
        <f t="shared" si="268"/>
        <v>6</v>
      </c>
      <c r="F5729" t="s">
        <v>11627</v>
      </c>
      <c r="G5729" s="2">
        <v>0</v>
      </c>
      <c r="H5729" s="2">
        <v>0</v>
      </c>
      <c r="I5729" s="2">
        <v>0</v>
      </c>
      <c r="J5729" s="105">
        <f>SUMIF([1]MMM!$A:$A,A5729,[1]MMM!$F:$F)</f>
        <v>0</v>
      </c>
      <c r="K5729" s="2" t="s">
        <v>460</v>
      </c>
      <c r="L5729" s="2">
        <v>0</v>
      </c>
      <c r="M5729" t="s">
        <v>11298</v>
      </c>
      <c r="N5729" t="s">
        <v>13223</v>
      </c>
      <c r="O5729" t="s">
        <v>10962</v>
      </c>
      <c r="P5729" t="s">
        <v>11622</v>
      </c>
    </row>
    <row r="5730" spans="1:16" x14ac:dyDescent="0.3">
      <c r="A5730" t="s">
        <v>13247</v>
      </c>
      <c r="B5730" s="2" t="str">
        <f t="shared" si="269"/>
        <v>5651</v>
      </c>
      <c r="C5730" s="2">
        <f t="shared" si="267"/>
        <v>5651</v>
      </c>
      <c r="D5730" t="str">
        <f>VLOOKUP(C5730,'Cost Centre'!A:B,2,)</f>
        <v>Social Services</v>
      </c>
      <c r="E5730" t="str">
        <f t="shared" si="268"/>
        <v>6</v>
      </c>
      <c r="F5730" t="s">
        <v>11628</v>
      </c>
      <c r="G5730" s="2">
        <v>0</v>
      </c>
      <c r="H5730" s="2">
        <v>3501091.8</v>
      </c>
      <c r="I5730" s="2">
        <v>0</v>
      </c>
      <c r="J5730" s="105">
        <f>SUMIF([1]MMM!$A:$A,A5730,[1]MMM!$F:$F)</f>
        <v>3501091.8</v>
      </c>
      <c r="K5730" s="2" t="s">
        <v>460</v>
      </c>
      <c r="L5730" s="2">
        <v>0</v>
      </c>
      <c r="M5730" t="s">
        <v>11298</v>
      </c>
      <c r="N5730" t="s">
        <v>13223</v>
      </c>
      <c r="O5730" t="s">
        <v>10962</v>
      </c>
      <c r="P5730" t="s">
        <v>11622</v>
      </c>
    </row>
    <row r="5731" spans="1:16" x14ac:dyDescent="0.3">
      <c r="A5731" t="s">
        <v>13248</v>
      </c>
      <c r="B5731" s="2" t="str">
        <f t="shared" si="269"/>
        <v>5651</v>
      </c>
      <c r="C5731" s="2">
        <f t="shared" si="267"/>
        <v>5651</v>
      </c>
      <c r="D5731" t="str">
        <f>VLOOKUP(C5731,'Cost Centre'!A:B,2,)</f>
        <v>Social Services</v>
      </c>
      <c r="E5731" t="str">
        <f t="shared" si="268"/>
        <v>6</v>
      </c>
      <c r="F5731" t="s">
        <v>11629</v>
      </c>
      <c r="G5731" s="2">
        <v>0</v>
      </c>
      <c r="H5731" s="2">
        <v>0</v>
      </c>
      <c r="I5731" s="2">
        <v>-16394350.640000001</v>
      </c>
      <c r="J5731" s="105">
        <f>SUMIF([1]MMM!$A:$A,A5731,[1]MMM!$F:$F)</f>
        <v>-16394350.640000001</v>
      </c>
      <c r="K5731" s="2" t="s">
        <v>460</v>
      </c>
      <c r="L5731" s="2">
        <v>0</v>
      </c>
      <c r="M5731" t="s">
        <v>11298</v>
      </c>
      <c r="N5731" t="s">
        <v>13223</v>
      </c>
      <c r="O5731" t="s">
        <v>10962</v>
      </c>
      <c r="P5731" t="s">
        <v>11622</v>
      </c>
    </row>
    <row r="5732" spans="1:16" x14ac:dyDescent="0.3">
      <c r="A5732" t="s">
        <v>13249</v>
      </c>
      <c r="B5732" s="2" t="str">
        <f t="shared" si="269"/>
        <v>5651</v>
      </c>
      <c r="C5732" s="2">
        <f t="shared" si="267"/>
        <v>5651</v>
      </c>
      <c r="D5732" t="str">
        <f>VLOOKUP(C5732,'Cost Centre'!A:B,2,)</f>
        <v>Social Services</v>
      </c>
      <c r="E5732" t="str">
        <f t="shared" si="268"/>
        <v>6</v>
      </c>
      <c r="F5732" t="s">
        <v>11630</v>
      </c>
      <c r="G5732" s="2">
        <v>-28086592.02</v>
      </c>
      <c r="H5732" s="2">
        <v>0</v>
      </c>
      <c r="I5732" s="2">
        <v>0</v>
      </c>
      <c r="J5732" s="105">
        <f>SUMIF([1]MMM!$A:$A,A5732,[1]MMM!$F:$F)</f>
        <v>-28086592.02</v>
      </c>
      <c r="K5732" s="2" t="s">
        <v>460</v>
      </c>
      <c r="L5732" s="2">
        <v>0</v>
      </c>
      <c r="M5732" t="s">
        <v>11298</v>
      </c>
      <c r="N5732" t="s">
        <v>13223</v>
      </c>
      <c r="O5732" t="s">
        <v>10962</v>
      </c>
      <c r="P5732" t="s">
        <v>11622</v>
      </c>
    </row>
    <row r="5733" spans="1:16" x14ac:dyDescent="0.3">
      <c r="A5733" t="s">
        <v>13250</v>
      </c>
      <c r="B5733" s="2" t="str">
        <f t="shared" si="269"/>
        <v>5651</v>
      </c>
      <c r="C5733" s="2">
        <f t="shared" si="267"/>
        <v>5651</v>
      </c>
      <c r="D5733" t="str">
        <f>VLOOKUP(C5733,'Cost Centre'!A:B,2,)</f>
        <v>Social Services</v>
      </c>
      <c r="E5733" t="str">
        <f t="shared" si="268"/>
        <v>6</v>
      </c>
      <c r="F5733" t="s">
        <v>11631</v>
      </c>
      <c r="G5733" s="2">
        <v>0</v>
      </c>
      <c r="H5733" s="2">
        <v>0</v>
      </c>
      <c r="I5733" s="2">
        <v>0</v>
      </c>
      <c r="J5733" s="105">
        <f>SUMIF([1]MMM!$A:$A,A5733,[1]MMM!$F:$F)</f>
        <v>0</v>
      </c>
      <c r="K5733" s="2" t="s">
        <v>460</v>
      </c>
      <c r="L5733" s="2">
        <v>0</v>
      </c>
      <c r="M5733" t="s">
        <v>11298</v>
      </c>
      <c r="N5733" t="s">
        <v>13223</v>
      </c>
      <c r="O5733" t="s">
        <v>10962</v>
      </c>
      <c r="P5733" t="s">
        <v>11622</v>
      </c>
    </row>
    <row r="5734" spans="1:16" x14ac:dyDescent="0.3">
      <c r="A5734" t="s">
        <v>13251</v>
      </c>
      <c r="B5734" s="2" t="str">
        <f t="shared" si="269"/>
        <v>5651</v>
      </c>
      <c r="C5734" s="2">
        <f t="shared" si="267"/>
        <v>5651</v>
      </c>
      <c r="D5734" t="str">
        <f>VLOOKUP(C5734,'Cost Centre'!A:B,2,)</f>
        <v>Social Services</v>
      </c>
      <c r="E5734" t="str">
        <f t="shared" si="268"/>
        <v>6</v>
      </c>
      <c r="F5734" t="s">
        <v>11632</v>
      </c>
      <c r="G5734" s="2">
        <v>0</v>
      </c>
      <c r="H5734" s="2">
        <v>0</v>
      </c>
      <c r="I5734" s="2">
        <v>-3505753.53</v>
      </c>
      <c r="J5734" s="105">
        <f>SUMIF([1]MMM!$A:$A,A5734,[1]MMM!$F:$F)</f>
        <v>-3505753.53</v>
      </c>
      <c r="K5734" s="2" t="s">
        <v>460</v>
      </c>
      <c r="L5734" s="2">
        <v>0</v>
      </c>
      <c r="M5734" t="s">
        <v>11298</v>
      </c>
      <c r="N5734" t="s">
        <v>13223</v>
      </c>
      <c r="O5734" t="s">
        <v>10962</v>
      </c>
      <c r="P5734" t="s">
        <v>11622</v>
      </c>
    </row>
    <row r="5735" spans="1:16" x14ac:dyDescent="0.3">
      <c r="A5735" t="s">
        <v>13252</v>
      </c>
      <c r="B5735" s="2" t="str">
        <f t="shared" si="269"/>
        <v>5651</v>
      </c>
      <c r="C5735" s="2">
        <f t="shared" si="267"/>
        <v>5651</v>
      </c>
      <c r="D5735" t="str">
        <f>VLOOKUP(C5735,'Cost Centre'!A:B,2,)</f>
        <v>Social Services</v>
      </c>
      <c r="E5735" t="str">
        <f t="shared" si="268"/>
        <v>6</v>
      </c>
      <c r="F5735" t="s">
        <v>11633</v>
      </c>
      <c r="G5735" s="2">
        <v>0</v>
      </c>
      <c r="H5735" s="2">
        <v>0</v>
      </c>
      <c r="I5735" s="2">
        <v>0</v>
      </c>
      <c r="J5735" s="105">
        <f>SUMIF([1]MMM!$A:$A,A5735,[1]MMM!$F:$F)</f>
        <v>0</v>
      </c>
      <c r="K5735" s="2" t="s">
        <v>460</v>
      </c>
      <c r="L5735" s="2">
        <v>0</v>
      </c>
      <c r="M5735" t="s">
        <v>11298</v>
      </c>
      <c r="N5735" t="s">
        <v>13223</v>
      </c>
      <c r="O5735" t="s">
        <v>10962</v>
      </c>
      <c r="P5735" t="s">
        <v>11622</v>
      </c>
    </row>
    <row r="5736" spans="1:16" x14ac:dyDescent="0.3">
      <c r="A5736" t="s">
        <v>13253</v>
      </c>
      <c r="B5736" s="2" t="str">
        <f t="shared" si="269"/>
        <v>5651</v>
      </c>
      <c r="C5736" s="2">
        <f t="shared" si="267"/>
        <v>5651</v>
      </c>
      <c r="D5736" t="str">
        <f>VLOOKUP(C5736,'Cost Centre'!A:B,2,)</f>
        <v>Social Services</v>
      </c>
      <c r="E5736" t="str">
        <f t="shared" si="268"/>
        <v>6</v>
      </c>
      <c r="F5736" t="s">
        <v>11634</v>
      </c>
      <c r="G5736" s="2">
        <v>0</v>
      </c>
      <c r="H5736" s="2">
        <v>0</v>
      </c>
      <c r="I5736" s="2">
        <v>0</v>
      </c>
      <c r="J5736" s="105">
        <f>SUMIF([1]MMM!$A:$A,A5736,[1]MMM!$F:$F)</f>
        <v>0</v>
      </c>
      <c r="K5736" s="2" t="s">
        <v>460</v>
      </c>
      <c r="L5736" s="2">
        <v>0</v>
      </c>
      <c r="M5736" t="s">
        <v>11298</v>
      </c>
      <c r="N5736" t="s">
        <v>13223</v>
      </c>
      <c r="O5736" t="s">
        <v>10962</v>
      </c>
      <c r="P5736" t="s">
        <v>11622</v>
      </c>
    </row>
    <row r="5737" spans="1:16" x14ac:dyDescent="0.3">
      <c r="A5737" t="s">
        <v>13254</v>
      </c>
      <c r="B5737" s="2" t="str">
        <f t="shared" si="269"/>
        <v>5651</v>
      </c>
      <c r="C5737" s="2">
        <f t="shared" si="267"/>
        <v>5651</v>
      </c>
      <c r="D5737" t="str">
        <f>VLOOKUP(C5737,'Cost Centre'!A:B,2,)</f>
        <v>Social Services</v>
      </c>
      <c r="E5737" t="str">
        <f t="shared" si="268"/>
        <v>6</v>
      </c>
      <c r="F5737" t="s">
        <v>11635</v>
      </c>
      <c r="G5737" s="2">
        <v>0</v>
      </c>
      <c r="H5737" s="2">
        <v>0</v>
      </c>
      <c r="I5737" s="2">
        <v>0</v>
      </c>
      <c r="J5737" s="105">
        <f>SUMIF([1]MMM!$A:$A,A5737,[1]MMM!$F:$F)</f>
        <v>0</v>
      </c>
      <c r="K5737" s="2" t="s">
        <v>460</v>
      </c>
      <c r="L5737" s="2">
        <v>0</v>
      </c>
      <c r="M5737" t="s">
        <v>11298</v>
      </c>
      <c r="N5737" t="s">
        <v>13223</v>
      </c>
      <c r="O5737" t="s">
        <v>10962</v>
      </c>
      <c r="P5737" t="s">
        <v>11622</v>
      </c>
    </row>
    <row r="5738" spans="1:16" x14ac:dyDescent="0.3">
      <c r="A5738" t="s">
        <v>13255</v>
      </c>
      <c r="B5738" s="2" t="str">
        <f t="shared" si="269"/>
        <v>5651</v>
      </c>
      <c r="C5738" s="2">
        <f t="shared" si="267"/>
        <v>5651</v>
      </c>
      <c r="D5738" t="str">
        <f>VLOOKUP(C5738,'Cost Centre'!A:B,2,)</f>
        <v>Social Services</v>
      </c>
      <c r="E5738" t="str">
        <f t="shared" si="268"/>
        <v>6</v>
      </c>
      <c r="F5738" t="s">
        <v>11636</v>
      </c>
      <c r="G5738" s="2">
        <v>0</v>
      </c>
      <c r="H5738" s="2">
        <v>0</v>
      </c>
      <c r="I5738" s="2">
        <v>0</v>
      </c>
      <c r="J5738" s="105">
        <f>SUMIF([1]MMM!$A:$A,A5738,[1]MMM!$F:$F)</f>
        <v>0</v>
      </c>
      <c r="K5738" s="2" t="s">
        <v>460</v>
      </c>
      <c r="L5738" s="2">
        <v>0</v>
      </c>
      <c r="M5738" t="s">
        <v>11298</v>
      </c>
      <c r="N5738" t="s">
        <v>13223</v>
      </c>
      <c r="O5738" t="s">
        <v>10962</v>
      </c>
      <c r="P5738" t="s">
        <v>11622</v>
      </c>
    </row>
    <row r="5739" spans="1:16" x14ac:dyDescent="0.3">
      <c r="A5739" t="s">
        <v>13256</v>
      </c>
      <c r="B5739" s="2" t="str">
        <f t="shared" si="269"/>
        <v>5651</v>
      </c>
      <c r="C5739" s="2">
        <f t="shared" si="267"/>
        <v>5651</v>
      </c>
      <c r="D5739" t="str">
        <f>VLOOKUP(C5739,'Cost Centre'!A:B,2,)</f>
        <v>Social Services</v>
      </c>
      <c r="E5739" t="str">
        <f t="shared" si="268"/>
        <v>6</v>
      </c>
      <c r="F5739" t="s">
        <v>11637</v>
      </c>
      <c r="G5739" s="2">
        <v>0</v>
      </c>
      <c r="H5739" s="2">
        <v>0</v>
      </c>
      <c r="I5739" s="2">
        <v>0</v>
      </c>
      <c r="J5739" s="105">
        <f>SUMIF([1]MMM!$A:$A,A5739,[1]MMM!$F:$F)</f>
        <v>0</v>
      </c>
      <c r="K5739" s="2" t="s">
        <v>460</v>
      </c>
      <c r="L5739" s="2">
        <v>0</v>
      </c>
      <c r="M5739" t="s">
        <v>11298</v>
      </c>
      <c r="N5739" t="s">
        <v>13223</v>
      </c>
      <c r="O5739" t="s">
        <v>10962</v>
      </c>
      <c r="P5739" t="s">
        <v>11622</v>
      </c>
    </row>
    <row r="5740" spans="1:16" x14ac:dyDescent="0.3">
      <c r="A5740" t="s">
        <v>13257</v>
      </c>
      <c r="B5740" s="2" t="str">
        <f t="shared" si="269"/>
        <v>5651</v>
      </c>
      <c r="C5740" s="2">
        <f t="shared" si="267"/>
        <v>5651</v>
      </c>
      <c r="D5740" t="str">
        <f>VLOOKUP(C5740,'Cost Centre'!A:B,2,)</f>
        <v>Social Services</v>
      </c>
      <c r="E5740" t="str">
        <f t="shared" si="268"/>
        <v>6</v>
      </c>
      <c r="F5740" t="s">
        <v>11638</v>
      </c>
      <c r="G5740" s="2">
        <v>0</v>
      </c>
      <c r="H5740" s="2">
        <v>0</v>
      </c>
      <c r="I5740" s="2">
        <v>0</v>
      </c>
      <c r="J5740" s="105">
        <f>SUMIF([1]MMM!$A:$A,A5740,[1]MMM!$F:$F)</f>
        <v>0</v>
      </c>
      <c r="K5740" s="2" t="s">
        <v>460</v>
      </c>
      <c r="L5740" s="2">
        <v>0</v>
      </c>
      <c r="M5740" t="s">
        <v>11298</v>
      </c>
      <c r="N5740" t="s">
        <v>13223</v>
      </c>
      <c r="O5740" t="s">
        <v>10962</v>
      </c>
      <c r="P5740" t="s">
        <v>11622</v>
      </c>
    </row>
    <row r="5741" spans="1:16" x14ac:dyDescent="0.3">
      <c r="A5741" t="s">
        <v>13258</v>
      </c>
      <c r="B5741" s="2" t="str">
        <f t="shared" si="269"/>
        <v>5651</v>
      </c>
      <c r="C5741" s="2">
        <f t="shared" si="267"/>
        <v>5651</v>
      </c>
      <c r="D5741" t="str">
        <f>VLOOKUP(C5741,'Cost Centre'!A:B,2,)</f>
        <v>Social Services</v>
      </c>
      <c r="E5741" t="str">
        <f t="shared" si="268"/>
        <v>6</v>
      </c>
      <c r="F5741" t="s">
        <v>11009</v>
      </c>
      <c r="G5741" s="2">
        <v>0</v>
      </c>
      <c r="H5741" s="2">
        <v>0</v>
      </c>
      <c r="I5741" s="2">
        <v>0</v>
      </c>
      <c r="J5741" s="105">
        <f>SUMIF([1]MMM!$A:$A,A5741,[1]MMM!$F:$F)</f>
        <v>0</v>
      </c>
      <c r="K5741" s="2" t="s">
        <v>460</v>
      </c>
      <c r="L5741" s="2">
        <v>0</v>
      </c>
      <c r="M5741" t="s">
        <v>11298</v>
      </c>
      <c r="N5741" t="s">
        <v>13223</v>
      </c>
      <c r="O5741" t="s">
        <v>10962</v>
      </c>
      <c r="P5741" t="s">
        <v>11010</v>
      </c>
    </row>
    <row r="5742" spans="1:16" x14ac:dyDescent="0.3">
      <c r="A5742" t="s">
        <v>13259</v>
      </c>
      <c r="B5742" s="2" t="str">
        <f t="shared" si="269"/>
        <v>5651</v>
      </c>
      <c r="C5742" s="2">
        <f t="shared" si="267"/>
        <v>5651</v>
      </c>
      <c r="D5742" t="str">
        <f>VLOOKUP(C5742,'Cost Centre'!A:B,2,)</f>
        <v>Social Services</v>
      </c>
      <c r="E5742" t="str">
        <f t="shared" si="268"/>
        <v>6</v>
      </c>
      <c r="F5742" t="s">
        <v>11011</v>
      </c>
      <c r="G5742" s="2">
        <v>0</v>
      </c>
      <c r="H5742" s="2">
        <v>0</v>
      </c>
      <c r="I5742" s="2">
        <v>0</v>
      </c>
      <c r="J5742" s="105">
        <f>SUMIF([1]MMM!$A:$A,A5742,[1]MMM!$F:$F)</f>
        <v>0</v>
      </c>
      <c r="K5742" s="2" t="s">
        <v>460</v>
      </c>
      <c r="L5742" s="2">
        <v>0</v>
      </c>
      <c r="M5742" t="s">
        <v>11298</v>
      </c>
      <c r="N5742" t="s">
        <v>13223</v>
      </c>
      <c r="O5742" t="s">
        <v>10962</v>
      </c>
      <c r="P5742" t="s">
        <v>11010</v>
      </c>
    </row>
    <row r="5743" spans="1:16" x14ac:dyDescent="0.3">
      <c r="A5743" t="s">
        <v>13260</v>
      </c>
      <c r="B5743" s="2" t="str">
        <f t="shared" si="269"/>
        <v>5651</v>
      </c>
      <c r="C5743" s="2">
        <f t="shared" si="267"/>
        <v>5651</v>
      </c>
      <c r="D5743" t="str">
        <f>VLOOKUP(C5743,'Cost Centre'!A:B,2,)</f>
        <v>Social Services</v>
      </c>
      <c r="E5743" t="str">
        <f t="shared" si="268"/>
        <v>6</v>
      </c>
      <c r="F5743" t="s">
        <v>11012</v>
      </c>
      <c r="G5743" s="2">
        <v>0</v>
      </c>
      <c r="H5743" s="2">
        <v>0</v>
      </c>
      <c r="I5743" s="2">
        <v>0</v>
      </c>
      <c r="J5743" s="105">
        <f>SUMIF([1]MMM!$A:$A,A5743,[1]MMM!$F:$F)</f>
        <v>0</v>
      </c>
      <c r="K5743" s="2" t="s">
        <v>460</v>
      </c>
      <c r="L5743" s="2">
        <v>0</v>
      </c>
      <c r="M5743" t="s">
        <v>11298</v>
      </c>
      <c r="N5743" t="s">
        <v>13223</v>
      </c>
      <c r="O5743" t="s">
        <v>10962</v>
      </c>
      <c r="P5743" t="s">
        <v>11010</v>
      </c>
    </row>
    <row r="5744" spans="1:16" x14ac:dyDescent="0.3">
      <c r="A5744" t="s">
        <v>13261</v>
      </c>
      <c r="B5744" s="2" t="str">
        <f t="shared" si="269"/>
        <v>5651</v>
      </c>
      <c r="C5744" s="2">
        <f t="shared" si="267"/>
        <v>5651</v>
      </c>
      <c r="D5744" t="str">
        <f>VLOOKUP(C5744,'Cost Centre'!A:B,2,)</f>
        <v>Social Services</v>
      </c>
      <c r="E5744" t="str">
        <f t="shared" si="268"/>
        <v>6</v>
      </c>
      <c r="F5744" t="s">
        <v>11013</v>
      </c>
      <c r="G5744" s="2">
        <v>0</v>
      </c>
      <c r="H5744" s="2">
        <v>0</v>
      </c>
      <c r="I5744" s="2">
        <v>0</v>
      </c>
      <c r="J5744" s="105">
        <f>SUMIF([1]MMM!$A:$A,A5744,[1]MMM!$F:$F)</f>
        <v>0</v>
      </c>
      <c r="K5744" s="2" t="s">
        <v>460</v>
      </c>
      <c r="L5744" s="2">
        <v>0</v>
      </c>
      <c r="M5744" t="s">
        <v>11298</v>
      </c>
      <c r="N5744" t="s">
        <v>13223</v>
      </c>
      <c r="O5744" t="s">
        <v>10962</v>
      </c>
      <c r="P5744" t="s">
        <v>11010</v>
      </c>
    </row>
    <row r="5745" spans="1:16" x14ac:dyDescent="0.3">
      <c r="A5745" t="s">
        <v>13262</v>
      </c>
      <c r="B5745" s="2" t="str">
        <f t="shared" si="269"/>
        <v>5651</v>
      </c>
      <c r="C5745" s="2">
        <f t="shared" si="267"/>
        <v>5651</v>
      </c>
      <c r="D5745" t="str">
        <f>VLOOKUP(C5745,'Cost Centre'!A:B,2,)</f>
        <v>Social Services</v>
      </c>
      <c r="E5745" t="str">
        <f t="shared" si="268"/>
        <v>6</v>
      </c>
      <c r="F5745" t="s">
        <v>11014</v>
      </c>
      <c r="G5745" s="2">
        <v>0</v>
      </c>
      <c r="H5745" s="2">
        <v>0</v>
      </c>
      <c r="I5745" s="2">
        <v>0</v>
      </c>
      <c r="J5745" s="105">
        <f>SUMIF([1]MMM!$A:$A,A5745,[1]MMM!$F:$F)</f>
        <v>0</v>
      </c>
      <c r="K5745" s="2" t="s">
        <v>460</v>
      </c>
      <c r="L5745" s="2">
        <v>0</v>
      </c>
      <c r="M5745" t="s">
        <v>11298</v>
      </c>
      <c r="N5745" t="s">
        <v>13223</v>
      </c>
      <c r="O5745" t="s">
        <v>10962</v>
      </c>
      <c r="P5745" t="s">
        <v>11010</v>
      </c>
    </row>
    <row r="5746" spans="1:16" x14ac:dyDescent="0.3">
      <c r="A5746" t="s">
        <v>13263</v>
      </c>
      <c r="B5746" s="2" t="str">
        <f t="shared" si="269"/>
        <v>5651</v>
      </c>
      <c r="C5746" s="2">
        <f t="shared" si="267"/>
        <v>5651</v>
      </c>
      <c r="D5746" t="str">
        <f>VLOOKUP(C5746,'Cost Centre'!A:B,2,)</f>
        <v>Social Services</v>
      </c>
      <c r="E5746" t="str">
        <f t="shared" si="268"/>
        <v>6</v>
      </c>
      <c r="F5746" t="s">
        <v>11015</v>
      </c>
      <c r="G5746" s="2">
        <v>0</v>
      </c>
      <c r="H5746" s="2">
        <v>0</v>
      </c>
      <c r="I5746" s="2">
        <v>0</v>
      </c>
      <c r="J5746" s="105">
        <f>SUMIF([1]MMM!$A:$A,A5746,[1]MMM!$F:$F)</f>
        <v>0</v>
      </c>
      <c r="K5746" s="2" t="s">
        <v>460</v>
      </c>
      <c r="L5746" s="2">
        <v>0</v>
      </c>
      <c r="M5746" t="s">
        <v>11298</v>
      </c>
      <c r="N5746" t="s">
        <v>13223</v>
      </c>
      <c r="O5746" t="s">
        <v>10962</v>
      </c>
      <c r="P5746" t="s">
        <v>11010</v>
      </c>
    </row>
    <row r="5747" spans="1:16" x14ac:dyDescent="0.3">
      <c r="A5747" t="s">
        <v>13264</v>
      </c>
      <c r="B5747" s="2" t="str">
        <f t="shared" si="269"/>
        <v>5651</v>
      </c>
      <c r="C5747" s="2">
        <f t="shared" si="267"/>
        <v>5651</v>
      </c>
      <c r="D5747" t="str">
        <f>VLOOKUP(C5747,'Cost Centre'!A:B,2,)</f>
        <v>Social Services</v>
      </c>
      <c r="E5747" t="str">
        <f t="shared" si="268"/>
        <v>6</v>
      </c>
      <c r="F5747" t="s">
        <v>11016</v>
      </c>
      <c r="G5747" s="2">
        <v>0</v>
      </c>
      <c r="H5747" s="2">
        <v>0</v>
      </c>
      <c r="I5747" s="2">
        <v>0</v>
      </c>
      <c r="J5747" s="105">
        <f>SUMIF([1]MMM!$A:$A,A5747,[1]MMM!$F:$F)</f>
        <v>0</v>
      </c>
      <c r="K5747" s="2" t="s">
        <v>460</v>
      </c>
      <c r="L5747" s="2">
        <v>0</v>
      </c>
      <c r="M5747" t="s">
        <v>11298</v>
      </c>
      <c r="N5747" t="s">
        <v>13223</v>
      </c>
      <c r="O5747" t="s">
        <v>10962</v>
      </c>
      <c r="P5747" t="s">
        <v>11010</v>
      </c>
    </row>
    <row r="5748" spans="1:16" x14ac:dyDescent="0.3">
      <c r="A5748" t="s">
        <v>13265</v>
      </c>
      <c r="B5748" s="2" t="str">
        <f t="shared" si="269"/>
        <v>5651</v>
      </c>
      <c r="C5748" s="2">
        <f t="shared" si="267"/>
        <v>5651</v>
      </c>
      <c r="D5748" t="str">
        <f>VLOOKUP(C5748,'Cost Centre'!A:B,2,)</f>
        <v>Social Services</v>
      </c>
      <c r="E5748" t="str">
        <f t="shared" si="268"/>
        <v>6</v>
      </c>
      <c r="F5748" t="s">
        <v>11017</v>
      </c>
      <c r="G5748" s="2">
        <v>0</v>
      </c>
      <c r="H5748" s="2">
        <v>0</v>
      </c>
      <c r="I5748" s="2">
        <v>0</v>
      </c>
      <c r="J5748" s="105">
        <f>SUMIF([1]MMM!$A:$A,A5748,[1]MMM!$F:$F)</f>
        <v>0</v>
      </c>
      <c r="K5748" s="2" t="s">
        <v>460</v>
      </c>
      <c r="L5748" s="2">
        <v>0</v>
      </c>
      <c r="M5748" t="s">
        <v>11298</v>
      </c>
      <c r="N5748" t="s">
        <v>13223</v>
      </c>
      <c r="O5748" t="s">
        <v>10962</v>
      </c>
      <c r="P5748" t="s">
        <v>11010</v>
      </c>
    </row>
    <row r="5749" spans="1:16" x14ac:dyDescent="0.3">
      <c r="A5749" t="s">
        <v>13266</v>
      </c>
      <c r="B5749" s="2" t="str">
        <f t="shared" si="269"/>
        <v>5651</v>
      </c>
      <c r="C5749" s="2">
        <f t="shared" si="267"/>
        <v>5651</v>
      </c>
      <c r="D5749" t="str">
        <f>VLOOKUP(C5749,'Cost Centre'!A:B,2,)</f>
        <v>Social Services</v>
      </c>
      <c r="E5749" t="str">
        <f t="shared" si="268"/>
        <v>6</v>
      </c>
      <c r="F5749" t="s">
        <v>11018</v>
      </c>
      <c r="G5749" s="2">
        <v>0</v>
      </c>
      <c r="H5749" s="2">
        <v>0</v>
      </c>
      <c r="I5749" s="2">
        <v>0</v>
      </c>
      <c r="J5749" s="105">
        <f>SUMIF([1]MMM!$A:$A,A5749,[1]MMM!$F:$F)</f>
        <v>0</v>
      </c>
      <c r="K5749" s="2" t="s">
        <v>460</v>
      </c>
      <c r="L5749" s="2">
        <v>0</v>
      </c>
      <c r="M5749" t="s">
        <v>11298</v>
      </c>
      <c r="N5749" t="s">
        <v>13223</v>
      </c>
      <c r="O5749" t="s">
        <v>10962</v>
      </c>
      <c r="P5749" t="s">
        <v>11010</v>
      </c>
    </row>
    <row r="5750" spans="1:16" x14ac:dyDescent="0.3">
      <c r="A5750" t="s">
        <v>13267</v>
      </c>
      <c r="B5750" s="2" t="str">
        <f t="shared" si="269"/>
        <v>5651</v>
      </c>
      <c r="C5750" s="2">
        <f t="shared" si="267"/>
        <v>5651</v>
      </c>
      <c r="D5750" t="str">
        <f>VLOOKUP(C5750,'Cost Centre'!A:B,2,)</f>
        <v>Social Services</v>
      </c>
      <c r="E5750" t="str">
        <f t="shared" si="268"/>
        <v>6</v>
      </c>
      <c r="F5750" t="s">
        <v>11019</v>
      </c>
      <c r="G5750" s="2">
        <v>0</v>
      </c>
      <c r="H5750" s="2">
        <v>0</v>
      </c>
      <c r="I5750" s="2">
        <v>0</v>
      </c>
      <c r="J5750" s="105">
        <f>SUMIF([1]MMM!$A:$A,A5750,[1]MMM!$F:$F)</f>
        <v>0</v>
      </c>
      <c r="K5750" s="2" t="s">
        <v>460</v>
      </c>
      <c r="L5750" s="2">
        <v>0</v>
      </c>
      <c r="M5750" t="s">
        <v>11298</v>
      </c>
      <c r="N5750" t="s">
        <v>13223</v>
      </c>
      <c r="O5750" t="s">
        <v>10962</v>
      </c>
      <c r="P5750" t="s">
        <v>11010</v>
      </c>
    </row>
    <row r="5751" spans="1:16" x14ac:dyDescent="0.3">
      <c r="A5751" t="s">
        <v>13268</v>
      </c>
      <c r="B5751" s="2" t="str">
        <f t="shared" si="269"/>
        <v>5651</v>
      </c>
      <c r="C5751" s="2">
        <f t="shared" si="267"/>
        <v>5651</v>
      </c>
      <c r="D5751" t="str">
        <f>VLOOKUP(C5751,'Cost Centre'!A:B,2,)</f>
        <v>Social Services</v>
      </c>
      <c r="E5751" t="str">
        <f t="shared" si="268"/>
        <v>8</v>
      </c>
      <c r="F5751" t="s">
        <v>462</v>
      </c>
      <c r="G5751" s="2">
        <v>8330777.6699999999</v>
      </c>
      <c r="H5751" s="2">
        <v>0</v>
      </c>
      <c r="I5751" s="2">
        <v>0</v>
      </c>
      <c r="J5751" s="105">
        <f>SUMIF([1]MMM!$A:$A,A5751,[1]MMM!$F:$F)</f>
        <v>8330777.6699999999</v>
      </c>
      <c r="K5751" s="2" t="s">
        <v>460</v>
      </c>
      <c r="L5751" s="2">
        <v>0</v>
      </c>
      <c r="M5751" t="s">
        <v>11298</v>
      </c>
      <c r="N5751" t="s">
        <v>13223</v>
      </c>
      <c r="O5751" t="s">
        <v>10916</v>
      </c>
      <c r="P5751" t="s">
        <v>10917</v>
      </c>
    </row>
    <row r="5752" spans="1:16" x14ac:dyDescent="0.3">
      <c r="A5752" t="s">
        <v>13269</v>
      </c>
      <c r="B5752" s="2" t="str">
        <f t="shared" si="269"/>
        <v>5651</v>
      </c>
      <c r="C5752" s="2">
        <f t="shared" si="267"/>
        <v>5651</v>
      </c>
      <c r="D5752" t="str">
        <f>VLOOKUP(C5752,'Cost Centre'!A:B,2,)</f>
        <v>Social Services</v>
      </c>
      <c r="E5752" t="str">
        <f t="shared" si="268"/>
        <v>8</v>
      </c>
      <c r="F5752" t="s">
        <v>464</v>
      </c>
      <c r="G5752" s="2">
        <v>0</v>
      </c>
      <c r="H5752" s="2">
        <v>0</v>
      </c>
      <c r="I5752" s="2">
        <v>0</v>
      </c>
      <c r="J5752" s="105">
        <f>SUMIF([1]MMM!$A:$A,A5752,[1]MMM!$F:$F)</f>
        <v>0</v>
      </c>
      <c r="K5752" s="2" t="s">
        <v>460</v>
      </c>
      <c r="L5752" s="2">
        <v>0</v>
      </c>
      <c r="M5752" t="s">
        <v>11298</v>
      </c>
      <c r="N5752" t="s">
        <v>13223</v>
      </c>
      <c r="O5752" t="s">
        <v>10916</v>
      </c>
      <c r="P5752" t="s">
        <v>10917</v>
      </c>
    </row>
    <row r="5753" spans="1:16" x14ac:dyDescent="0.3">
      <c r="A5753" t="s">
        <v>13270</v>
      </c>
      <c r="B5753" s="2" t="str">
        <f t="shared" si="269"/>
        <v>5651</v>
      </c>
      <c r="C5753" s="2">
        <f t="shared" si="267"/>
        <v>5651</v>
      </c>
      <c r="D5753" t="str">
        <f>VLOOKUP(C5753,'Cost Centre'!A:B,2,)</f>
        <v>Social Services</v>
      </c>
      <c r="E5753" t="str">
        <f t="shared" si="268"/>
        <v>8</v>
      </c>
      <c r="F5753" t="s">
        <v>466</v>
      </c>
      <c r="G5753" s="2">
        <v>0</v>
      </c>
      <c r="H5753" s="2">
        <v>0</v>
      </c>
      <c r="I5753" s="2">
        <v>0</v>
      </c>
      <c r="J5753" s="105">
        <f>SUMIF([1]MMM!$A:$A,A5753,[1]MMM!$F:$F)</f>
        <v>0</v>
      </c>
      <c r="K5753" s="2" t="s">
        <v>460</v>
      </c>
      <c r="L5753" s="2">
        <v>0</v>
      </c>
      <c r="M5753" t="s">
        <v>11298</v>
      </c>
      <c r="N5753" t="s">
        <v>13223</v>
      </c>
      <c r="O5753" t="s">
        <v>10916</v>
      </c>
      <c r="P5753" t="s">
        <v>10917</v>
      </c>
    </row>
    <row r="5754" spans="1:16" x14ac:dyDescent="0.3">
      <c r="A5754" t="s">
        <v>13271</v>
      </c>
      <c r="B5754" s="2" t="str">
        <f t="shared" si="269"/>
        <v>5651</v>
      </c>
      <c r="C5754" s="2">
        <f t="shared" si="267"/>
        <v>5651</v>
      </c>
      <c r="D5754" t="str">
        <f>VLOOKUP(C5754,'Cost Centre'!A:B,2,)</f>
        <v>Social Services</v>
      </c>
      <c r="E5754" t="str">
        <f t="shared" si="268"/>
        <v>8</v>
      </c>
      <c r="F5754" t="s">
        <v>468</v>
      </c>
      <c r="G5754" s="2">
        <v>0</v>
      </c>
      <c r="H5754" s="2">
        <v>7238547.0999999996</v>
      </c>
      <c r="I5754" s="2">
        <v>0</v>
      </c>
      <c r="J5754" s="105">
        <f>SUMIF([1]MMM!$A:$A,A5754,[1]MMM!$F:$F)</f>
        <v>7238547.0999999996</v>
      </c>
      <c r="K5754" s="2" t="s">
        <v>460</v>
      </c>
      <c r="L5754" s="2">
        <v>0</v>
      </c>
      <c r="M5754" t="s">
        <v>11298</v>
      </c>
      <c r="N5754" t="s">
        <v>13223</v>
      </c>
      <c r="O5754" t="s">
        <v>10916</v>
      </c>
      <c r="P5754" t="s">
        <v>10917</v>
      </c>
    </row>
    <row r="5755" spans="1:16" x14ac:dyDescent="0.3">
      <c r="A5755" t="s">
        <v>13272</v>
      </c>
      <c r="B5755" s="2" t="str">
        <f t="shared" si="269"/>
        <v>5651</v>
      </c>
      <c r="C5755" s="2">
        <f t="shared" si="267"/>
        <v>5651</v>
      </c>
      <c r="D5755" t="str">
        <f>VLOOKUP(C5755,'Cost Centre'!A:B,2,)</f>
        <v>Social Services</v>
      </c>
      <c r="E5755" t="str">
        <f t="shared" si="268"/>
        <v>8</v>
      </c>
      <c r="F5755" t="s">
        <v>470</v>
      </c>
      <c r="G5755" s="2">
        <v>0</v>
      </c>
      <c r="H5755" s="2">
        <v>0</v>
      </c>
      <c r="I5755" s="2">
        <v>0</v>
      </c>
      <c r="J5755" s="105">
        <f>SUMIF([1]MMM!$A:$A,A5755,[1]MMM!$F:$F)</f>
        <v>0</v>
      </c>
      <c r="K5755" s="2" t="s">
        <v>460</v>
      </c>
      <c r="L5755" s="2">
        <v>0</v>
      </c>
      <c r="M5755" t="s">
        <v>11298</v>
      </c>
      <c r="N5755" t="s">
        <v>13223</v>
      </c>
      <c r="O5755" t="s">
        <v>10916</v>
      </c>
      <c r="P5755" t="s">
        <v>10917</v>
      </c>
    </row>
    <row r="5756" spans="1:16" x14ac:dyDescent="0.3">
      <c r="A5756" t="s">
        <v>13273</v>
      </c>
      <c r="B5756" s="2" t="str">
        <f t="shared" si="269"/>
        <v>5651</v>
      </c>
      <c r="C5756" s="2">
        <f t="shared" si="267"/>
        <v>5651</v>
      </c>
      <c r="D5756" t="str">
        <f>VLOOKUP(C5756,'Cost Centre'!A:B,2,)</f>
        <v>Social Services</v>
      </c>
      <c r="E5756" t="str">
        <f t="shared" si="268"/>
        <v>8</v>
      </c>
      <c r="F5756" t="s">
        <v>2159</v>
      </c>
      <c r="G5756" s="2">
        <v>0</v>
      </c>
      <c r="H5756" s="2">
        <v>0</v>
      </c>
      <c r="I5756" s="2">
        <v>0</v>
      </c>
      <c r="J5756" s="105">
        <f>SUMIF([1]MMM!$A:$A,A5756,[1]MMM!$F:$F)</f>
        <v>0</v>
      </c>
      <c r="K5756" s="2" t="s">
        <v>460</v>
      </c>
      <c r="L5756" s="2">
        <v>0</v>
      </c>
      <c r="M5756" t="s">
        <v>11298</v>
      </c>
      <c r="N5756" t="s">
        <v>13223</v>
      </c>
      <c r="O5756" t="s">
        <v>10916</v>
      </c>
      <c r="P5756" t="s">
        <v>10917</v>
      </c>
    </row>
    <row r="5757" spans="1:16" x14ac:dyDescent="0.3">
      <c r="A5757" t="s">
        <v>5645</v>
      </c>
      <c r="B5757" s="2" t="str">
        <f t="shared" si="269"/>
        <v>5652</v>
      </c>
      <c r="C5757" s="2">
        <f t="shared" si="267"/>
        <v>5652</v>
      </c>
      <c r="D5757" t="str">
        <f>VLOOKUP(C5757,'Cost Centre'!A:B,2,)</f>
        <v>Social Services</v>
      </c>
      <c r="E5757" t="str">
        <f t="shared" si="268"/>
        <v>1</v>
      </c>
      <c r="F5757" t="s">
        <v>360</v>
      </c>
      <c r="G5757" s="2">
        <v>0</v>
      </c>
      <c r="H5757" s="2">
        <v>0</v>
      </c>
      <c r="I5757" s="2">
        <v>-111108.57</v>
      </c>
      <c r="J5757" s="105">
        <f>SUMIF([1]MMM!$A:$A,A5757,[1]MMM!$F:$F)</f>
        <v>-111108.57</v>
      </c>
      <c r="K5757" s="2" t="s">
        <v>10</v>
      </c>
      <c r="L5757" s="2">
        <v>-1651813</v>
      </c>
      <c r="M5757" t="s">
        <v>11298</v>
      </c>
      <c r="N5757" t="s">
        <v>13274</v>
      </c>
      <c r="O5757" t="s">
        <v>11023</v>
      </c>
      <c r="P5757" t="s">
        <v>11207</v>
      </c>
    </row>
    <row r="5758" spans="1:16" x14ac:dyDescent="0.3">
      <c r="A5758" t="s">
        <v>5646</v>
      </c>
      <c r="B5758" s="2" t="str">
        <f t="shared" si="269"/>
        <v>5652</v>
      </c>
      <c r="C5758" s="2">
        <f t="shared" si="267"/>
        <v>5652</v>
      </c>
      <c r="D5758" t="str">
        <f>VLOOKUP(C5758,'Cost Centre'!A:B,2,)</f>
        <v>Social Services</v>
      </c>
      <c r="E5758" t="str">
        <f t="shared" si="268"/>
        <v>1</v>
      </c>
      <c r="F5758" t="s">
        <v>361</v>
      </c>
      <c r="G5758" s="2">
        <v>0</v>
      </c>
      <c r="H5758" s="2">
        <v>0</v>
      </c>
      <c r="I5758" s="2">
        <v>-1700195.83</v>
      </c>
      <c r="J5758" s="105">
        <f>SUMIF([1]MMM!$A:$A,A5758,[1]MMM!$F:$F)</f>
        <v>-1700195.83</v>
      </c>
      <c r="K5758" s="2" t="s">
        <v>10</v>
      </c>
      <c r="L5758" s="2">
        <v>0</v>
      </c>
      <c r="M5758" t="s">
        <v>11298</v>
      </c>
      <c r="N5758" t="s">
        <v>13274</v>
      </c>
      <c r="O5758" t="s">
        <v>11023</v>
      </c>
      <c r="P5758" t="s">
        <v>11207</v>
      </c>
    </row>
    <row r="5759" spans="1:16" x14ac:dyDescent="0.3">
      <c r="A5759" t="s">
        <v>5647</v>
      </c>
      <c r="B5759" s="2" t="str">
        <f t="shared" si="269"/>
        <v>5652</v>
      </c>
      <c r="C5759" s="2">
        <f t="shared" si="267"/>
        <v>5652</v>
      </c>
      <c r="D5759" t="str">
        <f>VLOOKUP(C5759,'Cost Centre'!A:B,2,)</f>
        <v>Social Services</v>
      </c>
      <c r="E5759" t="str">
        <f t="shared" si="268"/>
        <v>2</v>
      </c>
      <c r="F5759" t="s">
        <v>48</v>
      </c>
      <c r="G5759" s="2">
        <v>0</v>
      </c>
      <c r="H5759" s="2">
        <v>2001508.51</v>
      </c>
      <c r="I5759" s="2">
        <v>0</v>
      </c>
      <c r="J5759" s="105">
        <f>SUMIF([1]MMM!$A:$A,A5759,[1]MMM!$F:$F)</f>
        <v>2096226.56</v>
      </c>
      <c r="K5759" s="2" t="s">
        <v>10</v>
      </c>
      <c r="L5759" s="2">
        <v>1965856</v>
      </c>
      <c r="M5759" t="s">
        <v>11298</v>
      </c>
      <c r="N5759" t="s">
        <v>13274</v>
      </c>
      <c r="O5759" t="s">
        <v>10871</v>
      </c>
      <c r="P5759" t="s">
        <v>10875</v>
      </c>
    </row>
    <row r="5760" spans="1:16" x14ac:dyDescent="0.3">
      <c r="A5760" t="s">
        <v>5648</v>
      </c>
      <c r="B5760" s="2" t="str">
        <f t="shared" si="269"/>
        <v>5652</v>
      </c>
      <c r="C5760" s="2">
        <f t="shared" si="267"/>
        <v>5652</v>
      </c>
      <c r="D5760" t="str">
        <f>VLOOKUP(C5760,'Cost Centre'!A:B,2,)</f>
        <v>Social Services</v>
      </c>
      <c r="E5760" t="str">
        <f t="shared" si="268"/>
        <v>2</v>
      </c>
      <c r="F5760" t="s">
        <v>52</v>
      </c>
      <c r="G5760" s="2">
        <v>0</v>
      </c>
      <c r="H5760" s="2">
        <v>10228.44</v>
      </c>
      <c r="I5760" s="2">
        <v>0</v>
      </c>
      <c r="J5760" s="105">
        <f>SUMIF([1]MMM!$A:$A,A5760,[1]MMM!$F:$F)</f>
        <v>10228.44</v>
      </c>
      <c r="K5760" s="2" t="s">
        <v>10</v>
      </c>
      <c r="L5760" s="2">
        <v>10229</v>
      </c>
      <c r="M5760" t="s">
        <v>11298</v>
      </c>
      <c r="N5760" t="s">
        <v>13274</v>
      </c>
      <c r="O5760" t="s">
        <v>10871</v>
      </c>
      <c r="P5760" t="s">
        <v>10875</v>
      </c>
    </row>
    <row r="5761" spans="1:16" x14ac:dyDescent="0.3">
      <c r="A5761" t="s">
        <v>5649</v>
      </c>
      <c r="B5761" s="2" t="str">
        <f t="shared" si="269"/>
        <v>5652</v>
      </c>
      <c r="C5761" s="2">
        <f t="shared" si="267"/>
        <v>5652</v>
      </c>
      <c r="D5761" t="str">
        <f>VLOOKUP(C5761,'Cost Centre'!A:B,2,)</f>
        <v>Social Services</v>
      </c>
      <c r="E5761" t="str">
        <f t="shared" si="268"/>
        <v>2</v>
      </c>
      <c r="F5761" t="s">
        <v>55</v>
      </c>
      <c r="G5761" s="2">
        <v>0</v>
      </c>
      <c r="H5761" s="2">
        <v>115596.78</v>
      </c>
      <c r="I5761" s="2">
        <v>0</v>
      </c>
      <c r="J5761" s="105">
        <f>SUMIF([1]MMM!$A:$A,A5761,[1]MMM!$F:$F)</f>
        <v>115732.02</v>
      </c>
      <c r="K5761" s="2" t="s">
        <v>10</v>
      </c>
      <c r="L5761" s="2">
        <v>115191</v>
      </c>
      <c r="M5761" t="s">
        <v>11298</v>
      </c>
      <c r="N5761" t="s">
        <v>13274</v>
      </c>
      <c r="O5761" t="s">
        <v>10871</v>
      </c>
      <c r="P5761" t="s">
        <v>10875</v>
      </c>
    </row>
    <row r="5762" spans="1:16" x14ac:dyDescent="0.3">
      <c r="A5762" t="s">
        <v>5650</v>
      </c>
      <c r="B5762" s="2" t="str">
        <f t="shared" si="269"/>
        <v>5652</v>
      </c>
      <c r="C5762" s="2">
        <f t="shared" ref="C5762:C5825" si="270">VALUE(B5762)</f>
        <v>5652</v>
      </c>
      <c r="D5762" t="str">
        <f>VLOOKUP(C5762,'Cost Centre'!A:B,2,)</f>
        <v>Social Services</v>
      </c>
      <c r="E5762" t="str">
        <f t="shared" ref="E5762:E5825" si="271">MID(A5762,5,1)</f>
        <v>2</v>
      </c>
      <c r="F5762" t="s">
        <v>56</v>
      </c>
      <c r="G5762" s="2">
        <v>0</v>
      </c>
      <c r="H5762" s="2">
        <v>20041.47</v>
      </c>
      <c r="I5762" s="2">
        <v>0</v>
      </c>
      <c r="J5762" s="105">
        <f>SUMIF([1]MMM!$A:$A,A5762,[1]MMM!$F:$F)</f>
        <v>20687.13</v>
      </c>
      <c r="K5762" s="2" t="s">
        <v>10</v>
      </c>
      <c r="L5762" s="2">
        <v>25758</v>
      </c>
      <c r="M5762" t="s">
        <v>11298</v>
      </c>
      <c r="N5762" t="s">
        <v>13274</v>
      </c>
      <c r="O5762" t="s">
        <v>10871</v>
      </c>
      <c r="P5762" t="s">
        <v>10875</v>
      </c>
    </row>
    <row r="5763" spans="1:16" x14ac:dyDescent="0.3">
      <c r="A5763" t="s">
        <v>5651</v>
      </c>
      <c r="B5763" s="2" t="str">
        <f t="shared" ref="B5763:B5826" si="272">MID(A5763,1,4)</f>
        <v>5652</v>
      </c>
      <c r="C5763" s="2">
        <f t="shared" si="270"/>
        <v>5652</v>
      </c>
      <c r="D5763" t="str">
        <f>VLOOKUP(C5763,'Cost Centre'!A:B,2,)</f>
        <v>Social Services</v>
      </c>
      <c r="E5763" t="str">
        <f t="shared" si="271"/>
        <v>2</v>
      </c>
      <c r="F5763" t="s">
        <v>57</v>
      </c>
      <c r="G5763" s="2">
        <v>0</v>
      </c>
      <c r="H5763" s="2">
        <v>103898.56</v>
      </c>
      <c r="I5763" s="2">
        <v>0</v>
      </c>
      <c r="J5763" s="105">
        <f>SUMIF([1]MMM!$A:$A,A5763,[1]MMM!$F:$F)</f>
        <v>110482.03</v>
      </c>
      <c r="K5763" s="2" t="s">
        <v>10</v>
      </c>
      <c r="L5763" s="2">
        <v>108659</v>
      </c>
      <c r="M5763" t="s">
        <v>11298</v>
      </c>
      <c r="N5763" t="s">
        <v>13274</v>
      </c>
      <c r="O5763" t="s">
        <v>10871</v>
      </c>
      <c r="P5763" t="s">
        <v>10875</v>
      </c>
    </row>
    <row r="5764" spans="1:16" x14ac:dyDescent="0.3">
      <c r="A5764" t="s">
        <v>5652</v>
      </c>
      <c r="B5764" s="2" t="str">
        <f t="shared" si="272"/>
        <v>5652</v>
      </c>
      <c r="C5764" s="2">
        <f t="shared" si="270"/>
        <v>5652</v>
      </c>
      <c r="D5764" t="str">
        <f>VLOOKUP(C5764,'Cost Centre'!A:B,2,)</f>
        <v>Social Services</v>
      </c>
      <c r="E5764" t="str">
        <f t="shared" si="271"/>
        <v>2</v>
      </c>
      <c r="F5764" t="s">
        <v>58</v>
      </c>
      <c r="G5764" s="2">
        <v>0</v>
      </c>
      <c r="H5764" s="2">
        <v>19753.95</v>
      </c>
      <c r="I5764" s="2">
        <v>0</v>
      </c>
      <c r="J5764" s="105">
        <f>SUMIF([1]MMM!$A:$A,A5764,[1]MMM!$F:$F)</f>
        <v>19753.95</v>
      </c>
      <c r="K5764" s="2" t="s">
        <v>10</v>
      </c>
      <c r="L5764" s="2">
        <v>19607</v>
      </c>
      <c r="M5764" t="s">
        <v>11298</v>
      </c>
      <c r="N5764" t="s">
        <v>13274</v>
      </c>
      <c r="O5764" t="s">
        <v>10871</v>
      </c>
      <c r="P5764" t="s">
        <v>10875</v>
      </c>
    </row>
    <row r="5765" spans="1:16" x14ac:dyDescent="0.3">
      <c r="A5765" t="s">
        <v>5653</v>
      </c>
      <c r="B5765" s="2" t="str">
        <f t="shared" si="272"/>
        <v>5652</v>
      </c>
      <c r="C5765" s="2">
        <f t="shared" si="270"/>
        <v>5652</v>
      </c>
      <c r="D5765" t="str">
        <f>VLOOKUP(C5765,'Cost Centre'!A:B,2,)</f>
        <v>Social Services</v>
      </c>
      <c r="E5765" t="str">
        <f t="shared" si="271"/>
        <v>2</v>
      </c>
      <c r="F5765" t="s">
        <v>60</v>
      </c>
      <c r="G5765" s="2">
        <v>0</v>
      </c>
      <c r="H5765" s="2">
        <v>24138.68</v>
      </c>
      <c r="I5765" s="2">
        <v>0</v>
      </c>
      <c r="J5765" s="105">
        <f>SUMIF([1]MMM!$A:$A,A5765,[1]MMM!$F:$F)</f>
        <v>24138.68</v>
      </c>
      <c r="K5765" s="2" t="s">
        <v>10</v>
      </c>
      <c r="L5765" s="2">
        <v>26884</v>
      </c>
      <c r="M5765" t="s">
        <v>11298</v>
      </c>
      <c r="N5765" t="s">
        <v>13274</v>
      </c>
      <c r="O5765" t="s">
        <v>10871</v>
      </c>
      <c r="P5765" t="s">
        <v>10875</v>
      </c>
    </row>
    <row r="5766" spans="1:16" x14ac:dyDescent="0.3">
      <c r="A5766" t="s">
        <v>5654</v>
      </c>
      <c r="B5766" s="2" t="str">
        <f t="shared" si="272"/>
        <v>5652</v>
      </c>
      <c r="C5766" s="2">
        <f t="shared" si="270"/>
        <v>5652</v>
      </c>
      <c r="D5766" t="str">
        <f>VLOOKUP(C5766,'Cost Centre'!A:B,2,)</f>
        <v>Social Services</v>
      </c>
      <c r="E5766" t="str">
        <f t="shared" si="271"/>
        <v>2</v>
      </c>
      <c r="F5766" t="s">
        <v>61</v>
      </c>
      <c r="G5766" s="2">
        <v>0</v>
      </c>
      <c r="H5766" s="2">
        <v>176734.65</v>
      </c>
      <c r="I5766" s="2">
        <v>0</v>
      </c>
      <c r="J5766" s="105">
        <f>SUMIF([1]MMM!$A:$A,A5766,[1]MMM!$F:$F)</f>
        <v>176734.65</v>
      </c>
      <c r="K5766" s="2" t="s">
        <v>10</v>
      </c>
      <c r="L5766" s="2">
        <v>183977</v>
      </c>
      <c r="M5766" t="s">
        <v>11298</v>
      </c>
      <c r="N5766" t="s">
        <v>13274</v>
      </c>
      <c r="O5766" t="s">
        <v>10871</v>
      </c>
      <c r="P5766" t="s">
        <v>10875</v>
      </c>
    </row>
    <row r="5767" spans="1:16" x14ac:dyDescent="0.3">
      <c r="A5767" t="s">
        <v>5655</v>
      </c>
      <c r="B5767" s="2" t="str">
        <f t="shared" si="272"/>
        <v>5652</v>
      </c>
      <c r="C5767" s="2">
        <f t="shared" si="270"/>
        <v>5652</v>
      </c>
      <c r="D5767" t="str">
        <f>VLOOKUP(C5767,'Cost Centre'!A:B,2,)</f>
        <v>Social Services</v>
      </c>
      <c r="E5767" t="str">
        <f t="shared" si="271"/>
        <v>2</v>
      </c>
      <c r="F5767" t="s">
        <v>62</v>
      </c>
      <c r="G5767" s="2">
        <v>0</v>
      </c>
      <c r="H5767" s="2">
        <v>14198.76</v>
      </c>
      <c r="I5767" s="2">
        <v>0</v>
      </c>
      <c r="J5767" s="105">
        <f>SUMIF([1]MMM!$A:$A,A5767,[1]MMM!$F:$F)</f>
        <v>14198.76</v>
      </c>
      <c r="K5767" s="2" t="s">
        <v>10</v>
      </c>
      <c r="L5767" s="2">
        <v>21485</v>
      </c>
      <c r="M5767" t="s">
        <v>11298</v>
      </c>
      <c r="N5767" t="s">
        <v>13274</v>
      </c>
      <c r="O5767" t="s">
        <v>10871</v>
      </c>
      <c r="P5767" t="s">
        <v>10875</v>
      </c>
    </row>
    <row r="5768" spans="1:16" x14ac:dyDescent="0.3">
      <c r="A5768" t="s">
        <v>5656</v>
      </c>
      <c r="B5768" s="2" t="str">
        <f t="shared" si="272"/>
        <v>5652</v>
      </c>
      <c r="C5768" s="2">
        <f t="shared" si="270"/>
        <v>5652</v>
      </c>
      <c r="D5768" t="str">
        <f>VLOOKUP(C5768,'Cost Centre'!A:B,2,)</f>
        <v>Social Services</v>
      </c>
      <c r="E5768" t="str">
        <f t="shared" si="271"/>
        <v>2</v>
      </c>
      <c r="F5768" t="s">
        <v>66</v>
      </c>
      <c r="G5768" s="2">
        <v>0</v>
      </c>
      <c r="H5768" s="2">
        <v>21476.61</v>
      </c>
      <c r="I5768" s="2">
        <v>0</v>
      </c>
      <c r="J5768" s="105">
        <f>SUMIF([1]MMM!$A:$A,A5768,[1]MMM!$F:$F)</f>
        <v>23403.81</v>
      </c>
      <c r="K5768" s="2" t="s">
        <v>10</v>
      </c>
      <c r="L5768" s="2">
        <v>24508</v>
      </c>
      <c r="M5768" t="s">
        <v>11298</v>
      </c>
      <c r="N5768" t="s">
        <v>13274</v>
      </c>
      <c r="O5768" t="s">
        <v>10871</v>
      </c>
      <c r="P5768" t="s">
        <v>10875</v>
      </c>
    </row>
    <row r="5769" spans="1:16" x14ac:dyDescent="0.3">
      <c r="A5769" t="s">
        <v>5657</v>
      </c>
      <c r="B5769" s="2" t="str">
        <f t="shared" si="272"/>
        <v>5652</v>
      </c>
      <c r="C5769" s="2">
        <f t="shared" si="270"/>
        <v>5652</v>
      </c>
      <c r="D5769" t="str">
        <f>VLOOKUP(C5769,'Cost Centre'!A:B,2,)</f>
        <v>Social Services</v>
      </c>
      <c r="E5769" t="str">
        <f t="shared" si="271"/>
        <v>2</v>
      </c>
      <c r="F5769" t="s">
        <v>67</v>
      </c>
      <c r="G5769" s="2">
        <v>0</v>
      </c>
      <c r="H5769" s="2">
        <v>1119.99</v>
      </c>
      <c r="I5769" s="2">
        <v>0</v>
      </c>
      <c r="J5769" s="105">
        <f>SUMIF([1]MMM!$A:$A,A5769,[1]MMM!$F:$F)</f>
        <v>1181.24</v>
      </c>
      <c r="K5769" s="2" t="s">
        <v>10</v>
      </c>
      <c r="L5769" s="2">
        <v>1170</v>
      </c>
      <c r="M5769" t="s">
        <v>11298</v>
      </c>
      <c r="N5769" t="s">
        <v>13274</v>
      </c>
      <c r="O5769" t="s">
        <v>10871</v>
      </c>
      <c r="P5769" t="s">
        <v>10876</v>
      </c>
    </row>
    <row r="5770" spans="1:16" x14ac:dyDescent="0.3">
      <c r="A5770" t="s">
        <v>5658</v>
      </c>
      <c r="B5770" s="2" t="str">
        <f t="shared" si="272"/>
        <v>5652</v>
      </c>
      <c r="C5770" s="2">
        <f t="shared" si="270"/>
        <v>5652</v>
      </c>
      <c r="D5770" t="str">
        <f>VLOOKUP(C5770,'Cost Centre'!A:B,2,)</f>
        <v>Social Services</v>
      </c>
      <c r="E5770" t="str">
        <f t="shared" si="271"/>
        <v>2</v>
      </c>
      <c r="F5770" t="s">
        <v>68</v>
      </c>
      <c r="G5770" s="2">
        <v>0</v>
      </c>
      <c r="H5770" s="2">
        <v>26691.83</v>
      </c>
      <c r="I5770" s="2">
        <v>0</v>
      </c>
      <c r="J5770" s="105">
        <f>SUMIF([1]MMM!$A:$A,A5770,[1]MMM!$F:$F)</f>
        <v>28979.86</v>
      </c>
      <c r="K5770" s="2" t="s">
        <v>10</v>
      </c>
      <c r="L5770" s="2">
        <v>29742</v>
      </c>
      <c r="M5770" t="s">
        <v>11298</v>
      </c>
      <c r="N5770" t="s">
        <v>13274</v>
      </c>
      <c r="O5770" t="s">
        <v>10871</v>
      </c>
      <c r="P5770" t="s">
        <v>10876</v>
      </c>
    </row>
    <row r="5771" spans="1:16" x14ac:dyDescent="0.3">
      <c r="A5771" t="s">
        <v>5659</v>
      </c>
      <c r="B5771" s="2" t="str">
        <f t="shared" si="272"/>
        <v>5652</v>
      </c>
      <c r="C5771" s="2">
        <f t="shared" si="270"/>
        <v>5652</v>
      </c>
      <c r="D5771" t="str">
        <f>VLOOKUP(C5771,'Cost Centre'!A:B,2,)</f>
        <v>Social Services</v>
      </c>
      <c r="E5771" t="str">
        <f t="shared" si="271"/>
        <v>2</v>
      </c>
      <c r="F5771" t="s">
        <v>10877</v>
      </c>
      <c r="G5771" s="2">
        <v>0</v>
      </c>
      <c r="H5771" s="2">
        <v>197049.01</v>
      </c>
      <c r="I5771" s="2">
        <v>0</v>
      </c>
      <c r="J5771" s="105">
        <f>SUMIF([1]MMM!$A:$A,A5771,[1]MMM!$F:$F)</f>
        <v>193767.61</v>
      </c>
      <c r="K5771" s="2" t="s">
        <v>10</v>
      </c>
      <c r="L5771" s="2">
        <v>192337</v>
      </c>
      <c r="M5771" t="s">
        <v>11298</v>
      </c>
      <c r="N5771" t="s">
        <v>13274</v>
      </c>
      <c r="O5771" t="s">
        <v>10871</v>
      </c>
      <c r="P5771" t="s">
        <v>10876</v>
      </c>
    </row>
    <row r="5772" spans="1:16" x14ac:dyDescent="0.3">
      <c r="A5772" t="s">
        <v>5660</v>
      </c>
      <c r="B5772" s="2" t="str">
        <f t="shared" si="272"/>
        <v>5652</v>
      </c>
      <c r="C5772" s="2">
        <f t="shared" si="270"/>
        <v>5652</v>
      </c>
      <c r="D5772" t="str">
        <f>VLOOKUP(C5772,'Cost Centre'!A:B,2,)</f>
        <v>Social Services</v>
      </c>
      <c r="E5772" t="str">
        <f t="shared" si="271"/>
        <v>2</v>
      </c>
      <c r="F5772" t="s">
        <v>69</v>
      </c>
      <c r="G5772" s="2">
        <v>0</v>
      </c>
      <c r="H5772" s="2">
        <v>349033.85</v>
      </c>
      <c r="I5772" s="2">
        <v>0</v>
      </c>
      <c r="J5772" s="105">
        <f>SUMIF([1]MMM!$A:$A,A5772,[1]MMM!$F:$F)</f>
        <v>365807.34</v>
      </c>
      <c r="K5772" s="2" t="s">
        <v>10</v>
      </c>
      <c r="L5772" s="2">
        <v>366200</v>
      </c>
      <c r="M5772" t="s">
        <v>11298</v>
      </c>
      <c r="N5772" t="s">
        <v>13274</v>
      </c>
      <c r="O5772" t="s">
        <v>10871</v>
      </c>
      <c r="P5772" t="s">
        <v>10876</v>
      </c>
    </row>
    <row r="5773" spans="1:16" x14ac:dyDescent="0.3">
      <c r="A5773" t="s">
        <v>5661</v>
      </c>
      <c r="B5773" s="2" t="str">
        <f t="shared" si="272"/>
        <v>5652</v>
      </c>
      <c r="C5773" s="2">
        <f t="shared" si="270"/>
        <v>5652</v>
      </c>
      <c r="D5773" t="str">
        <f>VLOOKUP(C5773,'Cost Centre'!A:B,2,)</f>
        <v>Social Services</v>
      </c>
      <c r="E5773" t="str">
        <f t="shared" si="271"/>
        <v>2</v>
      </c>
      <c r="F5773" t="s">
        <v>70</v>
      </c>
      <c r="G5773" s="2">
        <v>0</v>
      </c>
      <c r="H5773" s="2">
        <v>19851.25</v>
      </c>
      <c r="I5773" s="2">
        <v>0</v>
      </c>
      <c r="J5773" s="105">
        <f>SUMIF([1]MMM!$A:$A,A5773,[1]MMM!$F:$F)</f>
        <v>20798.2</v>
      </c>
      <c r="K5773" s="2" t="s">
        <v>10</v>
      </c>
      <c r="L5773" s="2">
        <v>20937</v>
      </c>
      <c r="M5773" t="s">
        <v>11298</v>
      </c>
      <c r="N5773" t="s">
        <v>13274</v>
      </c>
      <c r="O5773" t="s">
        <v>10871</v>
      </c>
      <c r="P5773" t="s">
        <v>10876</v>
      </c>
    </row>
    <row r="5774" spans="1:16" x14ac:dyDescent="0.3">
      <c r="A5774" t="s">
        <v>5662</v>
      </c>
      <c r="B5774" s="2" t="str">
        <f t="shared" si="272"/>
        <v>5652</v>
      </c>
      <c r="C5774" s="2">
        <f t="shared" si="270"/>
        <v>5652</v>
      </c>
      <c r="D5774" t="str">
        <f>VLOOKUP(C5774,'Cost Centre'!A:B,2,)</f>
        <v>Social Services</v>
      </c>
      <c r="E5774" t="str">
        <f t="shared" si="271"/>
        <v>2</v>
      </c>
      <c r="F5774" t="s">
        <v>363</v>
      </c>
      <c r="G5774" s="2">
        <v>0</v>
      </c>
      <c r="H5774" s="2">
        <v>12371.96</v>
      </c>
      <c r="I5774" s="2">
        <v>0</v>
      </c>
      <c r="J5774" s="105">
        <f>SUMIF([1]MMM!$A:$A,A5774,[1]MMM!$F:$F)</f>
        <v>12371.96</v>
      </c>
      <c r="K5774" s="2" t="s">
        <v>10</v>
      </c>
      <c r="L5774" s="2">
        <v>12372</v>
      </c>
      <c r="M5774" t="s">
        <v>11298</v>
      </c>
      <c r="N5774" t="s">
        <v>13274</v>
      </c>
      <c r="O5774" t="s">
        <v>10871</v>
      </c>
      <c r="P5774" t="s">
        <v>10878</v>
      </c>
    </row>
    <row r="5775" spans="1:16" x14ac:dyDescent="0.3">
      <c r="A5775" t="s">
        <v>5663</v>
      </c>
      <c r="B5775" s="2" t="str">
        <f t="shared" si="272"/>
        <v>5652</v>
      </c>
      <c r="C5775" s="2">
        <f t="shared" si="270"/>
        <v>5652</v>
      </c>
      <c r="D5775" t="str">
        <f>VLOOKUP(C5775,'Cost Centre'!A:B,2,)</f>
        <v>Social Services</v>
      </c>
      <c r="E5775" t="str">
        <f t="shared" si="271"/>
        <v>2</v>
      </c>
      <c r="F5775" t="s">
        <v>79</v>
      </c>
      <c r="G5775" s="2">
        <v>0</v>
      </c>
      <c r="H5775" s="2">
        <v>0</v>
      </c>
      <c r="I5775" s="2">
        <v>0</v>
      </c>
      <c r="J5775" s="105">
        <f>SUMIF([1]MMM!$A:$A,A5775,[1]MMM!$F:$F)</f>
        <v>0</v>
      </c>
      <c r="K5775" s="2" t="s">
        <v>10</v>
      </c>
      <c r="L5775" s="2">
        <v>0</v>
      </c>
      <c r="M5775" t="s">
        <v>11298</v>
      </c>
      <c r="N5775" t="s">
        <v>13274</v>
      </c>
      <c r="O5775" t="s">
        <v>10871</v>
      </c>
      <c r="P5775" t="s">
        <v>10879</v>
      </c>
    </row>
    <row r="5776" spans="1:16" x14ac:dyDescent="0.3">
      <c r="A5776" t="s">
        <v>5664</v>
      </c>
      <c r="B5776" s="2" t="str">
        <f t="shared" si="272"/>
        <v>5652</v>
      </c>
      <c r="C5776" s="2">
        <f t="shared" si="270"/>
        <v>5652</v>
      </c>
      <c r="D5776" t="str">
        <f>VLOOKUP(C5776,'Cost Centre'!A:B,2,)</f>
        <v>Social Services</v>
      </c>
      <c r="E5776" t="str">
        <f t="shared" si="271"/>
        <v>2</v>
      </c>
      <c r="F5776" t="s">
        <v>358</v>
      </c>
      <c r="G5776" s="2">
        <v>0</v>
      </c>
      <c r="H5776" s="2">
        <v>0</v>
      </c>
      <c r="I5776" s="2">
        <v>0</v>
      </c>
      <c r="J5776" s="105">
        <f>SUMIF([1]MMM!$A:$A,A5776,[1]MMM!$F:$F)</f>
        <v>0</v>
      </c>
      <c r="K5776" s="2" t="s">
        <v>10</v>
      </c>
      <c r="L5776" s="2">
        <v>0</v>
      </c>
      <c r="M5776" t="s">
        <v>11298</v>
      </c>
      <c r="N5776" t="s">
        <v>13274</v>
      </c>
      <c r="O5776" t="s">
        <v>10871</v>
      </c>
      <c r="P5776" t="s">
        <v>10879</v>
      </c>
    </row>
    <row r="5777" spans="1:16" x14ac:dyDescent="0.3">
      <c r="A5777" t="s">
        <v>5665</v>
      </c>
      <c r="B5777" s="2" t="str">
        <f t="shared" si="272"/>
        <v>5652</v>
      </c>
      <c r="C5777" s="2">
        <f t="shared" si="270"/>
        <v>5652</v>
      </c>
      <c r="D5777" t="str">
        <f>VLOOKUP(C5777,'Cost Centre'!A:B,2,)</f>
        <v>Social Services</v>
      </c>
      <c r="E5777" t="str">
        <f t="shared" si="271"/>
        <v>2</v>
      </c>
      <c r="F5777" t="s">
        <v>93</v>
      </c>
      <c r="G5777" s="2">
        <v>0</v>
      </c>
      <c r="H5777" s="2">
        <v>25718.86</v>
      </c>
      <c r="I5777" s="2">
        <v>0</v>
      </c>
      <c r="J5777" s="105">
        <f>SUMIF([1]MMM!$A:$A,A5777,[1]MMM!$F:$F)</f>
        <v>26897.83</v>
      </c>
      <c r="K5777" s="2" t="s">
        <v>10</v>
      </c>
      <c r="L5777" s="2">
        <v>25719</v>
      </c>
      <c r="M5777" t="s">
        <v>11298</v>
      </c>
      <c r="N5777" t="s">
        <v>13274</v>
      </c>
      <c r="O5777" t="s">
        <v>10871</v>
      </c>
      <c r="P5777" t="s">
        <v>10881</v>
      </c>
    </row>
    <row r="5778" spans="1:16" x14ac:dyDescent="0.3">
      <c r="A5778" t="s">
        <v>5666</v>
      </c>
      <c r="B5778" s="2" t="str">
        <f t="shared" si="272"/>
        <v>5652</v>
      </c>
      <c r="C5778" s="2">
        <f t="shared" si="270"/>
        <v>5652</v>
      </c>
      <c r="D5778" t="str">
        <f>VLOOKUP(C5778,'Cost Centre'!A:B,2,)</f>
        <v>Social Services</v>
      </c>
      <c r="E5778" t="str">
        <f t="shared" si="271"/>
        <v>2</v>
      </c>
      <c r="F5778" t="s">
        <v>10882</v>
      </c>
      <c r="G5778" s="2">
        <v>0</v>
      </c>
      <c r="H5778" s="2">
        <v>0</v>
      </c>
      <c r="I5778" s="2">
        <v>0</v>
      </c>
      <c r="J5778" s="105">
        <f>SUMIF([1]MMM!$A:$A,A5778,[1]MMM!$F:$F)</f>
        <v>0</v>
      </c>
      <c r="K5778" s="2" t="s">
        <v>10</v>
      </c>
      <c r="L5778" s="2">
        <v>0</v>
      </c>
      <c r="M5778" t="s">
        <v>11298</v>
      </c>
      <c r="N5778" t="s">
        <v>13274</v>
      </c>
      <c r="O5778" t="s">
        <v>10871</v>
      </c>
      <c r="P5778" t="s">
        <v>10881</v>
      </c>
    </row>
    <row r="5779" spans="1:16" x14ac:dyDescent="0.3">
      <c r="A5779" t="s">
        <v>5667</v>
      </c>
      <c r="B5779" s="2" t="str">
        <f t="shared" si="272"/>
        <v>5652</v>
      </c>
      <c r="C5779" s="2">
        <f t="shared" si="270"/>
        <v>5652</v>
      </c>
      <c r="D5779" t="str">
        <f>VLOOKUP(C5779,'Cost Centre'!A:B,2,)</f>
        <v>Social Services</v>
      </c>
      <c r="E5779" t="str">
        <f t="shared" si="271"/>
        <v>2</v>
      </c>
      <c r="F5779" t="s">
        <v>10883</v>
      </c>
      <c r="G5779" s="2">
        <v>0</v>
      </c>
      <c r="H5779" s="2">
        <v>0</v>
      </c>
      <c r="I5779" s="2">
        <v>0</v>
      </c>
      <c r="J5779" s="105">
        <f>SUMIF([1]MMM!$A:$A,A5779,[1]MMM!$F:$F)</f>
        <v>0</v>
      </c>
      <c r="K5779" s="2" t="s">
        <v>10</v>
      </c>
      <c r="L5779" s="2">
        <v>0</v>
      </c>
      <c r="M5779" t="s">
        <v>11298</v>
      </c>
      <c r="N5779" t="s">
        <v>13274</v>
      </c>
      <c r="O5779" t="s">
        <v>10871</v>
      </c>
      <c r="P5779" t="s">
        <v>10881</v>
      </c>
    </row>
    <row r="5780" spans="1:16" x14ac:dyDescent="0.3">
      <c r="A5780" t="s">
        <v>5668</v>
      </c>
      <c r="B5780" s="2" t="str">
        <f t="shared" si="272"/>
        <v>5652</v>
      </c>
      <c r="C5780" s="2">
        <f t="shared" si="270"/>
        <v>5652</v>
      </c>
      <c r="D5780" t="str">
        <f>VLOOKUP(C5780,'Cost Centre'!A:B,2,)</f>
        <v>Social Services</v>
      </c>
      <c r="E5780" t="str">
        <f t="shared" si="271"/>
        <v>2</v>
      </c>
      <c r="F5780" t="s">
        <v>103</v>
      </c>
      <c r="G5780" s="2">
        <v>0</v>
      </c>
      <c r="H5780" s="2">
        <v>0</v>
      </c>
      <c r="I5780" s="2">
        <v>0</v>
      </c>
      <c r="J5780" s="105">
        <f>SUMIF([1]MMM!$A:$A,A5780,[1]MMM!$F:$F)</f>
        <v>0</v>
      </c>
      <c r="K5780" s="2" t="s">
        <v>10</v>
      </c>
      <c r="L5780" s="2">
        <v>0</v>
      </c>
      <c r="M5780" t="s">
        <v>11298</v>
      </c>
      <c r="N5780" t="s">
        <v>13274</v>
      </c>
      <c r="O5780" t="s">
        <v>10871</v>
      </c>
      <c r="P5780" t="s">
        <v>10881</v>
      </c>
    </row>
    <row r="5781" spans="1:16" x14ac:dyDescent="0.3">
      <c r="A5781" t="s">
        <v>5669</v>
      </c>
      <c r="B5781" s="2" t="str">
        <f t="shared" si="272"/>
        <v>5652</v>
      </c>
      <c r="C5781" s="2">
        <f t="shared" si="270"/>
        <v>5652</v>
      </c>
      <c r="D5781" t="str">
        <f>VLOOKUP(C5781,'Cost Centre'!A:B,2,)</f>
        <v>Social Services</v>
      </c>
      <c r="E5781" t="str">
        <f t="shared" si="271"/>
        <v>2</v>
      </c>
      <c r="F5781" t="s">
        <v>104</v>
      </c>
      <c r="G5781" s="2">
        <v>0</v>
      </c>
      <c r="H5781" s="2">
        <v>0</v>
      </c>
      <c r="I5781" s="2">
        <v>0</v>
      </c>
      <c r="J5781" s="105">
        <f>SUMIF([1]MMM!$A:$A,A5781,[1]MMM!$F:$F)</f>
        <v>0</v>
      </c>
      <c r="K5781" s="2" t="s">
        <v>10</v>
      </c>
      <c r="L5781" s="2">
        <v>0</v>
      </c>
      <c r="M5781" t="s">
        <v>11298</v>
      </c>
      <c r="N5781" t="s">
        <v>13274</v>
      </c>
      <c r="O5781" t="s">
        <v>10871</v>
      </c>
      <c r="P5781" t="s">
        <v>10881</v>
      </c>
    </row>
    <row r="5782" spans="1:16" x14ac:dyDescent="0.3">
      <c r="A5782" t="s">
        <v>5670</v>
      </c>
      <c r="B5782" s="2" t="str">
        <f t="shared" si="272"/>
        <v>5652</v>
      </c>
      <c r="C5782" s="2">
        <f t="shared" si="270"/>
        <v>5652</v>
      </c>
      <c r="D5782" t="str">
        <f>VLOOKUP(C5782,'Cost Centre'!A:B,2,)</f>
        <v>Social Services</v>
      </c>
      <c r="E5782" t="str">
        <f t="shared" si="271"/>
        <v>2</v>
      </c>
      <c r="F5782" t="s">
        <v>105</v>
      </c>
      <c r="G5782" s="2">
        <v>0</v>
      </c>
      <c r="H5782" s="2">
        <v>0</v>
      </c>
      <c r="I5782" s="2">
        <v>0</v>
      </c>
      <c r="J5782" s="105">
        <f>SUMIF([1]MMM!$A:$A,A5782,[1]MMM!$F:$F)</f>
        <v>0</v>
      </c>
      <c r="K5782" s="2" t="s">
        <v>10</v>
      </c>
      <c r="L5782" s="2">
        <v>0</v>
      </c>
      <c r="M5782" t="s">
        <v>11298</v>
      </c>
      <c r="N5782" t="s">
        <v>13274</v>
      </c>
      <c r="O5782" t="s">
        <v>10871</v>
      </c>
      <c r="P5782" t="s">
        <v>10881</v>
      </c>
    </row>
    <row r="5783" spans="1:16" x14ac:dyDescent="0.3">
      <c r="A5783" t="s">
        <v>5671</v>
      </c>
      <c r="B5783" s="2" t="str">
        <f t="shared" si="272"/>
        <v>5652</v>
      </c>
      <c r="C5783" s="2">
        <f t="shared" si="270"/>
        <v>5652</v>
      </c>
      <c r="D5783" t="str">
        <f>VLOOKUP(C5783,'Cost Centre'!A:B,2,)</f>
        <v>Social Services</v>
      </c>
      <c r="E5783" t="str">
        <f t="shared" si="271"/>
        <v>2</v>
      </c>
      <c r="F5783" t="s">
        <v>110</v>
      </c>
      <c r="G5783" s="2">
        <v>0</v>
      </c>
      <c r="H5783" s="2">
        <v>0</v>
      </c>
      <c r="I5783" s="2">
        <v>0</v>
      </c>
      <c r="J5783" s="105">
        <f>SUMIF([1]MMM!$A:$A,A5783,[1]MMM!$F:$F)</f>
        <v>0</v>
      </c>
      <c r="K5783" s="2" t="s">
        <v>10</v>
      </c>
      <c r="L5783" s="2">
        <v>0</v>
      </c>
      <c r="M5783" t="s">
        <v>11298</v>
      </c>
      <c r="N5783" t="s">
        <v>13274</v>
      </c>
      <c r="O5783" t="s">
        <v>10871</v>
      </c>
      <c r="P5783" t="s">
        <v>10881</v>
      </c>
    </row>
    <row r="5784" spans="1:16" x14ac:dyDescent="0.3">
      <c r="A5784" t="s">
        <v>5672</v>
      </c>
      <c r="B5784" s="2" t="str">
        <f t="shared" si="272"/>
        <v>5652</v>
      </c>
      <c r="C5784" s="2">
        <f t="shared" si="270"/>
        <v>5652</v>
      </c>
      <c r="D5784" t="str">
        <f>VLOOKUP(C5784,'Cost Centre'!A:B,2,)</f>
        <v>Social Services</v>
      </c>
      <c r="E5784" t="str">
        <f t="shared" si="271"/>
        <v>2</v>
      </c>
      <c r="F5784" t="s">
        <v>111</v>
      </c>
      <c r="G5784" s="2">
        <v>0</v>
      </c>
      <c r="H5784" s="2">
        <v>0</v>
      </c>
      <c r="I5784" s="2">
        <v>0</v>
      </c>
      <c r="J5784" s="105">
        <f>SUMIF([1]MMM!$A:$A,A5784,[1]MMM!$F:$F)</f>
        <v>0</v>
      </c>
      <c r="K5784" s="2" t="s">
        <v>10</v>
      </c>
      <c r="L5784" s="2">
        <v>0</v>
      </c>
      <c r="M5784" t="s">
        <v>11298</v>
      </c>
      <c r="N5784" t="s">
        <v>13274</v>
      </c>
      <c r="O5784" t="s">
        <v>10871</v>
      </c>
      <c r="P5784" t="s">
        <v>10881</v>
      </c>
    </row>
    <row r="5785" spans="1:16" x14ac:dyDescent="0.3">
      <c r="A5785" t="s">
        <v>5673</v>
      </c>
      <c r="B5785" s="2" t="str">
        <f t="shared" si="272"/>
        <v>5652</v>
      </c>
      <c r="C5785" s="2">
        <f t="shared" si="270"/>
        <v>5652</v>
      </c>
      <c r="D5785" t="str">
        <f>VLOOKUP(C5785,'Cost Centre'!A:B,2,)</f>
        <v>Social Services</v>
      </c>
      <c r="E5785" t="str">
        <f t="shared" si="271"/>
        <v>2</v>
      </c>
      <c r="F5785" t="s">
        <v>10884</v>
      </c>
      <c r="G5785" s="2">
        <v>0</v>
      </c>
      <c r="H5785" s="2">
        <v>0</v>
      </c>
      <c r="I5785" s="2">
        <v>0</v>
      </c>
      <c r="J5785" s="105">
        <f>SUMIF([1]MMM!$A:$A,A5785,[1]MMM!$F:$F)</f>
        <v>0</v>
      </c>
      <c r="K5785" s="2" t="s">
        <v>10</v>
      </c>
      <c r="L5785" s="2">
        <v>0</v>
      </c>
      <c r="M5785" t="s">
        <v>11298</v>
      </c>
      <c r="N5785" t="s">
        <v>13274</v>
      </c>
      <c r="O5785" t="s">
        <v>10871</v>
      </c>
      <c r="P5785" t="s">
        <v>10881</v>
      </c>
    </row>
    <row r="5786" spans="1:16" x14ac:dyDescent="0.3">
      <c r="A5786" t="s">
        <v>5674</v>
      </c>
      <c r="B5786" s="2" t="str">
        <f t="shared" si="272"/>
        <v>5652</v>
      </c>
      <c r="C5786" s="2">
        <f t="shared" si="270"/>
        <v>5652</v>
      </c>
      <c r="D5786" t="str">
        <f>VLOOKUP(C5786,'Cost Centre'!A:B,2,)</f>
        <v>Social Services</v>
      </c>
      <c r="E5786" t="str">
        <f t="shared" si="271"/>
        <v>2</v>
      </c>
      <c r="F5786" t="s">
        <v>131</v>
      </c>
      <c r="G5786" s="2">
        <v>0</v>
      </c>
      <c r="H5786" s="2">
        <v>16650.990000000002</v>
      </c>
      <c r="I5786" s="2">
        <v>0</v>
      </c>
      <c r="J5786" s="105">
        <f>SUMIF([1]MMM!$A:$A,A5786,[1]MMM!$F:$F)</f>
        <v>16650.990000000002</v>
      </c>
      <c r="K5786" s="2" t="s">
        <v>10</v>
      </c>
      <c r="L5786" s="2">
        <v>17965</v>
      </c>
      <c r="M5786" t="s">
        <v>11298</v>
      </c>
      <c r="N5786" t="s">
        <v>13274</v>
      </c>
      <c r="O5786" t="s">
        <v>10871</v>
      </c>
      <c r="P5786" t="s">
        <v>10881</v>
      </c>
    </row>
    <row r="5787" spans="1:16" x14ac:dyDescent="0.3">
      <c r="A5787" t="s">
        <v>5675</v>
      </c>
      <c r="B5787" s="2" t="str">
        <f t="shared" si="272"/>
        <v>5652</v>
      </c>
      <c r="C5787" s="2">
        <f t="shared" si="270"/>
        <v>5652</v>
      </c>
      <c r="D5787" t="str">
        <f>VLOOKUP(C5787,'Cost Centre'!A:B,2,)</f>
        <v>Social Services</v>
      </c>
      <c r="E5787" t="str">
        <f t="shared" si="271"/>
        <v>2</v>
      </c>
      <c r="F5787" t="s">
        <v>117</v>
      </c>
      <c r="G5787" s="2">
        <v>0</v>
      </c>
      <c r="H5787" s="2">
        <v>5131.8999999999996</v>
      </c>
      <c r="I5787" s="2">
        <v>0</v>
      </c>
      <c r="J5787" s="105">
        <f>SUMIF([1]MMM!$A:$A,A5787,[1]MMM!$F:$F)</f>
        <v>5131.8999999999996</v>
      </c>
      <c r="K5787" s="2" t="s">
        <v>10</v>
      </c>
      <c r="L5787" s="2">
        <v>5132</v>
      </c>
      <c r="M5787" t="s">
        <v>11298</v>
      </c>
      <c r="N5787" t="s">
        <v>13274</v>
      </c>
      <c r="O5787" t="s">
        <v>10871</v>
      </c>
      <c r="P5787" t="s">
        <v>10885</v>
      </c>
    </row>
    <row r="5788" spans="1:16" x14ac:dyDescent="0.3">
      <c r="A5788" t="s">
        <v>13275</v>
      </c>
      <c r="B5788" s="2" t="str">
        <f t="shared" si="272"/>
        <v>5652</v>
      </c>
      <c r="C5788" s="2">
        <f t="shared" si="270"/>
        <v>5652</v>
      </c>
      <c r="D5788" t="str">
        <f>VLOOKUP(C5788,'Cost Centre'!A:B,2,)</f>
        <v>Social Services</v>
      </c>
      <c r="E5788" t="str">
        <f t="shared" si="271"/>
        <v>2</v>
      </c>
      <c r="F5788" t="s">
        <v>10890</v>
      </c>
      <c r="G5788" s="2">
        <v>0</v>
      </c>
      <c r="H5788" s="2">
        <v>0</v>
      </c>
      <c r="I5788" s="2">
        <v>0</v>
      </c>
      <c r="J5788" s="105">
        <f>SUMIF([1]MMM!$A:$A,A5788,[1]MMM!$F:$F)</f>
        <v>0</v>
      </c>
      <c r="K5788" s="2" t="s">
        <v>10</v>
      </c>
      <c r="L5788" s="2">
        <v>0</v>
      </c>
      <c r="M5788" t="s">
        <v>11298</v>
      </c>
      <c r="N5788" t="s">
        <v>13274</v>
      </c>
      <c r="O5788" t="s">
        <v>10871</v>
      </c>
      <c r="P5788" t="s">
        <v>10887</v>
      </c>
    </row>
    <row r="5789" spans="1:16" x14ac:dyDescent="0.3">
      <c r="A5789" t="s">
        <v>13276</v>
      </c>
      <c r="B5789" s="2" t="str">
        <f t="shared" si="272"/>
        <v>5652</v>
      </c>
      <c r="C5789" s="2">
        <f t="shared" si="270"/>
        <v>5652</v>
      </c>
      <c r="D5789" t="str">
        <f>VLOOKUP(C5789,'Cost Centre'!A:B,2,)</f>
        <v>Social Services</v>
      </c>
      <c r="E5789" t="str">
        <f t="shared" si="271"/>
        <v>2</v>
      </c>
      <c r="F5789" t="s">
        <v>10892</v>
      </c>
      <c r="G5789" s="2">
        <v>0</v>
      </c>
      <c r="H5789" s="2">
        <v>0</v>
      </c>
      <c r="I5789" s="2">
        <v>0</v>
      </c>
      <c r="J5789" s="105">
        <f>SUMIF([1]MMM!$A:$A,A5789,[1]MMM!$F:$F)</f>
        <v>0</v>
      </c>
      <c r="K5789" s="2" t="s">
        <v>10</v>
      </c>
      <c r="L5789" s="2">
        <v>0</v>
      </c>
      <c r="M5789" t="s">
        <v>11298</v>
      </c>
      <c r="N5789" t="s">
        <v>13274</v>
      </c>
      <c r="O5789" t="s">
        <v>10871</v>
      </c>
      <c r="P5789" t="s">
        <v>10887</v>
      </c>
    </row>
    <row r="5790" spans="1:16" x14ac:dyDescent="0.3">
      <c r="A5790" t="s">
        <v>13277</v>
      </c>
      <c r="B5790" s="2" t="str">
        <f t="shared" si="272"/>
        <v>5652</v>
      </c>
      <c r="C5790" s="2">
        <f t="shared" si="270"/>
        <v>5652</v>
      </c>
      <c r="D5790" t="str">
        <f>VLOOKUP(C5790,'Cost Centre'!A:B,2,)</f>
        <v>Social Services</v>
      </c>
      <c r="E5790" t="str">
        <f t="shared" si="271"/>
        <v>2</v>
      </c>
      <c r="F5790" t="s">
        <v>10894</v>
      </c>
      <c r="G5790" s="2">
        <v>0</v>
      </c>
      <c r="H5790" s="2">
        <v>0</v>
      </c>
      <c r="I5790" s="2">
        <v>0</v>
      </c>
      <c r="J5790" s="105">
        <f>SUMIF([1]MMM!$A:$A,A5790,[1]MMM!$F:$F)</f>
        <v>0</v>
      </c>
      <c r="K5790" s="2" t="s">
        <v>10</v>
      </c>
      <c r="L5790" s="2">
        <v>0</v>
      </c>
      <c r="M5790" t="s">
        <v>11298</v>
      </c>
      <c r="N5790" t="s">
        <v>13274</v>
      </c>
      <c r="O5790" t="s">
        <v>10871</v>
      </c>
      <c r="P5790" t="s">
        <v>10887</v>
      </c>
    </row>
    <row r="5791" spans="1:16" x14ac:dyDescent="0.3">
      <c r="A5791" t="s">
        <v>13278</v>
      </c>
      <c r="B5791" s="2" t="str">
        <f t="shared" si="272"/>
        <v>5652</v>
      </c>
      <c r="C5791" s="2">
        <f t="shared" si="270"/>
        <v>5652</v>
      </c>
      <c r="D5791" t="str">
        <f>VLOOKUP(C5791,'Cost Centre'!A:B,2,)</f>
        <v>Social Services</v>
      </c>
      <c r="E5791" t="str">
        <f t="shared" si="271"/>
        <v>2</v>
      </c>
      <c r="F5791" t="s">
        <v>10896</v>
      </c>
      <c r="G5791" s="2">
        <v>0</v>
      </c>
      <c r="H5791" s="2">
        <v>0</v>
      </c>
      <c r="I5791" s="2">
        <v>0</v>
      </c>
      <c r="J5791" s="105">
        <f>SUMIF([1]MMM!$A:$A,A5791,[1]MMM!$F:$F)</f>
        <v>0</v>
      </c>
      <c r="K5791" s="2" t="s">
        <v>10</v>
      </c>
      <c r="L5791" s="2">
        <v>0</v>
      </c>
      <c r="M5791" t="s">
        <v>11298</v>
      </c>
      <c r="N5791" t="s">
        <v>13274</v>
      </c>
      <c r="O5791" t="s">
        <v>10871</v>
      </c>
      <c r="P5791" t="s">
        <v>10887</v>
      </c>
    </row>
    <row r="5792" spans="1:16" x14ac:dyDescent="0.3">
      <c r="A5792" t="s">
        <v>13279</v>
      </c>
      <c r="B5792" s="2" t="str">
        <f t="shared" si="272"/>
        <v>5652</v>
      </c>
      <c r="C5792" s="2">
        <f t="shared" si="270"/>
        <v>5652</v>
      </c>
      <c r="D5792" t="str">
        <f>VLOOKUP(C5792,'Cost Centre'!A:B,2,)</f>
        <v>Social Services</v>
      </c>
      <c r="E5792" t="str">
        <f t="shared" si="271"/>
        <v>2</v>
      </c>
      <c r="F5792" t="s">
        <v>10898</v>
      </c>
      <c r="G5792" s="2">
        <v>0</v>
      </c>
      <c r="H5792" s="2">
        <v>0</v>
      </c>
      <c r="I5792" s="2">
        <v>0</v>
      </c>
      <c r="J5792" s="105">
        <f>SUMIF([1]MMM!$A:$A,A5792,[1]MMM!$F:$F)</f>
        <v>0</v>
      </c>
      <c r="K5792" s="2" t="s">
        <v>10</v>
      </c>
      <c r="L5792" s="2">
        <v>0</v>
      </c>
      <c r="M5792" t="s">
        <v>11298</v>
      </c>
      <c r="N5792" t="s">
        <v>13274</v>
      </c>
      <c r="O5792" t="s">
        <v>10871</v>
      </c>
      <c r="P5792" t="s">
        <v>10887</v>
      </c>
    </row>
    <row r="5793" spans="1:16" x14ac:dyDescent="0.3">
      <c r="A5793" t="s">
        <v>13280</v>
      </c>
      <c r="B5793" s="2" t="str">
        <f t="shared" si="272"/>
        <v>5652</v>
      </c>
      <c r="C5793" s="2">
        <f t="shared" si="270"/>
        <v>5652</v>
      </c>
      <c r="D5793" t="str">
        <f>VLOOKUP(C5793,'Cost Centre'!A:B,2,)</f>
        <v>Social Services</v>
      </c>
      <c r="E5793" t="str">
        <f t="shared" si="271"/>
        <v>2</v>
      </c>
      <c r="F5793" t="s">
        <v>10900</v>
      </c>
      <c r="G5793" s="2">
        <v>0</v>
      </c>
      <c r="H5793" s="2">
        <v>0</v>
      </c>
      <c r="I5793" s="2">
        <v>0</v>
      </c>
      <c r="J5793" s="105">
        <f>SUMIF([1]MMM!$A:$A,A5793,[1]MMM!$F:$F)</f>
        <v>0</v>
      </c>
      <c r="K5793" s="2" t="s">
        <v>10</v>
      </c>
      <c r="L5793" s="2">
        <v>0</v>
      </c>
      <c r="M5793" t="s">
        <v>11298</v>
      </c>
      <c r="N5793" t="s">
        <v>13274</v>
      </c>
      <c r="O5793" t="s">
        <v>10871</v>
      </c>
      <c r="P5793" t="s">
        <v>10887</v>
      </c>
    </row>
    <row r="5794" spans="1:16" x14ac:dyDescent="0.3">
      <c r="A5794" t="s">
        <v>13281</v>
      </c>
      <c r="B5794" s="2" t="str">
        <f t="shared" si="272"/>
        <v>5652</v>
      </c>
      <c r="C5794" s="2">
        <f t="shared" si="270"/>
        <v>5652</v>
      </c>
      <c r="D5794" t="str">
        <f>VLOOKUP(C5794,'Cost Centre'!A:B,2,)</f>
        <v>Social Services</v>
      </c>
      <c r="E5794" t="str">
        <f t="shared" si="271"/>
        <v>2</v>
      </c>
      <c r="F5794" t="s">
        <v>10902</v>
      </c>
      <c r="G5794" s="2">
        <v>0</v>
      </c>
      <c r="H5794" s="2">
        <v>0</v>
      </c>
      <c r="I5794" s="2">
        <v>0</v>
      </c>
      <c r="J5794" s="105">
        <f>SUMIF([1]MMM!$A:$A,A5794,[1]MMM!$F:$F)</f>
        <v>0</v>
      </c>
      <c r="K5794" s="2" t="s">
        <v>10</v>
      </c>
      <c r="L5794" s="2">
        <v>0</v>
      </c>
      <c r="M5794" t="s">
        <v>11298</v>
      </c>
      <c r="N5794" t="s">
        <v>13274</v>
      </c>
      <c r="O5794" t="s">
        <v>10871</v>
      </c>
      <c r="P5794" t="s">
        <v>10887</v>
      </c>
    </row>
    <row r="5795" spans="1:16" x14ac:dyDescent="0.3">
      <c r="A5795" t="s">
        <v>13282</v>
      </c>
      <c r="B5795" s="2" t="str">
        <f t="shared" si="272"/>
        <v>5652</v>
      </c>
      <c r="C5795" s="2">
        <f t="shared" si="270"/>
        <v>5652</v>
      </c>
      <c r="D5795" t="str">
        <f>VLOOKUP(C5795,'Cost Centre'!A:B,2,)</f>
        <v>Social Services</v>
      </c>
      <c r="E5795" t="str">
        <f t="shared" si="271"/>
        <v>2</v>
      </c>
      <c r="F5795" t="s">
        <v>10904</v>
      </c>
      <c r="G5795" s="2">
        <v>0</v>
      </c>
      <c r="H5795" s="2">
        <v>0</v>
      </c>
      <c r="I5795" s="2">
        <v>0</v>
      </c>
      <c r="J5795" s="105">
        <f>SUMIF([1]MMM!$A:$A,A5795,[1]MMM!$F:$F)</f>
        <v>0</v>
      </c>
      <c r="K5795" s="2" t="s">
        <v>10</v>
      </c>
      <c r="L5795" s="2">
        <v>0</v>
      </c>
      <c r="M5795" t="s">
        <v>11298</v>
      </c>
      <c r="N5795" t="s">
        <v>13274</v>
      </c>
      <c r="O5795" t="s">
        <v>10871</v>
      </c>
      <c r="P5795" t="s">
        <v>10887</v>
      </c>
    </row>
    <row r="5796" spans="1:16" x14ac:dyDescent="0.3">
      <c r="A5796" t="s">
        <v>13283</v>
      </c>
      <c r="B5796" s="2" t="str">
        <f t="shared" si="272"/>
        <v>5652</v>
      </c>
      <c r="C5796" s="2">
        <f t="shared" si="270"/>
        <v>5652</v>
      </c>
      <c r="D5796" t="str">
        <f>VLOOKUP(C5796,'Cost Centre'!A:B,2,)</f>
        <v>Social Services</v>
      </c>
      <c r="E5796" t="str">
        <f t="shared" si="271"/>
        <v>2</v>
      </c>
      <c r="F5796" t="s">
        <v>10906</v>
      </c>
      <c r="G5796" s="2">
        <v>0</v>
      </c>
      <c r="H5796" s="2">
        <v>0</v>
      </c>
      <c r="I5796" s="2">
        <v>0</v>
      </c>
      <c r="J5796" s="105">
        <f>SUMIF([1]MMM!$A:$A,A5796,[1]MMM!$F:$F)</f>
        <v>0</v>
      </c>
      <c r="K5796" s="2" t="s">
        <v>10</v>
      </c>
      <c r="L5796" s="2">
        <v>0</v>
      </c>
      <c r="M5796" t="s">
        <v>11298</v>
      </c>
      <c r="N5796" t="s">
        <v>13274</v>
      </c>
      <c r="O5796" t="s">
        <v>10871</v>
      </c>
      <c r="P5796" t="s">
        <v>10887</v>
      </c>
    </row>
    <row r="5797" spans="1:16" x14ac:dyDescent="0.3">
      <c r="A5797" t="s">
        <v>5676</v>
      </c>
      <c r="B5797" s="2" t="str">
        <f t="shared" si="272"/>
        <v>5652</v>
      </c>
      <c r="C5797" s="2">
        <f t="shared" si="270"/>
        <v>5652</v>
      </c>
      <c r="D5797" t="str">
        <f>VLOOKUP(C5797,'Cost Centre'!A:B,2,)</f>
        <v>Social Services</v>
      </c>
      <c r="E5797" t="str">
        <f t="shared" si="271"/>
        <v>3</v>
      </c>
      <c r="F5797" t="s">
        <v>10944</v>
      </c>
      <c r="G5797" s="2">
        <v>0</v>
      </c>
      <c r="H5797" s="2">
        <v>0</v>
      </c>
      <c r="I5797" s="2">
        <v>0</v>
      </c>
      <c r="J5797" s="105">
        <f>SUMIF([1]MMM!$A:$A,A5797,[1]MMM!$F:$F)</f>
        <v>0</v>
      </c>
      <c r="K5797" s="2" t="s">
        <v>10</v>
      </c>
      <c r="L5797" s="2">
        <v>156803</v>
      </c>
      <c r="M5797" t="s">
        <v>11298</v>
      </c>
      <c r="N5797" t="s">
        <v>13274</v>
      </c>
      <c r="O5797" t="s">
        <v>10908</v>
      </c>
      <c r="P5797" t="s">
        <v>10910</v>
      </c>
    </row>
    <row r="5798" spans="1:16" x14ac:dyDescent="0.3">
      <c r="A5798" t="s">
        <v>5677</v>
      </c>
      <c r="B5798" s="2" t="str">
        <f t="shared" si="272"/>
        <v>5652</v>
      </c>
      <c r="C5798" s="2">
        <f t="shared" si="270"/>
        <v>5652</v>
      </c>
      <c r="D5798" t="str">
        <f>VLOOKUP(C5798,'Cost Centre'!A:B,2,)</f>
        <v>Social Services</v>
      </c>
      <c r="E5798" t="str">
        <f t="shared" si="271"/>
        <v>3</v>
      </c>
      <c r="F5798" t="s">
        <v>10945</v>
      </c>
      <c r="G5798" s="2">
        <v>0</v>
      </c>
      <c r="H5798" s="2">
        <v>0</v>
      </c>
      <c r="I5798" s="2">
        <v>0</v>
      </c>
      <c r="J5798" s="105">
        <f>SUMIF([1]MMM!$A:$A,A5798,[1]MMM!$F:$F)</f>
        <v>0</v>
      </c>
      <c r="K5798" s="2" t="s">
        <v>10</v>
      </c>
      <c r="L5798" s="2">
        <v>67959</v>
      </c>
      <c r="M5798" t="s">
        <v>11298</v>
      </c>
      <c r="N5798" t="s">
        <v>13274</v>
      </c>
      <c r="O5798" t="s">
        <v>10908</v>
      </c>
      <c r="P5798" t="s">
        <v>10910</v>
      </c>
    </row>
    <row r="5799" spans="1:16" x14ac:dyDescent="0.3">
      <c r="A5799" t="s">
        <v>5678</v>
      </c>
      <c r="B5799" s="2" t="str">
        <f t="shared" si="272"/>
        <v>5652</v>
      </c>
      <c r="C5799" s="2">
        <f t="shared" si="270"/>
        <v>5652</v>
      </c>
      <c r="D5799" t="str">
        <f>VLOOKUP(C5799,'Cost Centre'!A:B,2,)</f>
        <v>Social Services</v>
      </c>
      <c r="E5799" t="str">
        <f t="shared" si="271"/>
        <v>3</v>
      </c>
      <c r="F5799" t="s">
        <v>2148</v>
      </c>
      <c r="G5799" s="2">
        <v>0</v>
      </c>
      <c r="H5799" s="2">
        <v>0</v>
      </c>
      <c r="I5799" s="2">
        <v>0</v>
      </c>
      <c r="J5799" s="105">
        <f>SUMIF([1]MMM!$A:$A,A5799,[1]MMM!$F:$F)</f>
        <v>0</v>
      </c>
      <c r="K5799" s="2" t="s">
        <v>10</v>
      </c>
      <c r="L5799" s="2">
        <v>0</v>
      </c>
      <c r="M5799" t="s">
        <v>11298</v>
      </c>
      <c r="N5799" t="s">
        <v>13274</v>
      </c>
      <c r="O5799" t="s">
        <v>10908</v>
      </c>
      <c r="P5799" t="s">
        <v>10910</v>
      </c>
    </row>
    <row r="5800" spans="1:16" x14ac:dyDescent="0.3">
      <c r="A5800" t="s">
        <v>5679</v>
      </c>
      <c r="B5800" s="2" t="str">
        <f t="shared" si="272"/>
        <v>5652</v>
      </c>
      <c r="C5800" s="2">
        <f t="shared" si="270"/>
        <v>5652</v>
      </c>
      <c r="D5800" t="str">
        <f>VLOOKUP(C5800,'Cost Centre'!A:B,2,)</f>
        <v>Social Services</v>
      </c>
      <c r="E5800" t="str">
        <f t="shared" si="271"/>
        <v>3</v>
      </c>
      <c r="F5800" t="s">
        <v>2152</v>
      </c>
      <c r="G5800" s="2">
        <v>0</v>
      </c>
      <c r="H5800" s="2">
        <v>940867.23</v>
      </c>
      <c r="I5800" s="2">
        <v>0</v>
      </c>
      <c r="J5800" s="105">
        <f>SUMIF([1]MMM!$A:$A,A5800,[1]MMM!$F:$F)</f>
        <v>940867.23</v>
      </c>
      <c r="K5800" s="2" t="s">
        <v>10</v>
      </c>
      <c r="L5800" s="2">
        <v>624000</v>
      </c>
      <c r="M5800" t="s">
        <v>11298</v>
      </c>
      <c r="N5800" t="s">
        <v>13274</v>
      </c>
      <c r="O5800" t="s">
        <v>10908</v>
      </c>
      <c r="P5800" t="s">
        <v>10910</v>
      </c>
    </row>
    <row r="5801" spans="1:16" x14ac:dyDescent="0.3">
      <c r="A5801" t="s">
        <v>13284</v>
      </c>
      <c r="B5801" s="2" t="str">
        <f t="shared" si="272"/>
        <v>5652</v>
      </c>
      <c r="C5801" s="2">
        <f t="shared" si="270"/>
        <v>5652</v>
      </c>
      <c r="D5801" t="str">
        <f>VLOOKUP(C5801,'Cost Centre'!A:B,2,)</f>
        <v>Social Services</v>
      </c>
      <c r="E5801" t="str">
        <f t="shared" si="271"/>
        <v>3</v>
      </c>
      <c r="F5801" t="s">
        <v>10912</v>
      </c>
      <c r="G5801" s="2">
        <v>0</v>
      </c>
      <c r="H5801" s="2">
        <v>0</v>
      </c>
      <c r="I5801" s="2">
        <v>-2122759.3199999998</v>
      </c>
      <c r="J5801" s="105">
        <f>SUMIF([1]MMM!$A:$A,A5801,[1]MMM!$F:$F)</f>
        <v>-2122759.3199999998</v>
      </c>
      <c r="K5801" s="2" t="s">
        <v>10</v>
      </c>
      <c r="L5801" s="2">
        <v>0</v>
      </c>
      <c r="M5801" t="s">
        <v>11298</v>
      </c>
      <c r="N5801" t="s">
        <v>13274</v>
      </c>
      <c r="O5801" t="s">
        <v>10908</v>
      </c>
      <c r="P5801" t="s">
        <v>10913</v>
      </c>
    </row>
    <row r="5802" spans="1:16" x14ac:dyDescent="0.3">
      <c r="A5802" t="s">
        <v>13285</v>
      </c>
      <c r="B5802" s="2" t="str">
        <f t="shared" si="272"/>
        <v>5652</v>
      </c>
      <c r="C5802" s="2">
        <f t="shared" si="270"/>
        <v>5652</v>
      </c>
      <c r="D5802" t="str">
        <f>VLOOKUP(C5802,'Cost Centre'!A:B,2,)</f>
        <v>Social Services</v>
      </c>
      <c r="E5802" t="str">
        <f t="shared" si="271"/>
        <v>3</v>
      </c>
      <c r="F5802" t="s">
        <v>10915</v>
      </c>
      <c r="G5802" s="2">
        <v>0</v>
      </c>
      <c r="H5802" s="2">
        <v>0</v>
      </c>
      <c r="I5802" s="2">
        <v>0</v>
      </c>
      <c r="J5802" s="105">
        <f>SUMIF([1]MMM!$A:$A,A5802,[1]MMM!$F:$F)</f>
        <v>0</v>
      </c>
      <c r="K5802" s="2" t="s">
        <v>10</v>
      </c>
      <c r="L5802" s="2">
        <v>0</v>
      </c>
      <c r="M5802" t="s">
        <v>11298</v>
      </c>
      <c r="N5802" t="s">
        <v>13274</v>
      </c>
      <c r="O5802" t="s">
        <v>10908</v>
      </c>
      <c r="P5802" t="s">
        <v>10913</v>
      </c>
    </row>
    <row r="5803" spans="1:16" x14ac:dyDescent="0.3">
      <c r="A5803" t="s">
        <v>13286</v>
      </c>
      <c r="B5803" s="2" t="str">
        <f t="shared" si="272"/>
        <v>5652</v>
      </c>
      <c r="C5803" s="2">
        <f t="shared" si="270"/>
        <v>5652</v>
      </c>
      <c r="D5803" t="str">
        <f>VLOOKUP(C5803,'Cost Centre'!A:B,2,)</f>
        <v>Social Services</v>
      </c>
      <c r="E5803" t="str">
        <f t="shared" si="271"/>
        <v>8</v>
      </c>
      <c r="F5803" t="s">
        <v>462</v>
      </c>
      <c r="G5803" s="2">
        <v>2029776.19</v>
      </c>
      <c r="H5803" s="2">
        <v>0</v>
      </c>
      <c r="I5803" s="2">
        <v>0</v>
      </c>
      <c r="J5803" s="105">
        <f>SUMIF([1]MMM!$A:$A,A5803,[1]MMM!$F:$F)</f>
        <v>2029776.19</v>
      </c>
      <c r="K5803" s="2" t="s">
        <v>460</v>
      </c>
      <c r="L5803" s="2">
        <v>0</v>
      </c>
      <c r="M5803" t="s">
        <v>11298</v>
      </c>
      <c r="N5803" t="s">
        <v>13274</v>
      </c>
      <c r="O5803" t="s">
        <v>10916</v>
      </c>
      <c r="P5803" t="s">
        <v>10917</v>
      </c>
    </row>
    <row r="5804" spans="1:16" x14ac:dyDescent="0.3">
      <c r="A5804" t="s">
        <v>13287</v>
      </c>
      <c r="B5804" s="2" t="str">
        <f t="shared" si="272"/>
        <v>5652</v>
      </c>
      <c r="C5804" s="2">
        <f t="shared" si="270"/>
        <v>5652</v>
      </c>
      <c r="D5804" t="str">
        <f>VLOOKUP(C5804,'Cost Centre'!A:B,2,)</f>
        <v>Social Services</v>
      </c>
      <c r="E5804" t="str">
        <f t="shared" si="271"/>
        <v>8</v>
      </c>
      <c r="F5804" t="s">
        <v>464</v>
      </c>
      <c r="G5804" s="2">
        <v>0</v>
      </c>
      <c r="H5804" s="2">
        <v>0</v>
      </c>
      <c r="I5804" s="2">
        <v>0</v>
      </c>
      <c r="J5804" s="105">
        <f>SUMIF([1]MMM!$A:$A,A5804,[1]MMM!$F:$F)</f>
        <v>0</v>
      </c>
      <c r="K5804" s="2" t="s">
        <v>460</v>
      </c>
      <c r="L5804" s="2">
        <v>0</v>
      </c>
      <c r="M5804" t="s">
        <v>11298</v>
      </c>
      <c r="N5804" t="s">
        <v>13274</v>
      </c>
      <c r="O5804" t="s">
        <v>10916</v>
      </c>
      <c r="P5804" t="s">
        <v>10917</v>
      </c>
    </row>
    <row r="5805" spans="1:16" x14ac:dyDescent="0.3">
      <c r="A5805" t="s">
        <v>13288</v>
      </c>
      <c r="B5805" s="2" t="str">
        <f t="shared" si="272"/>
        <v>5652</v>
      </c>
      <c r="C5805" s="2">
        <f t="shared" si="270"/>
        <v>5652</v>
      </c>
      <c r="D5805" t="str">
        <f>VLOOKUP(C5805,'Cost Centre'!A:B,2,)</f>
        <v>Social Services</v>
      </c>
      <c r="E5805" t="str">
        <f t="shared" si="271"/>
        <v>8</v>
      </c>
      <c r="F5805" t="s">
        <v>466</v>
      </c>
      <c r="G5805" s="2">
        <v>0</v>
      </c>
      <c r="H5805" s="2">
        <v>0</v>
      </c>
      <c r="I5805" s="2">
        <v>0</v>
      </c>
      <c r="J5805" s="105">
        <f>SUMIF([1]MMM!$A:$A,A5805,[1]MMM!$F:$F)</f>
        <v>0</v>
      </c>
      <c r="K5805" s="2" t="s">
        <v>460</v>
      </c>
      <c r="L5805" s="2">
        <v>0</v>
      </c>
      <c r="M5805" t="s">
        <v>11298</v>
      </c>
      <c r="N5805" t="s">
        <v>13274</v>
      </c>
      <c r="O5805" t="s">
        <v>10916</v>
      </c>
      <c r="P5805" t="s">
        <v>10917</v>
      </c>
    </row>
    <row r="5806" spans="1:16" x14ac:dyDescent="0.3">
      <c r="A5806" t="s">
        <v>13289</v>
      </c>
      <c r="B5806" s="2" t="str">
        <f t="shared" si="272"/>
        <v>5652</v>
      </c>
      <c r="C5806" s="2">
        <f t="shared" si="270"/>
        <v>5652</v>
      </c>
      <c r="D5806" t="str">
        <f>VLOOKUP(C5806,'Cost Centre'!A:B,2,)</f>
        <v>Social Services</v>
      </c>
      <c r="E5806" t="str">
        <f t="shared" si="271"/>
        <v>8</v>
      </c>
      <c r="F5806" t="s">
        <v>468</v>
      </c>
      <c r="G5806" s="2">
        <v>0</v>
      </c>
      <c r="H5806" s="2">
        <v>2122759.3199999998</v>
      </c>
      <c r="I5806" s="2">
        <v>0</v>
      </c>
      <c r="J5806" s="105">
        <f>SUMIF([1]MMM!$A:$A,A5806,[1]MMM!$F:$F)</f>
        <v>2122759.3199999998</v>
      </c>
      <c r="K5806" s="2" t="s">
        <v>460</v>
      </c>
      <c r="L5806" s="2">
        <v>0</v>
      </c>
      <c r="M5806" t="s">
        <v>11298</v>
      </c>
      <c r="N5806" t="s">
        <v>13274</v>
      </c>
      <c r="O5806" t="s">
        <v>10916</v>
      </c>
      <c r="P5806" t="s">
        <v>10917</v>
      </c>
    </row>
    <row r="5807" spans="1:16" x14ac:dyDescent="0.3">
      <c r="A5807" t="s">
        <v>13290</v>
      </c>
      <c r="B5807" s="2" t="str">
        <f t="shared" si="272"/>
        <v>5652</v>
      </c>
      <c r="C5807" s="2">
        <f t="shared" si="270"/>
        <v>5652</v>
      </c>
      <c r="D5807" t="str">
        <f>VLOOKUP(C5807,'Cost Centre'!A:B,2,)</f>
        <v>Social Services</v>
      </c>
      <c r="E5807" t="str">
        <f t="shared" si="271"/>
        <v>8</v>
      </c>
      <c r="F5807" t="s">
        <v>470</v>
      </c>
      <c r="G5807" s="2">
        <v>0</v>
      </c>
      <c r="H5807" s="2">
        <v>0</v>
      </c>
      <c r="I5807" s="2">
        <v>0</v>
      </c>
      <c r="J5807" s="105">
        <f>SUMIF([1]MMM!$A:$A,A5807,[1]MMM!$F:$F)</f>
        <v>0</v>
      </c>
      <c r="K5807" s="2" t="s">
        <v>460</v>
      </c>
      <c r="L5807" s="2">
        <v>0</v>
      </c>
      <c r="M5807" t="s">
        <v>11298</v>
      </c>
      <c r="N5807" t="s">
        <v>13274</v>
      </c>
      <c r="O5807" t="s">
        <v>10916</v>
      </c>
      <c r="P5807" t="s">
        <v>10917</v>
      </c>
    </row>
    <row r="5808" spans="1:16" x14ac:dyDescent="0.3">
      <c r="A5808" t="s">
        <v>13291</v>
      </c>
      <c r="B5808" s="2" t="str">
        <f t="shared" si="272"/>
        <v>5652</v>
      </c>
      <c r="C5808" s="2">
        <f t="shared" si="270"/>
        <v>5652</v>
      </c>
      <c r="D5808" t="str">
        <f>VLOOKUP(C5808,'Cost Centre'!A:B,2,)</f>
        <v>Social Services</v>
      </c>
      <c r="E5808" t="str">
        <f t="shared" si="271"/>
        <v>8</v>
      </c>
      <c r="F5808" t="s">
        <v>2159</v>
      </c>
      <c r="G5808" s="2">
        <v>0</v>
      </c>
      <c r="H5808" s="2">
        <v>0</v>
      </c>
      <c r="I5808" s="2">
        <v>0</v>
      </c>
      <c r="J5808" s="105">
        <f>SUMIF([1]MMM!$A:$A,A5808,[1]MMM!$F:$F)</f>
        <v>0</v>
      </c>
      <c r="K5808" s="2" t="s">
        <v>460</v>
      </c>
      <c r="L5808" s="2">
        <v>0</v>
      </c>
      <c r="M5808" t="s">
        <v>11298</v>
      </c>
      <c r="N5808" t="s">
        <v>13274</v>
      </c>
      <c r="O5808" t="s">
        <v>10916</v>
      </c>
      <c r="P5808" t="s">
        <v>10917</v>
      </c>
    </row>
    <row r="5809" spans="1:16" x14ac:dyDescent="0.3">
      <c r="A5809" t="s">
        <v>5680</v>
      </c>
      <c r="B5809" s="2" t="str">
        <f t="shared" si="272"/>
        <v>5653</v>
      </c>
      <c r="C5809" s="2">
        <f t="shared" si="270"/>
        <v>5653</v>
      </c>
      <c r="D5809" t="str">
        <f>VLOOKUP(C5809,'Cost Centre'!A:B,2,)</f>
        <v>Social Services</v>
      </c>
      <c r="E5809" t="str">
        <f t="shared" si="271"/>
        <v>1</v>
      </c>
      <c r="F5809" t="s">
        <v>360</v>
      </c>
      <c r="G5809" s="2">
        <v>0</v>
      </c>
      <c r="H5809" s="2">
        <v>0</v>
      </c>
      <c r="I5809" s="2">
        <v>0</v>
      </c>
      <c r="J5809" s="105">
        <f>SUMIF([1]MMM!$A:$A,A5809,[1]MMM!$F:$F)</f>
        <v>0</v>
      </c>
      <c r="K5809" s="2" t="s">
        <v>10</v>
      </c>
      <c r="L5809" s="2">
        <v>-123745</v>
      </c>
      <c r="M5809" t="s">
        <v>11298</v>
      </c>
      <c r="N5809" t="s">
        <v>13292</v>
      </c>
      <c r="O5809" t="s">
        <v>11023</v>
      </c>
      <c r="P5809" t="s">
        <v>11207</v>
      </c>
    </row>
    <row r="5810" spans="1:16" x14ac:dyDescent="0.3">
      <c r="A5810" t="s">
        <v>5681</v>
      </c>
      <c r="B5810" s="2" t="str">
        <f t="shared" si="272"/>
        <v>5653</v>
      </c>
      <c r="C5810" s="2">
        <f t="shared" si="270"/>
        <v>5653</v>
      </c>
      <c r="D5810" t="str">
        <f>VLOOKUP(C5810,'Cost Centre'!A:B,2,)</f>
        <v>Social Services</v>
      </c>
      <c r="E5810" t="str">
        <f t="shared" si="271"/>
        <v>1</v>
      </c>
      <c r="F5810" t="s">
        <v>361</v>
      </c>
      <c r="G5810" s="2">
        <v>0</v>
      </c>
      <c r="H5810" s="2">
        <v>0</v>
      </c>
      <c r="I5810" s="2">
        <v>-229618</v>
      </c>
      <c r="J5810" s="105">
        <f>SUMIF([1]MMM!$A:$A,A5810,[1]MMM!$F:$F)</f>
        <v>-229618</v>
      </c>
      <c r="K5810" s="2" t="s">
        <v>10</v>
      </c>
      <c r="L5810" s="2">
        <v>0</v>
      </c>
      <c r="M5810" t="s">
        <v>11298</v>
      </c>
      <c r="N5810" t="s">
        <v>13292</v>
      </c>
      <c r="O5810" t="s">
        <v>11023</v>
      </c>
      <c r="P5810" t="s">
        <v>11207</v>
      </c>
    </row>
    <row r="5811" spans="1:16" x14ac:dyDescent="0.3">
      <c r="A5811" t="s">
        <v>5682</v>
      </c>
      <c r="B5811" s="2" t="str">
        <f t="shared" si="272"/>
        <v>5653</v>
      </c>
      <c r="C5811" s="2">
        <f t="shared" si="270"/>
        <v>5653</v>
      </c>
      <c r="D5811" t="str">
        <f>VLOOKUP(C5811,'Cost Centre'!A:B,2,)</f>
        <v>Social Services</v>
      </c>
      <c r="E5811" t="str">
        <f t="shared" si="271"/>
        <v>2</v>
      </c>
      <c r="F5811" t="s">
        <v>48</v>
      </c>
      <c r="G5811" s="2">
        <v>0</v>
      </c>
      <c r="H5811" s="2">
        <v>459154.1</v>
      </c>
      <c r="I5811" s="2">
        <v>0</v>
      </c>
      <c r="J5811" s="105">
        <f>SUMIF([1]MMM!$A:$A,A5811,[1]MMM!$F:$F)</f>
        <v>484022.1</v>
      </c>
      <c r="K5811" s="2" t="s">
        <v>10</v>
      </c>
      <c r="L5811" s="2">
        <v>462047</v>
      </c>
      <c r="M5811" t="s">
        <v>11298</v>
      </c>
      <c r="N5811" t="s">
        <v>13292</v>
      </c>
      <c r="O5811" t="s">
        <v>10871</v>
      </c>
      <c r="P5811" t="s">
        <v>10875</v>
      </c>
    </row>
    <row r="5812" spans="1:16" x14ac:dyDescent="0.3">
      <c r="A5812" t="s">
        <v>5683</v>
      </c>
      <c r="B5812" s="2" t="str">
        <f t="shared" si="272"/>
        <v>5653</v>
      </c>
      <c r="C5812" s="2">
        <f t="shared" si="270"/>
        <v>5653</v>
      </c>
      <c r="D5812" t="str">
        <f>VLOOKUP(C5812,'Cost Centre'!A:B,2,)</f>
        <v>Social Services</v>
      </c>
      <c r="E5812" t="str">
        <f t="shared" si="271"/>
        <v>2</v>
      </c>
      <c r="F5812" t="s">
        <v>57</v>
      </c>
      <c r="G5812" s="2">
        <v>0</v>
      </c>
      <c r="H5812" s="2">
        <v>54690.91</v>
      </c>
      <c r="I5812" s="2">
        <v>0</v>
      </c>
      <c r="J5812" s="105">
        <f>SUMIF([1]MMM!$A:$A,A5812,[1]MMM!$F:$F)</f>
        <v>61787.35</v>
      </c>
      <c r="K5812" s="2" t="s">
        <v>10</v>
      </c>
      <c r="L5812" s="2">
        <v>57117</v>
      </c>
      <c r="M5812" t="s">
        <v>11298</v>
      </c>
      <c r="N5812" t="s">
        <v>13292</v>
      </c>
      <c r="O5812" t="s">
        <v>10871</v>
      </c>
      <c r="P5812" t="s">
        <v>10875</v>
      </c>
    </row>
    <row r="5813" spans="1:16" x14ac:dyDescent="0.3">
      <c r="A5813" t="s">
        <v>5684</v>
      </c>
      <c r="B5813" s="2" t="str">
        <f t="shared" si="272"/>
        <v>5653</v>
      </c>
      <c r="C5813" s="2">
        <f t="shared" si="270"/>
        <v>5653</v>
      </c>
      <c r="D5813" t="str">
        <f>VLOOKUP(C5813,'Cost Centre'!A:B,2,)</f>
        <v>Social Services</v>
      </c>
      <c r="E5813" t="str">
        <f t="shared" si="271"/>
        <v>2</v>
      </c>
      <c r="F5813" t="s">
        <v>58</v>
      </c>
      <c r="G5813" s="2">
        <v>0</v>
      </c>
      <c r="H5813" s="2">
        <v>0</v>
      </c>
      <c r="I5813" s="2">
        <v>0</v>
      </c>
      <c r="J5813" s="105">
        <f>SUMIF([1]MMM!$A:$A,A5813,[1]MMM!$F:$F)</f>
        <v>0</v>
      </c>
      <c r="K5813" s="2" t="s">
        <v>10</v>
      </c>
      <c r="L5813" s="2">
        <v>0</v>
      </c>
      <c r="M5813" t="s">
        <v>11298</v>
      </c>
      <c r="N5813" t="s">
        <v>13292</v>
      </c>
      <c r="O5813" t="s">
        <v>10871</v>
      </c>
      <c r="P5813" t="s">
        <v>10875</v>
      </c>
    </row>
    <row r="5814" spans="1:16" x14ac:dyDescent="0.3">
      <c r="A5814" t="s">
        <v>5685</v>
      </c>
      <c r="B5814" s="2" t="str">
        <f t="shared" si="272"/>
        <v>5653</v>
      </c>
      <c r="C5814" s="2">
        <f t="shared" si="270"/>
        <v>5653</v>
      </c>
      <c r="D5814" t="str">
        <f>VLOOKUP(C5814,'Cost Centre'!A:B,2,)</f>
        <v>Social Services</v>
      </c>
      <c r="E5814" t="str">
        <f t="shared" si="271"/>
        <v>2</v>
      </c>
      <c r="F5814" t="s">
        <v>60</v>
      </c>
      <c r="G5814" s="2">
        <v>0</v>
      </c>
      <c r="H5814" s="2">
        <v>0</v>
      </c>
      <c r="I5814" s="2">
        <v>-0.01</v>
      </c>
      <c r="J5814" s="105">
        <f>SUMIF([1]MMM!$A:$A,A5814,[1]MMM!$F:$F)</f>
        <v>-0.01</v>
      </c>
      <c r="K5814" s="2" t="s">
        <v>10</v>
      </c>
      <c r="L5814" s="2">
        <v>0</v>
      </c>
      <c r="M5814" t="s">
        <v>11298</v>
      </c>
      <c r="N5814" t="s">
        <v>13292</v>
      </c>
      <c r="O5814" t="s">
        <v>10871</v>
      </c>
      <c r="P5814" t="s">
        <v>10875</v>
      </c>
    </row>
    <row r="5815" spans="1:16" x14ac:dyDescent="0.3">
      <c r="A5815" t="s">
        <v>5686</v>
      </c>
      <c r="B5815" s="2" t="str">
        <f t="shared" si="272"/>
        <v>5653</v>
      </c>
      <c r="C5815" s="2">
        <f t="shared" si="270"/>
        <v>5653</v>
      </c>
      <c r="D5815" t="str">
        <f>VLOOKUP(C5815,'Cost Centre'!A:B,2,)</f>
        <v>Social Services</v>
      </c>
      <c r="E5815" t="str">
        <f t="shared" si="271"/>
        <v>2</v>
      </c>
      <c r="F5815" t="s">
        <v>61</v>
      </c>
      <c r="G5815" s="2">
        <v>0</v>
      </c>
      <c r="H5815" s="2">
        <v>40382.99</v>
      </c>
      <c r="I5815" s="2">
        <v>0</v>
      </c>
      <c r="J5815" s="105">
        <f>SUMIF([1]MMM!$A:$A,A5815,[1]MMM!$F:$F)</f>
        <v>40382.99</v>
      </c>
      <c r="K5815" s="2" t="s">
        <v>10</v>
      </c>
      <c r="L5815" s="2">
        <v>67077</v>
      </c>
      <c r="M5815" t="s">
        <v>11298</v>
      </c>
      <c r="N5815" t="s">
        <v>13292</v>
      </c>
      <c r="O5815" t="s">
        <v>10871</v>
      </c>
      <c r="P5815" t="s">
        <v>10875</v>
      </c>
    </row>
    <row r="5816" spans="1:16" x14ac:dyDescent="0.3">
      <c r="A5816" t="s">
        <v>5687</v>
      </c>
      <c r="B5816" s="2" t="str">
        <f t="shared" si="272"/>
        <v>5653</v>
      </c>
      <c r="C5816" s="2">
        <f t="shared" si="270"/>
        <v>5653</v>
      </c>
      <c r="D5816" t="str">
        <f>VLOOKUP(C5816,'Cost Centre'!A:B,2,)</f>
        <v>Social Services</v>
      </c>
      <c r="E5816" t="str">
        <f t="shared" si="271"/>
        <v>2</v>
      </c>
      <c r="F5816" t="s">
        <v>66</v>
      </c>
      <c r="G5816" s="2">
        <v>0</v>
      </c>
      <c r="H5816" s="2">
        <v>12679.87</v>
      </c>
      <c r="I5816" s="2">
        <v>0</v>
      </c>
      <c r="J5816" s="105">
        <f>SUMIF([1]MMM!$A:$A,A5816,[1]MMM!$F:$F)</f>
        <v>13964.67</v>
      </c>
      <c r="K5816" s="2" t="s">
        <v>10</v>
      </c>
      <c r="L5816" s="2">
        <v>14203</v>
      </c>
      <c r="M5816" t="s">
        <v>11298</v>
      </c>
      <c r="N5816" t="s">
        <v>13292</v>
      </c>
      <c r="O5816" t="s">
        <v>10871</v>
      </c>
      <c r="P5816" t="s">
        <v>10875</v>
      </c>
    </row>
    <row r="5817" spans="1:16" x14ac:dyDescent="0.3">
      <c r="A5817" t="s">
        <v>5688</v>
      </c>
      <c r="B5817" s="2" t="str">
        <f t="shared" si="272"/>
        <v>5653</v>
      </c>
      <c r="C5817" s="2">
        <f t="shared" si="270"/>
        <v>5653</v>
      </c>
      <c r="D5817" t="str">
        <f>VLOOKUP(C5817,'Cost Centre'!A:B,2,)</f>
        <v>Social Services</v>
      </c>
      <c r="E5817" t="str">
        <f t="shared" si="271"/>
        <v>2</v>
      </c>
      <c r="F5817" t="s">
        <v>67</v>
      </c>
      <c r="G5817" s="2">
        <v>0</v>
      </c>
      <c r="H5817" s="2">
        <v>297.5</v>
      </c>
      <c r="I5817" s="2">
        <v>0</v>
      </c>
      <c r="J5817" s="105">
        <f>SUMIF([1]MMM!$A:$A,A5817,[1]MMM!$F:$F)</f>
        <v>315</v>
      </c>
      <c r="K5817" s="2" t="s">
        <v>10</v>
      </c>
      <c r="L5817" s="2">
        <v>315</v>
      </c>
      <c r="M5817" t="s">
        <v>11298</v>
      </c>
      <c r="N5817" t="s">
        <v>13292</v>
      </c>
      <c r="O5817" t="s">
        <v>10871</v>
      </c>
      <c r="P5817" t="s">
        <v>10876</v>
      </c>
    </row>
    <row r="5818" spans="1:16" x14ac:dyDescent="0.3">
      <c r="A5818" t="s">
        <v>5689</v>
      </c>
      <c r="B5818" s="2" t="str">
        <f t="shared" si="272"/>
        <v>5653</v>
      </c>
      <c r="C5818" s="2">
        <f t="shared" si="270"/>
        <v>5653</v>
      </c>
      <c r="D5818" t="str">
        <f>VLOOKUP(C5818,'Cost Centre'!A:B,2,)</f>
        <v>Social Services</v>
      </c>
      <c r="E5818" t="str">
        <f t="shared" si="271"/>
        <v>2</v>
      </c>
      <c r="F5818" t="s">
        <v>68</v>
      </c>
      <c r="G5818" s="2">
        <v>0</v>
      </c>
      <c r="H5818" s="2">
        <v>5439.16</v>
      </c>
      <c r="I5818" s="2">
        <v>0</v>
      </c>
      <c r="J5818" s="105">
        <f>SUMIF([1]MMM!$A:$A,A5818,[1]MMM!$F:$F)</f>
        <v>5899.45</v>
      </c>
      <c r="K5818" s="2" t="s">
        <v>10</v>
      </c>
      <c r="L5818" s="2">
        <v>6071</v>
      </c>
      <c r="M5818" t="s">
        <v>11298</v>
      </c>
      <c r="N5818" t="s">
        <v>13292</v>
      </c>
      <c r="O5818" t="s">
        <v>10871</v>
      </c>
      <c r="P5818" t="s">
        <v>10876</v>
      </c>
    </row>
    <row r="5819" spans="1:16" x14ac:dyDescent="0.3">
      <c r="A5819" t="s">
        <v>5690</v>
      </c>
      <c r="B5819" s="2" t="str">
        <f t="shared" si="272"/>
        <v>5653</v>
      </c>
      <c r="C5819" s="2">
        <f t="shared" si="270"/>
        <v>5653</v>
      </c>
      <c r="D5819" t="str">
        <f>VLOOKUP(C5819,'Cost Centre'!A:B,2,)</f>
        <v>Social Services</v>
      </c>
      <c r="E5819" t="str">
        <f t="shared" si="271"/>
        <v>2</v>
      </c>
      <c r="F5819" t="s">
        <v>69</v>
      </c>
      <c r="G5819" s="2">
        <v>0</v>
      </c>
      <c r="H5819" s="2">
        <v>82293.19</v>
      </c>
      <c r="I5819" s="2">
        <v>0</v>
      </c>
      <c r="J5819" s="105">
        <f>SUMIF([1]MMM!$A:$A,A5819,[1]MMM!$F:$F)</f>
        <v>86715.96</v>
      </c>
      <c r="K5819" s="2" t="s">
        <v>10</v>
      </c>
      <c r="L5819" s="2">
        <v>86715</v>
      </c>
      <c r="M5819" t="s">
        <v>11298</v>
      </c>
      <c r="N5819" t="s">
        <v>13292</v>
      </c>
      <c r="O5819" t="s">
        <v>10871</v>
      </c>
      <c r="P5819" t="s">
        <v>10876</v>
      </c>
    </row>
    <row r="5820" spans="1:16" x14ac:dyDescent="0.3">
      <c r="A5820" t="s">
        <v>5691</v>
      </c>
      <c r="B5820" s="2" t="str">
        <f t="shared" si="272"/>
        <v>5653</v>
      </c>
      <c r="C5820" s="2">
        <f t="shared" si="270"/>
        <v>5653</v>
      </c>
      <c r="D5820" t="str">
        <f>VLOOKUP(C5820,'Cost Centre'!A:B,2,)</f>
        <v>Social Services</v>
      </c>
      <c r="E5820" t="str">
        <f t="shared" si="271"/>
        <v>2</v>
      </c>
      <c r="F5820" t="s">
        <v>70</v>
      </c>
      <c r="G5820" s="2">
        <v>0</v>
      </c>
      <c r="H5820" s="2">
        <v>5056.4799999999996</v>
      </c>
      <c r="I5820" s="2">
        <v>0</v>
      </c>
      <c r="J5820" s="105">
        <f>SUMIF([1]MMM!$A:$A,A5820,[1]MMM!$F:$F)</f>
        <v>5353.92</v>
      </c>
      <c r="K5820" s="2" t="s">
        <v>10</v>
      </c>
      <c r="L5820" s="2">
        <v>5355</v>
      </c>
      <c r="M5820" t="s">
        <v>11298</v>
      </c>
      <c r="N5820" t="s">
        <v>13292</v>
      </c>
      <c r="O5820" t="s">
        <v>10871</v>
      </c>
      <c r="P5820" t="s">
        <v>10876</v>
      </c>
    </row>
    <row r="5821" spans="1:16" x14ac:dyDescent="0.3">
      <c r="A5821" t="s">
        <v>5692</v>
      </c>
      <c r="B5821" s="2" t="str">
        <f t="shared" si="272"/>
        <v>5653</v>
      </c>
      <c r="C5821" s="2">
        <f t="shared" si="270"/>
        <v>5653</v>
      </c>
      <c r="D5821" t="str">
        <f>VLOOKUP(C5821,'Cost Centre'!A:B,2,)</f>
        <v>Social Services</v>
      </c>
      <c r="E5821" t="str">
        <f t="shared" si="271"/>
        <v>2</v>
      </c>
      <c r="F5821" t="s">
        <v>196</v>
      </c>
      <c r="G5821" s="2">
        <v>0</v>
      </c>
      <c r="H5821" s="2">
        <v>0</v>
      </c>
      <c r="I5821" s="2">
        <v>0</v>
      </c>
      <c r="J5821" s="105">
        <f>SUMIF([1]MMM!$A:$A,A5821,[1]MMM!$F:$F)</f>
        <v>0</v>
      </c>
      <c r="K5821" s="2" t="s">
        <v>10</v>
      </c>
      <c r="L5821" s="2">
        <v>0</v>
      </c>
      <c r="M5821" t="s">
        <v>11298</v>
      </c>
      <c r="N5821" t="s">
        <v>13292</v>
      </c>
      <c r="O5821" t="s">
        <v>10871</v>
      </c>
      <c r="P5821" t="s">
        <v>10878</v>
      </c>
    </row>
    <row r="5822" spans="1:16" x14ac:dyDescent="0.3">
      <c r="A5822" t="s">
        <v>5693</v>
      </c>
      <c r="B5822" s="2" t="str">
        <f t="shared" si="272"/>
        <v>5653</v>
      </c>
      <c r="C5822" s="2">
        <f t="shared" si="270"/>
        <v>5653</v>
      </c>
      <c r="D5822" t="str">
        <f>VLOOKUP(C5822,'Cost Centre'!A:B,2,)</f>
        <v>Social Services</v>
      </c>
      <c r="E5822" t="str">
        <f t="shared" si="271"/>
        <v>2</v>
      </c>
      <c r="F5822" t="s">
        <v>358</v>
      </c>
      <c r="G5822" s="2">
        <v>0</v>
      </c>
      <c r="H5822" s="2">
        <v>0</v>
      </c>
      <c r="I5822" s="2">
        <v>0</v>
      </c>
      <c r="J5822" s="105">
        <f>SUMIF([1]MMM!$A:$A,A5822,[1]MMM!$F:$F)</f>
        <v>0</v>
      </c>
      <c r="K5822" s="2" t="s">
        <v>10</v>
      </c>
      <c r="L5822" s="2">
        <v>0</v>
      </c>
      <c r="M5822" t="s">
        <v>11298</v>
      </c>
      <c r="N5822" t="s">
        <v>13292</v>
      </c>
      <c r="O5822" t="s">
        <v>10871</v>
      </c>
      <c r="P5822" t="s">
        <v>10879</v>
      </c>
    </row>
    <row r="5823" spans="1:16" x14ac:dyDescent="0.3">
      <c r="A5823" t="s">
        <v>5694</v>
      </c>
      <c r="B5823" s="2" t="str">
        <f t="shared" si="272"/>
        <v>5653</v>
      </c>
      <c r="C5823" s="2">
        <f t="shared" si="270"/>
        <v>5653</v>
      </c>
      <c r="D5823" t="str">
        <f>VLOOKUP(C5823,'Cost Centre'!A:B,2,)</f>
        <v>Social Services</v>
      </c>
      <c r="E5823" t="str">
        <f t="shared" si="271"/>
        <v>2</v>
      </c>
      <c r="F5823" t="s">
        <v>217</v>
      </c>
      <c r="G5823" s="2">
        <v>0</v>
      </c>
      <c r="H5823" s="2">
        <v>0</v>
      </c>
      <c r="I5823" s="2">
        <v>0</v>
      </c>
      <c r="J5823" s="105">
        <f>SUMIF([1]MMM!$A:$A,A5823,[1]MMM!$F:$F)</f>
        <v>0</v>
      </c>
      <c r="K5823" s="2" t="s">
        <v>10</v>
      </c>
      <c r="L5823" s="2">
        <v>0</v>
      </c>
      <c r="M5823" t="s">
        <v>11298</v>
      </c>
      <c r="N5823" t="s">
        <v>13292</v>
      </c>
      <c r="O5823" t="s">
        <v>10871</v>
      </c>
      <c r="P5823" t="s">
        <v>10879</v>
      </c>
    </row>
    <row r="5824" spans="1:16" x14ac:dyDescent="0.3">
      <c r="A5824" t="s">
        <v>5695</v>
      </c>
      <c r="B5824" s="2" t="str">
        <f t="shared" si="272"/>
        <v>5653</v>
      </c>
      <c r="C5824" s="2">
        <f t="shared" si="270"/>
        <v>5653</v>
      </c>
      <c r="D5824" t="str">
        <f>VLOOKUP(C5824,'Cost Centre'!A:B,2,)</f>
        <v>Social Services</v>
      </c>
      <c r="E5824" t="str">
        <f t="shared" si="271"/>
        <v>2</v>
      </c>
      <c r="F5824" t="s">
        <v>11450</v>
      </c>
      <c r="G5824" s="2">
        <v>0</v>
      </c>
      <c r="H5824" s="2">
        <v>0</v>
      </c>
      <c r="I5824" s="2">
        <v>0</v>
      </c>
      <c r="J5824" s="105">
        <f>SUMIF([1]MMM!$A:$A,A5824,[1]MMM!$F:$F)</f>
        <v>0</v>
      </c>
      <c r="K5824" s="2" t="s">
        <v>10</v>
      </c>
      <c r="L5824" s="2">
        <v>0</v>
      </c>
      <c r="M5824" t="s">
        <v>11298</v>
      </c>
      <c r="N5824" t="s">
        <v>13292</v>
      </c>
      <c r="O5824" t="s">
        <v>10871</v>
      </c>
      <c r="P5824" t="s">
        <v>10881</v>
      </c>
    </row>
    <row r="5825" spans="1:16" x14ac:dyDescent="0.3">
      <c r="A5825" t="s">
        <v>5696</v>
      </c>
      <c r="B5825" s="2" t="str">
        <f t="shared" si="272"/>
        <v>5653</v>
      </c>
      <c r="C5825" s="2">
        <f t="shared" si="270"/>
        <v>5653</v>
      </c>
      <c r="D5825" t="str">
        <f>VLOOKUP(C5825,'Cost Centre'!A:B,2,)</f>
        <v>Social Services</v>
      </c>
      <c r="E5825" t="str">
        <f t="shared" si="271"/>
        <v>2</v>
      </c>
      <c r="F5825" t="s">
        <v>230</v>
      </c>
      <c r="G5825" s="2">
        <v>0</v>
      </c>
      <c r="H5825" s="2">
        <v>0</v>
      </c>
      <c r="I5825" s="2">
        <v>0</v>
      </c>
      <c r="J5825" s="105">
        <f>SUMIF([1]MMM!$A:$A,A5825,[1]MMM!$F:$F)</f>
        <v>0</v>
      </c>
      <c r="K5825" s="2" t="s">
        <v>10</v>
      </c>
      <c r="L5825" s="2">
        <v>0</v>
      </c>
      <c r="M5825" t="s">
        <v>11298</v>
      </c>
      <c r="N5825" t="s">
        <v>13292</v>
      </c>
      <c r="O5825" t="s">
        <v>10871</v>
      </c>
      <c r="P5825" t="s">
        <v>10881</v>
      </c>
    </row>
    <row r="5826" spans="1:16" x14ac:dyDescent="0.3">
      <c r="A5826" t="s">
        <v>5697</v>
      </c>
      <c r="B5826" s="2" t="str">
        <f t="shared" si="272"/>
        <v>5653</v>
      </c>
      <c r="C5826" s="2">
        <f t="shared" ref="C5826:C5889" si="273">VALUE(B5826)</f>
        <v>5653</v>
      </c>
      <c r="D5826" t="str">
        <f>VLOOKUP(C5826,'Cost Centre'!A:B,2,)</f>
        <v>Social Services</v>
      </c>
      <c r="E5826" t="str">
        <f t="shared" ref="E5826:E5889" si="274">MID(A5826,5,1)</f>
        <v>2</v>
      </c>
      <c r="F5826" t="s">
        <v>93</v>
      </c>
      <c r="G5826" s="2">
        <v>0</v>
      </c>
      <c r="H5826" s="2">
        <v>5268.55</v>
      </c>
      <c r="I5826" s="2">
        <v>0</v>
      </c>
      <c r="J5826" s="105">
        <f>SUMIF([1]MMM!$A:$A,A5826,[1]MMM!$F:$F)</f>
        <v>5584.38</v>
      </c>
      <c r="K5826" s="2" t="s">
        <v>10</v>
      </c>
      <c r="L5826" s="2">
        <v>5269</v>
      </c>
      <c r="M5826" t="s">
        <v>11298</v>
      </c>
      <c r="N5826" t="s">
        <v>13292</v>
      </c>
      <c r="O5826" t="s">
        <v>10871</v>
      </c>
      <c r="P5826" t="s">
        <v>10881</v>
      </c>
    </row>
    <row r="5827" spans="1:16" x14ac:dyDescent="0.3">
      <c r="A5827" t="s">
        <v>5698</v>
      </c>
      <c r="B5827" s="2" t="str">
        <f t="shared" ref="B5827:B5890" si="275">MID(A5827,1,4)</f>
        <v>5653</v>
      </c>
      <c r="C5827" s="2">
        <f t="shared" si="273"/>
        <v>5653</v>
      </c>
      <c r="D5827" t="str">
        <f>VLOOKUP(C5827,'Cost Centre'!A:B,2,)</f>
        <v>Social Services</v>
      </c>
      <c r="E5827" t="str">
        <f t="shared" si="274"/>
        <v>2</v>
      </c>
      <c r="F5827" t="s">
        <v>131</v>
      </c>
      <c r="G5827" s="2">
        <v>0</v>
      </c>
      <c r="H5827" s="2">
        <v>0</v>
      </c>
      <c r="I5827" s="2">
        <v>0</v>
      </c>
      <c r="J5827" s="105">
        <f>SUMIF([1]MMM!$A:$A,A5827,[1]MMM!$F:$F)</f>
        <v>0</v>
      </c>
      <c r="K5827" s="2" t="s">
        <v>10</v>
      </c>
      <c r="L5827" s="2">
        <v>0</v>
      </c>
      <c r="M5827" t="s">
        <v>11298</v>
      </c>
      <c r="N5827" t="s">
        <v>13292</v>
      </c>
      <c r="O5827" t="s">
        <v>10871</v>
      </c>
      <c r="P5827" t="s">
        <v>10881</v>
      </c>
    </row>
    <row r="5828" spans="1:16" x14ac:dyDescent="0.3">
      <c r="A5828" t="s">
        <v>5699</v>
      </c>
      <c r="B5828" s="2" t="str">
        <f t="shared" si="275"/>
        <v>5653</v>
      </c>
      <c r="C5828" s="2">
        <f t="shared" si="273"/>
        <v>5653</v>
      </c>
      <c r="D5828" t="str">
        <f>VLOOKUP(C5828,'Cost Centre'!A:B,2,)</f>
        <v>Social Services</v>
      </c>
      <c r="E5828" t="str">
        <f t="shared" si="274"/>
        <v>2</v>
      </c>
      <c r="F5828" t="s">
        <v>117</v>
      </c>
      <c r="G5828" s="2">
        <v>0</v>
      </c>
      <c r="H5828" s="2">
        <v>0</v>
      </c>
      <c r="I5828" s="2">
        <v>0</v>
      </c>
      <c r="J5828" s="105">
        <f>SUMIF([1]MMM!$A:$A,A5828,[1]MMM!$F:$F)</f>
        <v>0</v>
      </c>
      <c r="K5828" s="2" t="s">
        <v>10</v>
      </c>
      <c r="L5828" s="2">
        <v>0</v>
      </c>
      <c r="M5828" t="s">
        <v>11298</v>
      </c>
      <c r="N5828" t="s">
        <v>13292</v>
      </c>
      <c r="O5828" t="s">
        <v>10871</v>
      </c>
      <c r="P5828" t="s">
        <v>10885</v>
      </c>
    </row>
    <row r="5829" spans="1:16" x14ac:dyDescent="0.3">
      <c r="A5829" t="s">
        <v>13293</v>
      </c>
      <c r="B5829" s="2" t="str">
        <f t="shared" si="275"/>
        <v>5653</v>
      </c>
      <c r="C5829" s="2">
        <f t="shared" si="273"/>
        <v>5653</v>
      </c>
      <c r="D5829" t="str">
        <f>VLOOKUP(C5829,'Cost Centre'!A:B,2,)</f>
        <v>Social Services</v>
      </c>
      <c r="E5829" t="str">
        <f t="shared" si="274"/>
        <v>2</v>
      </c>
      <c r="F5829" t="s">
        <v>10890</v>
      </c>
      <c r="G5829" s="2">
        <v>0</v>
      </c>
      <c r="H5829" s="2">
        <v>0</v>
      </c>
      <c r="I5829" s="2">
        <v>0</v>
      </c>
      <c r="J5829" s="105">
        <f>SUMIF([1]MMM!$A:$A,A5829,[1]MMM!$F:$F)</f>
        <v>0</v>
      </c>
      <c r="K5829" s="2" t="s">
        <v>10</v>
      </c>
      <c r="L5829" s="2">
        <v>0</v>
      </c>
      <c r="M5829" t="s">
        <v>11298</v>
      </c>
      <c r="N5829" t="s">
        <v>13292</v>
      </c>
      <c r="O5829" t="s">
        <v>10871</v>
      </c>
      <c r="P5829" t="s">
        <v>10887</v>
      </c>
    </row>
    <row r="5830" spans="1:16" x14ac:dyDescent="0.3">
      <c r="A5830" t="s">
        <v>13294</v>
      </c>
      <c r="B5830" s="2" t="str">
        <f t="shared" si="275"/>
        <v>5653</v>
      </c>
      <c r="C5830" s="2">
        <f t="shared" si="273"/>
        <v>5653</v>
      </c>
      <c r="D5830" t="str">
        <f>VLOOKUP(C5830,'Cost Centre'!A:B,2,)</f>
        <v>Social Services</v>
      </c>
      <c r="E5830" t="str">
        <f t="shared" si="274"/>
        <v>2</v>
      </c>
      <c r="F5830" t="s">
        <v>10892</v>
      </c>
      <c r="G5830" s="2">
        <v>0</v>
      </c>
      <c r="H5830" s="2">
        <v>0</v>
      </c>
      <c r="I5830" s="2">
        <v>0</v>
      </c>
      <c r="J5830" s="105">
        <f>SUMIF([1]MMM!$A:$A,A5830,[1]MMM!$F:$F)</f>
        <v>0</v>
      </c>
      <c r="K5830" s="2" t="s">
        <v>10</v>
      </c>
      <c r="L5830" s="2">
        <v>0</v>
      </c>
      <c r="M5830" t="s">
        <v>11298</v>
      </c>
      <c r="N5830" t="s">
        <v>13292</v>
      </c>
      <c r="O5830" t="s">
        <v>10871</v>
      </c>
      <c r="P5830" t="s">
        <v>10887</v>
      </c>
    </row>
    <row r="5831" spans="1:16" x14ac:dyDescent="0.3">
      <c r="A5831" t="s">
        <v>13295</v>
      </c>
      <c r="B5831" s="2" t="str">
        <f t="shared" si="275"/>
        <v>5653</v>
      </c>
      <c r="C5831" s="2">
        <f t="shared" si="273"/>
        <v>5653</v>
      </c>
      <c r="D5831" t="str">
        <f>VLOOKUP(C5831,'Cost Centre'!A:B,2,)</f>
        <v>Social Services</v>
      </c>
      <c r="E5831" t="str">
        <f t="shared" si="274"/>
        <v>2</v>
      </c>
      <c r="F5831" t="s">
        <v>10894</v>
      </c>
      <c r="G5831" s="2">
        <v>0</v>
      </c>
      <c r="H5831" s="2">
        <v>0</v>
      </c>
      <c r="I5831" s="2">
        <v>0</v>
      </c>
      <c r="J5831" s="105">
        <f>SUMIF([1]MMM!$A:$A,A5831,[1]MMM!$F:$F)</f>
        <v>0</v>
      </c>
      <c r="K5831" s="2" t="s">
        <v>10</v>
      </c>
      <c r="L5831" s="2">
        <v>0</v>
      </c>
      <c r="M5831" t="s">
        <v>11298</v>
      </c>
      <c r="N5831" t="s">
        <v>13292</v>
      </c>
      <c r="O5831" t="s">
        <v>10871</v>
      </c>
      <c r="P5831" t="s">
        <v>10887</v>
      </c>
    </row>
    <row r="5832" spans="1:16" x14ac:dyDescent="0.3">
      <c r="A5832" t="s">
        <v>13296</v>
      </c>
      <c r="B5832" s="2" t="str">
        <f t="shared" si="275"/>
        <v>5653</v>
      </c>
      <c r="C5832" s="2">
        <f t="shared" si="273"/>
        <v>5653</v>
      </c>
      <c r="D5832" t="str">
        <f>VLOOKUP(C5832,'Cost Centre'!A:B,2,)</f>
        <v>Social Services</v>
      </c>
      <c r="E5832" t="str">
        <f t="shared" si="274"/>
        <v>2</v>
      </c>
      <c r="F5832" t="s">
        <v>10896</v>
      </c>
      <c r="G5832" s="2">
        <v>0</v>
      </c>
      <c r="H5832" s="2">
        <v>0</v>
      </c>
      <c r="I5832" s="2">
        <v>0</v>
      </c>
      <c r="J5832" s="105">
        <f>SUMIF([1]MMM!$A:$A,A5832,[1]MMM!$F:$F)</f>
        <v>0</v>
      </c>
      <c r="K5832" s="2" t="s">
        <v>10</v>
      </c>
      <c r="L5832" s="2">
        <v>0</v>
      </c>
      <c r="M5832" t="s">
        <v>11298</v>
      </c>
      <c r="N5832" t="s">
        <v>13292</v>
      </c>
      <c r="O5832" t="s">
        <v>10871</v>
      </c>
      <c r="P5832" t="s">
        <v>10887</v>
      </c>
    </row>
    <row r="5833" spans="1:16" x14ac:dyDescent="0.3">
      <c r="A5833" t="s">
        <v>13297</v>
      </c>
      <c r="B5833" s="2" t="str">
        <f t="shared" si="275"/>
        <v>5653</v>
      </c>
      <c r="C5833" s="2">
        <f t="shared" si="273"/>
        <v>5653</v>
      </c>
      <c r="D5833" t="str">
        <f>VLOOKUP(C5833,'Cost Centre'!A:B,2,)</f>
        <v>Social Services</v>
      </c>
      <c r="E5833" t="str">
        <f t="shared" si="274"/>
        <v>2</v>
      </c>
      <c r="F5833" t="s">
        <v>10898</v>
      </c>
      <c r="G5833" s="2">
        <v>0</v>
      </c>
      <c r="H5833" s="2">
        <v>0</v>
      </c>
      <c r="I5833" s="2">
        <v>0</v>
      </c>
      <c r="J5833" s="105">
        <f>SUMIF([1]MMM!$A:$A,A5833,[1]MMM!$F:$F)</f>
        <v>0</v>
      </c>
      <c r="K5833" s="2" t="s">
        <v>10</v>
      </c>
      <c r="L5833" s="2">
        <v>0</v>
      </c>
      <c r="M5833" t="s">
        <v>11298</v>
      </c>
      <c r="N5833" t="s">
        <v>13292</v>
      </c>
      <c r="O5833" t="s">
        <v>10871</v>
      </c>
      <c r="P5833" t="s">
        <v>10887</v>
      </c>
    </row>
    <row r="5834" spans="1:16" x14ac:dyDescent="0.3">
      <c r="A5834" t="s">
        <v>13298</v>
      </c>
      <c r="B5834" s="2" t="str">
        <f t="shared" si="275"/>
        <v>5653</v>
      </c>
      <c r="C5834" s="2">
        <f t="shared" si="273"/>
        <v>5653</v>
      </c>
      <c r="D5834" t="str">
        <f>VLOOKUP(C5834,'Cost Centre'!A:B,2,)</f>
        <v>Social Services</v>
      </c>
      <c r="E5834" t="str">
        <f t="shared" si="274"/>
        <v>2</v>
      </c>
      <c r="F5834" t="s">
        <v>10900</v>
      </c>
      <c r="G5834" s="2">
        <v>0</v>
      </c>
      <c r="H5834" s="2">
        <v>0</v>
      </c>
      <c r="I5834" s="2">
        <v>0</v>
      </c>
      <c r="J5834" s="105">
        <f>SUMIF([1]MMM!$A:$A,A5834,[1]MMM!$F:$F)</f>
        <v>0</v>
      </c>
      <c r="K5834" s="2" t="s">
        <v>10</v>
      </c>
      <c r="L5834" s="2">
        <v>0</v>
      </c>
      <c r="M5834" t="s">
        <v>11298</v>
      </c>
      <c r="N5834" t="s">
        <v>13292</v>
      </c>
      <c r="O5834" t="s">
        <v>10871</v>
      </c>
      <c r="P5834" t="s">
        <v>10887</v>
      </c>
    </row>
    <row r="5835" spans="1:16" x14ac:dyDescent="0.3">
      <c r="A5835" t="s">
        <v>13299</v>
      </c>
      <c r="B5835" s="2" t="str">
        <f t="shared" si="275"/>
        <v>5653</v>
      </c>
      <c r="C5835" s="2">
        <f t="shared" si="273"/>
        <v>5653</v>
      </c>
      <c r="D5835" t="str">
        <f>VLOOKUP(C5835,'Cost Centre'!A:B,2,)</f>
        <v>Social Services</v>
      </c>
      <c r="E5835" t="str">
        <f t="shared" si="274"/>
        <v>2</v>
      </c>
      <c r="F5835" t="s">
        <v>10902</v>
      </c>
      <c r="G5835" s="2">
        <v>0</v>
      </c>
      <c r="H5835" s="2">
        <v>0</v>
      </c>
      <c r="I5835" s="2">
        <v>0</v>
      </c>
      <c r="J5835" s="105">
        <f>SUMIF([1]MMM!$A:$A,A5835,[1]MMM!$F:$F)</f>
        <v>0</v>
      </c>
      <c r="K5835" s="2" t="s">
        <v>10</v>
      </c>
      <c r="L5835" s="2">
        <v>0</v>
      </c>
      <c r="M5835" t="s">
        <v>11298</v>
      </c>
      <c r="N5835" t="s">
        <v>13292</v>
      </c>
      <c r="O5835" t="s">
        <v>10871</v>
      </c>
      <c r="P5835" t="s">
        <v>10887</v>
      </c>
    </row>
    <row r="5836" spans="1:16" x14ac:dyDescent="0.3">
      <c r="A5836" t="s">
        <v>13300</v>
      </c>
      <c r="B5836" s="2" t="str">
        <f t="shared" si="275"/>
        <v>5653</v>
      </c>
      <c r="C5836" s="2">
        <f t="shared" si="273"/>
        <v>5653</v>
      </c>
      <c r="D5836" t="str">
        <f>VLOOKUP(C5836,'Cost Centre'!A:B,2,)</f>
        <v>Social Services</v>
      </c>
      <c r="E5836" t="str">
        <f t="shared" si="274"/>
        <v>2</v>
      </c>
      <c r="F5836" t="s">
        <v>10904</v>
      </c>
      <c r="G5836" s="2">
        <v>0</v>
      </c>
      <c r="H5836" s="2">
        <v>0</v>
      </c>
      <c r="I5836" s="2">
        <v>0</v>
      </c>
      <c r="J5836" s="105">
        <f>SUMIF([1]MMM!$A:$A,A5836,[1]MMM!$F:$F)</f>
        <v>0</v>
      </c>
      <c r="K5836" s="2" t="s">
        <v>10</v>
      </c>
      <c r="L5836" s="2">
        <v>0</v>
      </c>
      <c r="M5836" t="s">
        <v>11298</v>
      </c>
      <c r="N5836" t="s">
        <v>13292</v>
      </c>
      <c r="O5836" t="s">
        <v>10871</v>
      </c>
      <c r="P5836" t="s">
        <v>10887</v>
      </c>
    </row>
    <row r="5837" spans="1:16" x14ac:dyDescent="0.3">
      <c r="A5837" t="s">
        <v>13301</v>
      </c>
      <c r="B5837" s="2" t="str">
        <f t="shared" si="275"/>
        <v>5653</v>
      </c>
      <c r="C5837" s="2">
        <f t="shared" si="273"/>
        <v>5653</v>
      </c>
      <c r="D5837" t="str">
        <f>VLOOKUP(C5837,'Cost Centre'!A:B,2,)</f>
        <v>Social Services</v>
      </c>
      <c r="E5837" t="str">
        <f t="shared" si="274"/>
        <v>2</v>
      </c>
      <c r="F5837" t="s">
        <v>10906</v>
      </c>
      <c r="G5837" s="2">
        <v>0</v>
      </c>
      <c r="H5837" s="2">
        <v>0</v>
      </c>
      <c r="I5837" s="2">
        <v>0</v>
      </c>
      <c r="J5837" s="105">
        <f>SUMIF([1]MMM!$A:$A,A5837,[1]MMM!$F:$F)</f>
        <v>0</v>
      </c>
      <c r="K5837" s="2" t="s">
        <v>10</v>
      </c>
      <c r="L5837" s="2">
        <v>0</v>
      </c>
      <c r="M5837" t="s">
        <v>11298</v>
      </c>
      <c r="N5837" t="s">
        <v>13292</v>
      </c>
      <c r="O5837" t="s">
        <v>10871</v>
      </c>
      <c r="P5837" t="s">
        <v>10887</v>
      </c>
    </row>
    <row r="5838" spans="1:16" x14ac:dyDescent="0.3">
      <c r="A5838" t="s">
        <v>5700</v>
      </c>
      <c r="B5838" s="2" t="str">
        <f t="shared" si="275"/>
        <v>5653</v>
      </c>
      <c r="C5838" s="2">
        <f t="shared" si="273"/>
        <v>5653</v>
      </c>
      <c r="D5838" t="str">
        <f>VLOOKUP(C5838,'Cost Centre'!A:B,2,)</f>
        <v>Social Services</v>
      </c>
      <c r="E5838" t="str">
        <f t="shared" si="274"/>
        <v>3</v>
      </c>
      <c r="F5838" t="s">
        <v>10944</v>
      </c>
      <c r="G5838" s="2">
        <v>0</v>
      </c>
      <c r="H5838" s="2">
        <v>0</v>
      </c>
      <c r="I5838" s="2">
        <v>0</v>
      </c>
      <c r="J5838" s="105">
        <f>SUMIF([1]MMM!$A:$A,A5838,[1]MMM!$F:$F)</f>
        <v>0</v>
      </c>
      <c r="K5838" s="2" t="s">
        <v>10</v>
      </c>
      <c r="L5838" s="2">
        <v>156803</v>
      </c>
      <c r="M5838" t="s">
        <v>11298</v>
      </c>
      <c r="N5838" t="s">
        <v>13292</v>
      </c>
      <c r="O5838" t="s">
        <v>10908</v>
      </c>
      <c r="P5838" t="s">
        <v>10910</v>
      </c>
    </row>
    <row r="5839" spans="1:16" x14ac:dyDescent="0.3">
      <c r="A5839" t="s">
        <v>5701</v>
      </c>
      <c r="B5839" s="2" t="str">
        <f t="shared" si="275"/>
        <v>5653</v>
      </c>
      <c r="C5839" s="2">
        <f t="shared" si="273"/>
        <v>5653</v>
      </c>
      <c r="D5839" t="str">
        <f>VLOOKUP(C5839,'Cost Centre'!A:B,2,)</f>
        <v>Social Services</v>
      </c>
      <c r="E5839" t="str">
        <f t="shared" si="274"/>
        <v>3</v>
      </c>
      <c r="F5839" t="s">
        <v>10945</v>
      </c>
      <c r="G5839" s="2">
        <v>0</v>
      </c>
      <c r="H5839" s="2">
        <v>0</v>
      </c>
      <c r="I5839" s="2">
        <v>0</v>
      </c>
      <c r="J5839" s="105">
        <f>SUMIF([1]MMM!$A:$A,A5839,[1]MMM!$F:$F)</f>
        <v>0</v>
      </c>
      <c r="K5839" s="2" t="s">
        <v>10</v>
      </c>
      <c r="L5839" s="2">
        <v>67959</v>
      </c>
      <c r="M5839" t="s">
        <v>11298</v>
      </c>
      <c r="N5839" t="s">
        <v>13292</v>
      </c>
      <c r="O5839" t="s">
        <v>10908</v>
      </c>
      <c r="P5839" t="s">
        <v>10910</v>
      </c>
    </row>
    <row r="5840" spans="1:16" x14ac:dyDescent="0.3">
      <c r="A5840" t="s">
        <v>5702</v>
      </c>
      <c r="B5840" s="2" t="str">
        <f t="shared" si="275"/>
        <v>5653</v>
      </c>
      <c r="C5840" s="2">
        <f t="shared" si="273"/>
        <v>5653</v>
      </c>
      <c r="D5840" t="str">
        <f>VLOOKUP(C5840,'Cost Centre'!A:B,2,)</f>
        <v>Social Services</v>
      </c>
      <c r="E5840" t="str">
        <f t="shared" si="274"/>
        <v>3</v>
      </c>
      <c r="F5840" t="s">
        <v>2148</v>
      </c>
      <c r="G5840" s="2">
        <v>0</v>
      </c>
      <c r="H5840" s="2">
        <v>0</v>
      </c>
      <c r="I5840" s="2">
        <v>0</v>
      </c>
      <c r="J5840" s="105">
        <f>SUMIF([1]MMM!$A:$A,A5840,[1]MMM!$F:$F)</f>
        <v>0</v>
      </c>
      <c r="K5840" s="2" t="s">
        <v>10</v>
      </c>
      <c r="L5840" s="2">
        <v>0</v>
      </c>
      <c r="M5840" t="s">
        <v>11298</v>
      </c>
      <c r="N5840" t="s">
        <v>13292</v>
      </c>
      <c r="O5840" t="s">
        <v>10908</v>
      </c>
      <c r="P5840" t="s">
        <v>10910</v>
      </c>
    </row>
    <row r="5841" spans="1:16" x14ac:dyDescent="0.3">
      <c r="A5841" t="s">
        <v>13302</v>
      </c>
      <c r="B5841" s="2" t="str">
        <f t="shared" si="275"/>
        <v>5653</v>
      </c>
      <c r="C5841" s="2">
        <f t="shared" si="273"/>
        <v>5653</v>
      </c>
      <c r="D5841" t="str">
        <f>VLOOKUP(C5841,'Cost Centre'!A:B,2,)</f>
        <v>Social Services</v>
      </c>
      <c r="E5841" t="str">
        <f t="shared" si="274"/>
        <v>3</v>
      </c>
      <c r="F5841" t="s">
        <v>10912</v>
      </c>
      <c r="G5841" s="2">
        <v>0</v>
      </c>
      <c r="H5841" s="2">
        <v>0</v>
      </c>
      <c r="I5841" s="2">
        <v>-394695.47</v>
      </c>
      <c r="J5841" s="105">
        <f>SUMIF([1]MMM!$A:$A,A5841,[1]MMM!$F:$F)</f>
        <v>-394695.47</v>
      </c>
      <c r="K5841" s="2" t="s">
        <v>10</v>
      </c>
      <c r="L5841" s="2">
        <v>0</v>
      </c>
      <c r="M5841" t="s">
        <v>11298</v>
      </c>
      <c r="N5841" t="s">
        <v>13292</v>
      </c>
      <c r="O5841" t="s">
        <v>10908</v>
      </c>
      <c r="P5841" t="s">
        <v>10913</v>
      </c>
    </row>
    <row r="5842" spans="1:16" x14ac:dyDescent="0.3">
      <c r="A5842" t="s">
        <v>13303</v>
      </c>
      <c r="B5842" s="2" t="str">
        <f t="shared" si="275"/>
        <v>5653</v>
      </c>
      <c r="C5842" s="2">
        <f t="shared" si="273"/>
        <v>5653</v>
      </c>
      <c r="D5842" t="str">
        <f>VLOOKUP(C5842,'Cost Centre'!A:B,2,)</f>
        <v>Social Services</v>
      </c>
      <c r="E5842" t="str">
        <f t="shared" si="274"/>
        <v>3</v>
      </c>
      <c r="F5842" t="s">
        <v>10915</v>
      </c>
      <c r="G5842" s="2">
        <v>0</v>
      </c>
      <c r="H5842" s="2">
        <v>0</v>
      </c>
      <c r="I5842" s="2">
        <v>0</v>
      </c>
      <c r="J5842" s="105">
        <f>SUMIF([1]MMM!$A:$A,A5842,[1]MMM!$F:$F)</f>
        <v>0</v>
      </c>
      <c r="K5842" s="2" t="s">
        <v>10</v>
      </c>
      <c r="L5842" s="2">
        <v>0</v>
      </c>
      <c r="M5842" t="s">
        <v>11298</v>
      </c>
      <c r="N5842" t="s">
        <v>13292</v>
      </c>
      <c r="O5842" t="s">
        <v>10908</v>
      </c>
      <c r="P5842" t="s">
        <v>10913</v>
      </c>
    </row>
    <row r="5843" spans="1:16" x14ac:dyDescent="0.3">
      <c r="A5843" t="s">
        <v>13304</v>
      </c>
      <c r="B5843" s="2" t="str">
        <f t="shared" si="275"/>
        <v>5653</v>
      </c>
      <c r="C5843" s="2">
        <f t="shared" si="273"/>
        <v>5653</v>
      </c>
      <c r="D5843" t="str">
        <f>VLOOKUP(C5843,'Cost Centre'!A:B,2,)</f>
        <v>Social Services</v>
      </c>
      <c r="E5843" t="str">
        <f t="shared" si="274"/>
        <v>8</v>
      </c>
      <c r="F5843" t="s">
        <v>462</v>
      </c>
      <c r="G5843" s="2">
        <v>870413.54</v>
      </c>
      <c r="H5843" s="2">
        <v>0</v>
      </c>
      <c r="I5843" s="2">
        <v>0</v>
      </c>
      <c r="J5843" s="105">
        <f>SUMIF([1]MMM!$A:$A,A5843,[1]MMM!$F:$F)</f>
        <v>870413.54</v>
      </c>
      <c r="K5843" s="2" t="s">
        <v>460</v>
      </c>
      <c r="L5843" s="2">
        <v>0</v>
      </c>
      <c r="M5843" t="s">
        <v>11298</v>
      </c>
      <c r="N5843" t="s">
        <v>13292</v>
      </c>
      <c r="O5843" t="s">
        <v>10916</v>
      </c>
      <c r="P5843" t="s">
        <v>10917</v>
      </c>
    </row>
    <row r="5844" spans="1:16" x14ac:dyDescent="0.3">
      <c r="A5844" t="s">
        <v>13305</v>
      </c>
      <c r="B5844" s="2" t="str">
        <f t="shared" si="275"/>
        <v>5653</v>
      </c>
      <c r="C5844" s="2">
        <f t="shared" si="273"/>
        <v>5653</v>
      </c>
      <c r="D5844" t="str">
        <f>VLOOKUP(C5844,'Cost Centre'!A:B,2,)</f>
        <v>Social Services</v>
      </c>
      <c r="E5844" t="str">
        <f t="shared" si="274"/>
        <v>8</v>
      </c>
      <c r="F5844" t="s">
        <v>464</v>
      </c>
      <c r="G5844" s="2">
        <v>0</v>
      </c>
      <c r="H5844" s="2">
        <v>0</v>
      </c>
      <c r="I5844" s="2">
        <v>0</v>
      </c>
      <c r="J5844" s="105">
        <f>SUMIF([1]MMM!$A:$A,A5844,[1]MMM!$F:$F)</f>
        <v>0</v>
      </c>
      <c r="K5844" s="2" t="s">
        <v>460</v>
      </c>
      <c r="L5844" s="2">
        <v>0</v>
      </c>
      <c r="M5844" t="s">
        <v>11298</v>
      </c>
      <c r="N5844" t="s">
        <v>13292</v>
      </c>
      <c r="O5844" t="s">
        <v>10916</v>
      </c>
      <c r="P5844" t="s">
        <v>10917</v>
      </c>
    </row>
    <row r="5845" spans="1:16" x14ac:dyDescent="0.3">
      <c r="A5845" t="s">
        <v>13306</v>
      </c>
      <c r="B5845" s="2" t="str">
        <f t="shared" si="275"/>
        <v>5653</v>
      </c>
      <c r="C5845" s="2">
        <f t="shared" si="273"/>
        <v>5653</v>
      </c>
      <c r="D5845" t="str">
        <f>VLOOKUP(C5845,'Cost Centre'!A:B,2,)</f>
        <v>Social Services</v>
      </c>
      <c r="E5845" t="str">
        <f t="shared" si="274"/>
        <v>8</v>
      </c>
      <c r="F5845" t="s">
        <v>466</v>
      </c>
      <c r="G5845" s="2">
        <v>0</v>
      </c>
      <c r="H5845" s="2">
        <v>0</v>
      </c>
      <c r="I5845" s="2">
        <v>0</v>
      </c>
      <c r="J5845" s="105">
        <f>SUMIF([1]MMM!$A:$A,A5845,[1]MMM!$F:$F)</f>
        <v>0</v>
      </c>
      <c r="K5845" s="2" t="s">
        <v>460</v>
      </c>
      <c r="L5845" s="2">
        <v>0</v>
      </c>
      <c r="M5845" t="s">
        <v>11298</v>
      </c>
      <c r="N5845" t="s">
        <v>13292</v>
      </c>
      <c r="O5845" t="s">
        <v>10916</v>
      </c>
      <c r="P5845" t="s">
        <v>10917</v>
      </c>
    </row>
    <row r="5846" spans="1:16" x14ac:dyDescent="0.3">
      <c r="A5846" t="s">
        <v>13307</v>
      </c>
      <c r="B5846" s="2" t="str">
        <f t="shared" si="275"/>
        <v>5653</v>
      </c>
      <c r="C5846" s="2">
        <f t="shared" si="273"/>
        <v>5653</v>
      </c>
      <c r="D5846" t="str">
        <f>VLOOKUP(C5846,'Cost Centre'!A:B,2,)</f>
        <v>Social Services</v>
      </c>
      <c r="E5846" t="str">
        <f t="shared" si="274"/>
        <v>8</v>
      </c>
      <c r="F5846" t="s">
        <v>468</v>
      </c>
      <c r="G5846" s="2">
        <v>0</v>
      </c>
      <c r="H5846" s="2">
        <v>394695.47</v>
      </c>
      <c r="I5846" s="2">
        <v>0</v>
      </c>
      <c r="J5846" s="105">
        <f>SUMIF([1]MMM!$A:$A,A5846,[1]MMM!$F:$F)</f>
        <v>394695.47</v>
      </c>
      <c r="K5846" s="2" t="s">
        <v>460</v>
      </c>
      <c r="L5846" s="2">
        <v>0</v>
      </c>
      <c r="M5846" t="s">
        <v>11298</v>
      </c>
      <c r="N5846" t="s">
        <v>13292</v>
      </c>
      <c r="O5846" t="s">
        <v>10916</v>
      </c>
      <c r="P5846" t="s">
        <v>10917</v>
      </c>
    </row>
    <row r="5847" spans="1:16" x14ac:dyDescent="0.3">
      <c r="A5847" t="s">
        <v>13308</v>
      </c>
      <c r="B5847" s="2" t="str">
        <f t="shared" si="275"/>
        <v>5653</v>
      </c>
      <c r="C5847" s="2">
        <f t="shared" si="273"/>
        <v>5653</v>
      </c>
      <c r="D5847" t="str">
        <f>VLOOKUP(C5847,'Cost Centre'!A:B,2,)</f>
        <v>Social Services</v>
      </c>
      <c r="E5847" t="str">
        <f t="shared" si="274"/>
        <v>8</v>
      </c>
      <c r="F5847" t="s">
        <v>470</v>
      </c>
      <c r="G5847" s="2">
        <v>0</v>
      </c>
      <c r="H5847" s="2">
        <v>0</v>
      </c>
      <c r="I5847" s="2">
        <v>0</v>
      </c>
      <c r="J5847" s="105">
        <f>SUMIF([1]MMM!$A:$A,A5847,[1]MMM!$F:$F)</f>
        <v>0</v>
      </c>
      <c r="K5847" s="2" t="s">
        <v>460</v>
      </c>
      <c r="L5847" s="2">
        <v>0</v>
      </c>
      <c r="M5847" t="s">
        <v>11298</v>
      </c>
      <c r="N5847" t="s">
        <v>13292</v>
      </c>
      <c r="O5847" t="s">
        <v>10916</v>
      </c>
      <c r="P5847" t="s">
        <v>10917</v>
      </c>
    </row>
    <row r="5848" spans="1:16" x14ac:dyDescent="0.3">
      <c r="A5848" t="s">
        <v>13309</v>
      </c>
      <c r="B5848" s="2" t="str">
        <f t="shared" si="275"/>
        <v>5653</v>
      </c>
      <c r="C5848" s="2">
        <f t="shared" si="273"/>
        <v>5653</v>
      </c>
      <c r="D5848" t="str">
        <f>VLOOKUP(C5848,'Cost Centre'!A:B,2,)</f>
        <v>Social Services</v>
      </c>
      <c r="E5848" t="str">
        <f t="shared" si="274"/>
        <v>8</v>
      </c>
      <c r="F5848" t="s">
        <v>2159</v>
      </c>
      <c r="G5848" s="2">
        <v>0</v>
      </c>
      <c r="H5848" s="2">
        <v>0</v>
      </c>
      <c r="I5848" s="2">
        <v>0</v>
      </c>
      <c r="J5848" s="105">
        <f>SUMIF([1]MMM!$A:$A,A5848,[1]MMM!$F:$F)</f>
        <v>0</v>
      </c>
      <c r="K5848" s="2" t="s">
        <v>460</v>
      </c>
      <c r="L5848" s="2">
        <v>0</v>
      </c>
      <c r="M5848" t="s">
        <v>11298</v>
      </c>
      <c r="N5848" t="s">
        <v>13292</v>
      </c>
      <c r="O5848" t="s">
        <v>10916</v>
      </c>
      <c r="P5848" t="s">
        <v>10917</v>
      </c>
    </row>
    <row r="5849" spans="1:16" x14ac:dyDescent="0.3">
      <c r="A5849" t="s">
        <v>5703</v>
      </c>
      <c r="B5849" s="2" t="str">
        <f t="shared" si="275"/>
        <v>5661</v>
      </c>
      <c r="C5849" s="2">
        <f t="shared" si="273"/>
        <v>5661</v>
      </c>
      <c r="D5849" t="str">
        <f>VLOOKUP(C5849,'Cost Centre'!A:B,2,)</f>
        <v>Social Services</v>
      </c>
      <c r="E5849" t="str">
        <f t="shared" si="274"/>
        <v>1</v>
      </c>
      <c r="F5849" t="s">
        <v>11</v>
      </c>
      <c r="G5849" s="2">
        <v>0</v>
      </c>
      <c r="H5849" s="2">
        <v>0</v>
      </c>
      <c r="I5849" s="2">
        <v>-28449.95</v>
      </c>
      <c r="J5849" s="105">
        <f>SUMIF([1]MMM!$A:$A,A5849,[1]MMM!$F:$F)</f>
        <v>-28449.95</v>
      </c>
      <c r="K5849" s="2" t="s">
        <v>10</v>
      </c>
      <c r="L5849" s="2">
        <v>-122727</v>
      </c>
      <c r="M5849" t="s">
        <v>11298</v>
      </c>
      <c r="N5849" t="s">
        <v>13310</v>
      </c>
      <c r="O5849" t="s">
        <v>11023</v>
      </c>
      <c r="P5849" t="s">
        <v>11207</v>
      </c>
    </row>
    <row r="5850" spans="1:16" x14ac:dyDescent="0.3">
      <c r="A5850" t="s">
        <v>5704</v>
      </c>
      <c r="B5850" s="2" t="str">
        <f t="shared" si="275"/>
        <v>5661</v>
      </c>
      <c r="C5850" s="2">
        <f t="shared" si="273"/>
        <v>5661</v>
      </c>
      <c r="D5850" t="str">
        <f>VLOOKUP(C5850,'Cost Centre'!A:B,2,)</f>
        <v>Social Services</v>
      </c>
      <c r="E5850" t="str">
        <f t="shared" si="274"/>
        <v>1</v>
      </c>
      <c r="F5850" t="s">
        <v>342</v>
      </c>
      <c r="G5850" s="2">
        <v>0</v>
      </c>
      <c r="H5850" s="2">
        <v>0</v>
      </c>
      <c r="I5850" s="2">
        <v>-30509.35</v>
      </c>
      <c r="J5850" s="105">
        <f>SUMIF([1]MMM!$A:$A,A5850,[1]MMM!$F:$F)</f>
        <v>-30509.35</v>
      </c>
      <c r="K5850" s="2" t="s">
        <v>10</v>
      </c>
      <c r="L5850" s="2">
        <v>-26278</v>
      </c>
      <c r="M5850" t="s">
        <v>11298</v>
      </c>
      <c r="N5850" t="s">
        <v>13310</v>
      </c>
      <c r="O5850" t="s">
        <v>11023</v>
      </c>
      <c r="P5850" t="s">
        <v>11207</v>
      </c>
    </row>
    <row r="5851" spans="1:16" x14ac:dyDescent="0.3">
      <c r="A5851" t="s">
        <v>5705</v>
      </c>
      <c r="B5851" s="2" t="str">
        <f t="shared" si="275"/>
        <v>5661</v>
      </c>
      <c r="C5851" s="2">
        <f t="shared" si="273"/>
        <v>5661</v>
      </c>
      <c r="D5851" t="str">
        <f>VLOOKUP(C5851,'Cost Centre'!A:B,2,)</f>
        <v>Social Services</v>
      </c>
      <c r="E5851" t="str">
        <f t="shared" si="274"/>
        <v>1</v>
      </c>
      <c r="F5851" t="s">
        <v>343</v>
      </c>
      <c r="G5851" s="2">
        <v>0</v>
      </c>
      <c r="H5851" s="2">
        <v>0</v>
      </c>
      <c r="I5851" s="2">
        <v>0</v>
      </c>
      <c r="J5851" s="105">
        <f>SUMIF([1]MMM!$A:$A,A5851,[1]MMM!$F:$F)</f>
        <v>0</v>
      </c>
      <c r="K5851" s="2" t="s">
        <v>10</v>
      </c>
      <c r="L5851" s="2">
        <v>0</v>
      </c>
      <c r="M5851" t="s">
        <v>11298</v>
      </c>
      <c r="N5851" t="s">
        <v>13310</v>
      </c>
      <c r="O5851" t="s">
        <v>11023</v>
      </c>
      <c r="P5851" t="s">
        <v>11207</v>
      </c>
    </row>
    <row r="5852" spans="1:16" x14ac:dyDescent="0.3">
      <c r="A5852" t="s">
        <v>5706</v>
      </c>
      <c r="B5852" s="2" t="str">
        <f t="shared" si="275"/>
        <v>5661</v>
      </c>
      <c r="C5852" s="2">
        <f t="shared" si="273"/>
        <v>5661</v>
      </c>
      <c r="D5852" t="str">
        <f>VLOOKUP(C5852,'Cost Centre'!A:B,2,)</f>
        <v>Social Services</v>
      </c>
      <c r="E5852" t="str">
        <f t="shared" si="274"/>
        <v>2</v>
      </c>
      <c r="F5852" t="s">
        <v>48</v>
      </c>
      <c r="G5852" s="2">
        <v>0</v>
      </c>
      <c r="H5852" s="2">
        <v>5926679.8099999996</v>
      </c>
      <c r="I5852" s="2">
        <v>0</v>
      </c>
      <c r="J5852" s="105">
        <f>SUMIF([1]MMM!$A:$A,A5852,[1]MMM!$F:$F)</f>
        <v>6253277.4100000001</v>
      </c>
      <c r="K5852" s="2" t="s">
        <v>10</v>
      </c>
      <c r="L5852" s="2">
        <v>6182712</v>
      </c>
      <c r="M5852" t="s">
        <v>11298</v>
      </c>
      <c r="N5852" t="s">
        <v>13310</v>
      </c>
      <c r="O5852" t="s">
        <v>10871</v>
      </c>
      <c r="P5852" t="s">
        <v>10875</v>
      </c>
    </row>
    <row r="5853" spans="1:16" x14ac:dyDescent="0.3">
      <c r="A5853" t="s">
        <v>5707</v>
      </c>
      <c r="B5853" s="2" t="str">
        <f t="shared" si="275"/>
        <v>5661</v>
      </c>
      <c r="C5853" s="2">
        <f t="shared" si="273"/>
        <v>5661</v>
      </c>
      <c r="D5853" t="str">
        <f>VLOOKUP(C5853,'Cost Centre'!A:B,2,)</f>
        <v>Social Services</v>
      </c>
      <c r="E5853" t="str">
        <f t="shared" si="274"/>
        <v>2</v>
      </c>
      <c r="F5853" t="s">
        <v>51</v>
      </c>
      <c r="G5853" s="2">
        <v>0</v>
      </c>
      <c r="H5853" s="2">
        <v>10800</v>
      </c>
      <c r="I5853" s="2">
        <v>0</v>
      </c>
      <c r="J5853" s="105">
        <f>SUMIF([1]MMM!$A:$A,A5853,[1]MMM!$F:$F)</f>
        <v>10800</v>
      </c>
      <c r="K5853" s="2" t="s">
        <v>10</v>
      </c>
      <c r="L5853" s="2">
        <v>10800</v>
      </c>
      <c r="M5853" t="s">
        <v>11298</v>
      </c>
      <c r="N5853" t="s">
        <v>13310</v>
      </c>
      <c r="O5853" t="s">
        <v>10871</v>
      </c>
      <c r="P5853" t="s">
        <v>10875</v>
      </c>
    </row>
    <row r="5854" spans="1:16" x14ac:dyDescent="0.3">
      <c r="A5854" t="s">
        <v>5708</v>
      </c>
      <c r="B5854" s="2" t="str">
        <f t="shared" si="275"/>
        <v>5661</v>
      </c>
      <c r="C5854" s="2">
        <f t="shared" si="273"/>
        <v>5661</v>
      </c>
      <c r="D5854" t="str">
        <f>VLOOKUP(C5854,'Cost Centre'!A:B,2,)</f>
        <v>Social Services</v>
      </c>
      <c r="E5854" t="str">
        <f t="shared" si="274"/>
        <v>2</v>
      </c>
      <c r="F5854" t="s">
        <v>52</v>
      </c>
      <c r="G5854" s="2">
        <v>0</v>
      </c>
      <c r="H5854" s="2">
        <v>20456.88</v>
      </c>
      <c r="I5854" s="2">
        <v>0</v>
      </c>
      <c r="J5854" s="105">
        <f>SUMIF([1]MMM!$A:$A,A5854,[1]MMM!$F:$F)</f>
        <v>20456.88</v>
      </c>
      <c r="K5854" s="2" t="s">
        <v>10</v>
      </c>
      <c r="L5854" s="2">
        <v>20458</v>
      </c>
      <c r="M5854" t="s">
        <v>11298</v>
      </c>
      <c r="N5854" t="s">
        <v>13310</v>
      </c>
      <c r="O5854" t="s">
        <v>10871</v>
      </c>
      <c r="P5854" t="s">
        <v>10875</v>
      </c>
    </row>
    <row r="5855" spans="1:16" x14ac:dyDescent="0.3">
      <c r="A5855" t="s">
        <v>5709</v>
      </c>
      <c r="B5855" s="2" t="str">
        <f t="shared" si="275"/>
        <v>5661</v>
      </c>
      <c r="C5855" s="2">
        <f t="shared" si="273"/>
        <v>5661</v>
      </c>
      <c r="D5855" t="str">
        <f>VLOOKUP(C5855,'Cost Centre'!A:B,2,)</f>
        <v>Social Services</v>
      </c>
      <c r="E5855" t="str">
        <f t="shared" si="274"/>
        <v>2</v>
      </c>
      <c r="F5855" t="s">
        <v>53</v>
      </c>
      <c r="G5855" s="2">
        <v>0</v>
      </c>
      <c r="H5855" s="2">
        <v>686.7</v>
      </c>
      <c r="I5855" s="2">
        <v>0</v>
      </c>
      <c r="J5855" s="105">
        <f>SUMIF([1]MMM!$A:$A,A5855,[1]MMM!$F:$F)</f>
        <v>686.7</v>
      </c>
      <c r="K5855" s="2" t="s">
        <v>10</v>
      </c>
      <c r="L5855" s="2">
        <v>916</v>
      </c>
      <c r="M5855" t="s">
        <v>11298</v>
      </c>
      <c r="N5855" t="s">
        <v>13310</v>
      </c>
      <c r="O5855" t="s">
        <v>10871</v>
      </c>
      <c r="P5855" t="s">
        <v>10875</v>
      </c>
    </row>
    <row r="5856" spans="1:16" x14ac:dyDescent="0.3">
      <c r="A5856" t="s">
        <v>5710</v>
      </c>
      <c r="B5856" s="2" t="str">
        <f t="shared" si="275"/>
        <v>5661</v>
      </c>
      <c r="C5856" s="2">
        <f t="shared" si="273"/>
        <v>5661</v>
      </c>
      <c r="D5856" t="str">
        <f>VLOOKUP(C5856,'Cost Centre'!A:B,2,)</f>
        <v>Social Services</v>
      </c>
      <c r="E5856" t="str">
        <f t="shared" si="274"/>
        <v>2</v>
      </c>
      <c r="F5856" t="s">
        <v>55</v>
      </c>
      <c r="G5856" s="2">
        <v>0</v>
      </c>
      <c r="H5856" s="2">
        <v>682375.06</v>
      </c>
      <c r="I5856" s="2">
        <v>0</v>
      </c>
      <c r="J5856" s="105">
        <f>SUMIF([1]MMM!$A:$A,A5856,[1]MMM!$F:$F)</f>
        <v>682958.98</v>
      </c>
      <c r="K5856" s="2" t="s">
        <v>10</v>
      </c>
      <c r="L5856" s="2">
        <v>713620</v>
      </c>
      <c r="M5856" t="s">
        <v>11298</v>
      </c>
      <c r="N5856" t="s">
        <v>13310</v>
      </c>
      <c r="O5856" t="s">
        <v>10871</v>
      </c>
      <c r="P5856" t="s">
        <v>10875</v>
      </c>
    </row>
    <row r="5857" spans="1:16" x14ac:dyDescent="0.3">
      <c r="A5857" t="s">
        <v>5711</v>
      </c>
      <c r="B5857" s="2" t="str">
        <f t="shared" si="275"/>
        <v>5661</v>
      </c>
      <c r="C5857" s="2">
        <f t="shared" si="273"/>
        <v>5661</v>
      </c>
      <c r="D5857" t="str">
        <f>VLOOKUP(C5857,'Cost Centre'!A:B,2,)</f>
        <v>Social Services</v>
      </c>
      <c r="E5857" t="str">
        <f t="shared" si="274"/>
        <v>2</v>
      </c>
      <c r="F5857" t="s">
        <v>56</v>
      </c>
      <c r="G5857" s="2">
        <v>0</v>
      </c>
      <c r="H5857" s="2">
        <v>484862.53</v>
      </c>
      <c r="I5857" s="2">
        <v>0</v>
      </c>
      <c r="J5857" s="105">
        <f>SUMIF([1]MMM!$A:$A,A5857,[1]MMM!$F:$F)</f>
        <v>615769.75</v>
      </c>
      <c r="K5857" s="2" t="s">
        <v>10</v>
      </c>
      <c r="L5857" s="2">
        <v>689285</v>
      </c>
      <c r="M5857" t="s">
        <v>11298</v>
      </c>
      <c r="N5857" t="s">
        <v>13310</v>
      </c>
      <c r="O5857" t="s">
        <v>10871</v>
      </c>
      <c r="P5857" t="s">
        <v>10875</v>
      </c>
    </row>
    <row r="5858" spans="1:16" x14ac:dyDescent="0.3">
      <c r="A5858" t="s">
        <v>5712</v>
      </c>
      <c r="B5858" s="2" t="str">
        <f t="shared" si="275"/>
        <v>5661</v>
      </c>
      <c r="C5858" s="2">
        <f t="shared" si="273"/>
        <v>5661</v>
      </c>
      <c r="D5858" t="str">
        <f>VLOOKUP(C5858,'Cost Centre'!A:B,2,)</f>
        <v>Social Services</v>
      </c>
      <c r="E5858" t="str">
        <f t="shared" si="274"/>
        <v>2</v>
      </c>
      <c r="F5858" t="s">
        <v>57</v>
      </c>
      <c r="G5858" s="2">
        <v>0</v>
      </c>
      <c r="H5858" s="2">
        <v>413036.29</v>
      </c>
      <c r="I5858" s="2">
        <v>0</v>
      </c>
      <c r="J5858" s="105">
        <f>SUMIF([1]MMM!$A:$A,A5858,[1]MMM!$F:$F)</f>
        <v>426959.75</v>
      </c>
      <c r="K5858" s="2" t="s">
        <v>10</v>
      </c>
      <c r="L5858" s="2">
        <v>1048957</v>
      </c>
      <c r="M5858" t="s">
        <v>11298</v>
      </c>
      <c r="N5858" t="s">
        <v>13310</v>
      </c>
      <c r="O5858" t="s">
        <v>10871</v>
      </c>
      <c r="P5858" t="s">
        <v>10875</v>
      </c>
    </row>
    <row r="5859" spans="1:16" x14ac:dyDescent="0.3">
      <c r="A5859" t="s">
        <v>5713</v>
      </c>
      <c r="B5859" s="2" t="str">
        <f t="shared" si="275"/>
        <v>5661</v>
      </c>
      <c r="C5859" s="2">
        <f t="shared" si="273"/>
        <v>5661</v>
      </c>
      <c r="D5859" t="str">
        <f>VLOOKUP(C5859,'Cost Centre'!A:B,2,)</f>
        <v>Social Services</v>
      </c>
      <c r="E5859" t="str">
        <f t="shared" si="274"/>
        <v>2</v>
      </c>
      <c r="F5859" t="s">
        <v>58</v>
      </c>
      <c r="G5859" s="2">
        <v>0</v>
      </c>
      <c r="H5859" s="2">
        <v>0.01</v>
      </c>
      <c r="I5859" s="2">
        <v>0</v>
      </c>
      <c r="J5859" s="105">
        <f>SUMIF([1]MMM!$A:$A,A5859,[1]MMM!$F:$F)</f>
        <v>0.01</v>
      </c>
      <c r="K5859" s="2" t="s">
        <v>10</v>
      </c>
      <c r="L5859" s="2">
        <v>2</v>
      </c>
      <c r="M5859" t="s">
        <v>11298</v>
      </c>
      <c r="N5859" t="s">
        <v>13310</v>
      </c>
      <c r="O5859" t="s">
        <v>10871</v>
      </c>
      <c r="P5859" t="s">
        <v>10875</v>
      </c>
    </row>
    <row r="5860" spans="1:16" x14ac:dyDescent="0.3">
      <c r="A5860" t="s">
        <v>5714</v>
      </c>
      <c r="B5860" s="2" t="str">
        <f t="shared" si="275"/>
        <v>5661</v>
      </c>
      <c r="C5860" s="2">
        <f t="shared" si="273"/>
        <v>5661</v>
      </c>
      <c r="D5860" t="str">
        <f>VLOOKUP(C5860,'Cost Centre'!A:B,2,)</f>
        <v>Social Services</v>
      </c>
      <c r="E5860" t="str">
        <f t="shared" si="274"/>
        <v>2</v>
      </c>
      <c r="F5860" t="s">
        <v>60</v>
      </c>
      <c r="G5860" s="2">
        <v>0</v>
      </c>
      <c r="H5860" s="2">
        <v>43781.99</v>
      </c>
      <c r="I5860" s="2">
        <v>0</v>
      </c>
      <c r="J5860" s="105">
        <f>SUMIF([1]MMM!$A:$A,A5860,[1]MMM!$F:$F)</f>
        <v>43781.99</v>
      </c>
      <c r="K5860" s="2" t="s">
        <v>10</v>
      </c>
      <c r="L5860" s="2">
        <v>65674</v>
      </c>
      <c r="M5860" t="s">
        <v>11298</v>
      </c>
      <c r="N5860" t="s">
        <v>13310</v>
      </c>
      <c r="O5860" t="s">
        <v>10871</v>
      </c>
      <c r="P5860" t="s">
        <v>10875</v>
      </c>
    </row>
    <row r="5861" spans="1:16" x14ac:dyDescent="0.3">
      <c r="A5861" t="s">
        <v>5715</v>
      </c>
      <c r="B5861" s="2" t="str">
        <f t="shared" si="275"/>
        <v>5661</v>
      </c>
      <c r="C5861" s="2">
        <f t="shared" si="273"/>
        <v>5661</v>
      </c>
      <c r="D5861" t="str">
        <f>VLOOKUP(C5861,'Cost Centre'!A:B,2,)</f>
        <v>Social Services</v>
      </c>
      <c r="E5861" t="str">
        <f t="shared" si="274"/>
        <v>2</v>
      </c>
      <c r="F5861" t="s">
        <v>61</v>
      </c>
      <c r="G5861" s="2">
        <v>0</v>
      </c>
      <c r="H5861" s="2">
        <v>518019.27</v>
      </c>
      <c r="I5861" s="2">
        <v>0</v>
      </c>
      <c r="J5861" s="105">
        <f>SUMIF([1]MMM!$A:$A,A5861,[1]MMM!$F:$F)</f>
        <v>518019.27</v>
      </c>
      <c r="K5861" s="2" t="s">
        <v>10</v>
      </c>
      <c r="L5861" s="2">
        <v>697027</v>
      </c>
      <c r="M5861" t="s">
        <v>11298</v>
      </c>
      <c r="N5861" t="s">
        <v>13310</v>
      </c>
      <c r="O5861" t="s">
        <v>10871</v>
      </c>
      <c r="P5861" t="s">
        <v>10875</v>
      </c>
    </row>
    <row r="5862" spans="1:16" x14ac:dyDescent="0.3">
      <c r="A5862" t="s">
        <v>5716</v>
      </c>
      <c r="B5862" s="2" t="str">
        <f t="shared" si="275"/>
        <v>5661</v>
      </c>
      <c r="C5862" s="2">
        <f t="shared" si="273"/>
        <v>5661</v>
      </c>
      <c r="D5862" t="str">
        <f>VLOOKUP(C5862,'Cost Centre'!A:B,2,)</f>
        <v>Social Services</v>
      </c>
      <c r="E5862" t="str">
        <f t="shared" si="274"/>
        <v>2</v>
      </c>
      <c r="F5862" t="s">
        <v>62</v>
      </c>
      <c r="G5862" s="2">
        <v>0</v>
      </c>
      <c r="H5862" s="2">
        <v>26495.42</v>
      </c>
      <c r="I5862" s="2">
        <v>0</v>
      </c>
      <c r="J5862" s="105">
        <f>SUMIF([1]MMM!$A:$A,A5862,[1]MMM!$F:$F)</f>
        <v>28254.1</v>
      </c>
      <c r="K5862" s="2" t="s">
        <v>10</v>
      </c>
      <c r="L5862" s="2">
        <v>39655</v>
      </c>
      <c r="M5862" t="s">
        <v>11298</v>
      </c>
      <c r="N5862" t="s">
        <v>13310</v>
      </c>
      <c r="O5862" t="s">
        <v>10871</v>
      </c>
      <c r="P5862" t="s">
        <v>10875</v>
      </c>
    </row>
    <row r="5863" spans="1:16" x14ac:dyDescent="0.3">
      <c r="A5863" t="s">
        <v>5717</v>
      </c>
      <c r="B5863" s="2" t="str">
        <f t="shared" si="275"/>
        <v>5661</v>
      </c>
      <c r="C5863" s="2">
        <f t="shared" si="273"/>
        <v>5661</v>
      </c>
      <c r="D5863" t="str">
        <f>VLOOKUP(C5863,'Cost Centre'!A:B,2,)</f>
        <v>Social Services</v>
      </c>
      <c r="E5863" t="str">
        <f t="shared" si="274"/>
        <v>2</v>
      </c>
      <c r="F5863" t="s">
        <v>63</v>
      </c>
      <c r="G5863" s="2">
        <v>0</v>
      </c>
      <c r="H5863" s="2">
        <v>12454.1</v>
      </c>
      <c r="I5863" s="2">
        <v>0</v>
      </c>
      <c r="J5863" s="105">
        <f>SUMIF([1]MMM!$A:$A,A5863,[1]MMM!$F:$F)</f>
        <v>13830.74</v>
      </c>
      <c r="K5863" s="2" t="s">
        <v>10</v>
      </c>
      <c r="L5863" s="2">
        <v>14553</v>
      </c>
      <c r="M5863" t="s">
        <v>11298</v>
      </c>
      <c r="N5863" t="s">
        <v>13310</v>
      </c>
      <c r="O5863" t="s">
        <v>10871</v>
      </c>
      <c r="P5863" t="s">
        <v>10875</v>
      </c>
    </row>
    <row r="5864" spans="1:16" x14ac:dyDescent="0.3">
      <c r="A5864" t="s">
        <v>5718</v>
      </c>
      <c r="B5864" s="2" t="str">
        <f t="shared" si="275"/>
        <v>5661</v>
      </c>
      <c r="C5864" s="2">
        <f t="shared" si="273"/>
        <v>5661</v>
      </c>
      <c r="D5864" t="str">
        <f>VLOOKUP(C5864,'Cost Centre'!A:B,2,)</f>
        <v>Social Services</v>
      </c>
      <c r="E5864" t="str">
        <f t="shared" si="274"/>
        <v>2</v>
      </c>
      <c r="F5864" t="s">
        <v>66</v>
      </c>
      <c r="G5864" s="2">
        <v>0</v>
      </c>
      <c r="H5864" s="2">
        <v>3134.45</v>
      </c>
      <c r="I5864" s="2">
        <v>0</v>
      </c>
      <c r="J5864" s="105">
        <f>SUMIF([1]MMM!$A:$A,A5864,[1]MMM!$F:$F)</f>
        <v>3345.17</v>
      </c>
      <c r="K5864" s="2" t="s">
        <v>10</v>
      </c>
      <c r="L5864" s="2">
        <v>2135</v>
      </c>
      <c r="M5864" t="s">
        <v>11298</v>
      </c>
      <c r="N5864" t="s">
        <v>13310</v>
      </c>
      <c r="O5864" t="s">
        <v>10871</v>
      </c>
      <c r="P5864" t="s">
        <v>10875</v>
      </c>
    </row>
    <row r="5865" spans="1:16" x14ac:dyDescent="0.3">
      <c r="A5865" t="s">
        <v>5719</v>
      </c>
      <c r="B5865" s="2" t="str">
        <f t="shared" si="275"/>
        <v>5661</v>
      </c>
      <c r="C5865" s="2">
        <f t="shared" si="273"/>
        <v>5661</v>
      </c>
      <c r="D5865" t="str">
        <f>VLOOKUP(C5865,'Cost Centre'!A:B,2,)</f>
        <v>Social Services</v>
      </c>
      <c r="E5865" t="str">
        <f t="shared" si="274"/>
        <v>2</v>
      </c>
      <c r="F5865" t="s">
        <v>67</v>
      </c>
      <c r="G5865" s="2">
        <v>0</v>
      </c>
      <c r="H5865" s="2">
        <v>2940.01</v>
      </c>
      <c r="I5865" s="2">
        <v>0</v>
      </c>
      <c r="J5865" s="105">
        <f>SUMIF([1]MMM!$A:$A,A5865,[1]MMM!$F:$F)</f>
        <v>3150.01</v>
      </c>
      <c r="K5865" s="2" t="s">
        <v>10</v>
      </c>
      <c r="L5865" s="2">
        <v>3217</v>
      </c>
      <c r="M5865" t="s">
        <v>11298</v>
      </c>
      <c r="N5865" t="s">
        <v>13310</v>
      </c>
      <c r="O5865" t="s">
        <v>10871</v>
      </c>
      <c r="P5865" t="s">
        <v>10876</v>
      </c>
    </row>
    <row r="5866" spans="1:16" x14ac:dyDescent="0.3">
      <c r="A5866" t="s">
        <v>5720</v>
      </c>
      <c r="B5866" s="2" t="str">
        <f t="shared" si="275"/>
        <v>5661</v>
      </c>
      <c r="C5866" s="2">
        <f t="shared" si="273"/>
        <v>5661</v>
      </c>
      <c r="D5866" t="str">
        <f>VLOOKUP(C5866,'Cost Centre'!A:B,2,)</f>
        <v>Social Services</v>
      </c>
      <c r="E5866" t="str">
        <f t="shared" si="274"/>
        <v>2</v>
      </c>
      <c r="F5866" t="s">
        <v>68</v>
      </c>
      <c r="G5866" s="2">
        <v>0</v>
      </c>
      <c r="H5866" s="2">
        <v>84292.08</v>
      </c>
      <c r="I5866" s="2">
        <v>0</v>
      </c>
      <c r="J5866" s="105">
        <f>SUMIF([1]MMM!$A:$A,A5866,[1]MMM!$F:$F)</f>
        <v>90127.79</v>
      </c>
      <c r="K5866" s="2" t="s">
        <v>10</v>
      </c>
      <c r="L5866" s="2">
        <v>90823</v>
      </c>
      <c r="M5866" t="s">
        <v>11298</v>
      </c>
      <c r="N5866" t="s">
        <v>13310</v>
      </c>
      <c r="O5866" t="s">
        <v>10871</v>
      </c>
      <c r="P5866" t="s">
        <v>10876</v>
      </c>
    </row>
    <row r="5867" spans="1:16" x14ac:dyDescent="0.3">
      <c r="A5867" t="s">
        <v>5721</v>
      </c>
      <c r="B5867" s="2" t="str">
        <f t="shared" si="275"/>
        <v>5661</v>
      </c>
      <c r="C5867" s="2">
        <f t="shared" si="273"/>
        <v>5661</v>
      </c>
      <c r="D5867" t="str">
        <f>VLOOKUP(C5867,'Cost Centre'!A:B,2,)</f>
        <v>Social Services</v>
      </c>
      <c r="E5867" t="str">
        <f t="shared" si="274"/>
        <v>2</v>
      </c>
      <c r="F5867" t="s">
        <v>10877</v>
      </c>
      <c r="G5867" s="2">
        <v>0</v>
      </c>
      <c r="H5867" s="2">
        <v>721771.85</v>
      </c>
      <c r="I5867" s="2">
        <v>0</v>
      </c>
      <c r="J5867" s="105">
        <f>SUMIF([1]MMM!$A:$A,A5867,[1]MMM!$F:$F)</f>
        <v>721771.85</v>
      </c>
      <c r="K5867" s="2" t="s">
        <v>10</v>
      </c>
      <c r="L5867" s="2">
        <v>736488</v>
      </c>
      <c r="M5867" t="s">
        <v>11298</v>
      </c>
      <c r="N5867" t="s">
        <v>13310</v>
      </c>
      <c r="O5867" t="s">
        <v>10871</v>
      </c>
      <c r="P5867" t="s">
        <v>10876</v>
      </c>
    </row>
    <row r="5868" spans="1:16" x14ac:dyDescent="0.3">
      <c r="A5868" t="s">
        <v>5722</v>
      </c>
      <c r="B5868" s="2" t="str">
        <f t="shared" si="275"/>
        <v>5661</v>
      </c>
      <c r="C5868" s="2">
        <f t="shared" si="273"/>
        <v>5661</v>
      </c>
      <c r="D5868" t="str">
        <f>VLOOKUP(C5868,'Cost Centre'!A:B,2,)</f>
        <v>Social Services</v>
      </c>
      <c r="E5868" t="str">
        <f t="shared" si="274"/>
        <v>2</v>
      </c>
      <c r="F5868" t="s">
        <v>69</v>
      </c>
      <c r="G5868" s="2">
        <v>0</v>
      </c>
      <c r="H5868" s="2">
        <v>1078829.0900000001</v>
      </c>
      <c r="I5868" s="2">
        <v>0</v>
      </c>
      <c r="J5868" s="105">
        <f>SUMIF([1]MMM!$A:$A,A5868,[1]MMM!$F:$F)</f>
        <v>1137115.1599999999</v>
      </c>
      <c r="K5868" s="2" t="s">
        <v>10</v>
      </c>
      <c r="L5868" s="2">
        <v>1156866</v>
      </c>
      <c r="M5868" t="s">
        <v>11298</v>
      </c>
      <c r="N5868" t="s">
        <v>13310</v>
      </c>
      <c r="O5868" t="s">
        <v>10871</v>
      </c>
      <c r="P5868" t="s">
        <v>10876</v>
      </c>
    </row>
    <row r="5869" spans="1:16" x14ac:dyDescent="0.3">
      <c r="A5869" t="s">
        <v>5723</v>
      </c>
      <c r="B5869" s="2" t="str">
        <f t="shared" si="275"/>
        <v>5661</v>
      </c>
      <c r="C5869" s="2">
        <f t="shared" si="273"/>
        <v>5661</v>
      </c>
      <c r="D5869" t="str">
        <f>VLOOKUP(C5869,'Cost Centre'!A:B,2,)</f>
        <v>Social Services</v>
      </c>
      <c r="E5869" t="str">
        <f t="shared" si="274"/>
        <v>2</v>
      </c>
      <c r="F5869" t="s">
        <v>70</v>
      </c>
      <c r="G5869" s="2">
        <v>0</v>
      </c>
      <c r="H5869" s="2">
        <v>50248.55</v>
      </c>
      <c r="I5869" s="2">
        <v>0</v>
      </c>
      <c r="J5869" s="105">
        <f>SUMIF([1]MMM!$A:$A,A5869,[1]MMM!$F:$F)</f>
        <v>53375.67</v>
      </c>
      <c r="K5869" s="2" t="s">
        <v>10</v>
      </c>
      <c r="L5869" s="2">
        <v>54480</v>
      </c>
      <c r="M5869" t="s">
        <v>11298</v>
      </c>
      <c r="N5869" t="s">
        <v>13310</v>
      </c>
      <c r="O5869" t="s">
        <v>10871</v>
      </c>
      <c r="P5869" t="s">
        <v>10876</v>
      </c>
    </row>
    <row r="5870" spans="1:16" x14ac:dyDescent="0.3">
      <c r="A5870" t="s">
        <v>5724</v>
      </c>
      <c r="B5870" s="2" t="str">
        <f t="shared" si="275"/>
        <v>5661</v>
      </c>
      <c r="C5870" s="2">
        <f t="shared" si="273"/>
        <v>5661</v>
      </c>
      <c r="D5870" t="str">
        <f>VLOOKUP(C5870,'Cost Centre'!A:B,2,)</f>
        <v>Social Services</v>
      </c>
      <c r="E5870" t="str">
        <f t="shared" si="274"/>
        <v>2</v>
      </c>
      <c r="F5870" t="s">
        <v>183</v>
      </c>
      <c r="G5870" s="2">
        <v>0</v>
      </c>
      <c r="H5870" s="2">
        <v>0</v>
      </c>
      <c r="I5870" s="2">
        <v>0</v>
      </c>
      <c r="J5870" s="105">
        <f>SUMIF([1]MMM!$A:$A,A5870,[1]MMM!$F:$F)</f>
        <v>0</v>
      </c>
      <c r="K5870" s="2" t="s">
        <v>10</v>
      </c>
      <c r="L5870" s="2">
        <v>0</v>
      </c>
      <c r="M5870" t="s">
        <v>11298</v>
      </c>
      <c r="N5870" t="s">
        <v>13310</v>
      </c>
      <c r="O5870" t="s">
        <v>10871</v>
      </c>
      <c r="P5870" t="s">
        <v>10878</v>
      </c>
    </row>
    <row r="5871" spans="1:16" x14ac:dyDescent="0.3">
      <c r="A5871" t="s">
        <v>5725</v>
      </c>
      <c r="B5871" s="2" t="str">
        <f t="shared" si="275"/>
        <v>5661</v>
      </c>
      <c r="C5871" s="2">
        <f t="shared" si="273"/>
        <v>5661</v>
      </c>
      <c r="D5871" t="str">
        <f>VLOOKUP(C5871,'Cost Centre'!A:B,2,)</f>
        <v>Social Services</v>
      </c>
      <c r="E5871" t="str">
        <f t="shared" si="274"/>
        <v>2</v>
      </c>
      <c r="F5871" t="s">
        <v>76</v>
      </c>
      <c r="G5871" s="2">
        <v>0</v>
      </c>
      <c r="H5871" s="2">
        <v>0</v>
      </c>
      <c r="I5871" s="2">
        <v>0</v>
      </c>
      <c r="J5871" s="105">
        <f>SUMIF([1]MMM!$A:$A,A5871,[1]MMM!$F:$F)</f>
        <v>0</v>
      </c>
      <c r="K5871" s="2" t="s">
        <v>10</v>
      </c>
      <c r="L5871" s="2">
        <v>0</v>
      </c>
      <c r="M5871" t="s">
        <v>11298</v>
      </c>
      <c r="N5871" t="s">
        <v>13310</v>
      </c>
      <c r="O5871" t="s">
        <v>10871</v>
      </c>
      <c r="P5871" t="s">
        <v>10931</v>
      </c>
    </row>
    <row r="5872" spans="1:16" x14ac:dyDescent="0.3">
      <c r="A5872" t="s">
        <v>5726</v>
      </c>
      <c r="B5872" s="2" t="str">
        <f t="shared" si="275"/>
        <v>5661</v>
      </c>
      <c r="C5872" s="2">
        <f t="shared" si="273"/>
        <v>5661</v>
      </c>
      <c r="D5872" t="str">
        <f>VLOOKUP(C5872,'Cost Centre'!A:B,2,)</f>
        <v>Social Services</v>
      </c>
      <c r="E5872" t="str">
        <f t="shared" si="274"/>
        <v>2</v>
      </c>
      <c r="F5872" t="s">
        <v>358</v>
      </c>
      <c r="G5872" s="2">
        <v>0</v>
      </c>
      <c r="H5872" s="2">
        <v>296755</v>
      </c>
      <c r="I5872" s="2">
        <v>0</v>
      </c>
      <c r="J5872" s="105">
        <f>SUMIF([1]MMM!$A:$A,A5872,[1]MMM!$F:$F)</f>
        <v>296755</v>
      </c>
      <c r="K5872" s="2" t="s">
        <v>10</v>
      </c>
      <c r="L5872" s="2">
        <v>367211</v>
      </c>
      <c r="M5872" t="s">
        <v>11298</v>
      </c>
      <c r="N5872" t="s">
        <v>13310</v>
      </c>
      <c r="O5872" t="s">
        <v>10871</v>
      </c>
      <c r="P5872" t="s">
        <v>10879</v>
      </c>
    </row>
    <row r="5873" spans="1:16" x14ac:dyDescent="0.3">
      <c r="A5873" t="s">
        <v>5727</v>
      </c>
      <c r="B5873" s="2" t="str">
        <f t="shared" si="275"/>
        <v>5661</v>
      </c>
      <c r="C5873" s="2">
        <f t="shared" si="273"/>
        <v>5661</v>
      </c>
      <c r="D5873" t="str">
        <f>VLOOKUP(C5873,'Cost Centre'!A:B,2,)</f>
        <v>Social Services</v>
      </c>
      <c r="E5873" t="str">
        <f t="shared" si="274"/>
        <v>2</v>
      </c>
      <c r="F5873" t="s">
        <v>227</v>
      </c>
      <c r="G5873" s="2">
        <v>0</v>
      </c>
      <c r="H5873" s="2">
        <v>208638.84</v>
      </c>
      <c r="I5873" s="2">
        <v>0</v>
      </c>
      <c r="J5873" s="105">
        <f>SUMIF([1]MMM!$A:$A,A5873,[1]MMM!$F:$F)</f>
        <v>208638.84</v>
      </c>
      <c r="K5873" s="2" t="s">
        <v>10</v>
      </c>
      <c r="L5873" s="2">
        <v>246320</v>
      </c>
      <c r="M5873" t="s">
        <v>11298</v>
      </c>
      <c r="N5873" t="s">
        <v>13310</v>
      </c>
      <c r="O5873" t="s">
        <v>10871</v>
      </c>
      <c r="P5873" t="s">
        <v>10879</v>
      </c>
    </row>
    <row r="5874" spans="1:16" x14ac:dyDescent="0.3">
      <c r="A5874" t="s">
        <v>5728</v>
      </c>
      <c r="B5874" s="2" t="str">
        <f t="shared" si="275"/>
        <v>5661</v>
      </c>
      <c r="C5874" s="2">
        <f t="shared" si="273"/>
        <v>5661</v>
      </c>
      <c r="D5874" t="str">
        <f>VLOOKUP(C5874,'Cost Centre'!A:B,2,)</f>
        <v>Social Services</v>
      </c>
      <c r="E5874" t="str">
        <f t="shared" si="274"/>
        <v>2</v>
      </c>
      <c r="F5874" t="s">
        <v>227</v>
      </c>
      <c r="G5874" s="2">
        <v>0</v>
      </c>
      <c r="H5874" s="2">
        <v>899.91</v>
      </c>
      <c r="I5874" s="2">
        <v>0</v>
      </c>
      <c r="J5874" s="105">
        <f>SUMIF([1]MMM!$A:$A,A5874,[1]MMM!$F:$F)</f>
        <v>899.91</v>
      </c>
      <c r="K5874" s="2" t="s">
        <v>10</v>
      </c>
      <c r="L5874" s="2">
        <v>900</v>
      </c>
      <c r="M5874" t="s">
        <v>11298</v>
      </c>
      <c r="N5874" t="s">
        <v>13310</v>
      </c>
      <c r="O5874" t="s">
        <v>10871</v>
      </c>
      <c r="P5874" t="s">
        <v>10879</v>
      </c>
    </row>
    <row r="5875" spans="1:16" x14ac:dyDescent="0.3">
      <c r="A5875" t="s">
        <v>5729</v>
      </c>
      <c r="B5875" s="2" t="str">
        <f t="shared" si="275"/>
        <v>5661</v>
      </c>
      <c r="C5875" s="2">
        <f t="shared" si="273"/>
        <v>5661</v>
      </c>
      <c r="D5875" t="str">
        <f>VLOOKUP(C5875,'Cost Centre'!A:B,2,)</f>
        <v>Social Services</v>
      </c>
      <c r="E5875" t="str">
        <f t="shared" si="274"/>
        <v>2</v>
      </c>
      <c r="F5875" t="s">
        <v>2224</v>
      </c>
      <c r="G5875" s="2">
        <v>0</v>
      </c>
      <c r="H5875" s="2">
        <v>105209.18</v>
      </c>
      <c r="I5875" s="2">
        <v>0</v>
      </c>
      <c r="J5875" s="105">
        <f>SUMIF([1]MMM!$A:$A,A5875,[1]MMM!$F:$F)</f>
        <v>105209.18</v>
      </c>
      <c r="K5875" s="2" t="s">
        <v>10</v>
      </c>
      <c r="L5875" s="2">
        <v>115481</v>
      </c>
      <c r="M5875" t="s">
        <v>11298</v>
      </c>
      <c r="N5875" t="s">
        <v>13310</v>
      </c>
      <c r="O5875" t="s">
        <v>10871</v>
      </c>
      <c r="P5875" t="s">
        <v>10879</v>
      </c>
    </row>
    <row r="5876" spans="1:16" x14ac:dyDescent="0.3">
      <c r="A5876" t="s">
        <v>5730</v>
      </c>
      <c r="B5876" s="2" t="str">
        <f t="shared" si="275"/>
        <v>5661</v>
      </c>
      <c r="C5876" s="2">
        <f t="shared" si="273"/>
        <v>5661</v>
      </c>
      <c r="D5876" t="str">
        <f>VLOOKUP(C5876,'Cost Centre'!A:B,2,)</f>
        <v>Social Services</v>
      </c>
      <c r="E5876" t="str">
        <f t="shared" si="274"/>
        <v>2</v>
      </c>
      <c r="F5876" t="s">
        <v>11450</v>
      </c>
      <c r="G5876" s="2">
        <v>0</v>
      </c>
      <c r="H5876" s="2">
        <v>24994.31</v>
      </c>
      <c r="I5876" s="2">
        <v>0</v>
      </c>
      <c r="J5876" s="105">
        <f>SUMIF([1]MMM!$A:$A,A5876,[1]MMM!$F:$F)</f>
        <v>24994.31</v>
      </c>
      <c r="K5876" s="2" t="s">
        <v>10</v>
      </c>
      <c r="L5876" s="2">
        <v>25655</v>
      </c>
      <c r="M5876" t="s">
        <v>11298</v>
      </c>
      <c r="N5876" t="s">
        <v>13310</v>
      </c>
      <c r="O5876" t="s">
        <v>10871</v>
      </c>
      <c r="P5876" t="s">
        <v>10881</v>
      </c>
    </row>
    <row r="5877" spans="1:16" x14ac:dyDescent="0.3">
      <c r="A5877" t="s">
        <v>5731</v>
      </c>
      <c r="B5877" s="2" t="str">
        <f t="shared" si="275"/>
        <v>5661</v>
      </c>
      <c r="C5877" s="2">
        <f t="shared" si="273"/>
        <v>5661</v>
      </c>
      <c r="D5877" t="str">
        <f>VLOOKUP(C5877,'Cost Centre'!A:B,2,)</f>
        <v>Social Services</v>
      </c>
      <c r="E5877" t="str">
        <f t="shared" si="274"/>
        <v>2</v>
      </c>
      <c r="F5877" t="s">
        <v>230</v>
      </c>
      <c r="G5877" s="2">
        <v>0</v>
      </c>
      <c r="H5877" s="2">
        <v>0</v>
      </c>
      <c r="I5877" s="2">
        <v>0</v>
      </c>
      <c r="J5877" s="105">
        <f>SUMIF([1]MMM!$A:$A,A5877,[1]MMM!$F:$F)</f>
        <v>0</v>
      </c>
      <c r="K5877" s="2" t="s">
        <v>10</v>
      </c>
      <c r="L5877" s="2">
        <v>0</v>
      </c>
      <c r="M5877" t="s">
        <v>11298</v>
      </c>
      <c r="N5877" t="s">
        <v>13310</v>
      </c>
      <c r="O5877" t="s">
        <v>10871</v>
      </c>
      <c r="P5877" t="s">
        <v>10881</v>
      </c>
    </row>
    <row r="5878" spans="1:16" x14ac:dyDescent="0.3">
      <c r="A5878" t="s">
        <v>5732</v>
      </c>
      <c r="B5878" s="2" t="str">
        <f t="shared" si="275"/>
        <v>5661</v>
      </c>
      <c r="C5878" s="2">
        <f t="shared" si="273"/>
        <v>5661</v>
      </c>
      <c r="D5878" t="str">
        <f>VLOOKUP(C5878,'Cost Centre'!A:B,2,)</f>
        <v>Social Services</v>
      </c>
      <c r="E5878" t="str">
        <f t="shared" si="274"/>
        <v>2</v>
      </c>
      <c r="F5878" t="s">
        <v>159</v>
      </c>
      <c r="G5878" s="2">
        <v>0</v>
      </c>
      <c r="H5878" s="2">
        <v>167.5</v>
      </c>
      <c r="I5878" s="2">
        <v>0</v>
      </c>
      <c r="J5878" s="105">
        <f>SUMIF([1]MMM!$A:$A,A5878,[1]MMM!$F:$F)</f>
        <v>167.5</v>
      </c>
      <c r="K5878" s="2" t="s">
        <v>10</v>
      </c>
      <c r="L5878" s="2">
        <v>168</v>
      </c>
      <c r="M5878" t="s">
        <v>11298</v>
      </c>
      <c r="N5878" t="s">
        <v>13310</v>
      </c>
      <c r="O5878" t="s">
        <v>10871</v>
      </c>
      <c r="P5878" t="s">
        <v>10881</v>
      </c>
    </row>
    <row r="5879" spans="1:16" x14ac:dyDescent="0.3">
      <c r="A5879" t="s">
        <v>5733</v>
      </c>
      <c r="B5879" s="2" t="str">
        <f t="shared" si="275"/>
        <v>5661</v>
      </c>
      <c r="C5879" s="2">
        <f t="shared" si="273"/>
        <v>5661</v>
      </c>
      <c r="D5879" t="str">
        <f>VLOOKUP(C5879,'Cost Centre'!A:B,2,)</f>
        <v>Social Services</v>
      </c>
      <c r="E5879" t="str">
        <f t="shared" si="274"/>
        <v>2</v>
      </c>
      <c r="F5879" t="s">
        <v>93</v>
      </c>
      <c r="G5879" s="2">
        <v>0</v>
      </c>
      <c r="H5879" s="2">
        <v>82699.58</v>
      </c>
      <c r="I5879" s="2">
        <v>0</v>
      </c>
      <c r="J5879" s="105">
        <f>SUMIF([1]MMM!$A:$A,A5879,[1]MMM!$F:$F)</f>
        <v>87626.32</v>
      </c>
      <c r="K5879" s="2" t="s">
        <v>10</v>
      </c>
      <c r="L5879" s="2">
        <v>58213</v>
      </c>
      <c r="M5879" t="s">
        <v>11298</v>
      </c>
      <c r="N5879" t="s">
        <v>13310</v>
      </c>
      <c r="O5879" t="s">
        <v>10871</v>
      </c>
      <c r="P5879" t="s">
        <v>10881</v>
      </c>
    </row>
    <row r="5880" spans="1:16" x14ac:dyDescent="0.3">
      <c r="A5880" t="s">
        <v>5734</v>
      </c>
      <c r="B5880" s="2" t="str">
        <f t="shared" si="275"/>
        <v>5661</v>
      </c>
      <c r="C5880" s="2">
        <f t="shared" si="273"/>
        <v>5661</v>
      </c>
      <c r="D5880" t="str">
        <f>VLOOKUP(C5880,'Cost Centre'!A:B,2,)</f>
        <v>Social Services</v>
      </c>
      <c r="E5880" t="str">
        <f t="shared" si="274"/>
        <v>2</v>
      </c>
      <c r="F5880" t="s">
        <v>131</v>
      </c>
      <c r="G5880" s="2">
        <v>0</v>
      </c>
      <c r="H5880" s="2">
        <v>41079.78</v>
      </c>
      <c r="I5880" s="2">
        <v>0</v>
      </c>
      <c r="J5880" s="105">
        <f>SUMIF([1]MMM!$A:$A,A5880,[1]MMM!$F:$F)</f>
        <v>41079.78</v>
      </c>
      <c r="K5880" s="2" t="s">
        <v>10</v>
      </c>
      <c r="L5880" s="2">
        <v>41531</v>
      </c>
      <c r="M5880" t="s">
        <v>11298</v>
      </c>
      <c r="N5880" t="s">
        <v>13310</v>
      </c>
      <c r="O5880" t="s">
        <v>10871</v>
      </c>
      <c r="P5880" t="s">
        <v>10881</v>
      </c>
    </row>
    <row r="5881" spans="1:16" x14ac:dyDescent="0.3">
      <c r="A5881" t="s">
        <v>5735</v>
      </c>
      <c r="B5881" s="2" t="str">
        <f t="shared" si="275"/>
        <v>5661</v>
      </c>
      <c r="C5881" s="2">
        <f t="shared" si="273"/>
        <v>5661</v>
      </c>
      <c r="D5881" t="str">
        <f>VLOOKUP(C5881,'Cost Centre'!A:B,2,)</f>
        <v>Social Services</v>
      </c>
      <c r="E5881" t="str">
        <f t="shared" si="274"/>
        <v>2</v>
      </c>
      <c r="F5881" t="s">
        <v>117</v>
      </c>
      <c r="G5881" s="2">
        <v>0</v>
      </c>
      <c r="H5881" s="2">
        <v>23935.07</v>
      </c>
      <c r="I5881" s="2">
        <v>0</v>
      </c>
      <c r="J5881" s="105">
        <f>SUMIF([1]MMM!$A:$A,A5881,[1]MMM!$F:$F)</f>
        <v>23935.07</v>
      </c>
      <c r="K5881" s="2" t="s">
        <v>10</v>
      </c>
      <c r="L5881" s="2">
        <v>23936</v>
      </c>
      <c r="M5881" t="s">
        <v>11298</v>
      </c>
      <c r="N5881" t="s">
        <v>13310</v>
      </c>
      <c r="O5881" t="s">
        <v>10871</v>
      </c>
      <c r="P5881" t="s">
        <v>10885</v>
      </c>
    </row>
    <row r="5882" spans="1:16" x14ac:dyDescent="0.3">
      <c r="A5882" t="s">
        <v>5736</v>
      </c>
      <c r="B5882" s="2" t="str">
        <f t="shared" si="275"/>
        <v>5661</v>
      </c>
      <c r="C5882" s="2">
        <f t="shared" si="273"/>
        <v>5661</v>
      </c>
      <c r="D5882" t="str">
        <f>VLOOKUP(C5882,'Cost Centre'!A:B,2,)</f>
        <v>Social Services</v>
      </c>
      <c r="E5882" t="str">
        <f t="shared" si="274"/>
        <v>2</v>
      </c>
      <c r="F5882" t="s">
        <v>177</v>
      </c>
      <c r="G5882" s="2">
        <v>0</v>
      </c>
      <c r="H5882" s="2">
        <v>25913.21</v>
      </c>
      <c r="I5882" s="2">
        <v>0</v>
      </c>
      <c r="J5882" s="105">
        <f>SUMIF([1]MMM!$A:$A,A5882,[1]MMM!$F:$F)</f>
        <v>25913.21</v>
      </c>
      <c r="K5882" s="2" t="s">
        <v>10</v>
      </c>
      <c r="L5882" s="2">
        <v>25914</v>
      </c>
      <c r="M5882" t="s">
        <v>11298</v>
      </c>
      <c r="N5882" t="s">
        <v>13310</v>
      </c>
      <c r="O5882" t="s">
        <v>10871</v>
      </c>
      <c r="P5882" t="s">
        <v>10885</v>
      </c>
    </row>
    <row r="5883" spans="1:16" x14ac:dyDescent="0.3">
      <c r="A5883" t="s">
        <v>5737</v>
      </c>
      <c r="B5883" s="2" t="str">
        <f t="shared" si="275"/>
        <v>5661</v>
      </c>
      <c r="C5883" s="2">
        <f t="shared" si="273"/>
        <v>5661</v>
      </c>
      <c r="D5883" t="str">
        <f>VLOOKUP(C5883,'Cost Centre'!A:B,2,)</f>
        <v>Social Services</v>
      </c>
      <c r="E5883" t="str">
        <f t="shared" si="274"/>
        <v>2</v>
      </c>
      <c r="F5883" t="s">
        <v>118</v>
      </c>
      <c r="G5883" s="2">
        <v>0</v>
      </c>
      <c r="H5883" s="2">
        <v>292.83999999999997</v>
      </c>
      <c r="I5883" s="2">
        <v>0</v>
      </c>
      <c r="J5883" s="105">
        <f>SUMIF([1]MMM!$A:$A,A5883,[1]MMM!$F:$F)</f>
        <v>292.83999999999997</v>
      </c>
      <c r="K5883" s="2" t="s">
        <v>10</v>
      </c>
      <c r="L5883" s="2">
        <v>293</v>
      </c>
      <c r="M5883" t="s">
        <v>11298</v>
      </c>
      <c r="N5883" t="s">
        <v>13310</v>
      </c>
      <c r="O5883" t="s">
        <v>10871</v>
      </c>
      <c r="P5883" t="s">
        <v>10885</v>
      </c>
    </row>
    <row r="5884" spans="1:16" x14ac:dyDescent="0.3">
      <c r="A5884" t="s">
        <v>5738</v>
      </c>
      <c r="B5884" s="2" t="str">
        <f t="shared" si="275"/>
        <v>5661</v>
      </c>
      <c r="C5884" s="2">
        <f t="shared" si="273"/>
        <v>5661</v>
      </c>
      <c r="D5884" t="str">
        <f>VLOOKUP(C5884,'Cost Centre'!A:B,2,)</f>
        <v>Social Services</v>
      </c>
      <c r="E5884" t="str">
        <f t="shared" si="274"/>
        <v>2</v>
      </c>
      <c r="F5884" t="s">
        <v>12353</v>
      </c>
      <c r="G5884" s="2">
        <v>0</v>
      </c>
      <c r="H5884" s="2">
        <v>0</v>
      </c>
      <c r="I5884" s="2">
        <v>0</v>
      </c>
      <c r="J5884" s="105">
        <f>SUMIF([1]MMM!$A:$A,A5884,[1]MMM!$F:$F)</f>
        <v>0</v>
      </c>
      <c r="K5884" s="2" t="s">
        <v>10</v>
      </c>
      <c r="L5884" s="2">
        <v>807584</v>
      </c>
      <c r="M5884" t="s">
        <v>11298</v>
      </c>
      <c r="N5884" t="s">
        <v>13310</v>
      </c>
      <c r="O5884" t="s">
        <v>10871</v>
      </c>
      <c r="P5884" t="s">
        <v>10885</v>
      </c>
    </row>
    <row r="5885" spans="1:16" x14ac:dyDescent="0.3">
      <c r="A5885" t="s">
        <v>5739</v>
      </c>
      <c r="B5885" s="2" t="str">
        <f t="shared" si="275"/>
        <v>5661</v>
      </c>
      <c r="C5885" s="2">
        <f t="shared" si="273"/>
        <v>5661</v>
      </c>
      <c r="D5885" t="str">
        <f>VLOOKUP(C5885,'Cost Centre'!A:B,2,)</f>
        <v>Social Services</v>
      </c>
      <c r="E5885" t="str">
        <f t="shared" si="274"/>
        <v>2</v>
      </c>
      <c r="F5885" t="s">
        <v>10888</v>
      </c>
      <c r="G5885" s="2">
        <v>0</v>
      </c>
      <c r="H5885" s="2">
        <v>0</v>
      </c>
      <c r="I5885" s="2">
        <v>0</v>
      </c>
      <c r="J5885" s="105">
        <f>SUMIF([1]MMM!$A:$A,A5885,[1]MMM!$F:$F)</f>
        <v>0</v>
      </c>
      <c r="K5885" s="2" t="s">
        <v>10</v>
      </c>
      <c r="L5885" s="2">
        <v>0</v>
      </c>
      <c r="M5885" t="s">
        <v>11298</v>
      </c>
      <c r="N5885" t="s">
        <v>13310</v>
      </c>
      <c r="O5885" t="s">
        <v>10871</v>
      </c>
      <c r="P5885" t="s">
        <v>10887</v>
      </c>
    </row>
    <row r="5886" spans="1:16" x14ac:dyDescent="0.3">
      <c r="A5886" t="s">
        <v>13311</v>
      </c>
      <c r="B5886" s="2" t="str">
        <f t="shared" si="275"/>
        <v>5661</v>
      </c>
      <c r="C5886" s="2">
        <f t="shared" si="273"/>
        <v>5661</v>
      </c>
      <c r="D5886" t="str">
        <f>VLOOKUP(C5886,'Cost Centre'!A:B,2,)</f>
        <v>Social Services</v>
      </c>
      <c r="E5886" t="str">
        <f t="shared" si="274"/>
        <v>2</v>
      </c>
      <c r="F5886" t="s">
        <v>10890</v>
      </c>
      <c r="G5886" s="2">
        <v>0</v>
      </c>
      <c r="H5886" s="2">
        <v>0</v>
      </c>
      <c r="I5886" s="2">
        <v>0</v>
      </c>
      <c r="J5886" s="105">
        <f>SUMIF([1]MMM!$A:$A,A5886,[1]MMM!$F:$F)</f>
        <v>0</v>
      </c>
      <c r="K5886" s="2" t="s">
        <v>10</v>
      </c>
      <c r="L5886" s="2">
        <v>0</v>
      </c>
      <c r="M5886" t="s">
        <v>11298</v>
      </c>
      <c r="N5886" t="s">
        <v>13310</v>
      </c>
      <c r="O5886" t="s">
        <v>10871</v>
      </c>
      <c r="P5886" t="s">
        <v>10887</v>
      </c>
    </row>
    <row r="5887" spans="1:16" x14ac:dyDescent="0.3">
      <c r="A5887" t="s">
        <v>13312</v>
      </c>
      <c r="B5887" s="2" t="str">
        <f t="shared" si="275"/>
        <v>5661</v>
      </c>
      <c r="C5887" s="2">
        <f t="shared" si="273"/>
        <v>5661</v>
      </c>
      <c r="D5887" t="str">
        <f>VLOOKUP(C5887,'Cost Centre'!A:B,2,)</f>
        <v>Social Services</v>
      </c>
      <c r="E5887" t="str">
        <f t="shared" si="274"/>
        <v>2</v>
      </c>
      <c r="F5887" t="s">
        <v>10892</v>
      </c>
      <c r="G5887" s="2">
        <v>0</v>
      </c>
      <c r="H5887" s="2">
        <v>0</v>
      </c>
      <c r="I5887" s="2">
        <v>0</v>
      </c>
      <c r="J5887" s="105">
        <f>SUMIF([1]MMM!$A:$A,A5887,[1]MMM!$F:$F)</f>
        <v>0</v>
      </c>
      <c r="K5887" s="2" t="s">
        <v>10</v>
      </c>
      <c r="L5887" s="2">
        <v>0</v>
      </c>
      <c r="M5887" t="s">
        <v>11298</v>
      </c>
      <c r="N5887" t="s">
        <v>13310</v>
      </c>
      <c r="O5887" t="s">
        <v>10871</v>
      </c>
      <c r="P5887" t="s">
        <v>10887</v>
      </c>
    </row>
    <row r="5888" spans="1:16" x14ac:dyDescent="0.3">
      <c r="A5888" t="s">
        <v>13313</v>
      </c>
      <c r="B5888" s="2" t="str">
        <f t="shared" si="275"/>
        <v>5661</v>
      </c>
      <c r="C5888" s="2">
        <f t="shared" si="273"/>
        <v>5661</v>
      </c>
      <c r="D5888" t="str">
        <f>VLOOKUP(C5888,'Cost Centre'!A:B,2,)</f>
        <v>Social Services</v>
      </c>
      <c r="E5888" t="str">
        <f t="shared" si="274"/>
        <v>2</v>
      </c>
      <c r="F5888" t="s">
        <v>10894</v>
      </c>
      <c r="G5888" s="2">
        <v>0</v>
      </c>
      <c r="H5888" s="2">
        <v>0</v>
      </c>
      <c r="I5888" s="2">
        <v>0</v>
      </c>
      <c r="J5888" s="105">
        <f>SUMIF([1]MMM!$A:$A,A5888,[1]MMM!$F:$F)</f>
        <v>0</v>
      </c>
      <c r="K5888" s="2" t="s">
        <v>10</v>
      </c>
      <c r="L5888" s="2">
        <v>0</v>
      </c>
      <c r="M5888" t="s">
        <v>11298</v>
      </c>
      <c r="N5888" t="s">
        <v>13310</v>
      </c>
      <c r="O5888" t="s">
        <v>10871</v>
      </c>
      <c r="P5888" t="s">
        <v>10887</v>
      </c>
    </row>
    <row r="5889" spans="1:16" x14ac:dyDescent="0.3">
      <c r="A5889" t="s">
        <v>13314</v>
      </c>
      <c r="B5889" s="2" t="str">
        <f t="shared" si="275"/>
        <v>5661</v>
      </c>
      <c r="C5889" s="2">
        <f t="shared" si="273"/>
        <v>5661</v>
      </c>
      <c r="D5889" t="str">
        <f>VLOOKUP(C5889,'Cost Centre'!A:B,2,)</f>
        <v>Social Services</v>
      </c>
      <c r="E5889" t="str">
        <f t="shared" si="274"/>
        <v>2</v>
      </c>
      <c r="F5889" t="s">
        <v>10896</v>
      </c>
      <c r="G5889" s="2">
        <v>0</v>
      </c>
      <c r="H5889" s="2">
        <v>0</v>
      </c>
      <c r="I5889" s="2">
        <v>0</v>
      </c>
      <c r="J5889" s="105">
        <f>SUMIF([1]MMM!$A:$A,A5889,[1]MMM!$F:$F)</f>
        <v>0</v>
      </c>
      <c r="K5889" s="2" t="s">
        <v>10</v>
      </c>
      <c r="L5889" s="2">
        <v>0</v>
      </c>
      <c r="M5889" t="s">
        <v>11298</v>
      </c>
      <c r="N5889" t="s">
        <v>13310</v>
      </c>
      <c r="O5889" t="s">
        <v>10871</v>
      </c>
      <c r="P5889" t="s">
        <v>10887</v>
      </c>
    </row>
    <row r="5890" spans="1:16" x14ac:dyDescent="0.3">
      <c r="A5890" t="s">
        <v>13315</v>
      </c>
      <c r="B5890" s="2" t="str">
        <f t="shared" si="275"/>
        <v>5661</v>
      </c>
      <c r="C5890" s="2">
        <f t="shared" ref="C5890:C5953" si="276">VALUE(B5890)</f>
        <v>5661</v>
      </c>
      <c r="D5890" t="str">
        <f>VLOOKUP(C5890,'Cost Centre'!A:B,2,)</f>
        <v>Social Services</v>
      </c>
      <c r="E5890" t="str">
        <f t="shared" ref="E5890:E5953" si="277">MID(A5890,5,1)</f>
        <v>2</v>
      </c>
      <c r="F5890" t="s">
        <v>10898</v>
      </c>
      <c r="G5890" s="2">
        <v>0</v>
      </c>
      <c r="H5890" s="2">
        <v>0</v>
      </c>
      <c r="I5890" s="2">
        <v>0</v>
      </c>
      <c r="J5890" s="105">
        <f>SUMIF([1]MMM!$A:$A,A5890,[1]MMM!$F:$F)</f>
        <v>0</v>
      </c>
      <c r="K5890" s="2" t="s">
        <v>10</v>
      </c>
      <c r="L5890" s="2">
        <v>0</v>
      </c>
      <c r="M5890" t="s">
        <v>11298</v>
      </c>
      <c r="N5890" t="s">
        <v>13310</v>
      </c>
      <c r="O5890" t="s">
        <v>10871</v>
      </c>
      <c r="P5890" t="s">
        <v>10887</v>
      </c>
    </row>
    <row r="5891" spans="1:16" x14ac:dyDescent="0.3">
      <c r="A5891" t="s">
        <v>13316</v>
      </c>
      <c r="B5891" s="2" t="str">
        <f t="shared" ref="B5891:B5954" si="278">MID(A5891,1,4)</f>
        <v>5661</v>
      </c>
      <c r="C5891" s="2">
        <f t="shared" si="276"/>
        <v>5661</v>
      </c>
      <c r="D5891" t="str">
        <f>VLOOKUP(C5891,'Cost Centre'!A:B,2,)</f>
        <v>Social Services</v>
      </c>
      <c r="E5891" t="str">
        <f t="shared" si="277"/>
        <v>2</v>
      </c>
      <c r="F5891" t="s">
        <v>10900</v>
      </c>
      <c r="G5891" s="2">
        <v>0</v>
      </c>
      <c r="H5891" s="2">
        <v>0</v>
      </c>
      <c r="I5891" s="2">
        <v>0</v>
      </c>
      <c r="J5891" s="105">
        <f>SUMIF([1]MMM!$A:$A,A5891,[1]MMM!$F:$F)</f>
        <v>0</v>
      </c>
      <c r="K5891" s="2" t="s">
        <v>10</v>
      </c>
      <c r="L5891" s="2">
        <v>0</v>
      </c>
      <c r="M5891" t="s">
        <v>11298</v>
      </c>
      <c r="N5891" t="s">
        <v>13310</v>
      </c>
      <c r="O5891" t="s">
        <v>10871</v>
      </c>
      <c r="P5891" t="s">
        <v>10887</v>
      </c>
    </row>
    <row r="5892" spans="1:16" x14ac:dyDescent="0.3">
      <c r="A5892" t="s">
        <v>13317</v>
      </c>
      <c r="B5892" s="2" t="str">
        <f t="shared" si="278"/>
        <v>5661</v>
      </c>
      <c r="C5892" s="2">
        <f t="shared" si="276"/>
        <v>5661</v>
      </c>
      <c r="D5892" t="str">
        <f>VLOOKUP(C5892,'Cost Centre'!A:B,2,)</f>
        <v>Social Services</v>
      </c>
      <c r="E5892" t="str">
        <f t="shared" si="277"/>
        <v>2</v>
      </c>
      <c r="F5892" t="s">
        <v>10902</v>
      </c>
      <c r="G5892" s="2">
        <v>0</v>
      </c>
      <c r="H5892" s="2">
        <v>0</v>
      </c>
      <c r="I5892" s="2">
        <v>0</v>
      </c>
      <c r="J5892" s="105">
        <f>SUMIF([1]MMM!$A:$A,A5892,[1]MMM!$F:$F)</f>
        <v>0</v>
      </c>
      <c r="K5892" s="2" t="s">
        <v>10</v>
      </c>
      <c r="L5892" s="2">
        <v>0</v>
      </c>
      <c r="M5892" t="s">
        <v>11298</v>
      </c>
      <c r="N5892" t="s">
        <v>13310</v>
      </c>
      <c r="O5892" t="s">
        <v>10871</v>
      </c>
      <c r="P5892" t="s">
        <v>10887</v>
      </c>
    </row>
    <row r="5893" spans="1:16" x14ac:dyDescent="0.3">
      <c r="A5893" t="s">
        <v>13318</v>
      </c>
      <c r="B5893" s="2" t="str">
        <f t="shared" si="278"/>
        <v>5661</v>
      </c>
      <c r="C5893" s="2">
        <f t="shared" si="276"/>
        <v>5661</v>
      </c>
      <c r="D5893" t="str">
        <f>VLOOKUP(C5893,'Cost Centre'!A:B,2,)</f>
        <v>Social Services</v>
      </c>
      <c r="E5893" t="str">
        <f t="shared" si="277"/>
        <v>2</v>
      </c>
      <c r="F5893" t="s">
        <v>10904</v>
      </c>
      <c r="G5893" s="2">
        <v>0</v>
      </c>
      <c r="H5893" s="2">
        <v>0</v>
      </c>
      <c r="I5893" s="2">
        <v>0</v>
      </c>
      <c r="J5893" s="105">
        <f>SUMIF([1]MMM!$A:$A,A5893,[1]MMM!$F:$F)</f>
        <v>0</v>
      </c>
      <c r="K5893" s="2" t="s">
        <v>10</v>
      </c>
      <c r="L5893" s="2">
        <v>0</v>
      </c>
      <c r="M5893" t="s">
        <v>11298</v>
      </c>
      <c r="N5893" t="s">
        <v>13310</v>
      </c>
      <c r="O5893" t="s">
        <v>10871</v>
      </c>
      <c r="P5893" t="s">
        <v>10887</v>
      </c>
    </row>
    <row r="5894" spans="1:16" x14ac:dyDescent="0.3">
      <c r="A5894" t="s">
        <v>13319</v>
      </c>
      <c r="B5894" s="2" t="str">
        <f t="shared" si="278"/>
        <v>5661</v>
      </c>
      <c r="C5894" s="2">
        <f t="shared" si="276"/>
        <v>5661</v>
      </c>
      <c r="D5894" t="str">
        <f>VLOOKUP(C5894,'Cost Centre'!A:B,2,)</f>
        <v>Social Services</v>
      </c>
      <c r="E5894" t="str">
        <f t="shared" si="277"/>
        <v>2</v>
      </c>
      <c r="F5894" t="s">
        <v>10906</v>
      </c>
      <c r="G5894" s="2">
        <v>0</v>
      </c>
      <c r="H5894" s="2">
        <v>0</v>
      </c>
      <c r="I5894" s="2">
        <v>0</v>
      </c>
      <c r="J5894" s="105">
        <f>SUMIF([1]MMM!$A:$A,A5894,[1]MMM!$F:$F)</f>
        <v>0</v>
      </c>
      <c r="K5894" s="2" t="s">
        <v>10</v>
      </c>
      <c r="L5894" s="2">
        <v>0</v>
      </c>
      <c r="M5894" t="s">
        <v>11298</v>
      </c>
      <c r="N5894" t="s">
        <v>13310</v>
      </c>
      <c r="O5894" t="s">
        <v>10871</v>
      </c>
      <c r="P5894" t="s">
        <v>10887</v>
      </c>
    </row>
    <row r="5895" spans="1:16" x14ac:dyDescent="0.3">
      <c r="A5895" t="s">
        <v>13320</v>
      </c>
      <c r="B5895" s="2" t="str">
        <f t="shared" si="278"/>
        <v>5661</v>
      </c>
      <c r="C5895" s="2">
        <f t="shared" si="276"/>
        <v>5661</v>
      </c>
      <c r="D5895" t="str">
        <f>VLOOKUP(C5895,'Cost Centre'!A:B,2,)</f>
        <v>Social Services</v>
      </c>
      <c r="E5895" t="str">
        <f t="shared" si="277"/>
        <v>2</v>
      </c>
      <c r="F5895" t="s">
        <v>11547</v>
      </c>
      <c r="G5895" s="2">
        <v>0</v>
      </c>
      <c r="H5895" s="2">
        <v>0</v>
      </c>
      <c r="I5895" s="2">
        <v>0</v>
      </c>
      <c r="J5895" s="105">
        <f>SUMIF([1]MMM!$A:$A,A5895,[1]MMM!$F:$F)</f>
        <v>0</v>
      </c>
      <c r="K5895" s="2" t="s">
        <v>10</v>
      </c>
      <c r="L5895" s="2">
        <v>0</v>
      </c>
      <c r="M5895" t="s">
        <v>11298</v>
      </c>
      <c r="N5895" t="s">
        <v>13310</v>
      </c>
      <c r="O5895" t="s">
        <v>10871</v>
      </c>
      <c r="P5895" t="s">
        <v>10887</v>
      </c>
    </row>
    <row r="5896" spans="1:16" x14ac:dyDescent="0.3">
      <c r="A5896" t="s">
        <v>13321</v>
      </c>
      <c r="B5896" s="2" t="str">
        <f t="shared" si="278"/>
        <v>5661</v>
      </c>
      <c r="C5896" s="2">
        <f t="shared" si="276"/>
        <v>5661</v>
      </c>
      <c r="D5896" t="str">
        <f>VLOOKUP(C5896,'Cost Centre'!A:B,2,)</f>
        <v>Social Services</v>
      </c>
      <c r="E5896" t="str">
        <f t="shared" si="277"/>
        <v>2</v>
      </c>
      <c r="F5896" t="s">
        <v>13322</v>
      </c>
      <c r="G5896" s="2">
        <v>0</v>
      </c>
      <c r="H5896" s="2">
        <v>14681694.82</v>
      </c>
      <c r="I5896" s="2">
        <v>0</v>
      </c>
      <c r="J5896" s="105">
        <f>SUMIF([1]MMM!$A:$A,A5896,[1]MMM!$F:$F)</f>
        <v>14681694.82</v>
      </c>
      <c r="K5896" s="2" t="s">
        <v>10</v>
      </c>
      <c r="L5896" s="2">
        <v>15877523</v>
      </c>
      <c r="M5896" t="s">
        <v>11298</v>
      </c>
      <c r="N5896" t="s">
        <v>13310</v>
      </c>
      <c r="O5896" t="s">
        <v>10871</v>
      </c>
      <c r="P5896" t="s">
        <v>10887</v>
      </c>
    </row>
    <row r="5897" spans="1:16" x14ac:dyDescent="0.3">
      <c r="A5897" t="s">
        <v>13323</v>
      </c>
      <c r="B5897" s="2" t="str">
        <f t="shared" si="278"/>
        <v>5661</v>
      </c>
      <c r="C5897" s="2">
        <f t="shared" si="276"/>
        <v>5661</v>
      </c>
      <c r="D5897" t="str">
        <f>VLOOKUP(C5897,'Cost Centre'!A:B,2,)</f>
        <v>Social Services</v>
      </c>
      <c r="E5897" t="str">
        <f t="shared" si="277"/>
        <v>2</v>
      </c>
      <c r="F5897" t="s">
        <v>13324</v>
      </c>
      <c r="G5897" s="2">
        <v>0</v>
      </c>
      <c r="H5897" s="2">
        <v>0</v>
      </c>
      <c r="I5897" s="2">
        <v>0</v>
      </c>
      <c r="J5897" s="105">
        <f>SUMIF([1]MMM!$A:$A,A5897,[1]MMM!$F:$F)</f>
        <v>0</v>
      </c>
      <c r="K5897" s="2" t="s">
        <v>10</v>
      </c>
      <c r="L5897" s="2">
        <v>0</v>
      </c>
      <c r="M5897" t="s">
        <v>11298</v>
      </c>
      <c r="N5897" t="s">
        <v>13310</v>
      </c>
      <c r="O5897" t="s">
        <v>10871</v>
      </c>
      <c r="P5897" t="s">
        <v>10887</v>
      </c>
    </row>
    <row r="5898" spans="1:16" x14ac:dyDescent="0.3">
      <c r="A5898" t="s">
        <v>5740</v>
      </c>
      <c r="B5898" s="2" t="str">
        <f t="shared" si="278"/>
        <v>5661</v>
      </c>
      <c r="C5898" s="2">
        <f t="shared" si="276"/>
        <v>5661</v>
      </c>
      <c r="D5898" t="str">
        <f>VLOOKUP(C5898,'Cost Centre'!A:B,2,)</f>
        <v>Social Services</v>
      </c>
      <c r="E5898" s="109" t="str">
        <f t="shared" si="277"/>
        <v>3</v>
      </c>
      <c r="F5898" t="s">
        <v>2132</v>
      </c>
      <c r="G5898" s="2">
        <v>0</v>
      </c>
      <c r="H5898" s="2">
        <v>0</v>
      </c>
      <c r="I5898" s="2">
        <v>0</v>
      </c>
      <c r="J5898" s="105">
        <f>SUMIF([1]MMM!$A:$A,A5898,[1]MMM!$F:$F)</f>
        <v>0</v>
      </c>
      <c r="K5898" s="2" t="s">
        <v>10</v>
      </c>
      <c r="L5898" s="2">
        <v>0</v>
      </c>
      <c r="M5898" t="s">
        <v>11298</v>
      </c>
      <c r="N5898" t="s">
        <v>13310</v>
      </c>
      <c r="O5898" t="s">
        <v>10908</v>
      </c>
      <c r="P5898" t="s">
        <v>10953</v>
      </c>
    </row>
    <row r="5899" spans="1:16" x14ac:dyDescent="0.3">
      <c r="A5899" t="s">
        <v>5741</v>
      </c>
      <c r="B5899" s="2" t="str">
        <f t="shared" si="278"/>
        <v>5661</v>
      </c>
      <c r="C5899" s="2">
        <f t="shared" si="276"/>
        <v>5661</v>
      </c>
      <c r="D5899" t="str">
        <f>VLOOKUP(C5899,'Cost Centre'!A:B,2,)</f>
        <v>Social Services</v>
      </c>
      <c r="E5899" s="109">
        <v>2</v>
      </c>
      <c r="F5899" t="s">
        <v>2133</v>
      </c>
      <c r="G5899" s="2">
        <v>0</v>
      </c>
      <c r="H5899" s="2">
        <v>0.67</v>
      </c>
      <c r="I5899" s="2">
        <v>0</v>
      </c>
      <c r="J5899" s="105">
        <f>SUMIF([1]MMM!$A:$A,A5899,[1]MMM!$F:$F)</f>
        <v>0.67</v>
      </c>
      <c r="K5899" s="2" t="s">
        <v>10</v>
      </c>
      <c r="L5899" s="2">
        <v>0</v>
      </c>
      <c r="M5899" t="s">
        <v>11298</v>
      </c>
      <c r="N5899" t="s">
        <v>13310</v>
      </c>
      <c r="O5899" t="s">
        <v>10908</v>
      </c>
      <c r="P5899" t="s">
        <v>10953</v>
      </c>
    </row>
    <row r="5900" spans="1:16" x14ac:dyDescent="0.3">
      <c r="A5900" t="s">
        <v>5742</v>
      </c>
      <c r="B5900" s="2" t="str">
        <f t="shared" si="278"/>
        <v>5661</v>
      </c>
      <c r="C5900" s="2">
        <f t="shared" si="276"/>
        <v>5661</v>
      </c>
      <c r="D5900" t="str">
        <f>VLOOKUP(C5900,'Cost Centre'!A:B,2,)</f>
        <v>Social Services</v>
      </c>
      <c r="E5900" s="109">
        <v>2</v>
      </c>
      <c r="F5900" t="s">
        <v>512</v>
      </c>
      <c r="G5900" s="2">
        <v>0</v>
      </c>
      <c r="H5900" s="2">
        <v>0</v>
      </c>
      <c r="I5900" s="2">
        <v>0</v>
      </c>
      <c r="J5900" s="105">
        <f>SUMIF([1]MMM!$A:$A,A5900,[1]MMM!$F:$F)</f>
        <v>0</v>
      </c>
      <c r="K5900" s="2" t="s">
        <v>10</v>
      </c>
      <c r="L5900" s="2">
        <v>0</v>
      </c>
      <c r="M5900" t="s">
        <v>11298</v>
      </c>
      <c r="N5900" t="s">
        <v>13310</v>
      </c>
      <c r="O5900" t="s">
        <v>10908</v>
      </c>
      <c r="P5900" t="s">
        <v>10956</v>
      </c>
    </row>
    <row r="5901" spans="1:16" x14ac:dyDescent="0.3">
      <c r="A5901" t="s">
        <v>5743</v>
      </c>
      <c r="B5901" s="2" t="str">
        <f t="shared" si="278"/>
        <v>5661</v>
      </c>
      <c r="C5901" s="2">
        <f t="shared" si="276"/>
        <v>5661</v>
      </c>
      <c r="D5901" t="str">
        <f>VLOOKUP(C5901,'Cost Centre'!A:B,2,)</f>
        <v>Social Services</v>
      </c>
      <c r="E5901" s="109">
        <v>2</v>
      </c>
      <c r="F5901" t="s">
        <v>516</v>
      </c>
      <c r="G5901" s="2">
        <v>0</v>
      </c>
      <c r="H5901" s="2">
        <v>0</v>
      </c>
      <c r="I5901" s="2">
        <v>0</v>
      </c>
      <c r="J5901" s="105">
        <f>SUMIF([1]MMM!$A:$A,A5901,[1]MMM!$F:$F)</f>
        <v>0</v>
      </c>
      <c r="K5901" s="2" t="s">
        <v>10</v>
      </c>
      <c r="L5901" s="2">
        <v>0</v>
      </c>
      <c r="M5901" t="s">
        <v>11298</v>
      </c>
      <c r="N5901" t="s">
        <v>13310</v>
      </c>
      <c r="O5901" t="s">
        <v>10908</v>
      </c>
      <c r="P5901" t="s">
        <v>10958</v>
      </c>
    </row>
    <row r="5902" spans="1:16" x14ac:dyDescent="0.3">
      <c r="A5902" t="s">
        <v>5744</v>
      </c>
      <c r="B5902" s="2" t="str">
        <f t="shared" si="278"/>
        <v>5661</v>
      </c>
      <c r="C5902" s="2">
        <f t="shared" si="276"/>
        <v>5661</v>
      </c>
      <c r="D5902" t="str">
        <f>VLOOKUP(C5902,'Cost Centre'!A:B,2,)</f>
        <v>Social Services</v>
      </c>
      <c r="E5902" t="str">
        <f t="shared" si="277"/>
        <v>3</v>
      </c>
      <c r="F5902" t="s">
        <v>2145</v>
      </c>
      <c r="G5902" s="2">
        <v>0</v>
      </c>
      <c r="H5902" s="2">
        <v>0</v>
      </c>
      <c r="I5902" s="2">
        <v>0</v>
      </c>
      <c r="J5902" s="105">
        <f>SUMIF([1]MMM!$A:$A,A5902,[1]MMM!$F:$F)</f>
        <v>0</v>
      </c>
      <c r="K5902" s="2" t="s">
        <v>10</v>
      </c>
      <c r="L5902" s="2">
        <v>0</v>
      </c>
      <c r="M5902" t="s">
        <v>11298</v>
      </c>
      <c r="N5902" t="s">
        <v>13310</v>
      </c>
      <c r="O5902" t="s">
        <v>10908</v>
      </c>
      <c r="P5902" t="s">
        <v>10909</v>
      </c>
    </row>
    <row r="5903" spans="1:16" x14ac:dyDescent="0.3">
      <c r="A5903" t="s">
        <v>5745</v>
      </c>
      <c r="B5903" s="2" t="str">
        <f t="shared" si="278"/>
        <v>5661</v>
      </c>
      <c r="C5903" s="2">
        <f t="shared" si="276"/>
        <v>5661</v>
      </c>
      <c r="D5903" t="str">
        <f>VLOOKUP(C5903,'Cost Centre'!A:B,2,)</f>
        <v>Social Services</v>
      </c>
      <c r="E5903" t="str">
        <f t="shared" si="277"/>
        <v>3</v>
      </c>
      <c r="F5903" t="s">
        <v>10944</v>
      </c>
      <c r="G5903" s="2">
        <v>0</v>
      </c>
      <c r="H5903" s="2">
        <v>75606.12</v>
      </c>
      <c r="I5903" s="2">
        <v>0</v>
      </c>
      <c r="J5903" s="105">
        <f>SUMIF([1]MMM!$A:$A,A5903,[1]MMM!$F:$F)</f>
        <v>75606.12</v>
      </c>
      <c r="K5903" s="2" t="s">
        <v>10</v>
      </c>
      <c r="L5903" s="2">
        <v>392007</v>
      </c>
      <c r="M5903" t="s">
        <v>11298</v>
      </c>
      <c r="N5903" t="s">
        <v>13310</v>
      </c>
      <c r="O5903" t="s">
        <v>10908</v>
      </c>
      <c r="P5903" t="s">
        <v>10910</v>
      </c>
    </row>
    <row r="5904" spans="1:16" x14ac:dyDescent="0.3">
      <c r="A5904" t="s">
        <v>5746</v>
      </c>
      <c r="B5904" s="2" t="str">
        <f t="shared" si="278"/>
        <v>5661</v>
      </c>
      <c r="C5904" s="2">
        <f t="shared" si="276"/>
        <v>5661</v>
      </c>
      <c r="D5904" t="str">
        <f>VLOOKUP(C5904,'Cost Centre'!A:B,2,)</f>
        <v>Social Services</v>
      </c>
      <c r="E5904" t="str">
        <f t="shared" si="277"/>
        <v>3</v>
      </c>
      <c r="F5904" t="s">
        <v>10945</v>
      </c>
      <c r="G5904" s="2">
        <v>0</v>
      </c>
      <c r="H5904" s="2">
        <v>189691.72</v>
      </c>
      <c r="I5904" s="2">
        <v>0</v>
      </c>
      <c r="J5904" s="105">
        <f>SUMIF([1]MMM!$A:$A,A5904,[1]MMM!$F:$F)</f>
        <v>189691.72</v>
      </c>
      <c r="K5904" s="2" t="s">
        <v>10</v>
      </c>
      <c r="L5904" s="2">
        <v>169897</v>
      </c>
      <c r="M5904" t="s">
        <v>11298</v>
      </c>
      <c r="N5904" t="s">
        <v>13310</v>
      </c>
      <c r="O5904" t="s">
        <v>10908</v>
      </c>
      <c r="P5904" t="s">
        <v>10910</v>
      </c>
    </row>
    <row r="5905" spans="1:16" x14ac:dyDescent="0.3">
      <c r="A5905" t="s">
        <v>5747</v>
      </c>
      <c r="B5905" s="2" t="str">
        <f t="shared" si="278"/>
        <v>5661</v>
      </c>
      <c r="C5905" s="2">
        <f t="shared" si="276"/>
        <v>5661</v>
      </c>
      <c r="D5905" t="str">
        <f>VLOOKUP(C5905,'Cost Centre'!A:B,2,)</f>
        <v>Social Services</v>
      </c>
      <c r="E5905" t="str">
        <f t="shared" si="277"/>
        <v>3</v>
      </c>
      <c r="F5905" t="s">
        <v>2148</v>
      </c>
      <c r="G5905" s="2">
        <v>0</v>
      </c>
      <c r="H5905" s="2">
        <v>0</v>
      </c>
      <c r="I5905" s="2">
        <v>0</v>
      </c>
      <c r="J5905" s="105">
        <f>SUMIF([1]MMM!$A:$A,A5905,[1]MMM!$F:$F)</f>
        <v>0</v>
      </c>
      <c r="K5905" s="2" t="s">
        <v>10</v>
      </c>
      <c r="L5905" s="2">
        <v>0</v>
      </c>
      <c r="M5905" t="s">
        <v>11298</v>
      </c>
      <c r="N5905" t="s">
        <v>13310</v>
      </c>
      <c r="O5905" t="s">
        <v>10908</v>
      </c>
      <c r="P5905" t="s">
        <v>10910</v>
      </c>
    </row>
    <row r="5906" spans="1:16" x14ac:dyDescent="0.3">
      <c r="A5906" t="s">
        <v>5748</v>
      </c>
      <c r="B5906" s="2" t="str">
        <f t="shared" si="278"/>
        <v>5661</v>
      </c>
      <c r="C5906" s="2">
        <f t="shared" si="276"/>
        <v>5661</v>
      </c>
      <c r="D5906" t="str">
        <f>VLOOKUP(C5906,'Cost Centre'!A:B,2,)</f>
        <v>Social Services</v>
      </c>
      <c r="E5906" t="str">
        <f t="shared" si="277"/>
        <v>3</v>
      </c>
      <c r="F5906" t="s">
        <v>2152</v>
      </c>
      <c r="G5906" s="2">
        <v>0</v>
      </c>
      <c r="H5906" s="2">
        <v>221350.78</v>
      </c>
      <c r="I5906" s="2">
        <v>0</v>
      </c>
      <c r="J5906" s="105">
        <f>SUMIF([1]MMM!$A:$A,A5906,[1]MMM!$F:$F)</f>
        <v>221350.78</v>
      </c>
      <c r="K5906" s="2" t="s">
        <v>10</v>
      </c>
      <c r="L5906" s="2">
        <v>156000</v>
      </c>
      <c r="M5906" t="s">
        <v>11298</v>
      </c>
      <c r="N5906" t="s">
        <v>13310</v>
      </c>
      <c r="O5906" t="s">
        <v>10908</v>
      </c>
      <c r="P5906" t="s">
        <v>10910</v>
      </c>
    </row>
    <row r="5907" spans="1:16" x14ac:dyDescent="0.3">
      <c r="A5907" t="s">
        <v>5749</v>
      </c>
      <c r="B5907" s="2" t="str">
        <f t="shared" si="278"/>
        <v>5661</v>
      </c>
      <c r="C5907" s="2">
        <f t="shared" si="276"/>
        <v>5661</v>
      </c>
      <c r="D5907" t="str">
        <f>VLOOKUP(C5907,'Cost Centre'!A:B,2,)</f>
        <v>Social Services</v>
      </c>
      <c r="E5907" t="str">
        <f t="shared" si="277"/>
        <v>3</v>
      </c>
      <c r="F5907" t="s">
        <v>2155</v>
      </c>
      <c r="G5907" s="2">
        <v>0</v>
      </c>
      <c r="H5907" s="2">
        <v>42.84</v>
      </c>
      <c r="I5907" s="2">
        <v>0</v>
      </c>
      <c r="J5907" s="105">
        <f>SUMIF([1]MMM!$A:$A,A5907,[1]MMM!$F:$F)</f>
        <v>42.84</v>
      </c>
      <c r="K5907" s="2" t="s">
        <v>10</v>
      </c>
      <c r="L5907" s="2">
        <v>5709</v>
      </c>
      <c r="M5907" t="s">
        <v>11298</v>
      </c>
      <c r="N5907" t="s">
        <v>13310</v>
      </c>
      <c r="O5907" t="s">
        <v>10908</v>
      </c>
      <c r="P5907" t="s">
        <v>11596</v>
      </c>
    </row>
    <row r="5908" spans="1:16" x14ac:dyDescent="0.3">
      <c r="A5908" t="s">
        <v>5750</v>
      </c>
      <c r="B5908" s="2" t="str">
        <f t="shared" si="278"/>
        <v>5661</v>
      </c>
      <c r="C5908" s="2">
        <f t="shared" si="276"/>
        <v>5661</v>
      </c>
      <c r="D5908" t="str">
        <f>VLOOKUP(C5908,'Cost Centre'!A:B,2,)</f>
        <v>Social Services</v>
      </c>
      <c r="E5908" t="str">
        <f t="shared" si="277"/>
        <v>3</v>
      </c>
      <c r="F5908" t="s">
        <v>2156</v>
      </c>
      <c r="G5908" s="2">
        <v>0</v>
      </c>
      <c r="H5908" s="2">
        <v>0</v>
      </c>
      <c r="I5908" s="2">
        <v>0</v>
      </c>
      <c r="J5908" s="105">
        <f>SUMIF([1]MMM!$A:$A,A5908,[1]MMM!$F:$F)</f>
        <v>0</v>
      </c>
      <c r="K5908" s="2" t="s">
        <v>10</v>
      </c>
      <c r="L5908" s="2">
        <v>7003</v>
      </c>
      <c r="M5908" t="s">
        <v>11298</v>
      </c>
      <c r="N5908" t="s">
        <v>13310</v>
      </c>
      <c r="O5908" t="s">
        <v>10908</v>
      </c>
      <c r="P5908" t="s">
        <v>11596</v>
      </c>
    </row>
    <row r="5909" spans="1:16" x14ac:dyDescent="0.3">
      <c r="A5909" t="s">
        <v>5751</v>
      </c>
      <c r="B5909" s="2" t="str">
        <f t="shared" si="278"/>
        <v>5661</v>
      </c>
      <c r="C5909" s="2">
        <f t="shared" si="276"/>
        <v>5661</v>
      </c>
      <c r="D5909" t="str">
        <f>VLOOKUP(C5909,'Cost Centre'!A:B,2,)</f>
        <v>Social Services</v>
      </c>
      <c r="E5909" t="str">
        <f t="shared" si="277"/>
        <v>3</v>
      </c>
      <c r="F5909" t="s">
        <v>2157</v>
      </c>
      <c r="G5909" s="2">
        <v>0</v>
      </c>
      <c r="H5909" s="2">
        <v>1279785.04</v>
      </c>
      <c r="I5909" s="2">
        <v>0</v>
      </c>
      <c r="J5909" s="105">
        <f>SUMIF([1]MMM!$A:$A,A5909,[1]MMM!$F:$F)</f>
        <v>1279785.04</v>
      </c>
      <c r="K5909" s="2" t="s">
        <v>10</v>
      </c>
      <c r="L5909" s="2">
        <v>1912542</v>
      </c>
      <c r="M5909" t="s">
        <v>11298</v>
      </c>
      <c r="N5909" t="s">
        <v>13310</v>
      </c>
      <c r="O5909" t="s">
        <v>10908</v>
      </c>
      <c r="P5909" t="s">
        <v>11596</v>
      </c>
    </row>
    <row r="5910" spans="1:16" x14ac:dyDescent="0.3">
      <c r="A5910" t="s">
        <v>13325</v>
      </c>
      <c r="B5910" s="2" t="str">
        <f t="shared" si="278"/>
        <v>5661</v>
      </c>
      <c r="C5910" s="2">
        <f t="shared" si="276"/>
        <v>5661</v>
      </c>
      <c r="D5910" t="str">
        <f>VLOOKUP(C5910,'Cost Centre'!A:B,2,)</f>
        <v>Social Services</v>
      </c>
      <c r="E5910" t="str">
        <f t="shared" si="277"/>
        <v>3</v>
      </c>
      <c r="F5910" t="s">
        <v>10912</v>
      </c>
      <c r="G5910" s="2">
        <v>0</v>
      </c>
      <c r="H5910" s="2">
        <v>0</v>
      </c>
      <c r="I5910" s="2">
        <v>-25211084.359999999</v>
      </c>
      <c r="J5910" s="105">
        <f>SUMIF([1]MMM!$A:$A,A5910,[1]MMM!$F:$F)</f>
        <v>-25211084.359999999</v>
      </c>
      <c r="K5910" s="2" t="s">
        <v>10</v>
      </c>
      <c r="L5910" s="2">
        <v>0</v>
      </c>
      <c r="M5910" t="s">
        <v>11298</v>
      </c>
      <c r="N5910" t="s">
        <v>13310</v>
      </c>
      <c r="O5910" t="s">
        <v>10908</v>
      </c>
      <c r="P5910" t="s">
        <v>10913</v>
      </c>
    </row>
    <row r="5911" spans="1:16" x14ac:dyDescent="0.3">
      <c r="A5911" t="s">
        <v>13326</v>
      </c>
      <c r="B5911" s="2" t="str">
        <f t="shared" si="278"/>
        <v>5661</v>
      </c>
      <c r="C5911" s="2">
        <f t="shared" si="276"/>
        <v>5661</v>
      </c>
      <c r="D5911" t="str">
        <f>VLOOKUP(C5911,'Cost Centre'!A:B,2,)</f>
        <v>Social Services</v>
      </c>
      <c r="E5911" t="str">
        <f t="shared" si="277"/>
        <v>3</v>
      </c>
      <c r="F5911" t="s">
        <v>10915</v>
      </c>
      <c r="G5911" s="2">
        <v>0</v>
      </c>
      <c r="H5911" s="2">
        <v>0</v>
      </c>
      <c r="I5911" s="2">
        <v>0</v>
      </c>
      <c r="J5911" s="105">
        <f>SUMIF([1]MMM!$A:$A,A5911,[1]MMM!$F:$F)</f>
        <v>0</v>
      </c>
      <c r="K5911" s="2" t="s">
        <v>10</v>
      </c>
      <c r="L5911" s="2">
        <v>0</v>
      </c>
      <c r="M5911" t="s">
        <v>11298</v>
      </c>
      <c r="N5911" t="s">
        <v>13310</v>
      </c>
      <c r="O5911" t="s">
        <v>10908</v>
      </c>
      <c r="P5911" t="s">
        <v>10913</v>
      </c>
    </row>
    <row r="5912" spans="1:16" x14ac:dyDescent="0.3">
      <c r="A5912" t="s">
        <v>5752</v>
      </c>
      <c r="B5912" s="2" t="str">
        <f t="shared" si="278"/>
        <v>5661</v>
      </c>
      <c r="C5912" s="2">
        <f t="shared" si="276"/>
        <v>5661</v>
      </c>
      <c r="D5912" t="str">
        <f>VLOOKUP(C5912,'Cost Centre'!A:B,2,)</f>
        <v>Social Services</v>
      </c>
      <c r="E5912" t="str">
        <f t="shared" si="277"/>
        <v>6</v>
      </c>
      <c r="F5912" t="s">
        <v>13327</v>
      </c>
      <c r="G5912" s="2">
        <v>4488687.33</v>
      </c>
      <c r="H5912" s="2">
        <v>0</v>
      </c>
      <c r="I5912" s="2">
        <v>0</v>
      </c>
      <c r="J5912" s="105">
        <f>SUMIF([1]MMM!$A:$A,A5912,[1]MMM!$F:$F)</f>
        <v>4488687.33</v>
      </c>
      <c r="K5912" s="2" t="s">
        <v>460</v>
      </c>
      <c r="L5912" s="2">
        <v>0</v>
      </c>
      <c r="M5912" t="s">
        <v>11298</v>
      </c>
      <c r="N5912" t="s">
        <v>13310</v>
      </c>
      <c r="O5912" t="s">
        <v>10962</v>
      </c>
      <c r="P5912" t="s">
        <v>11600</v>
      </c>
    </row>
    <row r="5913" spans="1:16" x14ac:dyDescent="0.3">
      <c r="A5913" t="s">
        <v>5753</v>
      </c>
      <c r="B5913" s="2" t="str">
        <f t="shared" si="278"/>
        <v>5661</v>
      </c>
      <c r="C5913" s="2">
        <f t="shared" si="276"/>
        <v>5661</v>
      </c>
      <c r="D5913" t="str">
        <f>VLOOKUP(C5913,'Cost Centre'!A:B,2,)</f>
        <v>Social Services</v>
      </c>
      <c r="E5913" t="str">
        <f t="shared" si="277"/>
        <v>6</v>
      </c>
      <c r="F5913" t="s">
        <v>13328</v>
      </c>
      <c r="G5913" s="2">
        <v>0</v>
      </c>
      <c r="H5913" s="2">
        <v>0</v>
      </c>
      <c r="I5913" s="2">
        <v>0</v>
      </c>
      <c r="J5913" s="105">
        <f>SUMIF([1]MMM!$A:$A,A5913,[1]MMM!$F:$F)</f>
        <v>0</v>
      </c>
      <c r="K5913" s="2" t="s">
        <v>460</v>
      </c>
      <c r="L5913" s="2">
        <v>0</v>
      </c>
      <c r="M5913" t="s">
        <v>11298</v>
      </c>
      <c r="N5913" t="s">
        <v>13310</v>
      </c>
      <c r="O5913" t="s">
        <v>10962</v>
      </c>
      <c r="P5913" t="s">
        <v>11600</v>
      </c>
    </row>
    <row r="5914" spans="1:16" x14ac:dyDescent="0.3">
      <c r="A5914" t="s">
        <v>5754</v>
      </c>
      <c r="B5914" s="2" t="str">
        <f t="shared" si="278"/>
        <v>5661</v>
      </c>
      <c r="C5914" s="2">
        <f t="shared" si="276"/>
        <v>5661</v>
      </c>
      <c r="D5914" t="str">
        <f>VLOOKUP(C5914,'Cost Centre'!A:B,2,)</f>
        <v>Social Services</v>
      </c>
      <c r="E5914" t="str">
        <f t="shared" si="277"/>
        <v>6</v>
      </c>
      <c r="F5914" t="s">
        <v>13329</v>
      </c>
      <c r="G5914" s="2">
        <v>0</v>
      </c>
      <c r="H5914" s="2">
        <v>0</v>
      </c>
      <c r="I5914" s="2">
        <v>0</v>
      </c>
      <c r="J5914" s="105">
        <f>SUMIF([1]MMM!$A:$A,A5914,[1]MMM!$F:$F)</f>
        <v>0</v>
      </c>
      <c r="K5914" s="2" t="s">
        <v>460</v>
      </c>
      <c r="L5914" s="2">
        <v>0</v>
      </c>
      <c r="M5914" t="s">
        <v>11298</v>
      </c>
      <c r="N5914" t="s">
        <v>13310</v>
      </c>
      <c r="O5914" t="s">
        <v>10962</v>
      </c>
      <c r="P5914" t="s">
        <v>11600</v>
      </c>
    </row>
    <row r="5915" spans="1:16" x14ac:dyDescent="0.3">
      <c r="A5915" t="s">
        <v>5755</v>
      </c>
      <c r="B5915" s="2" t="str">
        <f t="shared" si="278"/>
        <v>5661</v>
      </c>
      <c r="C5915" s="2">
        <f t="shared" si="276"/>
        <v>5661</v>
      </c>
      <c r="D5915" t="str">
        <f>VLOOKUP(C5915,'Cost Centre'!A:B,2,)</f>
        <v>Social Services</v>
      </c>
      <c r="E5915" t="str">
        <f t="shared" si="277"/>
        <v>6</v>
      </c>
      <c r="F5915" t="s">
        <v>13330</v>
      </c>
      <c r="G5915" s="2">
        <v>0</v>
      </c>
      <c r="H5915" s="2">
        <v>0</v>
      </c>
      <c r="I5915" s="2">
        <v>0</v>
      </c>
      <c r="J5915" s="105">
        <f>SUMIF([1]MMM!$A:$A,A5915,[1]MMM!$F:$F)</f>
        <v>0</v>
      </c>
      <c r="K5915" s="2" t="s">
        <v>460</v>
      </c>
      <c r="L5915" s="2">
        <v>0</v>
      </c>
      <c r="M5915" t="s">
        <v>11298</v>
      </c>
      <c r="N5915" t="s">
        <v>13310</v>
      </c>
      <c r="O5915" t="s">
        <v>10962</v>
      </c>
      <c r="P5915" t="s">
        <v>11600</v>
      </c>
    </row>
    <row r="5916" spans="1:16" x14ac:dyDescent="0.3">
      <c r="A5916" t="s">
        <v>5756</v>
      </c>
      <c r="B5916" s="2" t="str">
        <f t="shared" si="278"/>
        <v>5661</v>
      </c>
      <c r="C5916" s="2">
        <f t="shared" si="276"/>
        <v>5661</v>
      </c>
      <c r="D5916" t="str">
        <f>VLOOKUP(C5916,'Cost Centre'!A:B,2,)</f>
        <v>Social Services</v>
      </c>
      <c r="E5916" t="str">
        <f t="shared" si="277"/>
        <v>6</v>
      </c>
      <c r="F5916" t="s">
        <v>13331</v>
      </c>
      <c r="G5916" s="2">
        <v>0</v>
      </c>
      <c r="H5916" s="2">
        <v>0</v>
      </c>
      <c r="I5916" s="2">
        <v>0</v>
      </c>
      <c r="J5916" s="105">
        <f>SUMIF([1]MMM!$A:$A,A5916,[1]MMM!$F:$F)</f>
        <v>0</v>
      </c>
      <c r="K5916" s="2" t="s">
        <v>460</v>
      </c>
      <c r="L5916" s="2">
        <v>0</v>
      </c>
      <c r="M5916" t="s">
        <v>11298</v>
      </c>
      <c r="N5916" t="s">
        <v>13310</v>
      </c>
      <c r="O5916" t="s">
        <v>10962</v>
      </c>
      <c r="P5916" t="s">
        <v>11600</v>
      </c>
    </row>
    <row r="5917" spans="1:16" x14ac:dyDescent="0.3">
      <c r="A5917" t="s">
        <v>5757</v>
      </c>
      <c r="B5917" s="2" t="str">
        <f t="shared" si="278"/>
        <v>5661</v>
      </c>
      <c r="C5917" s="2">
        <f t="shared" si="276"/>
        <v>5661</v>
      </c>
      <c r="D5917" t="str">
        <f>VLOOKUP(C5917,'Cost Centre'!A:B,2,)</f>
        <v>Social Services</v>
      </c>
      <c r="E5917" t="str">
        <f t="shared" si="277"/>
        <v>6</v>
      </c>
      <c r="F5917" t="s">
        <v>13332</v>
      </c>
      <c r="G5917" s="2">
        <v>0</v>
      </c>
      <c r="H5917" s="2">
        <v>0</v>
      </c>
      <c r="I5917" s="2">
        <v>0</v>
      </c>
      <c r="J5917" s="105">
        <f>SUMIF([1]MMM!$A:$A,A5917,[1]MMM!$F:$F)</f>
        <v>0</v>
      </c>
      <c r="K5917" s="2" t="s">
        <v>460</v>
      </c>
      <c r="L5917" s="2">
        <v>0</v>
      </c>
      <c r="M5917" t="s">
        <v>11298</v>
      </c>
      <c r="N5917" t="s">
        <v>13310</v>
      </c>
      <c r="O5917" t="s">
        <v>10962</v>
      </c>
      <c r="P5917" t="s">
        <v>11600</v>
      </c>
    </row>
    <row r="5918" spans="1:16" x14ac:dyDescent="0.3">
      <c r="A5918" t="s">
        <v>5758</v>
      </c>
      <c r="B5918" s="2" t="str">
        <f t="shared" si="278"/>
        <v>5661</v>
      </c>
      <c r="C5918" s="2">
        <f t="shared" si="276"/>
        <v>5661</v>
      </c>
      <c r="D5918" t="str">
        <f>VLOOKUP(C5918,'Cost Centre'!A:B,2,)</f>
        <v>Social Services</v>
      </c>
      <c r="E5918" t="str">
        <f t="shared" si="277"/>
        <v>6</v>
      </c>
      <c r="F5918" t="s">
        <v>13333</v>
      </c>
      <c r="G5918" s="2">
        <v>0</v>
      </c>
      <c r="H5918" s="2">
        <v>0</v>
      </c>
      <c r="I5918" s="2">
        <v>0</v>
      </c>
      <c r="J5918" s="105">
        <f>SUMIF([1]MMM!$A:$A,A5918,[1]MMM!$F:$F)</f>
        <v>0</v>
      </c>
      <c r="K5918" s="2" t="s">
        <v>460</v>
      </c>
      <c r="L5918" s="2">
        <v>0</v>
      </c>
      <c r="M5918" t="s">
        <v>11298</v>
      </c>
      <c r="N5918" t="s">
        <v>13310</v>
      </c>
      <c r="O5918" t="s">
        <v>10962</v>
      </c>
      <c r="P5918" t="s">
        <v>11600</v>
      </c>
    </row>
    <row r="5919" spans="1:16" x14ac:dyDescent="0.3">
      <c r="A5919" t="s">
        <v>5759</v>
      </c>
      <c r="B5919" s="2" t="str">
        <f t="shared" si="278"/>
        <v>5661</v>
      </c>
      <c r="C5919" s="2">
        <f t="shared" si="276"/>
        <v>5661</v>
      </c>
      <c r="D5919" t="str">
        <f>VLOOKUP(C5919,'Cost Centre'!A:B,2,)</f>
        <v>Social Services</v>
      </c>
      <c r="E5919" t="str">
        <f t="shared" si="277"/>
        <v>6</v>
      </c>
      <c r="F5919" t="s">
        <v>13334</v>
      </c>
      <c r="G5919" s="2">
        <v>0</v>
      </c>
      <c r="H5919" s="2">
        <v>0</v>
      </c>
      <c r="I5919" s="2">
        <v>0</v>
      </c>
      <c r="J5919" s="105">
        <f>SUMIF([1]MMM!$A:$A,A5919,[1]MMM!$F:$F)</f>
        <v>0</v>
      </c>
      <c r="K5919" s="2" t="s">
        <v>460</v>
      </c>
      <c r="L5919" s="2">
        <v>0</v>
      </c>
      <c r="M5919" t="s">
        <v>11298</v>
      </c>
      <c r="N5919" t="s">
        <v>13310</v>
      </c>
      <c r="O5919" t="s">
        <v>10962</v>
      </c>
      <c r="P5919" t="s">
        <v>11600</v>
      </c>
    </row>
    <row r="5920" spans="1:16" x14ac:dyDescent="0.3">
      <c r="A5920" t="s">
        <v>5760</v>
      </c>
      <c r="B5920" s="2" t="str">
        <f t="shared" si="278"/>
        <v>5661</v>
      </c>
      <c r="C5920" s="2">
        <f t="shared" si="276"/>
        <v>5661</v>
      </c>
      <c r="D5920" t="str">
        <f>VLOOKUP(C5920,'Cost Centre'!A:B,2,)</f>
        <v>Social Services</v>
      </c>
      <c r="E5920" t="str">
        <f t="shared" si="277"/>
        <v>6</v>
      </c>
      <c r="F5920" t="s">
        <v>13335</v>
      </c>
      <c r="G5920" s="2">
        <v>0</v>
      </c>
      <c r="H5920" s="2">
        <v>0</v>
      </c>
      <c r="I5920" s="2">
        <v>0</v>
      </c>
      <c r="J5920" s="105">
        <f>SUMIF([1]MMM!$A:$A,A5920,[1]MMM!$F:$F)</f>
        <v>0</v>
      </c>
      <c r="K5920" s="2" t="s">
        <v>460</v>
      </c>
      <c r="L5920" s="2">
        <v>0</v>
      </c>
      <c r="M5920" t="s">
        <v>11298</v>
      </c>
      <c r="N5920" t="s">
        <v>13310</v>
      </c>
      <c r="O5920" t="s">
        <v>10962</v>
      </c>
      <c r="P5920" t="s">
        <v>11600</v>
      </c>
    </row>
    <row r="5921" spans="1:16" x14ac:dyDescent="0.3">
      <c r="A5921" t="s">
        <v>5761</v>
      </c>
      <c r="B5921" s="2" t="str">
        <f t="shared" si="278"/>
        <v>5661</v>
      </c>
      <c r="C5921" s="2">
        <f t="shared" si="276"/>
        <v>5661</v>
      </c>
      <c r="D5921" t="str">
        <f>VLOOKUP(C5921,'Cost Centre'!A:B,2,)</f>
        <v>Social Services</v>
      </c>
      <c r="E5921" t="str">
        <f t="shared" si="277"/>
        <v>6</v>
      </c>
      <c r="F5921" t="s">
        <v>11621</v>
      </c>
      <c r="G5921" s="2">
        <v>221005987.61000001</v>
      </c>
      <c r="H5921" s="2">
        <v>0</v>
      </c>
      <c r="I5921" s="2">
        <v>0</v>
      </c>
      <c r="J5921" s="105">
        <f>SUMIF([1]MMM!$A:$A,A5921,[1]MMM!$F:$F)</f>
        <v>221005987.61000001</v>
      </c>
      <c r="K5921" s="2" t="s">
        <v>460</v>
      </c>
      <c r="L5921" s="2">
        <v>0</v>
      </c>
      <c r="M5921" t="s">
        <v>11298</v>
      </c>
      <c r="N5921" t="s">
        <v>13310</v>
      </c>
      <c r="O5921" t="s">
        <v>10962</v>
      </c>
      <c r="P5921" t="s">
        <v>11622</v>
      </c>
    </row>
    <row r="5922" spans="1:16" x14ac:dyDescent="0.3">
      <c r="A5922" t="s">
        <v>13336</v>
      </c>
      <c r="B5922" s="2" t="str">
        <f t="shared" si="278"/>
        <v>5661</v>
      </c>
      <c r="C5922" s="2">
        <f t="shared" si="276"/>
        <v>5661</v>
      </c>
      <c r="D5922" t="str">
        <f>VLOOKUP(C5922,'Cost Centre'!A:B,2,)</f>
        <v>Social Services</v>
      </c>
      <c r="E5922" t="str">
        <f t="shared" si="277"/>
        <v>6</v>
      </c>
      <c r="F5922" t="s">
        <v>13337</v>
      </c>
      <c r="G5922" s="2">
        <v>0</v>
      </c>
      <c r="H5922" s="2">
        <v>957760</v>
      </c>
      <c r="I5922" s="2">
        <v>0</v>
      </c>
      <c r="J5922" s="105">
        <f>SUMIF([1]MMM!$A:$A,A5922,[1]MMM!$F:$F)</f>
        <v>957760</v>
      </c>
      <c r="K5922" s="2" t="s">
        <v>10</v>
      </c>
      <c r="L5922" s="2">
        <v>1000000</v>
      </c>
      <c r="M5922" t="s">
        <v>11298</v>
      </c>
      <c r="N5922" t="s">
        <v>13310</v>
      </c>
      <c r="O5922" t="s">
        <v>10962</v>
      </c>
      <c r="P5922" t="s">
        <v>11622</v>
      </c>
    </row>
    <row r="5923" spans="1:16" x14ac:dyDescent="0.3">
      <c r="A5923" t="s">
        <v>13338</v>
      </c>
      <c r="B5923" s="2" t="str">
        <f t="shared" si="278"/>
        <v>5661</v>
      </c>
      <c r="C5923" s="2">
        <f t="shared" si="276"/>
        <v>5661</v>
      </c>
      <c r="D5923" t="str">
        <f>VLOOKUP(C5923,'Cost Centre'!A:B,2,)</f>
        <v>Social Services</v>
      </c>
      <c r="E5923" t="str">
        <f t="shared" si="277"/>
        <v>6</v>
      </c>
      <c r="F5923" t="s">
        <v>13339</v>
      </c>
      <c r="G5923" s="2">
        <v>0</v>
      </c>
      <c r="H5923" s="2">
        <v>0</v>
      </c>
      <c r="I5923" s="2">
        <v>0</v>
      </c>
      <c r="J5923" s="105">
        <f>SUMIF([1]MMM!$A:$A,A5923,[1]MMM!$F:$F)</f>
        <v>0</v>
      </c>
      <c r="K5923" s="2" t="s">
        <v>10</v>
      </c>
      <c r="L5923" s="2">
        <v>1082000</v>
      </c>
      <c r="M5923" t="s">
        <v>11298</v>
      </c>
      <c r="N5923" t="s">
        <v>13310</v>
      </c>
      <c r="O5923" t="s">
        <v>10962</v>
      </c>
      <c r="P5923" t="s">
        <v>11622</v>
      </c>
    </row>
    <row r="5924" spans="1:16" x14ac:dyDescent="0.3">
      <c r="A5924" t="s">
        <v>13340</v>
      </c>
      <c r="B5924" s="2" t="str">
        <f t="shared" si="278"/>
        <v>5661</v>
      </c>
      <c r="C5924" s="2">
        <f t="shared" si="276"/>
        <v>5661</v>
      </c>
      <c r="D5924" t="str">
        <f>VLOOKUP(C5924,'Cost Centre'!A:B,2,)</f>
        <v>Social Services</v>
      </c>
      <c r="E5924" t="str">
        <f t="shared" si="277"/>
        <v>6</v>
      </c>
      <c r="F5924" t="s">
        <v>13341</v>
      </c>
      <c r="G5924" s="2">
        <v>0</v>
      </c>
      <c r="H5924" s="2">
        <v>0</v>
      </c>
      <c r="I5924" s="2">
        <v>0</v>
      </c>
      <c r="J5924" s="105">
        <f>SUMIF([1]MMM!$A:$A,A5924,[1]MMM!$F:$F)</f>
        <v>0</v>
      </c>
      <c r="K5924" s="2" t="s">
        <v>10</v>
      </c>
      <c r="L5924" s="2">
        <v>1000000</v>
      </c>
      <c r="M5924" t="s">
        <v>11298</v>
      </c>
      <c r="N5924" t="s">
        <v>13310</v>
      </c>
      <c r="O5924" t="s">
        <v>10962</v>
      </c>
      <c r="P5924" t="s">
        <v>11622</v>
      </c>
    </row>
    <row r="5925" spans="1:16" x14ac:dyDescent="0.3">
      <c r="A5925" t="s">
        <v>5762</v>
      </c>
      <c r="B5925" s="2" t="str">
        <f t="shared" si="278"/>
        <v>5661</v>
      </c>
      <c r="C5925" s="2">
        <f t="shared" si="276"/>
        <v>5661</v>
      </c>
      <c r="D5925" t="str">
        <f>VLOOKUP(C5925,'Cost Centre'!A:B,2,)</f>
        <v>Social Services</v>
      </c>
      <c r="E5925" t="str">
        <f t="shared" si="277"/>
        <v>6</v>
      </c>
      <c r="F5925" t="s">
        <v>11624</v>
      </c>
      <c r="G5925" s="2">
        <v>0</v>
      </c>
      <c r="H5925" s="2">
        <v>0</v>
      </c>
      <c r="I5925" s="2">
        <v>0</v>
      </c>
      <c r="J5925" s="105">
        <f>SUMIF([1]MMM!$A:$A,A5925,[1]MMM!$F:$F)</f>
        <v>0</v>
      </c>
      <c r="K5925" s="2" t="s">
        <v>460</v>
      </c>
      <c r="L5925" s="2">
        <v>0</v>
      </c>
      <c r="M5925" t="s">
        <v>11298</v>
      </c>
      <c r="N5925" t="s">
        <v>13310</v>
      </c>
      <c r="O5925" t="s">
        <v>10962</v>
      </c>
      <c r="P5925" t="s">
        <v>11622</v>
      </c>
    </row>
    <row r="5926" spans="1:16" x14ac:dyDescent="0.3">
      <c r="A5926" t="s">
        <v>5763</v>
      </c>
      <c r="B5926" s="2" t="str">
        <f t="shared" si="278"/>
        <v>5661</v>
      </c>
      <c r="C5926" s="2">
        <f t="shared" si="276"/>
        <v>5661</v>
      </c>
      <c r="D5926" t="str">
        <f>VLOOKUP(C5926,'Cost Centre'!A:B,2,)</f>
        <v>Social Services</v>
      </c>
      <c r="E5926" t="str">
        <f t="shared" si="277"/>
        <v>6</v>
      </c>
      <c r="F5926" t="s">
        <v>11625</v>
      </c>
      <c r="G5926" s="2">
        <v>0</v>
      </c>
      <c r="H5926" s="2">
        <v>0</v>
      </c>
      <c r="I5926" s="2">
        <v>0</v>
      </c>
      <c r="J5926" s="105">
        <f>SUMIF([1]MMM!$A:$A,A5926,[1]MMM!$F:$F)</f>
        <v>0</v>
      </c>
      <c r="K5926" s="2" t="s">
        <v>460</v>
      </c>
      <c r="L5926" s="2">
        <v>0</v>
      </c>
      <c r="M5926" t="s">
        <v>11298</v>
      </c>
      <c r="N5926" t="s">
        <v>13310</v>
      </c>
      <c r="O5926" t="s">
        <v>10962</v>
      </c>
      <c r="P5926" t="s">
        <v>11622</v>
      </c>
    </row>
    <row r="5927" spans="1:16" x14ac:dyDescent="0.3">
      <c r="A5927" t="s">
        <v>5764</v>
      </c>
      <c r="B5927" s="2" t="str">
        <f t="shared" si="278"/>
        <v>5661</v>
      </c>
      <c r="C5927" s="2">
        <f t="shared" si="276"/>
        <v>5661</v>
      </c>
      <c r="D5927" t="str">
        <f>VLOOKUP(C5927,'Cost Centre'!A:B,2,)</f>
        <v>Social Services</v>
      </c>
      <c r="E5927" t="str">
        <f t="shared" si="277"/>
        <v>6</v>
      </c>
      <c r="F5927" t="s">
        <v>11626</v>
      </c>
      <c r="G5927" s="2">
        <v>0</v>
      </c>
      <c r="H5927" s="2">
        <v>0</v>
      </c>
      <c r="I5927" s="2">
        <v>0</v>
      </c>
      <c r="J5927" s="105">
        <f>SUMIF([1]MMM!$A:$A,A5927,[1]MMM!$F:$F)</f>
        <v>0</v>
      </c>
      <c r="K5927" s="2" t="s">
        <v>460</v>
      </c>
      <c r="L5927" s="2">
        <v>0</v>
      </c>
      <c r="M5927" t="s">
        <v>11298</v>
      </c>
      <c r="N5927" t="s">
        <v>13310</v>
      </c>
      <c r="O5927" t="s">
        <v>10962</v>
      </c>
      <c r="P5927" t="s">
        <v>11622</v>
      </c>
    </row>
    <row r="5928" spans="1:16" x14ac:dyDescent="0.3">
      <c r="A5928" t="s">
        <v>5765</v>
      </c>
      <c r="B5928" s="2" t="str">
        <f t="shared" si="278"/>
        <v>5661</v>
      </c>
      <c r="C5928" s="2">
        <f t="shared" si="276"/>
        <v>5661</v>
      </c>
      <c r="D5928" t="str">
        <f>VLOOKUP(C5928,'Cost Centre'!A:B,2,)</f>
        <v>Social Services</v>
      </c>
      <c r="E5928" t="str">
        <f t="shared" si="277"/>
        <v>6</v>
      </c>
      <c r="F5928" t="s">
        <v>11627</v>
      </c>
      <c r="G5928" s="2">
        <v>0</v>
      </c>
      <c r="H5928" s="2">
        <v>0</v>
      </c>
      <c r="I5928" s="2">
        <v>-10183.01</v>
      </c>
      <c r="J5928" s="105">
        <f>SUMIF([1]MMM!$A:$A,A5928,[1]MMM!$F:$F)</f>
        <v>-10183.01</v>
      </c>
      <c r="K5928" s="2" t="s">
        <v>460</v>
      </c>
      <c r="L5928" s="2">
        <v>0</v>
      </c>
      <c r="M5928" t="s">
        <v>11298</v>
      </c>
      <c r="N5928" t="s">
        <v>13310</v>
      </c>
      <c r="O5928" t="s">
        <v>10962</v>
      </c>
      <c r="P5928" t="s">
        <v>11622</v>
      </c>
    </row>
    <row r="5929" spans="1:16" x14ac:dyDescent="0.3">
      <c r="A5929" t="s">
        <v>5766</v>
      </c>
      <c r="B5929" s="2" t="str">
        <f t="shared" si="278"/>
        <v>5661</v>
      </c>
      <c r="C5929" s="2">
        <f t="shared" si="276"/>
        <v>5661</v>
      </c>
      <c r="D5929" t="str">
        <f>VLOOKUP(C5929,'Cost Centre'!A:B,2,)</f>
        <v>Social Services</v>
      </c>
      <c r="E5929" t="str">
        <f t="shared" si="277"/>
        <v>6</v>
      </c>
      <c r="F5929" t="s">
        <v>11628</v>
      </c>
      <c r="G5929" s="2">
        <v>0</v>
      </c>
      <c r="H5929" s="2">
        <v>1050179.48</v>
      </c>
      <c r="I5929" s="2">
        <v>0</v>
      </c>
      <c r="J5929" s="105">
        <f>SUMIF([1]MMM!$A:$A,A5929,[1]MMM!$F:$F)</f>
        <v>1050179.48</v>
      </c>
      <c r="K5929" s="2" t="s">
        <v>460</v>
      </c>
      <c r="L5929" s="2">
        <v>0</v>
      </c>
      <c r="M5929" t="s">
        <v>11298</v>
      </c>
      <c r="N5929" t="s">
        <v>13310</v>
      </c>
      <c r="O5929" t="s">
        <v>10962</v>
      </c>
      <c r="P5929" t="s">
        <v>11622</v>
      </c>
    </row>
    <row r="5930" spans="1:16" x14ac:dyDescent="0.3">
      <c r="A5930" t="s">
        <v>5767</v>
      </c>
      <c r="B5930" s="2" t="str">
        <f t="shared" si="278"/>
        <v>5661</v>
      </c>
      <c r="C5930" s="2">
        <f t="shared" si="276"/>
        <v>5661</v>
      </c>
      <c r="D5930" t="str">
        <f>VLOOKUP(C5930,'Cost Centre'!A:B,2,)</f>
        <v>Social Services</v>
      </c>
      <c r="E5930" t="str">
        <f t="shared" si="277"/>
        <v>6</v>
      </c>
      <c r="F5930" t="s">
        <v>11629</v>
      </c>
      <c r="G5930" s="2">
        <v>0</v>
      </c>
      <c r="H5930" s="2">
        <v>0</v>
      </c>
      <c r="I5930" s="2">
        <v>-957760</v>
      </c>
      <c r="J5930" s="105">
        <f>SUMIF([1]MMM!$A:$A,A5930,[1]MMM!$F:$F)</f>
        <v>-957760</v>
      </c>
      <c r="K5930" s="2" t="s">
        <v>460</v>
      </c>
      <c r="L5930" s="2">
        <v>0</v>
      </c>
      <c r="M5930" t="s">
        <v>11298</v>
      </c>
      <c r="N5930" t="s">
        <v>13310</v>
      </c>
      <c r="O5930" t="s">
        <v>10962</v>
      </c>
      <c r="P5930" t="s">
        <v>11622</v>
      </c>
    </row>
    <row r="5931" spans="1:16" x14ac:dyDescent="0.3">
      <c r="A5931" t="s">
        <v>5768</v>
      </c>
      <c r="B5931" s="2" t="str">
        <f t="shared" si="278"/>
        <v>5661</v>
      </c>
      <c r="C5931" s="2">
        <f t="shared" si="276"/>
        <v>5661</v>
      </c>
      <c r="D5931" t="str">
        <f>VLOOKUP(C5931,'Cost Centre'!A:B,2,)</f>
        <v>Social Services</v>
      </c>
      <c r="E5931" t="str">
        <f t="shared" si="277"/>
        <v>6</v>
      </c>
      <c r="F5931" t="s">
        <v>11630</v>
      </c>
      <c r="G5931" s="2">
        <v>-118770545.06999999</v>
      </c>
      <c r="H5931" s="2">
        <v>0</v>
      </c>
      <c r="I5931" s="2">
        <v>0</v>
      </c>
      <c r="J5931" s="105">
        <f>SUMIF([1]MMM!$A:$A,A5931,[1]MMM!$F:$F)</f>
        <v>-118770545.06999999</v>
      </c>
      <c r="K5931" s="2" t="s">
        <v>460</v>
      </c>
      <c r="L5931" s="2">
        <v>0</v>
      </c>
      <c r="M5931" t="s">
        <v>11298</v>
      </c>
      <c r="N5931" t="s">
        <v>13310</v>
      </c>
      <c r="O5931" t="s">
        <v>10962</v>
      </c>
      <c r="P5931" t="s">
        <v>11622</v>
      </c>
    </row>
    <row r="5932" spans="1:16" x14ac:dyDescent="0.3">
      <c r="A5932" t="s">
        <v>5769</v>
      </c>
      <c r="B5932" s="2" t="str">
        <f t="shared" si="278"/>
        <v>5661</v>
      </c>
      <c r="C5932" s="2">
        <f t="shared" si="276"/>
        <v>5661</v>
      </c>
      <c r="D5932" t="str">
        <f>VLOOKUP(C5932,'Cost Centre'!A:B,2,)</f>
        <v>Social Services</v>
      </c>
      <c r="E5932" t="str">
        <f t="shared" si="277"/>
        <v>6</v>
      </c>
      <c r="F5932" t="s">
        <v>11631</v>
      </c>
      <c r="G5932" s="2">
        <v>0</v>
      </c>
      <c r="H5932" s="2">
        <v>114.03</v>
      </c>
      <c r="I5932" s="2">
        <v>0</v>
      </c>
      <c r="J5932" s="105">
        <f>SUMIF([1]MMM!$A:$A,A5932,[1]MMM!$F:$F)</f>
        <v>114.03</v>
      </c>
      <c r="K5932" s="2" t="s">
        <v>460</v>
      </c>
      <c r="L5932" s="2">
        <v>0</v>
      </c>
      <c r="M5932" t="s">
        <v>11298</v>
      </c>
      <c r="N5932" t="s">
        <v>13310</v>
      </c>
      <c r="O5932" t="s">
        <v>10962</v>
      </c>
      <c r="P5932" t="s">
        <v>11622</v>
      </c>
    </row>
    <row r="5933" spans="1:16" x14ac:dyDescent="0.3">
      <c r="A5933" t="s">
        <v>5770</v>
      </c>
      <c r="B5933" s="2" t="str">
        <f t="shared" si="278"/>
        <v>5661</v>
      </c>
      <c r="C5933" s="2">
        <f t="shared" si="276"/>
        <v>5661</v>
      </c>
      <c r="D5933" t="str">
        <f>VLOOKUP(C5933,'Cost Centre'!A:B,2,)</f>
        <v>Social Services</v>
      </c>
      <c r="E5933" t="str">
        <f t="shared" si="277"/>
        <v>6</v>
      </c>
      <c r="F5933" t="s">
        <v>11632</v>
      </c>
      <c r="G5933" s="2">
        <v>0</v>
      </c>
      <c r="H5933" s="2">
        <v>0</v>
      </c>
      <c r="I5933" s="2">
        <v>-14681694.82</v>
      </c>
      <c r="J5933" s="105">
        <f>SUMIF([1]MMM!$A:$A,A5933,[1]MMM!$F:$F)</f>
        <v>-14681694.82</v>
      </c>
      <c r="K5933" s="2" t="s">
        <v>460</v>
      </c>
      <c r="L5933" s="2">
        <v>0</v>
      </c>
      <c r="M5933" t="s">
        <v>11298</v>
      </c>
      <c r="N5933" t="s">
        <v>13310</v>
      </c>
      <c r="O5933" t="s">
        <v>10962</v>
      </c>
      <c r="P5933" t="s">
        <v>11622</v>
      </c>
    </row>
    <row r="5934" spans="1:16" x14ac:dyDescent="0.3">
      <c r="A5934" t="s">
        <v>5771</v>
      </c>
      <c r="B5934" s="2" t="str">
        <f t="shared" si="278"/>
        <v>5661</v>
      </c>
      <c r="C5934" s="2">
        <f t="shared" si="276"/>
        <v>5661</v>
      </c>
      <c r="D5934" t="str">
        <f>VLOOKUP(C5934,'Cost Centre'!A:B,2,)</f>
        <v>Social Services</v>
      </c>
      <c r="E5934" t="str">
        <f t="shared" si="277"/>
        <v>6</v>
      </c>
      <c r="F5934" t="s">
        <v>11633</v>
      </c>
      <c r="G5934" s="2">
        <v>0</v>
      </c>
      <c r="H5934" s="2">
        <v>10182.34</v>
      </c>
      <c r="I5934" s="2">
        <v>0</v>
      </c>
      <c r="J5934" s="105">
        <f>SUMIF([1]MMM!$A:$A,A5934,[1]MMM!$F:$F)</f>
        <v>10182.34</v>
      </c>
      <c r="K5934" s="2" t="s">
        <v>460</v>
      </c>
      <c r="L5934" s="2">
        <v>0</v>
      </c>
      <c r="M5934" t="s">
        <v>11298</v>
      </c>
      <c r="N5934" t="s">
        <v>13310</v>
      </c>
      <c r="O5934" t="s">
        <v>10962</v>
      </c>
      <c r="P5934" t="s">
        <v>11622</v>
      </c>
    </row>
    <row r="5935" spans="1:16" x14ac:dyDescent="0.3">
      <c r="A5935" t="s">
        <v>5772</v>
      </c>
      <c r="B5935" s="2" t="str">
        <f t="shared" si="278"/>
        <v>5661</v>
      </c>
      <c r="C5935" s="2">
        <f t="shared" si="276"/>
        <v>5661</v>
      </c>
      <c r="D5935" t="str">
        <f>VLOOKUP(C5935,'Cost Centre'!A:B,2,)</f>
        <v>Social Services</v>
      </c>
      <c r="E5935" t="str">
        <f t="shared" si="277"/>
        <v>6</v>
      </c>
      <c r="F5935" t="s">
        <v>11634</v>
      </c>
      <c r="G5935" s="2">
        <v>0</v>
      </c>
      <c r="H5935" s="2">
        <v>0</v>
      </c>
      <c r="I5935" s="2">
        <v>0</v>
      </c>
      <c r="J5935" s="105">
        <f>SUMIF([1]MMM!$A:$A,A5935,[1]MMM!$F:$F)</f>
        <v>0</v>
      </c>
      <c r="K5935" s="2" t="s">
        <v>460</v>
      </c>
      <c r="L5935" s="2">
        <v>0</v>
      </c>
      <c r="M5935" t="s">
        <v>11298</v>
      </c>
      <c r="N5935" t="s">
        <v>13310</v>
      </c>
      <c r="O5935" t="s">
        <v>10962</v>
      </c>
      <c r="P5935" t="s">
        <v>11622</v>
      </c>
    </row>
    <row r="5936" spans="1:16" x14ac:dyDescent="0.3">
      <c r="A5936" t="s">
        <v>5773</v>
      </c>
      <c r="B5936" s="2" t="str">
        <f t="shared" si="278"/>
        <v>5661</v>
      </c>
      <c r="C5936" s="2">
        <f t="shared" si="276"/>
        <v>5661</v>
      </c>
      <c r="D5936" t="str">
        <f>VLOOKUP(C5936,'Cost Centre'!A:B,2,)</f>
        <v>Social Services</v>
      </c>
      <c r="E5936" t="str">
        <f t="shared" si="277"/>
        <v>6</v>
      </c>
      <c r="F5936" t="s">
        <v>11635</v>
      </c>
      <c r="G5936" s="2">
        <v>0</v>
      </c>
      <c r="H5936" s="2">
        <v>0</v>
      </c>
      <c r="I5936" s="2">
        <v>0</v>
      </c>
      <c r="J5936" s="105">
        <f>SUMIF([1]MMM!$A:$A,A5936,[1]MMM!$F:$F)</f>
        <v>0</v>
      </c>
      <c r="K5936" s="2" t="s">
        <v>460</v>
      </c>
      <c r="L5936" s="2">
        <v>0</v>
      </c>
      <c r="M5936" t="s">
        <v>11298</v>
      </c>
      <c r="N5936" t="s">
        <v>13310</v>
      </c>
      <c r="O5936" t="s">
        <v>10962</v>
      </c>
      <c r="P5936" t="s">
        <v>11622</v>
      </c>
    </row>
    <row r="5937" spans="1:16" x14ac:dyDescent="0.3">
      <c r="A5937" t="s">
        <v>5774</v>
      </c>
      <c r="B5937" s="2" t="str">
        <f t="shared" si="278"/>
        <v>5661</v>
      </c>
      <c r="C5937" s="2">
        <f t="shared" si="276"/>
        <v>5661</v>
      </c>
      <c r="D5937" t="str">
        <f>VLOOKUP(C5937,'Cost Centre'!A:B,2,)</f>
        <v>Social Services</v>
      </c>
      <c r="E5937" t="str">
        <f t="shared" si="277"/>
        <v>6</v>
      </c>
      <c r="F5937" t="s">
        <v>11636</v>
      </c>
      <c r="G5937" s="2">
        <v>0</v>
      </c>
      <c r="H5937" s="2">
        <v>0</v>
      </c>
      <c r="I5937" s="2">
        <v>0</v>
      </c>
      <c r="J5937" s="105">
        <f>SUMIF([1]MMM!$A:$A,A5937,[1]MMM!$F:$F)</f>
        <v>0</v>
      </c>
      <c r="K5937" s="2" t="s">
        <v>460</v>
      </c>
      <c r="L5937" s="2">
        <v>0</v>
      </c>
      <c r="M5937" t="s">
        <v>11298</v>
      </c>
      <c r="N5937" t="s">
        <v>13310</v>
      </c>
      <c r="O5937" t="s">
        <v>10962</v>
      </c>
      <c r="P5937" t="s">
        <v>11622</v>
      </c>
    </row>
    <row r="5938" spans="1:16" x14ac:dyDescent="0.3">
      <c r="A5938" t="s">
        <v>5775</v>
      </c>
      <c r="B5938" s="2" t="str">
        <f t="shared" si="278"/>
        <v>5661</v>
      </c>
      <c r="C5938" s="2">
        <f t="shared" si="276"/>
        <v>5661</v>
      </c>
      <c r="D5938" t="str">
        <f>VLOOKUP(C5938,'Cost Centre'!A:B,2,)</f>
        <v>Social Services</v>
      </c>
      <c r="E5938" t="str">
        <f t="shared" si="277"/>
        <v>6</v>
      </c>
      <c r="F5938" t="s">
        <v>11637</v>
      </c>
      <c r="G5938" s="2">
        <v>0</v>
      </c>
      <c r="H5938" s="2">
        <v>0</v>
      </c>
      <c r="I5938" s="2">
        <v>0</v>
      </c>
      <c r="J5938" s="105">
        <f>SUMIF([1]MMM!$A:$A,A5938,[1]MMM!$F:$F)</f>
        <v>0</v>
      </c>
      <c r="K5938" s="2" t="s">
        <v>460</v>
      </c>
      <c r="L5938" s="2">
        <v>0</v>
      </c>
      <c r="M5938" t="s">
        <v>11298</v>
      </c>
      <c r="N5938" t="s">
        <v>13310</v>
      </c>
      <c r="O5938" t="s">
        <v>10962</v>
      </c>
      <c r="P5938" t="s">
        <v>11622</v>
      </c>
    </row>
    <row r="5939" spans="1:16" x14ac:dyDescent="0.3">
      <c r="A5939" t="s">
        <v>5776</v>
      </c>
      <c r="B5939" s="2" t="str">
        <f t="shared" si="278"/>
        <v>5661</v>
      </c>
      <c r="C5939" s="2">
        <f t="shared" si="276"/>
        <v>5661</v>
      </c>
      <c r="D5939" t="str">
        <f>VLOOKUP(C5939,'Cost Centre'!A:B,2,)</f>
        <v>Social Services</v>
      </c>
      <c r="E5939" t="str">
        <f t="shared" si="277"/>
        <v>6</v>
      </c>
      <c r="F5939" t="s">
        <v>11638</v>
      </c>
      <c r="G5939" s="2">
        <v>0</v>
      </c>
      <c r="H5939" s="2">
        <v>0</v>
      </c>
      <c r="I5939" s="2">
        <v>0</v>
      </c>
      <c r="J5939" s="105">
        <f>SUMIF([1]MMM!$A:$A,A5939,[1]MMM!$F:$F)</f>
        <v>0</v>
      </c>
      <c r="K5939" s="2" t="s">
        <v>460</v>
      </c>
      <c r="L5939" s="2">
        <v>0</v>
      </c>
      <c r="M5939" t="s">
        <v>11298</v>
      </c>
      <c r="N5939" t="s">
        <v>13310</v>
      </c>
      <c r="O5939" t="s">
        <v>10962</v>
      </c>
      <c r="P5939" t="s">
        <v>11622</v>
      </c>
    </row>
    <row r="5940" spans="1:16" x14ac:dyDescent="0.3">
      <c r="A5940" t="s">
        <v>1365</v>
      </c>
      <c r="B5940" s="2" t="str">
        <f t="shared" si="278"/>
        <v>5661</v>
      </c>
      <c r="C5940" s="2">
        <f t="shared" si="276"/>
        <v>5661</v>
      </c>
      <c r="D5940" t="str">
        <f>VLOOKUP(C5940,'Cost Centre'!A:B,2,)</f>
        <v>Social Services</v>
      </c>
      <c r="E5940" t="str">
        <f t="shared" si="277"/>
        <v>6</v>
      </c>
      <c r="F5940" t="s">
        <v>11009</v>
      </c>
      <c r="G5940" s="2">
        <v>0</v>
      </c>
      <c r="H5940" s="2">
        <v>0</v>
      </c>
      <c r="I5940" s="2">
        <v>0</v>
      </c>
      <c r="J5940" s="105">
        <f>SUMIF([1]MMM!$A:$A,A5940,[1]MMM!$F:$F)</f>
        <v>0</v>
      </c>
      <c r="K5940" s="2" t="s">
        <v>460</v>
      </c>
      <c r="L5940" s="2">
        <v>0</v>
      </c>
      <c r="M5940" t="s">
        <v>11298</v>
      </c>
      <c r="N5940" t="s">
        <v>13310</v>
      </c>
      <c r="O5940" t="s">
        <v>10962</v>
      </c>
      <c r="P5940" t="s">
        <v>11010</v>
      </c>
    </row>
    <row r="5941" spans="1:16" x14ac:dyDescent="0.3">
      <c r="A5941" t="s">
        <v>5777</v>
      </c>
      <c r="B5941" s="2" t="str">
        <f t="shared" si="278"/>
        <v>5661</v>
      </c>
      <c r="C5941" s="2">
        <f t="shared" si="276"/>
        <v>5661</v>
      </c>
      <c r="D5941" t="str">
        <f>VLOOKUP(C5941,'Cost Centre'!A:B,2,)</f>
        <v>Social Services</v>
      </c>
      <c r="E5941" t="str">
        <f t="shared" si="277"/>
        <v>6</v>
      </c>
      <c r="F5941" t="s">
        <v>11011</v>
      </c>
      <c r="G5941" s="2">
        <v>0</v>
      </c>
      <c r="H5941" s="2">
        <v>0</v>
      </c>
      <c r="I5941" s="2">
        <v>0</v>
      </c>
      <c r="J5941" s="105">
        <f>SUMIF([1]MMM!$A:$A,A5941,[1]MMM!$F:$F)</f>
        <v>0</v>
      </c>
      <c r="K5941" s="2" t="s">
        <v>460</v>
      </c>
      <c r="L5941" s="2">
        <v>0</v>
      </c>
      <c r="M5941" t="s">
        <v>11298</v>
      </c>
      <c r="N5941" t="s">
        <v>13310</v>
      </c>
      <c r="O5941" t="s">
        <v>10962</v>
      </c>
      <c r="P5941" t="s">
        <v>11010</v>
      </c>
    </row>
    <row r="5942" spans="1:16" x14ac:dyDescent="0.3">
      <c r="A5942" t="s">
        <v>5778</v>
      </c>
      <c r="B5942" s="2" t="str">
        <f t="shared" si="278"/>
        <v>5661</v>
      </c>
      <c r="C5942" s="2">
        <f t="shared" si="276"/>
        <v>5661</v>
      </c>
      <c r="D5942" t="str">
        <f>VLOOKUP(C5942,'Cost Centre'!A:B,2,)</f>
        <v>Social Services</v>
      </c>
      <c r="E5942" t="str">
        <f t="shared" si="277"/>
        <v>6</v>
      </c>
      <c r="F5942" t="s">
        <v>11012</v>
      </c>
      <c r="G5942" s="2">
        <v>0</v>
      </c>
      <c r="H5942" s="2">
        <v>0</v>
      </c>
      <c r="I5942" s="2">
        <v>0</v>
      </c>
      <c r="J5942" s="105">
        <f>SUMIF([1]MMM!$A:$A,A5942,[1]MMM!$F:$F)</f>
        <v>0</v>
      </c>
      <c r="K5942" s="2" t="s">
        <v>460</v>
      </c>
      <c r="L5942" s="2">
        <v>0</v>
      </c>
      <c r="M5942" t="s">
        <v>11298</v>
      </c>
      <c r="N5942" t="s">
        <v>13310</v>
      </c>
      <c r="O5942" t="s">
        <v>10962</v>
      </c>
      <c r="P5942" t="s">
        <v>11010</v>
      </c>
    </row>
    <row r="5943" spans="1:16" x14ac:dyDescent="0.3">
      <c r="A5943" t="s">
        <v>5779</v>
      </c>
      <c r="B5943" s="2" t="str">
        <f t="shared" si="278"/>
        <v>5661</v>
      </c>
      <c r="C5943" s="2">
        <f t="shared" si="276"/>
        <v>5661</v>
      </c>
      <c r="D5943" t="str">
        <f>VLOOKUP(C5943,'Cost Centre'!A:B,2,)</f>
        <v>Social Services</v>
      </c>
      <c r="E5943" t="str">
        <f t="shared" si="277"/>
        <v>6</v>
      </c>
      <c r="F5943" t="s">
        <v>11013</v>
      </c>
      <c r="G5943" s="2">
        <v>0</v>
      </c>
      <c r="H5943" s="2">
        <v>0</v>
      </c>
      <c r="I5943" s="2">
        <v>0</v>
      </c>
      <c r="J5943" s="105">
        <f>SUMIF([1]MMM!$A:$A,A5943,[1]MMM!$F:$F)</f>
        <v>0</v>
      </c>
      <c r="K5943" s="2" t="s">
        <v>460</v>
      </c>
      <c r="L5943" s="2">
        <v>0</v>
      </c>
      <c r="M5943" t="s">
        <v>11298</v>
      </c>
      <c r="N5943" t="s">
        <v>13310</v>
      </c>
      <c r="O5943" t="s">
        <v>10962</v>
      </c>
      <c r="P5943" t="s">
        <v>11010</v>
      </c>
    </row>
    <row r="5944" spans="1:16" x14ac:dyDescent="0.3">
      <c r="A5944" t="s">
        <v>5780</v>
      </c>
      <c r="B5944" s="2" t="str">
        <f t="shared" si="278"/>
        <v>5661</v>
      </c>
      <c r="C5944" s="2">
        <f t="shared" si="276"/>
        <v>5661</v>
      </c>
      <c r="D5944" t="str">
        <f>VLOOKUP(C5944,'Cost Centre'!A:B,2,)</f>
        <v>Social Services</v>
      </c>
      <c r="E5944" t="str">
        <f t="shared" si="277"/>
        <v>6</v>
      </c>
      <c r="F5944" t="s">
        <v>11014</v>
      </c>
      <c r="G5944" s="2">
        <v>0</v>
      </c>
      <c r="H5944" s="2">
        <v>0</v>
      </c>
      <c r="I5944" s="2">
        <v>0</v>
      </c>
      <c r="J5944" s="105">
        <f>SUMIF([1]MMM!$A:$A,A5944,[1]MMM!$F:$F)</f>
        <v>0</v>
      </c>
      <c r="K5944" s="2" t="s">
        <v>460</v>
      </c>
      <c r="L5944" s="2">
        <v>0</v>
      </c>
      <c r="M5944" t="s">
        <v>11298</v>
      </c>
      <c r="N5944" t="s">
        <v>13310</v>
      </c>
      <c r="O5944" t="s">
        <v>10962</v>
      </c>
      <c r="P5944" t="s">
        <v>11010</v>
      </c>
    </row>
    <row r="5945" spans="1:16" x14ac:dyDescent="0.3">
      <c r="A5945" t="s">
        <v>5781</v>
      </c>
      <c r="B5945" s="2" t="str">
        <f t="shared" si="278"/>
        <v>5661</v>
      </c>
      <c r="C5945" s="2">
        <f t="shared" si="276"/>
        <v>5661</v>
      </c>
      <c r="D5945" t="str">
        <f>VLOOKUP(C5945,'Cost Centre'!A:B,2,)</f>
        <v>Social Services</v>
      </c>
      <c r="E5945" t="str">
        <f t="shared" si="277"/>
        <v>6</v>
      </c>
      <c r="F5945" t="s">
        <v>11015</v>
      </c>
      <c r="G5945" s="2">
        <v>0</v>
      </c>
      <c r="H5945" s="2">
        <v>0</v>
      </c>
      <c r="I5945" s="2">
        <v>0</v>
      </c>
      <c r="J5945" s="105">
        <f>SUMIF([1]MMM!$A:$A,A5945,[1]MMM!$F:$F)</f>
        <v>0</v>
      </c>
      <c r="K5945" s="2" t="s">
        <v>460</v>
      </c>
      <c r="L5945" s="2">
        <v>0</v>
      </c>
      <c r="M5945" t="s">
        <v>11298</v>
      </c>
      <c r="N5945" t="s">
        <v>13310</v>
      </c>
      <c r="O5945" t="s">
        <v>10962</v>
      </c>
      <c r="P5945" t="s">
        <v>11010</v>
      </c>
    </row>
    <row r="5946" spans="1:16" x14ac:dyDescent="0.3">
      <c r="A5946" t="s">
        <v>5782</v>
      </c>
      <c r="B5946" s="2" t="str">
        <f t="shared" si="278"/>
        <v>5661</v>
      </c>
      <c r="C5946" s="2">
        <f t="shared" si="276"/>
        <v>5661</v>
      </c>
      <c r="D5946" t="str">
        <f>VLOOKUP(C5946,'Cost Centre'!A:B,2,)</f>
        <v>Social Services</v>
      </c>
      <c r="E5946" t="str">
        <f t="shared" si="277"/>
        <v>6</v>
      </c>
      <c r="F5946" t="s">
        <v>11016</v>
      </c>
      <c r="G5946" s="2">
        <v>0</v>
      </c>
      <c r="H5946" s="2">
        <v>0</v>
      </c>
      <c r="I5946" s="2">
        <v>0</v>
      </c>
      <c r="J5946" s="105">
        <f>SUMIF([1]MMM!$A:$A,A5946,[1]MMM!$F:$F)</f>
        <v>0</v>
      </c>
      <c r="K5946" s="2" t="s">
        <v>460</v>
      </c>
      <c r="L5946" s="2">
        <v>0</v>
      </c>
      <c r="M5946" t="s">
        <v>11298</v>
      </c>
      <c r="N5946" t="s">
        <v>13310</v>
      </c>
      <c r="O5946" t="s">
        <v>10962</v>
      </c>
      <c r="P5946" t="s">
        <v>11010</v>
      </c>
    </row>
    <row r="5947" spans="1:16" x14ac:dyDescent="0.3">
      <c r="A5947" t="s">
        <v>5783</v>
      </c>
      <c r="B5947" s="2" t="str">
        <f t="shared" si="278"/>
        <v>5661</v>
      </c>
      <c r="C5947" s="2">
        <f t="shared" si="276"/>
        <v>5661</v>
      </c>
      <c r="D5947" t="str">
        <f>VLOOKUP(C5947,'Cost Centre'!A:B,2,)</f>
        <v>Social Services</v>
      </c>
      <c r="E5947" t="str">
        <f t="shared" si="277"/>
        <v>6</v>
      </c>
      <c r="F5947" t="s">
        <v>11017</v>
      </c>
      <c r="G5947" s="2">
        <v>0</v>
      </c>
      <c r="H5947" s="2">
        <v>0</v>
      </c>
      <c r="I5947" s="2">
        <v>0</v>
      </c>
      <c r="J5947" s="105">
        <f>SUMIF([1]MMM!$A:$A,A5947,[1]MMM!$F:$F)</f>
        <v>0</v>
      </c>
      <c r="K5947" s="2" t="s">
        <v>460</v>
      </c>
      <c r="L5947" s="2">
        <v>0</v>
      </c>
      <c r="M5947" t="s">
        <v>11298</v>
      </c>
      <c r="N5947" t="s">
        <v>13310</v>
      </c>
      <c r="O5947" t="s">
        <v>10962</v>
      </c>
      <c r="P5947" t="s">
        <v>11010</v>
      </c>
    </row>
    <row r="5948" spans="1:16" x14ac:dyDescent="0.3">
      <c r="A5948" t="s">
        <v>5784</v>
      </c>
      <c r="B5948" s="2" t="str">
        <f t="shared" si="278"/>
        <v>5661</v>
      </c>
      <c r="C5948" s="2">
        <f t="shared" si="276"/>
        <v>5661</v>
      </c>
      <c r="D5948" t="str">
        <f>VLOOKUP(C5948,'Cost Centre'!A:B,2,)</f>
        <v>Social Services</v>
      </c>
      <c r="E5948" t="str">
        <f t="shared" si="277"/>
        <v>6</v>
      </c>
      <c r="F5948" t="s">
        <v>11018</v>
      </c>
      <c r="G5948" s="2">
        <v>0</v>
      </c>
      <c r="H5948" s="2">
        <v>0</v>
      </c>
      <c r="I5948" s="2">
        <v>0</v>
      </c>
      <c r="J5948" s="105">
        <f>SUMIF([1]MMM!$A:$A,A5948,[1]MMM!$F:$F)</f>
        <v>0</v>
      </c>
      <c r="K5948" s="2" t="s">
        <v>460</v>
      </c>
      <c r="L5948" s="2">
        <v>0</v>
      </c>
      <c r="M5948" t="s">
        <v>11298</v>
      </c>
      <c r="N5948" t="s">
        <v>13310</v>
      </c>
      <c r="O5948" t="s">
        <v>10962</v>
      </c>
      <c r="P5948" t="s">
        <v>11010</v>
      </c>
    </row>
    <row r="5949" spans="1:16" x14ac:dyDescent="0.3">
      <c r="A5949" t="s">
        <v>5785</v>
      </c>
      <c r="B5949" s="2" t="str">
        <f t="shared" si="278"/>
        <v>5661</v>
      </c>
      <c r="C5949" s="2">
        <f t="shared" si="276"/>
        <v>5661</v>
      </c>
      <c r="D5949" t="str">
        <f>VLOOKUP(C5949,'Cost Centre'!A:B,2,)</f>
        <v>Social Services</v>
      </c>
      <c r="E5949" t="str">
        <f t="shared" si="277"/>
        <v>6</v>
      </c>
      <c r="F5949" t="s">
        <v>11019</v>
      </c>
      <c r="G5949" s="2">
        <v>0</v>
      </c>
      <c r="H5949" s="2">
        <v>0</v>
      </c>
      <c r="I5949" s="2">
        <v>0</v>
      </c>
      <c r="J5949" s="105">
        <f>SUMIF([1]MMM!$A:$A,A5949,[1]MMM!$F:$F)</f>
        <v>0</v>
      </c>
      <c r="K5949" s="2" t="s">
        <v>460</v>
      </c>
      <c r="L5949" s="2">
        <v>0</v>
      </c>
      <c r="M5949" t="s">
        <v>11298</v>
      </c>
      <c r="N5949" t="s">
        <v>13310</v>
      </c>
      <c r="O5949" t="s">
        <v>10962</v>
      </c>
      <c r="P5949" t="s">
        <v>11010</v>
      </c>
    </row>
    <row r="5950" spans="1:16" x14ac:dyDescent="0.3">
      <c r="A5950" t="s">
        <v>1366</v>
      </c>
      <c r="B5950" s="2" t="str">
        <f t="shared" si="278"/>
        <v>5661</v>
      </c>
      <c r="C5950" s="2">
        <f t="shared" si="276"/>
        <v>5661</v>
      </c>
      <c r="D5950" t="str">
        <f>VLOOKUP(C5950,'Cost Centre'!A:B,2,)</f>
        <v>Social Services</v>
      </c>
      <c r="E5950" t="str">
        <f t="shared" si="277"/>
        <v>8</v>
      </c>
      <c r="F5950" t="s">
        <v>462</v>
      </c>
      <c r="G5950" s="2">
        <v>29912980.43</v>
      </c>
      <c r="H5950" s="2">
        <v>0</v>
      </c>
      <c r="I5950" s="2">
        <v>0</v>
      </c>
      <c r="J5950" s="105">
        <f>SUMIF([1]MMM!$A:$A,A5950,[1]MMM!$F:$F)</f>
        <v>29912980.43</v>
      </c>
      <c r="K5950" s="2" t="s">
        <v>460</v>
      </c>
      <c r="L5950" s="2">
        <v>0</v>
      </c>
      <c r="M5950" t="s">
        <v>11298</v>
      </c>
      <c r="N5950" t="s">
        <v>13310</v>
      </c>
      <c r="O5950" t="s">
        <v>10916</v>
      </c>
      <c r="P5950" t="s">
        <v>10917</v>
      </c>
    </row>
    <row r="5951" spans="1:16" x14ac:dyDescent="0.3">
      <c r="A5951" t="s">
        <v>1367</v>
      </c>
      <c r="B5951" s="2" t="str">
        <f t="shared" si="278"/>
        <v>5661</v>
      </c>
      <c r="C5951" s="2">
        <f t="shared" si="276"/>
        <v>5661</v>
      </c>
      <c r="D5951" t="str">
        <f>VLOOKUP(C5951,'Cost Centre'!A:B,2,)</f>
        <v>Social Services</v>
      </c>
      <c r="E5951" t="str">
        <f t="shared" si="277"/>
        <v>8</v>
      </c>
      <c r="F5951" t="s">
        <v>464</v>
      </c>
      <c r="G5951" s="2">
        <v>0</v>
      </c>
      <c r="H5951" s="2">
        <v>0</v>
      </c>
      <c r="I5951" s="2">
        <v>0</v>
      </c>
      <c r="J5951" s="105">
        <f>SUMIF([1]MMM!$A:$A,A5951,[1]MMM!$F:$F)</f>
        <v>0</v>
      </c>
      <c r="K5951" s="2" t="s">
        <v>460</v>
      </c>
      <c r="L5951" s="2">
        <v>0</v>
      </c>
      <c r="M5951" t="s">
        <v>11298</v>
      </c>
      <c r="N5951" t="s">
        <v>13310</v>
      </c>
      <c r="O5951" t="s">
        <v>10916</v>
      </c>
      <c r="P5951" t="s">
        <v>10917</v>
      </c>
    </row>
    <row r="5952" spans="1:16" x14ac:dyDescent="0.3">
      <c r="A5952" t="s">
        <v>1368</v>
      </c>
      <c r="B5952" s="2" t="str">
        <f t="shared" si="278"/>
        <v>5661</v>
      </c>
      <c r="C5952" s="2">
        <f t="shared" si="276"/>
        <v>5661</v>
      </c>
      <c r="D5952" t="str">
        <f>VLOOKUP(C5952,'Cost Centre'!A:B,2,)</f>
        <v>Social Services</v>
      </c>
      <c r="E5952" t="str">
        <f t="shared" si="277"/>
        <v>8</v>
      </c>
      <c r="F5952" t="s">
        <v>466</v>
      </c>
      <c r="G5952" s="2">
        <v>0</v>
      </c>
      <c r="H5952" s="2">
        <v>0</v>
      </c>
      <c r="I5952" s="2">
        <v>0</v>
      </c>
      <c r="J5952" s="105">
        <f>SUMIF([1]MMM!$A:$A,A5952,[1]MMM!$F:$F)</f>
        <v>0</v>
      </c>
      <c r="K5952" s="2" t="s">
        <v>460</v>
      </c>
      <c r="L5952" s="2">
        <v>0</v>
      </c>
      <c r="M5952" t="s">
        <v>11298</v>
      </c>
      <c r="N5952" t="s">
        <v>13310</v>
      </c>
      <c r="O5952" t="s">
        <v>10916</v>
      </c>
      <c r="P5952" t="s">
        <v>10917</v>
      </c>
    </row>
    <row r="5953" spans="1:16" x14ac:dyDescent="0.3">
      <c r="A5953" t="s">
        <v>1369</v>
      </c>
      <c r="B5953" s="2" t="str">
        <f t="shared" si="278"/>
        <v>5661</v>
      </c>
      <c r="C5953" s="2">
        <f t="shared" si="276"/>
        <v>5661</v>
      </c>
      <c r="D5953" t="str">
        <f>VLOOKUP(C5953,'Cost Centre'!A:B,2,)</f>
        <v>Social Services</v>
      </c>
      <c r="E5953" t="str">
        <f t="shared" si="277"/>
        <v>8</v>
      </c>
      <c r="F5953" t="s">
        <v>468</v>
      </c>
      <c r="G5953" s="2">
        <v>0</v>
      </c>
      <c r="H5953" s="2">
        <v>25211084.359999999</v>
      </c>
      <c r="I5953" s="2">
        <v>0</v>
      </c>
      <c r="J5953" s="105">
        <f>SUMIF([1]MMM!$A:$A,A5953,[1]MMM!$F:$F)</f>
        <v>25211084.359999999</v>
      </c>
      <c r="K5953" s="2" t="s">
        <v>460</v>
      </c>
      <c r="L5953" s="2">
        <v>0</v>
      </c>
      <c r="M5953" t="s">
        <v>11298</v>
      </c>
      <c r="N5953" t="s">
        <v>13310</v>
      </c>
      <c r="O5953" t="s">
        <v>10916</v>
      </c>
      <c r="P5953" t="s">
        <v>10917</v>
      </c>
    </row>
    <row r="5954" spans="1:16" x14ac:dyDescent="0.3">
      <c r="A5954" t="s">
        <v>1370</v>
      </c>
      <c r="B5954" s="2" t="str">
        <f t="shared" si="278"/>
        <v>5661</v>
      </c>
      <c r="C5954" s="2">
        <f t="shared" ref="C5954:C6017" si="279">VALUE(B5954)</f>
        <v>5661</v>
      </c>
      <c r="D5954" t="str">
        <f>VLOOKUP(C5954,'Cost Centre'!A:B,2,)</f>
        <v>Social Services</v>
      </c>
      <c r="E5954" t="str">
        <f t="shared" ref="E5954:E6017" si="280">MID(A5954,5,1)</f>
        <v>8</v>
      </c>
      <c r="F5954" t="s">
        <v>470</v>
      </c>
      <c r="G5954" s="2">
        <v>0</v>
      </c>
      <c r="H5954" s="2">
        <v>0</v>
      </c>
      <c r="I5954" s="2">
        <v>0</v>
      </c>
      <c r="J5954" s="105">
        <f>SUMIF([1]MMM!$A:$A,A5954,[1]MMM!$F:$F)</f>
        <v>0</v>
      </c>
      <c r="K5954" s="2" t="s">
        <v>460</v>
      </c>
      <c r="L5954" s="2">
        <v>0</v>
      </c>
      <c r="M5954" t="s">
        <v>11298</v>
      </c>
      <c r="N5954" t="s">
        <v>13310</v>
      </c>
      <c r="O5954" t="s">
        <v>10916</v>
      </c>
      <c r="P5954" t="s">
        <v>10917</v>
      </c>
    </row>
    <row r="5955" spans="1:16" x14ac:dyDescent="0.3">
      <c r="A5955" t="s">
        <v>5786</v>
      </c>
      <c r="B5955" s="2" t="str">
        <f t="shared" ref="B5955:B6018" si="281">MID(A5955,1,4)</f>
        <v>5661</v>
      </c>
      <c r="C5955" s="2">
        <f t="shared" si="279"/>
        <v>5661</v>
      </c>
      <c r="D5955" t="str">
        <f>VLOOKUP(C5955,'Cost Centre'!A:B,2,)</f>
        <v>Social Services</v>
      </c>
      <c r="E5955" t="str">
        <f t="shared" si="280"/>
        <v>8</v>
      </c>
      <c r="F5955" t="s">
        <v>2159</v>
      </c>
      <c r="G5955" s="2">
        <v>0</v>
      </c>
      <c r="H5955" s="2">
        <v>0</v>
      </c>
      <c r="I5955" s="2">
        <v>0</v>
      </c>
      <c r="J5955" s="105">
        <f>SUMIF([1]MMM!$A:$A,A5955,[1]MMM!$F:$F)</f>
        <v>0</v>
      </c>
      <c r="K5955" s="2" t="s">
        <v>460</v>
      </c>
      <c r="L5955" s="2">
        <v>0</v>
      </c>
      <c r="M5955" t="s">
        <v>11298</v>
      </c>
      <c r="N5955" t="s">
        <v>13310</v>
      </c>
      <c r="O5955" t="s">
        <v>10916</v>
      </c>
      <c r="P5955" t="s">
        <v>10917</v>
      </c>
    </row>
    <row r="5956" spans="1:16" x14ac:dyDescent="0.3">
      <c r="A5956" t="s">
        <v>5787</v>
      </c>
      <c r="B5956" s="2" t="str">
        <f t="shared" si="281"/>
        <v>5662</v>
      </c>
      <c r="C5956" s="2">
        <f t="shared" si="279"/>
        <v>5662</v>
      </c>
      <c r="D5956" t="str">
        <f>VLOOKUP(C5956,'Cost Centre'!A:B,2,)</f>
        <v>Social Services</v>
      </c>
      <c r="E5956" t="str">
        <f t="shared" si="280"/>
        <v>2</v>
      </c>
      <c r="F5956" t="s">
        <v>48</v>
      </c>
      <c r="G5956" s="2">
        <v>0</v>
      </c>
      <c r="H5956" s="2">
        <v>728599.76</v>
      </c>
      <c r="I5956" s="2">
        <v>0</v>
      </c>
      <c r="J5956" s="105">
        <f>SUMIF([1]MMM!$A:$A,A5956,[1]MMM!$F:$F)</f>
        <v>795735.67</v>
      </c>
      <c r="K5956" s="2" t="s">
        <v>10</v>
      </c>
      <c r="L5956" s="2">
        <v>1012044</v>
      </c>
      <c r="M5956" t="s">
        <v>11298</v>
      </c>
      <c r="N5956" t="s">
        <v>13342</v>
      </c>
      <c r="O5956" t="s">
        <v>10871</v>
      </c>
      <c r="P5956" t="s">
        <v>10875</v>
      </c>
    </row>
    <row r="5957" spans="1:16" x14ac:dyDescent="0.3">
      <c r="A5957" t="s">
        <v>5788</v>
      </c>
      <c r="B5957" s="2" t="str">
        <f t="shared" si="281"/>
        <v>5662</v>
      </c>
      <c r="C5957" s="2">
        <f t="shared" si="279"/>
        <v>5662</v>
      </c>
      <c r="D5957" t="str">
        <f>VLOOKUP(C5957,'Cost Centre'!A:B,2,)</f>
        <v>Social Services</v>
      </c>
      <c r="E5957" t="str">
        <f t="shared" si="280"/>
        <v>2</v>
      </c>
      <c r="F5957" t="s">
        <v>51</v>
      </c>
      <c r="G5957" s="2">
        <v>0</v>
      </c>
      <c r="H5957" s="2">
        <v>0</v>
      </c>
      <c r="I5957" s="2">
        <v>0</v>
      </c>
      <c r="J5957" s="105">
        <f>SUMIF([1]MMM!$A:$A,A5957,[1]MMM!$F:$F)</f>
        <v>0</v>
      </c>
      <c r="K5957" s="2" t="s">
        <v>10</v>
      </c>
      <c r="L5957" s="2">
        <v>0</v>
      </c>
      <c r="M5957" t="s">
        <v>11298</v>
      </c>
      <c r="N5957" t="s">
        <v>13342</v>
      </c>
      <c r="O5957" t="s">
        <v>10871</v>
      </c>
      <c r="P5957" t="s">
        <v>10875</v>
      </c>
    </row>
    <row r="5958" spans="1:16" x14ac:dyDescent="0.3">
      <c r="A5958" t="s">
        <v>5789</v>
      </c>
      <c r="B5958" s="2" t="str">
        <f t="shared" si="281"/>
        <v>5662</v>
      </c>
      <c r="C5958" s="2">
        <f t="shared" si="279"/>
        <v>5662</v>
      </c>
      <c r="D5958" t="str">
        <f>VLOOKUP(C5958,'Cost Centre'!A:B,2,)</f>
        <v>Social Services</v>
      </c>
      <c r="E5958" t="str">
        <f t="shared" si="280"/>
        <v>2</v>
      </c>
      <c r="F5958" t="s">
        <v>52</v>
      </c>
      <c r="G5958" s="2">
        <v>0</v>
      </c>
      <c r="H5958" s="2">
        <v>0</v>
      </c>
      <c r="I5958" s="2">
        <v>0</v>
      </c>
      <c r="J5958" s="105">
        <f>SUMIF([1]MMM!$A:$A,A5958,[1]MMM!$F:$F)</f>
        <v>0</v>
      </c>
      <c r="K5958" s="2" t="s">
        <v>10</v>
      </c>
      <c r="L5958" s="2">
        <v>0</v>
      </c>
      <c r="M5958" t="s">
        <v>11298</v>
      </c>
      <c r="N5958" t="s">
        <v>13342</v>
      </c>
      <c r="O5958" t="s">
        <v>10871</v>
      </c>
      <c r="P5958" t="s">
        <v>10875</v>
      </c>
    </row>
    <row r="5959" spans="1:16" x14ac:dyDescent="0.3">
      <c r="A5959" t="s">
        <v>5790</v>
      </c>
      <c r="B5959" s="2" t="str">
        <f t="shared" si="281"/>
        <v>5662</v>
      </c>
      <c r="C5959" s="2">
        <f t="shared" si="279"/>
        <v>5662</v>
      </c>
      <c r="D5959" t="str">
        <f>VLOOKUP(C5959,'Cost Centre'!A:B,2,)</f>
        <v>Social Services</v>
      </c>
      <c r="E5959" t="str">
        <f t="shared" si="280"/>
        <v>2</v>
      </c>
      <c r="F5959" t="s">
        <v>53</v>
      </c>
      <c r="G5959" s="2">
        <v>0</v>
      </c>
      <c r="H5959" s="2">
        <v>305.2</v>
      </c>
      <c r="I5959" s="2">
        <v>0</v>
      </c>
      <c r="J5959" s="105">
        <f>SUMIF([1]MMM!$A:$A,A5959,[1]MMM!$F:$F)</f>
        <v>305.2</v>
      </c>
      <c r="K5959" s="2" t="s">
        <v>10</v>
      </c>
      <c r="L5959" s="2">
        <v>459</v>
      </c>
      <c r="M5959" t="s">
        <v>11298</v>
      </c>
      <c r="N5959" t="s">
        <v>13342</v>
      </c>
      <c r="O5959" t="s">
        <v>10871</v>
      </c>
      <c r="P5959" t="s">
        <v>10875</v>
      </c>
    </row>
    <row r="5960" spans="1:16" x14ac:dyDescent="0.3">
      <c r="A5960" t="s">
        <v>5791</v>
      </c>
      <c r="B5960" s="2" t="str">
        <f t="shared" si="281"/>
        <v>5662</v>
      </c>
      <c r="C5960" s="2">
        <f t="shared" si="279"/>
        <v>5662</v>
      </c>
      <c r="D5960" t="str">
        <f>VLOOKUP(C5960,'Cost Centre'!A:B,2,)</f>
        <v>Social Services</v>
      </c>
      <c r="E5960" t="str">
        <f t="shared" si="280"/>
        <v>2</v>
      </c>
      <c r="F5960" t="s">
        <v>55</v>
      </c>
      <c r="G5960" s="2">
        <v>0</v>
      </c>
      <c r="H5960" s="2">
        <v>0</v>
      </c>
      <c r="I5960" s="2">
        <v>0</v>
      </c>
      <c r="J5960" s="105">
        <f>SUMIF([1]MMM!$A:$A,A5960,[1]MMM!$F:$F)</f>
        <v>0</v>
      </c>
      <c r="K5960" s="2" t="s">
        <v>10</v>
      </c>
      <c r="L5960" s="2">
        <v>0</v>
      </c>
      <c r="M5960" t="s">
        <v>11298</v>
      </c>
      <c r="N5960" t="s">
        <v>13342</v>
      </c>
      <c r="O5960" t="s">
        <v>10871</v>
      </c>
      <c r="P5960" t="s">
        <v>10875</v>
      </c>
    </row>
    <row r="5961" spans="1:16" x14ac:dyDescent="0.3">
      <c r="A5961" t="s">
        <v>5792</v>
      </c>
      <c r="B5961" s="2" t="str">
        <f t="shared" si="281"/>
        <v>5662</v>
      </c>
      <c r="C5961" s="2">
        <f t="shared" si="279"/>
        <v>5662</v>
      </c>
      <c r="D5961" t="str">
        <f>VLOOKUP(C5961,'Cost Centre'!A:B,2,)</f>
        <v>Social Services</v>
      </c>
      <c r="E5961" t="str">
        <f t="shared" si="280"/>
        <v>2</v>
      </c>
      <c r="F5961" t="s">
        <v>56</v>
      </c>
      <c r="G5961" s="2">
        <v>0</v>
      </c>
      <c r="H5961" s="2">
        <v>60856.14</v>
      </c>
      <c r="I5961" s="2">
        <v>0</v>
      </c>
      <c r="J5961" s="105">
        <f>SUMIF([1]MMM!$A:$A,A5961,[1]MMM!$F:$F)</f>
        <v>66103.820000000007</v>
      </c>
      <c r="K5961" s="2" t="s">
        <v>10</v>
      </c>
      <c r="L5961" s="2">
        <v>106686</v>
      </c>
      <c r="M5961" t="s">
        <v>11298</v>
      </c>
      <c r="N5961" t="s">
        <v>13342</v>
      </c>
      <c r="O5961" t="s">
        <v>10871</v>
      </c>
      <c r="P5961" t="s">
        <v>10875</v>
      </c>
    </row>
    <row r="5962" spans="1:16" x14ac:dyDescent="0.3">
      <c r="A5962" t="s">
        <v>5793</v>
      </c>
      <c r="B5962" s="2" t="str">
        <f t="shared" si="281"/>
        <v>5662</v>
      </c>
      <c r="C5962" s="2">
        <f t="shared" si="279"/>
        <v>5662</v>
      </c>
      <c r="D5962" t="str">
        <f>VLOOKUP(C5962,'Cost Centre'!A:B,2,)</f>
        <v>Social Services</v>
      </c>
      <c r="E5962" t="str">
        <f t="shared" si="280"/>
        <v>2</v>
      </c>
      <c r="F5962" t="s">
        <v>57</v>
      </c>
      <c r="G5962" s="2">
        <v>0</v>
      </c>
      <c r="H5962" s="2">
        <v>88004.42</v>
      </c>
      <c r="I5962" s="2">
        <v>0</v>
      </c>
      <c r="J5962" s="105">
        <f>SUMIF([1]MMM!$A:$A,A5962,[1]MMM!$F:$F)</f>
        <v>68813.100000000006</v>
      </c>
      <c r="K5962" s="2" t="s">
        <v>10</v>
      </c>
      <c r="L5962" s="2">
        <v>191192</v>
      </c>
      <c r="M5962" t="s">
        <v>11298</v>
      </c>
      <c r="N5962" t="s">
        <v>13342</v>
      </c>
      <c r="O5962" t="s">
        <v>10871</v>
      </c>
      <c r="P5962" t="s">
        <v>10875</v>
      </c>
    </row>
    <row r="5963" spans="1:16" x14ac:dyDescent="0.3">
      <c r="A5963" t="s">
        <v>5794</v>
      </c>
      <c r="B5963" s="2" t="str">
        <f t="shared" si="281"/>
        <v>5662</v>
      </c>
      <c r="C5963" s="2">
        <f t="shared" si="279"/>
        <v>5662</v>
      </c>
      <c r="D5963" t="str">
        <f>VLOOKUP(C5963,'Cost Centre'!A:B,2,)</f>
        <v>Social Services</v>
      </c>
      <c r="E5963" t="str">
        <f t="shared" si="280"/>
        <v>2</v>
      </c>
      <c r="F5963" t="s">
        <v>58</v>
      </c>
      <c r="G5963" s="2">
        <v>0</v>
      </c>
      <c r="H5963" s="2">
        <v>0</v>
      </c>
      <c r="I5963" s="2">
        <v>0</v>
      </c>
      <c r="J5963" s="105">
        <f>SUMIF([1]MMM!$A:$A,A5963,[1]MMM!$F:$F)</f>
        <v>0</v>
      </c>
      <c r="K5963" s="2" t="s">
        <v>10</v>
      </c>
      <c r="L5963" s="2">
        <v>0</v>
      </c>
      <c r="M5963" t="s">
        <v>11298</v>
      </c>
      <c r="N5963" t="s">
        <v>13342</v>
      </c>
      <c r="O5963" t="s">
        <v>10871</v>
      </c>
      <c r="P5963" t="s">
        <v>10875</v>
      </c>
    </row>
    <row r="5964" spans="1:16" x14ac:dyDescent="0.3">
      <c r="A5964" t="s">
        <v>5795</v>
      </c>
      <c r="B5964" s="2" t="str">
        <f t="shared" si="281"/>
        <v>5662</v>
      </c>
      <c r="C5964" s="2">
        <f t="shared" si="279"/>
        <v>5662</v>
      </c>
      <c r="D5964" t="str">
        <f>VLOOKUP(C5964,'Cost Centre'!A:B,2,)</f>
        <v>Social Services</v>
      </c>
      <c r="E5964" t="str">
        <f t="shared" si="280"/>
        <v>2</v>
      </c>
      <c r="F5964" t="s">
        <v>60</v>
      </c>
      <c r="G5964" s="2">
        <v>0</v>
      </c>
      <c r="H5964" s="2">
        <v>0</v>
      </c>
      <c r="I5964" s="2">
        <v>-0.01</v>
      </c>
      <c r="J5964" s="105">
        <f>SUMIF([1]MMM!$A:$A,A5964,[1]MMM!$F:$F)</f>
        <v>-0.01</v>
      </c>
      <c r="K5964" s="2" t="s">
        <v>10</v>
      </c>
      <c r="L5964" s="2">
        <v>0</v>
      </c>
      <c r="M5964" t="s">
        <v>11298</v>
      </c>
      <c r="N5964" t="s">
        <v>13342</v>
      </c>
      <c r="O5964" t="s">
        <v>10871</v>
      </c>
      <c r="P5964" t="s">
        <v>10875</v>
      </c>
    </row>
    <row r="5965" spans="1:16" x14ac:dyDescent="0.3">
      <c r="A5965" t="s">
        <v>5796</v>
      </c>
      <c r="B5965" s="2" t="str">
        <f t="shared" si="281"/>
        <v>5662</v>
      </c>
      <c r="C5965" s="2">
        <f t="shared" si="279"/>
        <v>5662</v>
      </c>
      <c r="D5965" t="str">
        <f>VLOOKUP(C5965,'Cost Centre'!A:B,2,)</f>
        <v>Social Services</v>
      </c>
      <c r="E5965" t="str">
        <f t="shared" si="280"/>
        <v>2</v>
      </c>
      <c r="F5965" t="s">
        <v>61</v>
      </c>
      <c r="G5965" s="2">
        <v>0</v>
      </c>
      <c r="H5965" s="2">
        <v>75831.37</v>
      </c>
      <c r="I5965" s="2">
        <v>0</v>
      </c>
      <c r="J5965" s="105">
        <f>SUMIF([1]MMM!$A:$A,A5965,[1]MMM!$F:$F)</f>
        <v>84858.79</v>
      </c>
      <c r="K5965" s="2" t="s">
        <v>10</v>
      </c>
      <c r="L5965" s="2">
        <v>157393</v>
      </c>
      <c r="M5965" t="s">
        <v>11298</v>
      </c>
      <c r="N5965" t="s">
        <v>13342</v>
      </c>
      <c r="O5965" t="s">
        <v>10871</v>
      </c>
      <c r="P5965" t="s">
        <v>10875</v>
      </c>
    </row>
    <row r="5966" spans="1:16" x14ac:dyDescent="0.3">
      <c r="A5966" t="s">
        <v>5797</v>
      </c>
      <c r="B5966" s="2" t="str">
        <f t="shared" si="281"/>
        <v>5662</v>
      </c>
      <c r="C5966" s="2">
        <f t="shared" si="279"/>
        <v>5662</v>
      </c>
      <c r="D5966" t="str">
        <f>VLOOKUP(C5966,'Cost Centre'!A:B,2,)</f>
        <v>Social Services</v>
      </c>
      <c r="E5966" t="str">
        <f t="shared" si="280"/>
        <v>2</v>
      </c>
      <c r="F5966" t="s">
        <v>62</v>
      </c>
      <c r="G5966" s="2">
        <v>0</v>
      </c>
      <c r="H5966" s="2">
        <v>17818.02</v>
      </c>
      <c r="I5966" s="2">
        <v>0</v>
      </c>
      <c r="J5966" s="105">
        <f>SUMIF([1]MMM!$A:$A,A5966,[1]MMM!$F:$F)</f>
        <v>18706.32</v>
      </c>
      <c r="K5966" s="2" t="s">
        <v>10</v>
      </c>
      <c r="L5966" s="2">
        <v>95256</v>
      </c>
      <c r="M5966" t="s">
        <v>11298</v>
      </c>
      <c r="N5966" t="s">
        <v>13342</v>
      </c>
      <c r="O5966" t="s">
        <v>10871</v>
      </c>
      <c r="P5966" t="s">
        <v>10875</v>
      </c>
    </row>
    <row r="5967" spans="1:16" x14ac:dyDescent="0.3">
      <c r="A5967" t="s">
        <v>5798</v>
      </c>
      <c r="B5967" s="2" t="str">
        <f t="shared" si="281"/>
        <v>5662</v>
      </c>
      <c r="C5967" s="2">
        <f t="shared" si="279"/>
        <v>5662</v>
      </c>
      <c r="D5967" t="str">
        <f>VLOOKUP(C5967,'Cost Centre'!A:B,2,)</f>
        <v>Social Services</v>
      </c>
      <c r="E5967" t="str">
        <f t="shared" si="280"/>
        <v>2</v>
      </c>
      <c r="F5967" t="s">
        <v>66</v>
      </c>
      <c r="G5967" s="2">
        <v>0</v>
      </c>
      <c r="H5967" s="2">
        <v>12351.65</v>
      </c>
      <c r="I5967" s="2">
        <v>0</v>
      </c>
      <c r="J5967" s="105">
        <f>SUMIF([1]MMM!$A:$A,A5967,[1]MMM!$F:$F)</f>
        <v>13089.17</v>
      </c>
      <c r="K5967" s="2" t="s">
        <v>10</v>
      </c>
      <c r="L5967" s="2">
        <v>13788</v>
      </c>
      <c r="M5967" t="s">
        <v>11298</v>
      </c>
      <c r="N5967" t="s">
        <v>13342</v>
      </c>
      <c r="O5967" t="s">
        <v>10871</v>
      </c>
      <c r="P5967" t="s">
        <v>10875</v>
      </c>
    </row>
    <row r="5968" spans="1:16" x14ac:dyDescent="0.3">
      <c r="A5968" t="s">
        <v>5799</v>
      </c>
      <c r="B5968" s="2" t="str">
        <f t="shared" si="281"/>
        <v>5662</v>
      </c>
      <c r="C5968" s="2">
        <f t="shared" si="279"/>
        <v>5662</v>
      </c>
      <c r="D5968" t="str">
        <f>VLOOKUP(C5968,'Cost Centre'!A:B,2,)</f>
        <v>Social Services</v>
      </c>
      <c r="E5968" t="str">
        <f t="shared" si="280"/>
        <v>2</v>
      </c>
      <c r="F5968" t="s">
        <v>67</v>
      </c>
      <c r="G5968" s="2">
        <v>0</v>
      </c>
      <c r="H5968" s="2">
        <v>507.51</v>
      </c>
      <c r="I5968" s="2">
        <v>0</v>
      </c>
      <c r="J5968" s="105">
        <f>SUMIF([1]MMM!$A:$A,A5968,[1]MMM!$F:$F)</f>
        <v>551.26</v>
      </c>
      <c r="K5968" s="2" t="s">
        <v>10</v>
      </c>
      <c r="L5968" s="2">
        <v>605</v>
      </c>
      <c r="M5968" t="s">
        <v>11298</v>
      </c>
      <c r="N5968" t="s">
        <v>13342</v>
      </c>
      <c r="O5968" t="s">
        <v>10871</v>
      </c>
      <c r="P5968" t="s">
        <v>10876</v>
      </c>
    </row>
    <row r="5969" spans="1:16" x14ac:dyDescent="0.3">
      <c r="A5969" t="s">
        <v>5800</v>
      </c>
      <c r="B5969" s="2" t="str">
        <f t="shared" si="281"/>
        <v>5662</v>
      </c>
      <c r="C5969" s="2">
        <f t="shared" si="279"/>
        <v>5662</v>
      </c>
      <c r="D5969" t="str">
        <f>VLOOKUP(C5969,'Cost Centre'!A:B,2,)</f>
        <v>Social Services</v>
      </c>
      <c r="E5969" t="str">
        <f t="shared" si="280"/>
        <v>2</v>
      </c>
      <c r="F5969" t="s">
        <v>68</v>
      </c>
      <c r="G5969" s="2">
        <v>0</v>
      </c>
      <c r="H5969" s="2">
        <v>11663.32</v>
      </c>
      <c r="I5969" s="2">
        <v>0</v>
      </c>
      <c r="J5969" s="105">
        <f>SUMIF([1]MMM!$A:$A,A5969,[1]MMM!$F:$F)</f>
        <v>12760.28</v>
      </c>
      <c r="K5969" s="2" t="s">
        <v>10</v>
      </c>
      <c r="L5969" s="2">
        <v>13560</v>
      </c>
      <c r="M5969" t="s">
        <v>11298</v>
      </c>
      <c r="N5969" t="s">
        <v>13342</v>
      </c>
      <c r="O5969" t="s">
        <v>10871</v>
      </c>
      <c r="P5969" t="s">
        <v>10876</v>
      </c>
    </row>
    <row r="5970" spans="1:16" x14ac:dyDescent="0.3">
      <c r="A5970" t="s">
        <v>5801</v>
      </c>
      <c r="B5970" s="2" t="str">
        <f t="shared" si="281"/>
        <v>5662</v>
      </c>
      <c r="C5970" s="2">
        <f t="shared" si="279"/>
        <v>5662</v>
      </c>
      <c r="D5970" t="str">
        <f>VLOOKUP(C5970,'Cost Centre'!A:B,2,)</f>
        <v>Social Services</v>
      </c>
      <c r="E5970" t="str">
        <f t="shared" si="280"/>
        <v>2</v>
      </c>
      <c r="F5970" t="s">
        <v>10877</v>
      </c>
      <c r="G5970" s="2">
        <v>0</v>
      </c>
      <c r="H5970" s="2">
        <v>74095.19</v>
      </c>
      <c r="I5970" s="2">
        <v>0</v>
      </c>
      <c r="J5970" s="105">
        <f>SUMIF([1]MMM!$A:$A,A5970,[1]MMM!$F:$F)</f>
        <v>74095.19</v>
      </c>
      <c r="K5970" s="2" t="s">
        <v>10</v>
      </c>
      <c r="L5970" s="2">
        <v>72806</v>
      </c>
      <c r="M5970" t="s">
        <v>11298</v>
      </c>
      <c r="N5970" t="s">
        <v>13342</v>
      </c>
      <c r="O5970" t="s">
        <v>10871</v>
      </c>
      <c r="P5970" t="s">
        <v>10876</v>
      </c>
    </row>
    <row r="5971" spans="1:16" x14ac:dyDescent="0.3">
      <c r="A5971" t="s">
        <v>5802</v>
      </c>
      <c r="B5971" s="2" t="str">
        <f t="shared" si="281"/>
        <v>5662</v>
      </c>
      <c r="C5971" s="2">
        <f t="shared" si="279"/>
        <v>5662</v>
      </c>
      <c r="D5971" t="str">
        <f>VLOOKUP(C5971,'Cost Centre'!A:B,2,)</f>
        <v>Social Services</v>
      </c>
      <c r="E5971" t="str">
        <f t="shared" si="280"/>
        <v>2</v>
      </c>
      <c r="F5971" t="s">
        <v>69</v>
      </c>
      <c r="G5971" s="2">
        <v>0</v>
      </c>
      <c r="H5971" s="2">
        <v>137988.01999999999</v>
      </c>
      <c r="I5971" s="2">
        <v>0</v>
      </c>
      <c r="J5971" s="105">
        <f>SUMIF([1]MMM!$A:$A,A5971,[1]MMM!$F:$F)</f>
        <v>149995.51</v>
      </c>
      <c r="K5971" s="2" t="s">
        <v>10</v>
      </c>
      <c r="L5971" s="2">
        <v>164816</v>
      </c>
      <c r="M5971" t="s">
        <v>11298</v>
      </c>
      <c r="N5971" t="s">
        <v>13342</v>
      </c>
      <c r="O5971" t="s">
        <v>10871</v>
      </c>
      <c r="P5971" t="s">
        <v>10876</v>
      </c>
    </row>
    <row r="5972" spans="1:16" x14ac:dyDescent="0.3">
      <c r="A5972" t="s">
        <v>5803</v>
      </c>
      <c r="B5972" s="2" t="str">
        <f t="shared" si="281"/>
        <v>5662</v>
      </c>
      <c r="C5972" s="2">
        <f t="shared" si="279"/>
        <v>5662</v>
      </c>
      <c r="D5972" t="str">
        <f>VLOOKUP(C5972,'Cost Centre'!A:B,2,)</f>
        <v>Social Services</v>
      </c>
      <c r="E5972" t="str">
        <f t="shared" si="280"/>
        <v>2</v>
      </c>
      <c r="F5972" t="s">
        <v>70</v>
      </c>
      <c r="G5972" s="2">
        <v>0</v>
      </c>
      <c r="H5972" s="2">
        <v>8884.67</v>
      </c>
      <c r="I5972" s="2">
        <v>0</v>
      </c>
      <c r="J5972" s="105">
        <f>SUMIF([1]MMM!$A:$A,A5972,[1]MMM!$F:$F)</f>
        <v>9355.83</v>
      </c>
      <c r="K5972" s="2" t="s">
        <v>10</v>
      </c>
      <c r="L5972" s="2">
        <v>10245</v>
      </c>
      <c r="M5972" t="s">
        <v>11298</v>
      </c>
      <c r="N5972" t="s">
        <v>13342</v>
      </c>
      <c r="O5972" t="s">
        <v>10871</v>
      </c>
      <c r="P5972" t="s">
        <v>10876</v>
      </c>
    </row>
    <row r="5973" spans="1:16" x14ac:dyDescent="0.3">
      <c r="A5973" t="s">
        <v>5804</v>
      </c>
      <c r="B5973" s="2" t="str">
        <f t="shared" si="281"/>
        <v>5662</v>
      </c>
      <c r="C5973" s="2">
        <f t="shared" si="279"/>
        <v>5662</v>
      </c>
      <c r="D5973" t="str">
        <f>VLOOKUP(C5973,'Cost Centre'!A:B,2,)</f>
        <v>Social Services</v>
      </c>
      <c r="E5973" t="str">
        <f t="shared" si="280"/>
        <v>2</v>
      </c>
      <c r="F5973" t="s">
        <v>225</v>
      </c>
      <c r="G5973" s="2">
        <v>0</v>
      </c>
      <c r="H5973" s="2">
        <v>3713.05</v>
      </c>
      <c r="I5973" s="2">
        <v>0</v>
      </c>
      <c r="J5973" s="105">
        <f>SUMIF([1]MMM!$A:$A,A5973,[1]MMM!$F:$F)</f>
        <v>3713.05</v>
      </c>
      <c r="K5973" s="2" t="s">
        <v>10</v>
      </c>
      <c r="L5973" s="2">
        <v>3714</v>
      </c>
      <c r="M5973" t="s">
        <v>11298</v>
      </c>
      <c r="N5973" t="s">
        <v>13342</v>
      </c>
      <c r="O5973" t="s">
        <v>10871</v>
      </c>
      <c r="P5973" t="s">
        <v>10878</v>
      </c>
    </row>
    <row r="5974" spans="1:16" x14ac:dyDescent="0.3">
      <c r="A5974" t="s">
        <v>5805</v>
      </c>
      <c r="B5974" s="2" t="str">
        <f t="shared" si="281"/>
        <v>5662</v>
      </c>
      <c r="C5974" s="2">
        <f t="shared" si="279"/>
        <v>5662</v>
      </c>
      <c r="D5974" t="str">
        <f>VLOOKUP(C5974,'Cost Centre'!A:B,2,)</f>
        <v>Social Services</v>
      </c>
      <c r="E5974" t="str">
        <f t="shared" si="280"/>
        <v>2</v>
      </c>
      <c r="F5974" t="s">
        <v>358</v>
      </c>
      <c r="G5974" s="2">
        <v>0</v>
      </c>
      <c r="H5974" s="2">
        <v>196500</v>
      </c>
      <c r="I5974" s="2">
        <v>0</v>
      </c>
      <c r="J5974" s="105">
        <f>SUMIF([1]MMM!$A:$A,A5974,[1]MMM!$F:$F)</f>
        <v>196500</v>
      </c>
      <c r="K5974" s="2" t="s">
        <v>10</v>
      </c>
      <c r="L5974" s="2">
        <v>196500</v>
      </c>
      <c r="M5974" t="s">
        <v>11298</v>
      </c>
      <c r="N5974" t="s">
        <v>13342</v>
      </c>
      <c r="O5974" t="s">
        <v>10871</v>
      </c>
      <c r="P5974" t="s">
        <v>10879</v>
      </c>
    </row>
    <row r="5975" spans="1:16" x14ac:dyDescent="0.3">
      <c r="A5975" t="s">
        <v>5806</v>
      </c>
      <c r="B5975" s="2" t="str">
        <f t="shared" si="281"/>
        <v>5662</v>
      </c>
      <c r="C5975" s="2">
        <f t="shared" si="279"/>
        <v>5662</v>
      </c>
      <c r="D5975" t="str">
        <f>VLOOKUP(C5975,'Cost Centre'!A:B,2,)</f>
        <v>Social Services</v>
      </c>
      <c r="E5975" t="str">
        <f t="shared" si="280"/>
        <v>2</v>
      </c>
      <c r="F5975" t="s">
        <v>227</v>
      </c>
      <c r="G5975" s="2">
        <v>0</v>
      </c>
      <c r="H5975" s="2">
        <v>2582.61</v>
      </c>
      <c r="I5975" s="2">
        <v>0</v>
      </c>
      <c r="J5975" s="105">
        <f>SUMIF([1]MMM!$A:$A,A5975,[1]MMM!$F:$F)</f>
        <v>2582.61</v>
      </c>
      <c r="K5975" s="2" t="s">
        <v>10</v>
      </c>
      <c r="L5975" s="2">
        <v>2583</v>
      </c>
      <c r="M5975" t="s">
        <v>11298</v>
      </c>
      <c r="N5975" t="s">
        <v>13342</v>
      </c>
      <c r="O5975" t="s">
        <v>10871</v>
      </c>
      <c r="P5975" t="s">
        <v>10879</v>
      </c>
    </row>
    <row r="5976" spans="1:16" x14ac:dyDescent="0.3">
      <c r="A5976" t="s">
        <v>5807</v>
      </c>
      <c r="B5976" s="2" t="str">
        <f t="shared" si="281"/>
        <v>5662</v>
      </c>
      <c r="C5976" s="2">
        <f t="shared" si="279"/>
        <v>5662</v>
      </c>
      <c r="D5976" t="str">
        <f>VLOOKUP(C5976,'Cost Centre'!A:B,2,)</f>
        <v>Social Services</v>
      </c>
      <c r="E5976" t="str">
        <f t="shared" si="280"/>
        <v>2</v>
      </c>
      <c r="F5976" t="s">
        <v>227</v>
      </c>
      <c r="G5976" s="2">
        <v>0</v>
      </c>
      <c r="H5976" s="2">
        <v>864.8</v>
      </c>
      <c r="I5976" s="2">
        <v>0</v>
      </c>
      <c r="J5976" s="105">
        <f>SUMIF([1]MMM!$A:$A,A5976,[1]MMM!$F:$F)</f>
        <v>864.8</v>
      </c>
      <c r="K5976" s="2" t="s">
        <v>10</v>
      </c>
      <c r="L5976" s="2">
        <v>865</v>
      </c>
      <c r="M5976" t="s">
        <v>11298</v>
      </c>
      <c r="N5976" t="s">
        <v>13342</v>
      </c>
      <c r="O5976" t="s">
        <v>10871</v>
      </c>
      <c r="P5976" t="s">
        <v>10879</v>
      </c>
    </row>
    <row r="5977" spans="1:16" x14ac:dyDescent="0.3">
      <c r="A5977" t="s">
        <v>5808</v>
      </c>
      <c r="B5977" s="2" t="str">
        <f t="shared" si="281"/>
        <v>5662</v>
      </c>
      <c r="C5977" s="2">
        <f t="shared" si="279"/>
        <v>5662</v>
      </c>
      <c r="D5977" t="str">
        <f>VLOOKUP(C5977,'Cost Centre'!A:B,2,)</f>
        <v>Social Services</v>
      </c>
      <c r="E5977" t="str">
        <f t="shared" si="280"/>
        <v>2</v>
      </c>
      <c r="F5977" t="s">
        <v>2224</v>
      </c>
      <c r="G5977" s="2">
        <v>0</v>
      </c>
      <c r="H5977" s="2">
        <v>28649.5</v>
      </c>
      <c r="I5977" s="2">
        <v>0</v>
      </c>
      <c r="J5977" s="105">
        <f>SUMIF([1]MMM!$A:$A,A5977,[1]MMM!$F:$F)</f>
        <v>28649.5</v>
      </c>
      <c r="K5977" s="2" t="s">
        <v>10</v>
      </c>
      <c r="L5977" s="2">
        <v>38154</v>
      </c>
      <c r="M5977" t="s">
        <v>11298</v>
      </c>
      <c r="N5977" t="s">
        <v>13342</v>
      </c>
      <c r="O5977" t="s">
        <v>10871</v>
      </c>
      <c r="P5977" t="s">
        <v>10879</v>
      </c>
    </row>
    <row r="5978" spans="1:16" x14ac:dyDescent="0.3">
      <c r="A5978" t="s">
        <v>5809</v>
      </c>
      <c r="B5978" s="2" t="str">
        <f t="shared" si="281"/>
        <v>5662</v>
      </c>
      <c r="C5978" s="2">
        <f t="shared" si="279"/>
        <v>5662</v>
      </c>
      <c r="D5978" t="str">
        <f>VLOOKUP(C5978,'Cost Centre'!A:B,2,)</f>
        <v>Social Services</v>
      </c>
      <c r="E5978" t="str">
        <f t="shared" si="280"/>
        <v>2</v>
      </c>
      <c r="F5978" t="s">
        <v>93</v>
      </c>
      <c r="G5978" s="2">
        <v>0</v>
      </c>
      <c r="H5978" s="2">
        <v>10422.67</v>
      </c>
      <c r="I5978" s="2">
        <v>0</v>
      </c>
      <c r="J5978" s="105">
        <f>SUMIF([1]MMM!$A:$A,A5978,[1]MMM!$F:$F)</f>
        <v>10995.04</v>
      </c>
      <c r="K5978" s="2" t="s">
        <v>10</v>
      </c>
      <c r="L5978" s="2">
        <v>16668</v>
      </c>
      <c r="M5978" t="s">
        <v>11298</v>
      </c>
      <c r="N5978" t="s">
        <v>13342</v>
      </c>
      <c r="O5978" t="s">
        <v>10871</v>
      </c>
      <c r="P5978" t="s">
        <v>10881</v>
      </c>
    </row>
    <row r="5979" spans="1:16" x14ac:dyDescent="0.3">
      <c r="A5979" t="s">
        <v>5810</v>
      </c>
      <c r="B5979" s="2" t="str">
        <f t="shared" si="281"/>
        <v>5662</v>
      </c>
      <c r="C5979" s="2">
        <f t="shared" si="279"/>
        <v>5662</v>
      </c>
      <c r="D5979" t="str">
        <f>VLOOKUP(C5979,'Cost Centre'!A:B,2,)</f>
        <v>Social Services</v>
      </c>
      <c r="E5979" t="str">
        <f t="shared" si="280"/>
        <v>2</v>
      </c>
      <c r="F5979" t="s">
        <v>131</v>
      </c>
      <c r="G5979" s="2">
        <v>0</v>
      </c>
      <c r="H5979" s="2">
        <v>10498.05</v>
      </c>
      <c r="I5979" s="2">
        <v>0</v>
      </c>
      <c r="J5979" s="105">
        <f>SUMIF([1]MMM!$A:$A,A5979,[1]MMM!$F:$F)</f>
        <v>10498.05</v>
      </c>
      <c r="K5979" s="2" t="s">
        <v>10</v>
      </c>
      <c r="L5979" s="2">
        <v>10499</v>
      </c>
      <c r="M5979" t="s">
        <v>11298</v>
      </c>
      <c r="N5979" t="s">
        <v>13342</v>
      </c>
      <c r="O5979" t="s">
        <v>10871</v>
      </c>
      <c r="P5979" t="s">
        <v>10881</v>
      </c>
    </row>
    <row r="5980" spans="1:16" x14ac:dyDescent="0.3">
      <c r="A5980" t="s">
        <v>5811</v>
      </c>
      <c r="B5980" s="2" t="str">
        <f t="shared" si="281"/>
        <v>5662</v>
      </c>
      <c r="C5980" s="2">
        <f t="shared" si="279"/>
        <v>5662</v>
      </c>
      <c r="D5980" t="str">
        <f>VLOOKUP(C5980,'Cost Centre'!A:B,2,)</f>
        <v>Social Services</v>
      </c>
      <c r="E5980" t="str">
        <f t="shared" si="280"/>
        <v>2</v>
      </c>
      <c r="F5980" t="s">
        <v>117</v>
      </c>
      <c r="G5980" s="2">
        <v>0</v>
      </c>
      <c r="H5980" s="2">
        <v>13173.68</v>
      </c>
      <c r="I5980" s="2">
        <v>0</v>
      </c>
      <c r="J5980" s="105">
        <f>SUMIF([1]MMM!$A:$A,A5980,[1]MMM!$F:$F)</f>
        <v>13173.68</v>
      </c>
      <c r="K5980" s="2" t="s">
        <v>10</v>
      </c>
      <c r="L5980" s="2">
        <v>13174</v>
      </c>
      <c r="M5980" t="s">
        <v>11298</v>
      </c>
      <c r="N5980" t="s">
        <v>13342</v>
      </c>
      <c r="O5980" t="s">
        <v>10871</v>
      </c>
      <c r="P5980" t="s">
        <v>10885</v>
      </c>
    </row>
    <row r="5981" spans="1:16" x14ac:dyDescent="0.3">
      <c r="A5981" t="s">
        <v>13343</v>
      </c>
      <c r="B5981" s="2" t="str">
        <f t="shared" si="281"/>
        <v>5662</v>
      </c>
      <c r="C5981" s="2">
        <f t="shared" si="279"/>
        <v>5662</v>
      </c>
      <c r="D5981" t="str">
        <f>VLOOKUP(C5981,'Cost Centre'!A:B,2,)</f>
        <v>Social Services</v>
      </c>
      <c r="E5981" t="str">
        <f t="shared" si="280"/>
        <v>2</v>
      </c>
      <c r="F5981" t="s">
        <v>10890</v>
      </c>
      <c r="G5981" s="2">
        <v>0</v>
      </c>
      <c r="H5981" s="2">
        <v>0</v>
      </c>
      <c r="I5981" s="2">
        <v>0</v>
      </c>
      <c r="J5981" s="105">
        <f>SUMIF([1]MMM!$A:$A,A5981,[1]MMM!$F:$F)</f>
        <v>0</v>
      </c>
      <c r="K5981" s="2" t="s">
        <v>10</v>
      </c>
      <c r="L5981" s="2">
        <v>0</v>
      </c>
      <c r="M5981" t="s">
        <v>11298</v>
      </c>
      <c r="N5981" t="s">
        <v>13342</v>
      </c>
      <c r="O5981" t="s">
        <v>10871</v>
      </c>
      <c r="P5981" t="s">
        <v>10887</v>
      </c>
    </row>
    <row r="5982" spans="1:16" x14ac:dyDescent="0.3">
      <c r="A5982" t="s">
        <v>13344</v>
      </c>
      <c r="B5982" s="2" t="str">
        <f t="shared" si="281"/>
        <v>5662</v>
      </c>
      <c r="C5982" s="2">
        <f t="shared" si="279"/>
        <v>5662</v>
      </c>
      <c r="D5982" t="str">
        <f>VLOOKUP(C5982,'Cost Centre'!A:B,2,)</f>
        <v>Social Services</v>
      </c>
      <c r="E5982" t="str">
        <f t="shared" si="280"/>
        <v>2</v>
      </c>
      <c r="F5982" t="s">
        <v>10892</v>
      </c>
      <c r="G5982" s="2">
        <v>0</v>
      </c>
      <c r="H5982" s="2">
        <v>0</v>
      </c>
      <c r="I5982" s="2">
        <v>0</v>
      </c>
      <c r="J5982" s="105">
        <f>SUMIF([1]MMM!$A:$A,A5982,[1]MMM!$F:$F)</f>
        <v>0</v>
      </c>
      <c r="K5982" s="2" t="s">
        <v>10</v>
      </c>
      <c r="L5982" s="2">
        <v>0</v>
      </c>
      <c r="M5982" t="s">
        <v>11298</v>
      </c>
      <c r="N5982" t="s">
        <v>13342</v>
      </c>
      <c r="O5982" t="s">
        <v>10871</v>
      </c>
      <c r="P5982" t="s">
        <v>10887</v>
      </c>
    </row>
    <row r="5983" spans="1:16" x14ac:dyDescent="0.3">
      <c r="A5983" t="s">
        <v>13345</v>
      </c>
      <c r="B5983" s="2" t="str">
        <f t="shared" si="281"/>
        <v>5662</v>
      </c>
      <c r="C5983" s="2">
        <f t="shared" si="279"/>
        <v>5662</v>
      </c>
      <c r="D5983" t="str">
        <f>VLOOKUP(C5983,'Cost Centre'!A:B,2,)</f>
        <v>Social Services</v>
      </c>
      <c r="E5983" t="str">
        <f t="shared" si="280"/>
        <v>2</v>
      </c>
      <c r="F5983" t="s">
        <v>10894</v>
      </c>
      <c r="G5983" s="2">
        <v>0</v>
      </c>
      <c r="H5983" s="2">
        <v>0</v>
      </c>
      <c r="I5983" s="2">
        <v>0</v>
      </c>
      <c r="J5983" s="105">
        <f>SUMIF([1]MMM!$A:$A,A5983,[1]MMM!$F:$F)</f>
        <v>0</v>
      </c>
      <c r="K5983" s="2" t="s">
        <v>10</v>
      </c>
      <c r="L5983" s="2">
        <v>0</v>
      </c>
      <c r="M5983" t="s">
        <v>11298</v>
      </c>
      <c r="N5983" t="s">
        <v>13342</v>
      </c>
      <c r="O5983" t="s">
        <v>10871</v>
      </c>
      <c r="P5983" t="s">
        <v>10887</v>
      </c>
    </row>
    <row r="5984" spans="1:16" x14ac:dyDescent="0.3">
      <c r="A5984" t="s">
        <v>13346</v>
      </c>
      <c r="B5984" s="2" t="str">
        <f t="shared" si="281"/>
        <v>5662</v>
      </c>
      <c r="C5984" s="2">
        <f t="shared" si="279"/>
        <v>5662</v>
      </c>
      <c r="D5984" t="str">
        <f>VLOOKUP(C5984,'Cost Centre'!A:B,2,)</f>
        <v>Social Services</v>
      </c>
      <c r="E5984" t="str">
        <f t="shared" si="280"/>
        <v>2</v>
      </c>
      <c r="F5984" t="s">
        <v>10896</v>
      </c>
      <c r="G5984" s="2">
        <v>0</v>
      </c>
      <c r="H5984" s="2">
        <v>0</v>
      </c>
      <c r="I5984" s="2">
        <v>0</v>
      </c>
      <c r="J5984" s="105">
        <f>SUMIF([1]MMM!$A:$A,A5984,[1]MMM!$F:$F)</f>
        <v>0</v>
      </c>
      <c r="K5984" s="2" t="s">
        <v>10</v>
      </c>
      <c r="L5984" s="2">
        <v>0</v>
      </c>
      <c r="M5984" t="s">
        <v>11298</v>
      </c>
      <c r="N5984" t="s">
        <v>13342</v>
      </c>
      <c r="O5984" t="s">
        <v>10871</v>
      </c>
      <c r="P5984" t="s">
        <v>10887</v>
      </c>
    </row>
    <row r="5985" spans="1:16" x14ac:dyDescent="0.3">
      <c r="A5985" t="s">
        <v>13347</v>
      </c>
      <c r="B5985" s="2" t="str">
        <f t="shared" si="281"/>
        <v>5662</v>
      </c>
      <c r="C5985" s="2">
        <f t="shared" si="279"/>
        <v>5662</v>
      </c>
      <c r="D5985" t="str">
        <f>VLOOKUP(C5985,'Cost Centre'!A:B,2,)</f>
        <v>Social Services</v>
      </c>
      <c r="E5985" t="str">
        <f t="shared" si="280"/>
        <v>2</v>
      </c>
      <c r="F5985" t="s">
        <v>10898</v>
      </c>
      <c r="G5985" s="2">
        <v>0</v>
      </c>
      <c r="H5985" s="2">
        <v>0</v>
      </c>
      <c r="I5985" s="2">
        <v>0</v>
      </c>
      <c r="J5985" s="105">
        <f>SUMIF([1]MMM!$A:$A,A5985,[1]MMM!$F:$F)</f>
        <v>0</v>
      </c>
      <c r="K5985" s="2" t="s">
        <v>10</v>
      </c>
      <c r="L5985" s="2">
        <v>0</v>
      </c>
      <c r="M5985" t="s">
        <v>11298</v>
      </c>
      <c r="N5985" t="s">
        <v>13342</v>
      </c>
      <c r="O5985" t="s">
        <v>10871</v>
      </c>
      <c r="P5985" t="s">
        <v>10887</v>
      </c>
    </row>
    <row r="5986" spans="1:16" x14ac:dyDescent="0.3">
      <c r="A5986" t="s">
        <v>13348</v>
      </c>
      <c r="B5986" s="2" t="str">
        <f t="shared" si="281"/>
        <v>5662</v>
      </c>
      <c r="C5986" s="2">
        <f t="shared" si="279"/>
        <v>5662</v>
      </c>
      <c r="D5986" t="str">
        <f>VLOOKUP(C5986,'Cost Centre'!A:B,2,)</f>
        <v>Social Services</v>
      </c>
      <c r="E5986" t="str">
        <f t="shared" si="280"/>
        <v>2</v>
      </c>
      <c r="F5986" t="s">
        <v>10900</v>
      </c>
      <c r="G5986" s="2">
        <v>0</v>
      </c>
      <c r="H5986" s="2">
        <v>0</v>
      </c>
      <c r="I5986" s="2">
        <v>0</v>
      </c>
      <c r="J5986" s="105">
        <f>SUMIF([1]MMM!$A:$A,A5986,[1]MMM!$F:$F)</f>
        <v>0</v>
      </c>
      <c r="K5986" s="2" t="s">
        <v>10</v>
      </c>
      <c r="L5986" s="2">
        <v>0</v>
      </c>
      <c r="M5986" t="s">
        <v>11298</v>
      </c>
      <c r="N5986" t="s">
        <v>13342</v>
      </c>
      <c r="O5986" t="s">
        <v>10871</v>
      </c>
      <c r="P5986" t="s">
        <v>10887</v>
      </c>
    </row>
    <row r="5987" spans="1:16" x14ac:dyDescent="0.3">
      <c r="A5987" t="s">
        <v>13349</v>
      </c>
      <c r="B5987" s="2" t="str">
        <f t="shared" si="281"/>
        <v>5662</v>
      </c>
      <c r="C5987" s="2">
        <f t="shared" si="279"/>
        <v>5662</v>
      </c>
      <c r="D5987" t="str">
        <f>VLOOKUP(C5987,'Cost Centre'!A:B,2,)</f>
        <v>Social Services</v>
      </c>
      <c r="E5987" t="str">
        <f t="shared" si="280"/>
        <v>2</v>
      </c>
      <c r="F5987" t="s">
        <v>10902</v>
      </c>
      <c r="G5987" s="2">
        <v>0</v>
      </c>
      <c r="H5987" s="2">
        <v>0</v>
      </c>
      <c r="I5987" s="2">
        <v>0</v>
      </c>
      <c r="J5987" s="105">
        <f>SUMIF([1]MMM!$A:$A,A5987,[1]MMM!$F:$F)</f>
        <v>0</v>
      </c>
      <c r="K5987" s="2" t="s">
        <v>10</v>
      </c>
      <c r="L5987" s="2">
        <v>0</v>
      </c>
      <c r="M5987" t="s">
        <v>11298</v>
      </c>
      <c r="N5987" t="s">
        <v>13342</v>
      </c>
      <c r="O5987" t="s">
        <v>10871</v>
      </c>
      <c r="P5987" t="s">
        <v>10887</v>
      </c>
    </row>
    <row r="5988" spans="1:16" x14ac:dyDescent="0.3">
      <c r="A5988" t="s">
        <v>13350</v>
      </c>
      <c r="B5988" s="2" t="str">
        <f t="shared" si="281"/>
        <v>5662</v>
      </c>
      <c r="C5988" s="2">
        <f t="shared" si="279"/>
        <v>5662</v>
      </c>
      <c r="D5988" t="str">
        <f>VLOOKUP(C5988,'Cost Centre'!A:B,2,)</f>
        <v>Social Services</v>
      </c>
      <c r="E5988" t="str">
        <f t="shared" si="280"/>
        <v>2</v>
      </c>
      <c r="F5988" t="s">
        <v>10904</v>
      </c>
      <c r="G5988" s="2">
        <v>0</v>
      </c>
      <c r="H5988" s="2">
        <v>0</v>
      </c>
      <c r="I5988" s="2">
        <v>0</v>
      </c>
      <c r="J5988" s="105">
        <f>SUMIF([1]MMM!$A:$A,A5988,[1]MMM!$F:$F)</f>
        <v>0</v>
      </c>
      <c r="K5988" s="2" t="s">
        <v>10</v>
      </c>
      <c r="L5988" s="2">
        <v>0</v>
      </c>
      <c r="M5988" t="s">
        <v>11298</v>
      </c>
      <c r="N5988" t="s">
        <v>13342</v>
      </c>
      <c r="O5988" t="s">
        <v>10871</v>
      </c>
      <c r="P5988" t="s">
        <v>10887</v>
      </c>
    </row>
    <row r="5989" spans="1:16" x14ac:dyDescent="0.3">
      <c r="A5989" t="s">
        <v>13351</v>
      </c>
      <c r="B5989" s="2" t="str">
        <f t="shared" si="281"/>
        <v>5662</v>
      </c>
      <c r="C5989" s="2">
        <f t="shared" si="279"/>
        <v>5662</v>
      </c>
      <c r="D5989" t="str">
        <f>VLOOKUP(C5989,'Cost Centre'!A:B,2,)</f>
        <v>Social Services</v>
      </c>
      <c r="E5989" t="str">
        <f t="shared" si="280"/>
        <v>2</v>
      </c>
      <c r="F5989" t="s">
        <v>10906</v>
      </c>
      <c r="G5989" s="2">
        <v>0</v>
      </c>
      <c r="H5989" s="2">
        <v>0</v>
      </c>
      <c r="I5989" s="2">
        <v>0</v>
      </c>
      <c r="J5989" s="105">
        <f>SUMIF([1]MMM!$A:$A,A5989,[1]MMM!$F:$F)</f>
        <v>0</v>
      </c>
      <c r="K5989" s="2" t="s">
        <v>10</v>
      </c>
      <c r="L5989" s="2">
        <v>0</v>
      </c>
      <c r="M5989" t="s">
        <v>11298</v>
      </c>
      <c r="N5989" t="s">
        <v>13342</v>
      </c>
      <c r="O5989" t="s">
        <v>10871</v>
      </c>
      <c r="P5989" t="s">
        <v>10887</v>
      </c>
    </row>
    <row r="5990" spans="1:16" x14ac:dyDescent="0.3">
      <c r="A5990" t="s">
        <v>5812</v>
      </c>
      <c r="B5990" s="2" t="str">
        <f t="shared" si="281"/>
        <v>5662</v>
      </c>
      <c r="C5990" s="2">
        <f t="shared" si="279"/>
        <v>5662</v>
      </c>
      <c r="D5990" t="str">
        <f>VLOOKUP(C5990,'Cost Centre'!A:B,2,)</f>
        <v>Social Services</v>
      </c>
      <c r="E5990" t="str">
        <f t="shared" si="280"/>
        <v>3</v>
      </c>
      <c r="F5990" t="s">
        <v>10944</v>
      </c>
      <c r="G5990" s="2">
        <v>0</v>
      </c>
      <c r="H5990" s="2">
        <v>0</v>
      </c>
      <c r="I5990" s="2">
        <v>0</v>
      </c>
      <c r="J5990" s="105">
        <f>SUMIF([1]MMM!$A:$A,A5990,[1]MMM!$F:$F)</f>
        <v>0</v>
      </c>
      <c r="K5990" s="2" t="s">
        <v>10</v>
      </c>
      <c r="L5990" s="2">
        <v>392007</v>
      </c>
      <c r="M5990" t="s">
        <v>11298</v>
      </c>
      <c r="N5990" t="s">
        <v>13342</v>
      </c>
      <c r="O5990" t="s">
        <v>10908</v>
      </c>
      <c r="P5990" t="s">
        <v>10910</v>
      </c>
    </row>
    <row r="5991" spans="1:16" x14ac:dyDescent="0.3">
      <c r="A5991" t="s">
        <v>5813</v>
      </c>
      <c r="B5991" s="2" t="str">
        <f t="shared" si="281"/>
        <v>5662</v>
      </c>
      <c r="C5991" s="2">
        <f t="shared" si="279"/>
        <v>5662</v>
      </c>
      <c r="D5991" t="str">
        <f>VLOOKUP(C5991,'Cost Centre'!A:B,2,)</f>
        <v>Social Services</v>
      </c>
      <c r="E5991" t="str">
        <f t="shared" si="280"/>
        <v>3</v>
      </c>
      <c r="F5991" t="s">
        <v>10945</v>
      </c>
      <c r="G5991" s="2">
        <v>0</v>
      </c>
      <c r="H5991" s="2">
        <v>38592.47</v>
      </c>
      <c r="I5991" s="2">
        <v>0</v>
      </c>
      <c r="J5991" s="105">
        <f>SUMIF([1]MMM!$A:$A,A5991,[1]MMM!$F:$F)</f>
        <v>38592.47</v>
      </c>
      <c r="K5991" s="2" t="s">
        <v>10</v>
      </c>
      <c r="L5991" s="2">
        <v>169897</v>
      </c>
      <c r="M5991" t="s">
        <v>11298</v>
      </c>
      <c r="N5991" t="s">
        <v>13342</v>
      </c>
      <c r="O5991" t="s">
        <v>10908</v>
      </c>
      <c r="P5991" t="s">
        <v>10910</v>
      </c>
    </row>
    <row r="5992" spans="1:16" x14ac:dyDescent="0.3">
      <c r="A5992" t="s">
        <v>5814</v>
      </c>
      <c r="B5992" s="2" t="str">
        <f t="shared" si="281"/>
        <v>5662</v>
      </c>
      <c r="C5992" s="2">
        <f t="shared" si="279"/>
        <v>5662</v>
      </c>
      <c r="D5992" t="str">
        <f>VLOOKUP(C5992,'Cost Centre'!A:B,2,)</f>
        <v>Social Services</v>
      </c>
      <c r="E5992" t="str">
        <f t="shared" si="280"/>
        <v>3</v>
      </c>
      <c r="F5992" t="s">
        <v>2148</v>
      </c>
      <c r="G5992" s="2">
        <v>0</v>
      </c>
      <c r="H5992" s="2">
        <v>0</v>
      </c>
      <c r="I5992" s="2">
        <v>0</v>
      </c>
      <c r="J5992" s="105">
        <f>SUMIF([1]MMM!$A:$A,A5992,[1]MMM!$F:$F)</f>
        <v>0</v>
      </c>
      <c r="K5992" s="2" t="s">
        <v>10</v>
      </c>
      <c r="L5992" s="2">
        <v>0</v>
      </c>
      <c r="M5992" t="s">
        <v>11298</v>
      </c>
      <c r="N5992" t="s">
        <v>13342</v>
      </c>
      <c r="O5992" t="s">
        <v>10908</v>
      </c>
      <c r="P5992" t="s">
        <v>10910</v>
      </c>
    </row>
    <row r="5993" spans="1:16" x14ac:dyDescent="0.3">
      <c r="A5993" t="s">
        <v>13352</v>
      </c>
      <c r="B5993" s="2" t="str">
        <f t="shared" si="281"/>
        <v>5662</v>
      </c>
      <c r="C5993" s="2">
        <f t="shared" si="279"/>
        <v>5662</v>
      </c>
      <c r="D5993" t="str">
        <f>VLOOKUP(C5993,'Cost Centre'!A:B,2,)</f>
        <v>Social Services</v>
      </c>
      <c r="E5993" t="str">
        <f t="shared" si="280"/>
        <v>3</v>
      </c>
      <c r="F5993" t="s">
        <v>10912</v>
      </c>
      <c r="G5993" s="2">
        <v>0</v>
      </c>
      <c r="H5993" s="2">
        <v>0</v>
      </c>
      <c r="I5993" s="2">
        <v>-1259228.9099999999</v>
      </c>
      <c r="J5993" s="105">
        <f>SUMIF([1]MMM!$A:$A,A5993,[1]MMM!$F:$F)</f>
        <v>-1259228.9099999999</v>
      </c>
      <c r="K5993" s="2" t="s">
        <v>10</v>
      </c>
      <c r="L5993" s="2">
        <v>0</v>
      </c>
      <c r="M5993" t="s">
        <v>11298</v>
      </c>
      <c r="N5993" t="s">
        <v>13342</v>
      </c>
      <c r="O5993" t="s">
        <v>10908</v>
      </c>
      <c r="P5993" t="s">
        <v>10913</v>
      </c>
    </row>
    <row r="5994" spans="1:16" x14ac:dyDescent="0.3">
      <c r="A5994" t="s">
        <v>13353</v>
      </c>
      <c r="B5994" s="2" t="str">
        <f t="shared" si="281"/>
        <v>5662</v>
      </c>
      <c r="C5994" s="2">
        <f t="shared" si="279"/>
        <v>5662</v>
      </c>
      <c r="D5994" t="str">
        <f>VLOOKUP(C5994,'Cost Centre'!A:B,2,)</f>
        <v>Social Services</v>
      </c>
      <c r="E5994" t="str">
        <f t="shared" si="280"/>
        <v>3</v>
      </c>
      <c r="F5994" t="s">
        <v>10915</v>
      </c>
      <c r="G5994" s="2">
        <v>0</v>
      </c>
      <c r="H5994" s="2">
        <v>0</v>
      </c>
      <c r="I5994" s="2">
        <v>0</v>
      </c>
      <c r="J5994" s="105">
        <f>SUMIF([1]MMM!$A:$A,A5994,[1]MMM!$F:$F)</f>
        <v>0</v>
      </c>
      <c r="K5994" s="2" t="s">
        <v>10</v>
      </c>
      <c r="L5994" s="2">
        <v>0</v>
      </c>
      <c r="M5994" t="s">
        <v>11298</v>
      </c>
      <c r="N5994" t="s">
        <v>13342</v>
      </c>
      <c r="O5994" t="s">
        <v>10908</v>
      </c>
      <c r="P5994" t="s">
        <v>10913</v>
      </c>
    </row>
    <row r="5995" spans="1:16" x14ac:dyDescent="0.3">
      <c r="A5995" t="s">
        <v>1371</v>
      </c>
      <c r="B5995" s="2" t="str">
        <f t="shared" si="281"/>
        <v>5662</v>
      </c>
      <c r="C5995" s="2">
        <f t="shared" si="279"/>
        <v>5662</v>
      </c>
      <c r="D5995" t="str">
        <f>VLOOKUP(C5995,'Cost Centre'!A:B,2,)</f>
        <v>Social Services</v>
      </c>
      <c r="E5995" t="str">
        <f t="shared" si="280"/>
        <v>8</v>
      </c>
      <c r="F5995" t="s">
        <v>462</v>
      </c>
      <c r="G5995" s="2">
        <v>2110251.6800000002</v>
      </c>
      <c r="H5995" s="2">
        <v>0</v>
      </c>
      <c r="I5995" s="2">
        <v>0</v>
      </c>
      <c r="J5995" s="105">
        <f>SUMIF([1]MMM!$A:$A,A5995,[1]MMM!$F:$F)</f>
        <v>2110251.6800000002</v>
      </c>
      <c r="K5995" s="2" t="s">
        <v>460</v>
      </c>
      <c r="L5995" s="2">
        <v>0</v>
      </c>
      <c r="M5995" t="s">
        <v>11298</v>
      </c>
      <c r="N5995" t="s">
        <v>13342</v>
      </c>
      <c r="O5995" t="s">
        <v>10916</v>
      </c>
      <c r="P5995" t="s">
        <v>10917</v>
      </c>
    </row>
    <row r="5996" spans="1:16" x14ac:dyDescent="0.3">
      <c r="A5996" t="s">
        <v>1372</v>
      </c>
      <c r="B5996" s="2" t="str">
        <f t="shared" si="281"/>
        <v>5662</v>
      </c>
      <c r="C5996" s="2">
        <f t="shared" si="279"/>
        <v>5662</v>
      </c>
      <c r="D5996" t="str">
        <f>VLOOKUP(C5996,'Cost Centre'!A:B,2,)</f>
        <v>Social Services</v>
      </c>
      <c r="E5996" t="str">
        <f t="shared" si="280"/>
        <v>8</v>
      </c>
      <c r="F5996" t="s">
        <v>464</v>
      </c>
      <c r="G5996" s="2">
        <v>0</v>
      </c>
      <c r="H5996" s="2">
        <v>0</v>
      </c>
      <c r="I5996" s="2">
        <v>0</v>
      </c>
      <c r="J5996" s="105">
        <f>SUMIF([1]MMM!$A:$A,A5996,[1]MMM!$F:$F)</f>
        <v>0</v>
      </c>
      <c r="K5996" s="2" t="s">
        <v>460</v>
      </c>
      <c r="L5996" s="2">
        <v>0</v>
      </c>
      <c r="M5996" t="s">
        <v>11298</v>
      </c>
      <c r="N5996" t="s">
        <v>13342</v>
      </c>
      <c r="O5996" t="s">
        <v>10916</v>
      </c>
      <c r="P5996" t="s">
        <v>10917</v>
      </c>
    </row>
    <row r="5997" spans="1:16" x14ac:dyDescent="0.3">
      <c r="A5997" t="s">
        <v>1373</v>
      </c>
      <c r="B5997" s="2" t="str">
        <f t="shared" si="281"/>
        <v>5662</v>
      </c>
      <c r="C5997" s="2">
        <f t="shared" si="279"/>
        <v>5662</v>
      </c>
      <c r="D5997" t="str">
        <f>VLOOKUP(C5997,'Cost Centre'!A:B,2,)</f>
        <v>Social Services</v>
      </c>
      <c r="E5997" t="str">
        <f t="shared" si="280"/>
        <v>8</v>
      </c>
      <c r="F5997" t="s">
        <v>466</v>
      </c>
      <c r="G5997" s="2">
        <v>0</v>
      </c>
      <c r="H5997" s="2">
        <v>0</v>
      </c>
      <c r="I5997" s="2">
        <v>0</v>
      </c>
      <c r="J5997" s="105">
        <f>SUMIF([1]MMM!$A:$A,A5997,[1]MMM!$F:$F)</f>
        <v>0</v>
      </c>
      <c r="K5997" s="2" t="s">
        <v>460</v>
      </c>
      <c r="L5997" s="2">
        <v>0</v>
      </c>
      <c r="M5997" t="s">
        <v>11298</v>
      </c>
      <c r="N5997" t="s">
        <v>13342</v>
      </c>
      <c r="O5997" t="s">
        <v>10916</v>
      </c>
      <c r="P5997" t="s">
        <v>10917</v>
      </c>
    </row>
    <row r="5998" spans="1:16" x14ac:dyDescent="0.3">
      <c r="A5998" t="s">
        <v>1374</v>
      </c>
      <c r="B5998" s="2" t="str">
        <f t="shared" si="281"/>
        <v>5662</v>
      </c>
      <c r="C5998" s="2">
        <f t="shared" si="279"/>
        <v>5662</v>
      </c>
      <c r="D5998" t="str">
        <f>VLOOKUP(C5998,'Cost Centre'!A:B,2,)</f>
        <v>Social Services</v>
      </c>
      <c r="E5998" t="str">
        <f t="shared" si="280"/>
        <v>8</v>
      </c>
      <c r="F5998" t="s">
        <v>468</v>
      </c>
      <c r="G5998" s="2">
        <v>0</v>
      </c>
      <c r="H5998" s="2">
        <v>1259228.9099999999</v>
      </c>
      <c r="I5998" s="2">
        <v>0</v>
      </c>
      <c r="J5998" s="105">
        <f>SUMIF([1]MMM!$A:$A,A5998,[1]MMM!$F:$F)</f>
        <v>1259228.9099999999</v>
      </c>
      <c r="K5998" s="2" t="s">
        <v>460</v>
      </c>
      <c r="L5998" s="2">
        <v>0</v>
      </c>
      <c r="M5998" t="s">
        <v>11298</v>
      </c>
      <c r="N5998" t="s">
        <v>13342</v>
      </c>
      <c r="O5998" t="s">
        <v>10916</v>
      </c>
      <c r="P5998" t="s">
        <v>10917</v>
      </c>
    </row>
    <row r="5999" spans="1:16" x14ac:dyDescent="0.3">
      <c r="A5999" t="s">
        <v>1375</v>
      </c>
      <c r="B5999" s="2" t="str">
        <f t="shared" si="281"/>
        <v>5662</v>
      </c>
      <c r="C5999" s="2">
        <f t="shared" si="279"/>
        <v>5662</v>
      </c>
      <c r="D5999" t="str">
        <f>VLOOKUP(C5999,'Cost Centre'!A:B,2,)</f>
        <v>Social Services</v>
      </c>
      <c r="E5999" t="str">
        <f t="shared" si="280"/>
        <v>8</v>
      </c>
      <c r="F5999" t="s">
        <v>470</v>
      </c>
      <c r="G5999" s="2">
        <v>0</v>
      </c>
      <c r="H5999" s="2">
        <v>0</v>
      </c>
      <c r="I5999" s="2">
        <v>0</v>
      </c>
      <c r="J5999" s="105">
        <f>SUMIF([1]MMM!$A:$A,A5999,[1]MMM!$F:$F)</f>
        <v>0</v>
      </c>
      <c r="K5999" s="2" t="s">
        <v>460</v>
      </c>
      <c r="L5999" s="2">
        <v>0</v>
      </c>
      <c r="M5999" t="s">
        <v>11298</v>
      </c>
      <c r="N5999" t="s">
        <v>13342</v>
      </c>
      <c r="O5999" t="s">
        <v>10916</v>
      </c>
      <c r="P5999" t="s">
        <v>10917</v>
      </c>
    </row>
    <row r="6000" spans="1:16" x14ac:dyDescent="0.3">
      <c r="A6000" t="s">
        <v>5815</v>
      </c>
      <c r="B6000" s="2" t="str">
        <f t="shared" si="281"/>
        <v>5662</v>
      </c>
      <c r="C6000" s="2">
        <f t="shared" si="279"/>
        <v>5662</v>
      </c>
      <c r="D6000" t="str">
        <f>VLOOKUP(C6000,'Cost Centre'!A:B,2,)</f>
        <v>Social Services</v>
      </c>
      <c r="E6000" t="str">
        <f t="shared" si="280"/>
        <v>8</v>
      </c>
      <c r="F6000" t="s">
        <v>2159</v>
      </c>
      <c r="G6000" s="2">
        <v>0</v>
      </c>
      <c r="H6000" s="2">
        <v>0</v>
      </c>
      <c r="I6000" s="2">
        <v>0</v>
      </c>
      <c r="J6000" s="105">
        <f>SUMIF([1]MMM!$A:$A,A6000,[1]MMM!$F:$F)</f>
        <v>0</v>
      </c>
      <c r="K6000" s="2" t="s">
        <v>460</v>
      </c>
      <c r="L6000" s="2">
        <v>0</v>
      </c>
      <c r="M6000" t="s">
        <v>11298</v>
      </c>
      <c r="N6000" t="s">
        <v>13342</v>
      </c>
      <c r="O6000" t="s">
        <v>10916</v>
      </c>
      <c r="P6000" t="s">
        <v>10917</v>
      </c>
    </row>
    <row r="6001" spans="1:16" x14ac:dyDescent="0.3">
      <c r="A6001" t="s">
        <v>5816</v>
      </c>
      <c r="B6001" s="2" t="str">
        <f t="shared" si="281"/>
        <v>5663</v>
      </c>
      <c r="C6001" s="2">
        <f t="shared" si="279"/>
        <v>5663</v>
      </c>
      <c r="D6001" t="str">
        <f>VLOOKUP(C6001,'Cost Centre'!A:B,2,)</f>
        <v>Social Services</v>
      </c>
      <c r="E6001" t="str">
        <f t="shared" si="280"/>
        <v>2</v>
      </c>
      <c r="F6001" t="s">
        <v>48</v>
      </c>
      <c r="G6001" s="2">
        <v>0</v>
      </c>
      <c r="H6001" s="2">
        <v>2327359.33</v>
      </c>
      <c r="I6001" s="2">
        <v>0</v>
      </c>
      <c r="J6001" s="105">
        <f>SUMIF([1]MMM!$A:$A,A6001,[1]MMM!$F:$F)</f>
        <v>2463055.33</v>
      </c>
      <c r="K6001" s="2" t="s">
        <v>10</v>
      </c>
      <c r="L6001" s="2">
        <v>2434711</v>
      </c>
      <c r="M6001" t="s">
        <v>11298</v>
      </c>
      <c r="N6001" t="s">
        <v>13354</v>
      </c>
      <c r="O6001" t="s">
        <v>10871</v>
      </c>
      <c r="P6001" t="s">
        <v>10875</v>
      </c>
    </row>
    <row r="6002" spans="1:16" x14ac:dyDescent="0.3">
      <c r="A6002" t="s">
        <v>5817</v>
      </c>
      <c r="B6002" s="2" t="str">
        <f t="shared" si="281"/>
        <v>5663</v>
      </c>
      <c r="C6002" s="2">
        <f t="shared" si="279"/>
        <v>5663</v>
      </c>
      <c r="D6002" t="str">
        <f>VLOOKUP(C6002,'Cost Centre'!A:B,2,)</f>
        <v>Social Services</v>
      </c>
      <c r="E6002" t="str">
        <f t="shared" si="280"/>
        <v>2</v>
      </c>
      <c r="F6002" t="s">
        <v>51</v>
      </c>
      <c r="G6002" s="2">
        <v>0</v>
      </c>
      <c r="H6002" s="2">
        <v>2400</v>
      </c>
      <c r="I6002" s="2">
        <v>0</v>
      </c>
      <c r="J6002" s="105">
        <f>SUMIF([1]MMM!$A:$A,A6002,[1]MMM!$F:$F)</f>
        <v>2400</v>
      </c>
      <c r="K6002" s="2" t="s">
        <v>10</v>
      </c>
      <c r="L6002" s="2">
        <v>2400</v>
      </c>
      <c r="M6002" t="s">
        <v>11298</v>
      </c>
      <c r="N6002" t="s">
        <v>13354</v>
      </c>
      <c r="O6002" t="s">
        <v>10871</v>
      </c>
      <c r="P6002" t="s">
        <v>10875</v>
      </c>
    </row>
    <row r="6003" spans="1:16" x14ac:dyDescent="0.3">
      <c r="A6003" t="s">
        <v>5818</v>
      </c>
      <c r="B6003" s="2" t="str">
        <f t="shared" si="281"/>
        <v>5663</v>
      </c>
      <c r="C6003" s="2">
        <f t="shared" si="279"/>
        <v>5663</v>
      </c>
      <c r="D6003" t="str">
        <f>VLOOKUP(C6003,'Cost Centre'!A:B,2,)</f>
        <v>Social Services</v>
      </c>
      <c r="E6003" t="str">
        <f t="shared" si="280"/>
        <v>2</v>
      </c>
      <c r="F6003" t="s">
        <v>52</v>
      </c>
      <c r="G6003" s="2">
        <v>0</v>
      </c>
      <c r="H6003" s="2">
        <v>0</v>
      </c>
      <c r="I6003" s="2">
        <v>0</v>
      </c>
      <c r="J6003" s="105">
        <f>SUMIF([1]MMM!$A:$A,A6003,[1]MMM!$F:$F)</f>
        <v>0</v>
      </c>
      <c r="K6003" s="2" t="s">
        <v>10</v>
      </c>
      <c r="L6003" s="2">
        <v>0</v>
      </c>
      <c r="M6003" t="s">
        <v>11298</v>
      </c>
      <c r="N6003" t="s">
        <v>13354</v>
      </c>
      <c r="O6003" t="s">
        <v>10871</v>
      </c>
      <c r="P6003" t="s">
        <v>10875</v>
      </c>
    </row>
    <row r="6004" spans="1:16" x14ac:dyDescent="0.3">
      <c r="A6004" t="s">
        <v>5819</v>
      </c>
      <c r="B6004" s="2" t="str">
        <f t="shared" si="281"/>
        <v>5663</v>
      </c>
      <c r="C6004" s="2">
        <f t="shared" si="279"/>
        <v>5663</v>
      </c>
      <c r="D6004" t="str">
        <f>VLOOKUP(C6004,'Cost Centre'!A:B,2,)</f>
        <v>Social Services</v>
      </c>
      <c r="E6004" t="str">
        <f t="shared" si="280"/>
        <v>2</v>
      </c>
      <c r="F6004" t="s">
        <v>55</v>
      </c>
      <c r="G6004" s="2">
        <v>0</v>
      </c>
      <c r="H6004" s="2">
        <v>278532.84000000003</v>
      </c>
      <c r="I6004" s="2">
        <v>0</v>
      </c>
      <c r="J6004" s="105">
        <f>SUMIF([1]MMM!$A:$A,A6004,[1]MMM!$F:$F)</f>
        <v>278848.02</v>
      </c>
      <c r="K6004" s="2" t="s">
        <v>10</v>
      </c>
      <c r="L6004" s="2">
        <v>284021</v>
      </c>
      <c r="M6004" t="s">
        <v>11298</v>
      </c>
      <c r="N6004" t="s">
        <v>13354</v>
      </c>
      <c r="O6004" t="s">
        <v>10871</v>
      </c>
      <c r="P6004" t="s">
        <v>10875</v>
      </c>
    </row>
    <row r="6005" spans="1:16" x14ac:dyDescent="0.3">
      <c r="A6005" t="s">
        <v>5820</v>
      </c>
      <c r="B6005" s="2" t="str">
        <f t="shared" si="281"/>
        <v>5663</v>
      </c>
      <c r="C6005" s="2">
        <f t="shared" si="279"/>
        <v>5663</v>
      </c>
      <c r="D6005" t="str">
        <f>VLOOKUP(C6005,'Cost Centre'!A:B,2,)</f>
        <v>Social Services</v>
      </c>
      <c r="E6005" t="str">
        <f t="shared" si="280"/>
        <v>2</v>
      </c>
      <c r="F6005" t="s">
        <v>56</v>
      </c>
      <c r="G6005" s="2">
        <v>0</v>
      </c>
      <c r="H6005" s="2">
        <v>218693.8</v>
      </c>
      <c r="I6005" s="2">
        <v>0</v>
      </c>
      <c r="J6005" s="105">
        <f>SUMIF([1]MMM!$A:$A,A6005,[1]MMM!$F:$F)</f>
        <v>265789.59999999998</v>
      </c>
      <c r="K6005" s="2" t="s">
        <v>10</v>
      </c>
      <c r="L6005" s="2">
        <v>289585</v>
      </c>
      <c r="M6005" t="s">
        <v>11298</v>
      </c>
      <c r="N6005" t="s">
        <v>13354</v>
      </c>
      <c r="O6005" t="s">
        <v>10871</v>
      </c>
      <c r="P6005" t="s">
        <v>10875</v>
      </c>
    </row>
    <row r="6006" spans="1:16" x14ac:dyDescent="0.3">
      <c r="A6006" t="s">
        <v>5821</v>
      </c>
      <c r="B6006" s="2" t="str">
        <f t="shared" si="281"/>
        <v>5663</v>
      </c>
      <c r="C6006" s="2">
        <f t="shared" si="279"/>
        <v>5663</v>
      </c>
      <c r="D6006" t="str">
        <f>VLOOKUP(C6006,'Cost Centre'!A:B,2,)</f>
        <v>Social Services</v>
      </c>
      <c r="E6006" t="str">
        <f t="shared" si="280"/>
        <v>2</v>
      </c>
      <c r="F6006" t="s">
        <v>57</v>
      </c>
      <c r="G6006" s="2">
        <v>0</v>
      </c>
      <c r="H6006" s="2">
        <v>1098.2</v>
      </c>
      <c r="I6006" s="2">
        <v>0</v>
      </c>
      <c r="J6006" s="105">
        <f>SUMIF([1]MMM!$A:$A,A6006,[1]MMM!$F:$F)</f>
        <v>1098.2</v>
      </c>
      <c r="K6006" s="2" t="s">
        <v>10</v>
      </c>
      <c r="L6006" s="2">
        <v>0</v>
      </c>
      <c r="M6006" t="s">
        <v>11298</v>
      </c>
      <c r="N6006" t="s">
        <v>13354</v>
      </c>
      <c r="O6006" t="s">
        <v>10871</v>
      </c>
      <c r="P6006" t="s">
        <v>10875</v>
      </c>
    </row>
    <row r="6007" spans="1:16" x14ac:dyDescent="0.3">
      <c r="A6007" t="s">
        <v>5822</v>
      </c>
      <c r="B6007" s="2" t="str">
        <f t="shared" si="281"/>
        <v>5663</v>
      </c>
      <c r="C6007" s="2">
        <f t="shared" si="279"/>
        <v>5663</v>
      </c>
      <c r="D6007" t="str">
        <f>VLOOKUP(C6007,'Cost Centre'!A:B,2,)</f>
        <v>Social Services</v>
      </c>
      <c r="E6007" t="str">
        <f t="shared" si="280"/>
        <v>2</v>
      </c>
      <c r="F6007" t="s">
        <v>60</v>
      </c>
      <c r="G6007" s="2">
        <v>0</v>
      </c>
      <c r="H6007" s="2">
        <v>0.01</v>
      </c>
      <c r="I6007" s="2">
        <v>0</v>
      </c>
      <c r="J6007" s="105">
        <f>SUMIF([1]MMM!$A:$A,A6007,[1]MMM!$F:$F)</f>
        <v>0.01</v>
      </c>
      <c r="K6007" s="2" t="s">
        <v>10</v>
      </c>
      <c r="L6007" s="2">
        <v>2</v>
      </c>
      <c r="M6007" t="s">
        <v>11298</v>
      </c>
      <c r="N6007" t="s">
        <v>13354</v>
      </c>
      <c r="O6007" t="s">
        <v>10871</v>
      </c>
      <c r="P6007" t="s">
        <v>10875</v>
      </c>
    </row>
    <row r="6008" spans="1:16" x14ac:dyDescent="0.3">
      <c r="A6008" t="s">
        <v>5823</v>
      </c>
      <c r="B6008" s="2" t="str">
        <f t="shared" si="281"/>
        <v>5663</v>
      </c>
      <c r="C6008" s="2">
        <f t="shared" si="279"/>
        <v>5663</v>
      </c>
      <c r="D6008" t="str">
        <f>VLOOKUP(C6008,'Cost Centre'!A:B,2,)</f>
        <v>Social Services</v>
      </c>
      <c r="E6008" t="str">
        <f t="shared" si="280"/>
        <v>2</v>
      </c>
      <c r="F6008" t="s">
        <v>61</v>
      </c>
      <c r="G6008" s="2">
        <v>0</v>
      </c>
      <c r="H6008" s="2">
        <v>205814.99</v>
      </c>
      <c r="I6008" s="2">
        <v>0</v>
      </c>
      <c r="J6008" s="105">
        <f>SUMIF([1]MMM!$A:$A,A6008,[1]MMM!$F:$F)</f>
        <v>205814.99</v>
      </c>
      <c r="K6008" s="2" t="s">
        <v>10</v>
      </c>
      <c r="L6008" s="2">
        <v>233371</v>
      </c>
      <c r="M6008" t="s">
        <v>11298</v>
      </c>
      <c r="N6008" t="s">
        <v>13354</v>
      </c>
      <c r="O6008" t="s">
        <v>10871</v>
      </c>
      <c r="P6008" t="s">
        <v>10875</v>
      </c>
    </row>
    <row r="6009" spans="1:16" x14ac:dyDescent="0.3">
      <c r="A6009" t="s">
        <v>5824</v>
      </c>
      <c r="B6009" s="2" t="str">
        <f t="shared" si="281"/>
        <v>5663</v>
      </c>
      <c r="C6009" s="2">
        <f t="shared" si="279"/>
        <v>5663</v>
      </c>
      <c r="D6009" t="str">
        <f>VLOOKUP(C6009,'Cost Centre'!A:B,2,)</f>
        <v>Social Services</v>
      </c>
      <c r="E6009" t="str">
        <f t="shared" si="280"/>
        <v>2</v>
      </c>
      <c r="F6009" t="s">
        <v>62</v>
      </c>
      <c r="G6009" s="2">
        <v>0</v>
      </c>
      <c r="H6009" s="2">
        <v>38101.68</v>
      </c>
      <c r="I6009" s="2">
        <v>0</v>
      </c>
      <c r="J6009" s="105">
        <f>SUMIF([1]MMM!$A:$A,A6009,[1]MMM!$F:$F)</f>
        <v>40766.58</v>
      </c>
      <c r="K6009" s="2" t="s">
        <v>10</v>
      </c>
      <c r="L6009" s="2">
        <v>53089</v>
      </c>
      <c r="M6009" t="s">
        <v>11298</v>
      </c>
      <c r="N6009" t="s">
        <v>13354</v>
      </c>
      <c r="O6009" t="s">
        <v>10871</v>
      </c>
      <c r="P6009" t="s">
        <v>10875</v>
      </c>
    </row>
    <row r="6010" spans="1:16" x14ac:dyDescent="0.3">
      <c r="A6010" t="s">
        <v>5825</v>
      </c>
      <c r="B6010" s="2" t="str">
        <f t="shared" si="281"/>
        <v>5663</v>
      </c>
      <c r="C6010" s="2">
        <f t="shared" si="279"/>
        <v>5663</v>
      </c>
      <c r="D6010" t="str">
        <f>VLOOKUP(C6010,'Cost Centre'!A:B,2,)</f>
        <v>Social Services</v>
      </c>
      <c r="E6010" t="str">
        <f t="shared" si="280"/>
        <v>2</v>
      </c>
      <c r="F6010" t="s">
        <v>63</v>
      </c>
      <c r="G6010" s="2">
        <v>0</v>
      </c>
      <c r="H6010" s="2">
        <v>14044.34</v>
      </c>
      <c r="I6010" s="2">
        <v>0</v>
      </c>
      <c r="J6010" s="105">
        <f>SUMIF([1]MMM!$A:$A,A6010,[1]MMM!$F:$F)</f>
        <v>15420.98</v>
      </c>
      <c r="K6010" s="2" t="s">
        <v>10</v>
      </c>
      <c r="L6010" s="2">
        <v>12806</v>
      </c>
      <c r="M6010" t="s">
        <v>11298</v>
      </c>
      <c r="N6010" t="s">
        <v>13354</v>
      </c>
      <c r="O6010" t="s">
        <v>10871</v>
      </c>
      <c r="P6010" t="s">
        <v>10875</v>
      </c>
    </row>
    <row r="6011" spans="1:16" x14ac:dyDescent="0.3">
      <c r="A6011" t="s">
        <v>5826</v>
      </c>
      <c r="B6011" s="2" t="str">
        <f t="shared" si="281"/>
        <v>5663</v>
      </c>
      <c r="C6011" s="2">
        <f t="shared" si="279"/>
        <v>5663</v>
      </c>
      <c r="D6011" t="str">
        <f>VLOOKUP(C6011,'Cost Centre'!A:B,2,)</f>
        <v>Social Services</v>
      </c>
      <c r="E6011" t="str">
        <f t="shared" si="280"/>
        <v>2</v>
      </c>
      <c r="F6011" t="s">
        <v>66</v>
      </c>
      <c r="G6011" s="2">
        <v>0</v>
      </c>
      <c r="H6011" s="2">
        <v>0</v>
      </c>
      <c r="I6011" s="2">
        <v>0</v>
      </c>
      <c r="J6011" s="105">
        <f>SUMIF([1]MMM!$A:$A,A6011,[1]MMM!$F:$F)</f>
        <v>0</v>
      </c>
      <c r="K6011" s="2" t="s">
        <v>10</v>
      </c>
      <c r="L6011" s="2">
        <v>0</v>
      </c>
      <c r="M6011" t="s">
        <v>11298</v>
      </c>
      <c r="N6011" t="s">
        <v>13354</v>
      </c>
      <c r="O6011" t="s">
        <v>10871</v>
      </c>
      <c r="P6011" t="s">
        <v>10875</v>
      </c>
    </row>
    <row r="6012" spans="1:16" x14ac:dyDescent="0.3">
      <c r="A6012" t="s">
        <v>5827</v>
      </c>
      <c r="B6012" s="2" t="str">
        <f t="shared" si="281"/>
        <v>5663</v>
      </c>
      <c r="C6012" s="2">
        <f t="shared" si="279"/>
        <v>5663</v>
      </c>
      <c r="D6012" t="str">
        <f>VLOOKUP(C6012,'Cost Centre'!A:B,2,)</f>
        <v>Social Services</v>
      </c>
      <c r="E6012" t="str">
        <f t="shared" si="280"/>
        <v>2</v>
      </c>
      <c r="F6012" t="s">
        <v>67</v>
      </c>
      <c r="G6012" s="2">
        <v>0</v>
      </c>
      <c r="H6012" s="2">
        <v>1076.26</v>
      </c>
      <c r="I6012" s="2">
        <v>0</v>
      </c>
      <c r="J6012" s="105">
        <f>SUMIF([1]MMM!$A:$A,A6012,[1]MMM!$F:$F)</f>
        <v>1155.01</v>
      </c>
      <c r="K6012" s="2" t="s">
        <v>10</v>
      </c>
      <c r="L6012" s="2">
        <v>1156</v>
      </c>
      <c r="M6012" t="s">
        <v>11298</v>
      </c>
      <c r="N6012" t="s">
        <v>13354</v>
      </c>
      <c r="O6012" t="s">
        <v>10871</v>
      </c>
      <c r="P6012" t="s">
        <v>10876</v>
      </c>
    </row>
    <row r="6013" spans="1:16" x14ac:dyDescent="0.3">
      <c r="A6013" t="s">
        <v>5828</v>
      </c>
      <c r="B6013" s="2" t="str">
        <f t="shared" si="281"/>
        <v>5663</v>
      </c>
      <c r="C6013" s="2">
        <f t="shared" si="279"/>
        <v>5663</v>
      </c>
      <c r="D6013" t="str">
        <f>VLOOKUP(C6013,'Cost Centre'!A:B,2,)</f>
        <v>Social Services</v>
      </c>
      <c r="E6013" t="str">
        <f t="shared" si="280"/>
        <v>2</v>
      </c>
      <c r="F6013" t="s">
        <v>68</v>
      </c>
      <c r="G6013" s="2">
        <v>0</v>
      </c>
      <c r="H6013" s="2">
        <v>15843.91</v>
      </c>
      <c r="I6013" s="2">
        <v>0</v>
      </c>
      <c r="J6013" s="105">
        <f>SUMIF([1]MMM!$A:$A,A6013,[1]MMM!$F:$F)</f>
        <v>17294.12</v>
      </c>
      <c r="K6013" s="2" t="s">
        <v>10</v>
      </c>
      <c r="L6013" s="2">
        <v>17173</v>
      </c>
      <c r="M6013" t="s">
        <v>11298</v>
      </c>
      <c r="N6013" t="s">
        <v>13354</v>
      </c>
      <c r="O6013" t="s">
        <v>10871</v>
      </c>
      <c r="P6013" t="s">
        <v>10876</v>
      </c>
    </row>
    <row r="6014" spans="1:16" x14ac:dyDescent="0.3">
      <c r="A6014" t="s">
        <v>5829</v>
      </c>
      <c r="B6014" s="2" t="str">
        <f t="shared" si="281"/>
        <v>5663</v>
      </c>
      <c r="C6014" s="2">
        <f t="shared" si="279"/>
        <v>5663</v>
      </c>
      <c r="D6014" t="str">
        <f>VLOOKUP(C6014,'Cost Centre'!A:B,2,)</f>
        <v>Social Services</v>
      </c>
      <c r="E6014" t="str">
        <f t="shared" si="280"/>
        <v>2</v>
      </c>
      <c r="F6014" t="s">
        <v>10877</v>
      </c>
      <c r="G6014" s="2">
        <v>0</v>
      </c>
      <c r="H6014" s="2">
        <v>222932.39</v>
      </c>
      <c r="I6014" s="2">
        <v>0</v>
      </c>
      <c r="J6014" s="105">
        <f>SUMIF([1]MMM!$A:$A,A6014,[1]MMM!$F:$F)</f>
        <v>222932.39</v>
      </c>
      <c r="K6014" s="2" t="s">
        <v>10</v>
      </c>
      <c r="L6014" s="2">
        <v>209006</v>
      </c>
      <c r="M6014" t="s">
        <v>11298</v>
      </c>
      <c r="N6014" t="s">
        <v>13354</v>
      </c>
      <c r="O6014" t="s">
        <v>10871</v>
      </c>
      <c r="P6014" t="s">
        <v>10876</v>
      </c>
    </row>
    <row r="6015" spans="1:16" x14ac:dyDescent="0.3">
      <c r="A6015" t="s">
        <v>5830</v>
      </c>
      <c r="B6015" s="2" t="str">
        <f t="shared" si="281"/>
        <v>5663</v>
      </c>
      <c r="C6015" s="2">
        <f t="shared" si="279"/>
        <v>5663</v>
      </c>
      <c r="D6015" t="str">
        <f>VLOOKUP(C6015,'Cost Centre'!A:B,2,)</f>
        <v>Social Services</v>
      </c>
      <c r="E6015" t="str">
        <f t="shared" si="280"/>
        <v>2</v>
      </c>
      <c r="F6015" t="s">
        <v>69</v>
      </c>
      <c r="G6015" s="2">
        <v>0</v>
      </c>
      <c r="H6015" s="2">
        <v>436892.34</v>
      </c>
      <c r="I6015" s="2">
        <v>0</v>
      </c>
      <c r="J6015" s="105">
        <f>SUMIF([1]MMM!$A:$A,A6015,[1]MMM!$F:$F)</f>
        <v>462779.49</v>
      </c>
      <c r="K6015" s="2" t="s">
        <v>10</v>
      </c>
      <c r="L6015" s="2">
        <v>462692</v>
      </c>
      <c r="M6015" t="s">
        <v>11298</v>
      </c>
      <c r="N6015" t="s">
        <v>13354</v>
      </c>
      <c r="O6015" t="s">
        <v>10871</v>
      </c>
      <c r="P6015" t="s">
        <v>10876</v>
      </c>
    </row>
    <row r="6016" spans="1:16" x14ac:dyDescent="0.3">
      <c r="A6016" t="s">
        <v>5831</v>
      </c>
      <c r="B6016" s="2" t="str">
        <f t="shared" si="281"/>
        <v>5663</v>
      </c>
      <c r="C6016" s="2">
        <f t="shared" si="279"/>
        <v>5663</v>
      </c>
      <c r="D6016" t="str">
        <f>VLOOKUP(C6016,'Cost Centre'!A:B,2,)</f>
        <v>Social Services</v>
      </c>
      <c r="E6016" t="str">
        <f t="shared" si="280"/>
        <v>2</v>
      </c>
      <c r="F6016" t="s">
        <v>70</v>
      </c>
      <c r="G6016" s="2">
        <v>0</v>
      </c>
      <c r="H6016" s="2">
        <v>18628.09</v>
      </c>
      <c r="I6016" s="2">
        <v>0</v>
      </c>
      <c r="J6016" s="105">
        <f>SUMIF([1]MMM!$A:$A,A6016,[1]MMM!$F:$F)</f>
        <v>19628.36</v>
      </c>
      <c r="K6016" s="2" t="s">
        <v>10</v>
      </c>
      <c r="L6016" s="2">
        <v>19629</v>
      </c>
      <c r="M6016" t="s">
        <v>11298</v>
      </c>
      <c r="N6016" t="s">
        <v>13354</v>
      </c>
      <c r="O6016" t="s">
        <v>10871</v>
      </c>
      <c r="P6016" t="s">
        <v>10876</v>
      </c>
    </row>
    <row r="6017" spans="1:16" x14ac:dyDescent="0.3">
      <c r="A6017" t="s">
        <v>5832</v>
      </c>
      <c r="B6017" s="2" t="str">
        <f t="shared" si="281"/>
        <v>5663</v>
      </c>
      <c r="C6017" s="2">
        <f t="shared" si="279"/>
        <v>5663</v>
      </c>
      <c r="D6017" t="str">
        <f>VLOOKUP(C6017,'Cost Centre'!A:B,2,)</f>
        <v>Social Services</v>
      </c>
      <c r="E6017" t="str">
        <f t="shared" si="280"/>
        <v>2</v>
      </c>
      <c r="F6017" t="s">
        <v>358</v>
      </c>
      <c r="G6017" s="2">
        <v>0</v>
      </c>
      <c r="H6017" s="2">
        <v>699189.96</v>
      </c>
      <c r="I6017" s="2">
        <v>0</v>
      </c>
      <c r="J6017" s="105">
        <f>SUMIF([1]MMM!$A:$A,A6017,[1]MMM!$F:$F)</f>
        <v>699189.96</v>
      </c>
      <c r="K6017" s="2" t="s">
        <v>10</v>
      </c>
      <c r="L6017" s="2">
        <v>699190</v>
      </c>
      <c r="M6017" t="s">
        <v>11298</v>
      </c>
      <c r="N6017" t="s">
        <v>13354</v>
      </c>
      <c r="O6017" t="s">
        <v>10871</v>
      </c>
      <c r="P6017" t="s">
        <v>10879</v>
      </c>
    </row>
    <row r="6018" spans="1:16" x14ac:dyDescent="0.3">
      <c r="A6018" t="s">
        <v>5833</v>
      </c>
      <c r="B6018" s="2" t="str">
        <f t="shared" si="281"/>
        <v>5663</v>
      </c>
      <c r="C6018" s="2">
        <f t="shared" ref="C6018:C6081" si="282">VALUE(B6018)</f>
        <v>5663</v>
      </c>
      <c r="D6018" t="str">
        <f>VLOOKUP(C6018,'Cost Centre'!A:B,2,)</f>
        <v>Social Services</v>
      </c>
      <c r="E6018" t="str">
        <f t="shared" ref="E6018:E6081" si="283">MID(A6018,5,1)</f>
        <v>2</v>
      </c>
      <c r="F6018" t="s">
        <v>359</v>
      </c>
      <c r="G6018" s="2">
        <v>0</v>
      </c>
      <c r="H6018" s="2">
        <v>0</v>
      </c>
      <c r="I6018" s="2">
        <v>0</v>
      </c>
      <c r="J6018" s="105">
        <f>SUMIF([1]MMM!$A:$A,A6018,[1]MMM!$F:$F)</f>
        <v>0</v>
      </c>
      <c r="K6018" s="2" t="s">
        <v>10</v>
      </c>
      <c r="L6018" s="2">
        <v>0</v>
      </c>
      <c r="M6018" t="s">
        <v>11298</v>
      </c>
      <c r="N6018" t="s">
        <v>13354</v>
      </c>
      <c r="O6018" t="s">
        <v>10871</v>
      </c>
      <c r="P6018" t="s">
        <v>10879</v>
      </c>
    </row>
    <row r="6019" spans="1:16" x14ac:dyDescent="0.3">
      <c r="A6019" t="s">
        <v>5834</v>
      </c>
      <c r="B6019" s="2" t="str">
        <f t="shared" ref="B6019:B6082" si="284">MID(A6019,1,4)</f>
        <v>5663</v>
      </c>
      <c r="C6019" s="2">
        <f t="shared" si="282"/>
        <v>5663</v>
      </c>
      <c r="D6019" t="str">
        <f>VLOOKUP(C6019,'Cost Centre'!A:B,2,)</f>
        <v>Social Services</v>
      </c>
      <c r="E6019" t="str">
        <f t="shared" si="283"/>
        <v>2</v>
      </c>
      <c r="F6019" t="s">
        <v>227</v>
      </c>
      <c r="G6019" s="2">
        <v>0</v>
      </c>
      <c r="H6019" s="2">
        <v>0</v>
      </c>
      <c r="I6019" s="2">
        <v>0</v>
      </c>
      <c r="J6019" s="105">
        <f>SUMIF([1]MMM!$A:$A,A6019,[1]MMM!$F:$F)</f>
        <v>0</v>
      </c>
      <c r="K6019" s="2" t="s">
        <v>10</v>
      </c>
      <c r="L6019" s="2">
        <v>0</v>
      </c>
      <c r="M6019" t="s">
        <v>11298</v>
      </c>
      <c r="N6019" t="s">
        <v>13354</v>
      </c>
      <c r="O6019" t="s">
        <v>10871</v>
      </c>
      <c r="P6019" t="s">
        <v>10879</v>
      </c>
    </row>
    <row r="6020" spans="1:16" x14ac:dyDescent="0.3">
      <c r="A6020" t="s">
        <v>5835</v>
      </c>
      <c r="B6020" s="2" t="str">
        <f t="shared" si="284"/>
        <v>5663</v>
      </c>
      <c r="C6020" s="2">
        <f t="shared" si="282"/>
        <v>5663</v>
      </c>
      <c r="D6020" t="str">
        <f>VLOOKUP(C6020,'Cost Centre'!A:B,2,)</f>
        <v>Social Services</v>
      </c>
      <c r="E6020" t="str">
        <f t="shared" si="283"/>
        <v>2</v>
      </c>
      <c r="F6020" t="s">
        <v>227</v>
      </c>
      <c r="G6020" s="2">
        <v>0</v>
      </c>
      <c r="H6020" s="2">
        <v>3082.45</v>
      </c>
      <c r="I6020" s="2">
        <v>0</v>
      </c>
      <c r="J6020" s="105">
        <f>SUMIF([1]MMM!$A:$A,A6020,[1]MMM!$F:$F)</f>
        <v>3082.45</v>
      </c>
      <c r="K6020" s="2" t="s">
        <v>10</v>
      </c>
      <c r="L6020" s="2">
        <v>3413</v>
      </c>
      <c r="M6020" t="s">
        <v>11298</v>
      </c>
      <c r="N6020" t="s">
        <v>13354</v>
      </c>
      <c r="O6020" t="s">
        <v>10871</v>
      </c>
      <c r="P6020" t="s">
        <v>10879</v>
      </c>
    </row>
    <row r="6021" spans="1:16" x14ac:dyDescent="0.3">
      <c r="A6021" t="s">
        <v>5836</v>
      </c>
      <c r="B6021" s="2" t="str">
        <f t="shared" si="284"/>
        <v>5663</v>
      </c>
      <c r="C6021" s="2">
        <f t="shared" si="282"/>
        <v>5663</v>
      </c>
      <c r="D6021" t="str">
        <f>VLOOKUP(C6021,'Cost Centre'!A:B,2,)</f>
        <v>Social Services</v>
      </c>
      <c r="E6021" t="str">
        <f t="shared" si="283"/>
        <v>2</v>
      </c>
      <c r="F6021" t="s">
        <v>2224</v>
      </c>
      <c r="G6021" s="2">
        <v>0</v>
      </c>
      <c r="H6021" s="2">
        <v>0</v>
      </c>
      <c r="I6021" s="2">
        <v>0</v>
      </c>
      <c r="J6021" s="105">
        <f>SUMIF([1]MMM!$A:$A,A6021,[1]MMM!$F:$F)</f>
        <v>0</v>
      </c>
      <c r="K6021" s="2" t="s">
        <v>10</v>
      </c>
      <c r="L6021" s="2">
        <v>0</v>
      </c>
      <c r="M6021" t="s">
        <v>11298</v>
      </c>
      <c r="N6021" t="s">
        <v>13354</v>
      </c>
      <c r="O6021" t="s">
        <v>10871</v>
      </c>
      <c r="P6021" t="s">
        <v>10879</v>
      </c>
    </row>
    <row r="6022" spans="1:16" x14ac:dyDescent="0.3">
      <c r="A6022" t="s">
        <v>5837</v>
      </c>
      <c r="B6022" s="2" t="str">
        <f t="shared" si="284"/>
        <v>5663</v>
      </c>
      <c r="C6022" s="2">
        <f t="shared" si="282"/>
        <v>5663</v>
      </c>
      <c r="D6022" t="str">
        <f>VLOOKUP(C6022,'Cost Centre'!A:B,2,)</f>
        <v>Social Services</v>
      </c>
      <c r="E6022" t="str">
        <f t="shared" si="283"/>
        <v>2</v>
      </c>
      <c r="F6022" t="s">
        <v>93</v>
      </c>
      <c r="G6022" s="2">
        <v>0</v>
      </c>
      <c r="H6022" s="2">
        <v>30505.49</v>
      </c>
      <c r="I6022" s="2">
        <v>0</v>
      </c>
      <c r="J6022" s="105">
        <f>SUMIF([1]MMM!$A:$A,A6022,[1]MMM!$F:$F)</f>
        <v>32455.22</v>
      </c>
      <c r="K6022" s="2" t="s">
        <v>10</v>
      </c>
      <c r="L6022" s="2">
        <v>26046</v>
      </c>
      <c r="M6022" t="s">
        <v>11298</v>
      </c>
      <c r="N6022" t="s">
        <v>13354</v>
      </c>
      <c r="O6022" t="s">
        <v>10871</v>
      </c>
      <c r="P6022" t="s">
        <v>10881</v>
      </c>
    </row>
    <row r="6023" spans="1:16" x14ac:dyDescent="0.3">
      <c r="A6023" t="s">
        <v>5838</v>
      </c>
      <c r="B6023" s="2" t="str">
        <f t="shared" si="284"/>
        <v>5663</v>
      </c>
      <c r="C6023" s="2">
        <f t="shared" si="282"/>
        <v>5663</v>
      </c>
      <c r="D6023" t="str">
        <f>VLOOKUP(C6023,'Cost Centre'!A:B,2,)</f>
        <v>Social Services</v>
      </c>
      <c r="E6023" t="str">
        <f t="shared" si="283"/>
        <v>2</v>
      </c>
      <c r="F6023" t="s">
        <v>131</v>
      </c>
      <c r="G6023" s="2">
        <v>0</v>
      </c>
      <c r="H6023" s="2">
        <v>11820.68</v>
      </c>
      <c r="I6023" s="2">
        <v>0</v>
      </c>
      <c r="J6023" s="105">
        <f>SUMIF([1]MMM!$A:$A,A6023,[1]MMM!$F:$F)</f>
        <v>11820.68</v>
      </c>
      <c r="K6023" s="2" t="s">
        <v>10</v>
      </c>
      <c r="L6023" s="2">
        <v>11821</v>
      </c>
      <c r="M6023" t="s">
        <v>11298</v>
      </c>
      <c r="N6023" t="s">
        <v>13354</v>
      </c>
      <c r="O6023" t="s">
        <v>10871</v>
      </c>
      <c r="P6023" t="s">
        <v>10881</v>
      </c>
    </row>
    <row r="6024" spans="1:16" x14ac:dyDescent="0.3">
      <c r="A6024" t="s">
        <v>5839</v>
      </c>
      <c r="B6024" s="2" t="str">
        <f t="shared" si="284"/>
        <v>5663</v>
      </c>
      <c r="C6024" s="2">
        <f t="shared" si="282"/>
        <v>5663</v>
      </c>
      <c r="D6024" t="str">
        <f>VLOOKUP(C6024,'Cost Centre'!A:B,2,)</f>
        <v>Social Services</v>
      </c>
      <c r="E6024" t="str">
        <f t="shared" si="283"/>
        <v>2</v>
      </c>
      <c r="F6024" t="s">
        <v>117</v>
      </c>
      <c r="G6024" s="2">
        <v>0</v>
      </c>
      <c r="H6024" s="2">
        <v>8782.9699999999993</v>
      </c>
      <c r="I6024" s="2">
        <v>0</v>
      </c>
      <c r="J6024" s="105">
        <f>SUMIF([1]MMM!$A:$A,A6024,[1]MMM!$F:$F)</f>
        <v>8782.9699999999993</v>
      </c>
      <c r="K6024" s="2" t="s">
        <v>10</v>
      </c>
      <c r="L6024" s="2">
        <v>8783</v>
      </c>
      <c r="M6024" t="s">
        <v>11298</v>
      </c>
      <c r="N6024" t="s">
        <v>13354</v>
      </c>
      <c r="O6024" t="s">
        <v>10871</v>
      </c>
      <c r="P6024" t="s">
        <v>10885</v>
      </c>
    </row>
    <row r="6025" spans="1:16" x14ac:dyDescent="0.3">
      <c r="A6025" t="s">
        <v>13355</v>
      </c>
      <c r="B6025" s="2" t="str">
        <f t="shared" si="284"/>
        <v>5663</v>
      </c>
      <c r="C6025" s="2">
        <f t="shared" si="282"/>
        <v>5663</v>
      </c>
      <c r="D6025" t="str">
        <f>VLOOKUP(C6025,'Cost Centre'!A:B,2,)</f>
        <v>Social Services</v>
      </c>
      <c r="E6025" t="str">
        <f t="shared" si="283"/>
        <v>2</v>
      </c>
      <c r="F6025" t="s">
        <v>10890</v>
      </c>
      <c r="G6025" s="2">
        <v>0</v>
      </c>
      <c r="H6025" s="2">
        <v>0</v>
      </c>
      <c r="I6025" s="2">
        <v>0</v>
      </c>
      <c r="J6025" s="105">
        <f>SUMIF([1]MMM!$A:$A,A6025,[1]MMM!$F:$F)</f>
        <v>0</v>
      </c>
      <c r="K6025" s="2" t="s">
        <v>10</v>
      </c>
      <c r="L6025" s="2">
        <v>0</v>
      </c>
      <c r="M6025" t="s">
        <v>11298</v>
      </c>
      <c r="N6025" t="s">
        <v>13354</v>
      </c>
      <c r="O6025" t="s">
        <v>10871</v>
      </c>
      <c r="P6025" t="s">
        <v>10887</v>
      </c>
    </row>
    <row r="6026" spans="1:16" x14ac:dyDescent="0.3">
      <c r="A6026" t="s">
        <v>13356</v>
      </c>
      <c r="B6026" s="2" t="str">
        <f t="shared" si="284"/>
        <v>5663</v>
      </c>
      <c r="C6026" s="2">
        <f t="shared" si="282"/>
        <v>5663</v>
      </c>
      <c r="D6026" t="str">
        <f>VLOOKUP(C6026,'Cost Centre'!A:B,2,)</f>
        <v>Social Services</v>
      </c>
      <c r="E6026" t="str">
        <f t="shared" si="283"/>
        <v>2</v>
      </c>
      <c r="F6026" t="s">
        <v>10892</v>
      </c>
      <c r="G6026" s="2">
        <v>0</v>
      </c>
      <c r="H6026" s="2">
        <v>0</v>
      </c>
      <c r="I6026" s="2">
        <v>0</v>
      </c>
      <c r="J6026" s="105">
        <f>SUMIF([1]MMM!$A:$A,A6026,[1]MMM!$F:$F)</f>
        <v>0</v>
      </c>
      <c r="K6026" s="2" t="s">
        <v>10</v>
      </c>
      <c r="L6026" s="2">
        <v>0</v>
      </c>
      <c r="M6026" t="s">
        <v>11298</v>
      </c>
      <c r="N6026" t="s">
        <v>13354</v>
      </c>
      <c r="O6026" t="s">
        <v>10871</v>
      </c>
      <c r="P6026" t="s">
        <v>10887</v>
      </c>
    </row>
    <row r="6027" spans="1:16" x14ac:dyDescent="0.3">
      <c r="A6027" t="s">
        <v>13357</v>
      </c>
      <c r="B6027" s="2" t="str">
        <f t="shared" si="284"/>
        <v>5663</v>
      </c>
      <c r="C6027" s="2">
        <f t="shared" si="282"/>
        <v>5663</v>
      </c>
      <c r="D6027" t="str">
        <f>VLOOKUP(C6027,'Cost Centre'!A:B,2,)</f>
        <v>Social Services</v>
      </c>
      <c r="E6027" t="str">
        <f t="shared" si="283"/>
        <v>2</v>
      </c>
      <c r="F6027" t="s">
        <v>10894</v>
      </c>
      <c r="G6027" s="2">
        <v>0</v>
      </c>
      <c r="H6027" s="2">
        <v>0</v>
      </c>
      <c r="I6027" s="2">
        <v>0</v>
      </c>
      <c r="J6027" s="105">
        <f>SUMIF([1]MMM!$A:$A,A6027,[1]MMM!$F:$F)</f>
        <v>0</v>
      </c>
      <c r="K6027" s="2" t="s">
        <v>10</v>
      </c>
      <c r="L6027" s="2">
        <v>0</v>
      </c>
      <c r="M6027" t="s">
        <v>11298</v>
      </c>
      <c r="N6027" t="s">
        <v>13354</v>
      </c>
      <c r="O6027" t="s">
        <v>10871</v>
      </c>
      <c r="P6027" t="s">
        <v>10887</v>
      </c>
    </row>
    <row r="6028" spans="1:16" x14ac:dyDescent="0.3">
      <c r="A6028" t="s">
        <v>13358</v>
      </c>
      <c r="B6028" s="2" t="str">
        <f t="shared" si="284"/>
        <v>5663</v>
      </c>
      <c r="C6028" s="2">
        <f t="shared" si="282"/>
        <v>5663</v>
      </c>
      <c r="D6028" t="str">
        <f>VLOOKUP(C6028,'Cost Centre'!A:B,2,)</f>
        <v>Social Services</v>
      </c>
      <c r="E6028" t="str">
        <f t="shared" si="283"/>
        <v>2</v>
      </c>
      <c r="F6028" t="s">
        <v>10896</v>
      </c>
      <c r="G6028" s="2">
        <v>0</v>
      </c>
      <c r="H6028" s="2">
        <v>0</v>
      </c>
      <c r="I6028" s="2">
        <v>0</v>
      </c>
      <c r="J6028" s="105">
        <f>SUMIF([1]MMM!$A:$A,A6028,[1]MMM!$F:$F)</f>
        <v>0</v>
      </c>
      <c r="K6028" s="2" t="s">
        <v>10</v>
      </c>
      <c r="L6028" s="2">
        <v>0</v>
      </c>
      <c r="M6028" t="s">
        <v>11298</v>
      </c>
      <c r="N6028" t="s">
        <v>13354</v>
      </c>
      <c r="O6028" t="s">
        <v>10871</v>
      </c>
      <c r="P6028" t="s">
        <v>10887</v>
      </c>
    </row>
    <row r="6029" spans="1:16" x14ac:dyDescent="0.3">
      <c r="A6029" t="s">
        <v>13359</v>
      </c>
      <c r="B6029" s="2" t="str">
        <f t="shared" si="284"/>
        <v>5663</v>
      </c>
      <c r="C6029" s="2">
        <f t="shared" si="282"/>
        <v>5663</v>
      </c>
      <c r="D6029" t="str">
        <f>VLOOKUP(C6029,'Cost Centre'!A:B,2,)</f>
        <v>Social Services</v>
      </c>
      <c r="E6029" t="str">
        <f t="shared" si="283"/>
        <v>2</v>
      </c>
      <c r="F6029" t="s">
        <v>10898</v>
      </c>
      <c r="G6029" s="2">
        <v>0</v>
      </c>
      <c r="H6029" s="2">
        <v>0</v>
      </c>
      <c r="I6029" s="2">
        <v>0</v>
      </c>
      <c r="J6029" s="105">
        <f>SUMIF([1]MMM!$A:$A,A6029,[1]MMM!$F:$F)</f>
        <v>0</v>
      </c>
      <c r="K6029" s="2" t="s">
        <v>10</v>
      </c>
      <c r="L6029" s="2">
        <v>0</v>
      </c>
      <c r="M6029" t="s">
        <v>11298</v>
      </c>
      <c r="N6029" t="s">
        <v>13354</v>
      </c>
      <c r="O6029" t="s">
        <v>10871</v>
      </c>
      <c r="P6029" t="s">
        <v>10887</v>
      </c>
    </row>
    <row r="6030" spans="1:16" x14ac:dyDescent="0.3">
      <c r="A6030" t="s">
        <v>13360</v>
      </c>
      <c r="B6030" s="2" t="str">
        <f t="shared" si="284"/>
        <v>5663</v>
      </c>
      <c r="C6030" s="2">
        <f t="shared" si="282"/>
        <v>5663</v>
      </c>
      <c r="D6030" t="str">
        <f>VLOOKUP(C6030,'Cost Centre'!A:B,2,)</f>
        <v>Social Services</v>
      </c>
      <c r="E6030" t="str">
        <f t="shared" si="283"/>
        <v>2</v>
      </c>
      <c r="F6030" t="s">
        <v>10900</v>
      </c>
      <c r="G6030" s="2">
        <v>0</v>
      </c>
      <c r="H6030" s="2">
        <v>0</v>
      </c>
      <c r="I6030" s="2">
        <v>0</v>
      </c>
      <c r="J6030" s="105">
        <f>SUMIF([1]MMM!$A:$A,A6030,[1]MMM!$F:$F)</f>
        <v>0</v>
      </c>
      <c r="K6030" s="2" t="s">
        <v>10</v>
      </c>
      <c r="L6030" s="2">
        <v>0</v>
      </c>
      <c r="M6030" t="s">
        <v>11298</v>
      </c>
      <c r="N6030" t="s">
        <v>13354</v>
      </c>
      <c r="O6030" t="s">
        <v>10871</v>
      </c>
      <c r="P6030" t="s">
        <v>10887</v>
      </c>
    </row>
    <row r="6031" spans="1:16" x14ac:dyDescent="0.3">
      <c r="A6031" t="s">
        <v>13361</v>
      </c>
      <c r="B6031" s="2" t="str">
        <f t="shared" si="284"/>
        <v>5663</v>
      </c>
      <c r="C6031" s="2">
        <f t="shared" si="282"/>
        <v>5663</v>
      </c>
      <c r="D6031" t="str">
        <f>VLOOKUP(C6031,'Cost Centre'!A:B,2,)</f>
        <v>Social Services</v>
      </c>
      <c r="E6031" t="str">
        <f t="shared" si="283"/>
        <v>2</v>
      </c>
      <c r="F6031" t="s">
        <v>10902</v>
      </c>
      <c r="G6031" s="2">
        <v>0</v>
      </c>
      <c r="H6031" s="2">
        <v>0</v>
      </c>
      <c r="I6031" s="2">
        <v>0</v>
      </c>
      <c r="J6031" s="105">
        <f>SUMIF([1]MMM!$A:$A,A6031,[1]MMM!$F:$F)</f>
        <v>0</v>
      </c>
      <c r="K6031" s="2" t="s">
        <v>10</v>
      </c>
      <c r="L6031" s="2">
        <v>0</v>
      </c>
      <c r="M6031" t="s">
        <v>11298</v>
      </c>
      <c r="N6031" t="s">
        <v>13354</v>
      </c>
      <c r="O6031" t="s">
        <v>10871</v>
      </c>
      <c r="P6031" t="s">
        <v>10887</v>
      </c>
    </row>
    <row r="6032" spans="1:16" x14ac:dyDescent="0.3">
      <c r="A6032" t="s">
        <v>13362</v>
      </c>
      <c r="B6032" s="2" t="str">
        <f t="shared" si="284"/>
        <v>5663</v>
      </c>
      <c r="C6032" s="2">
        <f t="shared" si="282"/>
        <v>5663</v>
      </c>
      <c r="D6032" t="str">
        <f>VLOOKUP(C6032,'Cost Centre'!A:B,2,)</f>
        <v>Social Services</v>
      </c>
      <c r="E6032" t="str">
        <f t="shared" si="283"/>
        <v>2</v>
      </c>
      <c r="F6032" t="s">
        <v>10904</v>
      </c>
      <c r="G6032" s="2">
        <v>0</v>
      </c>
      <c r="H6032" s="2">
        <v>0</v>
      </c>
      <c r="I6032" s="2">
        <v>0</v>
      </c>
      <c r="J6032" s="105">
        <f>SUMIF([1]MMM!$A:$A,A6032,[1]MMM!$F:$F)</f>
        <v>0</v>
      </c>
      <c r="K6032" s="2" t="s">
        <v>10</v>
      </c>
      <c r="L6032" s="2">
        <v>0</v>
      </c>
      <c r="M6032" t="s">
        <v>11298</v>
      </c>
      <c r="N6032" t="s">
        <v>13354</v>
      </c>
      <c r="O6032" t="s">
        <v>10871</v>
      </c>
      <c r="P6032" t="s">
        <v>10887</v>
      </c>
    </row>
    <row r="6033" spans="1:16" x14ac:dyDescent="0.3">
      <c r="A6033" t="s">
        <v>13363</v>
      </c>
      <c r="B6033" s="2" t="str">
        <f t="shared" si="284"/>
        <v>5663</v>
      </c>
      <c r="C6033" s="2">
        <f t="shared" si="282"/>
        <v>5663</v>
      </c>
      <c r="D6033" t="str">
        <f>VLOOKUP(C6033,'Cost Centre'!A:B,2,)</f>
        <v>Social Services</v>
      </c>
      <c r="E6033" t="str">
        <f t="shared" si="283"/>
        <v>2</v>
      </c>
      <c r="F6033" t="s">
        <v>10906</v>
      </c>
      <c r="G6033" s="2">
        <v>0</v>
      </c>
      <c r="H6033" s="2">
        <v>0</v>
      </c>
      <c r="I6033" s="2">
        <v>0</v>
      </c>
      <c r="J6033" s="105">
        <f>SUMIF([1]MMM!$A:$A,A6033,[1]MMM!$F:$F)</f>
        <v>0</v>
      </c>
      <c r="K6033" s="2" t="s">
        <v>10</v>
      </c>
      <c r="L6033" s="2">
        <v>0</v>
      </c>
      <c r="M6033" t="s">
        <v>11298</v>
      </c>
      <c r="N6033" t="s">
        <v>13354</v>
      </c>
      <c r="O6033" t="s">
        <v>10871</v>
      </c>
      <c r="P6033" t="s">
        <v>10887</v>
      </c>
    </row>
    <row r="6034" spans="1:16" x14ac:dyDescent="0.3">
      <c r="A6034" t="s">
        <v>5840</v>
      </c>
      <c r="B6034" s="2" t="str">
        <f t="shared" si="284"/>
        <v>5663</v>
      </c>
      <c r="C6034" s="2">
        <f t="shared" si="282"/>
        <v>5663</v>
      </c>
      <c r="D6034" t="str">
        <f>VLOOKUP(C6034,'Cost Centre'!A:B,2,)</f>
        <v>Social Services</v>
      </c>
      <c r="E6034" t="str">
        <f t="shared" si="283"/>
        <v>3</v>
      </c>
      <c r="F6034" t="s">
        <v>10944</v>
      </c>
      <c r="G6034" s="2">
        <v>0</v>
      </c>
      <c r="H6034" s="2">
        <v>0</v>
      </c>
      <c r="I6034" s="2">
        <v>0</v>
      </c>
      <c r="J6034" s="105">
        <f>SUMIF([1]MMM!$A:$A,A6034,[1]MMM!$F:$F)</f>
        <v>0</v>
      </c>
      <c r="K6034" s="2" t="s">
        <v>10</v>
      </c>
      <c r="L6034" s="2">
        <v>156803</v>
      </c>
      <c r="M6034" t="s">
        <v>11298</v>
      </c>
      <c r="N6034" t="s">
        <v>13354</v>
      </c>
      <c r="O6034" t="s">
        <v>10908</v>
      </c>
      <c r="P6034" t="s">
        <v>10910</v>
      </c>
    </row>
    <row r="6035" spans="1:16" x14ac:dyDescent="0.3">
      <c r="A6035" t="s">
        <v>5841</v>
      </c>
      <c r="B6035" s="2" t="str">
        <f t="shared" si="284"/>
        <v>5663</v>
      </c>
      <c r="C6035" s="2">
        <f t="shared" si="282"/>
        <v>5663</v>
      </c>
      <c r="D6035" t="str">
        <f>VLOOKUP(C6035,'Cost Centre'!A:B,2,)</f>
        <v>Social Services</v>
      </c>
      <c r="E6035" t="str">
        <f t="shared" si="283"/>
        <v>3</v>
      </c>
      <c r="F6035" t="s">
        <v>10945</v>
      </c>
      <c r="G6035" s="2">
        <v>0</v>
      </c>
      <c r="H6035" s="2">
        <v>0</v>
      </c>
      <c r="I6035" s="2">
        <v>0</v>
      </c>
      <c r="J6035" s="105">
        <f>SUMIF([1]MMM!$A:$A,A6035,[1]MMM!$F:$F)</f>
        <v>0</v>
      </c>
      <c r="K6035" s="2" t="s">
        <v>10</v>
      </c>
      <c r="L6035" s="2">
        <v>67959</v>
      </c>
      <c r="M6035" t="s">
        <v>11298</v>
      </c>
      <c r="N6035" t="s">
        <v>13354</v>
      </c>
      <c r="O6035" t="s">
        <v>10908</v>
      </c>
      <c r="P6035" t="s">
        <v>10910</v>
      </c>
    </row>
    <row r="6036" spans="1:16" x14ac:dyDescent="0.3">
      <c r="A6036" t="s">
        <v>5842</v>
      </c>
      <c r="B6036" s="2" t="str">
        <f t="shared" si="284"/>
        <v>5663</v>
      </c>
      <c r="C6036" s="2">
        <f t="shared" si="282"/>
        <v>5663</v>
      </c>
      <c r="D6036" t="str">
        <f>VLOOKUP(C6036,'Cost Centre'!A:B,2,)</f>
        <v>Social Services</v>
      </c>
      <c r="E6036" t="str">
        <f t="shared" si="283"/>
        <v>3</v>
      </c>
      <c r="F6036" t="s">
        <v>2148</v>
      </c>
      <c r="G6036" s="2">
        <v>0</v>
      </c>
      <c r="H6036" s="2">
        <v>0</v>
      </c>
      <c r="I6036" s="2">
        <v>0</v>
      </c>
      <c r="J6036" s="105">
        <f>SUMIF([1]MMM!$A:$A,A6036,[1]MMM!$F:$F)</f>
        <v>0</v>
      </c>
      <c r="K6036" s="2" t="s">
        <v>10</v>
      </c>
      <c r="L6036" s="2">
        <v>0</v>
      </c>
      <c r="M6036" t="s">
        <v>11298</v>
      </c>
      <c r="N6036" t="s">
        <v>13354</v>
      </c>
      <c r="O6036" t="s">
        <v>10908</v>
      </c>
      <c r="P6036" t="s">
        <v>10910</v>
      </c>
    </row>
    <row r="6037" spans="1:16" x14ac:dyDescent="0.3">
      <c r="A6037" t="s">
        <v>13364</v>
      </c>
      <c r="B6037" s="2" t="str">
        <f t="shared" si="284"/>
        <v>5663</v>
      </c>
      <c r="C6037" s="2">
        <f t="shared" si="282"/>
        <v>5663</v>
      </c>
      <c r="D6037" t="str">
        <f>VLOOKUP(C6037,'Cost Centre'!A:B,2,)</f>
        <v>Social Services</v>
      </c>
      <c r="E6037" t="str">
        <f t="shared" si="283"/>
        <v>3</v>
      </c>
      <c r="F6037" t="s">
        <v>10912</v>
      </c>
      <c r="G6037" s="2">
        <v>0</v>
      </c>
      <c r="H6037" s="2">
        <v>0</v>
      </c>
      <c r="I6037" s="2">
        <v>-4044441.2</v>
      </c>
      <c r="J6037" s="105">
        <f>SUMIF([1]MMM!$A:$A,A6037,[1]MMM!$F:$F)</f>
        <v>-4044441.2</v>
      </c>
      <c r="K6037" s="2" t="s">
        <v>10</v>
      </c>
      <c r="L6037" s="2">
        <v>0</v>
      </c>
      <c r="M6037" t="s">
        <v>11298</v>
      </c>
      <c r="N6037" t="s">
        <v>13354</v>
      </c>
      <c r="O6037" t="s">
        <v>10908</v>
      </c>
      <c r="P6037" t="s">
        <v>10913</v>
      </c>
    </row>
    <row r="6038" spans="1:16" x14ac:dyDescent="0.3">
      <c r="A6038" t="s">
        <v>13365</v>
      </c>
      <c r="B6038" s="2" t="str">
        <f t="shared" si="284"/>
        <v>5663</v>
      </c>
      <c r="C6038" s="2">
        <f t="shared" si="282"/>
        <v>5663</v>
      </c>
      <c r="D6038" t="str">
        <f>VLOOKUP(C6038,'Cost Centre'!A:B,2,)</f>
        <v>Social Services</v>
      </c>
      <c r="E6038" t="str">
        <f t="shared" si="283"/>
        <v>3</v>
      </c>
      <c r="F6038" t="s">
        <v>10915</v>
      </c>
      <c r="G6038" s="2">
        <v>0</v>
      </c>
      <c r="H6038" s="2">
        <v>0</v>
      </c>
      <c r="I6038" s="2">
        <v>0</v>
      </c>
      <c r="J6038" s="105">
        <f>SUMIF([1]MMM!$A:$A,A6038,[1]MMM!$F:$F)</f>
        <v>0</v>
      </c>
      <c r="K6038" s="2" t="s">
        <v>10</v>
      </c>
      <c r="L6038" s="2">
        <v>0</v>
      </c>
      <c r="M6038" t="s">
        <v>11298</v>
      </c>
      <c r="N6038" t="s">
        <v>13354</v>
      </c>
      <c r="O6038" t="s">
        <v>10908</v>
      </c>
      <c r="P6038" t="s">
        <v>10913</v>
      </c>
    </row>
    <row r="6039" spans="1:16" x14ac:dyDescent="0.3">
      <c r="A6039" t="s">
        <v>1376</v>
      </c>
      <c r="B6039" s="2" t="str">
        <f t="shared" si="284"/>
        <v>5663</v>
      </c>
      <c r="C6039" s="2">
        <f t="shared" si="282"/>
        <v>5663</v>
      </c>
      <c r="D6039" t="str">
        <f>VLOOKUP(C6039,'Cost Centre'!A:B,2,)</f>
        <v>Social Services</v>
      </c>
      <c r="E6039" t="str">
        <f t="shared" si="283"/>
        <v>8</v>
      </c>
      <c r="F6039" t="s">
        <v>462</v>
      </c>
      <c r="G6039" s="2">
        <v>5600105.1799999997</v>
      </c>
      <c r="H6039" s="2">
        <v>0</v>
      </c>
      <c r="I6039" s="2">
        <v>0</v>
      </c>
      <c r="J6039" s="105">
        <f>SUMIF([1]MMM!$A:$A,A6039,[1]MMM!$F:$F)</f>
        <v>5600105.1799999997</v>
      </c>
      <c r="K6039" s="2" t="s">
        <v>460</v>
      </c>
      <c r="L6039" s="2">
        <v>0</v>
      </c>
      <c r="M6039" t="s">
        <v>11298</v>
      </c>
      <c r="N6039" t="s">
        <v>13354</v>
      </c>
      <c r="O6039" t="s">
        <v>10916</v>
      </c>
      <c r="P6039" t="s">
        <v>10917</v>
      </c>
    </row>
    <row r="6040" spans="1:16" x14ac:dyDescent="0.3">
      <c r="A6040" t="s">
        <v>1377</v>
      </c>
      <c r="B6040" s="2" t="str">
        <f t="shared" si="284"/>
        <v>5663</v>
      </c>
      <c r="C6040" s="2">
        <f t="shared" si="282"/>
        <v>5663</v>
      </c>
      <c r="D6040" t="str">
        <f>VLOOKUP(C6040,'Cost Centre'!A:B,2,)</f>
        <v>Social Services</v>
      </c>
      <c r="E6040" t="str">
        <f t="shared" si="283"/>
        <v>8</v>
      </c>
      <c r="F6040" t="s">
        <v>464</v>
      </c>
      <c r="G6040" s="2">
        <v>0</v>
      </c>
      <c r="H6040" s="2">
        <v>0</v>
      </c>
      <c r="I6040" s="2">
        <v>0</v>
      </c>
      <c r="J6040" s="105">
        <f>SUMIF([1]MMM!$A:$A,A6040,[1]MMM!$F:$F)</f>
        <v>0</v>
      </c>
      <c r="K6040" s="2" t="s">
        <v>460</v>
      </c>
      <c r="L6040" s="2">
        <v>0</v>
      </c>
      <c r="M6040" t="s">
        <v>11298</v>
      </c>
      <c r="N6040" t="s">
        <v>13354</v>
      </c>
      <c r="O6040" t="s">
        <v>10916</v>
      </c>
      <c r="P6040" t="s">
        <v>10917</v>
      </c>
    </row>
    <row r="6041" spans="1:16" x14ac:dyDescent="0.3">
      <c r="A6041" t="s">
        <v>1378</v>
      </c>
      <c r="B6041" s="2" t="str">
        <f t="shared" si="284"/>
        <v>5663</v>
      </c>
      <c r="C6041" s="2">
        <f t="shared" si="282"/>
        <v>5663</v>
      </c>
      <c r="D6041" t="str">
        <f>VLOOKUP(C6041,'Cost Centre'!A:B,2,)</f>
        <v>Social Services</v>
      </c>
      <c r="E6041" t="str">
        <f t="shared" si="283"/>
        <v>8</v>
      </c>
      <c r="F6041" t="s">
        <v>466</v>
      </c>
      <c r="G6041" s="2">
        <v>0</v>
      </c>
      <c r="H6041" s="2">
        <v>0</v>
      </c>
      <c r="I6041" s="2">
        <v>0</v>
      </c>
      <c r="J6041" s="105">
        <f>SUMIF([1]MMM!$A:$A,A6041,[1]MMM!$F:$F)</f>
        <v>0</v>
      </c>
      <c r="K6041" s="2" t="s">
        <v>460</v>
      </c>
      <c r="L6041" s="2">
        <v>0</v>
      </c>
      <c r="M6041" t="s">
        <v>11298</v>
      </c>
      <c r="N6041" t="s">
        <v>13354</v>
      </c>
      <c r="O6041" t="s">
        <v>10916</v>
      </c>
      <c r="P6041" t="s">
        <v>10917</v>
      </c>
    </row>
    <row r="6042" spans="1:16" x14ac:dyDescent="0.3">
      <c r="A6042" t="s">
        <v>1379</v>
      </c>
      <c r="B6042" s="2" t="str">
        <f t="shared" si="284"/>
        <v>5663</v>
      </c>
      <c r="C6042" s="2">
        <f t="shared" si="282"/>
        <v>5663</v>
      </c>
      <c r="D6042" t="str">
        <f>VLOOKUP(C6042,'Cost Centre'!A:B,2,)</f>
        <v>Social Services</v>
      </c>
      <c r="E6042" t="str">
        <f t="shared" si="283"/>
        <v>8</v>
      </c>
      <c r="F6042" t="s">
        <v>468</v>
      </c>
      <c r="G6042" s="2">
        <v>0</v>
      </c>
      <c r="H6042" s="2">
        <v>4044441.2</v>
      </c>
      <c r="I6042" s="2">
        <v>0</v>
      </c>
      <c r="J6042" s="105">
        <f>SUMIF([1]MMM!$A:$A,A6042,[1]MMM!$F:$F)</f>
        <v>4044441.2</v>
      </c>
      <c r="K6042" s="2" t="s">
        <v>460</v>
      </c>
      <c r="L6042" s="2">
        <v>0</v>
      </c>
      <c r="M6042" t="s">
        <v>11298</v>
      </c>
      <c r="N6042" t="s">
        <v>13354</v>
      </c>
      <c r="O6042" t="s">
        <v>10916</v>
      </c>
      <c r="P6042" t="s">
        <v>10917</v>
      </c>
    </row>
    <row r="6043" spans="1:16" x14ac:dyDescent="0.3">
      <c r="A6043" t="s">
        <v>1380</v>
      </c>
      <c r="B6043" s="2" t="str">
        <f t="shared" si="284"/>
        <v>5663</v>
      </c>
      <c r="C6043" s="2">
        <f t="shared" si="282"/>
        <v>5663</v>
      </c>
      <c r="D6043" t="str">
        <f>VLOOKUP(C6043,'Cost Centre'!A:B,2,)</f>
        <v>Social Services</v>
      </c>
      <c r="E6043" t="str">
        <f t="shared" si="283"/>
        <v>8</v>
      </c>
      <c r="F6043" t="s">
        <v>470</v>
      </c>
      <c r="G6043" s="2">
        <v>0</v>
      </c>
      <c r="H6043" s="2">
        <v>0</v>
      </c>
      <c r="I6043" s="2">
        <v>0</v>
      </c>
      <c r="J6043" s="105">
        <f>SUMIF([1]MMM!$A:$A,A6043,[1]MMM!$F:$F)</f>
        <v>0</v>
      </c>
      <c r="K6043" s="2" t="s">
        <v>460</v>
      </c>
      <c r="L6043" s="2">
        <v>0</v>
      </c>
      <c r="M6043" t="s">
        <v>11298</v>
      </c>
      <c r="N6043" t="s">
        <v>13354</v>
      </c>
      <c r="O6043" t="s">
        <v>10916</v>
      </c>
      <c r="P6043" t="s">
        <v>10917</v>
      </c>
    </row>
    <row r="6044" spans="1:16" x14ac:dyDescent="0.3">
      <c r="A6044" t="s">
        <v>5843</v>
      </c>
      <c r="B6044" s="2" t="str">
        <f t="shared" si="284"/>
        <v>5663</v>
      </c>
      <c r="C6044" s="2">
        <f t="shared" si="282"/>
        <v>5663</v>
      </c>
      <c r="D6044" t="str">
        <f>VLOOKUP(C6044,'Cost Centre'!A:B,2,)</f>
        <v>Social Services</v>
      </c>
      <c r="E6044" t="str">
        <f t="shared" si="283"/>
        <v>8</v>
      </c>
      <c r="F6044" t="s">
        <v>2159</v>
      </c>
      <c r="G6044" s="2">
        <v>0</v>
      </c>
      <c r="H6044" s="2">
        <v>0</v>
      </c>
      <c r="I6044" s="2">
        <v>0</v>
      </c>
      <c r="J6044" s="105">
        <f>SUMIF([1]MMM!$A:$A,A6044,[1]MMM!$F:$F)</f>
        <v>0</v>
      </c>
      <c r="K6044" s="2" t="s">
        <v>460</v>
      </c>
      <c r="L6044" s="2">
        <v>0</v>
      </c>
      <c r="M6044" t="s">
        <v>11298</v>
      </c>
      <c r="N6044" t="s">
        <v>13354</v>
      </c>
      <c r="O6044" t="s">
        <v>10916</v>
      </c>
      <c r="P6044" t="s">
        <v>10917</v>
      </c>
    </row>
    <row r="6045" spans="1:16" x14ac:dyDescent="0.3">
      <c r="A6045" t="s">
        <v>5844</v>
      </c>
      <c r="B6045" s="2" t="str">
        <f t="shared" si="284"/>
        <v>5664</v>
      </c>
      <c r="C6045" s="2">
        <f t="shared" si="282"/>
        <v>5664</v>
      </c>
      <c r="D6045" t="str">
        <f>VLOOKUP(C6045,'Cost Centre'!A:B,2,)</f>
        <v>Social Services</v>
      </c>
      <c r="E6045" t="str">
        <f t="shared" si="283"/>
        <v>2</v>
      </c>
      <c r="F6045" t="s">
        <v>48</v>
      </c>
      <c r="G6045" s="2">
        <v>0</v>
      </c>
      <c r="H6045" s="2">
        <v>2623305.7599999998</v>
      </c>
      <c r="I6045" s="2">
        <v>0</v>
      </c>
      <c r="J6045" s="105">
        <f>SUMIF([1]MMM!$A:$A,A6045,[1]MMM!$F:$F)</f>
        <v>2785320.95</v>
      </c>
      <c r="K6045" s="2" t="s">
        <v>10</v>
      </c>
      <c r="L6045" s="2">
        <v>2623492</v>
      </c>
      <c r="M6045" t="s">
        <v>11298</v>
      </c>
      <c r="N6045" t="s">
        <v>13366</v>
      </c>
      <c r="O6045" t="s">
        <v>10871</v>
      </c>
      <c r="P6045" t="s">
        <v>10875</v>
      </c>
    </row>
    <row r="6046" spans="1:16" x14ac:dyDescent="0.3">
      <c r="A6046" t="s">
        <v>5845</v>
      </c>
      <c r="B6046" s="2" t="str">
        <f t="shared" si="284"/>
        <v>5664</v>
      </c>
      <c r="C6046" s="2">
        <f t="shared" si="282"/>
        <v>5664</v>
      </c>
      <c r="D6046" t="str">
        <f>VLOOKUP(C6046,'Cost Centre'!A:B,2,)</f>
        <v>Social Services</v>
      </c>
      <c r="E6046" t="str">
        <f t="shared" si="283"/>
        <v>2</v>
      </c>
      <c r="F6046" t="s">
        <v>51</v>
      </c>
      <c r="G6046" s="2">
        <v>0</v>
      </c>
      <c r="H6046" s="2">
        <v>2400</v>
      </c>
      <c r="I6046" s="2">
        <v>0</v>
      </c>
      <c r="J6046" s="105">
        <f>SUMIF([1]MMM!$A:$A,A6046,[1]MMM!$F:$F)</f>
        <v>2400</v>
      </c>
      <c r="K6046" s="2" t="s">
        <v>10</v>
      </c>
      <c r="L6046" s="2">
        <v>2400</v>
      </c>
      <c r="M6046" t="s">
        <v>11298</v>
      </c>
      <c r="N6046" t="s">
        <v>13366</v>
      </c>
      <c r="O6046" t="s">
        <v>10871</v>
      </c>
      <c r="P6046" t="s">
        <v>10875</v>
      </c>
    </row>
    <row r="6047" spans="1:16" x14ac:dyDescent="0.3">
      <c r="A6047" t="s">
        <v>5846</v>
      </c>
      <c r="B6047" s="2" t="str">
        <f t="shared" si="284"/>
        <v>5664</v>
      </c>
      <c r="C6047" s="2">
        <f t="shared" si="282"/>
        <v>5664</v>
      </c>
      <c r="D6047" t="str">
        <f>VLOOKUP(C6047,'Cost Centre'!A:B,2,)</f>
        <v>Social Services</v>
      </c>
      <c r="E6047" t="str">
        <f t="shared" si="283"/>
        <v>2</v>
      </c>
      <c r="F6047" t="s">
        <v>52</v>
      </c>
      <c r="G6047" s="2">
        <v>0</v>
      </c>
      <c r="H6047" s="2">
        <v>28980.58</v>
      </c>
      <c r="I6047" s="2">
        <v>0</v>
      </c>
      <c r="J6047" s="105">
        <f>SUMIF([1]MMM!$A:$A,A6047,[1]MMM!$F:$F)</f>
        <v>28980.58</v>
      </c>
      <c r="K6047" s="2" t="s">
        <v>10</v>
      </c>
      <c r="L6047" s="2">
        <v>30686</v>
      </c>
      <c r="M6047" t="s">
        <v>11298</v>
      </c>
      <c r="N6047" t="s">
        <v>13366</v>
      </c>
      <c r="O6047" t="s">
        <v>10871</v>
      </c>
      <c r="P6047" t="s">
        <v>10875</v>
      </c>
    </row>
    <row r="6048" spans="1:16" x14ac:dyDescent="0.3">
      <c r="A6048" t="s">
        <v>5847</v>
      </c>
      <c r="B6048" s="2" t="str">
        <f t="shared" si="284"/>
        <v>5664</v>
      </c>
      <c r="C6048" s="2">
        <f t="shared" si="282"/>
        <v>5664</v>
      </c>
      <c r="D6048" t="str">
        <f>VLOOKUP(C6048,'Cost Centre'!A:B,2,)</f>
        <v>Social Services</v>
      </c>
      <c r="E6048" t="str">
        <f t="shared" si="283"/>
        <v>2</v>
      </c>
      <c r="F6048" t="s">
        <v>53</v>
      </c>
      <c r="G6048" s="2">
        <v>0</v>
      </c>
      <c r="H6048" s="2">
        <v>1831.2</v>
      </c>
      <c r="I6048" s="2">
        <v>0</v>
      </c>
      <c r="J6048" s="105">
        <f>SUMIF([1]MMM!$A:$A,A6048,[1]MMM!$F:$F)</f>
        <v>1831.2</v>
      </c>
      <c r="K6048" s="2" t="s">
        <v>10</v>
      </c>
      <c r="L6048" s="2">
        <v>1833</v>
      </c>
      <c r="M6048" t="s">
        <v>11298</v>
      </c>
      <c r="N6048" t="s">
        <v>13366</v>
      </c>
      <c r="O6048" t="s">
        <v>10871</v>
      </c>
      <c r="P6048" t="s">
        <v>10875</v>
      </c>
    </row>
    <row r="6049" spans="1:16" x14ac:dyDescent="0.3">
      <c r="A6049" t="s">
        <v>5848</v>
      </c>
      <c r="B6049" s="2" t="str">
        <f t="shared" si="284"/>
        <v>5664</v>
      </c>
      <c r="C6049" s="2">
        <f t="shared" si="282"/>
        <v>5664</v>
      </c>
      <c r="D6049" t="str">
        <f>VLOOKUP(C6049,'Cost Centre'!A:B,2,)</f>
        <v>Social Services</v>
      </c>
      <c r="E6049" t="str">
        <f t="shared" si="283"/>
        <v>2</v>
      </c>
      <c r="F6049" t="s">
        <v>55</v>
      </c>
      <c r="G6049" s="2">
        <v>0</v>
      </c>
      <c r="H6049" s="2">
        <v>228620.98</v>
      </c>
      <c r="I6049" s="2">
        <v>0</v>
      </c>
      <c r="J6049" s="105">
        <f>SUMIF([1]MMM!$A:$A,A6049,[1]MMM!$F:$F)</f>
        <v>228754.68</v>
      </c>
      <c r="K6049" s="2" t="s">
        <v>10</v>
      </c>
      <c r="L6049" s="2">
        <v>234208</v>
      </c>
      <c r="M6049" t="s">
        <v>11298</v>
      </c>
      <c r="N6049" t="s">
        <v>13366</v>
      </c>
      <c r="O6049" t="s">
        <v>10871</v>
      </c>
      <c r="P6049" t="s">
        <v>10875</v>
      </c>
    </row>
    <row r="6050" spans="1:16" x14ac:dyDescent="0.3">
      <c r="A6050" t="s">
        <v>5849</v>
      </c>
      <c r="B6050" s="2" t="str">
        <f t="shared" si="284"/>
        <v>5664</v>
      </c>
      <c r="C6050" s="2">
        <f t="shared" si="282"/>
        <v>5664</v>
      </c>
      <c r="D6050" t="str">
        <f>VLOOKUP(C6050,'Cost Centre'!A:B,2,)</f>
        <v>Social Services</v>
      </c>
      <c r="E6050" t="str">
        <f t="shared" si="283"/>
        <v>2</v>
      </c>
      <c r="F6050" t="s">
        <v>56</v>
      </c>
      <c r="G6050" s="2">
        <v>0</v>
      </c>
      <c r="H6050" s="2">
        <v>245739.96</v>
      </c>
      <c r="I6050" s="2">
        <v>0</v>
      </c>
      <c r="J6050" s="105">
        <f>SUMIF([1]MMM!$A:$A,A6050,[1]MMM!$F:$F)</f>
        <v>303935.68</v>
      </c>
      <c r="K6050" s="2" t="s">
        <v>10</v>
      </c>
      <c r="L6050" s="2">
        <v>398292</v>
      </c>
      <c r="M6050" t="s">
        <v>11298</v>
      </c>
      <c r="N6050" t="s">
        <v>13366</v>
      </c>
      <c r="O6050" t="s">
        <v>10871</v>
      </c>
      <c r="P6050" t="s">
        <v>10875</v>
      </c>
    </row>
    <row r="6051" spans="1:16" x14ac:dyDescent="0.3">
      <c r="A6051" t="s">
        <v>5850</v>
      </c>
      <c r="B6051" s="2" t="str">
        <f t="shared" si="284"/>
        <v>5664</v>
      </c>
      <c r="C6051" s="2">
        <f t="shared" si="282"/>
        <v>5664</v>
      </c>
      <c r="D6051" t="str">
        <f>VLOOKUP(C6051,'Cost Centre'!A:B,2,)</f>
        <v>Social Services</v>
      </c>
      <c r="E6051" t="str">
        <f t="shared" si="283"/>
        <v>2</v>
      </c>
      <c r="F6051" t="s">
        <v>57</v>
      </c>
      <c r="G6051" s="2">
        <v>0</v>
      </c>
      <c r="H6051" s="2">
        <v>37020.120000000003</v>
      </c>
      <c r="I6051" s="2">
        <v>0</v>
      </c>
      <c r="J6051" s="105">
        <f>SUMIF([1]MMM!$A:$A,A6051,[1]MMM!$F:$F)</f>
        <v>37020.120000000003</v>
      </c>
      <c r="K6051" s="2" t="s">
        <v>10</v>
      </c>
      <c r="L6051" s="2">
        <v>27096</v>
      </c>
      <c r="M6051" t="s">
        <v>11298</v>
      </c>
      <c r="N6051" t="s">
        <v>13366</v>
      </c>
      <c r="O6051" t="s">
        <v>10871</v>
      </c>
      <c r="P6051" t="s">
        <v>10875</v>
      </c>
    </row>
    <row r="6052" spans="1:16" x14ac:dyDescent="0.3">
      <c r="A6052" t="s">
        <v>5851</v>
      </c>
      <c r="B6052" s="2" t="str">
        <f t="shared" si="284"/>
        <v>5664</v>
      </c>
      <c r="C6052" s="2">
        <f t="shared" si="282"/>
        <v>5664</v>
      </c>
      <c r="D6052" t="str">
        <f>VLOOKUP(C6052,'Cost Centre'!A:B,2,)</f>
        <v>Social Services</v>
      </c>
      <c r="E6052" t="str">
        <f t="shared" si="283"/>
        <v>2</v>
      </c>
      <c r="F6052" t="s">
        <v>58</v>
      </c>
      <c r="G6052" s="2">
        <v>0</v>
      </c>
      <c r="H6052" s="2">
        <v>0</v>
      </c>
      <c r="I6052" s="2">
        <v>-0.01</v>
      </c>
      <c r="J6052" s="105">
        <f>SUMIF([1]MMM!$A:$A,A6052,[1]MMM!$F:$F)</f>
        <v>-0.01</v>
      </c>
      <c r="K6052" s="2" t="s">
        <v>10</v>
      </c>
      <c r="L6052" s="2">
        <v>0</v>
      </c>
      <c r="M6052" t="s">
        <v>11298</v>
      </c>
      <c r="N6052" t="s">
        <v>13366</v>
      </c>
      <c r="O6052" t="s">
        <v>10871</v>
      </c>
      <c r="P6052" t="s">
        <v>10875</v>
      </c>
    </row>
    <row r="6053" spans="1:16" x14ac:dyDescent="0.3">
      <c r="A6053" t="s">
        <v>5852</v>
      </c>
      <c r="B6053" s="2" t="str">
        <f t="shared" si="284"/>
        <v>5664</v>
      </c>
      <c r="C6053" s="2">
        <f t="shared" si="282"/>
        <v>5664</v>
      </c>
      <c r="D6053" t="str">
        <f>VLOOKUP(C6053,'Cost Centre'!A:B,2,)</f>
        <v>Social Services</v>
      </c>
      <c r="E6053" t="str">
        <f t="shared" si="283"/>
        <v>2</v>
      </c>
      <c r="F6053" t="s">
        <v>60</v>
      </c>
      <c r="G6053" s="2">
        <v>0</v>
      </c>
      <c r="H6053" s="2">
        <v>0</v>
      </c>
      <c r="I6053" s="2">
        <v>-0.01</v>
      </c>
      <c r="J6053" s="105">
        <f>SUMIF([1]MMM!$A:$A,A6053,[1]MMM!$F:$F)</f>
        <v>-0.01</v>
      </c>
      <c r="K6053" s="2" t="s">
        <v>10</v>
      </c>
      <c r="L6053" s="2">
        <v>0</v>
      </c>
      <c r="M6053" t="s">
        <v>11298</v>
      </c>
      <c r="N6053" t="s">
        <v>13366</v>
      </c>
      <c r="O6053" t="s">
        <v>10871</v>
      </c>
      <c r="P6053" t="s">
        <v>10875</v>
      </c>
    </row>
    <row r="6054" spans="1:16" x14ac:dyDescent="0.3">
      <c r="A6054" t="s">
        <v>5853</v>
      </c>
      <c r="B6054" s="2" t="str">
        <f t="shared" si="284"/>
        <v>5664</v>
      </c>
      <c r="C6054" s="2">
        <f t="shared" si="282"/>
        <v>5664</v>
      </c>
      <c r="D6054" t="str">
        <f>VLOOKUP(C6054,'Cost Centre'!A:B,2,)</f>
        <v>Social Services</v>
      </c>
      <c r="E6054" t="str">
        <f t="shared" si="283"/>
        <v>2</v>
      </c>
      <c r="F6054" t="s">
        <v>61</v>
      </c>
      <c r="G6054" s="2">
        <v>0</v>
      </c>
      <c r="H6054" s="2">
        <v>242672.01</v>
      </c>
      <c r="I6054" s="2">
        <v>0</v>
      </c>
      <c r="J6054" s="105">
        <f>SUMIF([1]MMM!$A:$A,A6054,[1]MMM!$F:$F)</f>
        <v>243217.06</v>
      </c>
      <c r="K6054" s="2" t="s">
        <v>10</v>
      </c>
      <c r="L6054" s="2">
        <v>330235</v>
      </c>
      <c r="M6054" t="s">
        <v>11298</v>
      </c>
      <c r="N6054" t="s">
        <v>13366</v>
      </c>
      <c r="O6054" t="s">
        <v>10871</v>
      </c>
      <c r="P6054" t="s">
        <v>10875</v>
      </c>
    </row>
    <row r="6055" spans="1:16" x14ac:dyDescent="0.3">
      <c r="A6055" t="s">
        <v>5854</v>
      </c>
      <c r="B6055" s="2" t="str">
        <f t="shared" si="284"/>
        <v>5664</v>
      </c>
      <c r="C6055" s="2">
        <f t="shared" si="282"/>
        <v>5664</v>
      </c>
      <c r="D6055" t="str">
        <f>VLOOKUP(C6055,'Cost Centre'!A:B,2,)</f>
        <v>Social Services</v>
      </c>
      <c r="E6055" t="str">
        <f t="shared" si="283"/>
        <v>2</v>
      </c>
      <c r="F6055" t="s">
        <v>62</v>
      </c>
      <c r="G6055" s="2">
        <v>0</v>
      </c>
      <c r="H6055" s="2">
        <v>33902.69</v>
      </c>
      <c r="I6055" s="2">
        <v>0</v>
      </c>
      <c r="J6055" s="105">
        <f>SUMIF([1]MMM!$A:$A,A6055,[1]MMM!$F:$F)</f>
        <v>35643.449999999997</v>
      </c>
      <c r="K6055" s="2" t="s">
        <v>10</v>
      </c>
      <c r="L6055" s="2">
        <v>44342</v>
      </c>
      <c r="M6055" t="s">
        <v>11298</v>
      </c>
      <c r="N6055" t="s">
        <v>13366</v>
      </c>
      <c r="O6055" t="s">
        <v>10871</v>
      </c>
      <c r="P6055" t="s">
        <v>10875</v>
      </c>
    </row>
    <row r="6056" spans="1:16" x14ac:dyDescent="0.3">
      <c r="A6056" t="s">
        <v>5855</v>
      </c>
      <c r="B6056" s="2" t="str">
        <f t="shared" si="284"/>
        <v>5664</v>
      </c>
      <c r="C6056" s="2">
        <f t="shared" si="282"/>
        <v>5664</v>
      </c>
      <c r="D6056" t="str">
        <f>VLOOKUP(C6056,'Cost Centre'!A:B,2,)</f>
        <v>Social Services</v>
      </c>
      <c r="E6056" t="str">
        <f t="shared" si="283"/>
        <v>2</v>
      </c>
      <c r="F6056" t="s">
        <v>63</v>
      </c>
      <c r="G6056" s="2">
        <v>0</v>
      </c>
      <c r="H6056" s="2">
        <v>13786.38</v>
      </c>
      <c r="I6056" s="2">
        <v>0</v>
      </c>
      <c r="J6056" s="105">
        <f>SUMIF([1]MMM!$A:$A,A6056,[1]MMM!$F:$F)</f>
        <v>15163.02</v>
      </c>
      <c r="K6056" s="2" t="s">
        <v>10</v>
      </c>
      <c r="L6056" s="2">
        <v>15518</v>
      </c>
      <c r="M6056" t="s">
        <v>11298</v>
      </c>
      <c r="N6056" t="s">
        <v>13366</v>
      </c>
      <c r="O6056" t="s">
        <v>10871</v>
      </c>
      <c r="P6056" t="s">
        <v>10875</v>
      </c>
    </row>
    <row r="6057" spans="1:16" x14ac:dyDescent="0.3">
      <c r="A6057" t="s">
        <v>5856</v>
      </c>
      <c r="B6057" s="2" t="str">
        <f t="shared" si="284"/>
        <v>5664</v>
      </c>
      <c r="C6057" s="2">
        <f t="shared" si="282"/>
        <v>5664</v>
      </c>
      <c r="D6057" t="str">
        <f>VLOOKUP(C6057,'Cost Centre'!A:B,2,)</f>
        <v>Social Services</v>
      </c>
      <c r="E6057" t="str">
        <f t="shared" si="283"/>
        <v>2</v>
      </c>
      <c r="F6057" t="s">
        <v>66</v>
      </c>
      <c r="G6057" s="2">
        <v>0</v>
      </c>
      <c r="H6057" s="2">
        <v>974.58</v>
      </c>
      <c r="I6057" s="2">
        <v>0</v>
      </c>
      <c r="J6057" s="105">
        <f>SUMIF([1]MMM!$A:$A,A6057,[1]MMM!$F:$F)</f>
        <v>1198.47</v>
      </c>
      <c r="K6057" s="2" t="s">
        <v>10</v>
      </c>
      <c r="L6057" s="2">
        <v>39</v>
      </c>
      <c r="M6057" t="s">
        <v>11298</v>
      </c>
      <c r="N6057" t="s">
        <v>13366</v>
      </c>
      <c r="O6057" t="s">
        <v>10871</v>
      </c>
      <c r="P6057" t="s">
        <v>10875</v>
      </c>
    </row>
    <row r="6058" spans="1:16" x14ac:dyDescent="0.3">
      <c r="A6058" t="s">
        <v>5857</v>
      </c>
      <c r="B6058" s="2" t="str">
        <f t="shared" si="284"/>
        <v>5664</v>
      </c>
      <c r="C6058" s="2">
        <f t="shared" si="282"/>
        <v>5664</v>
      </c>
      <c r="D6058" t="str">
        <f>VLOOKUP(C6058,'Cost Centre'!A:B,2,)</f>
        <v>Social Services</v>
      </c>
      <c r="E6058" t="str">
        <f t="shared" si="283"/>
        <v>2</v>
      </c>
      <c r="F6058" t="s">
        <v>67</v>
      </c>
      <c r="G6058" s="2">
        <v>0</v>
      </c>
      <c r="H6058" s="2">
        <v>1400.01</v>
      </c>
      <c r="I6058" s="2">
        <v>0</v>
      </c>
      <c r="J6058" s="105">
        <f>SUMIF([1]MMM!$A:$A,A6058,[1]MMM!$F:$F)</f>
        <v>1505.01</v>
      </c>
      <c r="K6058" s="2" t="s">
        <v>10</v>
      </c>
      <c r="L6058" s="2">
        <v>1523</v>
      </c>
      <c r="M6058" t="s">
        <v>11298</v>
      </c>
      <c r="N6058" t="s">
        <v>13366</v>
      </c>
      <c r="O6058" t="s">
        <v>10871</v>
      </c>
      <c r="P6058" t="s">
        <v>10876</v>
      </c>
    </row>
    <row r="6059" spans="1:16" x14ac:dyDescent="0.3">
      <c r="A6059" t="s">
        <v>5858</v>
      </c>
      <c r="B6059" s="2" t="str">
        <f t="shared" si="284"/>
        <v>5664</v>
      </c>
      <c r="C6059" s="2">
        <f t="shared" si="282"/>
        <v>5664</v>
      </c>
      <c r="D6059" t="str">
        <f>VLOOKUP(C6059,'Cost Centre'!A:B,2,)</f>
        <v>Social Services</v>
      </c>
      <c r="E6059" t="str">
        <f t="shared" si="283"/>
        <v>2</v>
      </c>
      <c r="F6059" t="s">
        <v>68</v>
      </c>
      <c r="G6059" s="2">
        <v>0</v>
      </c>
      <c r="H6059" s="2">
        <v>22529.360000000001</v>
      </c>
      <c r="I6059" s="2">
        <v>0</v>
      </c>
      <c r="J6059" s="105">
        <f>SUMIF([1]MMM!$A:$A,A6059,[1]MMM!$F:$F)</f>
        <v>23735.33</v>
      </c>
      <c r="K6059" s="2" t="s">
        <v>10</v>
      </c>
      <c r="L6059" s="2">
        <v>24053</v>
      </c>
      <c r="M6059" t="s">
        <v>11298</v>
      </c>
      <c r="N6059" t="s">
        <v>13366</v>
      </c>
      <c r="O6059" t="s">
        <v>10871</v>
      </c>
      <c r="P6059" t="s">
        <v>10876</v>
      </c>
    </row>
    <row r="6060" spans="1:16" x14ac:dyDescent="0.3">
      <c r="A6060" t="s">
        <v>5859</v>
      </c>
      <c r="B6060" s="2" t="str">
        <f t="shared" si="284"/>
        <v>5664</v>
      </c>
      <c r="C6060" s="2">
        <f t="shared" si="282"/>
        <v>5664</v>
      </c>
      <c r="D6060" t="str">
        <f>VLOOKUP(C6060,'Cost Centre'!A:B,2,)</f>
        <v>Social Services</v>
      </c>
      <c r="E6060" t="str">
        <f t="shared" si="283"/>
        <v>2</v>
      </c>
      <c r="F6060" t="s">
        <v>10877</v>
      </c>
      <c r="G6060" s="2">
        <v>0</v>
      </c>
      <c r="H6060" s="2">
        <v>276989.73</v>
      </c>
      <c r="I6060" s="2">
        <v>0</v>
      </c>
      <c r="J6060" s="105">
        <f>SUMIF([1]MMM!$A:$A,A6060,[1]MMM!$F:$F)</f>
        <v>276989.73</v>
      </c>
      <c r="K6060" s="2" t="s">
        <v>10</v>
      </c>
      <c r="L6060" s="2">
        <v>279976</v>
      </c>
      <c r="M6060" t="s">
        <v>11298</v>
      </c>
      <c r="N6060" t="s">
        <v>13366</v>
      </c>
      <c r="O6060" t="s">
        <v>10871</v>
      </c>
      <c r="P6060" t="s">
        <v>10876</v>
      </c>
    </row>
    <row r="6061" spans="1:16" x14ac:dyDescent="0.3">
      <c r="A6061" t="s">
        <v>5860</v>
      </c>
      <c r="B6061" s="2" t="str">
        <f t="shared" si="284"/>
        <v>5664</v>
      </c>
      <c r="C6061" s="2">
        <f t="shared" si="282"/>
        <v>5664</v>
      </c>
      <c r="D6061" t="str">
        <f>VLOOKUP(C6061,'Cost Centre'!A:B,2,)</f>
        <v>Social Services</v>
      </c>
      <c r="E6061" t="str">
        <f t="shared" si="283"/>
        <v>2</v>
      </c>
      <c r="F6061" t="s">
        <v>69</v>
      </c>
      <c r="G6061" s="2">
        <v>0</v>
      </c>
      <c r="H6061" s="2">
        <v>491385.51</v>
      </c>
      <c r="I6061" s="2">
        <v>0</v>
      </c>
      <c r="J6061" s="105">
        <f>SUMIF([1]MMM!$A:$A,A6061,[1]MMM!$F:$F)</f>
        <v>521434.54</v>
      </c>
      <c r="K6061" s="2" t="s">
        <v>10</v>
      </c>
      <c r="L6061" s="2">
        <v>525848</v>
      </c>
      <c r="M6061" t="s">
        <v>11298</v>
      </c>
      <c r="N6061" t="s">
        <v>13366</v>
      </c>
      <c r="O6061" t="s">
        <v>10871</v>
      </c>
      <c r="P6061" t="s">
        <v>10876</v>
      </c>
    </row>
    <row r="6062" spans="1:16" x14ac:dyDescent="0.3">
      <c r="A6062" t="s">
        <v>5861</v>
      </c>
      <c r="B6062" s="2" t="str">
        <f t="shared" si="284"/>
        <v>5664</v>
      </c>
      <c r="C6062" s="2">
        <f t="shared" si="282"/>
        <v>5664</v>
      </c>
      <c r="D6062" t="str">
        <f>VLOOKUP(C6062,'Cost Centre'!A:B,2,)</f>
        <v>Social Services</v>
      </c>
      <c r="E6062" t="str">
        <f t="shared" si="283"/>
        <v>2</v>
      </c>
      <c r="F6062" t="s">
        <v>70</v>
      </c>
      <c r="G6062" s="2">
        <v>0</v>
      </c>
      <c r="H6062" s="2">
        <v>23914.16</v>
      </c>
      <c r="I6062" s="2">
        <v>0</v>
      </c>
      <c r="J6062" s="105">
        <f>SUMIF([1]MMM!$A:$A,A6062,[1]MMM!$F:$F)</f>
        <v>25412.71</v>
      </c>
      <c r="K6062" s="2" t="s">
        <v>10</v>
      </c>
      <c r="L6062" s="2">
        <v>25635</v>
      </c>
      <c r="M6062" t="s">
        <v>11298</v>
      </c>
      <c r="N6062" t="s">
        <v>13366</v>
      </c>
      <c r="O6062" t="s">
        <v>10871</v>
      </c>
      <c r="P6062" t="s">
        <v>10876</v>
      </c>
    </row>
    <row r="6063" spans="1:16" x14ac:dyDescent="0.3">
      <c r="A6063" t="s">
        <v>5862</v>
      </c>
      <c r="B6063" s="2" t="str">
        <f t="shared" si="284"/>
        <v>5664</v>
      </c>
      <c r="C6063" s="2">
        <f t="shared" si="282"/>
        <v>5664</v>
      </c>
      <c r="D6063" t="str">
        <f>VLOOKUP(C6063,'Cost Centre'!A:B,2,)</f>
        <v>Social Services</v>
      </c>
      <c r="E6063" t="str">
        <f t="shared" si="283"/>
        <v>2</v>
      </c>
      <c r="F6063" t="s">
        <v>358</v>
      </c>
      <c r="G6063" s="2">
        <v>0</v>
      </c>
      <c r="H6063" s="2">
        <v>125482.09</v>
      </c>
      <c r="I6063" s="2">
        <v>0</v>
      </c>
      <c r="J6063" s="105">
        <f>SUMIF([1]MMM!$A:$A,A6063,[1]MMM!$F:$F)</f>
        <v>125482.09</v>
      </c>
      <c r="K6063" s="2" t="s">
        <v>10</v>
      </c>
      <c r="L6063" s="2">
        <v>313588</v>
      </c>
      <c r="M6063" t="s">
        <v>11298</v>
      </c>
      <c r="N6063" t="s">
        <v>13366</v>
      </c>
      <c r="O6063" t="s">
        <v>10871</v>
      </c>
      <c r="P6063" t="s">
        <v>10879</v>
      </c>
    </row>
    <row r="6064" spans="1:16" x14ac:dyDescent="0.3">
      <c r="A6064" t="s">
        <v>5863</v>
      </c>
      <c r="B6064" s="2" t="str">
        <f t="shared" si="284"/>
        <v>5664</v>
      </c>
      <c r="C6064" s="2">
        <f t="shared" si="282"/>
        <v>5664</v>
      </c>
      <c r="D6064" t="str">
        <f>VLOOKUP(C6064,'Cost Centre'!A:B,2,)</f>
        <v>Social Services</v>
      </c>
      <c r="E6064" t="str">
        <f t="shared" si="283"/>
        <v>2</v>
      </c>
      <c r="F6064" t="s">
        <v>227</v>
      </c>
      <c r="G6064" s="2">
        <v>0</v>
      </c>
      <c r="H6064" s="2">
        <v>102947.68</v>
      </c>
      <c r="I6064" s="2">
        <v>0</v>
      </c>
      <c r="J6064" s="105">
        <f>SUMIF([1]MMM!$A:$A,A6064,[1]MMM!$F:$F)</f>
        <v>102947.68</v>
      </c>
      <c r="K6064" s="2" t="s">
        <v>10</v>
      </c>
      <c r="L6064" s="2">
        <v>113834</v>
      </c>
      <c r="M6064" t="s">
        <v>11298</v>
      </c>
      <c r="N6064" t="s">
        <v>13366</v>
      </c>
      <c r="O6064" t="s">
        <v>10871</v>
      </c>
      <c r="P6064" t="s">
        <v>10879</v>
      </c>
    </row>
    <row r="6065" spans="1:16" x14ac:dyDescent="0.3">
      <c r="A6065" t="s">
        <v>5864</v>
      </c>
      <c r="B6065" s="2" t="str">
        <f t="shared" si="284"/>
        <v>5664</v>
      </c>
      <c r="C6065" s="2">
        <f t="shared" si="282"/>
        <v>5664</v>
      </c>
      <c r="D6065" t="str">
        <f>VLOOKUP(C6065,'Cost Centre'!A:B,2,)</f>
        <v>Social Services</v>
      </c>
      <c r="E6065" t="str">
        <f t="shared" si="283"/>
        <v>2</v>
      </c>
      <c r="F6065" t="s">
        <v>227</v>
      </c>
      <c r="G6065" s="2">
        <v>0</v>
      </c>
      <c r="H6065" s="2">
        <v>633.74</v>
      </c>
      <c r="I6065" s="2">
        <v>0</v>
      </c>
      <c r="J6065" s="105">
        <f>SUMIF([1]MMM!$A:$A,A6065,[1]MMM!$F:$F)</f>
        <v>633.74</v>
      </c>
      <c r="K6065" s="2" t="s">
        <v>10</v>
      </c>
      <c r="L6065" s="2">
        <v>634</v>
      </c>
      <c r="M6065" t="s">
        <v>11298</v>
      </c>
      <c r="N6065" t="s">
        <v>13366</v>
      </c>
      <c r="O6065" t="s">
        <v>10871</v>
      </c>
      <c r="P6065" t="s">
        <v>10879</v>
      </c>
    </row>
    <row r="6066" spans="1:16" x14ac:dyDescent="0.3">
      <c r="A6066" t="s">
        <v>5865</v>
      </c>
      <c r="B6066" s="2" t="str">
        <f t="shared" si="284"/>
        <v>5664</v>
      </c>
      <c r="C6066" s="2">
        <f t="shared" si="282"/>
        <v>5664</v>
      </c>
      <c r="D6066" t="str">
        <f>VLOOKUP(C6066,'Cost Centre'!A:B,2,)</f>
        <v>Social Services</v>
      </c>
      <c r="E6066" t="str">
        <f t="shared" si="283"/>
        <v>2</v>
      </c>
      <c r="F6066" t="s">
        <v>2224</v>
      </c>
      <c r="G6066" s="2">
        <v>0</v>
      </c>
      <c r="H6066" s="2">
        <v>28825.58</v>
      </c>
      <c r="I6066" s="2">
        <v>0</v>
      </c>
      <c r="J6066" s="105">
        <f>SUMIF([1]MMM!$A:$A,A6066,[1]MMM!$F:$F)</f>
        <v>28825.58</v>
      </c>
      <c r="K6066" s="2" t="s">
        <v>10</v>
      </c>
      <c r="L6066" s="2">
        <v>60581</v>
      </c>
      <c r="M6066" t="s">
        <v>11298</v>
      </c>
      <c r="N6066" t="s">
        <v>13366</v>
      </c>
      <c r="O6066" t="s">
        <v>10871</v>
      </c>
      <c r="P6066" t="s">
        <v>10879</v>
      </c>
    </row>
    <row r="6067" spans="1:16" x14ac:dyDescent="0.3">
      <c r="A6067" t="s">
        <v>5866</v>
      </c>
      <c r="B6067" s="2" t="str">
        <f t="shared" si="284"/>
        <v>5664</v>
      </c>
      <c r="C6067" s="2">
        <f t="shared" si="282"/>
        <v>5664</v>
      </c>
      <c r="D6067" t="str">
        <f>VLOOKUP(C6067,'Cost Centre'!A:B,2,)</f>
        <v>Social Services</v>
      </c>
      <c r="E6067" t="str">
        <f t="shared" si="283"/>
        <v>2</v>
      </c>
      <c r="F6067" t="s">
        <v>11450</v>
      </c>
      <c r="G6067" s="2">
        <v>0</v>
      </c>
      <c r="H6067" s="2">
        <v>0</v>
      </c>
      <c r="I6067" s="2">
        <v>0</v>
      </c>
      <c r="J6067" s="105">
        <f>SUMIF([1]MMM!$A:$A,A6067,[1]MMM!$F:$F)</f>
        <v>0</v>
      </c>
      <c r="K6067" s="2" t="s">
        <v>10</v>
      </c>
      <c r="L6067" s="2">
        <v>0</v>
      </c>
      <c r="M6067" t="s">
        <v>11298</v>
      </c>
      <c r="N6067" t="s">
        <v>13366</v>
      </c>
      <c r="O6067" t="s">
        <v>10871</v>
      </c>
      <c r="P6067" t="s">
        <v>10881</v>
      </c>
    </row>
    <row r="6068" spans="1:16" x14ac:dyDescent="0.3">
      <c r="A6068" t="s">
        <v>5867</v>
      </c>
      <c r="B6068" s="2" t="str">
        <f t="shared" si="284"/>
        <v>5664</v>
      </c>
      <c r="C6068" s="2">
        <f t="shared" si="282"/>
        <v>5664</v>
      </c>
      <c r="D6068" t="str">
        <f>VLOOKUP(C6068,'Cost Centre'!A:B,2,)</f>
        <v>Social Services</v>
      </c>
      <c r="E6068" t="str">
        <f t="shared" si="283"/>
        <v>2</v>
      </c>
      <c r="F6068" t="s">
        <v>93</v>
      </c>
      <c r="G6068" s="2">
        <v>0</v>
      </c>
      <c r="H6068" s="2">
        <v>34923.629999999997</v>
      </c>
      <c r="I6068" s="2">
        <v>0</v>
      </c>
      <c r="J6068" s="105">
        <f>SUMIF([1]MMM!$A:$A,A6068,[1]MMM!$F:$F)</f>
        <v>37536.959999999999</v>
      </c>
      <c r="K6068" s="2" t="s">
        <v>10</v>
      </c>
      <c r="L6068" s="2">
        <v>32961</v>
      </c>
      <c r="M6068" t="s">
        <v>11298</v>
      </c>
      <c r="N6068" t="s">
        <v>13366</v>
      </c>
      <c r="O6068" t="s">
        <v>10871</v>
      </c>
      <c r="P6068" t="s">
        <v>10881</v>
      </c>
    </row>
    <row r="6069" spans="1:16" x14ac:dyDescent="0.3">
      <c r="A6069" t="s">
        <v>5868</v>
      </c>
      <c r="B6069" s="2" t="str">
        <f t="shared" si="284"/>
        <v>5664</v>
      </c>
      <c r="C6069" s="2">
        <f t="shared" si="282"/>
        <v>5664</v>
      </c>
      <c r="D6069" t="str">
        <f>VLOOKUP(C6069,'Cost Centre'!A:B,2,)</f>
        <v>Social Services</v>
      </c>
      <c r="E6069" t="str">
        <f t="shared" si="283"/>
        <v>2</v>
      </c>
      <c r="F6069" t="s">
        <v>131</v>
      </c>
      <c r="G6069" s="2">
        <v>0</v>
      </c>
      <c r="H6069" s="2">
        <v>33332.26</v>
      </c>
      <c r="I6069" s="2">
        <v>0</v>
      </c>
      <c r="J6069" s="105">
        <f>SUMIF([1]MMM!$A:$A,A6069,[1]MMM!$F:$F)</f>
        <v>33332.26</v>
      </c>
      <c r="K6069" s="2" t="s">
        <v>10</v>
      </c>
      <c r="L6069" s="2">
        <v>33333</v>
      </c>
      <c r="M6069" t="s">
        <v>11298</v>
      </c>
      <c r="N6069" t="s">
        <v>13366</v>
      </c>
      <c r="O6069" t="s">
        <v>10871</v>
      </c>
      <c r="P6069" t="s">
        <v>10881</v>
      </c>
    </row>
    <row r="6070" spans="1:16" x14ac:dyDescent="0.3">
      <c r="A6070" t="s">
        <v>5869</v>
      </c>
      <c r="B6070" s="2" t="str">
        <f t="shared" si="284"/>
        <v>5664</v>
      </c>
      <c r="C6070" s="2">
        <f t="shared" si="282"/>
        <v>5664</v>
      </c>
      <c r="D6070" t="str">
        <f>VLOOKUP(C6070,'Cost Centre'!A:B,2,)</f>
        <v>Social Services</v>
      </c>
      <c r="E6070" t="str">
        <f t="shared" si="283"/>
        <v>2</v>
      </c>
      <c r="F6070" t="s">
        <v>117</v>
      </c>
      <c r="G6070" s="2">
        <v>0</v>
      </c>
      <c r="H6070" s="2">
        <v>87706.240000000005</v>
      </c>
      <c r="I6070" s="2">
        <v>0</v>
      </c>
      <c r="J6070" s="105">
        <f>SUMIF([1]MMM!$A:$A,A6070,[1]MMM!$F:$F)</f>
        <v>87706.240000000005</v>
      </c>
      <c r="K6070" s="2" t="s">
        <v>10</v>
      </c>
      <c r="L6070" s="2">
        <v>87707</v>
      </c>
      <c r="M6070" t="s">
        <v>11298</v>
      </c>
      <c r="N6070" t="s">
        <v>13366</v>
      </c>
      <c r="O6070" t="s">
        <v>10871</v>
      </c>
      <c r="P6070" t="s">
        <v>10885</v>
      </c>
    </row>
    <row r="6071" spans="1:16" x14ac:dyDescent="0.3">
      <c r="A6071" t="s">
        <v>5870</v>
      </c>
      <c r="B6071" s="2" t="str">
        <f t="shared" si="284"/>
        <v>5664</v>
      </c>
      <c r="C6071" s="2">
        <f t="shared" si="282"/>
        <v>5664</v>
      </c>
      <c r="D6071" t="str">
        <f>VLOOKUP(C6071,'Cost Centre'!A:B,2,)</f>
        <v>Social Services</v>
      </c>
      <c r="E6071" t="str">
        <f t="shared" si="283"/>
        <v>2</v>
      </c>
      <c r="F6071" t="s">
        <v>12353</v>
      </c>
      <c r="G6071" s="2">
        <v>0</v>
      </c>
      <c r="H6071" s="2">
        <v>0</v>
      </c>
      <c r="I6071" s="2">
        <v>0</v>
      </c>
      <c r="J6071" s="105">
        <f>SUMIF([1]MMM!$A:$A,A6071,[1]MMM!$F:$F)</f>
        <v>0</v>
      </c>
      <c r="K6071" s="2" t="s">
        <v>10</v>
      </c>
      <c r="L6071" s="2">
        <v>32508</v>
      </c>
      <c r="M6071" t="s">
        <v>11298</v>
      </c>
      <c r="N6071" t="s">
        <v>13366</v>
      </c>
      <c r="O6071" t="s">
        <v>10871</v>
      </c>
      <c r="P6071" t="s">
        <v>10885</v>
      </c>
    </row>
    <row r="6072" spans="1:16" x14ac:dyDescent="0.3">
      <c r="A6072" t="s">
        <v>5871</v>
      </c>
      <c r="B6072" s="2" t="str">
        <f t="shared" si="284"/>
        <v>5664</v>
      </c>
      <c r="C6072" s="2">
        <f t="shared" si="282"/>
        <v>5664</v>
      </c>
      <c r="D6072" t="str">
        <f>VLOOKUP(C6072,'Cost Centre'!A:B,2,)</f>
        <v>Social Services</v>
      </c>
      <c r="E6072" t="str">
        <f t="shared" si="283"/>
        <v>3</v>
      </c>
      <c r="F6072" t="s">
        <v>2145</v>
      </c>
      <c r="G6072" s="2">
        <v>0</v>
      </c>
      <c r="H6072" s="2">
        <v>0</v>
      </c>
      <c r="I6072" s="2">
        <v>0</v>
      </c>
      <c r="J6072" s="105">
        <f>SUMIF([1]MMM!$A:$A,A6072,[1]MMM!$F:$F)</f>
        <v>0</v>
      </c>
      <c r="K6072" s="2" t="s">
        <v>10</v>
      </c>
      <c r="L6072" s="2">
        <v>0</v>
      </c>
      <c r="M6072" t="s">
        <v>11298</v>
      </c>
      <c r="N6072" t="s">
        <v>13366</v>
      </c>
      <c r="O6072" t="s">
        <v>10908</v>
      </c>
      <c r="P6072" t="s">
        <v>10909</v>
      </c>
    </row>
    <row r="6073" spans="1:16" x14ac:dyDescent="0.3">
      <c r="A6073" t="s">
        <v>5872</v>
      </c>
      <c r="B6073" s="2" t="str">
        <f t="shared" si="284"/>
        <v>5664</v>
      </c>
      <c r="C6073" s="2">
        <f t="shared" si="282"/>
        <v>5664</v>
      </c>
      <c r="D6073" t="str">
        <f>VLOOKUP(C6073,'Cost Centre'!A:B,2,)</f>
        <v>Social Services</v>
      </c>
      <c r="E6073" t="str">
        <f t="shared" si="283"/>
        <v>3</v>
      </c>
      <c r="F6073" t="s">
        <v>10944</v>
      </c>
      <c r="G6073" s="2">
        <v>0</v>
      </c>
      <c r="H6073" s="2">
        <v>239760.18</v>
      </c>
      <c r="I6073" s="2">
        <v>0</v>
      </c>
      <c r="J6073" s="105">
        <f>SUMIF([1]MMM!$A:$A,A6073,[1]MMM!$F:$F)</f>
        <v>239760.18</v>
      </c>
      <c r="K6073" s="2" t="s">
        <v>10</v>
      </c>
      <c r="L6073" s="2">
        <v>188163</v>
      </c>
      <c r="M6073" t="s">
        <v>11298</v>
      </c>
      <c r="N6073" t="s">
        <v>13366</v>
      </c>
      <c r="O6073" t="s">
        <v>10908</v>
      </c>
      <c r="P6073" t="s">
        <v>10910</v>
      </c>
    </row>
    <row r="6074" spans="1:16" x14ac:dyDescent="0.3">
      <c r="A6074" t="s">
        <v>5873</v>
      </c>
      <c r="B6074" s="2" t="str">
        <f t="shared" si="284"/>
        <v>5664</v>
      </c>
      <c r="C6074" s="2">
        <f t="shared" si="282"/>
        <v>5664</v>
      </c>
      <c r="D6074" t="str">
        <f>VLOOKUP(C6074,'Cost Centre'!A:B,2,)</f>
        <v>Social Services</v>
      </c>
      <c r="E6074" t="str">
        <f t="shared" si="283"/>
        <v>3</v>
      </c>
      <c r="F6074" t="s">
        <v>10945</v>
      </c>
      <c r="G6074" s="2">
        <v>0</v>
      </c>
      <c r="H6074" s="2">
        <v>104100.58</v>
      </c>
      <c r="I6074" s="2">
        <v>0</v>
      </c>
      <c r="J6074" s="105">
        <f>SUMIF([1]MMM!$A:$A,A6074,[1]MMM!$F:$F)</f>
        <v>104100.58</v>
      </c>
      <c r="K6074" s="2" t="s">
        <v>10</v>
      </c>
      <c r="L6074" s="2">
        <v>81551</v>
      </c>
      <c r="M6074" t="s">
        <v>11298</v>
      </c>
      <c r="N6074" t="s">
        <v>13366</v>
      </c>
      <c r="O6074" t="s">
        <v>10908</v>
      </c>
      <c r="P6074" t="s">
        <v>10910</v>
      </c>
    </row>
    <row r="6075" spans="1:16" x14ac:dyDescent="0.3">
      <c r="A6075" t="s">
        <v>5874</v>
      </c>
      <c r="B6075" s="2" t="str">
        <f t="shared" si="284"/>
        <v>5664</v>
      </c>
      <c r="C6075" s="2">
        <f t="shared" si="282"/>
        <v>5664</v>
      </c>
      <c r="D6075" t="str">
        <f>VLOOKUP(C6075,'Cost Centre'!A:B,2,)</f>
        <v>Social Services</v>
      </c>
      <c r="E6075" t="str">
        <f t="shared" si="283"/>
        <v>3</v>
      </c>
      <c r="F6075" t="s">
        <v>2152</v>
      </c>
      <c r="G6075" s="2">
        <v>0</v>
      </c>
      <c r="H6075" s="2">
        <v>1466485.26</v>
      </c>
      <c r="I6075" s="2">
        <v>0</v>
      </c>
      <c r="J6075" s="105">
        <f>SUMIF([1]MMM!$A:$A,A6075,[1]MMM!$F:$F)</f>
        <v>1466485.26</v>
      </c>
      <c r="K6075" s="2" t="s">
        <v>10</v>
      </c>
      <c r="L6075" s="2">
        <v>468000</v>
      </c>
      <c r="M6075" t="s">
        <v>11298</v>
      </c>
      <c r="N6075" t="s">
        <v>13366</v>
      </c>
      <c r="O6075" t="s">
        <v>10908</v>
      </c>
      <c r="P6075" t="s">
        <v>10910</v>
      </c>
    </row>
    <row r="6076" spans="1:16" x14ac:dyDescent="0.3">
      <c r="A6076" t="s">
        <v>5875</v>
      </c>
      <c r="B6076" s="2" t="str">
        <f t="shared" si="284"/>
        <v>5664</v>
      </c>
      <c r="C6076" s="2">
        <f t="shared" si="282"/>
        <v>5664</v>
      </c>
      <c r="D6076" t="str">
        <f>VLOOKUP(C6076,'Cost Centre'!A:B,2,)</f>
        <v>Social Services</v>
      </c>
      <c r="E6076" t="str">
        <f t="shared" si="283"/>
        <v>3</v>
      </c>
      <c r="F6076" t="s">
        <v>2157</v>
      </c>
      <c r="G6076" s="2">
        <v>0</v>
      </c>
      <c r="H6076" s="2">
        <v>1007.08</v>
      </c>
      <c r="I6076" s="2">
        <v>0</v>
      </c>
      <c r="J6076" s="105">
        <f>SUMIF([1]MMM!$A:$A,A6076,[1]MMM!$F:$F)</f>
        <v>1007.08</v>
      </c>
      <c r="K6076" s="2" t="s">
        <v>10</v>
      </c>
      <c r="L6076" s="2">
        <v>1297</v>
      </c>
      <c r="M6076" t="s">
        <v>11298</v>
      </c>
      <c r="N6076" t="s">
        <v>13366</v>
      </c>
      <c r="O6076" t="s">
        <v>10908</v>
      </c>
      <c r="P6076" t="s">
        <v>11596</v>
      </c>
    </row>
    <row r="6077" spans="1:16" x14ac:dyDescent="0.3">
      <c r="A6077" t="s">
        <v>13367</v>
      </c>
      <c r="B6077" s="2" t="str">
        <f t="shared" si="284"/>
        <v>5664</v>
      </c>
      <c r="C6077" s="2">
        <f t="shared" si="282"/>
        <v>5664</v>
      </c>
      <c r="D6077" t="str">
        <f>VLOOKUP(C6077,'Cost Centre'!A:B,2,)</f>
        <v>Social Services</v>
      </c>
      <c r="E6077" t="str">
        <f t="shared" si="283"/>
        <v>3</v>
      </c>
      <c r="F6077" t="s">
        <v>10912</v>
      </c>
      <c r="G6077" s="2">
        <v>0</v>
      </c>
      <c r="H6077" s="2">
        <v>0</v>
      </c>
      <c r="I6077" s="2">
        <v>-5907414.6699999999</v>
      </c>
      <c r="J6077" s="105">
        <f>SUMIF([1]MMM!$A:$A,A6077,[1]MMM!$F:$F)</f>
        <v>-5907414.6699999999</v>
      </c>
      <c r="K6077" s="2" t="s">
        <v>10</v>
      </c>
      <c r="L6077" s="2">
        <v>0</v>
      </c>
      <c r="M6077" t="s">
        <v>11298</v>
      </c>
      <c r="N6077" t="s">
        <v>13366</v>
      </c>
      <c r="O6077" t="s">
        <v>10908</v>
      </c>
      <c r="P6077" t="s">
        <v>10913</v>
      </c>
    </row>
    <row r="6078" spans="1:16" x14ac:dyDescent="0.3">
      <c r="A6078" t="s">
        <v>13368</v>
      </c>
      <c r="B6078" s="2" t="str">
        <f t="shared" si="284"/>
        <v>5664</v>
      </c>
      <c r="C6078" s="2">
        <f t="shared" si="282"/>
        <v>5664</v>
      </c>
      <c r="D6078" t="str">
        <f>VLOOKUP(C6078,'Cost Centre'!A:B,2,)</f>
        <v>Social Services</v>
      </c>
      <c r="E6078" t="str">
        <f t="shared" si="283"/>
        <v>3</v>
      </c>
      <c r="F6078" t="s">
        <v>10915</v>
      </c>
      <c r="G6078" s="2">
        <v>0</v>
      </c>
      <c r="H6078" s="2">
        <v>0</v>
      </c>
      <c r="I6078" s="2">
        <v>0</v>
      </c>
      <c r="J6078" s="105">
        <f>SUMIF([1]MMM!$A:$A,A6078,[1]MMM!$F:$F)</f>
        <v>0</v>
      </c>
      <c r="K6078" s="2" t="s">
        <v>10</v>
      </c>
      <c r="L6078" s="2">
        <v>0</v>
      </c>
      <c r="M6078" t="s">
        <v>11298</v>
      </c>
      <c r="N6078" t="s">
        <v>13366</v>
      </c>
      <c r="O6078" t="s">
        <v>10908</v>
      </c>
      <c r="P6078" t="s">
        <v>10913</v>
      </c>
    </row>
    <row r="6079" spans="1:16" x14ac:dyDescent="0.3">
      <c r="A6079" t="s">
        <v>13369</v>
      </c>
      <c r="B6079" s="2" t="str">
        <f t="shared" si="284"/>
        <v>5664</v>
      </c>
      <c r="C6079" s="2">
        <f t="shared" si="282"/>
        <v>5664</v>
      </c>
      <c r="D6079" t="str">
        <f>VLOOKUP(C6079,'Cost Centre'!A:B,2,)</f>
        <v>Social Services</v>
      </c>
      <c r="E6079" t="str">
        <f t="shared" si="283"/>
        <v>8</v>
      </c>
      <c r="F6079" t="s">
        <v>462</v>
      </c>
      <c r="G6079" s="2">
        <v>5886844.6699999999</v>
      </c>
      <c r="H6079" s="2">
        <v>0</v>
      </c>
      <c r="I6079" s="2">
        <v>0</v>
      </c>
      <c r="J6079" s="105">
        <f>SUMIF([1]MMM!$A:$A,A6079,[1]MMM!$F:$F)</f>
        <v>5886844.6699999999</v>
      </c>
      <c r="K6079" s="2" t="s">
        <v>460</v>
      </c>
      <c r="L6079" s="2">
        <v>0</v>
      </c>
      <c r="M6079" t="s">
        <v>11298</v>
      </c>
      <c r="N6079" t="s">
        <v>13366</v>
      </c>
      <c r="O6079" t="s">
        <v>10916</v>
      </c>
      <c r="P6079" t="s">
        <v>10917</v>
      </c>
    </row>
    <row r="6080" spans="1:16" x14ac:dyDescent="0.3">
      <c r="A6080" t="s">
        <v>13370</v>
      </c>
      <c r="B6080" s="2" t="str">
        <f t="shared" si="284"/>
        <v>5664</v>
      </c>
      <c r="C6080" s="2">
        <f t="shared" si="282"/>
        <v>5664</v>
      </c>
      <c r="D6080" t="str">
        <f>VLOOKUP(C6080,'Cost Centre'!A:B,2,)</f>
        <v>Social Services</v>
      </c>
      <c r="E6080" t="str">
        <f t="shared" si="283"/>
        <v>8</v>
      </c>
      <c r="F6080" t="s">
        <v>464</v>
      </c>
      <c r="G6080" s="2">
        <v>0</v>
      </c>
      <c r="H6080" s="2">
        <v>0</v>
      </c>
      <c r="I6080" s="2">
        <v>0</v>
      </c>
      <c r="J6080" s="105">
        <f>SUMIF([1]MMM!$A:$A,A6080,[1]MMM!$F:$F)</f>
        <v>0</v>
      </c>
      <c r="K6080" s="2" t="s">
        <v>460</v>
      </c>
      <c r="L6080" s="2">
        <v>0</v>
      </c>
      <c r="M6080" t="s">
        <v>11298</v>
      </c>
      <c r="N6080" t="s">
        <v>13366</v>
      </c>
      <c r="O6080" t="s">
        <v>10916</v>
      </c>
      <c r="P6080" t="s">
        <v>10917</v>
      </c>
    </row>
    <row r="6081" spans="1:16" x14ac:dyDescent="0.3">
      <c r="A6081" t="s">
        <v>13371</v>
      </c>
      <c r="B6081" s="2" t="str">
        <f t="shared" si="284"/>
        <v>5664</v>
      </c>
      <c r="C6081" s="2">
        <f t="shared" si="282"/>
        <v>5664</v>
      </c>
      <c r="D6081" t="str">
        <f>VLOOKUP(C6081,'Cost Centre'!A:B,2,)</f>
        <v>Social Services</v>
      </c>
      <c r="E6081" t="str">
        <f t="shared" si="283"/>
        <v>8</v>
      </c>
      <c r="F6081" t="s">
        <v>466</v>
      </c>
      <c r="G6081" s="2">
        <v>0</v>
      </c>
      <c r="H6081" s="2">
        <v>0</v>
      </c>
      <c r="I6081" s="2">
        <v>0</v>
      </c>
      <c r="J6081" s="105">
        <f>SUMIF([1]MMM!$A:$A,A6081,[1]MMM!$F:$F)</f>
        <v>0</v>
      </c>
      <c r="K6081" s="2" t="s">
        <v>460</v>
      </c>
      <c r="L6081" s="2">
        <v>0</v>
      </c>
      <c r="M6081" t="s">
        <v>11298</v>
      </c>
      <c r="N6081" t="s">
        <v>13366</v>
      </c>
      <c r="O6081" t="s">
        <v>10916</v>
      </c>
      <c r="P6081" t="s">
        <v>10917</v>
      </c>
    </row>
    <row r="6082" spans="1:16" x14ac:dyDescent="0.3">
      <c r="A6082" t="s">
        <v>13372</v>
      </c>
      <c r="B6082" s="2" t="str">
        <f t="shared" si="284"/>
        <v>5664</v>
      </c>
      <c r="C6082" s="2">
        <f t="shared" ref="C6082:C6145" si="285">VALUE(B6082)</f>
        <v>5664</v>
      </c>
      <c r="D6082" t="str">
        <f>VLOOKUP(C6082,'Cost Centre'!A:B,2,)</f>
        <v>Social Services</v>
      </c>
      <c r="E6082" t="str">
        <f t="shared" ref="E6082:E6145" si="286">MID(A6082,5,1)</f>
        <v>8</v>
      </c>
      <c r="F6082" t="s">
        <v>468</v>
      </c>
      <c r="G6082" s="2">
        <v>0</v>
      </c>
      <c r="H6082" s="2">
        <v>5907414.6699999999</v>
      </c>
      <c r="I6082" s="2">
        <v>0</v>
      </c>
      <c r="J6082" s="105">
        <f>SUMIF([1]MMM!$A:$A,A6082,[1]MMM!$F:$F)</f>
        <v>5907414.6699999999</v>
      </c>
      <c r="K6082" s="2" t="s">
        <v>460</v>
      </c>
      <c r="L6082" s="2">
        <v>0</v>
      </c>
      <c r="M6082" t="s">
        <v>11298</v>
      </c>
      <c r="N6082" t="s">
        <v>13366</v>
      </c>
      <c r="O6082" t="s">
        <v>10916</v>
      </c>
      <c r="P6082" t="s">
        <v>10917</v>
      </c>
    </row>
    <row r="6083" spans="1:16" x14ac:dyDescent="0.3">
      <c r="A6083" t="s">
        <v>13373</v>
      </c>
      <c r="B6083" s="2" t="str">
        <f t="shared" ref="B6083:B6146" si="287">MID(A6083,1,4)</f>
        <v>5664</v>
      </c>
      <c r="C6083" s="2">
        <f t="shared" si="285"/>
        <v>5664</v>
      </c>
      <c r="D6083" t="str">
        <f>VLOOKUP(C6083,'Cost Centre'!A:B,2,)</f>
        <v>Social Services</v>
      </c>
      <c r="E6083" t="str">
        <f t="shared" si="286"/>
        <v>8</v>
      </c>
      <c r="F6083" t="s">
        <v>470</v>
      </c>
      <c r="G6083" s="2">
        <v>0</v>
      </c>
      <c r="H6083" s="2">
        <v>0</v>
      </c>
      <c r="I6083" s="2">
        <v>0</v>
      </c>
      <c r="J6083" s="105">
        <f>SUMIF([1]MMM!$A:$A,A6083,[1]MMM!$F:$F)</f>
        <v>0</v>
      </c>
      <c r="K6083" s="2" t="s">
        <v>460</v>
      </c>
      <c r="L6083" s="2">
        <v>0</v>
      </c>
      <c r="M6083" t="s">
        <v>11298</v>
      </c>
      <c r="N6083" t="s">
        <v>13366</v>
      </c>
      <c r="O6083" t="s">
        <v>10916</v>
      </c>
      <c r="P6083" t="s">
        <v>10917</v>
      </c>
    </row>
    <row r="6084" spans="1:16" x14ac:dyDescent="0.3">
      <c r="A6084" t="s">
        <v>13374</v>
      </c>
      <c r="B6084" s="2" t="str">
        <f t="shared" si="287"/>
        <v>5664</v>
      </c>
      <c r="C6084" s="2">
        <f t="shared" si="285"/>
        <v>5664</v>
      </c>
      <c r="D6084" t="str">
        <f>VLOOKUP(C6084,'Cost Centre'!A:B,2,)</f>
        <v>Social Services</v>
      </c>
      <c r="E6084" t="str">
        <f t="shared" si="286"/>
        <v>8</v>
      </c>
      <c r="F6084" t="s">
        <v>2159</v>
      </c>
      <c r="G6084" s="2">
        <v>0</v>
      </c>
      <c r="H6084" s="2">
        <v>0</v>
      </c>
      <c r="I6084" s="2">
        <v>0</v>
      </c>
      <c r="J6084" s="105">
        <f>SUMIF([1]MMM!$A:$A,A6084,[1]MMM!$F:$F)</f>
        <v>0</v>
      </c>
      <c r="K6084" s="2" t="s">
        <v>460</v>
      </c>
      <c r="L6084" s="2">
        <v>0</v>
      </c>
      <c r="M6084" t="s">
        <v>11298</v>
      </c>
      <c r="N6084" t="s">
        <v>13366</v>
      </c>
      <c r="O6084" t="s">
        <v>10916</v>
      </c>
      <c r="P6084" t="s">
        <v>10917</v>
      </c>
    </row>
    <row r="6085" spans="1:16" x14ac:dyDescent="0.3">
      <c r="A6085" t="s">
        <v>5876</v>
      </c>
      <c r="B6085" s="2" t="str">
        <f t="shared" si="287"/>
        <v>5665</v>
      </c>
      <c r="C6085" s="2">
        <f t="shared" si="285"/>
        <v>5665</v>
      </c>
      <c r="D6085" t="str">
        <f>VLOOKUP(C6085,'Cost Centre'!A:B,2,)</f>
        <v>Social Services</v>
      </c>
      <c r="E6085" t="str">
        <f t="shared" si="286"/>
        <v>2</v>
      </c>
      <c r="F6085" t="s">
        <v>48</v>
      </c>
      <c r="G6085" s="2">
        <v>0</v>
      </c>
      <c r="H6085" s="2">
        <v>2461535.17</v>
      </c>
      <c r="I6085" s="2">
        <v>0</v>
      </c>
      <c r="J6085" s="105">
        <f>SUMIF([1]MMM!$A:$A,A6085,[1]MMM!$F:$F)</f>
        <v>2638262.17</v>
      </c>
      <c r="K6085" s="2" t="s">
        <v>10</v>
      </c>
      <c r="L6085" s="2">
        <v>2462683</v>
      </c>
      <c r="M6085" t="s">
        <v>11298</v>
      </c>
      <c r="N6085" t="s">
        <v>13375</v>
      </c>
      <c r="O6085" t="s">
        <v>10871</v>
      </c>
      <c r="P6085" t="s">
        <v>10875</v>
      </c>
    </row>
    <row r="6086" spans="1:16" x14ac:dyDescent="0.3">
      <c r="A6086" t="s">
        <v>5877</v>
      </c>
      <c r="B6086" s="2" t="str">
        <f t="shared" si="287"/>
        <v>5665</v>
      </c>
      <c r="C6086" s="2">
        <f t="shared" si="285"/>
        <v>5665</v>
      </c>
      <c r="D6086" t="str">
        <f>VLOOKUP(C6086,'Cost Centre'!A:B,2,)</f>
        <v>Social Services</v>
      </c>
      <c r="E6086" t="str">
        <f t="shared" si="286"/>
        <v>2</v>
      </c>
      <c r="F6086" t="s">
        <v>53</v>
      </c>
      <c r="G6086" s="2">
        <v>0</v>
      </c>
      <c r="H6086" s="2">
        <v>2594.1999999999998</v>
      </c>
      <c r="I6086" s="2">
        <v>0</v>
      </c>
      <c r="J6086" s="105">
        <f>SUMIF([1]MMM!$A:$A,A6086,[1]MMM!$F:$F)</f>
        <v>2594.1999999999998</v>
      </c>
      <c r="K6086" s="2" t="s">
        <v>10</v>
      </c>
      <c r="L6086" s="2">
        <v>2976</v>
      </c>
      <c r="M6086" t="s">
        <v>11298</v>
      </c>
      <c r="N6086" t="s">
        <v>13375</v>
      </c>
      <c r="O6086" t="s">
        <v>10871</v>
      </c>
      <c r="P6086" t="s">
        <v>10875</v>
      </c>
    </row>
    <row r="6087" spans="1:16" x14ac:dyDescent="0.3">
      <c r="A6087" t="s">
        <v>5878</v>
      </c>
      <c r="B6087" s="2" t="str">
        <f t="shared" si="287"/>
        <v>5665</v>
      </c>
      <c r="C6087" s="2">
        <f t="shared" si="285"/>
        <v>5665</v>
      </c>
      <c r="D6087" t="str">
        <f>VLOOKUP(C6087,'Cost Centre'!A:B,2,)</f>
        <v>Social Services</v>
      </c>
      <c r="E6087" t="str">
        <f t="shared" si="286"/>
        <v>2</v>
      </c>
      <c r="F6087" t="s">
        <v>55</v>
      </c>
      <c r="G6087" s="2">
        <v>0</v>
      </c>
      <c r="H6087" s="2">
        <v>112067.85</v>
      </c>
      <c r="I6087" s="2">
        <v>0</v>
      </c>
      <c r="J6087" s="105">
        <f>SUMIF([1]MMM!$A:$A,A6087,[1]MMM!$F:$F)</f>
        <v>112155.54</v>
      </c>
      <c r="K6087" s="2" t="s">
        <v>10</v>
      </c>
      <c r="L6087" s="2">
        <v>111952</v>
      </c>
      <c r="M6087" t="s">
        <v>11298</v>
      </c>
      <c r="N6087" t="s">
        <v>13375</v>
      </c>
      <c r="O6087" t="s">
        <v>10871</v>
      </c>
      <c r="P6087" t="s">
        <v>10875</v>
      </c>
    </row>
    <row r="6088" spans="1:16" x14ac:dyDescent="0.3">
      <c r="A6088" t="s">
        <v>5879</v>
      </c>
      <c r="B6088" s="2" t="str">
        <f t="shared" si="287"/>
        <v>5665</v>
      </c>
      <c r="C6088" s="2">
        <f t="shared" si="285"/>
        <v>5665</v>
      </c>
      <c r="D6088" t="str">
        <f>VLOOKUP(C6088,'Cost Centre'!A:B,2,)</f>
        <v>Social Services</v>
      </c>
      <c r="E6088" t="str">
        <f t="shared" si="286"/>
        <v>2</v>
      </c>
      <c r="F6088" t="s">
        <v>56</v>
      </c>
      <c r="G6088" s="2">
        <v>0</v>
      </c>
      <c r="H6088" s="2">
        <v>160458.53</v>
      </c>
      <c r="I6088" s="2">
        <v>0</v>
      </c>
      <c r="J6088" s="105">
        <f>SUMIF([1]MMM!$A:$A,A6088,[1]MMM!$F:$F)</f>
        <v>160458.53</v>
      </c>
      <c r="K6088" s="2" t="s">
        <v>10</v>
      </c>
      <c r="L6088" s="2">
        <v>344003</v>
      </c>
      <c r="M6088" t="s">
        <v>11298</v>
      </c>
      <c r="N6088" t="s">
        <v>13375</v>
      </c>
      <c r="O6088" t="s">
        <v>10871</v>
      </c>
      <c r="P6088" t="s">
        <v>10875</v>
      </c>
    </row>
    <row r="6089" spans="1:16" x14ac:dyDescent="0.3">
      <c r="A6089" t="s">
        <v>5880</v>
      </c>
      <c r="B6089" s="2" t="str">
        <f t="shared" si="287"/>
        <v>5665</v>
      </c>
      <c r="C6089" s="2">
        <f t="shared" si="285"/>
        <v>5665</v>
      </c>
      <c r="D6089" t="str">
        <f>VLOOKUP(C6089,'Cost Centre'!A:B,2,)</f>
        <v>Social Services</v>
      </c>
      <c r="E6089" t="str">
        <f t="shared" si="286"/>
        <v>2</v>
      </c>
      <c r="F6089" t="s">
        <v>57</v>
      </c>
      <c r="G6089" s="2">
        <v>0</v>
      </c>
      <c r="H6089" s="2">
        <v>304794.12</v>
      </c>
      <c r="I6089" s="2">
        <v>0</v>
      </c>
      <c r="J6089" s="105">
        <f>SUMIF([1]MMM!$A:$A,A6089,[1]MMM!$F:$F)</f>
        <v>397886.41</v>
      </c>
      <c r="K6089" s="2" t="s">
        <v>10</v>
      </c>
      <c r="L6089" s="2">
        <v>340889</v>
      </c>
      <c r="M6089" t="s">
        <v>11298</v>
      </c>
      <c r="N6089" t="s">
        <v>13375</v>
      </c>
      <c r="O6089" t="s">
        <v>10871</v>
      </c>
      <c r="P6089" t="s">
        <v>10875</v>
      </c>
    </row>
    <row r="6090" spans="1:16" x14ac:dyDescent="0.3">
      <c r="A6090" t="s">
        <v>5881</v>
      </c>
      <c r="B6090" s="2" t="str">
        <f t="shared" si="287"/>
        <v>5665</v>
      </c>
      <c r="C6090" s="2">
        <f t="shared" si="285"/>
        <v>5665</v>
      </c>
      <c r="D6090" t="str">
        <f>VLOOKUP(C6090,'Cost Centre'!A:B,2,)</f>
        <v>Social Services</v>
      </c>
      <c r="E6090" t="str">
        <f t="shared" si="286"/>
        <v>2</v>
      </c>
      <c r="F6090" t="s">
        <v>58</v>
      </c>
      <c r="G6090" s="2">
        <v>0</v>
      </c>
      <c r="H6090" s="2">
        <v>0.01</v>
      </c>
      <c r="I6090" s="2">
        <v>0</v>
      </c>
      <c r="J6090" s="105">
        <f>SUMIF([1]MMM!$A:$A,A6090,[1]MMM!$F:$F)</f>
        <v>0.01</v>
      </c>
      <c r="K6090" s="2" t="s">
        <v>10</v>
      </c>
      <c r="L6090" s="2">
        <v>7</v>
      </c>
      <c r="M6090" t="s">
        <v>11298</v>
      </c>
      <c r="N6090" t="s">
        <v>13375</v>
      </c>
      <c r="O6090" t="s">
        <v>10871</v>
      </c>
      <c r="P6090" t="s">
        <v>10875</v>
      </c>
    </row>
    <row r="6091" spans="1:16" x14ac:dyDescent="0.3">
      <c r="A6091" t="s">
        <v>5882</v>
      </c>
      <c r="B6091" s="2" t="str">
        <f t="shared" si="287"/>
        <v>5665</v>
      </c>
      <c r="C6091" s="2">
        <f t="shared" si="285"/>
        <v>5665</v>
      </c>
      <c r="D6091" t="str">
        <f>VLOOKUP(C6091,'Cost Centre'!A:B,2,)</f>
        <v>Social Services</v>
      </c>
      <c r="E6091" t="str">
        <f t="shared" si="286"/>
        <v>2</v>
      </c>
      <c r="F6091" t="s">
        <v>61</v>
      </c>
      <c r="G6091" s="2">
        <v>0</v>
      </c>
      <c r="H6091" s="2">
        <v>217921.03</v>
      </c>
      <c r="I6091" s="2">
        <v>0</v>
      </c>
      <c r="J6091" s="105">
        <f>SUMIF([1]MMM!$A:$A,A6091,[1]MMM!$F:$F)</f>
        <v>217921.03</v>
      </c>
      <c r="K6091" s="2" t="s">
        <v>10</v>
      </c>
      <c r="L6091" s="2">
        <v>283955</v>
      </c>
      <c r="M6091" t="s">
        <v>11298</v>
      </c>
      <c r="N6091" t="s">
        <v>13375</v>
      </c>
      <c r="O6091" t="s">
        <v>10871</v>
      </c>
      <c r="P6091" t="s">
        <v>10875</v>
      </c>
    </row>
    <row r="6092" spans="1:16" x14ac:dyDescent="0.3">
      <c r="A6092" t="s">
        <v>5883</v>
      </c>
      <c r="B6092" s="2" t="str">
        <f t="shared" si="287"/>
        <v>5665</v>
      </c>
      <c r="C6092" s="2">
        <f t="shared" si="285"/>
        <v>5665</v>
      </c>
      <c r="D6092" t="str">
        <f>VLOOKUP(C6092,'Cost Centre'!A:B,2,)</f>
        <v>Social Services</v>
      </c>
      <c r="E6092" t="str">
        <f t="shared" si="286"/>
        <v>2</v>
      </c>
      <c r="F6092" t="s">
        <v>62</v>
      </c>
      <c r="G6092" s="2">
        <v>0</v>
      </c>
      <c r="H6092" s="2">
        <v>68995.42</v>
      </c>
      <c r="I6092" s="2">
        <v>0</v>
      </c>
      <c r="J6092" s="105">
        <f>SUMIF([1]MMM!$A:$A,A6092,[1]MMM!$F:$F)</f>
        <v>72644.59</v>
      </c>
      <c r="K6092" s="2" t="s">
        <v>10</v>
      </c>
      <c r="L6092" s="2">
        <v>123115</v>
      </c>
      <c r="M6092" t="s">
        <v>11298</v>
      </c>
      <c r="N6092" t="s">
        <v>13375</v>
      </c>
      <c r="O6092" t="s">
        <v>10871</v>
      </c>
      <c r="P6092" t="s">
        <v>10875</v>
      </c>
    </row>
    <row r="6093" spans="1:16" x14ac:dyDescent="0.3">
      <c r="A6093" t="s">
        <v>5884</v>
      </c>
      <c r="B6093" s="2" t="str">
        <f t="shared" si="287"/>
        <v>5665</v>
      </c>
      <c r="C6093" s="2">
        <f t="shared" si="285"/>
        <v>5665</v>
      </c>
      <c r="D6093" t="str">
        <f>VLOOKUP(C6093,'Cost Centre'!A:B,2,)</f>
        <v>Social Services</v>
      </c>
      <c r="E6093" t="str">
        <f t="shared" si="286"/>
        <v>2</v>
      </c>
      <c r="F6093" t="s">
        <v>66</v>
      </c>
      <c r="G6093" s="2">
        <v>0</v>
      </c>
      <c r="H6093" s="2">
        <v>14677.42</v>
      </c>
      <c r="I6093" s="2">
        <v>0</v>
      </c>
      <c r="J6093" s="105">
        <f>SUMIF([1]MMM!$A:$A,A6093,[1]MMM!$F:$F)</f>
        <v>15849.55</v>
      </c>
      <c r="K6093" s="2" t="s">
        <v>10</v>
      </c>
      <c r="L6093" s="2">
        <v>13715</v>
      </c>
      <c r="M6093" t="s">
        <v>11298</v>
      </c>
      <c r="N6093" t="s">
        <v>13375</v>
      </c>
      <c r="O6093" t="s">
        <v>10871</v>
      </c>
      <c r="P6093" t="s">
        <v>10875</v>
      </c>
    </row>
    <row r="6094" spans="1:16" x14ac:dyDescent="0.3">
      <c r="A6094" t="s">
        <v>5885</v>
      </c>
      <c r="B6094" s="2" t="str">
        <f t="shared" si="287"/>
        <v>5665</v>
      </c>
      <c r="C6094" s="2">
        <f t="shared" si="285"/>
        <v>5665</v>
      </c>
      <c r="D6094" t="str">
        <f>VLOOKUP(C6094,'Cost Centre'!A:B,2,)</f>
        <v>Social Services</v>
      </c>
      <c r="E6094" t="str">
        <f t="shared" si="286"/>
        <v>2</v>
      </c>
      <c r="F6094" t="s">
        <v>67</v>
      </c>
      <c r="G6094" s="2">
        <v>0</v>
      </c>
      <c r="H6094" s="2">
        <v>1539.99</v>
      </c>
      <c r="I6094" s="2">
        <v>0</v>
      </c>
      <c r="J6094" s="105">
        <f>SUMIF([1]MMM!$A:$A,A6094,[1]MMM!$F:$F)</f>
        <v>1662.49</v>
      </c>
      <c r="K6094" s="2" t="s">
        <v>10</v>
      </c>
      <c r="L6094" s="2">
        <v>1707</v>
      </c>
      <c r="M6094" t="s">
        <v>11298</v>
      </c>
      <c r="N6094" t="s">
        <v>13375</v>
      </c>
      <c r="O6094" t="s">
        <v>10871</v>
      </c>
      <c r="P6094" t="s">
        <v>10876</v>
      </c>
    </row>
    <row r="6095" spans="1:16" x14ac:dyDescent="0.3">
      <c r="A6095" t="s">
        <v>5886</v>
      </c>
      <c r="B6095" s="2" t="str">
        <f t="shared" si="287"/>
        <v>5665</v>
      </c>
      <c r="C6095" s="2">
        <f t="shared" si="285"/>
        <v>5665</v>
      </c>
      <c r="D6095" t="str">
        <f>VLOOKUP(C6095,'Cost Centre'!A:B,2,)</f>
        <v>Social Services</v>
      </c>
      <c r="E6095" t="str">
        <f t="shared" si="286"/>
        <v>2</v>
      </c>
      <c r="F6095" t="s">
        <v>68</v>
      </c>
      <c r="G6095" s="2">
        <v>0</v>
      </c>
      <c r="H6095" s="2">
        <v>37387.699999999997</v>
      </c>
      <c r="I6095" s="2">
        <v>0</v>
      </c>
      <c r="J6095" s="105">
        <f>SUMIF([1]MMM!$A:$A,A6095,[1]MMM!$F:$F)</f>
        <v>40630.83</v>
      </c>
      <c r="K6095" s="2" t="s">
        <v>10</v>
      </c>
      <c r="L6095" s="2">
        <v>41477</v>
      </c>
      <c r="M6095" t="s">
        <v>11298</v>
      </c>
      <c r="N6095" t="s">
        <v>13375</v>
      </c>
      <c r="O6095" t="s">
        <v>10871</v>
      </c>
      <c r="P6095" t="s">
        <v>10876</v>
      </c>
    </row>
    <row r="6096" spans="1:16" x14ac:dyDescent="0.3">
      <c r="A6096" t="s">
        <v>5887</v>
      </c>
      <c r="B6096" s="2" t="str">
        <f t="shared" si="287"/>
        <v>5665</v>
      </c>
      <c r="C6096" s="2">
        <f t="shared" si="285"/>
        <v>5665</v>
      </c>
      <c r="D6096" t="str">
        <f>VLOOKUP(C6096,'Cost Centre'!A:B,2,)</f>
        <v>Social Services</v>
      </c>
      <c r="E6096" t="str">
        <f t="shared" si="286"/>
        <v>2</v>
      </c>
      <c r="F6096" t="s">
        <v>10877</v>
      </c>
      <c r="G6096" s="2">
        <v>0</v>
      </c>
      <c r="H6096" s="2">
        <v>231834.61</v>
      </c>
      <c r="I6096" s="2">
        <v>0</v>
      </c>
      <c r="J6096" s="105">
        <f>SUMIF([1]MMM!$A:$A,A6096,[1]MMM!$F:$F)</f>
        <v>231834.61</v>
      </c>
      <c r="K6096" s="2" t="s">
        <v>10</v>
      </c>
      <c r="L6096" s="2">
        <v>231374</v>
      </c>
      <c r="M6096" t="s">
        <v>11298</v>
      </c>
      <c r="N6096" t="s">
        <v>13375</v>
      </c>
      <c r="O6096" t="s">
        <v>10871</v>
      </c>
      <c r="P6096" t="s">
        <v>10876</v>
      </c>
    </row>
    <row r="6097" spans="1:16" x14ac:dyDescent="0.3">
      <c r="A6097" t="s">
        <v>5888</v>
      </c>
      <c r="B6097" s="2" t="str">
        <f t="shared" si="287"/>
        <v>5665</v>
      </c>
      <c r="C6097" s="2">
        <f t="shared" si="285"/>
        <v>5665</v>
      </c>
      <c r="D6097" t="str">
        <f>VLOOKUP(C6097,'Cost Centre'!A:B,2,)</f>
        <v>Social Services</v>
      </c>
      <c r="E6097" t="str">
        <f t="shared" si="286"/>
        <v>2</v>
      </c>
      <c r="F6097" t="s">
        <v>69</v>
      </c>
      <c r="G6097" s="2">
        <v>0</v>
      </c>
      <c r="H6097" s="2">
        <v>459291.37</v>
      </c>
      <c r="I6097" s="2">
        <v>0</v>
      </c>
      <c r="J6097" s="105">
        <f>SUMIF([1]MMM!$A:$A,A6097,[1]MMM!$F:$F)</f>
        <v>492730.05</v>
      </c>
      <c r="K6097" s="2" t="s">
        <v>10</v>
      </c>
      <c r="L6097" s="2">
        <v>503905</v>
      </c>
      <c r="M6097" t="s">
        <v>11298</v>
      </c>
      <c r="N6097" t="s">
        <v>13375</v>
      </c>
      <c r="O6097" t="s">
        <v>10871</v>
      </c>
      <c r="P6097" t="s">
        <v>10876</v>
      </c>
    </row>
    <row r="6098" spans="1:16" x14ac:dyDescent="0.3">
      <c r="A6098" t="s">
        <v>5889</v>
      </c>
      <c r="B6098" s="2" t="str">
        <f t="shared" si="287"/>
        <v>5665</v>
      </c>
      <c r="C6098" s="2">
        <f t="shared" si="285"/>
        <v>5665</v>
      </c>
      <c r="D6098" t="str">
        <f>VLOOKUP(C6098,'Cost Centre'!A:B,2,)</f>
        <v>Social Services</v>
      </c>
      <c r="E6098" t="str">
        <f t="shared" si="286"/>
        <v>2</v>
      </c>
      <c r="F6098" t="s">
        <v>70</v>
      </c>
      <c r="G6098" s="2">
        <v>0</v>
      </c>
      <c r="H6098" s="2">
        <v>26301.19</v>
      </c>
      <c r="I6098" s="2">
        <v>0</v>
      </c>
      <c r="J6098" s="105">
        <f>SUMIF([1]MMM!$A:$A,A6098,[1]MMM!$F:$F)</f>
        <v>28220.13</v>
      </c>
      <c r="K6098" s="2" t="s">
        <v>10</v>
      </c>
      <c r="L6098" s="2">
        <v>28946</v>
      </c>
      <c r="M6098" t="s">
        <v>11298</v>
      </c>
      <c r="N6098" t="s">
        <v>13375</v>
      </c>
      <c r="O6098" t="s">
        <v>10871</v>
      </c>
      <c r="P6098" t="s">
        <v>10876</v>
      </c>
    </row>
    <row r="6099" spans="1:16" x14ac:dyDescent="0.3">
      <c r="A6099" t="s">
        <v>5890</v>
      </c>
      <c r="B6099" s="2" t="str">
        <f t="shared" si="287"/>
        <v>5665</v>
      </c>
      <c r="C6099" s="2">
        <f t="shared" si="285"/>
        <v>5665</v>
      </c>
      <c r="D6099" t="str">
        <f>VLOOKUP(C6099,'Cost Centre'!A:B,2,)</f>
        <v>Social Services</v>
      </c>
      <c r="E6099" t="str">
        <f t="shared" si="286"/>
        <v>2</v>
      </c>
      <c r="F6099" t="s">
        <v>76</v>
      </c>
      <c r="G6099" s="2">
        <v>0</v>
      </c>
      <c r="H6099" s="2">
        <v>0</v>
      </c>
      <c r="I6099" s="2">
        <v>0</v>
      </c>
      <c r="J6099" s="105">
        <f>SUMIF([1]MMM!$A:$A,A6099,[1]MMM!$F:$F)</f>
        <v>0</v>
      </c>
      <c r="K6099" s="2" t="s">
        <v>10</v>
      </c>
      <c r="L6099" s="2">
        <v>0</v>
      </c>
      <c r="M6099" t="s">
        <v>11298</v>
      </c>
      <c r="N6099" t="s">
        <v>13375</v>
      </c>
      <c r="O6099" t="s">
        <v>10871</v>
      </c>
      <c r="P6099" t="s">
        <v>10931</v>
      </c>
    </row>
    <row r="6100" spans="1:16" x14ac:dyDescent="0.3">
      <c r="A6100" t="s">
        <v>5891</v>
      </c>
      <c r="B6100" s="2" t="str">
        <f t="shared" si="287"/>
        <v>5665</v>
      </c>
      <c r="C6100" s="2">
        <f t="shared" si="285"/>
        <v>5665</v>
      </c>
      <c r="D6100" t="str">
        <f>VLOOKUP(C6100,'Cost Centre'!A:B,2,)</f>
        <v>Social Services</v>
      </c>
      <c r="E6100" t="str">
        <f t="shared" si="286"/>
        <v>2</v>
      </c>
      <c r="F6100" t="s">
        <v>358</v>
      </c>
      <c r="G6100" s="2">
        <v>0</v>
      </c>
      <c r="H6100" s="2">
        <v>62110.5</v>
      </c>
      <c r="I6100" s="2">
        <v>0</v>
      </c>
      <c r="J6100" s="105">
        <f>SUMIF([1]MMM!$A:$A,A6100,[1]MMM!$F:$F)</f>
        <v>62110.5</v>
      </c>
      <c r="K6100" s="2" t="s">
        <v>10</v>
      </c>
      <c r="L6100" s="2">
        <v>62111</v>
      </c>
      <c r="M6100" t="s">
        <v>11298</v>
      </c>
      <c r="N6100" t="s">
        <v>13375</v>
      </c>
      <c r="O6100" t="s">
        <v>10871</v>
      </c>
      <c r="P6100" t="s">
        <v>10879</v>
      </c>
    </row>
    <row r="6101" spans="1:16" x14ac:dyDescent="0.3">
      <c r="A6101" t="s">
        <v>5892</v>
      </c>
      <c r="B6101" s="2" t="str">
        <f t="shared" si="287"/>
        <v>5665</v>
      </c>
      <c r="C6101" s="2">
        <f t="shared" si="285"/>
        <v>5665</v>
      </c>
      <c r="D6101" t="str">
        <f>VLOOKUP(C6101,'Cost Centre'!A:B,2,)</f>
        <v>Social Services</v>
      </c>
      <c r="E6101" t="str">
        <f t="shared" si="286"/>
        <v>2</v>
      </c>
      <c r="F6101" t="s">
        <v>227</v>
      </c>
      <c r="G6101" s="2">
        <v>0</v>
      </c>
      <c r="H6101" s="2">
        <v>136295.17000000001</v>
      </c>
      <c r="I6101" s="2">
        <v>0</v>
      </c>
      <c r="J6101" s="105">
        <f>SUMIF([1]MMM!$A:$A,A6101,[1]MMM!$F:$F)</f>
        <v>136295.17000000001</v>
      </c>
      <c r="K6101" s="2" t="s">
        <v>10</v>
      </c>
      <c r="L6101" s="2">
        <v>154722</v>
      </c>
      <c r="M6101" t="s">
        <v>11298</v>
      </c>
      <c r="N6101" t="s">
        <v>13375</v>
      </c>
      <c r="O6101" t="s">
        <v>10871</v>
      </c>
      <c r="P6101" t="s">
        <v>10879</v>
      </c>
    </row>
    <row r="6102" spans="1:16" x14ac:dyDescent="0.3">
      <c r="A6102" t="s">
        <v>5893</v>
      </c>
      <c r="B6102" s="2" t="str">
        <f t="shared" si="287"/>
        <v>5665</v>
      </c>
      <c r="C6102" s="2">
        <f t="shared" si="285"/>
        <v>5665</v>
      </c>
      <c r="D6102" t="str">
        <f>VLOOKUP(C6102,'Cost Centre'!A:B,2,)</f>
        <v>Social Services</v>
      </c>
      <c r="E6102" t="str">
        <f t="shared" si="286"/>
        <v>2</v>
      </c>
      <c r="F6102" t="s">
        <v>227</v>
      </c>
      <c r="G6102" s="2">
        <v>0</v>
      </c>
      <c r="H6102" s="2">
        <v>0</v>
      </c>
      <c r="I6102" s="2">
        <v>0</v>
      </c>
      <c r="J6102" s="105">
        <f>SUMIF([1]MMM!$A:$A,A6102,[1]MMM!$F:$F)</f>
        <v>0</v>
      </c>
      <c r="K6102" s="2" t="s">
        <v>10</v>
      </c>
      <c r="L6102" s="2">
        <v>0</v>
      </c>
      <c r="M6102" t="s">
        <v>11298</v>
      </c>
      <c r="N6102" t="s">
        <v>13375</v>
      </c>
      <c r="O6102" t="s">
        <v>10871</v>
      </c>
      <c r="P6102" t="s">
        <v>10879</v>
      </c>
    </row>
    <row r="6103" spans="1:16" x14ac:dyDescent="0.3">
      <c r="A6103" t="s">
        <v>5894</v>
      </c>
      <c r="B6103" s="2" t="str">
        <f t="shared" si="287"/>
        <v>5665</v>
      </c>
      <c r="C6103" s="2">
        <f t="shared" si="285"/>
        <v>5665</v>
      </c>
      <c r="D6103" t="str">
        <f>VLOOKUP(C6103,'Cost Centre'!A:B,2,)</f>
        <v>Social Services</v>
      </c>
      <c r="E6103" t="str">
        <f t="shared" si="286"/>
        <v>2</v>
      </c>
      <c r="F6103" t="s">
        <v>2224</v>
      </c>
      <c r="G6103" s="2">
        <v>0</v>
      </c>
      <c r="H6103" s="2">
        <v>47103.58</v>
      </c>
      <c r="I6103" s="2">
        <v>0</v>
      </c>
      <c r="J6103" s="105">
        <f>SUMIF([1]MMM!$A:$A,A6103,[1]MMM!$F:$F)</f>
        <v>47103.58</v>
      </c>
      <c r="K6103" s="2" t="s">
        <v>10</v>
      </c>
      <c r="L6103" s="2">
        <v>47639</v>
      </c>
      <c r="M6103" t="s">
        <v>11298</v>
      </c>
      <c r="N6103" t="s">
        <v>13375</v>
      </c>
      <c r="O6103" t="s">
        <v>10871</v>
      </c>
      <c r="P6103" t="s">
        <v>10879</v>
      </c>
    </row>
    <row r="6104" spans="1:16" x14ac:dyDescent="0.3">
      <c r="A6104" t="s">
        <v>5895</v>
      </c>
      <c r="B6104" s="2" t="str">
        <f t="shared" si="287"/>
        <v>5665</v>
      </c>
      <c r="C6104" s="2">
        <f t="shared" si="285"/>
        <v>5665</v>
      </c>
      <c r="D6104" t="str">
        <f>VLOOKUP(C6104,'Cost Centre'!A:B,2,)</f>
        <v>Social Services</v>
      </c>
      <c r="E6104" t="str">
        <f t="shared" si="286"/>
        <v>2</v>
      </c>
      <c r="F6104" t="s">
        <v>11450</v>
      </c>
      <c r="G6104" s="2">
        <v>0</v>
      </c>
      <c r="H6104" s="2">
        <v>0</v>
      </c>
      <c r="I6104" s="2">
        <v>0</v>
      </c>
      <c r="J6104" s="105">
        <f>SUMIF([1]MMM!$A:$A,A6104,[1]MMM!$F:$F)</f>
        <v>0</v>
      </c>
      <c r="K6104" s="2" t="s">
        <v>10</v>
      </c>
      <c r="L6104" s="2">
        <v>0</v>
      </c>
      <c r="M6104" t="s">
        <v>11298</v>
      </c>
      <c r="N6104" t="s">
        <v>13375</v>
      </c>
      <c r="O6104" t="s">
        <v>10871</v>
      </c>
      <c r="P6104" t="s">
        <v>10881</v>
      </c>
    </row>
    <row r="6105" spans="1:16" x14ac:dyDescent="0.3">
      <c r="A6105" t="s">
        <v>5896</v>
      </c>
      <c r="B6105" s="2" t="str">
        <f t="shared" si="287"/>
        <v>5665</v>
      </c>
      <c r="C6105" s="2">
        <f t="shared" si="285"/>
        <v>5665</v>
      </c>
      <c r="D6105" t="str">
        <f>VLOOKUP(C6105,'Cost Centre'!A:B,2,)</f>
        <v>Social Services</v>
      </c>
      <c r="E6105" t="str">
        <f t="shared" si="286"/>
        <v>2</v>
      </c>
      <c r="F6105" t="s">
        <v>93</v>
      </c>
      <c r="G6105" s="2">
        <v>0</v>
      </c>
      <c r="H6105" s="2">
        <v>34146.050000000003</v>
      </c>
      <c r="I6105" s="2">
        <v>0</v>
      </c>
      <c r="J6105" s="105">
        <f>SUMIF([1]MMM!$A:$A,A6105,[1]MMM!$F:$F)</f>
        <v>36904.83</v>
      </c>
      <c r="K6105" s="2" t="s">
        <v>10</v>
      </c>
      <c r="L6105" s="2">
        <v>37302</v>
      </c>
      <c r="M6105" t="s">
        <v>11298</v>
      </c>
      <c r="N6105" t="s">
        <v>13375</v>
      </c>
      <c r="O6105" t="s">
        <v>10871</v>
      </c>
      <c r="P6105" t="s">
        <v>10881</v>
      </c>
    </row>
    <row r="6106" spans="1:16" x14ac:dyDescent="0.3">
      <c r="A6106" t="s">
        <v>5897</v>
      </c>
      <c r="B6106" s="2" t="str">
        <f t="shared" si="287"/>
        <v>5665</v>
      </c>
      <c r="C6106" s="2">
        <f t="shared" si="285"/>
        <v>5665</v>
      </c>
      <c r="D6106" t="str">
        <f>VLOOKUP(C6106,'Cost Centre'!A:B,2,)</f>
        <v>Social Services</v>
      </c>
      <c r="E6106" t="str">
        <f t="shared" si="286"/>
        <v>2</v>
      </c>
      <c r="F6106" t="s">
        <v>10882</v>
      </c>
      <c r="G6106" s="2">
        <v>0</v>
      </c>
      <c r="H6106" s="2">
        <v>0</v>
      </c>
      <c r="I6106" s="2">
        <v>0</v>
      </c>
      <c r="J6106" s="105">
        <f>SUMIF([1]MMM!$A:$A,A6106,[1]MMM!$F:$F)</f>
        <v>0</v>
      </c>
      <c r="K6106" s="2" t="s">
        <v>10</v>
      </c>
      <c r="L6106" s="2">
        <v>0</v>
      </c>
      <c r="M6106" t="s">
        <v>11298</v>
      </c>
      <c r="N6106" t="s">
        <v>13375</v>
      </c>
      <c r="O6106" t="s">
        <v>10871</v>
      </c>
      <c r="P6106" t="s">
        <v>10881</v>
      </c>
    </row>
    <row r="6107" spans="1:16" x14ac:dyDescent="0.3">
      <c r="A6107" t="s">
        <v>5898</v>
      </c>
      <c r="B6107" s="2" t="str">
        <f t="shared" si="287"/>
        <v>5665</v>
      </c>
      <c r="C6107" s="2">
        <f t="shared" si="285"/>
        <v>5665</v>
      </c>
      <c r="D6107" t="str">
        <f>VLOOKUP(C6107,'Cost Centre'!A:B,2,)</f>
        <v>Social Services</v>
      </c>
      <c r="E6107" t="str">
        <f t="shared" si="286"/>
        <v>2</v>
      </c>
      <c r="F6107" t="s">
        <v>131</v>
      </c>
      <c r="G6107" s="2">
        <v>0</v>
      </c>
      <c r="H6107" s="2">
        <v>39253.379999999997</v>
      </c>
      <c r="I6107" s="2">
        <v>0</v>
      </c>
      <c r="J6107" s="105">
        <f>SUMIF([1]MMM!$A:$A,A6107,[1]MMM!$F:$F)</f>
        <v>39253.379999999997</v>
      </c>
      <c r="K6107" s="2" t="s">
        <v>10</v>
      </c>
      <c r="L6107" s="2">
        <v>39254</v>
      </c>
      <c r="M6107" t="s">
        <v>11298</v>
      </c>
      <c r="N6107" t="s">
        <v>13375</v>
      </c>
      <c r="O6107" t="s">
        <v>10871</v>
      </c>
      <c r="P6107" t="s">
        <v>10881</v>
      </c>
    </row>
    <row r="6108" spans="1:16" x14ac:dyDescent="0.3">
      <c r="A6108" t="s">
        <v>5899</v>
      </c>
      <c r="B6108" s="2" t="str">
        <f t="shared" si="287"/>
        <v>5665</v>
      </c>
      <c r="C6108" s="2">
        <f t="shared" si="285"/>
        <v>5665</v>
      </c>
      <c r="D6108" t="str">
        <f>VLOOKUP(C6108,'Cost Centre'!A:B,2,)</f>
        <v>Social Services</v>
      </c>
      <c r="E6108" t="str">
        <f t="shared" si="286"/>
        <v>2</v>
      </c>
      <c r="F6108" t="s">
        <v>117</v>
      </c>
      <c r="G6108" s="2">
        <v>0</v>
      </c>
      <c r="H6108" s="2">
        <v>64849.02</v>
      </c>
      <c r="I6108" s="2">
        <v>0</v>
      </c>
      <c r="J6108" s="105">
        <f>SUMIF([1]MMM!$A:$A,A6108,[1]MMM!$F:$F)</f>
        <v>64849.02</v>
      </c>
      <c r="K6108" s="2" t="s">
        <v>10</v>
      </c>
      <c r="L6108" s="2">
        <v>64850</v>
      </c>
      <c r="M6108" t="s">
        <v>11298</v>
      </c>
      <c r="N6108" t="s">
        <v>13375</v>
      </c>
      <c r="O6108" t="s">
        <v>10871</v>
      </c>
      <c r="P6108" t="s">
        <v>10885</v>
      </c>
    </row>
    <row r="6109" spans="1:16" x14ac:dyDescent="0.3">
      <c r="A6109" t="s">
        <v>13376</v>
      </c>
      <c r="B6109" s="2" t="str">
        <f t="shared" si="287"/>
        <v>5665</v>
      </c>
      <c r="C6109" s="2">
        <f t="shared" si="285"/>
        <v>5665</v>
      </c>
      <c r="D6109" t="str">
        <f>VLOOKUP(C6109,'Cost Centre'!A:B,2,)</f>
        <v>Social Services</v>
      </c>
      <c r="E6109" t="str">
        <f t="shared" si="286"/>
        <v>2</v>
      </c>
      <c r="F6109" t="s">
        <v>10890</v>
      </c>
      <c r="G6109" s="2">
        <v>0</v>
      </c>
      <c r="H6109" s="2">
        <v>0</v>
      </c>
      <c r="I6109" s="2">
        <v>0</v>
      </c>
      <c r="J6109" s="105">
        <f>SUMIF([1]MMM!$A:$A,A6109,[1]MMM!$F:$F)</f>
        <v>0</v>
      </c>
      <c r="K6109" s="2" t="s">
        <v>10</v>
      </c>
      <c r="L6109" s="2">
        <v>0</v>
      </c>
      <c r="M6109" t="s">
        <v>11298</v>
      </c>
      <c r="N6109" t="s">
        <v>13375</v>
      </c>
      <c r="O6109" t="s">
        <v>10871</v>
      </c>
      <c r="P6109" t="s">
        <v>10887</v>
      </c>
    </row>
    <row r="6110" spans="1:16" x14ac:dyDescent="0.3">
      <c r="A6110" t="s">
        <v>13377</v>
      </c>
      <c r="B6110" s="2" t="str">
        <f t="shared" si="287"/>
        <v>5665</v>
      </c>
      <c r="C6110" s="2">
        <f t="shared" si="285"/>
        <v>5665</v>
      </c>
      <c r="D6110" t="str">
        <f>VLOOKUP(C6110,'Cost Centre'!A:B,2,)</f>
        <v>Social Services</v>
      </c>
      <c r="E6110" t="str">
        <f t="shared" si="286"/>
        <v>2</v>
      </c>
      <c r="F6110" t="s">
        <v>10892</v>
      </c>
      <c r="G6110" s="2">
        <v>0</v>
      </c>
      <c r="H6110" s="2">
        <v>0</v>
      </c>
      <c r="I6110" s="2">
        <v>0</v>
      </c>
      <c r="J6110" s="105">
        <f>SUMIF([1]MMM!$A:$A,A6110,[1]MMM!$F:$F)</f>
        <v>0</v>
      </c>
      <c r="K6110" s="2" t="s">
        <v>10</v>
      </c>
      <c r="L6110" s="2">
        <v>0</v>
      </c>
      <c r="M6110" t="s">
        <v>11298</v>
      </c>
      <c r="N6110" t="s">
        <v>13375</v>
      </c>
      <c r="O6110" t="s">
        <v>10871</v>
      </c>
      <c r="P6110" t="s">
        <v>10887</v>
      </c>
    </row>
    <row r="6111" spans="1:16" x14ac:dyDescent="0.3">
      <c r="A6111" t="s">
        <v>13378</v>
      </c>
      <c r="B6111" s="2" t="str">
        <f t="shared" si="287"/>
        <v>5665</v>
      </c>
      <c r="C6111" s="2">
        <f t="shared" si="285"/>
        <v>5665</v>
      </c>
      <c r="D6111" t="str">
        <f>VLOOKUP(C6111,'Cost Centre'!A:B,2,)</f>
        <v>Social Services</v>
      </c>
      <c r="E6111" t="str">
        <f t="shared" si="286"/>
        <v>2</v>
      </c>
      <c r="F6111" t="s">
        <v>10894</v>
      </c>
      <c r="G6111" s="2">
        <v>0</v>
      </c>
      <c r="H6111" s="2">
        <v>0</v>
      </c>
      <c r="I6111" s="2">
        <v>0</v>
      </c>
      <c r="J6111" s="105">
        <f>SUMIF([1]MMM!$A:$A,A6111,[1]MMM!$F:$F)</f>
        <v>0</v>
      </c>
      <c r="K6111" s="2" t="s">
        <v>10</v>
      </c>
      <c r="L6111" s="2">
        <v>0</v>
      </c>
      <c r="M6111" t="s">
        <v>11298</v>
      </c>
      <c r="N6111" t="s">
        <v>13375</v>
      </c>
      <c r="O6111" t="s">
        <v>10871</v>
      </c>
      <c r="P6111" t="s">
        <v>10887</v>
      </c>
    </row>
    <row r="6112" spans="1:16" x14ac:dyDescent="0.3">
      <c r="A6112" t="s">
        <v>13379</v>
      </c>
      <c r="B6112" s="2" t="str">
        <f t="shared" si="287"/>
        <v>5665</v>
      </c>
      <c r="C6112" s="2">
        <f t="shared" si="285"/>
        <v>5665</v>
      </c>
      <c r="D6112" t="str">
        <f>VLOOKUP(C6112,'Cost Centre'!A:B,2,)</f>
        <v>Social Services</v>
      </c>
      <c r="E6112" t="str">
        <f t="shared" si="286"/>
        <v>2</v>
      </c>
      <c r="F6112" t="s">
        <v>10896</v>
      </c>
      <c r="G6112" s="2">
        <v>0</v>
      </c>
      <c r="H6112" s="2">
        <v>0</v>
      </c>
      <c r="I6112" s="2">
        <v>0</v>
      </c>
      <c r="J6112" s="105">
        <f>SUMIF([1]MMM!$A:$A,A6112,[1]MMM!$F:$F)</f>
        <v>0</v>
      </c>
      <c r="K6112" s="2" t="s">
        <v>10</v>
      </c>
      <c r="L6112" s="2">
        <v>0</v>
      </c>
      <c r="M6112" t="s">
        <v>11298</v>
      </c>
      <c r="N6112" t="s">
        <v>13375</v>
      </c>
      <c r="O6112" t="s">
        <v>10871</v>
      </c>
      <c r="P6112" t="s">
        <v>10887</v>
      </c>
    </row>
    <row r="6113" spans="1:16" x14ac:dyDescent="0.3">
      <c r="A6113" t="s">
        <v>13380</v>
      </c>
      <c r="B6113" s="2" t="str">
        <f t="shared" si="287"/>
        <v>5665</v>
      </c>
      <c r="C6113" s="2">
        <f t="shared" si="285"/>
        <v>5665</v>
      </c>
      <c r="D6113" t="str">
        <f>VLOOKUP(C6113,'Cost Centre'!A:B,2,)</f>
        <v>Social Services</v>
      </c>
      <c r="E6113" t="str">
        <f t="shared" si="286"/>
        <v>2</v>
      </c>
      <c r="F6113" t="s">
        <v>10898</v>
      </c>
      <c r="G6113" s="2">
        <v>0</v>
      </c>
      <c r="H6113" s="2">
        <v>0</v>
      </c>
      <c r="I6113" s="2">
        <v>0</v>
      </c>
      <c r="J6113" s="105">
        <f>SUMIF([1]MMM!$A:$A,A6113,[1]MMM!$F:$F)</f>
        <v>0</v>
      </c>
      <c r="K6113" s="2" t="s">
        <v>10</v>
      </c>
      <c r="L6113" s="2">
        <v>0</v>
      </c>
      <c r="M6113" t="s">
        <v>11298</v>
      </c>
      <c r="N6113" t="s">
        <v>13375</v>
      </c>
      <c r="O6113" t="s">
        <v>10871</v>
      </c>
      <c r="P6113" t="s">
        <v>10887</v>
      </c>
    </row>
    <row r="6114" spans="1:16" x14ac:dyDescent="0.3">
      <c r="A6114" t="s">
        <v>13381</v>
      </c>
      <c r="B6114" s="2" t="str">
        <f t="shared" si="287"/>
        <v>5665</v>
      </c>
      <c r="C6114" s="2">
        <f t="shared" si="285"/>
        <v>5665</v>
      </c>
      <c r="D6114" t="str">
        <f>VLOOKUP(C6114,'Cost Centre'!A:B,2,)</f>
        <v>Social Services</v>
      </c>
      <c r="E6114" t="str">
        <f t="shared" si="286"/>
        <v>2</v>
      </c>
      <c r="F6114" t="s">
        <v>10900</v>
      </c>
      <c r="G6114" s="2">
        <v>0</v>
      </c>
      <c r="H6114" s="2">
        <v>0</v>
      </c>
      <c r="I6114" s="2">
        <v>0</v>
      </c>
      <c r="J6114" s="105">
        <f>SUMIF([1]MMM!$A:$A,A6114,[1]MMM!$F:$F)</f>
        <v>0</v>
      </c>
      <c r="K6114" s="2" t="s">
        <v>10</v>
      </c>
      <c r="L6114" s="2">
        <v>0</v>
      </c>
      <c r="M6114" t="s">
        <v>11298</v>
      </c>
      <c r="N6114" t="s">
        <v>13375</v>
      </c>
      <c r="O6114" t="s">
        <v>10871</v>
      </c>
      <c r="P6114" t="s">
        <v>10887</v>
      </c>
    </row>
    <row r="6115" spans="1:16" x14ac:dyDescent="0.3">
      <c r="A6115" t="s">
        <v>13382</v>
      </c>
      <c r="B6115" s="2" t="str">
        <f t="shared" si="287"/>
        <v>5665</v>
      </c>
      <c r="C6115" s="2">
        <f t="shared" si="285"/>
        <v>5665</v>
      </c>
      <c r="D6115" t="str">
        <f>VLOOKUP(C6115,'Cost Centre'!A:B,2,)</f>
        <v>Social Services</v>
      </c>
      <c r="E6115" t="str">
        <f t="shared" si="286"/>
        <v>2</v>
      </c>
      <c r="F6115" t="s">
        <v>10902</v>
      </c>
      <c r="G6115" s="2">
        <v>0</v>
      </c>
      <c r="H6115" s="2">
        <v>0</v>
      </c>
      <c r="I6115" s="2">
        <v>0</v>
      </c>
      <c r="J6115" s="105">
        <f>SUMIF([1]MMM!$A:$A,A6115,[1]MMM!$F:$F)</f>
        <v>0</v>
      </c>
      <c r="K6115" s="2" t="s">
        <v>10</v>
      </c>
      <c r="L6115" s="2">
        <v>0</v>
      </c>
      <c r="M6115" t="s">
        <v>11298</v>
      </c>
      <c r="N6115" t="s">
        <v>13375</v>
      </c>
      <c r="O6115" t="s">
        <v>10871</v>
      </c>
      <c r="P6115" t="s">
        <v>10887</v>
      </c>
    </row>
    <row r="6116" spans="1:16" x14ac:dyDescent="0.3">
      <c r="A6116" t="s">
        <v>13383</v>
      </c>
      <c r="B6116" s="2" t="str">
        <f t="shared" si="287"/>
        <v>5665</v>
      </c>
      <c r="C6116" s="2">
        <f t="shared" si="285"/>
        <v>5665</v>
      </c>
      <c r="D6116" t="str">
        <f>VLOOKUP(C6116,'Cost Centre'!A:B,2,)</f>
        <v>Social Services</v>
      </c>
      <c r="E6116" t="str">
        <f t="shared" si="286"/>
        <v>2</v>
      </c>
      <c r="F6116" t="s">
        <v>10904</v>
      </c>
      <c r="G6116" s="2">
        <v>0</v>
      </c>
      <c r="H6116" s="2">
        <v>0</v>
      </c>
      <c r="I6116" s="2">
        <v>0</v>
      </c>
      <c r="J6116" s="105">
        <f>SUMIF([1]MMM!$A:$A,A6116,[1]MMM!$F:$F)</f>
        <v>0</v>
      </c>
      <c r="K6116" s="2" t="s">
        <v>10</v>
      </c>
      <c r="L6116" s="2">
        <v>0</v>
      </c>
      <c r="M6116" t="s">
        <v>11298</v>
      </c>
      <c r="N6116" t="s">
        <v>13375</v>
      </c>
      <c r="O6116" t="s">
        <v>10871</v>
      </c>
      <c r="P6116" t="s">
        <v>10887</v>
      </c>
    </row>
    <row r="6117" spans="1:16" x14ac:dyDescent="0.3">
      <c r="A6117" t="s">
        <v>13384</v>
      </c>
      <c r="B6117" s="2" t="str">
        <f t="shared" si="287"/>
        <v>5665</v>
      </c>
      <c r="C6117" s="2">
        <f t="shared" si="285"/>
        <v>5665</v>
      </c>
      <c r="D6117" t="str">
        <f>VLOOKUP(C6117,'Cost Centre'!A:B,2,)</f>
        <v>Social Services</v>
      </c>
      <c r="E6117" t="str">
        <f t="shared" si="286"/>
        <v>2</v>
      </c>
      <c r="F6117" t="s">
        <v>10906</v>
      </c>
      <c r="G6117" s="2">
        <v>0</v>
      </c>
      <c r="H6117" s="2">
        <v>0</v>
      </c>
      <c r="I6117" s="2">
        <v>0</v>
      </c>
      <c r="J6117" s="105">
        <f>SUMIF([1]MMM!$A:$A,A6117,[1]MMM!$F:$F)</f>
        <v>0</v>
      </c>
      <c r="K6117" s="2" t="s">
        <v>10</v>
      </c>
      <c r="L6117" s="2">
        <v>0</v>
      </c>
      <c r="M6117" t="s">
        <v>11298</v>
      </c>
      <c r="N6117" t="s">
        <v>13375</v>
      </c>
      <c r="O6117" t="s">
        <v>10871</v>
      </c>
      <c r="P6117" t="s">
        <v>10887</v>
      </c>
    </row>
    <row r="6118" spans="1:16" x14ac:dyDescent="0.3">
      <c r="A6118" t="s">
        <v>5900</v>
      </c>
      <c r="B6118" s="2" t="str">
        <f t="shared" si="287"/>
        <v>5665</v>
      </c>
      <c r="C6118" s="2">
        <f t="shared" si="285"/>
        <v>5665</v>
      </c>
      <c r="D6118" t="str">
        <f>VLOOKUP(C6118,'Cost Centre'!A:B,2,)</f>
        <v>Social Services</v>
      </c>
      <c r="E6118" t="str">
        <f t="shared" si="286"/>
        <v>3</v>
      </c>
      <c r="F6118" t="s">
        <v>10944</v>
      </c>
      <c r="G6118" s="2">
        <v>0</v>
      </c>
      <c r="H6118" s="2">
        <v>0</v>
      </c>
      <c r="I6118" s="2">
        <v>0</v>
      </c>
      <c r="J6118" s="105">
        <f>SUMIF([1]MMM!$A:$A,A6118,[1]MMM!$F:$F)</f>
        <v>0</v>
      </c>
      <c r="K6118" s="2" t="s">
        <v>10</v>
      </c>
      <c r="L6118" s="2">
        <v>188163</v>
      </c>
      <c r="M6118" t="s">
        <v>11298</v>
      </c>
      <c r="N6118" t="s">
        <v>13375</v>
      </c>
      <c r="O6118" t="s">
        <v>10908</v>
      </c>
      <c r="P6118" t="s">
        <v>10910</v>
      </c>
    </row>
    <row r="6119" spans="1:16" x14ac:dyDescent="0.3">
      <c r="A6119" t="s">
        <v>5901</v>
      </c>
      <c r="B6119" s="2" t="str">
        <f t="shared" si="287"/>
        <v>5665</v>
      </c>
      <c r="C6119" s="2">
        <f t="shared" si="285"/>
        <v>5665</v>
      </c>
      <c r="D6119" t="str">
        <f>VLOOKUP(C6119,'Cost Centre'!A:B,2,)</f>
        <v>Social Services</v>
      </c>
      <c r="E6119" t="str">
        <f t="shared" si="286"/>
        <v>3</v>
      </c>
      <c r="F6119" t="s">
        <v>10945</v>
      </c>
      <c r="G6119" s="2">
        <v>0</v>
      </c>
      <c r="H6119" s="2">
        <v>39704.5</v>
      </c>
      <c r="I6119" s="2">
        <v>0</v>
      </c>
      <c r="J6119" s="105">
        <f>SUMIF([1]MMM!$A:$A,A6119,[1]MMM!$F:$F)</f>
        <v>39704.5</v>
      </c>
      <c r="K6119" s="2" t="s">
        <v>10</v>
      </c>
      <c r="L6119" s="2">
        <v>81551</v>
      </c>
      <c r="M6119" t="s">
        <v>11298</v>
      </c>
      <c r="N6119" t="s">
        <v>13375</v>
      </c>
      <c r="O6119" t="s">
        <v>10908</v>
      </c>
      <c r="P6119" t="s">
        <v>10910</v>
      </c>
    </row>
    <row r="6120" spans="1:16" x14ac:dyDescent="0.3">
      <c r="A6120" t="s">
        <v>5902</v>
      </c>
      <c r="B6120" s="2" t="str">
        <f t="shared" si="287"/>
        <v>5665</v>
      </c>
      <c r="C6120" s="2">
        <f t="shared" si="285"/>
        <v>5665</v>
      </c>
      <c r="D6120" t="str">
        <f>VLOOKUP(C6120,'Cost Centre'!A:B,2,)</f>
        <v>Social Services</v>
      </c>
      <c r="E6120" t="str">
        <f t="shared" si="286"/>
        <v>3</v>
      </c>
      <c r="F6120" t="s">
        <v>2148</v>
      </c>
      <c r="G6120" s="2">
        <v>0</v>
      </c>
      <c r="H6120" s="2">
        <v>0</v>
      </c>
      <c r="I6120" s="2">
        <v>0</v>
      </c>
      <c r="J6120" s="105">
        <f>SUMIF([1]MMM!$A:$A,A6120,[1]MMM!$F:$F)</f>
        <v>0</v>
      </c>
      <c r="K6120" s="2" t="s">
        <v>10</v>
      </c>
      <c r="L6120" s="2">
        <v>0</v>
      </c>
      <c r="M6120" t="s">
        <v>11298</v>
      </c>
      <c r="N6120" t="s">
        <v>13375</v>
      </c>
      <c r="O6120" t="s">
        <v>10908</v>
      </c>
      <c r="P6120" t="s">
        <v>10910</v>
      </c>
    </row>
    <row r="6121" spans="1:16" x14ac:dyDescent="0.3">
      <c r="A6121" t="s">
        <v>5903</v>
      </c>
      <c r="B6121" s="2" t="str">
        <f t="shared" si="287"/>
        <v>5665</v>
      </c>
      <c r="C6121" s="2">
        <f t="shared" si="285"/>
        <v>5665</v>
      </c>
      <c r="D6121" t="str">
        <f>VLOOKUP(C6121,'Cost Centre'!A:B,2,)</f>
        <v>Social Services</v>
      </c>
      <c r="E6121" t="str">
        <f t="shared" si="286"/>
        <v>3</v>
      </c>
      <c r="F6121" t="s">
        <v>2152</v>
      </c>
      <c r="G6121" s="2">
        <v>0</v>
      </c>
      <c r="H6121" s="2">
        <v>1365556.5</v>
      </c>
      <c r="I6121" s="2">
        <v>0</v>
      </c>
      <c r="J6121" s="105">
        <f>SUMIF([1]MMM!$A:$A,A6121,[1]MMM!$F:$F)</f>
        <v>1365556.5</v>
      </c>
      <c r="K6121" s="2" t="s">
        <v>10</v>
      </c>
      <c r="L6121" s="2">
        <v>468000</v>
      </c>
      <c r="M6121" t="s">
        <v>11298</v>
      </c>
      <c r="N6121" t="s">
        <v>13375</v>
      </c>
      <c r="O6121" t="s">
        <v>10908</v>
      </c>
      <c r="P6121" t="s">
        <v>10910</v>
      </c>
    </row>
    <row r="6122" spans="1:16" x14ac:dyDescent="0.3">
      <c r="A6122" t="s">
        <v>13385</v>
      </c>
      <c r="B6122" s="2" t="str">
        <f t="shared" si="287"/>
        <v>5665</v>
      </c>
      <c r="C6122" s="2">
        <f t="shared" si="285"/>
        <v>5665</v>
      </c>
      <c r="D6122" t="str">
        <f>VLOOKUP(C6122,'Cost Centre'!A:B,2,)</f>
        <v>Social Services</v>
      </c>
      <c r="E6122" t="str">
        <f t="shared" si="286"/>
        <v>3</v>
      </c>
      <c r="F6122" t="s">
        <v>10912</v>
      </c>
      <c r="G6122" s="2">
        <v>0</v>
      </c>
      <c r="H6122" s="2">
        <v>0</v>
      </c>
      <c r="I6122" s="2">
        <v>-5166861.22</v>
      </c>
      <c r="J6122" s="105">
        <f>SUMIF([1]MMM!$A:$A,A6122,[1]MMM!$F:$F)</f>
        <v>-5166861.22</v>
      </c>
      <c r="K6122" s="2" t="s">
        <v>10</v>
      </c>
      <c r="L6122" s="2">
        <v>0</v>
      </c>
      <c r="M6122" t="s">
        <v>11298</v>
      </c>
      <c r="N6122" t="s">
        <v>13375</v>
      </c>
      <c r="O6122" t="s">
        <v>10908</v>
      </c>
      <c r="P6122" t="s">
        <v>10913</v>
      </c>
    </row>
    <row r="6123" spans="1:16" x14ac:dyDescent="0.3">
      <c r="A6123" t="s">
        <v>13386</v>
      </c>
      <c r="B6123" s="2" t="str">
        <f t="shared" si="287"/>
        <v>5665</v>
      </c>
      <c r="C6123" s="2">
        <f t="shared" si="285"/>
        <v>5665</v>
      </c>
      <c r="D6123" t="str">
        <f>VLOOKUP(C6123,'Cost Centre'!A:B,2,)</f>
        <v>Social Services</v>
      </c>
      <c r="E6123" t="str">
        <f t="shared" si="286"/>
        <v>3</v>
      </c>
      <c r="F6123" t="s">
        <v>10915</v>
      </c>
      <c r="G6123" s="2">
        <v>0</v>
      </c>
      <c r="H6123" s="2">
        <v>0</v>
      </c>
      <c r="I6123" s="2">
        <v>0</v>
      </c>
      <c r="J6123" s="105">
        <f>SUMIF([1]MMM!$A:$A,A6123,[1]MMM!$F:$F)</f>
        <v>0</v>
      </c>
      <c r="K6123" s="2" t="s">
        <v>10</v>
      </c>
      <c r="L6123" s="2">
        <v>0</v>
      </c>
      <c r="M6123" t="s">
        <v>11298</v>
      </c>
      <c r="N6123" t="s">
        <v>13375</v>
      </c>
      <c r="O6123" t="s">
        <v>10908</v>
      </c>
      <c r="P6123" t="s">
        <v>10913</v>
      </c>
    </row>
    <row r="6124" spans="1:16" x14ac:dyDescent="0.3">
      <c r="A6124" t="s">
        <v>13387</v>
      </c>
      <c r="B6124" s="2" t="str">
        <f t="shared" si="287"/>
        <v>5665</v>
      </c>
      <c r="C6124" s="2">
        <f t="shared" si="285"/>
        <v>5665</v>
      </c>
      <c r="D6124" t="str">
        <f>VLOOKUP(C6124,'Cost Centre'!A:B,2,)</f>
        <v>Social Services</v>
      </c>
      <c r="E6124" t="str">
        <f t="shared" si="286"/>
        <v>8</v>
      </c>
      <c r="F6124" t="s">
        <v>462</v>
      </c>
      <c r="G6124" s="2">
        <v>7124571.04</v>
      </c>
      <c r="H6124" s="2">
        <v>0</v>
      </c>
      <c r="I6124" s="2">
        <v>0</v>
      </c>
      <c r="J6124" s="105">
        <f>SUMIF([1]MMM!$A:$A,A6124,[1]MMM!$F:$F)</f>
        <v>7124571.04</v>
      </c>
      <c r="K6124" s="2" t="s">
        <v>460</v>
      </c>
      <c r="L6124" s="2">
        <v>0</v>
      </c>
      <c r="M6124" t="s">
        <v>11298</v>
      </c>
      <c r="N6124" t="s">
        <v>13375</v>
      </c>
      <c r="O6124" t="s">
        <v>10916</v>
      </c>
      <c r="P6124" t="s">
        <v>10917</v>
      </c>
    </row>
    <row r="6125" spans="1:16" x14ac:dyDescent="0.3">
      <c r="A6125" t="s">
        <v>13388</v>
      </c>
      <c r="B6125" s="2" t="str">
        <f t="shared" si="287"/>
        <v>5665</v>
      </c>
      <c r="C6125" s="2">
        <f t="shared" si="285"/>
        <v>5665</v>
      </c>
      <c r="D6125" t="str">
        <f>VLOOKUP(C6125,'Cost Centre'!A:B,2,)</f>
        <v>Social Services</v>
      </c>
      <c r="E6125" t="str">
        <f t="shared" si="286"/>
        <v>8</v>
      </c>
      <c r="F6125" t="s">
        <v>464</v>
      </c>
      <c r="G6125" s="2">
        <v>0</v>
      </c>
      <c r="H6125" s="2">
        <v>0</v>
      </c>
      <c r="I6125" s="2">
        <v>0</v>
      </c>
      <c r="J6125" s="105">
        <f>SUMIF([1]MMM!$A:$A,A6125,[1]MMM!$F:$F)</f>
        <v>0</v>
      </c>
      <c r="K6125" s="2" t="s">
        <v>460</v>
      </c>
      <c r="L6125" s="2">
        <v>0</v>
      </c>
      <c r="M6125" t="s">
        <v>11298</v>
      </c>
      <c r="N6125" t="s">
        <v>13375</v>
      </c>
      <c r="O6125" t="s">
        <v>10916</v>
      </c>
      <c r="P6125" t="s">
        <v>10917</v>
      </c>
    </row>
    <row r="6126" spans="1:16" x14ac:dyDescent="0.3">
      <c r="A6126" t="s">
        <v>13389</v>
      </c>
      <c r="B6126" s="2" t="str">
        <f t="shared" si="287"/>
        <v>5665</v>
      </c>
      <c r="C6126" s="2">
        <f t="shared" si="285"/>
        <v>5665</v>
      </c>
      <c r="D6126" t="str">
        <f>VLOOKUP(C6126,'Cost Centre'!A:B,2,)</f>
        <v>Social Services</v>
      </c>
      <c r="E6126" t="str">
        <f t="shared" si="286"/>
        <v>8</v>
      </c>
      <c r="F6126" t="s">
        <v>466</v>
      </c>
      <c r="G6126" s="2">
        <v>0</v>
      </c>
      <c r="H6126" s="2">
        <v>0</v>
      </c>
      <c r="I6126" s="2">
        <v>0</v>
      </c>
      <c r="J6126" s="105">
        <f>SUMIF([1]MMM!$A:$A,A6126,[1]MMM!$F:$F)</f>
        <v>0</v>
      </c>
      <c r="K6126" s="2" t="s">
        <v>460</v>
      </c>
      <c r="L6126" s="2">
        <v>0</v>
      </c>
      <c r="M6126" t="s">
        <v>11298</v>
      </c>
      <c r="N6126" t="s">
        <v>13375</v>
      </c>
      <c r="O6126" t="s">
        <v>10916</v>
      </c>
      <c r="P6126" t="s">
        <v>10917</v>
      </c>
    </row>
    <row r="6127" spans="1:16" x14ac:dyDescent="0.3">
      <c r="A6127" t="s">
        <v>13390</v>
      </c>
      <c r="B6127" s="2" t="str">
        <f t="shared" si="287"/>
        <v>5665</v>
      </c>
      <c r="C6127" s="2">
        <f t="shared" si="285"/>
        <v>5665</v>
      </c>
      <c r="D6127" t="str">
        <f>VLOOKUP(C6127,'Cost Centre'!A:B,2,)</f>
        <v>Social Services</v>
      </c>
      <c r="E6127" t="str">
        <f t="shared" si="286"/>
        <v>8</v>
      </c>
      <c r="F6127" t="s">
        <v>468</v>
      </c>
      <c r="G6127" s="2">
        <v>0</v>
      </c>
      <c r="H6127" s="2">
        <v>5166861.22</v>
      </c>
      <c r="I6127" s="2">
        <v>0</v>
      </c>
      <c r="J6127" s="105">
        <f>SUMIF([1]MMM!$A:$A,A6127,[1]MMM!$F:$F)</f>
        <v>5166861.22</v>
      </c>
      <c r="K6127" s="2" t="s">
        <v>460</v>
      </c>
      <c r="L6127" s="2">
        <v>0</v>
      </c>
      <c r="M6127" t="s">
        <v>11298</v>
      </c>
      <c r="N6127" t="s">
        <v>13375</v>
      </c>
      <c r="O6127" t="s">
        <v>10916</v>
      </c>
      <c r="P6127" t="s">
        <v>10917</v>
      </c>
    </row>
    <row r="6128" spans="1:16" x14ac:dyDescent="0.3">
      <c r="A6128" t="s">
        <v>13391</v>
      </c>
      <c r="B6128" s="2" t="str">
        <f t="shared" si="287"/>
        <v>5665</v>
      </c>
      <c r="C6128" s="2">
        <f t="shared" si="285"/>
        <v>5665</v>
      </c>
      <c r="D6128" t="str">
        <f>VLOOKUP(C6128,'Cost Centre'!A:B,2,)</f>
        <v>Social Services</v>
      </c>
      <c r="E6128" t="str">
        <f t="shared" si="286"/>
        <v>8</v>
      </c>
      <c r="F6128" t="s">
        <v>470</v>
      </c>
      <c r="G6128" s="2">
        <v>0</v>
      </c>
      <c r="H6128" s="2">
        <v>0</v>
      </c>
      <c r="I6128" s="2">
        <v>0</v>
      </c>
      <c r="J6128" s="105">
        <f>SUMIF([1]MMM!$A:$A,A6128,[1]MMM!$F:$F)</f>
        <v>0</v>
      </c>
      <c r="K6128" s="2" t="s">
        <v>460</v>
      </c>
      <c r="L6128" s="2">
        <v>0</v>
      </c>
      <c r="M6128" t="s">
        <v>11298</v>
      </c>
      <c r="N6128" t="s">
        <v>13375</v>
      </c>
      <c r="O6128" t="s">
        <v>10916</v>
      </c>
      <c r="P6128" t="s">
        <v>10917</v>
      </c>
    </row>
    <row r="6129" spans="1:16" x14ac:dyDescent="0.3">
      <c r="A6129" t="s">
        <v>13392</v>
      </c>
      <c r="B6129" s="2" t="str">
        <f t="shared" si="287"/>
        <v>5665</v>
      </c>
      <c r="C6129" s="2">
        <f t="shared" si="285"/>
        <v>5665</v>
      </c>
      <c r="D6129" t="str">
        <f>VLOOKUP(C6129,'Cost Centre'!A:B,2,)</f>
        <v>Social Services</v>
      </c>
      <c r="E6129" t="str">
        <f t="shared" si="286"/>
        <v>8</v>
      </c>
      <c r="F6129" t="s">
        <v>2159</v>
      </c>
      <c r="G6129" s="2">
        <v>0</v>
      </c>
      <c r="H6129" s="2">
        <v>0</v>
      </c>
      <c r="I6129" s="2">
        <v>0</v>
      </c>
      <c r="J6129" s="105">
        <f>SUMIF([1]MMM!$A:$A,A6129,[1]MMM!$F:$F)</f>
        <v>0</v>
      </c>
      <c r="K6129" s="2" t="s">
        <v>460</v>
      </c>
      <c r="L6129" s="2">
        <v>0</v>
      </c>
      <c r="M6129" t="s">
        <v>11298</v>
      </c>
      <c r="N6129" t="s">
        <v>13375</v>
      </c>
      <c r="O6129" t="s">
        <v>10916</v>
      </c>
      <c r="P6129" t="s">
        <v>10917</v>
      </c>
    </row>
    <row r="6130" spans="1:16" x14ac:dyDescent="0.3">
      <c r="A6130" t="s">
        <v>5904</v>
      </c>
      <c r="B6130" s="2" t="str">
        <f t="shared" si="287"/>
        <v>5666</v>
      </c>
      <c r="C6130" s="2">
        <f t="shared" si="285"/>
        <v>5666</v>
      </c>
      <c r="D6130" t="str">
        <f>VLOOKUP(C6130,'Cost Centre'!A:B,2,)</f>
        <v>Social Services</v>
      </c>
      <c r="E6130" t="str">
        <f t="shared" si="286"/>
        <v>2</v>
      </c>
      <c r="F6130" t="s">
        <v>48</v>
      </c>
      <c r="G6130" s="2">
        <v>0</v>
      </c>
      <c r="H6130" s="2">
        <v>1675642.15</v>
      </c>
      <c r="I6130" s="2">
        <v>0</v>
      </c>
      <c r="J6130" s="105">
        <f>SUMIF([1]MMM!$A:$A,A6130,[1]MMM!$F:$F)</f>
        <v>1793891.14</v>
      </c>
      <c r="K6130" s="2" t="s">
        <v>10</v>
      </c>
      <c r="L6130" s="2">
        <v>1674495</v>
      </c>
      <c r="M6130" t="s">
        <v>11298</v>
      </c>
      <c r="N6130" t="s">
        <v>13393</v>
      </c>
      <c r="O6130" t="s">
        <v>10871</v>
      </c>
      <c r="P6130" t="s">
        <v>10875</v>
      </c>
    </row>
    <row r="6131" spans="1:16" x14ac:dyDescent="0.3">
      <c r="A6131" t="s">
        <v>5905</v>
      </c>
      <c r="B6131" s="2" t="str">
        <f t="shared" si="287"/>
        <v>5666</v>
      </c>
      <c r="C6131" s="2">
        <f t="shared" si="285"/>
        <v>5666</v>
      </c>
      <c r="D6131" t="str">
        <f>VLOOKUP(C6131,'Cost Centre'!A:B,2,)</f>
        <v>Social Services</v>
      </c>
      <c r="E6131" t="str">
        <f t="shared" si="286"/>
        <v>2</v>
      </c>
      <c r="F6131" t="s">
        <v>52</v>
      </c>
      <c r="G6131" s="2">
        <v>0</v>
      </c>
      <c r="H6131" s="2">
        <v>20456.88</v>
      </c>
      <c r="I6131" s="2">
        <v>0</v>
      </c>
      <c r="J6131" s="105">
        <f>SUMIF([1]MMM!$A:$A,A6131,[1]MMM!$F:$F)</f>
        <v>20456.88</v>
      </c>
      <c r="K6131" s="2" t="s">
        <v>10</v>
      </c>
      <c r="L6131" s="2">
        <v>20457</v>
      </c>
      <c r="M6131" t="s">
        <v>11298</v>
      </c>
      <c r="N6131" t="s">
        <v>13393</v>
      </c>
      <c r="O6131" t="s">
        <v>10871</v>
      </c>
      <c r="P6131" t="s">
        <v>10875</v>
      </c>
    </row>
    <row r="6132" spans="1:16" x14ac:dyDescent="0.3">
      <c r="A6132" t="s">
        <v>5906</v>
      </c>
      <c r="B6132" s="2" t="str">
        <f t="shared" si="287"/>
        <v>5666</v>
      </c>
      <c r="C6132" s="2">
        <f t="shared" si="285"/>
        <v>5666</v>
      </c>
      <c r="D6132" t="str">
        <f>VLOOKUP(C6132,'Cost Centre'!A:B,2,)</f>
        <v>Social Services</v>
      </c>
      <c r="E6132" t="str">
        <f t="shared" si="286"/>
        <v>2</v>
      </c>
      <c r="F6132" t="s">
        <v>53</v>
      </c>
      <c r="G6132" s="2">
        <v>0</v>
      </c>
      <c r="H6132" s="2">
        <v>1831.2</v>
      </c>
      <c r="I6132" s="2">
        <v>0</v>
      </c>
      <c r="J6132" s="105">
        <f>SUMIF([1]MMM!$A:$A,A6132,[1]MMM!$F:$F)</f>
        <v>1831.2</v>
      </c>
      <c r="K6132" s="2" t="s">
        <v>10</v>
      </c>
      <c r="L6132" s="2">
        <v>1832</v>
      </c>
      <c r="M6132" t="s">
        <v>11298</v>
      </c>
      <c r="N6132" t="s">
        <v>13393</v>
      </c>
      <c r="O6132" t="s">
        <v>10871</v>
      </c>
      <c r="P6132" t="s">
        <v>10875</v>
      </c>
    </row>
    <row r="6133" spans="1:16" x14ac:dyDescent="0.3">
      <c r="A6133" t="s">
        <v>5907</v>
      </c>
      <c r="B6133" s="2" t="str">
        <f t="shared" si="287"/>
        <v>5666</v>
      </c>
      <c r="C6133" s="2">
        <f t="shared" si="285"/>
        <v>5666</v>
      </c>
      <c r="D6133" t="str">
        <f>VLOOKUP(C6133,'Cost Centre'!A:B,2,)</f>
        <v>Social Services</v>
      </c>
      <c r="E6133" t="str">
        <f t="shared" si="286"/>
        <v>2</v>
      </c>
      <c r="F6133" t="s">
        <v>55</v>
      </c>
      <c r="G6133" s="2">
        <v>0</v>
      </c>
      <c r="H6133" s="2">
        <v>120940.1</v>
      </c>
      <c r="I6133" s="2">
        <v>0</v>
      </c>
      <c r="J6133" s="105">
        <f>SUMIF([1]MMM!$A:$A,A6133,[1]MMM!$F:$F)</f>
        <v>121131.2</v>
      </c>
      <c r="K6133" s="2" t="s">
        <v>10</v>
      </c>
      <c r="L6133" s="2">
        <v>123777</v>
      </c>
      <c r="M6133" t="s">
        <v>11298</v>
      </c>
      <c r="N6133" t="s">
        <v>13393</v>
      </c>
      <c r="O6133" t="s">
        <v>10871</v>
      </c>
      <c r="P6133" t="s">
        <v>10875</v>
      </c>
    </row>
    <row r="6134" spans="1:16" x14ac:dyDescent="0.3">
      <c r="A6134" t="s">
        <v>5908</v>
      </c>
      <c r="B6134" s="2" t="str">
        <f t="shared" si="287"/>
        <v>5666</v>
      </c>
      <c r="C6134" s="2">
        <f t="shared" si="285"/>
        <v>5666</v>
      </c>
      <c r="D6134" t="str">
        <f>VLOOKUP(C6134,'Cost Centre'!A:B,2,)</f>
        <v>Social Services</v>
      </c>
      <c r="E6134" t="str">
        <f t="shared" si="286"/>
        <v>2</v>
      </c>
      <c r="F6134" t="s">
        <v>56</v>
      </c>
      <c r="G6134" s="2">
        <v>0</v>
      </c>
      <c r="H6134" s="2">
        <v>81956.960000000006</v>
      </c>
      <c r="I6134" s="2">
        <v>0</v>
      </c>
      <c r="J6134" s="105">
        <f>SUMIF([1]MMM!$A:$A,A6134,[1]MMM!$F:$F)</f>
        <v>81956.960000000006</v>
      </c>
      <c r="K6134" s="2" t="s">
        <v>10</v>
      </c>
      <c r="L6134" s="2">
        <v>184698</v>
      </c>
      <c r="M6134" t="s">
        <v>11298</v>
      </c>
      <c r="N6134" t="s">
        <v>13393</v>
      </c>
      <c r="O6134" t="s">
        <v>10871</v>
      </c>
      <c r="P6134" t="s">
        <v>10875</v>
      </c>
    </row>
    <row r="6135" spans="1:16" x14ac:dyDescent="0.3">
      <c r="A6135" t="s">
        <v>5909</v>
      </c>
      <c r="B6135" s="2" t="str">
        <f t="shared" si="287"/>
        <v>5666</v>
      </c>
      <c r="C6135" s="2">
        <f t="shared" si="285"/>
        <v>5666</v>
      </c>
      <c r="D6135" t="str">
        <f>VLOOKUP(C6135,'Cost Centre'!A:B,2,)</f>
        <v>Social Services</v>
      </c>
      <c r="E6135" t="str">
        <f t="shared" si="286"/>
        <v>2</v>
      </c>
      <c r="F6135" t="s">
        <v>57</v>
      </c>
      <c r="G6135" s="2">
        <v>0</v>
      </c>
      <c r="H6135" s="2">
        <v>153699.19</v>
      </c>
      <c r="I6135" s="2">
        <v>0</v>
      </c>
      <c r="J6135" s="105">
        <f>SUMIF([1]MMM!$A:$A,A6135,[1]MMM!$F:$F)</f>
        <v>212423.91</v>
      </c>
      <c r="K6135" s="2" t="s">
        <v>10</v>
      </c>
      <c r="L6135" s="2">
        <v>156245</v>
      </c>
      <c r="M6135" t="s">
        <v>11298</v>
      </c>
      <c r="N6135" t="s">
        <v>13393</v>
      </c>
      <c r="O6135" t="s">
        <v>10871</v>
      </c>
      <c r="P6135" t="s">
        <v>10875</v>
      </c>
    </row>
    <row r="6136" spans="1:16" x14ac:dyDescent="0.3">
      <c r="A6136" t="s">
        <v>5910</v>
      </c>
      <c r="B6136" s="2" t="str">
        <f t="shared" si="287"/>
        <v>5666</v>
      </c>
      <c r="C6136" s="2">
        <f t="shared" si="285"/>
        <v>5666</v>
      </c>
      <c r="D6136" t="str">
        <f>VLOOKUP(C6136,'Cost Centre'!A:B,2,)</f>
        <v>Social Services</v>
      </c>
      <c r="E6136" t="str">
        <f t="shared" si="286"/>
        <v>2</v>
      </c>
      <c r="F6136" t="s">
        <v>60</v>
      </c>
      <c r="G6136" s="2">
        <v>0</v>
      </c>
      <c r="H6136" s="2">
        <v>990</v>
      </c>
      <c r="I6136" s="2">
        <v>0</v>
      </c>
      <c r="J6136" s="105">
        <f>SUMIF([1]MMM!$A:$A,A6136,[1]MMM!$F:$F)</f>
        <v>990</v>
      </c>
      <c r="K6136" s="2" t="s">
        <v>10</v>
      </c>
      <c r="L6136" s="2">
        <v>1485</v>
      </c>
      <c r="M6136" t="s">
        <v>11298</v>
      </c>
      <c r="N6136" t="s">
        <v>13393</v>
      </c>
      <c r="O6136" t="s">
        <v>10871</v>
      </c>
      <c r="P6136" t="s">
        <v>10875</v>
      </c>
    </row>
    <row r="6137" spans="1:16" x14ac:dyDescent="0.3">
      <c r="A6137" t="s">
        <v>5911</v>
      </c>
      <c r="B6137" s="2" t="str">
        <f t="shared" si="287"/>
        <v>5666</v>
      </c>
      <c r="C6137" s="2">
        <f t="shared" si="285"/>
        <v>5666</v>
      </c>
      <c r="D6137" t="str">
        <f>VLOOKUP(C6137,'Cost Centre'!A:B,2,)</f>
        <v>Social Services</v>
      </c>
      <c r="E6137" t="str">
        <f t="shared" si="286"/>
        <v>2</v>
      </c>
      <c r="F6137" t="s">
        <v>61</v>
      </c>
      <c r="G6137" s="2">
        <v>0</v>
      </c>
      <c r="H6137" s="2">
        <v>160708.38</v>
      </c>
      <c r="I6137" s="2">
        <v>0</v>
      </c>
      <c r="J6137" s="105">
        <f>SUMIF([1]MMM!$A:$A,A6137,[1]MMM!$F:$F)</f>
        <v>160708.38</v>
      </c>
      <c r="K6137" s="2" t="s">
        <v>10</v>
      </c>
      <c r="L6137" s="2">
        <v>193676</v>
      </c>
      <c r="M6137" t="s">
        <v>11298</v>
      </c>
      <c r="N6137" t="s">
        <v>13393</v>
      </c>
      <c r="O6137" t="s">
        <v>10871</v>
      </c>
      <c r="P6137" t="s">
        <v>10875</v>
      </c>
    </row>
    <row r="6138" spans="1:16" x14ac:dyDescent="0.3">
      <c r="A6138" t="s">
        <v>5912</v>
      </c>
      <c r="B6138" s="2" t="str">
        <f t="shared" si="287"/>
        <v>5666</v>
      </c>
      <c r="C6138" s="2">
        <f t="shared" si="285"/>
        <v>5666</v>
      </c>
      <c r="D6138" t="str">
        <f>VLOOKUP(C6138,'Cost Centre'!A:B,2,)</f>
        <v>Social Services</v>
      </c>
      <c r="E6138" t="str">
        <f t="shared" si="286"/>
        <v>2</v>
      </c>
      <c r="F6138" t="s">
        <v>62</v>
      </c>
      <c r="G6138" s="2">
        <v>0</v>
      </c>
      <c r="H6138" s="2">
        <v>22357.3</v>
      </c>
      <c r="I6138" s="2">
        <v>0</v>
      </c>
      <c r="J6138" s="105">
        <f>SUMIF([1]MMM!$A:$A,A6138,[1]MMM!$F:$F)</f>
        <v>24098.06</v>
      </c>
      <c r="K6138" s="2" t="s">
        <v>10</v>
      </c>
      <c r="L6138" s="2">
        <v>57981</v>
      </c>
      <c r="M6138" t="s">
        <v>11298</v>
      </c>
      <c r="N6138" t="s">
        <v>13393</v>
      </c>
      <c r="O6138" t="s">
        <v>10871</v>
      </c>
      <c r="P6138" t="s">
        <v>10875</v>
      </c>
    </row>
    <row r="6139" spans="1:16" x14ac:dyDescent="0.3">
      <c r="A6139" t="s">
        <v>5913</v>
      </c>
      <c r="B6139" s="2" t="str">
        <f t="shared" si="287"/>
        <v>5666</v>
      </c>
      <c r="C6139" s="2">
        <f t="shared" si="285"/>
        <v>5666</v>
      </c>
      <c r="D6139" t="str">
        <f>VLOOKUP(C6139,'Cost Centre'!A:B,2,)</f>
        <v>Social Services</v>
      </c>
      <c r="E6139" t="str">
        <f t="shared" si="286"/>
        <v>2</v>
      </c>
      <c r="F6139" t="s">
        <v>63</v>
      </c>
      <c r="G6139" s="2">
        <v>0</v>
      </c>
      <c r="H6139" s="2">
        <v>4590.72</v>
      </c>
      <c r="I6139" s="2">
        <v>0</v>
      </c>
      <c r="J6139" s="105">
        <f>SUMIF([1]MMM!$A:$A,A6139,[1]MMM!$F:$F)</f>
        <v>4590.72</v>
      </c>
      <c r="K6139" s="2" t="s">
        <v>10</v>
      </c>
      <c r="L6139" s="2">
        <v>0</v>
      </c>
      <c r="M6139" t="s">
        <v>11298</v>
      </c>
      <c r="N6139" t="s">
        <v>13393</v>
      </c>
      <c r="O6139" t="s">
        <v>10871</v>
      </c>
      <c r="P6139" t="s">
        <v>10875</v>
      </c>
    </row>
    <row r="6140" spans="1:16" x14ac:dyDescent="0.3">
      <c r="A6140" t="s">
        <v>5914</v>
      </c>
      <c r="B6140" s="2" t="str">
        <f t="shared" si="287"/>
        <v>5666</v>
      </c>
      <c r="C6140" s="2">
        <f t="shared" si="285"/>
        <v>5666</v>
      </c>
      <c r="D6140" t="str">
        <f>VLOOKUP(C6140,'Cost Centre'!A:B,2,)</f>
        <v>Social Services</v>
      </c>
      <c r="E6140" t="str">
        <f t="shared" si="286"/>
        <v>2</v>
      </c>
      <c r="F6140" t="s">
        <v>66</v>
      </c>
      <c r="G6140" s="2">
        <v>0</v>
      </c>
      <c r="H6140" s="2">
        <v>4692.6000000000004</v>
      </c>
      <c r="I6140" s="2">
        <v>0</v>
      </c>
      <c r="J6140" s="105">
        <f>SUMIF([1]MMM!$A:$A,A6140,[1]MMM!$F:$F)</f>
        <v>5206.2299999999996</v>
      </c>
      <c r="K6140" s="2" t="s">
        <v>10</v>
      </c>
      <c r="L6140" s="2">
        <v>4590</v>
      </c>
      <c r="M6140" t="s">
        <v>11298</v>
      </c>
      <c r="N6140" t="s">
        <v>13393</v>
      </c>
      <c r="O6140" t="s">
        <v>10871</v>
      </c>
      <c r="P6140" t="s">
        <v>10875</v>
      </c>
    </row>
    <row r="6141" spans="1:16" x14ac:dyDescent="0.3">
      <c r="A6141" t="s">
        <v>5915</v>
      </c>
      <c r="B6141" s="2" t="str">
        <f t="shared" si="287"/>
        <v>5666</v>
      </c>
      <c r="C6141" s="2">
        <f t="shared" si="285"/>
        <v>5666</v>
      </c>
      <c r="D6141" t="str">
        <f>VLOOKUP(C6141,'Cost Centre'!A:B,2,)</f>
        <v>Social Services</v>
      </c>
      <c r="E6141" t="str">
        <f t="shared" si="286"/>
        <v>2</v>
      </c>
      <c r="F6141" t="s">
        <v>67</v>
      </c>
      <c r="G6141" s="2">
        <v>0</v>
      </c>
      <c r="H6141" s="2">
        <v>1006.24</v>
      </c>
      <c r="I6141" s="2">
        <v>0</v>
      </c>
      <c r="J6141" s="105">
        <f>SUMIF([1]MMM!$A:$A,A6141,[1]MMM!$F:$F)</f>
        <v>1084.99</v>
      </c>
      <c r="K6141" s="2" t="s">
        <v>10</v>
      </c>
      <c r="L6141" s="2">
        <v>1103</v>
      </c>
      <c r="M6141" t="s">
        <v>11298</v>
      </c>
      <c r="N6141" t="s">
        <v>13393</v>
      </c>
      <c r="O6141" t="s">
        <v>10871</v>
      </c>
      <c r="P6141" t="s">
        <v>10876</v>
      </c>
    </row>
    <row r="6142" spans="1:16" x14ac:dyDescent="0.3">
      <c r="A6142" t="s">
        <v>5916</v>
      </c>
      <c r="B6142" s="2" t="str">
        <f t="shared" si="287"/>
        <v>5666</v>
      </c>
      <c r="C6142" s="2">
        <f t="shared" si="285"/>
        <v>5666</v>
      </c>
      <c r="D6142" t="str">
        <f>VLOOKUP(C6142,'Cost Centre'!A:B,2,)</f>
        <v>Social Services</v>
      </c>
      <c r="E6142" t="str">
        <f t="shared" si="286"/>
        <v>2</v>
      </c>
      <c r="F6142" t="s">
        <v>68</v>
      </c>
      <c r="G6142" s="2">
        <v>0</v>
      </c>
      <c r="H6142" s="2">
        <v>22373.46</v>
      </c>
      <c r="I6142" s="2">
        <v>0</v>
      </c>
      <c r="J6142" s="105">
        <f>SUMIF([1]MMM!$A:$A,A6142,[1]MMM!$F:$F)</f>
        <v>24317.26</v>
      </c>
      <c r="K6142" s="2" t="s">
        <v>10</v>
      </c>
      <c r="L6142" s="2">
        <v>24339</v>
      </c>
      <c r="M6142" t="s">
        <v>11298</v>
      </c>
      <c r="N6142" t="s">
        <v>13393</v>
      </c>
      <c r="O6142" t="s">
        <v>10871</v>
      </c>
      <c r="P6142" t="s">
        <v>10876</v>
      </c>
    </row>
    <row r="6143" spans="1:16" x14ac:dyDescent="0.3">
      <c r="A6143" t="s">
        <v>5917</v>
      </c>
      <c r="B6143" s="2" t="str">
        <f t="shared" si="287"/>
        <v>5666</v>
      </c>
      <c r="C6143" s="2">
        <f t="shared" si="285"/>
        <v>5666</v>
      </c>
      <c r="D6143" t="str">
        <f>VLOOKUP(C6143,'Cost Centre'!A:B,2,)</f>
        <v>Social Services</v>
      </c>
      <c r="E6143" t="str">
        <f t="shared" si="286"/>
        <v>2</v>
      </c>
      <c r="F6143" t="s">
        <v>10877</v>
      </c>
      <c r="G6143" s="2">
        <v>0</v>
      </c>
      <c r="H6143" s="2">
        <v>26992.81</v>
      </c>
      <c r="I6143" s="2">
        <v>0</v>
      </c>
      <c r="J6143" s="105">
        <f>SUMIF([1]MMM!$A:$A,A6143,[1]MMM!$F:$F)</f>
        <v>26992.81</v>
      </c>
      <c r="K6143" s="2" t="s">
        <v>10</v>
      </c>
      <c r="L6143" s="2">
        <v>21464</v>
      </c>
      <c r="M6143" t="s">
        <v>11298</v>
      </c>
      <c r="N6143" t="s">
        <v>13393</v>
      </c>
      <c r="O6143" t="s">
        <v>10871</v>
      </c>
      <c r="P6143" t="s">
        <v>10876</v>
      </c>
    </row>
    <row r="6144" spans="1:16" x14ac:dyDescent="0.3">
      <c r="A6144" t="s">
        <v>5918</v>
      </c>
      <c r="B6144" s="2" t="str">
        <f t="shared" si="287"/>
        <v>5666</v>
      </c>
      <c r="C6144" s="2">
        <f t="shared" si="285"/>
        <v>5666</v>
      </c>
      <c r="D6144" t="str">
        <f>VLOOKUP(C6144,'Cost Centre'!A:B,2,)</f>
        <v>Social Services</v>
      </c>
      <c r="E6144" t="str">
        <f t="shared" si="286"/>
        <v>2</v>
      </c>
      <c r="F6144" t="s">
        <v>69</v>
      </c>
      <c r="G6144" s="2">
        <v>0</v>
      </c>
      <c r="H6144" s="2">
        <v>319048.98</v>
      </c>
      <c r="I6144" s="2">
        <v>0</v>
      </c>
      <c r="J6144" s="105">
        <f>SUMIF([1]MMM!$A:$A,A6144,[1]MMM!$F:$F)</f>
        <v>341004.76</v>
      </c>
      <c r="K6144" s="2" t="s">
        <v>10</v>
      </c>
      <c r="L6144" s="2">
        <v>345348</v>
      </c>
      <c r="M6144" t="s">
        <v>11298</v>
      </c>
      <c r="N6144" t="s">
        <v>13393</v>
      </c>
      <c r="O6144" t="s">
        <v>10871</v>
      </c>
      <c r="P6144" t="s">
        <v>10876</v>
      </c>
    </row>
    <row r="6145" spans="1:16" x14ac:dyDescent="0.3">
      <c r="A6145" t="s">
        <v>5919</v>
      </c>
      <c r="B6145" s="2" t="str">
        <f t="shared" si="287"/>
        <v>5666</v>
      </c>
      <c r="C6145" s="2">
        <f t="shared" si="285"/>
        <v>5666</v>
      </c>
      <c r="D6145" t="str">
        <f>VLOOKUP(C6145,'Cost Centre'!A:B,2,)</f>
        <v>Social Services</v>
      </c>
      <c r="E6145" t="str">
        <f t="shared" si="286"/>
        <v>2</v>
      </c>
      <c r="F6145" t="s">
        <v>70</v>
      </c>
      <c r="G6145" s="2">
        <v>0</v>
      </c>
      <c r="H6145" s="2">
        <v>17251.439999999999</v>
      </c>
      <c r="I6145" s="2">
        <v>0</v>
      </c>
      <c r="J6145" s="105">
        <f>SUMIF([1]MMM!$A:$A,A6145,[1]MMM!$F:$F)</f>
        <v>18432.759999999998</v>
      </c>
      <c r="K6145" s="2" t="s">
        <v>10</v>
      </c>
      <c r="L6145" s="2">
        <v>18726</v>
      </c>
      <c r="M6145" t="s">
        <v>11298</v>
      </c>
      <c r="N6145" t="s">
        <v>13393</v>
      </c>
      <c r="O6145" t="s">
        <v>10871</v>
      </c>
      <c r="P6145" t="s">
        <v>10876</v>
      </c>
    </row>
    <row r="6146" spans="1:16" x14ac:dyDescent="0.3">
      <c r="A6146" t="s">
        <v>5920</v>
      </c>
      <c r="B6146" s="2" t="str">
        <f t="shared" si="287"/>
        <v>5666</v>
      </c>
      <c r="C6146" s="2">
        <f t="shared" ref="C6146:C6209" si="288">VALUE(B6146)</f>
        <v>5666</v>
      </c>
      <c r="D6146" t="str">
        <f>VLOOKUP(C6146,'Cost Centre'!A:B,2,)</f>
        <v>Social Services</v>
      </c>
      <c r="E6146" t="str">
        <f t="shared" ref="E6146:E6209" si="289">MID(A6146,5,1)</f>
        <v>2</v>
      </c>
      <c r="F6146" t="s">
        <v>358</v>
      </c>
      <c r="G6146" s="2">
        <v>0</v>
      </c>
      <c r="H6146" s="2">
        <v>288366.52</v>
      </c>
      <c r="I6146" s="2">
        <v>0</v>
      </c>
      <c r="J6146" s="105">
        <f>SUMIF([1]MMM!$A:$A,A6146,[1]MMM!$F:$F)</f>
        <v>288366.52</v>
      </c>
      <c r="K6146" s="2" t="s">
        <v>10</v>
      </c>
      <c r="L6146" s="2">
        <v>329651</v>
      </c>
      <c r="M6146" t="s">
        <v>11298</v>
      </c>
      <c r="N6146" t="s">
        <v>13393</v>
      </c>
      <c r="O6146" t="s">
        <v>10871</v>
      </c>
      <c r="P6146" t="s">
        <v>10879</v>
      </c>
    </row>
    <row r="6147" spans="1:16" x14ac:dyDescent="0.3">
      <c r="A6147" t="s">
        <v>5921</v>
      </c>
      <c r="B6147" s="2" t="str">
        <f t="shared" ref="B6147:B6210" si="290">MID(A6147,1,4)</f>
        <v>5666</v>
      </c>
      <c r="C6147" s="2">
        <f t="shared" si="288"/>
        <v>5666</v>
      </c>
      <c r="D6147" t="str">
        <f>VLOOKUP(C6147,'Cost Centre'!A:B,2,)</f>
        <v>Social Services</v>
      </c>
      <c r="E6147" t="str">
        <f t="shared" si="289"/>
        <v>2</v>
      </c>
      <c r="F6147" t="s">
        <v>227</v>
      </c>
      <c r="G6147" s="2">
        <v>0</v>
      </c>
      <c r="H6147" s="2">
        <v>219393.8</v>
      </c>
      <c r="I6147" s="2">
        <v>0</v>
      </c>
      <c r="J6147" s="105">
        <f>SUMIF([1]MMM!$A:$A,A6147,[1]MMM!$F:$F)</f>
        <v>219393.8</v>
      </c>
      <c r="K6147" s="2" t="s">
        <v>10</v>
      </c>
      <c r="L6147" s="2">
        <v>308827</v>
      </c>
      <c r="M6147" t="s">
        <v>11298</v>
      </c>
      <c r="N6147" t="s">
        <v>13393</v>
      </c>
      <c r="O6147" t="s">
        <v>10871</v>
      </c>
      <c r="P6147" t="s">
        <v>10879</v>
      </c>
    </row>
    <row r="6148" spans="1:16" x14ac:dyDescent="0.3">
      <c r="A6148" t="s">
        <v>5922</v>
      </c>
      <c r="B6148" s="2" t="str">
        <f t="shared" si="290"/>
        <v>5666</v>
      </c>
      <c r="C6148" s="2">
        <f t="shared" si="288"/>
        <v>5666</v>
      </c>
      <c r="D6148" t="str">
        <f>VLOOKUP(C6148,'Cost Centre'!A:B,2,)</f>
        <v>Social Services</v>
      </c>
      <c r="E6148" t="str">
        <f t="shared" si="289"/>
        <v>2</v>
      </c>
      <c r="F6148" t="s">
        <v>227</v>
      </c>
      <c r="G6148" s="2">
        <v>0</v>
      </c>
      <c r="H6148" s="2">
        <v>0</v>
      </c>
      <c r="I6148" s="2">
        <v>0</v>
      </c>
      <c r="J6148" s="105">
        <f>SUMIF([1]MMM!$A:$A,A6148,[1]MMM!$F:$F)</f>
        <v>0</v>
      </c>
      <c r="K6148" s="2" t="s">
        <v>10</v>
      </c>
      <c r="L6148" s="2">
        <v>35000</v>
      </c>
      <c r="M6148" t="s">
        <v>11298</v>
      </c>
      <c r="N6148" t="s">
        <v>13393</v>
      </c>
      <c r="O6148" t="s">
        <v>10871</v>
      </c>
      <c r="P6148" t="s">
        <v>10879</v>
      </c>
    </row>
    <row r="6149" spans="1:16" x14ac:dyDescent="0.3">
      <c r="A6149" t="s">
        <v>5923</v>
      </c>
      <c r="B6149" s="2" t="str">
        <f t="shared" si="290"/>
        <v>5666</v>
      </c>
      <c r="C6149" s="2">
        <f t="shared" si="288"/>
        <v>5666</v>
      </c>
      <c r="D6149" t="str">
        <f>VLOOKUP(C6149,'Cost Centre'!A:B,2,)</f>
        <v>Social Services</v>
      </c>
      <c r="E6149" t="str">
        <f t="shared" si="289"/>
        <v>2</v>
      </c>
      <c r="F6149" t="s">
        <v>2224</v>
      </c>
      <c r="G6149" s="2">
        <v>0</v>
      </c>
      <c r="H6149" s="2">
        <v>31531.51</v>
      </c>
      <c r="I6149" s="2">
        <v>0</v>
      </c>
      <c r="J6149" s="105">
        <f>SUMIF([1]MMM!$A:$A,A6149,[1]MMM!$F:$F)</f>
        <v>31531.51</v>
      </c>
      <c r="K6149" s="2" t="s">
        <v>10</v>
      </c>
      <c r="L6149" s="2">
        <v>35241</v>
      </c>
      <c r="M6149" t="s">
        <v>11298</v>
      </c>
      <c r="N6149" t="s">
        <v>13393</v>
      </c>
      <c r="O6149" t="s">
        <v>10871</v>
      </c>
      <c r="P6149" t="s">
        <v>10879</v>
      </c>
    </row>
    <row r="6150" spans="1:16" x14ac:dyDescent="0.3">
      <c r="A6150" t="s">
        <v>5924</v>
      </c>
      <c r="B6150" s="2" t="str">
        <f t="shared" si="290"/>
        <v>5666</v>
      </c>
      <c r="C6150" s="2">
        <f t="shared" si="288"/>
        <v>5666</v>
      </c>
      <c r="D6150" t="str">
        <f>VLOOKUP(C6150,'Cost Centre'!A:B,2,)</f>
        <v>Social Services</v>
      </c>
      <c r="E6150" t="str">
        <f t="shared" si="289"/>
        <v>2</v>
      </c>
      <c r="F6150" t="s">
        <v>11450</v>
      </c>
      <c r="G6150" s="2">
        <v>0</v>
      </c>
      <c r="H6150" s="2">
        <v>0</v>
      </c>
      <c r="I6150" s="2">
        <v>0</v>
      </c>
      <c r="J6150" s="105">
        <f>SUMIF([1]MMM!$A:$A,A6150,[1]MMM!$F:$F)</f>
        <v>0</v>
      </c>
      <c r="K6150" s="2" t="s">
        <v>10</v>
      </c>
      <c r="L6150" s="2">
        <v>0</v>
      </c>
      <c r="M6150" t="s">
        <v>11298</v>
      </c>
      <c r="N6150" t="s">
        <v>13393</v>
      </c>
      <c r="O6150" t="s">
        <v>10871</v>
      </c>
      <c r="P6150" t="s">
        <v>10881</v>
      </c>
    </row>
    <row r="6151" spans="1:16" x14ac:dyDescent="0.3">
      <c r="A6151" t="s">
        <v>5925</v>
      </c>
      <c r="B6151" s="2" t="str">
        <f t="shared" si="290"/>
        <v>5666</v>
      </c>
      <c r="C6151" s="2">
        <f t="shared" si="288"/>
        <v>5666</v>
      </c>
      <c r="D6151" t="str">
        <f>VLOOKUP(C6151,'Cost Centre'!A:B,2,)</f>
        <v>Social Services</v>
      </c>
      <c r="E6151" t="str">
        <f t="shared" si="289"/>
        <v>2</v>
      </c>
      <c r="F6151" t="s">
        <v>93</v>
      </c>
      <c r="G6151" s="2">
        <v>0</v>
      </c>
      <c r="H6151" s="2">
        <v>21765.16</v>
      </c>
      <c r="I6151" s="2">
        <v>0</v>
      </c>
      <c r="J6151" s="105">
        <f>SUMIF([1]MMM!$A:$A,A6151,[1]MMM!$F:$F)</f>
        <v>23699.1</v>
      </c>
      <c r="K6151" s="2" t="s">
        <v>10</v>
      </c>
      <c r="L6151" s="2">
        <v>33841</v>
      </c>
      <c r="M6151" t="s">
        <v>11298</v>
      </c>
      <c r="N6151" t="s">
        <v>13393</v>
      </c>
      <c r="O6151" t="s">
        <v>10871</v>
      </c>
      <c r="P6151" t="s">
        <v>10881</v>
      </c>
    </row>
    <row r="6152" spans="1:16" x14ac:dyDescent="0.3">
      <c r="A6152" t="s">
        <v>5926</v>
      </c>
      <c r="B6152" s="2" t="str">
        <f t="shared" si="290"/>
        <v>5666</v>
      </c>
      <c r="C6152" s="2">
        <f t="shared" si="288"/>
        <v>5666</v>
      </c>
      <c r="D6152" t="str">
        <f>VLOOKUP(C6152,'Cost Centre'!A:B,2,)</f>
        <v>Social Services</v>
      </c>
      <c r="E6152" t="str">
        <f t="shared" si="289"/>
        <v>2</v>
      </c>
      <c r="F6152" t="s">
        <v>131</v>
      </c>
      <c r="G6152" s="2">
        <v>0</v>
      </c>
      <c r="H6152" s="2">
        <v>24069.3</v>
      </c>
      <c r="I6152" s="2">
        <v>0</v>
      </c>
      <c r="J6152" s="105">
        <f>SUMIF([1]MMM!$A:$A,A6152,[1]MMM!$F:$F)</f>
        <v>24069.3</v>
      </c>
      <c r="K6152" s="2" t="s">
        <v>10</v>
      </c>
      <c r="L6152" s="2">
        <v>24070</v>
      </c>
      <c r="M6152" t="s">
        <v>11298</v>
      </c>
      <c r="N6152" t="s">
        <v>13393</v>
      </c>
      <c r="O6152" t="s">
        <v>10871</v>
      </c>
      <c r="P6152" t="s">
        <v>10881</v>
      </c>
    </row>
    <row r="6153" spans="1:16" x14ac:dyDescent="0.3">
      <c r="A6153" t="s">
        <v>5927</v>
      </c>
      <c r="B6153" s="2" t="str">
        <f t="shared" si="290"/>
        <v>5666</v>
      </c>
      <c r="C6153" s="2">
        <f t="shared" si="288"/>
        <v>5666</v>
      </c>
      <c r="D6153" t="str">
        <f>VLOOKUP(C6153,'Cost Centre'!A:B,2,)</f>
        <v>Social Services</v>
      </c>
      <c r="E6153" t="str">
        <f t="shared" si="289"/>
        <v>2</v>
      </c>
      <c r="F6153" t="s">
        <v>117</v>
      </c>
      <c r="G6153" s="2">
        <v>0</v>
      </c>
      <c r="H6153" s="2">
        <v>0</v>
      </c>
      <c r="I6153" s="2">
        <v>0</v>
      </c>
      <c r="J6153" s="105">
        <f>SUMIF([1]MMM!$A:$A,A6153,[1]MMM!$F:$F)</f>
        <v>0</v>
      </c>
      <c r="K6153" s="2" t="s">
        <v>10</v>
      </c>
      <c r="L6153" s="2">
        <v>0</v>
      </c>
      <c r="M6153" t="s">
        <v>11298</v>
      </c>
      <c r="N6153" t="s">
        <v>13393</v>
      </c>
      <c r="O6153" t="s">
        <v>10871</v>
      </c>
      <c r="P6153" t="s">
        <v>10885</v>
      </c>
    </row>
    <row r="6154" spans="1:16" x14ac:dyDescent="0.3">
      <c r="A6154" t="s">
        <v>5928</v>
      </c>
      <c r="B6154" s="2" t="str">
        <f t="shared" si="290"/>
        <v>5666</v>
      </c>
      <c r="C6154" s="2">
        <f t="shared" si="288"/>
        <v>5666</v>
      </c>
      <c r="D6154" t="str">
        <f>VLOOKUP(C6154,'Cost Centre'!A:B,2,)</f>
        <v>Social Services</v>
      </c>
      <c r="E6154" t="str">
        <f t="shared" si="289"/>
        <v>2</v>
      </c>
      <c r="F6154" t="s">
        <v>117</v>
      </c>
      <c r="G6154" s="2">
        <v>0</v>
      </c>
      <c r="H6154" s="2">
        <v>13786.17</v>
      </c>
      <c r="I6154" s="2">
        <v>0</v>
      </c>
      <c r="J6154" s="105">
        <f>SUMIF([1]MMM!$A:$A,A6154,[1]MMM!$F:$F)</f>
        <v>13786.17</v>
      </c>
      <c r="K6154" s="2" t="s">
        <v>10</v>
      </c>
      <c r="L6154" s="2">
        <v>13787</v>
      </c>
      <c r="M6154" t="s">
        <v>11298</v>
      </c>
      <c r="N6154" t="s">
        <v>13393</v>
      </c>
      <c r="O6154" t="s">
        <v>10871</v>
      </c>
      <c r="P6154" t="s">
        <v>10885</v>
      </c>
    </row>
    <row r="6155" spans="1:16" x14ac:dyDescent="0.3">
      <c r="A6155" t="s">
        <v>5929</v>
      </c>
      <c r="B6155" s="2" t="str">
        <f t="shared" si="290"/>
        <v>5666</v>
      </c>
      <c r="C6155" s="2">
        <f t="shared" si="288"/>
        <v>5666</v>
      </c>
      <c r="D6155" t="str">
        <f>VLOOKUP(C6155,'Cost Centre'!A:B,2,)</f>
        <v>Social Services</v>
      </c>
      <c r="E6155" t="str">
        <f t="shared" si="289"/>
        <v>2</v>
      </c>
      <c r="F6155" t="s">
        <v>118</v>
      </c>
      <c r="G6155" s="2">
        <v>0</v>
      </c>
      <c r="H6155" s="2">
        <v>0</v>
      </c>
      <c r="I6155" s="2">
        <v>0</v>
      </c>
      <c r="J6155" s="105">
        <f>SUMIF([1]MMM!$A:$A,A6155,[1]MMM!$F:$F)</f>
        <v>0</v>
      </c>
      <c r="K6155" s="2" t="s">
        <v>10</v>
      </c>
      <c r="L6155" s="2">
        <v>0</v>
      </c>
      <c r="M6155" t="s">
        <v>11298</v>
      </c>
      <c r="N6155" t="s">
        <v>13393</v>
      </c>
      <c r="O6155" t="s">
        <v>10871</v>
      </c>
      <c r="P6155" t="s">
        <v>10885</v>
      </c>
    </row>
    <row r="6156" spans="1:16" x14ac:dyDescent="0.3">
      <c r="A6156" t="s">
        <v>13394</v>
      </c>
      <c r="B6156" s="2" t="str">
        <f t="shared" si="290"/>
        <v>5666</v>
      </c>
      <c r="C6156" s="2">
        <f t="shared" si="288"/>
        <v>5666</v>
      </c>
      <c r="D6156" t="str">
        <f>VLOOKUP(C6156,'Cost Centre'!A:B,2,)</f>
        <v>Social Services</v>
      </c>
      <c r="E6156" t="str">
        <f t="shared" si="289"/>
        <v>2</v>
      </c>
      <c r="F6156" t="s">
        <v>10890</v>
      </c>
      <c r="G6156" s="2">
        <v>0</v>
      </c>
      <c r="H6156" s="2">
        <v>0</v>
      </c>
      <c r="I6156" s="2">
        <v>0</v>
      </c>
      <c r="J6156" s="105">
        <f>SUMIF([1]MMM!$A:$A,A6156,[1]MMM!$F:$F)</f>
        <v>0</v>
      </c>
      <c r="K6156" s="2" t="s">
        <v>10</v>
      </c>
      <c r="L6156" s="2">
        <v>0</v>
      </c>
      <c r="M6156" t="s">
        <v>11298</v>
      </c>
      <c r="N6156" t="s">
        <v>13393</v>
      </c>
      <c r="O6156" t="s">
        <v>10871</v>
      </c>
      <c r="P6156" t="s">
        <v>10887</v>
      </c>
    </row>
    <row r="6157" spans="1:16" x14ac:dyDescent="0.3">
      <c r="A6157" t="s">
        <v>13395</v>
      </c>
      <c r="B6157" s="2" t="str">
        <f t="shared" si="290"/>
        <v>5666</v>
      </c>
      <c r="C6157" s="2">
        <f t="shared" si="288"/>
        <v>5666</v>
      </c>
      <c r="D6157" t="str">
        <f>VLOOKUP(C6157,'Cost Centre'!A:B,2,)</f>
        <v>Social Services</v>
      </c>
      <c r="E6157" t="str">
        <f t="shared" si="289"/>
        <v>2</v>
      </c>
      <c r="F6157" t="s">
        <v>10892</v>
      </c>
      <c r="G6157" s="2">
        <v>0</v>
      </c>
      <c r="H6157" s="2">
        <v>0</v>
      </c>
      <c r="I6157" s="2">
        <v>0</v>
      </c>
      <c r="J6157" s="105">
        <f>SUMIF([1]MMM!$A:$A,A6157,[1]MMM!$F:$F)</f>
        <v>0</v>
      </c>
      <c r="K6157" s="2" t="s">
        <v>10</v>
      </c>
      <c r="L6157" s="2">
        <v>0</v>
      </c>
      <c r="M6157" t="s">
        <v>11298</v>
      </c>
      <c r="N6157" t="s">
        <v>13393</v>
      </c>
      <c r="O6157" t="s">
        <v>10871</v>
      </c>
      <c r="P6157" t="s">
        <v>10887</v>
      </c>
    </row>
    <row r="6158" spans="1:16" x14ac:dyDescent="0.3">
      <c r="A6158" t="s">
        <v>13396</v>
      </c>
      <c r="B6158" s="2" t="str">
        <f t="shared" si="290"/>
        <v>5666</v>
      </c>
      <c r="C6158" s="2">
        <f t="shared" si="288"/>
        <v>5666</v>
      </c>
      <c r="D6158" t="str">
        <f>VLOOKUP(C6158,'Cost Centre'!A:B,2,)</f>
        <v>Social Services</v>
      </c>
      <c r="E6158" t="str">
        <f t="shared" si="289"/>
        <v>2</v>
      </c>
      <c r="F6158" t="s">
        <v>10894</v>
      </c>
      <c r="G6158" s="2">
        <v>0</v>
      </c>
      <c r="H6158" s="2">
        <v>0</v>
      </c>
      <c r="I6158" s="2">
        <v>0</v>
      </c>
      <c r="J6158" s="105">
        <f>SUMIF([1]MMM!$A:$A,A6158,[1]MMM!$F:$F)</f>
        <v>0</v>
      </c>
      <c r="K6158" s="2" t="s">
        <v>10</v>
      </c>
      <c r="L6158" s="2">
        <v>0</v>
      </c>
      <c r="M6158" t="s">
        <v>11298</v>
      </c>
      <c r="N6158" t="s">
        <v>13393</v>
      </c>
      <c r="O6158" t="s">
        <v>10871</v>
      </c>
      <c r="P6158" t="s">
        <v>10887</v>
      </c>
    </row>
    <row r="6159" spans="1:16" x14ac:dyDescent="0.3">
      <c r="A6159" t="s">
        <v>13397</v>
      </c>
      <c r="B6159" s="2" t="str">
        <f t="shared" si="290"/>
        <v>5666</v>
      </c>
      <c r="C6159" s="2">
        <f t="shared" si="288"/>
        <v>5666</v>
      </c>
      <c r="D6159" t="str">
        <f>VLOOKUP(C6159,'Cost Centre'!A:B,2,)</f>
        <v>Social Services</v>
      </c>
      <c r="E6159" t="str">
        <f t="shared" si="289"/>
        <v>2</v>
      </c>
      <c r="F6159" t="s">
        <v>10896</v>
      </c>
      <c r="G6159" s="2">
        <v>0</v>
      </c>
      <c r="H6159" s="2">
        <v>0</v>
      </c>
      <c r="I6159" s="2">
        <v>0</v>
      </c>
      <c r="J6159" s="105">
        <f>SUMIF([1]MMM!$A:$A,A6159,[1]MMM!$F:$F)</f>
        <v>0</v>
      </c>
      <c r="K6159" s="2" t="s">
        <v>10</v>
      </c>
      <c r="L6159" s="2">
        <v>0</v>
      </c>
      <c r="M6159" t="s">
        <v>11298</v>
      </c>
      <c r="N6159" t="s">
        <v>13393</v>
      </c>
      <c r="O6159" t="s">
        <v>10871</v>
      </c>
      <c r="P6159" t="s">
        <v>10887</v>
      </c>
    </row>
    <row r="6160" spans="1:16" x14ac:dyDescent="0.3">
      <c r="A6160" t="s">
        <v>13398</v>
      </c>
      <c r="B6160" s="2" t="str">
        <f t="shared" si="290"/>
        <v>5666</v>
      </c>
      <c r="C6160" s="2">
        <f t="shared" si="288"/>
        <v>5666</v>
      </c>
      <c r="D6160" t="str">
        <f>VLOOKUP(C6160,'Cost Centre'!A:B,2,)</f>
        <v>Social Services</v>
      </c>
      <c r="E6160" t="str">
        <f t="shared" si="289"/>
        <v>2</v>
      </c>
      <c r="F6160" t="s">
        <v>10898</v>
      </c>
      <c r="G6160" s="2">
        <v>0</v>
      </c>
      <c r="H6160" s="2">
        <v>0</v>
      </c>
      <c r="I6160" s="2">
        <v>0</v>
      </c>
      <c r="J6160" s="105">
        <f>SUMIF([1]MMM!$A:$A,A6160,[1]MMM!$F:$F)</f>
        <v>0</v>
      </c>
      <c r="K6160" s="2" t="s">
        <v>10</v>
      </c>
      <c r="L6160" s="2">
        <v>0</v>
      </c>
      <c r="M6160" t="s">
        <v>11298</v>
      </c>
      <c r="N6160" t="s">
        <v>13393</v>
      </c>
      <c r="O6160" t="s">
        <v>10871</v>
      </c>
      <c r="P6160" t="s">
        <v>10887</v>
      </c>
    </row>
    <row r="6161" spans="1:16" x14ac:dyDescent="0.3">
      <c r="A6161" t="s">
        <v>13399</v>
      </c>
      <c r="B6161" s="2" t="str">
        <f t="shared" si="290"/>
        <v>5666</v>
      </c>
      <c r="C6161" s="2">
        <f t="shared" si="288"/>
        <v>5666</v>
      </c>
      <c r="D6161" t="str">
        <f>VLOOKUP(C6161,'Cost Centre'!A:B,2,)</f>
        <v>Social Services</v>
      </c>
      <c r="E6161" t="str">
        <f t="shared" si="289"/>
        <v>2</v>
      </c>
      <c r="F6161" t="s">
        <v>10900</v>
      </c>
      <c r="G6161" s="2">
        <v>0</v>
      </c>
      <c r="H6161" s="2">
        <v>0</v>
      </c>
      <c r="I6161" s="2">
        <v>0</v>
      </c>
      <c r="J6161" s="105">
        <f>SUMIF([1]MMM!$A:$A,A6161,[1]MMM!$F:$F)</f>
        <v>0</v>
      </c>
      <c r="K6161" s="2" t="s">
        <v>10</v>
      </c>
      <c r="L6161" s="2">
        <v>0</v>
      </c>
      <c r="M6161" t="s">
        <v>11298</v>
      </c>
      <c r="N6161" t="s">
        <v>13393</v>
      </c>
      <c r="O6161" t="s">
        <v>10871</v>
      </c>
      <c r="P6161" t="s">
        <v>10887</v>
      </c>
    </row>
    <row r="6162" spans="1:16" x14ac:dyDescent="0.3">
      <c r="A6162" t="s">
        <v>13400</v>
      </c>
      <c r="B6162" s="2" t="str">
        <f t="shared" si="290"/>
        <v>5666</v>
      </c>
      <c r="C6162" s="2">
        <f t="shared" si="288"/>
        <v>5666</v>
      </c>
      <c r="D6162" t="str">
        <f>VLOOKUP(C6162,'Cost Centre'!A:B,2,)</f>
        <v>Social Services</v>
      </c>
      <c r="E6162" t="str">
        <f t="shared" si="289"/>
        <v>2</v>
      </c>
      <c r="F6162" t="s">
        <v>10902</v>
      </c>
      <c r="G6162" s="2">
        <v>0</v>
      </c>
      <c r="H6162" s="2">
        <v>0</v>
      </c>
      <c r="I6162" s="2">
        <v>0</v>
      </c>
      <c r="J6162" s="105">
        <f>SUMIF([1]MMM!$A:$A,A6162,[1]MMM!$F:$F)</f>
        <v>0</v>
      </c>
      <c r="K6162" s="2" t="s">
        <v>10</v>
      </c>
      <c r="L6162" s="2">
        <v>0</v>
      </c>
      <c r="M6162" t="s">
        <v>11298</v>
      </c>
      <c r="N6162" t="s">
        <v>13393</v>
      </c>
      <c r="O6162" t="s">
        <v>10871</v>
      </c>
      <c r="P6162" t="s">
        <v>10887</v>
      </c>
    </row>
    <row r="6163" spans="1:16" x14ac:dyDescent="0.3">
      <c r="A6163" t="s">
        <v>13401</v>
      </c>
      <c r="B6163" s="2" t="str">
        <f t="shared" si="290"/>
        <v>5666</v>
      </c>
      <c r="C6163" s="2">
        <f t="shared" si="288"/>
        <v>5666</v>
      </c>
      <c r="D6163" t="str">
        <f>VLOOKUP(C6163,'Cost Centre'!A:B,2,)</f>
        <v>Social Services</v>
      </c>
      <c r="E6163" t="str">
        <f t="shared" si="289"/>
        <v>2</v>
      </c>
      <c r="F6163" t="s">
        <v>10904</v>
      </c>
      <c r="G6163" s="2">
        <v>0</v>
      </c>
      <c r="H6163" s="2">
        <v>0</v>
      </c>
      <c r="I6163" s="2">
        <v>0</v>
      </c>
      <c r="J6163" s="105">
        <f>SUMIF([1]MMM!$A:$A,A6163,[1]MMM!$F:$F)</f>
        <v>0</v>
      </c>
      <c r="K6163" s="2" t="s">
        <v>10</v>
      </c>
      <c r="L6163" s="2">
        <v>0</v>
      </c>
      <c r="M6163" t="s">
        <v>11298</v>
      </c>
      <c r="N6163" t="s">
        <v>13393</v>
      </c>
      <c r="O6163" t="s">
        <v>10871</v>
      </c>
      <c r="P6163" t="s">
        <v>10887</v>
      </c>
    </row>
    <row r="6164" spans="1:16" x14ac:dyDescent="0.3">
      <c r="A6164" t="s">
        <v>13402</v>
      </c>
      <c r="B6164" s="2" t="str">
        <f t="shared" si="290"/>
        <v>5666</v>
      </c>
      <c r="C6164" s="2">
        <f t="shared" si="288"/>
        <v>5666</v>
      </c>
      <c r="D6164" t="str">
        <f>VLOOKUP(C6164,'Cost Centre'!A:B,2,)</f>
        <v>Social Services</v>
      </c>
      <c r="E6164" t="str">
        <f t="shared" si="289"/>
        <v>2</v>
      </c>
      <c r="F6164" t="s">
        <v>10906</v>
      </c>
      <c r="G6164" s="2">
        <v>0</v>
      </c>
      <c r="H6164" s="2">
        <v>0</v>
      </c>
      <c r="I6164" s="2">
        <v>0</v>
      </c>
      <c r="J6164" s="105">
        <f>SUMIF([1]MMM!$A:$A,A6164,[1]MMM!$F:$F)</f>
        <v>0</v>
      </c>
      <c r="K6164" s="2" t="s">
        <v>10</v>
      </c>
      <c r="L6164" s="2">
        <v>0</v>
      </c>
      <c r="M6164" t="s">
        <v>11298</v>
      </c>
      <c r="N6164" t="s">
        <v>13393</v>
      </c>
      <c r="O6164" t="s">
        <v>10871</v>
      </c>
      <c r="P6164" t="s">
        <v>10887</v>
      </c>
    </row>
    <row r="6165" spans="1:16" x14ac:dyDescent="0.3">
      <c r="A6165" t="s">
        <v>5930</v>
      </c>
      <c r="B6165" s="2" t="str">
        <f t="shared" si="290"/>
        <v>5666</v>
      </c>
      <c r="C6165" s="2">
        <f t="shared" si="288"/>
        <v>5666</v>
      </c>
      <c r="D6165" t="str">
        <f>VLOOKUP(C6165,'Cost Centre'!A:B,2,)</f>
        <v>Social Services</v>
      </c>
      <c r="E6165" t="str">
        <f t="shared" si="289"/>
        <v>3</v>
      </c>
      <c r="F6165" t="s">
        <v>10944</v>
      </c>
      <c r="G6165" s="2">
        <v>0</v>
      </c>
      <c r="H6165" s="2">
        <v>0</v>
      </c>
      <c r="I6165" s="2">
        <v>0</v>
      </c>
      <c r="J6165" s="105">
        <f>SUMIF([1]MMM!$A:$A,A6165,[1]MMM!$F:$F)</f>
        <v>0</v>
      </c>
      <c r="K6165" s="2" t="s">
        <v>10</v>
      </c>
      <c r="L6165" s="2">
        <v>188163</v>
      </c>
      <c r="M6165" t="s">
        <v>11298</v>
      </c>
      <c r="N6165" t="s">
        <v>13393</v>
      </c>
      <c r="O6165" t="s">
        <v>10908</v>
      </c>
      <c r="P6165" t="s">
        <v>10910</v>
      </c>
    </row>
    <row r="6166" spans="1:16" x14ac:dyDescent="0.3">
      <c r="A6166" t="s">
        <v>5931</v>
      </c>
      <c r="B6166" s="2" t="str">
        <f t="shared" si="290"/>
        <v>5666</v>
      </c>
      <c r="C6166" s="2">
        <f t="shared" si="288"/>
        <v>5666</v>
      </c>
      <c r="D6166" t="str">
        <f>VLOOKUP(C6166,'Cost Centre'!A:B,2,)</f>
        <v>Social Services</v>
      </c>
      <c r="E6166" t="str">
        <f t="shared" si="289"/>
        <v>3</v>
      </c>
      <c r="F6166" t="s">
        <v>10945</v>
      </c>
      <c r="G6166" s="2">
        <v>0</v>
      </c>
      <c r="H6166" s="2">
        <v>0</v>
      </c>
      <c r="I6166" s="2">
        <v>0</v>
      </c>
      <c r="J6166" s="105">
        <f>SUMIF([1]MMM!$A:$A,A6166,[1]MMM!$F:$F)</f>
        <v>0</v>
      </c>
      <c r="K6166" s="2" t="s">
        <v>10</v>
      </c>
      <c r="L6166" s="2">
        <v>81551</v>
      </c>
      <c r="M6166" t="s">
        <v>11298</v>
      </c>
      <c r="N6166" t="s">
        <v>13393</v>
      </c>
      <c r="O6166" t="s">
        <v>10908</v>
      </c>
      <c r="P6166" t="s">
        <v>10910</v>
      </c>
    </row>
    <row r="6167" spans="1:16" x14ac:dyDescent="0.3">
      <c r="A6167" t="s">
        <v>5932</v>
      </c>
      <c r="B6167" s="2" t="str">
        <f t="shared" si="290"/>
        <v>5666</v>
      </c>
      <c r="C6167" s="2">
        <f t="shared" si="288"/>
        <v>5666</v>
      </c>
      <c r="D6167" t="str">
        <f>VLOOKUP(C6167,'Cost Centre'!A:B,2,)</f>
        <v>Social Services</v>
      </c>
      <c r="E6167" t="str">
        <f t="shared" si="289"/>
        <v>3</v>
      </c>
      <c r="F6167" t="s">
        <v>2148</v>
      </c>
      <c r="G6167" s="2">
        <v>0</v>
      </c>
      <c r="H6167" s="2">
        <v>0</v>
      </c>
      <c r="I6167" s="2">
        <v>0</v>
      </c>
      <c r="J6167" s="105">
        <f>SUMIF([1]MMM!$A:$A,A6167,[1]MMM!$F:$F)</f>
        <v>0</v>
      </c>
      <c r="K6167" s="2" t="s">
        <v>10</v>
      </c>
      <c r="L6167" s="2">
        <v>0</v>
      </c>
      <c r="M6167" t="s">
        <v>11298</v>
      </c>
      <c r="N6167" t="s">
        <v>13393</v>
      </c>
      <c r="O6167" t="s">
        <v>10908</v>
      </c>
      <c r="P6167" t="s">
        <v>10910</v>
      </c>
    </row>
    <row r="6168" spans="1:16" x14ac:dyDescent="0.3">
      <c r="A6168" t="s">
        <v>13403</v>
      </c>
      <c r="B6168" s="2" t="str">
        <f t="shared" si="290"/>
        <v>5666</v>
      </c>
      <c r="C6168" s="2">
        <f t="shared" si="288"/>
        <v>5666</v>
      </c>
      <c r="D6168" t="str">
        <f>VLOOKUP(C6168,'Cost Centre'!A:B,2,)</f>
        <v>Social Services</v>
      </c>
      <c r="E6168" t="str">
        <f t="shared" si="289"/>
        <v>3</v>
      </c>
      <c r="F6168" t="s">
        <v>10912</v>
      </c>
      <c r="G6168" s="2">
        <v>0</v>
      </c>
      <c r="H6168" s="2">
        <v>0</v>
      </c>
      <c r="I6168" s="2">
        <v>-2614470.83</v>
      </c>
      <c r="J6168" s="105">
        <f>SUMIF([1]MMM!$A:$A,A6168,[1]MMM!$F:$F)</f>
        <v>-2614470.83</v>
      </c>
      <c r="K6168" s="2" t="s">
        <v>10</v>
      </c>
      <c r="L6168" s="2">
        <v>0</v>
      </c>
      <c r="M6168" t="s">
        <v>11298</v>
      </c>
      <c r="N6168" t="s">
        <v>13393</v>
      </c>
      <c r="O6168" t="s">
        <v>10908</v>
      </c>
      <c r="P6168" t="s">
        <v>10913</v>
      </c>
    </row>
    <row r="6169" spans="1:16" x14ac:dyDescent="0.3">
      <c r="A6169" t="s">
        <v>13404</v>
      </c>
      <c r="B6169" s="2" t="str">
        <f t="shared" si="290"/>
        <v>5666</v>
      </c>
      <c r="C6169" s="2">
        <f t="shared" si="288"/>
        <v>5666</v>
      </c>
      <c r="D6169" t="str">
        <f>VLOOKUP(C6169,'Cost Centre'!A:B,2,)</f>
        <v>Social Services</v>
      </c>
      <c r="E6169" t="str">
        <f t="shared" si="289"/>
        <v>3</v>
      </c>
      <c r="F6169" t="s">
        <v>10915</v>
      </c>
      <c r="G6169" s="2">
        <v>0</v>
      </c>
      <c r="H6169" s="2">
        <v>0</v>
      </c>
      <c r="I6169" s="2">
        <v>0</v>
      </c>
      <c r="J6169" s="105">
        <f>SUMIF([1]MMM!$A:$A,A6169,[1]MMM!$F:$F)</f>
        <v>0</v>
      </c>
      <c r="K6169" s="2" t="s">
        <v>10</v>
      </c>
      <c r="L6169" s="2">
        <v>0</v>
      </c>
      <c r="M6169" t="s">
        <v>11298</v>
      </c>
      <c r="N6169" t="s">
        <v>13393</v>
      </c>
      <c r="O6169" t="s">
        <v>10908</v>
      </c>
      <c r="P6169" t="s">
        <v>10913</v>
      </c>
    </row>
    <row r="6170" spans="1:16" x14ac:dyDescent="0.3">
      <c r="A6170" t="s">
        <v>13405</v>
      </c>
      <c r="B6170" s="2" t="str">
        <f t="shared" si="290"/>
        <v>5666</v>
      </c>
      <c r="C6170" s="2">
        <f t="shared" si="288"/>
        <v>5666</v>
      </c>
      <c r="D6170" t="str">
        <f>VLOOKUP(C6170,'Cost Centre'!A:B,2,)</f>
        <v>Social Services</v>
      </c>
      <c r="E6170" t="str">
        <f t="shared" si="289"/>
        <v>8</v>
      </c>
      <c r="F6170" t="s">
        <v>462</v>
      </c>
      <c r="G6170" s="2">
        <v>3718175.17</v>
      </c>
      <c r="H6170" s="2">
        <v>0</v>
      </c>
      <c r="I6170" s="2">
        <v>0</v>
      </c>
      <c r="J6170" s="105">
        <f>SUMIF([1]MMM!$A:$A,A6170,[1]MMM!$F:$F)</f>
        <v>3718175.17</v>
      </c>
      <c r="K6170" s="2" t="s">
        <v>460</v>
      </c>
      <c r="L6170" s="2">
        <v>0</v>
      </c>
      <c r="M6170" t="s">
        <v>11298</v>
      </c>
      <c r="N6170" t="s">
        <v>13393</v>
      </c>
      <c r="O6170" t="s">
        <v>10916</v>
      </c>
      <c r="P6170" t="s">
        <v>10917</v>
      </c>
    </row>
    <row r="6171" spans="1:16" x14ac:dyDescent="0.3">
      <c r="A6171" t="s">
        <v>13406</v>
      </c>
      <c r="B6171" s="2" t="str">
        <f t="shared" si="290"/>
        <v>5666</v>
      </c>
      <c r="C6171" s="2">
        <f t="shared" si="288"/>
        <v>5666</v>
      </c>
      <c r="D6171" t="str">
        <f>VLOOKUP(C6171,'Cost Centre'!A:B,2,)</f>
        <v>Social Services</v>
      </c>
      <c r="E6171" t="str">
        <f t="shared" si="289"/>
        <v>8</v>
      </c>
      <c r="F6171" t="s">
        <v>464</v>
      </c>
      <c r="G6171" s="2">
        <v>0</v>
      </c>
      <c r="H6171" s="2">
        <v>0</v>
      </c>
      <c r="I6171" s="2">
        <v>0</v>
      </c>
      <c r="J6171" s="105">
        <f>SUMIF([1]MMM!$A:$A,A6171,[1]MMM!$F:$F)</f>
        <v>0</v>
      </c>
      <c r="K6171" s="2" t="s">
        <v>460</v>
      </c>
      <c r="L6171" s="2">
        <v>0</v>
      </c>
      <c r="M6171" t="s">
        <v>11298</v>
      </c>
      <c r="N6171" t="s">
        <v>13393</v>
      </c>
      <c r="O6171" t="s">
        <v>10916</v>
      </c>
      <c r="P6171" t="s">
        <v>10917</v>
      </c>
    </row>
    <row r="6172" spans="1:16" x14ac:dyDescent="0.3">
      <c r="A6172" t="s">
        <v>13407</v>
      </c>
      <c r="B6172" s="2" t="str">
        <f t="shared" si="290"/>
        <v>5666</v>
      </c>
      <c r="C6172" s="2">
        <f t="shared" si="288"/>
        <v>5666</v>
      </c>
      <c r="D6172" t="str">
        <f>VLOOKUP(C6172,'Cost Centre'!A:B,2,)</f>
        <v>Social Services</v>
      </c>
      <c r="E6172" t="str">
        <f t="shared" si="289"/>
        <v>8</v>
      </c>
      <c r="F6172" t="s">
        <v>466</v>
      </c>
      <c r="G6172" s="2">
        <v>0</v>
      </c>
      <c r="H6172" s="2">
        <v>0</v>
      </c>
      <c r="I6172" s="2">
        <v>0</v>
      </c>
      <c r="J6172" s="105">
        <f>SUMIF([1]MMM!$A:$A,A6172,[1]MMM!$F:$F)</f>
        <v>0</v>
      </c>
      <c r="K6172" s="2" t="s">
        <v>460</v>
      </c>
      <c r="L6172" s="2">
        <v>0</v>
      </c>
      <c r="M6172" t="s">
        <v>11298</v>
      </c>
      <c r="N6172" t="s">
        <v>13393</v>
      </c>
      <c r="O6172" t="s">
        <v>10916</v>
      </c>
      <c r="P6172" t="s">
        <v>10917</v>
      </c>
    </row>
    <row r="6173" spans="1:16" x14ac:dyDescent="0.3">
      <c r="A6173" t="s">
        <v>13408</v>
      </c>
      <c r="B6173" s="2" t="str">
        <f t="shared" si="290"/>
        <v>5666</v>
      </c>
      <c r="C6173" s="2">
        <f t="shared" si="288"/>
        <v>5666</v>
      </c>
      <c r="D6173" t="str">
        <f>VLOOKUP(C6173,'Cost Centre'!A:B,2,)</f>
        <v>Social Services</v>
      </c>
      <c r="E6173" t="str">
        <f t="shared" si="289"/>
        <v>8</v>
      </c>
      <c r="F6173" t="s">
        <v>468</v>
      </c>
      <c r="G6173" s="2">
        <v>0</v>
      </c>
      <c r="H6173" s="2">
        <v>2614470.83</v>
      </c>
      <c r="I6173" s="2">
        <v>0</v>
      </c>
      <c r="J6173" s="105">
        <f>SUMIF([1]MMM!$A:$A,A6173,[1]MMM!$F:$F)</f>
        <v>2614470.83</v>
      </c>
      <c r="K6173" s="2" t="s">
        <v>460</v>
      </c>
      <c r="L6173" s="2">
        <v>0</v>
      </c>
      <c r="M6173" t="s">
        <v>11298</v>
      </c>
      <c r="N6173" t="s">
        <v>13393</v>
      </c>
      <c r="O6173" t="s">
        <v>10916</v>
      </c>
      <c r="P6173" t="s">
        <v>10917</v>
      </c>
    </row>
    <row r="6174" spans="1:16" x14ac:dyDescent="0.3">
      <c r="A6174" t="s">
        <v>13409</v>
      </c>
      <c r="B6174" s="2" t="str">
        <f t="shared" si="290"/>
        <v>5666</v>
      </c>
      <c r="C6174" s="2">
        <f t="shared" si="288"/>
        <v>5666</v>
      </c>
      <c r="D6174" t="str">
        <f>VLOOKUP(C6174,'Cost Centre'!A:B,2,)</f>
        <v>Social Services</v>
      </c>
      <c r="E6174" t="str">
        <f t="shared" si="289"/>
        <v>8</v>
      </c>
      <c r="F6174" t="s">
        <v>470</v>
      </c>
      <c r="G6174" s="2">
        <v>0</v>
      </c>
      <c r="H6174" s="2">
        <v>0</v>
      </c>
      <c r="I6174" s="2">
        <v>0</v>
      </c>
      <c r="J6174" s="105">
        <f>SUMIF([1]MMM!$A:$A,A6174,[1]MMM!$F:$F)</f>
        <v>0</v>
      </c>
      <c r="K6174" s="2" t="s">
        <v>460</v>
      </c>
      <c r="L6174" s="2">
        <v>0</v>
      </c>
      <c r="M6174" t="s">
        <v>11298</v>
      </c>
      <c r="N6174" t="s">
        <v>13393</v>
      </c>
      <c r="O6174" t="s">
        <v>10916</v>
      </c>
      <c r="P6174" t="s">
        <v>10917</v>
      </c>
    </row>
    <row r="6175" spans="1:16" x14ac:dyDescent="0.3">
      <c r="A6175" t="s">
        <v>13410</v>
      </c>
      <c r="B6175" s="2" t="str">
        <f t="shared" si="290"/>
        <v>5666</v>
      </c>
      <c r="C6175" s="2">
        <f t="shared" si="288"/>
        <v>5666</v>
      </c>
      <c r="D6175" t="str">
        <f>VLOOKUP(C6175,'Cost Centre'!A:B,2,)</f>
        <v>Social Services</v>
      </c>
      <c r="E6175" t="str">
        <f t="shared" si="289"/>
        <v>8</v>
      </c>
      <c r="F6175" t="s">
        <v>2159</v>
      </c>
      <c r="G6175" s="2">
        <v>0</v>
      </c>
      <c r="H6175" s="2">
        <v>0</v>
      </c>
      <c r="I6175" s="2">
        <v>0</v>
      </c>
      <c r="J6175" s="105">
        <f>SUMIF([1]MMM!$A:$A,A6175,[1]MMM!$F:$F)</f>
        <v>0</v>
      </c>
      <c r="K6175" s="2" t="s">
        <v>460</v>
      </c>
      <c r="L6175" s="2">
        <v>0</v>
      </c>
      <c r="M6175" t="s">
        <v>11298</v>
      </c>
      <c r="N6175" t="s">
        <v>13393</v>
      </c>
      <c r="O6175" t="s">
        <v>10916</v>
      </c>
      <c r="P6175" t="s">
        <v>10917</v>
      </c>
    </row>
    <row r="6176" spans="1:16" x14ac:dyDescent="0.3">
      <c r="A6176" t="s">
        <v>5933</v>
      </c>
      <c r="B6176" s="2" t="str">
        <f t="shared" si="290"/>
        <v>5667</v>
      </c>
      <c r="C6176" s="2">
        <f t="shared" si="288"/>
        <v>5667</v>
      </c>
      <c r="D6176" t="str">
        <f>VLOOKUP(C6176,'Cost Centre'!A:B,2,)</f>
        <v>Social Services</v>
      </c>
      <c r="E6176" t="str">
        <f t="shared" si="289"/>
        <v>2</v>
      </c>
      <c r="F6176" t="s">
        <v>48</v>
      </c>
      <c r="G6176" s="2">
        <v>0</v>
      </c>
      <c r="H6176" s="2">
        <v>1908912.35</v>
      </c>
      <c r="I6176" s="2">
        <v>0</v>
      </c>
      <c r="J6176" s="105">
        <f>SUMIF([1]MMM!$A:$A,A6176,[1]MMM!$F:$F)</f>
        <v>2010118.57</v>
      </c>
      <c r="K6176" s="2" t="s">
        <v>10</v>
      </c>
      <c r="L6176" s="2">
        <v>1930243</v>
      </c>
      <c r="M6176" t="s">
        <v>11298</v>
      </c>
      <c r="N6176" t="s">
        <v>13411</v>
      </c>
      <c r="O6176" t="s">
        <v>10871</v>
      </c>
      <c r="P6176" t="s">
        <v>10875</v>
      </c>
    </row>
    <row r="6177" spans="1:16" x14ac:dyDescent="0.3">
      <c r="A6177" t="s">
        <v>5934</v>
      </c>
      <c r="B6177" s="2" t="str">
        <f t="shared" si="290"/>
        <v>5667</v>
      </c>
      <c r="C6177" s="2">
        <f t="shared" si="288"/>
        <v>5667</v>
      </c>
      <c r="D6177" t="str">
        <f>VLOOKUP(C6177,'Cost Centre'!A:B,2,)</f>
        <v>Social Services</v>
      </c>
      <c r="E6177" t="str">
        <f t="shared" si="289"/>
        <v>2</v>
      </c>
      <c r="F6177" t="s">
        <v>52</v>
      </c>
      <c r="G6177" s="2">
        <v>0</v>
      </c>
      <c r="H6177" s="2">
        <v>11933.18</v>
      </c>
      <c r="I6177" s="2">
        <v>0</v>
      </c>
      <c r="J6177" s="105">
        <f>SUMIF([1]MMM!$A:$A,A6177,[1]MMM!$F:$F)</f>
        <v>11933.18</v>
      </c>
      <c r="K6177" s="2" t="s">
        <v>10</v>
      </c>
      <c r="L6177" s="2">
        <v>12786</v>
      </c>
      <c r="M6177" t="s">
        <v>11298</v>
      </c>
      <c r="N6177" t="s">
        <v>13411</v>
      </c>
      <c r="O6177" t="s">
        <v>10871</v>
      </c>
      <c r="P6177" t="s">
        <v>10875</v>
      </c>
    </row>
    <row r="6178" spans="1:16" x14ac:dyDescent="0.3">
      <c r="A6178" t="s">
        <v>5935</v>
      </c>
      <c r="B6178" s="2" t="str">
        <f t="shared" si="290"/>
        <v>5667</v>
      </c>
      <c r="C6178" s="2">
        <f t="shared" si="288"/>
        <v>5667</v>
      </c>
      <c r="D6178" t="str">
        <f>VLOOKUP(C6178,'Cost Centre'!A:B,2,)</f>
        <v>Social Services</v>
      </c>
      <c r="E6178" t="str">
        <f t="shared" si="289"/>
        <v>2</v>
      </c>
      <c r="F6178" t="s">
        <v>55</v>
      </c>
      <c r="G6178" s="2">
        <v>0</v>
      </c>
      <c r="H6178" s="2">
        <v>127224.24</v>
      </c>
      <c r="I6178" s="2">
        <v>0</v>
      </c>
      <c r="J6178" s="105">
        <f>SUMIF([1]MMM!$A:$A,A6178,[1]MMM!$F:$F)</f>
        <v>127316.64</v>
      </c>
      <c r="K6178" s="2" t="s">
        <v>10</v>
      </c>
      <c r="L6178" s="2">
        <v>133788</v>
      </c>
      <c r="M6178" t="s">
        <v>11298</v>
      </c>
      <c r="N6178" t="s">
        <v>13411</v>
      </c>
      <c r="O6178" t="s">
        <v>10871</v>
      </c>
      <c r="P6178" t="s">
        <v>10875</v>
      </c>
    </row>
    <row r="6179" spans="1:16" x14ac:dyDescent="0.3">
      <c r="A6179" t="s">
        <v>5936</v>
      </c>
      <c r="B6179" s="2" t="str">
        <f t="shared" si="290"/>
        <v>5667</v>
      </c>
      <c r="C6179" s="2">
        <f t="shared" si="288"/>
        <v>5667</v>
      </c>
      <c r="D6179" t="str">
        <f>VLOOKUP(C6179,'Cost Centre'!A:B,2,)</f>
        <v>Social Services</v>
      </c>
      <c r="E6179" t="str">
        <f t="shared" si="289"/>
        <v>2</v>
      </c>
      <c r="F6179" t="s">
        <v>56</v>
      </c>
      <c r="G6179" s="2">
        <v>0</v>
      </c>
      <c r="H6179" s="2">
        <v>31350.38</v>
      </c>
      <c r="I6179" s="2">
        <v>0</v>
      </c>
      <c r="J6179" s="105">
        <f>SUMIF([1]MMM!$A:$A,A6179,[1]MMM!$F:$F)</f>
        <v>31350.38</v>
      </c>
      <c r="K6179" s="2" t="s">
        <v>10</v>
      </c>
      <c r="L6179" s="2">
        <v>182167</v>
      </c>
      <c r="M6179" t="s">
        <v>11298</v>
      </c>
      <c r="N6179" t="s">
        <v>13411</v>
      </c>
      <c r="O6179" t="s">
        <v>10871</v>
      </c>
      <c r="P6179" t="s">
        <v>10875</v>
      </c>
    </row>
    <row r="6180" spans="1:16" x14ac:dyDescent="0.3">
      <c r="A6180" t="s">
        <v>5937</v>
      </c>
      <c r="B6180" s="2" t="str">
        <f t="shared" si="290"/>
        <v>5667</v>
      </c>
      <c r="C6180" s="2">
        <f t="shared" si="288"/>
        <v>5667</v>
      </c>
      <c r="D6180" t="str">
        <f>VLOOKUP(C6180,'Cost Centre'!A:B,2,)</f>
        <v>Social Services</v>
      </c>
      <c r="E6180" t="str">
        <f t="shared" si="289"/>
        <v>2</v>
      </c>
      <c r="F6180" t="s">
        <v>57</v>
      </c>
      <c r="G6180" s="2">
        <v>0</v>
      </c>
      <c r="H6180" s="2">
        <v>176752.62</v>
      </c>
      <c r="I6180" s="2">
        <v>0</v>
      </c>
      <c r="J6180" s="105">
        <f>SUMIF([1]MMM!$A:$A,A6180,[1]MMM!$F:$F)</f>
        <v>208536.28</v>
      </c>
      <c r="K6180" s="2" t="s">
        <v>10</v>
      </c>
      <c r="L6180" s="2">
        <v>144697</v>
      </c>
      <c r="M6180" t="s">
        <v>11298</v>
      </c>
      <c r="N6180" t="s">
        <v>13411</v>
      </c>
      <c r="O6180" t="s">
        <v>10871</v>
      </c>
      <c r="P6180" t="s">
        <v>10875</v>
      </c>
    </row>
    <row r="6181" spans="1:16" x14ac:dyDescent="0.3">
      <c r="A6181" t="s">
        <v>5938</v>
      </c>
      <c r="B6181" s="2" t="str">
        <f t="shared" si="290"/>
        <v>5667</v>
      </c>
      <c r="C6181" s="2">
        <f t="shared" si="288"/>
        <v>5667</v>
      </c>
      <c r="D6181" t="str">
        <f>VLOOKUP(C6181,'Cost Centre'!A:B,2,)</f>
        <v>Social Services</v>
      </c>
      <c r="E6181" t="str">
        <f t="shared" si="289"/>
        <v>2</v>
      </c>
      <c r="F6181" t="s">
        <v>60</v>
      </c>
      <c r="G6181" s="2">
        <v>0</v>
      </c>
      <c r="H6181" s="2">
        <v>4476</v>
      </c>
      <c r="I6181" s="2">
        <v>0</v>
      </c>
      <c r="J6181" s="105">
        <f>SUMIF([1]MMM!$A:$A,A6181,[1]MMM!$F:$F)</f>
        <v>4476</v>
      </c>
      <c r="K6181" s="2" t="s">
        <v>10</v>
      </c>
      <c r="L6181" s="2">
        <v>6714</v>
      </c>
      <c r="M6181" t="s">
        <v>11298</v>
      </c>
      <c r="N6181" t="s">
        <v>13411</v>
      </c>
      <c r="O6181" t="s">
        <v>10871</v>
      </c>
      <c r="P6181" t="s">
        <v>10875</v>
      </c>
    </row>
    <row r="6182" spans="1:16" x14ac:dyDescent="0.3">
      <c r="A6182" t="s">
        <v>5939</v>
      </c>
      <c r="B6182" s="2" t="str">
        <f t="shared" si="290"/>
        <v>5667</v>
      </c>
      <c r="C6182" s="2">
        <f t="shared" si="288"/>
        <v>5667</v>
      </c>
      <c r="D6182" t="str">
        <f>VLOOKUP(C6182,'Cost Centre'!A:B,2,)</f>
        <v>Social Services</v>
      </c>
      <c r="E6182" t="str">
        <f t="shared" si="289"/>
        <v>2</v>
      </c>
      <c r="F6182" t="s">
        <v>61</v>
      </c>
      <c r="G6182" s="2">
        <v>0</v>
      </c>
      <c r="H6182" s="2">
        <v>169102.56</v>
      </c>
      <c r="I6182" s="2">
        <v>0</v>
      </c>
      <c r="J6182" s="105">
        <f>SUMIF([1]MMM!$A:$A,A6182,[1]MMM!$F:$F)</f>
        <v>169102.56</v>
      </c>
      <c r="K6182" s="2" t="s">
        <v>10</v>
      </c>
      <c r="L6182" s="2">
        <v>235002</v>
      </c>
      <c r="M6182" t="s">
        <v>11298</v>
      </c>
      <c r="N6182" t="s">
        <v>13411</v>
      </c>
      <c r="O6182" t="s">
        <v>10871</v>
      </c>
      <c r="P6182" t="s">
        <v>10875</v>
      </c>
    </row>
    <row r="6183" spans="1:16" x14ac:dyDescent="0.3">
      <c r="A6183" t="s">
        <v>5940</v>
      </c>
      <c r="B6183" s="2" t="str">
        <f t="shared" si="290"/>
        <v>5667</v>
      </c>
      <c r="C6183" s="2">
        <f t="shared" si="288"/>
        <v>5667</v>
      </c>
      <c r="D6183" t="str">
        <f>VLOOKUP(C6183,'Cost Centre'!A:B,2,)</f>
        <v>Social Services</v>
      </c>
      <c r="E6183" t="str">
        <f t="shared" si="289"/>
        <v>2</v>
      </c>
      <c r="F6183" t="s">
        <v>62</v>
      </c>
      <c r="G6183" s="2">
        <v>0</v>
      </c>
      <c r="H6183" s="2">
        <v>0</v>
      </c>
      <c r="I6183" s="2">
        <v>-0.01</v>
      </c>
      <c r="J6183" s="105">
        <f>SUMIF([1]MMM!$A:$A,A6183,[1]MMM!$F:$F)</f>
        <v>-0.01</v>
      </c>
      <c r="K6183" s="2" t="s">
        <v>10</v>
      </c>
      <c r="L6183" s="2">
        <v>18406</v>
      </c>
      <c r="M6183" t="s">
        <v>11298</v>
      </c>
      <c r="N6183" t="s">
        <v>13411</v>
      </c>
      <c r="O6183" t="s">
        <v>10871</v>
      </c>
      <c r="P6183" t="s">
        <v>10875</v>
      </c>
    </row>
    <row r="6184" spans="1:16" x14ac:dyDescent="0.3">
      <c r="A6184" t="s">
        <v>5941</v>
      </c>
      <c r="B6184" s="2" t="str">
        <f t="shared" si="290"/>
        <v>5667</v>
      </c>
      <c r="C6184" s="2">
        <f t="shared" si="288"/>
        <v>5667</v>
      </c>
      <c r="D6184" t="str">
        <f>VLOOKUP(C6184,'Cost Centre'!A:B,2,)</f>
        <v>Social Services</v>
      </c>
      <c r="E6184" t="str">
        <f t="shared" si="289"/>
        <v>2</v>
      </c>
      <c r="F6184" t="s">
        <v>66</v>
      </c>
      <c r="G6184" s="2">
        <v>0</v>
      </c>
      <c r="H6184" s="2">
        <v>5689.44</v>
      </c>
      <c r="I6184" s="2">
        <v>0</v>
      </c>
      <c r="J6184" s="105">
        <f>SUMIF([1]MMM!$A:$A,A6184,[1]MMM!$F:$F)</f>
        <v>6650.85</v>
      </c>
      <c r="K6184" s="2" t="s">
        <v>10</v>
      </c>
      <c r="L6184" s="2">
        <v>3990</v>
      </c>
      <c r="M6184" t="s">
        <v>11298</v>
      </c>
      <c r="N6184" t="s">
        <v>13411</v>
      </c>
      <c r="O6184" t="s">
        <v>10871</v>
      </c>
      <c r="P6184" t="s">
        <v>10875</v>
      </c>
    </row>
    <row r="6185" spans="1:16" x14ac:dyDescent="0.3">
      <c r="A6185" t="s">
        <v>5942</v>
      </c>
      <c r="B6185" s="2" t="str">
        <f t="shared" si="290"/>
        <v>5667</v>
      </c>
      <c r="C6185" s="2">
        <f t="shared" si="288"/>
        <v>5667</v>
      </c>
      <c r="D6185" t="str">
        <f>VLOOKUP(C6185,'Cost Centre'!A:B,2,)</f>
        <v>Social Services</v>
      </c>
      <c r="E6185" t="str">
        <f t="shared" si="289"/>
        <v>2</v>
      </c>
      <c r="F6185" t="s">
        <v>67</v>
      </c>
      <c r="G6185" s="2">
        <v>0</v>
      </c>
      <c r="H6185" s="2">
        <v>1137.5</v>
      </c>
      <c r="I6185" s="2">
        <v>0</v>
      </c>
      <c r="J6185" s="105">
        <f>SUMIF([1]MMM!$A:$A,A6185,[1]MMM!$F:$F)</f>
        <v>1216.25</v>
      </c>
      <c r="K6185" s="2" t="s">
        <v>10</v>
      </c>
      <c r="L6185" s="2">
        <v>1247</v>
      </c>
      <c r="M6185" t="s">
        <v>11298</v>
      </c>
      <c r="N6185" t="s">
        <v>13411</v>
      </c>
      <c r="O6185" t="s">
        <v>10871</v>
      </c>
      <c r="P6185" t="s">
        <v>10876</v>
      </c>
    </row>
    <row r="6186" spans="1:16" x14ac:dyDescent="0.3">
      <c r="A6186" t="s">
        <v>5943</v>
      </c>
      <c r="B6186" s="2" t="str">
        <f t="shared" si="290"/>
        <v>5667</v>
      </c>
      <c r="C6186" s="2">
        <f t="shared" si="288"/>
        <v>5667</v>
      </c>
      <c r="D6186" t="str">
        <f>VLOOKUP(C6186,'Cost Centre'!A:B,2,)</f>
        <v>Social Services</v>
      </c>
      <c r="E6186" t="str">
        <f t="shared" si="289"/>
        <v>2</v>
      </c>
      <c r="F6186" t="s">
        <v>68</v>
      </c>
      <c r="G6186" s="2">
        <v>0</v>
      </c>
      <c r="H6186" s="2">
        <v>24150.639999999999</v>
      </c>
      <c r="I6186" s="2">
        <v>0</v>
      </c>
      <c r="J6186" s="105">
        <f>SUMIF([1]MMM!$A:$A,A6186,[1]MMM!$F:$F)</f>
        <v>26256.82</v>
      </c>
      <c r="K6186" s="2" t="s">
        <v>10</v>
      </c>
      <c r="L6186" s="2">
        <v>26730</v>
      </c>
      <c r="M6186" t="s">
        <v>11298</v>
      </c>
      <c r="N6186" t="s">
        <v>13411</v>
      </c>
      <c r="O6186" t="s">
        <v>10871</v>
      </c>
      <c r="P6186" t="s">
        <v>10876</v>
      </c>
    </row>
    <row r="6187" spans="1:16" x14ac:dyDescent="0.3">
      <c r="A6187" t="s">
        <v>5944</v>
      </c>
      <c r="B6187" s="2" t="str">
        <f t="shared" si="290"/>
        <v>5667</v>
      </c>
      <c r="C6187" s="2">
        <f t="shared" si="288"/>
        <v>5667</v>
      </c>
      <c r="D6187" t="str">
        <f>VLOOKUP(C6187,'Cost Centre'!A:B,2,)</f>
        <v>Social Services</v>
      </c>
      <c r="E6187" t="str">
        <f t="shared" si="289"/>
        <v>2</v>
      </c>
      <c r="F6187" t="s">
        <v>10877</v>
      </c>
      <c r="G6187" s="2">
        <v>0</v>
      </c>
      <c r="H6187" s="2">
        <v>223438.02</v>
      </c>
      <c r="I6187" s="2">
        <v>0</v>
      </c>
      <c r="J6187" s="105">
        <f>SUMIF([1]MMM!$A:$A,A6187,[1]MMM!$F:$F)</f>
        <v>223438.02</v>
      </c>
      <c r="K6187" s="2" t="s">
        <v>10</v>
      </c>
      <c r="L6187" s="2">
        <v>227877</v>
      </c>
      <c r="M6187" t="s">
        <v>11298</v>
      </c>
      <c r="N6187" t="s">
        <v>13411</v>
      </c>
      <c r="O6187" t="s">
        <v>10871</v>
      </c>
      <c r="P6187" t="s">
        <v>10876</v>
      </c>
    </row>
    <row r="6188" spans="1:16" x14ac:dyDescent="0.3">
      <c r="A6188" t="s">
        <v>5945</v>
      </c>
      <c r="B6188" s="2" t="str">
        <f t="shared" si="290"/>
        <v>5667</v>
      </c>
      <c r="C6188" s="2">
        <f t="shared" si="288"/>
        <v>5667</v>
      </c>
      <c r="D6188" t="str">
        <f>VLOOKUP(C6188,'Cost Centre'!A:B,2,)</f>
        <v>Social Services</v>
      </c>
      <c r="E6188" t="str">
        <f t="shared" si="289"/>
        <v>2</v>
      </c>
      <c r="F6188" t="s">
        <v>69</v>
      </c>
      <c r="G6188" s="2">
        <v>0</v>
      </c>
      <c r="H6188" s="2">
        <v>326871.56</v>
      </c>
      <c r="I6188" s="2">
        <v>0</v>
      </c>
      <c r="J6188" s="105">
        <f>SUMIF([1]MMM!$A:$A,A6188,[1]MMM!$F:$F)</f>
        <v>343319.5</v>
      </c>
      <c r="K6188" s="2" t="s">
        <v>10</v>
      </c>
      <c r="L6188" s="2">
        <v>353387</v>
      </c>
      <c r="M6188" t="s">
        <v>11298</v>
      </c>
      <c r="N6188" t="s">
        <v>13411</v>
      </c>
      <c r="O6188" t="s">
        <v>10871</v>
      </c>
      <c r="P6188" t="s">
        <v>10876</v>
      </c>
    </row>
    <row r="6189" spans="1:16" x14ac:dyDescent="0.3">
      <c r="A6189" t="s">
        <v>5946</v>
      </c>
      <c r="B6189" s="2" t="str">
        <f t="shared" si="290"/>
        <v>5667</v>
      </c>
      <c r="C6189" s="2">
        <f t="shared" si="288"/>
        <v>5667</v>
      </c>
      <c r="D6189" t="str">
        <f>VLOOKUP(C6189,'Cost Centre'!A:B,2,)</f>
        <v>Social Services</v>
      </c>
      <c r="E6189" t="str">
        <f t="shared" si="289"/>
        <v>2</v>
      </c>
      <c r="F6189" t="s">
        <v>70</v>
      </c>
      <c r="G6189" s="2">
        <v>0</v>
      </c>
      <c r="H6189" s="2">
        <v>18545.29</v>
      </c>
      <c r="I6189" s="2">
        <v>0</v>
      </c>
      <c r="J6189" s="105">
        <f>SUMIF([1]MMM!$A:$A,A6189,[1]MMM!$F:$F)</f>
        <v>19639.78</v>
      </c>
      <c r="K6189" s="2" t="s">
        <v>10</v>
      </c>
      <c r="L6189" s="2">
        <v>20065</v>
      </c>
      <c r="M6189" t="s">
        <v>11298</v>
      </c>
      <c r="N6189" t="s">
        <v>13411</v>
      </c>
      <c r="O6189" t="s">
        <v>10871</v>
      </c>
      <c r="P6189" t="s">
        <v>10876</v>
      </c>
    </row>
    <row r="6190" spans="1:16" x14ac:dyDescent="0.3">
      <c r="A6190" t="s">
        <v>5947</v>
      </c>
      <c r="B6190" s="2" t="str">
        <f t="shared" si="290"/>
        <v>5667</v>
      </c>
      <c r="C6190" s="2">
        <f t="shared" si="288"/>
        <v>5667</v>
      </c>
      <c r="D6190" t="str">
        <f>VLOOKUP(C6190,'Cost Centre'!A:B,2,)</f>
        <v>Social Services</v>
      </c>
      <c r="E6190" t="str">
        <f t="shared" si="289"/>
        <v>2</v>
      </c>
      <c r="F6190" t="s">
        <v>76</v>
      </c>
      <c r="G6190" s="2">
        <v>0</v>
      </c>
      <c r="H6190" s="2">
        <v>0</v>
      </c>
      <c r="I6190" s="2">
        <v>0</v>
      </c>
      <c r="J6190" s="105">
        <f>SUMIF([1]MMM!$A:$A,A6190,[1]MMM!$F:$F)</f>
        <v>0</v>
      </c>
      <c r="K6190" s="2" t="s">
        <v>10</v>
      </c>
      <c r="L6190" s="2">
        <v>0</v>
      </c>
      <c r="M6190" t="s">
        <v>11298</v>
      </c>
      <c r="N6190" t="s">
        <v>13411</v>
      </c>
      <c r="O6190" t="s">
        <v>10871</v>
      </c>
      <c r="P6190" t="s">
        <v>10931</v>
      </c>
    </row>
    <row r="6191" spans="1:16" x14ac:dyDescent="0.3">
      <c r="A6191" t="s">
        <v>5948</v>
      </c>
      <c r="B6191" s="2" t="str">
        <f t="shared" si="290"/>
        <v>5667</v>
      </c>
      <c r="C6191" s="2">
        <f t="shared" si="288"/>
        <v>5667</v>
      </c>
      <c r="D6191" t="str">
        <f>VLOOKUP(C6191,'Cost Centre'!A:B,2,)</f>
        <v>Social Services</v>
      </c>
      <c r="E6191" t="str">
        <f t="shared" si="289"/>
        <v>2</v>
      </c>
      <c r="F6191" t="s">
        <v>358</v>
      </c>
      <c r="G6191" s="2">
        <v>0</v>
      </c>
      <c r="H6191" s="2">
        <v>392642.98</v>
      </c>
      <c r="I6191" s="2">
        <v>0</v>
      </c>
      <c r="J6191" s="105">
        <f>SUMIF([1]MMM!$A:$A,A6191,[1]MMM!$F:$F)</f>
        <v>392642.98</v>
      </c>
      <c r="K6191" s="2" t="s">
        <v>10</v>
      </c>
      <c r="L6191" s="2">
        <v>392643</v>
      </c>
      <c r="M6191" t="s">
        <v>11298</v>
      </c>
      <c r="N6191" t="s">
        <v>13411</v>
      </c>
      <c r="O6191" t="s">
        <v>10871</v>
      </c>
      <c r="P6191" t="s">
        <v>10879</v>
      </c>
    </row>
    <row r="6192" spans="1:16" x14ac:dyDescent="0.3">
      <c r="A6192" t="s">
        <v>5949</v>
      </c>
      <c r="B6192" s="2" t="str">
        <f t="shared" si="290"/>
        <v>5667</v>
      </c>
      <c r="C6192" s="2">
        <f t="shared" si="288"/>
        <v>5667</v>
      </c>
      <c r="D6192" t="str">
        <f>VLOOKUP(C6192,'Cost Centre'!A:B,2,)</f>
        <v>Social Services</v>
      </c>
      <c r="E6192" t="str">
        <f t="shared" si="289"/>
        <v>2</v>
      </c>
      <c r="F6192" t="s">
        <v>227</v>
      </c>
      <c r="G6192" s="2">
        <v>0</v>
      </c>
      <c r="H6192" s="2">
        <v>8588.7000000000007</v>
      </c>
      <c r="I6192" s="2">
        <v>0</v>
      </c>
      <c r="J6192" s="105">
        <f>SUMIF([1]MMM!$A:$A,A6192,[1]MMM!$F:$F)</f>
        <v>8588.7000000000007</v>
      </c>
      <c r="K6192" s="2" t="s">
        <v>10</v>
      </c>
      <c r="L6192" s="2">
        <v>96720</v>
      </c>
      <c r="M6192" t="s">
        <v>11298</v>
      </c>
      <c r="N6192" t="s">
        <v>13411</v>
      </c>
      <c r="O6192" t="s">
        <v>10871</v>
      </c>
      <c r="P6192" t="s">
        <v>10879</v>
      </c>
    </row>
    <row r="6193" spans="1:16" x14ac:dyDescent="0.3">
      <c r="A6193" t="s">
        <v>5950</v>
      </c>
      <c r="B6193" s="2" t="str">
        <f t="shared" si="290"/>
        <v>5667</v>
      </c>
      <c r="C6193" s="2">
        <f t="shared" si="288"/>
        <v>5667</v>
      </c>
      <c r="D6193" t="str">
        <f>VLOOKUP(C6193,'Cost Centre'!A:B,2,)</f>
        <v>Social Services</v>
      </c>
      <c r="E6193" t="str">
        <f t="shared" si="289"/>
        <v>2</v>
      </c>
      <c r="F6193" t="s">
        <v>227</v>
      </c>
      <c r="G6193" s="2">
        <v>0</v>
      </c>
      <c r="H6193" s="2">
        <v>1181.3</v>
      </c>
      <c r="I6193" s="2">
        <v>0</v>
      </c>
      <c r="J6193" s="105">
        <f>SUMIF([1]MMM!$A:$A,A6193,[1]MMM!$F:$F)</f>
        <v>1181.3</v>
      </c>
      <c r="K6193" s="2" t="s">
        <v>10</v>
      </c>
      <c r="L6193" s="2">
        <v>12117</v>
      </c>
      <c r="M6193" t="s">
        <v>11298</v>
      </c>
      <c r="N6193" t="s">
        <v>13411</v>
      </c>
      <c r="O6193" t="s">
        <v>10871</v>
      </c>
      <c r="P6193" t="s">
        <v>10879</v>
      </c>
    </row>
    <row r="6194" spans="1:16" x14ac:dyDescent="0.3">
      <c r="A6194" t="s">
        <v>5951</v>
      </c>
      <c r="B6194" s="2" t="str">
        <f t="shared" si="290"/>
        <v>5667</v>
      </c>
      <c r="C6194" s="2">
        <f t="shared" si="288"/>
        <v>5667</v>
      </c>
      <c r="D6194" t="str">
        <f>VLOOKUP(C6194,'Cost Centre'!A:B,2,)</f>
        <v>Social Services</v>
      </c>
      <c r="E6194" t="str">
        <f t="shared" si="289"/>
        <v>2</v>
      </c>
      <c r="F6194" t="s">
        <v>2224</v>
      </c>
      <c r="G6194" s="2">
        <v>0</v>
      </c>
      <c r="H6194" s="2">
        <v>10271.51</v>
      </c>
      <c r="I6194" s="2">
        <v>0</v>
      </c>
      <c r="J6194" s="105">
        <f>SUMIF([1]MMM!$A:$A,A6194,[1]MMM!$F:$F)</f>
        <v>10271.51</v>
      </c>
      <c r="K6194" s="2" t="s">
        <v>10</v>
      </c>
      <c r="L6194" s="2">
        <v>15117</v>
      </c>
      <c r="M6194" t="s">
        <v>11298</v>
      </c>
      <c r="N6194" t="s">
        <v>13411</v>
      </c>
      <c r="O6194" t="s">
        <v>10871</v>
      </c>
      <c r="P6194" t="s">
        <v>10879</v>
      </c>
    </row>
    <row r="6195" spans="1:16" x14ac:dyDescent="0.3">
      <c r="A6195" t="s">
        <v>5952</v>
      </c>
      <c r="B6195" s="2" t="str">
        <f t="shared" si="290"/>
        <v>5667</v>
      </c>
      <c r="C6195" s="2">
        <f t="shared" si="288"/>
        <v>5667</v>
      </c>
      <c r="D6195" t="str">
        <f>VLOOKUP(C6195,'Cost Centre'!A:B,2,)</f>
        <v>Social Services</v>
      </c>
      <c r="E6195" t="str">
        <f t="shared" si="289"/>
        <v>2</v>
      </c>
      <c r="F6195" t="s">
        <v>11450</v>
      </c>
      <c r="G6195" s="2">
        <v>0</v>
      </c>
      <c r="H6195" s="2">
        <v>0</v>
      </c>
      <c r="I6195" s="2">
        <v>0</v>
      </c>
      <c r="J6195" s="105">
        <f>SUMIF([1]MMM!$A:$A,A6195,[1]MMM!$F:$F)</f>
        <v>0</v>
      </c>
      <c r="K6195" s="2" t="s">
        <v>10</v>
      </c>
      <c r="L6195" s="2">
        <v>0</v>
      </c>
      <c r="M6195" t="s">
        <v>11298</v>
      </c>
      <c r="N6195" t="s">
        <v>13411</v>
      </c>
      <c r="O6195" t="s">
        <v>10871</v>
      </c>
      <c r="P6195" t="s">
        <v>10881</v>
      </c>
    </row>
    <row r="6196" spans="1:16" x14ac:dyDescent="0.3">
      <c r="A6196" t="s">
        <v>5953</v>
      </c>
      <c r="B6196" s="2" t="str">
        <f t="shared" si="290"/>
        <v>5667</v>
      </c>
      <c r="C6196" s="2">
        <f t="shared" si="288"/>
        <v>5667</v>
      </c>
      <c r="D6196" t="str">
        <f>VLOOKUP(C6196,'Cost Centre'!A:B,2,)</f>
        <v>Social Services</v>
      </c>
      <c r="E6196" t="str">
        <f t="shared" si="289"/>
        <v>2</v>
      </c>
      <c r="F6196" t="s">
        <v>93</v>
      </c>
      <c r="G6196" s="2">
        <v>0</v>
      </c>
      <c r="H6196" s="2">
        <v>25532.58</v>
      </c>
      <c r="I6196" s="2">
        <v>0</v>
      </c>
      <c r="J6196" s="105">
        <f>SUMIF([1]MMM!$A:$A,A6196,[1]MMM!$F:$F)</f>
        <v>26934.29</v>
      </c>
      <c r="K6196" s="2" t="s">
        <v>10</v>
      </c>
      <c r="L6196" s="2">
        <v>29978</v>
      </c>
      <c r="M6196" t="s">
        <v>11298</v>
      </c>
      <c r="N6196" t="s">
        <v>13411</v>
      </c>
      <c r="O6196" t="s">
        <v>10871</v>
      </c>
      <c r="P6196" t="s">
        <v>10881</v>
      </c>
    </row>
    <row r="6197" spans="1:16" x14ac:dyDescent="0.3">
      <c r="A6197" t="s">
        <v>5954</v>
      </c>
      <c r="B6197" s="2" t="str">
        <f t="shared" si="290"/>
        <v>5667</v>
      </c>
      <c r="C6197" s="2">
        <f t="shared" si="288"/>
        <v>5667</v>
      </c>
      <c r="D6197" t="str">
        <f>VLOOKUP(C6197,'Cost Centre'!A:B,2,)</f>
        <v>Social Services</v>
      </c>
      <c r="E6197" t="str">
        <f t="shared" si="289"/>
        <v>2</v>
      </c>
      <c r="F6197" t="s">
        <v>131</v>
      </c>
      <c r="G6197" s="2">
        <v>0</v>
      </c>
      <c r="H6197" s="2">
        <v>40217.19</v>
      </c>
      <c r="I6197" s="2">
        <v>0</v>
      </c>
      <c r="J6197" s="105">
        <f>SUMIF([1]MMM!$A:$A,A6197,[1]MMM!$F:$F)</f>
        <v>40217.19</v>
      </c>
      <c r="K6197" s="2" t="s">
        <v>10</v>
      </c>
      <c r="L6197" s="2">
        <v>40218</v>
      </c>
      <c r="M6197" t="s">
        <v>11298</v>
      </c>
      <c r="N6197" t="s">
        <v>13411</v>
      </c>
      <c r="O6197" t="s">
        <v>10871</v>
      </c>
      <c r="P6197" t="s">
        <v>10881</v>
      </c>
    </row>
    <row r="6198" spans="1:16" x14ac:dyDescent="0.3">
      <c r="A6198" t="s">
        <v>5955</v>
      </c>
      <c r="B6198" s="2" t="str">
        <f t="shared" si="290"/>
        <v>5667</v>
      </c>
      <c r="C6198" s="2">
        <f t="shared" si="288"/>
        <v>5667</v>
      </c>
      <c r="D6198" t="str">
        <f>VLOOKUP(C6198,'Cost Centre'!A:B,2,)</f>
        <v>Social Services</v>
      </c>
      <c r="E6198" t="str">
        <f t="shared" si="289"/>
        <v>2</v>
      </c>
      <c r="F6198" t="s">
        <v>117</v>
      </c>
      <c r="G6198" s="2">
        <v>0</v>
      </c>
      <c r="H6198" s="2">
        <v>5079.49</v>
      </c>
      <c r="I6198" s="2">
        <v>0</v>
      </c>
      <c r="J6198" s="105">
        <f>SUMIF([1]MMM!$A:$A,A6198,[1]MMM!$F:$F)</f>
        <v>5079.49</v>
      </c>
      <c r="K6198" s="2" t="s">
        <v>10</v>
      </c>
      <c r="L6198" s="2">
        <v>5089</v>
      </c>
      <c r="M6198" t="s">
        <v>11298</v>
      </c>
      <c r="N6198" t="s">
        <v>13411</v>
      </c>
      <c r="O6198" t="s">
        <v>10871</v>
      </c>
      <c r="P6198" t="s">
        <v>10885</v>
      </c>
    </row>
    <row r="6199" spans="1:16" x14ac:dyDescent="0.3">
      <c r="A6199" t="s">
        <v>5956</v>
      </c>
      <c r="B6199" s="2" t="str">
        <f t="shared" si="290"/>
        <v>5667</v>
      </c>
      <c r="C6199" s="2">
        <f t="shared" si="288"/>
        <v>5667</v>
      </c>
      <c r="D6199" t="str">
        <f>VLOOKUP(C6199,'Cost Centre'!A:B,2,)</f>
        <v>Social Services</v>
      </c>
      <c r="E6199" t="str">
        <f t="shared" si="289"/>
        <v>3</v>
      </c>
      <c r="F6199" t="s">
        <v>10944</v>
      </c>
      <c r="G6199" s="2">
        <v>0</v>
      </c>
      <c r="H6199" s="2">
        <v>0</v>
      </c>
      <c r="I6199" s="2">
        <v>0</v>
      </c>
      <c r="J6199" s="105">
        <f>SUMIF([1]MMM!$A:$A,A6199,[1]MMM!$F:$F)</f>
        <v>0</v>
      </c>
      <c r="K6199" s="2" t="s">
        <v>10</v>
      </c>
      <c r="L6199" s="2">
        <v>188163</v>
      </c>
      <c r="M6199" t="s">
        <v>11298</v>
      </c>
      <c r="N6199" t="s">
        <v>13411</v>
      </c>
      <c r="O6199" t="s">
        <v>10908</v>
      </c>
      <c r="P6199" t="s">
        <v>10910</v>
      </c>
    </row>
    <row r="6200" spans="1:16" x14ac:dyDescent="0.3">
      <c r="A6200" t="s">
        <v>5957</v>
      </c>
      <c r="B6200" s="2" t="str">
        <f t="shared" si="290"/>
        <v>5667</v>
      </c>
      <c r="C6200" s="2">
        <f t="shared" si="288"/>
        <v>5667</v>
      </c>
      <c r="D6200" t="str">
        <f>VLOOKUP(C6200,'Cost Centre'!A:B,2,)</f>
        <v>Social Services</v>
      </c>
      <c r="E6200" t="str">
        <f t="shared" si="289"/>
        <v>3</v>
      </c>
      <c r="F6200" t="s">
        <v>10945</v>
      </c>
      <c r="G6200" s="2">
        <v>0</v>
      </c>
      <c r="H6200" s="2">
        <v>23359.52</v>
      </c>
      <c r="I6200" s="2">
        <v>0</v>
      </c>
      <c r="J6200" s="105">
        <f>SUMIF([1]MMM!$A:$A,A6200,[1]MMM!$F:$F)</f>
        <v>23359.52</v>
      </c>
      <c r="K6200" s="2" t="s">
        <v>10</v>
      </c>
      <c r="L6200" s="2">
        <v>81551</v>
      </c>
      <c r="M6200" t="s">
        <v>11298</v>
      </c>
      <c r="N6200" t="s">
        <v>13411</v>
      </c>
      <c r="O6200" t="s">
        <v>10908</v>
      </c>
      <c r="P6200" t="s">
        <v>10910</v>
      </c>
    </row>
    <row r="6201" spans="1:16" x14ac:dyDescent="0.3">
      <c r="A6201" t="s">
        <v>5958</v>
      </c>
      <c r="B6201" s="2" t="str">
        <f t="shared" si="290"/>
        <v>5667</v>
      </c>
      <c r="C6201" s="2">
        <f t="shared" si="288"/>
        <v>5667</v>
      </c>
      <c r="D6201" t="str">
        <f>VLOOKUP(C6201,'Cost Centre'!A:B,2,)</f>
        <v>Social Services</v>
      </c>
      <c r="E6201" t="str">
        <f t="shared" si="289"/>
        <v>3</v>
      </c>
      <c r="F6201" t="s">
        <v>2148</v>
      </c>
      <c r="G6201" s="2">
        <v>0</v>
      </c>
      <c r="H6201" s="2">
        <v>0</v>
      </c>
      <c r="I6201" s="2">
        <v>0</v>
      </c>
      <c r="J6201" s="105">
        <f>SUMIF([1]MMM!$A:$A,A6201,[1]MMM!$F:$F)</f>
        <v>0</v>
      </c>
      <c r="K6201" s="2" t="s">
        <v>10</v>
      </c>
      <c r="L6201" s="2">
        <v>0</v>
      </c>
      <c r="M6201" t="s">
        <v>11298</v>
      </c>
      <c r="N6201" t="s">
        <v>13411</v>
      </c>
      <c r="O6201" t="s">
        <v>10908</v>
      </c>
      <c r="P6201" t="s">
        <v>10910</v>
      </c>
    </row>
    <row r="6202" spans="1:16" x14ac:dyDescent="0.3">
      <c r="A6202" t="s">
        <v>13412</v>
      </c>
      <c r="B6202" s="2" t="str">
        <f t="shared" si="290"/>
        <v>5667</v>
      </c>
      <c r="C6202" s="2">
        <f t="shared" si="288"/>
        <v>5667</v>
      </c>
      <c r="D6202" t="str">
        <f>VLOOKUP(C6202,'Cost Centre'!A:B,2,)</f>
        <v>Social Services</v>
      </c>
      <c r="E6202" t="str">
        <f t="shared" si="289"/>
        <v>3</v>
      </c>
      <c r="F6202" t="s">
        <v>10912</v>
      </c>
      <c r="G6202" s="2">
        <v>0</v>
      </c>
      <c r="H6202" s="2">
        <v>0</v>
      </c>
      <c r="I6202" s="2">
        <v>-3206513.48</v>
      </c>
      <c r="J6202" s="105">
        <f>SUMIF([1]MMM!$A:$A,A6202,[1]MMM!$F:$F)</f>
        <v>-3206513.48</v>
      </c>
      <c r="K6202" s="2" t="s">
        <v>10</v>
      </c>
      <c r="L6202" s="2">
        <v>0</v>
      </c>
      <c r="M6202" t="s">
        <v>11298</v>
      </c>
      <c r="N6202" t="s">
        <v>13411</v>
      </c>
      <c r="O6202" t="s">
        <v>10908</v>
      </c>
      <c r="P6202" t="s">
        <v>10913</v>
      </c>
    </row>
    <row r="6203" spans="1:16" x14ac:dyDescent="0.3">
      <c r="A6203" t="s">
        <v>13413</v>
      </c>
      <c r="B6203" s="2" t="str">
        <f t="shared" si="290"/>
        <v>5667</v>
      </c>
      <c r="C6203" s="2">
        <f t="shared" si="288"/>
        <v>5667</v>
      </c>
      <c r="D6203" t="str">
        <f>VLOOKUP(C6203,'Cost Centre'!A:B,2,)</f>
        <v>Social Services</v>
      </c>
      <c r="E6203" t="str">
        <f t="shared" si="289"/>
        <v>3</v>
      </c>
      <c r="F6203" t="s">
        <v>10915</v>
      </c>
      <c r="G6203" s="2">
        <v>0</v>
      </c>
      <c r="H6203" s="2">
        <v>0</v>
      </c>
      <c r="I6203" s="2">
        <v>0</v>
      </c>
      <c r="J6203" s="105">
        <f>SUMIF([1]MMM!$A:$A,A6203,[1]MMM!$F:$F)</f>
        <v>0</v>
      </c>
      <c r="K6203" s="2" t="s">
        <v>10</v>
      </c>
      <c r="L6203" s="2">
        <v>0</v>
      </c>
      <c r="M6203" t="s">
        <v>11298</v>
      </c>
      <c r="N6203" t="s">
        <v>13411</v>
      </c>
      <c r="O6203" t="s">
        <v>10908</v>
      </c>
      <c r="P6203" t="s">
        <v>10913</v>
      </c>
    </row>
    <row r="6204" spans="1:16" x14ac:dyDescent="0.3">
      <c r="A6204" t="s">
        <v>13414</v>
      </c>
      <c r="B6204" s="2" t="str">
        <f t="shared" si="290"/>
        <v>5667</v>
      </c>
      <c r="C6204" s="2">
        <f t="shared" si="288"/>
        <v>5667</v>
      </c>
      <c r="D6204" t="str">
        <f>VLOOKUP(C6204,'Cost Centre'!A:B,2,)</f>
        <v>Social Services</v>
      </c>
      <c r="E6204" t="str">
        <f t="shared" si="289"/>
        <v>8</v>
      </c>
      <c r="F6204" t="s">
        <v>462</v>
      </c>
      <c r="G6204" s="2">
        <v>3996931.79</v>
      </c>
      <c r="H6204" s="2">
        <v>0</v>
      </c>
      <c r="I6204" s="2">
        <v>0</v>
      </c>
      <c r="J6204" s="105">
        <f>SUMIF([1]MMM!$A:$A,A6204,[1]MMM!$F:$F)</f>
        <v>3996931.79</v>
      </c>
      <c r="K6204" s="2" t="s">
        <v>460</v>
      </c>
      <c r="L6204" s="2">
        <v>0</v>
      </c>
      <c r="M6204" t="s">
        <v>11298</v>
      </c>
      <c r="N6204" t="s">
        <v>13411</v>
      </c>
      <c r="O6204" t="s">
        <v>10916</v>
      </c>
      <c r="P6204" t="s">
        <v>10917</v>
      </c>
    </row>
    <row r="6205" spans="1:16" x14ac:dyDescent="0.3">
      <c r="A6205" t="s">
        <v>13415</v>
      </c>
      <c r="B6205" s="2" t="str">
        <f t="shared" si="290"/>
        <v>5667</v>
      </c>
      <c r="C6205" s="2">
        <f t="shared" si="288"/>
        <v>5667</v>
      </c>
      <c r="D6205" t="str">
        <f>VLOOKUP(C6205,'Cost Centre'!A:B,2,)</f>
        <v>Social Services</v>
      </c>
      <c r="E6205" t="str">
        <f t="shared" si="289"/>
        <v>8</v>
      </c>
      <c r="F6205" t="s">
        <v>464</v>
      </c>
      <c r="G6205" s="2">
        <v>0</v>
      </c>
      <c r="H6205" s="2">
        <v>0</v>
      </c>
      <c r="I6205" s="2">
        <v>0</v>
      </c>
      <c r="J6205" s="105">
        <f>SUMIF([1]MMM!$A:$A,A6205,[1]MMM!$F:$F)</f>
        <v>0</v>
      </c>
      <c r="K6205" s="2" t="s">
        <v>460</v>
      </c>
      <c r="L6205" s="2">
        <v>0</v>
      </c>
      <c r="M6205" t="s">
        <v>11298</v>
      </c>
      <c r="N6205" t="s">
        <v>13411</v>
      </c>
      <c r="O6205" t="s">
        <v>10916</v>
      </c>
      <c r="P6205" t="s">
        <v>10917</v>
      </c>
    </row>
    <row r="6206" spans="1:16" x14ac:dyDescent="0.3">
      <c r="A6206" t="s">
        <v>13416</v>
      </c>
      <c r="B6206" s="2" t="str">
        <f t="shared" si="290"/>
        <v>5667</v>
      </c>
      <c r="C6206" s="2">
        <f t="shared" si="288"/>
        <v>5667</v>
      </c>
      <c r="D6206" t="str">
        <f>VLOOKUP(C6206,'Cost Centre'!A:B,2,)</f>
        <v>Social Services</v>
      </c>
      <c r="E6206" t="str">
        <f t="shared" si="289"/>
        <v>8</v>
      </c>
      <c r="F6206" t="s">
        <v>466</v>
      </c>
      <c r="G6206" s="2">
        <v>0</v>
      </c>
      <c r="H6206" s="2">
        <v>0</v>
      </c>
      <c r="I6206" s="2">
        <v>0</v>
      </c>
      <c r="J6206" s="105">
        <f>SUMIF([1]MMM!$A:$A,A6206,[1]MMM!$F:$F)</f>
        <v>0</v>
      </c>
      <c r="K6206" s="2" t="s">
        <v>460</v>
      </c>
      <c r="L6206" s="2">
        <v>0</v>
      </c>
      <c r="M6206" t="s">
        <v>11298</v>
      </c>
      <c r="N6206" t="s">
        <v>13411</v>
      </c>
      <c r="O6206" t="s">
        <v>10916</v>
      </c>
      <c r="P6206" t="s">
        <v>10917</v>
      </c>
    </row>
    <row r="6207" spans="1:16" x14ac:dyDescent="0.3">
      <c r="A6207" t="s">
        <v>13417</v>
      </c>
      <c r="B6207" s="2" t="str">
        <f t="shared" si="290"/>
        <v>5667</v>
      </c>
      <c r="C6207" s="2">
        <f t="shared" si="288"/>
        <v>5667</v>
      </c>
      <c r="D6207" t="str">
        <f>VLOOKUP(C6207,'Cost Centre'!A:B,2,)</f>
        <v>Social Services</v>
      </c>
      <c r="E6207" t="str">
        <f t="shared" si="289"/>
        <v>8</v>
      </c>
      <c r="F6207" t="s">
        <v>468</v>
      </c>
      <c r="G6207" s="2">
        <v>0</v>
      </c>
      <c r="H6207" s="2">
        <v>3206513.48</v>
      </c>
      <c r="I6207" s="2">
        <v>0</v>
      </c>
      <c r="J6207" s="105">
        <f>SUMIF([1]MMM!$A:$A,A6207,[1]MMM!$F:$F)</f>
        <v>3206513.48</v>
      </c>
      <c r="K6207" s="2" t="s">
        <v>460</v>
      </c>
      <c r="L6207" s="2">
        <v>0</v>
      </c>
      <c r="M6207" t="s">
        <v>11298</v>
      </c>
      <c r="N6207" t="s">
        <v>13411</v>
      </c>
      <c r="O6207" t="s">
        <v>10916</v>
      </c>
      <c r="P6207" t="s">
        <v>10917</v>
      </c>
    </row>
    <row r="6208" spans="1:16" x14ac:dyDescent="0.3">
      <c r="A6208" t="s">
        <v>13418</v>
      </c>
      <c r="B6208" s="2" t="str">
        <f t="shared" si="290"/>
        <v>5667</v>
      </c>
      <c r="C6208" s="2">
        <f t="shared" si="288"/>
        <v>5667</v>
      </c>
      <c r="D6208" t="str">
        <f>VLOOKUP(C6208,'Cost Centre'!A:B,2,)</f>
        <v>Social Services</v>
      </c>
      <c r="E6208" t="str">
        <f t="shared" si="289"/>
        <v>8</v>
      </c>
      <c r="F6208" t="s">
        <v>470</v>
      </c>
      <c r="G6208" s="2">
        <v>0</v>
      </c>
      <c r="H6208" s="2">
        <v>0</v>
      </c>
      <c r="I6208" s="2">
        <v>0</v>
      </c>
      <c r="J6208" s="105">
        <f>SUMIF([1]MMM!$A:$A,A6208,[1]MMM!$F:$F)</f>
        <v>0</v>
      </c>
      <c r="K6208" s="2" t="s">
        <v>460</v>
      </c>
      <c r="L6208" s="2">
        <v>0</v>
      </c>
      <c r="M6208" t="s">
        <v>11298</v>
      </c>
      <c r="N6208" t="s">
        <v>13411</v>
      </c>
      <c r="O6208" t="s">
        <v>10916</v>
      </c>
      <c r="P6208" t="s">
        <v>10917</v>
      </c>
    </row>
    <row r="6209" spans="1:16" x14ac:dyDescent="0.3">
      <c r="A6209" t="s">
        <v>13419</v>
      </c>
      <c r="B6209" s="2" t="str">
        <f t="shared" si="290"/>
        <v>5667</v>
      </c>
      <c r="C6209" s="2">
        <f t="shared" si="288"/>
        <v>5667</v>
      </c>
      <c r="D6209" t="str">
        <f>VLOOKUP(C6209,'Cost Centre'!A:B,2,)</f>
        <v>Social Services</v>
      </c>
      <c r="E6209" t="str">
        <f t="shared" si="289"/>
        <v>8</v>
      </c>
      <c r="F6209" t="s">
        <v>2159</v>
      </c>
      <c r="G6209" s="2">
        <v>0</v>
      </c>
      <c r="H6209" s="2">
        <v>0</v>
      </c>
      <c r="I6209" s="2">
        <v>0</v>
      </c>
      <c r="J6209" s="105">
        <f>SUMIF([1]MMM!$A:$A,A6209,[1]MMM!$F:$F)</f>
        <v>0</v>
      </c>
      <c r="K6209" s="2" t="s">
        <v>460</v>
      </c>
      <c r="L6209" s="2">
        <v>0</v>
      </c>
      <c r="M6209" t="s">
        <v>11298</v>
      </c>
      <c r="N6209" t="s">
        <v>13411</v>
      </c>
      <c r="O6209" t="s">
        <v>10916</v>
      </c>
      <c r="P6209" t="s">
        <v>10917</v>
      </c>
    </row>
    <row r="6210" spans="1:16" x14ac:dyDescent="0.3">
      <c r="A6210" t="s">
        <v>5959</v>
      </c>
      <c r="B6210" s="2" t="str">
        <f t="shared" si="290"/>
        <v>5668</v>
      </c>
      <c r="C6210" s="2">
        <f t="shared" ref="C6210:C6273" si="291">VALUE(B6210)</f>
        <v>5668</v>
      </c>
      <c r="D6210" t="str">
        <f>VLOOKUP(C6210,'Cost Centre'!A:B,2,)</f>
        <v>Social Services</v>
      </c>
      <c r="E6210" t="str">
        <f t="shared" ref="E6210:E6273" si="292">MID(A6210,5,1)</f>
        <v>2</v>
      </c>
      <c r="F6210" t="s">
        <v>48</v>
      </c>
      <c r="G6210" s="2">
        <v>0</v>
      </c>
      <c r="H6210" s="2">
        <v>2310414.2200000002</v>
      </c>
      <c r="I6210" s="2">
        <v>0</v>
      </c>
      <c r="J6210" s="105">
        <f>SUMIF([1]MMM!$A:$A,A6210,[1]MMM!$F:$F)</f>
        <v>2454100.2200000002</v>
      </c>
      <c r="K6210" s="2" t="s">
        <v>10</v>
      </c>
      <c r="L6210" s="2">
        <v>2310415</v>
      </c>
      <c r="M6210" t="s">
        <v>11298</v>
      </c>
      <c r="N6210" t="s">
        <v>13420</v>
      </c>
      <c r="O6210" t="s">
        <v>10871</v>
      </c>
      <c r="P6210" t="s">
        <v>10875</v>
      </c>
    </row>
    <row r="6211" spans="1:16" x14ac:dyDescent="0.3">
      <c r="A6211" t="s">
        <v>5960</v>
      </c>
      <c r="B6211" s="2" t="str">
        <f t="shared" ref="B6211:B6274" si="293">MID(A6211,1,4)</f>
        <v>5668</v>
      </c>
      <c r="C6211" s="2">
        <f t="shared" si="291"/>
        <v>5668</v>
      </c>
      <c r="D6211" t="str">
        <f>VLOOKUP(C6211,'Cost Centre'!A:B,2,)</f>
        <v>Social Services</v>
      </c>
      <c r="E6211" t="str">
        <f t="shared" si="292"/>
        <v>2</v>
      </c>
      <c r="F6211" t="s">
        <v>51</v>
      </c>
      <c r="G6211" s="2">
        <v>0</v>
      </c>
      <c r="H6211" s="2">
        <v>2400</v>
      </c>
      <c r="I6211" s="2">
        <v>0</v>
      </c>
      <c r="J6211" s="105">
        <f>SUMIF([1]MMM!$A:$A,A6211,[1]MMM!$F:$F)</f>
        <v>2400</v>
      </c>
      <c r="K6211" s="2" t="s">
        <v>10</v>
      </c>
      <c r="L6211" s="2">
        <v>2400</v>
      </c>
      <c r="M6211" t="s">
        <v>11298</v>
      </c>
      <c r="N6211" t="s">
        <v>13420</v>
      </c>
      <c r="O6211" t="s">
        <v>10871</v>
      </c>
      <c r="P6211" t="s">
        <v>10875</v>
      </c>
    </row>
    <row r="6212" spans="1:16" x14ac:dyDescent="0.3">
      <c r="A6212" t="s">
        <v>5961</v>
      </c>
      <c r="B6212" s="2" t="str">
        <f t="shared" si="293"/>
        <v>5668</v>
      </c>
      <c r="C6212" s="2">
        <f t="shared" si="291"/>
        <v>5668</v>
      </c>
      <c r="D6212" t="str">
        <f>VLOOKUP(C6212,'Cost Centre'!A:B,2,)</f>
        <v>Social Services</v>
      </c>
      <c r="E6212" t="str">
        <f t="shared" si="292"/>
        <v>2</v>
      </c>
      <c r="F6212" t="s">
        <v>52</v>
      </c>
      <c r="G6212" s="2">
        <v>0</v>
      </c>
      <c r="H6212" s="2">
        <v>20456.88</v>
      </c>
      <c r="I6212" s="2">
        <v>0</v>
      </c>
      <c r="J6212" s="105">
        <f>SUMIF([1]MMM!$A:$A,A6212,[1]MMM!$F:$F)</f>
        <v>20456.88</v>
      </c>
      <c r="K6212" s="2" t="s">
        <v>10</v>
      </c>
      <c r="L6212" s="2">
        <v>20457</v>
      </c>
      <c r="M6212" t="s">
        <v>11298</v>
      </c>
      <c r="N6212" t="s">
        <v>13420</v>
      </c>
      <c r="O6212" t="s">
        <v>10871</v>
      </c>
      <c r="P6212" t="s">
        <v>10875</v>
      </c>
    </row>
    <row r="6213" spans="1:16" x14ac:dyDescent="0.3">
      <c r="A6213" t="s">
        <v>5962</v>
      </c>
      <c r="B6213" s="2" t="str">
        <f t="shared" si="293"/>
        <v>5668</v>
      </c>
      <c r="C6213" s="2">
        <f t="shared" si="291"/>
        <v>5668</v>
      </c>
      <c r="D6213" t="str">
        <f>VLOOKUP(C6213,'Cost Centre'!A:B,2,)</f>
        <v>Social Services</v>
      </c>
      <c r="E6213" t="str">
        <f t="shared" si="292"/>
        <v>2</v>
      </c>
      <c r="F6213" t="s">
        <v>53</v>
      </c>
      <c r="G6213" s="2">
        <v>0</v>
      </c>
      <c r="H6213" s="2">
        <v>381.5</v>
      </c>
      <c r="I6213" s="2">
        <v>0</v>
      </c>
      <c r="J6213" s="105">
        <f>SUMIF([1]MMM!$A:$A,A6213,[1]MMM!$F:$F)</f>
        <v>381.5</v>
      </c>
      <c r="K6213" s="2" t="s">
        <v>10</v>
      </c>
      <c r="L6213" s="2">
        <v>0</v>
      </c>
      <c r="M6213" t="s">
        <v>11298</v>
      </c>
      <c r="N6213" t="s">
        <v>13420</v>
      </c>
      <c r="O6213" t="s">
        <v>10871</v>
      </c>
      <c r="P6213" t="s">
        <v>10875</v>
      </c>
    </row>
    <row r="6214" spans="1:16" x14ac:dyDescent="0.3">
      <c r="A6214" t="s">
        <v>5963</v>
      </c>
      <c r="B6214" s="2" t="str">
        <f t="shared" si="293"/>
        <v>5668</v>
      </c>
      <c r="C6214" s="2">
        <f t="shared" si="291"/>
        <v>5668</v>
      </c>
      <c r="D6214" t="str">
        <f>VLOOKUP(C6214,'Cost Centre'!A:B,2,)</f>
        <v>Social Services</v>
      </c>
      <c r="E6214" t="str">
        <f t="shared" si="292"/>
        <v>2</v>
      </c>
      <c r="F6214" t="s">
        <v>55</v>
      </c>
      <c r="G6214" s="2">
        <v>0</v>
      </c>
      <c r="H6214" s="2">
        <v>313667.76</v>
      </c>
      <c r="I6214" s="2">
        <v>0</v>
      </c>
      <c r="J6214" s="105">
        <f>SUMIF([1]MMM!$A:$A,A6214,[1]MMM!$F:$F)</f>
        <v>314128.84000000003</v>
      </c>
      <c r="K6214" s="2" t="s">
        <v>10</v>
      </c>
      <c r="L6214" s="2">
        <v>318173</v>
      </c>
      <c r="M6214" t="s">
        <v>11298</v>
      </c>
      <c r="N6214" t="s">
        <v>13420</v>
      </c>
      <c r="O6214" t="s">
        <v>10871</v>
      </c>
      <c r="P6214" t="s">
        <v>10875</v>
      </c>
    </row>
    <row r="6215" spans="1:16" x14ac:dyDescent="0.3">
      <c r="A6215" t="s">
        <v>5964</v>
      </c>
      <c r="B6215" s="2" t="str">
        <f t="shared" si="293"/>
        <v>5668</v>
      </c>
      <c r="C6215" s="2">
        <f t="shared" si="291"/>
        <v>5668</v>
      </c>
      <c r="D6215" t="str">
        <f>VLOOKUP(C6215,'Cost Centre'!A:B,2,)</f>
        <v>Social Services</v>
      </c>
      <c r="E6215" t="str">
        <f t="shared" si="292"/>
        <v>2</v>
      </c>
      <c r="F6215" t="s">
        <v>56</v>
      </c>
      <c r="G6215" s="2">
        <v>0</v>
      </c>
      <c r="H6215" s="2">
        <v>296185.27</v>
      </c>
      <c r="I6215" s="2">
        <v>0</v>
      </c>
      <c r="J6215" s="105">
        <f>SUMIF([1]MMM!$A:$A,A6215,[1]MMM!$F:$F)</f>
        <v>330153.77</v>
      </c>
      <c r="K6215" s="2" t="s">
        <v>10</v>
      </c>
      <c r="L6215" s="2">
        <v>374121</v>
      </c>
      <c r="M6215" t="s">
        <v>11298</v>
      </c>
      <c r="N6215" t="s">
        <v>13420</v>
      </c>
      <c r="O6215" t="s">
        <v>10871</v>
      </c>
      <c r="P6215" t="s">
        <v>10875</v>
      </c>
    </row>
    <row r="6216" spans="1:16" x14ac:dyDescent="0.3">
      <c r="A6216" t="s">
        <v>5965</v>
      </c>
      <c r="B6216" s="2" t="str">
        <f t="shared" si="293"/>
        <v>5668</v>
      </c>
      <c r="C6216" s="2">
        <f t="shared" si="291"/>
        <v>5668</v>
      </c>
      <c r="D6216" t="str">
        <f>VLOOKUP(C6216,'Cost Centre'!A:B,2,)</f>
        <v>Social Services</v>
      </c>
      <c r="E6216" t="str">
        <f t="shared" si="292"/>
        <v>2</v>
      </c>
      <c r="F6216" t="s">
        <v>57</v>
      </c>
      <c r="G6216" s="2">
        <v>0</v>
      </c>
      <c r="H6216" s="2">
        <v>75491.55</v>
      </c>
      <c r="I6216" s="2">
        <v>0</v>
      </c>
      <c r="J6216" s="105">
        <f>SUMIF([1]MMM!$A:$A,A6216,[1]MMM!$F:$F)</f>
        <v>76567.649999999994</v>
      </c>
      <c r="K6216" s="2" t="s">
        <v>10</v>
      </c>
      <c r="L6216" s="2">
        <v>102153</v>
      </c>
      <c r="M6216" t="s">
        <v>11298</v>
      </c>
      <c r="N6216" t="s">
        <v>13420</v>
      </c>
      <c r="O6216" t="s">
        <v>10871</v>
      </c>
      <c r="P6216" t="s">
        <v>10875</v>
      </c>
    </row>
    <row r="6217" spans="1:16" x14ac:dyDescent="0.3">
      <c r="A6217" t="s">
        <v>5966</v>
      </c>
      <c r="B6217" s="2" t="str">
        <f t="shared" si="293"/>
        <v>5668</v>
      </c>
      <c r="C6217" s="2">
        <f t="shared" si="291"/>
        <v>5668</v>
      </c>
      <c r="D6217" t="str">
        <f>VLOOKUP(C6217,'Cost Centre'!A:B,2,)</f>
        <v>Social Services</v>
      </c>
      <c r="E6217" t="str">
        <f t="shared" si="292"/>
        <v>2</v>
      </c>
      <c r="F6217" t="s">
        <v>60</v>
      </c>
      <c r="G6217" s="2">
        <v>0</v>
      </c>
      <c r="H6217" s="2">
        <v>0.01</v>
      </c>
      <c r="I6217" s="2">
        <v>0</v>
      </c>
      <c r="J6217" s="105">
        <f>SUMIF([1]MMM!$A:$A,A6217,[1]MMM!$F:$F)</f>
        <v>0.01</v>
      </c>
      <c r="K6217" s="2" t="s">
        <v>10</v>
      </c>
      <c r="L6217" s="2">
        <v>8</v>
      </c>
      <c r="M6217" t="s">
        <v>11298</v>
      </c>
      <c r="N6217" t="s">
        <v>13420</v>
      </c>
      <c r="O6217" t="s">
        <v>10871</v>
      </c>
      <c r="P6217" t="s">
        <v>10875</v>
      </c>
    </row>
    <row r="6218" spans="1:16" x14ac:dyDescent="0.3">
      <c r="A6218" t="s">
        <v>5967</v>
      </c>
      <c r="B6218" s="2" t="str">
        <f t="shared" si="293"/>
        <v>5668</v>
      </c>
      <c r="C6218" s="2">
        <f t="shared" si="291"/>
        <v>5668</v>
      </c>
      <c r="D6218" t="str">
        <f>VLOOKUP(C6218,'Cost Centre'!A:B,2,)</f>
        <v>Social Services</v>
      </c>
      <c r="E6218" t="str">
        <f t="shared" si="292"/>
        <v>2</v>
      </c>
      <c r="F6218" t="s">
        <v>61</v>
      </c>
      <c r="G6218" s="2">
        <v>0</v>
      </c>
      <c r="H6218" s="2">
        <v>212071</v>
      </c>
      <c r="I6218" s="2">
        <v>0</v>
      </c>
      <c r="J6218" s="105">
        <f>SUMIF([1]MMM!$A:$A,A6218,[1]MMM!$F:$F)</f>
        <v>212071</v>
      </c>
      <c r="K6218" s="2" t="s">
        <v>10</v>
      </c>
      <c r="L6218" s="2">
        <v>359312</v>
      </c>
      <c r="M6218" t="s">
        <v>11298</v>
      </c>
      <c r="N6218" t="s">
        <v>13420</v>
      </c>
      <c r="O6218" t="s">
        <v>10871</v>
      </c>
      <c r="P6218" t="s">
        <v>10875</v>
      </c>
    </row>
    <row r="6219" spans="1:16" x14ac:dyDescent="0.3">
      <c r="A6219" t="s">
        <v>5968</v>
      </c>
      <c r="B6219" s="2" t="str">
        <f t="shared" si="293"/>
        <v>5668</v>
      </c>
      <c r="C6219" s="2">
        <f t="shared" si="291"/>
        <v>5668</v>
      </c>
      <c r="D6219" t="str">
        <f>VLOOKUP(C6219,'Cost Centre'!A:B,2,)</f>
        <v>Social Services</v>
      </c>
      <c r="E6219" t="str">
        <f t="shared" si="292"/>
        <v>2</v>
      </c>
      <c r="F6219" t="s">
        <v>62</v>
      </c>
      <c r="G6219" s="2">
        <v>0</v>
      </c>
      <c r="H6219" s="2">
        <v>53036.24</v>
      </c>
      <c r="I6219" s="2">
        <v>0</v>
      </c>
      <c r="J6219" s="105">
        <f>SUMIF([1]MMM!$A:$A,A6219,[1]MMM!$F:$F)</f>
        <v>53906.62</v>
      </c>
      <c r="K6219" s="2" t="s">
        <v>10</v>
      </c>
      <c r="L6219" s="2">
        <v>119000</v>
      </c>
      <c r="M6219" t="s">
        <v>11298</v>
      </c>
      <c r="N6219" t="s">
        <v>13420</v>
      </c>
      <c r="O6219" t="s">
        <v>10871</v>
      </c>
      <c r="P6219" t="s">
        <v>10875</v>
      </c>
    </row>
    <row r="6220" spans="1:16" x14ac:dyDescent="0.3">
      <c r="A6220" t="s">
        <v>5969</v>
      </c>
      <c r="B6220" s="2" t="str">
        <f t="shared" si="293"/>
        <v>5668</v>
      </c>
      <c r="C6220" s="2">
        <f t="shared" si="291"/>
        <v>5668</v>
      </c>
      <c r="D6220" t="str">
        <f>VLOOKUP(C6220,'Cost Centre'!A:B,2,)</f>
        <v>Social Services</v>
      </c>
      <c r="E6220" t="str">
        <f t="shared" si="292"/>
        <v>2</v>
      </c>
      <c r="F6220" t="s">
        <v>63</v>
      </c>
      <c r="G6220" s="2">
        <v>0</v>
      </c>
      <c r="H6220" s="2">
        <v>15068.6</v>
      </c>
      <c r="I6220" s="2">
        <v>0</v>
      </c>
      <c r="J6220" s="105">
        <f>SUMIF([1]MMM!$A:$A,A6220,[1]MMM!$F:$F)</f>
        <v>15068.6</v>
      </c>
      <c r="K6220" s="2" t="s">
        <v>10</v>
      </c>
      <c r="L6220" s="2">
        <v>16570</v>
      </c>
      <c r="M6220" t="s">
        <v>11298</v>
      </c>
      <c r="N6220" t="s">
        <v>13420</v>
      </c>
      <c r="O6220" t="s">
        <v>10871</v>
      </c>
      <c r="P6220" t="s">
        <v>10875</v>
      </c>
    </row>
    <row r="6221" spans="1:16" x14ac:dyDescent="0.3">
      <c r="A6221" t="s">
        <v>5970</v>
      </c>
      <c r="B6221" s="2" t="str">
        <f t="shared" si="293"/>
        <v>5668</v>
      </c>
      <c r="C6221" s="2">
        <f t="shared" si="291"/>
        <v>5668</v>
      </c>
      <c r="D6221" t="str">
        <f>VLOOKUP(C6221,'Cost Centre'!A:B,2,)</f>
        <v>Social Services</v>
      </c>
      <c r="E6221" t="str">
        <f t="shared" si="292"/>
        <v>2</v>
      </c>
      <c r="F6221" t="s">
        <v>66</v>
      </c>
      <c r="G6221" s="2">
        <v>0</v>
      </c>
      <c r="H6221" s="2">
        <v>3747.36</v>
      </c>
      <c r="I6221" s="2">
        <v>0</v>
      </c>
      <c r="J6221" s="105">
        <f>SUMIF([1]MMM!$A:$A,A6221,[1]MMM!$F:$F)</f>
        <v>4129.29</v>
      </c>
      <c r="K6221" s="2" t="s">
        <v>10</v>
      </c>
      <c r="L6221" s="2">
        <v>130</v>
      </c>
      <c r="M6221" t="s">
        <v>11298</v>
      </c>
      <c r="N6221" t="s">
        <v>13420</v>
      </c>
      <c r="O6221" t="s">
        <v>10871</v>
      </c>
      <c r="P6221" t="s">
        <v>10875</v>
      </c>
    </row>
    <row r="6222" spans="1:16" x14ac:dyDescent="0.3">
      <c r="A6222" t="s">
        <v>5971</v>
      </c>
      <c r="B6222" s="2" t="str">
        <f t="shared" si="293"/>
        <v>5668</v>
      </c>
      <c r="C6222" s="2">
        <f t="shared" si="291"/>
        <v>5668</v>
      </c>
      <c r="D6222" t="str">
        <f>VLOOKUP(C6222,'Cost Centre'!A:B,2,)</f>
        <v>Social Services</v>
      </c>
      <c r="E6222" t="str">
        <f t="shared" si="292"/>
        <v>2</v>
      </c>
      <c r="F6222" t="s">
        <v>67</v>
      </c>
      <c r="G6222" s="2">
        <v>0</v>
      </c>
      <c r="H6222" s="2">
        <v>1207.5</v>
      </c>
      <c r="I6222" s="2">
        <v>0</v>
      </c>
      <c r="J6222" s="105">
        <f>SUMIF([1]MMM!$A:$A,A6222,[1]MMM!$F:$F)</f>
        <v>1303.75</v>
      </c>
      <c r="K6222" s="2" t="s">
        <v>10</v>
      </c>
      <c r="L6222" s="2">
        <v>1272</v>
      </c>
      <c r="M6222" t="s">
        <v>11298</v>
      </c>
      <c r="N6222" t="s">
        <v>13420</v>
      </c>
      <c r="O6222" t="s">
        <v>10871</v>
      </c>
      <c r="P6222" t="s">
        <v>10876</v>
      </c>
    </row>
    <row r="6223" spans="1:16" x14ac:dyDescent="0.3">
      <c r="A6223" t="s">
        <v>5972</v>
      </c>
      <c r="B6223" s="2" t="str">
        <f t="shared" si="293"/>
        <v>5668</v>
      </c>
      <c r="C6223" s="2">
        <f t="shared" si="291"/>
        <v>5668</v>
      </c>
      <c r="D6223" t="str">
        <f>VLOOKUP(C6223,'Cost Centre'!A:B,2,)</f>
        <v>Social Services</v>
      </c>
      <c r="E6223" t="str">
        <f t="shared" si="292"/>
        <v>2</v>
      </c>
      <c r="F6223" t="s">
        <v>68</v>
      </c>
      <c r="G6223" s="2">
        <v>0</v>
      </c>
      <c r="H6223" s="2">
        <v>27807.25</v>
      </c>
      <c r="I6223" s="2">
        <v>0</v>
      </c>
      <c r="J6223" s="105">
        <f>SUMIF([1]MMM!$A:$A,A6223,[1]MMM!$F:$F)</f>
        <v>30407.23</v>
      </c>
      <c r="K6223" s="2" t="s">
        <v>10</v>
      </c>
      <c r="L6223" s="2">
        <v>30001</v>
      </c>
      <c r="M6223" t="s">
        <v>11298</v>
      </c>
      <c r="N6223" t="s">
        <v>13420</v>
      </c>
      <c r="O6223" t="s">
        <v>10871</v>
      </c>
      <c r="P6223" t="s">
        <v>10876</v>
      </c>
    </row>
    <row r="6224" spans="1:16" x14ac:dyDescent="0.3">
      <c r="A6224" t="s">
        <v>5973</v>
      </c>
      <c r="B6224" s="2" t="str">
        <f t="shared" si="293"/>
        <v>5668</v>
      </c>
      <c r="C6224" s="2">
        <f t="shared" si="291"/>
        <v>5668</v>
      </c>
      <c r="D6224" t="str">
        <f>VLOOKUP(C6224,'Cost Centre'!A:B,2,)</f>
        <v>Social Services</v>
      </c>
      <c r="E6224" t="str">
        <f t="shared" si="292"/>
        <v>2</v>
      </c>
      <c r="F6224" t="s">
        <v>10877</v>
      </c>
      <c r="G6224" s="2">
        <v>0</v>
      </c>
      <c r="H6224" s="2">
        <v>110558.39</v>
      </c>
      <c r="I6224" s="2">
        <v>0</v>
      </c>
      <c r="J6224" s="105">
        <f>SUMIF([1]MMM!$A:$A,A6224,[1]MMM!$F:$F)</f>
        <v>110558.39</v>
      </c>
      <c r="K6224" s="2" t="s">
        <v>10</v>
      </c>
      <c r="L6224" s="2">
        <v>101678</v>
      </c>
      <c r="M6224" t="s">
        <v>11298</v>
      </c>
      <c r="N6224" t="s">
        <v>13420</v>
      </c>
      <c r="O6224" t="s">
        <v>10871</v>
      </c>
      <c r="P6224" t="s">
        <v>10876</v>
      </c>
    </row>
    <row r="6225" spans="1:16" x14ac:dyDescent="0.3">
      <c r="A6225" t="s">
        <v>5974</v>
      </c>
      <c r="B6225" s="2" t="str">
        <f t="shared" si="293"/>
        <v>5668</v>
      </c>
      <c r="C6225" s="2">
        <f t="shared" si="291"/>
        <v>5668</v>
      </c>
      <c r="D6225" t="str">
        <f>VLOOKUP(C6225,'Cost Centre'!A:B,2,)</f>
        <v>Social Services</v>
      </c>
      <c r="E6225" t="str">
        <f t="shared" si="292"/>
        <v>2</v>
      </c>
      <c r="F6225" t="s">
        <v>69</v>
      </c>
      <c r="G6225" s="2">
        <v>0</v>
      </c>
      <c r="H6225" s="2">
        <v>359178.7</v>
      </c>
      <c r="I6225" s="2">
        <v>0</v>
      </c>
      <c r="J6225" s="105">
        <f>SUMIF([1]MMM!$A:$A,A6225,[1]MMM!$F:$F)</f>
        <v>379762.06</v>
      </c>
      <c r="K6225" s="2" t="s">
        <v>10</v>
      </c>
      <c r="L6225" s="2">
        <v>371337</v>
      </c>
      <c r="M6225" t="s">
        <v>11298</v>
      </c>
      <c r="N6225" t="s">
        <v>13420</v>
      </c>
      <c r="O6225" t="s">
        <v>10871</v>
      </c>
      <c r="P6225" t="s">
        <v>10876</v>
      </c>
    </row>
    <row r="6226" spans="1:16" x14ac:dyDescent="0.3">
      <c r="A6226" t="s">
        <v>5975</v>
      </c>
      <c r="B6226" s="2" t="str">
        <f t="shared" si="293"/>
        <v>5668</v>
      </c>
      <c r="C6226" s="2">
        <f t="shared" si="291"/>
        <v>5668</v>
      </c>
      <c r="D6226" t="str">
        <f>VLOOKUP(C6226,'Cost Centre'!A:B,2,)</f>
        <v>Social Services</v>
      </c>
      <c r="E6226" t="str">
        <f t="shared" si="292"/>
        <v>2</v>
      </c>
      <c r="F6226" t="s">
        <v>70</v>
      </c>
      <c r="G6226" s="2">
        <v>0</v>
      </c>
      <c r="H6226" s="2">
        <v>20646.14</v>
      </c>
      <c r="I6226" s="2">
        <v>0</v>
      </c>
      <c r="J6226" s="105">
        <f>SUMIF([1]MMM!$A:$A,A6226,[1]MMM!$F:$F)</f>
        <v>22116.720000000001</v>
      </c>
      <c r="K6226" s="2" t="s">
        <v>10</v>
      </c>
      <c r="L6226" s="2">
        <v>21575</v>
      </c>
      <c r="M6226" t="s">
        <v>11298</v>
      </c>
      <c r="N6226" t="s">
        <v>13420</v>
      </c>
      <c r="O6226" t="s">
        <v>10871</v>
      </c>
      <c r="P6226" t="s">
        <v>10876</v>
      </c>
    </row>
    <row r="6227" spans="1:16" x14ac:dyDescent="0.3">
      <c r="A6227" t="s">
        <v>5976</v>
      </c>
      <c r="B6227" s="2" t="str">
        <f t="shared" si="293"/>
        <v>5668</v>
      </c>
      <c r="C6227" s="2">
        <f t="shared" si="291"/>
        <v>5668</v>
      </c>
      <c r="D6227" t="str">
        <f>VLOOKUP(C6227,'Cost Centre'!A:B,2,)</f>
        <v>Social Services</v>
      </c>
      <c r="E6227" t="str">
        <f t="shared" si="292"/>
        <v>2</v>
      </c>
      <c r="F6227" t="s">
        <v>76</v>
      </c>
      <c r="G6227" s="2">
        <v>0</v>
      </c>
      <c r="H6227" s="2">
        <v>0</v>
      </c>
      <c r="I6227" s="2">
        <v>0</v>
      </c>
      <c r="J6227" s="105">
        <f>SUMIF([1]MMM!$A:$A,A6227,[1]MMM!$F:$F)</f>
        <v>0</v>
      </c>
      <c r="K6227" s="2" t="s">
        <v>10</v>
      </c>
      <c r="L6227" s="2">
        <v>0</v>
      </c>
      <c r="M6227" t="s">
        <v>11298</v>
      </c>
      <c r="N6227" t="s">
        <v>13420</v>
      </c>
      <c r="O6227" t="s">
        <v>10871</v>
      </c>
      <c r="P6227" t="s">
        <v>10931</v>
      </c>
    </row>
    <row r="6228" spans="1:16" x14ac:dyDescent="0.3">
      <c r="A6228" t="s">
        <v>5977</v>
      </c>
      <c r="B6228" s="2" t="str">
        <f t="shared" si="293"/>
        <v>5668</v>
      </c>
      <c r="C6228" s="2">
        <f t="shared" si="291"/>
        <v>5668</v>
      </c>
      <c r="D6228" t="str">
        <f>VLOOKUP(C6228,'Cost Centre'!A:B,2,)</f>
        <v>Social Services</v>
      </c>
      <c r="E6228" t="str">
        <f t="shared" si="292"/>
        <v>2</v>
      </c>
      <c r="F6228" t="s">
        <v>358</v>
      </c>
      <c r="G6228" s="2">
        <v>0</v>
      </c>
      <c r="H6228" s="2">
        <v>230317</v>
      </c>
      <c r="I6228" s="2">
        <v>0</v>
      </c>
      <c r="J6228" s="105">
        <f>SUMIF([1]MMM!$A:$A,A6228,[1]MMM!$F:$F)</f>
        <v>230317</v>
      </c>
      <c r="K6228" s="2" t="s">
        <v>10</v>
      </c>
      <c r="L6228" s="2">
        <v>230317</v>
      </c>
      <c r="M6228" t="s">
        <v>11298</v>
      </c>
      <c r="N6228" t="s">
        <v>13420</v>
      </c>
      <c r="O6228" t="s">
        <v>10871</v>
      </c>
      <c r="P6228" t="s">
        <v>10879</v>
      </c>
    </row>
    <row r="6229" spans="1:16" x14ac:dyDescent="0.3">
      <c r="A6229" t="s">
        <v>5978</v>
      </c>
      <c r="B6229" s="2" t="str">
        <f t="shared" si="293"/>
        <v>5668</v>
      </c>
      <c r="C6229" s="2">
        <f t="shared" si="291"/>
        <v>5668</v>
      </c>
      <c r="D6229" t="str">
        <f>VLOOKUP(C6229,'Cost Centre'!A:B,2,)</f>
        <v>Social Services</v>
      </c>
      <c r="E6229" t="str">
        <f t="shared" si="292"/>
        <v>2</v>
      </c>
      <c r="F6229" t="s">
        <v>227</v>
      </c>
      <c r="G6229" s="2">
        <v>0</v>
      </c>
      <c r="H6229" s="2">
        <v>18000</v>
      </c>
      <c r="I6229" s="2">
        <v>0</v>
      </c>
      <c r="J6229" s="105">
        <f>SUMIF([1]MMM!$A:$A,A6229,[1]MMM!$F:$F)</f>
        <v>18000</v>
      </c>
      <c r="K6229" s="2" t="s">
        <v>10</v>
      </c>
      <c r="L6229" s="2">
        <v>157214</v>
      </c>
      <c r="M6229" t="s">
        <v>11298</v>
      </c>
      <c r="N6229" t="s">
        <v>13420</v>
      </c>
      <c r="O6229" t="s">
        <v>10871</v>
      </c>
      <c r="P6229" t="s">
        <v>10879</v>
      </c>
    </row>
    <row r="6230" spans="1:16" x14ac:dyDescent="0.3">
      <c r="A6230" t="s">
        <v>5979</v>
      </c>
      <c r="B6230" s="2" t="str">
        <f t="shared" si="293"/>
        <v>5668</v>
      </c>
      <c r="C6230" s="2">
        <f t="shared" si="291"/>
        <v>5668</v>
      </c>
      <c r="D6230" t="str">
        <f>VLOOKUP(C6230,'Cost Centre'!A:B,2,)</f>
        <v>Social Services</v>
      </c>
      <c r="E6230" t="str">
        <f t="shared" si="292"/>
        <v>2</v>
      </c>
      <c r="F6230" t="s">
        <v>227</v>
      </c>
      <c r="G6230" s="2">
        <v>0</v>
      </c>
      <c r="H6230" s="2">
        <v>0</v>
      </c>
      <c r="I6230" s="2">
        <v>0</v>
      </c>
      <c r="J6230" s="105">
        <f>SUMIF([1]MMM!$A:$A,A6230,[1]MMM!$F:$F)</f>
        <v>0</v>
      </c>
      <c r="K6230" s="2" t="s">
        <v>10</v>
      </c>
      <c r="L6230" s="2">
        <v>0</v>
      </c>
      <c r="M6230" t="s">
        <v>11298</v>
      </c>
      <c r="N6230" t="s">
        <v>13420</v>
      </c>
      <c r="O6230" t="s">
        <v>10871</v>
      </c>
      <c r="P6230" t="s">
        <v>10879</v>
      </c>
    </row>
    <row r="6231" spans="1:16" x14ac:dyDescent="0.3">
      <c r="A6231" t="s">
        <v>5980</v>
      </c>
      <c r="B6231" s="2" t="str">
        <f t="shared" si="293"/>
        <v>5668</v>
      </c>
      <c r="C6231" s="2">
        <f t="shared" si="291"/>
        <v>5668</v>
      </c>
      <c r="D6231" t="str">
        <f>VLOOKUP(C6231,'Cost Centre'!A:B,2,)</f>
        <v>Social Services</v>
      </c>
      <c r="E6231" t="str">
        <f t="shared" si="292"/>
        <v>2</v>
      </c>
      <c r="F6231" t="s">
        <v>2224</v>
      </c>
      <c r="G6231" s="2">
        <v>0</v>
      </c>
      <c r="H6231" s="2">
        <v>13406.12</v>
      </c>
      <c r="I6231" s="2">
        <v>0</v>
      </c>
      <c r="J6231" s="105">
        <f>SUMIF([1]MMM!$A:$A,A6231,[1]MMM!$F:$F)</f>
        <v>13406.12</v>
      </c>
      <c r="K6231" s="2" t="s">
        <v>10</v>
      </c>
      <c r="L6231" s="2">
        <v>14046</v>
      </c>
      <c r="M6231" t="s">
        <v>11298</v>
      </c>
      <c r="N6231" t="s">
        <v>13420</v>
      </c>
      <c r="O6231" t="s">
        <v>10871</v>
      </c>
      <c r="P6231" t="s">
        <v>10879</v>
      </c>
    </row>
    <row r="6232" spans="1:16" x14ac:dyDescent="0.3">
      <c r="A6232" t="s">
        <v>5981</v>
      </c>
      <c r="B6232" s="2" t="str">
        <f t="shared" si="293"/>
        <v>5668</v>
      </c>
      <c r="C6232" s="2">
        <f t="shared" si="291"/>
        <v>5668</v>
      </c>
      <c r="D6232" t="str">
        <f>VLOOKUP(C6232,'Cost Centre'!A:B,2,)</f>
        <v>Social Services</v>
      </c>
      <c r="E6232" t="str">
        <f t="shared" si="292"/>
        <v>2</v>
      </c>
      <c r="F6232" t="s">
        <v>11450</v>
      </c>
      <c r="G6232" s="2">
        <v>0</v>
      </c>
      <c r="H6232" s="2">
        <v>0</v>
      </c>
      <c r="I6232" s="2">
        <v>0</v>
      </c>
      <c r="J6232" s="105">
        <f>SUMIF([1]MMM!$A:$A,A6232,[1]MMM!$F:$F)</f>
        <v>0</v>
      </c>
      <c r="K6232" s="2" t="s">
        <v>10</v>
      </c>
      <c r="L6232" s="2">
        <v>0</v>
      </c>
      <c r="M6232" t="s">
        <v>11298</v>
      </c>
      <c r="N6232" t="s">
        <v>13420</v>
      </c>
      <c r="O6232" t="s">
        <v>10871</v>
      </c>
      <c r="P6232" t="s">
        <v>10881</v>
      </c>
    </row>
    <row r="6233" spans="1:16" x14ac:dyDescent="0.3">
      <c r="A6233" t="s">
        <v>5982</v>
      </c>
      <c r="B6233" s="2" t="str">
        <f t="shared" si="293"/>
        <v>5668</v>
      </c>
      <c r="C6233" s="2">
        <f t="shared" si="291"/>
        <v>5668</v>
      </c>
      <c r="D6233" t="str">
        <f>VLOOKUP(C6233,'Cost Centre'!A:B,2,)</f>
        <v>Social Services</v>
      </c>
      <c r="E6233" t="str">
        <f t="shared" si="292"/>
        <v>2</v>
      </c>
      <c r="F6233" t="s">
        <v>93</v>
      </c>
      <c r="G6233" s="2">
        <v>0</v>
      </c>
      <c r="H6233" s="2">
        <v>32134.59</v>
      </c>
      <c r="I6233" s="2">
        <v>0</v>
      </c>
      <c r="J6233" s="105">
        <f>SUMIF([1]MMM!$A:$A,A6233,[1]MMM!$F:$F)</f>
        <v>33851.22</v>
      </c>
      <c r="K6233" s="2" t="s">
        <v>10</v>
      </c>
      <c r="L6233" s="2">
        <v>29843</v>
      </c>
      <c r="M6233" t="s">
        <v>11298</v>
      </c>
      <c r="N6233" t="s">
        <v>13420</v>
      </c>
      <c r="O6233" t="s">
        <v>10871</v>
      </c>
      <c r="P6233" t="s">
        <v>10881</v>
      </c>
    </row>
    <row r="6234" spans="1:16" x14ac:dyDescent="0.3">
      <c r="A6234" t="s">
        <v>5983</v>
      </c>
      <c r="B6234" s="2" t="str">
        <f t="shared" si="293"/>
        <v>5668</v>
      </c>
      <c r="C6234" s="2">
        <f t="shared" si="291"/>
        <v>5668</v>
      </c>
      <c r="D6234" t="str">
        <f>VLOOKUP(C6234,'Cost Centre'!A:B,2,)</f>
        <v>Social Services</v>
      </c>
      <c r="E6234" t="str">
        <f t="shared" si="292"/>
        <v>2</v>
      </c>
      <c r="F6234" t="s">
        <v>131</v>
      </c>
      <c r="G6234" s="2">
        <v>0</v>
      </c>
      <c r="H6234" s="2">
        <v>21119.39</v>
      </c>
      <c r="I6234" s="2">
        <v>0</v>
      </c>
      <c r="J6234" s="105">
        <f>SUMIF([1]MMM!$A:$A,A6234,[1]MMM!$F:$F)</f>
        <v>21119.39</v>
      </c>
      <c r="K6234" s="2" t="s">
        <v>10</v>
      </c>
      <c r="L6234" s="2">
        <v>21120</v>
      </c>
      <c r="M6234" t="s">
        <v>11298</v>
      </c>
      <c r="N6234" t="s">
        <v>13420</v>
      </c>
      <c r="O6234" t="s">
        <v>10871</v>
      </c>
      <c r="P6234" t="s">
        <v>10881</v>
      </c>
    </row>
    <row r="6235" spans="1:16" x14ac:dyDescent="0.3">
      <c r="A6235" t="s">
        <v>5984</v>
      </c>
      <c r="B6235" s="2" t="str">
        <f t="shared" si="293"/>
        <v>5668</v>
      </c>
      <c r="C6235" s="2">
        <f t="shared" si="291"/>
        <v>5668</v>
      </c>
      <c r="D6235" t="str">
        <f>VLOOKUP(C6235,'Cost Centre'!A:B,2,)</f>
        <v>Social Services</v>
      </c>
      <c r="E6235" t="str">
        <f t="shared" si="292"/>
        <v>2</v>
      </c>
      <c r="F6235" t="s">
        <v>118</v>
      </c>
      <c r="G6235" s="2">
        <v>0</v>
      </c>
      <c r="H6235" s="2">
        <v>0</v>
      </c>
      <c r="I6235" s="2">
        <v>0</v>
      </c>
      <c r="J6235" s="105">
        <f>SUMIF([1]MMM!$A:$A,A6235,[1]MMM!$F:$F)</f>
        <v>0</v>
      </c>
      <c r="K6235" s="2" t="s">
        <v>10</v>
      </c>
      <c r="L6235" s="2">
        <v>0</v>
      </c>
      <c r="M6235" t="s">
        <v>11298</v>
      </c>
      <c r="N6235" t="s">
        <v>13420</v>
      </c>
      <c r="O6235" t="s">
        <v>10871</v>
      </c>
      <c r="P6235" t="s">
        <v>10885</v>
      </c>
    </row>
    <row r="6236" spans="1:16" x14ac:dyDescent="0.3">
      <c r="A6236" t="s">
        <v>5985</v>
      </c>
      <c r="B6236" s="2" t="str">
        <f t="shared" si="293"/>
        <v>5668</v>
      </c>
      <c r="C6236" s="2">
        <f t="shared" si="291"/>
        <v>5668</v>
      </c>
      <c r="D6236" t="str">
        <f>VLOOKUP(C6236,'Cost Centre'!A:B,2,)</f>
        <v>Social Services</v>
      </c>
      <c r="E6236" t="str">
        <f t="shared" si="292"/>
        <v>2</v>
      </c>
      <c r="F6236" t="s">
        <v>118</v>
      </c>
      <c r="G6236" s="2">
        <v>0</v>
      </c>
      <c r="H6236" s="2">
        <v>7489.12</v>
      </c>
      <c r="I6236" s="2">
        <v>0</v>
      </c>
      <c r="J6236" s="105">
        <f>SUMIF([1]MMM!$A:$A,A6236,[1]MMM!$F:$F)</f>
        <v>7489.12</v>
      </c>
      <c r="K6236" s="2" t="s">
        <v>10</v>
      </c>
      <c r="L6236" s="2">
        <v>7490</v>
      </c>
      <c r="M6236" t="s">
        <v>11298</v>
      </c>
      <c r="N6236" t="s">
        <v>13420</v>
      </c>
      <c r="O6236" t="s">
        <v>10871</v>
      </c>
      <c r="P6236" t="s">
        <v>10885</v>
      </c>
    </row>
    <row r="6237" spans="1:16" x14ac:dyDescent="0.3">
      <c r="A6237" t="s">
        <v>5986</v>
      </c>
      <c r="B6237" s="2" t="str">
        <f t="shared" si="293"/>
        <v>5668</v>
      </c>
      <c r="C6237" s="2">
        <f t="shared" si="291"/>
        <v>5668</v>
      </c>
      <c r="D6237" t="str">
        <f>VLOOKUP(C6237,'Cost Centre'!A:B,2,)</f>
        <v>Social Services</v>
      </c>
      <c r="E6237" t="str">
        <f t="shared" si="292"/>
        <v>2</v>
      </c>
      <c r="F6237" t="s">
        <v>12353</v>
      </c>
      <c r="G6237" s="2">
        <v>0</v>
      </c>
      <c r="H6237" s="2">
        <v>0</v>
      </c>
      <c r="I6237" s="2">
        <v>0</v>
      </c>
      <c r="J6237" s="105">
        <f>SUMIF([1]MMM!$A:$A,A6237,[1]MMM!$F:$F)</f>
        <v>0</v>
      </c>
      <c r="K6237" s="2" t="s">
        <v>10</v>
      </c>
      <c r="L6237" s="2">
        <v>7371</v>
      </c>
      <c r="M6237" t="s">
        <v>11298</v>
      </c>
      <c r="N6237" t="s">
        <v>13420</v>
      </c>
      <c r="O6237" t="s">
        <v>10871</v>
      </c>
      <c r="P6237" t="s">
        <v>10885</v>
      </c>
    </row>
    <row r="6238" spans="1:16" x14ac:dyDescent="0.3">
      <c r="A6238" t="s">
        <v>5987</v>
      </c>
      <c r="B6238" s="2" t="str">
        <f t="shared" si="293"/>
        <v>5668</v>
      </c>
      <c r="C6238" s="2">
        <f t="shared" si="291"/>
        <v>5668</v>
      </c>
      <c r="D6238" t="str">
        <f>VLOOKUP(C6238,'Cost Centre'!A:B,2,)</f>
        <v>Social Services</v>
      </c>
      <c r="E6238" t="str">
        <f t="shared" si="292"/>
        <v>3</v>
      </c>
      <c r="F6238" t="s">
        <v>10944</v>
      </c>
      <c r="G6238" s="2">
        <v>0</v>
      </c>
      <c r="H6238" s="2">
        <v>37803.06</v>
      </c>
      <c r="I6238" s="2">
        <v>0</v>
      </c>
      <c r="J6238" s="105">
        <f>SUMIF([1]MMM!$A:$A,A6238,[1]MMM!$F:$F)</f>
        <v>37803.06</v>
      </c>
      <c r="K6238" s="2" t="s">
        <v>10</v>
      </c>
      <c r="L6238" s="2">
        <v>188163</v>
      </c>
      <c r="M6238" t="s">
        <v>11298</v>
      </c>
      <c r="N6238" t="s">
        <v>13420</v>
      </c>
      <c r="O6238" t="s">
        <v>10908</v>
      </c>
      <c r="P6238" t="s">
        <v>10910</v>
      </c>
    </row>
    <row r="6239" spans="1:16" x14ac:dyDescent="0.3">
      <c r="A6239" t="s">
        <v>5988</v>
      </c>
      <c r="B6239" s="2" t="str">
        <f t="shared" si="293"/>
        <v>5668</v>
      </c>
      <c r="C6239" s="2">
        <f t="shared" si="291"/>
        <v>5668</v>
      </c>
      <c r="D6239" t="str">
        <f>VLOOKUP(C6239,'Cost Centre'!A:B,2,)</f>
        <v>Social Services</v>
      </c>
      <c r="E6239" t="str">
        <f t="shared" si="292"/>
        <v>3</v>
      </c>
      <c r="F6239" t="s">
        <v>10945</v>
      </c>
      <c r="G6239" s="2">
        <v>0</v>
      </c>
      <c r="H6239" s="2">
        <v>29133.22</v>
      </c>
      <c r="I6239" s="2">
        <v>0</v>
      </c>
      <c r="J6239" s="105">
        <f>SUMIF([1]MMM!$A:$A,A6239,[1]MMM!$F:$F)</f>
        <v>29133.22</v>
      </c>
      <c r="K6239" s="2" t="s">
        <v>10</v>
      </c>
      <c r="L6239" s="2">
        <v>81551</v>
      </c>
      <c r="M6239" t="s">
        <v>11298</v>
      </c>
      <c r="N6239" t="s">
        <v>13420</v>
      </c>
      <c r="O6239" t="s">
        <v>10908</v>
      </c>
      <c r="P6239" t="s">
        <v>10910</v>
      </c>
    </row>
    <row r="6240" spans="1:16" x14ac:dyDescent="0.3">
      <c r="A6240" t="s">
        <v>5989</v>
      </c>
      <c r="B6240" s="2" t="str">
        <f t="shared" si="293"/>
        <v>5668</v>
      </c>
      <c r="C6240" s="2">
        <f t="shared" si="291"/>
        <v>5668</v>
      </c>
      <c r="D6240" t="str">
        <f>VLOOKUP(C6240,'Cost Centre'!A:B,2,)</f>
        <v>Social Services</v>
      </c>
      <c r="E6240" t="str">
        <f t="shared" si="292"/>
        <v>3</v>
      </c>
      <c r="F6240" t="s">
        <v>2148</v>
      </c>
      <c r="G6240" s="2">
        <v>0</v>
      </c>
      <c r="H6240" s="2">
        <v>0</v>
      </c>
      <c r="I6240" s="2">
        <v>0</v>
      </c>
      <c r="J6240" s="105">
        <f>SUMIF([1]MMM!$A:$A,A6240,[1]MMM!$F:$F)</f>
        <v>0</v>
      </c>
      <c r="K6240" s="2" t="s">
        <v>10</v>
      </c>
      <c r="L6240" s="2">
        <v>0</v>
      </c>
      <c r="M6240" t="s">
        <v>11298</v>
      </c>
      <c r="N6240" t="s">
        <v>13420</v>
      </c>
      <c r="O6240" t="s">
        <v>10908</v>
      </c>
      <c r="P6240" t="s">
        <v>10910</v>
      </c>
    </row>
    <row r="6241" spans="1:16" x14ac:dyDescent="0.3">
      <c r="A6241" t="s">
        <v>5990</v>
      </c>
      <c r="B6241" s="2" t="str">
        <f t="shared" si="293"/>
        <v>5668</v>
      </c>
      <c r="C6241" s="2">
        <f t="shared" si="291"/>
        <v>5668</v>
      </c>
      <c r="D6241" t="str">
        <f>VLOOKUP(C6241,'Cost Centre'!A:B,2,)</f>
        <v>Social Services</v>
      </c>
      <c r="E6241" t="str">
        <f t="shared" si="292"/>
        <v>3</v>
      </c>
      <c r="F6241" t="s">
        <v>2152</v>
      </c>
      <c r="G6241" s="2">
        <v>0</v>
      </c>
      <c r="H6241" s="2">
        <v>761697.21</v>
      </c>
      <c r="I6241" s="2">
        <v>0</v>
      </c>
      <c r="J6241" s="105">
        <f>SUMIF([1]MMM!$A:$A,A6241,[1]MMM!$F:$F)</f>
        <v>761697.21</v>
      </c>
      <c r="K6241" s="2" t="s">
        <v>10</v>
      </c>
      <c r="L6241" s="2">
        <v>936000</v>
      </c>
      <c r="M6241" t="s">
        <v>11298</v>
      </c>
      <c r="N6241" t="s">
        <v>13420</v>
      </c>
      <c r="O6241" t="s">
        <v>10908</v>
      </c>
      <c r="P6241" t="s">
        <v>10910</v>
      </c>
    </row>
    <row r="6242" spans="1:16" x14ac:dyDescent="0.3">
      <c r="A6242" t="s">
        <v>13421</v>
      </c>
      <c r="B6242" s="2" t="str">
        <f t="shared" si="293"/>
        <v>5668</v>
      </c>
      <c r="C6242" s="2">
        <f t="shared" si="291"/>
        <v>5668</v>
      </c>
      <c r="D6242" t="str">
        <f>VLOOKUP(C6242,'Cost Centre'!A:B,2,)</f>
        <v>Social Services</v>
      </c>
      <c r="E6242" t="str">
        <f t="shared" si="292"/>
        <v>3</v>
      </c>
      <c r="F6242" t="s">
        <v>10912</v>
      </c>
      <c r="G6242" s="2">
        <v>0</v>
      </c>
      <c r="H6242" s="2">
        <v>0</v>
      </c>
      <c r="I6242" s="2">
        <v>-4472859</v>
      </c>
      <c r="J6242" s="105">
        <f>SUMIF([1]MMM!$A:$A,A6242,[1]MMM!$F:$F)</f>
        <v>-4472859</v>
      </c>
      <c r="K6242" s="2" t="s">
        <v>10</v>
      </c>
      <c r="L6242" s="2">
        <v>0</v>
      </c>
      <c r="M6242" t="s">
        <v>11298</v>
      </c>
      <c r="N6242" t="s">
        <v>13420</v>
      </c>
      <c r="O6242" t="s">
        <v>10908</v>
      </c>
      <c r="P6242" t="s">
        <v>10913</v>
      </c>
    </row>
    <row r="6243" spans="1:16" x14ac:dyDescent="0.3">
      <c r="A6243" t="s">
        <v>13422</v>
      </c>
      <c r="B6243" s="2" t="str">
        <f t="shared" si="293"/>
        <v>5668</v>
      </c>
      <c r="C6243" s="2">
        <f t="shared" si="291"/>
        <v>5668</v>
      </c>
      <c r="D6243" t="str">
        <f>VLOOKUP(C6243,'Cost Centre'!A:B,2,)</f>
        <v>Social Services</v>
      </c>
      <c r="E6243" t="str">
        <f t="shared" si="292"/>
        <v>3</v>
      </c>
      <c r="F6243" t="s">
        <v>10915</v>
      </c>
      <c r="G6243" s="2">
        <v>0</v>
      </c>
      <c r="H6243" s="2">
        <v>0</v>
      </c>
      <c r="I6243" s="2">
        <v>0</v>
      </c>
      <c r="J6243" s="105">
        <f>SUMIF([1]MMM!$A:$A,A6243,[1]MMM!$F:$F)</f>
        <v>0</v>
      </c>
      <c r="K6243" s="2" t="s">
        <v>10</v>
      </c>
      <c r="L6243" s="2">
        <v>0</v>
      </c>
      <c r="M6243" t="s">
        <v>11298</v>
      </c>
      <c r="N6243" t="s">
        <v>13420</v>
      </c>
      <c r="O6243" t="s">
        <v>10908</v>
      </c>
      <c r="P6243" t="s">
        <v>10913</v>
      </c>
    </row>
    <row r="6244" spans="1:16" x14ac:dyDescent="0.3">
      <c r="A6244" t="s">
        <v>13423</v>
      </c>
      <c r="B6244" s="2" t="str">
        <f t="shared" si="293"/>
        <v>5668</v>
      </c>
      <c r="C6244" s="2">
        <f t="shared" si="291"/>
        <v>5668</v>
      </c>
      <c r="D6244" t="str">
        <f>VLOOKUP(C6244,'Cost Centre'!A:B,2,)</f>
        <v>Social Services</v>
      </c>
      <c r="E6244" t="str">
        <f t="shared" si="292"/>
        <v>8</v>
      </c>
      <c r="F6244" t="s">
        <v>462</v>
      </c>
      <c r="G6244" s="2">
        <v>3916142.49</v>
      </c>
      <c r="H6244" s="2">
        <v>0</v>
      </c>
      <c r="I6244" s="2">
        <v>0</v>
      </c>
      <c r="J6244" s="105">
        <f>SUMIF([1]MMM!$A:$A,A6244,[1]MMM!$F:$F)</f>
        <v>3916142.49</v>
      </c>
      <c r="K6244" s="2" t="s">
        <v>460</v>
      </c>
      <c r="L6244" s="2">
        <v>0</v>
      </c>
      <c r="M6244" t="s">
        <v>11298</v>
      </c>
      <c r="N6244" t="s">
        <v>13420</v>
      </c>
      <c r="O6244" t="s">
        <v>10916</v>
      </c>
      <c r="P6244" t="s">
        <v>10917</v>
      </c>
    </row>
    <row r="6245" spans="1:16" x14ac:dyDescent="0.3">
      <c r="A6245" t="s">
        <v>13424</v>
      </c>
      <c r="B6245" s="2" t="str">
        <f t="shared" si="293"/>
        <v>5668</v>
      </c>
      <c r="C6245" s="2">
        <f t="shared" si="291"/>
        <v>5668</v>
      </c>
      <c r="D6245" t="str">
        <f>VLOOKUP(C6245,'Cost Centre'!A:B,2,)</f>
        <v>Social Services</v>
      </c>
      <c r="E6245" t="str">
        <f t="shared" si="292"/>
        <v>8</v>
      </c>
      <c r="F6245" t="s">
        <v>464</v>
      </c>
      <c r="G6245" s="2">
        <v>0</v>
      </c>
      <c r="H6245" s="2">
        <v>0</v>
      </c>
      <c r="I6245" s="2">
        <v>0</v>
      </c>
      <c r="J6245" s="105">
        <f>SUMIF([1]MMM!$A:$A,A6245,[1]MMM!$F:$F)</f>
        <v>0</v>
      </c>
      <c r="K6245" s="2" t="s">
        <v>460</v>
      </c>
      <c r="L6245" s="2">
        <v>0</v>
      </c>
      <c r="M6245" t="s">
        <v>11298</v>
      </c>
      <c r="N6245" t="s">
        <v>13420</v>
      </c>
      <c r="O6245" t="s">
        <v>10916</v>
      </c>
      <c r="P6245" t="s">
        <v>10917</v>
      </c>
    </row>
    <row r="6246" spans="1:16" x14ac:dyDescent="0.3">
      <c r="A6246" t="s">
        <v>13425</v>
      </c>
      <c r="B6246" s="2" t="str">
        <f t="shared" si="293"/>
        <v>5668</v>
      </c>
      <c r="C6246" s="2">
        <f t="shared" si="291"/>
        <v>5668</v>
      </c>
      <c r="D6246" t="str">
        <f>VLOOKUP(C6246,'Cost Centre'!A:B,2,)</f>
        <v>Social Services</v>
      </c>
      <c r="E6246" t="str">
        <f t="shared" si="292"/>
        <v>8</v>
      </c>
      <c r="F6246" t="s">
        <v>466</v>
      </c>
      <c r="G6246" s="2">
        <v>0</v>
      </c>
      <c r="H6246" s="2">
        <v>0</v>
      </c>
      <c r="I6246" s="2">
        <v>0</v>
      </c>
      <c r="J6246" s="105">
        <f>SUMIF([1]MMM!$A:$A,A6246,[1]MMM!$F:$F)</f>
        <v>0</v>
      </c>
      <c r="K6246" s="2" t="s">
        <v>460</v>
      </c>
      <c r="L6246" s="2">
        <v>0</v>
      </c>
      <c r="M6246" t="s">
        <v>11298</v>
      </c>
      <c r="N6246" t="s">
        <v>13420</v>
      </c>
      <c r="O6246" t="s">
        <v>10916</v>
      </c>
      <c r="P6246" t="s">
        <v>10917</v>
      </c>
    </row>
    <row r="6247" spans="1:16" x14ac:dyDescent="0.3">
      <c r="A6247" t="s">
        <v>13426</v>
      </c>
      <c r="B6247" s="2" t="str">
        <f t="shared" si="293"/>
        <v>5668</v>
      </c>
      <c r="C6247" s="2">
        <f t="shared" si="291"/>
        <v>5668</v>
      </c>
      <c r="D6247" t="str">
        <f>VLOOKUP(C6247,'Cost Centre'!A:B,2,)</f>
        <v>Social Services</v>
      </c>
      <c r="E6247" t="str">
        <f t="shared" si="292"/>
        <v>8</v>
      </c>
      <c r="F6247" t="s">
        <v>468</v>
      </c>
      <c r="G6247" s="2">
        <v>0</v>
      </c>
      <c r="H6247" s="2">
        <v>4472859</v>
      </c>
      <c r="I6247" s="2">
        <v>0</v>
      </c>
      <c r="J6247" s="105">
        <f>SUMIF([1]MMM!$A:$A,A6247,[1]MMM!$F:$F)</f>
        <v>4472859</v>
      </c>
      <c r="K6247" s="2" t="s">
        <v>460</v>
      </c>
      <c r="L6247" s="2">
        <v>0</v>
      </c>
      <c r="M6247" t="s">
        <v>11298</v>
      </c>
      <c r="N6247" t="s">
        <v>13420</v>
      </c>
      <c r="O6247" t="s">
        <v>10916</v>
      </c>
      <c r="P6247" t="s">
        <v>10917</v>
      </c>
    </row>
    <row r="6248" spans="1:16" x14ac:dyDescent="0.3">
      <c r="A6248" t="s">
        <v>13427</v>
      </c>
      <c r="B6248" s="2" t="str">
        <f t="shared" si="293"/>
        <v>5668</v>
      </c>
      <c r="C6248" s="2">
        <f t="shared" si="291"/>
        <v>5668</v>
      </c>
      <c r="D6248" t="str">
        <f>VLOOKUP(C6248,'Cost Centre'!A:B,2,)</f>
        <v>Social Services</v>
      </c>
      <c r="E6248" t="str">
        <f t="shared" si="292"/>
        <v>8</v>
      </c>
      <c r="F6248" t="s">
        <v>470</v>
      </c>
      <c r="G6248" s="2">
        <v>0</v>
      </c>
      <c r="H6248" s="2">
        <v>0</v>
      </c>
      <c r="I6248" s="2">
        <v>0</v>
      </c>
      <c r="J6248" s="105">
        <f>SUMIF([1]MMM!$A:$A,A6248,[1]MMM!$F:$F)</f>
        <v>0</v>
      </c>
      <c r="K6248" s="2" t="s">
        <v>460</v>
      </c>
      <c r="L6248" s="2">
        <v>0</v>
      </c>
      <c r="M6248" t="s">
        <v>11298</v>
      </c>
      <c r="N6248" t="s">
        <v>13420</v>
      </c>
      <c r="O6248" t="s">
        <v>10916</v>
      </c>
      <c r="P6248" t="s">
        <v>10917</v>
      </c>
    </row>
    <row r="6249" spans="1:16" x14ac:dyDescent="0.3">
      <c r="A6249" t="s">
        <v>13428</v>
      </c>
      <c r="B6249" s="2" t="str">
        <f t="shared" si="293"/>
        <v>5668</v>
      </c>
      <c r="C6249" s="2">
        <f t="shared" si="291"/>
        <v>5668</v>
      </c>
      <c r="D6249" t="str">
        <f>VLOOKUP(C6249,'Cost Centre'!A:B,2,)</f>
        <v>Social Services</v>
      </c>
      <c r="E6249" t="str">
        <f t="shared" si="292"/>
        <v>8</v>
      </c>
      <c r="F6249" t="s">
        <v>2159</v>
      </c>
      <c r="G6249" s="2">
        <v>0</v>
      </c>
      <c r="H6249" s="2">
        <v>0</v>
      </c>
      <c r="I6249" s="2">
        <v>0</v>
      </c>
      <c r="J6249" s="105">
        <f>SUMIF([1]MMM!$A:$A,A6249,[1]MMM!$F:$F)</f>
        <v>0</v>
      </c>
      <c r="K6249" s="2" t="s">
        <v>460</v>
      </c>
      <c r="L6249" s="2">
        <v>0</v>
      </c>
      <c r="M6249" t="s">
        <v>11298</v>
      </c>
      <c r="N6249" t="s">
        <v>13420</v>
      </c>
      <c r="O6249" t="s">
        <v>10916</v>
      </c>
      <c r="P6249" t="s">
        <v>10917</v>
      </c>
    </row>
    <row r="6250" spans="1:16" x14ac:dyDescent="0.3">
      <c r="A6250" t="s">
        <v>5991</v>
      </c>
      <c r="B6250" s="2" t="str">
        <f t="shared" si="293"/>
        <v>5669</v>
      </c>
      <c r="C6250" s="2">
        <f t="shared" si="291"/>
        <v>5669</v>
      </c>
      <c r="D6250" t="str">
        <f>VLOOKUP(C6250,'Cost Centre'!A:B,2,)</f>
        <v>Social Services</v>
      </c>
      <c r="E6250" t="str">
        <f t="shared" si="292"/>
        <v>2</v>
      </c>
      <c r="F6250" t="s">
        <v>48</v>
      </c>
      <c r="G6250" s="2">
        <v>0</v>
      </c>
      <c r="H6250" s="2">
        <v>1439232.62</v>
      </c>
      <c r="I6250" s="2">
        <v>0</v>
      </c>
      <c r="J6250" s="105">
        <f>SUMIF([1]MMM!$A:$A,A6250,[1]MMM!$F:$F)</f>
        <v>1531293.62</v>
      </c>
      <c r="K6250" s="2" t="s">
        <v>10</v>
      </c>
      <c r="L6250" s="2">
        <v>1458491</v>
      </c>
      <c r="M6250" t="s">
        <v>11298</v>
      </c>
      <c r="N6250" t="s">
        <v>13429</v>
      </c>
      <c r="O6250" t="s">
        <v>10871</v>
      </c>
      <c r="P6250" t="s">
        <v>10875</v>
      </c>
    </row>
    <row r="6251" spans="1:16" x14ac:dyDescent="0.3">
      <c r="A6251" t="s">
        <v>5992</v>
      </c>
      <c r="B6251" s="2" t="str">
        <f t="shared" si="293"/>
        <v>5669</v>
      </c>
      <c r="C6251" s="2">
        <f t="shared" si="291"/>
        <v>5669</v>
      </c>
      <c r="D6251" t="str">
        <f>VLOOKUP(C6251,'Cost Centre'!A:B,2,)</f>
        <v>Social Services</v>
      </c>
      <c r="E6251" t="str">
        <f t="shared" si="292"/>
        <v>2</v>
      </c>
      <c r="F6251" t="s">
        <v>51</v>
      </c>
      <c r="G6251" s="2">
        <v>0</v>
      </c>
      <c r="H6251" s="2">
        <v>2400</v>
      </c>
      <c r="I6251" s="2">
        <v>0</v>
      </c>
      <c r="J6251" s="105">
        <f>SUMIF([1]MMM!$A:$A,A6251,[1]MMM!$F:$F)</f>
        <v>2400</v>
      </c>
      <c r="K6251" s="2" t="s">
        <v>10</v>
      </c>
      <c r="L6251" s="2">
        <v>2400</v>
      </c>
      <c r="M6251" t="s">
        <v>11298</v>
      </c>
      <c r="N6251" t="s">
        <v>13429</v>
      </c>
      <c r="O6251" t="s">
        <v>10871</v>
      </c>
      <c r="P6251" t="s">
        <v>10875</v>
      </c>
    </row>
    <row r="6252" spans="1:16" x14ac:dyDescent="0.3">
      <c r="A6252" t="s">
        <v>5993</v>
      </c>
      <c r="B6252" s="2" t="str">
        <f t="shared" si="293"/>
        <v>5669</v>
      </c>
      <c r="C6252" s="2">
        <f t="shared" si="291"/>
        <v>5669</v>
      </c>
      <c r="D6252" t="str">
        <f>VLOOKUP(C6252,'Cost Centre'!A:B,2,)</f>
        <v>Social Services</v>
      </c>
      <c r="E6252" t="str">
        <f t="shared" si="292"/>
        <v>2</v>
      </c>
      <c r="F6252" t="s">
        <v>52</v>
      </c>
      <c r="G6252" s="2">
        <v>0</v>
      </c>
      <c r="H6252" s="2">
        <v>10228.44</v>
      </c>
      <c r="I6252" s="2">
        <v>0</v>
      </c>
      <c r="J6252" s="105">
        <f>SUMIF([1]MMM!$A:$A,A6252,[1]MMM!$F:$F)</f>
        <v>10228.44</v>
      </c>
      <c r="K6252" s="2" t="s">
        <v>10</v>
      </c>
      <c r="L6252" s="2">
        <v>10230</v>
      </c>
      <c r="M6252" t="s">
        <v>11298</v>
      </c>
      <c r="N6252" t="s">
        <v>13429</v>
      </c>
      <c r="O6252" t="s">
        <v>10871</v>
      </c>
      <c r="P6252" t="s">
        <v>10875</v>
      </c>
    </row>
    <row r="6253" spans="1:16" x14ac:dyDescent="0.3">
      <c r="A6253" t="s">
        <v>5994</v>
      </c>
      <c r="B6253" s="2" t="str">
        <f t="shared" si="293"/>
        <v>5669</v>
      </c>
      <c r="C6253" s="2">
        <f t="shared" si="291"/>
        <v>5669</v>
      </c>
      <c r="D6253" t="str">
        <f>VLOOKUP(C6253,'Cost Centre'!A:B,2,)</f>
        <v>Social Services</v>
      </c>
      <c r="E6253" t="str">
        <f t="shared" si="292"/>
        <v>2</v>
      </c>
      <c r="F6253" t="s">
        <v>55</v>
      </c>
      <c r="G6253" s="2">
        <v>0</v>
      </c>
      <c r="H6253" s="2">
        <v>120921.85</v>
      </c>
      <c r="I6253" s="2">
        <v>0</v>
      </c>
      <c r="J6253" s="105">
        <f>SUMIF([1]MMM!$A:$A,A6253,[1]MMM!$F:$F)</f>
        <v>121041.14</v>
      </c>
      <c r="K6253" s="2" t="s">
        <v>10</v>
      </c>
      <c r="L6253" s="2">
        <v>120764</v>
      </c>
      <c r="M6253" t="s">
        <v>11298</v>
      </c>
      <c r="N6253" t="s">
        <v>13429</v>
      </c>
      <c r="O6253" t="s">
        <v>10871</v>
      </c>
      <c r="P6253" t="s">
        <v>10875</v>
      </c>
    </row>
    <row r="6254" spans="1:16" x14ac:dyDescent="0.3">
      <c r="A6254" t="s">
        <v>5995</v>
      </c>
      <c r="B6254" s="2" t="str">
        <f t="shared" si="293"/>
        <v>5669</v>
      </c>
      <c r="C6254" s="2">
        <f t="shared" si="291"/>
        <v>5669</v>
      </c>
      <c r="D6254" t="str">
        <f>VLOOKUP(C6254,'Cost Centre'!A:B,2,)</f>
        <v>Social Services</v>
      </c>
      <c r="E6254" t="str">
        <f t="shared" si="292"/>
        <v>2</v>
      </c>
      <c r="F6254" t="s">
        <v>56</v>
      </c>
      <c r="G6254" s="2">
        <v>0</v>
      </c>
      <c r="H6254" s="2">
        <v>95015.7</v>
      </c>
      <c r="I6254" s="2">
        <v>0</v>
      </c>
      <c r="J6254" s="105">
        <f>SUMIF([1]MMM!$A:$A,A6254,[1]MMM!$F:$F)</f>
        <v>95015.7</v>
      </c>
      <c r="K6254" s="2" t="s">
        <v>10</v>
      </c>
      <c r="L6254" s="2">
        <v>197370</v>
      </c>
      <c r="M6254" t="s">
        <v>11298</v>
      </c>
      <c r="N6254" t="s">
        <v>13429</v>
      </c>
      <c r="O6254" t="s">
        <v>10871</v>
      </c>
      <c r="P6254" t="s">
        <v>10875</v>
      </c>
    </row>
    <row r="6255" spans="1:16" x14ac:dyDescent="0.3">
      <c r="A6255" t="s">
        <v>5996</v>
      </c>
      <c r="B6255" s="2" t="str">
        <f t="shared" si="293"/>
        <v>5669</v>
      </c>
      <c r="C6255" s="2">
        <f t="shared" si="291"/>
        <v>5669</v>
      </c>
      <c r="D6255" t="str">
        <f>VLOOKUP(C6255,'Cost Centre'!A:B,2,)</f>
        <v>Social Services</v>
      </c>
      <c r="E6255" t="str">
        <f t="shared" si="292"/>
        <v>2</v>
      </c>
      <c r="F6255" t="s">
        <v>57</v>
      </c>
      <c r="G6255" s="2">
        <v>0</v>
      </c>
      <c r="H6255" s="2">
        <v>53407.97</v>
      </c>
      <c r="I6255" s="2">
        <v>0</v>
      </c>
      <c r="J6255" s="105">
        <f>SUMIF([1]MMM!$A:$A,A6255,[1]MMM!$F:$F)</f>
        <v>79188.149999999994</v>
      </c>
      <c r="K6255" s="2" t="s">
        <v>10</v>
      </c>
      <c r="L6255" s="2">
        <v>12734</v>
      </c>
      <c r="M6255" t="s">
        <v>11298</v>
      </c>
      <c r="N6255" t="s">
        <v>13429</v>
      </c>
      <c r="O6255" t="s">
        <v>10871</v>
      </c>
      <c r="P6255" t="s">
        <v>10875</v>
      </c>
    </row>
    <row r="6256" spans="1:16" x14ac:dyDescent="0.3">
      <c r="A6256" t="s">
        <v>5997</v>
      </c>
      <c r="B6256" s="2" t="str">
        <f t="shared" si="293"/>
        <v>5669</v>
      </c>
      <c r="C6256" s="2">
        <f t="shared" si="291"/>
        <v>5669</v>
      </c>
      <c r="D6256" t="str">
        <f>VLOOKUP(C6256,'Cost Centre'!A:B,2,)</f>
        <v>Social Services</v>
      </c>
      <c r="E6256" t="str">
        <f t="shared" si="292"/>
        <v>2</v>
      </c>
      <c r="F6256" t="s">
        <v>58</v>
      </c>
      <c r="G6256" s="2">
        <v>0</v>
      </c>
      <c r="H6256" s="2">
        <v>0</v>
      </c>
      <c r="I6256" s="2">
        <v>0</v>
      </c>
      <c r="J6256" s="105">
        <f>SUMIF([1]MMM!$A:$A,A6256,[1]MMM!$F:$F)</f>
        <v>0</v>
      </c>
      <c r="K6256" s="2" t="s">
        <v>10</v>
      </c>
      <c r="L6256" s="2">
        <v>0</v>
      </c>
      <c r="M6256" t="s">
        <v>11298</v>
      </c>
      <c r="N6256" t="s">
        <v>13429</v>
      </c>
      <c r="O6256" t="s">
        <v>10871</v>
      </c>
      <c r="P6256" t="s">
        <v>10875</v>
      </c>
    </row>
    <row r="6257" spans="1:16" x14ac:dyDescent="0.3">
      <c r="A6257" t="s">
        <v>5998</v>
      </c>
      <c r="B6257" s="2" t="str">
        <f t="shared" si="293"/>
        <v>5669</v>
      </c>
      <c r="C6257" s="2">
        <f t="shared" si="291"/>
        <v>5669</v>
      </c>
      <c r="D6257" t="str">
        <f>VLOOKUP(C6257,'Cost Centre'!A:B,2,)</f>
        <v>Social Services</v>
      </c>
      <c r="E6257" t="str">
        <f t="shared" si="292"/>
        <v>2</v>
      </c>
      <c r="F6257" t="s">
        <v>61</v>
      </c>
      <c r="G6257" s="2">
        <v>0</v>
      </c>
      <c r="H6257" s="2">
        <v>131935.12</v>
      </c>
      <c r="I6257" s="2">
        <v>0</v>
      </c>
      <c r="J6257" s="105">
        <f>SUMIF([1]MMM!$A:$A,A6257,[1]MMM!$F:$F)</f>
        <v>131935.12</v>
      </c>
      <c r="K6257" s="2" t="s">
        <v>10</v>
      </c>
      <c r="L6257" s="2">
        <v>164910</v>
      </c>
      <c r="M6257" t="s">
        <v>11298</v>
      </c>
      <c r="N6257" t="s">
        <v>13429</v>
      </c>
      <c r="O6257" t="s">
        <v>10871</v>
      </c>
      <c r="P6257" t="s">
        <v>10875</v>
      </c>
    </row>
    <row r="6258" spans="1:16" x14ac:dyDescent="0.3">
      <c r="A6258" t="s">
        <v>5999</v>
      </c>
      <c r="B6258" s="2" t="str">
        <f t="shared" si="293"/>
        <v>5669</v>
      </c>
      <c r="C6258" s="2">
        <f t="shared" si="291"/>
        <v>5669</v>
      </c>
      <c r="D6258" t="str">
        <f>VLOOKUP(C6258,'Cost Centre'!A:B,2,)</f>
        <v>Social Services</v>
      </c>
      <c r="E6258" t="str">
        <f t="shared" si="292"/>
        <v>2</v>
      </c>
      <c r="F6258" t="s">
        <v>66</v>
      </c>
      <c r="G6258" s="2">
        <v>0</v>
      </c>
      <c r="H6258" s="2">
        <v>6480.62</v>
      </c>
      <c r="I6258" s="2">
        <v>0</v>
      </c>
      <c r="J6258" s="105">
        <f>SUMIF([1]MMM!$A:$A,A6258,[1]MMM!$F:$F)</f>
        <v>7955.66</v>
      </c>
      <c r="K6258" s="2" t="s">
        <v>10</v>
      </c>
      <c r="L6258" s="2">
        <v>3894</v>
      </c>
      <c r="M6258" t="s">
        <v>11298</v>
      </c>
      <c r="N6258" t="s">
        <v>13429</v>
      </c>
      <c r="O6258" t="s">
        <v>10871</v>
      </c>
      <c r="P6258" t="s">
        <v>10875</v>
      </c>
    </row>
    <row r="6259" spans="1:16" x14ac:dyDescent="0.3">
      <c r="A6259" t="s">
        <v>6000</v>
      </c>
      <c r="B6259" s="2" t="str">
        <f t="shared" si="293"/>
        <v>5669</v>
      </c>
      <c r="C6259" s="2">
        <f t="shared" si="291"/>
        <v>5669</v>
      </c>
      <c r="D6259" t="str">
        <f>VLOOKUP(C6259,'Cost Centre'!A:B,2,)</f>
        <v>Social Services</v>
      </c>
      <c r="E6259" t="str">
        <f t="shared" si="292"/>
        <v>2</v>
      </c>
      <c r="F6259" t="s">
        <v>67</v>
      </c>
      <c r="G6259" s="2">
        <v>0</v>
      </c>
      <c r="H6259" s="2">
        <v>813.75</v>
      </c>
      <c r="I6259" s="2">
        <v>0</v>
      </c>
      <c r="J6259" s="105">
        <f>SUMIF([1]MMM!$A:$A,A6259,[1]MMM!$F:$F)</f>
        <v>875</v>
      </c>
      <c r="K6259" s="2" t="s">
        <v>10</v>
      </c>
      <c r="L6259" s="2">
        <v>893</v>
      </c>
      <c r="M6259" t="s">
        <v>11298</v>
      </c>
      <c r="N6259" t="s">
        <v>13429</v>
      </c>
      <c r="O6259" t="s">
        <v>10871</v>
      </c>
      <c r="P6259" t="s">
        <v>10876</v>
      </c>
    </row>
    <row r="6260" spans="1:16" x14ac:dyDescent="0.3">
      <c r="A6260" t="s">
        <v>6001</v>
      </c>
      <c r="B6260" s="2" t="str">
        <f t="shared" si="293"/>
        <v>5669</v>
      </c>
      <c r="C6260" s="2">
        <f t="shared" si="291"/>
        <v>5669</v>
      </c>
      <c r="D6260" t="str">
        <f>VLOOKUP(C6260,'Cost Centre'!A:B,2,)</f>
        <v>Social Services</v>
      </c>
      <c r="E6260" t="str">
        <f t="shared" si="292"/>
        <v>2</v>
      </c>
      <c r="F6260" t="s">
        <v>68</v>
      </c>
      <c r="G6260" s="2">
        <v>0</v>
      </c>
      <c r="H6260" s="2">
        <v>15504.27</v>
      </c>
      <c r="I6260" s="2">
        <v>0</v>
      </c>
      <c r="J6260" s="105">
        <f>SUMIF([1]MMM!$A:$A,A6260,[1]MMM!$F:$F)</f>
        <v>17025.14</v>
      </c>
      <c r="K6260" s="2" t="s">
        <v>10</v>
      </c>
      <c r="L6260" s="2">
        <v>16855</v>
      </c>
      <c r="M6260" t="s">
        <v>11298</v>
      </c>
      <c r="N6260" t="s">
        <v>13429</v>
      </c>
      <c r="O6260" t="s">
        <v>10871</v>
      </c>
      <c r="P6260" t="s">
        <v>10876</v>
      </c>
    </row>
    <row r="6261" spans="1:16" x14ac:dyDescent="0.3">
      <c r="A6261" t="s">
        <v>6002</v>
      </c>
      <c r="B6261" s="2" t="str">
        <f t="shared" si="293"/>
        <v>5669</v>
      </c>
      <c r="C6261" s="2">
        <f t="shared" si="291"/>
        <v>5669</v>
      </c>
      <c r="D6261" t="str">
        <f>VLOOKUP(C6261,'Cost Centre'!A:B,2,)</f>
        <v>Social Services</v>
      </c>
      <c r="E6261" t="str">
        <f t="shared" si="292"/>
        <v>2</v>
      </c>
      <c r="F6261" t="s">
        <v>10877</v>
      </c>
      <c r="G6261" s="2">
        <v>0</v>
      </c>
      <c r="H6261" s="2">
        <v>76717.210000000006</v>
      </c>
      <c r="I6261" s="2">
        <v>0</v>
      </c>
      <c r="J6261" s="105">
        <f>SUMIF([1]MMM!$A:$A,A6261,[1]MMM!$F:$F)</f>
        <v>76717.210000000006</v>
      </c>
      <c r="K6261" s="2" t="s">
        <v>10</v>
      </c>
      <c r="L6261" s="2">
        <v>79266</v>
      </c>
      <c r="M6261" t="s">
        <v>11298</v>
      </c>
      <c r="N6261" t="s">
        <v>13429</v>
      </c>
      <c r="O6261" t="s">
        <v>10871</v>
      </c>
      <c r="P6261" t="s">
        <v>10876</v>
      </c>
    </row>
    <row r="6262" spans="1:16" x14ac:dyDescent="0.3">
      <c r="A6262" t="s">
        <v>6003</v>
      </c>
      <c r="B6262" s="2" t="str">
        <f t="shared" si="293"/>
        <v>5669</v>
      </c>
      <c r="C6262" s="2">
        <f t="shared" si="291"/>
        <v>5669</v>
      </c>
      <c r="D6262" t="str">
        <f>VLOOKUP(C6262,'Cost Centre'!A:B,2,)</f>
        <v>Social Services</v>
      </c>
      <c r="E6262" t="str">
        <f t="shared" si="292"/>
        <v>2</v>
      </c>
      <c r="F6262" t="s">
        <v>69</v>
      </c>
      <c r="G6262" s="2">
        <v>0</v>
      </c>
      <c r="H6262" s="2">
        <v>246249.96</v>
      </c>
      <c r="I6262" s="2">
        <v>0</v>
      </c>
      <c r="J6262" s="105">
        <f>SUMIF([1]MMM!$A:$A,A6262,[1]MMM!$F:$F)</f>
        <v>261615.68</v>
      </c>
      <c r="K6262" s="2" t="s">
        <v>10</v>
      </c>
      <c r="L6262" s="2">
        <v>265700</v>
      </c>
      <c r="M6262" t="s">
        <v>11298</v>
      </c>
      <c r="N6262" t="s">
        <v>13429</v>
      </c>
      <c r="O6262" t="s">
        <v>10871</v>
      </c>
      <c r="P6262" t="s">
        <v>10876</v>
      </c>
    </row>
    <row r="6263" spans="1:16" x14ac:dyDescent="0.3">
      <c r="A6263" t="s">
        <v>6004</v>
      </c>
      <c r="B6263" s="2" t="str">
        <f t="shared" si="293"/>
        <v>5669</v>
      </c>
      <c r="C6263" s="2">
        <f t="shared" si="291"/>
        <v>5669</v>
      </c>
      <c r="D6263" t="str">
        <f>VLOOKUP(C6263,'Cost Centre'!A:B,2,)</f>
        <v>Social Services</v>
      </c>
      <c r="E6263" t="str">
        <f t="shared" si="292"/>
        <v>2</v>
      </c>
      <c r="F6263" t="s">
        <v>70</v>
      </c>
      <c r="G6263" s="2">
        <v>0</v>
      </c>
      <c r="H6263" s="2">
        <v>13661.96</v>
      </c>
      <c r="I6263" s="2">
        <v>0</v>
      </c>
      <c r="J6263" s="105">
        <f>SUMIF([1]MMM!$A:$A,A6263,[1]MMM!$F:$F)</f>
        <v>14635.62</v>
      </c>
      <c r="K6263" s="2" t="s">
        <v>10</v>
      </c>
      <c r="L6263" s="2">
        <v>14815</v>
      </c>
      <c r="M6263" t="s">
        <v>11298</v>
      </c>
      <c r="N6263" t="s">
        <v>13429</v>
      </c>
      <c r="O6263" t="s">
        <v>10871</v>
      </c>
      <c r="P6263" t="s">
        <v>10876</v>
      </c>
    </row>
    <row r="6264" spans="1:16" x14ac:dyDescent="0.3">
      <c r="A6264" t="s">
        <v>6005</v>
      </c>
      <c r="B6264" s="2" t="str">
        <f t="shared" si="293"/>
        <v>5669</v>
      </c>
      <c r="C6264" s="2">
        <f t="shared" si="291"/>
        <v>5669</v>
      </c>
      <c r="D6264" t="str">
        <f>VLOOKUP(C6264,'Cost Centre'!A:B,2,)</f>
        <v>Social Services</v>
      </c>
      <c r="E6264" t="str">
        <f t="shared" si="292"/>
        <v>2</v>
      </c>
      <c r="F6264" t="s">
        <v>358</v>
      </c>
      <c r="G6264" s="2">
        <v>0</v>
      </c>
      <c r="H6264" s="2">
        <v>134399</v>
      </c>
      <c r="I6264" s="2">
        <v>0</v>
      </c>
      <c r="J6264" s="105">
        <f>SUMIF([1]MMM!$A:$A,A6264,[1]MMM!$F:$F)</f>
        <v>134399</v>
      </c>
      <c r="K6264" s="2" t="s">
        <v>10</v>
      </c>
      <c r="L6264" s="2">
        <v>134399</v>
      </c>
      <c r="M6264" t="s">
        <v>11298</v>
      </c>
      <c r="N6264" t="s">
        <v>13429</v>
      </c>
      <c r="O6264" t="s">
        <v>10871</v>
      </c>
      <c r="P6264" t="s">
        <v>10879</v>
      </c>
    </row>
    <row r="6265" spans="1:16" x14ac:dyDescent="0.3">
      <c r="A6265" t="s">
        <v>6006</v>
      </c>
      <c r="B6265" s="2" t="str">
        <f t="shared" si="293"/>
        <v>5669</v>
      </c>
      <c r="C6265" s="2">
        <f t="shared" si="291"/>
        <v>5669</v>
      </c>
      <c r="D6265" t="str">
        <f>VLOOKUP(C6265,'Cost Centre'!A:B,2,)</f>
        <v>Social Services</v>
      </c>
      <c r="E6265" t="str">
        <f t="shared" si="292"/>
        <v>2</v>
      </c>
      <c r="F6265" t="s">
        <v>227</v>
      </c>
      <c r="G6265" s="2">
        <v>0</v>
      </c>
      <c r="H6265" s="2">
        <v>773.41</v>
      </c>
      <c r="I6265" s="2">
        <v>0</v>
      </c>
      <c r="J6265" s="105">
        <f>SUMIF([1]MMM!$A:$A,A6265,[1]MMM!$F:$F)</f>
        <v>773.41</v>
      </c>
      <c r="K6265" s="2" t="s">
        <v>10</v>
      </c>
      <c r="L6265" s="2">
        <v>832</v>
      </c>
      <c r="M6265" t="s">
        <v>11298</v>
      </c>
      <c r="N6265" t="s">
        <v>13429</v>
      </c>
      <c r="O6265" t="s">
        <v>10871</v>
      </c>
      <c r="P6265" t="s">
        <v>10879</v>
      </c>
    </row>
    <row r="6266" spans="1:16" x14ac:dyDescent="0.3">
      <c r="A6266" t="s">
        <v>6007</v>
      </c>
      <c r="B6266" s="2" t="str">
        <f t="shared" si="293"/>
        <v>5669</v>
      </c>
      <c r="C6266" s="2">
        <f t="shared" si="291"/>
        <v>5669</v>
      </c>
      <c r="D6266" t="str">
        <f>VLOOKUP(C6266,'Cost Centre'!A:B,2,)</f>
        <v>Social Services</v>
      </c>
      <c r="E6266" t="str">
        <f t="shared" si="292"/>
        <v>2</v>
      </c>
      <c r="F6266" t="s">
        <v>227</v>
      </c>
      <c r="G6266" s="2">
        <v>0</v>
      </c>
      <c r="H6266" s="2">
        <v>316.35000000000002</v>
      </c>
      <c r="I6266" s="2">
        <v>0</v>
      </c>
      <c r="J6266" s="105">
        <f>SUMIF([1]MMM!$A:$A,A6266,[1]MMM!$F:$F)</f>
        <v>316.35000000000002</v>
      </c>
      <c r="K6266" s="2" t="s">
        <v>10</v>
      </c>
      <c r="L6266" s="2">
        <v>35117</v>
      </c>
      <c r="M6266" t="s">
        <v>11298</v>
      </c>
      <c r="N6266" t="s">
        <v>13429</v>
      </c>
      <c r="O6266" t="s">
        <v>10871</v>
      </c>
      <c r="P6266" t="s">
        <v>10879</v>
      </c>
    </row>
    <row r="6267" spans="1:16" x14ac:dyDescent="0.3">
      <c r="A6267" t="s">
        <v>6008</v>
      </c>
      <c r="B6267" s="2" t="str">
        <f t="shared" si="293"/>
        <v>5669</v>
      </c>
      <c r="C6267" s="2">
        <f t="shared" si="291"/>
        <v>5669</v>
      </c>
      <c r="D6267" t="str">
        <f>VLOOKUP(C6267,'Cost Centre'!A:B,2,)</f>
        <v>Social Services</v>
      </c>
      <c r="E6267" t="str">
        <f t="shared" si="292"/>
        <v>2</v>
      </c>
      <c r="F6267" t="s">
        <v>2224</v>
      </c>
      <c r="G6267" s="2">
        <v>0</v>
      </c>
      <c r="H6267" s="2">
        <v>6292.12</v>
      </c>
      <c r="I6267" s="2">
        <v>0</v>
      </c>
      <c r="J6267" s="105">
        <f>SUMIF([1]MMM!$A:$A,A6267,[1]MMM!$F:$F)</f>
        <v>6292.12</v>
      </c>
      <c r="K6267" s="2" t="s">
        <v>10</v>
      </c>
      <c r="L6267" s="2">
        <v>7023</v>
      </c>
      <c r="M6267" t="s">
        <v>11298</v>
      </c>
      <c r="N6267" t="s">
        <v>13429</v>
      </c>
      <c r="O6267" t="s">
        <v>10871</v>
      </c>
      <c r="P6267" t="s">
        <v>10879</v>
      </c>
    </row>
    <row r="6268" spans="1:16" x14ac:dyDescent="0.3">
      <c r="A6268" t="s">
        <v>6009</v>
      </c>
      <c r="B6268" s="2" t="str">
        <f t="shared" si="293"/>
        <v>5669</v>
      </c>
      <c r="C6268" s="2">
        <f t="shared" si="291"/>
        <v>5669</v>
      </c>
      <c r="D6268" t="str">
        <f>VLOOKUP(C6268,'Cost Centre'!A:B,2,)</f>
        <v>Social Services</v>
      </c>
      <c r="E6268" t="str">
        <f t="shared" si="292"/>
        <v>2</v>
      </c>
      <c r="F6268" t="s">
        <v>11450</v>
      </c>
      <c r="G6268" s="2">
        <v>0</v>
      </c>
      <c r="H6268" s="2">
        <v>0</v>
      </c>
      <c r="I6268" s="2">
        <v>0</v>
      </c>
      <c r="J6268" s="105">
        <f>SUMIF([1]MMM!$A:$A,A6268,[1]MMM!$F:$F)</f>
        <v>0</v>
      </c>
      <c r="K6268" s="2" t="s">
        <v>10</v>
      </c>
      <c r="L6268" s="2">
        <v>0</v>
      </c>
      <c r="M6268" t="s">
        <v>11298</v>
      </c>
      <c r="N6268" t="s">
        <v>13429</v>
      </c>
      <c r="O6268" t="s">
        <v>10871</v>
      </c>
      <c r="P6268" t="s">
        <v>10881</v>
      </c>
    </row>
    <row r="6269" spans="1:16" x14ac:dyDescent="0.3">
      <c r="A6269" t="s">
        <v>6010</v>
      </c>
      <c r="B6269" s="2" t="str">
        <f t="shared" si="293"/>
        <v>5669</v>
      </c>
      <c r="C6269" s="2">
        <f t="shared" si="291"/>
        <v>5669</v>
      </c>
      <c r="D6269" t="str">
        <f>VLOOKUP(C6269,'Cost Centre'!A:B,2,)</f>
        <v>Social Services</v>
      </c>
      <c r="E6269" t="str">
        <f t="shared" si="292"/>
        <v>2</v>
      </c>
      <c r="F6269" t="s">
        <v>93</v>
      </c>
      <c r="G6269" s="2">
        <v>0</v>
      </c>
      <c r="H6269" s="2">
        <v>18107.3</v>
      </c>
      <c r="I6269" s="2">
        <v>0</v>
      </c>
      <c r="J6269" s="105">
        <f>SUMIF([1]MMM!$A:$A,A6269,[1]MMM!$F:$F)</f>
        <v>19293.22</v>
      </c>
      <c r="K6269" s="2" t="s">
        <v>10</v>
      </c>
      <c r="L6269" s="2">
        <v>20562</v>
      </c>
      <c r="M6269" t="s">
        <v>11298</v>
      </c>
      <c r="N6269" t="s">
        <v>13429</v>
      </c>
      <c r="O6269" t="s">
        <v>10871</v>
      </c>
      <c r="P6269" t="s">
        <v>10881</v>
      </c>
    </row>
    <row r="6270" spans="1:16" x14ac:dyDescent="0.3">
      <c r="A6270" t="s">
        <v>6011</v>
      </c>
      <c r="B6270" s="2" t="str">
        <f t="shared" si="293"/>
        <v>5669</v>
      </c>
      <c r="C6270" s="2">
        <f t="shared" si="291"/>
        <v>5669</v>
      </c>
      <c r="D6270" t="str">
        <f>VLOOKUP(C6270,'Cost Centre'!A:B,2,)</f>
        <v>Social Services</v>
      </c>
      <c r="E6270" t="str">
        <f t="shared" si="292"/>
        <v>2</v>
      </c>
      <c r="F6270" t="s">
        <v>131</v>
      </c>
      <c r="G6270" s="2">
        <v>0</v>
      </c>
      <c r="H6270" s="2">
        <v>8572.1200000000008</v>
      </c>
      <c r="I6270" s="2">
        <v>0</v>
      </c>
      <c r="J6270" s="105">
        <f>SUMIF([1]MMM!$A:$A,A6270,[1]MMM!$F:$F)</f>
        <v>8572.1200000000008</v>
      </c>
      <c r="K6270" s="2" t="s">
        <v>10</v>
      </c>
      <c r="L6270" s="2">
        <v>9667</v>
      </c>
      <c r="M6270" t="s">
        <v>11298</v>
      </c>
      <c r="N6270" t="s">
        <v>13429</v>
      </c>
      <c r="O6270" t="s">
        <v>10871</v>
      </c>
      <c r="P6270" t="s">
        <v>10881</v>
      </c>
    </row>
    <row r="6271" spans="1:16" x14ac:dyDescent="0.3">
      <c r="A6271" t="s">
        <v>6012</v>
      </c>
      <c r="B6271" s="2" t="str">
        <f t="shared" si="293"/>
        <v>5669</v>
      </c>
      <c r="C6271" s="2">
        <f t="shared" si="291"/>
        <v>5669</v>
      </c>
      <c r="D6271" t="str">
        <f>VLOOKUP(C6271,'Cost Centre'!A:B,2,)</f>
        <v>Social Services</v>
      </c>
      <c r="E6271" t="str">
        <f t="shared" si="292"/>
        <v>2</v>
      </c>
      <c r="F6271" t="s">
        <v>118</v>
      </c>
      <c r="G6271" s="2">
        <v>0</v>
      </c>
      <c r="H6271" s="2">
        <v>1320.5</v>
      </c>
      <c r="I6271" s="2">
        <v>0</v>
      </c>
      <c r="J6271" s="105">
        <f>SUMIF([1]MMM!$A:$A,A6271,[1]MMM!$F:$F)</f>
        <v>1320.5</v>
      </c>
      <c r="K6271" s="2" t="s">
        <v>10</v>
      </c>
      <c r="L6271" s="2">
        <v>1321</v>
      </c>
      <c r="M6271" t="s">
        <v>11298</v>
      </c>
      <c r="N6271" t="s">
        <v>13429</v>
      </c>
      <c r="O6271" t="s">
        <v>10871</v>
      </c>
      <c r="P6271" t="s">
        <v>10885</v>
      </c>
    </row>
    <row r="6272" spans="1:16" x14ac:dyDescent="0.3">
      <c r="A6272" t="s">
        <v>6013</v>
      </c>
      <c r="B6272" s="2" t="str">
        <f t="shared" si="293"/>
        <v>5669</v>
      </c>
      <c r="C6272" s="2">
        <f t="shared" si="291"/>
        <v>5669</v>
      </c>
      <c r="D6272" t="str">
        <f>VLOOKUP(C6272,'Cost Centre'!A:B,2,)</f>
        <v>Social Services</v>
      </c>
      <c r="E6272" t="str">
        <f t="shared" si="292"/>
        <v>2</v>
      </c>
      <c r="F6272" t="s">
        <v>12353</v>
      </c>
      <c r="G6272" s="2">
        <v>0</v>
      </c>
      <c r="H6272" s="2">
        <v>0</v>
      </c>
      <c r="I6272" s="2">
        <v>0</v>
      </c>
      <c r="J6272" s="105">
        <f>SUMIF([1]MMM!$A:$A,A6272,[1]MMM!$F:$F)</f>
        <v>0</v>
      </c>
      <c r="K6272" s="2" t="s">
        <v>10</v>
      </c>
      <c r="L6272" s="2">
        <v>5609</v>
      </c>
      <c r="M6272" t="s">
        <v>11298</v>
      </c>
      <c r="N6272" t="s">
        <v>13429</v>
      </c>
      <c r="O6272" t="s">
        <v>10871</v>
      </c>
      <c r="P6272" t="s">
        <v>10885</v>
      </c>
    </row>
    <row r="6273" spans="1:16" x14ac:dyDescent="0.3">
      <c r="A6273" t="s">
        <v>6014</v>
      </c>
      <c r="B6273" s="2" t="str">
        <f t="shared" si="293"/>
        <v>5669</v>
      </c>
      <c r="C6273" s="2">
        <f t="shared" si="291"/>
        <v>5669</v>
      </c>
      <c r="D6273" t="str">
        <f>VLOOKUP(C6273,'Cost Centre'!A:B,2,)</f>
        <v>Social Services</v>
      </c>
      <c r="E6273" t="str">
        <f t="shared" si="292"/>
        <v>2</v>
      </c>
      <c r="F6273" t="s">
        <v>12475</v>
      </c>
      <c r="G6273" s="2">
        <v>0</v>
      </c>
      <c r="H6273" s="2">
        <v>116477.51</v>
      </c>
      <c r="I6273" s="2">
        <v>0</v>
      </c>
      <c r="J6273" s="105">
        <f>SUMIF([1]MMM!$A:$A,A6273,[1]MMM!$F:$F)</f>
        <v>116477.51</v>
      </c>
      <c r="K6273" s="2" t="s">
        <v>10</v>
      </c>
      <c r="L6273" s="2">
        <v>116478</v>
      </c>
      <c r="M6273" t="s">
        <v>11298</v>
      </c>
      <c r="N6273" t="s">
        <v>13429</v>
      </c>
      <c r="O6273" t="s">
        <v>10871</v>
      </c>
      <c r="P6273" t="s">
        <v>10934</v>
      </c>
    </row>
    <row r="6274" spans="1:16" x14ac:dyDescent="0.3">
      <c r="A6274" t="s">
        <v>13430</v>
      </c>
      <c r="B6274" s="2" t="str">
        <f t="shared" si="293"/>
        <v>5669</v>
      </c>
      <c r="C6274" s="2">
        <f t="shared" ref="C6274:C6337" si="294">VALUE(B6274)</f>
        <v>5669</v>
      </c>
      <c r="D6274" t="str">
        <f>VLOOKUP(C6274,'Cost Centre'!A:B,2,)</f>
        <v>Social Services</v>
      </c>
      <c r="E6274" t="str">
        <f t="shared" ref="E6274:E6337" si="295">MID(A6274,5,1)</f>
        <v>2</v>
      </c>
      <c r="F6274" t="s">
        <v>10890</v>
      </c>
      <c r="G6274" s="2">
        <v>0</v>
      </c>
      <c r="H6274" s="2">
        <v>0</v>
      </c>
      <c r="I6274" s="2">
        <v>0</v>
      </c>
      <c r="J6274" s="105">
        <f>SUMIF([1]MMM!$A:$A,A6274,[1]MMM!$F:$F)</f>
        <v>0</v>
      </c>
      <c r="K6274" s="2" t="s">
        <v>10</v>
      </c>
      <c r="L6274" s="2">
        <v>0</v>
      </c>
      <c r="M6274" t="s">
        <v>11298</v>
      </c>
      <c r="N6274" t="s">
        <v>13429</v>
      </c>
      <c r="O6274" t="s">
        <v>10871</v>
      </c>
      <c r="P6274" t="s">
        <v>10887</v>
      </c>
    </row>
    <row r="6275" spans="1:16" x14ac:dyDescent="0.3">
      <c r="A6275" t="s">
        <v>13431</v>
      </c>
      <c r="B6275" s="2" t="str">
        <f t="shared" ref="B6275:B6338" si="296">MID(A6275,1,4)</f>
        <v>5669</v>
      </c>
      <c r="C6275" s="2">
        <f t="shared" si="294"/>
        <v>5669</v>
      </c>
      <c r="D6275" t="str">
        <f>VLOOKUP(C6275,'Cost Centre'!A:B,2,)</f>
        <v>Social Services</v>
      </c>
      <c r="E6275" t="str">
        <f t="shared" si="295"/>
        <v>2</v>
      </c>
      <c r="F6275" t="s">
        <v>10892</v>
      </c>
      <c r="G6275" s="2">
        <v>0</v>
      </c>
      <c r="H6275" s="2">
        <v>0</v>
      </c>
      <c r="I6275" s="2">
        <v>0</v>
      </c>
      <c r="J6275" s="105">
        <f>SUMIF([1]MMM!$A:$A,A6275,[1]MMM!$F:$F)</f>
        <v>0</v>
      </c>
      <c r="K6275" s="2" t="s">
        <v>10</v>
      </c>
      <c r="L6275" s="2">
        <v>0</v>
      </c>
      <c r="M6275" t="s">
        <v>11298</v>
      </c>
      <c r="N6275" t="s">
        <v>13429</v>
      </c>
      <c r="O6275" t="s">
        <v>10871</v>
      </c>
      <c r="P6275" t="s">
        <v>10887</v>
      </c>
    </row>
    <row r="6276" spans="1:16" x14ac:dyDescent="0.3">
      <c r="A6276" t="s">
        <v>13432</v>
      </c>
      <c r="B6276" s="2" t="str">
        <f t="shared" si="296"/>
        <v>5669</v>
      </c>
      <c r="C6276" s="2">
        <f t="shared" si="294"/>
        <v>5669</v>
      </c>
      <c r="D6276" t="str">
        <f>VLOOKUP(C6276,'Cost Centre'!A:B,2,)</f>
        <v>Social Services</v>
      </c>
      <c r="E6276" t="str">
        <f t="shared" si="295"/>
        <v>2</v>
      </c>
      <c r="F6276" t="s">
        <v>10894</v>
      </c>
      <c r="G6276" s="2">
        <v>0</v>
      </c>
      <c r="H6276" s="2">
        <v>0</v>
      </c>
      <c r="I6276" s="2">
        <v>0</v>
      </c>
      <c r="J6276" s="105">
        <f>SUMIF([1]MMM!$A:$A,A6276,[1]MMM!$F:$F)</f>
        <v>0</v>
      </c>
      <c r="K6276" s="2" t="s">
        <v>10</v>
      </c>
      <c r="L6276" s="2">
        <v>0</v>
      </c>
      <c r="M6276" t="s">
        <v>11298</v>
      </c>
      <c r="N6276" t="s">
        <v>13429</v>
      </c>
      <c r="O6276" t="s">
        <v>10871</v>
      </c>
      <c r="P6276" t="s">
        <v>10887</v>
      </c>
    </row>
    <row r="6277" spans="1:16" x14ac:dyDescent="0.3">
      <c r="A6277" t="s">
        <v>13433</v>
      </c>
      <c r="B6277" s="2" t="str">
        <f t="shared" si="296"/>
        <v>5669</v>
      </c>
      <c r="C6277" s="2">
        <f t="shared" si="294"/>
        <v>5669</v>
      </c>
      <c r="D6277" t="str">
        <f>VLOOKUP(C6277,'Cost Centre'!A:B,2,)</f>
        <v>Social Services</v>
      </c>
      <c r="E6277" t="str">
        <f t="shared" si="295"/>
        <v>2</v>
      </c>
      <c r="F6277" t="s">
        <v>10896</v>
      </c>
      <c r="G6277" s="2">
        <v>0</v>
      </c>
      <c r="H6277" s="2">
        <v>0</v>
      </c>
      <c r="I6277" s="2">
        <v>0</v>
      </c>
      <c r="J6277" s="105">
        <f>SUMIF([1]MMM!$A:$A,A6277,[1]MMM!$F:$F)</f>
        <v>0</v>
      </c>
      <c r="K6277" s="2" t="s">
        <v>10</v>
      </c>
      <c r="L6277" s="2">
        <v>0</v>
      </c>
      <c r="M6277" t="s">
        <v>11298</v>
      </c>
      <c r="N6277" t="s">
        <v>13429</v>
      </c>
      <c r="O6277" t="s">
        <v>10871</v>
      </c>
      <c r="P6277" t="s">
        <v>10887</v>
      </c>
    </row>
    <row r="6278" spans="1:16" x14ac:dyDescent="0.3">
      <c r="A6278" t="s">
        <v>13434</v>
      </c>
      <c r="B6278" s="2" t="str">
        <f t="shared" si="296"/>
        <v>5669</v>
      </c>
      <c r="C6278" s="2">
        <f t="shared" si="294"/>
        <v>5669</v>
      </c>
      <c r="D6278" t="str">
        <f>VLOOKUP(C6278,'Cost Centre'!A:B,2,)</f>
        <v>Social Services</v>
      </c>
      <c r="E6278" t="str">
        <f t="shared" si="295"/>
        <v>2</v>
      </c>
      <c r="F6278" t="s">
        <v>10898</v>
      </c>
      <c r="G6278" s="2">
        <v>0</v>
      </c>
      <c r="H6278" s="2">
        <v>0</v>
      </c>
      <c r="I6278" s="2">
        <v>0</v>
      </c>
      <c r="J6278" s="105">
        <f>SUMIF([1]MMM!$A:$A,A6278,[1]MMM!$F:$F)</f>
        <v>0</v>
      </c>
      <c r="K6278" s="2" t="s">
        <v>10</v>
      </c>
      <c r="L6278" s="2">
        <v>0</v>
      </c>
      <c r="M6278" t="s">
        <v>11298</v>
      </c>
      <c r="N6278" t="s">
        <v>13429</v>
      </c>
      <c r="O6278" t="s">
        <v>10871</v>
      </c>
      <c r="P6278" t="s">
        <v>10887</v>
      </c>
    </row>
    <row r="6279" spans="1:16" x14ac:dyDescent="0.3">
      <c r="A6279" t="s">
        <v>13435</v>
      </c>
      <c r="B6279" s="2" t="str">
        <f t="shared" si="296"/>
        <v>5669</v>
      </c>
      <c r="C6279" s="2">
        <f t="shared" si="294"/>
        <v>5669</v>
      </c>
      <c r="D6279" t="str">
        <f>VLOOKUP(C6279,'Cost Centre'!A:B,2,)</f>
        <v>Social Services</v>
      </c>
      <c r="E6279" t="str">
        <f t="shared" si="295"/>
        <v>2</v>
      </c>
      <c r="F6279" t="s">
        <v>10900</v>
      </c>
      <c r="G6279" s="2">
        <v>0</v>
      </c>
      <c r="H6279" s="2">
        <v>0</v>
      </c>
      <c r="I6279" s="2">
        <v>0</v>
      </c>
      <c r="J6279" s="105">
        <f>SUMIF([1]MMM!$A:$A,A6279,[1]MMM!$F:$F)</f>
        <v>0</v>
      </c>
      <c r="K6279" s="2" t="s">
        <v>10</v>
      </c>
      <c r="L6279" s="2">
        <v>0</v>
      </c>
      <c r="M6279" t="s">
        <v>11298</v>
      </c>
      <c r="N6279" t="s">
        <v>13429</v>
      </c>
      <c r="O6279" t="s">
        <v>10871</v>
      </c>
      <c r="P6279" t="s">
        <v>10887</v>
      </c>
    </row>
    <row r="6280" spans="1:16" x14ac:dyDescent="0.3">
      <c r="A6280" t="s">
        <v>13436</v>
      </c>
      <c r="B6280" s="2" t="str">
        <f t="shared" si="296"/>
        <v>5669</v>
      </c>
      <c r="C6280" s="2">
        <f t="shared" si="294"/>
        <v>5669</v>
      </c>
      <c r="D6280" t="str">
        <f>VLOOKUP(C6280,'Cost Centre'!A:B,2,)</f>
        <v>Social Services</v>
      </c>
      <c r="E6280" t="str">
        <f t="shared" si="295"/>
        <v>2</v>
      </c>
      <c r="F6280" t="s">
        <v>10902</v>
      </c>
      <c r="G6280" s="2">
        <v>0</v>
      </c>
      <c r="H6280" s="2">
        <v>0</v>
      </c>
      <c r="I6280" s="2">
        <v>0</v>
      </c>
      <c r="J6280" s="105">
        <f>SUMIF([1]MMM!$A:$A,A6280,[1]MMM!$F:$F)</f>
        <v>0</v>
      </c>
      <c r="K6280" s="2" t="s">
        <v>10</v>
      </c>
      <c r="L6280" s="2">
        <v>0</v>
      </c>
      <c r="M6280" t="s">
        <v>11298</v>
      </c>
      <c r="N6280" t="s">
        <v>13429</v>
      </c>
      <c r="O6280" t="s">
        <v>10871</v>
      </c>
      <c r="P6280" t="s">
        <v>10887</v>
      </c>
    </row>
    <row r="6281" spans="1:16" x14ac:dyDescent="0.3">
      <c r="A6281" t="s">
        <v>13437</v>
      </c>
      <c r="B6281" s="2" t="str">
        <f t="shared" si="296"/>
        <v>5669</v>
      </c>
      <c r="C6281" s="2">
        <f t="shared" si="294"/>
        <v>5669</v>
      </c>
      <c r="D6281" t="str">
        <f>VLOOKUP(C6281,'Cost Centre'!A:B,2,)</f>
        <v>Social Services</v>
      </c>
      <c r="E6281" t="str">
        <f t="shared" si="295"/>
        <v>2</v>
      </c>
      <c r="F6281" t="s">
        <v>10904</v>
      </c>
      <c r="G6281" s="2">
        <v>0</v>
      </c>
      <c r="H6281" s="2">
        <v>0</v>
      </c>
      <c r="I6281" s="2">
        <v>0</v>
      </c>
      <c r="J6281" s="105">
        <f>SUMIF([1]MMM!$A:$A,A6281,[1]MMM!$F:$F)</f>
        <v>0</v>
      </c>
      <c r="K6281" s="2" t="s">
        <v>10</v>
      </c>
      <c r="L6281" s="2">
        <v>0</v>
      </c>
      <c r="M6281" t="s">
        <v>11298</v>
      </c>
      <c r="N6281" t="s">
        <v>13429</v>
      </c>
      <c r="O6281" t="s">
        <v>10871</v>
      </c>
      <c r="P6281" t="s">
        <v>10887</v>
      </c>
    </row>
    <row r="6282" spans="1:16" x14ac:dyDescent="0.3">
      <c r="A6282" t="s">
        <v>13438</v>
      </c>
      <c r="B6282" s="2" t="str">
        <f t="shared" si="296"/>
        <v>5669</v>
      </c>
      <c r="C6282" s="2">
        <f t="shared" si="294"/>
        <v>5669</v>
      </c>
      <c r="D6282" t="str">
        <f>VLOOKUP(C6282,'Cost Centre'!A:B,2,)</f>
        <v>Social Services</v>
      </c>
      <c r="E6282" t="str">
        <f t="shared" si="295"/>
        <v>2</v>
      </c>
      <c r="F6282" t="s">
        <v>10906</v>
      </c>
      <c r="G6282" s="2">
        <v>0</v>
      </c>
      <c r="H6282" s="2">
        <v>0</v>
      </c>
      <c r="I6282" s="2">
        <v>0</v>
      </c>
      <c r="J6282" s="105">
        <f>SUMIF([1]MMM!$A:$A,A6282,[1]MMM!$F:$F)</f>
        <v>0</v>
      </c>
      <c r="K6282" s="2" t="s">
        <v>10</v>
      </c>
      <c r="L6282" s="2">
        <v>0</v>
      </c>
      <c r="M6282" t="s">
        <v>11298</v>
      </c>
      <c r="N6282" t="s">
        <v>13429</v>
      </c>
      <c r="O6282" t="s">
        <v>10871</v>
      </c>
      <c r="P6282" t="s">
        <v>10887</v>
      </c>
    </row>
    <row r="6283" spans="1:16" x14ac:dyDescent="0.3">
      <c r="A6283" t="s">
        <v>6015</v>
      </c>
      <c r="B6283" s="2" t="str">
        <f t="shared" si="296"/>
        <v>5669</v>
      </c>
      <c r="C6283" s="2">
        <f t="shared" si="294"/>
        <v>5669</v>
      </c>
      <c r="D6283" t="str">
        <f>VLOOKUP(C6283,'Cost Centre'!A:B,2,)</f>
        <v>Social Services</v>
      </c>
      <c r="E6283" t="str">
        <f t="shared" si="295"/>
        <v>3</v>
      </c>
      <c r="F6283" t="s">
        <v>10944</v>
      </c>
      <c r="G6283" s="2">
        <v>0</v>
      </c>
      <c r="H6283" s="2">
        <v>0</v>
      </c>
      <c r="I6283" s="2">
        <v>0</v>
      </c>
      <c r="J6283" s="105">
        <f>SUMIF([1]MMM!$A:$A,A6283,[1]MMM!$F:$F)</f>
        <v>0</v>
      </c>
      <c r="K6283" s="2" t="s">
        <v>10</v>
      </c>
      <c r="L6283" s="2">
        <v>156803</v>
      </c>
      <c r="M6283" t="s">
        <v>11298</v>
      </c>
      <c r="N6283" t="s">
        <v>13429</v>
      </c>
      <c r="O6283" t="s">
        <v>10908</v>
      </c>
      <c r="P6283" t="s">
        <v>10910</v>
      </c>
    </row>
    <row r="6284" spans="1:16" x14ac:dyDescent="0.3">
      <c r="A6284" t="s">
        <v>6016</v>
      </c>
      <c r="B6284" s="2" t="str">
        <f t="shared" si="296"/>
        <v>5669</v>
      </c>
      <c r="C6284" s="2">
        <f t="shared" si="294"/>
        <v>5669</v>
      </c>
      <c r="D6284" t="str">
        <f>VLOOKUP(C6284,'Cost Centre'!A:B,2,)</f>
        <v>Social Services</v>
      </c>
      <c r="E6284" t="str">
        <f t="shared" si="295"/>
        <v>3</v>
      </c>
      <c r="F6284" t="s">
        <v>10945</v>
      </c>
      <c r="G6284" s="2">
        <v>0</v>
      </c>
      <c r="H6284" s="2">
        <v>0</v>
      </c>
      <c r="I6284" s="2">
        <v>0</v>
      </c>
      <c r="J6284" s="105">
        <f>SUMIF([1]MMM!$A:$A,A6284,[1]MMM!$F:$F)</f>
        <v>0</v>
      </c>
      <c r="K6284" s="2" t="s">
        <v>10</v>
      </c>
      <c r="L6284" s="2">
        <v>67959</v>
      </c>
      <c r="M6284" t="s">
        <v>11298</v>
      </c>
      <c r="N6284" t="s">
        <v>13429</v>
      </c>
      <c r="O6284" t="s">
        <v>10908</v>
      </c>
      <c r="P6284" t="s">
        <v>10910</v>
      </c>
    </row>
    <row r="6285" spans="1:16" x14ac:dyDescent="0.3">
      <c r="A6285" t="s">
        <v>6017</v>
      </c>
      <c r="B6285" s="2" t="str">
        <f t="shared" si="296"/>
        <v>5669</v>
      </c>
      <c r="C6285" s="2">
        <f t="shared" si="294"/>
        <v>5669</v>
      </c>
      <c r="D6285" t="str">
        <f>VLOOKUP(C6285,'Cost Centre'!A:B,2,)</f>
        <v>Social Services</v>
      </c>
      <c r="E6285" t="str">
        <f t="shared" si="295"/>
        <v>3</v>
      </c>
      <c r="F6285" t="s">
        <v>2148</v>
      </c>
      <c r="G6285" s="2">
        <v>0</v>
      </c>
      <c r="H6285" s="2">
        <v>0</v>
      </c>
      <c r="I6285" s="2">
        <v>0</v>
      </c>
      <c r="J6285" s="105">
        <f>SUMIF([1]MMM!$A:$A,A6285,[1]MMM!$F:$F)</f>
        <v>0</v>
      </c>
      <c r="K6285" s="2" t="s">
        <v>10</v>
      </c>
      <c r="L6285" s="2">
        <v>0</v>
      </c>
      <c r="M6285" t="s">
        <v>11298</v>
      </c>
      <c r="N6285" t="s">
        <v>13429</v>
      </c>
      <c r="O6285" t="s">
        <v>10908</v>
      </c>
      <c r="P6285" t="s">
        <v>10910</v>
      </c>
    </row>
    <row r="6286" spans="1:16" x14ac:dyDescent="0.3">
      <c r="A6286" t="s">
        <v>6018</v>
      </c>
      <c r="B6286" s="2" t="str">
        <f t="shared" si="296"/>
        <v>5669</v>
      </c>
      <c r="C6286" s="2">
        <f t="shared" si="294"/>
        <v>5669</v>
      </c>
      <c r="D6286" t="str">
        <f>VLOOKUP(C6286,'Cost Centre'!A:B,2,)</f>
        <v>Social Services</v>
      </c>
      <c r="E6286" t="str">
        <f t="shared" si="295"/>
        <v>3</v>
      </c>
      <c r="F6286" t="s">
        <v>2152</v>
      </c>
      <c r="G6286" s="2">
        <v>0</v>
      </c>
      <c r="H6286" s="2">
        <v>499557.91</v>
      </c>
      <c r="I6286" s="2">
        <v>0</v>
      </c>
      <c r="J6286" s="105">
        <f>SUMIF([1]MMM!$A:$A,A6286,[1]MMM!$F:$F)</f>
        <v>499557.91</v>
      </c>
      <c r="K6286" s="2" t="s">
        <v>10</v>
      </c>
      <c r="L6286" s="2">
        <v>1092000</v>
      </c>
      <c r="M6286" t="s">
        <v>11298</v>
      </c>
      <c r="N6286" t="s">
        <v>13429</v>
      </c>
      <c r="O6286" t="s">
        <v>10908</v>
      </c>
      <c r="P6286" t="s">
        <v>10910</v>
      </c>
    </row>
    <row r="6287" spans="1:16" x14ac:dyDescent="0.3">
      <c r="A6287" t="s">
        <v>13439</v>
      </c>
      <c r="B6287" s="2" t="str">
        <f t="shared" si="296"/>
        <v>5669</v>
      </c>
      <c r="C6287" s="2">
        <f t="shared" si="294"/>
        <v>5669</v>
      </c>
      <c r="D6287" t="str">
        <f>VLOOKUP(C6287,'Cost Centre'!A:B,2,)</f>
        <v>Social Services</v>
      </c>
      <c r="E6287" t="str">
        <f t="shared" si="295"/>
        <v>3</v>
      </c>
      <c r="F6287" t="s">
        <v>10912</v>
      </c>
      <c r="G6287" s="2">
        <v>0</v>
      </c>
      <c r="H6287" s="2">
        <v>0</v>
      </c>
      <c r="I6287" s="2">
        <v>-2477679.64</v>
      </c>
      <c r="J6287" s="105">
        <f>SUMIF([1]MMM!$A:$A,A6287,[1]MMM!$F:$F)</f>
        <v>-2477679.64</v>
      </c>
      <c r="K6287" s="2" t="s">
        <v>10</v>
      </c>
      <c r="L6287" s="2">
        <v>0</v>
      </c>
      <c r="M6287" t="s">
        <v>11298</v>
      </c>
      <c r="N6287" t="s">
        <v>13429</v>
      </c>
      <c r="O6287" t="s">
        <v>10908</v>
      </c>
      <c r="P6287" t="s">
        <v>10913</v>
      </c>
    </row>
    <row r="6288" spans="1:16" x14ac:dyDescent="0.3">
      <c r="A6288" t="s">
        <v>13440</v>
      </c>
      <c r="B6288" s="2" t="str">
        <f t="shared" si="296"/>
        <v>5669</v>
      </c>
      <c r="C6288" s="2">
        <f t="shared" si="294"/>
        <v>5669</v>
      </c>
      <c r="D6288" t="str">
        <f>VLOOKUP(C6288,'Cost Centre'!A:B,2,)</f>
        <v>Social Services</v>
      </c>
      <c r="E6288" t="str">
        <f t="shared" si="295"/>
        <v>3</v>
      </c>
      <c r="F6288" t="s">
        <v>10915</v>
      </c>
      <c r="G6288" s="2">
        <v>0</v>
      </c>
      <c r="H6288" s="2">
        <v>0</v>
      </c>
      <c r="I6288" s="2">
        <v>0</v>
      </c>
      <c r="J6288" s="105">
        <f>SUMIF([1]MMM!$A:$A,A6288,[1]MMM!$F:$F)</f>
        <v>0</v>
      </c>
      <c r="K6288" s="2" t="s">
        <v>10</v>
      </c>
      <c r="L6288" s="2">
        <v>0</v>
      </c>
      <c r="M6288" t="s">
        <v>11298</v>
      </c>
      <c r="N6288" t="s">
        <v>13429</v>
      </c>
      <c r="O6288" t="s">
        <v>10908</v>
      </c>
      <c r="P6288" t="s">
        <v>10913</v>
      </c>
    </row>
    <row r="6289" spans="1:16" x14ac:dyDescent="0.3">
      <c r="A6289" t="s">
        <v>13441</v>
      </c>
      <c r="B6289" s="2" t="str">
        <f t="shared" si="296"/>
        <v>5669</v>
      </c>
      <c r="C6289" s="2">
        <f t="shared" si="294"/>
        <v>5669</v>
      </c>
      <c r="D6289" t="str">
        <f>VLOOKUP(C6289,'Cost Centre'!A:B,2,)</f>
        <v>Social Services</v>
      </c>
      <c r="E6289" t="str">
        <f t="shared" si="295"/>
        <v>8</v>
      </c>
      <c r="F6289" t="s">
        <v>462</v>
      </c>
      <c r="G6289" s="2">
        <v>2711566.55</v>
      </c>
      <c r="H6289" s="2">
        <v>0</v>
      </c>
      <c r="I6289" s="2">
        <v>0</v>
      </c>
      <c r="J6289" s="105">
        <f>SUMIF([1]MMM!$A:$A,A6289,[1]MMM!$F:$F)</f>
        <v>2711566.55</v>
      </c>
      <c r="K6289" s="2" t="s">
        <v>460</v>
      </c>
      <c r="L6289" s="2">
        <v>0</v>
      </c>
      <c r="M6289" t="s">
        <v>11298</v>
      </c>
      <c r="N6289" t="s">
        <v>13429</v>
      </c>
      <c r="O6289" t="s">
        <v>10916</v>
      </c>
      <c r="P6289" t="s">
        <v>10917</v>
      </c>
    </row>
    <row r="6290" spans="1:16" x14ac:dyDescent="0.3">
      <c r="A6290" t="s">
        <v>13442</v>
      </c>
      <c r="B6290" s="2" t="str">
        <f t="shared" si="296"/>
        <v>5669</v>
      </c>
      <c r="C6290" s="2">
        <f t="shared" si="294"/>
        <v>5669</v>
      </c>
      <c r="D6290" t="str">
        <f>VLOOKUP(C6290,'Cost Centre'!A:B,2,)</f>
        <v>Social Services</v>
      </c>
      <c r="E6290" t="str">
        <f t="shared" si="295"/>
        <v>8</v>
      </c>
      <c r="F6290" t="s">
        <v>464</v>
      </c>
      <c r="G6290" s="2">
        <v>0</v>
      </c>
      <c r="H6290" s="2">
        <v>0</v>
      </c>
      <c r="I6290" s="2">
        <v>0</v>
      </c>
      <c r="J6290" s="105">
        <f>SUMIF([1]MMM!$A:$A,A6290,[1]MMM!$F:$F)</f>
        <v>0</v>
      </c>
      <c r="K6290" s="2" t="s">
        <v>460</v>
      </c>
      <c r="L6290" s="2">
        <v>0</v>
      </c>
      <c r="M6290" t="s">
        <v>11298</v>
      </c>
      <c r="N6290" t="s">
        <v>13429</v>
      </c>
      <c r="O6290" t="s">
        <v>10916</v>
      </c>
      <c r="P6290" t="s">
        <v>10917</v>
      </c>
    </row>
    <row r="6291" spans="1:16" x14ac:dyDescent="0.3">
      <c r="A6291" t="s">
        <v>13443</v>
      </c>
      <c r="B6291" s="2" t="str">
        <f t="shared" si="296"/>
        <v>5669</v>
      </c>
      <c r="C6291" s="2">
        <f t="shared" si="294"/>
        <v>5669</v>
      </c>
      <c r="D6291" t="str">
        <f>VLOOKUP(C6291,'Cost Centre'!A:B,2,)</f>
        <v>Social Services</v>
      </c>
      <c r="E6291" t="str">
        <f t="shared" si="295"/>
        <v>8</v>
      </c>
      <c r="F6291" t="s">
        <v>466</v>
      </c>
      <c r="G6291" s="2">
        <v>0</v>
      </c>
      <c r="H6291" s="2">
        <v>0</v>
      </c>
      <c r="I6291" s="2">
        <v>0</v>
      </c>
      <c r="J6291" s="105">
        <f>SUMIF([1]MMM!$A:$A,A6291,[1]MMM!$F:$F)</f>
        <v>0</v>
      </c>
      <c r="K6291" s="2" t="s">
        <v>460</v>
      </c>
      <c r="L6291" s="2">
        <v>0</v>
      </c>
      <c r="M6291" t="s">
        <v>11298</v>
      </c>
      <c r="N6291" t="s">
        <v>13429</v>
      </c>
      <c r="O6291" t="s">
        <v>10916</v>
      </c>
      <c r="P6291" t="s">
        <v>10917</v>
      </c>
    </row>
    <row r="6292" spans="1:16" x14ac:dyDescent="0.3">
      <c r="A6292" t="s">
        <v>13444</v>
      </c>
      <c r="B6292" s="2" t="str">
        <f t="shared" si="296"/>
        <v>5669</v>
      </c>
      <c r="C6292" s="2">
        <f t="shared" si="294"/>
        <v>5669</v>
      </c>
      <c r="D6292" t="str">
        <f>VLOOKUP(C6292,'Cost Centre'!A:B,2,)</f>
        <v>Social Services</v>
      </c>
      <c r="E6292" t="str">
        <f t="shared" si="295"/>
        <v>8</v>
      </c>
      <c r="F6292" t="s">
        <v>468</v>
      </c>
      <c r="G6292" s="2">
        <v>0</v>
      </c>
      <c r="H6292" s="2">
        <v>2477679.64</v>
      </c>
      <c r="I6292" s="2">
        <v>0</v>
      </c>
      <c r="J6292" s="105">
        <f>SUMIF([1]MMM!$A:$A,A6292,[1]MMM!$F:$F)</f>
        <v>2477679.64</v>
      </c>
      <c r="K6292" s="2" t="s">
        <v>460</v>
      </c>
      <c r="L6292" s="2">
        <v>0</v>
      </c>
      <c r="M6292" t="s">
        <v>11298</v>
      </c>
      <c r="N6292" t="s">
        <v>13429</v>
      </c>
      <c r="O6292" t="s">
        <v>10916</v>
      </c>
      <c r="P6292" t="s">
        <v>10917</v>
      </c>
    </row>
    <row r="6293" spans="1:16" x14ac:dyDescent="0.3">
      <c r="A6293" t="s">
        <v>13445</v>
      </c>
      <c r="B6293" s="2" t="str">
        <f t="shared" si="296"/>
        <v>5669</v>
      </c>
      <c r="C6293" s="2">
        <f t="shared" si="294"/>
        <v>5669</v>
      </c>
      <c r="D6293" t="str">
        <f>VLOOKUP(C6293,'Cost Centre'!A:B,2,)</f>
        <v>Social Services</v>
      </c>
      <c r="E6293" t="str">
        <f t="shared" si="295"/>
        <v>8</v>
      </c>
      <c r="F6293" t="s">
        <v>470</v>
      </c>
      <c r="G6293" s="2">
        <v>0</v>
      </c>
      <c r="H6293" s="2">
        <v>0</v>
      </c>
      <c r="I6293" s="2">
        <v>0</v>
      </c>
      <c r="J6293" s="105">
        <f>SUMIF([1]MMM!$A:$A,A6293,[1]MMM!$F:$F)</f>
        <v>0</v>
      </c>
      <c r="K6293" s="2" t="s">
        <v>460</v>
      </c>
      <c r="L6293" s="2">
        <v>0</v>
      </c>
      <c r="M6293" t="s">
        <v>11298</v>
      </c>
      <c r="N6293" t="s">
        <v>13429</v>
      </c>
      <c r="O6293" t="s">
        <v>10916</v>
      </c>
      <c r="P6293" t="s">
        <v>10917</v>
      </c>
    </row>
    <row r="6294" spans="1:16" x14ac:dyDescent="0.3">
      <c r="A6294" t="s">
        <v>13446</v>
      </c>
      <c r="B6294" s="2" t="str">
        <f t="shared" si="296"/>
        <v>5669</v>
      </c>
      <c r="C6294" s="2">
        <f t="shared" si="294"/>
        <v>5669</v>
      </c>
      <c r="D6294" t="str">
        <f>VLOOKUP(C6294,'Cost Centre'!A:B,2,)</f>
        <v>Social Services</v>
      </c>
      <c r="E6294" t="str">
        <f t="shared" si="295"/>
        <v>8</v>
      </c>
      <c r="F6294" t="s">
        <v>2159</v>
      </c>
      <c r="G6294" s="2">
        <v>0</v>
      </c>
      <c r="H6294" s="2">
        <v>0</v>
      </c>
      <c r="I6294" s="2">
        <v>0</v>
      </c>
      <c r="J6294" s="105">
        <f>SUMIF([1]MMM!$A:$A,A6294,[1]MMM!$F:$F)</f>
        <v>0</v>
      </c>
      <c r="K6294" s="2" t="s">
        <v>460</v>
      </c>
      <c r="L6294" s="2">
        <v>0</v>
      </c>
      <c r="M6294" t="s">
        <v>11298</v>
      </c>
      <c r="N6294" t="s">
        <v>13429</v>
      </c>
      <c r="O6294" t="s">
        <v>10916</v>
      </c>
      <c r="P6294" t="s">
        <v>10917</v>
      </c>
    </row>
    <row r="6295" spans="1:16" x14ac:dyDescent="0.3">
      <c r="A6295" t="s">
        <v>6019</v>
      </c>
      <c r="B6295" s="2" t="str">
        <f t="shared" si="296"/>
        <v>5701</v>
      </c>
      <c r="C6295" s="2">
        <f t="shared" si="294"/>
        <v>5701</v>
      </c>
      <c r="D6295" t="str">
        <f>VLOOKUP(C6295,'Cost Centre'!A:B,2,)</f>
        <v>Social Services</v>
      </c>
      <c r="E6295" t="str">
        <f t="shared" si="295"/>
        <v>2</v>
      </c>
      <c r="F6295" t="s">
        <v>48</v>
      </c>
      <c r="G6295" s="2">
        <v>0</v>
      </c>
      <c r="H6295" s="2">
        <v>1201564.98</v>
      </c>
      <c r="I6295" s="2">
        <v>0</v>
      </c>
      <c r="J6295" s="105">
        <f>SUMIF([1]MMM!$A:$A,A6295,[1]MMM!$F:$F)</f>
        <v>1201564.98</v>
      </c>
      <c r="K6295" s="2" t="s">
        <v>10</v>
      </c>
      <c r="L6295" s="2">
        <v>1280618</v>
      </c>
      <c r="M6295" t="s">
        <v>11298</v>
      </c>
      <c r="N6295" t="s">
        <v>13447</v>
      </c>
      <c r="O6295" t="s">
        <v>10871</v>
      </c>
      <c r="P6295" t="s">
        <v>10875</v>
      </c>
    </row>
    <row r="6296" spans="1:16" x14ac:dyDescent="0.3">
      <c r="A6296" t="s">
        <v>6020</v>
      </c>
      <c r="B6296" s="2" t="str">
        <f t="shared" si="296"/>
        <v>5701</v>
      </c>
      <c r="C6296" s="2">
        <f t="shared" si="294"/>
        <v>5701</v>
      </c>
      <c r="D6296" t="str">
        <f>VLOOKUP(C6296,'Cost Centre'!A:B,2,)</f>
        <v>Social Services</v>
      </c>
      <c r="E6296" t="str">
        <f t="shared" si="295"/>
        <v>2</v>
      </c>
      <c r="F6296" t="s">
        <v>51</v>
      </c>
      <c r="G6296" s="2">
        <v>0</v>
      </c>
      <c r="H6296" s="2">
        <v>12000</v>
      </c>
      <c r="I6296" s="2">
        <v>0</v>
      </c>
      <c r="J6296" s="105">
        <f>SUMIF([1]MMM!$A:$A,A6296,[1]MMM!$F:$F)</f>
        <v>12000</v>
      </c>
      <c r="K6296" s="2" t="s">
        <v>10</v>
      </c>
      <c r="L6296" s="2">
        <v>12000</v>
      </c>
      <c r="M6296" t="s">
        <v>11298</v>
      </c>
      <c r="N6296" t="s">
        <v>13447</v>
      </c>
      <c r="O6296" t="s">
        <v>10871</v>
      </c>
      <c r="P6296" t="s">
        <v>10875</v>
      </c>
    </row>
    <row r="6297" spans="1:16" x14ac:dyDescent="0.3">
      <c r="A6297" t="s">
        <v>6021</v>
      </c>
      <c r="B6297" s="2" t="str">
        <f t="shared" si="296"/>
        <v>5701</v>
      </c>
      <c r="C6297" s="2">
        <f t="shared" si="294"/>
        <v>5701</v>
      </c>
      <c r="D6297" t="str">
        <f>VLOOKUP(C6297,'Cost Centre'!A:B,2,)</f>
        <v>Social Services</v>
      </c>
      <c r="E6297" t="str">
        <f t="shared" si="295"/>
        <v>2</v>
      </c>
      <c r="F6297" t="s">
        <v>55</v>
      </c>
      <c r="G6297" s="2">
        <v>0</v>
      </c>
      <c r="H6297" s="2">
        <v>156000</v>
      </c>
      <c r="I6297" s="2">
        <v>0</v>
      </c>
      <c r="J6297" s="105">
        <f>SUMIF([1]MMM!$A:$A,A6297,[1]MMM!$F:$F)</f>
        <v>156000</v>
      </c>
      <c r="K6297" s="2" t="s">
        <v>10</v>
      </c>
      <c r="L6297" s="2">
        <v>156000</v>
      </c>
      <c r="M6297" t="s">
        <v>11298</v>
      </c>
      <c r="N6297" t="s">
        <v>13447</v>
      </c>
      <c r="O6297" t="s">
        <v>10871</v>
      </c>
      <c r="P6297" t="s">
        <v>10875</v>
      </c>
    </row>
    <row r="6298" spans="1:16" x14ac:dyDescent="0.3">
      <c r="A6298" t="s">
        <v>6022</v>
      </c>
      <c r="B6298" s="2" t="str">
        <f t="shared" si="296"/>
        <v>5701</v>
      </c>
      <c r="C6298" s="2">
        <f t="shared" si="294"/>
        <v>5701</v>
      </c>
      <c r="D6298" t="str">
        <f>VLOOKUP(C6298,'Cost Centre'!A:B,2,)</f>
        <v>Social Services</v>
      </c>
      <c r="E6298" t="str">
        <f t="shared" si="295"/>
        <v>2</v>
      </c>
      <c r="F6298" t="s">
        <v>60</v>
      </c>
      <c r="G6298" s="2">
        <v>0</v>
      </c>
      <c r="H6298" s="2">
        <v>27867.01</v>
      </c>
      <c r="I6298" s="2">
        <v>0</v>
      </c>
      <c r="J6298" s="105">
        <f>SUMIF([1]MMM!$A:$A,A6298,[1]MMM!$F:$F)</f>
        <v>27867.01</v>
      </c>
      <c r="K6298" s="2" t="s">
        <v>10</v>
      </c>
      <c r="L6298" s="2">
        <v>27868</v>
      </c>
      <c r="M6298" t="s">
        <v>11298</v>
      </c>
      <c r="N6298" t="s">
        <v>13447</v>
      </c>
      <c r="O6298" t="s">
        <v>10871</v>
      </c>
      <c r="P6298" t="s">
        <v>10875</v>
      </c>
    </row>
    <row r="6299" spans="1:16" x14ac:dyDescent="0.3">
      <c r="A6299" t="s">
        <v>6023</v>
      </c>
      <c r="B6299" s="2" t="str">
        <f t="shared" si="296"/>
        <v>5701</v>
      </c>
      <c r="C6299" s="2">
        <f t="shared" si="294"/>
        <v>5701</v>
      </c>
      <c r="D6299" t="str">
        <f>VLOOKUP(C6299,'Cost Centre'!A:B,2,)</f>
        <v>Social Services</v>
      </c>
      <c r="E6299" t="str">
        <f t="shared" si="295"/>
        <v>2</v>
      </c>
      <c r="F6299" t="s">
        <v>61</v>
      </c>
      <c r="G6299" s="2">
        <v>0</v>
      </c>
      <c r="H6299" s="2">
        <v>86975.75</v>
      </c>
      <c r="I6299" s="2">
        <v>0</v>
      </c>
      <c r="J6299" s="105">
        <f>SUMIF([1]MMM!$A:$A,A6299,[1]MMM!$F:$F)</f>
        <v>86975.75</v>
      </c>
      <c r="K6299" s="2" t="s">
        <v>10</v>
      </c>
      <c r="L6299" s="2">
        <v>130463</v>
      </c>
      <c r="M6299" t="s">
        <v>11298</v>
      </c>
      <c r="N6299" t="s">
        <v>13447</v>
      </c>
      <c r="O6299" t="s">
        <v>10871</v>
      </c>
      <c r="P6299" t="s">
        <v>10875</v>
      </c>
    </row>
    <row r="6300" spans="1:16" x14ac:dyDescent="0.3">
      <c r="A6300" t="s">
        <v>6024</v>
      </c>
      <c r="B6300" s="2" t="str">
        <f t="shared" si="296"/>
        <v>5701</v>
      </c>
      <c r="C6300" s="2">
        <f t="shared" si="294"/>
        <v>5701</v>
      </c>
      <c r="D6300" t="str">
        <f>VLOOKUP(C6300,'Cost Centre'!A:B,2,)</f>
        <v>Social Services</v>
      </c>
      <c r="E6300" t="str">
        <f t="shared" si="295"/>
        <v>2</v>
      </c>
      <c r="F6300" t="s">
        <v>62</v>
      </c>
      <c r="G6300" s="2">
        <v>0</v>
      </c>
      <c r="H6300" s="2">
        <v>0</v>
      </c>
      <c r="I6300" s="2">
        <v>0</v>
      </c>
      <c r="J6300" s="105">
        <f>SUMIF([1]MMM!$A:$A,A6300,[1]MMM!$F:$F)</f>
        <v>0</v>
      </c>
      <c r="K6300" s="2" t="s">
        <v>10</v>
      </c>
      <c r="L6300" s="2">
        <v>0</v>
      </c>
      <c r="M6300" t="s">
        <v>11298</v>
      </c>
      <c r="N6300" t="s">
        <v>13447</v>
      </c>
      <c r="O6300" t="s">
        <v>10871</v>
      </c>
      <c r="P6300" t="s">
        <v>10875</v>
      </c>
    </row>
    <row r="6301" spans="1:16" x14ac:dyDescent="0.3">
      <c r="A6301" t="s">
        <v>6025</v>
      </c>
      <c r="B6301" s="2" t="str">
        <f t="shared" si="296"/>
        <v>5701</v>
      </c>
      <c r="C6301" s="2">
        <f t="shared" si="294"/>
        <v>5701</v>
      </c>
      <c r="D6301" t="str">
        <f>VLOOKUP(C6301,'Cost Centre'!A:B,2,)</f>
        <v>Social Services</v>
      </c>
      <c r="E6301" t="str">
        <f t="shared" si="295"/>
        <v>2</v>
      </c>
      <c r="F6301" t="s">
        <v>67</v>
      </c>
      <c r="G6301" s="2">
        <v>0</v>
      </c>
      <c r="H6301" s="2">
        <v>210.01</v>
      </c>
      <c r="I6301" s="2">
        <v>0</v>
      </c>
      <c r="J6301" s="105">
        <f>SUMIF([1]MMM!$A:$A,A6301,[1]MMM!$F:$F)</f>
        <v>210.01</v>
      </c>
      <c r="K6301" s="2" t="s">
        <v>10</v>
      </c>
      <c r="L6301" s="2">
        <v>212</v>
      </c>
      <c r="M6301" t="s">
        <v>11298</v>
      </c>
      <c r="N6301" t="s">
        <v>13447</v>
      </c>
      <c r="O6301" t="s">
        <v>10871</v>
      </c>
      <c r="P6301" t="s">
        <v>10876</v>
      </c>
    </row>
    <row r="6302" spans="1:16" x14ac:dyDescent="0.3">
      <c r="A6302" t="s">
        <v>6026</v>
      </c>
      <c r="B6302" s="2" t="str">
        <f t="shared" si="296"/>
        <v>5701</v>
      </c>
      <c r="C6302" s="2">
        <f t="shared" si="294"/>
        <v>5701</v>
      </c>
      <c r="D6302" t="str">
        <f>VLOOKUP(C6302,'Cost Centre'!A:B,2,)</f>
        <v>Social Services</v>
      </c>
      <c r="E6302" t="str">
        <f t="shared" si="295"/>
        <v>2</v>
      </c>
      <c r="F6302" t="s">
        <v>68</v>
      </c>
      <c r="G6302" s="2">
        <v>0</v>
      </c>
      <c r="H6302" s="2">
        <v>3901.44</v>
      </c>
      <c r="I6302" s="2">
        <v>0</v>
      </c>
      <c r="J6302" s="105">
        <f>SUMIF([1]MMM!$A:$A,A6302,[1]MMM!$F:$F)</f>
        <v>3901.44</v>
      </c>
      <c r="K6302" s="2" t="s">
        <v>10</v>
      </c>
      <c r="L6302" s="2">
        <v>3902</v>
      </c>
      <c r="M6302" t="s">
        <v>11298</v>
      </c>
      <c r="N6302" t="s">
        <v>13447</v>
      </c>
      <c r="O6302" t="s">
        <v>10871</v>
      </c>
      <c r="P6302" t="s">
        <v>10876</v>
      </c>
    </row>
    <row r="6303" spans="1:16" x14ac:dyDescent="0.3">
      <c r="A6303" t="s">
        <v>6027</v>
      </c>
      <c r="B6303" s="2" t="str">
        <f t="shared" si="296"/>
        <v>5701</v>
      </c>
      <c r="C6303" s="2">
        <f t="shared" si="294"/>
        <v>5701</v>
      </c>
      <c r="D6303" t="str">
        <f>VLOOKUP(C6303,'Cost Centre'!A:B,2,)</f>
        <v>Social Services</v>
      </c>
      <c r="E6303" t="str">
        <f t="shared" si="295"/>
        <v>2</v>
      </c>
      <c r="F6303" t="s">
        <v>10877</v>
      </c>
      <c r="G6303" s="2">
        <v>0</v>
      </c>
      <c r="H6303" s="2">
        <v>55560</v>
      </c>
      <c r="I6303" s="2">
        <v>0</v>
      </c>
      <c r="J6303" s="105">
        <f>SUMIF([1]MMM!$A:$A,A6303,[1]MMM!$F:$F)</f>
        <v>55560</v>
      </c>
      <c r="K6303" s="2" t="s">
        <v>10</v>
      </c>
      <c r="L6303" s="2">
        <v>55560</v>
      </c>
      <c r="M6303" t="s">
        <v>11298</v>
      </c>
      <c r="N6303" t="s">
        <v>13447</v>
      </c>
      <c r="O6303" t="s">
        <v>10871</v>
      </c>
      <c r="P6303" t="s">
        <v>10876</v>
      </c>
    </row>
    <row r="6304" spans="1:16" x14ac:dyDescent="0.3">
      <c r="A6304" t="s">
        <v>6028</v>
      </c>
      <c r="B6304" s="2" t="str">
        <f t="shared" si="296"/>
        <v>5701</v>
      </c>
      <c r="C6304" s="2">
        <f t="shared" si="294"/>
        <v>5701</v>
      </c>
      <c r="D6304" t="str">
        <f>VLOOKUP(C6304,'Cost Centre'!A:B,2,)</f>
        <v>Social Services</v>
      </c>
      <c r="E6304" t="str">
        <f t="shared" si="295"/>
        <v>2</v>
      </c>
      <c r="F6304" t="s">
        <v>69</v>
      </c>
      <c r="G6304" s="2">
        <v>0</v>
      </c>
      <c r="H6304" s="2">
        <v>191898.22</v>
      </c>
      <c r="I6304" s="2">
        <v>0</v>
      </c>
      <c r="J6304" s="105">
        <f>SUMIF([1]MMM!$A:$A,A6304,[1]MMM!$F:$F)</f>
        <v>191898.22</v>
      </c>
      <c r="K6304" s="2" t="s">
        <v>10</v>
      </c>
      <c r="L6304" s="2">
        <v>191073</v>
      </c>
      <c r="M6304" t="s">
        <v>11298</v>
      </c>
      <c r="N6304" t="s">
        <v>13447</v>
      </c>
      <c r="O6304" t="s">
        <v>10871</v>
      </c>
      <c r="P6304" t="s">
        <v>10876</v>
      </c>
    </row>
    <row r="6305" spans="1:16" x14ac:dyDescent="0.3">
      <c r="A6305" t="s">
        <v>6029</v>
      </c>
      <c r="B6305" s="2" t="str">
        <f t="shared" si="296"/>
        <v>5701</v>
      </c>
      <c r="C6305" s="2">
        <f t="shared" si="294"/>
        <v>5701</v>
      </c>
      <c r="D6305" t="str">
        <f>VLOOKUP(C6305,'Cost Centre'!A:B,2,)</f>
        <v>Social Services</v>
      </c>
      <c r="E6305" t="str">
        <f t="shared" si="295"/>
        <v>2</v>
      </c>
      <c r="F6305" t="s">
        <v>70</v>
      </c>
      <c r="G6305" s="2">
        <v>0</v>
      </c>
      <c r="H6305" s="2">
        <v>3569.27</v>
      </c>
      <c r="I6305" s="2">
        <v>0</v>
      </c>
      <c r="J6305" s="105">
        <f>SUMIF([1]MMM!$A:$A,A6305,[1]MMM!$F:$F)</f>
        <v>3569.27</v>
      </c>
      <c r="K6305" s="2" t="s">
        <v>10</v>
      </c>
      <c r="L6305" s="2">
        <v>3570</v>
      </c>
      <c r="M6305" t="s">
        <v>11298</v>
      </c>
      <c r="N6305" t="s">
        <v>13447</v>
      </c>
      <c r="O6305" t="s">
        <v>10871</v>
      </c>
      <c r="P6305" t="s">
        <v>10876</v>
      </c>
    </row>
    <row r="6306" spans="1:16" x14ac:dyDescent="0.3">
      <c r="A6306" t="s">
        <v>6030</v>
      </c>
      <c r="B6306" s="2" t="str">
        <f t="shared" si="296"/>
        <v>5701</v>
      </c>
      <c r="C6306" s="2">
        <f t="shared" si="294"/>
        <v>5701</v>
      </c>
      <c r="D6306" t="str">
        <f>VLOOKUP(C6306,'Cost Centre'!A:B,2,)</f>
        <v>Social Services</v>
      </c>
      <c r="E6306" t="str">
        <f t="shared" si="295"/>
        <v>2</v>
      </c>
      <c r="F6306" t="s">
        <v>2117</v>
      </c>
      <c r="G6306" s="2">
        <v>0</v>
      </c>
      <c r="H6306" s="2">
        <v>1600</v>
      </c>
      <c r="I6306" s="2">
        <v>0</v>
      </c>
      <c r="J6306" s="105">
        <f>SUMIF([1]MMM!$A:$A,A6306,[1]MMM!$F:$F)</f>
        <v>1600</v>
      </c>
      <c r="K6306" s="2" t="s">
        <v>10</v>
      </c>
      <c r="L6306" s="2">
        <v>1600</v>
      </c>
      <c r="M6306" t="s">
        <v>11298</v>
      </c>
      <c r="N6306" t="s">
        <v>13447</v>
      </c>
      <c r="O6306" t="s">
        <v>10871</v>
      </c>
      <c r="P6306" t="s">
        <v>10878</v>
      </c>
    </row>
    <row r="6307" spans="1:16" x14ac:dyDescent="0.3">
      <c r="A6307" t="s">
        <v>6031</v>
      </c>
      <c r="B6307" s="2" t="str">
        <f t="shared" si="296"/>
        <v>5701</v>
      </c>
      <c r="C6307" s="2">
        <f t="shared" si="294"/>
        <v>5701</v>
      </c>
      <c r="D6307" t="str">
        <f>VLOOKUP(C6307,'Cost Centre'!A:B,2,)</f>
        <v>Social Services</v>
      </c>
      <c r="E6307" t="str">
        <f t="shared" si="295"/>
        <v>2</v>
      </c>
      <c r="F6307" t="s">
        <v>76</v>
      </c>
      <c r="G6307" s="2">
        <v>0</v>
      </c>
      <c r="H6307" s="2">
        <v>0</v>
      </c>
      <c r="I6307" s="2">
        <v>0</v>
      </c>
      <c r="J6307" s="105">
        <f>SUMIF([1]MMM!$A:$A,A6307,[1]MMM!$F:$F)</f>
        <v>0</v>
      </c>
      <c r="K6307" s="2" t="s">
        <v>10</v>
      </c>
      <c r="L6307" s="2">
        <v>0</v>
      </c>
      <c r="M6307" t="s">
        <v>11298</v>
      </c>
      <c r="N6307" t="s">
        <v>13447</v>
      </c>
      <c r="O6307" t="s">
        <v>10871</v>
      </c>
      <c r="P6307" t="s">
        <v>10931</v>
      </c>
    </row>
    <row r="6308" spans="1:16" x14ac:dyDescent="0.3">
      <c r="A6308" t="s">
        <v>6032</v>
      </c>
      <c r="B6308" s="2" t="str">
        <f t="shared" si="296"/>
        <v>5701</v>
      </c>
      <c r="C6308" s="2">
        <f t="shared" si="294"/>
        <v>5701</v>
      </c>
      <c r="D6308" t="str">
        <f>VLOOKUP(C6308,'Cost Centre'!A:B,2,)</f>
        <v>Social Services</v>
      </c>
      <c r="E6308" t="str">
        <f t="shared" si="295"/>
        <v>2</v>
      </c>
      <c r="F6308" t="s">
        <v>227</v>
      </c>
      <c r="G6308" s="2">
        <v>0</v>
      </c>
      <c r="H6308" s="2">
        <v>0</v>
      </c>
      <c r="I6308" s="2">
        <v>0</v>
      </c>
      <c r="J6308" s="105">
        <f>SUMIF([1]MMM!$A:$A,A6308,[1]MMM!$F:$F)</f>
        <v>0</v>
      </c>
      <c r="K6308" s="2" t="s">
        <v>10</v>
      </c>
      <c r="L6308" s="2">
        <v>0</v>
      </c>
      <c r="M6308" t="s">
        <v>11298</v>
      </c>
      <c r="N6308" t="s">
        <v>13447</v>
      </c>
      <c r="O6308" t="s">
        <v>10871</v>
      </c>
      <c r="P6308" t="s">
        <v>10879</v>
      </c>
    </row>
    <row r="6309" spans="1:16" x14ac:dyDescent="0.3">
      <c r="A6309" t="s">
        <v>6033</v>
      </c>
      <c r="B6309" s="2" t="str">
        <f t="shared" si="296"/>
        <v>5701</v>
      </c>
      <c r="C6309" s="2">
        <f t="shared" si="294"/>
        <v>5701</v>
      </c>
      <c r="D6309" t="str">
        <f>VLOOKUP(C6309,'Cost Centre'!A:B,2,)</f>
        <v>Social Services</v>
      </c>
      <c r="E6309" t="str">
        <f t="shared" si="295"/>
        <v>2</v>
      </c>
      <c r="F6309" t="s">
        <v>227</v>
      </c>
      <c r="G6309" s="2">
        <v>0</v>
      </c>
      <c r="H6309" s="2">
        <v>0</v>
      </c>
      <c r="I6309" s="2">
        <v>0</v>
      </c>
      <c r="J6309" s="105">
        <f>SUMIF([1]MMM!$A:$A,A6309,[1]MMM!$F:$F)</f>
        <v>0</v>
      </c>
      <c r="K6309" s="2" t="s">
        <v>10</v>
      </c>
      <c r="L6309" s="2">
        <v>0</v>
      </c>
      <c r="M6309" t="s">
        <v>11298</v>
      </c>
      <c r="N6309" t="s">
        <v>13447</v>
      </c>
      <c r="O6309" t="s">
        <v>10871</v>
      </c>
      <c r="P6309" t="s">
        <v>10879</v>
      </c>
    </row>
    <row r="6310" spans="1:16" x14ac:dyDescent="0.3">
      <c r="A6310" t="s">
        <v>6034</v>
      </c>
      <c r="B6310" s="2" t="str">
        <f t="shared" si="296"/>
        <v>5701</v>
      </c>
      <c r="C6310" s="2">
        <f t="shared" si="294"/>
        <v>5701</v>
      </c>
      <c r="D6310" t="str">
        <f>VLOOKUP(C6310,'Cost Centre'!A:B,2,)</f>
        <v>Social Services</v>
      </c>
      <c r="E6310" t="str">
        <f t="shared" si="295"/>
        <v>2</v>
      </c>
      <c r="F6310" t="s">
        <v>92</v>
      </c>
      <c r="G6310" s="2">
        <v>0</v>
      </c>
      <c r="H6310" s="2">
        <v>0</v>
      </c>
      <c r="I6310" s="2">
        <v>0</v>
      </c>
      <c r="J6310" s="105">
        <f>SUMIF([1]MMM!$A:$A,A6310,[1]MMM!$F:$F)</f>
        <v>0</v>
      </c>
      <c r="K6310" s="2" t="s">
        <v>10</v>
      </c>
      <c r="L6310" s="2">
        <v>0</v>
      </c>
      <c r="M6310" t="s">
        <v>11298</v>
      </c>
      <c r="N6310" t="s">
        <v>13447</v>
      </c>
      <c r="O6310" t="s">
        <v>10871</v>
      </c>
      <c r="P6310" t="s">
        <v>10881</v>
      </c>
    </row>
    <row r="6311" spans="1:16" x14ac:dyDescent="0.3">
      <c r="A6311" t="s">
        <v>6035</v>
      </c>
      <c r="B6311" s="2" t="str">
        <f t="shared" si="296"/>
        <v>5701</v>
      </c>
      <c r="C6311" s="2">
        <f t="shared" si="294"/>
        <v>5701</v>
      </c>
      <c r="D6311" t="str">
        <f>VLOOKUP(C6311,'Cost Centre'!A:B,2,)</f>
        <v>Social Services</v>
      </c>
      <c r="E6311" t="str">
        <f t="shared" si="295"/>
        <v>2</v>
      </c>
      <c r="F6311" t="s">
        <v>93</v>
      </c>
      <c r="G6311" s="2">
        <v>0</v>
      </c>
      <c r="H6311" s="2">
        <v>13828.38</v>
      </c>
      <c r="I6311" s="2">
        <v>0</v>
      </c>
      <c r="J6311" s="105">
        <f>SUMIF([1]MMM!$A:$A,A6311,[1]MMM!$F:$F)</f>
        <v>13820.68</v>
      </c>
      <c r="K6311" s="2" t="s">
        <v>10</v>
      </c>
      <c r="L6311" s="2">
        <v>15253</v>
      </c>
      <c r="M6311" t="s">
        <v>11298</v>
      </c>
      <c r="N6311" t="s">
        <v>13447</v>
      </c>
      <c r="O6311" t="s">
        <v>10871</v>
      </c>
      <c r="P6311" t="s">
        <v>10881</v>
      </c>
    </row>
    <row r="6312" spans="1:16" x14ac:dyDescent="0.3">
      <c r="A6312" t="s">
        <v>6036</v>
      </c>
      <c r="B6312" s="2" t="str">
        <f t="shared" si="296"/>
        <v>5701</v>
      </c>
      <c r="C6312" s="2">
        <f t="shared" si="294"/>
        <v>5701</v>
      </c>
      <c r="D6312" t="str">
        <f>VLOOKUP(C6312,'Cost Centre'!A:B,2,)</f>
        <v>Social Services</v>
      </c>
      <c r="E6312" t="str">
        <f t="shared" si="295"/>
        <v>2</v>
      </c>
      <c r="F6312" t="s">
        <v>10882</v>
      </c>
      <c r="G6312" s="2">
        <v>0</v>
      </c>
      <c r="H6312" s="2">
        <v>0</v>
      </c>
      <c r="I6312" s="2">
        <v>0</v>
      </c>
      <c r="J6312" s="105">
        <f>SUMIF([1]MMM!$A:$A,A6312,[1]MMM!$F:$F)</f>
        <v>0</v>
      </c>
      <c r="K6312" s="2" t="s">
        <v>10</v>
      </c>
      <c r="L6312" s="2">
        <v>0</v>
      </c>
      <c r="M6312" t="s">
        <v>11298</v>
      </c>
      <c r="N6312" t="s">
        <v>13447</v>
      </c>
      <c r="O6312" t="s">
        <v>10871</v>
      </c>
      <c r="P6312" t="s">
        <v>10881</v>
      </c>
    </row>
    <row r="6313" spans="1:16" x14ac:dyDescent="0.3">
      <c r="A6313" t="s">
        <v>6037</v>
      </c>
      <c r="B6313" s="2" t="str">
        <f t="shared" si="296"/>
        <v>5701</v>
      </c>
      <c r="C6313" s="2">
        <f t="shared" si="294"/>
        <v>5701</v>
      </c>
      <c r="D6313" t="str">
        <f>VLOOKUP(C6313,'Cost Centre'!A:B,2,)</f>
        <v>Social Services</v>
      </c>
      <c r="E6313" t="str">
        <f t="shared" si="295"/>
        <v>2</v>
      </c>
      <c r="F6313" t="s">
        <v>103</v>
      </c>
      <c r="G6313" s="2">
        <v>0</v>
      </c>
      <c r="H6313" s="2">
        <v>0</v>
      </c>
      <c r="I6313" s="2">
        <v>0</v>
      </c>
      <c r="J6313" s="105">
        <f>SUMIF([1]MMM!$A:$A,A6313,[1]MMM!$F:$F)</f>
        <v>0</v>
      </c>
      <c r="K6313" s="2" t="s">
        <v>10</v>
      </c>
      <c r="L6313" s="2">
        <v>0</v>
      </c>
      <c r="M6313" t="s">
        <v>11298</v>
      </c>
      <c r="N6313" t="s">
        <v>13447</v>
      </c>
      <c r="O6313" t="s">
        <v>10871</v>
      </c>
      <c r="P6313" t="s">
        <v>10881</v>
      </c>
    </row>
    <row r="6314" spans="1:16" x14ac:dyDescent="0.3">
      <c r="A6314" t="s">
        <v>6038</v>
      </c>
      <c r="B6314" s="2" t="str">
        <f t="shared" si="296"/>
        <v>5701</v>
      </c>
      <c r="C6314" s="2">
        <f t="shared" si="294"/>
        <v>5701</v>
      </c>
      <c r="D6314" t="str">
        <f>VLOOKUP(C6314,'Cost Centre'!A:B,2,)</f>
        <v>Social Services</v>
      </c>
      <c r="E6314" t="str">
        <f t="shared" si="295"/>
        <v>2</v>
      </c>
      <c r="F6314" t="s">
        <v>104</v>
      </c>
      <c r="G6314" s="2">
        <v>0</v>
      </c>
      <c r="H6314" s="2">
        <v>0</v>
      </c>
      <c r="I6314" s="2">
        <v>0</v>
      </c>
      <c r="J6314" s="105">
        <f>SUMIF([1]MMM!$A:$A,A6314,[1]MMM!$F:$F)</f>
        <v>0</v>
      </c>
      <c r="K6314" s="2" t="s">
        <v>10</v>
      </c>
      <c r="L6314" s="2">
        <v>0</v>
      </c>
      <c r="M6314" t="s">
        <v>11298</v>
      </c>
      <c r="N6314" t="s">
        <v>13447</v>
      </c>
      <c r="O6314" t="s">
        <v>10871</v>
      </c>
      <c r="P6314" t="s">
        <v>10881</v>
      </c>
    </row>
    <row r="6315" spans="1:16" x14ac:dyDescent="0.3">
      <c r="A6315" t="s">
        <v>6039</v>
      </c>
      <c r="B6315" s="2" t="str">
        <f t="shared" si="296"/>
        <v>5701</v>
      </c>
      <c r="C6315" s="2">
        <f t="shared" si="294"/>
        <v>5701</v>
      </c>
      <c r="D6315" t="str">
        <f>VLOOKUP(C6315,'Cost Centre'!A:B,2,)</f>
        <v>Social Services</v>
      </c>
      <c r="E6315" t="str">
        <f t="shared" si="295"/>
        <v>2</v>
      </c>
      <c r="F6315" t="s">
        <v>105</v>
      </c>
      <c r="G6315" s="2">
        <v>0</v>
      </c>
      <c r="H6315" s="2">
        <v>0</v>
      </c>
      <c r="I6315" s="2">
        <v>0</v>
      </c>
      <c r="J6315" s="105">
        <f>SUMIF([1]MMM!$A:$A,A6315,[1]MMM!$F:$F)</f>
        <v>0</v>
      </c>
      <c r="K6315" s="2" t="s">
        <v>10</v>
      </c>
      <c r="L6315" s="2">
        <v>0</v>
      </c>
      <c r="M6315" t="s">
        <v>11298</v>
      </c>
      <c r="N6315" t="s">
        <v>13447</v>
      </c>
      <c r="O6315" t="s">
        <v>10871</v>
      </c>
      <c r="P6315" t="s">
        <v>10881</v>
      </c>
    </row>
    <row r="6316" spans="1:16" x14ac:dyDescent="0.3">
      <c r="A6316" t="s">
        <v>6040</v>
      </c>
      <c r="B6316" s="2" t="str">
        <f t="shared" si="296"/>
        <v>5701</v>
      </c>
      <c r="C6316" s="2">
        <f t="shared" si="294"/>
        <v>5701</v>
      </c>
      <c r="D6316" t="str">
        <f>VLOOKUP(C6316,'Cost Centre'!A:B,2,)</f>
        <v>Social Services</v>
      </c>
      <c r="E6316" t="str">
        <f t="shared" si="295"/>
        <v>2</v>
      </c>
      <c r="F6316" t="s">
        <v>110</v>
      </c>
      <c r="G6316" s="2">
        <v>0</v>
      </c>
      <c r="H6316" s="2">
        <v>0</v>
      </c>
      <c r="I6316" s="2">
        <v>0</v>
      </c>
      <c r="J6316" s="105">
        <f>SUMIF([1]MMM!$A:$A,A6316,[1]MMM!$F:$F)</f>
        <v>0</v>
      </c>
      <c r="K6316" s="2" t="s">
        <v>10</v>
      </c>
      <c r="L6316" s="2">
        <v>0</v>
      </c>
      <c r="M6316" t="s">
        <v>11298</v>
      </c>
      <c r="N6316" t="s">
        <v>13447</v>
      </c>
      <c r="O6316" t="s">
        <v>10871</v>
      </c>
      <c r="P6316" t="s">
        <v>10881</v>
      </c>
    </row>
    <row r="6317" spans="1:16" x14ac:dyDescent="0.3">
      <c r="A6317" t="s">
        <v>6041</v>
      </c>
      <c r="B6317" s="2" t="str">
        <f t="shared" si="296"/>
        <v>5701</v>
      </c>
      <c r="C6317" s="2">
        <f t="shared" si="294"/>
        <v>5701</v>
      </c>
      <c r="D6317" t="str">
        <f>VLOOKUP(C6317,'Cost Centre'!A:B,2,)</f>
        <v>Social Services</v>
      </c>
      <c r="E6317" t="str">
        <f t="shared" si="295"/>
        <v>2</v>
      </c>
      <c r="F6317" t="s">
        <v>10884</v>
      </c>
      <c r="G6317" s="2">
        <v>0</v>
      </c>
      <c r="H6317" s="2">
        <v>0</v>
      </c>
      <c r="I6317" s="2">
        <v>0</v>
      </c>
      <c r="J6317" s="105">
        <f>SUMIF([1]MMM!$A:$A,A6317,[1]MMM!$F:$F)</f>
        <v>0</v>
      </c>
      <c r="K6317" s="2" t="s">
        <v>10</v>
      </c>
      <c r="L6317" s="2">
        <v>0</v>
      </c>
      <c r="M6317" t="s">
        <v>11298</v>
      </c>
      <c r="N6317" t="s">
        <v>13447</v>
      </c>
      <c r="O6317" t="s">
        <v>10871</v>
      </c>
      <c r="P6317" t="s">
        <v>10881</v>
      </c>
    </row>
    <row r="6318" spans="1:16" x14ac:dyDescent="0.3">
      <c r="A6318" t="s">
        <v>6042</v>
      </c>
      <c r="B6318" s="2" t="str">
        <f t="shared" si="296"/>
        <v>5701</v>
      </c>
      <c r="C6318" s="2">
        <f t="shared" si="294"/>
        <v>5701</v>
      </c>
      <c r="D6318" t="str">
        <f>VLOOKUP(C6318,'Cost Centre'!A:B,2,)</f>
        <v>Social Services</v>
      </c>
      <c r="E6318" t="str">
        <f t="shared" si="295"/>
        <v>2</v>
      </c>
      <c r="F6318" t="s">
        <v>117</v>
      </c>
      <c r="G6318" s="2">
        <v>0</v>
      </c>
      <c r="H6318" s="2">
        <v>613.04</v>
      </c>
      <c r="I6318" s="2">
        <v>0</v>
      </c>
      <c r="J6318" s="105">
        <f>SUMIF([1]MMM!$A:$A,A6318,[1]MMM!$F:$F)</f>
        <v>613.04</v>
      </c>
      <c r="K6318" s="2" t="s">
        <v>10</v>
      </c>
      <c r="L6318" s="2">
        <v>614</v>
      </c>
      <c r="M6318" t="s">
        <v>11298</v>
      </c>
      <c r="N6318" t="s">
        <v>13447</v>
      </c>
      <c r="O6318" t="s">
        <v>10871</v>
      </c>
      <c r="P6318" t="s">
        <v>10885</v>
      </c>
    </row>
    <row r="6319" spans="1:16" x14ac:dyDescent="0.3">
      <c r="A6319" t="s">
        <v>6043</v>
      </c>
      <c r="B6319" s="2" t="str">
        <f t="shared" si="296"/>
        <v>5701</v>
      </c>
      <c r="C6319" s="2">
        <f t="shared" si="294"/>
        <v>5701</v>
      </c>
      <c r="D6319" t="str">
        <f>VLOOKUP(C6319,'Cost Centre'!A:B,2,)</f>
        <v>Social Services</v>
      </c>
      <c r="E6319" t="str">
        <f t="shared" si="295"/>
        <v>2</v>
      </c>
      <c r="F6319" t="s">
        <v>118</v>
      </c>
      <c r="G6319" s="2">
        <v>0</v>
      </c>
      <c r="H6319" s="2">
        <v>48.52</v>
      </c>
      <c r="I6319" s="2">
        <v>0</v>
      </c>
      <c r="J6319" s="105">
        <f>SUMIF([1]MMM!$A:$A,A6319,[1]MMM!$F:$F)</f>
        <v>48.52</v>
      </c>
      <c r="K6319" s="2" t="s">
        <v>10</v>
      </c>
      <c r="L6319" s="2">
        <v>49</v>
      </c>
      <c r="M6319" t="s">
        <v>11298</v>
      </c>
      <c r="N6319" t="s">
        <v>13447</v>
      </c>
      <c r="O6319" t="s">
        <v>10871</v>
      </c>
      <c r="P6319" t="s">
        <v>10885</v>
      </c>
    </row>
    <row r="6320" spans="1:16" x14ac:dyDescent="0.3">
      <c r="A6320" t="s">
        <v>6044</v>
      </c>
      <c r="B6320" s="2" t="str">
        <f t="shared" si="296"/>
        <v>5701</v>
      </c>
      <c r="C6320" s="2">
        <f t="shared" si="294"/>
        <v>5701</v>
      </c>
      <c r="D6320" t="str">
        <f>VLOOKUP(C6320,'Cost Centre'!A:B,2,)</f>
        <v>Social Services</v>
      </c>
      <c r="E6320" t="str">
        <f t="shared" si="295"/>
        <v>2</v>
      </c>
      <c r="F6320" t="s">
        <v>133</v>
      </c>
      <c r="G6320" s="2">
        <v>0</v>
      </c>
      <c r="H6320" s="2">
        <v>185.83</v>
      </c>
      <c r="I6320" s="2">
        <v>0</v>
      </c>
      <c r="J6320" s="105">
        <f>SUMIF([1]MMM!$A:$A,A6320,[1]MMM!$F:$F)</f>
        <v>185.83</v>
      </c>
      <c r="K6320" s="2" t="s">
        <v>10</v>
      </c>
      <c r="L6320" s="2">
        <v>186</v>
      </c>
      <c r="M6320" t="s">
        <v>11298</v>
      </c>
      <c r="N6320" t="s">
        <v>13447</v>
      </c>
      <c r="O6320" t="s">
        <v>10871</v>
      </c>
      <c r="P6320" t="s">
        <v>10885</v>
      </c>
    </row>
    <row r="6321" spans="1:16" x14ac:dyDescent="0.3">
      <c r="A6321" t="s">
        <v>6045</v>
      </c>
      <c r="B6321" s="2" t="str">
        <f t="shared" si="296"/>
        <v>5701</v>
      </c>
      <c r="C6321" s="2">
        <f t="shared" si="294"/>
        <v>5701</v>
      </c>
      <c r="D6321" t="str">
        <f>VLOOKUP(C6321,'Cost Centre'!A:B,2,)</f>
        <v>Social Services</v>
      </c>
      <c r="E6321" t="str">
        <f t="shared" si="295"/>
        <v>3</v>
      </c>
      <c r="F6321" t="s">
        <v>10944</v>
      </c>
      <c r="G6321" s="2">
        <v>0</v>
      </c>
      <c r="H6321" s="2">
        <v>0</v>
      </c>
      <c r="I6321" s="2">
        <v>0</v>
      </c>
      <c r="J6321" s="105">
        <f>SUMIF([1]MMM!$A:$A,A6321,[1]MMM!$F:$F)</f>
        <v>0</v>
      </c>
      <c r="K6321" s="2" t="s">
        <v>10</v>
      </c>
      <c r="L6321" s="2">
        <v>156803</v>
      </c>
      <c r="M6321" t="s">
        <v>11298</v>
      </c>
      <c r="N6321" t="s">
        <v>13447</v>
      </c>
      <c r="O6321" t="s">
        <v>10908</v>
      </c>
      <c r="P6321" t="s">
        <v>10910</v>
      </c>
    </row>
    <row r="6322" spans="1:16" x14ac:dyDescent="0.3">
      <c r="A6322" t="s">
        <v>6046</v>
      </c>
      <c r="B6322" s="2" t="str">
        <f t="shared" si="296"/>
        <v>5701</v>
      </c>
      <c r="C6322" s="2">
        <f t="shared" si="294"/>
        <v>5701</v>
      </c>
      <c r="D6322" t="str">
        <f>VLOOKUP(C6322,'Cost Centre'!A:B,2,)</f>
        <v>Social Services</v>
      </c>
      <c r="E6322" t="str">
        <f t="shared" si="295"/>
        <v>3</v>
      </c>
      <c r="F6322" t="s">
        <v>2148</v>
      </c>
      <c r="G6322" s="2">
        <v>0</v>
      </c>
      <c r="H6322" s="2">
        <v>0</v>
      </c>
      <c r="I6322" s="2">
        <v>0</v>
      </c>
      <c r="J6322" s="105">
        <f>SUMIF([1]MMM!$A:$A,A6322,[1]MMM!$F:$F)</f>
        <v>0</v>
      </c>
      <c r="K6322" s="2" t="s">
        <v>10</v>
      </c>
      <c r="L6322" s="2">
        <v>0</v>
      </c>
      <c r="M6322" t="s">
        <v>11298</v>
      </c>
      <c r="N6322" t="s">
        <v>13447</v>
      </c>
      <c r="O6322" t="s">
        <v>10908</v>
      </c>
      <c r="P6322" t="s">
        <v>10910</v>
      </c>
    </row>
    <row r="6323" spans="1:16" x14ac:dyDescent="0.3">
      <c r="A6323" t="s">
        <v>6047</v>
      </c>
      <c r="B6323" s="2" t="str">
        <f t="shared" si="296"/>
        <v>5701</v>
      </c>
      <c r="C6323" s="2">
        <f t="shared" si="294"/>
        <v>5701</v>
      </c>
      <c r="D6323" t="str">
        <f>VLOOKUP(C6323,'Cost Centre'!A:B,2,)</f>
        <v>Social Services</v>
      </c>
      <c r="E6323" t="str">
        <f t="shared" si="295"/>
        <v>3</v>
      </c>
      <c r="F6323" t="s">
        <v>2154</v>
      </c>
      <c r="G6323" s="2">
        <v>0</v>
      </c>
      <c r="H6323" s="2">
        <v>116443.88</v>
      </c>
      <c r="I6323" s="2">
        <v>0</v>
      </c>
      <c r="J6323" s="105">
        <f>SUMIF([1]MMM!$A:$A,A6323,[1]MMM!$F:$F)</f>
        <v>116443.88</v>
      </c>
      <c r="K6323" s="2" t="s">
        <v>10</v>
      </c>
      <c r="L6323" s="2">
        <v>158796</v>
      </c>
      <c r="M6323" t="s">
        <v>11298</v>
      </c>
      <c r="N6323" t="s">
        <v>13447</v>
      </c>
      <c r="O6323" t="s">
        <v>10908</v>
      </c>
      <c r="P6323" t="s">
        <v>10910</v>
      </c>
    </row>
    <row r="6324" spans="1:16" x14ac:dyDescent="0.3">
      <c r="A6324" t="s">
        <v>13448</v>
      </c>
      <c r="B6324" s="2" t="str">
        <f t="shared" si="296"/>
        <v>5701</v>
      </c>
      <c r="C6324" s="2">
        <f t="shared" si="294"/>
        <v>5701</v>
      </c>
      <c r="D6324" t="str">
        <f>VLOOKUP(C6324,'Cost Centre'!A:B,2,)</f>
        <v>Social Services</v>
      </c>
      <c r="E6324" t="str">
        <f t="shared" si="295"/>
        <v>3</v>
      </c>
      <c r="F6324" t="s">
        <v>10912</v>
      </c>
      <c r="G6324" s="2">
        <v>0</v>
      </c>
      <c r="H6324" s="2">
        <v>0</v>
      </c>
      <c r="I6324" s="2">
        <v>-1617095.48</v>
      </c>
      <c r="J6324" s="105">
        <f>SUMIF([1]MMM!$A:$A,A6324,[1]MMM!$F:$F)</f>
        <v>-1617095.48</v>
      </c>
      <c r="K6324" s="2" t="s">
        <v>10</v>
      </c>
      <c r="L6324" s="2">
        <v>0</v>
      </c>
      <c r="M6324" t="s">
        <v>11298</v>
      </c>
      <c r="N6324" t="s">
        <v>13447</v>
      </c>
      <c r="O6324" t="s">
        <v>10908</v>
      </c>
      <c r="P6324" t="s">
        <v>10913</v>
      </c>
    </row>
    <row r="6325" spans="1:16" x14ac:dyDescent="0.3">
      <c r="A6325" t="s">
        <v>13449</v>
      </c>
      <c r="B6325" s="2" t="str">
        <f t="shared" si="296"/>
        <v>5701</v>
      </c>
      <c r="C6325" s="2">
        <f t="shared" si="294"/>
        <v>5701</v>
      </c>
      <c r="D6325" t="str">
        <f>VLOOKUP(C6325,'Cost Centre'!A:B,2,)</f>
        <v>Social Services</v>
      </c>
      <c r="E6325" t="str">
        <f t="shared" si="295"/>
        <v>3</v>
      </c>
      <c r="F6325" t="s">
        <v>10915</v>
      </c>
      <c r="G6325" s="2">
        <v>0</v>
      </c>
      <c r="H6325" s="2">
        <v>0</v>
      </c>
      <c r="I6325" s="2">
        <v>0</v>
      </c>
      <c r="J6325" s="105">
        <f>SUMIF([1]MMM!$A:$A,A6325,[1]MMM!$F:$F)</f>
        <v>0</v>
      </c>
      <c r="K6325" s="2" t="s">
        <v>10</v>
      </c>
      <c r="L6325" s="2">
        <v>0</v>
      </c>
      <c r="M6325" t="s">
        <v>11298</v>
      </c>
      <c r="N6325" t="s">
        <v>13447</v>
      </c>
      <c r="O6325" t="s">
        <v>10908</v>
      </c>
      <c r="P6325" t="s">
        <v>10913</v>
      </c>
    </row>
    <row r="6326" spans="1:16" x14ac:dyDescent="0.3">
      <c r="A6326" t="s">
        <v>1381</v>
      </c>
      <c r="B6326" s="2" t="str">
        <f t="shared" si="296"/>
        <v>5701</v>
      </c>
      <c r="C6326" s="2">
        <f t="shared" si="294"/>
        <v>5701</v>
      </c>
      <c r="D6326" t="str">
        <f>VLOOKUP(C6326,'Cost Centre'!A:B,2,)</f>
        <v>Social Services</v>
      </c>
      <c r="E6326" t="str">
        <f t="shared" si="295"/>
        <v>8</v>
      </c>
      <c r="F6326" t="s">
        <v>462</v>
      </c>
      <c r="G6326" s="2">
        <v>3011887.68</v>
      </c>
      <c r="H6326" s="2">
        <v>0</v>
      </c>
      <c r="I6326" s="2">
        <v>0</v>
      </c>
      <c r="J6326" s="105">
        <f>SUMIF([1]MMM!$A:$A,A6326,[1]MMM!$F:$F)</f>
        <v>3011887.68</v>
      </c>
      <c r="K6326" s="2" t="s">
        <v>460</v>
      </c>
      <c r="L6326" s="2">
        <v>0</v>
      </c>
      <c r="M6326" t="s">
        <v>11298</v>
      </c>
      <c r="N6326" t="s">
        <v>13447</v>
      </c>
      <c r="O6326" t="s">
        <v>10916</v>
      </c>
      <c r="P6326" t="s">
        <v>10917</v>
      </c>
    </row>
    <row r="6327" spans="1:16" x14ac:dyDescent="0.3">
      <c r="A6327" t="s">
        <v>1382</v>
      </c>
      <c r="B6327" s="2" t="str">
        <f t="shared" si="296"/>
        <v>5701</v>
      </c>
      <c r="C6327" s="2">
        <f t="shared" si="294"/>
        <v>5701</v>
      </c>
      <c r="D6327" t="str">
        <f>VLOOKUP(C6327,'Cost Centre'!A:B,2,)</f>
        <v>Social Services</v>
      </c>
      <c r="E6327" t="str">
        <f t="shared" si="295"/>
        <v>8</v>
      </c>
      <c r="F6327" t="s">
        <v>464</v>
      </c>
      <c r="G6327" s="2">
        <v>0</v>
      </c>
      <c r="H6327" s="2">
        <v>0</v>
      </c>
      <c r="I6327" s="2">
        <v>0</v>
      </c>
      <c r="J6327" s="105">
        <f>SUMIF([1]MMM!$A:$A,A6327,[1]MMM!$F:$F)</f>
        <v>0</v>
      </c>
      <c r="K6327" s="2" t="s">
        <v>460</v>
      </c>
      <c r="L6327" s="2">
        <v>0</v>
      </c>
      <c r="M6327" t="s">
        <v>11298</v>
      </c>
      <c r="N6327" t="s">
        <v>13447</v>
      </c>
      <c r="O6327" t="s">
        <v>10916</v>
      </c>
      <c r="P6327" t="s">
        <v>10917</v>
      </c>
    </row>
    <row r="6328" spans="1:16" x14ac:dyDescent="0.3">
      <c r="A6328" t="s">
        <v>1383</v>
      </c>
      <c r="B6328" s="2" t="str">
        <f t="shared" si="296"/>
        <v>5701</v>
      </c>
      <c r="C6328" s="2">
        <f t="shared" si="294"/>
        <v>5701</v>
      </c>
      <c r="D6328" t="str">
        <f>VLOOKUP(C6328,'Cost Centre'!A:B,2,)</f>
        <v>Social Services</v>
      </c>
      <c r="E6328" t="str">
        <f t="shared" si="295"/>
        <v>8</v>
      </c>
      <c r="F6328" t="s">
        <v>466</v>
      </c>
      <c r="G6328" s="2">
        <v>0</v>
      </c>
      <c r="H6328" s="2">
        <v>0</v>
      </c>
      <c r="I6328" s="2">
        <v>0</v>
      </c>
      <c r="J6328" s="105">
        <f>SUMIF([1]MMM!$A:$A,A6328,[1]MMM!$F:$F)</f>
        <v>0</v>
      </c>
      <c r="K6328" s="2" t="s">
        <v>460</v>
      </c>
      <c r="L6328" s="2">
        <v>0</v>
      </c>
      <c r="M6328" t="s">
        <v>11298</v>
      </c>
      <c r="N6328" t="s">
        <v>13447</v>
      </c>
      <c r="O6328" t="s">
        <v>10916</v>
      </c>
      <c r="P6328" t="s">
        <v>10917</v>
      </c>
    </row>
    <row r="6329" spans="1:16" x14ac:dyDescent="0.3">
      <c r="A6329" t="s">
        <v>1384</v>
      </c>
      <c r="B6329" s="2" t="str">
        <f t="shared" si="296"/>
        <v>5701</v>
      </c>
      <c r="C6329" s="2">
        <f t="shared" si="294"/>
        <v>5701</v>
      </c>
      <c r="D6329" t="str">
        <f>VLOOKUP(C6329,'Cost Centre'!A:B,2,)</f>
        <v>Social Services</v>
      </c>
      <c r="E6329" t="str">
        <f t="shared" si="295"/>
        <v>8</v>
      </c>
      <c r="F6329" t="s">
        <v>468</v>
      </c>
      <c r="G6329" s="2">
        <v>0</v>
      </c>
      <c r="H6329" s="2">
        <v>1617095.48</v>
      </c>
      <c r="I6329" s="2">
        <v>0</v>
      </c>
      <c r="J6329" s="105">
        <f>SUMIF([1]MMM!$A:$A,A6329,[1]MMM!$F:$F)</f>
        <v>1617095.48</v>
      </c>
      <c r="K6329" s="2" t="s">
        <v>460</v>
      </c>
      <c r="L6329" s="2">
        <v>0</v>
      </c>
      <c r="M6329" t="s">
        <v>11298</v>
      </c>
      <c r="N6329" t="s">
        <v>13447</v>
      </c>
      <c r="O6329" t="s">
        <v>10916</v>
      </c>
      <c r="P6329" t="s">
        <v>10917</v>
      </c>
    </row>
    <row r="6330" spans="1:16" x14ac:dyDescent="0.3">
      <c r="A6330" t="s">
        <v>1385</v>
      </c>
      <c r="B6330" s="2" t="str">
        <f t="shared" si="296"/>
        <v>5701</v>
      </c>
      <c r="C6330" s="2">
        <f t="shared" si="294"/>
        <v>5701</v>
      </c>
      <c r="D6330" t="str">
        <f>VLOOKUP(C6330,'Cost Centre'!A:B,2,)</f>
        <v>Social Services</v>
      </c>
      <c r="E6330" t="str">
        <f t="shared" si="295"/>
        <v>8</v>
      </c>
      <c r="F6330" t="s">
        <v>470</v>
      </c>
      <c r="G6330" s="2">
        <v>0</v>
      </c>
      <c r="H6330" s="2">
        <v>0</v>
      </c>
      <c r="I6330" s="2">
        <v>0</v>
      </c>
      <c r="J6330" s="105">
        <f>SUMIF([1]MMM!$A:$A,A6330,[1]MMM!$F:$F)</f>
        <v>0</v>
      </c>
      <c r="K6330" s="2" t="s">
        <v>460</v>
      </c>
      <c r="L6330" s="2">
        <v>0</v>
      </c>
      <c r="M6330" t="s">
        <v>11298</v>
      </c>
      <c r="N6330" t="s">
        <v>13447</v>
      </c>
      <c r="O6330" t="s">
        <v>10916</v>
      </c>
      <c r="P6330" t="s">
        <v>10917</v>
      </c>
    </row>
    <row r="6331" spans="1:16" x14ac:dyDescent="0.3">
      <c r="A6331" t="s">
        <v>6048</v>
      </c>
      <c r="B6331" s="2" t="str">
        <f t="shared" si="296"/>
        <v>5701</v>
      </c>
      <c r="C6331" s="2">
        <f t="shared" si="294"/>
        <v>5701</v>
      </c>
      <c r="D6331" t="str">
        <f>VLOOKUP(C6331,'Cost Centre'!A:B,2,)</f>
        <v>Social Services</v>
      </c>
      <c r="E6331" t="str">
        <f t="shared" si="295"/>
        <v>8</v>
      </c>
      <c r="F6331" t="s">
        <v>2159</v>
      </c>
      <c r="G6331" s="2">
        <v>0</v>
      </c>
      <c r="H6331" s="2">
        <v>0</v>
      </c>
      <c r="I6331" s="2">
        <v>0</v>
      </c>
      <c r="J6331" s="105">
        <f>SUMIF([1]MMM!$A:$A,A6331,[1]MMM!$F:$F)</f>
        <v>0</v>
      </c>
      <c r="K6331" s="2" t="s">
        <v>460</v>
      </c>
      <c r="L6331" s="2">
        <v>0</v>
      </c>
      <c r="M6331" t="s">
        <v>11298</v>
      </c>
      <c r="N6331" t="s">
        <v>13447</v>
      </c>
      <c r="O6331" t="s">
        <v>10916</v>
      </c>
      <c r="P6331" t="s">
        <v>10917</v>
      </c>
    </row>
    <row r="6332" spans="1:16" x14ac:dyDescent="0.3">
      <c r="A6332" t="s">
        <v>6049</v>
      </c>
      <c r="B6332" s="2" t="str">
        <f t="shared" si="296"/>
        <v>5711</v>
      </c>
      <c r="C6332" s="2">
        <f t="shared" si="294"/>
        <v>5711</v>
      </c>
      <c r="D6332" t="str">
        <f>VLOOKUP(C6332,'Cost Centre'!A:B,2,)</f>
        <v>Social Services</v>
      </c>
      <c r="E6332" t="str">
        <f t="shared" si="295"/>
        <v>1</v>
      </c>
      <c r="F6332" t="s">
        <v>332</v>
      </c>
      <c r="G6332" s="2">
        <v>0</v>
      </c>
      <c r="H6332" s="2">
        <v>0</v>
      </c>
      <c r="I6332" s="2">
        <v>-13175.11</v>
      </c>
      <c r="J6332" s="105">
        <f>SUMIF([1]MMM!$A:$A,A6332,[1]MMM!$F:$F)</f>
        <v>-13175.11</v>
      </c>
      <c r="K6332" s="2" t="s">
        <v>10</v>
      </c>
      <c r="L6332" s="2">
        <v>-6697</v>
      </c>
      <c r="M6332" t="s">
        <v>11298</v>
      </c>
      <c r="N6332" t="s">
        <v>13450</v>
      </c>
      <c r="O6332" t="s">
        <v>11023</v>
      </c>
      <c r="P6332" t="s">
        <v>12548</v>
      </c>
    </row>
    <row r="6333" spans="1:16" x14ac:dyDescent="0.3">
      <c r="A6333" t="s">
        <v>6050</v>
      </c>
      <c r="B6333" s="2" t="str">
        <f t="shared" si="296"/>
        <v>5711</v>
      </c>
      <c r="C6333" s="2">
        <f t="shared" si="294"/>
        <v>5711</v>
      </c>
      <c r="D6333" t="str">
        <f>VLOOKUP(C6333,'Cost Centre'!A:B,2,)</f>
        <v>Social Services</v>
      </c>
      <c r="E6333" t="str">
        <f t="shared" si="295"/>
        <v>1</v>
      </c>
      <c r="F6333" t="s">
        <v>342</v>
      </c>
      <c r="G6333" s="2">
        <v>0</v>
      </c>
      <c r="H6333" s="2">
        <v>0</v>
      </c>
      <c r="I6333" s="2">
        <v>0</v>
      </c>
      <c r="J6333" s="105">
        <f>SUMIF([1]MMM!$A:$A,A6333,[1]MMM!$F:$F)</f>
        <v>0</v>
      </c>
      <c r="K6333" s="2" t="s">
        <v>10</v>
      </c>
      <c r="L6333" s="2">
        <v>-14064</v>
      </c>
      <c r="M6333" t="s">
        <v>11298</v>
      </c>
      <c r="N6333" t="s">
        <v>13450</v>
      </c>
      <c r="O6333" t="s">
        <v>11023</v>
      </c>
      <c r="P6333" t="s">
        <v>11207</v>
      </c>
    </row>
    <row r="6334" spans="1:16" x14ac:dyDescent="0.3">
      <c r="A6334" t="s">
        <v>6051</v>
      </c>
      <c r="B6334" s="2" t="str">
        <f t="shared" si="296"/>
        <v>5711</v>
      </c>
      <c r="C6334" s="2">
        <f t="shared" si="294"/>
        <v>5711</v>
      </c>
      <c r="D6334" t="str">
        <f>VLOOKUP(C6334,'Cost Centre'!A:B,2,)</f>
        <v>Social Services</v>
      </c>
      <c r="E6334" t="str">
        <f t="shared" si="295"/>
        <v>2</v>
      </c>
      <c r="F6334" t="s">
        <v>48</v>
      </c>
      <c r="G6334" s="2">
        <v>0</v>
      </c>
      <c r="H6334" s="2">
        <v>1199892.01</v>
      </c>
      <c r="I6334" s="2">
        <v>0</v>
      </c>
      <c r="J6334" s="105">
        <f>SUMIF([1]MMM!$A:$A,A6334,[1]MMM!$F:$F)</f>
        <v>1199892.01</v>
      </c>
      <c r="K6334" s="2" t="s">
        <v>10</v>
      </c>
      <c r="L6334" s="2">
        <v>1278607</v>
      </c>
      <c r="M6334" t="s">
        <v>11298</v>
      </c>
      <c r="N6334" t="s">
        <v>13450</v>
      </c>
      <c r="O6334" t="s">
        <v>10871</v>
      </c>
      <c r="P6334" t="s">
        <v>10875</v>
      </c>
    </row>
    <row r="6335" spans="1:16" x14ac:dyDescent="0.3">
      <c r="A6335" t="s">
        <v>6052</v>
      </c>
      <c r="B6335" s="2" t="str">
        <f t="shared" si="296"/>
        <v>5711</v>
      </c>
      <c r="C6335" s="2">
        <f t="shared" si="294"/>
        <v>5711</v>
      </c>
      <c r="D6335" t="str">
        <f>VLOOKUP(C6335,'Cost Centre'!A:B,2,)</f>
        <v>Social Services</v>
      </c>
      <c r="E6335" t="str">
        <f t="shared" si="295"/>
        <v>2</v>
      </c>
      <c r="F6335" t="s">
        <v>51</v>
      </c>
      <c r="G6335" s="2">
        <v>0</v>
      </c>
      <c r="H6335" s="2">
        <v>9960</v>
      </c>
      <c r="I6335" s="2">
        <v>0</v>
      </c>
      <c r="J6335" s="105">
        <f>SUMIF([1]MMM!$A:$A,A6335,[1]MMM!$F:$F)</f>
        <v>9960</v>
      </c>
      <c r="K6335" s="2" t="s">
        <v>10</v>
      </c>
      <c r="L6335" s="2">
        <v>9960</v>
      </c>
      <c r="M6335" t="s">
        <v>11298</v>
      </c>
      <c r="N6335" t="s">
        <v>13450</v>
      </c>
      <c r="O6335" t="s">
        <v>10871</v>
      </c>
      <c r="P6335" t="s">
        <v>10875</v>
      </c>
    </row>
    <row r="6336" spans="1:16" x14ac:dyDescent="0.3">
      <c r="A6336" t="s">
        <v>6053</v>
      </c>
      <c r="B6336" s="2" t="str">
        <f t="shared" si="296"/>
        <v>5711</v>
      </c>
      <c r="C6336" s="2">
        <f t="shared" si="294"/>
        <v>5711</v>
      </c>
      <c r="D6336" t="str">
        <f>VLOOKUP(C6336,'Cost Centre'!A:B,2,)</f>
        <v>Social Services</v>
      </c>
      <c r="E6336" t="str">
        <f t="shared" si="295"/>
        <v>2</v>
      </c>
      <c r="F6336" t="s">
        <v>52</v>
      </c>
      <c r="G6336" s="2">
        <v>0</v>
      </c>
      <c r="H6336" s="2">
        <v>10228.44</v>
      </c>
      <c r="I6336" s="2">
        <v>0</v>
      </c>
      <c r="J6336" s="105">
        <f>SUMIF([1]MMM!$A:$A,A6336,[1]MMM!$F:$F)</f>
        <v>10228.44</v>
      </c>
      <c r="K6336" s="2" t="s">
        <v>10</v>
      </c>
      <c r="L6336" s="2">
        <v>10229</v>
      </c>
      <c r="M6336" t="s">
        <v>11298</v>
      </c>
      <c r="N6336" t="s">
        <v>13450</v>
      </c>
      <c r="O6336" t="s">
        <v>10871</v>
      </c>
      <c r="P6336" t="s">
        <v>10875</v>
      </c>
    </row>
    <row r="6337" spans="1:16" x14ac:dyDescent="0.3">
      <c r="A6337" t="s">
        <v>6054</v>
      </c>
      <c r="B6337" s="2" t="str">
        <f t="shared" si="296"/>
        <v>5711</v>
      </c>
      <c r="C6337" s="2">
        <f t="shared" si="294"/>
        <v>5711</v>
      </c>
      <c r="D6337" t="str">
        <f>VLOOKUP(C6337,'Cost Centre'!A:B,2,)</f>
        <v>Social Services</v>
      </c>
      <c r="E6337" t="str">
        <f t="shared" si="295"/>
        <v>2</v>
      </c>
      <c r="F6337" t="s">
        <v>55</v>
      </c>
      <c r="G6337" s="2">
        <v>0</v>
      </c>
      <c r="H6337" s="2">
        <v>414120.73</v>
      </c>
      <c r="I6337" s="2">
        <v>0</v>
      </c>
      <c r="J6337" s="105">
        <f>SUMIF([1]MMM!$A:$A,A6337,[1]MMM!$F:$F)</f>
        <v>414647.39</v>
      </c>
      <c r="K6337" s="2" t="s">
        <v>10</v>
      </c>
      <c r="L6337" s="2">
        <v>418398</v>
      </c>
      <c r="M6337" t="s">
        <v>11298</v>
      </c>
      <c r="N6337" t="s">
        <v>13450</v>
      </c>
      <c r="O6337" t="s">
        <v>10871</v>
      </c>
      <c r="P6337" t="s">
        <v>10875</v>
      </c>
    </row>
    <row r="6338" spans="1:16" x14ac:dyDescent="0.3">
      <c r="A6338" t="s">
        <v>6055</v>
      </c>
      <c r="B6338" s="2" t="str">
        <f t="shared" si="296"/>
        <v>5711</v>
      </c>
      <c r="C6338" s="2">
        <f t="shared" ref="C6338:C6401" si="297">VALUE(B6338)</f>
        <v>5711</v>
      </c>
      <c r="D6338" t="str">
        <f>VLOOKUP(C6338,'Cost Centre'!A:B,2,)</f>
        <v>Social Services</v>
      </c>
      <c r="E6338" t="str">
        <f t="shared" ref="E6338:E6401" si="298">MID(A6338,5,1)</f>
        <v>2</v>
      </c>
      <c r="F6338" t="s">
        <v>56</v>
      </c>
      <c r="G6338" s="2">
        <v>0</v>
      </c>
      <c r="H6338" s="2">
        <v>20138.05</v>
      </c>
      <c r="I6338" s="2">
        <v>0</v>
      </c>
      <c r="J6338" s="105">
        <f>SUMIF([1]MMM!$A:$A,A6338,[1]MMM!$F:$F)</f>
        <v>43785.65</v>
      </c>
      <c r="K6338" s="2" t="s">
        <v>10</v>
      </c>
      <c r="L6338" s="2">
        <v>2897</v>
      </c>
      <c r="M6338" t="s">
        <v>11298</v>
      </c>
      <c r="N6338" t="s">
        <v>13450</v>
      </c>
      <c r="O6338" t="s">
        <v>10871</v>
      </c>
      <c r="P6338" t="s">
        <v>10875</v>
      </c>
    </row>
    <row r="6339" spans="1:16" x14ac:dyDescent="0.3">
      <c r="A6339" t="s">
        <v>6056</v>
      </c>
      <c r="B6339" s="2" t="str">
        <f t="shared" ref="B6339:B6402" si="299">MID(A6339,1,4)</f>
        <v>5711</v>
      </c>
      <c r="C6339" s="2">
        <f t="shared" si="297"/>
        <v>5711</v>
      </c>
      <c r="D6339" t="str">
        <f>VLOOKUP(C6339,'Cost Centre'!A:B,2,)</f>
        <v>Social Services</v>
      </c>
      <c r="E6339" t="str">
        <f t="shared" si="298"/>
        <v>2</v>
      </c>
      <c r="F6339" t="s">
        <v>57</v>
      </c>
      <c r="G6339" s="2">
        <v>0</v>
      </c>
      <c r="H6339" s="2">
        <v>91538.26</v>
      </c>
      <c r="I6339" s="2">
        <v>0</v>
      </c>
      <c r="J6339" s="105">
        <f>SUMIF([1]MMM!$A:$A,A6339,[1]MMM!$F:$F)</f>
        <v>106884.72</v>
      </c>
      <c r="K6339" s="2" t="s">
        <v>10</v>
      </c>
      <c r="L6339" s="2">
        <v>103778</v>
      </c>
      <c r="M6339" t="s">
        <v>11298</v>
      </c>
      <c r="N6339" t="s">
        <v>13450</v>
      </c>
      <c r="O6339" t="s">
        <v>10871</v>
      </c>
      <c r="P6339" t="s">
        <v>10875</v>
      </c>
    </row>
    <row r="6340" spans="1:16" x14ac:dyDescent="0.3">
      <c r="A6340" t="s">
        <v>6057</v>
      </c>
      <c r="B6340" s="2" t="str">
        <f t="shared" si="299"/>
        <v>5711</v>
      </c>
      <c r="C6340" s="2">
        <f t="shared" si="297"/>
        <v>5711</v>
      </c>
      <c r="D6340" t="str">
        <f>VLOOKUP(C6340,'Cost Centre'!A:B,2,)</f>
        <v>Social Services</v>
      </c>
      <c r="E6340" t="str">
        <f t="shared" si="298"/>
        <v>2</v>
      </c>
      <c r="F6340" t="s">
        <v>58</v>
      </c>
      <c r="G6340" s="2">
        <v>0</v>
      </c>
      <c r="H6340" s="2">
        <v>45649.59</v>
      </c>
      <c r="I6340" s="2">
        <v>0</v>
      </c>
      <c r="J6340" s="105">
        <f>SUMIF([1]MMM!$A:$A,A6340,[1]MMM!$F:$F)</f>
        <v>45649.59</v>
      </c>
      <c r="K6340" s="2" t="s">
        <v>10</v>
      </c>
      <c r="L6340" s="2">
        <v>45525</v>
      </c>
      <c r="M6340" t="s">
        <v>11298</v>
      </c>
      <c r="N6340" t="s">
        <v>13450</v>
      </c>
      <c r="O6340" t="s">
        <v>10871</v>
      </c>
      <c r="P6340" t="s">
        <v>10875</v>
      </c>
    </row>
    <row r="6341" spans="1:16" x14ac:dyDescent="0.3">
      <c r="A6341" t="s">
        <v>6058</v>
      </c>
      <c r="B6341" s="2" t="str">
        <f t="shared" si="299"/>
        <v>5711</v>
      </c>
      <c r="C6341" s="2">
        <f t="shared" si="297"/>
        <v>5711</v>
      </c>
      <c r="D6341" t="str">
        <f>VLOOKUP(C6341,'Cost Centre'!A:B,2,)</f>
        <v>Social Services</v>
      </c>
      <c r="E6341" t="str">
        <f t="shared" si="298"/>
        <v>2</v>
      </c>
      <c r="F6341" t="s">
        <v>59</v>
      </c>
      <c r="G6341" s="2">
        <v>0</v>
      </c>
      <c r="H6341" s="2">
        <v>0</v>
      </c>
      <c r="I6341" s="2">
        <v>-0.01</v>
      </c>
      <c r="J6341" s="105">
        <f>SUMIF([1]MMM!$A:$A,A6341,[1]MMM!$F:$F)</f>
        <v>-0.01</v>
      </c>
      <c r="K6341" s="2" t="s">
        <v>10</v>
      </c>
      <c r="L6341" s="2">
        <v>0</v>
      </c>
      <c r="M6341" t="s">
        <v>11298</v>
      </c>
      <c r="N6341" t="s">
        <v>13450</v>
      </c>
      <c r="O6341" t="s">
        <v>10871</v>
      </c>
      <c r="P6341" t="s">
        <v>10875</v>
      </c>
    </row>
    <row r="6342" spans="1:16" x14ac:dyDescent="0.3">
      <c r="A6342" t="s">
        <v>6059</v>
      </c>
      <c r="B6342" s="2" t="str">
        <f t="shared" si="299"/>
        <v>5711</v>
      </c>
      <c r="C6342" s="2">
        <f t="shared" si="297"/>
        <v>5711</v>
      </c>
      <c r="D6342" t="str">
        <f>VLOOKUP(C6342,'Cost Centre'!A:B,2,)</f>
        <v>Social Services</v>
      </c>
      <c r="E6342" t="str">
        <f t="shared" si="298"/>
        <v>2</v>
      </c>
      <c r="F6342" t="s">
        <v>60</v>
      </c>
      <c r="G6342" s="2">
        <v>0</v>
      </c>
      <c r="H6342" s="2">
        <v>0.01</v>
      </c>
      <c r="I6342" s="2">
        <v>0</v>
      </c>
      <c r="J6342" s="105">
        <f>SUMIF([1]MMM!$A:$A,A6342,[1]MMM!$F:$F)</f>
        <v>0.01</v>
      </c>
      <c r="K6342" s="2" t="s">
        <v>10</v>
      </c>
      <c r="L6342" s="2">
        <v>10</v>
      </c>
      <c r="M6342" t="s">
        <v>11298</v>
      </c>
      <c r="N6342" t="s">
        <v>13450</v>
      </c>
      <c r="O6342" t="s">
        <v>10871</v>
      </c>
      <c r="P6342" t="s">
        <v>10875</v>
      </c>
    </row>
    <row r="6343" spans="1:16" x14ac:dyDescent="0.3">
      <c r="A6343" t="s">
        <v>6060</v>
      </c>
      <c r="B6343" s="2" t="str">
        <f t="shared" si="299"/>
        <v>5711</v>
      </c>
      <c r="C6343" s="2">
        <f t="shared" si="297"/>
        <v>5711</v>
      </c>
      <c r="D6343" t="str">
        <f>VLOOKUP(C6343,'Cost Centre'!A:B,2,)</f>
        <v>Social Services</v>
      </c>
      <c r="E6343" t="str">
        <f t="shared" si="298"/>
        <v>2</v>
      </c>
      <c r="F6343" t="s">
        <v>61</v>
      </c>
      <c r="G6343" s="2">
        <v>0</v>
      </c>
      <c r="H6343" s="2">
        <v>99991.01</v>
      </c>
      <c r="I6343" s="2">
        <v>0</v>
      </c>
      <c r="J6343" s="105">
        <f>SUMIF([1]MMM!$A:$A,A6343,[1]MMM!$F:$F)</f>
        <v>99991.01</v>
      </c>
      <c r="K6343" s="2" t="s">
        <v>10</v>
      </c>
      <c r="L6343" s="2">
        <v>99143</v>
      </c>
      <c r="M6343" t="s">
        <v>11298</v>
      </c>
      <c r="N6343" t="s">
        <v>13450</v>
      </c>
      <c r="O6343" t="s">
        <v>10871</v>
      </c>
      <c r="P6343" t="s">
        <v>10875</v>
      </c>
    </row>
    <row r="6344" spans="1:16" x14ac:dyDescent="0.3">
      <c r="A6344" t="s">
        <v>6061</v>
      </c>
      <c r="B6344" s="2" t="str">
        <f t="shared" si="299"/>
        <v>5711</v>
      </c>
      <c r="C6344" s="2">
        <f t="shared" si="297"/>
        <v>5711</v>
      </c>
      <c r="D6344" t="str">
        <f>VLOOKUP(C6344,'Cost Centre'!A:B,2,)</f>
        <v>Social Services</v>
      </c>
      <c r="E6344" t="str">
        <f t="shared" si="298"/>
        <v>2</v>
      </c>
      <c r="F6344" t="s">
        <v>62</v>
      </c>
      <c r="G6344" s="2">
        <v>0</v>
      </c>
      <c r="H6344" s="2">
        <v>0</v>
      </c>
      <c r="I6344" s="2">
        <v>-0.01</v>
      </c>
      <c r="J6344" s="105">
        <f>SUMIF([1]MMM!$A:$A,A6344,[1]MMM!$F:$F)</f>
        <v>-0.01</v>
      </c>
      <c r="K6344" s="2" t="s">
        <v>10</v>
      </c>
      <c r="L6344" s="2">
        <v>40378</v>
      </c>
      <c r="M6344" t="s">
        <v>11298</v>
      </c>
      <c r="N6344" t="s">
        <v>13450</v>
      </c>
      <c r="O6344" t="s">
        <v>10871</v>
      </c>
      <c r="P6344" t="s">
        <v>10875</v>
      </c>
    </row>
    <row r="6345" spans="1:16" x14ac:dyDescent="0.3">
      <c r="A6345" t="s">
        <v>6062</v>
      </c>
      <c r="B6345" s="2" t="str">
        <f t="shared" si="299"/>
        <v>5711</v>
      </c>
      <c r="C6345" s="2">
        <f t="shared" si="297"/>
        <v>5711</v>
      </c>
      <c r="D6345" t="str">
        <f>VLOOKUP(C6345,'Cost Centre'!A:B,2,)</f>
        <v>Social Services</v>
      </c>
      <c r="E6345" t="str">
        <f t="shared" si="298"/>
        <v>2</v>
      </c>
      <c r="F6345" t="s">
        <v>63</v>
      </c>
      <c r="G6345" s="2">
        <v>0</v>
      </c>
      <c r="H6345" s="2">
        <v>96929.3</v>
      </c>
      <c r="I6345" s="2">
        <v>0</v>
      </c>
      <c r="J6345" s="105">
        <f>SUMIF([1]MMM!$A:$A,A6345,[1]MMM!$F:$F)</f>
        <v>106367.78</v>
      </c>
      <c r="K6345" s="2" t="s">
        <v>10</v>
      </c>
      <c r="L6345" s="2">
        <v>117904</v>
      </c>
      <c r="M6345" t="s">
        <v>11298</v>
      </c>
      <c r="N6345" t="s">
        <v>13450</v>
      </c>
      <c r="O6345" t="s">
        <v>10871</v>
      </c>
      <c r="P6345" t="s">
        <v>10875</v>
      </c>
    </row>
    <row r="6346" spans="1:16" x14ac:dyDescent="0.3">
      <c r="A6346" t="s">
        <v>6063</v>
      </c>
      <c r="B6346" s="2" t="str">
        <f t="shared" si="299"/>
        <v>5711</v>
      </c>
      <c r="C6346" s="2">
        <f t="shared" si="297"/>
        <v>5711</v>
      </c>
      <c r="D6346" t="str">
        <f>VLOOKUP(C6346,'Cost Centre'!A:B,2,)</f>
        <v>Social Services</v>
      </c>
      <c r="E6346" t="str">
        <f t="shared" si="298"/>
        <v>2</v>
      </c>
      <c r="F6346" t="s">
        <v>67</v>
      </c>
      <c r="G6346" s="2">
        <v>0</v>
      </c>
      <c r="H6346" s="2">
        <v>315</v>
      </c>
      <c r="I6346" s="2">
        <v>0</v>
      </c>
      <c r="J6346" s="105">
        <f>SUMIF([1]MMM!$A:$A,A6346,[1]MMM!$F:$F)</f>
        <v>315</v>
      </c>
      <c r="K6346" s="2" t="s">
        <v>10</v>
      </c>
      <c r="L6346" s="2">
        <v>318</v>
      </c>
      <c r="M6346" t="s">
        <v>11298</v>
      </c>
      <c r="N6346" t="s">
        <v>13450</v>
      </c>
      <c r="O6346" t="s">
        <v>10871</v>
      </c>
      <c r="P6346" t="s">
        <v>10876</v>
      </c>
    </row>
    <row r="6347" spans="1:16" x14ac:dyDescent="0.3">
      <c r="A6347" t="s">
        <v>6064</v>
      </c>
      <c r="B6347" s="2" t="str">
        <f t="shared" si="299"/>
        <v>5711</v>
      </c>
      <c r="C6347" s="2">
        <f t="shared" si="297"/>
        <v>5711</v>
      </c>
      <c r="D6347" t="str">
        <f>VLOOKUP(C6347,'Cost Centre'!A:B,2,)</f>
        <v>Social Services</v>
      </c>
      <c r="E6347" t="str">
        <f t="shared" si="298"/>
        <v>2</v>
      </c>
      <c r="F6347" t="s">
        <v>68</v>
      </c>
      <c r="G6347" s="2">
        <v>0</v>
      </c>
      <c r="H6347" s="2">
        <v>8589.23</v>
      </c>
      <c r="I6347" s="2">
        <v>0</v>
      </c>
      <c r="J6347" s="105">
        <f>SUMIF([1]MMM!$A:$A,A6347,[1]MMM!$F:$F)</f>
        <v>9411.34</v>
      </c>
      <c r="K6347" s="2" t="s">
        <v>10</v>
      </c>
      <c r="L6347" s="2">
        <v>9169</v>
      </c>
      <c r="M6347" t="s">
        <v>11298</v>
      </c>
      <c r="N6347" t="s">
        <v>13450</v>
      </c>
      <c r="O6347" t="s">
        <v>10871</v>
      </c>
      <c r="P6347" t="s">
        <v>10876</v>
      </c>
    </row>
    <row r="6348" spans="1:16" x14ac:dyDescent="0.3">
      <c r="A6348" t="s">
        <v>6065</v>
      </c>
      <c r="B6348" s="2" t="str">
        <f t="shared" si="299"/>
        <v>5711</v>
      </c>
      <c r="C6348" s="2">
        <f t="shared" si="297"/>
        <v>5711</v>
      </c>
      <c r="D6348" t="str">
        <f>VLOOKUP(C6348,'Cost Centre'!A:B,2,)</f>
        <v>Social Services</v>
      </c>
      <c r="E6348" t="str">
        <f t="shared" si="298"/>
        <v>2</v>
      </c>
      <c r="F6348" t="s">
        <v>10877</v>
      </c>
      <c r="G6348" s="2">
        <v>0</v>
      </c>
      <c r="H6348" s="2">
        <v>117384.13</v>
      </c>
      <c r="I6348" s="2">
        <v>0</v>
      </c>
      <c r="J6348" s="105">
        <f>SUMIF([1]MMM!$A:$A,A6348,[1]MMM!$F:$F)</f>
        <v>117384.13</v>
      </c>
      <c r="K6348" s="2" t="s">
        <v>10</v>
      </c>
      <c r="L6348" s="2">
        <v>112656</v>
      </c>
      <c r="M6348" t="s">
        <v>11298</v>
      </c>
      <c r="N6348" t="s">
        <v>13450</v>
      </c>
      <c r="O6348" t="s">
        <v>10871</v>
      </c>
      <c r="P6348" t="s">
        <v>10876</v>
      </c>
    </row>
    <row r="6349" spans="1:16" x14ac:dyDescent="0.3">
      <c r="A6349" t="s">
        <v>6066</v>
      </c>
      <c r="B6349" s="2" t="str">
        <f t="shared" si="299"/>
        <v>5711</v>
      </c>
      <c r="C6349" s="2">
        <f t="shared" si="297"/>
        <v>5711</v>
      </c>
      <c r="D6349" t="str">
        <f>VLOOKUP(C6349,'Cost Centre'!A:B,2,)</f>
        <v>Social Services</v>
      </c>
      <c r="E6349" t="str">
        <f t="shared" si="298"/>
        <v>2</v>
      </c>
      <c r="F6349" t="s">
        <v>69</v>
      </c>
      <c r="G6349" s="2">
        <v>0</v>
      </c>
      <c r="H6349" s="2">
        <v>249337.64</v>
      </c>
      <c r="I6349" s="2">
        <v>0</v>
      </c>
      <c r="J6349" s="105">
        <f>SUMIF([1]MMM!$A:$A,A6349,[1]MMM!$F:$F)</f>
        <v>249337.64</v>
      </c>
      <c r="K6349" s="2" t="s">
        <v>10</v>
      </c>
      <c r="L6349" s="2">
        <v>249338</v>
      </c>
      <c r="M6349" t="s">
        <v>11298</v>
      </c>
      <c r="N6349" t="s">
        <v>13450</v>
      </c>
      <c r="O6349" t="s">
        <v>10871</v>
      </c>
      <c r="P6349" t="s">
        <v>10876</v>
      </c>
    </row>
    <row r="6350" spans="1:16" x14ac:dyDescent="0.3">
      <c r="A6350" t="s">
        <v>6067</v>
      </c>
      <c r="B6350" s="2" t="str">
        <f t="shared" si="299"/>
        <v>5711</v>
      </c>
      <c r="C6350" s="2">
        <f t="shared" si="297"/>
        <v>5711</v>
      </c>
      <c r="D6350" t="str">
        <f>VLOOKUP(C6350,'Cost Centre'!A:B,2,)</f>
        <v>Social Services</v>
      </c>
      <c r="E6350" t="str">
        <f t="shared" si="298"/>
        <v>2</v>
      </c>
      <c r="F6350" t="s">
        <v>70</v>
      </c>
      <c r="G6350" s="2">
        <v>0</v>
      </c>
      <c r="H6350" s="2">
        <v>5353.92</v>
      </c>
      <c r="I6350" s="2">
        <v>0</v>
      </c>
      <c r="J6350" s="105">
        <f>SUMIF([1]MMM!$A:$A,A6350,[1]MMM!$F:$F)</f>
        <v>5353.92</v>
      </c>
      <c r="K6350" s="2" t="s">
        <v>10</v>
      </c>
      <c r="L6350" s="2">
        <v>5354</v>
      </c>
      <c r="M6350" t="s">
        <v>11298</v>
      </c>
      <c r="N6350" t="s">
        <v>13450</v>
      </c>
      <c r="O6350" t="s">
        <v>10871</v>
      </c>
      <c r="P6350" t="s">
        <v>10876</v>
      </c>
    </row>
    <row r="6351" spans="1:16" x14ac:dyDescent="0.3">
      <c r="A6351" t="s">
        <v>6068</v>
      </c>
      <c r="B6351" s="2" t="str">
        <f t="shared" si="299"/>
        <v>5711</v>
      </c>
      <c r="C6351" s="2">
        <f t="shared" si="297"/>
        <v>5711</v>
      </c>
      <c r="D6351" t="str">
        <f>VLOOKUP(C6351,'Cost Centre'!A:B,2,)</f>
        <v>Social Services</v>
      </c>
      <c r="E6351" t="str">
        <f t="shared" si="298"/>
        <v>2</v>
      </c>
      <c r="F6351" t="s">
        <v>76</v>
      </c>
      <c r="G6351" s="2">
        <v>0</v>
      </c>
      <c r="H6351" s="2">
        <v>0</v>
      </c>
      <c r="I6351" s="2">
        <v>0</v>
      </c>
      <c r="J6351" s="105">
        <f>SUMIF([1]MMM!$A:$A,A6351,[1]MMM!$F:$F)</f>
        <v>0</v>
      </c>
      <c r="K6351" s="2" t="s">
        <v>10</v>
      </c>
      <c r="L6351" s="2">
        <v>15781</v>
      </c>
      <c r="M6351" t="s">
        <v>11298</v>
      </c>
      <c r="N6351" t="s">
        <v>13450</v>
      </c>
      <c r="O6351" t="s">
        <v>10871</v>
      </c>
      <c r="P6351" t="s">
        <v>10931</v>
      </c>
    </row>
    <row r="6352" spans="1:16" x14ac:dyDescent="0.3">
      <c r="A6352" t="s">
        <v>6069</v>
      </c>
      <c r="B6352" s="2" t="str">
        <f t="shared" si="299"/>
        <v>5711</v>
      </c>
      <c r="C6352" s="2">
        <f t="shared" si="297"/>
        <v>5711</v>
      </c>
      <c r="D6352" t="str">
        <f>VLOOKUP(C6352,'Cost Centre'!A:B,2,)</f>
        <v>Social Services</v>
      </c>
      <c r="E6352" t="str">
        <f t="shared" si="298"/>
        <v>2</v>
      </c>
      <c r="F6352" t="s">
        <v>78</v>
      </c>
      <c r="G6352" s="2">
        <v>0</v>
      </c>
      <c r="H6352" s="2">
        <v>0</v>
      </c>
      <c r="I6352" s="2">
        <v>0</v>
      </c>
      <c r="J6352" s="105">
        <f>SUMIF([1]MMM!$A:$A,A6352,[1]MMM!$F:$F)</f>
        <v>0</v>
      </c>
      <c r="K6352" s="2" t="s">
        <v>10</v>
      </c>
      <c r="L6352" s="2">
        <v>0</v>
      </c>
      <c r="M6352" t="s">
        <v>11298</v>
      </c>
      <c r="N6352" t="s">
        <v>13450</v>
      </c>
      <c r="O6352" t="s">
        <v>10871</v>
      </c>
      <c r="P6352" t="s">
        <v>10931</v>
      </c>
    </row>
    <row r="6353" spans="1:16" x14ac:dyDescent="0.3">
      <c r="A6353" t="s">
        <v>6070</v>
      </c>
      <c r="B6353" s="2" t="str">
        <f t="shared" si="299"/>
        <v>5711</v>
      </c>
      <c r="C6353" s="2">
        <f t="shared" si="297"/>
        <v>5711</v>
      </c>
      <c r="D6353" t="str">
        <f>VLOOKUP(C6353,'Cost Centre'!A:B,2,)</f>
        <v>Social Services</v>
      </c>
      <c r="E6353" t="str">
        <f t="shared" si="298"/>
        <v>2</v>
      </c>
      <c r="F6353" t="s">
        <v>83</v>
      </c>
      <c r="G6353" s="2">
        <v>0</v>
      </c>
      <c r="H6353" s="2">
        <v>0</v>
      </c>
      <c r="I6353" s="2">
        <v>0</v>
      </c>
      <c r="J6353" s="105">
        <f>SUMIF([1]MMM!$A:$A,A6353,[1]MMM!$F:$F)</f>
        <v>0</v>
      </c>
      <c r="K6353" s="2" t="s">
        <v>10</v>
      </c>
      <c r="L6353" s="2">
        <v>0</v>
      </c>
      <c r="M6353" t="s">
        <v>11298</v>
      </c>
      <c r="N6353" t="s">
        <v>13450</v>
      </c>
      <c r="O6353" t="s">
        <v>10871</v>
      </c>
      <c r="P6353" t="s">
        <v>10881</v>
      </c>
    </row>
    <row r="6354" spans="1:16" x14ac:dyDescent="0.3">
      <c r="A6354" t="s">
        <v>6071</v>
      </c>
      <c r="B6354" s="2" t="str">
        <f t="shared" si="299"/>
        <v>5711</v>
      </c>
      <c r="C6354" s="2">
        <f t="shared" si="297"/>
        <v>5711</v>
      </c>
      <c r="D6354" t="str">
        <f>VLOOKUP(C6354,'Cost Centre'!A:B,2,)</f>
        <v>Social Services</v>
      </c>
      <c r="E6354" t="str">
        <f t="shared" si="298"/>
        <v>2</v>
      </c>
      <c r="F6354" t="s">
        <v>92</v>
      </c>
      <c r="G6354" s="2">
        <v>0</v>
      </c>
      <c r="H6354" s="2">
        <v>0</v>
      </c>
      <c r="I6354" s="2">
        <v>0</v>
      </c>
      <c r="J6354" s="105">
        <f>SUMIF([1]MMM!$A:$A,A6354,[1]MMM!$F:$F)</f>
        <v>0</v>
      </c>
      <c r="K6354" s="2" t="s">
        <v>10</v>
      </c>
      <c r="L6354" s="2">
        <v>0</v>
      </c>
      <c r="M6354" t="s">
        <v>11298</v>
      </c>
      <c r="N6354" t="s">
        <v>13450</v>
      </c>
      <c r="O6354" t="s">
        <v>10871</v>
      </c>
      <c r="P6354" t="s">
        <v>10881</v>
      </c>
    </row>
    <row r="6355" spans="1:16" x14ac:dyDescent="0.3">
      <c r="A6355" t="s">
        <v>6072</v>
      </c>
      <c r="B6355" s="2" t="str">
        <f t="shared" si="299"/>
        <v>5711</v>
      </c>
      <c r="C6355" s="2">
        <f t="shared" si="297"/>
        <v>5711</v>
      </c>
      <c r="D6355" t="str">
        <f>VLOOKUP(C6355,'Cost Centre'!A:B,2,)</f>
        <v>Social Services</v>
      </c>
      <c r="E6355" t="str">
        <f t="shared" si="298"/>
        <v>2</v>
      </c>
      <c r="F6355" t="s">
        <v>93</v>
      </c>
      <c r="G6355" s="2">
        <v>0</v>
      </c>
      <c r="H6355" s="2">
        <v>19146.3</v>
      </c>
      <c r="I6355" s="2">
        <v>0</v>
      </c>
      <c r="J6355" s="105">
        <f>SUMIF([1]MMM!$A:$A,A6355,[1]MMM!$F:$F)</f>
        <v>19630.41</v>
      </c>
      <c r="K6355" s="2" t="s">
        <v>10</v>
      </c>
      <c r="L6355" s="2">
        <v>48815</v>
      </c>
      <c r="M6355" t="s">
        <v>11298</v>
      </c>
      <c r="N6355" t="s">
        <v>13450</v>
      </c>
      <c r="O6355" t="s">
        <v>10871</v>
      </c>
      <c r="P6355" t="s">
        <v>10881</v>
      </c>
    </row>
    <row r="6356" spans="1:16" x14ac:dyDescent="0.3">
      <c r="A6356" t="s">
        <v>6073</v>
      </c>
      <c r="B6356" s="2" t="str">
        <f t="shared" si="299"/>
        <v>5711</v>
      </c>
      <c r="C6356" s="2">
        <f t="shared" si="297"/>
        <v>5711</v>
      </c>
      <c r="D6356" t="str">
        <f>VLOOKUP(C6356,'Cost Centre'!A:B,2,)</f>
        <v>Social Services</v>
      </c>
      <c r="E6356" t="str">
        <f t="shared" si="298"/>
        <v>2</v>
      </c>
      <c r="F6356" t="s">
        <v>10882</v>
      </c>
      <c r="G6356" s="2">
        <v>0</v>
      </c>
      <c r="H6356" s="2">
        <v>0</v>
      </c>
      <c r="I6356" s="2">
        <v>0</v>
      </c>
      <c r="J6356" s="105">
        <f>SUMIF([1]MMM!$A:$A,A6356,[1]MMM!$F:$F)</f>
        <v>0</v>
      </c>
      <c r="K6356" s="2" t="s">
        <v>10</v>
      </c>
      <c r="L6356" s="2">
        <v>0</v>
      </c>
      <c r="M6356" t="s">
        <v>11298</v>
      </c>
      <c r="N6356" t="s">
        <v>13450</v>
      </c>
      <c r="O6356" t="s">
        <v>10871</v>
      </c>
      <c r="P6356" t="s">
        <v>10881</v>
      </c>
    </row>
    <row r="6357" spans="1:16" x14ac:dyDescent="0.3">
      <c r="A6357" t="s">
        <v>6074</v>
      </c>
      <c r="B6357" s="2" t="str">
        <f t="shared" si="299"/>
        <v>5711</v>
      </c>
      <c r="C6357" s="2">
        <f t="shared" si="297"/>
        <v>5711</v>
      </c>
      <c r="D6357" t="str">
        <f>VLOOKUP(C6357,'Cost Centre'!A:B,2,)</f>
        <v>Social Services</v>
      </c>
      <c r="E6357" t="str">
        <f t="shared" si="298"/>
        <v>2</v>
      </c>
      <c r="F6357" t="s">
        <v>10883</v>
      </c>
      <c r="G6357" s="2">
        <v>0</v>
      </c>
      <c r="H6357" s="2">
        <v>0</v>
      </c>
      <c r="I6357" s="2">
        <v>0</v>
      </c>
      <c r="J6357" s="105">
        <f>SUMIF([1]MMM!$A:$A,A6357,[1]MMM!$F:$F)</f>
        <v>0</v>
      </c>
      <c r="K6357" s="2" t="s">
        <v>10</v>
      </c>
      <c r="L6357" s="2">
        <v>0</v>
      </c>
      <c r="M6357" t="s">
        <v>11298</v>
      </c>
      <c r="N6357" t="s">
        <v>13450</v>
      </c>
      <c r="O6357" t="s">
        <v>10871</v>
      </c>
      <c r="P6357" t="s">
        <v>10881</v>
      </c>
    </row>
    <row r="6358" spans="1:16" x14ac:dyDescent="0.3">
      <c r="A6358" t="s">
        <v>6075</v>
      </c>
      <c r="B6358" s="2" t="str">
        <f t="shared" si="299"/>
        <v>5711</v>
      </c>
      <c r="C6358" s="2">
        <f t="shared" si="297"/>
        <v>5711</v>
      </c>
      <c r="D6358" t="str">
        <f>VLOOKUP(C6358,'Cost Centre'!A:B,2,)</f>
        <v>Social Services</v>
      </c>
      <c r="E6358" t="str">
        <f t="shared" si="298"/>
        <v>2</v>
      </c>
      <c r="F6358" t="s">
        <v>103</v>
      </c>
      <c r="G6358" s="2">
        <v>0</v>
      </c>
      <c r="H6358" s="2">
        <v>0</v>
      </c>
      <c r="I6358" s="2">
        <v>0</v>
      </c>
      <c r="J6358" s="105">
        <f>SUMIF([1]MMM!$A:$A,A6358,[1]MMM!$F:$F)</f>
        <v>0</v>
      </c>
      <c r="K6358" s="2" t="s">
        <v>10</v>
      </c>
      <c r="L6358" s="2">
        <v>0</v>
      </c>
      <c r="M6358" t="s">
        <v>11298</v>
      </c>
      <c r="N6358" t="s">
        <v>13450</v>
      </c>
      <c r="O6358" t="s">
        <v>10871</v>
      </c>
      <c r="P6358" t="s">
        <v>10881</v>
      </c>
    </row>
    <row r="6359" spans="1:16" x14ac:dyDescent="0.3">
      <c r="A6359" t="s">
        <v>6076</v>
      </c>
      <c r="B6359" s="2" t="str">
        <f t="shared" si="299"/>
        <v>5711</v>
      </c>
      <c r="C6359" s="2">
        <f t="shared" si="297"/>
        <v>5711</v>
      </c>
      <c r="D6359" t="str">
        <f>VLOOKUP(C6359,'Cost Centre'!A:B,2,)</f>
        <v>Social Services</v>
      </c>
      <c r="E6359" t="str">
        <f t="shared" si="298"/>
        <v>2</v>
      </c>
      <c r="F6359" t="s">
        <v>104</v>
      </c>
      <c r="G6359" s="2">
        <v>0</v>
      </c>
      <c r="H6359" s="2">
        <v>0</v>
      </c>
      <c r="I6359" s="2">
        <v>0</v>
      </c>
      <c r="J6359" s="105">
        <f>SUMIF([1]MMM!$A:$A,A6359,[1]MMM!$F:$F)</f>
        <v>0</v>
      </c>
      <c r="K6359" s="2" t="s">
        <v>10</v>
      </c>
      <c r="L6359" s="2">
        <v>0</v>
      </c>
      <c r="M6359" t="s">
        <v>11298</v>
      </c>
      <c r="N6359" t="s">
        <v>13450</v>
      </c>
      <c r="O6359" t="s">
        <v>10871</v>
      </c>
      <c r="P6359" t="s">
        <v>10881</v>
      </c>
    </row>
    <row r="6360" spans="1:16" x14ac:dyDescent="0.3">
      <c r="A6360" t="s">
        <v>6077</v>
      </c>
      <c r="B6360" s="2" t="str">
        <f t="shared" si="299"/>
        <v>5711</v>
      </c>
      <c r="C6360" s="2">
        <f t="shared" si="297"/>
        <v>5711</v>
      </c>
      <c r="D6360" t="str">
        <f>VLOOKUP(C6360,'Cost Centre'!A:B,2,)</f>
        <v>Social Services</v>
      </c>
      <c r="E6360" t="str">
        <f t="shared" si="298"/>
        <v>2</v>
      </c>
      <c r="F6360" t="s">
        <v>117</v>
      </c>
      <c r="G6360" s="2">
        <v>0</v>
      </c>
      <c r="H6360" s="2">
        <v>0</v>
      </c>
      <c r="I6360" s="2">
        <v>0</v>
      </c>
      <c r="J6360" s="105">
        <f>SUMIF([1]MMM!$A:$A,A6360,[1]MMM!$F:$F)</f>
        <v>0</v>
      </c>
      <c r="K6360" s="2" t="s">
        <v>10</v>
      </c>
      <c r="L6360" s="2">
        <v>0</v>
      </c>
      <c r="M6360" t="s">
        <v>11298</v>
      </c>
      <c r="N6360" t="s">
        <v>13450</v>
      </c>
      <c r="O6360" t="s">
        <v>10871</v>
      </c>
      <c r="P6360" t="s">
        <v>10885</v>
      </c>
    </row>
    <row r="6361" spans="1:16" x14ac:dyDescent="0.3">
      <c r="A6361" t="s">
        <v>6078</v>
      </c>
      <c r="B6361" s="2" t="str">
        <f t="shared" si="299"/>
        <v>5711</v>
      </c>
      <c r="C6361" s="2">
        <f t="shared" si="297"/>
        <v>5711</v>
      </c>
      <c r="D6361" t="str">
        <f>VLOOKUP(C6361,'Cost Centre'!A:B,2,)</f>
        <v>Social Services</v>
      </c>
      <c r="E6361" t="str">
        <f t="shared" si="298"/>
        <v>2</v>
      </c>
      <c r="F6361" t="s">
        <v>117</v>
      </c>
      <c r="G6361" s="2">
        <v>0</v>
      </c>
      <c r="H6361" s="2">
        <v>0</v>
      </c>
      <c r="I6361" s="2">
        <v>0</v>
      </c>
      <c r="J6361" s="105">
        <f>SUMIF([1]MMM!$A:$A,A6361,[1]MMM!$F:$F)</f>
        <v>0</v>
      </c>
      <c r="K6361" s="2" t="s">
        <v>10</v>
      </c>
      <c r="L6361" s="2">
        <v>0</v>
      </c>
      <c r="M6361" t="s">
        <v>11298</v>
      </c>
      <c r="N6361" t="s">
        <v>13450</v>
      </c>
      <c r="O6361" t="s">
        <v>10871</v>
      </c>
      <c r="P6361" t="s">
        <v>10885</v>
      </c>
    </row>
    <row r="6362" spans="1:16" x14ac:dyDescent="0.3">
      <c r="A6362" t="s">
        <v>6079</v>
      </c>
      <c r="B6362" s="2" t="str">
        <f t="shared" si="299"/>
        <v>5711</v>
      </c>
      <c r="C6362" s="2">
        <f t="shared" si="297"/>
        <v>5711</v>
      </c>
      <c r="D6362" t="str">
        <f>VLOOKUP(C6362,'Cost Centre'!A:B,2,)</f>
        <v>Social Services</v>
      </c>
      <c r="E6362" t="str">
        <f t="shared" si="298"/>
        <v>2</v>
      </c>
      <c r="F6362" t="s">
        <v>133</v>
      </c>
      <c r="G6362" s="2">
        <v>0</v>
      </c>
      <c r="H6362" s="2">
        <v>3598.84</v>
      </c>
      <c r="I6362" s="2">
        <v>0</v>
      </c>
      <c r="J6362" s="105">
        <f>SUMIF([1]MMM!$A:$A,A6362,[1]MMM!$F:$F)</f>
        <v>3598.84</v>
      </c>
      <c r="K6362" s="2" t="s">
        <v>10</v>
      </c>
      <c r="L6362" s="2">
        <v>3599</v>
      </c>
      <c r="M6362" t="s">
        <v>11298</v>
      </c>
      <c r="N6362" t="s">
        <v>13450</v>
      </c>
      <c r="O6362" t="s">
        <v>10871</v>
      </c>
      <c r="P6362" t="s">
        <v>10885</v>
      </c>
    </row>
    <row r="6363" spans="1:16" x14ac:dyDescent="0.3">
      <c r="A6363" t="s">
        <v>13451</v>
      </c>
      <c r="B6363" s="2" t="str">
        <f t="shared" si="299"/>
        <v>5711</v>
      </c>
      <c r="C6363" s="2">
        <f t="shared" si="297"/>
        <v>5711</v>
      </c>
      <c r="D6363" t="str">
        <f>VLOOKUP(C6363,'Cost Centre'!A:B,2,)</f>
        <v>Social Services</v>
      </c>
      <c r="E6363" t="str">
        <f t="shared" si="298"/>
        <v>2</v>
      </c>
      <c r="F6363" t="s">
        <v>10890</v>
      </c>
      <c r="G6363" s="2">
        <v>0</v>
      </c>
      <c r="H6363" s="2">
        <v>0</v>
      </c>
      <c r="I6363" s="2">
        <v>0</v>
      </c>
      <c r="J6363" s="105">
        <f>SUMIF([1]MMM!$A:$A,A6363,[1]MMM!$F:$F)</f>
        <v>0</v>
      </c>
      <c r="K6363" s="2" t="s">
        <v>10</v>
      </c>
      <c r="L6363" s="2">
        <v>0</v>
      </c>
      <c r="M6363" t="s">
        <v>11298</v>
      </c>
      <c r="N6363" t="s">
        <v>13450</v>
      </c>
      <c r="O6363" t="s">
        <v>10871</v>
      </c>
      <c r="P6363" t="s">
        <v>10887</v>
      </c>
    </row>
    <row r="6364" spans="1:16" x14ac:dyDescent="0.3">
      <c r="A6364" t="s">
        <v>13452</v>
      </c>
      <c r="B6364" s="2" t="str">
        <f t="shared" si="299"/>
        <v>5711</v>
      </c>
      <c r="C6364" s="2">
        <f t="shared" si="297"/>
        <v>5711</v>
      </c>
      <c r="D6364" t="str">
        <f>VLOOKUP(C6364,'Cost Centre'!A:B,2,)</f>
        <v>Social Services</v>
      </c>
      <c r="E6364" t="str">
        <f t="shared" si="298"/>
        <v>2</v>
      </c>
      <c r="F6364" t="s">
        <v>10892</v>
      </c>
      <c r="G6364" s="2">
        <v>0</v>
      </c>
      <c r="H6364" s="2">
        <v>0</v>
      </c>
      <c r="I6364" s="2">
        <v>0</v>
      </c>
      <c r="J6364" s="105">
        <f>SUMIF([1]MMM!$A:$A,A6364,[1]MMM!$F:$F)</f>
        <v>0</v>
      </c>
      <c r="K6364" s="2" t="s">
        <v>10</v>
      </c>
      <c r="L6364" s="2">
        <v>0</v>
      </c>
      <c r="M6364" t="s">
        <v>11298</v>
      </c>
      <c r="N6364" t="s">
        <v>13450</v>
      </c>
      <c r="O6364" t="s">
        <v>10871</v>
      </c>
      <c r="P6364" t="s">
        <v>10887</v>
      </c>
    </row>
    <row r="6365" spans="1:16" x14ac:dyDescent="0.3">
      <c r="A6365" t="s">
        <v>13453</v>
      </c>
      <c r="B6365" s="2" t="str">
        <f t="shared" si="299"/>
        <v>5711</v>
      </c>
      <c r="C6365" s="2">
        <f t="shared" si="297"/>
        <v>5711</v>
      </c>
      <c r="D6365" t="str">
        <f>VLOOKUP(C6365,'Cost Centre'!A:B,2,)</f>
        <v>Social Services</v>
      </c>
      <c r="E6365" t="str">
        <f t="shared" si="298"/>
        <v>2</v>
      </c>
      <c r="F6365" t="s">
        <v>10894</v>
      </c>
      <c r="G6365" s="2">
        <v>0</v>
      </c>
      <c r="H6365" s="2">
        <v>0</v>
      </c>
      <c r="I6365" s="2">
        <v>0</v>
      </c>
      <c r="J6365" s="105">
        <f>SUMIF([1]MMM!$A:$A,A6365,[1]MMM!$F:$F)</f>
        <v>0</v>
      </c>
      <c r="K6365" s="2" t="s">
        <v>10</v>
      </c>
      <c r="L6365" s="2">
        <v>0</v>
      </c>
      <c r="M6365" t="s">
        <v>11298</v>
      </c>
      <c r="N6365" t="s">
        <v>13450</v>
      </c>
      <c r="O6365" t="s">
        <v>10871</v>
      </c>
      <c r="P6365" t="s">
        <v>10887</v>
      </c>
    </row>
    <row r="6366" spans="1:16" x14ac:dyDescent="0.3">
      <c r="A6366" t="s">
        <v>13454</v>
      </c>
      <c r="B6366" s="2" t="str">
        <f t="shared" si="299"/>
        <v>5711</v>
      </c>
      <c r="C6366" s="2">
        <f t="shared" si="297"/>
        <v>5711</v>
      </c>
      <c r="D6366" t="str">
        <f>VLOOKUP(C6366,'Cost Centre'!A:B,2,)</f>
        <v>Social Services</v>
      </c>
      <c r="E6366" t="str">
        <f t="shared" si="298"/>
        <v>2</v>
      </c>
      <c r="F6366" t="s">
        <v>10896</v>
      </c>
      <c r="G6366" s="2">
        <v>0</v>
      </c>
      <c r="H6366" s="2">
        <v>0</v>
      </c>
      <c r="I6366" s="2">
        <v>0</v>
      </c>
      <c r="J6366" s="105">
        <f>SUMIF([1]MMM!$A:$A,A6366,[1]MMM!$F:$F)</f>
        <v>0</v>
      </c>
      <c r="K6366" s="2" t="s">
        <v>10</v>
      </c>
      <c r="L6366" s="2">
        <v>0</v>
      </c>
      <c r="M6366" t="s">
        <v>11298</v>
      </c>
      <c r="N6366" t="s">
        <v>13450</v>
      </c>
      <c r="O6366" t="s">
        <v>10871</v>
      </c>
      <c r="P6366" t="s">
        <v>10887</v>
      </c>
    </row>
    <row r="6367" spans="1:16" x14ac:dyDescent="0.3">
      <c r="A6367" t="s">
        <v>13455</v>
      </c>
      <c r="B6367" s="2" t="str">
        <f t="shared" si="299"/>
        <v>5711</v>
      </c>
      <c r="C6367" s="2">
        <f t="shared" si="297"/>
        <v>5711</v>
      </c>
      <c r="D6367" t="str">
        <f>VLOOKUP(C6367,'Cost Centre'!A:B,2,)</f>
        <v>Social Services</v>
      </c>
      <c r="E6367" t="str">
        <f t="shared" si="298"/>
        <v>2</v>
      </c>
      <c r="F6367" t="s">
        <v>10898</v>
      </c>
      <c r="G6367" s="2">
        <v>0</v>
      </c>
      <c r="H6367" s="2">
        <v>0</v>
      </c>
      <c r="I6367" s="2">
        <v>0</v>
      </c>
      <c r="J6367" s="105">
        <f>SUMIF([1]MMM!$A:$A,A6367,[1]MMM!$F:$F)</f>
        <v>0</v>
      </c>
      <c r="K6367" s="2" t="s">
        <v>10</v>
      </c>
      <c r="L6367" s="2">
        <v>0</v>
      </c>
      <c r="M6367" t="s">
        <v>11298</v>
      </c>
      <c r="N6367" t="s">
        <v>13450</v>
      </c>
      <c r="O6367" t="s">
        <v>10871</v>
      </c>
      <c r="P6367" t="s">
        <v>10887</v>
      </c>
    </row>
    <row r="6368" spans="1:16" x14ac:dyDescent="0.3">
      <c r="A6368" t="s">
        <v>13456</v>
      </c>
      <c r="B6368" s="2" t="str">
        <f t="shared" si="299"/>
        <v>5711</v>
      </c>
      <c r="C6368" s="2">
        <f t="shared" si="297"/>
        <v>5711</v>
      </c>
      <c r="D6368" t="str">
        <f>VLOOKUP(C6368,'Cost Centre'!A:B,2,)</f>
        <v>Social Services</v>
      </c>
      <c r="E6368" t="str">
        <f t="shared" si="298"/>
        <v>2</v>
      </c>
      <c r="F6368" t="s">
        <v>10900</v>
      </c>
      <c r="G6368" s="2">
        <v>0</v>
      </c>
      <c r="H6368" s="2">
        <v>0</v>
      </c>
      <c r="I6368" s="2">
        <v>0</v>
      </c>
      <c r="J6368" s="105">
        <f>SUMIF([1]MMM!$A:$A,A6368,[1]MMM!$F:$F)</f>
        <v>0</v>
      </c>
      <c r="K6368" s="2" t="s">
        <v>10</v>
      </c>
      <c r="L6368" s="2">
        <v>0</v>
      </c>
      <c r="M6368" t="s">
        <v>11298</v>
      </c>
      <c r="N6368" t="s">
        <v>13450</v>
      </c>
      <c r="O6368" t="s">
        <v>10871</v>
      </c>
      <c r="P6368" t="s">
        <v>10887</v>
      </c>
    </row>
    <row r="6369" spans="1:16" x14ac:dyDescent="0.3">
      <c r="A6369" t="s">
        <v>13457</v>
      </c>
      <c r="B6369" s="2" t="str">
        <f t="shared" si="299"/>
        <v>5711</v>
      </c>
      <c r="C6369" s="2">
        <f t="shared" si="297"/>
        <v>5711</v>
      </c>
      <c r="D6369" t="str">
        <f>VLOOKUP(C6369,'Cost Centre'!A:B,2,)</f>
        <v>Social Services</v>
      </c>
      <c r="E6369" t="str">
        <f t="shared" si="298"/>
        <v>2</v>
      </c>
      <c r="F6369" t="s">
        <v>10902</v>
      </c>
      <c r="G6369" s="2">
        <v>0</v>
      </c>
      <c r="H6369" s="2">
        <v>0</v>
      </c>
      <c r="I6369" s="2">
        <v>0</v>
      </c>
      <c r="J6369" s="105">
        <f>SUMIF([1]MMM!$A:$A,A6369,[1]MMM!$F:$F)</f>
        <v>0</v>
      </c>
      <c r="K6369" s="2" t="s">
        <v>10</v>
      </c>
      <c r="L6369" s="2">
        <v>0</v>
      </c>
      <c r="M6369" t="s">
        <v>11298</v>
      </c>
      <c r="N6369" t="s">
        <v>13450</v>
      </c>
      <c r="O6369" t="s">
        <v>10871</v>
      </c>
      <c r="P6369" t="s">
        <v>10887</v>
      </c>
    </row>
    <row r="6370" spans="1:16" x14ac:dyDescent="0.3">
      <c r="A6370" t="s">
        <v>13458</v>
      </c>
      <c r="B6370" s="2" t="str">
        <f t="shared" si="299"/>
        <v>5711</v>
      </c>
      <c r="C6370" s="2">
        <f t="shared" si="297"/>
        <v>5711</v>
      </c>
      <c r="D6370" t="str">
        <f>VLOOKUP(C6370,'Cost Centre'!A:B,2,)</f>
        <v>Social Services</v>
      </c>
      <c r="E6370" t="str">
        <f t="shared" si="298"/>
        <v>2</v>
      </c>
      <c r="F6370" t="s">
        <v>10904</v>
      </c>
      <c r="G6370" s="2">
        <v>0</v>
      </c>
      <c r="H6370" s="2">
        <v>0</v>
      </c>
      <c r="I6370" s="2">
        <v>0</v>
      </c>
      <c r="J6370" s="105">
        <f>SUMIF([1]MMM!$A:$A,A6370,[1]MMM!$F:$F)</f>
        <v>0</v>
      </c>
      <c r="K6370" s="2" t="s">
        <v>10</v>
      </c>
      <c r="L6370" s="2">
        <v>0</v>
      </c>
      <c r="M6370" t="s">
        <v>11298</v>
      </c>
      <c r="N6370" t="s">
        <v>13450</v>
      </c>
      <c r="O6370" t="s">
        <v>10871</v>
      </c>
      <c r="P6370" t="s">
        <v>10887</v>
      </c>
    </row>
    <row r="6371" spans="1:16" x14ac:dyDescent="0.3">
      <c r="A6371" t="s">
        <v>13459</v>
      </c>
      <c r="B6371" s="2" t="str">
        <f t="shared" si="299"/>
        <v>5711</v>
      </c>
      <c r="C6371" s="2">
        <f t="shared" si="297"/>
        <v>5711</v>
      </c>
      <c r="D6371" t="str">
        <f>VLOOKUP(C6371,'Cost Centre'!A:B,2,)</f>
        <v>Social Services</v>
      </c>
      <c r="E6371" t="str">
        <f t="shared" si="298"/>
        <v>2</v>
      </c>
      <c r="F6371" t="s">
        <v>10906</v>
      </c>
      <c r="G6371" s="2">
        <v>0</v>
      </c>
      <c r="H6371" s="2">
        <v>0</v>
      </c>
      <c r="I6371" s="2">
        <v>0</v>
      </c>
      <c r="J6371" s="105">
        <f>SUMIF([1]MMM!$A:$A,A6371,[1]MMM!$F:$F)</f>
        <v>0</v>
      </c>
      <c r="K6371" s="2" t="s">
        <v>10</v>
      </c>
      <c r="L6371" s="2">
        <v>0</v>
      </c>
      <c r="M6371" t="s">
        <v>11298</v>
      </c>
      <c r="N6371" t="s">
        <v>13450</v>
      </c>
      <c r="O6371" t="s">
        <v>10871</v>
      </c>
      <c r="P6371" t="s">
        <v>10887</v>
      </c>
    </row>
    <row r="6372" spans="1:16" x14ac:dyDescent="0.3">
      <c r="A6372" t="s">
        <v>6080</v>
      </c>
      <c r="B6372" s="2" t="str">
        <f t="shared" si="299"/>
        <v>5711</v>
      </c>
      <c r="C6372" s="2">
        <f t="shared" si="297"/>
        <v>5711</v>
      </c>
      <c r="D6372" t="str">
        <f>VLOOKUP(C6372,'Cost Centre'!A:B,2,)</f>
        <v>Social Services</v>
      </c>
      <c r="E6372" t="str">
        <f t="shared" si="298"/>
        <v>3</v>
      </c>
      <c r="F6372" t="s">
        <v>10944</v>
      </c>
      <c r="G6372" s="2">
        <v>0</v>
      </c>
      <c r="H6372" s="2">
        <v>0</v>
      </c>
      <c r="I6372" s="2">
        <v>0</v>
      </c>
      <c r="J6372" s="105">
        <f>SUMIF([1]MMM!$A:$A,A6372,[1]MMM!$F:$F)</f>
        <v>0</v>
      </c>
      <c r="K6372" s="2" t="s">
        <v>10</v>
      </c>
      <c r="L6372" s="2">
        <v>156803</v>
      </c>
      <c r="M6372" t="s">
        <v>11298</v>
      </c>
      <c r="N6372" t="s">
        <v>13450</v>
      </c>
      <c r="O6372" t="s">
        <v>10908</v>
      </c>
      <c r="P6372" t="s">
        <v>10910</v>
      </c>
    </row>
    <row r="6373" spans="1:16" x14ac:dyDescent="0.3">
      <c r="A6373" t="s">
        <v>6081</v>
      </c>
      <c r="B6373" s="2" t="str">
        <f t="shared" si="299"/>
        <v>5711</v>
      </c>
      <c r="C6373" s="2">
        <f t="shared" si="297"/>
        <v>5711</v>
      </c>
      <c r="D6373" t="str">
        <f>VLOOKUP(C6373,'Cost Centre'!A:B,2,)</f>
        <v>Social Services</v>
      </c>
      <c r="E6373" t="str">
        <f t="shared" si="298"/>
        <v>3</v>
      </c>
      <c r="F6373" t="s">
        <v>10945</v>
      </c>
      <c r="G6373" s="2">
        <v>0</v>
      </c>
      <c r="H6373" s="2">
        <v>0</v>
      </c>
      <c r="I6373" s="2">
        <v>0</v>
      </c>
      <c r="J6373" s="105">
        <f>SUMIF([1]MMM!$A:$A,A6373,[1]MMM!$F:$F)</f>
        <v>0</v>
      </c>
      <c r="K6373" s="2" t="s">
        <v>10</v>
      </c>
      <c r="L6373" s="2">
        <v>67959</v>
      </c>
      <c r="M6373" t="s">
        <v>11298</v>
      </c>
      <c r="N6373" t="s">
        <v>13450</v>
      </c>
      <c r="O6373" t="s">
        <v>10908</v>
      </c>
      <c r="P6373" t="s">
        <v>10910</v>
      </c>
    </row>
    <row r="6374" spans="1:16" x14ac:dyDescent="0.3">
      <c r="A6374" t="s">
        <v>6082</v>
      </c>
      <c r="B6374" s="2" t="str">
        <f t="shared" si="299"/>
        <v>5711</v>
      </c>
      <c r="C6374" s="2">
        <f t="shared" si="297"/>
        <v>5711</v>
      </c>
      <c r="D6374" t="str">
        <f>VLOOKUP(C6374,'Cost Centre'!A:B,2,)</f>
        <v>Social Services</v>
      </c>
      <c r="E6374" t="str">
        <f t="shared" si="298"/>
        <v>3</v>
      </c>
      <c r="F6374" t="s">
        <v>2148</v>
      </c>
      <c r="G6374" s="2">
        <v>0</v>
      </c>
      <c r="H6374" s="2">
        <v>0</v>
      </c>
      <c r="I6374" s="2">
        <v>0</v>
      </c>
      <c r="J6374" s="105">
        <f>SUMIF([1]MMM!$A:$A,A6374,[1]MMM!$F:$F)</f>
        <v>0</v>
      </c>
      <c r="K6374" s="2" t="s">
        <v>10</v>
      </c>
      <c r="L6374" s="2">
        <v>0</v>
      </c>
      <c r="M6374" t="s">
        <v>11298</v>
      </c>
      <c r="N6374" t="s">
        <v>13450</v>
      </c>
      <c r="O6374" t="s">
        <v>10908</v>
      </c>
      <c r="P6374" t="s">
        <v>10910</v>
      </c>
    </row>
    <row r="6375" spans="1:16" x14ac:dyDescent="0.3">
      <c r="A6375" t="s">
        <v>13460</v>
      </c>
      <c r="B6375" s="2" t="str">
        <f t="shared" si="299"/>
        <v>5711</v>
      </c>
      <c r="C6375" s="2">
        <f t="shared" si="297"/>
        <v>5711</v>
      </c>
      <c r="D6375" t="str">
        <f>VLOOKUP(C6375,'Cost Centre'!A:B,2,)</f>
        <v>Social Services</v>
      </c>
      <c r="E6375" t="str">
        <f t="shared" si="298"/>
        <v>3</v>
      </c>
      <c r="F6375" t="s">
        <v>10912</v>
      </c>
      <c r="G6375" s="2">
        <v>0</v>
      </c>
      <c r="H6375" s="2">
        <v>0</v>
      </c>
      <c r="I6375" s="2">
        <v>-2169716.08</v>
      </c>
      <c r="J6375" s="105">
        <f>SUMIF([1]MMM!$A:$A,A6375,[1]MMM!$F:$F)</f>
        <v>-2169716.08</v>
      </c>
      <c r="K6375" s="2" t="s">
        <v>10</v>
      </c>
      <c r="L6375" s="2">
        <v>0</v>
      </c>
      <c r="M6375" t="s">
        <v>11298</v>
      </c>
      <c r="N6375" t="s">
        <v>13450</v>
      </c>
      <c r="O6375" t="s">
        <v>10908</v>
      </c>
      <c r="P6375" t="s">
        <v>10913</v>
      </c>
    </row>
    <row r="6376" spans="1:16" x14ac:dyDescent="0.3">
      <c r="A6376" t="s">
        <v>13461</v>
      </c>
      <c r="B6376" s="2" t="str">
        <f t="shared" si="299"/>
        <v>5711</v>
      </c>
      <c r="C6376" s="2">
        <f t="shared" si="297"/>
        <v>5711</v>
      </c>
      <c r="D6376" t="str">
        <f>VLOOKUP(C6376,'Cost Centre'!A:B,2,)</f>
        <v>Social Services</v>
      </c>
      <c r="E6376" t="str">
        <f t="shared" si="298"/>
        <v>3</v>
      </c>
      <c r="F6376" t="s">
        <v>10915</v>
      </c>
      <c r="G6376" s="2">
        <v>0</v>
      </c>
      <c r="H6376" s="2">
        <v>0</v>
      </c>
      <c r="I6376" s="2">
        <v>0</v>
      </c>
      <c r="J6376" s="105">
        <f>SUMIF([1]MMM!$A:$A,A6376,[1]MMM!$F:$F)</f>
        <v>0</v>
      </c>
      <c r="K6376" s="2" t="s">
        <v>10</v>
      </c>
      <c r="L6376" s="2">
        <v>0</v>
      </c>
      <c r="M6376" t="s">
        <v>11298</v>
      </c>
      <c r="N6376" t="s">
        <v>13450</v>
      </c>
      <c r="O6376" t="s">
        <v>10908</v>
      </c>
      <c r="P6376" t="s">
        <v>10913</v>
      </c>
    </row>
    <row r="6377" spans="1:16" x14ac:dyDescent="0.3">
      <c r="A6377" t="s">
        <v>1386</v>
      </c>
      <c r="B6377" s="2" t="str">
        <f t="shared" si="299"/>
        <v>5711</v>
      </c>
      <c r="C6377" s="2">
        <f t="shared" si="297"/>
        <v>5711</v>
      </c>
      <c r="D6377" t="str">
        <f>VLOOKUP(C6377,'Cost Centre'!A:B,2,)</f>
        <v>Social Services</v>
      </c>
      <c r="E6377" t="str">
        <f t="shared" si="298"/>
        <v>8</v>
      </c>
      <c r="F6377" t="s">
        <v>462</v>
      </c>
      <c r="G6377" s="2">
        <v>2340571.41</v>
      </c>
      <c r="H6377" s="2">
        <v>0</v>
      </c>
      <c r="I6377" s="2">
        <v>0</v>
      </c>
      <c r="J6377" s="105">
        <f>SUMIF([1]MMM!$A:$A,A6377,[1]MMM!$F:$F)</f>
        <v>2340571.41</v>
      </c>
      <c r="K6377" s="2" t="s">
        <v>460</v>
      </c>
      <c r="L6377" s="2">
        <v>0</v>
      </c>
      <c r="M6377" t="s">
        <v>11298</v>
      </c>
      <c r="N6377" t="s">
        <v>13450</v>
      </c>
      <c r="O6377" t="s">
        <v>10916</v>
      </c>
      <c r="P6377" t="s">
        <v>10917</v>
      </c>
    </row>
    <row r="6378" spans="1:16" x14ac:dyDescent="0.3">
      <c r="A6378" t="s">
        <v>1387</v>
      </c>
      <c r="B6378" s="2" t="str">
        <f t="shared" si="299"/>
        <v>5711</v>
      </c>
      <c r="C6378" s="2">
        <f t="shared" si="297"/>
        <v>5711</v>
      </c>
      <c r="D6378" t="str">
        <f>VLOOKUP(C6378,'Cost Centre'!A:B,2,)</f>
        <v>Social Services</v>
      </c>
      <c r="E6378" t="str">
        <f t="shared" si="298"/>
        <v>8</v>
      </c>
      <c r="F6378" t="s">
        <v>464</v>
      </c>
      <c r="G6378" s="2">
        <v>0</v>
      </c>
      <c r="H6378" s="2">
        <v>0</v>
      </c>
      <c r="I6378" s="2">
        <v>0</v>
      </c>
      <c r="J6378" s="105">
        <f>SUMIF([1]MMM!$A:$A,A6378,[1]MMM!$F:$F)</f>
        <v>0</v>
      </c>
      <c r="K6378" s="2" t="s">
        <v>460</v>
      </c>
      <c r="L6378" s="2">
        <v>0</v>
      </c>
      <c r="M6378" t="s">
        <v>11298</v>
      </c>
      <c r="N6378" t="s">
        <v>13450</v>
      </c>
      <c r="O6378" t="s">
        <v>10916</v>
      </c>
      <c r="P6378" t="s">
        <v>10917</v>
      </c>
    </row>
    <row r="6379" spans="1:16" x14ac:dyDescent="0.3">
      <c r="A6379" t="s">
        <v>1388</v>
      </c>
      <c r="B6379" s="2" t="str">
        <f t="shared" si="299"/>
        <v>5711</v>
      </c>
      <c r="C6379" s="2">
        <f t="shared" si="297"/>
        <v>5711</v>
      </c>
      <c r="D6379" t="str">
        <f>VLOOKUP(C6379,'Cost Centre'!A:B,2,)</f>
        <v>Social Services</v>
      </c>
      <c r="E6379" t="str">
        <f t="shared" si="298"/>
        <v>8</v>
      </c>
      <c r="F6379" t="s">
        <v>466</v>
      </c>
      <c r="G6379" s="2">
        <v>0</v>
      </c>
      <c r="H6379" s="2">
        <v>0</v>
      </c>
      <c r="I6379" s="2">
        <v>0</v>
      </c>
      <c r="J6379" s="105">
        <f>SUMIF([1]MMM!$A:$A,A6379,[1]MMM!$F:$F)</f>
        <v>0</v>
      </c>
      <c r="K6379" s="2" t="s">
        <v>460</v>
      </c>
      <c r="L6379" s="2">
        <v>0</v>
      </c>
      <c r="M6379" t="s">
        <v>11298</v>
      </c>
      <c r="N6379" t="s">
        <v>13450</v>
      </c>
      <c r="O6379" t="s">
        <v>10916</v>
      </c>
      <c r="P6379" t="s">
        <v>10917</v>
      </c>
    </row>
    <row r="6380" spans="1:16" x14ac:dyDescent="0.3">
      <c r="A6380" t="s">
        <v>1389</v>
      </c>
      <c r="B6380" s="2" t="str">
        <f t="shared" si="299"/>
        <v>5711</v>
      </c>
      <c r="C6380" s="2">
        <f t="shared" si="297"/>
        <v>5711</v>
      </c>
      <c r="D6380" t="str">
        <f>VLOOKUP(C6380,'Cost Centre'!A:B,2,)</f>
        <v>Social Services</v>
      </c>
      <c r="E6380" t="str">
        <f t="shared" si="298"/>
        <v>8</v>
      </c>
      <c r="F6380" t="s">
        <v>468</v>
      </c>
      <c r="G6380" s="2">
        <v>0</v>
      </c>
      <c r="H6380" s="2">
        <v>2169716.08</v>
      </c>
      <c r="I6380" s="2">
        <v>0</v>
      </c>
      <c r="J6380" s="105">
        <f>SUMIF([1]MMM!$A:$A,A6380,[1]MMM!$F:$F)</f>
        <v>2169716.08</v>
      </c>
      <c r="K6380" s="2" t="s">
        <v>460</v>
      </c>
      <c r="L6380" s="2">
        <v>0</v>
      </c>
      <c r="M6380" t="s">
        <v>11298</v>
      </c>
      <c r="N6380" t="s">
        <v>13450</v>
      </c>
      <c r="O6380" t="s">
        <v>10916</v>
      </c>
      <c r="P6380" t="s">
        <v>10917</v>
      </c>
    </row>
    <row r="6381" spans="1:16" x14ac:dyDescent="0.3">
      <c r="A6381" t="s">
        <v>1390</v>
      </c>
      <c r="B6381" s="2" t="str">
        <f t="shared" si="299"/>
        <v>5711</v>
      </c>
      <c r="C6381" s="2">
        <f t="shared" si="297"/>
        <v>5711</v>
      </c>
      <c r="D6381" t="str">
        <f>VLOOKUP(C6381,'Cost Centre'!A:B,2,)</f>
        <v>Social Services</v>
      </c>
      <c r="E6381" t="str">
        <f t="shared" si="298"/>
        <v>8</v>
      </c>
      <c r="F6381" t="s">
        <v>470</v>
      </c>
      <c r="G6381" s="2">
        <v>0</v>
      </c>
      <c r="H6381" s="2">
        <v>0</v>
      </c>
      <c r="I6381" s="2">
        <v>0</v>
      </c>
      <c r="J6381" s="105">
        <f>SUMIF([1]MMM!$A:$A,A6381,[1]MMM!$F:$F)</f>
        <v>0</v>
      </c>
      <c r="K6381" s="2" t="s">
        <v>460</v>
      </c>
      <c r="L6381" s="2">
        <v>0</v>
      </c>
      <c r="M6381" t="s">
        <v>11298</v>
      </c>
      <c r="N6381" t="s">
        <v>13450</v>
      </c>
      <c r="O6381" t="s">
        <v>10916</v>
      </c>
      <c r="P6381" t="s">
        <v>10917</v>
      </c>
    </row>
    <row r="6382" spans="1:16" x14ac:dyDescent="0.3">
      <c r="A6382" t="s">
        <v>6083</v>
      </c>
      <c r="B6382" s="2" t="str">
        <f t="shared" si="299"/>
        <v>5711</v>
      </c>
      <c r="C6382" s="2">
        <f t="shared" si="297"/>
        <v>5711</v>
      </c>
      <c r="D6382" t="str">
        <f>VLOOKUP(C6382,'Cost Centre'!A:B,2,)</f>
        <v>Social Services</v>
      </c>
      <c r="E6382" t="str">
        <f t="shared" si="298"/>
        <v>8</v>
      </c>
      <c r="F6382" t="s">
        <v>2159</v>
      </c>
      <c r="G6382" s="2">
        <v>0</v>
      </c>
      <c r="H6382" s="2">
        <v>0</v>
      </c>
      <c r="I6382" s="2">
        <v>0</v>
      </c>
      <c r="J6382" s="105">
        <f>SUMIF([1]MMM!$A:$A,A6382,[1]MMM!$F:$F)</f>
        <v>0</v>
      </c>
      <c r="K6382" s="2" t="s">
        <v>460</v>
      </c>
      <c r="L6382" s="2">
        <v>0</v>
      </c>
      <c r="M6382" t="s">
        <v>11298</v>
      </c>
      <c r="N6382" t="s">
        <v>13450</v>
      </c>
      <c r="O6382" t="s">
        <v>10916</v>
      </c>
      <c r="P6382" t="s">
        <v>10917</v>
      </c>
    </row>
    <row r="6383" spans="1:16" x14ac:dyDescent="0.3">
      <c r="A6383" t="s">
        <v>6084</v>
      </c>
      <c r="B6383" s="2" t="str">
        <f t="shared" si="299"/>
        <v>5721</v>
      </c>
      <c r="C6383" s="2">
        <f t="shared" si="297"/>
        <v>5721</v>
      </c>
      <c r="D6383" t="str">
        <f>VLOOKUP(C6383,'Cost Centre'!A:B,2,)</f>
        <v>Social Services</v>
      </c>
      <c r="E6383" t="str">
        <f t="shared" si="298"/>
        <v>2</v>
      </c>
      <c r="F6383" t="s">
        <v>48</v>
      </c>
      <c r="G6383" s="2">
        <v>0</v>
      </c>
      <c r="H6383" s="2">
        <v>3471869</v>
      </c>
      <c r="I6383" s="2">
        <v>0</v>
      </c>
      <c r="J6383" s="105">
        <f>SUMIF([1]MMM!$A:$A,A6383,[1]MMM!$F:$F)</f>
        <v>3471869</v>
      </c>
      <c r="K6383" s="2" t="s">
        <v>10</v>
      </c>
      <c r="L6383" s="2">
        <v>3471869</v>
      </c>
      <c r="M6383" t="s">
        <v>11298</v>
      </c>
      <c r="N6383" t="s">
        <v>13462</v>
      </c>
      <c r="O6383" t="s">
        <v>10871</v>
      </c>
      <c r="P6383" t="s">
        <v>10875</v>
      </c>
    </row>
    <row r="6384" spans="1:16" x14ac:dyDescent="0.3">
      <c r="A6384" t="s">
        <v>6085</v>
      </c>
      <c r="B6384" s="2" t="str">
        <f t="shared" si="299"/>
        <v>5721</v>
      </c>
      <c r="C6384" s="2">
        <f t="shared" si="297"/>
        <v>5721</v>
      </c>
      <c r="D6384" t="str">
        <f>VLOOKUP(C6384,'Cost Centre'!A:B,2,)</f>
        <v>Social Services</v>
      </c>
      <c r="E6384" t="str">
        <f t="shared" si="298"/>
        <v>2</v>
      </c>
      <c r="F6384" t="s">
        <v>51</v>
      </c>
      <c r="G6384" s="2">
        <v>0</v>
      </c>
      <c r="H6384" s="2">
        <v>3600</v>
      </c>
      <c r="I6384" s="2">
        <v>0</v>
      </c>
      <c r="J6384" s="105">
        <f>SUMIF([1]MMM!$A:$A,A6384,[1]MMM!$F:$F)</f>
        <v>3600</v>
      </c>
      <c r="K6384" s="2" t="s">
        <v>10</v>
      </c>
      <c r="L6384" s="2">
        <v>3600</v>
      </c>
      <c r="M6384" t="s">
        <v>11298</v>
      </c>
      <c r="N6384" t="s">
        <v>13462</v>
      </c>
      <c r="O6384" t="s">
        <v>10871</v>
      </c>
      <c r="P6384" t="s">
        <v>10875</v>
      </c>
    </row>
    <row r="6385" spans="1:16" x14ac:dyDescent="0.3">
      <c r="A6385" t="s">
        <v>6086</v>
      </c>
      <c r="B6385" s="2" t="str">
        <f t="shared" si="299"/>
        <v>5721</v>
      </c>
      <c r="C6385" s="2">
        <f t="shared" si="297"/>
        <v>5721</v>
      </c>
      <c r="D6385" t="str">
        <f>VLOOKUP(C6385,'Cost Centre'!A:B,2,)</f>
        <v>Social Services</v>
      </c>
      <c r="E6385" t="str">
        <f t="shared" si="298"/>
        <v>2</v>
      </c>
      <c r="F6385" t="s">
        <v>52</v>
      </c>
      <c r="G6385" s="2">
        <v>0</v>
      </c>
      <c r="H6385" s="2">
        <v>30685.32</v>
      </c>
      <c r="I6385" s="2">
        <v>0</v>
      </c>
      <c r="J6385" s="105">
        <f>SUMIF([1]MMM!$A:$A,A6385,[1]MMM!$F:$F)</f>
        <v>30685.32</v>
      </c>
      <c r="K6385" s="2" t="s">
        <v>10</v>
      </c>
      <c r="L6385" s="2">
        <v>30686</v>
      </c>
      <c r="M6385" t="s">
        <v>11298</v>
      </c>
      <c r="N6385" t="s">
        <v>13462</v>
      </c>
      <c r="O6385" t="s">
        <v>10871</v>
      </c>
      <c r="P6385" t="s">
        <v>10875</v>
      </c>
    </row>
    <row r="6386" spans="1:16" x14ac:dyDescent="0.3">
      <c r="A6386" t="s">
        <v>6087</v>
      </c>
      <c r="B6386" s="2" t="str">
        <f t="shared" si="299"/>
        <v>5721</v>
      </c>
      <c r="C6386" s="2">
        <f t="shared" si="297"/>
        <v>5721</v>
      </c>
      <c r="D6386" t="str">
        <f>VLOOKUP(C6386,'Cost Centre'!A:B,2,)</f>
        <v>Social Services</v>
      </c>
      <c r="E6386" t="str">
        <f t="shared" si="298"/>
        <v>2</v>
      </c>
      <c r="F6386" t="s">
        <v>54</v>
      </c>
      <c r="G6386" s="2">
        <v>0</v>
      </c>
      <c r="H6386" s="2">
        <v>3000</v>
      </c>
      <c r="I6386" s="2">
        <v>0</v>
      </c>
      <c r="J6386" s="105">
        <f>SUMIF([1]MMM!$A:$A,A6386,[1]MMM!$F:$F)</f>
        <v>3000</v>
      </c>
      <c r="K6386" s="2" t="s">
        <v>10</v>
      </c>
      <c r="L6386" s="2">
        <v>3000</v>
      </c>
      <c r="M6386" t="s">
        <v>11298</v>
      </c>
      <c r="N6386" t="s">
        <v>13462</v>
      </c>
      <c r="O6386" t="s">
        <v>10871</v>
      </c>
      <c r="P6386" t="s">
        <v>10875</v>
      </c>
    </row>
    <row r="6387" spans="1:16" x14ac:dyDescent="0.3">
      <c r="A6387" t="s">
        <v>6088</v>
      </c>
      <c r="B6387" s="2" t="str">
        <f t="shared" si="299"/>
        <v>5721</v>
      </c>
      <c r="C6387" s="2">
        <f t="shared" si="297"/>
        <v>5721</v>
      </c>
      <c r="D6387" t="str">
        <f>VLOOKUP(C6387,'Cost Centre'!A:B,2,)</f>
        <v>Social Services</v>
      </c>
      <c r="E6387" t="str">
        <f t="shared" si="298"/>
        <v>2</v>
      </c>
      <c r="F6387" t="s">
        <v>56</v>
      </c>
      <c r="G6387" s="2">
        <v>0</v>
      </c>
      <c r="H6387" s="2">
        <v>31178.46</v>
      </c>
      <c r="I6387" s="2">
        <v>0</v>
      </c>
      <c r="J6387" s="105">
        <f>SUMIF([1]MMM!$A:$A,A6387,[1]MMM!$F:$F)</f>
        <v>34391.699999999997</v>
      </c>
      <c r="K6387" s="2" t="s">
        <v>10</v>
      </c>
      <c r="L6387" s="2">
        <v>24632</v>
      </c>
      <c r="M6387" t="s">
        <v>11298</v>
      </c>
      <c r="N6387" t="s">
        <v>13462</v>
      </c>
      <c r="O6387" t="s">
        <v>10871</v>
      </c>
      <c r="P6387" t="s">
        <v>10875</v>
      </c>
    </row>
    <row r="6388" spans="1:16" x14ac:dyDescent="0.3">
      <c r="A6388" t="s">
        <v>6089</v>
      </c>
      <c r="B6388" s="2" t="str">
        <f t="shared" si="299"/>
        <v>5721</v>
      </c>
      <c r="C6388" s="2">
        <f t="shared" si="297"/>
        <v>5721</v>
      </c>
      <c r="D6388" t="str">
        <f>VLOOKUP(C6388,'Cost Centre'!A:B,2,)</f>
        <v>Social Services</v>
      </c>
      <c r="E6388" t="str">
        <f t="shared" si="298"/>
        <v>2</v>
      </c>
      <c r="F6388" t="s">
        <v>57</v>
      </c>
      <c r="G6388" s="2">
        <v>0</v>
      </c>
      <c r="H6388" s="2">
        <v>138016.13</v>
      </c>
      <c r="I6388" s="2">
        <v>0</v>
      </c>
      <c r="J6388" s="105">
        <f>SUMIF([1]MMM!$A:$A,A6388,[1]MMM!$F:$F)</f>
        <v>140240.57</v>
      </c>
      <c r="K6388" s="2" t="s">
        <v>10</v>
      </c>
      <c r="L6388" s="2">
        <v>127802</v>
      </c>
      <c r="M6388" t="s">
        <v>11298</v>
      </c>
      <c r="N6388" t="s">
        <v>13462</v>
      </c>
      <c r="O6388" t="s">
        <v>10871</v>
      </c>
      <c r="P6388" t="s">
        <v>10875</v>
      </c>
    </row>
    <row r="6389" spans="1:16" x14ac:dyDescent="0.3">
      <c r="A6389" t="s">
        <v>6090</v>
      </c>
      <c r="B6389" s="2" t="str">
        <f t="shared" si="299"/>
        <v>5721</v>
      </c>
      <c r="C6389" s="2">
        <f t="shared" si="297"/>
        <v>5721</v>
      </c>
      <c r="D6389" t="str">
        <f>VLOOKUP(C6389,'Cost Centre'!A:B,2,)</f>
        <v>Social Services</v>
      </c>
      <c r="E6389" t="str">
        <f t="shared" si="298"/>
        <v>2</v>
      </c>
      <c r="F6389" t="s">
        <v>58</v>
      </c>
      <c r="G6389" s="2">
        <v>0</v>
      </c>
      <c r="H6389" s="2">
        <v>830022.54</v>
      </c>
      <c r="I6389" s="2">
        <v>0</v>
      </c>
      <c r="J6389" s="105">
        <f>SUMIF([1]MMM!$A:$A,A6389,[1]MMM!$F:$F)</f>
        <v>830022.54</v>
      </c>
      <c r="K6389" s="2" t="s">
        <v>10</v>
      </c>
      <c r="L6389" s="2">
        <v>831708</v>
      </c>
      <c r="M6389" t="s">
        <v>11298</v>
      </c>
      <c r="N6389" t="s">
        <v>13462</v>
      </c>
      <c r="O6389" t="s">
        <v>10871</v>
      </c>
      <c r="P6389" t="s">
        <v>10875</v>
      </c>
    </row>
    <row r="6390" spans="1:16" x14ac:dyDescent="0.3">
      <c r="A6390" t="s">
        <v>6091</v>
      </c>
      <c r="B6390" s="2" t="str">
        <f t="shared" si="299"/>
        <v>5721</v>
      </c>
      <c r="C6390" s="2">
        <f t="shared" si="297"/>
        <v>5721</v>
      </c>
      <c r="D6390" t="str">
        <f>VLOOKUP(C6390,'Cost Centre'!A:B,2,)</f>
        <v>Social Services</v>
      </c>
      <c r="E6390" t="str">
        <f t="shared" si="298"/>
        <v>2</v>
      </c>
      <c r="F6390" t="s">
        <v>59</v>
      </c>
      <c r="G6390" s="2">
        <v>0</v>
      </c>
      <c r="H6390" s="2">
        <v>9021.24</v>
      </c>
      <c r="I6390" s="2">
        <v>0</v>
      </c>
      <c r="J6390" s="105">
        <f>SUMIF([1]MMM!$A:$A,A6390,[1]MMM!$F:$F)</f>
        <v>9716.16</v>
      </c>
      <c r="K6390" s="2" t="s">
        <v>10</v>
      </c>
      <c r="L6390" s="2">
        <v>9036</v>
      </c>
      <c r="M6390" t="s">
        <v>11298</v>
      </c>
      <c r="N6390" t="s">
        <v>13462</v>
      </c>
      <c r="O6390" t="s">
        <v>10871</v>
      </c>
      <c r="P6390" t="s">
        <v>10875</v>
      </c>
    </row>
    <row r="6391" spans="1:16" x14ac:dyDescent="0.3">
      <c r="A6391" t="s">
        <v>6092</v>
      </c>
      <c r="B6391" s="2" t="str">
        <f t="shared" si="299"/>
        <v>5721</v>
      </c>
      <c r="C6391" s="2">
        <f t="shared" si="297"/>
        <v>5721</v>
      </c>
      <c r="D6391" t="str">
        <f>VLOOKUP(C6391,'Cost Centre'!A:B,2,)</f>
        <v>Social Services</v>
      </c>
      <c r="E6391" t="str">
        <f t="shared" si="298"/>
        <v>2</v>
      </c>
      <c r="F6391" t="s">
        <v>60</v>
      </c>
      <c r="G6391" s="2">
        <v>0</v>
      </c>
      <c r="H6391" s="2">
        <v>3730.85</v>
      </c>
      <c r="I6391" s="2">
        <v>0</v>
      </c>
      <c r="J6391" s="105">
        <f>SUMIF([1]MMM!$A:$A,A6391,[1]MMM!$F:$F)</f>
        <v>3730.85</v>
      </c>
      <c r="K6391" s="2" t="s">
        <v>10</v>
      </c>
      <c r="L6391" s="2">
        <v>11974</v>
      </c>
      <c r="M6391" t="s">
        <v>11298</v>
      </c>
      <c r="N6391" t="s">
        <v>13462</v>
      </c>
      <c r="O6391" t="s">
        <v>10871</v>
      </c>
      <c r="P6391" t="s">
        <v>10875</v>
      </c>
    </row>
    <row r="6392" spans="1:16" x14ac:dyDescent="0.3">
      <c r="A6392" t="s">
        <v>6093</v>
      </c>
      <c r="B6392" s="2" t="str">
        <f t="shared" si="299"/>
        <v>5721</v>
      </c>
      <c r="C6392" s="2">
        <f t="shared" si="297"/>
        <v>5721</v>
      </c>
      <c r="D6392" t="str">
        <f>VLOOKUP(C6392,'Cost Centre'!A:B,2,)</f>
        <v>Social Services</v>
      </c>
      <c r="E6392" t="str">
        <f t="shared" si="298"/>
        <v>2</v>
      </c>
      <c r="F6392" t="s">
        <v>61</v>
      </c>
      <c r="G6392" s="2">
        <v>0</v>
      </c>
      <c r="H6392" s="2">
        <v>289378.01</v>
      </c>
      <c r="I6392" s="2">
        <v>0</v>
      </c>
      <c r="J6392" s="105">
        <f>SUMIF([1]MMM!$A:$A,A6392,[1]MMM!$F:$F)</f>
        <v>289378.01</v>
      </c>
      <c r="K6392" s="2" t="s">
        <v>10</v>
      </c>
      <c r="L6392" s="2">
        <v>330305</v>
      </c>
      <c r="M6392" t="s">
        <v>11298</v>
      </c>
      <c r="N6392" t="s">
        <v>13462</v>
      </c>
      <c r="O6392" t="s">
        <v>10871</v>
      </c>
      <c r="P6392" t="s">
        <v>10875</v>
      </c>
    </row>
    <row r="6393" spans="1:16" x14ac:dyDescent="0.3">
      <c r="A6393" t="s">
        <v>6094</v>
      </c>
      <c r="B6393" s="2" t="str">
        <f t="shared" si="299"/>
        <v>5721</v>
      </c>
      <c r="C6393" s="2">
        <f t="shared" si="297"/>
        <v>5721</v>
      </c>
      <c r="D6393" t="str">
        <f>VLOOKUP(C6393,'Cost Centre'!A:B,2,)</f>
        <v>Social Services</v>
      </c>
      <c r="E6393" t="str">
        <f t="shared" si="298"/>
        <v>2</v>
      </c>
      <c r="F6393" t="s">
        <v>62</v>
      </c>
      <c r="G6393" s="2">
        <v>0</v>
      </c>
      <c r="H6393" s="2">
        <v>55611.97</v>
      </c>
      <c r="I6393" s="2">
        <v>0</v>
      </c>
      <c r="J6393" s="105">
        <f>SUMIF([1]MMM!$A:$A,A6393,[1]MMM!$F:$F)</f>
        <v>55611.97</v>
      </c>
      <c r="K6393" s="2" t="s">
        <v>10</v>
      </c>
      <c r="L6393" s="2">
        <v>219092</v>
      </c>
      <c r="M6393" t="s">
        <v>11298</v>
      </c>
      <c r="N6393" t="s">
        <v>13462</v>
      </c>
      <c r="O6393" t="s">
        <v>10871</v>
      </c>
      <c r="P6393" t="s">
        <v>10875</v>
      </c>
    </row>
    <row r="6394" spans="1:16" x14ac:dyDescent="0.3">
      <c r="A6394" t="s">
        <v>6095</v>
      </c>
      <c r="B6394" s="2" t="str">
        <f t="shared" si="299"/>
        <v>5721</v>
      </c>
      <c r="C6394" s="2">
        <f t="shared" si="297"/>
        <v>5721</v>
      </c>
      <c r="D6394" t="str">
        <f>VLOOKUP(C6394,'Cost Centre'!A:B,2,)</f>
        <v>Social Services</v>
      </c>
      <c r="E6394" t="str">
        <f t="shared" si="298"/>
        <v>2</v>
      </c>
      <c r="F6394" t="s">
        <v>64</v>
      </c>
      <c r="G6394" s="2">
        <v>0</v>
      </c>
      <c r="H6394" s="2">
        <v>11736.76</v>
      </c>
      <c r="I6394" s="2">
        <v>0</v>
      </c>
      <c r="J6394" s="105">
        <f>SUMIF([1]MMM!$A:$A,A6394,[1]MMM!$F:$F)</f>
        <v>11736.76</v>
      </c>
      <c r="K6394" s="2" t="s">
        <v>10</v>
      </c>
      <c r="L6394" s="2">
        <v>17606</v>
      </c>
      <c r="M6394" t="s">
        <v>11298</v>
      </c>
      <c r="N6394" t="s">
        <v>13462</v>
      </c>
      <c r="O6394" t="s">
        <v>10871</v>
      </c>
      <c r="P6394" t="s">
        <v>10875</v>
      </c>
    </row>
    <row r="6395" spans="1:16" x14ac:dyDescent="0.3">
      <c r="A6395" t="s">
        <v>6096</v>
      </c>
      <c r="B6395" s="2" t="str">
        <f t="shared" si="299"/>
        <v>5721</v>
      </c>
      <c r="C6395" s="2">
        <f t="shared" si="297"/>
        <v>5721</v>
      </c>
      <c r="D6395" t="str">
        <f>VLOOKUP(C6395,'Cost Centre'!A:B,2,)</f>
        <v>Social Services</v>
      </c>
      <c r="E6395" t="str">
        <f t="shared" si="298"/>
        <v>2</v>
      </c>
      <c r="F6395" t="s">
        <v>67</v>
      </c>
      <c r="G6395" s="2">
        <v>0</v>
      </c>
      <c r="H6395" s="2">
        <v>1155</v>
      </c>
      <c r="I6395" s="2">
        <v>0</v>
      </c>
      <c r="J6395" s="105">
        <f>SUMIF([1]MMM!$A:$A,A6395,[1]MMM!$F:$F)</f>
        <v>1155</v>
      </c>
      <c r="K6395" s="2" t="s">
        <v>10</v>
      </c>
      <c r="L6395" s="2">
        <v>1155</v>
      </c>
      <c r="M6395" t="s">
        <v>11298</v>
      </c>
      <c r="N6395" t="s">
        <v>13462</v>
      </c>
      <c r="O6395" t="s">
        <v>10871</v>
      </c>
      <c r="P6395" t="s">
        <v>10876</v>
      </c>
    </row>
    <row r="6396" spans="1:16" x14ac:dyDescent="0.3">
      <c r="A6396" t="s">
        <v>6097</v>
      </c>
      <c r="B6396" s="2" t="str">
        <f t="shared" si="299"/>
        <v>5721</v>
      </c>
      <c r="C6396" s="2">
        <f t="shared" si="297"/>
        <v>5721</v>
      </c>
      <c r="D6396" t="str">
        <f>VLOOKUP(C6396,'Cost Centre'!A:B,2,)</f>
        <v>Social Services</v>
      </c>
      <c r="E6396" t="str">
        <f t="shared" si="298"/>
        <v>2</v>
      </c>
      <c r="F6396" t="s">
        <v>68</v>
      </c>
      <c r="G6396" s="2">
        <v>0</v>
      </c>
      <c r="H6396" s="2">
        <v>28472.23</v>
      </c>
      <c r="I6396" s="2">
        <v>0</v>
      </c>
      <c r="J6396" s="105">
        <f>SUMIF([1]MMM!$A:$A,A6396,[1]MMM!$F:$F)</f>
        <v>30512.31</v>
      </c>
      <c r="K6396" s="2" t="s">
        <v>10</v>
      </c>
      <c r="L6396" s="2">
        <v>30064</v>
      </c>
      <c r="M6396" t="s">
        <v>11298</v>
      </c>
      <c r="N6396" t="s">
        <v>13462</v>
      </c>
      <c r="O6396" t="s">
        <v>10871</v>
      </c>
      <c r="P6396" t="s">
        <v>10876</v>
      </c>
    </row>
    <row r="6397" spans="1:16" x14ac:dyDescent="0.3">
      <c r="A6397" t="s">
        <v>6098</v>
      </c>
      <c r="B6397" s="2" t="str">
        <f t="shared" si="299"/>
        <v>5721</v>
      </c>
      <c r="C6397" s="2">
        <f t="shared" si="297"/>
        <v>5721</v>
      </c>
      <c r="D6397" t="str">
        <f>VLOOKUP(C6397,'Cost Centre'!A:B,2,)</f>
        <v>Social Services</v>
      </c>
      <c r="E6397" t="str">
        <f t="shared" si="298"/>
        <v>2</v>
      </c>
      <c r="F6397" t="s">
        <v>10877</v>
      </c>
      <c r="G6397" s="2">
        <v>0</v>
      </c>
      <c r="H6397" s="2">
        <v>448556.42</v>
      </c>
      <c r="I6397" s="2">
        <v>0</v>
      </c>
      <c r="J6397" s="105">
        <f>SUMIF([1]MMM!$A:$A,A6397,[1]MMM!$F:$F)</f>
        <v>448556.42</v>
      </c>
      <c r="K6397" s="2" t="s">
        <v>10</v>
      </c>
      <c r="L6397" s="2">
        <v>441484</v>
      </c>
      <c r="M6397" t="s">
        <v>11298</v>
      </c>
      <c r="N6397" t="s">
        <v>13462</v>
      </c>
      <c r="O6397" t="s">
        <v>10871</v>
      </c>
      <c r="P6397" t="s">
        <v>10876</v>
      </c>
    </row>
    <row r="6398" spans="1:16" x14ac:dyDescent="0.3">
      <c r="A6398" t="s">
        <v>6099</v>
      </c>
      <c r="B6398" s="2" t="str">
        <f t="shared" si="299"/>
        <v>5721</v>
      </c>
      <c r="C6398" s="2">
        <f t="shared" si="297"/>
        <v>5721</v>
      </c>
      <c r="D6398" t="str">
        <f>VLOOKUP(C6398,'Cost Centre'!A:B,2,)</f>
        <v>Social Services</v>
      </c>
      <c r="E6398" t="str">
        <f t="shared" si="298"/>
        <v>2</v>
      </c>
      <c r="F6398" t="s">
        <v>69</v>
      </c>
      <c r="G6398" s="2">
        <v>0</v>
      </c>
      <c r="H6398" s="2">
        <v>654943.14</v>
      </c>
      <c r="I6398" s="2">
        <v>0</v>
      </c>
      <c r="J6398" s="105">
        <f>SUMIF([1]MMM!$A:$A,A6398,[1]MMM!$F:$F)</f>
        <v>654943.14</v>
      </c>
      <c r="K6398" s="2" t="s">
        <v>10</v>
      </c>
      <c r="L6398" s="2">
        <v>655574</v>
      </c>
      <c r="M6398" t="s">
        <v>11298</v>
      </c>
      <c r="N6398" t="s">
        <v>13462</v>
      </c>
      <c r="O6398" t="s">
        <v>10871</v>
      </c>
      <c r="P6398" t="s">
        <v>10876</v>
      </c>
    </row>
    <row r="6399" spans="1:16" x14ac:dyDescent="0.3">
      <c r="A6399" t="s">
        <v>6100</v>
      </c>
      <c r="B6399" s="2" t="str">
        <f t="shared" si="299"/>
        <v>5721</v>
      </c>
      <c r="C6399" s="2">
        <f t="shared" si="297"/>
        <v>5721</v>
      </c>
      <c r="D6399" t="str">
        <f>VLOOKUP(C6399,'Cost Centre'!A:B,2,)</f>
        <v>Social Services</v>
      </c>
      <c r="E6399" t="str">
        <f t="shared" si="298"/>
        <v>2</v>
      </c>
      <c r="F6399" t="s">
        <v>70</v>
      </c>
      <c r="G6399" s="2">
        <v>0</v>
      </c>
      <c r="H6399" s="2">
        <v>19631.04</v>
      </c>
      <c r="I6399" s="2">
        <v>0</v>
      </c>
      <c r="J6399" s="105">
        <f>SUMIF([1]MMM!$A:$A,A6399,[1]MMM!$F:$F)</f>
        <v>19631.04</v>
      </c>
      <c r="K6399" s="2" t="s">
        <v>10</v>
      </c>
      <c r="L6399" s="2">
        <v>19632</v>
      </c>
      <c r="M6399" t="s">
        <v>11298</v>
      </c>
      <c r="N6399" t="s">
        <v>13462</v>
      </c>
      <c r="O6399" t="s">
        <v>10871</v>
      </c>
      <c r="P6399" t="s">
        <v>10876</v>
      </c>
    </row>
    <row r="6400" spans="1:16" x14ac:dyDescent="0.3">
      <c r="A6400" t="s">
        <v>6101</v>
      </c>
      <c r="B6400" s="2" t="str">
        <f t="shared" si="299"/>
        <v>5721</v>
      </c>
      <c r="C6400" s="2">
        <f t="shared" si="297"/>
        <v>5721</v>
      </c>
      <c r="D6400" t="str">
        <f>VLOOKUP(C6400,'Cost Centre'!A:B,2,)</f>
        <v>Social Services</v>
      </c>
      <c r="E6400" t="str">
        <f t="shared" si="298"/>
        <v>2</v>
      </c>
      <c r="F6400" t="s">
        <v>76</v>
      </c>
      <c r="G6400" s="2">
        <v>0</v>
      </c>
      <c r="H6400" s="2">
        <v>0</v>
      </c>
      <c r="I6400" s="2">
        <v>0</v>
      </c>
      <c r="J6400" s="105">
        <f>SUMIF([1]MMM!$A:$A,A6400,[1]MMM!$F:$F)</f>
        <v>0</v>
      </c>
      <c r="K6400" s="2" t="s">
        <v>10</v>
      </c>
      <c r="L6400" s="2">
        <v>0</v>
      </c>
      <c r="M6400" t="s">
        <v>11298</v>
      </c>
      <c r="N6400" t="s">
        <v>13462</v>
      </c>
      <c r="O6400" t="s">
        <v>10871</v>
      </c>
      <c r="P6400" t="s">
        <v>10931</v>
      </c>
    </row>
    <row r="6401" spans="1:16" x14ac:dyDescent="0.3">
      <c r="A6401" t="s">
        <v>6102</v>
      </c>
      <c r="B6401" s="2" t="str">
        <f t="shared" si="299"/>
        <v>5721</v>
      </c>
      <c r="C6401" s="2">
        <f t="shared" si="297"/>
        <v>5721</v>
      </c>
      <c r="D6401" t="str">
        <f>VLOOKUP(C6401,'Cost Centre'!A:B,2,)</f>
        <v>Social Services</v>
      </c>
      <c r="E6401" t="str">
        <f t="shared" si="298"/>
        <v>2</v>
      </c>
      <c r="F6401" t="s">
        <v>83</v>
      </c>
      <c r="G6401" s="2">
        <v>0</v>
      </c>
      <c r="H6401" s="2">
        <v>0</v>
      </c>
      <c r="I6401" s="2">
        <v>0</v>
      </c>
      <c r="J6401" s="105">
        <f>SUMIF([1]MMM!$A:$A,A6401,[1]MMM!$F:$F)</f>
        <v>0</v>
      </c>
      <c r="K6401" s="2" t="s">
        <v>10</v>
      </c>
      <c r="L6401" s="2">
        <v>0</v>
      </c>
      <c r="M6401" t="s">
        <v>11298</v>
      </c>
      <c r="N6401" t="s">
        <v>13462</v>
      </c>
      <c r="O6401" t="s">
        <v>10871</v>
      </c>
      <c r="P6401" t="s">
        <v>10881</v>
      </c>
    </row>
    <row r="6402" spans="1:16" x14ac:dyDescent="0.3">
      <c r="A6402" t="s">
        <v>6103</v>
      </c>
      <c r="B6402" s="2" t="str">
        <f t="shared" si="299"/>
        <v>5721</v>
      </c>
      <c r="C6402" s="2">
        <f t="shared" ref="C6402:C6465" si="300">VALUE(B6402)</f>
        <v>5721</v>
      </c>
      <c r="D6402" t="str">
        <f>VLOOKUP(C6402,'Cost Centre'!A:B,2,)</f>
        <v>Social Services</v>
      </c>
      <c r="E6402" t="str">
        <f t="shared" ref="E6402:E6465" si="301">MID(A6402,5,1)</f>
        <v>2</v>
      </c>
      <c r="F6402" t="s">
        <v>125</v>
      </c>
      <c r="G6402" s="2">
        <v>0</v>
      </c>
      <c r="H6402" s="2">
        <v>0</v>
      </c>
      <c r="I6402" s="2">
        <v>0</v>
      </c>
      <c r="J6402" s="105">
        <f>SUMIF([1]MMM!$A:$A,A6402,[1]MMM!$F:$F)</f>
        <v>0</v>
      </c>
      <c r="K6402" s="2" t="s">
        <v>10</v>
      </c>
      <c r="L6402" s="2">
        <v>0</v>
      </c>
      <c r="M6402" t="s">
        <v>11298</v>
      </c>
      <c r="N6402" t="s">
        <v>13462</v>
      </c>
      <c r="O6402" t="s">
        <v>10871</v>
      </c>
      <c r="P6402" t="s">
        <v>10881</v>
      </c>
    </row>
    <row r="6403" spans="1:16" x14ac:dyDescent="0.3">
      <c r="A6403" t="s">
        <v>6104</v>
      </c>
      <c r="B6403" s="2" t="str">
        <f t="shared" ref="B6403:B6466" si="302">MID(A6403,1,4)</f>
        <v>5721</v>
      </c>
      <c r="C6403" s="2">
        <f t="shared" si="300"/>
        <v>5721</v>
      </c>
      <c r="D6403" t="str">
        <f>VLOOKUP(C6403,'Cost Centre'!A:B,2,)</f>
        <v>Social Services</v>
      </c>
      <c r="E6403" t="str">
        <f t="shared" si="301"/>
        <v>2</v>
      </c>
      <c r="F6403" t="s">
        <v>138</v>
      </c>
      <c r="G6403" s="2">
        <v>0</v>
      </c>
      <c r="H6403" s="2">
        <v>0</v>
      </c>
      <c r="I6403" s="2">
        <v>0</v>
      </c>
      <c r="J6403" s="105">
        <f>SUMIF([1]MMM!$A:$A,A6403,[1]MMM!$F:$F)</f>
        <v>0</v>
      </c>
      <c r="K6403" s="2" t="s">
        <v>10</v>
      </c>
      <c r="L6403" s="2">
        <v>0</v>
      </c>
      <c r="M6403" t="s">
        <v>11298</v>
      </c>
      <c r="N6403" t="s">
        <v>13462</v>
      </c>
      <c r="O6403" t="s">
        <v>10871</v>
      </c>
      <c r="P6403" t="s">
        <v>10881</v>
      </c>
    </row>
    <row r="6404" spans="1:16" x14ac:dyDescent="0.3">
      <c r="A6404" t="s">
        <v>6105</v>
      </c>
      <c r="B6404" s="2" t="str">
        <f t="shared" si="302"/>
        <v>5721</v>
      </c>
      <c r="C6404" s="2">
        <f t="shared" si="300"/>
        <v>5721</v>
      </c>
      <c r="D6404" t="str">
        <f>VLOOKUP(C6404,'Cost Centre'!A:B,2,)</f>
        <v>Social Services</v>
      </c>
      <c r="E6404" t="str">
        <f t="shared" si="301"/>
        <v>2</v>
      </c>
      <c r="F6404" t="s">
        <v>92</v>
      </c>
      <c r="G6404" s="2">
        <v>0</v>
      </c>
      <c r="H6404" s="2">
        <v>0</v>
      </c>
      <c r="I6404" s="2">
        <v>0</v>
      </c>
      <c r="J6404" s="105">
        <f>SUMIF([1]MMM!$A:$A,A6404,[1]MMM!$F:$F)</f>
        <v>0</v>
      </c>
      <c r="K6404" s="2" t="s">
        <v>10</v>
      </c>
      <c r="L6404" s="2">
        <v>0</v>
      </c>
      <c r="M6404" t="s">
        <v>11298</v>
      </c>
      <c r="N6404" t="s">
        <v>13462</v>
      </c>
      <c r="O6404" t="s">
        <v>10871</v>
      </c>
      <c r="P6404" t="s">
        <v>10881</v>
      </c>
    </row>
    <row r="6405" spans="1:16" x14ac:dyDescent="0.3">
      <c r="A6405" t="s">
        <v>6106</v>
      </c>
      <c r="B6405" s="2" t="str">
        <f t="shared" si="302"/>
        <v>5721</v>
      </c>
      <c r="C6405" s="2">
        <f t="shared" si="300"/>
        <v>5721</v>
      </c>
      <c r="D6405" t="str">
        <f>VLOOKUP(C6405,'Cost Centre'!A:B,2,)</f>
        <v>Social Services</v>
      </c>
      <c r="E6405" t="str">
        <f t="shared" si="301"/>
        <v>2</v>
      </c>
      <c r="F6405" t="s">
        <v>93</v>
      </c>
      <c r="G6405" s="2">
        <v>0</v>
      </c>
      <c r="H6405" s="2">
        <v>51327.28</v>
      </c>
      <c r="I6405" s="2">
        <v>0</v>
      </c>
      <c r="J6405" s="105">
        <f>SUMIF([1]MMM!$A:$A,A6405,[1]MMM!$F:$F)</f>
        <v>51401.760000000002</v>
      </c>
      <c r="K6405" s="2" t="s">
        <v>10</v>
      </c>
      <c r="L6405" s="2">
        <v>45395</v>
      </c>
      <c r="M6405" t="s">
        <v>11298</v>
      </c>
      <c r="N6405" t="s">
        <v>13462</v>
      </c>
      <c r="O6405" t="s">
        <v>10871</v>
      </c>
      <c r="P6405" t="s">
        <v>10881</v>
      </c>
    </row>
    <row r="6406" spans="1:16" x14ac:dyDescent="0.3">
      <c r="A6406" t="s">
        <v>6107</v>
      </c>
      <c r="B6406" s="2" t="str">
        <f t="shared" si="302"/>
        <v>5721</v>
      </c>
      <c r="C6406" s="2">
        <f t="shared" si="300"/>
        <v>5721</v>
      </c>
      <c r="D6406" t="str">
        <f>VLOOKUP(C6406,'Cost Centre'!A:B,2,)</f>
        <v>Social Services</v>
      </c>
      <c r="E6406" t="str">
        <f t="shared" si="301"/>
        <v>2</v>
      </c>
      <c r="F6406" t="s">
        <v>117</v>
      </c>
      <c r="G6406" s="2">
        <v>0</v>
      </c>
      <c r="H6406" s="2">
        <v>0</v>
      </c>
      <c r="I6406" s="2">
        <v>0</v>
      </c>
      <c r="J6406" s="105">
        <f>SUMIF([1]MMM!$A:$A,A6406,[1]MMM!$F:$F)</f>
        <v>0</v>
      </c>
      <c r="K6406" s="2" t="s">
        <v>10</v>
      </c>
      <c r="L6406" s="2">
        <v>0</v>
      </c>
      <c r="M6406" t="s">
        <v>11298</v>
      </c>
      <c r="N6406" t="s">
        <v>13462</v>
      </c>
      <c r="O6406" t="s">
        <v>10871</v>
      </c>
      <c r="P6406" t="s">
        <v>10885</v>
      </c>
    </row>
    <row r="6407" spans="1:16" x14ac:dyDescent="0.3">
      <c r="A6407" t="s">
        <v>6108</v>
      </c>
      <c r="B6407" s="2" t="str">
        <f t="shared" si="302"/>
        <v>5721</v>
      </c>
      <c r="C6407" s="2">
        <f t="shared" si="300"/>
        <v>5721</v>
      </c>
      <c r="D6407" t="str">
        <f>VLOOKUP(C6407,'Cost Centre'!A:B,2,)</f>
        <v>Social Services</v>
      </c>
      <c r="E6407" t="str">
        <f t="shared" si="301"/>
        <v>2</v>
      </c>
      <c r="F6407" t="s">
        <v>133</v>
      </c>
      <c r="G6407" s="2">
        <v>0</v>
      </c>
      <c r="H6407" s="2">
        <v>0</v>
      </c>
      <c r="I6407" s="2">
        <v>0</v>
      </c>
      <c r="J6407" s="105">
        <f>SUMIF([1]MMM!$A:$A,A6407,[1]MMM!$F:$F)</f>
        <v>0</v>
      </c>
      <c r="K6407" s="2" t="s">
        <v>10</v>
      </c>
      <c r="L6407" s="2">
        <v>0</v>
      </c>
      <c r="M6407" t="s">
        <v>11298</v>
      </c>
      <c r="N6407" t="s">
        <v>13462</v>
      </c>
      <c r="O6407" t="s">
        <v>10871</v>
      </c>
      <c r="P6407" t="s">
        <v>10885</v>
      </c>
    </row>
    <row r="6408" spans="1:16" x14ac:dyDescent="0.3">
      <c r="A6408" t="s">
        <v>13463</v>
      </c>
      <c r="B6408" s="2" t="str">
        <f t="shared" si="302"/>
        <v>5721</v>
      </c>
      <c r="C6408" s="2">
        <f t="shared" si="300"/>
        <v>5721</v>
      </c>
      <c r="D6408" t="str">
        <f>VLOOKUP(C6408,'Cost Centre'!A:B,2,)</f>
        <v>Social Services</v>
      </c>
      <c r="E6408" t="str">
        <f t="shared" si="301"/>
        <v>2</v>
      </c>
      <c r="F6408" t="s">
        <v>10890</v>
      </c>
      <c r="G6408" s="2">
        <v>0</v>
      </c>
      <c r="H6408" s="2">
        <v>0</v>
      </c>
      <c r="I6408" s="2">
        <v>0</v>
      </c>
      <c r="J6408" s="105">
        <f>SUMIF([1]MMM!$A:$A,A6408,[1]MMM!$F:$F)</f>
        <v>0</v>
      </c>
      <c r="K6408" s="2" t="s">
        <v>10</v>
      </c>
      <c r="L6408" s="2">
        <v>0</v>
      </c>
      <c r="M6408" t="s">
        <v>11298</v>
      </c>
      <c r="N6408" t="s">
        <v>13462</v>
      </c>
      <c r="O6408" t="s">
        <v>10871</v>
      </c>
      <c r="P6408" t="s">
        <v>10887</v>
      </c>
    </row>
    <row r="6409" spans="1:16" x14ac:dyDescent="0.3">
      <c r="A6409" t="s">
        <v>13464</v>
      </c>
      <c r="B6409" s="2" t="str">
        <f t="shared" si="302"/>
        <v>5721</v>
      </c>
      <c r="C6409" s="2">
        <f t="shared" si="300"/>
        <v>5721</v>
      </c>
      <c r="D6409" t="str">
        <f>VLOOKUP(C6409,'Cost Centre'!A:B,2,)</f>
        <v>Social Services</v>
      </c>
      <c r="E6409" t="str">
        <f t="shared" si="301"/>
        <v>2</v>
      </c>
      <c r="F6409" t="s">
        <v>10892</v>
      </c>
      <c r="G6409" s="2">
        <v>0</v>
      </c>
      <c r="H6409" s="2">
        <v>0</v>
      </c>
      <c r="I6409" s="2">
        <v>0</v>
      </c>
      <c r="J6409" s="105">
        <f>SUMIF([1]MMM!$A:$A,A6409,[1]MMM!$F:$F)</f>
        <v>0</v>
      </c>
      <c r="K6409" s="2" t="s">
        <v>10</v>
      </c>
      <c r="L6409" s="2">
        <v>0</v>
      </c>
      <c r="M6409" t="s">
        <v>11298</v>
      </c>
      <c r="N6409" t="s">
        <v>13462</v>
      </c>
      <c r="O6409" t="s">
        <v>10871</v>
      </c>
      <c r="P6409" t="s">
        <v>10887</v>
      </c>
    </row>
    <row r="6410" spans="1:16" x14ac:dyDescent="0.3">
      <c r="A6410" t="s">
        <v>13465</v>
      </c>
      <c r="B6410" s="2" t="str">
        <f t="shared" si="302"/>
        <v>5721</v>
      </c>
      <c r="C6410" s="2">
        <f t="shared" si="300"/>
        <v>5721</v>
      </c>
      <c r="D6410" t="str">
        <f>VLOOKUP(C6410,'Cost Centre'!A:B,2,)</f>
        <v>Social Services</v>
      </c>
      <c r="E6410" t="str">
        <f t="shared" si="301"/>
        <v>2</v>
      </c>
      <c r="F6410" t="s">
        <v>10894</v>
      </c>
      <c r="G6410" s="2">
        <v>0</v>
      </c>
      <c r="H6410" s="2">
        <v>0</v>
      </c>
      <c r="I6410" s="2">
        <v>0</v>
      </c>
      <c r="J6410" s="105">
        <f>SUMIF([1]MMM!$A:$A,A6410,[1]MMM!$F:$F)</f>
        <v>0</v>
      </c>
      <c r="K6410" s="2" t="s">
        <v>10</v>
      </c>
      <c r="L6410" s="2">
        <v>0</v>
      </c>
      <c r="M6410" t="s">
        <v>11298</v>
      </c>
      <c r="N6410" t="s">
        <v>13462</v>
      </c>
      <c r="O6410" t="s">
        <v>10871</v>
      </c>
      <c r="P6410" t="s">
        <v>10887</v>
      </c>
    </row>
    <row r="6411" spans="1:16" x14ac:dyDescent="0.3">
      <c r="A6411" t="s">
        <v>13466</v>
      </c>
      <c r="B6411" s="2" t="str">
        <f t="shared" si="302"/>
        <v>5721</v>
      </c>
      <c r="C6411" s="2">
        <f t="shared" si="300"/>
        <v>5721</v>
      </c>
      <c r="D6411" t="str">
        <f>VLOOKUP(C6411,'Cost Centre'!A:B,2,)</f>
        <v>Social Services</v>
      </c>
      <c r="E6411" t="str">
        <f t="shared" si="301"/>
        <v>2</v>
      </c>
      <c r="F6411" t="s">
        <v>10896</v>
      </c>
      <c r="G6411" s="2">
        <v>0</v>
      </c>
      <c r="H6411" s="2">
        <v>0</v>
      </c>
      <c r="I6411" s="2">
        <v>0</v>
      </c>
      <c r="J6411" s="105">
        <f>SUMIF([1]MMM!$A:$A,A6411,[1]MMM!$F:$F)</f>
        <v>0</v>
      </c>
      <c r="K6411" s="2" t="s">
        <v>10</v>
      </c>
      <c r="L6411" s="2">
        <v>0</v>
      </c>
      <c r="M6411" t="s">
        <v>11298</v>
      </c>
      <c r="N6411" t="s">
        <v>13462</v>
      </c>
      <c r="O6411" t="s">
        <v>10871</v>
      </c>
      <c r="P6411" t="s">
        <v>10887</v>
      </c>
    </row>
    <row r="6412" spans="1:16" x14ac:dyDescent="0.3">
      <c r="A6412" t="s">
        <v>13467</v>
      </c>
      <c r="B6412" s="2" t="str">
        <f t="shared" si="302"/>
        <v>5721</v>
      </c>
      <c r="C6412" s="2">
        <f t="shared" si="300"/>
        <v>5721</v>
      </c>
      <c r="D6412" t="str">
        <f>VLOOKUP(C6412,'Cost Centre'!A:B,2,)</f>
        <v>Social Services</v>
      </c>
      <c r="E6412" t="str">
        <f t="shared" si="301"/>
        <v>2</v>
      </c>
      <c r="F6412" t="s">
        <v>10898</v>
      </c>
      <c r="G6412" s="2">
        <v>0</v>
      </c>
      <c r="H6412" s="2">
        <v>0</v>
      </c>
      <c r="I6412" s="2">
        <v>0</v>
      </c>
      <c r="J6412" s="105">
        <f>SUMIF([1]MMM!$A:$A,A6412,[1]MMM!$F:$F)</f>
        <v>0</v>
      </c>
      <c r="K6412" s="2" t="s">
        <v>10</v>
      </c>
      <c r="L6412" s="2">
        <v>0</v>
      </c>
      <c r="M6412" t="s">
        <v>11298</v>
      </c>
      <c r="N6412" t="s">
        <v>13462</v>
      </c>
      <c r="O6412" t="s">
        <v>10871</v>
      </c>
      <c r="P6412" t="s">
        <v>10887</v>
      </c>
    </row>
    <row r="6413" spans="1:16" x14ac:dyDescent="0.3">
      <c r="A6413" t="s">
        <v>13468</v>
      </c>
      <c r="B6413" s="2" t="str">
        <f t="shared" si="302"/>
        <v>5721</v>
      </c>
      <c r="C6413" s="2">
        <f t="shared" si="300"/>
        <v>5721</v>
      </c>
      <c r="D6413" t="str">
        <f>VLOOKUP(C6413,'Cost Centre'!A:B,2,)</f>
        <v>Social Services</v>
      </c>
      <c r="E6413" t="str">
        <f t="shared" si="301"/>
        <v>2</v>
      </c>
      <c r="F6413" t="s">
        <v>10900</v>
      </c>
      <c r="G6413" s="2">
        <v>0</v>
      </c>
      <c r="H6413" s="2">
        <v>0</v>
      </c>
      <c r="I6413" s="2">
        <v>0</v>
      </c>
      <c r="J6413" s="105">
        <f>SUMIF([1]MMM!$A:$A,A6413,[1]MMM!$F:$F)</f>
        <v>0</v>
      </c>
      <c r="K6413" s="2" t="s">
        <v>10</v>
      </c>
      <c r="L6413" s="2">
        <v>0</v>
      </c>
      <c r="M6413" t="s">
        <v>11298</v>
      </c>
      <c r="N6413" t="s">
        <v>13462</v>
      </c>
      <c r="O6413" t="s">
        <v>10871</v>
      </c>
      <c r="P6413" t="s">
        <v>10887</v>
      </c>
    </row>
    <row r="6414" spans="1:16" x14ac:dyDescent="0.3">
      <c r="A6414" t="s">
        <v>13469</v>
      </c>
      <c r="B6414" s="2" t="str">
        <f t="shared" si="302"/>
        <v>5721</v>
      </c>
      <c r="C6414" s="2">
        <f t="shared" si="300"/>
        <v>5721</v>
      </c>
      <c r="D6414" t="str">
        <f>VLOOKUP(C6414,'Cost Centre'!A:B,2,)</f>
        <v>Social Services</v>
      </c>
      <c r="E6414" t="str">
        <f t="shared" si="301"/>
        <v>2</v>
      </c>
      <c r="F6414" t="s">
        <v>10902</v>
      </c>
      <c r="G6414" s="2">
        <v>0</v>
      </c>
      <c r="H6414" s="2">
        <v>0</v>
      </c>
      <c r="I6414" s="2">
        <v>0</v>
      </c>
      <c r="J6414" s="105">
        <f>SUMIF([1]MMM!$A:$A,A6414,[1]MMM!$F:$F)</f>
        <v>0</v>
      </c>
      <c r="K6414" s="2" t="s">
        <v>10</v>
      </c>
      <c r="L6414" s="2">
        <v>0</v>
      </c>
      <c r="M6414" t="s">
        <v>11298</v>
      </c>
      <c r="N6414" t="s">
        <v>13462</v>
      </c>
      <c r="O6414" t="s">
        <v>10871</v>
      </c>
      <c r="P6414" t="s">
        <v>10887</v>
      </c>
    </row>
    <row r="6415" spans="1:16" x14ac:dyDescent="0.3">
      <c r="A6415" t="s">
        <v>13470</v>
      </c>
      <c r="B6415" s="2" t="str">
        <f t="shared" si="302"/>
        <v>5721</v>
      </c>
      <c r="C6415" s="2">
        <f t="shared" si="300"/>
        <v>5721</v>
      </c>
      <c r="D6415" t="str">
        <f>VLOOKUP(C6415,'Cost Centre'!A:B,2,)</f>
        <v>Social Services</v>
      </c>
      <c r="E6415" t="str">
        <f t="shared" si="301"/>
        <v>2</v>
      </c>
      <c r="F6415" t="s">
        <v>10904</v>
      </c>
      <c r="G6415" s="2">
        <v>0</v>
      </c>
      <c r="H6415" s="2">
        <v>0</v>
      </c>
      <c r="I6415" s="2">
        <v>0</v>
      </c>
      <c r="J6415" s="105">
        <f>SUMIF([1]MMM!$A:$A,A6415,[1]MMM!$F:$F)</f>
        <v>0</v>
      </c>
      <c r="K6415" s="2" t="s">
        <v>10</v>
      </c>
      <c r="L6415" s="2">
        <v>0</v>
      </c>
      <c r="M6415" t="s">
        <v>11298</v>
      </c>
      <c r="N6415" t="s">
        <v>13462</v>
      </c>
      <c r="O6415" t="s">
        <v>10871</v>
      </c>
      <c r="P6415" t="s">
        <v>10887</v>
      </c>
    </row>
    <row r="6416" spans="1:16" x14ac:dyDescent="0.3">
      <c r="A6416" t="s">
        <v>13471</v>
      </c>
      <c r="B6416" s="2" t="str">
        <f t="shared" si="302"/>
        <v>5721</v>
      </c>
      <c r="C6416" s="2">
        <f t="shared" si="300"/>
        <v>5721</v>
      </c>
      <c r="D6416" t="str">
        <f>VLOOKUP(C6416,'Cost Centre'!A:B,2,)</f>
        <v>Social Services</v>
      </c>
      <c r="E6416" t="str">
        <f t="shared" si="301"/>
        <v>2</v>
      </c>
      <c r="F6416" t="s">
        <v>10906</v>
      </c>
      <c r="G6416" s="2">
        <v>0</v>
      </c>
      <c r="H6416" s="2">
        <v>0</v>
      </c>
      <c r="I6416" s="2">
        <v>0</v>
      </c>
      <c r="J6416" s="105">
        <f>SUMIF([1]MMM!$A:$A,A6416,[1]MMM!$F:$F)</f>
        <v>0</v>
      </c>
      <c r="K6416" s="2" t="s">
        <v>10</v>
      </c>
      <c r="L6416" s="2">
        <v>0</v>
      </c>
      <c r="M6416" t="s">
        <v>11298</v>
      </c>
      <c r="N6416" t="s">
        <v>13462</v>
      </c>
      <c r="O6416" t="s">
        <v>10871</v>
      </c>
      <c r="P6416" t="s">
        <v>10887</v>
      </c>
    </row>
    <row r="6417" spans="1:16" x14ac:dyDescent="0.3">
      <c r="A6417" t="s">
        <v>6109</v>
      </c>
      <c r="B6417" s="2" t="str">
        <f t="shared" si="302"/>
        <v>5721</v>
      </c>
      <c r="C6417" s="2">
        <f t="shared" si="300"/>
        <v>5721</v>
      </c>
      <c r="D6417" t="str">
        <f>VLOOKUP(C6417,'Cost Centre'!A:B,2,)</f>
        <v>Social Services</v>
      </c>
      <c r="E6417" t="str">
        <f t="shared" si="301"/>
        <v>3</v>
      </c>
      <c r="F6417" t="s">
        <v>2148</v>
      </c>
      <c r="G6417" s="2">
        <v>0</v>
      </c>
      <c r="H6417" s="2">
        <v>0</v>
      </c>
      <c r="I6417" s="2">
        <v>0</v>
      </c>
      <c r="J6417" s="105">
        <f>SUMIF([1]MMM!$A:$A,A6417,[1]MMM!$F:$F)</f>
        <v>0</v>
      </c>
      <c r="K6417" s="2" t="s">
        <v>10</v>
      </c>
      <c r="L6417" s="2">
        <v>0</v>
      </c>
      <c r="M6417" t="s">
        <v>11298</v>
      </c>
      <c r="N6417" t="s">
        <v>13462</v>
      </c>
      <c r="O6417" t="s">
        <v>10908</v>
      </c>
      <c r="P6417" t="s">
        <v>10910</v>
      </c>
    </row>
    <row r="6418" spans="1:16" x14ac:dyDescent="0.3">
      <c r="A6418" t="s">
        <v>13472</v>
      </c>
      <c r="B6418" s="2" t="str">
        <f t="shared" si="302"/>
        <v>5721</v>
      </c>
      <c r="C6418" s="2">
        <f t="shared" si="300"/>
        <v>5721</v>
      </c>
      <c r="D6418" t="str">
        <f>VLOOKUP(C6418,'Cost Centre'!A:B,2,)</f>
        <v>Social Services</v>
      </c>
      <c r="E6418" t="str">
        <f t="shared" si="301"/>
        <v>3</v>
      </c>
      <c r="F6418" t="s">
        <v>10912</v>
      </c>
      <c r="G6418" s="2">
        <v>0</v>
      </c>
      <c r="H6418" s="2">
        <v>0</v>
      </c>
      <c r="I6418" s="2">
        <v>-5541409.9699999997</v>
      </c>
      <c r="J6418" s="105">
        <f>SUMIF([1]MMM!$A:$A,A6418,[1]MMM!$F:$F)</f>
        <v>-5541409.9699999997</v>
      </c>
      <c r="K6418" s="2" t="s">
        <v>10</v>
      </c>
      <c r="L6418" s="2">
        <v>0</v>
      </c>
      <c r="M6418" t="s">
        <v>11298</v>
      </c>
      <c r="N6418" t="s">
        <v>13462</v>
      </c>
      <c r="O6418" t="s">
        <v>10908</v>
      </c>
      <c r="P6418" t="s">
        <v>10913</v>
      </c>
    </row>
    <row r="6419" spans="1:16" x14ac:dyDescent="0.3">
      <c r="A6419" t="s">
        <v>13473</v>
      </c>
      <c r="B6419" s="2" t="str">
        <f t="shared" si="302"/>
        <v>5721</v>
      </c>
      <c r="C6419" s="2">
        <f t="shared" si="300"/>
        <v>5721</v>
      </c>
      <c r="D6419" t="str">
        <f>VLOOKUP(C6419,'Cost Centre'!A:B,2,)</f>
        <v>Social Services</v>
      </c>
      <c r="E6419" t="str">
        <f t="shared" si="301"/>
        <v>3</v>
      </c>
      <c r="F6419" t="s">
        <v>10915</v>
      </c>
      <c r="G6419" s="2">
        <v>0</v>
      </c>
      <c r="H6419" s="2">
        <v>0</v>
      </c>
      <c r="I6419" s="2">
        <v>0</v>
      </c>
      <c r="J6419" s="105">
        <f>SUMIF([1]MMM!$A:$A,A6419,[1]MMM!$F:$F)</f>
        <v>0</v>
      </c>
      <c r="K6419" s="2" t="s">
        <v>10</v>
      </c>
      <c r="L6419" s="2">
        <v>0</v>
      </c>
      <c r="M6419" t="s">
        <v>11298</v>
      </c>
      <c r="N6419" t="s">
        <v>13462</v>
      </c>
      <c r="O6419" t="s">
        <v>10908</v>
      </c>
      <c r="P6419" t="s">
        <v>10913</v>
      </c>
    </row>
    <row r="6420" spans="1:16" x14ac:dyDescent="0.3">
      <c r="A6420" t="s">
        <v>1391</v>
      </c>
      <c r="B6420" s="2" t="str">
        <f t="shared" si="302"/>
        <v>5721</v>
      </c>
      <c r="C6420" s="2">
        <f t="shared" si="300"/>
        <v>5721</v>
      </c>
      <c r="D6420" t="str">
        <f>VLOOKUP(C6420,'Cost Centre'!A:B,2,)</f>
        <v>Social Services</v>
      </c>
      <c r="E6420" t="str">
        <f t="shared" si="301"/>
        <v>8</v>
      </c>
      <c r="F6420" t="s">
        <v>462</v>
      </c>
      <c r="G6420" s="2">
        <v>6359615.7300000004</v>
      </c>
      <c r="H6420" s="2">
        <v>0</v>
      </c>
      <c r="I6420" s="2">
        <v>0</v>
      </c>
      <c r="J6420" s="105">
        <f>SUMIF([1]MMM!$A:$A,A6420,[1]MMM!$F:$F)</f>
        <v>6359615.7300000004</v>
      </c>
      <c r="K6420" s="2" t="s">
        <v>460</v>
      </c>
      <c r="L6420" s="2">
        <v>0</v>
      </c>
      <c r="M6420" t="s">
        <v>11298</v>
      </c>
      <c r="N6420" t="s">
        <v>13462</v>
      </c>
      <c r="O6420" t="s">
        <v>10916</v>
      </c>
      <c r="P6420" t="s">
        <v>10917</v>
      </c>
    </row>
    <row r="6421" spans="1:16" x14ac:dyDescent="0.3">
      <c r="A6421" t="s">
        <v>1392</v>
      </c>
      <c r="B6421" s="2" t="str">
        <f t="shared" si="302"/>
        <v>5721</v>
      </c>
      <c r="C6421" s="2">
        <f t="shared" si="300"/>
        <v>5721</v>
      </c>
      <c r="D6421" t="str">
        <f>VLOOKUP(C6421,'Cost Centre'!A:B,2,)</f>
        <v>Social Services</v>
      </c>
      <c r="E6421" t="str">
        <f t="shared" si="301"/>
        <v>8</v>
      </c>
      <c r="F6421" t="s">
        <v>464</v>
      </c>
      <c r="G6421" s="2">
        <v>0</v>
      </c>
      <c r="H6421" s="2">
        <v>0</v>
      </c>
      <c r="I6421" s="2">
        <v>0</v>
      </c>
      <c r="J6421" s="105">
        <f>SUMIF([1]MMM!$A:$A,A6421,[1]MMM!$F:$F)</f>
        <v>0</v>
      </c>
      <c r="K6421" s="2" t="s">
        <v>460</v>
      </c>
      <c r="L6421" s="2">
        <v>0</v>
      </c>
      <c r="M6421" t="s">
        <v>11298</v>
      </c>
      <c r="N6421" t="s">
        <v>13462</v>
      </c>
      <c r="O6421" t="s">
        <v>10916</v>
      </c>
      <c r="P6421" t="s">
        <v>10917</v>
      </c>
    </row>
    <row r="6422" spans="1:16" x14ac:dyDescent="0.3">
      <c r="A6422" t="s">
        <v>1393</v>
      </c>
      <c r="B6422" s="2" t="str">
        <f t="shared" si="302"/>
        <v>5721</v>
      </c>
      <c r="C6422" s="2">
        <f t="shared" si="300"/>
        <v>5721</v>
      </c>
      <c r="D6422" t="str">
        <f>VLOOKUP(C6422,'Cost Centre'!A:B,2,)</f>
        <v>Social Services</v>
      </c>
      <c r="E6422" t="str">
        <f t="shared" si="301"/>
        <v>8</v>
      </c>
      <c r="F6422" t="s">
        <v>466</v>
      </c>
      <c r="G6422" s="2">
        <v>0</v>
      </c>
      <c r="H6422" s="2">
        <v>0</v>
      </c>
      <c r="I6422" s="2">
        <v>0</v>
      </c>
      <c r="J6422" s="105">
        <f>SUMIF([1]MMM!$A:$A,A6422,[1]MMM!$F:$F)</f>
        <v>0</v>
      </c>
      <c r="K6422" s="2" t="s">
        <v>460</v>
      </c>
      <c r="L6422" s="2">
        <v>0</v>
      </c>
      <c r="M6422" t="s">
        <v>11298</v>
      </c>
      <c r="N6422" t="s">
        <v>13462</v>
      </c>
      <c r="O6422" t="s">
        <v>10916</v>
      </c>
      <c r="P6422" t="s">
        <v>10917</v>
      </c>
    </row>
    <row r="6423" spans="1:16" x14ac:dyDescent="0.3">
      <c r="A6423" t="s">
        <v>1394</v>
      </c>
      <c r="B6423" s="2" t="str">
        <f t="shared" si="302"/>
        <v>5721</v>
      </c>
      <c r="C6423" s="2">
        <f t="shared" si="300"/>
        <v>5721</v>
      </c>
      <c r="D6423" t="str">
        <f>VLOOKUP(C6423,'Cost Centre'!A:B,2,)</f>
        <v>Social Services</v>
      </c>
      <c r="E6423" t="str">
        <f t="shared" si="301"/>
        <v>8</v>
      </c>
      <c r="F6423" t="s">
        <v>468</v>
      </c>
      <c r="G6423" s="2">
        <v>0</v>
      </c>
      <c r="H6423" s="2">
        <v>5541409.9699999997</v>
      </c>
      <c r="I6423" s="2">
        <v>0</v>
      </c>
      <c r="J6423" s="105">
        <f>SUMIF([1]MMM!$A:$A,A6423,[1]MMM!$F:$F)</f>
        <v>5541409.9699999997</v>
      </c>
      <c r="K6423" s="2" t="s">
        <v>460</v>
      </c>
      <c r="L6423" s="2">
        <v>0</v>
      </c>
      <c r="M6423" t="s">
        <v>11298</v>
      </c>
      <c r="N6423" t="s">
        <v>13462</v>
      </c>
      <c r="O6423" t="s">
        <v>10916</v>
      </c>
      <c r="P6423" t="s">
        <v>10917</v>
      </c>
    </row>
    <row r="6424" spans="1:16" x14ac:dyDescent="0.3">
      <c r="A6424" t="s">
        <v>1395</v>
      </c>
      <c r="B6424" s="2" t="str">
        <f t="shared" si="302"/>
        <v>5721</v>
      </c>
      <c r="C6424" s="2">
        <f t="shared" si="300"/>
        <v>5721</v>
      </c>
      <c r="D6424" t="str">
        <f>VLOOKUP(C6424,'Cost Centre'!A:B,2,)</f>
        <v>Social Services</v>
      </c>
      <c r="E6424" t="str">
        <f t="shared" si="301"/>
        <v>8</v>
      </c>
      <c r="F6424" t="s">
        <v>470</v>
      </c>
      <c r="G6424" s="2">
        <v>0</v>
      </c>
      <c r="H6424" s="2">
        <v>0</v>
      </c>
      <c r="I6424" s="2">
        <v>0</v>
      </c>
      <c r="J6424" s="105">
        <f>SUMIF([1]MMM!$A:$A,A6424,[1]MMM!$F:$F)</f>
        <v>0</v>
      </c>
      <c r="K6424" s="2" t="s">
        <v>460</v>
      </c>
      <c r="L6424" s="2">
        <v>0</v>
      </c>
      <c r="M6424" t="s">
        <v>11298</v>
      </c>
      <c r="N6424" t="s">
        <v>13462</v>
      </c>
      <c r="O6424" t="s">
        <v>10916</v>
      </c>
      <c r="P6424" t="s">
        <v>10917</v>
      </c>
    </row>
    <row r="6425" spans="1:16" x14ac:dyDescent="0.3">
      <c r="A6425" t="s">
        <v>6110</v>
      </c>
      <c r="B6425" s="2" t="str">
        <f t="shared" si="302"/>
        <v>5721</v>
      </c>
      <c r="C6425" s="2">
        <f t="shared" si="300"/>
        <v>5721</v>
      </c>
      <c r="D6425" t="str">
        <f>VLOOKUP(C6425,'Cost Centre'!A:B,2,)</f>
        <v>Social Services</v>
      </c>
      <c r="E6425" t="str">
        <f t="shared" si="301"/>
        <v>8</v>
      </c>
      <c r="F6425" t="s">
        <v>2159</v>
      </c>
      <c r="G6425" s="2">
        <v>0</v>
      </c>
      <c r="H6425" s="2">
        <v>0</v>
      </c>
      <c r="I6425" s="2">
        <v>0</v>
      </c>
      <c r="J6425" s="105">
        <f>SUMIF([1]MMM!$A:$A,A6425,[1]MMM!$F:$F)</f>
        <v>0</v>
      </c>
      <c r="K6425" s="2" t="s">
        <v>460</v>
      </c>
      <c r="L6425" s="2">
        <v>0</v>
      </c>
      <c r="M6425" t="s">
        <v>11298</v>
      </c>
      <c r="N6425" t="s">
        <v>13462</v>
      </c>
      <c r="O6425" t="s">
        <v>10916</v>
      </c>
      <c r="P6425" t="s">
        <v>10917</v>
      </c>
    </row>
    <row r="6426" spans="1:16" x14ac:dyDescent="0.3">
      <c r="A6426" t="s">
        <v>6111</v>
      </c>
      <c r="B6426" s="2" t="str">
        <f t="shared" si="302"/>
        <v>6101</v>
      </c>
      <c r="C6426" s="2">
        <f t="shared" si="300"/>
        <v>6101</v>
      </c>
      <c r="D6426" t="str">
        <f>VLOOKUP(C6426,'Cost Centre'!A:B,2,)</f>
        <v>Planning</v>
      </c>
      <c r="E6426" t="str">
        <f t="shared" si="301"/>
        <v>2</v>
      </c>
      <c r="F6426" t="s">
        <v>13474</v>
      </c>
      <c r="G6426" s="2">
        <v>0</v>
      </c>
      <c r="H6426" s="2">
        <v>1388256.85</v>
      </c>
      <c r="I6426" s="2">
        <v>0</v>
      </c>
      <c r="J6426" s="105">
        <f>SUMIF([1]MMM!$A:$A,A6426,[1]MMM!$F:$F)</f>
        <v>1388256.85</v>
      </c>
      <c r="K6426" s="2" t="s">
        <v>10</v>
      </c>
      <c r="L6426" s="2">
        <v>1327626</v>
      </c>
      <c r="M6426" t="s">
        <v>10962</v>
      </c>
      <c r="N6426" t="s">
        <v>13475</v>
      </c>
      <c r="O6426" t="s">
        <v>10871</v>
      </c>
      <c r="P6426" t="s">
        <v>10873</v>
      </c>
    </row>
    <row r="6427" spans="1:16" x14ac:dyDescent="0.3">
      <c r="A6427" t="s">
        <v>6112</v>
      </c>
      <c r="B6427" s="2" t="str">
        <f t="shared" si="302"/>
        <v>6101</v>
      </c>
      <c r="C6427" s="2">
        <f t="shared" si="300"/>
        <v>6101</v>
      </c>
      <c r="D6427" t="str">
        <f>VLOOKUP(C6427,'Cost Centre'!A:B,2,)</f>
        <v>Planning</v>
      </c>
      <c r="E6427" t="str">
        <f t="shared" si="301"/>
        <v>2</v>
      </c>
      <c r="F6427" t="s">
        <v>13476</v>
      </c>
      <c r="G6427" s="2">
        <v>0</v>
      </c>
      <c r="H6427" s="2">
        <v>0</v>
      </c>
      <c r="I6427" s="2">
        <v>0</v>
      </c>
      <c r="J6427" s="105">
        <f>SUMIF([1]MMM!$A:$A,A6427,[1]MMM!$F:$F)</f>
        <v>0</v>
      </c>
      <c r="K6427" s="2" t="s">
        <v>10</v>
      </c>
      <c r="L6427" s="2">
        <v>0</v>
      </c>
      <c r="M6427" t="s">
        <v>10962</v>
      </c>
      <c r="N6427" t="s">
        <v>13475</v>
      </c>
      <c r="O6427" t="s">
        <v>10871</v>
      </c>
      <c r="P6427" t="s">
        <v>10873</v>
      </c>
    </row>
    <row r="6428" spans="1:16" x14ac:dyDescent="0.3">
      <c r="A6428" t="s">
        <v>6113</v>
      </c>
      <c r="B6428" s="2" t="str">
        <f t="shared" si="302"/>
        <v>6101</v>
      </c>
      <c r="C6428" s="2">
        <f t="shared" si="300"/>
        <v>6101</v>
      </c>
      <c r="D6428" t="str">
        <f>VLOOKUP(C6428,'Cost Centre'!A:B,2,)</f>
        <v>Planning</v>
      </c>
      <c r="E6428" t="str">
        <f t="shared" si="301"/>
        <v>2</v>
      </c>
      <c r="F6428" t="s">
        <v>13477</v>
      </c>
      <c r="G6428" s="2">
        <v>0</v>
      </c>
      <c r="H6428" s="2">
        <v>19200</v>
      </c>
      <c r="I6428" s="2">
        <v>0</v>
      </c>
      <c r="J6428" s="105">
        <f>SUMIF([1]MMM!$A:$A,A6428,[1]MMM!$F:$F)</f>
        <v>19200</v>
      </c>
      <c r="K6428" s="2" t="s">
        <v>10</v>
      </c>
      <c r="L6428" s="2">
        <v>19200</v>
      </c>
      <c r="M6428" t="s">
        <v>10962</v>
      </c>
      <c r="N6428" t="s">
        <v>13475</v>
      </c>
      <c r="O6428" t="s">
        <v>10871</v>
      </c>
      <c r="P6428" t="s">
        <v>10873</v>
      </c>
    </row>
    <row r="6429" spans="1:16" x14ac:dyDescent="0.3">
      <c r="A6429" t="s">
        <v>6114</v>
      </c>
      <c r="B6429" s="2" t="str">
        <f t="shared" si="302"/>
        <v>6101</v>
      </c>
      <c r="C6429" s="2">
        <f t="shared" si="300"/>
        <v>6101</v>
      </c>
      <c r="D6429" t="str">
        <f>VLOOKUP(C6429,'Cost Centre'!A:B,2,)</f>
        <v>Planning</v>
      </c>
      <c r="E6429" t="str">
        <f t="shared" si="301"/>
        <v>2</v>
      </c>
      <c r="F6429" t="s">
        <v>13478</v>
      </c>
      <c r="G6429" s="2">
        <v>0</v>
      </c>
      <c r="H6429" s="2">
        <v>240000</v>
      </c>
      <c r="I6429" s="2">
        <v>0</v>
      </c>
      <c r="J6429" s="105">
        <f>SUMIF([1]MMM!$A:$A,A6429,[1]MMM!$F:$F)</f>
        <v>240000</v>
      </c>
      <c r="K6429" s="2" t="s">
        <v>10</v>
      </c>
      <c r="L6429" s="2">
        <v>240000</v>
      </c>
      <c r="M6429" t="s">
        <v>10962</v>
      </c>
      <c r="N6429" t="s">
        <v>13475</v>
      </c>
      <c r="O6429" t="s">
        <v>10871</v>
      </c>
      <c r="P6429" t="s">
        <v>10873</v>
      </c>
    </row>
    <row r="6430" spans="1:16" x14ac:dyDescent="0.3">
      <c r="A6430" t="s">
        <v>6115</v>
      </c>
      <c r="B6430" s="2" t="str">
        <f t="shared" si="302"/>
        <v>6101</v>
      </c>
      <c r="C6430" s="2">
        <f t="shared" si="300"/>
        <v>6101</v>
      </c>
      <c r="D6430" t="str">
        <f>VLOOKUP(C6430,'Cost Centre'!A:B,2,)</f>
        <v>Planning</v>
      </c>
      <c r="E6430" t="str">
        <f t="shared" si="301"/>
        <v>2</v>
      </c>
      <c r="F6430" t="s">
        <v>13479</v>
      </c>
      <c r="G6430" s="2">
        <v>0</v>
      </c>
      <c r="H6430" s="2">
        <v>41448</v>
      </c>
      <c r="I6430" s="2">
        <v>0</v>
      </c>
      <c r="J6430" s="105">
        <f>SUMIF([1]MMM!$A:$A,A6430,[1]MMM!$F:$F)</f>
        <v>41448</v>
      </c>
      <c r="K6430" s="2" t="s">
        <v>10</v>
      </c>
      <c r="L6430" s="2">
        <v>0</v>
      </c>
      <c r="M6430" t="s">
        <v>10962</v>
      </c>
      <c r="N6430" t="s">
        <v>13475</v>
      </c>
      <c r="O6430" t="s">
        <v>10871</v>
      </c>
      <c r="P6430" t="s">
        <v>10874</v>
      </c>
    </row>
    <row r="6431" spans="1:16" x14ac:dyDescent="0.3">
      <c r="A6431" t="s">
        <v>6116</v>
      </c>
      <c r="B6431" s="2" t="str">
        <f t="shared" si="302"/>
        <v>6101</v>
      </c>
      <c r="C6431" s="2">
        <f t="shared" si="300"/>
        <v>6101</v>
      </c>
      <c r="D6431" t="str">
        <f>VLOOKUP(C6431,'Cost Centre'!A:B,2,)</f>
        <v>Planning</v>
      </c>
      <c r="E6431" t="str">
        <f t="shared" si="301"/>
        <v>2</v>
      </c>
      <c r="F6431" t="s">
        <v>13480</v>
      </c>
      <c r="G6431" s="2">
        <v>0</v>
      </c>
      <c r="H6431" s="2">
        <v>196571.27</v>
      </c>
      <c r="I6431" s="2">
        <v>0</v>
      </c>
      <c r="J6431" s="105">
        <f>SUMIF([1]MMM!$A:$A,A6431,[1]MMM!$F:$F)</f>
        <v>196571.27</v>
      </c>
      <c r="K6431" s="2" t="s">
        <v>10</v>
      </c>
      <c r="L6431" s="2">
        <v>190235</v>
      </c>
      <c r="M6431" t="s">
        <v>10962</v>
      </c>
      <c r="N6431" t="s">
        <v>13475</v>
      </c>
      <c r="O6431" t="s">
        <v>10871</v>
      </c>
      <c r="P6431" t="s">
        <v>10874</v>
      </c>
    </row>
    <row r="6432" spans="1:16" x14ac:dyDescent="0.3">
      <c r="A6432" t="s">
        <v>6117</v>
      </c>
      <c r="B6432" s="2" t="str">
        <f t="shared" si="302"/>
        <v>6101</v>
      </c>
      <c r="C6432" s="2">
        <f t="shared" si="300"/>
        <v>6101</v>
      </c>
      <c r="D6432" t="str">
        <f>VLOOKUP(C6432,'Cost Centre'!A:B,2,)</f>
        <v>Planning</v>
      </c>
      <c r="E6432" t="str">
        <f t="shared" si="301"/>
        <v>2</v>
      </c>
      <c r="F6432" t="s">
        <v>13481</v>
      </c>
      <c r="G6432" s="2">
        <v>0</v>
      </c>
      <c r="H6432" s="2">
        <v>1784.65</v>
      </c>
      <c r="I6432" s="2">
        <v>0</v>
      </c>
      <c r="J6432" s="105">
        <f>SUMIF([1]MMM!$A:$A,A6432,[1]MMM!$F:$F)</f>
        <v>1784.65</v>
      </c>
      <c r="K6432" s="2" t="s">
        <v>10</v>
      </c>
      <c r="L6432" s="2">
        <v>1913</v>
      </c>
      <c r="M6432" t="s">
        <v>10962</v>
      </c>
      <c r="N6432" t="s">
        <v>13475</v>
      </c>
      <c r="O6432" t="s">
        <v>10871</v>
      </c>
      <c r="P6432" t="s">
        <v>10874</v>
      </c>
    </row>
    <row r="6433" spans="1:16" x14ac:dyDescent="0.3">
      <c r="A6433" t="s">
        <v>6118</v>
      </c>
      <c r="B6433" s="2" t="str">
        <f t="shared" si="302"/>
        <v>6101</v>
      </c>
      <c r="C6433" s="2">
        <f t="shared" si="300"/>
        <v>6101</v>
      </c>
      <c r="D6433" t="str">
        <f>VLOOKUP(C6433,'Cost Centre'!A:B,2,)</f>
        <v>Planning</v>
      </c>
      <c r="E6433" t="str">
        <f t="shared" si="301"/>
        <v>2</v>
      </c>
      <c r="F6433" t="s">
        <v>13482</v>
      </c>
      <c r="G6433" s="2">
        <v>0</v>
      </c>
      <c r="H6433" s="2">
        <v>104.99</v>
      </c>
      <c r="I6433" s="2">
        <v>0</v>
      </c>
      <c r="J6433" s="105">
        <f>SUMIF([1]MMM!$A:$A,A6433,[1]MMM!$F:$F)</f>
        <v>104.99</v>
      </c>
      <c r="K6433" s="2" t="s">
        <v>10</v>
      </c>
      <c r="L6433" s="2">
        <v>106</v>
      </c>
      <c r="M6433" t="s">
        <v>10962</v>
      </c>
      <c r="N6433" t="s">
        <v>13475</v>
      </c>
      <c r="O6433" t="s">
        <v>10871</v>
      </c>
      <c r="P6433" t="s">
        <v>10874</v>
      </c>
    </row>
    <row r="6434" spans="1:16" x14ac:dyDescent="0.3">
      <c r="A6434" t="s">
        <v>6119</v>
      </c>
      <c r="B6434" s="2" t="str">
        <f t="shared" si="302"/>
        <v>6101</v>
      </c>
      <c r="C6434" s="2">
        <f t="shared" si="300"/>
        <v>6101</v>
      </c>
      <c r="D6434" t="str">
        <f>VLOOKUP(C6434,'Cost Centre'!A:B,2,)</f>
        <v>Planning</v>
      </c>
      <c r="E6434" t="str">
        <f t="shared" si="301"/>
        <v>2</v>
      </c>
      <c r="F6434" t="s">
        <v>48</v>
      </c>
      <c r="G6434" s="2">
        <v>0</v>
      </c>
      <c r="H6434" s="2">
        <v>2851350.09</v>
      </c>
      <c r="I6434" s="2">
        <v>0</v>
      </c>
      <c r="J6434" s="105">
        <f>SUMIF([1]MMM!$A:$A,A6434,[1]MMM!$F:$F)</f>
        <v>2863784.09</v>
      </c>
      <c r="K6434" s="2" t="s">
        <v>10</v>
      </c>
      <c r="L6434" s="2">
        <v>2830577</v>
      </c>
      <c r="M6434" t="s">
        <v>10962</v>
      </c>
      <c r="N6434" t="s">
        <v>13475</v>
      </c>
      <c r="O6434" t="s">
        <v>10871</v>
      </c>
      <c r="P6434" t="s">
        <v>10875</v>
      </c>
    </row>
    <row r="6435" spans="1:16" x14ac:dyDescent="0.3">
      <c r="A6435" t="s">
        <v>6120</v>
      </c>
      <c r="B6435" s="2" t="str">
        <f t="shared" si="302"/>
        <v>6101</v>
      </c>
      <c r="C6435" s="2">
        <f t="shared" si="300"/>
        <v>6101</v>
      </c>
      <c r="D6435" t="str">
        <f>VLOOKUP(C6435,'Cost Centre'!A:B,2,)</f>
        <v>Planning</v>
      </c>
      <c r="E6435" t="str">
        <f t="shared" si="301"/>
        <v>2</v>
      </c>
      <c r="F6435" t="s">
        <v>49</v>
      </c>
      <c r="G6435" s="2">
        <v>0</v>
      </c>
      <c r="H6435" s="2">
        <v>0</v>
      </c>
      <c r="I6435" s="2">
        <v>0</v>
      </c>
      <c r="J6435" s="105">
        <f>SUMIF([1]MMM!$A:$A,A6435,[1]MMM!$F:$F)</f>
        <v>0</v>
      </c>
      <c r="K6435" s="2" t="s">
        <v>10</v>
      </c>
      <c r="L6435" s="2">
        <v>0</v>
      </c>
      <c r="M6435" t="s">
        <v>10962</v>
      </c>
      <c r="N6435" t="s">
        <v>13475</v>
      </c>
      <c r="O6435" t="s">
        <v>10871</v>
      </c>
      <c r="P6435" t="s">
        <v>10875</v>
      </c>
    </row>
    <row r="6436" spans="1:16" x14ac:dyDescent="0.3">
      <c r="A6436" t="s">
        <v>6121</v>
      </c>
      <c r="B6436" s="2" t="str">
        <f t="shared" si="302"/>
        <v>6101</v>
      </c>
      <c r="C6436" s="2">
        <f t="shared" si="300"/>
        <v>6101</v>
      </c>
      <c r="D6436" t="str">
        <f>VLOOKUP(C6436,'Cost Centre'!A:B,2,)</f>
        <v>Planning</v>
      </c>
      <c r="E6436" t="str">
        <f t="shared" si="301"/>
        <v>2</v>
      </c>
      <c r="F6436" t="s">
        <v>51</v>
      </c>
      <c r="G6436" s="2">
        <v>0</v>
      </c>
      <c r="H6436" s="2">
        <v>26400</v>
      </c>
      <c r="I6436" s="2">
        <v>0</v>
      </c>
      <c r="J6436" s="105">
        <f>SUMIF([1]MMM!$A:$A,A6436,[1]MMM!$F:$F)</f>
        <v>26400</v>
      </c>
      <c r="K6436" s="2" t="s">
        <v>10</v>
      </c>
      <c r="L6436" s="2">
        <v>26400</v>
      </c>
      <c r="M6436" t="s">
        <v>10962</v>
      </c>
      <c r="N6436" t="s">
        <v>13475</v>
      </c>
      <c r="O6436" t="s">
        <v>10871</v>
      </c>
      <c r="P6436" t="s">
        <v>10875</v>
      </c>
    </row>
    <row r="6437" spans="1:16" x14ac:dyDescent="0.3">
      <c r="A6437" t="s">
        <v>6122</v>
      </c>
      <c r="B6437" s="2" t="str">
        <f t="shared" si="302"/>
        <v>6101</v>
      </c>
      <c r="C6437" s="2">
        <f t="shared" si="300"/>
        <v>6101</v>
      </c>
      <c r="D6437" t="str">
        <f>VLOOKUP(C6437,'Cost Centre'!A:B,2,)</f>
        <v>Planning</v>
      </c>
      <c r="E6437" t="str">
        <f t="shared" si="301"/>
        <v>2</v>
      </c>
      <c r="F6437" t="s">
        <v>52</v>
      </c>
      <c r="G6437" s="2">
        <v>0</v>
      </c>
      <c r="H6437" s="2">
        <v>10228.44</v>
      </c>
      <c r="I6437" s="2">
        <v>0</v>
      </c>
      <c r="J6437" s="105">
        <f>SUMIF([1]MMM!$A:$A,A6437,[1]MMM!$F:$F)</f>
        <v>10228.44</v>
      </c>
      <c r="K6437" s="2" t="s">
        <v>10</v>
      </c>
      <c r="L6437" s="2">
        <v>10248</v>
      </c>
      <c r="M6437" t="s">
        <v>10962</v>
      </c>
      <c r="N6437" t="s">
        <v>13475</v>
      </c>
      <c r="O6437" t="s">
        <v>10871</v>
      </c>
      <c r="P6437" t="s">
        <v>10875</v>
      </c>
    </row>
    <row r="6438" spans="1:16" x14ac:dyDescent="0.3">
      <c r="A6438" t="s">
        <v>6123</v>
      </c>
      <c r="B6438" s="2" t="str">
        <f t="shared" si="302"/>
        <v>6101</v>
      </c>
      <c r="C6438" s="2">
        <f t="shared" si="300"/>
        <v>6101</v>
      </c>
      <c r="D6438" t="str">
        <f>VLOOKUP(C6438,'Cost Centre'!A:B,2,)</f>
        <v>Planning</v>
      </c>
      <c r="E6438" t="str">
        <f t="shared" si="301"/>
        <v>2</v>
      </c>
      <c r="F6438" t="s">
        <v>55</v>
      </c>
      <c r="G6438" s="2">
        <v>0</v>
      </c>
      <c r="H6438" s="2">
        <v>642216.94999999995</v>
      </c>
      <c r="I6438" s="2">
        <v>0</v>
      </c>
      <c r="J6438" s="105">
        <f>SUMIF([1]MMM!$A:$A,A6438,[1]MMM!$F:$F)</f>
        <v>642349.55000000005</v>
      </c>
      <c r="K6438" s="2" t="s">
        <v>10</v>
      </c>
      <c r="L6438" s="2">
        <v>645840</v>
      </c>
      <c r="M6438" t="s">
        <v>10962</v>
      </c>
      <c r="N6438" t="s">
        <v>13475</v>
      </c>
      <c r="O6438" t="s">
        <v>10871</v>
      </c>
      <c r="P6438" t="s">
        <v>10875</v>
      </c>
    </row>
    <row r="6439" spans="1:16" x14ac:dyDescent="0.3">
      <c r="A6439" t="s">
        <v>6124</v>
      </c>
      <c r="B6439" s="2" t="str">
        <f t="shared" si="302"/>
        <v>6101</v>
      </c>
      <c r="C6439" s="2">
        <f t="shared" si="300"/>
        <v>6101</v>
      </c>
      <c r="D6439" t="str">
        <f>VLOOKUP(C6439,'Cost Centre'!A:B,2,)</f>
        <v>Planning</v>
      </c>
      <c r="E6439" t="str">
        <f t="shared" si="301"/>
        <v>2</v>
      </c>
      <c r="F6439" t="s">
        <v>60</v>
      </c>
      <c r="G6439" s="2">
        <v>0</v>
      </c>
      <c r="H6439" s="2">
        <v>0.01</v>
      </c>
      <c r="I6439" s="2">
        <v>0</v>
      </c>
      <c r="J6439" s="105">
        <f>SUMIF([1]MMM!$A:$A,A6439,[1]MMM!$F:$F)</f>
        <v>0.01</v>
      </c>
      <c r="K6439" s="2" t="s">
        <v>10</v>
      </c>
      <c r="L6439" s="2">
        <v>56525</v>
      </c>
      <c r="M6439" t="s">
        <v>10962</v>
      </c>
      <c r="N6439" t="s">
        <v>13475</v>
      </c>
      <c r="O6439" t="s">
        <v>10871</v>
      </c>
      <c r="P6439" t="s">
        <v>10875</v>
      </c>
    </row>
    <row r="6440" spans="1:16" x14ac:dyDescent="0.3">
      <c r="A6440" t="s">
        <v>6125</v>
      </c>
      <c r="B6440" s="2" t="str">
        <f t="shared" si="302"/>
        <v>6101</v>
      </c>
      <c r="C6440" s="2">
        <f t="shared" si="300"/>
        <v>6101</v>
      </c>
      <c r="D6440" t="str">
        <f>VLOOKUP(C6440,'Cost Centre'!A:B,2,)</f>
        <v>Planning</v>
      </c>
      <c r="E6440" t="str">
        <f t="shared" si="301"/>
        <v>2</v>
      </c>
      <c r="F6440" t="s">
        <v>61</v>
      </c>
      <c r="G6440" s="2">
        <v>0</v>
      </c>
      <c r="H6440" s="2">
        <v>230351.11</v>
      </c>
      <c r="I6440" s="2">
        <v>0</v>
      </c>
      <c r="J6440" s="105">
        <f>SUMIF([1]MMM!$A:$A,A6440,[1]MMM!$F:$F)</f>
        <v>230351.11</v>
      </c>
      <c r="K6440" s="2" t="s">
        <v>10</v>
      </c>
      <c r="L6440" s="2">
        <v>299527</v>
      </c>
      <c r="M6440" t="s">
        <v>10962</v>
      </c>
      <c r="N6440" t="s">
        <v>13475</v>
      </c>
      <c r="O6440" t="s">
        <v>10871</v>
      </c>
      <c r="P6440" t="s">
        <v>10875</v>
      </c>
    </row>
    <row r="6441" spans="1:16" x14ac:dyDescent="0.3">
      <c r="A6441" t="s">
        <v>6126</v>
      </c>
      <c r="B6441" s="2" t="str">
        <f t="shared" si="302"/>
        <v>6101</v>
      </c>
      <c r="C6441" s="2">
        <f t="shared" si="300"/>
        <v>6101</v>
      </c>
      <c r="D6441" t="str">
        <f>VLOOKUP(C6441,'Cost Centre'!A:B,2,)</f>
        <v>Planning</v>
      </c>
      <c r="E6441" t="str">
        <f t="shared" si="301"/>
        <v>2</v>
      </c>
      <c r="F6441" t="s">
        <v>62</v>
      </c>
      <c r="G6441" s="2">
        <v>0</v>
      </c>
      <c r="H6441" s="2">
        <v>46433.43</v>
      </c>
      <c r="I6441" s="2">
        <v>0</v>
      </c>
      <c r="J6441" s="105">
        <f>SUMIF([1]MMM!$A:$A,A6441,[1]MMM!$F:$F)</f>
        <v>46433.43</v>
      </c>
      <c r="K6441" s="2" t="s">
        <v>10</v>
      </c>
      <c r="L6441" s="2">
        <v>13270</v>
      </c>
      <c r="M6441" t="s">
        <v>10962</v>
      </c>
      <c r="N6441" t="s">
        <v>13475</v>
      </c>
      <c r="O6441" t="s">
        <v>10871</v>
      </c>
      <c r="P6441" t="s">
        <v>10875</v>
      </c>
    </row>
    <row r="6442" spans="1:16" x14ac:dyDescent="0.3">
      <c r="A6442" t="s">
        <v>6127</v>
      </c>
      <c r="B6442" s="2" t="str">
        <f t="shared" si="302"/>
        <v>6101</v>
      </c>
      <c r="C6442" s="2">
        <f t="shared" si="300"/>
        <v>6101</v>
      </c>
      <c r="D6442" t="str">
        <f>VLOOKUP(C6442,'Cost Centre'!A:B,2,)</f>
        <v>Planning</v>
      </c>
      <c r="E6442" t="str">
        <f t="shared" si="301"/>
        <v>2</v>
      </c>
      <c r="F6442" t="s">
        <v>67</v>
      </c>
      <c r="G6442" s="2">
        <v>0</v>
      </c>
      <c r="H6442" s="2">
        <v>621.25</v>
      </c>
      <c r="I6442" s="2">
        <v>0</v>
      </c>
      <c r="J6442" s="105">
        <f>SUMIF([1]MMM!$A:$A,A6442,[1]MMM!$F:$F)</f>
        <v>630</v>
      </c>
      <c r="K6442" s="2" t="s">
        <v>10</v>
      </c>
      <c r="L6442" s="2">
        <v>636</v>
      </c>
      <c r="M6442" t="s">
        <v>10962</v>
      </c>
      <c r="N6442" t="s">
        <v>13475</v>
      </c>
      <c r="O6442" t="s">
        <v>10871</v>
      </c>
      <c r="P6442" t="s">
        <v>10876</v>
      </c>
    </row>
    <row r="6443" spans="1:16" x14ac:dyDescent="0.3">
      <c r="A6443" t="s">
        <v>6128</v>
      </c>
      <c r="B6443" s="2" t="str">
        <f t="shared" si="302"/>
        <v>6101</v>
      </c>
      <c r="C6443" s="2">
        <f t="shared" si="300"/>
        <v>6101</v>
      </c>
      <c r="D6443" t="str">
        <f>VLOOKUP(C6443,'Cost Centre'!A:B,2,)</f>
        <v>Planning</v>
      </c>
      <c r="E6443" t="str">
        <f t="shared" si="301"/>
        <v>2</v>
      </c>
      <c r="F6443" t="s">
        <v>68</v>
      </c>
      <c r="G6443" s="2">
        <v>0</v>
      </c>
      <c r="H6443" s="2">
        <v>5602.64</v>
      </c>
      <c r="I6443" s="2">
        <v>0</v>
      </c>
      <c r="J6443" s="105">
        <f>SUMIF([1]MMM!$A:$A,A6443,[1]MMM!$F:$F)</f>
        <v>6113.5</v>
      </c>
      <c r="K6443" s="2" t="s">
        <v>10</v>
      </c>
      <c r="L6443" s="2">
        <v>5122</v>
      </c>
      <c r="M6443" t="s">
        <v>10962</v>
      </c>
      <c r="N6443" t="s">
        <v>13475</v>
      </c>
      <c r="O6443" t="s">
        <v>10871</v>
      </c>
      <c r="P6443" t="s">
        <v>10876</v>
      </c>
    </row>
    <row r="6444" spans="1:16" x14ac:dyDescent="0.3">
      <c r="A6444" t="s">
        <v>6129</v>
      </c>
      <c r="B6444" s="2" t="str">
        <f t="shared" si="302"/>
        <v>6101</v>
      </c>
      <c r="C6444" s="2">
        <f t="shared" si="300"/>
        <v>6101</v>
      </c>
      <c r="D6444" t="str">
        <f>VLOOKUP(C6444,'Cost Centre'!A:B,2,)</f>
        <v>Planning</v>
      </c>
      <c r="E6444" t="str">
        <f t="shared" si="301"/>
        <v>2</v>
      </c>
      <c r="F6444" t="s">
        <v>10877</v>
      </c>
      <c r="G6444" s="2">
        <v>0</v>
      </c>
      <c r="H6444" s="2">
        <v>192613.27</v>
      </c>
      <c r="I6444" s="2">
        <v>0</v>
      </c>
      <c r="J6444" s="105">
        <f>SUMIF([1]MMM!$A:$A,A6444,[1]MMM!$F:$F)</f>
        <v>192613.27</v>
      </c>
      <c r="K6444" s="2" t="s">
        <v>10</v>
      </c>
      <c r="L6444" s="2">
        <v>202954</v>
      </c>
      <c r="M6444" t="s">
        <v>10962</v>
      </c>
      <c r="N6444" t="s">
        <v>13475</v>
      </c>
      <c r="O6444" t="s">
        <v>10871</v>
      </c>
      <c r="P6444" t="s">
        <v>10876</v>
      </c>
    </row>
    <row r="6445" spans="1:16" x14ac:dyDescent="0.3">
      <c r="A6445" t="s">
        <v>6130</v>
      </c>
      <c r="B6445" s="2" t="str">
        <f t="shared" si="302"/>
        <v>6101</v>
      </c>
      <c r="C6445" s="2">
        <f t="shared" si="300"/>
        <v>6101</v>
      </c>
      <c r="D6445" t="str">
        <f>VLOOKUP(C6445,'Cost Centre'!A:B,2,)</f>
        <v>Planning</v>
      </c>
      <c r="E6445" t="str">
        <f t="shared" si="301"/>
        <v>2</v>
      </c>
      <c r="F6445" t="s">
        <v>69</v>
      </c>
      <c r="G6445" s="2">
        <v>0</v>
      </c>
      <c r="H6445" s="2">
        <v>507709.76</v>
      </c>
      <c r="I6445" s="2">
        <v>0</v>
      </c>
      <c r="J6445" s="105">
        <f>SUMIF([1]MMM!$A:$A,A6445,[1]MMM!$F:$F)</f>
        <v>509956.58</v>
      </c>
      <c r="K6445" s="2" t="s">
        <v>10</v>
      </c>
      <c r="L6445" s="2">
        <v>520614</v>
      </c>
      <c r="M6445" t="s">
        <v>10962</v>
      </c>
      <c r="N6445" t="s">
        <v>13475</v>
      </c>
      <c r="O6445" t="s">
        <v>10871</v>
      </c>
      <c r="P6445" t="s">
        <v>10876</v>
      </c>
    </row>
    <row r="6446" spans="1:16" x14ac:dyDescent="0.3">
      <c r="A6446" t="s">
        <v>6131</v>
      </c>
      <c r="B6446" s="2" t="str">
        <f t="shared" si="302"/>
        <v>6101</v>
      </c>
      <c r="C6446" s="2">
        <f t="shared" si="300"/>
        <v>6101</v>
      </c>
      <c r="D6446" t="str">
        <f>VLOOKUP(C6446,'Cost Centre'!A:B,2,)</f>
        <v>Planning</v>
      </c>
      <c r="E6446" t="str">
        <f t="shared" si="301"/>
        <v>2</v>
      </c>
      <c r="F6446" t="s">
        <v>70</v>
      </c>
      <c r="G6446" s="2">
        <v>0</v>
      </c>
      <c r="H6446" s="2">
        <v>10700.91</v>
      </c>
      <c r="I6446" s="2">
        <v>0</v>
      </c>
      <c r="J6446" s="105">
        <f>SUMIF([1]MMM!$A:$A,A6446,[1]MMM!$F:$F)</f>
        <v>10707.84</v>
      </c>
      <c r="K6446" s="2" t="s">
        <v>10</v>
      </c>
      <c r="L6446" s="2">
        <v>11478</v>
      </c>
      <c r="M6446" t="s">
        <v>10962</v>
      </c>
      <c r="N6446" t="s">
        <v>13475</v>
      </c>
      <c r="O6446" t="s">
        <v>10871</v>
      </c>
      <c r="P6446" t="s">
        <v>10876</v>
      </c>
    </row>
    <row r="6447" spans="1:16" x14ac:dyDescent="0.3">
      <c r="A6447" t="s">
        <v>6132</v>
      </c>
      <c r="B6447" s="2" t="str">
        <f t="shared" si="302"/>
        <v>6101</v>
      </c>
      <c r="C6447" s="2">
        <f t="shared" si="300"/>
        <v>6101</v>
      </c>
      <c r="D6447" t="str">
        <f>VLOOKUP(C6447,'Cost Centre'!A:B,2,)</f>
        <v>Planning</v>
      </c>
      <c r="E6447" t="str">
        <f t="shared" si="301"/>
        <v>2</v>
      </c>
      <c r="F6447" t="s">
        <v>2116</v>
      </c>
      <c r="G6447" s="2">
        <v>0</v>
      </c>
      <c r="H6447" s="2">
        <v>6938.26</v>
      </c>
      <c r="I6447" s="2">
        <v>0</v>
      </c>
      <c r="J6447" s="105">
        <f>SUMIF([1]MMM!$A:$A,A6447,[1]MMM!$F:$F)</f>
        <v>6938.26</v>
      </c>
      <c r="K6447" s="2" t="s">
        <v>10</v>
      </c>
      <c r="L6447" s="2">
        <v>24720</v>
      </c>
      <c r="M6447" t="s">
        <v>10962</v>
      </c>
      <c r="N6447" t="s">
        <v>13475</v>
      </c>
      <c r="O6447" t="s">
        <v>10871</v>
      </c>
      <c r="P6447" t="s">
        <v>10878</v>
      </c>
    </row>
    <row r="6448" spans="1:16" x14ac:dyDescent="0.3">
      <c r="A6448" t="s">
        <v>6133</v>
      </c>
      <c r="B6448" s="2" t="str">
        <f t="shared" si="302"/>
        <v>6101</v>
      </c>
      <c r="C6448" s="2">
        <f t="shared" si="300"/>
        <v>6101</v>
      </c>
      <c r="D6448" t="str">
        <f>VLOOKUP(C6448,'Cost Centre'!A:B,2,)</f>
        <v>Planning</v>
      </c>
      <c r="E6448" t="str">
        <f t="shared" si="301"/>
        <v>2</v>
      </c>
      <c r="F6448" t="s">
        <v>364</v>
      </c>
      <c r="G6448" s="2">
        <v>0</v>
      </c>
      <c r="H6448" s="2">
        <v>0</v>
      </c>
      <c r="I6448" s="2">
        <v>0</v>
      </c>
      <c r="J6448" s="105">
        <f>SUMIF([1]MMM!$A:$A,A6448,[1]MMM!$F:$F)</f>
        <v>0</v>
      </c>
      <c r="K6448" s="2" t="s">
        <v>10</v>
      </c>
      <c r="L6448" s="2">
        <v>0</v>
      </c>
      <c r="M6448" t="s">
        <v>10962</v>
      </c>
      <c r="N6448" t="s">
        <v>13475</v>
      </c>
      <c r="O6448" t="s">
        <v>10871</v>
      </c>
      <c r="P6448" t="s">
        <v>10878</v>
      </c>
    </row>
    <row r="6449" spans="1:16" x14ac:dyDescent="0.3">
      <c r="A6449" t="s">
        <v>6134</v>
      </c>
      <c r="B6449" s="2" t="str">
        <f t="shared" si="302"/>
        <v>6101</v>
      </c>
      <c r="C6449" s="2">
        <f t="shared" si="300"/>
        <v>6101</v>
      </c>
      <c r="D6449" t="str">
        <f>VLOOKUP(C6449,'Cost Centre'!A:B,2,)</f>
        <v>Planning</v>
      </c>
      <c r="E6449" t="str">
        <f t="shared" si="301"/>
        <v>2</v>
      </c>
      <c r="F6449" t="s">
        <v>365</v>
      </c>
      <c r="G6449" s="2">
        <v>0</v>
      </c>
      <c r="H6449" s="2">
        <v>75656</v>
      </c>
      <c r="I6449" s="2">
        <v>0</v>
      </c>
      <c r="J6449" s="105">
        <f>SUMIF([1]MMM!$A:$A,A6449,[1]MMM!$F:$F)</f>
        <v>75656</v>
      </c>
      <c r="K6449" s="2" t="s">
        <v>10</v>
      </c>
      <c r="L6449" s="2">
        <v>107878</v>
      </c>
      <c r="M6449" t="s">
        <v>10962</v>
      </c>
      <c r="N6449" t="s">
        <v>13475</v>
      </c>
      <c r="O6449" t="s">
        <v>10871</v>
      </c>
      <c r="P6449" t="s">
        <v>10931</v>
      </c>
    </row>
    <row r="6450" spans="1:16" x14ac:dyDescent="0.3">
      <c r="A6450" t="s">
        <v>6135</v>
      </c>
      <c r="B6450" s="2" t="str">
        <f t="shared" si="302"/>
        <v>6101</v>
      </c>
      <c r="C6450" s="2">
        <f t="shared" si="300"/>
        <v>6101</v>
      </c>
      <c r="D6450" t="str">
        <f>VLOOKUP(C6450,'Cost Centre'!A:B,2,)</f>
        <v>Planning</v>
      </c>
      <c r="E6450" t="str">
        <f t="shared" si="301"/>
        <v>2</v>
      </c>
      <c r="F6450" t="s">
        <v>76</v>
      </c>
      <c r="G6450" s="2">
        <v>0</v>
      </c>
      <c r="H6450" s="2">
        <v>9490</v>
      </c>
      <c r="I6450" s="2">
        <v>0</v>
      </c>
      <c r="J6450" s="105">
        <f>SUMIF([1]MMM!$A:$A,A6450,[1]MMM!$F:$F)</f>
        <v>9490</v>
      </c>
      <c r="K6450" s="2" t="s">
        <v>10</v>
      </c>
      <c r="L6450" s="2">
        <v>26541</v>
      </c>
      <c r="M6450" t="s">
        <v>10962</v>
      </c>
      <c r="N6450" t="s">
        <v>13475</v>
      </c>
      <c r="O6450" t="s">
        <v>10871</v>
      </c>
      <c r="P6450" t="s">
        <v>10931</v>
      </c>
    </row>
    <row r="6451" spans="1:16" x14ac:dyDescent="0.3">
      <c r="A6451" t="s">
        <v>6136</v>
      </c>
      <c r="B6451" s="2" t="str">
        <f t="shared" si="302"/>
        <v>6101</v>
      </c>
      <c r="C6451" s="2">
        <f t="shared" si="300"/>
        <v>6101</v>
      </c>
      <c r="D6451" t="str">
        <f>VLOOKUP(C6451,'Cost Centre'!A:B,2,)</f>
        <v>Planning</v>
      </c>
      <c r="E6451" t="str">
        <f t="shared" si="301"/>
        <v>2</v>
      </c>
      <c r="F6451" t="s">
        <v>78</v>
      </c>
      <c r="G6451" s="2">
        <v>0</v>
      </c>
      <c r="H6451" s="2">
        <v>0</v>
      </c>
      <c r="I6451" s="2">
        <v>0</v>
      </c>
      <c r="J6451" s="105">
        <f>SUMIF([1]MMM!$A:$A,A6451,[1]MMM!$F:$F)</f>
        <v>0</v>
      </c>
      <c r="K6451" s="2" t="s">
        <v>10</v>
      </c>
      <c r="L6451" s="2">
        <v>0</v>
      </c>
      <c r="M6451" t="s">
        <v>10962</v>
      </c>
      <c r="N6451" t="s">
        <v>13475</v>
      </c>
      <c r="O6451" t="s">
        <v>10871</v>
      </c>
      <c r="P6451" t="s">
        <v>10931</v>
      </c>
    </row>
    <row r="6452" spans="1:16" x14ac:dyDescent="0.3">
      <c r="A6452" t="s">
        <v>6137</v>
      </c>
      <c r="B6452" s="2" t="str">
        <f t="shared" si="302"/>
        <v>6101</v>
      </c>
      <c r="C6452" s="2">
        <f t="shared" si="300"/>
        <v>6101</v>
      </c>
      <c r="D6452" t="str">
        <f>VLOOKUP(C6452,'Cost Centre'!A:B,2,)</f>
        <v>Planning</v>
      </c>
      <c r="E6452" t="str">
        <f t="shared" si="301"/>
        <v>2</v>
      </c>
      <c r="F6452" t="s">
        <v>10932</v>
      </c>
      <c r="G6452" s="2">
        <v>0</v>
      </c>
      <c r="H6452" s="2">
        <v>32184.91</v>
      </c>
      <c r="I6452" s="2">
        <v>0</v>
      </c>
      <c r="J6452" s="105">
        <f>SUMIF([1]MMM!$A:$A,A6452,[1]MMM!$F:$F)</f>
        <v>32184.91</v>
      </c>
      <c r="K6452" s="2" t="s">
        <v>10</v>
      </c>
      <c r="L6452" s="2">
        <v>36523</v>
      </c>
      <c r="M6452" t="s">
        <v>10962</v>
      </c>
      <c r="N6452" t="s">
        <v>13475</v>
      </c>
      <c r="O6452" t="s">
        <v>10871</v>
      </c>
      <c r="P6452" t="s">
        <v>10881</v>
      </c>
    </row>
    <row r="6453" spans="1:16" x14ac:dyDescent="0.3">
      <c r="A6453" t="s">
        <v>6138</v>
      </c>
      <c r="B6453" s="2" t="str">
        <f t="shared" si="302"/>
        <v>6101</v>
      </c>
      <c r="C6453" s="2">
        <f t="shared" si="300"/>
        <v>6101</v>
      </c>
      <c r="D6453" t="str">
        <f>VLOOKUP(C6453,'Cost Centre'!A:B,2,)</f>
        <v>Planning</v>
      </c>
      <c r="E6453" t="str">
        <f t="shared" si="301"/>
        <v>2</v>
      </c>
      <c r="F6453" t="s">
        <v>84</v>
      </c>
      <c r="G6453" s="2">
        <v>0</v>
      </c>
      <c r="H6453" s="2">
        <v>0</v>
      </c>
      <c r="I6453" s="2">
        <v>0</v>
      </c>
      <c r="J6453" s="105">
        <f>SUMIF([1]MMM!$A:$A,A6453,[1]MMM!$F:$F)</f>
        <v>0</v>
      </c>
      <c r="K6453" s="2" t="s">
        <v>10</v>
      </c>
      <c r="L6453" s="2">
        <v>588</v>
      </c>
      <c r="M6453" t="s">
        <v>10962</v>
      </c>
      <c r="N6453" t="s">
        <v>13475</v>
      </c>
      <c r="O6453" t="s">
        <v>10871</v>
      </c>
      <c r="P6453" t="s">
        <v>10881</v>
      </c>
    </row>
    <row r="6454" spans="1:16" x14ac:dyDescent="0.3">
      <c r="A6454" t="s">
        <v>6139</v>
      </c>
      <c r="B6454" s="2" t="str">
        <f t="shared" si="302"/>
        <v>6101</v>
      </c>
      <c r="C6454" s="2">
        <f t="shared" si="300"/>
        <v>6101</v>
      </c>
      <c r="D6454" t="str">
        <f>VLOOKUP(C6454,'Cost Centre'!A:B,2,)</f>
        <v>Planning</v>
      </c>
      <c r="E6454" t="str">
        <f t="shared" si="301"/>
        <v>2</v>
      </c>
      <c r="F6454" t="s">
        <v>93</v>
      </c>
      <c r="G6454" s="2">
        <v>0</v>
      </c>
      <c r="H6454" s="2">
        <v>52655.1</v>
      </c>
      <c r="I6454" s="2">
        <v>0</v>
      </c>
      <c r="J6454" s="105">
        <f>SUMIF([1]MMM!$A:$A,A6454,[1]MMM!$F:$F)</f>
        <v>52756.49</v>
      </c>
      <c r="K6454" s="2" t="s">
        <v>10</v>
      </c>
      <c r="L6454" s="2">
        <v>136725</v>
      </c>
      <c r="M6454" t="s">
        <v>10962</v>
      </c>
      <c r="N6454" t="s">
        <v>13475</v>
      </c>
      <c r="O6454" t="s">
        <v>10871</v>
      </c>
      <c r="P6454" t="s">
        <v>10881</v>
      </c>
    </row>
    <row r="6455" spans="1:16" x14ac:dyDescent="0.3">
      <c r="A6455" t="s">
        <v>6140</v>
      </c>
      <c r="B6455" s="2" t="str">
        <f t="shared" si="302"/>
        <v>6101</v>
      </c>
      <c r="C6455" s="2">
        <f t="shared" si="300"/>
        <v>6101</v>
      </c>
      <c r="D6455" t="str">
        <f>VLOOKUP(C6455,'Cost Centre'!A:B,2,)</f>
        <v>Planning</v>
      </c>
      <c r="E6455" t="str">
        <f t="shared" si="301"/>
        <v>2</v>
      </c>
      <c r="F6455" t="s">
        <v>10882</v>
      </c>
      <c r="G6455" s="2">
        <v>0</v>
      </c>
      <c r="H6455" s="2">
        <v>15445.69</v>
      </c>
      <c r="I6455" s="2">
        <v>0</v>
      </c>
      <c r="J6455" s="105">
        <f>SUMIF([1]MMM!$A:$A,A6455,[1]MMM!$F:$F)</f>
        <v>15445.69</v>
      </c>
      <c r="K6455" s="2" t="s">
        <v>10</v>
      </c>
      <c r="L6455" s="2">
        <v>38688</v>
      </c>
      <c r="M6455" t="s">
        <v>10962</v>
      </c>
      <c r="N6455" t="s">
        <v>13475</v>
      </c>
      <c r="O6455" t="s">
        <v>10871</v>
      </c>
      <c r="P6455" t="s">
        <v>10881</v>
      </c>
    </row>
    <row r="6456" spans="1:16" x14ac:dyDescent="0.3">
      <c r="A6456" t="s">
        <v>6141</v>
      </c>
      <c r="B6456" s="2" t="str">
        <f t="shared" si="302"/>
        <v>6101</v>
      </c>
      <c r="C6456" s="2">
        <f t="shared" si="300"/>
        <v>6101</v>
      </c>
      <c r="D6456" t="str">
        <f>VLOOKUP(C6456,'Cost Centre'!A:B,2,)</f>
        <v>Planning</v>
      </c>
      <c r="E6456" t="str">
        <f t="shared" si="301"/>
        <v>2</v>
      </c>
      <c r="F6456" t="s">
        <v>10883</v>
      </c>
      <c r="G6456" s="2">
        <v>0</v>
      </c>
      <c r="H6456" s="2">
        <v>4301.8999999999996</v>
      </c>
      <c r="I6456" s="2">
        <v>0</v>
      </c>
      <c r="J6456" s="105">
        <f>SUMIF([1]MMM!$A:$A,A6456,[1]MMM!$F:$F)</f>
        <v>4301.8999999999996</v>
      </c>
      <c r="K6456" s="2" t="s">
        <v>10</v>
      </c>
      <c r="L6456" s="2">
        <v>6805</v>
      </c>
      <c r="M6456" t="s">
        <v>10962</v>
      </c>
      <c r="N6456" t="s">
        <v>13475</v>
      </c>
      <c r="O6456" t="s">
        <v>10871</v>
      </c>
      <c r="P6456" t="s">
        <v>10881</v>
      </c>
    </row>
    <row r="6457" spans="1:16" x14ac:dyDescent="0.3">
      <c r="A6457" t="s">
        <v>6142</v>
      </c>
      <c r="B6457" s="2" t="str">
        <f t="shared" si="302"/>
        <v>6101</v>
      </c>
      <c r="C6457" s="2">
        <f t="shared" si="300"/>
        <v>6101</v>
      </c>
      <c r="D6457" t="str">
        <f>VLOOKUP(C6457,'Cost Centre'!A:B,2,)</f>
        <v>Planning</v>
      </c>
      <c r="E6457" t="str">
        <f t="shared" si="301"/>
        <v>2</v>
      </c>
      <c r="F6457" t="s">
        <v>105</v>
      </c>
      <c r="G6457" s="2">
        <v>0</v>
      </c>
      <c r="H6457" s="2">
        <v>7327.19</v>
      </c>
      <c r="I6457" s="2">
        <v>0</v>
      </c>
      <c r="J6457" s="105">
        <f>SUMIF([1]MMM!$A:$A,A6457,[1]MMM!$F:$F)</f>
        <v>7327.19</v>
      </c>
      <c r="K6457" s="2" t="s">
        <v>10</v>
      </c>
      <c r="L6457" s="2">
        <v>17621</v>
      </c>
      <c r="M6457" t="s">
        <v>10962</v>
      </c>
      <c r="N6457" t="s">
        <v>13475</v>
      </c>
      <c r="O6457" t="s">
        <v>10871</v>
      </c>
      <c r="P6457" t="s">
        <v>10881</v>
      </c>
    </row>
    <row r="6458" spans="1:16" x14ac:dyDescent="0.3">
      <c r="A6458" t="s">
        <v>6143</v>
      </c>
      <c r="B6458" s="2" t="str">
        <f t="shared" si="302"/>
        <v>6101</v>
      </c>
      <c r="C6458" s="2">
        <f t="shared" si="300"/>
        <v>6101</v>
      </c>
      <c r="D6458" t="str">
        <f>VLOOKUP(C6458,'Cost Centre'!A:B,2,)</f>
        <v>Planning</v>
      </c>
      <c r="E6458" t="str">
        <f t="shared" si="301"/>
        <v>2</v>
      </c>
      <c r="F6458" t="s">
        <v>110</v>
      </c>
      <c r="G6458" s="2">
        <v>0</v>
      </c>
      <c r="H6458" s="2">
        <v>12069.37</v>
      </c>
      <c r="I6458" s="2">
        <v>0</v>
      </c>
      <c r="J6458" s="105">
        <f>SUMIF([1]MMM!$A:$A,A6458,[1]MMM!$F:$F)</f>
        <v>12069.37</v>
      </c>
      <c r="K6458" s="2" t="s">
        <v>10</v>
      </c>
      <c r="L6458" s="2">
        <v>18567</v>
      </c>
      <c r="M6458" t="s">
        <v>10962</v>
      </c>
      <c r="N6458" t="s">
        <v>13475</v>
      </c>
      <c r="O6458" t="s">
        <v>10871</v>
      </c>
      <c r="P6458" t="s">
        <v>10881</v>
      </c>
    </row>
    <row r="6459" spans="1:16" x14ac:dyDescent="0.3">
      <c r="A6459" t="s">
        <v>6144</v>
      </c>
      <c r="B6459" s="2" t="str">
        <f t="shared" si="302"/>
        <v>6101</v>
      </c>
      <c r="C6459" s="2">
        <f t="shared" si="300"/>
        <v>6101</v>
      </c>
      <c r="D6459" t="str">
        <f>VLOOKUP(C6459,'Cost Centre'!A:B,2,)</f>
        <v>Planning</v>
      </c>
      <c r="E6459" t="str">
        <f t="shared" si="301"/>
        <v>2</v>
      </c>
      <c r="F6459" t="s">
        <v>10884</v>
      </c>
      <c r="G6459" s="2">
        <v>0</v>
      </c>
      <c r="H6459" s="2">
        <v>31959.99</v>
      </c>
      <c r="I6459" s="2">
        <v>0</v>
      </c>
      <c r="J6459" s="105">
        <f>SUMIF([1]MMM!$A:$A,A6459,[1]MMM!$F:$F)</f>
        <v>31959.99</v>
      </c>
      <c r="K6459" s="2" t="s">
        <v>10</v>
      </c>
      <c r="L6459" s="2">
        <v>60542</v>
      </c>
      <c r="M6459" t="s">
        <v>10962</v>
      </c>
      <c r="N6459" t="s">
        <v>13475</v>
      </c>
      <c r="O6459" t="s">
        <v>10871</v>
      </c>
      <c r="P6459" t="s">
        <v>10881</v>
      </c>
    </row>
    <row r="6460" spans="1:16" x14ac:dyDescent="0.3">
      <c r="A6460" t="s">
        <v>6145</v>
      </c>
      <c r="B6460" s="2" t="str">
        <f t="shared" si="302"/>
        <v>6101</v>
      </c>
      <c r="C6460" s="2">
        <f t="shared" si="300"/>
        <v>6101</v>
      </c>
      <c r="D6460" t="str">
        <f>VLOOKUP(C6460,'Cost Centre'!A:B,2,)</f>
        <v>Planning</v>
      </c>
      <c r="E6460" t="str">
        <f t="shared" si="301"/>
        <v>2</v>
      </c>
      <c r="F6460" t="s">
        <v>13483</v>
      </c>
      <c r="G6460" s="2">
        <v>0</v>
      </c>
      <c r="H6460" s="2">
        <v>0</v>
      </c>
      <c r="I6460" s="2">
        <v>0</v>
      </c>
      <c r="J6460" s="105">
        <f>SUMIF([1]MMM!$A:$A,A6460,[1]MMM!$F:$F)</f>
        <v>0</v>
      </c>
      <c r="K6460" s="2" t="s">
        <v>10</v>
      </c>
      <c r="L6460" s="2">
        <v>0</v>
      </c>
      <c r="M6460" t="s">
        <v>10962</v>
      </c>
      <c r="N6460" t="s">
        <v>13475</v>
      </c>
      <c r="O6460" t="s">
        <v>10871</v>
      </c>
      <c r="P6460" t="s">
        <v>10881</v>
      </c>
    </row>
    <row r="6461" spans="1:16" x14ac:dyDescent="0.3">
      <c r="A6461" t="s">
        <v>6146</v>
      </c>
      <c r="B6461" s="2" t="str">
        <f t="shared" si="302"/>
        <v>6101</v>
      </c>
      <c r="C6461" s="2">
        <f t="shared" si="300"/>
        <v>6101</v>
      </c>
      <c r="D6461" t="str">
        <f>VLOOKUP(C6461,'Cost Centre'!A:B,2,)</f>
        <v>Planning</v>
      </c>
      <c r="E6461" t="str">
        <f t="shared" si="301"/>
        <v>2</v>
      </c>
      <c r="F6461" t="s">
        <v>131</v>
      </c>
      <c r="G6461" s="2">
        <v>0</v>
      </c>
      <c r="H6461" s="2">
        <v>0</v>
      </c>
      <c r="I6461" s="2">
        <v>0</v>
      </c>
      <c r="J6461" s="105">
        <f>SUMIF([1]MMM!$A:$A,A6461,[1]MMM!$F:$F)</f>
        <v>0</v>
      </c>
      <c r="K6461" s="2" t="s">
        <v>10</v>
      </c>
      <c r="L6461" s="2">
        <v>1000</v>
      </c>
      <c r="M6461" t="s">
        <v>10962</v>
      </c>
      <c r="N6461" t="s">
        <v>13475</v>
      </c>
      <c r="O6461" t="s">
        <v>10871</v>
      </c>
      <c r="P6461" t="s">
        <v>10881</v>
      </c>
    </row>
    <row r="6462" spans="1:16" x14ac:dyDescent="0.3">
      <c r="A6462" t="s">
        <v>6147</v>
      </c>
      <c r="B6462" s="2" t="str">
        <f t="shared" si="302"/>
        <v>6101</v>
      </c>
      <c r="C6462" s="2">
        <f t="shared" si="300"/>
        <v>6101</v>
      </c>
      <c r="D6462" t="str">
        <f>VLOOKUP(C6462,'Cost Centre'!A:B,2,)</f>
        <v>Planning</v>
      </c>
      <c r="E6462" t="str">
        <f t="shared" si="301"/>
        <v>2</v>
      </c>
      <c r="F6462" t="s">
        <v>117</v>
      </c>
      <c r="G6462" s="2">
        <v>0</v>
      </c>
      <c r="H6462" s="2">
        <v>4895.22</v>
      </c>
      <c r="I6462" s="2">
        <v>0</v>
      </c>
      <c r="J6462" s="105">
        <f>SUMIF([1]MMM!$A:$A,A6462,[1]MMM!$F:$F)</f>
        <v>4895.22</v>
      </c>
      <c r="K6462" s="2" t="s">
        <v>10</v>
      </c>
      <c r="L6462" s="2">
        <v>26266</v>
      </c>
      <c r="M6462" t="s">
        <v>10962</v>
      </c>
      <c r="N6462" t="s">
        <v>13475</v>
      </c>
      <c r="O6462" t="s">
        <v>10871</v>
      </c>
      <c r="P6462" t="s">
        <v>10885</v>
      </c>
    </row>
    <row r="6463" spans="1:16" x14ac:dyDescent="0.3">
      <c r="A6463" t="s">
        <v>6148</v>
      </c>
      <c r="B6463" s="2" t="str">
        <f t="shared" si="302"/>
        <v>6101</v>
      </c>
      <c r="C6463" s="2">
        <f t="shared" si="300"/>
        <v>6101</v>
      </c>
      <c r="D6463" t="str">
        <f>VLOOKUP(C6463,'Cost Centre'!A:B,2,)</f>
        <v>Planning</v>
      </c>
      <c r="E6463" t="str">
        <f t="shared" si="301"/>
        <v>2</v>
      </c>
      <c r="F6463" t="s">
        <v>371</v>
      </c>
      <c r="G6463" s="2">
        <v>0</v>
      </c>
      <c r="H6463" s="2">
        <v>26563191.949999999</v>
      </c>
      <c r="I6463" s="2">
        <v>0</v>
      </c>
      <c r="J6463" s="105">
        <f>SUMIF([1]MMM!$A:$A,A6463,[1]MMM!$F:$F)</f>
        <v>26563191.949999999</v>
      </c>
      <c r="K6463" s="2" t="s">
        <v>10</v>
      </c>
      <c r="L6463" s="2">
        <v>28983660</v>
      </c>
      <c r="M6463" t="s">
        <v>10962</v>
      </c>
      <c r="N6463" t="s">
        <v>13475</v>
      </c>
      <c r="O6463" t="s">
        <v>10871</v>
      </c>
      <c r="P6463" t="s">
        <v>13484</v>
      </c>
    </row>
    <row r="6464" spans="1:16" x14ac:dyDescent="0.3">
      <c r="A6464" t="s">
        <v>6149</v>
      </c>
      <c r="B6464" s="2" t="str">
        <f t="shared" si="302"/>
        <v>6101</v>
      </c>
      <c r="C6464" s="2">
        <f t="shared" si="300"/>
        <v>6101</v>
      </c>
      <c r="D6464" t="str">
        <f>VLOOKUP(C6464,'Cost Centre'!A:B,2,)</f>
        <v>Planning</v>
      </c>
      <c r="E6464" t="str">
        <f t="shared" si="301"/>
        <v>2</v>
      </c>
      <c r="F6464" t="s">
        <v>10886</v>
      </c>
      <c r="G6464" s="2">
        <v>0</v>
      </c>
      <c r="H6464" s="2">
        <v>0</v>
      </c>
      <c r="I6464" s="2">
        <v>0</v>
      </c>
      <c r="J6464" s="105">
        <f>SUMIF([1]MMM!$A:$A,A6464,[1]MMM!$F:$F)</f>
        <v>0</v>
      </c>
      <c r="K6464" s="2" t="s">
        <v>10</v>
      </c>
      <c r="L6464" s="2">
        <v>0</v>
      </c>
      <c r="M6464" t="s">
        <v>10962</v>
      </c>
      <c r="N6464" t="s">
        <v>13475</v>
      </c>
      <c r="O6464" t="s">
        <v>10871</v>
      </c>
      <c r="P6464" t="s">
        <v>10887</v>
      </c>
    </row>
    <row r="6465" spans="1:16" x14ac:dyDescent="0.3">
      <c r="A6465" t="s">
        <v>6150</v>
      </c>
      <c r="B6465" s="2" t="str">
        <f t="shared" si="302"/>
        <v>6101</v>
      </c>
      <c r="C6465" s="2">
        <f t="shared" si="300"/>
        <v>6101</v>
      </c>
      <c r="D6465" t="str">
        <f>VLOOKUP(C6465,'Cost Centre'!A:B,2,)</f>
        <v>Planning</v>
      </c>
      <c r="E6465" t="str">
        <f t="shared" si="301"/>
        <v>2</v>
      </c>
      <c r="F6465" t="s">
        <v>10888</v>
      </c>
      <c r="G6465" s="2">
        <v>0</v>
      </c>
      <c r="H6465" s="2">
        <v>0</v>
      </c>
      <c r="I6465" s="2">
        <v>0</v>
      </c>
      <c r="J6465" s="105">
        <f>SUMIF([1]MMM!$A:$A,A6465,[1]MMM!$F:$F)</f>
        <v>0</v>
      </c>
      <c r="K6465" s="2" t="s">
        <v>10</v>
      </c>
      <c r="L6465" s="2">
        <v>61742</v>
      </c>
      <c r="M6465" t="s">
        <v>10962</v>
      </c>
      <c r="N6465" t="s">
        <v>13475</v>
      </c>
      <c r="O6465" t="s">
        <v>10871</v>
      </c>
      <c r="P6465" t="s">
        <v>10887</v>
      </c>
    </row>
    <row r="6466" spans="1:16" x14ac:dyDescent="0.3">
      <c r="A6466" t="s">
        <v>13485</v>
      </c>
      <c r="B6466" s="2" t="str">
        <f t="shared" si="302"/>
        <v>6101</v>
      </c>
      <c r="C6466" s="2">
        <f t="shared" ref="C6466:C6529" si="303">VALUE(B6466)</f>
        <v>6101</v>
      </c>
      <c r="D6466" t="str">
        <f>VLOOKUP(C6466,'Cost Centre'!A:B,2,)</f>
        <v>Planning</v>
      </c>
      <c r="E6466" t="str">
        <f t="shared" ref="E6466:E6529" si="304">MID(A6466,5,1)</f>
        <v>2</v>
      </c>
      <c r="F6466" t="s">
        <v>10890</v>
      </c>
      <c r="G6466" s="2">
        <v>0</v>
      </c>
      <c r="H6466" s="2">
        <v>0</v>
      </c>
      <c r="I6466" s="2">
        <v>0</v>
      </c>
      <c r="J6466" s="105">
        <f>SUMIF([1]MMM!$A:$A,A6466,[1]MMM!$F:$F)</f>
        <v>0</v>
      </c>
      <c r="K6466" s="2" t="s">
        <v>10</v>
      </c>
      <c r="L6466" s="2">
        <v>0</v>
      </c>
      <c r="M6466" t="s">
        <v>10962</v>
      </c>
      <c r="N6466" t="s">
        <v>13475</v>
      </c>
      <c r="O6466" t="s">
        <v>10871</v>
      </c>
      <c r="P6466" t="s">
        <v>10887</v>
      </c>
    </row>
    <row r="6467" spans="1:16" x14ac:dyDescent="0.3">
      <c r="A6467" t="s">
        <v>13486</v>
      </c>
      <c r="B6467" s="2" t="str">
        <f t="shared" ref="B6467:B6530" si="305">MID(A6467,1,4)</f>
        <v>6101</v>
      </c>
      <c r="C6467" s="2">
        <f t="shared" si="303"/>
        <v>6101</v>
      </c>
      <c r="D6467" t="str">
        <f>VLOOKUP(C6467,'Cost Centre'!A:B,2,)</f>
        <v>Planning</v>
      </c>
      <c r="E6467" t="str">
        <f t="shared" si="304"/>
        <v>2</v>
      </c>
      <c r="F6467" t="s">
        <v>10892</v>
      </c>
      <c r="G6467" s="2">
        <v>0</v>
      </c>
      <c r="H6467" s="2">
        <v>0</v>
      </c>
      <c r="I6467" s="2">
        <v>0</v>
      </c>
      <c r="J6467" s="105">
        <f>SUMIF([1]MMM!$A:$A,A6467,[1]MMM!$F:$F)</f>
        <v>0</v>
      </c>
      <c r="K6467" s="2" t="s">
        <v>10</v>
      </c>
      <c r="L6467" s="2">
        <v>0</v>
      </c>
      <c r="M6467" t="s">
        <v>10962</v>
      </c>
      <c r="N6467" t="s">
        <v>13475</v>
      </c>
      <c r="O6467" t="s">
        <v>10871</v>
      </c>
      <c r="P6467" t="s">
        <v>10887</v>
      </c>
    </row>
    <row r="6468" spans="1:16" x14ac:dyDescent="0.3">
      <c r="A6468" t="s">
        <v>13487</v>
      </c>
      <c r="B6468" s="2" t="str">
        <f t="shared" si="305"/>
        <v>6101</v>
      </c>
      <c r="C6468" s="2">
        <f t="shared" si="303"/>
        <v>6101</v>
      </c>
      <c r="D6468" t="str">
        <f>VLOOKUP(C6468,'Cost Centre'!A:B,2,)</f>
        <v>Planning</v>
      </c>
      <c r="E6468" t="str">
        <f t="shared" si="304"/>
        <v>2</v>
      </c>
      <c r="F6468" t="s">
        <v>10894</v>
      </c>
      <c r="G6468" s="2">
        <v>0</v>
      </c>
      <c r="H6468" s="2">
        <v>0</v>
      </c>
      <c r="I6468" s="2">
        <v>0</v>
      </c>
      <c r="J6468" s="105">
        <f>SUMIF([1]MMM!$A:$A,A6468,[1]MMM!$F:$F)</f>
        <v>0</v>
      </c>
      <c r="K6468" s="2" t="s">
        <v>10</v>
      </c>
      <c r="L6468" s="2">
        <v>0</v>
      </c>
      <c r="M6468" t="s">
        <v>10962</v>
      </c>
      <c r="N6468" t="s">
        <v>13475</v>
      </c>
      <c r="O6468" t="s">
        <v>10871</v>
      </c>
      <c r="P6468" t="s">
        <v>10887</v>
      </c>
    </row>
    <row r="6469" spans="1:16" x14ac:dyDescent="0.3">
      <c r="A6469" t="s">
        <v>13488</v>
      </c>
      <c r="B6469" s="2" t="str">
        <f t="shared" si="305"/>
        <v>6101</v>
      </c>
      <c r="C6469" s="2">
        <f t="shared" si="303"/>
        <v>6101</v>
      </c>
      <c r="D6469" t="str">
        <f>VLOOKUP(C6469,'Cost Centre'!A:B,2,)</f>
        <v>Planning</v>
      </c>
      <c r="E6469" t="str">
        <f t="shared" si="304"/>
        <v>2</v>
      </c>
      <c r="F6469" t="s">
        <v>10896</v>
      </c>
      <c r="G6469" s="2">
        <v>0</v>
      </c>
      <c r="H6469" s="2">
        <v>0</v>
      </c>
      <c r="I6469" s="2">
        <v>0</v>
      </c>
      <c r="J6469" s="105">
        <f>SUMIF([1]MMM!$A:$A,A6469,[1]MMM!$F:$F)</f>
        <v>0</v>
      </c>
      <c r="K6469" s="2" t="s">
        <v>10</v>
      </c>
      <c r="L6469" s="2">
        <v>0</v>
      </c>
      <c r="M6469" t="s">
        <v>10962</v>
      </c>
      <c r="N6469" t="s">
        <v>13475</v>
      </c>
      <c r="O6469" t="s">
        <v>10871</v>
      </c>
      <c r="P6469" t="s">
        <v>10887</v>
      </c>
    </row>
    <row r="6470" spans="1:16" x14ac:dyDescent="0.3">
      <c r="A6470" t="s">
        <v>13489</v>
      </c>
      <c r="B6470" s="2" t="str">
        <f t="shared" si="305"/>
        <v>6101</v>
      </c>
      <c r="C6470" s="2">
        <f t="shared" si="303"/>
        <v>6101</v>
      </c>
      <c r="D6470" t="str">
        <f>VLOOKUP(C6470,'Cost Centre'!A:B,2,)</f>
        <v>Planning</v>
      </c>
      <c r="E6470" t="str">
        <f t="shared" si="304"/>
        <v>2</v>
      </c>
      <c r="F6470" t="s">
        <v>10898</v>
      </c>
      <c r="G6470" s="2">
        <v>0</v>
      </c>
      <c r="H6470" s="2">
        <v>0</v>
      </c>
      <c r="I6470" s="2">
        <v>0</v>
      </c>
      <c r="J6470" s="105">
        <f>SUMIF([1]MMM!$A:$A,A6470,[1]MMM!$F:$F)</f>
        <v>0</v>
      </c>
      <c r="K6470" s="2" t="s">
        <v>10</v>
      </c>
      <c r="L6470" s="2">
        <v>0</v>
      </c>
      <c r="M6470" t="s">
        <v>10962</v>
      </c>
      <c r="N6470" t="s">
        <v>13475</v>
      </c>
      <c r="O6470" t="s">
        <v>10871</v>
      </c>
      <c r="P6470" t="s">
        <v>10887</v>
      </c>
    </row>
    <row r="6471" spans="1:16" x14ac:dyDescent="0.3">
      <c r="A6471" t="s">
        <v>13490</v>
      </c>
      <c r="B6471" s="2" t="str">
        <f t="shared" si="305"/>
        <v>6101</v>
      </c>
      <c r="C6471" s="2">
        <f t="shared" si="303"/>
        <v>6101</v>
      </c>
      <c r="D6471" t="str">
        <f>VLOOKUP(C6471,'Cost Centre'!A:B,2,)</f>
        <v>Planning</v>
      </c>
      <c r="E6471" t="str">
        <f t="shared" si="304"/>
        <v>2</v>
      </c>
      <c r="F6471" t="s">
        <v>10900</v>
      </c>
      <c r="G6471" s="2">
        <v>0</v>
      </c>
      <c r="H6471" s="2">
        <v>0</v>
      </c>
      <c r="I6471" s="2">
        <v>0</v>
      </c>
      <c r="J6471" s="105">
        <f>SUMIF([1]MMM!$A:$A,A6471,[1]MMM!$F:$F)</f>
        <v>0</v>
      </c>
      <c r="K6471" s="2" t="s">
        <v>10</v>
      </c>
      <c r="L6471" s="2">
        <v>0</v>
      </c>
      <c r="M6471" t="s">
        <v>10962</v>
      </c>
      <c r="N6471" t="s">
        <v>13475</v>
      </c>
      <c r="O6471" t="s">
        <v>10871</v>
      </c>
      <c r="P6471" t="s">
        <v>10887</v>
      </c>
    </row>
    <row r="6472" spans="1:16" x14ac:dyDescent="0.3">
      <c r="A6472" t="s">
        <v>13491</v>
      </c>
      <c r="B6472" s="2" t="str">
        <f t="shared" si="305"/>
        <v>6101</v>
      </c>
      <c r="C6472" s="2">
        <f t="shared" si="303"/>
        <v>6101</v>
      </c>
      <c r="D6472" t="str">
        <f>VLOOKUP(C6472,'Cost Centre'!A:B,2,)</f>
        <v>Planning</v>
      </c>
      <c r="E6472" t="str">
        <f t="shared" si="304"/>
        <v>2</v>
      </c>
      <c r="F6472" t="s">
        <v>10902</v>
      </c>
      <c r="G6472" s="2">
        <v>0</v>
      </c>
      <c r="H6472" s="2">
        <v>0</v>
      </c>
      <c r="I6472" s="2">
        <v>0</v>
      </c>
      <c r="J6472" s="105">
        <f>SUMIF([1]MMM!$A:$A,A6472,[1]MMM!$F:$F)</f>
        <v>0</v>
      </c>
      <c r="K6472" s="2" t="s">
        <v>10</v>
      </c>
      <c r="L6472" s="2">
        <v>0</v>
      </c>
      <c r="M6472" t="s">
        <v>10962</v>
      </c>
      <c r="N6472" t="s">
        <v>13475</v>
      </c>
      <c r="O6472" t="s">
        <v>10871</v>
      </c>
      <c r="P6472" t="s">
        <v>10887</v>
      </c>
    </row>
    <row r="6473" spans="1:16" x14ac:dyDescent="0.3">
      <c r="A6473" t="s">
        <v>13492</v>
      </c>
      <c r="B6473" s="2" t="str">
        <f t="shared" si="305"/>
        <v>6101</v>
      </c>
      <c r="C6473" s="2">
        <f t="shared" si="303"/>
        <v>6101</v>
      </c>
      <c r="D6473" t="str">
        <f>VLOOKUP(C6473,'Cost Centre'!A:B,2,)</f>
        <v>Planning</v>
      </c>
      <c r="E6473" t="str">
        <f t="shared" si="304"/>
        <v>2</v>
      </c>
      <c r="F6473" t="s">
        <v>10904</v>
      </c>
      <c r="G6473" s="2">
        <v>0</v>
      </c>
      <c r="H6473" s="2">
        <v>0</v>
      </c>
      <c r="I6473" s="2">
        <v>0</v>
      </c>
      <c r="J6473" s="105">
        <f>SUMIF([1]MMM!$A:$A,A6473,[1]MMM!$F:$F)</f>
        <v>0</v>
      </c>
      <c r="K6473" s="2" t="s">
        <v>10</v>
      </c>
      <c r="L6473" s="2">
        <v>0</v>
      </c>
      <c r="M6473" t="s">
        <v>10962</v>
      </c>
      <c r="N6473" t="s">
        <v>13475</v>
      </c>
      <c r="O6473" t="s">
        <v>10871</v>
      </c>
      <c r="P6473" t="s">
        <v>10887</v>
      </c>
    </row>
    <row r="6474" spans="1:16" x14ac:dyDescent="0.3">
      <c r="A6474" t="s">
        <v>13493</v>
      </c>
      <c r="B6474" s="2" t="str">
        <f t="shared" si="305"/>
        <v>6101</v>
      </c>
      <c r="C6474" s="2">
        <f t="shared" si="303"/>
        <v>6101</v>
      </c>
      <c r="D6474" t="str">
        <f>VLOOKUP(C6474,'Cost Centre'!A:B,2,)</f>
        <v>Planning</v>
      </c>
      <c r="E6474" t="str">
        <f t="shared" si="304"/>
        <v>2</v>
      </c>
      <c r="F6474" t="s">
        <v>10906</v>
      </c>
      <c r="G6474" s="2">
        <v>0</v>
      </c>
      <c r="H6474" s="2">
        <v>0</v>
      </c>
      <c r="I6474" s="2">
        <v>0</v>
      </c>
      <c r="J6474" s="105">
        <f>SUMIF([1]MMM!$A:$A,A6474,[1]MMM!$F:$F)</f>
        <v>0</v>
      </c>
      <c r="K6474" s="2" t="s">
        <v>10</v>
      </c>
      <c r="L6474" s="2">
        <v>0</v>
      </c>
      <c r="M6474" t="s">
        <v>10962</v>
      </c>
      <c r="N6474" t="s">
        <v>13475</v>
      </c>
      <c r="O6474" t="s">
        <v>10871</v>
      </c>
      <c r="P6474" t="s">
        <v>10887</v>
      </c>
    </row>
    <row r="6475" spans="1:16" x14ac:dyDescent="0.3">
      <c r="A6475" t="s">
        <v>6151</v>
      </c>
      <c r="B6475" s="2" t="str">
        <f t="shared" si="305"/>
        <v>6101</v>
      </c>
      <c r="C6475" s="2">
        <f t="shared" si="303"/>
        <v>6101</v>
      </c>
      <c r="D6475" t="str">
        <f>VLOOKUP(C6475,'Cost Centre'!A:B,2,)</f>
        <v>Planning</v>
      </c>
      <c r="E6475" t="str">
        <f t="shared" si="304"/>
        <v>2</v>
      </c>
      <c r="F6475" t="s">
        <v>10907</v>
      </c>
      <c r="G6475" s="2">
        <v>0</v>
      </c>
      <c r="H6475" s="2">
        <v>0</v>
      </c>
      <c r="I6475" s="2">
        <v>0</v>
      </c>
      <c r="J6475" s="105">
        <f>SUMIF([1]MMM!$A:$A,A6475,[1]MMM!$F:$F)</f>
        <v>0</v>
      </c>
      <c r="K6475" s="2" t="s">
        <v>10</v>
      </c>
      <c r="L6475" s="2">
        <v>0</v>
      </c>
      <c r="M6475" t="s">
        <v>10962</v>
      </c>
      <c r="N6475" t="s">
        <v>13475</v>
      </c>
      <c r="O6475" t="s">
        <v>10871</v>
      </c>
      <c r="P6475" t="s">
        <v>10887</v>
      </c>
    </row>
    <row r="6476" spans="1:16" x14ac:dyDescent="0.3">
      <c r="A6476" t="s">
        <v>13494</v>
      </c>
      <c r="B6476" s="2" t="str">
        <f t="shared" si="305"/>
        <v>6101</v>
      </c>
      <c r="C6476" s="2">
        <f t="shared" si="303"/>
        <v>6101</v>
      </c>
      <c r="D6476" t="str">
        <f>VLOOKUP(C6476,'Cost Centre'!A:B,2,)</f>
        <v>Planning</v>
      </c>
      <c r="E6476" t="str">
        <f t="shared" si="304"/>
        <v>2</v>
      </c>
      <c r="F6476" t="s">
        <v>11697</v>
      </c>
      <c r="G6476" s="2">
        <v>0</v>
      </c>
      <c r="H6476" s="2">
        <v>0</v>
      </c>
      <c r="I6476" s="2">
        <v>0</v>
      </c>
      <c r="J6476" s="105">
        <f>SUMIF([1]MMM!$A:$A,A6476,[1]MMM!$F:$F)</f>
        <v>0</v>
      </c>
      <c r="K6476" s="2" t="s">
        <v>10</v>
      </c>
      <c r="L6476" s="2">
        <v>0</v>
      </c>
      <c r="M6476" t="s">
        <v>10962</v>
      </c>
      <c r="N6476" t="s">
        <v>13475</v>
      </c>
      <c r="O6476" t="s">
        <v>10871</v>
      </c>
      <c r="P6476" t="s">
        <v>10887</v>
      </c>
    </row>
    <row r="6477" spans="1:16" x14ac:dyDescent="0.3">
      <c r="A6477" t="s">
        <v>6152</v>
      </c>
      <c r="B6477" s="2" t="str">
        <f t="shared" si="305"/>
        <v>6101</v>
      </c>
      <c r="C6477" s="2">
        <f t="shared" si="303"/>
        <v>6101</v>
      </c>
      <c r="D6477" t="str">
        <f>VLOOKUP(C6477,'Cost Centre'!A:B,2,)</f>
        <v>Planning</v>
      </c>
      <c r="E6477" s="109" t="str">
        <f t="shared" si="304"/>
        <v>3</v>
      </c>
      <c r="F6477" t="s">
        <v>2130</v>
      </c>
      <c r="G6477" s="2">
        <v>0</v>
      </c>
      <c r="H6477" s="2">
        <v>0</v>
      </c>
      <c r="I6477" s="2">
        <v>0</v>
      </c>
      <c r="J6477" s="105">
        <f>SUMIF([1]MMM!$A:$A,A6477,[1]MMM!$F:$F)</f>
        <v>0</v>
      </c>
      <c r="K6477" s="2" t="s">
        <v>10</v>
      </c>
      <c r="L6477" s="2">
        <v>0</v>
      </c>
      <c r="M6477" t="s">
        <v>10962</v>
      </c>
      <c r="N6477" t="s">
        <v>13475</v>
      </c>
      <c r="O6477" t="s">
        <v>10908</v>
      </c>
      <c r="P6477" t="s">
        <v>10953</v>
      </c>
    </row>
    <row r="6478" spans="1:16" x14ac:dyDescent="0.3">
      <c r="A6478" t="s">
        <v>6153</v>
      </c>
      <c r="B6478" s="2" t="str">
        <f t="shared" si="305"/>
        <v>6101</v>
      </c>
      <c r="C6478" s="2">
        <f t="shared" si="303"/>
        <v>6101</v>
      </c>
      <c r="D6478" t="str">
        <f>VLOOKUP(C6478,'Cost Centre'!A:B,2,)</f>
        <v>Planning</v>
      </c>
      <c r="E6478" s="109">
        <v>2</v>
      </c>
      <c r="F6478" t="s">
        <v>2131</v>
      </c>
      <c r="G6478" s="2">
        <v>0</v>
      </c>
      <c r="H6478" s="2">
        <v>0</v>
      </c>
      <c r="I6478" s="2">
        <v>0</v>
      </c>
      <c r="J6478" s="105">
        <f>SUMIF([1]MMM!$A:$A,A6478,[1]MMM!$F:$F)</f>
        <v>0</v>
      </c>
      <c r="K6478" s="2" t="s">
        <v>10</v>
      </c>
      <c r="L6478" s="2">
        <v>0</v>
      </c>
      <c r="M6478" t="s">
        <v>10962</v>
      </c>
      <c r="N6478" t="s">
        <v>13475</v>
      </c>
      <c r="O6478" t="s">
        <v>10908</v>
      </c>
      <c r="P6478" t="s">
        <v>10953</v>
      </c>
    </row>
    <row r="6479" spans="1:16" x14ac:dyDescent="0.3">
      <c r="A6479" t="s">
        <v>6154</v>
      </c>
      <c r="B6479" s="2" t="str">
        <f t="shared" si="305"/>
        <v>6101</v>
      </c>
      <c r="C6479" s="2">
        <f t="shared" si="303"/>
        <v>6101</v>
      </c>
      <c r="D6479" t="str">
        <f>VLOOKUP(C6479,'Cost Centre'!A:B,2,)</f>
        <v>Planning</v>
      </c>
      <c r="E6479" s="109">
        <v>2</v>
      </c>
      <c r="F6479" t="s">
        <v>512</v>
      </c>
      <c r="G6479" s="2">
        <v>0</v>
      </c>
      <c r="H6479" s="2">
        <v>0</v>
      </c>
      <c r="I6479" s="2">
        <v>0</v>
      </c>
      <c r="J6479" s="105">
        <f>SUMIF([1]MMM!$A:$A,A6479,[1]MMM!$F:$F)</f>
        <v>0</v>
      </c>
      <c r="K6479" s="2" t="s">
        <v>10</v>
      </c>
      <c r="L6479" s="2">
        <v>0</v>
      </c>
      <c r="M6479" t="s">
        <v>10962</v>
      </c>
      <c r="N6479" t="s">
        <v>13475</v>
      </c>
      <c r="O6479" t="s">
        <v>10908</v>
      </c>
      <c r="P6479" t="s">
        <v>10956</v>
      </c>
    </row>
    <row r="6480" spans="1:16" x14ac:dyDescent="0.3">
      <c r="A6480" t="s">
        <v>6155</v>
      </c>
      <c r="B6480" s="2" t="str">
        <f t="shared" si="305"/>
        <v>6101</v>
      </c>
      <c r="C6480" s="2">
        <f t="shared" si="303"/>
        <v>6101</v>
      </c>
      <c r="D6480" t="str">
        <f>VLOOKUP(C6480,'Cost Centre'!A:B,2,)</f>
        <v>Planning</v>
      </c>
      <c r="E6480" s="109">
        <v>2</v>
      </c>
      <c r="F6480" t="s">
        <v>516</v>
      </c>
      <c r="G6480" s="2">
        <v>0</v>
      </c>
      <c r="H6480" s="2">
        <v>0</v>
      </c>
      <c r="I6480" s="2">
        <v>0</v>
      </c>
      <c r="J6480" s="105">
        <f>SUMIF([1]MMM!$A:$A,A6480,[1]MMM!$F:$F)</f>
        <v>0</v>
      </c>
      <c r="K6480" s="2" t="s">
        <v>10</v>
      </c>
      <c r="L6480" s="2">
        <v>0</v>
      </c>
      <c r="M6480" t="s">
        <v>10962</v>
      </c>
      <c r="N6480" t="s">
        <v>13475</v>
      </c>
      <c r="O6480" t="s">
        <v>10908</v>
      </c>
      <c r="P6480" t="s">
        <v>10958</v>
      </c>
    </row>
    <row r="6481" spans="1:16" x14ac:dyDescent="0.3">
      <c r="A6481" t="s">
        <v>6156</v>
      </c>
      <c r="B6481" s="2" t="str">
        <f t="shared" si="305"/>
        <v>6101</v>
      </c>
      <c r="C6481" s="2">
        <f t="shared" si="303"/>
        <v>6101</v>
      </c>
      <c r="D6481" t="str">
        <f>VLOOKUP(C6481,'Cost Centre'!A:B,2,)</f>
        <v>Planning</v>
      </c>
      <c r="E6481" t="str">
        <f t="shared" si="304"/>
        <v>3</v>
      </c>
      <c r="F6481" t="s">
        <v>2148</v>
      </c>
      <c r="G6481" s="2">
        <v>0</v>
      </c>
      <c r="H6481" s="2">
        <v>0</v>
      </c>
      <c r="I6481" s="2">
        <v>0</v>
      </c>
      <c r="J6481" s="105">
        <f>SUMIF([1]MMM!$A:$A,A6481,[1]MMM!$F:$F)</f>
        <v>0</v>
      </c>
      <c r="K6481" s="2" t="s">
        <v>10</v>
      </c>
      <c r="L6481" s="2">
        <v>0</v>
      </c>
      <c r="M6481" t="s">
        <v>10962</v>
      </c>
      <c r="N6481" t="s">
        <v>13475</v>
      </c>
      <c r="O6481" t="s">
        <v>10908</v>
      </c>
      <c r="P6481" t="s">
        <v>10910</v>
      </c>
    </row>
    <row r="6482" spans="1:16" x14ac:dyDescent="0.3">
      <c r="A6482" t="s">
        <v>6157</v>
      </c>
      <c r="B6482" s="2" t="str">
        <f t="shared" si="305"/>
        <v>6101</v>
      </c>
      <c r="C6482" s="2">
        <f t="shared" si="303"/>
        <v>6101</v>
      </c>
      <c r="D6482" t="str">
        <f>VLOOKUP(C6482,'Cost Centre'!A:B,2,)</f>
        <v>Planning</v>
      </c>
      <c r="E6482" t="str">
        <f t="shared" si="304"/>
        <v>3</v>
      </c>
      <c r="F6482" t="s">
        <v>2150</v>
      </c>
      <c r="G6482" s="2">
        <v>0</v>
      </c>
      <c r="H6482" s="2">
        <v>328064.62</v>
      </c>
      <c r="I6482" s="2">
        <v>0</v>
      </c>
      <c r="J6482" s="105">
        <f>SUMIF([1]MMM!$A:$A,A6482,[1]MMM!$F:$F)</f>
        <v>328064.62</v>
      </c>
      <c r="K6482" s="2" t="s">
        <v>10</v>
      </c>
      <c r="L6482" s="2">
        <v>2000000</v>
      </c>
      <c r="M6482" t="s">
        <v>10962</v>
      </c>
      <c r="N6482" t="s">
        <v>13475</v>
      </c>
      <c r="O6482" t="s">
        <v>10908</v>
      </c>
      <c r="P6482" t="s">
        <v>10910</v>
      </c>
    </row>
    <row r="6483" spans="1:16" x14ac:dyDescent="0.3">
      <c r="A6483" t="s">
        <v>6158</v>
      </c>
      <c r="B6483" s="2" t="str">
        <f t="shared" si="305"/>
        <v>6101</v>
      </c>
      <c r="C6483" s="2">
        <f t="shared" si="303"/>
        <v>6101</v>
      </c>
      <c r="D6483" t="str">
        <f>VLOOKUP(C6483,'Cost Centre'!A:B,2,)</f>
        <v>Planning</v>
      </c>
      <c r="E6483" t="str">
        <f t="shared" si="304"/>
        <v>3</v>
      </c>
      <c r="F6483" t="s">
        <v>2154</v>
      </c>
      <c r="G6483" s="2">
        <v>0</v>
      </c>
      <c r="H6483" s="2">
        <v>41680.129999999997</v>
      </c>
      <c r="I6483" s="2">
        <v>0</v>
      </c>
      <c r="J6483" s="105">
        <f>SUMIF([1]MMM!$A:$A,A6483,[1]MMM!$F:$F)</f>
        <v>41680.129999999997</v>
      </c>
      <c r="K6483" s="2" t="s">
        <v>10</v>
      </c>
      <c r="L6483" s="2">
        <v>64056</v>
      </c>
      <c r="M6483" t="s">
        <v>10962</v>
      </c>
      <c r="N6483" t="s">
        <v>13475</v>
      </c>
      <c r="O6483" t="s">
        <v>10908</v>
      </c>
      <c r="P6483" t="s">
        <v>10910</v>
      </c>
    </row>
    <row r="6484" spans="1:16" x14ac:dyDescent="0.3">
      <c r="A6484" t="s">
        <v>13495</v>
      </c>
      <c r="B6484" s="2" t="str">
        <f t="shared" si="305"/>
        <v>6101</v>
      </c>
      <c r="C6484" s="2">
        <f t="shared" si="303"/>
        <v>6101</v>
      </c>
      <c r="D6484" t="str">
        <f>VLOOKUP(C6484,'Cost Centre'!A:B,2,)</f>
        <v>Planning</v>
      </c>
      <c r="E6484" t="str">
        <f t="shared" si="304"/>
        <v>3</v>
      </c>
      <c r="F6484" t="s">
        <v>10912</v>
      </c>
      <c r="G6484" s="2">
        <v>0</v>
      </c>
      <c r="H6484" s="2">
        <v>0</v>
      </c>
      <c r="I6484" s="2">
        <v>-19576449.170000002</v>
      </c>
      <c r="J6484" s="105">
        <f>SUMIF([1]MMM!$A:$A,A6484,[1]MMM!$F:$F)</f>
        <v>-19576449.170000002</v>
      </c>
      <c r="K6484" s="2" t="s">
        <v>10</v>
      </c>
      <c r="L6484" s="2">
        <v>0</v>
      </c>
      <c r="M6484" t="s">
        <v>10962</v>
      </c>
      <c r="N6484" t="s">
        <v>13475</v>
      </c>
      <c r="O6484" t="s">
        <v>10908</v>
      </c>
      <c r="P6484" t="s">
        <v>10913</v>
      </c>
    </row>
    <row r="6485" spans="1:16" x14ac:dyDescent="0.3">
      <c r="A6485" t="s">
        <v>13496</v>
      </c>
      <c r="B6485" s="2" t="str">
        <f t="shared" si="305"/>
        <v>6101</v>
      </c>
      <c r="C6485" s="2">
        <f t="shared" si="303"/>
        <v>6101</v>
      </c>
      <c r="D6485" t="str">
        <f>VLOOKUP(C6485,'Cost Centre'!A:B,2,)</f>
        <v>Planning</v>
      </c>
      <c r="E6485" t="str">
        <f t="shared" si="304"/>
        <v>3</v>
      </c>
      <c r="F6485" t="s">
        <v>10915</v>
      </c>
      <c r="G6485" s="2">
        <v>0</v>
      </c>
      <c r="H6485" s="2">
        <v>0</v>
      </c>
      <c r="I6485" s="2">
        <v>0</v>
      </c>
      <c r="J6485" s="105">
        <f>SUMIF([1]MMM!$A:$A,A6485,[1]MMM!$F:$F)</f>
        <v>0</v>
      </c>
      <c r="K6485" s="2" t="s">
        <v>10</v>
      </c>
      <c r="L6485" s="2">
        <v>0</v>
      </c>
      <c r="M6485" t="s">
        <v>10962</v>
      </c>
      <c r="N6485" t="s">
        <v>13475</v>
      </c>
      <c r="O6485" t="s">
        <v>10908</v>
      </c>
      <c r="P6485" t="s">
        <v>10913</v>
      </c>
    </row>
    <row r="6486" spans="1:16" x14ac:dyDescent="0.3">
      <c r="A6486" t="s">
        <v>6159</v>
      </c>
      <c r="B6486" s="2" t="str">
        <f t="shared" si="305"/>
        <v>6101</v>
      </c>
      <c r="C6486" s="2">
        <f t="shared" si="303"/>
        <v>6101</v>
      </c>
      <c r="D6486" t="str">
        <f>VLOOKUP(C6486,'Cost Centre'!A:B,2,)</f>
        <v>Planning</v>
      </c>
      <c r="E6486" t="str">
        <f t="shared" si="304"/>
        <v>6</v>
      </c>
      <c r="F6486" t="s">
        <v>11740</v>
      </c>
      <c r="G6486" s="2">
        <v>0</v>
      </c>
      <c r="H6486" s="2">
        <v>0</v>
      </c>
      <c r="I6486" s="2">
        <v>0</v>
      </c>
      <c r="J6486" s="105">
        <f>SUMIF([1]MMM!$A:$A,A6486,[1]MMM!$F:$F)</f>
        <v>0</v>
      </c>
      <c r="K6486" s="2" t="s">
        <v>460</v>
      </c>
      <c r="L6486" s="2">
        <v>0</v>
      </c>
      <c r="M6486" t="s">
        <v>10962</v>
      </c>
      <c r="N6486" t="s">
        <v>13475</v>
      </c>
      <c r="O6486" t="s">
        <v>10962</v>
      </c>
      <c r="P6486" t="s">
        <v>11622</v>
      </c>
    </row>
    <row r="6487" spans="1:16" x14ac:dyDescent="0.3">
      <c r="A6487" t="s">
        <v>13497</v>
      </c>
      <c r="B6487" s="2" t="str">
        <f t="shared" si="305"/>
        <v>6101</v>
      </c>
      <c r="C6487" s="2">
        <f t="shared" si="303"/>
        <v>6101</v>
      </c>
      <c r="D6487" t="str">
        <f>VLOOKUP(C6487,'Cost Centre'!A:B,2,)</f>
        <v>Planning</v>
      </c>
      <c r="E6487" t="str">
        <f t="shared" si="304"/>
        <v>6</v>
      </c>
      <c r="F6487" t="s">
        <v>13498</v>
      </c>
      <c r="G6487" s="2">
        <v>0</v>
      </c>
      <c r="H6487" s="2">
        <v>0</v>
      </c>
      <c r="I6487" s="2">
        <v>0</v>
      </c>
      <c r="J6487" s="105">
        <f>SUMIF([1]MMM!$A:$A,A6487,[1]MMM!$F:$F)</f>
        <v>0</v>
      </c>
      <c r="K6487" s="2" t="s">
        <v>10</v>
      </c>
      <c r="L6487" s="2">
        <v>0</v>
      </c>
      <c r="M6487" t="s">
        <v>10962</v>
      </c>
      <c r="N6487" t="s">
        <v>13475</v>
      </c>
      <c r="O6487" t="s">
        <v>10962</v>
      </c>
      <c r="P6487" t="s">
        <v>11622</v>
      </c>
    </row>
    <row r="6488" spans="1:16" x14ac:dyDescent="0.3">
      <c r="A6488" t="s">
        <v>13499</v>
      </c>
      <c r="B6488" s="2" t="str">
        <f t="shared" si="305"/>
        <v>6101</v>
      </c>
      <c r="C6488" s="2">
        <f t="shared" si="303"/>
        <v>6101</v>
      </c>
      <c r="D6488" t="str">
        <f>VLOOKUP(C6488,'Cost Centre'!A:B,2,)</f>
        <v>Planning</v>
      </c>
      <c r="E6488" t="str">
        <f t="shared" si="304"/>
        <v>6</v>
      </c>
      <c r="F6488" t="s">
        <v>13498</v>
      </c>
      <c r="G6488" s="2">
        <v>0</v>
      </c>
      <c r="H6488" s="2">
        <v>0</v>
      </c>
      <c r="I6488" s="2">
        <v>0</v>
      </c>
      <c r="J6488" s="105">
        <f>SUMIF([1]MMM!$A:$A,A6488,[1]MMM!$F:$F)</f>
        <v>0</v>
      </c>
      <c r="K6488" s="2" t="s">
        <v>10</v>
      </c>
      <c r="L6488" s="2">
        <v>30000</v>
      </c>
      <c r="M6488" t="s">
        <v>10962</v>
      </c>
      <c r="N6488" t="s">
        <v>13475</v>
      </c>
      <c r="O6488" t="s">
        <v>10962</v>
      </c>
      <c r="P6488" t="s">
        <v>11622</v>
      </c>
    </row>
    <row r="6489" spans="1:16" x14ac:dyDescent="0.3">
      <c r="A6489" t="s">
        <v>6160</v>
      </c>
      <c r="B6489" s="2" t="str">
        <f t="shared" si="305"/>
        <v>6101</v>
      </c>
      <c r="C6489" s="2">
        <f t="shared" si="303"/>
        <v>6101</v>
      </c>
      <c r="D6489" t="str">
        <f>VLOOKUP(C6489,'Cost Centre'!A:B,2,)</f>
        <v>Planning</v>
      </c>
      <c r="E6489" t="str">
        <f t="shared" si="304"/>
        <v>6</v>
      </c>
      <c r="F6489" t="s">
        <v>11752</v>
      </c>
      <c r="G6489" s="2">
        <v>0</v>
      </c>
      <c r="H6489" s="2">
        <v>0</v>
      </c>
      <c r="I6489" s="2">
        <v>0</v>
      </c>
      <c r="J6489" s="105">
        <f>SUMIF([1]MMM!$A:$A,A6489,[1]MMM!$F:$F)</f>
        <v>0</v>
      </c>
      <c r="K6489" s="2" t="s">
        <v>460</v>
      </c>
      <c r="L6489" s="2">
        <v>0</v>
      </c>
      <c r="M6489" t="s">
        <v>10962</v>
      </c>
      <c r="N6489" t="s">
        <v>13475</v>
      </c>
      <c r="O6489" t="s">
        <v>10962</v>
      </c>
      <c r="P6489" t="s">
        <v>11622</v>
      </c>
    </row>
    <row r="6490" spans="1:16" x14ac:dyDescent="0.3">
      <c r="A6490" t="s">
        <v>6161</v>
      </c>
      <c r="B6490" s="2" t="str">
        <f t="shared" si="305"/>
        <v>6101</v>
      </c>
      <c r="C6490" s="2">
        <f t="shared" si="303"/>
        <v>6101</v>
      </c>
      <c r="D6490" t="str">
        <f>VLOOKUP(C6490,'Cost Centre'!A:B,2,)</f>
        <v>Planning</v>
      </c>
      <c r="E6490" t="str">
        <f t="shared" si="304"/>
        <v>6</v>
      </c>
      <c r="F6490" t="s">
        <v>11753</v>
      </c>
      <c r="G6490" s="2">
        <v>0</v>
      </c>
      <c r="H6490" s="2">
        <v>0</v>
      </c>
      <c r="I6490" s="2">
        <v>0</v>
      </c>
      <c r="J6490" s="105">
        <f>SUMIF([1]MMM!$A:$A,A6490,[1]MMM!$F:$F)</f>
        <v>0</v>
      </c>
      <c r="K6490" s="2" t="s">
        <v>460</v>
      </c>
      <c r="L6490" s="2">
        <v>0</v>
      </c>
      <c r="M6490" t="s">
        <v>10962</v>
      </c>
      <c r="N6490" t="s">
        <v>13475</v>
      </c>
      <c r="O6490" t="s">
        <v>10962</v>
      </c>
      <c r="P6490" t="s">
        <v>11622</v>
      </c>
    </row>
    <row r="6491" spans="1:16" x14ac:dyDescent="0.3">
      <c r="A6491" t="s">
        <v>6162</v>
      </c>
      <c r="B6491" s="2" t="str">
        <f t="shared" si="305"/>
        <v>6101</v>
      </c>
      <c r="C6491" s="2">
        <f t="shared" si="303"/>
        <v>6101</v>
      </c>
      <c r="D6491" t="str">
        <f>VLOOKUP(C6491,'Cost Centre'!A:B,2,)</f>
        <v>Planning</v>
      </c>
      <c r="E6491" t="str">
        <f t="shared" si="304"/>
        <v>6</v>
      </c>
      <c r="F6491" t="s">
        <v>11754</v>
      </c>
      <c r="G6491" s="2">
        <v>0</v>
      </c>
      <c r="H6491" s="2">
        <v>0</v>
      </c>
      <c r="I6491" s="2">
        <v>0</v>
      </c>
      <c r="J6491" s="105">
        <f>SUMIF([1]MMM!$A:$A,A6491,[1]MMM!$F:$F)</f>
        <v>0</v>
      </c>
      <c r="K6491" s="2" t="s">
        <v>460</v>
      </c>
      <c r="L6491" s="2">
        <v>0</v>
      </c>
      <c r="M6491" t="s">
        <v>10962</v>
      </c>
      <c r="N6491" t="s">
        <v>13475</v>
      </c>
      <c r="O6491" t="s">
        <v>10962</v>
      </c>
      <c r="P6491" t="s">
        <v>11622</v>
      </c>
    </row>
    <row r="6492" spans="1:16" x14ac:dyDescent="0.3">
      <c r="A6492" t="s">
        <v>6163</v>
      </c>
      <c r="B6492" s="2" t="str">
        <f t="shared" si="305"/>
        <v>6101</v>
      </c>
      <c r="C6492" s="2">
        <f t="shared" si="303"/>
        <v>6101</v>
      </c>
      <c r="D6492" t="str">
        <f>VLOOKUP(C6492,'Cost Centre'!A:B,2,)</f>
        <v>Planning</v>
      </c>
      <c r="E6492" t="str">
        <f t="shared" si="304"/>
        <v>6</v>
      </c>
      <c r="F6492" t="s">
        <v>11755</v>
      </c>
      <c r="G6492" s="2">
        <v>0</v>
      </c>
      <c r="H6492" s="2">
        <v>0</v>
      </c>
      <c r="I6492" s="2">
        <v>0</v>
      </c>
      <c r="J6492" s="105">
        <f>SUMIF([1]MMM!$A:$A,A6492,[1]MMM!$F:$F)</f>
        <v>0</v>
      </c>
      <c r="K6492" s="2" t="s">
        <v>460</v>
      </c>
      <c r="L6492" s="2">
        <v>0</v>
      </c>
      <c r="M6492" t="s">
        <v>10962</v>
      </c>
      <c r="N6492" t="s">
        <v>13475</v>
      </c>
      <c r="O6492" t="s">
        <v>10962</v>
      </c>
      <c r="P6492" t="s">
        <v>11622</v>
      </c>
    </row>
    <row r="6493" spans="1:16" x14ac:dyDescent="0.3">
      <c r="A6493" t="s">
        <v>6164</v>
      </c>
      <c r="B6493" s="2" t="str">
        <f t="shared" si="305"/>
        <v>6101</v>
      </c>
      <c r="C6493" s="2">
        <f t="shared" si="303"/>
        <v>6101</v>
      </c>
      <c r="D6493" t="str">
        <f>VLOOKUP(C6493,'Cost Centre'!A:B,2,)</f>
        <v>Planning</v>
      </c>
      <c r="E6493" t="str">
        <f t="shared" si="304"/>
        <v>6</v>
      </c>
      <c r="F6493" t="s">
        <v>11756</v>
      </c>
      <c r="G6493" s="2">
        <v>0</v>
      </c>
      <c r="H6493" s="2">
        <v>0</v>
      </c>
      <c r="I6493" s="2">
        <v>0</v>
      </c>
      <c r="J6493" s="105">
        <f>SUMIF([1]MMM!$A:$A,A6493,[1]MMM!$F:$F)</f>
        <v>0</v>
      </c>
      <c r="K6493" s="2" t="s">
        <v>460</v>
      </c>
      <c r="L6493" s="2">
        <v>0</v>
      </c>
      <c r="M6493" t="s">
        <v>10962</v>
      </c>
      <c r="N6493" t="s">
        <v>13475</v>
      </c>
      <c r="O6493" t="s">
        <v>10962</v>
      </c>
      <c r="P6493" t="s">
        <v>11622</v>
      </c>
    </row>
    <row r="6494" spans="1:16" x14ac:dyDescent="0.3">
      <c r="A6494" t="s">
        <v>6165</v>
      </c>
      <c r="B6494" s="2" t="str">
        <f t="shared" si="305"/>
        <v>6101</v>
      </c>
      <c r="C6494" s="2">
        <f t="shared" si="303"/>
        <v>6101</v>
      </c>
      <c r="D6494" t="str">
        <f>VLOOKUP(C6494,'Cost Centre'!A:B,2,)</f>
        <v>Planning</v>
      </c>
      <c r="E6494" t="str">
        <f t="shared" si="304"/>
        <v>6</v>
      </c>
      <c r="F6494" t="s">
        <v>11757</v>
      </c>
      <c r="G6494" s="2">
        <v>0</v>
      </c>
      <c r="H6494" s="2">
        <v>0</v>
      </c>
      <c r="I6494" s="2">
        <v>0</v>
      </c>
      <c r="J6494" s="105">
        <f>SUMIF([1]MMM!$A:$A,A6494,[1]MMM!$F:$F)</f>
        <v>0</v>
      </c>
      <c r="K6494" s="2" t="s">
        <v>460</v>
      </c>
      <c r="L6494" s="2">
        <v>0</v>
      </c>
      <c r="M6494" t="s">
        <v>10962</v>
      </c>
      <c r="N6494" t="s">
        <v>13475</v>
      </c>
      <c r="O6494" t="s">
        <v>10962</v>
      </c>
      <c r="P6494" t="s">
        <v>11622</v>
      </c>
    </row>
    <row r="6495" spans="1:16" x14ac:dyDescent="0.3">
      <c r="A6495" t="s">
        <v>6166</v>
      </c>
      <c r="B6495" s="2" t="str">
        <f t="shared" si="305"/>
        <v>6101</v>
      </c>
      <c r="C6495" s="2">
        <f t="shared" si="303"/>
        <v>6101</v>
      </c>
      <c r="D6495" t="str">
        <f>VLOOKUP(C6495,'Cost Centre'!A:B,2,)</f>
        <v>Planning</v>
      </c>
      <c r="E6495" t="str">
        <f t="shared" si="304"/>
        <v>6</v>
      </c>
      <c r="F6495" t="s">
        <v>11758</v>
      </c>
      <c r="G6495" s="2">
        <v>0</v>
      </c>
      <c r="H6495" s="2">
        <v>0</v>
      </c>
      <c r="I6495" s="2">
        <v>0</v>
      </c>
      <c r="J6495" s="105">
        <f>SUMIF([1]MMM!$A:$A,A6495,[1]MMM!$F:$F)</f>
        <v>0</v>
      </c>
      <c r="K6495" s="2" t="s">
        <v>460</v>
      </c>
      <c r="L6495" s="2">
        <v>0</v>
      </c>
      <c r="M6495" t="s">
        <v>10962</v>
      </c>
      <c r="N6495" t="s">
        <v>13475</v>
      </c>
      <c r="O6495" t="s">
        <v>10962</v>
      </c>
      <c r="P6495" t="s">
        <v>11622</v>
      </c>
    </row>
    <row r="6496" spans="1:16" x14ac:dyDescent="0.3">
      <c r="A6496" t="s">
        <v>6167</v>
      </c>
      <c r="B6496" s="2" t="str">
        <f t="shared" si="305"/>
        <v>6101</v>
      </c>
      <c r="C6496" s="2">
        <f t="shared" si="303"/>
        <v>6101</v>
      </c>
      <c r="D6496" t="str">
        <f>VLOOKUP(C6496,'Cost Centre'!A:B,2,)</f>
        <v>Planning</v>
      </c>
      <c r="E6496" t="str">
        <f t="shared" si="304"/>
        <v>6</v>
      </c>
      <c r="F6496" t="s">
        <v>11759</v>
      </c>
      <c r="G6496" s="2">
        <v>0</v>
      </c>
      <c r="H6496" s="2">
        <v>0</v>
      </c>
      <c r="I6496" s="2">
        <v>0</v>
      </c>
      <c r="J6496" s="105">
        <f>SUMIF([1]MMM!$A:$A,A6496,[1]MMM!$F:$F)</f>
        <v>0</v>
      </c>
      <c r="K6496" s="2" t="s">
        <v>460</v>
      </c>
      <c r="L6496" s="2">
        <v>0</v>
      </c>
      <c r="M6496" t="s">
        <v>10962</v>
      </c>
      <c r="N6496" t="s">
        <v>13475</v>
      </c>
      <c r="O6496" t="s">
        <v>10962</v>
      </c>
      <c r="P6496" t="s">
        <v>11622</v>
      </c>
    </row>
    <row r="6497" spans="1:16" x14ac:dyDescent="0.3">
      <c r="A6497" t="s">
        <v>6168</v>
      </c>
      <c r="B6497" s="2" t="str">
        <f t="shared" si="305"/>
        <v>6101</v>
      </c>
      <c r="C6497" s="2">
        <f t="shared" si="303"/>
        <v>6101</v>
      </c>
      <c r="D6497" t="str">
        <f>VLOOKUP(C6497,'Cost Centre'!A:B,2,)</f>
        <v>Planning</v>
      </c>
      <c r="E6497" t="str">
        <f t="shared" si="304"/>
        <v>6</v>
      </c>
      <c r="F6497" t="s">
        <v>11760</v>
      </c>
      <c r="G6497" s="2">
        <v>0</v>
      </c>
      <c r="H6497" s="2">
        <v>0</v>
      </c>
      <c r="I6497" s="2">
        <v>0</v>
      </c>
      <c r="J6497" s="105">
        <f>SUMIF([1]MMM!$A:$A,A6497,[1]MMM!$F:$F)</f>
        <v>0</v>
      </c>
      <c r="K6497" s="2" t="s">
        <v>460</v>
      </c>
      <c r="L6497" s="2">
        <v>0</v>
      </c>
      <c r="M6497" t="s">
        <v>10962</v>
      </c>
      <c r="N6497" t="s">
        <v>13475</v>
      </c>
      <c r="O6497" t="s">
        <v>10962</v>
      </c>
      <c r="P6497" t="s">
        <v>11622</v>
      </c>
    </row>
    <row r="6498" spans="1:16" x14ac:dyDescent="0.3">
      <c r="A6498" t="s">
        <v>6169</v>
      </c>
      <c r="B6498" s="2" t="str">
        <f t="shared" si="305"/>
        <v>6101</v>
      </c>
      <c r="C6498" s="2">
        <f t="shared" si="303"/>
        <v>6101</v>
      </c>
      <c r="D6498" t="str">
        <f>VLOOKUP(C6498,'Cost Centre'!A:B,2,)</f>
        <v>Planning</v>
      </c>
      <c r="E6498" t="str">
        <f t="shared" si="304"/>
        <v>6</v>
      </c>
      <c r="F6498" t="s">
        <v>11761</v>
      </c>
      <c r="G6498" s="2">
        <v>0</v>
      </c>
      <c r="H6498" s="2">
        <v>0</v>
      </c>
      <c r="I6498" s="2">
        <v>0</v>
      </c>
      <c r="J6498" s="105">
        <f>SUMIF([1]MMM!$A:$A,A6498,[1]MMM!$F:$F)</f>
        <v>0</v>
      </c>
      <c r="K6498" s="2" t="s">
        <v>460</v>
      </c>
      <c r="L6498" s="2">
        <v>0</v>
      </c>
      <c r="M6498" t="s">
        <v>10962</v>
      </c>
      <c r="N6498" t="s">
        <v>13475</v>
      </c>
      <c r="O6498" t="s">
        <v>10962</v>
      </c>
      <c r="P6498" t="s">
        <v>11622</v>
      </c>
    </row>
    <row r="6499" spans="1:16" x14ac:dyDescent="0.3">
      <c r="A6499" t="s">
        <v>6170</v>
      </c>
      <c r="B6499" s="2" t="str">
        <f t="shared" si="305"/>
        <v>6101</v>
      </c>
      <c r="C6499" s="2">
        <f t="shared" si="303"/>
        <v>6101</v>
      </c>
      <c r="D6499" t="str">
        <f>VLOOKUP(C6499,'Cost Centre'!A:B,2,)</f>
        <v>Planning</v>
      </c>
      <c r="E6499" t="str">
        <f t="shared" si="304"/>
        <v>6</v>
      </c>
      <c r="F6499" t="s">
        <v>11762</v>
      </c>
      <c r="G6499" s="2">
        <v>0</v>
      </c>
      <c r="H6499" s="2">
        <v>0</v>
      </c>
      <c r="I6499" s="2">
        <v>0</v>
      </c>
      <c r="J6499" s="105">
        <f>SUMIF([1]MMM!$A:$A,A6499,[1]MMM!$F:$F)</f>
        <v>0</v>
      </c>
      <c r="K6499" s="2" t="s">
        <v>460</v>
      </c>
      <c r="L6499" s="2">
        <v>0</v>
      </c>
      <c r="M6499" t="s">
        <v>10962</v>
      </c>
      <c r="N6499" t="s">
        <v>13475</v>
      </c>
      <c r="O6499" t="s">
        <v>10962</v>
      </c>
      <c r="P6499" t="s">
        <v>11622</v>
      </c>
    </row>
    <row r="6500" spans="1:16" x14ac:dyDescent="0.3">
      <c r="A6500" t="s">
        <v>6171</v>
      </c>
      <c r="B6500" s="2" t="str">
        <f t="shared" si="305"/>
        <v>6101</v>
      </c>
      <c r="C6500" s="2">
        <f t="shared" si="303"/>
        <v>6101</v>
      </c>
      <c r="D6500" t="str">
        <f>VLOOKUP(C6500,'Cost Centre'!A:B,2,)</f>
        <v>Planning</v>
      </c>
      <c r="E6500" t="str">
        <f t="shared" si="304"/>
        <v>6</v>
      </c>
      <c r="F6500" t="s">
        <v>11763</v>
      </c>
      <c r="G6500" s="2">
        <v>0</v>
      </c>
      <c r="H6500" s="2">
        <v>0</v>
      </c>
      <c r="I6500" s="2">
        <v>0</v>
      </c>
      <c r="J6500" s="105">
        <f>SUMIF([1]MMM!$A:$A,A6500,[1]MMM!$F:$F)</f>
        <v>0</v>
      </c>
      <c r="K6500" s="2" t="s">
        <v>460</v>
      </c>
      <c r="L6500" s="2">
        <v>0</v>
      </c>
      <c r="M6500" t="s">
        <v>10962</v>
      </c>
      <c r="N6500" t="s">
        <v>13475</v>
      </c>
      <c r="O6500" t="s">
        <v>10962</v>
      </c>
      <c r="P6500" t="s">
        <v>11622</v>
      </c>
    </row>
    <row r="6501" spans="1:16" x14ac:dyDescent="0.3">
      <c r="A6501" t="s">
        <v>6172</v>
      </c>
      <c r="B6501" s="2" t="str">
        <f t="shared" si="305"/>
        <v>6101</v>
      </c>
      <c r="C6501" s="2">
        <f t="shared" si="303"/>
        <v>6101</v>
      </c>
      <c r="D6501" t="str">
        <f>VLOOKUP(C6501,'Cost Centre'!A:B,2,)</f>
        <v>Planning</v>
      </c>
      <c r="E6501" t="str">
        <f t="shared" si="304"/>
        <v>6</v>
      </c>
      <c r="F6501" t="s">
        <v>11764</v>
      </c>
      <c r="G6501" s="2">
        <v>0</v>
      </c>
      <c r="H6501" s="2">
        <v>0</v>
      </c>
      <c r="I6501" s="2">
        <v>0</v>
      </c>
      <c r="J6501" s="105">
        <f>SUMIF([1]MMM!$A:$A,A6501,[1]MMM!$F:$F)</f>
        <v>0</v>
      </c>
      <c r="K6501" s="2" t="s">
        <v>460</v>
      </c>
      <c r="L6501" s="2">
        <v>0</v>
      </c>
      <c r="M6501" t="s">
        <v>10962</v>
      </c>
      <c r="N6501" t="s">
        <v>13475</v>
      </c>
      <c r="O6501" t="s">
        <v>10962</v>
      </c>
      <c r="P6501" t="s">
        <v>11622</v>
      </c>
    </row>
    <row r="6502" spans="1:16" x14ac:dyDescent="0.3">
      <c r="A6502" t="s">
        <v>6173</v>
      </c>
      <c r="B6502" s="2" t="str">
        <f t="shared" si="305"/>
        <v>6101</v>
      </c>
      <c r="C6502" s="2">
        <f t="shared" si="303"/>
        <v>6101</v>
      </c>
      <c r="D6502" t="str">
        <f>VLOOKUP(C6502,'Cost Centre'!A:B,2,)</f>
        <v>Planning</v>
      </c>
      <c r="E6502" t="str">
        <f t="shared" si="304"/>
        <v>6</v>
      </c>
      <c r="F6502" t="s">
        <v>11765</v>
      </c>
      <c r="G6502" s="2">
        <v>0</v>
      </c>
      <c r="H6502" s="2">
        <v>0</v>
      </c>
      <c r="I6502" s="2">
        <v>0</v>
      </c>
      <c r="J6502" s="105">
        <f>SUMIF([1]MMM!$A:$A,A6502,[1]MMM!$F:$F)</f>
        <v>0</v>
      </c>
      <c r="K6502" s="2" t="s">
        <v>460</v>
      </c>
      <c r="L6502" s="2">
        <v>0</v>
      </c>
      <c r="M6502" t="s">
        <v>10962</v>
      </c>
      <c r="N6502" t="s">
        <v>13475</v>
      </c>
      <c r="O6502" t="s">
        <v>10962</v>
      </c>
      <c r="P6502" t="s">
        <v>11622</v>
      </c>
    </row>
    <row r="6503" spans="1:16" x14ac:dyDescent="0.3">
      <c r="A6503" t="s">
        <v>6174</v>
      </c>
      <c r="B6503" s="2" t="str">
        <f t="shared" si="305"/>
        <v>6101</v>
      </c>
      <c r="C6503" s="2">
        <f t="shared" si="303"/>
        <v>6101</v>
      </c>
      <c r="D6503" t="str">
        <f>VLOOKUP(C6503,'Cost Centre'!A:B,2,)</f>
        <v>Planning</v>
      </c>
      <c r="E6503" t="str">
        <f t="shared" si="304"/>
        <v>6</v>
      </c>
      <c r="F6503" t="s">
        <v>11766</v>
      </c>
      <c r="G6503" s="2">
        <v>0</v>
      </c>
      <c r="H6503" s="2">
        <v>0</v>
      </c>
      <c r="I6503" s="2">
        <v>0</v>
      </c>
      <c r="J6503" s="105">
        <f>SUMIF([1]MMM!$A:$A,A6503,[1]MMM!$F:$F)</f>
        <v>0</v>
      </c>
      <c r="K6503" s="2" t="s">
        <v>460</v>
      </c>
      <c r="L6503" s="2">
        <v>0</v>
      </c>
      <c r="M6503" t="s">
        <v>10962</v>
      </c>
      <c r="N6503" t="s">
        <v>13475</v>
      </c>
      <c r="O6503" t="s">
        <v>10962</v>
      </c>
      <c r="P6503" t="s">
        <v>11622</v>
      </c>
    </row>
    <row r="6504" spans="1:16" x14ac:dyDescent="0.3">
      <c r="A6504" t="s">
        <v>1396</v>
      </c>
      <c r="B6504" s="2" t="str">
        <f t="shared" si="305"/>
        <v>6101</v>
      </c>
      <c r="C6504" s="2">
        <f t="shared" si="303"/>
        <v>6101</v>
      </c>
      <c r="D6504" t="str">
        <f>VLOOKUP(C6504,'Cost Centre'!A:B,2,)</f>
        <v>Planning</v>
      </c>
      <c r="E6504" t="str">
        <f t="shared" si="304"/>
        <v>6</v>
      </c>
      <c r="F6504" t="s">
        <v>11009</v>
      </c>
      <c r="G6504" s="2">
        <v>0</v>
      </c>
      <c r="H6504" s="2">
        <v>0</v>
      </c>
      <c r="I6504" s="2">
        <v>0</v>
      </c>
      <c r="J6504" s="105">
        <f>SUMIF([1]MMM!$A:$A,A6504,[1]MMM!$F:$F)</f>
        <v>0</v>
      </c>
      <c r="K6504" s="2" t="s">
        <v>460</v>
      </c>
      <c r="L6504" s="2">
        <v>0</v>
      </c>
      <c r="M6504" t="s">
        <v>10962</v>
      </c>
      <c r="N6504" t="s">
        <v>13475</v>
      </c>
      <c r="O6504" t="s">
        <v>10962</v>
      </c>
      <c r="P6504" t="s">
        <v>11010</v>
      </c>
    </row>
    <row r="6505" spans="1:16" x14ac:dyDescent="0.3">
      <c r="A6505" t="s">
        <v>6175</v>
      </c>
      <c r="B6505" s="2" t="str">
        <f t="shared" si="305"/>
        <v>6101</v>
      </c>
      <c r="C6505" s="2">
        <f t="shared" si="303"/>
        <v>6101</v>
      </c>
      <c r="D6505" t="str">
        <f>VLOOKUP(C6505,'Cost Centre'!A:B,2,)</f>
        <v>Planning</v>
      </c>
      <c r="E6505" t="str">
        <f t="shared" si="304"/>
        <v>6</v>
      </c>
      <c r="F6505" t="s">
        <v>11011</v>
      </c>
      <c r="G6505" s="2">
        <v>0</v>
      </c>
      <c r="H6505" s="2">
        <v>0</v>
      </c>
      <c r="I6505" s="2">
        <v>0</v>
      </c>
      <c r="J6505" s="105">
        <f>SUMIF([1]MMM!$A:$A,A6505,[1]MMM!$F:$F)</f>
        <v>0</v>
      </c>
      <c r="K6505" s="2" t="s">
        <v>460</v>
      </c>
      <c r="L6505" s="2">
        <v>0</v>
      </c>
      <c r="M6505" t="s">
        <v>10962</v>
      </c>
      <c r="N6505" t="s">
        <v>13475</v>
      </c>
      <c r="O6505" t="s">
        <v>10962</v>
      </c>
      <c r="P6505" t="s">
        <v>11010</v>
      </c>
    </row>
    <row r="6506" spans="1:16" x14ac:dyDescent="0.3">
      <c r="A6506" t="s">
        <v>6176</v>
      </c>
      <c r="B6506" s="2" t="str">
        <f t="shared" si="305"/>
        <v>6101</v>
      </c>
      <c r="C6506" s="2">
        <f t="shared" si="303"/>
        <v>6101</v>
      </c>
      <c r="D6506" t="str">
        <f>VLOOKUP(C6506,'Cost Centre'!A:B,2,)</f>
        <v>Planning</v>
      </c>
      <c r="E6506" t="str">
        <f t="shared" si="304"/>
        <v>6</v>
      </c>
      <c r="F6506" t="s">
        <v>11012</v>
      </c>
      <c r="G6506" s="2">
        <v>0</v>
      </c>
      <c r="H6506" s="2">
        <v>0</v>
      </c>
      <c r="I6506" s="2">
        <v>0</v>
      </c>
      <c r="J6506" s="105">
        <f>SUMIF([1]MMM!$A:$A,A6506,[1]MMM!$F:$F)</f>
        <v>0</v>
      </c>
      <c r="K6506" s="2" t="s">
        <v>460</v>
      </c>
      <c r="L6506" s="2">
        <v>0</v>
      </c>
      <c r="M6506" t="s">
        <v>10962</v>
      </c>
      <c r="N6506" t="s">
        <v>13475</v>
      </c>
      <c r="O6506" t="s">
        <v>10962</v>
      </c>
      <c r="P6506" t="s">
        <v>11010</v>
      </c>
    </row>
    <row r="6507" spans="1:16" x14ac:dyDescent="0.3">
      <c r="A6507" t="s">
        <v>6177</v>
      </c>
      <c r="B6507" s="2" t="str">
        <f t="shared" si="305"/>
        <v>6101</v>
      </c>
      <c r="C6507" s="2">
        <f t="shared" si="303"/>
        <v>6101</v>
      </c>
      <c r="D6507" t="str">
        <f>VLOOKUP(C6507,'Cost Centre'!A:B,2,)</f>
        <v>Planning</v>
      </c>
      <c r="E6507" t="str">
        <f t="shared" si="304"/>
        <v>6</v>
      </c>
      <c r="F6507" t="s">
        <v>11013</v>
      </c>
      <c r="G6507" s="2">
        <v>0</v>
      </c>
      <c r="H6507" s="2">
        <v>0</v>
      </c>
      <c r="I6507" s="2">
        <v>0</v>
      </c>
      <c r="J6507" s="105">
        <f>SUMIF([1]MMM!$A:$A,A6507,[1]MMM!$F:$F)</f>
        <v>0</v>
      </c>
      <c r="K6507" s="2" t="s">
        <v>460</v>
      </c>
      <c r="L6507" s="2">
        <v>0</v>
      </c>
      <c r="M6507" t="s">
        <v>10962</v>
      </c>
      <c r="N6507" t="s">
        <v>13475</v>
      </c>
      <c r="O6507" t="s">
        <v>10962</v>
      </c>
      <c r="P6507" t="s">
        <v>11010</v>
      </c>
    </row>
    <row r="6508" spans="1:16" x14ac:dyDescent="0.3">
      <c r="A6508" t="s">
        <v>6178</v>
      </c>
      <c r="B6508" s="2" t="str">
        <f t="shared" si="305"/>
        <v>6101</v>
      </c>
      <c r="C6508" s="2">
        <f t="shared" si="303"/>
        <v>6101</v>
      </c>
      <c r="D6508" t="str">
        <f>VLOOKUP(C6508,'Cost Centre'!A:B,2,)</f>
        <v>Planning</v>
      </c>
      <c r="E6508" t="str">
        <f t="shared" si="304"/>
        <v>6</v>
      </c>
      <c r="F6508" t="s">
        <v>11014</v>
      </c>
      <c r="G6508" s="2">
        <v>0</v>
      </c>
      <c r="H6508" s="2">
        <v>0</v>
      </c>
      <c r="I6508" s="2">
        <v>0</v>
      </c>
      <c r="J6508" s="105">
        <f>SUMIF([1]MMM!$A:$A,A6508,[1]MMM!$F:$F)</f>
        <v>0</v>
      </c>
      <c r="K6508" s="2" t="s">
        <v>460</v>
      </c>
      <c r="L6508" s="2">
        <v>0</v>
      </c>
      <c r="M6508" t="s">
        <v>10962</v>
      </c>
      <c r="N6508" t="s">
        <v>13475</v>
      </c>
      <c r="O6508" t="s">
        <v>10962</v>
      </c>
      <c r="P6508" t="s">
        <v>11010</v>
      </c>
    </row>
    <row r="6509" spans="1:16" x14ac:dyDescent="0.3">
      <c r="A6509" t="s">
        <v>6179</v>
      </c>
      <c r="B6509" s="2" t="str">
        <f t="shared" si="305"/>
        <v>6101</v>
      </c>
      <c r="C6509" s="2">
        <f t="shared" si="303"/>
        <v>6101</v>
      </c>
      <c r="D6509" t="str">
        <f>VLOOKUP(C6509,'Cost Centre'!A:B,2,)</f>
        <v>Planning</v>
      </c>
      <c r="E6509" t="str">
        <f t="shared" si="304"/>
        <v>6</v>
      </c>
      <c r="F6509" t="s">
        <v>11015</v>
      </c>
      <c r="G6509" s="2">
        <v>0</v>
      </c>
      <c r="H6509" s="2">
        <v>0</v>
      </c>
      <c r="I6509" s="2">
        <v>0</v>
      </c>
      <c r="J6509" s="105">
        <f>SUMIF([1]MMM!$A:$A,A6509,[1]MMM!$F:$F)</f>
        <v>0</v>
      </c>
      <c r="K6509" s="2" t="s">
        <v>460</v>
      </c>
      <c r="L6509" s="2">
        <v>0</v>
      </c>
      <c r="M6509" t="s">
        <v>10962</v>
      </c>
      <c r="N6509" t="s">
        <v>13475</v>
      </c>
      <c r="O6509" t="s">
        <v>10962</v>
      </c>
      <c r="P6509" t="s">
        <v>11010</v>
      </c>
    </row>
    <row r="6510" spans="1:16" x14ac:dyDescent="0.3">
      <c r="A6510" t="s">
        <v>6180</v>
      </c>
      <c r="B6510" s="2" t="str">
        <f t="shared" si="305"/>
        <v>6101</v>
      </c>
      <c r="C6510" s="2">
        <f t="shared" si="303"/>
        <v>6101</v>
      </c>
      <c r="D6510" t="str">
        <f>VLOOKUP(C6510,'Cost Centre'!A:B,2,)</f>
        <v>Planning</v>
      </c>
      <c r="E6510" t="str">
        <f t="shared" si="304"/>
        <v>6</v>
      </c>
      <c r="F6510" t="s">
        <v>11016</v>
      </c>
      <c r="G6510" s="2">
        <v>0</v>
      </c>
      <c r="H6510" s="2">
        <v>0</v>
      </c>
      <c r="I6510" s="2">
        <v>0</v>
      </c>
      <c r="J6510" s="105">
        <f>SUMIF([1]MMM!$A:$A,A6510,[1]MMM!$F:$F)</f>
        <v>0</v>
      </c>
      <c r="K6510" s="2" t="s">
        <v>460</v>
      </c>
      <c r="L6510" s="2">
        <v>0</v>
      </c>
      <c r="M6510" t="s">
        <v>10962</v>
      </c>
      <c r="N6510" t="s">
        <v>13475</v>
      </c>
      <c r="O6510" t="s">
        <v>10962</v>
      </c>
      <c r="P6510" t="s">
        <v>11010</v>
      </c>
    </row>
    <row r="6511" spans="1:16" x14ac:dyDescent="0.3">
      <c r="A6511" t="s">
        <v>6181</v>
      </c>
      <c r="B6511" s="2" t="str">
        <f t="shared" si="305"/>
        <v>6101</v>
      </c>
      <c r="C6511" s="2">
        <f t="shared" si="303"/>
        <v>6101</v>
      </c>
      <c r="D6511" t="str">
        <f>VLOOKUP(C6511,'Cost Centre'!A:B,2,)</f>
        <v>Planning</v>
      </c>
      <c r="E6511" t="str">
        <f t="shared" si="304"/>
        <v>6</v>
      </c>
      <c r="F6511" t="s">
        <v>11017</v>
      </c>
      <c r="G6511" s="2">
        <v>0</v>
      </c>
      <c r="H6511" s="2">
        <v>0</v>
      </c>
      <c r="I6511" s="2">
        <v>0</v>
      </c>
      <c r="J6511" s="105">
        <f>SUMIF([1]MMM!$A:$A,A6511,[1]MMM!$F:$F)</f>
        <v>0</v>
      </c>
      <c r="K6511" s="2" t="s">
        <v>460</v>
      </c>
      <c r="L6511" s="2">
        <v>0</v>
      </c>
      <c r="M6511" t="s">
        <v>10962</v>
      </c>
      <c r="N6511" t="s">
        <v>13475</v>
      </c>
      <c r="O6511" t="s">
        <v>10962</v>
      </c>
      <c r="P6511" t="s">
        <v>11010</v>
      </c>
    </row>
    <row r="6512" spans="1:16" x14ac:dyDescent="0.3">
      <c r="A6512" t="s">
        <v>6182</v>
      </c>
      <c r="B6512" s="2" t="str">
        <f t="shared" si="305"/>
        <v>6101</v>
      </c>
      <c r="C6512" s="2">
        <f t="shared" si="303"/>
        <v>6101</v>
      </c>
      <c r="D6512" t="str">
        <f>VLOOKUP(C6512,'Cost Centre'!A:B,2,)</f>
        <v>Planning</v>
      </c>
      <c r="E6512" t="str">
        <f t="shared" si="304"/>
        <v>6</v>
      </c>
      <c r="F6512" t="s">
        <v>11018</v>
      </c>
      <c r="G6512" s="2">
        <v>0</v>
      </c>
      <c r="H6512" s="2">
        <v>0</v>
      </c>
      <c r="I6512" s="2">
        <v>0</v>
      </c>
      <c r="J6512" s="105">
        <f>SUMIF([1]MMM!$A:$A,A6512,[1]MMM!$F:$F)</f>
        <v>0</v>
      </c>
      <c r="K6512" s="2" t="s">
        <v>460</v>
      </c>
      <c r="L6512" s="2">
        <v>0</v>
      </c>
      <c r="M6512" t="s">
        <v>10962</v>
      </c>
      <c r="N6512" t="s">
        <v>13475</v>
      </c>
      <c r="O6512" t="s">
        <v>10962</v>
      </c>
      <c r="P6512" t="s">
        <v>11010</v>
      </c>
    </row>
    <row r="6513" spans="1:16" x14ac:dyDescent="0.3">
      <c r="A6513" t="s">
        <v>6183</v>
      </c>
      <c r="B6513" s="2" t="str">
        <f t="shared" si="305"/>
        <v>6101</v>
      </c>
      <c r="C6513" s="2">
        <f t="shared" si="303"/>
        <v>6101</v>
      </c>
      <c r="D6513" t="str">
        <f>VLOOKUP(C6513,'Cost Centre'!A:B,2,)</f>
        <v>Planning</v>
      </c>
      <c r="E6513" t="str">
        <f t="shared" si="304"/>
        <v>6</v>
      </c>
      <c r="F6513" t="s">
        <v>11019</v>
      </c>
      <c r="G6513" s="2">
        <v>0</v>
      </c>
      <c r="H6513" s="2">
        <v>0</v>
      </c>
      <c r="I6513" s="2">
        <v>0</v>
      </c>
      <c r="J6513" s="105">
        <f>SUMIF([1]MMM!$A:$A,A6513,[1]MMM!$F:$F)</f>
        <v>0</v>
      </c>
      <c r="K6513" s="2" t="s">
        <v>460</v>
      </c>
      <c r="L6513" s="2">
        <v>0</v>
      </c>
      <c r="M6513" t="s">
        <v>10962</v>
      </c>
      <c r="N6513" t="s">
        <v>13475</v>
      </c>
      <c r="O6513" t="s">
        <v>10962</v>
      </c>
      <c r="P6513" t="s">
        <v>11010</v>
      </c>
    </row>
    <row r="6514" spans="1:16" x14ac:dyDescent="0.3">
      <c r="A6514" t="s">
        <v>6184</v>
      </c>
      <c r="B6514" s="2" t="str">
        <f t="shared" si="305"/>
        <v>6101</v>
      </c>
      <c r="C6514" s="2">
        <f t="shared" si="303"/>
        <v>6101</v>
      </c>
      <c r="D6514" t="str">
        <f>VLOOKUP(C6514,'Cost Centre'!A:B,2,)</f>
        <v>Planning</v>
      </c>
      <c r="E6514" t="str">
        <f t="shared" si="304"/>
        <v>7</v>
      </c>
      <c r="F6514" t="s">
        <v>6185</v>
      </c>
      <c r="G6514" s="2">
        <v>-217342307.97</v>
      </c>
      <c r="H6514" s="2">
        <v>0</v>
      </c>
      <c r="I6514" s="2">
        <v>0</v>
      </c>
      <c r="J6514" s="105">
        <f>SUMIF([1]MMM!$A:$A,A6514,[1]MMM!$F:$F)</f>
        <v>-217342307.97</v>
      </c>
      <c r="K6514" s="2" t="s">
        <v>460</v>
      </c>
      <c r="L6514" s="2">
        <v>0</v>
      </c>
      <c r="M6514" t="s">
        <v>10962</v>
      </c>
      <c r="N6514" t="s">
        <v>13475</v>
      </c>
      <c r="O6514" t="s">
        <v>11396</v>
      </c>
      <c r="P6514" t="s">
        <v>13500</v>
      </c>
    </row>
    <row r="6515" spans="1:16" x14ac:dyDescent="0.3">
      <c r="A6515" t="s">
        <v>6186</v>
      </c>
      <c r="B6515" s="2" t="str">
        <f t="shared" si="305"/>
        <v>6101</v>
      </c>
      <c r="C6515" s="2">
        <f t="shared" si="303"/>
        <v>6101</v>
      </c>
      <c r="D6515" t="str">
        <f>VLOOKUP(C6515,'Cost Centre'!A:B,2,)</f>
        <v>Planning</v>
      </c>
      <c r="E6515" t="str">
        <f t="shared" si="304"/>
        <v>7</v>
      </c>
      <c r="F6515" t="s">
        <v>6187</v>
      </c>
      <c r="G6515" s="2">
        <v>0</v>
      </c>
      <c r="H6515" s="2">
        <v>0</v>
      </c>
      <c r="I6515" s="2">
        <v>0</v>
      </c>
      <c r="J6515" s="105">
        <f>SUMIF([1]MMM!$A:$A,A6515,[1]MMM!$F:$F)</f>
        <v>0</v>
      </c>
      <c r="K6515" s="2" t="s">
        <v>460</v>
      </c>
      <c r="L6515" s="2">
        <v>0</v>
      </c>
      <c r="M6515" t="s">
        <v>10962</v>
      </c>
      <c r="N6515" t="s">
        <v>13475</v>
      </c>
      <c r="O6515" t="s">
        <v>11396</v>
      </c>
      <c r="P6515" t="s">
        <v>13500</v>
      </c>
    </row>
    <row r="6516" spans="1:16" x14ac:dyDescent="0.3">
      <c r="A6516" t="s">
        <v>6188</v>
      </c>
      <c r="B6516" s="2" t="str">
        <f t="shared" si="305"/>
        <v>6101</v>
      </c>
      <c r="C6516" s="2">
        <f t="shared" si="303"/>
        <v>6101</v>
      </c>
      <c r="D6516" t="str">
        <f>VLOOKUP(C6516,'Cost Centre'!A:B,2,)</f>
        <v>Planning</v>
      </c>
      <c r="E6516" t="str">
        <f t="shared" si="304"/>
        <v>7</v>
      </c>
      <c r="F6516" t="s">
        <v>6189</v>
      </c>
      <c r="G6516" s="2">
        <v>0</v>
      </c>
      <c r="H6516" s="2">
        <v>23395186.32</v>
      </c>
      <c r="I6516" s="2">
        <v>0</v>
      </c>
      <c r="J6516" s="105">
        <f>SUMIF([1]MMM!$A:$A,A6516,[1]MMM!$F:$F)</f>
        <v>23395186.32</v>
      </c>
      <c r="K6516" s="2" t="s">
        <v>460</v>
      </c>
      <c r="L6516" s="2">
        <v>0</v>
      </c>
      <c r="M6516" t="s">
        <v>10962</v>
      </c>
      <c r="N6516" t="s">
        <v>13475</v>
      </c>
      <c r="O6516" t="s">
        <v>11396</v>
      </c>
      <c r="P6516" t="s">
        <v>13500</v>
      </c>
    </row>
    <row r="6517" spans="1:16" x14ac:dyDescent="0.3">
      <c r="A6517" t="s">
        <v>6190</v>
      </c>
      <c r="B6517" s="2" t="str">
        <f t="shared" si="305"/>
        <v>6101</v>
      </c>
      <c r="C6517" s="2">
        <f t="shared" si="303"/>
        <v>6101</v>
      </c>
      <c r="D6517" t="str">
        <f>VLOOKUP(C6517,'Cost Centre'!A:B,2,)</f>
        <v>Planning</v>
      </c>
      <c r="E6517" t="str">
        <f t="shared" si="304"/>
        <v>7</v>
      </c>
      <c r="F6517" t="s">
        <v>6191</v>
      </c>
      <c r="G6517" s="2">
        <v>0</v>
      </c>
      <c r="H6517" s="2">
        <v>9856023.7899999991</v>
      </c>
      <c r="I6517" s="2">
        <v>0</v>
      </c>
      <c r="J6517" s="105">
        <f>SUMIF([1]MMM!$A:$A,A6517,[1]MMM!$F:$F)</f>
        <v>4403827.58</v>
      </c>
      <c r="K6517" s="2" t="s">
        <v>460</v>
      </c>
      <c r="L6517" s="2">
        <v>0</v>
      </c>
      <c r="M6517" t="s">
        <v>10962</v>
      </c>
      <c r="N6517" t="s">
        <v>13475</v>
      </c>
      <c r="O6517" t="s">
        <v>11396</v>
      </c>
      <c r="P6517" t="s">
        <v>13500</v>
      </c>
    </row>
    <row r="6518" spans="1:16" x14ac:dyDescent="0.3">
      <c r="A6518" t="s">
        <v>6192</v>
      </c>
      <c r="B6518" s="2" t="str">
        <f t="shared" si="305"/>
        <v>6101</v>
      </c>
      <c r="C6518" s="2">
        <f t="shared" si="303"/>
        <v>6101</v>
      </c>
      <c r="D6518" t="str">
        <f>VLOOKUP(C6518,'Cost Centre'!A:B,2,)</f>
        <v>Planning</v>
      </c>
      <c r="E6518" t="str">
        <f t="shared" si="304"/>
        <v>7</v>
      </c>
      <c r="F6518" t="s">
        <v>6193</v>
      </c>
      <c r="G6518" s="2">
        <v>0</v>
      </c>
      <c r="H6518" s="2">
        <v>0</v>
      </c>
      <c r="I6518" s="2">
        <v>0</v>
      </c>
      <c r="J6518" s="105">
        <f>SUMIF([1]MMM!$A:$A,A6518,[1]MMM!$F:$F)</f>
        <v>0</v>
      </c>
      <c r="K6518" s="2" t="s">
        <v>460</v>
      </c>
      <c r="L6518" s="2">
        <v>0</v>
      </c>
      <c r="M6518" t="s">
        <v>10962</v>
      </c>
      <c r="N6518" t="s">
        <v>13475</v>
      </c>
      <c r="O6518" t="s">
        <v>11396</v>
      </c>
      <c r="P6518" t="s">
        <v>13500</v>
      </c>
    </row>
    <row r="6519" spans="1:16" x14ac:dyDescent="0.3">
      <c r="A6519" t="s">
        <v>6194</v>
      </c>
      <c r="B6519" s="2" t="str">
        <f t="shared" si="305"/>
        <v>6101</v>
      </c>
      <c r="C6519" s="2">
        <f t="shared" si="303"/>
        <v>6101</v>
      </c>
      <c r="D6519" t="str">
        <f>VLOOKUP(C6519,'Cost Centre'!A:B,2,)</f>
        <v>Planning</v>
      </c>
      <c r="E6519" t="str">
        <f t="shared" si="304"/>
        <v>7</v>
      </c>
      <c r="F6519" t="s">
        <v>6195</v>
      </c>
      <c r="G6519" s="2">
        <v>0</v>
      </c>
      <c r="H6519" s="2">
        <v>0</v>
      </c>
      <c r="I6519" s="2">
        <v>0</v>
      </c>
      <c r="J6519" s="105">
        <f>SUMIF([1]MMM!$A:$A,A6519,[1]MMM!$F:$F)</f>
        <v>0</v>
      </c>
      <c r="K6519" s="2" t="s">
        <v>460</v>
      </c>
      <c r="L6519" s="2">
        <v>0</v>
      </c>
      <c r="M6519" t="s">
        <v>10962</v>
      </c>
      <c r="N6519" t="s">
        <v>13475</v>
      </c>
      <c r="O6519" t="s">
        <v>11396</v>
      </c>
      <c r="P6519" t="s">
        <v>13500</v>
      </c>
    </row>
    <row r="6520" spans="1:16" x14ac:dyDescent="0.3">
      <c r="A6520" t="s">
        <v>1397</v>
      </c>
      <c r="B6520" s="2" t="str">
        <f t="shared" si="305"/>
        <v>6101</v>
      </c>
      <c r="C6520" s="2">
        <f t="shared" si="303"/>
        <v>6101</v>
      </c>
      <c r="D6520" t="str">
        <f>VLOOKUP(C6520,'Cost Centre'!A:B,2,)</f>
        <v>Planning</v>
      </c>
      <c r="E6520" t="str">
        <f t="shared" si="304"/>
        <v>8</v>
      </c>
      <c r="F6520" t="s">
        <v>462</v>
      </c>
      <c r="G6520" s="2">
        <v>26520601.34</v>
      </c>
      <c r="H6520" s="2">
        <v>0</v>
      </c>
      <c r="I6520" s="2">
        <v>0</v>
      </c>
      <c r="J6520" s="105">
        <f>SUMIF([1]MMM!$A:$A,A6520,[1]MMM!$F:$F)</f>
        <v>26520601.34</v>
      </c>
      <c r="K6520" s="2" t="s">
        <v>460</v>
      </c>
      <c r="L6520" s="2">
        <v>0</v>
      </c>
      <c r="M6520" t="s">
        <v>10962</v>
      </c>
      <c r="N6520" t="s">
        <v>13475</v>
      </c>
      <c r="O6520" t="s">
        <v>10916</v>
      </c>
      <c r="P6520" t="s">
        <v>10917</v>
      </c>
    </row>
    <row r="6521" spans="1:16" x14ac:dyDescent="0.3">
      <c r="A6521" t="s">
        <v>1398</v>
      </c>
      <c r="B6521" s="2" t="str">
        <f t="shared" si="305"/>
        <v>6101</v>
      </c>
      <c r="C6521" s="2">
        <f t="shared" si="303"/>
        <v>6101</v>
      </c>
      <c r="D6521" t="str">
        <f>VLOOKUP(C6521,'Cost Centre'!A:B,2,)</f>
        <v>Planning</v>
      </c>
      <c r="E6521" t="str">
        <f t="shared" si="304"/>
        <v>8</v>
      </c>
      <c r="F6521" t="s">
        <v>464</v>
      </c>
      <c r="G6521" s="2">
        <v>0</v>
      </c>
      <c r="H6521" s="2">
        <v>0</v>
      </c>
      <c r="I6521" s="2">
        <v>0</v>
      </c>
      <c r="J6521" s="105">
        <f>SUMIF([1]MMM!$A:$A,A6521,[1]MMM!$F:$F)</f>
        <v>0</v>
      </c>
      <c r="K6521" s="2" t="s">
        <v>460</v>
      </c>
      <c r="L6521" s="2">
        <v>0</v>
      </c>
      <c r="M6521" t="s">
        <v>10962</v>
      </c>
      <c r="N6521" t="s">
        <v>13475</v>
      </c>
      <c r="O6521" t="s">
        <v>10916</v>
      </c>
      <c r="P6521" t="s">
        <v>10917</v>
      </c>
    </row>
    <row r="6522" spans="1:16" x14ac:dyDescent="0.3">
      <c r="A6522" t="s">
        <v>1399</v>
      </c>
      <c r="B6522" s="2" t="str">
        <f t="shared" si="305"/>
        <v>6101</v>
      </c>
      <c r="C6522" s="2">
        <f t="shared" si="303"/>
        <v>6101</v>
      </c>
      <c r="D6522" t="str">
        <f>VLOOKUP(C6522,'Cost Centre'!A:B,2,)</f>
        <v>Planning</v>
      </c>
      <c r="E6522" t="str">
        <f t="shared" si="304"/>
        <v>8</v>
      </c>
      <c r="F6522" t="s">
        <v>466</v>
      </c>
      <c r="G6522" s="2">
        <v>0</v>
      </c>
      <c r="H6522" s="2">
        <v>0</v>
      </c>
      <c r="I6522" s="2">
        <v>0</v>
      </c>
      <c r="J6522" s="105">
        <f>SUMIF([1]MMM!$A:$A,A6522,[1]MMM!$F:$F)</f>
        <v>0</v>
      </c>
      <c r="K6522" s="2" t="s">
        <v>460</v>
      </c>
      <c r="L6522" s="2">
        <v>0</v>
      </c>
      <c r="M6522" t="s">
        <v>10962</v>
      </c>
      <c r="N6522" t="s">
        <v>13475</v>
      </c>
      <c r="O6522" t="s">
        <v>10916</v>
      </c>
      <c r="P6522" t="s">
        <v>10917</v>
      </c>
    </row>
    <row r="6523" spans="1:16" x14ac:dyDescent="0.3">
      <c r="A6523" t="s">
        <v>1400</v>
      </c>
      <c r="B6523" s="2" t="str">
        <f t="shared" si="305"/>
        <v>6101</v>
      </c>
      <c r="C6523" s="2">
        <f t="shared" si="303"/>
        <v>6101</v>
      </c>
      <c r="D6523" t="str">
        <f>VLOOKUP(C6523,'Cost Centre'!A:B,2,)</f>
        <v>Planning</v>
      </c>
      <c r="E6523" t="str">
        <f t="shared" si="304"/>
        <v>8</v>
      </c>
      <c r="F6523" t="s">
        <v>468</v>
      </c>
      <c r="G6523" s="2">
        <v>0</v>
      </c>
      <c r="H6523" s="2">
        <v>19576449.170000002</v>
      </c>
      <c r="I6523" s="2">
        <v>0</v>
      </c>
      <c r="J6523" s="105">
        <f>SUMIF([1]MMM!$A:$A,A6523,[1]MMM!$F:$F)</f>
        <v>19576449.170000002</v>
      </c>
      <c r="K6523" s="2" t="s">
        <v>460</v>
      </c>
      <c r="L6523" s="2">
        <v>0</v>
      </c>
      <c r="M6523" t="s">
        <v>10962</v>
      </c>
      <c r="N6523" t="s">
        <v>13475</v>
      </c>
      <c r="O6523" t="s">
        <v>10916</v>
      </c>
      <c r="P6523" t="s">
        <v>10917</v>
      </c>
    </row>
    <row r="6524" spans="1:16" x14ac:dyDescent="0.3">
      <c r="A6524" t="s">
        <v>1401</v>
      </c>
      <c r="B6524" s="2" t="str">
        <f t="shared" si="305"/>
        <v>6101</v>
      </c>
      <c r="C6524" s="2">
        <f t="shared" si="303"/>
        <v>6101</v>
      </c>
      <c r="D6524" t="str">
        <f>VLOOKUP(C6524,'Cost Centre'!A:B,2,)</f>
        <v>Planning</v>
      </c>
      <c r="E6524" t="str">
        <f t="shared" si="304"/>
        <v>8</v>
      </c>
      <c r="F6524" t="s">
        <v>470</v>
      </c>
      <c r="G6524" s="2">
        <v>0</v>
      </c>
      <c r="H6524" s="2">
        <v>0</v>
      </c>
      <c r="I6524" s="2">
        <v>0</v>
      </c>
      <c r="J6524" s="105">
        <f>SUMIF([1]MMM!$A:$A,A6524,[1]MMM!$F:$F)</f>
        <v>0</v>
      </c>
      <c r="K6524" s="2" t="s">
        <v>460</v>
      </c>
      <c r="L6524" s="2">
        <v>0</v>
      </c>
      <c r="M6524" t="s">
        <v>10962</v>
      </c>
      <c r="N6524" t="s">
        <v>13475</v>
      </c>
      <c r="O6524" t="s">
        <v>10916</v>
      </c>
      <c r="P6524" t="s">
        <v>10917</v>
      </c>
    </row>
    <row r="6525" spans="1:16" x14ac:dyDescent="0.3">
      <c r="A6525" t="s">
        <v>6196</v>
      </c>
      <c r="B6525" s="2" t="str">
        <f t="shared" si="305"/>
        <v>6101</v>
      </c>
      <c r="C6525" s="2">
        <f t="shared" si="303"/>
        <v>6101</v>
      </c>
      <c r="D6525" t="str">
        <f>VLOOKUP(C6525,'Cost Centre'!A:B,2,)</f>
        <v>Planning</v>
      </c>
      <c r="E6525" t="str">
        <f t="shared" si="304"/>
        <v>8</v>
      </c>
      <c r="F6525" t="s">
        <v>2159</v>
      </c>
      <c r="G6525" s="2">
        <v>0</v>
      </c>
      <c r="H6525" s="2">
        <v>0</v>
      </c>
      <c r="I6525" s="2">
        <v>0</v>
      </c>
      <c r="J6525" s="105">
        <f>SUMIF([1]MMM!$A:$A,A6525,[1]MMM!$F:$F)</f>
        <v>0</v>
      </c>
      <c r="K6525" s="2" t="s">
        <v>460</v>
      </c>
      <c r="L6525" s="2">
        <v>0</v>
      </c>
      <c r="M6525" t="s">
        <v>10962</v>
      </c>
      <c r="N6525" t="s">
        <v>13475</v>
      </c>
      <c r="O6525" t="s">
        <v>10916</v>
      </c>
      <c r="P6525" t="s">
        <v>10917</v>
      </c>
    </row>
    <row r="6526" spans="1:16" x14ac:dyDescent="0.3">
      <c r="A6526" t="s">
        <v>6197</v>
      </c>
      <c r="B6526" s="2" t="str">
        <f t="shared" si="305"/>
        <v>6211</v>
      </c>
      <c r="C6526" s="2">
        <f t="shared" si="303"/>
        <v>6211</v>
      </c>
      <c r="D6526" t="str">
        <f>VLOOKUP(C6526,'Cost Centre'!A:B,2,)</f>
        <v>Planning</v>
      </c>
      <c r="E6526" t="str">
        <f t="shared" si="304"/>
        <v>2</v>
      </c>
      <c r="F6526" t="s">
        <v>2116</v>
      </c>
      <c r="G6526" s="2">
        <v>0</v>
      </c>
      <c r="H6526" s="2">
        <v>0</v>
      </c>
      <c r="I6526" s="2">
        <v>0</v>
      </c>
      <c r="J6526" s="105">
        <f>SUMIF([1]MMM!$A:$A,A6526,[1]MMM!$F:$F)</f>
        <v>0</v>
      </c>
      <c r="K6526" s="2" t="s">
        <v>10</v>
      </c>
      <c r="L6526" s="2">
        <v>0</v>
      </c>
      <c r="M6526" t="s">
        <v>10962</v>
      </c>
      <c r="N6526" t="s">
        <v>13501</v>
      </c>
      <c r="O6526" t="s">
        <v>10871</v>
      </c>
      <c r="P6526" t="s">
        <v>10878</v>
      </c>
    </row>
    <row r="6527" spans="1:16" x14ac:dyDescent="0.3">
      <c r="A6527" t="s">
        <v>6198</v>
      </c>
      <c r="B6527" s="2" t="str">
        <f t="shared" si="305"/>
        <v>6211</v>
      </c>
      <c r="C6527" s="2">
        <f t="shared" si="303"/>
        <v>6211</v>
      </c>
      <c r="D6527" t="str">
        <f>VLOOKUP(C6527,'Cost Centre'!A:B,2,)</f>
        <v>Planning</v>
      </c>
      <c r="E6527" t="str">
        <f t="shared" si="304"/>
        <v>2</v>
      </c>
      <c r="F6527" t="s">
        <v>76</v>
      </c>
      <c r="G6527" s="2">
        <v>0</v>
      </c>
      <c r="H6527" s="2">
        <v>0</v>
      </c>
      <c r="I6527" s="2">
        <v>0</v>
      </c>
      <c r="J6527" s="105">
        <f>SUMIF([1]MMM!$A:$A,A6527,[1]MMM!$F:$F)</f>
        <v>0</v>
      </c>
      <c r="K6527" s="2" t="s">
        <v>10</v>
      </c>
      <c r="L6527" s="2">
        <v>0</v>
      </c>
      <c r="M6527" t="s">
        <v>10962</v>
      </c>
      <c r="N6527" t="s">
        <v>13501</v>
      </c>
      <c r="O6527" t="s">
        <v>10871</v>
      </c>
      <c r="P6527" t="s">
        <v>10931</v>
      </c>
    </row>
    <row r="6528" spans="1:16" x14ac:dyDescent="0.3">
      <c r="A6528" t="s">
        <v>6199</v>
      </c>
      <c r="B6528" s="2" t="str">
        <f t="shared" si="305"/>
        <v>6211</v>
      </c>
      <c r="C6528" s="2">
        <f t="shared" si="303"/>
        <v>6211</v>
      </c>
      <c r="D6528" t="str">
        <f>VLOOKUP(C6528,'Cost Centre'!A:B,2,)</f>
        <v>Planning</v>
      </c>
      <c r="E6528" t="str">
        <f t="shared" si="304"/>
        <v>2</v>
      </c>
      <c r="F6528" t="s">
        <v>78</v>
      </c>
      <c r="G6528" s="2">
        <v>0</v>
      </c>
      <c r="H6528" s="2">
        <v>642363.01</v>
      </c>
      <c r="I6528" s="2">
        <v>0</v>
      </c>
      <c r="J6528" s="105">
        <f>SUMIF([1]MMM!$A:$A,A6528,[1]MMM!$F:$F)</f>
        <v>642363.01</v>
      </c>
      <c r="K6528" s="2" t="s">
        <v>10</v>
      </c>
      <c r="L6528" s="2">
        <v>787349</v>
      </c>
      <c r="M6528" t="s">
        <v>10962</v>
      </c>
      <c r="N6528" t="s">
        <v>13501</v>
      </c>
      <c r="O6528" t="s">
        <v>10871</v>
      </c>
      <c r="P6528" t="s">
        <v>10931</v>
      </c>
    </row>
    <row r="6529" spans="1:16" x14ac:dyDescent="0.3">
      <c r="A6529" t="s">
        <v>6200</v>
      </c>
      <c r="B6529" s="2" t="str">
        <f t="shared" si="305"/>
        <v>6211</v>
      </c>
      <c r="C6529" s="2">
        <f t="shared" si="303"/>
        <v>6211</v>
      </c>
      <c r="D6529" t="str">
        <f>VLOOKUP(C6529,'Cost Centre'!A:B,2,)</f>
        <v>Planning</v>
      </c>
      <c r="E6529" t="str">
        <f t="shared" si="304"/>
        <v>2</v>
      </c>
      <c r="F6529" t="s">
        <v>10932</v>
      </c>
      <c r="G6529" s="2">
        <v>0</v>
      </c>
      <c r="H6529" s="2">
        <v>0</v>
      </c>
      <c r="I6529" s="2">
        <v>0</v>
      </c>
      <c r="J6529" s="105">
        <f>SUMIF([1]MMM!$A:$A,A6529,[1]MMM!$F:$F)</f>
        <v>0</v>
      </c>
      <c r="K6529" s="2" t="s">
        <v>10</v>
      </c>
      <c r="L6529" s="2">
        <v>29649</v>
      </c>
      <c r="M6529" t="s">
        <v>10962</v>
      </c>
      <c r="N6529" t="s">
        <v>13501</v>
      </c>
      <c r="O6529" t="s">
        <v>10871</v>
      </c>
      <c r="P6529" t="s">
        <v>10881</v>
      </c>
    </row>
    <row r="6530" spans="1:16" x14ac:dyDescent="0.3">
      <c r="A6530" t="s">
        <v>6201</v>
      </c>
      <c r="B6530" s="2" t="str">
        <f t="shared" si="305"/>
        <v>6211</v>
      </c>
      <c r="C6530" s="2">
        <f t="shared" ref="C6530:C6593" si="306">VALUE(B6530)</f>
        <v>6211</v>
      </c>
      <c r="D6530" t="str">
        <f>VLOOKUP(C6530,'Cost Centre'!A:B,2,)</f>
        <v>Planning</v>
      </c>
      <c r="E6530" t="str">
        <f t="shared" ref="E6530:E6593" si="307">MID(A6530,5,1)</f>
        <v>2</v>
      </c>
      <c r="F6530" t="s">
        <v>93</v>
      </c>
      <c r="G6530" s="2">
        <v>0</v>
      </c>
      <c r="H6530" s="2">
        <v>0</v>
      </c>
      <c r="I6530" s="2">
        <v>0</v>
      </c>
      <c r="J6530" s="105">
        <f>SUMIF([1]MMM!$A:$A,A6530,[1]MMM!$F:$F)</f>
        <v>0</v>
      </c>
      <c r="K6530" s="2" t="s">
        <v>10</v>
      </c>
      <c r="L6530" s="2">
        <v>42071</v>
      </c>
      <c r="M6530" t="s">
        <v>10962</v>
      </c>
      <c r="N6530" t="s">
        <v>13501</v>
      </c>
      <c r="O6530" t="s">
        <v>10871</v>
      </c>
      <c r="P6530" t="s">
        <v>10881</v>
      </c>
    </row>
    <row r="6531" spans="1:16" x14ac:dyDescent="0.3">
      <c r="A6531" t="s">
        <v>6202</v>
      </c>
      <c r="B6531" s="2" t="str">
        <f t="shared" ref="B6531:B6594" si="308">MID(A6531,1,4)</f>
        <v>6211</v>
      </c>
      <c r="C6531" s="2">
        <f t="shared" si="306"/>
        <v>6211</v>
      </c>
      <c r="D6531" t="str">
        <f>VLOOKUP(C6531,'Cost Centre'!A:B,2,)</f>
        <v>Planning</v>
      </c>
      <c r="E6531" t="str">
        <f t="shared" si="307"/>
        <v>2</v>
      </c>
      <c r="F6531" t="s">
        <v>10882</v>
      </c>
      <c r="G6531" s="2">
        <v>0</v>
      </c>
      <c r="H6531" s="2">
        <v>0</v>
      </c>
      <c r="I6531" s="2">
        <v>0</v>
      </c>
      <c r="J6531" s="105">
        <f>SUMIF([1]MMM!$A:$A,A6531,[1]MMM!$F:$F)</f>
        <v>0</v>
      </c>
      <c r="K6531" s="2" t="s">
        <v>10</v>
      </c>
      <c r="L6531" s="2">
        <v>9054</v>
      </c>
      <c r="M6531" t="s">
        <v>10962</v>
      </c>
      <c r="N6531" t="s">
        <v>13501</v>
      </c>
      <c r="O6531" t="s">
        <v>10871</v>
      </c>
      <c r="P6531" t="s">
        <v>10881</v>
      </c>
    </row>
    <row r="6532" spans="1:16" x14ac:dyDescent="0.3">
      <c r="A6532" t="s">
        <v>6203</v>
      </c>
      <c r="B6532" s="2" t="str">
        <f t="shared" si="308"/>
        <v>6211</v>
      </c>
      <c r="C6532" s="2">
        <f t="shared" si="306"/>
        <v>6211</v>
      </c>
      <c r="D6532" t="str">
        <f>VLOOKUP(C6532,'Cost Centre'!A:B,2,)</f>
        <v>Planning</v>
      </c>
      <c r="E6532" t="str">
        <f t="shared" si="307"/>
        <v>2</v>
      </c>
      <c r="F6532" t="s">
        <v>10883</v>
      </c>
      <c r="G6532" s="2">
        <v>0</v>
      </c>
      <c r="H6532" s="2">
        <v>0</v>
      </c>
      <c r="I6532" s="2">
        <v>0</v>
      </c>
      <c r="J6532" s="105">
        <f>SUMIF([1]MMM!$A:$A,A6532,[1]MMM!$F:$F)</f>
        <v>0</v>
      </c>
      <c r="K6532" s="2" t="s">
        <v>10</v>
      </c>
      <c r="L6532" s="2">
        <v>13581</v>
      </c>
      <c r="M6532" t="s">
        <v>10962</v>
      </c>
      <c r="N6532" t="s">
        <v>13501</v>
      </c>
      <c r="O6532" t="s">
        <v>10871</v>
      </c>
      <c r="P6532" t="s">
        <v>10881</v>
      </c>
    </row>
    <row r="6533" spans="1:16" x14ac:dyDescent="0.3">
      <c r="A6533" t="s">
        <v>6204</v>
      </c>
      <c r="B6533" s="2" t="str">
        <f t="shared" si="308"/>
        <v>6211</v>
      </c>
      <c r="C6533" s="2">
        <f t="shared" si="306"/>
        <v>6211</v>
      </c>
      <c r="D6533" t="str">
        <f>VLOOKUP(C6533,'Cost Centre'!A:B,2,)</f>
        <v>Planning</v>
      </c>
      <c r="E6533" t="str">
        <f t="shared" si="307"/>
        <v>2</v>
      </c>
      <c r="F6533" t="s">
        <v>105</v>
      </c>
      <c r="G6533" s="2">
        <v>0</v>
      </c>
      <c r="H6533" s="2">
        <v>0</v>
      </c>
      <c r="I6533" s="2">
        <v>0</v>
      </c>
      <c r="J6533" s="105">
        <f>SUMIF([1]MMM!$A:$A,A6533,[1]MMM!$F:$F)</f>
        <v>0</v>
      </c>
      <c r="K6533" s="2" t="s">
        <v>10</v>
      </c>
      <c r="L6533" s="2">
        <v>4527</v>
      </c>
      <c r="M6533" t="s">
        <v>10962</v>
      </c>
      <c r="N6533" t="s">
        <v>13501</v>
      </c>
      <c r="O6533" t="s">
        <v>10871</v>
      </c>
      <c r="P6533" t="s">
        <v>10881</v>
      </c>
    </row>
    <row r="6534" spans="1:16" x14ac:dyDescent="0.3">
      <c r="A6534" t="s">
        <v>6205</v>
      </c>
      <c r="B6534" s="2" t="str">
        <f t="shared" si="308"/>
        <v>6211</v>
      </c>
      <c r="C6534" s="2">
        <f t="shared" si="306"/>
        <v>6211</v>
      </c>
      <c r="D6534" t="str">
        <f>VLOOKUP(C6534,'Cost Centre'!A:B,2,)</f>
        <v>Planning</v>
      </c>
      <c r="E6534" t="str">
        <f t="shared" si="307"/>
        <v>2</v>
      </c>
      <c r="F6534" t="s">
        <v>110</v>
      </c>
      <c r="G6534" s="2">
        <v>0</v>
      </c>
      <c r="H6534" s="2">
        <v>0</v>
      </c>
      <c r="I6534" s="2">
        <v>0</v>
      </c>
      <c r="J6534" s="105">
        <f>SUMIF([1]MMM!$A:$A,A6534,[1]MMM!$F:$F)</f>
        <v>0</v>
      </c>
      <c r="K6534" s="2" t="s">
        <v>10</v>
      </c>
      <c r="L6534" s="2">
        <v>5161</v>
      </c>
      <c r="M6534" t="s">
        <v>10962</v>
      </c>
      <c r="N6534" t="s">
        <v>13501</v>
      </c>
      <c r="O6534" t="s">
        <v>10871</v>
      </c>
      <c r="P6534" t="s">
        <v>10881</v>
      </c>
    </row>
    <row r="6535" spans="1:16" x14ac:dyDescent="0.3">
      <c r="A6535" t="s">
        <v>6206</v>
      </c>
      <c r="B6535" s="2" t="str">
        <f t="shared" si="308"/>
        <v>6211</v>
      </c>
      <c r="C6535" s="2">
        <f t="shared" si="306"/>
        <v>6211</v>
      </c>
      <c r="D6535" t="str">
        <f>VLOOKUP(C6535,'Cost Centre'!A:B,2,)</f>
        <v>Planning</v>
      </c>
      <c r="E6535" t="str">
        <f t="shared" si="307"/>
        <v>2</v>
      </c>
      <c r="F6535" t="s">
        <v>10884</v>
      </c>
      <c r="G6535" s="2">
        <v>0</v>
      </c>
      <c r="H6535" s="2">
        <v>0</v>
      </c>
      <c r="I6535" s="2">
        <v>0</v>
      </c>
      <c r="J6535" s="105">
        <f>SUMIF([1]MMM!$A:$A,A6535,[1]MMM!$F:$F)</f>
        <v>0</v>
      </c>
      <c r="K6535" s="2" t="s">
        <v>10</v>
      </c>
      <c r="L6535" s="2">
        <v>13581</v>
      </c>
      <c r="M6535" t="s">
        <v>10962</v>
      </c>
      <c r="N6535" t="s">
        <v>13501</v>
      </c>
      <c r="O6535" t="s">
        <v>10871</v>
      </c>
      <c r="P6535" t="s">
        <v>10881</v>
      </c>
    </row>
    <row r="6536" spans="1:16" x14ac:dyDescent="0.3">
      <c r="A6536" t="s">
        <v>6207</v>
      </c>
      <c r="B6536" s="2" t="str">
        <f t="shared" si="308"/>
        <v>6211</v>
      </c>
      <c r="C6536" s="2">
        <f t="shared" si="306"/>
        <v>6211</v>
      </c>
      <c r="D6536" t="str">
        <f>VLOOKUP(C6536,'Cost Centre'!A:B,2,)</f>
        <v>Planning</v>
      </c>
      <c r="E6536" t="str">
        <f t="shared" si="307"/>
        <v>2</v>
      </c>
      <c r="F6536" t="s">
        <v>117</v>
      </c>
      <c r="G6536" s="2">
        <v>0</v>
      </c>
      <c r="H6536" s="2">
        <v>0</v>
      </c>
      <c r="I6536" s="2">
        <v>0</v>
      </c>
      <c r="J6536" s="105">
        <f>SUMIF([1]MMM!$A:$A,A6536,[1]MMM!$F:$F)</f>
        <v>0</v>
      </c>
      <c r="K6536" s="2" t="s">
        <v>10</v>
      </c>
      <c r="L6536" s="2">
        <v>5342</v>
      </c>
      <c r="M6536" t="s">
        <v>10962</v>
      </c>
      <c r="N6536" t="s">
        <v>13501</v>
      </c>
      <c r="O6536" t="s">
        <v>10871</v>
      </c>
      <c r="P6536" t="s">
        <v>10885</v>
      </c>
    </row>
    <row r="6537" spans="1:16" x14ac:dyDescent="0.3">
      <c r="A6537" t="s">
        <v>13502</v>
      </c>
      <c r="B6537" s="2" t="str">
        <f t="shared" si="308"/>
        <v>6211</v>
      </c>
      <c r="C6537" s="2">
        <f t="shared" si="306"/>
        <v>6211</v>
      </c>
      <c r="D6537" t="str">
        <f>VLOOKUP(C6537,'Cost Centre'!A:B,2,)</f>
        <v>Planning</v>
      </c>
      <c r="E6537" t="str">
        <f t="shared" si="307"/>
        <v>2</v>
      </c>
      <c r="F6537" t="s">
        <v>10890</v>
      </c>
      <c r="G6537" s="2">
        <v>0</v>
      </c>
      <c r="H6537" s="2">
        <v>0</v>
      </c>
      <c r="I6537" s="2">
        <v>0</v>
      </c>
      <c r="J6537" s="105">
        <f>SUMIF([1]MMM!$A:$A,A6537,[1]MMM!$F:$F)</f>
        <v>0</v>
      </c>
      <c r="K6537" s="2" t="s">
        <v>10</v>
      </c>
      <c r="L6537" s="2">
        <v>0</v>
      </c>
      <c r="M6537" t="s">
        <v>10962</v>
      </c>
      <c r="N6537" t="s">
        <v>13501</v>
      </c>
      <c r="O6537" t="s">
        <v>10871</v>
      </c>
      <c r="P6537" t="s">
        <v>10887</v>
      </c>
    </row>
    <row r="6538" spans="1:16" x14ac:dyDescent="0.3">
      <c r="A6538" t="s">
        <v>13503</v>
      </c>
      <c r="B6538" s="2" t="str">
        <f t="shared" si="308"/>
        <v>6211</v>
      </c>
      <c r="C6538" s="2">
        <f t="shared" si="306"/>
        <v>6211</v>
      </c>
      <c r="D6538" t="str">
        <f>VLOOKUP(C6538,'Cost Centre'!A:B,2,)</f>
        <v>Planning</v>
      </c>
      <c r="E6538" t="str">
        <f t="shared" si="307"/>
        <v>2</v>
      </c>
      <c r="F6538" t="s">
        <v>10892</v>
      </c>
      <c r="G6538" s="2">
        <v>0</v>
      </c>
      <c r="H6538" s="2">
        <v>0</v>
      </c>
      <c r="I6538" s="2">
        <v>0</v>
      </c>
      <c r="J6538" s="105">
        <f>SUMIF([1]MMM!$A:$A,A6538,[1]MMM!$F:$F)</f>
        <v>0</v>
      </c>
      <c r="K6538" s="2" t="s">
        <v>10</v>
      </c>
      <c r="L6538" s="2">
        <v>0</v>
      </c>
      <c r="M6538" t="s">
        <v>10962</v>
      </c>
      <c r="N6538" t="s">
        <v>13501</v>
      </c>
      <c r="O6538" t="s">
        <v>10871</v>
      </c>
      <c r="P6538" t="s">
        <v>10887</v>
      </c>
    </row>
    <row r="6539" spans="1:16" x14ac:dyDescent="0.3">
      <c r="A6539" t="s">
        <v>13504</v>
      </c>
      <c r="B6539" s="2" t="str">
        <f t="shared" si="308"/>
        <v>6211</v>
      </c>
      <c r="C6539" s="2">
        <f t="shared" si="306"/>
        <v>6211</v>
      </c>
      <c r="D6539" t="str">
        <f>VLOOKUP(C6539,'Cost Centre'!A:B,2,)</f>
        <v>Planning</v>
      </c>
      <c r="E6539" t="str">
        <f t="shared" si="307"/>
        <v>2</v>
      </c>
      <c r="F6539" t="s">
        <v>10894</v>
      </c>
      <c r="G6539" s="2">
        <v>0</v>
      </c>
      <c r="H6539" s="2">
        <v>0</v>
      </c>
      <c r="I6539" s="2">
        <v>0</v>
      </c>
      <c r="J6539" s="105">
        <f>SUMIF([1]MMM!$A:$A,A6539,[1]MMM!$F:$F)</f>
        <v>0</v>
      </c>
      <c r="K6539" s="2" t="s">
        <v>10</v>
      </c>
      <c r="L6539" s="2">
        <v>0</v>
      </c>
      <c r="M6539" t="s">
        <v>10962</v>
      </c>
      <c r="N6539" t="s">
        <v>13501</v>
      </c>
      <c r="O6539" t="s">
        <v>10871</v>
      </c>
      <c r="P6539" t="s">
        <v>10887</v>
      </c>
    </row>
    <row r="6540" spans="1:16" x14ac:dyDescent="0.3">
      <c r="A6540" t="s">
        <v>13505</v>
      </c>
      <c r="B6540" s="2" t="str">
        <f t="shared" si="308"/>
        <v>6211</v>
      </c>
      <c r="C6540" s="2">
        <f t="shared" si="306"/>
        <v>6211</v>
      </c>
      <c r="D6540" t="str">
        <f>VLOOKUP(C6540,'Cost Centre'!A:B,2,)</f>
        <v>Planning</v>
      </c>
      <c r="E6540" t="str">
        <f t="shared" si="307"/>
        <v>2</v>
      </c>
      <c r="F6540" t="s">
        <v>10896</v>
      </c>
      <c r="G6540" s="2">
        <v>0</v>
      </c>
      <c r="H6540" s="2">
        <v>0</v>
      </c>
      <c r="I6540" s="2">
        <v>0</v>
      </c>
      <c r="J6540" s="105">
        <f>SUMIF([1]MMM!$A:$A,A6540,[1]MMM!$F:$F)</f>
        <v>0</v>
      </c>
      <c r="K6540" s="2" t="s">
        <v>10</v>
      </c>
      <c r="L6540" s="2">
        <v>0</v>
      </c>
      <c r="M6540" t="s">
        <v>10962</v>
      </c>
      <c r="N6540" t="s">
        <v>13501</v>
      </c>
      <c r="O6540" t="s">
        <v>10871</v>
      </c>
      <c r="P6540" t="s">
        <v>10887</v>
      </c>
    </row>
    <row r="6541" spans="1:16" x14ac:dyDescent="0.3">
      <c r="A6541" t="s">
        <v>13506</v>
      </c>
      <c r="B6541" s="2" t="str">
        <f t="shared" si="308"/>
        <v>6211</v>
      </c>
      <c r="C6541" s="2">
        <f t="shared" si="306"/>
        <v>6211</v>
      </c>
      <c r="D6541" t="str">
        <f>VLOOKUP(C6541,'Cost Centre'!A:B,2,)</f>
        <v>Planning</v>
      </c>
      <c r="E6541" t="str">
        <f t="shared" si="307"/>
        <v>2</v>
      </c>
      <c r="F6541" t="s">
        <v>10898</v>
      </c>
      <c r="G6541" s="2">
        <v>0</v>
      </c>
      <c r="H6541" s="2">
        <v>0</v>
      </c>
      <c r="I6541" s="2">
        <v>0</v>
      </c>
      <c r="J6541" s="105">
        <f>SUMIF([1]MMM!$A:$A,A6541,[1]MMM!$F:$F)</f>
        <v>0</v>
      </c>
      <c r="K6541" s="2" t="s">
        <v>10</v>
      </c>
      <c r="L6541" s="2">
        <v>0</v>
      </c>
      <c r="M6541" t="s">
        <v>10962</v>
      </c>
      <c r="N6541" t="s">
        <v>13501</v>
      </c>
      <c r="O6541" t="s">
        <v>10871</v>
      </c>
      <c r="P6541" t="s">
        <v>10887</v>
      </c>
    </row>
    <row r="6542" spans="1:16" x14ac:dyDescent="0.3">
      <c r="A6542" t="s">
        <v>13507</v>
      </c>
      <c r="B6542" s="2" t="str">
        <f t="shared" si="308"/>
        <v>6211</v>
      </c>
      <c r="C6542" s="2">
        <f t="shared" si="306"/>
        <v>6211</v>
      </c>
      <c r="D6542" t="str">
        <f>VLOOKUP(C6542,'Cost Centre'!A:B,2,)</f>
        <v>Planning</v>
      </c>
      <c r="E6542" t="str">
        <f t="shared" si="307"/>
        <v>2</v>
      </c>
      <c r="F6542" t="s">
        <v>10900</v>
      </c>
      <c r="G6542" s="2">
        <v>0</v>
      </c>
      <c r="H6542" s="2">
        <v>0</v>
      </c>
      <c r="I6542" s="2">
        <v>0</v>
      </c>
      <c r="J6542" s="105">
        <f>SUMIF([1]MMM!$A:$A,A6542,[1]MMM!$F:$F)</f>
        <v>0</v>
      </c>
      <c r="K6542" s="2" t="s">
        <v>10</v>
      </c>
      <c r="L6542" s="2">
        <v>0</v>
      </c>
      <c r="M6542" t="s">
        <v>10962</v>
      </c>
      <c r="N6542" t="s">
        <v>13501</v>
      </c>
      <c r="O6542" t="s">
        <v>10871</v>
      </c>
      <c r="P6542" t="s">
        <v>10887</v>
      </c>
    </row>
    <row r="6543" spans="1:16" x14ac:dyDescent="0.3">
      <c r="A6543" t="s">
        <v>13508</v>
      </c>
      <c r="B6543" s="2" t="str">
        <f t="shared" si="308"/>
        <v>6211</v>
      </c>
      <c r="C6543" s="2">
        <f t="shared" si="306"/>
        <v>6211</v>
      </c>
      <c r="D6543" t="str">
        <f>VLOOKUP(C6543,'Cost Centre'!A:B,2,)</f>
        <v>Planning</v>
      </c>
      <c r="E6543" t="str">
        <f t="shared" si="307"/>
        <v>2</v>
      </c>
      <c r="F6543" t="s">
        <v>10902</v>
      </c>
      <c r="G6543" s="2">
        <v>0</v>
      </c>
      <c r="H6543" s="2">
        <v>0</v>
      </c>
      <c r="I6543" s="2">
        <v>0</v>
      </c>
      <c r="J6543" s="105">
        <f>SUMIF([1]MMM!$A:$A,A6543,[1]MMM!$F:$F)</f>
        <v>0</v>
      </c>
      <c r="K6543" s="2" t="s">
        <v>10</v>
      </c>
      <c r="L6543" s="2">
        <v>0</v>
      </c>
      <c r="M6543" t="s">
        <v>10962</v>
      </c>
      <c r="N6543" t="s">
        <v>13501</v>
      </c>
      <c r="O6543" t="s">
        <v>10871</v>
      </c>
      <c r="P6543" t="s">
        <v>10887</v>
      </c>
    </row>
    <row r="6544" spans="1:16" x14ac:dyDescent="0.3">
      <c r="A6544" t="s">
        <v>13509</v>
      </c>
      <c r="B6544" s="2" t="str">
        <f t="shared" si="308"/>
        <v>6211</v>
      </c>
      <c r="C6544" s="2">
        <f t="shared" si="306"/>
        <v>6211</v>
      </c>
      <c r="D6544" t="str">
        <f>VLOOKUP(C6544,'Cost Centre'!A:B,2,)</f>
        <v>Planning</v>
      </c>
      <c r="E6544" t="str">
        <f t="shared" si="307"/>
        <v>2</v>
      </c>
      <c r="F6544" t="s">
        <v>10904</v>
      </c>
      <c r="G6544" s="2">
        <v>0</v>
      </c>
      <c r="H6544" s="2">
        <v>0</v>
      </c>
      <c r="I6544" s="2">
        <v>0</v>
      </c>
      <c r="J6544" s="105">
        <f>SUMIF([1]MMM!$A:$A,A6544,[1]MMM!$F:$F)</f>
        <v>0</v>
      </c>
      <c r="K6544" s="2" t="s">
        <v>10</v>
      </c>
      <c r="L6544" s="2">
        <v>0</v>
      </c>
      <c r="M6544" t="s">
        <v>10962</v>
      </c>
      <c r="N6544" t="s">
        <v>13501</v>
      </c>
      <c r="O6544" t="s">
        <v>10871</v>
      </c>
      <c r="P6544" t="s">
        <v>10887</v>
      </c>
    </row>
    <row r="6545" spans="1:16" x14ac:dyDescent="0.3">
      <c r="A6545" t="s">
        <v>13510</v>
      </c>
      <c r="B6545" s="2" t="str">
        <f t="shared" si="308"/>
        <v>6211</v>
      </c>
      <c r="C6545" s="2">
        <f t="shared" si="306"/>
        <v>6211</v>
      </c>
      <c r="D6545" t="str">
        <f>VLOOKUP(C6545,'Cost Centre'!A:B,2,)</f>
        <v>Planning</v>
      </c>
      <c r="E6545" t="str">
        <f t="shared" si="307"/>
        <v>2</v>
      </c>
      <c r="F6545" t="s">
        <v>10906</v>
      </c>
      <c r="G6545" s="2">
        <v>0</v>
      </c>
      <c r="H6545" s="2">
        <v>0</v>
      </c>
      <c r="I6545" s="2">
        <v>0</v>
      </c>
      <c r="J6545" s="105">
        <f>SUMIF([1]MMM!$A:$A,A6545,[1]MMM!$F:$F)</f>
        <v>0</v>
      </c>
      <c r="K6545" s="2" t="s">
        <v>10</v>
      </c>
      <c r="L6545" s="2">
        <v>0</v>
      </c>
      <c r="M6545" t="s">
        <v>10962</v>
      </c>
      <c r="N6545" t="s">
        <v>13501</v>
      </c>
      <c r="O6545" t="s">
        <v>10871</v>
      </c>
      <c r="P6545" t="s">
        <v>10887</v>
      </c>
    </row>
    <row r="6546" spans="1:16" x14ac:dyDescent="0.3">
      <c r="A6546" t="s">
        <v>6208</v>
      </c>
      <c r="B6546" s="2" t="str">
        <f t="shared" si="308"/>
        <v>6211</v>
      </c>
      <c r="C6546" s="2">
        <f t="shared" si="306"/>
        <v>6211</v>
      </c>
      <c r="D6546" t="str">
        <f>VLOOKUP(C6546,'Cost Centre'!A:B,2,)</f>
        <v>Planning</v>
      </c>
      <c r="E6546" t="str">
        <f t="shared" si="307"/>
        <v>3</v>
      </c>
      <c r="F6546" t="s">
        <v>2148</v>
      </c>
      <c r="G6546" s="2">
        <v>0</v>
      </c>
      <c r="H6546" s="2">
        <v>0</v>
      </c>
      <c r="I6546" s="2">
        <v>0</v>
      </c>
      <c r="J6546" s="105">
        <f>SUMIF([1]MMM!$A:$A,A6546,[1]MMM!$F:$F)</f>
        <v>0</v>
      </c>
      <c r="K6546" s="2" t="s">
        <v>10</v>
      </c>
      <c r="L6546" s="2">
        <v>0</v>
      </c>
      <c r="M6546" t="s">
        <v>10962</v>
      </c>
      <c r="N6546" t="s">
        <v>13501</v>
      </c>
      <c r="O6546" t="s">
        <v>10908</v>
      </c>
      <c r="P6546" t="s">
        <v>10910</v>
      </c>
    </row>
    <row r="6547" spans="1:16" x14ac:dyDescent="0.3">
      <c r="A6547" t="s">
        <v>6209</v>
      </c>
      <c r="B6547" s="2" t="str">
        <f t="shared" si="308"/>
        <v>6211</v>
      </c>
      <c r="C6547" s="2">
        <f t="shared" si="306"/>
        <v>6211</v>
      </c>
      <c r="D6547" t="str">
        <f>VLOOKUP(C6547,'Cost Centre'!A:B,2,)</f>
        <v>Planning</v>
      </c>
      <c r="E6547" t="str">
        <f t="shared" si="307"/>
        <v>3</v>
      </c>
      <c r="F6547" t="s">
        <v>2154</v>
      </c>
      <c r="G6547" s="2">
        <v>0</v>
      </c>
      <c r="H6547" s="2">
        <v>45660.77</v>
      </c>
      <c r="I6547" s="2">
        <v>0</v>
      </c>
      <c r="J6547" s="105">
        <f>SUMIF([1]MMM!$A:$A,A6547,[1]MMM!$F:$F)</f>
        <v>45660.77</v>
      </c>
      <c r="K6547" s="2" t="s">
        <v>10</v>
      </c>
      <c r="L6547" s="2">
        <v>60132</v>
      </c>
      <c r="M6547" t="s">
        <v>10962</v>
      </c>
      <c r="N6547" t="s">
        <v>13501</v>
      </c>
      <c r="O6547" t="s">
        <v>10908</v>
      </c>
      <c r="P6547" t="s">
        <v>10910</v>
      </c>
    </row>
    <row r="6548" spans="1:16" x14ac:dyDescent="0.3">
      <c r="A6548" t="s">
        <v>13511</v>
      </c>
      <c r="B6548" s="2" t="str">
        <f t="shared" si="308"/>
        <v>6211</v>
      </c>
      <c r="C6548" s="2">
        <f t="shared" si="306"/>
        <v>6211</v>
      </c>
      <c r="D6548" t="str">
        <f>VLOOKUP(C6548,'Cost Centre'!A:B,2,)</f>
        <v>Planning</v>
      </c>
      <c r="E6548" t="str">
        <f t="shared" si="307"/>
        <v>3</v>
      </c>
      <c r="F6548" t="s">
        <v>10912</v>
      </c>
      <c r="G6548" s="2">
        <v>0</v>
      </c>
      <c r="H6548" s="2">
        <v>0</v>
      </c>
      <c r="I6548" s="2">
        <v>0</v>
      </c>
      <c r="J6548" s="105">
        <f>SUMIF([1]MMM!$A:$A,A6548,[1]MMM!$F:$F)</f>
        <v>0</v>
      </c>
      <c r="K6548" s="2" t="s">
        <v>10</v>
      </c>
      <c r="L6548" s="2">
        <v>0</v>
      </c>
      <c r="M6548" t="s">
        <v>10962</v>
      </c>
      <c r="N6548" t="s">
        <v>13501</v>
      </c>
      <c r="O6548" t="s">
        <v>10908</v>
      </c>
      <c r="P6548" t="s">
        <v>10913</v>
      </c>
    </row>
    <row r="6549" spans="1:16" x14ac:dyDescent="0.3">
      <c r="A6549" t="s">
        <v>13512</v>
      </c>
      <c r="B6549" s="2" t="str">
        <f t="shared" si="308"/>
        <v>6211</v>
      </c>
      <c r="C6549" s="2">
        <f t="shared" si="306"/>
        <v>6211</v>
      </c>
      <c r="D6549" t="str">
        <f>VLOOKUP(C6549,'Cost Centre'!A:B,2,)</f>
        <v>Planning</v>
      </c>
      <c r="E6549" t="str">
        <f t="shared" si="307"/>
        <v>3</v>
      </c>
      <c r="F6549" t="s">
        <v>10915</v>
      </c>
      <c r="G6549" s="2">
        <v>0</v>
      </c>
      <c r="H6549" s="2">
        <v>0</v>
      </c>
      <c r="I6549" s="2">
        <v>0</v>
      </c>
      <c r="J6549" s="105">
        <f>SUMIF([1]MMM!$A:$A,A6549,[1]MMM!$F:$F)</f>
        <v>0</v>
      </c>
      <c r="K6549" s="2" t="s">
        <v>10</v>
      </c>
      <c r="L6549" s="2">
        <v>0</v>
      </c>
      <c r="M6549" t="s">
        <v>10962</v>
      </c>
      <c r="N6549" t="s">
        <v>13501</v>
      </c>
      <c r="O6549" t="s">
        <v>10908</v>
      </c>
      <c r="P6549" t="s">
        <v>10913</v>
      </c>
    </row>
    <row r="6550" spans="1:16" x14ac:dyDescent="0.3">
      <c r="A6550" t="s">
        <v>1402</v>
      </c>
      <c r="B6550" s="2" t="str">
        <f t="shared" si="308"/>
        <v>6211</v>
      </c>
      <c r="C6550" s="2">
        <f t="shared" si="306"/>
        <v>6211</v>
      </c>
      <c r="D6550" t="str">
        <f>VLOOKUP(C6550,'Cost Centre'!A:B,2,)</f>
        <v>Planning</v>
      </c>
      <c r="E6550" t="str">
        <f t="shared" si="307"/>
        <v>8</v>
      </c>
      <c r="F6550" t="s">
        <v>462</v>
      </c>
      <c r="G6550" s="2">
        <v>12772.02</v>
      </c>
      <c r="H6550" s="2">
        <v>0</v>
      </c>
      <c r="I6550" s="2">
        <v>0</v>
      </c>
      <c r="J6550" s="105">
        <f>SUMIF([1]MMM!$A:$A,A6550,[1]MMM!$F:$F)</f>
        <v>12772.02</v>
      </c>
      <c r="K6550" s="2" t="s">
        <v>460</v>
      </c>
      <c r="L6550" s="2">
        <v>0</v>
      </c>
      <c r="M6550" t="s">
        <v>10962</v>
      </c>
      <c r="N6550" t="s">
        <v>13501</v>
      </c>
      <c r="O6550" t="s">
        <v>10916</v>
      </c>
      <c r="P6550" t="s">
        <v>10917</v>
      </c>
    </row>
    <row r="6551" spans="1:16" x14ac:dyDescent="0.3">
      <c r="A6551" t="s">
        <v>1403</v>
      </c>
      <c r="B6551" s="2" t="str">
        <f t="shared" si="308"/>
        <v>6211</v>
      </c>
      <c r="C6551" s="2">
        <f t="shared" si="306"/>
        <v>6211</v>
      </c>
      <c r="D6551" t="str">
        <f>VLOOKUP(C6551,'Cost Centre'!A:B,2,)</f>
        <v>Planning</v>
      </c>
      <c r="E6551" t="str">
        <f t="shared" si="307"/>
        <v>8</v>
      </c>
      <c r="F6551" t="s">
        <v>464</v>
      </c>
      <c r="G6551" s="2">
        <v>0</v>
      </c>
      <c r="H6551" s="2">
        <v>0</v>
      </c>
      <c r="I6551" s="2">
        <v>0</v>
      </c>
      <c r="J6551" s="105">
        <f>SUMIF([1]MMM!$A:$A,A6551,[1]MMM!$F:$F)</f>
        <v>0</v>
      </c>
      <c r="K6551" s="2" t="s">
        <v>460</v>
      </c>
      <c r="L6551" s="2">
        <v>0</v>
      </c>
      <c r="M6551" t="s">
        <v>10962</v>
      </c>
      <c r="N6551" t="s">
        <v>13501</v>
      </c>
      <c r="O6551" t="s">
        <v>10916</v>
      </c>
      <c r="P6551" t="s">
        <v>10917</v>
      </c>
    </row>
    <row r="6552" spans="1:16" x14ac:dyDescent="0.3">
      <c r="A6552" t="s">
        <v>1404</v>
      </c>
      <c r="B6552" s="2" t="str">
        <f t="shared" si="308"/>
        <v>6211</v>
      </c>
      <c r="C6552" s="2">
        <f t="shared" si="306"/>
        <v>6211</v>
      </c>
      <c r="D6552" t="str">
        <f>VLOOKUP(C6552,'Cost Centre'!A:B,2,)</f>
        <v>Planning</v>
      </c>
      <c r="E6552" t="str">
        <f t="shared" si="307"/>
        <v>8</v>
      </c>
      <c r="F6552" t="s">
        <v>466</v>
      </c>
      <c r="G6552" s="2">
        <v>0</v>
      </c>
      <c r="H6552" s="2">
        <v>0</v>
      </c>
      <c r="I6552" s="2">
        <v>0</v>
      </c>
      <c r="J6552" s="105">
        <f>SUMIF([1]MMM!$A:$A,A6552,[1]MMM!$F:$F)</f>
        <v>0</v>
      </c>
      <c r="K6552" s="2" t="s">
        <v>460</v>
      </c>
      <c r="L6552" s="2">
        <v>0</v>
      </c>
      <c r="M6552" t="s">
        <v>10962</v>
      </c>
      <c r="N6552" t="s">
        <v>13501</v>
      </c>
      <c r="O6552" t="s">
        <v>10916</v>
      </c>
      <c r="P6552" t="s">
        <v>10917</v>
      </c>
    </row>
    <row r="6553" spans="1:16" x14ac:dyDescent="0.3">
      <c r="A6553" t="s">
        <v>1405</v>
      </c>
      <c r="B6553" s="2" t="str">
        <f t="shared" si="308"/>
        <v>6211</v>
      </c>
      <c r="C6553" s="2">
        <f t="shared" si="306"/>
        <v>6211</v>
      </c>
      <c r="D6553" t="str">
        <f>VLOOKUP(C6553,'Cost Centre'!A:B,2,)</f>
        <v>Planning</v>
      </c>
      <c r="E6553" t="str">
        <f t="shared" si="307"/>
        <v>8</v>
      </c>
      <c r="F6553" t="s">
        <v>468</v>
      </c>
      <c r="G6553" s="2">
        <v>0</v>
      </c>
      <c r="H6553" s="2">
        <v>0</v>
      </c>
      <c r="I6553" s="2">
        <v>0</v>
      </c>
      <c r="J6553" s="105">
        <f>SUMIF([1]MMM!$A:$A,A6553,[1]MMM!$F:$F)</f>
        <v>0</v>
      </c>
      <c r="K6553" s="2" t="s">
        <v>460</v>
      </c>
      <c r="L6553" s="2">
        <v>0</v>
      </c>
      <c r="M6553" t="s">
        <v>10962</v>
      </c>
      <c r="N6553" t="s">
        <v>13501</v>
      </c>
      <c r="O6553" t="s">
        <v>10916</v>
      </c>
      <c r="P6553" t="s">
        <v>10917</v>
      </c>
    </row>
    <row r="6554" spans="1:16" x14ac:dyDescent="0.3">
      <c r="A6554" t="s">
        <v>1406</v>
      </c>
      <c r="B6554" s="2" t="str">
        <f t="shared" si="308"/>
        <v>6211</v>
      </c>
      <c r="C6554" s="2">
        <f t="shared" si="306"/>
        <v>6211</v>
      </c>
      <c r="D6554" t="str">
        <f>VLOOKUP(C6554,'Cost Centre'!A:B,2,)</f>
        <v>Planning</v>
      </c>
      <c r="E6554" t="str">
        <f t="shared" si="307"/>
        <v>8</v>
      </c>
      <c r="F6554" t="s">
        <v>470</v>
      </c>
      <c r="G6554" s="2">
        <v>0</v>
      </c>
      <c r="H6554" s="2">
        <v>0</v>
      </c>
      <c r="I6554" s="2">
        <v>0</v>
      </c>
      <c r="J6554" s="105">
        <f>SUMIF([1]MMM!$A:$A,A6554,[1]MMM!$F:$F)</f>
        <v>0</v>
      </c>
      <c r="K6554" s="2" t="s">
        <v>460</v>
      </c>
      <c r="L6554" s="2">
        <v>0</v>
      </c>
      <c r="M6554" t="s">
        <v>10962</v>
      </c>
      <c r="N6554" t="s">
        <v>13501</v>
      </c>
      <c r="O6554" t="s">
        <v>10916</v>
      </c>
      <c r="P6554" t="s">
        <v>10917</v>
      </c>
    </row>
    <row r="6555" spans="1:16" x14ac:dyDescent="0.3">
      <c r="A6555" t="s">
        <v>6210</v>
      </c>
      <c r="B6555" s="2" t="str">
        <f t="shared" si="308"/>
        <v>6211</v>
      </c>
      <c r="C6555" s="2">
        <f t="shared" si="306"/>
        <v>6211</v>
      </c>
      <c r="D6555" t="str">
        <f>VLOOKUP(C6555,'Cost Centre'!A:B,2,)</f>
        <v>Planning</v>
      </c>
      <c r="E6555" t="str">
        <f t="shared" si="307"/>
        <v>8</v>
      </c>
      <c r="F6555" t="s">
        <v>2159</v>
      </c>
      <c r="G6555" s="2">
        <v>0</v>
      </c>
      <c r="H6555" s="2">
        <v>0</v>
      </c>
      <c r="I6555" s="2">
        <v>0</v>
      </c>
      <c r="J6555" s="105">
        <f>SUMIF([1]MMM!$A:$A,A6555,[1]MMM!$F:$F)</f>
        <v>0</v>
      </c>
      <c r="K6555" s="2" t="s">
        <v>460</v>
      </c>
      <c r="L6555" s="2">
        <v>0</v>
      </c>
      <c r="M6555" t="s">
        <v>10962</v>
      </c>
      <c r="N6555" t="s">
        <v>13501</v>
      </c>
      <c r="O6555" t="s">
        <v>10916</v>
      </c>
      <c r="P6555" t="s">
        <v>10917</v>
      </c>
    </row>
    <row r="6556" spans="1:16" x14ac:dyDescent="0.3">
      <c r="A6556" t="s">
        <v>6211</v>
      </c>
      <c r="B6556" s="2" t="str">
        <f t="shared" si="308"/>
        <v>6212</v>
      </c>
      <c r="C6556" s="2">
        <f t="shared" si="306"/>
        <v>6212</v>
      </c>
      <c r="D6556" t="str">
        <f>VLOOKUP(C6556,'Cost Centre'!A:B,2,)</f>
        <v>Planning</v>
      </c>
      <c r="E6556" t="str">
        <f t="shared" si="307"/>
        <v>1</v>
      </c>
      <c r="F6556" t="s">
        <v>372</v>
      </c>
      <c r="G6556" s="2">
        <v>0</v>
      </c>
      <c r="H6556" s="2">
        <v>0</v>
      </c>
      <c r="I6556" s="2">
        <v>0</v>
      </c>
      <c r="J6556" s="105">
        <f>SUMIF([1]MMM!$A:$A,A6556,[1]MMM!$F:$F)</f>
        <v>0</v>
      </c>
      <c r="K6556" s="2" t="s">
        <v>10</v>
      </c>
      <c r="L6556" s="2">
        <v>0</v>
      </c>
      <c r="M6556" t="s">
        <v>10962</v>
      </c>
      <c r="N6556" t="s">
        <v>13513</v>
      </c>
      <c r="O6556" t="s">
        <v>11023</v>
      </c>
      <c r="P6556" t="s">
        <v>11207</v>
      </c>
    </row>
    <row r="6557" spans="1:16" x14ac:dyDescent="0.3">
      <c r="A6557" t="s">
        <v>6212</v>
      </c>
      <c r="B6557" s="2" t="str">
        <f t="shared" si="308"/>
        <v>6212</v>
      </c>
      <c r="C6557" s="2">
        <f t="shared" si="306"/>
        <v>6212</v>
      </c>
      <c r="D6557" t="str">
        <f>VLOOKUP(C6557,'Cost Centre'!A:B,2,)</f>
        <v>Planning</v>
      </c>
      <c r="E6557" t="str">
        <f t="shared" si="307"/>
        <v>1</v>
      </c>
      <c r="F6557" t="s">
        <v>373</v>
      </c>
      <c r="G6557" s="2">
        <v>0</v>
      </c>
      <c r="H6557" s="2">
        <v>0</v>
      </c>
      <c r="I6557" s="2">
        <v>-87052.18</v>
      </c>
      <c r="J6557" s="105">
        <f>SUMIF([1]MMM!$A:$A,A6557,[1]MMM!$F:$F)</f>
        <v>-87052.18</v>
      </c>
      <c r="K6557" s="2" t="s">
        <v>10</v>
      </c>
      <c r="L6557" s="2">
        <v>-184275</v>
      </c>
      <c r="M6557" t="s">
        <v>10962</v>
      </c>
      <c r="N6557" t="s">
        <v>13513</v>
      </c>
      <c r="O6557" t="s">
        <v>11023</v>
      </c>
      <c r="P6557" t="s">
        <v>11207</v>
      </c>
    </row>
    <row r="6558" spans="1:16" x14ac:dyDescent="0.3">
      <c r="A6558" t="s">
        <v>6213</v>
      </c>
      <c r="B6558" s="2" t="str">
        <f t="shared" si="308"/>
        <v>6212</v>
      </c>
      <c r="C6558" s="2">
        <f t="shared" si="306"/>
        <v>6212</v>
      </c>
      <c r="D6558" t="str">
        <f>VLOOKUP(C6558,'Cost Centre'!A:B,2,)</f>
        <v>Planning</v>
      </c>
      <c r="E6558" t="str">
        <f t="shared" si="307"/>
        <v>1</v>
      </c>
      <c r="F6558" t="s">
        <v>374</v>
      </c>
      <c r="G6558" s="2">
        <v>0</v>
      </c>
      <c r="H6558" s="2">
        <v>0</v>
      </c>
      <c r="I6558" s="2">
        <v>-69759.13</v>
      </c>
      <c r="J6558" s="105">
        <f>SUMIF([1]MMM!$A:$A,A6558,[1]MMM!$F:$F)</f>
        <v>-69759.13</v>
      </c>
      <c r="K6558" s="2" t="s">
        <v>10</v>
      </c>
      <c r="L6558" s="2">
        <v>0</v>
      </c>
      <c r="M6558" t="s">
        <v>10962</v>
      </c>
      <c r="N6558" t="s">
        <v>13513</v>
      </c>
      <c r="O6558" t="s">
        <v>11023</v>
      </c>
      <c r="P6558" t="s">
        <v>11207</v>
      </c>
    </row>
    <row r="6559" spans="1:16" x14ac:dyDescent="0.3">
      <c r="A6559" t="s">
        <v>6214</v>
      </c>
      <c r="B6559" s="2" t="str">
        <f t="shared" si="308"/>
        <v>6212</v>
      </c>
      <c r="C6559" s="2">
        <f t="shared" si="306"/>
        <v>6212</v>
      </c>
      <c r="D6559" t="str">
        <f>VLOOKUP(C6559,'Cost Centre'!A:B,2,)</f>
        <v>Planning</v>
      </c>
      <c r="E6559" t="str">
        <f t="shared" si="307"/>
        <v>2</v>
      </c>
      <c r="F6559" t="s">
        <v>48</v>
      </c>
      <c r="G6559" s="2">
        <v>0</v>
      </c>
      <c r="H6559" s="2">
        <v>1562099.99</v>
      </c>
      <c r="I6559" s="2">
        <v>0</v>
      </c>
      <c r="J6559" s="105">
        <f>SUMIF([1]MMM!$A:$A,A6559,[1]MMM!$F:$F)</f>
        <v>1562099.99</v>
      </c>
      <c r="K6559" s="2" t="s">
        <v>10</v>
      </c>
      <c r="L6559" s="2">
        <v>2363607</v>
      </c>
      <c r="M6559" t="s">
        <v>10962</v>
      </c>
      <c r="N6559" t="s">
        <v>13513</v>
      </c>
      <c r="O6559" t="s">
        <v>10871</v>
      </c>
      <c r="P6559" t="s">
        <v>10875</v>
      </c>
    </row>
    <row r="6560" spans="1:16" x14ac:dyDescent="0.3">
      <c r="A6560" t="s">
        <v>6215</v>
      </c>
      <c r="B6560" s="2" t="str">
        <f t="shared" si="308"/>
        <v>6212</v>
      </c>
      <c r="C6560" s="2">
        <f t="shared" si="306"/>
        <v>6212</v>
      </c>
      <c r="D6560" t="str">
        <f>VLOOKUP(C6560,'Cost Centre'!A:B,2,)</f>
        <v>Planning</v>
      </c>
      <c r="E6560" t="str">
        <f t="shared" si="307"/>
        <v>2</v>
      </c>
      <c r="F6560" t="s">
        <v>49</v>
      </c>
      <c r="G6560" s="2">
        <v>0</v>
      </c>
      <c r="H6560" s="2">
        <v>0</v>
      </c>
      <c r="I6560" s="2">
        <v>-0.01</v>
      </c>
      <c r="J6560" s="105">
        <f>SUMIF([1]MMM!$A:$A,A6560,[1]MMM!$F:$F)</f>
        <v>-0.01</v>
      </c>
      <c r="K6560" s="2" t="s">
        <v>10</v>
      </c>
      <c r="L6560" s="2">
        <v>240448</v>
      </c>
      <c r="M6560" t="s">
        <v>10962</v>
      </c>
      <c r="N6560" t="s">
        <v>13513</v>
      </c>
      <c r="O6560" t="s">
        <v>10871</v>
      </c>
      <c r="P6560" t="s">
        <v>10875</v>
      </c>
    </row>
    <row r="6561" spans="1:16" x14ac:dyDescent="0.3">
      <c r="A6561" t="s">
        <v>6216</v>
      </c>
      <c r="B6561" s="2" t="str">
        <f t="shared" si="308"/>
        <v>6212</v>
      </c>
      <c r="C6561" s="2">
        <f t="shared" si="306"/>
        <v>6212</v>
      </c>
      <c r="D6561" t="str">
        <f>VLOOKUP(C6561,'Cost Centre'!A:B,2,)</f>
        <v>Planning</v>
      </c>
      <c r="E6561" t="str">
        <f t="shared" si="307"/>
        <v>2</v>
      </c>
      <c r="F6561" t="s">
        <v>51</v>
      </c>
      <c r="G6561" s="2">
        <v>0</v>
      </c>
      <c r="H6561" s="2">
        <v>0</v>
      </c>
      <c r="I6561" s="2">
        <v>0</v>
      </c>
      <c r="J6561" s="105">
        <f>SUMIF([1]MMM!$A:$A,A6561,[1]MMM!$F:$F)</f>
        <v>0</v>
      </c>
      <c r="K6561" s="2" t="s">
        <v>10</v>
      </c>
      <c r="L6561" s="2">
        <v>12000</v>
      </c>
      <c r="M6561" t="s">
        <v>10962</v>
      </c>
      <c r="N6561" t="s">
        <v>13513</v>
      </c>
      <c r="O6561" t="s">
        <v>10871</v>
      </c>
      <c r="P6561" t="s">
        <v>10875</v>
      </c>
    </row>
    <row r="6562" spans="1:16" x14ac:dyDescent="0.3">
      <c r="A6562" t="s">
        <v>6217</v>
      </c>
      <c r="B6562" s="2" t="str">
        <f t="shared" si="308"/>
        <v>6212</v>
      </c>
      <c r="C6562" s="2">
        <f t="shared" si="306"/>
        <v>6212</v>
      </c>
      <c r="D6562" t="str">
        <f>VLOOKUP(C6562,'Cost Centre'!A:B,2,)</f>
        <v>Planning</v>
      </c>
      <c r="E6562" t="str">
        <f t="shared" si="307"/>
        <v>2</v>
      </c>
      <c r="F6562" t="s">
        <v>52</v>
      </c>
      <c r="G6562" s="2">
        <v>0</v>
      </c>
      <c r="H6562" s="2">
        <v>10228.44</v>
      </c>
      <c r="I6562" s="2">
        <v>0</v>
      </c>
      <c r="J6562" s="105">
        <f>SUMIF([1]MMM!$A:$A,A6562,[1]MMM!$F:$F)</f>
        <v>10228.44</v>
      </c>
      <c r="K6562" s="2" t="s">
        <v>10</v>
      </c>
      <c r="L6562" s="2">
        <v>0</v>
      </c>
      <c r="M6562" t="s">
        <v>10962</v>
      </c>
      <c r="N6562" t="s">
        <v>13513</v>
      </c>
      <c r="O6562" t="s">
        <v>10871</v>
      </c>
      <c r="P6562" t="s">
        <v>10875</v>
      </c>
    </row>
    <row r="6563" spans="1:16" x14ac:dyDescent="0.3">
      <c r="A6563" t="s">
        <v>6218</v>
      </c>
      <c r="B6563" s="2" t="str">
        <f t="shared" si="308"/>
        <v>6212</v>
      </c>
      <c r="C6563" s="2">
        <f t="shared" si="306"/>
        <v>6212</v>
      </c>
      <c r="D6563" t="str">
        <f>VLOOKUP(C6563,'Cost Centre'!A:B,2,)</f>
        <v>Planning</v>
      </c>
      <c r="E6563" t="str">
        <f t="shared" si="307"/>
        <v>2</v>
      </c>
      <c r="F6563" t="s">
        <v>55</v>
      </c>
      <c r="G6563" s="2">
        <v>0</v>
      </c>
      <c r="H6563" s="2">
        <v>183316.2</v>
      </c>
      <c r="I6563" s="2">
        <v>0</v>
      </c>
      <c r="J6563" s="105">
        <f>SUMIF([1]MMM!$A:$A,A6563,[1]MMM!$F:$F)</f>
        <v>183430.1</v>
      </c>
      <c r="K6563" s="2" t="s">
        <v>10</v>
      </c>
      <c r="L6563" s="2">
        <v>178536</v>
      </c>
      <c r="M6563" t="s">
        <v>10962</v>
      </c>
      <c r="N6563" t="s">
        <v>13513</v>
      </c>
      <c r="O6563" t="s">
        <v>10871</v>
      </c>
      <c r="P6563" t="s">
        <v>10875</v>
      </c>
    </row>
    <row r="6564" spans="1:16" x14ac:dyDescent="0.3">
      <c r="A6564" t="s">
        <v>6219</v>
      </c>
      <c r="B6564" s="2" t="str">
        <f t="shared" si="308"/>
        <v>6212</v>
      </c>
      <c r="C6564" s="2">
        <f t="shared" si="306"/>
        <v>6212</v>
      </c>
      <c r="D6564" t="str">
        <f>VLOOKUP(C6564,'Cost Centre'!A:B,2,)</f>
        <v>Planning</v>
      </c>
      <c r="E6564" t="str">
        <f t="shared" si="307"/>
        <v>2</v>
      </c>
      <c r="F6564" t="s">
        <v>60</v>
      </c>
      <c r="G6564" s="2">
        <v>0</v>
      </c>
      <c r="H6564" s="2">
        <v>0</v>
      </c>
      <c r="I6564" s="2">
        <v>0</v>
      </c>
      <c r="J6564" s="105">
        <f>SUMIF([1]MMM!$A:$A,A6564,[1]MMM!$F:$F)</f>
        <v>0</v>
      </c>
      <c r="K6564" s="2" t="s">
        <v>10</v>
      </c>
      <c r="L6564" s="2">
        <v>20784</v>
      </c>
      <c r="M6564" t="s">
        <v>10962</v>
      </c>
      <c r="N6564" t="s">
        <v>13513</v>
      </c>
      <c r="O6564" t="s">
        <v>10871</v>
      </c>
      <c r="P6564" t="s">
        <v>10875</v>
      </c>
    </row>
    <row r="6565" spans="1:16" x14ac:dyDescent="0.3">
      <c r="A6565" t="s">
        <v>6220</v>
      </c>
      <c r="B6565" s="2" t="str">
        <f t="shared" si="308"/>
        <v>6212</v>
      </c>
      <c r="C6565" s="2">
        <f t="shared" si="306"/>
        <v>6212</v>
      </c>
      <c r="D6565" t="str">
        <f>VLOOKUP(C6565,'Cost Centre'!A:B,2,)</f>
        <v>Planning</v>
      </c>
      <c r="E6565" t="str">
        <f t="shared" si="307"/>
        <v>2</v>
      </c>
      <c r="F6565" t="s">
        <v>61</v>
      </c>
      <c r="G6565" s="2">
        <v>0</v>
      </c>
      <c r="H6565" s="2">
        <v>130497.01</v>
      </c>
      <c r="I6565" s="2">
        <v>0</v>
      </c>
      <c r="J6565" s="105">
        <f>SUMIF([1]MMM!$A:$A,A6565,[1]MMM!$F:$F)</f>
        <v>130497.01</v>
      </c>
      <c r="K6565" s="2" t="s">
        <v>10</v>
      </c>
      <c r="L6565" s="2">
        <v>207800</v>
      </c>
      <c r="M6565" t="s">
        <v>10962</v>
      </c>
      <c r="N6565" t="s">
        <v>13513</v>
      </c>
      <c r="O6565" t="s">
        <v>10871</v>
      </c>
      <c r="P6565" t="s">
        <v>10875</v>
      </c>
    </row>
    <row r="6566" spans="1:16" x14ac:dyDescent="0.3">
      <c r="A6566" t="s">
        <v>6221</v>
      </c>
      <c r="B6566" s="2" t="str">
        <f t="shared" si="308"/>
        <v>6212</v>
      </c>
      <c r="C6566" s="2">
        <f t="shared" si="306"/>
        <v>6212</v>
      </c>
      <c r="D6566" t="str">
        <f>VLOOKUP(C6566,'Cost Centre'!A:B,2,)</f>
        <v>Planning</v>
      </c>
      <c r="E6566" t="str">
        <f t="shared" si="307"/>
        <v>2</v>
      </c>
      <c r="F6566" t="s">
        <v>62</v>
      </c>
      <c r="G6566" s="2">
        <v>0</v>
      </c>
      <c r="H6566" s="2">
        <v>0</v>
      </c>
      <c r="I6566" s="2">
        <v>0</v>
      </c>
      <c r="J6566" s="105">
        <f>SUMIF([1]MMM!$A:$A,A6566,[1]MMM!$F:$F)</f>
        <v>0</v>
      </c>
      <c r="K6566" s="2" t="s">
        <v>10</v>
      </c>
      <c r="L6566" s="2">
        <v>0</v>
      </c>
      <c r="M6566" t="s">
        <v>10962</v>
      </c>
      <c r="N6566" t="s">
        <v>13513</v>
      </c>
      <c r="O6566" t="s">
        <v>10871</v>
      </c>
      <c r="P6566" t="s">
        <v>10875</v>
      </c>
    </row>
    <row r="6567" spans="1:16" x14ac:dyDescent="0.3">
      <c r="A6567" t="s">
        <v>6222</v>
      </c>
      <c r="B6567" s="2" t="str">
        <f t="shared" si="308"/>
        <v>6212</v>
      </c>
      <c r="C6567" s="2">
        <f t="shared" si="306"/>
        <v>6212</v>
      </c>
      <c r="D6567" t="str">
        <f>VLOOKUP(C6567,'Cost Centre'!A:B,2,)</f>
        <v>Planning</v>
      </c>
      <c r="E6567" t="str">
        <f t="shared" si="307"/>
        <v>2</v>
      </c>
      <c r="F6567" t="s">
        <v>67</v>
      </c>
      <c r="G6567" s="2">
        <v>0</v>
      </c>
      <c r="H6567" s="2">
        <v>420.01</v>
      </c>
      <c r="I6567" s="2">
        <v>0</v>
      </c>
      <c r="J6567" s="105">
        <f>SUMIF([1]MMM!$A:$A,A6567,[1]MMM!$F:$F)</f>
        <v>420.01</v>
      </c>
      <c r="K6567" s="2" t="s">
        <v>10</v>
      </c>
      <c r="L6567" s="2">
        <v>530</v>
      </c>
      <c r="M6567" t="s">
        <v>10962</v>
      </c>
      <c r="N6567" t="s">
        <v>13513</v>
      </c>
      <c r="O6567" t="s">
        <v>10871</v>
      </c>
      <c r="P6567" t="s">
        <v>10876</v>
      </c>
    </row>
    <row r="6568" spans="1:16" x14ac:dyDescent="0.3">
      <c r="A6568" t="s">
        <v>6223</v>
      </c>
      <c r="B6568" s="2" t="str">
        <f t="shared" si="308"/>
        <v>6212</v>
      </c>
      <c r="C6568" s="2">
        <f t="shared" si="306"/>
        <v>6212</v>
      </c>
      <c r="D6568" t="str">
        <f>VLOOKUP(C6568,'Cost Centre'!A:B,2,)</f>
        <v>Planning</v>
      </c>
      <c r="E6568" t="str">
        <f t="shared" si="307"/>
        <v>2</v>
      </c>
      <c r="F6568" t="s">
        <v>68</v>
      </c>
      <c r="G6568" s="2">
        <v>0</v>
      </c>
      <c r="H6568" s="2">
        <v>3995.07</v>
      </c>
      <c r="I6568" s="2">
        <v>0</v>
      </c>
      <c r="J6568" s="105">
        <f>SUMIF([1]MMM!$A:$A,A6568,[1]MMM!$F:$F)</f>
        <v>4368.75</v>
      </c>
      <c r="K6568" s="2" t="s">
        <v>10</v>
      </c>
      <c r="L6568" s="2">
        <v>4289</v>
      </c>
      <c r="M6568" t="s">
        <v>10962</v>
      </c>
      <c r="N6568" t="s">
        <v>13513</v>
      </c>
      <c r="O6568" t="s">
        <v>10871</v>
      </c>
      <c r="P6568" t="s">
        <v>10876</v>
      </c>
    </row>
    <row r="6569" spans="1:16" x14ac:dyDescent="0.3">
      <c r="A6569" t="s">
        <v>6224</v>
      </c>
      <c r="B6569" s="2" t="str">
        <f t="shared" si="308"/>
        <v>6212</v>
      </c>
      <c r="C6569" s="2">
        <f t="shared" si="306"/>
        <v>6212</v>
      </c>
      <c r="D6569" t="str">
        <f>VLOOKUP(C6569,'Cost Centre'!A:B,2,)</f>
        <v>Planning</v>
      </c>
      <c r="E6569" t="str">
        <f t="shared" si="307"/>
        <v>2</v>
      </c>
      <c r="F6569" t="s">
        <v>10877</v>
      </c>
      <c r="G6569" s="2">
        <v>0</v>
      </c>
      <c r="H6569" s="2">
        <v>125433.32</v>
      </c>
      <c r="I6569" s="2">
        <v>0</v>
      </c>
      <c r="J6569" s="105">
        <f>SUMIF([1]MMM!$A:$A,A6569,[1]MMM!$F:$F)</f>
        <v>125433.32</v>
      </c>
      <c r="K6569" s="2" t="s">
        <v>10</v>
      </c>
      <c r="L6569" s="2">
        <v>198498</v>
      </c>
      <c r="M6569" t="s">
        <v>10962</v>
      </c>
      <c r="N6569" t="s">
        <v>13513</v>
      </c>
      <c r="O6569" t="s">
        <v>10871</v>
      </c>
      <c r="P6569" t="s">
        <v>10876</v>
      </c>
    </row>
    <row r="6570" spans="1:16" x14ac:dyDescent="0.3">
      <c r="A6570" t="s">
        <v>6225</v>
      </c>
      <c r="B6570" s="2" t="str">
        <f t="shared" si="308"/>
        <v>6212</v>
      </c>
      <c r="C6570" s="2">
        <f t="shared" si="306"/>
        <v>6212</v>
      </c>
      <c r="D6570" t="str">
        <f>VLOOKUP(C6570,'Cost Centre'!A:B,2,)</f>
        <v>Planning</v>
      </c>
      <c r="E6570" t="str">
        <f t="shared" si="307"/>
        <v>2</v>
      </c>
      <c r="F6570" t="s">
        <v>69</v>
      </c>
      <c r="G6570" s="2">
        <v>0</v>
      </c>
      <c r="H6570" s="2">
        <v>301547.7</v>
      </c>
      <c r="I6570" s="2">
        <v>0</v>
      </c>
      <c r="J6570" s="105">
        <f>SUMIF([1]MMM!$A:$A,A6570,[1]MMM!$F:$F)</f>
        <v>301547.7</v>
      </c>
      <c r="K6570" s="2" t="s">
        <v>10</v>
      </c>
      <c r="L6570" s="2">
        <v>481322</v>
      </c>
      <c r="M6570" t="s">
        <v>10962</v>
      </c>
      <c r="N6570" t="s">
        <v>13513</v>
      </c>
      <c r="O6570" t="s">
        <v>10871</v>
      </c>
      <c r="P6570" t="s">
        <v>10876</v>
      </c>
    </row>
    <row r="6571" spans="1:16" x14ac:dyDescent="0.3">
      <c r="A6571" t="s">
        <v>6226</v>
      </c>
      <c r="B6571" s="2" t="str">
        <f t="shared" si="308"/>
        <v>6212</v>
      </c>
      <c r="C6571" s="2">
        <f t="shared" si="306"/>
        <v>6212</v>
      </c>
      <c r="D6571" t="str">
        <f>VLOOKUP(C6571,'Cost Centre'!A:B,2,)</f>
        <v>Planning</v>
      </c>
      <c r="E6571" t="str">
        <f t="shared" si="307"/>
        <v>2</v>
      </c>
      <c r="F6571" t="s">
        <v>70</v>
      </c>
      <c r="G6571" s="2">
        <v>0</v>
      </c>
      <c r="H6571" s="2">
        <v>7138.57</v>
      </c>
      <c r="I6571" s="2">
        <v>0</v>
      </c>
      <c r="J6571" s="105">
        <f>SUMIF([1]MMM!$A:$A,A6571,[1]MMM!$F:$F)</f>
        <v>7138.57</v>
      </c>
      <c r="K6571" s="2" t="s">
        <v>10</v>
      </c>
      <c r="L6571" s="2">
        <v>9437</v>
      </c>
      <c r="M6571" t="s">
        <v>10962</v>
      </c>
      <c r="N6571" t="s">
        <v>13513</v>
      </c>
      <c r="O6571" t="s">
        <v>10871</v>
      </c>
      <c r="P6571" t="s">
        <v>10876</v>
      </c>
    </row>
    <row r="6572" spans="1:16" x14ac:dyDescent="0.3">
      <c r="A6572" t="s">
        <v>6227</v>
      </c>
      <c r="B6572" s="2" t="str">
        <f t="shared" si="308"/>
        <v>6212</v>
      </c>
      <c r="C6572" s="2">
        <f t="shared" si="306"/>
        <v>6212</v>
      </c>
      <c r="D6572" t="str">
        <f>VLOOKUP(C6572,'Cost Centre'!A:B,2,)</f>
        <v>Planning</v>
      </c>
      <c r="E6572" t="str">
        <f t="shared" si="307"/>
        <v>2</v>
      </c>
      <c r="F6572" t="s">
        <v>2116</v>
      </c>
      <c r="G6572" s="2">
        <v>0</v>
      </c>
      <c r="H6572" s="2">
        <v>0</v>
      </c>
      <c r="I6572" s="2">
        <v>0</v>
      </c>
      <c r="J6572" s="105">
        <f>SUMIF([1]MMM!$A:$A,A6572,[1]MMM!$F:$F)</f>
        <v>0</v>
      </c>
      <c r="K6572" s="2" t="s">
        <v>10</v>
      </c>
      <c r="L6572" s="2">
        <v>4000</v>
      </c>
      <c r="M6572" t="s">
        <v>10962</v>
      </c>
      <c r="N6572" t="s">
        <v>13513</v>
      </c>
      <c r="O6572" t="s">
        <v>10871</v>
      </c>
      <c r="P6572" t="s">
        <v>10878</v>
      </c>
    </row>
    <row r="6573" spans="1:16" x14ac:dyDescent="0.3">
      <c r="A6573" t="s">
        <v>6228</v>
      </c>
      <c r="B6573" s="2" t="str">
        <f t="shared" si="308"/>
        <v>6212</v>
      </c>
      <c r="C6573" s="2">
        <f t="shared" si="306"/>
        <v>6212</v>
      </c>
      <c r="D6573" t="str">
        <f>VLOOKUP(C6573,'Cost Centre'!A:B,2,)</f>
        <v>Planning</v>
      </c>
      <c r="E6573" t="str">
        <f t="shared" si="307"/>
        <v>2</v>
      </c>
      <c r="F6573" t="s">
        <v>76</v>
      </c>
      <c r="G6573" s="2">
        <v>0</v>
      </c>
      <c r="H6573" s="2">
        <v>0</v>
      </c>
      <c r="I6573" s="2">
        <v>0</v>
      </c>
      <c r="J6573" s="105">
        <f>SUMIF([1]MMM!$A:$A,A6573,[1]MMM!$F:$F)</f>
        <v>0</v>
      </c>
      <c r="K6573" s="2" t="s">
        <v>10</v>
      </c>
      <c r="L6573" s="2">
        <v>0</v>
      </c>
      <c r="M6573" t="s">
        <v>10962</v>
      </c>
      <c r="N6573" t="s">
        <v>13513</v>
      </c>
      <c r="O6573" t="s">
        <v>10871</v>
      </c>
      <c r="P6573" t="s">
        <v>10931</v>
      </c>
    </row>
    <row r="6574" spans="1:16" x14ac:dyDescent="0.3">
      <c r="A6574" t="s">
        <v>6229</v>
      </c>
      <c r="B6574" s="2" t="str">
        <f t="shared" si="308"/>
        <v>6212</v>
      </c>
      <c r="C6574" s="2">
        <f t="shared" si="306"/>
        <v>6212</v>
      </c>
      <c r="D6574" t="str">
        <f>VLOOKUP(C6574,'Cost Centre'!A:B,2,)</f>
        <v>Planning</v>
      </c>
      <c r="E6574" t="str">
        <f t="shared" si="307"/>
        <v>2</v>
      </c>
      <c r="F6574" t="s">
        <v>236</v>
      </c>
      <c r="G6574" s="2">
        <v>0</v>
      </c>
      <c r="H6574" s="2">
        <v>723384</v>
      </c>
      <c r="I6574" s="2">
        <v>0</v>
      </c>
      <c r="J6574" s="105">
        <f>SUMIF([1]MMM!$A:$A,A6574,[1]MMM!$F:$F)</f>
        <v>723384</v>
      </c>
      <c r="K6574" s="2" t="s">
        <v>10</v>
      </c>
      <c r="L6574" s="2">
        <v>300000</v>
      </c>
      <c r="M6574" t="s">
        <v>10962</v>
      </c>
      <c r="N6574" t="s">
        <v>13513</v>
      </c>
      <c r="O6574" t="s">
        <v>10871</v>
      </c>
      <c r="P6574" t="s">
        <v>10931</v>
      </c>
    </row>
    <row r="6575" spans="1:16" x14ac:dyDescent="0.3">
      <c r="A6575" t="s">
        <v>6230</v>
      </c>
      <c r="B6575" s="2" t="str">
        <f t="shared" si="308"/>
        <v>6212</v>
      </c>
      <c r="C6575" s="2">
        <f t="shared" si="306"/>
        <v>6212</v>
      </c>
      <c r="D6575" t="str">
        <f>VLOOKUP(C6575,'Cost Centre'!A:B,2,)</f>
        <v>Planning</v>
      </c>
      <c r="E6575" t="str">
        <f t="shared" si="307"/>
        <v>2</v>
      </c>
      <c r="F6575" t="s">
        <v>367</v>
      </c>
      <c r="G6575" s="2">
        <v>0</v>
      </c>
      <c r="H6575" s="2">
        <v>0</v>
      </c>
      <c r="I6575" s="2">
        <v>0</v>
      </c>
      <c r="J6575" s="105">
        <f>SUMIF([1]MMM!$A:$A,A6575,[1]MMM!$F:$F)</f>
        <v>0</v>
      </c>
      <c r="K6575" s="2" t="s">
        <v>10</v>
      </c>
      <c r="L6575" s="2">
        <v>0</v>
      </c>
      <c r="M6575" t="s">
        <v>10962</v>
      </c>
      <c r="N6575" t="s">
        <v>13513</v>
      </c>
      <c r="O6575" t="s">
        <v>10871</v>
      </c>
      <c r="P6575" t="s">
        <v>10931</v>
      </c>
    </row>
    <row r="6576" spans="1:16" x14ac:dyDescent="0.3">
      <c r="A6576" t="s">
        <v>6231</v>
      </c>
      <c r="B6576" s="2" t="str">
        <f t="shared" si="308"/>
        <v>6212</v>
      </c>
      <c r="C6576" s="2">
        <f t="shared" si="306"/>
        <v>6212</v>
      </c>
      <c r="D6576" t="str">
        <f>VLOOKUP(C6576,'Cost Centre'!A:B,2,)</f>
        <v>Planning</v>
      </c>
      <c r="E6576" t="str">
        <f t="shared" si="307"/>
        <v>2</v>
      </c>
      <c r="F6576" t="s">
        <v>369</v>
      </c>
      <c r="G6576" s="2">
        <v>0</v>
      </c>
      <c r="H6576" s="2">
        <v>200000</v>
      </c>
      <c r="I6576" s="2">
        <v>0</v>
      </c>
      <c r="J6576" s="105">
        <f>SUMIF([1]MMM!$A:$A,A6576,[1]MMM!$F:$F)</f>
        <v>200000</v>
      </c>
      <c r="K6576" s="2" t="s">
        <v>10</v>
      </c>
      <c r="L6576" s="2">
        <v>200000</v>
      </c>
      <c r="M6576" t="s">
        <v>10962</v>
      </c>
      <c r="N6576" t="s">
        <v>13513</v>
      </c>
      <c r="O6576" t="s">
        <v>10871</v>
      </c>
      <c r="P6576" t="s">
        <v>10931</v>
      </c>
    </row>
    <row r="6577" spans="1:16" x14ac:dyDescent="0.3">
      <c r="A6577" t="s">
        <v>6232</v>
      </c>
      <c r="B6577" s="2" t="str">
        <f t="shared" si="308"/>
        <v>6212</v>
      </c>
      <c r="C6577" s="2">
        <f t="shared" si="306"/>
        <v>6212</v>
      </c>
      <c r="D6577" t="str">
        <f>VLOOKUP(C6577,'Cost Centre'!A:B,2,)</f>
        <v>Planning</v>
      </c>
      <c r="E6577" t="str">
        <f t="shared" si="307"/>
        <v>2</v>
      </c>
      <c r="F6577" t="s">
        <v>370</v>
      </c>
      <c r="G6577" s="2">
        <v>0</v>
      </c>
      <c r="H6577" s="2">
        <v>0</v>
      </c>
      <c r="I6577" s="2">
        <v>0</v>
      </c>
      <c r="J6577" s="105">
        <f>SUMIF([1]MMM!$A:$A,A6577,[1]MMM!$F:$F)</f>
        <v>0</v>
      </c>
      <c r="K6577" s="2" t="s">
        <v>10</v>
      </c>
      <c r="L6577" s="2">
        <v>0</v>
      </c>
      <c r="M6577" t="s">
        <v>10962</v>
      </c>
      <c r="N6577" t="s">
        <v>13513</v>
      </c>
      <c r="O6577" t="s">
        <v>10871</v>
      </c>
      <c r="P6577" t="s">
        <v>10931</v>
      </c>
    </row>
    <row r="6578" spans="1:16" x14ac:dyDescent="0.3">
      <c r="A6578" t="s">
        <v>6233</v>
      </c>
      <c r="B6578" s="2" t="str">
        <f t="shared" si="308"/>
        <v>6212</v>
      </c>
      <c r="C6578" s="2">
        <f t="shared" si="306"/>
        <v>6212</v>
      </c>
      <c r="D6578" t="str">
        <f>VLOOKUP(C6578,'Cost Centre'!A:B,2,)</f>
        <v>Planning</v>
      </c>
      <c r="E6578" t="str">
        <f t="shared" si="307"/>
        <v>2</v>
      </c>
      <c r="F6578" t="s">
        <v>10932</v>
      </c>
      <c r="G6578" s="2">
        <v>0</v>
      </c>
      <c r="H6578" s="2">
        <v>0</v>
      </c>
      <c r="I6578" s="2">
        <v>0</v>
      </c>
      <c r="J6578" s="105">
        <f>SUMIF([1]MMM!$A:$A,A6578,[1]MMM!$F:$F)</f>
        <v>0</v>
      </c>
      <c r="K6578" s="2" t="s">
        <v>10</v>
      </c>
      <c r="L6578" s="2">
        <v>21495</v>
      </c>
      <c r="M6578" t="s">
        <v>10962</v>
      </c>
      <c r="N6578" t="s">
        <v>13513</v>
      </c>
      <c r="O6578" t="s">
        <v>10871</v>
      </c>
      <c r="P6578" t="s">
        <v>10881</v>
      </c>
    </row>
    <row r="6579" spans="1:16" x14ac:dyDescent="0.3">
      <c r="A6579" t="s">
        <v>6234</v>
      </c>
      <c r="B6579" s="2" t="str">
        <f t="shared" si="308"/>
        <v>6212</v>
      </c>
      <c r="C6579" s="2">
        <f t="shared" si="306"/>
        <v>6212</v>
      </c>
      <c r="D6579" t="str">
        <f>VLOOKUP(C6579,'Cost Centre'!A:B,2,)</f>
        <v>Planning</v>
      </c>
      <c r="E6579" t="str">
        <f t="shared" si="307"/>
        <v>2</v>
      </c>
      <c r="F6579" t="s">
        <v>84</v>
      </c>
      <c r="G6579" s="2">
        <v>0</v>
      </c>
      <c r="H6579" s="2">
        <v>0</v>
      </c>
      <c r="I6579" s="2">
        <v>0</v>
      </c>
      <c r="J6579" s="105">
        <f>SUMIF([1]MMM!$A:$A,A6579,[1]MMM!$F:$F)</f>
        <v>0</v>
      </c>
      <c r="K6579" s="2" t="s">
        <v>10</v>
      </c>
      <c r="L6579" s="2">
        <v>543</v>
      </c>
      <c r="M6579" t="s">
        <v>10962</v>
      </c>
      <c r="N6579" t="s">
        <v>13513</v>
      </c>
      <c r="O6579" t="s">
        <v>10871</v>
      </c>
      <c r="P6579" t="s">
        <v>10881</v>
      </c>
    </row>
    <row r="6580" spans="1:16" x14ac:dyDescent="0.3">
      <c r="A6580" t="s">
        <v>6235</v>
      </c>
      <c r="B6580" s="2" t="str">
        <f t="shared" si="308"/>
        <v>6212</v>
      </c>
      <c r="C6580" s="2">
        <f t="shared" si="306"/>
        <v>6212</v>
      </c>
      <c r="D6580" t="str">
        <f>VLOOKUP(C6580,'Cost Centre'!A:B,2,)</f>
        <v>Planning</v>
      </c>
      <c r="E6580" t="str">
        <f t="shared" si="307"/>
        <v>2</v>
      </c>
      <c r="F6580" t="s">
        <v>138</v>
      </c>
      <c r="G6580" s="2">
        <v>0</v>
      </c>
      <c r="H6580" s="2">
        <v>0</v>
      </c>
      <c r="I6580" s="2">
        <v>0</v>
      </c>
      <c r="J6580" s="105">
        <f>SUMIF([1]MMM!$A:$A,A6580,[1]MMM!$F:$F)</f>
        <v>0</v>
      </c>
      <c r="K6580" s="2" t="s">
        <v>10</v>
      </c>
      <c r="L6580" s="2">
        <v>18108</v>
      </c>
      <c r="M6580" t="s">
        <v>10962</v>
      </c>
      <c r="N6580" t="s">
        <v>13513</v>
      </c>
      <c r="O6580" t="s">
        <v>10871</v>
      </c>
      <c r="P6580" t="s">
        <v>10881</v>
      </c>
    </row>
    <row r="6581" spans="1:16" x14ac:dyDescent="0.3">
      <c r="A6581" t="s">
        <v>6236</v>
      </c>
      <c r="B6581" s="2" t="str">
        <f t="shared" si="308"/>
        <v>6212</v>
      </c>
      <c r="C6581" s="2">
        <f t="shared" si="306"/>
        <v>6212</v>
      </c>
      <c r="D6581" t="str">
        <f>VLOOKUP(C6581,'Cost Centre'!A:B,2,)</f>
        <v>Planning</v>
      </c>
      <c r="E6581" t="str">
        <f t="shared" si="307"/>
        <v>2</v>
      </c>
      <c r="F6581" t="s">
        <v>93</v>
      </c>
      <c r="G6581" s="2">
        <v>0</v>
      </c>
      <c r="H6581" s="2">
        <v>18341.009999999998</v>
      </c>
      <c r="I6581" s="2">
        <v>0</v>
      </c>
      <c r="J6581" s="105">
        <f>SUMIF([1]MMM!$A:$A,A6581,[1]MMM!$F:$F)</f>
        <v>18336.61</v>
      </c>
      <c r="K6581" s="2" t="s">
        <v>10</v>
      </c>
      <c r="L6581" s="2">
        <v>141585</v>
      </c>
      <c r="M6581" t="s">
        <v>10962</v>
      </c>
      <c r="N6581" t="s">
        <v>13513</v>
      </c>
      <c r="O6581" t="s">
        <v>10871</v>
      </c>
      <c r="P6581" t="s">
        <v>10881</v>
      </c>
    </row>
    <row r="6582" spans="1:16" x14ac:dyDescent="0.3">
      <c r="A6582" t="s">
        <v>6237</v>
      </c>
      <c r="B6582" s="2" t="str">
        <f t="shared" si="308"/>
        <v>6212</v>
      </c>
      <c r="C6582" s="2">
        <f t="shared" si="306"/>
        <v>6212</v>
      </c>
      <c r="D6582" t="str">
        <f>VLOOKUP(C6582,'Cost Centre'!A:B,2,)</f>
        <v>Planning</v>
      </c>
      <c r="E6582" t="str">
        <f t="shared" si="307"/>
        <v>2</v>
      </c>
      <c r="F6582" t="s">
        <v>10882</v>
      </c>
      <c r="G6582" s="2">
        <v>0</v>
      </c>
      <c r="H6582" s="2">
        <v>0</v>
      </c>
      <c r="I6582" s="2">
        <v>0</v>
      </c>
      <c r="J6582" s="105">
        <f>SUMIF([1]MMM!$A:$A,A6582,[1]MMM!$F:$F)</f>
        <v>0</v>
      </c>
      <c r="K6582" s="2" t="s">
        <v>10</v>
      </c>
      <c r="L6582" s="2">
        <v>10865</v>
      </c>
      <c r="M6582" t="s">
        <v>10962</v>
      </c>
      <c r="N6582" t="s">
        <v>13513</v>
      </c>
      <c r="O6582" t="s">
        <v>10871</v>
      </c>
      <c r="P6582" t="s">
        <v>10881</v>
      </c>
    </row>
    <row r="6583" spans="1:16" x14ac:dyDescent="0.3">
      <c r="A6583" t="s">
        <v>6238</v>
      </c>
      <c r="B6583" s="2" t="str">
        <f t="shared" si="308"/>
        <v>6212</v>
      </c>
      <c r="C6583" s="2">
        <f t="shared" si="306"/>
        <v>6212</v>
      </c>
      <c r="D6583" t="str">
        <f>VLOOKUP(C6583,'Cost Centre'!A:B,2,)</f>
        <v>Planning</v>
      </c>
      <c r="E6583" t="str">
        <f t="shared" si="307"/>
        <v>2</v>
      </c>
      <c r="F6583" t="s">
        <v>10883</v>
      </c>
      <c r="G6583" s="2">
        <v>0</v>
      </c>
      <c r="H6583" s="2">
        <v>0</v>
      </c>
      <c r="I6583" s="2">
        <v>0</v>
      </c>
      <c r="J6583" s="105">
        <f>SUMIF([1]MMM!$A:$A,A6583,[1]MMM!$F:$F)</f>
        <v>0</v>
      </c>
      <c r="K6583" s="2" t="s">
        <v>10</v>
      </c>
      <c r="L6583" s="2">
        <v>4527</v>
      </c>
      <c r="M6583" t="s">
        <v>10962</v>
      </c>
      <c r="N6583" t="s">
        <v>13513</v>
      </c>
      <c r="O6583" t="s">
        <v>10871</v>
      </c>
      <c r="P6583" t="s">
        <v>10881</v>
      </c>
    </row>
    <row r="6584" spans="1:16" x14ac:dyDescent="0.3">
      <c r="A6584" t="s">
        <v>6239</v>
      </c>
      <c r="B6584" s="2" t="str">
        <f t="shared" si="308"/>
        <v>6212</v>
      </c>
      <c r="C6584" s="2">
        <f t="shared" si="306"/>
        <v>6212</v>
      </c>
      <c r="D6584" t="str">
        <f>VLOOKUP(C6584,'Cost Centre'!A:B,2,)</f>
        <v>Planning</v>
      </c>
      <c r="E6584" t="str">
        <f t="shared" si="307"/>
        <v>2</v>
      </c>
      <c r="F6584" t="s">
        <v>105</v>
      </c>
      <c r="G6584" s="2">
        <v>0</v>
      </c>
      <c r="H6584" s="2">
        <v>0</v>
      </c>
      <c r="I6584" s="2">
        <v>0</v>
      </c>
      <c r="J6584" s="105">
        <f>SUMIF([1]MMM!$A:$A,A6584,[1]MMM!$F:$F)</f>
        <v>0</v>
      </c>
      <c r="K6584" s="2" t="s">
        <v>10</v>
      </c>
      <c r="L6584" s="2">
        <v>7243</v>
      </c>
      <c r="M6584" t="s">
        <v>10962</v>
      </c>
      <c r="N6584" t="s">
        <v>13513</v>
      </c>
      <c r="O6584" t="s">
        <v>10871</v>
      </c>
      <c r="P6584" t="s">
        <v>10881</v>
      </c>
    </row>
    <row r="6585" spans="1:16" x14ac:dyDescent="0.3">
      <c r="A6585" t="s">
        <v>6240</v>
      </c>
      <c r="B6585" s="2" t="str">
        <f t="shared" si="308"/>
        <v>6212</v>
      </c>
      <c r="C6585" s="2">
        <f t="shared" si="306"/>
        <v>6212</v>
      </c>
      <c r="D6585" t="str">
        <f>VLOOKUP(C6585,'Cost Centre'!A:B,2,)</f>
        <v>Planning</v>
      </c>
      <c r="E6585" t="str">
        <f t="shared" si="307"/>
        <v>2</v>
      </c>
      <c r="F6585" t="s">
        <v>110</v>
      </c>
      <c r="G6585" s="2">
        <v>0</v>
      </c>
      <c r="H6585" s="2">
        <v>0</v>
      </c>
      <c r="I6585" s="2">
        <v>0</v>
      </c>
      <c r="J6585" s="105">
        <f>SUMIF([1]MMM!$A:$A,A6585,[1]MMM!$F:$F)</f>
        <v>0</v>
      </c>
      <c r="K6585" s="2" t="s">
        <v>10</v>
      </c>
      <c r="L6585" s="2">
        <v>7243</v>
      </c>
      <c r="M6585" t="s">
        <v>10962</v>
      </c>
      <c r="N6585" t="s">
        <v>13513</v>
      </c>
      <c r="O6585" t="s">
        <v>10871</v>
      </c>
      <c r="P6585" t="s">
        <v>10881</v>
      </c>
    </row>
    <row r="6586" spans="1:16" x14ac:dyDescent="0.3">
      <c r="A6586" t="s">
        <v>6241</v>
      </c>
      <c r="B6586" s="2" t="str">
        <f t="shared" si="308"/>
        <v>6212</v>
      </c>
      <c r="C6586" s="2">
        <f t="shared" si="306"/>
        <v>6212</v>
      </c>
      <c r="D6586" t="str">
        <f>VLOOKUP(C6586,'Cost Centre'!A:B,2,)</f>
        <v>Planning</v>
      </c>
      <c r="E6586" t="str">
        <f t="shared" si="307"/>
        <v>2</v>
      </c>
      <c r="F6586" t="s">
        <v>10884</v>
      </c>
      <c r="G6586" s="2">
        <v>0</v>
      </c>
      <c r="H6586" s="2">
        <v>0</v>
      </c>
      <c r="I6586" s="2">
        <v>0</v>
      </c>
      <c r="J6586" s="105">
        <f>SUMIF([1]MMM!$A:$A,A6586,[1]MMM!$F:$F)</f>
        <v>0</v>
      </c>
      <c r="K6586" s="2" t="s">
        <v>10</v>
      </c>
      <c r="L6586" s="2">
        <v>14487</v>
      </c>
      <c r="M6586" t="s">
        <v>10962</v>
      </c>
      <c r="N6586" t="s">
        <v>13513</v>
      </c>
      <c r="O6586" t="s">
        <v>10871</v>
      </c>
      <c r="P6586" t="s">
        <v>10881</v>
      </c>
    </row>
    <row r="6587" spans="1:16" x14ac:dyDescent="0.3">
      <c r="A6587" t="s">
        <v>6242</v>
      </c>
      <c r="B6587" s="2" t="str">
        <f t="shared" si="308"/>
        <v>6212</v>
      </c>
      <c r="C6587" s="2">
        <f t="shared" si="306"/>
        <v>6212</v>
      </c>
      <c r="D6587" t="str">
        <f>VLOOKUP(C6587,'Cost Centre'!A:B,2,)</f>
        <v>Planning</v>
      </c>
      <c r="E6587" t="str">
        <f t="shared" si="307"/>
        <v>2</v>
      </c>
      <c r="F6587" t="s">
        <v>117</v>
      </c>
      <c r="G6587" s="2">
        <v>0</v>
      </c>
      <c r="H6587" s="2">
        <v>12590.18</v>
      </c>
      <c r="I6587" s="2">
        <v>0</v>
      </c>
      <c r="J6587" s="105">
        <f>SUMIF([1]MMM!$A:$A,A6587,[1]MMM!$F:$F)</f>
        <v>12590.18</v>
      </c>
      <c r="K6587" s="2" t="s">
        <v>10</v>
      </c>
      <c r="L6587" s="2">
        <v>18845</v>
      </c>
      <c r="M6587" t="s">
        <v>10962</v>
      </c>
      <c r="N6587" t="s">
        <v>13513</v>
      </c>
      <c r="O6587" t="s">
        <v>10871</v>
      </c>
      <c r="P6587" t="s">
        <v>10885</v>
      </c>
    </row>
    <row r="6588" spans="1:16" x14ac:dyDescent="0.3">
      <c r="A6588" t="s">
        <v>13514</v>
      </c>
      <c r="B6588" s="2" t="str">
        <f t="shared" si="308"/>
        <v>6212</v>
      </c>
      <c r="C6588" s="2">
        <f t="shared" si="306"/>
        <v>6212</v>
      </c>
      <c r="D6588" t="str">
        <f>VLOOKUP(C6588,'Cost Centre'!A:B,2,)</f>
        <v>Planning</v>
      </c>
      <c r="E6588" t="str">
        <f t="shared" si="307"/>
        <v>2</v>
      </c>
      <c r="F6588" t="s">
        <v>13515</v>
      </c>
      <c r="G6588" s="2">
        <v>0</v>
      </c>
      <c r="H6588" s="2">
        <v>0</v>
      </c>
      <c r="I6588" s="2">
        <v>0</v>
      </c>
      <c r="J6588" s="105">
        <f>SUMIF([1]MMM!$A:$A,A6588,[1]MMM!$F:$F)</f>
        <v>0</v>
      </c>
      <c r="K6588" s="2" t="s">
        <v>10</v>
      </c>
      <c r="L6588" s="2">
        <v>0</v>
      </c>
      <c r="M6588" t="s">
        <v>10962</v>
      </c>
      <c r="N6588" t="s">
        <v>13513</v>
      </c>
      <c r="O6588" t="s">
        <v>10871</v>
      </c>
      <c r="P6588" t="s">
        <v>10887</v>
      </c>
    </row>
    <row r="6589" spans="1:16" x14ac:dyDescent="0.3">
      <c r="A6589" t="s">
        <v>6243</v>
      </c>
      <c r="B6589" s="2" t="str">
        <f t="shared" si="308"/>
        <v>6212</v>
      </c>
      <c r="C6589" s="2">
        <f t="shared" si="306"/>
        <v>6212</v>
      </c>
      <c r="D6589" t="str">
        <f>VLOOKUP(C6589,'Cost Centre'!A:B,2,)</f>
        <v>Planning</v>
      </c>
      <c r="E6589" t="str">
        <f t="shared" si="307"/>
        <v>2</v>
      </c>
      <c r="F6589" t="s">
        <v>10888</v>
      </c>
      <c r="G6589" s="2">
        <v>0</v>
      </c>
      <c r="H6589" s="2">
        <v>0</v>
      </c>
      <c r="I6589" s="2">
        <v>0</v>
      </c>
      <c r="J6589" s="105">
        <f>SUMIF([1]MMM!$A:$A,A6589,[1]MMM!$F:$F)</f>
        <v>0</v>
      </c>
      <c r="K6589" s="2" t="s">
        <v>10</v>
      </c>
      <c r="L6589" s="2">
        <v>0</v>
      </c>
      <c r="M6589" t="s">
        <v>10962</v>
      </c>
      <c r="N6589" t="s">
        <v>13513</v>
      </c>
      <c r="O6589" t="s">
        <v>10871</v>
      </c>
      <c r="P6589" t="s">
        <v>10887</v>
      </c>
    </row>
    <row r="6590" spans="1:16" x14ac:dyDescent="0.3">
      <c r="A6590" t="s">
        <v>13516</v>
      </c>
      <c r="B6590" s="2" t="str">
        <f t="shared" si="308"/>
        <v>6212</v>
      </c>
      <c r="C6590" s="2">
        <f t="shared" si="306"/>
        <v>6212</v>
      </c>
      <c r="D6590" t="str">
        <f>VLOOKUP(C6590,'Cost Centre'!A:B,2,)</f>
        <v>Planning</v>
      </c>
      <c r="E6590" t="str">
        <f t="shared" si="307"/>
        <v>2</v>
      </c>
      <c r="F6590" t="s">
        <v>10890</v>
      </c>
      <c r="G6590" s="2">
        <v>0</v>
      </c>
      <c r="H6590" s="2">
        <v>0</v>
      </c>
      <c r="I6590" s="2">
        <v>0</v>
      </c>
      <c r="J6590" s="105">
        <f>SUMIF([1]MMM!$A:$A,A6590,[1]MMM!$F:$F)</f>
        <v>0</v>
      </c>
      <c r="K6590" s="2" t="s">
        <v>10</v>
      </c>
      <c r="L6590" s="2">
        <v>0</v>
      </c>
      <c r="M6590" t="s">
        <v>10962</v>
      </c>
      <c r="N6590" t="s">
        <v>13513</v>
      </c>
      <c r="O6590" t="s">
        <v>10871</v>
      </c>
      <c r="P6590" t="s">
        <v>10887</v>
      </c>
    </row>
    <row r="6591" spans="1:16" x14ac:dyDescent="0.3">
      <c r="A6591" t="s">
        <v>13517</v>
      </c>
      <c r="B6591" s="2" t="str">
        <f t="shared" si="308"/>
        <v>6212</v>
      </c>
      <c r="C6591" s="2">
        <f t="shared" si="306"/>
        <v>6212</v>
      </c>
      <c r="D6591" t="str">
        <f>VLOOKUP(C6591,'Cost Centre'!A:B,2,)</f>
        <v>Planning</v>
      </c>
      <c r="E6591" t="str">
        <f t="shared" si="307"/>
        <v>2</v>
      </c>
      <c r="F6591" t="s">
        <v>10892</v>
      </c>
      <c r="G6591" s="2">
        <v>0</v>
      </c>
      <c r="H6591" s="2">
        <v>0</v>
      </c>
      <c r="I6591" s="2">
        <v>0</v>
      </c>
      <c r="J6591" s="105">
        <f>SUMIF([1]MMM!$A:$A,A6591,[1]MMM!$F:$F)</f>
        <v>0</v>
      </c>
      <c r="K6591" s="2" t="s">
        <v>10</v>
      </c>
      <c r="L6591" s="2">
        <v>0</v>
      </c>
      <c r="M6591" t="s">
        <v>10962</v>
      </c>
      <c r="N6591" t="s">
        <v>13513</v>
      </c>
      <c r="O6591" t="s">
        <v>10871</v>
      </c>
      <c r="P6591" t="s">
        <v>10887</v>
      </c>
    </row>
    <row r="6592" spans="1:16" x14ac:dyDescent="0.3">
      <c r="A6592" t="s">
        <v>13518</v>
      </c>
      <c r="B6592" s="2" t="str">
        <f t="shared" si="308"/>
        <v>6212</v>
      </c>
      <c r="C6592" s="2">
        <f t="shared" si="306"/>
        <v>6212</v>
      </c>
      <c r="D6592" t="str">
        <f>VLOOKUP(C6592,'Cost Centre'!A:B,2,)</f>
        <v>Planning</v>
      </c>
      <c r="E6592" t="str">
        <f t="shared" si="307"/>
        <v>2</v>
      </c>
      <c r="F6592" t="s">
        <v>10894</v>
      </c>
      <c r="G6592" s="2">
        <v>0</v>
      </c>
      <c r="H6592" s="2">
        <v>0</v>
      </c>
      <c r="I6592" s="2">
        <v>0</v>
      </c>
      <c r="J6592" s="105">
        <f>SUMIF([1]MMM!$A:$A,A6592,[1]MMM!$F:$F)</f>
        <v>0</v>
      </c>
      <c r="K6592" s="2" t="s">
        <v>10</v>
      </c>
      <c r="L6592" s="2">
        <v>0</v>
      </c>
      <c r="M6592" t="s">
        <v>10962</v>
      </c>
      <c r="N6592" t="s">
        <v>13513</v>
      </c>
      <c r="O6592" t="s">
        <v>10871</v>
      </c>
      <c r="P6592" t="s">
        <v>10887</v>
      </c>
    </row>
    <row r="6593" spans="1:16" x14ac:dyDescent="0.3">
      <c r="A6593" t="s">
        <v>13519</v>
      </c>
      <c r="B6593" s="2" t="str">
        <f t="shared" si="308"/>
        <v>6212</v>
      </c>
      <c r="C6593" s="2">
        <f t="shared" si="306"/>
        <v>6212</v>
      </c>
      <c r="D6593" t="str">
        <f>VLOOKUP(C6593,'Cost Centre'!A:B,2,)</f>
        <v>Planning</v>
      </c>
      <c r="E6593" t="str">
        <f t="shared" si="307"/>
        <v>2</v>
      </c>
      <c r="F6593" t="s">
        <v>10896</v>
      </c>
      <c r="G6593" s="2">
        <v>0</v>
      </c>
      <c r="H6593" s="2">
        <v>0</v>
      </c>
      <c r="I6593" s="2">
        <v>0</v>
      </c>
      <c r="J6593" s="105">
        <f>SUMIF([1]MMM!$A:$A,A6593,[1]MMM!$F:$F)</f>
        <v>0</v>
      </c>
      <c r="K6593" s="2" t="s">
        <v>10</v>
      </c>
      <c r="L6593" s="2">
        <v>0</v>
      </c>
      <c r="M6593" t="s">
        <v>10962</v>
      </c>
      <c r="N6593" t="s">
        <v>13513</v>
      </c>
      <c r="O6593" t="s">
        <v>10871</v>
      </c>
      <c r="P6593" t="s">
        <v>10887</v>
      </c>
    </row>
    <row r="6594" spans="1:16" x14ac:dyDescent="0.3">
      <c r="A6594" t="s">
        <v>13520</v>
      </c>
      <c r="B6594" s="2" t="str">
        <f t="shared" si="308"/>
        <v>6212</v>
      </c>
      <c r="C6594" s="2">
        <f t="shared" ref="C6594:C6657" si="309">VALUE(B6594)</f>
        <v>6212</v>
      </c>
      <c r="D6594" t="str">
        <f>VLOOKUP(C6594,'Cost Centre'!A:B,2,)</f>
        <v>Planning</v>
      </c>
      <c r="E6594" t="str">
        <f t="shared" ref="E6594:E6657" si="310">MID(A6594,5,1)</f>
        <v>2</v>
      </c>
      <c r="F6594" t="s">
        <v>10898</v>
      </c>
      <c r="G6594" s="2">
        <v>0</v>
      </c>
      <c r="H6594" s="2">
        <v>0</v>
      </c>
      <c r="I6594" s="2">
        <v>0</v>
      </c>
      <c r="J6594" s="105">
        <f>SUMIF([1]MMM!$A:$A,A6594,[1]MMM!$F:$F)</f>
        <v>0</v>
      </c>
      <c r="K6594" s="2" t="s">
        <v>10</v>
      </c>
      <c r="L6594" s="2">
        <v>0</v>
      </c>
      <c r="M6594" t="s">
        <v>10962</v>
      </c>
      <c r="N6594" t="s">
        <v>13513</v>
      </c>
      <c r="O6594" t="s">
        <v>10871</v>
      </c>
      <c r="P6594" t="s">
        <v>10887</v>
      </c>
    </row>
    <row r="6595" spans="1:16" x14ac:dyDescent="0.3">
      <c r="A6595" t="s">
        <v>13521</v>
      </c>
      <c r="B6595" s="2" t="str">
        <f t="shared" ref="B6595:B6658" si="311">MID(A6595,1,4)</f>
        <v>6212</v>
      </c>
      <c r="C6595" s="2">
        <f t="shared" si="309"/>
        <v>6212</v>
      </c>
      <c r="D6595" t="str">
        <f>VLOOKUP(C6595,'Cost Centre'!A:B,2,)</f>
        <v>Planning</v>
      </c>
      <c r="E6595" t="str">
        <f t="shared" si="310"/>
        <v>2</v>
      </c>
      <c r="F6595" t="s">
        <v>10900</v>
      </c>
      <c r="G6595" s="2">
        <v>0</v>
      </c>
      <c r="H6595" s="2">
        <v>0</v>
      </c>
      <c r="I6595" s="2">
        <v>0</v>
      </c>
      <c r="J6595" s="105">
        <f>SUMIF([1]MMM!$A:$A,A6595,[1]MMM!$F:$F)</f>
        <v>0</v>
      </c>
      <c r="K6595" s="2" t="s">
        <v>10</v>
      </c>
      <c r="L6595" s="2">
        <v>0</v>
      </c>
      <c r="M6595" t="s">
        <v>10962</v>
      </c>
      <c r="N6595" t="s">
        <v>13513</v>
      </c>
      <c r="O6595" t="s">
        <v>10871</v>
      </c>
      <c r="P6595" t="s">
        <v>10887</v>
      </c>
    </row>
    <row r="6596" spans="1:16" x14ac:dyDescent="0.3">
      <c r="A6596" t="s">
        <v>13522</v>
      </c>
      <c r="B6596" s="2" t="str">
        <f t="shared" si="311"/>
        <v>6212</v>
      </c>
      <c r="C6596" s="2">
        <f t="shared" si="309"/>
        <v>6212</v>
      </c>
      <c r="D6596" t="str">
        <f>VLOOKUP(C6596,'Cost Centre'!A:B,2,)</f>
        <v>Planning</v>
      </c>
      <c r="E6596" t="str">
        <f t="shared" si="310"/>
        <v>2</v>
      </c>
      <c r="F6596" t="s">
        <v>10902</v>
      </c>
      <c r="G6596" s="2">
        <v>0</v>
      </c>
      <c r="H6596" s="2">
        <v>0</v>
      </c>
      <c r="I6596" s="2">
        <v>0</v>
      </c>
      <c r="J6596" s="105">
        <f>SUMIF([1]MMM!$A:$A,A6596,[1]MMM!$F:$F)</f>
        <v>0</v>
      </c>
      <c r="K6596" s="2" t="s">
        <v>10</v>
      </c>
      <c r="L6596" s="2">
        <v>0</v>
      </c>
      <c r="M6596" t="s">
        <v>10962</v>
      </c>
      <c r="N6596" t="s">
        <v>13513</v>
      </c>
      <c r="O6596" t="s">
        <v>10871</v>
      </c>
      <c r="P6596" t="s">
        <v>10887</v>
      </c>
    </row>
    <row r="6597" spans="1:16" x14ac:dyDescent="0.3">
      <c r="A6597" t="s">
        <v>13523</v>
      </c>
      <c r="B6597" s="2" t="str">
        <f t="shared" si="311"/>
        <v>6212</v>
      </c>
      <c r="C6597" s="2">
        <f t="shared" si="309"/>
        <v>6212</v>
      </c>
      <c r="D6597" t="str">
        <f>VLOOKUP(C6597,'Cost Centre'!A:B,2,)</f>
        <v>Planning</v>
      </c>
      <c r="E6597" t="str">
        <f t="shared" si="310"/>
        <v>2</v>
      </c>
      <c r="F6597" t="s">
        <v>10904</v>
      </c>
      <c r="G6597" s="2">
        <v>0</v>
      </c>
      <c r="H6597" s="2">
        <v>0</v>
      </c>
      <c r="I6597" s="2">
        <v>0</v>
      </c>
      <c r="J6597" s="105">
        <f>SUMIF([1]MMM!$A:$A,A6597,[1]MMM!$F:$F)</f>
        <v>0</v>
      </c>
      <c r="K6597" s="2" t="s">
        <v>10</v>
      </c>
      <c r="L6597" s="2">
        <v>0</v>
      </c>
      <c r="M6597" t="s">
        <v>10962</v>
      </c>
      <c r="N6597" t="s">
        <v>13513</v>
      </c>
      <c r="O6597" t="s">
        <v>10871</v>
      </c>
      <c r="P6597" t="s">
        <v>10887</v>
      </c>
    </row>
    <row r="6598" spans="1:16" x14ac:dyDescent="0.3">
      <c r="A6598" t="s">
        <v>13524</v>
      </c>
      <c r="B6598" s="2" t="str">
        <f t="shared" si="311"/>
        <v>6212</v>
      </c>
      <c r="C6598" s="2">
        <f t="shared" si="309"/>
        <v>6212</v>
      </c>
      <c r="D6598" t="str">
        <f>VLOOKUP(C6598,'Cost Centre'!A:B,2,)</f>
        <v>Planning</v>
      </c>
      <c r="E6598" t="str">
        <f t="shared" si="310"/>
        <v>2</v>
      </c>
      <c r="F6598" t="s">
        <v>10906</v>
      </c>
      <c r="G6598" s="2">
        <v>0</v>
      </c>
      <c r="H6598" s="2">
        <v>0</v>
      </c>
      <c r="I6598" s="2">
        <v>0</v>
      </c>
      <c r="J6598" s="105">
        <f>SUMIF([1]MMM!$A:$A,A6598,[1]MMM!$F:$F)</f>
        <v>0</v>
      </c>
      <c r="K6598" s="2" t="s">
        <v>10</v>
      </c>
      <c r="L6598" s="2">
        <v>0</v>
      </c>
      <c r="M6598" t="s">
        <v>10962</v>
      </c>
      <c r="N6598" t="s">
        <v>13513</v>
      </c>
      <c r="O6598" t="s">
        <v>10871</v>
      </c>
      <c r="P6598" t="s">
        <v>10887</v>
      </c>
    </row>
    <row r="6599" spans="1:16" x14ac:dyDescent="0.3">
      <c r="A6599" t="s">
        <v>13525</v>
      </c>
      <c r="B6599" s="2" t="str">
        <f t="shared" si="311"/>
        <v>6212</v>
      </c>
      <c r="C6599" s="2">
        <f t="shared" si="309"/>
        <v>6212</v>
      </c>
      <c r="D6599" t="str">
        <f>VLOOKUP(C6599,'Cost Centre'!A:B,2,)</f>
        <v>Planning</v>
      </c>
      <c r="E6599" t="str">
        <f t="shared" si="310"/>
        <v>2</v>
      </c>
      <c r="F6599" t="s">
        <v>11697</v>
      </c>
      <c r="G6599" s="2">
        <v>0</v>
      </c>
      <c r="H6599" s="2">
        <v>0</v>
      </c>
      <c r="I6599" s="2">
        <v>0</v>
      </c>
      <c r="J6599" s="105">
        <f>SUMIF([1]MMM!$A:$A,A6599,[1]MMM!$F:$F)</f>
        <v>0</v>
      </c>
      <c r="K6599" s="2" t="s">
        <v>10</v>
      </c>
      <c r="L6599" s="2">
        <v>0</v>
      </c>
      <c r="M6599" t="s">
        <v>10962</v>
      </c>
      <c r="N6599" t="s">
        <v>13513</v>
      </c>
      <c r="O6599" t="s">
        <v>10871</v>
      </c>
      <c r="P6599" t="s">
        <v>10887</v>
      </c>
    </row>
    <row r="6600" spans="1:16" x14ac:dyDescent="0.3">
      <c r="A6600" t="s">
        <v>13526</v>
      </c>
      <c r="B6600" s="2" t="str">
        <f t="shared" si="311"/>
        <v>6212</v>
      </c>
      <c r="C6600" s="2">
        <f t="shared" si="309"/>
        <v>6212</v>
      </c>
      <c r="D6600" t="str">
        <f>VLOOKUP(C6600,'Cost Centre'!A:B,2,)</f>
        <v>Planning</v>
      </c>
      <c r="E6600" t="str">
        <f t="shared" si="310"/>
        <v>2</v>
      </c>
      <c r="F6600" t="s">
        <v>11547</v>
      </c>
      <c r="G6600" s="2">
        <v>0</v>
      </c>
      <c r="H6600" s="2">
        <v>0</v>
      </c>
      <c r="I6600" s="2">
        <v>0</v>
      </c>
      <c r="J6600" s="105">
        <f>SUMIF([1]MMM!$A:$A,A6600,[1]MMM!$F:$F)</f>
        <v>0</v>
      </c>
      <c r="K6600" s="2" t="s">
        <v>10</v>
      </c>
      <c r="L6600" s="2">
        <v>0</v>
      </c>
      <c r="M6600" t="s">
        <v>10962</v>
      </c>
      <c r="N6600" t="s">
        <v>13513</v>
      </c>
      <c r="O6600" t="s">
        <v>10871</v>
      </c>
      <c r="P6600" t="s">
        <v>10887</v>
      </c>
    </row>
    <row r="6601" spans="1:16" x14ac:dyDescent="0.3">
      <c r="A6601" t="s">
        <v>6244</v>
      </c>
      <c r="B6601" s="2" t="str">
        <f t="shared" si="311"/>
        <v>6212</v>
      </c>
      <c r="C6601" s="2">
        <f t="shared" si="309"/>
        <v>6212</v>
      </c>
      <c r="D6601" t="str">
        <f>VLOOKUP(C6601,'Cost Centre'!A:B,2,)</f>
        <v>Planning</v>
      </c>
      <c r="E6601" s="109" t="str">
        <f t="shared" si="310"/>
        <v>3</v>
      </c>
      <c r="F6601" t="s">
        <v>2130</v>
      </c>
      <c r="G6601" s="2">
        <v>0</v>
      </c>
      <c r="H6601" s="2">
        <v>0</v>
      </c>
      <c r="I6601" s="2">
        <v>0</v>
      </c>
      <c r="J6601" s="105">
        <f>SUMIF([1]MMM!$A:$A,A6601,[1]MMM!$F:$F)</f>
        <v>0</v>
      </c>
      <c r="K6601" s="2" t="s">
        <v>10</v>
      </c>
      <c r="L6601" s="2">
        <v>0</v>
      </c>
      <c r="M6601" t="s">
        <v>10962</v>
      </c>
      <c r="N6601" t="s">
        <v>13513</v>
      </c>
      <c r="O6601" t="s">
        <v>10908</v>
      </c>
      <c r="P6601" t="s">
        <v>10953</v>
      </c>
    </row>
    <row r="6602" spans="1:16" x14ac:dyDescent="0.3">
      <c r="A6602" t="s">
        <v>6245</v>
      </c>
      <c r="B6602" s="2" t="str">
        <f t="shared" si="311"/>
        <v>6212</v>
      </c>
      <c r="C6602" s="2">
        <f t="shared" si="309"/>
        <v>6212</v>
      </c>
      <c r="D6602" t="str">
        <f>VLOOKUP(C6602,'Cost Centre'!A:B,2,)</f>
        <v>Planning</v>
      </c>
      <c r="E6602" s="109">
        <v>2</v>
      </c>
      <c r="F6602" t="s">
        <v>2131</v>
      </c>
      <c r="G6602" s="2">
        <v>0</v>
      </c>
      <c r="H6602" s="2">
        <v>0</v>
      </c>
      <c r="I6602" s="2">
        <v>0</v>
      </c>
      <c r="J6602" s="105">
        <f>SUMIF([1]MMM!$A:$A,A6602,[1]MMM!$F:$F)</f>
        <v>0</v>
      </c>
      <c r="K6602" s="2" t="s">
        <v>10</v>
      </c>
      <c r="L6602" s="2">
        <v>0</v>
      </c>
      <c r="M6602" t="s">
        <v>10962</v>
      </c>
      <c r="N6602" t="s">
        <v>13513</v>
      </c>
      <c r="O6602" t="s">
        <v>10908</v>
      </c>
      <c r="P6602" t="s">
        <v>10953</v>
      </c>
    </row>
    <row r="6603" spans="1:16" x14ac:dyDescent="0.3">
      <c r="A6603" t="s">
        <v>6246</v>
      </c>
      <c r="B6603" s="2" t="str">
        <f t="shared" si="311"/>
        <v>6212</v>
      </c>
      <c r="C6603" s="2">
        <f t="shared" si="309"/>
        <v>6212</v>
      </c>
      <c r="D6603" t="str">
        <f>VLOOKUP(C6603,'Cost Centre'!A:B,2,)</f>
        <v>Planning</v>
      </c>
      <c r="E6603" s="109" t="str">
        <f t="shared" si="310"/>
        <v>3</v>
      </c>
      <c r="F6603" t="s">
        <v>2132</v>
      </c>
      <c r="G6603" s="2">
        <v>0</v>
      </c>
      <c r="H6603" s="2">
        <v>0</v>
      </c>
      <c r="I6603" s="2">
        <v>0</v>
      </c>
      <c r="J6603" s="105">
        <f>SUMIF([1]MMM!$A:$A,A6603,[1]MMM!$F:$F)</f>
        <v>0</v>
      </c>
      <c r="K6603" s="2" t="s">
        <v>10</v>
      </c>
      <c r="L6603" s="2">
        <v>0</v>
      </c>
      <c r="M6603" t="s">
        <v>10962</v>
      </c>
      <c r="N6603" t="s">
        <v>13513</v>
      </c>
      <c r="O6603" t="s">
        <v>10908</v>
      </c>
      <c r="P6603" t="s">
        <v>10953</v>
      </c>
    </row>
    <row r="6604" spans="1:16" x14ac:dyDescent="0.3">
      <c r="A6604" t="s">
        <v>6247</v>
      </c>
      <c r="B6604" s="2" t="str">
        <f t="shared" si="311"/>
        <v>6212</v>
      </c>
      <c r="C6604" s="2">
        <f t="shared" si="309"/>
        <v>6212</v>
      </c>
      <c r="D6604" t="str">
        <f>VLOOKUP(C6604,'Cost Centre'!A:B,2,)</f>
        <v>Planning</v>
      </c>
      <c r="E6604" s="109">
        <v>2</v>
      </c>
      <c r="F6604" t="s">
        <v>2133</v>
      </c>
      <c r="G6604" s="2">
        <v>0</v>
      </c>
      <c r="H6604" s="2">
        <v>0</v>
      </c>
      <c r="I6604" s="2">
        <v>0</v>
      </c>
      <c r="J6604" s="105">
        <f>SUMIF([1]MMM!$A:$A,A6604,[1]MMM!$F:$F)</f>
        <v>0</v>
      </c>
      <c r="K6604" s="2" t="s">
        <v>10</v>
      </c>
      <c r="L6604" s="2">
        <v>0</v>
      </c>
      <c r="M6604" t="s">
        <v>10962</v>
      </c>
      <c r="N6604" t="s">
        <v>13513</v>
      </c>
      <c r="O6604" t="s">
        <v>10908</v>
      </c>
      <c r="P6604" t="s">
        <v>10953</v>
      </c>
    </row>
    <row r="6605" spans="1:16" x14ac:dyDescent="0.3">
      <c r="A6605" t="s">
        <v>6248</v>
      </c>
      <c r="B6605" s="2" t="str">
        <f t="shared" si="311"/>
        <v>6212</v>
      </c>
      <c r="C6605" s="2">
        <f t="shared" si="309"/>
        <v>6212</v>
      </c>
      <c r="D6605" t="str">
        <f>VLOOKUP(C6605,'Cost Centre'!A:B,2,)</f>
        <v>Planning</v>
      </c>
      <c r="E6605" s="109" t="str">
        <f t="shared" si="310"/>
        <v>3</v>
      </c>
      <c r="F6605" t="s">
        <v>677</v>
      </c>
      <c r="G6605" s="2">
        <v>0</v>
      </c>
      <c r="H6605" s="2">
        <v>0</v>
      </c>
      <c r="I6605" s="2">
        <v>-1000</v>
      </c>
      <c r="J6605" s="105">
        <f>SUMIF([1]MMM!$A:$A,A6605,[1]MMM!$F:$F)</f>
        <v>-1000</v>
      </c>
      <c r="K6605" s="2" t="s">
        <v>10</v>
      </c>
      <c r="L6605" s="2">
        <v>0</v>
      </c>
      <c r="M6605" t="s">
        <v>10962</v>
      </c>
      <c r="N6605" t="s">
        <v>13513</v>
      </c>
      <c r="O6605" t="s">
        <v>10908</v>
      </c>
      <c r="P6605" t="s">
        <v>13527</v>
      </c>
    </row>
    <row r="6606" spans="1:16" x14ac:dyDescent="0.3">
      <c r="A6606" t="s">
        <v>6249</v>
      </c>
      <c r="B6606" s="2" t="str">
        <f t="shared" si="311"/>
        <v>6212</v>
      </c>
      <c r="C6606" s="2">
        <f t="shared" si="309"/>
        <v>6212</v>
      </c>
      <c r="D6606" t="str">
        <f>VLOOKUP(C6606,'Cost Centre'!A:B,2,)</f>
        <v>Planning</v>
      </c>
      <c r="E6606" s="109">
        <v>2</v>
      </c>
      <c r="F6606" t="s">
        <v>678</v>
      </c>
      <c r="G6606" s="2">
        <v>0</v>
      </c>
      <c r="H6606" s="2">
        <v>105036.28</v>
      </c>
      <c r="I6606" s="2">
        <v>0</v>
      </c>
      <c r="J6606" s="105">
        <f>SUMIF([1]MMM!$A:$A,A6606,[1]MMM!$F:$F)</f>
        <v>105036.28</v>
      </c>
      <c r="K6606" s="2" t="s">
        <v>10</v>
      </c>
      <c r="L6606" s="2">
        <v>0</v>
      </c>
      <c r="M6606" t="s">
        <v>10962</v>
      </c>
      <c r="N6606" t="s">
        <v>13513</v>
      </c>
      <c r="O6606" t="s">
        <v>10908</v>
      </c>
      <c r="P6606" t="s">
        <v>13527</v>
      </c>
    </row>
    <row r="6607" spans="1:16" x14ac:dyDescent="0.3">
      <c r="A6607" t="s">
        <v>6250</v>
      </c>
      <c r="B6607" s="2" t="str">
        <f t="shared" si="311"/>
        <v>6212</v>
      </c>
      <c r="C6607" s="2">
        <f t="shared" si="309"/>
        <v>6212</v>
      </c>
      <c r="D6607" t="str">
        <f>VLOOKUP(C6607,'Cost Centre'!A:B,2,)</f>
        <v>Planning</v>
      </c>
      <c r="E6607" s="109">
        <v>2</v>
      </c>
      <c r="F6607" t="s">
        <v>472</v>
      </c>
      <c r="G6607" s="2">
        <v>0</v>
      </c>
      <c r="H6607" s="2">
        <v>0</v>
      </c>
      <c r="I6607" s="2">
        <v>0</v>
      </c>
      <c r="J6607" s="105">
        <f>SUMIF([1]MMM!$A:$A,A6607,[1]MMM!$F:$F)</f>
        <v>0</v>
      </c>
      <c r="K6607" s="2" t="s">
        <v>10</v>
      </c>
      <c r="L6607" s="2">
        <v>0</v>
      </c>
      <c r="M6607" t="s">
        <v>10962</v>
      </c>
      <c r="N6607" t="s">
        <v>13513</v>
      </c>
      <c r="O6607" t="s">
        <v>10908</v>
      </c>
      <c r="P6607" t="s">
        <v>10956</v>
      </c>
    </row>
    <row r="6608" spans="1:16" x14ac:dyDescent="0.3">
      <c r="A6608" t="s">
        <v>6251</v>
      </c>
      <c r="B6608" s="2" t="str">
        <f t="shared" si="311"/>
        <v>6212</v>
      </c>
      <c r="C6608" s="2">
        <f t="shared" si="309"/>
        <v>6212</v>
      </c>
      <c r="D6608" t="str">
        <f>VLOOKUP(C6608,'Cost Centre'!A:B,2,)</f>
        <v>Planning</v>
      </c>
      <c r="E6608" s="109">
        <v>2</v>
      </c>
      <c r="F6608" t="s">
        <v>512</v>
      </c>
      <c r="G6608" s="2">
        <v>0</v>
      </c>
      <c r="H6608" s="2">
        <v>0</v>
      </c>
      <c r="I6608" s="2">
        <v>0</v>
      </c>
      <c r="J6608" s="105">
        <f>SUMIF([1]MMM!$A:$A,A6608,[1]MMM!$F:$F)</f>
        <v>0</v>
      </c>
      <c r="K6608" s="2" t="s">
        <v>10</v>
      </c>
      <c r="L6608" s="2">
        <v>0</v>
      </c>
      <c r="M6608" t="s">
        <v>10962</v>
      </c>
      <c r="N6608" t="s">
        <v>13513</v>
      </c>
      <c r="O6608" t="s">
        <v>10908</v>
      </c>
      <c r="P6608" t="s">
        <v>10956</v>
      </c>
    </row>
    <row r="6609" spans="1:16" x14ac:dyDescent="0.3">
      <c r="A6609" t="s">
        <v>6252</v>
      </c>
      <c r="B6609" s="2" t="str">
        <f t="shared" si="311"/>
        <v>6212</v>
      </c>
      <c r="C6609" s="2">
        <f t="shared" si="309"/>
        <v>6212</v>
      </c>
      <c r="D6609" t="str">
        <f>VLOOKUP(C6609,'Cost Centre'!A:B,2,)</f>
        <v>Planning</v>
      </c>
      <c r="E6609" s="109">
        <v>2</v>
      </c>
      <c r="F6609" t="s">
        <v>473</v>
      </c>
      <c r="G6609" s="2">
        <v>0</v>
      </c>
      <c r="H6609" s="2">
        <v>0</v>
      </c>
      <c r="I6609" s="2">
        <v>0</v>
      </c>
      <c r="J6609" s="105">
        <f>SUMIF([1]MMM!$A:$A,A6609,[1]MMM!$F:$F)</f>
        <v>0</v>
      </c>
      <c r="K6609" s="2" t="s">
        <v>10</v>
      </c>
      <c r="L6609" s="2">
        <v>0</v>
      </c>
      <c r="M6609" t="s">
        <v>10962</v>
      </c>
      <c r="N6609" t="s">
        <v>13513</v>
      </c>
      <c r="O6609" t="s">
        <v>10908</v>
      </c>
      <c r="P6609" t="s">
        <v>10958</v>
      </c>
    </row>
    <row r="6610" spans="1:16" x14ac:dyDescent="0.3">
      <c r="A6610" t="s">
        <v>6253</v>
      </c>
      <c r="B6610" s="2" t="str">
        <f t="shared" si="311"/>
        <v>6212</v>
      </c>
      <c r="C6610" s="2">
        <f t="shared" si="309"/>
        <v>6212</v>
      </c>
      <c r="D6610" t="str">
        <f>VLOOKUP(C6610,'Cost Centre'!A:B,2,)</f>
        <v>Planning</v>
      </c>
      <c r="E6610" s="109">
        <v>2</v>
      </c>
      <c r="F6610" t="s">
        <v>516</v>
      </c>
      <c r="G6610" s="2">
        <v>0</v>
      </c>
      <c r="H6610" s="2">
        <v>0</v>
      </c>
      <c r="I6610" s="2">
        <v>0</v>
      </c>
      <c r="J6610" s="105">
        <f>SUMIF([1]MMM!$A:$A,A6610,[1]MMM!$F:$F)</f>
        <v>0</v>
      </c>
      <c r="K6610" s="2" t="s">
        <v>10</v>
      </c>
      <c r="L6610" s="2">
        <v>0</v>
      </c>
      <c r="M6610" t="s">
        <v>10962</v>
      </c>
      <c r="N6610" t="s">
        <v>13513</v>
      </c>
      <c r="O6610" t="s">
        <v>10908</v>
      </c>
      <c r="P6610" t="s">
        <v>10958</v>
      </c>
    </row>
    <row r="6611" spans="1:16" x14ac:dyDescent="0.3">
      <c r="A6611" t="s">
        <v>6254</v>
      </c>
      <c r="B6611" s="2" t="str">
        <f t="shared" si="311"/>
        <v>6212</v>
      </c>
      <c r="C6611" s="2">
        <f t="shared" si="309"/>
        <v>6212</v>
      </c>
      <c r="D6611" t="str">
        <f>VLOOKUP(C6611,'Cost Centre'!A:B,2,)</f>
        <v>Planning</v>
      </c>
      <c r="E6611" t="str">
        <f t="shared" si="310"/>
        <v>3</v>
      </c>
      <c r="F6611" t="s">
        <v>2148</v>
      </c>
      <c r="G6611" s="2">
        <v>0</v>
      </c>
      <c r="H6611" s="2">
        <v>0</v>
      </c>
      <c r="I6611" s="2">
        <v>0</v>
      </c>
      <c r="J6611" s="105">
        <f>SUMIF([1]MMM!$A:$A,A6611,[1]MMM!$F:$F)</f>
        <v>0</v>
      </c>
      <c r="K6611" s="2" t="s">
        <v>10</v>
      </c>
      <c r="L6611" s="2">
        <v>0</v>
      </c>
      <c r="M6611" t="s">
        <v>10962</v>
      </c>
      <c r="N6611" t="s">
        <v>13513</v>
      </c>
      <c r="O6611" t="s">
        <v>10908</v>
      </c>
      <c r="P6611" t="s">
        <v>10910</v>
      </c>
    </row>
    <row r="6612" spans="1:16" x14ac:dyDescent="0.3">
      <c r="A6612" t="s">
        <v>13528</v>
      </c>
      <c r="B6612" s="2" t="str">
        <f t="shared" si="311"/>
        <v>6212</v>
      </c>
      <c r="C6612" s="2">
        <f t="shared" si="309"/>
        <v>6212</v>
      </c>
      <c r="D6612" t="str">
        <f>VLOOKUP(C6612,'Cost Centre'!A:B,2,)</f>
        <v>Planning</v>
      </c>
      <c r="E6612" t="str">
        <f t="shared" si="310"/>
        <v>3</v>
      </c>
      <c r="F6612" t="s">
        <v>10912</v>
      </c>
      <c r="G6612" s="2">
        <v>0</v>
      </c>
      <c r="H6612" s="2">
        <v>0</v>
      </c>
      <c r="I6612" s="2">
        <v>-1977286.17</v>
      </c>
      <c r="J6612" s="105">
        <f>SUMIF([1]MMM!$A:$A,A6612,[1]MMM!$F:$F)</f>
        <v>-1977286.17</v>
      </c>
      <c r="K6612" s="2" t="s">
        <v>10</v>
      </c>
      <c r="L6612" s="2">
        <v>0</v>
      </c>
      <c r="M6612" t="s">
        <v>10962</v>
      </c>
      <c r="N6612" t="s">
        <v>13513</v>
      </c>
      <c r="O6612" t="s">
        <v>10908</v>
      </c>
      <c r="P6612" t="s">
        <v>10913</v>
      </c>
    </row>
    <row r="6613" spans="1:16" x14ac:dyDescent="0.3">
      <c r="A6613" t="s">
        <v>13529</v>
      </c>
      <c r="B6613" s="2" t="str">
        <f t="shared" si="311"/>
        <v>6212</v>
      </c>
      <c r="C6613" s="2">
        <f t="shared" si="309"/>
        <v>6212</v>
      </c>
      <c r="D6613" t="str">
        <f>VLOOKUP(C6613,'Cost Centre'!A:B,2,)</f>
        <v>Planning</v>
      </c>
      <c r="E6613" t="str">
        <f t="shared" si="310"/>
        <v>3</v>
      </c>
      <c r="F6613" t="s">
        <v>10915</v>
      </c>
      <c r="G6613" s="2">
        <v>0</v>
      </c>
      <c r="H6613" s="2">
        <v>0</v>
      </c>
      <c r="I6613" s="2">
        <v>0</v>
      </c>
      <c r="J6613" s="105">
        <f>SUMIF([1]MMM!$A:$A,A6613,[1]MMM!$F:$F)</f>
        <v>0</v>
      </c>
      <c r="K6613" s="2" t="s">
        <v>10</v>
      </c>
      <c r="L6613" s="2">
        <v>0</v>
      </c>
      <c r="M6613" t="s">
        <v>10962</v>
      </c>
      <c r="N6613" t="s">
        <v>13513</v>
      </c>
      <c r="O6613" t="s">
        <v>10908</v>
      </c>
      <c r="P6613" t="s">
        <v>10913</v>
      </c>
    </row>
    <row r="6614" spans="1:16" x14ac:dyDescent="0.3">
      <c r="A6614" t="s">
        <v>6255</v>
      </c>
      <c r="B6614" s="2" t="str">
        <f t="shared" si="311"/>
        <v>6212</v>
      </c>
      <c r="C6614" s="2">
        <f t="shared" si="309"/>
        <v>6212</v>
      </c>
      <c r="D6614" t="str">
        <f>VLOOKUP(C6614,'Cost Centre'!A:B,2,)</f>
        <v>Planning</v>
      </c>
      <c r="E6614" t="str">
        <f t="shared" si="310"/>
        <v>6</v>
      </c>
      <c r="F6614" t="s">
        <v>11740</v>
      </c>
      <c r="G6614" s="2">
        <v>0</v>
      </c>
      <c r="H6614" s="2">
        <v>0</v>
      </c>
      <c r="I6614" s="2">
        <v>0</v>
      </c>
      <c r="J6614" s="105">
        <f>SUMIF([1]MMM!$A:$A,A6614,[1]MMM!$F:$F)</f>
        <v>0</v>
      </c>
      <c r="K6614" s="2" t="s">
        <v>460</v>
      </c>
      <c r="L6614" s="2">
        <v>0</v>
      </c>
      <c r="M6614" t="s">
        <v>10962</v>
      </c>
      <c r="N6614" t="s">
        <v>13513</v>
      </c>
      <c r="O6614" t="s">
        <v>10962</v>
      </c>
      <c r="P6614" t="s">
        <v>11622</v>
      </c>
    </row>
    <row r="6615" spans="1:16" x14ac:dyDescent="0.3">
      <c r="A6615" t="s">
        <v>13530</v>
      </c>
      <c r="B6615" s="2" t="str">
        <f t="shared" si="311"/>
        <v>6212</v>
      </c>
      <c r="C6615" s="2">
        <f t="shared" si="309"/>
        <v>6212</v>
      </c>
      <c r="D6615" t="str">
        <f>VLOOKUP(C6615,'Cost Centre'!A:B,2,)</f>
        <v>Planning</v>
      </c>
      <c r="E6615" t="str">
        <f t="shared" si="310"/>
        <v>6</v>
      </c>
      <c r="F6615" t="s">
        <v>13531</v>
      </c>
      <c r="G6615" s="2">
        <v>0</v>
      </c>
      <c r="H6615" s="2">
        <v>0</v>
      </c>
      <c r="I6615" s="2">
        <v>0</v>
      </c>
      <c r="J6615" s="105">
        <f>SUMIF([1]MMM!$A:$A,A6615,[1]MMM!$F:$F)</f>
        <v>0</v>
      </c>
      <c r="K6615" s="2" t="s">
        <v>10</v>
      </c>
      <c r="L6615" s="2">
        <v>0</v>
      </c>
      <c r="M6615" t="s">
        <v>10962</v>
      </c>
      <c r="N6615" t="s">
        <v>13513</v>
      </c>
      <c r="O6615" t="s">
        <v>10962</v>
      </c>
      <c r="P6615" t="s">
        <v>11622</v>
      </c>
    </row>
    <row r="6616" spans="1:16" x14ac:dyDescent="0.3">
      <c r="A6616" t="s">
        <v>13532</v>
      </c>
      <c r="B6616" s="2" t="str">
        <f t="shared" si="311"/>
        <v>6212</v>
      </c>
      <c r="C6616" s="2">
        <f t="shared" si="309"/>
        <v>6212</v>
      </c>
      <c r="D6616" t="str">
        <f>VLOOKUP(C6616,'Cost Centre'!A:B,2,)</f>
        <v>Planning</v>
      </c>
      <c r="E6616" t="str">
        <f t="shared" si="310"/>
        <v>6</v>
      </c>
      <c r="F6616" t="s">
        <v>13533</v>
      </c>
      <c r="G6616" s="2">
        <v>0</v>
      </c>
      <c r="H6616" s="2">
        <v>0</v>
      </c>
      <c r="I6616" s="2">
        <v>0</v>
      </c>
      <c r="J6616" s="105">
        <f>SUMIF([1]MMM!$A:$A,A6616,[1]MMM!$F:$F)</f>
        <v>0</v>
      </c>
      <c r="K6616" s="2" t="s">
        <v>10</v>
      </c>
      <c r="L6616" s="2">
        <v>0</v>
      </c>
      <c r="M6616" t="s">
        <v>10962</v>
      </c>
      <c r="N6616" t="s">
        <v>13513</v>
      </c>
      <c r="O6616" t="s">
        <v>10962</v>
      </c>
      <c r="P6616" t="s">
        <v>11622</v>
      </c>
    </row>
    <row r="6617" spans="1:16" x14ac:dyDescent="0.3">
      <c r="A6617" t="s">
        <v>13534</v>
      </c>
      <c r="B6617" s="2" t="str">
        <f t="shared" si="311"/>
        <v>6212</v>
      </c>
      <c r="C6617" s="2">
        <f t="shared" si="309"/>
        <v>6212</v>
      </c>
      <c r="D6617" t="str">
        <f>VLOOKUP(C6617,'Cost Centre'!A:B,2,)</f>
        <v>Planning</v>
      </c>
      <c r="E6617" t="str">
        <f t="shared" si="310"/>
        <v>6</v>
      </c>
      <c r="F6617" t="s">
        <v>13531</v>
      </c>
      <c r="G6617" s="2">
        <v>0</v>
      </c>
      <c r="H6617" s="2">
        <v>0</v>
      </c>
      <c r="I6617" s="2">
        <v>0</v>
      </c>
      <c r="J6617" s="105">
        <f>SUMIF([1]MMM!$A:$A,A6617,[1]MMM!$F:$F)</f>
        <v>0</v>
      </c>
      <c r="K6617" s="2" t="s">
        <v>10</v>
      </c>
      <c r="L6617" s="2">
        <v>30000</v>
      </c>
      <c r="M6617" t="s">
        <v>10962</v>
      </c>
      <c r="N6617" t="s">
        <v>13513</v>
      </c>
      <c r="O6617" t="s">
        <v>10962</v>
      </c>
      <c r="P6617" t="s">
        <v>11622</v>
      </c>
    </row>
    <row r="6618" spans="1:16" x14ac:dyDescent="0.3">
      <c r="A6618" t="s">
        <v>13535</v>
      </c>
      <c r="B6618" s="2" t="str">
        <f t="shared" si="311"/>
        <v>6212</v>
      </c>
      <c r="C6618" s="2">
        <f t="shared" si="309"/>
        <v>6212</v>
      </c>
      <c r="D6618" t="str">
        <f>VLOOKUP(C6618,'Cost Centre'!A:B,2,)</f>
        <v>Planning</v>
      </c>
      <c r="E6618" t="str">
        <f t="shared" si="310"/>
        <v>6</v>
      </c>
      <c r="F6618" t="s">
        <v>13533</v>
      </c>
      <c r="G6618" s="2">
        <v>0</v>
      </c>
      <c r="H6618" s="2">
        <v>0</v>
      </c>
      <c r="I6618" s="2">
        <v>0</v>
      </c>
      <c r="J6618" s="105">
        <f>SUMIF([1]MMM!$A:$A,A6618,[1]MMM!$F:$F)</f>
        <v>0</v>
      </c>
      <c r="K6618" s="2" t="s">
        <v>10</v>
      </c>
      <c r="L6618" s="2">
        <v>75000</v>
      </c>
      <c r="M6618" t="s">
        <v>10962</v>
      </c>
      <c r="N6618" t="s">
        <v>13513</v>
      </c>
      <c r="O6618" t="s">
        <v>10962</v>
      </c>
      <c r="P6618" t="s">
        <v>11622</v>
      </c>
    </row>
    <row r="6619" spans="1:16" x14ac:dyDescent="0.3">
      <c r="A6619" t="s">
        <v>6256</v>
      </c>
      <c r="B6619" s="2" t="str">
        <f t="shared" si="311"/>
        <v>6212</v>
      </c>
      <c r="C6619" s="2">
        <f t="shared" si="309"/>
        <v>6212</v>
      </c>
      <c r="D6619" t="str">
        <f>VLOOKUP(C6619,'Cost Centre'!A:B,2,)</f>
        <v>Planning</v>
      </c>
      <c r="E6619" t="str">
        <f t="shared" si="310"/>
        <v>6</v>
      </c>
      <c r="F6619" t="s">
        <v>11752</v>
      </c>
      <c r="G6619" s="2">
        <v>0</v>
      </c>
      <c r="H6619" s="2">
        <v>0</v>
      </c>
      <c r="I6619" s="2">
        <v>0</v>
      </c>
      <c r="J6619" s="105">
        <f>SUMIF([1]MMM!$A:$A,A6619,[1]MMM!$F:$F)</f>
        <v>0</v>
      </c>
      <c r="K6619" s="2" t="s">
        <v>460</v>
      </c>
      <c r="L6619" s="2">
        <v>0</v>
      </c>
      <c r="M6619" t="s">
        <v>10962</v>
      </c>
      <c r="N6619" t="s">
        <v>13513</v>
      </c>
      <c r="O6619" t="s">
        <v>10962</v>
      </c>
      <c r="P6619" t="s">
        <v>11622</v>
      </c>
    </row>
    <row r="6620" spans="1:16" x14ac:dyDescent="0.3">
      <c r="A6620" t="s">
        <v>6257</v>
      </c>
      <c r="B6620" s="2" t="str">
        <f t="shared" si="311"/>
        <v>6212</v>
      </c>
      <c r="C6620" s="2">
        <f t="shared" si="309"/>
        <v>6212</v>
      </c>
      <c r="D6620" t="str">
        <f>VLOOKUP(C6620,'Cost Centre'!A:B,2,)</f>
        <v>Planning</v>
      </c>
      <c r="E6620" t="str">
        <f t="shared" si="310"/>
        <v>6</v>
      </c>
      <c r="F6620" t="s">
        <v>11753</v>
      </c>
      <c r="G6620" s="2">
        <v>0</v>
      </c>
      <c r="H6620" s="2">
        <v>0</v>
      </c>
      <c r="I6620" s="2">
        <v>0</v>
      </c>
      <c r="J6620" s="105">
        <f>SUMIF([1]MMM!$A:$A,A6620,[1]MMM!$F:$F)</f>
        <v>0</v>
      </c>
      <c r="K6620" s="2" t="s">
        <v>460</v>
      </c>
      <c r="L6620" s="2">
        <v>0</v>
      </c>
      <c r="M6620" t="s">
        <v>10962</v>
      </c>
      <c r="N6620" t="s">
        <v>13513</v>
      </c>
      <c r="O6620" t="s">
        <v>10962</v>
      </c>
      <c r="P6620" t="s">
        <v>11622</v>
      </c>
    </row>
    <row r="6621" spans="1:16" x14ac:dyDescent="0.3">
      <c r="A6621" t="s">
        <v>6258</v>
      </c>
      <c r="B6621" s="2" t="str">
        <f t="shared" si="311"/>
        <v>6212</v>
      </c>
      <c r="C6621" s="2">
        <f t="shared" si="309"/>
        <v>6212</v>
      </c>
      <c r="D6621" t="str">
        <f>VLOOKUP(C6621,'Cost Centre'!A:B,2,)</f>
        <v>Planning</v>
      </c>
      <c r="E6621" t="str">
        <f t="shared" si="310"/>
        <v>6</v>
      </c>
      <c r="F6621" t="s">
        <v>11754</v>
      </c>
      <c r="G6621" s="2">
        <v>0</v>
      </c>
      <c r="H6621" s="2">
        <v>0</v>
      </c>
      <c r="I6621" s="2">
        <v>0</v>
      </c>
      <c r="J6621" s="105">
        <f>SUMIF([1]MMM!$A:$A,A6621,[1]MMM!$F:$F)</f>
        <v>0</v>
      </c>
      <c r="K6621" s="2" t="s">
        <v>460</v>
      </c>
      <c r="L6621" s="2">
        <v>0</v>
      </c>
      <c r="M6621" t="s">
        <v>10962</v>
      </c>
      <c r="N6621" t="s">
        <v>13513</v>
      </c>
      <c r="O6621" t="s">
        <v>10962</v>
      </c>
      <c r="P6621" t="s">
        <v>11622</v>
      </c>
    </row>
    <row r="6622" spans="1:16" x14ac:dyDescent="0.3">
      <c r="A6622" t="s">
        <v>6259</v>
      </c>
      <c r="B6622" s="2" t="str">
        <f t="shared" si="311"/>
        <v>6212</v>
      </c>
      <c r="C6622" s="2">
        <f t="shared" si="309"/>
        <v>6212</v>
      </c>
      <c r="D6622" t="str">
        <f>VLOOKUP(C6622,'Cost Centre'!A:B,2,)</f>
        <v>Planning</v>
      </c>
      <c r="E6622" t="str">
        <f t="shared" si="310"/>
        <v>6</v>
      </c>
      <c r="F6622" t="s">
        <v>11755</v>
      </c>
      <c r="G6622" s="2">
        <v>0</v>
      </c>
      <c r="H6622" s="2">
        <v>0</v>
      </c>
      <c r="I6622" s="2">
        <v>0</v>
      </c>
      <c r="J6622" s="105">
        <f>SUMIF([1]MMM!$A:$A,A6622,[1]MMM!$F:$F)</f>
        <v>0</v>
      </c>
      <c r="K6622" s="2" t="s">
        <v>460</v>
      </c>
      <c r="L6622" s="2">
        <v>0</v>
      </c>
      <c r="M6622" t="s">
        <v>10962</v>
      </c>
      <c r="N6622" t="s">
        <v>13513</v>
      </c>
      <c r="O6622" t="s">
        <v>10962</v>
      </c>
      <c r="P6622" t="s">
        <v>11622</v>
      </c>
    </row>
    <row r="6623" spans="1:16" x14ac:dyDescent="0.3">
      <c r="A6623" t="s">
        <v>6260</v>
      </c>
      <c r="B6623" s="2" t="str">
        <f t="shared" si="311"/>
        <v>6212</v>
      </c>
      <c r="C6623" s="2">
        <f t="shared" si="309"/>
        <v>6212</v>
      </c>
      <c r="D6623" t="str">
        <f>VLOOKUP(C6623,'Cost Centre'!A:B,2,)</f>
        <v>Planning</v>
      </c>
      <c r="E6623" t="str">
        <f t="shared" si="310"/>
        <v>6</v>
      </c>
      <c r="F6623" t="s">
        <v>11756</v>
      </c>
      <c r="G6623" s="2">
        <v>0</v>
      </c>
      <c r="H6623" s="2">
        <v>0</v>
      </c>
      <c r="I6623" s="2">
        <v>0</v>
      </c>
      <c r="J6623" s="105">
        <f>SUMIF([1]MMM!$A:$A,A6623,[1]MMM!$F:$F)</f>
        <v>0</v>
      </c>
      <c r="K6623" s="2" t="s">
        <v>460</v>
      </c>
      <c r="L6623" s="2">
        <v>0</v>
      </c>
      <c r="M6623" t="s">
        <v>10962</v>
      </c>
      <c r="N6623" t="s">
        <v>13513</v>
      </c>
      <c r="O6623" t="s">
        <v>10962</v>
      </c>
      <c r="P6623" t="s">
        <v>11622</v>
      </c>
    </row>
    <row r="6624" spans="1:16" x14ac:dyDescent="0.3">
      <c r="A6624" t="s">
        <v>6261</v>
      </c>
      <c r="B6624" s="2" t="str">
        <f t="shared" si="311"/>
        <v>6212</v>
      </c>
      <c r="C6624" s="2">
        <f t="shared" si="309"/>
        <v>6212</v>
      </c>
      <c r="D6624" t="str">
        <f>VLOOKUP(C6624,'Cost Centre'!A:B,2,)</f>
        <v>Planning</v>
      </c>
      <c r="E6624" t="str">
        <f t="shared" si="310"/>
        <v>6</v>
      </c>
      <c r="F6624" t="s">
        <v>11757</v>
      </c>
      <c r="G6624" s="2">
        <v>0</v>
      </c>
      <c r="H6624" s="2">
        <v>0</v>
      </c>
      <c r="I6624" s="2">
        <v>0</v>
      </c>
      <c r="J6624" s="105">
        <f>SUMIF([1]MMM!$A:$A,A6624,[1]MMM!$F:$F)</f>
        <v>0</v>
      </c>
      <c r="K6624" s="2" t="s">
        <v>460</v>
      </c>
      <c r="L6624" s="2">
        <v>0</v>
      </c>
      <c r="M6624" t="s">
        <v>10962</v>
      </c>
      <c r="N6624" t="s">
        <v>13513</v>
      </c>
      <c r="O6624" t="s">
        <v>10962</v>
      </c>
      <c r="P6624" t="s">
        <v>11622</v>
      </c>
    </row>
    <row r="6625" spans="1:16" x14ac:dyDescent="0.3">
      <c r="A6625" t="s">
        <v>6262</v>
      </c>
      <c r="B6625" s="2" t="str">
        <f t="shared" si="311"/>
        <v>6212</v>
      </c>
      <c r="C6625" s="2">
        <f t="shared" si="309"/>
        <v>6212</v>
      </c>
      <c r="D6625" t="str">
        <f>VLOOKUP(C6625,'Cost Centre'!A:B,2,)</f>
        <v>Planning</v>
      </c>
      <c r="E6625" t="str">
        <f t="shared" si="310"/>
        <v>6</v>
      </c>
      <c r="F6625" t="s">
        <v>11758</v>
      </c>
      <c r="G6625" s="2">
        <v>0</v>
      </c>
      <c r="H6625" s="2">
        <v>0</v>
      </c>
      <c r="I6625" s="2">
        <v>0</v>
      </c>
      <c r="J6625" s="105">
        <f>SUMIF([1]MMM!$A:$A,A6625,[1]MMM!$F:$F)</f>
        <v>0</v>
      </c>
      <c r="K6625" s="2" t="s">
        <v>460</v>
      </c>
      <c r="L6625" s="2">
        <v>0</v>
      </c>
      <c r="M6625" t="s">
        <v>10962</v>
      </c>
      <c r="N6625" t="s">
        <v>13513</v>
      </c>
      <c r="O6625" t="s">
        <v>10962</v>
      </c>
      <c r="P6625" t="s">
        <v>11622</v>
      </c>
    </row>
    <row r="6626" spans="1:16" x14ac:dyDescent="0.3">
      <c r="A6626" t="s">
        <v>6263</v>
      </c>
      <c r="B6626" s="2" t="str">
        <f t="shared" si="311"/>
        <v>6212</v>
      </c>
      <c r="C6626" s="2">
        <f t="shared" si="309"/>
        <v>6212</v>
      </c>
      <c r="D6626" t="str">
        <f>VLOOKUP(C6626,'Cost Centre'!A:B,2,)</f>
        <v>Planning</v>
      </c>
      <c r="E6626" t="str">
        <f t="shared" si="310"/>
        <v>6</v>
      </c>
      <c r="F6626" t="s">
        <v>11759</v>
      </c>
      <c r="G6626" s="2">
        <v>0</v>
      </c>
      <c r="H6626" s="2">
        <v>0</v>
      </c>
      <c r="I6626" s="2">
        <v>0</v>
      </c>
      <c r="J6626" s="105">
        <f>SUMIF([1]MMM!$A:$A,A6626,[1]MMM!$F:$F)</f>
        <v>0</v>
      </c>
      <c r="K6626" s="2" t="s">
        <v>460</v>
      </c>
      <c r="L6626" s="2">
        <v>0</v>
      </c>
      <c r="M6626" t="s">
        <v>10962</v>
      </c>
      <c r="N6626" t="s">
        <v>13513</v>
      </c>
      <c r="O6626" t="s">
        <v>10962</v>
      </c>
      <c r="P6626" t="s">
        <v>11622</v>
      </c>
    </row>
    <row r="6627" spans="1:16" x14ac:dyDescent="0.3">
      <c r="A6627" t="s">
        <v>6264</v>
      </c>
      <c r="B6627" s="2" t="str">
        <f t="shared" si="311"/>
        <v>6212</v>
      </c>
      <c r="C6627" s="2">
        <f t="shared" si="309"/>
        <v>6212</v>
      </c>
      <c r="D6627" t="str">
        <f>VLOOKUP(C6627,'Cost Centre'!A:B,2,)</f>
        <v>Planning</v>
      </c>
      <c r="E6627" t="str">
        <f t="shared" si="310"/>
        <v>6</v>
      </c>
      <c r="F6627" t="s">
        <v>11760</v>
      </c>
      <c r="G6627" s="2">
        <v>0</v>
      </c>
      <c r="H6627" s="2">
        <v>0</v>
      </c>
      <c r="I6627" s="2">
        <v>0</v>
      </c>
      <c r="J6627" s="105">
        <f>SUMIF([1]MMM!$A:$A,A6627,[1]MMM!$F:$F)</f>
        <v>0</v>
      </c>
      <c r="K6627" s="2" t="s">
        <v>460</v>
      </c>
      <c r="L6627" s="2">
        <v>0</v>
      </c>
      <c r="M6627" t="s">
        <v>10962</v>
      </c>
      <c r="N6627" t="s">
        <v>13513</v>
      </c>
      <c r="O6627" t="s">
        <v>10962</v>
      </c>
      <c r="P6627" t="s">
        <v>11622</v>
      </c>
    </row>
    <row r="6628" spans="1:16" x14ac:dyDescent="0.3">
      <c r="A6628" t="s">
        <v>6265</v>
      </c>
      <c r="B6628" s="2" t="str">
        <f t="shared" si="311"/>
        <v>6212</v>
      </c>
      <c r="C6628" s="2">
        <f t="shared" si="309"/>
        <v>6212</v>
      </c>
      <c r="D6628" t="str">
        <f>VLOOKUP(C6628,'Cost Centre'!A:B,2,)</f>
        <v>Planning</v>
      </c>
      <c r="E6628" t="str">
        <f t="shared" si="310"/>
        <v>6</v>
      </c>
      <c r="F6628" t="s">
        <v>11761</v>
      </c>
      <c r="G6628" s="2">
        <v>0</v>
      </c>
      <c r="H6628" s="2">
        <v>0</v>
      </c>
      <c r="I6628" s="2">
        <v>0</v>
      </c>
      <c r="J6628" s="105">
        <f>SUMIF([1]MMM!$A:$A,A6628,[1]MMM!$F:$F)</f>
        <v>0</v>
      </c>
      <c r="K6628" s="2" t="s">
        <v>460</v>
      </c>
      <c r="L6628" s="2">
        <v>0</v>
      </c>
      <c r="M6628" t="s">
        <v>10962</v>
      </c>
      <c r="N6628" t="s">
        <v>13513</v>
      </c>
      <c r="O6628" t="s">
        <v>10962</v>
      </c>
      <c r="P6628" t="s">
        <v>11622</v>
      </c>
    </row>
    <row r="6629" spans="1:16" x14ac:dyDescent="0.3">
      <c r="A6629" t="s">
        <v>6266</v>
      </c>
      <c r="B6629" s="2" t="str">
        <f t="shared" si="311"/>
        <v>6212</v>
      </c>
      <c r="C6629" s="2">
        <f t="shared" si="309"/>
        <v>6212</v>
      </c>
      <c r="D6629" t="str">
        <f>VLOOKUP(C6629,'Cost Centre'!A:B,2,)</f>
        <v>Planning</v>
      </c>
      <c r="E6629" t="str">
        <f t="shared" si="310"/>
        <v>6</v>
      </c>
      <c r="F6629" t="s">
        <v>11762</v>
      </c>
      <c r="G6629" s="2">
        <v>0</v>
      </c>
      <c r="H6629" s="2">
        <v>0</v>
      </c>
      <c r="I6629" s="2">
        <v>0</v>
      </c>
      <c r="J6629" s="105">
        <f>SUMIF([1]MMM!$A:$A,A6629,[1]MMM!$F:$F)</f>
        <v>0</v>
      </c>
      <c r="K6629" s="2" t="s">
        <v>460</v>
      </c>
      <c r="L6629" s="2">
        <v>0</v>
      </c>
      <c r="M6629" t="s">
        <v>10962</v>
      </c>
      <c r="N6629" t="s">
        <v>13513</v>
      </c>
      <c r="O6629" t="s">
        <v>10962</v>
      </c>
      <c r="P6629" t="s">
        <v>11622</v>
      </c>
    </row>
    <row r="6630" spans="1:16" x14ac:dyDescent="0.3">
      <c r="A6630" t="s">
        <v>6267</v>
      </c>
      <c r="B6630" s="2" t="str">
        <f t="shared" si="311"/>
        <v>6212</v>
      </c>
      <c r="C6630" s="2">
        <f t="shared" si="309"/>
        <v>6212</v>
      </c>
      <c r="D6630" t="str">
        <f>VLOOKUP(C6630,'Cost Centre'!A:B,2,)</f>
        <v>Planning</v>
      </c>
      <c r="E6630" t="str">
        <f t="shared" si="310"/>
        <v>6</v>
      </c>
      <c r="F6630" t="s">
        <v>11763</v>
      </c>
      <c r="G6630" s="2">
        <v>0</v>
      </c>
      <c r="H6630" s="2">
        <v>0</v>
      </c>
      <c r="I6630" s="2">
        <v>0</v>
      </c>
      <c r="J6630" s="105">
        <f>SUMIF([1]MMM!$A:$A,A6630,[1]MMM!$F:$F)</f>
        <v>0</v>
      </c>
      <c r="K6630" s="2" t="s">
        <v>460</v>
      </c>
      <c r="L6630" s="2">
        <v>0</v>
      </c>
      <c r="M6630" t="s">
        <v>10962</v>
      </c>
      <c r="N6630" t="s">
        <v>13513</v>
      </c>
      <c r="O6630" t="s">
        <v>10962</v>
      </c>
      <c r="P6630" t="s">
        <v>11622</v>
      </c>
    </row>
    <row r="6631" spans="1:16" x14ac:dyDescent="0.3">
      <c r="A6631" t="s">
        <v>6268</v>
      </c>
      <c r="B6631" s="2" t="str">
        <f t="shared" si="311"/>
        <v>6212</v>
      </c>
      <c r="C6631" s="2">
        <f t="shared" si="309"/>
        <v>6212</v>
      </c>
      <c r="D6631" t="str">
        <f>VLOOKUP(C6631,'Cost Centre'!A:B,2,)</f>
        <v>Planning</v>
      </c>
      <c r="E6631" t="str">
        <f t="shared" si="310"/>
        <v>6</v>
      </c>
      <c r="F6631" t="s">
        <v>11764</v>
      </c>
      <c r="G6631" s="2">
        <v>0</v>
      </c>
      <c r="H6631" s="2">
        <v>0</v>
      </c>
      <c r="I6631" s="2">
        <v>0</v>
      </c>
      <c r="J6631" s="105">
        <f>SUMIF([1]MMM!$A:$A,A6631,[1]MMM!$F:$F)</f>
        <v>0</v>
      </c>
      <c r="K6631" s="2" t="s">
        <v>460</v>
      </c>
      <c r="L6631" s="2">
        <v>0</v>
      </c>
      <c r="M6631" t="s">
        <v>10962</v>
      </c>
      <c r="N6631" t="s">
        <v>13513</v>
      </c>
      <c r="O6631" t="s">
        <v>10962</v>
      </c>
      <c r="P6631" t="s">
        <v>11622</v>
      </c>
    </row>
    <row r="6632" spans="1:16" x14ac:dyDescent="0.3">
      <c r="A6632" t="s">
        <v>6269</v>
      </c>
      <c r="B6632" s="2" t="str">
        <f t="shared" si="311"/>
        <v>6212</v>
      </c>
      <c r="C6632" s="2">
        <f t="shared" si="309"/>
        <v>6212</v>
      </c>
      <c r="D6632" t="str">
        <f>VLOOKUP(C6632,'Cost Centre'!A:B,2,)</f>
        <v>Planning</v>
      </c>
      <c r="E6632" t="str">
        <f t="shared" si="310"/>
        <v>6</v>
      </c>
      <c r="F6632" t="s">
        <v>11765</v>
      </c>
      <c r="G6632" s="2">
        <v>0</v>
      </c>
      <c r="H6632" s="2">
        <v>0</v>
      </c>
      <c r="I6632" s="2">
        <v>0</v>
      </c>
      <c r="J6632" s="105">
        <f>SUMIF([1]MMM!$A:$A,A6632,[1]MMM!$F:$F)</f>
        <v>0</v>
      </c>
      <c r="K6632" s="2" t="s">
        <v>460</v>
      </c>
      <c r="L6632" s="2">
        <v>0</v>
      </c>
      <c r="M6632" t="s">
        <v>10962</v>
      </c>
      <c r="N6632" t="s">
        <v>13513</v>
      </c>
      <c r="O6632" t="s">
        <v>10962</v>
      </c>
      <c r="P6632" t="s">
        <v>11622</v>
      </c>
    </row>
    <row r="6633" spans="1:16" x14ac:dyDescent="0.3">
      <c r="A6633" t="s">
        <v>6270</v>
      </c>
      <c r="B6633" s="2" t="str">
        <f t="shared" si="311"/>
        <v>6212</v>
      </c>
      <c r="C6633" s="2">
        <f t="shared" si="309"/>
        <v>6212</v>
      </c>
      <c r="D6633" t="str">
        <f>VLOOKUP(C6633,'Cost Centre'!A:B,2,)</f>
        <v>Planning</v>
      </c>
      <c r="E6633" t="str">
        <f t="shared" si="310"/>
        <v>6</v>
      </c>
      <c r="F6633" t="s">
        <v>11766</v>
      </c>
      <c r="G6633" s="2">
        <v>0</v>
      </c>
      <c r="H6633" s="2">
        <v>0</v>
      </c>
      <c r="I6633" s="2">
        <v>0</v>
      </c>
      <c r="J6633" s="105">
        <f>SUMIF([1]MMM!$A:$A,A6633,[1]MMM!$F:$F)</f>
        <v>0</v>
      </c>
      <c r="K6633" s="2" t="s">
        <v>460</v>
      </c>
      <c r="L6633" s="2">
        <v>0</v>
      </c>
      <c r="M6633" t="s">
        <v>10962</v>
      </c>
      <c r="N6633" t="s">
        <v>13513</v>
      </c>
      <c r="O6633" t="s">
        <v>10962</v>
      </c>
      <c r="P6633" t="s">
        <v>11622</v>
      </c>
    </row>
    <row r="6634" spans="1:16" x14ac:dyDescent="0.3">
      <c r="A6634" t="s">
        <v>6271</v>
      </c>
      <c r="B6634" s="2" t="str">
        <f t="shared" si="311"/>
        <v>6212</v>
      </c>
      <c r="C6634" s="2">
        <f t="shared" si="309"/>
        <v>6212</v>
      </c>
      <c r="D6634" t="str">
        <f>VLOOKUP(C6634,'Cost Centre'!A:B,2,)</f>
        <v>Planning</v>
      </c>
      <c r="E6634" t="str">
        <f t="shared" si="310"/>
        <v>6</v>
      </c>
      <c r="F6634" t="s">
        <v>11621</v>
      </c>
      <c r="G6634" s="2">
        <v>305706.90000000002</v>
      </c>
      <c r="H6634" s="2">
        <v>0</v>
      </c>
      <c r="I6634" s="2">
        <v>0</v>
      </c>
      <c r="J6634" s="105">
        <f>SUMIF([1]MMM!$A:$A,A6634,[1]MMM!$F:$F)</f>
        <v>305706.90000000002</v>
      </c>
      <c r="K6634" s="2" t="s">
        <v>460</v>
      </c>
      <c r="L6634" s="2">
        <v>0</v>
      </c>
      <c r="M6634" t="s">
        <v>10962</v>
      </c>
      <c r="N6634" t="s">
        <v>13513</v>
      </c>
      <c r="O6634" t="s">
        <v>10962</v>
      </c>
      <c r="P6634" t="s">
        <v>11622</v>
      </c>
    </row>
    <row r="6635" spans="1:16" x14ac:dyDescent="0.3">
      <c r="A6635" t="s">
        <v>6272</v>
      </c>
      <c r="B6635" s="2" t="str">
        <f t="shared" si="311"/>
        <v>6212</v>
      </c>
      <c r="C6635" s="2">
        <f t="shared" si="309"/>
        <v>6212</v>
      </c>
      <c r="D6635" t="str">
        <f>VLOOKUP(C6635,'Cost Centre'!A:B,2,)</f>
        <v>Planning</v>
      </c>
      <c r="E6635" t="str">
        <f t="shared" si="310"/>
        <v>6</v>
      </c>
      <c r="F6635" t="s">
        <v>6273</v>
      </c>
      <c r="G6635" s="2">
        <v>0</v>
      </c>
      <c r="H6635" s="2">
        <v>504634</v>
      </c>
      <c r="I6635" s="2">
        <v>0</v>
      </c>
      <c r="J6635" s="105">
        <f>SUMIF([1]MMM!$A:$A,A6635,[1]MMM!$F:$F)</f>
        <v>504634</v>
      </c>
      <c r="K6635" s="2" t="s">
        <v>10</v>
      </c>
      <c r="L6635" s="2">
        <v>3950000</v>
      </c>
      <c r="M6635" t="s">
        <v>10962</v>
      </c>
      <c r="N6635" t="s">
        <v>13513</v>
      </c>
      <c r="O6635" t="s">
        <v>10962</v>
      </c>
      <c r="P6635" t="s">
        <v>11622</v>
      </c>
    </row>
    <row r="6636" spans="1:16" x14ac:dyDescent="0.3">
      <c r="A6636" t="s">
        <v>6274</v>
      </c>
      <c r="B6636" s="2" t="str">
        <f t="shared" si="311"/>
        <v>6212</v>
      </c>
      <c r="C6636" s="2">
        <f t="shared" si="309"/>
        <v>6212</v>
      </c>
      <c r="D6636" t="str">
        <f>VLOOKUP(C6636,'Cost Centre'!A:B,2,)</f>
        <v>Planning</v>
      </c>
      <c r="E6636" t="str">
        <f t="shared" si="310"/>
        <v>6</v>
      </c>
      <c r="F6636" t="s">
        <v>6275</v>
      </c>
      <c r="G6636" s="2">
        <v>0</v>
      </c>
      <c r="H6636" s="2">
        <v>0</v>
      </c>
      <c r="I6636" s="2">
        <v>0</v>
      </c>
      <c r="J6636" s="105">
        <f>SUMIF([1]MMM!$A:$A,A6636,[1]MMM!$F:$F)</f>
        <v>0</v>
      </c>
      <c r="K6636" s="2" t="s">
        <v>10</v>
      </c>
      <c r="L6636" s="2">
        <v>0</v>
      </c>
      <c r="M6636" t="s">
        <v>10962</v>
      </c>
      <c r="N6636" t="s">
        <v>13513</v>
      </c>
      <c r="O6636" t="s">
        <v>10962</v>
      </c>
      <c r="P6636" t="s">
        <v>11622</v>
      </c>
    </row>
    <row r="6637" spans="1:16" x14ac:dyDescent="0.3">
      <c r="A6637" t="s">
        <v>6276</v>
      </c>
      <c r="B6637" s="2" t="str">
        <f t="shared" si="311"/>
        <v>6212</v>
      </c>
      <c r="C6637" s="2">
        <f t="shared" si="309"/>
        <v>6212</v>
      </c>
      <c r="D6637" t="str">
        <f>VLOOKUP(C6637,'Cost Centre'!A:B,2,)</f>
        <v>Planning</v>
      </c>
      <c r="E6637" t="str">
        <f t="shared" si="310"/>
        <v>6</v>
      </c>
      <c r="F6637" t="s">
        <v>700</v>
      </c>
      <c r="G6637" s="2">
        <v>0</v>
      </c>
      <c r="H6637" s="2">
        <v>0</v>
      </c>
      <c r="I6637" s="2">
        <v>0</v>
      </c>
      <c r="J6637" s="105">
        <f>SUMIF([1]MMM!$A:$A,A6637,[1]MMM!$F:$F)</f>
        <v>0</v>
      </c>
      <c r="K6637" s="2" t="s">
        <v>10</v>
      </c>
      <c r="L6637" s="2">
        <v>0</v>
      </c>
      <c r="M6637" t="s">
        <v>10962</v>
      </c>
      <c r="N6637" t="s">
        <v>13513</v>
      </c>
      <c r="O6637" t="s">
        <v>10962</v>
      </c>
      <c r="P6637" t="s">
        <v>11622</v>
      </c>
    </row>
    <row r="6638" spans="1:16" x14ac:dyDescent="0.3">
      <c r="A6638" t="s">
        <v>13536</v>
      </c>
      <c r="B6638" s="2" t="str">
        <f t="shared" si="311"/>
        <v>6212</v>
      </c>
      <c r="C6638" s="2">
        <f t="shared" si="309"/>
        <v>6212</v>
      </c>
      <c r="D6638" t="str">
        <f>VLOOKUP(C6638,'Cost Centre'!A:B,2,)</f>
        <v>Planning</v>
      </c>
      <c r="E6638" t="str">
        <f t="shared" si="310"/>
        <v>6</v>
      </c>
      <c r="F6638" t="s">
        <v>13537</v>
      </c>
      <c r="G6638" s="2">
        <v>0</v>
      </c>
      <c r="H6638" s="2">
        <v>0</v>
      </c>
      <c r="I6638" s="2">
        <v>0</v>
      </c>
      <c r="J6638" s="105">
        <f>SUMIF([1]MMM!$A:$A,A6638,[1]MMM!$F:$F)</f>
        <v>0</v>
      </c>
      <c r="K6638" s="2" t="s">
        <v>10</v>
      </c>
      <c r="L6638" s="2">
        <v>0</v>
      </c>
      <c r="M6638" t="s">
        <v>10962</v>
      </c>
      <c r="N6638" t="s">
        <v>13513</v>
      </c>
      <c r="O6638" t="s">
        <v>10962</v>
      </c>
      <c r="P6638" t="s">
        <v>11622</v>
      </c>
    </row>
    <row r="6639" spans="1:16" x14ac:dyDescent="0.3">
      <c r="A6639" t="s">
        <v>6277</v>
      </c>
      <c r="B6639" s="2" t="str">
        <f t="shared" si="311"/>
        <v>6212</v>
      </c>
      <c r="C6639" s="2">
        <f t="shared" si="309"/>
        <v>6212</v>
      </c>
      <c r="D6639" t="str">
        <f>VLOOKUP(C6639,'Cost Centre'!A:B,2,)</f>
        <v>Planning</v>
      </c>
      <c r="E6639" t="str">
        <f t="shared" si="310"/>
        <v>6</v>
      </c>
      <c r="F6639" t="s">
        <v>1407</v>
      </c>
      <c r="G6639" s="2">
        <v>0</v>
      </c>
      <c r="H6639" s="2">
        <v>0</v>
      </c>
      <c r="I6639" s="2">
        <v>0</v>
      </c>
      <c r="J6639" s="105">
        <f>SUMIF([1]MMM!$A:$A,A6639,[1]MMM!$F:$F)</f>
        <v>0</v>
      </c>
      <c r="K6639" s="2" t="s">
        <v>10</v>
      </c>
      <c r="L6639" s="2">
        <v>0</v>
      </c>
      <c r="M6639" t="s">
        <v>10962</v>
      </c>
      <c r="N6639" t="s">
        <v>13513</v>
      </c>
      <c r="O6639" t="s">
        <v>10962</v>
      </c>
      <c r="P6639" t="s">
        <v>11622</v>
      </c>
    </row>
    <row r="6640" spans="1:16" x14ac:dyDescent="0.3">
      <c r="A6640" t="s">
        <v>6278</v>
      </c>
      <c r="B6640" s="2" t="str">
        <f t="shared" si="311"/>
        <v>6212</v>
      </c>
      <c r="C6640" s="2">
        <f t="shared" si="309"/>
        <v>6212</v>
      </c>
      <c r="D6640" t="str">
        <f>VLOOKUP(C6640,'Cost Centre'!A:B,2,)</f>
        <v>Planning</v>
      </c>
      <c r="E6640" t="str">
        <f t="shared" si="310"/>
        <v>6</v>
      </c>
      <c r="F6640" t="s">
        <v>1408</v>
      </c>
      <c r="G6640" s="2">
        <v>0</v>
      </c>
      <c r="H6640" s="2">
        <v>0</v>
      </c>
      <c r="I6640" s="2">
        <v>0</v>
      </c>
      <c r="J6640" s="105">
        <f>SUMIF([1]MMM!$A:$A,A6640,[1]MMM!$F:$F)</f>
        <v>0</v>
      </c>
      <c r="K6640" s="2" t="s">
        <v>10</v>
      </c>
      <c r="L6640" s="2">
        <v>0</v>
      </c>
      <c r="M6640" t="s">
        <v>10962</v>
      </c>
      <c r="N6640" t="s">
        <v>13513</v>
      </c>
      <c r="O6640" t="s">
        <v>10962</v>
      </c>
      <c r="P6640" t="s">
        <v>11622</v>
      </c>
    </row>
    <row r="6641" spans="1:16" x14ac:dyDescent="0.3">
      <c r="A6641" t="s">
        <v>6279</v>
      </c>
      <c r="B6641" s="2" t="str">
        <f t="shared" si="311"/>
        <v>6212</v>
      </c>
      <c r="C6641" s="2">
        <f t="shared" si="309"/>
        <v>6212</v>
      </c>
      <c r="D6641" t="str">
        <f>VLOOKUP(C6641,'Cost Centre'!A:B,2,)</f>
        <v>Planning</v>
      </c>
      <c r="E6641" t="str">
        <f t="shared" si="310"/>
        <v>6</v>
      </c>
      <c r="F6641" t="s">
        <v>13538</v>
      </c>
      <c r="G6641" s="2">
        <v>0</v>
      </c>
      <c r="H6641" s="2">
        <v>1062359</v>
      </c>
      <c r="I6641" s="2">
        <v>0</v>
      </c>
      <c r="J6641" s="105">
        <f>SUMIF([1]MMM!$A:$A,A6641,[1]MMM!$F:$F)</f>
        <v>1062359</v>
      </c>
      <c r="K6641" s="2" t="s">
        <v>10</v>
      </c>
      <c r="L6641" s="2">
        <v>1062359</v>
      </c>
      <c r="M6641" t="s">
        <v>10962</v>
      </c>
      <c r="N6641" t="s">
        <v>13513</v>
      </c>
      <c r="O6641" t="s">
        <v>10962</v>
      </c>
      <c r="P6641" t="s">
        <v>11622</v>
      </c>
    </row>
    <row r="6642" spans="1:16" x14ac:dyDescent="0.3">
      <c r="A6642" t="s">
        <v>6280</v>
      </c>
      <c r="B6642" s="2" t="str">
        <f t="shared" si="311"/>
        <v>6212</v>
      </c>
      <c r="C6642" s="2">
        <f t="shared" si="309"/>
        <v>6212</v>
      </c>
      <c r="D6642" t="str">
        <f>VLOOKUP(C6642,'Cost Centre'!A:B,2,)</f>
        <v>Planning</v>
      </c>
      <c r="E6642" t="str">
        <f t="shared" si="310"/>
        <v>6</v>
      </c>
      <c r="F6642" t="s">
        <v>13539</v>
      </c>
      <c r="G6642" s="2">
        <v>0</v>
      </c>
      <c r="H6642" s="2">
        <v>0</v>
      </c>
      <c r="I6642" s="2">
        <v>0</v>
      </c>
      <c r="J6642" s="105">
        <f>SUMIF([1]MMM!$A:$A,A6642,[1]MMM!$F:$F)</f>
        <v>0</v>
      </c>
      <c r="K6642" s="2" t="s">
        <v>10</v>
      </c>
      <c r="L6642" s="2">
        <v>0</v>
      </c>
      <c r="M6642" t="s">
        <v>10962</v>
      </c>
      <c r="N6642" t="s">
        <v>13513</v>
      </c>
      <c r="O6642" t="s">
        <v>10962</v>
      </c>
      <c r="P6642" t="s">
        <v>11622</v>
      </c>
    </row>
    <row r="6643" spans="1:16" x14ac:dyDescent="0.3">
      <c r="A6643" t="s">
        <v>6281</v>
      </c>
      <c r="B6643" s="2" t="str">
        <f t="shared" si="311"/>
        <v>6212</v>
      </c>
      <c r="C6643" s="2">
        <f t="shared" si="309"/>
        <v>6212</v>
      </c>
      <c r="D6643" t="str">
        <f>VLOOKUP(C6643,'Cost Centre'!A:B,2,)</f>
        <v>Planning</v>
      </c>
      <c r="E6643" t="str">
        <f t="shared" si="310"/>
        <v>6</v>
      </c>
      <c r="F6643" t="s">
        <v>6282</v>
      </c>
      <c r="G6643" s="2">
        <v>0</v>
      </c>
      <c r="H6643" s="2">
        <v>0</v>
      </c>
      <c r="I6643" s="2">
        <v>0</v>
      </c>
      <c r="J6643" s="105">
        <f>SUMIF([1]MMM!$A:$A,A6643,[1]MMM!$F:$F)</f>
        <v>0</v>
      </c>
      <c r="K6643" s="2" t="s">
        <v>10</v>
      </c>
      <c r="L6643" s="2">
        <v>500000</v>
      </c>
      <c r="M6643" t="s">
        <v>10962</v>
      </c>
      <c r="N6643" t="s">
        <v>13513</v>
      </c>
      <c r="O6643" t="s">
        <v>10962</v>
      </c>
      <c r="P6643" t="s">
        <v>11622</v>
      </c>
    </row>
    <row r="6644" spans="1:16" x14ac:dyDescent="0.3">
      <c r="A6644" t="s">
        <v>6283</v>
      </c>
      <c r="B6644" s="2" t="str">
        <f t="shared" si="311"/>
        <v>6212</v>
      </c>
      <c r="C6644" s="2">
        <f t="shared" si="309"/>
        <v>6212</v>
      </c>
      <c r="D6644" t="str">
        <f>VLOOKUP(C6644,'Cost Centre'!A:B,2,)</f>
        <v>Planning</v>
      </c>
      <c r="E6644" t="str">
        <f t="shared" si="310"/>
        <v>6</v>
      </c>
      <c r="F6644" t="s">
        <v>13540</v>
      </c>
      <c r="G6644" s="2">
        <v>0</v>
      </c>
      <c r="H6644" s="2">
        <v>421064</v>
      </c>
      <c r="I6644" s="2">
        <v>0</v>
      </c>
      <c r="J6644" s="105">
        <f>SUMIF([1]MMM!$A:$A,A6644,[1]MMM!$F:$F)</f>
        <v>421064</v>
      </c>
      <c r="K6644" s="2" t="s">
        <v>10</v>
      </c>
      <c r="L6644" s="2">
        <v>488750</v>
      </c>
      <c r="M6644" t="s">
        <v>10962</v>
      </c>
      <c r="N6644" t="s">
        <v>13513</v>
      </c>
      <c r="O6644" t="s">
        <v>10962</v>
      </c>
      <c r="P6644" t="s">
        <v>11622</v>
      </c>
    </row>
    <row r="6645" spans="1:16" x14ac:dyDescent="0.3">
      <c r="A6645" t="s">
        <v>6284</v>
      </c>
      <c r="B6645" s="2" t="str">
        <f t="shared" si="311"/>
        <v>6212</v>
      </c>
      <c r="C6645" s="2">
        <f t="shared" si="309"/>
        <v>6212</v>
      </c>
      <c r="D6645" t="str">
        <f>VLOOKUP(C6645,'Cost Centre'!A:B,2,)</f>
        <v>Planning</v>
      </c>
      <c r="E6645" t="str">
        <f t="shared" si="310"/>
        <v>6</v>
      </c>
      <c r="F6645" t="s">
        <v>6285</v>
      </c>
      <c r="G6645" s="2">
        <v>0</v>
      </c>
      <c r="H6645" s="2">
        <v>1245247.1000000001</v>
      </c>
      <c r="I6645" s="2">
        <v>0</v>
      </c>
      <c r="J6645" s="105">
        <f>SUMIF([1]MMM!$A:$A,A6645,[1]MMM!$F:$F)</f>
        <v>1245247.1000000001</v>
      </c>
      <c r="K6645" s="2" t="s">
        <v>10</v>
      </c>
      <c r="L6645" s="2">
        <v>1437500</v>
      </c>
      <c r="M6645" t="s">
        <v>10962</v>
      </c>
      <c r="N6645" t="s">
        <v>13513</v>
      </c>
      <c r="O6645" t="s">
        <v>10962</v>
      </c>
      <c r="P6645" t="s">
        <v>11622</v>
      </c>
    </row>
    <row r="6646" spans="1:16" x14ac:dyDescent="0.3">
      <c r="A6646" t="s">
        <v>6286</v>
      </c>
      <c r="B6646" s="2" t="str">
        <f t="shared" si="311"/>
        <v>6212</v>
      </c>
      <c r="C6646" s="2">
        <f t="shared" si="309"/>
        <v>6212</v>
      </c>
      <c r="D6646" t="str">
        <f>VLOOKUP(C6646,'Cost Centre'!A:B,2,)</f>
        <v>Planning</v>
      </c>
      <c r="E6646" t="str">
        <f t="shared" si="310"/>
        <v>6</v>
      </c>
      <c r="F6646" t="s">
        <v>6287</v>
      </c>
      <c r="G6646" s="2">
        <v>0</v>
      </c>
      <c r="H6646" s="2">
        <v>286831</v>
      </c>
      <c r="I6646" s="2">
        <v>0</v>
      </c>
      <c r="J6646" s="105">
        <f>SUMIF([1]MMM!$A:$A,A6646,[1]MMM!$F:$F)</f>
        <v>286831</v>
      </c>
      <c r="K6646" s="2" t="s">
        <v>10</v>
      </c>
      <c r="L6646" s="2">
        <v>348772</v>
      </c>
      <c r="M6646" t="s">
        <v>10962</v>
      </c>
      <c r="N6646" t="s">
        <v>13513</v>
      </c>
      <c r="O6646" t="s">
        <v>10962</v>
      </c>
      <c r="P6646" t="s">
        <v>11622</v>
      </c>
    </row>
    <row r="6647" spans="1:16" x14ac:dyDescent="0.3">
      <c r="A6647" t="s">
        <v>6288</v>
      </c>
      <c r="B6647" s="2" t="str">
        <f t="shared" si="311"/>
        <v>6212</v>
      </c>
      <c r="C6647" s="2">
        <f t="shared" si="309"/>
        <v>6212</v>
      </c>
      <c r="D6647" t="str">
        <f>VLOOKUP(C6647,'Cost Centre'!A:B,2,)</f>
        <v>Planning</v>
      </c>
      <c r="E6647" t="str">
        <f t="shared" si="310"/>
        <v>6</v>
      </c>
      <c r="F6647" t="s">
        <v>13541</v>
      </c>
      <c r="G6647" s="2">
        <v>0</v>
      </c>
      <c r="H6647" s="2">
        <v>0</v>
      </c>
      <c r="I6647" s="2">
        <v>0</v>
      </c>
      <c r="J6647" s="105">
        <f>SUMIF([1]MMM!$A:$A,A6647,[1]MMM!$F:$F)</f>
        <v>0</v>
      </c>
      <c r="K6647" s="2" t="s">
        <v>10</v>
      </c>
      <c r="L6647" s="2">
        <v>0</v>
      </c>
      <c r="M6647" t="s">
        <v>10962</v>
      </c>
      <c r="N6647" t="s">
        <v>13513</v>
      </c>
      <c r="O6647" t="s">
        <v>10962</v>
      </c>
      <c r="P6647" t="s">
        <v>11622</v>
      </c>
    </row>
    <row r="6648" spans="1:16" x14ac:dyDescent="0.3">
      <c r="A6648" t="s">
        <v>6289</v>
      </c>
      <c r="B6648" s="2" t="str">
        <f t="shared" si="311"/>
        <v>6212</v>
      </c>
      <c r="C6648" s="2">
        <f t="shared" si="309"/>
        <v>6212</v>
      </c>
      <c r="D6648" t="str">
        <f>VLOOKUP(C6648,'Cost Centre'!A:B,2,)</f>
        <v>Planning</v>
      </c>
      <c r="E6648" t="str">
        <f t="shared" si="310"/>
        <v>6</v>
      </c>
      <c r="F6648" t="s">
        <v>6290</v>
      </c>
      <c r="G6648" s="2">
        <v>0</v>
      </c>
      <c r="H6648" s="2">
        <v>0</v>
      </c>
      <c r="I6648" s="2">
        <v>0</v>
      </c>
      <c r="J6648" s="105">
        <f>SUMIF([1]MMM!$A:$A,A6648,[1]MMM!$F:$F)</f>
        <v>0</v>
      </c>
      <c r="K6648" s="2" t="s">
        <v>10</v>
      </c>
      <c r="L6648" s="2">
        <v>0</v>
      </c>
      <c r="M6648" t="s">
        <v>10962</v>
      </c>
      <c r="N6648" t="s">
        <v>13513</v>
      </c>
      <c r="O6648" t="s">
        <v>10962</v>
      </c>
      <c r="P6648" t="s">
        <v>11622</v>
      </c>
    </row>
    <row r="6649" spans="1:16" x14ac:dyDescent="0.3">
      <c r="A6649" t="s">
        <v>13542</v>
      </c>
      <c r="B6649" s="2" t="str">
        <f t="shared" si="311"/>
        <v>6212</v>
      </c>
      <c r="C6649" s="2">
        <f t="shared" si="309"/>
        <v>6212</v>
      </c>
      <c r="D6649" t="str">
        <f>VLOOKUP(C6649,'Cost Centre'!A:B,2,)</f>
        <v>Planning</v>
      </c>
      <c r="E6649" t="str">
        <f t="shared" si="310"/>
        <v>6</v>
      </c>
      <c r="F6649" t="s">
        <v>13543</v>
      </c>
      <c r="G6649" s="2">
        <v>0</v>
      </c>
      <c r="H6649" s="2">
        <v>1240000</v>
      </c>
      <c r="I6649" s="2">
        <v>0</v>
      </c>
      <c r="J6649" s="105">
        <f>SUMIF([1]MMM!$A:$A,A6649,[1]MMM!$F:$F)</f>
        <v>1240000</v>
      </c>
      <c r="K6649" s="2" t="s">
        <v>10</v>
      </c>
      <c r="L6649" s="2">
        <v>1500000</v>
      </c>
      <c r="M6649" t="s">
        <v>10962</v>
      </c>
      <c r="N6649" t="s">
        <v>13513</v>
      </c>
      <c r="O6649" t="s">
        <v>10962</v>
      </c>
      <c r="P6649" t="s">
        <v>11622</v>
      </c>
    </row>
    <row r="6650" spans="1:16" x14ac:dyDescent="0.3">
      <c r="A6650" t="s">
        <v>13544</v>
      </c>
      <c r="B6650" s="2" t="str">
        <f t="shared" si="311"/>
        <v>6212</v>
      </c>
      <c r="C6650" s="2">
        <f t="shared" si="309"/>
        <v>6212</v>
      </c>
      <c r="D6650" t="str">
        <f>VLOOKUP(C6650,'Cost Centre'!A:B,2,)</f>
        <v>Planning</v>
      </c>
      <c r="E6650" t="str">
        <f t="shared" si="310"/>
        <v>6</v>
      </c>
      <c r="F6650" t="s">
        <v>13545</v>
      </c>
      <c r="G6650" s="2">
        <v>0</v>
      </c>
      <c r="H6650" s="2">
        <v>0</v>
      </c>
      <c r="I6650" s="2">
        <v>0</v>
      </c>
      <c r="J6650" s="105">
        <f>SUMIF([1]MMM!$A:$A,A6650,[1]MMM!$F:$F)</f>
        <v>0</v>
      </c>
      <c r="K6650" s="2" t="s">
        <v>10</v>
      </c>
      <c r="L6650" s="2">
        <v>840660</v>
      </c>
      <c r="M6650" t="s">
        <v>10962</v>
      </c>
      <c r="N6650" t="s">
        <v>13513</v>
      </c>
      <c r="O6650" t="s">
        <v>10962</v>
      </c>
      <c r="P6650" t="s">
        <v>11622</v>
      </c>
    </row>
    <row r="6651" spans="1:16" x14ac:dyDescent="0.3">
      <c r="A6651" t="s">
        <v>13546</v>
      </c>
      <c r="B6651" s="2" t="str">
        <f t="shared" si="311"/>
        <v>6212</v>
      </c>
      <c r="C6651" s="2">
        <f t="shared" si="309"/>
        <v>6212</v>
      </c>
      <c r="D6651" t="str">
        <f>VLOOKUP(C6651,'Cost Centre'!A:B,2,)</f>
        <v>Planning</v>
      </c>
      <c r="E6651" t="str">
        <f t="shared" si="310"/>
        <v>6</v>
      </c>
      <c r="F6651" t="s">
        <v>13547</v>
      </c>
      <c r="G6651" s="2">
        <v>0</v>
      </c>
      <c r="H6651" s="2">
        <v>0</v>
      </c>
      <c r="I6651" s="2">
        <v>0</v>
      </c>
      <c r="J6651" s="105">
        <f>SUMIF([1]MMM!$A:$A,A6651,[1]MMM!$F:$F)</f>
        <v>0</v>
      </c>
      <c r="K6651" s="2" t="s">
        <v>10</v>
      </c>
      <c r="L6651" s="2">
        <v>0</v>
      </c>
      <c r="M6651" t="s">
        <v>10962</v>
      </c>
      <c r="N6651" t="s">
        <v>13513</v>
      </c>
      <c r="O6651" t="s">
        <v>10962</v>
      </c>
      <c r="P6651" t="s">
        <v>11622</v>
      </c>
    </row>
    <row r="6652" spans="1:16" x14ac:dyDescent="0.3">
      <c r="A6652" t="s">
        <v>13548</v>
      </c>
      <c r="B6652" s="2" t="str">
        <f t="shared" si="311"/>
        <v>6212</v>
      </c>
      <c r="C6652" s="2">
        <f t="shared" si="309"/>
        <v>6212</v>
      </c>
      <c r="D6652" t="str">
        <f>VLOOKUP(C6652,'Cost Centre'!A:B,2,)</f>
        <v>Planning</v>
      </c>
      <c r="E6652" t="str">
        <f t="shared" si="310"/>
        <v>6</v>
      </c>
      <c r="F6652" t="s">
        <v>13549</v>
      </c>
      <c r="G6652" s="2">
        <v>0</v>
      </c>
      <c r="H6652" s="2">
        <v>962830</v>
      </c>
      <c r="I6652" s="2">
        <v>0</v>
      </c>
      <c r="J6652" s="105">
        <f>SUMIF([1]MMM!$A:$A,A6652,[1]MMM!$F:$F)</f>
        <v>962830</v>
      </c>
      <c r="K6652" s="2" t="s">
        <v>10</v>
      </c>
      <c r="L6652" s="2">
        <v>962830</v>
      </c>
      <c r="M6652" t="s">
        <v>10962</v>
      </c>
      <c r="N6652" t="s">
        <v>13513</v>
      </c>
      <c r="O6652" t="s">
        <v>10962</v>
      </c>
      <c r="P6652" t="s">
        <v>11622</v>
      </c>
    </row>
    <row r="6653" spans="1:16" x14ac:dyDescent="0.3">
      <c r="A6653" t="s">
        <v>13550</v>
      </c>
      <c r="B6653" s="2" t="str">
        <f t="shared" si="311"/>
        <v>6212</v>
      </c>
      <c r="C6653" s="2">
        <f t="shared" si="309"/>
        <v>6212</v>
      </c>
      <c r="D6653" t="str">
        <f>VLOOKUP(C6653,'Cost Centre'!A:B,2,)</f>
        <v>Planning</v>
      </c>
      <c r="E6653" t="str">
        <f t="shared" si="310"/>
        <v>6</v>
      </c>
      <c r="F6653" t="s">
        <v>13551</v>
      </c>
      <c r="G6653" s="2">
        <v>0</v>
      </c>
      <c r="H6653" s="2">
        <v>0</v>
      </c>
      <c r="I6653" s="2">
        <v>0</v>
      </c>
      <c r="J6653" s="105">
        <f>SUMIF([1]MMM!$A:$A,A6653,[1]MMM!$F:$F)</f>
        <v>0</v>
      </c>
      <c r="K6653" s="2" t="s">
        <v>10</v>
      </c>
      <c r="L6653" s="2">
        <v>300000</v>
      </c>
      <c r="M6653" t="s">
        <v>10962</v>
      </c>
      <c r="N6653" t="s">
        <v>13513</v>
      </c>
      <c r="O6653" t="s">
        <v>10962</v>
      </c>
      <c r="P6653" t="s">
        <v>11622</v>
      </c>
    </row>
    <row r="6654" spans="1:16" x14ac:dyDescent="0.3">
      <c r="A6654" t="s">
        <v>13552</v>
      </c>
      <c r="B6654" s="2" t="str">
        <f t="shared" si="311"/>
        <v>6212</v>
      </c>
      <c r="C6654" s="2">
        <f t="shared" si="309"/>
        <v>6212</v>
      </c>
      <c r="D6654" t="str">
        <f>VLOOKUP(C6654,'Cost Centre'!A:B,2,)</f>
        <v>Planning</v>
      </c>
      <c r="E6654" t="str">
        <f t="shared" si="310"/>
        <v>6</v>
      </c>
      <c r="F6654" t="s">
        <v>13553</v>
      </c>
      <c r="G6654" s="2">
        <v>0</v>
      </c>
      <c r="H6654" s="2">
        <v>0</v>
      </c>
      <c r="I6654" s="2">
        <v>0</v>
      </c>
      <c r="J6654" s="105">
        <f>SUMIF([1]MMM!$A:$A,A6654,[1]MMM!$F:$F)</f>
        <v>0</v>
      </c>
      <c r="K6654" s="2" t="s">
        <v>10</v>
      </c>
      <c r="L6654" s="2">
        <v>300000</v>
      </c>
      <c r="M6654" t="s">
        <v>10962</v>
      </c>
      <c r="N6654" t="s">
        <v>13513</v>
      </c>
      <c r="O6654" t="s">
        <v>10962</v>
      </c>
      <c r="P6654" t="s">
        <v>11622</v>
      </c>
    </row>
    <row r="6655" spans="1:16" x14ac:dyDescent="0.3">
      <c r="A6655" t="s">
        <v>13554</v>
      </c>
      <c r="B6655" s="2" t="str">
        <f t="shared" si="311"/>
        <v>6212</v>
      </c>
      <c r="C6655" s="2">
        <f t="shared" si="309"/>
        <v>6212</v>
      </c>
      <c r="D6655" t="str">
        <f>VLOOKUP(C6655,'Cost Centre'!A:B,2,)</f>
        <v>Planning</v>
      </c>
      <c r="E6655" t="str">
        <f t="shared" si="310"/>
        <v>6</v>
      </c>
      <c r="F6655" t="s">
        <v>13555</v>
      </c>
      <c r="G6655" s="2">
        <v>0</v>
      </c>
      <c r="H6655" s="2">
        <v>1135417.5</v>
      </c>
      <c r="I6655" s="2">
        <v>0</v>
      </c>
      <c r="J6655" s="105">
        <f>SUMIF([1]MMM!$A:$A,A6655,[1]MMM!$F:$F)</f>
        <v>1135417.5</v>
      </c>
      <c r="K6655" s="2" t="s">
        <v>10</v>
      </c>
      <c r="L6655" s="2">
        <v>1500000</v>
      </c>
      <c r="M6655" t="s">
        <v>10962</v>
      </c>
      <c r="N6655" t="s">
        <v>13513</v>
      </c>
      <c r="O6655" t="s">
        <v>10962</v>
      </c>
      <c r="P6655" t="s">
        <v>11622</v>
      </c>
    </row>
    <row r="6656" spans="1:16" x14ac:dyDescent="0.3">
      <c r="A6656" t="s">
        <v>13556</v>
      </c>
      <c r="B6656" s="2" t="str">
        <f t="shared" si="311"/>
        <v>6212</v>
      </c>
      <c r="C6656" s="2">
        <f t="shared" si="309"/>
        <v>6212</v>
      </c>
      <c r="D6656" t="str">
        <f>VLOOKUP(C6656,'Cost Centre'!A:B,2,)</f>
        <v>Planning</v>
      </c>
      <c r="E6656" t="str">
        <f t="shared" si="310"/>
        <v>6</v>
      </c>
      <c r="F6656" t="s">
        <v>13557</v>
      </c>
      <c r="G6656" s="2">
        <v>0</v>
      </c>
      <c r="H6656" s="2">
        <v>2605782.6</v>
      </c>
      <c r="I6656" s="2">
        <v>0</v>
      </c>
      <c r="J6656" s="105">
        <f>SUMIF([1]MMM!$A:$A,A6656,[1]MMM!$F:$F)</f>
        <v>2605782.6</v>
      </c>
      <c r="K6656" s="2" t="s">
        <v>10</v>
      </c>
      <c r="L6656" s="2">
        <v>2606000</v>
      </c>
      <c r="M6656" t="s">
        <v>10962</v>
      </c>
      <c r="N6656" t="s">
        <v>13513</v>
      </c>
      <c r="O6656" t="s">
        <v>10962</v>
      </c>
      <c r="P6656" t="s">
        <v>11622</v>
      </c>
    </row>
    <row r="6657" spans="1:16" x14ac:dyDescent="0.3">
      <c r="A6657" t="s">
        <v>13558</v>
      </c>
      <c r="B6657" s="2" t="str">
        <f t="shared" si="311"/>
        <v>6212</v>
      </c>
      <c r="C6657" s="2">
        <f t="shared" si="309"/>
        <v>6212</v>
      </c>
      <c r="D6657" t="str">
        <f>VLOOKUP(C6657,'Cost Centre'!A:B,2,)</f>
        <v>Planning</v>
      </c>
      <c r="E6657" t="str">
        <f t="shared" si="310"/>
        <v>6</v>
      </c>
      <c r="F6657" t="s">
        <v>13559</v>
      </c>
      <c r="G6657" s="2">
        <v>0</v>
      </c>
      <c r="H6657" s="2">
        <v>957051.2</v>
      </c>
      <c r="I6657" s="2">
        <v>0</v>
      </c>
      <c r="J6657" s="105">
        <f>SUMIF([1]MMM!$A:$A,A6657,[1]MMM!$F:$F)</f>
        <v>957051.2</v>
      </c>
      <c r="K6657" s="2" t="s">
        <v>10</v>
      </c>
      <c r="L6657" s="2">
        <v>1300000</v>
      </c>
      <c r="M6657" t="s">
        <v>10962</v>
      </c>
      <c r="N6657" t="s">
        <v>13513</v>
      </c>
      <c r="O6657" t="s">
        <v>10962</v>
      </c>
      <c r="P6657" t="s">
        <v>11622</v>
      </c>
    </row>
    <row r="6658" spans="1:16" x14ac:dyDescent="0.3">
      <c r="A6658" t="s">
        <v>13560</v>
      </c>
      <c r="B6658" s="2" t="str">
        <f t="shared" si="311"/>
        <v>6212</v>
      </c>
      <c r="C6658" s="2">
        <f t="shared" ref="C6658:C6721" si="312">VALUE(B6658)</f>
        <v>6212</v>
      </c>
      <c r="D6658" t="str">
        <f>VLOOKUP(C6658,'Cost Centre'!A:B,2,)</f>
        <v>Planning</v>
      </c>
      <c r="E6658" t="str">
        <f t="shared" ref="E6658:E6721" si="313">MID(A6658,5,1)</f>
        <v>6</v>
      </c>
      <c r="F6658" t="s">
        <v>13561</v>
      </c>
      <c r="G6658" s="2">
        <v>0</v>
      </c>
      <c r="H6658" s="2">
        <v>0</v>
      </c>
      <c r="I6658" s="2">
        <v>0</v>
      </c>
      <c r="J6658" s="105">
        <f>SUMIF([1]MMM!$A:$A,A6658,[1]MMM!$F:$F)</f>
        <v>0</v>
      </c>
      <c r="K6658" s="2" t="s">
        <v>10</v>
      </c>
      <c r="L6658" s="2">
        <v>0</v>
      </c>
      <c r="M6658" t="s">
        <v>10962</v>
      </c>
      <c r="N6658" t="s">
        <v>13513</v>
      </c>
      <c r="O6658" t="s">
        <v>10962</v>
      </c>
      <c r="P6658" t="s">
        <v>11622</v>
      </c>
    </row>
    <row r="6659" spans="1:16" x14ac:dyDescent="0.3">
      <c r="A6659" t="s">
        <v>6291</v>
      </c>
      <c r="B6659" s="2" t="str">
        <f t="shared" ref="B6659:B6722" si="314">MID(A6659,1,4)</f>
        <v>6212</v>
      </c>
      <c r="C6659" s="2">
        <f t="shared" si="312"/>
        <v>6212</v>
      </c>
      <c r="D6659" t="str">
        <f>VLOOKUP(C6659,'Cost Centre'!A:B,2,)</f>
        <v>Planning</v>
      </c>
      <c r="E6659" t="str">
        <f t="shared" si="313"/>
        <v>6</v>
      </c>
      <c r="F6659" t="s">
        <v>11624</v>
      </c>
      <c r="G6659" s="2">
        <v>0</v>
      </c>
      <c r="H6659" s="2">
        <v>0</v>
      </c>
      <c r="I6659" s="2">
        <v>0</v>
      </c>
      <c r="J6659" s="105">
        <f>SUMIF([1]MMM!$A:$A,A6659,[1]MMM!$F:$F)</f>
        <v>0</v>
      </c>
      <c r="K6659" s="2" t="s">
        <v>460</v>
      </c>
      <c r="L6659" s="2">
        <v>0</v>
      </c>
      <c r="M6659" t="s">
        <v>10962</v>
      </c>
      <c r="N6659" t="s">
        <v>13513</v>
      </c>
      <c r="O6659" t="s">
        <v>10962</v>
      </c>
      <c r="P6659" t="s">
        <v>11622</v>
      </c>
    </row>
    <row r="6660" spans="1:16" x14ac:dyDescent="0.3">
      <c r="A6660" t="s">
        <v>6292</v>
      </c>
      <c r="B6660" s="2" t="str">
        <f t="shared" si="314"/>
        <v>6212</v>
      </c>
      <c r="C6660" s="2">
        <f t="shared" si="312"/>
        <v>6212</v>
      </c>
      <c r="D6660" t="str">
        <f>VLOOKUP(C6660,'Cost Centre'!A:B,2,)</f>
        <v>Planning</v>
      </c>
      <c r="E6660" t="str">
        <f t="shared" si="313"/>
        <v>6</v>
      </c>
      <c r="F6660" t="s">
        <v>11625</v>
      </c>
      <c r="G6660" s="2">
        <v>0</v>
      </c>
      <c r="H6660" s="2">
        <v>0</v>
      </c>
      <c r="I6660" s="2">
        <v>0</v>
      </c>
      <c r="J6660" s="105">
        <f>SUMIF([1]MMM!$A:$A,A6660,[1]MMM!$F:$F)</f>
        <v>0</v>
      </c>
      <c r="K6660" s="2" t="s">
        <v>460</v>
      </c>
      <c r="L6660" s="2">
        <v>0</v>
      </c>
      <c r="M6660" t="s">
        <v>10962</v>
      </c>
      <c r="N6660" t="s">
        <v>13513</v>
      </c>
      <c r="O6660" t="s">
        <v>10962</v>
      </c>
      <c r="P6660" t="s">
        <v>11622</v>
      </c>
    </row>
    <row r="6661" spans="1:16" x14ac:dyDescent="0.3">
      <c r="A6661" t="s">
        <v>6293</v>
      </c>
      <c r="B6661" s="2" t="str">
        <f t="shared" si="314"/>
        <v>6212</v>
      </c>
      <c r="C6661" s="2">
        <f t="shared" si="312"/>
        <v>6212</v>
      </c>
      <c r="D6661" t="str">
        <f>VLOOKUP(C6661,'Cost Centre'!A:B,2,)</f>
        <v>Planning</v>
      </c>
      <c r="E6661" t="str">
        <f t="shared" si="313"/>
        <v>6</v>
      </c>
      <c r="F6661" t="s">
        <v>11626</v>
      </c>
      <c r="G6661" s="2">
        <v>0</v>
      </c>
      <c r="H6661" s="2">
        <v>0</v>
      </c>
      <c r="I6661" s="2">
        <v>0</v>
      </c>
      <c r="J6661" s="105">
        <f>SUMIF([1]MMM!$A:$A,A6661,[1]MMM!$F:$F)</f>
        <v>0</v>
      </c>
      <c r="K6661" s="2" t="s">
        <v>460</v>
      </c>
      <c r="L6661" s="2">
        <v>0</v>
      </c>
      <c r="M6661" t="s">
        <v>10962</v>
      </c>
      <c r="N6661" t="s">
        <v>13513</v>
      </c>
      <c r="O6661" t="s">
        <v>10962</v>
      </c>
      <c r="P6661" t="s">
        <v>11622</v>
      </c>
    </row>
    <row r="6662" spans="1:16" x14ac:dyDescent="0.3">
      <c r="A6662" t="s">
        <v>6294</v>
      </c>
      <c r="B6662" s="2" t="str">
        <f t="shared" si="314"/>
        <v>6212</v>
      </c>
      <c r="C6662" s="2">
        <f t="shared" si="312"/>
        <v>6212</v>
      </c>
      <c r="D6662" t="str">
        <f>VLOOKUP(C6662,'Cost Centre'!A:B,2,)</f>
        <v>Planning</v>
      </c>
      <c r="E6662" t="str">
        <f t="shared" si="313"/>
        <v>6</v>
      </c>
      <c r="F6662" t="s">
        <v>11627</v>
      </c>
      <c r="G6662" s="2">
        <v>0</v>
      </c>
      <c r="H6662" s="2">
        <v>0</v>
      </c>
      <c r="I6662" s="2">
        <v>0</v>
      </c>
      <c r="J6662" s="105">
        <f>SUMIF([1]MMM!$A:$A,A6662,[1]MMM!$F:$F)</f>
        <v>0</v>
      </c>
      <c r="K6662" s="2" t="s">
        <v>460</v>
      </c>
      <c r="L6662" s="2">
        <v>0</v>
      </c>
      <c r="M6662" t="s">
        <v>10962</v>
      </c>
      <c r="N6662" t="s">
        <v>13513</v>
      </c>
      <c r="O6662" t="s">
        <v>10962</v>
      </c>
      <c r="P6662" t="s">
        <v>11622</v>
      </c>
    </row>
    <row r="6663" spans="1:16" x14ac:dyDescent="0.3">
      <c r="A6663" t="s">
        <v>6295</v>
      </c>
      <c r="B6663" s="2" t="str">
        <f t="shared" si="314"/>
        <v>6212</v>
      </c>
      <c r="C6663" s="2">
        <f t="shared" si="312"/>
        <v>6212</v>
      </c>
      <c r="D6663" t="str">
        <f>VLOOKUP(C6663,'Cost Centre'!A:B,2,)</f>
        <v>Planning</v>
      </c>
      <c r="E6663" t="str">
        <f t="shared" si="313"/>
        <v>6</v>
      </c>
      <c r="F6663" t="s">
        <v>11628</v>
      </c>
      <c r="G6663" s="2">
        <v>0</v>
      </c>
      <c r="H6663" s="2">
        <v>0</v>
      </c>
      <c r="I6663" s="2">
        <v>0</v>
      </c>
      <c r="J6663" s="105">
        <f>SUMIF([1]MMM!$A:$A,A6663,[1]MMM!$F:$F)</f>
        <v>0</v>
      </c>
      <c r="K6663" s="2" t="s">
        <v>460</v>
      </c>
      <c r="L6663" s="2">
        <v>0</v>
      </c>
      <c r="M6663" t="s">
        <v>10962</v>
      </c>
      <c r="N6663" t="s">
        <v>13513</v>
      </c>
      <c r="O6663" t="s">
        <v>10962</v>
      </c>
      <c r="P6663" t="s">
        <v>11622</v>
      </c>
    </row>
    <row r="6664" spans="1:16" x14ac:dyDescent="0.3">
      <c r="A6664" t="s">
        <v>6296</v>
      </c>
      <c r="B6664" s="2" t="str">
        <f t="shared" si="314"/>
        <v>6212</v>
      </c>
      <c r="C6664" s="2">
        <f t="shared" si="312"/>
        <v>6212</v>
      </c>
      <c r="D6664" t="str">
        <f>VLOOKUP(C6664,'Cost Centre'!A:B,2,)</f>
        <v>Planning</v>
      </c>
      <c r="E6664" t="str">
        <f t="shared" si="313"/>
        <v>6</v>
      </c>
      <c r="F6664" t="s">
        <v>11629</v>
      </c>
      <c r="G6664" s="2">
        <v>0</v>
      </c>
      <c r="H6664" s="2">
        <v>0</v>
      </c>
      <c r="I6664" s="2">
        <v>-10421216.4</v>
      </c>
      <c r="J6664" s="105">
        <f>SUMIF([1]MMM!$A:$A,A6664,[1]MMM!$F:$F)</f>
        <v>-10421216.4</v>
      </c>
      <c r="K6664" s="2" t="s">
        <v>460</v>
      </c>
      <c r="L6664" s="2">
        <v>0</v>
      </c>
      <c r="M6664" t="s">
        <v>10962</v>
      </c>
      <c r="N6664" t="s">
        <v>13513</v>
      </c>
      <c r="O6664" t="s">
        <v>10962</v>
      </c>
      <c r="P6664" t="s">
        <v>11622</v>
      </c>
    </row>
    <row r="6665" spans="1:16" x14ac:dyDescent="0.3">
      <c r="A6665" t="s">
        <v>6297</v>
      </c>
      <c r="B6665" s="2" t="str">
        <f t="shared" si="314"/>
        <v>6212</v>
      </c>
      <c r="C6665" s="2">
        <f t="shared" si="312"/>
        <v>6212</v>
      </c>
      <c r="D6665" t="str">
        <f>VLOOKUP(C6665,'Cost Centre'!A:B,2,)</f>
        <v>Planning</v>
      </c>
      <c r="E6665" t="str">
        <f t="shared" si="313"/>
        <v>6</v>
      </c>
      <c r="F6665" t="s">
        <v>11630</v>
      </c>
      <c r="G6665" s="2">
        <v>0</v>
      </c>
      <c r="H6665" s="2">
        <v>0</v>
      </c>
      <c r="I6665" s="2">
        <v>0</v>
      </c>
      <c r="J6665" s="105">
        <f>SUMIF([1]MMM!$A:$A,A6665,[1]MMM!$F:$F)</f>
        <v>0</v>
      </c>
      <c r="K6665" s="2" t="s">
        <v>460</v>
      </c>
      <c r="L6665" s="2">
        <v>0</v>
      </c>
      <c r="M6665" t="s">
        <v>10962</v>
      </c>
      <c r="N6665" t="s">
        <v>13513</v>
      </c>
      <c r="O6665" t="s">
        <v>10962</v>
      </c>
      <c r="P6665" t="s">
        <v>11622</v>
      </c>
    </row>
    <row r="6666" spans="1:16" x14ac:dyDescent="0.3">
      <c r="A6666" t="s">
        <v>6298</v>
      </c>
      <c r="B6666" s="2" t="str">
        <f t="shared" si="314"/>
        <v>6212</v>
      </c>
      <c r="C6666" s="2">
        <f t="shared" si="312"/>
        <v>6212</v>
      </c>
      <c r="D6666" t="str">
        <f>VLOOKUP(C6666,'Cost Centre'!A:B,2,)</f>
        <v>Planning</v>
      </c>
      <c r="E6666" t="str">
        <f t="shared" si="313"/>
        <v>6</v>
      </c>
      <c r="F6666" t="s">
        <v>11631</v>
      </c>
      <c r="G6666" s="2">
        <v>0</v>
      </c>
      <c r="H6666" s="2">
        <v>0</v>
      </c>
      <c r="I6666" s="2">
        <v>0</v>
      </c>
      <c r="J6666" s="105">
        <f>SUMIF([1]MMM!$A:$A,A6666,[1]MMM!$F:$F)</f>
        <v>0</v>
      </c>
      <c r="K6666" s="2" t="s">
        <v>460</v>
      </c>
      <c r="L6666" s="2">
        <v>0</v>
      </c>
      <c r="M6666" t="s">
        <v>10962</v>
      </c>
      <c r="N6666" t="s">
        <v>13513</v>
      </c>
      <c r="O6666" t="s">
        <v>10962</v>
      </c>
      <c r="P6666" t="s">
        <v>11622</v>
      </c>
    </row>
    <row r="6667" spans="1:16" x14ac:dyDescent="0.3">
      <c r="A6667" t="s">
        <v>6299</v>
      </c>
      <c r="B6667" s="2" t="str">
        <f t="shared" si="314"/>
        <v>6212</v>
      </c>
      <c r="C6667" s="2">
        <f t="shared" si="312"/>
        <v>6212</v>
      </c>
      <c r="D6667" t="str">
        <f>VLOOKUP(C6667,'Cost Centre'!A:B,2,)</f>
        <v>Planning</v>
      </c>
      <c r="E6667" t="str">
        <f t="shared" si="313"/>
        <v>6</v>
      </c>
      <c r="F6667" t="s">
        <v>11632</v>
      </c>
      <c r="G6667" s="2">
        <v>0</v>
      </c>
      <c r="H6667" s="2">
        <v>0</v>
      </c>
      <c r="I6667" s="2">
        <v>0</v>
      </c>
      <c r="J6667" s="105">
        <f>SUMIF([1]MMM!$A:$A,A6667,[1]MMM!$F:$F)</f>
        <v>0</v>
      </c>
      <c r="K6667" s="2" t="s">
        <v>460</v>
      </c>
      <c r="L6667" s="2">
        <v>0</v>
      </c>
      <c r="M6667" t="s">
        <v>10962</v>
      </c>
      <c r="N6667" t="s">
        <v>13513</v>
      </c>
      <c r="O6667" t="s">
        <v>10962</v>
      </c>
      <c r="P6667" t="s">
        <v>11622</v>
      </c>
    </row>
    <row r="6668" spans="1:16" x14ac:dyDescent="0.3">
      <c r="A6668" t="s">
        <v>6300</v>
      </c>
      <c r="B6668" s="2" t="str">
        <f t="shared" si="314"/>
        <v>6212</v>
      </c>
      <c r="C6668" s="2">
        <f t="shared" si="312"/>
        <v>6212</v>
      </c>
      <c r="D6668" t="str">
        <f>VLOOKUP(C6668,'Cost Centre'!A:B,2,)</f>
        <v>Planning</v>
      </c>
      <c r="E6668" t="str">
        <f t="shared" si="313"/>
        <v>6</v>
      </c>
      <c r="F6668" t="s">
        <v>11633</v>
      </c>
      <c r="G6668" s="2">
        <v>0</v>
      </c>
      <c r="H6668" s="2">
        <v>0</v>
      </c>
      <c r="I6668" s="2">
        <v>0</v>
      </c>
      <c r="J6668" s="105">
        <f>SUMIF([1]MMM!$A:$A,A6668,[1]MMM!$F:$F)</f>
        <v>0</v>
      </c>
      <c r="K6668" s="2" t="s">
        <v>460</v>
      </c>
      <c r="L6668" s="2">
        <v>0</v>
      </c>
      <c r="M6668" t="s">
        <v>10962</v>
      </c>
      <c r="N6668" t="s">
        <v>13513</v>
      </c>
      <c r="O6668" t="s">
        <v>10962</v>
      </c>
      <c r="P6668" t="s">
        <v>11622</v>
      </c>
    </row>
    <row r="6669" spans="1:16" x14ac:dyDescent="0.3">
      <c r="A6669" t="s">
        <v>6301</v>
      </c>
      <c r="B6669" s="2" t="str">
        <f t="shared" si="314"/>
        <v>6212</v>
      </c>
      <c r="C6669" s="2">
        <f t="shared" si="312"/>
        <v>6212</v>
      </c>
      <c r="D6669" t="str">
        <f>VLOOKUP(C6669,'Cost Centre'!A:B,2,)</f>
        <v>Planning</v>
      </c>
      <c r="E6669" t="str">
        <f t="shared" si="313"/>
        <v>6</v>
      </c>
      <c r="F6669" t="s">
        <v>11634</v>
      </c>
      <c r="G6669" s="2">
        <v>0</v>
      </c>
      <c r="H6669" s="2">
        <v>0</v>
      </c>
      <c r="I6669" s="2">
        <v>0</v>
      </c>
      <c r="J6669" s="105">
        <f>SUMIF([1]MMM!$A:$A,A6669,[1]MMM!$F:$F)</f>
        <v>0</v>
      </c>
      <c r="K6669" s="2" t="s">
        <v>460</v>
      </c>
      <c r="L6669" s="2">
        <v>0</v>
      </c>
      <c r="M6669" t="s">
        <v>10962</v>
      </c>
      <c r="N6669" t="s">
        <v>13513</v>
      </c>
      <c r="O6669" t="s">
        <v>10962</v>
      </c>
      <c r="P6669" t="s">
        <v>11622</v>
      </c>
    </row>
    <row r="6670" spans="1:16" x14ac:dyDescent="0.3">
      <c r="A6670" t="s">
        <v>6302</v>
      </c>
      <c r="B6670" s="2" t="str">
        <f t="shared" si="314"/>
        <v>6212</v>
      </c>
      <c r="C6670" s="2">
        <f t="shared" si="312"/>
        <v>6212</v>
      </c>
      <c r="D6670" t="str">
        <f>VLOOKUP(C6670,'Cost Centre'!A:B,2,)</f>
        <v>Planning</v>
      </c>
      <c r="E6670" t="str">
        <f t="shared" si="313"/>
        <v>6</v>
      </c>
      <c r="F6670" t="s">
        <v>11635</v>
      </c>
      <c r="G6670" s="2">
        <v>0</v>
      </c>
      <c r="H6670" s="2">
        <v>0</v>
      </c>
      <c r="I6670" s="2">
        <v>0</v>
      </c>
      <c r="J6670" s="105">
        <f>SUMIF([1]MMM!$A:$A,A6670,[1]MMM!$F:$F)</f>
        <v>0</v>
      </c>
      <c r="K6670" s="2" t="s">
        <v>460</v>
      </c>
      <c r="L6670" s="2">
        <v>0</v>
      </c>
      <c r="M6670" t="s">
        <v>10962</v>
      </c>
      <c r="N6670" t="s">
        <v>13513</v>
      </c>
      <c r="O6670" t="s">
        <v>10962</v>
      </c>
      <c r="P6670" t="s">
        <v>11622</v>
      </c>
    </row>
    <row r="6671" spans="1:16" x14ac:dyDescent="0.3">
      <c r="A6671" t="s">
        <v>6303</v>
      </c>
      <c r="B6671" s="2" t="str">
        <f t="shared" si="314"/>
        <v>6212</v>
      </c>
      <c r="C6671" s="2">
        <f t="shared" si="312"/>
        <v>6212</v>
      </c>
      <c r="D6671" t="str">
        <f>VLOOKUP(C6671,'Cost Centre'!A:B,2,)</f>
        <v>Planning</v>
      </c>
      <c r="E6671" t="str">
        <f t="shared" si="313"/>
        <v>6</v>
      </c>
      <c r="F6671" t="s">
        <v>11636</v>
      </c>
      <c r="G6671" s="2">
        <v>0</v>
      </c>
      <c r="H6671" s="2">
        <v>0</v>
      </c>
      <c r="I6671" s="2">
        <v>0</v>
      </c>
      <c r="J6671" s="105">
        <f>SUMIF([1]MMM!$A:$A,A6671,[1]MMM!$F:$F)</f>
        <v>0</v>
      </c>
      <c r="K6671" s="2" t="s">
        <v>460</v>
      </c>
      <c r="L6671" s="2">
        <v>0</v>
      </c>
      <c r="M6671" t="s">
        <v>10962</v>
      </c>
      <c r="N6671" t="s">
        <v>13513</v>
      </c>
      <c r="O6671" t="s">
        <v>10962</v>
      </c>
      <c r="P6671" t="s">
        <v>11622</v>
      </c>
    </row>
    <row r="6672" spans="1:16" x14ac:dyDescent="0.3">
      <c r="A6672" t="s">
        <v>6304</v>
      </c>
      <c r="B6672" s="2" t="str">
        <f t="shared" si="314"/>
        <v>6212</v>
      </c>
      <c r="C6672" s="2">
        <f t="shared" si="312"/>
        <v>6212</v>
      </c>
      <c r="D6672" t="str">
        <f>VLOOKUP(C6672,'Cost Centre'!A:B,2,)</f>
        <v>Planning</v>
      </c>
      <c r="E6672" t="str">
        <f t="shared" si="313"/>
        <v>6</v>
      </c>
      <c r="F6672" t="s">
        <v>11637</v>
      </c>
      <c r="G6672" s="2">
        <v>0</v>
      </c>
      <c r="H6672" s="2">
        <v>0</v>
      </c>
      <c r="I6672" s="2">
        <v>0</v>
      </c>
      <c r="J6672" s="105">
        <f>SUMIF([1]MMM!$A:$A,A6672,[1]MMM!$F:$F)</f>
        <v>0</v>
      </c>
      <c r="K6672" s="2" t="s">
        <v>460</v>
      </c>
      <c r="L6672" s="2">
        <v>0</v>
      </c>
      <c r="M6672" t="s">
        <v>10962</v>
      </c>
      <c r="N6672" t="s">
        <v>13513</v>
      </c>
      <c r="O6672" t="s">
        <v>10962</v>
      </c>
      <c r="P6672" t="s">
        <v>11622</v>
      </c>
    </row>
    <row r="6673" spans="1:16" x14ac:dyDescent="0.3">
      <c r="A6673" t="s">
        <v>6305</v>
      </c>
      <c r="B6673" s="2" t="str">
        <f t="shared" si="314"/>
        <v>6212</v>
      </c>
      <c r="C6673" s="2">
        <f t="shared" si="312"/>
        <v>6212</v>
      </c>
      <c r="D6673" t="str">
        <f>VLOOKUP(C6673,'Cost Centre'!A:B,2,)</f>
        <v>Planning</v>
      </c>
      <c r="E6673" t="str">
        <f t="shared" si="313"/>
        <v>6</v>
      </c>
      <c r="F6673" t="s">
        <v>11638</v>
      </c>
      <c r="G6673" s="2">
        <v>0</v>
      </c>
      <c r="H6673" s="2">
        <v>0</v>
      </c>
      <c r="I6673" s="2">
        <v>0</v>
      </c>
      <c r="J6673" s="105">
        <f>SUMIF([1]MMM!$A:$A,A6673,[1]MMM!$F:$F)</f>
        <v>0</v>
      </c>
      <c r="K6673" s="2" t="s">
        <v>460</v>
      </c>
      <c r="L6673" s="2">
        <v>0</v>
      </c>
      <c r="M6673" t="s">
        <v>10962</v>
      </c>
      <c r="N6673" t="s">
        <v>13513</v>
      </c>
      <c r="O6673" t="s">
        <v>10962</v>
      </c>
      <c r="P6673" t="s">
        <v>11622</v>
      </c>
    </row>
    <row r="6674" spans="1:16" x14ac:dyDescent="0.3">
      <c r="A6674" t="s">
        <v>6306</v>
      </c>
      <c r="B6674" s="2" t="str">
        <f t="shared" si="314"/>
        <v>6212</v>
      </c>
      <c r="C6674" s="2">
        <f t="shared" si="312"/>
        <v>6212</v>
      </c>
      <c r="D6674" t="str">
        <f>VLOOKUP(C6674,'Cost Centre'!A:B,2,)</f>
        <v>Planning</v>
      </c>
      <c r="E6674" t="str">
        <f t="shared" si="313"/>
        <v>6</v>
      </c>
      <c r="F6674" t="s">
        <v>11639</v>
      </c>
      <c r="G6674" s="2">
        <v>1620760934.5899999</v>
      </c>
      <c r="H6674" s="2">
        <v>0</v>
      </c>
      <c r="I6674" s="2">
        <v>0</v>
      </c>
      <c r="J6674" s="105">
        <f>SUMIF([1]MMM!$A:$A,A6674,[1]MMM!$F:$F)</f>
        <v>1620760934.5899999</v>
      </c>
      <c r="K6674" s="2" t="s">
        <v>460</v>
      </c>
      <c r="L6674" s="2">
        <v>0</v>
      </c>
      <c r="M6674" t="s">
        <v>10962</v>
      </c>
      <c r="N6674" t="s">
        <v>13513</v>
      </c>
      <c r="O6674" t="s">
        <v>10962</v>
      </c>
      <c r="P6674" t="s">
        <v>11640</v>
      </c>
    </row>
    <row r="6675" spans="1:16" x14ac:dyDescent="0.3">
      <c r="A6675" t="s">
        <v>6307</v>
      </c>
      <c r="B6675" s="2" t="str">
        <f t="shared" si="314"/>
        <v>6212</v>
      </c>
      <c r="C6675" s="2">
        <f t="shared" si="312"/>
        <v>6212</v>
      </c>
      <c r="D6675" t="str">
        <f>VLOOKUP(C6675,'Cost Centre'!A:B,2,)</f>
        <v>Planning</v>
      </c>
      <c r="E6675" t="str">
        <f t="shared" si="313"/>
        <v>6</v>
      </c>
      <c r="F6675" t="s">
        <v>11641</v>
      </c>
      <c r="G6675" s="2">
        <v>0</v>
      </c>
      <c r="H6675" s="2">
        <v>0</v>
      </c>
      <c r="I6675" s="2">
        <v>0</v>
      </c>
      <c r="J6675" s="105">
        <f>SUMIF([1]MMM!$A:$A,A6675,[1]MMM!$F:$F)</f>
        <v>0</v>
      </c>
      <c r="K6675" s="2" t="s">
        <v>460</v>
      </c>
      <c r="L6675" s="2">
        <v>0</v>
      </c>
      <c r="M6675" t="s">
        <v>10962</v>
      </c>
      <c r="N6675" t="s">
        <v>13513</v>
      </c>
      <c r="O6675" t="s">
        <v>10962</v>
      </c>
      <c r="P6675" t="s">
        <v>11640</v>
      </c>
    </row>
    <row r="6676" spans="1:16" x14ac:dyDescent="0.3">
      <c r="A6676" t="s">
        <v>6308</v>
      </c>
      <c r="B6676" s="2" t="str">
        <f t="shared" si="314"/>
        <v>6212</v>
      </c>
      <c r="C6676" s="2">
        <f t="shared" si="312"/>
        <v>6212</v>
      </c>
      <c r="D6676" t="str">
        <f>VLOOKUP(C6676,'Cost Centre'!A:B,2,)</f>
        <v>Planning</v>
      </c>
      <c r="E6676" t="str">
        <f t="shared" si="313"/>
        <v>6</v>
      </c>
      <c r="F6676" t="s">
        <v>11642</v>
      </c>
      <c r="G6676" s="2">
        <v>0</v>
      </c>
      <c r="H6676" s="2">
        <v>0</v>
      </c>
      <c r="I6676" s="2">
        <v>0</v>
      </c>
      <c r="J6676" s="105">
        <f>SUMIF([1]MMM!$A:$A,A6676,[1]MMM!$F:$F)</f>
        <v>0</v>
      </c>
      <c r="K6676" s="2" t="s">
        <v>460</v>
      </c>
      <c r="L6676" s="2">
        <v>0</v>
      </c>
      <c r="M6676" t="s">
        <v>10962</v>
      </c>
      <c r="N6676" t="s">
        <v>13513</v>
      </c>
      <c r="O6676" t="s">
        <v>10962</v>
      </c>
      <c r="P6676" t="s">
        <v>11640</v>
      </c>
    </row>
    <row r="6677" spans="1:16" x14ac:dyDescent="0.3">
      <c r="A6677" t="s">
        <v>6309</v>
      </c>
      <c r="B6677" s="2" t="str">
        <f t="shared" si="314"/>
        <v>6212</v>
      </c>
      <c r="C6677" s="2">
        <f t="shared" si="312"/>
        <v>6212</v>
      </c>
      <c r="D6677" t="str">
        <f>VLOOKUP(C6677,'Cost Centre'!A:B,2,)</f>
        <v>Planning</v>
      </c>
      <c r="E6677" t="str">
        <f t="shared" si="313"/>
        <v>6</v>
      </c>
      <c r="F6677" t="s">
        <v>11643</v>
      </c>
      <c r="G6677" s="2">
        <v>0</v>
      </c>
      <c r="H6677" s="2">
        <v>0</v>
      </c>
      <c r="I6677" s="2">
        <v>0</v>
      </c>
      <c r="J6677" s="105">
        <f>SUMIF([1]MMM!$A:$A,A6677,[1]MMM!$F:$F)</f>
        <v>0</v>
      </c>
      <c r="K6677" s="2" t="s">
        <v>460</v>
      </c>
      <c r="L6677" s="2">
        <v>0</v>
      </c>
      <c r="M6677" t="s">
        <v>10962</v>
      </c>
      <c r="N6677" t="s">
        <v>13513</v>
      </c>
      <c r="O6677" t="s">
        <v>10962</v>
      </c>
      <c r="P6677" t="s">
        <v>11640</v>
      </c>
    </row>
    <row r="6678" spans="1:16" x14ac:dyDescent="0.3">
      <c r="A6678" t="s">
        <v>6310</v>
      </c>
      <c r="B6678" s="2" t="str">
        <f t="shared" si="314"/>
        <v>6212</v>
      </c>
      <c r="C6678" s="2">
        <f t="shared" si="312"/>
        <v>6212</v>
      </c>
      <c r="D6678" t="str">
        <f>VLOOKUP(C6678,'Cost Centre'!A:B,2,)</f>
        <v>Planning</v>
      </c>
      <c r="E6678" t="str">
        <f t="shared" si="313"/>
        <v>6</v>
      </c>
      <c r="F6678" t="s">
        <v>11644</v>
      </c>
      <c r="G6678" s="2">
        <v>0</v>
      </c>
      <c r="H6678" s="2">
        <v>0</v>
      </c>
      <c r="I6678" s="2">
        <v>0</v>
      </c>
      <c r="J6678" s="105">
        <f>SUMIF([1]MMM!$A:$A,A6678,[1]MMM!$F:$F)</f>
        <v>0</v>
      </c>
      <c r="K6678" s="2" t="s">
        <v>460</v>
      </c>
      <c r="L6678" s="2">
        <v>0</v>
      </c>
      <c r="M6678" t="s">
        <v>10962</v>
      </c>
      <c r="N6678" t="s">
        <v>13513</v>
      </c>
      <c r="O6678" t="s">
        <v>10962</v>
      </c>
      <c r="P6678" t="s">
        <v>11640</v>
      </c>
    </row>
    <row r="6679" spans="1:16" x14ac:dyDescent="0.3">
      <c r="A6679" t="s">
        <v>6311</v>
      </c>
      <c r="B6679" s="2" t="str">
        <f t="shared" si="314"/>
        <v>6212</v>
      </c>
      <c r="C6679" s="2">
        <f t="shared" si="312"/>
        <v>6212</v>
      </c>
      <c r="D6679" t="str">
        <f>VLOOKUP(C6679,'Cost Centre'!A:B,2,)</f>
        <v>Planning</v>
      </c>
      <c r="E6679" t="str">
        <f t="shared" si="313"/>
        <v>6</v>
      </c>
      <c r="F6679" t="s">
        <v>11645</v>
      </c>
      <c r="G6679" s="2">
        <v>0</v>
      </c>
      <c r="H6679" s="2">
        <v>0</v>
      </c>
      <c r="I6679" s="2">
        <v>-128000</v>
      </c>
      <c r="J6679" s="105">
        <f>SUMIF([1]MMM!$A:$A,A6679,[1]MMM!$F:$F)</f>
        <v>-128000</v>
      </c>
      <c r="K6679" s="2" t="s">
        <v>460</v>
      </c>
      <c r="L6679" s="2">
        <v>0</v>
      </c>
      <c r="M6679" t="s">
        <v>10962</v>
      </c>
      <c r="N6679" t="s">
        <v>13513</v>
      </c>
      <c r="O6679" t="s">
        <v>10962</v>
      </c>
      <c r="P6679" t="s">
        <v>11640</v>
      </c>
    </row>
    <row r="6680" spans="1:16" x14ac:dyDescent="0.3">
      <c r="A6680" t="s">
        <v>6312</v>
      </c>
      <c r="B6680" s="2" t="str">
        <f t="shared" si="314"/>
        <v>6212</v>
      </c>
      <c r="C6680" s="2">
        <f t="shared" si="312"/>
        <v>6212</v>
      </c>
      <c r="D6680" t="str">
        <f>VLOOKUP(C6680,'Cost Centre'!A:B,2,)</f>
        <v>Planning</v>
      </c>
      <c r="E6680" t="str">
        <f t="shared" si="313"/>
        <v>6</v>
      </c>
      <c r="F6680" t="s">
        <v>11646</v>
      </c>
      <c r="G6680" s="2">
        <v>0</v>
      </c>
      <c r="H6680" s="2">
        <v>1000</v>
      </c>
      <c r="I6680" s="2">
        <v>0</v>
      </c>
      <c r="J6680" s="105">
        <f>SUMIF([1]MMM!$A:$A,A6680,[1]MMM!$F:$F)</f>
        <v>1000</v>
      </c>
      <c r="K6680" s="2" t="s">
        <v>460</v>
      </c>
      <c r="L6680" s="2">
        <v>0</v>
      </c>
      <c r="M6680" t="s">
        <v>10962</v>
      </c>
      <c r="N6680" t="s">
        <v>13513</v>
      </c>
      <c r="O6680" t="s">
        <v>10962</v>
      </c>
      <c r="P6680" t="s">
        <v>11640</v>
      </c>
    </row>
    <row r="6681" spans="1:16" x14ac:dyDescent="0.3">
      <c r="A6681" t="s">
        <v>6313</v>
      </c>
      <c r="B6681" s="2" t="str">
        <f t="shared" si="314"/>
        <v>6212</v>
      </c>
      <c r="C6681" s="2">
        <f t="shared" si="312"/>
        <v>6212</v>
      </c>
      <c r="D6681" t="str">
        <f>VLOOKUP(C6681,'Cost Centre'!A:B,2,)</f>
        <v>Planning</v>
      </c>
      <c r="E6681" t="str">
        <f t="shared" si="313"/>
        <v>6</v>
      </c>
      <c r="F6681" t="s">
        <v>11647</v>
      </c>
      <c r="G6681" s="2">
        <v>0</v>
      </c>
      <c r="H6681" s="2">
        <v>0</v>
      </c>
      <c r="I6681" s="2">
        <v>-8151698.5800000001</v>
      </c>
      <c r="J6681" s="105">
        <f>SUMIF([1]MMM!$A:$A,A6681,[1]MMM!$F:$F)</f>
        <v>-8151698.5800000001</v>
      </c>
      <c r="K6681" s="2" t="s">
        <v>460</v>
      </c>
      <c r="L6681" s="2">
        <v>0</v>
      </c>
      <c r="M6681" t="s">
        <v>10962</v>
      </c>
      <c r="N6681" t="s">
        <v>13513</v>
      </c>
      <c r="O6681" t="s">
        <v>10962</v>
      </c>
      <c r="P6681" t="s">
        <v>11640</v>
      </c>
    </row>
    <row r="6682" spans="1:16" x14ac:dyDescent="0.3">
      <c r="A6682" t="s">
        <v>6314</v>
      </c>
      <c r="B6682" s="2" t="str">
        <f t="shared" si="314"/>
        <v>6212</v>
      </c>
      <c r="C6682" s="2">
        <f t="shared" si="312"/>
        <v>6212</v>
      </c>
      <c r="D6682" t="str">
        <f>VLOOKUP(C6682,'Cost Centre'!A:B,2,)</f>
        <v>Planning</v>
      </c>
      <c r="E6682" t="str">
        <f t="shared" si="313"/>
        <v>6</v>
      </c>
      <c r="F6682" t="s">
        <v>11648</v>
      </c>
      <c r="G6682" s="2">
        <v>0</v>
      </c>
      <c r="H6682" s="2">
        <v>0</v>
      </c>
      <c r="I6682" s="2">
        <v>0</v>
      </c>
      <c r="J6682" s="105">
        <f>SUMIF([1]MMM!$A:$A,A6682,[1]MMM!$F:$F)</f>
        <v>0</v>
      </c>
      <c r="K6682" s="2" t="s">
        <v>460</v>
      </c>
      <c r="L6682" s="2">
        <v>0</v>
      </c>
      <c r="M6682" t="s">
        <v>10962</v>
      </c>
      <c r="N6682" t="s">
        <v>13513</v>
      </c>
      <c r="O6682" t="s">
        <v>10962</v>
      </c>
      <c r="P6682" t="s">
        <v>11640</v>
      </c>
    </row>
    <row r="6683" spans="1:16" x14ac:dyDescent="0.3">
      <c r="A6683" t="s">
        <v>6315</v>
      </c>
      <c r="B6683" s="2" t="str">
        <f t="shared" si="314"/>
        <v>6212</v>
      </c>
      <c r="C6683" s="2">
        <f t="shared" si="312"/>
        <v>6212</v>
      </c>
      <c r="D6683" t="str">
        <f>VLOOKUP(C6683,'Cost Centre'!A:B,2,)</f>
        <v>Planning</v>
      </c>
      <c r="E6683" t="str">
        <f t="shared" si="313"/>
        <v>6</v>
      </c>
      <c r="F6683" t="s">
        <v>11649</v>
      </c>
      <c r="G6683" s="2">
        <v>0</v>
      </c>
      <c r="H6683" s="2">
        <v>0</v>
      </c>
      <c r="I6683" s="2">
        <v>0</v>
      </c>
      <c r="J6683" s="105">
        <f>SUMIF([1]MMM!$A:$A,A6683,[1]MMM!$F:$F)</f>
        <v>0</v>
      </c>
      <c r="K6683" s="2" t="s">
        <v>460</v>
      </c>
      <c r="L6683" s="2">
        <v>0</v>
      </c>
      <c r="M6683" t="s">
        <v>10962</v>
      </c>
      <c r="N6683" t="s">
        <v>13513</v>
      </c>
      <c r="O6683" t="s">
        <v>10962</v>
      </c>
      <c r="P6683" t="s">
        <v>11640</v>
      </c>
    </row>
    <row r="6684" spans="1:16" x14ac:dyDescent="0.3">
      <c r="A6684" t="s">
        <v>6316</v>
      </c>
      <c r="B6684" s="2" t="str">
        <f t="shared" si="314"/>
        <v>6212</v>
      </c>
      <c r="C6684" s="2">
        <f t="shared" si="312"/>
        <v>6212</v>
      </c>
      <c r="D6684" t="str">
        <f>VLOOKUP(C6684,'Cost Centre'!A:B,2,)</f>
        <v>Planning</v>
      </c>
      <c r="E6684" t="str">
        <f t="shared" si="313"/>
        <v>6</v>
      </c>
      <c r="F6684" t="s">
        <v>11650</v>
      </c>
      <c r="G6684" s="2">
        <v>0</v>
      </c>
      <c r="H6684" s="2">
        <v>0</v>
      </c>
      <c r="I6684" s="2">
        <v>0</v>
      </c>
      <c r="J6684" s="105">
        <f>SUMIF([1]MMM!$A:$A,A6684,[1]MMM!$F:$F)</f>
        <v>0</v>
      </c>
      <c r="K6684" s="2" t="s">
        <v>460</v>
      </c>
      <c r="L6684" s="2">
        <v>0</v>
      </c>
      <c r="M6684" t="s">
        <v>10962</v>
      </c>
      <c r="N6684" t="s">
        <v>13513</v>
      </c>
      <c r="O6684" t="s">
        <v>10962</v>
      </c>
      <c r="P6684" t="s">
        <v>11640</v>
      </c>
    </row>
    <row r="6685" spans="1:16" x14ac:dyDescent="0.3">
      <c r="A6685" t="s">
        <v>6317</v>
      </c>
      <c r="B6685" s="2" t="str">
        <f t="shared" si="314"/>
        <v>6212</v>
      </c>
      <c r="C6685" s="2">
        <f t="shared" si="312"/>
        <v>6212</v>
      </c>
      <c r="D6685" t="str">
        <f>VLOOKUP(C6685,'Cost Centre'!A:B,2,)</f>
        <v>Planning</v>
      </c>
      <c r="E6685" t="str">
        <f t="shared" si="313"/>
        <v>6</v>
      </c>
      <c r="F6685" t="s">
        <v>11651</v>
      </c>
      <c r="G6685" s="2">
        <v>0</v>
      </c>
      <c r="H6685" s="2">
        <v>0</v>
      </c>
      <c r="I6685" s="2">
        <v>0</v>
      </c>
      <c r="J6685" s="105">
        <f>SUMIF([1]MMM!$A:$A,A6685,[1]MMM!$F:$F)</f>
        <v>0</v>
      </c>
      <c r="K6685" s="2" t="s">
        <v>460</v>
      </c>
      <c r="L6685" s="2">
        <v>0</v>
      </c>
      <c r="M6685" t="s">
        <v>10962</v>
      </c>
      <c r="N6685" t="s">
        <v>13513</v>
      </c>
      <c r="O6685" t="s">
        <v>10962</v>
      </c>
      <c r="P6685" t="s">
        <v>11640</v>
      </c>
    </row>
    <row r="6686" spans="1:16" x14ac:dyDescent="0.3">
      <c r="A6686" t="s">
        <v>6318</v>
      </c>
      <c r="B6686" s="2" t="str">
        <f t="shared" si="314"/>
        <v>6212</v>
      </c>
      <c r="C6686" s="2">
        <f t="shared" si="312"/>
        <v>6212</v>
      </c>
      <c r="D6686" t="str">
        <f>VLOOKUP(C6686,'Cost Centre'!A:B,2,)</f>
        <v>Planning</v>
      </c>
      <c r="E6686" t="str">
        <f t="shared" si="313"/>
        <v>6</v>
      </c>
      <c r="F6686" t="s">
        <v>11652</v>
      </c>
      <c r="G6686" s="2">
        <v>0</v>
      </c>
      <c r="H6686" s="2">
        <v>0</v>
      </c>
      <c r="I6686" s="2">
        <v>0</v>
      </c>
      <c r="J6686" s="105">
        <f>SUMIF([1]MMM!$A:$A,A6686,[1]MMM!$F:$F)</f>
        <v>0</v>
      </c>
      <c r="K6686" s="2" t="s">
        <v>460</v>
      </c>
      <c r="L6686" s="2">
        <v>0</v>
      </c>
      <c r="M6686" t="s">
        <v>10962</v>
      </c>
      <c r="N6686" t="s">
        <v>13513</v>
      </c>
      <c r="O6686" t="s">
        <v>10962</v>
      </c>
      <c r="P6686" t="s">
        <v>11640</v>
      </c>
    </row>
    <row r="6687" spans="1:16" x14ac:dyDescent="0.3">
      <c r="A6687" t="s">
        <v>6319</v>
      </c>
      <c r="B6687" s="2" t="str">
        <f t="shared" si="314"/>
        <v>6212</v>
      </c>
      <c r="C6687" s="2">
        <f t="shared" si="312"/>
        <v>6212</v>
      </c>
      <c r="D6687" t="str">
        <f>VLOOKUP(C6687,'Cost Centre'!A:B,2,)</f>
        <v>Planning</v>
      </c>
      <c r="E6687" t="str">
        <f t="shared" si="313"/>
        <v>6</v>
      </c>
      <c r="F6687" t="s">
        <v>11653</v>
      </c>
      <c r="G6687" s="2">
        <v>0</v>
      </c>
      <c r="H6687" s="2">
        <v>0</v>
      </c>
      <c r="I6687" s="2">
        <v>0</v>
      </c>
      <c r="J6687" s="105">
        <f>SUMIF([1]MMM!$A:$A,A6687,[1]MMM!$F:$F)</f>
        <v>0</v>
      </c>
      <c r="K6687" s="2" t="s">
        <v>460</v>
      </c>
      <c r="L6687" s="2">
        <v>0</v>
      </c>
      <c r="M6687" t="s">
        <v>10962</v>
      </c>
      <c r="N6687" t="s">
        <v>13513</v>
      </c>
      <c r="O6687" t="s">
        <v>10962</v>
      </c>
      <c r="P6687" t="s">
        <v>11640</v>
      </c>
    </row>
    <row r="6688" spans="1:16" x14ac:dyDescent="0.3">
      <c r="A6688" t="s">
        <v>6320</v>
      </c>
      <c r="B6688" s="2" t="str">
        <f t="shared" si="314"/>
        <v>6212</v>
      </c>
      <c r="C6688" s="2">
        <f t="shared" si="312"/>
        <v>6212</v>
      </c>
      <c r="D6688" t="str">
        <f>VLOOKUP(C6688,'Cost Centre'!A:B,2,)</f>
        <v>Planning</v>
      </c>
      <c r="E6688" t="str">
        <f t="shared" si="313"/>
        <v>6</v>
      </c>
      <c r="F6688" t="s">
        <v>11654</v>
      </c>
      <c r="G6688" s="2">
        <v>0</v>
      </c>
      <c r="H6688" s="2">
        <v>0</v>
      </c>
      <c r="I6688" s="2">
        <v>0</v>
      </c>
      <c r="J6688" s="105">
        <f>SUMIF([1]MMM!$A:$A,A6688,[1]MMM!$F:$F)</f>
        <v>0</v>
      </c>
      <c r="K6688" s="2" t="s">
        <v>460</v>
      </c>
      <c r="L6688" s="2">
        <v>0</v>
      </c>
      <c r="M6688" t="s">
        <v>10962</v>
      </c>
      <c r="N6688" t="s">
        <v>13513</v>
      </c>
      <c r="O6688" t="s">
        <v>10962</v>
      </c>
      <c r="P6688" t="s">
        <v>11640</v>
      </c>
    </row>
    <row r="6689" spans="1:16" x14ac:dyDescent="0.3">
      <c r="A6689" t="s">
        <v>6321</v>
      </c>
      <c r="B6689" s="2" t="str">
        <f t="shared" si="314"/>
        <v>6212</v>
      </c>
      <c r="C6689" s="2">
        <f t="shared" si="312"/>
        <v>6212</v>
      </c>
      <c r="D6689" t="str">
        <f>VLOOKUP(C6689,'Cost Centre'!A:B,2,)</f>
        <v>Planning</v>
      </c>
      <c r="E6689" t="str">
        <f t="shared" si="313"/>
        <v>6</v>
      </c>
      <c r="F6689" t="s">
        <v>11655</v>
      </c>
      <c r="G6689" s="2">
        <v>0</v>
      </c>
      <c r="H6689" s="2">
        <v>0</v>
      </c>
      <c r="I6689" s="2">
        <v>0</v>
      </c>
      <c r="J6689" s="105">
        <f>SUMIF([1]MMM!$A:$A,A6689,[1]MMM!$F:$F)</f>
        <v>0</v>
      </c>
      <c r="K6689" s="2" t="s">
        <v>460</v>
      </c>
      <c r="L6689" s="2">
        <v>0</v>
      </c>
      <c r="M6689" t="s">
        <v>10962</v>
      </c>
      <c r="N6689" t="s">
        <v>13513</v>
      </c>
      <c r="O6689" t="s">
        <v>10962</v>
      </c>
      <c r="P6689" t="s">
        <v>11640</v>
      </c>
    </row>
    <row r="6690" spans="1:16" x14ac:dyDescent="0.3">
      <c r="A6690" t="s">
        <v>6322</v>
      </c>
      <c r="B6690" s="2" t="str">
        <f t="shared" si="314"/>
        <v>6212</v>
      </c>
      <c r="C6690" s="2">
        <f t="shared" si="312"/>
        <v>6212</v>
      </c>
      <c r="D6690" t="str">
        <f>VLOOKUP(C6690,'Cost Centre'!A:B,2,)</f>
        <v>Planning</v>
      </c>
      <c r="E6690" t="str">
        <f t="shared" si="313"/>
        <v>6</v>
      </c>
      <c r="F6690" t="s">
        <v>11656</v>
      </c>
      <c r="G6690" s="2">
        <v>0</v>
      </c>
      <c r="H6690" s="2">
        <v>0</v>
      </c>
      <c r="I6690" s="2">
        <v>0</v>
      </c>
      <c r="J6690" s="105">
        <f>SUMIF([1]MMM!$A:$A,A6690,[1]MMM!$F:$F)</f>
        <v>0</v>
      </c>
      <c r="K6690" s="2" t="s">
        <v>460</v>
      </c>
      <c r="L6690" s="2">
        <v>0</v>
      </c>
      <c r="M6690" t="s">
        <v>10962</v>
      </c>
      <c r="N6690" t="s">
        <v>13513</v>
      </c>
      <c r="O6690" t="s">
        <v>10962</v>
      </c>
      <c r="P6690" t="s">
        <v>11640</v>
      </c>
    </row>
    <row r="6691" spans="1:16" x14ac:dyDescent="0.3">
      <c r="A6691" t="s">
        <v>1409</v>
      </c>
      <c r="B6691" s="2" t="str">
        <f t="shared" si="314"/>
        <v>6212</v>
      </c>
      <c r="C6691" s="2">
        <f t="shared" si="312"/>
        <v>6212</v>
      </c>
      <c r="D6691" t="str">
        <f>VLOOKUP(C6691,'Cost Centre'!A:B,2,)</f>
        <v>Planning</v>
      </c>
      <c r="E6691" t="str">
        <f t="shared" si="313"/>
        <v>6</v>
      </c>
      <c r="F6691" t="s">
        <v>11009</v>
      </c>
      <c r="G6691" s="2">
        <v>0</v>
      </c>
      <c r="H6691" s="2">
        <v>0</v>
      </c>
      <c r="I6691" s="2">
        <v>0</v>
      </c>
      <c r="J6691" s="105">
        <f>SUMIF([1]MMM!$A:$A,A6691,[1]MMM!$F:$F)</f>
        <v>0</v>
      </c>
      <c r="K6691" s="2" t="s">
        <v>460</v>
      </c>
      <c r="L6691" s="2">
        <v>0</v>
      </c>
      <c r="M6691" t="s">
        <v>10962</v>
      </c>
      <c r="N6691" t="s">
        <v>13513</v>
      </c>
      <c r="O6691" t="s">
        <v>10962</v>
      </c>
      <c r="P6691" t="s">
        <v>11010</v>
      </c>
    </row>
    <row r="6692" spans="1:16" x14ac:dyDescent="0.3">
      <c r="A6692" t="s">
        <v>6323</v>
      </c>
      <c r="B6692" s="2" t="str">
        <f t="shared" si="314"/>
        <v>6212</v>
      </c>
      <c r="C6692" s="2">
        <f t="shared" si="312"/>
        <v>6212</v>
      </c>
      <c r="D6692" t="str">
        <f>VLOOKUP(C6692,'Cost Centre'!A:B,2,)</f>
        <v>Planning</v>
      </c>
      <c r="E6692" t="str">
        <f t="shared" si="313"/>
        <v>6</v>
      </c>
      <c r="F6692" t="s">
        <v>11011</v>
      </c>
      <c r="G6692" s="2">
        <v>0</v>
      </c>
      <c r="H6692" s="2">
        <v>0</v>
      </c>
      <c r="I6692" s="2">
        <v>0</v>
      </c>
      <c r="J6692" s="105">
        <f>SUMIF([1]MMM!$A:$A,A6692,[1]MMM!$F:$F)</f>
        <v>0</v>
      </c>
      <c r="K6692" s="2" t="s">
        <v>460</v>
      </c>
      <c r="L6692" s="2">
        <v>0</v>
      </c>
      <c r="M6692" t="s">
        <v>10962</v>
      </c>
      <c r="N6692" t="s">
        <v>13513</v>
      </c>
      <c r="O6692" t="s">
        <v>10962</v>
      </c>
      <c r="P6692" t="s">
        <v>11010</v>
      </c>
    </row>
    <row r="6693" spans="1:16" x14ac:dyDescent="0.3">
      <c r="A6693" t="s">
        <v>6324</v>
      </c>
      <c r="B6693" s="2" t="str">
        <f t="shared" si="314"/>
        <v>6212</v>
      </c>
      <c r="C6693" s="2">
        <f t="shared" si="312"/>
        <v>6212</v>
      </c>
      <c r="D6693" t="str">
        <f>VLOOKUP(C6693,'Cost Centre'!A:B,2,)</f>
        <v>Planning</v>
      </c>
      <c r="E6693" t="str">
        <f t="shared" si="313"/>
        <v>6</v>
      </c>
      <c r="F6693" t="s">
        <v>11012</v>
      </c>
      <c r="G6693" s="2">
        <v>0</v>
      </c>
      <c r="H6693" s="2">
        <v>0</v>
      </c>
      <c r="I6693" s="2">
        <v>0</v>
      </c>
      <c r="J6693" s="105">
        <f>SUMIF([1]MMM!$A:$A,A6693,[1]MMM!$F:$F)</f>
        <v>0</v>
      </c>
      <c r="K6693" s="2" t="s">
        <v>460</v>
      </c>
      <c r="L6693" s="2">
        <v>0</v>
      </c>
      <c r="M6693" t="s">
        <v>10962</v>
      </c>
      <c r="N6693" t="s">
        <v>13513</v>
      </c>
      <c r="O6693" t="s">
        <v>10962</v>
      </c>
      <c r="P6693" t="s">
        <v>11010</v>
      </c>
    </row>
    <row r="6694" spans="1:16" x14ac:dyDescent="0.3">
      <c r="A6694" t="s">
        <v>6325</v>
      </c>
      <c r="B6694" s="2" t="str">
        <f t="shared" si="314"/>
        <v>6212</v>
      </c>
      <c r="C6694" s="2">
        <f t="shared" si="312"/>
        <v>6212</v>
      </c>
      <c r="D6694" t="str">
        <f>VLOOKUP(C6694,'Cost Centre'!A:B,2,)</f>
        <v>Planning</v>
      </c>
      <c r="E6694" t="str">
        <f t="shared" si="313"/>
        <v>6</v>
      </c>
      <c r="F6694" t="s">
        <v>11013</v>
      </c>
      <c r="G6694" s="2">
        <v>0</v>
      </c>
      <c r="H6694" s="2">
        <v>0</v>
      </c>
      <c r="I6694" s="2">
        <v>0</v>
      </c>
      <c r="J6694" s="105">
        <f>SUMIF([1]MMM!$A:$A,A6694,[1]MMM!$F:$F)</f>
        <v>0</v>
      </c>
      <c r="K6694" s="2" t="s">
        <v>460</v>
      </c>
      <c r="L6694" s="2">
        <v>0</v>
      </c>
      <c r="M6694" t="s">
        <v>10962</v>
      </c>
      <c r="N6694" t="s">
        <v>13513</v>
      </c>
      <c r="O6694" t="s">
        <v>10962</v>
      </c>
      <c r="P6694" t="s">
        <v>11010</v>
      </c>
    </row>
    <row r="6695" spans="1:16" x14ac:dyDescent="0.3">
      <c r="A6695" t="s">
        <v>6326</v>
      </c>
      <c r="B6695" s="2" t="str">
        <f t="shared" si="314"/>
        <v>6212</v>
      </c>
      <c r="C6695" s="2">
        <f t="shared" si="312"/>
        <v>6212</v>
      </c>
      <c r="D6695" t="str">
        <f>VLOOKUP(C6695,'Cost Centre'!A:B,2,)</f>
        <v>Planning</v>
      </c>
      <c r="E6695" t="str">
        <f t="shared" si="313"/>
        <v>6</v>
      </c>
      <c r="F6695" t="s">
        <v>11014</v>
      </c>
      <c r="G6695" s="2">
        <v>0</v>
      </c>
      <c r="H6695" s="2">
        <v>0</v>
      </c>
      <c r="I6695" s="2">
        <v>0</v>
      </c>
      <c r="J6695" s="105">
        <f>SUMIF([1]MMM!$A:$A,A6695,[1]MMM!$F:$F)</f>
        <v>0</v>
      </c>
      <c r="K6695" s="2" t="s">
        <v>460</v>
      </c>
      <c r="L6695" s="2">
        <v>0</v>
      </c>
      <c r="M6695" t="s">
        <v>10962</v>
      </c>
      <c r="N6695" t="s">
        <v>13513</v>
      </c>
      <c r="O6695" t="s">
        <v>10962</v>
      </c>
      <c r="P6695" t="s">
        <v>11010</v>
      </c>
    </row>
    <row r="6696" spans="1:16" x14ac:dyDescent="0.3">
      <c r="A6696" t="s">
        <v>6327</v>
      </c>
      <c r="B6696" s="2" t="str">
        <f t="shared" si="314"/>
        <v>6212</v>
      </c>
      <c r="C6696" s="2">
        <f t="shared" si="312"/>
        <v>6212</v>
      </c>
      <c r="D6696" t="str">
        <f>VLOOKUP(C6696,'Cost Centre'!A:B,2,)</f>
        <v>Planning</v>
      </c>
      <c r="E6696" t="str">
        <f t="shared" si="313"/>
        <v>6</v>
      </c>
      <c r="F6696" t="s">
        <v>11015</v>
      </c>
      <c r="G6696" s="2">
        <v>0</v>
      </c>
      <c r="H6696" s="2">
        <v>0</v>
      </c>
      <c r="I6696" s="2">
        <v>0</v>
      </c>
      <c r="J6696" s="105">
        <f>SUMIF([1]MMM!$A:$A,A6696,[1]MMM!$F:$F)</f>
        <v>0</v>
      </c>
      <c r="K6696" s="2" t="s">
        <v>460</v>
      </c>
      <c r="L6696" s="2">
        <v>0</v>
      </c>
      <c r="M6696" t="s">
        <v>10962</v>
      </c>
      <c r="N6696" t="s">
        <v>13513</v>
      </c>
      <c r="O6696" t="s">
        <v>10962</v>
      </c>
      <c r="P6696" t="s">
        <v>11010</v>
      </c>
    </row>
    <row r="6697" spans="1:16" x14ac:dyDescent="0.3">
      <c r="A6697" t="s">
        <v>6328</v>
      </c>
      <c r="B6697" s="2" t="str">
        <f t="shared" si="314"/>
        <v>6212</v>
      </c>
      <c r="C6697" s="2">
        <f t="shared" si="312"/>
        <v>6212</v>
      </c>
      <c r="D6697" t="str">
        <f>VLOOKUP(C6697,'Cost Centre'!A:B,2,)</f>
        <v>Planning</v>
      </c>
      <c r="E6697" t="str">
        <f t="shared" si="313"/>
        <v>6</v>
      </c>
      <c r="F6697" t="s">
        <v>11016</v>
      </c>
      <c r="G6697" s="2">
        <v>0</v>
      </c>
      <c r="H6697" s="2">
        <v>0</v>
      </c>
      <c r="I6697" s="2">
        <v>0</v>
      </c>
      <c r="J6697" s="105">
        <f>SUMIF([1]MMM!$A:$A,A6697,[1]MMM!$F:$F)</f>
        <v>0</v>
      </c>
      <c r="K6697" s="2" t="s">
        <v>460</v>
      </c>
      <c r="L6697" s="2">
        <v>0</v>
      </c>
      <c r="M6697" t="s">
        <v>10962</v>
      </c>
      <c r="N6697" t="s">
        <v>13513</v>
      </c>
      <c r="O6697" t="s">
        <v>10962</v>
      </c>
      <c r="P6697" t="s">
        <v>11010</v>
      </c>
    </row>
    <row r="6698" spans="1:16" x14ac:dyDescent="0.3">
      <c r="A6698" t="s">
        <v>6329</v>
      </c>
      <c r="B6698" s="2" t="str">
        <f t="shared" si="314"/>
        <v>6212</v>
      </c>
      <c r="C6698" s="2">
        <f t="shared" si="312"/>
        <v>6212</v>
      </c>
      <c r="D6698" t="str">
        <f>VLOOKUP(C6698,'Cost Centre'!A:B,2,)</f>
        <v>Planning</v>
      </c>
      <c r="E6698" t="str">
        <f t="shared" si="313"/>
        <v>6</v>
      </c>
      <c r="F6698" t="s">
        <v>11017</v>
      </c>
      <c r="G6698" s="2">
        <v>0</v>
      </c>
      <c r="H6698" s="2">
        <v>0</v>
      </c>
      <c r="I6698" s="2">
        <v>0</v>
      </c>
      <c r="J6698" s="105">
        <f>SUMIF([1]MMM!$A:$A,A6698,[1]MMM!$F:$F)</f>
        <v>0</v>
      </c>
      <c r="K6698" s="2" t="s">
        <v>460</v>
      </c>
      <c r="L6698" s="2">
        <v>0</v>
      </c>
      <c r="M6698" t="s">
        <v>10962</v>
      </c>
      <c r="N6698" t="s">
        <v>13513</v>
      </c>
      <c r="O6698" t="s">
        <v>10962</v>
      </c>
      <c r="P6698" t="s">
        <v>11010</v>
      </c>
    </row>
    <row r="6699" spans="1:16" x14ac:dyDescent="0.3">
      <c r="A6699" t="s">
        <v>6330</v>
      </c>
      <c r="B6699" s="2" t="str">
        <f t="shared" si="314"/>
        <v>6212</v>
      </c>
      <c r="C6699" s="2">
        <f t="shared" si="312"/>
        <v>6212</v>
      </c>
      <c r="D6699" t="str">
        <f>VLOOKUP(C6699,'Cost Centre'!A:B,2,)</f>
        <v>Planning</v>
      </c>
      <c r="E6699" t="str">
        <f t="shared" si="313"/>
        <v>6</v>
      </c>
      <c r="F6699" t="s">
        <v>11018</v>
      </c>
      <c r="G6699" s="2">
        <v>0</v>
      </c>
      <c r="H6699" s="2">
        <v>0</v>
      </c>
      <c r="I6699" s="2">
        <v>0</v>
      </c>
      <c r="J6699" s="105">
        <f>SUMIF([1]MMM!$A:$A,A6699,[1]MMM!$F:$F)</f>
        <v>0</v>
      </c>
      <c r="K6699" s="2" t="s">
        <v>460</v>
      </c>
      <c r="L6699" s="2">
        <v>0</v>
      </c>
      <c r="M6699" t="s">
        <v>10962</v>
      </c>
      <c r="N6699" t="s">
        <v>13513</v>
      </c>
      <c r="O6699" t="s">
        <v>10962</v>
      </c>
      <c r="P6699" t="s">
        <v>11010</v>
      </c>
    </row>
    <row r="6700" spans="1:16" x14ac:dyDescent="0.3">
      <c r="A6700" t="s">
        <v>6331</v>
      </c>
      <c r="B6700" s="2" t="str">
        <f t="shared" si="314"/>
        <v>6212</v>
      </c>
      <c r="C6700" s="2">
        <f t="shared" si="312"/>
        <v>6212</v>
      </c>
      <c r="D6700" t="str">
        <f>VLOOKUP(C6700,'Cost Centre'!A:B,2,)</f>
        <v>Planning</v>
      </c>
      <c r="E6700" t="str">
        <f t="shared" si="313"/>
        <v>6</v>
      </c>
      <c r="F6700" t="s">
        <v>11019</v>
      </c>
      <c r="G6700" s="2">
        <v>0</v>
      </c>
      <c r="H6700" s="2">
        <v>0</v>
      </c>
      <c r="I6700" s="2">
        <v>0</v>
      </c>
      <c r="J6700" s="105">
        <f>SUMIF([1]MMM!$A:$A,A6700,[1]MMM!$F:$F)</f>
        <v>0</v>
      </c>
      <c r="K6700" s="2" t="s">
        <v>460</v>
      </c>
      <c r="L6700" s="2">
        <v>0</v>
      </c>
      <c r="M6700" t="s">
        <v>10962</v>
      </c>
      <c r="N6700" t="s">
        <v>13513</v>
      </c>
      <c r="O6700" t="s">
        <v>10962</v>
      </c>
      <c r="P6700" t="s">
        <v>11010</v>
      </c>
    </row>
    <row r="6701" spans="1:16" x14ac:dyDescent="0.3">
      <c r="A6701" t="s">
        <v>1410</v>
      </c>
      <c r="B6701" s="2" t="str">
        <f t="shared" si="314"/>
        <v>6212</v>
      </c>
      <c r="C6701" s="2">
        <f t="shared" si="312"/>
        <v>6212</v>
      </c>
      <c r="D6701" t="str">
        <f>VLOOKUP(C6701,'Cost Centre'!A:B,2,)</f>
        <v>Planning</v>
      </c>
      <c r="E6701" t="str">
        <f t="shared" si="313"/>
        <v>8</v>
      </c>
      <c r="F6701" t="s">
        <v>462</v>
      </c>
      <c r="G6701" s="2">
        <v>-4655087.62</v>
      </c>
      <c r="H6701" s="2">
        <v>0</v>
      </c>
      <c r="I6701" s="2">
        <v>0</v>
      </c>
      <c r="J6701" s="105">
        <f>SUMIF([1]MMM!$A:$A,A6701,[1]MMM!$F:$F)</f>
        <v>-4655087.62</v>
      </c>
      <c r="K6701" s="2" t="s">
        <v>460</v>
      </c>
      <c r="L6701" s="2">
        <v>0</v>
      </c>
      <c r="M6701" t="s">
        <v>10962</v>
      </c>
      <c r="N6701" t="s">
        <v>13513</v>
      </c>
      <c r="O6701" t="s">
        <v>10916</v>
      </c>
      <c r="P6701" t="s">
        <v>10917</v>
      </c>
    </row>
    <row r="6702" spans="1:16" x14ac:dyDescent="0.3">
      <c r="A6702" t="s">
        <v>1411</v>
      </c>
      <c r="B6702" s="2" t="str">
        <f t="shared" si="314"/>
        <v>6212</v>
      </c>
      <c r="C6702" s="2">
        <f t="shared" si="312"/>
        <v>6212</v>
      </c>
      <c r="D6702" t="str">
        <f>VLOOKUP(C6702,'Cost Centre'!A:B,2,)</f>
        <v>Planning</v>
      </c>
      <c r="E6702" t="str">
        <f t="shared" si="313"/>
        <v>8</v>
      </c>
      <c r="F6702" t="s">
        <v>464</v>
      </c>
      <c r="G6702" s="2">
        <v>0</v>
      </c>
      <c r="H6702" s="2">
        <v>0</v>
      </c>
      <c r="I6702" s="2">
        <v>0</v>
      </c>
      <c r="J6702" s="105">
        <f>SUMIF([1]MMM!$A:$A,A6702,[1]MMM!$F:$F)</f>
        <v>0</v>
      </c>
      <c r="K6702" s="2" t="s">
        <v>460</v>
      </c>
      <c r="L6702" s="2">
        <v>0</v>
      </c>
      <c r="M6702" t="s">
        <v>10962</v>
      </c>
      <c r="N6702" t="s">
        <v>13513</v>
      </c>
      <c r="O6702" t="s">
        <v>10916</v>
      </c>
      <c r="P6702" t="s">
        <v>10917</v>
      </c>
    </row>
    <row r="6703" spans="1:16" x14ac:dyDescent="0.3">
      <c r="A6703" t="s">
        <v>1412</v>
      </c>
      <c r="B6703" s="2" t="str">
        <f t="shared" si="314"/>
        <v>6212</v>
      </c>
      <c r="C6703" s="2">
        <f t="shared" si="312"/>
        <v>6212</v>
      </c>
      <c r="D6703" t="str">
        <f>VLOOKUP(C6703,'Cost Centre'!A:B,2,)</f>
        <v>Planning</v>
      </c>
      <c r="E6703" t="str">
        <f t="shared" si="313"/>
        <v>8</v>
      </c>
      <c r="F6703" t="s">
        <v>466</v>
      </c>
      <c r="G6703" s="2">
        <v>0</v>
      </c>
      <c r="H6703" s="2">
        <v>0</v>
      </c>
      <c r="I6703" s="2">
        <v>0</v>
      </c>
      <c r="J6703" s="105">
        <f>SUMIF([1]MMM!$A:$A,A6703,[1]MMM!$F:$F)</f>
        <v>0</v>
      </c>
      <c r="K6703" s="2" t="s">
        <v>460</v>
      </c>
      <c r="L6703" s="2">
        <v>0</v>
      </c>
      <c r="M6703" t="s">
        <v>10962</v>
      </c>
      <c r="N6703" t="s">
        <v>13513</v>
      </c>
      <c r="O6703" t="s">
        <v>10916</v>
      </c>
      <c r="P6703" t="s">
        <v>10917</v>
      </c>
    </row>
    <row r="6704" spans="1:16" x14ac:dyDescent="0.3">
      <c r="A6704" t="s">
        <v>1413</v>
      </c>
      <c r="B6704" s="2" t="str">
        <f t="shared" si="314"/>
        <v>6212</v>
      </c>
      <c r="C6704" s="2">
        <f t="shared" si="312"/>
        <v>6212</v>
      </c>
      <c r="D6704" t="str">
        <f>VLOOKUP(C6704,'Cost Centre'!A:B,2,)</f>
        <v>Planning</v>
      </c>
      <c r="E6704" t="str">
        <f t="shared" si="313"/>
        <v>8</v>
      </c>
      <c r="F6704" t="s">
        <v>468</v>
      </c>
      <c r="G6704" s="2">
        <v>0</v>
      </c>
      <c r="H6704" s="2">
        <v>1977286.17</v>
      </c>
      <c r="I6704" s="2">
        <v>0</v>
      </c>
      <c r="J6704" s="105">
        <f>SUMIF([1]MMM!$A:$A,A6704,[1]MMM!$F:$F)</f>
        <v>1977286.17</v>
      </c>
      <c r="K6704" s="2" t="s">
        <v>460</v>
      </c>
      <c r="L6704" s="2">
        <v>0</v>
      </c>
      <c r="M6704" t="s">
        <v>10962</v>
      </c>
      <c r="N6704" t="s">
        <v>13513</v>
      </c>
      <c r="O6704" t="s">
        <v>10916</v>
      </c>
      <c r="P6704" t="s">
        <v>10917</v>
      </c>
    </row>
    <row r="6705" spans="1:16" x14ac:dyDescent="0.3">
      <c r="A6705" t="s">
        <v>1414</v>
      </c>
      <c r="B6705" s="2" t="str">
        <f t="shared" si="314"/>
        <v>6212</v>
      </c>
      <c r="C6705" s="2">
        <f t="shared" si="312"/>
        <v>6212</v>
      </c>
      <c r="D6705" t="str">
        <f>VLOOKUP(C6705,'Cost Centre'!A:B,2,)</f>
        <v>Planning</v>
      </c>
      <c r="E6705" t="str">
        <f t="shared" si="313"/>
        <v>8</v>
      </c>
      <c r="F6705" t="s">
        <v>470</v>
      </c>
      <c r="G6705" s="2">
        <v>0</v>
      </c>
      <c r="H6705" s="2">
        <v>0</v>
      </c>
      <c r="I6705" s="2">
        <v>0</v>
      </c>
      <c r="J6705" s="105">
        <f>SUMIF([1]MMM!$A:$A,A6705,[1]MMM!$F:$F)</f>
        <v>0</v>
      </c>
      <c r="K6705" s="2" t="s">
        <v>460</v>
      </c>
      <c r="L6705" s="2">
        <v>0</v>
      </c>
      <c r="M6705" t="s">
        <v>10962</v>
      </c>
      <c r="N6705" t="s">
        <v>13513</v>
      </c>
      <c r="O6705" t="s">
        <v>10916</v>
      </c>
      <c r="P6705" t="s">
        <v>10917</v>
      </c>
    </row>
    <row r="6706" spans="1:16" x14ac:dyDescent="0.3">
      <c r="A6706" t="s">
        <v>6332</v>
      </c>
      <c r="B6706" s="2" t="str">
        <f t="shared" si="314"/>
        <v>6212</v>
      </c>
      <c r="C6706" s="2">
        <f t="shared" si="312"/>
        <v>6212</v>
      </c>
      <c r="D6706" t="str">
        <f>VLOOKUP(C6706,'Cost Centre'!A:B,2,)</f>
        <v>Planning</v>
      </c>
      <c r="E6706" t="str">
        <f t="shared" si="313"/>
        <v>8</v>
      </c>
      <c r="F6706" t="s">
        <v>2159</v>
      </c>
      <c r="G6706" s="2">
        <v>0</v>
      </c>
      <c r="H6706" s="2">
        <v>0</v>
      </c>
      <c r="I6706" s="2">
        <v>0</v>
      </c>
      <c r="J6706" s="105">
        <f>SUMIF([1]MMM!$A:$A,A6706,[1]MMM!$F:$F)</f>
        <v>0</v>
      </c>
      <c r="K6706" s="2" t="s">
        <v>460</v>
      </c>
      <c r="L6706" s="2">
        <v>0</v>
      </c>
      <c r="M6706" t="s">
        <v>10962</v>
      </c>
      <c r="N6706" t="s">
        <v>13513</v>
      </c>
      <c r="O6706" t="s">
        <v>10916</v>
      </c>
      <c r="P6706" t="s">
        <v>10917</v>
      </c>
    </row>
    <row r="6707" spans="1:16" x14ac:dyDescent="0.3">
      <c r="A6707" t="s">
        <v>6333</v>
      </c>
      <c r="B6707" s="2" t="str">
        <f t="shared" si="314"/>
        <v>6213</v>
      </c>
      <c r="C6707" s="2">
        <f t="shared" si="312"/>
        <v>6213</v>
      </c>
      <c r="D6707" t="str">
        <f>VLOOKUP(C6707,'Cost Centre'!A:B,2,)</f>
        <v>Planning</v>
      </c>
      <c r="E6707" t="str">
        <f t="shared" si="313"/>
        <v>2</v>
      </c>
      <c r="F6707" t="s">
        <v>48</v>
      </c>
      <c r="G6707" s="2">
        <v>0</v>
      </c>
      <c r="H6707" s="2">
        <v>2852255.99</v>
      </c>
      <c r="I6707" s="2">
        <v>0</v>
      </c>
      <c r="J6707" s="105">
        <f>SUMIF([1]MMM!$A:$A,A6707,[1]MMM!$F:$F)</f>
        <v>2852255.99</v>
      </c>
      <c r="K6707" s="2" t="s">
        <v>10</v>
      </c>
      <c r="L6707" s="2">
        <v>2533255</v>
      </c>
      <c r="M6707" t="s">
        <v>10962</v>
      </c>
      <c r="N6707" t="s">
        <v>13562</v>
      </c>
      <c r="O6707" t="s">
        <v>10871</v>
      </c>
      <c r="P6707" t="s">
        <v>10875</v>
      </c>
    </row>
    <row r="6708" spans="1:16" x14ac:dyDescent="0.3">
      <c r="A6708" t="s">
        <v>6334</v>
      </c>
      <c r="B6708" s="2" t="str">
        <f t="shared" si="314"/>
        <v>6213</v>
      </c>
      <c r="C6708" s="2">
        <f t="shared" si="312"/>
        <v>6213</v>
      </c>
      <c r="D6708" t="str">
        <f>VLOOKUP(C6708,'Cost Centre'!A:B,2,)</f>
        <v>Planning</v>
      </c>
      <c r="E6708" t="str">
        <f t="shared" si="313"/>
        <v>2</v>
      </c>
      <c r="F6708" t="s">
        <v>51</v>
      </c>
      <c r="G6708" s="2">
        <v>0</v>
      </c>
      <c r="H6708" s="2">
        <v>29400</v>
      </c>
      <c r="I6708" s="2">
        <v>0</v>
      </c>
      <c r="J6708" s="105">
        <f>SUMIF([1]MMM!$A:$A,A6708,[1]MMM!$F:$F)</f>
        <v>32900</v>
      </c>
      <c r="K6708" s="2" t="s">
        <v>10</v>
      </c>
      <c r="L6708" s="2">
        <v>25200</v>
      </c>
      <c r="M6708" t="s">
        <v>10962</v>
      </c>
      <c r="N6708" t="s">
        <v>13562</v>
      </c>
      <c r="O6708" t="s">
        <v>10871</v>
      </c>
      <c r="P6708" t="s">
        <v>10875</v>
      </c>
    </row>
    <row r="6709" spans="1:16" x14ac:dyDescent="0.3">
      <c r="A6709" t="s">
        <v>6335</v>
      </c>
      <c r="B6709" s="2" t="str">
        <f t="shared" si="314"/>
        <v>6213</v>
      </c>
      <c r="C6709" s="2">
        <f t="shared" si="312"/>
        <v>6213</v>
      </c>
      <c r="D6709" t="str">
        <f>VLOOKUP(C6709,'Cost Centre'!A:B,2,)</f>
        <v>Planning</v>
      </c>
      <c r="E6709" t="str">
        <f t="shared" si="313"/>
        <v>2</v>
      </c>
      <c r="F6709" t="s">
        <v>52</v>
      </c>
      <c r="G6709" s="2">
        <v>0</v>
      </c>
      <c r="H6709" s="2">
        <v>40913.760000000002</v>
      </c>
      <c r="I6709" s="2">
        <v>0</v>
      </c>
      <c r="J6709" s="105">
        <f>SUMIF([1]MMM!$A:$A,A6709,[1]MMM!$F:$F)</f>
        <v>40913.760000000002</v>
      </c>
      <c r="K6709" s="2" t="s">
        <v>10</v>
      </c>
      <c r="L6709" s="2">
        <v>40992</v>
      </c>
      <c r="M6709" t="s">
        <v>10962</v>
      </c>
      <c r="N6709" t="s">
        <v>13562</v>
      </c>
      <c r="O6709" t="s">
        <v>10871</v>
      </c>
      <c r="P6709" t="s">
        <v>10875</v>
      </c>
    </row>
    <row r="6710" spans="1:16" x14ac:dyDescent="0.3">
      <c r="A6710" t="s">
        <v>6336</v>
      </c>
      <c r="B6710" s="2" t="str">
        <f t="shared" si="314"/>
        <v>6213</v>
      </c>
      <c r="C6710" s="2">
        <f t="shared" si="312"/>
        <v>6213</v>
      </c>
      <c r="D6710" t="str">
        <f>VLOOKUP(C6710,'Cost Centre'!A:B,2,)</f>
        <v>Planning</v>
      </c>
      <c r="E6710" t="str">
        <f t="shared" si="313"/>
        <v>2</v>
      </c>
      <c r="F6710" t="s">
        <v>55</v>
      </c>
      <c r="G6710" s="2">
        <v>0</v>
      </c>
      <c r="H6710" s="2">
        <v>984196.54</v>
      </c>
      <c r="I6710" s="2">
        <v>0</v>
      </c>
      <c r="J6710" s="105">
        <f>SUMIF([1]MMM!$A:$A,A6710,[1]MMM!$F:$F)</f>
        <v>984668.85</v>
      </c>
      <c r="K6710" s="2" t="s">
        <v>10</v>
      </c>
      <c r="L6710" s="2">
        <v>835860</v>
      </c>
      <c r="M6710" t="s">
        <v>10962</v>
      </c>
      <c r="N6710" t="s">
        <v>13562</v>
      </c>
      <c r="O6710" t="s">
        <v>10871</v>
      </c>
      <c r="P6710" t="s">
        <v>10875</v>
      </c>
    </row>
    <row r="6711" spans="1:16" x14ac:dyDescent="0.3">
      <c r="A6711" t="s">
        <v>6337</v>
      </c>
      <c r="B6711" s="2" t="str">
        <f t="shared" si="314"/>
        <v>6213</v>
      </c>
      <c r="C6711" s="2">
        <f t="shared" si="312"/>
        <v>6213</v>
      </c>
      <c r="D6711" t="str">
        <f>VLOOKUP(C6711,'Cost Centre'!A:B,2,)</f>
        <v>Planning</v>
      </c>
      <c r="E6711" t="str">
        <f t="shared" si="313"/>
        <v>2</v>
      </c>
      <c r="F6711" t="s">
        <v>60</v>
      </c>
      <c r="G6711" s="2">
        <v>0</v>
      </c>
      <c r="H6711" s="2">
        <v>992.14</v>
      </c>
      <c r="I6711" s="2">
        <v>0</v>
      </c>
      <c r="J6711" s="105">
        <f>SUMIF([1]MMM!$A:$A,A6711,[1]MMM!$F:$F)</f>
        <v>992.14</v>
      </c>
      <c r="K6711" s="2" t="s">
        <v>10</v>
      </c>
      <c r="L6711" s="2">
        <v>186525</v>
      </c>
      <c r="M6711" t="s">
        <v>10962</v>
      </c>
      <c r="N6711" t="s">
        <v>13562</v>
      </c>
      <c r="O6711" t="s">
        <v>10871</v>
      </c>
      <c r="P6711" t="s">
        <v>10875</v>
      </c>
    </row>
    <row r="6712" spans="1:16" x14ac:dyDescent="0.3">
      <c r="A6712" t="s">
        <v>6338</v>
      </c>
      <c r="B6712" s="2" t="str">
        <f t="shared" si="314"/>
        <v>6213</v>
      </c>
      <c r="C6712" s="2">
        <f t="shared" si="312"/>
        <v>6213</v>
      </c>
      <c r="D6712" t="str">
        <f>VLOOKUP(C6712,'Cost Centre'!A:B,2,)</f>
        <v>Planning</v>
      </c>
      <c r="E6712" t="str">
        <f t="shared" si="313"/>
        <v>2</v>
      </c>
      <c r="F6712" t="s">
        <v>61</v>
      </c>
      <c r="G6712" s="2">
        <v>0</v>
      </c>
      <c r="H6712" s="2">
        <v>243083</v>
      </c>
      <c r="I6712" s="2">
        <v>0</v>
      </c>
      <c r="J6712" s="105">
        <f>SUMIF([1]MMM!$A:$A,A6712,[1]MMM!$F:$F)</f>
        <v>243083</v>
      </c>
      <c r="K6712" s="2" t="s">
        <v>10</v>
      </c>
      <c r="L6712" s="2">
        <v>211104</v>
      </c>
      <c r="M6712" t="s">
        <v>10962</v>
      </c>
      <c r="N6712" t="s">
        <v>13562</v>
      </c>
      <c r="O6712" t="s">
        <v>10871</v>
      </c>
      <c r="P6712" t="s">
        <v>10875</v>
      </c>
    </row>
    <row r="6713" spans="1:16" x14ac:dyDescent="0.3">
      <c r="A6713" t="s">
        <v>6339</v>
      </c>
      <c r="B6713" s="2" t="str">
        <f t="shared" si="314"/>
        <v>6213</v>
      </c>
      <c r="C6713" s="2">
        <f t="shared" si="312"/>
        <v>6213</v>
      </c>
      <c r="D6713" t="str">
        <f>VLOOKUP(C6713,'Cost Centre'!A:B,2,)</f>
        <v>Planning</v>
      </c>
      <c r="E6713" t="str">
        <f t="shared" si="313"/>
        <v>2</v>
      </c>
      <c r="F6713" t="s">
        <v>62</v>
      </c>
      <c r="G6713" s="2">
        <v>0</v>
      </c>
      <c r="H6713" s="2">
        <v>29436</v>
      </c>
      <c r="I6713" s="2">
        <v>0</v>
      </c>
      <c r="J6713" s="105">
        <f>SUMIF([1]MMM!$A:$A,A6713,[1]MMM!$F:$F)</f>
        <v>29436</v>
      </c>
      <c r="K6713" s="2" t="s">
        <v>10</v>
      </c>
      <c r="L6713" s="2">
        <v>0</v>
      </c>
      <c r="M6713" t="s">
        <v>10962</v>
      </c>
      <c r="N6713" t="s">
        <v>13562</v>
      </c>
      <c r="O6713" t="s">
        <v>10871</v>
      </c>
      <c r="P6713" t="s">
        <v>10875</v>
      </c>
    </row>
    <row r="6714" spans="1:16" x14ac:dyDescent="0.3">
      <c r="A6714" t="s">
        <v>6340</v>
      </c>
      <c r="B6714" s="2" t="str">
        <f t="shared" si="314"/>
        <v>6213</v>
      </c>
      <c r="C6714" s="2">
        <f t="shared" si="312"/>
        <v>6213</v>
      </c>
      <c r="D6714" t="str">
        <f>VLOOKUP(C6714,'Cost Centre'!A:B,2,)</f>
        <v>Planning</v>
      </c>
      <c r="E6714" t="str">
        <f t="shared" si="313"/>
        <v>2</v>
      </c>
      <c r="F6714" t="s">
        <v>67</v>
      </c>
      <c r="G6714" s="2">
        <v>0</v>
      </c>
      <c r="H6714" s="2">
        <v>612.51</v>
      </c>
      <c r="I6714" s="2">
        <v>0</v>
      </c>
      <c r="J6714" s="105">
        <f>SUMIF([1]MMM!$A:$A,A6714,[1]MMM!$F:$F)</f>
        <v>612.51</v>
      </c>
      <c r="K6714" s="2" t="s">
        <v>10</v>
      </c>
      <c r="L6714" s="2">
        <v>530</v>
      </c>
      <c r="M6714" t="s">
        <v>10962</v>
      </c>
      <c r="N6714" t="s">
        <v>13562</v>
      </c>
      <c r="O6714" t="s">
        <v>10871</v>
      </c>
      <c r="P6714" t="s">
        <v>10876</v>
      </c>
    </row>
    <row r="6715" spans="1:16" x14ac:dyDescent="0.3">
      <c r="A6715" t="s">
        <v>6341</v>
      </c>
      <c r="B6715" s="2" t="str">
        <f t="shared" si="314"/>
        <v>6213</v>
      </c>
      <c r="C6715" s="2">
        <f t="shared" si="312"/>
        <v>6213</v>
      </c>
      <c r="D6715" t="str">
        <f>VLOOKUP(C6715,'Cost Centre'!A:B,2,)</f>
        <v>Planning</v>
      </c>
      <c r="E6715" t="str">
        <f t="shared" si="313"/>
        <v>2</v>
      </c>
      <c r="F6715" t="s">
        <v>68</v>
      </c>
      <c r="G6715" s="2">
        <v>0</v>
      </c>
      <c r="H6715" s="2">
        <v>25915.95</v>
      </c>
      <c r="I6715" s="2">
        <v>0</v>
      </c>
      <c r="J6715" s="105">
        <f>SUMIF([1]MMM!$A:$A,A6715,[1]MMM!$F:$F)</f>
        <v>25915.95</v>
      </c>
      <c r="K6715" s="2" t="s">
        <v>10</v>
      </c>
      <c r="L6715" s="2">
        <v>0</v>
      </c>
      <c r="M6715" t="s">
        <v>10962</v>
      </c>
      <c r="N6715" t="s">
        <v>13562</v>
      </c>
      <c r="O6715" t="s">
        <v>10871</v>
      </c>
      <c r="P6715" t="s">
        <v>10876</v>
      </c>
    </row>
    <row r="6716" spans="1:16" x14ac:dyDescent="0.3">
      <c r="A6716" t="s">
        <v>6342</v>
      </c>
      <c r="B6716" s="2" t="str">
        <f t="shared" si="314"/>
        <v>6213</v>
      </c>
      <c r="C6716" s="2">
        <f t="shared" si="312"/>
        <v>6213</v>
      </c>
      <c r="D6716" t="str">
        <f>VLOOKUP(C6716,'Cost Centre'!A:B,2,)</f>
        <v>Planning</v>
      </c>
      <c r="E6716" t="str">
        <f t="shared" si="313"/>
        <v>2</v>
      </c>
      <c r="F6716" t="s">
        <v>10877</v>
      </c>
      <c r="G6716" s="2">
        <v>0</v>
      </c>
      <c r="H6716" s="2">
        <v>202534.51</v>
      </c>
      <c r="I6716" s="2">
        <v>0</v>
      </c>
      <c r="J6716" s="105">
        <f>SUMIF([1]MMM!$A:$A,A6716,[1]MMM!$F:$F)</f>
        <v>202534.51</v>
      </c>
      <c r="K6716" s="2" t="s">
        <v>10</v>
      </c>
      <c r="L6716" s="2">
        <v>214672</v>
      </c>
      <c r="M6716" t="s">
        <v>10962</v>
      </c>
      <c r="N6716" t="s">
        <v>13562</v>
      </c>
      <c r="O6716" t="s">
        <v>10871</v>
      </c>
      <c r="P6716" t="s">
        <v>10876</v>
      </c>
    </row>
    <row r="6717" spans="1:16" x14ac:dyDescent="0.3">
      <c r="A6717" t="s">
        <v>6343</v>
      </c>
      <c r="B6717" s="2" t="str">
        <f t="shared" si="314"/>
        <v>6213</v>
      </c>
      <c r="C6717" s="2">
        <f t="shared" si="312"/>
        <v>6213</v>
      </c>
      <c r="D6717" t="str">
        <f>VLOOKUP(C6717,'Cost Centre'!A:B,2,)</f>
        <v>Planning</v>
      </c>
      <c r="E6717" t="str">
        <f t="shared" si="313"/>
        <v>2</v>
      </c>
      <c r="F6717" t="s">
        <v>69</v>
      </c>
      <c r="G6717" s="2">
        <v>0</v>
      </c>
      <c r="H6717" s="2">
        <v>456910.03</v>
      </c>
      <c r="I6717" s="2">
        <v>0</v>
      </c>
      <c r="J6717" s="105">
        <f>SUMIF([1]MMM!$A:$A,A6717,[1]MMM!$F:$F)</f>
        <v>456910.03</v>
      </c>
      <c r="K6717" s="2" t="s">
        <v>10</v>
      </c>
      <c r="L6717" s="2">
        <v>481994</v>
      </c>
      <c r="M6717" t="s">
        <v>10962</v>
      </c>
      <c r="N6717" t="s">
        <v>13562</v>
      </c>
      <c r="O6717" t="s">
        <v>10871</v>
      </c>
      <c r="P6717" t="s">
        <v>10876</v>
      </c>
    </row>
    <row r="6718" spans="1:16" x14ac:dyDescent="0.3">
      <c r="A6718" t="s">
        <v>6344</v>
      </c>
      <c r="B6718" s="2" t="str">
        <f t="shared" si="314"/>
        <v>6213</v>
      </c>
      <c r="C6718" s="2">
        <f t="shared" si="312"/>
        <v>6213</v>
      </c>
      <c r="D6718" t="str">
        <f>VLOOKUP(C6718,'Cost Centre'!A:B,2,)</f>
        <v>Planning</v>
      </c>
      <c r="E6718" t="str">
        <f t="shared" si="313"/>
        <v>2</v>
      </c>
      <c r="F6718" t="s">
        <v>70</v>
      </c>
      <c r="G6718" s="2">
        <v>0</v>
      </c>
      <c r="H6718" s="2">
        <v>10410.39</v>
      </c>
      <c r="I6718" s="2">
        <v>0</v>
      </c>
      <c r="J6718" s="105">
        <f>SUMIF([1]MMM!$A:$A,A6718,[1]MMM!$F:$F)</f>
        <v>10410.39</v>
      </c>
      <c r="K6718" s="2" t="s">
        <v>10</v>
      </c>
      <c r="L6718" s="2">
        <v>9565</v>
      </c>
      <c r="M6718" t="s">
        <v>10962</v>
      </c>
      <c r="N6718" t="s">
        <v>13562</v>
      </c>
      <c r="O6718" t="s">
        <v>10871</v>
      </c>
      <c r="P6718" t="s">
        <v>10876</v>
      </c>
    </row>
    <row r="6719" spans="1:16" x14ac:dyDescent="0.3">
      <c r="A6719" t="s">
        <v>6345</v>
      </c>
      <c r="B6719" s="2" t="str">
        <f t="shared" si="314"/>
        <v>6213</v>
      </c>
      <c r="C6719" s="2">
        <f t="shared" si="312"/>
        <v>6213</v>
      </c>
      <c r="D6719" t="str">
        <f>VLOOKUP(C6719,'Cost Centre'!A:B,2,)</f>
        <v>Planning</v>
      </c>
      <c r="E6719" t="str">
        <f t="shared" si="313"/>
        <v>2</v>
      </c>
      <c r="F6719" t="s">
        <v>2116</v>
      </c>
      <c r="G6719" s="2">
        <v>0</v>
      </c>
      <c r="H6719" s="2">
        <v>0</v>
      </c>
      <c r="I6719" s="2">
        <v>0</v>
      </c>
      <c r="J6719" s="105">
        <f>SUMIF([1]MMM!$A:$A,A6719,[1]MMM!$F:$F)</f>
        <v>0</v>
      </c>
      <c r="K6719" s="2" t="s">
        <v>10</v>
      </c>
      <c r="L6719" s="2">
        <v>0</v>
      </c>
      <c r="M6719" t="s">
        <v>10962</v>
      </c>
      <c r="N6719" t="s">
        <v>13562</v>
      </c>
      <c r="O6719" t="s">
        <v>10871</v>
      </c>
      <c r="P6719" t="s">
        <v>10878</v>
      </c>
    </row>
    <row r="6720" spans="1:16" x14ac:dyDescent="0.3">
      <c r="A6720" t="s">
        <v>6346</v>
      </c>
      <c r="B6720" s="2" t="str">
        <f t="shared" si="314"/>
        <v>6213</v>
      </c>
      <c r="C6720" s="2">
        <f t="shared" si="312"/>
        <v>6213</v>
      </c>
      <c r="D6720" t="str">
        <f>VLOOKUP(C6720,'Cost Centre'!A:B,2,)</f>
        <v>Planning</v>
      </c>
      <c r="E6720" t="str">
        <f t="shared" si="313"/>
        <v>2</v>
      </c>
      <c r="F6720" t="s">
        <v>76</v>
      </c>
      <c r="G6720" s="2">
        <v>0</v>
      </c>
      <c r="H6720" s="2">
        <v>0</v>
      </c>
      <c r="I6720" s="2">
        <v>0</v>
      </c>
      <c r="J6720" s="105">
        <f>SUMIF([1]MMM!$A:$A,A6720,[1]MMM!$F:$F)</f>
        <v>0</v>
      </c>
      <c r="K6720" s="2" t="s">
        <v>10</v>
      </c>
      <c r="L6720" s="2">
        <v>0</v>
      </c>
      <c r="M6720" t="s">
        <v>10962</v>
      </c>
      <c r="N6720" t="s">
        <v>13562</v>
      </c>
      <c r="O6720" t="s">
        <v>10871</v>
      </c>
      <c r="P6720" t="s">
        <v>10931</v>
      </c>
    </row>
    <row r="6721" spans="1:16" x14ac:dyDescent="0.3">
      <c r="A6721" t="s">
        <v>6347</v>
      </c>
      <c r="B6721" s="2" t="str">
        <f t="shared" si="314"/>
        <v>6213</v>
      </c>
      <c r="C6721" s="2">
        <f t="shared" si="312"/>
        <v>6213</v>
      </c>
      <c r="D6721" t="str">
        <f>VLOOKUP(C6721,'Cost Centre'!A:B,2,)</f>
        <v>Planning</v>
      </c>
      <c r="E6721" t="str">
        <f t="shared" si="313"/>
        <v>2</v>
      </c>
      <c r="F6721" t="s">
        <v>78</v>
      </c>
      <c r="G6721" s="2">
        <v>0</v>
      </c>
      <c r="H6721" s="2">
        <v>0</v>
      </c>
      <c r="I6721" s="2">
        <v>0</v>
      </c>
      <c r="J6721" s="105">
        <f>SUMIF([1]MMM!$A:$A,A6721,[1]MMM!$F:$F)</f>
        <v>0</v>
      </c>
      <c r="K6721" s="2" t="s">
        <v>10</v>
      </c>
      <c r="L6721" s="2">
        <v>0</v>
      </c>
      <c r="M6721" t="s">
        <v>10962</v>
      </c>
      <c r="N6721" t="s">
        <v>13562</v>
      </c>
      <c r="O6721" t="s">
        <v>10871</v>
      </c>
      <c r="P6721" t="s">
        <v>10931</v>
      </c>
    </row>
    <row r="6722" spans="1:16" x14ac:dyDescent="0.3">
      <c r="A6722" t="s">
        <v>6348</v>
      </c>
      <c r="B6722" s="2" t="str">
        <f t="shared" si="314"/>
        <v>6213</v>
      </c>
      <c r="C6722" s="2">
        <f t="shared" ref="C6722:C6785" si="315">VALUE(B6722)</f>
        <v>6213</v>
      </c>
      <c r="D6722" t="str">
        <f>VLOOKUP(C6722,'Cost Centre'!A:B,2,)</f>
        <v>Planning</v>
      </c>
      <c r="E6722" t="str">
        <f t="shared" ref="E6722:E6785" si="316">MID(A6722,5,1)</f>
        <v>2</v>
      </c>
      <c r="F6722" t="s">
        <v>10932</v>
      </c>
      <c r="G6722" s="2">
        <v>0</v>
      </c>
      <c r="H6722" s="2">
        <v>0</v>
      </c>
      <c r="I6722" s="2">
        <v>0</v>
      </c>
      <c r="J6722" s="105">
        <f>SUMIF([1]MMM!$A:$A,A6722,[1]MMM!$F:$F)</f>
        <v>0</v>
      </c>
      <c r="K6722" s="2" t="s">
        <v>10</v>
      </c>
      <c r="L6722" s="2">
        <v>15392</v>
      </c>
      <c r="M6722" t="s">
        <v>10962</v>
      </c>
      <c r="N6722" t="s">
        <v>13562</v>
      </c>
      <c r="O6722" t="s">
        <v>10871</v>
      </c>
      <c r="P6722" t="s">
        <v>10881</v>
      </c>
    </row>
    <row r="6723" spans="1:16" x14ac:dyDescent="0.3">
      <c r="A6723" t="s">
        <v>6349</v>
      </c>
      <c r="B6723" s="2" t="str">
        <f t="shared" ref="B6723:B6786" si="317">MID(A6723,1,4)</f>
        <v>6213</v>
      </c>
      <c r="C6723" s="2">
        <f t="shared" si="315"/>
        <v>6213</v>
      </c>
      <c r="D6723" t="str">
        <f>VLOOKUP(C6723,'Cost Centre'!A:B,2,)</f>
        <v>Planning</v>
      </c>
      <c r="E6723" t="str">
        <f t="shared" si="316"/>
        <v>2</v>
      </c>
      <c r="F6723" t="s">
        <v>84</v>
      </c>
      <c r="G6723" s="2">
        <v>0</v>
      </c>
      <c r="H6723" s="2">
        <v>0</v>
      </c>
      <c r="I6723" s="2">
        <v>0</v>
      </c>
      <c r="J6723" s="105">
        <f>SUMIF([1]MMM!$A:$A,A6723,[1]MMM!$F:$F)</f>
        <v>0</v>
      </c>
      <c r="K6723" s="2" t="s">
        <v>10</v>
      </c>
      <c r="L6723" s="2">
        <v>815</v>
      </c>
      <c r="M6723" t="s">
        <v>10962</v>
      </c>
      <c r="N6723" t="s">
        <v>13562</v>
      </c>
      <c r="O6723" t="s">
        <v>10871</v>
      </c>
      <c r="P6723" t="s">
        <v>10881</v>
      </c>
    </row>
    <row r="6724" spans="1:16" x14ac:dyDescent="0.3">
      <c r="A6724" t="s">
        <v>6350</v>
      </c>
      <c r="B6724" s="2" t="str">
        <f t="shared" si="317"/>
        <v>6213</v>
      </c>
      <c r="C6724" s="2">
        <f t="shared" si="315"/>
        <v>6213</v>
      </c>
      <c r="D6724" t="str">
        <f>VLOOKUP(C6724,'Cost Centre'!A:B,2,)</f>
        <v>Planning</v>
      </c>
      <c r="E6724" t="str">
        <f t="shared" si="316"/>
        <v>2</v>
      </c>
      <c r="F6724" t="s">
        <v>138</v>
      </c>
      <c r="G6724" s="2">
        <v>0</v>
      </c>
      <c r="H6724" s="2">
        <v>20556.77</v>
      </c>
      <c r="I6724" s="2">
        <v>0</v>
      </c>
      <c r="J6724" s="105">
        <f>SUMIF([1]MMM!$A:$A,A6724,[1]MMM!$F:$F)</f>
        <v>20556.77</v>
      </c>
      <c r="K6724" s="2" t="s">
        <v>10</v>
      </c>
      <c r="L6724" s="2">
        <v>49692</v>
      </c>
      <c r="M6724" t="s">
        <v>10962</v>
      </c>
      <c r="N6724" t="s">
        <v>13562</v>
      </c>
      <c r="O6724" t="s">
        <v>10871</v>
      </c>
      <c r="P6724" t="s">
        <v>10881</v>
      </c>
    </row>
    <row r="6725" spans="1:16" x14ac:dyDescent="0.3">
      <c r="A6725" t="s">
        <v>6351</v>
      </c>
      <c r="B6725" s="2" t="str">
        <f t="shared" si="317"/>
        <v>6213</v>
      </c>
      <c r="C6725" s="2">
        <f t="shared" si="315"/>
        <v>6213</v>
      </c>
      <c r="D6725" t="str">
        <f>VLOOKUP(C6725,'Cost Centre'!A:B,2,)</f>
        <v>Planning</v>
      </c>
      <c r="E6725" t="str">
        <f t="shared" si="316"/>
        <v>2</v>
      </c>
      <c r="F6725" t="s">
        <v>93</v>
      </c>
      <c r="G6725" s="2">
        <v>0</v>
      </c>
      <c r="H6725" s="2">
        <v>41685.43</v>
      </c>
      <c r="I6725" s="2">
        <v>0</v>
      </c>
      <c r="J6725" s="105">
        <f>SUMIF([1]MMM!$A:$A,A6725,[1]MMM!$F:$F)</f>
        <v>41724.199999999997</v>
      </c>
      <c r="K6725" s="2" t="s">
        <v>10</v>
      </c>
      <c r="L6725" s="2">
        <v>96678</v>
      </c>
      <c r="M6725" t="s">
        <v>10962</v>
      </c>
      <c r="N6725" t="s">
        <v>13562</v>
      </c>
      <c r="O6725" t="s">
        <v>10871</v>
      </c>
      <c r="P6725" t="s">
        <v>10881</v>
      </c>
    </row>
    <row r="6726" spans="1:16" x14ac:dyDescent="0.3">
      <c r="A6726" t="s">
        <v>6352</v>
      </c>
      <c r="B6726" s="2" t="str">
        <f t="shared" si="317"/>
        <v>6213</v>
      </c>
      <c r="C6726" s="2">
        <f t="shared" si="315"/>
        <v>6213</v>
      </c>
      <c r="D6726" t="str">
        <f>VLOOKUP(C6726,'Cost Centre'!A:B,2,)</f>
        <v>Planning</v>
      </c>
      <c r="E6726" t="str">
        <f t="shared" si="316"/>
        <v>2</v>
      </c>
      <c r="F6726" t="s">
        <v>10882</v>
      </c>
      <c r="G6726" s="2">
        <v>0</v>
      </c>
      <c r="H6726" s="2">
        <v>16625.29</v>
      </c>
      <c r="I6726" s="2">
        <v>0</v>
      </c>
      <c r="J6726" s="105">
        <f>SUMIF([1]MMM!$A:$A,A6726,[1]MMM!$F:$F)</f>
        <v>16625.29</v>
      </c>
      <c r="K6726" s="2" t="s">
        <v>10</v>
      </c>
      <c r="L6726" s="2">
        <v>24778</v>
      </c>
      <c r="M6726" t="s">
        <v>10962</v>
      </c>
      <c r="N6726" t="s">
        <v>13562</v>
      </c>
      <c r="O6726" t="s">
        <v>10871</v>
      </c>
      <c r="P6726" t="s">
        <v>10881</v>
      </c>
    </row>
    <row r="6727" spans="1:16" x14ac:dyDescent="0.3">
      <c r="A6727" t="s">
        <v>6353</v>
      </c>
      <c r="B6727" s="2" t="str">
        <f t="shared" si="317"/>
        <v>6213</v>
      </c>
      <c r="C6727" s="2">
        <f t="shared" si="315"/>
        <v>6213</v>
      </c>
      <c r="D6727" t="str">
        <f>VLOOKUP(C6727,'Cost Centre'!A:B,2,)</f>
        <v>Planning</v>
      </c>
      <c r="E6727" t="str">
        <f t="shared" si="316"/>
        <v>2</v>
      </c>
      <c r="F6727" t="s">
        <v>10883</v>
      </c>
      <c r="G6727" s="2">
        <v>0</v>
      </c>
      <c r="H6727" s="2">
        <v>8147.37</v>
      </c>
      <c r="I6727" s="2">
        <v>0</v>
      </c>
      <c r="J6727" s="105">
        <f>SUMIF([1]MMM!$A:$A,A6727,[1]MMM!$F:$F)</f>
        <v>8147.37</v>
      </c>
      <c r="K6727" s="2" t="s">
        <v>10</v>
      </c>
      <c r="L6727" s="2">
        <v>11318</v>
      </c>
      <c r="M6727" t="s">
        <v>10962</v>
      </c>
      <c r="N6727" t="s">
        <v>13562</v>
      </c>
      <c r="O6727" t="s">
        <v>10871</v>
      </c>
      <c r="P6727" t="s">
        <v>10881</v>
      </c>
    </row>
    <row r="6728" spans="1:16" x14ac:dyDescent="0.3">
      <c r="A6728" t="s">
        <v>6354</v>
      </c>
      <c r="B6728" s="2" t="str">
        <f t="shared" si="317"/>
        <v>6213</v>
      </c>
      <c r="C6728" s="2">
        <f t="shared" si="315"/>
        <v>6213</v>
      </c>
      <c r="D6728" t="str">
        <f>VLOOKUP(C6728,'Cost Centre'!A:B,2,)</f>
        <v>Planning</v>
      </c>
      <c r="E6728" t="str">
        <f t="shared" si="316"/>
        <v>2</v>
      </c>
      <c r="F6728" t="s">
        <v>105</v>
      </c>
      <c r="G6728" s="2">
        <v>0</v>
      </c>
      <c r="H6728" s="2">
        <v>0</v>
      </c>
      <c r="I6728" s="2">
        <v>0</v>
      </c>
      <c r="J6728" s="105">
        <f>SUMIF([1]MMM!$A:$A,A6728,[1]MMM!$F:$F)</f>
        <v>0</v>
      </c>
      <c r="K6728" s="2" t="s">
        <v>10</v>
      </c>
      <c r="L6728" s="2">
        <v>9054</v>
      </c>
      <c r="M6728" t="s">
        <v>10962</v>
      </c>
      <c r="N6728" t="s">
        <v>13562</v>
      </c>
      <c r="O6728" t="s">
        <v>10871</v>
      </c>
      <c r="P6728" t="s">
        <v>10881</v>
      </c>
    </row>
    <row r="6729" spans="1:16" x14ac:dyDescent="0.3">
      <c r="A6729" t="s">
        <v>6355</v>
      </c>
      <c r="B6729" s="2" t="str">
        <f t="shared" si="317"/>
        <v>6213</v>
      </c>
      <c r="C6729" s="2">
        <f t="shared" si="315"/>
        <v>6213</v>
      </c>
      <c r="D6729" t="str">
        <f>VLOOKUP(C6729,'Cost Centre'!A:B,2,)</f>
        <v>Planning</v>
      </c>
      <c r="E6729" t="str">
        <f t="shared" si="316"/>
        <v>2</v>
      </c>
      <c r="F6729" t="s">
        <v>110</v>
      </c>
      <c r="G6729" s="2">
        <v>0</v>
      </c>
      <c r="H6729" s="2">
        <v>9388.9699999999993</v>
      </c>
      <c r="I6729" s="2">
        <v>0</v>
      </c>
      <c r="J6729" s="105">
        <f>SUMIF([1]MMM!$A:$A,A6729,[1]MMM!$F:$F)</f>
        <v>9388.9699999999993</v>
      </c>
      <c r="K6729" s="2" t="s">
        <v>10</v>
      </c>
      <c r="L6729" s="2">
        <v>13279</v>
      </c>
      <c r="M6729" t="s">
        <v>10962</v>
      </c>
      <c r="N6729" t="s">
        <v>13562</v>
      </c>
      <c r="O6729" t="s">
        <v>10871</v>
      </c>
      <c r="P6729" t="s">
        <v>10881</v>
      </c>
    </row>
    <row r="6730" spans="1:16" x14ac:dyDescent="0.3">
      <c r="A6730" t="s">
        <v>6356</v>
      </c>
      <c r="B6730" s="2" t="str">
        <f t="shared" si="317"/>
        <v>6213</v>
      </c>
      <c r="C6730" s="2">
        <f t="shared" si="315"/>
        <v>6213</v>
      </c>
      <c r="D6730" t="str">
        <f>VLOOKUP(C6730,'Cost Centre'!A:B,2,)</f>
        <v>Planning</v>
      </c>
      <c r="E6730" t="str">
        <f t="shared" si="316"/>
        <v>2</v>
      </c>
      <c r="F6730" t="s">
        <v>10884</v>
      </c>
      <c r="G6730" s="2">
        <v>0</v>
      </c>
      <c r="H6730" s="2">
        <v>0</v>
      </c>
      <c r="I6730" s="2">
        <v>0</v>
      </c>
      <c r="J6730" s="105">
        <f>SUMIF([1]MMM!$A:$A,A6730,[1]MMM!$F:$F)</f>
        <v>0</v>
      </c>
      <c r="K6730" s="2" t="s">
        <v>10</v>
      </c>
      <c r="L6730" s="2">
        <v>18108</v>
      </c>
      <c r="M6730" t="s">
        <v>10962</v>
      </c>
      <c r="N6730" t="s">
        <v>13562</v>
      </c>
      <c r="O6730" t="s">
        <v>10871</v>
      </c>
      <c r="P6730" t="s">
        <v>10881</v>
      </c>
    </row>
    <row r="6731" spans="1:16" x14ac:dyDescent="0.3">
      <c r="A6731" t="s">
        <v>6357</v>
      </c>
      <c r="B6731" s="2" t="str">
        <f t="shared" si="317"/>
        <v>6213</v>
      </c>
      <c r="C6731" s="2">
        <f t="shared" si="315"/>
        <v>6213</v>
      </c>
      <c r="D6731" t="str">
        <f>VLOOKUP(C6731,'Cost Centre'!A:B,2,)</f>
        <v>Planning</v>
      </c>
      <c r="E6731" t="str">
        <f t="shared" si="316"/>
        <v>2</v>
      </c>
      <c r="F6731" t="s">
        <v>117</v>
      </c>
      <c r="G6731" s="2">
        <v>0</v>
      </c>
      <c r="H6731" s="2">
        <v>137.47</v>
      </c>
      <c r="I6731" s="2">
        <v>0</v>
      </c>
      <c r="J6731" s="105">
        <f>SUMIF([1]MMM!$A:$A,A6731,[1]MMM!$F:$F)</f>
        <v>137.47</v>
      </c>
      <c r="K6731" s="2" t="s">
        <v>10</v>
      </c>
      <c r="L6731" s="2">
        <v>5472</v>
      </c>
      <c r="M6731" t="s">
        <v>10962</v>
      </c>
      <c r="N6731" t="s">
        <v>13562</v>
      </c>
      <c r="O6731" t="s">
        <v>10871</v>
      </c>
      <c r="P6731" t="s">
        <v>10885</v>
      </c>
    </row>
    <row r="6732" spans="1:16" x14ac:dyDescent="0.3">
      <c r="A6732" t="s">
        <v>13563</v>
      </c>
      <c r="B6732" s="2" t="str">
        <f t="shared" si="317"/>
        <v>6213</v>
      </c>
      <c r="C6732" s="2">
        <f t="shared" si="315"/>
        <v>6213</v>
      </c>
      <c r="D6732" t="str">
        <f>VLOOKUP(C6732,'Cost Centre'!A:B,2,)</f>
        <v>Planning</v>
      </c>
      <c r="E6732" t="str">
        <f t="shared" si="316"/>
        <v>2</v>
      </c>
      <c r="F6732" t="s">
        <v>10890</v>
      </c>
      <c r="G6732" s="2">
        <v>0</v>
      </c>
      <c r="H6732" s="2">
        <v>0</v>
      </c>
      <c r="I6732" s="2">
        <v>0</v>
      </c>
      <c r="J6732" s="105">
        <f>SUMIF([1]MMM!$A:$A,A6732,[1]MMM!$F:$F)</f>
        <v>0</v>
      </c>
      <c r="K6732" s="2" t="s">
        <v>10</v>
      </c>
      <c r="L6732" s="2">
        <v>0</v>
      </c>
      <c r="M6732" t="s">
        <v>10962</v>
      </c>
      <c r="N6732" t="s">
        <v>13562</v>
      </c>
      <c r="O6732" t="s">
        <v>10871</v>
      </c>
      <c r="P6732" t="s">
        <v>10887</v>
      </c>
    </row>
    <row r="6733" spans="1:16" x14ac:dyDescent="0.3">
      <c r="A6733" t="s">
        <v>13564</v>
      </c>
      <c r="B6733" s="2" t="str">
        <f t="shared" si="317"/>
        <v>6213</v>
      </c>
      <c r="C6733" s="2">
        <f t="shared" si="315"/>
        <v>6213</v>
      </c>
      <c r="D6733" t="str">
        <f>VLOOKUP(C6733,'Cost Centre'!A:B,2,)</f>
        <v>Planning</v>
      </c>
      <c r="E6733" t="str">
        <f t="shared" si="316"/>
        <v>2</v>
      </c>
      <c r="F6733" t="s">
        <v>10892</v>
      </c>
      <c r="G6733" s="2">
        <v>0</v>
      </c>
      <c r="H6733" s="2">
        <v>0</v>
      </c>
      <c r="I6733" s="2">
        <v>0</v>
      </c>
      <c r="J6733" s="105">
        <f>SUMIF([1]MMM!$A:$A,A6733,[1]MMM!$F:$F)</f>
        <v>0</v>
      </c>
      <c r="K6733" s="2" t="s">
        <v>10</v>
      </c>
      <c r="L6733" s="2">
        <v>0</v>
      </c>
      <c r="M6733" t="s">
        <v>10962</v>
      </c>
      <c r="N6733" t="s">
        <v>13562</v>
      </c>
      <c r="O6733" t="s">
        <v>10871</v>
      </c>
      <c r="P6733" t="s">
        <v>10887</v>
      </c>
    </row>
    <row r="6734" spans="1:16" x14ac:dyDescent="0.3">
      <c r="A6734" t="s">
        <v>13565</v>
      </c>
      <c r="B6734" s="2" t="str">
        <f t="shared" si="317"/>
        <v>6213</v>
      </c>
      <c r="C6734" s="2">
        <f t="shared" si="315"/>
        <v>6213</v>
      </c>
      <c r="D6734" t="str">
        <f>VLOOKUP(C6734,'Cost Centre'!A:B,2,)</f>
        <v>Planning</v>
      </c>
      <c r="E6734" t="str">
        <f t="shared" si="316"/>
        <v>2</v>
      </c>
      <c r="F6734" t="s">
        <v>10894</v>
      </c>
      <c r="G6734" s="2">
        <v>0</v>
      </c>
      <c r="H6734" s="2">
        <v>0</v>
      </c>
      <c r="I6734" s="2">
        <v>0</v>
      </c>
      <c r="J6734" s="105">
        <f>SUMIF([1]MMM!$A:$A,A6734,[1]MMM!$F:$F)</f>
        <v>0</v>
      </c>
      <c r="K6734" s="2" t="s">
        <v>10</v>
      </c>
      <c r="L6734" s="2">
        <v>0</v>
      </c>
      <c r="M6734" t="s">
        <v>10962</v>
      </c>
      <c r="N6734" t="s">
        <v>13562</v>
      </c>
      <c r="O6734" t="s">
        <v>10871</v>
      </c>
      <c r="P6734" t="s">
        <v>10887</v>
      </c>
    </row>
    <row r="6735" spans="1:16" x14ac:dyDescent="0.3">
      <c r="A6735" t="s">
        <v>13566</v>
      </c>
      <c r="B6735" s="2" t="str">
        <f t="shared" si="317"/>
        <v>6213</v>
      </c>
      <c r="C6735" s="2">
        <f t="shared" si="315"/>
        <v>6213</v>
      </c>
      <c r="D6735" t="str">
        <f>VLOOKUP(C6735,'Cost Centre'!A:B,2,)</f>
        <v>Planning</v>
      </c>
      <c r="E6735" t="str">
        <f t="shared" si="316"/>
        <v>2</v>
      </c>
      <c r="F6735" t="s">
        <v>10896</v>
      </c>
      <c r="G6735" s="2">
        <v>0</v>
      </c>
      <c r="H6735" s="2">
        <v>0</v>
      </c>
      <c r="I6735" s="2">
        <v>0</v>
      </c>
      <c r="J6735" s="105">
        <f>SUMIF([1]MMM!$A:$A,A6735,[1]MMM!$F:$F)</f>
        <v>0</v>
      </c>
      <c r="K6735" s="2" t="s">
        <v>10</v>
      </c>
      <c r="L6735" s="2">
        <v>0</v>
      </c>
      <c r="M6735" t="s">
        <v>10962</v>
      </c>
      <c r="N6735" t="s">
        <v>13562</v>
      </c>
      <c r="O6735" t="s">
        <v>10871</v>
      </c>
      <c r="P6735" t="s">
        <v>10887</v>
      </c>
    </row>
    <row r="6736" spans="1:16" x14ac:dyDescent="0.3">
      <c r="A6736" t="s">
        <v>13567</v>
      </c>
      <c r="B6736" s="2" t="str">
        <f t="shared" si="317"/>
        <v>6213</v>
      </c>
      <c r="C6736" s="2">
        <f t="shared" si="315"/>
        <v>6213</v>
      </c>
      <c r="D6736" t="str">
        <f>VLOOKUP(C6736,'Cost Centre'!A:B,2,)</f>
        <v>Planning</v>
      </c>
      <c r="E6736" t="str">
        <f t="shared" si="316"/>
        <v>2</v>
      </c>
      <c r="F6736" t="s">
        <v>10898</v>
      </c>
      <c r="G6736" s="2">
        <v>0</v>
      </c>
      <c r="H6736" s="2">
        <v>0</v>
      </c>
      <c r="I6736" s="2">
        <v>0</v>
      </c>
      <c r="J6736" s="105">
        <f>SUMIF([1]MMM!$A:$A,A6736,[1]MMM!$F:$F)</f>
        <v>0</v>
      </c>
      <c r="K6736" s="2" t="s">
        <v>10</v>
      </c>
      <c r="L6736" s="2">
        <v>0</v>
      </c>
      <c r="M6736" t="s">
        <v>10962</v>
      </c>
      <c r="N6736" t="s">
        <v>13562</v>
      </c>
      <c r="O6736" t="s">
        <v>10871</v>
      </c>
      <c r="P6736" t="s">
        <v>10887</v>
      </c>
    </row>
    <row r="6737" spans="1:16" x14ac:dyDescent="0.3">
      <c r="A6737" t="s">
        <v>13568</v>
      </c>
      <c r="B6737" s="2" t="str">
        <f t="shared" si="317"/>
        <v>6213</v>
      </c>
      <c r="C6737" s="2">
        <f t="shared" si="315"/>
        <v>6213</v>
      </c>
      <c r="D6737" t="str">
        <f>VLOOKUP(C6737,'Cost Centre'!A:B,2,)</f>
        <v>Planning</v>
      </c>
      <c r="E6737" t="str">
        <f t="shared" si="316"/>
        <v>2</v>
      </c>
      <c r="F6737" t="s">
        <v>10900</v>
      </c>
      <c r="G6737" s="2">
        <v>0</v>
      </c>
      <c r="H6737" s="2">
        <v>0</v>
      </c>
      <c r="I6737" s="2">
        <v>0</v>
      </c>
      <c r="J6737" s="105">
        <f>SUMIF([1]MMM!$A:$A,A6737,[1]MMM!$F:$F)</f>
        <v>0</v>
      </c>
      <c r="K6737" s="2" t="s">
        <v>10</v>
      </c>
      <c r="L6737" s="2">
        <v>0</v>
      </c>
      <c r="M6737" t="s">
        <v>10962</v>
      </c>
      <c r="N6737" t="s">
        <v>13562</v>
      </c>
      <c r="O6737" t="s">
        <v>10871</v>
      </c>
      <c r="P6737" t="s">
        <v>10887</v>
      </c>
    </row>
    <row r="6738" spans="1:16" x14ac:dyDescent="0.3">
      <c r="A6738" t="s">
        <v>13569</v>
      </c>
      <c r="B6738" s="2" t="str">
        <f t="shared" si="317"/>
        <v>6213</v>
      </c>
      <c r="C6738" s="2">
        <f t="shared" si="315"/>
        <v>6213</v>
      </c>
      <c r="D6738" t="str">
        <f>VLOOKUP(C6738,'Cost Centre'!A:B,2,)</f>
        <v>Planning</v>
      </c>
      <c r="E6738" t="str">
        <f t="shared" si="316"/>
        <v>2</v>
      </c>
      <c r="F6738" t="s">
        <v>10902</v>
      </c>
      <c r="G6738" s="2">
        <v>0</v>
      </c>
      <c r="H6738" s="2">
        <v>0</v>
      </c>
      <c r="I6738" s="2">
        <v>0</v>
      </c>
      <c r="J6738" s="105">
        <f>SUMIF([1]MMM!$A:$A,A6738,[1]MMM!$F:$F)</f>
        <v>0</v>
      </c>
      <c r="K6738" s="2" t="s">
        <v>10</v>
      </c>
      <c r="L6738" s="2">
        <v>0</v>
      </c>
      <c r="M6738" t="s">
        <v>10962</v>
      </c>
      <c r="N6738" t="s">
        <v>13562</v>
      </c>
      <c r="O6738" t="s">
        <v>10871</v>
      </c>
      <c r="P6738" t="s">
        <v>10887</v>
      </c>
    </row>
    <row r="6739" spans="1:16" x14ac:dyDescent="0.3">
      <c r="A6739" t="s">
        <v>13570</v>
      </c>
      <c r="B6739" s="2" t="str">
        <f t="shared" si="317"/>
        <v>6213</v>
      </c>
      <c r="C6739" s="2">
        <f t="shared" si="315"/>
        <v>6213</v>
      </c>
      <c r="D6739" t="str">
        <f>VLOOKUP(C6739,'Cost Centre'!A:B,2,)</f>
        <v>Planning</v>
      </c>
      <c r="E6739" t="str">
        <f t="shared" si="316"/>
        <v>2</v>
      </c>
      <c r="F6739" t="s">
        <v>10904</v>
      </c>
      <c r="G6739" s="2">
        <v>0</v>
      </c>
      <c r="H6739" s="2">
        <v>0</v>
      </c>
      <c r="I6739" s="2">
        <v>0</v>
      </c>
      <c r="J6739" s="105">
        <f>SUMIF([1]MMM!$A:$A,A6739,[1]MMM!$F:$F)</f>
        <v>0</v>
      </c>
      <c r="K6739" s="2" t="s">
        <v>10</v>
      </c>
      <c r="L6739" s="2">
        <v>0</v>
      </c>
      <c r="M6739" t="s">
        <v>10962</v>
      </c>
      <c r="N6739" t="s">
        <v>13562</v>
      </c>
      <c r="O6739" t="s">
        <v>10871</v>
      </c>
      <c r="P6739" t="s">
        <v>10887</v>
      </c>
    </row>
    <row r="6740" spans="1:16" x14ac:dyDescent="0.3">
      <c r="A6740" t="s">
        <v>13571</v>
      </c>
      <c r="B6740" s="2" t="str">
        <f t="shared" si="317"/>
        <v>6213</v>
      </c>
      <c r="C6740" s="2">
        <f t="shared" si="315"/>
        <v>6213</v>
      </c>
      <c r="D6740" t="str">
        <f>VLOOKUP(C6740,'Cost Centre'!A:B,2,)</f>
        <v>Planning</v>
      </c>
      <c r="E6740" t="str">
        <f t="shared" si="316"/>
        <v>2</v>
      </c>
      <c r="F6740" t="s">
        <v>10906</v>
      </c>
      <c r="G6740" s="2">
        <v>0</v>
      </c>
      <c r="H6740" s="2">
        <v>0</v>
      </c>
      <c r="I6740" s="2">
        <v>0</v>
      </c>
      <c r="J6740" s="105">
        <f>SUMIF([1]MMM!$A:$A,A6740,[1]MMM!$F:$F)</f>
        <v>0</v>
      </c>
      <c r="K6740" s="2" t="s">
        <v>10</v>
      </c>
      <c r="L6740" s="2">
        <v>0</v>
      </c>
      <c r="M6740" t="s">
        <v>10962</v>
      </c>
      <c r="N6740" t="s">
        <v>13562</v>
      </c>
      <c r="O6740" t="s">
        <v>10871</v>
      </c>
      <c r="P6740" t="s">
        <v>10887</v>
      </c>
    </row>
    <row r="6741" spans="1:16" x14ac:dyDescent="0.3">
      <c r="A6741" t="s">
        <v>6358</v>
      </c>
      <c r="B6741" s="2" t="str">
        <f t="shared" si="317"/>
        <v>6213</v>
      </c>
      <c r="C6741" s="2">
        <f t="shared" si="315"/>
        <v>6213</v>
      </c>
      <c r="D6741" t="str">
        <f>VLOOKUP(C6741,'Cost Centre'!A:B,2,)</f>
        <v>Planning</v>
      </c>
      <c r="E6741" t="str">
        <f t="shared" si="316"/>
        <v>3</v>
      </c>
      <c r="F6741" t="s">
        <v>2148</v>
      </c>
      <c r="G6741" s="2">
        <v>0</v>
      </c>
      <c r="H6741" s="2">
        <v>0</v>
      </c>
      <c r="I6741" s="2">
        <v>0</v>
      </c>
      <c r="J6741" s="105">
        <f>SUMIF([1]MMM!$A:$A,A6741,[1]MMM!$F:$F)</f>
        <v>0</v>
      </c>
      <c r="K6741" s="2" t="s">
        <v>10</v>
      </c>
      <c r="L6741" s="2">
        <v>0</v>
      </c>
      <c r="M6741" t="s">
        <v>10962</v>
      </c>
      <c r="N6741" t="s">
        <v>13562</v>
      </c>
      <c r="O6741" t="s">
        <v>10908</v>
      </c>
      <c r="P6741" t="s">
        <v>10910</v>
      </c>
    </row>
    <row r="6742" spans="1:16" x14ac:dyDescent="0.3">
      <c r="A6742" t="s">
        <v>13572</v>
      </c>
      <c r="B6742" s="2" t="str">
        <f t="shared" si="317"/>
        <v>6213</v>
      </c>
      <c r="C6742" s="2">
        <f t="shared" si="315"/>
        <v>6213</v>
      </c>
      <c r="D6742" t="str">
        <f>VLOOKUP(C6742,'Cost Centre'!A:B,2,)</f>
        <v>Planning</v>
      </c>
      <c r="E6742" t="str">
        <f t="shared" si="316"/>
        <v>3</v>
      </c>
      <c r="F6742" t="s">
        <v>10912</v>
      </c>
      <c r="G6742" s="2">
        <v>0</v>
      </c>
      <c r="H6742" s="2">
        <v>0</v>
      </c>
      <c r="I6742" s="2">
        <v>-4576263.71</v>
      </c>
      <c r="J6742" s="105">
        <f>SUMIF([1]MMM!$A:$A,A6742,[1]MMM!$F:$F)</f>
        <v>-4576263.71</v>
      </c>
      <c r="K6742" s="2" t="s">
        <v>10</v>
      </c>
      <c r="L6742" s="2">
        <v>0</v>
      </c>
      <c r="M6742" t="s">
        <v>10962</v>
      </c>
      <c r="N6742" t="s">
        <v>13562</v>
      </c>
      <c r="O6742" t="s">
        <v>10908</v>
      </c>
      <c r="P6742" t="s">
        <v>10913</v>
      </c>
    </row>
    <row r="6743" spans="1:16" x14ac:dyDescent="0.3">
      <c r="A6743" t="s">
        <v>13573</v>
      </c>
      <c r="B6743" s="2" t="str">
        <f t="shared" si="317"/>
        <v>6213</v>
      </c>
      <c r="C6743" s="2">
        <f t="shared" si="315"/>
        <v>6213</v>
      </c>
      <c r="D6743" t="str">
        <f>VLOOKUP(C6743,'Cost Centre'!A:B,2,)</f>
        <v>Planning</v>
      </c>
      <c r="E6743" t="str">
        <f t="shared" si="316"/>
        <v>3</v>
      </c>
      <c r="F6743" t="s">
        <v>10915</v>
      </c>
      <c r="G6743" s="2">
        <v>0</v>
      </c>
      <c r="H6743" s="2">
        <v>0</v>
      </c>
      <c r="I6743" s="2">
        <v>0</v>
      </c>
      <c r="J6743" s="105">
        <f>SUMIF([1]MMM!$A:$A,A6743,[1]MMM!$F:$F)</f>
        <v>0</v>
      </c>
      <c r="K6743" s="2" t="s">
        <v>10</v>
      </c>
      <c r="L6743" s="2">
        <v>0</v>
      </c>
      <c r="M6743" t="s">
        <v>10962</v>
      </c>
      <c r="N6743" t="s">
        <v>13562</v>
      </c>
      <c r="O6743" t="s">
        <v>10908</v>
      </c>
      <c r="P6743" t="s">
        <v>10913</v>
      </c>
    </row>
    <row r="6744" spans="1:16" x14ac:dyDescent="0.3">
      <c r="A6744" t="s">
        <v>1415</v>
      </c>
      <c r="B6744" s="2" t="str">
        <f t="shared" si="317"/>
        <v>6213</v>
      </c>
      <c r="C6744" s="2">
        <f t="shared" si="315"/>
        <v>6213</v>
      </c>
      <c r="D6744" t="str">
        <f>VLOOKUP(C6744,'Cost Centre'!A:B,2,)</f>
        <v>Planning</v>
      </c>
      <c r="E6744" t="str">
        <f t="shared" si="316"/>
        <v>8</v>
      </c>
      <c r="F6744" t="s">
        <v>462</v>
      </c>
      <c r="G6744" s="2">
        <v>4931599.45</v>
      </c>
      <c r="H6744" s="2">
        <v>0</v>
      </c>
      <c r="I6744" s="2">
        <v>0</v>
      </c>
      <c r="J6744" s="105">
        <f>SUMIF([1]MMM!$A:$A,A6744,[1]MMM!$F:$F)</f>
        <v>4931599.45</v>
      </c>
      <c r="K6744" s="2" t="s">
        <v>460</v>
      </c>
      <c r="L6744" s="2">
        <v>0</v>
      </c>
      <c r="M6744" t="s">
        <v>10962</v>
      </c>
      <c r="N6744" t="s">
        <v>13562</v>
      </c>
      <c r="O6744" t="s">
        <v>10916</v>
      </c>
      <c r="P6744" t="s">
        <v>10917</v>
      </c>
    </row>
    <row r="6745" spans="1:16" x14ac:dyDescent="0.3">
      <c r="A6745" t="s">
        <v>1416</v>
      </c>
      <c r="B6745" s="2" t="str">
        <f t="shared" si="317"/>
        <v>6213</v>
      </c>
      <c r="C6745" s="2">
        <f t="shared" si="315"/>
        <v>6213</v>
      </c>
      <c r="D6745" t="str">
        <f>VLOOKUP(C6745,'Cost Centre'!A:B,2,)</f>
        <v>Planning</v>
      </c>
      <c r="E6745" t="str">
        <f t="shared" si="316"/>
        <v>8</v>
      </c>
      <c r="F6745" t="s">
        <v>464</v>
      </c>
      <c r="G6745" s="2">
        <v>0</v>
      </c>
      <c r="H6745" s="2">
        <v>0</v>
      </c>
      <c r="I6745" s="2">
        <v>0</v>
      </c>
      <c r="J6745" s="105">
        <f>SUMIF([1]MMM!$A:$A,A6745,[1]MMM!$F:$F)</f>
        <v>0</v>
      </c>
      <c r="K6745" s="2" t="s">
        <v>460</v>
      </c>
      <c r="L6745" s="2">
        <v>0</v>
      </c>
      <c r="M6745" t="s">
        <v>10962</v>
      </c>
      <c r="N6745" t="s">
        <v>13562</v>
      </c>
      <c r="O6745" t="s">
        <v>10916</v>
      </c>
      <c r="P6745" t="s">
        <v>10917</v>
      </c>
    </row>
    <row r="6746" spans="1:16" x14ac:dyDescent="0.3">
      <c r="A6746" t="s">
        <v>1417</v>
      </c>
      <c r="B6746" s="2" t="str">
        <f t="shared" si="317"/>
        <v>6213</v>
      </c>
      <c r="C6746" s="2">
        <f t="shared" si="315"/>
        <v>6213</v>
      </c>
      <c r="D6746" t="str">
        <f>VLOOKUP(C6746,'Cost Centre'!A:B,2,)</f>
        <v>Planning</v>
      </c>
      <c r="E6746" t="str">
        <f t="shared" si="316"/>
        <v>8</v>
      </c>
      <c r="F6746" t="s">
        <v>466</v>
      </c>
      <c r="G6746" s="2">
        <v>0</v>
      </c>
      <c r="H6746" s="2">
        <v>0</v>
      </c>
      <c r="I6746" s="2">
        <v>0</v>
      </c>
      <c r="J6746" s="105">
        <f>SUMIF([1]MMM!$A:$A,A6746,[1]MMM!$F:$F)</f>
        <v>0</v>
      </c>
      <c r="K6746" s="2" t="s">
        <v>460</v>
      </c>
      <c r="L6746" s="2">
        <v>0</v>
      </c>
      <c r="M6746" t="s">
        <v>10962</v>
      </c>
      <c r="N6746" t="s">
        <v>13562</v>
      </c>
      <c r="O6746" t="s">
        <v>10916</v>
      </c>
      <c r="P6746" t="s">
        <v>10917</v>
      </c>
    </row>
    <row r="6747" spans="1:16" x14ac:dyDescent="0.3">
      <c r="A6747" t="s">
        <v>1418</v>
      </c>
      <c r="B6747" s="2" t="str">
        <f t="shared" si="317"/>
        <v>6213</v>
      </c>
      <c r="C6747" s="2">
        <f t="shared" si="315"/>
        <v>6213</v>
      </c>
      <c r="D6747" t="str">
        <f>VLOOKUP(C6747,'Cost Centre'!A:B,2,)</f>
        <v>Planning</v>
      </c>
      <c r="E6747" t="str">
        <f t="shared" si="316"/>
        <v>8</v>
      </c>
      <c r="F6747" t="s">
        <v>468</v>
      </c>
      <c r="G6747" s="2">
        <v>0</v>
      </c>
      <c r="H6747" s="2">
        <v>4576263.71</v>
      </c>
      <c r="I6747" s="2">
        <v>0</v>
      </c>
      <c r="J6747" s="105">
        <f>SUMIF([1]MMM!$A:$A,A6747,[1]MMM!$F:$F)</f>
        <v>4576263.71</v>
      </c>
      <c r="K6747" s="2" t="s">
        <v>460</v>
      </c>
      <c r="L6747" s="2">
        <v>0</v>
      </c>
      <c r="M6747" t="s">
        <v>10962</v>
      </c>
      <c r="N6747" t="s">
        <v>13562</v>
      </c>
      <c r="O6747" t="s">
        <v>10916</v>
      </c>
      <c r="P6747" t="s">
        <v>10917</v>
      </c>
    </row>
    <row r="6748" spans="1:16" x14ac:dyDescent="0.3">
      <c r="A6748" t="s">
        <v>1419</v>
      </c>
      <c r="B6748" s="2" t="str">
        <f t="shared" si="317"/>
        <v>6213</v>
      </c>
      <c r="C6748" s="2">
        <f t="shared" si="315"/>
        <v>6213</v>
      </c>
      <c r="D6748" t="str">
        <f>VLOOKUP(C6748,'Cost Centre'!A:B,2,)</f>
        <v>Planning</v>
      </c>
      <c r="E6748" t="str">
        <f t="shared" si="316"/>
        <v>8</v>
      </c>
      <c r="F6748" t="s">
        <v>470</v>
      </c>
      <c r="G6748" s="2">
        <v>0</v>
      </c>
      <c r="H6748" s="2">
        <v>0</v>
      </c>
      <c r="I6748" s="2">
        <v>0</v>
      </c>
      <c r="J6748" s="105">
        <f>SUMIF([1]MMM!$A:$A,A6748,[1]MMM!$F:$F)</f>
        <v>0</v>
      </c>
      <c r="K6748" s="2" t="s">
        <v>460</v>
      </c>
      <c r="L6748" s="2">
        <v>0</v>
      </c>
      <c r="M6748" t="s">
        <v>10962</v>
      </c>
      <c r="N6748" t="s">
        <v>13562</v>
      </c>
      <c r="O6748" t="s">
        <v>10916</v>
      </c>
      <c r="P6748" t="s">
        <v>10917</v>
      </c>
    </row>
    <row r="6749" spans="1:16" x14ac:dyDescent="0.3">
      <c r="A6749" t="s">
        <v>6359</v>
      </c>
      <c r="B6749" s="2" t="str">
        <f t="shared" si="317"/>
        <v>6213</v>
      </c>
      <c r="C6749" s="2">
        <f t="shared" si="315"/>
        <v>6213</v>
      </c>
      <c r="D6749" t="str">
        <f>VLOOKUP(C6749,'Cost Centre'!A:B,2,)</f>
        <v>Planning</v>
      </c>
      <c r="E6749" t="str">
        <f t="shared" si="316"/>
        <v>8</v>
      </c>
      <c r="F6749" t="s">
        <v>2159</v>
      </c>
      <c r="G6749" s="2">
        <v>0</v>
      </c>
      <c r="H6749" s="2">
        <v>0</v>
      </c>
      <c r="I6749" s="2">
        <v>0</v>
      </c>
      <c r="J6749" s="105">
        <f>SUMIF([1]MMM!$A:$A,A6749,[1]MMM!$F:$F)</f>
        <v>0</v>
      </c>
      <c r="K6749" s="2" t="s">
        <v>460</v>
      </c>
      <c r="L6749" s="2">
        <v>0</v>
      </c>
      <c r="M6749" t="s">
        <v>10962</v>
      </c>
      <c r="N6749" t="s">
        <v>13562</v>
      </c>
      <c r="O6749" t="s">
        <v>10916</v>
      </c>
      <c r="P6749" t="s">
        <v>10917</v>
      </c>
    </row>
    <row r="6750" spans="1:16" x14ac:dyDescent="0.3">
      <c r="A6750" t="s">
        <v>6360</v>
      </c>
      <c r="B6750" s="2" t="str">
        <f t="shared" si="317"/>
        <v>6221</v>
      </c>
      <c r="C6750" s="2">
        <f t="shared" si="315"/>
        <v>6221</v>
      </c>
      <c r="D6750" t="str">
        <f>VLOOKUP(C6750,'Cost Centre'!A:B,2,)</f>
        <v>Planning</v>
      </c>
      <c r="E6750" t="str">
        <f t="shared" si="316"/>
        <v>1</v>
      </c>
      <c r="F6750" t="s">
        <v>372</v>
      </c>
      <c r="G6750" s="2">
        <v>0</v>
      </c>
      <c r="H6750" s="2">
        <v>0</v>
      </c>
      <c r="I6750" s="2">
        <v>-128080.85</v>
      </c>
      <c r="J6750" s="105">
        <f>SUMIF([1]MMM!$A:$A,A6750,[1]MMM!$F:$F)</f>
        <v>-128080.85</v>
      </c>
      <c r="K6750" s="2" t="s">
        <v>10</v>
      </c>
      <c r="L6750" s="2">
        <v>-110000</v>
      </c>
      <c r="M6750" t="s">
        <v>10962</v>
      </c>
      <c r="N6750" t="s">
        <v>13574</v>
      </c>
      <c r="O6750" t="s">
        <v>11023</v>
      </c>
      <c r="P6750" t="s">
        <v>11207</v>
      </c>
    </row>
    <row r="6751" spans="1:16" x14ac:dyDescent="0.3">
      <c r="A6751" t="s">
        <v>6361</v>
      </c>
      <c r="B6751" s="2" t="str">
        <f t="shared" si="317"/>
        <v>6221</v>
      </c>
      <c r="C6751" s="2">
        <f t="shared" si="315"/>
        <v>6221</v>
      </c>
      <c r="D6751" t="str">
        <f>VLOOKUP(C6751,'Cost Centre'!A:B,2,)</f>
        <v>Planning</v>
      </c>
      <c r="E6751" t="str">
        <f t="shared" si="316"/>
        <v>1</v>
      </c>
      <c r="F6751" t="s">
        <v>375</v>
      </c>
      <c r="G6751" s="2">
        <v>0</v>
      </c>
      <c r="H6751" s="2">
        <v>0</v>
      </c>
      <c r="I6751" s="2">
        <v>-28749.58</v>
      </c>
      <c r="J6751" s="105">
        <f>SUMIF([1]MMM!$A:$A,A6751,[1]MMM!$F:$F)</f>
        <v>-28749.58</v>
      </c>
      <c r="K6751" s="2" t="s">
        <v>10</v>
      </c>
      <c r="L6751" s="2">
        <v>-10530</v>
      </c>
      <c r="M6751" t="s">
        <v>10962</v>
      </c>
      <c r="N6751" t="s">
        <v>13574</v>
      </c>
      <c r="O6751" t="s">
        <v>11023</v>
      </c>
      <c r="P6751" t="s">
        <v>11207</v>
      </c>
    </row>
    <row r="6752" spans="1:16" x14ac:dyDescent="0.3">
      <c r="A6752" t="s">
        <v>6362</v>
      </c>
      <c r="B6752" s="2" t="str">
        <f t="shared" si="317"/>
        <v>6221</v>
      </c>
      <c r="C6752" s="2">
        <f t="shared" si="315"/>
        <v>6221</v>
      </c>
      <c r="D6752" t="str">
        <f>VLOOKUP(C6752,'Cost Centre'!A:B,2,)</f>
        <v>Planning</v>
      </c>
      <c r="E6752" t="str">
        <f t="shared" si="316"/>
        <v>1</v>
      </c>
      <c r="F6752" t="s">
        <v>376</v>
      </c>
      <c r="G6752" s="2">
        <v>0</v>
      </c>
      <c r="H6752" s="2">
        <v>0</v>
      </c>
      <c r="I6752" s="2">
        <v>-334406.25</v>
      </c>
      <c r="J6752" s="105">
        <f>SUMIF([1]MMM!$A:$A,A6752,[1]MMM!$F:$F)</f>
        <v>-334406.25</v>
      </c>
      <c r="K6752" s="2" t="s">
        <v>10</v>
      </c>
      <c r="L6752" s="2">
        <v>-270000</v>
      </c>
      <c r="M6752" t="s">
        <v>10962</v>
      </c>
      <c r="N6752" t="s">
        <v>13574</v>
      </c>
      <c r="O6752" t="s">
        <v>11023</v>
      </c>
      <c r="P6752" t="s">
        <v>11207</v>
      </c>
    </row>
    <row r="6753" spans="1:16" x14ac:dyDescent="0.3">
      <c r="A6753" t="s">
        <v>6363</v>
      </c>
      <c r="B6753" s="2" t="str">
        <f t="shared" si="317"/>
        <v>6221</v>
      </c>
      <c r="C6753" s="2">
        <f t="shared" si="315"/>
        <v>6221</v>
      </c>
      <c r="D6753" t="str">
        <f>VLOOKUP(C6753,'Cost Centre'!A:B,2,)</f>
        <v>Planning</v>
      </c>
      <c r="E6753" t="str">
        <f t="shared" si="316"/>
        <v>1</v>
      </c>
      <c r="F6753" t="s">
        <v>377</v>
      </c>
      <c r="G6753" s="2">
        <v>0</v>
      </c>
      <c r="H6753" s="2">
        <v>0</v>
      </c>
      <c r="I6753" s="2">
        <v>-74091.05</v>
      </c>
      <c r="J6753" s="105">
        <f>SUMIF([1]MMM!$A:$A,A6753,[1]MMM!$F:$F)</f>
        <v>-74091.05</v>
      </c>
      <c r="K6753" s="2" t="s">
        <v>10</v>
      </c>
      <c r="L6753" s="2">
        <v>-70000</v>
      </c>
      <c r="M6753" t="s">
        <v>10962</v>
      </c>
      <c r="N6753" t="s">
        <v>13574</v>
      </c>
      <c r="O6753" t="s">
        <v>11023</v>
      </c>
      <c r="P6753" t="s">
        <v>11207</v>
      </c>
    </row>
    <row r="6754" spans="1:16" x14ac:dyDescent="0.3">
      <c r="A6754" t="s">
        <v>6364</v>
      </c>
      <c r="B6754" s="2" t="str">
        <f t="shared" si="317"/>
        <v>6221</v>
      </c>
      <c r="C6754" s="2">
        <f t="shared" si="315"/>
        <v>6221</v>
      </c>
      <c r="D6754" t="str">
        <f>VLOOKUP(C6754,'Cost Centre'!A:B,2,)</f>
        <v>Planning</v>
      </c>
      <c r="E6754" t="str">
        <f t="shared" si="316"/>
        <v>1</v>
      </c>
      <c r="F6754" t="s">
        <v>378</v>
      </c>
      <c r="G6754" s="2">
        <v>0</v>
      </c>
      <c r="H6754" s="2">
        <v>0</v>
      </c>
      <c r="I6754" s="2">
        <v>-90016.07</v>
      </c>
      <c r="J6754" s="105">
        <f>SUMIF([1]MMM!$A:$A,A6754,[1]MMM!$F:$F)</f>
        <v>-90016.07</v>
      </c>
      <c r="K6754" s="2" t="s">
        <v>10</v>
      </c>
      <c r="L6754" s="2">
        <v>-100000</v>
      </c>
      <c r="M6754" t="s">
        <v>10962</v>
      </c>
      <c r="N6754" t="s">
        <v>13574</v>
      </c>
      <c r="O6754" t="s">
        <v>11023</v>
      </c>
      <c r="P6754" t="s">
        <v>11207</v>
      </c>
    </row>
    <row r="6755" spans="1:16" x14ac:dyDescent="0.3">
      <c r="A6755" t="s">
        <v>6365</v>
      </c>
      <c r="B6755" s="2" t="str">
        <f t="shared" si="317"/>
        <v>6221</v>
      </c>
      <c r="C6755" s="2">
        <f t="shared" si="315"/>
        <v>6221</v>
      </c>
      <c r="D6755" t="str">
        <f>VLOOKUP(C6755,'Cost Centre'!A:B,2,)</f>
        <v>Planning</v>
      </c>
      <c r="E6755" t="str">
        <f t="shared" si="316"/>
        <v>1</v>
      </c>
      <c r="F6755" t="s">
        <v>379</v>
      </c>
      <c r="G6755" s="2">
        <v>0</v>
      </c>
      <c r="H6755" s="2">
        <v>0</v>
      </c>
      <c r="I6755" s="2">
        <v>-139795.07</v>
      </c>
      <c r="J6755" s="105">
        <f>SUMIF([1]MMM!$A:$A,A6755,[1]MMM!$F:$F)</f>
        <v>-139795.07</v>
      </c>
      <c r="K6755" s="2" t="s">
        <v>10</v>
      </c>
      <c r="L6755" s="2">
        <v>-20000</v>
      </c>
      <c r="M6755" t="s">
        <v>10962</v>
      </c>
      <c r="N6755" t="s">
        <v>13574</v>
      </c>
      <c r="O6755" t="s">
        <v>11023</v>
      </c>
      <c r="P6755" t="s">
        <v>11207</v>
      </c>
    </row>
    <row r="6756" spans="1:16" x14ac:dyDescent="0.3">
      <c r="A6756" t="s">
        <v>6366</v>
      </c>
      <c r="B6756" s="2" t="str">
        <f t="shared" si="317"/>
        <v>6221</v>
      </c>
      <c r="C6756" s="2">
        <f t="shared" si="315"/>
        <v>6221</v>
      </c>
      <c r="D6756" t="str">
        <f>VLOOKUP(C6756,'Cost Centre'!A:B,2,)</f>
        <v>Planning</v>
      </c>
      <c r="E6756" t="str">
        <f t="shared" si="316"/>
        <v>2</v>
      </c>
      <c r="F6756" t="s">
        <v>48</v>
      </c>
      <c r="G6756" s="2">
        <v>0</v>
      </c>
      <c r="H6756" s="2">
        <v>4757424</v>
      </c>
      <c r="I6756" s="2">
        <v>0</v>
      </c>
      <c r="J6756" s="105">
        <f>SUMIF([1]MMM!$A:$A,A6756,[1]MMM!$F:$F)</f>
        <v>4757424</v>
      </c>
      <c r="K6756" s="2" t="s">
        <v>10</v>
      </c>
      <c r="L6756" s="2">
        <v>5278960</v>
      </c>
      <c r="M6756" t="s">
        <v>10962</v>
      </c>
      <c r="N6756" t="s">
        <v>13574</v>
      </c>
      <c r="O6756" t="s">
        <v>10871</v>
      </c>
      <c r="P6756" t="s">
        <v>10875</v>
      </c>
    </row>
    <row r="6757" spans="1:16" x14ac:dyDescent="0.3">
      <c r="A6757" t="s">
        <v>6367</v>
      </c>
      <c r="B6757" s="2" t="str">
        <f t="shared" si="317"/>
        <v>6221</v>
      </c>
      <c r="C6757" s="2">
        <f t="shared" si="315"/>
        <v>6221</v>
      </c>
      <c r="D6757" t="str">
        <f>VLOOKUP(C6757,'Cost Centre'!A:B,2,)</f>
        <v>Planning</v>
      </c>
      <c r="E6757" t="str">
        <f t="shared" si="316"/>
        <v>2</v>
      </c>
      <c r="F6757" t="s">
        <v>51</v>
      </c>
      <c r="G6757" s="2">
        <v>0</v>
      </c>
      <c r="H6757" s="2">
        <v>44700</v>
      </c>
      <c r="I6757" s="2">
        <v>0</v>
      </c>
      <c r="J6757" s="105">
        <f>SUMIF([1]MMM!$A:$A,A6757,[1]MMM!$F:$F)</f>
        <v>45600</v>
      </c>
      <c r="K6757" s="2" t="s">
        <v>10</v>
      </c>
      <c r="L6757" s="2">
        <v>33600</v>
      </c>
      <c r="M6757" t="s">
        <v>10962</v>
      </c>
      <c r="N6757" t="s">
        <v>13574</v>
      </c>
      <c r="O6757" t="s">
        <v>10871</v>
      </c>
      <c r="P6757" t="s">
        <v>10875</v>
      </c>
    </row>
    <row r="6758" spans="1:16" x14ac:dyDescent="0.3">
      <c r="A6758" t="s">
        <v>6368</v>
      </c>
      <c r="B6758" s="2" t="str">
        <f t="shared" si="317"/>
        <v>6221</v>
      </c>
      <c r="C6758" s="2">
        <f t="shared" si="315"/>
        <v>6221</v>
      </c>
      <c r="D6758" t="str">
        <f>VLOOKUP(C6758,'Cost Centre'!A:B,2,)</f>
        <v>Planning</v>
      </c>
      <c r="E6758" t="str">
        <f t="shared" si="316"/>
        <v>2</v>
      </c>
      <c r="F6758" t="s">
        <v>52</v>
      </c>
      <c r="G6758" s="2">
        <v>0</v>
      </c>
      <c r="H6758" s="2">
        <v>35799.53</v>
      </c>
      <c r="I6758" s="2">
        <v>0</v>
      </c>
      <c r="J6758" s="105">
        <f>SUMIF([1]MMM!$A:$A,A6758,[1]MMM!$F:$F)</f>
        <v>35799.53</v>
      </c>
      <c r="K6758" s="2" t="s">
        <v>10</v>
      </c>
      <c r="L6758" s="2">
        <v>50551</v>
      </c>
      <c r="M6758" t="s">
        <v>10962</v>
      </c>
      <c r="N6758" t="s">
        <v>13574</v>
      </c>
      <c r="O6758" t="s">
        <v>10871</v>
      </c>
      <c r="P6758" t="s">
        <v>10875</v>
      </c>
    </row>
    <row r="6759" spans="1:16" x14ac:dyDescent="0.3">
      <c r="A6759" t="s">
        <v>6369</v>
      </c>
      <c r="B6759" s="2" t="str">
        <f t="shared" si="317"/>
        <v>6221</v>
      </c>
      <c r="C6759" s="2">
        <f t="shared" si="315"/>
        <v>6221</v>
      </c>
      <c r="D6759" t="str">
        <f>VLOOKUP(C6759,'Cost Centre'!A:B,2,)</f>
        <v>Planning</v>
      </c>
      <c r="E6759" t="str">
        <f t="shared" si="316"/>
        <v>2</v>
      </c>
      <c r="F6759" t="s">
        <v>55</v>
      </c>
      <c r="G6759" s="2">
        <v>0</v>
      </c>
      <c r="H6759" s="2">
        <v>1162501</v>
      </c>
      <c r="I6759" s="2">
        <v>0</v>
      </c>
      <c r="J6759" s="105">
        <f>SUMIF([1]MMM!$A:$A,A6759,[1]MMM!$F:$F)</f>
        <v>1192754.8999999999</v>
      </c>
      <c r="K6759" s="2" t="s">
        <v>10</v>
      </c>
      <c r="L6759" s="2">
        <v>1211292</v>
      </c>
      <c r="M6759" t="s">
        <v>10962</v>
      </c>
      <c r="N6759" t="s">
        <v>13574</v>
      </c>
      <c r="O6759" t="s">
        <v>10871</v>
      </c>
      <c r="P6759" t="s">
        <v>10875</v>
      </c>
    </row>
    <row r="6760" spans="1:16" x14ac:dyDescent="0.3">
      <c r="A6760" t="s">
        <v>6370</v>
      </c>
      <c r="B6760" s="2" t="str">
        <f t="shared" si="317"/>
        <v>6221</v>
      </c>
      <c r="C6760" s="2">
        <f t="shared" si="315"/>
        <v>6221</v>
      </c>
      <c r="D6760" t="str">
        <f>VLOOKUP(C6760,'Cost Centre'!A:B,2,)</f>
        <v>Planning</v>
      </c>
      <c r="E6760" t="str">
        <f t="shared" si="316"/>
        <v>2</v>
      </c>
      <c r="F6760" t="s">
        <v>60</v>
      </c>
      <c r="G6760" s="2">
        <v>0</v>
      </c>
      <c r="H6760" s="2">
        <v>333366.64</v>
      </c>
      <c r="I6760" s="2">
        <v>0</v>
      </c>
      <c r="J6760" s="105">
        <f>SUMIF([1]MMM!$A:$A,A6760,[1]MMM!$F:$F)</f>
        <v>353547.64</v>
      </c>
      <c r="K6760" s="2" t="s">
        <v>10</v>
      </c>
      <c r="L6760" s="2">
        <v>385175</v>
      </c>
      <c r="M6760" t="s">
        <v>10962</v>
      </c>
      <c r="N6760" t="s">
        <v>13574</v>
      </c>
      <c r="O6760" t="s">
        <v>10871</v>
      </c>
      <c r="P6760" t="s">
        <v>10875</v>
      </c>
    </row>
    <row r="6761" spans="1:16" x14ac:dyDescent="0.3">
      <c r="A6761" t="s">
        <v>6371</v>
      </c>
      <c r="B6761" s="2" t="str">
        <f t="shared" si="317"/>
        <v>6221</v>
      </c>
      <c r="C6761" s="2">
        <f t="shared" si="315"/>
        <v>6221</v>
      </c>
      <c r="D6761" t="str">
        <f>VLOOKUP(C6761,'Cost Centre'!A:B,2,)</f>
        <v>Planning</v>
      </c>
      <c r="E6761" t="str">
        <f t="shared" si="316"/>
        <v>2</v>
      </c>
      <c r="F6761" t="s">
        <v>61</v>
      </c>
      <c r="G6761" s="2">
        <v>0</v>
      </c>
      <c r="H6761" s="2">
        <v>396452</v>
      </c>
      <c r="I6761" s="2">
        <v>0</v>
      </c>
      <c r="J6761" s="105">
        <f>SUMIF([1]MMM!$A:$A,A6761,[1]MMM!$F:$F)</f>
        <v>396452</v>
      </c>
      <c r="K6761" s="2" t="s">
        <v>10</v>
      </c>
      <c r="L6761" s="2">
        <v>457881</v>
      </c>
      <c r="M6761" t="s">
        <v>10962</v>
      </c>
      <c r="N6761" t="s">
        <v>13574</v>
      </c>
      <c r="O6761" t="s">
        <v>10871</v>
      </c>
      <c r="P6761" t="s">
        <v>10875</v>
      </c>
    </row>
    <row r="6762" spans="1:16" x14ac:dyDescent="0.3">
      <c r="A6762" t="s">
        <v>6372</v>
      </c>
      <c r="B6762" s="2" t="str">
        <f t="shared" si="317"/>
        <v>6221</v>
      </c>
      <c r="C6762" s="2">
        <f t="shared" si="315"/>
        <v>6221</v>
      </c>
      <c r="D6762" t="str">
        <f>VLOOKUP(C6762,'Cost Centre'!A:B,2,)</f>
        <v>Planning</v>
      </c>
      <c r="E6762" t="str">
        <f t="shared" si="316"/>
        <v>2</v>
      </c>
      <c r="F6762" t="s">
        <v>62</v>
      </c>
      <c r="G6762" s="2">
        <v>0</v>
      </c>
      <c r="H6762" s="2">
        <v>0</v>
      </c>
      <c r="I6762" s="2">
        <v>0</v>
      </c>
      <c r="J6762" s="105">
        <f>SUMIF([1]MMM!$A:$A,A6762,[1]MMM!$F:$F)</f>
        <v>0</v>
      </c>
      <c r="K6762" s="2" t="s">
        <v>10</v>
      </c>
      <c r="L6762" s="2">
        <v>0</v>
      </c>
      <c r="M6762" t="s">
        <v>10962</v>
      </c>
      <c r="N6762" t="s">
        <v>13574</v>
      </c>
      <c r="O6762" t="s">
        <v>10871</v>
      </c>
      <c r="P6762" t="s">
        <v>10875</v>
      </c>
    </row>
    <row r="6763" spans="1:16" x14ac:dyDescent="0.3">
      <c r="A6763" t="s">
        <v>6373</v>
      </c>
      <c r="B6763" s="2" t="str">
        <f t="shared" si="317"/>
        <v>6221</v>
      </c>
      <c r="C6763" s="2">
        <f t="shared" si="315"/>
        <v>6221</v>
      </c>
      <c r="D6763" t="str">
        <f>VLOOKUP(C6763,'Cost Centre'!A:B,2,)</f>
        <v>Planning</v>
      </c>
      <c r="E6763" t="str">
        <f t="shared" si="316"/>
        <v>2</v>
      </c>
      <c r="F6763" t="s">
        <v>67</v>
      </c>
      <c r="G6763" s="2">
        <v>0</v>
      </c>
      <c r="H6763" s="2">
        <v>1050</v>
      </c>
      <c r="I6763" s="2">
        <v>0</v>
      </c>
      <c r="J6763" s="105">
        <f>SUMIF([1]MMM!$A:$A,A6763,[1]MMM!$F:$F)</f>
        <v>1050</v>
      </c>
      <c r="K6763" s="2" t="s">
        <v>10</v>
      </c>
      <c r="L6763" s="2">
        <v>1272</v>
      </c>
      <c r="M6763" t="s">
        <v>10962</v>
      </c>
      <c r="N6763" t="s">
        <v>13574</v>
      </c>
      <c r="O6763" t="s">
        <v>10871</v>
      </c>
      <c r="P6763" t="s">
        <v>10876</v>
      </c>
    </row>
    <row r="6764" spans="1:16" x14ac:dyDescent="0.3">
      <c r="A6764" t="s">
        <v>6374</v>
      </c>
      <c r="B6764" s="2" t="str">
        <f t="shared" si="317"/>
        <v>6221</v>
      </c>
      <c r="C6764" s="2">
        <f t="shared" si="315"/>
        <v>6221</v>
      </c>
      <c r="D6764" t="str">
        <f>VLOOKUP(C6764,'Cost Centre'!A:B,2,)</f>
        <v>Planning</v>
      </c>
      <c r="E6764" t="str">
        <f t="shared" si="316"/>
        <v>2</v>
      </c>
      <c r="F6764" t="s">
        <v>68</v>
      </c>
      <c r="G6764" s="2">
        <v>0</v>
      </c>
      <c r="H6764" s="2">
        <v>12946.38</v>
      </c>
      <c r="I6764" s="2">
        <v>0</v>
      </c>
      <c r="J6764" s="105">
        <f>SUMIF([1]MMM!$A:$A,A6764,[1]MMM!$F:$F)</f>
        <v>14099.98</v>
      </c>
      <c r="K6764" s="2" t="s">
        <v>10</v>
      </c>
      <c r="L6764" s="2">
        <v>16911</v>
      </c>
      <c r="M6764" t="s">
        <v>10962</v>
      </c>
      <c r="N6764" t="s">
        <v>13574</v>
      </c>
      <c r="O6764" t="s">
        <v>10871</v>
      </c>
      <c r="P6764" t="s">
        <v>10876</v>
      </c>
    </row>
    <row r="6765" spans="1:16" x14ac:dyDescent="0.3">
      <c r="A6765" t="s">
        <v>6375</v>
      </c>
      <c r="B6765" s="2" t="str">
        <f t="shared" si="317"/>
        <v>6221</v>
      </c>
      <c r="C6765" s="2">
        <f t="shared" si="315"/>
        <v>6221</v>
      </c>
      <c r="D6765" t="str">
        <f>VLOOKUP(C6765,'Cost Centre'!A:B,2,)</f>
        <v>Planning</v>
      </c>
      <c r="E6765" t="str">
        <f t="shared" si="316"/>
        <v>2</v>
      </c>
      <c r="F6765" t="s">
        <v>10877</v>
      </c>
      <c r="G6765" s="2">
        <v>0</v>
      </c>
      <c r="H6765" s="2">
        <v>291308.63</v>
      </c>
      <c r="I6765" s="2">
        <v>0</v>
      </c>
      <c r="J6765" s="105">
        <f>SUMIF([1]MMM!$A:$A,A6765,[1]MMM!$F:$F)</f>
        <v>291308.63</v>
      </c>
      <c r="K6765" s="2" t="s">
        <v>10</v>
      </c>
      <c r="L6765" s="2">
        <v>407051</v>
      </c>
      <c r="M6765" t="s">
        <v>10962</v>
      </c>
      <c r="N6765" t="s">
        <v>13574</v>
      </c>
      <c r="O6765" t="s">
        <v>10871</v>
      </c>
      <c r="P6765" t="s">
        <v>10876</v>
      </c>
    </row>
    <row r="6766" spans="1:16" x14ac:dyDescent="0.3">
      <c r="A6766" t="s">
        <v>6376</v>
      </c>
      <c r="B6766" s="2" t="str">
        <f t="shared" si="317"/>
        <v>6221</v>
      </c>
      <c r="C6766" s="2">
        <f t="shared" si="315"/>
        <v>6221</v>
      </c>
      <c r="D6766" t="str">
        <f>VLOOKUP(C6766,'Cost Centre'!A:B,2,)</f>
        <v>Planning</v>
      </c>
      <c r="E6766" t="str">
        <f t="shared" si="316"/>
        <v>2</v>
      </c>
      <c r="F6766" t="s">
        <v>69</v>
      </c>
      <c r="G6766" s="2">
        <v>0</v>
      </c>
      <c r="H6766" s="2">
        <v>773004.72</v>
      </c>
      <c r="I6766" s="2">
        <v>0</v>
      </c>
      <c r="J6766" s="105">
        <f>SUMIF([1]MMM!$A:$A,A6766,[1]MMM!$F:$F)</f>
        <v>773004.72</v>
      </c>
      <c r="K6766" s="2" t="s">
        <v>10</v>
      </c>
      <c r="L6766" s="2">
        <v>965781</v>
      </c>
      <c r="M6766" t="s">
        <v>10962</v>
      </c>
      <c r="N6766" t="s">
        <v>13574</v>
      </c>
      <c r="O6766" t="s">
        <v>10871</v>
      </c>
      <c r="P6766" t="s">
        <v>10876</v>
      </c>
    </row>
    <row r="6767" spans="1:16" x14ac:dyDescent="0.3">
      <c r="A6767" t="s">
        <v>6377</v>
      </c>
      <c r="B6767" s="2" t="str">
        <f t="shared" si="317"/>
        <v>6221</v>
      </c>
      <c r="C6767" s="2">
        <f t="shared" si="315"/>
        <v>6221</v>
      </c>
      <c r="D6767" t="str">
        <f>VLOOKUP(C6767,'Cost Centre'!A:B,2,)</f>
        <v>Planning</v>
      </c>
      <c r="E6767" t="str">
        <f t="shared" si="316"/>
        <v>2</v>
      </c>
      <c r="F6767" t="s">
        <v>70</v>
      </c>
      <c r="G6767" s="2">
        <v>0</v>
      </c>
      <c r="H6767" s="2">
        <v>17846.39</v>
      </c>
      <c r="I6767" s="2">
        <v>0</v>
      </c>
      <c r="J6767" s="105">
        <f>SUMIF([1]MMM!$A:$A,A6767,[1]MMM!$F:$F)</f>
        <v>17846.39</v>
      </c>
      <c r="K6767" s="2" t="s">
        <v>10</v>
      </c>
      <c r="L6767" s="2">
        <v>22828</v>
      </c>
      <c r="M6767" t="s">
        <v>10962</v>
      </c>
      <c r="N6767" t="s">
        <v>13574</v>
      </c>
      <c r="O6767" t="s">
        <v>10871</v>
      </c>
      <c r="P6767" t="s">
        <v>10876</v>
      </c>
    </row>
    <row r="6768" spans="1:16" x14ac:dyDescent="0.3">
      <c r="A6768" t="s">
        <v>6378</v>
      </c>
      <c r="B6768" s="2" t="str">
        <f t="shared" si="317"/>
        <v>6221</v>
      </c>
      <c r="C6768" s="2">
        <f t="shared" si="315"/>
        <v>6221</v>
      </c>
      <c r="D6768" t="str">
        <f>VLOOKUP(C6768,'Cost Centre'!A:B,2,)</f>
        <v>Planning</v>
      </c>
      <c r="E6768" t="str">
        <f t="shared" si="316"/>
        <v>2</v>
      </c>
      <c r="F6768" t="s">
        <v>2116</v>
      </c>
      <c r="G6768" s="2">
        <v>0</v>
      </c>
      <c r="H6768" s="2">
        <v>1168.07</v>
      </c>
      <c r="I6768" s="2">
        <v>0</v>
      </c>
      <c r="J6768" s="105">
        <f>SUMIF([1]MMM!$A:$A,A6768,[1]MMM!$F:$F)</f>
        <v>1168.07</v>
      </c>
      <c r="K6768" s="2" t="s">
        <v>10</v>
      </c>
      <c r="L6768" s="2">
        <v>6238</v>
      </c>
      <c r="M6768" t="s">
        <v>10962</v>
      </c>
      <c r="N6768" t="s">
        <v>13574</v>
      </c>
      <c r="O6768" t="s">
        <v>10871</v>
      </c>
      <c r="P6768" t="s">
        <v>10878</v>
      </c>
    </row>
    <row r="6769" spans="1:16" x14ac:dyDescent="0.3">
      <c r="A6769" t="s">
        <v>6379</v>
      </c>
      <c r="B6769" s="2" t="str">
        <f t="shared" si="317"/>
        <v>6221</v>
      </c>
      <c r="C6769" s="2">
        <f t="shared" si="315"/>
        <v>6221</v>
      </c>
      <c r="D6769" t="str">
        <f>VLOOKUP(C6769,'Cost Centre'!A:B,2,)</f>
        <v>Planning</v>
      </c>
      <c r="E6769" t="str">
        <f t="shared" si="316"/>
        <v>2</v>
      </c>
      <c r="F6769" t="s">
        <v>76</v>
      </c>
      <c r="G6769" s="2">
        <v>0</v>
      </c>
      <c r="H6769" s="2">
        <v>0</v>
      </c>
      <c r="I6769" s="2">
        <v>0</v>
      </c>
      <c r="J6769" s="105">
        <f>SUMIF([1]MMM!$A:$A,A6769,[1]MMM!$F:$F)</f>
        <v>0</v>
      </c>
      <c r="K6769" s="2" t="s">
        <v>10</v>
      </c>
      <c r="L6769" s="2">
        <v>0</v>
      </c>
      <c r="M6769" t="s">
        <v>10962</v>
      </c>
      <c r="N6769" t="s">
        <v>13574</v>
      </c>
      <c r="O6769" t="s">
        <v>10871</v>
      </c>
      <c r="P6769" t="s">
        <v>10931</v>
      </c>
    </row>
    <row r="6770" spans="1:16" x14ac:dyDescent="0.3">
      <c r="A6770" t="s">
        <v>6380</v>
      </c>
      <c r="B6770" s="2" t="str">
        <f t="shared" si="317"/>
        <v>6221</v>
      </c>
      <c r="C6770" s="2">
        <f t="shared" si="315"/>
        <v>6221</v>
      </c>
      <c r="D6770" t="str">
        <f>VLOOKUP(C6770,'Cost Centre'!A:B,2,)</f>
        <v>Planning</v>
      </c>
      <c r="E6770" t="str">
        <f t="shared" si="316"/>
        <v>2</v>
      </c>
      <c r="F6770" t="s">
        <v>367</v>
      </c>
      <c r="G6770" s="2">
        <v>0</v>
      </c>
      <c r="H6770" s="2">
        <v>0</v>
      </c>
      <c r="I6770" s="2">
        <v>0</v>
      </c>
      <c r="J6770" s="105">
        <f>SUMIF([1]MMM!$A:$A,A6770,[1]MMM!$F:$F)</f>
        <v>0</v>
      </c>
      <c r="K6770" s="2" t="s">
        <v>10</v>
      </c>
      <c r="L6770" s="2">
        <v>0</v>
      </c>
      <c r="M6770" t="s">
        <v>10962</v>
      </c>
      <c r="N6770" t="s">
        <v>13574</v>
      </c>
      <c r="O6770" t="s">
        <v>10871</v>
      </c>
      <c r="P6770" t="s">
        <v>10931</v>
      </c>
    </row>
    <row r="6771" spans="1:16" x14ac:dyDescent="0.3">
      <c r="A6771" t="s">
        <v>6381</v>
      </c>
      <c r="B6771" s="2" t="str">
        <f t="shared" si="317"/>
        <v>6221</v>
      </c>
      <c r="C6771" s="2">
        <f t="shared" si="315"/>
        <v>6221</v>
      </c>
      <c r="D6771" t="str">
        <f>VLOOKUP(C6771,'Cost Centre'!A:B,2,)</f>
        <v>Planning</v>
      </c>
      <c r="E6771" t="str">
        <f t="shared" si="316"/>
        <v>2</v>
      </c>
      <c r="F6771" t="s">
        <v>10932</v>
      </c>
      <c r="G6771" s="2">
        <v>0</v>
      </c>
      <c r="H6771" s="2">
        <v>406.96</v>
      </c>
      <c r="I6771" s="2">
        <v>0</v>
      </c>
      <c r="J6771" s="105">
        <f>SUMIF([1]MMM!$A:$A,A6771,[1]MMM!$F:$F)</f>
        <v>406.96</v>
      </c>
      <c r="K6771" s="2" t="s">
        <v>10</v>
      </c>
      <c r="L6771" s="2">
        <v>22379</v>
      </c>
      <c r="M6771" t="s">
        <v>10962</v>
      </c>
      <c r="N6771" t="s">
        <v>13574</v>
      </c>
      <c r="O6771" t="s">
        <v>10871</v>
      </c>
      <c r="P6771" t="s">
        <v>10881</v>
      </c>
    </row>
    <row r="6772" spans="1:16" x14ac:dyDescent="0.3">
      <c r="A6772" t="s">
        <v>6382</v>
      </c>
      <c r="B6772" s="2" t="str">
        <f t="shared" si="317"/>
        <v>6221</v>
      </c>
      <c r="C6772" s="2">
        <f t="shared" si="315"/>
        <v>6221</v>
      </c>
      <c r="D6772" t="str">
        <f>VLOOKUP(C6772,'Cost Centre'!A:B,2,)</f>
        <v>Planning</v>
      </c>
      <c r="E6772" t="str">
        <f t="shared" si="316"/>
        <v>2</v>
      </c>
      <c r="F6772" t="s">
        <v>84</v>
      </c>
      <c r="G6772" s="2">
        <v>0</v>
      </c>
      <c r="H6772" s="2">
        <v>0</v>
      </c>
      <c r="I6772" s="2">
        <v>0</v>
      </c>
      <c r="J6772" s="105">
        <f>SUMIF([1]MMM!$A:$A,A6772,[1]MMM!$F:$F)</f>
        <v>0</v>
      </c>
      <c r="K6772" s="2" t="s">
        <v>10</v>
      </c>
      <c r="L6772" s="2">
        <v>634</v>
      </c>
      <c r="M6772" t="s">
        <v>10962</v>
      </c>
      <c r="N6772" t="s">
        <v>13574</v>
      </c>
      <c r="O6772" t="s">
        <v>10871</v>
      </c>
      <c r="P6772" t="s">
        <v>10881</v>
      </c>
    </row>
    <row r="6773" spans="1:16" x14ac:dyDescent="0.3">
      <c r="A6773" t="s">
        <v>6383</v>
      </c>
      <c r="B6773" s="2" t="str">
        <f t="shared" si="317"/>
        <v>6221</v>
      </c>
      <c r="C6773" s="2">
        <f t="shared" si="315"/>
        <v>6221</v>
      </c>
      <c r="D6773" t="str">
        <f>VLOOKUP(C6773,'Cost Centre'!A:B,2,)</f>
        <v>Planning</v>
      </c>
      <c r="E6773" t="str">
        <f t="shared" si="316"/>
        <v>2</v>
      </c>
      <c r="F6773" t="s">
        <v>93</v>
      </c>
      <c r="G6773" s="2">
        <v>0</v>
      </c>
      <c r="H6773" s="2">
        <v>64480.63</v>
      </c>
      <c r="I6773" s="2">
        <v>0</v>
      </c>
      <c r="J6773" s="105">
        <f>SUMIF([1]MMM!$A:$A,A6773,[1]MMM!$F:$F)</f>
        <v>64934.49</v>
      </c>
      <c r="K6773" s="2" t="s">
        <v>10</v>
      </c>
      <c r="L6773" s="2">
        <v>242381</v>
      </c>
      <c r="M6773" t="s">
        <v>10962</v>
      </c>
      <c r="N6773" t="s">
        <v>13574</v>
      </c>
      <c r="O6773" t="s">
        <v>10871</v>
      </c>
      <c r="P6773" t="s">
        <v>10881</v>
      </c>
    </row>
    <row r="6774" spans="1:16" x14ac:dyDescent="0.3">
      <c r="A6774" t="s">
        <v>6384</v>
      </c>
      <c r="B6774" s="2" t="str">
        <f t="shared" si="317"/>
        <v>6221</v>
      </c>
      <c r="C6774" s="2">
        <f t="shared" si="315"/>
        <v>6221</v>
      </c>
      <c r="D6774" t="str">
        <f>VLOOKUP(C6774,'Cost Centre'!A:B,2,)</f>
        <v>Planning</v>
      </c>
      <c r="E6774" t="str">
        <f t="shared" si="316"/>
        <v>2</v>
      </c>
      <c r="F6774" t="s">
        <v>10882</v>
      </c>
      <c r="G6774" s="2">
        <v>0</v>
      </c>
      <c r="H6774" s="2">
        <v>0</v>
      </c>
      <c r="I6774" s="2">
        <v>0</v>
      </c>
      <c r="J6774" s="105">
        <f>SUMIF([1]MMM!$A:$A,A6774,[1]MMM!$F:$F)</f>
        <v>0</v>
      </c>
      <c r="K6774" s="2" t="s">
        <v>10</v>
      </c>
      <c r="L6774" s="2">
        <v>22364</v>
      </c>
      <c r="M6774" t="s">
        <v>10962</v>
      </c>
      <c r="N6774" t="s">
        <v>13574</v>
      </c>
      <c r="O6774" t="s">
        <v>10871</v>
      </c>
      <c r="P6774" t="s">
        <v>10881</v>
      </c>
    </row>
    <row r="6775" spans="1:16" x14ac:dyDescent="0.3">
      <c r="A6775" t="s">
        <v>6385</v>
      </c>
      <c r="B6775" s="2" t="str">
        <f t="shared" si="317"/>
        <v>6221</v>
      </c>
      <c r="C6775" s="2">
        <f t="shared" si="315"/>
        <v>6221</v>
      </c>
      <c r="D6775" t="str">
        <f>VLOOKUP(C6775,'Cost Centre'!A:B,2,)</f>
        <v>Planning</v>
      </c>
      <c r="E6775" t="str">
        <f t="shared" si="316"/>
        <v>2</v>
      </c>
      <c r="F6775" t="s">
        <v>10883</v>
      </c>
      <c r="G6775" s="2">
        <v>0</v>
      </c>
      <c r="H6775" s="2">
        <v>0</v>
      </c>
      <c r="I6775" s="2">
        <v>0</v>
      </c>
      <c r="J6775" s="105">
        <f>SUMIF([1]MMM!$A:$A,A6775,[1]MMM!$F:$F)</f>
        <v>0</v>
      </c>
      <c r="K6775" s="2" t="s">
        <v>10</v>
      </c>
      <c r="L6775" s="2">
        <v>4527</v>
      </c>
      <c r="M6775" t="s">
        <v>10962</v>
      </c>
      <c r="N6775" t="s">
        <v>13574</v>
      </c>
      <c r="O6775" t="s">
        <v>10871</v>
      </c>
      <c r="P6775" t="s">
        <v>10881</v>
      </c>
    </row>
    <row r="6776" spans="1:16" x14ac:dyDescent="0.3">
      <c r="A6776" t="s">
        <v>6386</v>
      </c>
      <c r="B6776" s="2" t="str">
        <f t="shared" si="317"/>
        <v>6221</v>
      </c>
      <c r="C6776" s="2">
        <f t="shared" si="315"/>
        <v>6221</v>
      </c>
      <c r="D6776" t="str">
        <f>VLOOKUP(C6776,'Cost Centre'!A:B,2,)</f>
        <v>Planning</v>
      </c>
      <c r="E6776" t="str">
        <f t="shared" si="316"/>
        <v>2</v>
      </c>
      <c r="F6776" t="s">
        <v>105</v>
      </c>
      <c r="G6776" s="2">
        <v>0</v>
      </c>
      <c r="H6776" s="2">
        <v>0</v>
      </c>
      <c r="I6776" s="2">
        <v>0</v>
      </c>
      <c r="J6776" s="105">
        <f>SUMIF([1]MMM!$A:$A,A6776,[1]MMM!$F:$F)</f>
        <v>0</v>
      </c>
      <c r="K6776" s="2" t="s">
        <v>10</v>
      </c>
      <c r="L6776" s="2">
        <v>9054</v>
      </c>
      <c r="M6776" t="s">
        <v>10962</v>
      </c>
      <c r="N6776" t="s">
        <v>13574</v>
      </c>
      <c r="O6776" t="s">
        <v>10871</v>
      </c>
      <c r="P6776" t="s">
        <v>10881</v>
      </c>
    </row>
    <row r="6777" spans="1:16" x14ac:dyDescent="0.3">
      <c r="A6777" t="s">
        <v>6387</v>
      </c>
      <c r="B6777" s="2" t="str">
        <f t="shared" si="317"/>
        <v>6221</v>
      </c>
      <c r="C6777" s="2">
        <f t="shared" si="315"/>
        <v>6221</v>
      </c>
      <c r="D6777" t="str">
        <f>VLOOKUP(C6777,'Cost Centre'!A:B,2,)</f>
        <v>Planning</v>
      </c>
      <c r="E6777" t="str">
        <f t="shared" si="316"/>
        <v>2</v>
      </c>
      <c r="F6777" t="s">
        <v>110</v>
      </c>
      <c r="G6777" s="2">
        <v>0</v>
      </c>
      <c r="H6777" s="2">
        <v>0</v>
      </c>
      <c r="I6777" s="2">
        <v>0</v>
      </c>
      <c r="J6777" s="105">
        <f>SUMIF([1]MMM!$A:$A,A6777,[1]MMM!$F:$F)</f>
        <v>0</v>
      </c>
      <c r="K6777" s="2" t="s">
        <v>10</v>
      </c>
      <c r="L6777" s="2">
        <v>9054</v>
      </c>
      <c r="M6777" t="s">
        <v>10962</v>
      </c>
      <c r="N6777" t="s">
        <v>13574</v>
      </c>
      <c r="O6777" t="s">
        <v>10871</v>
      </c>
      <c r="P6777" t="s">
        <v>10881</v>
      </c>
    </row>
    <row r="6778" spans="1:16" x14ac:dyDescent="0.3">
      <c r="A6778" t="s">
        <v>6388</v>
      </c>
      <c r="B6778" s="2" t="str">
        <f t="shared" si="317"/>
        <v>6221</v>
      </c>
      <c r="C6778" s="2">
        <f t="shared" si="315"/>
        <v>6221</v>
      </c>
      <c r="D6778" t="str">
        <f>VLOOKUP(C6778,'Cost Centre'!A:B,2,)</f>
        <v>Planning</v>
      </c>
      <c r="E6778" t="str">
        <f t="shared" si="316"/>
        <v>2</v>
      </c>
      <c r="F6778" t="s">
        <v>10884</v>
      </c>
      <c r="G6778" s="2">
        <v>0</v>
      </c>
      <c r="H6778" s="2">
        <v>0</v>
      </c>
      <c r="I6778" s="2">
        <v>0</v>
      </c>
      <c r="J6778" s="105">
        <f>SUMIF([1]MMM!$A:$A,A6778,[1]MMM!$F:$F)</f>
        <v>0</v>
      </c>
      <c r="K6778" s="2" t="s">
        <v>10</v>
      </c>
      <c r="L6778" s="2">
        <v>27163</v>
      </c>
      <c r="M6778" t="s">
        <v>10962</v>
      </c>
      <c r="N6778" t="s">
        <v>13574</v>
      </c>
      <c r="O6778" t="s">
        <v>10871</v>
      </c>
      <c r="P6778" t="s">
        <v>10881</v>
      </c>
    </row>
    <row r="6779" spans="1:16" x14ac:dyDescent="0.3">
      <c r="A6779" t="s">
        <v>6389</v>
      </c>
      <c r="B6779" s="2" t="str">
        <f t="shared" si="317"/>
        <v>6221</v>
      </c>
      <c r="C6779" s="2">
        <f t="shared" si="315"/>
        <v>6221</v>
      </c>
      <c r="D6779" t="str">
        <f>VLOOKUP(C6779,'Cost Centre'!A:B,2,)</f>
        <v>Planning</v>
      </c>
      <c r="E6779" t="str">
        <f t="shared" si="316"/>
        <v>2</v>
      </c>
      <c r="F6779" t="s">
        <v>117</v>
      </c>
      <c r="G6779" s="2">
        <v>0</v>
      </c>
      <c r="H6779" s="2">
        <v>4075.23</v>
      </c>
      <c r="I6779" s="2">
        <v>0</v>
      </c>
      <c r="J6779" s="105">
        <f>SUMIF([1]MMM!$A:$A,A6779,[1]MMM!$F:$F)</f>
        <v>4075.23</v>
      </c>
      <c r="K6779" s="2" t="s">
        <v>10</v>
      </c>
      <c r="L6779" s="2">
        <v>10865</v>
      </c>
      <c r="M6779" t="s">
        <v>10962</v>
      </c>
      <c r="N6779" t="s">
        <v>13574</v>
      </c>
      <c r="O6779" t="s">
        <v>10871</v>
      </c>
      <c r="P6779" t="s">
        <v>10885</v>
      </c>
    </row>
    <row r="6780" spans="1:16" x14ac:dyDescent="0.3">
      <c r="A6780" t="s">
        <v>6390</v>
      </c>
      <c r="B6780" s="2" t="str">
        <f t="shared" si="317"/>
        <v>6221</v>
      </c>
      <c r="C6780" s="2">
        <f t="shared" si="315"/>
        <v>6221</v>
      </c>
      <c r="D6780" t="str">
        <f>VLOOKUP(C6780,'Cost Centre'!A:B,2,)</f>
        <v>Planning</v>
      </c>
      <c r="E6780" t="str">
        <f t="shared" si="316"/>
        <v>3</v>
      </c>
      <c r="F6780" t="s">
        <v>2148</v>
      </c>
      <c r="G6780" s="2">
        <v>0</v>
      </c>
      <c r="H6780" s="2">
        <v>0</v>
      </c>
      <c r="I6780" s="2">
        <v>0</v>
      </c>
      <c r="J6780" s="105">
        <f>SUMIF([1]MMM!$A:$A,A6780,[1]MMM!$F:$F)</f>
        <v>0</v>
      </c>
      <c r="K6780" s="2" t="s">
        <v>10</v>
      </c>
      <c r="L6780" s="2">
        <v>0</v>
      </c>
      <c r="M6780" t="s">
        <v>10962</v>
      </c>
      <c r="N6780" t="s">
        <v>13574</v>
      </c>
      <c r="O6780" t="s">
        <v>10908</v>
      </c>
      <c r="P6780" t="s">
        <v>10910</v>
      </c>
    </row>
    <row r="6781" spans="1:16" x14ac:dyDescent="0.3">
      <c r="A6781" t="s">
        <v>6391</v>
      </c>
      <c r="B6781" s="2" t="str">
        <f t="shared" si="317"/>
        <v>6221</v>
      </c>
      <c r="C6781" s="2">
        <f t="shared" si="315"/>
        <v>6221</v>
      </c>
      <c r="D6781" t="str">
        <f>VLOOKUP(C6781,'Cost Centre'!A:B,2,)</f>
        <v>Planning</v>
      </c>
      <c r="E6781" t="str">
        <f t="shared" si="316"/>
        <v>3</v>
      </c>
      <c r="F6781" t="s">
        <v>2154</v>
      </c>
      <c r="G6781" s="2">
        <v>0</v>
      </c>
      <c r="H6781" s="2">
        <v>49041.87</v>
      </c>
      <c r="I6781" s="2">
        <v>0</v>
      </c>
      <c r="J6781" s="105">
        <f>SUMIF([1]MMM!$A:$A,A6781,[1]MMM!$F:$F)</f>
        <v>49041.87</v>
      </c>
      <c r="K6781" s="2" t="s">
        <v>10</v>
      </c>
      <c r="L6781" s="2">
        <v>82120</v>
      </c>
      <c r="M6781" t="s">
        <v>10962</v>
      </c>
      <c r="N6781" t="s">
        <v>13574</v>
      </c>
      <c r="O6781" t="s">
        <v>10908</v>
      </c>
      <c r="P6781" t="s">
        <v>10910</v>
      </c>
    </row>
    <row r="6782" spans="1:16" x14ac:dyDescent="0.3">
      <c r="A6782" t="s">
        <v>13575</v>
      </c>
      <c r="B6782" s="2" t="str">
        <f t="shared" si="317"/>
        <v>6221</v>
      </c>
      <c r="C6782" s="2">
        <f t="shared" si="315"/>
        <v>6221</v>
      </c>
      <c r="D6782" t="str">
        <f>VLOOKUP(C6782,'Cost Centre'!A:B,2,)</f>
        <v>Planning</v>
      </c>
      <c r="E6782" t="str">
        <f t="shared" si="316"/>
        <v>3</v>
      </c>
      <c r="F6782" t="s">
        <v>10912</v>
      </c>
      <c r="G6782" s="2">
        <v>0</v>
      </c>
      <c r="H6782" s="2">
        <v>0</v>
      </c>
      <c r="I6782" s="2">
        <v>-6529797.6699999999</v>
      </c>
      <c r="J6782" s="105">
        <f>SUMIF([1]MMM!$A:$A,A6782,[1]MMM!$F:$F)</f>
        <v>-6529797.6699999999</v>
      </c>
      <c r="K6782" s="2" t="s">
        <v>10</v>
      </c>
      <c r="L6782" s="2">
        <v>0</v>
      </c>
      <c r="M6782" t="s">
        <v>10962</v>
      </c>
      <c r="N6782" t="s">
        <v>13574</v>
      </c>
      <c r="O6782" t="s">
        <v>10908</v>
      </c>
      <c r="P6782" t="s">
        <v>10913</v>
      </c>
    </row>
    <row r="6783" spans="1:16" x14ac:dyDescent="0.3">
      <c r="A6783" t="s">
        <v>13576</v>
      </c>
      <c r="B6783" s="2" t="str">
        <f t="shared" si="317"/>
        <v>6221</v>
      </c>
      <c r="C6783" s="2">
        <f t="shared" si="315"/>
        <v>6221</v>
      </c>
      <c r="D6783" t="str">
        <f>VLOOKUP(C6783,'Cost Centre'!A:B,2,)</f>
        <v>Planning</v>
      </c>
      <c r="E6783" t="str">
        <f t="shared" si="316"/>
        <v>3</v>
      </c>
      <c r="F6783" t="s">
        <v>10915</v>
      </c>
      <c r="G6783" s="2">
        <v>0</v>
      </c>
      <c r="H6783" s="2">
        <v>0</v>
      </c>
      <c r="I6783" s="2">
        <v>0</v>
      </c>
      <c r="J6783" s="105">
        <f>SUMIF([1]MMM!$A:$A,A6783,[1]MMM!$F:$F)</f>
        <v>0</v>
      </c>
      <c r="K6783" s="2" t="s">
        <v>10</v>
      </c>
      <c r="L6783" s="2">
        <v>0</v>
      </c>
      <c r="M6783" t="s">
        <v>10962</v>
      </c>
      <c r="N6783" t="s">
        <v>13574</v>
      </c>
      <c r="O6783" t="s">
        <v>10908</v>
      </c>
      <c r="P6783" t="s">
        <v>10913</v>
      </c>
    </row>
    <row r="6784" spans="1:16" x14ac:dyDescent="0.3">
      <c r="A6784" t="s">
        <v>1420</v>
      </c>
      <c r="B6784" s="2" t="str">
        <f t="shared" si="317"/>
        <v>6221</v>
      </c>
      <c r="C6784" s="2">
        <f t="shared" si="315"/>
        <v>6221</v>
      </c>
      <c r="D6784" t="str">
        <f>VLOOKUP(C6784,'Cost Centre'!A:B,2,)</f>
        <v>Planning</v>
      </c>
      <c r="E6784" t="str">
        <f t="shared" si="316"/>
        <v>8</v>
      </c>
      <c r="F6784" t="s">
        <v>462</v>
      </c>
      <c r="G6784" s="2">
        <v>7176771.0599999996</v>
      </c>
      <c r="H6784" s="2">
        <v>0</v>
      </c>
      <c r="I6784" s="2">
        <v>0</v>
      </c>
      <c r="J6784" s="105">
        <f>SUMIF([1]MMM!$A:$A,A6784,[1]MMM!$F:$F)</f>
        <v>7176771.0599999996</v>
      </c>
      <c r="K6784" s="2" t="s">
        <v>460</v>
      </c>
      <c r="L6784" s="2">
        <v>0</v>
      </c>
      <c r="M6784" t="s">
        <v>10962</v>
      </c>
      <c r="N6784" t="s">
        <v>13574</v>
      </c>
      <c r="O6784" t="s">
        <v>10916</v>
      </c>
      <c r="P6784" t="s">
        <v>10917</v>
      </c>
    </row>
    <row r="6785" spans="1:16" x14ac:dyDescent="0.3">
      <c r="A6785" t="s">
        <v>1421</v>
      </c>
      <c r="B6785" s="2" t="str">
        <f t="shared" si="317"/>
        <v>6221</v>
      </c>
      <c r="C6785" s="2">
        <f t="shared" si="315"/>
        <v>6221</v>
      </c>
      <c r="D6785" t="str">
        <f>VLOOKUP(C6785,'Cost Centre'!A:B,2,)</f>
        <v>Planning</v>
      </c>
      <c r="E6785" t="str">
        <f t="shared" si="316"/>
        <v>8</v>
      </c>
      <c r="F6785" t="s">
        <v>464</v>
      </c>
      <c r="G6785" s="2">
        <v>0</v>
      </c>
      <c r="H6785" s="2">
        <v>0</v>
      </c>
      <c r="I6785" s="2">
        <v>0</v>
      </c>
      <c r="J6785" s="105">
        <f>SUMIF([1]MMM!$A:$A,A6785,[1]MMM!$F:$F)</f>
        <v>0</v>
      </c>
      <c r="K6785" s="2" t="s">
        <v>460</v>
      </c>
      <c r="L6785" s="2">
        <v>0</v>
      </c>
      <c r="M6785" t="s">
        <v>10962</v>
      </c>
      <c r="N6785" t="s">
        <v>13574</v>
      </c>
      <c r="O6785" t="s">
        <v>10916</v>
      </c>
      <c r="P6785" t="s">
        <v>10917</v>
      </c>
    </row>
    <row r="6786" spans="1:16" x14ac:dyDescent="0.3">
      <c r="A6786" t="s">
        <v>1422</v>
      </c>
      <c r="B6786" s="2" t="str">
        <f t="shared" si="317"/>
        <v>6221</v>
      </c>
      <c r="C6786" s="2">
        <f t="shared" ref="C6786:C6849" si="318">VALUE(B6786)</f>
        <v>6221</v>
      </c>
      <c r="D6786" t="str">
        <f>VLOOKUP(C6786,'Cost Centre'!A:B,2,)</f>
        <v>Planning</v>
      </c>
      <c r="E6786" t="str">
        <f t="shared" ref="E6786:E6849" si="319">MID(A6786,5,1)</f>
        <v>8</v>
      </c>
      <c r="F6786" t="s">
        <v>466</v>
      </c>
      <c r="G6786" s="2">
        <v>0</v>
      </c>
      <c r="H6786" s="2">
        <v>0</v>
      </c>
      <c r="I6786" s="2">
        <v>0</v>
      </c>
      <c r="J6786" s="105">
        <f>SUMIF([1]MMM!$A:$A,A6786,[1]MMM!$F:$F)</f>
        <v>0</v>
      </c>
      <c r="K6786" s="2" t="s">
        <v>460</v>
      </c>
      <c r="L6786" s="2">
        <v>0</v>
      </c>
      <c r="M6786" t="s">
        <v>10962</v>
      </c>
      <c r="N6786" t="s">
        <v>13574</v>
      </c>
      <c r="O6786" t="s">
        <v>10916</v>
      </c>
      <c r="P6786" t="s">
        <v>10917</v>
      </c>
    </row>
    <row r="6787" spans="1:16" x14ac:dyDescent="0.3">
      <c r="A6787" t="s">
        <v>1423</v>
      </c>
      <c r="B6787" s="2" t="str">
        <f t="shared" ref="B6787:B6850" si="320">MID(A6787,1,4)</f>
        <v>6221</v>
      </c>
      <c r="C6787" s="2">
        <f t="shared" si="318"/>
        <v>6221</v>
      </c>
      <c r="D6787" t="str">
        <f>VLOOKUP(C6787,'Cost Centre'!A:B,2,)</f>
        <v>Planning</v>
      </c>
      <c r="E6787" t="str">
        <f t="shared" si="319"/>
        <v>8</v>
      </c>
      <c r="F6787" t="s">
        <v>468</v>
      </c>
      <c r="G6787" s="2">
        <v>0</v>
      </c>
      <c r="H6787" s="2">
        <v>6529797.6699999999</v>
      </c>
      <c r="I6787" s="2">
        <v>0</v>
      </c>
      <c r="J6787" s="105">
        <f>SUMIF([1]MMM!$A:$A,A6787,[1]MMM!$F:$F)</f>
        <v>6529797.6699999999</v>
      </c>
      <c r="K6787" s="2" t="s">
        <v>460</v>
      </c>
      <c r="L6787" s="2">
        <v>0</v>
      </c>
      <c r="M6787" t="s">
        <v>10962</v>
      </c>
      <c r="N6787" t="s">
        <v>13574</v>
      </c>
      <c r="O6787" t="s">
        <v>10916</v>
      </c>
      <c r="P6787" t="s">
        <v>10917</v>
      </c>
    </row>
    <row r="6788" spans="1:16" x14ac:dyDescent="0.3">
      <c r="A6788" t="s">
        <v>1424</v>
      </c>
      <c r="B6788" s="2" t="str">
        <f t="shared" si="320"/>
        <v>6221</v>
      </c>
      <c r="C6788" s="2">
        <f t="shared" si="318"/>
        <v>6221</v>
      </c>
      <c r="D6788" t="str">
        <f>VLOOKUP(C6788,'Cost Centre'!A:B,2,)</f>
        <v>Planning</v>
      </c>
      <c r="E6788" t="str">
        <f t="shared" si="319"/>
        <v>8</v>
      </c>
      <c r="F6788" t="s">
        <v>470</v>
      </c>
      <c r="G6788" s="2">
        <v>0</v>
      </c>
      <c r="H6788" s="2">
        <v>0</v>
      </c>
      <c r="I6788" s="2">
        <v>0</v>
      </c>
      <c r="J6788" s="105">
        <f>SUMIF([1]MMM!$A:$A,A6788,[1]MMM!$F:$F)</f>
        <v>0</v>
      </c>
      <c r="K6788" s="2" t="s">
        <v>460</v>
      </c>
      <c r="L6788" s="2">
        <v>0</v>
      </c>
      <c r="M6788" t="s">
        <v>10962</v>
      </c>
      <c r="N6788" t="s">
        <v>13574</v>
      </c>
      <c r="O6788" t="s">
        <v>10916</v>
      </c>
      <c r="P6788" t="s">
        <v>10917</v>
      </c>
    </row>
    <row r="6789" spans="1:16" x14ac:dyDescent="0.3">
      <c r="A6789" t="s">
        <v>6392</v>
      </c>
      <c r="B6789" s="2" t="str">
        <f t="shared" si="320"/>
        <v>6221</v>
      </c>
      <c r="C6789" s="2">
        <f t="shared" si="318"/>
        <v>6221</v>
      </c>
      <c r="D6789" t="str">
        <f>VLOOKUP(C6789,'Cost Centre'!A:B,2,)</f>
        <v>Planning</v>
      </c>
      <c r="E6789" t="str">
        <f t="shared" si="319"/>
        <v>8</v>
      </c>
      <c r="F6789" t="s">
        <v>2159</v>
      </c>
      <c r="G6789" s="2">
        <v>0</v>
      </c>
      <c r="H6789" s="2">
        <v>0</v>
      </c>
      <c r="I6789" s="2">
        <v>0</v>
      </c>
      <c r="J6789" s="105">
        <f>SUMIF([1]MMM!$A:$A,A6789,[1]MMM!$F:$F)</f>
        <v>0</v>
      </c>
      <c r="K6789" s="2" t="s">
        <v>460</v>
      </c>
      <c r="L6789" s="2">
        <v>0</v>
      </c>
      <c r="M6789" t="s">
        <v>10962</v>
      </c>
      <c r="N6789" t="s">
        <v>13574</v>
      </c>
      <c r="O6789" t="s">
        <v>10916</v>
      </c>
      <c r="P6789" t="s">
        <v>10917</v>
      </c>
    </row>
    <row r="6790" spans="1:16" x14ac:dyDescent="0.3">
      <c r="A6790" t="s">
        <v>6393</v>
      </c>
      <c r="B6790" s="2" t="str">
        <f t="shared" si="320"/>
        <v>6222</v>
      </c>
      <c r="C6790" s="2">
        <f t="shared" si="318"/>
        <v>6222</v>
      </c>
      <c r="D6790" t="str">
        <f>VLOOKUP(C6790,'Cost Centre'!A:B,2,)</f>
        <v>Planning</v>
      </c>
      <c r="E6790" t="str">
        <f t="shared" si="319"/>
        <v>1</v>
      </c>
      <c r="F6790" t="s">
        <v>380</v>
      </c>
      <c r="G6790" s="2">
        <v>0</v>
      </c>
      <c r="H6790" s="2">
        <v>0</v>
      </c>
      <c r="I6790" s="2">
        <v>-14134.5</v>
      </c>
      <c r="J6790" s="105">
        <f>SUMIF([1]MMM!$A:$A,A6790,[1]MMM!$F:$F)</f>
        <v>-14134.5</v>
      </c>
      <c r="K6790" s="2" t="s">
        <v>10</v>
      </c>
      <c r="L6790" s="2">
        <v>-57915</v>
      </c>
      <c r="M6790" t="s">
        <v>10962</v>
      </c>
      <c r="N6790" t="s">
        <v>13577</v>
      </c>
      <c r="O6790" t="s">
        <v>11023</v>
      </c>
      <c r="P6790" t="s">
        <v>12548</v>
      </c>
    </row>
    <row r="6791" spans="1:16" x14ac:dyDescent="0.3">
      <c r="A6791" t="s">
        <v>6394</v>
      </c>
      <c r="B6791" s="2" t="str">
        <f t="shared" si="320"/>
        <v>6222</v>
      </c>
      <c r="C6791" s="2">
        <f t="shared" si="318"/>
        <v>6222</v>
      </c>
      <c r="D6791" t="str">
        <f>VLOOKUP(C6791,'Cost Centre'!A:B,2,)</f>
        <v>Planning</v>
      </c>
      <c r="E6791" t="str">
        <f t="shared" si="319"/>
        <v>1</v>
      </c>
      <c r="F6791" t="s">
        <v>381</v>
      </c>
      <c r="G6791" s="2">
        <v>0</v>
      </c>
      <c r="H6791" s="2">
        <v>0</v>
      </c>
      <c r="I6791" s="2">
        <v>-38403.39</v>
      </c>
      <c r="J6791" s="105">
        <f>SUMIF([1]MMM!$A:$A,A6791,[1]MMM!$F:$F)</f>
        <v>-38403.39</v>
      </c>
      <c r="K6791" s="2" t="s">
        <v>10</v>
      </c>
      <c r="L6791" s="2">
        <v>-20000</v>
      </c>
      <c r="M6791" t="s">
        <v>10962</v>
      </c>
      <c r="N6791" t="s">
        <v>13577</v>
      </c>
      <c r="O6791" t="s">
        <v>11023</v>
      </c>
      <c r="P6791" t="s">
        <v>11207</v>
      </c>
    </row>
    <row r="6792" spans="1:16" x14ac:dyDescent="0.3">
      <c r="A6792" t="s">
        <v>6395</v>
      </c>
      <c r="B6792" s="2" t="str">
        <f t="shared" si="320"/>
        <v>6222</v>
      </c>
      <c r="C6792" s="2">
        <f t="shared" si="318"/>
        <v>6222</v>
      </c>
      <c r="D6792" t="str">
        <f>VLOOKUP(C6792,'Cost Centre'!A:B,2,)</f>
        <v>Planning</v>
      </c>
      <c r="E6792" t="str">
        <f t="shared" si="319"/>
        <v>1</v>
      </c>
      <c r="F6792" t="s">
        <v>204</v>
      </c>
      <c r="G6792" s="2">
        <v>0</v>
      </c>
      <c r="H6792" s="2">
        <v>0</v>
      </c>
      <c r="I6792" s="2">
        <v>-94799.33</v>
      </c>
      <c r="J6792" s="105">
        <f>SUMIF([1]MMM!$A:$A,A6792,[1]MMM!$F:$F)</f>
        <v>-94799.33</v>
      </c>
      <c r="K6792" s="2" t="s">
        <v>10</v>
      </c>
      <c r="L6792" s="2">
        <v>-152896</v>
      </c>
      <c r="M6792" t="s">
        <v>10962</v>
      </c>
      <c r="N6792" t="s">
        <v>13577</v>
      </c>
      <c r="O6792" t="s">
        <v>11023</v>
      </c>
      <c r="P6792" t="s">
        <v>11207</v>
      </c>
    </row>
    <row r="6793" spans="1:16" x14ac:dyDescent="0.3">
      <c r="A6793" t="s">
        <v>6396</v>
      </c>
      <c r="B6793" s="2" t="str">
        <f t="shared" si="320"/>
        <v>6222</v>
      </c>
      <c r="C6793" s="2">
        <f t="shared" si="318"/>
        <v>6222</v>
      </c>
      <c r="D6793" t="str">
        <f>VLOOKUP(C6793,'Cost Centre'!A:B,2,)</f>
        <v>Planning</v>
      </c>
      <c r="E6793" t="str">
        <f t="shared" si="319"/>
        <v>1</v>
      </c>
      <c r="F6793" t="s">
        <v>382</v>
      </c>
      <c r="G6793" s="2">
        <v>0</v>
      </c>
      <c r="H6793" s="2">
        <v>0</v>
      </c>
      <c r="I6793" s="2">
        <v>-4908.7</v>
      </c>
      <c r="J6793" s="105">
        <f>SUMIF([1]MMM!$A:$A,A6793,[1]MMM!$F:$F)</f>
        <v>-4908.7</v>
      </c>
      <c r="K6793" s="2" t="s">
        <v>10</v>
      </c>
      <c r="L6793" s="2">
        <v>0</v>
      </c>
      <c r="M6793" t="s">
        <v>10962</v>
      </c>
      <c r="N6793" t="s">
        <v>13577</v>
      </c>
      <c r="O6793" t="s">
        <v>11023</v>
      </c>
      <c r="P6793" t="s">
        <v>11207</v>
      </c>
    </row>
    <row r="6794" spans="1:16" x14ac:dyDescent="0.3">
      <c r="A6794" t="s">
        <v>6397</v>
      </c>
      <c r="B6794" s="2" t="str">
        <f t="shared" si="320"/>
        <v>6222</v>
      </c>
      <c r="C6794" s="2">
        <f t="shared" si="318"/>
        <v>6222</v>
      </c>
      <c r="D6794" t="str">
        <f>VLOOKUP(C6794,'Cost Centre'!A:B,2,)</f>
        <v>Planning</v>
      </c>
      <c r="E6794" t="str">
        <f t="shared" si="319"/>
        <v>1</v>
      </c>
      <c r="F6794" t="s">
        <v>13578</v>
      </c>
      <c r="G6794" s="2">
        <v>0</v>
      </c>
      <c r="H6794" s="2">
        <v>0</v>
      </c>
      <c r="I6794" s="2">
        <v>-5610960.3099999996</v>
      </c>
      <c r="J6794" s="105">
        <f>SUMIF([1]MMM!$A:$A,A6794,[1]MMM!$F:$F)</f>
        <v>-5610960.3099999996</v>
      </c>
      <c r="K6794" s="2" t="s">
        <v>10</v>
      </c>
      <c r="L6794" s="2">
        <v>-4864860</v>
      </c>
      <c r="M6794" t="s">
        <v>10962</v>
      </c>
      <c r="N6794" t="s">
        <v>13577</v>
      </c>
      <c r="O6794" t="s">
        <v>11023</v>
      </c>
      <c r="P6794" t="s">
        <v>11207</v>
      </c>
    </row>
    <row r="6795" spans="1:16" x14ac:dyDescent="0.3">
      <c r="A6795" t="s">
        <v>6398</v>
      </c>
      <c r="B6795" s="2" t="str">
        <f t="shared" si="320"/>
        <v>6222</v>
      </c>
      <c r="C6795" s="2">
        <f t="shared" si="318"/>
        <v>6222</v>
      </c>
      <c r="D6795" t="str">
        <f>VLOOKUP(C6795,'Cost Centre'!A:B,2,)</f>
        <v>Planning</v>
      </c>
      <c r="E6795" t="str">
        <f t="shared" si="319"/>
        <v>1</v>
      </c>
      <c r="F6795" t="s">
        <v>383</v>
      </c>
      <c r="G6795" s="2">
        <v>0</v>
      </c>
      <c r="H6795" s="2">
        <v>0</v>
      </c>
      <c r="I6795" s="2">
        <v>-1391.3</v>
      </c>
      <c r="J6795" s="105">
        <f>SUMIF([1]MMM!$A:$A,A6795,[1]MMM!$F:$F)</f>
        <v>-1391.3</v>
      </c>
      <c r="K6795" s="2" t="s">
        <v>10</v>
      </c>
      <c r="L6795" s="2">
        <v>-4054</v>
      </c>
      <c r="M6795" t="s">
        <v>10962</v>
      </c>
      <c r="N6795" t="s">
        <v>13577</v>
      </c>
      <c r="O6795" t="s">
        <v>11023</v>
      </c>
      <c r="P6795" t="s">
        <v>11207</v>
      </c>
    </row>
    <row r="6796" spans="1:16" x14ac:dyDescent="0.3">
      <c r="A6796" t="s">
        <v>6399</v>
      </c>
      <c r="B6796" s="2" t="str">
        <f t="shared" si="320"/>
        <v>6222</v>
      </c>
      <c r="C6796" s="2">
        <f t="shared" si="318"/>
        <v>6222</v>
      </c>
      <c r="D6796" t="str">
        <f>VLOOKUP(C6796,'Cost Centre'!A:B,2,)</f>
        <v>Planning</v>
      </c>
      <c r="E6796" t="str">
        <f t="shared" si="319"/>
        <v>1</v>
      </c>
      <c r="F6796" t="s">
        <v>384</v>
      </c>
      <c r="G6796" s="2">
        <v>0</v>
      </c>
      <c r="H6796" s="2">
        <v>0</v>
      </c>
      <c r="I6796" s="2">
        <v>-868908.22</v>
      </c>
      <c r="J6796" s="105">
        <f>SUMIF([1]MMM!$A:$A,A6796,[1]MMM!$F:$F)</f>
        <v>-868908.22</v>
      </c>
      <c r="K6796" s="2" t="s">
        <v>10</v>
      </c>
      <c r="L6796" s="2">
        <v>-1100000</v>
      </c>
      <c r="M6796" t="s">
        <v>10962</v>
      </c>
      <c r="N6796" t="s">
        <v>13577</v>
      </c>
      <c r="O6796" t="s">
        <v>11023</v>
      </c>
      <c r="P6796" t="s">
        <v>11207</v>
      </c>
    </row>
    <row r="6797" spans="1:16" x14ac:dyDescent="0.3">
      <c r="A6797" t="s">
        <v>6400</v>
      </c>
      <c r="B6797" s="2" t="str">
        <f t="shared" si="320"/>
        <v>6222</v>
      </c>
      <c r="C6797" s="2">
        <f t="shared" si="318"/>
        <v>6222</v>
      </c>
      <c r="D6797" t="str">
        <f>VLOOKUP(C6797,'Cost Centre'!A:B,2,)</f>
        <v>Planning</v>
      </c>
      <c r="E6797" t="str">
        <f t="shared" si="319"/>
        <v>2</v>
      </c>
      <c r="F6797" t="s">
        <v>48</v>
      </c>
      <c r="G6797" s="2">
        <v>0</v>
      </c>
      <c r="H6797" s="2">
        <v>6104372.6399999997</v>
      </c>
      <c r="I6797" s="2">
        <v>0</v>
      </c>
      <c r="J6797" s="105">
        <f>SUMIF([1]MMM!$A:$A,A6797,[1]MMM!$F:$F)</f>
        <v>6112328.9199999999</v>
      </c>
      <c r="K6797" s="2" t="s">
        <v>10</v>
      </c>
      <c r="L6797" s="2">
        <v>6703197</v>
      </c>
      <c r="M6797" t="s">
        <v>10962</v>
      </c>
      <c r="N6797" t="s">
        <v>13577</v>
      </c>
      <c r="O6797" t="s">
        <v>10871</v>
      </c>
      <c r="P6797" t="s">
        <v>10875</v>
      </c>
    </row>
    <row r="6798" spans="1:16" x14ac:dyDescent="0.3">
      <c r="A6798" t="s">
        <v>6401</v>
      </c>
      <c r="B6798" s="2" t="str">
        <f t="shared" si="320"/>
        <v>6222</v>
      </c>
      <c r="C6798" s="2">
        <f t="shared" si="318"/>
        <v>6222</v>
      </c>
      <c r="D6798" t="str">
        <f>VLOOKUP(C6798,'Cost Centre'!A:B,2,)</f>
        <v>Planning</v>
      </c>
      <c r="E6798" t="str">
        <f t="shared" si="319"/>
        <v>2</v>
      </c>
      <c r="F6798" t="s">
        <v>49</v>
      </c>
      <c r="G6798" s="2">
        <v>0</v>
      </c>
      <c r="H6798" s="2">
        <v>0</v>
      </c>
      <c r="I6798" s="2">
        <v>0</v>
      </c>
      <c r="J6798" s="105">
        <f>SUMIF([1]MMM!$A:$A,A6798,[1]MMM!$F:$F)</f>
        <v>0</v>
      </c>
      <c r="K6798" s="2" t="s">
        <v>10</v>
      </c>
      <c r="L6798" s="2">
        <v>0</v>
      </c>
      <c r="M6798" t="s">
        <v>10962</v>
      </c>
      <c r="N6798" t="s">
        <v>13577</v>
      </c>
      <c r="O6798" t="s">
        <v>10871</v>
      </c>
      <c r="P6798" t="s">
        <v>10875</v>
      </c>
    </row>
    <row r="6799" spans="1:16" x14ac:dyDescent="0.3">
      <c r="A6799" t="s">
        <v>6402</v>
      </c>
      <c r="B6799" s="2" t="str">
        <f t="shared" si="320"/>
        <v>6222</v>
      </c>
      <c r="C6799" s="2">
        <f t="shared" si="318"/>
        <v>6222</v>
      </c>
      <c r="D6799" t="str">
        <f>VLOOKUP(C6799,'Cost Centre'!A:B,2,)</f>
        <v>Planning</v>
      </c>
      <c r="E6799" t="str">
        <f t="shared" si="319"/>
        <v>2</v>
      </c>
      <c r="F6799" t="s">
        <v>51</v>
      </c>
      <c r="G6799" s="2">
        <v>0</v>
      </c>
      <c r="H6799" s="2">
        <v>20400</v>
      </c>
      <c r="I6799" s="2">
        <v>0</v>
      </c>
      <c r="J6799" s="105">
        <f>SUMIF([1]MMM!$A:$A,A6799,[1]MMM!$F:$F)</f>
        <v>20400</v>
      </c>
      <c r="K6799" s="2" t="s">
        <v>10</v>
      </c>
      <c r="L6799" s="2">
        <v>20400</v>
      </c>
      <c r="M6799" t="s">
        <v>10962</v>
      </c>
      <c r="N6799" t="s">
        <v>13577</v>
      </c>
      <c r="O6799" t="s">
        <v>10871</v>
      </c>
      <c r="P6799" t="s">
        <v>10875</v>
      </c>
    </row>
    <row r="6800" spans="1:16" x14ac:dyDescent="0.3">
      <c r="A6800" t="s">
        <v>6403</v>
      </c>
      <c r="B6800" s="2" t="str">
        <f t="shared" si="320"/>
        <v>6222</v>
      </c>
      <c r="C6800" s="2">
        <f t="shared" si="318"/>
        <v>6222</v>
      </c>
      <c r="D6800" t="str">
        <f>VLOOKUP(C6800,'Cost Centre'!A:B,2,)</f>
        <v>Planning</v>
      </c>
      <c r="E6800" t="str">
        <f t="shared" si="319"/>
        <v>2</v>
      </c>
      <c r="F6800" t="s">
        <v>52</v>
      </c>
      <c r="G6800" s="2">
        <v>0</v>
      </c>
      <c r="H6800" s="2">
        <v>47621.19</v>
      </c>
      <c r="I6800" s="2">
        <v>0</v>
      </c>
      <c r="J6800" s="105">
        <f>SUMIF([1]MMM!$A:$A,A6800,[1]MMM!$F:$F)</f>
        <v>47621.19</v>
      </c>
      <c r="K6800" s="2" t="s">
        <v>10</v>
      </c>
      <c r="L6800" s="2">
        <v>71047</v>
      </c>
      <c r="M6800" t="s">
        <v>10962</v>
      </c>
      <c r="N6800" t="s">
        <v>13577</v>
      </c>
      <c r="O6800" t="s">
        <v>10871</v>
      </c>
      <c r="P6800" t="s">
        <v>10875</v>
      </c>
    </row>
    <row r="6801" spans="1:16" x14ac:dyDescent="0.3">
      <c r="A6801" t="s">
        <v>6404</v>
      </c>
      <c r="B6801" s="2" t="str">
        <f t="shared" si="320"/>
        <v>6222</v>
      </c>
      <c r="C6801" s="2">
        <f t="shared" si="318"/>
        <v>6222</v>
      </c>
      <c r="D6801" t="str">
        <f>VLOOKUP(C6801,'Cost Centre'!A:B,2,)</f>
        <v>Planning</v>
      </c>
      <c r="E6801" t="str">
        <f t="shared" si="319"/>
        <v>2</v>
      </c>
      <c r="F6801" t="s">
        <v>55</v>
      </c>
      <c r="G6801" s="2">
        <v>0</v>
      </c>
      <c r="H6801" s="2">
        <v>1728913.34</v>
      </c>
      <c r="I6801" s="2">
        <v>0</v>
      </c>
      <c r="J6801" s="105">
        <f>SUMIF([1]MMM!$A:$A,A6801,[1]MMM!$F:$F)</f>
        <v>1732570.5</v>
      </c>
      <c r="K6801" s="2" t="s">
        <v>10</v>
      </c>
      <c r="L6801" s="2">
        <v>1857780</v>
      </c>
      <c r="M6801" t="s">
        <v>10962</v>
      </c>
      <c r="N6801" t="s">
        <v>13577</v>
      </c>
      <c r="O6801" t="s">
        <v>10871</v>
      </c>
      <c r="P6801" t="s">
        <v>10875</v>
      </c>
    </row>
    <row r="6802" spans="1:16" x14ac:dyDescent="0.3">
      <c r="A6802" t="s">
        <v>6405</v>
      </c>
      <c r="B6802" s="2" t="str">
        <f t="shared" si="320"/>
        <v>6222</v>
      </c>
      <c r="C6802" s="2">
        <f t="shared" si="318"/>
        <v>6222</v>
      </c>
      <c r="D6802" t="str">
        <f>VLOOKUP(C6802,'Cost Centre'!A:B,2,)</f>
        <v>Planning</v>
      </c>
      <c r="E6802" t="str">
        <f t="shared" si="319"/>
        <v>2</v>
      </c>
      <c r="F6802" t="s">
        <v>60</v>
      </c>
      <c r="G6802" s="2">
        <v>0</v>
      </c>
      <c r="H6802" s="2">
        <v>0.01</v>
      </c>
      <c r="I6802" s="2">
        <v>0</v>
      </c>
      <c r="J6802" s="105">
        <f>SUMIF([1]MMM!$A:$A,A6802,[1]MMM!$F:$F)</f>
        <v>0.01</v>
      </c>
      <c r="K6802" s="2" t="s">
        <v>10</v>
      </c>
      <c r="L6802" s="2">
        <v>56525</v>
      </c>
      <c r="M6802" t="s">
        <v>10962</v>
      </c>
      <c r="N6802" t="s">
        <v>13577</v>
      </c>
      <c r="O6802" t="s">
        <v>10871</v>
      </c>
      <c r="P6802" t="s">
        <v>10875</v>
      </c>
    </row>
    <row r="6803" spans="1:16" x14ac:dyDescent="0.3">
      <c r="A6803" t="s">
        <v>6406</v>
      </c>
      <c r="B6803" s="2" t="str">
        <f t="shared" si="320"/>
        <v>6222</v>
      </c>
      <c r="C6803" s="2">
        <f t="shared" si="318"/>
        <v>6222</v>
      </c>
      <c r="D6803" t="str">
        <f>VLOOKUP(C6803,'Cost Centre'!A:B,2,)</f>
        <v>Planning</v>
      </c>
      <c r="E6803" t="str">
        <f t="shared" si="319"/>
        <v>2</v>
      </c>
      <c r="F6803" t="s">
        <v>61</v>
      </c>
      <c r="G6803" s="2">
        <v>0</v>
      </c>
      <c r="H6803" s="2">
        <v>427744.99</v>
      </c>
      <c r="I6803" s="2">
        <v>0</v>
      </c>
      <c r="J6803" s="105">
        <f>SUMIF([1]MMM!$A:$A,A6803,[1]MMM!$F:$F)</f>
        <v>446741.98</v>
      </c>
      <c r="K6803" s="2" t="s">
        <v>10</v>
      </c>
      <c r="L6803" s="2">
        <v>582328</v>
      </c>
      <c r="M6803" t="s">
        <v>10962</v>
      </c>
      <c r="N6803" t="s">
        <v>13577</v>
      </c>
      <c r="O6803" t="s">
        <v>10871</v>
      </c>
      <c r="P6803" t="s">
        <v>10875</v>
      </c>
    </row>
    <row r="6804" spans="1:16" x14ac:dyDescent="0.3">
      <c r="A6804" t="s">
        <v>6407</v>
      </c>
      <c r="B6804" s="2" t="str">
        <f t="shared" si="320"/>
        <v>6222</v>
      </c>
      <c r="C6804" s="2">
        <f t="shared" si="318"/>
        <v>6222</v>
      </c>
      <c r="D6804" t="str">
        <f>VLOOKUP(C6804,'Cost Centre'!A:B,2,)</f>
        <v>Planning</v>
      </c>
      <c r="E6804" t="str">
        <f t="shared" si="319"/>
        <v>2</v>
      </c>
      <c r="F6804" t="s">
        <v>62</v>
      </c>
      <c r="G6804" s="2">
        <v>0</v>
      </c>
      <c r="H6804" s="2">
        <v>10024.92</v>
      </c>
      <c r="I6804" s="2">
        <v>0</v>
      </c>
      <c r="J6804" s="105">
        <f>SUMIF([1]MMM!$A:$A,A6804,[1]MMM!$F:$F)</f>
        <v>20049.84</v>
      </c>
      <c r="K6804" s="2" t="s">
        <v>10</v>
      </c>
      <c r="L6804" s="2">
        <v>0</v>
      </c>
      <c r="M6804" t="s">
        <v>10962</v>
      </c>
      <c r="N6804" t="s">
        <v>13577</v>
      </c>
      <c r="O6804" t="s">
        <v>10871</v>
      </c>
      <c r="P6804" t="s">
        <v>10875</v>
      </c>
    </row>
    <row r="6805" spans="1:16" x14ac:dyDescent="0.3">
      <c r="A6805" t="s">
        <v>6408</v>
      </c>
      <c r="B6805" s="2" t="str">
        <f t="shared" si="320"/>
        <v>6222</v>
      </c>
      <c r="C6805" s="2">
        <f t="shared" si="318"/>
        <v>6222</v>
      </c>
      <c r="D6805" t="str">
        <f>VLOOKUP(C6805,'Cost Centre'!A:B,2,)</f>
        <v>Planning</v>
      </c>
      <c r="E6805" t="str">
        <f t="shared" si="319"/>
        <v>2</v>
      </c>
      <c r="F6805" t="s">
        <v>67</v>
      </c>
      <c r="G6805" s="2">
        <v>0</v>
      </c>
      <c r="H6805" s="2">
        <v>1662.5</v>
      </c>
      <c r="I6805" s="2">
        <v>0</v>
      </c>
      <c r="J6805" s="105">
        <f>SUMIF([1]MMM!$A:$A,A6805,[1]MMM!$F:$F)</f>
        <v>1662.5</v>
      </c>
      <c r="K6805" s="2" t="s">
        <v>10</v>
      </c>
      <c r="L6805" s="2">
        <v>1908</v>
      </c>
      <c r="M6805" t="s">
        <v>10962</v>
      </c>
      <c r="N6805" t="s">
        <v>13577</v>
      </c>
      <c r="O6805" t="s">
        <v>10871</v>
      </c>
      <c r="P6805" t="s">
        <v>10876</v>
      </c>
    </row>
    <row r="6806" spans="1:16" x14ac:dyDescent="0.3">
      <c r="A6806" t="s">
        <v>6409</v>
      </c>
      <c r="B6806" s="2" t="str">
        <f t="shared" si="320"/>
        <v>6222</v>
      </c>
      <c r="C6806" s="2">
        <f t="shared" si="318"/>
        <v>6222</v>
      </c>
      <c r="D6806" t="str">
        <f>VLOOKUP(C6806,'Cost Centre'!A:B,2,)</f>
        <v>Planning</v>
      </c>
      <c r="E6806" t="str">
        <f t="shared" si="319"/>
        <v>2</v>
      </c>
      <c r="F6806" t="s">
        <v>68</v>
      </c>
      <c r="G6806" s="2">
        <v>0</v>
      </c>
      <c r="H6806" s="2">
        <v>47408.959999999999</v>
      </c>
      <c r="I6806" s="2">
        <v>0</v>
      </c>
      <c r="J6806" s="105">
        <f>SUMIF([1]MMM!$A:$A,A6806,[1]MMM!$F:$F)</f>
        <v>48610.74</v>
      </c>
      <c r="K6806" s="2" t="s">
        <v>10</v>
      </c>
      <c r="L6806" s="2">
        <v>18861</v>
      </c>
      <c r="M6806" t="s">
        <v>10962</v>
      </c>
      <c r="N6806" t="s">
        <v>13577</v>
      </c>
      <c r="O6806" t="s">
        <v>10871</v>
      </c>
      <c r="P6806" t="s">
        <v>10876</v>
      </c>
    </row>
    <row r="6807" spans="1:16" x14ac:dyDescent="0.3">
      <c r="A6807" t="s">
        <v>6410</v>
      </c>
      <c r="B6807" s="2" t="str">
        <f t="shared" si="320"/>
        <v>6222</v>
      </c>
      <c r="C6807" s="2">
        <f t="shared" si="318"/>
        <v>6222</v>
      </c>
      <c r="D6807" t="str">
        <f>VLOOKUP(C6807,'Cost Centre'!A:B,2,)</f>
        <v>Planning</v>
      </c>
      <c r="E6807" t="str">
        <f t="shared" si="319"/>
        <v>2</v>
      </c>
      <c r="F6807" t="s">
        <v>10877</v>
      </c>
      <c r="G6807" s="2">
        <v>0</v>
      </c>
      <c r="H6807" s="2">
        <v>494693.52</v>
      </c>
      <c r="I6807" s="2">
        <v>0</v>
      </c>
      <c r="J6807" s="105">
        <f>SUMIF([1]MMM!$A:$A,A6807,[1]MMM!$F:$F)</f>
        <v>494693.52</v>
      </c>
      <c r="K6807" s="2" t="s">
        <v>10</v>
      </c>
      <c r="L6807" s="2">
        <v>622801</v>
      </c>
      <c r="M6807" t="s">
        <v>10962</v>
      </c>
      <c r="N6807" t="s">
        <v>13577</v>
      </c>
      <c r="O6807" t="s">
        <v>10871</v>
      </c>
      <c r="P6807" t="s">
        <v>10876</v>
      </c>
    </row>
    <row r="6808" spans="1:16" x14ac:dyDescent="0.3">
      <c r="A6808" t="s">
        <v>6411</v>
      </c>
      <c r="B6808" s="2" t="str">
        <f t="shared" si="320"/>
        <v>6222</v>
      </c>
      <c r="C6808" s="2">
        <f t="shared" si="318"/>
        <v>6222</v>
      </c>
      <c r="D6808" t="str">
        <f>VLOOKUP(C6808,'Cost Centre'!A:B,2,)</f>
        <v>Planning</v>
      </c>
      <c r="E6808" t="str">
        <f t="shared" si="319"/>
        <v>2</v>
      </c>
      <c r="F6808" t="s">
        <v>69</v>
      </c>
      <c r="G6808" s="2">
        <v>0</v>
      </c>
      <c r="H6808" s="2">
        <v>1096744.47</v>
      </c>
      <c r="I6808" s="2">
        <v>0</v>
      </c>
      <c r="J6808" s="105">
        <f>SUMIF([1]MMM!$A:$A,A6808,[1]MMM!$F:$F)</f>
        <v>1096744.47</v>
      </c>
      <c r="K6808" s="2" t="s">
        <v>10</v>
      </c>
      <c r="L6808" s="2">
        <v>1278548</v>
      </c>
      <c r="M6808" t="s">
        <v>10962</v>
      </c>
      <c r="N6808" t="s">
        <v>13577</v>
      </c>
      <c r="O6808" t="s">
        <v>10871</v>
      </c>
      <c r="P6808" t="s">
        <v>10876</v>
      </c>
    </row>
    <row r="6809" spans="1:16" x14ac:dyDescent="0.3">
      <c r="A6809" t="s">
        <v>6412</v>
      </c>
      <c r="B6809" s="2" t="str">
        <f t="shared" si="320"/>
        <v>6222</v>
      </c>
      <c r="C6809" s="2">
        <f t="shared" si="318"/>
        <v>6222</v>
      </c>
      <c r="D6809" t="str">
        <f>VLOOKUP(C6809,'Cost Centre'!A:B,2,)</f>
        <v>Planning</v>
      </c>
      <c r="E6809" t="str">
        <f t="shared" si="319"/>
        <v>2</v>
      </c>
      <c r="F6809" t="s">
        <v>70</v>
      </c>
      <c r="G6809" s="2">
        <v>0</v>
      </c>
      <c r="H6809" s="2">
        <v>28256.79</v>
      </c>
      <c r="I6809" s="2">
        <v>0</v>
      </c>
      <c r="J6809" s="105">
        <f>SUMIF([1]MMM!$A:$A,A6809,[1]MMM!$F:$F)</f>
        <v>28256.79</v>
      </c>
      <c r="K6809" s="2" t="s">
        <v>10</v>
      </c>
      <c r="L6809" s="2">
        <v>34306</v>
      </c>
      <c r="M6809" t="s">
        <v>10962</v>
      </c>
      <c r="N6809" t="s">
        <v>13577</v>
      </c>
      <c r="O6809" t="s">
        <v>10871</v>
      </c>
      <c r="P6809" t="s">
        <v>10876</v>
      </c>
    </row>
    <row r="6810" spans="1:16" x14ac:dyDescent="0.3">
      <c r="A6810" t="s">
        <v>6413</v>
      </c>
      <c r="B6810" s="2" t="str">
        <f t="shared" si="320"/>
        <v>6222</v>
      </c>
      <c r="C6810" s="2">
        <f t="shared" si="318"/>
        <v>6222</v>
      </c>
      <c r="D6810" t="str">
        <f>VLOOKUP(C6810,'Cost Centre'!A:B,2,)</f>
        <v>Planning</v>
      </c>
      <c r="E6810" t="str">
        <f t="shared" si="319"/>
        <v>2</v>
      </c>
      <c r="F6810" t="s">
        <v>2116</v>
      </c>
      <c r="G6810" s="2">
        <v>0</v>
      </c>
      <c r="H6810" s="2">
        <v>0</v>
      </c>
      <c r="I6810" s="2">
        <v>0</v>
      </c>
      <c r="J6810" s="105">
        <f>SUMIF([1]MMM!$A:$A,A6810,[1]MMM!$F:$F)</f>
        <v>0</v>
      </c>
      <c r="K6810" s="2" t="s">
        <v>10</v>
      </c>
      <c r="L6810" s="2">
        <v>2000</v>
      </c>
      <c r="M6810" t="s">
        <v>10962</v>
      </c>
      <c r="N6810" t="s">
        <v>13577</v>
      </c>
      <c r="O6810" t="s">
        <v>10871</v>
      </c>
      <c r="P6810" t="s">
        <v>10878</v>
      </c>
    </row>
    <row r="6811" spans="1:16" x14ac:dyDescent="0.3">
      <c r="A6811" t="s">
        <v>6414</v>
      </c>
      <c r="B6811" s="2" t="str">
        <f t="shared" si="320"/>
        <v>6222</v>
      </c>
      <c r="C6811" s="2">
        <f t="shared" si="318"/>
        <v>6222</v>
      </c>
      <c r="D6811" t="str">
        <f>VLOOKUP(C6811,'Cost Centre'!A:B,2,)</f>
        <v>Planning</v>
      </c>
      <c r="E6811" t="str">
        <f t="shared" si="319"/>
        <v>2</v>
      </c>
      <c r="F6811" t="s">
        <v>76</v>
      </c>
      <c r="G6811" s="2">
        <v>0</v>
      </c>
      <c r="H6811" s="2">
        <v>0</v>
      </c>
      <c r="I6811" s="2">
        <v>0</v>
      </c>
      <c r="J6811" s="105">
        <f>SUMIF([1]MMM!$A:$A,A6811,[1]MMM!$F:$F)</f>
        <v>0</v>
      </c>
      <c r="K6811" s="2" t="s">
        <v>10</v>
      </c>
      <c r="L6811" s="2">
        <v>0</v>
      </c>
      <c r="M6811" t="s">
        <v>10962</v>
      </c>
      <c r="N6811" t="s">
        <v>13577</v>
      </c>
      <c r="O6811" t="s">
        <v>10871</v>
      </c>
      <c r="P6811" t="s">
        <v>10931</v>
      </c>
    </row>
    <row r="6812" spans="1:16" x14ac:dyDescent="0.3">
      <c r="A6812" t="s">
        <v>6415</v>
      </c>
      <c r="B6812" s="2" t="str">
        <f t="shared" si="320"/>
        <v>6222</v>
      </c>
      <c r="C6812" s="2">
        <f t="shared" si="318"/>
        <v>6222</v>
      </c>
      <c r="D6812" t="str">
        <f>VLOOKUP(C6812,'Cost Centre'!A:B,2,)</f>
        <v>Planning</v>
      </c>
      <c r="E6812" t="str">
        <f t="shared" si="319"/>
        <v>2</v>
      </c>
      <c r="F6812" t="s">
        <v>222</v>
      </c>
      <c r="G6812" s="2">
        <v>0</v>
      </c>
      <c r="H6812" s="2">
        <v>0</v>
      </c>
      <c r="I6812" s="2">
        <v>0</v>
      </c>
      <c r="J6812" s="105">
        <f>SUMIF([1]MMM!$A:$A,A6812,[1]MMM!$F:$F)</f>
        <v>0</v>
      </c>
      <c r="K6812" s="2" t="s">
        <v>10</v>
      </c>
      <c r="L6812" s="2">
        <v>46176</v>
      </c>
      <c r="M6812" t="s">
        <v>10962</v>
      </c>
      <c r="N6812" t="s">
        <v>13577</v>
      </c>
      <c r="O6812" t="s">
        <v>10871</v>
      </c>
      <c r="P6812" t="s">
        <v>10931</v>
      </c>
    </row>
    <row r="6813" spans="1:16" x14ac:dyDescent="0.3">
      <c r="A6813" t="s">
        <v>6416</v>
      </c>
      <c r="B6813" s="2" t="str">
        <f t="shared" si="320"/>
        <v>6222</v>
      </c>
      <c r="C6813" s="2">
        <f t="shared" si="318"/>
        <v>6222</v>
      </c>
      <c r="D6813" t="str">
        <f>VLOOKUP(C6813,'Cost Centre'!A:B,2,)</f>
        <v>Planning</v>
      </c>
      <c r="E6813" t="str">
        <f t="shared" si="319"/>
        <v>2</v>
      </c>
      <c r="F6813" t="s">
        <v>93</v>
      </c>
      <c r="G6813" s="2">
        <v>0</v>
      </c>
      <c r="H6813" s="2">
        <v>80326.5</v>
      </c>
      <c r="I6813" s="2">
        <v>0</v>
      </c>
      <c r="J6813" s="105">
        <f>SUMIF([1]MMM!$A:$A,A6813,[1]MMM!$F:$F)</f>
        <v>83028.34</v>
      </c>
      <c r="K6813" s="2" t="s">
        <v>10</v>
      </c>
      <c r="L6813" s="2">
        <v>279145</v>
      </c>
      <c r="M6813" t="s">
        <v>10962</v>
      </c>
      <c r="N6813" t="s">
        <v>13577</v>
      </c>
      <c r="O6813" t="s">
        <v>10871</v>
      </c>
      <c r="P6813" t="s">
        <v>10881</v>
      </c>
    </row>
    <row r="6814" spans="1:16" x14ac:dyDescent="0.3">
      <c r="A6814" t="s">
        <v>6417</v>
      </c>
      <c r="B6814" s="2" t="str">
        <f t="shared" si="320"/>
        <v>6222</v>
      </c>
      <c r="C6814" s="2">
        <f t="shared" si="318"/>
        <v>6222</v>
      </c>
      <c r="D6814" t="str">
        <f>VLOOKUP(C6814,'Cost Centre'!A:B,2,)</f>
        <v>Planning</v>
      </c>
      <c r="E6814" t="str">
        <f t="shared" si="319"/>
        <v>2</v>
      </c>
      <c r="F6814" t="s">
        <v>10882</v>
      </c>
      <c r="G6814" s="2">
        <v>0</v>
      </c>
      <c r="H6814" s="2">
        <v>0</v>
      </c>
      <c r="I6814" s="2">
        <v>0</v>
      </c>
      <c r="J6814" s="105">
        <f>SUMIF([1]MMM!$A:$A,A6814,[1]MMM!$F:$F)</f>
        <v>0</v>
      </c>
      <c r="K6814" s="2" t="s">
        <v>10</v>
      </c>
      <c r="L6814" s="2">
        <v>13581</v>
      </c>
      <c r="M6814" t="s">
        <v>10962</v>
      </c>
      <c r="N6814" t="s">
        <v>13577</v>
      </c>
      <c r="O6814" t="s">
        <v>10871</v>
      </c>
      <c r="P6814" t="s">
        <v>10881</v>
      </c>
    </row>
    <row r="6815" spans="1:16" x14ac:dyDescent="0.3">
      <c r="A6815" t="s">
        <v>6418</v>
      </c>
      <c r="B6815" s="2" t="str">
        <f t="shared" si="320"/>
        <v>6222</v>
      </c>
      <c r="C6815" s="2">
        <f t="shared" si="318"/>
        <v>6222</v>
      </c>
      <c r="D6815" t="str">
        <f>VLOOKUP(C6815,'Cost Centre'!A:B,2,)</f>
        <v>Planning</v>
      </c>
      <c r="E6815" t="str">
        <f t="shared" si="319"/>
        <v>2</v>
      </c>
      <c r="F6815" t="s">
        <v>10883</v>
      </c>
      <c r="G6815" s="2">
        <v>0</v>
      </c>
      <c r="H6815" s="2">
        <v>366</v>
      </c>
      <c r="I6815" s="2">
        <v>0</v>
      </c>
      <c r="J6815" s="105">
        <f>SUMIF([1]MMM!$A:$A,A6815,[1]MMM!$F:$F)</f>
        <v>366</v>
      </c>
      <c r="K6815" s="2" t="s">
        <v>10</v>
      </c>
      <c r="L6815" s="2">
        <v>5123</v>
      </c>
      <c r="M6815" t="s">
        <v>10962</v>
      </c>
      <c r="N6815" t="s">
        <v>13577</v>
      </c>
      <c r="O6815" t="s">
        <v>10871</v>
      </c>
      <c r="P6815" t="s">
        <v>10881</v>
      </c>
    </row>
    <row r="6816" spans="1:16" x14ac:dyDescent="0.3">
      <c r="A6816" t="s">
        <v>6419</v>
      </c>
      <c r="B6816" s="2" t="str">
        <f t="shared" si="320"/>
        <v>6222</v>
      </c>
      <c r="C6816" s="2">
        <f t="shared" si="318"/>
        <v>6222</v>
      </c>
      <c r="D6816" t="str">
        <f>VLOOKUP(C6816,'Cost Centre'!A:B,2,)</f>
        <v>Planning</v>
      </c>
      <c r="E6816" t="str">
        <f t="shared" si="319"/>
        <v>2</v>
      </c>
      <c r="F6816" t="s">
        <v>105</v>
      </c>
      <c r="G6816" s="2">
        <v>0</v>
      </c>
      <c r="H6816" s="2">
        <v>0</v>
      </c>
      <c r="I6816" s="2">
        <v>0</v>
      </c>
      <c r="J6816" s="105">
        <f>SUMIF([1]MMM!$A:$A,A6816,[1]MMM!$F:$F)</f>
        <v>0</v>
      </c>
      <c r="K6816" s="2" t="s">
        <v>10</v>
      </c>
      <c r="L6816" s="2">
        <v>1811</v>
      </c>
      <c r="M6816" t="s">
        <v>10962</v>
      </c>
      <c r="N6816" t="s">
        <v>13577</v>
      </c>
      <c r="O6816" t="s">
        <v>10871</v>
      </c>
      <c r="P6816" t="s">
        <v>10881</v>
      </c>
    </row>
    <row r="6817" spans="1:16" x14ac:dyDescent="0.3">
      <c r="A6817" t="s">
        <v>6420</v>
      </c>
      <c r="B6817" s="2" t="str">
        <f t="shared" si="320"/>
        <v>6222</v>
      </c>
      <c r="C6817" s="2">
        <f t="shared" si="318"/>
        <v>6222</v>
      </c>
      <c r="D6817" t="str">
        <f>VLOOKUP(C6817,'Cost Centre'!A:B,2,)</f>
        <v>Planning</v>
      </c>
      <c r="E6817" t="str">
        <f t="shared" si="319"/>
        <v>2</v>
      </c>
      <c r="F6817" t="s">
        <v>110</v>
      </c>
      <c r="G6817" s="2">
        <v>0</v>
      </c>
      <c r="H6817" s="2">
        <v>0</v>
      </c>
      <c r="I6817" s="2">
        <v>0</v>
      </c>
      <c r="J6817" s="105">
        <f>SUMIF([1]MMM!$A:$A,A6817,[1]MMM!$F:$F)</f>
        <v>0</v>
      </c>
      <c r="K6817" s="2" t="s">
        <v>10</v>
      </c>
      <c r="L6817" s="2">
        <v>2716</v>
      </c>
      <c r="M6817" t="s">
        <v>10962</v>
      </c>
      <c r="N6817" t="s">
        <v>13577</v>
      </c>
      <c r="O6817" t="s">
        <v>10871</v>
      </c>
      <c r="P6817" t="s">
        <v>10881</v>
      </c>
    </row>
    <row r="6818" spans="1:16" x14ac:dyDescent="0.3">
      <c r="A6818" t="s">
        <v>6421</v>
      </c>
      <c r="B6818" s="2" t="str">
        <f t="shared" si="320"/>
        <v>6222</v>
      </c>
      <c r="C6818" s="2">
        <f t="shared" si="318"/>
        <v>6222</v>
      </c>
      <c r="D6818" t="str">
        <f>VLOOKUP(C6818,'Cost Centre'!A:B,2,)</f>
        <v>Planning</v>
      </c>
      <c r="E6818" t="str">
        <f t="shared" si="319"/>
        <v>2</v>
      </c>
      <c r="F6818" t="s">
        <v>10884</v>
      </c>
      <c r="G6818" s="2">
        <v>0</v>
      </c>
      <c r="H6818" s="2">
        <v>4888.0200000000004</v>
      </c>
      <c r="I6818" s="2">
        <v>0</v>
      </c>
      <c r="J6818" s="105">
        <f>SUMIF([1]MMM!$A:$A,A6818,[1]MMM!$F:$F)</f>
        <v>4888.0200000000004</v>
      </c>
      <c r="K6818" s="2" t="s">
        <v>10</v>
      </c>
      <c r="L6818" s="2">
        <v>16514</v>
      </c>
      <c r="M6818" t="s">
        <v>10962</v>
      </c>
      <c r="N6818" t="s">
        <v>13577</v>
      </c>
      <c r="O6818" t="s">
        <v>10871</v>
      </c>
      <c r="P6818" t="s">
        <v>10881</v>
      </c>
    </row>
    <row r="6819" spans="1:16" x14ac:dyDescent="0.3">
      <c r="A6819" t="s">
        <v>6422</v>
      </c>
      <c r="B6819" s="2" t="str">
        <f t="shared" si="320"/>
        <v>6222</v>
      </c>
      <c r="C6819" s="2">
        <f t="shared" si="318"/>
        <v>6222</v>
      </c>
      <c r="D6819" t="str">
        <f>VLOOKUP(C6819,'Cost Centre'!A:B,2,)</f>
        <v>Planning</v>
      </c>
      <c r="E6819" t="str">
        <f t="shared" si="319"/>
        <v>2</v>
      </c>
      <c r="F6819" t="s">
        <v>131</v>
      </c>
      <c r="G6819" s="2">
        <v>0</v>
      </c>
      <c r="H6819" s="2">
        <v>0</v>
      </c>
      <c r="I6819" s="2">
        <v>0</v>
      </c>
      <c r="J6819" s="105">
        <f>SUMIF([1]MMM!$A:$A,A6819,[1]MMM!$F:$F)</f>
        <v>0</v>
      </c>
      <c r="K6819" s="2" t="s">
        <v>10</v>
      </c>
      <c r="L6819" s="2">
        <v>11318</v>
      </c>
      <c r="M6819" t="s">
        <v>10962</v>
      </c>
      <c r="N6819" t="s">
        <v>13577</v>
      </c>
      <c r="O6819" t="s">
        <v>10871</v>
      </c>
      <c r="P6819" t="s">
        <v>10881</v>
      </c>
    </row>
    <row r="6820" spans="1:16" x14ac:dyDescent="0.3">
      <c r="A6820" t="s">
        <v>6423</v>
      </c>
      <c r="B6820" s="2" t="str">
        <f t="shared" si="320"/>
        <v>6222</v>
      </c>
      <c r="C6820" s="2">
        <f t="shared" si="318"/>
        <v>6222</v>
      </c>
      <c r="D6820" t="str">
        <f>VLOOKUP(C6820,'Cost Centre'!A:B,2,)</f>
        <v>Planning</v>
      </c>
      <c r="E6820" t="str">
        <f t="shared" si="319"/>
        <v>2</v>
      </c>
      <c r="F6820" t="s">
        <v>117</v>
      </c>
      <c r="G6820" s="2">
        <v>0</v>
      </c>
      <c r="H6820" s="2">
        <v>15774.14</v>
      </c>
      <c r="I6820" s="2">
        <v>0</v>
      </c>
      <c r="J6820" s="105">
        <f>SUMIF([1]MMM!$A:$A,A6820,[1]MMM!$F:$F)</f>
        <v>15774.14</v>
      </c>
      <c r="K6820" s="2" t="s">
        <v>10</v>
      </c>
      <c r="L6820" s="2">
        <v>39251</v>
      </c>
      <c r="M6820" t="s">
        <v>10962</v>
      </c>
      <c r="N6820" t="s">
        <v>13577</v>
      </c>
      <c r="O6820" t="s">
        <v>10871</v>
      </c>
      <c r="P6820" t="s">
        <v>10885</v>
      </c>
    </row>
    <row r="6821" spans="1:16" x14ac:dyDescent="0.3">
      <c r="A6821" t="s">
        <v>13579</v>
      </c>
      <c r="B6821" s="2" t="str">
        <f t="shared" si="320"/>
        <v>6222</v>
      </c>
      <c r="C6821" s="2">
        <f t="shared" si="318"/>
        <v>6222</v>
      </c>
      <c r="D6821" t="str">
        <f>VLOOKUP(C6821,'Cost Centre'!A:B,2,)</f>
        <v>Planning</v>
      </c>
      <c r="E6821" t="str">
        <f t="shared" si="319"/>
        <v>2</v>
      </c>
      <c r="F6821" t="s">
        <v>10890</v>
      </c>
      <c r="G6821" s="2">
        <v>0</v>
      </c>
      <c r="H6821" s="2">
        <v>0</v>
      </c>
      <c r="I6821" s="2">
        <v>0</v>
      </c>
      <c r="J6821" s="105">
        <f>SUMIF([1]MMM!$A:$A,A6821,[1]MMM!$F:$F)</f>
        <v>0</v>
      </c>
      <c r="K6821" s="2" t="s">
        <v>10</v>
      </c>
      <c r="L6821" s="2">
        <v>0</v>
      </c>
      <c r="M6821" t="s">
        <v>10962</v>
      </c>
      <c r="N6821" t="s">
        <v>13577</v>
      </c>
      <c r="O6821" t="s">
        <v>10871</v>
      </c>
      <c r="P6821" t="s">
        <v>10887</v>
      </c>
    </row>
    <row r="6822" spans="1:16" x14ac:dyDescent="0.3">
      <c r="A6822" t="s">
        <v>13580</v>
      </c>
      <c r="B6822" s="2" t="str">
        <f t="shared" si="320"/>
        <v>6222</v>
      </c>
      <c r="C6822" s="2">
        <f t="shared" si="318"/>
        <v>6222</v>
      </c>
      <c r="D6822" t="str">
        <f>VLOOKUP(C6822,'Cost Centre'!A:B,2,)</f>
        <v>Planning</v>
      </c>
      <c r="E6822" t="str">
        <f t="shared" si="319"/>
        <v>2</v>
      </c>
      <c r="F6822" t="s">
        <v>10892</v>
      </c>
      <c r="G6822" s="2">
        <v>0</v>
      </c>
      <c r="H6822" s="2">
        <v>0</v>
      </c>
      <c r="I6822" s="2">
        <v>0</v>
      </c>
      <c r="J6822" s="105">
        <f>SUMIF([1]MMM!$A:$A,A6822,[1]MMM!$F:$F)</f>
        <v>0</v>
      </c>
      <c r="K6822" s="2" t="s">
        <v>10</v>
      </c>
      <c r="L6822" s="2">
        <v>0</v>
      </c>
      <c r="M6822" t="s">
        <v>10962</v>
      </c>
      <c r="N6822" t="s">
        <v>13577</v>
      </c>
      <c r="O6822" t="s">
        <v>10871</v>
      </c>
      <c r="P6822" t="s">
        <v>10887</v>
      </c>
    </row>
    <row r="6823" spans="1:16" x14ac:dyDescent="0.3">
      <c r="A6823" t="s">
        <v>13581</v>
      </c>
      <c r="B6823" s="2" t="str">
        <f t="shared" si="320"/>
        <v>6222</v>
      </c>
      <c r="C6823" s="2">
        <f t="shared" si="318"/>
        <v>6222</v>
      </c>
      <c r="D6823" t="str">
        <f>VLOOKUP(C6823,'Cost Centre'!A:B,2,)</f>
        <v>Planning</v>
      </c>
      <c r="E6823" t="str">
        <f t="shared" si="319"/>
        <v>2</v>
      </c>
      <c r="F6823" t="s">
        <v>10894</v>
      </c>
      <c r="G6823" s="2">
        <v>0</v>
      </c>
      <c r="H6823" s="2">
        <v>0</v>
      </c>
      <c r="I6823" s="2">
        <v>0</v>
      </c>
      <c r="J6823" s="105">
        <f>SUMIF([1]MMM!$A:$A,A6823,[1]MMM!$F:$F)</f>
        <v>0</v>
      </c>
      <c r="K6823" s="2" t="s">
        <v>10</v>
      </c>
      <c r="L6823" s="2">
        <v>0</v>
      </c>
      <c r="M6823" t="s">
        <v>10962</v>
      </c>
      <c r="N6823" t="s">
        <v>13577</v>
      </c>
      <c r="O6823" t="s">
        <v>10871</v>
      </c>
      <c r="P6823" t="s">
        <v>10887</v>
      </c>
    </row>
    <row r="6824" spans="1:16" x14ac:dyDescent="0.3">
      <c r="A6824" t="s">
        <v>13582</v>
      </c>
      <c r="B6824" s="2" t="str">
        <f t="shared" si="320"/>
        <v>6222</v>
      </c>
      <c r="C6824" s="2">
        <f t="shared" si="318"/>
        <v>6222</v>
      </c>
      <c r="D6824" t="str">
        <f>VLOOKUP(C6824,'Cost Centre'!A:B,2,)</f>
        <v>Planning</v>
      </c>
      <c r="E6824" t="str">
        <f t="shared" si="319"/>
        <v>2</v>
      </c>
      <c r="F6824" t="s">
        <v>10896</v>
      </c>
      <c r="G6824" s="2">
        <v>0</v>
      </c>
      <c r="H6824" s="2">
        <v>0</v>
      </c>
      <c r="I6824" s="2">
        <v>0</v>
      </c>
      <c r="J6824" s="105">
        <f>SUMIF([1]MMM!$A:$A,A6824,[1]MMM!$F:$F)</f>
        <v>0</v>
      </c>
      <c r="K6824" s="2" t="s">
        <v>10</v>
      </c>
      <c r="L6824" s="2">
        <v>0</v>
      </c>
      <c r="M6824" t="s">
        <v>10962</v>
      </c>
      <c r="N6824" t="s">
        <v>13577</v>
      </c>
      <c r="O6824" t="s">
        <v>10871</v>
      </c>
      <c r="P6824" t="s">
        <v>10887</v>
      </c>
    </row>
    <row r="6825" spans="1:16" x14ac:dyDescent="0.3">
      <c r="A6825" t="s">
        <v>13583</v>
      </c>
      <c r="B6825" s="2" t="str">
        <f t="shared" si="320"/>
        <v>6222</v>
      </c>
      <c r="C6825" s="2">
        <f t="shared" si="318"/>
        <v>6222</v>
      </c>
      <c r="D6825" t="str">
        <f>VLOOKUP(C6825,'Cost Centre'!A:B,2,)</f>
        <v>Planning</v>
      </c>
      <c r="E6825" t="str">
        <f t="shared" si="319"/>
        <v>2</v>
      </c>
      <c r="F6825" t="s">
        <v>10898</v>
      </c>
      <c r="G6825" s="2">
        <v>0</v>
      </c>
      <c r="H6825" s="2">
        <v>0</v>
      </c>
      <c r="I6825" s="2">
        <v>0</v>
      </c>
      <c r="J6825" s="105">
        <f>SUMIF([1]MMM!$A:$A,A6825,[1]MMM!$F:$F)</f>
        <v>0</v>
      </c>
      <c r="K6825" s="2" t="s">
        <v>10</v>
      </c>
      <c r="L6825" s="2">
        <v>0</v>
      </c>
      <c r="M6825" t="s">
        <v>10962</v>
      </c>
      <c r="N6825" t="s">
        <v>13577</v>
      </c>
      <c r="O6825" t="s">
        <v>10871</v>
      </c>
      <c r="P6825" t="s">
        <v>10887</v>
      </c>
    </row>
    <row r="6826" spans="1:16" x14ac:dyDescent="0.3">
      <c r="A6826" t="s">
        <v>13584</v>
      </c>
      <c r="B6826" s="2" t="str">
        <f t="shared" si="320"/>
        <v>6222</v>
      </c>
      <c r="C6826" s="2">
        <f t="shared" si="318"/>
        <v>6222</v>
      </c>
      <c r="D6826" t="str">
        <f>VLOOKUP(C6826,'Cost Centre'!A:B,2,)</f>
        <v>Planning</v>
      </c>
      <c r="E6826" t="str">
        <f t="shared" si="319"/>
        <v>2</v>
      </c>
      <c r="F6826" t="s">
        <v>10900</v>
      </c>
      <c r="G6826" s="2">
        <v>0</v>
      </c>
      <c r="H6826" s="2">
        <v>0</v>
      </c>
      <c r="I6826" s="2">
        <v>0</v>
      </c>
      <c r="J6826" s="105">
        <f>SUMIF([1]MMM!$A:$A,A6826,[1]MMM!$F:$F)</f>
        <v>0</v>
      </c>
      <c r="K6826" s="2" t="s">
        <v>10</v>
      </c>
      <c r="L6826" s="2">
        <v>0</v>
      </c>
      <c r="M6826" t="s">
        <v>10962</v>
      </c>
      <c r="N6826" t="s">
        <v>13577</v>
      </c>
      <c r="O6826" t="s">
        <v>10871</v>
      </c>
      <c r="P6826" t="s">
        <v>10887</v>
      </c>
    </row>
    <row r="6827" spans="1:16" x14ac:dyDescent="0.3">
      <c r="A6827" t="s">
        <v>13585</v>
      </c>
      <c r="B6827" s="2" t="str">
        <f t="shared" si="320"/>
        <v>6222</v>
      </c>
      <c r="C6827" s="2">
        <f t="shared" si="318"/>
        <v>6222</v>
      </c>
      <c r="D6827" t="str">
        <f>VLOOKUP(C6827,'Cost Centre'!A:B,2,)</f>
        <v>Planning</v>
      </c>
      <c r="E6827" t="str">
        <f t="shared" si="319"/>
        <v>2</v>
      </c>
      <c r="F6827" t="s">
        <v>10902</v>
      </c>
      <c r="G6827" s="2">
        <v>0</v>
      </c>
      <c r="H6827" s="2">
        <v>0</v>
      </c>
      <c r="I6827" s="2">
        <v>0</v>
      </c>
      <c r="J6827" s="105">
        <f>SUMIF([1]MMM!$A:$A,A6827,[1]MMM!$F:$F)</f>
        <v>0</v>
      </c>
      <c r="K6827" s="2" t="s">
        <v>10</v>
      </c>
      <c r="L6827" s="2">
        <v>0</v>
      </c>
      <c r="M6827" t="s">
        <v>10962</v>
      </c>
      <c r="N6827" t="s">
        <v>13577</v>
      </c>
      <c r="O6827" t="s">
        <v>10871</v>
      </c>
      <c r="P6827" t="s">
        <v>10887</v>
      </c>
    </row>
    <row r="6828" spans="1:16" x14ac:dyDescent="0.3">
      <c r="A6828" t="s">
        <v>13586</v>
      </c>
      <c r="B6828" s="2" t="str">
        <f t="shared" si="320"/>
        <v>6222</v>
      </c>
      <c r="C6828" s="2">
        <f t="shared" si="318"/>
        <v>6222</v>
      </c>
      <c r="D6828" t="str">
        <f>VLOOKUP(C6828,'Cost Centre'!A:B,2,)</f>
        <v>Planning</v>
      </c>
      <c r="E6828" t="str">
        <f t="shared" si="319"/>
        <v>2</v>
      </c>
      <c r="F6828" t="s">
        <v>10904</v>
      </c>
      <c r="G6828" s="2">
        <v>0</v>
      </c>
      <c r="H6828" s="2">
        <v>0</v>
      </c>
      <c r="I6828" s="2">
        <v>0</v>
      </c>
      <c r="J6828" s="105">
        <f>SUMIF([1]MMM!$A:$A,A6828,[1]MMM!$F:$F)</f>
        <v>0</v>
      </c>
      <c r="K6828" s="2" t="s">
        <v>10</v>
      </c>
      <c r="L6828" s="2">
        <v>0</v>
      </c>
      <c r="M6828" t="s">
        <v>10962</v>
      </c>
      <c r="N6828" t="s">
        <v>13577</v>
      </c>
      <c r="O6828" t="s">
        <v>10871</v>
      </c>
      <c r="P6828" t="s">
        <v>10887</v>
      </c>
    </row>
    <row r="6829" spans="1:16" x14ac:dyDescent="0.3">
      <c r="A6829" t="s">
        <v>13587</v>
      </c>
      <c r="B6829" s="2" t="str">
        <f t="shared" si="320"/>
        <v>6222</v>
      </c>
      <c r="C6829" s="2">
        <f t="shared" si="318"/>
        <v>6222</v>
      </c>
      <c r="D6829" t="str">
        <f>VLOOKUP(C6829,'Cost Centre'!A:B,2,)</f>
        <v>Planning</v>
      </c>
      <c r="E6829" t="str">
        <f t="shared" si="319"/>
        <v>2</v>
      </c>
      <c r="F6829" t="s">
        <v>10906</v>
      </c>
      <c r="G6829" s="2">
        <v>0</v>
      </c>
      <c r="H6829" s="2">
        <v>0</v>
      </c>
      <c r="I6829" s="2">
        <v>0</v>
      </c>
      <c r="J6829" s="105">
        <f>SUMIF([1]MMM!$A:$A,A6829,[1]MMM!$F:$F)</f>
        <v>0</v>
      </c>
      <c r="K6829" s="2" t="s">
        <v>10</v>
      </c>
      <c r="L6829" s="2">
        <v>0</v>
      </c>
      <c r="M6829" t="s">
        <v>10962</v>
      </c>
      <c r="N6829" t="s">
        <v>13577</v>
      </c>
      <c r="O6829" t="s">
        <v>10871</v>
      </c>
      <c r="P6829" t="s">
        <v>10887</v>
      </c>
    </row>
    <row r="6830" spans="1:16" x14ac:dyDescent="0.3">
      <c r="A6830" t="s">
        <v>13588</v>
      </c>
      <c r="B6830" s="2" t="str">
        <f t="shared" si="320"/>
        <v>6222</v>
      </c>
      <c r="C6830" s="2">
        <f t="shared" si="318"/>
        <v>6222</v>
      </c>
      <c r="D6830" t="str">
        <f>VLOOKUP(C6830,'Cost Centre'!A:B,2,)</f>
        <v>Planning</v>
      </c>
      <c r="E6830" t="str">
        <f t="shared" si="319"/>
        <v>2</v>
      </c>
      <c r="F6830" t="s">
        <v>11697</v>
      </c>
      <c r="G6830" s="2">
        <v>0</v>
      </c>
      <c r="H6830" s="2">
        <v>0</v>
      </c>
      <c r="I6830" s="2">
        <v>0</v>
      </c>
      <c r="J6830" s="105">
        <f>SUMIF([1]MMM!$A:$A,A6830,[1]MMM!$F:$F)</f>
        <v>0</v>
      </c>
      <c r="K6830" s="2" t="s">
        <v>10</v>
      </c>
      <c r="L6830" s="2">
        <v>0</v>
      </c>
      <c r="M6830" t="s">
        <v>10962</v>
      </c>
      <c r="N6830" t="s">
        <v>13577</v>
      </c>
      <c r="O6830" t="s">
        <v>10871</v>
      </c>
      <c r="P6830" t="s">
        <v>10887</v>
      </c>
    </row>
    <row r="6831" spans="1:16" x14ac:dyDescent="0.3">
      <c r="A6831" t="s">
        <v>13589</v>
      </c>
      <c r="B6831" s="2" t="str">
        <f t="shared" si="320"/>
        <v>6222</v>
      </c>
      <c r="C6831" s="2">
        <f t="shared" si="318"/>
        <v>6222</v>
      </c>
      <c r="D6831" t="str">
        <f>VLOOKUP(C6831,'Cost Centre'!A:B,2,)</f>
        <v>Planning</v>
      </c>
      <c r="E6831" t="str">
        <f t="shared" si="319"/>
        <v>2</v>
      </c>
      <c r="F6831" t="s">
        <v>11547</v>
      </c>
      <c r="G6831" s="2">
        <v>0</v>
      </c>
      <c r="H6831" s="2">
        <v>0</v>
      </c>
      <c r="I6831" s="2">
        <v>0</v>
      </c>
      <c r="J6831" s="105">
        <f>SUMIF([1]MMM!$A:$A,A6831,[1]MMM!$F:$F)</f>
        <v>0</v>
      </c>
      <c r="K6831" s="2" t="s">
        <v>10</v>
      </c>
      <c r="L6831" s="2">
        <v>0</v>
      </c>
      <c r="M6831" t="s">
        <v>10962</v>
      </c>
      <c r="N6831" t="s">
        <v>13577</v>
      </c>
      <c r="O6831" t="s">
        <v>10871</v>
      </c>
      <c r="P6831" t="s">
        <v>10887</v>
      </c>
    </row>
    <row r="6832" spans="1:16" x14ac:dyDescent="0.3">
      <c r="A6832" t="s">
        <v>6424</v>
      </c>
      <c r="B6832" s="2" t="str">
        <f t="shared" si="320"/>
        <v>6222</v>
      </c>
      <c r="C6832" s="2">
        <f t="shared" si="318"/>
        <v>6222</v>
      </c>
      <c r="D6832" t="str">
        <f>VLOOKUP(C6832,'Cost Centre'!A:B,2,)</f>
        <v>Planning</v>
      </c>
      <c r="E6832" s="109" t="str">
        <f t="shared" si="319"/>
        <v>3</v>
      </c>
      <c r="F6832" t="s">
        <v>2130</v>
      </c>
      <c r="G6832" s="2">
        <v>0</v>
      </c>
      <c r="H6832" s="2">
        <v>0</v>
      </c>
      <c r="I6832" s="2">
        <v>0</v>
      </c>
      <c r="J6832" s="105">
        <f>SUMIF([1]MMM!$A:$A,A6832,[1]MMM!$F:$F)</f>
        <v>0</v>
      </c>
      <c r="K6832" s="2" t="s">
        <v>10</v>
      </c>
      <c r="L6832" s="2">
        <v>0</v>
      </c>
      <c r="M6832" t="s">
        <v>10962</v>
      </c>
      <c r="N6832" t="s">
        <v>13577</v>
      </c>
      <c r="O6832" t="s">
        <v>10908</v>
      </c>
      <c r="P6832" t="s">
        <v>10953</v>
      </c>
    </row>
    <row r="6833" spans="1:16" x14ac:dyDescent="0.3">
      <c r="A6833" t="s">
        <v>6425</v>
      </c>
      <c r="B6833" s="2" t="str">
        <f t="shared" si="320"/>
        <v>6222</v>
      </c>
      <c r="C6833" s="2">
        <f t="shared" si="318"/>
        <v>6222</v>
      </c>
      <c r="D6833" t="str">
        <f>VLOOKUP(C6833,'Cost Centre'!A:B,2,)</f>
        <v>Planning</v>
      </c>
      <c r="E6833" s="109">
        <v>2</v>
      </c>
      <c r="F6833" t="s">
        <v>2131</v>
      </c>
      <c r="G6833" s="2">
        <v>0</v>
      </c>
      <c r="H6833" s="2">
        <v>0</v>
      </c>
      <c r="I6833" s="2">
        <v>0</v>
      </c>
      <c r="J6833" s="105">
        <f>SUMIF([1]MMM!$A:$A,A6833,[1]MMM!$F:$F)</f>
        <v>0</v>
      </c>
      <c r="K6833" s="2" t="s">
        <v>10</v>
      </c>
      <c r="L6833" s="2">
        <v>0</v>
      </c>
      <c r="M6833" t="s">
        <v>10962</v>
      </c>
      <c r="N6833" t="s">
        <v>13577</v>
      </c>
      <c r="O6833" t="s">
        <v>10908</v>
      </c>
      <c r="P6833" t="s">
        <v>10953</v>
      </c>
    </row>
    <row r="6834" spans="1:16" x14ac:dyDescent="0.3">
      <c r="A6834" t="s">
        <v>6426</v>
      </c>
      <c r="B6834" s="2" t="str">
        <f t="shared" si="320"/>
        <v>6222</v>
      </c>
      <c r="C6834" s="2">
        <f t="shared" si="318"/>
        <v>6222</v>
      </c>
      <c r="D6834" t="str">
        <f>VLOOKUP(C6834,'Cost Centre'!A:B,2,)</f>
        <v>Planning</v>
      </c>
      <c r="E6834" s="109" t="str">
        <f t="shared" si="319"/>
        <v>3</v>
      </c>
      <c r="F6834" t="s">
        <v>2132</v>
      </c>
      <c r="G6834" s="2">
        <v>0</v>
      </c>
      <c r="H6834" s="2">
        <v>0</v>
      </c>
      <c r="I6834" s="2">
        <v>0</v>
      </c>
      <c r="J6834" s="105">
        <f>SUMIF([1]MMM!$A:$A,A6834,[1]MMM!$F:$F)</f>
        <v>0</v>
      </c>
      <c r="K6834" s="2" t="s">
        <v>10</v>
      </c>
      <c r="L6834" s="2">
        <v>0</v>
      </c>
      <c r="M6834" t="s">
        <v>10962</v>
      </c>
      <c r="N6834" t="s">
        <v>13577</v>
      </c>
      <c r="O6834" t="s">
        <v>10908</v>
      </c>
      <c r="P6834" t="s">
        <v>10953</v>
      </c>
    </row>
    <row r="6835" spans="1:16" x14ac:dyDescent="0.3">
      <c r="A6835" t="s">
        <v>6427</v>
      </c>
      <c r="B6835" s="2" t="str">
        <f t="shared" si="320"/>
        <v>6222</v>
      </c>
      <c r="C6835" s="2">
        <f t="shared" si="318"/>
        <v>6222</v>
      </c>
      <c r="D6835" t="str">
        <f>VLOOKUP(C6835,'Cost Centre'!A:B,2,)</f>
        <v>Planning</v>
      </c>
      <c r="E6835" s="109">
        <v>2</v>
      </c>
      <c r="F6835" t="s">
        <v>2133</v>
      </c>
      <c r="G6835" s="2">
        <v>0</v>
      </c>
      <c r="H6835" s="2">
        <v>0</v>
      </c>
      <c r="I6835" s="2">
        <v>0</v>
      </c>
      <c r="J6835" s="105">
        <f>SUMIF([1]MMM!$A:$A,A6835,[1]MMM!$F:$F)</f>
        <v>0</v>
      </c>
      <c r="K6835" s="2" t="s">
        <v>10</v>
      </c>
      <c r="L6835" s="2">
        <v>0</v>
      </c>
      <c r="M6835" t="s">
        <v>10962</v>
      </c>
      <c r="N6835" t="s">
        <v>13577</v>
      </c>
      <c r="O6835" t="s">
        <v>10908</v>
      </c>
      <c r="P6835" t="s">
        <v>10953</v>
      </c>
    </row>
    <row r="6836" spans="1:16" x14ac:dyDescent="0.3">
      <c r="A6836" t="s">
        <v>6428</v>
      </c>
      <c r="B6836" s="2" t="str">
        <f t="shared" si="320"/>
        <v>6222</v>
      </c>
      <c r="C6836" s="2">
        <f t="shared" si="318"/>
        <v>6222</v>
      </c>
      <c r="D6836" t="str">
        <f>VLOOKUP(C6836,'Cost Centre'!A:B,2,)</f>
        <v>Planning</v>
      </c>
      <c r="E6836" s="109">
        <v>2</v>
      </c>
      <c r="F6836" t="s">
        <v>512</v>
      </c>
      <c r="G6836" s="2">
        <v>0</v>
      </c>
      <c r="H6836" s="2">
        <v>0</v>
      </c>
      <c r="I6836" s="2">
        <v>0</v>
      </c>
      <c r="J6836" s="105">
        <f>SUMIF([1]MMM!$A:$A,A6836,[1]MMM!$F:$F)</f>
        <v>0</v>
      </c>
      <c r="K6836" s="2" t="s">
        <v>10</v>
      </c>
      <c r="L6836" s="2">
        <v>0</v>
      </c>
      <c r="M6836" t="s">
        <v>10962</v>
      </c>
      <c r="N6836" t="s">
        <v>13577</v>
      </c>
      <c r="O6836" t="s">
        <v>10908</v>
      </c>
      <c r="P6836" t="s">
        <v>10956</v>
      </c>
    </row>
    <row r="6837" spans="1:16" x14ac:dyDescent="0.3">
      <c r="A6837" t="s">
        <v>6429</v>
      </c>
      <c r="B6837" s="2" t="str">
        <f t="shared" si="320"/>
        <v>6222</v>
      </c>
      <c r="C6837" s="2">
        <f t="shared" si="318"/>
        <v>6222</v>
      </c>
      <c r="D6837" t="str">
        <f>VLOOKUP(C6837,'Cost Centre'!A:B,2,)</f>
        <v>Planning</v>
      </c>
      <c r="E6837" s="109">
        <v>2</v>
      </c>
      <c r="F6837" t="s">
        <v>516</v>
      </c>
      <c r="G6837" s="2">
        <v>0</v>
      </c>
      <c r="H6837" s="2">
        <v>0</v>
      </c>
      <c r="I6837" s="2">
        <v>0</v>
      </c>
      <c r="J6837" s="105">
        <f>SUMIF([1]MMM!$A:$A,A6837,[1]MMM!$F:$F)</f>
        <v>0</v>
      </c>
      <c r="K6837" s="2" t="s">
        <v>10</v>
      </c>
      <c r="L6837" s="2">
        <v>0</v>
      </c>
      <c r="M6837" t="s">
        <v>10962</v>
      </c>
      <c r="N6837" t="s">
        <v>13577</v>
      </c>
      <c r="O6837" t="s">
        <v>10908</v>
      </c>
      <c r="P6837" t="s">
        <v>10958</v>
      </c>
    </row>
    <row r="6838" spans="1:16" x14ac:dyDescent="0.3">
      <c r="A6838" t="s">
        <v>6430</v>
      </c>
      <c r="B6838" s="2" t="str">
        <f t="shared" si="320"/>
        <v>6222</v>
      </c>
      <c r="C6838" s="2">
        <f t="shared" si="318"/>
        <v>6222</v>
      </c>
      <c r="D6838" t="str">
        <f>VLOOKUP(C6838,'Cost Centre'!A:B,2,)</f>
        <v>Planning</v>
      </c>
      <c r="E6838" t="str">
        <f t="shared" si="319"/>
        <v>3</v>
      </c>
      <c r="F6838" t="s">
        <v>10945</v>
      </c>
      <c r="G6838" s="2">
        <v>0</v>
      </c>
      <c r="H6838" s="2">
        <v>0</v>
      </c>
      <c r="I6838" s="2">
        <v>0</v>
      </c>
      <c r="J6838" s="105">
        <f>SUMIF([1]MMM!$A:$A,A6838,[1]MMM!$F:$F)</f>
        <v>0</v>
      </c>
      <c r="K6838" s="2" t="s">
        <v>10</v>
      </c>
      <c r="L6838" s="2">
        <v>0</v>
      </c>
      <c r="M6838" t="s">
        <v>10962</v>
      </c>
      <c r="N6838" t="s">
        <v>13577</v>
      </c>
      <c r="O6838" t="s">
        <v>10908</v>
      </c>
      <c r="P6838" t="s">
        <v>10910</v>
      </c>
    </row>
    <row r="6839" spans="1:16" x14ac:dyDescent="0.3">
      <c r="A6839" t="s">
        <v>6431</v>
      </c>
      <c r="B6839" s="2" t="str">
        <f t="shared" si="320"/>
        <v>6222</v>
      </c>
      <c r="C6839" s="2">
        <f t="shared" si="318"/>
        <v>6222</v>
      </c>
      <c r="D6839" t="str">
        <f>VLOOKUP(C6839,'Cost Centre'!A:B,2,)</f>
        <v>Planning</v>
      </c>
      <c r="E6839" t="str">
        <f t="shared" si="319"/>
        <v>3</v>
      </c>
      <c r="F6839" t="s">
        <v>2148</v>
      </c>
      <c r="G6839" s="2">
        <v>0</v>
      </c>
      <c r="H6839" s="2">
        <v>0</v>
      </c>
      <c r="I6839" s="2">
        <v>0</v>
      </c>
      <c r="J6839" s="105">
        <f>SUMIF([1]MMM!$A:$A,A6839,[1]MMM!$F:$F)</f>
        <v>0</v>
      </c>
      <c r="K6839" s="2" t="s">
        <v>10</v>
      </c>
      <c r="L6839" s="2">
        <v>0</v>
      </c>
      <c r="M6839" t="s">
        <v>10962</v>
      </c>
      <c r="N6839" t="s">
        <v>13577</v>
      </c>
      <c r="O6839" t="s">
        <v>10908</v>
      </c>
      <c r="P6839" t="s">
        <v>10910</v>
      </c>
    </row>
    <row r="6840" spans="1:16" x14ac:dyDescent="0.3">
      <c r="A6840" t="s">
        <v>13590</v>
      </c>
      <c r="B6840" s="2" t="str">
        <f t="shared" si="320"/>
        <v>6222</v>
      </c>
      <c r="C6840" s="2">
        <f t="shared" si="318"/>
        <v>6222</v>
      </c>
      <c r="D6840" t="str">
        <f>VLOOKUP(C6840,'Cost Centre'!A:B,2,)</f>
        <v>Planning</v>
      </c>
      <c r="E6840" t="str">
        <f t="shared" si="319"/>
        <v>3</v>
      </c>
      <c r="F6840" t="s">
        <v>10912</v>
      </c>
      <c r="G6840" s="2">
        <v>0</v>
      </c>
      <c r="H6840" s="2">
        <v>0</v>
      </c>
      <c r="I6840" s="2">
        <v>-3211338.38</v>
      </c>
      <c r="J6840" s="105">
        <f>SUMIF([1]MMM!$A:$A,A6840,[1]MMM!$F:$F)</f>
        <v>-3211338.38</v>
      </c>
      <c r="K6840" s="2" t="s">
        <v>10</v>
      </c>
      <c r="L6840" s="2">
        <v>0</v>
      </c>
      <c r="M6840" t="s">
        <v>10962</v>
      </c>
      <c r="N6840" t="s">
        <v>13577</v>
      </c>
      <c r="O6840" t="s">
        <v>10908</v>
      </c>
      <c r="P6840" t="s">
        <v>10913</v>
      </c>
    </row>
    <row r="6841" spans="1:16" x14ac:dyDescent="0.3">
      <c r="A6841" t="s">
        <v>13591</v>
      </c>
      <c r="B6841" s="2" t="str">
        <f t="shared" si="320"/>
        <v>6222</v>
      </c>
      <c r="C6841" s="2">
        <f t="shared" si="318"/>
        <v>6222</v>
      </c>
      <c r="D6841" t="str">
        <f>VLOOKUP(C6841,'Cost Centre'!A:B,2,)</f>
        <v>Planning</v>
      </c>
      <c r="E6841" t="str">
        <f t="shared" si="319"/>
        <v>3</v>
      </c>
      <c r="F6841" t="s">
        <v>10915</v>
      </c>
      <c r="G6841" s="2">
        <v>0</v>
      </c>
      <c r="H6841" s="2">
        <v>0</v>
      </c>
      <c r="I6841" s="2">
        <v>0</v>
      </c>
      <c r="J6841" s="105">
        <f>SUMIF([1]MMM!$A:$A,A6841,[1]MMM!$F:$F)</f>
        <v>0</v>
      </c>
      <c r="K6841" s="2" t="s">
        <v>10</v>
      </c>
      <c r="L6841" s="2">
        <v>0</v>
      </c>
      <c r="M6841" t="s">
        <v>10962</v>
      </c>
      <c r="N6841" t="s">
        <v>13577</v>
      </c>
      <c r="O6841" t="s">
        <v>10908</v>
      </c>
      <c r="P6841" t="s">
        <v>10913</v>
      </c>
    </row>
    <row r="6842" spans="1:16" x14ac:dyDescent="0.3">
      <c r="A6842" t="s">
        <v>13592</v>
      </c>
      <c r="B6842" s="2" t="str">
        <f t="shared" si="320"/>
        <v>6222</v>
      </c>
      <c r="C6842" s="2">
        <f t="shared" si="318"/>
        <v>6222</v>
      </c>
      <c r="D6842" t="str">
        <f>VLOOKUP(C6842,'Cost Centre'!A:B,2,)</f>
        <v>Planning</v>
      </c>
      <c r="E6842" t="str">
        <f t="shared" si="319"/>
        <v>6</v>
      </c>
      <c r="F6842" t="s">
        <v>11740</v>
      </c>
      <c r="G6842" s="2">
        <v>0</v>
      </c>
      <c r="H6842" s="2">
        <v>0</v>
      </c>
      <c r="I6842" s="2">
        <v>0</v>
      </c>
      <c r="J6842" s="105">
        <f>SUMIF([1]MMM!$A:$A,A6842,[1]MMM!$F:$F)</f>
        <v>0</v>
      </c>
      <c r="K6842" s="2" t="s">
        <v>460</v>
      </c>
      <c r="L6842" s="2">
        <v>0</v>
      </c>
      <c r="M6842" t="s">
        <v>10962</v>
      </c>
      <c r="N6842" t="s">
        <v>13577</v>
      </c>
      <c r="O6842" t="s">
        <v>10962</v>
      </c>
      <c r="P6842" t="s">
        <v>11622</v>
      </c>
    </row>
    <row r="6843" spans="1:16" x14ac:dyDescent="0.3">
      <c r="A6843" t="s">
        <v>13593</v>
      </c>
      <c r="B6843" s="2" t="str">
        <f t="shared" si="320"/>
        <v>6222</v>
      </c>
      <c r="C6843" s="2">
        <f t="shared" si="318"/>
        <v>6222</v>
      </c>
      <c r="D6843" t="str">
        <f>VLOOKUP(C6843,'Cost Centre'!A:B,2,)</f>
        <v>Planning</v>
      </c>
      <c r="E6843" t="str">
        <f t="shared" si="319"/>
        <v>6</v>
      </c>
      <c r="F6843" t="s">
        <v>13594</v>
      </c>
      <c r="G6843" s="2">
        <v>0</v>
      </c>
      <c r="H6843" s="2">
        <v>0</v>
      </c>
      <c r="I6843" s="2">
        <v>0</v>
      </c>
      <c r="J6843" s="105">
        <f>SUMIF([1]MMM!$A:$A,A6843,[1]MMM!$F:$F)</f>
        <v>0</v>
      </c>
      <c r="K6843" s="2" t="s">
        <v>10</v>
      </c>
      <c r="L6843" s="2">
        <v>0</v>
      </c>
      <c r="M6843" t="s">
        <v>10962</v>
      </c>
      <c r="N6843" t="s">
        <v>13577</v>
      </c>
      <c r="O6843" t="s">
        <v>10962</v>
      </c>
      <c r="P6843" t="s">
        <v>11622</v>
      </c>
    </row>
    <row r="6844" spans="1:16" x14ac:dyDescent="0.3">
      <c r="A6844" t="s">
        <v>13595</v>
      </c>
      <c r="B6844" s="2" t="str">
        <f t="shared" si="320"/>
        <v>6222</v>
      </c>
      <c r="C6844" s="2">
        <f t="shared" si="318"/>
        <v>6222</v>
      </c>
      <c r="D6844" t="str">
        <f>VLOOKUP(C6844,'Cost Centre'!A:B,2,)</f>
        <v>Planning</v>
      </c>
      <c r="E6844" t="str">
        <f t="shared" si="319"/>
        <v>6</v>
      </c>
      <c r="F6844" t="s">
        <v>13596</v>
      </c>
      <c r="G6844" s="2">
        <v>0</v>
      </c>
      <c r="H6844" s="2">
        <v>0</v>
      </c>
      <c r="I6844" s="2">
        <v>0</v>
      </c>
      <c r="J6844" s="105">
        <f>SUMIF([1]MMM!$A:$A,A6844,[1]MMM!$F:$F)</f>
        <v>0</v>
      </c>
      <c r="K6844" s="2" t="s">
        <v>10</v>
      </c>
      <c r="L6844" s="2">
        <v>0</v>
      </c>
      <c r="M6844" t="s">
        <v>10962</v>
      </c>
      <c r="N6844" t="s">
        <v>13577</v>
      </c>
      <c r="O6844" t="s">
        <v>10962</v>
      </c>
      <c r="P6844" t="s">
        <v>11622</v>
      </c>
    </row>
    <row r="6845" spans="1:16" x14ac:dyDescent="0.3">
      <c r="A6845" t="s">
        <v>13597</v>
      </c>
      <c r="B6845" s="2" t="str">
        <f t="shared" si="320"/>
        <v>6222</v>
      </c>
      <c r="C6845" s="2">
        <f t="shared" si="318"/>
        <v>6222</v>
      </c>
      <c r="D6845" t="str">
        <f>VLOOKUP(C6845,'Cost Centre'!A:B,2,)</f>
        <v>Planning</v>
      </c>
      <c r="E6845" t="str">
        <f t="shared" si="319"/>
        <v>6</v>
      </c>
      <c r="F6845" t="s">
        <v>13594</v>
      </c>
      <c r="G6845" s="2">
        <v>0</v>
      </c>
      <c r="H6845" s="2">
        <v>0</v>
      </c>
      <c r="I6845" s="2">
        <v>0</v>
      </c>
      <c r="J6845" s="105">
        <f>SUMIF([1]MMM!$A:$A,A6845,[1]MMM!$F:$F)</f>
        <v>0</v>
      </c>
      <c r="K6845" s="2" t="s">
        <v>10</v>
      </c>
      <c r="L6845" s="2">
        <v>10000</v>
      </c>
      <c r="M6845" t="s">
        <v>10962</v>
      </c>
      <c r="N6845" t="s">
        <v>13577</v>
      </c>
      <c r="O6845" t="s">
        <v>10962</v>
      </c>
      <c r="P6845" t="s">
        <v>11622</v>
      </c>
    </row>
    <row r="6846" spans="1:16" x14ac:dyDescent="0.3">
      <c r="A6846" t="s">
        <v>13598</v>
      </c>
      <c r="B6846" s="2" t="str">
        <f t="shared" si="320"/>
        <v>6222</v>
      </c>
      <c r="C6846" s="2">
        <f t="shared" si="318"/>
        <v>6222</v>
      </c>
      <c r="D6846" t="str">
        <f>VLOOKUP(C6846,'Cost Centre'!A:B,2,)</f>
        <v>Planning</v>
      </c>
      <c r="E6846" t="str">
        <f t="shared" si="319"/>
        <v>6</v>
      </c>
      <c r="F6846" t="s">
        <v>13596</v>
      </c>
      <c r="G6846" s="2">
        <v>0</v>
      </c>
      <c r="H6846" s="2">
        <v>0</v>
      </c>
      <c r="I6846" s="2">
        <v>0</v>
      </c>
      <c r="J6846" s="105">
        <f>SUMIF([1]MMM!$A:$A,A6846,[1]MMM!$F:$F)</f>
        <v>0</v>
      </c>
      <c r="K6846" s="2" t="s">
        <v>10</v>
      </c>
      <c r="L6846" s="2">
        <v>110000</v>
      </c>
      <c r="M6846" t="s">
        <v>10962</v>
      </c>
      <c r="N6846" t="s">
        <v>13577</v>
      </c>
      <c r="O6846" t="s">
        <v>10962</v>
      </c>
      <c r="P6846" t="s">
        <v>11622</v>
      </c>
    </row>
    <row r="6847" spans="1:16" x14ac:dyDescent="0.3">
      <c r="A6847" t="s">
        <v>13599</v>
      </c>
      <c r="B6847" s="2" t="str">
        <f t="shared" si="320"/>
        <v>6222</v>
      </c>
      <c r="C6847" s="2">
        <f t="shared" si="318"/>
        <v>6222</v>
      </c>
      <c r="D6847" t="str">
        <f>VLOOKUP(C6847,'Cost Centre'!A:B,2,)</f>
        <v>Planning</v>
      </c>
      <c r="E6847" t="str">
        <f t="shared" si="319"/>
        <v>6</v>
      </c>
      <c r="F6847" t="s">
        <v>11752</v>
      </c>
      <c r="G6847" s="2">
        <v>0</v>
      </c>
      <c r="H6847" s="2">
        <v>0</v>
      </c>
      <c r="I6847" s="2">
        <v>0</v>
      </c>
      <c r="J6847" s="105">
        <f>SUMIF([1]MMM!$A:$A,A6847,[1]MMM!$F:$F)</f>
        <v>0</v>
      </c>
      <c r="K6847" s="2" t="s">
        <v>460</v>
      </c>
      <c r="L6847" s="2">
        <v>0</v>
      </c>
      <c r="M6847" t="s">
        <v>10962</v>
      </c>
      <c r="N6847" t="s">
        <v>13577</v>
      </c>
      <c r="O6847" t="s">
        <v>10962</v>
      </c>
      <c r="P6847" t="s">
        <v>11622</v>
      </c>
    </row>
    <row r="6848" spans="1:16" x14ac:dyDescent="0.3">
      <c r="A6848" t="s">
        <v>13600</v>
      </c>
      <c r="B6848" s="2" t="str">
        <f t="shared" si="320"/>
        <v>6222</v>
      </c>
      <c r="C6848" s="2">
        <f t="shared" si="318"/>
        <v>6222</v>
      </c>
      <c r="D6848" t="str">
        <f>VLOOKUP(C6848,'Cost Centre'!A:B,2,)</f>
        <v>Planning</v>
      </c>
      <c r="E6848" t="str">
        <f t="shared" si="319"/>
        <v>6</v>
      </c>
      <c r="F6848" t="s">
        <v>11753</v>
      </c>
      <c r="G6848" s="2">
        <v>0</v>
      </c>
      <c r="H6848" s="2">
        <v>0</v>
      </c>
      <c r="I6848" s="2">
        <v>0</v>
      </c>
      <c r="J6848" s="105">
        <f>SUMIF([1]MMM!$A:$A,A6848,[1]MMM!$F:$F)</f>
        <v>0</v>
      </c>
      <c r="K6848" s="2" t="s">
        <v>460</v>
      </c>
      <c r="L6848" s="2">
        <v>0</v>
      </c>
      <c r="M6848" t="s">
        <v>10962</v>
      </c>
      <c r="N6848" t="s">
        <v>13577</v>
      </c>
      <c r="O6848" t="s">
        <v>10962</v>
      </c>
      <c r="P6848" t="s">
        <v>11622</v>
      </c>
    </row>
    <row r="6849" spans="1:16" x14ac:dyDescent="0.3">
      <c r="A6849" t="s">
        <v>13601</v>
      </c>
      <c r="B6849" s="2" t="str">
        <f t="shared" si="320"/>
        <v>6222</v>
      </c>
      <c r="C6849" s="2">
        <f t="shared" si="318"/>
        <v>6222</v>
      </c>
      <c r="D6849" t="str">
        <f>VLOOKUP(C6849,'Cost Centre'!A:B,2,)</f>
        <v>Planning</v>
      </c>
      <c r="E6849" t="str">
        <f t="shared" si="319"/>
        <v>6</v>
      </c>
      <c r="F6849" t="s">
        <v>11754</v>
      </c>
      <c r="G6849" s="2">
        <v>0</v>
      </c>
      <c r="H6849" s="2">
        <v>0</v>
      </c>
      <c r="I6849" s="2">
        <v>0</v>
      </c>
      <c r="J6849" s="105">
        <f>SUMIF([1]MMM!$A:$A,A6849,[1]MMM!$F:$F)</f>
        <v>0</v>
      </c>
      <c r="K6849" s="2" t="s">
        <v>460</v>
      </c>
      <c r="L6849" s="2">
        <v>0</v>
      </c>
      <c r="M6849" t="s">
        <v>10962</v>
      </c>
      <c r="N6849" t="s">
        <v>13577</v>
      </c>
      <c r="O6849" t="s">
        <v>10962</v>
      </c>
      <c r="P6849" t="s">
        <v>11622</v>
      </c>
    </row>
    <row r="6850" spans="1:16" x14ac:dyDescent="0.3">
      <c r="A6850" t="s">
        <v>13602</v>
      </c>
      <c r="B6850" s="2" t="str">
        <f t="shared" si="320"/>
        <v>6222</v>
      </c>
      <c r="C6850" s="2">
        <f t="shared" ref="C6850:C6913" si="321">VALUE(B6850)</f>
        <v>6222</v>
      </c>
      <c r="D6850" t="str">
        <f>VLOOKUP(C6850,'Cost Centre'!A:B,2,)</f>
        <v>Planning</v>
      </c>
      <c r="E6850" t="str">
        <f t="shared" ref="E6850:E6913" si="322">MID(A6850,5,1)</f>
        <v>6</v>
      </c>
      <c r="F6850" t="s">
        <v>11755</v>
      </c>
      <c r="G6850" s="2">
        <v>0</v>
      </c>
      <c r="H6850" s="2">
        <v>0</v>
      </c>
      <c r="I6850" s="2">
        <v>0</v>
      </c>
      <c r="J6850" s="105">
        <f>SUMIF([1]MMM!$A:$A,A6850,[1]MMM!$F:$F)</f>
        <v>0</v>
      </c>
      <c r="K6850" s="2" t="s">
        <v>460</v>
      </c>
      <c r="L6850" s="2">
        <v>0</v>
      </c>
      <c r="M6850" t="s">
        <v>10962</v>
      </c>
      <c r="N6850" t="s">
        <v>13577</v>
      </c>
      <c r="O6850" t="s">
        <v>10962</v>
      </c>
      <c r="P6850" t="s">
        <v>11622</v>
      </c>
    </row>
    <row r="6851" spans="1:16" x14ac:dyDescent="0.3">
      <c r="A6851" t="s">
        <v>13603</v>
      </c>
      <c r="B6851" s="2" t="str">
        <f t="shared" ref="B6851:B6914" si="323">MID(A6851,1,4)</f>
        <v>6222</v>
      </c>
      <c r="C6851" s="2">
        <f t="shared" si="321"/>
        <v>6222</v>
      </c>
      <c r="D6851" t="str">
        <f>VLOOKUP(C6851,'Cost Centre'!A:B,2,)</f>
        <v>Planning</v>
      </c>
      <c r="E6851" t="str">
        <f t="shared" si="322"/>
        <v>6</v>
      </c>
      <c r="F6851" t="s">
        <v>11756</v>
      </c>
      <c r="G6851" s="2">
        <v>0</v>
      </c>
      <c r="H6851" s="2">
        <v>0</v>
      </c>
      <c r="I6851" s="2">
        <v>0</v>
      </c>
      <c r="J6851" s="105">
        <f>SUMIF([1]MMM!$A:$A,A6851,[1]MMM!$F:$F)</f>
        <v>0</v>
      </c>
      <c r="K6851" s="2" t="s">
        <v>460</v>
      </c>
      <c r="L6851" s="2">
        <v>0</v>
      </c>
      <c r="M6851" t="s">
        <v>10962</v>
      </c>
      <c r="N6851" t="s">
        <v>13577</v>
      </c>
      <c r="O6851" t="s">
        <v>10962</v>
      </c>
      <c r="P6851" t="s">
        <v>11622</v>
      </c>
    </row>
    <row r="6852" spans="1:16" x14ac:dyDescent="0.3">
      <c r="A6852" t="s">
        <v>13604</v>
      </c>
      <c r="B6852" s="2" t="str">
        <f t="shared" si="323"/>
        <v>6222</v>
      </c>
      <c r="C6852" s="2">
        <f t="shared" si="321"/>
        <v>6222</v>
      </c>
      <c r="D6852" t="str">
        <f>VLOOKUP(C6852,'Cost Centre'!A:B,2,)</f>
        <v>Planning</v>
      </c>
      <c r="E6852" t="str">
        <f t="shared" si="322"/>
        <v>6</v>
      </c>
      <c r="F6852" t="s">
        <v>11757</v>
      </c>
      <c r="G6852" s="2">
        <v>0</v>
      </c>
      <c r="H6852" s="2">
        <v>0</v>
      </c>
      <c r="I6852" s="2">
        <v>0</v>
      </c>
      <c r="J6852" s="105">
        <f>SUMIF([1]MMM!$A:$A,A6852,[1]MMM!$F:$F)</f>
        <v>0</v>
      </c>
      <c r="K6852" s="2" t="s">
        <v>460</v>
      </c>
      <c r="L6852" s="2">
        <v>0</v>
      </c>
      <c r="M6852" t="s">
        <v>10962</v>
      </c>
      <c r="N6852" t="s">
        <v>13577</v>
      </c>
      <c r="O6852" t="s">
        <v>10962</v>
      </c>
      <c r="P6852" t="s">
        <v>11622</v>
      </c>
    </row>
    <row r="6853" spans="1:16" x14ac:dyDescent="0.3">
      <c r="A6853" t="s">
        <v>13605</v>
      </c>
      <c r="B6853" s="2" t="str">
        <f t="shared" si="323"/>
        <v>6222</v>
      </c>
      <c r="C6853" s="2">
        <f t="shared" si="321"/>
        <v>6222</v>
      </c>
      <c r="D6853" t="str">
        <f>VLOOKUP(C6853,'Cost Centre'!A:B,2,)</f>
        <v>Planning</v>
      </c>
      <c r="E6853" t="str">
        <f t="shared" si="322"/>
        <v>6</v>
      </c>
      <c r="F6853" t="s">
        <v>11758</v>
      </c>
      <c r="G6853" s="2">
        <v>0</v>
      </c>
      <c r="H6853" s="2">
        <v>0</v>
      </c>
      <c r="I6853" s="2">
        <v>0</v>
      </c>
      <c r="J6853" s="105">
        <f>SUMIF([1]MMM!$A:$A,A6853,[1]MMM!$F:$F)</f>
        <v>0</v>
      </c>
      <c r="K6853" s="2" t="s">
        <v>460</v>
      </c>
      <c r="L6853" s="2">
        <v>0</v>
      </c>
      <c r="M6853" t="s">
        <v>10962</v>
      </c>
      <c r="N6853" t="s">
        <v>13577</v>
      </c>
      <c r="O6853" t="s">
        <v>10962</v>
      </c>
      <c r="P6853" t="s">
        <v>11622</v>
      </c>
    </row>
    <row r="6854" spans="1:16" x14ac:dyDescent="0.3">
      <c r="A6854" t="s">
        <v>13606</v>
      </c>
      <c r="B6854" s="2" t="str">
        <f t="shared" si="323"/>
        <v>6222</v>
      </c>
      <c r="C6854" s="2">
        <f t="shared" si="321"/>
        <v>6222</v>
      </c>
      <c r="D6854" t="str">
        <f>VLOOKUP(C6854,'Cost Centre'!A:B,2,)</f>
        <v>Planning</v>
      </c>
      <c r="E6854" t="str">
        <f t="shared" si="322"/>
        <v>6</v>
      </c>
      <c r="F6854" t="s">
        <v>11759</v>
      </c>
      <c r="G6854" s="2">
        <v>0</v>
      </c>
      <c r="H6854" s="2">
        <v>0</v>
      </c>
      <c r="I6854" s="2">
        <v>0</v>
      </c>
      <c r="J6854" s="105">
        <f>SUMIF([1]MMM!$A:$A,A6854,[1]MMM!$F:$F)</f>
        <v>0</v>
      </c>
      <c r="K6854" s="2" t="s">
        <v>460</v>
      </c>
      <c r="L6854" s="2">
        <v>0</v>
      </c>
      <c r="M6854" t="s">
        <v>10962</v>
      </c>
      <c r="N6854" t="s">
        <v>13577</v>
      </c>
      <c r="O6854" t="s">
        <v>10962</v>
      </c>
      <c r="P6854" t="s">
        <v>11622</v>
      </c>
    </row>
    <row r="6855" spans="1:16" x14ac:dyDescent="0.3">
      <c r="A6855" t="s">
        <v>13607</v>
      </c>
      <c r="B6855" s="2" t="str">
        <f t="shared" si="323"/>
        <v>6222</v>
      </c>
      <c r="C6855" s="2">
        <f t="shared" si="321"/>
        <v>6222</v>
      </c>
      <c r="D6855" t="str">
        <f>VLOOKUP(C6855,'Cost Centre'!A:B,2,)</f>
        <v>Planning</v>
      </c>
      <c r="E6855" t="str">
        <f t="shared" si="322"/>
        <v>6</v>
      </c>
      <c r="F6855" t="s">
        <v>11760</v>
      </c>
      <c r="G6855" s="2">
        <v>0</v>
      </c>
      <c r="H6855" s="2">
        <v>0</v>
      </c>
      <c r="I6855" s="2">
        <v>0</v>
      </c>
      <c r="J6855" s="105">
        <f>SUMIF([1]MMM!$A:$A,A6855,[1]MMM!$F:$F)</f>
        <v>0</v>
      </c>
      <c r="K6855" s="2" t="s">
        <v>460</v>
      </c>
      <c r="L6855" s="2">
        <v>0</v>
      </c>
      <c r="M6855" t="s">
        <v>10962</v>
      </c>
      <c r="N6855" t="s">
        <v>13577</v>
      </c>
      <c r="O6855" t="s">
        <v>10962</v>
      </c>
      <c r="P6855" t="s">
        <v>11622</v>
      </c>
    </row>
    <row r="6856" spans="1:16" x14ac:dyDescent="0.3">
      <c r="A6856" t="s">
        <v>13608</v>
      </c>
      <c r="B6856" s="2" t="str">
        <f t="shared" si="323"/>
        <v>6222</v>
      </c>
      <c r="C6856" s="2">
        <f t="shared" si="321"/>
        <v>6222</v>
      </c>
      <c r="D6856" t="str">
        <f>VLOOKUP(C6856,'Cost Centre'!A:B,2,)</f>
        <v>Planning</v>
      </c>
      <c r="E6856" t="str">
        <f t="shared" si="322"/>
        <v>6</v>
      </c>
      <c r="F6856" t="s">
        <v>11761</v>
      </c>
      <c r="G6856" s="2">
        <v>0</v>
      </c>
      <c r="H6856" s="2">
        <v>0</v>
      </c>
      <c r="I6856" s="2">
        <v>0</v>
      </c>
      <c r="J6856" s="105">
        <f>SUMIF([1]MMM!$A:$A,A6856,[1]MMM!$F:$F)</f>
        <v>0</v>
      </c>
      <c r="K6856" s="2" t="s">
        <v>460</v>
      </c>
      <c r="L6856" s="2">
        <v>0</v>
      </c>
      <c r="M6856" t="s">
        <v>10962</v>
      </c>
      <c r="N6856" t="s">
        <v>13577</v>
      </c>
      <c r="O6856" t="s">
        <v>10962</v>
      </c>
      <c r="P6856" t="s">
        <v>11622</v>
      </c>
    </row>
    <row r="6857" spans="1:16" x14ac:dyDescent="0.3">
      <c r="A6857" t="s">
        <v>13609</v>
      </c>
      <c r="B6857" s="2" t="str">
        <f t="shared" si="323"/>
        <v>6222</v>
      </c>
      <c r="C6857" s="2">
        <f t="shared" si="321"/>
        <v>6222</v>
      </c>
      <c r="D6857" t="str">
        <f>VLOOKUP(C6857,'Cost Centre'!A:B,2,)</f>
        <v>Planning</v>
      </c>
      <c r="E6857" t="str">
        <f t="shared" si="322"/>
        <v>6</v>
      </c>
      <c r="F6857" t="s">
        <v>11762</v>
      </c>
      <c r="G6857" s="2">
        <v>0</v>
      </c>
      <c r="H6857" s="2">
        <v>0</v>
      </c>
      <c r="I6857" s="2">
        <v>0</v>
      </c>
      <c r="J6857" s="105">
        <f>SUMIF([1]MMM!$A:$A,A6857,[1]MMM!$F:$F)</f>
        <v>0</v>
      </c>
      <c r="K6857" s="2" t="s">
        <v>460</v>
      </c>
      <c r="L6857" s="2">
        <v>0</v>
      </c>
      <c r="M6857" t="s">
        <v>10962</v>
      </c>
      <c r="N6857" t="s">
        <v>13577</v>
      </c>
      <c r="O6857" t="s">
        <v>10962</v>
      </c>
      <c r="P6857" t="s">
        <v>11622</v>
      </c>
    </row>
    <row r="6858" spans="1:16" x14ac:dyDescent="0.3">
      <c r="A6858" t="s">
        <v>13610</v>
      </c>
      <c r="B6858" s="2" t="str">
        <f t="shared" si="323"/>
        <v>6222</v>
      </c>
      <c r="C6858" s="2">
        <f t="shared" si="321"/>
        <v>6222</v>
      </c>
      <c r="D6858" t="str">
        <f>VLOOKUP(C6858,'Cost Centre'!A:B,2,)</f>
        <v>Planning</v>
      </c>
      <c r="E6858" t="str">
        <f t="shared" si="322"/>
        <v>6</v>
      </c>
      <c r="F6858" t="s">
        <v>11763</v>
      </c>
      <c r="G6858" s="2">
        <v>0</v>
      </c>
      <c r="H6858" s="2">
        <v>0</v>
      </c>
      <c r="I6858" s="2">
        <v>0</v>
      </c>
      <c r="J6858" s="105">
        <f>SUMIF([1]MMM!$A:$A,A6858,[1]MMM!$F:$F)</f>
        <v>0</v>
      </c>
      <c r="K6858" s="2" t="s">
        <v>460</v>
      </c>
      <c r="L6858" s="2">
        <v>0</v>
      </c>
      <c r="M6858" t="s">
        <v>10962</v>
      </c>
      <c r="N6858" t="s">
        <v>13577</v>
      </c>
      <c r="O6858" t="s">
        <v>10962</v>
      </c>
      <c r="P6858" t="s">
        <v>11622</v>
      </c>
    </row>
    <row r="6859" spans="1:16" x14ac:dyDescent="0.3">
      <c r="A6859" t="s">
        <v>13611</v>
      </c>
      <c r="B6859" s="2" t="str">
        <f t="shared" si="323"/>
        <v>6222</v>
      </c>
      <c r="C6859" s="2">
        <f t="shared" si="321"/>
        <v>6222</v>
      </c>
      <c r="D6859" t="str">
        <f>VLOOKUP(C6859,'Cost Centre'!A:B,2,)</f>
        <v>Planning</v>
      </c>
      <c r="E6859" t="str">
        <f t="shared" si="322"/>
        <v>6</v>
      </c>
      <c r="F6859" t="s">
        <v>11764</v>
      </c>
      <c r="G6859" s="2">
        <v>0</v>
      </c>
      <c r="H6859" s="2">
        <v>0</v>
      </c>
      <c r="I6859" s="2">
        <v>0</v>
      </c>
      <c r="J6859" s="105">
        <f>SUMIF([1]MMM!$A:$A,A6859,[1]MMM!$F:$F)</f>
        <v>0</v>
      </c>
      <c r="K6859" s="2" t="s">
        <v>460</v>
      </c>
      <c r="L6859" s="2">
        <v>0</v>
      </c>
      <c r="M6859" t="s">
        <v>10962</v>
      </c>
      <c r="N6859" t="s">
        <v>13577</v>
      </c>
      <c r="O6859" t="s">
        <v>10962</v>
      </c>
      <c r="P6859" t="s">
        <v>11622</v>
      </c>
    </row>
    <row r="6860" spans="1:16" x14ac:dyDescent="0.3">
      <c r="A6860" t="s">
        <v>13612</v>
      </c>
      <c r="B6860" s="2" t="str">
        <f t="shared" si="323"/>
        <v>6222</v>
      </c>
      <c r="C6860" s="2">
        <f t="shared" si="321"/>
        <v>6222</v>
      </c>
      <c r="D6860" t="str">
        <f>VLOOKUP(C6860,'Cost Centre'!A:B,2,)</f>
        <v>Planning</v>
      </c>
      <c r="E6860" t="str">
        <f t="shared" si="322"/>
        <v>6</v>
      </c>
      <c r="F6860" t="s">
        <v>11765</v>
      </c>
      <c r="G6860" s="2">
        <v>0</v>
      </c>
      <c r="H6860" s="2">
        <v>0</v>
      </c>
      <c r="I6860" s="2">
        <v>0</v>
      </c>
      <c r="J6860" s="105">
        <f>SUMIF([1]MMM!$A:$A,A6860,[1]MMM!$F:$F)</f>
        <v>0</v>
      </c>
      <c r="K6860" s="2" t="s">
        <v>460</v>
      </c>
      <c r="L6860" s="2">
        <v>0</v>
      </c>
      <c r="M6860" t="s">
        <v>10962</v>
      </c>
      <c r="N6860" t="s">
        <v>13577</v>
      </c>
      <c r="O6860" t="s">
        <v>10962</v>
      </c>
      <c r="P6860" t="s">
        <v>11622</v>
      </c>
    </row>
    <row r="6861" spans="1:16" x14ac:dyDescent="0.3">
      <c r="A6861" t="s">
        <v>13613</v>
      </c>
      <c r="B6861" s="2" t="str">
        <f t="shared" si="323"/>
        <v>6222</v>
      </c>
      <c r="C6861" s="2">
        <f t="shared" si="321"/>
        <v>6222</v>
      </c>
      <c r="D6861" t="str">
        <f>VLOOKUP(C6861,'Cost Centre'!A:B,2,)</f>
        <v>Planning</v>
      </c>
      <c r="E6861" t="str">
        <f t="shared" si="322"/>
        <v>6</v>
      </c>
      <c r="F6861" t="s">
        <v>11766</v>
      </c>
      <c r="G6861" s="2">
        <v>0</v>
      </c>
      <c r="H6861" s="2">
        <v>0</v>
      </c>
      <c r="I6861" s="2">
        <v>0</v>
      </c>
      <c r="J6861" s="105">
        <f>SUMIF([1]MMM!$A:$A,A6861,[1]MMM!$F:$F)</f>
        <v>0</v>
      </c>
      <c r="K6861" s="2" t="s">
        <v>460</v>
      </c>
      <c r="L6861" s="2">
        <v>0</v>
      </c>
      <c r="M6861" t="s">
        <v>10962</v>
      </c>
      <c r="N6861" t="s">
        <v>13577</v>
      </c>
      <c r="O6861" t="s">
        <v>10962</v>
      </c>
      <c r="P6861" t="s">
        <v>11622</v>
      </c>
    </row>
    <row r="6862" spans="1:16" x14ac:dyDescent="0.3">
      <c r="A6862" t="s">
        <v>13614</v>
      </c>
      <c r="B6862" s="2" t="str">
        <f t="shared" si="323"/>
        <v>6222</v>
      </c>
      <c r="C6862" s="2">
        <f t="shared" si="321"/>
        <v>6222</v>
      </c>
      <c r="D6862" t="str">
        <f>VLOOKUP(C6862,'Cost Centre'!A:B,2,)</f>
        <v>Planning</v>
      </c>
      <c r="E6862" t="str">
        <f t="shared" si="322"/>
        <v>6</v>
      </c>
      <c r="F6862" t="s">
        <v>11621</v>
      </c>
      <c r="G6862" s="2">
        <v>0</v>
      </c>
      <c r="H6862" s="2">
        <v>0</v>
      </c>
      <c r="I6862" s="2">
        <v>0</v>
      </c>
      <c r="J6862" s="105">
        <f>SUMIF([1]MMM!$A:$A,A6862,[1]MMM!$F:$F)</f>
        <v>0</v>
      </c>
      <c r="K6862" s="2" t="s">
        <v>460</v>
      </c>
      <c r="L6862" s="2">
        <v>0</v>
      </c>
      <c r="M6862" t="s">
        <v>10962</v>
      </c>
      <c r="N6862" t="s">
        <v>13577</v>
      </c>
      <c r="O6862" t="s">
        <v>10962</v>
      </c>
      <c r="P6862" t="s">
        <v>11622</v>
      </c>
    </row>
    <row r="6863" spans="1:16" x14ac:dyDescent="0.3">
      <c r="A6863" t="s">
        <v>13615</v>
      </c>
      <c r="B6863" s="2" t="str">
        <f t="shared" si="323"/>
        <v>6222</v>
      </c>
      <c r="C6863" s="2">
        <f t="shared" si="321"/>
        <v>6222</v>
      </c>
      <c r="D6863" t="str">
        <f>VLOOKUP(C6863,'Cost Centre'!A:B,2,)</f>
        <v>Planning</v>
      </c>
      <c r="E6863" t="str">
        <f t="shared" si="322"/>
        <v>6</v>
      </c>
      <c r="F6863" t="s">
        <v>13561</v>
      </c>
      <c r="G6863" s="2">
        <v>0</v>
      </c>
      <c r="H6863" s="2">
        <v>0</v>
      </c>
      <c r="I6863" s="2">
        <v>0</v>
      </c>
      <c r="J6863" s="105">
        <f>SUMIF([1]MMM!$A:$A,A6863,[1]MMM!$F:$F)</f>
        <v>0</v>
      </c>
      <c r="K6863" s="2" t="s">
        <v>10</v>
      </c>
      <c r="L6863" s="2">
        <v>0</v>
      </c>
      <c r="M6863" t="s">
        <v>10962</v>
      </c>
      <c r="N6863" t="s">
        <v>13577</v>
      </c>
      <c r="O6863" t="s">
        <v>10962</v>
      </c>
      <c r="P6863" t="s">
        <v>11622</v>
      </c>
    </row>
    <row r="6864" spans="1:16" x14ac:dyDescent="0.3">
      <c r="A6864" t="s">
        <v>13616</v>
      </c>
      <c r="B6864" s="2" t="str">
        <f t="shared" si="323"/>
        <v>6222</v>
      </c>
      <c r="C6864" s="2">
        <f t="shared" si="321"/>
        <v>6222</v>
      </c>
      <c r="D6864" t="str">
        <f>VLOOKUP(C6864,'Cost Centre'!A:B,2,)</f>
        <v>Planning</v>
      </c>
      <c r="E6864" t="str">
        <f t="shared" si="322"/>
        <v>6</v>
      </c>
      <c r="F6864" t="s">
        <v>13561</v>
      </c>
      <c r="G6864" s="2">
        <v>0</v>
      </c>
      <c r="H6864" s="2">
        <v>0</v>
      </c>
      <c r="I6864" s="2">
        <v>0</v>
      </c>
      <c r="J6864" s="105">
        <f>SUMIF([1]MMM!$A:$A,A6864,[1]MMM!$F:$F)</f>
        <v>0</v>
      </c>
      <c r="K6864" s="2" t="s">
        <v>10</v>
      </c>
      <c r="L6864" s="2">
        <v>0</v>
      </c>
      <c r="M6864" t="s">
        <v>10962</v>
      </c>
      <c r="N6864" t="s">
        <v>13577</v>
      </c>
      <c r="O6864" t="s">
        <v>10962</v>
      </c>
      <c r="P6864" t="s">
        <v>11622</v>
      </c>
    </row>
    <row r="6865" spans="1:16" x14ac:dyDescent="0.3">
      <c r="A6865" t="s">
        <v>13617</v>
      </c>
      <c r="B6865" s="2" t="str">
        <f t="shared" si="323"/>
        <v>6222</v>
      </c>
      <c r="C6865" s="2">
        <f t="shared" si="321"/>
        <v>6222</v>
      </c>
      <c r="D6865" t="str">
        <f>VLOOKUP(C6865,'Cost Centre'!A:B,2,)</f>
        <v>Planning</v>
      </c>
      <c r="E6865" t="str">
        <f t="shared" si="322"/>
        <v>6</v>
      </c>
      <c r="F6865" t="s">
        <v>13561</v>
      </c>
      <c r="G6865" s="2">
        <v>0</v>
      </c>
      <c r="H6865" s="2">
        <v>0</v>
      </c>
      <c r="I6865" s="2">
        <v>0</v>
      </c>
      <c r="J6865" s="105">
        <f>SUMIF([1]MMM!$A:$A,A6865,[1]MMM!$F:$F)</f>
        <v>0</v>
      </c>
      <c r="K6865" s="2" t="s">
        <v>10</v>
      </c>
      <c r="L6865" s="2">
        <v>100000</v>
      </c>
      <c r="M6865" t="s">
        <v>10962</v>
      </c>
      <c r="N6865" t="s">
        <v>13577</v>
      </c>
      <c r="O6865" t="s">
        <v>10962</v>
      </c>
      <c r="P6865" t="s">
        <v>11622</v>
      </c>
    </row>
    <row r="6866" spans="1:16" x14ac:dyDescent="0.3">
      <c r="A6866" t="s">
        <v>13618</v>
      </c>
      <c r="B6866" s="2" t="str">
        <f t="shared" si="323"/>
        <v>6222</v>
      </c>
      <c r="C6866" s="2">
        <f t="shared" si="321"/>
        <v>6222</v>
      </c>
      <c r="D6866" t="str">
        <f>VLOOKUP(C6866,'Cost Centre'!A:B,2,)</f>
        <v>Planning</v>
      </c>
      <c r="E6866" t="str">
        <f t="shared" si="322"/>
        <v>6</v>
      </c>
      <c r="F6866" t="s">
        <v>11624</v>
      </c>
      <c r="G6866" s="2">
        <v>0</v>
      </c>
      <c r="H6866" s="2">
        <v>0</v>
      </c>
      <c r="I6866" s="2">
        <v>0</v>
      </c>
      <c r="J6866" s="105">
        <f>SUMIF([1]MMM!$A:$A,A6866,[1]MMM!$F:$F)</f>
        <v>0</v>
      </c>
      <c r="K6866" s="2" t="s">
        <v>460</v>
      </c>
      <c r="L6866" s="2">
        <v>0</v>
      </c>
      <c r="M6866" t="s">
        <v>10962</v>
      </c>
      <c r="N6866" t="s">
        <v>13577</v>
      </c>
      <c r="O6866" t="s">
        <v>10962</v>
      </c>
      <c r="P6866" t="s">
        <v>11622</v>
      </c>
    </row>
    <row r="6867" spans="1:16" x14ac:dyDescent="0.3">
      <c r="A6867" t="s">
        <v>13619</v>
      </c>
      <c r="B6867" s="2" t="str">
        <f t="shared" si="323"/>
        <v>6222</v>
      </c>
      <c r="C6867" s="2">
        <f t="shared" si="321"/>
        <v>6222</v>
      </c>
      <c r="D6867" t="str">
        <f>VLOOKUP(C6867,'Cost Centre'!A:B,2,)</f>
        <v>Planning</v>
      </c>
      <c r="E6867" t="str">
        <f t="shared" si="322"/>
        <v>6</v>
      </c>
      <c r="F6867" t="s">
        <v>11625</v>
      </c>
      <c r="G6867" s="2">
        <v>0</v>
      </c>
      <c r="H6867" s="2">
        <v>0</v>
      </c>
      <c r="I6867" s="2">
        <v>0</v>
      </c>
      <c r="J6867" s="105">
        <f>SUMIF([1]MMM!$A:$A,A6867,[1]MMM!$F:$F)</f>
        <v>0</v>
      </c>
      <c r="K6867" s="2" t="s">
        <v>460</v>
      </c>
      <c r="L6867" s="2">
        <v>0</v>
      </c>
      <c r="M6867" t="s">
        <v>10962</v>
      </c>
      <c r="N6867" t="s">
        <v>13577</v>
      </c>
      <c r="O6867" t="s">
        <v>10962</v>
      </c>
      <c r="P6867" t="s">
        <v>11622</v>
      </c>
    </row>
    <row r="6868" spans="1:16" x14ac:dyDescent="0.3">
      <c r="A6868" t="s">
        <v>13620</v>
      </c>
      <c r="B6868" s="2" t="str">
        <f t="shared" si="323"/>
        <v>6222</v>
      </c>
      <c r="C6868" s="2">
        <f t="shared" si="321"/>
        <v>6222</v>
      </c>
      <c r="D6868" t="str">
        <f>VLOOKUP(C6868,'Cost Centre'!A:B,2,)</f>
        <v>Planning</v>
      </c>
      <c r="E6868" t="str">
        <f t="shared" si="322"/>
        <v>6</v>
      </c>
      <c r="F6868" t="s">
        <v>11626</v>
      </c>
      <c r="G6868" s="2">
        <v>0</v>
      </c>
      <c r="H6868" s="2">
        <v>0</v>
      </c>
      <c r="I6868" s="2">
        <v>0</v>
      </c>
      <c r="J6868" s="105">
        <f>SUMIF([1]MMM!$A:$A,A6868,[1]MMM!$F:$F)</f>
        <v>0</v>
      </c>
      <c r="K6868" s="2" t="s">
        <v>460</v>
      </c>
      <c r="L6868" s="2">
        <v>0</v>
      </c>
      <c r="M6868" t="s">
        <v>10962</v>
      </c>
      <c r="N6868" t="s">
        <v>13577</v>
      </c>
      <c r="O6868" t="s">
        <v>10962</v>
      </c>
      <c r="P6868" t="s">
        <v>11622</v>
      </c>
    </row>
    <row r="6869" spans="1:16" x14ac:dyDescent="0.3">
      <c r="A6869" t="s">
        <v>13621</v>
      </c>
      <c r="B6869" s="2" t="str">
        <f t="shared" si="323"/>
        <v>6222</v>
      </c>
      <c r="C6869" s="2">
        <f t="shared" si="321"/>
        <v>6222</v>
      </c>
      <c r="D6869" t="str">
        <f>VLOOKUP(C6869,'Cost Centre'!A:B,2,)</f>
        <v>Planning</v>
      </c>
      <c r="E6869" t="str">
        <f t="shared" si="322"/>
        <v>6</v>
      </c>
      <c r="F6869" t="s">
        <v>11627</v>
      </c>
      <c r="G6869" s="2">
        <v>0</v>
      </c>
      <c r="H6869" s="2">
        <v>0</v>
      </c>
      <c r="I6869" s="2">
        <v>0</v>
      </c>
      <c r="J6869" s="105">
        <f>SUMIF([1]MMM!$A:$A,A6869,[1]MMM!$F:$F)</f>
        <v>0</v>
      </c>
      <c r="K6869" s="2" t="s">
        <v>460</v>
      </c>
      <c r="L6869" s="2">
        <v>0</v>
      </c>
      <c r="M6869" t="s">
        <v>10962</v>
      </c>
      <c r="N6869" t="s">
        <v>13577</v>
      </c>
      <c r="O6869" t="s">
        <v>10962</v>
      </c>
      <c r="P6869" t="s">
        <v>11622</v>
      </c>
    </row>
    <row r="6870" spans="1:16" x14ac:dyDescent="0.3">
      <c r="A6870" t="s">
        <v>13622</v>
      </c>
      <c r="B6870" s="2" t="str">
        <f t="shared" si="323"/>
        <v>6222</v>
      </c>
      <c r="C6870" s="2">
        <f t="shared" si="321"/>
        <v>6222</v>
      </c>
      <c r="D6870" t="str">
        <f>VLOOKUP(C6870,'Cost Centre'!A:B,2,)</f>
        <v>Planning</v>
      </c>
      <c r="E6870" t="str">
        <f t="shared" si="322"/>
        <v>6</v>
      </c>
      <c r="F6870" t="s">
        <v>11628</v>
      </c>
      <c r="G6870" s="2">
        <v>0</v>
      </c>
      <c r="H6870" s="2">
        <v>0</v>
      </c>
      <c r="I6870" s="2">
        <v>0</v>
      </c>
      <c r="J6870" s="105">
        <f>SUMIF([1]MMM!$A:$A,A6870,[1]MMM!$F:$F)</f>
        <v>0</v>
      </c>
      <c r="K6870" s="2" t="s">
        <v>460</v>
      </c>
      <c r="L6870" s="2">
        <v>0</v>
      </c>
      <c r="M6870" t="s">
        <v>10962</v>
      </c>
      <c r="N6870" t="s">
        <v>13577</v>
      </c>
      <c r="O6870" t="s">
        <v>10962</v>
      </c>
      <c r="P6870" t="s">
        <v>11622</v>
      </c>
    </row>
    <row r="6871" spans="1:16" x14ac:dyDescent="0.3">
      <c r="A6871" t="s">
        <v>13623</v>
      </c>
      <c r="B6871" s="2" t="str">
        <f t="shared" si="323"/>
        <v>6222</v>
      </c>
      <c r="C6871" s="2">
        <f t="shared" si="321"/>
        <v>6222</v>
      </c>
      <c r="D6871" t="str">
        <f>VLOOKUP(C6871,'Cost Centre'!A:B,2,)</f>
        <v>Planning</v>
      </c>
      <c r="E6871" t="str">
        <f t="shared" si="322"/>
        <v>6</v>
      </c>
      <c r="F6871" t="s">
        <v>11629</v>
      </c>
      <c r="G6871" s="2">
        <v>0</v>
      </c>
      <c r="H6871" s="2">
        <v>0</v>
      </c>
      <c r="I6871" s="2">
        <v>0</v>
      </c>
      <c r="J6871" s="105">
        <f>SUMIF([1]MMM!$A:$A,A6871,[1]MMM!$F:$F)</f>
        <v>0</v>
      </c>
      <c r="K6871" s="2" t="s">
        <v>460</v>
      </c>
      <c r="L6871" s="2">
        <v>0</v>
      </c>
      <c r="M6871" t="s">
        <v>10962</v>
      </c>
      <c r="N6871" t="s">
        <v>13577</v>
      </c>
      <c r="O6871" t="s">
        <v>10962</v>
      </c>
      <c r="P6871" t="s">
        <v>11622</v>
      </c>
    </row>
    <row r="6872" spans="1:16" x14ac:dyDescent="0.3">
      <c r="A6872" t="s">
        <v>13624</v>
      </c>
      <c r="B6872" s="2" t="str">
        <f t="shared" si="323"/>
        <v>6222</v>
      </c>
      <c r="C6872" s="2">
        <f t="shared" si="321"/>
        <v>6222</v>
      </c>
      <c r="D6872" t="str">
        <f>VLOOKUP(C6872,'Cost Centre'!A:B,2,)</f>
        <v>Planning</v>
      </c>
      <c r="E6872" t="str">
        <f t="shared" si="322"/>
        <v>6</v>
      </c>
      <c r="F6872" t="s">
        <v>11630</v>
      </c>
      <c r="G6872" s="2">
        <v>0</v>
      </c>
      <c r="H6872" s="2">
        <v>0</v>
      </c>
      <c r="I6872" s="2">
        <v>0</v>
      </c>
      <c r="J6872" s="105">
        <f>SUMIF([1]MMM!$A:$A,A6872,[1]MMM!$F:$F)</f>
        <v>0</v>
      </c>
      <c r="K6872" s="2" t="s">
        <v>460</v>
      </c>
      <c r="L6872" s="2">
        <v>0</v>
      </c>
      <c r="M6872" t="s">
        <v>10962</v>
      </c>
      <c r="N6872" t="s">
        <v>13577</v>
      </c>
      <c r="O6872" t="s">
        <v>10962</v>
      </c>
      <c r="P6872" t="s">
        <v>11622</v>
      </c>
    </row>
    <row r="6873" spans="1:16" x14ac:dyDescent="0.3">
      <c r="A6873" t="s">
        <v>13625</v>
      </c>
      <c r="B6873" s="2" t="str">
        <f t="shared" si="323"/>
        <v>6222</v>
      </c>
      <c r="C6873" s="2">
        <f t="shared" si="321"/>
        <v>6222</v>
      </c>
      <c r="D6873" t="str">
        <f>VLOOKUP(C6873,'Cost Centre'!A:B,2,)</f>
        <v>Planning</v>
      </c>
      <c r="E6873" t="str">
        <f t="shared" si="322"/>
        <v>6</v>
      </c>
      <c r="F6873" t="s">
        <v>11631</v>
      </c>
      <c r="G6873" s="2">
        <v>0</v>
      </c>
      <c r="H6873" s="2">
        <v>0</v>
      </c>
      <c r="I6873" s="2">
        <v>0</v>
      </c>
      <c r="J6873" s="105">
        <f>SUMIF([1]MMM!$A:$A,A6873,[1]MMM!$F:$F)</f>
        <v>0</v>
      </c>
      <c r="K6873" s="2" t="s">
        <v>460</v>
      </c>
      <c r="L6873" s="2">
        <v>0</v>
      </c>
      <c r="M6873" t="s">
        <v>10962</v>
      </c>
      <c r="N6873" t="s">
        <v>13577</v>
      </c>
      <c r="O6873" t="s">
        <v>10962</v>
      </c>
      <c r="P6873" t="s">
        <v>11622</v>
      </c>
    </row>
    <row r="6874" spans="1:16" x14ac:dyDescent="0.3">
      <c r="A6874" t="s">
        <v>13626</v>
      </c>
      <c r="B6874" s="2" t="str">
        <f t="shared" si="323"/>
        <v>6222</v>
      </c>
      <c r="C6874" s="2">
        <f t="shared" si="321"/>
        <v>6222</v>
      </c>
      <c r="D6874" t="str">
        <f>VLOOKUP(C6874,'Cost Centre'!A:B,2,)</f>
        <v>Planning</v>
      </c>
      <c r="E6874" t="str">
        <f t="shared" si="322"/>
        <v>6</v>
      </c>
      <c r="F6874" t="s">
        <v>11632</v>
      </c>
      <c r="G6874" s="2">
        <v>0</v>
      </c>
      <c r="H6874" s="2">
        <v>0</v>
      </c>
      <c r="I6874" s="2">
        <v>0</v>
      </c>
      <c r="J6874" s="105">
        <f>SUMIF([1]MMM!$A:$A,A6874,[1]MMM!$F:$F)</f>
        <v>0</v>
      </c>
      <c r="K6874" s="2" t="s">
        <v>460</v>
      </c>
      <c r="L6874" s="2">
        <v>0</v>
      </c>
      <c r="M6874" t="s">
        <v>10962</v>
      </c>
      <c r="N6874" t="s">
        <v>13577</v>
      </c>
      <c r="O6874" t="s">
        <v>10962</v>
      </c>
      <c r="P6874" t="s">
        <v>11622</v>
      </c>
    </row>
    <row r="6875" spans="1:16" x14ac:dyDescent="0.3">
      <c r="A6875" t="s">
        <v>13627</v>
      </c>
      <c r="B6875" s="2" t="str">
        <f t="shared" si="323"/>
        <v>6222</v>
      </c>
      <c r="C6875" s="2">
        <f t="shared" si="321"/>
        <v>6222</v>
      </c>
      <c r="D6875" t="str">
        <f>VLOOKUP(C6875,'Cost Centre'!A:B,2,)</f>
        <v>Planning</v>
      </c>
      <c r="E6875" t="str">
        <f t="shared" si="322"/>
        <v>6</v>
      </c>
      <c r="F6875" t="s">
        <v>11633</v>
      </c>
      <c r="G6875" s="2">
        <v>0</v>
      </c>
      <c r="H6875" s="2">
        <v>0</v>
      </c>
      <c r="I6875" s="2">
        <v>0</v>
      </c>
      <c r="J6875" s="105">
        <f>SUMIF([1]MMM!$A:$A,A6875,[1]MMM!$F:$F)</f>
        <v>0</v>
      </c>
      <c r="K6875" s="2" t="s">
        <v>460</v>
      </c>
      <c r="L6875" s="2">
        <v>0</v>
      </c>
      <c r="M6875" t="s">
        <v>10962</v>
      </c>
      <c r="N6875" t="s">
        <v>13577</v>
      </c>
      <c r="O6875" t="s">
        <v>10962</v>
      </c>
      <c r="P6875" t="s">
        <v>11622</v>
      </c>
    </row>
    <row r="6876" spans="1:16" x14ac:dyDescent="0.3">
      <c r="A6876" t="s">
        <v>13628</v>
      </c>
      <c r="B6876" s="2" t="str">
        <f t="shared" si="323"/>
        <v>6222</v>
      </c>
      <c r="C6876" s="2">
        <f t="shared" si="321"/>
        <v>6222</v>
      </c>
      <c r="D6876" t="str">
        <f>VLOOKUP(C6876,'Cost Centre'!A:B,2,)</f>
        <v>Planning</v>
      </c>
      <c r="E6876" t="str">
        <f t="shared" si="322"/>
        <v>6</v>
      </c>
      <c r="F6876" t="s">
        <v>11634</v>
      </c>
      <c r="G6876" s="2">
        <v>0</v>
      </c>
      <c r="H6876" s="2">
        <v>0</v>
      </c>
      <c r="I6876" s="2">
        <v>0</v>
      </c>
      <c r="J6876" s="105">
        <f>SUMIF([1]MMM!$A:$A,A6876,[1]MMM!$F:$F)</f>
        <v>0</v>
      </c>
      <c r="K6876" s="2" t="s">
        <v>460</v>
      </c>
      <c r="L6876" s="2">
        <v>0</v>
      </c>
      <c r="M6876" t="s">
        <v>10962</v>
      </c>
      <c r="N6876" t="s">
        <v>13577</v>
      </c>
      <c r="O6876" t="s">
        <v>10962</v>
      </c>
      <c r="P6876" t="s">
        <v>11622</v>
      </c>
    </row>
    <row r="6877" spans="1:16" x14ac:dyDescent="0.3">
      <c r="A6877" t="s">
        <v>13629</v>
      </c>
      <c r="B6877" s="2" t="str">
        <f t="shared" si="323"/>
        <v>6222</v>
      </c>
      <c r="C6877" s="2">
        <f t="shared" si="321"/>
        <v>6222</v>
      </c>
      <c r="D6877" t="str">
        <f>VLOOKUP(C6877,'Cost Centre'!A:B,2,)</f>
        <v>Planning</v>
      </c>
      <c r="E6877" t="str">
        <f t="shared" si="322"/>
        <v>6</v>
      </c>
      <c r="F6877" t="s">
        <v>11635</v>
      </c>
      <c r="G6877" s="2">
        <v>0</v>
      </c>
      <c r="H6877" s="2">
        <v>0</v>
      </c>
      <c r="I6877" s="2">
        <v>0</v>
      </c>
      <c r="J6877" s="105">
        <f>SUMIF([1]MMM!$A:$A,A6877,[1]MMM!$F:$F)</f>
        <v>0</v>
      </c>
      <c r="K6877" s="2" t="s">
        <v>460</v>
      </c>
      <c r="L6877" s="2">
        <v>0</v>
      </c>
      <c r="M6877" t="s">
        <v>10962</v>
      </c>
      <c r="N6877" t="s">
        <v>13577</v>
      </c>
      <c r="O6877" t="s">
        <v>10962</v>
      </c>
      <c r="P6877" t="s">
        <v>11622</v>
      </c>
    </row>
    <row r="6878" spans="1:16" x14ac:dyDescent="0.3">
      <c r="A6878" t="s">
        <v>13630</v>
      </c>
      <c r="B6878" s="2" t="str">
        <f t="shared" si="323"/>
        <v>6222</v>
      </c>
      <c r="C6878" s="2">
        <f t="shared" si="321"/>
        <v>6222</v>
      </c>
      <c r="D6878" t="str">
        <f>VLOOKUP(C6878,'Cost Centre'!A:B,2,)</f>
        <v>Planning</v>
      </c>
      <c r="E6878" t="str">
        <f t="shared" si="322"/>
        <v>6</v>
      </c>
      <c r="F6878" t="s">
        <v>11636</v>
      </c>
      <c r="G6878" s="2">
        <v>0</v>
      </c>
      <c r="H6878" s="2">
        <v>0</v>
      </c>
      <c r="I6878" s="2">
        <v>0</v>
      </c>
      <c r="J6878" s="105">
        <f>SUMIF([1]MMM!$A:$A,A6878,[1]MMM!$F:$F)</f>
        <v>0</v>
      </c>
      <c r="K6878" s="2" t="s">
        <v>460</v>
      </c>
      <c r="L6878" s="2">
        <v>0</v>
      </c>
      <c r="M6878" t="s">
        <v>10962</v>
      </c>
      <c r="N6878" t="s">
        <v>13577</v>
      </c>
      <c r="O6878" t="s">
        <v>10962</v>
      </c>
      <c r="P6878" t="s">
        <v>11622</v>
      </c>
    </row>
    <row r="6879" spans="1:16" x14ac:dyDescent="0.3">
      <c r="A6879" t="s">
        <v>13631</v>
      </c>
      <c r="B6879" s="2" t="str">
        <f t="shared" si="323"/>
        <v>6222</v>
      </c>
      <c r="C6879" s="2">
        <f t="shared" si="321"/>
        <v>6222</v>
      </c>
      <c r="D6879" t="str">
        <f>VLOOKUP(C6879,'Cost Centre'!A:B,2,)</f>
        <v>Planning</v>
      </c>
      <c r="E6879" t="str">
        <f t="shared" si="322"/>
        <v>6</v>
      </c>
      <c r="F6879" t="s">
        <v>11637</v>
      </c>
      <c r="G6879" s="2">
        <v>0</v>
      </c>
      <c r="H6879" s="2">
        <v>0</v>
      </c>
      <c r="I6879" s="2">
        <v>0</v>
      </c>
      <c r="J6879" s="105">
        <f>SUMIF([1]MMM!$A:$A,A6879,[1]MMM!$F:$F)</f>
        <v>0</v>
      </c>
      <c r="K6879" s="2" t="s">
        <v>460</v>
      </c>
      <c r="L6879" s="2">
        <v>0</v>
      </c>
      <c r="M6879" t="s">
        <v>10962</v>
      </c>
      <c r="N6879" t="s">
        <v>13577</v>
      </c>
      <c r="O6879" t="s">
        <v>10962</v>
      </c>
      <c r="P6879" t="s">
        <v>11622</v>
      </c>
    </row>
    <row r="6880" spans="1:16" x14ac:dyDescent="0.3">
      <c r="A6880" t="s">
        <v>13632</v>
      </c>
      <c r="B6880" s="2" t="str">
        <f t="shared" si="323"/>
        <v>6222</v>
      </c>
      <c r="C6880" s="2">
        <f t="shared" si="321"/>
        <v>6222</v>
      </c>
      <c r="D6880" t="str">
        <f>VLOOKUP(C6880,'Cost Centre'!A:B,2,)</f>
        <v>Planning</v>
      </c>
      <c r="E6880" t="str">
        <f t="shared" si="322"/>
        <v>6</v>
      </c>
      <c r="F6880" t="s">
        <v>11638</v>
      </c>
      <c r="G6880" s="2">
        <v>0</v>
      </c>
      <c r="H6880" s="2">
        <v>0</v>
      </c>
      <c r="I6880" s="2">
        <v>0</v>
      </c>
      <c r="J6880" s="105">
        <f>SUMIF([1]MMM!$A:$A,A6880,[1]MMM!$F:$F)</f>
        <v>0</v>
      </c>
      <c r="K6880" s="2" t="s">
        <v>460</v>
      </c>
      <c r="L6880" s="2">
        <v>0</v>
      </c>
      <c r="M6880" t="s">
        <v>10962</v>
      </c>
      <c r="N6880" t="s">
        <v>13577</v>
      </c>
      <c r="O6880" t="s">
        <v>10962</v>
      </c>
      <c r="P6880" t="s">
        <v>11622</v>
      </c>
    </row>
    <row r="6881" spans="1:16" x14ac:dyDescent="0.3">
      <c r="A6881" t="s">
        <v>13633</v>
      </c>
      <c r="B6881" s="2" t="str">
        <f t="shared" si="323"/>
        <v>6222</v>
      </c>
      <c r="C6881" s="2">
        <f t="shared" si="321"/>
        <v>6222</v>
      </c>
      <c r="D6881" t="str">
        <f>VLOOKUP(C6881,'Cost Centre'!A:B,2,)</f>
        <v>Planning</v>
      </c>
      <c r="E6881" t="str">
        <f t="shared" si="322"/>
        <v>6</v>
      </c>
      <c r="F6881" t="s">
        <v>11009</v>
      </c>
      <c r="G6881" s="2">
        <v>0</v>
      </c>
      <c r="H6881" s="2">
        <v>0</v>
      </c>
      <c r="I6881" s="2">
        <v>0</v>
      </c>
      <c r="J6881" s="105">
        <f>SUMIF([1]MMM!$A:$A,A6881,[1]MMM!$F:$F)</f>
        <v>0</v>
      </c>
      <c r="K6881" s="2" t="s">
        <v>460</v>
      </c>
      <c r="L6881" s="2">
        <v>0</v>
      </c>
      <c r="M6881" t="s">
        <v>10962</v>
      </c>
      <c r="N6881" t="s">
        <v>13577</v>
      </c>
      <c r="O6881" t="s">
        <v>10962</v>
      </c>
      <c r="P6881" t="s">
        <v>11010</v>
      </c>
    </row>
    <row r="6882" spans="1:16" x14ac:dyDescent="0.3">
      <c r="A6882" t="s">
        <v>13634</v>
      </c>
      <c r="B6882" s="2" t="str">
        <f t="shared" si="323"/>
        <v>6222</v>
      </c>
      <c r="C6882" s="2">
        <f t="shared" si="321"/>
        <v>6222</v>
      </c>
      <c r="D6882" t="str">
        <f>VLOOKUP(C6882,'Cost Centre'!A:B,2,)</f>
        <v>Planning</v>
      </c>
      <c r="E6882" t="str">
        <f t="shared" si="322"/>
        <v>6</v>
      </c>
      <c r="F6882" t="s">
        <v>11011</v>
      </c>
      <c r="G6882" s="2">
        <v>0</v>
      </c>
      <c r="H6882" s="2">
        <v>0</v>
      </c>
      <c r="I6882" s="2">
        <v>0</v>
      </c>
      <c r="J6882" s="105">
        <f>SUMIF([1]MMM!$A:$A,A6882,[1]MMM!$F:$F)</f>
        <v>0</v>
      </c>
      <c r="K6882" s="2" t="s">
        <v>460</v>
      </c>
      <c r="L6882" s="2">
        <v>0</v>
      </c>
      <c r="M6882" t="s">
        <v>10962</v>
      </c>
      <c r="N6882" t="s">
        <v>13577</v>
      </c>
      <c r="O6882" t="s">
        <v>10962</v>
      </c>
      <c r="P6882" t="s">
        <v>11010</v>
      </c>
    </row>
    <row r="6883" spans="1:16" x14ac:dyDescent="0.3">
      <c r="A6883" t="s">
        <v>13635</v>
      </c>
      <c r="B6883" s="2" t="str">
        <f t="shared" si="323"/>
        <v>6222</v>
      </c>
      <c r="C6883" s="2">
        <f t="shared" si="321"/>
        <v>6222</v>
      </c>
      <c r="D6883" t="str">
        <f>VLOOKUP(C6883,'Cost Centre'!A:B,2,)</f>
        <v>Planning</v>
      </c>
      <c r="E6883" t="str">
        <f t="shared" si="322"/>
        <v>6</v>
      </c>
      <c r="F6883" t="s">
        <v>11012</v>
      </c>
      <c r="G6883" s="2">
        <v>0</v>
      </c>
      <c r="H6883" s="2">
        <v>0</v>
      </c>
      <c r="I6883" s="2">
        <v>0</v>
      </c>
      <c r="J6883" s="105">
        <f>SUMIF([1]MMM!$A:$A,A6883,[1]MMM!$F:$F)</f>
        <v>0</v>
      </c>
      <c r="K6883" s="2" t="s">
        <v>460</v>
      </c>
      <c r="L6883" s="2">
        <v>0</v>
      </c>
      <c r="M6883" t="s">
        <v>10962</v>
      </c>
      <c r="N6883" t="s">
        <v>13577</v>
      </c>
      <c r="O6883" t="s">
        <v>10962</v>
      </c>
      <c r="P6883" t="s">
        <v>11010</v>
      </c>
    </row>
    <row r="6884" spans="1:16" x14ac:dyDescent="0.3">
      <c r="A6884" t="s">
        <v>13636</v>
      </c>
      <c r="B6884" s="2" t="str">
        <f t="shared" si="323"/>
        <v>6222</v>
      </c>
      <c r="C6884" s="2">
        <f t="shared" si="321"/>
        <v>6222</v>
      </c>
      <c r="D6884" t="str">
        <f>VLOOKUP(C6884,'Cost Centre'!A:B,2,)</f>
        <v>Planning</v>
      </c>
      <c r="E6884" t="str">
        <f t="shared" si="322"/>
        <v>6</v>
      </c>
      <c r="F6884" t="s">
        <v>11013</v>
      </c>
      <c r="G6884" s="2">
        <v>0</v>
      </c>
      <c r="H6884" s="2">
        <v>0</v>
      </c>
      <c r="I6884" s="2">
        <v>0</v>
      </c>
      <c r="J6884" s="105">
        <f>SUMIF([1]MMM!$A:$A,A6884,[1]MMM!$F:$F)</f>
        <v>0</v>
      </c>
      <c r="K6884" s="2" t="s">
        <v>460</v>
      </c>
      <c r="L6884" s="2">
        <v>0</v>
      </c>
      <c r="M6884" t="s">
        <v>10962</v>
      </c>
      <c r="N6884" t="s">
        <v>13577</v>
      </c>
      <c r="O6884" t="s">
        <v>10962</v>
      </c>
      <c r="P6884" t="s">
        <v>11010</v>
      </c>
    </row>
    <row r="6885" spans="1:16" x14ac:dyDescent="0.3">
      <c r="A6885" t="s">
        <v>13637</v>
      </c>
      <c r="B6885" s="2" t="str">
        <f t="shared" si="323"/>
        <v>6222</v>
      </c>
      <c r="C6885" s="2">
        <f t="shared" si="321"/>
        <v>6222</v>
      </c>
      <c r="D6885" t="str">
        <f>VLOOKUP(C6885,'Cost Centre'!A:B,2,)</f>
        <v>Planning</v>
      </c>
      <c r="E6885" t="str">
        <f t="shared" si="322"/>
        <v>6</v>
      </c>
      <c r="F6885" t="s">
        <v>11014</v>
      </c>
      <c r="G6885" s="2">
        <v>0</v>
      </c>
      <c r="H6885" s="2">
        <v>0</v>
      </c>
      <c r="I6885" s="2">
        <v>0</v>
      </c>
      <c r="J6885" s="105">
        <f>SUMIF([1]MMM!$A:$A,A6885,[1]MMM!$F:$F)</f>
        <v>0</v>
      </c>
      <c r="K6885" s="2" t="s">
        <v>460</v>
      </c>
      <c r="L6885" s="2">
        <v>0</v>
      </c>
      <c r="M6885" t="s">
        <v>10962</v>
      </c>
      <c r="N6885" t="s">
        <v>13577</v>
      </c>
      <c r="O6885" t="s">
        <v>10962</v>
      </c>
      <c r="P6885" t="s">
        <v>11010</v>
      </c>
    </row>
    <row r="6886" spans="1:16" x14ac:dyDescent="0.3">
      <c r="A6886" t="s">
        <v>13638</v>
      </c>
      <c r="B6886" s="2" t="str">
        <f t="shared" si="323"/>
        <v>6222</v>
      </c>
      <c r="C6886" s="2">
        <f t="shared" si="321"/>
        <v>6222</v>
      </c>
      <c r="D6886" t="str">
        <f>VLOOKUP(C6886,'Cost Centre'!A:B,2,)</f>
        <v>Planning</v>
      </c>
      <c r="E6886" t="str">
        <f t="shared" si="322"/>
        <v>6</v>
      </c>
      <c r="F6886" t="s">
        <v>11015</v>
      </c>
      <c r="G6886" s="2">
        <v>0</v>
      </c>
      <c r="H6886" s="2">
        <v>0</v>
      </c>
      <c r="I6886" s="2">
        <v>0</v>
      </c>
      <c r="J6886" s="105">
        <f>SUMIF([1]MMM!$A:$A,A6886,[1]MMM!$F:$F)</f>
        <v>0</v>
      </c>
      <c r="K6886" s="2" t="s">
        <v>460</v>
      </c>
      <c r="L6886" s="2">
        <v>0</v>
      </c>
      <c r="M6886" t="s">
        <v>10962</v>
      </c>
      <c r="N6886" t="s">
        <v>13577</v>
      </c>
      <c r="O6886" t="s">
        <v>10962</v>
      </c>
      <c r="P6886" t="s">
        <v>11010</v>
      </c>
    </row>
    <row r="6887" spans="1:16" x14ac:dyDescent="0.3">
      <c r="A6887" t="s">
        <v>13639</v>
      </c>
      <c r="B6887" s="2" t="str">
        <f t="shared" si="323"/>
        <v>6222</v>
      </c>
      <c r="C6887" s="2">
        <f t="shared" si="321"/>
        <v>6222</v>
      </c>
      <c r="D6887" t="str">
        <f>VLOOKUP(C6887,'Cost Centre'!A:B,2,)</f>
        <v>Planning</v>
      </c>
      <c r="E6887" t="str">
        <f t="shared" si="322"/>
        <v>6</v>
      </c>
      <c r="F6887" t="s">
        <v>11016</v>
      </c>
      <c r="G6887" s="2">
        <v>0</v>
      </c>
      <c r="H6887" s="2">
        <v>0</v>
      </c>
      <c r="I6887" s="2">
        <v>0</v>
      </c>
      <c r="J6887" s="105">
        <f>SUMIF([1]MMM!$A:$A,A6887,[1]MMM!$F:$F)</f>
        <v>0</v>
      </c>
      <c r="K6887" s="2" t="s">
        <v>460</v>
      </c>
      <c r="L6887" s="2">
        <v>0</v>
      </c>
      <c r="M6887" t="s">
        <v>10962</v>
      </c>
      <c r="N6887" t="s">
        <v>13577</v>
      </c>
      <c r="O6887" t="s">
        <v>10962</v>
      </c>
      <c r="P6887" t="s">
        <v>11010</v>
      </c>
    </row>
    <row r="6888" spans="1:16" x14ac:dyDescent="0.3">
      <c r="A6888" t="s">
        <v>13640</v>
      </c>
      <c r="B6888" s="2" t="str">
        <f t="shared" si="323"/>
        <v>6222</v>
      </c>
      <c r="C6888" s="2">
        <f t="shared" si="321"/>
        <v>6222</v>
      </c>
      <c r="D6888" t="str">
        <f>VLOOKUP(C6888,'Cost Centre'!A:B,2,)</f>
        <v>Planning</v>
      </c>
      <c r="E6888" t="str">
        <f t="shared" si="322"/>
        <v>6</v>
      </c>
      <c r="F6888" t="s">
        <v>11017</v>
      </c>
      <c r="G6888" s="2">
        <v>0</v>
      </c>
      <c r="H6888" s="2">
        <v>0</v>
      </c>
      <c r="I6888" s="2">
        <v>0</v>
      </c>
      <c r="J6888" s="105">
        <f>SUMIF([1]MMM!$A:$A,A6888,[1]MMM!$F:$F)</f>
        <v>0</v>
      </c>
      <c r="K6888" s="2" t="s">
        <v>460</v>
      </c>
      <c r="L6888" s="2">
        <v>0</v>
      </c>
      <c r="M6888" t="s">
        <v>10962</v>
      </c>
      <c r="N6888" t="s">
        <v>13577</v>
      </c>
      <c r="O6888" t="s">
        <v>10962</v>
      </c>
      <c r="P6888" t="s">
        <v>11010</v>
      </c>
    </row>
    <row r="6889" spans="1:16" x14ac:dyDescent="0.3">
      <c r="A6889" t="s">
        <v>13641</v>
      </c>
      <c r="B6889" s="2" t="str">
        <f t="shared" si="323"/>
        <v>6222</v>
      </c>
      <c r="C6889" s="2">
        <f t="shared" si="321"/>
        <v>6222</v>
      </c>
      <c r="D6889" t="str">
        <f>VLOOKUP(C6889,'Cost Centre'!A:B,2,)</f>
        <v>Planning</v>
      </c>
      <c r="E6889" t="str">
        <f t="shared" si="322"/>
        <v>6</v>
      </c>
      <c r="F6889" t="s">
        <v>11018</v>
      </c>
      <c r="G6889" s="2">
        <v>0</v>
      </c>
      <c r="H6889" s="2">
        <v>0</v>
      </c>
      <c r="I6889" s="2">
        <v>0</v>
      </c>
      <c r="J6889" s="105">
        <f>SUMIF([1]MMM!$A:$A,A6889,[1]MMM!$F:$F)</f>
        <v>0</v>
      </c>
      <c r="K6889" s="2" t="s">
        <v>460</v>
      </c>
      <c r="L6889" s="2">
        <v>0</v>
      </c>
      <c r="M6889" t="s">
        <v>10962</v>
      </c>
      <c r="N6889" t="s">
        <v>13577</v>
      </c>
      <c r="O6889" t="s">
        <v>10962</v>
      </c>
      <c r="P6889" t="s">
        <v>11010</v>
      </c>
    </row>
    <row r="6890" spans="1:16" x14ac:dyDescent="0.3">
      <c r="A6890" t="s">
        <v>13642</v>
      </c>
      <c r="B6890" s="2" t="str">
        <f t="shared" si="323"/>
        <v>6222</v>
      </c>
      <c r="C6890" s="2">
        <f t="shared" si="321"/>
        <v>6222</v>
      </c>
      <c r="D6890" t="str">
        <f>VLOOKUP(C6890,'Cost Centre'!A:B,2,)</f>
        <v>Planning</v>
      </c>
      <c r="E6890" t="str">
        <f t="shared" si="322"/>
        <v>6</v>
      </c>
      <c r="F6890" t="s">
        <v>11019</v>
      </c>
      <c r="G6890" s="2">
        <v>0</v>
      </c>
      <c r="H6890" s="2">
        <v>0</v>
      </c>
      <c r="I6890" s="2">
        <v>0</v>
      </c>
      <c r="J6890" s="105">
        <f>SUMIF([1]MMM!$A:$A,A6890,[1]MMM!$F:$F)</f>
        <v>0</v>
      </c>
      <c r="K6890" s="2" t="s">
        <v>460</v>
      </c>
      <c r="L6890" s="2">
        <v>0</v>
      </c>
      <c r="M6890" t="s">
        <v>10962</v>
      </c>
      <c r="N6890" t="s">
        <v>13577</v>
      </c>
      <c r="O6890" t="s">
        <v>10962</v>
      </c>
      <c r="P6890" t="s">
        <v>11010</v>
      </c>
    </row>
    <row r="6891" spans="1:16" x14ac:dyDescent="0.3">
      <c r="A6891" t="s">
        <v>1425</v>
      </c>
      <c r="B6891" s="2" t="str">
        <f t="shared" si="323"/>
        <v>6222</v>
      </c>
      <c r="C6891" s="2">
        <f t="shared" si="321"/>
        <v>6222</v>
      </c>
      <c r="D6891" t="str">
        <f>VLOOKUP(C6891,'Cost Centre'!A:B,2,)</f>
        <v>Planning</v>
      </c>
      <c r="E6891" t="str">
        <f t="shared" si="322"/>
        <v>8</v>
      </c>
      <c r="F6891" t="s">
        <v>462</v>
      </c>
      <c r="G6891" s="2">
        <v>2642246.02</v>
      </c>
      <c r="H6891" s="2">
        <v>0</v>
      </c>
      <c r="I6891" s="2">
        <v>0</v>
      </c>
      <c r="J6891" s="105">
        <f>SUMIF([1]MMM!$A:$A,A6891,[1]MMM!$F:$F)</f>
        <v>2642246.02</v>
      </c>
      <c r="K6891" s="2" t="s">
        <v>460</v>
      </c>
      <c r="L6891" s="2">
        <v>0</v>
      </c>
      <c r="M6891" t="s">
        <v>10962</v>
      </c>
      <c r="N6891" t="s">
        <v>13577</v>
      </c>
      <c r="O6891" t="s">
        <v>10916</v>
      </c>
      <c r="P6891" t="s">
        <v>10917</v>
      </c>
    </row>
    <row r="6892" spans="1:16" x14ac:dyDescent="0.3">
      <c r="A6892" t="s">
        <v>1426</v>
      </c>
      <c r="B6892" s="2" t="str">
        <f t="shared" si="323"/>
        <v>6222</v>
      </c>
      <c r="C6892" s="2">
        <f t="shared" si="321"/>
        <v>6222</v>
      </c>
      <c r="D6892" t="str">
        <f>VLOOKUP(C6892,'Cost Centre'!A:B,2,)</f>
        <v>Planning</v>
      </c>
      <c r="E6892" t="str">
        <f t="shared" si="322"/>
        <v>8</v>
      </c>
      <c r="F6892" t="s">
        <v>464</v>
      </c>
      <c r="G6892" s="2">
        <v>0</v>
      </c>
      <c r="H6892" s="2">
        <v>0</v>
      </c>
      <c r="I6892" s="2">
        <v>0</v>
      </c>
      <c r="J6892" s="105">
        <f>SUMIF([1]MMM!$A:$A,A6892,[1]MMM!$F:$F)</f>
        <v>0</v>
      </c>
      <c r="K6892" s="2" t="s">
        <v>460</v>
      </c>
      <c r="L6892" s="2">
        <v>0</v>
      </c>
      <c r="M6892" t="s">
        <v>10962</v>
      </c>
      <c r="N6892" t="s">
        <v>13577</v>
      </c>
      <c r="O6892" t="s">
        <v>10916</v>
      </c>
      <c r="P6892" t="s">
        <v>10917</v>
      </c>
    </row>
    <row r="6893" spans="1:16" x14ac:dyDescent="0.3">
      <c r="A6893" t="s">
        <v>1427</v>
      </c>
      <c r="B6893" s="2" t="str">
        <f t="shared" si="323"/>
        <v>6222</v>
      </c>
      <c r="C6893" s="2">
        <f t="shared" si="321"/>
        <v>6222</v>
      </c>
      <c r="D6893" t="str">
        <f>VLOOKUP(C6893,'Cost Centre'!A:B,2,)</f>
        <v>Planning</v>
      </c>
      <c r="E6893" t="str">
        <f t="shared" si="322"/>
        <v>8</v>
      </c>
      <c r="F6893" t="s">
        <v>466</v>
      </c>
      <c r="G6893" s="2">
        <v>0</v>
      </c>
      <c r="H6893" s="2">
        <v>0</v>
      </c>
      <c r="I6893" s="2">
        <v>0</v>
      </c>
      <c r="J6893" s="105">
        <f>SUMIF([1]MMM!$A:$A,A6893,[1]MMM!$F:$F)</f>
        <v>0</v>
      </c>
      <c r="K6893" s="2" t="s">
        <v>460</v>
      </c>
      <c r="L6893" s="2">
        <v>0</v>
      </c>
      <c r="M6893" t="s">
        <v>10962</v>
      </c>
      <c r="N6893" t="s">
        <v>13577</v>
      </c>
      <c r="O6893" t="s">
        <v>10916</v>
      </c>
      <c r="P6893" t="s">
        <v>10917</v>
      </c>
    </row>
    <row r="6894" spans="1:16" x14ac:dyDescent="0.3">
      <c r="A6894" t="s">
        <v>1428</v>
      </c>
      <c r="B6894" s="2" t="str">
        <f t="shared" si="323"/>
        <v>6222</v>
      </c>
      <c r="C6894" s="2">
        <f t="shared" si="321"/>
        <v>6222</v>
      </c>
      <c r="D6894" t="str">
        <f>VLOOKUP(C6894,'Cost Centre'!A:B,2,)</f>
        <v>Planning</v>
      </c>
      <c r="E6894" t="str">
        <f t="shared" si="322"/>
        <v>8</v>
      </c>
      <c r="F6894" t="s">
        <v>468</v>
      </c>
      <c r="G6894" s="2">
        <v>0</v>
      </c>
      <c r="H6894" s="2">
        <v>3211338.38</v>
      </c>
      <c r="I6894" s="2">
        <v>0</v>
      </c>
      <c r="J6894" s="105">
        <f>SUMIF([1]MMM!$A:$A,A6894,[1]MMM!$F:$F)</f>
        <v>3211338.38</v>
      </c>
      <c r="K6894" s="2" t="s">
        <v>460</v>
      </c>
      <c r="L6894" s="2">
        <v>0</v>
      </c>
      <c r="M6894" t="s">
        <v>10962</v>
      </c>
      <c r="N6894" t="s">
        <v>13577</v>
      </c>
      <c r="O6894" t="s">
        <v>10916</v>
      </c>
      <c r="P6894" t="s">
        <v>10917</v>
      </c>
    </row>
    <row r="6895" spans="1:16" x14ac:dyDescent="0.3">
      <c r="A6895" t="s">
        <v>1429</v>
      </c>
      <c r="B6895" s="2" t="str">
        <f t="shared" si="323"/>
        <v>6222</v>
      </c>
      <c r="C6895" s="2">
        <f t="shared" si="321"/>
        <v>6222</v>
      </c>
      <c r="D6895" t="str">
        <f>VLOOKUP(C6895,'Cost Centre'!A:B,2,)</f>
        <v>Planning</v>
      </c>
      <c r="E6895" t="str">
        <f t="shared" si="322"/>
        <v>8</v>
      </c>
      <c r="F6895" t="s">
        <v>470</v>
      </c>
      <c r="G6895" s="2">
        <v>0</v>
      </c>
      <c r="H6895" s="2">
        <v>0</v>
      </c>
      <c r="I6895" s="2">
        <v>0</v>
      </c>
      <c r="J6895" s="105">
        <f>SUMIF([1]MMM!$A:$A,A6895,[1]MMM!$F:$F)</f>
        <v>0</v>
      </c>
      <c r="K6895" s="2" t="s">
        <v>460</v>
      </c>
      <c r="L6895" s="2">
        <v>0</v>
      </c>
      <c r="M6895" t="s">
        <v>10962</v>
      </c>
      <c r="N6895" t="s">
        <v>13577</v>
      </c>
      <c r="O6895" t="s">
        <v>10916</v>
      </c>
      <c r="P6895" t="s">
        <v>10917</v>
      </c>
    </row>
    <row r="6896" spans="1:16" x14ac:dyDescent="0.3">
      <c r="A6896" t="s">
        <v>6432</v>
      </c>
      <c r="B6896" s="2" t="str">
        <f t="shared" si="323"/>
        <v>6222</v>
      </c>
      <c r="C6896" s="2">
        <f t="shared" si="321"/>
        <v>6222</v>
      </c>
      <c r="D6896" t="str">
        <f>VLOOKUP(C6896,'Cost Centre'!A:B,2,)</f>
        <v>Planning</v>
      </c>
      <c r="E6896" t="str">
        <f t="shared" si="322"/>
        <v>8</v>
      </c>
      <c r="F6896" t="s">
        <v>2159</v>
      </c>
      <c r="G6896" s="2">
        <v>0</v>
      </c>
      <c r="H6896" s="2">
        <v>0</v>
      </c>
      <c r="I6896" s="2">
        <v>0</v>
      </c>
      <c r="J6896" s="105">
        <f>SUMIF([1]MMM!$A:$A,A6896,[1]MMM!$F:$F)</f>
        <v>0</v>
      </c>
      <c r="K6896" s="2" t="s">
        <v>460</v>
      </c>
      <c r="L6896" s="2">
        <v>0</v>
      </c>
      <c r="M6896" t="s">
        <v>10962</v>
      </c>
      <c r="N6896" t="s">
        <v>13577</v>
      </c>
      <c r="O6896" t="s">
        <v>10916</v>
      </c>
      <c r="P6896" t="s">
        <v>10917</v>
      </c>
    </row>
    <row r="6897" spans="1:16" x14ac:dyDescent="0.3">
      <c r="A6897" t="s">
        <v>6433</v>
      </c>
      <c r="B6897" s="2" t="str">
        <f t="shared" si="323"/>
        <v>6223</v>
      </c>
      <c r="C6897" s="2">
        <f t="shared" si="321"/>
        <v>6223</v>
      </c>
      <c r="D6897" t="str">
        <f>VLOOKUP(C6897,'Cost Centre'!A:B,2,)</f>
        <v>Planning</v>
      </c>
      <c r="E6897" t="str">
        <f t="shared" si="322"/>
        <v>1</v>
      </c>
      <c r="F6897" t="s">
        <v>346</v>
      </c>
      <c r="G6897" s="2">
        <v>0</v>
      </c>
      <c r="H6897" s="2">
        <v>0</v>
      </c>
      <c r="I6897" s="2">
        <v>0</v>
      </c>
      <c r="J6897" s="105">
        <f>SUMIF([1]MMM!$A:$A,A6897,[1]MMM!$F:$F)</f>
        <v>0</v>
      </c>
      <c r="K6897" s="2" t="s">
        <v>10</v>
      </c>
      <c r="L6897" s="2">
        <v>-500000</v>
      </c>
      <c r="M6897" t="s">
        <v>10962</v>
      </c>
      <c r="N6897" t="s">
        <v>13643</v>
      </c>
      <c r="O6897" t="s">
        <v>11023</v>
      </c>
      <c r="P6897" t="s">
        <v>11879</v>
      </c>
    </row>
    <row r="6898" spans="1:16" x14ac:dyDescent="0.3">
      <c r="A6898" t="s">
        <v>6434</v>
      </c>
      <c r="B6898" s="2" t="str">
        <f t="shared" si="323"/>
        <v>6223</v>
      </c>
      <c r="C6898" s="2">
        <f t="shared" si="321"/>
        <v>6223</v>
      </c>
      <c r="D6898" t="str">
        <f>VLOOKUP(C6898,'Cost Centre'!A:B,2,)</f>
        <v>Planning</v>
      </c>
      <c r="E6898" t="str">
        <f t="shared" si="322"/>
        <v>2</v>
      </c>
      <c r="F6898" t="s">
        <v>48</v>
      </c>
      <c r="G6898" s="2">
        <v>0</v>
      </c>
      <c r="H6898" s="2">
        <v>1282805.99</v>
      </c>
      <c r="I6898" s="2">
        <v>0</v>
      </c>
      <c r="J6898" s="105">
        <f>SUMIF([1]MMM!$A:$A,A6898,[1]MMM!$F:$F)</f>
        <v>1282805.99</v>
      </c>
      <c r="K6898" s="2" t="s">
        <v>10</v>
      </c>
      <c r="L6898" s="2">
        <v>1297168</v>
      </c>
      <c r="M6898" t="s">
        <v>10962</v>
      </c>
      <c r="N6898" t="s">
        <v>13643</v>
      </c>
      <c r="O6898" t="s">
        <v>10871</v>
      </c>
      <c r="P6898" t="s">
        <v>10875</v>
      </c>
    </row>
    <row r="6899" spans="1:16" x14ac:dyDescent="0.3">
      <c r="A6899" t="s">
        <v>6435</v>
      </c>
      <c r="B6899" s="2" t="str">
        <f t="shared" si="323"/>
        <v>6223</v>
      </c>
      <c r="C6899" s="2">
        <f t="shared" si="321"/>
        <v>6223</v>
      </c>
      <c r="D6899" t="str">
        <f>VLOOKUP(C6899,'Cost Centre'!A:B,2,)</f>
        <v>Planning</v>
      </c>
      <c r="E6899" t="str">
        <f t="shared" si="322"/>
        <v>2</v>
      </c>
      <c r="F6899" t="s">
        <v>51</v>
      </c>
      <c r="G6899" s="2">
        <v>0</v>
      </c>
      <c r="H6899" s="2">
        <v>8400</v>
      </c>
      <c r="I6899" s="2">
        <v>0</v>
      </c>
      <c r="J6899" s="105">
        <f>SUMIF([1]MMM!$A:$A,A6899,[1]MMM!$F:$F)</f>
        <v>8400</v>
      </c>
      <c r="K6899" s="2" t="s">
        <v>10</v>
      </c>
      <c r="L6899" s="2">
        <v>8400</v>
      </c>
      <c r="M6899" t="s">
        <v>10962</v>
      </c>
      <c r="N6899" t="s">
        <v>13643</v>
      </c>
      <c r="O6899" t="s">
        <v>10871</v>
      </c>
      <c r="P6899" t="s">
        <v>10875</v>
      </c>
    </row>
    <row r="6900" spans="1:16" x14ac:dyDescent="0.3">
      <c r="A6900" t="s">
        <v>6436</v>
      </c>
      <c r="B6900" s="2" t="str">
        <f t="shared" si="323"/>
        <v>6223</v>
      </c>
      <c r="C6900" s="2">
        <f t="shared" si="321"/>
        <v>6223</v>
      </c>
      <c r="D6900" t="str">
        <f>VLOOKUP(C6900,'Cost Centre'!A:B,2,)</f>
        <v>Planning</v>
      </c>
      <c r="E6900" t="str">
        <f t="shared" si="322"/>
        <v>2</v>
      </c>
      <c r="F6900" t="s">
        <v>52</v>
      </c>
      <c r="G6900" s="2">
        <v>0</v>
      </c>
      <c r="H6900" s="2">
        <v>10228.44</v>
      </c>
      <c r="I6900" s="2">
        <v>0</v>
      </c>
      <c r="J6900" s="105">
        <f>SUMIF([1]MMM!$A:$A,A6900,[1]MMM!$F:$F)</f>
        <v>10228.44</v>
      </c>
      <c r="K6900" s="2" t="s">
        <v>10</v>
      </c>
      <c r="L6900" s="2">
        <v>10248</v>
      </c>
      <c r="M6900" t="s">
        <v>10962</v>
      </c>
      <c r="N6900" t="s">
        <v>13643</v>
      </c>
      <c r="O6900" t="s">
        <v>10871</v>
      </c>
      <c r="P6900" t="s">
        <v>10875</v>
      </c>
    </row>
    <row r="6901" spans="1:16" x14ac:dyDescent="0.3">
      <c r="A6901" t="s">
        <v>6437</v>
      </c>
      <c r="B6901" s="2" t="str">
        <f t="shared" si="323"/>
        <v>6223</v>
      </c>
      <c r="C6901" s="2">
        <f t="shared" si="321"/>
        <v>6223</v>
      </c>
      <c r="D6901" t="str">
        <f>VLOOKUP(C6901,'Cost Centre'!A:B,2,)</f>
        <v>Planning</v>
      </c>
      <c r="E6901" t="str">
        <f t="shared" si="322"/>
        <v>2</v>
      </c>
      <c r="F6901" t="s">
        <v>55</v>
      </c>
      <c r="G6901" s="2">
        <v>0</v>
      </c>
      <c r="H6901" s="2">
        <v>215560.15</v>
      </c>
      <c r="I6901" s="2">
        <v>0</v>
      </c>
      <c r="J6901" s="105">
        <f>SUMIF([1]MMM!$A:$A,A6901,[1]MMM!$F:$F)</f>
        <v>215638.35</v>
      </c>
      <c r="K6901" s="2" t="s">
        <v>10</v>
      </c>
      <c r="L6901" s="2">
        <v>219984</v>
      </c>
      <c r="M6901" t="s">
        <v>10962</v>
      </c>
      <c r="N6901" t="s">
        <v>13643</v>
      </c>
      <c r="O6901" t="s">
        <v>10871</v>
      </c>
      <c r="P6901" t="s">
        <v>10875</v>
      </c>
    </row>
    <row r="6902" spans="1:16" x14ac:dyDescent="0.3">
      <c r="A6902" t="s">
        <v>6438</v>
      </c>
      <c r="B6902" s="2" t="str">
        <f t="shared" si="323"/>
        <v>6223</v>
      </c>
      <c r="C6902" s="2">
        <f t="shared" si="321"/>
        <v>6223</v>
      </c>
      <c r="D6902" t="str">
        <f>VLOOKUP(C6902,'Cost Centre'!A:B,2,)</f>
        <v>Planning</v>
      </c>
      <c r="E6902" t="str">
        <f t="shared" si="322"/>
        <v>2</v>
      </c>
      <c r="F6902" t="s">
        <v>60</v>
      </c>
      <c r="G6902" s="2">
        <v>0</v>
      </c>
      <c r="H6902" s="2">
        <v>0.01</v>
      </c>
      <c r="I6902" s="2">
        <v>0</v>
      </c>
      <c r="J6902" s="105">
        <f>SUMIF([1]MMM!$A:$A,A6902,[1]MMM!$F:$F)</f>
        <v>0.01</v>
      </c>
      <c r="K6902" s="2" t="s">
        <v>10</v>
      </c>
      <c r="L6902" s="2">
        <v>56525</v>
      </c>
      <c r="M6902" t="s">
        <v>10962</v>
      </c>
      <c r="N6902" t="s">
        <v>13643</v>
      </c>
      <c r="O6902" t="s">
        <v>10871</v>
      </c>
      <c r="P6902" t="s">
        <v>10875</v>
      </c>
    </row>
    <row r="6903" spans="1:16" x14ac:dyDescent="0.3">
      <c r="A6903" t="s">
        <v>6439</v>
      </c>
      <c r="B6903" s="2" t="str">
        <f t="shared" si="323"/>
        <v>6223</v>
      </c>
      <c r="C6903" s="2">
        <f t="shared" si="321"/>
        <v>6223</v>
      </c>
      <c r="D6903" t="str">
        <f>VLOOKUP(C6903,'Cost Centre'!A:B,2,)</f>
        <v>Planning</v>
      </c>
      <c r="E6903" t="str">
        <f t="shared" si="322"/>
        <v>2</v>
      </c>
      <c r="F6903" t="s">
        <v>61</v>
      </c>
      <c r="G6903" s="2">
        <v>0</v>
      </c>
      <c r="H6903" s="2">
        <v>107268.01</v>
      </c>
      <c r="I6903" s="2">
        <v>0</v>
      </c>
      <c r="J6903" s="105">
        <f>SUMIF([1]MMM!$A:$A,A6903,[1]MMM!$F:$F)</f>
        <v>107268.01</v>
      </c>
      <c r="K6903" s="2" t="s">
        <v>10</v>
      </c>
      <c r="L6903" s="2">
        <v>108098</v>
      </c>
      <c r="M6903" t="s">
        <v>10962</v>
      </c>
      <c r="N6903" t="s">
        <v>13643</v>
      </c>
      <c r="O6903" t="s">
        <v>10871</v>
      </c>
      <c r="P6903" t="s">
        <v>10875</v>
      </c>
    </row>
    <row r="6904" spans="1:16" x14ac:dyDescent="0.3">
      <c r="A6904" t="s">
        <v>6440</v>
      </c>
      <c r="B6904" s="2" t="str">
        <f t="shared" si="323"/>
        <v>6223</v>
      </c>
      <c r="C6904" s="2">
        <f t="shared" si="321"/>
        <v>6223</v>
      </c>
      <c r="D6904" t="str">
        <f>VLOOKUP(C6904,'Cost Centre'!A:B,2,)</f>
        <v>Planning</v>
      </c>
      <c r="E6904" t="str">
        <f t="shared" si="322"/>
        <v>2</v>
      </c>
      <c r="F6904" t="s">
        <v>67</v>
      </c>
      <c r="G6904" s="2">
        <v>0</v>
      </c>
      <c r="H6904" s="2">
        <v>315</v>
      </c>
      <c r="I6904" s="2">
        <v>0</v>
      </c>
      <c r="J6904" s="105">
        <f>SUMIF([1]MMM!$A:$A,A6904,[1]MMM!$F:$F)</f>
        <v>315</v>
      </c>
      <c r="K6904" s="2" t="s">
        <v>10</v>
      </c>
      <c r="L6904" s="2">
        <v>318</v>
      </c>
      <c r="M6904" t="s">
        <v>10962</v>
      </c>
      <c r="N6904" t="s">
        <v>13643</v>
      </c>
      <c r="O6904" t="s">
        <v>10871</v>
      </c>
      <c r="P6904" t="s">
        <v>10876</v>
      </c>
    </row>
    <row r="6905" spans="1:16" x14ac:dyDescent="0.3">
      <c r="A6905" t="s">
        <v>6441</v>
      </c>
      <c r="B6905" s="2" t="str">
        <f t="shared" si="323"/>
        <v>6223</v>
      </c>
      <c r="C6905" s="2">
        <f t="shared" si="321"/>
        <v>6223</v>
      </c>
      <c r="D6905" t="str">
        <f>VLOOKUP(C6905,'Cost Centre'!A:B,2,)</f>
        <v>Planning</v>
      </c>
      <c r="E6905" t="str">
        <f t="shared" si="322"/>
        <v>2</v>
      </c>
      <c r="F6905" t="s">
        <v>68</v>
      </c>
      <c r="G6905" s="2">
        <v>0</v>
      </c>
      <c r="H6905" s="2">
        <v>4641.8999999999996</v>
      </c>
      <c r="I6905" s="2">
        <v>0</v>
      </c>
      <c r="J6905" s="105">
        <f>SUMIF([1]MMM!$A:$A,A6905,[1]MMM!$F:$F)</f>
        <v>5062.54</v>
      </c>
      <c r="K6905" s="2" t="s">
        <v>10</v>
      </c>
      <c r="L6905" s="2">
        <v>0</v>
      </c>
      <c r="M6905" t="s">
        <v>10962</v>
      </c>
      <c r="N6905" t="s">
        <v>13643</v>
      </c>
      <c r="O6905" t="s">
        <v>10871</v>
      </c>
      <c r="P6905" t="s">
        <v>10876</v>
      </c>
    </row>
    <row r="6906" spans="1:16" x14ac:dyDescent="0.3">
      <c r="A6906" t="s">
        <v>6442</v>
      </c>
      <c r="B6906" s="2" t="str">
        <f t="shared" si="323"/>
        <v>6223</v>
      </c>
      <c r="C6906" s="2">
        <f t="shared" si="321"/>
        <v>6223</v>
      </c>
      <c r="D6906" t="str">
        <f>VLOOKUP(C6906,'Cost Centre'!A:B,2,)</f>
        <v>Planning</v>
      </c>
      <c r="E6906" t="str">
        <f t="shared" si="322"/>
        <v>2</v>
      </c>
      <c r="F6906" t="s">
        <v>10877</v>
      </c>
      <c r="G6906" s="2">
        <v>0</v>
      </c>
      <c r="H6906" s="2">
        <v>24555.59</v>
      </c>
      <c r="I6906" s="2">
        <v>0</v>
      </c>
      <c r="J6906" s="105">
        <f>SUMIF([1]MMM!$A:$A,A6906,[1]MMM!$F:$F)</f>
        <v>24555.59</v>
      </c>
      <c r="K6906" s="2" t="s">
        <v>10</v>
      </c>
      <c r="L6906" s="2">
        <v>23140</v>
      </c>
      <c r="M6906" t="s">
        <v>10962</v>
      </c>
      <c r="N6906" t="s">
        <v>13643</v>
      </c>
      <c r="O6906" t="s">
        <v>10871</v>
      </c>
      <c r="P6906" t="s">
        <v>10876</v>
      </c>
    </row>
    <row r="6907" spans="1:16" x14ac:dyDescent="0.3">
      <c r="A6907" t="s">
        <v>6443</v>
      </c>
      <c r="B6907" s="2" t="str">
        <f t="shared" si="323"/>
        <v>6223</v>
      </c>
      <c r="C6907" s="2">
        <f t="shared" si="321"/>
        <v>6223</v>
      </c>
      <c r="D6907" t="str">
        <f>VLOOKUP(C6907,'Cost Centre'!A:B,2,)</f>
        <v>Planning</v>
      </c>
      <c r="E6907" t="str">
        <f t="shared" si="322"/>
        <v>2</v>
      </c>
      <c r="F6907" t="s">
        <v>69</v>
      </c>
      <c r="G6907" s="2">
        <v>0</v>
      </c>
      <c r="H6907" s="2">
        <v>117297.47</v>
      </c>
      <c r="I6907" s="2">
        <v>0</v>
      </c>
      <c r="J6907" s="105">
        <f>SUMIF([1]MMM!$A:$A,A6907,[1]MMM!$F:$F)</f>
        <v>117297.47</v>
      </c>
      <c r="K6907" s="2" t="s">
        <v>10</v>
      </c>
      <c r="L6907" s="2">
        <v>30465</v>
      </c>
      <c r="M6907" t="s">
        <v>10962</v>
      </c>
      <c r="N6907" t="s">
        <v>13643</v>
      </c>
      <c r="O6907" t="s">
        <v>10871</v>
      </c>
      <c r="P6907" t="s">
        <v>10876</v>
      </c>
    </row>
    <row r="6908" spans="1:16" x14ac:dyDescent="0.3">
      <c r="A6908" t="s">
        <v>6444</v>
      </c>
      <c r="B6908" s="2" t="str">
        <f t="shared" si="323"/>
        <v>6223</v>
      </c>
      <c r="C6908" s="2">
        <f t="shared" si="321"/>
        <v>6223</v>
      </c>
      <c r="D6908" t="str">
        <f>VLOOKUP(C6908,'Cost Centre'!A:B,2,)</f>
        <v>Planning</v>
      </c>
      <c r="E6908" t="str">
        <f t="shared" si="322"/>
        <v>2</v>
      </c>
      <c r="F6908" t="s">
        <v>70</v>
      </c>
      <c r="G6908" s="2">
        <v>0</v>
      </c>
      <c r="H6908" s="2">
        <v>5353.92</v>
      </c>
      <c r="I6908" s="2">
        <v>0</v>
      </c>
      <c r="J6908" s="105">
        <f>SUMIF([1]MMM!$A:$A,A6908,[1]MMM!$F:$F)</f>
        <v>5353.92</v>
      </c>
      <c r="K6908" s="2" t="s">
        <v>10</v>
      </c>
      <c r="L6908" s="2">
        <v>5739</v>
      </c>
      <c r="M6908" t="s">
        <v>10962</v>
      </c>
      <c r="N6908" t="s">
        <v>13643</v>
      </c>
      <c r="O6908" t="s">
        <v>10871</v>
      </c>
      <c r="P6908" t="s">
        <v>10876</v>
      </c>
    </row>
    <row r="6909" spans="1:16" x14ac:dyDescent="0.3">
      <c r="A6909" t="s">
        <v>6445</v>
      </c>
      <c r="B6909" s="2" t="str">
        <f t="shared" si="323"/>
        <v>6223</v>
      </c>
      <c r="C6909" s="2">
        <f t="shared" si="321"/>
        <v>6223</v>
      </c>
      <c r="D6909" t="str">
        <f>VLOOKUP(C6909,'Cost Centre'!A:B,2,)</f>
        <v>Planning</v>
      </c>
      <c r="E6909" t="str">
        <f t="shared" si="322"/>
        <v>2</v>
      </c>
      <c r="F6909" t="s">
        <v>222</v>
      </c>
      <c r="G6909" s="2">
        <v>0</v>
      </c>
      <c r="H6909" s="2">
        <v>0</v>
      </c>
      <c r="I6909" s="2">
        <v>0</v>
      </c>
      <c r="J6909" s="105">
        <f>SUMIF([1]MMM!$A:$A,A6909,[1]MMM!$F:$F)</f>
        <v>0</v>
      </c>
      <c r="K6909" s="2" t="s">
        <v>10</v>
      </c>
      <c r="L6909" s="2">
        <v>46176</v>
      </c>
      <c r="M6909" t="s">
        <v>10962</v>
      </c>
      <c r="N6909" t="s">
        <v>13643</v>
      </c>
      <c r="O6909" t="s">
        <v>10871</v>
      </c>
      <c r="P6909" t="s">
        <v>10931</v>
      </c>
    </row>
    <row r="6910" spans="1:16" x14ac:dyDescent="0.3">
      <c r="A6910" t="s">
        <v>6446</v>
      </c>
      <c r="B6910" s="2" t="str">
        <f t="shared" si="323"/>
        <v>6223</v>
      </c>
      <c r="C6910" s="2">
        <f t="shared" si="321"/>
        <v>6223</v>
      </c>
      <c r="D6910" t="str">
        <f>VLOOKUP(C6910,'Cost Centre'!A:B,2,)</f>
        <v>Planning</v>
      </c>
      <c r="E6910" t="str">
        <f t="shared" si="322"/>
        <v>2</v>
      </c>
      <c r="F6910" t="s">
        <v>10932</v>
      </c>
      <c r="G6910" s="2">
        <v>0</v>
      </c>
      <c r="H6910" s="2">
        <v>14050</v>
      </c>
      <c r="I6910" s="2">
        <v>0</v>
      </c>
      <c r="J6910" s="105">
        <f>SUMIF([1]MMM!$A:$A,A6910,[1]MMM!$F:$F)</f>
        <v>14050</v>
      </c>
      <c r="K6910" s="2" t="s">
        <v>10</v>
      </c>
      <c r="L6910" s="2">
        <v>22635</v>
      </c>
      <c r="M6910" t="s">
        <v>10962</v>
      </c>
      <c r="N6910" t="s">
        <v>13643</v>
      </c>
      <c r="O6910" t="s">
        <v>10871</v>
      </c>
      <c r="P6910" t="s">
        <v>10881</v>
      </c>
    </row>
    <row r="6911" spans="1:16" x14ac:dyDescent="0.3">
      <c r="A6911" t="s">
        <v>6447</v>
      </c>
      <c r="B6911" s="2" t="str">
        <f t="shared" si="323"/>
        <v>6223</v>
      </c>
      <c r="C6911" s="2">
        <f t="shared" si="321"/>
        <v>6223</v>
      </c>
      <c r="D6911" t="str">
        <f>VLOOKUP(C6911,'Cost Centre'!A:B,2,)</f>
        <v>Planning</v>
      </c>
      <c r="E6911" t="str">
        <f t="shared" si="322"/>
        <v>2</v>
      </c>
      <c r="F6911" t="s">
        <v>84</v>
      </c>
      <c r="G6911" s="2">
        <v>0</v>
      </c>
      <c r="H6911" s="2">
        <v>0</v>
      </c>
      <c r="I6911" s="2">
        <v>0</v>
      </c>
      <c r="J6911" s="105">
        <f>SUMIF([1]MMM!$A:$A,A6911,[1]MMM!$F:$F)</f>
        <v>0</v>
      </c>
      <c r="K6911" s="2" t="s">
        <v>10</v>
      </c>
      <c r="L6911" s="2">
        <v>5433</v>
      </c>
      <c r="M6911" t="s">
        <v>10962</v>
      </c>
      <c r="N6911" t="s">
        <v>13643</v>
      </c>
      <c r="O6911" t="s">
        <v>10871</v>
      </c>
      <c r="P6911" t="s">
        <v>10881</v>
      </c>
    </row>
    <row r="6912" spans="1:16" x14ac:dyDescent="0.3">
      <c r="A6912" t="s">
        <v>6448</v>
      </c>
      <c r="B6912" s="2" t="str">
        <f t="shared" si="323"/>
        <v>6223</v>
      </c>
      <c r="C6912" s="2">
        <f t="shared" si="321"/>
        <v>6223</v>
      </c>
      <c r="D6912" t="str">
        <f>VLOOKUP(C6912,'Cost Centre'!A:B,2,)</f>
        <v>Planning</v>
      </c>
      <c r="E6912" t="str">
        <f t="shared" si="322"/>
        <v>2</v>
      </c>
      <c r="F6912" t="s">
        <v>93</v>
      </c>
      <c r="G6912" s="2">
        <v>0</v>
      </c>
      <c r="H6912" s="2">
        <v>15277.41</v>
      </c>
      <c r="I6912" s="2">
        <v>0</v>
      </c>
      <c r="J6912" s="105">
        <f>SUMIF([1]MMM!$A:$A,A6912,[1]MMM!$F:$F)</f>
        <v>15256.72</v>
      </c>
      <c r="K6912" s="2" t="s">
        <v>10</v>
      </c>
      <c r="L6912" s="2">
        <v>76451</v>
      </c>
      <c r="M6912" t="s">
        <v>10962</v>
      </c>
      <c r="N6912" t="s">
        <v>13643</v>
      </c>
      <c r="O6912" t="s">
        <v>10871</v>
      </c>
      <c r="P6912" t="s">
        <v>10881</v>
      </c>
    </row>
    <row r="6913" spans="1:16" x14ac:dyDescent="0.3">
      <c r="A6913" t="s">
        <v>6449</v>
      </c>
      <c r="B6913" s="2" t="str">
        <f t="shared" si="323"/>
        <v>6223</v>
      </c>
      <c r="C6913" s="2">
        <f t="shared" si="321"/>
        <v>6223</v>
      </c>
      <c r="D6913" t="str">
        <f>VLOOKUP(C6913,'Cost Centre'!A:B,2,)</f>
        <v>Planning</v>
      </c>
      <c r="E6913" t="str">
        <f t="shared" si="322"/>
        <v>2</v>
      </c>
      <c r="F6913" t="s">
        <v>10882</v>
      </c>
      <c r="G6913" s="2">
        <v>0</v>
      </c>
      <c r="H6913" s="2">
        <v>0</v>
      </c>
      <c r="I6913" s="2">
        <v>0</v>
      </c>
      <c r="J6913" s="105">
        <f>SUMIF([1]MMM!$A:$A,A6913,[1]MMM!$F:$F)</f>
        <v>0</v>
      </c>
      <c r="K6913" s="2" t="s">
        <v>10</v>
      </c>
      <c r="L6913" s="2">
        <v>5433</v>
      </c>
      <c r="M6913" t="s">
        <v>10962</v>
      </c>
      <c r="N6913" t="s">
        <v>13643</v>
      </c>
      <c r="O6913" t="s">
        <v>10871</v>
      </c>
      <c r="P6913" t="s">
        <v>10881</v>
      </c>
    </row>
    <row r="6914" spans="1:16" x14ac:dyDescent="0.3">
      <c r="A6914" t="s">
        <v>6450</v>
      </c>
      <c r="B6914" s="2" t="str">
        <f t="shared" si="323"/>
        <v>6223</v>
      </c>
      <c r="C6914" s="2">
        <f t="shared" ref="C6914:C6977" si="324">VALUE(B6914)</f>
        <v>6223</v>
      </c>
      <c r="D6914" t="str">
        <f>VLOOKUP(C6914,'Cost Centre'!A:B,2,)</f>
        <v>Planning</v>
      </c>
      <c r="E6914" t="str">
        <f t="shared" ref="E6914:E6977" si="325">MID(A6914,5,1)</f>
        <v>2</v>
      </c>
      <c r="F6914" t="s">
        <v>10883</v>
      </c>
      <c r="G6914" s="2">
        <v>0</v>
      </c>
      <c r="H6914" s="2">
        <v>0</v>
      </c>
      <c r="I6914" s="2">
        <v>0</v>
      </c>
      <c r="J6914" s="105">
        <f>SUMIF([1]MMM!$A:$A,A6914,[1]MMM!$F:$F)</f>
        <v>0</v>
      </c>
      <c r="K6914" s="2" t="s">
        <v>10</v>
      </c>
      <c r="L6914" s="2">
        <v>1358</v>
      </c>
      <c r="M6914" t="s">
        <v>10962</v>
      </c>
      <c r="N6914" t="s">
        <v>13643</v>
      </c>
      <c r="O6914" t="s">
        <v>10871</v>
      </c>
      <c r="P6914" t="s">
        <v>10881</v>
      </c>
    </row>
    <row r="6915" spans="1:16" x14ac:dyDescent="0.3">
      <c r="A6915" t="s">
        <v>6451</v>
      </c>
      <c r="B6915" s="2" t="str">
        <f t="shared" ref="B6915:B6978" si="326">MID(A6915,1,4)</f>
        <v>6223</v>
      </c>
      <c r="C6915" s="2">
        <f t="shared" si="324"/>
        <v>6223</v>
      </c>
      <c r="D6915" t="str">
        <f>VLOOKUP(C6915,'Cost Centre'!A:B,2,)</f>
        <v>Planning</v>
      </c>
      <c r="E6915" t="str">
        <f t="shared" si="325"/>
        <v>2</v>
      </c>
      <c r="F6915" t="s">
        <v>110</v>
      </c>
      <c r="G6915" s="2">
        <v>0</v>
      </c>
      <c r="H6915" s="2">
        <v>0</v>
      </c>
      <c r="I6915" s="2">
        <v>0</v>
      </c>
      <c r="J6915" s="105">
        <f>SUMIF([1]MMM!$A:$A,A6915,[1]MMM!$F:$F)</f>
        <v>0</v>
      </c>
      <c r="K6915" s="2" t="s">
        <v>10</v>
      </c>
      <c r="L6915" s="2">
        <v>1358</v>
      </c>
      <c r="M6915" t="s">
        <v>10962</v>
      </c>
      <c r="N6915" t="s">
        <v>13643</v>
      </c>
      <c r="O6915" t="s">
        <v>10871</v>
      </c>
      <c r="P6915" t="s">
        <v>10881</v>
      </c>
    </row>
    <row r="6916" spans="1:16" x14ac:dyDescent="0.3">
      <c r="A6916" t="s">
        <v>6452</v>
      </c>
      <c r="B6916" s="2" t="str">
        <f t="shared" si="326"/>
        <v>6223</v>
      </c>
      <c r="C6916" s="2">
        <f t="shared" si="324"/>
        <v>6223</v>
      </c>
      <c r="D6916" t="str">
        <f>VLOOKUP(C6916,'Cost Centre'!A:B,2,)</f>
        <v>Planning</v>
      </c>
      <c r="E6916" t="str">
        <f t="shared" si="325"/>
        <v>2</v>
      </c>
      <c r="F6916" t="s">
        <v>10884</v>
      </c>
      <c r="G6916" s="2">
        <v>0</v>
      </c>
      <c r="H6916" s="2">
        <v>0</v>
      </c>
      <c r="I6916" s="2">
        <v>0</v>
      </c>
      <c r="J6916" s="105">
        <f>SUMIF([1]MMM!$A:$A,A6916,[1]MMM!$F:$F)</f>
        <v>0</v>
      </c>
      <c r="K6916" s="2" t="s">
        <v>10</v>
      </c>
      <c r="L6916" s="2">
        <v>5433</v>
      </c>
      <c r="M6916" t="s">
        <v>10962</v>
      </c>
      <c r="N6916" t="s">
        <v>13643</v>
      </c>
      <c r="O6916" t="s">
        <v>10871</v>
      </c>
      <c r="P6916" t="s">
        <v>10881</v>
      </c>
    </row>
    <row r="6917" spans="1:16" x14ac:dyDescent="0.3">
      <c r="A6917" t="s">
        <v>6453</v>
      </c>
      <c r="B6917" s="2" t="str">
        <f t="shared" si="326"/>
        <v>6223</v>
      </c>
      <c r="C6917" s="2">
        <f t="shared" si="324"/>
        <v>6223</v>
      </c>
      <c r="D6917" t="str">
        <f>VLOOKUP(C6917,'Cost Centre'!A:B,2,)</f>
        <v>Planning</v>
      </c>
      <c r="E6917" t="str">
        <f t="shared" si="325"/>
        <v>2</v>
      </c>
      <c r="F6917" t="s">
        <v>117</v>
      </c>
      <c r="G6917" s="2">
        <v>0</v>
      </c>
      <c r="H6917" s="2">
        <v>0</v>
      </c>
      <c r="I6917" s="2">
        <v>0</v>
      </c>
      <c r="J6917" s="105">
        <f>SUMIF([1]MMM!$A:$A,A6917,[1]MMM!$F:$F)</f>
        <v>0</v>
      </c>
      <c r="K6917" s="2" t="s">
        <v>10</v>
      </c>
      <c r="L6917" s="2">
        <v>10865</v>
      </c>
      <c r="M6917" t="s">
        <v>10962</v>
      </c>
      <c r="N6917" t="s">
        <v>13643</v>
      </c>
      <c r="O6917" t="s">
        <v>10871</v>
      </c>
      <c r="P6917" t="s">
        <v>10885</v>
      </c>
    </row>
    <row r="6918" spans="1:16" x14ac:dyDescent="0.3">
      <c r="A6918" t="s">
        <v>6454</v>
      </c>
      <c r="B6918" s="2" t="str">
        <f t="shared" si="326"/>
        <v>6223</v>
      </c>
      <c r="C6918" s="2">
        <f t="shared" si="324"/>
        <v>6223</v>
      </c>
      <c r="D6918" t="str">
        <f>VLOOKUP(C6918,'Cost Centre'!A:B,2,)</f>
        <v>Planning</v>
      </c>
      <c r="E6918" t="str">
        <f t="shared" si="325"/>
        <v>3</v>
      </c>
      <c r="F6918" t="s">
        <v>10944</v>
      </c>
      <c r="G6918" s="2">
        <v>0</v>
      </c>
      <c r="H6918" s="2">
        <v>37803.06</v>
      </c>
      <c r="I6918" s="2">
        <v>0</v>
      </c>
      <c r="J6918" s="105">
        <f>SUMIF([1]MMM!$A:$A,A6918,[1]MMM!$F:$F)</f>
        <v>37803.06</v>
      </c>
      <c r="K6918" s="2" t="s">
        <v>10</v>
      </c>
      <c r="L6918" s="2">
        <v>334162</v>
      </c>
      <c r="M6918" t="s">
        <v>10962</v>
      </c>
      <c r="N6918" t="s">
        <v>13643</v>
      </c>
      <c r="O6918" t="s">
        <v>10908</v>
      </c>
      <c r="P6918" t="s">
        <v>10910</v>
      </c>
    </row>
    <row r="6919" spans="1:16" x14ac:dyDescent="0.3">
      <c r="A6919" t="s">
        <v>6455</v>
      </c>
      <c r="B6919" s="2" t="str">
        <f t="shared" si="326"/>
        <v>6223</v>
      </c>
      <c r="C6919" s="2">
        <f t="shared" si="324"/>
        <v>6223</v>
      </c>
      <c r="D6919" t="str">
        <f>VLOOKUP(C6919,'Cost Centre'!A:B,2,)</f>
        <v>Planning</v>
      </c>
      <c r="E6919" t="str">
        <f t="shared" si="325"/>
        <v>3</v>
      </c>
      <c r="F6919" t="s">
        <v>10945</v>
      </c>
      <c r="G6919" s="2">
        <v>0</v>
      </c>
      <c r="H6919" s="2">
        <v>30058.23</v>
      </c>
      <c r="I6919" s="2">
        <v>0</v>
      </c>
      <c r="J6919" s="105">
        <f>SUMIF([1]MMM!$A:$A,A6919,[1]MMM!$F:$F)</f>
        <v>30058.23</v>
      </c>
      <c r="K6919" s="2" t="s">
        <v>10</v>
      </c>
      <c r="L6919" s="2">
        <v>0</v>
      </c>
      <c r="M6919" t="s">
        <v>10962</v>
      </c>
      <c r="N6919" t="s">
        <v>13643</v>
      </c>
      <c r="O6919" t="s">
        <v>10908</v>
      </c>
      <c r="P6919" t="s">
        <v>10910</v>
      </c>
    </row>
    <row r="6920" spans="1:16" x14ac:dyDescent="0.3">
      <c r="A6920" t="s">
        <v>6456</v>
      </c>
      <c r="B6920" s="2" t="str">
        <f t="shared" si="326"/>
        <v>6223</v>
      </c>
      <c r="C6920" s="2">
        <f t="shared" si="324"/>
        <v>6223</v>
      </c>
      <c r="D6920" t="str">
        <f>VLOOKUP(C6920,'Cost Centre'!A:B,2,)</f>
        <v>Planning</v>
      </c>
      <c r="E6920" t="str">
        <f t="shared" si="325"/>
        <v>3</v>
      </c>
      <c r="F6920" t="s">
        <v>2148</v>
      </c>
      <c r="G6920" s="2">
        <v>0</v>
      </c>
      <c r="H6920" s="2">
        <v>0</v>
      </c>
      <c r="I6920" s="2">
        <v>0</v>
      </c>
      <c r="J6920" s="105">
        <f>SUMIF([1]MMM!$A:$A,A6920,[1]MMM!$F:$F)</f>
        <v>0</v>
      </c>
      <c r="K6920" s="2" t="s">
        <v>10</v>
      </c>
      <c r="L6920" s="2">
        <v>0</v>
      </c>
      <c r="M6920" t="s">
        <v>10962</v>
      </c>
      <c r="N6920" t="s">
        <v>13643</v>
      </c>
      <c r="O6920" t="s">
        <v>10908</v>
      </c>
      <c r="P6920" t="s">
        <v>10910</v>
      </c>
    </row>
    <row r="6921" spans="1:16" x14ac:dyDescent="0.3">
      <c r="A6921" t="s">
        <v>13644</v>
      </c>
      <c r="B6921" s="2" t="str">
        <f t="shared" si="326"/>
        <v>6223</v>
      </c>
      <c r="C6921" s="2">
        <f t="shared" si="324"/>
        <v>6223</v>
      </c>
      <c r="D6921" t="str">
        <f>VLOOKUP(C6921,'Cost Centre'!A:B,2,)</f>
        <v>Planning</v>
      </c>
      <c r="E6921" t="str">
        <f t="shared" si="325"/>
        <v>3</v>
      </c>
      <c r="F6921" t="s">
        <v>10912</v>
      </c>
      <c r="G6921" s="2">
        <v>0</v>
      </c>
      <c r="H6921" s="2">
        <v>0</v>
      </c>
      <c r="I6921" s="2">
        <v>-1732723.63</v>
      </c>
      <c r="J6921" s="105">
        <f>SUMIF([1]MMM!$A:$A,A6921,[1]MMM!$F:$F)</f>
        <v>-1732723.63</v>
      </c>
      <c r="K6921" s="2" t="s">
        <v>10</v>
      </c>
      <c r="L6921" s="2">
        <v>0</v>
      </c>
      <c r="M6921" t="s">
        <v>10962</v>
      </c>
      <c r="N6921" t="s">
        <v>13643</v>
      </c>
      <c r="O6921" t="s">
        <v>10908</v>
      </c>
      <c r="P6921" t="s">
        <v>10913</v>
      </c>
    </row>
    <row r="6922" spans="1:16" x14ac:dyDescent="0.3">
      <c r="A6922" t="s">
        <v>13645</v>
      </c>
      <c r="B6922" s="2" t="str">
        <f t="shared" si="326"/>
        <v>6223</v>
      </c>
      <c r="C6922" s="2">
        <f t="shared" si="324"/>
        <v>6223</v>
      </c>
      <c r="D6922" t="str">
        <f>VLOOKUP(C6922,'Cost Centre'!A:B,2,)</f>
        <v>Planning</v>
      </c>
      <c r="E6922" t="str">
        <f t="shared" si="325"/>
        <v>3</v>
      </c>
      <c r="F6922" t="s">
        <v>10915</v>
      </c>
      <c r="G6922" s="2">
        <v>0</v>
      </c>
      <c r="H6922" s="2">
        <v>0</v>
      </c>
      <c r="I6922" s="2">
        <v>0</v>
      </c>
      <c r="J6922" s="105">
        <f>SUMIF([1]MMM!$A:$A,A6922,[1]MMM!$F:$F)</f>
        <v>0</v>
      </c>
      <c r="K6922" s="2" t="s">
        <v>10</v>
      </c>
      <c r="L6922" s="2">
        <v>0</v>
      </c>
      <c r="M6922" t="s">
        <v>10962</v>
      </c>
      <c r="N6922" t="s">
        <v>13643</v>
      </c>
      <c r="O6922" t="s">
        <v>10908</v>
      </c>
      <c r="P6922" t="s">
        <v>10913</v>
      </c>
    </row>
    <row r="6923" spans="1:16" x14ac:dyDescent="0.3">
      <c r="A6923" t="s">
        <v>1430</v>
      </c>
      <c r="B6923" s="2" t="str">
        <f t="shared" si="326"/>
        <v>6223</v>
      </c>
      <c r="C6923" s="2">
        <f t="shared" si="324"/>
        <v>6223</v>
      </c>
      <c r="D6923" t="str">
        <f>VLOOKUP(C6923,'Cost Centre'!A:B,2,)</f>
        <v>Planning</v>
      </c>
      <c r="E6923" t="str">
        <f t="shared" si="325"/>
        <v>8</v>
      </c>
      <c r="F6923" t="s">
        <v>462</v>
      </c>
      <c r="G6923" s="2">
        <v>1640692.43</v>
      </c>
      <c r="H6923" s="2">
        <v>0</v>
      </c>
      <c r="I6923" s="2">
        <v>0</v>
      </c>
      <c r="J6923" s="105">
        <f>SUMIF([1]MMM!$A:$A,A6923,[1]MMM!$F:$F)</f>
        <v>1640692.43</v>
      </c>
      <c r="K6923" s="2" t="s">
        <v>460</v>
      </c>
      <c r="L6923" s="2">
        <v>0</v>
      </c>
      <c r="M6923" t="s">
        <v>10962</v>
      </c>
      <c r="N6923" t="s">
        <v>13643</v>
      </c>
      <c r="O6923" t="s">
        <v>10916</v>
      </c>
      <c r="P6923" t="s">
        <v>10917</v>
      </c>
    </row>
    <row r="6924" spans="1:16" x14ac:dyDescent="0.3">
      <c r="A6924" t="s">
        <v>1431</v>
      </c>
      <c r="B6924" s="2" t="str">
        <f t="shared" si="326"/>
        <v>6223</v>
      </c>
      <c r="C6924" s="2">
        <f t="shared" si="324"/>
        <v>6223</v>
      </c>
      <c r="D6924" t="str">
        <f>VLOOKUP(C6924,'Cost Centre'!A:B,2,)</f>
        <v>Planning</v>
      </c>
      <c r="E6924" t="str">
        <f t="shared" si="325"/>
        <v>8</v>
      </c>
      <c r="F6924" t="s">
        <v>464</v>
      </c>
      <c r="G6924" s="2">
        <v>0</v>
      </c>
      <c r="H6924" s="2">
        <v>0</v>
      </c>
      <c r="I6924" s="2">
        <v>0</v>
      </c>
      <c r="J6924" s="105">
        <f>SUMIF([1]MMM!$A:$A,A6924,[1]MMM!$F:$F)</f>
        <v>0</v>
      </c>
      <c r="K6924" s="2" t="s">
        <v>460</v>
      </c>
      <c r="L6924" s="2">
        <v>0</v>
      </c>
      <c r="M6924" t="s">
        <v>10962</v>
      </c>
      <c r="N6924" t="s">
        <v>13643</v>
      </c>
      <c r="O6924" t="s">
        <v>10916</v>
      </c>
      <c r="P6924" t="s">
        <v>10917</v>
      </c>
    </row>
    <row r="6925" spans="1:16" x14ac:dyDescent="0.3">
      <c r="A6925" t="s">
        <v>1432</v>
      </c>
      <c r="B6925" s="2" t="str">
        <f t="shared" si="326"/>
        <v>6223</v>
      </c>
      <c r="C6925" s="2">
        <f t="shared" si="324"/>
        <v>6223</v>
      </c>
      <c r="D6925" t="str">
        <f>VLOOKUP(C6925,'Cost Centre'!A:B,2,)</f>
        <v>Planning</v>
      </c>
      <c r="E6925" t="str">
        <f t="shared" si="325"/>
        <v>8</v>
      </c>
      <c r="F6925" t="s">
        <v>466</v>
      </c>
      <c r="G6925" s="2">
        <v>0</v>
      </c>
      <c r="H6925" s="2">
        <v>0</v>
      </c>
      <c r="I6925" s="2">
        <v>0</v>
      </c>
      <c r="J6925" s="105">
        <f>SUMIF([1]MMM!$A:$A,A6925,[1]MMM!$F:$F)</f>
        <v>0</v>
      </c>
      <c r="K6925" s="2" t="s">
        <v>460</v>
      </c>
      <c r="L6925" s="2">
        <v>0</v>
      </c>
      <c r="M6925" t="s">
        <v>10962</v>
      </c>
      <c r="N6925" t="s">
        <v>13643</v>
      </c>
      <c r="O6925" t="s">
        <v>10916</v>
      </c>
      <c r="P6925" t="s">
        <v>10917</v>
      </c>
    </row>
    <row r="6926" spans="1:16" x14ac:dyDescent="0.3">
      <c r="A6926" t="s">
        <v>1433</v>
      </c>
      <c r="B6926" s="2" t="str">
        <f t="shared" si="326"/>
        <v>6223</v>
      </c>
      <c r="C6926" s="2">
        <f t="shared" si="324"/>
        <v>6223</v>
      </c>
      <c r="D6926" t="str">
        <f>VLOOKUP(C6926,'Cost Centre'!A:B,2,)</f>
        <v>Planning</v>
      </c>
      <c r="E6926" t="str">
        <f t="shared" si="325"/>
        <v>8</v>
      </c>
      <c r="F6926" t="s">
        <v>468</v>
      </c>
      <c r="G6926" s="2">
        <v>0</v>
      </c>
      <c r="H6926" s="2">
        <v>1732723.63</v>
      </c>
      <c r="I6926" s="2">
        <v>0</v>
      </c>
      <c r="J6926" s="105">
        <f>SUMIF([1]MMM!$A:$A,A6926,[1]MMM!$F:$F)</f>
        <v>1732723.63</v>
      </c>
      <c r="K6926" s="2" t="s">
        <v>460</v>
      </c>
      <c r="L6926" s="2">
        <v>0</v>
      </c>
      <c r="M6926" t="s">
        <v>10962</v>
      </c>
      <c r="N6926" t="s">
        <v>13643</v>
      </c>
      <c r="O6926" t="s">
        <v>10916</v>
      </c>
      <c r="P6926" t="s">
        <v>10917</v>
      </c>
    </row>
    <row r="6927" spans="1:16" x14ac:dyDescent="0.3">
      <c r="A6927" t="s">
        <v>1434</v>
      </c>
      <c r="B6927" s="2" t="str">
        <f t="shared" si="326"/>
        <v>6223</v>
      </c>
      <c r="C6927" s="2">
        <f t="shared" si="324"/>
        <v>6223</v>
      </c>
      <c r="D6927" t="str">
        <f>VLOOKUP(C6927,'Cost Centre'!A:B,2,)</f>
        <v>Planning</v>
      </c>
      <c r="E6927" t="str">
        <f t="shared" si="325"/>
        <v>8</v>
      </c>
      <c r="F6927" t="s">
        <v>470</v>
      </c>
      <c r="G6927" s="2">
        <v>0</v>
      </c>
      <c r="H6927" s="2">
        <v>0</v>
      </c>
      <c r="I6927" s="2">
        <v>0</v>
      </c>
      <c r="J6927" s="105">
        <f>SUMIF([1]MMM!$A:$A,A6927,[1]MMM!$F:$F)</f>
        <v>0</v>
      </c>
      <c r="K6927" s="2" t="s">
        <v>460</v>
      </c>
      <c r="L6927" s="2">
        <v>0</v>
      </c>
      <c r="M6927" t="s">
        <v>10962</v>
      </c>
      <c r="N6927" t="s">
        <v>13643</v>
      </c>
      <c r="O6927" t="s">
        <v>10916</v>
      </c>
      <c r="P6927" t="s">
        <v>10917</v>
      </c>
    </row>
    <row r="6928" spans="1:16" x14ac:dyDescent="0.3">
      <c r="A6928" t="s">
        <v>6457</v>
      </c>
      <c r="B6928" s="2" t="str">
        <f t="shared" si="326"/>
        <v>6223</v>
      </c>
      <c r="C6928" s="2">
        <f t="shared" si="324"/>
        <v>6223</v>
      </c>
      <c r="D6928" t="str">
        <f>VLOOKUP(C6928,'Cost Centre'!A:B,2,)</f>
        <v>Planning</v>
      </c>
      <c r="E6928" t="str">
        <f t="shared" si="325"/>
        <v>8</v>
      </c>
      <c r="F6928" t="s">
        <v>2159</v>
      </c>
      <c r="G6928" s="2">
        <v>0</v>
      </c>
      <c r="H6928" s="2">
        <v>0</v>
      </c>
      <c r="I6928" s="2">
        <v>0</v>
      </c>
      <c r="J6928" s="105">
        <f>SUMIF([1]MMM!$A:$A,A6928,[1]MMM!$F:$F)</f>
        <v>0</v>
      </c>
      <c r="K6928" s="2" t="s">
        <v>460</v>
      </c>
      <c r="L6928" s="2">
        <v>0</v>
      </c>
      <c r="M6928" t="s">
        <v>10962</v>
      </c>
      <c r="N6928" t="s">
        <v>13643</v>
      </c>
      <c r="O6928" t="s">
        <v>10916</v>
      </c>
      <c r="P6928" t="s">
        <v>10917</v>
      </c>
    </row>
    <row r="6929" spans="1:16" x14ac:dyDescent="0.3">
      <c r="A6929" t="s">
        <v>6458</v>
      </c>
      <c r="B6929" s="2" t="str">
        <f t="shared" si="326"/>
        <v>6224</v>
      </c>
      <c r="C6929" s="2">
        <f t="shared" si="324"/>
        <v>6224</v>
      </c>
      <c r="D6929" t="str">
        <f>VLOOKUP(C6929,'Cost Centre'!A:B,2,)</f>
        <v>Planning</v>
      </c>
      <c r="E6929" t="str">
        <f t="shared" si="325"/>
        <v>1</v>
      </c>
      <c r="F6929" t="s">
        <v>346</v>
      </c>
      <c r="G6929" s="2">
        <v>0</v>
      </c>
      <c r="H6929" s="2">
        <v>0</v>
      </c>
      <c r="I6929" s="2">
        <v>0</v>
      </c>
      <c r="J6929" s="105">
        <f>SUMIF([1]MMM!$A:$A,A6929,[1]MMM!$F:$F)</f>
        <v>0</v>
      </c>
      <c r="K6929" s="2" t="s">
        <v>10</v>
      </c>
      <c r="L6929" s="2">
        <v>-9008415</v>
      </c>
      <c r="M6929" t="s">
        <v>10962</v>
      </c>
      <c r="N6929" t="s">
        <v>13646</v>
      </c>
      <c r="O6929" t="s">
        <v>11023</v>
      </c>
      <c r="P6929" t="s">
        <v>11879</v>
      </c>
    </row>
    <row r="6930" spans="1:16" x14ac:dyDescent="0.3">
      <c r="A6930" t="s">
        <v>13647</v>
      </c>
      <c r="B6930" s="2" t="str">
        <f t="shared" si="326"/>
        <v>6224</v>
      </c>
      <c r="C6930" s="2">
        <f t="shared" si="324"/>
        <v>6224</v>
      </c>
      <c r="D6930" t="str">
        <f>VLOOKUP(C6930,'Cost Centre'!A:B,2,)</f>
        <v>Planning</v>
      </c>
      <c r="E6930" t="str">
        <f t="shared" si="325"/>
        <v>1</v>
      </c>
      <c r="F6930" t="s">
        <v>13648</v>
      </c>
      <c r="G6930" s="2">
        <v>0</v>
      </c>
      <c r="H6930" s="2">
        <v>0</v>
      </c>
      <c r="I6930" s="2">
        <v>0</v>
      </c>
      <c r="J6930" s="105">
        <f>SUMIF([1]MMM!$A:$A,A6930,[1]MMM!$F:$F)</f>
        <v>0</v>
      </c>
      <c r="K6930" s="2" t="s">
        <v>10</v>
      </c>
      <c r="L6930" s="2">
        <v>0</v>
      </c>
      <c r="M6930" t="s">
        <v>10962</v>
      </c>
      <c r="N6930" t="s">
        <v>13646</v>
      </c>
      <c r="O6930" t="s">
        <v>11023</v>
      </c>
      <c r="P6930" t="s">
        <v>11024</v>
      </c>
    </row>
    <row r="6931" spans="1:16" x14ac:dyDescent="0.3">
      <c r="A6931" t="s">
        <v>6459</v>
      </c>
      <c r="B6931" s="2" t="str">
        <f t="shared" si="326"/>
        <v>6224</v>
      </c>
      <c r="C6931" s="2">
        <f t="shared" si="324"/>
        <v>6224</v>
      </c>
      <c r="D6931" t="str">
        <f>VLOOKUP(C6931,'Cost Centre'!A:B,2,)</f>
        <v>Planning</v>
      </c>
      <c r="E6931" t="str">
        <f t="shared" si="325"/>
        <v>1</v>
      </c>
      <c r="F6931" t="s">
        <v>385</v>
      </c>
      <c r="G6931" s="2">
        <v>0</v>
      </c>
      <c r="H6931" s="2">
        <v>0</v>
      </c>
      <c r="I6931" s="2">
        <v>-307696.13</v>
      </c>
      <c r="J6931" s="105">
        <f>SUMIF([1]MMM!$A:$A,A6931,[1]MMM!$F:$F)</f>
        <v>-307696.13</v>
      </c>
      <c r="K6931" s="2" t="s">
        <v>10</v>
      </c>
      <c r="L6931" s="2">
        <v>-10530</v>
      </c>
      <c r="M6931" t="s">
        <v>10962</v>
      </c>
      <c r="N6931" t="s">
        <v>13646</v>
      </c>
      <c r="O6931" t="s">
        <v>11023</v>
      </c>
      <c r="P6931" t="s">
        <v>11207</v>
      </c>
    </row>
    <row r="6932" spans="1:16" x14ac:dyDescent="0.3">
      <c r="A6932" t="s">
        <v>6460</v>
      </c>
      <c r="B6932" s="2" t="str">
        <f t="shared" si="326"/>
        <v>6224</v>
      </c>
      <c r="C6932" s="2">
        <f t="shared" si="324"/>
        <v>6224</v>
      </c>
      <c r="D6932" t="str">
        <f>VLOOKUP(C6932,'Cost Centre'!A:B,2,)</f>
        <v>Planning</v>
      </c>
      <c r="E6932" t="str">
        <f t="shared" si="325"/>
        <v>1</v>
      </c>
      <c r="F6932" t="s">
        <v>386</v>
      </c>
      <c r="G6932" s="2">
        <v>0</v>
      </c>
      <c r="H6932" s="2">
        <v>0</v>
      </c>
      <c r="I6932" s="2">
        <v>-1983854.44</v>
      </c>
      <c r="J6932" s="105">
        <f>SUMIF([1]MMM!$A:$A,A6932,[1]MMM!$F:$F)</f>
        <v>-1983854.44</v>
      </c>
      <c r="K6932" s="2" t="s">
        <v>10</v>
      </c>
      <c r="L6932" s="2">
        <v>-2167316</v>
      </c>
      <c r="M6932" t="s">
        <v>10962</v>
      </c>
      <c r="N6932" t="s">
        <v>13646</v>
      </c>
      <c r="O6932" t="s">
        <v>11023</v>
      </c>
      <c r="P6932" t="s">
        <v>11207</v>
      </c>
    </row>
    <row r="6933" spans="1:16" x14ac:dyDescent="0.3">
      <c r="A6933" t="s">
        <v>6461</v>
      </c>
      <c r="B6933" s="2" t="str">
        <f t="shared" si="326"/>
        <v>6224</v>
      </c>
      <c r="C6933" s="2">
        <f t="shared" si="324"/>
        <v>6224</v>
      </c>
      <c r="D6933" t="str">
        <f>VLOOKUP(C6933,'Cost Centre'!A:B,2,)</f>
        <v>Planning</v>
      </c>
      <c r="E6933" t="str">
        <f t="shared" si="325"/>
        <v>2</v>
      </c>
      <c r="F6933" t="s">
        <v>48</v>
      </c>
      <c r="G6933" s="2">
        <v>0</v>
      </c>
      <c r="H6933" s="2">
        <v>963307.99</v>
      </c>
      <c r="I6933" s="2">
        <v>0</v>
      </c>
      <c r="J6933" s="105">
        <f>SUMIF([1]MMM!$A:$A,A6933,[1]MMM!$F:$F)</f>
        <v>963307.99</v>
      </c>
      <c r="K6933" s="2" t="s">
        <v>10</v>
      </c>
      <c r="L6933" s="2">
        <v>968857</v>
      </c>
      <c r="M6933" t="s">
        <v>10962</v>
      </c>
      <c r="N6933" t="s">
        <v>13646</v>
      </c>
      <c r="O6933" t="s">
        <v>10871</v>
      </c>
      <c r="P6933" t="s">
        <v>10875</v>
      </c>
    </row>
    <row r="6934" spans="1:16" x14ac:dyDescent="0.3">
      <c r="A6934" t="s">
        <v>6462</v>
      </c>
      <c r="B6934" s="2" t="str">
        <f t="shared" si="326"/>
        <v>6224</v>
      </c>
      <c r="C6934" s="2">
        <f t="shared" si="324"/>
        <v>6224</v>
      </c>
      <c r="D6934" t="str">
        <f>VLOOKUP(C6934,'Cost Centre'!A:B,2,)</f>
        <v>Planning</v>
      </c>
      <c r="E6934" t="str">
        <f t="shared" si="325"/>
        <v>2</v>
      </c>
      <c r="F6934" t="s">
        <v>51</v>
      </c>
      <c r="G6934" s="2">
        <v>0</v>
      </c>
      <c r="H6934" s="2">
        <v>2100</v>
      </c>
      <c r="I6934" s="2">
        <v>0</v>
      </c>
      <c r="J6934" s="105">
        <f>SUMIF([1]MMM!$A:$A,A6934,[1]MMM!$F:$F)</f>
        <v>2100</v>
      </c>
      <c r="K6934" s="2" t="s">
        <v>10</v>
      </c>
      <c r="L6934" s="2">
        <v>0</v>
      </c>
      <c r="M6934" t="s">
        <v>10962</v>
      </c>
      <c r="N6934" t="s">
        <v>13646</v>
      </c>
      <c r="O6934" t="s">
        <v>10871</v>
      </c>
      <c r="P6934" t="s">
        <v>10875</v>
      </c>
    </row>
    <row r="6935" spans="1:16" x14ac:dyDescent="0.3">
      <c r="A6935" t="s">
        <v>6463</v>
      </c>
      <c r="B6935" s="2" t="str">
        <f t="shared" si="326"/>
        <v>6224</v>
      </c>
      <c r="C6935" s="2">
        <f t="shared" si="324"/>
        <v>6224</v>
      </c>
      <c r="D6935" t="str">
        <f>VLOOKUP(C6935,'Cost Centre'!A:B,2,)</f>
        <v>Planning</v>
      </c>
      <c r="E6935" t="str">
        <f t="shared" si="325"/>
        <v>2</v>
      </c>
      <c r="F6935" t="s">
        <v>52</v>
      </c>
      <c r="G6935" s="2">
        <v>0</v>
      </c>
      <c r="H6935" s="2">
        <v>10228.44</v>
      </c>
      <c r="I6935" s="2">
        <v>0</v>
      </c>
      <c r="J6935" s="105">
        <f>SUMIF([1]MMM!$A:$A,A6935,[1]MMM!$F:$F)</f>
        <v>10228.44</v>
      </c>
      <c r="K6935" s="2" t="s">
        <v>10</v>
      </c>
      <c r="L6935" s="2">
        <v>10248</v>
      </c>
      <c r="M6935" t="s">
        <v>10962</v>
      </c>
      <c r="N6935" t="s">
        <v>13646</v>
      </c>
      <c r="O6935" t="s">
        <v>10871</v>
      </c>
      <c r="P6935" t="s">
        <v>10875</v>
      </c>
    </row>
    <row r="6936" spans="1:16" x14ac:dyDescent="0.3">
      <c r="A6936" t="s">
        <v>6464</v>
      </c>
      <c r="B6936" s="2" t="str">
        <f t="shared" si="326"/>
        <v>6224</v>
      </c>
      <c r="C6936" s="2">
        <f t="shared" si="324"/>
        <v>6224</v>
      </c>
      <c r="D6936" t="str">
        <f>VLOOKUP(C6936,'Cost Centre'!A:B,2,)</f>
        <v>Planning</v>
      </c>
      <c r="E6936" t="str">
        <f t="shared" si="325"/>
        <v>2</v>
      </c>
      <c r="F6936" t="s">
        <v>55</v>
      </c>
      <c r="G6936" s="2">
        <v>0</v>
      </c>
      <c r="H6936" s="2">
        <v>244295.15</v>
      </c>
      <c r="I6936" s="2">
        <v>0</v>
      </c>
      <c r="J6936" s="105">
        <f>SUMIF([1]MMM!$A:$A,A6936,[1]MMM!$F:$F)</f>
        <v>251902.88</v>
      </c>
      <c r="K6936" s="2" t="s">
        <v>10</v>
      </c>
      <c r="L6936" s="2">
        <v>404124</v>
      </c>
      <c r="M6936" t="s">
        <v>10962</v>
      </c>
      <c r="N6936" t="s">
        <v>13646</v>
      </c>
      <c r="O6936" t="s">
        <v>10871</v>
      </c>
      <c r="P6936" t="s">
        <v>10875</v>
      </c>
    </row>
    <row r="6937" spans="1:16" x14ac:dyDescent="0.3">
      <c r="A6937" t="s">
        <v>6465</v>
      </c>
      <c r="B6937" s="2" t="str">
        <f t="shared" si="326"/>
        <v>6224</v>
      </c>
      <c r="C6937" s="2">
        <f t="shared" si="324"/>
        <v>6224</v>
      </c>
      <c r="D6937" t="str">
        <f>VLOOKUP(C6937,'Cost Centre'!A:B,2,)</f>
        <v>Planning</v>
      </c>
      <c r="E6937" t="str">
        <f t="shared" si="325"/>
        <v>2</v>
      </c>
      <c r="F6937" t="s">
        <v>60</v>
      </c>
      <c r="G6937" s="2">
        <v>0</v>
      </c>
      <c r="H6937" s="2">
        <v>72356.039999999994</v>
      </c>
      <c r="I6937" s="2">
        <v>0</v>
      </c>
      <c r="J6937" s="105">
        <f>SUMIF([1]MMM!$A:$A,A6937,[1]MMM!$F:$F)</f>
        <v>72848.039999999994</v>
      </c>
      <c r="K6937" s="2" t="s">
        <v>10</v>
      </c>
      <c r="L6937" s="2">
        <v>170325</v>
      </c>
      <c r="M6937" t="s">
        <v>10962</v>
      </c>
      <c r="N6937" t="s">
        <v>13646</v>
      </c>
      <c r="O6937" t="s">
        <v>10871</v>
      </c>
      <c r="P6937" t="s">
        <v>10875</v>
      </c>
    </row>
    <row r="6938" spans="1:16" x14ac:dyDescent="0.3">
      <c r="A6938" t="s">
        <v>6466</v>
      </c>
      <c r="B6938" s="2" t="str">
        <f t="shared" si="326"/>
        <v>6224</v>
      </c>
      <c r="C6938" s="2">
        <f t="shared" si="324"/>
        <v>6224</v>
      </c>
      <c r="D6938" t="str">
        <f>VLOOKUP(C6938,'Cost Centre'!A:B,2,)</f>
        <v>Planning</v>
      </c>
      <c r="E6938" t="str">
        <f t="shared" si="325"/>
        <v>2</v>
      </c>
      <c r="F6938" t="s">
        <v>61</v>
      </c>
      <c r="G6938" s="2">
        <v>0</v>
      </c>
      <c r="H6938" s="2">
        <v>80442.990000000005</v>
      </c>
      <c r="I6938" s="2">
        <v>0</v>
      </c>
      <c r="J6938" s="105">
        <f>SUMIF([1]MMM!$A:$A,A6938,[1]MMM!$F:$F)</f>
        <v>80442.990000000005</v>
      </c>
      <c r="K6938" s="2" t="s">
        <v>10</v>
      </c>
      <c r="L6938" s="2">
        <v>114322</v>
      </c>
      <c r="M6938" t="s">
        <v>10962</v>
      </c>
      <c r="N6938" t="s">
        <v>13646</v>
      </c>
      <c r="O6938" t="s">
        <v>10871</v>
      </c>
      <c r="P6938" t="s">
        <v>10875</v>
      </c>
    </row>
    <row r="6939" spans="1:16" x14ac:dyDescent="0.3">
      <c r="A6939" t="s">
        <v>6467</v>
      </c>
      <c r="B6939" s="2" t="str">
        <f t="shared" si="326"/>
        <v>6224</v>
      </c>
      <c r="C6939" s="2">
        <f t="shared" si="324"/>
        <v>6224</v>
      </c>
      <c r="D6939" t="str">
        <f>VLOOKUP(C6939,'Cost Centre'!A:B,2,)</f>
        <v>Planning</v>
      </c>
      <c r="E6939" t="str">
        <f t="shared" si="325"/>
        <v>2</v>
      </c>
      <c r="F6939" t="s">
        <v>62</v>
      </c>
      <c r="G6939" s="2">
        <v>0</v>
      </c>
      <c r="H6939" s="2">
        <v>13408.21</v>
      </c>
      <c r="I6939" s="2">
        <v>0</v>
      </c>
      <c r="J6939" s="105">
        <f>SUMIF([1]MMM!$A:$A,A6939,[1]MMM!$F:$F)</f>
        <v>13408.21</v>
      </c>
      <c r="K6939" s="2" t="s">
        <v>10</v>
      </c>
      <c r="L6939" s="2">
        <v>29681</v>
      </c>
      <c r="M6939" t="s">
        <v>10962</v>
      </c>
      <c r="N6939" t="s">
        <v>13646</v>
      </c>
      <c r="O6939" t="s">
        <v>10871</v>
      </c>
      <c r="P6939" t="s">
        <v>10875</v>
      </c>
    </row>
    <row r="6940" spans="1:16" x14ac:dyDescent="0.3">
      <c r="A6940" t="s">
        <v>6468</v>
      </c>
      <c r="B6940" s="2" t="str">
        <f t="shared" si="326"/>
        <v>6224</v>
      </c>
      <c r="C6940" s="2">
        <f t="shared" si="324"/>
        <v>6224</v>
      </c>
      <c r="D6940" t="str">
        <f>VLOOKUP(C6940,'Cost Centre'!A:B,2,)</f>
        <v>Planning</v>
      </c>
      <c r="E6940" t="str">
        <f t="shared" si="325"/>
        <v>2</v>
      </c>
      <c r="F6940" t="s">
        <v>67</v>
      </c>
      <c r="G6940" s="2">
        <v>0</v>
      </c>
      <c r="H6940" s="2">
        <v>315</v>
      </c>
      <c r="I6940" s="2">
        <v>0</v>
      </c>
      <c r="J6940" s="105">
        <f>SUMIF([1]MMM!$A:$A,A6940,[1]MMM!$F:$F)</f>
        <v>315</v>
      </c>
      <c r="K6940" s="2" t="s">
        <v>10</v>
      </c>
      <c r="L6940" s="2">
        <v>318</v>
      </c>
      <c r="M6940" t="s">
        <v>10962</v>
      </c>
      <c r="N6940" t="s">
        <v>13646</v>
      </c>
      <c r="O6940" t="s">
        <v>10871</v>
      </c>
      <c r="P6940" t="s">
        <v>10876</v>
      </c>
    </row>
    <row r="6941" spans="1:16" x14ac:dyDescent="0.3">
      <c r="A6941" t="s">
        <v>6469</v>
      </c>
      <c r="B6941" s="2" t="str">
        <f t="shared" si="326"/>
        <v>6224</v>
      </c>
      <c r="C6941" s="2">
        <f t="shared" si="324"/>
        <v>6224</v>
      </c>
      <c r="D6941" t="str">
        <f>VLOOKUP(C6941,'Cost Centre'!A:B,2,)</f>
        <v>Planning</v>
      </c>
      <c r="E6941" t="str">
        <f t="shared" si="325"/>
        <v>2</v>
      </c>
      <c r="F6941" t="s">
        <v>68</v>
      </c>
      <c r="G6941" s="2">
        <v>0</v>
      </c>
      <c r="H6941" s="2">
        <v>0</v>
      </c>
      <c r="I6941" s="2">
        <v>0</v>
      </c>
      <c r="J6941" s="105">
        <f>SUMIF([1]MMM!$A:$A,A6941,[1]MMM!$F:$F)</f>
        <v>0</v>
      </c>
      <c r="K6941" s="2" t="s">
        <v>10</v>
      </c>
      <c r="L6941" s="2">
        <v>6981</v>
      </c>
      <c r="M6941" t="s">
        <v>10962</v>
      </c>
      <c r="N6941" t="s">
        <v>13646</v>
      </c>
      <c r="O6941" t="s">
        <v>10871</v>
      </c>
      <c r="P6941" t="s">
        <v>10876</v>
      </c>
    </row>
    <row r="6942" spans="1:16" x14ac:dyDescent="0.3">
      <c r="A6942" t="s">
        <v>6470</v>
      </c>
      <c r="B6942" s="2" t="str">
        <f t="shared" si="326"/>
        <v>6224</v>
      </c>
      <c r="C6942" s="2">
        <f t="shared" si="324"/>
        <v>6224</v>
      </c>
      <c r="D6942" t="str">
        <f>VLOOKUP(C6942,'Cost Centre'!A:B,2,)</f>
        <v>Planning</v>
      </c>
      <c r="E6942" t="str">
        <f t="shared" si="325"/>
        <v>2</v>
      </c>
      <c r="F6942" t="s">
        <v>10877</v>
      </c>
      <c r="G6942" s="2">
        <v>0</v>
      </c>
      <c r="H6942" s="2">
        <v>85736.13</v>
      </c>
      <c r="I6942" s="2">
        <v>0</v>
      </c>
      <c r="J6942" s="105">
        <f>SUMIF([1]MMM!$A:$A,A6942,[1]MMM!$F:$F)</f>
        <v>85736.13</v>
      </c>
      <c r="K6942" s="2" t="s">
        <v>10</v>
      </c>
      <c r="L6942" s="2">
        <v>120713</v>
      </c>
      <c r="M6942" t="s">
        <v>10962</v>
      </c>
      <c r="N6942" t="s">
        <v>13646</v>
      </c>
      <c r="O6942" t="s">
        <v>10871</v>
      </c>
      <c r="P6942" t="s">
        <v>10876</v>
      </c>
    </row>
    <row r="6943" spans="1:16" x14ac:dyDescent="0.3">
      <c r="A6943" t="s">
        <v>6471</v>
      </c>
      <c r="B6943" s="2" t="str">
        <f t="shared" si="326"/>
        <v>6224</v>
      </c>
      <c r="C6943" s="2">
        <f t="shared" si="324"/>
        <v>6224</v>
      </c>
      <c r="D6943" t="str">
        <f>VLOOKUP(C6943,'Cost Centre'!A:B,2,)</f>
        <v>Planning</v>
      </c>
      <c r="E6943" t="str">
        <f t="shared" si="325"/>
        <v>2</v>
      </c>
      <c r="F6943" t="s">
        <v>69</v>
      </c>
      <c r="G6943" s="2">
        <v>0</v>
      </c>
      <c r="H6943" s="2">
        <v>145702.69</v>
      </c>
      <c r="I6943" s="2">
        <v>0</v>
      </c>
      <c r="J6943" s="105">
        <f>SUMIF([1]MMM!$A:$A,A6943,[1]MMM!$F:$F)</f>
        <v>145702.69</v>
      </c>
      <c r="K6943" s="2" t="s">
        <v>10</v>
      </c>
      <c r="L6943" s="2">
        <v>226326</v>
      </c>
      <c r="M6943" t="s">
        <v>10962</v>
      </c>
      <c r="N6943" t="s">
        <v>13646</v>
      </c>
      <c r="O6943" t="s">
        <v>10871</v>
      </c>
      <c r="P6943" t="s">
        <v>10876</v>
      </c>
    </row>
    <row r="6944" spans="1:16" x14ac:dyDescent="0.3">
      <c r="A6944" t="s">
        <v>6472</v>
      </c>
      <c r="B6944" s="2" t="str">
        <f t="shared" si="326"/>
        <v>6224</v>
      </c>
      <c r="C6944" s="2">
        <f t="shared" si="324"/>
        <v>6224</v>
      </c>
      <c r="D6944" t="str">
        <f>VLOOKUP(C6944,'Cost Centre'!A:B,2,)</f>
        <v>Planning</v>
      </c>
      <c r="E6944" t="str">
        <f t="shared" si="325"/>
        <v>2</v>
      </c>
      <c r="F6944" t="s">
        <v>70</v>
      </c>
      <c r="G6944" s="2">
        <v>0</v>
      </c>
      <c r="H6944" s="2">
        <v>5353.92</v>
      </c>
      <c r="I6944" s="2">
        <v>0</v>
      </c>
      <c r="J6944" s="105">
        <f>SUMIF([1]MMM!$A:$A,A6944,[1]MMM!$F:$F)</f>
        <v>5353.92</v>
      </c>
      <c r="K6944" s="2" t="s">
        <v>10</v>
      </c>
      <c r="L6944" s="2">
        <v>7524</v>
      </c>
      <c r="M6944" t="s">
        <v>10962</v>
      </c>
      <c r="N6944" t="s">
        <v>13646</v>
      </c>
      <c r="O6944" t="s">
        <v>10871</v>
      </c>
      <c r="P6944" t="s">
        <v>10876</v>
      </c>
    </row>
    <row r="6945" spans="1:16" x14ac:dyDescent="0.3">
      <c r="A6945" t="s">
        <v>6473</v>
      </c>
      <c r="B6945" s="2" t="str">
        <f t="shared" si="326"/>
        <v>6224</v>
      </c>
      <c r="C6945" s="2">
        <f t="shared" si="324"/>
        <v>6224</v>
      </c>
      <c r="D6945" t="str">
        <f>VLOOKUP(C6945,'Cost Centre'!A:B,2,)</f>
        <v>Planning</v>
      </c>
      <c r="E6945" t="str">
        <f t="shared" si="325"/>
        <v>2</v>
      </c>
      <c r="F6945" t="s">
        <v>364</v>
      </c>
      <c r="G6945" s="2">
        <v>0</v>
      </c>
      <c r="H6945" s="2">
        <v>152000</v>
      </c>
      <c r="I6945" s="2">
        <v>0</v>
      </c>
      <c r="J6945" s="105">
        <f>SUMIF([1]MMM!$A:$A,A6945,[1]MMM!$F:$F)</f>
        <v>152000</v>
      </c>
      <c r="K6945" s="2" t="s">
        <v>10</v>
      </c>
      <c r="L6945" s="2">
        <v>316158</v>
      </c>
      <c r="M6945" t="s">
        <v>10962</v>
      </c>
      <c r="N6945" t="s">
        <v>13646</v>
      </c>
      <c r="O6945" t="s">
        <v>10871</v>
      </c>
      <c r="P6945" t="s">
        <v>10878</v>
      </c>
    </row>
    <row r="6946" spans="1:16" x14ac:dyDescent="0.3">
      <c r="A6946" t="s">
        <v>6474</v>
      </c>
      <c r="B6946" s="2" t="str">
        <f t="shared" si="326"/>
        <v>6224</v>
      </c>
      <c r="C6946" s="2">
        <f t="shared" si="324"/>
        <v>6224</v>
      </c>
      <c r="D6946" t="str">
        <f>VLOOKUP(C6946,'Cost Centre'!A:B,2,)</f>
        <v>Planning</v>
      </c>
      <c r="E6946" t="str">
        <f t="shared" si="325"/>
        <v>2</v>
      </c>
      <c r="F6946" t="s">
        <v>222</v>
      </c>
      <c r="G6946" s="2">
        <v>0</v>
      </c>
      <c r="H6946" s="2">
        <v>0</v>
      </c>
      <c r="I6946" s="2">
        <v>0</v>
      </c>
      <c r="J6946" s="105">
        <f>SUMIF([1]MMM!$A:$A,A6946,[1]MMM!$F:$F)</f>
        <v>0</v>
      </c>
      <c r="K6946" s="2" t="s">
        <v>10</v>
      </c>
      <c r="L6946" s="2">
        <v>100000</v>
      </c>
      <c r="M6946" t="s">
        <v>10962</v>
      </c>
      <c r="N6946" t="s">
        <v>13646</v>
      </c>
      <c r="O6946" t="s">
        <v>10871</v>
      </c>
      <c r="P6946" t="s">
        <v>10931</v>
      </c>
    </row>
    <row r="6947" spans="1:16" x14ac:dyDescent="0.3">
      <c r="A6947" t="s">
        <v>6475</v>
      </c>
      <c r="B6947" s="2" t="str">
        <f t="shared" si="326"/>
        <v>6224</v>
      </c>
      <c r="C6947" s="2">
        <f t="shared" si="324"/>
        <v>6224</v>
      </c>
      <c r="D6947" t="str">
        <f>VLOOKUP(C6947,'Cost Centre'!A:B,2,)</f>
        <v>Planning</v>
      </c>
      <c r="E6947" t="str">
        <f t="shared" si="325"/>
        <v>2</v>
      </c>
      <c r="F6947" t="s">
        <v>10932</v>
      </c>
      <c r="G6947" s="2">
        <v>0</v>
      </c>
      <c r="H6947" s="2">
        <v>0</v>
      </c>
      <c r="I6947" s="2">
        <v>0</v>
      </c>
      <c r="J6947" s="105">
        <f>SUMIF([1]MMM!$A:$A,A6947,[1]MMM!$F:$F)</f>
        <v>0</v>
      </c>
      <c r="K6947" s="2" t="s">
        <v>10</v>
      </c>
      <c r="L6947" s="2">
        <v>77051</v>
      </c>
      <c r="M6947" t="s">
        <v>10962</v>
      </c>
      <c r="N6947" t="s">
        <v>13646</v>
      </c>
      <c r="O6947" t="s">
        <v>10871</v>
      </c>
      <c r="P6947" t="s">
        <v>10881</v>
      </c>
    </row>
    <row r="6948" spans="1:16" x14ac:dyDescent="0.3">
      <c r="A6948" t="s">
        <v>6476</v>
      </c>
      <c r="B6948" s="2" t="str">
        <f t="shared" si="326"/>
        <v>6224</v>
      </c>
      <c r="C6948" s="2">
        <f t="shared" si="324"/>
        <v>6224</v>
      </c>
      <c r="D6948" t="str">
        <f>VLOOKUP(C6948,'Cost Centre'!A:B,2,)</f>
        <v>Planning</v>
      </c>
      <c r="E6948" t="str">
        <f t="shared" si="325"/>
        <v>2</v>
      </c>
      <c r="F6948" t="s">
        <v>93</v>
      </c>
      <c r="G6948" s="2">
        <v>0</v>
      </c>
      <c r="H6948" s="2">
        <v>13798.41</v>
      </c>
      <c r="I6948" s="2">
        <v>0</v>
      </c>
      <c r="J6948" s="105">
        <f>SUMIF([1]MMM!$A:$A,A6948,[1]MMM!$F:$F)</f>
        <v>13864.18</v>
      </c>
      <c r="K6948" s="2" t="s">
        <v>10</v>
      </c>
      <c r="L6948" s="2">
        <v>69975</v>
      </c>
      <c r="M6948" t="s">
        <v>10962</v>
      </c>
      <c r="N6948" t="s">
        <v>13646</v>
      </c>
      <c r="O6948" t="s">
        <v>10871</v>
      </c>
      <c r="P6948" t="s">
        <v>10881</v>
      </c>
    </row>
    <row r="6949" spans="1:16" x14ac:dyDescent="0.3">
      <c r="A6949" t="s">
        <v>6477</v>
      </c>
      <c r="B6949" s="2" t="str">
        <f t="shared" si="326"/>
        <v>6224</v>
      </c>
      <c r="C6949" s="2">
        <f t="shared" si="324"/>
        <v>6224</v>
      </c>
      <c r="D6949" t="str">
        <f>VLOOKUP(C6949,'Cost Centre'!A:B,2,)</f>
        <v>Planning</v>
      </c>
      <c r="E6949" t="str">
        <f t="shared" si="325"/>
        <v>2</v>
      </c>
      <c r="F6949" t="s">
        <v>10882</v>
      </c>
      <c r="G6949" s="2">
        <v>0</v>
      </c>
      <c r="H6949" s="2">
        <v>0</v>
      </c>
      <c r="I6949" s="2">
        <v>0</v>
      </c>
      <c r="J6949" s="105">
        <f>SUMIF([1]MMM!$A:$A,A6949,[1]MMM!$F:$F)</f>
        <v>0</v>
      </c>
      <c r="K6949" s="2" t="s">
        <v>10</v>
      </c>
      <c r="L6949" s="2">
        <v>5433</v>
      </c>
      <c r="M6949" t="s">
        <v>10962</v>
      </c>
      <c r="N6949" t="s">
        <v>13646</v>
      </c>
      <c r="O6949" t="s">
        <v>10871</v>
      </c>
      <c r="P6949" t="s">
        <v>10881</v>
      </c>
    </row>
    <row r="6950" spans="1:16" x14ac:dyDescent="0.3">
      <c r="A6950" t="s">
        <v>6478</v>
      </c>
      <c r="B6950" s="2" t="str">
        <f t="shared" si="326"/>
        <v>6224</v>
      </c>
      <c r="C6950" s="2">
        <f t="shared" si="324"/>
        <v>6224</v>
      </c>
      <c r="D6950" t="str">
        <f>VLOOKUP(C6950,'Cost Centre'!A:B,2,)</f>
        <v>Planning</v>
      </c>
      <c r="E6950" t="str">
        <f t="shared" si="325"/>
        <v>2</v>
      </c>
      <c r="F6950" t="s">
        <v>10883</v>
      </c>
      <c r="G6950" s="2">
        <v>0</v>
      </c>
      <c r="H6950" s="2">
        <v>0</v>
      </c>
      <c r="I6950" s="2">
        <v>0</v>
      </c>
      <c r="J6950" s="105">
        <f>SUMIF([1]MMM!$A:$A,A6950,[1]MMM!$F:$F)</f>
        <v>0</v>
      </c>
      <c r="K6950" s="2" t="s">
        <v>10</v>
      </c>
      <c r="L6950" s="2">
        <v>1267</v>
      </c>
      <c r="M6950" t="s">
        <v>10962</v>
      </c>
      <c r="N6950" t="s">
        <v>13646</v>
      </c>
      <c r="O6950" t="s">
        <v>10871</v>
      </c>
      <c r="P6950" t="s">
        <v>10881</v>
      </c>
    </row>
    <row r="6951" spans="1:16" x14ac:dyDescent="0.3">
      <c r="A6951" t="s">
        <v>6479</v>
      </c>
      <c r="B6951" s="2" t="str">
        <f t="shared" si="326"/>
        <v>6224</v>
      </c>
      <c r="C6951" s="2">
        <f t="shared" si="324"/>
        <v>6224</v>
      </c>
      <c r="D6951" t="str">
        <f>VLOOKUP(C6951,'Cost Centre'!A:B,2,)</f>
        <v>Planning</v>
      </c>
      <c r="E6951" t="str">
        <f t="shared" si="325"/>
        <v>2</v>
      </c>
      <c r="F6951" t="s">
        <v>10884</v>
      </c>
      <c r="G6951" s="2">
        <v>0</v>
      </c>
      <c r="H6951" s="2">
        <v>0</v>
      </c>
      <c r="I6951" s="2">
        <v>0</v>
      </c>
      <c r="J6951" s="105">
        <f>SUMIF([1]MMM!$A:$A,A6951,[1]MMM!$F:$F)</f>
        <v>0</v>
      </c>
      <c r="K6951" s="2" t="s">
        <v>10</v>
      </c>
      <c r="L6951" s="2">
        <v>5433</v>
      </c>
      <c r="M6951" t="s">
        <v>10962</v>
      </c>
      <c r="N6951" t="s">
        <v>13646</v>
      </c>
      <c r="O6951" t="s">
        <v>10871</v>
      </c>
      <c r="P6951" t="s">
        <v>10881</v>
      </c>
    </row>
    <row r="6952" spans="1:16" x14ac:dyDescent="0.3">
      <c r="A6952" t="s">
        <v>6480</v>
      </c>
      <c r="B6952" s="2" t="str">
        <f t="shared" si="326"/>
        <v>6224</v>
      </c>
      <c r="C6952" s="2">
        <f t="shared" si="324"/>
        <v>6224</v>
      </c>
      <c r="D6952" t="str">
        <f>VLOOKUP(C6952,'Cost Centre'!A:B,2,)</f>
        <v>Planning</v>
      </c>
      <c r="E6952" t="str">
        <f t="shared" si="325"/>
        <v>2</v>
      </c>
      <c r="F6952" t="s">
        <v>117</v>
      </c>
      <c r="G6952" s="2">
        <v>0</v>
      </c>
      <c r="H6952" s="2">
        <v>4198.45</v>
      </c>
      <c r="I6952" s="2">
        <v>0</v>
      </c>
      <c r="J6952" s="105">
        <f>SUMIF([1]MMM!$A:$A,A6952,[1]MMM!$F:$F)</f>
        <v>4198.45</v>
      </c>
      <c r="K6952" s="2" t="s">
        <v>10</v>
      </c>
      <c r="L6952" s="2">
        <v>12931</v>
      </c>
      <c r="M6952" t="s">
        <v>10962</v>
      </c>
      <c r="N6952" t="s">
        <v>13646</v>
      </c>
      <c r="O6952" t="s">
        <v>10871</v>
      </c>
      <c r="P6952" t="s">
        <v>10885</v>
      </c>
    </row>
    <row r="6953" spans="1:16" x14ac:dyDescent="0.3">
      <c r="A6953" t="s">
        <v>13649</v>
      </c>
      <c r="B6953" s="2" t="str">
        <f t="shared" si="326"/>
        <v>6224</v>
      </c>
      <c r="C6953" s="2">
        <f t="shared" si="324"/>
        <v>6224</v>
      </c>
      <c r="D6953" t="str">
        <f>VLOOKUP(C6953,'Cost Centre'!A:B,2,)</f>
        <v>Planning</v>
      </c>
      <c r="E6953" t="str">
        <f t="shared" si="325"/>
        <v>2</v>
      </c>
      <c r="F6953" t="s">
        <v>10890</v>
      </c>
      <c r="G6953" s="2">
        <v>0</v>
      </c>
      <c r="H6953" s="2">
        <v>0</v>
      </c>
      <c r="I6953" s="2">
        <v>0</v>
      </c>
      <c r="J6953" s="105">
        <f>SUMIF([1]MMM!$A:$A,A6953,[1]MMM!$F:$F)</f>
        <v>0</v>
      </c>
      <c r="K6953" s="2" t="s">
        <v>10</v>
      </c>
      <c r="L6953" s="2">
        <v>0</v>
      </c>
      <c r="M6953" t="s">
        <v>10962</v>
      </c>
      <c r="N6953" t="s">
        <v>13646</v>
      </c>
      <c r="O6953" t="s">
        <v>10871</v>
      </c>
      <c r="P6953" t="s">
        <v>10887</v>
      </c>
    </row>
    <row r="6954" spans="1:16" x14ac:dyDescent="0.3">
      <c r="A6954" t="s">
        <v>13650</v>
      </c>
      <c r="B6954" s="2" t="str">
        <f t="shared" si="326"/>
        <v>6224</v>
      </c>
      <c r="C6954" s="2">
        <f t="shared" si="324"/>
        <v>6224</v>
      </c>
      <c r="D6954" t="str">
        <f>VLOOKUP(C6954,'Cost Centre'!A:B,2,)</f>
        <v>Planning</v>
      </c>
      <c r="E6954" t="str">
        <f t="shared" si="325"/>
        <v>2</v>
      </c>
      <c r="F6954" t="s">
        <v>10892</v>
      </c>
      <c r="G6954" s="2">
        <v>0</v>
      </c>
      <c r="H6954" s="2">
        <v>0</v>
      </c>
      <c r="I6954" s="2">
        <v>0</v>
      </c>
      <c r="J6954" s="105">
        <f>SUMIF([1]MMM!$A:$A,A6954,[1]MMM!$F:$F)</f>
        <v>0</v>
      </c>
      <c r="K6954" s="2" t="s">
        <v>10</v>
      </c>
      <c r="L6954" s="2">
        <v>0</v>
      </c>
      <c r="M6954" t="s">
        <v>10962</v>
      </c>
      <c r="N6954" t="s">
        <v>13646</v>
      </c>
      <c r="O6954" t="s">
        <v>10871</v>
      </c>
      <c r="P6954" t="s">
        <v>10887</v>
      </c>
    </row>
    <row r="6955" spans="1:16" x14ac:dyDescent="0.3">
      <c r="A6955" t="s">
        <v>13651</v>
      </c>
      <c r="B6955" s="2" t="str">
        <f t="shared" si="326"/>
        <v>6224</v>
      </c>
      <c r="C6955" s="2">
        <f t="shared" si="324"/>
        <v>6224</v>
      </c>
      <c r="D6955" t="str">
        <f>VLOOKUP(C6955,'Cost Centre'!A:B,2,)</f>
        <v>Planning</v>
      </c>
      <c r="E6955" t="str">
        <f t="shared" si="325"/>
        <v>2</v>
      </c>
      <c r="F6955" t="s">
        <v>10894</v>
      </c>
      <c r="G6955" s="2">
        <v>0</v>
      </c>
      <c r="H6955" s="2">
        <v>0</v>
      </c>
      <c r="I6955" s="2">
        <v>0</v>
      </c>
      <c r="J6955" s="105">
        <f>SUMIF([1]MMM!$A:$A,A6955,[1]MMM!$F:$F)</f>
        <v>0</v>
      </c>
      <c r="K6955" s="2" t="s">
        <v>10</v>
      </c>
      <c r="L6955" s="2">
        <v>0</v>
      </c>
      <c r="M6955" t="s">
        <v>10962</v>
      </c>
      <c r="N6955" t="s">
        <v>13646</v>
      </c>
      <c r="O6955" t="s">
        <v>10871</v>
      </c>
      <c r="P6955" t="s">
        <v>10887</v>
      </c>
    </row>
    <row r="6956" spans="1:16" x14ac:dyDescent="0.3">
      <c r="A6956" t="s">
        <v>13652</v>
      </c>
      <c r="B6956" s="2" t="str">
        <f t="shared" si="326"/>
        <v>6224</v>
      </c>
      <c r="C6956" s="2">
        <f t="shared" si="324"/>
        <v>6224</v>
      </c>
      <c r="D6956" t="str">
        <f>VLOOKUP(C6956,'Cost Centre'!A:B,2,)</f>
        <v>Planning</v>
      </c>
      <c r="E6956" t="str">
        <f t="shared" si="325"/>
        <v>2</v>
      </c>
      <c r="F6956" t="s">
        <v>10896</v>
      </c>
      <c r="G6956" s="2">
        <v>0</v>
      </c>
      <c r="H6956" s="2">
        <v>0</v>
      </c>
      <c r="I6956" s="2">
        <v>0</v>
      </c>
      <c r="J6956" s="105">
        <f>SUMIF([1]MMM!$A:$A,A6956,[1]MMM!$F:$F)</f>
        <v>0</v>
      </c>
      <c r="K6956" s="2" t="s">
        <v>10</v>
      </c>
      <c r="L6956" s="2">
        <v>0</v>
      </c>
      <c r="M6956" t="s">
        <v>10962</v>
      </c>
      <c r="N6956" t="s">
        <v>13646</v>
      </c>
      <c r="O6956" t="s">
        <v>10871</v>
      </c>
      <c r="P6956" t="s">
        <v>10887</v>
      </c>
    </row>
    <row r="6957" spans="1:16" x14ac:dyDescent="0.3">
      <c r="A6957" t="s">
        <v>13653</v>
      </c>
      <c r="B6957" s="2" t="str">
        <f t="shared" si="326"/>
        <v>6224</v>
      </c>
      <c r="C6957" s="2">
        <f t="shared" si="324"/>
        <v>6224</v>
      </c>
      <c r="D6957" t="str">
        <f>VLOOKUP(C6957,'Cost Centre'!A:B,2,)</f>
        <v>Planning</v>
      </c>
      <c r="E6957" t="str">
        <f t="shared" si="325"/>
        <v>2</v>
      </c>
      <c r="F6957" t="s">
        <v>10898</v>
      </c>
      <c r="G6957" s="2">
        <v>0</v>
      </c>
      <c r="H6957" s="2">
        <v>0</v>
      </c>
      <c r="I6957" s="2">
        <v>0</v>
      </c>
      <c r="J6957" s="105">
        <f>SUMIF([1]MMM!$A:$A,A6957,[1]MMM!$F:$F)</f>
        <v>0</v>
      </c>
      <c r="K6957" s="2" t="s">
        <v>10</v>
      </c>
      <c r="L6957" s="2">
        <v>0</v>
      </c>
      <c r="M6957" t="s">
        <v>10962</v>
      </c>
      <c r="N6957" t="s">
        <v>13646</v>
      </c>
      <c r="O6957" t="s">
        <v>10871</v>
      </c>
      <c r="P6957" t="s">
        <v>10887</v>
      </c>
    </row>
    <row r="6958" spans="1:16" x14ac:dyDescent="0.3">
      <c r="A6958" t="s">
        <v>13654</v>
      </c>
      <c r="B6958" s="2" t="str">
        <f t="shared" si="326"/>
        <v>6224</v>
      </c>
      <c r="C6958" s="2">
        <f t="shared" si="324"/>
        <v>6224</v>
      </c>
      <c r="D6958" t="str">
        <f>VLOOKUP(C6958,'Cost Centre'!A:B,2,)</f>
        <v>Planning</v>
      </c>
      <c r="E6958" t="str">
        <f t="shared" si="325"/>
        <v>2</v>
      </c>
      <c r="F6958" t="s">
        <v>10900</v>
      </c>
      <c r="G6958" s="2">
        <v>0</v>
      </c>
      <c r="H6958" s="2">
        <v>0</v>
      </c>
      <c r="I6958" s="2">
        <v>0</v>
      </c>
      <c r="J6958" s="105">
        <f>SUMIF([1]MMM!$A:$A,A6958,[1]MMM!$F:$F)</f>
        <v>0</v>
      </c>
      <c r="K6958" s="2" t="s">
        <v>10</v>
      </c>
      <c r="L6958" s="2">
        <v>0</v>
      </c>
      <c r="M6958" t="s">
        <v>10962</v>
      </c>
      <c r="N6958" t="s">
        <v>13646</v>
      </c>
      <c r="O6958" t="s">
        <v>10871</v>
      </c>
      <c r="P6958" t="s">
        <v>10887</v>
      </c>
    </row>
    <row r="6959" spans="1:16" x14ac:dyDescent="0.3">
      <c r="A6959" t="s">
        <v>13655</v>
      </c>
      <c r="B6959" s="2" t="str">
        <f t="shared" si="326"/>
        <v>6224</v>
      </c>
      <c r="C6959" s="2">
        <f t="shared" si="324"/>
        <v>6224</v>
      </c>
      <c r="D6959" t="str">
        <f>VLOOKUP(C6959,'Cost Centre'!A:B,2,)</f>
        <v>Planning</v>
      </c>
      <c r="E6959" t="str">
        <f t="shared" si="325"/>
        <v>2</v>
      </c>
      <c r="F6959" t="s">
        <v>10902</v>
      </c>
      <c r="G6959" s="2">
        <v>0</v>
      </c>
      <c r="H6959" s="2">
        <v>0</v>
      </c>
      <c r="I6959" s="2">
        <v>0</v>
      </c>
      <c r="J6959" s="105">
        <f>SUMIF([1]MMM!$A:$A,A6959,[1]MMM!$F:$F)</f>
        <v>0</v>
      </c>
      <c r="K6959" s="2" t="s">
        <v>10</v>
      </c>
      <c r="L6959" s="2">
        <v>0</v>
      </c>
      <c r="M6959" t="s">
        <v>10962</v>
      </c>
      <c r="N6959" t="s">
        <v>13646</v>
      </c>
      <c r="O6959" t="s">
        <v>10871</v>
      </c>
      <c r="P6959" t="s">
        <v>10887</v>
      </c>
    </row>
    <row r="6960" spans="1:16" x14ac:dyDescent="0.3">
      <c r="A6960" t="s">
        <v>13656</v>
      </c>
      <c r="B6960" s="2" t="str">
        <f t="shared" si="326"/>
        <v>6224</v>
      </c>
      <c r="C6960" s="2">
        <f t="shared" si="324"/>
        <v>6224</v>
      </c>
      <c r="D6960" t="str">
        <f>VLOOKUP(C6960,'Cost Centre'!A:B,2,)</f>
        <v>Planning</v>
      </c>
      <c r="E6960" t="str">
        <f t="shared" si="325"/>
        <v>2</v>
      </c>
      <c r="F6960" t="s">
        <v>10904</v>
      </c>
      <c r="G6960" s="2">
        <v>0</v>
      </c>
      <c r="H6960" s="2">
        <v>0</v>
      </c>
      <c r="I6960" s="2">
        <v>0</v>
      </c>
      <c r="J6960" s="105">
        <f>SUMIF([1]MMM!$A:$A,A6960,[1]MMM!$F:$F)</f>
        <v>0</v>
      </c>
      <c r="K6960" s="2" t="s">
        <v>10</v>
      </c>
      <c r="L6960" s="2">
        <v>0</v>
      </c>
      <c r="M6960" t="s">
        <v>10962</v>
      </c>
      <c r="N6960" t="s">
        <v>13646</v>
      </c>
      <c r="O6960" t="s">
        <v>10871</v>
      </c>
      <c r="P6960" t="s">
        <v>10887</v>
      </c>
    </row>
    <row r="6961" spans="1:16" x14ac:dyDescent="0.3">
      <c r="A6961" t="s">
        <v>13657</v>
      </c>
      <c r="B6961" s="2" t="str">
        <f t="shared" si="326"/>
        <v>6224</v>
      </c>
      <c r="C6961" s="2">
        <f t="shared" si="324"/>
        <v>6224</v>
      </c>
      <c r="D6961" t="str">
        <f>VLOOKUP(C6961,'Cost Centre'!A:B,2,)</f>
        <v>Planning</v>
      </c>
      <c r="E6961" t="str">
        <f t="shared" si="325"/>
        <v>2</v>
      </c>
      <c r="F6961" t="s">
        <v>10906</v>
      </c>
      <c r="G6961" s="2">
        <v>0</v>
      </c>
      <c r="H6961" s="2">
        <v>0</v>
      </c>
      <c r="I6961" s="2">
        <v>0</v>
      </c>
      <c r="J6961" s="105">
        <f>SUMIF([1]MMM!$A:$A,A6961,[1]MMM!$F:$F)</f>
        <v>0</v>
      </c>
      <c r="K6961" s="2" t="s">
        <v>10</v>
      </c>
      <c r="L6961" s="2">
        <v>0</v>
      </c>
      <c r="M6961" t="s">
        <v>10962</v>
      </c>
      <c r="N6961" t="s">
        <v>13646</v>
      </c>
      <c r="O6961" t="s">
        <v>10871</v>
      </c>
      <c r="P6961" t="s">
        <v>10887</v>
      </c>
    </row>
    <row r="6962" spans="1:16" x14ac:dyDescent="0.3">
      <c r="A6962" t="s">
        <v>13658</v>
      </c>
      <c r="B6962" s="2" t="str">
        <f t="shared" si="326"/>
        <v>6224</v>
      </c>
      <c r="C6962" s="2">
        <f t="shared" si="324"/>
        <v>6224</v>
      </c>
      <c r="D6962" t="str">
        <f>VLOOKUP(C6962,'Cost Centre'!A:B,2,)</f>
        <v>Planning</v>
      </c>
      <c r="E6962" t="str">
        <f t="shared" si="325"/>
        <v>2</v>
      </c>
      <c r="F6962" t="s">
        <v>11697</v>
      </c>
      <c r="G6962" s="2">
        <v>0</v>
      </c>
      <c r="H6962" s="2">
        <v>0</v>
      </c>
      <c r="I6962" s="2">
        <v>0</v>
      </c>
      <c r="J6962" s="105">
        <f>SUMIF([1]MMM!$A:$A,A6962,[1]MMM!$F:$F)</f>
        <v>0</v>
      </c>
      <c r="K6962" s="2" t="s">
        <v>10</v>
      </c>
      <c r="L6962" s="2">
        <v>0</v>
      </c>
      <c r="M6962" t="s">
        <v>10962</v>
      </c>
      <c r="N6962" t="s">
        <v>13646</v>
      </c>
      <c r="O6962" t="s">
        <v>10871</v>
      </c>
      <c r="P6962" t="s">
        <v>10887</v>
      </c>
    </row>
    <row r="6963" spans="1:16" x14ac:dyDescent="0.3">
      <c r="A6963" t="s">
        <v>6481</v>
      </c>
      <c r="B6963" s="2" t="str">
        <f t="shared" si="326"/>
        <v>6224</v>
      </c>
      <c r="C6963" s="2">
        <f t="shared" si="324"/>
        <v>6224</v>
      </c>
      <c r="D6963" t="str">
        <f>VLOOKUP(C6963,'Cost Centre'!A:B,2,)</f>
        <v>Planning</v>
      </c>
      <c r="E6963" s="109" t="str">
        <f t="shared" si="325"/>
        <v>3</v>
      </c>
      <c r="F6963" t="s">
        <v>2130</v>
      </c>
      <c r="G6963" s="2">
        <v>0</v>
      </c>
      <c r="H6963" s="2">
        <v>0</v>
      </c>
      <c r="I6963" s="2">
        <v>0</v>
      </c>
      <c r="J6963" s="105">
        <f>SUMIF([1]MMM!$A:$A,A6963,[1]MMM!$F:$F)</f>
        <v>0</v>
      </c>
      <c r="K6963" s="2" t="s">
        <v>10</v>
      </c>
      <c r="L6963" s="2">
        <v>0</v>
      </c>
      <c r="M6963" t="s">
        <v>10962</v>
      </c>
      <c r="N6963" t="s">
        <v>13646</v>
      </c>
      <c r="O6963" t="s">
        <v>10908</v>
      </c>
      <c r="P6963" t="s">
        <v>10953</v>
      </c>
    </row>
    <row r="6964" spans="1:16" x14ac:dyDescent="0.3">
      <c r="A6964" t="s">
        <v>6482</v>
      </c>
      <c r="B6964" s="2" t="str">
        <f t="shared" si="326"/>
        <v>6224</v>
      </c>
      <c r="C6964" s="2">
        <f t="shared" si="324"/>
        <v>6224</v>
      </c>
      <c r="D6964" t="str">
        <f>VLOOKUP(C6964,'Cost Centre'!A:B,2,)</f>
        <v>Planning</v>
      </c>
      <c r="E6964" s="109">
        <v>2</v>
      </c>
      <c r="F6964" t="s">
        <v>2131</v>
      </c>
      <c r="G6964" s="2">
        <v>0</v>
      </c>
      <c r="H6964" s="2">
        <v>0</v>
      </c>
      <c r="I6964" s="2">
        <v>0</v>
      </c>
      <c r="J6964" s="105">
        <f>SUMIF([1]MMM!$A:$A,A6964,[1]MMM!$F:$F)</f>
        <v>0</v>
      </c>
      <c r="K6964" s="2" t="s">
        <v>10</v>
      </c>
      <c r="L6964" s="2">
        <v>0</v>
      </c>
      <c r="M6964" t="s">
        <v>10962</v>
      </c>
      <c r="N6964" t="s">
        <v>13646</v>
      </c>
      <c r="O6964" t="s">
        <v>10908</v>
      </c>
      <c r="P6964" t="s">
        <v>10953</v>
      </c>
    </row>
    <row r="6965" spans="1:16" x14ac:dyDescent="0.3">
      <c r="A6965" t="s">
        <v>6483</v>
      </c>
      <c r="B6965" s="2" t="str">
        <f t="shared" si="326"/>
        <v>6224</v>
      </c>
      <c r="C6965" s="2">
        <f t="shared" si="324"/>
        <v>6224</v>
      </c>
      <c r="D6965" t="str">
        <f>VLOOKUP(C6965,'Cost Centre'!A:B,2,)</f>
        <v>Planning</v>
      </c>
      <c r="E6965" s="109">
        <v>2</v>
      </c>
      <c r="F6965" t="s">
        <v>512</v>
      </c>
      <c r="G6965" s="2">
        <v>0</v>
      </c>
      <c r="H6965" s="2">
        <v>0</v>
      </c>
      <c r="I6965" s="2">
        <v>0</v>
      </c>
      <c r="J6965" s="105">
        <f>SUMIF([1]MMM!$A:$A,A6965,[1]MMM!$F:$F)</f>
        <v>0</v>
      </c>
      <c r="K6965" s="2" t="s">
        <v>10</v>
      </c>
      <c r="L6965" s="2">
        <v>0</v>
      </c>
      <c r="M6965" t="s">
        <v>10962</v>
      </c>
      <c r="N6965" t="s">
        <v>13646</v>
      </c>
      <c r="O6965" t="s">
        <v>10908</v>
      </c>
      <c r="P6965" t="s">
        <v>10956</v>
      </c>
    </row>
    <row r="6966" spans="1:16" x14ac:dyDescent="0.3">
      <c r="A6966" t="s">
        <v>6484</v>
      </c>
      <c r="B6966" s="2" t="str">
        <f t="shared" si="326"/>
        <v>6224</v>
      </c>
      <c r="C6966" s="2">
        <f t="shared" si="324"/>
        <v>6224</v>
      </c>
      <c r="D6966" t="str">
        <f>VLOOKUP(C6966,'Cost Centre'!A:B,2,)</f>
        <v>Planning</v>
      </c>
      <c r="E6966" s="109">
        <v>2</v>
      </c>
      <c r="F6966" t="s">
        <v>516</v>
      </c>
      <c r="G6966" s="2">
        <v>0</v>
      </c>
      <c r="H6966" s="2">
        <v>0</v>
      </c>
      <c r="I6966" s="2">
        <v>0</v>
      </c>
      <c r="J6966" s="105">
        <f>SUMIF([1]MMM!$A:$A,A6966,[1]MMM!$F:$F)</f>
        <v>0</v>
      </c>
      <c r="K6966" s="2" t="s">
        <v>10</v>
      </c>
      <c r="L6966" s="2">
        <v>0</v>
      </c>
      <c r="M6966" t="s">
        <v>10962</v>
      </c>
      <c r="N6966" t="s">
        <v>13646</v>
      </c>
      <c r="O6966" t="s">
        <v>10908</v>
      </c>
      <c r="P6966" t="s">
        <v>10958</v>
      </c>
    </row>
    <row r="6967" spans="1:16" x14ac:dyDescent="0.3">
      <c r="A6967" t="s">
        <v>6485</v>
      </c>
      <c r="B6967" s="2" t="str">
        <f t="shared" si="326"/>
        <v>6224</v>
      </c>
      <c r="C6967" s="2">
        <f t="shared" si="324"/>
        <v>6224</v>
      </c>
      <c r="D6967" t="str">
        <f>VLOOKUP(C6967,'Cost Centre'!A:B,2,)</f>
        <v>Planning</v>
      </c>
      <c r="E6967" t="str">
        <f t="shared" si="325"/>
        <v>3</v>
      </c>
      <c r="F6967" t="s">
        <v>10944</v>
      </c>
      <c r="G6967" s="2">
        <v>0</v>
      </c>
      <c r="H6967" s="2">
        <v>0</v>
      </c>
      <c r="I6967" s="2">
        <v>0</v>
      </c>
      <c r="J6967" s="105">
        <f>SUMIF([1]MMM!$A:$A,A6967,[1]MMM!$F:$F)</f>
        <v>0</v>
      </c>
      <c r="K6967" s="2" t="s">
        <v>10</v>
      </c>
      <c r="L6967" s="2">
        <v>0</v>
      </c>
      <c r="M6967" t="s">
        <v>10962</v>
      </c>
      <c r="N6967" t="s">
        <v>13646</v>
      </c>
      <c r="O6967" t="s">
        <v>10908</v>
      </c>
      <c r="P6967" t="s">
        <v>10910</v>
      </c>
    </row>
    <row r="6968" spans="1:16" x14ac:dyDescent="0.3">
      <c r="A6968" t="s">
        <v>6486</v>
      </c>
      <c r="B6968" s="2" t="str">
        <f t="shared" si="326"/>
        <v>6224</v>
      </c>
      <c r="C6968" s="2">
        <f t="shared" si="324"/>
        <v>6224</v>
      </c>
      <c r="D6968" t="str">
        <f>VLOOKUP(C6968,'Cost Centre'!A:B,2,)</f>
        <v>Planning</v>
      </c>
      <c r="E6968" t="str">
        <f t="shared" si="325"/>
        <v>3</v>
      </c>
      <c r="F6968" t="s">
        <v>2148</v>
      </c>
      <c r="G6968" s="2">
        <v>0</v>
      </c>
      <c r="H6968" s="2">
        <v>0</v>
      </c>
      <c r="I6968" s="2">
        <v>0</v>
      </c>
      <c r="J6968" s="105">
        <f>SUMIF([1]MMM!$A:$A,A6968,[1]MMM!$F:$F)</f>
        <v>0</v>
      </c>
      <c r="K6968" s="2" t="s">
        <v>10</v>
      </c>
      <c r="L6968" s="2">
        <v>0</v>
      </c>
      <c r="M6968" t="s">
        <v>10962</v>
      </c>
      <c r="N6968" t="s">
        <v>13646</v>
      </c>
      <c r="O6968" t="s">
        <v>10908</v>
      </c>
      <c r="P6968" t="s">
        <v>10910</v>
      </c>
    </row>
    <row r="6969" spans="1:16" x14ac:dyDescent="0.3">
      <c r="A6969" t="s">
        <v>13659</v>
      </c>
      <c r="B6969" s="2" t="str">
        <f t="shared" si="326"/>
        <v>6224</v>
      </c>
      <c r="C6969" s="2">
        <f t="shared" si="324"/>
        <v>6224</v>
      </c>
      <c r="D6969" t="str">
        <f>VLOOKUP(C6969,'Cost Centre'!A:B,2,)</f>
        <v>Planning</v>
      </c>
      <c r="E6969" t="str">
        <f t="shared" si="325"/>
        <v>3</v>
      </c>
      <c r="F6969" t="s">
        <v>10912</v>
      </c>
      <c r="G6969" s="2">
        <v>0</v>
      </c>
      <c r="H6969" s="2">
        <v>302489.28999999998</v>
      </c>
      <c r="I6969" s="2">
        <v>0</v>
      </c>
      <c r="J6969" s="105">
        <f>SUMIF([1]MMM!$A:$A,A6969,[1]MMM!$F:$F)</f>
        <v>302489.28999999998</v>
      </c>
      <c r="K6969" s="2" t="s">
        <v>10</v>
      </c>
      <c r="L6969" s="2">
        <v>0</v>
      </c>
      <c r="M6969" t="s">
        <v>10962</v>
      </c>
      <c r="N6969" t="s">
        <v>13646</v>
      </c>
      <c r="O6969" t="s">
        <v>10908</v>
      </c>
      <c r="P6969" t="s">
        <v>10913</v>
      </c>
    </row>
    <row r="6970" spans="1:16" x14ac:dyDescent="0.3">
      <c r="A6970" t="s">
        <v>13660</v>
      </c>
      <c r="B6970" s="2" t="str">
        <f t="shared" si="326"/>
        <v>6224</v>
      </c>
      <c r="C6970" s="2">
        <f t="shared" si="324"/>
        <v>6224</v>
      </c>
      <c r="D6970" t="str">
        <f>VLOOKUP(C6970,'Cost Centre'!A:B,2,)</f>
        <v>Planning</v>
      </c>
      <c r="E6970" t="str">
        <f t="shared" si="325"/>
        <v>3</v>
      </c>
      <c r="F6970" t="s">
        <v>10915</v>
      </c>
      <c r="G6970" s="2">
        <v>0</v>
      </c>
      <c r="H6970" s="2">
        <v>0</v>
      </c>
      <c r="I6970" s="2">
        <v>0</v>
      </c>
      <c r="J6970" s="105">
        <f>SUMIF([1]MMM!$A:$A,A6970,[1]MMM!$F:$F)</f>
        <v>0</v>
      </c>
      <c r="K6970" s="2" t="s">
        <v>10</v>
      </c>
      <c r="L6970" s="2">
        <v>0</v>
      </c>
      <c r="M6970" t="s">
        <v>10962</v>
      </c>
      <c r="N6970" t="s">
        <v>13646</v>
      </c>
      <c r="O6970" t="s">
        <v>10908</v>
      </c>
      <c r="P6970" t="s">
        <v>10913</v>
      </c>
    </row>
    <row r="6971" spans="1:16" x14ac:dyDescent="0.3">
      <c r="A6971" t="s">
        <v>13661</v>
      </c>
      <c r="B6971" s="2" t="str">
        <f t="shared" si="326"/>
        <v>6224</v>
      </c>
      <c r="C6971" s="2">
        <f t="shared" si="324"/>
        <v>6224</v>
      </c>
      <c r="D6971" t="str">
        <f>VLOOKUP(C6971,'Cost Centre'!A:B,2,)</f>
        <v>Planning</v>
      </c>
      <c r="E6971" t="str">
        <f t="shared" si="325"/>
        <v>6</v>
      </c>
      <c r="F6971" t="s">
        <v>11740</v>
      </c>
      <c r="G6971" s="2">
        <v>0</v>
      </c>
      <c r="H6971" s="2">
        <v>0</v>
      </c>
      <c r="I6971" s="2">
        <v>0</v>
      </c>
      <c r="J6971" s="105">
        <f>SUMIF([1]MMM!$A:$A,A6971,[1]MMM!$F:$F)</f>
        <v>0</v>
      </c>
      <c r="K6971" s="2" t="s">
        <v>460</v>
      </c>
      <c r="L6971" s="2">
        <v>0</v>
      </c>
      <c r="M6971" t="s">
        <v>10962</v>
      </c>
      <c r="N6971" t="s">
        <v>13646</v>
      </c>
      <c r="O6971" t="s">
        <v>10962</v>
      </c>
      <c r="P6971" t="s">
        <v>11622</v>
      </c>
    </row>
    <row r="6972" spans="1:16" x14ac:dyDescent="0.3">
      <c r="A6972" t="s">
        <v>13662</v>
      </c>
      <c r="B6972" s="2" t="str">
        <f t="shared" si="326"/>
        <v>6224</v>
      </c>
      <c r="C6972" s="2">
        <f t="shared" si="324"/>
        <v>6224</v>
      </c>
      <c r="D6972" t="str">
        <f>VLOOKUP(C6972,'Cost Centre'!A:B,2,)</f>
        <v>Planning</v>
      </c>
      <c r="E6972" t="str">
        <f t="shared" si="325"/>
        <v>6</v>
      </c>
      <c r="F6972" t="s">
        <v>13663</v>
      </c>
      <c r="G6972" s="2">
        <v>0</v>
      </c>
      <c r="H6972" s="2">
        <v>0</v>
      </c>
      <c r="I6972" s="2">
        <v>0</v>
      </c>
      <c r="J6972" s="105">
        <f>SUMIF([1]MMM!$A:$A,A6972,[1]MMM!$F:$F)</f>
        <v>0</v>
      </c>
      <c r="K6972" s="2" t="s">
        <v>10</v>
      </c>
      <c r="L6972" s="2">
        <v>0</v>
      </c>
      <c r="M6972" t="s">
        <v>10962</v>
      </c>
      <c r="N6972" t="s">
        <v>13646</v>
      </c>
      <c r="O6972" t="s">
        <v>10962</v>
      </c>
      <c r="P6972" t="s">
        <v>11622</v>
      </c>
    </row>
    <row r="6973" spans="1:16" x14ac:dyDescent="0.3">
      <c r="A6973" t="s">
        <v>13664</v>
      </c>
      <c r="B6973" s="2" t="str">
        <f t="shared" si="326"/>
        <v>6224</v>
      </c>
      <c r="C6973" s="2">
        <f t="shared" si="324"/>
        <v>6224</v>
      </c>
      <c r="D6973" t="str">
        <f>VLOOKUP(C6973,'Cost Centre'!A:B,2,)</f>
        <v>Planning</v>
      </c>
      <c r="E6973" t="str">
        <f t="shared" si="325"/>
        <v>6</v>
      </c>
      <c r="F6973" t="s">
        <v>13663</v>
      </c>
      <c r="G6973" s="2">
        <v>0</v>
      </c>
      <c r="H6973" s="2">
        <v>0</v>
      </c>
      <c r="I6973" s="2">
        <v>0</v>
      </c>
      <c r="J6973" s="105">
        <f>SUMIF([1]MMM!$A:$A,A6973,[1]MMM!$F:$F)</f>
        <v>0</v>
      </c>
      <c r="K6973" s="2" t="s">
        <v>10</v>
      </c>
      <c r="L6973" s="2">
        <v>15000</v>
      </c>
      <c r="M6973" t="s">
        <v>10962</v>
      </c>
      <c r="N6973" t="s">
        <v>13646</v>
      </c>
      <c r="O6973" t="s">
        <v>10962</v>
      </c>
      <c r="P6973" t="s">
        <v>11622</v>
      </c>
    </row>
    <row r="6974" spans="1:16" x14ac:dyDescent="0.3">
      <c r="A6974" t="s">
        <v>13665</v>
      </c>
      <c r="B6974" s="2" t="str">
        <f t="shared" si="326"/>
        <v>6224</v>
      </c>
      <c r="C6974" s="2">
        <f t="shared" si="324"/>
        <v>6224</v>
      </c>
      <c r="D6974" t="str">
        <f>VLOOKUP(C6974,'Cost Centre'!A:B,2,)</f>
        <v>Planning</v>
      </c>
      <c r="E6974" t="str">
        <f t="shared" si="325"/>
        <v>6</v>
      </c>
      <c r="F6974" t="s">
        <v>11752</v>
      </c>
      <c r="G6974" s="2">
        <v>0</v>
      </c>
      <c r="H6974" s="2">
        <v>0</v>
      </c>
      <c r="I6974" s="2">
        <v>0</v>
      </c>
      <c r="J6974" s="105">
        <f>SUMIF([1]MMM!$A:$A,A6974,[1]MMM!$F:$F)</f>
        <v>0</v>
      </c>
      <c r="K6974" s="2" t="s">
        <v>460</v>
      </c>
      <c r="L6974" s="2">
        <v>0</v>
      </c>
      <c r="M6974" t="s">
        <v>10962</v>
      </c>
      <c r="N6974" t="s">
        <v>13646</v>
      </c>
      <c r="O6974" t="s">
        <v>10962</v>
      </c>
      <c r="P6974" t="s">
        <v>11622</v>
      </c>
    </row>
    <row r="6975" spans="1:16" x14ac:dyDescent="0.3">
      <c r="A6975" t="s">
        <v>13666</v>
      </c>
      <c r="B6975" s="2" t="str">
        <f t="shared" si="326"/>
        <v>6224</v>
      </c>
      <c r="C6975" s="2">
        <f t="shared" si="324"/>
        <v>6224</v>
      </c>
      <c r="D6975" t="str">
        <f>VLOOKUP(C6975,'Cost Centre'!A:B,2,)</f>
        <v>Planning</v>
      </c>
      <c r="E6975" t="str">
        <f t="shared" si="325"/>
        <v>6</v>
      </c>
      <c r="F6975" t="s">
        <v>11753</v>
      </c>
      <c r="G6975" s="2">
        <v>0</v>
      </c>
      <c r="H6975" s="2">
        <v>0</v>
      </c>
      <c r="I6975" s="2">
        <v>0</v>
      </c>
      <c r="J6975" s="105">
        <f>SUMIF([1]MMM!$A:$A,A6975,[1]MMM!$F:$F)</f>
        <v>0</v>
      </c>
      <c r="K6975" s="2" t="s">
        <v>460</v>
      </c>
      <c r="L6975" s="2">
        <v>0</v>
      </c>
      <c r="M6975" t="s">
        <v>10962</v>
      </c>
      <c r="N6975" t="s">
        <v>13646</v>
      </c>
      <c r="O6975" t="s">
        <v>10962</v>
      </c>
      <c r="P6975" t="s">
        <v>11622</v>
      </c>
    </row>
    <row r="6976" spans="1:16" x14ac:dyDescent="0.3">
      <c r="A6976" t="s">
        <v>13667</v>
      </c>
      <c r="B6976" s="2" t="str">
        <f t="shared" si="326"/>
        <v>6224</v>
      </c>
      <c r="C6976" s="2">
        <f t="shared" si="324"/>
        <v>6224</v>
      </c>
      <c r="D6976" t="str">
        <f>VLOOKUP(C6976,'Cost Centre'!A:B,2,)</f>
        <v>Planning</v>
      </c>
      <c r="E6976" t="str">
        <f t="shared" si="325"/>
        <v>6</v>
      </c>
      <c r="F6976" t="s">
        <v>11754</v>
      </c>
      <c r="G6976" s="2">
        <v>0</v>
      </c>
      <c r="H6976" s="2">
        <v>0</v>
      </c>
      <c r="I6976" s="2">
        <v>0</v>
      </c>
      <c r="J6976" s="105">
        <f>SUMIF([1]MMM!$A:$A,A6976,[1]MMM!$F:$F)</f>
        <v>0</v>
      </c>
      <c r="K6976" s="2" t="s">
        <v>460</v>
      </c>
      <c r="L6976" s="2">
        <v>0</v>
      </c>
      <c r="M6976" t="s">
        <v>10962</v>
      </c>
      <c r="N6976" t="s">
        <v>13646</v>
      </c>
      <c r="O6976" t="s">
        <v>10962</v>
      </c>
      <c r="P6976" t="s">
        <v>11622</v>
      </c>
    </row>
    <row r="6977" spans="1:16" x14ac:dyDescent="0.3">
      <c r="A6977" t="s">
        <v>13668</v>
      </c>
      <c r="B6977" s="2" t="str">
        <f t="shared" si="326"/>
        <v>6224</v>
      </c>
      <c r="C6977" s="2">
        <f t="shared" si="324"/>
        <v>6224</v>
      </c>
      <c r="D6977" t="str">
        <f>VLOOKUP(C6977,'Cost Centre'!A:B,2,)</f>
        <v>Planning</v>
      </c>
      <c r="E6977" t="str">
        <f t="shared" si="325"/>
        <v>6</v>
      </c>
      <c r="F6977" t="s">
        <v>11755</v>
      </c>
      <c r="G6977" s="2">
        <v>0</v>
      </c>
      <c r="H6977" s="2">
        <v>0</v>
      </c>
      <c r="I6977" s="2">
        <v>0</v>
      </c>
      <c r="J6977" s="105">
        <f>SUMIF([1]MMM!$A:$A,A6977,[1]MMM!$F:$F)</f>
        <v>0</v>
      </c>
      <c r="K6977" s="2" t="s">
        <v>460</v>
      </c>
      <c r="L6977" s="2">
        <v>0</v>
      </c>
      <c r="M6977" t="s">
        <v>10962</v>
      </c>
      <c r="N6977" t="s">
        <v>13646</v>
      </c>
      <c r="O6977" t="s">
        <v>10962</v>
      </c>
      <c r="P6977" t="s">
        <v>11622</v>
      </c>
    </row>
    <row r="6978" spans="1:16" x14ac:dyDescent="0.3">
      <c r="A6978" t="s">
        <v>13669</v>
      </c>
      <c r="B6978" s="2" t="str">
        <f t="shared" si="326"/>
        <v>6224</v>
      </c>
      <c r="C6978" s="2">
        <f t="shared" ref="C6978:C7041" si="327">VALUE(B6978)</f>
        <v>6224</v>
      </c>
      <c r="D6978" t="str">
        <f>VLOOKUP(C6978,'Cost Centre'!A:B,2,)</f>
        <v>Planning</v>
      </c>
      <c r="E6978" t="str">
        <f t="shared" ref="E6978:E7041" si="328">MID(A6978,5,1)</f>
        <v>6</v>
      </c>
      <c r="F6978" t="s">
        <v>11756</v>
      </c>
      <c r="G6978" s="2">
        <v>0</v>
      </c>
      <c r="H6978" s="2">
        <v>0</v>
      </c>
      <c r="I6978" s="2">
        <v>0</v>
      </c>
      <c r="J6978" s="105">
        <f>SUMIF([1]MMM!$A:$A,A6978,[1]MMM!$F:$F)</f>
        <v>0</v>
      </c>
      <c r="K6978" s="2" t="s">
        <v>460</v>
      </c>
      <c r="L6978" s="2">
        <v>0</v>
      </c>
      <c r="M6978" t="s">
        <v>10962</v>
      </c>
      <c r="N6978" t="s">
        <v>13646</v>
      </c>
      <c r="O6978" t="s">
        <v>10962</v>
      </c>
      <c r="P6978" t="s">
        <v>11622</v>
      </c>
    </row>
    <row r="6979" spans="1:16" x14ac:dyDescent="0.3">
      <c r="A6979" t="s">
        <v>13670</v>
      </c>
      <c r="B6979" s="2" t="str">
        <f t="shared" ref="B6979:B7042" si="329">MID(A6979,1,4)</f>
        <v>6224</v>
      </c>
      <c r="C6979" s="2">
        <f t="shared" si="327"/>
        <v>6224</v>
      </c>
      <c r="D6979" t="str">
        <f>VLOOKUP(C6979,'Cost Centre'!A:B,2,)</f>
        <v>Planning</v>
      </c>
      <c r="E6979" t="str">
        <f t="shared" si="328"/>
        <v>6</v>
      </c>
      <c r="F6979" t="s">
        <v>11757</v>
      </c>
      <c r="G6979" s="2">
        <v>0</v>
      </c>
      <c r="H6979" s="2">
        <v>0</v>
      </c>
      <c r="I6979" s="2">
        <v>0</v>
      </c>
      <c r="J6979" s="105">
        <f>SUMIF([1]MMM!$A:$A,A6979,[1]MMM!$F:$F)</f>
        <v>0</v>
      </c>
      <c r="K6979" s="2" t="s">
        <v>460</v>
      </c>
      <c r="L6979" s="2">
        <v>0</v>
      </c>
      <c r="M6979" t="s">
        <v>10962</v>
      </c>
      <c r="N6979" t="s">
        <v>13646</v>
      </c>
      <c r="O6979" t="s">
        <v>10962</v>
      </c>
      <c r="P6979" t="s">
        <v>11622</v>
      </c>
    </row>
    <row r="6980" spans="1:16" x14ac:dyDescent="0.3">
      <c r="A6980" t="s">
        <v>13671</v>
      </c>
      <c r="B6980" s="2" t="str">
        <f t="shared" si="329"/>
        <v>6224</v>
      </c>
      <c r="C6980" s="2">
        <f t="shared" si="327"/>
        <v>6224</v>
      </c>
      <c r="D6980" t="str">
        <f>VLOOKUP(C6980,'Cost Centre'!A:B,2,)</f>
        <v>Planning</v>
      </c>
      <c r="E6980" t="str">
        <f t="shared" si="328"/>
        <v>6</v>
      </c>
      <c r="F6980" t="s">
        <v>11758</v>
      </c>
      <c r="G6980" s="2">
        <v>0</v>
      </c>
      <c r="H6980" s="2">
        <v>0</v>
      </c>
      <c r="I6980" s="2">
        <v>0</v>
      </c>
      <c r="J6980" s="105">
        <f>SUMIF([1]MMM!$A:$A,A6980,[1]MMM!$F:$F)</f>
        <v>0</v>
      </c>
      <c r="K6980" s="2" t="s">
        <v>460</v>
      </c>
      <c r="L6980" s="2">
        <v>0</v>
      </c>
      <c r="M6980" t="s">
        <v>10962</v>
      </c>
      <c r="N6980" t="s">
        <v>13646</v>
      </c>
      <c r="O6980" t="s">
        <v>10962</v>
      </c>
      <c r="P6980" t="s">
        <v>11622</v>
      </c>
    </row>
    <row r="6981" spans="1:16" x14ac:dyDescent="0.3">
      <c r="A6981" t="s">
        <v>13672</v>
      </c>
      <c r="B6981" s="2" t="str">
        <f t="shared" si="329"/>
        <v>6224</v>
      </c>
      <c r="C6981" s="2">
        <f t="shared" si="327"/>
        <v>6224</v>
      </c>
      <c r="D6981" t="str">
        <f>VLOOKUP(C6981,'Cost Centre'!A:B,2,)</f>
        <v>Planning</v>
      </c>
      <c r="E6981" t="str">
        <f t="shared" si="328"/>
        <v>6</v>
      </c>
      <c r="F6981" t="s">
        <v>11759</v>
      </c>
      <c r="G6981" s="2">
        <v>0</v>
      </c>
      <c r="H6981" s="2">
        <v>0</v>
      </c>
      <c r="I6981" s="2">
        <v>0</v>
      </c>
      <c r="J6981" s="105">
        <f>SUMIF([1]MMM!$A:$A,A6981,[1]MMM!$F:$F)</f>
        <v>0</v>
      </c>
      <c r="K6981" s="2" t="s">
        <v>460</v>
      </c>
      <c r="L6981" s="2">
        <v>0</v>
      </c>
      <c r="M6981" t="s">
        <v>10962</v>
      </c>
      <c r="N6981" t="s">
        <v>13646</v>
      </c>
      <c r="O6981" t="s">
        <v>10962</v>
      </c>
      <c r="P6981" t="s">
        <v>11622</v>
      </c>
    </row>
    <row r="6982" spans="1:16" x14ac:dyDescent="0.3">
      <c r="A6982" t="s">
        <v>13673</v>
      </c>
      <c r="B6982" s="2" t="str">
        <f t="shared" si="329"/>
        <v>6224</v>
      </c>
      <c r="C6982" s="2">
        <f t="shared" si="327"/>
        <v>6224</v>
      </c>
      <c r="D6982" t="str">
        <f>VLOOKUP(C6982,'Cost Centre'!A:B,2,)</f>
        <v>Planning</v>
      </c>
      <c r="E6982" t="str">
        <f t="shared" si="328"/>
        <v>6</v>
      </c>
      <c r="F6982" t="s">
        <v>11760</v>
      </c>
      <c r="G6982" s="2">
        <v>0</v>
      </c>
      <c r="H6982" s="2">
        <v>0</v>
      </c>
      <c r="I6982" s="2">
        <v>0</v>
      </c>
      <c r="J6982" s="105">
        <f>SUMIF([1]MMM!$A:$A,A6982,[1]MMM!$F:$F)</f>
        <v>0</v>
      </c>
      <c r="K6982" s="2" t="s">
        <v>460</v>
      </c>
      <c r="L6982" s="2">
        <v>0</v>
      </c>
      <c r="M6982" t="s">
        <v>10962</v>
      </c>
      <c r="N6982" t="s">
        <v>13646</v>
      </c>
      <c r="O6982" t="s">
        <v>10962</v>
      </c>
      <c r="P6982" t="s">
        <v>11622</v>
      </c>
    </row>
    <row r="6983" spans="1:16" x14ac:dyDescent="0.3">
      <c r="A6983" t="s">
        <v>13674</v>
      </c>
      <c r="B6983" s="2" t="str">
        <f t="shared" si="329"/>
        <v>6224</v>
      </c>
      <c r="C6983" s="2">
        <f t="shared" si="327"/>
        <v>6224</v>
      </c>
      <c r="D6983" t="str">
        <f>VLOOKUP(C6983,'Cost Centre'!A:B,2,)</f>
        <v>Planning</v>
      </c>
      <c r="E6983" t="str">
        <f t="shared" si="328"/>
        <v>6</v>
      </c>
      <c r="F6983" t="s">
        <v>11761</v>
      </c>
      <c r="G6983" s="2">
        <v>0</v>
      </c>
      <c r="H6983" s="2">
        <v>0</v>
      </c>
      <c r="I6983" s="2">
        <v>0</v>
      </c>
      <c r="J6983" s="105">
        <f>SUMIF([1]MMM!$A:$A,A6983,[1]MMM!$F:$F)</f>
        <v>0</v>
      </c>
      <c r="K6983" s="2" t="s">
        <v>460</v>
      </c>
      <c r="L6983" s="2">
        <v>0</v>
      </c>
      <c r="M6983" t="s">
        <v>10962</v>
      </c>
      <c r="N6983" t="s">
        <v>13646</v>
      </c>
      <c r="O6983" t="s">
        <v>10962</v>
      </c>
      <c r="P6983" t="s">
        <v>11622</v>
      </c>
    </row>
    <row r="6984" spans="1:16" x14ac:dyDescent="0.3">
      <c r="A6984" t="s">
        <v>13675</v>
      </c>
      <c r="B6984" s="2" t="str">
        <f t="shared" si="329"/>
        <v>6224</v>
      </c>
      <c r="C6984" s="2">
        <f t="shared" si="327"/>
        <v>6224</v>
      </c>
      <c r="D6984" t="str">
        <f>VLOOKUP(C6984,'Cost Centre'!A:B,2,)</f>
        <v>Planning</v>
      </c>
      <c r="E6984" t="str">
        <f t="shared" si="328"/>
        <v>6</v>
      </c>
      <c r="F6984" t="s">
        <v>11762</v>
      </c>
      <c r="G6984" s="2">
        <v>0</v>
      </c>
      <c r="H6984" s="2">
        <v>0</v>
      </c>
      <c r="I6984" s="2">
        <v>0</v>
      </c>
      <c r="J6984" s="105">
        <f>SUMIF([1]MMM!$A:$A,A6984,[1]MMM!$F:$F)</f>
        <v>0</v>
      </c>
      <c r="K6984" s="2" t="s">
        <v>460</v>
      </c>
      <c r="L6984" s="2">
        <v>0</v>
      </c>
      <c r="M6984" t="s">
        <v>10962</v>
      </c>
      <c r="N6984" t="s">
        <v>13646</v>
      </c>
      <c r="O6984" t="s">
        <v>10962</v>
      </c>
      <c r="P6984" t="s">
        <v>11622</v>
      </c>
    </row>
    <row r="6985" spans="1:16" x14ac:dyDescent="0.3">
      <c r="A6985" t="s">
        <v>13676</v>
      </c>
      <c r="B6985" s="2" t="str">
        <f t="shared" si="329"/>
        <v>6224</v>
      </c>
      <c r="C6985" s="2">
        <f t="shared" si="327"/>
        <v>6224</v>
      </c>
      <c r="D6985" t="str">
        <f>VLOOKUP(C6985,'Cost Centre'!A:B,2,)</f>
        <v>Planning</v>
      </c>
      <c r="E6985" t="str">
        <f t="shared" si="328"/>
        <v>6</v>
      </c>
      <c r="F6985" t="s">
        <v>11763</v>
      </c>
      <c r="G6985" s="2">
        <v>0</v>
      </c>
      <c r="H6985" s="2">
        <v>0</v>
      </c>
      <c r="I6985" s="2">
        <v>0</v>
      </c>
      <c r="J6985" s="105">
        <f>SUMIF([1]MMM!$A:$A,A6985,[1]MMM!$F:$F)</f>
        <v>0</v>
      </c>
      <c r="K6985" s="2" t="s">
        <v>460</v>
      </c>
      <c r="L6985" s="2">
        <v>0</v>
      </c>
      <c r="M6985" t="s">
        <v>10962</v>
      </c>
      <c r="N6985" t="s">
        <v>13646</v>
      </c>
      <c r="O6985" t="s">
        <v>10962</v>
      </c>
      <c r="P6985" t="s">
        <v>11622</v>
      </c>
    </row>
    <row r="6986" spans="1:16" x14ac:dyDescent="0.3">
      <c r="A6986" t="s">
        <v>13677</v>
      </c>
      <c r="B6986" s="2" t="str">
        <f t="shared" si="329"/>
        <v>6224</v>
      </c>
      <c r="C6986" s="2">
        <f t="shared" si="327"/>
        <v>6224</v>
      </c>
      <c r="D6986" t="str">
        <f>VLOOKUP(C6986,'Cost Centre'!A:B,2,)</f>
        <v>Planning</v>
      </c>
      <c r="E6986" t="str">
        <f t="shared" si="328"/>
        <v>6</v>
      </c>
      <c r="F6986" t="s">
        <v>11764</v>
      </c>
      <c r="G6986" s="2">
        <v>0</v>
      </c>
      <c r="H6986" s="2">
        <v>0</v>
      </c>
      <c r="I6986" s="2">
        <v>0</v>
      </c>
      <c r="J6986" s="105">
        <f>SUMIF([1]MMM!$A:$A,A6986,[1]MMM!$F:$F)</f>
        <v>0</v>
      </c>
      <c r="K6986" s="2" t="s">
        <v>460</v>
      </c>
      <c r="L6986" s="2">
        <v>0</v>
      </c>
      <c r="M6986" t="s">
        <v>10962</v>
      </c>
      <c r="N6986" t="s">
        <v>13646</v>
      </c>
      <c r="O6986" t="s">
        <v>10962</v>
      </c>
      <c r="P6986" t="s">
        <v>11622</v>
      </c>
    </row>
    <row r="6987" spans="1:16" x14ac:dyDescent="0.3">
      <c r="A6987" t="s">
        <v>13678</v>
      </c>
      <c r="B6987" s="2" t="str">
        <f t="shared" si="329"/>
        <v>6224</v>
      </c>
      <c r="C6987" s="2">
        <f t="shared" si="327"/>
        <v>6224</v>
      </c>
      <c r="D6987" t="str">
        <f>VLOOKUP(C6987,'Cost Centre'!A:B,2,)</f>
        <v>Planning</v>
      </c>
      <c r="E6987" t="str">
        <f t="shared" si="328"/>
        <v>6</v>
      </c>
      <c r="F6987" t="s">
        <v>11765</v>
      </c>
      <c r="G6987" s="2">
        <v>0</v>
      </c>
      <c r="H6987" s="2">
        <v>0</v>
      </c>
      <c r="I6987" s="2">
        <v>0</v>
      </c>
      <c r="J6987" s="105">
        <f>SUMIF([1]MMM!$A:$A,A6987,[1]MMM!$F:$F)</f>
        <v>0</v>
      </c>
      <c r="K6987" s="2" t="s">
        <v>460</v>
      </c>
      <c r="L6987" s="2">
        <v>0</v>
      </c>
      <c r="M6987" t="s">
        <v>10962</v>
      </c>
      <c r="N6987" t="s">
        <v>13646</v>
      </c>
      <c r="O6987" t="s">
        <v>10962</v>
      </c>
      <c r="P6987" t="s">
        <v>11622</v>
      </c>
    </row>
    <row r="6988" spans="1:16" x14ac:dyDescent="0.3">
      <c r="A6988" t="s">
        <v>13679</v>
      </c>
      <c r="B6988" s="2" t="str">
        <f t="shared" si="329"/>
        <v>6224</v>
      </c>
      <c r="C6988" s="2">
        <f t="shared" si="327"/>
        <v>6224</v>
      </c>
      <c r="D6988" t="str">
        <f>VLOOKUP(C6988,'Cost Centre'!A:B,2,)</f>
        <v>Planning</v>
      </c>
      <c r="E6988" t="str">
        <f t="shared" si="328"/>
        <v>6</v>
      </c>
      <c r="F6988" t="s">
        <v>11766</v>
      </c>
      <c r="G6988" s="2">
        <v>0</v>
      </c>
      <c r="H6988" s="2">
        <v>0</v>
      </c>
      <c r="I6988" s="2">
        <v>0</v>
      </c>
      <c r="J6988" s="105">
        <f>SUMIF([1]MMM!$A:$A,A6988,[1]MMM!$F:$F)</f>
        <v>0</v>
      </c>
      <c r="K6988" s="2" t="s">
        <v>460</v>
      </c>
      <c r="L6988" s="2">
        <v>0</v>
      </c>
      <c r="M6988" t="s">
        <v>10962</v>
      </c>
      <c r="N6988" t="s">
        <v>13646</v>
      </c>
      <c r="O6988" t="s">
        <v>10962</v>
      </c>
      <c r="P6988" t="s">
        <v>11622</v>
      </c>
    </row>
    <row r="6989" spans="1:16" x14ac:dyDescent="0.3">
      <c r="A6989" t="s">
        <v>13680</v>
      </c>
      <c r="B6989" s="2" t="str">
        <f t="shared" si="329"/>
        <v>6224</v>
      </c>
      <c r="C6989" s="2">
        <f t="shared" si="327"/>
        <v>6224</v>
      </c>
      <c r="D6989" t="str">
        <f>VLOOKUP(C6989,'Cost Centre'!A:B,2,)</f>
        <v>Planning</v>
      </c>
      <c r="E6989" t="str">
        <f t="shared" si="328"/>
        <v>6</v>
      </c>
      <c r="F6989" t="s">
        <v>11009</v>
      </c>
      <c r="G6989" s="2">
        <v>0</v>
      </c>
      <c r="H6989" s="2">
        <v>0</v>
      </c>
      <c r="I6989" s="2">
        <v>0</v>
      </c>
      <c r="J6989" s="105">
        <f>SUMIF([1]MMM!$A:$A,A6989,[1]MMM!$F:$F)</f>
        <v>0</v>
      </c>
      <c r="K6989" s="2" t="s">
        <v>460</v>
      </c>
      <c r="L6989" s="2">
        <v>0</v>
      </c>
      <c r="M6989" t="s">
        <v>10962</v>
      </c>
      <c r="N6989" t="s">
        <v>13646</v>
      </c>
      <c r="O6989" t="s">
        <v>10962</v>
      </c>
      <c r="P6989" t="s">
        <v>11010</v>
      </c>
    </row>
    <row r="6990" spans="1:16" x14ac:dyDescent="0.3">
      <c r="A6990" t="s">
        <v>13681</v>
      </c>
      <c r="B6990" s="2" t="str">
        <f t="shared" si="329"/>
        <v>6224</v>
      </c>
      <c r="C6990" s="2">
        <f t="shared" si="327"/>
        <v>6224</v>
      </c>
      <c r="D6990" t="str">
        <f>VLOOKUP(C6990,'Cost Centre'!A:B,2,)</f>
        <v>Planning</v>
      </c>
      <c r="E6990" t="str">
        <f t="shared" si="328"/>
        <v>6</v>
      </c>
      <c r="F6990" t="s">
        <v>11011</v>
      </c>
      <c r="G6990" s="2">
        <v>0</v>
      </c>
      <c r="H6990" s="2">
        <v>0</v>
      </c>
      <c r="I6990" s="2">
        <v>0</v>
      </c>
      <c r="J6990" s="105">
        <f>SUMIF([1]MMM!$A:$A,A6990,[1]MMM!$F:$F)</f>
        <v>0</v>
      </c>
      <c r="K6990" s="2" t="s">
        <v>460</v>
      </c>
      <c r="L6990" s="2">
        <v>0</v>
      </c>
      <c r="M6990" t="s">
        <v>10962</v>
      </c>
      <c r="N6990" t="s">
        <v>13646</v>
      </c>
      <c r="O6990" t="s">
        <v>10962</v>
      </c>
      <c r="P6990" t="s">
        <v>11010</v>
      </c>
    </row>
    <row r="6991" spans="1:16" x14ac:dyDescent="0.3">
      <c r="A6991" t="s">
        <v>13682</v>
      </c>
      <c r="B6991" s="2" t="str">
        <f t="shared" si="329"/>
        <v>6224</v>
      </c>
      <c r="C6991" s="2">
        <f t="shared" si="327"/>
        <v>6224</v>
      </c>
      <c r="D6991" t="str">
        <f>VLOOKUP(C6991,'Cost Centre'!A:B,2,)</f>
        <v>Planning</v>
      </c>
      <c r="E6991" t="str">
        <f t="shared" si="328"/>
        <v>6</v>
      </c>
      <c r="F6991" t="s">
        <v>11012</v>
      </c>
      <c r="G6991" s="2">
        <v>0</v>
      </c>
      <c r="H6991" s="2">
        <v>0</v>
      </c>
      <c r="I6991" s="2">
        <v>0</v>
      </c>
      <c r="J6991" s="105">
        <f>SUMIF([1]MMM!$A:$A,A6991,[1]MMM!$F:$F)</f>
        <v>0</v>
      </c>
      <c r="K6991" s="2" t="s">
        <v>460</v>
      </c>
      <c r="L6991" s="2">
        <v>0</v>
      </c>
      <c r="M6991" t="s">
        <v>10962</v>
      </c>
      <c r="N6991" t="s">
        <v>13646</v>
      </c>
      <c r="O6991" t="s">
        <v>10962</v>
      </c>
      <c r="P6991" t="s">
        <v>11010</v>
      </c>
    </row>
    <row r="6992" spans="1:16" x14ac:dyDescent="0.3">
      <c r="A6992" t="s">
        <v>13683</v>
      </c>
      <c r="B6992" s="2" t="str">
        <f t="shared" si="329"/>
        <v>6224</v>
      </c>
      <c r="C6992" s="2">
        <f t="shared" si="327"/>
        <v>6224</v>
      </c>
      <c r="D6992" t="str">
        <f>VLOOKUP(C6992,'Cost Centre'!A:B,2,)</f>
        <v>Planning</v>
      </c>
      <c r="E6992" t="str">
        <f t="shared" si="328"/>
        <v>6</v>
      </c>
      <c r="F6992" t="s">
        <v>11013</v>
      </c>
      <c r="G6992" s="2">
        <v>0</v>
      </c>
      <c r="H6992" s="2">
        <v>0</v>
      </c>
      <c r="I6992" s="2">
        <v>0</v>
      </c>
      <c r="J6992" s="105">
        <f>SUMIF([1]MMM!$A:$A,A6992,[1]MMM!$F:$F)</f>
        <v>0</v>
      </c>
      <c r="K6992" s="2" t="s">
        <v>460</v>
      </c>
      <c r="L6992" s="2">
        <v>0</v>
      </c>
      <c r="M6992" t="s">
        <v>10962</v>
      </c>
      <c r="N6992" t="s">
        <v>13646</v>
      </c>
      <c r="O6992" t="s">
        <v>10962</v>
      </c>
      <c r="P6992" t="s">
        <v>11010</v>
      </c>
    </row>
    <row r="6993" spans="1:16" x14ac:dyDescent="0.3">
      <c r="A6993" t="s">
        <v>13684</v>
      </c>
      <c r="B6993" s="2" t="str">
        <f t="shared" si="329"/>
        <v>6224</v>
      </c>
      <c r="C6993" s="2">
        <f t="shared" si="327"/>
        <v>6224</v>
      </c>
      <c r="D6993" t="str">
        <f>VLOOKUP(C6993,'Cost Centre'!A:B,2,)</f>
        <v>Planning</v>
      </c>
      <c r="E6993" t="str">
        <f t="shared" si="328"/>
        <v>6</v>
      </c>
      <c r="F6993" t="s">
        <v>11014</v>
      </c>
      <c r="G6993" s="2">
        <v>0</v>
      </c>
      <c r="H6993" s="2">
        <v>0</v>
      </c>
      <c r="I6993" s="2">
        <v>0</v>
      </c>
      <c r="J6993" s="105">
        <f>SUMIF([1]MMM!$A:$A,A6993,[1]MMM!$F:$F)</f>
        <v>0</v>
      </c>
      <c r="K6993" s="2" t="s">
        <v>460</v>
      </c>
      <c r="L6993" s="2">
        <v>0</v>
      </c>
      <c r="M6993" t="s">
        <v>10962</v>
      </c>
      <c r="N6993" t="s">
        <v>13646</v>
      </c>
      <c r="O6993" t="s">
        <v>10962</v>
      </c>
      <c r="P6993" t="s">
        <v>11010</v>
      </c>
    </row>
    <row r="6994" spans="1:16" x14ac:dyDescent="0.3">
      <c r="A6994" t="s">
        <v>13685</v>
      </c>
      <c r="B6994" s="2" t="str">
        <f t="shared" si="329"/>
        <v>6224</v>
      </c>
      <c r="C6994" s="2">
        <f t="shared" si="327"/>
        <v>6224</v>
      </c>
      <c r="D6994" t="str">
        <f>VLOOKUP(C6994,'Cost Centre'!A:B,2,)</f>
        <v>Planning</v>
      </c>
      <c r="E6994" t="str">
        <f t="shared" si="328"/>
        <v>6</v>
      </c>
      <c r="F6994" t="s">
        <v>11015</v>
      </c>
      <c r="G6994" s="2">
        <v>0</v>
      </c>
      <c r="H6994" s="2">
        <v>0</v>
      </c>
      <c r="I6994" s="2">
        <v>0</v>
      </c>
      <c r="J6994" s="105">
        <f>SUMIF([1]MMM!$A:$A,A6994,[1]MMM!$F:$F)</f>
        <v>0</v>
      </c>
      <c r="K6994" s="2" t="s">
        <v>460</v>
      </c>
      <c r="L6994" s="2">
        <v>0</v>
      </c>
      <c r="M6994" t="s">
        <v>10962</v>
      </c>
      <c r="N6994" t="s">
        <v>13646</v>
      </c>
      <c r="O6994" t="s">
        <v>10962</v>
      </c>
      <c r="P6994" t="s">
        <v>11010</v>
      </c>
    </row>
    <row r="6995" spans="1:16" x14ac:dyDescent="0.3">
      <c r="A6995" t="s">
        <v>13686</v>
      </c>
      <c r="B6995" s="2" t="str">
        <f t="shared" si="329"/>
        <v>6224</v>
      </c>
      <c r="C6995" s="2">
        <f t="shared" si="327"/>
        <v>6224</v>
      </c>
      <c r="D6995" t="str">
        <f>VLOOKUP(C6995,'Cost Centre'!A:B,2,)</f>
        <v>Planning</v>
      </c>
      <c r="E6995" t="str">
        <f t="shared" si="328"/>
        <v>6</v>
      </c>
      <c r="F6995" t="s">
        <v>11016</v>
      </c>
      <c r="G6995" s="2">
        <v>0</v>
      </c>
      <c r="H6995" s="2">
        <v>0</v>
      </c>
      <c r="I6995" s="2">
        <v>0</v>
      </c>
      <c r="J6995" s="105">
        <f>SUMIF([1]MMM!$A:$A,A6995,[1]MMM!$F:$F)</f>
        <v>0</v>
      </c>
      <c r="K6995" s="2" t="s">
        <v>460</v>
      </c>
      <c r="L6995" s="2">
        <v>0</v>
      </c>
      <c r="M6995" t="s">
        <v>10962</v>
      </c>
      <c r="N6995" t="s">
        <v>13646</v>
      </c>
      <c r="O6995" t="s">
        <v>10962</v>
      </c>
      <c r="P6995" t="s">
        <v>11010</v>
      </c>
    </row>
    <row r="6996" spans="1:16" x14ac:dyDescent="0.3">
      <c r="A6996" t="s">
        <v>13687</v>
      </c>
      <c r="B6996" s="2" t="str">
        <f t="shared" si="329"/>
        <v>6224</v>
      </c>
      <c r="C6996" s="2">
        <f t="shared" si="327"/>
        <v>6224</v>
      </c>
      <c r="D6996" t="str">
        <f>VLOOKUP(C6996,'Cost Centre'!A:B,2,)</f>
        <v>Planning</v>
      </c>
      <c r="E6996" t="str">
        <f t="shared" si="328"/>
        <v>6</v>
      </c>
      <c r="F6996" t="s">
        <v>11017</v>
      </c>
      <c r="G6996" s="2">
        <v>0</v>
      </c>
      <c r="H6996" s="2">
        <v>0</v>
      </c>
      <c r="I6996" s="2">
        <v>0</v>
      </c>
      <c r="J6996" s="105">
        <f>SUMIF([1]MMM!$A:$A,A6996,[1]MMM!$F:$F)</f>
        <v>0</v>
      </c>
      <c r="K6996" s="2" t="s">
        <v>460</v>
      </c>
      <c r="L6996" s="2">
        <v>0</v>
      </c>
      <c r="M6996" t="s">
        <v>10962</v>
      </c>
      <c r="N6996" t="s">
        <v>13646</v>
      </c>
      <c r="O6996" t="s">
        <v>10962</v>
      </c>
      <c r="P6996" t="s">
        <v>11010</v>
      </c>
    </row>
    <row r="6997" spans="1:16" x14ac:dyDescent="0.3">
      <c r="A6997" t="s">
        <v>13688</v>
      </c>
      <c r="B6997" s="2" t="str">
        <f t="shared" si="329"/>
        <v>6224</v>
      </c>
      <c r="C6997" s="2">
        <f t="shared" si="327"/>
        <v>6224</v>
      </c>
      <c r="D6997" t="str">
        <f>VLOOKUP(C6997,'Cost Centre'!A:B,2,)</f>
        <v>Planning</v>
      </c>
      <c r="E6997" t="str">
        <f t="shared" si="328"/>
        <v>6</v>
      </c>
      <c r="F6997" t="s">
        <v>11018</v>
      </c>
      <c r="G6997" s="2">
        <v>0</v>
      </c>
      <c r="H6997" s="2">
        <v>0</v>
      </c>
      <c r="I6997" s="2">
        <v>0</v>
      </c>
      <c r="J6997" s="105">
        <f>SUMIF([1]MMM!$A:$A,A6997,[1]MMM!$F:$F)</f>
        <v>0</v>
      </c>
      <c r="K6997" s="2" t="s">
        <v>460</v>
      </c>
      <c r="L6997" s="2">
        <v>0</v>
      </c>
      <c r="M6997" t="s">
        <v>10962</v>
      </c>
      <c r="N6997" t="s">
        <v>13646</v>
      </c>
      <c r="O6997" t="s">
        <v>10962</v>
      </c>
      <c r="P6997" t="s">
        <v>11010</v>
      </c>
    </row>
    <row r="6998" spans="1:16" x14ac:dyDescent="0.3">
      <c r="A6998" t="s">
        <v>13689</v>
      </c>
      <c r="B6998" s="2" t="str">
        <f t="shared" si="329"/>
        <v>6224</v>
      </c>
      <c r="C6998" s="2">
        <f t="shared" si="327"/>
        <v>6224</v>
      </c>
      <c r="D6998" t="str">
        <f>VLOOKUP(C6998,'Cost Centre'!A:B,2,)</f>
        <v>Planning</v>
      </c>
      <c r="E6998" t="str">
        <f t="shared" si="328"/>
        <v>6</v>
      </c>
      <c r="F6998" t="s">
        <v>11019</v>
      </c>
      <c r="G6998" s="2">
        <v>0</v>
      </c>
      <c r="H6998" s="2">
        <v>0</v>
      </c>
      <c r="I6998" s="2">
        <v>0</v>
      </c>
      <c r="J6998" s="105">
        <f>SUMIF([1]MMM!$A:$A,A6998,[1]MMM!$F:$F)</f>
        <v>0</v>
      </c>
      <c r="K6998" s="2" t="s">
        <v>460</v>
      </c>
      <c r="L6998" s="2">
        <v>0</v>
      </c>
      <c r="M6998" t="s">
        <v>10962</v>
      </c>
      <c r="N6998" t="s">
        <v>13646</v>
      </c>
      <c r="O6998" t="s">
        <v>10962</v>
      </c>
      <c r="P6998" t="s">
        <v>11010</v>
      </c>
    </row>
    <row r="6999" spans="1:16" x14ac:dyDescent="0.3">
      <c r="A6999" t="s">
        <v>1435</v>
      </c>
      <c r="B6999" s="2" t="str">
        <f t="shared" si="329"/>
        <v>6224</v>
      </c>
      <c r="C6999" s="2">
        <f t="shared" si="327"/>
        <v>6224</v>
      </c>
      <c r="D6999" t="str">
        <f>VLOOKUP(C6999,'Cost Centre'!A:B,2,)</f>
        <v>Planning</v>
      </c>
      <c r="E6999" t="str">
        <f t="shared" si="328"/>
        <v>8</v>
      </c>
      <c r="F6999" t="s">
        <v>462</v>
      </c>
      <c r="G6999" s="2">
        <v>-4937108.92</v>
      </c>
      <c r="H6999" s="2">
        <v>0</v>
      </c>
      <c r="I6999" s="2">
        <v>0</v>
      </c>
      <c r="J6999" s="105">
        <f>SUMIF([1]MMM!$A:$A,A6999,[1]MMM!$F:$F)</f>
        <v>-4937108.92</v>
      </c>
      <c r="K6999" s="2" t="s">
        <v>460</v>
      </c>
      <c r="L6999" s="2">
        <v>0</v>
      </c>
      <c r="M6999" t="s">
        <v>10962</v>
      </c>
      <c r="N6999" t="s">
        <v>13646</v>
      </c>
      <c r="O6999" t="s">
        <v>10916</v>
      </c>
      <c r="P6999" t="s">
        <v>10917</v>
      </c>
    </row>
    <row r="7000" spans="1:16" x14ac:dyDescent="0.3">
      <c r="A7000" t="s">
        <v>1436</v>
      </c>
      <c r="B7000" s="2" t="str">
        <f t="shared" si="329"/>
        <v>6224</v>
      </c>
      <c r="C7000" s="2">
        <f t="shared" si="327"/>
        <v>6224</v>
      </c>
      <c r="D7000" t="str">
        <f>VLOOKUP(C7000,'Cost Centre'!A:B,2,)</f>
        <v>Planning</v>
      </c>
      <c r="E7000" t="str">
        <f t="shared" si="328"/>
        <v>8</v>
      </c>
      <c r="F7000" t="s">
        <v>464</v>
      </c>
      <c r="G7000" s="2">
        <v>0</v>
      </c>
      <c r="H7000" s="2">
        <v>0</v>
      </c>
      <c r="I7000" s="2">
        <v>0</v>
      </c>
      <c r="J7000" s="105">
        <f>SUMIF([1]MMM!$A:$A,A7000,[1]MMM!$F:$F)</f>
        <v>0</v>
      </c>
      <c r="K7000" s="2" t="s">
        <v>460</v>
      </c>
      <c r="L7000" s="2">
        <v>0</v>
      </c>
      <c r="M7000" t="s">
        <v>10962</v>
      </c>
      <c r="N7000" t="s">
        <v>13646</v>
      </c>
      <c r="O7000" t="s">
        <v>10916</v>
      </c>
      <c r="P7000" t="s">
        <v>10917</v>
      </c>
    </row>
    <row r="7001" spans="1:16" x14ac:dyDescent="0.3">
      <c r="A7001" t="s">
        <v>1437</v>
      </c>
      <c r="B7001" s="2" t="str">
        <f t="shared" si="329"/>
        <v>6224</v>
      </c>
      <c r="C7001" s="2">
        <f t="shared" si="327"/>
        <v>6224</v>
      </c>
      <c r="D7001" t="str">
        <f>VLOOKUP(C7001,'Cost Centre'!A:B,2,)</f>
        <v>Planning</v>
      </c>
      <c r="E7001" t="str">
        <f t="shared" si="328"/>
        <v>8</v>
      </c>
      <c r="F7001" t="s">
        <v>466</v>
      </c>
      <c r="G7001" s="2">
        <v>0</v>
      </c>
      <c r="H7001" s="2">
        <v>0</v>
      </c>
      <c r="I7001" s="2">
        <v>0</v>
      </c>
      <c r="J7001" s="105">
        <f>SUMIF([1]MMM!$A:$A,A7001,[1]MMM!$F:$F)</f>
        <v>0</v>
      </c>
      <c r="K7001" s="2" t="s">
        <v>460</v>
      </c>
      <c r="L7001" s="2">
        <v>0</v>
      </c>
      <c r="M7001" t="s">
        <v>10962</v>
      </c>
      <c r="N7001" t="s">
        <v>13646</v>
      </c>
      <c r="O7001" t="s">
        <v>10916</v>
      </c>
      <c r="P7001" t="s">
        <v>10917</v>
      </c>
    </row>
    <row r="7002" spans="1:16" x14ac:dyDescent="0.3">
      <c r="A7002" t="s">
        <v>1438</v>
      </c>
      <c r="B7002" s="2" t="str">
        <f t="shared" si="329"/>
        <v>6224</v>
      </c>
      <c r="C7002" s="2">
        <f t="shared" si="327"/>
        <v>6224</v>
      </c>
      <c r="D7002" t="str">
        <f>VLOOKUP(C7002,'Cost Centre'!A:B,2,)</f>
        <v>Planning</v>
      </c>
      <c r="E7002" t="str">
        <f t="shared" si="328"/>
        <v>8</v>
      </c>
      <c r="F7002" t="s">
        <v>468</v>
      </c>
      <c r="G7002" s="2">
        <v>0</v>
      </c>
      <c r="H7002" s="2">
        <v>0</v>
      </c>
      <c r="I7002" s="2">
        <v>-302489.28999999998</v>
      </c>
      <c r="J7002" s="105">
        <f>SUMIF([1]MMM!$A:$A,A7002,[1]MMM!$F:$F)</f>
        <v>-302489.28999999998</v>
      </c>
      <c r="K7002" s="2" t="s">
        <v>460</v>
      </c>
      <c r="L7002" s="2">
        <v>0</v>
      </c>
      <c r="M7002" t="s">
        <v>10962</v>
      </c>
      <c r="N7002" t="s">
        <v>13646</v>
      </c>
      <c r="O7002" t="s">
        <v>10916</v>
      </c>
      <c r="P7002" t="s">
        <v>10917</v>
      </c>
    </row>
    <row r="7003" spans="1:16" x14ac:dyDescent="0.3">
      <c r="A7003" t="s">
        <v>1439</v>
      </c>
      <c r="B7003" s="2" t="str">
        <f t="shared" si="329"/>
        <v>6224</v>
      </c>
      <c r="C7003" s="2">
        <f t="shared" si="327"/>
        <v>6224</v>
      </c>
      <c r="D7003" t="str">
        <f>VLOOKUP(C7003,'Cost Centre'!A:B,2,)</f>
        <v>Planning</v>
      </c>
      <c r="E7003" t="str">
        <f t="shared" si="328"/>
        <v>8</v>
      </c>
      <c r="F7003" t="s">
        <v>470</v>
      </c>
      <c r="G7003" s="2">
        <v>0</v>
      </c>
      <c r="H7003" s="2">
        <v>0</v>
      </c>
      <c r="I7003" s="2">
        <v>0</v>
      </c>
      <c r="J7003" s="105">
        <f>SUMIF([1]MMM!$A:$A,A7003,[1]MMM!$F:$F)</f>
        <v>0</v>
      </c>
      <c r="K7003" s="2" t="s">
        <v>460</v>
      </c>
      <c r="L7003" s="2">
        <v>0</v>
      </c>
      <c r="M7003" t="s">
        <v>10962</v>
      </c>
      <c r="N7003" t="s">
        <v>13646</v>
      </c>
      <c r="O7003" t="s">
        <v>10916</v>
      </c>
      <c r="P7003" t="s">
        <v>10917</v>
      </c>
    </row>
    <row r="7004" spans="1:16" x14ac:dyDescent="0.3">
      <c r="A7004" t="s">
        <v>6487</v>
      </c>
      <c r="B7004" s="2" t="str">
        <f t="shared" si="329"/>
        <v>6224</v>
      </c>
      <c r="C7004" s="2">
        <f t="shared" si="327"/>
        <v>6224</v>
      </c>
      <c r="D7004" t="str">
        <f>VLOOKUP(C7004,'Cost Centre'!A:B,2,)</f>
        <v>Planning</v>
      </c>
      <c r="E7004" t="str">
        <f t="shared" si="328"/>
        <v>8</v>
      </c>
      <c r="F7004" t="s">
        <v>2159</v>
      </c>
      <c r="G7004" s="2">
        <v>0</v>
      </c>
      <c r="H7004" s="2">
        <v>0</v>
      </c>
      <c r="I7004" s="2">
        <v>0</v>
      </c>
      <c r="J7004" s="105">
        <f>SUMIF([1]MMM!$A:$A,A7004,[1]MMM!$F:$F)</f>
        <v>0</v>
      </c>
      <c r="K7004" s="2" t="s">
        <v>460</v>
      </c>
      <c r="L7004" s="2">
        <v>0</v>
      </c>
      <c r="M7004" t="s">
        <v>10962</v>
      </c>
      <c r="N7004" t="s">
        <v>13646</v>
      </c>
      <c r="O7004" t="s">
        <v>10916</v>
      </c>
      <c r="P7004" t="s">
        <v>10917</v>
      </c>
    </row>
    <row r="7005" spans="1:16" x14ac:dyDescent="0.3">
      <c r="A7005" t="s">
        <v>6488</v>
      </c>
      <c r="B7005" s="2" t="str">
        <f t="shared" si="329"/>
        <v>6231</v>
      </c>
      <c r="C7005" s="2">
        <f t="shared" si="327"/>
        <v>6231</v>
      </c>
      <c r="D7005" t="str">
        <f>VLOOKUP(C7005,'Cost Centre'!A:B,2,)</f>
        <v>Planning</v>
      </c>
      <c r="E7005" t="str">
        <f t="shared" si="328"/>
        <v>2</v>
      </c>
      <c r="F7005" t="s">
        <v>48</v>
      </c>
      <c r="G7005" s="2">
        <v>0</v>
      </c>
      <c r="H7005" s="2">
        <v>1009464.01</v>
      </c>
      <c r="I7005" s="2">
        <v>0</v>
      </c>
      <c r="J7005" s="105">
        <f>SUMIF([1]MMM!$A:$A,A7005,[1]MMM!$F:$F)</f>
        <v>1009464.01</v>
      </c>
      <c r="K7005" s="2" t="s">
        <v>10</v>
      </c>
      <c r="L7005" s="2">
        <v>1432805</v>
      </c>
      <c r="M7005" t="s">
        <v>10962</v>
      </c>
      <c r="N7005" t="s">
        <v>13690</v>
      </c>
      <c r="O7005" t="s">
        <v>10871</v>
      </c>
      <c r="P7005" t="s">
        <v>10875</v>
      </c>
    </row>
    <row r="7006" spans="1:16" x14ac:dyDescent="0.3">
      <c r="A7006" t="s">
        <v>6489</v>
      </c>
      <c r="B7006" s="2" t="str">
        <f t="shared" si="329"/>
        <v>6231</v>
      </c>
      <c r="C7006" s="2">
        <f t="shared" si="327"/>
        <v>6231</v>
      </c>
      <c r="D7006" t="str">
        <f>VLOOKUP(C7006,'Cost Centre'!A:B,2,)</f>
        <v>Planning</v>
      </c>
      <c r="E7006" t="str">
        <f t="shared" si="328"/>
        <v>2</v>
      </c>
      <c r="F7006" t="s">
        <v>51</v>
      </c>
      <c r="G7006" s="2">
        <v>0</v>
      </c>
      <c r="H7006" s="2">
        <v>8750</v>
      </c>
      <c r="I7006" s="2">
        <v>0</v>
      </c>
      <c r="J7006" s="105">
        <f>SUMIF([1]MMM!$A:$A,A7006,[1]MMM!$F:$F)</f>
        <v>8750</v>
      </c>
      <c r="K7006" s="2" t="s">
        <v>10</v>
      </c>
      <c r="L7006" s="2">
        <v>8400</v>
      </c>
      <c r="M7006" t="s">
        <v>10962</v>
      </c>
      <c r="N7006" t="s">
        <v>13690</v>
      </c>
      <c r="O7006" t="s">
        <v>10871</v>
      </c>
      <c r="P7006" t="s">
        <v>10875</v>
      </c>
    </row>
    <row r="7007" spans="1:16" x14ac:dyDescent="0.3">
      <c r="A7007" t="s">
        <v>6490</v>
      </c>
      <c r="B7007" s="2" t="str">
        <f t="shared" si="329"/>
        <v>6231</v>
      </c>
      <c r="C7007" s="2">
        <f t="shared" si="327"/>
        <v>6231</v>
      </c>
      <c r="D7007" t="str">
        <f>VLOOKUP(C7007,'Cost Centre'!A:B,2,)</f>
        <v>Planning</v>
      </c>
      <c r="E7007" t="str">
        <f t="shared" si="328"/>
        <v>2</v>
      </c>
      <c r="F7007" t="s">
        <v>52</v>
      </c>
      <c r="G7007" s="2">
        <v>0</v>
      </c>
      <c r="H7007" s="2">
        <v>10228.44</v>
      </c>
      <c r="I7007" s="2">
        <v>0</v>
      </c>
      <c r="J7007" s="105">
        <f>SUMIF([1]MMM!$A:$A,A7007,[1]MMM!$F:$F)</f>
        <v>10228.44</v>
      </c>
      <c r="K7007" s="2" t="s">
        <v>10</v>
      </c>
      <c r="L7007" s="2">
        <v>10248</v>
      </c>
      <c r="M7007" t="s">
        <v>10962</v>
      </c>
      <c r="N7007" t="s">
        <v>13690</v>
      </c>
      <c r="O7007" t="s">
        <v>10871</v>
      </c>
      <c r="P7007" t="s">
        <v>10875</v>
      </c>
    </row>
    <row r="7008" spans="1:16" x14ac:dyDescent="0.3">
      <c r="A7008" t="s">
        <v>6491</v>
      </c>
      <c r="B7008" s="2" t="str">
        <f t="shared" si="329"/>
        <v>6231</v>
      </c>
      <c r="C7008" s="2">
        <f t="shared" si="327"/>
        <v>6231</v>
      </c>
      <c r="D7008" t="str">
        <f>VLOOKUP(C7008,'Cost Centre'!A:B,2,)</f>
        <v>Planning</v>
      </c>
      <c r="E7008" t="str">
        <f t="shared" si="328"/>
        <v>2</v>
      </c>
      <c r="F7008" t="s">
        <v>55</v>
      </c>
      <c r="G7008" s="2">
        <v>0</v>
      </c>
      <c r="H7008" s="2">
        <v>348927.02</v>
      </c>
      <c r="I7008" s="2">
        <v>0</v>
      </c>
      <c r="J7008" s="105">
        <f>SUMIF([1]MMM!$A:$A,A7008,[1]MMM!$F:$F)</f>
        <v>349115.46</v>
      </c>
      <c r="K7008" s="2" t="s">
        <v>10</v>
      </c>
      <c r="L7008" s="2">
        <v>524148</v>
      </c>
      <c r="M7008" t="s">
        <v>10962</v>
      </c>
      <c r="N7008" t="s">
        <v>13690</v>
      </c>
      <c r="O7008" t="s">
        <v>10871</v>
      </c>
      <c r="P7008" t="s">
        <v>10875</v>
      </c>
    </row>
    <row r="7009" spans="1:16" x14ac:dyDescent="0.3">
      <c r="A7009" t="s">
        <v>6492</v>
      </c>
      <c r="B7009" s="2" t="str">
        <f t="shared" si="329"/>
        <v>6231</v>
      </c>
      <c r="C7009" s="2">
        <f t="shared" si="327"/>
        <v>6231</v>
      </c>
      <c r="D7009" t="str">
        <f>VLOOKUP(C7009,'Cost Centre'!A:B,2,)</f>
        <v>Planning</v>
      </c>
      <c r="E7009" t="str">
        <f t="shared" si="328"/>
        <v>2</v>
      </c>
      <c r="F7009" t="s">
        <v>60</v>
      </c>
      <c r="G7009" s="2">
        <v>0</v>
      </c>
      <c r="H7009" s="2">
        <v>29004.33</v>
      </c>
      <c r="I7009" s="2">
        <v>0</v>
      </c>
      <c r="J7009" s="105">
        <f>SUMIF([1]MMM!$A:$A,A7009,[1]MMM!$F:$F)</f>
        <v>29004.33</v>
      </c>
      <c r="K7009" s="2" t="s">
        <v>10</v>
      </c>
      <c r="L7009" s="2">
        <v>56525</v>
      </c>
      <c r="M7009" t="s">
        <v>10962</v>
      </c>
      <c r="N7009" t="s">
        <v>13690</v>
      </c>
      <c r="O7009" t="s">
        <v>10871</v>
      </c>
      <c r="P7009" t="s">
        <v>10875</v>
      </c>
    </row>
    <row r="7010" spans="1:16" x14ac:dyDescent="0.3">
      <c r="A7010" t="s">
        <v>6493</v>
      </c>
      <c r="B7010" s="2" t="str">
        <f t="shared" si="329"/>
        <v>6231</v>
      </c>
      <c r="C7010" s="2">
        <f t="shared" si="327"/>
        <v>6231</v>
      </c>
      <c r="D7010" t="str">
        <f>VLOOKUP(C7010,'Cost Centre'!A:B,2,)</f>
        <v>Planning</v>
      </c>
      <c r="E7010" t="str">
        <f t="shared" si="328"/>
        <v>2</v>
      </c>
      <c r="F7010" t="s">
        <v>61</v>
      </c>
      <c r="G7010" s="2">
        <v>0</v>
      </c>
      <c r="H7010" s="2">
        <v>103147.95</v>
      </c>
      <c r="I7010" s="2">
        <v>0</v>
      </c>
      <c r="J7010" s="105">
        <f>SUMIF([1]MMM!$A:$A,A7010,[1]MMM!$F:$F)</f>
        <v>103147.95</v>
      </c>
      <c r="K7010" s="2" t="s">
        <v>10</v>
      </c>
      <c r="L7010" s="2">
        <v>119400</v>
      </c>
      <c r="M7010" t="s">
        <v>10962</v>
      </c>
      <c r="N7010" t="s">
        <v>13690</v>
      </c>
      <c r="O7010" t="s">
        <v>10871</v>
      </c>
      <c r="P7010" t="s">
        <v>10875</v>
      </c>
    </row>
    <row r="7011" spans="1:16" x14ac:dyDescent="0.3">
      <c r="A7011" t="s">
        <v>6494</v>
      </c>
      <c r="B7011" s="2" t="str">
        <f t="shared" si="329"/>
        <v>6231</v>
      </c>
      <c r="C7011" s="2">
        <f t="shared" si="327"/>
        <v>6231</v>
      </c>
      <c r="D7011" t="str">
        <f>VLOOKUP(C7011,'Cost Centre'!A:B,2,)</f>
        <v>Planning</v>
      </c>
      <c r="E7011" t="str">
        <f t="shared" si="328"/>
        <v>2</v>
      </c>
      <c r="F7011" t="s">
        <v>62</v>
      </c>
      <c r="G7011" s="2">
        <v>0</v>
      </c>
      <c r="H7011" s="2">
        <v>0</v>
      </c>
      <c r="I7011" s="2">
        <v>0</v>
      </c>
      <c r="J7011" s="105">
        <f>SUMIF([1]MMM!$A:$A,A7011,[1]MMM!$F:$F)</f>
        <v>0</v>
      </c>
      <c r="K7011" s="2" t="s">
        <v>10</v>
      </c>
      <c r="L7011" s="2">
        <v>0</v>
      </c>
      <c r="M7011" t="s">
        <v>10962</v>
      </c>
      <c r="N7011" t="s">
        <v>13690</v>
      </c>
      <c r="O7011" t="s">
        <v>10871</v>
      </c>
      <c r="P7011" t="s">
        <v>10875</v>
      </c>
    </row>
    <row r="7012" spans="1:16" x14ac:dyDescent="0.3">
      <c r="A7012" t="s">
        <v>6495</v>
      </c>
      <c r="B7012" s="2" t="str">
        <f t="shared" si="329"/>
        <v>6231</v>
      </c>
      <c r="C7012" s="2">
        <f t="shared" si="327"/>
        <v>6231</v>
      </c>
      <c r="D7012" t="str">
        <f>VLOOKUP(C7012,'Cost Centre'!A:B,2,)</f>
        <v>Planning</v>
      </c>
      <c r="E7012" t="str">
        <f t="shared" si="328"/>
        <v>2</v>
      </c>
      <c r="F7012" t="s">
        <v>67</v>
      </c>
      <c r="G7012" s="2">
        <v>0</v>
      </c>
      <c r="H7012" s="2">
        <v>218.75</v>
      </c>
      <c r="I7012" s="2">
        <v>0</v>
      </c>
      <c r="J7012" s="105">
        <f>SUMIF([1]MMM!$A:$A,A7012,[1]MMM!$F:$F)</f>
        <v>218.75</v>
      </c>
      <c r="K7012" s="2" t="s">
        <v>10</v>
      </c>
      <c r="L7012" s="2">
        <v>318</v>
      </c>
      <c r="M7012" t="s">
        <v>10962</v>
      </c>
      <c r="N7012" t="s">
        <v>13690</v>
      </c>
      <c r="O7012" t="s">
        <v>10871</v>
      </c>
      <c r="P7012" t="s">
        <v>10876</v>
      </c>
    </row>
    <row r="7013" spans="1:16" x14ac:dyDescent="0.3">
      <c r="A7013" t="s">
        <v>6496</v>
      </c>
      <c r="B7013" s="2" t="str">
        <f t="shared" si="329"/>
        <v>6231</v>
      </c>
      <c r="C7013" s="2">
        <f t="shared" si="327"/>
        <v>6231</v>
      </c>
      <c r="D7013" t="str">
        <f>VLOOKUP(C7013,'Cost Centre'!A:B,2,)</f>
        <v>Planning</v>
      </c>
      <c r="E7013" t="str">
        <f t="shared" si="328"/>
        <v>2</v>
      </c>
      <c r="F7013" t="s">
        <v>10877</v>
      </c>
      <c r="G7013" s="2">
        <v>0</v>
      </c>
      <c r="H7013" s="2">
        <v>77224.179999999993</v>
      </c>
      <c r="I7013" s="2">
        <v>0</v>
      </c>
      <c r="J7013" s="105">
        <f>SUMIF([1]MMM!$A:$A,A7013,[1]MMM!$F:$F)</f>
        <v>77224.179999999993</v>
      </c>
      <c r="K7013" s="2" t="s">
        <v>10</v>
      </c>
      <c r="L7013" s="2">
        <v>122168</v>
      </c>
      <c r="M7013" t="s">
        <v>10962</v>
      </c>
      <c r="N7013" t="s">
        <v>13690</v>
      </c>
      <c r="O7013" t="s">
        <v>10871</v>
      </c>
      <c r="P7013" t="s">
        <v>10876</v>
      </c>
    </row>
    <row r="7014" spans="1:16" x14ac:dyDescent="0.3">
      <c r="A7014" t="s">
        <v>6497</v>
      </c>
      <c r="B7014" s="2" t="str">
        <f t="shared" si="329"/>
        <v>6231</v>
      </c>
      <c r="C7014" s="2">
        <f t="shared" si="327"/>
        <v>6231</v>
      </c>
      <c r="D7014" t="str">
        <f>VLOOKUP(C7014,'Cost Centre'!A:B,2,)</f>
        <v>Planning</v>
      </c>
      <c r="E7014" t="str">
        <f t="shared" si="328"/>
        <v>2</v>
      </c>
      <c r="F7014" t="s">
        <v>69</v>
      </c>
      <c r="G7014" s="2">
        <v>0</v>
      </c>
      <c r="H7014" s="2">
        <v>181958</v>
      </c>
      <c r="I7014" s="2">
        <v>0</v>
      </c>
      <c r="J7014" s="105">
        <f>SUMIF([1]MMM!$A:$A,A7014,[1]MMM!$F:$F)</f>
        <v>181958</v>
      </c>
      <c r="K7014" s="2" t="s">
        <v>10</v>
      </c>
      <c r="L7014" s="2">
        <v>243801</v>
      </c>
      <c r="M7014" t="s">
        <v>10962</v>
      </c>
      <c r="N7014" t="s">
        <v>13690</v>
      </c>
      <c r="O7014" t="s">
        <v>10871</v>
      </c>
      <c r="P7014" t="s">
        <v>10876</v>
      </c>
    </row>
    <row r="7015" spans="1:16" x14ac:dyDescent="0.3">
      <c r="A7015" t="s">
        <v>6498</v>
      </c>
      <c r="B7015" s="2" t="str">
        <f t="shared" si="329"/>
        <v>6231</v>
      </c>
      <c r="C7015" s="2">
        <f t="shared" si="327"/>
        <v>6231</v>
      </c>
      <c r="D7015" t="str">
        <f>VLOOKUP(C7015,'Cost Centre'!A:B,2,)</f>
        <v>Planning</v>
      </c>
      <c r="E7015" t="str">
        <f t="shared" si="328"/>
        <v>2</v>
      </c>
      <c r="F7015" t="s">
        <v>70</v>
      </c>
      <c r="G7015" s="2">
        <v>0</v>
      </c>
      <c r="H7015" s="2">
        <v>3718</v>
      </c>
      <c r="I7015" s="2">
        <v>0</v>
      </c>
      <c r="J7015" s="105">
        <f>SUMIF([1]MMM!$A:$A,A7015,[1]MMM!$F:$F)</f>
        <v>3718</v>
      </c>
      <c r="K7015" s="2" t="s">
        <v>10</v>
      </c>
      <c r="L7015" s="2">
        <v>5739</v>
      </c>
      <c r="M7015" t="s">
        <v>10962</v>
      </c>
      <c r="N7015" t="s">
        <v>13690</v>
      </c>
      <c r="O7015" t="s">
        <v>10871</v>
      </c>
      <c r="P7015" t="s">
        <v>10876</v>
      </c>
    </row>
    <row r="7016" spans="1:16" x14ac:dyDescent="0.3">
      <c r="A7016" t="s">
        <v>6499</v>
      </c>
      <c r="B7016" s="2" t="str">
        <f t="shared" si="329"/>
        <v>6231</v>
      </c>
      <c r="C7016" s="2">
        <f t="shared" si="327"/>
        <v>6231</v>
      </c>
      <c r="D7016" t="str">
        <f>VLOOKUP(C7016,'Cost Centre'!A:B,2,)</f>
        <v>Planning</v>
      </c>
      <c r="E7016" t="str">
        <f t="shared" si="328"/>
        <v>2</v>
      </c>
      <c r="F7016" t="s">
        <v>13691</v>
      </c>
      <c r="G7016" s="2">
        <v>0</v>
      </c>
      <c r="H7016" s="2">
        <v>0</v>
      </c>
      <c r="I7016" s="2">
        <v>0</v>
      </c>
      <c r="J7016" s="105">
        <f>SUMIF([1]MMM!$A:$A,A7016,[1]MMM!$F:$F)</f>
        <v>0</v>
      </c>
      <c r="K7016" s="2" t="s">
        <v>10</v>
      </c>
      <c r="L7016" s="2">
        <v>0</v>
      </c>
      <c r="M7016" t="s">
        <v>10962</v>
      </c>
      <c r="N7016" t="s">
        <v>13690</v>
      </c>
      <c r="O7016" t="s">
        <v>10871</v>
      </c>
      <c r="P7016" t="s">
        <v>10931</v>
      </c>
    </row>
    <row r="7017" spans="1:16" x14ac:dyDescent="0.3">
      <c r="A7017" t="s">
        <v>6500</v>
      </c>
      <c r="B7017" s="2" t="str">
        <f t="shared" si="329"/>
        <v>6231</v>
      </c>
      <c r="C7017" s="2">
        <f t="shared" si="327"/>
        <v>6231</v>
      </c>
      <c r="D7017" t="str">
        <f>VLOOKUP(C7017,'Cost Centre'!A:B,2,)</f>
        <v>Planning</v>
      </c>
      <c r="E7017" t="str">
        <f t="shared" si="328"/>
        <v>2</v>
      </c>
      <c r="F7017" t="s">
        <v>138</v>
      </c>
      <c r="G7017" s="2">
        <v>0</v>
      </c>
      <c r="H7017" s="2">
        <v>0</v>
      </c>
      <c r="I7017" s="2">
        <v>0</v>
      </c>
      <c r="J7017" s="105">
        <f>SUMIF([1]MMM!$A:$A,A7017,[1]MMM!$F:$F)</f>
        <v>0</v>
      </c>
      <c r="K7017" s="2" t="s">
        <v>10</v>
      </c>
      <c r="L7017" s="2">
        <v>29798</v>
      </c>
      <c r="M7017" t="s">
        <v>10962</v>
      </c>
      <c r="N7017" t="s">
        <v>13690</v>
      </c>
      <c r="O7017" t="s">
        <v>10871</v>
      </c>
      <c r="P7017" t="s">
        <v>10881</v>
      </c>
    </row>
    <row r="7018" spans="1:16" x14ac:dyDescent="0.3">
      <c r="A7018" t="s">
        <v>6501</v>
      </c>
      <c r="B7018" s="2" t="str">
        <f t="shared" si="329"/>
        <v>6231</v>
      </c>
      <c r="C7018" s="2">
        <f t="shared" si="327"/>
        <v>6231</v>
      </c>
      <c r="D7018" t="str">
        <f>VLOOKUP(C7018,'Cost Centre'!A:B,2,)</f>
        <v>Planning</v>
      </c>
      <c r="E7018" t="str">
        <f t="shared" si="328"/>
        <v>2</v>
      </c>
      <c r="F7018" t="s">
        <v>93</v>
      </c>
      <c r="G7018" s="2">
        <v>0</v>
      </c>
      <c r="H7018" s="2">
        <v>14595.55</v>
      </c>
      <c r="I7018" s="2">
        <v>0</v>
      </c>
      <c r="J7018" s="105">
        <f>SUMIF([1]MMM!$A:$A,A7018,[1]MMM!$F:$F)</f>
        <v>14597.06</v>
      </c>
      <c r="K7018" s="2" t="s">
        <v>10</v>
      </c>
      <c r="L7018" s="2">
        <v>102213</v>
      </c>
      <c r="M7018" t="s">
        <v>10962</v>
      </c>
      <c r="N7018" t="s">
        <v>13690</v>
      </c>
      <c r="O7018" t="s">
        <v>10871</v>
      </c>
      <c r="P7018" t="s">
        <v>10881</v>
      </c>
    </row>
    <row r="7019" spans="1:16" x14ac:dyDescent="0.3">
      <c r="A7019" t="s">
        <v>6502</v>
      </c>
      <c r="B7019" s="2" t="str">
        <f t="shared" si="329"/>
        <v>6231</v>
      </c>
      <c r="C7019" s="2">
        <f t="shared" si="327"/>
        <v>6231</v>
      </c>
      <c r="D7019" t="str">
        <f>VLOOKUP(C7019,'Cost Centre'!A:B,2,)</f>
        <v>Planning</v>
      </c>
      <c r="E7019" t="str">
        <f t="shared" si="328"/>
        <v>2</v>
      </c>
      <c r="F7019" t="s">
        <v>10882</v>
      </c>
      <c r="G7019" s="2">
        <v>0</v>
      </c>
      <c r="H7019" s="2">
        <v>2585.04</v>
      </c>
      <c r="I7019" s="2">
        <v>0</v>
      </c>
      <c r="J7019" s="105">
        <f>SUMIF([1]MMM!$A:$A,A7019,[1]MMM!$F:$F)</f>
        <v>2585.04</v>
      </c>
      <c r="K7019" s="2" t="s">
        <v>10</v>
      </c>
      <c r="L7019" s="2">
        <v>9881</v>
      </c>
      <c r="M7019" t="s">
        <v>10962</v>
      </c>
      <c r="N7019" t="s">
        <v>13690</v>
      </c>
      <c r="O7019" t="s">
        <v>10871</v>
      </c>
      <c r="P7019" t="s">
        <v>10881</v>
      </c>
    </row>
    <row r="7020" spans="1:16" x14ac:dyDescent="0.3">
      <c r="A7020" t="s">
        <v>6503</v>
      </c>
      <c r="B7020" s="2" t="str">
        <f t="shared" si="329"/>
        <v>6231</v>
      </c>
      <c r="C7020" s="2">
        <f t="shared" si="327"/>
        <v>6231</v>
      </c>
      <c r="D7020" t="str">
        <f>VLOOKUP(C7020,'Cost Centre'!A:B,2,)</f>
        <v>Planning</v>
      </c>
      <c r="E7020" t="str">
        <f t="shared" si="328"/>
        <v>2</v>
      </c>
      <c r="F7020" t="s">
        <v>10883</v>
      </c>
      <c r="G7020" s="2">
        <v>0</v>
      </c>
      <c r="H7020" s="2">
        <v>244</v>
      </c>
      <c r="I7020" s="2">
        <v>0</v>
      </c>
      <c r="J7020" s="105">
        <f>SUMIF([1]MMM!$A:$A,A7020,[1]MMM!$F:$F)</f>
        <v>244</v>
      </c>
      <c r="K7020" s="2" t="s">
        <v>10</v>
      </c>
      <c r="L7020" s="2">
        <v>1812</v>
      </c>
      <c r="M7020" t="s">
        <v>10962</v>
      </c>
      <c r="N7020" t="s">
        <v>13690</v>
      </c>
      <c r="O7020" t="s">
        <v>10871</v>
      </c>
      <c r="P7020" t="s">
        <v>10881</v>
      </c>
    </row>
    <row r="7021" spans="1:16" x14ac:dyDescent="0.3">
      <c r="A7021" t="s">
        <v>6504</v>
      </c>
      <c r="B7021" s="2" t="str">
        <f t="shared" si="329"/>
        <v>6231</v>
      </c>
      <c r="C7021" s="2">
        <f t="shared" si="327"/>
        <v>6231</v>
      </c>
      <c r="D7021" t="str">
        <f>VLOOKUP(C7021,'Cost Centre'!A:B,2,)</f>
        <v>Planning</v>
      </c>
      <c r="E7021" t="str">
        <f t="shared" si="328"/>
        <v>2</v>
      </c>
      <c r="F7021" t="s">
        <v>105</v>
      </c>
      <c r="G7021" s="2">
        <v>0</v>
      </c>
      <c r="H7021" s="2">
        <v>0</v>
      </c>
      <c r="I7021" s="2">
        <v>0</v>
      </c>
      <c r="J7021" s="105">
        <f>SUMIF([1]MMM!$A:$A,A7021,[1]MMM!$F:$F)</f>
        <v>0</v>
      </c>
      <c r="K7021" s="2" t="s">
        <v>10</v>
      </c>
      <c r="L7021" s="2">
        <v>3332</v>
      </c>
      <c r="M7021" t="s">
        <v>10962</v>
      </c>
      <c r="N7021" t="s">
        <v>13690</v>
      </c>
      <c r="O7021" t="s">
        <v>10871</v>
      </c>
      <c r="P7021" t="s">
        <v>10881</v>
      </c>
    </row>
    <row r="7022" spans="1:16" x14ac:dyDescent="0.3">
      <c r="A7022" t="s">
        <v>6505</v>
      </c>
      <c r="B7022" s="2" t="str">
        <f t="shared" si="329"/>
        <v>6231</v>
      </c>
      <c r="C7022" s="2">
        <f t="shared" si="327"/>
        <v>6231</v>
      </c>
      <c r="D7022" t="str">
        <f>VLOOKUP(C7022,'Cost Centre'!A:B,2,)</f>
        <v>Planning</v>
      </c>
      <c r="E7022" t="str">
        <f t="shared" si="328"/>
        <v>2</v>
      </c>
      <c r="F7022" t="s">
        <v>110</v>
      </c>
      <c r="G7022" s="2">
        <v>0</v>
      </c>
      <c r="H7022" s="2">
        <v>892</v>
      </c>
      <c r="I7022" s="2">
        <v>0</v>
      </c>
      <c r="J7022" s="105">
        <f>SUMIF([1]MMM!$A:$A,A7022,[1]MMM!$F:$F)</f>
        <v>892</v>
      </c>
      <c r="K7022" s="2" t="s">
        <v>10</v>
      </c>
      <c r="L7022" s="2">
        <v>10531</v>
      </c>
      <c r="M7022" t="s">
        <v>10962</v>
      </c>
      <c r="N7022" t="s">
        <v>13690</v>
      </c>
      <c r="O7022" t="s">
        <v>10871</v>
      </c>
      <c r="P7022" t="s">
        <v>10881</v>
      </c>
    </row>
    <row r="7023" spans="1:16" x14ac:dyDescent="0.3">
      <c r="A7023" t="s">
        <v>6506</v>
      </c>
      <c r="B7023" s="2" t="str">
        <f t="shared" si="329"/>
        <v>6231</v>
      </c>
      <c r="C7023" s="2">
        <f t="shared" si="327"/>
        <v>6231</v>
      </c>
      <c r="D7023" t="str">
        <f>VLOOKUP(C7023,'Cost Centre'!A:B,2,)</f>
        <v>Planning</v>
      </c>
      <c r="E7023" t="str">
        <f t="shared" si="328"/>
        <v>2</v>
      </c>
      <c r="F7023" t="s">
        <v>10884</v>
      </c>
      <c r="G7023" s="2">
        <v>0</v>
      </c>
      <c r="H7023" s="2">
        <v>9774.31</v>
      </c>
      <c r="I7023" s="2">
        <v>0</v>
      </c>
      <c r="J7023" s="105">
        <f>SUMIF([1]MMM!$A:$A,A7023,[1]MMM!$F:$F)</f>
        <v>9774.31</v>
      </c>
      <c r="K7023" s="2" t="s">
        <v>10</v>
      </c>
      <c r="L7023" s="2">
        <v>15861</v>
      </c>
      <c r="M7023" t="s">
        <v>10962</v>
      </c>
      <c r="N7023" t="s">
        <v>13690</v>
      </c>
      <c r="O7023" t="s">
        <v>10871</v>
      </c>
      <c r="P7023" t="s">
        <v>10881</v>
      </c>
    </row>
    <row r="7024" spans="1:16" x14ac:dyDescent="0.3">
      <c r="A7024" t="s">
        <v>6507</v>
      </c>
      <c r="B7024" s="2" t="str">
        <f t="shared" si="329"/>
        <v>6231</v>
      </c>
      <c r="C7024" s="2">
        <f t="shared" si="327"/>
        <v>6231</v>
      </c>
      <c r="D7024" t="str">
        <f>VLOOKUP(C7024,'Cost Centre'!A:B,2,)</f>
        <v>Planning</v>
      </c>
      <c r="E7024" t="str">
        <f t="shared" si="328"/>
        <v>2</v>
      </c>
      <c r="F7024" t="s">
        <v>117</v>
      </c>
      <c r="G7024" s="2">
        <v>0</v>
      </c>
      <c r="H7024" s="2">
        <v>0</v>
      </c>
      <c r="I7024" s="2">
        <v>0</v>
      </c>
      <c r="J7024" s="105">
        <f>SUMIF([1]MMM!$A:$A,A7024,[1]MMM!$F:$F)</f>
        <v>0</v>
      </c>
      <c r="K7024" s="2" t="s">
        <v>10</v>
      </c>
      <c r="L7024" s="2">
        <v>5555</v>
      </c>
      <c r="M7024" t="s">
        <v>10962</v>
      </c>
      <c r="N7024" t="s">
        <v>13690</v>
      </c>
      <c r="O7024" t="s">
        <v>10871</v>
      </c>
      <c r="P7024" t="s">
        <v>10885</v>
      </c>
    </row>
    <row r="7025" spans="1:16" x14ac:dyDescent="0.3">
      <c r="A7025" t="s">
        <v>13692</v>
      </c>
      <c r="B7025" s="2" t="str">
        <f t="shared" si="329"/>
        <v>6231</v>
      </c>
      <c r="C7025" s="2">
        <f t="shared" si="327"/>
        <v>6231</v>
      </c>
      <c r="D7025" t="str">
        <f>VLOOKUP(C7025,'Cost Centre'!A:B,2,)</f>
        <v>Planning</v>
      </c>
      <c r="E7025" t="str">
        <f t="shared" si="328"/>
        <v>2</v>
      </c>
      <c r="F7025" t="s">
        <v>11547</v>
      </c>
      <c r="G7025" s="2">
        <v>0</v>
      </c>
      <c r="H7025" s="2">
        <v>0</v>
      </c>
      <c r="I7025" s="2">
        <v>0</v>
      </c>
      <c r="J7025" s="105">
        <f>SUMIF([1]MMM!$A:$A,A7025,[1]MMM!$F:$F)</f>
        <v>0</v>
      </c>
      <c r="K7025" s="2" t="s">
        <v>10</v>
      </c>
      <c r="L7025" s="2">
        <v>0</v>
      </c>
      <c r="M7025" t="s">
        <v>10962</v>
      </c>
      <c r="N7025" t="s">
        <v>13690</v>
      </c>
      <c r="O7025" t="s">
        <v>10871</v>
      </c>
      <c r="P7025" t="s">
        <v>10887</v>
      </c>
    </row>
    <row r="7026" spans="1:16" x14ac:dyDescent="0.3">
      <c r="A7026" t="s">
        <v>6508</v>
      </c>
      <c r="B7026" s="2" t="str">
        <f t="shared" si="329"/>
        <v>6231</v>
      </c>
      <c r="C7026" s="2">
        <f t="shared" si="327"/>
        <v>6231</v>
      </c>
      <c r="D7026" t="str">
        <f>VLOOKUP(C7026,'Cost Centre'!A:B,2,)</f>
        <v>Planning</v>
      </c>
      <c r="E7026" s="109" t="str">
        <f t="shared" si="328"/>
        <v>3</v>
      </c>
      <c r="F7026" t="s">
        <v>2132</v>
      </c>
      <c r="G7026" s="2">
        <v>0</v>
      </c>
      <c r="H7026" s="2">
        <v>0</v>
      </c>
      <c r="I7026" s="2">
        <v>0</v>
      </c>
      <c r="J7026" s="105">
        <f>SUMIF([1]MMM!$A:$A,A7026,[1]MMM!$F:$F)</f>
        <v>0</v>
      </c>
      <c r="K7026" s="2" t="s">
        <v>10</v>
      </c>
      <c r="L7026" s="2">
        <v>0</v>
      </c>
      <c r="M7026" t="s">
        <v>10962</v>
      </c>
      <c r="N7026" t="s">
        <v>13690</v>
      </c>
      <c r="O7026" t="s">
        <v>10908</v>
      </c>
      <c r="P7026" t="s">
        <v>10953</v>
      </c>
    </row>
    <row r="7027" spans="1:16" x14ac:dyDescent="0.3">
      <c r="A7027" t="s">
        <v>6509</v>
      </c>
      <c r="B7027" s="2" t="str">
        <f t="shared" si="329"/>
        <v>6231</v>
      </c>
      <c r="C7027" s="2">
        <f t="shared" si="327"/>
        <v>6231</v>
      </c>
      <c r="D7027" t="str">
        <f>VLOOKUP(C7027,'Cost Centre'!A:B,2,)</f>
        <v>Planning</v>
      </c>
      <c r="E7027" s="109">
        <v>2</v>
      </c>
      <c r="F7027" t="s">
        <v>2133</v>
      </c>
      <c r="G7027" s="2">
        <v>0</v>
      </c>
      <c r="H7027" s="2">
        <v>0</v>
      </c>
      <c r="I7027" s="2">
        <v>0</v>
      </c>
      <c r="J7027" s="105">
        <f>SUMIF([1]MMM!$A:$A,A7027,[1]MMM!$F:$F)</f>
        <v>0</v>
      </c>
      <c r="K7027" s="2" t="s">
        <v>10</v>
      </c>
      <c r="L7027" s="2">
        <v>0</v>
      </c>
      <c r="M7027" t="s">
        <v>10962</v>
      </c>
      <c r="N7027" t="s">
        <v>13690</v>
      </c>
      <c r="O7027" t="s">
        <v>10908</v>
      </c>
      <c r="P7027" t="s">
        <v>10953</v>
      </c>
    </row>
    <row r="7028" spans="1:16" x14ac:dyDescent="0.3">
      <c r="A7028" t="s">
        <v>6510</v>
      </c>
      <c r="B7028" s="2" t="str">
        <f t="shared" si="329"/>
        <v>6231</v>
      </c>
      <c r="C7028" s="2">
        <f t="shared" si="327"/>
        <v>6231</v>
      </c>
      <c r="D7028" t="str">
        <f>VLOOKUP(C7028,'Cost Centre'!A:B,2,)</f>
        <v>Planning</v>
      </c>
      <c r="E7028" s="109">
        <v>2</v>
      </c>
      <c r="F7028" t="s">
        <v>512</v>
      </c>
      <c r="G7028" s="2">
        <v>0</v>
      </c>
      <c r="H7028" s="2">
        <v>0</v>
      </c>
      <c r="I7028" s="2">
        <v>0</v>
      </c>
      <c r="J7028" s="105">
        <f>SUMIF([1]MMM!$A:$A,A7028,[1]MMM!$F:$F)</f>
        <v>0</v>
      </c>
      <c r="K7028" s="2" t="s">
        <v>10</v>
      </c>
      <c r="L7028" s="2">
        <v>0</v>
      </c>
      <c r="M7028" t="s">
        <v>10962</v>
      </c>
      <c r="N7028" t="s">
        <v>13690</v>
      </c>
      <c r="O7028" t="s">
        <v>10908</v>
      </c>
      <c r="P7028" t="s">
        <v>10956</v>
      </c>
    </row>
    <row r="7029" spans="1:16" x14ac:dyDescent="0.3">
      <c r="A7029" t="s">
        <v>6511</v>
      </c>
      <c r="B7029" s="2" t="str">
        <f t="shared" si="329"/>
        <v>6231</v>
      </c>
      <c r="C7029" s="2">
        <f t="shared" si="327"/>
        <v>6231</v>
      </c>
      <c r="D7029" t="str">
        <f>VLOOKUP(C7029,'Cost Centre'!A:B,2,)</f>
        <v>Planning</v>
      </c>
      <c r="E7029" s="109">
        <v>2</v>
      </c>
      <c r="F7029" t="s">
        <v>516</v>
      </c>
      <c r="G7029" s="2">
        <v>0</v>
      </c>
      <c r="H7029" s="2">
        <v>0</v>
      </c>
      <c r="I7029" s="2">
        <v>0</v>
      </c>
      <c r="J7029" s="105">
        <f>SUMIF([1]MMM!$A:$A,A7029,[1]MMM!$F:$F)</f>
        <v>0</v>
      </c>
      <c r="K7029" s="2" t="s">
        <v>10</v>
      </c>
      <c r="L7029" s="2">
        <v>0</v>
      </c>
      <c r="M7029" t="s">
        <v>10962</v>
      </c>
      <c r="N7029" t="s">
        <v>13690</v>
      </c>
      <c r="O7029" t="s">
        <v>10908</v>
      </c>
      <c r="P7029" t="s">
        <v>10958</v>
      </c>
    </row>
    <row r="7030" spans="1:16" x14ac:dyDescent="0.3">
      <c r="A7030" t="s">
        <v>6512</v>
      </c>
      <c r="B7030" s="2" t="str">
        <f t="shared" si="329"/>
        <v>6231</v>
      </c>
      <c r="C7030" s="2">
        <f t="shared" si="327"/>
        <v>6231</v>
      </c>
      <c r="D7030" t="str">
        <f>VLOOKUP(C7030,'Cost Centre'!A:B,2,)</f>
        <v>Planning</v>
      </c>
      <c r="E7030" t="str">
        <f t="shared" si="328"/>
        <v>3</v>
      </c>
      <c r="F7030" t="s">
        <v>2148</v>
      </c>
      <c r="G7030" s="2">
        <v>0</v>
      </c>
      <c r="H7030" s="2">
        <v>0</v>
      </c>
      <c r="I7030" s="2">
        <v>0</v>
      </c>
      <c r="J7030" s="105">
        <f>SUMIF([1]MMM!$A:$A,A7030,[1]MMM!$F:$F)</f>
        <v>0</v>
      </c>
      <c r="K7030" s="2" t="s">
        <v>10</v>
      </c>
      <c r="L7030" s="2">
        <v>0</v>
      </c>
      <c r="M7030" t="s">
        <v>10962</v>
      </c>
      <c r="N7030" t="s">
        <v>13690</v>
      </c>
      <c r="O7030" t="s">
        <v>10908</v>
      </c>
      <c r="P7030" t="s">
        <v>10910</v>
      </c>
    </row>
    <row r="7031" spans="1:16" x14ac:dyDescent="0.3">
      <c r="A7031" t="s">
        <v>6513</v>
      </c>
      <c r="B7031" s="2" t="str">
        <f t="shared" si="329"/>
        <v>6231</v>
      </c>
      <c r="C7031" s="2">
        <f t="shared" si="327"/>
        <v>6231</v>
      </c>
      <c r="D7031" t="str">
        <f>VLOOKUP(C7031,'Cost Centre'!A:B,2,)</f>
        <v>Planning</v>
      </c>
      <c r="E7031" t="str">
        <f t="shared" si="328"/>
        <v>3</v>
      </c>
      <c r="F7031" t="s">
        <v>2154</v>
      </c>
      <c r="G7031" s="2">
        <v>0</v>
      </c>
      <c r="H7031" s="2">
        <v>25248.27</v>
      </c>
      <c r="I7031" s="2">
        <v>0</v>
      </c>
      <c r="J7031" s="105">
        <f>SUMIF([1]MMM!$A:$A,A7031,[1]MMM!$F:$F)</f>
        <v>25248.27</v>
      </c>
      <c r="K7031" s="2" t="s">
        <v>10</v>
      </c>
      <c r="L7031" s="2">
        <v>12816</v>
      </c>
      <c r="M7031" t="s">
        <v>10962</v>
      </c>
      <c r="N7031" t="s">
        <v>13690</v>
      </c>
      <c r="O7031" t="s">
        <v>10908</v>
      </c>
      <c r="P7031" t="s">
        <v>10910</v>
      </c>
    </row>
    <row r="7032" spans="1:16" x14ac:dyDescent="0.3">
      <c r="A7032" t="s">
        <v>13693</v>
      </c>
      <c r="B7032" s="2" t="str">
        <f t="shared" si="329"/>
        <v>6231</v>
      </c>
      <c r="C7032" s="2">
        <f t="shared" si="327"/>
        <v>6231</v>
      </c>
      <c r="D7032" t="str">
        <f>VLOOKUP(C7032,'Cost Centre'!A:B,2,)</f>
        <v>Planning</v>
      </c>
      <c r="E7032" t="str">
        <f t="shared" si="328"/>
        <v>3</v>
      </c>
      <c r="F7032" t="s">
        <v>10912</v>
      </c>
      <c r="G7032" s="2">
        <v>0</v>
      </c>
      <c r="H7032" s="2">
        <v>0</v>
      </c>
      <c r="I7032" s="2">
        <v>-1669363.43</v>
      </c>
      <c r="J7032" s="105">
        <f>SUMIF([1]MMM!$A:$A,A7032,[1]MMM!$F:$F)</f>
        <v>-1669363.43</v>
      </c>
      <c r="K7032" s="2" t="s">
        <v>10</v>
      </c>
      <c r="L7032" s="2">
        <v>0</v>
      </c>
      <c r="M7032" t="s">
        <v>10962</v>
      </c>
      <c r="N7032" t="s">
        <v>13690</v>
      </c>
      <c r="O7032" t="s">
        <v>10908</v>
      </c>
      <c r="P7032" t="s">
        <v>10913</v>
      </c>
    </row>
    <row r="7033" spans="1:16" x14ac:dyDescent="0.3">
      <c r="A7033" t="s">
        <v>13694</v>
      </c>
      <c r="B7033" s="2" t="str">
        <f t="shared" si="329"/>
        <v>6231</v>
      </c>
      <c r="C7033" s="2">
        <f t="shared" si="327"/>
        <v>6231</v>
      </c>
      <c r="D7033" t="str">
        <f>VLOOKUP(C7033,'Cost Centre'!A:B,2,)</f>
        <v>Planning</v>
      </c>
      <c r="E7033" t="str">
        <f t="shared" si="328"/>
        <v>3</v>
      </c>
      <c r="F7033" t="s">
        <v>10915</v>
      </c>
      <c r="G7033" s="2">
        <v>0</v>
      </c>
      <c r="H7033" s="2">
        <v>0</v>
      </c>
      <c r="I7033" s="2">
        <v>0</v>
      </c>
      <c r="J7033" s="105">
        <f>SUMIF([1]MMM!$A:$A,A7033,[1]MMM!$F:$F)</f>
        <v>0</v>
      </c>
      <c r="K7033" s="2" t="s">
        <v>10</v>
      </c>
      <c r="L7033" s="2">
        <v>0</v>
      </c>
      <c r="M7033" t="s">
        <v>10962</v>
      </c>
      <c r="N7033" t="s">
        <v>13690</v>
      </c>
      <c r="O7033" t="s">
        <v>10908</v>
      </c>
      <c r="P7033" t="s">
        <v>10913</v>
      </c>
    </row>
    <row r="7034" spans="1:16" x14ac:dyDescent="0.3">
      <c r="A7034" t="s">
        <v>13695</v>
      </c>
      <c r="B7034" s="2" t="str">
        <f t="shared" si="329"/>
        <v>6231</v>
      </c>
      <c r="C7034" s="2">
        <f t="shared" si="327"/>
        <v>6231</v>
      </c>
      <c r="D7034" t="str">
        <f>VLOOKUP(C7034,'Cost Centre'!A:B,2,)</f>
        <v>Planning</v>
      </c>
      <c r="E7034" t="str">
        <f t="shared" si="328"/>
        <v>6</v>
      </c>
      <c r="F7034" t="s">
        <v>11621</v>
      </c>
      <c r="G7034" s="2">
        <v>0</v>
      </c>
      <c r="H7034" s="2">
        <v>0</v>
      </c>
      <c r="I7034" s="2">
        <v>0</v>
      </c>
      <c r="J7034" s="105">
        <f>SUMIF([1]MMM!$A:$A,A7034,[1]MMM!$F:$F)</f>
        <v>0</v>
      </c>
      <c r="K7034" s="2" t="s">
        <v>460</v>
      </c>
      <c r="L7034" s="2">
        <v>0</v>
      </c>
      <c r="M7034" t="s">
        <v>10962</v>
      </c>
      <c r="N7034" t="s">
        <v>13690</v>
      </c>
      <c r="O7034" t="s">
        <v>10962</v>
      </c>
      <c r="P7034" t="s">
        <v>11622</v>
      </c>
    </row>
    <row r="7035" spans="1:16" x14ac:dyDescent="0.3">
      <c r="A7035" t="s">
        <v>13696</v>
      </c>
      <c r="B7035" s="2" t="str">
        <f t="shared" si="329"/>
        <v>6231</v>
      </c>
      <c r="C7035" s="2">
        <f t="shared" si="327"/>
        <v>6231</v>
      </c>
      <c r="D7035" t="str">
        <f>VLOOKUP(C7035,'Cost Centre'!A:B,2,)</f>
        <v>Planning</v>
      </c>
      <c r="E7035" t="str">
        <f t="shared" si="328"/>
        <v>6</v>
      </c>
      <c r="F7035" t="s">
        <v>1276</v>
      </c>
      <c r="G7035" s="2">
        <v>0</v>
      </c>
      <c r="H7035" s="2">
        <v>269573.34999999998</v>
      </c>
      <c r="I7035" s="2">
        <v>0</v>
      </c>
      <c r="J7035" s="105">
        <f>SUMIF([1]MMM!$A:$A,A7035,[1]MMM!$F:$F)</f>
        <v>269573.34999999998</v>
      </c>
      <c r="K7035" s="2" t="s">
        <v>10</v>
      </c>
      <c r="L7035" s="2">
        <v>650000</v>
      </c>
      <c r="M7035" t="s">
        <v>10962</v>
      </c>
      <c r="N7035" t="s">
        <v>13690</v>
      </c>
      <c r="O7035" t="s">
        <v>10962</v>
      </c>
      <c r="P7035" t="s">
        <v>11622</v>
      </c>
    </row>
    <row r="7036" spans="1:16" x14ac:dyDescent="0.3">
      <c r="A7036" t="s">
        <v>13697</v>
      </c>
      <c r="B7036" s="2" t="str">
        <f t="shared" si="329"/>
        <v>6231</v>
      </c>
      <c r="C7036" s="2">
        <f t="shared" si="327"/>
        <v>6231</v>
      </c>
      <c r="D7036" t="str">
        <f>VLOOKUP(C7036,'Cost Centre'!A:B,2,)</f>
        <v>Planning</v>
      </c>
      <c r="E7036" t="str">
        <f t="shared" si="328"/>
        <v>6</v>
      </c>
      <c r="F7036" t="s">
        <v>6275</v>
      </c>
      <c r="G7036" s="2">
        <v>0</v>
      </c>
      <c r="H7036" s="2">
        <v>0</v>
      </c>
      <c r="I7036" s="2">
        <v>0</v>
      </c>
      <c r="J7036" s="105">
        <f>SUMIF([1]MMM!$A:$A,A7036,[1]MMM!$F:$F)</f>
        <v>0</v>
      </c>
      <c r="K7036" s="2" t="s">
        <v>10</v>
      </c>
      <c r="L7036" s="2">
        <v>500000</v>
      </c>
      <c r="M7036" t="s">
        <v>10962</v>
      </c>
      <c r="N7036" t="s">
        <v>13690</v>
      </c>
      <c r="O7036" t="s">
        <v>10962</v>
      </c>
      <c r="P7036" t="s">
        <v>11622</v>
      </c>
    </row>
    <row r="7037" spans="1:16" x14ac:dyDescent="0.3">
      <c r="A7037" t="s">
        <v>13698</v>
      </c>
      <c r="B7037" s="2" t="str">
        <f t="shared" si="329"/>
        <v>6231</v>
      </c>
      <c r="C7037" s="2">
        <f t="shared" si="327"/>
        <v>6231</v>
      </c>
      <c r="D7037" t="str">
        <f>VLOOKUP(C7037,'Cost Centre'!A:B,2,)</f>
        <v>Planning</v>
      </c>
      <c r="E7037" t="str">
        <f t="shared" si="328"/>
        <v>6</v>
      </c>
      <c r="F7037" t="s">
        <v>700</v>
      </c>
      <c r="G7037" s="2">
        <v>0</v>
      </c>
      <c r="H7037" s="2">
        <v>0</v>
      </c>
      <c r="I7037" s="2">
        <v>0</v>
      </c>
      <c r="J7037" s="105">
        <f>SUMIF([1]MMM!$A:$A,A7037,[1]MMM!$F:$F)</f>
        <v>0</v>
      </c>
      <c r="K7037" s="2" t="s">
        <v>10</v>
      </c>
      <c r="L7037" s="2">
        <v>0</v>
      </c>
      <c r="M7037" t="s">
        <v>10962</v>
      </c>
      <c r="N7037" t="s">
        <v>13690</v>
      </c>
      <c r="O7037" t="s">
        <v>10962</v>
      </c>
      <c r="P7037" t="s">
        <v>11622</v>
      </c>
    </row>
    <row r="7038" spans="1:16" x14ac:dyDescent="0.3">
      <c r="A7038" t="s">
        <v>13699</v>
      </c>
      <c r="B7038" s="2" t="str">
        <f t="shared" si="329"/>
        <v>6231</v>
      </c>
      <c r="C7038" s="2">
        <f t="shared" si="327"/>
        <v>6231</v>
      </c>
      <c r="D7038" t="str">
        <f>VLOOKUP(C7038,'Cost Centre'!A:B,2,)</f>
        <v>Planning</v>
      </c>
      <c r="E7038" t="str">
        <f t="shared" si="328"/>
        <v>6</v>
      </c>
      <c r="F7038" t="s">
        <v>11624</v>
      </c>
      <c r="G7038" s="2">
        <v>0</v>
      </c>
      <c r="H7038" s="2">
        <v>0</v>
      </c>
      <c r="I7038" s="2">
        <v>0</v>
      </c>
      <c r="J7038" s="105">
        <f>SUMIF([1]MMM!$A:$A,A7038,[1]MMM!$F:$F)</f>
        <v>0</v>
      </c>
      <c r="K7038" s="2" t="s">
        <v>460</v>
      </c>
      <c r="L7038" s="2">
        <v>0</v>
      </c>
      <c r="M7038" t="s">
        <v>10962</v>
      </c>
      <c r="N7038" t="s">
        <v>13690</v>
      </c>
      <c r="O7038" t="s">
        <v>10962</v>
      </c>
      <c r="P7038" t="s">
        <v>11622</v>
      </c>
    </row>
    <row r="7039" spans="1:16" x14ac:dyDescent="0.3">
      <c r="A7039" t="s">
        <v>13700</v>
      </c>
      <c r="B7039" s="2" t="str">
        <f t="shared" si="329"/>
        <v>6231</v>
      </c>
      <c r="C7039" s="2">
        <f t="shared" si="327"/>
        <v>6231</v>
      </c>
      <c r="D7039" t="str">
        <f>VLOOKUP(C7039,'Cost Centre'!A:B,2,)</f>
        <v>Planning</v>
      </c>
      <c r="E7039" t="str">
        <f t="shared" si="328"/>
        <v>6</v>
      </c>
      <c r="F7039" t="s">
        <v>11625</v>
      </c>
      <c r="G7039" s="2">
        <v>0</v>
      </c>
      <c r="H7039" s="2">
        <v>0</v>
      </c>
      <c r="I7039" s="2">
        <v>0</v>
      </c>
      <c r="J7039" s="105">
        <f>SUMIF([1]MMM!$A:$A,A7039,[1]MMM!$F:$F)</f>
        <v>0</v>
      </c>
      <c r="K7039" s="2" t="s">
        <v>460</v>
      </c>
      <c r="L7039" s="2">
        <v>0</v>
      </c>
      <c r="M7039" t="s">
        <v>10962</v>
      </c>
      <c r="N7039" t="s">
        <v>13690</v>
      </c>
      <c r="O7039" t="s">
        <v>10962</v>
      </c>
      <c r="P7039" t="s">
        <v>11622</v>
      </c>
    </row>
    <row r="7040" spans="1:16" x14ac:dyDescent="0.3">
      <c r="A7040" t="s">
        <v>13701</v>
      </c>
      <c r="B7040" s="2" t="str">
        <f t="shared" si="329"/>
        <v>6231</v>
      </c>
      <c r="C7040" s="2">
        <f t="shared" si="327"/>
        <v>6231</v>
      </c>
      <c r="D7040" t="str">
        <f>VLOOKUP(C7040,'Cost Centre'!A:B,2,)</f>
        <v>Planning</v>
      </c>
      <c r="E7040" t="str">
        <f t="shared" si="328"/>
        <v>6</v>
      </c>
      <c r="F7040" t="s">
        <v>11626</v>
      </c>
      <c r="G7040" s="2">
        <v>0</v>
      </c>
      <c r="H7040" s="2">
        <v>0</v>
      </c>
      <c r="I7040" s="2">
        <v>0</v>
      </c>
      <c r="J7040" s="105">
        <f>SUMIF([1]MMM!$A:$A,A7040,[1]MMM!$F:$F)</f>
        <v>0</v>
      </c>
      <c r="K7040" s="2" t="s">
        <v>460</v>
      </c>
      <c r="L7040" s="2">
        <v>0</v>
      </c>
      <c r="M7040" t="s">
        <v>10962</v>
      </c>
      <c r="N7040" t="s">
        <v>13690</v>
      </c>
      <c r="O7040" t="s">
        <v>10962</v>
      </c>
      <c r="P7040" t="s">
        <v>11622</v>
      </c>
    </row>
    <row r="7041" spans="1:16" x14ac:dyDescent="0.3">
      <c r="A7041" t="s">
        <v>13702</v>
      </c>
      <c r="B7041" s="2" t="str">
        <f t="shared" si="329"/>
        <v>6231</v>
      </c>
      <c r="C7041" s="2">
        <f t="shared" si="327"/>
        <v>6231</v>
      </c>
      <c r="D7041" t="str">
        <f>VLOOKUP(C7041,'Cost Centre'!A:B,2,)</f>
        <v>Planning</v>
      </c>
      <c r="E7041" t="str">
        <f t="shared" si="328"/>
        <v>6</v>
      </c>
      <c r="F7041" t="s">
        <v>11627</v>
      </c>
      <c r="G7041" s="2">
        <v>0</v>
      </c>
      <c r="H7041" s="2">
        <v>0</v>
      </c>
      <c r="I7041" s="2">
        <v>0</v>
      </c>
      <c r="J7041" s="105">
        <f>SUMIF([1]MMM!$A:$A,A7041,[1]MMM!$F:$F)</f>
        <v>0</v>
      </c>
      <c r="K7041" s="2" t="s">
        <v>460</v>
      </c>
      <c r="L7041" s="2">
        <v>0</v>
      </c>
      <c r="M7041" t="s">
        <v>10962</v>
      </c>
      <c r="N7041" t="s">
        <v>13690</v>
      </c>
      <c r="O7041" t="s">
        <v>10962</v>
      </c>
      <c r="P7041" t="s">
        <v>11622</v>
      </c>
    </row>
    <row r="7042" spans="1:16" x14ac:dyDescent="0.3">
      <c r="A7042" t="s">
        <v>13703</v>
      </c>
      <c r="B7042" s="2" t="str">
        <f t="shared" si="329"/>
        <v>6231</v>
      </c>
      <c r="C7042" s="2">
        <f t="shared" ref="C7042:C7105" si="330">VALUE(B7042)</f>
        <v>6231</v>
      </c>
      <c r="D7042" t="str">
        <f>VLOOKUP(C7042,'Cost Centre'!A:B,2,)</f>
        <v>Planning</v>
      </c>
      <c r="E7042" t="str">
        <f t="shared" ref="E7042:E7105" si="331">MID(A7042,5,1)</f>
        <v>6</v>
      </c>
      <c r="F7042" t="s">
        <v>11628</v>
      </c>
      <c r="G7042" s="2">
        <v>0</v>
      </c>
      <c r="H7042" s="2">
        <v>0</v>
      </c>
      <c r="I7042" s="2">
        <v>0</v>
      </c>
      <c r="J7042" s="105">
        <f>SUMIF([1]MMM!$A:$A,A7042,[1]MMM!$F:$F)</f>
        <v>0</v>
      </c>
      <c r="K7042" s="2" t="s">
        <v>460</v>
      </c>
      <c r="L7042" s="2">
        <v>0</v>
      </c>
      <c r="M7042" t="s">
        <v>10962</v>
      </c>
      <c r="N7042" t="s">
        <v>13690</v>
      </c>
      <c r="O7042" t="s">
        <v>10962</v>
      </c>
      <c r="P7042" t="s">
        <v>11622</v>
      </c>
    </row>
    <row r="7043" spans="1:16" x14ac:dyDescent="0.3">
      <c r="A7043" t="s">
        <v>13704</v>
      </c>
      <c r="B7043" s="2" t="str">
        <f t="shared" ref="B7043:B7106" si="332">MID(A7043,1,4)</f>
        <v>6231</v>
      </c>
      <c r="C7043" s="2">
        <f t="shared" si="330"/>
        <v>6231</v>
      </c>
      <c r="D7043" t="str">
        <f>VLOOKUP(C7043,'Cost Centre'!A:B,2,)</f>
        <v>Planning</v>
      </c>
      <c r="E7043" t="str">
        <f t="shared" si="331"/>
        <v>6</v>
      </c>
      <c r="F7043" t="s">
        <v>11629</v>
      </c>
      <c r="G7043" s="2">
        <v>0</v>
      </c>
      <c r="H7043" s="2">
        <v>0</v>
      </c>
      <c r="I7043" s="2">
        <v>-269573.34999999998</v>
      </c>
      <c r="J7043" s="105">
        <f>SUMIF([1]MMM!$A:$A,A7043,[1]MMM!$F:$F)</f>
        <v>-269573.34999999998</v>
      </c>
      <c r="K7043" s="2" t="s">
        <v>460</v>
      </c>
      <c r="L7043" s="2">
        <v>0</v>
      </c>
      <c r="M7043" t="s">
        <v>10962</v>
      </c>
      <c r="N7043" t="s">
        <v>13690</v>
      </c>
      <c r="O7043" t="s">
        <v>10962</v>
      </c>
      <c r="P7043" t="s">
        <v>11622</v>
      </c>
    </row>
    <row r="7044" spans="1:16" x14ac:dyDescent="0.3">
      <c r="A7044" t="s">
        <v>13705</v>
      </c>
      <c r="B7044" s="2" t="str">
        <f t="shared" si="332"/>
        <v>6231</v>
      </c>
      <c r="C7044" s="2">
        <f t="shared" si="330"/>
        <v>6231</v>
      </c>
      <c r="D7044" t="str">
        <f>VLOOKUP(C7044,'Cost Centre'!A:B,2,)</f>
        <v>Planning</v>
      </c>
      <c r="E7044" t="str">
        <f t="shared" si="331"/>
        <v>6</v>
      </c>
      <c r="F7044" t="s">
        <v>11630</v>
      </c>
      <c r="G7044" s="2">
        <v>0</v>
      </c>
      <c r="H7044" s="2">
        <v>0</v>
      </c>
      <c r="I7044" s="2">
        <v>0</v>
      </c>
      <c r="J7044" s="105">
        <f>SUMIF([1]MMM!$A:$A,A7044,[1]MMM!$F:$F)</f>
        <v>0</v>
      </c>
      <c r="K7044" s="2" t="s">
        <v>460</v>
      </c>
      <c r="L7044" s="2">
        <v>0</v>
      </c>
      <c r="M7044" t="s">
        <v>10962</v>
      </c>
      <c r="N7044" t="s">
        <v>13690</v>
      </c>
      <c r="O7044" t="s">
        <v>10962</v>
      </c>
      <c r="P7044" t="s">
        <v>11622</v>
      </c>
    </row>
    <row r="7045" spans="1:16" x14ac:dyDescent="0.3">
      <c r="A7045" t="s">
        <v>13706</v>
      </c>
      <c r="B7045" s="2" t="str">
        <f t="shared" si="332"/>
        <v>6231</v>
      </c>
      <c r="C7045" s="2">
        <f t="shared" si="330"/>
        <v>6231</v>
      </c>
      <c r="D7045" t="str">
        <f>VLOOKUP(C7045,'Cost Centre'!A:B,2,)</f>
        <v>Planning</v>
      </c>
      <c r="E7045" t="str">
        <f t="shared" si="331"/>
        <v>6</v>
      </c>
      <c r="F7045" t="s">
        <v>11631</v>
      </c>
      <c r="G7045" s="2">
        <v>0</v>
      </c>
      <c r="H7045" s="2">
        <v>0</v>
      </c>
      <c r="I7045" s="2">
        <v>0</v>
      </c>
      <c r="J7045" s="105">
        <f>SUMIF([1]MMM!$A:$A,A7045,[1]MMM!$F:$F)</f>
        <v>0</v>
      </c>
      <c r="K7045" s="2" t="s">
        <v>460</v>
      </c>
      <c r="L7045" s="2">
        <v>0</v>
      </c>
      <c r="M7045" t="s">
        <v>10962</v>
      </c>
      <c r="N7045" t="s">
        <v>13690</v>
      </c>
      <c r="O7045" t="s">
        <v>10962</v>
      </c>
      <c r="P7045" t="s">
        <v>11622</v>
      </c>
    </row>
    <row r="7046" spans="1:16" x14ac:dyDescent="0.3">
      <c r="A7046" t="s">
        <v>13707</v>
      </c>
      <c r="B7046" s="2" t="str">
        <f t="shared" si="332"/>
        <v>6231</v>
      </c>
      <c r="C7046" s="2">
        <f t="shared" si="330"/>
        <v>6231</v>
      </c>
      <c r="D7046" t="str">
        <f>VLOOKUP(C7046,'Cost Centre'!A:B,2,)</f>
        <v>Planning</v>
      </c>
      <c r="E7046" t="str">
        <f t="shared" si="331"/>
        <v>6</v>
      </c>
      <c r="F7046" t="s">
        <v>11632</v>
      </c>
      <c r="G7046" s="2">
        <v>0</v>
      </c>
      <c r="H7046" s="2">
        <v>0</v>
      </c>
      <c r="I7046" s="2">
        <v>0</v>
      </c>
      <c r="J7046" s="105">
        <f>SUMIF([1]MMM!$A:$A,A7046,[1]MMM!$F:$F)</f>
        <v>0</v>
      </c>
      <c r="K7046" s="2" t="s">
        <v>460</v>
      </c>
      <c r="L7046" s="2">
        <v>0</v>
      </c>
      <c r="M7046" t="s">
        <v>10962</v>
      </c>
      <c r="N7046" t="s">
        <v>13690</v>
      </c>
      <c r="O7046" t="s">
        <v>10962</v>
      </c>
      <c r="P7046" t="s">
        <v>11622</v>
      </c>
    </row>
    <row r="7047" spans="1:16" x14ac:dyDescent="0.3">
      <c r="A7047" t="s">
        <v>13708</v>
      </c>
      <c r="B7047" s="2" t="str">
        <f t="shared" si="332"/>
        <v>6231</v>
      </c>
      <c r="C7047" s="2">
        <f t="shared" si="330"/>
        <v>6231</v>
      </c>
      <c r="D7047" t="str">
        <f>VLOOKUP(C7047,'Cost Centre'!A:B,2,)</f>
        <v>Planning</v>
      </c>
      <c r="E7047" t="str">
        <f t="shared" si="331"/>
        <v>6</v>
      </c>
      <c r="F7047" t="s">
        <v>11633</v>
      </c>
      <c r="G7047" s="2">
        <v>0</v>
      </c>
      <c r="H7047" s="2">
        <v>0</v>
      </c>
      <c r="I7047" s="2">
        <v>0</v>
      </c>
      <c r="J7047" s="105">
        <f>SUMIF([1]MMM!$A:$A,A7047,[1]MMM!$F:$F)</f>
        <v>0</v>
      </c>
      <c r="K7047" s="2" t="s">
        <v>460</v>
      </c>
      <c r="L7047" s="2">
        <v>0</v>
      </c>
      <c r="M7047" t="s">
        <v>10962</v>
      </c>
      <c r="N7047" t="s">
        <v>13690</v>
      </c>
      <c r="O7047" t="s">
        <v>10962</v>
      </c>
      <c r="P7047" t="s">
        <v>11622</v>
      </c>
    </row>
    <row r="7048" spans="1:16" x14ac:dyDescent="0.3">
      <c r="A7048" t="s">
        <v>13709</v>
      </c>
      <c r="B7048" s="2" t="str">
        <f t="shared" si="332"/>
        <v>6231</v>
      </c>
      <c r="C7048" s="2">
        <f t="shared" si="330"/>
        <v>6231</v>
      </c>
      <c r="D7048" t="str">
        <f>VLOOKUP(C7048,'Cost Centre'!A:B,2,)</f>
        <v>Planning</v>
      </c>
      <c r="E7048" t="str">
        <f t="shared" si="331"/>
        <v>6</v>
      </c>
      <c r="F7048" t="s">
        <v>11634</v>
      </c>
      <c r="G7048" s="2">
        <v>0</v>
      </c>
      <c r="H7048" s="2">
        <v>0</v>
      </c>
      <c r="I7048" s="2">
        <v>0</v>
      </c>
      <c r="J7048" s="105">
        <f>SUMIF([1]MMM!$A:$A,A7048,[1]MMM!$F:$F)</f>
        <v>0</v>
      </c>
      <c r="K7048" s="2" t="s">
        <v>460</v>
      </c>
      <c r="L7048" s="2">
        <v>0</v>
      </c>
      <c r="M7048" t="s">
        <v>10962</v>
      </c>
      <c r="N7048" t="s">
        <v>13690</v>
      </c>
      <c r="O7048" t="s">
        <v>10962</v>
      </c>
      <c r="P7048" t="s">
        <v>11622</v>
      </c>
    </row>
    <row r="7049" spans="1:16" x14ac:dyDescent="0.3">
      <c r="A7049" t="s">
        <v>13710</v>
      </c>
      <c r="B7049" s="2" t="str">
        <f t="shared" si="332"/>
        <v>6231</v>
      </c>
      <c r="C7049" s="2">
        <f t="shared" si="330"/>
        <v>6231</v>
      </c>
      <c r="D7049" t="str">
        <f>VLOOKUP(C7049,'Cost Centre'!A:B,2,)</f>
        <v>Planning</v>
      </c>
      <c r="E7049" t="str">
        <f t="shared" si="331"/>
        <v>6</v>
      </c>
      <c r="F7049" t="s">
        <v>11635</v>
      </c>
      <c r="G7049" s="2">
        <v>0</v>
      </c>
      <c r="H7049" s="2">
        <v>0</v>
      </c>
      <c r="I7049" s="2">
        <v>0</v>
      </c>
      <c r="J7049" s="105">
        <f>SUMIF([1]MMM!$A:$A,A7049,[1]MMM!$F:$F)</f>
        <v>0</v>
      </c>
      <c r="K7049" s="2" t="s">
        <v>460</v>
      </c>
      <c r="L7049" s="2">
        <v>0</v>
      </c>
      <c r="M7049" t="s">
        <v>10962</v>
      </c>
      <c r="N7049" t="s">
        <v>13690</v>
      </c>
      <c r="O7049" t="s">
        <v>10962</v>
      </c>
      <c r="P7049" t="s">
        <v>11622</v>
      </c>
    </row>
    <row r="7050" spans="1:16" x14ac:dyDescent="0.3">
      <c r="A7050" t="s">
        <v>13711</v>
      </c>
      <c r="B7050" s="2" t="str">
        <f t="shared" si="332"/>
        <v>6231</v>
      </c>
      <c r="C7050" s="2">
        <f t="shared" si="330"/>
        <v>6231</v>
      </c>
      <c r="D7050" t="str">
        <f>VLOOKUP(C7050,'Cost Centre'!A:B,2,)</f>
        <v>Planning</v>
      </c>
      <c r="E7050" t="str">
        <f t="shared" si="331"/>
        <v>6</v>
      </c>
      <c r="F7050" t="s">
        <v>11636</v>
      </c>
      <c r="G7050" s="2">
        <v>0</v>
      </c>
      <c r="H7050" s="2">
        <v>0</v>
      </c>
      <c r="I7050" s="2">
        <v>0</v>
      </c>
      <c r="J7050" s="105">
        <f>SUMIF([1]MMM!$A:$A,A7050,[1]MMM!$F:$F)</f>
        <v>0</v>
      </c>
      <c r="K7050" s="2" t="s">
        <v>460</v>
      </c>
      <c r="L7050" s="2">
        <v>0</v>
      </c>
      <c r="M7050" t="s">
        <v>10962</v>
      </c>
      <c r="N7050" t="s">
        <v>13690</v>
      </c>
      <c r="O7050" t="s">
        <v>10962</v>
      </c>
      <c r="P7050" t="s">
        <v>11622</v>
      </c>
    </row>
    <row r="7051" spans="1:16" x14ac:dyDescent="0.3">
      <c r="A7051" t="s">
        <v>13712</v>
      </c>
      <c r="B7051" s="2" t="str">
        <f t="shared" si="332"/>
        <v>6231</v>
      </c>
      <c r="C7051" s="2">
        <f t="shared" si="330"/>
        <v>6231</v>
      </c>
      <c r="D7051" t="str">
        <f>VLOOKUP(C7051,'Cost Centre'!A:B,2,)</f>
        <v>Planning</v>
      </c>
      <c r="E7051" t="str">
        <f t="shared" si="331"/>
        <v>6</v>
      </c>
      <c r="F7051" t="s">
        <v>11637</v>
      </c>
      <c r="G7051" s="2">
        <v>0</v>
      </c>
      <c r="H7051" s="2">
        <v>0</v>
      </c>
      <c r="I7051" s="2">
        <v>0</v>
      </c>
      <c r="J7051" s="105">
        <f>SUMIF([1]MMM!$A:$A,A7051,[1]MMM!$F:$F)</f>
        <v>0</v>
      </c>
      <c r="K7051" s="2" t="s">
        <v>460</v>
      </c>
      <c r="L7051" s="2">
        <v>0</v>
      </c>
      <c r="M7051" t="s">
        <v>10962</v>
      </c>
      <c r="N7051" t="s">
        <v>13690</v>
      </c>
      <c r="O7051" t="s">
        <v>10962</v>
      </c>
      <c r="P7051" t="s">
        <v>11622</v>
      </c>
    </row>
    <row r="7052" spans="1:16" x14ac:dyDescent="0.3">
      <c r="A7052" t="s">
        <v>13713</v>
      </c>
      <c r="B7052" s="2" t="str">
        <f t="shared" si="332"/>
        <v>6231</v>
      </c>
      <c r="C7052" s="2">
        <f t="shared" si="330"/>
        <v>6231</v>
      </c>
      <c r="D7052" t="str">
        <f>VLOOKUP(C7052,'Cost Centre'!A:B,2,)</f>
        <v>Planning</v>
      </c>
      <c r="E7052" t="str">
        <f t="shared" si="331"/>
        <v>6</v>
      </c>
      <c r="F7052" t="s">
        <v>11638</v>
      </c>
      <c r="G7052" s="2">
        <v>0</v>
      </c>
      <c r="H7052" s="2">
        <v>0</v>
      </c>
      <c r="I7052" s="2">
        <v>0</v>
      </c>
      <c r="J7052" s="105">
        <f>SUMIF([1]MMM!$A:$A,A7052,[1]MMM!$F:$F)</f>
        <v>0</v>
      </c>
      <c r="K7052" s="2" t="s">
        <v>460</v>
      </c>
      <c r="L7052" s="2">
        <v>0</v>
      </c>
      <c r="M7052" t="s">
        <v>10962</v>
      </c>
      <c r="N7052" t="s">
        <v>13690</v>
      </c>
      <c r="O7052" t="s">
        <v>10962</v>
      </c>
      <c r="P7052" t="s">
        <v>11622</v>
      </c>
    </row>
    <row r="7053" spans="1:16" x14ac:dyDescent="0.3">
      <c r="A7053" t="s">
        <v>13714</v>
      </c>
      <c r="B7053" s="2" t="str">
        <f t="shared" si="332"/>
        <v>6231</v>
      </c>
      <c r="C7053" s="2">
        <f t="shared" si="330"/>
        <v>6231</v>
      </c>
      <c r="D7053" t="str">
        <f>VLOOKUP(C7053,'Cost Centre'!A:B,2,)</f>
        <v>Planning</v>
      </c>
      <c r="E7053" t="str">
        <f t="shared" si="331"/>
        <v>6</v>
      </c>
      <c r="F7053" t="s">
        <v>11009</v>
      </c>
      <c r="G7053" s="2">
        <v>0</v>
      </c>
      <c r="H7053" s="2">
        <v>0</v>
      </c>
      <c r="I7053" s="2">
        <v>0</v>
      </c>
      <c r="J7053" s="105">
        <f>SUMIF([1]MMM!$A:$A,A7053,[1]MMM!$F:$F)</f>
        <v>0</v>
      </c>
      <c r="K7053" s="2" t="s">
        <v>460</v>
      </c>
      <c r="L7053" s="2">
        <v>0</v>
      </c>
      <c r="M7053" t="s">
        <v>10962</v>
      </c>
      <c r="N7053" t="s">
        <v>13690</v>
      </c>
      <c r="O7053" t="s">
        <v>10962</v>
      </c>
      <c r="P7053" t="s">
        <v>11010</v>
      </c>
    </row>
    <row r="7054" spans="1:16" x14ac:dyDescent="0.3">
      <c r="A7054" t="s">
        <v>13715</v>
      </c>
      <c r="B7054" s="2" t="str">
        <f t="shared" si="332"/>
        <v>6231</v>
      </c>
      <c r="C7054" s="2">
        <f t="shared" si="330"/>
        <v>6231</v>
      </c>
      <c r="D7054" t="str">
        <f>VLOOKUP(C7054,'Cost Centre'!A:B,2,)</f>
        <v>Planning</v>
      </c>
      <c r="E7054" t="str">
        <f t="shared" si="331"/>
        <v>6</v>
      </c>
      <c r="F7054" t="s">
        <v>11011</v>
      </c>
      <c r="G7054" s="2">
        <v>0</v>
      </c>
      <c r="H7054" s="2">
        <v>0</v>
      </c>
      <c r="I7054" s="2">
        <v>0</v>
      </c>
      <c r="J7054" s="105">
        <f>SUMIF([1]MMM!$A:$A,A7054,[1]MMM!$F:$F)</f>
        <v>0</v>
      </c>
      <c r="K7054" s="2" t="s">
        <v>460</v>
      </c>
      <c r="L7054" s="2">
        <v>0</v>
      </c>
      <c r="M7054" t="s">
        <v>10962</v>
      </c>
      <c r="N7054" t="s">
        <v>13690</v>
      </c>
      <c r="O7054" t="s">
        <v>10962</v>
      </c>
      <c r="P7054" t="s">
        <v>11010</v>
      </c>
    </row>
    <row r="7055" spans="1:16" x14ac:dyDescent="0.3">
      <c r="A7055" t="s">
        <v>13716</v>
      </c>
      <c r="B7055" s="2" t="str">
        <f t="shared" si="332"/>
        <v>6231</v>
      </c>
      <c r="C7055" s="2">
        <f t="shared" si="330"/>
        <v>6231</v>
      </c>
      <c r="D7055" t="str">
        <f>VLOOKUP(C7055,'Cost Centre'!A:B,2,)</f>
        <v>Planning</v>
      </c>
      <c r="E7055" t="str">
        <f t="shared" si="331"/>
        <v>6</v>
      </c>
      <c r="F7055" t="s">
        <v>11012</v>
      </c>
      <c r="G7055" s="2">
        <v>0</v>
      </c>
      <c r="H7055" s="2">
        <v>0</v>
      </c>
      <c r="I7055" s="2">
        <v>0</v>
      </c>
      <c r="J7055" s="105">
        <f>SUMIF([1]MMM!$A:$A,A7055,[1]MMM!$F:$F)</f>
        <v>0</v>
      </c>
      <c r="K7055" s="2" t="s">
        <v>460</v>
      </c>
      <c r="L7055" s="2">
        <v>0</v>
      </c>
      <c r="M7055" t="s">
        <v>10962</v>
      </c>
      <c r="N7055" t="s">
        <v>13690</v>
      </c>
      <c r="O7055" t="s">
        <v>10962</v>
      </c>
      <c r="P7055" t="s">
        <v>11010</v>
      </c>
    </row>
    <row r="7056" spans="1:16" x14ac:dyDescent="0.3">
      <c r="A7056" t="s">
        <v>13717</v>
      </c>
      <c r="B7056" s="2" t="str">
        <f t="shared" si="332"/>
        <v>6231</v>
      </c>
      <c r="C7056" s="2">
        <f t="shared" si="330"/>
        <v>6231</v>
      </c>
      <c r="D7056" t="str">
        <f>VLOOKUP(C7056,'Cost Centre'!A:B,2,)</f>
        <v>Planning</v>
      </c>
      <c r="E7056" t="str">
        <f t="shared" si="331"/>
        <v>6</v>
      </c>
      <c r="F7056" t="s">
        <v>11013</v>
      </c>
      <c r="G7056" s="2">
        <v>0</v>
      </c>
      <c r="H7056" s="2">
        <v>0</v>
      </c>
      <c r="I7056" s="2">
        <v>0</v>
      </c>
      <c r="J7056" s="105">
        <f>SUMIF([1]MMM!$A:$A,A7056,[1]MMM!$F:$F)</f>
        <v>0</v>
      </c>
      <c r="K7056" s="2" t="s">
        <v>460</v>
      </c>
      <c r="L7056" s="2">
        <v>0</v>
      </c>
      <c r="M7056" t="s">
        <v>10962</v>
      </c>
      <c r="N7056" t="s">
        <v>13690</v>
      </c>
      <c r="O7056" t="s">
        <v>10962</v>
      </c>
      <c r="P7056" t="s">
        <v>11010</v>
      </c>
    </row>
    <row r="7057" spans="1:16" x14ac:dyDescent="0.3">
      <c r="A7057" t="s">
        <v>13718</v>
      </c>
      <c r="B7057" s="2" t="str">
        <f t="shared" si="332"/>
        <v>6231</v>
      </c>
      <c r="C7057" s="2">
        <f t="shared" si="330"/>
        <v>6231</v>
      </c>
      <c r="D7057" t="str">
        <f>VLOOKUP(C7057,'Cost Centre'!A:B,2,)</f>
        <v>Planning</v>
      </c>
      <c r="E7057" t="str">
        <f t="shared" si="331"/>
        <v>6</v>
      </c>
      <c r="F7057" t="s">
        <v>11014</v>
      </c>
      <c r="G7057" s="2">
        <v>0</v>
      </c>
      <c r="H7057" s="2">
        <v>0</v>
      </c>
      <c r="I7057" s="2">
        <v>0</v>
      </c>
      <c r="J7057" s="105">
        <f>SUMIF([1]MMM!$A:$A,A7057,[1]MMM!$F:$F)</f>
        <v>0</v>
      </c>
      <c r="K7057" s="2" t="s">
        <v>460</v>
      </c>
      <c r="L7057" s="2">
        <v>0</v>
      </c>
      <c r="M7057" t="s">
        <v>10962</v>
      </c>
      <c r="N7057" t="s">
        <v>13690</v>
      </c>
      <c r="O7057" t="s">
        <v>10962</v>
      </c>
      <c r="P7057" t="s">
        <v>11010</v>
      </c>
    </row>
    <row r="7058" spans="1:16" x14ac:dyDescent="0.3">
      <c r="A7058" t="s">
        <v>13719</v>
      </c>
      <c r="B7058" s="2" t="str">
        <f t="shared" si="332"/>
        <v>6231</v>
      </c>
      <c r="C7058" s="2">
        <f t="shared" si="330"/>
        <v>6231</v>
      </c>
      <c r="D7058" t="str">
        <f>VLOOKUP(C7058,'Cost Centre'!A:B,2,)</f>
        <v>Planning</v>
      </c>
      <c r="E7058" t="str">
        <f t="shared" si="331"/>
        <v>6</v>
      </c>
      <c r="F7058" t="s">
        <v>11015</v>
      </c>
      <c r="G7058" s="2">
        <v>0</v>
      </c>
      <c r="H7058" s="2">
        <v>0</v>
      </c>
      <c r="I7058" s="2">
        <v>0</v>
      </c>
      <c r="J7058" s="105">
        <f>SUMIF([1]MMM!$A:$A,A7058,[1]MMM!$F:$F)</f>
        <v>0</v>
      </c>
      <c r="K7058" s="2" t="s">
        <v>460</v>
      </c>
      <c r="L7058" s="2">
        <v>0</v>
      </c>
      <c r="M7058" t="s">
        <v>10962</v>
      </c>
      <c r="N7058" t="s">
        <v>13690</v>
      </c>
      <c r="O7058" t="s">
        <v>10962</v>
      </c>
      <c r="P7058" t="s">
        <v>11010</v>
      </c>
    </row>
    <row r="7059" spans="1:16" x14ac:dyDescent="0.3">
      <c r="A7059" t="s">
        <v>13720</v>
      </c>
      <c r="B7059" s="2" t="str">
        <f t="shared" si="332"/>
        <v>6231</v>
      </c>
      <c r="C7059" s="2">
        <f t="shared" si="330"/>
        <v>6231</v>
      </c>
      <c r="D7059" t="str">
        <f>VLOOKUP(C7059,'Cost Centre'!A:B,2,)</f>
        <v>Planning</v>
      </c>
      <c r="E7059" t="str">
        <f t="shared" si="331"/>
        <v>6</v>
      </c>
      <c r="F7059" t="s">
        <v>11016</v>
      </c>
      <c r="G7059" s="2">
        <v>0</v>
      </c>
      <c r="H7059" s="2">
        <v>0</v>
      </c>
      <c r="I7059" s="2">
        <v>0</v>
      </c>
      <c r="J7059" s="105">
        <f>SUMIF([1]MMM!$A:$A,A7059,[1]MMM!$F:$F)</f>
        <v>0</v>
      </c>
      <c r="K7059" s="2" t="s">
        <v>460</v>
      </c>
      <c r="L7059" s="2">
        <v>0</v>
      </c>
      <c r="M7059" t="s">
        <v>10962</v>
      </c>
      <c r="N7059" t="s">
        <v>13690</v>
      </c>
      <c r="O7059" t="s">
        <v>10962</v>
      </c>
      <c r="P7059" t="s">
        <v>11010</v>
      </c>
    </row>
    <row r="7060" spans="1:16" x14ac:dyDescent="0.3">
      <c r="A7060" t="s">
        <v>13721</v>
      </c>
      <c r="B7060" s="2" t="str">
        <f t="shared" si="332"/>
        <v>6231</v>
      </c>
      <c r="C7060" s="2">
        <f t="shared" si="330"/>
        <v>6231</v>
      </c>
      <c r="D7060" t="str">
        <f>VLOOKUP(C7060,'Cost Centre'!A:B,2,)</f>
        <v>Planning</v>
      </c>
      <c r="E7060" t="str">
        <f t="shared" si="331"/>
        <v>6</v>
      </c>
      <c r="F7060" t="s">
        <v>11017</v>
      </c>
      <c r="G7060" s="2">
        <v>0</v>
      </c>
      <c r="H7060" s="2">
        <v>0</v>
      </c>
      <c r="I7060" s="2">
        <v>0</v>
      </c>
      <c r="J7060" s="105">
        <f>SUMIF([1]MMM!$A:$A,A7060,[1]MMM!$F:$F)</f>
        <v>0</v>
      </c>
      <c r="K7060" s="2" t="s">
        <v>460</v>
      </c>
      <c r="L7060" s="2">
        <v>0</v>
      </c>
      <c r="M7060" t="s">
        <v>10962</v>
      </c>
      <c r="N7060" t="s">
        <v>13690</v>
      </c>
      <c r="O7060" t="s">
        <v>10962</v>
      </c>
      <c r="P7060" t="s">
        <v>11010</v>
      </c>
    </row>
    <row r="7061" spans="1:16" x14ac:dyDescent="0.3">
      <c r="A7061" t="s">
        <v>13722</v>
      </c>
      <c r="B7061" s="2" t="str">
        <f t="shared" si="332"/>
        <v>6231</v>
      </c>
      <c r="C7061" s="2">
        <f t="shared" si="330"/>
        <v>6231</v>
      </c>
      <c r="D7061" t="str">
        <f>VLOOKUP(C7061,'Cost Centre'!A:B,2,)</f>
        <v>Planning</v>
      </c>
      <c r="E7061" t="str">
        <f t="shared" si="331"/>
        <v>6</v>
      </c>
      <c r="F7061" t="s">
        <v>11018</v>
      </c>
      <c r="G7061" s="2">
        <v>0</v>
      </c>
      <c r="H7061" s="2">
        <v>0</v>
      </c>
      <c r="I7061" s="2">
        <v>0</v>
      </c>
      <c r="J7061" s="105">
        <f>SUMIF([1]MMM!$A:$A,A7061,[1]MMM!$F:$F)</f>
        <v>0</v>
      </c>
      <c r="K7061" s="2" t="s">
        <v>460</v>
      </c>
      <c r="L7061" s="2">
        <v>0</v>
      </c>
      <c r="M7061" t="s">
        <v>10962</v>
      </c>
      <c r="N7061" t="s">
        <v>13690</v>
      </c>
      <c r="O7061" t="s">
        <v>10962</v>
      </c>
      <c r="P7061" t="s">
        <v>11010</v>
      </c>
    </row>
    <row r="7062" spans="1:16" x14ac:dyDescent="0.3">
      <c r="A7062" t="s">
        <v>13723</v>
      </c>
      <c r="B7062" s="2" t="str">
        <f t="shared" si="332"/>
        <v>6231</v>
      </c>
      <c r="C7062" s="2">
        <f t="shared" si="330"/>
        <v>6231</v>
      </c>
      <c r="D7062" t="str">
        <f>VLOOKUP(C7062,'Cost Centre'!A:B,2,)</f>
        <v>Planning</v>
      </c>
      <c r="E7062" t="str">
        <f t="shared" si="331"/>
        <v>6</v>
      </c>
      <c r="F7062" t="s">
        <v>11019</v>
      </c>
      <c r="G7062" s="2">
        <v>0</v>
      </c>
      <c r="H7062" s="2">
        <v>0</v>
      </c>
      <c r="I7062" s="2">
        <v>0</v>
      </c>
      <c r="J7062" s="105">
        <f>SUMIF([1]MMM!$A:$A,A7062,[1]MMM!$F:$F)</f>
        <v>0</v>
      </c>
      <c r="K7062" s="2" t="s">
        <v>460</v>
      </c>
      <c r="L7062" s="2">
        <v>0</v>
      </c>
      <c r="M7062" t="s">
        <v>10962</v>
      </c>
      <c r="N7062" t="s">
        <v>13690</v>
      </c>
      <c r="O7062" t="s">
        <v>10962</v>
      </c>
      <c r="P7062" t="s">
        <v>11010</v>
      </c>
    </row>
    <row r="7063" spans="1:16" x14ac:dyDescent="0.3">
      <c r="A7063" t="s">
        <v>1440</v>
      </c>
      <c r="B7063" s="2" t="str">
        <f t="shared" si="332"/>
        <v>6231</v>
      </c>
      <c r="C7063" s="2">
        <f t="shared" si="330"/>
        <v>6231</v>
      </c>
      <c r="D7063" t="str">
        <f>VLOOKUP(C7063,'Cost Centre'!A:B,2,)</f>
        <v>Planning</v>
      </c>
      <c r="E7063" t="str">
        <f t="shared" si="331"/>
        <v>8</v>
      </c>
      <c r="F7063" t="s">
        <v>462</v>
      </c>
      <c r="G7063" s="2">
        <v>2418271.09</v>
      </c>
      <c r="H7063" s="2">
        <v>0</v>
      </c>
      <c r="I7063" s="2">
        <v>0</v>
      </c>
      <c r="J7063" s="105">
        <f>SUMIF([1]MMM!$A:$A,A7063,[1]MMM!$F:$F)</f>
        <v>2418271.09</v>
      </c>
      <c r="K7063" s="2" t="s">
        <v>460</v>
      </c>
      <c r="L7063" s="2">
        <v>0</v>
      </c>
      <c r="M7063" t="s">
        <v>10962</v>
      </c>
      <c r="N7063" t="s">
        <v>13690</v>
      </c>
      <c r="O7063" t="s">
        <v>10916</v>
      </c>
      <c r="P7063" t="s">
        <v>10917</v>
      </c>
    </row>
    <row r="7064" spans="1:16" x14ac:dyDescent="0.3">
      <c r="A7064" t="s">
        <v>1441</v>
      </c>
      <c r="B7064" s="2" t="str">
        <f t="shared" si="332"/>
        <v>6231</v>
      </c>
      <c r="C7064" s="2">
        <f t="shared" si="330"/>
        <v>6231</v>
      </c>
      <c r="D7064" t="str">
        <f>VLOOKUP(C7064,'Cost Centre'!A:B,2,)</f>
        <v>Planning</v>
      </c>
      <c r="E7064" t="str">
        <f t="shared" si="331"/>
        <v>8</v>
      </c>
      <c r="F7064" t="s">
        <v>464</v>
      </c>
      <c r="G7064" s="2">
        <v>0</v>
      </c>
      <c r="H7064" s="2">
        <v>0</v>
      </c>
      <c r="I7064" s="2">
        <v>0</v>
      </c>
      <c r="J7064" s="105">
        <f>SUMIF([1]MMM!$A:$A,A7064,[1]MMM!$F:$F)</f>
        <v>0</v>
      </c>
      <c r="K7064" s="2" t="s">
        <v>460</v>
      </c>
      <c r="L7064" s="2">
        <v>0</v>
      </c>
      <c r="M7064" t="s">
        <v>10962</v>
      </c>
      <c r="N7064" t="s">
        <v>13690</v>
      </c>
      <c r="O7064" t="s">
        <v>10916</v>
      </c>
      <c r="P7064" t="s">
        <v>10917</v>
      </c>
    </row>
    <row r="7065" spans="1:16" x14ac:dyDescent="0.3">
      <c r="A7065" t="s">
        <v>1442</v>
      </c>
      <c r="B7065" s="2" t="str">
        <f t="shared" si="332"/>
        <v>6231</v>
      </c>
      <c r="C7065" s="2">
        <f t="shared" si="330"/>
        <v>6231</v>
      </c>
      <c r="D7065" t="str">
        <f>VLOOKUP(C7065,'Cost Centre'!A:B,2,)</f>
        <v>Planning</v>
      </c>
      <c r="E7065" t="str">
        <f t="shared" si="331"/>
        <v>8</v>
      </c>
      <c r="F7065" t="s">
        <v>466</v>
      </c>
      <c r="G7065" s="2">
        <v>0</v>
      </c>
      <c r="H7065" s="2">
        <v>0</v>
      </c>
      <c r="I7065" s="2">
        <v>0</v>
      </c>
      <c r="J7065" s="105">
        <f>SUMIF([1]MMM!$A:$A,A7065,[1]MMM!$F:$F)</f>
        <v>0</v>
      </c>
      <c r="K7065" s="2" t="s">
        <v>460</v>
      </c>
      <c r="L7065" s="2">
        <v>0</v>
      </c>
      <c r="M7065" t="s">
        <v>10962</v>
      </c>
      <c r="N7065" t="s">
        <v>13690</v>
      </c>
      <c r="O7065" t="s">
        <v>10916</v>
      </c>
      <c r="P7065" t="s">
        <v>10917</v>
      </c>
    </row>
    <row r="7066" spans="1:16" x14ac:dyDescent="0.3">
      <c r="A7066" t="s">
        <v>1443</v>
      </c>
      <c r="B7066" s="2" t="str">
        <f t="shared" si="332"/>
        <v>6231</v>
      </c>
      <c r="C7066" s="2">
        <f t="shared" si="330"/>
        <v>6231</v>
      </c>
      <c r="D7066" t="str">
        <f>VLOOKUP(C7066,'Cost Centre'!A:B,2,)</f>
        <v>Planning</v>
      </c>
      <c r="E7066" t="str">
        <f t="shared" si="331"/>
        <v>8</v>
      </c>
      <c r="F7066" t="s">
        <v>468</v>
      </c>
      <c r="G7066" s="2">
        <v>0</v>
      </c>
      <c r="H7066" s="2">
        <v>1669363.43</v>
      </c>
      <c r="I7066" s="2">
        <v>0</v>
      </c>
      <c r="J7066" s="105">
        <f>SUMIF([1]MMM!$A:$A,A7066,[1]MMM!$F:$F)</f>
        <v>1669363.43</v>
      </c>
      <c r="K7066" s="2" t="s">
        <v>460</v>
      </c>
      <c r="L7066" s="2">
        <v>0</v>
      </c>
      <c r="M7066" t="s">
        <v>10962</v>
      </c>
      <c r="N7066" t="s">
        <v>13690</v>
      </c>
      <c r="O7066" t="s">
        <v>10916</v>
      </c>
      <c r="P7066" t="s">
        <v>10917</v>
      </c>
    </row>
    <row r="7067" spans="1:16" x14ac:dyDescent="0.3">
      <c r="A7067" t="s">
        <v>1444</v>
      </c>
      <c r="B7067" s="2" t="str">
        <f t="shared" si="332"/>
        <v>6231</v>
      </c>
      <c r="C7067" s="2">
        <f t="shared" si="330"/>
        <v>6231</v>
      </c>
      <c r="D7067" t="str">
        <f>VLOOKUP(C7067,'Cost Centre'!A:B,2,)</f>
        <v>Planning</v>
      </c>
      <c r="E7067" t="str">
        <f t="shared" si="331"/>
        <v>8</v>
      </c>
      <c r="F7067" t="s">
        <v>470</v>
      </c>
      <c r="G7067" s="2">
        <v>0</v>
      </c>
      <c r="H7067" s="2">
        <v>0</v>
      </c>
      <c r="I7067" s="2">
        <v>0</v>
      </c>
      <c r="J7067" s="105">
        <f>SUMIF([1]MMM!$A:$A,A7067,[1]MMM!$F:$F)</f>
        <v>0</v>
      </c>
      <c r="K7067" s="2" t="s">
        <v>460</v>
      </c>
      <c r="L7067" s="2">
        <v>0</v>
      </c>
      <c r="M7067" t="s">
        <v>10962</v>
      </c>
      <c r="N7067" t="s">
        <v>13690</v>
      </c>
      <c r="O7067" t="s">
        <v>10916</v>
      </c>
      <c r="P7067" t="s">
        <v>10917</v>
      </c>
    </row>
    <row r="7068" spans="1:16" x14ac:dyDescent="0.3">
      <c r="A7068" t="s">
        <v>6514</v>
      </c>
      <c r="B7068" s="2" t="str">
        <f t="shared" si="332"/>
        <v>6231</v>
      </c>
      <c r="C7068" s="2">
        <f t="shared" si="330"/>
        <v>6231</v>
      </c>
      <c r="D7068" t="str">
        <f>VLOOKUP(C7068,'Cost Centre'!A:B,2,)</f>
        <v>Planning</v>
      </c>
      <c r="E7068" t="str">
        <f t="shared" si="331"/>
        <v>8</v>
      </c>
      <c r="F7068" t="s">
        <v>2159</v>
      </c>
      <c r="G7068" s="2">
        <v>0</v>
      </c>
      <c r="H7068" s="2">
        <v>0</v>
      </c>
      <c r="I7068" s="2">
        <v>0</v>
      </c>
      <c r="J7068" s="105">
        <f>SUMIF([1]MMM!$A:$A,A7068,[1]MMM!$F:$F)</f>
        <v>0</v>
      </c>
      <c r="K7068" s="2" t="s">
        <v>460</v>
      </c>
      <c r="L7068" s="2">
        <v>0</v>
      </c>
      <c r="M7068" t="s">
        <v>10962</v>
      </c>
      <c r="N7068" t="s">
        <v>13690</v>
      </c>
      <c r="O7068" t="s">
        <v>10916</v>
      </c>
      <c r="P7068" t="s">
        <v>10917</v>
      </c>
    </row>
    <row r="7069" spans="1:16" x14ac:dyDescent="0.3">
      <c r="A7069" t="s">
        <v>13724</v>
      </c>
      <c r="B7069" s="2" t="str">
        <f t="shared" si="332"/>
        <v>6232</v>
      </c>
      <c r="C7069" s="2">
        <f t="shared" si="330"/>
        <v>6232</v>
      </c>
      <c r="D7069" t="str">
        <f>VLOOKUP(C7069,'Cost Centre'!A:B,2,)</f>
        <v>Planning</v>
      </c>
      <c r="E7069" t="str">
        <f t="shared" si="331"/>
        <v>2</v>
      </c>
      <c r="F7069" t="s">
        <v>11697</v>
      </c>
      <c r="G7069" s="2">
        <v>0</v>
      </c>
      <c r="H7069" s="2">
        <v>0</v>
      </c>
      <c r="I7069" s="2">
        <v>0</v>
      </c>
      <c r="J7069" s="105">
        <f>SUMIF([1]MMM!$A:$A,A7069,[1]MMM!$F:$F)</f>
        <v>0</v>
      </c>
      <c r="K7069" s="2" t="s">
        <v>10</v>
      </c>
      <c r="L7069" s="2">
        <v>0</v>
      </c>
      <c r="M7069" t="s">
        <v>10962</v>
      </c>
      <c r="N7069" t="s">
        <v>13725</v>
      </c>
      <c r="O7069" t="s">
        <v>10871</v>
      </c>
      <c r="P7069" t="s">
        <v>10887</v>
      </c>
    </row>
    <row r="7070" spans="1:16" x14ac:dyDescent="0.3">
      <c r="A7070" t="s">
        <v>6515</v>
      </c>
      <c r="B7070" s="2" t="str">
        <f t="shared" si="332"/>
        <v>6232</v>
      </c>
      <c r="C7070" s="2">
        <f t="shared" si="330"/>
        <v>6232</v>
      </c>
      <c r="D7070" t="str">
        <f>VLOOKUP(C7070,'Cost Centre'!A:B,2,)</f>
        <v>Planning</v>
      </c>
      <c r="E7070" s="109" t="str">
        <f t="shared" si="331"/>
        <v>3</v>
      </c>
      <c r="F7070" t="s">
        <v>2130</v>
      </c>
      <c r="G7070" s="2">
        <v>0</v>
      </c>
      <c r="H7070" s="2">
        <v>0</v>
      </c>
      <c r="I7070" s="2">
        <v>0</v>
      </c>
      <c r="J7070" s="105">
        <f>SUMIF([1]MMM!$A:$A,A7070,[1]MMM!$F:$F)</f>
        <v>0</v>
      </c>
      <c r="K7070" s="2" t="s">
        <v>10</v>
      </c>
      <c r="L7070" s="2">
        <v>0</v>
      </c>
      <c r="M7070" t="s">
        <v>10962</v>
      </c>
      <c r="N7070" t="s">
        <v>13725</v>
      </c>
      <c r="O7070" t="s">
        <v>10908</v>
      </c>
      <c r="P7070" t="s">
        <v>10953</v>
      </c>
    </row>
    <row r="7071" spans="1:16" x14ac:dyDescent="0.3">
      <c r="A7071" t="s">
        <v>6516</v>
      </c>
      <c r="B7071" s="2" t="str">
        <f t="shared" si="332"/>
        <v>6232</v>
      </c>
      <c r="C7071" s="2">
        <f t="shared" si="330"/>
        <v>6232</v>
      </c>
      <c r="D7071" t="str">
        <f>VLOOKUP(C7071,'Cost Centre'!A:B,2,)</f>
        <v>Planning</v>
      </c>
      <c r="E7071" s="109">
        <v>2</v>
      </c>
      <c r="F7071" t="s">
        <v>2131</v>
      </c>
      <c r="G7071" s="2">
        <v>0</v>
      </c>
      <c r="H7071" s="2">
        <v>0</v>
      </c>
      <c r="I7071" s="2">
        <v>0</v>
      </c>
      <c r="J7071" s="105">
        <f>SUMIF([1]MMM!$A:$A,A7071,[1]MMM!$F:$F)</f>
        <v>0</v>
      </c>
      <c r="K7071" s="2" t="s">
        <v>10</v>
      </c>
      <c r="L7071" s="2">
        <v>0</v>
      </c>
      <c r="M7071" t="s">
        <v>10962</v>
      </c>
      <c r="N7071" t="s">
        <v>13725</v>
      </c>
      <c r="O7071" t="s">
        <v>10908</v>
      </c>
      <c r="P7071" t="s">
        <v>10953</v>
      </c>
    </row>
    <row r="7072" spans="1:16" x14ac:dyDescent="0.3">
      <c r="A7072" t="s">
        <v>6517</v>
      </c>
      <c r="B7072" s="2" t="str">
        <f t="shared" si="332"/>
        <v>6232</v>
      </c>
      <c r="C7072" s="2">
        <f t="shared" si="330"/>
        <v>6232</v>
      </c>
      <c r="D7072" t="str">
        <f>VLOOKUP(C7072,'Cost Centre'!A:B,2,)</f>
        <v>Planning</v>
      </c>
      <c r="E7072" s="109">
        <v>2</v>
      </c>
      <c r="F7072" t="s">
        <v>512</v>
      </c>
      <c r="G7072" s="2">
        <v>0</v>
      </c>
      <c r="H7072" s="2">
        <v>0</v>
      </c>
      <c r="I7072" s="2">
        <v>0</v>
      </c>
      <c r="J7072" s="105">
        <f>SUMIF([1]MMM!$A:$A,A7072,[1]MMM!$F:$F)</f>
        <v>0</v>
      </c>
      <c r="K7072" s="2" t="s">
        <v>10</v>
      </c>
      <c r="L7072" s="2">
        <v>0</v>
      </c>
      <c r="M7072" t="s">
        <v>10962</v>
      </c>
      <c r="N7072" t="s">
        <v>13725</v>
      </c>
      <c r="O7072" t="s">
        <v>10908</v>
      </c>
      <c r="P7072" t="s">
        <v>10956</v>
      </c>
    </row>
    <row r="7073" spans="1:16" x14ac:dyDescent="0.3">
      <c r="A7073" t="s">
        <v>6518</v>
      </c>
      <c r="B7073" s="2" t="str">
        <f t="shared" si="332"/>
        <v>6232</v>
      </c>
      <c r="C7073" s="2">
        <f t="shared" si="330"/>
        <v>6232</v>
      </c>
      <c r="D7073" t="str">
        <f>VLOOKUP(C7073,'Cost Centre'!A:B,2,)</f>
        <v>Planning</v>
      </c>
      <c r="E7073" s="109">
        <v>2</v>
      </c>
      <c r="F7073" t="s">
        <v>516</v>
      </c>
      <c r="G7073" s="2">
        <v>0</v>
      </c>
      <c r="H7073" s="2">
        <v>0</v>
      </c>
      <c r="I7073" s="2">
        <v>0</v>
      </c>
      <c r="J7073" s="105">
        <f>SUMIF([1]MMM!$A:$A,A7073,[1]MMM!$F:$F)</f>
        <v>0</v>
      </c>
      <c r="K7073" s="2" t="s">
        <v>10</v>
      </c>
      <c r="L7073" s="2">
        <v>0</v>
      </c>
      <c r="M7073" t="s">
        <v>10962</v>
      </c>
      <c r="N7073" t="s">
        <v>13725</v>
      </c>
      <c r="O7073" t="s">
        <v>10908</v>
      </c>
      <c r="P7073" t="s">
        <v>10958</v>
      </c>
    </row>
    <row r="7074" spans="1:16" x14ac:dyDescent="0.3">
      <c r="A7074" t="s">
        <v>6519</v>
      </c>
      <c r="B7074" s="2" t="str">
        <f t="shared" si="332"/>
        <v>6232</v>
      </c>
      <c r="C7074" s="2">
        <f t="shared" si="330"/>
        <v>6232</v>
      </c>
      <c r="D7074" t="str">
        <f>VLOOKUP(C7074,'Cost Centre'!A:B,2,)</f>
        <v>Planning</v>
      </c>
      <c r="E7074" t="str">
        <f t="shared" si="331"/>
        <v>3</v>
      </c>
      <c r="F7074" t="s">
        <v>2148</v>
      </c>
      <c r="G7074" s="2">
        <v>0</v>
      </c>
      <c r="H7074" s="2">
        <v>0</v>
      </c>
      <c r="I7074" s="2">
        <v>0</v>
      </c>
      <c r="J7074" s="105">
        <f>SUMIF([1]MMM!$A:$A,A7074,[1]MMM!$F:$F)</f>
        <v>0</v>
      </c>
      <c r="K7074" s="2" t="s">
        <v>10</v>
      </c>
      <c r="L7074" s="2">
        <v>0</v>
      </c>
      <c r="M7074" t="s">
        <v>10962</v>
      </c>
      <c r="N7074" t="s">
        <v>13725</v>
      </c>
      <c r="O7074" t="s">
        <v>10908</v>
      </c>
      <c r="P7074" t="s">
        <v>10910</v>
      </c>
    </row>
    <row r="7075" spans="1:16" x14ac:dyDescent="0.3">
      <c r="A7075" t="s">
        <v>13726</v>
      </c>
      <c r="B7075" s="2" t="str">
        <f t="shared" si="332"/>
        <v>6232</v>
      </c>
      <c r="C7075" s="2">
        <f t="shared" si="330"/>
        <v>6232</v>
      </c>
      <c r="D7075" t="str">
        <f>VLOOKUP(C7075,'Cost Centre'!A:B,2,)</f>
        <v>Planning</v>
      </c>
      <c r="E7075" t="str">
        <f t="shared" si="331"/>
        <v>3</v>
      </c>
      <c r="F7075" t="s">
        <v>10912</v>
      </c>
      <c r="G7075" s="2">
        <v>0</v>
      </c>
      <c r="H7075" s="2">
        <v>0</v>
      </c>
      <c r="I7075" s="2">
        <v>0</v>
      </c>
      <c r="J7075" s="105">
        <f>SUMIF([1]MMM!$A:$A,A7075,[1]MMM!$F:$F)</f>
        <v>0</v>
      </c>
      <c r="K7075" s="2" t="s">
        <v>10</v>
      </c>
      <c r="L7075" s="2">
        <v>0</v>
      </c>
      <c r="M7075" t="s">
        <v>10962</v>
      </c>
      <c r="N7075" t="s">
        <v>13725</v>
      </c>
      <c r="O7075" t="s">
        <v>10908</v>
      </c>
      <c r="P7075" t="s">
        <v>10913</v>
      </c>
    </row>
    <row r="7076" spans="1:16" x14ac:dyDescent="0.3">
      <c r="A7076" t="s">
        <v>13727</v>
      </c>
      <c r="B7076" s="2" t="str">
        <f t="shared" si="332"/>
        <v>6232</v>
      </c>
      <c r="C7076" s="2">
        <f t="shared" si="330"/>
        <v>6232</v>
      </c>
      <c r="D7076" t="str">
        <f>VLOOKUP(C7076,'Cost Centre'!A:B,2,)</f>
        <v>Planning</v>
      </c>
      <c r="E7076" t="str">
        <f t="shared" si="331"/>
        <v>3</v>
      </c>
      <c r="F7076" t="s">
        <v>10915</v>
      </c>
      <c r="G7076" s="2">
        <v>0</v>
      </c>
      <c r="H7076" s="2">
        <v>0</v>
      </c>
      <c r="I7076" s="2">
        <v>0</v>
      </c>
      <c r="J7076" s="105">
        <f>SUMIF([1]MMM!$A:$A,A7076,[1]MMM!$F:$F)</f>
        <v>0</v>
      </c>
      <c r="K7076" s="2" t="s">
        <v>10</v>
      </c>
      <c r="L7076" s="2">
        <v>0</v>
      </c>
      <c r="M7076" t="s">
        <v>10962</v>
      </c>
      <c r="N7076" t="s">
        <v>13725</v>
      </c>
      <c r="O7076" t="s">
        <v>10908</v>
      </c>
      <c r="P7076" t="s">
        <v>10913</v>
      </c>
    </row>
    <row r="7077" spans="1:16" x14ac:dyDescent="0.3">
      <c r="A7077" t="s">
        <v>13728</v>
      </c>
      <c r="B7077" s="2" t="str">
        <f t="shared" si="332"/>
        <v>6232</v>
      </c>
      <c r="C7077" s="2">
        <f t="shared" si="330"/>
        <v>6232</v>
      </c>
      <c r="D7077" t="str">
        <f>VLOOKUP(C7077,'Cost Centre'!A:B,2,)</f>
        <v>Planning</v>
      </c>
      <c r="E7077" t="str">
        <f t="shared" si="331"/>
        <v>6</v>
      </c>
      <c r="F7077" t="s">
        <v>11740</v>
      </c>
      <c r="G7077" s="2">
        <v>0</v>
      </c>
      <c r="H7077" s="2">
        <v>0</v>
      </c>
      <c r="I7077" s="2">
        <v>0</v>
      </c>
      <c r="J7077" s="105">
        <f>SUMIF([1]MMM!$A:$A,A7077,[1]MMM!$F:$F)</f>
        <v>0</v>
      </c>
      <c r="K7077" s="2" t="s">
        <v>460</v>
      </c>
      <c r="L7077" s="2">
        <v>0</v>
      </c>
      <c r="M7077" t="s">
        <v>10962</v>
      </c>
      <c r="N7077" t="s">
        <v>13725</v>
      </c>
      <c r="O7077" t="s">
        <v>10962</v>
      </c>
      <c r="P7077" t="s">
        <v>11622</v>
      </c>
    </row>
    <row r="7078" spans="1:16" x14ac:dyDescent="0.3">
      <c r="A7078" t="s">
        <v>13729</v>
      </c>
      <c r="B7078" s="2" t="str">
        <f t="shared" si="332"/>
        <v>6232</v>
      </c>
      <c r="C7078" s="2">
        <f t="shared" si="330"/>
        <v>6232</v>
      </c>
      <c r="D7078" t="str">
        <f>VLOOKUP(C7078,'Cost Centre'!A:B,2,)</f>
        <v>Planning</v>
      </c>
      <c r="E7078" t="str">
        <f t="shared" si="331"/>
        <v>6</v>
      </c>
      <c r="F7078" t="s">
        <v>13594</v>
      </c>
      <c r="G7078" s="2">
        <v>0</v>
      </c>
      <c r="H7078" s="2">
        <v>0</v>
      </c>
      <c r="I7078" s="2">
        <v>0</v>
      </c>
      <c r="J7078" s="105">
        <f>SUMIF([1]MMM!$A:$A,A7078,[1]MMM!$F:$F)</f>
        <v>0</v>
      </c>
      <c r="K7078" s="2" t="s">
        <v>10</v>
      </c>
      <c r="L7078" s="2">
        <v>0</v>
      </c>
      <c r="M7078" t="s">
        <v>10962</v>
      </c>
      <c r="N7078" t="s">
        <v>13725</v>
      </c>
      <c r="O7078" t="s">
        <v>10962</v>
      </c>
      <c r="P7078" t="s">
        <v>11622</v>
      </c>
    </row>
    <row r="7079" spans="1:16" x14ac:dyDescent="0.3">
      <c r="A7079" t="s">
        <v>13730</v>
      </c>
      <c r="B7079" s="2" t="str">
        <f t="shared" si="332"/>
        <v>6232</v>
      </c>
      <c r="C7079" s="2">
        <f t="shared" si="330"/>
        <v>6232</v>
      </c>
      <c r="D7079" t="str">
        <f>VLOOKUP(C7079,'Cost Centre'!A:B,2,)</f>
        <v>Planning</v>
      </c>
      <c r="E7079" t="str">
        <f t="shared" si="331"/>
        <v>6</v>
      </c>
      <c r="F7079" t="s">
        <v>13594</v>
      </c>
      <c r="G7079" s="2">
        <v>0</v>
      </c>
      <c r="H7079" s="2">
        <v>0</v>
      </c>
      <c r="I7079" s="2">
        <v>0</v>
      </c>
      <c r="J7079" s="105">
        <f>SUMIF([1]MMM!$A:$A,A7079,[1]MMM!$F:$F)</f>
        <v>0</v>
      </c>
      <c r="K7079" s="2" t="s">
        <v>10</v>
      </c>
      <c r="L7079" s="2">
        <v>10000</v>
      </c>
      <c r="M7079" t="s">
        <v>10962</v>
      </c>
      <c r="N7079" t="s">
        <v>13725</v>
      </c>
      <c r="O7079" t="s">
        <v>10962</v>
      </c>
      <c r="P7079" t="s">
        <v>11622</v>
      </c>
    </row>
    <row r="7080" spans="1:16" x14ac:dyDescent="0.3">
      <c r="A7080" t="s">
        <v>13731</v>
      </c>
      <c r="B7080" s="2" t="str">
        <f t="shared" si="332"/>
        <v>6232</v>
      </c>
      <c r="C7080" s="2">
        <f t="shared" si="330"/>
        <v>6232</v>
      </c>
      <c r="D7080" t="str">
        <f>VLOOKUP(C7080,'Cost Centre'!A:B,2,)</f>
        <v>Planning</v>
      </c>
      <c r="E7080" t="str">
        <f t="shared" si="331"/>
        <v>6</v>
      </c>
      <c r="F7080" t="s">
        <v>11752</v>
      </c>
      <c r="G7080" s="2">
        <v>0</v>
      </c>
      <c r="H7080" s="2">
        <v>0</v>
      </c>
      <c r="I7080" s="2">
        <v>0</v>
      </c>
      <c r="J7080" s="105">
        <f>SUMIF([1]MMM!$A:$A,A7080,[1]MMM!$F:$F)</f>
        <v>0</v>
      </c>
      <c r="K7080" s="2" t="s">
        <v>460</v>
      </c>
      <c r="L7080" s="2">
        <v>0</v>
      </c>
      <c r="M7080" t="s">
        <v>10962</v>
      </c>
      <c r="N7080" t="s">
        <v>13725</v>
      </c>
      <c r="O7080" t="s">
        <v>10962</v>
      </c>
      <c r="P7080" t="s">
        <v>11622</v>
      </c>
    </row>
    <row r="7081" spans="1:16" x14ac:dyDescent="0.3">
      <c r="A7081" t="s">
        <v>13732</v>
      </c>
      <c r="B7081" s="2" t="str">
        <f t="shared" si="332"/>
        <v>6232</v>
      </c>
      <c r="C7081" s="2">
        <f t="shared" si="330"/>
        <v>6232</v>
      </c>
      <c r="D7081" t="str">
        <f>VLOOKUP(C7081,'Cost Centre'!A:B,2,)</f>
        <v>Planning</v>
      </c>
      <c r="E7081" t="str">
        <f t="shared" si="331"/>
        <v>6</v>
      </c>
      <c r="F7081" t="s">
        <v>11753</v>
      </c>
      <c r="G7081" s="2">
        <v>0</v>
      </c>
      <c r="H7081" s="2">
        <v>0</v>
      </c>
      <c r="I7081" s="2">
        <v>0</v>
      </c>
      <c r="J7081" s="105">
        <f>SUMIF([1]MMM!$A:$A,A7081,[1]MMM!$F:$F)</f>
        <v>0</v>
      </c>
      <c r="K7081" s="2" t="s">
        <v>460</v>
      </c>
      <c r="L7081" s="2">
        <v>0</v>
      </c>
      <c r="M7081" t="s">
        <v>10962</v>
      </c>
      <c r="N7081" t="s">
        <v>13725</v>
      </c>
      <c r="O7081" t="s">
        <v>10962</v>
      </c>
      <c r="P7081" t="s">
        <v>11622</v>
      </c>
    </row>
    <row r="7082" spans="1:16" x14ac:dyDescent="0.3">
      <c r="A7082" t="s">
        <v>13733</v>
      </c>
      <c r="B7082" s="2" t="str">
        <f t="shared" si="332"/>
        <v>6232</v>
      </c>
      <c r="C7082" s="2">
        <f t="shared" si="330"/>
        <v>6232</v>
      </c>
      <c r="D7082" t="str">
        <f>VLOOKUP(C7082,'Cost Centre'!A:B,2,)</f>
        <v>Planning</v>
      </c>
      <c r="E7082" t="str">
        <f t="shared" si="331"/>
        <v>6</v>
      </c>
      <c r="F7082" t="s">
        <v>11754</v>
      </c>
      <c r="G7082" s="2">
        <v>0</v>
      </c>
      <c r="H7082" s="2">
        <v>0</v>
      </c>
      <c r="I7082" s="2">
        <v>0</v>
      </c>
      <c r="J7082" s="105">
        <f>SUMIF([1]MMM!$A:$A,A7082,[1]MMM!$F:$F)</f>
        <v>0</v>
      </c>
      <c r="K7082" s="2" t="s">
        <v>460</v>
      </c>
      <c r="L7082" s="2">
        <v>0</v>
      </c>
      <c r="M7082" t="s">
        <v>10962</v>
      </c>
      <c r="N7082" t="s">
        <v>13725</v>
      </c>
      <c r="O7082" t="s">
        <v>10962</v>
      </c>
      <c r="P7082" t="s">
        <v>11622</v>
      </c>
    </row>
    <row r="7083" spans="1:16" x14ac:dyDescent="0.3">
      <c r="A7083" t="s">
        <v>13734</v>
      </c>
      <c r="B7083" s="2" t="str">
        <f t="shared" si="332"/>
        <v>6232</v>
      </c>
      <c r="C7083" s="2">
        <f t="shared" si="330"/>
        <v>6232</v>
      </c>
      <c r="D7083" t="str">
        <f>VLOOKUP(C7083,'Cost Centre'!A:B,2,)</f>
        <v>Planning</v>
      </c>
      <c r="E7083" t="str">
        <f t="shared" si="331"/>
        <v>6</v>
      </c>
      <c r="F7083" t="s">
        <v>11755</v>
      </c>
      <c r="G7083" s="2">
        <v>0</v>
      </c>
      <c r="H7083" s="2">
        <v>0</v>
      </c>
      <c r="I7083" s="2">
        <v>0</v>
      </c>
      <c r="J7083" s="105">
        <f>SUMIF([1]MMM!$A:$A,A7083,[1]MMM!$F:$F)</f>
        <v>0</v>
      </c>
      <c r="K7083" s="2" t="s">
        <v>460</v>
      </c>
      <c r="L7083" s="2">
        <v>0</v>
      </c>
      <c r="M7083" t="s">
        <v>10962</v>
      </c>
      <c r="N7083" t="s">
        <v>13725</v>
      </c>
      <c r="O7083" t="s">
        <v>10962</v>
      </c>
      <c r="P7083" t="s">
        <v>11622</v>
      </c>
    </row>
    <row r="7084" spans="1:16" x14ac:dyDescent="0.3">
      <c r="A7084" t="s">
        <v>13735</v>
      </c>
      <c r="B7084" s="2" t="str">
        <f t="shared" si="332"/>
        <v>6232</v>
      </c>
      <c r="C7084" s="2">
        <f t="shared" si="330"/>
        <v>6232</v>
      </c>
      <c r="D7084" t="str">
        <f>VLOOKUP(C7084,'Cost Centre'!A:B,2,)</f>
        <v>Planning</v>
      </c>
      <c r="E7084" t="str">
        <f t="shared" si="331"/>
        <v>6</v>
      </c>
      <c r="F7084" t="s">
        <v>11756</v>
      </c>
      <c r="G7084" s="2">
        <v>0</v>
      </c>
      <c r="H7084" s="2">
        <v>0</v>
      </c>
      <c r="I7084" s="2">
        <v>0</v>
      </c>
      <c r="J7084" s="105">
        <f>SUMIF([1]MMM!$A:$A,A7084,[1]MMM!$F:$F)</f>
        <v>0</v>
      </c>
      <c r="K7084" s="2" t="s">
        <v>460</v>
      </c>
      <c r="L7084" s="2">
        <v>0</v>
      </c>
      <c r="M7084" t="s">
        <v>10962</v>
      </c>
      <c r="N7084" t="s">
        <v>13725</v>
      </c>
      <c r="O7084" t="s">
        <v>10962</v>
      </c>
      <c r="P7084" t="s">
        <v>11622</v>
      </c>
    </row>
    <row r="7085" spans="1:16" x14ac:dyDescent="0.3">
      <c r="A7085" t="s">
        <v>13736</v>
      </c>
      <c r="B7085" s="2" t="str">
        <f t="shared" si="332"/>
        <v>6232</v>
      </c>
      <c r="C7085" s="2">
        <f t="shared" si="330"/>
        <v>6232</v>
      </c>
      <c r="D7085" t="str">
        <f>VLOOKUP(C7085,'Cost Centre'!A:B,2,)</f>
        <v>Planning</v>
      </c>
      <c r="E7085" t="str">
        <f t="shared" si="331"/>
        <v>6</v>
      </c>
      <c r="F7085" t="s">
        <v>11757</v>
      </c>
      <c r="G7085" s="2">
        <v>0</v>
      </c>
      <c r="H7085" s="2">
        <v>0</v>
      </c>
      <c r="I7085" s="2">
        <v>0</v>
      </c>
      <c r="J7085" s="105">
        <f>SUMIF([1]MMM!$A:$A,A7085,[1]MMM!$F:$F)</f>
        <v>0</v>
      </c>
      <c r="K7085" s="2" t="s">
        <v>460</v>
      </c>
      <c r="L7085" s="2">
        <v>0</v>
      </c>
      <c r="M7085" t="s">
        <v>10962</v>
      </c>
      <c r="N7085" t="s">
        <v>13725</v>
      </c>
      <c r="O7085" t="s">
        <v>10962</v>
      </c>
      <c r="P7085" t="s">
        <v>11622</v>
      </c>
    </row>
    <row r="7086" spans="1:16" x14ac:dyDescent="0.3">
      <c r="A7086" t="s">
        <v>13737</v>
      </c>
      <c r="B7086" s="2" t="str">
        <f t="shared" si="332"/>
        <v>6232</v>
      </c>
      <c r="C7086" s="2">
        <f t="shared" si="330"/>
        <v>6232</v>
      </c>
      <c r="D7086" t="str">
        <f>VLOOKUP(C7086,'Cost Centre'!A:B,2,)</f>
        <v>Planning</v>
      </c>
      <c r="E7086" t="str">
        <f t="shared" si="331"/>
        <v>6</v>
      </c>
      <c r="F7086" t="s">
        <v>11758</v>
      </c>
      <c r="G7086" s="2">
        <v>0</v>
      </c>
      <c r="H7086" s="2">
        <v>0</v>
      </c>
      <c r="I7086" s="2">
        <v>0</v>
      </c>
      <c r="J7086" s="105">
        <f>SUMIF([1]MMM!$A:$A,A7086,[1]MMM!$F:$F)</f>
        <v>0</v>
      </c>
      <c r="K7086" s="2" t="s">
        <v>460</v>
      </c>
      <c r="L7086" s="2">
        <v>0</v>
      </c>
      <c r="M7086" t="s">
        <v>10962</v>
      </c>
      <c r="N7086" t="s">
        <v>13725</v>
      </c>
      <c r="O7086" t="s">
        <v>10962</v>
      </c>
      <c r="P7086" t="s">
        <v>11622</v>
      </c>
    </row>
    <row r="7087" spans="1:16" x14ac:dyDescent="0.3">
      <c r="A7087" t="s">
        <v>13738</v>
      </c>
      <c r="B7087" s="2" t="str">
        <f t="shared" si="332"/>
        <v>6232</v>
      </c>
      <c r="C7087" s="2">
        <f t="shared" si="330"/>
        <v>6232</v>
      </c>
      <c r="D7087" t="str">
        <f>VLOOKUP(C7087,'Cost Centre'!A:B,2,)</f>
        <v>Planning</v>
      </c>
      <c r="E7087" t="str">
        <f t="shared" si="331"/>
        <v>6</v>
      </c>
      <c r="F7087" t="s">
        <v>11759</v>
      </c>
      <c r="G7087" s="2">
        <v>0</v>
      </c>
      <c r="H7087" s="2">
        <v>0</v>
      </c>
      <c r="I7087" s="2">
        <v>0</v>
      </c>
      <c r="J7087" s="105">
        <f>SUMIF([1]MMM!$A:$A,A7087,[1]MMM!$F:$F)</f>
        <v>0</v>
      </c>
      <c r="K7087" s="2" t="s">
        <v>460</v>
      </c>
      <c r="L7087" s="2">
        <v>0</v>
      </c>
      <c r="M7087" t="s">
        <v>10962</v>
      </c>
      <c r="N7087" t="s">
        <v>13725</v>
      </c>
      <c r="O7087" t="s">
        <v>10962</v>
      </c>
      <c r="P7087" t="s">
        <v>11622</v>
      </c>
    </row>
    <row r="7088" spans="1:16" x14ac:dyDescent="0.3">
      <c r="A7088" t="s">
        <v>13739</v>
      </c>
      <c r="B7088" s="2" t="str">
        <f t="shared" si="332"/>
        <v>6232</v>
      </c>
      <c r="C7088" s="2">
        <f t="shared" si="330"/>
        <v>6232</v>
      </c>
      <c r="D7088" t="str">
        <f>VLOOKUP(C7088,'Cost Centre'!A:B,2,)</f>
        <v>Planning</v>
      </c>
      <c r="E7088" t="str">
        <f t="shared" si="331"/>
        <v>6</v>
      </c>
      <c r="F7088" t="s">
        <v>11760</v>
      </c>
      <c r="G7088" s="2">
        <v>0</v>
      </c>
      <c r="H7088" s="2">
        <v>0</v>
      </c>
      <c r="I7088" s="2">
        <v>0</v>
      </c>
      <c r="J7088" s="105">
        <f>SUMIF([1]MMM!$A:$A,A7088,[1]MMM!$F:$F)</f>
        <v>0</v>
      </c>
      <c r="K7088" s="2" t="s">
        <v>460</v>
      </c>
      <c r="L7088" s="2">
        <v>0</v>
      </c>
      <c r="M7088" t="s">
        <v>10962</v>
      </c>
      <c r="N7088" t="s">
        <v>13725</v>
      </c>
      <c r="O7088" t="s">
        <v>10962</v>
      </c>
      <c r="P7088" t="s">
        <v>11622</v>
      </c>
    </row>
    <row r="7089" spans="1:16" x14ac:dyDescent="0.3">
      <c r="A7089" t="s">
        <v>13740</v>
      </c>
      <c r="B7089" s="2" t="str">
        <f t="shared" si="332"/>
        <v>6232</v>
      </c>
      <c r="C7089" s="2">
        <f t="shared" si="330"/>
        <v>6232</v>
      </c>
      <c r="D7089" t="str">
        <f>VLOOKUP(C7089,'Cost Centre'!A:B,2,)</f>
        <v>Planning</v>
      </c>
      <c r="E7089" t="str">
        <f t="shared" si="331"/>
        <v>6</v>
      </c>
      <c r="F7089" t="s">
        <v>11761</v>
      </c>
      <c r="G7089" s="2">
        <v>0</v>
      </c>
      <c r="H7089" s="2">
        <v>0</v>
      </c>
      <c r="I7089" s="2">
        <v>0</v>
      </c>
      <c r="J7089" s="105">
        <f>SUMIF([1]MMM!$A:$A,A7089,[1]MMM!$F:$F)</f>
        <v>0</v>
      </c>
      <c r="K7089" s="2" t="s">
        <v>460</v>
      </c>
      <c r="L7089" s="2">
        <v>0</v>
      </c>
      <c r="M7089" t="s">
        <v>10962</v>
      </c>
      <c r="N7089" t="s">
        <v>13725</v>
      </c>
      <c r="O7089" t="s">
        <v>10962</v>
      </c>
      <c r="P7089" t="s">
        <v>11622</v>
      </c>
    </row>
    <row r="7090" spans="1:16" x14ac:dyDescent="0.3">
      <c r="A7090" t="s">
        <v>13741</v>
      </c>
      <c r="B7090" s="2" t="str">
        <f t="shared" si="332"/>
        <v>6232</v>
      </c>
      <c r="C7090" s="2">
        <f t="shared" si="330"/>
        <v>6232</v>
      </c>
      <c r="D7090" t="str">
        <f>VLOOKUP(C7090,'Cost Centre'!A:B,2,)</f>
        <v>Planning</v>
      </c>
      <c r="E7090" t="str">
        <f t="shared" si="331"/>
        <v>6</v>
      </c>
      <c r="F7090" t="s">
        <v>11762</v>
      </c>
      <c r="G7090" s="2">
        <v>0</v>
      </c>
      <c r="H7090" s="2">
        <v>0</v>
      </c>
      <c r="I7090" s="2">
        <v>0</v>
      </c>
      <c r="J7090" s="105">
        <f>SUMIF([1]MMM!$A:$A,A7090,[1]MMM!$F:$F)</f>
        <v>0</v>
      </c>
      <c r="K7090" s="2" t="s">
        <v>460</v>
      </c>
      <c r="L7090" s="2">
        <v>0</v>
      </c>
      <c r="M7090" t="s">
        <v>10962</v>
      </c>
      <c r="N7090" t="s">
        <v>13725</v>
      </c>
      <c r="O7090" t="s">
        <v>10962</v>
      </c>
      <c r="P7090" t="s">
        <v>11622</v>
      </c>
    </row>
    <row r="7091" spans="1:16" x14ac:dyDescent="0.3">
      <c r="A7091" t="s">
        <v>13742</v>
      </c>
      <c r="B7091" s="2" t="str">
        <f t="shared" si="332"/>
        <v>6232</v>
      </c>
      <c r="C7091" s="2">
        <f t="shared" si="330"/>
        <v>6232</v>
      </c>
      <c r="D7091" t="str">
        <f>VLOOKUP(C7091,'Cost Centre'!A:B,2,)</f>
        <v>Planning</v>
      </c>
      <c r="E7091" t="str">
        <f t="shared" si="331"/>
        <v>6</v>
      </c>
      <c r="F7091" t="s">
        <v>11763</v>
      </c>
      <c r="G7091" s="2">
        <v>0</v>
      </c>
      <c r="H7091" s="2">
        <v>0</v>
      </c>
      <c r="I7091" s="2">
        <v>0</v>
      </c>
      <c r="J7091" s="105">
        <f>SUMIF([1]MMM!$A:$A,A7091,[1]MMM!$F:$F)</f>
        <v>0</v>
      </c>
      <c r="K7091" s="2" t="s">
        <v>460</v>
      </c>
      <c r="L7091" s="2">
        <v>0</v>
      </c>
      <c r="M7091" t="s">
        <v>10962</v>
      </c>
      <c r="N7091" t="s">
        <v>13725</v>
      </c>
      <c r="O7091" t="s">
        <v>10962</v>
      </c>
      <c r="P7091" t="s">
        <v>11622</v>
      </c>
    </row>
    <row r="7092" spans="1:16" x14ac:dyDescent="0.3">
      <c r="A7092" t="s">
        <v>13743</v>
      </c>
      <c r="B7092" s="2" t="str">
        <f t="shared" si="332"/>
        <v>6232</v>
      </c>
      <c r="C7092" s="2">
        <f t="shared" si="330"/>
        <v>6232</v>
      </c>
      <c r="D7092" t="str">
        <f>VLOOKUP(C7092,'Cost Centre'!A:B,2,)</f>
        <v>Planning</v>
      </c>
      <c r="E7092" t="str">
        <f t="shared" si="331"/>
        <v>6</v>
      </c>
      <c r="F7092" t="s">
        <v>11764</v>
      </c>
      <c r="G7092" s="2">
        <v>0</v>
      </c>
      <c r="H7092" s="2">
        <v>0</v>
      </c>
      <c r="I7092" s="2">
        <v>0</v>
      </c>
      <c r="J7092" s="105">
        <f>SUMIF([1]MMM!$A:$A,A7092,[1]MMM!$F:$F)</f>
        <v>0</v>
      </c>
      <c r="K7092" s="2" t="s">
        <v>460</v>
      </c>
      <c r="L7092" s="2">
        <v>0</v>
      </c>
      <c r="M7092" t="s">
        <v>10962</v>
      </c>
      <c r="N7092" t="s">
        <v>13725</v>
      </c>
      <c r="O7092" t="s">
        <v>10962</v>
      </c>
      <c r="P7092" t="s">
        <v>11622</v>
      </c>
    </row>
    <row r="7093" spans="1:16" x14ac:dyDescent="0.3">
      <c r="A7093" t="s">
        <v>13744</v>
      </c>
      <c r="B7093" s="2" t="str">
        <f t="shared" si="332"/>
        <v>6232</v>
      </c>
      <c r="C7093" s="2">
        <f t="shared" si="330"/>
        <v>6232</v>
      </c>
      <c r="D7093" t="str">
        <f>VLOOKUP(C7093,'Cost Centre'!A:B,2,)</f>
        <v>Planning</v>
      </c>
      <c r="E7093" t="str">
        <f t="shared" si="331"/>
        <v>6</v>
      </c>
      <c r="F7093" t="s">
        <v>11765</v>
      </c>
      <c r="G7093" s="2">
        <v>0</v>
      </c>
      <c r="H7093" s="2">
        <v>0</v>
      </c>
      <c r="I7093" s="2">
        <v>0</v>
      </c>
      <c r="J7093" s="105">
        <f>SUMIF([1]MMM!$A:$A,A7093,[1]MMM!$F:$F)</f>
        <v>0</v>
      </c>
      <c r="K7093" s="2" t="s">
        <v>460</v>
      </c>
      <c r="L7093" s="2">
        <v>0</v>
      </c>
      <c r="M7093" t="s">
        <v>10962</v>
      </c>
      <c r="N7093" t="s">
        <v>13725</v>
      </c>
      <c r="O7093" t="s">
        <v>10962</v>
      </c>
      <c r="P7093" t="s">
        <v>11622</v>
      </c>
    </row>
    <row r="7094" spans="1:16" x14ac:dyDescent="0.3">
      <c r="A7094" t="s">
        <v>13745</v>
      </c>
      <c r="B7094" s="2" t="str">
        <f t="shared" si="332"/>
        <v>6232</v>
      </c>
      <c r="C7094" s="2">
        <f t="shared" si="330"/>
        <v>6232</v>
      </c>
      <c r="D7094" t="str">
        <f>VLOOKUP(C7094,'Cost Centre'!A:B,2,)</f>
        <v>Planning</v>
      </c>
      <c r="E7094" t="str">
        <f t="shared" si="331"/>
        <v>6</v>
      </c>
      <c r="F7094" t="s">
        <v>11766</v>
      </c>
      <c r="G7094" s="2">
        <v>0</v>
      </c>
      <c r="H7094" s="2">
        <v>0</v>
      </c>
      <c r="I7094" s="2">
        <v>0</v>
      </c>
      <c r="J7094" s="105">
        <f>SUMIF([1]MMM!$A:$A,A7094,[1]MMM!$F:$F)</f>
        <v>0</v>
      </c>
      <c r="K7094" s="2" t="s">
        <v>460</v>
      </c>
      <c r="L7094" s="2">
        <v>0</v>
      </c>
      <c r="M7094" t="s">
        <v>10962</v>
      </c>
      <c r="N7094" t="s">
        <v>13725</v>
      </c>
      <c r="O7094" t="s">
        <v>10962</v>
      </c>
      <c r="P7094" t="s">
        <v>11622</v>
      </c>
    </row>
    <row r="7095" spans="1:16" x14ac:dyDescent="0.3">
      <c r="A7095" t="s">
        <v>13746</v>
      </c>
      <c r="B7095" s="2" t="str">
        <f t="shared" si="332"/>
        <v>6232</v>
      </c>
      <c r="C7095" s="2">
        <f t="shared" si="330"/>
        <v>6232</v>
      </c>
      <c r="D7095" t="str">
        <f>VLOOKUP(C7095,'Cost Centre'!A:B,2,)</f>
        <v>Planning</v>
      </c>
      <c r="E7095" t="str">
        <f t="shared" si="331"/>
        <v>6</v>
      </c>
      <c r="F7095" t="s">
        <v>11009</v>
      </c>
      <c r="G7095" s="2">
        <v>0</v>
      </c>
      <c r="H7095" s="2">
        <v>0</v>
      </c>
      <c r="I7095" s="2">
        <v>0</v>
      </c>
      <c r="J7095" s="105">
        <f>SUMIF([1]MMM!$A:$A,A7095,[1]MMM!$F:$F)</f>
        <v>0</v>
      </c>
      <c r="K7095" s="2" t="s">
        <v>460</v>
      </c>
      <c r="L7095" s="2">
        <v>0</v>
      </c>
      <c r="M7095" t="s">
        <v>10962</v>
      </c>
      <c r="N7095" t="s">
        <v>13725</v>
      </c>
      <c r="O7095" t="s">
        <v>10962</v>
      </c>
      <c r="P7095" t="s">
        <v>11010</v>
      </c>
    </row>
    <row r="7096" spans="1:16" x14ac:dyDescent="0.3">
      <c r="A7096" t="s">
        <v>13747</v>
      </c>
      <c r="B7096" s="2" t="str">
        <f t="shared" si="332"/>
        <v>6232</v>
      </c>
      <c r="C7096" s="2">
        <f t="shared" si="330"/>
        <v>6232</v>
      </c>
      <c r="D7096" t="str">
        <f>VLOOKUP(C7096,'Cost Centre'!A:B,2,)</f>
        <v>Planning</v>
      </c>
      <c r="E7096" t="str">
        <f t="shared" si="331"/>
        <v>6</v>
      </c>
      <c r="F7096" t="s">
        <v>11011</v>
      </c>
      <c r="G7096" s="2">
        <v>0</v>
      </c>
      <c r="H7096" s="2">
        <v>0</v>
      </c>
      <c r="I7096" s="2">
        <v>0</v>
      </c>
      <c r="J7096" s="105">
        <f>SUMIF([1]MMM!$A:$A,A7096,[1]MMM!$F:$F)</f>
        <v>0</v>
      </c>
      <c r="K7096" s="2" t="s">
        <v>460</v>
      </c>
      <c r="L7096" s="2">
        <v>0</v>
      </c>
      <c r="M7096" t="s">
        <v>10962</v>
      </c>
      <c r="N7096" t="s">
        <v>13725</v>
      </c>
      <c r="O7096" t="s">
        <v>10962</v>
      </c>
      <c r="P7096" t="s">
        <v>11010</v>
      </c>
    </row>
    <row r="7097" spans="1:16" x14ac:dyDescent="0.3">
      <c r="A7097" t="s">
        <v>13748</v>
      </c>
      <c r="B7097" s="2" t="str">
        <f t="shared" si="332"/>
        <v>6232</v>
      </c>
      <c r="C7097" s="2">
        <f t="shared" si="330"/>
        <v>6232</v>
      </c>
      <c r="D7097" t="str">
        <f>VLOOKUP(C7097,'Cost Centre'!A:B,2,)</f>
        <v>Planning</v>
      </c>
      <c r="E7097" t="str">
        <f t="shared" si="331"/>
        <v>6</v>
      </c>
      <c r="F7097" t="s">
        <v>11012</v>
      </c>
      <c r="G7097" s="2">
        <v>0</v>
      </c>
      <c r="H7097" s="2">
        <v>0</v>
      </c>
      <c r="I7097" s="2">
        <v>0</v>
      </c>
      <c r="J7097" s="105">
        <f>SUMIF([1]MMM!$A:$A,A7097,[1]MMM!$F:$F)</f>
        <v>0</v>
      </c>
      <c r="K7097" s="2" t="s">
        <v>460</v>
      </c>
      <c r="L7097" s="2">
        <v>0</v>
      </c>
      <c r="M7097" t="s">
        <v>10962</v>
      </c>
      <c r="N7097" t="s">
        <v>13725</v>
      </c>
      <c r="O7097" t="s">
        <v>10962</v>
      </c>
      <c r="P7097" t="s">
        <v>11010</v>
      </c>
    </row>
    <row r="7098" spans="1:16" x14ac:dyDescent="0.3">
      <c r="A7098" t="s">
        <v>13749</v>
      </c>
      <c r="B7098" s="2" t="str">
        <f t="shared" si="332"/>
        <v>6232</v>
      </c>
      <c r="C7098" s="2">
        <f t="shared" si="330"/>
        <v>6232</v>
      </c>
      <c r="D7098" t="str">
        <f>VLOOKUP(C7098,'Cost Centre'!A:B,2,)</f>
        <v>Planning</v>
      </c>
      <c r="E7098" t="str">
        <f t="shared" si="331"/>
        <v>6</v>
      </c>
      <c r="F7098" t="s">
        <v>11013</v>
      </c>
      <c r="G7098" s="2">
        <v>0</v>
      </c>
      <c r="H7098" s="2">
        <v>0</v>
      </c>
      <c r="I7098" s="2">
        <v>0</v>
      </c>
      <c r="J7098" s="105">
        <f>SUMIF([1]MMM!$A:$A,A7098,[1]MMM!$F:$F)</f>
        <v>0</v>
      </c>
      <c r="K7098" s="2" t="s">
        <v>460</v>
      </c>
      <c r="L7098" s="2">
        <v>0</v>
      </c>
      <c r="M7098" t="s">
        <v>10962</v>
      </c>
      <c r="N7098" t="s">
        <v>13725</v>
      </c>
      <c r="O7098" t="s">
        <v>10962</v>
      </c>
      <c r="P7098" t="s">
        <v>11010</v>
      </c>
    </row>
    <row r="7099" spans="1:16" x14ac:dyDescent="0.3">
      <c r="A7099" t="s">
        <v>13750</v>
      </c>
      <c r="B7099" s="2" t="str">
        <f t="shared" si="332"/>
        <v>6232</v>
      </c>
      <c r="C7099" s="2">
        <f t="shared" si="330"/>
        <v>6232</v>
      </c>
      <c r="D7099" t="str">
        <f>VLOOKUP(C7099,'Cost Centre'!A:B,2,)</f>
        <v>Planning</v>
      </c>
      <c r="E7099" t="str">
        <f t="shared" si="331"/>
        <v>6</v>
      </c>
      <c r="F7099" t="s">
        <v>11014</v>
      </c>
      <c r="G7099" s="2">
        <v>0</v>
      </c>
      <c r="H7099" s="2">
        <v>0</v>
      </c>
      <c r="I7099" s="2">
        <v>0</v>
      </c>
      <c r="J7099" s="105">
        <f>SUMIF([1]MMM!$A:$A,A7099,[1]MMM!$F:$F)</f>
        <v>0</v>
      </c>
      <c r="K7099" s="2" t="s">
        <v>460</v>
      </c>
      <c r="L7099" s="2">
        <v>0</v>
      </c>
      <c r="M7099" t="s">
        <v>10962</v>
      </c>
      <c r="N7099" t="s">
        <v>13725</v>
      </c>
      <c r="O7099" t="s">
        <v>10962</v>
      </c>
      <c r="P7099" t="s">
        <v>11010</v>
      </c>
    </row>
    <row r="7100" spans="1:16" x14ac:dyDescent="0.3">
      <c r="A7100" t="s">
        <v>13751</v>
      </c>
      <c r="B7100" s="2" t="str">
        <f t="shared" si="332"/>
        <v>6232</v>
      </c>
      <c r="C7100" s="2">
        <f t="shared" si="330"/>
        <v>6232</v>
      </c>
      <c r="D7100" t="str">
        <f>VLOOKUP(C7100,'Cost Centre'!A:B,2,)</f>
        <v>Planning</v>
      </c>
      <c r="E7100" t="str">
        <f t="shared" si="331"/>
        <v>6</v>
      </c>
      <c r="F7100" t="s">
        <v>11015</v>
      </c>
      <c r="G7100" s="2">
        <v>0</v>
      </c>
      <c r="H7100" s="2">
        <v>0</v>
      </c>
      <c r="I7100" s="2">
        <v>0</v>
      </c>
      <c r="J7100" s="105">
        <f>SUMIF([1]MMM!$A:$A,A7100,[1]MMM!$F:$F)</f>
        <v>0</v>
      </c>
      <c r="K7100" s="2" t="s">
        <v>460</v>
      </c>
      <c r="L7100" s="2">
        <v>0</v>
      </c>
      <c r="M7100" t="s">
        <v>10962</v>
      </c>
      <c r="N7100" t="s">
        <v>13725</v>
      </c>
      <c r="O7100" t="s">
        <v>10962</v>
      </c>
      <c r="P7100" t="s">
        <v>11010</v>
      </c>
    </row>
    <row r="7101" spans="1:16" x14ac:dyDescent="0.3">
      <c r="A7101" t="s">
        <v>13752</v>
      </c>
      <c r="B7101" s="2" t="str">
        <f t="shared" si="332"/>
        <v>6232</v>
      </c>
      <c r="C7101" s="2">
        <f t="shared" si="330"/>
        <v>6232</v>
      </c>
      <c r="D7101" t="str">
        <f>VLOOKUP(C7101,'Cost Centre'!A:B,2,)</f>
        <v>Planning</v>
      </c>
      <c r="E7101" t="str">
        <f t="shared" si="331"/>
        <v>6</v>
      </c>
      <c r="F7101" t="s">
        <v>11016</v>
      </c>
      <c r="G7101" s="2">
        <v>0</v>
      </c>
      <c r="H7101" s="2">
        <v>0</v>
      </c>
      <c r="I7101" s="2">
        <v>0</v>
      </c>
      <c r="J7101" s="105">
        <f>SUMIF([1]MMM!$A:$A,A7101,[1]MMM!$F:$F)</f>
        <v>0</v>
      </c>
      <c r="K7101" s="2" t="s">
        <v>460</v>
      </c>
      <c r="L7101" s="2">
        <v>0</v>
      </c>
      <c r="M7101" t="s">
        <v>10962</v>
      </c>
      <c r="N7101" t="s">
        <v>13725</v>
      </c>
      <c r="O7101" t="s">
        <v>10962</v>
      </c>
      <c r="P7101" t="s">
        <v>11010</v>
      </c>
    </row>
    <row r="7102" spans="1:16" x14ac:dyDescent="0.3">
      <c r="A7102" t="s">
        <v>13753</v>
      </c>
      <c r="B7102" s="2" t="str">
        <f t="shared" si="332"/>
        <v>6232</v>
      </c>
      <c r="C7102" s="2">
        <f t="shared" si="330"/>
        <v>6232</v>
      </c>
      <c r="D7102" t="str">
        <f>VLOOKUP(C7102,'Cost Centre'!A:B,2,)</f>
        <v>Planning</v>
      </c>
      <c r="E7102" t="str">
        <f t="shared" si="331"/>
        <v>6</v>
      </c>
      <c r="F7102" t="s">
        <v>11017</v>
      </c>
      <c r="G7102" s="2">
        <v>0</v>
      </c>
      <c r="H7102" s="2">
        <v>0</v>
      </c>
      <c r="I7102" s="2">
        <v>0</v>
      </c>
      <c r="J7102" s="105">
        <f>SUMIF([1]MMM!$A:$A,A7102,[1]MMM!$F:$F)</f>
        <v>0</v>
      </c>
      <c r="K7102" s="2" t="s">
        <v>460</v>
      </c>
      <c r="L7102" s="2">
        <v>0</v>
      </c>
      <c r="M7102" t="s">
        <v>10962</v>
      </c>
      <c r="N7102" t="s">
        <v>13725</v>
      </c>
      <c r="O7102" t="s">
        <v>10962</v>
      </c>
      <c r="P7102" t="s">
        <v>11010</v>
      </c>
    </row>
    <row r="7103" spans="1:16" x14ac:dyDescent="0.3">
      <c r="A7103" t="s">
        <v>13754</v>
      </c>
      <c r="B7103" s="2" t="str">
        <f t="shared" si="332"/>
        <v>6232</v>
      </c>
      <c r="C7103" s="2">
        <f t="shared" si="330"/>
        <v>6232</v>
      </c>
      <c r="D7103" t="str">
        <f>VLOOKUP(C7103,'Cost Centre'!A:B,2,)</f>
        <v>Planning</v>
      </c>
      <c r="E7103" t="str">
        <f t="shared" si="331"/>
        <v>6</v>
      </c>
      <c r="F7103" t="s">
        <v>11018</v>
      </c>
      <c r="G7103" s="2">
        <v>0</v>
      </c>
      <c r="H7103" s="2">
        <v>0</v>
      </c>
      <c r="I7103" s="2">
        <v>0</v>
      </c>
      <c r="J7103" s="105">
        <f>SUMIF([1]MMM!$A:$A,A7103,[1]MMM!$F:$F)</f>
        <v>0</v>
      </c>
      <c r="K7103" s="2" t="s">
        <v>460</v>
      </c>
      <c r="L7103" s="2">
        <v>0</v>
      </c>
      <c r="M7103" t="s">
        <v>10962</v>
      </c>
      <c r="N7103" t="s">
        <v>13725</v>
      </c>
      <c r="O7103" t="s">
        <v>10962</v>
      </c>
      <c r="P7103" t="s">
        <v>11010</v>
      </c>
    </row>
    <row r="7104" spans="1:16" x14ac:dyDescent="0.3">
      <c r="A7104" t="s">
        <v>13755</v>
      </c>
      <c r="B7104" s="2" t="str">
        <f t="shared" si="332"/>
        <v>6232</v>
      </c>
      <c r="C7104" s="2">
        <f t="shared" si="330"/>
        <v>6232</v>
      </c>
      <c r="D7104" t="str">
        <f>VLOOKUP(C7104,'Cost Centre'!A:B,2,)</f>
        <v>Planning</v>
      </c>
      <c r="E7104" t="str">
        <f t="shared" si="331"/>
        <v>6</v>
      </c>
      <c r="F7104" t="s">
        <v>11019</v>
      </c>
      <c r="G7104" s="2">
        <v>0</v>
      </c>
      <c r="H7104" s="2">
        <v>0</v>
      </c>
      <c r="I7104" s="2">
        <v>0</v>
      </c>
      <c r="J7104" s="105">
        <f>SUMIF([1]MMM!$A:$A,A7104,[1]MMM!$F:$F)</f>
        <v>0</v>
      </c>
      <c r="K7104" s="2" t="s">
        <v>460</v>
      </c>
      <c r="L7104" s="2">
        <v>0</v>
      </c>
      <c r="M7104" t="s">
        <v>10962</v>
      </c>
      <c r="N7104" t="s">
        <v>13725</v>
      </c>
      <c r="O7104" t="s">
        <v>10962</v>
      </c>
      <c r="P7104" t="s">
        <v>11010</v>
      </c>
    </row>
    <row r="7105" spans="1:16" x14ac:dyDescent="0.3">
      <c r="A7105" t="s">
        <v>1445</v>
      </c>
      <c r="B7105" s="2" t="str">
        <f t="shared" si="332"/>
        <v>6232</v>
      </c>
      <c r="C7105" s="2">
        <f t="shared" si="330"/>
        <v>6232</v>
      </c>
      <c r="D7105" t="str">
        <f>VLOOKUP(C7105,'Cost Centre'!A:B,2,)</f>
        <v>Planning</v>
      </c>
      <c r="E7105" t="str">
        <f t="shared" si="331"/>
        <v>8</v>
      </c>
      <c r="F7105" t="s">
        <v>462</v>
      </c>
      <c r="G7105" s="2">
        <v>0</v>
      </c>
      <c r="H7105" s="2">
        <v>0</v>
      </c>
      <c r="I7105" s="2">
        <v>0</v>
      </c>
      <c r="J7105" s="105">
        <f>SUMIF([1]MMM!$A:$A,A7105,[1]MMM!$F:$F)</f>
        <v>0</v>
      </c>
      <c r="K7105" s="2" t="s">
        <v>460</v>
      </c>
      <c r="L7105" s="2">
        <v>0</v>
      </c>
      <c r="M7105" t="s">
        <v>10962</v>
      </c>
      <c r="N7105" t="s">
        <v>13725</v>
      </c>
      <c r="O7105" t="s">
        <v>10916</v>
      </c>
      <c r="P7105" t="s">
        <v>10917</v>
      </c>
    </row>
    <row r="7106" spans="1:16" x14ac:dyDescent="0.3">
      <c r="A7106" t="s">
        <v>1446</v>
      </c>
      <c r="B7106" s="2" t="str">
        <f t="shared" si="332"/>
        <v>6232</v>
      </c>
      <c r="C7106" s="2">
        <f t="shared" ref="C7106:C7169" si="333">VALUE(B7106)</f>
        <v>6232</v>
      </c>
      <c r="D7106" t="str">
        <f>VLOOKUP(C7106,'Cost Centre'!A:B,2,)</f>
        <v>Planning</v>
      </c>
      <c r="E7106" t="str">
        <f t="shared" ref="E7106:E7169" si="334">MID(A7106,5,1)</f>
        <v>8</v>
      </c>
      <c r="F7106" t="s">
        <v>464</v>
      </c>
      <c r="G7106" s="2">
        <v>0</v>
      </c>
      <c r="H7106" s="2">
        <v>0</v>
      </c>
      <c r="I7106" s="2">
        <v>0</v>
      </c>
      <c r="J7106" s="105">
        <f>SUMIF([1]MMM!$A:$A,A7106,[1]MMM!$F:$F)</f>
        <v>0</v>
      </c>
      <c r="K7106" s="2" t="s">
        <v>460</v>
      </c>
      <c r="L7106" s="2">
        <v>0</v>
      </c>
      <c r="M7106" t="s">
        <v>10962</v>
      </c>
      <c r="N7106" t="s">
        <v>13725</v>
      </c>
      <c r="O7106" t="s">
        <v>10916</v>
      </c>
      <c r="P7106" t="s">
        <v>10917</v>
      </c>
    </row>
    <row r="7107" spans="1:16" x14ac:dyDescent="0.3">
      <c r="A7107" t="s">
        <v>1447</v>
      </c>
      <c r="B7107" s="2" t="str">
        <f t="shared" ref="B7107:B7170" si="335">MID(A7107,1,4)</f>
        <v>6232</v>
      </c>
      <c r="C7107" s="2">
        <f t="shared" si="333"/>
        <v>6232</v>
      </c>
      <c r="D7107" t="str">
        <f>VLOOKUP(C7107,'Cost Centre'!A:B,2,)</f>
        <v>Planning</v>
      </c>
      <c r="E7107" t="str">
        <f t="shared" si="334"/>
        <v>8</v>
      </c>
      <c r="F7107" t="s">
        <v>466</v>
      </c>
      <c r="G7107" s="2">
        <v>0</v>
      </c>
      <c r="H7107" s="2">
        <v>0</v>
      </c>
      <c r="I7107" s="2">
        <v>0</v>
      </c>
      <c r="J7107" s="105">
        <f>SUMIF([1]MMM!$A:$A,A7107,[1]MMM!$F:$F)</f>
        <v>0</v>
      </c>
      <c r="K7107" s="2" t="s">
        <v>460</v>
      </c>
      <c r="L7107" s="2">
        <v>0</v>
      </c>
      <c r="M7107" t="s">
        <v>10962</v>
      </c>
      <c r="N7107" t="s">
        <v>13725</v>
      </c>
      <c r="O7107" t="s">
        <v>10916</v>
      </c>
      <c r="P7107" t="s">
        <v>10917</v>
      </c>
    </row>
    <row r="7108" spans="1:16" x14ac:dyDescent="0.3">
      <c r="A7108" t="s">
        <v>1448</v>
      </c>
      <c r="B7108" s="2" t="str">
        <f t="shared" si="335"/>
        <v>6232</v>
      </c>
      <c r="C7108" s="2">
        <f t="shared" si="333"/>
        <v>6232</v>
      </c>
      <c r="D7108" t="str">
        <f>VLOOKUP(C7108,'Cost Centre'!A:B,2,)</f>
        <v>Planning</v>
      </c>
      <c r="E7108" t="str">
        <f t="shared" si="334"/>
        <v>8</v>
      </c>
      <c r="F7108" t="s">
        <v>468</v>
      </c>
      <c r="G7108" s="2">
        <v>0</v>
      </c>
      <c r="H7108" s="2">
        <v>0</v>
      </c>
      <c r="I7108" s="2">
        <v>0</v>
      </c>
      <c r="J7108" s="105">
        <f>SUMIF([1]MMM!$A:$A,A7108,[1]MMM!$F:$F)</f>
        <v>0</v>
      </c>
      <c r="K7108" s="2" t="s">
        <v>460</v>
      </c>
      <c r="L7108" s="2">
        <v>0</v>
      </c>
      <c r="M7108" t="s">
        <v>10962</v>
      </c>
      <c r="N7108" t="s">
        <v>13725</v>
      </c>
      <c r="O7108" t="s">
        <v>10916</v>
      </c>
      <c r="P7108" t="s">
        <v>10917</v>
      </c>
    </row>
    <row r="7109" spans="1:16" x14ac:dyDescent="0.3">
      <c r="A7109" t="s">
        <v>1449</v>
      </c>
      <c r="B7109" s="2" t="str">
        <f t="shared" si="335"/>
        <v>6232</v>
      </c>
      <c r="C7109" s="2">
        <f t="shared" si="333"/>
        <v>6232</v>
      </c>
      <c r="D7109" t="str">
        <f>VLOOKUP(C7109,'Cost Centre'!A:B,2,)</f>
        <v>Planning</v>
      </c>
      <c r="E7109" t="str">
        <f t="shared" si="334"/>
        <v>8</v>
      </c>
      <c r="F7109" t="s">
        <v>470</v>
      </c>
      <c r="G7109" s="2">
        <v>0</v>
      </c>
      <c r="H7109" s="2">
        <v>0</v>
      </c>
      <c r="I7109" s="2">
        <v>0</v>
      </c>
      <c r="J7109" s="105">
        <f>SUMIF([1]MMM!$A:$A,A7109,[1]MMM!$F:$F)</f>
        <v>0</v>
      </c>
      <c r="K7109" s="2" t="s">
        <v>460</v>
      </c>
      <c r="L7109" s="2">
        <v>0</v>
      </c>
      <c r="M7109" t="s">
        <v>10962</v>
      </c>
      <c r="N7109" t="s">
        <v>13725</v>
      </c>
      <c r="O7109" t="s">
        <v>10916</v>
      </c>
      <c r="P7109" t="s">
        <v>10917</v>
      </c>
    </row>
    <row r="7110" spans="1:16" x14ac:dyDescent="0.3">
      <c r="A7110" t="s">
        <v>6520</v>
      </c>
      <c r="B7110" s="2" t="str">
        <f t="shared" si="335"/>
        <v>6232</v>
      </c>
      <c r="C7110" s="2">
        <f t="shared" si="333"/>
        <v>6232</v>
      </c>
      <c r="D7110" t="str">
        <f>VLOOKUP(C7110,'Cost Centre'!A:B,2,)</f>
        <v>Planning</v>
      </c>
      <c r="E7110" t="str">
        <f t="shared" si="334"/>
        <v>8</v>
      </c>
      <c r="F7110" t="s">
        <v>2159</v>
      </c>
      <c r="G7110" s="2">
        <v>0</v>
      </c>
      <c r="H7110" s="2">
        <v>0</v>
      </c>
      <c r="I7110" s="2">
        <v>0</v>
      </c>
      <c r="J7110" s="105">
        <f>SUMIF([1]MMM!$A:$A,A7110,[1]MMM!$F:$F)</f>
        <v>0</v>
      </c>
      <c r="K7110" s="2" t="s">
        <v>460</v>
      </c>
      <c r="L7110" s="2">
        <v>0</v>
      </c>
      <c r="M7110" t="s">
        <v>10962</v>
      </c>
      <c r="N7110" t="s">
        <v>13725</v>
      </c>
      <c r="O7110" t="s">
        <v>10916</v>
      </c>
      <c r="P7110" t="s">
        <v>10917</v>
      </c>
    </row>
    <row r="7111" spans="1:16" x14ac:dyDescent="0.3">
      <c r="A7111" t="s">
        <v>6521</v>
      </c>
      <c r="B7111" s="2" t="str">
        <f t="shared" si="335"/>
        <v>6233</v>
      </c>
      <c r="C7111" s="2">
        <f t="shared" si="333"/>
        <v>6233</v>
      </c>
      <c r="D7111" t="str">
        <f>VLOOKUP(C7111,'Cost Centre'!A:B,2,)</f>
        <v>Planning</v>
      </c>
      <c r="E7111" t="str">
        <f t="shared" si="334"/>
        <v>2</v>
      </c>
      <c r="F7111" t="s">
        <v>48</v>
      </c>
      <c r="G7111" s="2">
        <v>0</v>
      </c>
      <c r="H7111" s="2">
        <v>669252</v>
      </c>
      <c r="I7111" s="2">
        <v>0</v>
      </c>
      <c r="J7111" s="105">
        <f>SUMIF([1]MMM!$A:$A,A7111,[1]MMM!$F:$F)</f>
        <v>669252</v>
      </c>
      <c r="K7111" s="2" t="s">
        <v>10</v>
      </c>
      <c r="L7111" s="2">
        <v>670497</v>
      </c>
      <c r="M7111" t="s">
        <v>10962</v>
      </c>
      <c r="N7111" t="s">
        <v>13756</v>
      </c>
      <c r="O7111" t="s">
        <v>10871</v>
      </c>
      <c r="P7111" t="s">
        <v>10875</v>
      </c>
    </row>
    <row r="7112" spans="1:16" x14ac:dyDescent="0.3">
      <c r="A7112" t="s">
        <v>6522</v>
      </c>
      <c r="B7112" s="2" t="str">
        <f t="shared" si="335"/>
        <v>6233</v>
      </c>
      <c r="C7112" s="2">
        <f t="shared" si="333"/>
        <v>6233</v>
      </c>
      <c r="D7112" t="str">
        <f>VLOOKUP(C7112,'Cost Centre'!A:B,2,)</f>
        <v>Planning</v>
      </c>
      <c r="E7112" t="str">
        <f t="shared" si="334"/>
        <v>2</v>
      </c>
      <c r="F7112" t="s">
        <v>51</v>
      </c>
      <c r="G7112" s="2">
        <v>0</v>
      </c>
      <c r="H7112" s="2">
        <v>8400</v>
      </c>
      <c r="I7112" s="2">
        <v>0</v>
      </c>
      <c r="J7112" s="105">
        <f>SUMIF([1]MMM!$A:$A,A7112,[1]MMM!$F:$F)</f>
        <v>8400</v>
      </c>
      <c r="K7112" s="2" t="s">
        <v>10</v>
      </c>
      <c r="L7112" s="2">
        <v>8400</v>
      </c>
      <c r="M7112" t="s">
        <v>10962</v>
      </c>
      <c r="N7112" t="s">
        <v>13756</v>
      </c>
      <c r="O7112" t="s">
        <v>10871</v>
      </c>
      <c r="P7112" t="s">
        <v>10875</v>
      </c>
    </row>
    <row r="7113" spans="1:16" x14ac:dyDescent="0.3">
      <c r="A7113" t="s">
        <v>6523</v>
      </c>
      <c r="B7113" s="2" t="str">
        <f t="shared" si="335"/>
        <v>6233</v>
      </c>
      <c r="C7113" s="2">
        <f t="shared" si="333"/>
        <v>6233</v>
      </c>
      <c r="D7113" t="str">
        <f>VLOOKUP(C7113,'Cost Centre'!A:B,2,)</f>
        <v>Planning</v>
      </c>
      <c r="E7113" t="str">
        <f t="shared" si="334"/>
        <v>2</v>
      </c>
      <c r="F7113" t="s">
        <v>52</v>
      </c>
      <c r="G7113" s="2">
        <v>0</v>
      </c>
      <c r="H7113" s="2">
        <v>10228.44</v>
      </c>
      <c r="I7113" s="2">
        <v>0</v>
      </c>
      <c r="J7113" s="105">
        <f>SUMIF([1]MMM!$A:$A,A7113,[1]MMM!$F:$F)</f>
        <v>10228.44</v>
      </c>
      <c r="K7113" s="2" t="s">
        <v>10</v>
      </c>
      <c r="L7113" s="2">
        <v>10248</v>
      </c>
      <c r="M7113" t="s">
        <v>10962</v>
      </c>
      <c r="N7113" t="s">
        <v>13756</v>
      </c>
      <c r="O7113" t="s">
        <v>10871</v>
      </c>
      <c r="P7113" t="s">
        <v>10875</v>
      </c>
    </row>
    <row r="7114" spans="1:16" x14ac:dyDescent="0.3">
      <c r="A7114" t="s">
        <v>6524</v>
      </c>
      <c r="B7114" s="2" t="str">
        <f t="shared" si="335"/>
        <v>6233</v>
      </c>
      <c r="C7114" s="2">
        <f t="shared" si="333"/>
        <v>6233</v>
      </c>
      <c r="D7114" t="str">
        <f>VLOOKUP(C7114,'Cost Centre'!A:B,2,)</f>
        <v>Planning</v>
      </c>
      <c r="E7114" t="str">
        <f t="shared" si="334"/>
        <v>2</v>
      </c>
      <c r="F7114" t="s">
        <v>55</v>
      </c>
      <c r="G7114" s="2">
        <v>0</v>
      </c>
      <c r="H7114" s="2">
        <v>226001.65</v>
      </c>
      <c r="I7114" s="2">
        <v>0</v>
      </c>
      <c r="J7114" s="105">
        <f>SUMIF([1]MMM!$A:$A,A7114,[1]MMM!$F:$F)</f>
        <v>226095.15</v>
      </c>
      <c r="K7114" s="2" t="s">
        <v>10</v>
      </c>
      <c r="L7114" s="2">
        <v>231636</v>
      </c>
      <c r="M7114" t="s">
        <v>10962</v>
      </c>
      <c r="N7114" t="s">
        <v>13756</v>
      </c>
      <c r="O7114" t="s">
        <v>10871</v>
      </c>
      <c r="P7114" t="s">
        <v>10875</v>
      </c>
    </row>
    <row r="7115" spans="1:16" x14ac:dyDescent="0.3">
      <c r="A7115" t="s">
        <v>6525</v>
      </c>
      <c r="B7115" s="2" t="str">
        <f t="shared" si="335"/>
        <v>6233</v>
      </c>
      <c r="C7115" s="2">
        <f t="shared" si="333"/>
        <v>6233</v>
      </c>
      <c r="D7115" t="str">
        <f>VLOOKUP(C7115,'Cost Centre'!A:B,2,)</f>
        <v>Planning</v>
      </c>
      <c r="E7115" t="str">
        <f t="shared" si="334"/>
        <v>2</v>
      </c>
      <c r="F7115" t="s">
        <v>60</v>
      </c>
      <c r="G7115" s="2">
        <v>0</v>
      </c>
      <c r="H7115" s="2">
        <v>0.01</v>
      </c>
      <c r="I7115" s="2">
        <v>0</v>
      </c>
      <c r="J7115" s="105">
        <f>SUMIF([1]MMM!$A:$A,A7115,[1]MMM!$F:$F)</f>
        <v>0.01</v>
      </c>
      <c r="K7115" s="2" t="s">
        <v>10</v>
      </c>
      <c r="L7115" s="2">
        <v>56525</v>
      </c>
      <c r="M7115" t="s">
        <v>10962</v>
      </c>
      <c r="N7115" t="s">
        <v>13756</v>
      </c>
      <c r="O7115" t="s">
        <v>10871</v>
      </c>
      <c r="P7115" t="s">
        <v>10875</v>
      </c>
    </row>
    <row r="7116" spans="1:16" x14ac:dyDescent="0.3">
      <c r="A7116" t="s">
        <v>6526</v>
      </c>
      <c r="B7116" s="2" t="str">
        <f t="shared" si="335"/>
        <v>6233</v>
      </c>
      <c r="C7116" s="2">
        <f t="shared" si="333"/>
        <v>6233</v>
      </c>
      <c r="D7116" t="str">
        <f>VLOOKUP(C7116,'Cost Centre'!A:B,2,)</f>
        <v>Planning</v>
      </c>
      <c r="E7116" t="str">
        <f t="shared" si="334"/>
        <v>2</v>
      </c>
      <c r="F7116" t="s">
        <v>61</v>
      </c>
      <c r="G7116" s="2">
        <v>0</v>
      </c>
      <c r="H7116" s="2">
        <v>55771</v>
      </c>
      <c r="I7116" s="2">
        <v>0</v>
      </c>
      <c r="J7116" s="105">
        <f>SUMIF([1]MMM!$A:$A,A7116,[1]MMM!$F:$F)</f>
        <v>55771</v>
      </c>
      <c r="K7116" s="2" t="s">
        <v>10</v>
      </c>
      <c r="L7116" s="2">
        <v>55875</v>
      </c>
      <c r="M7116" t="s">
        <v>10962</v>
      </c>
      <c r="N7116" t="s">
        <v>13756</v>
      </c>
      <c r="O7116" t="s">
        <v>10871</v>
      </c>
      <c r="P7116" t="s">
        <v>10875</v>
      </c>
    </row>
    <row r="7117" spans="1:16" x14ac:dyDescent="0.3">
      <c r="A7117" t="s">
        <v>6527</v>
      </c>
      <c r="B7117" s="2" t="str">
        <f t="shared" si="335"/>
        <v>6233</v>
      </c>
      <c r="C7117" s="2">
        <f t="shared" si="333"/>
        <v>6233</v>
      </c>
      <c r="D7117" t="str">
        <f>VLOOKUP(C7117,'Cost Centre'!A:B,2,)</f>
        <v>Planning</v>
      </c>
      <c r="E7117" t="str">
        <f t="shared" si="334"/>
        <v>2</v>
      </c>
      <c r="F7117" t="s">
        <v>62</v>
      </c>
      <c r="G7117" s="2">
        <v>0</v>
      </c>
      <c r="H7117" s="2">
        <v>6235.09</v>
      </c>
      <c r="I7117" s="2">
        <v>0</v>
      </c>
      <c r="J7117" s="105">
        <f>SUMIF([1]MMM!$A:$A,A7117,[1]MMM!$F:$F)</f>
        <v>6235.09</v>
      </c>
      <c r="K7117" s="2" t="s">
        <v>10</v>
      </c>
      <c r="L7117" s="2">
        <v>7544</v>
      </c>
      <c r="M7117" t="s">
        <v>10962</v>
      </c>
      <c r="N7117" t="s">
        <v>13756</v>
      </c>
      <c r="O7117" t="s">
        <v>10871</v>
      </c>
      <c r="P7117" t="s">
        <v>10875</v>
      </c>
    </row>
    <row r="7118" spans="1:16" x14ac:dyDescent="0.3">
      <c r="A7118" t="s">
        <v>6528</v>
      </c>
      <c r="B7118" s="2" t="str">
        <f t="shared" si="335"/>
        <v>6233</v>
      </c>
      <c r="C7118" s="2">
        <f t="shared" si="333"/>
        <v>6233</v>
      </c>
      <c r="D7118" t="str">
        <f>VLOOKUP(C7118,'Cost Centre'!A:B,2,)</f>
        <v>Planning</v>
      </c>
      <c r="E7118" t="str">
        <f t="shared" si="334"/>
        <v>2</v>
      </c>
      <c r="F7118" t="s">
        <v>67</v>
      </c>
      <c r="G7118" s="2">
        <v>0</v>
      </c>
      <c r="H7118" s="2">
        <v>104.99</v>
      </c>
      <c r="I7118" s="2">
        <v>0</v>
      </c>
      <c r="J7118" s="105">
        <f>SUMIF([1]MMM!$A:$A,A7118,[1]MMM!$F:$F)</f>
        <v>104.99</v>
      </c>
      <c r="K7118" s="2" t="s">
        <v>10</v>
      </c>
      <c r="L7118" s="2">
        <v>106</v>
      </c>
      <c r="M7118" t="s">
        <v>10962</v>
      </c>
      <c r="N7118" t="s">
        <v>13756</v>
      </c>
      <c r="O7118" t="s">
        <v>10871</v>
      </c>
      <c r="P7118" t="s">
        <v>10876</v>
      </c>
    </row>
    <row r="7119" spans="1:16" x14ac:dyDescent="0.3">
      <c r="A7119" t="s">
        <v>6529</v>
      </c>
      <c r="B7119" s="2" t="str">
        <f t="shared" si="335"/>
        <v>6233</v>
      </c>
      <c r="C7119" s="2">
        <f t="shared" si="333"/>
        <v>6233</v>
      </c>
      <c r="D7119" t="str">
        <f>VLOOKUP(C7119,'Cost Centre'!A:B,2,)</f>
        <v>Planning</v>
      </c>
      <c r="E7119" t="str">
        <f t="shared" si="334"/>
        <v>2</v>
      </c>
      <c r="F7119" t="s">
        <v>68</v>
      </c>
      <c r="G7119" s="2">
        <v>0</v>
      </c>
      <c r="H7119" s="2">
        <v>11711.9</v>
      </c>
      <c r="I7119" s="2">
        <v>0</v>
      </c>
      <c r="J7119" s="105">
        <f>SUMIF([1]MMM!$A:$A,A7119,[1]MMM!$F:$F)</f>
        <v>11711.9</v>
      </c>
      <c r="K7119" s="2" t="s">
        <v>10</v>
      </c>
      <c r="L7119" s="2">
        <v>0</v>
      </c>
      <c r="M7119" t="s">
        <v>10962</v>
      </c>
      <c r="N7119" t="s">
        <v>13756</v>
      </c>
      <c r="O7119" t="s">
        <v>10871</v>
      </c>
      <c r="P7119" t="s">
        <v>10876</v>
      </c>
    </row>
    <row r="7120" spans="1:16" x14ac:dyDescent="0.3">
      <c r="A7120" t="s">
        <v>6530</v>
      </c>
      <c r="B7120" s="2" t="str">
        <f t="shared" si="335"/>
        <v>6233</v>
      </c>
      <c r="C7120" s="2">
        <f t="shared" si="333"/>
        <v>6233</v>
      </c>
      <c r="D7120" t="str">
        <f>VLOOKUP(C7120,'Cost Centre'!A:B,2,)</f>
        <v>Planning</v>
      </c>
      <c r="E7120" t="str">
        <f t="shared" si="334"/>
        <v>2</v>
      </c>
      <c r="F7120" t="s">
        <v>10877</v>
      </c>
      <c r="G7120" s="2">
        <v>0</v>
      </c>
      <c r="H7120" s="2">
        <v>34063.199999999997</v>
      </c>
      <c r="I7120" s="2">
        <v>0</v>
      </c>
      <c r="J7120" s="105">
        <f>SUMIF([1]MMM!$A:$A,A7120,[1]MMM!$F:$F)</f>
        <v>34063.199999999997</v>
      </c>
      <c r="K7120" s="2" t="s">
        <v>10</v>
      </c>
      <c r="L7120" s="2">
        <v>31977</v>
      </c>
      <c r="M7120" t="s">
        <v>10962</v>
      </c>
      <c r="N7120" t="s">
        <v>13756</v>
      </c>
      <c r="O7120" t="s">
        <v>10871</v>
      </c>
      <c r="P7120" t="s">
        <v>10876</v>
      </c>
    </row>
    <row r="7121" spans="1:16" x14ac:dyDescent="0.3">
      <c r="A7121" t="s">
        <v>6531</v>
      </c>
      <c r="B7121" s="2" t="str">
        <f t="shared" si="335"/>
        <v>6233</v>
      </c>
      <c r="C7121" s="2">
        <f t="shared" si="333"/>
        <v>6233</v>
      </c>
      <c r="D7121" t="str">
        <f>VLOOKUP(C7121,'Cost Centre'!A:B,2,)</f>
        <v>Planning</v>
      </c>
      <c r="E7121" t="str">
        <f t="shared" si="334"/>
        <v>2</v>
      </c>
      <c r="F7121" t="s">
        <v>69</v>
      </c>
      <c r="G7121" s="2">
        <v>0</v>
      </c>
      <c r="H7121" s="2">
        <v>120933.84</v>
      </c>
      <c r="I7121" s="2">
        <v>0</v>
      </c>
      <c r="J7121" s="105">
        <f>SUMIF([1]MMM!$A:$A,A7121,[1]MMM!$F:$F)</f>
        <v>120933.84</v>
      </c>
      <c r="K7121" s="2" t="s">
        <v>10</v>
      </c>
      <c r="L7121" s="2">
        <v>121159</v>
      </c>
      <c r="M7121" t="s">
        <v>10962</v>
      </c>
      <c r="N7121" t="s">
        <v>13756</v>
      </c>
      <c r="O7121" t="s">
        <v>10871</v>
      </c>
      <c r="P7121" t="s">
        <v>10876</v>
      </c>
    </row>
    <row r="7122" spans="1:16" x14ac:dyDescent="0.3">
      <c r="A7122" t="s">
        <v>6532</v>
      </c>
      <c r="B7122" s="2" t="str">
        <f t="shared" si="335"/>
        <v>6233</v>
      </c>
      <c r="C7122" s="2">
        <f t="shared" si="333"/>
        <v>6233</v>
      </c>
      <c r="D7122" t="str">
        <f>VLOOKUP(C7122,'Cost Centre'!A:B,2,)</f>
        <v>Planning</v>
      </c>
      <c r="E7122" t="str">
        <f t="shared" si="334"/>
        <v>2</v>
      </c>
      <c r="F7122" t="s">
        <v>70</v>
      </c>
      <c r="G7122" s="2">
        <v>0</v>
      </c>
      <c r="H7122" s="2">
        <v>1784.65</v>
      </c>
      <c r="I7122" s="2">
        <v>0</v>
      </c>
      <c r="J7122" s="105">
        <f>SUMIF([1]MMM!$A:$A,A7122,[1]MMM!$F:$F)</f>
        <v>1784.65</v>
      </c>
      <c r="K7122" s="2" t="s">
        <v>10</v>
      </c>
      <c r="L7122" s="2">
        <v>1913</v>
      </c>
      <c r="M7122" t="s">
        <v>10962</v>
      </c>
      <c r="N7122" t="s">
        <v>13756</v>
      </c>
      <c r="O7122" t="s">
        <v>10871</v>
      </c>
      <c r="P7122" t="s">
        <v>10876</v>
      </c>
    </row>
    <row r="7123" spans="1:16" x14ac:dyDescent="0.3">
      <c r="A7123" t="s">
        <v>6533</v>
      </c>
      <c r="B7123" s="2" t="str">
        <f t="shared" si="335"/>
        <v>6233</v>
      </c>
      <c r="C7123" s="2">
        <f t="shared" si="333"/>
        <v>6233</v>
      </c>
      <c r="D7123" t="str">
        <f>VLOOKUP(C7123,'Cost Centre'!A:B,2,)</f>
        <v>Planning</v>
      </c>
      <c r="E7123" t="str">
        <f t="shared" si="334"/>
        <v>2</v>
      </c>
      <c r="F7123" t="s">
        <v>76</v>
      </c>
      <c r="G7123" s="2">
        <v>0</v>
      </c>
      <c r="H7123" s="2">
        <v>0</v>
      </c>
      <c r="I7123" s="2">
        <v>0</v>
      </c>
      <c r="J7123" s="105">
        <f>SUMIF([1]MMM!$A:$A,A7123,[1]MMM!$F:$F)</f>
        <v>0</v>
      </c>
      <c r="K7123" s="2" t="s">
        <v>10</v>
      </c>
      <c r="L7123" s="2">
        <v>0</v>
      </c>
      <c r="M7123" t="s">
        <v>10962</v>
      </c>
      <c r="N7123" t="s">
        <v>13756</v>
      </c>
      <c r="O7123" t="s">
        <v>10871</v>
      </c>
      <c r="P7123" t="s">
        <v>10931</v>
      </c>
    </row>
    <row r="7124" spans="1:16" x14ac:dyDescent="0.3">
      <c r="A7124" t="s">
        <v>6534</v>
      </c>
      <c r="B7124" s="2" t="str">
        <f t="shared" si="335"/>
        <v>6233</v>
      </c>
      <c r="C7124" s="2">
        <f t="shared" si="333"/>
        <v>6233</v>
      </c>
      <c r="D7124" t="str">
        <f>VLOOKUP(C7124,'Cost Centre'!A:B,2,)</f>
        <v>Planning</v>
      </c>
      <c r="E7124" t="str">
        <f t="shared" si="334"/>
        <v>2</v>
      </c>
      <c r="F7124" t="s">
        <v>236</v>
      </c>
      <c r="G7124" s="2">
        <v>0</v>
      </c>
      <c r="H7124" s="2">
        <v>0</v>
      </c>
      <c r="I7124" s="2">
        <v>0</v>
      </c>
      <c r="J7124" s="105">
        <f>SUMIF([1]MMM!$A:$A,A7124,[1]MMM!$F:$F)</f>
        <v>0</v>
      </c>
      <c r="K7124" s="2" t="s">
        <v>10</v>
      </c>
      <c r="L7124" s="2">
        <v>0</v>
      </c>
      <c r="M7124" t="s">
        <v>10962</v>
      </c>
      <c r="N7124" t="s">
        <v>13756</v>
      </c>
      <c r="O7124" t="s">
        <v>10871</v>
      </c>
      <c r="P7124" t="s">
        <v>10931</v>
      </c>
    </row>
    <row r="7125" spans="1:16" x14ac:dyDescent="0.3">
      <c r="A7125" t="s">
        <v>6535</v>
      </c>
      <c r="B7125" s="2" t="str">
        <f t="shared" si="335"/>
        <v>6233</v>
      </c>
      <c r="C7125" s="2">
        <f t="shared" si="333"/>
        <v>6233</v>
      </c>
      <c r="D7125" t="str">
        <f>VLOOKUP(C7125,'Cost Centre'!A:B,2,)</f>
        <v>Planning</v>
      </c>
      <c r="E7125" t="str">
        <f t="shared" si="334"/>
        <v>2</v>
      </c>
      <c r="F7125" t="s">
        <v>138</v>
      </c>
      <c r="G7125" s="2">
        <v>0</v>
      </c>
      <c r="H7125" s="2">
        <v>0</v>
      </c>
      <c r="I7125" s="2">
        <v>0</v>
      </c>
      <c r="J7125" s="105">
        <f>SUMIF([1]MMM!$A:$A,A7125,[1]MMM!$F:$F)</f>
        <v>0</v>
      </c>
      <c r="K7125" s="2" t="s">
        <v>10</v>
      </c>
      <c r="L7125" s="2">
        <v>18108</v>
      </c>
      <c r="M7125" t="s">
        <v>10962</v>
      </c>
      <c r="N7125" t="s">
        <v>13756</v>
      </c>
      <c r="O7125" t="s">
        <v>10871</v>
      </c>
      <c r="P7125" t="s">
        <v>10881</v>
      </c>
    </row>
    <row r="7126" spans="1:16" x14ac:dyDescent="0.3">
      <c r="A7126" t="s">
        <v>6536</v>
      </c>
      <c r="B7126" s="2" t="str">
        <f t="shared" si="335"/>
        <v>6233</v>
      </c>
      <c r="C7126" s="2">
        <f t="shared" si="333"/>
        <v>6233</v>
      </c>
      <c r="D7126" t="str">
        <f>VLOOKUP(C7126,'Cost Centre'!A:B,2,)</f>
        <v>Planning</v>
      </c>
      <c r="E7126" t="str">
        <f t="shared" si="334"/>
        <v>2</v>
      </c>
      <c r="F7126" t="s">
        <v>93</v>
      </c>
      <c r="G7126" s="2">
        <v>0</v>
      </c>
      <c r="H7126" s="2">
        <v>9061.9</v>
      </c>
      <c r="I7126" s="2">
        <v>0</v>
      </c>
      <c r="J7126" s="105">
        <f>SUMIF([1]MMM!$A:$A,A7126,[1]MMM!$F:$F)</f>
        <v>9062.65</v>
      </c>
      <c r="K7126" s="2" t="s">
        <v>10</v>
      </c>
      <c r="L7126" s="2">
        <v>36814</v>
      </c>
      <c r="M7126" t="s">
        <v>10962</v>
      </c>
      <c r="N7126" t="s">
        <v>13756</v>
      </c>
      <c r="O7126" t="s">
        <v>10871</v>
      </c>
      <c r="P7126" t="s">
        <v>10881</v>
      </c>
    </row>
    <row r="7127" spans="1:16" x14ac:dyDescent="0.3">
      <c r="A7127" t="s">
        <v>6537</v>
      </c>
      <c r="B7127" s="2" t="str">
        <f t="shared" si="335"/>
        <v>6233</v>
      </c>
      <c r="C7127" s="2">
        <f t="shared" si="333"/>
        <v>6233</v>
      </c>
      <c r="D7127" t="str">
        <f>VLOOKUP(C7127,'Cost Centre'!A:B,2,)</f>
        <v>Planning</v>
      </c>
      <c r="E7127" t="str">
        <f t="shared" si="334"/>
        <v>2</v>
      </c>
      <c r="F7127" t="s">
        <v>10882</v>
      </c>
      <c r="G7127" s="2">
        <v>0</v>
      </c>
      <c r="H7127" s="2">
        <v>0</v>
      </c>
      <c r="I7127" s="2">
        <v>0</v>
      </c>
      <c r="J7127" s="105">
        <f>SUMIF([1]MMM!$A:$A,A7127,[1]MMM!$F:$F)</f>
        <v>0</v>
      </c>
      <c r="K7127" s="2" t="s">
        <v>10</v>
      </c>
      <c r="L7127" s="2">
        <v>6225</v>
      </c>
      <c r="M7127" t="s">
        <v>10962</v>
      </c>
      <c r="N7127" t="s">
        <v>13756</v>
      </c>
      <c r="O7127" t="s">
        <v>10871</v>
      </c>
      <c r="P7127" t="s">
        <v>10881</v>
      </c>
    </row>
    <row r="7128" spans="1:16" x14ac:dyDescent="0.3">
      <c r="A7128" t="s">
        <v>6538</v>
      </c>
      <c r="B7128" s="2" t="str">
        <f t="shared" si="335"/>
        <v>6233</v>
      </c>
      <c r="C7128" s="2">
        <f t="shared" si="333"/>
        <v>6233</v>
      </c>
      <c r="D7128" t="str">
        <f>VLOOKUP(C7128,'Cost Centre'!A:B,2,)</f>
        <v>Planning</v>
      </c>
      <c r="E7128" t="str">
        <f t="shared" si="334"/>
        <v>2</v>
      </c>
      <c r="F7128" t="s">
        <v>10883</v>
      </c>
      <c r="G7128" s="2">
        <v>0</v>
      </c>
      <c r="H7128" s="2">
        <v>0</v>
      </c>
      <c r="I7128" s="2">
        <v>0</v>
      </c>
      <c r="J7128" s="105">
        <f>SUMIF([1]MMM!$A:$A,A7128,[1]MMM!$F:$F)</f>
        <v>0</v>
      </c>
      <c r="K7128" s="2" t="s">
        <v>10</v>
      </c>
      <c r="L7128" s="2">
        <v>1245</v>
      </c>
      <c r="M7128" t="s">
        <v>10962</v>
      </c>
      <c r="N7128" t="s">
        <v>13756</v>
      </c>
      <c r="O7128" t="s">
        <v>10871</v>
      </c>
      <c r="P7128" t="s">
        <v>10881</v>
      </c>
    </row>
    <row r="7129" spans="1:16" x14ac:dyDescent="0.3">
      <c r="A7129" t="s">
        <v>6539</v>
      </c>
      <c r="B7129" s="2" t="str">
        <f t="shared" si="335"/>
        <v>6233</v>
      </c>
      <c r="C7129" s="2">
        <f t="shared" si="333"/>
        <v>6233</v>
      </c>
      <c r="D7129" t="str">
        <f>VLOOKUP(C7129,'Cost Centre'!A:B,2,)</f>
        <v>Planning</v>
      </c>
      <c r="E7129" t="str">
        <f t="shared" si="334"/>
        <v>2</v>
      </c>
      <c r="F7129" t="s">
        <v>105</v>
      </c>
      <c r="G7129" s="2">
        <v>0</v>
      </c>
      <c r="H7129" s="2">
        <v>0</v>
      </c>
      <c r="I7129" s="2">
        <v>0</v>
      </c>
      <c r="J7129" s="105">
        <f>SUMIF([1]MMM!$A:$A,A7129,[1]MMM!$F:$F)</f>
        <v>0</v>
      </c>
      <c r="K7129" s="2" t="s">
        <v>10</v>
      </c>
      <c r="L7129" s="2">
        <v>2490</v>
      </c>
      <c r="M7129" t="s">
        <v>10962</v>
      </c>
      <c r="N7129" t="s">
        <v>13756</v>
      </c>
      <c r="O7129" t="s">
        <v>10871</v>
      </c>
      <c r="P7129" t="s">
        <v>10881</v>
      </c>
    </row>
    <row r="7130" spans="1:16" x14ac:dyDescent="0.3">
      <c r="A7130" t="s">
        <v>6540</v>
      </c>
      <c r="B7130" s="2" t="str">
        <f t="shared" si="335"/>
        <v>6233</v>
      </c>
      <c r="C7130" s="2">
        <f t="shared" si="333"/>
        <v>6233</v>
      </c>
      <c r="D7130" t="str">
        <f>VLOOKUP(C7130,'Cost Centre'!A:B,2,)</f>
        <v>Planning</v>
      </c>
      <c r="E7130" t="str">
        <f t="shared" si="334"/>
        <v>2</v>
      </c>
      <c r="F7130" t="s">
        <v>10884</v>
      </c>
      <c r="G7130" s="2">
        <v>0</v>
      </c>
      <c r="H7130" s="2">
        <v>0</v>
      </c>
      <c r="I7130" s="2">
        <v>0</v>
      </c>
      <c r="J7130" s="105">
        <f>SUMIF([1]MMM!$A:$A,A7130,[1]MMM!$F:$F)</f>
        <v>0</v>
      </c>
      <c r="K7130" s="2" t="s">
        <v>10</v>
      </c>
      <c r="L7130" s="2">
        <v>7470</v>
      </c>
      <c r="M7130" t="s">
        <v>10962</v>
      </c>
      <c r="N7130" t="s">
        <v>13756</v>
      </c>
      <c r="O7130" t="s">
        <v>10871</v>
      </c>
      <c r="P7130" t="s">
        <v>10881</v>
      </c>
    </row>
    <row r="7131" spans="1:16" x14ac:dyDescent="0.3">
      <c r="A7131" t="s">
        <v>6541</v>
      </c>
      <c r="B7131" s="2" t="str">
        <f t="shared" si="335"/>
        <v>6233</v>
      </c>
      <c r="C7131" s="2">
        <f t="shared" si="333"/>
        <v>6233</v>
      </c>
      <c r="D7131" t="str">
        <f>VLOOKUP(C7131,'Cost Centre'!A:B,2,)</f>
        <v>Planning</v>
      </c>
      <c r="E7131" t="str">
        <f t="shared" si="334"/>
        <v>2</v>
      </c>
      <c r="F7131" t="s">
        <v>117</v>
      </c>
      <c r="G7131" s="2">
        <v>0</v>
      </c>
      <c r="H7131" s="2">
        <v>0</v>
      </c>
      <c r="I7131" s="2">
        <v>0</v>
      </c>
      <c r="J7131" s="105">
        <f>SUMIF([1]MMM!$A:$A,A7131,[1]MMM!$F:$F)</f>
        <v>0</v>
      </c>
      <c r="K7131" s="2" t="s">
        <v>10</v>
      </c>
      <c r="L7131" s="2">
        <v>4527</v>
      </c>
      <c r="M7131" t="s">
        <v>10962</v>
      </c>
      <c r="N7131" t="s">
        <v>13756</v>
      </c>
      <c r="O7131" t="s">
        <v>10871</v>
      </c>
      <c r="P7131" t="s">
        <v>10885</v>
      </c>
    </row>
    <row r="7132" spans="1:16" x14ac:dyDescent="0.3">
      <c r="A7132" t="s">
        <v>6542</v>
      </c>
      <c r="B7132" s="2" t="str">
        <f t="shared" si="335"/>
        <v>6233</v>
      </c>
      <c r="C7132" s="2">
        <f t="shared" si="333"/>
        <v>6233</v>
      </c>
      <c r="D7132" t="str">
        <f>VLOOKUP(C7132,'Cost Centre'!A:B,2,)</f>
        <v>Planning</v>
      </c>
      <c r="E7132" t="str">
        <f t="shared" si="334"/>
        <v>3</v>
      </c>
      <c r="F7132" t="s">
        <v>2148</v>
      </c>
      <c r="G7132" s="2">
        <v>0</v>
      </c>
      <c r="H7132" s="2">
        <v>0</v>
      </c>
      <c r="I7132" s="2">
        <v>0</v>
      </c>
      <c r="J7132" s="105">
        <f>SUMIF([1]MMM!$A:$A,A7132,[1]MMM!$F:$F)</f>
        <v>0</v>
      </c>
      <c r="K7132" s="2" t="s">
        <v>10</v>
      </c>
      <c r="L7132" s="2">
        <v>0</v>
      </c>
      <c r="M7132" t="s">
        <v>10962</v>
      </c>
      <c r="N7132" t="s">
        <v>13756</v>
      </c>
      <c r="O7132" t="s">
        <v>10908</v>
      </c>
      <c r="P7132" t="s">
        <v>10910</v>
      </c>
    </row>
    <row r="7133" spans="1:16" x14ac:dyDescent="0.3">
      <c r="A7133" t="s">
        <v>13757</v>
      </c>
      <c r="B7133" s="2" t="str">
        <f t="shared" si="335"/>
        <v>6233</v>
      </c>
      <c r="C7133" s="2">
        <f t="shared" si="333"/>
        <v>6233</v>
      </c>
      <c r="D7133" t="str">
        <f>VLOOKUP(C7133,'Cost Centre'!A:B,2,)</f>
        <v>Planning</v>
      </c>
      <c r="E7133" t="str">
        <f t="shared" si="334"/>
        <v>3</v>
      </c>
      <c r="F7133" t="s">
        <v>10912</v>
      </c>
      <c r="G7133" s="2">
        <v>0</v>
      </c>
      <c r="H7133" s="2">
        <v>0</v>
      </c>
      <c r="I7133" s="2">
        <v>-1061857.51</v>
      </c>
      <c r="J7133" s="105">
        <f>SUMIF([1]MMM!$A:$A,A7133,[1]MMM!$F:$F)</f>
        <v>-1061857.51</v>
      </c>
      <c r="K7133" s="2" t="s">
        <v>10</v>
      </c>
      <c r="L7133" s="2">
        <v>0</v>
      </c>
      <c r="M7133" t="s">
        <v>10962</v>
      </c>
      <c r="N7133" t="s">
        <v>13756</v>
      </c>
      <c r="O7133" t="s">
        <v>10908</v>
      </c>
      <c r="P7133" t="s">
        <v>10913</v>
      </c>
    </row>
    <row r="7134" spans="1:16" x14ac:dyDescent="0.3">
      <c r="A7134" t="s">
        <v>13758</v>
      </c>
      <c r="B7134" s="2" t="str">
        <f t="shared" si="335"/>
        <v>6233</v>
      </c>
      <c r="C7134" s="2">
        <f t="shared" si="333"/>
        <v>6233</v>
      </c>
      <c r="D7134" t="str">
        <f>VLOOKUP(C7134,'Cost Centre'!A:B,2,)</f>
        <v>Planning</v>
      </c>
      <c r="E7134" t="str">
        <f t="shared" si="334"/>
        <v>3</v>
      </c>
      <c r="F7134" t="s">
        <v>10915</v>
      </c>
      <c r="G7134" s="2">
        <v>0</v>
      </c>
      <c r="H7134" s="2">
        <v>0</v>
      </c>
      <c r="I7134" s="2">
        <v>0</v>
      </c>
      <c r="J7134" s="105">
        <f>SUMIF([1]MMM!$A:$A,A7134,[1]MMM!$F:$F)</f>
        <v>0</v>
      </c>
      <c r="K7134" s="2" t="s">
        <v>10</v>
      </c>
      <c r="L7134" s="2">
        <v>0</v>
      </c>
      <c r="M7134" t="s">
        <v>10962</v>
      </c>
      <c r="N7134" t="s">
        <v>13756</v>
      </c>
      <c r="O7134" t="s">
        <v>10908</v>
      </c>
      <c r="P7134" t="s">
        <v>10913</v>
      </c>
    </row>
    <row r="7135" spans="1:16" x14ac:dyDescent="0.3">
      <c r="A7135" t="s">
        <v>1450</v>
      </c>
      <c r="B7135" s="2" t="str">
        <f t="shared" si="335"/>
        <v>6233</v>
      </c>
      <c r="C7135" s="2">
        <f t="shared" si="333"/>
        <v>6233</v>
      </c>
      <c r="D7135" t="str">
        <f>VLOOKUP(C7135,'Cost Centre'!A:B,2,)</f>
        <v>Planning</v>
      </c>
      <c r="E7135" t="str">
        <f t="shared" si="334"/>
        <v>8</v>
      </c>
      <c r="F7135" t="s">
        <v>462</v>
      </c>
      <c r="G7135" s="2">
        <v>1081951.44</v>
      </c>
      <c r="H7135" s="2">
        <v>0</v>
      </c>
      <c r="I7135" s="2">
        <v>0</v>
      </c>
      <c r="J7135" s="105">
        <f>SUMIF([1]MMM!$A:$A,A7135,[1]MMM!$F:$F)</f>
        <v>1081951.44</v>
      </c>
      <c r="K7135" s="2" t="s">
        <v>460</v>
      </c>
      <c r="L7135" s="2">
        <v>0</v>
      </c>
      <c r="M7135" t="s">
        <v>10962</v>
      </c>
      <c r="N7135" t="s">
        <v>13756</v>
      </c>
      <c r="O7135" t="s">
        <v>10916</v>
      </c>
      <c r="P7135" t="s">
        <v>10917</v>
      </c>
    </row>
    <row r="7136" spans="1:16" x14ac:dyDescent="0.3">
      <c r="A7136" t="s">
        <v>1451</v>
      </c>
      <c r="B7136" s="2" t="str">
        <f t="shared" si="335"/>
        <v>6233</v>
      </c>
      <c r="C7136" s="2">
        <f t="shared" si="333"/>
        <v>6233</v>
      </c>
      <c r="D7136" t="str">
        <f>VLOOKUP(C7136,'Cost Centre'!A:B,2,)</f>
        <v>Planning</v>
      </c>
      <c r="E7136" t="str">
        <f t="shared" si="334"/>
        <v>8</v>
      </c>
      <c r="F7136" t="s">
        <v>464</v>
      </c>
      <c r="G7136" s="2">
        <v>0</v>
      </c>
      <c r="H7136" s="2">
        <v>0</v>
      </c>
      <c r="I7136" s="2">
        <v>0</v>
      </c>
      <c r="J7136" s="105">
        <f>SUMIF([1]MMM!$A:$A,A7136,[1]MMM!$F:$F)</f>
        <v>0</v>
      </c>
      <c r="K7136" s="2" t="s">
        <v>460</v>
      </c>
      <c r="L7136" s="2">
        <v>0</v>
      </c>
      <c r="M7136" t="s">
        <v>10962</v>
      </c>
      <c r="N7136" t="s">
        <v>13756</v>
      </c>
      <c r="O7136" t="s">
        <v>10916</v>
      </c>
      <c r="P7136" t="s">
        <v>10917</v>
      </c>
    </row>
    <row r="7137" spans="1:16" x14ac:dyDescent="0.3">
      <c r="A7137" t="s">
        <v>1452</v>
      </c>
      <c r="B7137" s="2" t="str">
        <f t="shared" si="335"/>
        <v>6233</v>
      </c>
      <c r="C7137" s="2">
        <f t="shared" si="333"/>
        <v>6233</v>
      </c>
      <c r="D7137" t="str">
        <f>VLOOKUP(C7137,'Cost Centre'!A:B,2,)</f>
        <v>Planning</v>
      </c>
      <c r="E7137" t="str">
        <f t="shared" si="334"/>
        <v>8</v>
      </c>
      <c r="F7137" t="s">
        <v>466</v>
      </c>
      <c r="G7137" s="2">
        <v>0</v>
      </c>
      <c r="H7137" s="2">
        <v>0</v>
      </c>
      <c r="I7137" s="2">
        <v>0</v>
      </c>
      <c r="J7137" s="105">
        <f>SUMIF([1]MMM!$A:$A,A7137,[1]MMM!$F:$F)</f>
        <v>0</v>
      </c>
      <c r="K7137" s="2" t="s">
        <v>460</v>
      </c>
      <c r="L7137" s="2">
        <v>0</v>
      </c>
      <c r="M7137" t="s">
        <v>10962</v>
      </c>
      <c r="N7137" t="s">
        <v>13756</v>
      </c>
      <c r="O7137" t="s">
        <v>10916</v>
      </c>
      <c r="P7137" t="s">
        <v>10917</v>
      </c>
    </row>
    <row r="7138" spans="1:16" x14ac:dyDescent="0.3">
      <c r="A7138" t="s">
        <v>1453</v>
      </c>
      <c r="B7138" s="2" t="str">
        <f t="shared" si="335"/>
        <v>6233</v>
      </c>
      <c r="C7138" s="2">
        <f t="shared" si="333"/>
        <v>6233</v>
      </c>
      <c r="D7138" t="str">
        <f>VLOOKUP(C7138,'Cost Centre'!A:B,2,)</f>
        <v>Planning</v>
      </c>
      <c r="E7138" t="str">
        <f t="shared" si="334"/>
        <v>8</v>
      </c>
      <c r="F7138" t="s">
        <v>468</v>
      </c>
      <c r="G7138" s="2">
        <v>0</v>
      </c>
      <c r="H7138" s="2">
        <v>1061857.51</v>
      </c>
      <c r="I7138" s="2">
        <v>0</v>
      </c>
      <c r="J7138" s="105">
        <f>SUMIF([1]MMM!$A:$A,A7138,[1]MMM!$F:$F)</f>
        <v>1061857.51</v>
      </c>
      <c r="K7138" s="2" t="s">
        <v>460</v>
      </c>
      <c r="L7138" s="2">
        <v>0</v>
      </c>
      <c r="M7138" t="s">
        <v>10962</v>
      </c>
      <c r="N7138" t="s">
        <v>13756</v>
      </c>
      <c r="O7138" t="s">
        <v>10916</v>
      </c>
      <c r="P7138" t="s">
        <v>10917</v>
      </c>
    </row>
    <row r="7139" spans="1:16" x14ac:dyDescent="0.3">
      <c r="A7139" t="s">
        <v>1454</v>
      </c>
      <c r="B7139" s="2" t="str">
        <f t="shared" si="335"/>
        <v>6233</v>
      </c>
      <c r="C7139" s="2">
        <f t="shared" si="333"/>
        <v>6233</v>
      </c>
      <c r="D7139" t="str">
        <f>VLOOKUP(C7139,'Cost Centre'!A:B,2,)</f>
        <v>Planning</v>
      </c>
      <c r="E7139" t="str">
        <f t="shared" si="334"/>
        <v>8</v>
      </c>
      <c r="F7139" t="s">
        <v>470</v>
      </c>
      <c r="G7139" s="2">
        <v>0</v>
      </c>
      <c r="H7139" s="2">
        <v>0</v>
      </c>
      <c r="I7139" s="2">
        <v>0</v>
      </c>
      <c r="J7139" s="105">
        <f>SUMIF([1]MMM!$A:$A,A7139,[1]MMM!$F:$F)</f>
        <v>0</v>
      </c>
      <c r="K7139" s="2" t="s">
        <v>460</v>
      </c>
      <c r="L7139" s="2">
        <v>0</v>
      </c>
      <c r="M7139" t="s">
        <v>10962</v>
      </c>
      <c r="N7139" t="s">
        <v>13756</v>
      </c>
      <c r="O7139" t="s">
        <v>10916</v>
      </c>
      <c r="P7139" t="s">
        <v>10917</v>
      </c>
    </row>
    <row r="7140" spans="1:16" x14ac:dyDescent="0.3">
      <c r="A7140" t="s">
        <v>6543</v>
      </c>
      <c r="B7140" s="2" t="str">
        <f t="shared" si="335"/>
        <v>6233</v>
      </c>
      <c r="C7140" s="2">
        <f t="shared" si="333"/>
        <v>6233</v>
      </c>
      <c r="D7140" t="str">
        <f>VLOOKUP(C7140,'Cost Centre'!A:B,2,)</f>
        <v>Planning</v>
      </c>
      <c r="E7140" t="str">
        <f t="shared" si="334"/>
        <v>8</v>
      </c>
      <c r="F7140" t="s">
        <v>2159</v>
      </c>
      <c r="G7140" s="2">
        <v>0</v>
      </c>
      <c r="H7140" s="2">
        <v>0</v>
      </c>
      <c r="I7140" s="2">
        <v>0</v>
      </c>
      <c r="J7140" s="105">
        <f>SUMIF([1]MMM!$A:$A,A7140,[1]MMM!$F:$F)</f>
        <v>0</v>
      </c>
      <c r="K7140" s="2" t="s">
        <v>460</v>
      </c>
      <c r="L7140" s="2">
        <v>0</v>
      </c>
      <c r="M7140" t="s">
        <v>10962</v>
      </c>
      <c r="N7140" t="s">
        <v>13756</v>
      </c>
      <c r="O7140" t="s">
        <v>10916</v>
      </c>
      <c r="P7140" t="s">
        <v>10917</v>
      </c>
    </row>
    <row r="7141" spans="1:16" x14ac:dyDescent="0.3">
      <c r="A7141" t="s">
        <v>6544</v>
      </c>
      <c r="B7141" s="2" t="str">
        <f t="shared" si="335"/>
        <v>6241</v>
      </c>
      <c r="C7141" s="2">
        <f t="shared" si="333"/>
        <v>6241</v>
      </c>
      <c r="D7141" t="str">
        <f>VLOOKUP(C7141,'Cost Centre'!A:B,2,)</f>
        <v>Planning</v>
      </c>
      <c r="E7141" t="str">
        <f t="shared" si="334"/>
        <v>2</v>
      </c>
      <c r="F7141" t="s">
        <v>48</v>
      </c>
      <c r="G7141" s="2">
        <v>0</v>
      </c>
      <c r="H7141" s="2">
        <v>2125355.44</v>
      </c>
      <c r="I7141" s="2">
        <v>0</v>
      </c>
      <c r="J7141" s="105">
        <f>SUMIF([1]MMM!$A:$A,A7141,[1]MMM!$F:$F)</f>
        <v>2125355.44</v>
      </c>
      <c r="K7141" s="2" t="s">
        <v>10</v>
      </c>
      <c r="L7141" s="2">
        <v>2001515</v>
      </c>
      <c r="M7141" t="s">
        <v>10962</v>
      </c>
      <c r="N7141" t="s">
        <v>13759</v>
      </c>
      <c r="O7141" t="s">
        <v>10871</v>
      </c>
      <c r="P7141" t="s">
        <v>10875</v>
      </c>
    </row>
    <row r="7142" spans="1:16" x14ac:dyDescent="0.3">
      <c r="A7142" t="s">
        <v>6545</v>
      </c>
      <c r="B7142" s="2" t="str">
        <f t="shared" si="335"/>
        <v>6241</v>
      </c>
      <c r="C7142" s="2">
        <f t="shared" si="333"/>
        <v>6241</v>
      </c>
      <c r="D7142" t="str">
        <f>VLOOKUP(C7142,'Cost Centre'!A:B,2,)</f>
        <v>Planning</v>
      </c>
      <c r="E7142" t="str">
        <f t="shared" si="334"/>
        <v>2</v>
      </c>
      <c r="F7142" t="s">
        <v>49</v>
      </c>
      <c r="G7142" s="2">
        <v>0</v>
      </c>
      <c r="H7142" s="2">
        <v>0</v>
      </c>
      <c r="I7142" s="2">
        <v>0</v>
      </c>
      <c r="J7142" s="105">
        <f>SUMIF([1]MMM!$A:$A,A7142,[1]MMM!$F:$F)</f>
        <v>0</v>
      </c>
      <c r="K7142" s="2" t="s">
        <v>10</v>
      </c>
      <c r="L7142" s="2">
        <v>0</v>
      </c>
      <c r="M7142" t="s">
        <v>10962</v>
      </c>
      <c r="N7142" t="s">
        <v>13759</v>
      </c>
      <c r="O7142" t="s">
        <v>10871</v>
      </c>
      <c r="P7142" t="s">
        <v>10875</v>
      </c>
    </row>
    <row r="7143" spans="1:16" x14ac:dyDescent="0.3">
      <c r="A7143" t="s">
        <v>6546</v>
      </c>
      <c r="B7143" s="2" t="str">
        <f t="shared" si="335"/>
        <v>6241</v>
      </c>
      <c r="C7143" s="2">
        <f t="shared" si="333"/>
        <v>6241</v>
      </c>
      <c r="D7143" t="str">
        <f>VLOOKUP(C7143,'Cost Centre'!A:B,2,)</f>
        <v>Planning</v>
      </c>
      <c r="E7143" t="str">
        <f t="shared" si="334"/>
        <v>2</v>
      </c>
      <c r="F7143" t="s">
        <v>51</v>
      </c>
      <c r="G7143" s="2">
        <v>0</v>
      </c>
      <c r="H7143" s="2">
        <v>12300</v>
      </c>
      <c r="I7143" s="2">
        <v>0</v>
      </c>
      <c r="J7143" s="105">
        <f>SUMIF([1]MMM!$A:$A,A7143,[1]MMM!$F:$F)</f>
        <v>12300</v>
      </c>
      <c r="K7143" s="2" t="s">
        <v>10</v>
      </c>
      <c r="L7143" s="2">
        <v>12000</v>
      </c>
      <c r="M7143" t="s">
        <v>10962</v>
      </c>
      <c r="N7143" t="s">
        <v>13759</v>
      </c>
      <c r="O7143" t="s">
        <v>10871</v>
      </c>
      <c r="P7143" t="s">
        <v>10875</v>
      </c>
    </row>
    <row r="7144" spans="1:16" x14ac:dyDescent="0.3">
      <c r="A7144" t="s">
        <v>6547</v>
      </c>
      <c r="B7144" s="2" t="str">
        <f t="shared" si="335"/>
        <v>6241</v>
      </c>
      <c r="C7144" s="2">
        <f t="shared" si="333"/>
        <v>6241</v>
      </c>
      <c r="D7144" t="str">
        <f>VLOOKUP(C7144,'Cost Centre'!A:B,2,)</f>
        <v>Planning</v>
      </c>
      <c r="E7144" t="str">
        <f t="shared" si="334"/>
        <v>2</v>
      </c>
      <c r="F7144" t="s">
        <v>52</v>
      </c>
      <c r="G7144" s="2">
        <v>0</v>
      </c>
      <c r="H7144" s="2">
        <v>852.37</v>
      </c>
      <c r="I7144" s="2">
        <v>0</v>
      </c>
      <c r="J7144" s="105">
        <f>SUMIF([1]MMM!$A:$A,A7144,[1]MMM!$F:$F)</f>
        <v>852.37</v>
      </c>
      <c r="K7144" s="2" t="s">
        <v>10</v>
      </c>
      <c r="L7144" s="2">
        <v>0</v>
      </c>
      <c r="M7144" t="s">
        <v>10962</v>
      </c>
      <c r="N7144" t="s">
        <v>13759</v>
      </c>
      <c r="O7144" t="s">
        <v>10871</v>
      </c>
      <c r="P7144" t="s">
        <v>10875</v>
      </c>
    </row>
    <row r="7145" spans="1:16" x14ac:dyDescent="0.3">
      <c r="A7145" t="s">
        <v>6548</v>
      </c>
      <c r="B7145" s="2" t="str">
        <f t="shared" si="335"/>
        <v>6241</v>
      </c>
      <c r="C7145" s="2">
        <f t="shared" si="333"/>
        <v>6241</v>
      </c>
      <c r="D7145" t="str">
        <f>VLOOKUP(C7145,'Cost Centre'!A:B,2,)</f>
        <v>Planning</v>
      </c>
      <c r="E7145" t="str">
        <f t="shared" si="334"/>
        <v>2</v>
      </c>
      <c r="F7145" t="s">
        <v>55</v>
      </c>
      <c r="G7145" s="2">
        <v>0</v>
      </c>
      <c r="H7145" s="2">
        <v>137317.25</v>
      </c>
      <c r="I7145" s="2">
        <v>0</v>
      </c>
      <c r="J7145" s="105">
        <f>SUMIF([1]MMM!$A:$A,A7145,[1]MMM!$F:$F)</f>
        <v>137317.25</v>
      </c>
      <c r="K7145" s="2" t="s">
        <v>10</v>
      </c>
      <c r="L7145" s="2">
        <v>120000</v>
      </c>
      <c r="M7145" t="s">
        <v>10962</v>
      </c>
      <c r="N7145" t="s">
        <v>13759</v>
      </c>
      <c r="O7145" t="s">
        <v>10871</v>
      </c>
      <c r="P7145" t="s">
        <v>10875</v>
      </c>
    </row>
    <row r="7146" spans="1:16" x14ac:dyDescent="0.3">
      <c r="A7146" t="s">
        <v>6549</v>
      </c>
      <c r="B7146" s="2" t="str">
        <f t="shared" si="335"/>
        <v>6241</v>
      </c>
      <c r="C7146" s="2">
        <f t="shared" si="333"/>
        <v>6241</v>
      </c>
      <c r="D7146" t="str">
        <f>VLOOKUP(C7146,'Cost Centre'!A:B,2,)</f>
        <v>Planning</v>
      </c>
      <c r="E7146" t="str">
        <f t="shared" si="334"/>
        <v>2</v>
      </c>
      <c r="F7146" t="s">
        <v>60</v>
      </c>
      <c r="G7146" s="2">
        <v>0</v>
      </c>
      <c r="H7146" s="2">
        <v>87991.26</v>
      </c>
      <c r="I7146" s="2">
        <v>0</v>
      </c>
      <c r="J7146" s="105">
        <f>SUMIF([1]MMM!$A:$A,A7146,[1]MMM!$F:$F)</f>
        <v>87991.26</v>
      </c>
      <c r="K7146" s="2" t="s">
        <v>10</v>
      </c>
      <c r="L7146" s="2">
        <v>91525</v>
      </c>
      <c r="M7146" t="s">
        <v>10962</v>
      </c>
      <c r="N7146" t="s">
        <v>13759</v>
      </c>
      <c r="O7146" t="s">
        <v>10871</v>
      </c>
      <c r="P7146" t="s">
        <v>10875</v>
      </c>
    </row>
    <row r="7147" spans="1:16" x14ac:dyDescent="0.3">
      <c r="A7147" t="s">
        <v>6550</v>
      </c>
      <c r="B7147" s="2" t="str">
        <f t="shared" si="335"/>
        <v>6241</v>
      </c>
      <c r="C7147" s="2">
        <f t="shared" si="333"/>
        <v>6241</v>
      </c>
      <c r="D7147" t="str">
        <f>VLOOKUP(C7147,'Cost Centre'!A:B,2,)</f>
        <v>Planning</v>
      </c>
      <c r="E7147" t="str">
        <f t="shared" si="334"/>
        <v>2</v>
      </c>
      <c r="F7147" t="s">
        <v>61</v>
      </c>
      <c r="G7147" s="2">
        <v>0</v>
      </c>
      <c r="H7147" s="2">
        <v>86093</v>
      </c>
      <c r="I7147" s="2">
        <v>0</v>
      </c>
      <c r="J7147" s="105">
        <f>SUMIF([1]MMM!$A:$A,A7147,[1]MMM!$F:$F)</f>
        <v>86093</v>
      </c>
      <c r="K7147" s="2" t="s">
        <v>10</v>
      </c>
      <c r="L7147" s="2">
        <v>198981</v>
      </c>
      <c r="M7147" t="s">
        <v>10962</v>
      </c>
      <c r="N7147" t="s">
        <v>13759</v>
      </c>
      <c r="O7147" t="s">
        <v>10871</v>
      </c>
      <c r="P7147" t="s">
        <v>10875</v>
      </c>
    </row>
    <row r="7148" spans="1:16" x14ac:dyDescent="0.3">
      <c r="A7148" t="s">
        <v>6551</v>
      </c>
      <c r="B7148" s="2" t="str">
        <f t="shared" si="335"/>
        <v>6241</v>
      </c>
      <c r="C7148" s="2">
        <f t="shared" si="333"/>
        <v>6241</v>
      </c>
      <c r="D7148" t="str">
        <f>VLOOKUP(C7148,'Cost Centre'!A:B,2,)</f>
        <v>Planning</v>
      </c>
      <c r="E7148" t="str">
        <f t="shared" si="334"/>
        <v>2</v>
      </c>
      <c r="F7148" t="s">
        <v>67</v>
      </c>
      <c r="G7148" s="2">
        <v>0</v>
      </c>
      <c r="H7148" s="2">
        <v>428.74</v>
      </c>
      <c r="I7148" s="2">
        <v>0</v>
      </c>
      <c r="J7148" s="105">
        <f>SUMIF([1]MMM!$A:$A,A7148,[1]MMM!$F:$F)</f>
        <v>428.74</v>
      </c>
      <c r="K7148" s="2" t="s">
        <v>10</v>
      </c>
      <c r="L7148" s="2">
        <v>424</v>
      </c>
      <c r="M7148" t="s">
        <v>10962</v>
      </c>
      <c r="N7148" t="s">
        <v>13759</v>
      </c>
      <c r="O7148" t="s">
        <v>10871</v>
      </c>
      <c r="P7148" t="s">
        <v>10876</v>
      </c>
    </row>
    <row r="7149" spans="1:16" x14ac:dyDescent="0.3">
      <c r="A7149" t="s">
        <v>6552</v>
      </c>
      <c r="B7149" s="2" t="str">
        <f t="shared" si="335"/>
        <v>6241</v>
      </c>
      <c r="C7149" s="2">
        <f t="shared" si="333"/>
        <v>6241</v>
      </c>
      <c r="D7149" t="str">
        <f>VLOOKUP(C7149,'Cost Centre'!A:B,2,)</f>
        <v>Planning</v>
      </c>
      <c r="E7149" t="str">
        <f t="shared" si="334"/>
        <v>2</v>
      </c>
      <c r="F7149" t="s">
        <v>68</v>
      </c>
      <c r="G7149" s="2">
        <v>0</v>
      </c>
      <c r="H7149" s="2">
        <v>2900.51</v>
      </c>
      <c r="I7149" s="2">
        <v>0</v>
      </c>
      <c r="J7149" s="105">
        <f>SUMIF([1]MMM!$A:$A,A7149,[1]MMM!$F:$F)</f>
        <v>3163</v>
      </c>
      <c r="K7149" s="2" t="s">
        <v>10</v>
      </c>
      <c r="L7149" s="2">
        <v>0</v>
      </c>
      <c r="M7149" t="s">
        <v>10962</v>
      </c>
      <c r="N7149" t="s">
        <v>13759</v>
      </c>
      <c r="O7149" t="s">
        <v>10871</v>
      </c>
      <c r="P7149" t="s">
        <v>10876</v>
      </c>
    </row>
    <row r="7150" spans="1:16" x14ac:dyDescent="0.3">
      <c r="A7150" t="s">
        <v>6553</v>
      </c>
      <c r="B7150" s="2" t="str">
        <f t="shared" si="335"/>
        <v>6241</v>
      </c>
      <c r="C7150" s="2">
        <f t="shared" si="333"/>
        <v>6241</v>
      </c>
      <c r="D7150" t="str">
        <f>VLOOKUP(C7150,'Cost Centre'!A:B,2,)</f>
        <v>Planning</v>
      </c>
      <c r="E7150" t="str">
        <f t="shared" si="334"/>
        <v>2</v>
      </c>
      <c r="F7150" t="s">
        <v>10877</v>
      </c>
      <c r="G7150" s="2">
        <v>0</v>
      </c>
      <c r="H7150" s="2">
        <v>77728.55</v>
      </c>
      <c r="I7150" s="2">
        <v>0</v>
      </c>
      <c r="J7150" s="105">
        <f>SUMIF([1]MMM!$A:$A,A7150,[1]MMM!$F:$F)</f>
        <v>77728.55</v>
      </c>
      <c r="K7150" s="2" t="s">
        <v>10</v>
      </c>
      <c r="L7150" s="2">
        <v>76396</v>
      </c>
      <c r="M7150" t="s">
        <v>10962</v>
      </c>
      <c r="N7150" t="s">
        <v>13759</v>
      </c>
      <c r="O7150" t="s">
        <v>10871</v>
      </c>
      <c r="P7150" t="s">
        <v>10876</v>
      </c>
    </row>
    <row r="7151" spans="1:16" x14ac:dyDescent="0.3">
      <c r="A7151" t="s">
        <v>6554</v>
      </c>
      <c r="B7151" s="2" t="str">
        <f t="shared" si="335"/>
        <v>6241</v>
      </c>
      <c r="C7151" s="2">
        <f t="shared" si="333"/>
        <v>6241</v>
      </c>
      <c r="D7151" t="str">
        <f>VLOOKUP(C7151,'Cost Centre'!A:B,2,)</f>
        <v>Planning</v>
      </c>
      <c r="E7151" t="str">
        <f t="shared" si="334"/>
        <v>2</v>
      </c>
      <c r="F7151" t="s">
        <v>69</v>
      </c>
      <c r="G7151" s="2">
        <v>0</v>
      </c>
      <c r="H7151" s="2">
        <v>247045.93</v>
      </c>
      <c r="I7151" s="2">
        <v>0</v>
      </c>
      <c r="J7151" s="105">
        <f>SUMIF([1]MMM!$A:$A,A7151,[1]MMM!$F:$F)</f>
        <v>247045.93</v>
      </c>
      <c r="K7151" s="2" t="s">
        <v>10</v>
      </c>
      <c r="L7151" s="2">
        <v>247295</v>
      </c>
      <c r="M7151" t="s">
        <v>10962</v>
      </c>
      <c r="N7151" t="s">
        <v>13759</v>
      </c>
      <c r="O7151" t="s">
        <v>10871</v>
      </c>
      <c r="P7151" t="s">
        <v>10876</v>
      </c>
    </row>
    <row r="7152" spans="1:16" x14ac:dyDescent="0.3">
      <c r="A7152" t="s">
        <v>6555</v>
      </c>
      <c r="B7152" s="2" t="str">
        <f t="shared" si="335"/>
        <v>6241</v>
      </c>
      <c r="C7152" s="2">
        <f t="shared" si="333"/>
        <v>6241</v>
      </c>
      <c r="D7152" t="str">
        <f>VLOOKUP(C7152,'Cost Centre'!A:B,2,)</f>
        <v>Planning</v>
      </c>
      <c r="E7152" t="str">
        <f t="shared" si="334"/>
        <v>2</v>
      </c>
      <c r="F7152" t="s">
        <v>70</v>
      </c>
      <c r="G7152" s="2">
        <v>0</v>
      </c>
      <c r="H7152" s="2">
        <v>7287.29</v>
      </c>
      <c r="I7152" s="2">
        <v>0</v>
      </c>
      <c r="J7152" s="105">
        <f>SUMIF([1]MMM!$A:$A,A7152,[1]MMM!$F:$F)</f>
        <v>7287.29</v>
      </c>
      <c r="K7152" s="2" t="s">
        <v>10</v>
      </c>
      <c r="L7152" s="2">
        <v>7652</v>
      </c>
      <c r="M7152" t="s">
        <v>10962</v>
      </c>
      <c r="N7152" t="s">
        <v>13759</v>
      </c>
      <c r="O7152" t="s">
        <v>10871</v>
      </c>
      <c r="P7152" t="s">
        <v>10876</v>
      </c>
    </row>
    <row r="7153" spans="1:16" x14ac:dyDescent="0.3">
      <c r="A7153" t="s">
        <v>6556</v>
      </c>
      <c r="B7153" s="2" t="str">
        <f t="shared" si="335"/>
        <v>6241</v>
      </c>
      <c r="C7153" s="2">
        <f t="shared" si="333"/>
        <v>6241</v>
      </c>
      <c r="D7153" t="str">
        <f>VLOOKUP(C7153,'Cost Centre'!A:B,2,)</f>
        <v>Planning</v>
      </c>
      <c r="E7153" t="str">
        <f t="shared" si="334"/>
        <v>2</v>
      </c>
      <c r="F7153" t="s">
        <v>2116</v>
      </c>
      <c r="G7153" s="2">
        <v>0</v>
      </c>
      <c r="H7153" s="2">
        <v>0</v>
      </c>
      <c r="I7153" s="2">
        <v>0</v>
      </c>
      <c r="J7153" s="105">
        <f>SUMIF([1]MMM!$A:$A,A7153,[1]MMM!$F:$F)</f>
        <v>0</v>
      </c>
      <c r="K7153" s="2" t="s">
        <v>10</v>
      </c>
      <c r="L7153" s="2">
        <v>2000</v>
      </c>
      <c r="M7153" t="s">
        <v>10962</v>
      </c>
      <c r="N7153" t="s">
        <v>13759</v>
      </c>
      <c r="O7153" t="s">
        <v>10871</v>
      </c>
      <c r="P7153" t="s">
        <v>10878</v>
      </c>
    </row>
    <row r="7154" spans="1:16" x14ac:dyDescent="0.3">
      <c r="A7154" t="s">
        <v>6557</v>
      </c>
      <c r="B7154" s="2" t="str">
        <f t="shared" si="335"/>
        <v>6241</v>
      </c>
      <c r="C7154" s="2">
        <f t="shared" si="333"/>
        <v>6241</v>
      </c>
      <c r="D7154" t="str">
        <f>VLOOKUP(C7154,'Cost Centre'!A:B,2,)</f>
        <v>Planning</v>
      </c>
      <c r="E7154" t="str">
        <f t="shared" si="334"/>
        <v>2</v>
      </c>
      <c r="F7154" t="s">
        <v>76</v>
      </c>
      <c r="G7154" s="2">
        <v>0</v>
      </c>
      <c r="H7154" s="2">
        <v>0</v>
      </c>
      <c r="I7154" s="2">
        <v>0</v>
      </c>
      <c r="J7154" s="105">
        <f>SUMIF([1]MMM!$A:$A,A7154,[1]MMM!$F:$F)</f>
        <v>0</v>
      </c>
      <c r="K7154" s="2" t="s">
        <v>10</v>
      </c>
      <c r="L7154" s="2">
        <v>0</v>
      </c>
      <c r="M7154" t="s">
        <v>10962</v>
      </c>
      <c r="N7154" t="s">
        <v>13759</v>
      </c>
      <c r="O7154" t="s">
        <v>10871</v>
      </c>
      <c r="P7154" t="s">
        <v>10931</v>
      </c>
    </row>
    <row r="7155" spans="1:16" x14ac:dyDescent="0.3">
      <c r="A7155" t="s">
        <v>6558</v>
      </c>
      <c r="B7155" s="2" t="str">
        <f t="shared" si="335"/>
        <v>6241</v>
      </c>
      <c r="C7155" s="2">
        <f t="shared" si="333"/>
        <v>6241</v>
      </c>
      <c r="D7155" t="str">
        <f>VLOOKUP(C7155,'Cost Centre'!A:B,2,)</f>
        <v>Planning</v>
      </c>
      <c r="E7155" t="str">
        <f t="shared" si="334"/>
        <v>2</v>
      </c>
      <c r="F7155" t="s">
        <v>366</v>
      </c>
      <c r="G7155" s="2">
        <v>0</v>
      </c>
      <c r="H7155" s="2">
        <v>0</v>
      </c>
      <c r="I7155" s="2">
        <v>0</v>
      </c>
      <c r="J7155" s="105">
        <f>SUMIF([1]MMM!$A:$A,A7155,[1]MMM!$F:$F)</f>
        <v>0</v>
      </c>
      <c r="K7155" s="2" t="s">
        <v>10</v>
      </c>
      <c r="L7155" s="2">
        <v>610000</v>
      </c>
      <c r="M7155" t="s">
        <v>10962</v>
      </c>
      <c r="N7155" t="s">
        <v>13759</v>
      </c>
      <c r="O7155" t="s">
        <v>10871</v>
      </c>
      <c r="P7155" t="s">
        <v>10931</v>
      </c>
    </row>
    <row r="7156" spans="1:16" x14ac:dyDescent="0.3">
      <c r="A7156" t="s">
        <v>6559</v>
      </c>
      <c r="B7156" s="2" t="str">
        <f t="shared" si="335"/>
        <v>6241</v>
      </c>
      <c r="C7156" s="2">
        <f t="shared" si="333"/>
        <v>6241</v>
      </c>
      <c r="D7156" t="str">
        <f>VLOOKUP(C7156,'Cost Centre'!A:B,2,)</f>
        <v>Planning</v>
      </c>
      <c r="E7156" t="str">
        <f t="shared" si="334"/>
        <v>2</v>
      </c>
      <c r="F7156" t="s">
        <v>10932</v>
      </c>
      <c r="G7156" s="2">
        <v>0</v>
      </c>
      <c r="H7156" s="2">
        <v>0</v>
      </c>
      <c r="I7156" s="2">
        <v>0</v>
      </c>
      <c r="J7156" s="105">
        <f>SUMIF([1]MMM!$A:$A,A7156,[1]MMM!$F:$F)</f>
        <v>0</v>
      </c>
      <c r="K7156" s="2" t="s">
        <v>10</v>
      </c>
      <c r="L7156" s="2">
        <v>13331</v>
      </c>
      <c r="M7156" t="s">
        <v>10962</v>
      </c>
      <c r="N7156" t="s">
        <v>13759</v>
      </c>
      <c r="O7156" t="s">
        <v>10871</v>
      </c>
      <c r="P7156" t="s">
        <v>10881</v>
      </c>
    </row>
    <row r="7157" spans="1:16" x14ac:dyDescent="0.3">
      <c r="A7157" t="s">
        <v>6560</v>
      </c>
      <c r="B7157" s="2" t="str">
        <f t="shared" si="335"/>
        <v>6241</v>
      </c>
      <c r="C7157" s="2">
        <f t="shared" si="333"/>
        <v>6241</v>
      </c>
      <c r="D7157" t="str">
        <f>VLOOKUP(C7157,'Cost Centre'!A:B,2,)</f>
        <v>Planning</v>
      </c>
      <c r="E7157" t="str">
        <f t="shared" si="334"/>
        <v>2</v>
      </c>
      <c r="F7157" t="s">
        <v>138</v>
      </c>
      <c r="G7157" s="2">
        <v>0</v>
      </c>
      <c r="H7157" s="2">
        <v>472592.59</v>
      </c>
      <c r="I7157" s="2">
        <v>0</v>
      </c>
      <c r="J7157" s="105">
        <f>SUMIF([1]MMM!$A:$A,A7157,[1]MMM!$F:$F)</f>
        <v>472592.59</v>
      </c>
      <c r="K7157" s="2" t="s">
        <v>10</v>
      </c>
      <c r="L7157" s="2">
        <v>473850</v>
      </c>
      <c r="M7157" t="s">
        <v>10962</v>
      </c>
      <c r="N7157" t="s">
        <v>13759</v>
      </c>
      <c r="O7157" t="s">
        <v>10871</v>
      </c>
      <c r="P7157" t="s">
        <v>10881</v>
      </c>
    </row>
    <row r="7158" spans="1:16" x14ac:dyDescent="0.3">
      <c r="A7158" t="s">
        <v>6561</v>
      </c>
      <c r="B7158" s="2" t="str">
        <f t="shared" si="335"/>
        <v>6241</v>
      </c>
      <c r="C7158" s="2">
        <f t="shared" si="333"/>
        <v>6241</v>
      </c>
      <c r="D7158" t="str">
        <f>VLOOKUP(C7158,'Cost Centre'!A:B,2,)</f>
        <v>Planning</v>
      </c>
      <c r="E7158" t="str">
        <f t="shared" si="334"/>
        <v>2</v>
      </c>
      <c r="F7158" t="s">
        <v>93</v>
      </c>
      <c r="G7158" s="2">
        <v>0</v>
      </c>
      <c r="H7158" s="2">
        <v>23743.93</v>
      </c>
      <c r="I7158" s="2">
        <v>0</v>
      </c>
      <c r="J7158" s="105">
        <f>SUMIF([1]MMM!$A:$A,A7158,[1]MMM!$F:$F)</f>
        <v>23737.95</v>
      </c>
      <c r="K7158" s="2" t="s">
        <v>10</v>
      </c>
      <c r="L7158" s="2">
        <v>56084</v>
      </c>
      <c r="M7158" t="s">
        <v>10962</v>
      </c>
      <c r="N7158" t="s">
        <v>13759</v>
      </c>
      <c r="O7158" t="s">
        <v>10871</v>
      </c>
      <c r="P7158" t="s">
        <v>10881</v>
      </c>
    </row>
    <row r="7159" spans="1:16" x14ac:dyDescent="0.3">
      <c r="A7159" t="s">
        <v>6562</v>
      </c>
      <c r="B7159" s="2" t="str">
        <f t="shared" si="335"/>
        <v>6241</v>
      </c>
      <c r="C7159" s="2">
        <f t="shared" si="333"/>
        <v>6241</v>
      </c>
      <c r="D7159" t="str">
        <f>VLOOKUP(C7159,'Cost Centre'!A:B,2,)</f>
        <v>Planning</v>
      </c>
      <c r="E7159" t="str">
        <f t="shared" si="334"/>
        <v>2</v>
      </c>
      <c r="F7159" t="s">
        <v>10882</v>
      </c>
      <c r="G7159" s="2">
        <v>0</v>
      </c>
      <c r="H7159" s="2">
        <v>16458.77</v>
      </c>
      <c r="I7159" s="2">
        <v>0</v>
      </c>
      <c r="J7159" s="105">
        <f>SUMIF([1]MMM!$A:$A,A7159,[1]MMM!$F:$F)</f>
        <v>16458.77</v>
      </c>
      <c r="K7159" s="2" t="s">
        <v>10</v>
      </c>
      <c r="L7159" s="2">
        <v>13582</v>
      </c>
      <c r="M7159" t="s">
        <v>10962</v>
      </c>
      <c r="N7159" t="s">
        <v>13759</v>
      </c>
      <c r="O7159" t="s">
        <v>10871</v>
      </c>
      <c r="P7159" t="s">
        <v>10881</v>
      </c>
    </row>
    <row r="7160" spans="1:16" x14ac:dyDescent="0.3">
      <c r="A7160" t="s">
        <v>6563</v>
      </c>
      <c r="B7160" s="2" t="str">
        <f t="shared" si="335"/>
        <v>6241</v>
      </c>
      <c r="C7160" s="2">
        <f t="shared" si="333"/>
        <v>6241</v>
      </c>
      <c r="D7160" t="str">
        <f>VLOOKUP(C7160,'Cost Centre'!A:B,2,)</f>
        <v>Planning</v>
      </c>
      <c r="E7160" t="str">
        <f t="shared" si="334"/>
        <v>2</v>
      </c>
      <c r="F7160" t="s">
        <v>10883</v>
      </c>
      <c r="G7160" s="2">
        <v>0</v>
      </c>
      <c r="H7160" s="2">
        <v>4424.91</v>
      </c>
      <c r="I7160" s="2">
        <v>0</v>
      </c>
      <c r="J7160" s="105">
        <f>SUMIF([1]MMM!$A:$A,A7160,[1]MMM!$F:$F)</f>
        <v>4424.91</v>
      </c>
      <c r="K7160" s="2" t="s">
        <v>10</v>
      </c>
      <c r="L7160" s="2">
        <v>4527</v>
      </c>
      <c r="M7160" t="s">
        <v>10962</v>
      </c>
      <c r="N7160" t="s">
        <v>13759</v>
      </c>
      <c r="O7160" t="s">
        <v>10871</v>
      </c>
      <c r="P7160" t="s">
        <v>10881</v>
      </c>
    </row>
    <row r="7161" spans="1:16" x14ac:dyDescent="0.3">
      <c r="A7161" t="s">
        <v>6564</v>
      </c>
      <c r="B7161" s="2" t="str">
        <f t="shared" si="335"/>
        <v>6241</v>
      </c>
      <c r="C7161" s="2">
        <f t="shared" si="333"/>
        <v>6241</v>
      </c>
      <c r="D7161" t="str">
        <f>VLOOKUP(C7161,'Cost Centre'!A:B,2,)</f>
        <v>Planning</v>
      </c>
      <c r="E7161" t="str">
        <f t="shared" si="334"/>
        <v>2</v>
      </c>
      <c r="F7161" t="s">
        <v>105</v>
      </c>
      <c r="G7161" s="2">
        <v>0</v>
      </c>
      <c r="H7161" s="2">
        <v>2448.56</v>
      </c>
      <c r="I7161" s="2">
        <v>0</v>
      </c>
      <c r="J7161" s="105">
        <f>SUMIF([1]MMM!$A:$A,A7161,[1]MMM!$F:$F)</f>
        <v>2448.56</v>
      </c>
      <c r="K7161" s="2" t="s">
        <v>10</v>
      </c>
      <c r="L7161" s="2">
        <v>1087</v>
      </c>
      <c r="M7161" t="s">
        <v>10962</v>
      </c>
      <c r="N7161" t="s">
        <v>13759</v>
      </c>
      <c r="O7161" t="s">
        <v>10871</v>
      </c>
      <c r="P7161" t="s">
        <v>10881</v>
      </c>
    </row>
    <row r="7162" spans="1:16" x14ac:dyDescent="0.3">
      <c r="A7162" t="s">
        <v>6565</v>
      </c>
      <c r="B7162" s="2" t="str">
        <f t="shared" si="335"/>
        <v>6241</v>
      </c>
      <c r="C7162" s="2">
        <f t="shared" si="333"/>
        <v>6241</v>
      </c>
      <c r="D7162" t="str">
        <f>VLOOKUP(C7162,'Cost Centre'!A:B,2,)</f>
        <v>Planning</v>
      </c>
      <c r="E7162" t="str">
        <f t="shared" si="334"/>
        <v>2</v>
      </c>
      <c r="F7162" t="s">
        <v>110</v>
      </c>
      <c r="G7162" s="2">
        <v>0</v>
      </c>
      <c r="H7162" s="2">
        <v>5825.85</v>
      </c>
      <c r="I7162" s="2">
        <v>0</v>
      </c>
      <c r="J7162" s="105">
        <f>SUMIF([1]MMM!$A:$A,A7162,[1]MMM!$F:$F)</f>
        <v>5825.85</v>
      </c>
      <c r="K7162" s="2" t="s">
        <v>10</v>
      </c>
      <c r="L7162" s="2">
        <v>11318</v>
      </c>
      <c r="M7162" t="s">
        <v>10962</v>
      </c>
      <c r="N7162" t="s">
        <v>13759</v>
      </c>
      <c r="O7162" t="s">
        <v>10871</v>
      </c>
      <c r="P7162" t="s">
        <v>10881</v>
      </c>
    </row>
    <row r="7163" spans="1:16" x14ac:dyDescent="0.3">
      <c r="A7163" t="s">
        <v>6566</v>
      </c>
      <c r="B7163" s="2" t="str">
        <f t="shared" si="335"/>
        <v>6241</v>
      </c>
      <c r="C7163" s="2">
        <f t="shared" si="333"/>
        <v>6241</v>
      </c>
      <c r="D7163" t="str">
        <f>VLOOKUP(C7163,'Cost Centre'!A:B,2,)</f>
        <v>Planning</v>
      </c>
      <c r="E7163" t="str">
        <f t="shared" si="334"/>
        <v>2</v>
      </c>
      <c r="F7163" t="s">
        <v>10884</v>
      </c>
      <c r="G7163" s="2">
        <v>0</v>
      </c>
      <c r="H7163" s="2">
        <v>14769.94</v>
      </c>
      <c r="I7163" s="2">
        <v>0</v>
      </c>
      <c r="J7163" s="105">
        <f>SUMIF([1]MMM!$A:$A,A7163,[1]MMM!$F:$F)</f>
        <v>14769.94</v>
      </c>
      <c r="K7163" s="2" t="s">
        <v>10</v>
      </c>
      <c r="L7163" s="2">
        <v>12167</v>
      </c>
      <c r="M7163" t="s">
        <v>10962</v>
      </c>
      <c r="N7163" t="s">
        <v>13759</v>
      </c>
      <c r="O7163" t="s">
        <v>10871</v>
      </c>
      <c r="P7163" t="s">
        <v>10881</v>
      </c>
    </row>
    <row r="7164" spans="1:16" x14ac:dyDescent="0.3">
      <c r="A7164" t="s">
        <v>6567</v>
      </c>
      <c r="B7164" s="2" t="str">
        <f t="shared" si="335"/>
        <v>6241</v>
      </c>
      <c r="C7164" s="2">
        <f t="shared" si="333"/>
        <v>6241</v>
      </c>
      <c r="D7164" t="str">
        <f>VLOOKUP(C7164,'Cost Centre'!A:B,2,)</f>
        <v>Planning</v>
      </c>
      <c r="E7164" t="str">
        <f t="shared" si="334"/>
        <v>2</v>
      </c>
      <c r="F7164" t="s">
        <v>117</v>
      </c>
      <c r="G7164" s="2">
        <v>0</v>
      </c>
      <c r="H7164" s="2">
        <v>2698.94</v>
      </c>
      <c r="I7164" s="2">
        <v>0</v>
      </c>
      <c r="J7164" s="105">
        <f>SUMIF([1]MMM!$A:$A,A7164,[1]MMM!$F:$F)</f>
        <v>2698.94</v>
      </c>
      <c r="K7164" s="2" t="s">
        <v>10</v>
      </c>
      <c r="L7164" s="2">
        <v>2716</v>
      </c>
      <c r="M7164" t="s">
        <v>10962</v>
      </c>
      <c r="N7164" t="s">
        <v>13759</v>
      </c>
      <c r="O7164" t="s">
        <v>10871</v>
      </c>
      <c r="P7164" t="s">
        <v>10885</v>
      </c>
    </row>
    <row r="7165" spans="1:16" x14ac:dyDescent="0.3">
      <c r="A7165" t="s">
        <v>13760</v>
      </c>
      <c r="B7165" s="2" t="str">
        <f t="shared" si="335"/>
        <v>6241</v>
      </c>
      <c r="C7165" s="2">
        <f t="shared" si="333"/>
        <v>6241</v>
      </c>
      <c r="D7165" t="str">
        <f>VLOOKUP(C7165,'Cost Centre'!A:B,2,)</f>
        <v>Planning</v>
      </c>
      <c r="E7165" t="str">
        <f t="shared" si="334"/>
        <v>2</v>
      </c>
      <c r="F7165" t="s">
        <v>10890</v>
      </c>
      <c r="G7165" s="2">
        <v>0</v>
      </c>
      <c r="H7165" s="2">
        <v>0</v>
      </c>
      <c r="I7165" s="2">
        <v>0</v>
      </c>
      <c r="J7165" s="105">
        <f>SUMIF([1]MMM!$A:$A,A7165,[1]MMM!$F:$F)</f>
        <v>0</v>
      </c>
      <c r="K7165" s="2" t="s">
        <v>10</v>
      </c>
      <c r="L7165" s="2">
        <v>0</v>
      </c>
      <c r="M7165" t="s">
        <v>10962</v>
      </c>
      <c r="N7165" t="s">
        <v>13759</v>
      </c>
      <c r="O7165" t="s">
        <v>10871</v>
      </c>
      <c r="P7165" t="s">
        <v>10887</v>
      </c>
    </row>
    <row r="7166" spans="1:16" x14ac:dyDescent="0.3">
      <c r="A7166" t="s">
        <v>13761</v>
      </c>
      <c r="B7166" s="2" t="str">
        <f t="shared" si="335"/>
        <v>6241</v>
      </c>
      <c r="C7166" s="2">
        <f t="shared" si="333"/>
        <v>6241</v>
      </c>
      <c r="D7166" t="str">
        <f>VLOOKUP(C7166,'Cost Centre'!A:B,2,)</f>
        <v>Planning</v>
      </c>
      <c r="E7166" t="str">
        <f t="shared" si="334"/>
        <v>2</v>
      </c>
      <c r="F7166" t="s">
        <v>10892</v>
      </c>
      <c r="G7166" s="2">
        <v>0</v>
      </c>
      <c r="H7166" s="2">
        <v>0</v>
      </c>
      <c r="I7166" s="2">
        <v>0</v>
      </c>
      <c r="J7166" s="105">
        <f>SUMIF([1]MMM!$A:$A,A7166,[1]MMM!$F:$F)</f>
        <v>0</v>
      </c>
      <c r="K7166" s="2" t="s">
        <v>10</v>
      </c>
      <c r="L7166" s="2">
        <v>0</v>
      </c>
      <c r="M7166" t="s">
        <v>10962</v>
      </c>
      <c r="N7166" t="s">
        <v>13759</v>
      </c>
      <c r="O7166" t="s">
        <v>10871</v>
      </c>
      <c r="P7166" t="s">
        <v>10887</v>
      </c>
    </row>
    <row r="7167" spans="1:16" x14ac:dyDescent="0.3">
      <c r="A7167" t="s">
        <v>13762</v>
      </c>
      <c r="B7167" s="2" t="str">
        <f t="shared" si="335"/>
        <v>6241</v>
      </c>
      <c r="C7167" s="2">
        <f t="shared" si="333"/>
        <v>6241</v>
      </c>
      <c r="D7167" t="str">
        <f>VLOOKUP(C7167,'Cost Centre'!A:B,2,)</f>
        <v>Planning</v>
      </c>
      <c r="E7167" t="str">
        <f t="shared" si="334"/>
        <v>2</v>
      </c>
      <c r="F7167" t="s">
        <v>10894</v>
      </c>
      <c r="G7167" s="2">
        <v>0</v>
      </c>
      <c r="H7167" s="2">
        <v>0</v>
      </c>
      <c r="I7167" s="2">
        <v>0</v>
      </c>
      <c r="J7167" s="105">
        <f>SUMIF([1]MMM!$A:$A,A7167,[1]MMM!$F:$F)</f>
        <v>0</v>
      </c>
      <c r="K7167" s="2" t="s">
        <v>10</v>
      </c>
      <c r="L7167" s="2">
        <v>0</v>
      </c>
      <c r="M7167" t="s">
        <v>10962</v>
      </c>
      <c r="N7167" t="s">
        <v>13759</v>
      </c>
      <c r="O7167" t="s">
        <v>10871</v>
      </c>
      <c r="P7167" t="s">
        <v>10887</v>
      </c>
    </row>
    <row r="7168" spans="1:16" x14ac:dyDescent="0.3">
      <c r="A7168" t="s">
        <v>13763</v>
      </c>
      <c r="B7168" s="2" t="str">
        <f t="shared" si="335"/>
        <v>6241</v>
      </c>
      <c r="C7168" s="2">
        <f t="shared" si="333"/>
        <v>6241</v>
      </c>
      <c r="D7168" t="str">
        <f>VLOOKUP(C7168,'Cost Centre'!A:B,2,)</f>
        <v>Planning</v>
      </c>
      <c r="E7168" t="str">
        <f t="shared" si="334"/>
        <v>2</v>
      </c>
      <c r="F7168" t="s">
        <v>10896</v>
      </c>
      <c r="G7168" s="2">
        <v>0</v>
      </c>
      <c r="H7168" s="2">
        <v>0</v>
      </c>
      <c r="I7168" s="2">
        <v>0</v>
      </c>
      <c r="J7168" s="105">
        <f>SUMIF([1]MMM!$A:$A,A7168,[1]MMM!$F:$F)</f>
        <v>0</v>
      </c>
      <c r="K7168" s="2" t="s">
        <v>10</v>
      </c>
      <c r="L7168" s="2">
        <v>0</v>
      </c>
      <c r="M7168" t="s">
        <v>10962</v>
      </c>
      <c r="N7168" t="s">
        <v>13759</v>
      </c>
      <c r="O7168" t="s">
        <v>10871</v>
      </c>
      <c r="P7168" t="s">
        <v>10887</v>
      </c>
    </row>
    <row r="7169" spans="1:16" x14ac:dyDescent="0.3">
      <c r="A7169" t="s">
        <v>13764</v>
      </c>
      <c r="B7169" s="2" t="str">
        <f t="shared" si="335"/>
        <v>6241</v>
      </c>
      <c r="C7169" s="2">
        <f t="shared" si="333"/>
        <v>6241</v>
      </c>
      <c r="D7169" t="str">
        <f>VLOOKUP(C7169,'Cost Centre'!A:B,2,)</f>
        <v>Planning</v>
      </c>
      <c r="E7169" t="str">
        <f t="shared" si="334"/>
        <v>2</v>
      </c>
      <c r="F7169" t="s">
        <v>10898</v>
      </c>
      <c r="G7169" s="2">
        <v>0</v>
      </c>
      <c r="H7169" s="2">
        <v>0</v>
      </c>
      <c r="I7169" s="2">
        <v>0</v>
      </c>
      <c r="J7169" s="105">
        <f>SUMIF([1]MMM!$A:$A,A7169,[1]MMM!$F:$F)</f>
        <v>0</v>
      </c>
      <c r="K7169" s="2" t="s">
        <v>10</v>
      </c>
      <c r="L7169" s="2">
        <v>0</v>
      </c>
      <c r="M7169" t="s">
        <v>10962</v>
      </c>
      <c r="N7169" t="s">
        <v>13759</v>
      </c>
      <c r="O7169" t="s">
        <v>10871</v>
      </c>
      <c r="P7169" t="s">
        <v>10887</v>
      </c>
    </row>
    <row r="7170" spans="1:16" x14ac:dyDescent="0.3">
      <c r="A7170" t="s">
        <v>13765</v>
      </c>
      <c r="B7170" s="2" t="str">
        <f t="shared" si="335"/>
        <v>6241</v>
      </c>
      <c r="C7170" s="2">
        <f t="shared" ref="C7170:C7233" si="336">VALUE(B7170)</f>
        <v>6241</v>
      </c>
      <c r="D7170" t="str">
        <f>VLOOKUP(C7170,'Cost Centre'!A:B,2,)</f>
        <v>Planning</v>
      </c>
      <c r="E7170" t="str">
        <f t="shared" ref="E7170:E7233" si="337">MID(A7170,5,1)</f>
        <v>2</v>
      </c>
      <c r="F7170" t="s">
        <v>10900</v>
      </c>
      <c r="G7170" s="2">
        <v>0</v>
      </c>
      <c r="H7170" s="2">
        <v>0</v>
      </c>
      <c r="I7170" s="2">
        <v>0</v>
      </c>
      <c r="J7170" s="105">
        <f>SUMIF([1]MMM!$A:$A,A7170,[1]MMM!$F:$F)</f>
        <v>0</v>
      </c>
      <c r="K7170" s="2" t="s">
        <v>10</v>
      </c>
      <c r="L7170" s="2">
        <v>0</v>
      </c>
      <c r="M7170" t="s">
        <v>10962</v>
      </c>
      <c r="N7170" t="s">
        <v>13759</v>
      </c>
      <c r="O7170" t="s">
        <v>10871</v>
      </c>
      <c r="P7170" t="s">
        <v>10887</v>
      </c>
    </row>
    <row r="7171" spans="1:16" x14ac:dyDescent="0.3">
      <c r="A7171" t="s">
        <v>13766</v>
      </c>
      <c r="B7171" s="2" t="str">
        <f t="shared" ref="B7171:B7234" si="338">MID(A7171,1,4)</f>
        <v>6241</v>
      </c>
      <c r="C7171" s="2">
        <f t="shared" si="336"/>
        <v>6241</v>
      </c>
      <c r="D7171" t="str">
        <f>VLOOKUP(C7171,'Cost Centre'!A:B,2,)</f>
        <v>Planning</v>
      </c>
      <c r="E7171" t="str">
        <f t="shared" si="337"/>
        <v>2</v>
      </c>
      <c r="F7171" t="s">
        <v>10902</v>
      </c>
      <c r="G7171" s="2">
        <v>0</v>
      </c>
      <c r="H7171" s="2">
        <v>0</v>
      </c>
      <c r="I7171" s="2">
        <v>0</v>
      </c>
      <c r="J7171" s="105">
        <f>SUMIF([1]MMM!$A:$A,A7171,[1]MMM!$F:$F)</f>
        <v>0</v>
      </c>
      <c r="K7171" s="2" t="s">
        <v>10</v>
      </c>
      <c r="L7171" s="2">
        <v>0</v>
      </c>
      <c r="M7171" t="s">
        <v>10962</v>
      </c>
      <c r="N7171" t="s">
        <v>13759</v>
      </c>
      <c r="O7171" t="s">
        <v>10871</v>
      </c>
      <c r="P7171" t="s">
        <v>10887</v>
      </c>
    </row>
    <row r="7172" spans="1:16" x14ac:dyDescent="0.3">
      <c r="A7172" t="s">
        <v>13767</v>
      </c>
      <c r="B7172" s="2" t="str">
        <f t="shared" si="338"/>
        <v>6241</v>
      </c>
      <c r="C7172" s="2">
        <f t="shared" si="336"/>
        <v>6241</v>
      </c>
      <c r="D7172" t="str">
        <f>VLOOKUP(C7172,'Cost Centre'!A:B,2,)</f>
        <v>Planning</v>
      </c>
      <c r="E7172" t="str">
        <f t="shared" si="337"/>
        <v>2</v>
      </c>
      <c r="F7172" t="s">
        <v>10904</v>
      </c>
      <c r="G7172" s="2">
        <v>0</v>
      </c>
      <c r="H7172" s="2">
        <v>0</v>
      </c>
      <c r="I7172" s="2">
        <v>0</v>
      </c>
      <c r="J7172" s="105">
        <f>SUMIF([1]MMM!$A:$A,A7172,[1]MMM!$F:$F)</f>
        <v>0</v>
      </c>
      <c r="K7172" s="2" t="s">
        <v>10</v>
      </c>
      <c r="L7172" s="2">
        <v>0</v>
      </c>
      <c r="M7172" t="s">
        <v>10962</v>
      </c>
      <c r="N7172" t="s">
        <v>13759</v>
      </c>
      <c r="O7172" t="s">
        <v>10871</v>
      </c>
      <c r="P7172" t="s">
        <v>10887</v>
      </c>
    </row>
    <row r="7173" spans="1:16" x14ac:dyDescent="0.3">
      <c r="A7173" t="s">
        <v>13768</v>
      </c>
      <c r="B7173" s="2" t="str">
        <f t="shared" si="338"/>
        <v>6241</v>
      </c>
      <c r="C7173" s="2">
        <f t="shared" si="336"/>
        <v>6241</v>
      </c>
      <c r="D7173" t="str">
        <f>VLOOKUP(C7173,'Cost Centre'!A:B,2,)</f>
        <v>Planning</v>
      </c>
      <c r="E7173" t="str">
        <f t="shared" si="337"/>
        <v>2</v>
      </c>
      <c r="F7173" t="s">
        <v>10906</v>
      </c>
      <c r="G7173" s="2">
        <v>0</v>
      </c>
      <c r="H7173" s="2">
        <v>0</v>
      </c>
      <c r="I7173" s="2">
        <v>0</v>
      </c>
      <c r="J7173" s="105">
        <f>SUMIF([1]MMM!$A:$A,A7173,[1]MMM!$F:$F)</f>
        <v>0</v>
      </c>
      <c r="K7173" s="2" t="s">
        <v>10</v>
      </c>
      <c r="L7173" s="2">
        <v>0</v>
      </c>
      <c r="M7173" t="s">
        <v>10962</v>
      </c>
      <c r="N7173" t="s">
        <v>13759</v>
      </c>
      <c r="O7173" t="s">
        <v>10871</v>
      </c>
      <c r="P7173" t="s">
        <v>10887</v>
      </c>
    </row>
    <row r="7174" spans="1:16" x14ac:dyDescent="0.3">
      <c r="A7174" t="s">
        <v>6568</v>
      </c>
      <c r="B7174" s="2" t="str">
        <f t="shared" si="338"/>
        <v>6241</v>
      </c>
      <c r="C7174" s="2">
        <f t="shared" si="336"/>
        <v>6241</v>
      </c>
      <c r="D7174" t="str">
        <f>VLOOKUP(C7174,'Cost Centre'!A:B,2,)</f>
        <v>Planning</v>
      </c>
      <c r="E7174" t="str">
        <f t="shared" si="337"/>
        <v>2</v>
      </c>
      <c r="F7174" t="s">
        <v>10907</v>
      </c>
      <c r="G7174" s="2">
        <v>0</v>
      </c>
      <c r="H7174" s="2">
        <v>0</v>
      </c>
      <c r="I7174" s="2">
        <v>0</v>
      </c>
      <c r="J7174" s="105">
        <f>SUMIF([1]MMM!$A:$A,A7174,[1]MMM!$F:$F)</f>
        <v>0</v>
      </c>
      <c r="K7174" s="2" t="s">
        <v>10</v>
      </c>
      <c r="L7174" s="2">
        <v>0</v>
      </c>
      <c r="M7174" t="s">
        <v>10962</v>
      </c>
      <c r="N7174" t="s">
        <v>13759</v>
      </c>
      <c r="O7174" t="s">
        <v>10871</v>
      </c>
      <c r="P7174" t="s">
        <v>10887</v>
      </c>
    </row>
    <row r="7175" spans="1:16" x14ac:dyDescent="0.3">
      <c r="A7175" t="s">
        <v>13769</v>
      </c>
      <c r="B7175" s="2" t="str">
        <f t="shared" si="338"/>
        <v>6241</v>
      </c>
      <c r="C7175" s="2">
        <f t="shared" si="336"/>
        <v>6241</v>
      </c>
      <c r="D7175" t="str">
        <f>VLOOKUP(C7175,'Cost Centre'!A:B,2,)</f>
        <v>Planning</v>
      </c>
      <c r="E7175" t="str">
        <f t="shared" si="337"/>
        <v>2</v>
      </c>
      <c r="F7175" t="s">
        <v>11697</v>
      </c>
      <c r="G7175" s="2">
        <v>0</v>
      </c>
      <c r="H7175" s="2">
        <v>0</v>
      </c>
      <c r="I7175" s="2">
        <v>0</v>
      </c>
      <c r="J7175" s="105">
        <f>SUMIF([1]MMM!$A:$A,A7175,[1]MMM!$F:$F)</f>
        <v>0</v>
      </c>
      <c r="K7175" s="2" t="s">
        <v>10</v>
      </c>
      <c r="L7175" s="2">
        <v>0</v>
      </c>
      <c r="M7175" t="s">
        <v>10962</v>
      </c>
      <c r="N7175" t="s">
        <v>13759</v>
      </c>
      <c r="O7175" t="s">
        <v>10871</v>
      </c>
      <c r="P7175" t="s">
        <v>10887</v>
      </c>
    </row>
    <row r="7176" spans="1:16" x14ac:dyDescent="0.3">
      <c r="A7176" t="s">
        <v>6569</v>
      </c>
      <c r="B7176" s="2" t="str">
        <f t="shared" si="338"/>
        <v>6241</v>
      </c>
      <c r="C7176" s="2">
        <f t="shared" si="336"/>
        <v>6241</v>
      </c>
      <c r="D7176" t="str">
        <f>VLOOKUP(C7176,'Cost Centre'!A:B,2,)</f>
        <v>Planning</v>
      </c>
      <c r="E7176" s="109" t="str">
        <f t="shared" si="337"/>
        <v>3</v>
      </c>
      <c r="F7176" t="s">
        <v>444</v>
      </c>
      <c r="G7176" s="2">
        <v>0</v>
      </c>
      <c r="H7176" s="2">
        <v>0</v>
      </c>
      <c r="I7176" s="2">
        <v>0</v>
      </c>
      <c r="J7176" s="105">
        <f>SUMIF([1]MMM!$A:$A,A7176,[1]MMM!$F:$F)</f>
        <v>0</v>
      </c>
      <c r="K7176" s="2" t="s">
        <v>10</v>
      </c>
      <c r="L7176" s="2">
        <v>0</v>
      </c>
      <c r="M7176" t="s">
        <v>10962</v>
      </c>
      <c r="N7176" t="s">
        <v>13759</v>
      </c>
      <c r="O7176" t="s">
        <v>10908</v>
      </c>
      <c r="P7176" t="s">
        <v>10953</v>
      </c>
    </row>
    <row r="7177" spans="1:16" x14ac:dyDescent="0.3">
      <c r="A7177" t="s">
        <v>6570</v>
      </c>
      <c r="B7177" s="2" t="str">
        <f t="shared" si="338"/>
        <v>6241</v>
      </c>
      <c r="C7177" s="2">
        <f t="shared" si="336"/>
        <v>6241</v>
      </c>
      <c r="D7177" t="str">
        <f>VLOOKUP(C7177,'Cost Centre'!A:B,2,)</f>
        <v>Planning</v>
      </c>
      <c r="E7177" s="109">
        <v>2</v>
      </c>
      <c r="F7177" t="s">
        <v>445</v>
      </c>
      <c r="G7177" s="2">
        <v>0</v>
      </c>
      <c r="H7177" s="2">
        <v>0</v>
      </c>
      <c r="I7177" s="2">
        <v>0</v>
      </c>
      <c r="J7177" s="105">
        <f>SUMIF([1]MMM!$A:$A,A7177,[1]MMM!$F:$F)</f>
        <v>0</v>
      </c>
      <c r="K7177" s="2" t="s">
        <v>10</v>
      </c>
      <c r="L7177" s="2">
        <v>0</v>
      </c>
      <c r="M7177" t="s">
        <v>10962</v>
      </c>
      <c r="N7177" t="s">
        <v>13759</v>
      </c>
      <c r="O7177" t="s">
        <v>10908</v>
      </c>
      <c r="P7177" t="s">
        <v>10953</v>
      </c>
    </row>
    <row r="7178" spans="1:16" x14ac:dyDescent="0.3">
      <c r="A7178" t="s">
        <v>6571</v>
      </c>
      <c r="B7178" s="2" t="str">
        <f t="shared" si="338"/>
        <v>6241</v>
      </c>
      <c r="C7178" s="2">
        <f t="shared" si="336"/>
        <v>6241</v>
      </c>
      <c r="D7178" t="str">
        <f>VLOOKUP(C7178,'Cost Centre'!A:B,2,)</f>
        <v>Planning</v>
      </c>
      <c r="E7178" s="109" t="str">
        <f t="shared" si="337"/>
        <v>3</v>
      </c>
      <c r="F7178" t="s">
        <v>2130</v>
      </c>
      <c r="G7178" s="2">
        <v>0</v>
      </c>
      <c r="H7178" s="2">
        <v>0</v>
      </c>
      <c r="I7178" s="2">
        <v>0</v>
      </c>
      <c r="J7178" s="105">
        <f>SUMIF([1]MMM!$A:$A,A7178,[1]MMM!$F:$F)</f>
        <v>0</v>
      </c>
      <c r="K7178" s="2" t="s">
        <v>10</v>
      </c>
      <c r="L7178" s="2">
        <v>0</v>
      </c>
      <c r="M7178" t="s">
        <v>10962</v>
      </c>
      <c r="N7178" t="s">
        <v>13759</v>
      </c>
      <c r="O7178" t="s">
        <v>10908</v>
      </c>
      <c r="P7178" t="s">
        <v>10953</v>
      </c>
    </row>
    <row r="7179" spans="1:16" x14ac:dyDescent="0.3">
      <c r="A7179" t="s">
        <v>6572</v>
      </c>
      <c r="B7179" s="2" t="str">
        <f t="shared" si="338"/>
        <v>6241</v>
      </c>
      <c r="C7179" s="2">
        <f t="shared" si="336"/>
        <v>6241</v>
      </c>
      <c r="D7179" t="str">
        <f>VLOOKUP(C7179,'Cost Centre'!A:B,2,)</f>
        <v>Planning</v>
      </c>
      <c r="E7179" s="109">
        <v>2</v>
      </c>
      <c r="F7179" t="s">
        <v>2131</v>
      </c>
      <c r="G7179" s="2">
        <v>0</v>
      </c>
      <c r="H7179" s="2">
        <v>0</v>
      </c>
      <c r="I7179" s="2">
        <v>0</v>
      </c>
      <c r="J7179" s="105">
        <f>SUMIF([1]MMM!$A:$A,A7179,[1]MMM!$F:$F)</f>
        <v>0</v>
      </c>
      <c r="K7179" s="2" t="s">
        <v>10</v>
      </c>
      <c r="L7179" s="2">
        <v>0</v>
      </c>
      <c r="M7179" t="s">
        <v>10962</v>
      </c>
      <c r="N7179" t="s">
        <v>13759</v>
      </c>
      <c r="O7179" t="s">
        <v>10908</v>
      </c>
      <c r="P7179" t="s">
        <v>10953</v>
      </c>
    </row>
    <row r="7180" spans="1:16" x14ac:dyDescent="0.3">
      <c r="A7180" t="s">
        <v>6573</v>
      </c>
      <c r="B7180" s="2" t="str">
        <f t="shared" si="338"/>
        <v>6241</v>
      </c>
      <c r="C7180" s="2">
        <f t="shared" si="336"/>
        <v>6241</v>
      </c>
      <c r="D7180" t="str">
        <f>VLOOKUP(C7180,'Cost Centre'!A:B,2,)</f>
        <v>Planning</v>
      </c>
      <c r="E7180" s="109">
        <v>2</v>
      </c>
      <c r="F7180" t="s">
        <v>453</v>
      </c>
      <c r="G7180" s="2">
        <v>0</v>
      </c>
      <c r="H7180" s="2">
        <v>0</v>
      </c>
      <c r="I7180" s="2">
        <v>0</v>
      </c>
      <c r="J7180" s="105">
        <f>SUMIF([1]MMM!$A:$A,A7180,[1]MMM!$F:$F)</f>
        <v>0</v>
      </c>
      <c r="K7180" s="2" t="s">
        <v>10</v>
      </c>
      <c r="L7180" s="2">
        <v>0</v>
      </c>
      <c r="M7180" t="s">
        <v>10962</v>
      </c>
      <c r="N7180" t="s">
        <v>13759</v>
      </c>
      <c r="O7180" t="s">
        <v>10908</v>
      </c>
      <c r="P7180" t="s">
        <v>10956</v>
      </c>
    </row>
    <row r="7181" spans="1:16" x14ac:dyDescent="0.3">
      <c r="A7181" t="s">
        <v>6574</v>
      </c>
      <c r="B7181" s="2" t="str">
        <f t="shared" si="338"/>
        <v>6241</v>
      </c>
      <c r="C7181" s="2">
        <f t="shared" si="336"/>
        <v>6241</v>
      </c>
      <c r="D7181" t="str">
        <f>VLOOKUP(C7181,'Cost Centre'!A:B,2,)</f>
        <v>Planning</v>
      </c>
      <c r="E7181" s="109">
        <v>2</v>
      </c>
      <c r="F7181" t="s">
        <v>512</v>
      </c>
      <c r="G7181" s="2">
        <v>0</v>
      </c>
      <c r="H7181" s="2">
        <v>0</v>
      </c>
      <c r="I7181" s="2">
        <v>0</v>
      </c>
      <c r="J7181" s="105">
        <f>SUMIF([1]MMM!$A:$A,A7181,[1]MMM!$F:$F)</f>
        <v>0</v>
      </c>
      <c r="K7181" s="2" t="s">
        <v>10</v>
      </c>
      <c r="L7181" s="2">
        <v>0</v>
      </c>
      <c r="M7181" t="s">
        <v>10962</v>
      </c>
      <c r="N7181" t="s">
        <v>13759</v>
      </c>
      <c r="O7181" t="s">
        <v>10908</v>
      </c>
      <c r="P7181" t="s">
        <v>10956</v>
      </c>
    </row>
    <row r="7182" spans="1:16" x14ac:dyDescent="0.3">
      <c r="A7182" t="s">
        <v>6575</v>
      </c>
      <c r="B7182" s="2" t="str">
        <f t="shared" si="338"/>
        <v>6241</v>
      </c>
      <c r="C7182" s="2">
        <f t="shared" si="336"/>
        <v>6241</v>
      </c>
      <c r="D7182" t="str">
        <f>VLOOKUP(C7182,'Cost Centre'!A:B,2,)</f>
        <v>Planning</v>
      </c>
      <c r="E7182" s="109">
        <v>2</v>
      </c>
      <c r="F7182" t="s">
        <v>458</v>
      </c>
      <c r="G7182" s="2">
        <v>0</v>
      </c>
      <c r="H7182" s="2">
        <v>0</v>
      </c>
      <c r="I7182" s="2">
        <v>0</v>
      </c>
      <c r="J7182" s="105">
        <f>SUMIF([1]MMM!$A:$A,A7182,[1]MMM!$F:$F)</f>
        <v>0</v>
      </c>
      <c r="K7182" s="2" t="s">
        <v>10</v>
      </c>
      <c r="L7182" s="2">
        <v>0</v>
      </c>
      <c r="M7182" t="s">
        <v>10962</v>
      </c>
      <c r="N7182" t="s">
        <v>13759</v>
      </c>
      <c r="O7182" t="s">
        <v>10908</v>
      </c>
      <c r="P7182" t="s">
        <v>10958</v>
      </c>
    </row>
    <row r="7183" spans="1:16" x14ac:dyDescent="0.3">
      <c r="A7183" t="s">
        <v>6576</v>
      </c>
      <c r="B7183" s="2" t="str">
        <f t="shared" si="338"/>
        <v>6241</v>
      </c>
      <c r="C7183" s="2">
        <f t="shared" si="336"/>
        <v>6241</v>
      </c>
      <c r="D7183" t="str">
        <f>VLOOKUP(C7183,'Cost Centre'!A:B,2,)</f>
        <v>Planning</v>
      </c>
      <c r="E7183" s="109">
        <v>2</v>
      </c>
      <c r="F7183" t="s">
        <v>516</v>
      </c>
      <c r="G7183" s="2">
        <v>0</v>
      </c>
      <c r="H7183" s="2">
        <v>0</v>
      </c>
      <c r="I7183" s="2">
        <v>0</v>
      </c>
      <c r="J7183" s="105">
        <f>SUMIF([1]MMM!$A:$A,A7183,[1]MMM!$F:$F)</f>
        <v>0</v>
      </c>
      <c r="K7183" s="2" t="s">
        <v>10</v>
      </c>
      <c r="L7183" s="2">
        <v>0</v>
      </c>
      <c r="M7183" t="s">
        <v>10962</v>
      </c>
      <c r="N7183" t="s">
        <v>13759</v>
      </c>
      <c r="O7183" t="s">
        <v>10908</v>
      </c>
      <c r="P7183" t="s">
        <v>10958</v>
      </c>
    </row>
    <row r="7184" spans="1:16" x14ac:dyDescent="0.3">
      <c r="A7184" t="s">
        <v>6577</v>
      </c>
      <c r="B7184" s="2" t="str">
        <f t="shared" si="338"/>
        <v>6241</v>
      </c>
      <c r="C7184" s="2">
        <f t="shared" si="336"/>
        <v>6241</v>
      </c>
      <c r="D7184" t="str">
        <f>VLOOKUP(C7184,'Cost Centre'!A:B,2,)</f>
        <v>Planning</v>
      </c>
      <c r="E7184" t="str">
        <f t="shared" si="337"/>
        <v>3</v>
      </c>
      <c r="F7184" t="s">
        <v>2148</v>
      </c>
      <c r="G7184" s="2">
        <v>0</v>
      </c>
      <c r="H7184" s="2">
        <v>0</v>
      </c>
      <c r="I7184" s="2">
        <v>0</v>
      </c>
      <c r="J7184" s="105">
        <f>SUMIF([1]MMM!$A:$A,A7184,[1]MMM!$F:$F)</f>
        <v>0</v>
      </c>
      <c r="K7184" s="2" t="s">
        <v>10</v>
      </c>
      <c r="L7184" s="2">
        <v>0</v>
      </c>
      <c r="M7184" t="s">
        <v>10962</v>
      </c>
      <c r="N7184" t="s">
        <v>13759</v>
      </c>
      <c r="O7184" t="s">
        <v>10908</v>
      </c>
      <c r="P7184" t="s">
        <v>10910</v>
      </c>
    </row>
    <row r="7185" spans="1:16" x14ac:dyDescent="0.3">
      <c r="A7185" t="s">
        <v>6578</v>
      </c>
      <c r="B7185" s="2" t="str">
        <f t="shared" si="338"/>
        <v>6241</v>
      </c>
      <c r="C7185" s="2">
        <f t="shared" si="336"/>
        <v>6241</v>
      </c>
      <c r="D7185" t="str">
        <f>VLOOKUP(C7185,'Cost Centre'!A:B,2,)</f>
        <v>Planning</v>
      </c>
      <c r="E7185" t="str">
        <f t="shared" si="337"/>
        <v>3</v>
      </c>
      <c r="F7185" t="s">
        <v>2154</v>
      </c>
      <c r="G7185" s="2">
        <v>0</v>
      </c>
      <c r="H7185" s="2">
        <v>36590.660000000003</v>
      </c>
      <c r="I7185" s="2">
        <v>0</v>
      </c>
      <c r="J7185" s="105">
        <f>SUMIF([1]MMM!$A:$A,A7185,[1]MMM!$F:$F)</f>
        <v>36590.660000000003</v>
      </c>
      <c r="K7185" s="2" t="s">
        <v>10</v>
      </c>
      <c r="L7185" s="2">
        <v>29376</v>
      </c>
      <c r="M7185" t="s">
        <v>10962</v>
      </c>
      <c r="N7185" t="s">
        <v>13759</v>
      </c>
      <c r="O7185" t="s">
        <v>10908</v>
      </c>
      <c r="P7185" t="s">
        <v>10910</v>
      </c>
    </row>
    <row r="7186" spans="1:16" x14ac:dyDescent="0.3">
      <c r="A7186" t="s">
        <v>13770</v>
      </c>
      <c r="B7186" s="2" t="str">
        <f t="shared" si="338"/>
        <v>6241</v>
      </c>
      <c r="C7186" s="2">
        <f t="shared" si="336"/>
        <v>6241</v>
      </c>
      <c r="D7186" t="str">
        <f>VLOOKUP(C7186,'Cost Centre'!A:B,2,)</f>
        <v>Planning</v>
      </c>
      <c r="E7186" t="str">
        <f t="shared" si="337"/>
        <v>3</v>
      </c>
      <c r="F7186" t="s">
        <v>10912</v>
      </c>
      <c r="G7186" s="2">
        <v>0</v>
      </c>
      <c r="H7186" s="2">
        <v>0</v>
      </c>
      <c r="I7186" s="2">
        <v>-3009844.35</v>
      </c>
      <c r="J7186" s="105">
        <f>SUMIF([1]MMM!$A:$A,A7186,[1]MMM!$F:$F)</f>
        <v>-3009844.35</v>
      </c>
      <c r="K7186" s="2" t="s">
        <v>10</v>
      </c>
      <c r="L7186" s="2">
        <v>0</v>
      </c>
      <c r="M7186" t="s">
        <v>10962</v>
      </c>
      <c r="N7186" t="s">
        <v>13759</v>
      </c>
      <c r="O7186" t="s">
        <v>10908</v>
      </c>
      <c r="P7186" t="s">
        <v>10913</v>
      </c>
    </row>
    <row r="7187" spans="1:16" x14ac:dyDescent="0.3">
      <c r="A7187" t="s">
        <v>13771</v>
      </c>
      <c r="B7187" s="2" t="str">
        <f t="shared" si="338"/>
        <v>6241</v>
      </c>
      <c r="C7187" s="2">
        <f t="shared" si="336"/>
        <v>6241</v>
      </c>
      <c r="D7187" t="str">
        <f>VLOOKUP(C7187,'Cost Centre'!A:B,2,)</f>
        <v>Planning</v>
      </c>
      <c r="E7187" t="str">
        <f t="shared" si="337"/>
        <v>3</v>
      </c>
      <c r="F7187" t="s">
        <v>10915</v>
      </c>
      <c r="G7187" s="2">
        <v>0</v>
      </c>
      <c r="H7187" s="2">
        <v>0</v>
      </c>
      <c r="I7187" s="2">
        <v>0</v>
      </c>
      <c r="J7187" s="105">
        <f>SUMIF([1]MMM!$A:$A,A7187,[1]MMM!$F:$F)</f>
        <v>0</v>
      </c>
      <c r="K7187" s="2" t="s">
        <v>10</v>
      </c>
      <c r="L7187" s="2">
        <v>0</v>
      </c>
      <c r="M7187" t="s">
        <v>10962</v>
      </c>
      <c r="N7187" t="s">
        <v>13759</v>
      </c>
      <c r="O7187" t="s">
        <v>10908</v>
      </c>
      <c r="P7187" t="s">
        <v>10913</v>
      </c>
    </row>
    <row r="7188" spans="1:16" x14ac:dyDescent="0.3">
      <c r="A7188" t="s">
        <v>1455</v>
      </c>
      <c r="B7188" s="2" t="str">
        <f t="shared" si="338"/>
        <v>6241</v>
      </c>
      <c r="C7188" s="2">
        <f t="shared" si="336"/>
        <v>6241</v>
      </c>
      <c r="D7188" t="str">
        <f>VLOOKUP(C7188,'Cost Centre'!A:B,2,)</f>
        <v>Planning</v>
      </c>
      <c r="E7188" t="str">
        <f t="shared" si="337"/>
        <v>6</v>
      </c>
      <c r="F7188" t="s">
        <v>11211</v>
      </c>
      <c r="G7188" s="2">
        <v>0</v>
      </c>
      <c r="H7188" s="2">
        <v>0</v>
      </c>
      <c r="I7188" s="2">
        <v>0</v>
      </c>
      <c r="J7188" s="105">
        <f>SUMIF([1]MMM!$A:$A,A7188,[1]MMM!$F:$F)</f>
        <v>0</v>
      </c>
      <c r="K7188" s="2" t="s">
        <v>460</v>
      </c>
      <c r="L7188" s="2">
        <v>0</v>
      </c>
      <c r="M7188" t="s">
        <v>10962</v>
      </c>
      <c r="N7188" t="s">
        <v>13759</v>
      </c>
      <c r="O7188" t="s">
        <v>10962</v>
      </c>
      <c r="P7188" t="s">
        <v>11212</v>
      </c>
    </row>
    <row r="7189" spans="1:16" x14ac:dyDescent="0.3">
      <c r="A7189" t="s">
        <v>6579</v>
      </c>
      <c r="B7189" s="2" t="str">
        <f t="shared" si="338"/>
        <v>6241</v>
      </c>
      <c r="C7189" s="2">
        <f t="shared" si="336"/>
        <v>6241</v>
      </c>
      <c r="D7189" t="str">
        <f>VLOOKUP(C7189,'Cost Centre'!A:B,2,)</f>
        <v>Planning</v>
      </c>
      <c r="E7189" t="str">
        <f t="shared" si="337"/>
        <v>6</v>
      </c>
      <c r="F7189" t="s">
        <v>6580</v>
      </c>
      <c r="G7189" s="2">
        <v>0</v>
      </c>
      <c r="H7189" s="2">
        <v>0</v>
      </c>
      <c r="I7189" s="2">
        <v>0</v>
      </c>
      <c r="J7189" s="105">
        <f>SUMIF([1]MMM!$A:$A,A7189,[1]MMM!$F:$F)</f>
        <v>0</v>
      </c>
      <c r="K7189" s="2" t="s">
        <v>10</v>
      </c>
      <c r="L7189" s="2">
        <v>0</v>
      </c>
      <c r="M7189" t="s">
        <v>10962</v>
      </c>
      <c r="N7189" t="s">
        <v>13759</v>
      </c>
      <c r="O7189" t="s">
        <v>10962</v>
      </c>
      <c r="P7189" t="s">
        <v>11212</v>
      </c>
    </row>
    <row r="7190" spans="1:16" x14ac:dyDescent="0.3">
      <c r="A7190" t="s">
        <v>13772</v>
      </c>
      <c r="B7190" s="2" t="str">
        <f t="shared" si="338"/>
        <v>6241</v>
      </c>
      <c r="C7190" s="2">
        <f t="shared" si="336"/>
        <v>6241</v>
      </c>
      <c r="D7190" t="str">
        <f>VLOOKUP(C7190,'Cost Centre'!A:B,2,)</f>
        <v>Planning</v>
      </c>
      <c r="E7190" t="str">
        <f t="shared" si="337"/>
        <v>6</v>
      </c>
      <c r="F7190" t="s">
        <v>6581</v>
      </c>
      <c r="G7190" s="2">
        <v>0</v>
      </c>
      <c r="H7190" s="2">
        <v>0</v>
      </c>
      <c r="I7190" s="2">
        <v>0</v>
      </c>
      <c r="J7190" s="105">
        <f>SUMIF([1]MMM!$A:$A,A7190,[1]MMM!$F:$F)</f>
        <v>0</v>
      </c>
      <c r="K7190" s="2" t="s">
        <v>10</v>
      </c>
      <c r="L7190" s="2">
        <v>0</v>
      </c>
      <c r="M7190" t="s">
        <v>10962</v>
      </c>
      <c r="N7190" t="s">
        <v>13759</v>
      </c>
      <c r="O7190" t="s">
        <v>10962</v>
      </c>
      <c r="P7190" t="s">
        <v>11212</v>
      </c>
    </row>
    <row r="7191" spans="1:16" x14ac:dyDescent="0.3">
      <c r="A7191" t="s">
        <v>13773</v>
      </c>
      <c r="B7191" s="2" t="str">
        <f t="shared" si="338"/>
        <v>6241</v>
      </c>
      <c r="C7191" s="2">
        <f t="shared" si="336"/>
        <v>6241</v>
      </c>
      <c r="D7191" t="str">
        <f>VLOOKUP(C7191,'Cost Centre'!A:B,2,)</f>
        <v>Planning</v>
      </c>
      <c r="E7191" t="str">
        <f t="shared" si="337"/>
        <v>6</v>
      </c>
      <c r="F7191" t="s">
        <v>13774</v>
      </c>
      <c r="G7191" s="2">
        <v>0</v>
      </c>
      <c r="H7191" s="2">
        <v>0</v>
      </c>
      <c r="I7191" s="2">
        <v>0</v>
      </c>
      <c r="J7191" s="105">
        <f>SUMIF([1]MMM!$A:$A,A7191,[1]MMM!$F:$F)</f>
        <v>0</v>
      </c>
      <c r="K7191" s="2" t="s">
        <v>10</v>
      </c>
      <c r="L7191" s="2">
        <v>0</v>
      </c>
      <c r="M7191" t="s">
        <v>10962</v>
      </c>
      <c r="N7191" t="s">
        <v>13759</v>
      </c>
      <c r="O7191" t="s">
        <v>10962</v>
      </c>
      <c r="P7191" t="s">
        <v>11212</v>
      </c>
    </row>
    <row r="7192" spans="1:16" x14ac:dyDescent="0.3">
      <c r="A7192" t="s">
        <v>13775</v>
      </c>
      <c r="B7192" s="2" t="str">
        <f t="shared" si="338"/>
        <v>6241</v>
      </c>
      <c r="C7192" s="2">
        <f t="shared" si="336"/>
        <v>6241</v>
      </c>
      <c r="D7192" t="str">
        <f>VLOOKUP(C7192,'Cost Centre'!A:B,2,)</f>
        <v>Planning</v>
      </c>
      <c r="E7192" t="str">
        <f t="shared" si="337"/>
        <v>6</v>
      </c>
      <c r="F7192" t="s">
        <v>6580</v>
      </c>
      <c r="G7192" s="2">
        <v>0</v>
      </c>
      <c r="H7192" s="2">
        <v>0</v>
      </c>
      <c r="I7192" s="2">
        <v>0</v>
      </c>
      <c r="J7192" s="105">
        <f>SUMIF([1]MMM!$A:$A,A7192,[1]MMM!$F:$F)</f>
        <v>0</v>
      </c>
      <c r="K7192" s="2" t="s">
        <v>10</v>
      </c>
      <c r="L7192" s="2">
        <v>435000</v>
      </c>
      <c r="M7192" t="s">
        <v>10962</v>
      </c>
      <c r="N7192" t="s">
        <v>13759</v>
      </c>
      <c r="O7192" t="s">
        <v>10962</v>
      </c>
      <c r="P7192" t="s">
        <v>11212</v>
      </c>
    </row>
    <row r="7193" spans="1:16" x14ac:dyDescent="0.3">
      <c r="A7193" t="s">
        <v>13776</v>
      </c>
      <c r="B7193" s="2" t="str">
        <f t="shared" si="338"/>
        <v>6241</v>
      </c>
      <c r="C7193" s="2">
        <f t="shared" si="336"/>
        <v>6241</v>
      </c>
      <c r="D7193" t="str">
        <f>VLOOKUP(C7193,'Cost Centre'!A:B,2,)</f>
        <v>Planning</v>
      </c>
      <c r="E7193" t="str">
        <f t="shared" si="337"/>
        <v>6</v>
      </c>
      <c r="F7193" t="s">
        <v>6581</v>
      </c>
      <c r="G7193" s="2">
        <v>0</v>
      </c>
      <c r="H7193" s="2">
        <v>112608.69</v>
      </c>
      <c r="I7193" s="2">
        <v>0</v>
      </c>
      <c r="J7193" s="105">
        <f>SUMIF([1]MMM!$A:$A,A7193,[1]MMM!$F:$F)</f>
        <v>112608.69</v>
      </c>
      <c r="K7193" s="2" t="s">
        <v>10</v>
      </c>
      <c r="L7193" s="2">
        <v>120000</v>
      </c>
      <c r="M7193" t="s">
        <v>10962</v>
      </c>
      <c r="N7193" t="s">
        <v>13759</v>
      </c>
      <c r="O7193" t="s">
        <v>10962</v>
      </c>
      <c r="P7193" t="s">
        <v>11212</v>
      </c>
    </row>
    <row r="7194" spans="1:16" x14ac:dyDescent="0.3">
      <c r="A7194" t="s">
        <v>13777</v>
      </c>
      <c r="B7194" s="2" t="str">
        <f t="shared" si="338"/>
        <v>6241</v>
      </c>
      <c r="C7194" s="2">
        <f t="shared" si="336"/>
        <v>6241</v>
      </c>
      <c r="D7194" t="str">
        <f>VLOOKUP(C7194,'Cost Centre'!A:B,2,)</f>
        <v>Planning</v>
      </c>
      <c r="E7194" t="str">
        <f t="shared" si="337"/>
        <v>6</v>
      </c>
      <c r="F7194" t="s">
        <v>13774</v>
      </c>
      <c r="G7194" s="2">
        <v>0</v>
      </c>
      <c r="H7194" s="2">
        <v>0</v>
      </c>
      <c r="I7194" s="2">
        <v>0</v>
      </c>
      <c r="J7194" s="105">
        <f>SUMIF([1]MMM!$A:$A,A7194,[1]MMM!$F:$F)</f>
        <v>0</v>
      </c>
      <c r="K7194" s="2" t="s">
        <v>10</v>
      </c>
      <c r="L7194" s="2">
        <v>1500000</v>
      </c>
      <c r="M7194" t="s">
        <v>10962</v>
      </c>
      <c r="N7194" t="s">
        <v>13759</v>
      </c>
      <c r="O7194" t="s">
        <v>10962</v>
      </c>
      <c r="P7194" t="s">
        <v>11212</v>
      </c>
    </row>
    <row r="7195" spans="1:16" x14ac:dyDescent="0.3">
      <c r="A7195" t="s">
        <v>1456</v>
      </c>
      <c r="B7195" s="2" t="str">
        <f t="shared" si="338"/>
        <v>6241</v>
      </c>
      <c r="C7195" s="2">
        <f t="shared" si="336"/>
        <v>6241</v>
      </c>
      <c r="D7195" t="str">
        <f>VLOOKUP(C7195,'Cost Centre'!A:B,2,)</f>
        <v>Planning</v>
      </c>
      <c r="E7195" t="str">
        <f t="shared" si="337"/>
        <v>6</v>
      </c>
      <c r="F7195" t="s">
        <v>11217</v>
      </c>
      <c r="G7195" s="2">
        <v>0</v>
      </c>
      <c r="H7195" s="2">
        <v>0</v>
      </c>
      <c r="I7195" s="2">
        <v>0</v>
      </c>
      <c r="J7195" s="105">
        <f>SUMIF([1]MMM!$A:$A,A7195,[1]MMM!$F:$F)</f>
        <v>0</v>
      </c>
      <c r="K7195" s="2" t="s">
        <v>460</v>
      </c>
      <c r="L7195" s="2">
        <v>0</v>
      </c>
      <c r="M7195" t="s">
        <v>10962</v>
      </c>
      <c r="N7195" t="s">
        <v>13759</v>
      </c>
      <c r="O7195" t="s">
        <v>10962</v>
      </c>
      <c r="P7195" t="s">
        <v>11212</v>
      </c>
    </row>
    <row r="7196" spans="1:16" x14ac:dyDescent="0.3">
      <c r="A7196" t="s">
        <v>1457</v>
      </c>
      <c r="B7196" s="2" t="str">
        <f t="shared" si="338"/>
        <v>6241</v>
      </c>
      <c r="C7196" s="2">
        <f t="shared" si="336"/>
        <v>6241</v>
      </c>
      <c r="D7196" t="str">
        <f>VLOOKUP(C7196,'Cost Centre'!A:B,2,)</f>
        <v>Planning</v>
      </c>
      <c r="E7196" t="str">
        <f t="shared" si="337"/>
        <v>6</v>
      </c>
      <c r="F7196" t="s">
        <v>11219</v>
      </c>
      <c r="G7196" s="2">
        <v>0</v>
      </c>
      <c r="H7196" s="2">
        <v>0</v>
      </c>
      <c r="I7196" s="2">
        <v>0</v>
      </c>
      <c r="J7196" s="105">
        <f>SUMIF([1]MMM!$A:$A,A7196,[1]MMM!$F:$F)</f>
        <v>0</v>
      </c>
      <c r="K7196" s="2" t="s">
        <v>460</v>
      </c>
      <c r="L7196" s="2">
        <v>0</v>
      </c>
      <c r="M7196" t="s">
        <v>10962</v>
      </c>
      <c r="N7196" t="s">
        <v>13759</v>
      </c>
      <c r="O7196" t="s">
        <v>10962</v>
      </c>
      <c r="P7196" t="s">
        <v>11212</v>
      </c>
    </row>
    <row r="7197" spans="1:16" x14ac:dyDescent="0.3">
      <c r="A7197" t="s">
        <v>1458</v>
      </c>
      <c r="B7197" s="2" t="str">
        <f t="shared" si="338"/>
        <v>6241</v>
      </c>
      <c r="C7197" s="2">
        <f t="shared" si="336"/>
        <v>6241</v>
      </c>
      <c r="D7197" t="str">
        <f>VLOOKUP(C7197,'Cost Centre'!A:B,2,)</f>
        <v>Planning</v>
      </c>
      <c r="E7197" t="str">
        <f t="shared" si="337"/>
        <v>6</v>
      </c>
      <c r="F7197" t="s">
        <v>11221</v>
      </c>
      <c r="G7197" s="2">
        <v>0</v>
      </c>
      <c r="H7197" s="2">
        <v>0</v>
      </c>
      <c r="I7197" s="2">
        <v>0</v>
      </c>
      <c r="J7197" s="105">
        <f>SUMIF([1]MMM!$A:$A,A7197,[1]MMM!$F:$F)</f>
        <v>0</v>
      </c>
      <c r="K7197" s="2" t="s">
        <v>460</v>
      </c>
      <c r="L7197" s="2">
        <v>0</v>
      </c>
      <c r="M7197" t="s">
        <v>10962</v>
      </c>
      <c r="N7197" t="s">
        <v>13759</v>
      </c>
      <c r="O7197" t="s">
        <v>10962</v>
      </c>
      <c r="P7197" t="s">
        <v>11212</v>
      </c>
    </row>
    <row r="7198" spans="1:16" x14ac:dyDescent="0.3">
      <c r="A7198" t="s">
        <v>1459</v>
      </c>
      <c r="B7198" s="2" t="str">
        <f t="shared" si="338"/>
        <v>6241</v>
      </c>
      <c r="C7198" s="2">
        <f t="shared" si="336"/>
        <v>6241</v>
      </c>
      <c r="D7198" t="str">
        <f>VLOOKUP(C7198,'Cost Centre'!A:B,2,)</f>
        <v>Planning</v>
      </c>
      <c r="E7198" t="str">
        <f t="shared" si="337"/>
        <v>6</v>
      </c>
      <c r="F7198" t="s">
        <v>11223</v>
      </c>
      <c r="G7198" s="2">
        <v>0</v>
      </c>
      <c r="H7198" s="2">
        <v>0</v>
      </c>
      <c r="I7198" s="2">
        <v>0</v>
      </c>
      <c r="J7198" s="105">
        <f>SUMIF([1]MMM!$A:$A,A7198,[1]MMM!$F:$F)</f>
        <v>0</v>
      </c>
      <c r="K7198" s="2" t="s">
        <v>460</v>
      </c>
      <c r="L7198" s="2">
        <v>0</v>
      </c>
      <c r="M7198" t="s">
        <v>10962</v>
      </c>
      <c r="N7198" t="s">
        <v>13759</v>
      </c>
      <c r="O7198" t="s">
        <v>10962</v>
      </c>
      <c r="P7198" t="s">
        <v>11212</v>
      </c>
    </row>
    <row r="7199" spans="1:16" x14ac:dyDescent="0.3">
      <c r="A7199" t="s">
        <v>1460</v>
      </c>
      <c r="B7199" s="2" t="str">
        <f t="shared" si="338"/>
        <v>6241</v>
      </c>
      <c r="C7199" s="2">
        <f t="shared" si="336"/>
        <v>6241</v>
      </c>
      <c r="D7199" t="str">
        <f>VLOOKUP(C7199,'Cost Centre'!A:B,2,)</f>
        <v>Planning</v>
      </c>
      <c r="E7199" t="str">
        <f t="shared" si="337"/>
        <v>6</v>
      </c>
      <c r="F7199" t="s">
        <v>11225</v>
      </c>
      <c r="G7199" s="2">
        <v>0</v>
      </c>
      <c r="H7199" s="2">
        <v>0</v>
      </c>
      <c r="I7199" s="2">
        <v>0</v>
      </c>
      <c r="J7199" s="105">
        <f>SUMIF([1]MMM!$A:$A,A7199,[1]MMM!$F:$F)</f>
        <v>0</v>
      </c>
      <c r="K7199" s="2" t="s">
        <v>460</v>
      </c>
      <c r="L7199" s="2">
        <v>0</v>
      </c>
      <c r="M7199" t="s">
        <v>10962</v>
      </c>
      <c r="N7199" t="s">
        <v>13759</v>
      </c>
      <c r="O7199" t="s">
        <v>10962</v>
      </c>
      <c r="P7199" t="s">
        <v>11212</v>
      </c>
    </row>
    <row r="7200" spans="1:16" x14ac:dyDescent="0.3">
      <c r="A7200" t="s">
        <v>1461</v>
      </c>
      <c r="B7200" s="2" t="str">
        <f t="shared" si="338"/>
        <v>6241</v>
      </c>
      <c r="C7200" s="2">
        <f t="shared" si="336"/>
        <v>6241</v>
      </c>
      <c r="D7200" t="str">
        <f>VLOOKUP(C7200,'Cost Centre'!A:B,2,)</f>
        <v>Planning</v>
      </c>
      <c r="E7200" t="str">
        <f t="shared" si="337"/>
        <v>6</v>
      </c>
      <c r="F7200" t="s">
        <v>11227</v>
      </c>
      <c r="G7200" s="2">
        <v>0</v>
      </c>
      <c r="H7200" s="2">
        <v>0</v>
      </c>
      <c r="I7200" s="2">
        <v>-112608.69</v>
      </c>
      <c r="J7200" s="105">
        <f>SUMIF([1]MMM!$A:$A,A7200,[1]MMM!$F:$F)</f>
        <v>-112608.69</v>
      </c>
      <c r="K7200" s="2" t="s">
        <v>460</v>
      </c>
      <c r="L7200" s="2">
        <v>0</v>
      </c>
      <c r="M7200" t="s">
        <v>10962</v>
      </c>
      <c r="N7200" t="s">
        <v>13759</v>
      </c>
      <c r="O7200" t="s">
        <v>10962</v>
      </c>
      <c r="P7200" t="s">
        <v>11212</v>
      </c>
    </row>
    <row r="7201" spans="1:16" x14ac:dyDescent="0.3">
      <c r="A7201" t="s">
        <v>1462</v>
      </c>
      <c r="B7201" s="2" t="str">
        <f t="shared" si="338"/>
        <v>6241</v>
      </c>
      <c r="C7201" s="2">
        <f t="shared" si="336"/>
        <v>6241</v>
      </c>
      <c r="D7201" t="str">
        <f>VLOOKUP(C7201,'Cost Centre'!A:B,2,)</f>
        <v>Planning</v>
      </c>
      <c r="E7201" t="str">
        <f t="shared" si="337"/>
        <v>6</v>
      </c>
      <c r="F7201" t="s">
        <v>11229</v>
      </c>
      <c r="G7201" s="2">
        <v>0</v>
      </c>
      <c r="H7201" s="2">
        <v>0</v>
      </c>
      <c r="I7201" s="2">
        <v>0</v>
      </c>
      <c r="J7201" s="105">
        <f>SUMIF([1]MMM!$A:$A,A7201,[1]MMM!$F:$F)</f>
        <v>0</v>
      </c>
      <c r="K7201" s="2" t="s">
        <v>460</v>
      </c>
      <c r="L7201" s="2">
        <v>0</v>
      </c>
      <c r="M7201" t="s">
        <v>10962</v>
      </c>
      <c r="N7201" t="s">
        <v>13759</v>
      </c>
      <c r="O7201" t="s">
        <v>10962</v>
      </c>
      <c r="P7201" t="s">
        <v>11212</v>
      </c>
    </row>
    <row r="7202" spans="1:16" x14ac:dyDescent="0.3">
      <c r="A7202" t="s">
        <v>1463</v>
      </c>
      <c r="B7202" s="2" t="str">
        <f t="shared" si="338"/>
        <v>6241</v>
      </c>
      <c r="C7202" s="2">
        <f t="shared" si="336"/>
        <v>6241</v>
      </c>
      <c r="D7202" t="str">
        <f>VLOOKUP(C7202,'Cost Centre'!A:B,2,)</f>
        <v>Planning</v>
      </c>
      <c r="E7202" t="str">
        <f t="shared" si="337"/>
        <v>6</v>
      </c>
      <c r="F7202" t="s">
        <v>11231</v>
      </c>
      <c r="G7202" s="2">
        <v>0</v>
      </c>
      <c r="H7202" s="2">
        <v>0</v>
      </c>
      <c r="I7202" s="2">
        <v>0</v>
      </c>
      <c r="J7202" s="105">
        <f>SUMIF([1]MMM!$A:$A,A7202,[1]MMM!$F:$F)</f>
        <v>0</v>
      </c>
      <c r="K7202" s="2" t="s">
        <v>460</v>
      </c>
      <c r="L7202" s="2">
        <v>0</v>
      </c>
      <c r="M7202" t="s">
        <v>10962</v>
      </c>
      <c r="N7202" t="s">
        <v>13759</v>
      </c>
      <c r="O7202" t="s">
        <v>10962</v>
      </c>
      <c r="P7202" t="s">
        <v>11212</v>
      </c>
    </row>
    <row r="7203" spans="1:16" x14ac:dyDescent="0.3">
      <c r="A7203" t="s">
        <v>1464</v>
      </c>
      <c r="B7203" s="2" t="str">
        <f t="shared" si="338"/>
        <v>6241</v>
      </c>
      <c r="C7203" s="2">
        <f t="shared" si="336"/>
        <v>6241</v>
      </c>
      <c r="D7203" t="str">
        <f>VLOOKUP(C7203,'Cost Centre'!A:B,2,)</f>
        <v>Planning</v>
      </c>
      <c r="E7203" t="str">
        <f t="shared" si="337"/>
        <v>6</v>
      </c>
      <c r="F7203" t="s">
        <v>11233</v>
      </c>
      <c r="G7203" s="2">
        <v>0</v>
      </c>
      <c r="H7203" s="2">
        <v>0</v>
      </c>
      <c r="I7203" s="2">
        <v>0</v>
      </c>
      <c r="J7203" s="105">
        <f>SUMIF([1]MMM!$A:$A,A7203,[1]MMM!$F:$F)</f>
        <v>0</v>
      </c>
      <c r="K7203" s="2" t="s">
        <v>460</v>
      </c>
      <c r="L7203" s="2">
        <v>0</v>
      </c>
      <c r="M7203" t="s">
        <v>10962</v>
      </c>
      <c r="N7203" t="s">
        <v>13759</v>
      </c>
      <c r="O7203" t="s">
        <v>10962</v>
      </c>
      <c r="P7203" t="s">
        <v>11212</v>
      </c>
    </row>
    <row r="7204" spans="1:16" x14ac:dyDescent="0.3">
      <c r="A7204" t="s">
        <v>1465</v>
      </c>
      <c r="B7204" s="2" t="str">
        <f t="shared" si="338"/>
        <v>6241</v>
      </c>
      <c r="C7204" s="2">
        <f t="shared" si="336"/>
        <v>6241</v>
      </c>
      <c r="D7204" t="str">
        <f>VLOOKUP(C7204,'Cost Centre'!A:B,2,)</f>
        <v>Planning</v>
      </c>
      <c r="E7204" t="str">
        <f t="shared" si="337"/>
        <v>6</v>
      </c>
      <c r="F7204" t="s">
        <v>11235</v>
      </c>
      <c r="G7204" s="2">
        <v>0</v>
      </c>
      <c r="H7204" s="2">
        <v>0</v>
      </c>
      <c r="I7204" s="2">
        <v>0</v>
      </c>
      <c r="J7204" s="105">
        <f>SUMIF([1]MMM!$A:$A,A7204,[1]MMM!$F:$F)</f>
        <v>0</v>
      </c>
      <c r="K7204" s="2" t="s">
        <v>460</v>
      </c>
      <c r="L7204" s="2">
        <v>0</v>
      </c>
      <c r="M7204" t="s">
        <v>10962</v>
      </c>
      <c r="N7204" t="s">
        <v>13759</v>
      </c>
      <c r="O7204" t="s">
        <v>10962</v>
      </c>
      <c r="P7204" t="s">
        <v>11212</v>
      </c>
    </row>
    <row r="7205" spans="1:16" x14ac:dyDescent="0.3">
      <c r="A7205" t="s">
        <v>1466</v>
      </c>
      <c r="B7205" s="2" t="str">
        <f t="shared" si="338"/>
        <v>6241</v>
      </c>
      <c r="C7205" s="2">
        <f t="shared" si="336"/>
        <v>6241</v>
      </c>
      <c r="D7205" t="str">
        <f>VLOOKUP(C7205,'Cost Centre'!A:B,2,)</f>
        <v>Planning</v>
      </c>
      <c r="E7205" t="str">
        <f t="shared" si="337"/>
        <v>6</v>
      </c>
      <c r="F7205" t="s">
        <v>11237</v>
      </c>
      <c r="G7205" s="2">
        <v>0</v>
      </c>
      <c r="H7205" s="2">
        <v>0</v>
      </c>
      <c r="I7205" s="2">
        <v>0</v>
      </c>
      <c r="J7205" s="105">
        <f>SUMIF([1]MMM!$A:$A,A7205,[1]MMM!$F:$F)</f>
        <v>0</v>
      </c>
      <c r="K7205" s="2" t="s">
        <v>460</v>
      </c>
      <c r="L7205" s="2">
        <v>0</v>
      </c>
      <c r="M7205" t="s">
        <v>10962</v>
      </c>
      <c r="N7205" t="s">
        <v>13759</v>
      </c>
      <c r="O7205" t="s">
        <v>10962</v>
      </c>
      <c r="P7205" t="s">
        <v>11212</v>
      </c>
    </row>
    <row r="7206" spans="1:16" x14ac:dyDescent="0.3">
      <c r="A7206" t="s">
        <v>1467</v>
      </c>
      <c r="B7206" s="2" t="str">
        <f t="shared" si="338"/>
        <v>6241</v>
      </c>
      <c r="C7206" s="2">
        <f t="shared" si="336"/>
        <v>6241</v>
      </c>
      <c r="D7206" t="str">
        <f>VLOOKUP(C7206,'Cost Centre'!A:B,2,)</f>
        <v>Planning</v>
      </c>
      <c r="E7206" t="str">
        <f t="shared" si="337"/>
        <v>6</v>
      </c>
      <c r="F7206" t="s">
        <v>11239</v>
      </c>
      <c r="G7206" s="2">
        <v>0</v>
      </c>
      <c r="H7206" s="2">
        <v>0</v>
      </c>
      <c r="I7206" s="2">
        <v>0</v>
      </c>
      <c r="J7206" s="105">
        <f>SUMIF([1]MMM!$A:$A,A7206,[1]MMM!$F:$F)</f>
        <v>0</v>
      </c>
      <c r="K7206" s="2" t="s">
        <v>460</v>
      </c>
      <c r="L7206" s="2">
        <v>0</v>
      </c>
      <c r="M7206" t="s">
        <v>10962</v>
      </c>
      <c r="N7206" t="s">
        <v>13759</v>
      </c>
      <c r="O7206" t="s">
        <v>10962</v>
      </c>
      <c r="P7206" t="s">
        <v>11212</v>
      </c>
    </row>
    <row r="7207" spans="1:16" x14ac:dyDescent="0.3">
      <c r="A7207" t="s">
        <v>1468</v>
      </c>
      <c r="B7207" s="2" t="str">
        <f t="shared" si="338"/>
        <v>6241</v>
      </c>
      <c r="C7207" s="2">
        <f t="shared" si="336"/>
        <v>6241</v>
      </c>
      <c r="D7207" t="str">
        <f>VLOOKUP(C7207,'Cost Centre'!A:B,2,)</f>
        <v>Planning</v>
      </c>
      <c r="E7207" t="str">
        <f t="shared" si="337"/>
        <v>6</v>
      </c>
      <c r="F7207" t="s">
        <v>11241</v>
      </c>
      <c r="G7207" s="2">
        <v>0</v>
      </c>
      <c r="H7207" s="2">
        <v>0</v>
      </c>
      <c r="I7207" s="2">
        <v>0</v>
      </c>
      <c r="J7207" s="105">
        <f>SUMIF([1]MMM!$A:$A,A7207,[1]MMM!$F:$F)</f>
        <v>0</v>
      </c>
      <c r="K7207" s="2" t="s">
        <v>460</v>
      </c>
      <c r="L7207" s="2">
        <v>0</v>
      </c>
      <c r="M7207" t="s">
        <v>10962</v>
      </c>
      <c r="N7207" t="s">
        <v>13759</v>
      </c>
      <c r="O7207" t="s">
        <v>10962</v>
      </c>
      <c r="P7207" t="s">
        <v>11212</v>
      </c>
    </row>
    <row r="7208" spans="1:16" x14ac:dyDescent="0.3">
      <c r="A7208" t="s">
        <v>1469</v>
      </c>
      <c r="B7208" s="2" t="str">
        <f t="shared" si="338"/>
        <v>6241</v>
      </c>
      <c r="C7208" s="2">
        <f t="shared" si="336"/>
        <v>6241</v>
      </c>
      <c r="D7208" t="str">
        <f>VLOOKUP(C7208,'Cost Centre'!A:B,2,)</f>
        <v>Planning</v>
      </c>
      <c r="E7208" t="str">
        <f t="shared" si="337"/>
        <v>6</v>
      </c>
      <c r="F7208" t="s">
        <v>11243</v>
      </c>
      <c r="G7208" s="2">
        <v>0</v>
      </c>
      <c r="H7208" s="2">
        <v>0</v>
      </c>
      <c r="I7208" s="2">
        <v>0</v>
      </c>
      <c r="J7208" s="105">
        <f>SUMIF([1]MMM!$A:$A,A7208,[1]MMM!$F:$F)</f>
        <v>0</v>
      </c>
      <c r="K7208" s="2" t="s">
        <v>460</v>
      </c>
      <c r="L7208" s="2">
        <v>0</v>
      </c>
      <c r="M7208" t="s">
        <v>10962</v>
      </c>
      <c r="N7208" t="s">
        <v>13759</v>
      </c>
      <c r="O7208" t="s">
        <v>10962</v>
      </c>
      <c r="P7208" t="s">
        <v>11212</v>
      </c>
    </row>
    <row r="7209" spans="1:16" x14ac:dyDescent="0.3">
      <c r="A7209" t="s">
        <v>1470</v>
      </c>
      <c r="B7209" s="2" t="str">
        <f t="shared" si="338"/>
        <v>6241</v>
      </c>
      <c r="C7209" s="2">
        <f t="shared" si="336"/>
        <v>6241</v>
      </c>
      <c r="D7209" t="str">
        <f>VLOOKUP(C7209,'Cost Centre'!A:B,2,)</f>
        <v>Planning</v>
      </c>
      <c r="E7209" t="str">
        <f t="shared" si="337"/>
        <v>6</v>
      </c>
      <c r="F7209" t="s">
        <v>11245</v>
      </c>
      <c r="G7209" s="2">
        <v>0</v>
      </c>
      <c r="H7209" s="2">
        <v>0</v>
      </c>
      <c r="I7209" s="2">
        <v>0</v>
      </c>
      <c r="J7209" s="105">
        <f>SUMIF([1]MMM!$A:$A,A7209,[1]MMM!$F:$F)</f>
        <v>0</v>
      </c>
      <c r="K7209" s="2" t="s">
        <v>460</v>
      </c>
      <c r="L7209" s="2">
        <v>0</v>
      </c>
      <c r="M7209" t="s">
        <v>10962</v>
      </c>
      <c r="N7209" t="s">
        <v>13759</v>
      </c>
      <c r="O7209" t="s">
        <v>10962</v>
      </c>
      <c r="P7209" t="s">
        <v>11212</v>
      </c>
    </row>
    <row r="7210" spans="1:16" x14ac:dyDescent="0.3">
      <c r="A7210" t="s">
        <v>6582</v>
      </c>
      <c r="B7210" s="2" t="str">
        <f t="shared" si="338"/>
        <v>6241</v>
      </c>
      <c r="C7210" s="2">
        <f t="shared" si="336"/>
        <v>6241</v>
      </c>
      <c r="D7210" t="str">
        <f>VLOOKUP(C7210,'Cost Centre'!A:B,2,)</f>
        <v>Planning</v>
      </c>
      <c r="E7210" t="str">
        <f t="shared" si="337"/>
        <v>6</v>
      </c>
      <c r="F7210" t="s">
        <v>11740</v>
      </c>
      <c r="G7210" s="2">
        <v>0</v>
      </c>
      <c r="H7210" s="2">
        <v>0</v>
      </c>
      <c r="I7210" s="2">
        <v>0</v>
      </c>
      <c r="J7210" s="105">
        <f>SUMIF([1]MMM!$A:$A,A7210,[1]MMM!$F:$F)</f>
        <v>0</v>
      </c>
      <c r="K7210" s="2" t="s">
        <v>460</v>
      </c>
      <c r="L7210" s="2">
        <v>0</v>
      </c>
      <c r="M7210" t="s">
        <v>10962</v>
      </c>
      <c r="N7210" t="s">
        <v>13759</v>
      </c>
      <c r="O7210" t="s">
        <v>10962</v>
      </c>
      <c r="P7210" t="s">
        <v>11622</v>
      </c>
    </row>
    <row r="7211" spans="1:16" x14ac:dyDescent="0.3">
      <c r="A7211" t="s">
        <v>13778</v>
      </c>
      <c r="B7211" s="2" t="str">
        <f t="shared" si="338"/>
        <v>6241</v>
      </c>
      <c r="C7211" s="2">
        <f t="shared" si="336"/>
        <v>6241</v>
      </c>
      <c r="D7211" t="str">
        <f>VLOOKUP(C7211,'Cost Centre'!A:B,2,)</f>
        <v>Planning</v>
      </c>
      <c r="E7211" t="str">
        <f t="shared" si="337"/>
        <v>6</v>
      </c>
      <c r="F7211" t="s">
        <v>13663</v>
      </c>
      <c r="G7211" s="2">
        <v>0</v>
      </c>
      <c r="H7211" s="2">
        <v>0</v>
      </c>
      <c r="I7211" s="2">
        <v>0</v>
      </c>
      <c r="J7211" s="105">
        <f>SUMIF([1]MMM!$A:$A,A7211,[1]MMM!$F:$F)</f>
        <v>0</v>
      </c>
      <c r="K7211" s="2" t="s">
        <v>10</v>
      </c>
      <c r="L7211" s="2">
        <v>0</v>
      </c>
      <c r="M7211" t="s">
        <v>10962</v>
      </c>
      <c r="N7211" t="s">
        <v>13759</v>
      </c>
      <c r="O7211" t="s">
        <v>10962</v>
      </c>
      <c r="P7211" t="s">
        <v>11622</v>
      </c>
    </row>
    <row r="7212" spans="1:16" x14ac:dyDescent="0.3">
      <c r="A7212" t="s">
        <v>13779</v>
      </c>
      <c r="B7212" s="2" t="str">
        <f t="shared" si="338"/>
        <v>6241</v>
      </c>
      <c r="C7212" s="2">
        <f t="shared" si="336"/>
        <v>6241</v>
      </c>
      <c r="D7212" t="str">
        <f>VLOOKUP(C7212,'Cost Centre'!A:B,2,)</f>
        <v>Planning</v>
      </c>
      <c r="E7212" t="str">
        <f t="shared" si="337"/>
        <v>6</v>
      </c>
      <c r="F7212" t="s">
        <v>13780</v>
      </c>
      <c r="G7212" s="2">
        <v>0</v>
      </c>
      <c r="H7212" s="2">
        <v>0</v>
      </c>
      <c r="I7212" s="2">
        <v>0</v>
      </c>
      <c r="J7212" s="105">
        <f>SUMIF([1]MMM!$A:$A,A7212,[1]MMM!$F:$F)</f>
        <v>0</v>
      </c>
      <c r="K7212" s="2" t="s">
        <v>10</v>
      </c>
      <c r="L7212" s="2">
        <v>0</v>
      </c>
      <c r="M7212" t="s">
        <v>10962</v>
      </c>
      <c r="N7212" t="s">
        <v>13759</v>
      </c>
      <c r="O7212" t="s">
        <v>10962</v>
      </c>
      <c r="P7212" t="s">
        <v>11622</v>
      </c>
    </row>
    <row r="7213" spans="1:16" x14ac:dyDescent="0.3">
      <c r="A7213" t="s">
        <v>13781</v>
      </c>
      <c r="B7213" s="2" t="str">
        <f t="shared" si="338"/>
        <v>6241</v>
      </c>
      <c r="C7213" s="2">
        <f t="shared" si="336"/>
        <v>6241</v>
      </c>
      <c r="D7213" t="str">
        <f>VLOOKUP(C7213,'Cost Centre'!A:B,2,)</f>
        <v>Planning</v>
      </c>
      <c r="E7213" t="str">
        <f t="shared" si="337"/>
        <v>6</v>
      </c>
      <c r="F7213" t="s">
        <v>13663</v>
      </c>
      <c r="G7213" s="2">
        <v>0</v>
      </c>
      <c r="H7213" s="2">
        <v>0</v>
      </c>
      <c r="I7213" s="2">
        <v>0</v>
      </c>
      <c r="J7213" s="105">
        <f>SUMIF([1]MMM!$A:$A,A7213,[1]MMM!$F:$F)</f>
        <v>0</v>
      </c>
      <c r="K7213" s="2" t="s">
        <v>10</v>
      </c>
      <c r="L7213" s="2">
        <v>15000</v>
      </c>
      <c r="M7213" t="s">
        <v>10962</v>
      </c>
      <c r="N7213" t="s">
        <v>13759</v>
      </c>
      <c r="O7213" t="s">
        <v>10962</v>
      </c>
      <c r="P7213" t="s">
        <v>11622</v>
      </c>
    </row>
    <row r="7214" spans="1:16" x14ac:dyDescent="0.3">
      <c r="A7214" t="s">
        <v>13782</v>
      </c>
      <c r="B7214" s="2" t="str">
        <f t="shared" si="338"/>
        <v>6241</v>
      </c>
      <c r="C7214" s="2">
        <f t="shared" si="336"/>
        <v>6241</v>
      </c>
      <c r="D7214" t="str">
        <f>VLOOKUP(C7214,'Cost Centre'!A:B,2,)</f>
        <v>Planning</v>
      </c>
      <c r="E7214" t="str">
        <f t="shared" si="337"/>
        <v>6</v>
      </c>
      <c r="F7214" t="s">
        <v>13780</v>
      </c>
      <c r="G7214" s="2">
        <v>0</v>
      </c>
      <c r="H7214" s="2">
        <v>0</v>
      </c>
      <c r="I7214" s="2">
        <v>0</v>
      </c>
      <c r="J7214" s="105">
        <f>SUMIF([1]MMM!$A:$A,A7214,[1]MMM!$F:$F)</f>
        <v>0</v>
      </c>
      <c r="K7214" s="2" t="s">
        <v>10</v>
      </c>
      <c r="L7214" s="2">
        <v>60000</v>
      </c>
      <c r="M7214" t="s">
        <v>10962</v>
      </c>
      <c r="N7214" t="s">
        <v>13759</v>
      </c>
      <c r="O7214" t="s">
        <v>10962</v>
      </c>
      <c r="P7214" t="s">
        <v>11622</v>
      </c>
    </row>
    <row r="7215" spans="1:16" x14ac:dyDescent="0.3">
      <c r="A7215" t="s">
        <v>6583</v>
      </c>
      <c r="B7215" s="2" t="str">
        <f t="shared" si="338"/>
        <v>6241</v>
      </c>
      <c r="C7215" s="2">
        <f t="shared" si="336"/>
        <v>6241</v>
      </c>
      <c r="D7215" t="str">
        <f>VLOOKUP(C7215,'Cost Centre'!A:B,2,)</f>
        <v>Planning</v>
      </c>
      <c r="E7215" t="str">
        <f t="shared" si="337"/>
        <v>6</v>
      </c>
      <c r="F7215" t="s">
        <v>11752</v>
      </c>
      <c r="G7215" s="2">
        <v>0</v>
      </c>
      <c r="H7215" s="2">
        <v>0</v>
      </c>
      <c r="I7215" s="2">
        <v>0</v>
      </c>
      <c r="J7215" s="105">
        <f>SUMIF([1]MMM!$A:$A,A7215,[1]MMM!$F:$F)</f>
        <v>0</v>
      </c>
      <c r="K7215" s="2" t="s">
        <v>460</v>
      </c>
      <c r="L7215" s="2">
        <v>0</v>
      </c>
      <c r="M7215" t="s">
        <v>10962</v>
      </c>
      <c r="N7215" t="s">
        <v>13759</v>
      </c>
      <c r="O7215" t="s">
        <v>10962</v>
      </c>
      <c r="P7215" t="s">
        <v>11622</v>
      </c>
    </row>
    <row r="7216" spans="1:16" x14ac:dyDescent="0.3">
      <c r="A7216" t="s">
        <v>6584</v>
      </c>
      <c r="B7216" s="2" t="str">
        <f t="shared" si="338"/>
        <v>6241</v>
      </c>
      <c r="C7216" s="2">
        <f t="shared" si="336"/>
        <v>6241</v>
      </c>
      <c r="D7216" t="str">
        <f>VLOOKUP(C7216,'Cost Centre'!A:B,2,)</f>
        <v>Planning</v>
      </c>
      <c r="E7216" t="str">
        <f t="shared" si="337"/>
        <v>6</v>
      </c>
      <c r="F7216" t="s">
        <v>11753</v>
      </c>
      <c r="G7216" s="2">
        <v>0</v>
      </c>
      <c r="H7216" s="2">
        <v>0</v>
      </c>
      <c r="I7216" s="2">
        <v>0</v>
      </c>
      <c r="J7216" s="105">
        <f>SUMIF([1]MMM!$A:$A,A7216,[1]MMM!$F:$F)</f>
        <v>0</v>
      </c>
      <c r="K7216" s="2" t="s">
        <v>460</v>
      </c>
      <c r="L7216" s="2">
        <v>0</v>
      </c>
      <c r="M7216" t="s">
        <v>10962</v>
      </c>
      <c r="N7216" t="s">
        <v>13759</v>
      </c>
      <c r="O7216" t="s">
        <v>10962</v>
      </c>
      <c r="P7216" t="s">
        <v>11622</v>
      </c>
    </row>
    <row r="7217" spans="1:16" x14ac:dyDescent="0.3">
      <c r="A7217" t="s">
        <v>6585</v>
      </c>
      <c r="B7217" s="2" t="str">
        <f t="shared" si="338"/>
        <v>6241</v>
      </c>
      <c r="C7217" s="2">
        <f t="shared" si="336"/>
        <v>6241</v>
      </c>
      <c r="D7217" t="str">
        <f>VLOOKUP(C7217,'Cost Centre'!A:B,2,)</f>
        <v>Planning</v>
      </c>
      <c r="E7217" t="str">
        <f t="shared" si="337"/>
        <v>6</v>
      </c>
      <c r="F7217" t="s">
        <v>11754</v>
      </c>
      <c r="G7217" s="2">
        <v>0</v>
      </c>
      <c r="H7217" s="2">
        <v>0</v>
      </c>
      <c r="I7217" s="2">
        <v>0</v>
      </c>
      <c r="J7217" s="105">
        <f>SUMIF([1]MMM!$A:$A,A7217,[1]MMM!$F:$F)</f>
        <v>0</v>
      </c>
      <c r="K7217" s="2" t="s">
        <v>460</v>
      </c>
      <c r="L7217" s="2">
        <v>0</v>
      </c>
      <c r="M7217" t="s">
        <v>10962</v>
      </c>
      <c r="N7217" t="s">
        <v>13759</v>
      </c>
      <c r="O7217" t="s">
        <v>10962</v>
      </c>
      <c r="P7217" t="s">
        <v>11622</v>
      </c>
    </row>
    <row r="7218" spans="1:16" x14ac:dyDescent="0.3">
      <c r="A7218" t="s">
        <v>6586</v>
      </c>
      <c r="B7218" s="2" t="str">
        <f t="shared" si="338"/>
        <v>6241</v>
      </c>
      <c r="C7218" s="2">
        <f t="shared" si="336"/>
        <v>6241</v>
      </c>
      <c r="D7218" t="str">
        <f>VLOOKUP(C7218,'Cost Centre'!A:B,2,)</f>
        <v>Planning</v>
      </c>
      <c r="E7218" t="str">
        <f t="shared" si="337"/>
        <v>6</v>
      </c>
      <c r="F7218" t="s">
        <v>11755</v>
      </c>
      <c r="G7218" s="2">
        <v>0</v>
      </c>
      <c r="H7218" s="2">
        <v>0</v>
      </c>
      <c r="I7218" s="2">
        <v>0</v>
      </c>
      <c r="J7218" s="105">
        <f>SUMIF([1]MMM!$A:$A,A7218,[1]MMM!$F:$F)</f>
        <v>0</v>
      </c>
      <c r="K7218" s="2" t="s">
        <v>460</v>
      </c>
      <c r="L7218" s="2">
        <v>0</v>
      </c>
      <c r="M7218" t="s">
        <v>10962</v>
      </c>
      <c r="N7218" t="s">
        <v>13759</v>
      </c>
      <c r="O7218" t="s">
        <v>10962</v>
      </c>
      <c r="P7218" t="s">
        <v>11622</v>
      </c>
    </row>
    <row r="7219" spans="1:16" x14ac:dyDescent="0.3">
      <c r="A7219" t="s">
        <v>6587</v>
      </c>
      <c r="B7219" s="2" t="str">
        <f t="shared" si="338"/>
        <v>6241</v>
      </c>
      <c r="C7219" s="2">
        <f t="shared" si="336"/>
        <v>6241</v>
      </c>
      <c r="D7219" t="str">
        <f>VLOOKUP(C7219,'Cost Centre'!A:B,2,)</f>
        <v>Planning</v>
      </c>
      <c r="E7219" t="str">
        <f t="shared" si="337"/>
        <v>6</v>
      </c>
      <c r="F7219" t="s">
        <v>11756</v>
      </c>
      <c r="G7219" s="2">
        <v>0</v>
      </c>
      <c r="H7219" s="2">
        <v>0</v>
      </c>
      <c r="I7219" s="2">
        <v>0</v>
      </c>
      <c r="J7219" s="105">
        <f>SUMIF([1]MMM!$A:$A,A7219,[1]MMM!$F:$F)</f>
        <v>0</v>
      </c>
      <c r="K7219" s="2" t="s">
        <v>460</v>
      </c>
      <c r="L7219" s="2">
        <v>0</v>
      </c>
      <c r="M7219" t="s">
        <v>10962</v>
      </c>
      <c r="N7219" t="s">
        <v>13759</v>
      </c>
      <c r="O7219" t="s">
        <v>10962</v>
      </c>
      <c r="P7219" t="s">
        <v>11622</v>
      </c>
    </row>
    <row r="7220" spans="1:16" x14ac:dyDescent="0.3">
      <c r="A7220" t="s">
        <v>6588</v>
      </c>
      <c r="B7220" s="2" t="str">
        <f t="shared" si="338"/>
        <v>6241</v>
      </c>
      <c r="C7220" s="2">
        <f t="shared" si="336"/>
        <v>6241</v>
      </c>
      <c r="D7220" t="str">
        <f>VLOOKUP(C7220,'Cost Centre'!A:B,2,)</f>
        <v>Planning</v>
      </c>
      <c r="E7220" t="str">
        <f t="shared" si="337"/>
        <v>6</v>
      </c>
      <c r="F7220" t="s">
        <v>11757</v>
      </c>
      <c r="G7220" s="2">
        <v>0</v>
      </c>
      <c r="H7220" s="2">
        <v>0</v>
      </c>
      <c r="I7220" s="2">
        <v>0</v>
      </c>
      <c r="J7220" s="105">
        <f>SUMIF([1]MMM!$A:$A,A7220,[1]MMM!$F:$F)</f>
        <v>0</v>
      </c>
      <c r="K7220" s="2" t="s">
        <v>460</v>
      </c>
      <c r="L7220" s="2">
        <v>0</v>
      </c>
      <c r="M7220" t="s">
        <v>10962</v>
      </c>
      <c r="N7220" t="s">
        <v>13759</v>
      </c>
      <c r="O7220" t="s">
        <v>10962</v>
      </c>
      <c r="P7220" t="s">
        <v>11622</v>
      </c>
    </row>
    <row r="7221" spans="1:16" x14ac:dyDescent="0.3">
      <c r="A7221" t="s">
        <v>6589</v>
      </c>
      <c r="B7221" s="2" t="str">
        <f t="shared" si="338"/>
        <v>6241</v>
      </c>
      <c r="C7221" s="2">
        <f t="shared" si="336"/>
        <v>6241</v>
      </c>
      <c r="D7221" t="str">
        <f>VLOOKUP(C7221,'Cost Centre'!A:B,2,)</f>
        <v>Planning</v>
      </c>
      <c r="E7221" t="str">
        <f t="shared" si="337"/>
        <v>6</v>
      </c>
      <c r="F7221" t="s">
        <v>11758</v>
      </c>
      <c r="G7221" s="2">
        <v>0</v>
      </c>
      <c r="H7221" s="2">
        <v>0</v>
      </c>
      <c r="I7221" s="2">
        <v>0</v>
      </c>
      <c r="J7221" s="105">
        <f>SUMIF([1]MMM!$A:$A,A7221,[1]MMM!$F:$F)</f>
        <v>0</v>
      </c>
      <c r="K7221" s="2" t="s">
        <v>460</v>
      </c>
      <c r="L7221" s="2">
        <v>0</v>
      </c>
      <c r="M7221" t="s">
        <v>10962</v>
      </c>
      <c r="N7221" t="s">
        <v>13759</v>
      </c>
      <c r="O7221" t="s">
        <v>10962</v>
      </c>
      <c r="P7221" t="s">
        <v>11622</v>
      </c>
    </row>
    <row r="7222" spans="1:16" x14ac:dyDescent="0.3">
      <c r="A7222" t="s">
        <v>6590</v>
      </c>
      <c r="B7222" s="2" t="str">
        <f t="shared" si="338"/>
        <v>6241</v>
      </c>
      <c r="C7222" s="2">
        <f t="shared" si="336"/>
        <v>6241</v>
      </c>
      <c r="D7222" t="str">
        <f>VLOOKUP(C7222,'Cost Centre'!A:B,2,)</f>
        <v>Planning</v>
      </c>
      <c r="E7222" t="str">
        <f t="shared" si="337"/>
        <v>6</v>
      </c>
      <c r="F7222" t="s">
        <v>11759</v>
      </c>
      <c r="G7222" s="2">
        <v>0</v>
      </c>
      <c r="H7222" s="2">
        <v>0</v>
      </c>
      <c r="I7222" s="2">
        <v>0</v>
      </c>
      <c r="J7222" s="105">
        <f>SUMIF([1]MMM!$A:$A,A7222,[1]MMM!$F:$F)</f>
        <v>0</v>
      </c>
      <c r="K7222" s="2" t="s">
        <v>460</v>
      </c>
      <c r="L7222" s="2">
        <v>0</v>
      </c>
      <c r="M7222" t="s">
        <v>10962</v>
      </c>
      <c r="N7222" t="s">
        <v>13759</v>
      </c>
      <c r="O7222" t="s">
        <v>10962</v>
      </c>
      <c r="P7222" t="s">
        <v>11622</v>
      </c>
    </row>
    <row r="7223" spans="1:16" x14ac:dyDescent="0.3">
      <c r="A7223" t="s">
        <v>6591</v>
      </c>
      <c r="B7223" s="2" t="str">
        <f t="shared" si="338"/>
        <v>6241</v>
      </c>
      <c r="C7223" s="2">
        <f t="shared" si="336"/>
        <v>6241</v>
      </c>
      <c r="D7223" t="str">
        <f>VLOOKUP(C7223,'Cost Centre'!A:B,2,)</f>
        <v>Planning</v>
      </c>
      <c r="E7223" t="str">
        <f t="shared" si="337"/>
        <v>6</v>
      </c>
      <c r="F7223" t="s">
        <v>11760</v>
      </c>
      <c r="G7223" s="2">
        <v>0</v>
      </c>
      <c r="H7223" s="2">
        <v>0</v>
      </c>
      <c r="I7223" s="2">
        <v>0</v>
      </c>
      <c r="J7223" s="105">
        <f>SUMIF([1]MMM!$A:$A,A7223,[1]MMM!$F:$F)</f>
        <v>0</v>
      </c>
      <c r="K7223" s="2" t="s">
        <v>460</v>
      </c>
      <c r="L7223" s="2">
        <v>0</v>
      </c>
      <c r="M7223" t="s">
        <v>10962</v>
      </c>
      <c r="N7223" t="s">
        <v>13759</v>
      </c>
      <c r="O7223" t="s">
        <v>10962</v>
      </c>
      <c r="P7223" t="s">
        <v>11622</v>
      </c>
    </row>
    <row r="7224" spans="1:16" x14ac:dyDescent="0.3">
      <c r="A7224" t="s">
        <v>6592</v>
      </c>
      <c r="B7224" s="2" t="str">
        <f t="shared" si="338"/>
        <v>6241</v>
      </c>
      <c r="C7224" s="2">
        <f t="shared" si="336"/>
        <v>6241</v>
      </c>
      <c r="D7224" t="str">
        <f>VLOOKUP(C7224,'Cost Centre'!A:B,2,)</f>
        <v>Planning</v>
      </c>
      <c r="E7224" t="str">
        <f t="shared" si="337"/>
        <v>6</v>
      </c>
      <c r="F7224" t="s">
        <v>11761</v>
      </c>
      <c r="G7224" s="2">
        <v>0</v>
      </c>
      <c r="H7224" s="2">
        <v>0</v>
      </c>
      <c r="I7224" s="2">
        <v>0</v>
      </c>
      <c r="J7224" s="105">
        <f>SUMIF([1]MMM!$A:$A,A7224,[1]MMM!$F:$F)</f>
        <v>0</v>
      </c>
      <c r="K7224" s="2" t="s">
        <v>460</v>
      </c>
      <c r="L7224" s="2">
        <v>0</v>
      </c>
      <c r="M7224" t="s">
        <v>10962</v>
      </c>
      <c r="N7224" t="s">
        <v>13759</v>
      </c>
      <c r="O7224" t="s">
        <v>10962</v>
      </c>
      <c r="P7224" t="s">
        <v>11622</v>
      </c>
    </row>
    <row r="7225" spans="1:16" x14ac:dyDescent="0.3">
      <c r="A7225" t="s">
        <v>6593</v>
      </c>
      <c r="B7225" s="2" t="str">
        <f t="shared" si="338"/>
        <v>6241</v>
      </c>
      <c r="C7225" s="2">
        <f t="shared" si="336"/>
        <v>6241</v>
      </c>
      <c r="D7225" t="str">
        <f>VLOOKUP(C7225,'Cost Centre'!A:B,2,)</f>
        <v>Planning</v>
      </c>
      <c r="E7225" t="str">
        <f t="shared" si="337"/>
        <v>6</v>
      </c>
      <c r="F7225" t="s">
        <v>11762</v>
      </c>
      <c r="G7225" s="2">
        <v>0</v>
      </c>
      <c r="H7225" s="2">
        <v>0</v>
      </c>
      <c r="I7225" s="2">
        <v>0</v>
      </c>
      <c r="J7225" s="105">
        <f>SUMIF([1]MMM!$A:$A,A7225,[1]MMM!$F:$F)</f>
        <v>0</v>
      </c>
      <c r="K7225" s="2" t="s">
        <v>460</v>
      </c>
      <c r="L7225" s="2">
        <v>0</v>
      </c>
      <c r="M7225" t="s">
        <v>10962</v>
      </c>
      <c r="N7225" t="s">
        <v>13759</v>
      </c>
      <c r="O7225" t="s">
        <v>10962</v>
      </c>
      <c r="P7225" t="s">
        <v>11622</v>
      </c>
    </row>
    <row r="7226" spans="1:16" x14ac:dyDescent="0.3">
      <c r="A7226" t="s">
        <v>6594</v>
      </c>
      <c r="B7226" s="2" t="str">
        <f t="shared" si="338"/>
        <v>6241</v>
      </c>
      <c r="C7226" s="2">
        <f t="shared" si="336"/>
        <v>6241</v>
      </c>
      <c r="D7226" t="str">
        <f>VLOOKUP(C7226,'Cost Centre'!A:B,2,)</f>
        <v>Planning</v>
      </c>
      <c r="E7226" t="str">
        <f t="shared" si="337"/>
        <v>6</v>
      </c>
      <c r="F7226" t="s">
        <v>11763</v>
      </c>
      <c r="G7226" s="2">
        <v>0</v>
      </c>
      <c r="H7226" s="2">
        <v>0</v>
      </c>
      <c r="I7226" s="2">
        <v>0</v>
      </c>
      <c r="J7226" s="105">
        <f>SUMIF([1]MMM!$A:$A,A7226,[1]MMM!$F:$F)</f>
        <v>0</v>
      </c>
      <c r="K7226" s="2" t="s">
        <v>460</v>
      </c>
      <c r="L7226" s="2">
        <v>0</v>
      </c>
      <c r="M7226" t="s">
        <v>10962</v>
      </c>
      <c r="N7226" t="s">
        <v>13759</v>
      </c>
      <c r="O7226" t="s">
        <v>10962</v>
      </c>
      <c r="P7226" t="s">
        <v>11622</v>
      </c>
    </row>
    <row r="7227" spans="1:16" x14ac:dyDescent="0.3">
      <c r="A7227" t="s">
        <v>6595</v>
      </c>
      <c r="B7227" s="2" t="str">
        <f t="shared" si="338"/>
        <v>6241</v>
      </c>
      <c r="C7227" s="2">
        <f t="shared" si="336"/>
        <v>6241</v>
      </c>
      <c r="D7227" t="str">
        <f>VLOOKUP(C7227,'Cost Centre'!A:B,2,)</f>
        <v>Planning</v>
      </c>
      <c r="E7227" t="str">
        <f t="shared" si="337"/>
        <v>6</v>
      </c>
      <c r="F7227" t="s">
        <v>11764</v>
      </c>
      <c r="G7227" s="2">
        <v>0</v>
      </c>
      <c r="H7227" s="2">
        <v>0</v>
      </c>
      <c r="I7227" s="2">
        <v>0</v>
      </c>
      <c r="J7227" s="105">
        <f>SUMIF([1]MMM!$A:$A,A7227,[1]MMM!$F:$F)</f>
        <v>0</v>
      </c>
      <c r="K7227" s="2" t="s">
        <v>460</v>
      </c>
      <c r="L7227" s="2">
        <v>0</v>
      </c>
      <c r="M7227" t="s">
        <v>10962</v>
      </c>
      <c r="N7227" t="s">
        <v>13759</v>
      </c>
      <c r="O7227" t="s">
        <v>10962</v>
      </c>
      <c r="P7227" t="s">
        <v>11622</v>
      </c>
    </row>
    <row r="7228" spans="1:16" x14ac:dyDescent="0.3">
      <c r="A7228" t="s">
        <v>6596</v>
      </c>
      <c r="B7228" s="2" t="str">
        <f t="shared" si="338"/>
        <v>6241</v>
      </c>
      <c r="C7228" s="2">
        <f t="shared" si="336"/>
        <v>6241</v>
      </c>
      <c r="D7228" t="str">
        <f>VLOOKUP(C7228,'Cost Centre'!A:B,2,)</f>
        <v>Planning</v>
      </c>
      <c r="E7228" t="str">
        <f t="shared" si="337"/>
        <v>6</v>
      </c>
      <c r="F7228" t="s">
        <v>11765</v>
      </c>
      <c r="G7228" s="2">
        <v>0</v>
      </c>
      <c r="H7228" s="2">
        <v>0</v>
      </c>
      <c r="I7228" s="2">
        <v>0</v>
      </c>
      <c r="J7228" s="105">
        <f>SUMIF([1]MMM!$A:$A,A7228,[1]MMM!$F:$F)</f>
        <v>0</v>
      </c>
      <c r="K7228" s="2" t="s">
        <v>460</v>
      </c>
      <c r="L7228" s="2">
        <v>0</v>
      </c>
      <c r="M7228" t="s">
        <v>10962</v>
      </c>
      <c r="N7228" t="s">
        <v>13759</v>
      </c>
      <c r="O7228" t="s">
        <v>10962</v>
      </c>
      <c r="P7228" t="s">
        <v>11622</v>
      </c>
    </row>
    <row r="7229" spans="1:16" x14ac:dyDescent="0.3">
      <c r="A7229" t="s">
        <v>6597</v>
      </c>
      <c r="B7229" s="2" t="str">
        <f t="shared" si="338"/>
        <v>6241</v>
      </c>
      <c r="C7229" s="2">
        <f t="shared" si="336"/>
        <v>6241</v>
      </c>
      <c r="D7229" t="str">
        <f>VLOOKUP(C7229,'Cost Centre'!A:B,2,)</f>
        <v>Planning</v>
      </c>
      <c r="E7229" t="str">
        <f t="shared" si="337"/>
        <v>6</v>
      </c>
      <c r="F7229" t="s">
        <v>11766</v>
      </c>
      <c r="G7229" s="2">
        <v>0</v>
      </c>
      <c r="H7229" s="2">
        <v>0</v>
      </c>
      <c r="I7229" s="2">
        <v>0</v>
      </c>
      <c r="J7229" s="105">
        <f>SUMIF([1]MMM!$A:$A,A7229,[1]MMM!$F:$F)</f>
        <v>0</v>
      </c>
      <c r="K7229" s="2" t="s">
        <v>460</v>
      </c>
      <c r="L7229" s="2">
        <v>0</v>
      </c>
      <c r="M7229" t="s">
        <v>10962</v>
      </c>
      <c r="N7229" t="s">
        <v>13759</v>
      </c>
      <c r="O7229" t="s">
        <v>10962</v>
      </c>
      <c r="P7229" t="s">
        <v>11622</v>
      </c>
    </row>
    <row r="7230" spans="1:16" x14ac:dyDescent="0.3">
      <c r="A7230" t="s">
        <v>1471</v>
      </c>
      <c r="B7230" s="2" t="str">
        <f t="shared" si="338"/>
        <v>6241</v>
      </c>
      <c r="C7230" s="2">
        <f t="shared" si="336"/>
        <v>6241</v>
      </c>
      <c r="D7230" t="str">
        <f>VLOOKUP(C7230,'Cost Centre'!A:B,2,)</f>
        <v>Planning</v>
      </c>
      <c r="E7230" t="str">
        <f t="shared" si="337"/>
        <v>6</v>
      </c>
      <c r="F7230" t="s">
        <v>11009</v>
      </c>
      <c r="G7230" s="2">
        <v>0</v>
      </c>
      <c r="H7230" s="2">
        <v>0</v>
      </c>
      <c r="I7230" s="2">
        <v>0</v>
      </c>
      <c r="J7230" s="105">
        <f>SUMIF([1]MMM!$A:$A,A7230,[1]MMM!$F:$F)</f>
        <v>0</v>
      </c>
      <c r="K7230" s="2" t="s">
        <v>460</v>
      </c>
      <c r="L7230" s="2">
        <v>0</v>
      </c>
      <c r="M7230" t="s">
        <v>10962</v>
      </c>
      <c r="N7230" t="s">
        <v>13759</v>
      </c>
      <c r="O7230" t="s">
        <v>10962</v>
      </c>
      <c r="P7230" t="s">
        <v>11010</v>
      </c>
    </row>
    <row r="7231" spans="1:16" x14ac:dyDescent="0.3">
      <c r="A7231" t="s">
        <v>6598</v>
      </c>
      <c r="B7231" s="2" t="str">
        <f t="shared" si="338"/>
        <v>6241</v>
      </c>
      <c r="C7231" s="2">
        <f t="shared" si="336"/>
        <v>6241</v>
      </c>
      <c r="D7231" t="str">
        <f>VLOOKUP(C7231,'Cost Centre'!A:B,2,)</f>
        <v>Planning</v>
      </c>
      <c r="E7231" t="str">
        <f t="shared" si="337"/>
        <v>6</v>
      </c>
      <c r="F7231" t="s">
        <v>11011</v>
      </c>
      <c r="G7231" s="2">
        <v>0</v>
      </c>
      <c r="H7231" s="2">
        <v>0</v>
      </c>
      <c r="I7231" s="2">
        <v>0</v>
      </c>
      <c r="J7231" s="105">
        <f>SUMIF([1]MMM!$A:$A,A7231,[1]MMM!$F:$F)</f>
        <v>0</v>
      </c>
      <c r="K7231" s="2" t="s">
        <v>460</v>
      </c>
      <c r="L7231" s="2">
        <v>0</v>
      </c>
      <c r="M7231" t="s">
        <v>10962</v>
      </c>
      <c r="N7231" t="s">
        <v>13759</v>
      </c>
      <c r="O7231" t="s">
        <v>10962</v>
      </c>
      <c r="P7231" t="s">
        <v>11010</v>
      </c>
    </row>
    <row r="7232" spans="1:16" x14ac:dyDescent="0.3">
      <c r="A7232" t="s">
        <v>6599</v>
      </c>
      <c r="B7232" s="2" t="str">
        <f t="shared" si="338"/>
        <v>6241</v>
      </c>
      <c r="C7232" s="2">
        <f t="shared" si="336"/>
        <v>6241</v>
      </c>
      <c r="D7232" t="str">
        <f>VLOOKUP(C7232,'Cost Centre'!A:B,2,)</f>
        <v>Planning</v>
      </c>
      <c r="E7232" t="str">
        <f t="shared" si="337"/>
        <v>6</v>
      </c>
      <c r="F7232" t="s">
        <v>11012</v>
      </c>
      <c r="G7232" s="2">
        <v>0</v>
      </c>
      <c r="H7232" s="2">
        <v>0</v>
      </c>
      <c r="I7232" s="2">
        <v>0</v>
      </c>
      <c r="J7232" s="105">
        <f>SUMIF([1]MMM!$A:$A,A7232,[1]MMM!$F:$F)</f>
        <v>0</v>
      </c>
      <c r="K7232" s="2" t="s">
        <v>460</v>
      </c>
      <c r="L7232" s="2">
        <v>0</v>
      </c>
      <c r="M7232" t="s">
        <v>10962</v>
      </c>
      <c r="N7232" t="s">
        <v>13759</v>
      </c>
      <c r="O7232" t="s">
        <v>10962</v>
      </c>
      <c r="P7232" t="s">
        <v>11010</v>
      </c>
    </row>
    <row r="7233" spans="1:16" x14ac:dyDescent="0.3">
      <c r="A7233" t="s">
        <v>6600</v>
      </c>
      <c r="B7233" s="2" t="str">
        <f t="shared" si="338"/>
        <v>6241</v>
      </c>
      <c r="C7233" s="2">
        <f t="shared" si="336"/>
        <v>6241</v>
      </c>
      <c r="D7233" t="str">
        <f>VLOOKUP(C7233,'Cost Centre'!A:B,2,)</f>
        <v>Planning</v>
      </c>
      <c r="E7233" t="str">
        <f t="shared" si="337"/>
        <v>6</v>
      </c>
      <c r="F7233" t="s">
        <v>11013</v>
      </c>
      <c r="G7233" s="2">
        <v>0</v>
      </c>
      <c r="H7233" s="2">
        <v>0</v>
      </c>
      <c r="I7233" s="2">
        <v>0</v>
      </c>
      <c r="J7233" s="105">
        <f>SUMIF([1]MMM!$A:$A,A7233,[1]MMM!$F:$F)</f>
        <v>0</v>
      </c>
      <c r="K7233" s="2" t="s">
        <v>460</v>
      </c>
      <c r="L7233" s="2">
        <v>0</v>
      </c>
      <c r="M7233" t="s">
        <v>10962</v>
      </c>
      <c r="N7233" t="s">
        <v>13759</v>
      </c>
      <c r="O7233" t="s">
        <v>10962</v>
      </c>
      <c r="P7233" t="s">
        <v>11010</v>
      </c>
    </row>
    <row r="7234" spans="1:16" x14ac:dyDescent="0.3">
      <c r="A7234" t="s">
        <v>6601</v>
      </c>
      <c r="B7234" s="2" t="str">
        <f t="shared" si="338"/>
        <v>6241</v>
      </c>
      <c r="C7234" s="2">
        <f t="shared" ref="C7234:C7297" si="339">VALUE(B7234)</f>
        <v>6241</v>
      </c>
      <c r="D7234" t="str">
        <f>VLOOKUP(C7234,'Cost Centre'!A:B,2,)</f>
        <v>Planning</v>
      </c>
      <c r="E7234" t="str">
        <f t="shared" ref="E7234:E7297" si="340">MID(A7234,5,1)</f>
        <v>6</v>
      </c>
      <c r="F7234" t="s">
        <v>11014</v>
      </c>
      <c r="G7234" s="2">
        <v>0</v>
      </c>
      <c r="H7234" s="2">
        <v>0</v>
      </c>
      <c r="I7234" s="2">
        <v>0</v>
      </c>
      <c r="J7234" s="105">
        <f>SUMIF([1]MMM!$A:$A,A7234,[1]MMM!$F:$F)</f>
        <v>0</v>
      </c>
      <c r="K7234" s="2" t="s">
        <v>460</v>
      </c>
      <c r="L7234" s="2">
        <v>0</v>
      </c>
      <c r="M7234" t="s">
        <v>10962</v>
      </c>
      <c r="N7234" t="s">
        <v>13759</v>
      </c>
      <c r="O7234" t="s">
        <v>10962</v>
      </c>
      <c r="P7234" t="s">
        <v>11010</v>
      </c>
    </row>
    <row r="7235" spans="1:16" x14ac:dyDescent="0.3">
      <c r="A7235" t="s">
        <v>6602</v>
      </c>
      <c r="B7235" s="2" t="str">
        <f t="shared" ref="B7235:B7298" si="341">MID(A7235,1,4)</f>
        <v>6241</v>
      </c>
      <c r="C7235" s="2">
        <f t="shared" si="339"/>
        <v>6241</v>
      </c>
      <c r="D7235" t="str">
        <f>VLOOKUP(C7235,'Cost Centre'!A:B,2,)</f>
        <v>Planning</v>
      </c>
      <c r="E7235" t="str">
        <f t="shared" si="340"/>
        <v>6</v>
      </c>
      <c r="F7235" t="s">
        <v>11015</v>
      </c>
      <c r="G7235" s="2">
        <v>0</v>
      </c>
      <c r="H7235" s="2">
        <v>0</v>
      </c>
      <c r="I7235" s="2">
        <v>0</v>
      </c>
      <c r="J7235" s="105">
        <f>SUMIF([1]MMM!$A:$A,A7235,[1]MMM!$F:$F)</f>
        <v>0</v>
      </c>
      <c r="K7235" s="2" t="s">
        <v>460</v>
      </c>
      <c r="L7235" s="2">
        <v>0</v>
      </c>
      <c r="M7235" t="s">
        <v>10962</v>
      </c>
      <c r="N7235" t="s">
        <v>13759</v>
      </c>
      <c r="O7235" t="s">
        <v>10962</v>
      </c>
      <c r="P7235" t="s">
        <v>11010</v>
      </c>
    </row>
    <row r="7236" spans="1:16" x14ac:dyDescent="0.3">
      <c r="A7236" t="s">
        <v>6603</v>
      </c>
      <c r="B7236" s="2" t="str">
        <f t="shared" si="341"/>
        <v>6241</v>
      </c>
      <c r="C7236" s="2">
        <f t="shared" si="339"/>
        <v>6241</v>
      </c>
      <c r="D7236" t="str">
        <f>VLOOKUP(C7236,'Cost Centre'!A:B,2,)</f>
        <v>Planning</v>
      </c>
      <c r="E7236" t="str">
        <f t="shared" si="340"/>
        <v>6</v>
      </c>
      <c r="F7236" t="s">
        <v>11016</v>
      </c>
      <c r="G7236" s="2">
        <v>0</v>
      </c>
      <c r="H7236" s="2">
        <v>0</v>
      </c>
      <c r="I7236" s="2">
        <v>0</v>
      </c>
      <c r="J7236" s="105">
        <f>SUMIF([1]MMM!$A:$A,A7236,[1]MMM!$F:$F)</f>
        <v>0</v>
      </c>
      <c r="K7236" s="2" t="s">
        <v>460</v>
      </c>
      <c r="L7236" s="2">
        <v>0</v>
      </c>
      <c r="M7236" t="s">
        <v>10962</v>
      </c>
      <c r="N7236" t="s">
        <v>13759</v>
      </c>
      <c r="O7236" t="s">
        <v>10962</v>
      </c>
      <c r="P7236" t="s">
        <v>11010</v>
      </c>
    </row>
    <row r="7237" spans="1:16" x14ac:dyDescent="0.3">
      <c r="A7237" t="s">
        <v>6604</v>
      </c>
      <c r="B7237" s="2" t="str">
        <f t="shared" si="341"/>
        <v>6241</v>
      </c>
      <c r="C7237" s="2">
        <f t="shared" si="339"/>
        <v>6241</v>
      </c>
      <c r="D7237" t="str">
        <f>VLOOKUP(C7237,'Cost Centre'!A:B,2,)</f>
        <v>Planning</v>
      </c>
      <c r="E7237" t="str">
        <f t="shared" si="340"/>
        <v>6</v>
      </c>
      <c r="F7237" t="s">
        <v>11017</v>
      </c>
      <c r="G7237" s="2">
        <v>0</v>
      </c>
      <c r="H7237" s="2">
        <v>0</v>
      </c>
      <c r="I7237" s="2">
        <v>0</v>
      </c>
      <c r="J7237" s="105">
        <f>SUMIF([1]MMM!$A:$A,A7237,[1]MMM!$F:$F)</f>
        <v>0</v>
      </c>
      <c r="K7237" s="2" t="s">
        <v>460</v>
      </c>
      <c r="L7237" s="2">
        <v>0</v>
      </c>
      <c r="M7237" t="s">
        <v>10962</v>
      </c>
      <c r="N7237" t="s">
        <v>13759</v>
      </c>
      <c r="O7237" t="s">
        <v>10962</v>
      </c>
      <c r="P7237" t="s">
        <v>11010</v>
      </c>
    </row>
    <row r="7238" spans="1:16" x14ac:dyDescent="0.3">
      <c r="A7238" t="s">
        <v>6605</v>
      </c>
      <c r="B7238" s="2" t="str">
        <f t="shared" si="341"/>
        <v>6241</v>
      </c>
      <c r="C7238" s="2">
        <f t="shared" si="339"/>
        <v>6241</v>
      </c>
      <c r="D7238" t="str">
        <f>VLOOKUP(C7238,'Cost Centre'!A:B,2,)</f>
        <v>Planning</v>
      </c>
      <c r="E7238" t="str">
        <f t="shared" si="340"/>
        <v>6</v>
      </c>
      <c r="F7238" t="s">
        <v>11018</v>
      </c>
      <c r="G7238" s="2">
        <v>0</v>
      </c>
      <c r="H7238" s="2">
        <v>0</v>
      </c>
      <c r="I7238" s="2">
        <v>0</v>
      </c>
      <c r="J7238" s="105">
        <f>SUMIF([1]MMM!$A:$A,A7238,[1]MMM!$F:$F)</f>
        <v>0</v>
      </c>
      <c r="K7238" s="2" t="s">
        <v>460</v>
      </c>
      <c r="L7238" s="2">
        <v>0</v>
      </c>
      <c r="M7238" t="s">
        <v>10962</v>
      </c>
      <c r="N7238" t="s">
        <v>13759</v>
      </c>
      <c r="O7238" t="s">
        <v>10962</v>
      </c>
      <c r="P7238" t="s">
        <v>11010</v>
      </c>
    </row>
    <row r="7239" spans="1:16" x14ac:dyDescent="0.3">
      <c r="A7239" t="s">
        <v>6606</v>
      </c>
      <c r="B7239" s="2" t="str">
        <f t="shared" si="341"/>
        <v>6241</v>
      </c>
      <c r="C7239" s="2">
        <f t="shared" si="339"/>
        <v>6241</v>
      </c>
      <c r="D7239" t="str">
        <f>VLOOKUP(C7239,'Cost Centre'!A:B,2,)</f>
        <v>Planning</v>
      </c>
      <c r="E7239" t="str">
        <f t="shared" si="340"/>
        <v>6</v>
      </c>
      <c r="F7239" t="s">
        <v>11019</v>
      </c>
      <c r="G7239" s="2">
        <v>0</v>
      </c>
      <c r="H7239" s="2">
        <v>0</v>
      </c>
      <c r="I7239" s="2">
        <v>0</v>
      </c>
      <c r="J7239" s="105">
        <f>SUMIF([1]MMM!$A:$A,A7239,[1]MMM!$F:$F)</f>
        <v>0</v>
      </c>
      <c r="K7239" s="2" t="s">
        <v>460</v>
      </c>
      <c r="L7239" s="2">
        <v>0</v>
      </c>
      <c r="M7239" t="s">
        <v>10962</v>
      </c>
      <c r="N7239" t="s">
        <v>13759</v>
      </c>
      <c r="O7239" t="s">
        <v>10962</v>
      </c>
      <c r="P7239" t="s">
        <v>11010</v>
      </c>
    </row>
    <row r="7240" spans="1:16" x14ac:dyDescent="0.3">
      <c r="A7240" t="s">
        <v>1472</v>
      </c>
      <c r="B7240" s="2" t="str">
        <f t="shared" si="341"/>
        <v>6241</v>
      </c>
      <c r="C7240" s="2">
        <f t="shared" si="339"/>
        <v>6241</v>
      </c>
      <c r="D7240" t="str">
        <f>VLOOKUP(C7240,'Cost Centre'!A:B,2,)</f>
        <v>Planning</v>
      </c>
      <c r="E7240" t="str">
        <f t="shared" si="340"/>
        <v>8</v>
      </c>
      <c r="F7240" t="s">
        <v>462</v>
      </c>
      <c r="G7240" s="2">
        <v>3068913.38</v>
      </c>
      <c r="H7240" s="2">
        <v>0</v>
      </c>
      <c r="I7240" s="2">
        <v>0</v>
      </c>
      <c r="J7240" s="105">
        <f>SUMIF([1]MMM!$A:$A,A7240,[1]MMM!$F:$F)</f>
        <v>3068913.38</v>
      </c>
      <c r="K7240" s="2" t="s">
        <v>460</v>
      </c>
      <c r="L7240" s="2">
        <v>0</v>
      </c>
      <c r="M7240" t="s">
        <v>10962</v>
      </c>
      <c r="N7240" t="s">
        <v>13759</v>
      </c>
      <c r="O7240" t="s">
        <v>10916</v>
      </c>
      <c r="P7240" t="s">
        <v>10917</v>
      </c>
    </row>
    <row r="7241" spans="1:16" x14ac:dyDescent="0.3">
      <c r="A7241" t="s">
        <v>1473</v>
      </c>
      <c r="B7241" s="2" t="str">
        <f t="shared" si="341"/>
        <v>6241</v>
      </c>
      <c r="C7241" s="2">
        <f t="shared" si="339"/>
        <v>6241</v>
      </c>
      <c r="D7241" t="str">
        <f>VLOOKUP(C7241,'Cost Centre'!A:B,2,)</f>
        <v>Planning</v>
      </c>
      <c r="E7241" t="str">
        <f t="shared" si="340"/>
        <v>8</v>
      </c>
      <c r="F7241" t="s">
        <v>464</v>
      </c>
      <c r="G7241" s="2">
        <v>0</v>
      </c>
      <c r="H7241" s="2">
        <v>0</v>
      </c>
      <c r="I7241" s="2">
        <v>0</v>
      </c>
      <c r="J7241" s="105">
        <f>SUMIF([1]MMM!$A:$A,A7241,[1]MMM!$F:$F)</f>
        <v>0</v>
      </c>
      <c r="K7241" s="2" t="s">
        <v>460</v>
      </c>
      <c r="L7241" s="2">
        <v>0</v>
      </c>
      <c r="M7241" t="s">
        <v>10962</v>
      </c>
      <c r="N7241" t="s">
        <v>13759</v>
      </c>
      <c r="O7241" t="s">
        <v>10916</v>
      </c>
      <c r="P7241" t="s">
        <v>10917</v>
      </c>
    </row>
    <row r="7242" spans="1:16" x14ac:dyDescent="0.3">
      <c r="A7242" t="s">
        <v>1474</v>
      </c>
      <c r="B7242" s="2" t="str">
        <f t="shared" si="341"/>
        <v>6241</v>
      </c>
      <c r="C7242" s="2">
        <f t="shared" si="339"/>
        <v>6241</v>
      </c>
      <c r="D7242" t="str">
        <f>VLOOKUP(C7242,'Cost Centre'!A:B,2,)</f>
        <v>Planning</v>
      </c>
      <c r="E7242" t="str">
        <f t="shared" si="340"/>
        <v>8</v>
      </c>
      <c r="F7242" t="s">
        <v>466</v>
      </c>
      <c r="G7242" s="2">
        <v>0</v>
      </c>
      <c r="H7242" s="2">
        <v>0</v>
      </c>
      <c r="I7242" s="2">
        <v>0</v>
      </c>
      <c r="J7242" s="105">
        <f>SUMIF([1]MMM!$A:$A,A7242,[1]MMM!$F:$F)</f>
        <v>0</v>
      </c>
      <c r="K7242" s="2" t="s">
        <v>460</v>
      </c>
      <c r="L7242" s="2">
        <v>0</v>
      </c>
      <c r="M7242" t="s">
        <v>10962</v>
      </c>
      <c r="N7242" t="s">
        <v>13759</v>
      </c>
      <c r="O7242" t="s">
        <v>10916</v>
      </c>
      <c r="P7242" t="s">
        <v>10917</v>
      </c>
    </row>
    <row r="7243" spans="1:16" x14ac:dyDescent="0.3">
      <c r="A7243" t="s">
        <v>1475</v>
      </c>
      <c r="B7243" s="2" t="str">
        <f t="shared" si="341"/>
        <v>6241</v>
      </c>
      <c r="C7243" s="2">
        <f t="shared" si="339"/>
        <v>6241</v>
      </c>
      <c r="D7243" t="str">
        <f>VLOOKUP(C7243,'Cost Centre'!A:B,2,)</f>
        <v>Planning</v>
      </c>
      <c r="E7243" t="str">
        <f t="shared" si="340"/>
        <v>8</v>
      </c>
      <c r="F7243" t="s">
        <v>468</v>
      </c>
      <c r="G7243" s="2">
        <v>0</v>
      </c>
      <c r="H7243" s="2">
        <v>3009844.35</v>
      </c>
      <c r="I7243" s="2">
        <v>0</v>
      </c>
      <c r="J7243" s="105">
        <f>SUMIF([1]MMM!$A:$A,A7243,[1]MMM!$F:$F)</f>
        <v>3009844.35</v>
      </c>
      <c r="K7243" s="2" t="s">
        <v>460</v>
      </c>
      <c r="L7243" s="2">
        <v>0</v>
      </c>
      <c r="M7243" t="s">
        <v>10962</v>
      </c>
      <c r="N7243" t="s">
        <v>13759</v>
      </c>
      <c r="O7243" t="s">
        <v>10916</v>
      </c>
      <c r="P7243" t="s">
        <v>10917</v>
      </c>
    </row>
    <row r="7244" spans="1:16" x14ac:dyDescent="0.3">
      <c r="A7244" t="s">
        <v>1476</v>
      </c>
      <c r="B7244" s="2" t="str">
        <f t="shared" si="341"/>
        <v>6241</v>
      </c>
      <c r="C7244" s="2">
        <f t="shared" si="339"/>
        <v>6241</v>
      </c>
      <c r="D7244" t="str">
        <f>VLOOKUP(C7244,'Cost Centre'!A:B,2,)</f>
        <v>Planning</v>
      </c>
      <c r="E7244" t="str">
        <f t="shared" si="340"/>
        <v>8</v>
      </c>
      <c r="F7244" t="s">
        <v>470</v>
      </c>
      <c r="G7244" s="2">
        <v>0</v>
      </c>
      <c r="H7244" s="2">
        <v>0</v>
      </c>
      <c r="I7244" s="2">
        <v>0</v>
      </c>
      <c r="J7244" s="105">
        <f>SUMIF([1]MMM!$A:$A,A7244,[1]MMM!$F:$F)</f>
        <v>0</v>
      </c>
      <c r="K7244" s="2" t="s">
        <v>460</v>
      </c>
      <c r="L7244" s="2">
        <v>0</v>
      </c>
      <c r="M7244" t="s">
        <v>10962</v>
      </c>
      <c r="N7244" t="s">
        <v>13759</v>
      </c>
      <c r="O7244" t="s">
        <v>10916</v>
      </c>
      <c r="P7244" t="s">
        <v>10917</v>
      </c>
    </row>
    <row r="7245" spans="1:16" x14ac:dyDescent="0.3">
      <c r="A7245" t="s">
        <v>6607</v>
      </c>
      <c r="B7245" s="2" t="str">
        <f t="shared" si="341"/>
        <v>6241</v>
      </c>
      <c r="C7245" s="2">
        <f t="shared" si="339"/>
        <v>6241</v>
      </c>
      <c r="D7245" t="str">
        <f>VLOOKUP(C7245,'Cost Centre'!A:B,2,)</f>
        <v>Planning</v>
      </c>
      <c r="E7245" t="str">
        <f t="shared" si="340"/>
        <v>8</v>
      </c>
      <c r="F7245" t="s">
        <v>2159</v>
      </c>
      <c r="G7245" s="2">
        <v>0</v>
      </c>
      <c r="H7245" s="2">
        <v>0</v>
      </c>
      <c r="I7245" s="2">
        <v>0</v>
      </c>
      <c r="J7245" s="105">
        <f>SUMIF([1]MMM!$A:$A,A7245,[1]MMM!$F:$F)</f>
        <v>0</v>
      </c>
      <c r="K7245" s="2" t="s">
        <v>460</v>
      </c>
      <c r="L7245" s="2">
        <v>0</v>
      </c>
      <c r="M7245" t="s">
        <v>10962</v>
      </c>
      <c r="N7245" t="s">
        <v>13759</v>
      </c>
      <c r="O7245" t="s">
        <v>10916</v>
      </c>
      <c r="P7245" t="s">
        <v>10917</v>
      </c>
    </row>
    <row r="7246" spans="1:16" x14ac:dyDescent="0.3">
      <c r="A7246" t="s">
        <v>6608</v>
      </c>
      <c r="B7246" s="2" t="str">
        <f t="shared" si="341"/>
        <v>6242</v>
      </c>
      <c r="C7246" s="2">
        <f t="shared" si="339"/>
        <v>6242</v>
      </c>
      <c r="D7246" t="str">
        <f>VLOOKUP(C7246,'Cost Centre'!A:B,2,)</f>
        <v>Planning</v>
      </c>
      <c r="E7246" t="str">
        <f t="shared" si="340"/>
        <v>2</v>
      </c>
      <c r="F7246" t="s">
        <v>48</v>
      </c>
      <c r="G7246" s="2">
        <v>0</v>
      </c>
      <c r="H7246" s="2">
        <v>847367.99</v>
      </c>
      <c r="I7246" s="2">
        <v>0</v>
      </c>
      <c r="J7246" s="105">
        <f>SUMIF([1]MMM!$A:$A,A7246,[1]MMM!$F:$F)</f>
        <v>847367.99</v>
      </c>
      <c r="K7246" s="2" t="s">
        <v>10</v>
      </c>
      <c r="L7246" s="2">
        <v>848947</v>
      </c>
      <c r="M7246" t="s">
        <v>10962</v>
      </c>
      <c r="N7246" t="s">
        <v>13783</v>
      </c>
      <c r="O7246" t="s">
        <v>10871</v>
      </c>
      <c r="P7246" t="s">
        <v>10875</v>
      </c>
    </row>
    <row r="7247" spans="1:16" x14ac:dyDescent="0.3">
      <c r="A7247" t="s">
        <v>6609</v>
      </c>
      <c r="B7247" s="2" t="str">
        <f t="shared" si="341"/>
        <v>6242</v>
      </c>
      <c r="C7247" s="2">
        <f t="shared" si="339"/>
        <v>6242</v>
      </c>
      <c r="D7247" t="str">
        <f>VLOOKUP(C7247,'Cost Centre'!A:B,2,)</f>
        <v>Planning</v>
      </c>
      <c r="E7247" t="str">
        <f t="shared" si="340"/>
        <v>2</v>
      </c>
      <c r="F7247" t="s">
        <v>52</v>
      </c>
      <c r="G7247" s="2">
        <v>0</v>
      </c>
      <c r="H7247" s="2">
        <v>5114.22</v>
      </c>
      <c r="I7247" s="2">
        <v>0</v>
      </c>
      <c r="J7247" s="105">
        <f>SUMIF([1]MMM!$A:$A,A7247,[1]MMM!$F:$F)</f>
        <v>5114.22</v>
      </c>
      <c r="K7247" s="2" t="s">
        <v>10</v>
      </c>
      <c r="L7247" s="2">
        <v>0</v>
      </c>
      <c r="M7247" t="s">
        <v>10962</v>
      </c>
      <c r="N7247" t="s">
        <v>13783</v>
      </c>
      <c r="O7247" t="s">
        <v>10871</v>
      </c>
      <c r="P7247" t="s">
        <v>10875</v>
      </c>
    </row>
    <row r="7248" spans="1:16" x14ac:dyDescent="0.3">
      <c r="A7248" t="s">
        <v>6610</v>
      </c>
      <c r="B7248" s="2" t="str">
        <f t="shared" si="341"/>
        <v>6242</v>
      </c>
      <c r="C7248" s="2">
        <f t="shared" si="339"/>
        <v>6242</v>
      </c>
      <c r="D7248" t="str">
        <f>VLOOKUP(C7248,'Cost Centre'!A:B,2,)</f>
        <v>Planning</v>
      </c>
      <c r="E7248" t="str">
        <f t="shared" si="340"/>
        <v>2</v>
      </c>
      <c r="F7248" t="s">
        <v>55</v>
      </c>
      <c r="G7248" s="2">
        <v>0</v>
      </c>
      <c r="H7248" s="2">
        <v>132219.94</v>
      </c>
      <c r="I7248" s="2">
        <v>0</v>
      </c>
      <c r="J7248" s="105">
        <f>SUMIF([1]MMM!$A:$A,A7248,[1]MMM!$F:$F)</f>
        <v>132317.46</v>
      </c>
      <c r="K7248" s="2" t="s">
        <v>10</v>
      </c>
      <c r="L7248" s="2">
        <v>134448</v>
      </c>
      <c r="M7248" t="s">
        <v>10962</v>
      </c>
      <c r="N7248" t="s">
        <v>13783</v>
      </c>
      <c r="O7248" t="s">
        <v>10871</v>
      </c>
      <c r="P7248" t="s">
        <v>10875</v>
      </c>
    </row>
    <row r="7249" spans="1:16" x14ac:dyDescent="0.3">
      <c r="A7249" t="s">
        <v>6611</v>
      </c>
      <c r="B7249" s="2" t="str">
        <f t="shared" si="341"/>
        <v>6242</v>
      </c>
      <c r="C7249" s="2">
        <f t="shared" si="339"/>
        <v>6242</v>
      </c>
      <c r="D7249" t="str">
        <f>VLOOKUP(C7249,'Cost Centre'!A:B,2,)</f>
        <v>Planning</v>
      </c>
      <c r="E7249" t="str">
        <f t="shared" si="340"/>
        <v>2</v>
      </c>
      <c r="F7249" t="s">
        <v>61</v>
      </c>
      <c r="G7249" s="2">
        <v>0</v>
      </c>
      <c r="H7249" s="2">
        <v>70614.009999999995</v>
      </c>
      <c r="I7249" s="2">
        <v>0</v>
      </c>
      <c r="J7249" s="105">
        <f>SUMIF([1]MMM!$A:$A,A7249,[1]MMM!$F:$F)</f>
        <v>70614.009999999995</v>
      </c>
      <c r="K7249" s="2" t="s">
        <v>10</v>
      </c>
      <c r="L7249" s="2">
        <v>70745</v>
      </c>
      <c r="M7249" t="s">
        <v>10962</v>
      </c>
      <c r="N7249" t="s">
        <v>13783</v>
      </c>
      <c r="O7249" t="s">
        <v>10871</v>
      </c>
      <c r="P7249" t="s">
        <v>10875</v>
      </c>
    </row>
    <row r="7250" spans="1:16" x14ac:dyDescent="0.3">
      <c r="A7250" t="s">
        <v>6612</v>
      </c>
      <c r="B7250" s="2" t="str">
        <f t="shared" si="341"/>
        <v>6242</v>
      </c>
      <c r="C7250" s="2">
        <f t="shared" si="339"/>
        <v>6242</v>
      </c>
      <c r="D7250" t="str">
        <f>VLOOKUP(C7250,'Cost Centre'!A:B,2,)</f>
        <v>Planning</v>
      </c>
      <c r="E7250" t="str">
        <f t="shared" si="340"/>
        <v>2</v>
      </c>
      <c r="F7250" t="s">
        <v>62</v>
      </c>
      <c r="G7250" s="2">
        <v>0</v>
      </c>
      <c r="H7250" s="2">
        <v>0</v>
      </c>
      <c r="I7250" s="2">
        <v>0</v>
      </c>
      <c r="J7250" s="105">
        <f>SUMIF([1]MMM!$A:$A,A7250,[1]MMM!$F:$F)</f>
        <v>0</v>
      </c>
      <c r="K7250" s="2" t="s">
        <v>10</v>
      </c>
      <c r="L7250" s="2">
        <v>0</v>
      </c>
      <c r="M7250" t="s">
        <v>10962</v>
      </c>
      <c r="N7250" t="s">
        <v>13783</v>
      </c>
      <c r="O7250" t="s">
        <v>10871</v>
      </c>
      <c r="P7250" t="s">
        <v>10875</v>
      </c>
    </row>
    <row r="7251" spans="1:16" x14ac:dyDescent="0.3">
      <c r="A7251" t="s">
        <v>6613</v>
      </c>
      <c r="B7251" s="2" t="str">
        <f t="shared" si="341"/>
        <v>6242</v>
      </c>
      <c r="C7251" s="2">
        <f t="shared" si="339"/>
        <v>6242</v>
      </c>
      <c r="D7251" t="str">
        <f>VLOOKUP(C7251,'Cost Centre'!A:B,2,)</f>
        <v>Planning</v>
      </c>
      <c r="E7251" t="str">
        <f t="shared" si="340"/>
        <v>2</v>
      </c>
      <c r="F7251" t="s">
        <v>67</v>
      </c>
      <c r="G7251" s="2">
        <v>0</v>
      </c>
      <c r="H7251" s="2">
        <v>210.01</v>
      </c>
      <c r="I7251" s="2">
        <v>0</v>
      </c>
      <c r="J7251" s="105">
        <f>SUMIF([1]MMM!$A:$A,A7251,[1]MMM!$F:$F)</f>
        <v>210.01</v>
      </c>
      <c r="K7251" s="2" t="s">
        <v>10</v>
      </c>
      <c r="L7251" s="2">
        <v>212</v>
      </c>
      <c r="M7251" t="s">
        <v>10962</v>
      </c>
      <c r="N7251" t="s">
        <v>13783</v>
      </c>
      <c r="O7251" t="s">
        <v>10871</v>
      </c>
      <c r="P7251" t="s">
        <v>10876</v>
      </c>
    </row>
    <row r="7252" spans="1:16" x14ac:dyDescent="0.3">
      <c r="A7252" t="s">
        <v>6614</v>
      </c>
      <c r="B7252" s="2" t="str">
        <f t="shared" si="341"/>
        <v>6242</v>
      </c>
      <c r="C7252" s="2">
        <f t="shared" si="339"/>
        <v>6242</v>
      </c>
      <c r="D7252" t="str">
        <f>VLOOKUP(C7252,'Cost Centre'!A:B,2,)</f>
        <v>Planning</v>
      </c>
      <c r="E7252" t="str">
        <f t="shared" si="340"/>
        <v>2</v>
      </c>
      <c r="F7252" t="s">
        <v>68</v>
      </c>
      <c r="G7252" s="2">
        <v>0</v>
      </c>
      <c r="H7252" s="2">
        <v>0</v>
      </c>
      <c r="I7252" s="2">
        <v>0</v>
      </c>
      <c r="J7252" s="105">
        <f>SUMIF([1]MMM!$A:$A,A7252,[1]MMM!$F:$F)</f>
        <v>0</v>
      </c>
      <c r="K7252" s="2" t="s">
        <v>10</v>
      </c>
      <c r="L7252" s="2">
        <v>0</v>
      </c>
      <c r="M7252" t="s">
        <v>10962</v>
      </c>
      <c r="N7252" t="s">
        <v>13783</v>
      </c>
      <c r="O7252" t="s">
        <v>10871</v>
      </c>
      <c r="P7252" t="s">
        <v>10876</v>
      </c>
    </row>
    <row r="7253" spans="1:16" x14ac:dyDescent="0.3">
      <c r="A7253" t="s">
        <v>6615</v>
      </c>
      <c r="B7253" s="2" t="str">
        <f t="shared" si="341"/>
        <v>6242</v>
      </c>
      <c r="C7253" s="2">
        <f t="shared" si="339"/>
        <v>6242</v>
      </c>
      <c r="D7253" t="str">
        <f>VLOOKUP(C7253,'Cost Centre'!A:B,2,)</f>
        <v>Planning</v>
      </c>
      <c r="E7253" t="str">
        <f t="shared" si="340"/>
        <v>2</v>
      </c>
      <c r="F7253" t="s">
        <v>10877</v>
      </c>
      <c r="G7253" s="2">
        <v>0</v>
      </c>
      <c r="H7253" s="2">
        <v>0</v>
      </c>
      <c r="I7253" s="2">
        <v>0</v>
      </c>
      <c r="J7253" s="105">
        <f>SUMIF([1]MMM!$A:$A,A7253,[1]MMM!$F:$F)</f>
        <v>0</v>
      </c>
      <c r="K7253" s="2" t="s">
        <v>10</v>
      </c>
      <c r="L7253" s="2">
        <v>0</v>
      </c>
      <c r="M7253" t="s">
        <v>10962</v>
      </c>
      <c r="N7253" t="s">
        <v>13783</v>
      </c>
      <c r="O7253" t="s">
        <v>10871</v>
      </c>
      <c r="P7253" t="s">
        <v>10876</v>
      </c>
    </row>
    <row r="7254" spans="1:16" x14ac:dyDescent="0.3">
      <c r="A7254" t="s">
        <v>6616</v>
      </c>
      <c r="B7254" s="2" t="str">
        <f t="shared" si="341"/>
        <v>6242</v>
      </c>
      <c r="C7254" s="2">
        <f t="shared" si="339"/>
        <v>6242</v>
      </c>
      <c r="D7254" t="str">
        <f>VLOOKUP(C7254,'Cost Centre'!A:B,2,)</f>
        <v>Planning</v>
      </c>
      <c r="E7254" t="str">
        <f t="shared" si="340"/>
        <v>2</v>
      </c>
      <c r="F7254" t="s">
        <v>69</v>
      </c>
      <c r="G7254" s="2">
        <v>0</v>
      </c>
      <c r="H7254" s="2">
        <v>95365.22</v>
      </c>
      <c r="I7254" s="2">
        <v>0</v>
      </c>
      <c r="J7254" s="105">
        <f>SUMIF([1]MMM!$A:$A,A7254,[1]MMM!$F:$F)</f>
        <v>95365.22</v>
      </c>
      <c r="K7254" s="2" t="s">
        <v>10</v>
      </c>
      <c r="L7254" s="2">
        <v>102422</v>
      </c>
      <c r="M7254" t="s">
        <v>10962</v>
      </c>
      <c r="N7254" t="s">
        <v>13783</v>
      </c>
      <c r="O7254" t="s">
        <v>10871</v>
      </c>
      <c r="P7254" t="s">
        <v>10876</v>
      </c>
    </row>
    <row r="7255" spans="1:16" x14ac:dyDescent="0.3">
      <c r="A7255" t="s">
        <v>6617</v>
      </c>
      <c r="B7255" s="2" t="str">
        <f t="shared" si="341"/>
        <v>6242</v>
      </c>
      <c r="C7255" s="2">
        <f t="shared" si="339"/>
        <v>6242</v>
      </c>
      <c r="D7255" t="str">
        <f>VLOOKUP(C7255,'Cost Centre'!A:B,2,)</f>
        <v>Planning</v>
      </c>
      <c r="E7255" t="str">
        <f t="shared" si="340"/>
        <v>2</v>
      </c>
      <c r="F7255" t="s">
        <v>70</v>
      </c>
      <c r="G7255" s="2">
        <v>0</v>
      </c>
      <c r="H7255" s="2">
        <v>3569.27</v>
      </c>
      <c r="I7255" s="2">
        <v>0</v>
      </c>
      <c r="J7255" s="105">
        <f>SUMIF([1]MMM!$A:$A,A7255,[1]MMM!$F:$F)</f>
        <v>3569.27</v>
      </c>
      <c r="K7255" s="2" t="s">
        <v>10</v>
      </c>
      <c r="L7255" s="2">
        <v>3826</v>
      </c>
      <c r="M7255" t="s">
        <v>10962</v>
      </c>
      <c r="N7255" t="s">
        <v>13783</v>
      </c>
      <c r="O7255" t="s">
        <v>10871</v>
      </c>
      <c r="P7255" t="s">
        <v>10876</v>
      </c>
    </row>
    <row r="7256" spans="1:16" x14ac:dyDescent="0.3">
      <c r="A7256" t="s">
        <v>6618</v>
      </c>
      <c r="B7256" s="2" t="str">
        <f t="shared" si="341"/>
        <v>6242</v>
      </c>
      <c r="C7256" s="2">
        <f t="shared" si="339"/>
        <v>6242</v>
      </c>
      <c r="D7256" t="str">
        <f>VLOOKUP(C7256,'Cost Centre'!A:B,2,)</f>
        <v>Planning</v>
      </c>
      <c r="E7256" t="str">
        <f t="shared" si="340"/>
        <v>2</v>
      </c>
      <c r="F7256" t="s">
        <v>366</v>
      </c>
      <c r="G7256" s="2">
        <v>0</v>
      </c>
      <c r="H7256" s="2">
        <v>0</v>
      </c>
      <c r="I7256" s="2">
        <v>0</v>
      </c>
      <c r="J7256" s="105">
        <f>SUMIF([1]MMM!$A:$A,A7256,[1]MMM!$F:$F)</f>
        <v>0</v>
      </c>
      <c r="K7256" s="2" t="s">
        <v>10</v>
      </c>
      <c r="L7256" s="2">
        <v>47648</v>
      </c>
      <c r="M7256" t="s">
        <v>10962</v>
      </c>
      <c r="N7256" t="s">
        <v>13783</v>
      </c>
      <c r="O7256" t="s">
        <v>10871</v>
      </c>
      <c r="P7256" t="s">
        <v>10931</v>
      </c>
    </row>
    <row r="7257" spans="1:16" x14ac:dyDescent="0.3">
      <c r="A7257" t="s">
        <v>6619</v>
      </c>
      <c r="B7257" s="2" t="str">
        <f t="shared" si="341"/>
        <v>6242</v>
      </c>
      <c r="C7257" s="2">
        <f t="shared" si="339"/>
        <v>6242</v>
      </c>
      <c r="D7257" t="str">
        <f>VLOOKUP(C7257,'Cost Centre'!A:B,2,)</f>
        <v>Planning</v>
      </c>
      <c r="E7257" t="str">
        <f t="shared" si="340"/>
        <v>2</v>
      </c>
      <c r="F7257" t="s">
        <v>93</v>
      </c>
      <c r="G7257" s="2">
        <v>0</v>
      </c>
      <c r="H7257" s="2">
        <v>9894.01</v>
      </c>
      <c r="I7257" s="2">
        <v>0</v>
      </c>
      <c r="J7257" s="105">
        <f>SUMIF([1]MMM!$A:$A,A7257,[1]MMM!$F:$F)</f>
        <v>9894.7900000000009</v>
      </c>
      <c r="K7257" s="2" t="s">
        <v>10</v>
      </c>
      <c r="L7257" s="2">
        <v>25573</v>
      </c>
      <c r="M7257" t="s">
        <v>10962</v>
      </c>
      <c r="N7257" t="s">
        <v>13783</v>
      </c>
      <c r="O7257" t="s">
        <v>10871</v>
      </c>
      <c r="P7257" t="s">
        <v>10881</v>
      </c>
    </row>
    <row r="7258" spans="1:16" x14ac:dyDescent="0.3">
      <c r="A7258" t="s">
        <v>6620</v>
      </c>
      <c r="B7258" s="2" t="str">
        <f t="shared" si="341"/>
        <v>6242</v>
      </c>
      <c r="C7258" s="2">
        <f t="shared" si="339"/>
        <v>6242</v>
      </c>
      <c r="D7258" t="str">
        <f>VLOOKUP(C7258,'Cost Centre'!A:B,2,)</f>
        <v>Planning</v>
      </c>
      <c r="E7258" t="str">
        <f t="shared" si="340"/>
        <v>2</v>
      </c>
      <c r="F7258" t="s">
        <v>10882</v>
      </c>
      <c r="G7258" s="2">
        <v>0</v>
      </c>
      <c r="H7258" s="2">
        <v>7824.4</v>
      </c>
      <c r="I7258" s="2">
        <v>0</v>
      </c>
      <c r="J7258" s="105">
        <f>SUMIF([1]MMM!$A:$A,A7258,[1]MMM!$F:$F)</f>
        <v>7824.4</v>
      </c>
      <c r="K7258" s="2" t="s">
        <v>10</v>
      </c>
      <c r="L7258" s="2">
        <v>6338</v>
      </c>
      <c r="M7258" t="s">
        <v>10962</v>
      </c>
      <c r="N7258" t="s">
        <v>13783</v>
      </c>
      <c r="O7258" t="s">
        <v>10871</v>
      </c>
      <c r="P7258" t="s">
        <v>10881</v>
      </c>
    </row>
    <row r="7259" spans="1:16" x14ac:dyDescent="0.3">
      <c r="A7259" t="s">
        <v>6621</v>
      </c>
      <c r="B7259" s="2" t="str">
        <f t="shared" si="341"/>
        <v>6242</v>
      </c>
      <c r="C7259" s="2">
        <f t="shared" si="339"/>
        <v>6242</v>
      </c>
      <c r="D7259" t="str">
        <f>VLOOKUP(C7259,'Cost Centre'!A:B,2,)</f>
        <v>Planning</v>
      </c>
      <c r="E7259" t="str">
        <f t="shared" si="340"/>
        <v>2</v>
      </c>
      <c r="F7259" t="s">
        <v>10883</v>
      </c>
      <c r="G7259" s="2">
        <v>0</v>
      </c>
      <c r="H7259" s="2">
        <v>976</v>
      </c>
      <c r="I7259" s="2">
        <v>0</v>
      </c>
      <c r="J7259" s="105">
        <f>SUMIF([1]MMM!$A:$A,A7259,[1]MMM!$F:$F)</f>
        <v>976</v>
      </c>
      <c r="K7259" s="2" t="s">
        <v>10</v>
      </c>
      <c r="L7259" s="2">
        <v>2716</v>
      </c>
      <c r="M7259" t="s">
        <v>10962</v>
      </c>
      <c r="N7259" t="s">
        <v>13783</v>
      </c>
      <c r="O7259" t="s">
        <v>10871</v>
      </c>
      <c r="P7259" t="s">
        <v>10881</v>
      </c>
    </row>
    <row r="7260" spans="1:16" x14ac:dyDescent="0.3">
      <c r="A7260" t="s">
        <v>6622</v>
      </c>
      <c r="B7260" s="2" t="str">
        <f t="shared" si="341"/>
        <v>6242</v>
      </c>
      <c r="C7260" s="2">
        <f t="shared" si="339"/>
        <v>6242</v>
      </c>
      <c r="D7260" t="str">
        <f>VLOOKUP(C7260,'Cost Centre'!A:B,2,)</f>
        <v>Planning</v>
      </c>
      <c r="E7260" t="str">
        <f t="shared" si="340"/>
        <v>2</v>
      </c>
      <c r="F7260" t="s">
        <v>105</v>
      </c>
      <c r="G7260" s="2">
        <v>0</v>
      </c>
      <c r="H7260" s="2">
        <v>0</v>
      </c>
      <c r="I7260" s="2">
        <v>0</v>
      </c>
      <c r="J7260" s="105">
        <f>SUMIF([1]MMM!$A:$A,A7260,[1]MMM!$F:$F)</f>
        <v>0</v>
      </c>
      <c r="K7260" s="2" t="s">
        <v>10</v>
      </c>
      <c r="L7260" s="2">
        <v>1992</v>
      </c>
      <c r="M7260" t="s">
        <v>10962</v>
      </c>
      <c r="N7260" t="s">
        <v>13783</v>
      </c>
      <c r="O7260" t="s">
        <v>10871</v>
      </c>
      <c r="P7260" t="s">
        <v>10881</v>
      </c>
    </row>
    <row r="7261" spans="1:16" x14ac:dyDescent="0.3">
      <c r="A7261" t="s">
        <v>6623</v>
      </c>
      <c r="B7261" s="2" t="str">
        <f t="shared" si="341"/>
        <v>6242</v>
      </c>
      <c r="C7261" s="2">
        <f t="shared" si="339"/>
        <v>6242</v>
      </c>
      <c r="D7261" t="str">
        <f>VLOOKUP(C7261,'Cost Centre'!A:B,2,)</f>
        <v>Planning</v>
      </c>
      <c r="E7261" t="str">
        <f t="shared" si="340"/>
        <v>2</v>
      </c>
      <c r="F7261" t="s">
        <v>110</v>
      </c>
      <c r="G7261" s="2">
        <v>0</v>
      </c>
      <c r="H7261" s="2">
        <v>425</v>
      </c>
      <c r="I7261" s="2">
        <v>0</v>
      </c>
      <c r="J7261" s="105">
        <f>SUMIF([1]MMM!$A:$A,A7261,[1]MMM!$F:$F)</f>
        <v>425</v>
      </c>
      <c r="K7261" s="2" t="s">
        <v>10</v>
      </c>
      <c r="L7261" s="2">
        <v>6338</v>
      </c>
      <c r="M7261" t="s">
        <v>10962</v>
      </c>
      <c r="N7261" t="s">
        <v>13783</v>
      </c>
      <c r="O7261" t="s">
        <v>10871</v>
      </c>
      <c r="P7261" t="s">
        <v>10881</v>
      </c>
    </row>
    <row r="7262" spans="1:16" x14ac:dyDescent="0.3">
      <c r="A7262" t="s">
        <v>6624</v>
      </c>
      <c r="B7262" s="2" t="str">
        <f t="shared" si="341"/>
        <v>6242</v>
      </c>
      <c r="C7262" s="2">
        <f t="shared" si="339"/>
        <v>6242</v>
      </c>
      <c r="D7262" t="str">
        <f>VLOOKUP(C7262,'Cost Centre'!A:B,2,)</f>
        <v>Planning</v>
      </c>
      <c r="E7262" t="str">
        <f t="shared" si="340"/>
        <v>2</v>
      </c>
      <c r="F7262" t="s">
        <v>10884</v>
      </c>
      <c r="G7262" s="2">
        <v>0</v>
      </c>
      <c r="H7262" s="2">
        <v>6572.18</v>
      </c>
      <c r="I7262" s="2">
        <v>0</v>
      </c>
      <c r="J7262" s="105">
        <f>SUMIF([1]MMM!$A:$A,A7262,[1]MMM!$F:$F)</f>
        <v>6572.18</v>
      </c>
      <c r="K7262" s="2" t="s">
        <v>10</v>
      </c>
      <c r="L7262" s="2">
        <v>11076</v>
      </c>
      <c r="M7262" t="s">
        <v>10962</v>
      </c>
      <c r="N7262" t="s">
        <v>13783</v>
      </c>
      <c r="O7262" t="s">
        <v>10871</v>
      </c>
      <c r="P7262" t="s">
        <v>10881</v>
      </c>
    </row>
    <row r="7263" spans="1:16" x14ac:dyDescent="0.3">
      <c r="A7263" t="s">
        <v>6625</v>
      </c>
      <c r="B7263" s="2" t="str">
        <f t="shared" si="341"/>
        <v>6242</v>
      </c>
      <c r="C7263" s="2">
        <f t="shared" si="339"/>
        <v>6242</v>
      </c>
      <c r="D7263" t="str">
        <f>VLOOKUP(C7263,'Cost Centre'!A:B,2,)</f>
        <v>Planning</v>
      </c>
      <c r="E7263" t="str">
        <f t="shared" si="340"/>
        <v>2</v>
      </c>
      <c r="F7263" t="s">
        <v>117</v>
      </c>
      <c r="G7263" s="2">
        <v>0</v>
      </c>
      <c r="H7263" s="2">
        <v>0</v>
      </c>
      <c r="I7263" s="2">
        <v>0</v>
      </c>
      <c r="J7263" s="105">
        <f>SUMIF([1]MMM!$A:$A,A7263,[1]MMM!$F:$F)</f>
        <v>0</v>
      </c>
      <c r="K7263" s="2" t="s">
        <v>10</v>
      </c>
      <c r="L7263" s="2">
        <v>4527</v>
      </c>
      <c r="M7263" t="s">
        <v>10962</v>
      </c>
      <c r="N7263" t="s">
        <v>13783</v>
      </c>
      <c r="O7263" t="s">
        <v>10871</v>
      </c>
      <c r="P7263" t="s">
        <v>10885</v>
      </c>
    </row>
    <row r="7264" spans="1:16" x14ac:dyDescent="0.3">
      <c r="A7264" t="s">
        <v>6626</v>
      </c>
      <c r="B7264" s="2" t="str">
        <f t="shared" si="341"/>
        <v>6242</v>
      </c>
      <c r="C7264" s="2">
        <f t="shared" si="339"/>
        <v>6242</v>
      </c>
      <c r="D7264" t="str">
        <f>VLOOKUP(C7264,'Cost Centre'!A:B,2,)</f>
        <v>Planning</v>
      </c>
      <c r="E7264" t="str">
        <f t="shared" si="340"/>
        <v>3</v>
      </c>
      <c r="F7264" t="s">
        <v>2148</v>
      </c>
      <c r="G7264" s="2">
        <v>0</v>
      </c>
      <c r="H7264" s="2">
        <v>0</v>
      </c>
      <c r="I7264" s="2">
        <v>0</v>
      </c>
      <c r="J7264" s="105">
        <f>SUMIF([1]MMM!$A:$A,A7264,[1]MMM!$F:$F)</f>
        <v>0</v>
      </c>
      <c r="K7264" s="2" t="s">
        <v>10</v>
      </c>
      <c r="L7264" s="2">
        <v>0</v>
      </c>
      <c r="M7264" t="s">
        <v>10962</v>
      </c>
      <c r="N7264" t="s">
        <v>13783</v>
      </c>
      <c r="O7264" t="s">
        <v>10908</v>
      </c>
      <c r="P7264" t="s">
        <v>10910</v>
      </c>
    </row>
    <row r="7265" spans="1:16" x14ac:dyDescent="0.3">
      <c r="A7265" t="s">
        <v>13784</v>
      </c>
      <c r="B7265" s="2" t="str">
        <f t="shared" si="341"/>
        <v>6242</v>
      </c>
      <c r="C7265" s="2">
        <f t="shared" si="339"/>
        <v>6242</v>
      </c>
      <c r="D7265" t="str">
        <f>VLOOKUP(C7265,'Cost Centre'!A:B,2,)</f>
        <v>Planning</v>
      </c>
      <c r="E7265" t="str">
        <f t="shared" si="340"/>
        <v>3</v>
      </c>
      <c r="F7265" t="s">
        <v>10912</v>
      </c>
      <c r="G7265" s="2">
        <v>0</v>
      </c>
      <c r="H7265" s="2">
        <v>0</v>
      </c>
      <c r="I7265" s="2">
        <v>-1073674.08</v>
      </c>
      <c r="J7265" s="105">
        <f>SUMIF([1]MMM!$A:$A,A7265,[1]MMM!$F:$F)</f>
        <v>-1073674.08</v>
      </c>
      <c r="K7265" s="2" t="s">
        <v>10</v>
      </c>
      <c r="L7265" s="2">
        <v>0</v>
      </c>
      <c r="M7265" t="s">
        <v>10962</v>
      </c>
      <c r="N7265" t="s">
        <v>13783</v>
      </c>
      <c r="O7265" t="s">
        <v>10908</v>
      </c>
      <c r="P7265" t="s">
        <v>10913</v>
      </c>
    </row>
    <row r="7266" spans="1:16" x14ac:dyDescent="0.3">
      <c r="A7266" t="s">
        <v>13785</v>
      </c>
      <c r="B7266" s="2" t="str">
        <f t="shared" si="341"/>
        <v>6242</v>
      </c>
      <c r="C7266" s="2">
        <f t="shared" si="339"/>
        <v>6242</v>
      </c>
      <c r="D7266" t="str">
        <f>VLOOKUP(C7266,'Cost Centre'!A:B,2,)</f>
        <v>Planning</v>
      </c>
      <c r="E7266" t="str">
        <f t="shared" si="340"/>
        <v>3</v>
      </c>
      <c r="F7266" t="s">
        <v>10915</v>
      </c>
      <c r="G7266" s="2">
        <v>0</v>
      </c>
      <c r="H7266" s="2">
        <v>0</v>
      </c>
      <c r="I7266" s="2">
        <v>0</v>
      </c>
      <c r="J7266" s="105">
        <f>SUMIF([1]MMM!$A:$A,A7266,[1]MMM!$F:$F)</f>
        <v>0</v>
      </c>
      <c r="K7266" s="2" t="s">
        <v>10</v>
      </c>
      <c r="L7266" s="2">
        <v>0</v>
      </c>
      <c r="M7266" t="s">
        <v>10962</v>
      </c>
      <c r="N7266" t="s">
        <v>13783</v>
      </c>
      <c r="O7266" t="s">
        <v>10908</v>
      </c>
      <c r="P7266" t="s">
        <v>10913</v>
      </c>
    </row>
    <row r="7267" spans="1:16" x14ac:dyDescent="0.3">
      <c r="A7267" t="s">
        <v>1477</v>
      </c>
      <c r="B7267" s="2" t="str">
        <f t="shared" si="341"/>
        <v>6242</v>
      </c>
      <c r="C7267" s="2">
        <f t="shared" si="339"/>
        <v>6242</v>
      </c>
      <c r="D7267" t="str">
        <f>VLOOKUP(C7267,'Cost Centre'!A:B,2,)</f>
        <v>Planning</v>
      </c>
      <c r="E7267" t="str">
        <f t="shared" si="340"/>
        <v>8</v>
      </c>
      <c r="F7267" t="s">
        <v>462</v>
      </c>
      <c r="G7267" s="2">
        <v>1110995.3</v>
      </c>
      <c r="H7267" s="2">
        <v>0</v>
      </c>
      <c r="I7267" s="2">
        <v>0</v>
      </c>
      <c r="J7267" s="105">
        <f>SUMIF([1]MMM!$A:$A,A7267,[1]MMM!$F:$F)</f>
        <v>1110995.3</v>
      </c>
      <c r="K7267" s="2" t="s">
        <v>460</v>
      </c>
      <c r="L7267" s="2">
        <v>0</v>
      </c>
      <c r="M7267" t="s">
        <v>10962</v>
      </c>
      <c r="N7267" t="s">
        <v>13783</v>
      </c>
      <c r="O7267" t="s">
        <v>10916</v>
      </c>
      <c r="P7267" t="s">
        <v>10917</v>
      </c>
    </row>
    <row r="7268" spans="1:16" x14ac:dyDescent="0.3">
      <c r="A7268" t="s">
        <v>1478</v>
      </c>
      <c r="B7268" s="2" t="str">
        <f t="shared" si="341"/>
        <v>6242</v>
      </c>
      <c r="C7268" s="2">
        <f t="shared" si="339"/>
        <v>6242</v>
      </c>
      <c r="D7268" t="str">
        <f>VLOOKUP(C7268,'Cost Centre'!A:B,2,)</f>
        <v>Planning</v>
      </c>
      <c r="E7268" t="str">
        <f t="shared" si="340"/>
        <v>8</v>
      </c>
      <c r="F7268" t="s">
        <v>464</v>
      </c>
      <c r="G7268" s="2">
        <v>0</v>
      </c>
      <c r="H7268" s="2">
        <v>0</v>
      </c>
      <c r="I7268" s="2">
        <v>0</v>
      </c>
      <c r="J7268" s="105">
        <f>SUMIF([1]MMM!$A:$A,A7268,[1]MMM!$F:$F)</f>
        <v>0</v>
      </c>
      <c r="K7268" s="2" t="s">
        <v>460</v>
      </c>
      <c r="L7268" s="2">
        <v>0</v>
      </c>
      <c r="M7268" t="s">
        <v>10962</v>
      </c>
      <c r="N7268" t="s">
        <v>13783</v>
      </c>
      <c r="O7268" t="s">
        <v>10916</v>
      </c>
      <c r="P7268" t="s">
        <v>10917</v>
      </c>
    </row>
    <row r="7269" spans="1:16" x14ac:dyDescent="0.3">
      <c r="A7269" t="s">
        <v>1479</v>
      </c>
      <c r="B7269" s="2" t="str">
        <f t="shared" si="341"/>
        <v>6242</v>
      </c>
      <c r="C7269" s="2">
        <f t="shared" si="339"/>
        <v>6242</v>
      </c>
      <c r="D7269" t="str">
        <f>VLOOKUP(C7269,'Cost Centre'!A:B,2,)</f>
        <v>Planning</v>
      </c>
      <c r="E7269" t="str">
        <f t="shared" si="340"/>
        <v>8</v>
      </c>
      <c r="F7269" t="s">
        <v>466</v>
      </c>
      <c r="G7269" s="2">
        <v>0</v>
      </c>
      <c r="H7269" s="2">
        <v>0</v>
      </c>
      <c r="I7269" s="2">
        <v>0</v>
      </c>
      <c r="J7269" s="105">
        <f>SUMIF([1]MMM!$A:$A,A7269,[1]MMM!$F:$F)</f>
        <v>0</v>
      </c>
      <c r="K7269" s="2" t="s">
        <v>460</v>
      </c>
      <c r="L7269" s="2">
        <v>0</v>
      </c>
      <c r="M7269" t="s">
        <v>10962</v>
      </c>
      <c r="N7269" t="s">
        <v>13783</v>
      </c>
      <c r="O7269" t="s">
        <v>10916</v>
      </c>
      <c r="P7269" t="s">
        <v>10917</v>
      </c>
    </row>
    <row r="7270" spans="1:16" x14ac:dyDescent="0.3">
      <c r="A7270" t="s">
        <v>1480</v>
      </c>
      <c r="B7270" s="2" t="str">
        <f t="shared" si="341"/>
        <v>6242</v>
      </c>
      <c r="C7270" s="2">
        <f t="shared" si="339"/>
        <v>6242</v>
      </c>
      <c r="D7270" t="str">
        <f>VLOOKUP(C7270,'Cost Centre'!A:B,2,)</f>
        <v>Planning</v>
      </c>
      <c r="E7270" t="str">
        <f t="shared" si="340"/>
        <v>8</v>
      </c>
      <c r="F7270" t="s">
        <v>468</v>
      </c>
      <c r="G7270" s="2">
        <v>0</v>
      </c>
      <c r="H7270" s="2">
        <v>1073674.08</v>
      </c>
      <c r="I7270" s="2">
        <v>0</v>
      </c>
      <c r="J7270" s="105">
        <f>SUMIF([1]MMM!$A:$A,A7270,[1]MMM!$F:$F)</f>
        <v>1073674.08</v>
      </c>
      <c r="K7270" s="2" t="s">
        <v>460</v>
      </c>
      <c r="L7270" s="2">
        <v>0</v>
      </c>
      <c r="M7270" t="s">
        <v>10962</v>
      </c>
      <c r="N7270" t="s">
        <v>13783</v>
      </c>
      <c r="O7270" t="s">
        <v>10916</v>
      </c>
      <c r="P7270" t="s">
        <v>10917</v>
      </c>
    </row>
    <row r="7271" spans="1:16" x14ac:dyDescent="0.3">
      <c r="A7271" t="s">
        <v>1481</v>
      </c>
      <c r="B7271" s="2" t="str">
        <f t="shared" si="341"/>
        <v>6242</v>
      </c>
      <c r="C7271" s="2">
        <f t="shared" si="339"/>
        <v>6242</v>
      </c>
      <c r="D7271" t="str">
        <f>VLOOKUP(C7271,'Cost Centre'!A:B,2,)</f>
        <v>Planning</v>
      </c>
      <c r="E7271" t="str">
        <f t="shared" si="340"/>
        <v>8</v>
      </c>
      <c r="F7271" t="s">
        <v>470</v>
      </c>
      <c r="G7271" s="2">
        <v>0</v>
      </c>
      <c r="H7271" s="2">
        <v>0</v>
      </c>
      <c r="I7271" s="2">
        <v>0</v>
      </c>
      <c r="J7271" s="105">
        <f>SUMIF([1]MMM!$A:$A,A7271,[1]MMM!$F:$F)</f>
        <v>0</v>
      </c>
      <c r="K7271" s="2" t="s">
        <v>460</v>
      </c>
      <c r="L7271" s="2">
        <v>0</v>
      </c>
      <c r="M7271" t="s">
        <v>10962</v>
      </c>
      <c r="N7271" t="s">
        <v>13783</v>
      </c>
      <c r="O7271" t="s">
        <v>10916</v>
      </c>
      <c r="P7271" t="s">
        <v>10917</v>
      </c>
    </row>
    <row r="7272" spans="1:16" x14ac:dyDescent="0.3">
      <c r="A7272" t="s">
        <v>6627</v>
      </c>
      <c r="B7272" s="2" t="str">
        <f t="shared" si="341"/>
        <v>6242</v>
      </c>
      <c r="C7272" s="2">
        <f t="shared" si="339"/>
        <v>6242</v>
      </c>
      <c r="D7272" t="str">
        <f>VLOOKUP(C7272,'Cost Centre'!A:B,2,)</f>
        <v>Planning</v>
      </c>
      <c r="E7272" t="str">
        <f t="shared" si="340"/>
        <v>8</v>
      </c>
      <c r="F7272" t="s">
        <v>2159</v>
      </c>
      <c r="G7272" s="2">
        <v>0</v>
      </c>
      <c r="H7272" s="2">
        <v>0</v>
      </c>
      <c r="I7272" s="2">
        <v>0</v>
      </c>
      <c r="J7272" s="105">
        <f>SUMIF([1]MMM!$A:$A,A7272,[1]MMM!$F:$F)</f>
        <v>0</v>
      </c>
      <c r="K7272" s="2" t="s">
        <v>460</v>
      </c>
      <c r="L7272" s="2">
        <v>0</v>
      </c>
      <c r="M7272" t="s">
        <v>10962</v>
      </c>
      <c r="N7272" t="s">
        <v>13783</v>
      </c>
      <c r="O7272" t="s">
        <v>10916</v>
      </c>
      <c r="P7272" t="s">
        <v>10917</v>
      </c>
    </row>
    <row r="7273" spans="1:16" x14ac:dyDescent="0.3">
      <c r="A7273" t="s">
        <v>6628</v>
      </c>
      <c r="B7273" s="2" t="str">
        <f t="shared" si="341"/>
        <v>6243</v>
      </c>
      <c r="C7273" s="2">
        <f t="shared" si="339"/>
        <v>6243</v>
      </c>
      <c r="D7273" t="str">
        <f>VLOOKUP(C7273,'Cost Centre'!A:B,2,)</f>
        <v>Planning</v>
      </c>
      <c r="E7273" t="str">
        <f t="shared" si="340"/>
        <v>2</v>
      </c>
      <c r="F7273" t="s">
        <v>60</v>
      </c>
      <c r="G7273" s="2">
        <v>0</v>
      </c>
      <c r="H7273" s="2">
        <v>0.01</v>
      </c>
      <c r="I7273" s="2">
        <v>0</v>
      </c>
      <c r="J7273" s="105">
        <f>SUMIF([1]MMM!$A:$A,A7273,[1]MMM!$F:$F)</f>
        <v>0.01</v>
      </c>
      <c r="K7273" s="2" t="s">
        <v>10</v>
      </c>
      <c r="L7273" s="2">
        <v>21525</v>
      </c>
      <c r="M7273" t="s">
        <v>10962</v>
      </c>
      <c r="N7273" t="s">
        <v>13786</v>
      </c>
      <c r="O7273" t="s">
        <v>10871</v>
      </c>
      <c r="P7273" t="s">
        <v>10875</v>
      </c>
    </row>
    <row r="7274" spans="1:16" x14ac:dyDescent="0.3">
      <c r="A7274" t="s">
        <v>6629</v>
      </c>
      <c r="B7274" s="2" t="str">
        <f t="shared" si="341"/>
        <v>6243</v>
      </c>
      <c r="C7274" s="2">
        <f t="shared" si="339"/>
        <v>6243</v>
      </c>
      <c r="D7274" t="str">
        <f>VLOOKUP(C7274,'Cost Centre'!A:B,2,)</f>
        <v>Planning</v>
      </c>
      <c r="E7274" t="str">
        <f t="shared" si="340"/>
        <v>2</v>
      </c>
      <c r="F7274" t="s">
        <v>366</v>
      </c>
      <c r="G7274" s="2">
        <v>0</v>
      </c>
      <c r="H7274" s="2">
        <v>0</v>
      </c>
      <c r="I7274" s="2">
        <v>0</v>
      </c>
      <c r="J7274" s="105">
        <f>SUMIF([1]MMM!$A:$A,A7274,[1]MMM!$F:$F)</f>
        <v>0</v>
      </c>
      <c r="K7274" s="2" t="s">
        <v>10</v>
      </c>
      <c r="L7274" s="2">
        <v>16484</v>
      </c>
      <c r="M7274" t="s">
        <v>10962</v>
      </c>
      <c r="N7274" t="s">
        <v>13786</v>
      </c>
      <c r="O7274" t="s">
        <v>10871</v>
      </c>
      <c r="P7274" t="s">
        <v>10931</v>
      </c>
    </row>
    <row r="7275" spans="1:16" x14ac:dyDescent="0.3">
      <c r="A7275" t="s">
        <v>6630</v>
      </c>
      <c r="B7275" s="2" t="str">
        <f t="shared" si="341"/>
        <v>6243</v>
      </c>
      <c r="C7275" s="2">
        <f t="shared" si="339"/>
        <v>6243</v>
      </c>
      <c r="D7275" t="str">
        <f>VLOOKUP(C7275,'Cost Centre'!A:B,2,)</f>
        <v>Planning</v>
      </c>
      <c r="E7275" t="str">
        <f t="shared" si="340"/>
        <v>2</v>
      </c>
      <c r="F7275" t="s">
        <v>93</v>
      </c>
      <c r="G7275" s="2">
        <v>0</v>
      </c>
      <c r="H7275" s="2">
        <v>0</v>
      </c>
      <c r="I7275" s="2">
        <v>0</v>
      </c>
      <c r="J7275" s="105">
        <f>SUMIF([1]MMM!$A:$A,A7275,[1]MMM!$F:$F)</f>
        <v>0</v>
      </c>
      <c r="K7275" s="2" t="s">
        <v>10</v>
      </c>
      <c r="L7275" s="2">
        <v>32344</v>
      </c>
      <c r="M7275" t="s">
        <v>10962</v>
      </c>
      <c r="N7275" t="s">
        <v>13786</v>
      </c>
      <c r="O7275" t="s">
        <v>10871</v>
      </c>
      <c r="P7275" t="s">
        <v>10881</v>
      </c>
    </row>
    <row r="7276" spans="1:16" x14ac:dyDescent="0.3">
      <c r="A7276" t="s">
        <v>6631</v>
      </c>
      <c r="B7276" s="2" t="str">
        <f t="shared" si="341"/>
        <v>6243</v>
      </c>
      <c r="C7276" s="2">
        <f t="shared" si="339"/>
        <v>6243</v>
      </c>
      <c r="D7276" t="str">
        <f>VLOOKUP(C7276,'Cost Centre'!A:B,2,)</f>
        <v>Planning</v>
      </c>
      <c r="E7276" t="str">
        <f t="shared" si="340"/>
        <v>2</v>
      </c>
      <c r="F7276" t="s">
        <v>10882</v>
      </c>
      <c r="G7276" s="2">
        <v>0</v>
      </c>
      <c r="H7276" s="2">
        <v>0</v>
      </c>
      <c r="I7276" s="2">
        <v>0</v>
      </c>
      <c r="J7276" s="105">
        <f>SUMIF([1]MMM!$A:$A,A7276,[1]MMM!$F:$F)</f>
        <v>0</v>
      </c>
      <c r="K7276" s="2" t="s">
        <v>10</v>
      </c>
      <c r="L7276" s="2">
        <v>6338</v>
      </c>
      <c r="M7276" t="s">
        <v>10962</v>
      </c>
      <c r="N7276" t="s">
        <v>13786</v>
      </c>
      <c r="O7276" t="s">
        <v>10871</v>
      </c>
      <c r="P7276" t="s">
        <v>10881</v>
      </c>
    </row>
    <row r="7277" spans="1:16" x14ac:dyDescent="0.3">
      <c r="A7277" t="s">
        <v>6632</v>
      </c>
      <c r="B7277" s="2" t="str">
        <f t="shared" si="341"/>
        <v>6243</v>
      </c>
      <c r="C7277" s="2">
        <f t="shared" si="339"/>
        <v>6243</v>
      </c>
      <c r="D7277" t="str">
        <f>VLOOKUP(C7277,'Cost Centre'!A:B,2,)</f>
        <v>Planning</v>
      </c>
      <c r="E7277" t="str">
        <f t="shared" si="340"/>
        <v>2</v>
      </c>
      <c r="F7277" t="s">
        <v>10883</v>
      </c>
      <c r="G7277" s="2">
        <v>0</v>
      </c>
      <c r="H7277" s="2">
        <v>0</v>
      </c>
      <c r="I7277" s="2">
        <v>0</v>
      </c>
      <c r="J7277" s="105">
        <f>SUMIF([1]MMM!$A:$A,A7277,[1]MMM!$F:$F)</f>
        <v>0</v>
      </c>
      <c r="K7277" s="2" t="s">
        <v>10</v>
      </c>
      <c r="L7277" s="2">
        <v>2716</v>
      </c>
      <c r="M7277" t="s">
        <v>10962</v>
      </c>
      <c r="N7277" t="s">
        <v>13786</v>
      </c>
      <c r="O7277" t="s">
        <v>10871</v>
      </c>
      <c r="P7277" t="s">
        <v>10881</v>
      </c>
    </row>
    <row r="7278" spans="1:16" x14ac:dyDescent="0.3">
      <c r="A7278" t="s">
        <v>6633</v>
      </c>
      <c r="B7278" s="2" t="str">
        <f t="shared" si="341"/>
        <v>6243</v>
      </c>
      <c r="C7278" s="2">
        <f t="shared" si="339"/>
        <v>6243</v>
      </c>
      <c r="D7278" t="str">
        <f>VLOOKUP(C7278,'Cost Centre'!A:B,2,)</f>
        <v>Planning</v>
      </c>
      <c r="E7278" t="str">
        <f t="shared" si="340"/>
        <v>2</v>
      </c>
      <c r="F7278" t="s">
        <v>105</v>
      </c>
      <c r="G7278" s="2">
        <v>0</v>
      </c>
      <c r="H7278" s="2">
        <v>0</v>
      </c>
      <c r="I7278" s="2">
        <v>0</v>
      </c>
      <c r="J7278" s="105">
        <f>SUMIF([1]MMM!$A:$A,A7278,[1]MMM!$F:$F)</f>
        <v>0</v>
      </c>
      <c r="K7278" s="2" t="s">
        <v>10</v>
      </c>
      <c r="L7278" s="2">
        <v>1992</v>
      </c>
      <c r="M7278" t="s">
        <v>10962</v>
      </c>
      <c r="N7278" t="s">
        <v>13786</v>
      </c>
      <c r="O7278" t="s">
        <v>10871</v>
      </c>
      <c r="P7278" t="s">
        <v>10881</v>
      </c>
    </row>
    <row r="7279" spans="1:16" x14ac:dyDescent="0.3">
      <c r="A7279" t="s">
        <v>6634</v>
      </c>
      <c r="B7279" s="2" t="str">
        <f t="shared" si="341"/>
        <v>6243</v>
      </c>
      <c r="C7279" s="2">
        <f t="shared" si="339"/>
        <v>6243</v>
      </c>
      <c r="D7279" t="str">
        <f>VLOOKUP(C7279,'Cost Centre'!A:B,2,)</f>
        <v>Planning</v>
      </c>
      <c r="E7279" t="str">
        <f t="shared" si="340"/>
        <v>2</v>
      </c>
      <c r="F7279" t="s">
        <v>110</v>
      </c>
      <c r="G7279" s="2">
        <v>0</v>
      </c>
      <c r="H7279" s="2">
        <v>0</v>
      </c>
      <c r="I7279" s="2">
        <v>0</v>
      </c>
      <c r="J7279" s="105">
        <f>SUMIF([1]MMM!$A:$A,A7279,[1]MMM!$F:$F)</f>
        <v>0</v>
      </c>
      <c r="K7279" s="2" t="s">
        <v>10</v>
      </c>
      <c r="L7279" s="2">
        <v>6338</v>
      </c>
      <c r="M7279" t="s">
        <v>10962</v>
      </c>
      <c r="N7279" t="s">
        <v>13786</v>
      </c>
      <c r="O7279" t="s">
        <v>10871</v>
      </c>
      <c r="P7279" t="s">
        <v>10881</v>
      </c>
    </row>
    <row r="7280" spans="1:16" x14ac:dyDescent="0.3">
      <c r="A7280" t="s">
        <v>6635</v>
      </c>
      <c r="B7280" s="2" t="str">
        <f t="shared" si="341"/>
        <v>6243</v>
      </c>
      <c r="C7280" s="2">
        <f t="shared" si="339"/>
        <v>6243</v>
      </c>
      <c r="D7280" t="str">
        <f>VLOOKUP(C7280,'Cost Centre'!A:B,2,)</f>
        <v>Planning</v>
      </c>
      <c r="E7280" t="str">
        <f t="shared" si="340"/>
        <v>2</v>
      </c>
      <c r="F7280" t="s">
        <v>10884</v>
      </c>
      <c r="G7280" s="2">
        <v>0</v>
      </c>
      <c r="H7280" s="2">
        <v>0</v>
      </c>
      <c r="I7280" s="2">
        <v>0</v>
      </c>
      <c r="J7280" s="105">
        <f>SUMIF([1]MMM!$A:$A,A7280,[1]MMM!$F:$F)</f>
        <v>0</v>
      </c>
      <c r="K7280" s="2" t="s">
        <v>10</v>
      </c>
      <c r="L7280" s="2">
        <v>11076</v>
      </c>
      <c r="M7280" t="s">
        <v>10962</v>
      </c>
      <c r="N7280" t="s">
        <v>13786</v>
      </c>
      <c r="O7280" t="s">
        <v>10871</v>
      </c>
      <c r="P7280" t="s">
        <v>10881</v>
      </c>
    </row>
    <row r="7281" spans="1:16" x14ac:dyDescent="0.3">
      <c r="A7281" t="s">
        <v>6636</v>
      </c>
      <c r="B7281" s="2" t="str">
        <f t="shared" si="341"/>
        <v>6243</v>
      </c>
      <c r="C7281" s="2">
        <f t="shared" si="339"/>
        <v>6243</v>
      </c>
      <c r="D7281" t="str">
        <f>VLOOKUP(C7281,'Cost Centre'!A:B,2,)</f>
        <v>Planning</v>
      </c>
      <c r="E7281" t="str">
        <f t="shared" si="340"/>
        <v>2</v>
      </c>
      <c r="F7281" t="s">
        <v>117</v>
      </c>
      <c r="G7281" s="2">
        <v>0</v>
      </c>
      <c r="H7281" s="2">
        <v>0</v>
      </c>
      <c r="I7281" s="2">
        <v>0</v>
      </c>
      <c r="J7281" s="105">
        <f>SUMIF([1]MMM!$A:$A,A7281,[1]MMM!$F:$F)</f>
        <v>0</v>
      </c>
      <c r="K7281" s="2" t="s">
        <v>10</v>
      </c>
      <c r="L7281" s="2">
        <v>2716</v>
      </c>
      <c r="M7281" t="s">
        <v>10962</v>
      </c>
      <c r="N7281" t="s">
        <v>13786</v>
      </c>
      <c r="O7281" t="s">
        <v>10871</v>
      </c>
      <c r="P7281" t="s">
        <v>10885</v>
      </c>
    </row>
    <row r="7282" spans="1:16" x14ac:dyDescent="0.3">
      <c r="A7282" t="s">
        <v>6637</v>
      </c>
      <c r="B7282" s="2" t="str">
        <f t="shared" si="341"/>
        <v>6243</v>
      </c>
      <c r="C7282" s="2">
        <f t="shared" si="339"/>
        <v>6243</v>
      </c>
      <c r="D7282" t="str">
        <f>VLOOKUP(C7282,'Cost Centre'!A:B,2,)</f>
        <v>Planning</v>
      </c>
      <c r="E7282" t="str">
        <f t="shared" si="340"/>
        <v>3</v>
      </c>
      <c r="F7282" t="s">
        <v>2148</v>
      </c>
      <c r="G7282" s="2">
        <v>0</v>
      </c>
      <c r="H7282" s="2">
        <v>0</v>
      </c>
      <c r="I7282" s="2">
        <v>0</v>
      </c>
      <c r="J7282" s="105">
        <f>SUMIF([1]MMM!$A:$A,A7282,[1]MMM!$F:$F)</f>
        <v>0</v>
      </c>
      <c r="K7282" s="2" t="s">
        <v>10</v>
      </c>
      <c r="L7282" s="2">
        <v>0</v>
      </c>
      <c r="M7282" t="s">
        <v>10962</v>
      </c>
      <c r="N7282" t="s">
        <v>13786</v>
      </c>
      <c r="O7282" t="s">
        <v>10908</v>
      </c>
      <c r="P7282" t="s">
        <v>10910</v>
      </c>
    </row>
    <row r="7283" spans="1:16" x14ac:dyDescent="0.3">
      <c r="A7283" t="s">
        <v>13787</v>
      </c>
      <c r="B7283" s="2" t="str">
        <f t="shared" si="341"/>
        <v>6243</v>
      </c>
      <c r="C7283" s="2">
        <f t="shared" si="339"/>
        <v>6243</v>
      </c>
      <c r="D7283" t="str">
        <f>VLOOKUP(C7283,'Cost Centre'!A:B,2,)</f>
        <v>Planning</v>
      </c>
      <c r="E7283" t="str">
        <f t="shared" si="340"/>
        <v>3</v>
      </c>
      <c r="F7283" t="s">
        <v>10912</v>
      </c>
      <c r="G7283" s="2">
        <v>0</v>
      </c>
      <c r="H7283" s="2">
        <v>0</v>
      </c>
      <c r="I7283" s="2">
        <v>-0.01</v>
      </c>
      <c r="J7283" s="105">
        <f>SUMIF([1]MMM!$A:$A,A7283,[1]MMM!$F:$F)</f>
        <v>-0.01</v>
      </c>
      <c r="K7283" s="2" t="s">
        <v>10</v>
      </c>
      <c r="L7283" s="2">
        <v>0</v>
      </c>
      <c r="M7283" t="s">
        <v>10962</v>
      </c>
      <c r="N7283" t="s">
        <v>13786</v>
      </c>
      <c r="O7283" t="s">
        <v>10908</v>
      </c>
      <c r="P7283" t="s">
        <v>10913</v>
      </c>
    </row>
    <row r="7284" spans="1:16" x14ac:dyDescent="0.3">
      <c r="A7284" t="s">
        <v>13788</v>
      </c>
      <c r="B7284" s="2" t="str">
        <f t="shared" si="341"/>
        <v>6243</v>
      </c>
      <c r="C7284" s="2">
        <f t="shared" si="339"/>
        <v>6243</v>
      </c>
      <c r="D7284" t="str">
        <f>VLOOKUP(C7284,'Cost Centre'!A:B,2,)</f>
        <v>Planning</v>
      </c>
      <c r="E7284" t="str">
        <f t="shared" si="340"/>
        <v>3</v>
      </c>
      <c r="F7284" t="s">
        <v>10915</v>
      </c>
      <c r="G7284" s="2">
        <v>0</v>
      </c>
      <c r="H7284" s="2">
        <v>0</v>
      </c>
      <c r="I7284" s="2">
        <v>0</v>
      </c>
      <c r="J7284" s="105">
        <f>SUMIF([1]MMM!$A:$A,A7284,[1]MMM!$F:$F)</f>
        <v>0</v>
      </c>
      <c r="K7284" s="2" t="s">
        <v>10</v>
      </c>
      <c r="L7284" s="2">
        <v>0</v>
      </c>
      <c r="M7284" t="s">
        <v>10962</v>
      </c>
      <c r="N7284" t="s">
        <v>13786</v>
      </c>
      <c r="O7284" t="s">
        <v>10908</v>
      </c>
      <c r="P7284" t="s">
        <v>10913</v>
      </c>
    </row>
    <row r="7285" spans="1:16" x14ac:dyDescent="0.3">
      <c r="A7285" t="s">
        <v>1482</v>
      </c>
      <c r="B7285" s="2" t="str">
        <f t="shared" si="341"/>
        <v>6243</v>
      </c>
      <c r="C7285" s="2">
        <f t="shared" si="339"/>
        <v>6243</v>
      </c>
      <c r="D7285" t="str">
        <f>VLOOKUP(C7285,'Cost Centre'!A:B,2,)</f>
        <v>Planning</v>
      </c>
      <c r="E7285" t="str">
        <f t="shared" si="340"/>
        <v>8</v>
      </c>
      <c r="F7285" t="s">
        <v>462</v>
      </c>
      <c r="G7285" s="2">
        <v>96000</v>
      </c>
      <c r="H7285" s="2">
        <v>0</v>
      </c>
      <c r="I7285" s="2">
        <v>0</v>
      </c>
      <c r="J7285" s="105">
        <f>SUMIF([1]MMM!$A:$A,A7285,[1]MMM!$F:$F)</f>
        <v>96000</v>
      </c>
      <c r="K7285" s="2" t="s">
        <v>460</v>
      </c>
      <c r="L7285" s="2">
        <v>0</v>
      </c>
      <c r="M7285" t="s">
        <v>10962</v>
      </c>
      <c r="N7285" t="s">
        <v>13786</v>
      </c>
      <c r="O7285" t="s">
        <v>10916</v>
      </c>
      <c r="P7285" t="s">
        <v>10917</v>
      </c>
    </row>
    <row r="7286" spans="1:16" x14ac:dyDescent="0.3">
      <c r="A7286" t="s">
        <v>1483</v>
      </c>
      <c r="B7286" s="2" t="str">
        <f t="shared" si="341"/>
        <v>6243</v>
      </c>
      <c r="C7286" s="2">
        <f t="shared" si="339"/>
        <v>6243</v>
      </c>
      <c r="D7286" t="str">
        <f>VLOOKUP(C7286,'Cost Centre'!A:B,2,)</f>
        <v>Planning</v>
      </c>
      <c r="E7286" t="str">
        <f t="shared" si="340"/>
        <v>8</v>
      </c>
      <c r="F7286" t="s">
        <v>464</v>
      </c>
      <c r="G7286" s="2">
        <v>0</v>
      </c>
      <c r="H7286" s="2">
        <v>0</v>
      </c>
      <c r="I7286" s="2">
        <v>0</v>
      </c>
      <c r="J7286" s="105">
        <f>SUMIF([1]MMM!$A:$A,A7286,[1]MMM!$F:$F)</f>
        <v>0</v>
      </c>
      <c r="K7286" s="2" t="s">
        <v>460</v>
      </c>
      <c r="L7286" s="2">
        <v>0</v>
      </c>
      <c r="M7286" t="s">
        <v>10962</v>
      </c>
      <c r="N7286" t="s">
        <v>13786</v>
      </c>
      <c r="O7286" t="s">
        <v>10916</v>
      </c>
      <c r="P7286" t="s">
        <v>10917</v>
      </c>
    </row>
    <row r="7287" spans="1:16" x14ac:dyDescent="0.3">
      <c r="A7287" t="s">
        <v>1484</v>
      </c>
      <c r="B7287" s="2" t="str">
        <f t="shared" si="341"/>
        <v>6243</v>
      </c>
      <c r="C7287" s="2">
        <f t="shared" si="339"/>
        <v>6243</v>
      </c>
      <c r="D7287" t="str">
        <f>VLOOKUP(C7287,'Cost Centre'!A:B,2,)</f>
        <v>Planning</v>
      </c>
      <c r="E7287" t="str">
        <f t="shared" si="340"/>
        <v>8</v>
      </c>
      <c r="F7287" t="s">
        <v>466</v>
      </c>
      <c r="G7287" s="2">
        <v>0</v>
      </c>
      <c r="H7287" s="2">
        <v>0</v>
      </c>
      <c r="I7287" s="2">
        <v>0</v>
      </c>
      <c r="J7287" s="105">
        <f>SUMIF([1]MMM!$A:$A,A7287,[1]MMM!$F:$F)</f>
        <v>0</v>
      </c>
      <c r="K7287" s="2" t="s">
        <v>460</v>
      </c>
      <c r="L7287" s="2">
        <v>0</v>
      </c>
      <c r="M7287" t="s">
        <v>10962</v>
      </c>
      <c r="N7287" t="s">
        <v>13786</v>
      </c>
      <c r="O7287" t="s">
        <v>10916</v>
      </c>
      <c r="P7287" t="s">
        <v>10917</v>
      </c>
    </row>
    <row r="7288" spans="1:16" x14ac:dyDescent="0.3">
      <c r="A7288" t="s">
        <v>1485</v>
      </c>
      <c r="B7288" s="2" t="str">
        <f t="shared" si="341"/>
        <v>6243</v>
      </c>
      <c r="C7288" s="2">
        <f t="shared" si="339"/>
        <v>6243</v>
      </c>
      <c r="D7288" t="str">
        <f>VLOOKUP(C7288,'Cost Centre'!A:B,2,)</f>
        <v>Planning</v>
      </c>
      <c r="E7288" t="str">
        <f t="shared" si="340"/>
        <v>8</v>
      </c>
      <c r="F7288" t="s">
        <v>468</v>
      </c>
      <c r="G7288" s="2">
        <v>0</v>
      </c>
      <c r="H7288" s="2">
        <v>0.01</v>
      </c>
      <c r="I7288" s="2">
        <v>0</v>
      </c>
      <c r="J7288" s="105">
        <f>SUMIF([1]MMM!$A:$A,A7288,[1]MMM!$F:$F)</f>
        <v>0.01</v>
      </c>
      <c r="K7288" s="2" t="s">
        <v>460</v>
      </c>
      <c r="L7288" s="2">
        <v>0</v>
      </c>
      <c r="M7288" t="s">
        <v>10962</v>
      </c>
      <c r="N7288" t="s">
        <v>13786</v>
      </c>
      <c r="O7288" t="s">
        <v>10916</v>
      </c>
      <c r="P7288" t="s">
        <v>10917</v>
      </c>
    </row>
    <row r="7289" spans="1:16" x14ac:dyDescent="0.3">
      <c r="A7289" t="s">
        <v>1486</v>
      </c>
      <c r="B7289" s="2" t="str">
        <f t="shared" si="341"/>
        <v>6243</v>
      </c>
      <c r="C7289" s="2">
        <f t="shared" si="339"/>
        <v>6243</v>
      </c>
      <c r="D7289" t="str">
        <f>VLOOKUP(C7289,'Cost Centre'!A:B,2,)</f>
        <v>Planning</v>
      </c>
      <c r="E7289" t="str">
        <f t="shared" si="340"/>
        <v>8</v>
      </c>
      <c r="F7289" t="s">
        <v>470</v>
      </c>
      <c r="G7289" s="2">
        <v>0</v>
      </c>
      <c r="H7289" s="2">
        <v>0</v>
      </c>
      <c r="I7289" s="2">
        <v>0</v>
      </c>
      <c r="J7289" s="105">
        <f>SUMIF([1]MMM!$A:$A,A7289,[1]MMM!$F:$F)</f>
        <v>0</v>
      </c>
      <c r="K7289" s="2" t="s">
        <v>460</v>
      </c>
      <c r="L7289" s="2">
        <v>0</v>
      </c>
      <c r="M7289" t="s">
        <v>10962</v>
      </c>
      <c r="N7289" t="s">
        <v>13786</v>
      </c>
      <c r="O7289" t="s">
        <v>10916</v>
      </c>
      <c r="P7289" t="s">
        <v>10917</v>
      </c>
    </row>
    <row r="7290" spans="1:16" x14ac:dyDescent="0.3">
      <c r="A7290" t="s">
        <v>6638</v>
      </c>
      <c r="B7290" s="2" t="str">
        <f t="shared" si="341"/>
        <v>6243</v>
      </c>
      <c r="C7290" s="2">
        <f t="shared" si="339"/>
        <v>6243</v>
      </c>
      <c r="D7290" t="str">
        <f>VLOOKUP(C7290,'Cost Centre'!A:B,2,)</f>
        <v>Planning</v>
      </c>
      <c r="E7290" t="str">
        <f t="shared" si="340"/>
        <v>8</v>
      </c>
      <c r="F7290" t="s">
        <v>2159</v>
      </c>
      <c r="G7290" s="2">
        <v>0</v>
      </c>
      <c r="H7290" s="2">
        <v>0</v>
      </c>
      <c r="I7290" s="2">
        <v>0</v>
      </c>
      <c r="J7290" s="105">
        <f>SUMIF([1]MMM!$A:$A,A7290,[1]MMM!$F:$F)</f>
        <v>0</v>
      </c>
      <c r="K7290" s="2" t="s">
        <v>460</v>
      </c>
      <c r="L7290" s="2">
        <v>0</v>
      </c>
      <c r="M7290" t="s">
        <v>10962</v>
      </c>
      <c r="N7290" t="s">
        <v>13786</v>
      </c>
      <c r="O7290" t="s">
        <v>10916</v>
      </c>
      <c r="P7290" t="s">
        <v>10917</v>
      </c>
    </row>
    <row r="7291" spans="1:16" x14ac:dyDescent="0.3">
      <c r="A7291" t="s">
        <v>6639</v>
      </c>
      <c r="B7291" s="2" t="str">
        <f t="shared" si="341"/>
        <v>6251</v>
      </c>
      <c r="C7291" s="2">
        <f t="shared" si="339"/>
        <v>6251</v>
      </c>
      <c r="D7291" t="str">
        <f>VLOOKUP(C7291,'Cost Centre'!A:B,2,)</f>
        <v>Planning</v>
      </c>
      <c r="E7291" t="str">
        <f t="shared" si="340"/>
        <v>2</v>
      </c>
      <c r="F7291" t="s">
        <v>48</v>
      </c>
      <c r="G7291" s="2">
        <v>0</v>
      </c>
      <c r="H7291" s="2">
        <v>1903146.03</v>
      </c>
      <c r="I7291" s="2">
        <v>0</v>
      </c>
      <c r="J7291" s="105">
        <f>SUMIF([1]MMM!$A:$A,A7291,[1]MMM!$F:$F)</f>
        <v>1903146.03</v>
      </c>
      <c r="K7291" s="2" t="s">
        <v>10</v>
      </c>
      <c r="L7291" s="2">
        <v>2064005</v>
      </c>
      <c r="M7291" t="s">
        <v>10962</v>
      </c>
      <c r="N7291" t="s">
        <v>13789</v>
      </c>
      <c r="O7291" t="s">
        <v>10871</v>
      </c>
      <c r="P7291" t="s">
        <v>10875</v>
      </c>
    </row>
    <row r="7292" spans="1:16" x14ac:dyDescent="0.3">
      <c r="A7292" t="s">
        <v>6640</v>
      </c>
      <c r="B7292" s="2" t="str">
        <f t="shared" si="341"/>
        <v>6251</v>
      </c>
      <c r="C7292" s="2">
        <f t="shared" si="339"/>
        <v>6251</v>
      </c>
      <c r="D7292" t="str">
        <f>VLOOKUP(C7292,'Cost Centre'!A:B,2,)</f>
        <v>Planning</v>
      </c>
      <c r="E7292" t="str">
        <f t="shared" si="340"/>
        <v>2</v>
      </c>
      <c r="F7292" t="s">
        <v>49</v>
      </c>
      <c r="G7292" s="2">
        <v>0</v>
      </c>
      <c r="H7292" s="2">
        <v>0</v>
      </c>
      <c r="I7292" s="2">
        <v>0</v>
      </c>
      <c r="J7292" s="105">
        <f>SUMIF([1]MMM!$A:$A,A7292,[1]MMM!$F:$F)</f>
        <v>0</v>
      </c>
      <c r="K7292" s="2" t="s">
        <v>10</v>
      </c>
      <c r="L7292" s="2">
        <v>0</v>
      </c>
      <c r="M7292" t="s">
        <v>10962</v>
      </c>
      <c r="N7292" t="s">
        <v>13789</v>
      </c>
      <c r="O7292" t="s">
        <v>10871</v>
      </c>
      <c r="P7292" t="s">
        <v>10875</v>
      </c>
    </row>
    <row r="7293" spans="1:16" x14ac:dyDescent="0.3">
      <c r="A7293" t="s">
        <v>6641</v>
      </c>
      <c r="B7293" s="2" t="str">
        <f t="shared" si="341"/>
        <v>6251</v>
      </c>
      <c r="C7293" s="2">
        <f t="shared" si="339"/>
        <v>6251</v>
      </c>
      <c r="D7293" t="str">
        <f>VLOOKUP(C7293,'Cost Centre'!A:B,2,)</f>
        <v>Planning</v>
      </c>
      <c r="E7293" t="str">
        <f t="shared" si="340"/>
        <v>2</v>
      </c>
      <c r="F7293" t="s">
        <v>51</v>
      </c>
      <c r="G7293" s="2">
        <v>0</v>
      </c>
      <c r="H7293" s="2">
        <v>12000</v>
      </c>
      <c r="I7293" s="2">
        <v>0</v>
      </c>
      <c r="J7293" s="105">
        <f>SUMIF([1]MMM!$A:$A,A7293,[1]MMM!$F:$F)</f>
        <v>12000</v>
      </c>
      <c r="K7293" s="2" t="s">
        <v>10</v>
      </c>
      <c r="L7293" s="2">
        <v>12000</v>
      </c>
      <c r="M7293" t="s">
        <v>10962</v>
      </c>
      <c r="N7293" t="s">
        <v>13789</v>
      </c>
      <c r="O7293" t="s">
        <v>10871</v>
      </c>
      <c r="P7293" t="s">
        <v>10875</v>
      </c>
    </row>
    <row r="7294" spans="1:16" x14ac:dyDescent="0.3">
      <c r="A7294" t="s">
        <v>6642</v>
      </c>
      <c r="B7294" s="2" t="str">
        <f t="shared" si="341"/>
        <v>6251</v>
      </c>
      <c r="C7294" s="2">
        <f t="shared" si="339"/>
        <v>6251</v>
      </c>
      <c r="D7294" t="str">
        <f>VLOOKUP(C7294,'Cost Centre'!A:B,2,)</f>
        <v>Planning</v>
      </c>
      <c r="E7294" t="str">
        <f t="shared" si="340"/>
        <v>2</v>
      </c>
      <c r="F7294" t="s">
        <v>52</v>
      </c>
      <c r="G7294" s="2">
        <v>0</v>
      </c>
      <c r="H7294" s="2">
        <v>10228.44</v>
      </c>
      <c r="I7294" s="2">
        <v>0</v>
      </c>
      <c r="J7294" s="105">
        <f>SUMIF([1]MMM!$A:$A,A7294,[1]MMM!$F:$F)</f>
        <v>10228.44</v>
      </c>
      <c r="K7294" s="2" t="s">
        <v>10</v>
      </c>
      <c r="L7294" s="2">
        <v>10248</v>
      </c>
      <c r="M7294" t="s">
        <v>10962</v>
      </c>
      <c r="N7294" t="s">
        <v>13789</v>
      </c>
      <c r="O7294" t="s">
        <v>10871</v>
      </c>
      <c r="P7294" t="s">
        <v>10875</v>
      </c>
    </row>
    <row r="7295" spans="1:16" x14ac:dyDescent="0.3">
      <c r="A7295" t="s">
        <v>6643</v>
      </c>
      <c r="B7295" s="2" t="str">
        <f t="shared" si="341"/>
        <v>6251</v>
      </c>
      <c r="C7295" s="2">
        <f t="shared" si="339"/>
        <v>6251</v>
      </c>
      <c r="D7295" t="str">
        <f>VLOOKUP(C7295,'Cost Centre'!A:B,2,)</f>
        <v>Planning</v>
      </c>
      <c r="E7295" t="str">
        <f t="shared" si="340"/>
        <v>2</v>
      </c>
      <c r="F7295" t="s">
        <v>55</v>
      </c>
      <c r="G7295" s="2">
        <v>0</v>
      </c>
      <c r="H7295" s="2">
        <v>281159.93</v>
      </c>
      <c r="I7295" s="2">
        <v>0</v>
      </c>
      <c r="J7295" s="105">
        <f>SUMIF([1]MMM!$A:$A,A7295,[1]MMM!$F:$F)</f>
        <v>281258.37</v>
      </c>
      <c r="K7295" s="2" t="s">
        <v>10</v>
      </c>
      <c r="L7295" s="2">
        <v>282456</v>
      </c>
      <c r="M7295" t="s">
        <v>10962</v>
      </c>
      <c r="N7295" t="s">
        <v>13789</v>
      </c>
      <c r="O7295" t="s">
        <v>10871</v>
      </c>
      <c r="P7295" t="s">
        <v>10875</v>
      </c>
    </row>
    <row r="7296" spans="1:16" x14ac:dyDescent="0.3">
      <c r="A7296" t="s">
        <v>6644</v>
      </c>
      <c r="B7296" s="2" t="str">
        <f t="shared" si="341"/>
        <v>6251</v>
      </c>
      <c r="C7296" s="2">
        <f t="shared" si="339"/>
        <v>6251</v>
      </c>
      <c r="D7296" t="str">
        <f>VLOOKUP(C7296,'Cost Centre'!A:B,2,)</f>
        <v>Planning</v>
      </c>
      <c r="E7296" t="str">
        <f t="shared" si="340"/>
        <v>2</v>
      </c>
      <c r="F7296" t="s">
        <v>60</v>
      </c>
      <c r="G7296" s="2">
        <v>0</v>
      </c>
      <c r="H7296" s="2">
        <v>0.01</v>
      </c>
      <c r="I7296" s="2">
        <v>0</v>
      </c>
      <c r="J7296" s="105">
        <f>SUMIF([1]MMM!$A:$A,A7296,[1]MMM!$F:$F)</f>
        <v>0.01</v>
      </c>
      <c r="K7296" s="2" t="s">
        <v>10</v>
      </c>
      <c r="L7296" s="2">
        <v>56525</v>
      </c>
      <c r="M7296" t="s">
        <v>10962</v>
      </c>
      <c r="N7296" t="s">
        <v>13789</v>
      </c>
      <c r="O7296" t="s">
        <v>10871</v>
      </c>
      <c r="P7296" t="s">
        <v>10875</v>
      </c>
    </row>
    <row r="7297" spans="1:16" x14ac:dyDescent="0.3">
      <c r="A7297" t="s">
        <v>6645</v>
      </c>
      <c r="B7297" s="2" t="str">
        <f t="shared" si="341"/>
        <v>6251</v>
      </c>
      <c r="C7297" s="2">
        <f t="shared" si="339"/>
        <v>6251</v>
      </c>
      <c r="D7297" t="str">
        <f>VLOOKUP(C7297,'Cost Centre'!A:B,2,)</f>
        <v>Planning</v>
      </c>
      <c r="E7297" t="str">
        <f t="shared" si="340"/>
        <v>2</v>
      </c>
      <c r="F7297" t="s">
        <v>61</v>
      </c>
      <c r="G7297" s="2">
        <v>0</v>
      </c>
      <c r="H7297" s="2">
        <v>160132.51</v>
      </c>
      <c r="I7297" s="2">
        <v>0</v>
      </c>
      <c r="J7297" s="105">
        <f>SUMIF([1]MMM!$A:$A,A7297,[1]MMM!$F:$F)</f>
        <v>160132.51</v>
      </c>
      <c r="K7297" s="2" t="s">
        <v>10</v>
      </c>
      <c r="L7297" s="2">
        <v>196713</v>
      </c>
      <c r="M7297" t="s">
        <v>10962</v>
      </c>
      <c r="N7297" t="s">
        <v>13789</v>
      </c>
      <c r="O7297" t="s">
        <v>10871</v>
      </c>
      <c r="P7297" t="s">
        <v>10875</v>
      </c>
    </row>
    <row r="7298" spans="1:16" x14ac:dyDescent="0.3">
      <c r="A7298" t="s">
        <v>6646</v>
      </c>
      <c r="B7298" s="2" t="str">
        <f t="shared" si="341"/>
        <v>6251</v>
      </c>
      <c r="C7298" s="2">
        <f t="shared" ref="C7298:C7361" si="342">VALUE(B7298)</f>
        <v>6251</v>
      </c>
      <c r="D7298" t="str">
        <f>VLOOKUP(C7298,'Cost Centre'!A:B,2,)</f>
        <v>Planning</v>
      </c>
      <c r="E7298" t="str">
        <f t="shared" ref="E7298:E7361" si="343">MID(A7298,5,1)</f>
        <v>2</v>
      </c>
      <c r="F7298" t="s">
        <v>62</v>
      </c>
      <c r="G7298" s="2">
        <v>0</v>
      </c>
      <c r="H7298" s="2">
        <v>11210.4</v>
      </c>
      <c r="I7298" s="2">
        <v>0</v>
      </c>
      <c r="J7298" s="105">
        <f>SUMIF([1]MMM!$A:$A,A7298,[1]MMM!$F:$F)</f>
        <v>11210.4</v>
      </c>
      <c r="K7298" s="2" t="s">
        <v>10</v>
      </c>
      <c r="L7298" s="2">
        <v>0</v>
      </c>
      <c r="M7298" t="s">
        <v>10962</v>
      </c>
      <c r="N7298" t="s">
        <v>13789</v>
      </c>
      <c r="O7298" t="s">
        <v>10871</v>
      </c>
      <c r="P7298" t="s">
        <v>10875</v>
      </c>
    </row>
    <row r="7299" spans="1:16" x14ac:dyDescent="0.3">
      <c r="A7299" t="s">
        <v>6647</v>
      </c>
      <c r="B7299" s="2" t="str">
        <f t="shared" ref="B7299:B7362" si="344">MID(A7299,1,4)</f>
        <v>6251</v>
      </c>
      <c r="C7299" s="2">
        <f t="shared" si="342"/>
        <v>6251</v>
      </c>
      <c r="D7299" t="str">
        <f>VLOOKUP(C7299,'Cost Centre'!A:B,2,)</f>
        <v>Planning</v>
      </c>
      <c r="E7299" t="str">
        <f t="shared" si="343"/>
        <v>2</v>
      </c>
      <c r="F7299" t="s">
        <v>67</v>
      </c>
      <c r="G7299" s="2">
        <v>0</v>
      </c>
      <c r="H7299" s="2">
        <v>455.01</v>
      </c>
      <c r="I7299" s="2">
        <v>0</v>
      </c>
      <c r="J7299" s="105">
        <f>SUMIF([1]MMM!$A:$A,A7299,[1]MMM!$F:$F)</f>
        <v>455.01</v>
      </c>
      <c r="K7299" s="2" t="s">
        <v>10</v>
      </c>
      <c r="L7299" s="2">
        <v>530</v>
      </c>
      <c r="M7299" t="s">
        <v>10962</v>
      </c>
      <c r="N7299" t="s">
        <v>13789</v>
      </c>
      <c r="O7299" t="s">
        <v>10871</v>
      </c>
      <c r="P7299" t="s">
        <v>10876</v>
      </c>
    </row>
    <row r="7300" spans="1:16" x14ac:dyDescent="0.3">
      <c r="A7300" t="s">
        <v>6648</v>
      </c>
      <c r="B7300" s="2" t="str">
        <f t="shared" si="344"/>
        <v>6251</v>
      </c>
      <c r="C7300" s="2">
        <f t="shared" si="342"/>
        <v>6251</v>
      </c>
      <c r="D7300" t="str">
        <f>VLOOKUP(C7300,'Cost Centre'!A:B,2,)</f>
        <v>Planning</v>
      </c>
      <c r="E7300" t="str">
        <f t="shared" si="343"/>
        <v>2</v>
      </c>
      <c r="F7300" t="s">
        <v>68</v>
      </c>
      <c r="G7300" s="2">
        <v>0</v>
      </c>
      <c r="H7300" s="2">
        <v>1108.1099999999999</v>
      </c>
      <c r="I7300" s="2">
        <v>0</v>
      </c>
      <c r="J7300" s="105">
        <f>SUMIF([1]MMM!$A:$A,A7300,[1]MMM!$F:$F)</f>
        <v>1108.1099999999999</v>
      </c>
      <c r="K7300" s="2" t="s">
        <v>10</v>
      </c>
      <c r="L7300" s="2">
        <v>2252</v>
      </c>
      <c r="M7300" t="s">
        <v>10962</v>
      </c>
      <c r="N7300" t="s">
        <v>13789</v>
      </c>
      <c r="O7300" t="s">
        <v>10871</v>
      </c>
      <c r="P7300" t="s">
        <v>10876</v>
      </c>
    </row>
    <row r="7301" spans="1:16" x14ac:dyDescent="0.3">
      <c r="A7301" t="s">
        <v>6649</v>
      </c>
      <c r="B7301" s="2" t="str">
        <f t="shared" si="344"/>
        <v>6251</v>
      </c>
      <c r="C7301" s="2">
        <f t="shared" si="342"/>
        <v>6251</v>
      </c>
      <c r="D7301" t="str">
        <f>VLOOKUP(C7301,'Cost Centre'!A:B,2,)</f>
        <v>Planning</v>
      </c>
      <c r="E7301" t="str">
        <f t="shared" si="343"/>
        <v>2</v>
      </c>
      <c r="F7301" t="s">
        <v>10877</v>
      </c>
      <c r="G7301" s="2">
        <v>0</v>
      </c>
      <c r="H7301" s="2">
        <v>99803.16</v>
      </c>
      <c r="I7301" s="2">
        <v>0</v>
      </c>
      <c r="J7301" s="105">
        <f>SUMIF([1]MMM!$A:$A,A7301,[1]MMM!$F:$F)</f>
        <v>99803.16</v>
      </c>
      <c r="K7301" s="2" t="s">
        <v>10</v>
      </c>
      <c r="L7301" s="2">
        <v>134562</v>
      </c>
      <c r="M7301" t="s">
        <v>10962</v>
      </c>
      <c r="N7301" t="s">
        <v>13789</v>
      </c>
      <c r="O7301" t="s">
        <v>10871</v>
      </c>
      <c r="P7301" t="s">
        <v>10876</v>
      </c>
    </row>
    <row r="7302" spans="1:16" x14ac:dyDescent="0.3">
      <c r="A7302" t="s">
        <v>6650</v>
      </c>
      <c r="B7302" s="2" t="str">
        <f t="shared" si="344"/>
        <v>6251</v>
      </c>
      <c r="C7302" s="2">
        <f t="shared" si="342"/>
        <v>6251</v>
      </c>
      <c r="D7302" t="str">
        <f>VLOOKUP(C7302,'Cost Centre'!A:B,2,)</f>
        <v>Planning</v>
      </c>
      <c r="E7302" t="str">
        <f t="shared" si="343"/>
        <v>2</v>
      </c>
      <c r="F7302" t="s">
        <v>69</v>
      </c>
      <c r="G7302" s="2">
        <v>0</v>
      </c>
      <c r="H7302" s="2">
        <v>251712.84</v>
      </c>
      <c r="I7302" s="2">
        <v>0</v>
      </c>
      <c r="J7302" s="105">
        <f>SUMIF([1]MMM!$A:$A,A7302,[1]MMM!$F:$F)</f>
        <v>251712.84</v>
      </c>
      <c r="K7302" s="2" t="s">
        <v>10</v>
      </c>
      <c r="L7302" s="2">
        <v>275046</v>
      </c>
      <c r="M7302" t="s">
        <v>10962</v>
      </c>
      <c r="N7302" t="s">
        <v>13789</v>
      </c>
      <c r="O7302" t="s">
        <v>10871</v>
      </c>
      <c r="P7302" t="s">
        <v>10876</v>
      </c>
    </row>
    <row r="7303" spans="1:16" x14ac:dyDescent="0.3">
      <c r="A7303" t="s">
        <v>6651</v>
      </c>
      <c r="B7303" s="2" t="str">
        <f t="shared" si="344"/>
        <v>6251</v>
      </c>
      <c r="C7303" s="2">
        <f t="shared" si="342"/>
        <v>6251</v>
      </c>
      <c r="D7303" t="str">
        <f>VLOOKUP(C7303,'Cost Centre'!A:B,2,)</f>
        <v>Planning</v>
      </c>
      <c r="E7303" t="str">
        <f t="shared" si="343"/>
        <v>2</v>
      </c>
      <c r="F7303" t="s">
        <v>70</v>
      </c>
      <c r="G7303" s="2">
        <v>0</v>
      </c>
      <c r="H7303" s="2">
        <v>7733.43</v>
      </c>
      <c r="I7303" s="2">
        <v>0</v>
      </c>
      <c r="J7303" s="105">
        <f>SUMIF([1]MMM!$A:$A,A7303,[1]MMM!$F:$F)</f>
        <v>7733.43</v>
      </c>
      <c r="K7303" s="2" t="s">
        <v>10</v>
      </c>
      <c r="L7303" s="2">
        <v>9565</v>
      </c>
      <c r="M7303" t="s">
        <v>10962</v>
      </c>
      <c r="N7303" t="s">
        <v>13789</v>
      </c>
      <c r="O7303" t="s">
        <v>10871</v>
      </c>
      <c r="P7303" t="s">
        <v>10876</v>
      </c>
    </row>
    <row r="7304" spans="1:16" x14ac:dyDescent="0.3">
      <c r="A7304" t="s">
        <v>6652</v>
      </c>
      <c r="B7304" s="2" t="str">
        <f t="shared" si="344"/>
        <v>6251</v>
      </c>
      <c r="C7304" s="2">
        <f t="shared" si="342"/>
        <v>6251</v>
      </c>
      <c r="D7304" t="str">
        <f>VLOOKUP(C7304,'Cost Centre'!A:B,2,)</f>
        <v>Planning</v>
      </c>
      <c r="E7304" t="str">
        <f t="shared" si="343"/>
        <v>2</v>
      </c>
      <c r="F7304" t="s">
        <v>2116</v>
      </c>
      <c r="G7304" s="2">
        <v>0</v>
      </c>
      <c r="H7304" s="2">
        <v>1781.8</v>
      </c>
      <c r="I7304" s="2">
        <v>0</v>
      </c>
      <c r="J7304" s="105">
        <f>SUMIF([1]MMM!$A:$A,A7304,[1]MMM!$F:$F)</f>
        <v>1781.8</v>
      </c>
      <c r="K7304" s="2" t="s">
        <v>10</v>
      </c>
      <c r="L7304" s="2">
        <v>2696</v>
      </c>
      <c r="M7304" t="s">
        <v>10962</v>
      </c>
      <c r="N7304" t="s">
        <v>13789</v>
      </c>
      <c r="O7304" t="s">
        <v>10871</v>
      </c>
      <c r="P7304" t="s">
        <v>10878</v>
      </c>
    </row>
    <row r="7305" spans="1:16" x14ac:dyDescent="0.3">
      <c r="A7305" t="s">
        <v>6653</v>
      </c>
      <c r="B7305" s="2" t="str">
        <f t="shared" si="344"/>
        <v>6251</v>
      </c>
      <c r="C7305" s="2">
        <f t="shared" si="342"/>
        <v>6251</v>
      </c>
      <c r="D7305" t="str">
        <f>VLOOKUP(C7305,'Cost Centre'!A:B,2,)</f>
        <v>Planning</v>
      </c>
      <c r="E7305" t="str">
        <f t="shared" si="343"/>
        <v>2</v>
      </c>
      <c r="F7305" t="s">
        <v>367</v>
      </c>
      <c r="G7305" s="2">
        <v>0</v>
      </c>
      <c r="H7305" s="2">
        <v>0</v>
      </c>
      <c r="I7305" s="2">
        <v>0</v>
      </c>
      <c r="J7305" s="105">
        <f>SUMIF([1]MMM!$A:$A,A7305,[1]MMM!$F:$F)</f>
        <v>0</v>
      </c>
      <c r="K7305" s="2" t="s">
        <v>10</v>
      </c>
      <c r="L7305" s="2">
        <v>60000</v>
      </c>
      <c r="M7305" t="s">
        <v>10962</v>
      </c>
      <c r="N7305" t="s">
        <v>13789</v>
      </c>
      <c r="O7305" t="s">
        <v>10871</v>
      </c>
      <c r="P7305" t="s">
        <v>10931</v>
      </c>
    </row>
    <row r="7306" spans="1:16" x14ac:dyDescent="0.3">
      <c r="A7306" t="s">
        <v>6654</v>
      </c>
      <c r="B7306" s="2" t="str">
        <f t="shared" si="344"/>
        <v>6251</v>
      </c>
      <c r="C7306" s="2">
        <f t="shared" si="342"/>
        <v>6251</v>
      </c>
      <c r="D7306" t="str">
        <f>VLOOKUP(C7306,'Cost Centre'!A:B,2,)</f>
        <v>Planning</v>
      </c>
      <c r="E7306" t="str">
        <f t="shared" si="343"/>
        <v>2</v>
      </c>
      <c r="F7306" t="s">
        <v>368</v>
      </c>
      <c r="G7306" s="2">
        <v>0</v>
      </c>
      <c r="H7306" s="2">
        <v>0</v>
      </c>
      <c r="I7306" s="2">
        <v>0</v>
      </c>
      <c r="J7306" s="105">
        <f>SUMIF([1]MMM!$A:$A,A7306,[1]MMM!$F:$F)</f>
        <v>0</v>
      </c>
      <c r="K7306" s="2" t="s">
        <v>10</v>
      </c>
      <c r="L7306" s="2">
        <v>72000</v>
      </c>
      <c r="M7306" t="s">
        <v>10962</v>
      </c>
      <c r="N7306" t="s">
        <v>13789</v>
      </c>
      <c r="O7306" t="s">
        <v>10871</v>
      </c>
      <c r="P7306" t="s">
        <v>10931</v>
      </c>
    </row>
    <row r="7307" spans="1:16" x14ac:dyDescent="0.3">
      <c r="A7307" t="s">
        <v>6655</v>
      </c>
      <c r="B7307" s="2" t="str">
        <f t="shared" si="344"/>
        <v>6251</v>
      </c>
      <c r="C7307" s="2">
        <f t="shared" si="342"/>
        <v>6251</v>
      </c>
      <c r="D7307" t="str">
        <f>VLOOKUP(C7307,'Cost Centre'!A:B,2,)</f>
        <v>Planning</v>
      </c>
      <c r="E7307" t="str">
        <f t="shared" si="343"/>
        <v>2</v>
      </c>
      <c r="F7307" t="s">
        <v>368</v>
      </c>
      <c r="G7307" s="2">
        <v>0</v>
      </c>
      <c r="H7307" s="2">
        <v>0</v>
      </c>
      <c r="I7307" s="2">
        <v>0</v>
      </c>
      <c r="J7307" s="105">
        <f>SUMIF([1]MMM!$A:$A,A7307,[1]MMM!$F:$F)</f>
        <v>0</v>
      </c>
      <c r="K7307" s="2" t="s">
        <v>10</v>
      </c>
      <c r="L7307" s="2">
        <v>60000</v>
      </c>
      <c r="M7307" t="s">
        <v>10962</v>
      </c>
      <c r="N7307" t="s">
        <v>13789</v>
      </c>
      <c r="O7307" t="s">
        <v>10871</v>
      </c>
      <c r="P7307" t="s">
        <v>10931</v>
      </c>
    </row>
    <row r="7308" spans="1:16" x14ac:dyDescent="0.3">
      <c r="A7308" t="s">
        <v>6656</v>
      </c>
      <c r="B7308" s="2" t="str">
        <f t="shared" si="344"/>
        <v>6251</v>
      </c>
      <c r="C7308" s="2">
        <f t="shared" si="342"/>
        <v>6251</v>
      </c>
      <c r="D7308" t="str">
        <f>VLOOKUP(C7308,'Cost Centre'!A:B,2,)</f>
        <v>Planning</v>
      </c>
      <c r="E7308" t="str">
        <f t="shared" si="343"/>
        <v>2</v>
      </c>
      <c r="F7308" t="s">
        <v>10932</v>
      </c>
      <c r="G7308" s="2">
        <v>0</v>
      </c>
      <c r="H7308" s="2">
        <v>0</v>
      </c>
      <c r="I7308" s="2">
        <v>0</v>
      </c>
      <c r="J7308" s="105">
        <f>SUMIF([1]MMM!$A:$A,A7308,[1]MMM!$F:$F)</f>
        <v>0</v>
      </c>
      <c r="K7308" s="2" t="s">
        <v>10</v>
      </c>
      <c r="L7308" s="2">
        <v>25843</v>
      </c>
      <c r="M7308" t="s">
        <v>10962</v>
      </c>
      <c r="N7308" t="s">
        <v>13789</v>
      </c>
      <c r="O7308" t="s">
        <v>10871</v>
      </c>
      <c r="P7308" t="s">
        <v>10881</v>
      </c>
    </row>
    <row r="7309" spans="1:16" x14ac:dyDescent="0.3">
      <c r="A7309" t="s">
        <v>6657</v>
      </c>
      <c r="B7309" s="2" t="str">
        <f t="shared" si="344"/>
        <v>6251</v>
      </c>
      <c r="C7309" s="2">
        <f t="shared" si="342"/>
        <v>6251</v>
      </c>
      <c r="D7309" t="str">
        <f>VLOOKUP(C7309,'Cost Centre'!A:B,2,)</f>
        <v>Planning</v>
      </c>
      <c r="E7309" t="str">
        <f t="shared" si="343"/>
        <v>2</v>
      </c>
      <c r="F7309" t="s">
        <v>93</v>
      </c>
      <c r="G7309" s="2">
        <v>0</v>
      </c>
      <c r="H7309" s="2">
        <v>23074.400000000001</v>
      </c>
      <c r="I7309" s="2">
        <v>0</v>
      </c>
      <c r="J7309" s="105">
        <f>SUMIF([1]MMM!$A:$A,A7309,[1]MMM!$F:$F)</f>
        <v>23075.19</v>
      </c>
      <c r="K7309" s="2" t="s">
        <v>10</v>
      </c>
      <c r="L7309" s="2">
        <v>58884</v>
      </c>
      <c r="M7309" t="s">
        <v>10962</v>
      </c>
      <c r="N7309" t="s">
        <v>13789</v>
      </c>
      <c r="O7309" t="s">
        <v>10871</v>
      </c>
      <c r="P7309" t="s">
        <v>10881</v>
      </c>
    </row>
    <row r="7310" spans="1:16" x14ac:dyDescent="0.3">
      <c r="A7310" t="s">
        <v>6658</v>
      </c>
      <c r="B7310" s="2" t="str">
        <f t="shared" si="344"/>
        <v>6251</v>
      </c>
      <c r="C7310" s="2">
        <f t="shared" si="342"/>
        <v>6251</v>
      </c>
      <c r="D7310" t="str">
        <f>VLOOKUP(C7310,'Cost Centre'!A:B,2,)</f>
        <v>Planning</v>
      </c>
      <c r="E7310" t="str">
        <f t="shared" si="343"/>
        <v>2</v>
      </c>
      <c r="F7310" t="s">
        <v>10882</v>
      </c>
      <c r="G7310" s="2">
        <v>0</v>
      </c>
      <c r="H7310" s="2">
        <v>0</v>
      </c>
      <c r="I7310" s="2">
        <v>0</v>
      </c>
      <c r="J7310" s="105">
        <f>SUMIF([1]MMM!$A:$A,A7310,[1]MMM!$F:$F)</f>
        <v>0</v>
      </c>
      <c r="K7310" s="2" t="s">
        <v>10</v>
      </c>
      <c r="L7310" s="2">
        <v>15482</v>
      </c>
      <c r="M7310" t="s">
        <v>10962</v>
      </c>
      <c r="N7310" t="s">
        <v>13789</v>
      </c>
      <c r="O7310" t="s">
        <v>10871</v>
      </c>
      <c r="P7310" t="s">
        <v>10881</v>
      </c>
    </row>
    <row r="7311" spans="1:16" x14ac:dyDescent="0.3">
      <c r="A7311" t="s">
        <v>6659</v>
      </c>
      <c r="B7311" s="2" t="str">
        <f t="shared" si="344"/>
        <v>6251</v>
      </c>
      <c r="C7311" s="2">
        <f t="shared" si="342"/>
        <v>6251</v>
      </c>
      <c r="D7311" t="str">
        <f>VLOOKUP(C7311,'Cost Centre'!A:B,2,)</f>
        <v>Planning</v>
      </c>
      <c r="E7311" t="str">
        <f t="shared" si="343"/>
        <v>2</v>
      </c>
      <c r="F7311" t="s">
        <v>10883</v>
      </c>
      <c r="G7311" s="2">
        <v>0</v>
      </c>
      <c r="H7311" s="2">
        <v>0</v>
      </c>
      <c r="I7311" s="2">
        <v>0</v>
      </c>
      <c r="J7311" s="105">
        <f>SUMIF([1]MMM!$A:$A,A7311,[1]MMM!$F:$F)</f>
        <v>0</v>
      </c>
      <c r="K7311" s="2" t="s">
        <v>10</v>
      </c>
      <c r="L7311" s="2">
        <v>9054</v>
      </c>
      <c r="M7311" t="s">
        <v>10962</v>
      </c>
      <c r="N7311" t="s">
        <v>13789</v>
      </c>
      <c r="O7311" t="s">
        <v>10871</v>
      </c>
      <c r="P7311" t="s">
        <v>10881</v>
      </c>
    </row>
    <row r="7312" spans="1:16" x14ac:dyDescent="0.3">
      <c r="A7312" t="s">
        <v>6660</v>
      </c>
      <c r="B7312" s="2" t="str">
        <f t="shared" si="344"/>
        <v>6251</v>
      </c>
      <c r="C7312" s="2">
        <f t="shared" si="342"/>
        <v>6251</v>
      </c>
      <c r="D7312" t="str">
        <f>VLOOKUP(C7312,'Cost Centre'!A:B,2,)</f>
        <v>Planning</v>
      </c>
      <c r="E7312" t="str">
        <f t="shared" si="343"/>
        <v>2</v>
      </c>
      <c r="F7312" t="s">
        <v>105</v>
      </c>
      <c r="G7312" s="2">
        <v>0</v>
      </c>
      <c r="H7312" s="2">
        <v>0</v>
      </c>
      <c r="I7312" s="2">
        <v>0</v>
      </c>
      <c r="J7312" s="105">
        <f>SUMIF([1]MMM!$A:$A,A7312,[1]MMM!$F:$F)</f>
        <v>0</v>
      </c>
      <c r="K7312" s="2" t="s">
        <v>10</v>
      </c>
      <c r="L7312" s="2">
        <v>7243</v>
      </c>
      <c r="M7312" t="s">
        <v>10962</v>
      </c>
      <c r="N7312" t="s">
        <v>13789</v>
      </c>
      <c r="O7312" t="s">
        <v>10871</v>
      </c>
      <c r="P7312" t="s">
        <v>10881</v>
      </c>
    </row>
    <row r="7313" spans="1:16" x14ac:dyDescent="0.3">
      <c r="A7313" t="s">
        <v>6661</v>
      </c>
      <c r="B7313" s="2" t="str">
        <f t="shared" si="344"/>
        <v>6251</v>
      </c>
      <c r="C7313" s="2">
        <f t="shared" si="342"/>
        <v>6251</v>
      </c>
      <c r="D7313" t="str">
        <f>VLOOKUP(C7313,'Cost Centre'!A:B,2,)</f>
        <v>Planning</v>
      </c>
      <c r="E7313" t="str">
        <f t="shared" si="343"/>
        <v>2</v>
      </c>
      <c r="F7313" t="s">
        <v>110</v>
      </c>
      <c r="G7313" s="2">
        <v>0</v>
      </c>
      <c r="H7313" s="2">
        <v>0</v>
      </c>
      <c r="I7313" s="2">
        <v>0</v>
      </c>
      <c r="J7313" s="105">
        <f>SUMIF([1]MMM!$A:$A,A7313,[1]MMM!$F:$F)</f>
        <v>0</v>
      </c>
      <c r="K7313" s="2" t="s">
        <v>10</v>
      </c>
      <c r="L7313" s="2">
        <v>13581</v>
      </c>
      <c r="M7313" t="s">
        <v>10962</v>
      </c>
      <c r="N7313" t="s">
        <v>13789</v>
      </c>
      <c r="O7313" t="s">
        <v>10871</v>
      </c>
      <c r="P7313" t="s">
        <v>10881</v>
      </c>
    </row>
    <row r="7314" spans="1:16" x14ac:dyDescent="0.3">
      <c r="A7314" t="s">
        <v>6662</v>
      </c>
      <c r="B7314" s="2" t="str">
        <f t="shared" si="344"/>
        <v>6251</v>
      </c>
      <c r="C7314" s="2">
        <f t="shared" si="342"/>
        <v>6251</v>
      </c>
      <c r="D7314" t="str">
        <f>VLOOKUP(C7314,'Cost Centre'!A:B,2,)</f>
        <v>Planning</v>
      </c>
      <c r="E7314" t="str">
        <f t="shared" si="343"/>
        <v>2</v>
      </c>
      <c r="F7314" t="s">
        <v>10884</v>
      </c>
      <c r="G7314" s="2">
        <v>0</v>
      </c>
      <c r="H7314" s="2">
        <v>0</v>
      </c>
      <c r="I7314" s="2">
        <v>0</v>
      </c>
      <c r="J7314" s="105">
        <f>SUMIF([1]MMM!$A:$A,A7314,[1]MMM!$F:$F)</f>
        <v>0</v>
      </c>
      <c r="K7314" s="2" t="s">
        <v>10</v>
      </c>
      <c r="L7314" s="2">
        <v>13581</v>
      </c>
      <c r="M7314" t="s">
        <v>10962</v>
      </c>
      <c r="N7314" t="s">
        <v>13789</v>
      </c>
      <c r="O7314" t="s">
        <v>10871</v>
      </c>
      <c r="P7314" t="s">
        <v>10881</v>
      </c>
    </row>
    <row r="7315" spans="1:16" x14ac:dyDescent="0.3">
      <c r="A7315" t="s">
        <v>6663</v>
      </c>
      <c r="B7315" s="2" t="str">
        <f t="shared" si="344"/>
        <v>6251</v>
      </c>
      <c r="C7315" s="2">
        <f t="shared" si="342"/>
        <v>6251</v>
      </c>
      <c r="D7315" t="str">
        <f>VLOOKUP(C7315,'Cost Centre'!A:B,2,)</f>
        <v>Planning</v>
      </c>
      <c r="E7315" t="str">
        <f t="shared" si="343"/>
        <v>2</v>
      </c>
      <c r="F7315" t="s">
        <v>117</v>
      </c>
      <c r="G7315" s="2">
        <v>0</v>
      </c>
      <c r="H7315" s="2">
        <v>2344.96</v>
      </c>
      <c r="I7315" s="2">
        <v>0</v>
      </c>
      <c r="J7315" s="105">
        <f>SUMIF([1]MMM!$A:$A,A7315,[1]MMM!$F:$F)</f>
        <v>2344.96</v>
      </c>
      <c r="K7315" s="2" t="s">
        <v>10</v>
      </c>
      <c r="L7315" s="2">
        <v>13018</v>
      </c>
      <c r="M7315" t="s">
        <v>10962</v>
      </c>
      <c r="N7315" t="s">
        <v>13789</v>
      </c>
      <c r="O7315" t="s">
        <v>10871</v>
      </c>
      <c r="P7315" t="s">
        <v>10885</v>
      </c>
    </row>
    <row r="7316" spans="1:16" x14ac:dyDescent="0.3">
      <c r="A7316" t="s">
        <v>6664</v>
      </c>
      <c r="B7316" s="2" t="str">
        <f t="shared" si="344"/>
        <v>6251</v>
      </c>
      <c r="C7316" s="2">
        <f t="shared" si="342"/>
        <v>6251</v>
      </c>
      <c r="D7316" t="str">
        <f>VLOOKUP(C7316,'Cost Centre'!A:B,2,)</f>
        <v>Planning</v>
      </c>
      <c r="E7316" t="str">
        <f t="shared" si="343"/>
        <v>2</v>
      </c>
      <c r="F7316" t="s">
        <v>10907</v>
      </c>
      <c r="G7316" s="2">
        <v>0</v>
      </c>
      <c r="H7316" s="2">
        <v>0</v>
      </c>
      <c r="I7316" s="2">
        <v>0</v>
      </c>
      <c r="J7316" s="105">
        <f>SUMIF([1]MMM!$A:$A,A7316,[1]MMM!$F:$F)</f>
        <v>0</v>
      </c>
      <c r="K7316" s="2" t="s">
        <v>10</v>
      </c>
      <c r="L7316" s="2">
        <v>0</v>
      </c>
      <c r="M7316" t="s">
        <v>10962</v>
      </c>
      <c r="N7316" t="s">
        <v>13789</v>
      </c>
      <c r="O7316" t="s">
        <v>10871</v>
      </c>
      <c r="P7316" t="s">
        <v>10887</v>
      </c>
    </row>
    <row r="7317" spans="1:16" x14ac:dyDescent="0.3">
      <c r="A7317" t="s">
        <v>13790</v>
      </c>
      <c r="B7317" s="2" t="str">
        <f t="shared" si="344"/>
        <v>6251</v>
      </c>
      <c r="C7317" s="2">
        <f t="shared" si="342"/>
        <v>6251</v>
      </c>
      <c r="D7317" t="str">
        <f>VLOOKUP(C7317,'Cost Centre'!A:B,2,)</f>
        <v>Planning</v>
      </c>
      <c r="E7317" t="str">
        <f t="shared" si="343"/>
        <v>2</v>
      </c>
      <c r="F7317" t="s">
        <v>11697</v>
      </c>
      <c r="G7317" s="2">
        <v>0</v>
      </c>
      <c r="H7317" s="2">
        <v>0</v>
      </c>
      <c r="I7317" s="2">
        <v>0</v>
      </c>
      <c r="J7317" s="105">
        <f>SUMIF([1]MMM!$A:$A,A7317,[1]MMM!$F:$F)</f>
        <v>0</v>
      </c>
      <c r="K7317" s="2" t="s">
        <v>10</v>
      </c>
      <c r="L7317" s="2">
        <v>0</v>
      </c>
      <c r="M7317" t="s">
        <v>10962</v>
      </c>
      <c r="N7317" t="s">
        <v>13789</v>
      </c>
      <c r="O7317" t="s">
        <v>10871</v>
      </c>
      <c r="P7317" t="s">
        <v>10887</v>
      </c>
    </row>
    <row r="7318" spans="1:16" x14ac:dyDescent="0.3">
      <c r="A7318" t="s">
        <v>6665</v>
      </c>
      <c r="B7318" s="2" t="str">
        <f t="shared" si="344"/>
        <v>6251</v>
      </c>
      <c r="C7318" s="2">
        <f t="shared" si="342"/>
        <v>6251</v>
      </c>
      <c r="D7318" t="str">
        <f>VLOOKUP(C7318,'Cost Centre'!A:B,2,)</f>
        <v>Planning</v>
      </c>
      <c r="E7318" s="109" t="str">
        <f t="shared" si="343"/>
        <v>3</v>
      </c>
      <c r="F7318" t="s">
        <v>444</v>
      </c>
      <c r="G7318" s="2">
        <v>0</v>
      </c>
      <c r="H7318" s="2">
        <v>0</v>
      </c>
      <c r="I7318" s="2">
        <v>0</v>
      </c>
      <c r="J7318" s="105">
        <f>SUMIF([1]MMM!$A:$A,A7318,[1]MMM!$F:$F)</f>
        <v>0</v>
      </c>
      <c r="K7318" s="2" t="s">
        <v>10</v>
      </c>
      <c r="L7318" s="2">
        <v>0</v>
      </c>
      <c r="M7318" t="s">
        <v>10962</v>
      </c>
      <c r="N7318" t="s">
        <v>13789</v>
      </c>
      <c r="O7318" t="s">
        <v>10908</v>
      </c>
      <c r="P7318" t="s">
        <v>10953</v>
      </c>
    </row>
    <row r="7319" spans="1:16" x14ac:dyDescent="0.3">
      <c r="A7319" t="s">
        <v>6666</v>
      </c>
      <c r="B7319" s="2" t="str">
        <f t="shared" si="344"/>
        <v>6251</v>
      </c>
      <c r="C7319" s="2">
        <f t="shared" si="342"/>
        <v>6251</v>
      </c>
      <c r="D7319" t="str">
        <f>VLOOKUP(C7319,'Cost Centre'!A:B,2,)</f>
        <v>Planning</v>
      </c>
      <c r="E7319" s="109">
        <v>2</v>
      </c>
      <c r="F7319" t="s">
        <v>445</v>
      </c>
      <c r="G7319" s="2">
        <v>0</v>
      </c>
      <c r="H7319" s="2">
        <v>0</v>
      </c>
      <c r="I7319" s="2">
        <v>0</v>
      </c>
      <c r="J7319" s="105">
        <f>SUMIF([1]MMM!$A:$A,A7319,[1]MMM!$F:$F)</f>
        <v>0</v>
      </c>
      <c r="K7319" s="2" t="s">
        <v>10</v>
      </c>
      <c r="L7319" s="2">
        <v>0</v>
      </c>
      <c r="M7319" t="s">
        <v>10962</v>
      </c>
      <c r="N7319" t="s">
        <v>13789</v>
      </c>
      <c r="O7319" t="s">
        <v>10908</v>
      </c>
      <c r="P7319" t="s">
        <v>10953</v>
      </c>
    </row>
    <row r="7320" spans="1:16" x14ac:dyDescent="0.3">
      <c r="A7320" t="s">
        <v>6667</v>
      </c>
      <c r="B7320" s="2" t="str">
        <f t="shared" si="344"/>
        <v>6251</v>
      </c>
      <c r="C7320" s="2">
        <f t="shared" si="342"/>
        <v>6251</v>
      </c>
      <c r="D7320" t="str">
        <f>VLOOKUP(C7320,'Cost Centre'!A:B,2,)</f>
        <v>Planning</v>
      </c>
      <c r="E7320" s="109" t="str">
        <f t="shared" si="343"/>
        <v>3</v>
      </c>
      <c r="F7320" t="s">
        <v>2130</v>
      </c>
      <c r="G7320" s="2">
        <v>0</v>
      </c>
      <c r="H7320" s="2">
        <v>0</v>
      </c>
      <c r="I7320" s="2">
        <v>0</v>
      </c>
      <c r="J7320" s="105">
        <f>SUMIF([1]MMM!$A:$A,A7320,[1]MMM!$F:$F)</f>
        <v>0</v>
      </c>
      <c r="K7320" s="2" t="s">
        <v>10</v>
      </c>
      <c r="L7320" s="2">
        <v>0</v>
      </c>
      <c r="M7320" t="s">
        <v>10962</v>
      </c>
      <c r="N7320" t="s">
        <v>13789</v>
      </c>
      <c r="O7320" t="s">
        <v>10908</v>
      </c>
      <c r="P7320" t="s">
        <v>10953</v>
      </c>
    </row>
    <row r="7321" spans="1:16" x14ac:dyDescent="0.3">
      <c r="A7321" t="s">
        <v>6668</v>
      </c>
      <c r="B7321" s="2" t="str">
        <f t="shared" si="344"/>
        <v>6251</v>
      </c>
      <c r="C7321" s="2">
        <f t="shared" si="342"/>
        <v>6251</v>
      </c>
      <c r="D7321" t="str">
        <f>VLOOKUP(C7321,'Cost Centre'!A:B,2,)</f>
        <v>Planning</v>
      </c>
      <c r="E7321" s="109">
        <v>2</v>
      </c>
      <c r="F7321" t="s">
        <v>2131</v>
      </c>
      <c r="G7321" s="2">
        <v>0</v>
      </c>
      <c r="H7321" s="2">
        <v>0</v>
      </c>
      <c r="I7321" s="2">
        <v>0</v>
      </c>
      <c r="J7321" s="105">
        <f>SUMIF([1]MMM!$A:$A,A7321,[1]MMM!$F:$F)</f>
        <v>0</v>
      </c>
      <c r="K7321" s="2" t="s">
        <v>10</v>
      </c>
      <c r="L7321" s="2">
        <v>0</v>
      </c>
      <c r="M7321" t="s">
        <v>10962</v>
      </c>
      <c r="N7321" t="s">
        <v>13789</v>
      </c>
      <c r="O7321" t="s">
        <v>10908</v>
      </c>
      <c r="P7321" t="s">
        <v>10953</v>
      </c>
    </row>
    <row r="7322" spans="1:16" x14ac:dyDescent="0.3">
      <c r="A7322" t="s">
        <v>6669</v>
      </c>
      <c r="B7322" s="2" t="str">
        <f t="shared" si="344"/>
        <v>6251</v>
      </c>
      <c r="C7322" s="2">
        <f t="shared" si="342"/>
        <v>6251</v>
      </c>
      <c r="D7322" t="str">
        <f>VLOOKUP(C7322,'Cost Centre'!A:B,2,)</f>
        <v>Planning</v>
      </c>
      <c r="E7322" s="109">
        <v>2</v>
      </c>
      <c r="F7322" t="s">
        <v>453</v>
      </c>
      <c r="G7322" s="2">
        <v>0</v>
      </c>
      <c r="H7322" s="2">
        <v>0</v>
      </c>
      <c r="I7322" s="2">
        <v>0</v>
      </c>
      <c r="J7322" s="105">
        <f>SUMIF([1]MMM!$A:$A,A7322,[1]MMM!$F:$F)</f>
        <v>0</v>
      </c>
      <c r="K7322" s="2" t="s">
        <v>10</v>
      </c>
      <c r="L7322" s="2">
        <v>0</v>
      </c>
      <c r="M7322" t="s">
        <v>10962</v>
      </c>
      <c r="N7322" t="s">
        <v>13789</v>
      </c>
      <c r="O7322" t="s">
        <v>10908</v>
      </c>
      <c r="P7322" t="s">
        <v>10956</v>
      </c>
    </row>
    <row r="7323" spans="1:16" x14ac:dyDescent="0.3">
      <c r="A7323" t="s">
        <v>6670</v>
      </c>
      <c r="B7323" s="2" t="str">
        <f t="shared" si="344"/>
        <v>6251</v>
      </c>
      <c r="C7323" s="2">
        <f t="shared" si="342"/>
        <v>6251</v>
      </c>
      <c r="D7323" t="str">
        <f>VLOOKUP(C7323,'Cost Centre'!A:B,2,)</f>
        <v>Planning</v>
      </c>
      <c r="E7323" s="109">
        <v>2</v>
      </c>
      <c r="F7323" t="s">
        <v>512</v>
      </c>
      <c r="G7323" s="2">
        <v>0</v>
      </c>
      <c r="H7323" s="2">
        <v>0</v>
      </c>
      <c r="I7323" s="2">
        <v>0</v>
      </c>
      <c r="J7323" s="105">
        <f>SUMIF([1]MMM!$A:$A,A7323,[1]MMM!$F:$F)</f>
        <v>0</v>
      </c>
      <c r="K7323" s="2" t="s">
        <v>10</v>
      </c>
      <c r="L7323" s="2">
        <v>0</v>
      </c>
      <c r="M7323" t="s">
        <v>10962</v>
      </c>
      <c r="N7323" t="s">
        <v>13789</v>
      </c>
      <c r="O7323" t="s">
        <v>10908</v>
      </c>
      <c r="P7323" t="s">
        <v>10956</v>
      </c>
    </row>
    <row r="7324" spans="1:16" x14ac:dyDescent="0.3">
      <c r="A7324" t="s">
        <v>6671</v>
      </c>
      <c r="B7324" s="2" t="str">
        <f t="shared" si="344"/>
        <v>6251</v>
      </c>
      <c r="C7324" s="2">
        <f t="shared" si="342"/>
        <v>6251</v>
      </c>
      <c r="D7324" t="str">
        <f>VLOOKUP(C7324,'Cost Centre'!A:B,2,)</f>
        <v>Planning</v>
      </c>
      <c r="E7324" s="109">
        <v>2</v>
      </c>
      <c r="F7324" t="s">
        <v>458</v>
      </c>
      <c r="G7324" s="2">
        <v>0</v>
      </c>
      <c r="H7324" s="2">
        <v>0</v>
      </c>
      <c r="I7324" s="2">
        <v>0</v>
      </c>
      <c r="J7324" s="105">
        <f>SUMIF([1]MMM!$A:$A,A7324,[1]MMM!$F:$F)</f>
        <v>0</v>
      </c>
      <c r="K7324" s="2" t="s">
        <v>10</v>
      </c>
      <c r="L7324" s="2">
        <v>0</v>
      </c>
      <c r="M7324" t="s">
        <v>10962</v>
      </c>
      <c r="N7324" t="s">
        <v>13789</v>
      </c>
      <c r="O7324" t="s">
        <v>10908</v>
      </c>
      <c r="P7324" t="s">
        <v>10958</v>
      </c>
    </row>
    <row r="7325" spans="1:16" x14ac:dyDescent="0.3">
      <c r="A7325" t="s">
        <v>6672</v>
      </c>
      <c r="B7325" s="2" t="str">
        <f t="shared" si="344"/>
        <v>6251</v>
      </c>
      <c r="C7325" s="2">
        <f t="shared" si="342"/>
        <v>6251</v>
      </c>
      <c r="D7325" t="str">
        <f>VLOOKUP(C7325,'Cost Centre'!A:B,2,)</f>
        <v>Planning</v>
      </c>
      <c r="E7325" s="109">
        <v>2</v>
      </c>
      <c r="F7325" t="s">
        <v>516</v>
      </c>
      <c r="G7325" s="2">
        <v>0</v>
      </c>
      <c r="H7325" s="2">
        <v>0</v>
      </c>
      <c r="I7325" s="2">
        <v>0</v>
      </c>
      <c r="J7325" s="105">
        <f>SUMIF([1]MMM!$A:$A,A7325,[1]MMM!$F:$F)</f>
        <v>0</v>
      </c>
      <c r="K7325" s="2" t="s">
        <v>10</v>
      </c>
      <c r="L7325" s="2">
        <v>0</v>
      </c>
      <c r="M7325" t="s">
        <v>10962</v>
      </c>
      <c r="N7325" t="s">
        <v>13789</v>
      </c>
      <c r="O7325" t="s">
        <v>10908</v>
      </c>
      <c r="P7325" t="s">
        <v>10958</v>
      </c>
    </row>
    <row r="7326" spans="1:16" x14ac:dyDescent="0.3">
      <c r="A7326" t="s">
        <v>6673</v>
      </c>
      <c r="B7326" s="2" t="str">
        <f t="shared" si="344"/>
        <v>6251</v>
      </c>
      <c r="C7326" s="2">
        <f t="shared" si="342"/>
        <v>6251</v>
      </c>
      <c r="D7326" t="str">
        <f>VLOOKUP(C7326,'Cost Centre'!A:B,2,)</f>
        <v>Planning</v>
      </c>
      <c r="E7326" t="str">
        <f t="shared" si="343"/>
        <v>3</v>
      </c>
      <c r="F7326" t="s">
        <v>2148</v>
      </c>
      <c r="G7326" s="2">
        <v>0</v>
      </c>
      <c r="H7326" s="2">
        <v>0</v>
      </c>
      <c r="I7326" s="2">
        <v>0</v>
      </c>
      <c r="J7326" s="105">
        <f>SUMIF([1]MMM!$A:$A,A7326,[1]MMM!$F:$F)</f>
        <v>0</v>
      </c>
      <c r="K7326" s="2" t="s">
        <v>10</v>
      </c>
      <c r="L7326" s="2">
        <v>0</v>
      </c>
      <c r="M7326" t="s">
        <v>10962</v>
      </c>
      <c r="N7326" t="s">
        <v>13789</v>
      </c>
      <c r="O7326" t="s">
        <v>10908</v>
      </c>
      <c r="P7326" t="s">
        <v>10910</v>
      </c>
    </row>
    <row r="7327" spans="1:16" x14ac:dyDescent="0.3">
      <c r="A7327" t="s">
        <v>6674</v>
      </c>
      <c r="B7327" s="2" t="str">
        <f t="shared" si="344"/>
        <v>6251</v>
      </c>
      <c r="C7327" s="2">
        <f t="shared" si="342"/>
        <v>6251</v>
      </c>
      <c r="D7327" t="str">
        <f>VLOOKUP(C7327,'Cost Centre'!A:B,2,)</f>
        <v>Planning</v>
      </c>
      <c r="E7327" t="str">
        <f t="shared" si="343"/>
        <v>3</v>
      </c>
      <c r="F7327" t="s">
        <v>2154</v>
      </c>
      <c r="G7327" s="2">
        <v>0</v>
      </c>
      <c r="H7327" s="2">
        <v>69720.69</v>
      </c>
      <c r="I7327" s="2">
        <v>0</v>
      </c>
      <c r="J7327" s="105">
        <f>SUMIF([1]MMM!$A:$A,A7327,[1]MMM!$F:$F)</f>
        <v>69720.69</v>
      </c>
      <c r="K7327" s="2" t="s">
        <v>10</v>
      </c>
      <c r="L7327" s="2">
        <v>64708</v>
      </c>
      <c r="M7327" t="s">
        <v>10962</v>
      </c>
      <c r="N7327" t="s">
        <v>13789</v>
      </c>
      <c r="O7327" t="s">
        <v>10908</v>
      </c>
      <c r="P7327" t="s">
        <v>10910</v>
      </c>
    </row>
    <row r="7328" spans="1:16" x14ac:dyDescent="0.3">
      <c r="A7328" t="s">
        <v>13791</v>
      </c>
      <c r="B7328" s="2" t="str">
        <f t="shared" si="344"/>
        <v>6251</v>
      </c>
      <c r="C7328" s="2">
        <f t="shared" si="342"/>
        <v>6251</v>
      </c>
      <c r="D7328" t="str">
        <f>VLOOKUP(C7328,'Cost Centre'!A:B,2,)</f>
        <v>Planning</v>
      </c>
      <c r="E7328" t="str">
        <f t="shared" si="343"/>
        <v>3</v>
      </c>
      <c r="F7328" t="s">
        <v>10912</v>
      </c>
      <c r="G7328" s="2">
        <v>0</v>
      </c>
      <c r="H7328" s="2">
        <v>0</v>
      </c>
      <c r="I7328" s="2">
        <v>-2556373.67</v>
      </c>
      <c r="J7328" s="105">
        <f>SUMIF([1]MMM!$A:$A,A7328,[1]MMM!$F:$F)</f>
        <v>-2556373.67</v>
      </c>
      <c r="K7328" s="2" t="s">
        <v>10</v>
      </c>
      <c r="L7328" s="2">
        <v>0</v>
      </c>
      <c r="M7328" t="s">
        <v>10962</v>
      </c>
      <c r="N7328" t="s">
        <v>13789</v>
      </c>
      <c r="O7328" t="s">
        <v>10908</v>
      </c>
      <c r="P7328" t="s">
        <v>10913</v>
      </c>
    </row>
    <row r="7329" spans="1:16" x14ac:dyDescent="0.3">
      <c r="A7329" t="s">
        <v>13792</v>
      </c>
      <c r="B7329" s="2" t="str">
        <f t="shared" si="344"/>
        <v>6251</v>
      </c>
      <c r="C7329" s="2">
        <f t="shared" si="342"/>
        <v>6251</v>
      </c>
      <c r="D7329" t="str">
        <f>VLOOKUP(C7329,'Cost Centre'!A:B,2,)</f>
        <v>Planning</v>
      </c>
      <c r="E7329" t="str">
        <f t="shared" si="343"/>
        <v>3</v>
      </c>
      <c r="F7329" t="s">
        <v>10915</v>
      </c>
      <c r="G7329" s="2">
        <v>0</v>
      </c>
      <c r="H7329" s="2">
        <v>0</v>
      </c>
      <c r="I7329" s="2">
        <v>0</v>
      </c>
      <c r="J7329" s="105">
        <f>SUMIF([1]MMM!$A:$A,A7329,[1]MMM!$F:$F)</f>
        <v>0</v>
      </c>
      <c r="K7329" s="2" t="s">
        <v>10</v>
      </c>
      <c r="L7329" s="2">
        <v>0</v>
      </c>
      <c r="M7329" t="s">
        <v>10962</v>
      </c>
      <c r="N7329" t="s">
        <v>13789</v>
      </c>
      <c r="O7329" t="s">
        <v>10908</v>
      </c>
      <c r="P7329" t="s">
        <v>10913</v>
      </c>
    </row>
    <row r="7330" spans="1:16" x14ac:dyDescent="0.3">
      <c r="A7330" t="s">
        <v>13793</v>
      </c>
      <c r="B7330" s="2" t="str">
        <f t="shared" si="344"/>
        <v>6251</v>
      </c>
      <c r="C7330" s="2">
        <f t="shared" si="342"/>
        <v>6251</v>
      </c>
      <c r="D7330" t="str">
        <f>VLOOKUP(C7330,'Cost Centre'!A:B,2,)</f>
        <v>Planning</v>
      </c>
      <c r="E7330" t="str">
        <f t="shared" si="343"/>
        <v>6</v>
      </c>
      <c r="F7330" t="s">
        <v>11211</v>
      </c>
      <c r="G7330" s="2">
        <v>0</v>
      </c>
      <c r="H7330" s="2">
        <v>0</v>
      </c>
      <c r="I7330" s="2">
        <v>0</v>
      </c>
      <c r="J7330" s="105">
        <f>SUMIF([1]MMM!$A:$A,A7330,[1]MMM!$F:$F)</f>
        <v>0</v>
      </c>
      <c r="K7330" s="2" t="s">
        <v>460</v>
      </c>
      <c r="L7330" s="2">
        <v>0</v>
      </c>
      <c r="M7330" t="s">
        <v>10962</v>
      </c>
      <c r="N7330" t="s">
        <v>13789</v>
      </c>
      <c r="O7330" t="s">
        <v>10962</v>
      </c>
      <c r="P7330" t="s">
        <v>11212</v>
      </c>
    </row>
    <row r="7331" spans="1:16" x14ac:dyDescent="0.3">
      <c r="A7331" t="s">
        <v>13794</v>
      </c>
      <c r="B7331" s="2" t="str">
        <f t="shared" si="344"/>
        <v>6251</v>
      </c>
      <c r="C7331" s="2">
        <f t="shared" si="342"/>
        <v>6251</v>
      </c>
      <c r="D7331" t="str">
        <f>VLOOKUP(C7331,'Cost Centre'!A:B,2,)</f>
        <v>Planning</v>
      </c>
      <c r="E7331" t="str">
        <f t="shared" si="343"/>
        <v>6</v>
      </c>
      <c r="F7331" t="s">
        <v>13795</v>
      </c>
      <c r="G7331" s="2">
        <v>0</v>
      </c>
      <c r="H7331" s="2">
        <v>0</v>
      </c>
      <c r="I7331" s="2">
        <v>0</v>
      </c>
      <c r="J7331" s="105">
        <f>SUMIF([1]MMM!$A:$A,A7331,[1]MMM!$F:$F)</f>
        <v>0</v>
      </c>
      <c r="K7331" s="2" t="s">
        <v>10</v>
      </c>
      <c r="L7331" s="2">
        <v>0</v>
      </c>
      <c r="M7331" t="s">
        <v>10962</v>
      </c>
      <c r="N7331" t="s">
        <v>13789</v>
      </c>
      <c r="O7331" t="s">
        <v>10962</v>
      </c>
      <c r="P7331" t="s">
        <v>11212</v>
      </c>
    </row>
    <row r="7332" spans="1:16" x14ac:dyDescent="0.3">
      <c r="A7332" t="s">
        <v>13796</v>
      </c>
      <c r="B7332" s="2" t="str">
        <f t="shared" si="344"/>
        <v>6251</v>
      </c>
      <c r="C7332" s="2">
        <f t="shared" si="342"/>
        <v>6251</v>
      </c>
      <c r="D7332" t="str">
        <f>VLOOKUP(C7332,'Cost Centre'!A:B,2,)</f>
        <v>Planning</v>
      </c>
      <c r="E7332" t="str">
        <f t="shared" si="343"/>
        <v>6</v>
      </c>
      <c r="F7332" t="s">
        <v>13797</v>
      </c>
      <c r="G7332" s="2">
        <v>0</v>
      </c>
      <c r="H7332" s="2">
        <v>0</v>
      </c>
      <c r="I7332" s="2">
        <v>0</v>
      </c>
      <c r="J7332" s="105">
        <f>SUMIF([1]MMM!$A:$A,A7332,[1]MMM!$F:$F)</f>
        <v>0</v>
      </c>
      <c r="K7332" s="2" t="s">
        <v>10</v>
      </c>
      <c r="L7332" s="2">
        <v>0</v>
      </c>
      <c r="M7332" t="s">
        <v>10962</v>
      </c>
      <c r="N7332" t="s">
        <v>13789</v>
      </c>
      <c r="O7332" t="s">
        <v>10962</v>
      </c>
      <c r="P7332" t="s">
        <v>11212</v>
      </c>
    </row>
    <row r="7333" spans="1:16" x14ac:dyDescent="0.3">
      <c r="A7333" t="s">
        <v>13798</v>
      </c>
      <c r="B7333" s="2" t="str">
        <f t="shared" si="344"/>
        <v>6251</v>
      </c>
      <c r="C7333" s="2">
        <f t="shared" si="342"/>
        <v>6251</v>
      </c>
      <c r="D7333" t="str">
        <f>VLOOKUP(C7333,'Cost Centre'!A:B,2,)</f>
        <v>Planning</v>
      </c>
      <c r="E7333" t="str">
        <f t="shared" si="343"/>
        <v>6</v>
      </c>
      <c r="F7333" t="s">
        <v>13799</v>
      </c>
      <c r="G7333" s="2">
        <v>0</v>
      </c>
      <c r="H7333" s="2">
        <v>0</v>
      </c>
      <c r="I7333" s="2">
        <v>0</v>
      </c>
      <c r="J7333" s="105">
        <f>SUMIF([1]MMM!$A:$A,A7333,[1]MMM!$F:$F)</f>
        <v>0</v>
      </c>
      <c r="K7333" s="2" t="s">
        <v>10</v>
      </c>
      <c r="L7333" s="2">
        <v>0</v>
      </c>
      <c r="M7333" t="s">
        <v>10962</v>
      </c>
      <c r="N7333" t="s">
        <v>13789</v>
      </c>
      <c r="O7333" t="s">
        <v>10962</v>
      </c>
      <c r="P7333" t="s">
        <v>11212</v>
      </c>
    </row>
    <row r="7334" spans="1:16" x14ac:dyDescent="0.3">
      <c r="A7334" t="s">
        <v>13800</v>
      </c>
      <c r="B7334" s="2" t="str">
        <f t="shared" si="344"/>
        <v>6251</v>
      </c>
      <c r="C7334" s="2">
        <f t="shared" si="342"/>
        <v>6251</v>
      </c>
      <c r="D7334" t="str">
        <f>VLOOKUP(C7334,'Cost Centre'!A:B,2,)</f>
        <v>Planning</v>
      </c>
      <c r="E7334" t="str">
        <f t="shared" si="343"/>
        <v>6</v>
      </c>
      <c r="F7334" t="s">
        <v>13795</v>
      </c>
      <c r="G7334" s="2">
        <v>0</v>
      </c>
      <c r="H7334" s="2">
        <v>1943.17</v>
      </c>
      <c r="I7334" s="2">
        <v>0</v>
      </c>
      <c r="J7334" s="105">
        <f>SUMIF([1]MMM!$A:$A,A7334,[1]MMM!$F:$F)</f>
        <v>1943.17</v>
      </c>
      <c r="K7334" s="2" t="s">
        <v>10</v>
      </c>
      <c r="L7334" s="2">
        <v>10000</v>
      </c>
      <c r="M7334" t="s">
        <v>10962</v>
      </c>
      <c r="N7334" t="s">
        <v>13789</v>
      </c>
      <c r="O7334" t="s">
        <v>10962</v>
      </c>
      <c r="P7334" t="s">
        <v>11212</v>
      </c>
    </row>
    <row r="7335" spans="1:16" x14ac:dyDescent="0.3">
      <c r="A7335" t="s">
        <v>13801</v>
      </c>
      <c r="B7335" s="2" t="str">
        <f t="shared" si="344"/>
        <v>6251</v>
      </c>
      <c r="C7335" s="2">
        <f t="shared" si="342"/>
        <v>6251</v>
      </c>
      <c r="D7335" t="str">
        <f>VLOOKUP(C7335,'Cost Centre'!A:B,2,)</f>
        <v>Planning</v>
      </c>
      <c r="E7335" t="str">
        <f t="shared" si="343"/>
        <v>6</v>
      </c>
      <c r="F7335" t="s">
        <v>13797</v>
      </c>
      <c r="G7335" s="2">
        <v>0</v>
      </c>
      <c r="H7335" s="2">
        <v>4885.22</v>
      </c>
      <c r="I7335" s="2">
        <v>0</v>
      </c>
      <c r="J7335" s="105">
        <f>SUMIF([1]MMM!$A:$A,A7335,[1]MMM!$F:$F)</f>
        <v>4885.22</v>
      </c>
      <c r="K7335" s="2" t="s">
        <v>10</v>
      </c>
      <c r="L7335" s="2">
        <v>15000</v>
      </c>
      <c r="M7335" t="s">
        <v>10962</v>
      </c>
      <c r="N7335" t="s">
        <v>13789</v>
      </c>
      <c r="O7335" t="s">
        <v>10962</v>
      </c>
      <c r="P7335" t="s">
        <v>11212</v>
      </c>
    </row>
    <row r="7336" spans="1:16" x14ac:dyDescent="0.3">
      <c r="A7336" t="s">
        <v>13802</v>
      </c>
      <c r="B7336" s="2" t="str">
        <f t="shared" si="344"/>
        <v>6251</v>
      </c>
      <c r="C7336" s="2">
        <f t="shared" si="342"/>
        <v>6251</v>
      </c>
      <c r="D7336" t="str">
        <f>VLOOKUP(C7336,'Cost Centre'!A:B,2,)</f>
        <v>Planning</v>
      </c>
      <c r="E7336" t="str">
        <f t="shared" si="343"/>
        <v>6</v>
      </c>
      <c r="F7336" t="s">
        <v>13799</v>
      </c>
      <c r="G7336" s="2">
        <v>0</v>
      </c>
      <c r="H7336" s="2">
        <v>8000</v>
      </c>
      <c r="I7336" s="2">
        <v>0</v>
      </c>
      <c r="J7336" s="105">
        <f>SUMIF([1]MMM!$A:$A,A7336,[1]MMM!$F:$F)</f>
        <v>8000</v>
      </c>
      <c r="K7336" s="2" t="s">
        <v>10</v>
      </c>
      <c r="L7336" s="2">
        <v>10000</v>
      </c>
      <c r="M7336" t="s">
        <v>10962</v>
      </c>
      <c r="N7336" t="s">
        <v>13789</v>
      </c>
      <c r="O7336" t="s">
        <v>10962</v>
      </c>
      <c r="P7336" t="s">
        <v>11212</v>
      </c>
    </row>
    <row r="7337" spans="1:16" x14ac:dyDescent="0.3">
      <c r="A7337" t="s">
        <v>13803</v>
      </c>
      <c r="B7337" s="2" t="str">
        <f t="shared" si="344"/>
        <v>6251</v>
      </c>
      <c r="C7337" s="2">
        <f t="shared" si="342"/>
        <v>6251</v>
      </c>
      <c r="D7337" t="str">
        <f>VLOOKUP(C7337,'Cost Centre'!A:B,2,)</f>
        <v>Planning</v>
      </c>
      <c r="E7337" t="str">
        <f t="shared" si="343"/>
        <v>6</v>
      </c>
      <c r="F7337" t="s">
        <v>11217</v>
      </c>
      <c r="G7337" s="2">
        <v>0</v>
      </c>
      <c r="H7337" s="2">
        <v>0</v>
      </c>
      <c r="I7337" s="2">
        <v>0</v>
      </c>
      <c r="J7337" s="105">
        <f>SUMIF([1]MMM!$A:$A,A7337,[1]MMM!$F:$F)</f>
        <v>0</v>
      </c>
      <c r="K7337" s="2" t="s">
        <v>460</v>
      </c>
      <c r="L7337" s="2">
        <v>0</v>
      </c>
      <c r="M7337" t="s">
        <v>10962</v>
      </c>
      <c r="N7337" t="s">
        <v>13789</v>
      </c>
      <c r="O7337" t="s">
        <v>10962</v>
      </c>
      <c r="P7337" t="s">
        <v>11212</v>
      </c>
    </row>
    <row r="7338" spans="1:16" x14ac:dyDescent="0.3">
      <c r="A7338" t="s">
        <v>13804</v>
      </c>
      <c r="B7338" s="2" t="str">
        <f t="shared" si="344"/>
        <v>6251</v>
      </c>
      <c r="C7338" s="2">
        <f t="shared" si="342"/>
        <v>6251</v>
      </c>
      <c r="D7338" t="str">
        <f>VLOOKUP(C7338,'Cost Centre'!A:B,2,)</f>
        <v>Planning</v>
      </c>
      <c r="E7338" t="str">
        <f t="shared" si="343"/>
        <v>6</v>
      </c>
      <c r="F7338" t="s">
        <v>11219</v>
      </c>
      <c r="G7338" s="2">
        <v>0</v>
      </c>
      <c r="H7338" s="2">
        <v>0</v>
      </c>
      <c r="I7338" s="2">
        <v>0</v>
      </c>
      <c r="J7338" s="105">
        <f>SUMIF([1]MMM!$A:$A,A7338,[1]MMM!$F:$F)</f>
        <v>0</v>
      </c>
      <c r="K7338" s="2" t="s">
        <v>460</v>
      </c>
      <c r="L7338" s="2">
        <v>0</v>
      </c>
      <c r="M7338" t="s">
        <v>10962</v>
      </c>
      <c r="N7338" t="s">
        <v>13789</v>
      </c>
      <c r="O7338" t="s">
        <v>10962</v>
      </c>
      <c r="P7338" t="s">
        <v>11212</v>
      </c>
    </row>
    <row r="7339" spans="1:16" x14ac:dyDescent="0.3">
      <c r="A7339" t="s">
        <v>13805</v>
      </c>
      <c r="B7339" s="2" t="str">
        <f t="shared" si="344"/>
        <v>6251</v>
      </c>
      <c r="C7339" s="2">
        <f t="shared" si="342"/>
        <v>6251</v>
      </c>
      <c r="D7339" t="str">
        <f>VLOOKUP(C7339,'Cost Centre'!A:B,2,)</f>
        <v>Planning</v>
      </c>
      <c r="E7339" t="str">
        <f t="shared" si="343"/>
        <v>6</v>
      </c>
      <c r="F7339" t="s">
        <v>11221</v>
      </c>
      <c r="G7339" s="2">
        <v>0</v>
      </c>
      <c r="H7339" s="2">
        <v>0</v>
      </c>
      <c r="I7339" s="2">
        <v>0</v>
      </c>
      <c r="J7339" s="105">
        <f>SUMIF([1]MMM!$A:$A,A7339,[1]MMM!$F:$F)</f>
        <v>0</v>
      </c>
      <c r="K7339" s="2" t="s">
        <v>460</v>
      </c>
      <c r="L7339" s="2">
        <v>0</v>
      </c>
      <c r="M7339" t="s">
        <v>10962</v>
      </c>
      <c r="N7339" t="s">
        <v>13789</v>
      </c>
      <c r="O7339" t="s">
        <v>10962</v>
      </c>
      <c r="P7339" t="s">
        <v>11212</v>
      </c>
    </row>
    <row r="7340" spans="1:16" x14ac:dyDescent="0.3">
      <c r="A7340" t="s">
        <v>13806</v>
      </c>
      <c r="B7340" s="2" t="str">
        <f t="shared" si="344"/>
        <v>6251</v>
      </c>
      <c r="C7340" s="2">
        <f t="shared" si="342"/>
        <v>6251</v>
      </c>
      <c r="D7340" t="str">
        <f>VLOOKUP(C7340,'Cost Centre'!A:B,2,)</f>
        <v>Planning</v>
      </c>
      <c r="E7340" t="str">
        <f t="shared" si="343"/>
        <v>6</v>
      </c>
      <c r="F7340" t="s">
        <v>11223</v>
      </c>
      <c r="G7340" s="2">
        <v>0</v>
      </c>
      <c r="H7340" s="2">
        <v>0</v>
      </c>
      <c r="I7340" s="2">
        <v>0</v>
      </c>
      <c r="J7340" s="105">
        <f>SUMIF([1]MMM!$A:$A,A7340,[1]MMM!$F:$F)</f>
        <v>0</v>
      </c>
      <c r="K7340" s="2" t="s">
        <v>460</v>
      </c>
      <c r="L7340" s="2">
        <v>0</v>
      </c>
      <c r="M7340" t="s">
        <v>10962</v>
      </c>
      <c r="N7340" t="s">
        <v>13789</v>
      </c>
      <c r="O7340" t="s">
        <v>10962</v>
      </c>
      <c r="P7340" t="s">
        <v>11212</v>
      </c>
    </row>
    <row r="7341" spans="1:16" x14ac:dyDescent="0.3">
      <c r="A7341" t="s">
        <v>13807</v>
      </c>
      <c r="B7341" s="2" t="str">
        <f t="shared" si="344"/>
        <v>6251</v>
      </c>
      <c r="C7341" s="2">
        <f t="shared" si="342"/>
        <v>6251</v>
      </c>
      <c r="D7341" t="str">
        <f>VLOOKUP(C7341,'Cost Centre'!A:B,2,)</f>
        <v>Planning</v>
      </c>
      <c r="E7341" t="str">
        <f t="shared" si="343"/>
        <v>6</v>
      </c>
      <c r="F7341" t="s">
        <v>11225</v>
      </c>
      <c r="G7341" s="2">
        <v>0</v>
      </c>
      <c r="H7341" s="2">
        <v>0</v>
      </c>
      <c r="I7341" s="2">
        <v>0</v>
      </c>
      <c r="J7341" s="105">
        <f>SUMIF([1]MMM!$A:$A,A7341,[1]MMM!$F:$F)</f>
        <v>0</v>
      </c>
      <c r="K7341" s="2" t="s">
        <v>460</v>
      </c>
      <c r="L7341" s="2">
        <v>0</v>
      </c>
      <c r="M7341" t="s">
        <v>10962</v>
      </c>
      <c r="N7341" t="s">
        <v>13789</v>
      </c>
      <c r="O7341" t="s">
        <v>10962</v>
      </c>
      <c r="P7341" t="s">
        <v>11212</v>
      </c>
    </row>
    <row r="7342" spans="1:16" x14ac:dyDescent="0.3">
      <c r="A7342" t="s">
        <v>13808</v>
      </c>
      <c r="B7342" s="2" t="str">
        <f t="shared" si="344"/>
        <v>6251</v>
      </c>
      <c r="C7342" s="2">
        <f t="shared" si="342"/>
        <v>6251</v>
      </c>
      <c r="D7342" t="str">
        <f>VLOOKUP(C7342,'Cost Centre'!A:B,2,)</f>
        <v>Planning</v>
      </c>
      <c r="E7342" t="str">
        <f t="shared" si="343"/>
        <v>6</v>
      </c>
      <c r="F7342" t="s">
        <v>11227</v>
      </c>
      <c r="G7342" s="2">
        <v>0</v>
      </c>
      <c r="H7342" s="2">
        <v>0</v>
      </c>
      <c r="I7342" s="2">
        <v>-14828.39</v>
      </c>
      <c r="J7342" s="105">
        <f>SUMIF([1]MMM!$A:$A,A7342,[1]MMM!$F:$F)</f>
        <v>-14828.39</v>
      </c>
      <c r="K7342" s="2" t="s">
        <v>460</v>
      </c>
      <c r="L7342" s="2">
        <v>0</v>
      </c>
      <c r="M7342" t="s">
        <v>10962</v>
      </c>
      <c r="N7342" t="s">
        <v>13789</v>
      </c>
      <c r="O7342" t="s">
        <v>10962</v>
      </c>
      <c r="P7342" t="s">
        <v>11212</v>
      </c>
    </row>
    <row r="7343" spans="1:16" x14ac:dyDescent="0.3">
      <c r="A7343" t="s">
        <v>13809</v>
      </c>
      <c r="B7343" s="2" t="str">
        <f t="shared" si="344"/>
        <v>6251</v>
      </c>
      <c r="C7343" s="2">
        <f t="shared" si="342"/>
        <v>6251</v>
      </c>
      <c r="D7343" t="str">
        <f>VLOOKUP(C7343,'Cost Centre'!A:B,2,)</f>
        <v>Planning</v>
      </c>
      <c r="E7343" t="str">
        <f t="shared" si="343"/>
        <v>6</v>
      </c>
      <c r="F7343" t="s">
        <v>11229</v>
      </c>
      <c r="G7343" s="2">
        <v>0</v>
      </c>
      <c r="H7343" s="2">
        <v>0</v>
      </c>
      <c r="I7343" s="2">
        <v>0</v>
      </c>
      <c r="J7343" s="105">
        <f>SUMIF([1]MMM!$A:$A,A7343,[1]MMM!$F:$F)</f>
        <v>0</v>
      </c>
      <c r="K7343" s="2" t="s">
        <v>460</v>
      </c>
      <c r="L7343" s="2">
        <v>0</v>
      </c>
      <c r="M7343" t="s">
        <v>10962</v>
      </c>
      <c r="N7343" t="s">
        <v>13789</v>
      </c>
      <c r="O7343" t="s">
        <v>10962</v>
      </c>
      <c r="P7343" t="s">
        <v>11212</v>
      </c>
    </row>
    <row r="7344" spans="1:16" x14ac:dyDescent="0.3">
      <c r="A7344" t="s">
        <v>13810</v>
      </c>
      <c r="B7344" s="2" t="str">
        <f t="shared" si="344"/>
        <v>6251</v>
      </c>
      <c r="C7344" s="2">
        <f t="shared" si="342"/>
        <v>6251</v>
      </c>
      <c r="D7344" t="str">
        <f>VLOOKUP(C7344,'Cost Centre'!A:B,2,)</f>
        <v>Planning</v>
      </c>
      <c r="E7344" t="str">
        <f t="shared" si="343"/>
        <v>6</v>
      </c>
      <c r="F7344" t="s">
        <v>11231</v>
      </c>
      <c r="G7344" s="2">
        <v>0</v>
      </c>
      <c r="H7344" s="2">
        <v>0</v>
      </c>
      <c r="I7344" s="2">
        <v>0</v>
      </c>
      <c r="J7344" s="105">
        <f>SUMIF([1]MMM!$A:$A,A7344,[1]MMM!$F:$F)</f>
        <v>0</v>
      </c>
      <c r="K7344" s="2" t="s">
        <v>460</v>
      </c>
      <c r="L7344" s="2">
        <v>0</v>
      </c>
      <c r="M7344" t="s">
        <v>10962</v>
      </c>
      <c r="N7344" t="s">
        <v>13789</v>
      </c>
      <c r="O7344" t="s">
        <v>10962</v>
      </c>
      <c r="P7344" t="s">
        <v>11212</v>
      </c>
    </row>
    <row r="7345" spans="1:16" x14ac:dyDescent="0.3">
      <c r="A7345" t="s">
        <v>13811</v>
      </c>
      <c r="B7345" s="2" t="str">
        <f t="shared" si="344"/>
        <v>6251</v>
      </c>
      <c r="C7345" s="2">
        <f t="shared" si="342"/>
        <v>6251</v>
      </c>
      <c r="D7345" t="str">
        <f>VLOOKUP(C7345,'Cost Centre'!A:B,2,)</f>
        <v>Planning</v>
      </c>
      <c r="E7345" t="str">
        <f t="shared" si="343"/>
        <v>6</v>
      </c>
      <c r="F7345" t="s">
        <v>11233</v>
      </c>
      <c r="G7345" s="2">
        <v>0</v>
      </c>
      <c r="H7345" s="2">
        <v>0</v>
      </c>
      <c r="I7345" s="2">
        <v>0</v>
      </c>
      <c r="J7345" s="105">
        <f>SUMIF([1]MMM!$A:$A,A7345,[1]MMM!$F:$F)</f>
        <v>0</v>
      </c>
      <c r="K7345" s="2" t="s">
        <v>460</v>
      </c>
      <c r="L7345" s="2">
        <v>0</v>
      </c>
      <c r="M7345" t="s">
        <v>10962</v>
      </c>
      <c r="N7345" t="s">
        <v>13789</v>
      </c>
      <c r="O7345" t="s">
        <v>10962</v>
      </c>
      <c r="P7345" t="s">
        <v>11212</v>
      </c>
    </row>
    <row r="7346" spans="1:16" x14ac:dyDescent="0.3">
      <c r="A7346" t="s">
        <v>13812</v>
      </c>
      <c r="B7346" s="2" t="str">
        <f t="shared" si="344"/>
        <v>6251</v>
      </c>
      <c r="C7346" s="2">
        <f t="shared" si="342"/>
        <v>6251</v>
      </c>
      <c r="D7346" t="str">
        <f>VLOOKUP(C7346,'Cost Centre'!A:B,2,)</f>
        <v>Planning</v>
      </c>
      <c r="E7346" t="str">
        <f t="shared" si="343"/>
        <v>6</v>
      </c>
      <c r="F7346" t="s">
        <v>11235</v>
      </c>
      <c r="G7346" s="2">
        <v>0</v>
      </c>
      <c r="H7346" s="2">
        <v>0</v>
      </c>
      <c r="I7346" s="2">
        <v>0</v>
      </c>
      <c r="J7346" s="105">
        <f>SUMIF([1]MMM!$A:$A,A7346,[1]MMM!$F:$F)</f>
        <v>0</v>
      </c>
      <c r="K7346" s="2" t="s">
        <v>460</v>
      </c>
      <c r="L7346" s="2">
        <v>0</v>
      </c>
      <c r="M7346" t="s">
        <v>10962</v>
      </c>
      <c r="N7346" t="s">
        <v>13789</v>
      </c>
      <c r="O7346" t="s">
        <v>10962</v>
      </c>
      <c r="P7346" t="s">
        <v>11212</v>
      </c>
    </row>
    <row r="7347" spans="1:16" x14ac:dyDescent="0.3">
      <c r="A7347" t="s">
        <v>13813</v>
      </c>
      <c r="B7347" s="2" t="str">
        <f t="shared" si="344"/>
        <v>6251</v>
      </c>
      <c r="C7347" s="2">
        <f t="shared" si="342"/>
        <v>6251</v>
      </c>
      <c r="D7347" t="str">
        <f>VLOOKUP(C7347,'Cost Centre'!A:B,2,)</f>
        <v>Planning</v>
      </c>
      <c r="E7347" t="str">
        <f t="shared" si="343"/>
        <v>6</v>
      </c>
      <c r="F7347" t="s">
        <v>11237</v>
      </c>
      <c r="G7347" s="2">
        <v>0</v>
      </c>
      <c r="H7347" s="2">
        <v>0</v>
      </c>
      <c r="I7347" s="2">
        <v>0</v>
      </c>
      <c r="J7347" s="105">
        <f>SUMIF([1]MMM!$A:$A,A7347,[1]MMM!$F:$F)</f>
        <v>0</v>
      </c>
      <c r="K7347" s="2" t="s">
        <v>460</v>
      </c>
      <c r="L7347" s="2">
        <v>0</v>
      </c>
      <c r="M7347" t="s">
        <v>10962</v>
      </c>
      <c r="N7347" t="s">
        <v>13789</v>
      </c>
      <c r="O7347" t="s">
        <v>10962</v>
      </c>
      <c r="P7347" t="s">
        <v>11212</v>
      </c>
    </row>
    <row r="7348" spans="1:16" x14ac:dyDescent="0.3">
      <c r="A7348" t="s">
        <v>13814</v>
      </c>
      <c r="B7348" s="2" t="str">
        <f t="shared" si="344"/>
        <v>6251</v>
      </c>
      <c r="C7348" s="2">
        <f t="shared" si="342"/>
        <v>6251</v>
      </c>
      <c r="D7348" t="str">
        <f>VLOOKUP(C7348,'Cost Centre'!A:B,2,)</f>
        <v>Planning</v>
      </c>
      <c r="E7348" t="str">
        <f t="shared" si="343"/>
        <v>6</v>
      </c>
      <c r="F7348" t="s">
        <v>11239</v>
      </c>
      <c r="G7348" s="2">
        <v>0</v>
      </c>
      <c r="H7348" s="2">
        <v>0</v>
      </c>
      <c r="I7348" s="2">
        <v>0</v>
      </c>
      <c r="J7348" s="105">
        <f>SUMIF([1]MMM!$A:$A,A7348,[1]MMM!$F:$F)</f>
        <v>0</v>
      </c>
      <c r="K7348" s="2" t="s">
        <v>460</v>
      </c>
      <c r="L7348" s="2">
        <v>0</v>
      </c>
      <c r="M7348" t="s">
        <v>10962</v>
      </c>
      <c r="N7348" t="s">
        <v>13789</v>
      </c>
      <c r="O7348" t="s">
        <v>10962</v>
      </c>
      <c r="P7348" t="s">
        <v>11212</v>
      </c>
    </row>
    <row r="7349" spans="1:16" x14ac:dyDescent="0.3">
      <c r="A7349" t="s">
        <v>13815</v>
      </c>
      <c r="B7349" s="2" t="str">
        <f t="shared" si="344"/>
        <v>6251</v>
      </c>
      <c r="C7349" s="2">
        <f t="shared" si="342"/>
        <v>6251</v>
      </c>
      <c r="D7349" t="str">
        <f>VLOOKUP(C7349,'Cost Centre'!A:B,2,)</f>
        <v>Planning</v>
      </c>
      <c r="E7349" t="str">
        <f t="shared" si="343"/>
        <v>6</v>
      </c>
      <c r="F7349" t="s">
        <v>11241</v>
      </c>
      <c r="G7349" s="2">
        <v>0</v>
      </c>
      <c r="H7349" s="2">
        <v>0</v>
      </c>
      <c r="I7349" s="2">
        <v>0</v>
      </c>
      <c r="J7349" s="105">
        <f>SUMIF([1]MMM!$A:$A,A7349,[1]MMM!$F:$F)</f>
        <v>0</v>
      </c>
      <c r="K7349" s="2" t="s">
        <v>460</v>
      </c>
      <c r="L7349" s="2">
        <v>0</v>
      </c>
      <c r="M7349" t="s">
        <v>10962</v>
      </c>
      <c r="N7349" t="s">
        <v>13789</v>
      </c>
      <c r="O7349" t="s">
        <v>10962</v>
      </c>
      <c r="P7349" t="s">
        <v>11212</v>
      </c>
    </row>
    <row r="7350" spans="1:16" x14ac:dyDescent="0.3">
      <c r="A7350" t="s">
        <v>13816</v>
      </c>
      <c r="B7350" s="2" t="str">
        <f t="shared" si="344"/>
        <v>6251</v>
      </c>
      <c r="C7350" s="2">
        <f t="shared" si="342"/>
        <v>6251</v>
      </c>
      <c r="D7350" t="str">
        <f>VLOOKUP(C7350,'Cost Centre'!A:B,2,)</f>
        <v>Planning</v>
      </c>
      <c r="E7350" t="str">
        <f t="shared" si="343"/>
        <v>6</v>
      </c>
      <c r="F7350" t="s">
        <v>11243</v>
      </c>
      <c r="G7350" s="2">
        <v>0</v>
      </c>
      <c r="H7350" s="2">
        <v>0</v>
      </c>
      <c r="I7350" s="2">
        <v>0</v>
      </c>
      <c r="J7350" s="105">
        <f>SUMIF([1]MMM!$A:$A,A7350,[1]MMM!$F:$F)</f>
        <v>0</v>
      </c>
      <c r="K7350" s="2" t="s">
        <v>460</v>
      </c>
      <c r="L7350" s="2">
        <v>0</v>
      </c>
      <c r="M7350" t="s">
        <v>10962</v>
      </c>
      <c r="N7350" t="s">
        <v>13789</v>
      </c>
      <c r="O7350" t="s">
        <v>10962</v>
      </c>
      <c r="P7350" t="s">
        <v>11212</v>
      </c>
    </row>
    <row r="7351" spans="1:16" x14ac:dyDescent="0.3">
      <c r="A7351" t="s">
        <v>13817</v>
      </c>
      <c r="B7351" s="2" t="str">
        <f t="shared" si="344"/>
        <v>6251</v>
      </c>
      <c r="C7351" s="2">
        <f t="shared" si="342"/>
        <v>6251</v>
      </c>
      <c r="D7351" t="str">
        <f>VLOOKUP(C7351,'Cost Centre'!A:B,2,)</f>
        <v>Planning</v>
      </c>
      <c r="E7351" t="str">
        <f t="shared" si="343"/>
        <v>6</v>
      </c>
      <c r="F7351" t="s">
        <v>11245</v>
      </c>
      <c r="G7351" s="2">
        <v>0</v>
      </c>
      <c r="H7351" s="2">
        <v>0</v>
      </c>
      <c r="I7351" s="2">
        <v>0</v>
      </c>
      <c r="J7351" s="105">
        <f>SUMIF([1]MMM!$A:$A,A7351,[1]MMM!$F:$F)</f>
        <v>0</v>
      </c>
      <c r="K7351" s="2" t="s">
        <v>460</v>
      </c>
      <c r="L7351" s="2">
        <v>0</v>
      </c>
      <c r="M7351" t="s">
        <v>10962</v>
      </c>
      <c r="N7351" t="s">
        <v>13789</v>
      </c>
      <c r="O7351" t="s">
        <v>10962</v>
      </c>
      <c r="P7351" t="s">
        <v>11212</v>
      </c>
    </row>
    <row r="7352" spans="1:16" x14ac:dyDescent="0.3">
      <c r="A7352" t="s">
        <v>13818</v>
      </c>
      <c r="B7352" s="2" t="str">
        <f t="shared" si="344"/>
        <v>6251</v>
      </c>
      <c r="C7352" s="2">
        <f t="shared" si="342"/>
        <v>6251</v>
      </c>
      <c r="D7352" t="str">
        <f>VLOOKUP(C7352,'Cost Centre'!A:B,2,)</f>
        <v>Planning</v>
      </c>
      <c r="E7352" t="str">
        <f t="shared" si="343"/>
        <v>6</v>
      </c>
      <c r="F7352" t="s">
        <v>11740</v>
      </c>
      <c r="G7352" s="2">
        <v>0</v>
      </c>
      <c r="H7352" s="2">
        <v>0</v>
      </c>
      <c r="I7352" s="2">
        <v>0</v>
      </c>
      <c r="J7352" s="105">
        <f>SUMIF([1]MMM!$A:$A,A7352,[1]MMM!$F:$F)</f>
        <v>0</v>
      </c>
      <c r="K7352" s="2" t="s">
        <v>460</v>
      </c>
      <c r="L7352" s="2">
        <v>0</v>
      </c>
      <c r="M7352" t="s">
        <v>10962</v>
      </c>
      <c r="N7352" t="s">
        <v>13789</v>
      </c>
      <c r="O7352" t="s">
        <v>10962</v>
      </c>
      <c r="P7352" t="s">
        <v>11622</v>
      </c>
    </row>
    <row r="7353" spans="1:16" x14ac:dyDescent="0.3">
      <c r="A7353" t="s">
        <v>13819</v>
      </c>
      <c r="B7353" s="2" t="str">
        <f t="shared" si="344"/>
        <v>6251</v>
      </c>
      <c r="C7353" s="2">
        <f t="shared" si="342"/>
        <v>6251</v>
      </c>
      <c r="D7353" t="str">
        <f>VLOOKUP(C7353,'Cost Centre'!A:B,2,)</f>
        <v>Planning</v>
      </c>
      <c r="E7353" t="str">
        <f t="shared" si="343"/>
        <v>6</v>
      </c>
      <c r="F7353" t="s">
        <v>13820</v>
      </c>
      <c r="G7353" s="2">
        <v>0</v>
      </c>
      <c r="H7353" s="2">
        <v>0</v>
      </c>
      <c r="I7353" s="2">
        <v>0</v>
      </c>
      <c r="J7353" s="105">
        <f>SUMIF([1]MMM!$A:$A,A7353,[1]MMM!$F:$F)</f>
        <v>0</v>
      </c>
      <c r="K7353" s="2" t="s">
        <v>10</v>
      </c>
      <c r="L7353" s="2">
        <v>0</v>
      </c>
      <c r="M7353" t="s">
        <v>10962</v>
      </c>
      <c r="N7353" t="s">
        <v>13789</v>
      </c>
      <c r="O7353" t="s">
        <v>10962</v>
      </c>
      <c r="P7353" t="s">
        <v>11622</v>
      </c>
    </row>
    <row r="7354" spans="1:16" x14ac:dyDescent="0.3">
      <c r="A7354" t="s">
        <v>13821</v>
      </c>
      <c r="B7354" s="2" t="str">
        <f t="shared" si="344"/>
        <v>6251</v>
      </c>
      <c r="C7354" s="2">
        <f t="shared" si="342"/>
        <v>6251</v>
      </c>
      <c r="D7354" t="str">
        <f>VLOOKUP(C7354,'Cost Centre'!A:B,2,)</f>
        <v>Planning</v>
      </c>
      <c r="E7354" t="str">
        <f t="shared" si="343"/>
        <v>6</v>
      </c>
      <c r="F7354" t="s">
        <v>13822</v>
      </c>
      <c r="G7354" s="2">
        <v>0</v>
      </c>
      <c r="H7354" s="2">
        <v>0</v>
      </c>
      <c r="I7354" s="2">
        <v>0</v>
      </c>
      <c r="J7354" s="105">
        <f>SUMIF([1]MMM!$A:$A,A7354,[1]MMM!$F:$F)</f>
        <v>0</v>
      </c>
      <c r="K7354" s="2" t="s">
        <v>10</v>
      </c>
      <c r="L7354" s="2">
        <v>0</v>
      </c>
      <c r="M7354" t="s">
        <v>10962</v>
      </c>
      <c r="N7354" t="s">
        <v>13789</v>
      </c>
      <c r="O7354" t="s">
        <v>10962</v>
      </c>
      <c r="P7354" t="s">
        <v>11622</v>
      </c>
    </row>
    <row r="7355" spans="1:16" x14ac:dyDescent="0.3">
      <c r="A7355" t="s">
        <v>13823</v>
      </c>
      <c r="B7355" s="2" t="str">
        <f t="shared" si="344"/>
        <v>6251</v>
      </c>
      <c r="C7355" s="2">
        <f t="shared" si="342"/>
        <v>6251</v>
      </c>
      <c r="D7355" t="str">
        <f>VLOOKUP(C7355,'Cost Centre'!A:B,2,)</f>
        <v>Planning</v>
      </c>
      <c r="E7355" t="str">
        <f t="shared" si="343"/>
        <v>6</v>
      </c>
      <c r="F7355" t="s">
        <v>13820</v>
      </c>
      <c r="G7355" s="2">
        <v>0</v>
      </c>
      <c r="H7355" s="2">
        <v>0</v>
      </c>
      <c r="I7355" s="2">
        <v>0</v>
      </c>
      <c r="J7355" s="105">
        <f>SUMIF([1]MMM!$A:$A,A7355,[1]MMM!$F:$F)</f>
        <v>0</v>
      </c>
      <c r="K7355" s="2" t="s">
        <v>10</v>
      </c>
      <c r="L7355" s="2">
        <v>15000</v>
      </c>
      <c r="M7355" t="s">
        <v>10962</v>
      </c>
      <c r="N7355" t="s">
        <v>13789</v>
      </c>
      <c r="O7355" t="s">
        <v>10962</v>
      </c>
      <c r="P7355" t="s">
        <v>11622</v>
      </c>
    </row>
    <row r="7356" spans="1:16" x14ac:dyDescent="0.3">
      <c r="A7356" t="s">
        <v>13824</v>
      </c>
      <c r="B7356" s="2" t="str">
        <f t="shared" si="344"/>
        <v>6251</v>
      </c>
      <c r="C7356" s="2">
        <f t="shared" si="342"/>
        <v>6251</v>
      </c>
      <c r="D7356" t="str">
        <f>VLOOKUP(C7356,'Cost Centre'!A:B,2,)</f>
        <v>Planning</v>
      </c>
      <c r="E7356" t="str">
        <f t="shared" si="343"/>
        <v>6</v>
      </c>
      <c r="F7356" t="s">
        <v>13822</v>
      </c>
      <c r="G7356" s="2">
        <v>0</v>
      </c>
      <c r="H7356" s="2">
        <v>0</v>
      </c>
      <c r="I7356" s="2">
        <v>0</v>
      </c>
      <c r="J7356" s="105">
        <f>SUMIF([1]MMM!$A:$A,A7356,[1]MMM!$F:$F)</f>
        <v>0</v>
      </c>
      <c r="K7356" s="2" t="s">
        <v>10</v>
      </c>
      <c r="L7356" s="2">
        <v>60000</v>
      </c>
      <c r="M7356" t="s">
        <v>10962</v>
      </c>
      <c r="N7356" t="s">
        <v>13789</v>
      </c>
      <c r="O7356" t="s">
        <v>10962</v>
      </c>
      <c r="P7356" t="s">
        <v>11622</v>
      </c>
    </row>
    <row r="7357" spans="1:16" x14ac:dyDescent="0.3">
      <c r="A7357" t="s">
        <v>13825</v>
      </c>
      <c r="B7357" s="2" t="str">
        <f t="shared" si="344"/>
        <v>6251</v>
      </c>
      <c r="C7357" s="2">
        <f t="shared" si="342"/>
        <v>6251</v>
      </c>
      <c r="D7357" t="str">
        <f>VLOOKUP(C7357,'Cost Centre'!A:B,2,)</f>
        <v>Planning</v>
      </c>
      <c r="E7357" t="str">
        <f t="shared" si="343"/>
        <v>6</v>
      </c>
      <c r="F7357" t="s">
        <v>11752</v>
      </c>
      <c r="G7357" s="2">
        <v>0</v>
      </c>
      <c r="H7357" s="2">
        <v>0</v>
      </c>
      <c r="I7357" s="2">
        <v>0</v>
      </c>
      <c r="J7357" s="105">
        <f>SUMIF([1]MMM!$A:$A,A7357,[1]MMM!$F:$F)</f>
        <v>0</v>
      </c>
      <c r="K7357" s="2" t="s">
        <v>460</v>
      </c>
      <c r="L7357" s="2">
        <v>0</v>
      </c>
      <c r="M7357" t="s">
        <v>10962</v>
      </c>
      <c r="N7357" t="s">
        <v>13789</v>
      </c>
      <c r="O7357" t="s">
        <v>10962</v>
      </c>
      <c r="P7357" t="s">
        <v>11622</v>
      </c>
    </row>
    <row r="7358" spans="1:16" x14ac:dyDescent="0.3">
      <c r="A7358" t="s">
        <v>13826</v>
      </c>
      <c r="B7358" s="2" t="str">
        <f t="shared" si="344"/>
        <v>6251</v>
      </c>
      <c r="C7358" s="2">
        <f t="shared" si="342"/>
        <v>6251</v>
      </c>
      <c r="D7358" t="str">
        <f>VLOOKUP(C7358,'Cost Centre'!A:B,2,)</f>
        <v>Planning</v>
      </c>
      <c r="E7358" t="str">
        <f t="shared" si="343"/>
        <v>6</v>
      </c>
      <c r="F7358" t="s">
        <v>11753</v>
      </c>
      <c r="G7358" s="2">
        <v>0</v>
      </c>
      <c r="H7358" s="2">
        <v>0</v>
      </c>
      <c r="I7358" s="2">
        <v>0</v>
      </c>
      <c r="J7358" s="105">
        <f>SUMIF([1]MMM!$A:$A,A7358,[1]MMM!$F:$F)</f>
        <v>0</v>
      </c>
      <c r="K7358" s="2" t="s">
        <v>460</v>
      </c>
      <c r="L7358" s="2">
        <v>0</v>
      </c>
      <c r="M7358" t="s">
        <v>10962</v>
      </c>
      <c r="N7358" t="s">
        <v>13789</v>
      </c>
      <c r="O7358" t="s">
        <v>10962</v>
      </c>
      <c r="P7358" t="s">
        <v>11622</v>
      </c>
    </row>
    <row r="7359" spans="1:16" x14ac:dyDescent="0.3">
      <c r="A7359" t="s">
        <v>13827</v>
      </c>
      <c r="B7359" s="2" t="str">
        <f t="shared" si="344"/>
        <v>6251</v>
      </c>
      <c r="C7359" s="2">
        <f t="shared" si="342"/>
        <v>6251</v>
      </c>
      <c r="D7359" t="str">
        <f>VLOOKUP(C7359,'Cost Centre'!A:B,2,)</f>
        <v>Planning</v>
      </c>
      <c r="E7359" t="str">
        <f t="shared" si="343"/>
        <v>6</v>
      </c>
      <c r="F7359" t="s">
        <v>11754</v>
      </c>
      <c r="G7359" s="2">
        <v>0</v>
      </c>
      <c r="H7359" s="2">
        <v>0</v>
      </c>
      <c r="I7359" s="2">
        <v>0</v>
      </c>
      <c r="J7359" s="105">
        <f>SUMIF([1]MMM!$A:$A,A7359,[1]MMM!$F:$F)</f>
        <v>0</v>
      </c>
      <c r="K7359" s="2" t="s">
        <v>460</v>
      </c>
      <c r="L7359" s="2">
        <v>0</v>
      </c>
      <c r="M7359" t="s">
        <v>10962</v>
      </c>
      <c r="N7359" t="s">
        <v>13789</v>
      </c>
      <c r="O7359" t="s">
        <v>10962</v>
      </c>
      <c r="P7359" t="s">
        <v>11622</v>
      </c>
    </row>
    <row r="7360" spans="1:16" x14ac:dyDescent="0.3">
      <c r="A7360" t="s">
        <v>13828</v>
      </c>
      <c r="B7360" s="2" t="str">
        <f t="shared" si="344"/>
        <v>6251</v>
      </c>
      <c r="C7360" s="2">
        <f t="shared" si="342"/>
        <v>6251</v>
      </c>
      <c r="D7360" t="str">
        <f>VLOOKUP(C7360,'Cost Centre'!A:B,2,)</f>
        <v>Planning</v>
      </c>
      <c r="E7360" t="str">
        <f t="shared" si="343"/>
        <v>6</v>
      </c>
      <c r="F7360" t="s">
        <v>11755</v>
      </c>
      <c r="G7360" s="2">
        <v>0</v>
      </c>
      <c r="H7360" s="2">
        <v>0</v>
      </c>
      <c r="I7360" s="2">
        <v>0</v>
      </c>
      <c r="J7360" s="105">
        <f>SUMIF([1]MMM!$A:$A,A7360,[1]MMM!$F:$F)</f>
        <v>0</v>
      </c>
      <c r="K7360" s="2" t="s">
        <v>460</v>
      </c>
      <c r="L7360" s="2">
        <v>0</v>
      </c>
      <c r="M7360" t="s">
        <v>10962</v>
      </c>
      <c r="N7360" t="s">
        <v>13789</v>
      </c>
      <c r="O7360" t="s">
        <v>10962</v>
      </c>
      <c r="P7360" t="s">
        <v>11622</v>
      </c>
    </row>
    <row r="7361" spans="1:16" x14ac:dyDescent="0.3">
      <c r="A7361" t="s">
        <v>13829</v>
      </c>
      <c r="B7361" s="2" t="str">
        <f t="shared" si="344"/>
        <v>6251</v>
      </c>
      <c r="C7361" s="2">
        <f t="shared" si="342"/>
        <v>6251</v>
      </c>
      <c r="D7361" t="str">
        <f>VLOOKUP(C7361,'Cost Centre'!A:B,2,)</f>
        <v>Planning</v>
      </c>
      <c r="E7361" t="str">
        <f t="shared" si="343"/>
        <v>6</v>
      </c>
      <c r="F7361" t="s">
        <v>11756</v>
      </c>
      <c r="G7361" s="2">
        <v>0</v>
      </c>
      <c r="H7361" s="2">
        <v>0</v>
      </c>
      <c r="I7361" s="2">
        <v>0</v>
      </c>
      <c r="J7361" s="105">
        <f>SUMIF([1]MMM!$A:$A,A7361,[1]MMM!$F:$F)</f>
        <v>0</v>
      </c>
      <c r="K7361" s="2" t="s">
        <v>460</v>
      </c>
      <c r="L7361" s="2">
        <v>0</v>
      </c>
      <c r="M7361" t="s">
        <v>10962</v>
      </c>
      <c r="N7361" t="s">
        <v>13789</v>
      </c>
      <c r="O7361" t="s">
        <v>10962</v>
      </c>
      <c r="P7361" t="s">
        <v>11622</v>
      </c>
    </row>
    <row r="7362" spans="1:16" x14ac:dyDescent="0.3">
      <c r="A7362" t="s">
        <v>13830</v>
      </c>
      <c r="B7362" s="2" t="str">
        <f t="shared" si="344"/>
        <v>6251</v>
      </c>
      <c r="C7362" s="2">
        <f t="shared" ref="C7362:C7425" si="345">VALUE(B7362)</f>
        <v>6251</v>
      </c>
      <c r="D7362" t="str">
        <f>VLOOKUP(C7362,'Cost Centre'!A:B,2,)</f>
        <v>Planning</v>
      </c>
      <c r="E7362" t="str">
        <f t="shared" ref="E7362:E7425" si="346">MID(A7362,5,1)</f>
        <v>6</v>
      </c>
      <c r="F7362" t="s">
        <v>11757</v>
      </c>
      <c r="G7362" s="2">
        <v>0</v>
      </c>
      <c r="H7362" s="2">
        <v>0</v>
      </c>
      <c r="I7362" s="2">
        <v>0</v>
      </c>
      <c r="J7362" s="105">
        <f>SUMIF([1]MMM!$A:$A,A7362,[1]MMM!$F:$F)</f>
        <v>0</v>
      </c>
      <c r="K7362" s="2" t="s">
        <v>460</v>
      </c>
      <c r="L7362" s="2">
        <v>0</v>
      </c>
      <c r="M7362" t="s">
        <v>10962</v>
      </c>
      <c r="N7362" t="s">
        <v>13789</v>
      </c>
      <c r="O7362" t="s">
        <v>10962</v>
      </c>
      <c r="P7362" t="s">
        <v>11622</v>
      </c>
    </row>
    <row r="7363" spans="1:16" x14ac:dyDescent="0.3">
      <c r="A7363" t="s">
        <v>13831</v>
      </c>
      <c r="B7363" s="2" t="str">
        <f t="shared" ref="B7363:B7426" si="347">MID(A7363,1,4)</f>
        <v>6251</v>
      </c>
      <c r="C7363" s="2">
        <f t="shared" si="345"/>
        <v>6251</v>
      </c>
      <c r="D7363" t="str">
        <f>VLOOKUP(C7363,'Cost Centre'!A:B,2,)</f>
        <v>Planning</v>
      </c>
      <c r="E7363" t="str">
        <f t="shared" si="346"/>
        <v>6</v>
      </c>
      <c r="F7363" t="s">
        <v>11758</v>
      </c>
      <c r="G7363" s="2">
        <v>0</v>
      </c>
      <c r="H7363" s="2">
        <v>0</v>
      </c>
      <c r="I7363" s="2">
        <v>0</v>
      </c>
      <c r="J7363" s="105">
        <f>SUMIF([1]MMM!$A:$A,A7363,[1]MMM!$F:$F)</f>
        <v>0</v>
      </c>
      <c r="K7363" s="2" t="s">
        <v>460</v>
      </c>
      <c r="L7363" s="2">
        <v>0</v>
      </c>
      <c r="M7363" t="s">
        <v>10962</v>
      </c>
      <c r="N7363" t="s">
        <v>13789</v>
      </c>
      <c r="O7363" t="s">
        <v>10962</v>
      </c>
      <c r="P7363" t="s">
        <v>11622</v>
      </c>
    </row>
    <row r="7364" spans="1:16" x14ac:dyDescent="0.3">
      <c r="A7364" t="s">
        <v>13832</v>
      </c>
      <c r="B7364" s="2" t="str">
        <f t="shared" si="347"/>
        <v>6251</v>
      </c>
      <c r="C7364" s="2">
        <f t="shared" si="345"/>
        <v>6251</v>
      </c>
      <c r="D7364" t="str">
        <f>VLOOKUP(C7364,'Cost Centre'!A:B,2,)</f>
        <v>Planning</v>
      </c>
      <c r="E7364" t="str">
        <f t="shared" si="346"/>
        <v>6</v>
      </c>
      <c r="F7364" t="s">
        <v>11759</v>
      </c>
      <c r="G7364" s="2">
        <v>0</v>
      </c>
      <c r="H7364" s="2">
        <v>0</v>
      </c>
      <c r="I7364" s="2">
        <v>0</v>
      </c>
      <c r="J7364" s="105">
        <f>SUMIF([1]MMM!$A:$A,A7364,[1]MMM!$F:$F)</f>
        <v>0</v>
      </c>
      <c r="K7364" s="2" t="s">
        <v>460</v>
      </c>
      <c r="L7364" s="2">
        <v>0</v>
      </c>
      <c r="M7364" t="s">
        <v>10962</v>
      </c>
      <c r="N7364" t="s">
        <v>13789</v>
      </c>
      <c r="O7364" t="s">
        <v>10962</v>
      </c>
      <c r="P7364" t="s">
        <v>11622</v>
      </c>
    </row>
    <row r="7365" spans="1:16" x14ac:dyDescent="0.3">
      <c r="A7365" t="s">
        <v>13833</v>
      </c>
      <c r="B7365" s="2" t="str">
        <f t="shared" si="347"/>
        <v>6251</v>
      </c>
      <c r="C7365" s="2">
        <f t="shared" si="345"/>
        <v>6251</v>
      </c>
      <c r="D7365" t="str">
        <f>VLOOKUP(C7365,'Cost Centre'!A:B,2,)</f>
        <v>Planning</v>
      </c>
      <c r="E7365" t="str">
        <f t="shared" si="346"/>
        <v>6</v>
      </c>
      <c r="F7365" t="s">
        <v>11760</v>
      </c>
      <c r="G7365" s="2">
        <v>0</v>
      </c>
      <c r="H7365" s="2">
        <v>0</v>
      </c>
      <c r="I7365" s="2">
        <v>0</v>
      </c>
      <c r="J7365" s="105">
        <f>SUMIF([1]MMM!$A:$A,A7365,[1]MMM!$F:$F)</f>
        <v>0</v>
      </c>
      <c r="K7365" s="2" t="s">
        <v>460</v>
      </c>
      <c r="L7365" s="2">
        <v>0</v>
      </c>
      <c r="M7365" t="s">
        <v>10962</v>
      </c>
      <c r="N7365" t="s">
        <v>13789</v>
      </c>
      <c r="O7365" t="s">
        <v>10962</v>
      </c>
      <c r="P7365" t="s">
        <v>11622</v>
      </c>
    </row>
    <row r="7366" spans="1:16" x14ac:dyDescent="0.3">
      <c r="A7366" t="s">
        <v>13834</v>
      </c>
      <c r="B7366" s="2" t="str">
        <f t="shared" si="347"/>
        <v>6251</v>
      </c>
      <c r="C7366" s="2">
        <f t="shared" si="345"/>
        <v>6251</v>
      </c>
      <c r="D7366" t="str">
        <f>VLOOKUP(C7366,'Cost Centre'!A:B,2,)</f>
        <v>Planning</v>
      </c>
      <c r="E7366" t="str">
        <f t="shared" si="346"/>
        <v>6</v>
      </c>
      <c r="F7366" t="s">
        <v>11761</v>
      </c>
      <c r="G7366" s="2">
        <v>0</v>
      </c>
      <c r="H7366" s="2">
        <v>0</v>
      </c>
      <c r="I7366" s="2">
        <v>0</v>
      </c>
      <c r="J7366" s="105">
        <f>SUMIF([1]MMM!$A:$A,A7366,[1]MMM!$F:$F)</f>
        <v>0</v>
      </c>
      <c r="K7366" s="2" t="s">
        <v>460</v>
      </c>
      <c r="L7366" s="2">
        <v>0</v>
      </c>
      <c r="M7366" t="s">
        <v>10962</v>
      </c>
      <c r="N7366" t="s">
        <v>13789</v>
      </c>
      <c r="O7366" t="s">
        <v>10962</v>
      </c>
      <c r="P7366" t="s">
        <v>11622</v>
      </c>
    </row>
    <row r="7367" spans="1:16" x14ac:dyDescent="0.3">
      <c r="A7367" t="s">
        <v>13835</v>
      </c>
      <c r="B7367" s="2" t="str">
        <f t="shared" si="347"/>
        <v>6251</v>
      </c>
      <c r="C7367" s="2">
        <f t="shared" si="345"/>
        <v>6251</v>
      </c>
      <c r="D7367" t="str">
        <f>VLOOKUP(C7367,'Cost Centre'!A:B,2,)</f>
        <v>Planning</v>
      </c>
      <c r="E7367" t="str">
        <f t="shared" si="346"/>
        <v>6</v>
      </c>
      <c r="F7367" t="s">
        <v>11762</v>
      </c>
      <c r="G7367" s="2">
        <v>0</v>
      </c>
      <c r="H7367" s="2">
        <v>0</v>
      </c>
      <c r="I7367" s="2">
        <v>0</v>
      </c>
      <c r="J7367" s="105">
        <f>SUMIF([1]MMM!$A:$A,A7367,[1]MMM!$F:$F)</f>
        <v>0</v>
      </c>
      <c r="K7367" s="2" t="s">
        <v>460</v>
      </c>
      <c r="L7367" s="2">
        <v>0</v>
      </c>
      <c r="M7367" t="s">
        <v>10962</v>
      </c>
      <c r="N7367" t="s">
        <v>13789</v>
      </c>
      <c r="O7367" t="s">
        <v>10962</v>
      </c>
      <c r="P7367" t="s">
        <v>11622</v>
      </c>
    </row>
    <row r="7368" spans="1:16" x14ac:dyDescent="0.3">
      <c r="A7368" t="s">
        <v>13836</v>
      </c>
      <c r="B7368" s="2" t="str">
        <f t="shared" si="347"/>
        <v>6251</v>
      </c>
      <c r="C7368" s="2">
        <f t="shared" si="345"/>
        <v>6251</v>
      </c>
      <c r="D7368" t="str">
        <f>VLOOKUP(C7368,'Cost Centre'!A:B,2,)</f>
        <v>Planning</v>
      </c>
      <c r="E7368" t="str">
        <f t="shared" si="346"/>
        <v>6</v>
      </c>
      <c r="F7368" t="s">
        <v>11763</v>
      </c>
      <c r="G7368" s="2">
        <v>0</v>
      </c>
      <c r="H7368" s="2">
        <v>0</v>
      </c>
      <c r="I7368" s="2">
        <v>0</v>
      </c>
      <c r="J7368" s="105">
        <f>SUMIF([1]MMM!$A:$A,A7368,[1]MMM!$F:$F)</f>
        <v>0</v>
      </c>
      <c r="K7368" s="2" t="s">
        <v>460</v>
      </c>
      <c r="L7368" s="2">
        <v>0</v>
      </c>
      <c r="M7368" t="s">
        <v>10962</v>
      </c>
      <c r="N7368" t="s">
        <v>13789</v>
      </c>
      <c r="O7368" t="s">
        <v>10962</v>
      </c>
      <c r="P7368" t="s">
        <v>11622</v>
      </c>
    </row>
    <row r="7369" spans="1:16" x14ac:dyDescent="0.3">
      <c r="A7369" t="s">
        <v>13837</v>
      </c>
      <c r="B7369" s="2" t="str">
        <f t="shared" si="347"/>
        <v>6251</v>
      </c>
      <c r="C7369" s="2">
        <f t="shared" si="345"/>
        <v>6251</v>
      </c>
      <c r="D7369" t="str">
        <f>VLOOKUP(C7369,'Cost Centre'!A:B,2,)</f>
        <v>Planning</v>
      </c>
      <c r="E7369" t="str">
        <f t="shared" si="346"/>
        <v>6</v>
      </c>
      <c r="F7369" t="s">
        <v>11764</v>
      </c>
      <c r="G7369" s="2">
        <v>0</v>
      </c>
      <c r="H7369" s="2">
        <v>0</v>
      </c>
      <c r="I7369" s="2">
        <v>0</v>
      </c>
      <c r="J7369" s="105">
        <f>SUMIF([1]MMM!$A:$A,A7369,[1]MMM!$F:$F)</f>
        <v>0</v>
      </c>
      <c r="K7369" s="2" t="s">
        <v>460</v>
      </c>
      <c r="L7369" s="2">
        <v>0</v>
      </c>
      <c r="M7369" t="s">
        <v>10962</v>
      </c>
      <c r="N7369" t="s">
        <v>13789</v>
      </c>
      <c r="O7369" t="s">
        <v>10962</v>
      </c>
      <c r="P7369" t="s">
        <v>11622</v>
      </c>
    </row>
    <row r="7370" spans="1:16" x14ac:dyDescent="0.3">
      <c r="A7370" t="s">
        <v>13838</v>
      </c>
      <c r="B7370" s="2" t="str">
        <f t="shared" si="347"/>
        <v>6251</v>
      </c>
      <c r="C7370" s="2">
        <f t="shared" si="345"/>
        <v>6251</v>
      </c>
      <c r="D7370" t="str">
        <f>VLOOKUP(C7370,'Cost Centre'!A:B,2,)</f>
        <v>Planning</v>
      </c>
      <c r="E7370" t="str">
        <f t="shared" si="346"/>
        <v>6</v>
      </c>
      <c r="F7370" t="s">
        <v>11765</v>
      </c>
      <c r="G7370" s="2">
        <v>0</v>
      </c>
      <c r="H7370" s="2">
        <v>0</v>
      </c>
      <c r="I7370" s="2">
        <v>0</v>
      </c>
      <c r="J7370" s="105">
        <f>SUMIF([1]MMM!$A:$A,A7370,[1]MMM!$F:$F)</f>
        <v>0</v>
      </c>
      <c r="K7370" s="2" t="s">
        <v>460</v>
      </c>
      <c r="L7370" s="2">
        <v>0</v>
      </c>
      <c r="M7370" t="s">
        <v>10962</v>
      </c>
      <c r="N7370" t="s">
        <v>13789</v>
      </c>
      <c r="O7370" t="s">
        <v>10962</v>
      </c>
      <c r="P7370" t="s">
        <v>11622</v>
      </c>
    </row>
    <row r="7371" spans="1:16" x14ac:dyDescent="0.3">
      <c r="A7371" t="s">
        <v>13839</v>
      </c>
      <c r="B7371" s="2" t="str">
        <f t="shared" si="347"/>
        <v>6251</v>
      </c>
      <c r="C7371" s="2">
        <f t="shared" si="345"/>
        <v>6251</v>
      </c>
      <c r="D7371" t="str">
        <f>VLOOKUP(C7371,'Cost Centre'!A:B,2,)</f>
        <v>Planning</v>
      </c>
      <c r="E7371" t="str">
        <f t="shared" si="346"/>
        <v>6</v>
      </c>
      <c r="F7371" t="s">
        <v>11766</v>
      </c>
      <c r="G7371" s="2">
        <v>0</v>
      </c>
      <c r="H7371" s="2">
        <v>0</v>
      </c>
      <c r="I7371" s="2">
        <v>0</v>
      </c>
      <c r="J7371" s="105">
        <f>SUMIF([1]MMM!$A:$A,A7371,[1]MMM!$F:$F)</f>
        <v>0</v>
      </c>
      <c r="K7371" s="2" t="s">
        <v>460</v>
      </c>
      <c r="L7371" s="2">
        <v>0</v>
      </c>
      <c r="M7371" t="s">
        <v>10962</v>
      </c>
      <c r="N7371" t="s">
        <v>13789</v>
      </c>
      <c r="O7371" t="s">
        <v>10962</v>
      </c>
      <c r="P7371" t="s">
        <v>11622</v>
      </c>
    </row>
    <row r="7372" spans="1:16" x14ac:dyDescent="0.3">
      <c r="A7372" t="s">
        <v>13840</v>
      </c>
      <c r="B7372" s="2" t="str">
        <f t="shared" si="347"/>
        <v>6251</v>
      </c>
      <c r="C7372" s="2">
        <f t="shared" si="345"/>
        <v>6251</v>
      </c>
      <c r="D7372" t="str">
        <f>VLOOKUP(C7372,'Cost Centre'!A:B,2,)</f>
        <v>Planning</v>
      </c>
      <c r="E7372" t="str">
        <f t="shared" si="346"/>
        <v>6</v>
      </c>
      <c r="F7372" t="s">
        <v>11009</v>
      </c>
      <c r="G7372" s="2">
        <v>0</v>
      </c>
      <c r="H7372" s="2">
        <v>0</v>
      </c>
      <c r="I7372" s="2">
        <v>0</v>
      </c>
      <c r="J7372" s="105">
        <f>SUMIF([1]MMM!$A:$A,A7372,[1]MMM!$F:$F)</f>
        <v>0</v>
      </c>
      <c r="K7372" s="2" t="s">
        <v>460</v>
      </c>
      <c r="L7372" s="2">
        <v>0</v>
      </c>
      <c r="M7372" t="s">
        <v>10962</v>
      </c>
      <c r="N7372" t="s">
        <v>13789</v>
      </c>
      <c r="O7372" t="s">
        <v>10962</v>
      </c>
      <c r="P7372" t="s">
        <v>11010</v>
      </c>
    </row>
    <row r="7373" spans="1:16" x14ac:dyDescent="0.3">
      <c r="A7373" t="s">
        <v>13841</v>
      </c>
      <c r="B7373" s="2" t="str">
        <f t="shared" si="347"/>
        <v>6251</v>
      </c>
      <c r="C7373" s="2">
        <f t="shared" si="345"/>
        <v>6251</v>
      </c>
      <c r="D7373" t="str">
        <f>VLOOKUP(C7373,'Cost Centre'!A:B,2,)</f>
        <v>Planning</v>
      </c>
      <c r="E7373" t="str">
        <f t="shared" si="346"/>
        <v>6</v>
      </c>
      <c r="F7373" t="s">
        <v>11011</v>
      </c>
      <c r="G7373" s="2">
        <v>0</v>
      </c>
      <c r="H7373" s="2">
        <v>0</v>
      </c>
      <c r="I7373" s="2">
        <v>0</v>
      </c>
      <c r="J7373" s="105">
        <f>SUMIF([1]MMM!$A:$A,A7373,[1]MMM!$F:$F)</f>
        <v>0</v>
      </c>
      <c r="K7373" s="2" t="s">
        <v>460</v>
      </c>
      <c r="L7373" s="2">
        <v>0</v>
      </c>
      <c r="M7373" t="s">
        <v>10962</v>
      </c>
      <c r="N7373" t="s">
        <v>13789</v>
      </c>
      <c r="O7373" t="s">
        <v>10962</v>
      </c>
      <c r="P7373" t="s">
        <v>11010</v>
      </c>
    </row>
    <row r="7374" spans="1:16" x14ac:dyDescent="0.3">
      <c r="A7374" t="s">
        <v>13842</v>
      </c>
      <c r="B7374" s="2" t="str">
        <f t="shared" si="347"/>
        <v>6251</v>
      </c>
      <c r="C7374" s="2">
        <f t="shared" si="345"/>
        <v>6251</v>
      </c>
      <c r="D7374" t="str">
        <f>VLOOKUP(C7374,'Cost Centre'!A:B,2,)</f>
        <v>Planning</v>
      </c>
      <c r="E7374" t="str">
        <f t="shared" si="346"/>
        <v>6</v>
      </c>
      <c r="F7374" t="s">
        <v>11012</v>
      </c>
      <c r="G7374" s="2">
        <v>0</v>
      </c>
      <c r="H7374" s="2">
        <v>0</v>
      </c>
      <c r="I7374" s="2">
        <v>0</v>
      </c>
      <c r="J7374" s="105">
        <f>SUMIF([1]MMM!$A:$A,A7374,[1]MMM!$F:$F)</f>
        <v>0</v>
      </c>
      <c r="K7374" s="2" t="s">
        <v>460</v>
      </c>
      <c r="L7374" s="2">
        <v>0</v>
      </c>
      <c r="M7374" t="s">
        <v>10962</v>
      </c>
      <c r="N7374" t="s">
        <v>13789</v>
      </c>
      <c r="O7374" t="s">
        <v>10962</v>
      </c>
      <c r="P7374" t="s">
        <v>11010</v>
      </c>
    </row>
    <row r="7375" spans="1:16" x14ac:dyDescent="0.3">
      <c r="A7375" t="s">
        <v>13843</v>
      </c>
      <c r="B7375" s="2" t="str">
        <f t="shared" si="347"/>
        <v>6251</v>
      </c>
      <c r="C7375" s="2">
        <f t="shared" si="345"/>
        <v>6251</v>
      </c>
      <c r="D7375" t="str">
        <f>VLOOKUP(C7375,'Cost Centre'!A:B,2,)</f>
        <v>Planning</v>
      </c>
      <c r="E7375" t="str">
        <f t="shared" si="346"/>
        <v>6</v>
      </c>
      <c r="F7375" t="s">
        <v>11013</v>
      </c>
      <c r="G7375" s="2">
        <v>0</v>
      </c>
      <c r="H7375" s="2">
        <v>0</v>
      </c>
      <c r="I7375" s="2">
        <v>0</v>
      </c>
      <c r="J7375" s="105">
        <f>SUMIF([1]MMM!$A:$A,A7375,[1]MMM!$F:$F)</f>
        <v>0</v>
      </c>
      <c r="K7375" s="2" t="s">
        <v>460</v>
      </c>
      <c r="L7375" s="2">
        <v>0</v>
      </c>
      <c r="M7375" t="s">
        <v>10962</v>
      </c>
      <c r="N7375" t="s">
        <v>13789</v>
      </c>
      <c r="O7375" t="s">
        <v>10962</v>
      </c>
      <c r="P7375" t="s">
        <v>11010</v>
      </c>
    </row>
    <row r="7376" spans="1:16" x14ac:dyDescent="0.3">
      <c r="A7376" t="s">
        <v>13844</v>
      </c>
      <c r="B7376" s="2" t="str">
        <f t="shared" si="347"/>
        <v>6251</v>
      </c>
      <c r="C7376" s="2">
        <f t="shared" si="345"/>
        <v>6251</v>
      </c>
      <c r="D7376" t="str">
        <f>VLOOKUP(C7376,'Cost Centre'!A:B,2,)</f>
        <v>Planning</v>
      </c>
      <c r="E7376" t="str">
        <f t="shared" si="346"/>
        <v>6</v>
      </c>
      <c r="F7376" t="s">
        <v>11014</v>
      </c>
      <c r="G7376" s="2">
        <v>0</v>
      </c>
      <c r="H7376" s="2">
        <v>0</v>
      </c>
      <c r="I7376" s="2">
        <v>0</v>
      </c>
      <c r="J7376" s="105">
        <f>SUMIF([1]MMM!$A:$A,A7376,[1]MMM!$F:$F)</f>
        <v>0</v>
      </c>
      <c r="K7376" s="2" t="s">
        <v>460</v>
      </c>
      <c r="L7376" s="2">
        <v>0</v>
      </c>
      <c r="M7376" t="s">
        <v>10962</v>
      </c>
      <c r="N7376" t="s">
        <v>13789</v>
      </c>
      <c r="O7376" t="s">
        <v>10962</v>
      </c>
      <c r="P7376" t="s">
        <v>11010</v>
      </c>
    </row>
    <row r="7377" spans="1:16" x14ac:dyDescent="0.3">
      <c r="A7377" t="s">
        <v>13845</v>
      </c>
      <c r="B7377" s="2" t="str">
        <f t="shared" si="347"/>
        <v>6251</v>
      </c>
      <c r="C7377" s="2">
        <f t="shared" si="345"/>
        <v>6251</v>
      </c>
      <c r="D7377" t="str">
        <f>VLOOKUP(C7377,'Cost Centre'!A:B,2,)</f>
        <v>Planning</v>
      </c>
      <c r="E7377" t="str">
        <f t="shared" si="346"/>
        <v>6</v>
      </c>
      <c r="F7377" t="s">
        <v>11015</v>
      </c>
      <c r="G7377" s="2">
        <v>0</v>
      </c>
      <c r="H7377" s="2">
        <v>0</v>
      </c>
      <c r="I7377" s="2">
        <v>0</v>
      </c>
      <c r="J7377" s="105">
        <f>SUMIF([1]MMM!$A:$A,A7377,[1]MMM!$F:$F)</f>
        <v>0</v>
      </c>
      <c r="K7377" s="2" t="s">
        <v>460</v>
      </c>
      <c r="L7377" s="2">
        <v>0</v>
      </c>
      <c r="M7377" t="s">
        <v>10962</v>
      </c>
      <c r="N7377" t="s">
        <v>13789</v>
      </c>
      <c r="O7377" t="s">
        <v>10962</v>
      </c>
      <c r="P7377" t="s">
        <v>11010</v>
      </c>
    </row>
    <row r="7378" spans="1:16" x14ac:dyDescent="0.3">
      <c r="A7378" t="s">
        <v>13846</v>
      </c>
      <c r="B7378" s="2" t="str">
        <f t="shared" si="347"/>
        <v>6251</v>
      </c>
      <c r="C7378" s="2">
        <f t="shared" si="345"/>
        <v>6251</v>
      </c>
      <c r="D7378" t="str">
        <f>VLOOKUP(C7378,'Cost Centre'!A:B,2,)</f>
        <v>Planning</v>
      </c>
      <c r="E7378" t="str">
        <f t="shared" si="346"/>
        <v>6</v>
      </c>
      <c r="F7378" t="s">
        <v>11016</v>
      </c>
      <c r="G7378" s="2">
        <v>0</v>
      </c>
      <c r="H7378" s="2">
        <v>0</v>
      </c>
      <c r="I7378" s="2">
        <v>0</v>
      </c>
      <c r="J7378" s="105">
        <f>SUMIF([1]MMM!$A:$A,A7378,[1]MMM!$F:$F)</f>
        <v>0</v>
      </c>
      <c r="K7378" s="2" t="s">
        <v>460</v>
      </c>
      <c r="L7378" s="2">
        <v>0</v>
      </c>
      <c r="M7378" t="s">
        <v>10962</v>
      </c>
      <c r="N7378" t="s">
        <v>13789</v>
      </c>
      <c r="O7378" t="s">
        <v>10962</v>
      </c>
      <c r="P7378" t="s">
        <v>11010</v>
      </c>
    </row>
    <row r="7379" spans="1:16" x14ac:dyDescent="0.3">
      <c r="A7379" t="s">
        <v>13847</v>
      </c>
      <c r="B7379" s="2" t="str">
        <f t="shared" si="347"/>
        <v>6251</v>
      </c>
      <c r="C7379" s="2">
        <f t="shared" si="345"/>
        <v>6251</v>
      </c>
      <c r="D7379" t="str">
        <f>VLOOKUP(C7379,'Cost Centre'!A:B,2,)</f>
        <v>Planning</v>
      </c>
      <c r="E7379" t="str">
        <f t="shared" si="346"/>
        <v>6</v>
      </c>
      <c r="F7379" t="s">
        <v>11017</v>
      </c>
      <c r="G7379" s="2">
        <v>0</v>
      </c>
      <c r="H7379" s="2">
        <v>0</v>
      </c>
      <c r="I7379" s="2">
        <v>0</v>
      </c>
      <c r="J7379" s="105">
        <f>SUMIF([1]MMM!$A:$A,A7379,[1]MMM!$F:$F)</f>
        <v>0</v>
      </c>
      <c r="K7379" s="2" t="s">
        <v>460</v>
      </c>
      <c r="L7379" s="2">
        <v>0</v>
      </c>
      <c r="M7379" t="s">
        <v>10962</v>
      </c>
      <c r="N7379" t="s">
        <v>13789</v>
      </c>
      <c r="O7379" t="s">
        <v>10962</v>
      </c>
      <c r="P7379" t="s">
        <v>11010</v>
      </c>
    </row>
    <row r="7380" spans="1:16" x14ac:dyDescent="0.3">
      <c r="A7380" t="s">
        <v>13848</v>
      </c>
      <c r="B7380" s="2" t="str">
        <f t="shared" si="347"/>
        <v>6251</v>
      </c>
      <c r="C7380" s="2">
        <f t="shared" si="345"/>
        <v>6251</v>
      </c>
      <c r="D7380" t="str">
        <f>VLOOKUP(C7380,'Cost Centre'!A:B,2,)</f>
        <v>Planning</v>
      </c>
      <c r="E7380" t="str">
        <f t="shared" si="346"/>
        <v>6</v>
      </c>
      <c r="F7380" t="s">
        <v>11018</v>
      </c>
      <c r="G7380" s="2">
        <v>0</v>
      </c>
      <c r="H7380" s="2">
        <v>0</v>
      </c>
      <c r="I7380" s="2">
        <v>0</v>
      </c>
      <c r="J7380" s="105">
        <f>SUMIF([1]MMM!$A:$A,A7380,[1]MMM!$F:$F)</f>
        <v>0</v>
      </c>
      <c r="K7380" s="2" t="s">
        <v>460</v>
      </c>
      <c r="L7380" s="2">
        <v>0</v>
      </c>
      <c r="M7380" t="s">
        <v>10962</v>
      </c>
      <c r="N7380" t="s">
        <v>13789</v>
      </c>
      <c r="O7380" t="s">
        <v>10962</v>
      </c>
      <c r="P7380" t="s">
        <v>11010</v>
      </c>
    </row>
    <row r="7381" spans="1:16" x14ac:dyDescent="0.3">
      <c r="A7381" t="s">
        <v>13849</v>
      </c>
      <c r="B7381" s="2" t="str">
        <f t="shared" si="347"/>
        <v>6251</v>
      </c>
      <c r="C7381" s="2">
        <f t="shared" si="345"/>
        <v>6251</v>
      </c>
      <c r="D7381" t="str">
        <f>VLOOKUP(C7381,'Cost Centre'!A:B,2,)</f>
        <v>Planning</v>
      </c>
      <c r="E7381" t="str">
        <f t="shared" si="346"/>
        <v>6</v>
      </c>
      <c r="F7381" t="s">
        <v>11019</v>
      </c>
      <c r="G7381" s="2">
        <v>0</v>
      </c>
      <c r="H7381" s="2">
        <v>0</v>
      </c>
      <c r="I7381" s="2">
        <v>0</v>
      </c>
      <c r="J7381" s="105">
        <f>SUMIF([1]MMM!$A:$A,A7381,[1]MMM!$F:$F)</f>
        <v>0</v>
      </c>
      <c r="K7381" s="2" t="s">
        <v>460</v>
      </c>
      <c r="L7381" s="2">
        <v>0</v>
      </c>
      <c r="M7381" t="s">
        <v>10962</v>
      </c>
      <c r="N7381" t="s">
        <v>13789</v>
      </c>
      <c r="O7381" t="s">
        <v>10962</v>
      </c>
      <c r="P7381" t="s">
        <v>11010</v>
      </c>
    </row>
    <row r="7382" spans="1:16" x14ac:dyDescent="0.3">
      <c r="A7382" t="s">
        <v>1487</v>
      </c>
      <c r="B7382" s="2" t="str">
        <f t="shared" si="347"/>
        <v>6251</v>
      </c>
      <c r="C7382" s="2">
        <f t="shared" si="345"/>
        <v>6251</v>
      </c>
      <c r="D7382" t="str">
        <f>VLOOKUP(C7382,'Cost Centre'!A:B,2,)</f>
        <v>Planning</v>
      </c>
      <c r="E7382" t="str">
        <f t="shared" si="346"/>
        <v>8</v>
      </c>
      <c r="F7382" t="s">
        <v>462</v>
      </c>
      <c r="G7382" s="2">
        <v>2938938.85</v>
      </c>
      <c r="H7382" s="2">
        <v>0</v>
      </c>
      <c r="I7382" s="2">
        <v>0</v>
      </c>
      <c r="J7382" s="105">
        <f>SUMIF([1]MMM!$A:$A,A7382,[1]MMM!$F:$F)</f>
        <v>2938938.85</v>
      </c>
      <c r="K7382" s="2" t="s">
        <v>460</v>
      </c>
      <c r="L7382" s="2">
        <v>0</v>
      </c>
      <c r="M7382" t="s">
        <v>10962</v>
      </c>
      <c r="N7382" t="s">
        <v>13789</v>
      </c>
      <c r="O7382" t="s">
        <v>10916</v>
      </c>
      <c r="P7382" t="s">
        <v>10917</v>
      </c>
    </row>
    <row r="7383" spans="1:16" x14ac:dyDescent="0.3">
      <c r="A7383" t="s">
        <v>1488</v>
      </c>
      <c r="B7383" s="2" t="str">
        <f t="shared" si="347"/>
        <v>6251</v>
      </c>
      <c r="C7383" s="2">
        <f t="shared" si="345"/>
        <v>6251</v>
      </c>
      <c r="D7383" t="str">
        <f>VLOOKUP(C7383,'Cost Centre'!A:B,2,)</f>
        <v>Planning</v>
      </c>
      <c r="E7383" t="str">
        <f t="shared" si="346"/>
        <v>8</v>
      </c>
      <c r="F7383" t="s">
        <v>464</v>
      </c>
      <c r="G7383" s="2">
        <v>0</v>
      </c>
      <c r="H7383" s="2">
        <v>0</v>
      </c>
      <c r="I7383" s="2">
        <v>0</v>
      </c>
      <c r="J7383" s="105">
        <f>SUMIF([1]MMM!$A:$A,A7383,[1]MMM!$F:$F)</f>
        <v>0</v>
      </c>
      <c r="K7383" s="2" t="s">
        <v>460</v>
      </c>
      <c r="L7383" s="2">
        <v>0</v>
      </c>
      <c r="M7383" t="s">
        <v>10962</v>
      </c>
      <c r="N7383" t="s">
        <v>13789</v>
      </c>
      <c r="O7383" t="s">
        <v>10916</v>
      </c>
      <c r="P7383" t="s">
        <v>10917</v>
      </c>
    </row>
    <row r="7384" spans="1:16" x14ac:dyDescent="0.3">
      <c r="A7384" t="s">
        <v>1489</v>
      </c>
      <c r="B7384" s="2" t="str">
        <f t="shared" si="347"/>
        <v>6251</v>
      </c>
      <c r="C7384" s="2">
        <f t="shared" si="345"/>
        <v>6251</v>
      </c>
      <c r="D7384" t="str">
        <f>VLOOKUP(C7384,'Cost Centre'!A:B,2,)</f>
        <v>Planning</v>
      </c>
      <c r="E7384" t="str">
        <f t="shared" si="346"/>
        <v>8</v>
      </c>
      <c r="F7384" t="s">
        <v>466</v>
      </c>
      <c r="G7384" s="2">
        <v>0</v>
      </c>
      <c r="H7384" s="2">
        <v>0</v>
      </c>
      <c r="I7384" s="2">
        <v>0</v>
      </c>
      <c r="J7384" s="105">
        <f>SUMIF([1]MMM!$A:$A,A7384,[1]MMM!$F:$F)</f>
        <v>0</v>
      </c>
      <c r="K7384" s="2" t="s">
        <v>460</v>
      </c>
      <c r="L7384" s="2">
        <v>0</v>
      </c>
      <c r="M7384" t="s">
        <v>10962</v>
      </c>
      <c r="N7384" t="s">
        <v>13789</v>
      </c>
      <c r="O7384" t="s">
        <v>10916</v>
      </c>
      <c r="P7384" t="s">
        <v>10917</v>
      </c>
    </row>
    <row r="7385" spans="1:16" x14ac:dyDescent="0.3">
      <c r="A7385" t="s">
        <v>1490</v>
      </c>
      <c r="B7385" s="2" t="str">
        <f t="shared" si="347"/>
        <v>6251</v>
      </c>
      <c r="C7385" s="2">
        <f t="shared" si="345"/>
        <v>6251</v>
      </c>
      <c r="D7385" t="str">
        <f>VLOOKUP(C7385,'Cost Centre'!A:B,2,)</f>
        <v>Planning</v>
      </c>
      <c r="E7385" t="str">
        <f t="shared" si="346"/>
        <v>8</v>
      </c>
      <c r="F7385" t="s">
        <v>468</v>
      </c>
      <c r="G7385" s="2">
        <v>0</v>
      </c>
      <c r="H7385" s="2">
        <v>2556373.67</v>
      </c>
      <c r="I7385" s="2">
        <v>0</v>
      </c>
      <c r="J7385" s="105">
        <f>SUMIF([1]MMM!$A:$A,A7385,[1]MMM!$F:$F)</f>
        <v>2556373.67</v>
      </c>
      <c r="K7385" s="2" t="s">
        <v>460</v>
      </c>
      <c r="L7385" s="2">
        <v>0</v>
      </c>
      <c r="M7385" t="s">
        <v>10962</v>
      </c>
      <c r="N7385" t="s">
        <v>13789</v>
      </c>
      <c r="O7385" t="s">
        <v>10916</v>
      </c>
      <c r="P7385" t="s">
        <v>10917</v>
      </c>
    </row>
    <row r="7386" spans="1:16" x14ac:dyDescent="0.3">
      <c r="A7386" t="s">
        <v>1491</v>
      </c>
      <c r="B7386" s="2" t="str">
        <f t="shared" si="347"/>
        <v>6251</v>
      </c>
      <c r="C7386" s="2">
        <f t="shared" si="345"/>
        <v>6251</v>
      </c>
      <c r="D7386" t="str">
        <f>VLOOKUP(C7386,'Cost Centre'!A:B,2,)</f>
        <v>Planning</v>
      </c>
      <c r="E7386" t="str">
        <f t="shared" si="346"/>
        <v>8</v>
      </c>
      <c r="F7386" t="s">
        <v>470</v>
      </c>
      <c r="G7386" s="2">
        <v>0</v>
      </c>
      <c r="H7386" s="2">
        <v>0</v>
      </c>
      <c r="I7386" s="2">
        <v>0</v>
      </c>
      <c r="J7386" s="105">
        <f>SUMIF([1]MMM!$A:$A,A7386,[1]MMM!$F:$F)</f>
        <v>0</v>
      </c>
      <c r="K7386" s="2" t="s">
        <v>460</v>
      </c>
      <c r="L7386" s="2">
        <v>0</v>
      </c>
      <c r="M7386" t="s">
        <v>10962</v>
      </c>
      <c r="N7386" t="s">
        <v>13789</v>
      </c>
      <c r="O7386" t="s">
        <v>10916</v>
      </c>
      <c r="P7386" t="s">
        <v>10917</v>
      </c>
    </row>
    <row r="7387" spans="1:16" x14ac:dyDescent="0.3">
      <c r="A7387" t="s">
        <v>6675</v>
      </c>
      <c r="B7387" s="2" t="str">
        <f t="shared" si="347"/>
        <v>6251</v>
      </c>
      <c r="C7387" s="2">
        <f t="shared" si="345"/>
        <v>6251</v>
      </c>
      <c r="D7387" t="str">
        <f>VLOOKUP(C7387,'Cost Centre'!A:B,2,)</f>
        <v>Planning</v>
      </c>
      <c r="E7387" t="str">
        <f t="shared" si="346"/>
        <v>8</v>
      </c>
      <c r="F7387" t="s">
        <v>2159</v>
      </c>
      <c r="G7387" s="2">
        <v>0</v>
      </c>
      <c r="H7387" s="2">
        <v>0</v>
      </c>
      <c r="I7387" s="2">
        <v>0</v>
      </c>
      <c r="J7387" s="105">
        <f>SUMIF([1]MMM!$A:$A,A7387,[1]MMM!$F:$F)</f>
        <v>0</v>
      </c>
      <c r="K7387" s="2" t="s">
        <v>460</v>
      </c>
      <c r="L7387" s="2">
        <v>0</v>
      </c>
      <c r="M7387" t="s">
        <v>10962</v>
      </c>
      <c r="N7387" t="s">
        <v>13789</v>
      </c>
      <c r="O7387" t="s">
        <v>10916</v>
      </c>
      <c r="P7387" t="s">
        <v>10917</v>
      </c>
    </row>
    <row r="7388" spans="1:16" x14ac:dyDescent="0.3">
      <c r="A7388" t="s">
        <v>6676</v>
      </c>
      <c r="B7388" s="2" t="str">
        <f t="shared" si="347"/>
        <v>6252</v>
      </c>
      <c r="C7388" s="2">
        <f t="shared" si="345"/>
        <v>6252</v>
      </c>
      <c r="D7388" t="str">
        <f>VLOOKUP(C7388,'Cost Centre'!A:B,2,)</f>
        <v>Planning</v>
      </c>
      <c r="E7388" t="str">
        <f t="shared" si="346"/>
        <v>2</v>
      </c>
      <c r="F7388" t="s">
        <v>48</v>
      </c>
      <c r="G7388" s="2">
        <v>0</v>
      </c>
      <c r="H7388" s="2">
        <v>669252</v>
      </c>
      <c r="I7388" s="2">
        <v>0</v>
      </c>
      <c r="J7388" s="105">
        <f>SUMIF([1]MMM!$A:$A,A7388,[1]MMM!$F:$F)</f>
        <v>669252</v>
      </c>
      <c r="K7388" s="2" t="s">
        <v>10</v>
      </c>
      <c r="L7388" s="2">
        <v>670497</v>
      </c>
      <c r="M7388" t="s">
        <v>10962</v>
      </c>
      <c r="N7388" t="s">
        <v>13850</v>
      </c>
      <c r="O7388" t="s">
        <v>10871</v>
      </c>
      <c r="P7388" t="s">
        <v>10875</v>
      </c>
    </row>
    <row r="7389" spans="1:16" x14ac:dyDescent="0.3">
      <c r="A7389" t="s">
        <v>6677</v>
      </c>
      <c r="B7389" s="2" t="str">
        <f t="shared" si="347"/>
        <v>6252</v>
      </c>
      <c r="C7389" s="2">
        <f t="shared" si="345"/>
        <v>6252</v>
      </c>
      <c r="D7389" t="str">
        <f>VLOOKUP(C7389,'Cost Centre'!A:B,2,)</f>
        <v>Planning</v>
      </c>
      <c r="E7389" t="str">
        <f t="shared" si="346"/>
        <v>2</v>
      </c>
      <c r="F7389" t="s">
        <v>51</v>
      </c>
      <c r="G7389" s="2">
        <v>0</v>
      </c>
      <c r="H7389" s="2">
        <v>8400</v>
      </c>
      <c r="I7389" s="2">
        <v>0</v>
      </c>
      <c r="J7389" s="105">
        <f>SUMIF([1]MMM!$A:$A,A7389,[1]MMM!$F:$F)</f>
        <v>8400</v>
      </c>
      <c r="K7389" s="2" t="s">
        <v>10</v>
      </c>
      <c r="L7389" s="2">
        <v>8400</v>
      </c>
      <c r="M7389" t="s">
        <v>10962</v>
      </c>
      <c r="N7389" t="s">
        <v>13850</v>
      </c>
      <c r="O7389" t="s">
        <v>10871</v>
      </c>
      <c r="P7389" t="s">
        <v>10875</v>
      </c>
    </row>
    <row r="7390" spans="1:16" x14ac:dyDescent="0.3">
      <c r="A7390" t="s">
        <v>6678</v>
      </c>
      <c r="B7390" s="2" t="str">
        <f t="shared" si="347"/>
        <v>6252</v>
      </c>
      <c r="C7390" s="2">
        <f t="shared" si="345"/>
        <v>6252</v>
      </c>
      <c r="D7390" t="str">
        <f>VLOOKUP(C7390,'Cost Centre'!A:B,2,)</f>
        <v>Planning</v>
      </c>
      <c r="E7390" t="str">
        <f t="shared" si="346"/>
        <v>2</v>
      </c>
      <c r="F7390" t="s">
        <v>55</v>
      </c>
      <c r="G7390" s="2">
        <v>0</v>
      </c>
      <c r="H7390" s="2">
        <v>218787.7</v>
      </c>
      <c r="I7390" s="2">
        <v>0</v>
      </c>
      <c r="J7390" s="105">
        <f>SUMIF([1]MMM!$A:$A,A7390,[1]MMM!$F:$F)</f>
        <v>218859.1</v>
      </c>
      <c r="K7390" s="2" t="s">
        <v>10</v>
      </c>
      <c r="L7390" s="2">
        <v>224304</v>
      </c>
      <c r="M7390" t="s">
        <v>10962</v>
      </c>
      <c r="N7390" t="s">
        <v>13850</v>
      </c>
      <c r="O7390" t="s">
        <v>10871</v>
      </c>
      <c r="P7390" t="s">
        <v>10875</v>
      </c>
    </row>
    <row r="7391" spans="1:16" x14ac:dyDescent="0.3">
      <c r="A7391" t="s">
        <v>6679</v>
      </c>
      <c r="B7391" s="2" t="str">
        <f t="shared" si="347"/>
        <v>6252</v>
      </c>
      <c r="C7391" s="2">
        <f t="shared" si="345"/>
        <v>6252</v>
      </c>
      <c r="D7391" t="str">
        <f>VLOOKUP(C7391,'Cost Centre'!A:B,2,)</f>
        <v>Planning</v>
      </c>
      <c r="E7391" t="str">
        <f t="shared" si="346"/>
        <v>2</v>
      </c>
      <c r="F7391" t="s">
        <v>60</v>
      </c>
      <c r="G7391" s="2">
        <v>0</v>
      </c>
      <c r="H7391" s="2">
        <v>0.01</v>
      </c>
      <c r="I7391" s="2">
        <v>0</v>
      </c>
      <c r="J7391" s="105">
        <f>SUMIF([1]MMM!$A:$A,A7391,[1]MMM!$F:$F)</f>
        <v>0.01</v>
      </c>
      <c r="K7391" s="2" t="s">
        <v>10</v>
      </c>
      <c r="L7391" s="2">
        <v>56525</v>
      </c>
      <c r="M7391" t="s">
        <v>10962</v>
      </c>
      <c r="N7391" t="s">
        <v>13850</v>
      </c>
      <c r="O7391" t="s">
        <v>10871</v>
      </c>
      <c r="P7391" t="s">
        <v>10875</v>
      </c>
    </row>
    <row r="7392" spans="1:16" x14ac:dyDescent="0.3">
      <c r="A7392" t="s">
        <v>6680</v>
      </c>
      <c r="B7392" s="2" t="str">
        <f t="shared" si="347"/>
        <v>6252</v>
      </c>
      <c r="C7392" s="2">
        <f t="shared" si="345"/>
        <v>6252</v>
      </c>
      <c r="D7392" t="str">
        <f>VLOOKUP(C7392,'Cost Centre'!A:B,2,)</f>
        <v>Planning</v>
      </c>
      <c r="E7392" t="str">
        <f t="shared" si="346"/>
        <v>2</v>
      </c>
      <c r="F7392" t="s">
        <v>61</v>
      </c>
      <c r="G7392" s="2">
        <v>0</v>
      </c>
      <c r="H7392" s="2">
        <v>55771</v>
      </c>
      <c r="I7392" s="2">
        <v>0</v>
      </c>
      <c r="J7392" s="105">
        <f>SUMIF([1]MMM!$A:$A,A7392,[1]MMM!$F:$F)</f>
        <v>55771</v>
      </c>
      <c r="K7392" s="2" t="s">
        <v>10</v>
      </c>
      <c r="L7392" s="2">
        <v>55875</v>
      </c>
      <c r="M7392" t="s">
        <v>10962</v>
      </c>
      <c r="N7392" t="s">
        <v>13850</v>
      </c>
      <c r="O7392" t="s">
        <v>10871</v>
      </c>
      <c r="P7392" t="s">
        <v>10875</v>
      </c>
    </row>
    <row r="7393" spans="1:16" x14ac:dyDescent="0.3">
      <c r="A7393" t="s">
        <v>6681</v>
      </c>
      <c r="B7393" s="2" t="str">
        <f t="shared" si="347"/>
        <v>6252</v>
      </c>
      <c r="C7393" s="2">
        <f t="shared" si="345"/>
        <v>6252</v>
      </c>
      <c r="D7393" t="str">
        <f>VLOOKUP(C7393,'Cost Centre'!A:B,2,)</f>
        <v>Planning</v>
      </c>
      <c r="E7393" t="str">
        <f t="shared" si="346"/>
        <v>2</v>
      </c>
      <c r="F7393" t="s">
        <v>67</v>
      </c>
      <c r="G7393" s="2">
        <v>0</v>
      </c>
      <c r="H7393" s="2">
        <v>0</v>
      </c>
      <c r="I7393" s="2">
        <v>-0.01</v>
      </c>
      <c r="J7393" s="105">
        <f>SUMIF([1]MMM!$A:$A,A7393,[1]MMM!$F:$F)</f>
        <v>-0.01</v>
      </c>
      <c r="K7393" s="2" t="s">
        <v>10</v>
      </c>
      <c r="L7393" s="2">
        <v>106</v>
      </c>
      <c r="M7393" t="s">
        <v>10962</v>
      </c>
      <c r="N7393" t="s">
        <v>13850</v>
      </c>
      <c r="O7393" t="s">
        <v>10871</v>
      </c>
      <c r="P7393" t="s">
        <v>10876</v>
      </c>
    </row>
    <row r="7394" spans="1:16" x14ac:dyDescent="0.3">
      <c r="A7394" t="s">
        <v>6682</v>
      </c>
      <c r="B7394" s="2" t="str">
        <f t="shared" si="347"/>
        <v>6252</v>
      </c>
      <c r="C7394" s="2">
        <f t="shared" si="345"/>
        <v>6252</v>
      </c>
      <c r="D7394" t="str">
        <f>VLOOKUP(C7394,'Cost Centre'!A:B,2,)</f>
        <v>Planning</v>
      </c>
      <c r="E7394" t="str">
        <f t="shared" si="346"/>
        <v>2</v>
      </c>
      <c r="F7394" t="s">
        <v>10877</v>
      </c>
      <c r="G7394" s="2">
        <v>0</v>
      </c>
      <c r="H7394" s="2">
        <v>31759.19</v>
      </c>
      <c r="I7394" s="2">
        <v>0</v>
      </c>
      <c r="J7394" s="105">
        <f>SUMIF([1]MMM!$A:$A,A7394,[1]MMM!$F:$F)</f>
        <v>31759.19</v>
      </c>
      <c r="K7394" s="2" t="s">
        <v>10</v>
      </c>
      <c r="L7394" s="2">
        <v>29932</v>
      </c>
      <c r="M7394" t="s">
        <v>10962</v>
      </c>
      <c r="N7394" t="s">
        <v>13850</v>
      </c>
      <c r="O7394" t="s">
        <v>10871</v>
      </c>
      <c r="P7394" t="s">
        <v>10876</v>
      </c>
    </row>
    <row r="7395" spans="1:16" x14ac:dyDescent="0.3">
      <c r="A7395" t="s">
        <v>6683</v>
      </c>
      <c r="B7395" s="2" t="str">
        <f t="shared" si="347"/>
        <v>6252</v>
      </c>
      <c r="C7395" s="2">
        <f t="shared" si="345"/>
        <v>6252</v>
      </c>
      <c r="D7395" t="str">
        <f>VLOOKUP(C7395,'Cost Centre'!A:B,2,)</f>
        <v>Planning</v>
      </c>
      <c r="E7395" t="str">
        <f t="shared" si="346"/>
        <v>2</v>
      </c>
      <c r="F7395" t="s">
        <v>69</v>
      </c>
      <c r="G7395" s="2">
        <v>0</v>
      </c>
      <c r="H7395" s="2">
        <v>120933.84</v>
      </c>
      <c r="I7395" s="2">
        <v>0</v>
      </c>
      <c r="J7395" s="105">
        <f>SUMIF([1]MMM!$A:$A,A7395,[1]MMM!$F:$F)</f>
        <v>120933.84</v>
      </c>
      <c r="K7395" s="2" t="s">
        <v>10</v>
      </c>
      <c r="L7395" s="2">
        <v>121159</v>
      </c>
      <c r="M7395" t="s">
        <v>10962</v>
      </c>
      <c r="N7395" t="s">
        <v>13850</v>
      </c>
      <c r="O7395" t="s">
        <v>10871</v>
      </c>
      <c r="P7395" t="s">
        <v>10876</v>
      </c>
    </row>
    <row r="7396" spans="1:16" x14ac:dyDescent="0.3">
      <c r="A7396" t="s">
        <v>6684</v>
      </c>
      <c r="B7396" s="2" t="str">
        <f t="shared" si="347"/>
        <v>6252</v>
      </c>
      <c r="C7396" s="2">
        <f t="shared" si="345"/>
        <v>6252</v>
      </c>
      <c r="D7396" t="str">
        <f>VLOOKUP(C7396,'Cost Centre'!A:B,2,)</f>
        <v>Planning</v>
      </c>
      <c r="E7396" t="str">
        <f t="shared" si="346"/>
        <v>2</v>
      </c>
      <c r="F7396" t="s">
        <v>70</v>
      </c>
      <c r="G7396" s="2">
        <v>0</v>
      </c>
      <c r="H7396" s="2">
        <v>1784.65</v>
      </c>
      <c r="I7396" s="2">
        <v>0</v>
      </c>
      <c r="J7396" s="105">
        <f>SUMIF([1]MMM!$A:$A,A7396,[1]MMM!$F:$F)</f>
        <v>1784.65</v>
      </c>
      <c r="K7396" s="2" t="s">
        <v>10</v>
      </c>
      <c r="L7396" s="2">
        <v>1913</v>
      </c>
      <c r="M7396" t="s">
        <v>10962</v>
      </c>
      <c r="N7396" t="s">
        <v>13850</v>
      </c>
      <c r="O7396" t="s">
        <v>10871</v>
      </c>
      <c r="P7396" t="s">
        <v>10876</v>
      </c>
    </row>
    <row r="7397" spans="1:16" x14ac:dyDescent="0.3">
      <c r="A7397" t="s">
        <v>6685</v>
      </c>
      <c r="B7397" s="2" t="str">
        <f t="shared" si="347"/>
        <v>6252</v>
      </c>
      <c r="C7397" s="2">
        <f t="shared" si="345"/>
        <v>6252</v>
      </c>
      <c r="D7397" t="str">
        <f>VLOOKUP(C7397,'Cost Centre'!A:B,2,)</f>
        <v>Planning</v>
      </c>
      <c r="E7397" t="str">
        <f t="shared" si="346"/>
        <v>2</v>
      </c>
      <c r="F7397" t="s">
        <v>76</v>
      </c>
      <c r="G7397" s="2">
        <v>0</v>
      </c>
      <c r="H7397" s="2">
        <v>0</v>
      </c>
      <c r="I7397" s="2">
        <v>0</v>
      </c>
      <c r="J7397" s="105">
        <f>SUMIF([1]MMM!$A:$A,A7397,[1]MMM!$F:$F)</f>
        <v>0</v>
      </c>
      <c r="K7397" s="2" t="s">
        <v>10</v>
      </c>
      <c r="L7397" s="2">
        <v>0</v>
      </c>
      <c r="M7397" t="s">
        <v>10962</v>
      </c>
      <c r="N7397" t="s">
        <v>13850</v>
      </c>
      <c r="O7397" t="s">
        <v>10871</v>
      </c>
      <c r="P7397" t="s">
        <v>10931</v>
      </c>
    </row>
    <row r="7398" spans="1:16" x14ac:dyDescent="0.3">
      <c r="A7398" t="s">
        <v>6686</v>
      </c>
      <c r="B7398" s="2" t="str">
        <f t="shared" si="347"/>
        <v>6252</v>
      </c>
      <c r="C7398" s="2">
        <f t="shared" si="345"/>
        <v>6252</v>
      </c>
      <c r="D7398" t="str">
        <f>VLOOKUP(C7398,'Cost Centre'!A:B,2,)</f>
        <v>Planning</v>
      </c>
      <c r="E7398" t="str">
        <f t="shared" si="346"/>
        <v>2</v>
      </c>
      <c r="F7398" t="s">
        <v>367</v>
      </c>
      <c r="G7398" s="2">
        <v>0</v>
      </c>
      <c r="H7398" s="2">
        <v>0</v>
      </c>
      <c r="I7398" s="2">
        <v>0</v>
      </c>
      <c r="J7398" s="105">
        <f>SUMIF([1]MMM!$A:$A,A7398,[1]MMM!$F:$F)</f>
        <v>0</v>
      </c>
      <c r="K7398" s="2" t="s">
        <v>10</v>
      </c>
      <c r="L7398" s="2">
        <v>157161</v>
      </c>
      <c r="M7398" t="s">
        <v>10962</v>
      </c>
      <c r="N7398" t="s">
        <v>13850</v>
      </c>
      <c r="O7398" t="s">
        <v>10871</v>
      </c>
      <c r="P7398" t="s">
        <v>10931</v>
      </c>
    </row>
    <row r="7399" spans="1:16" x14ac:dyDescent="0.3">
      <c r="A7399" t="s">
        <v>6687</v>
      </c>
      <c r="B7399" s="2" t="str">
        <f t="shared" si="347"/>
        <v>6252</v>
      </c>
      <c r="C7399" s="2">
        <f t="shared" si="345"/>
        <v>6252</v>
      </c>
      <c r="D7399" t="str">
        <f>VLOOKUP(C7399,'Cost Centre'!A:B,2,)</f>
        <v>Planning</v>
      </c>
      <c r="E7399" t="str">
        <f t="shared" si="346"/>
        <v>2</v>
      </c>
      <c r="F7399" t="s">
        <v>138</v>
      </c>
      <c r="G7399" s="2">
        <v>0</v>
      </c>
      <c r="H7399" s="2">
        <v>0</v>
      </c>
      <c r="I7399" s="2">
        <v>0</v>
      </c>
      <c r="J7399" s="105">
        <f>SUMIF([1]MMM!$A:$A,A7399,[1]MMM!$F:$F)</f>
        <v>0</v>
      </c>
      <c r="K7399" s="2" t="s">
        <v>10</v>
      </c>
      <c r="L7399" s="2">
        <v>43900</v>
      </c>
      <c r="M7399" t="s">
        <v>10962</v>
      </c>
      <c r="N7399" t="s">
        <v>13850</v>
      </c>
      <c r="O7399" t="s">
        <v>10871</v>
      </c>
      <c r="P7399" t="s">
        <v>10881</v>
      </c>
    </row>
    <row r="7400" spans="1:16" x14ac:dyDescent="0.3">
      <c r="A7400" t="s">
        <v>6688</v>
      </c>
      <c r="B7400" s="2" t="str">
        <f t="shared" si="347"/>
        <v>6252</v>
      </c>
      <c r="C7400" s="2">
        <f t="shared" si="345"/>
        <v>6252</v>
      </c>
      <c r="D7400" t="str">
        <f>VLOOKUP(C7400,'Cost Centre'!A:B,2,)</f>
        <v>Planning</v>
      </c>
      <c r="E7400" t="str">
        <f t="shared" si="346"/>
        <v>2</v>
      </c>
      <c r="F7400" t="s">
        <v>88</v>
      </c>
      <c r="G7400" s="2">
        <v>0</v>
      </c>
      <c r="H7400" s="2">
        <v>0</v>
      </c>
      <c r="I7400" s="2">
        <v>0</v>
      </c>
      <c r="J7400" s="105">
        <f>SUMIF([1]MMM!$A:$A,A7400,[1]MMM!$F:$F)</f>
        <v>0</v>
      </c>
      <c r="K7400" s="2" t="s">
        <v>10</v>
      </c>
      <c r="L7400" s="2">
        <v>1358</v>
      </c>
      <c r="M7400" t="s">
        <v>10962</v>
      </c>
      <c r="N7400" t="s">
        <v>13850</v>
      </c>
      <c r="O7400" t="s">
        <v>10871</v>
      </c>
      <c r="P7400" t="s">
        <v>10881</v>
      </c>
    </row>
    <row r="7401" spans="1:16" x14ac:dyDescent="0.3">
      <c r="A7401" t="s">
        <v>6689</v>
      </c>
      <c r="B7401" s="2" t="str">
        <f t="shared" si="347"/>
        <v>6252</v>
      </c>
      <c r="C7401" s="2">
        <f t="shared" si="345"/>
        <v>6252</v>
      </c>
      <c r="D7401" t="str">
        <f>VLOOKUP(C7401,'Cost Centre'!A:B,2,)</f>
        <v>Planning</v>
      </c>
      <c r="E7401" t="str">
        <f t="shared" si="346"/>
        <v>2</v>
      </c>
      <c r="F7401" t="s">
        <v>93</v>
      </c>
      <c r="G7401" s="2">
        <v>0</v>
      </c>
      <c r="H7401" s="2">
        <v>8866.74</v>
      </c>
      <c r="I7401" s="2">
        <v>0</v>
      </c>
      <c r="J7401" s="105">
        <f>SUMIF([1]MMM!$A:$A,A7401,[1]MMM!$F:$F)</f>
        <v>8867.31</v>
      </c>
      <c r="K7401" s="2" t="s">
        <v>10</v>
      </c>
      <c r="L7401" s="2">
        <v>30001</v>
      </c>
      <c r="M7401" t="s">
        <v>10962</v>
      </c>
      <c r="N7401" t="s">
        <v>13850</v>
      </c>
      <c r="O7401" t="s">
        <v>10871</v>
      </c>
      <c r="P7401" t="s">
        <v>10881</v>
      </c>
    </row>
    <row r="7402" spans="1:16" x14ac:dyDescent="0.3">
      <c r="A7402" t="s">
        <v>6690</v>
      </c>
      <c r="B7402" s="2" t="str">
        <f t="shared" si="347"/>
        <v>6252</v>
      </c>
      <c r="C7402" s="2">
        <f t="shared" si="345"/>
        <v>6252</v>
      </c>
      <c r="D7402" t="str">
        <f>VLOOKUP(C7402,'Cost Centre'!A:B,2,)</f>
        <v>Planning</v>
      </c>
      <c r="E7402" t="str">
        <f t="shared" si="346"/>
        <v>2</v>
      </c>
      <c r="F7402" t="s">
        <v>117</v>
      </c>
      <c r="G7402" s="2">
        <v>0</v>
      </c>
      <c r="H7402" s="2">
        <v>0</v>
      </c>
      <c r="I7402" s="2">
        <v>0</v>
      </c>
      <c r="J7402" s="105">
        <f>SUMIF([1]MMM!$A:$A,A7402,[1]MMM!$F:$F)</f>
        <v>0</v>
      </c>
      <c r="K7402" s="2" t="s">
        <v>10</v>
      </c>
      <c r="L7402" s="2">
        <v>10981</v>
      </c>
      <c r="M7402" t="s">
        <v>10962</v>
      </c>
      <c r="N7402" t="s">
        <v>13850</v>
      </c>
      <c r="O7402" t="s">
        <v>10871</v>
      </c>
      <c r="P7402" t="s">
        <v>10885</v>
      </c>
    </row>
    <row r="7403" spans="1:16" x14ac:dyDescent="0.3">
      <c r="A7403" t="s">
        <v>6691</v>
      </c>
      <c r="B7403" s="2" t="str">
        <f t="shared" si="347"/>
        <v>6252</v>
      </c>
      <c r="C7403" s="2">
        <f t="shared" si="345"/>
        <v>6252</v>
      </c>
      <c r="D7403" t="str">
        <f>VLOOKUP(C7403,'Cost Centre'!A:B,2,)</f>
        <v>Planning</v>
      </c>
      <c r="E7403" t="str">
        <f t="shared" si="346"/>
        <v>3</v>
      </c>
      <c r="F7403" t="s">
        <v>2148</v>
      </c>
      <c r="G7403" s="2">
        <v>0</v>
      </c>
      <c r="H7403" s="2">
        <v>0</v>
      </c>
      <c r="I7403" s="2">
        <v>0</v>
      </c>
      <c r="J7403" s="105">
        <f>SUMIF([1]MMM!$A:$A,A7403,[1]MMM!$F:$F)</f>
        <v>0</v>
      </c>
      <c r="K7403" s="2" t="s">
        <v>10</v>
      </c>
      <c r="L7403" s="2">
        <v>0</v>
      </c>
      <c r="M7403" t="s">
        <v>10962</v>
      </c>
      <c r="N7403" t="s">
        <v>13850</v>
      </c>
      <c r="O7403" t="s">
        <v>10908</v>
      </c>
      <c r="P7403" t="s">
        <v>10910</v>
      </c>
    </row>
    <row r="7404" spans="1:16" x14ac:dyDescent="0.3">
      <c r="A7404" t="s">
        <v>13851</v>
      </c>
      <c r="B7404" s="2" t="str">
        <f t="shared" si="347"/>
        <v>6252</v>
      </c>
      <c r="C7404" s="2">
        <f t="shared" si="345"/>
        <v>6252</v>
      </c>
      <c r="D7404" t="str">
        <f>VLOOKUP(C7404,'Cost Centre'!A:B,2,)</f>
        <v>Planning</v>
      </c>
      <c r="E7404" t="str">
        <f t="shared" si="346"/>
        <v>3</v>
      </c>
      <c r="F7404" t="s">
        <v>10912</v>
      </c>
      <c r="G7404" s="2">
        <v>0</v>
      </c>
      <c r="H7404" s="2">
        <v>0</v>
      </c>
      <c r="I7404" s="2">
        <v>-1027077.08</v>
      </c>
      <c r="J7404" s="105">
        <f>SUMIF([1]MMM!$A:$A,A7404,[1]MMM!$F:$F)</f>
        <v>-1027077.08</v>
      </c>
      <c r="K7404" s="2" t="s">
        <v>10</v>
      </c>
      <c r="L7404" s="2">
        <v>0</v>
      </c>
      <c r="M7404" t="s">
        <v>10962</v>
      </c>
      <c r="N7404" t="s">
        <v>13850</v>
      </c>
      <c r="O7404" t="s">
        <v>10908</v>
      </c>
      <c r="P7404" t="s">
        <v>10913</v>
      </c>
    </row>
    <row r="7405" spans="1:16" x14ac:dyDescent="0.3">
      <c r="A7405" t="s">
        <v>13852</v>
      </c>
      <c r="B7405" s="2" t="str">
        <f t="shared" si="347"/>
        <v>6252</v>
      </c>
      <c r="C7405" s="2">
        <f t="shared" si="345"/>
        <v>6252</v>
      </c>
      <c r="D7405" t="str">
        <f>VLOOKUP(C7405,'Cost Centre'!A:B,2,)</f>
        <v>Planning</v>
      </c>
      <c r="E7405" t="str">
        <f t="shared" si="346"/>
        <v>3</v>
      </c>
      <c r="F7405" t="s">
        <v>10915</v>
      </c>
      <c r="G7405" s="2">
        <v>0</v>
      </c>
      <c r="H7405" s="2">
        <v>0</v>
      </c>
      <c r="I7405" s="2">
        <v>0</v>
      </c>
      <c r="J7405" s="105">
        <f>SUMIF([1]MMM!$A:$A,A7405,[1]MMM!$F:$F)</f>
        <v>0</v>
      </c>
      <c r="K7405" s="2" t="s">
        <v>10</v>
      </c>
      <c r="L7405" s="2">
        <v>0</v>
      </c>
      <c r="M7405" t="s">
        <v>10962</v>
      </c>
      <c r="N7405" t="s">
        <v>13850</v>
      </c>
      <c r="O7405" t="s">
        <v>10908</v>
      </c>
      <c r="P7405" t="s">
        <v>10913</v>
      </c>
    </row>
    <row r="7406" spans="1:16" x14ac:dyDescent="0.3">
      <c r="A7406" t="s">
        <v>1492</v>
      </c>
      <c r="B7406" s="2" t="str">
        <f t="shared" si="347"/>
        <v>6252</v>
      </c>
      <c r="C7406" s="2">
        <f t="shared" si="345"/>
        <v>6252</v>
      </c>
      <c r="D7406" t="str">
        <f>VLOOKUP(C7406,'Cost Centre'!A:B,2,)</f>
        <v>Planning</v>
      </c>
      <c r="E7406" t="str">
        <f t="shared" si="346"/>
        <v>8</v>
      </c>
      <c r="F7406" t="s">
        <v>462</v>
      </c>
      <c r="G7406" s="2">
        <v>1286109.18</v>
      </c>
      <c r="H7406" s="2">
        <v>0</v>
      </c>
      <c r="I7406" s="2">
        <v>0</v>
      </c>
      <c r="J7406" s="105">
        <f>SUMIF([1]MMM!$A:$A,A7406,[1]MMM!$F:$F)</f>
        <v>1286109.18</v>
      </c>
      <c r="K7406" s="2" t="s">
        <v>460</v>
      </c>
      <c r="L7406" s="2">
        <v>0</v>
      </c>
      <c r="M7406" t="s">
        <v>10962</v>
      </c>
      <c r="N7406" t="s">
        <v>13850</v>
      </c>
      <c r="O7406" t="s">
        <v>10916</v>
      </c>
      <c r="P7406" t="s">
        <v>10917</v>
      </c>
    </row>
    <row r="7407" spans="1:16" x14ac:dyDescent="0.3">
      <c r="A7407" t="s">
        <v>1493</v>
      </c>
      <c r="B7407" s="2" t="str">
        <f t="shared" si="347"/>
        <v>6252</v>
      </c>
      <c r="C7407" s="2">
        <f t="shared" si="345"/>
        <v>6252</v>
      </c>
      <c r="D7407" t="str">
        <f>VLOOKUP(C7407,'Cost Centre'!A:B,2,)</f>
        <v>Planning</v>
      </c>
      <c r="E7407" t="str">
        <f t="shared" si="346"/>
        <v>8</v>
      </c>
      <c r="F7407" t="s">
        <v>464</v>
      </c>
      <c r="G7407" s="2">
        <v>0</v>
      </c>
      <c r="H7407" s="2">
        <v>0</v>
      </c>
      <c r="I7407" s="2">
        <v>0</v>
      </c>
      <c r="J7407" s="105">
        <f>SUMIF([1]MMM!$A:$A,A7407,[1]MMM!$F:$F)</f>
        <v>0</v>
      </c>
      <c r="K7407" s="2" t="s">
        <v>460</v>
      </c>
      <c r="L7407" s="2">
        <v>0</v>
      </c>
      <c r="M7407" t="s">
        <v>10962</v>
      </c>
      <c r="N7407" t="s">
        <v>13850</v>
      </c>
      <c r="O7407" t="s">
        <v>10916</v>
      </c>
      <c r="P7407" t="s">
        <v>10917</v>
      </c>
    </row>
    <row r="7408" spans="1:16" x14ac:dyDescent="0.3">
      <c r="A7408" t="s">
        <v>1494</v>
      </c>
      <c r="B7408" s="2" t="str">
        <f t="shared" si="347"/>
        <v>6252</v>
      </c>
      <c r="C7408" s="2">
        <f t="shared" si="345"/>
        <v>6252</v>
      </c>
      <c r="D7408" t="str">
        <f>VLOOKUP(C7408,'Cost Centre'!A:B,2,)</f>
        <v>Planning</v>
      </c>
      <c r="E7408" t="str">
        <f t="shared" si="346"/>
        <v>8</v>
      </c>
      <c r="F7408" t="s">
        <v>466</v>
      </c>
      <c r="G7408" s="2">
        <v>0</v>
      </c>
      <c r="H7408" s="2">
        <v>0</v>
      </c>
      <c r="I7408" s="2">
        <v>0</v>
      </c>
      <c r="J7408" s="105">
        <f>SUMIF([1]MMM!$A:$A,A7408,[1]MMM!$F:$F)</f>
        <v>0</v>
      </c>
      <c r="K7408" s="2" t="s">
        <v>460</v>
      </c>
      <c r="L7408" s="2">
        <v>0</v>
      </c>
      <c r="M7408" t="s">
        <v>10962</v>
      </c>
      <c r="N7408" t="s">
        <v>13850</v>
      </c>
      <c r="O7408" t="s">
        <v>10916</v>
      </c>
      <c r="P7408" t="s">
        <v>10917</v>
      </c>
    </row>
    <row r="7409" spans="1:16" x14ac:dyDescent="0.3">
      <c r="A7409" t="s">
        <v>1495</v>
      </c>
      <c r="B7409" s="2" t="str">
        <f t="shared" si="347"/>
        <v>6252</v>
      </c>
      <c r="C7409" s="2">
        <f t="shared" si="345"/>
        <v>6252</v>
      </c>
      <c r="D7409" t="str">
        <f>VLOOKUP(C7409,'Cost Centre'!A:B,2,)</f>
        <v>Planning</v>
      </c>
      <c r="E7409" t="str">
        <f t="shared" si="346"/>
        <v>8</v>
      </c>
      <c r="F7409" t="s">
        <v>468</v>
      </c>
      <c r="G7409" s="2">
        <v>0</v>
      </c>
      <c r="H7409" s="2">
        <v>1027077.08</v>
      </c>
      <c r="I7409" s="2">
        <v>0</v>
      </c>
      <c r="J7409" s="105">
        <f>SUMIF([1]MMM!$A:$A,A7409,[1]MMM!$F:$F)</f>
        <v>1027077.08</v>
      </c>
      <c r="K7409" s="2" t="s">
        <v>460</v>
      </c>
      <c r="L7409" s="2">
        <v>0</v>
      </c>
      <c r="M7409" t="s">
        <v>10962</v>
      </c>
      <c r="N7409" t="s">
        <v>13850</v>
      </c>
      <c r="O7409" t="s">
        <v>10916</v>
      </c>
      <c r="P7409" t="s">
        <v>10917</v>
      </c>
    </row>
    <row r="7410" spans="1:16" x14ac:dyDescent="0.3">
      <c r="A7410" t="s">
        <v>1496</v>
      </c>
      <c r="B7410" s="2" t="str">
        <f t="shared" si="347"/>
        <v>6252</v>
      </c>
      <c r="C7410" s="2">
        <f t="shared" si="345"/>
        <v>6252</v>
      </c>
      <c r="D7410" t="str">
        <f>VLOOKUP(C7410,'Cost Centre'!A:B,2,)</f>
        <v>Planning</v>
      </c>
      <c r="E7410" t="str">
        <f t="shared" si="346"/>
        <v>8</v>
      </c>
      <c r="F7410" t="s">
        <v>470</v>
      </c>
      <c r="G7410" s="2">
        <v>0</v>
      </c>
      <c r="H7410" s="2">
        <v>0</v>
      </c>
      <c r="I7410" s="2">
        <v>0</v>
      </c>
      <c r="J7410" s="105">
        <f>SUMIF([1]MMM!$A:$A,A7410,[1]MMM!$F:$F)</f>
        <v>0</v>
      </c>
      <c r="K7410" s="2" t="s">
        <v>460</v>
      </c>
      <c r="L7410" s="2">
        <v>0</v>
      </c>
      <c r="M7410" t="s">
        <v>10962</v>
      </c>
      <c r="N7410" t="s">
        <v>13850</v>
      </c>
      <c r="O7410" t="s">
        <v>10916</v>
      </c>
      <c r="P7410" t="s">
        <v>10917</v>
      </c>
    </row>
    <row r="7411" spans="1:16" x14ac:dyDescent="0.3">
      <c r="A7411" t="s">
        <v>6692</v>
      </c>
      <c r="B7411" s="2" t="str">
        <f t="shared" si="347"/>
        <v>6252</v>
      </c>
      <c r="C7411" s="2">
        <f t="shared" si="345"/>
        <v>6252</v>
      </c>
      <c r="D7411" t="str">
        <f>VLOOKUP(C7411,'Cost Centre'!A:B,2,)</f>
        <v>Planning</v>
      </c>
      <c r="E7411" t="str">
        <f t="shared" si="346"/>
        <v>8</v>
      </c>
      <c r="F7411" t="s">
        <v>2159</v>
      </c>
      <c r="G7411" s="2">
        <v>0</v>
      </c>
      <c r="H7411" s="2">
        <v>0</v>
      </c>
      <c r="I7411" s="2">
        <v>0</v>
      </c>
      <c r="J7411" s="105">
        <f>SUMIF([1]MMM!$A:$A,A7411,[1]MMM!$F:$F)</f>
        <v>0</v>
      </c>
      <c r="K7411" s="2" t="s">
        <v>460</v>
      </c>
      <c r="L7411" s="2">
        <v>0</v>
      </c>
      <c r="M7411" t="s">
        <v>10962</v>
      </c>
      <c r="N7411" t="s">
        <v>13850</v>
      </c>
      <c r="O7411" t="s">
        <v>10916</v>
      </c>
      <c r="P7411" t="s">
        <v>10917</v>
      </c>
    </row>
    <row r="7412" spans="1:16" x14ac:dyDescent="0.3">
      <c r="A7412" t="s">
        <v>6693</v>
      </c>
      <c r="B7412" s="2" t="str">
        <f t="shared" si="347"/>
        <v>6253</v>
      </c>
      <c r="C7412" s="2">
        <f t="shared" si="345"/>
        <v>6253</v>
      </c>
      <c r="D7412" t="str">
        <f>VLOOKUP(C7412,'Cost Centre'!A:B,2,)</f>
        <v>Planning</v>
      </c>
      <c r="E7412" t="str">
        <f t="shared" si="346"/>
        <v>2</v>
      </c>
      <c r="F7412" t="s">
        <v>48</v>
      </c>
      <c r="G7412" s="2">
        <v>0</v>
      </c>
      <c r="H7412" s="2">
        <v>649128</v>
      </c>
      <c r="I7412" s="2">
        <v>0</v>
      </c>
      <c r="J7412" s="105">
        <f>SUMIF([1]MMM!$A:$A,A7412,[1]MMM!$F:$F)</f>
        <v>649128</v>
      </c>
      <c r="K7412" s="2" t="s">
        <v>10</v>
      </c>
      <c r="L7412" s="2">
        <v>650340</v>
      </c>
      <c r="M7412" t="s">
        <v>10962</v>
      </c>
      <c r="N7412" t="s">
        <v>13853</v>
      </c>
      <c r="O7412" t="s">
        <v>10871</v>
      </c>
      <c r="P7412" t="s">
        <v>10875</v>
      </c>
    </row>
    <row r="7413" spans="1:16" x14ac:dyDescent="0.3">
      <c r="A7413" t="s">
        <v>6694</v>
      </c>
      <c r="B7413" s="2" t="str">
        <f t="shared" si="347"/>
        <v>6253</v>
      </c>
      <c r="C7413" s="2">
        <f t="shared" si="345"/>
        <v>6253</v>
      </c>
      <c r="D7413" t="str">
        <f>VLOOKUP(C7413,'Cost Centre'!A:B,2,)</f>
        <v>Planning</v>
      </c>
      <c r="E7413" t="str">
        <f t="shared" si="346"/>
        <v>2</v>
      </c>
      <c r="F7413" t="s">
        <v>51</v>
      </c>
      <c r="G7413" s="2">
        <v>0</v>
      </c>
      <c r="H7413" s="2">
        <v>8400</v>
      </c>
      <c r="I7413" s="2">
        <v>0</v>
      </c>
      <c r="J7413" s="105">
        <f>SUMIF([1]MMM!$A:$A,A7413,[1]MMM!$F:$F)</f>
        <v>8400</v>
      </c>
      <c r="K7413" s="2" t="s">
        <v>10</v>
      </c>
      <c r="L7413" s="2">
        <v>8400</v>
      </c>
      <c r="M7413" t="s">
        <v>10962</v>
      </c>
      <c r="N7413" t="s">
        <v>13853</v>
      </c>
      <c r="O7413" t="s">
        <v>10871</v>
      </c>
      <c r="P7413" t="s">
        <v>10875</v>
      </c>
    </row>
    <row r="7414" spans="1:16" x14ac:dyDescent="0.3">
      <c r="A7414" t="s">
        <v>6695</v>
      </c>
      <c r="B7414" s="2" t="str">
        <f t="shared" si="347"/>
        <v>6253</v>
      </c>
      <c r="C7414" s="2">
        <f t="shared" si="345"/>
        <v>6253</v>
      </c>
      <c r="D7414" t="str">
        <f>VLOOKUP(C7414,'Cost Centre'!A:B,2,)</f>
        <v>Planning</v>
      </c>
      <c r="E7414" t="str">
        <f t="shared" si="346"/>
        <v>2</v>
      </c>
      <c r="F7414" t="s">
        <v>52</v>
      </c>
      <c r="G7414" s="2">
        <v>0</v>
      </c>
      <c r="H7414" s="2">
        <v>10228.44</v>
      </c>
      <c r="I7414" s="2">
        <v>0</v>
      </c>
      <c r="J7414" s="105">
        <f>SUMIF([1]MMM!$A:$A,A7414,[1]MMM!$F:$F)</f>
        <v>10228.44</v>
      </c>
      <c r="K7414" s="2" t="s">
        <v>10</v>
      </c>
      <c r="L7414" s="2">
        <v>10248</v>
      </c>
      <c r="M7414" t="s">
        <v>10962</v>
      </c>
      <c r="N7414" t="s">
        <v>13853</v>
      </c>
      <c r="O7414" t="s">
        <v>10871</v>
      </c>
      <c r="P7414" t="s">
        <v>10875</v>
      </c>
    </row>
    <row r="7415" spans="1:16" x14ac:dyDescent="0.3">
      <c r="A7415" t="s">
        <v>6696</v>
      </c>
      <c r="B7415" s="2" t="str">
        <f t="shared" si="347"/>
        <v>6253</v>
      </c>
      <c r="C7415" s="2">
        <f t="shared" si="345"/>
        <v>6253</v>
      </c>
      <c r="D7415" t="str">
        <f>VLOOKUP(C7415,'Cost Centre'!A:B,2,)</f>
        <v>Planning</v>
      </c>
      <c r="E7415" t="str">
        <f t="shared" si="346"/>
        <v>2</v>
      </c>
      <c r="F7415" t="s">
        <v>55</v>
      </c>
      <c r="G7415" s="2">
        <v>0</v>
      </c>
      <c r="H7415" s="2">
        <v>211510.75</v>
      </c>
      <c r="I7415" s="2">
        <v>0</v>
      </c>
      <c r="J7415" s="105">
        <f>SUMIF([1]MMM!$A:$A,A7415,[1]MMM!$F:$F)</f>
        <v>211577.9</v>
      </c>
      <c r="K7415" s="2" t="s">
        <v>10</v>
      </c>
      <c r="L7415" s="2">
        <v>215856</v>
      </c>
      <c r="M7415" t="s">
        <v>10962</v>
      </c>
      <c r="N7415" t="s">
        <v>13853</v>
      </c>
      <c r="O7415" t="s">
        <v>10871</v>
      </c>
      <c r="P7415" t="s">
        <v>10875</v>
      </c>
    </row>
    <row r="7416" spans="1:16" x14ac:dyDescent="0.3">
      <c r="A7416" t="s">
        <v>6697</v>
      </c>
      <c r="B7416" s="2" t="str">
        <f t="shared" si="347"/>
        <v>6253</v>
      </c>
      <c r="C7416" s="2">
        <f t="shared" si="345"/>
        <v>6253</v>
      </c>
      <c r="D7416" t="str">
        <f>VLOOKUP(C7416,'Cost Centre'!A:B,2,)</f>
        <v>Planning</v>
      </c>
      <c r="E7416" t="str">
        <f t="shared" si="346"/>
        <v>2</v>
      </c>
      <c r="F7416" t="s">
        <v>60</v>
      </c>
      <c r="G7416" s="2">
        <v>0</v>
      </c>
      <c r="H7416" s="2">
        <v>0.01</v>
      </c>
      <c r="I7416" s="2">
        <v>0</v>
      </c>
      <c r="J7416" s="105">
        <f>SUMIF([1]MMM!$A:$A,A7416,[1]MMM!$F:$F)</f>
        <v>0.01</v>
      </c>
      <c r="K7416" s="2" t="s">
        <v>10</v>
      </c>
      <c r="L7416" s="2">
        <v>56525</v>
      </c>
      <c r="M7416" t="s">
        <v>10962</v>
      </c>
      <c r="N7416" t="s">
        <v>13853</v>
      </c>
      <c r="O7416" t="s">
        <v>10871</v>
      </c>
      <c r="P7416" t="s">
        <v>10875</v>
      </c>
    </row>
    <row r="7417" spans="1:16" x14ac:dyDescent="0.3">
      <c r="A7417" t="s">
        <v>6698</v>
      </c>
      <c r="B7417" s="2" t="str">
        <f t="shared" si="347"/>
        <v>6253</v>
      </c>
      <c r="C7417" s="2">
        <f t="shared" si="345"/>
        <v>6253</v>
      </c>
      <c r="D7417" t="str">
        <f>VLOOKUP(C7417,'Cost Centre'!A:B,2,)</f>
        <v>Planning</v>
      </c>
      <c r="E7417" t="str">
        <f t="shared" si="346"/>
        <v>2</v>
      </c>
      <c r="F7417" t="s">
        <v>61</v>
      </c>
      <c r="G7417" s="2">
        <v>0</v>
      </c>
      <c r="H7417" s="2">
        <v>54094</v>
      </c>
      <c r="I7417" s="2">
        <v>0</v>
      </c>
      <c r="J7417" s="105">
        <f>SUMIF([1]MMM!$A:$A,A7417,[1]MMM!$F:$F)</f>
        <v>54094</v>
      </c>
      <c r="K7417" s="2" t="s">
        <v>10</v>
      </c>
      <c r="L7417" s="2">
        <v>54195</v>
      </c>
      <c r="M7417" t="s">
        <v>10962</v>
      </c>
      <c r="N7417" t="s">
        <v>13853</v>
      </c>
      <c r="O7417" t="s">
        <v>10871</v>
      </c>
      <c r="P7417" t="s">
        <v>10875</v>
      </c>
    </row>
    <row r="7418" spans="1:16" x14ac:dyDescent="0.3">
      <c r="A7418" t="s">
        <v>6699</v>
      </c>
      <c r="B7418" s="2" t="str">
        <f t="shared" si="347"/>
        <v>6253</v>
      </c>
      <c r="C7418" s="2">
        <f t="shared" si="345"/>
        <v>6253</v>
      </c>
      <c r="D7418" t="str">
        <f>VLOOKUP(C7418,'Cost Centre'!A:B,2,)</f>
        <v>Planning</v>
      </c>
      <c r="E7418" t="str">
        <f t="shared" si="346"/>
        <v>2</v>
      </c>
      <c r="F7418" t="s">
        <v>67</v>
      </c>
      <c r="G7418" s="2">
        <v>0</v>
      </c>
      <c r="H7418" s="2">
        <v>104.99</v>
      </c>
      <c r="I7418" s="2">
        <v>0</v>
      </c>
      <c r="J7418" s="105">
        <f>SUMIF([1]MMM!$A:$A,A7418,[1]MMM!$F:$F)</f>
        <v>104.99</v>
      </c>
      <c r="K7418" s="2" t="s">
        <v>10</v>
      </c>
      <c r="L7418" s="2">
        <v>10918</v>
      </c>
      <c r="M7418" t="s">
        <v>10962</v>
      </c>
      <c r="N7418" t="s">
        <v>13853</v>
      </c>
      <c r="O7418" t="s">
        <v>10871</v>
      </c>
      <c r="P7418" t="s">
        <v>10876</v>
      </c>
    </row>
    <row r="7419" spans="1:16" x14ac:dyDescent="0.3">
      <c r="A7419" t="s">
        <v>6700</v>
      </c>
      <c r="B7419" s="2" t="str">
        <f t="shared" si="347"/>
        <v>6253</v>
      </c>
      <c r="C7419" s="2">
        <f t="shared" si="345"/>
        <v>6253</v>
      </c>
      <c r="D7419" t="str">
        <f>VLOOKUP(C7419,'Cost Centre'!A:B,2,)</f>
        <v>Planning</v>
      </c>
      <c r="E7419" t="str">
        <f t="shared" si="346"/>
        <v>2</v>
      </c>
      <c r="F7419" t="s">
        <v>68</v>
      </c>
      <c r="G7419" s="2">
        <v>0</v>
      </c>
      <c r="H7419" s="2">
        <v>10035.469999999999</v>
      </c>
      <c r="I7419" s="2">
        <v>0</v>
      </c>
      <c r="J7419" s="105">
        <f>SUMIF([1]MMM!$A:$A,A7419,[1]MMM!$F:$F)</f>
        <v>10967.32</v>
      </c>
      <c r="K7419" s="2" t="s">
        <v>10</v>
      </c>
      <c r="L7419" s="2">
        <v>11028</v>
      </c>
      <c r="M7419" t="s">
        <v>10962</v>
      </c>
      <c r="N7419" t="s">
        <v>13853</v>
      </c>
      <c r="O7419" t="s">
        <v>10871</v>
      </c>
      <c r="P7419" t="s">
        <v>10876</v>
      </c>
    </row>
    <row r="7420" spans="1:16" x14ac:dyDescent="0.3">
      <c r="A7420" t="s">
        <v>6701</v>
      </c>
      <c r="B7420" s="2" t="str">
        <f t="shared" si="347"/>
        <v>6253</v>
      </c>
      <c r="C7420" s="2">
        <f t="shared" si="345"/>
        <v>6253</v>
      </c>
      <c r="D7420" t="str">
        <f>VLOOKUP(C7420,'Cost Centre'!A:B,2,)</f>
        <v>Planning</v>
      </c>
      <c r="E7420" t="str">
        <f t="shared" si="346"/>
        <v>2</v>
      </c>
      <c r="F7420" t="s">
        <v>10877</v>
      </c>
      <c r="G7420" s="2">
        <v>0</v>
      </c>
      <c r="H7420" s="2">
        <v>31471.200000000001</v>
      </c>
      <c r="I7420" s="2">
        <v>0</v>
      </c>
      <c r="J7420" s="105">
        <f>SUMIF([1]MMM!$A:$A,A7420,[1]MMM!$F:$F)</f>
        <v>31471.200000000001</v>
      </c>
      <c r="K7420" s="2" t="s">
        <v>10</v>
      </c>
      <c r="L7420" s="2">
        <v>31491</v>
      </c>
      <c r="M7420" t="s">
        <v>10962</v>
      </c>
      <c r="N7420" t="s">
        <v>13853</v>
      </c>
      <c r="O7420" t="s">
        <v>10871</v>
      </c>
      <c r="P7420" t="s">
        <v>10876</v>
      </c>
    </row>
    <row r="7421" spans="1:16" x14ac:dyDescent="0.3">
      <c r="A7421" t="s">
        <v>6702</v>
      </c>
      <c r="B7421" s="2" t="str">
        <f t="shared" si="347"/>
        <v>6253</v>
      </c>
      <c r="C7421" s="2">
        <f t="shared" si="345"/>
        <v>6253</v>
      </c>
      <c r="D7421" t="str">
        <f>VLOOKUP(C7421,'Cost Centre'!A:B,2,)</f>
        <v>Planning</v>
      </c>
      <c r="E7421" t="str">
        <f t="shared" si="346"/>
        <v>2</v>
      </c>
      <c r="F7421" t="s">
        <v>69</v>
      </c>
      <c r="G7421" s="2">
        <v>0</v>
      </c>
      <c r="H7421" s="2">
        <v>134888.78</v>
      </c>
      <c r="I7421" s="2">
        <v>0</v>
      </c>
      <c r="J7421" s="105">
        <f>SUMIF([1]MMM!$A:$A,A7421,[1]MMM!$F:$F)</f>
        <v>134888.78</v>
      </c>
      <c r="K7421" s="2" t="s">
        <v>10</v>
      </c>
      <c r="L7421" s="2">
        <v>130946</v>
      </c>
      <c r="M7421" t="s">
        <v>10962</v>
      </c>
      <c r="N7421" t="s">
        <v>13853</v>
      </c>
      <c r="O7421" t="s">
        <v>10871</v>
      </c>
      <c r="P7421" t="s">
        <v>10876</v>
      </c>
    </row>
    <row r="7422" spans="1:16" x14ac:dyDescent="0.3">
      <c r="A7422" t="s">
        <v>6703</v>
      </c>
      <c r="B7422" s="2" t="str">
        <f t="shared" si="347"/>
        <v>6253</v>
      </c>
      <c r="C7422" s="2">
        <f t="shared" si="345"/>
        <v>6253</v>
      </c>
      <c r="D7422" t="str">
        <f>VLOOKUP(C7422,'Cost Centre'!A:B,2,)</f>
        <v>Planning</v>
      </c>
      <c r="E7422" t="str">
        <f t="shared" si="346"/>
        <v>2</v>
      </c>
      <c r="F7422" t="s">
        <v>70</v>
      </c>
      <c r="G7422" s="2">
        <v>0</v>
      </c>
      <c r="H7422" s="2">
        <v>1784.65</v>
      </c>
      <c r="I7422" s="2">
        <v>0</v>
      </c>
      <c r="J7422" s="105">
        <f>SUMIF([1]MMM!$A:$A,A7422,[1]MMM!$F:$F)</f>
        <v>1784.65</v>
      </c>
      <c r="K7422" s="2" t="s">
        <v>10</v>
      </c>
      <c r="L7422" s="2">
        <v>1913</v>
      </c>
      <c r="M7422" t="s">
        <v>10962</v>
      </c>
      <c r="N7422" t="s">
        <v>13853</v>
      </c>
      <c r="O7422" t="s">
        <v>10871</v>
      </c>
      <c r="P7422" t="s">
        <v>10876</v>
      </c>
    </row>
    <row r="7423" spans="1:16" x14ac:dyDescent="0.3">
      <c r="A7423" t="s">
        <v>6704</v>
      </c>
      <c r="B7423" s="2" t="str">
        <f t="shared" si="347"/>
        <v>6253</v>
      </c>
      <c r="C7423" s="2">
        <f t="shared" si="345"/>
        <v>6253</v>
      </c>
      <c r="D7423" t="str">
        <f>VLOOKUP(C7423,'Cost Centre'!A:B,2,)</f>
        <v>Planning</v>
      </c>
      <c r="E7423" t="str">
        <f t="shared" si="346"/>
        <v>2</v>
      </c>
      <c r="F7423" t="s">
        <v>76</v>
      </c>
      <c r="G7423" s="2">
        <v>0</v>
      </c>
      <c r="H7423" s="2">
        <v>0</v>
      </c>
      <c r="I7423" s="2">
        <v>0</v>
      </c>
      <c r="J7423" s="105">
        <f>SUMIF([1]MMM!$A:$A,A7423,[1]MMM!$F:$F)</f>
        <v>0</v>
      </c>
      <c r="K7423" s="2" t="s">
        <v>10</v>
      </c>
      <c r="L7423" s="2">
        <v>0</v>
      </c>
      <c r="M7423" t="s">
        <v>10962</v>
      </c>
      <c r="N7423" t="s">
        <v>13853</v>
      </c>
      <c r="O7423" t="s">
        <v>10871</v>
      </c>
      <c r="P7423" t="s">
        <v>10931</v>
      </c>
    </row>
    <row r="7424" spans="1:16" x14ac:dyDescent="0.3">
      <c r="A7424" t="s">
        <v>6705</v>
      </c>
      <c r="B7424" s="2" t="str">
        <f t="shared" si="347"/>
        <v>6253</v>
      </c>
      <c r="C7424" s="2">
        <f t="shared" si="345"/>
        <v>6253</v>
      </c>
      <c r="D7424" t="str">
        <f>VLOOKUP(C7424,'Cost Centre'!A:B,2,)</f>
        <v>Planning</v>
      </c>
      <c r="E7424" t="str">
        <f t="shared" si="346"/>
        <v>2</v>
      </c>
      <c r="F7424" t="s">
        <v>367</v>
      </c>
      <c r="G7424" s="2">
        <v>0</v>
      </c>
      <c r="H7424" s="2">
        <v>0</v>
      </c>
      <c r="I7424" s="2">
        <v>0</v>
      </c>
      <c r="J7424" s="105">
        <f>SUMIF([1]MMM!$A:$A,A7424,[1]MMM!$F:$F)</f>
        <v>0</v>
      </c>
      <c r="K7424" s="2" t="s">
        <v>10</v>
      </c>
      <c r="L7424" s="2">
        <v>0</v>
      </c>
      <c r="M7424" t="s">
        <v>10962</v>
      </c>
      <c r="N7424" t="s">
        <v>13853</v>
      </c>
      <c r="O7424" t="s">
        <v>10871</v>
      </c>
      <c r="P7424" t="s">
        <v>10931</v>
      </c>
    </row>
    <row r="7425" spans="1:16" x14ac:dyDescent="0.3">
      <c r="A7425" t="s">
        <v>6706</v>
      </c>
      <c r="B7425" s="2" t="str">
        <f t="shared" si="347"/>
        <v>6253</v>
      </c>
      <c r="C7425" s="2">
        <f t="shared" si="345"/>
        <v>6253</v>
      </c>
      <c r="D7425" t="str">
        <f>VLOOKUP(C7425,'Cost Centre'!A:B,2,)</f>
        <v>Planning</v>
      </c>
      <c r="E7425" t="str">
        <f t="shared" si="346"/>
        <v>2</v>
      </c>
      <c r="F7425" t="s">
        <v>138</v>
      </c>
      <c r="G7425" s="2">
        <v>0</v>
      </c>
      <c r="H7425" s="2">
        <v>0</v>
      </c>
      <c r="I7425" s="2">
        <v>0</v>
      </c>
      <c r="J7425" s="105">
        <f>SUMIF([1]MMM!$A:$A,A7425,[1]MMM!$F:$F)</f>
        <v>0</v>
      </c>
      <c r="K7425" s="2" t="s">
        <v>10</v>
      </c>
      <c r="L7425" s="2">
        <v>9507</v>
      </c>
      <c r="M7425" t="s">
        <v>10962</v>
      </c>
      <c r="N7425" t="s">
        <v>13853</v>
      </c>
      <c r="O7425" t="s">
        <v>10871</v>
      </c>
      <c r="P7425" t="s">
        <v>10881</v>
      </c>
    </row>
    <row r="7426" spans="1:16" x14ac:dyDescent="0.3">
      <c r="A7426" t="s">
        <v>6707</v>
      </c>
      <c r="B7426" s="2" t="str">
        <f t="shared" si="347"/>
        <v>6253</v>
      </c>
      <c r="C7426" s="2">
        <f t="shared" ref="C7426:C7489" si="348">VALUE(B7426)</f>
        <v>6253</v>
      </c>
      <c r="D7426" t="str">
        <f>VLOOKUP(C7426,'Cost Centre'!A:B,2,)</f>
        <v>Planning</v>
      </c>
      <c r="E7426" t="str">
        <f t="shared" ref="E7426:E7489" si="349">MID(A7426,5,1)</f>
        <v>2</v>
      </c>
      <c r="F7426" t="s">
        <v>88</v>
      </c>
      <c r="G7426" s="2">
        <v>0</v>
      </c>
      <c r="H7426" s="2">
        <v>0</v>
      </c>
      <c r="I7426" s="2">
        <v>0</v>
      </c>
      <c r="J7426" s="105">
        <f>SUMIF([1]MMM!$A:$A,A7426,[1]MMM!$F:$F)</f>
        <v>0</v>
      </c>
      <c r="K7426" s="2" t="s">
        <v>10</v>
      </c>
      <c r="L7426" s="2">
        <v>1901</v>
      </c>
      <c r="M7426" t="s">
        <v>10962</v>
      </c>
      <c r="N7426" t="s">
        <v>13853</v>
      </c>
      <c r="O7426" t="s">
        <v>10871</v>
      </c>
      <c r="P7426" t="s">
        <v>10881</v>
      </c>
    </row>
    <row r="7427" spans="1:16" x14ac:dyDescent="0.3">
      <c r="A7427" t="s">
        <v>6708</v>
      </c>
      <c r="B7427" s="2" t="str">
        <f t="shared" ref="B7427:B7490" si="350">MID(A7427,1,4)</f>
        <v>6253</v>
      </c>
      <c r="C7427" s="2">
        <f t="shared" si="348"/>
        <v>6253</v>
      </c>
      <c r="D7427" t="str">
        <f>VLOOKUP(C7427,'Cost Centre'!A:B,2,)</f>
        <v>Planning</v>
      </c>
      <c r="E7427" t="str">
        <f t="shared" si="349"/>
        <v>2</v>
      </c>
      <c r="F7427" t="s">
        <v>93</v>
      </c>
      <c r="G7427" s="2">
        <v>0</v>
      </c>
      <c r="H7427" s="2">
        <v>8732.19</v>
      </c>
      <c r="I7427" s="2">
        <v>0</v>
      </c>
      <c r="J7427" s="105">
        <f>SUMIF([1]MMM!$A:$A,A7427,[1]MMM!$F:$F)</f>
        <v>8738.86</v>
      </c>
      <c r="K7427" s="2" t="s">
        <v>10</v>
      </c>
      <c r="L7427" s="2">
        <v>34467</v>
      </c>
      <c r="M7427" t="s">
        <v>10962</v>
      </c>
      <c r="N7427" t="s">
        <v>13853</v>
      </c>
      <c r="O7427" t="s">
        <v>10871</v>
      </c>
      <c r="P7427" t="s">
        <v>10881</v>
      </c>
    </row>
    <row r="7428" spans="1:16" x14ac:dyDescent="0.3">
      <c r="A7428" t="s">
        <v>6709</v>
      </c>
      <c r="B7428" s="2" t="str">
        <f t="shared" si="350"/>
        <v>6253</v>
      </c>
      <c r="C7428" s="2">
        <f t="shared" si="348"/>
        <v>6253</v>
      </c>
      <c r="D7428" t="str">
        <f>VLOOKUP(C7428,'Cost Centre'!A:B,2,)</f>
        <v>Planning</v>
      </c>
      <c r="E7428" t="str">
        <f t="shared" si="349"/>
        <v>2</v>
      </c>
      <c r="F7428" t="s">
        <v>117</v>
      </c>
      <c r="G7428" s="2">
        <v>0</v>
      </c>
      <c r="H7428" s="2">
        <v>0</v>
      </c>
      <c r="I7428" s="2">
        <v>0</v>
      </c>
      <c r="J7428" s="105">
        <f>SUMIF([1]MMM!$A:$A,A7428,[1]MMM!$F:$F)</f>
        <v>0</v>
      </c>
      <c r="K7428" s="2" t="s">
        <v>10</v>
      </c>
      <c r="L7428" s="2">
        <v>4527</v>
      </c>
      <c r="M7428" t="s">
        <v>10962</v>
      </c>
      <c r="N7428" t="s">
        <v>13853</v>
      </c>
      <c r="O7428" t="s">
        <v>10871</v>
      </c>
      <c r="P7428" t="s">
        <v>10885</v>
      </c>
    </row>
    <row r="7429" spans="1:16" x14ac:dyDescent="0.3">
      <c r="A7429" t="s">
        <v>6710</v>
      </c>
      <c r="B7429" s="2" t="str">
        <f t="shared" si="350"/>
        <v>6253</v>
      </c>
      <c r="C7429" s="2">
        <f t="shared" si="348"/>
        <v>6253</v>
      </c>
      <c r="D7429" t="str">
        <f>VLOOKUP(C7429,'Cost Centre'!A:B,2,)</f>
        <v>Planning</v>
      </c>
      <c r="E7429" t="str">
        <f t="shared" si="349"/>
        <v>3</v>
      </c>
      <c r="F7429" t="s">
        <v>2148</v>
      </c>
      <c r="G7429" s="2">
        <v>0</v>
      </c>
      <c r="H7429" s="2">
        <v>0</v>
      </c>
      <c r="I7429" s="2">
        <v>0</v>
      </c>
      <c r="J7429" s="105">
        <f>SUMIF([1]MMM!$A:$A,A7429,[1]MMM!$F:$F)</f>
        <v>0</v>
      </c>
      <c r="K7429" s="2" t="s">
        <v>10</v>
      </c>
      <c r="L7429" s="2">
        <v>0</v>
      </c>
      <c r="M7429" t="s">
        <v>10962</v>
      </c>
      <c r="N7429" t="s">
        <v>13853</v>
      </c>
      <c r="O7429" t="s">
        <v>10908</v>
      </c>
      <c r="P7429" t="s">
        <v>10910</v>
      </c>
    </row>
    <row r="7430" spans="1:16" x14ac:dyDescent="0.3">
      <c r="A7430" t="s">
        <v>13854</v>
      </c>
      <c r="B7430" s="2" t="str">
        <f t="shared" si="350"/>
        <v>6253</v>
      </c>
      <c r="C7430" s="2">
        <f t="shared" si="348"/>
        <v>6253</v>
      </c>
      <c r="D7430" t="str">
        <f>VLOOKUP(C7430,'Cost Centre'!A:B,2,)</f>
        <v>Planning</v>
      </c>
      <c r="E7430" t="str">
        <f t="shared" si="349"/>
        <v>3</v>
      </c>
      <c r="F7430" t="s">
        <v>10912</v>
      </c>
      <c r="G7430" s="2">
        <v>0</v>
      </c>
      <c r="H7430" s="2">
        <v>0</v>
      </c>
      <c r="I7430" s="2">
        <v>-1032071.71</v>
      </c>
      <c r="J7430" s="105">
        <f>SUMIF([1]MMM!$A:$A,A7430,[1]MMM!$F:$F)</f>
        <v>-1032071.71</v>
      </c>
      <c r="K7430" s="2" t="s">
        <v>10</v>
      </c>
      <c r="L7430" s="2">
        <v>0</v>
      </c>
      <c r="M7430" t="s">
        <v>10962</v>
      </c>
      <c r="N7430" t="s">
        <v>13853</v>
      </c>
      <c r="O7430" t="s">
        <v>10908</v>
      </c>
      <c r="P7430" t="s">
        <v>10913</v>
      </c>
    </row>
    <row r="7431" spans="1:16" x14ac:dyDescent="0.3">
      <c r="A7431" t="s">
        <v>13855</v>
      </c>
      <c r="B7431" s="2" t="str">
        <f t="shared" si="350"/>
        <v>6253</v>
      </c>
      <c r="C7431" s="2">
        <f t="shared" si="348"/>
        <v>6253</v>
      </c>
      <c r="D7431" t="str">
        <f>VLOOKUP(C7431,'Cost Centre'!A:B,2,)</f>
        <v>Planning</v>
      </c>
      <c r="E7431" t="str">
        <f t="shared" si="349"/>
        <v>3</v>
      </c>
      <c r="F7431" t="s">
        <v>10915</v>
      </c>
      <c r="G7431" s="2">
        <v>0</v>
      </c>
      <c r="H7431" s="2">
        <v>0</v>
      </c>
      <c r="I7431" s="2">
        <v>0</v>
      </c>
      <c r="J7431" s="105">
        <f>SUMIF([1]MMM!$A:$A,A7431,[1]MMM!$F:$F)</f>
        <v>0</v>
      </c>
      <c r="K7431" s="2" t="s">
        <v>10</v>
      </c>
      <c r="L7431" s="2">
        <v>0</v>
      </c>
      <c r="M7431" t="s">
        <v>10962</v>
      </c>
      <c r="N7431" t="s">
        <v>13853</v>
      </c>
      <c r="O7431" t="s">
        <v>10908</v>
      </c>
      <c r="P7431" t="s">
        <v>10913</v>
      </c>
    </row>
    <row r="7432" spans="1:16" x14ac:dyDescent="0.3">
      <c r="A7432" t="s">
        <v>1497</v>
      </c>
      <c r="B7432" s="2" t="str">
        <f t="shared" si="350"/>
        <v>6253</v>
      </c>
      <c r="C7432" s="2">
        <f t="shared" si="348"/>
        <v>6253</v>
      </c>
      <c r="D7432" t="str">
        <f>VLOOKUP(C7432,'Cost Centre'!A:B,2,)</f>
        <v>Planning</v>
      </c>
      <c r="E7432" t="str">
        <f t="shared" si="349"/>
        <v>8</v>
      </c>
      <c r="F7432" t="s">
        <v>462</v>
      </c>
      <c r="G7432" s="2">
        <v>1021916.59</v>
      </c>
      <c r="H7432" s="2">
        <v>0</v>
      </c>
      <c r="I7432" s="2">
        <v>0</v>
      </c>
      <c r="J7432" s="105">
        <f>SUMIF([1]MMM!$A:$A,A7432,[1]MMM!$F:$F)</f>
        <v>1021916.59</v>
      </c>
      <c r="K7432" s="2" t="s">
        <v>460</v>
      </c>
      <c r="L7432" s="2">
        <v>0</v>
      </c>
      <c r="M7432" t="s">
        <v>10962</v>
      </c>
      <c r="N7432" t="s">
        <v>13853</v>
      </c>
      <c r="O7432" t="s">
        <v>10916</v>
      </c>
      <c r="P7432" t="s">
        <v>10917</v>
      </c>
    </row>
    <row r="7433" spans="1:16" x14ac:dyDescent="0.3">
      <c r="A7433" t="s">
        <v>1498</v>
      </c>
      <c r="B7433" s="2" t="str">
        <f t="shared" si="350"/>
        <v>6253</v>
      </c>
      <c r="C7433" s="2">
        <f t="shared" si="348"/>
        <v>6253</v>
      </c>
      <c r="D7433" t="str">
        <f>VLOOKUP(C7433,'Cost Centre'!A:B,2,)</f>
        <v>Planning</v>
      </c>
      <c r="E7433" t="str">
        <f t="shared" si="349"/>
        <v>8</v>
      </c>
      <c r="F7433" t="s">
        <v>464</v>
      </c>
      <c r="G7433" s="2">
        <v>0</v>
      </c>
      <c r="H7433" s="2">
        <v>0</v>
      </c>
      <c r="I7433" s="2">
        <v>0</v>
      </c>
      <c r="J7433" s="105">
        <f>SUMIF([1]MMM!$A:$A,A7433,[1]MMM!$F:$F)</f>
        <v>0</v>
      </c>
      <c r="K7433" s="2" t="s">
        <v>460</v>
      </c>
      <c r="L7433" s="2">
        <v>0</v>
      </c>
      <c r="M7433" t="s">
        <v>10962</v>
      </c>
      <c r="N7433" t="s">
        <v>13853</v>
      </c>
      <c r="O7433" t="s">
        <v>10916</v>
      </c>
      <c r="P7433" t="s">
        <v>10917</v>
      </c>
    </row>
    <row r="7434" spans="1:16" x14ac:dyDescent="0.3">
      <c r="A7434" t="s">
        <v>1499</v>
      </c>
      <c r="B7434" s="2" t="str">
        <f t="shared" si="350"/>
        <v>6253</v>
      </c>
      <c r="C7434" s="2">
        <f t="shared" si="348"/>
        <v>6253</v>
      </c>
      <c r="D7434" t="str">
        <f>VLOOKUP(C7434,'Cost Centre'!A:B,2,)</f>
        <v>Planning</v>
      </c>
      <c r="E7434" t="str">
        <f t="shared" si="349"/>
        <v>8</v>
      </c>
      <c r="F7434" t="s">
        <v>466</v>
      </c>
      <c r="G7434" s="2">
        <v>0</v>
      </c>
      <c r="H7434" s="2">
        <v>0</v>
      </c>
      <c r="I7434" s="2">
        <v>0</v>
      </c>
      <c r="J7434" s="105">
        <f>SUMIF([1]MMM!$A:$A,A7434,[1]MMM!$F:$F)</f>
        <v>0</v>
      </c>
      <c r="K7434" s="2" t="s">
        <v>460</v>
      </c>
      <c r="L7434" s="2">
        <v>0</v>
      </c>
      <c r="M7434" t="s">
        <v>10962</v>
      </c>
      <c r="N7434" t="s">
        <v>13853</v>
      </c>
      <c r="O7434" t="s">
        <v>10916</v>
      </c>
      <c r="P7434" t="s">
        <v>10917</v>
      </c>
    </row>
    <row r="7435" spans="1:16" x14ac:dyDescent="0.3">
      <c r="A7435" t="s">
        <v>1500</v>
      </c>
      <c r="B7435" s="2" t="str">
        <f t="shared" si="350"/>
        <v>6253</v>
      </c>
      <c r="C7435" s="2">
        <f t="shared" si="348"/>
        <v>6253</v>
      </c>
      <c r="D7435" t="str">
        <f>VLOOKUP(C7435,'Cost Centre'!A:B,2,)</f>
        <v>Planning</v>
      </c>
      <c r="E7435" t="str">
        <f t="shared" si="349"/>
        <v>8</v>
      </c>
      <c r="F7435" t="s">
        <v>468</v>
      </c>
      <c r="G7435" s="2">
        <v>0</v>
      </c>
      <c r="H7435" s="2">
        <v>1032071.71</v>
      </c>
      <c r="I7435" s="2">
        <v>0</v>
      </c>
      <c r="J7435" s="105">
        <f>SUMIF([1]MMM!$A:$A,A7435,[1]MMM!$F:$F)</f>
        <v>1032071.71</v>
      </c>
      <c r="K7435" s="2" t="s">
        <v>460</v>
      </c>
      <c r="L7435" s="2">
        <v>0</v>
      </c>
      <c r="M7435" t="s">
        <v>10962</v>
      </c>
      <c r="N7435" t="s">
        <v>13853</v>
      </c>
      <c r="O7435" t="s">
        <v>10916</v>
      </c>
      <c r="P7435" t="s">
        <v>10917</v>
      </c>
    </row>
    <row r="7436" spans="1:16" x14ac:dyDescent="0.3">
      <c r="A7436" t="s">
        <v>1501</v>
      </c>
      <c r="B7436" s="2" t="str">
        <f t="shared" si="350"/>
        <v>6253</v>
      </c>
      <c r="C7436" s="2">
        <f t="shared" si="348"/>
        <v>6253</v>
      </c>
      <c r="D7436" t="str">
        <f>VLOOKUP(C7436,'Cost Centre'!A:B,2,)</f>
        <v>Planning</v>
      </c>
      <c r="E7436" t="str">
        <f t="shared" si="349"/>
        <v>8</v>
      </c>
      <c r="F7436" t="s">
        <v>470</v>
      </c>
      <c r="G7436" s="2">
        <v>0</v>
      </c>
      <c r="H7436" s="2">
        <v>0</v>
      </c>
      <c r="I7436" s="2">
        <v>0</v>
      </c>
      <c r="J7436" s="105">
        <f>SUMIF([1]MMM!$A:$A,A7436,[1]MMM!$F:$F)</f>
        <v>0</v>
      </c>
      <c r="K7436" s="2" t="s">
        <v>460</v>
      </c>
      <c r="L7436" s="2">
        <v>0</v>
      </c>
      <c r="M7436" t="s">
        <v>10962</v>
      </c>
      <c r="N7436" t="s">
        <v>13853</v>
      </c>
      <c r="O7436" t="s">
        <v>10916</v>
      </c>
      <c r="P7436" t="s">
        <v>10917</v>
      </c>
    </row>
    <row r="7437" spans="1:16" x14ac:dyDescent="0.3">
      <c r="A7437" t="s">
        <v>6711</v>
      </c>
      <c r="B7437" s="2" t="str">
        <f t="shared" si="350"/>
        <v>6253</v>
      </c>
      <c r="C7437" s="2">
        <f t="shared" si="348"/>
        <v>6253</v>
      </c>
      <c r="D7437" t="str">
        <f>VLOOKUP(C7437,'Cost Centre'!A:B,2,)</f>
        <v>Planning</v>
      </c>
      <c r="E7437" t="str">
        <f t="shared" si="349"/>
        <v>8</v>
      </c>
      <c r="F7437" t="s">
        <v>2159</v>
      </c>
      <c r="G7437" s="2">
        <v>0</v>
      </c>
      <c r="H7437" s="2">
        <v>0</v>
      </c>
      <c r="I7437" s="2">
        <v>0</v>
      </c>
      <c r="J7437" s="105">
        <f>SUMIF([1]MMM!$A:$A,A7437,[1]MMM!$F:$F)</f>
        <v>0</v>
      </c>
      <c r="K7437" s="2" t="s">
        <v>460</v>
      </c>
      <c r="L7437" s="2">
        <v>0</v>
      </c>
      <c r="M7437" t="s">
        <v>10962</v>
      </c>
      <c r="N7437" t="s">
        <v>13853</v>
      </c>
      <c r="O7437" t="s">
        <v>10916</v>
      </c>
      <c r="P7437" t="s">
        <v>10917</v>
      </c>
    </row>
    <row r="7438" spans="1:16" x14ac:dyDescent="0.3">
      <c r="A7438" t="s">
        <v>6712</v>
      </c>
      <c r="B7438" s="2" t="str">
        <f t="shared" si="350"/>
        <v>6461</v>
      </c>
      <c r="C7438" s="2">
        <f t="shared" si="348"/>
        <v>6461</v>
      </c>
      <c r="D7438" t="str">
        <f>VLOOKUP(C7438,'Cost Centre'!A:B,2,)</f>
        <v>Planning</v>
      </c>
      <c r="E7438" t="str">
        <f t="shared" si="349"/>
        <v>1</v>
      </c>
      <c r="F7438" t="s">
        <v>335</v>
      </c>
      <c r="G7438" s="2">
        <v>0</v>
      </c>
      <c r="H7438" s="2">
        <v>0</v>
      </c>
      <c r="I7438" s="2">
        <v>-9958.1</v>
      </c>
      <c r="J7438" s="105">
        <f>SUMIF([1]MMM!$A:$A,A7438,[1]MMM!$F:$F)</f>
        <v>-9958.1</v>
      </c>
      <c r="K7438" s="2" t="s">
        <v>10</v>
      </c>
      <c r="L7438" s="2">
        <v>-9614</v>
      </c>
      <c r="M7438" t="s">
        <v>10962</v>
      </c>
      <c r="N7438" t="s">
        <v>13856</v>
      </c>
      <c r="O7438" t="s">
        <v>11023</v>
      </c>
      <c r="P7438" t="s">
        <v>12548</v>
      </c>
    </row>
    <row r="7439" spans="1:16" x14ac:dyDescent="0.3">
      <c r="A7439" t="s">
        <v>6713</v>
      </c>
      <c r="B7439" s="2" t="str">
        <f t="shared" si="350"/>
        <v>6461</v>
      </c>
      <c r="C7439" s="2">
        <f t="shared" si="348"/>
        <v>6461</v>
      </c>
      <c r="D7439" t="str">
        <f>VLOOKUP(C7439,'Cost Centre'!A:B,2,)</f>
        <v>Planning</v>
      </c>
      <c r="E7439" t="str">
        <f t="shared" si="349"/>
        <v>1</v>
      </c>
      <c r="F7439" t="s">
        <v>253</v>
      </c>
      <c r="G7439" s="2">
        <v>0</v>
      </c>
      <c r="H7439" s="2">
        <v>0</v>
      </c>
      <c r="I7439" s="2">
        <v>-351916.4</v>
      </c>
      <c r="J7439" s="105">
        <f>SUMIF([1]MMM!$A:$A,A7439,[1]MMM!$F:$F)</f>
        <v>-351916.4</v>
      </c>
      <c r="K7439" s="2" t="s">
        <v>10</v>
      </c>
      <c r="L7439" s="2">
        <v>-371372</v>
      </c>
      <c r="M7439" t="s">
        <v>10962</v>
      </c>
      <c r="N7439" t="s">
        <v>13856</v>
      </c>
      <c r="O7439" t="s">
        <v>11023</v>
      </c>
      <c r="P7439" t="s">
        <v>11024</v>
      </c>
    </row>
    <row r="7440" spans="1:16" x14ac:dyDescent="0.3">
      <c r="A7440" t="s">
        <v>6714</v>
      </c>
      <c r="B7440" s="2" t="str">
        <f t="shared" si="350"/>
        <v>6461</v>
      </c>
      <c r="C7440" s="2">
        <f t="shared" si="348"/>
        <v>6461</v>
      </c>
      <c r="D7440" t="str">
        <f>VLOOKUP(C7440,'Cost Centre'!A:B,2,)</f>
        <v>Planning</v>
      </c>
      <c r="E7440" t="str">
        <f t="shared" si="349"/>
        <v>1</v>
      </c>
      <c r="F7440" t="s">
        <v>254</v>
      </c>
      <c r="G7440" s="2">
        <v>0</v>
      </c>
      <c r="H7440" s="2">
        <v>0</v>
      </c>
      <c r="I7440" s="2">
        <v>-208.7</v>
      </c>
      <c r="J7440" s="105">
        <f>SUMIF([1]MMM!$A:$A,A7440,[1]MMM!$F:$F)</f>
        <v>-208.7</v>
      </c>
      <c r="K7440" s="2" t="s">
        <v>10</v>
      </c>
      <c r="L7440" s="2">
        <v>-1116</v>
      </c>
      <c r="M7440" t="s">
        <v>10962</v>
      </c>
      <c r="N7440" t="s">
        <v>13856</v>
      </c>
      <c r="O7440" t="s">
        <v>11023</v>
      </c>
      <c r="P7440" t="s">
        <v>11024</v>
      </c>
    </row>
    <row r="7441" spans="1:16" x14ac:dyDescent="0.3">
      <c r="A7441" t="s">
        <v>6715</v>
      </c>
      <c r="B7441" s="2" t="str">
        <f t="shared" si="350"/>
        <v>6461</v>
      </c>
      <c r="C7441" s="2">
        <f t="shared" si="348"/>
        <v>6461</v>
      </c>
      <c r="D7441" t="str">
        <f>VLOOKUP(C7441,'Cost Centre'!A:B,2,)</f>
        <v>Planning</v>
      </c>
      <c r="E7441" t="str">
        <f t="shared" si="349"/>
        <v>1</v>
      </c>
      <c r="F7441" t="s">
        <v>13857</v>
      </c>
      <c r="G7441" s="2">
        <v>0</v>
      </c>
      <c r="H7441" s="2">
        <v>0</v>
      </c>
      <c r="I7441" s="2">
        <v>-23954182.75</v>
      </c>
      <c r="J7441" s="105">
        <f>SUMIF([1]MMM!$A:$A,A7441,[1]MMM!$F:$F)</f>
        <v>-23954182.75</v>
      </c>
      <c r="K7441" s="2" t="s">
        <v>10</v>
      </c>
      <c r="L7441" s="2">
        <v>-23035396</v>
      </c>
      <c r="M7441" t="s">
        <v>10962</v>
      </c>
      <c r="N7441" t="s">
        <v>13856</v>
      </c>
      <c r="O7441" t="s">
        <v>11023</v>
      </c>
      <c r="P7441" t="s">
        <v>11024</v>
      </c>
    </row>
    <row r="7442" spans="1:16" x14ac:dyDescent="0.3">
      <c r="A7442" t="s">
        <v>6716</v>
      </c>
      <c r="B7442" s="2" t="str">
        <f t="shared" si="350"/>
        <v>6461</v>
      </c>
      <c r="C7442" s="2">
        <f t="shared" si="348"/>
        <v>6461</v>
      </c>
      <c r="D7442" t="str">
        <f>VLOOKUP(C7442,'Cost Centre'!A:B,2,)</f>
        <v>Planning</v>
      </c>
      <c r="E7442" t="str">
        <f t="shared" si="349"/>
        <v>2</v>
      </c>
      <c r="F7442" t="s">
        <v>48</v>
      </c>
      <c r="G7442" s="2">
        <v>0</v>
      </c>
      <c r="H7442" s="2">
        <v>2114036.31</v>
      </c>
      <c r="I7442" s="2">
        <v>0</v>
      </c>
      <c r="J7442" s="105">
        <f>SUMIF([1]MMM!$A:$A,A7442,[1]MMM!$F:$F)</f>
        <v>2138330.31</v>
      </c>
      <c r="K7442" s="2" t="s">
        <v>10</v>
      </c>
      <c r="L7442" s="2">
        <v>2400512</v>
      </c>
      <c r="M7442" t="s">
        <v>10962</v>
      </c>
      <c r="N7442" t="s">
        <v>13856</v>
      </c>
      <c r="O7442" t="s">
        <v>10871</v>
      </c>
      <c r="P7442" t="s">
        <v>10875</v>
      </c>
    </row>
    <row r="7443" spans="1:16" x14ac:dyDescent="0.3">
      <c r="A7443" t="s">
        <v>6717</v>
      </c>
      <c r="B7443" s="2" t="str">
        <f t="shared" si="350"/>
        <v>6461</v>
      </c>
      <c r="C7443" s="2">
        <f t="shared" si="348"/>
        <v>6461</v>
      </c>
      <c r="D7443" t="str">
        <f>VLOOKUP(C7443,'Cost Centre'!A:B,2,)</f>
        <v>Planning</v>
      </c>
      <c r="E7443" t="str">
        <f t="shared" si="349"/>
        <v>2</v>
      </c>
      <c r="F7443" t="s">
        <v>49</v>
      </c>
      <c r="G7443" s="2">
        <v>0</v>
      </c>
      <c r="H7443" s="2">
        <v>0</v>
      </c>
      <c r="I7443" s="2">
        <v>-0.01</v>
      </c>
      <c r="J7443" s="105">
        <f>SUMIF([1]MMM!$A:$A,A7443,[1]MMM!$F:$F)</f>
        <v>-0.01</v>
      </c>
      <c r="K7443" s="2" t="s">
        <v>10</v>
      </c>
      <c r="L7443" s="2">
        <v>221620</v>
      </c>
      <c r="M7443" t="s">
        <v>10962</v>
      </c>
      <c r="N7443" t="s">
        <v>13856</v>
      </c>
      <c r="O7443" t="s">
        <v>10871</v>
      </c>
      <c r="P7443" t="s">
        <v>10875</v>
      </c>
    </row>
    <row r="7444" spans="1:16" x14ac:dyDescent="0.3">
      <c r="A7444" t="s">
        <v>6718</v>
      </c>
      <c r="B7444" s="2" t="str">
        <f t="shared" si="350"/>
        <v>6461</v>
      </c>
      <c r="C7444" s="2">
        <f t="shared" si="348"/>
        <v>6461</v>
      </c>
      <c r="D7444" t="str">
        <f>VLOOKUP(C7444,'Cost Centre'!A:B,2,)</f>
        <v>Planning</v>
      </c>
      <c r="E7444" t="str">
        <f t="shared" si="349"/>
        <v>2</v>
      </c>
      <c r="F7444" t="s">
        <v>51</v>
      </c>
      <c r="G7444" s="2">
        <v>0</v>
      </c>
      <c r="H7444" s="2">
        <v>8400</v>
      </c>
      <c r="I7444" s="2">
        <v>0</v>
      </c>
      <c r="J7444" s="105">
        <f>SUMIF([1]MMM!$A:$A,A7444,[1]MMM!$F:$F)</f>
        <v>8400</v>
      </c>
      <c r="K7444" s="2" t="s">
        <v>10</v>
      </c>
      <c r="L7444" s="2">
        <v>20400</v>
      </c>
      <c r="M7444" t="s">
        <v>10962</v>
      </c>
      <c r="N7444" t="s">
        <v>13856</v>
      </c>
      <c r="O7444" t="s">
        <v>10871</v>
      </c>
      <c r="P7444" t="s">
        <v>10875</v>
      </c>
    </row>
    <row r="7445" spans="1:16" x14ac:dyDescent="0.3">
      <c r="A7445" t="s">
        <v>6719</v>
      </c>
      <c r="B7445" s="2" t="str">
        <f t="shared" si="350"/>
        <v>6461</v>
      </c>
      <c r="C7445" s="2">
        <f t="shared" si="348"/>
        <v>6461</v>
      </c>
      <c r="D7445" t="str">
        <f>VLOOKUP(C7445,'Cost Centre'!A:B,2,)</f>
        <v>Planning</v>
      </c>
      <c r="E7445" t="str">
        <f t="shared" si="349"/>
        <v>2</v>
      </c>
      <c r="F7445" t="s">
        <v>52</v>
      </c>
      <c r="G7445" s="2">
        <v>0</v>
      </c>
      <c r="H7445" s="2">
        <v>0</v>
      </c>
      <c r="I7445" s="2">
        <v>-0.01</v>
      </c>
      <c r="J7445" s="105">
        <f>SUMIF([1]MMM!$A:$A,A7445,[1]MMM!$F:$F)</f>
        <v>-0.01</v>
      </c>
      <c r="K7445" s="2" t="s">
        <v>10</v>
      </c>
      <c r="L7445" s="2">
        <v>9559</v>
      </c>
      <c r="M7445" t="s">
        <v>10962</v>
      </c>
      <c r="N7445" t="s">
        <v>13856</v>
      </c>
      <c r="O7445" t="s">
        <v>10871</v>
      </c>
      <c r="P7445" t="s">
        <v>10875</v>
      </c>
    </row>
    <row r="7446" spans="1:16" x14ac:dyDescent="0.3">
      <c r="A7446" t="s">
        <v>6720</v>
      </c>
      <c r="B7446" s="2" t="str">
        <f t="shared" si="350"/>
        <v>6461</v>
      </c>
      <c r="C7446" s="2">
        <f t="shared" si="348"/>
        <v>6461</v>
      </c>
      <c r="D7446" t="str">
        <f>VLOOKUP(C7446,'Cost Centre'!A:B,2,)</f>
        <v>Planning</v>
      </c>
      <c r="E7446" t="str">
        <f t="shared" si="349"/>
        <v>2</v>
      </c>
      <c r="F7446" t="s">
        <v>13858</v>
      </c>
      <c r="G7446" s="2">
        <v>0</v>
      </c>
      <c r="H7446" s="2">
        <v>114576</v>
      </c>
      <c r="I7446" s="2">
        <v>0</v>
      </c>
      <c r="J7446" s="105">
        <f>SUMIF([1]MMM!$A:$A,A7446,[1]MMM!$F:$F)</f>
        <v>114576</v>
      </c>
      <c r="K7446" s="2" t="s">
        <v>10</v>
      </c>
      <c r="L7446" s="2">
        <v>114576</v>
      </c>
      <c r="M7446" t="s">
        <v>10962</v>
      </c>
      <c r="N7446" t="s">
        <v>13856</v>
      </c>
      <c r="O7446" t="s">
        <v>10871</v>
      </c>
      <c r="P7446" t="s">
        <v>10875</v>
      </c>
    </row>
    <row r="7447" spans="1:16" x14ac:dyDescent="0.3">
      <c r="A7447" t="s">
        <v>6721</v>
      </c>
      <c r="B7447" s="2" t="str">
        <f t="shared" si="350"/>
        <v>6461</v>
      </c>
      <c r="C7447" s="2">
        <f t="shared" si="348"/>
        <v>6461</v>
      </c>
      <c r="D7447" t="str">
        <f>VLOOKUP(C7447,'Cost Centre'!A:B,2,)</f>
        <v>Planning</v>
      </c>
      <c r="E7447" t="str">
        <f t="shared" si="349"/>
        <v>2</v>
      </c>
      <c r="F7447" t="s">
        <v>55</v>
      </c>
      <c r="G7447" s="2">
        <v>0</v>
      </c>
      <c r="H7447" s="2">
        <v>210982.05</v>
      </c>
      <c r="I7447" s="2">
        <v>0</v>
      </c>
      <c r="J7447" s="105">
        <f>SUMIF([1]MMM!$A:$A,A7447,[1]MMM!$F:$F)</f>
        <v>211050.9</v>
      </c>
      <c r="K7447" s="2" t="s">
        <v>10</v>
      </c>
      <c r="L7447" s="2">
        <v>516744</v>
      </c>
      <c r="M7447" t="s">
        <v>10962</v>
      </c>
      <c r="N7447" t="s">
        <v>13856</v>
      </c>
      <c r="O7447" t="s">
        <v>10871</v>
      </c>
      <c r="P7447" t="s">
        <v>10875</v>
      </c>
    </row>
    <row r="7448" spans="1:16" x14ac:dyDescent="0.3">
      <c r="A7448" t="s">
        <v>6722</v>
      </c>
      <c r="B7448" s="2" t="str">
        <f t="shared" si="350"/>
        <v>6461</v>
      </c>
      <c r="C7448" s="2">
        <f t="shared" si="348"/>
        <v>6461</v>
      </c>
      <c r="D7448" t="str">
        <f>VLOOKUP(C7448,'Cost Centre'!A:B,2,)</f>
        <v>Planning</v>
      </c>
      <c r="E7448" t="str">
        <f t="shared" si="349"/>
        <v>2</v>
      </c>
      <c r="F7448" t="s">
        <v>56</v>
      </c>
      <c r="G7448" s="2">
        <v>0</v>
      </c>
      <c r="H7448" s="2">
        <v>0</v>
      </c>
      <c r="I7448" s="2">
        <v>0</v>
      </c>
      <c r="J7448" s="105">
        <f>SUMIF([1]MMM!$A:$A,A7448,[1]MMM!$F:$F)</f>
        <v>0</v>
      </c>
      <c r="K7448" s="2" t="s">
        <v>10</v>
      </c>
      <c r="L7448" s="2">
        <v>0</v>
      </c>
      <c r="M7448" t="s">
        <v>10962</v>
      </c>
      <c r="N7448" t="s">
        <v>13856</v>
      </c>
      <c r="O7448" t="s">
        <v>10871</v>
      </c>
      <c r="P7448" t="s">
        <v>10875</v>
      </c>
    </row>
    <row r="7449" spans="1:16" x14ac:dyDescent="0.3">
      <c r="A7449" t="s">
        <v>6723</v>
      </c>
      <c r="B7449" s="2" t="str">
        <f t="shared" si="350"/>
        <v>6461</v>
      </c>
      <c r="C7449" s="2">
        <f t="shared" si="348"/>
        <v>6461</v>
      </c>
      <c r="D7449" t="str">
        <f>VLOOKUP(C7449,'Cost Centre'!A:B,2,)</f>
        <v>Planning</v>
      </c>
      <c r="E7449" t="str">
        <f t="shared" si="349"/>
        <v>2</v>
      </c>
      <c r="F7449" t="s">
        <v>57</v>
      </c>
      <c r="G7449" s="2">
        <v>0</v>
      </c>
      <c r="H7449" s="2">
        <v>302585.36</v>
      </c>
      <c r="I7449" s="2">
        <v>0</v>
      </c>
      <c r="J7449" s="105">
        <f>SUMIF([1]MMM!$A:$A,A7449,[1]MMM!$F:$F)</f>
        <v>324348.12</v>
      </c>
      <c r="K7449" s="2" t="s">
        <v>10</v>
      </c>
      <c r="L7449" s="2">
        <v>258005</v>
      </c>
      <c r="M7449" t="s">
        <v>10962</v>
      </c>
      <c r="N7449" t="s">
        <v>13856</v>
      </c>
      <c r="O7449" t="s">
        <v>10871</v>
      </c>
      <c r="P7449" t="s">
        <v>10875</v>
      </c>
    </row>
    <row r="7450" spans="1:16" x14ac:dyDescent="0.3">
      <c r="A7450" t="s">
        <v>6724</v>
      </c>
      <c r="B7450" s="2" t="str">
        <f t="shared" si="350"/>
        <v>6461</v>
      </c>
      <c r="C7450" s="2">
        <f t="shared" si="348"/>
        <v>6461</v>
      </c>
      <c r="D7450" t="str">
        <f>VLOOKUP(C7450,'Cost Centre'!A:B,2,)</f>
        <v>Planning</v>
      </c>
      <c r="E7450" t="str">
        <f t="shared" si="349"/>
        <v>2</v>
      </c>
      <c r="F7450" t="s">
        <v>59</v>
      </c>
      <c r="G7450" s="2">
        <v>0</v>
      </c>
      <c r="H7450" s="2">
        <v>18455.96</v>
      </c>
      <c r="I7450" s="2">
        <v>0</v>
      </c>
      <c r="J7450" s="105">
        <f>SUMIF([1]MMM!$A:$A,A7450,[1]MMM!$F:$F)</f>
        <v>20158.150000000001</v>
      </c>
      <c r="K7450" s="2" t="s">
        <v>10</v>
      </c>
      <c r="L7450" s="2">
        <v>17102</v>
      </c>
      <c r="M7450" t="s">
        <v>10962</v>
      </c>
      <c r="N7450" t="s">
        <v>13856</v>
      </c>
      <c r="O7450" t="s">
        <v>10871</v>
      </c>
      <c r="P7450" t="s">
        <v>10875</v>
      </c>
    </row>
    <row r="7451" spans="1:16" x14ac:dyDescent="0.3">
      <c r="A7451" t="s">
        <v>6725</v>
      </c>
      <c r="B7451" s="2" t="str">
        <f t="shared" si="350"/>
        <v>6461</v>
      </c>
      <c r="C7451" s="2">
        <f t="shared" si="348"/>
        <v>6461</v>
      </c>
      <c r="D7451" t="str">
        <f>VLOOKUP(C7451,'Cost Centre'!A:B,2,)</f>
        <v>Planning</v>
      </c>
      <c r="E7451" t="str">
        <f t="shared" si="349"/>
        <v>2</v>
      </c>
      <c r="F7451" t="s">
        <v>60</v>
      </c>
      <c r="G7451" s="2">
        <v>0</v>
      </c>
      <c r="H7451" s="2">
        <v>14897.19</v>
      </c>
      <c r="I7451" s="2">
        <v>0</v>
      </c>
      <c r="J7451" s="105">
        <f>SUMIF([1]MMM!$A:$A,A7451,[1]MMM!$F:$F)</f>
        <v>14897.19</v>
      </c>
      <c r="K7451" s="2" t="s">
        <v>10</v>
      </c>
      <c r="L7451" s="2">
        <v>129215</v>
      </c>
      <c r="M7451" t="s">
        <v>10962</v>
      </c>
      <c r="N7451" t="s">
        <v>13856</v>
      </c>
      <c r="O7451" t="s">
        <v>10871</v>
      </c>
      <c r="P7451" t="s">
        <v>10875</v>
      </c>
    </row>
    <row r="7452" spans="1:16" x14ac:dyDescent="0.3">
      <c r="A7452" t="s">
        <v>6726</v>
      </c>
      <c r="B7452" s="2" t="str">
        <f t="shared" si="350"/>
        <v>6461</v>
      </c>
      <c r="C7452" s="2">
        <f t="shared" si="348"/>
        <v>6461</v>
      </c>
      <c r="D7452" t="str">
        <f>VLOOKUP(C7452,'Cost Centre'!A:B,2,)</f>
        <v>Planning</v>
      </c>
      <c r="E7452" t="str">
        <f t="shared" si="349"/>
        <v>2</v>
      </c>
      <c r="F7452" t="s">
        <v>61</v>
      </c>
      <c r="G7452" s="2">
        <v>0</v>
      </c>
      <c r="H7452" s="2">
        <v>134517</v>
      </c>
      <c r="I7452" s="2">
        <v>0</v>
      </c>
      <c r="J7452" s="105">
        <f>SUMIF([1]MMM!$A:$A,A7452,[1]MMM!$F:$F)</f>
        <v>134517</v>
      </c>
      <c r="K7452" s="2" t="s">
        <v>10</v>
      </c>
      <c r="L7452" s="2">
        <v>227709</v>
      </c>
      <c r="M7452" t="s">
        <v>10962</v>
      </c>
      <c r="N7452" t="s">
        <v>13856</v>
      </c>
      <c r="O7452" t="s">
        <v>10871</v>
      </c>
      <c r="P7452" t="s">
        <v>10875</v>
      </c>
    </row>
    <row r="7453" spans="1:16" x14ac:dyDescent="0.3">
      <c r="A7453" t="s">
        <v>6727</v>
      </c>
      <c r="B7453" s="2" t="str">
        <f t="shared" si="350"/>
        <v>6461</v>
      </c>
      <c r="C7453" s="2">
        <f t="shared" si="348"/>
        <v>6461</v>
      </c>
      <c r="D7453" t="str">
        <f>VLOOKUP(C7453,'Cost Centre'!A:B,2,)</f>
        <v>Planning</v>
      </c>
      <c r="E7453" t="str">
        <f t="shared" si="349"/>
        <v>2</v>
      </c>
      <c r="F7453" t="s">
        <v>67</v>
      </c>
      <c r="G7453" s="2">
        <v>0</v>
      </c>
      <c r="H7453" s="2">
        <v>1137.51</v>
      </c>
      <c r="I7453" s="2">
        <v>0</v>
      </c>
      <c r="J7453" s="105">
        <f>SUMIF([1]MMM!$A:$A,A7453,[1]MMM!$F:$F)</f>
        <v>1155.01</v>
      </c>
      <c r="K7453" s="2" t="s">
        <v>10</v>
      </c>
      <c r="L7453" s="2">
        <v>1166</v>
      </c>
      <c r="M7453" t="s">
        <v>10962</v>
      </c>
      <c r="N7453" t="s">
        <v>13856</v>
      </c>
      <c r="O7453" t="s">
        <v>10871</v>
      </c>
      <c r="P7453" t="s">
        <v>10876</v>
      </c>
    </row>
    <row r="7454" spans="1:16" x14ac:dyDescent="0.3">
      <c r="A7454" t="s">
        <v>6728</v>
      </c>
      <c r="B7454" s="2" t="str">
        <f t="shared" si="350"/>
        <v>6461</v>
      </c>
      <c r="C7454" s="2">
        <f t="shared" si="348"/>
        <v>6461</v>
      </c>
      <c r="D7454" t="str">
        <f>VLOOKUP(C7454,'Cost Centre'!A:B,2,)</f>
        <v>Planning</v>
      </c>
      <c r="E7454" t="str">
        <f t="shared" si="349"/>
        <v>2</v>
      </c>
      <c r="F7454" t="s">
        <v>68</v>
      </c>
      <c r="G7454" s="2">
        <v>0</v>
      </c>
      <c r="H7454" s="2">
        <v>16581.169999999998</v>
      </c>
      <c r="I7454" s="2">
        <v>0</v>
      </c>
      <c r="J7454" s="105">
        <f>SUMIF([1]MMM!$A:$A,A7454,[1]MMM!$F:$F)</f>
        <v>17060.13</v>
      </c>
      <c r="K7454" s="2" t="s">
        <v>10</v>
      </c>
      <c r="L7454" s="2">
        <v>8552</v>
      </c>
      <c r="M7454" t="s">
        <v>10962</v>
      </c>
      <c r="N7454" t="s">
        <v>13856</v>
      </c>
      <c r="O7454" t="s">
        <v>10871</v>
      </c>
      <c r="P7454" t="s">
        <v>10876</v>
      </c>
    </row>
    <row r="7455" spans="1:16" x14ac:dyDescent="0.3">
      <c r="A7455" t="s">
        <v>6729</v>
      </c>
      <c r="B7455" s="2" t="str">
        <f t="shared" si="350"/>
        <v>6461</v>
      </c>
      <c r="C7455" s="2">
        <f t="shared" si="348"/>
        <v>6461</v>
      </c>
      <c r="D7455" t="str">
        <f>VLOOKUP(C7455,'Cost Centre'!A:B,2,)</f>
        <v>Planning</v>
      </c>
      <c r="E7455" t="str">
        <f t="shared" si="349"/>
        <v>2</v>
      </c>
      <c r="F7455" t="s">
        <v>10877</v>
      </c>
      <c r="G7455" s="2">
        <v>0</v>
      </c>
      <c r="H7455" s="2">
        <v>213874.51</v>
      </c>
      <c r="I7455" s="2">
        <v>0</v>
      </c>
      <c r="J7455" s="105">
        <f>SUMIF([1]MMM!$A:$A,A7455,[1]MMM!$F:$F)</f>
        <v>213874.51</v>
      </c>
      <c r="K7455" s="2" t="s">
        <v>10</v>
      </c>
      <c r="L7455" s="2">
        <v>265924</v>
      </c>
      <c r="M7455" t="s">
        <v>10962</v>
      </c>
      <c r="N7455" t="s">
        <v>13856</v>
      </c>
      <c r="O7455" t="s">
        <v>10871</v>
      </c>
      <c r="P7455" t="s">
        <v>10876</v>
      </c>
    </row>
    <row r="7456" spans="1:16" x14ac:dyDescent="0.3">
      <c r="A7456" t="s">
        <v>6730</v>
      </c>
      <c r="B7456" s="2" t="str">
        <f t="shared" si="350"/>
        <v>6461</v>
      </c>
      <c r="C7456" s="2">
        <f t="shared" si="348"/>
        <v>6461</v>
      </c>
      <c r="D7456" t="str">
        <f>VLOOKUP(C7456,'Cost Centre'!A:B,2,)</f>
        <v>Planning</v>
      </c>
      <c r="E7456" t="str">
        <f t="shared" si="349"/>
        <v>2</v>
      </c>
      <c r="F7456" t="s">
        <v>69</v>
      </c>
      <c r="G7456" s="2">
        <v>0</v>
      </c>
      <c r="H7456" s="2">
        <v>273022.81</v>
      </c>
      <c r="I7456" s="2">
        <v>0</v>
      </c>
      <c r="J7456" s="105">
        <f>SUMIF([1]MMM!$A:$A,A7456,[1]MMM!$F:$F)</f>
        <v>273022.81</v>
      </c>
      <c r="K7456" s="2" t="s">
        <v>10</v>
      </c>
      <c r="L7456" s="2">
        <v>465825</v>
      </c>
      <c r="M7456" t="s">
        <v>10962</v>
      </c>
      <c r="N7456" t="s">
        <v>13856</v>
      </c>
      <c r="O7456" t="s">
        <v>10871</v>
      </c>
      <c r="P7456" t="s">
        <v>10876</v>
      </c>
    </row>
    <row r="7457" spans="1:16" x14ac:dyDescent="0.3">
      <c r="A7457" t="s">
        <v>6731</v>
      </c>
      <c r="B7457" s="2" t="str">
        <f t="shared" si="350"/>
        <v>6461</v>
      </c>
      <c r="C7457" s="2">
        <f t="shared" si="348"/>
        <v>6461</v>
      </c>
      <c r="D7457" t="str">
        <f>VLOOKUP(C7457,'Cost Centre'!A:B,2,)</f>
        <v>Planning</v>
      </c>
      <c r="E7457" t="str">
        <f t="shared" si="349"/>
        <v>2</v>
      </c>
      <c r="F7457" t="s">
        <v>70</v>
      </c>
      <c r="G7457" s="2">
        <v>0</v>
      </c>
      <c r="H7457" s="2">
        <v>16262.03</v>
      </c>
      <c r="I7457" s="2">
        <v>0</v>
      </c>
      <c r="J7457" s="105">
        <f>SUMIF([1]MMM!$A:$A,A7457,[1]MMM!$F:$F)</f>
        <v>16567.21</v>
      </c>
      <c r="K7457" s="2" t="s">
        <v>10</v>
      </c>
      <c r="L7457" s="2">
        <v>17244</v>
      </c>
      <c r="M7457" t="s">
        <v>10962</v>
      </c>
      <c r="N7457" t="s">
        <v>13856</v>
      </c>
      <c r="O7457" t="s">
        <v>10871</v>
      </c>
      <c r="P7457" t="s">
        <v>10876</v>
      </c>
    </row>
    <row r="7458" spans="1:16" x14ac:dyDescent="0.3">
      <c r="A7458" t="s">
        <v>6732</v>
      </c>
      <c r="B7458" s="2" t="str">
        <f t="shared" si="350"/>
        <v>6461</v>
      </c>
      <c r="C7458" s="2">
        <f t="shared" si="348"/>
        <v>6461</v>
      </c>
      <c r="D7458" t="str">
        <f>VLOOKUP(C7458,'Cost Centre'!A:B,2,)</f>
        <v>Planning</v>
      </c>
      <c r="E7458" t="str">
        <f t="shared" si="349"/>
        <v>2</v>
      </c>
      <c r="F7458" t="s">
        <v>75</v>
      </c>
      <c r="G7458" s="2">
        <v>0</v>
      </c>
      <c r="H7458" s="2">
        <v>0</v>
      </c>
      <c r="I7458" s="2">
        <v>0</v>
      </c>
      <c r="J7458" s="105">
        <f>SUMIF([1]MMM!$A:$A,A7458,[1]MMM!$F:$F)</f>
        <v>0</v>
      </c>
      <c r="K7458" s="2" t="s">
        <v>10</v>
      </c>
      <c r="L7458" s="2">
        <v>2673</v>
      </c>
      <c r="M7458" t="s">
        <v>10962</v>
      </c>
      <c r="N7458" t="s">
        <v>13856</v>
      </c>
      <c r="O7458" t="s">
        <v>10871</v>
      </c>
      <c r="P7458" t="s">
        <v>10878</v>
      </c>
    </row>
    <row r="7459" spans="1:16" x14ac:dyDescent="0.3">
      <c r="A7459" t="s">
        <v>6733</v>
      </c>
      <c r="B7459" s="2" t="str">
        <f t="shared" si="350"/>
        <v>6461</v>
      </c>
      <c r="C7459" s="2">
        <f t="shared" si="348"/>
        <v>6461</v>
      </c>
      <c r="D7459" t="str">
        <f>VLOOKUP(C7459,'Cost Centre'!A:B,2,)</f>
        <v>Planning</v>
      </c>
      <c r="E7459" t="str">
        <f t="shared" si="349"/>
        <v>2</v>
      </c>
      <c r="F7459" t="s">
        <v>216</v>
      </c>
      <c r="G7459" s="2">
        <v>0</v>
      </c>
      <c r="H7459" s="2">
        <v>949566.06</v>
      </c>
      <c r="I7459" s="2">
        <v>0</v>
      </c>
      <c r="J7459" s="105">
        <f>SUMIF([1]MMM!$A:$A,A7459,[1]MMM!$F:$F)</f>
        <v>949566.06</v>
      </c>
      <c r="K7459" s="2" t="s">
        <v>10</v>
      </c>
      <c r="L7459" s="2">
        <v>762628</v>
      </c>
      <c r="M7459" t="s">
        <v>10962</v>
      </c>
      <c r="N7459" t="s">
        <v>13856</v>
      </c>
      <c r="O7459" t="s">
        <v>10871</v>
      </c>
      <c r="P7459" t="s">
        <v>10881</v>
      </c>
    </row>
    <row r="7460" spans="1:16" x14ac:dyDescent="0.3">
      <c r="A7460" t="s">
        <v>6734</v>
      </c>
      <c r="B7460" s="2" t="str">
        <f t="shared" si="350"/>
        <v>6461</v>
      </c>
      <c r="C7460" s="2">
        <f t="shared" si="348"/>
        <v>6461</v>
      </c>
      <c r="D7460" t="str">
        <f>VLOOKUP(C7460,'Cost Centre'!A:B,2,)</f>
        <v>Planning</v>
      </c>
      <c r="E7460" t="str">
        <f t="shared" si="349"/>
        <v>2</v>
      </c>
      <c r="F7460" t="s">
        <v>84</v>
      </c>
      <c r="G7460" s="2">
        <v>0</v>
      </c>
      <c r="H7460" s="2">
        <v>0</v>
      </c>
      <c r="I7460" s="2">
        <v>0</v>
      </c>
      <c r="J7460" s="105">
        <f>SUMIF([1]MMM!$A:$A,A7460,[1]MMM!$F:$F)</f>
        <v>0</v>
      </c>
      <c r="K7460" s="2" t="s">
        <v>10</v>
      </c>
      <c r="L7460" s="2">
        <v>570</v>
      </c>
      <c r="M7460" t="s">
        <v>10962</v>
      </c>
      <c r="N7460" t="s">
        <v>13856</v>
      </c>
      <c r="O7460" t="s">
        <v>10871</v>
      </c>
      <c r="P7460" t="s">
        <v>10881</v>
      </c>
    </row>
    <row r="7461" spans="1:16" x14ac:dyDescent="0.3">
      <c r="A7461" t="s">
        <v>6735</v>
      </c>
      <c r="B7461" s="2" t="str">
        <f t="shared" si="350"/>
        <v>6461</v>
      </c>
      <c r="C7461" s="2">
        <f t="shared" si="348"/>
        <v>6461</v>
      </c>
      <c r="D7461" t="str">
        <f>VLOOKUP(C7461,'Cost Centre'!A:B,2,)</f>
        <v>Planning</v>
      </c>
      <c r="E7461" t="str">
        <f t="shared" si="349"/>
        <v>2</v>
      </c>
      <c r="F7461" t="s">
        <v>138</v>
      </c>
      <c r="G7461" s="2">
        <v>0</v>
      </c>
      <c r="H7461" s="2">
        <v>547600</v>
      </c>
      <c r="I7461" s="2">
        <v>0</v>
      </c>
      <c r="J7461" s="105">
        <f>SUMIF([1]MMM!$A:$A,A7461,[1]MMM!$F:$F)</f>
        <v>547600</v>
      </c>
      <c r="K7461" s="2" t="s">
        <v>10</v>
      </c>
      <c r="L7461" s="2">
        <v>626912</v>
      </c>
      <c r="M7461" t="s">
        <v>10962</v>
      </c>
      <c r="N7461" t="s">
        <v>13856</v>
      </c>
      <c r="O7461" t="s">
        <v>10871</v>
      </c>
      <c r="P7461" t="s">
        <v>10881</v>
      </c>
    </row>
    <row r="7462" spans="1:16" x14ac:dyDescent="0.3">
      <c r="A7462" t="s">
        <v>13859</v>
      </c>
      <c r="B7462" s="2" t="str">
        <f t="shared" si="350"/>
        <v>6461</v>
      </c>
      <c r="C7462" s="2">
        <f t="shared" si="348"/>
        <v>6461</v>
      </c>
      <c r="D7462" t="str">
        <f>VLOOKUP(C7462,'Cost Centre'!A:B,2,)</f>
        <v>Planning</v>
      </c>
      <c r="E7462" t="str">
        <f t="shared" si="349"/>
        <v>2</v>
      </c>
      <c r="F7462" t="s">
        <v>12219</v>
      </c>
      <c r="G7462" s="2">
        <v>0</v>
      </c>
      <c r="H7462" s="2">
        <v>0</v>
      </c>
      <c r="I7462" s="2">
        <v>0</v>
      </c>
      <c r="J7462" s="105">
        <f>SUMIF([1]MMM!$A:$A,A7462,[1]MMM!$F:$F)</f>
        <v>0</v>
      </c>
      <c r="K7462" s="2" t="s">
        <v>10</v>
      </c>
      <c r="L7462" s="2">
        <v>12000</v>
      </c>
      <c r="M7462" t="s">
        <v>10962</v>
      </c>
      <c r="N7462" t="s">
        <v>13856</v>
      </c>
      <c r="O7462" t="s">
        <v>10871</v>
      </c>
      <c r="P7462" t="s">
        <v>10881</v>
      </c>
    </row>
    <row r="7463" spans="1:16" x14ac:dyDescent="0.3">
      <c r="A7463" t="s">
        <v>6736</v>
      </c>
      <c r="B7463" s="2" t="str">
        <f t="shared" si="350"/>
        <v>6461</v>
      </c>
      <c r="C7463" s="2">
        <f t="shared" si="348"/>
        <v>6461</v>
      </c>
      <c r="D7463" t="str">
        <f>VLOOKUP(C7463,'Cost Centre'!A:B,2,)</f>
        <v>Planning</v>
      </c>
      <c r="E7463" t="str">
        <f t="shared" si="349"/>
        <v>2</v>
      </c>
      <c r="F7463" t="s">
        <v>90</v>
      </c>
      <c r="G7463" s="2">
        <v>0</v>
      </c>
      <c r="H7463" s="2">
        <v>18808.18</v>
      </c>
      <c r="I7463" s="2">
        <v>0</v>
      </c>
      <c r="J7463" s="105">
        <f>SUMIF([1]MMM!$A:$A,A7463,[1]MMM!$F:$F)</f>
        <v>18808.18</v>
      </c>
      <c r="K7463" s="2" t="s">
        <v>10</v>
      </c>
      <c r="L7463" s="2">
        <v>63838</v>
      </c>
      <c r="M7463" t="s">
        <v>10962</v>
      </c>
      <c r="N7463" t="s">
        <v>13856</v>
      </c>
      <c r="O7463" t="s">
        <v>10871</v>
      </c>
      <c r="P7463" t="s">
        <v>10881</v>
      </c>
    </row>
    <row r="7464" spans="1:16" x14ac:dyDescent="0.3">
      <c r="A7464" t="s">
        <v>6737</v>
      </c>
      <c r="B7464" s="2" t="str">
        <f t="shared" si="350"/>
        <v>6461</v>
      </c>
      <c r="C7464" s="2">
        <f t="shared" si="348"/>
        <v>6461</v>
      </c>
      <c r="D7464" t="str">
        <f>VLOOKUP(C7464,'Cost Centre'!A:B,2,)</f>
        <v>Planning</v>
      </c>
      <c r="E7464" t="str">
        <f t="shared" si="349"/>
        <v>2</v>
      </c>
      <c r="F7464" t="s">
        <v>93</v>
      </c>
      <c r="G7464" s="2">
        <v>0</v>
      </c>
      <c r="H7464" s="2">
        <v>28587.24</v>
      </c>
      <c r="I7464" s="2">
        <v>0</v>
      </c>
      <c r="J7464" s="105">
        <f>SUMIF([1]MMM!$A:$A,A7464,[1]MMM!$F:$F)</f>
        <v>29047.13</v>
      </c>
      <c r="K7464" s="2" t="s">
        <v>10</v>
      </c>
      <c r="L7464" s="2">
        <v>81013</v>
      </c>
      <c r="M7464" t="s">
        <v>10962</v>
      </c>
      <c r="N7464" t="s">
        <v>13856</v>
      </c>
      <c r="O7464" t="s">
        <v>10871</v>
      </c>
      <c r="P7464" t="s">
        <v>10881</v>
      </c>
    </row>
    <row r="7465" spans="1:16" x14ac:dyDescent="0.3">
      <c r="A7465" t="s">
        <v>6738</v>
      </c>
      <c r="B7465" s="2" t="str">
        <f t="shared" si="350"/>
        <v>6461</v>
      </c>
      <c r="C7465" s="2">
        <f t="shared" si="348"/>
        <v>6461</v>
      </c>
      <c r="D7465" t="str">
        <f>VLOOKUP(C7465,'Cost Centre'!A:B,2,)</f>
        <v>Planning</v>
      </c>
      <c r="E7465" t="str">
        <f t="shared" si="349"/>
        <v>2</v>
      </c>
      <c r="F7465" t="s">
        <v>164</v>
      </c>
      <c r="G7465" s="2">
        <v>0</v>
      </c>
      <c r="H7465" s="2">
        <v>0</v>
      </c>
      <c r="I7465" s="2">
        <v>0</v>
      </c>
      <c r="J7465" s="105">
        <f>SUMIF([1]MMM!$A:$A,A7465,[1]MMM!$F:$F)</f>
        <v>0</v>
      </c>
      <c r="K7465" s="2" t="s">
        <v>10</v>
      </c>
      <c r="L7465" s="2">
        <v>2559</v>
      </c>
      <c r="M7465" t="s">
        <v>10962</v>
      </c>
      <c r="N7465" t="s">
        <v>13856</v>
      </c>
      <c r="O7465" t="s">
        <v>10871</v>
      </c>
      <c r="P7465" t="s">
        <v>10881</v>
      </c>
    </row>
    <row r="7466" spans="1:16" x14ac:dyDescent="0.3">
      <c r="A7466" t="s">
        <v>6739</v>
      </c>
      <c r="B7466" s="2" t="str">
        <f t="shared" si="350"/>
        <v>6461</v>
      </c>
      <c r="C7466" s="2">
        <f t="shared" si="348"/>
        <v>6461</v>
      </c>
      <c r="D7466" t="str">
        <f>VLOOKUP(C7466,'Cost Centre'!A:B,2,)</f>
        <v>Planning</v>
      </c>
      <c r="E7466" t="str">
        <f t="shared" si="349"/>
        <v>2</v>
      </c>
      <c r="F7466" t="s">
        <v>10882</v>
      </c>
      <c r="G7466" s="2">
        <v>0</v>
      </c>
      <c r="H7466" s="2">
        <v>9726.9599999999991</v>
      </c>
      <c r="I7466" s="2">
        <v>0</v>
      </c>
      <c r="J7466" s="105">
        <f>SUMIF([1]MMM!$A:$A,A7466,[1]MMM!$F:$F)</f>
        <v>9726.9599999999991</v>
      </c>
      <c r="K7466" s="2" t="s">
        <v>10</v>
      </c>
      <c r="L7466" s="2">
        <v>29394</v>
      </c>
      <c r="M7466" t="s">
        <v>10962</v>
      </c>
      <c r="N7466" t="s">
        <v>13856</v>
      </c>
      <c r="O7466" t="s">
        <v>10871</v>
      </c>
      <c r="P7466" t="s">
        <v>10881</v>
      </c>
    </row>
    <row r="7467" spans="1:16" x14ac:dyDescent="0.3">
      <c r="A7467" t="s">
        <v>6740</v>
      </c>
      <c r="B7467" s="2" t="str">
        <f t="shared" si="350"/>
        <v>6461</v>
      </c>
      <c r="C7467" s="2">
        <f t="shared" si="348"/>
        <v>6461</v>
      </c>
      <c r="D7467" t="str">
        <f>VLOOKUP(C7467,'Cost Centre'!A:B,2,)</f>
        <v>Planning</v>
      </c>
      <c r="E7467" t="str">
        <f t="shared" si="349"/>
        <v>2</v>
      </c>
      <c r="F7467" t="s">
        <v>10883</v>
      </c>
      <c r="G7467" s="2">
        <v>0</v>
      </c>
      <c r="H7467" s="2">
        <v>1220</v>
      </c>
      <c r="I7467" s="2">
        <v>0</v>
      </c>
      <c r="J7467" s="105">
        <f>SUMIF([1]MMM!$A:$A,A7467,[1]MMM!$F:$F)</f>
        <v>1220</v>
      </c>
      <c r="K7467" s="2" t="s">
        <v>10</v>
      </c>
      <c r="L7467" s="2">
        <v>11076</v>
      </c>
      <c r="M7467" t="s">
        <v>10962</v>
      </c>
      <c r="N7467" t="s">
        <v>13856</v>
      </c>
      <c r="O7467" t="s">
        <v>10871</v>
      </c>
      <c r="P7467" t="s">
        <v>10881</v>
      </c>
    </row>
    <row r="7468" spans="1:16" x14ac:dyDescent="0.3">
      <c r="A7468" t="s">
        <v>6741</v>
      </c>
      <c r="B7468" s="2" t="str">
        <f t="shared" si="350"/>
        <v>6461</v>
      </c>
      <c r="C7468" s="2">
        <f t="shared" si="348"/>
        <v>6461</v>
      </c>
      <c r="D7468" t="str">
        <f>VLOOKUP(C7468,'Cost Centre'!A:B,2,)</f>
        <v>Planning</v>
      </c>
      <c r="E7468" t="str">
        <f t="shared" si="349"/>
        <v>2</v>
      </c>
      <c r="F7468" t="s">
        <v>103</v>
      </c>
      <c r="G7468" s="2">
        <v>0</v>
      </c>
      <c r="H7468" s="2">
        <v>0</v>
      </c>
      <c r="I7468" s="2">
        <v>0</v>
      </c>
      <c r="J7468" s="105">
        <f>SUMIF([1]MMM!$A:$A,A7468,[1]MMM!$F:$F)</f>
        <v>0</v>
      </c>
      <c r="K7468" s="2" t="s">
        <v>10</v>
      </c>
      <c r="L7468" s="2">
        <v>9362</v>
      </c>
      <c r="M7468" t="s">
        <v>10962</v>
      </c>
      <c r="N7468" t="s">
        <v>13856</v>
      </c>
      <c r="O7468" t="s">
        <v>10871</v>
      </c>
      <c r="P7468" t="s">
        <v>10881</v>
      </c>
    </row>
    <row r="7469" spans="1:16" x14ac:dyDescent="0.3">
      <c r="A7469" t="s">
        <v>6742</v>
      </c>
      <c r="B7469" s="2" t="str">
        <f t="shared" si="350"/>
        <v>6461</v>
      </c>
      <c r="C7469" s="2">
        <f t="shared" si="348"/>
        <v>6461</v>
      </c>
      <c r="D7469" t="str">
        <f>VLOOKUP(C7469,'Cost Centre'!A:B,2,)</f>
        <v>Planning</v>
      </c>
      <c r="E7469" t="str">
        <f t="shared" si="349"/>
        <v>2</v>
      </c>
      <c r="F7469" t="s">
        <v>105</v>
      </c>
      <c r="G7469" s="2">
        <v>0</v>
      </c>
      <c r="H7469" s="2">
        <v>5526.26</v>
      </c>
      <c r="I7469" s="2">
        <v>0</v>
      </c>
      <c r="J7469" s="105">
        <f>SUMIF([1]MMM!$A:$A,A7469,[1]MMM!$F:$F)</f>
        <v>5526.26</v>
      </c>
      <c r="K7469" s="2" t="s">
        <v>10</v>
      </c>
      <c r="L7469" s="2">
        <v>11814</v>
      </c>
      <c r="M7469" t="s">
        <v>10962</v>
      </c>
      <c r="N7469" t="s">
        <v>13856</v>
      </c>
      <c r="O7469" t="s">
        <v>10871</v>
      </c>
      <c r="P7469" t="s">
        <v>10881</v>
      </c>
    </row>
    <row r="7470" spans="1:16" x14ac:dyDescent="0.3">
      <c r="A7470" t="s">
        <v>6743</v>
      </c>
      <c r="B7470" s="2" t="str">
        <f t="shared" si="350"/>
        <v>6461</v>
      </c>
      <c r="C7470" s="2">
        <f t="shared" si="348"/>
        <v>6461</v>
      </c>
      <c r="D7470" t="str">
        <f>VLOOKUP(C7470,'Cost Centre'!A:B,2,)</f>
        <v>Planning</v>
      </c>
      <c r="E7470" t="str">
        <f t="shared" si="349"/>
        <v>2</v>
      </c>
      <c r="F7470" t="s">
        <v>10884</v>
      </c>
      <c r="G7470" s="2">
        <v>0</v>
      </c>
      <c r="H7470" s="2">
        <v>14178.68</v>
      </c>
      <c r="I7470" s="2">
        <v>0</v>
      </c>
      <c r="J7470" s="105">
        <f>SUMIF([1]MMM!$A:$A,A7470,[1]MMM!$F:$F)</f>
        <v>14178.68</v>
      </c>
      <c r="K7470" s="2" t="s">
        <v>10</v>
      </c>
      <c r="L7470" s="2">
        <v>20734</v>
      </c>
      <c r="M7470" t="s">
        <v>10962</v>
      </c>
      <c r="N7470" t="s">
        <v>13856</v>
      </c>
      <c r="O7470" t="s">
        <v>10871</v>
      </c>
      <c r="P7470" t="s">
        <v>10881</v>
      </c>
    </row>
    <row r="7471" spans="1:16" x14ac:dyDescent="0.3">
      <c r="A7471" t="s">
        <v>6744</v>
      </c>
      <c r="B7471" s="2" t="str">
        <f t="shared" si="350"/>
        <v>6461</v>
      </c>
      <c r="C7471" s="2">
        <f t="shared" si="348"/>
        <v>6461</v>
      </c>
      <c r="D7471" t="str">
        <f>VLOOKUP(C7471,'Cost Centre'!A:B,2,)</f>
        <v>Planning</v>
      </c>
      <c r="E7471" t="str">
        <f t="shared" si="349"/>
        <v>2</v>
      </c>
      <c r="F7471" t="s">
        <v>11683</v>
      </c>
      <c r="G7471" s="2">
        <v>0</v>
      </c>
      <c r="H7471" s="2">
        <v>966.05</v>
      </c>
      <c r="I7471" s="2">
        <v>0</v>
      </c>
      <c r="J7471" s="105">
        <f>SUMIF([1]MMM!$A:$A,A7471,[1]MMM!$F:$F)</f>
        <v>966.05</v>
      </c>
      <c r="K7471" s="2" t="s">
        <v>10</v>
      </c>
      <c r="L7471" s="2">
        <v>9634</v>
      </c>
      <c r="M7471" t="s">
        <v>10962</v>
      </c>
      <c r="N7471" t="s">
        <v>13856</v>
      </c>
      <c r="O7471" t="s">
        <v>10871</v>
      </c>
      <c r="P7471" t="s">
        <v>10881</v>
      </c>
    </row>
    <row r="7472" spans="1:16" x14ac:dyDescent="0.3">
      <c r="A7472" t="s">
        <v>6745</v>
      </c>
      <c r="B7472" s="2" t="str">
        <f t="shared" si="350"/>
        <v>6461</v>
      </c>
      <c r="C7472" s="2">
        <f t="shared" si="348"/>
        <v>6461</v>
      </c>
      <c r="D7472" t="str">
        <f>VLOOKUP(C7472,'Cost Centre'!A:B,2,)</f>
        <v>Planning</v>
      </c>
      <c r="E7472" t="str">
        <f t="shared" si="349"/>
        <v>2</v>
      </c>
      <c r="F7472" t="s">
        <v>132</v>
      </c>
      <c r="G7472" s="2">
        <v>0</v>
      </c>
      <c r="H7472" s="2">
        <v>0</v>
      </c>
      <c r="I7472" s="2">
        <v>0</v>
      </c>
      <c r="J7472" s="105">
        <f>SUMIF([1]MMM!$A:$A,A7472,[1]MMM!$F:$F)</f>
        <v>0</v>
      </c>
      <c r="K7472" s="2" t="s">
        <v>10</v>
      </c>
      <c r="L7472" s="2">
        <v>39385</v>
      </c>
      <c r="M7472" t="s">
        <v>10962</v>
      </c>
      <c r="N7472" t="s">
        <v>13856</v>
      </c>
      <c r="O7472" t="s">
        <v>10871</v>
      </c>
      <c r="P7472" t="s">
        <v>10881</v>
      </c>
    </row>
    <row r="7473" spans="1:16" x14ac:dyDescent="0.3">
      <c r="A7473" t="s">
        <v>6746</v>
      </c>
      <c r="B7473" s="2" t="str">
        <f t="shared" si="350"/>
        <v>6461</v>
      </c>
      <c r="C7473" s="2">
        <f t="shared" si="348"/>
        <v>6461</v>
      </c>
      <c r="D7473" t="str">
        <f>VLOOKUP(C7473,'Cost Centre'!A:B,2,)</f>
        <v>Planning</v>
      </c>
      <c r="E7473" t="str">
        <f t="shared" si="349"/>
        <v>2</v>
      </c>
      <c r="F7473" t="s">
        <v>117</v>
      </c>
      <c r="G7473" s="2">
        <v>0</v>
      </c>
      <c r="H7473" s="2">
        <v>0</v>
      </c>
      <c r="I7473" s="2">
        <v>0</v>
      </c>
      <c r="J7473" s="105">
        <f>SUMIF([1]MMM!$A:$A,A7473,[1]MMM!$F:$F)</f>
        <v>0</v>
      </c>
      <c r="K7473" s="2" t="s">
        <v>10</v>
      </c>
      <c r="L7473" s="2">
        <v>13587</v>
      </c>
      <c r="M7473" t="s">
        <v>10962</v>
      </c>
      <c r="N7473" t="s">
        <v>13856</v>
      </c>
      <c r="O7473" t="s">
        <v>10871</v>
      </c>
      <c r="P7473" t="s">
        <v>10885</v>
      </c>
    </row>
    <row r="7474" spans="1:16" x14ac:dyDescent="0.3">
      <c r="A7474" t="s">
        <v>13860</v>
      </c>
      <c r="B7474" s="2" t="str">
        <f t="shared" si="350"/>
        <v>6461</v>
      </c>
      <c r="C7474" s="2">
        <f t="shared" si="348"/>
        <v>6461</v>
      </c>
      <c r="D7474" t="str">
        <f>VLOOKUP(C7474,'Cost Centre'!A:B,2,)</f>
        <v>Planning</v>
      </c>
      <c r="E7474" t="str">
        <f t="shared" si="349"/>
        <v>2</v>
      </c>
      <c r="F7474" t="s">
        <v>10890</v>
      </c>
      <c r="G7474" s="2">
        <v>0</v>
      </c>
      <c r="H7474" s="2">
        <v>0</v>
      </c>
      <c r="I7474" s="2">
        <v>0</v>
      </c>
      <c r="J7474" s="105">
        <f>SUMIF([1]MMM!$A:$A,A7474,[1]MMM!$F:$F)</f>
        <v>0</v>
      </c>
      <c r="K7474" s="2" t="s">
        <v>10</v>
      </c>
      <c r="L7474" s="2">
        <v>0</v>
      </c>
      <c r="M7474" t="s">
        <v>10962</v>
      </c>
      <c r="N7474" t="s">
        <v>13856</v>
      </c>
      <c r="O7474" t="s">
        <v>10871</v>
      </c>
      <c r="P7474" t="s">
        <v>10887</v>
      </c>
    </row>
    <row r="7475" spans="1:16" x14ac:dyDescent="0.3">
      <c r="A7475" t="s">
        <v>13861</v>
      </c>
      <c r="B7475" s="2" t="str">
        <f t="shared" si="350"/>
        <v>6461</v>
      </c>
      <c r="C7475" s="2">
        <f t="shared" si="348"/>
        <v>6461</v>
      </c>
      <c r="D7475" t="str">
        <f>VLOOKUP(C7475,'Cost Centre'!A:B,2,)</f>
        <v>Planning</v>
      </c>
      <c r="E7475" t="str">
        <f t="shared" si="349"/>
        <v>2</v>
      </c>
      <c r="F7475" t="s">
        <v>10892</v>
      </c>
      <c r="G7475" s="2">
        <v>0</v>
      </c>
      <c r="H7475" s="2">
        <v>0</v>
      </c>
      <c r="I7475" s="2">
        <v>0</v>
      </c>
      <c r="J7475" s="105">
        <f>SUMIF([1]MMM!$A:$A,A7475,[1]MMM!$F:$F)</f>
        <v>0</v>
      </c>
      <c r="K7475" s="2" t="s">
        <v>10</v>
      </c>
      <c r="L7475" s="2">
        <v>0</v>
      </c>
      <c r="M7475" t="s">
        <v>10962</v>
      </c>
      <c r="N7475" t="s">
        <v>13856</v>
      </c>
      <c r="O7475" t="s">
        <v>10871</v>
      </c>
      <c r="P7475" t="s">
        <v>10887</v>
      </c>
    </row>
    <row r="7476" spans="1:16" x14ac:dyDescent="0.3">
      <c r="A7476" t="s">
        <v>13862</v>
      </c>
      <c r="B7476" s="2" t="str">
        <f t="shared" si="350"/>
        <v>6461</v>
      </c>
      <c r="C7476" s="2">
        <f t="shared" si="348"/>
        <v>6461</v>
      </c>
      <c r="D7476" t="str">
        <f>VLOOKUP(C7476,'Cost Centre'!A:B,2,)</f>
        <v>Planning</v>
      </c>
      <c r="E7476" t="str">
        <f t="shared" si="349"/>
        <v>2</v>
      </c>
      <c r="F7476" t="s">
        <v>10894</v>
      </c>
      <c r="G7476" s="2">
        <v>0</v>
      </c>
      <c r="H7476" s="2">
        <v>0</v>
      </c>
      <c r="I7476" s="2">
        <v>0</v>
      </c>
      <c r="J7476" s="105">
        <f>SUMIF([1]MMM!$A:$A,A7476,[1]MMM!$F:$F)</f>
        <v>0</v>
      </c>
      <c r="K7476" s="2" t="s">
        <v>10</v>
      </c>
      <c r="L7476" s="2">
        <v>0</v>
      </c>
      <c r="M7476" t="s">
        <v>10962</v>
      </c>
      <c r="N7476" t="s">
        <v>13856</v>
      </c>
      <c r="O7476" t="s">
        <v>10871</v>
      </c>
      <c r="P7476" t="s">
        <v>10887</v>
      </c>
    </row>
    <row r="7477" spans="1:16" x14ac:dyDescent="0.3">
      <c r="A7477" t="s">
        <v>13863</v>
      </c>
      <c r="B7477" s="2" t="str">
        <f t="shared" si="350"/>
        <v>6461</v>
      </c>
      <c r="C7477" s="2">
        <f t="shared" si="348"/>
        <v>6461</v>
      </c>
      <c r="D7477" t="str">
        <f>VLOOKUP(C7477,'Cost Centre'!A:B,2,)</f>
        <v>Planning</v>
      </c>
      <c r="E7477" t="str">
        <f t="shared" si="349"/>
        <v>2</v>
      </c>
      <c r="F7477" t="s">
        <v>10896</v>
      </c>
      <c r="G7477" s="2">
        <v>0</v>
      </c>
      <c r="H7477" s="2">
        <v>0</v>
      </c>
      <c r="I7477" s="2">
        <v>0</v>
      </c>
      <c r="J7477" s="105">
        <f>SUMIF([1]MMM!$A:$A,A7477,[1]MMM!$F:$F)</f>
        <v>0</v>
      </c>
      <c r="K7477" s="2" t="s">
        <v>10</v>
      </c>
      <c r="L7477" s="2">
        <v>0</v>
      </c>
      <c r="M7477" t="s">
        <v>10962</v>
      </c>
      <c r="N7477" t="s">
        <v>13856</v>
      </c>
      <c r="O7477" t="s">
        <v>10871</v>
      </c>
      <c r="P7477" t="s">
        <v>10887</v>
      </c>
    </row>
    <row r="7478" spans="1:16" x14ac:dyDescent="0.3">
      <c r="A7478" t="s">
        <v>13864</v>
      </c>
      <c r="B7478" s="2" t="str">
        <f t="shared" si="350"/>
        <v>6461</v>
      </c>
      <c r="C7478" s="2">
        <f t="shared" si="348"/>
        <v>6461</v>
      </c>
      <c r="D7478" t="str">
        <f>VLOOKUP(C7478,'Cost Centre'!A:B,2,)</f>
        <v>Planning</v>
      </c>
      <c r="E7478" t="str">
        <f t="shared" si="349"/>
        <v>2</v>
      </c>
      <c r="F7478" t="s">
        <v>10898</v>
      </c>
      <c r="G7478" s="2">
        <v>0</v>
      </c>
      <c r="H7478" s="2">
        <v>0</v>
      </c>
      <c r="I7478" s="2">
        <v>0</v>
      </c>
      <c r="J7478" s="105">
        <f>SUMIF([1]MMM!$A:$A,A7478,[1]MMM!$F:$F)</f>
        <v>0</v>
      </c>
      <c r="K7478" s="2" t="s">
        <v>10</v>
      </c>
      <c r="L7478" s="2">
        <v>0</v>
      </c>
      <c r="M7478" t="s">
        <v>10962</v>
      </c>
      <c r="N7478" t="s">
        <v>13856</v>
      </c>
      <c r="O7478" t="s">
        <v>10871</v>
      </c>
      <c r="P7478" t="s">
        <v>10887</v>
      </c>
    </row>
    <row r="7479" spans="1:16" x14ac:dyDescent="0.3">
      <c r="A7479" t="s">
        <v>13865</v>
      </c>
      <c r="B7479" s="2" t="str">
        <f t="shared" si="350"/>
        <v>6461</v>
      </c>
      <c r="C7479" s="2">
        <f t="shared" si="348"/>
        <v>6461</v>
      </c>
      <c r="D7479" t="str">
        <f>VLOOKUP(C7479,'Cost Centre'!A:B,2,)</f>
        <v>Planning</v>
      </c>
      <c r="E7479" t="str">
        <f t="shared" si="349"/>
        <v>2</v>
      </c>
      <c r="F7479" t="s">
        <v>10900</v>
      </c>
      <c r="G7479" s="2">
        <v>0</v>
      </c>
      <c r="H7479" s="2">
        <v>0</v>
      </c>
      <c r="I7479" s="2">
        <v>0</v>
      </c>
      <c r="J7479" s="105">
        <f>SUMIF([1]MMM!$A:$A,A7479,[1]MMM!$F:$F)</f>
        <v>0</v>
      </c>
      <c r="K7479" s="2" t="s">
        <v>10</v>
      </c>
      <c r="L7479" s="2">
        <v>0</v>
      </c>
      <c r="M7479" t="s">
        <v>10962</v>
      </c>
      <c r="N7479" t="s">
        <v>13856</v>
      </c>
      <c r="O7479" t="s">
        <v>10871</v>
      </c>
      <c r="P7479" t="s">
        <v>10887</v>
      </c>
    </row>
    <row r="7480" spans="1:16" x14ac:dyDescent="0.3">
      <c r="A7480" t="s">
        <v>13866</v>
      </c>
      <c r="B7480" s="2" t="str">
        <f t="shared" si="350"/>
        <v>6461</v>
      </c>
      <c r="C7480" s="2">
        <f t="shared" si="348"/>
        <v>6461</v>
      </c>
      <c r="D7480" t="str">
        <f>VLOOKUP(C7480,'Cost Centre'!A:B,2,)</f>
        <v>Planning</v>
      </c>
      <c r="E7480" t="str">
        <f t="shared" si="349"/>
        <v>2</v>
      </c>
      <c r="F7480" t="s">
        <v>10902</v>
      </c>
      <c r="G7480" s="2">
        <v>0</v>
      </c>
      <c r="H7480" s="2">
        <v>0</v>
      </c>
      <c r="I7480" s="2">
        <v>0</v>
      </c>
      <c r="J7480" s="105">
        <f>SUMIF([1]MMM!$A:$A,A7480,[1]MMM!$F:$F)</f>
        <v>0</v>
      </c>
      <c r="K7480" s="2" t="s">
        <v>10</v>
      </c>
      <c r="L7480" s="2">
        <v>0</v>
      </c>
      <c r="M7480" t="s">
        <v>10962</v>
      </c>
      <c r="N7480" t="s">
        <v>13856</v>
      </c>
      <c r="O7480" t="s">
        <v>10871</v>
      </c>
      <c r="P7480" t="s">
        <v>10887</v>
      </c>
    </row>
    <row r="7481" spans="1:16" x14ac:dyDescent="0.3">
      <c r="A7481" t="s">
        <v>13867</v>
      </c>
      <c r="B7481" s="2" t="str">
        <f t="shared" si="350"/>
        <v>6461</v>
      </c>
      <c r="C7481" s="2">
        <f t="shared" si="348"/>
        <v>6461</v>
      </c>
      <c r="D7481" t="str">
        <f>VLOOKUP(C7481,'Cost Centre'!A:B,2,)</f>
        <v>Planning</v>
      </c>
      <c r="E7481" t="str">
        <f t="shared" si="349"/>
        <v>2</v>
      </c>
      <c r="F7481" t="s">
        <v>10904</v>
      </c>
      <c r="G7481" s="2">
        <v>0</v>
      </c>
      <c r="H7481" s="2">
        <v>0</v>
      </c>
      <c r="I7481" s="2">
        <v>0</v>
      </c>
      <c r="J7481" s="105">
        <f>SUMIF([1]MMM!$A:$A,A7481,[1]MMM!$F:$F)</f>
        <v>0</v>
      </c>
      <c r="K7481" s="2" t="s">
        <v>10</v>
      </c>
      <c r="L7481" s="2">
        <v>0</v>
      </c>
      <c r="M7481" t="s">
        <v>10962</v>
      </c>
      <c r="N7481" t="s">
        <v>13856</v>
      </c>
      <c r="O7481" t="s">
        <v>10871</v>
      </c>
      <c r="P7481" t="s">
        <v>10887</v>
      </c>
    </row>
    <row r="7482" spans="1:16" x14ac:dyDescent="0.3">
      <c r="A7482" t="s">
        <v>13868</v>
      </c>
      <c r="B7482" s="2" t="str">
        <f t="shared" si="350"/>
        <v>6461</v>
      </c>
      <c r="C7482" s="2">
        <f t="shared" si="348"/>
        <v>6461</v>
      </c>
      <c r="D7482" t="str">
        <f>VLOOKUP(C7482,'Cost Centre'!A:B,2,)</f>
        <v>Planning</v>
      </c>
      <c r="E7482" t="str">
        <f t="shared" si="349"/>
        <v>2</v>
      </c>
      <c r="F7482" t="s">
        <v>10906</v>
      </c>
      <c r="G7482" s="2">
        <v>0</v>
      </c>
      <c r="H7482" s="2">
        <v>0</v>
      </c>
      <c r="I7482" s="2">
        <v>0</v>
      </c>
      <c r="J7482" s="105">
        <f>SUMIF([1]MMM!$A:$A,A7482,[1]MMM!$F:$F)</f>
        <v>0</v>
      </c>
      <c r="K7482" s="2" t="s">
        <v>10</v>
      </c>
      <c r="L7482" s="2">
        <v>0</v>
      </c>
      <c r="M7482" t="s">
        <v>10962</v>
      </c>
      <c r="N7482" t="s">
        <v>13856</v>
      </c>
      <c r="O7482" t="s">
        <v>10871</v>
      </c>
      <c r="P7482" t="s">
        <v>10887</v>
      </c>
    </row>
    <row r="7483" spans="1:16" x14ac:dyDescent="0.3">
      <c r="A7483" t="s">
        <v>13869</v>
      </c>
      <c r="B7483" s="2" t="str">
        <f t="shared" si="350"/>
        <v>6461</v>
      </c>
      <c r="C7483" s="2">
        <f t="shared" si="348"/>
        <v>6461</v>
      </c>
      <c r="D7483" t="str">
        <f>VLOOKUP(C7483,'Cost Centre'!A:B,2,)</f>
        <v>Planning</v>
      </c>
      <c r="E7483" t="str">
        <f t="shared" si="349"/>
        <v>2</v>
      </c>
      <c r="F7483" t="s">
        <v>11697</v>
      </c>
      <c r="G7483" s="2">
        <v>0</v>
      </c>
      <c r="H7483" s="2">
        <v>0</v>
      </c>
      <c r="I7483" s="2">
        <v>0</v>
      </c>
      <c r="J7483" s="105">
        <f>SUMIF([1]MMM!$A:$A,A7483,[1]MMM!$F:$F)</f>
        <v>0</v>
      </c>
      <c r="K7483" s="2" t="s">
        <v>10</v>
      </c>
      <c r="L7483" s="2">
        <v>0</v>
      </c>
      <c r="M7483" t="s">
        <v>10962</v>
      </c>
      <c r="N7483" t="s">
        <v>13856</v>
      </c>
      <c r="O7483" t="s">
        <v>10871</v>
      </c>
      <c r="P7483" t="s">
        <v>10887</v>
      </c>
    </row>
    <row r="7484" spans="1:16" x14ac:dyDescent="0.3">
      <c r="A7484" t="s">
        <v>13870</v>
      </c>
      <c r="B7484" s="2" t="str">
        <f t="shared" si="350"/>
        <v>6461</v>
      </c>
      <c r="C7484" s="2">
        <f t="shared" si="348"/>
        <v>6461</v>
      </c>
      <c r="D7484" t="str">
        <f>VLOOKUP(C7484,'Cost Centre'!A:B,2,)</f>
        <v>Planning</v>
      </c>
      <c r="E7484" t="str">
        <f t="shared" si="349"/>
        <v>2</v>
      </c>
      <c r="F7484" t="s">
        <v>13871</v>
      </c>
      <c r="G7484" s="2">
        <v>0</v>
      </c>
      <c r="H7484" s="2">
        <v>0</v>
      </c>
      <c r="I7484" s="2">
        <v>0</v>
      </c>
      <c r="J7484" s="105">
        <f>SUMIF([1]MMM!$A:$A,A7484,[1]MMM!$F:$F)</f>
        <v>0</v>
      </c>
      <c r="K7484" s="2" t="s">
        <v>10</v>
      </c>
      <c r="L7484" s="2">
        <v>0</v>
      </c>
      <c r="M7484" t="s">
        <v>10962</v>
      </c>
      <c r="N7484" t="s">
        <v>13856</v>
      </c>
      <c r="O7484" t="s">
        <v>10871</v>
      </c>
      <c r="P7484" t="s">
        <v>10887</v>
      </c>
    </row>
    <row r="7485" spans="1:16" x14ac:dyDescent="0.3">
      <c r="A7485" t="s">
        <v>6747</v>
      </c>
      <c r="B7485" s="2" t="str">
        <f t="shared" si="350"/>
        <v>6461</v>
      </c>
      <c r="C7485" s="2">
        <f t="shared" si="348"/>
        <v>6461</v>
      </c>
      <c r="D7485" t="str">
        <f>VLOOKUP(C7485,'Cost Centre'!A:B,2,)</f>
        <v>Planning</v>
      </c>
      <c r="E7485" s="109" t="str">
        <f t="shared" si="349"/>
        <v>3</v>
      </c>
      <c r="F7485" t="s">
        <v>2130</v>
      </c>
      <c r="G7485" s="2">
        <v>0</v>
      </c>
      <c r="H7485" s="2">
        <v>0</v>
      </c>
      <c r="I7485" s="2">
        <v>0</v>
      </c>
      <c r="J7485" s="105">
        <f>SUMIF([1]MMM!$A:$A,A7485,[1]MMM!$F:$F)</f>
        <v>0</v>
      </c>
      <c r="K7485" s="2" t="s">
        <v>10</v>
      </c>
      <c r="L7485" s="2">
        <v>0</v>
      </c>
      <c r="M7485" t="s">
        <v>10962</v>
      </c>
      <c r="N7485" t="s">
        <v>13856</v>
      </c>
      <c r="O7485" t="s">
        <v>10908</v>
      </c>
      <c r="P7485" t="s">
        <v>10953</v>
      </c>
    </row>
    <row r="7486" spans="1:16" x14ac:dyDescent="0.3">
      <c r="A7486" t="s">
        <v>6748</v>
      </c>
      <c r="B7486" s="2" t="str">
        <f t="shared" si="350"/>
        <v>6461</v>
      </c>
      <c r="C7486" s="2">
        <f t="shared" si="348"/>
        <v>6461</v>
      </c>
      <c r="D7486" t="str">
        <f>VLOOKUP(C7486,'Cost Centre'!A:B,2,)</f>
        <v>Planning</v>
      </c>
      <c r="E7486" s="109">
        <v>2</v>
      </c>
      <c r="F7486" t="s">
        <v>2131</v>
      </c>
      <c r="G7486" s="2">
        <v>0</v>
      </c>
      <c r="H7486" s="2">
        <v>0</v>
      </c>
      <c r="I7486" s="2">
        <v>0</v>
      </c>
      <c r="J7486" s="105">
        <f>SUMIF([1]MMM!$A:$A,A7486,[1]MMM!$F:$F)</f>
        <v>0</v>
      </c>
      <c r="K7486" s="2" t="s">
        <v>10</v>
      </c>
      <c r="L7486" s="2">
        <v>0</v>
      </c>
      <c r="M7486" t="s">
        <v>10962</v>
      </c>
      <c r="N7486" t="s">
        <v>13856</v>
      </c>
      <c r="O7486" t="s">
        <v>10908</v>
      </c>
      <c r="P7486" t="s">
        <v>10953</v>
      </c>
    </row>
    <row r="7487" spans="1:16" x14ac:dyDescent="0.3">
      <c r="A7487" t="s">
        <v>6749</v>
      </c>
      <c r="B7487" s="2" t="str">
        <f t="shared" si="350"/>
        <v>6461</v>
      </c>
      <c r="C7487" s="2">
        <f t="shared" si="348"/>
        <v>6461</v>
      </c>
      <c r="D7487" t="str">
        <f>VLOOKUP(C7487,'Cost Centre'!A:B,2,)</f>
        <v>Planning</v>
      </c>
      <c r="E7487" s="109">
        <v>2</v>
      </c>
      <c r="F7487" t="s">
        <v>512</v>
      </c>
      <c r="G7487" s="2">
        <v>0</v>
      </c>
      <c r="H7487" s="2">
        <v>0</v>
      </c>
      <c r="I7487" s="2">
        <v>0</v>
      </c>
      <c r="J7487" s="105">
        <f>SUMIF([1]MMM!$A:$A,A7487,[1]MMM!$F:$F)</f>
        <v>0</v>
      </c>
      <c r="K7487" s="2" t="s">
        <v>10</v>
      </c>
      <c r="L7487" s="2">
        <v>0</v>
      </c>
      <c r="M7487" t="s">
        <v>10962</v>
      </c>
      <c r="N7487" t="s">
        <v>13856</v>
      </c>
      <c r="O7487" t="s">
        <v>10908</v>
      </c>
      <c r="P7487" t="s">
        <v>10956</v>
      </c>
    </row>
    <row r="7488" spans="1:16" x14ac:dyDescent="0.3">
      <c r="A7488" t="s">
        <v>6750</v>
      </c>
      <c r="B7488" s="2" t="str">
        <f t="shared" si="350"/>
        <v>6461</v>
      </c>
      <c r="C7488" s="2">
        <f t="shared" si="348"/>
        <v>6461</v>
      </c>
      <c r="D7488" t="str">
        <f>VLOOKUP(C7488,'Cost Centre'!A:B,2,)</f>
        <v>Planning</v>
      </c>
      <c r="E7488" s="109">
        <v>2</v>
      </c>
      <c r="F7488" t="s">
        <v>516</v>
      </c>
      <c r="G7488" s="2">
        <v>0</v>
      </c>
      <c r="H7488" s="2">
        <v>0</v>
      </c>
      <c r="I7488" s="2">
        <v>0</v>
      </c>
      <c r="J7488" s="105">
        <f>SUMIF([1]MMM!$A:$A,A7488,[1]MMM!$F:$F)</f>
        <v>0</v>
      </c>
      <c r="K7488" s="2" t="s">
        <v>10</v>
      </c>
      <c r="L7488" s="2">
        <v>0</v>
      </c>
      <c r="M7488" t="s">
        <v>10962</v>
      </c>
      <c r="N7488" t="s">
        <v>13856</v>
      </c>
      <c r="O7488" t="s">
        <v>10908</v>
      </c>
      <c r="P7488" t="s">
        <v>10958</v>
      </c>
    </row>
    <row r="7489" spans="1:16" x14ac:dyDescent="0.3">
      <c r="A7489" t="s">
        <v>6751</v>
      </c>
      <c r="B7489" s="2" t="str">
        <f t="shared" si="350"/>
        <v>6461</v>
      </c>
      <c r="C7489" s="2">
        <f t="shared" si="348"/>
        <v>6461</v>
      </c>
      <c r="D7489" t="str">
        <f>VLOOKUP(C7489,'Cost Centre'!A:B,2,)</f>
        <v>Planning</v>
      </c>
      <c r="E7489" t="str">
        <f t="shared" si="349"/>
        <v>3</v>
      </c>
      <c r="F7489" t="s">
        <v>13872</v>
      </c>
      <c r="G7489" s="2">
        <v>0</v>
      </c>
      <c r="H7489" s="2">
        <v>0</v>
      </c>
      <c r="I7489" s="2">
        <v>0</v>
      </c>
      <c r="J7489" s="105">
        <f>SUMIF([1]MMM!$A:$A,A7489,[1]MMM!$F:$F)</f>
        <v>0</v>
      </c>
      <c r="K7489" s="2" t="s">
        <v>10</v>
      </c>
      <c r="L7489" s="2">
        <v>2000000</v>
      </c>
      <c r="M7489" t="s">
        <v>10962</v>
      </c>
      <c r="N7489" t="s">
        <v>13856</v>
      </c>
      <c r="O7489" t="s">
        <v>10908</v>
      </c>
      <c r="P7489" t="s">
        <v>10910</v>
      </c>
    </row>
    <row r="7490" spans="1:16" x14ac:dyDescent="0.3">
      <c r="A7490" t="s">
        <v>6752</v>
      </c>
      <c r="B7490" s="2" t="str">
        <f t="shared" si="350"/>
        <v>6461</v>
      </c>
      <c r="C7490" s="2">
        <f t="shared" ref="C7490:C7553" si="351">VALUE(B7490)</f>
        <v>6461</v>
      </c>
      <c r="D7490" t="str">
        <f>VLOOKUP(C7490,'Cost Centre'!A:B,2,)</f>
        <v>Planning</v>
      </c>
      <c r="E7490" t="str">
        <f t="shared" ref="E7490:E7553" si="352">MID(A7490,5,1)</f>
        <v>3</v>
      </c>
      <c r="F7490" t="s">
        <v>2154</v>
      </c>
      <c r="G7490" s="2">
        <v>0</v>
      </c>
      <c r="H7490" s="2">
        <v>23965.52</v>
      </c>
      <c r="I7490" s="2">
        <v>0</v>
      </c>
      <c r="J7490" s="105">
        <f>SUMIF([1]MMM!$A:$A,A7490,[1]MMM!$F:$F)</f>
        <v>23965.52</v>
      </c>
      <c r="K7490" s="2" t="s">
        <v>10</v>
      </c>
      <c r="L7490" s="2">
        <v>47496</v>
      </c>
      <c r="M7490" t="s">
        <v>10962</v>
      </c>
      <c r="N7490" t="s">
        <v>13856</v>
      </c>
      <c r="O7490" t="s">
        <v>10908</v>
      </c>
      <c r="P7490" t="s">
        <v>10910</v>
      </c>
    </row>
    <row r="7491" spans="1:16" x14ac:dyDescent="0.3">
      <c r="A7491" t="s">
        <v>13873</v>
      </c>
      <c r="B7491" s="2" t="str">
        <f t="shared" ref="B7491:B7554" si="353">MID(A7491,1,4)</f>
        <v>6461</v>
      </c>
      <c r="C7491" s="2">
        <f t="shared" si="351"/>
        <v>6461</v>
      </c>
      <c r="D7491" t="str">
        <f>VLOOKUP(C7491,'Cost Centre'!A:B,2,)</f>
        <v>Planning</v>
      </c>
      <c r="E7491" t="str">
        <f t="shared" si="352"/>
        <v>3</v>
      </c>
      <c r="F7491" t="s">
        <v>10912</v>
      </c>
      <c r="G7491" s="2">
        <v>0</v>
      </c>
      <c r="H7491" s="2">
        <v>16294807.220000001</v>
      </c>
      <c r="I7491" s="2">
        <v>0</v>
      </c>
      <c r="J7491" s="105">
        <f>SUMIF([1]MMM!$A:$A,A7491,[1]MMM!$F:$F)</f>
        <v>16294807.220000001</v>
      </c>
      <c r="K7491" s="2" t="s">
        <v>10</v>
      </c>
      <c r="L7491" s="2">
        <v>0</v>
      </c>
      <c r="M7491" t="s">
        <v>10962</v>
      </c>
      <c r="N7491" t="s">
        <v>13856</v>
      </c>
      <c r="O7491" t="s">
        <v>10908</v>
      </c>
      <c r="P7491" t="s">
        <v>10913</v>
      </c>
    </row>
    <row r="7492" spans="1:16" x14ac:dyDescent="0.3">
      <c r="A7492" t="s">
        <v>13874</v>
      </c>
      <c r="B7492" s="2" t="str">
        <f t="shared" si="353"/>
        <v>6461</v>
      </c>
      <c r="C7492" s="2">
        <f t="shared" si="351"/>
        <v>6461</v>
      </c>
      <c r="D7492" t="str">
        <f>VLOOKUP(C7492,'Cost Centre'!A:B,2,)</f>
        <v>Planning</v>
      </c>
      <c r="E7492" t="str">
        <f t="shared" si="352"/>
        <v>3</v>
      </c>
      <c r="F7492" t="s">
        <v>10915</v>
      </c>
      <c r="G7492" s="2">
        <v>0</v>
      </c>
      <c r="H7492" s="2">
        <v>0</v>
      </c>
      <c r="I7492" s="2">
        <v>0</v>
      </c>
      <c r="J7492" s="105">
        <f>SUMIF([1]MMM!$A:$A,A7492,[1]MMM!$F:$F)</f>
        <v>0</v>
      </c>
      <c r="K7492" s="2" t="s">
        <v>10</v>
      </c>
      <c r="L7492" s="2">
        <v>0</v>
      </c>
      <c r="M7492" t="s">
        <v>10962</v>
      </c>
      <c r="N7492" t="s">
        <v>13856</v>
      </c>
      <c r="O7492" t="s">
        <v>10908</v>
      </c>
      <c r="P7492" t="s">
        <v>10913</v>
      </c>
    </row>
    <row r="7493" spans="1:16" x14ac:dyDescent="0.3">
      <c r="A7493" t="s">
        <v>13875</v>
      </c>
      <c r="B7493" s="2" t="str">
        <f t="shared" si="353"/>
        <v>6461</v>
      </c>
      <c r="C7493" s="2">
        <f t="shared" si="351"/>
        <v>6461</v>
      </c>
      <c r="D7493" t="str">
        <f>VLOOKUP(C7493,'Cost Centre'!A:B,2,)</f>
        <v>Planning</v>
      </c>
      <c r="E7493" t="str">
        <f t="shared" si="352"/>
        <v>5</v>
      </c>
      <c r="F7493" t="s">
        <v>13876</v>
      </c>
      <c r="G7493" s="2">
        <v>0</v>
      </c>
      <c r="H7493" s="2">
        <v>2647583.7400000002</v>
      </c>
      <c r="I7493" s="2">
        <v>0</v>
      </c>
      <c r="J7493" s="105">
        <f>SUMIF([1]MMM!$A:$A,A7493,[1]MMM!$F:$F)</f>
        <v>2647583.7400000002</v>
      </c>
      <c r="K7493" s="2" t="s">
        <v>460</v>
      </c>
      <c r="L7493" s="2">
        <v>0</v>
      </c>
      <c r="M7493" t="s">
        <v>10962</v>
      </c>
      <c r="N7493" t="s">
        <v>13856</v>
      </c>
      <c r="O7493" t="s">
        <v>11298</v>
      </c>
      <c r="P7493" t="s">
        <v>11299</v>
      </c>
    </row>
    <row r="7494" spans="1:16" x14ac:dyDescent="0.3">
      <c r="A7494" t="s">
        <v>13877</v>
      </c>
      <c r="B7494" s="2" t="str">
        <f t="shared" si="353"/>
        <v>6461</v>
      </c>
      <c r="C7494" s="2">
        <f t="shared" si="351"/>
        <v>6461</v>
      </c>
      <c r="D7494" t="str">
        <f>VLOOKUP(C7494,'Cost Centre'!A:B,2,)</f>
        <v>Planning</v>
      </c>
      <c r="E7494" t="str">
        <f t="shared" si="352"/>
        <v>5</v>
      </c>
      <c r="F7494" t="s">
        <v>13878</v>
      </c>
      <c r="G7494" s="2">
        <v>0</v>
      </c>
      <c r="H7494" s="2">
        <v>0</v>
      </c>
      <c r="I7494" s="2">
        <v>-731.42</v>
      </c>
      <c r="J7494" s="105">
        <f>SUMIF([1]MMM!$A:$A,A7494,[1]MMM!$F:$F)</f>
        <v>-731.42</v>
      </c>
      <c r="K7494" s="2" t="s">
        <v>460</v>
      </c>
      <c r="L7494" s="2">
        <v>0</v>
      </c>
      <c r="M7494" t="s">
        <v>10962</v>
      </c>
      <c r="N7494" t="s">
        <v>13856</v>
      </c>
      <c r="O7494" t="s">
        <v>11298</v>
      </c>
      <c r="P7494" t="s">
        <v>11299</v>
      </c>
    </row>
    <row r="7495" spans="1:16" x14ac:dyDescent="0.3">
      <c r="A7495" t="s">
        <v>13879</v>
      </c>
      <c r="B7495" s="2" t="str">
        <f t="shared" si="353"/>
        <v>6461</v>
      </c>
      <c r="C7495" s="2">
        <f t="shared" si="351"/>
        <v>6461</v>
      </c>
      <c r="D7495" t="str">
        <f>VLOOKUP(C7495,'Cost Centre'!A:B,2,)</f>
        <v>Planning</v>
      </c>
      <c r="E7495" t="str">
        <f t="shared" si="352"/>
        <v>5</v>
      </c>
      <c r="F7495" t="s">
        <v>13880</v>
      </c>
      <c r="G7495" s="2">
        <v>0</v>
      </c>
      <c r="H7495" s="2">
        <v>0</v>
      </c>
      <c r="I7495" s="2">
        <v>0</v>
      </c>
      <c r="J7495" s="105">
        <f>SUMIF([1]MMM!$A:$A,A7495,[1]MMM!$F:$F)</f>
        <v>0</v>
      </c>
      <c r="K7495" s="2" t="s">
        <v>460</v>
      </c>
      <c r="L7495" s="2">
        <v>0</v>
      </c>
      <c r="M7495" t="s">
        <v>10962</v>
      </c>
      <c r="N7495" t="s">
        <v>13856</v>
      </c>
      <c r="O7495" t="s">
        <v>11298</v>
      </c>
      <c r="P7495" t="s">
        <v>11299</v>
      </c>
    </row>
    <row r="7496" spans="1:16" x14ac:dyDescent="0.3">
      <c r="A7496" t="s">
        <v>13881</v>
      </c>
      <c r="B7496" s="2" t="str">
        <f t="shared" si="353"/>
        <v>6461</v>
      </c>
      <c r="C7496" s="2">
        <f t="shared" si="351"/>
        <v>6461</v>
      </c>
      <c r="D7496" t="str">
        <f>VLOOKUP(C7496,'Cost Centre'!A:B,2,)</f>
        <v>Planning</v>
      </c>
      <c r="E7496" t="str">
        <f t="shared" si="352"/>
        <v>5</v>
      </c>
      <c r="F7496" t="s">
        <v>13882</v>
      </c>
      <c r="G7496" s="2">
        <v>0</v>
      </c>
      <c r="H7496" s="2">
        <v>0</v>
      </c>
      <c r="I7496" s="2">
        <v>0</v>
      </c>
      <c r="J7496" s="105">
        <f>SUMIF([1]MMM!$A:$A,A7496,[1]MMM!$F:$F)</f>
        <v>0</v>
      </c>
      <c r="K7496" s="2" t="s">
        <v>460</v>
      </c>
      <c r="L7496" s="2">
        <v>0</v>
      </c>
      <c r="M7496" t="s">
        <v>10962</v>
      </c>
      <c r="N7496" t="s">
        <v>13856</v>
      </c>
      <c r="O7496" t="s">
        <v>11298</v>
      </c>
      <c r="P7496" t="s">
        <v>11299</v>
      </c>
    </row>
    <row r="7497" spans="1:16" x14ac:dyDescent="0.3">
      <c r="A7497" t="s">
        <v>13883</v>
      </c>
      <c r="B7497" s="2" t="str">
        <f t="shared" si="353"/>
        <v>6461</v>
      </c>
      <c r="C7497" s="2">
        <f t="shared" si="351"/>
        <v>6461</v>
      </c>
      <c r="D7497" t="str">
        <f>VLOOKUP(C7497,'Cost Centre'!A:B,2,)</f>
        <v>Planning</v>
      </c>
      <c r="E7497" t="str">
        <f t="shared" si="352"/>
        <v>5</v>
      </c>
      <c r="F7497" t="s">
        <v>13884</v>
      </c>
      <c r="G7497" s="2">
        <v>0</v>
      </c>
      <c r="H7497" s="2">
        <v>0</v>
      </c>
      <c r="I7497" s="2">
        <v>0</v>
      </c>
      <c r="J7497" s="105">
        <f>SUMIF([1]MMM!$A:$A,A7497,[1]MMM!$F:$F)</f>
        <v>0</v>
      </c>
      <c r="K7497" s="2" t="s">
        <v>460</v>
      </c>
      <c r="L7497" s="2">
        <v>0</v>
      </c>
      <c r="M7497" t="s">
        <v>10962</v>
      </c>
      <c r="N7497" t="s">
        <v>13856</v>
      </c>
      <c r="O7497" t="s">
        <v>11298</v>
      </c>
      <c r="P7497" t="s">
        <v>11299</v>
      </c>
    </row>
    <row r="7498" spans="1:16" x14ac:dyDescent="0.3">
      <c r="A7498" t="s">
        <v>13885</v>
      </c>
      <c r="B7498" s="2" t="str">
        <f t="shared" si="353"/>
        <v>6461</v>
      </c>
      <c r="C7498" s="2">
        <f t="shared" si="351"/>
        <v>6461</v>
      </c>
      <c r="D7498" t="str">
        <f>VLOOKUP(C7498,'Cost Centre'!A:B,2,)</f>
        <v>Planning</v>
      </c>
      <c r="E7498" t="str">
        <f t="shared" si="352"/>
        <v>5</v>
      </c>
      <c r="F7498" t="s">
        <v>13886</v>
      </c>
      <c r="G7498" s="2">
        <v>0</v>
      </c>
      <c r="H7498" s="2">
        <v>0</v>
      </c>
      <c r="I7498" s="2">
        <v>0</v>
      </c>
      <c r="J7498" s="105">
        <f>SUMIF([1]MMM!$A:$A,A7498,[1]MMM!$F:$F)</f>
        <v>0</v>
      </c>
      <c r="K7498" s="2" t="s">
        <v>460</v>
      </c>
      <c r="L7498" s="2">
        <v>0</v>
      </c>
      <c r="M7498" t="s">
        <v>10962</v>
      </c>
      <c r="N7498" t="s">
        <v>13856</v>
      </c>
      <c r="O7498" t="s">
        <v>11298</v>
      </c>
      <c r="P7498" t="s">
        <v>11299</v>
      </c>
    </row>
    <row r="7499" spans="1:16" x14ac:dyDescent="0.3">
      <c r="A7499" t="s">
        <v>13887</v>
      </c>
      <c r="B7499" s="2" t="str">
        <f t="shared" si="353"/>
        <v>6461</v>
      </c>
      <c r="C7499" s="2">
        <f t="shared" si="351"/>
        <v>6461</v>
      </c>
      <c r="D7499" t="str">
        <f>VLOOKUP(C7499,'Cost Centre'!A:B,2,)</f>
        <v>Planning</v>
      </c>
      <c r="E7499" t="str">
        <f t="shared" si="352"/>
        <v>5</v>
      </c>
      <c r="F7499" t="s">
        <v>13888</v>
      </c>
      <c r="G7499" s="2">
        <v>0</v>
      </c>
      <c r="H7499" s="2">
        <v>0</v>
      </c>
      <c r="I7499" s="2">
        <v>0</v>
      </c>
      <c r="J7499" s="105">
        <f>SUMIF([1]MMM!$A:$A,A7499,[1]MMM!$F:$F)</f>
        <v>0</v>
      </c>
      <c r="K7499" s="2" t="s">
        <v>460</v>
      </c>
      <c r="L7499" s="2">
        <v>0</v>
      </c>
      <c r="M7499" t="s">
        <v>10962</v>
      </c>
      <c r="N7499" t="s">
        <v>13856</v>
      </c>
      <c r="O7499" t="s">
        <v>11298</v>
      </c>
      <c r="P7499" t="s">
        <v>11299</v>
      </c>
    </row>
    <row r="7500" spans="1:16" x14ac:dyDescent="0.3">
      <c r="A7500" t="s">
        <v>1502</v>
      </c>
      <c r="B7500" s="2" t="str">
        <f t="shared" si="353"/>
        <v>6461</v>
      </c>
      <c r="C7500" s="2">
        <f t="shared" si="351"/>
        <v>6461</v>
      </c>
      <c r="D7500" t="str">
        <f>VLOOKUP(C7500,'Cost Centre'!A:B,2,)</f>
        <v>Planning</v>
      </c>
      <c r="E7500" t="str">
        <f t="shared" si="352"/>
        <v>5</v>
      </c>
      <c r="F7500" t="s">
        <v>603</v>
      </c>
      <c r="G7500" s="2">
        <v>2647583.7400000002</v>
      </c>
      <c r="H7500" s="2">
        <v>0</v>
      </c>
      <c r="I7500" s="2">
        <v>-2647583.7400000002</v>
      </c>
      <c r="J7500" s="105">
        <f>SUMIF([1]MMM!$A:$A,A7500,[1]MMM!$F:$F)</f>
        <v>0</v>
      </c>
      <c r="K7500" s="2" t="s">
        <v>460</v>
      </c>
      <c r="L7500" s="2">
        <v>0</v>
      </c>
      <c r="M7500" t="s">
        <v>10962</v>
      </c>
      <c r="N7500" t="s">
        <v>13856</v>
      </c>
      <c r="O7500" t="s">
        <v>11298</v>
      </c>
      <c r="P7500" t="s">
        <v>11312</v>
      </c>
    </row>
    <row r="7501" spans="1:16" x14ac:dyDescent="0.3">
      <c r="A7501" t="s">
        <v>1503</v>
      </c>
      <c r="B7501" s="2" t="str">
        <f t="shared" si="353"/>
        <v>6461</v>
      </c>
      <c r="C7501" s="2">
        <f t="shared" si="351"/>
        <v>6461</v>
      </c>
      <c r="D7501" t="str">
        <f>VLOOKUP(C7501,'Cost Centre'!A:B,2,)</f>
        <v>Planning</v>
      </c>
      <c r="E7501" t="str">
        <f t="shared" si="352"/>
        <v>5</v>
      </c>
      <c r="F7501" t="s">
        <v>605</v>
      </c>
      <c r="G7501" s="2">
        <v>0</v>
      </c>
      <c r="H7501" s="2">
        <v>0</v>
      </c>
      <c r="I7501" s="2">
        <v>0</v>
      </c>
      <c r="J7501" s="105">
        <f>SUMIF([1]MMM!$A:$A,A7501,[1]MMM!$F:$F)</f>
        <v>0</v>
      </c>
      <c r="K7501" s="2" t="s">
        <v>460</v>
      </c>
      <c r="L7501" s="2">
        <v>0</v>
      </c>
      <c r="M7501" t="s">
        <v>10962</v>
      </c>
      <c r="N7501" t="s">
        <v>13856</v>
      </c>
      <c r="O7501" t="s">
        <v>11298</v>
      </c>
      <c r="P7501" t="s">
        <v>11312</v>
      </c>
    </row>
    <row r="7502" spans="1:16" x14ac:dyDescent="0.3">
      <c r="A7502" t="s">
        <v>1504</v>
      </c>
      <c r="B7502" s="2" t="str">
        <f t="shared" si="353"/>
        <v>6461</v>
      </c>
      <c r="C7502" s="2">
        <f t="shared" si="351"/>
        <v>6461</v>
      </c>
      <c r="D7502" t="str">
        <f>VLOOKUP(C7502,'Cost Centre'!A:B,2,)</f>
        <v>Planning</v>
      </c>
      <c r="E7502" t="str">
        <f t="shared" si="352"/>
        <v>5</v>
      </c>
      <c r="F7502" t="s">
        <v>679</v>
      </c>
      <c r="G7502" s="2">
        <v>0</v>
      </c>
      <c r="H7502" s="2">
        <v>0</v>
      </c>
      <c r="I7502" s="2">
        <v>0</v>
      </c>
      <c r="J7502" s="105">
        <f>SUMIF([1]MMM!$A:$A,A7502,[1]MMM!$F:$F)</f>
        <v>0</v>
      </c>
      <c r="K7502" s="2" t="s">
        <v>460</v>
      </c>
      <c r="L7502" s="2">
        <v>0</v>
      </c>
      <c r="M7502" t="s">
        <v>10962</v>
      </c>
      <c r="N7502" t="s">
        <v>13856</v>
      </c>
      <c r="O7502" t="s">
        <v>11298</v>
      </c>
      <c r="P7502" t="s">
        <v>11312</v>
      </c>
    </row>
    <row r="7503" spans="1:16" x14ac:dyDescent="0.3">
      <c r="A7503" t="s">
        <v>1505</v>
      </c>
      <c r="B7503" s="2" t="str">
        <f t="shared" si="353"/>
        <v>6461</v>
      </c>
      <c r="C7503" s="2">
        <f t="shared" si="351"/>
        <v>6461</v>
      </c>
      <c r="D7503" t="str">
        <f>VLOOKUP(C7503,'Cost Centre'!A:B,2,)</f>
        <v>Planning</v>
      </c>
      <c r="E7503" t="str">
        <f t="shared" si="352"/>
        <v>5</v>
      </c>
      <c r="F7503" t="s">
        <v>680</v>
      </c>
      <c r="G7503" s="2">
        <v>0</v>
      </c>
      <c r="H7503" s="2">
        <v>0</v>
      </c>
      <c r="I7503" s="2">
        <v>0</v>
      </c>
      <c r="J7503" s="105">
        <f>SUMIF([1]MMM!$A:$A,A7503,[1]MMM!$F:$F)</f>
        <v>0</v>
      </c>
      <c r="K7503" s="2" t="s">
        <v>460</v>
      </c>
      <c r="L7503" s="2">
        <v>0</v>
      </c>
      <c r="M7503" t="s">
        <v>10962</v>
      </c>
      <c r="N7503" t="s">
        <v>13856</v>
      </c>
      <c r="O7503" t="s">
        <v>11298</v>
      </c>
      <c r="P7503" t="s">
        <v>11312</v>
      </c>
    </row>
    <row r="7504" spans="1:16" x14ac:dyDescent="0.3">
      <c r="A7504" t="s">
        <v>1506</v>
      </c>
      <c r="B7504" s="2" t="str">
        <f t="shared" si="353"/>
        <v>6461</v>
      </c>
      <c r="C7504" s="2">
        <f t="shared" si="351"/>
        <v>6461</v>
      </c>
      <c r="D7504" t="str">
        <f>VLOOKUP(C7504,'Cost Centre'!A:B,2,)</f>
        <v>Planning</v>
      </c>
      <c r="E7504" t="str">
        <f t="shared" si="352"/>
        <v>5</v>
      </c>
      <c r="F7504" t="s">
        <v>11313</v>
      </c>
      <c r="G7504" s="2">
        <v>0</v>
      </c>
      <c r="H7504" s="2">
        <v>0</v>
      </c>
      <c r="I7504" s="2">
        <v>0</v>
      </c>
      <c r="J7504" s="105">
        <f>SUMIF([1]MMM!$A:$A,A7504,[1]MMM!$F:$F)</f>
        <v>0</v>
      </c>
      <c r="K7504" s="2" t="s">
        <v>460</v>
      </c>
      <c r="L7504" s="2">
        <v>0</v>
      </c>
      <c r="M7504" t="s">
        <v>10962</v>
      </c>
      <c r="N7504" t="s">
        <v>13856</v>
      </c>
      <c r="O7504" t="s">
        <v>11298</v>
      </c>
      <c r="P7504" t="s">
        <v>11312</v>
      </c>
    </row>
    <row r="7505" spans="1:16" x14ac:dyDescent="0.3">
      <c r="A7505" t="s">
        <v>6753</v>
      </c>
      <c r="B7505" s="2" t="str">
        <f t="shared" si="353"/>
        <v>6461</v>
      </c>
      <c r="C7505" s="2">
        <f t="shared" si="351"/>
        <v>6461</v>
      </c>
      <c r="D7505" t="str">
        <f>VLOOKUP(C7505,'Cost Centre'!A:B,2,)</f>
        <v>Planning</v>
      </c>
      <c r="E7505" t="str">
        <f t="shared" si="352"/>
        <v>5</v>
      </c>
      <c r="F7505" t="s">
        <v>3054</v>
      </c>
      <c r="G7505" s="2">
        <v>0</v>
      </c>
      <c r="H7505" s="2">
        <v>0</v>
      </c>
      <c r="I7505" s="2">
        <v>0</v>
      </c>
      <c r="J7505" s="105">
        <f>SUMIF([1]MMM!$A:$A,A7505,[1]MMM!$F:$F)</f>
        <v>0</v>
      </c>
      <c r="K7505" s="2" t="s">
        <v>460</v>
      </c>
      <c r="L7505" s="2">
        <v>0</v>
      </c>
      <c r="M7505" t="s">
        <v>10962</v>
      </c>
      <c r="N7505" t="s">
        <v>13856</v>
      </c>
      <c r="O7505" t="s">
        <v>11298</v>
      </c>
      <c r="P7505" t="s">
        <v>11312</v>
      </c>
    </row>
    <row r="7506" spans="1:16" x14ac:dyDescent="0.3">
      <c r="A7506" t="s">
        <v>13889</v>
      </c>
      <c r="B7506" s="2" t="str">
        <f t="shared" si="353"/>
        <v>6461</v>
      </c>
      <c r="C7506" s="2">
        <f t="shared" si="351"/>
        <v>6461</v>
      </c>
      <c r="D7506" t="str">
        <f>VLOOKUP(C7506,'Cost Centre'!A:B,2,)</f>
        <v>Planning</v>
      </c>
      <c r="E7506" t="str">
        <f t="shared" si="352"/>
        <v>5</v>
      </c>
      <c r="F7506" t="s">
        <v>11315</v>
      </c>
      <c r="G7506" s="2">
        <v>0</v>
      </c>
      <c r="H7506" s="2">
        <v>0</v>
      </c>
      <c r="I7506" s="2">
        <v>0</v>
      </c>
      <c r="J7506" s="105">
        <f>SUMIF([1]MMM!$A:$A,A7506,[1]MMM!$F:$F)</f>
        <v>0</v>
      </c>
      <c r="K7506" s="2" t="s">
        <v>460</v>
      </c>
      <c r="L7506" s="2">
        <v>0</v>
      </c>
      <c r="M7506" t="s">
        <v>10962</v>
      </c>
      <c r="N7506" t="s">
        <v>13856</v>
      </c>
      <c r="O7506" t="s">
        <v>11298</v>
      </c>
      <c r="P7506" t="s">
        <v>11312</v>
      </c>
    </row>
    <row r="7507" spans="1:16" x14ac:dyDescent="0.3">
      <c r="A7507" t="s">
        <v>1507</v>
      </c>
      <c r="B7507" s="2" t="str">
        <f t="shared" si="353"/>
        <v>6461</v>
      </c>
      <c r="C7507" s="2">
        <f t="shared" si="351"/>
        <v>6461</v>
      </c>
      <c r="D7507" t="str">
        <f>VLOOKUP(C7507,'Cost Centre'!A:B,2,)</f>
        <v>Planning</v>
      </c>
      <c r="E7507" t="str">
        <f t="shared" si="352"/>
        <v>5</v>
      </c>
      <c r="F7507" t="s">
        <v>607</v>
      </c>
      <c r="G7507" s="2">
        <v>0</v>
      </c>
      <c r="H7507" s="2">
        <v>0</v>
      </c>
      <c r="I7507" s="2">
        <v>0</v>
      </c>
      <c r="J7507" s="105">
        <f>SUMIF([1]MMM!$A:$A,A7507,[1]MMM!$F:$F)</f>
        <v>0</v>
      </c>
      <c r="K7507" s="2" t="s">
        <v>460</v>
      </c>
      <c r="L7507" s="2">
        <v>0</v>
      </c>
      <c r="M7507" t="s">
        <v>10962</v>
      </c>
      <c r="N7507" t="s">
        <v>13856</v>
      </c>
      <c r="O7507" t="s">
        <v>11298</v>
      </c>
      <c r="P7507" t="s">
        <v>11312</v>
      </c>
    </row>
    <row r="7508" spans="1:16" x14ac:dyDescent="0.3">
      <c r="A7508" t="s">
        <v>1508</v>
      </c>
      <c r="B7508" s="2" t="str">
        <f t="shared" si="353"/>
        <v>6461</v>
      </c>
      <c r="C7508" s="2">
        <f t="shared" si="351"/>
        <v>6461</v>
      </c>
      <c r="D7508" t="str">
        <f>VLOOKUP(C7508,'Cost Centre'!A:B,2,)</f>
        <v>Planning</v>
      </c>
      <c r="E7508" t="str">
        <f t="shared" si="352"/>
        <v>5</v>
      </c>
      <c r="F7508" t="s">
        <v>609</v>
      </c>
      <c r="G7508" s="2">
        <v>0</v>
      </c>
      <c r="H7508" s="2">
        <v>0</v>
      </c>
      <c r="I7508" s="2">
        <v>0</v>
      </c>
      <c r="J7508" s="105">
        <f>SUMIF([1]MMM!$A:$A,A7508,[1]MMM!$F:$F)</f>
        <v>0</v>
      </c>
      <c r="K7508" s="2" t="s">
        <v>460</v>
      </c>
      <c r="L7508" s="2">
        <v>0</v>
      </c>
      <c r="M7508" t="s">
        <v>10962</v>
      </c>
      <c r="N7508" t="s">
        <v>13856</v>
      </c>
      <c r="O7508" t="s">
        <v>11298</v>
      </c>
      <c r="P7508" t="s">
        <v>11312</v>
      </c>
    </row>
    <row r="7509" spans="1:16" x14ac:dyDescent="0.3">
      <c r="A7509" t="s">
        <v>1509</v>
      </c>
      <c r="B7509" s="2" t="str">
        <f t="shared" si="353"/>
        <v>6461</v>
      </c>
      <c r="C7509" s="2">
        <f t="shared" si="351"/>
        <v>6461</v>
      </c>
      <c r="D7509" t="str">
        <f>VLOOKUP(C7509,'Cost Centre'!A:B,2,)</f>
        <v>Planning</v>
      </c>
      <c r="E7509" t="str">
        <f t="shared" si="352"/>
        <v>5</v>
      </c>
      <c r="F7509" t="s">
        <v>611</v>
      </c>
      <c r="G7509" s="2">
        <v>0</v>
      </c>
      <c r="H7509" s="2">
        <v>0</v>
      </c>
      <c r="I7509" s="2">
        <v>0</v>
      </c>
      <c r="J7509" s="105">
        <f>SUMIF([1]MMM!$A:$A,A7509,[1]MMM!$F:$F)</f>
        <v>0</v>
      </c>
      <c r="K7509" s="2" t="s">
        <v>460</v>
      </c>
      <c r="L7509" s="2">
        <v>0</v>
      </c>
      <c r="M7509" t="s">
        <v>10962</v>
      </c>
      <c r="N7509" t="s">
        <v>13856</v>
      </c>
      <c r="O7509" t="s">
        <v>11298</v>
      </c>
      <c r="P7509" t="s">
        <v>11312</v>
      </c>
    </row>
    <row r="7510" spans="1:16" x14ac:dyDescent="0.3">
      <c r="A7510" t="s">
        <v>13890</v>
      </c>
      <c r="B7510" s="2" t="str">
        <f t="shared" si="353"/>
        <v>6461</v>
      </c>
      <c r="C7510" s="2">
        <f t="shared" si="351"/>
        <v>6461</v>
      </c>
      <c r="D7510" t="str">
        <f>VLOOKUP(C7510,'Cost Centre'!A:B,2,)</f>
        <v>Planning</v>
      </c>
      <c r="E7510" t="str">
        <f t="shared" si="352"/>
        <v>5</v>
      </c>
      <c r="F7510" t="s">
        <v>13891</v>
      </c>
      <c r="G7510" s="2">
        <v>0</v>
      </c>
      <c r="H7510" s="2">
        <v>0</v>
      </c>
      <c r="I7510" s="2">
        <v>0</v>
      </c>
      <c r="J7510" s="105">
        <f>SUMIF([1]MMM!$A:$A,A7510,[1]MMM!$F:$F)</f>
        <v>0</v>
      </c>
      <c r="K7510" s="2" t="s">
        <v>460</v>
      </c>
      <c r="L7510" s="2">
        <v>0</v>
      </c>
      <c r="M7510" t="s">
        <v>10962</v>
      </c>
      <c r="N7510" t="s">
        <v>13856</v>
      </c>
      <c r="O7510" t="s">
        <v>11298</v>
      </c>
      <c r="P7510" t="s">
        <v>13892</v>
      </c>
    </row>
    <row r="7511" spans="1:16" x14ac:dyDescent="0.3">
      <c r="A7511" t="s">
        <v>13893</v>
      </c>
      <c r="B7511" s="2" t="str">
        <f t="shared" si="353"/>
        <v>6461</v>
      </c>
      <c r="C7511" s="2">
        <f t="shared" si="351"/>
        <v>6461</v>
      </c>
      <c r="D7511" t="str">
        <f>VLOOKUP(C7511,'Cost Centre'!A:B,2,)</f>
        <v>Planning</v>
      </c>
      <c r="E7511" t="str">
        <f t="shared" si="352"/>
        <v>5</v>
      </c>
      <c r="F7511" t="s">
        <v>13894</v>
      </c>
      <c r="G7511" s="2">
        <v>0</v>
      </c>
      <c r="H7511" s="2">
        <v>0</v>
      </c>
      <c r="I7511" s="2">
        <v>0</v>
      </c>
      <c r="J7511" s="105">
        <f>SUMIF([1]MMM!$A:$A,A7511,[1]MMM!$F:$F)</f>
        <v>0</v>
      </c>
      <c r="K7511" s="2" t="s">
        <v>460</v>
      </c>
      <c r="L7511" s="2">
        <v>0</v>
      </c>
      <c r="M7511" t="s">
        <v>10962</v>
      </c>
      <c r="N7511" t="s">
        <v>13856</v>
      </c>
      <c r="O7511" t="s">
        <v>11298</v>
      </c>
      <c r="P7511" t="s">
        <v>13892</v>
      </c>
    </row>
    <row r="7512" spans="1:16" x14ac:dyDescent="0.3">
      <c r="A7512" t="s">
        <v>13895</v>
      </c>
      <c r="B7512" s="2" t="str">
        <f t="shared" si="353"/>
        <v>6461</v>
      </c>
      <c r="C7512" s="2">
        <f t="shared" si="351"/>
        <v>6461</v>
      </c>
      <c r="D7512" t="str">
        <f>VLOOKUP(C7512,'Cost Centre'!A:B,2,)</f>
        <v>Planning</v>
      </c>
      <c r="E7512" t="str">
        <f t="shared" si="352"/>
        <v>5</v>
      </c>
      <c r="F7512" t="s">
        <v>13896</v>
      </c>
      <c r="G7512" s="2">
        <v>0</v>
      </c>
      <c r="H7512" s="2">
        <v>0</v>
      </c>
      <c r="I7512" s="2">
        <v>0</v>
      </c>
      <c r="J7512" s="105">
        <f>SUMIF([1]MMM!$A:$A,A7512,[1]MMM!$F:$F)</f>
        <v>0</v>
      </c>
      <c r="K7512" s="2" t="s">
        <v>460</v>
      </c>
      <c r="L7512" s="2">
        <v>0</v>
      </c>
      <c r="M7512" t="s">
        <v>10962</v>
      </c>
      <c r="N7512" t="s">
        <v>13856</v>
      </c>
      <c r="O7512" t="s">
        <v>11298</v>
      </c>
      <c r="P7512" t="s">
        <v>13892</v>
      </c>
    </row>
    <row r="7513" spans="1:16" x14ac:dyDescent="0.3">
      <c r="A7513" t="s">
        <v>13897</v>
      </c>
      <c r="B7513" s="2" t="str">
        <f t="shared" si="353"/>
        <v>6461</v>
      </c>
      <c r="C7513" s="2">
        <f t="shared" si="351"/>
        <v>6461</v>
      </c>
      <c r="D7513" t="str">
        <f>VLOOKUP(C7513,'Cost Centre'!A:B,2,)</f>
        <v>Planning</v>
      </c>
      <c r="E7513" t="str">
        <f t="shared" si="352"/>
        <v>5</v>
      </c>
      <c r="F7513" t="s">
        <v>13898</v>
      </c>
      <c r="G7513" s="2">
        <v>0</v>
      </c>
      <c r="H7513" s="2">
        <v>0</v>
      </c>
      <c r="I7513" s="2">
        <v>0</v>
      </c>
      <c r="J7513" s="105">
        <f>SUMIF([1]MMM!$A:$A,A7513,[1]MMM!$F:$F)</f>
        <v>0</v>
      </c>
      <c r="K7513" s="2" t="s">
        <v>460</v>
      </c>
      <c r="L7513" s="2">
        <v>0</v>
      </c>
      <c r="M7513" t="s">
        <v>10962</v>
      </c>
      <c r="N7513" t="s">
        <v>13856</v>
      </c>
      <c r="O7513" t="s">
        <v>11298</v>
      </c>
      <c r="P7513" t="s">
        <v>13892</v>
      </c>
    </row>
    <row r="7514" spans="1:16" x14ac:dyDescent="0.3">
      <c r="A7514" t="s">
        <v>13899</v>
      </c>
      <c r="B7514" s="2" t="str">
        <f t="shared" si="353"/>
        <v>6461</v>
      </c>
      <c r="C7514" s="2">
        <f t="shared" si="351"/>
        <v>6461</v>
      </c>
      <c r="D7514" t="str">
        <f>VLOOKUP(C7514,'Cost Centre'!A:B,2,)</f>
        <v>Planning</v>
      </c>
      <c r="E7514" t="str">
        <f t="shared" si="352"/>
        <v>5</v>
      </c>
      <c r="F7514" t="s">
        <v>13900</v>
      </c>
      <c r="G7514" s="2">
        <v>0</v>
      </c>
      <c r="H7514" s="2">
        <v>0</v>
      </c>
      <c r="I7514" s="2">
        <v>0</v>
      </c>
      <c r="J7514" s="105">
        <f>SUMIF([1]MMM!$A:$A,A7514,[1]MMM!$F:$F)</f>
        <v>0</v>
      </c>
      <c r="K7514" s="2" t="s">
        <v>460</v>
      </c>
      <c r="L7514" s="2">
        <v>0</v>
      </c>
      <c r="M7514" t="s">
        <v>10962</v>
      </c>
      <c r="N7514" t="s">
        <v>13856</v>
      </c>
      <c r="O7514" t="s">
        <v>11298</v>
      </c>
      <c r="P7514" t="s">
        <v>13892</v>
      </c>
    </row>
    <row r="7515" spans="1:16" x14ac:dyDescent="0.3">
      <c r="A7515" t="s">
        <v>13901</v>
      </c>
      <c r="B7515" s="2" t="str">
        <f t="shared" si="353"/>
        <v>6461</v>
      </c>
      <c r="C7515" s="2">
        <f t="shared" si="351"/>
        <v>6461</v>
      </c>
      <c r="D7515" t="str">
        <f>VLOOKUP(C7515,'Cost Centre'!A:B,2,)</f>
        <v>Planning</v>
      </c>
      <c r="E7515" t="str">
        <f t="shared" si="352"/>
        <v>5</v>
      </c>
      <c r="F7515" t="s">
        <v>13902</v>
      </c>
      <c r="G7515" s="2">
        <v>0</v>
      </c>
      <c r="H7515" s="2">
        <v>0</v>
      </c>
      <c r="I7515" s="2">
        <v>0</v>
      </c>
      <c r="J7515" s="105">
        <f>SUMIF([1]MMM!$A:$A,A7515,[1]MMM!$F:$F)</f>
        <v>0</v>
      </c>
      <c r="K7515" s="2" t="s">
        <v>460</v>
      </c>
      <c r="L7515" s="2">
        <v>0</v>
      </c>
      <c r="M7515" t="s">
        <v>10962</v>
      </c>
      <c r="N7515" t="s">
        <v>13856</v>
      </c>
      <c r="O7515" t="s">
        <v>11298</v>
      </c>
      <c r="P7515" t="s">
        <v>13892</v>
      </c>
    </row>
    <row r="7516" spans="1:16" x14ac:dyDescent="0.3">
      <c r="A7516" t="s">
        <v>13903</v>
      </c>
      <c r="B7516" s="2" t="str">
        <f t="shared" si="353"/>
        <v>6461</v>
      </c>
      <c r="C7516" s="2">
        <f t="shared" si="351"/>
        <v>6461</v>
      </c>
      <c r="D7516" t="str">
        <f>VLOOKUP(C7516,'Cost Centre'!A:B,2,)</f>
        <v>Planning</v>
      </c>
      <c r="E7516" t="str">
        <f t="shared" si="352"/>
        <v>5</v>
      </c>
      <c r="F7516" t="s">
        <v>11315</v>
      </c>
      <c r="G7516" s="2">
        <v>0</v>
      </c>
      <c r="H7516" s="2">
        <v>0</v>
      </c>
      <c r="I7516" s="2">
        <v>0</v>
      </c>
      <c r="J7516" s="105">
        <f>SUMIF([1]MMM!$A:$A,A7516,[1]MMM!$F:$F)</f>
        <v>0</v>
      </c>
      <c r="K7516" s="2" t="s">
        <v>460</v>
      </c>
      <c r="L7516" s="2">
        <v>0</v>
      </c>
      <c r="M7516" t="s">
        <v>10962</v>
      </c>
      <c r="N7516" t="s">
        <v>13856</v>
      </c>
      <c r="O7516" t="s">
        <v>11298</v>
      </c>
      <c r="P7516" t="s">
        <v>13892</v>
      </c>
    </row>
    <row r="7517" spans="1:16" x14ac:dyDescent="0.3">
      <c r="A7517" t="s">
        <v>6754</v>
      </c>
      <c r="B7517" s="2" t="str">
        <f t="shared" si="353"/>
        <v>6461</v>
      </c>
      <c r="C7517" s="2">
        <f t="shared" si="351"/>
        <v>6461</v>
      </c>
      <c r="D7517" t="str">
        <f>VLOOKUP(C7517,'Cost Centre'!A:B,2,)</f>
        <v>Planning</v>
      </c>
      <c r="E7517" t="str">
        <f t="shared" si="352"/>
        <v>6</v>
      </c>
      <c r="F7517" t="s">
        <v>11740</v>
      </c>
      <c r="G7517" s="2">
        <v>0</v>
      </c>
      <c r="H7517" s="2">
        <v>0</v>
      </c>
      <c r="I7517" s="2">
        <v>0</v>
      </c>
      <c r="J7517" s="105">
        <f>SUMIF([1]MMM!$A:$A,A7517,[1]MMM!$F:$F)</f>
        <v>0</v>
      </c>
      <c r="K7517" s="2" t="s">
        <v>460</v>
      </c>
      <c r="L7517" s="2">
        <v>0</v>
      </c>
      <c r="M7517" t="s">
        <v>10962</v>
      </c>
      <c r="N7517" t="s">
        <v>13856</v>
      </c>
      <c r="O7517" t="s">
        <v>10962</v>
      </c>
      <c r="P7517" t="s">
        <v>11622</v>
      </c>
    </row>
    <row r="7518" spans="1:16" x14ac:dyDescent="0.3">
      <c r="A7518" t="s">
        <v>13904</v>
      </c>
      <c r="B7518" s="2" t="str">
        <f t="shared" si="353"/>
        <v>6461</v>
      </c>
      <c r="C7518" s="2">
        <f t="shared" si="351"/>
        <v>6461</v>
      </c>
      <c r="D7518" t="str">
        <f>VLOOKUP(C7518,'Cost Centre'!A:B,2,)</f>
        <v>Planning</v>
      </c>
      <c r="E7518" t="str">
        <f t="shared" si="352"/>
        <v>6</v>
      </c>
      <c r="F7518" t="s">
        <v>13820</v>
      </c>
      <c r="G7518" s="2">
        <v>0</v>
      </c>
      <c r="H7518" s="2">
        <v>0</v>
      </c>
      <c r="I7518" s="2">
        <v>0</v>
      </c>
      <c r="J7518" s="105">
        <f>SUMIF([1]MMM!$A:$A,A7518,[1]MMM!$F:$F)</f>
        <v>0</v>
      </c>
      <c r="K7518" s="2" t="s">
        <v>10</v>
      </c>
      <c r="L7518" s="2">
        <v>0</v>
      </c>
      <c r="M7518" t="s">
        <v>10962</v>
      </c>
      <c r="N7518" t="s">
        <v>13856</v>
      </c>
      <c r="O7518" t="s">
        <v>10962</v>
      </c>
      <c r="P7518" t="s">
        <v>11622</v>
      </c>
    </row>
    <row r="7519" spans="1:16" x14ac:dyDescent="0.3">
      <c r="A7519" t="s">
        <v>13905</v>
      </c>
      <c r="B7519" s="2" t="str">
        <f t="shared" si="353"/>
        <v>6461</v>
      </c>
      <c r="C7519" s="2">
        <f t="shared" si="351"/>
        <v>6461</v>
      </c>
      <c r="D7519" t="str">
        <f>VLOOKUP(C7519,'Cost Centre'!A:B,2,)</f>
        <v>Planning</v>
      </c>
      <c r="E7519" t="str">
        <f t="shared" si="352"/>
        <v>6</v>
      </c>
      <c r="F7519" t="s">
        <v>13820</v>
      </c>
      <c r="G7519" s="2">
        <v>0</v>
      </c>
      <c r="H7519" s="2">
        <v>0</v>
      </c>
      <c r="I7519" s="2">
        <v>0</v>
      </c>
      <c r="J7519" s="105">
        <f>SUMIF([1]MMM!$A:$A,A7519,[1]MMM!$F:$F)</f>
        <v>0</v>
      </c>
      <c r="K7519" s="2" t="s">
        <v>10</v>
      </c>
      <c r="L7519" s="2">
        <v>15000</v>
      </c>
      <c r="M7519" t="s">
        <v>10962</v>
      </c>
      <c r="N7519" t="s">
        <v>13856</v>
      </c>
      <c r="O7519" t="s">
        <v>10962</v>
      </c>
      <c r="P7519" t="s">
        <v>11622</v>
      </c>
    </row>
    <row r="7520" spans="1:16" x14ac:dyDescent="0.3">
      <c r="A7520" t="s">
        <v>6755</v>
      </c>
      <c r="B7520" s="2" t="str">
        <f t="shared" si="353"/>
        <v>6461</v>
      </c>
      <c r="C7520" s="2">
        <f t="shared" si="351"/>
        <v>6461</v>
      </c>
      <c r="D7520" t="str">
        <f>VLOOKUP(C7520,'Cost Centre'!A:B,2,)</f>
        <v>Planning</v>
      </c>
      <c r="E7520" t="str">
        <f t="shared" si="352"/>
        <v>6</v>
      </c>
      <c r="F7520" t="s">
        <v>11752</v>
      </c>
      <c r="G7520" s="2">
        <v>0</v>
      </c>
      <c r="H7520" s="2">
        <v>0</v>
      </c>
      <c r="I7520" s="2">
        <v>0</v>
      </c>
      <c r="J7520" s="105">
        <f>SUMIF([1]MMM!$A:$A,A7520,[1]MMM!$F:$F)</f>
        <v>0</v>
      </c>
      <c r="K7520" s="2" t="s">
        <v>460</v>
      </c>
      <c r="L7520" s="2">
        <v>0</v>
      </c>
      <c r="M7520" t="s">
        <v>10962</v>
      </c>
      <c r="N7520" t="s">
        <v>13856</v>
      </c>
      <c r="O7520" t="s">
        <v>10962</v>
      </c>
      <c r="P7520" t="s">
        <v>11622</v>
      </c>
    </row>
    <row r="7521" spans="1:16" x14ac:dyDescent="0.3">
      <c r="A7521" t="s">
        <v>6756</v>
      </c>
      <c r="B7521" s="2" t="str">
        <f t="shared" si="353"/>
        <v>6461</v>
      </c>
      <c r="C7521" s="2">
        <f t="shared" si="351"/>
        <v>6461</v>
      </c>
      <c r="D7521" t="str">
        <f>VLOOKUP(C7521,'Cost Centre'!A:B,2,)</f>
        <v>Planning</v>
      </c>
      <c r="E7521" t="str">
        <f t="shared" si="352"/>
        <v>6</v>
      </c>
      <c r="F7521" t="s">
        <v>11753</v>
      </c>
      <c r="G7521" s="2">
        <v>0</v>
      </c>
      <c r="H7521" s="2">
        <v>0</v>
      </c>
      <c r="I7521" s="2">
        <v>0</v>
      </c>
      <c r="J7521" s="105">
        <f>SUMIF([1]MMM!$A:$A,A7521,[1]MMM!$F:$F)</f>
        <v>0</v>
      </c>
      <c r="K7521" s="2" t="s">
        <v>460</v>
      </c>
      <c r="L7521" s="2">
        <v>0</v>
      </c>
      <c r="M7521" t="s">
        <v>10962</v>
      </c>
      <c r="N7521" t="s">
        <v>13856</v>
      </c>
      <c r="O7521" t="s">
        <v>10962</v>
      </c>
      <c r="P7521" t="s">
        <v>11622</v>
      </c>
    </row>
    <row r="7522" spans="1:16" x14ac:dyDescent="0.3">
      <c r="A7522" t="s">
        <v>6757</v>
      </c>
      <c r="B7522" s="2" t="str">
        <f t="shared" si="353"/>
        <v>6461</v>
      </c>
      <c r="C7522" s="2">
        <f t="shared" si="351"/>
        <v>6461</v>
      </c>
      <c r="D7522" t="str">
        <f>VLOOKUP(C7522,'Cost Centre'!A:B,2,)</f>
        <v>Planning</v>
      </c>
      <c r="E7522" t="str">
        <f t="shared" si="352"/>
        <v>6</v>
      </c>
      <c r="F7522" t="s">
        <v>11754</v>
      </c>
      <c r="G7522" s="2">
        <v>0</v>
      </c>
      <c r="H7522" s="2">
        <v>0</v>
      </c>
      <c r="I7522" s="2">
        <v>0</v>
      </c>
      <c r="J7522" s="105">
        <f>SUMIF([1]MMM!$A:$A,A7522,[1]MMM!$F:$F)</f>
        <v>0</v>
      </c>
      <c r="K7522" s="2" t="s">
        <v>460</v>
      </c>
      <c r="L7522" s="2">
        <v>0</v>
      </c>
      <c r="M7522" t="s">
        <v>10962</v>
      </c>
      <c r="N7522" t="s">
        <v>13856</v>
      </c>
      <c r="O7522" t="s">
        <v>10962</v>
      </c>
      <c r="P7522" t="s">
        <v>11622</v>
      </c>
    </row>
    <row r="7523" spans="1:16" x14ac:dyDescent="0.3">
      <c r="A7523" t="s">
        <v>6758</v>
      </c>
      <c r="B7523" s="2" t="str">
        <f t="shared" si="353"/>
        <v>6461</v>
      </c>
      <c r="C7523" s="2">
        <f t="shared" si="351"/>
        <v>6461</v>
      </c>
      <c r="D7523" t="str">
        <f>VLOOKUP(C7523,'Cost Centre'!A:B,2,)</f>
        <v>Planning</v>
      </c>
      <c r="E7523" t="str">
        <f t="shared" si="352"/>
        <v>6</v>
      </c>
      <c r="F7523" t="s">
        <v>11755</v>
      </c>
      <c r="G7523" s="2">
        <v>0</v>
      </c>
      <c r="H7523" s="2">
        <v>0</v>
      </c>
      <c r="I7523" s="2">
        <v>0</v>
      </c>
      <c r="J7523" s="105">
        <f>SUMIF([1]MMM!$A:$A,A7523,[1]MMM!$F:$F)</f>
        <v>0</v>
      </c>
      <c r="K7523" s="2" t="s">
        <v>460</v>
      </c>
      <c r="L7523" s="2">
        <v>0</v>
      </c>
      <c r="M7523" t="s">
        <v>10962</v>
      </c>
      <c r="N7523" t="s">
        <v>13856</v>
      </c>
      <c r="O7523" t="s">
        <v>10962</v>
      </c>
      <c r="P7523" t="s">
        <v>11622</v>
      </c>
    </row>
    <row r="7524" spans="1:16" x14ac:dyDescent="0.3">
      <c r="A7524" t="s">
        <v>6759</v>
      </c>
      <c r="B7524" s="2" t="str">
        <f t="shared" si="353"/>
        <v>6461</v>
      </c>
      <c r="C7524" s="2">
        <f t="shared" si="351"/>
        <v>6461</v>
      </c>
      <c r="D7524" t="str">
        <f>VLOOKUP(C7524,'Cost Centre'!A:B,2,)</f>
        <v>Planning</v>
      </c>
      <c r="E7524" t="str">
        <f t="shared" si="352"/>
        <v>6</v>
      </c>
      <c r="F7524" t="s">
        <v>11756</v>
      </c>
      <c r="G7524" s="2">
        <v>0</v>
      </c>
      <c r="H7524" s="2">
        <v>0</v>
      </c>
      <c r="I7524" s="2">
        <v>0</v>
      </c>
      <c r="J7524" s="105">
        <f>SUMIF([1]MMM!$A:$A,A7524,[1]MMM!$F:$F)</f>
        <v>0</v>
      </c>
      <c r="K7524" s="2" t="s">
        <v>460</v>
      </c>
      <c r="L7524" s="2">
        <v>0</v>
      </c>
      <c r="M7524" t="s">
        <v>10962</v>
      </c>
      <c r="N7524" t="s">
        <v>13856</v>
      </c>
      <c r="O7524" t="s">
        <v>10962</v>
      </c>
      <c r="P7524" t="s">
        <v>11622</v>
      </c>
    </row>
    <row r="7525" spans="1:16" x14ac:dyDescent="0.3">
      <c r="A7525" t="s">
        <v>6760</v>
      </c>
      <c r="B7525" s="2" t="str">
        <f t="shared" si="353"/>
        <v>6461</v>
      </c>
      <c r="C7525" s="2">
        <f t="shared" si="351"/>
        <v>6461</v>
      </c>
      <c r="D7525" t="str">
        <f>VLOOKUP(C7525,'Cost Centre'!A:B,2,)</f>
        <v>Planning</v>
      </c>
      <c r="E7525" t="str">
        <f t="shared" si="352"/>
        <v>6</v>
      </c>
      <c r="F7525" t="s">
        <v>11757</v>
      </c>
      <c r="G7525" s="2">
        <v>0</v>
      </c>
      <c r="H7525" s="2">
        <v>0</v>
      </c>
      <c r="I7525" s="2">
        <v>0</v>
      </c>
      <c r="J7525" s="105">
        <f>SUMIF([1]MMM!$A:$A,A7525,[1]MMM!$F:$F)</f>
        <v>0</v>
      </c>
      <c r="K7525" s="2" t="s">
        <v>460</v>
      </c>
      <c r="L7525" s="2">
        <v>0</v>
      </c>
      <c r="M7525" t="s">
        <v>10962</v>
      </c>
      <c r="N7525" t="s">
        <v>13856</v>
      </c>
      <c r="O7525" t="s">
        <v>10962</v>
      </c>
      <c r="P7525" t="s">
        <v>11622</v>
      </c>
    </row>
    <row r="7526" spans="1:16" x14ac:dyDescent="0.3">
      <c r="A7526" t="s">
        <v>6761</v>
      </c>
      <c r="B7526" s="2" t="str">
        <f t="shared" si="353"/>
        <v>6461</v>
      </c>
      <c r="C7526" s="2">
        <f t="shared" si="351"/>
        <v>6461</v>
      </c>
      <c r="D7526" t="str">
        <f>VLOOKUP(C7526,'Cost Centre'!A:B,2,)</f>
        <v>Planning</v>
      </c>
      <c r="E7526" t="str">
        <f t="shared" si="352"/>
        <v>6</v>
      </c>
      <c r="F7526" t="s">
        <v>11758</v>
      </c>
      <c r="G7526" s="2">
        <v>0</v>
      </c>
      <c r="H7526" s="2">
        <v>0</v>
      </c>
      <c r="I7526" s="2">
        <v>0</v>
      </c>
      <c r="J7526" s="105">
        <f>SUMIF([1]MMM!$A:$A,A7526,[1]MMM!$F:$F)</f>
        <v>0</v>
      </c>
      <c r="K7526" s="2" t="s">
        <v>460</v>
      </c>
      <c r="L7526" s="2">
        <v>0</v>
      </c>
      <c r="M7526" t="s">
        <v>10962</v>
      </c>
      <c r="N7526" t="s">
        <v>13856</v>
      </c>
      <c r="O7526" t="s">
        <v>10962</v>
      </c>
      <c r="P7526" t="s">
        <v>11622</v>
      </c>
    </row>
    <row r="7527" spans="1:16" x14ac:dyDescent="0.3">
      <c r="A7527" t="s">
        <v>6762</v>
      </c>
      <c r="B7527" s="2" t="str">
        <f t="shared" si="353"/>
        <v>6461</v>
      </c>
      <c r="C7527" s="2">
        <f t="shared" si="351"/>
        <v>6461</v>
      </c>
      <c r="D7527" t="str">
        <f>VLOOKUP(C7527,'Cost Centre'!A:B,2,)</f>
        <v>Planning</v>
      </c>
      <c r="E7527" t="str">
        <f t="shared" si="352"/>
        <v>6</v>
      </c>
      <c r="F7527" t="s">
        <v>11759</v>
      </c>
      <c r="G7527" s="2">
        <v>0</v>
      </c>
      <c r="H7527" s="2">
        <v>0</v>
      </c>
      <c r="I7527" s="2">
        <v>0</v>
      </c>
      <c r="J7527" s="105">
        <f>SUMIF([1]MMM!$A:$A,A7527,[1]MMM!$F:$F)</f>
        <v>0</v>
      </c>
      <c r="K7527" s="2" t="s">
        <v>460</v>
      </c>
      <c r="L7527" s="2">
        <v>0</v>
      </c>
      <c r="M7527" t="s">
        <v>10962</v>
      </c>
      <c r="N7527" t="s">
        <v>13856</v>
      </c>
      <c r="O7527" t="s">
        <v>10962</v>
      </c>
      <c r="P7527" t="s">
        <v>11622</v>
      </c>
    </row>
    <row r="7528" spans="1:16" x14ac:dyDescent="0.3">
      <c r="A7528" t="s">
        <v>6763</v>
      </c>
      <c r="B7528" s="2" t="str">
        <f t="shared" si="353"/>
        <v>6461</v>
      </c>
      <c r="C7528" s="2">
        <f t="shared" si="351"/>
        <v>6461</v>
      </c>
      <c r="D7528" t="str">
        <f>VLOOKUP(C7528,'Cost Centre'!A:B,2,)</f>
        <v>Planning</v>
      </c>
      <c r="E7528" t="str">
        <f t="shared" si="352"/>
        <v>6</v>
      </c>
      <c r="F7528" t="s">
        <v>11760</v>
      </c>
      <c r="G7528" s="2">
        <v>0</v>
      </c>
      <c r="H7528" s="2">
        <v>0</v>
      </c>
      <c r="I7528" s="2">
        <v>0</v>
      </c>
      <c r="J7528" s="105">
        <f>SUMIF([1]MMM!$A:$A,A7528,[1]MMM!$F:$F)</f>
        <v>0</v>
      </c>
      <c r="K7528" s="2" t="s">
        <v>460</v>
      </c>
      <c r="L7528" s="2">
        <v>0</v>
      </c>
      <c r="M7528" t="s">
        <v>10962</v>
      </c>
      <c r="N7528" t="s">
        <v>13856</v>
      </c>
      <c r="O7528" t="s">
        <v>10962</v>
      </c>
      <c r="P7528" t="s">
        <v>11622</v>
      </c>
    </row>
    <row r="7529" spans="1:16" x14ac:dyDescent="0.3">
      <c r="A7529" t="s">
        <v>6764</v>
      </c>
      <c r="B7529" s="2" t="str">
        <f t="shared" si="353"/>
        <v>6461</v>
      </c>
      <c r="C7529" s="2">
        <f t="shared" si="351"/>
        <v>6461</v>
      </c>
      <c r="D7529" t="str">
        <f>VLOOKUP(C7529,'Cost Centre'!A:B,2,)</f>
        <v>Planning</v>
      </c>
      <c r="E7529" t="str">
        <f t="shared" si="352"/>
        <v>6</v>
      </c>
      <c r="F7529" t="s">
        <v>11761</v>
      </c>
      <c r="G7529" s="2">
        <v>0</v>
      </c>
      <c r="H7529" s="2">
        <v>0</v>
      </c>
      <c r="I7529" s="2">
        <v>0</v>
      </c>
      <c r="J7529" s="105">
        <f>SUMIF([1]MMM!$A:$A,A7529,[1]MMM!$F:$F)</f>
        <v>0</v>
      </c>
      <c r="K7529" s="2" t="s">
        <v>460</v>
      </c>
      <c r="L7529" s="2">
        <v>0</v>
      </c>
      <c r="M7529" t="s">
        <v>10962</v>
      </c>
      <c r="N7529" t="s">
        <v>13856</v>
      </c>
      <c r="O7529" t="s">
        <v>10962</v>
      </c>
      <c r="P7529" t="s">
        <v>11622</v>
      </c>
    </row>
    <row r="7530" spans="1:16" x14ac:dyDescent="0.3">
      <c r="A7530" t="s">
        <v>6765</v>
      </c>
      <c r="B7530" s="2" t="str">
        <f t="shared" si="353"/>
        <v>6461</v>
      </c>
      <c r="C7530" s="2">
        <f t="shared" si="351"/>
        <v>6461</v>
      </c>
      <c r="D7530" t="str">
        <f>VLOOKUP(C7530,'Cost Centre'!A:B,2,)</f>
        <v>Planning</v>
      </c>
      <c r="E7530" t="str">
        <f t="shared" si="352"/>
        <v>6</v>
      </c>
      <c r="F7530" t="s">
        <v>11762</v>
      </c>
      <c r="G7530" s="2">
        <v>0</v>
      </c>
      <c r="H7530" s="2">
        <v>0</v>
      </c>
      <c r="I7530" s="2">
        <v>0</v>
      </c>
      <c r="J7530" s="105">
        <f>SUMIF([1]MMM!$A:$A,A7530,[1]MMM!$F:$F)</f>
        <v>0</v>
      </c>
      <c r="K7530" s="2" t="s">
        <v>460</v>
      </c>
      <c r="L7530" s="2">
        <v>0</v>
      </c>
      <c r="M7530" t="s">
        <v>10962</v>
      </c>
      <c r="N7530" t="s">
        <v>13856</v>
      </c>
      <c r="O7530" t="s">
        <v>10962</v>
      </c>
      <c r="P7530" t="s">
        <v>11622</v>
      </c>
    </row>
    <row r="7531" spans="1:16" x14ac:dyDescent="0.3">
      <c r="A7531" t="s">
        <v>6766</v>
      </c>
      <c r="B7531" s="2" t="str">
        <f t="shared" si="353"/>
        <v>6461</v>
      </c>
      <c r="C7531" s="2">
        <f t="shared" si="351"/>
        <v>6461</v>
      </c>
      <c r="D7531" t="str">
        <f>VLOOKUP(C7531,'Cost Centre'!A:B,2,)</f>
        <v>Planning</v>
      </c>
      <c r="E7531" t="str">
        <f t="shared" si="352"/>
        <v>6</v>
      </c>
      <c r="F7531" t="s">
        <v>11763</v>
      </c>
      <c r="G7531" s="2">
        <v>0</v>
      </c>
      <c r="H7531" s="2">
        <v>0</v>
      </c>
      <c r="I7531" s="2">
        <v>0</v>
      </c>
      <c r="J7531" s="105">
        <f>SUMIF([1]MMM!$A:$A,A7531,[1]MMM!$F:$F)</f>
        <v>0</v>
      </c>
      <c r="K7531" s="2" t="s">
        <v>460</v>
      </c>
      <c r="L7531" s="2">
        <v>0</v>
      </c>
      <c r="M7531" t="s">
        <v>10962</v>
      </c>
      <c r="N7531" t="s">
        <v>13856</v>
      </c>
      <c r="O7531" t="s">
        <v>10962</v>
      </c>
      <c r="P7531" t="s">
        <v>11622</v>
      </c>
    </row>
    <row r="7532" spans="1:16" x14ac:dyDescent="0.3">
      <c r="A7532" t="s">
        <v>6767</v>
      </c>
      <c r="B7532" s="2" t="str">
        <f t="shared" si="353"/>
        <v>6461</v>
      </c>
      <c r="C7532" s="2">
        <f t="shared" si="351"/>
        <v>6461</v>
      </c>
      <c r="D7532" t="str">
        <f>VLOOKUP(C7532,'Cost Centre'!A:B,2,)</f>
        <v>Planning</v>
      </c>
      <c r="E7532" t="str">
        <f t="shared" si="352"/>
        <v>6</v>
      </c>
      <c r="F7532" t="s">
        <v>11764</v>
      </c>
      <c r="G7532" s="2">
        <v>0</v>
      </c>
      <c r="H7532" s="2">
        <v>0</v>
      </c>
      <c r="I7532" s="2">
        <v>0</v>
      </c>
      <c r="J7532" s="105">
        <f>SUMIF([1]MMM!$A:$A,A7532,[1]MMM!$F:$F)</f>
        <v>0</v>
      </c>
      <c r="K7532" s="2" t="s">
        <v>460</v>
      </c>
      <c r="L7532" s="2">
        <v>0</v>
      </c>
      <c r="M7532" t="s">
        <v>10962</v>
      </c>
      <c r="N7532" t="s">
        <v>13856</v>
      </c>
      <c r="O7532" t="s">
        <v>10962</v>
      </c>
      <c r="P7532" t="s">
        <v>11622</v>
      </c>
    </row>
    <row r="7533" spans="1:16" x14ac:dyDescent="0.3">
      <c r="A7533" t="s">
        <v>6768</v>
      </c>
      <c r="B7533" s="2" t="str">
        <f t="shared" si="353"/>
        <v>6461</v>
      </c>
      <c r="C7533" s="2">
        <f t="shared" si="351"/>
        <v>6461</v>
      </c>
      <c r="D7533" t="str">
        <f>VLOOKUP(C7533,'Cost Centre'!A:B,2,)</f>
        <v>Planning</v>
      </c>
      <c r="E7533" t="str">
        <f t="shared" si="352"/>
        <v>6</v>
      </c>
      <c r="F7533" t="s">
        <v>11765</v>
      </c>
      <c r="G7533" s="2">
        <v>0</v>
      </c>
      <c r="H7533" s="2">
        <v>0</v>
      </c>
      <c r="I7533" s="2">
        <v>0</v>
      </c>
      <c r="J7533" s="105">
        <f>SUMIF([1]MMM!$A:$A,A7533,[1]MMM!$F:$F)</f>
        <v>0</v>
      </c>
      <c r="K7533" s="2" t="s">
        <v>460</v>
      </c>
      <c r="L7533" s="2">
        <v>0</v>
      </c>
      <c r="M7533" t="s">
        <v>10962</v>
      </c>
      <c r="N7533" t="s">
        <v>13856</v>
      </c>
      <c r="O7533" t="s">
        <v>10962</v>
      </c>
      <c r="P7533" t="s">
        <v>11622</v>
      </c>
    </row>
    <row r="7534" spans="1:16" x14ac:dyDescent="0.3">
      <c r="A7534" t="s">
        <v>6769</v>
      </c>
      <c r="B7534" s="2" t="str">
        <f t="shared" si="353"/>
        <v>6461</v>
      </c>
      <c r="C7534" s="2">
        <f t="shared" si="351"/>
        <v>6461</v>
      </c>
      <c r="D7534" t="str">
        <f>VLOOKUP(C7534,'Cost Centre'!A:B,2,)</f>
        <v>Planning</v>
      </c>
      <c r="E7534" t="str">
        <f t="shared" si="352"/>
        <v>6</v>
      </c>
      <c r="F7534" t="s">
        <v>11766</v>
      </c>
      <c r="G7534" s="2">
        <v>0</v>
      </c>
      <c r="H7534" s="2">
        <v>0</v>
      </c>
      <c r="I7534" s="2">
        <v>0</v>
      </c>
      <c r="J7534" s="105">
        <f>SUMIF([1]MMM!$A:$A,A7534,[1]MMM!$F:$F)</f>
        <v>0</v>
      </c>
      <c r="K7534" s="2" t="s">
        <v>460</v>
      </c>
      <c r="L7534" s="2">
        <v>0</v>
      </c>
      <c r="M7534" t="s">
        <v>10962</v>
      </c>
      <c r="N7534" t="s">
        <v>13856</v>
      </c>
      <c r="O7534" t="s">
        <v>10962</v>
      </c>
      <c r="P7534" t="s">
        <v>11622</v>
      </c>
    </row>
    <row r="7535" spans="1:16" x14ac:dyDescent="0.3">
      <c r="A7535" t="s">
        <v>1510</v>
      </c>
      <c r="B7535" s="2" t="str">
        <f t="shared" si="353"/>
        <v>6461</v>
      </c>
      <c r="C7535" s="2">
        <f t="shared" si="351"/>
        <v>6461</v>
      </c>
      <c r="D7535" t="str">
        <f>VLOOKUP(C7535,'Cost Centre'!A:B,2,)</f>
        <v>Planning</v>
      </c>
      <c r="E7535" t="str">
        <f t="shared" si="352"/>
        <v>6</v>
      </c>
      <c r="F7535" t="s">
        <v>11009</v>
      </c>
      <c r="G7535" s="2">
        <v>0</v>
      </c>
      <c r="H7535" s="2">
        <v>0</v>
      </c>
      <c r="I7535" s="2">
        <v>0</v>
      </c>
      <c r="J7535" s="105">
        <f>SUMIF([1]MMM!$A:$A,A7535,[1]MMM!$F:$F)</f>
        <v>0</v>
      </c>
      <c r="K7535" s="2" t="s">
        <v>460</v>
      </c>
      <c r="L7535" s="2">
        <v>0</v>
      </c>
      <c r="M7535" t="s">
        <v>10962</v>
      </c>
      <c r="N7535" t="s">
        <v>13856</v>
      </c>
      <c r="O7535" t="s">
        <v>10962</v>
      </c>
      <c r="P7535" t="s">
        <v>11010</v>
      </c>
    </row>
    <row r="7536" spans="1:16" x14ac:dyDescent="0.3">
      <c r="A7536" t="s">
        <v>6770</v>
      </c>
      <c r="B7536" s="2" t="str">
        <f t="shared" si="353"/>
        <v>6461</v>
      </c>
      <c r="C7536" s="2">
        <f t="shared" si="351"/>
        <v>6461</v>
      </c>
      <c r="D7536" t="str">
        <f>VLOOKUP(C7536,'Cost Centre'!A:B,2,)</f>
        <v>Planning</v>
      </c>
      <c r="E7536" t="str">
        <f t="shared" si="352"/>
        <v>6</v>
      </c>
      <c r="F7536" t="s">
        <v>11011</v>
      </c>
      <c r="G7536" s="2">
        <v>0</v>
      </c>
      <c r="H7536" s="2">
        <v>0</v>
      </c>
      <c r="I7536" s="2">
        <v>0</v>
      </c>
      <c r="J7536" s="105">
        <f>SUMIF([1]MMM!$A:$A,A7536,[1]MMM!$F:$F)</f>
        <v>0</v>
      </c>
      <c r="K7536" s="2" t="s">
        <v>460</v>
      </c>
      <c r="L7536" s="2">
        <v>0</v>
      </c>
      <c r="M7536" t="s">
        <v>10962</v>
      </c>
      <c r="N7536" t="s">
        <v>13856</v>
      </c>
      <c r="O7536" t="s">
        <v>10962</v>
      </c>
      <c r="P7536" t="s">
        <v>11010</v>
      </c>
    </row>
    <row r="7537" spans="1:16" x14ac:dyDescent="0.3">
      <c r="A7537" t="s">
        <v>6771</v>
      </c>
      <c r="B7537" s="2" t="str">
        <f t="shared" si="353"/>
        <v>6461</v>
      </c>
      <c r="C7537" s="2">
        <f t="shared" si="351"/>
        <v>6461</v>
      </c>
      <c r="D7537" t="str">
        <f>VLOOKUP(C7537,'Cost Centre'!A:B,2,)</f>
        <v>Planning</v>
      </c>
      <c r="E7537" t="str">
        <f t="shared" si="352"/>
        <v>6</v>
      </c>
      <c r="F7537" t="s">
        <v>11012</v>
      </c>
      <c r="G7537" s="2">
        <v>0</v>
      </c>
      <c r="H7537" s="2">
        <v>0</v>
      </c>
      <c r="I7537" s="2">
        <v>0</v>
      </c>
      <c r="J7537" s="105">
        <f>SUMIF([1]MMM!$A:$A,A7537,[1]MMM!$F:$F)</f>
        <v>0</v>
      </c>
      <c r="K7537" s="2" t="s">
        <v>460</v>
      </c>
      <c r="L7537" s="2">
        <v>0</v>
      </c>
      <c r="M7537" t="s">
        <v>10962</v>
      </c>
      <c r="N7537" t="s">
        <v>13856</v>
      </c>
      <c r="O7537" t="s">
        <v>10962</v>
      </c>
      <c r="P7537" t="s">
        <v>11010</v>
      </c>
    </row>
    <row r="7538" spans="1:16" x14ac:dyDescent="0.3">
      <c r="A7538" t="s">
        <v>6772</v>
      </c>
      <c r="B7538" s="2" t="str">
        <f t="shared" si="353"/>
        <v>6461</v>
      </c>
      <c r="C7538" s="2">
        <f t="shared" si="351"/>
        <v>6461</v>
      </c>
      <c r="D7538" t="str">
        <f>VLOOKUP(C7538,'Cost Centre'!A:B,2,)</f>
        <v>Planning</v>
      </c>
      <c r="E7538" t="str">
        <f t="shared" si="352"/>
        <v>6</v>
      </c>
      <c r="F7538" t="s">
        <v>11013</v>
      </c>
      <c r="G7538" s="2">
        <v>0</v>
      </c>
      <c r="H7538" s="2">
        <v>0</v>
      </c>
      <c r="I7538" s="2">
        <v>0</v>
      </c>
      <c r="J7538" s="105">
        <f>SUMIF([1]MMM!$A:$A,A7538,[1]MMM!$F:$F)</f>
        <v>0</v>
      </c>
      <c r="K7538" s="2" t="s">
        <v>460</v>
      </c>
      <c r="L7538" s="2">
        <v>0</v>
      </c>
      <c r="M7538" t="s">
        <v>10962</v>
      </c>
      <c r="N7538" t="s">
        <v>13856</v>
      </c>
      <c r="O7538" t="s">
        <v>10962</v>
      </c>
      <c r="P7538" t="s">
        <v>11010</v>
      </c>
    </row>
    <row r="7539" spans="1:16" x14ac:dyDescent="0.3">
      <c r="A7539" t="s">
        <v>6773</v>
      </c>
      <c r="B7539" s="2" t="str">
        <f t="shared" si="353"/>
        <v>6461</v>
      </c>
      <c r="C7539" s="2">
        <f t="shared" si="351"/>
        <v>6461</v>
      </c>
      <c r="D7539" t="str">
        <f>VLOOKUP(C7539,'Cost Centre'!A:B,2,)</f>
        <v>Planning</v>
      </c>
      <c r="E7539" t="str">
        <f t="shared" si="352"/>
        <v>6</v>
      </c>
      <c r="F7539" t="s">
        <v>11014</v>
      </c>
      <c r="G7539" s="2">
        <v>0</v>
      </c>
      <c r="H7539" s="2">
        <v>0</v>
      </c>
      <c r="I7539" s="2">
        <v>0</v>
      </c>
      <c r="J7539" s="105">
        <f>SUMIF([1]MMM!$A:$A,A7539,[1]MMM!$F:$F)</f>
        <v>0</v>
      </c>
      <c r="K7539" s="2" t="s">
        <v>460</v>
      </c>
      <c r="L7539" s="2">
        <v>0</v>
      </c>
      <c r="M7539" t="s">
        <v>10962</v>
      </c>
      <c r="N7539" t="s">
        <v>13856</v>
      </c>
      <c r="O7539" t="s">
        <v>10962</v>
      </c>
      <c r="P7539" t="s">
        <v>11010</v>
      </c>
    </row>
    <row r="7540" spans="1:16" x14ac:dyDescent="0.3">
      <c r="A7540" t="s">
        <v>6774</v>
      </c>
      <c r="B7540" s="2" t="str">
        <f t="shared" si="353"/>
        <v>6461</v>
      </c>
      <c r="C7540" s="2">
        <f t="shared" si="351"/>
        <v>6461</v>
      </c>
      <c r="D7540" t="str">
        <f>VLOOKUP(C7540,'Cost Centre'!A:B,2,)</f>
        <v>Planning</v>
      </c>
      <c r="E7540" t="str">
        <f t="shared" si="352"/>
        <v>6</v>
      </c>
      <c r="F7540" t="s">
        <v>11015</v>
      </c>
      <c r="G7540" s="2">
        <v>0</v>
      </c>
      <c r="H7540" s="2">
        <v>0</v>
      </c>
      <c r="I7540" s="2">
        <v>0</v>
      </c>
      <c r="J7540" s="105">
        <f>SUMIF([1]MMM!$A:$A,A7540,[1]MMM!$F:$F)</f>
        <v>0</v>
      </c>
      <c r="K7540" s="2" t="s">
        <v>460</v>
      </c>
      <c r="L7540" s="2">
        <v>0</v>
      </c>
      <c r="M7540" t="s">
        <v>10962</v>
      </c>
      <c r="N7540" t="s">
        <v>13856</v>
      </c>
      <c r="O7540" t="s">
        <v>10962</v>
      </c>
      <c r="P7540" t="s">
        <v>11010</v>
      </c>
    </row>
    <row r="7541" spans="1:16" x14ac:dyDescent="0.3">
      <c r="A7541" t="s">
        <v>6775</v>
      </c>
      <c r="B7541" s="2" t="str">
        <f t="shared" si="353"/>
        <v>6461</v>
      </c>
      <c r="C7541" s="2">
        <f t="shared" si="351"/>
        <v>6461</v>
      </c>
      <c r="D7541" t="str">
        <f>VLOOKUP(C7541,'Cost Centre'!A:B,2,)</f>
        <v>Planning</v>
      </c>
      <c r="E7541" t="str">
        <f t="shared" si="352"/>
        <v>6</v>
      </c>
      <c r="F7541" t="s">
        <v>11016</v>
      </c>
      <c r="G7541" s="2">
        <v>0</v>
      </c>
      <c r="H7541" s="2">
        <v>0</v>
      </c>
      <c r="I7541" s="2">
        <v>0</v>
      </c>
      <c r="J7541" s="105">
        <f>SUMIF([1]MMM!$A:$A,A7541,[1]MMM!$F:$F)</f>
        <v>0</v>
      </c>
      <c r="K7541" s="2" t="s">
        <v>460</v>
      </c>
      <c r="L7541" s="2">
        <v>0</v>
      </c>
      <c r="M7541" t="s">
        <v>10962</v>
      </c>
      <c r="N7541" t="s">
        <v>13856</v>
      </c>
      <c r="O7541" t="s">
        <v>10962</v>
      </c>
      <c r="P7541" t="s">
        <v>11010</v>
      </c>
    </row>
    <row r="7542" spans="1:16" x14ac:dyDescent="0.3">
      <c r="A7542" t="s">
        <v>6776</v>
      </c>
      <c r="B7542" s="2" t="str">
        <f t="shared" si="353"/>
        <v>6461</v>
      </c>
      <c r="C7542" s="2">
        <f t="shared" si="351"/>
        <v>6461</v>
      </c>
      <c r="D7542" t="str">
        <f>VLOOKUP(C7542,'Cost Centre'!A:B,2,)</f>
        <v>Planning</v>
      </c>
      <c r="E7542" t="str">
        <f t="shared" si="352"/>
        <v>6</v>
      </c>
      <c r="F7542" t="s">
        <v>11017</v>
      </c>
      <c r="G7542" s="2">
        <v>0</v>
      </c>
      <c r="H7542" s="2">
        <v>0</v>
      </c>
      <c r="I7542" s="2">
        <v>0</v>
      </c>
      <c r="J7542" s="105">
        <f>SUMIF([1]MMM!$A:$A,A7542,[1]MMM!$F:$F)</f>
        <v>0</v>
      </c>
      <c r="K7542" s="2" t="s">
        <v>460</v>
      </c>
      <c r="L7542" s="2">
        <v>0</v>
      </c>
      <c r="M7542" t="s">
        <v>10962</v>
      </c>
      <c r="N7542" t="s">
        <v>13856</v>
      </c>
      <c r="O7542" t="s">
        <v>10962</v>
      </c>
      <c r="P7542" t="s">
        <v>11010</v>
      </c>
    </row>
    <row r="7543" spans="1:16" x14ac:dyDescent="0.3">
      <c r="A7543" t="s">
        <v>6777</v>
      </c>
      <c r="B7543" s="2" t="str">
        <f t="shared" si="353"/>
        <v>6461</v>
      </c>
      <c r="C7543" s="2">
        <f t="shared" si="351"/>
        <v>6461</v>
      </c>
      <c r="D7543" t="str">
        <f>VLOOKUP(C7543,'Cost Centre'!A:B,2,)</f>
        <v>Planning</v>
      </c>
      <c r="E7543" t="str">
        <f t="shared" si="352"/>
        <v>6</v>
      </c>
      <c r="F7543" t="s">
        <v>11018</v>
      </c>
      <c r="G7543" s="2">
        <v>0</v>
      </c>
      <c r="H7543" s="2">
        <v>0</v>
      </c>
      <c r="I7543" s="2">
        <v>0</v>
      </c>
      <c r="J7543" s="105">
        <f>SUMIF([1]MMM!$A:$A,A7543,[1]MMM!$F:$F)</f>
        <v>0</v>
      </c>
      <c r="K7543" s="2" t="s">
        <v>460</v>
      </c>
      <c r="L7543" s="2">
        <v>0</v>
      </c>
      <c r="M7543" t="s">
        <v>10962</v>
      </c>
      <c r="N7543" t="s">
        <v>13856</v>
      </c>
      <c r="O7543" t="s">
        <v>10962</v>
      </c>
      <c r="P7543" t="s">
        <v>11010</v>
      </c>
    </row>
    <row r="7544" spans="1:16" x14ac:dyDescent="0.3">
      <c r="A7544" t="s">
        <v>6778</v>
      </c>
      <c r="B7544" s="2" t="str">
        <f t="shared" si="353"/>
        <v>6461</v>
      </c>
      <c r="C7544" s="2">
        <f t="shared" si="351"/>
        <v>6461</v>
      </c>
      <c r="D7544" t="str">
        <f>VLOOKUP(C7544,'Cost Centre'!A:B,2,)</f>
        <v>Planning</v>
      </c>
      <c r="E7544" t="str">
        <f t="shared" si="352"/>
        <v>6</v>
      </c>
      <c r="F7544" t="s">
        <v>11019</v>
      </c>
      <c r="G7544" s="2">
        <v>0</v>
      </c>
      <c r="H7544" s="2">
        <v>0</v>
      </c>
      <c r="I7544" s="2">
        <v>0</v>
      </c>
      <c r="J7544" s="105">
        <f>SUMIF([1]MMM!$A:$A,A7544,[1]MMM!$F:$F)</f>
        <v>0</v>
      </c>
      <c r="K7544" s="2" t="s">
        <v>460</v>
      </c>
      <c r="L7544" s="2">
        <v>0</v>
      </c>
      <c r="M7544" t="s">
        <v>10962</v>
      </c>
      <c r="N7544" t="s">
        <v>13856</v>
      </c>
      <c r="O7544" t="s">
        <v>10962</v>
      </c>
      <c r="P7544" t="s">
        <v>11010</v>
      </c>
    </row>
    <row r="7545" spans="1:16" x14ac:dyDescent="0.3">
      <c r="A7545" t="s">
        <v>13906</v>
      </c>
      <c r="B7545" s="2" t="str">
        <f t="shared" si="353"/>
        <v>6461</v>
      </c>
      <c r="C7545" s="2">
        <f t="shared" si="351"/>
        <v>6461</v>
      </c>
      <c r="D7545" t="str">
        <f>VLOOKUP(C7545,'Cost Centre'!A:B,2,)</f>
        <v>Planning</v>
      </c>
      <c r="E7545" t="str">
        <f t="shared" si="352"/>
        <v>7</v>
      </c>
      <c r="F7545" t="s">
        <v>13907</v>
      </c>
      <c r="G7545" s="2">
        <v>-4961390.74</v>
      </c>
      <c r="H7545" s="2">
        <v>0</v>
      </c>
      <c r="I7545" s="2">
        <v>0</v>
      </c>
      <c r="J7545" s="105">
        <f>SUMIF([1]MMM!$A:$A,A7545,[1]MMM!$F:$F)</f>
        <v>-4961390.74</v>
      </c>
      <c r="K7545" s="2" t="s">
        <v>460</v>
      </c>
      <c r="L7545" s="2">
        <v>0</v>
      </c>
      <c r="M7545" t="s">
        <v>10962</v>
      </c>
      <c r="N7545" t="s">
        <v>13856</v>
      </c>
      <c r="O7545" t="s">
        <v>11396</v>
      </c>
      <c r="P7545" t="s">
        <v>12011</v>
      </c>
    </row>
    <row r="7546" spans="1:16" x14ac:dyDescent="0.3">
      <c r="A7546" t="s">
        <v>13908</v>
      </c>
      <c r="B7546" s="2" t="str">
        <f t="shared" si="353"/>
        <v>6461</v>
      </c>
      <c r="C7546" s="2">
        <f t="shared" si="351"/>
        <v>6461</v>
      </c>
      <c r="D7546" t="str">
        <f>VLOOKUP(C7546,'Cost Centre'!A:B,2,)</f>
        <v>Planning</v>
      </c>
      <c r="E7546" t="str">
        <f t="shared" si="352"/>
        <v>7</v>
      </c>
      <c r="F7546" t="s">
        <v>13909</v>
      </c>
      <c r="G7546" s="2">
        <v>0</v>
      </c>
      <c r="H7546" s="2">
        <v>0</v>
      </c>
      <c r="I7546" s="2">
        <v>-142190.82999999999</v>
      </c>
      <c r="J7546" s="105">
        <f>SUMIF([1]MMM!$A:$A,A7546,[1]MMM!$F:$F)</f>
        <v>-142190.82999999999</v>
      </c>
      <c r="K7546" s="2" t="s">
        <v>460</v>
      </c>
      <c r="L7546" s="2">
        <v>0</v>
      </c>
      <c r="M7546" t="s">
        <v>10962</v>
      </c>
      <c r="N7546" t="s">
        <v>13856</v>
      </c>
      <c r="O7546" t="s">
        <v>11396</v>
      </c>
      <c r="P7546" t="s">
        <v>12011</v>
      </c>
    </row>
    <row r="7547" spans="1:16" x14ac:dyDescent="0.3">
      <c r="A7547" t="s">
        <v>13910</v>
      </c>
      <c r="B7547" s="2" t="str">
        <f t="shared" si="353"/>
        <v>6461</v>
      </c>
      <c r="C7547" s="2">
        <f t="shared" si="351"/>
        <v>6461</v>
      </c>
      <c r="D7547" t="str">
        <f>VLOOKUP(C7547,'Cost Centre'!A:B,2,)</f>
        <v>Planning</v>
      </c>
      <c r="E7547" t="str">
        <f t="shared" si="352"/>
        <v>7</v>
      </c>
      <c r="F7547" t="s">
        <v>13911</v>
      </c>
      <c r="G7547" s="2">
        <v>0</v>
      </c>
      <c r="H7547" s="2">
        <v>0</v>
      </c>
      <c r="I7547" s="2">
        <v>0</v>
      </c>
      <c r="J7547" s="105">
        <f>SUMIF([1]MMM!$A:$A,A7547,[1]MMM!$F:$F)</f>
        <v>0</v>
      </c>
      <c r="K7547" s="2" t="s">
        <v>460</v>
      </c>
      <c r="L7547" s="2">
        <v>0</v>
      </c>
      <c r="M7547" t="s">
        <v>10962</v>
      </c>
      <c r="N7547" t="s">
        <v>13856</v>
      </c>
      <c r="O7547" t="s">
        <v>11396</v>
      </c>
      <c r="P7547" t="s">
        <v>12011</v>
      </c>
    </row>
    <row r="7548" spans="1:16" x14ac:dyDescent="0.3">
      <c r="A7548" t="s">
        <v>1511</v>
      </c>
      <c r="B7548" s="2" t="str">
        <f t="shared" si="353"/>
        <v>6461</v>
      </c>
      <c r="C7548" s="2">
        <f t="shared" si="351"/>
        <v>6461</v>
      </c>
      <c r="D7548" t="str">
        <f>VLOOKUP(C7548,'Cost Centre'!A:B,2,)</f>
        <v>Planning</v>
      </c>
      <c r="E7548" t="str">
        <f t="shared" si="352"/>
        <v>8</v>
      </c>
      <c r="F7548" t="s">
        <v>462</v>
      </c>
      <c r="G7548" s="2">
        <v>-19262053.800000001</v>
      </c>
      <c r="H7548" s="2">
        <v>0</v>
      </c>
      <c r="I7548" s="2">
        <v>0</v>
      </c>
      <c r="J7548" s="105">
        <f>SUMIF([1]MMM!$A:$A,A7548,[1]MMM!$F:$F)</f>
        <v>-19262053.800000001</v>
      </c>
      <c r="K7548" s="2" t="s">
        <v>460</v>
      </c>
      <c r="L7548" s="2">
        <v>0</v>
      </c>
      <c r="M7548" t="s">
        <v>10962</v>
      </c>
      <c r="N7548" t="s">
        <v>13856</v>
      </c>
      <c r="O7548" t="s">
        <v>10916</v>
      </c>
      <c r="P7548" t="s">
        <v>10917</v>
      </c>
    </row>
    <row r="7549" spans="1:16" x14ac:dyDescent="0.3">
      <c r="A7549" t="s">
        <v>1512</v>
      </c>
      <c r="B7549" s="2" t="str">
        <f t="shared" si="353"/>
        <v>6461</v>
      </c>
      <c r="C7549" s="2">
        <f t="shared" si="351"/>
        <v>6461</v>
      </c>
      <c r="D7549" t="str">
        <f>VLOOKUP(C7549,'Cost Centre'!A:B,2,)</f>
        <v>Planning</v>
      </c>
      <c r="E7549" t="str">
        <f t="shared" si="352"/>
        <v>8</v>
      </c>
      <c r="F7549" t="s">
        <v>464</v>
      </c>
      <c r="G7549" s="2">
        <v>0</v>
      </c>
      <c r="H7549" s="2">
        <v>0</v>
      </c>
      <c r="I7549" s="2">
        <v>0</v>
      </c>
      <c r="J7549" s="105">
        <f>SUMIF([1]MMM!$A:$A,A7549,[1]MMM!$F:$F)</f>
        <v>0</v>
      </c>
      <c r="K7549" s="2" t="s">
        <v>460</v>
      </c>
      <c r="L7549" s="2">
        <v>0</v>
      </c>
      <c r="M7549" t="s">
        <v>10962</v>
      </c>
      <c r="N7549" t="s">
        <v>13856</v>
      </c>
      <c r="O7549" t="s">
        <v>10916</v>
      </c>
      <c r="P7549" t="s">
        <v>10917</v>
      </c>
    </row>
    <row r="7550" spans="1:16" x14ac:dyDescent="0.3">
      <c r="A7550" t="s">
        <v>1513</v>
      </c>
      <c r="B7550" s="2" t="str">
        <f t="shared" si="353"/>
        <v>6461</v>
      </c>
      <c r="C7550" s="2">
        <f t="shared" si="351"/>
        <v>6461</v>
      </c>
      <c r="D7550" t="str">
        <f>VLOOKUP(C7550,'Cost Centre'!A:B,2,)</f>
        <v>Planning</v>
      </c>
      <c r="E7550" t="str">
        <f t="shared" si="352"/>
        <v>8</v>
      </c>
      <c r="F7550" t="s">
        <v>466</v>
      </c>
      <c r="G7550" s="2">
        <v>0</v>
      </c>
      <c r="H7550" s="2">
        <v>0</v>
      </c>
      <c r="I7550" s="2">
        <v>0</v>
      </c>
      <c r="J7550" s="105">
        <f>SUMIF([1]MMM!$A:$A,A7550,[1]MMM!$F:$F)</f>
        <v>0</v>
      </c>
      <c r="K7550" s="2" t="s">
        <v>460</v>
      </c>
      <c r="L7550" s="2">
        <v>0</v>
      </c>
      <c r="M7550" t="s">
        <v>10962</v>
      </c>
      <c r="N7550" t="s">
        <v>13856</v>
      </c>
      <c r="O7550" t="s">
        <v>10916</v>
      </c>
      <c r="P7550" t="s">
        <v>10917</v>
      </c>
    </row>
    <row r="7551" spans="1:16" x14ac:dyDescent="0.3">
      <c r="A7551" t="s">
        <v>1514</v>
      </c>
      <c r="B7551" s="2" t="str">
        <f t="shared" si="353"/>
        <v>6461</v>
      </c>
      <c r="C7551" s="2">
        <f t="shared" si="351"/>
        <v>6461</v>
      </c>
      <c r="D7551" t="str">
        <f>VLOOKUP(C7551,'Cost Centre'!A:B,2,)</f>
        <v>Planning</v>
      </c>
      <c r="E7551" t="str">
        <f t="shared" si="352"/>
        <v>8</v>
      </c>
      <c r="F7551" t="s">
        <v>468</v>
      </c>
      <c r="G7551" s="2">
        <v>0</v>
      </c>
      <c r="H7551" s="2">
        <v>0</v>
      </c>
      <c r="I7551" s="2">
        <v>-16294807.220000001</v>
      </c>
      <c r="J7551" s="105">
        <f>SUMIF([1]MMM!$A:$A,A7551,[1]MMM!$F:$F)</f>
        <v>-16294807.220000001</v>
      </c>
      <c r="K7551" s="2" t="s">
        <v>460</v>
      </c>
      <c r="L7551" s="2">
        <v>0</v>
      </c>
      <c r="M7551" t="s">
        <v>10962</v>
      </c>
      <c r="N7551" t="s">
        <v>13856</v>
      </c>
      <c r="O7551" t="s">
        <v>10916</v>
      </c>
      <c r="P7551" t="s">
        <v>10917</v>
      </c>
    </row>
    <row r="7552" spans="1:16" x14ac:dyDescent="0.3">
      <c r="A7552" t="s">
        <v>1515</v>
      </c>
      <c r="B7552" s="2" t="str">
        <f t="shared" si="353"/>
        <v>6461</v>
      </c>
      <c r="C7552" s="2">
        <f t="shared" si="351"/>
        <v>6461</v>
      </c>
      <c r="D7552" t="str">
        <f>VLOOKUP(C7552,'Cost Centre'!A:B,2,)</f>
        <v>Planning</v>
      </c>
      <c r="E7552" t="str">
        <f t="shared" si="352"/>
        <v>8</v>
      </c>
      <c r="F7552" t="s">
        <v>470</v>
      </c>
      <c r="G7552" s="2">
        <v>0</v>
      </c>
      <c r="H7552" s="2">
        <v>0</v>
      </c>
      <c r="I7552" s="2">
        <v>0</v>
      </c>
      <c r="J7552" s="105">
        <f>SUMIF([1]MMM!$A:$A,A7552,[1]MMM!$F:$F)</f>
        <v>0</v>
      </c>
      <c r="K7552" s="2" t="s">
        <v>460</v>
      </c>
      <c r="L7552" s="2">
        <v>0</v>
      </c>
      <c r="M7552" t="s">
        <v>10962</v>
      </c>
      <c r="N7552" t="s">
        <v>13856</v>
      </c>
      <c r="O7552" t="s">
        <v>10916</v>
      </c>
      <c r="P7552" t="s">
        <v>10917</v>
      </c>
    </row>
    <row r="7553" spans="1:16" x14ac:dyDescent="0.3">
      <c r="A7553" t="s">
        <v>6779</v>
      </c>
      <c r="B7553" s="2" t="str">
        <f t="shared" si="353"/>
        <v>6461</v>
      </c>
      <c r="C7553" s="2">
        <f t="shared" si="351"/>
        <v>6461</v>
      </c>
      <c r="D7553" t="str">
        <f>VLOOKUP(C7553,'Cost Centre'!A:B,2,)</f>
        <v>Planning</v>
      </c>
      <c r="E7553" t="str">
        <f t="shared" si="352"/>
        <v>8</v>
      </c>
      <c r="F7553" t="s">
        <v>2159</v>
      </c>
      <c r="G7553" s="2">
        <v>0</v>
      </c>
      <c r="H7553" s="2">
        <v>0</v>
      </c>
      <c r="I7553" s="2">
        <v>0</v>
      </c>
      <c r="J7553" s="105">
        <f>SUMIF([1]MMM!$A:$A,A7553,[1]MMM!$F:$F)</f>
        <v>0</v>
      </c>
      <c r="K7553" s="2" t="s">
        <v>460</v>
      </c>
      <c r="L7553" s="2">
        <v>0</v>
      </c>
      <c r="M7553" t="s">
        <v>10962</v>
      </c>
      <c r="N7553" t="s">
        <v>13856</v>
      </c>
      <c r="O7553" t="s">
        <v>10916</v>
      </c>
      <c r="P7553" t="s">
        <v>10917</v>
      </c>
    </row>
    <row r="7554" spans="1:16" x14ac:dyDescent="0.3">
      <c r="A7554" t="s">
        <v>6780</v>
      </c>
      <c r="B7554" s="2" t="str">
        <f t="shared" si="353"/>
        <v>6462</v>
      </c>
      <c r="C7554" s="2">
        <f t="shared" ref="C7554:C7617" si="354">VALUE(B7554)</f>
        <v>6462</v>
      </c>
      <c r="D7554" t="str">
        <f>VLOOKUP(C7554,'Cost Centre'!A:B,2,)</f>
        <v>Planning</v>
      </c>
      <c r="E7554" t="str">
        <f t="shared" ref="E7554:E7617" si="355">MID(A7554,5,1)</f>
        <v>1</v>
      </c>
      <c r="F7554" t="s">
        <v>387</v>
      </c>
      <c r="G7554" s="2">
        <v>0</v>
      </c>
      <c r="H7554" s="2">
        <v>0</v>
      </c>
      <c r="I7554" s="2">
        <v>-692943.93</v>
      </c>
      <c r="J7554" s="105">
        <f>SUMIF([1]MMM!$A:$A,A7554,[1]MMM!$F:$F)</f>
        <v>-692943.93</v>
      </c>
      <c r="K7554" s="2" t="s">
        <v>10</v>
      </c>
      <c r="L7554" s="2">
        <v>-576970</v>
      </c>
      <c r="M7554" t="s">
        <v>10962</v>
      </c>
      <c r="N7554" t="s">
        <v>13912</v>
      </c>
      <c r="O7554" t="s">
        <v>11023</v>
      </c>
      <c r="P7554" t="s">
        <v>13913</v>
      </c>
    </row>
    <row r="7555" spans="1:16" x14ac:dyDescent="0.3">
      <c r="A7555" t="s">
        <v>6781</v>
      </c>
      <c r="B7555" s="2" t="str">
        <f t="shared" ref="B7555:B7618" si="356">MID(A7555,1,4)</f>
        <v>6462</v>
      </c>
      <c r="C7555" s="2">
        <f t="shared" si="354"/>
        <v>6462</v>
      </c>
      <c r="D7555" t="str">
        <f>VLOOKUP(C7555,'Cost Centre'!A:B,2,)</f>
        <v>Planning</v>
      </c>
      <c r="E7555" t="str">
        <f t="shared" si="355"/>
        <v>1</v>
      </c>
      <c r="F7555" t="s">
        <v>388</v>
      </c>
      <c r="G7555" s="2">
        <v>0</v>
      </c>
      <c r="H7555" s="2">
        <v>0</v>
      </c>
      <c r="I7555" s="2">
        <v>-904461.59</v>
      </c>
      <c r="J7555" s="105">
        <f>SUMIF([1]MMM!$A:$A,A7555,[1]MMM!$F:$F)</f>
        <v>-904461.59</v>
      </c>
      <c r="K7555" s="2" t="s">
        <v>10</v>
      </c>
      <c r="L7555" s="2">
        <v>-971793</v>
      </c>
      <c r="M7555" t="s">
        <v>10962</v>
      </c>
      <c r="N7555" t="s">
        <v>13912</v>
      </c>
      <c r="O7555" t="s">
        <v>11023</v>
      </c>
      <c r="P7555" t="s">
        <v>11526</v>
      </c>
    </row>
    <row r="7556" spans="1:16" x14ac:dyDescent="0.3">
      <c r="A7556" t="s">
        <v>6782</v>
      </c>
      <c r="B7556" s="2" t="str">
        <f t="shared" si="356"/>
        <v>6462</v>
      </c>
      <c r="C7556" s="2">
        <f t="shared" si="354"/>
        <v>6462</v>
      </c>
      <c r="D7556" t="str">
        <f>VLOOKUP(C7556,'Cost Centre'!A:B,2,)</f>
        <v>Planning</v>
      </c>
      <c r="E7556" t="str">
        <f t="shared" si="355"/>
        <v>1</v>
      </c>
      <c r="F7556" t="s">
        <v>389</v>
      </c>
      <c r="G7556" s="2">
        <v>0</v>
      </c>
      <c r="H7556" s="2">
        <v>0</v>
      </c>
      <c r="I7556" s="2">
        <v>-417318.46</v>
      </c>
      <c r="J7556" s="105">
        <f>SUMIF([1]MMM!$A:$A,A7556,[1]MMM!$F:$F)</f>
        <v>-417318.46</v>
      </c>
      <c r="K7556" s="2" t="s">
        <v>10</v>
      </c>
      <c r="L7556" s="2">
        <v>-854394</v>
      </c>
      <c r="M7556" t="s">
        <v>10962</v>
      </c>
      <c r="N7556" t="s">
        <v>13912</v>
      </c>
      <c r="O7556" t="s">
        <v>11023</v>
      </c>
      <c r="P7556" t="s">
        <v>11526</v>
      </c>
    </row>
    <row r="7557" spans="1:16" x14ac:dyDescent="0.3">
      <c r="A7557" t="s">
        <v>6783</v>
      </c>
      <c r="B7557" s="2" t="str">
        <f t="shared" si="356"/>
        <v>6462</v>
      </c>
      <c r="C7557" s="2">
        <f t="shared" si="354"/>
        <v>6462</v>
      </c>
      <c r="D7557" t="str">
        <f>VLOOKUP(C7557,'Cost Centre'!A:B,2,)</f>
        <v>Planning</v>
      </c>
      <c r="E7557" t="str">
        <f t="shared" si="355"/>
        <v>1</v>
      </c>
      <c r="F7557" t="s">
        <v>3400</v>
      </c>
      <c r="G7557" s="2">
        <v>0</v>
      </c>
      <c r="H7557" s="2">
        <v>0</v>
      </c>
      <c r="I7557" s="2">
        <v>-575211.12</v>
      </c>
      <c r="J7557" s="105">
        <f>SUMIF([1]MMM!$A:$A,A7557,[1]MMM!$F:$F)</f>
        <v>-575211.12</v>
      </c>
      <c r="K7557" s="2" t="s">
        <v>10</v>
      </c>
      <c r="L7557" s="2">
        <v>-445251</v>
      </c>
      <c r="M7557" t="s">
        <v>10962</v>
      </c>
      <c r="N7557" t="s">
        <v>13912</v>
      </c>
      <c r="O7557" t="s">
        <v>11023</v>
      </c>
      <c r="P7557" t="s">
        <v>11526</v>
      </c>
    </row>
    <row r="7558" spans="1:16" x14ac:dyDescent="0.3">
      <c r="A7558" t="s">
        <v>6784</v>
      </c>
      <c r="B7558" s="2" t="str">
        <f t="shared" si="356"/>
        <v>6462</v>
      </c>
      <c r="C7558" s="2">
        <f t="shared" si="354"/>
        <v>6462</v>
      </c>
      <c r="D7558" t="str">
        <f>VLOOKUP(C7558,'Cost Centre'!A:B,2,)</f>
        <v>Planning</v>
      </c>
      <c r="E7558" t="str">
        <f t="shared" si="355"/>
        <v>1</v>
      </c>
      <c r="F7558" t="s">
        <v>3398</v>
      </c>
      <c r="G7558" s="2">
        <v>0</v>
      </c>
      <c r="H7558" s="2">
        <v>0</v>
      </c>
      <c r="I7558" s="2">
        <v>-219687.12</v>
      </c>
      <c r="J7558" s="105">
        <f>SUMIF([1]MMM!$A:$A,A7558,[1]MMM!$F:$F)</f>
        <v>-219687.12</v>
      </c>
      <c r="K7558" s="2" t="s">
        <v>10</v>
      </c>
      <c r="L7558" s="2">
        <v>-174608</v>
      </c>
      <c r="M7558" t="s">
        <v>10962</v>
      </c>
      <c r="N7558" t="s">
        <v>13912</v>
      </c>
      <c r="O7558" t="s">
        <v>11023</v>
      </c>
      <c r="P7558" t="s">
        <v>11526</v>
      </c>
    </row>
    <row r="7559" spans="1:16" x14ac:dyDescent="0.3">
      <c r="A7559" t="s">
        <v>6785</v>
      </c>
      <c r="B7559" s="2" t="str">
        <f t="shared" si="356"/>
        <v>6462</v>
      </c>
      <c r="C7559" s="2">
        <f t="shared" si="354"/>
        <v>6462</v>
      </c>
      <c r="D7559" t="str">
        <f>VLOOKUP(C7559,'Cost Centre'!A:B,2,)</f>
        <v>Planning</v>
      </c>
      <c r="E7559" t="str">
        <f t="shared" si="355"/>
        <v>1</v>
      </c>
      <c r="F7559" t="s">
        <v>6786</v>
      </c>
      <c r="G7559" s="2">
        <v>0</v>
      </c>
      <c r="H7559" s="2">
        <v>0</v>
      </c>
      <c r="I7559" s="2">
        <v>-177873.19</v>
      </c>
      <c r="J7559" s="105">
        <f>SUMIF([1]MMM!$A:$A,A7559,[1]MMM!$F:$F)</f>
        <v>-177873.19</v>
      </c>
      <c r="K7559" s="2" t="s">
        <v>10</v>
      </c>
      <c r="L7559" s="2">
        <v>-244201</v>
      </c>
      <c r="M7559" t="s">
        <v>10962</v>
      </c>
      <c r="N7559" t="s">
        <v>13912</v>
      </c>
      <c r="O7559" t="s">
        <v>11023</v>
      </c>
      <c r="P7559" t="s">
        <v>11526</v>
      </c>
    </row>
    <row r="7560" spans="1:16" x14ac:dyDescent="0.3">
      <c r="A7560" t="s">
        <v>6787</v>
      </c>
      <c r="B7560" s="2" t="str">
        <f t="shared" si="356"/>
        <v>6462</v>
      </c>
      <c r="C7560" s="2">
        <f t="shared" si="354"/>
        <v>6462</v>
      </c>
      <c r="D7560" t="str">
        <f>VLOOKUP(C7560,'Cost Centre'!A:B,2,)</f>
        <v>Planning</v>
      </c>
      <c r="E7560" t="str">
        <f t="shared" si="355"/>
        <v>1</v>
      </c>
      <c r="F7560" t="s">
        <v>12</v>
      </c>
      <c r="G7560" s="2">
        <v>0</v>
      </c>
      <c r="H7560" s="2">
        <v>0</v>
      </c>
      <c r="I7560" s="2">
        <v>-20764.68</v>
      </c>
      <c r="J7560" s="105">
        <f>SUMIF([1]MMM!$A:$A,A7560,[1]MMM!$F:$F)</f>
        <v>-20764.68</v>
      </c>
      <c r="K7560" s="2" t="s">
        <v>10</v>
      </c>
      <c r="L7560" s="2">
        <v>-25293</v>
      </c>
      <c r="M7560" t="s">
        <v>10962</v>
      </c>
      <c r="N7560" t="s">
        <v>13912</v>
      </c>
      <c r="O7560" t="s">
        <v>11023</v>
      </c>
      <c r="P7560" t="s">
        <v>11207</v>
      </c>
    </row>
    <row r="7561" spans="1:16" x14ac:dyDescent="0.3">
      <c r="A7561" t="s">
        <v>6788</v>
      </c>
      <c r="B7561" s="2" t="str">
        <f t="shared" si="356"/>
        <v>6462</v>
      </c>
      <c r="C7561" s="2">
        <f t="shared" si="354"/>
        <v>6462</v>
      </c>
      <c r="D7561" t="str">
        <f>VLOOKUP(C7561,'Cost Centre'!A:B,2,)</f>
        <v>Planning</v>
      </c>
      <c r="E7561" t="str">
        <f t="shared" si="355"/>
        <v>2</v>
      </c>
      <c r="F7561" t="s">
        <v>48</v>
      </c>
      <c r="G7561" s="2">
        <v>0</v>
      </c>
      <c r="H7561" s="2">
        <v>3624775.72</v>
      </c>
      <c r="I7561" s="2">
        <v>0</v>
      </c>
      <c r="J7561" s="105">
        <f>SUMIF([1]MMM!$A:$A,A7561,[1]MMM!$F:$F)</f>
        <v>3751270.94</v>
      </c>
      <c r="K7561" s="2" t="s">
        <v>10</v>
      </c>
      <c r="L7561" s="2">
        <v>3564241</v>
      </c>
      <c r="M7561" t="s">
        <v>10962</v>
      </c>
      <c r="N7561" t="s">
        <v>13912</v>
      </c>
      <c r="O7561" t="s">
        <v>10871</v>
      </c>
      <c r="P7561" t="s">
        <v>10875</v>
      </c>
    </row>
    <row r="7562" spans="1:16" x14ac:dyDescent="0.3">
      <c r="A7562" t="s">
        <v>6789</v>
      </c>
      <c r="B7562" s="2" t="str">
        <f t="shared" si="356"/>
        <v>6462</v>
      </c>
      <c r="C7562" s="2">
        <f t="shared" si="354"/>
        <v>6462</v>
      </c>
      <c r="D7562" t="str">
        <f>VLOOKUP(C7562,'Cost Centre'!A:B,2,)</f>
        <v>Planning</v>
      </c>
      <c r="E7562" t="str">
        <f t="shared" si="355"/>
        <v>2</v>
      </c>
      <c r="F7562" t="s">
        <v>50</v>
      </c>
      <c r="G7562" s="2">
        <v>0</v>
      </c>
      <c r="H7562" s="2">
        <v>6260.58</v>
      </c>
      <c r="I7562" s="2">
        <v>0</v>
      </c>
      <c r="J7562" s="105">
        <f>SUMIF([1]MMM!$A:$A,A7562,[1]MMM!$F:$F)</f>
        <v>6260.58</v>
      </c>
      <c r="K7562" s="2" t="s">
        <v>10</v>
      </c>
      <c r="L7562" s="2">
        <v>15000</v>
      </c>
      <c r="M7562" t="s">
        <v>10962</v>
      </c>
      <c r="N7562" t="s">
        <v>13912</v>
      </c>
      <c r="O7562" t="s">
        <v>10871</v>
      </c>
      <c r="P7562" t="s">
        <v>10875</v>
      </c>
    </row>
    <row r="7563" spans="1:16" x14ac:dyDescent="0.3">
      <c r="A7563" t="s">
        <v>6790</v>
      </c>
      <c r="B7563" s="2" t="str">
        <f t="shared" si="356"/>
        <v>6462</v>
      </c>
      <c r="C7563" s="2">
        <f t="shared" si="354"/>
        <v>6462</v>
      </c>
      <c r="D7563" t="str">
        <f>VLOOKUP(C7563,'Cost Centre'!A:B,2,)</f>
        <v>Planning</v>
      </c>
      <c r="E7563" t="str">
        <f t="shared" si="355"/>
        <v>2</v>
      </c>
      <c r="F7563" t="s">
        <v>51</v>
      </c>
      <c r="G7563" s="2">
        <v>0</v>
      </c>
      <c r="H7563" s="2">
        <v>8400</v>
      </c>
      <c r="I7563" s="2">
        <v>0</v>
      </c>
      <c r="J7563" s="105">
        <f>SUMIF([1]MMM!$A:$A,A7563,[1]MMM!$F:$F)</f>
        <v>8400</v>
      </c>
      <c r="K7563" s="2" t="s">
        <v>10</v>
      </c>
      <c r="L7563" s="2">
        <v>8400</v>
      </c>
      <c r="M7563" t="s">
        <v>10962</v>
      </c>
      <c r="N7563" t="s">
        <v>13912</v>
      </c>
      <c r="O7563" t="s">
        <v>10871</v>
      </c>
      <c r="P7563" t="s">
        <v>10875</v>
      </c>
    </row>
    <row r="7564" spans="1:16" x14ac:dyDescent="0.3">
      <c r="A7564" t="s">
        <v>6791</v>
      </c>
      <c r="B7564" s="2" t="str">
        <f t="shared" si="356"/>
        <v>6462</v>
      </c>
      <c r="C7564" s="2">
        <f t="shared" si="354"/>
        <v>6462</v>
      </c>
      <c r="D7564" t="str">
        <f>VLOOKUP(C7564,'Cost Centre'!A:B,2,)</f>
        <v>Planning</v>
      </c>
      <c r="E7564" t="str">
        <f t="shared" si="355"/>
        <v>2</v>
      </c>
      <c r="F7564" t="s">
        <v>52</v>
      </c>
      <c r="G7564" s="2">
        <v>0</v>
      </c>
      <c r="H7564" s="2">
        <v>10228.450000000001</v>
      </c>
      <c r="I7564" s="2">
        <v>0</v>
      </c>
      <c r="J7564" s="105">
        <f>SUMIF([1]MMM!$A:$A,A7564,[1]MMM!$F:$F)</f>
        <v>10228.450000000001</v>
      </c>
      <c r="K7564" s="2" t="s">
        <v>10</v>
      </c>
      <c r="L7564" s="2">
        <v>29366</v>
      </c>
      <c r="M7564" t="s">
        <v>10962</v>
      </c>
      <c r="N7564" t="s">
        <v>13912</v>
      </c>
      <c r="O7564" t="s">
        <v>10871</v>
      </c>
      <c r="P7564" t="s">
        <v>10875</v>
      </c>
    </row>
    <row r="7565" spans="1:16" x14ac:dyDescent="0.3">
      <c r="A7565" t="s">
        <v>6792</v>
      </c>
      <c r="B7565" s="2" t="str">
        <f t="shared" si="356"/>
        <v>6462</v>
      </c>
      <c r="C7565" s="2">
        <f t="shared" si="354"/>
        <v>6462</v>
      </c>
      <c r="D7565" t="str">
        <f>VLOOKUP(C7565,'Cost Centre'!A:B,2,)</f>
        <v>Planning</v>
      </c>
      <c r="E7565" t="str">
        <f t="shared" si="355"/>
        <v>2</v>
      </c>
      <c r="F7565" t="s">
        <v>55</v>
      </c>
      <c r="G7565" s="2">
        <v>0</v>
      </c>
      <c r="H7565" s="2">
        <v>213063.7</v>
      </c>
      <c r="I7565" s="2">
        <v>0</v>
      </c>
      <c r="J7565" s="105">
        <f>SUMIF([1]MMM!$A:$A,A7565,[1]MMM!$F:$F)</f>
        <v>213135.1</v>
      </c>
      <c r="K7565" s="2" t="s">
        <v>10</v>
      </c>
      <c r="L7565" s="2">
        <v>217452</v>
      </c>
      <c r="M7565" t="s">
        <v>10962</v>
      </c>
      <c r="N7565" t="s">
        <v>13912</v>
      </c>
      <c r="O7565" t="s">
        <v>10871</v>
      </c>
      <c r="P7565" t="s">
        <v>10875</v>
      </c>
    </row>
    <row r="7566" spans="1:16" x14ac:dyDescent="0.3">
      <c r="A7566" t="s">
        <v>6793</v>
      </c>
      <c r="B7566" s="2" t="str">
        <f t="shared" si="356"/>
        <v>6462</v>
      </c>
      <c r="C7566" s="2">
        <f t="shared" si="354"/>
        <v>6462</v>
      </c>
      <c r="D7566" t="str">
        <f>VLOOKUP(C7566,'Cost Centre'!A:B,2,)</f>
        <v>Planning</v>
      </c>
      <c r="E7566" t="str">
        <f t="shared" si="355"/>
        <v>2</v>
      </c>
      <c r="F7566" t="s">
        <v>56</v>
      </c>
      <c r="G7566" s="2">
        <v>0</v>
      </c>
      <c r="H7566" s="2">
        <v>1174.25</v>
      </c>
      <c r="I7566" s="2">
        <v>0</v>
      </c>
      <c r="J7566" s="105">
        <f>SUMIF([1]MMM!$A:$A,A7566,[1]MMM!$F:$F)</f>
        <v>1174.25</v>
      </c>
      <c r="K7566" s="2" t="s">
        <v>10</v>
      </c>
      <c r="L7566" s="2">
        <v>3731</v>
      </c>
      <c r="M7566" t="s">
        <v>10962</v>
      </c>
      <c r="N7566" t="s">
        <v>13912</v>
      </c>
      <c r="O7566" t="s">
        <v>10871</v>
      </c>
      <c r="P7566" t="s">
        <v>10875</v>
      </c>
    </row>
    <row r="7567" spans="1:16" x14ac:dyDescent="0.3">
      <c r="A7567" t="s">
        <v>6794</v>
      </c>
      <c r="B7567" s="2" t="str">
        <f t="shared" si="356"/>
        <v>6462</v>
      </c>
      <c r="C7567" s="2">
        <f t="shared" si="354"/>
        <v>6462</v>
      </c>
      <c r="D7567" t="str">
        <f>VLOOKUP(C7567,'Cost Centre'!A:B,2,)</f>
        <v>Planning</v>
      </c>
      <c r="E7567" t="str">
        <f t="shared" si="355"/>
        <v>2</v>
      </c>
      <c r="F7567" t="s">
        <v>57</v>
      </c>
      <c r="G7567" s="2">
        <v>0</v>
      </c>
      <c r="H7567" s="2">
        <v>489430.16</v>
      </c>
      <c r="I7567" s="2">
        <v>0</v>
      </c>
      <c r="J7567" s="105">
        <f>SUMIF([1]MMM!$A:$A,A7567,[1]MMM!$F:$F)</f>
        <v>530326.07999999996</v>
      </c>
      <c r="K7567" s="2" t="s">
        <v>10</v>
      </c>
      <c r="L7567" s="2">
        <v>545041</v>
      </c>
      <c r="M7567" t="s">
        <v>10962</v>
      </c>
      <c r="N7567" t="s">
        <v>13912</v>
      </c>
      <c r="O7567" t="s">
        <v>10871</v>
      </c>
      <c r="P7567" t="s">
        <v>10875</v>
      </c>
    </row>
    <row r="7568" spans="1:16" x14ac:dyDescent="0.3">
      <c r="A7568" t="s">
        <v>6795</v>
      </c>
      <c r="B7568" s="2" t="str">
        <f t="shared" si="356"/>
        <v>6462</v>
      </c>
      <c r="C7568" s="2">
        <f t="shared" si="354"/>
        <v>6462</v>
      </c>
      <c r="D7568" t="str">
        <f>VLOOKUP(C7568,'Cost Centre'!A:B,2,)</f>
        <v>Planning</v>
      </c>
      <c r="E7568" t="str">
        <f t="shared" si="355"/>
        <v>2</v>
      </c>
      <c r="F7568" t="s">
        <v>58</v>
      </c>
      <c r="G7568" s="2">
        <v>0</v>
      </c>
      <c r="H7568" s="2">
        <v>61913.81</v>
      </c>
      <c r="I7568" s="2">
        <v>0</v>
      </c>
      <c r="J7568" s="105">
        <f>SUMIF([1]MMM!$A:$A,A7568,[1]MMM!$F:$F)</f>
        <v>61913.81</v>
      </c>
      <c r="K7568" s="2" t="s">
        <v>10</v>
      </c>
      <c r="L7568" s="2">
        <v>65000</v>
      </c>
      <c r="M7568" t="s">
        <v>10962</v>
      </c>
      <c r="N7568" t="s">
        <v>13912</v>
      </c>
      <c r="O7568" t="s">
        <v>10871</v>
      </c>
      <c r="P7568" t="s">
        <v>10875</v>
      </c>
    </row>
    <row r="7569" spans="1:16" x14ac:dyDescent="0.3">
      <c r="A7569" t="s">
        <v>6796</v>
      </c>
      <c r="B7569" s="2" t="str">
        <f t="shared" si="356"/>
        <v>6462</v>
      </c>
      <c r="C7569" s="2">
        <f t="shared" si="354"/>
        <v>6462</v>
      </c>
      <c r="D7569" t="str">
        <f>VLOOKUP(C7569,'Cost Centre'!A:B,2,)</f>
        <v>Planning</v>
      </c>
      <c r="E7569" t="str">
        <f t="shared" si="355"/>
        <v>2</v>
      </c>
      <c r="F7569" t="s">
        <v>59</v>
      </c>
      <c r="G7569" s="2">
        <v>0</v>
      </c>
      <c r="H7569" s="2">
        <v>109083.09</v>
      </c>
      <c r="I7569" s="2">
        <v>0</v>
      </c>
      <c r="J7569" s="105">
        <f>SUMIF([1]MMM!$A:$A,A7569,[1]MMM!$F:$F)</f>
        <v>118729.01</v>
      </c>
      <c r="K7569" s="2" t="s">
        <v>10</v>
      </c>
      <c r="L7569" s="2">
        <v>123793</v>
      </c>
      <c r="M7569" t="s">
        <v>10962</v>
      </c>
      <c r="N7569" t="s">
        <v>13912</v>
      </c>
      <c r="O7569" t="s">
        <v>10871</v>
      </c>
      <c r="P7569" t="s">
        <v>10875</v>
      </c>
    </row>
    <row r="7570" spans="1:16" x14ac:dyDescent="0.3">
      <c r="A7570" t="s">
        <v>6797</v>
      </c>
      <c r="B7570" s="2" t="str">
        <f t="shared" si="356"/>
        <v>6462</v>
      </c>
      <c r="C7570" s="2">
        <f t="shared" si="354"/>
        <v>6462</v>
      </c>
      <c r="D7570" t="str">
        <f>VLOOKUP(C7570,'Cost Centre'!A:B,2,)</f>
        <v>Planning</v>
      </c>
      <c r="E7570" t="str">
        <f t="shared" si="355"/>
        <v>2</v>
      </c>
      <c r="F7570" t="s">
        <v>60</v>
      </c>
      <c r="G7570" s="2">
        <v>0</v>
      </c>
      <c r="H7570" s="2">
        <v>5923.63</v>
      </c>
      <c r="I7570" s="2">
        <v>0</v>
      </c>
      <c r="J7570" s="105">
        <f>SUMIF([1]MMM!$A:$A,A7570,[1]MMM!$F:$F)</f>
        <v>5938.01</v>
      </c>
      <c r="K7570" s="2" t="s">
        <v>10</v>
      </c>
      <c r="L7570" s="2">
        <v>60000</v>
      </c>
      <c r="M7570" t="s">
        <v>10962</v>
      </c>
      <c r="N7570" t="s">
        <v>13912</v>
      </c>
      <c r="O7570" t="s">
        <v>10871</v>
      </c>
      <c r="P7570" t="s">
        <v>10875</v>
      </c>
    </row>
    <row r="7571" spans="1:16" x14ac:dyDescent="0.3">
      <c r="A7571" t="s">
        <v>6798</v>
      </c>
      <c r="B7571" s="2" t="str">
        <f t="shared" si="356"/>
        <v>6462</v>
      </c>
      <c r="C7571" s="2">
        <f t="shared" si="354"/>
        <v>6462</v>
      </c>
      <c r="D7571" t="str">
        <f>VLOOKUP(C7571,'Cost Centre'!A:B,2,)</f>
        <v>Planning</v>
      </c>
      <c r="E7571" t="str">
        <f t="shared" si="355"/>
        <v>2</v>
      </c>
      <c r="F7571" t="s">
        <v>61</v>
      </c>
      <c r="G7571" s="2">
        <v>0</v>
      </c>
      <c r="H7571" s="2">
        <v>240758.01</v>
      </c>
      <c r="I7571" s="2">
        <v>0</v>
      </c>
      <c r="J7571" s="105">
        <f>SUMIF([1]MMM!$A:$A,A7571,[1]MMM!$F:$F)</f>
        <v>240758.01</v>
      </c>
      <c r="K7571" s="2" t="s">
        <v>10</v>
      </c>
      <c r="L7571" s="2">
        <v>317201</v>
      </c>
      <c r="M7571" t="s">
        <v>10962</v>
      </c>
      <c r="N7571" t="s">
        <v>13912</v>
      </c>
      <c r="O7571" t="s">
        <v>10871</v>
      </c>
      <c r="P7571" t="s">
        <v>10875</v>
      </c>
    </row>
    <row r="7572" spans="1:16" x14ac:dyDescent="0.3">
      <c r="A7572" t="s">
        <v>6799</v>
      </c>
      <c r="B7572" s="2" t="str">
        <f t="shared" si="356"/>
        <v>6462</v>
      </c>
      <c r="C7572" s="2">
        <f t="shared" si="354"/>
        <v>6462</v>
      </c>
      <c r="D7572" t="str">
        <f>VLOOKUP(C7572,'Cost Centre'!A:B,2,)</f>
        <v>Planning</v>
      </c>
      <c r="E7572" t="str">
        <f t="shared" si="355"/>
        <v>2</v>
      </c>
      <c r="F7572" t="s">
        <v>62</v>
      </c>
      <c r="G7572" s="2">
        <v>0</v>
      </c>
      <c r="H7572" s="2">
        <v>28343.29</v>
      </c>
      <c r="I7572" s="2">
        <v>0</v>
      </c>
      <c r="J7572" s="105">
        <f>SUMIF([1]MMM!$A:$A,A7572,[1]MMM!$F:$F)</f>
        <v>28343.29</v>
      </c>
      <c r="K7572" s="2" t="s">
        <v>10</v>
      </c>
      <c r="L7572" s="2">
        <v>114299</v>
      </c>
      <c r="M7572" t="s">
        <v>10962</v>
      </c>
      <c r="N7572" t="s">
        <v>13912</v>
      </c>
      <c r="O7572" t="s">
        <v>10871</v>
      </c>
      <c r="P7572" t="s">
        <v>10875</v>
      </c>
    </row>
    <row r="7573" spans="1:16" x14ac:dyDescent="0.3">
      <c r="A7573" t="s">
        <v>6800</v>
      </c>
      <c r="B7573" s="2" t="str">
        <f t="shared" si="356"/>
        <v>6462</v>
      </c>
      <c r="C7573" s="2">
        <f t="shared" si="354"/>
        <v>6462</v>
      </c>
      <c r="D7573" t="str">
        <f>VLOOKUP(C7573,'Cost Centre'!A:B,2,)</f>
        <v>Planning</v>
      </c>
      <c r="E7573" t="str">
        <f t="shared" si="355"/>
        <v>2</v>
      </c>
      <c r="F7573" t="s">
        <v>63</v>
      </c>
      <c r="G7573" s="2">
        <v>0</v>
      </c>
      <c r="H7573" s="2">
        <v>50285.57</v>
      </c>
      <c r="I7573" s="2">
        <v>0</v>
      </c>
      <c r="J7573" s="105">
        <f>SUMIF([1]MMM!$A:$A,A7573,[1]MMM!$F:$F)</f>
        <v>54759.17</v>
      </c>
      <c r="K7573" s="2" t="s">
        <v>10</v>
      </c>
      <c r="L7573" s="2">
        <v>52000</v>
      </c>
      <c r="M7573" t="s">
        <v>10962</v>
      </c>
      <c r="N7573" t="s">
        <v>13912</v>
      </c>
      <c r="O7573" t="s">
        <v>10871</v>
      </c>
      <c r="P7573" t="s">
        <v>10875</v>
      </c>
    </row>
    <row r="7574" spans="1:16" x14ac:dyDescent="0.3">
      <c r="A7574" t="s">
        <v>6801</v>
      </c>
      <c r="B7574" s="2" t="str">
        <f t="shared" si="356"/>
        <v>6462</v>
      </c>
      <c r="C7574" s="2">
        <f t="shared" si="354"/>
        <v>6462</v>
      </c>
      <c r="D7574" t="str">
        <f>VLOOKUP(C7574,'Cost Centre'!A:B,2,)</f>
        <v>Planning</v>
      </c>
      <c r="E7574" t="str">
        <f t="shared" si="355"/>
        <v>2</v>
      </c>
      <c r="F7574" t="s">
        <v>66</v>
      </c>
      <c r="G7574" s="2">
        <v>0</v>
      </c>
      <c r="H7574" s="2">
        <v>0</v>
      </c>
      <c r="I7574" s="2">
        <v>0</v>
      </c>
      <c r="J7574" s="105">
        <f>SUMIF([1]MMM!$A:$A,A7574,[1]MMM!$F:$F)</f>
        <v>0</v>
      </c>
      <c r="K7574" s="2" t="s">
        <v>10</v>
      </c>
      <c r="L7574" s="2">
        <v>0</v>
      </c>
      <c r="M7574" t="s">
        <v>10962</v>
      </c>
      <c r="N7574" t="s">
        <v>13912</v>
      </c>
      <c r="O7574" t="s">
        <v>10871</v>
      </c>
      <c r="P7574" t="s">
        <v>10875</v>
      </c>
    </row>
    <row r="7575" spans="1:16" x14ac:dyDescent="0.3">
      <c r="A7575" t="s">
        <v>6802</v>
      </c>
      <c r="B7575" s="2" t="str">
        <f t="shared" si="356"/>
        <v>6462</v>
      </c>
      <c r="C7575" s="2">
        <f t="shared" si="354"/>
        <v>6462</v>
      </c>
      <c r="D7575" t="str">
        <f>VLOOKUP(C7575,'Cost Centre'!A:B,2,)</f>
        <v>Planning</v>
      </c>
      <c r="E7575" t="str">
        <f t="shared" si="355"/>
        <v>2</v>
      </c>
      <c r="F7575" t="s">
        <v>67</v>
      </c>
      <c r="G7575" s="2">
        <v>0</v>
      </c>
      <c r="H7575" s="2">
        <v>2012.5</v>
      </c>
      <c r="I7575" s="2">
        <v>0</v>
      </c>
      <c r="J7575" s="105">
        <f>SUMIF([1]MMM!$A:$A,A7575,[1]MMM!$F:$F)</f>
        <v>2100</v>
      </c>
      <c r="K7575" s="2" t="s">
        <v>10</v>
      </c>
      <c r="L7575" s="2">
        <v>2226</v>
      </c>
      <c r="M7575" t="s">
        <v>10962</v>
      </c>
      <c r="N7575" t="s">
        <v>13912</v>
      </c>
      <c r="O7575" t="s">
        <v>10871</v>
      </c>
      <c r="P7575" t="s">
        <v>10876</v>
      </c>
    </row>
    <row r="7576" spans="1:16" x14ac:dyDescent="0.3">
      <c r="A7576" t="s">
        <v>6803</v>
      </c>
      <c r="B7576" s="2" t="str">
        <f t="shared" si="356"/>
        <v>6462</v>
      </c>
      <c r="C7576" s="2">
        <f t="shared" si="354"/>
        <v>6462</v>
      </c>
      <c r="D7576" t="str">
        <f>VLOOKUP(C7576,'Cost Centre'!A:B,2,)</f>
        <v>Planning</v>
      </c>
      <c r="E7576" t="str">
        <f t="shared" si="355"/>
        <v>2</v>
      </c>
      <c r="F7576" t="s">
        <v>68</v>
      </c>
      <c r="G7576" s="2">
        <v>0</v>
      </c>
      <c r="H7576" s="2">
        <v>25122.73</v>
      </c>
      <c r="I7576" s="2">
        <v>0</v>
      </c>
      <c r="J7576" s="105">
        <f>SUMIF([1]MMM!$A:$A,A7576,[1]MMM!$F:$F)</f>
        <v>26928.720000000001</v>
      </c>
      <c r="K7576" s="2" t="s">
        <v>10</v>
      </c>
      <c r="L7576" s="2">
        <v>32949</v>
      </c>
      <c r="M7576" t="s">
        <v>10962</v>
      </c>
      <c r="N7576" t="s">
        <v>13912</v>
      </c>
      <c r="O7576" t="s">
        <v>10871</v>
      </c>
      <c r="P7576" t="s">
        <v>10876</v>
      </c>
    </row>
    <row r="7577" spans="1:16" x14ac:dyDescent="0.3">
      <c r="A7577" t="s">
        <v>6804</v>
      </c>
      <c r="B7577" s="2" t="str">
        <f t="shared" si="356"/>
        <v>6462</v>
      </c>
      <c r="C7577" s="2">
        <f t="shared" si="354"/>
        <v>6462</v>
      </c>
      <c r="D7577" t="str">
        <f>VLOOKUP(C7577,'Cost Centre'!A:B,2,)</f>
        <v>Planning</v>
      </c>
      <c r="E7577" t="str">
        <f t="shared" si="355"/>
        <v>2</v>
      </c>
      <c r="F7577" t="s">
        <v>10877</v>
      </c>
      <c r="G7577" s="2">
        <v>0</v>
      </c>
      <c r="H7577" s="2">
        <v>304784.64000000001</v>
      </c>
      <c r="I7577" s="2">
        <v>0</v>
      </c>
      <c r="J7577" s="105">
        <f>SUMIF([1]MMM!$A:$A,A7577,[1]MMM!$F:$F)</f>
        <v>304784.64000000001</v>
      </c>
      <c r="K7577" s="2" t="s">
        <v>10</v>
      </c>
      <c r="L7577" s="2">
        <v>443323</v>
      </c>
      <c r="M7577" t="s">
        <v>10962</v>
      </c>
      <c r="N7577" t="s">
        <v>13912</v>
      </c>
      <c r="O7577" t="s">
        <v>10871</v>
      </c>
      <c r="P7577" t="s">
        <v>10876</v>
      </c>
    </row>
    <row r="7578" spans="1:16" x14ac:dyDescent="0.3">
      <c r="A7578" t="s">
        <v>6805</v>
      </c>
      <c r="B7578" s="2" t="str">
        <f t="shared" si="356"/>
        <v>6462</v>
      </c>
      <c r="C7578" s="2">
        <f t="shared" si="354"/>
        <v>6462</v>
      </c>
      <c r="D7578" t="str">
        <f>VLOOKUP(C7578,'Cost Centre'!A:B,2,)</f>
        <v>Planning</v>
      </c>
      <c r="E7578" t="str">
        <f t="shared" si="355"/>
        <v>2</v>
      </c>
      <c r="F7578" t="s">
        <v>69</v>
      </c>
      <c r="G7578" s="2">
        <v>0</v>
      </c>
      <c r="H7578" s="2">
        <v>472947.36</v>
      </c>
      <c r="I7578" s="2">
        <v>0</v>
      </c>
      <c r="J7578" s="105">
        <f>SUMIF([1]MMM!$A:$A,A7578,[1]MMM!$F:$F)</f>
        <v>483335.71</v>
      </c>
      <c r="K7578" s="2" t="s">
        <v>10</v>
      </c>
      <c r="L7578" s="2">
        <v>601610</v>
      </c>
      <c r="M7578" t="s">
        <v>10962</v>
      </c>
      <c r="N7578" t="s">
        <v>13912</v>
      </c>
      <c r="O7578" t="s">
        <v>10871</v>
      </c>
      <c r="P7578" t="s">
        <v>10876</v>
      </c>
    </row>
    <row r="7579" spans="1:16" x14ac:dyDescent="0.3">
      <c r="A7579" t="s">
        <v>6806</v>
      </c>
      <c r="B7579" s="2" t="str">
        <f t="shared" si="356"/>
        <v>6462</v>
      </c>
      <c r="C7579" s="2">
        <f t="shared" si="354"/>
        <v>6462</v>
      </c>
      <c r="D7579" t="str">
        <f>VLOOKUP(C7579,'Cost Centre'!A:B,2,)</f>
        <v>Planning</v>
      </c>
      <c r="E7579" t="str">
        <f t="shared" si="355"/>
        <v>2</v>
      </c>
      <c r="F7579" t="s">
        <v>70</v>
      </c>
      <c r="G7579" s="2">
        <v>0</v>
      </c>
      <c r="H7579" s="2">
        <v>30596.44</v>
      </c>
      <c r="I7579" s="2">
        <v>0</v>
      </c>
      <c r="J7579" s="105">
        <f>SUMIF([1]MMM!$A:$A,A7579,[1]MMM!$F:$F)</f>
        <v>31938.45</v>
      </c>
      <c r="K7579" s="2" t="s">
        <v>10</v>
      </c>
      <c r="L7579" s="2">
        <v>35761</v>
      </c>
      <c r="M7579" t="s">
        <v>10962</v>
      </c>
      <c r="N7579" t="s">
        <v>13912</v>
      </c>
      <c r="O7579" t="s">
        <v>10871</v>
      </c>
      <c r="P7579" t="s">
        <v>10876</v>
      </c>
    </row>
    <row r="7580" spans="1:16" x14ac:dyDescent="0.3">
      <c r="A7580" t="s">
        <v>6807</v>
      </c>
      <c r="B7580" s="2" t="str">
        <f t="shared" si="356"/>
        <v>6462</v>
      </c>
      <c r="C7580" s="2">
        <f t="shared" si="354"/>
        <v>6462</v>
      </c>
      <c r="D7580" t="str">
        <f>VLOOKUP(C7580,'Cost Centre'!A:B,2,)</f>
        <v>Planning</v>
      </c>
      <c r="E7580" t="str">
        <f t="shared" si="355"/>
        <v>2</v>
      </c>
      <c r="F7580" t="s">
        <v>76</v>
      </c>
      <c r="G7580" s="2">
        <v>0</v>
      </c>
      <c r="H7580" s="2">
        <v>0</v>
      </c>
      <c r="I7580" s="2">
        <v>0</v>
      </c>
      <c r="J7580" s="105">
        <f>SUMIF([1]MMM!$A:$A,A7580,[1]MMM!$F:$F)</f>
        <v>0</v>
      </c>
      <c r="K7580" s="2" t="s">
        <v>10</v>
      </c>
      <c r="L7580" s="2">
        <v>20000</v>
      </c>
      <c r="M7580" t="s">
        <v>10962</v>
      </c>
      <c r="N7580" t="s">
        <v>13912</v>
      </c>
      <c r="O7580" t="s">
        <v>10871</v>
      </c>
      <c r="P7580" t="s">
        <v>10931</v>
      </c>
    </row>
    <row r="7581" spans="1:16" x14ac:dyDescent="0.3">
      <c r="A7581" t="s">
        <v>6808</v>
      </c>
      <c r="B7581" s="2" t="str">
        <f t="shared" si="356"/>
        <v>6462</v>
      </c>
      <c r="C7581" s="2">
        <f t="shared" si="354"/>
        <v>6462</v>
      </c>
      <c r="D7581" t="str">
        <f>VLOOKUP(C7581,'Cost Centre'!A:B,2,)</f>
        <v>Planning</v>
      </c>
      <c r="E7581" t="str">
        <f t="shared" si="355"/>
        <v>2</v>
      </c>
      <c r="F7581" t="s">
        <v>227</v>
      </c>
      <c r="G7581" s="2">
        <v>0</v>
      </c>
      <c r="H7581" s="2">
        <v>543063.01</v>
      </c>
      <c r="I7581" s="2">
        <v>0</v>
      </c>
      <c r="J7581" s="105">
        <f>SUMIF([1]MMM!$A:$A,A7581,[1]MMM!$F:$F)</f>
        <v>543063.01</v>
      </c>
      <c r="K7581" s="2" t="s">
        <v>10</v>
      </c>
      <c r="L7581" s="2">
        <v>1380834</v>
      </c>
      <c r="M7581" t="s">
        <v>10962</v>
      </c>
      <c r="N7581" t="s">
        <v>13912</v>
      </c>
      <c r="O7581" t="s">
        <v>10871</v>
      </c>
      <c r="P7581" t="s">
        <v>10879</v>
      </c>
    </row>
    <row r="7582" spans="1:16" x14ac:dyDescent="0.3">
      <c r="A7582" t="s">
        <v>6809</v>
      </c>
      <c r="B7582" s="2" t="str">
        <f t="shared" si="356"/>
        <v>6462</v>
      </c>
      <c r="C7582" s="2">
        <f t="shared" si="354"/>
        <v>6462</v>
      </c>
      <c r="D7582" t="str">
        <f>VLOOKUP(C7582,'Cost Centre'!A:B,2,)</f>
        <v>Planning</v>
      </c>
      <c r="E7582" t="str">
        <f t="shared" si="355"/>
        <v>2</v>
      </c>
      <c r="F7582" t="s">
        <v>2224</v>
      </c>
      <c r="G7582" s="2">
        <v>0</v>
      </c>
      <c r="H7582" s="2">
        <v>96522.38</v>
      </c>
      <c r="I7582" s="2">
        <v>0</v>
      </c>
      <c r="J7582" s="105">
        <f>SUMIF([1]MMM!$A:$A,A7582,[1]MMM!$F:$F)</f>
        <v>96522.38</v>
      </c>
      <c r="K7582" s="2" t="s">
        <v>10</v>
      </c>
      <c r="L7582" s="2">
        <v>559491</v>
      </c>
      <c r="M7582" t="s">
        <v>10962</v>
      </c>
      <c r="N7582" t="s">
        <v>13912</v>
      </c>
      <c r="O7582" t="s">
        <v>10871</v>
      </c>
      <c r="P7582" t="s">
        <v>10879</v>
      </c>
    </row>
    <row r="7583" spans="1:16" x14ac:dyDescent="0.3">
      <c r="A7583" t="s">
        <v>6810</v>
      </c>
      <c r="B7583" s="2" t="str">
        <f t="shared" si="356"/>
        <v>6462</v>
      </c>
      <c r="C7583" s="2">
        <f t="shared" si="354"/>
        <v>6462</v>
      </c>
      <c r="D7583" t="str">
        <f>VLOOKUP(C7583,'Cost Centre'!A:B,2,)</f>
        <v>Planning</v>
      </c>
      <c r="E7583" t="str">
        <f t="shared" si="355"/>
        <v>2</v>
      </c>
      <c r="F7583" t="s">
        <v>230</v>
      </c>
      <c r="G7583" s="2">
        <v>0</v>
      </c>
      <c r="H7583" s="2">
        <v>0</v>
      </c>
      <c r="I7583" s="2">
        <v>0</v>
      </c>
      <c r="J7583" s="105">
        <f>SUMIF([1]MMM!$A:$A,A7583,[1]MMM!$F:$F)</f>
        <v>0</v>
      </c>
      <c r="K7583" s="2" t="s">
        <v>10</v>
      </c>
      <c r="L7583" s="2">
        <v>58600</v>
      </c>
      <c r="M7583" t="s">
        <v>10962</v>
      </c>
      <c r="N7583" t="s">
        <v>13912</v>
      </c>
      <c r="O7583" t="s">
        <v>10871</v>
      </c>
      <c r="P7583" t="s">
        <v>10881</v>
      </c>
    </row>
    <row r="7584" spans="1:16" x14ac:dyDescent="0.3">
      <c r="A7584" t="s">
        <v>6811</v>
      </c>
      <c r="B7584" s="2" t="str">
        <f t="shared" si="356"/>
        <v>6462</v>
      </c>
      <c r="C7584" s="2">
        <f t="shared" si="354"/>
        <v>6462</v>
      </c>
      <c r="D7584" t="str">
        <f>VLOOKUP(C7584,'Cost Centre'!A:B,2,)</f>
        <v>Planning</v>
      </c>
      <c r="E7584" t="str">
        <f t="shared" si="355"/>
        <v>2</v>
      </c>
      <c r="F7584" t="s">
        <v>231</v>
      </c>
      <c r="G7584" s="2">
        <v>0</v>
      </c>
      <c r="H7584" s="2">
        <v>0</v>
      </c>
      <c r="I7584" s="2">
        <v>0</v>
      </c>
      <c r="J7584" s="105">
        <f>SUMIF([1]MMM!$A:$A,A7584,[1]MMM!$F:$F)</f>
        <v>0</v>
      </c>
      <c r="K7584" s="2" t="s">
        <v>10</v>
      </c>
      <c r="L7584" s="2">
        <v>515627</v>
      </c>
      <c r="M7584" t="s">
        <v>10962</v>
      </c>
      <c r="N7584" t="s">
        <v>13912</v>
      </c>
      <c r="O7584" t="s">
        <v>10871</v>
      </c>
      <c r="P7584" t="s">
        <v>10881</v>
      </c>
    </row>
    <row r="7585" spans="1:16" x14ac:dyDescent="0.3">
      <c r="A7585" t="s">
        <v>6812</v>
      </c>
      <c r="B7585" s="2" t="str">
        <f t="shared" si="356"/>
        <v>6462</v>
      </c>
      <c r="C7585" s="2">
        <f t="shared" si="354"/>
        <v>6462</v>
      </c>
      <c r="D7585" t="str">
        <f>VLOOKUP(C7585,'Cost Centre'!A:B,2,)</f>
        <v>Planning</v>
      </c>
      <c r="E7585" t="str">
        <f t="shared" si="355"/>
        <v>2</v>
      </c>
      <c r="F7585" t="s">
        <v>93</v>
      </c>
      <c r="G7585" s="2">
        <v>0</v>
      </c>
      <c r="H7585" s="2">
        <v>48860.5</v>
      </c>
      <c r="I7585" s="2">
        <v>0</v>
      </c>
      <c r="J7585" s="105">
        <f>SUMIF([1]MMM!$A:$A,A7585,[1]MMM!$F:$F)</f>
        <v>50691.8</v>
      </c>
      <c r="K7585" s="2" t="s">
        <v>10</v>
      </c>
      <c r="L7585" s="2">
        <v>110366</v>
      </c>
      <c r="M7585" t="s">
        <v>10962</v>
      </c>
      <c r="N7585" t="s">
        <v>13912</v>
      </c>
      <c r="O7585" t="s">
        <v>10871</v>
      </c>
      <c r="P7585" t="s">
        <v>10881</v>
      </c>
    </row>
    <row r="7586" spans="1:16" x14ac:dyDescent="0.3">
      <c r="A7586" t="s">
        <v>6813</v>
      </c>
      <c r="B7586" s="2" t="str">
        <f t="shared" si="356"/>
        <v>6462</v>
      </c>
      <c r="C7586" s="2">
        <f t="shared" si="354"/>
        <v>6462</v>
      </c>
      <c r="D7586" t="str">
        <f>VLOOKUP(C7586,'Cost Centre'!A:B,2,)</f>
        <v>Planning</v>
      </c>
      <c r="E7586" t="str">
        <f t="shared" si="355"/>
        <v>2</v>
      </c>
      <c r="F7586" t="s">
        <v>10882</v>
      </c>
      <c r="G7586" s="2">
        <v>0</v>
      </c>
      <c r="H7586" s="2">
        <v>0</v>
      </c>
      <c r="I7586" s="2">
        <v>0</v>
      </c>
      <c r="J7586" s="105">
        <f>SUMIF([1]MMM!$A:$A,A7586,[1]MMM!$F:$F)</f>
        <v>0</v>
      </c>
      <c r="K7586" s="2" t="s">
        <v>10</v>
      </c>
      <c r="L7586" s="2">
        <v>35507</v>
      </c>
      <c r="M7586" t="s">
        <v>10962</v>
      </c>
      <c r="N7586" t="s">
        <v>13912</v>
      </c>
      <c r="O7586" t="s">
        <v>10871</v>
      </c>
      <c r="P7586" t="s">
        <v>10881</v>
      </c>
    </row>
    <row r="7587" spans="1:16" x14ac:dyDescent="0.3">
      <c r="A7587" t="s">
        <v>6814</v>
      </c>
      <c r="B7587" s="2" t="str">
        <f t="shared" si="356"/>
        <v>6462</v>
      </c>
      <c r="C7587" s="2">
        <f t="shared" si="354"/>
        <v>6462</v>
      </c>
      <c r="D7587" t="str">
        <f>VLOOKUP(C7587,'Cost Centre'!A:B,2,)</f>
        <v>Planning</v>
      </c>
      <c r="E7587" t="str">
        <f t="shared" si="355"/>
        <v>2</v>
      </c>
      <c r="F7587" t="s">
        <v>10883</v>
      </c>
      <c r="G7587" s="2">
        <v>0</v>
      </c>
      <c r="H7587" s="2">
        <v>0</v>
      </c>
      <c r="I7587" s="2">
        <v>0</v>
      </c>
      <c r="J7587" s="105">
        <f>SUMIF([1]MMM!$A:$A,A7587,[1]MMM!$F:$F)</f>
        <v>0</v>
      </c>
      <c r="K7587" s="2" t="s">
        <v>10</v>
      </c>
      <c r="L7587" s="2">
        <v>4212</v>
      </c>
      <c r="M7587" t="s">
        <v>10962</v>
      </c>
      <c r="N7587" t="s">
        <v>13912</v>
      </c>
      <c r="O7587" t="s">
        <v>10871</v>
      </c>
      <c r="P7587" t="s">
        <v>10881</v>
      </c>
    </row>
    <row r="7588" spans="1:16" x14ac:dyDescent="0.3">
      <c r="A7588" t="s">
        <v>6815</v>
      </c>
      <c r="B7588" s="2" t="str">
        <f t="shared" si="356"/>
        <v>6462</v>
      </c>
      <c r="C7588" s="2">
        <f t="shared" si="354"/>
        <v>6462</v>
      </c>
      <c r="D7588" t="str">
        <f>VLOOKUP(C7588,'Cost Centre'!A:B,2,)</f>
        <v>Planning</v>
      </c>
      <c r="E7588" t="str">
        <f t="shared" si="355"/>
        <v>2</v>
      </c>
      <c r="F7588" t="s">
        <v>102</v>
      </c>
      <c r="G7588" s="2">
        <v>0</v>
      </c>
      <c r="H7588" s="2">
        <v>0</v>
      </c>
      <c r="I7588" s="2">
        <v>0</v>
      </c>
      <c r="J7588" s="105">
        <f>SUMIF([1]MMM!$A:$A,A7588,[1]MMM!$F:$F)</f>
        <v>0</v>
      </c>
      <c r="K7588" s="2" t="s">
        <v>10</v>
      </c>
      <c r="L7588" s="2">
        <v>5057</v>
      </c>
      <c r="M7588" t="s">
        <v>10962</v>
      </c>
      <c r="N7588" t="s">
        <v>13912</v>
      </c>
      <c r="O7588" t="s">
        <v>10871</v>
      </c>
      <c r="P7588" t="s">
        <v>10881</v>
      </c>
    </row>
    <row r="7589" spans="1:16" x14ac:dyDescent="0.3">
      <c r="A7589" t="s">
        <v>6816</v>
      </c>
      <c r="B7589" s="2" t="str">
        <f t="shared" si="356"/>
        <v>6462</v>
      </c>
      <c r="C7589" s="2">
        <f t="shared" si="354"/>
        <v>6462</v>
      </c>
      <c r="D7589" t="str">
        <f>VLOOKUP(C7589,'Cost Centre'!A:B,2,)</f>
        <v>Planning</v>
      </c>
      <c r="E7589" t="str">
        <f t="shared" si="355"/>
        <v>2</v>
      </c>
      <c r="F7589" t="s">
        <v>105</v>
      </c>
      <c r="G7589" s="2">
        <v>0</v>
      </c>
      <c r="H7589" s="2">
        <v>0</v>
      </c>
      <c r="I7589" s="2">
        <v>0</v>
      </c>
      <c r="J7589" s="105">
        <f>SUMIF([1]MMM!$A:$A,A7589,[1]MMM!$F:$F)</f>
        <v>0</v>
      </c>
      <c r="K7589" s="2" t="s">
        <v>10</v>
      </c>
      <c r="L7589" s="2">
        <v>9330</v>
      </c>
      <c r="M7589" t="s">
        <v>10962</v>
      </c>
      <c r="N7589" t="s">
        <v>13912</v>
      </c>
      <c r="O7589" t="s">
        <v>10871</v>
      </c>
      <c r="P7589" t="s">
        <v>10881</v>
      </c>
    </row>
    <row r="7590" spans="1:16" x14ac:dyDescent="0.3">
      <c r="A7590" t="s">
        <v>6817</v>
      </c>
      <c r="B7590" s="2" t="str">
        <f t="shared" si="356"/>
        <v>6462</v>
      </c>
      <c r="C7590" s="2">
        <f t="shared" si="354"/>
        <v>6462</v>
      </c>
      <c r="D7590" t="str">
        <f>VLOOKUP(C7590,'Cost Centre'!A:B,2,)</f>
        <v>Planning</v>
      </c>
      <c r="E7590" t="str">
        <f t="shared" si="355"/>
        <v>2</v>
      </c>
      <c r="F7590" t="s">
        <v>131</v>
      </c>
      <c r="G7590" s="2">
        <v>0</v>
      </c>
      <c r="H7590" s="2">
        <v>21913.56</v>
      </c>
      <c r="I7590" s="2">
        <v>0</v>
      </c>
      <c r="J7590" s="105">
        <f>SUMIF([1]MMM!$A:$A,A7590,[1]MMM!$F:$F)</f>
        <v>21913.56</v>
      </c>
      <c r="K7590" s="2" t="s">
        <v>10</v>
      </c>
      <c r="L7590" s="2">
        <v>106360</v>
      </c>
      <c r="M7590" t="s">
        <v>10962</v>
      </c>
      <c r="N7590" t="s">
        <v>13912</v>
      </c>
      <c r="O7590" t="s">
        <v>10871</v>
      </c>
      <c r="P7590" t="s">
        <v>10881</v>
      </c>
    </row>
    <row r="7591" spans="1:16" x14ac:dyDescent="0.3">
      <c r="A7591" t="s">
        <v>6818</v>
      </c>
      <c r="B7591" s="2" t="str">
        <f t="shared" si="356"/>
        <v>6462</v>
      </c>
      <c r="C7591" s="2">
        <f t="shared" si="354"/>
        <v>6462</v>
      </c>
      <c r="D7591" t="str">
        <f>VLOOKUP(C7591,'Cost Centre'!A:B,2,)</f>
        <v>Planning</v>
      </c>
      <c r="E7591" t="str">
        <f t="shared" si="355"/>
        <v>2</v>
      </c>
      <c r="F7591" t="s">
        <v>117</v>
      </c>
      <c r="G7591" s="2">
        <v>0</v>
      </c>
      <c r="H7591" s="2">
        <v>96769.52</v>
      </c>
      <c r="I7591" s="2">
        <v>0</v>
      </c>
      <c r="J7591" s="105">
        <f>SUMIF([1]MMM!$A:$A,A7591,[1]MMM!$F:$F)</f>
        <v>96769.52</v>
      </c>
      <c r="K7591" s="2" t="s">
        <v>10</v>
      </c>
      <c r="L7591" s="2">
        <v>147349</v>
      </c>
      <c r="M7591" t="s">
        <v>10962</v>
      </c>
      <c r="N7591" t="s">
        <v>13912</v>
      </c>
      <c r="O7591" t="s">
        <v>10871</v>
      </c>
      <c r="P7591" t="s">
        <v>10885</v>
      </c>
    </row>
    <row r="7592" spans="1:16" x14ac:dyDescent="0.3">
      <c r="A7592" t="s">
        <v>6819</v>
      </c>
      <c r="B7592" s="2" t="str">
        <f t="shared" si="356"/>
        <v>6462</v>
      </c>
      <c r="C7592" s="2">
        <f t="shared" si="354"/>
        <v>6462</v>
      </c>
      <c r="D7592" t="str">
        <f>VLOOKUP(C7592,'Cost Centre'!A:B,2,)</f>
        <v>Planning</v>
      </c>
      <c r="E7592" t="str">
        <f t="shared" si="355"/>
        <v>2</v>
      </c>
      <c r="F7592" t="s">
        <v>170</v>
      </c>
      <c r="G7592" s="2">
        <v>0</v>
      </c>
      <c r="H7592" s="2">
        <v>246.11</v>
      </c>
      <c r="I7592" s="2">
        <v>0</v>
      </c>
      <c r="J7592" s="105">
        <f>SUMIF([1]MMM!$A:$A,A7592,[1]MMM!$F:$F)</f>
        <v>246.11</v>
      </c>
      <c r="K7592" s="2" t="s">
        <v>10</v>
      </c>
      <c r="L7592" s="2">
        <v>121525</v>
      </c>
      <c r="M7592" t="s">
        <v>10962</v>
      </c>
      <c r="N7592" t="s">
        <v>13912</v>
      </c>
      <c r="O7592" t="s">
        <v>10871</v>
      </c>
      <c r="P7592" t="s">
        <v>10885</v>
      </c>
    </row>
    <row r="7593" spans="1:16" x14ac:dyDescent="0.3">
      <c r="A7593" t="s">
        <v>6820</v>
      </c>
      <c r="B7593" s="2" t="str">
        <f t="shared" si="356"/>
        <v>6462</v>
      </c>
      <c r="C7593" s="2">
        <f t="shared" si="354"/>
        <v>6462</v>
      </c>
      <c r="D7593" t="str">
        <f>VLOOKUP(C7593,'Cost Centre'!A:B,2,)</f>
        <v>Planning</v>
      </c>
      <c r="E7593" t="str">
        <f t="shared" si="355"/>
        <v>2</v>
      </c>
      <c r="F7593" t="s">
        <v>12353</v>
      </c>
      <c r="G7593" s="2">
        <v>0</v>
      </c>
      <c r="H7593" s="2">
        <v>23301</v>
      </c>
      <c r="I7593" s="2">
        <v>0</v>
      </c>
      <c r="J7593" s="105">
        <f>SUMIF([1]MMM!$A:$A,A7593,[1]MMM!$F:$F)</f>
        <v>23301</v>
      </c>
      <c r="K7593" s="2" t="s">
        <v>10</v>
      </c>
      <c r="L7593" s="2">
        <v>27482</v>
      </c>
      <c r="M7593" t="s">
        <v>10962</v>
      </c>
      <c r="N7593" t="s">
        <v>13912</v>
      </c>
      <c r="O7593" t="s">
        <v>10871</v>
      </c>
      <c r="P7593" t="s">
        <v>10885</v>
      </c>
    </row>
    <row r="7594" spans="1:16" x14ac:dyDescent="0.3">
      <c r="A7594" t="s">
        <v>13914</v>
      </c>
      <c r="B7594" s="2" t="str">
        <f t="shared" si="356"/>
        <v>6462</v>
      </c>
      <c r="C7594" s="2">
        <f t="shared" si="354"/>
        <v>6462</v>
      </c>
      <c r="D7594" t="str">
        <f>VLOOKUP(C7594,'Cost Centre'!A:B,2,)</f>
        <v>Planning</v>
      </c>
      <c r="E7594" t="str">
        <f t="shared" si="355"/>
        <v>2</v>
      </c>
      <c r="F7594" t="s">
        <v>13915</v>
      </c>
      <c r="G7594" s="2">
        <v>0</v>
      </c>
      <c r="H7594" s="2">
        <v>0</v>
      </c>
      <c r="I7594" s="2">
        <v>0</v>
      </c>
      <c r="J7594" s="105">
        <f>SUMIF([1]MMM!$A:$A,A7594,[1]MMM!$F:$F)</f>
        <v>0</v>
      </c>
      <c r="K7594" s="2" t="s">
        <v>10</v>
      </c>
      <c r="L7594" s="2">
        <v>0</v>
      </c>
      <c r="M7594" t="s">
        <v>10962</v>
      </c>
      <c r="N7594" t="s">
        <v>13912</v>
      </c>
      <c r="O7594" t="s">
        <v>10871</v>
      </c>
      <c r="P7594" t="s">
        <v>10887</v>
      </c>
    </row>
    <row r="7595" spans="1:16" x14ac:dyDescent="0.3">
      <c r="A7595" t="s">
        <v>13916</v>
      </c>
      <c r="B7595" s="2" t="str">
        <f t="shared" si="356"/>
        <v>6462</v>
      </c>
      <c r="C7595" s="2">
        <f t="shared" si="354"/>
        <v>6462</v>
      </c>
      <c r="D7595" t="str">
        <f>VLOOKUP(C7595,'Cost Centre'!A:B,2,)</f>
        <v>Planning</v>
      </c>
      <c r="E7595" t="str">
        <f t="shared" si="355"/>
        <v>2</v>
      </c>
      <c r="F7595" t="s">
        <v>10890</v>
      </c>
      <c r="G7595" s="2">
        <v>0</v>
      </c>
      <c r="H7595" s="2">
        <v>0</v>
      </c>
      <c r="I7595" s="2">
        <v>0</v>
      </c>
      <c r="J7595" s="105">
        <f>SUMIF([1]MMM!$A:$A,A7595,[1]MMM!$F:$F)</f>
        <v>0</v>
      </c>
      <c r="K7595" s="2" t="s">
        <v>10</v>
      </c>
      <c r="L7595" s="2">
        <v>0</v>
      </c>
      <c r="M7595" t="s">
        <v>10962</v>
      </c>
      <c r="N7595" t="s">
        <v>13912</v>
      </c>
      <c r="O7595" t="s">
        <v>10871</v>
      </c>
      <c r="P7595" t="s">
        <v>10887</v>
      </c>
    </row>
    <row r="7596" spans="1:16" x14ac:dyDescent="0.3">
      <c r="A7596" t="s">
        <v>13917</v>
      </c>
      <c r="B7596" s="2" t="str">
        <f t="shared" si="356"/>
        <v>6462</v>
      </c>
      <c r="C7596" s="2">
        <f t="shared" si="354"/>
        <v>6462</v>
      </c>
      <c r="D7596" t="str">
        <f>VLOOKUP(C7596,'Cost Centre'!A:B,2,)</f>
        <v>Planning</v>
      </c>
      <c r="E7596" t="str">
        <f t="shared" si="355"/>
        <v>2</v>
      </c>
      <c r="F7596" t="s">
        <v>10892</v>
      </c>
      <c r="G7596" s="2">
        <v>0</v>
      </c>
      <c r="H7596" s="2">
        <v>0</v>
      </c>
      <c r="I7596" s="2">
        <v>0</v>
      </c>
      <c r="J7596" s="105">
        <f>SUMIF([1]MMM!$A:$A,A7596,[1]MMM!$F:$F)</f>
        <v>0</v>
      </c>
      <c r="K7596" s="2" t="s">
        <v>10</v>
      </c>
      <c r="L7596" s="2">
        <v>0</v>
      </c>
      <c r="M7596" t="s">
        <v>10962</v>
      </c>
      <c r="N7596" t="s">
        <v>13912</v>
      </c>
      <c r="O7596" t="s">
        <v>10871</v>
      </c>
      <c r="P7596" t="s">
        <v>10887</v>
      </c>
    </row>
    <row r="7597" spans="1:16" x14ac:dyDescent="0.3">
      <c r="A7597" t="s">
        <v>13918</v>
      </c>
      <c r="B7597" s="2" t="str">
        <f t="shared" si="356"/>
        <v>6462</v>
      </c>
      <c r="C7597" s="2">
        <f t="shared" si="354"/>
        <v>6462</v>
      </c>
      <c r="D7597" t="str">
        <f>VLOOKUP(C7597,'Cost Centre'!A:B,2,)</f>
        <v>Planning</v>
      </c>
      <c r="E7597" t="str">
        <f t="shared" si="355"/>
        <v>2</v>
      </c>
      <c r="F7597" t="s">
        <v>10894</v>
      </c>
      <c r="G7597" s="2">
        <v>0</v>
      </c>
      <c r="H7597" s="2">
        <v>0</v>
      </c>
      <c r="I7597" s="2">
        <v>0</v>
      </c>
      <c r="J7597" s="105">
        <f>SUMIF([1]MMM!$A:$A,A7597,[1]MMM!$F:$F)</f>
        <v>0</v>
      </c>
      <c r="K7597" s="2" t="s">
        <v>10</v>
      </c>
      <c r="L7597" s="2">
        <v>0</v>
      </c>
      <c r="M7597" t="s">
        <v>10962</v>
      </c>
      <c r="N7597" t="s">
        <v>13912</v>
      </c>
      <c r="O7597" t="s">
        <v>10871</v>
      </c>
      <c r="P7597" t="s">
        <v>10887</v>
      </c>
    </row>
    <row r="7598" spans="1:16" x14ac:dyDescent="0.3">
      <c r="A7598" t="s">
        <v>13919</v>
      </c>
      <c r="B7598" s="2" t="str">
        <f t="shared" si="356"/>
        <v>6462</v>
      </c>
      <c r="C7598" s="2">
        <f t="shared" si="354"/>
        <v>6462</v>
      </c>
      <c r="D7598" t="str">
        <f>VLOOKUP(C7598,'Cost Centre'!A:B,2,)</f>
        <v>Planning</v>
      </c>
      <c r="E7598" t="str">
        <f t="shared" si="355"/>
        <v>2</v>
      </c>
      <c r="F7598" t="s">
        <v>10896</v>
      </c>
      <c r="G7598" s="2">
        <v>0</v>
      </c>
      <c r="H7598" s="2">
        <v>0</v>
      </c>
      <c r="I7598" s="2">
        <v>0</v>
      </c>
      <c r="J7598" s="105">
        <f>SUMIF([1]MMM!$A:$A,A7598,[1]MMM!$F:$F)</f>
        <v>0</v>
      </c>
      <c r="K7598" s="2" t="s">
        <v>10</v>
      </c>
      <c r="L7598" s="2">
        <v>0</v>
      </c>
      <c r="M7598" t="s">
        <v>10962</v>
      </c>
      <c r="N7598" t="s">
        <v>13912</v>
      </c>
      <c r="O7598" t="s">
        <v>10871</v>
      </c>
      <c r="P7598" t="s">
        <v>10887</v>
      </c>
    </row>
    <row r="7599" spans="1:16" x14ac:dyDescent="0.3">
      <c r="A7599" t="s">
        <v>13920</v>
      </c>
      <c r="B7599" s="2" t="str">
        <f t="shared" si="356"/>
        <v>6462</v>
      </c>
      <c r="C7599" s="2">
        <f t="shared" si="354"/>
        <v>6462</v>
      </c>
      <c r="D7599" t="str">
        <f>VLOOKUP(C7599,'Cost Centre'!A:B,2,)</f>
        <v>Planning</v>
      </c>
      <c r="E7599" t="str">
        <f t="shared" si="355"/>
        <v>2</v>
      </c>
      <c r="F7599" t="s">
        <v>10898</v>
      </c>
      <c r="G7599" s="2">
        <v>0</v>
      </c>
      <c r="H7599" s="2">
        <v>0</v>
      </c>
      <c r="I7599" s="2">
        <v>0</v>
      </c>
      <c r="J7599" s="105">
        <f>SUMIF([1]MMM!$A:$A,A7599,[1]MMM!$F:$F)</f>
        <v>0</v>
      </c>
      <c r="K7599" s="2" t="s">
        <v>10</v>
      </c>
      <c r="L7599" s="2">
        <v>0</v>
      </c>
      <c r="M7599" t="s">
        <v>10962</v>
      </c>
      <c r="N7599" t="s">
        <v>13912</v>
      </c>
      <c r="O7599" t="s">
        <v>10871</v>
      </c>
      <c r="P7599" t="s">
        <v>10887</v>
      </c>
    </row>
    <row r="7600" spans="1:16" x14ac:dyDescent="0.3">
      <c r="A7600" t="s">
        <v>13921</v>
      </c>
      <c r="B7600" s="2" t="str">
        <f t="shared" si="356"/>
        <v>6462</v>
      </c>
      <c r="C7600" s="2">
        <f t="shared" si="354"/>
        <v>6462</v>
      </c>
      <c r="D7600" t="str">
        <f>VLOOKUP(C7600,'Cost Centre'!A:B,2,)</f>
        <v>Planning</v>
      </c>
      <c r="E7600" t="str">
        <f t="shared" si="355"/>
        <v>2</v>
      </c>
      <c r="F7600" t="s">
        <v>10900</v>
      </c>
      <c r="G7600" s="2">
        <v>0</v>
      </c>
      <c r="H7600" s="2">
        <v>0</v>
      </c>
      <c r="I7600" s="2">
        <v>0</v>
      </c>
      <c r="J7600" s="105">
        <f>SUMIF([1]MMM!$A:$A,A7600,[1]MMM!$F:$F)</f>
        <v>0</v>
      </c>
      <c r="K7600" s="2" t="s">
        <v>10</v>
      </c>
      <c r="L7600" s="2">
        <v>0</v>
      </c>
      <c r="M7600" t="s">
        <v>10962</v>
      </c>
      <c r="N7600" t="s">
        <v>13912</v>
      </c>
      <c r="O7600" t="s">
        <v>10871</v>
      </c>
      <c r="P7600" t="s">
        <v>10887</v>
      </c>
    </row>
    <row r="7601" spans="1:16" x14ac:dyDescent="0.3">
      <c r="A7601" t="s">
        <v>13922</v>
      </c>
      <c r="B7601" s="2" t="str">
        <f t="shared" si="356"/>
        <v>6462</v>
      </c>
      <c r="C7601" s="2">
        <f t="shared" si="354"/>
        <v>6462</v>
      </c>
      <c r="D7601" t="str">
        <f>VLOOKUP(C7601,'Cost Centre'!A:B,2,)</f>
        <v>Planning</v>
      </c>
      <c r="E7601" t="str">
        <f t="shared" si="355"/>
        <v>2</v>
      </c>
      <c r="F7601" t="s">
        <v>10902</v>
      </c>
      <c r="G7601" s="2">
        <v>0</v>
      </c>
      <c r="H7601" s="2">
        <v>0</v>
      </c>
      <c r="I7601" s="2">
        <v>0</v>
      </c>
      <c r="J7601" s="105">
        <f>SUMIF([1]MMM!$A:$A,A7601,[1]MMM!$F:$F)</f>
        <v>0</v>
      </c>
      <c r="K7601" s="2" t="s">
        <v>10</v>
      </c>
      <c r="L7601" s="2">
        <v>0</v>
      </c>
      <c r="M7601" t="s">
        <v>10962</v>
      </c>
      <c r="N7601" t="s">
        <v>13912</v>
      </c>
      <c r="O7601" t="s">
        <v>10871</v>
      </c>
      <c r="P7601" t="s">
        <v>10887</v>
      </c>
    </row>
    <row r="7602" spans="1:16" x14ac:dyDescent="0.3">
      <c r="A7602" t="s">
        <v>13923</v>
      </c>
      <c r="B7602" s="2" t="str">
        <f t="shared" si="356"/>
        <v>6462</v>
      </c>
      <c r="C7602" s="2">
        <f t="shared" si="354"/>
        <v>6462</v>
      </c>
      <c r="D7602" t="str">
        <f>VLOOKUP(C7602,'Cost Centre'!A:B,2,)</f>
        <v>Planning</v>
      </c>
      <c r="E7602" t="str">
        <f t="shared" si="355"/>
        <v>2</v>
      </c>
      <c r="F7602" t="s">
        <v>10904</v>
      </c>
      <c r="G7602" s="2">
        <v>0</v>
      </c>
      <c r="H7602" s="2">
        <v>0</v>
      </c>
      <c r="I7602" s="2">
        <v>0</v>
      </c>
      <c r="J7602" s="105">
        <f>SUMIF([1]MMM!$A:$A,A7602,[1]MMM!$F:$F)</f>
        <v>0</v>
      </c>
      <c r="K7602" s="2" t="s">
        <v>10</v>
      </c>
      <c r="L7602" s="2">
        <v>0</v>
      </c>
      <c r="M7602" t="s">
        <v>10962</v>
      </c>
      <c r="N7602" t="s">
        <v>13912</v>
      </c>
      <c r="O7602" t="s">
        <v>10871</v>
      </c>
      <c r="P7602" t="s">
        <v>10887</v>
      </c>
    </row>
    <row r="7603" spans="1:16" x14ac:dyDescent="0.3">
      <c r="A7603" t="s">
        <v>13924</v>
      </c>
      <c r="B7603" s="2" t="str">
        <f t="shared" si="356"/>
        <v>6462</v>
      </c>
      <c r="C7603" s="2">
        <f t="shared" si="354"/>
        <v>6462</v>
      </c>
      <c r="D7603" t="str">
        <f>VLOOKUP(C7603,'Cost Centre'!A:B,2,)</f>
        <v>Planning</v>
      </c>
      <c r="E7603" t="str">
        <f t="shared" si="355"/>
        <v>2</v>
      </c>
      <c r="F7603" t="s">
        <v>10906</v>
      </c>
      <c r="G7603" s="2">
        <v>0</v>
      </c>
      <c r="H7603" s="2">
        <v>0</v>
      </c>
      <c r="I7603" s="2">
        <v>0</v>
      </c>
      <c r="J7603" s="105">
        <f>SUMIF([1]MMM!$A:$A,A7603,[1]MMM!$F:$F)</f>
        <v>0</v>
      </c>
      <c r="K7603" s="2" t="s">
        <v>10</v>
      </c>
      <c r="L7603" s="2">
        <v>0</v>
      </c>
      <c r="M7603" t="s">
        <v>10962</v>
      </c>
      <c r="N7603" t="s">
        <v>13912</v>
      </c>
      <c r="O7603" t="s">
        <v>10871</v>
      </c>
      <c r="P7603" t="s">
        <v>10887</v>
      </c>
    </row>
    <row r="7604" spans="1:16" x14ac:dyDescent="0.3">
      <c r="A7604" t="s">
        <v>6821</v>
      </c>
      <c r="B7604" s="2" t="str">
        <f t="shared" si="356"/>
        <v>6462</v>
      </c>
      <c r="C7604" s="2">
        <f t="shared" si="354"/>
        <v>6462</v>
      </c>
      <c r="D7604" t="str">
        <f>VLOOKUP(C7604,'Cost Centre'!A:B,2,)</f>
        <v>Planning</v>
      </c>
      <c r="E7604" t="str">
        <f t="shared" si="355"/>
        <v>2</v>
      </c>
      <c r="F7604" t="s">
        <v>10907</v>
      </c>
      <c r="G7604" s="2">
        <v>0</v>
      </c>
      <c r="H7604" s="2">
        <v>0</v>
      </c>
      <c r="I7604" s="2">
        <v>0</v>
      </c>
      <c r="J7604" s="105">
        <f>SUMIF([1]MMM!$A:$A,A7604,[1]MMM!$F:$F)</f>
        <v>0</v>
      </c>
      <c r="K7604" s="2" t="s">
        <v>10</v>
      </c>
      <c r="L7604" s="2">
        <v>1467180</v>
      </c>
      <c r="M7604" t="s">
        <v>10962</v>
      </c>
      <c r="N7604" t="s">
        <v>13912</v>
      </c>
      <c r="O7604" t="s">
        <v>10871</v>
      </c>
      <c r="P7604" t="s">
        <v>10887</v>
      </c>
    </row>
    <row r="7605" spans="1:16" x14ac:dyDescent="0.3">
      <c r="A7605" t="s">
        <v>13925</v>
      </c>
      <c r="B7605" s="2" t="str">
        <f t="shared" si="356"/>
        <v>6462</v>
      </c>
      <c r="C7605" s="2">
        <f t="shared" si="354"/>
        <v>6462</v>
      </c>
      <c r="D7605" t="str">
        <f>VLOOKUP(C7605,'Cost Centre'!A:B,2,)</f>
        <v>Planning</v>
      </c>
      <c r="E7605" t="str">
        <f t="shared" si="355"/>
        <v>2</v>
      </c>
      <c r="F7605" t="s">
        <v>11697</v>
      </c>
      <c r="G7605" s="2">
        <v>0</v>
      </c>
      <c r="H7605" s="2">
        <v>0</v>
      </c>
      <c r="I7605" s="2">
        <v>0</v>
      </c>
      <c r="J7605" s="105">
        <f>SUMIF([1]MMM!$A:$A,A7605,[1]MMM!$F:$F)</f>
        <v>0</v>
      </c>
      <c r="K7605" s="2" t="s">
        <v>10</v>
      </c>
      <c r="L7605" s="2">
        <v>0</v>
      </c>
      <c r="M7605" t="s">
        <v>10962</v>
      </c>
      <c r="N7605" t="s">
        <v>13912</v>
      </c>
      <c r="O7605" t="s">
        <v>10871</v>
      </c>
      <c r="P7605" t="s">
        <v>10887</v>
      </c>
    </row>
    <row r="7606" spans="1:16" x14ac:dyDescent="0.3">
      <c r="A7606" t="s">
        <v>13926</v>
      </c>
      <c r="B7606" s="2" t="str">
        <f t="shared" si="356"/>
        <v>6462</v>
      </c>
      <c r="C7606" s="2">
        <f t="shared" si="354"/>
        <v>6462</v>
      </c>
      <c r="D7606" t="str">
        <f>VLOOKUP(C7606,'Cost Centre'!A:B,2,)</f>
        <v>Planning</v>
      </c>
      <c r="E7606" t="str">
        <f t="shared" si="355"/>
        <v>2</v>
      </c>
      <c r="F7606" t="s">
        <v>11547</v>
      </c>
      <c r="G7606" s="2">
        <v>0</v>
      </c>
      <c r="H7606" s="2">
        <v>0</v>
      </c>
      <c r="I7606" s="2">
        <v>0</v>
      </c>
      <c r="J7606" s="105">
        <f>SUMIF([1]MMM!$A:$A,A7606,[1]MMM!$F:$F)</f>
        <v>0</v>
      </c>
      <c r="K7606" s="2" t="s">
        <v>10</v>
      </c>
      <c r="L7606" s="2">
        <v>0</v>
      </c>
      <c r="M7606" t="s">
        <v>10962</v>
      </c>
      <c r="N7606" t="s">
        <v>13912</v>
      </c>
      <c r="O7606" t="s">
        <v>10871</v>
      </c>
      <c r="P7606" t="s">
        <v>10887</v>
      </c>
    </row>
    <row r="7607" spans="1:16" x14ac:dyDescent="0.3">
      <c r="A7607" t="s">
        <v>13927</v>
      </c>
      <c r="B7607" s="2" t="str">
        <f t="shared" si="356"/>
        <v>6462</v>
      </c>
      <c r="C7607" s="2">
        <f t="shared" si="354"/>
        <v>6462</v>
      </c>
      <c r="D7607" t="str">
        <f>VLOOKUP(C7607,'Cost Centre'!A:B,2,)</f>
        <v>Planning</v>
      </c>
      <c r="E7607" t="str">
        <f t="shared" si="355"/>
        <v>2</v>
      </c>
      <c r="F7607" t="s">
        <v>13871</v>
      </c>
      <c r="G7607" s="2">
        <v>0</v>
      </c>
      <c r="H7607" s="2">
        <v>1970520.09</v>
      </c>
      <c r="I7607" s="2">
        <v>0</v>
      </c>
      <c r="J7607" s="105">
        <f>SUMIF([1]MMM!$A:$A,A7607,[1]MMM!$F:$F)</f>
        <v>1970520.09</v>
      </c>
      <c r="K7607" s="2" t="s">
        <v>10</v>
      </c>
      <c r="L7607" s="2">
        <v>0</v>
      </c>
      <c r="M7607" t="s">
        <v>10962</v>
      </c>
      <c r="N7607" t="s">
        <v>13912</v>
      </c>
      <c r="O7607" t="s">
        <v>10871</v>
      </c>
      <c r="P7607" t="s">
        <v>10887</v>
      </c>
    </row>
    <row r="7608" spans="1:16" x14ac:dyDescent="0.3">
      <c r="A7608" t="s">
        <v>13928</v>
      </c>
      <c r="B7608" s="2" t="str">
        <f t="shared" si="356"/>
        <v>6462</v>
      </c>
      <c r="C7608" s="2">
        <f t="shared" si="354"/>
        <v>6462</v>
      </c>
      <c r="D7608" t="str">
        <f>VLOOKUP(C7608,'Cost Centre'!A:B,2,)</f>
        <v>Planning</v>
      </c>
      <c r="E7608" s="109" t="str">
        <f t="shared" si="355"/>
        <v>3</v>
      </c>
      <c r="F7608" t="s">
        <v>7780</v>
      </c>
      <c r="G7608" s="2">
        <v>0</v>
      </c>
      <c r="H7608" s="2">
        <v>0</v>
      </c>
      <c r="I7608" s="2">
        <v>0</v>
      </c>
      <c r="J7608" s="105">
        <f>SUMIF([1]MMM!$A:$A,A7608,[1]MMM!$F:$F)</f>
        <v>0</v>
      </c>
      <c r="K7608" s="2" t="s">
        <v>10</v>
      </c>
      <c r="L7608" s="2">
        <v>0</v>
      </c>
      <c r="M7608" t="s">
        <v>10962</v>
      </c>
      <c r="N7608" t="s">
        <v>13912</v>
      </c>
      <c r="O7608" t="s">
        <v>10908</v>
      </c>
      <c r="P7608" t="s">
        <v>10953</v>
      </c>
    </row>
    <row r="7609" spans="1:16" x14ac:dyDescent="0.3">
      <c r="A7609" t="s">
        <v>13929</v>
      </c>
      <c r="B7609" s="2" t="str">
        <f t="shared" si="356"/>
        <v>6462</v>
      </c>
      <c r="C7609" s="2">
        <f t="shared" si="354"/>
        <v>6462</v>
      </c>
      <c r="D7609" t="str">
        <f>VLOOKUP(C7609,'Cost Centre'!A:B,2,)</f>
        <v>Planning</v>
      </c>
      <c r="E7609" s="109">
        <v>2</v>
      </c>
      <c r="F7609" t="s">
        <v>7781</v>
      </c>
      <c r="G7609" s="2">
        <v>0</v>
      </c>
      <c r="H7609" s="2">
        <v>0</v>
      </c>
      <c r="I7609" s="2">
        <v>0</v>
      </c>
      <c r="J7609" s="105">
        <f>SUMIF([1]MMM!$A:$A,A7609,[1]MMM!$F:$F)</f>
        <v>0</v>
      </c>
      <c r="K7609" s="2" t="s">
        <v>10</v>
      </c>
      <c r="L7609" s="2">
        <v>0</v>
      </c>
      <c r="M7609" t="s">
        <v>10962</v>
      </c>
      <c r="N7609" t="s">
        <v>13912</v>
      </c>
      <c r="O7609" t="s">
        <v>10908</v>
      </c>
      <c r="P7609" t="s">
        <v>10953</v>
      </c>
    </row>
    <row r="7610" spans="1:16" x14ac:dyDescent="0.3">
      <c r="A7610" t="s">
        <v>6822</v>
      </c>
      <c r="B7610" s="2" t="str">
        <f t="shared" si="356"/>
        <v>6462</v>
      </c>
      <c r="C7610" s="2">
        <f t="shared" si="354"/>
        <v>6462</v>
      </c>
      <c r="D7610" t="str">
        <f>VLOOKUP(C7610,'Cost Centre'!A:B,2,)</f>
        <v>Planning</v>
      </c>
      <c r="E7610" s="109" t="str">
        <f t="shared" si="355"/>
        <v>3</v>
      </c>
      <c r="F7610" t="s">
        <v>2130</v>
      </c>
      <c r="G7610" s="2">
        <v>0</v>
      </c>
      <c r="H7610" s="2">
        <v>0</v>
      </c>
      <c r="I7610" s="2">
        <v>0</v>
      </c>
      <c r="J7610" s="105">
        <f>SUMIF([1]MMM!$A:$A,A7610,[1]MMM!$F:$F)</f>
        <v>0</v>
      </c>
      <c r="K7610" s="2" t="s">
        <v>10</v>
      </c>
      <c r="L7610" s="2">
        <v>0</v>
      </c>
      <c r="M7610" t="s">
        <v>10962</v>
      </c>
      <c r="N7610" t="s">
        <v>13912</v>
      </c>
      <c r="O7610" t="s">
        <v>10908</v>
      </c>
      <c r="P7610" t="s">
        <v>10953</v>
      </c>
    </row>
    <row r="7611" spans="1:16" x14ac:dyDescent="0.3">
      <c r="A7611" t="s">
        <v>6823</v>
      </c>
      <c r="B7611" s="2" t="str">
        <f t="shared" si="356"/>
        <v>6462</v>
      </c>
      <c r="C7611" s="2">
        <f t="shared" si="354"/>
        <v>6462</v>
      </c>
      <c r="D7611" t="str">
        <f>VLOOKUP(C7611,'Cost Centre'!A:B,2,)</f>
        <v>Planning</v>
      </c>
      <c r="E7611" s="109">
        <v>2</v>
      </c>
      <c r="F7611" t="s">
        <v>2131</v>
      </c>
      <c r="G7611" s="2">
        <v>0</v>
      </c>
      <c r="H7611" s="2">
        <v>0</v>
      </c>
      <c r="I7611" s="2">
        <v>0</v>
      </c>
      <c r="J7611" s="105">
        <f>SUMIF([1]MMM!$A:$A,A7611,[1]MMM!$F:$F)</f>
        <v>0</v>
      </c>
      <c r="K7611" s="2" t="s">
        <v>10</v>
      </c>
      <c r="L7611" s="2">
        <v>0</v>
      </c>
      <c r="M7611" t="s">
        <v>10962</v>
      </c>
      <c r="N7611" t="s">
        <v>13912</v>
      </c>
      <c r="O7611" t="s">
        <v>10908</v>
      </c>
      <c r="P7611" t="s">
        <v>10953</v>
      </c>
    </row>
    <row r="7612" spans="1:16" x14ac:dyDescent="0.3">
      <c r="A7612" t="s">
        <v>6824</v>
      </c>
      <c r="B7612" s="2" t="str">
        <f t="shared" si="356"/>
        <v>6462</v>
      </c>
      <c r="C7612" s="2">
        <f t="shared" si="354"/>
        <v>6462</v>
      </c>
      <c r="D7612" t="str">
        <f>VLOOKUP(C7612,'Cost Centre'!A:B,2,)</f>
        <v>Planning</v>
      </c>
      <c r="E7612" s="109" t="str">
        <f t="shared" si="355"/>
        <v>3</v>
      </c>
      <c r="F7612" t="s">
        <v>2132</v>
      </c>
      <c r="G7612" s="2">
        <v>0</v>
      </c>
      <c r="H7612" s="2">
        <v>0</v>
      </c>
      <c r="I7612" s="2">
        <v>0</v>
      </c>
      <c r="J7612" s="105">
        <f>SUMIF([1]MMM!$A:$A,A7612,[1]MMM!$F:$F)</f>
        <v>0</v>
      </c>
      <c r="K7612" s="2" t="s">
        <v>10</v>
      </c>
      <c r="L7612" s="2">
        <v>0</v>
      </c>
      <c r="M7612" t="s">
        <v>10962</v>
      </c>
      <c r="N7612" t="s">
        <v>13912</v>
      </c>
      <c r="O7612" t="s">
        <v>10908</v>
      </c>
      <c r="P7612" t="s">
        <v>10953</v>
      </c>
    </row>
    <row r="7613" spans="1:16" x14ac:dyDescent="0.3">
      <c r="A7613" t="s">
        <v>6825</v>
      </c>
      <c r="B7613" s="2" t="str">
        <f t="shared" si="356"/>
        <v>6462</v>
      </c>
      <c r="C7613" s="2">
        <f t="shared" si="354"/>
        <v>6462</v>
      </c>
      <c r="D7613" t="str">
        <f>VLOOKUP(C7613,'Cost Centre'!A:B,2,)</f>
        <v>Planning</v>
      </c>
      <c r="E7613" s="109">
        <v>2</v>
      </c>
      <c r="F7613" t="s">
        <v>2133</v>
      </c>
      <c r="G7613" s="2">
        <v>0</v>
      </c>
      <c r="H7613" s="2">
        <v>0</v>
      </c>
      <c r="I7613" s="2">
        <v>0</v>
      </c>
      <c r="J7613" s="105">
        <f>SUMIF([1]MMM!$A:$A,A7613,[1]MMM!$F:$F)</f>
        <v>0</v>
      </c>
      <c r="K7613" s="2" t="s">
        <v>10</v>
      </c>
      <c r="L7613" s="2">
        <v>0</v>
      </c>
      <c r="M7613" t="s">
        <v>10962</v>
      </c>
      <c r="N7613" t="s">
        <v>13912</v>
      </c>
      <c r="O7613" t="s">
        <v>10908</v>
      </c>
      <c r="P7613" t="s">
        <v>10953</v>
      </c>
    </row>
    <row r="7614" spans="1:16" x14ac:dyDescent="0.3">
      <c r="A7614" t="s">
        <v>6826</v>
      </c>
      <c r="B7614" s="2" t="str">
        <f t="shared" si="356"/>
        <v>6462</v>
      </c>
      <c r="C7614" s="2">
        <f t="shared" si="354"/>
        <v>6462</v>
      </c>
      <c r="D7614" t="str">
        <f>VLOOKUP(C7614,'Cost Centre'!A:B,2,)</f>
        <v>Planning</v>
      </c>
      <c r="E7614" s="109" t="str">
        <f t="shared" si="355"/>
        <v>3</v>
      </c>
      <c r="F7614" t="s">
        <v>672</v>
      </c>
      <c r="G7614" s="2">
        <v>0</v>
      </c>
      <c r="H7614" s="2">
        <v>0</v>
      </c>
      <c r="I7614" s="2">
        <v>0</v>
      </c>
      <c r="J7614" s="105">
        <f>SUMIF([1]MMM!$A:$A,A7614,[1]MMM!$F:$F)</f>
        <v>0</v>
      </c>
      <c r="K7614" s="2" t="s">
        <v>10</v>
      </c>
      <c r="L7614" s="2">
        <v>0</v>
      </c>
      <c r="M7614" t="s">
        <v>10962</v>
      </c>
      <c r="N7614" t="s">
        <v>13912</v>
      </c>
      <c r="O7614" t="s">
        <v>10908</v>
      </c>
      <c r="P7614" t="s">
        <v>13930</v>
      </c>
    </row>
    <row r="7615" spans="1:16" x14ac:dyDescent="0.3">
      <c r="A7615" t="s">
        <v>6827</v>
      </c>
      <c r="B7615" s="2" t="str">
        <f t="shared" si="356"/>
        <v>6462</v>
      </c>
      <c r="C7615" s="2">
        <f t="shared" si="354"/>
        <v>6462</v>
      </c>
      <c r="D7615" t="str">
        <f>VLOOKUP(C7615,'Cost Centre'!A:B,2,)</f>
        <v>Planning</v>
      </c>
      <c r="E7615" s="109">
        <v>2</v>
      </c>
      <c r="F7615" t="s">
        <v>673</v>
      </c>
      <c r="G7615" s="2">
        <v>0</v>
      </c>
      <c r="H7615" s="2">
        <v>0</v>
      </c>
      <c r="I7615" s="2">
        <v>0</v>
      </c>
      <c r="J7615" s="105">
        <f>SUMIF([1]MMM!$A:$A,A7615,[1]MMM!$F:$F)</f>
        <v>0</v>
      </c>
      <c r="K7615" s="2" t="s">
        <v>10</v>
      </c>
      <c r="L7615" s="2">
        <v>0</v>
      </c>
      <c r="M7615" t="s">
        <v>10962</v>
      </c>
      <c r="N7615" t="s">
        <v>13912</v>
      </c>
      <c r="O7615" t="s">
        <v>10908</v>
      </c>
      <c r="P7615" t="s">
        <v>13930</v>
      </c>
    </row>
    <row r="7616" spans="1:16" x14ac:dyDescent="0.3">
      <c r="A7616" t="s">
        <v>6828</v>
      </c>
      <c r="B7616" s="2" t="str">
        <f t="shared" si="356"/>
        <v>6462</v>
      </c>
      <c r="C7616" s="2">
        <f t="shared" si="354"/>
        <v>6462</v>
      </c>
      <c r="D7616" t="str">
        <f>VLOOKUP(C7616,'Cost Centre'!A:B,2,)</f>
        <v>Planning</v>
      </c>
      <c r="E7616" s="109" t="str">
        <f t="shared" si="355"/>
        <v>3</v>
      </c>
      <c r="F7616" t="s">
        <v>448</v>
      </c>
      <c r="G7616" s="2">
        <v>0</v>
      </c>
      <c r="H7616" s="2">
        <v>0</v>
      </c>
      <c r="I7616" s="2">
        <v>0</v>
      </c>
      <c r="J7616" s="105">
        <f>SUMIF([1]MMM!$A:$A,A7616,[1]MMM!$F:$F)</f>
        <v>0</v>
      </c>
      <c r="K7616" s="2" t="s">
        <v>10</v>
      </c>
      <c r="L7616" s="2">
        <v>0</v>
      </c>
      <c r="M7616" t="s">
        <v>10962</v>
      </c>
      <c r="N7616" t="s">
        <v>13912</v>
      </c>
      <c r="O7616" t="s">
        <v>10908</v>
      </c>
      <c r="P7616" t="s">
        <v>13930</v>
      </c>
    </row>
    <row r="7617" spans="1:16" x14ac:dyDescent="0.3">
      <c r="A7617" t="s">
        <v>6829</v>
      </c>
      <c r="B7617" s="2" t="str">
        <f t="shared" si="356"/>
        <v>6462</v>
      </c>
      <c r="C7617" s="2">
        <f t="shared" si="354"/>
        <v>6462</v>
      </c>
      <c r="D7617" t="str">
        <f>VLOOKUP(C7617,'Cost Centre'!A:B,2,)</f>
        <v>Planning</v>
      </c>
      <c r="E7617" s="109">
        <v>2</v>
      </c>
      <c r="F7617" t="s">
        <v>449</v>
      </c>
      <c r="G7617" s="2">
        <v>0</v>
      </c>
      <c r="H7617" s="2">
        <v>0</v>
      </c>
      <c r="I7617" s="2">
        <v>0</v>
      </c>
      <c r="J7617" s="105">
        <f>SUMIF([1]MMM!$A:$A,A7617,[1]MMM!$F:$F)</f>
        <v>0</v>
      </c>
      <c r="K7617" s="2" t="s">
        <v>10</v>
      </c>
      <c r="L7617" s="2">
        <v>0</v>
      </c>
      <c r="M7617" t="s">
        <v>10962</v>
      </c>
      <c r="N7617" t="s">
        <v>13912</v>
      </c>
      <c r="O7617" t="s">
        <v>10908</v>
      </c>
      <c r="P7617" t="s">
        <v>13930</v>
      </c>
    </row>
    <row r="7618" spans="1:16" x14ac:dyDescent="0.3">
      <c r="A7618" t="s">
        <v>6830</v>
      </c>
      <c r="B7618" s="2" t="str">
        <f t="shared" si="356"/>
        <v>6462</v>
      </c>
      <c r="C7618" s="2">
        <f t="shared" ref="C7618:C7681" si="357">VALUE(B7618)</f>
        <v>6462</v>
      </c>
      <c r="D7618" t="str">
        <f>VLOOKUP(C7618,'Cost Centre'!A:B,2,)</f>
        <v>Planning</v>
      </c>
      <c r="E7618" s="109">
        <v>2</v>
      </c>
      <c r="F7618" t="s">
        <v>471</v>
      </c>
      <c r="G7618" s="2">
        <v>0</v>
      </c>
      <c r="H7618" s="2">
        <v>0</v>
      </c>
      <c r="I7618" s="2">
        <v>0</v>
      </c>
      <c r="J7618" s="105">
        <f>SUMIF([1]MMM!$A:$A,A7618,[1]MMM!$F:$F)</f>
        <v>0</v>
      </c>
      <c r="K7618" s="2" t="s">
        <v>10</v>
      </c>
      <c r="L7618" s="2">
        <v>0</v>
      </c>
      <c r="M7618" t="s">
        <v>10962</v>
      </c>
      <c r="N7618" t="s">
        <v>13912</v>
      </c>
      <c r="O7618" t="s">
        <v>10908</v>
      </c>
      <c r="P7618" t="s">
        <v>10956</v>
      </c>
    </row>
    <row r="7619" spans="1:16" x14ac:dyDescent="0.3">
      <c r="A7619" t="s">
        <v>13931</v>
      </c>
      <c r="B7619" s="2" t="str">
        <f t="shared" ref="B7619:B7682" si="358">MID(A7619,1,4)</f>
        <v>6462</v>
      </c>
      <c r="C7619" s="2">
        <f t="shared" si="357"/>
        <v>6462</v>
      </c>
      <c r="D7619" t="str">
        <f>VLOOKUP(C7619,'Cost Centre'!A:B,2,)</f>
        <v>Planning</v>
      </c>
      <c r="E7619" s="109">
        <v>2</v>
      </c>
      <c r="F7619" t="s">
        <v>1723</v>
      </c>
      <c r="G7619" s="2">
        <v>0</v>
      </c>
      <c r="H7619" s="2">
        <v>0</v>
      </c>
      <c r="I7619" s="2">
        <v>0</v>
      </c>
      <c r="J7619" s="105">
        <f>SUMIF([1]MMM!$A:$A,A7619,[1]MMM!$F:$F)</f>
        <v>0</v>
      </c>
      <c r="K7619" s="2" t="s">
        <v>10</v>
      </c>
      <c r="L7619" s="2">
        <v>0</v>
      </c>
      <c r="M7619" t="s">
        <v>10962</v>
      </c>
      <c r="N7619" t="s">
        <v>13912</v>
      </c>
      <c r="O7619" t="s">
        <v>10908</v>
      </c>
      <c r="P7619" t="s">
        <v>10956</v>
      </c>
    </row>
    <row r="7620" spans="1:16" x14ac:dyDescent="0.3">
      <c r="A7620" t="s">
        <v>6831</v>
      </c>
      <c r="B7620" s="2" t="str">
        <f t="shared" si="358"/>
        <v>6462</v>
      </c>
      <c r="C7620" s="2">
        <f t="shared" si="357"/>
        <v>6462</v>
      </c>
      <c r="D7620" t="str">
        <f>VLOOKUP(C7620,'Cost Centre'!A:B,2,)</f>
        <v>Planning</v>
      </c>
      <c r="E7620" s="109">
        <v>2</v>
      </c>
      <c r="F7620" t="s">
        <v>512</v>
      </c>
      <c r="G7620" s="2">
        <v>0</v>
      </c>
      <c r="H7620" s="2">
        <v>156212.41</v>
      </c>
      <c r="I7620" s="2">
        <v>0</v>
      </c>
      <c r="J7620" s="105">
        <f>SUMIF([1]MMM!$A:$A,A7620,[1]MMM!$F:$F)</f>
        <v>156212.41</v>
      </c>
      <c r="K7620" s="2" t="s">
        <v>10</v>
      </c>
      <c r="L7620" s="2">
        <v>0</v>
      </c>
      <c r="M7620" t="s">
        <v>10962</v>
      </c>
      <c r="N7620" t="s">
        <v>13912</v>
      </c>
      <c r="O7620" t="s">
        <v>10908</v>
      </c>
      <c r="P7620" t="s">
        <v>10956</v>
      </c>
    </row>
    <row r="7621" spans="1:16" x14ac:dyDescent="0.3">
      <c r="A7621" t="s">
        <v>6832</v>
      </c>
      <c r="B7621" s="2" t="str">
        <f t="shared" si="358"/>
        <v>6462</v>
      </c>
      <c r="C7621" s="2">
        <f t="shared" si="357"/>
        <v>6462</v>
      </c>
      <c r="D7621" t="str">
        <f>VLOOKUP(C7621,'Cost Centre'!A:B,2,)</f>
        <v>Planning</v>
      </c>
      <c r="E7621" s="109">
        <v>2</v>
      </c>
      <c r="F7621" t="s">
        <v>515</v>
      </c>
      <c r="G7621" s="2">
        <v>0</v>
      </c>
      <c r="H7621" s="2">
        <v>0</v>
      </c>
      <c r="I7621" s="2">
        <v>0</v>
      </c>
      <c r="J7621" s="105">
        <f>SUMIF([1]MMM!$A:$A,A7621,[1]MMM!$F:$F)</f>
        <v>0</v>
      </c>
      <c r="K7621" s="2" t="s">
        <v>10</v>
      </c>
      <c r="L7621" s="2">
        <v>0</v>
      </c>
      <c r="M7621" t="s">
        <v>10962</v>
      </c>
      <c r="N7621" t="s">
        <v>13912</v>
      </c>
      <c r="O7621" t="s">
        <v>10908</v>
      </c>
      <c r="P7621" t="s">
        <v>10958</v>
      </c>
    </row>
    <row r="7622" spans="1:16" x14ac:dyDescent="0.3">
      <c r="A7622" t="s">
        <v>13932</v>
      </c>
      <c r="B7622" s="2" t="str">
        <f t="shared" si="358"/>
        <v>6462</v>
      </c>
      <c r="C7622" s="2">
        <f t="shared" si="357"/>
        <v>6462</v>
      </c>
      <c r="D7622" t="str">
        <f>VLOOKUP(C7622,'Cost Centre'!A:B,2,)</f>
        <v>Planning</v>
      </c>
      <c r="E7622" s="109">
        <v>2</v>
      </c>
      <c r="F7622" t="s">
        <v>1728</v>
      </c>
      <c r="G7622" s="2">
        <v>0</v>
      </c>
      <c r="H7622" s="2">
        <v>0</v>
      </c>
      <c r="I7622" s="2">
        <v>0</v>
      </c>
      <c r="J7622" s="105">
        <f>SUMIF([1]MMM!$A:$A,A7622,[1]MMM!$F:$F)</f>
        <v>0</v>
      </c>
      <c r="K7622" s="2" t="s">
        <v>10</v>
      </c>
      <c r="L7622" s="2">
        <v>0</v>
      </c>
      <c r="M7622" t="s">
        <v>10962</v>
      </c>
      <c r="N7622" t="s">
        <v>13912</v>
      </c>
      <c r="O7622" t="s">
        <v>10908</v>
      </c>
      <c r="P7622" t="s">
        <v>10958</v>
      </c>
    </row>
    <row r="7623" spans="1:16" x14ac:dyDescent="0.3">
      <c r="A7623" t="s">
        <v>6833</v>
      </c>
      <c r="B7623" s="2" t="str">
        <f t="shared" si="358"/>
        <v>6462</v>
      </c>
      <c r="C7623" s="2">
        <f t="shared" si="357"/>
        <v>6462</v>
      </c>
      <c r="D7623" t="str">
        <f>VLOOKUP(C7623,'Cost Centre'!A:B,2,)</f>
        <v>Planning</v>
      </c>
      <c r="E7623" s="109">
        <v>2</v>
      </c>
      <c r="F7623" t="s">
        <v>516</v>
      </c>
      <c r="G7623" s="2">
        <v>0</v>
      </c>
      <c r="H7623" s="2">
        <v>0</v>
      </c>
      <c r="I7623" s="2">
        <v>0</v>
      </c>
      <c r="J7623" s="105">
        <f>SUMIF([1]MMM!$A:$A,A7623,[1]MMM!$F:$F)</f>
        <v>0</v>
      </c>
      <c r="K7623" s="2" t="s">
        <v>10</v>
      </c>
      <c r="L7623" s="2">
        <v>0</v>
      </c>
      <c r="M7623" t="s">
        <v>10962</v>
      </c>
      <c r="N7623" t="s">
        <v>13912</v>
      </c>
      <c r="O7623" t="s">
        <v>10908</v>
      </c>
      <c r="P7623" t="s">
        <v>10958</v>
      </c>
    </row>
    <row r="7624" spans="1:16" x14ac:dyDescent="0.3">
      <c r="A7624" t="s">
        <v>6834</v>
      </c>
      <c r="B7624" s="2" t="str">
        <f t="shared" si="358"/>
        <v>6462</v>
      </c>
      <c r="C7624" s="2">
        <f t="shared" si="357"/>
        <v>6462</v>
      </c>
      <c r="D7624" t="str">
        <f>VLOOKUP(C7624,'Cost Centre'!A:B,2,)</f>
        <v>Planning</v>
      </c>
      <c r="E7624" t="str">
        <f t="shared" ref="E7618:E7681" si="359">MID(A7624,5,1)</f>
        <v>3</v>
      </c>
      <c r="F7624" t="s">
        <v>10944</v>
      </c>
      <c r="G7624" s="2">
        <v>0</v>
      </c>
      <c r="H7624" s="2">
        <v>18900</v>
      </c>
      <c r="I7624" s="2">
        <v>0</v>
      </c>
      <c r="J7624" s="105">
        <f>SUMIF([1]MMM!$A:$A,A7624,[1]MMM!$F:$F)</f>
        <v>18900</v>
      </c>
      <c r="K7624" s="2" t="s">
        <v>10</v>
      </c>
      <c r="L7624" s="2">
        <v>334162</v>
      </c>
      <c r="M7624" t="s">
        <v>10962</v>
      </c>
      <c r="N7624" t="s">
        <v>13912</v>
      </c>
      <c r="O7624" t="s">
        <v>10908</v>
      </c>
      <c r="P7624" t="s">
        <v>10910</v>
      </c>
    </row>
    <row r="7625" spans="1:16" x14ac:dyDescent="0.3">
      <c r="A7625" t="s">
        <v>6835</v>
      </c>
      <c r="B7625" s="2" t="str">
        <f t="shared" si="358"/>
        <v>6462</v>
      </c>
      <c r="C7625" s="2">
        <f t="shared" si="357"/>
        <v>6462</v>
      </c>
      <c r="D7625" t="str">
        <f>VLOOKUP(C7625,'Cost Centre'!A:B,2,)</f>
        <v>Planning</v>
      </c>
      <c r="E7625" t="str">
        <f t="shared" si="359"/>
        <v>3</v>
      </c>
      <c r="F7625" t="s">
        <v>10945</v>
      </c>
      <c r="G7625" s="2">
        <v>0</v>
      </c>
      <c r="H7625" s="2">
        <v>13627.39</v>
      </c>
      <c r="I7625" s="2">
        <v>0</v>
      </c>
      <c r="J7625" s="105">
        <f>SUMIF([1]MMM!$A:$A,A7625,[1]MMM!$F:$F)</f>
        <v>13627.39</v>
      </c>
      <c r="K7625" s="2" t="s">
        <v>10</v>
      </c>
      <c r="L7625" s="2">
        <v>0</v>
      </c>
      <c r="M7625" t="s">
        <v>10962</v>
      </c>
      <c r="N7625" t="s">
        <v>13912</v>
      </c>
      <c r="O7625" t="s">
        <v>10908</v>
      </c>
      <c r="P7625" t="s">
        <v>10910</v>
      </c>
    </row>
    <row r="7626" spans="1:16" x14ac:dyDescent="0.3">
      <c r="A7626" t="s">
        <v>6836</v>
      </c>
      <c r="B7626" s="2" t="str">
        <f t="shared" si="358"/>
        <v>6462</v>
      </c>
      <c r="C7626" s="2">
        <f t="shared" si="357"/>
        <v>6462</v>
      </c>
      <c r="D7626" t="str">
        <f>VLOOKUP(C7626,'Cost Centre'!A:B,2,)</f>
        <v>Planning</v>
      </c>
      <c r="E7626" t="str">
        <f t="shared" si="359"/>
        <v>3</v>
      </c>
      <c r="F7626" t="s">
        <v>2148</v>
      </c>
      <c r="G7626" s="2">
        <v>0</v>
      </c>
      <c r="H7626" s="2">
        <v>0</v>
      </c>
      <c r="I7626" s="2">
        <v>0</v>
      </c>
      <c r="J7626" s="105">
        <f>SUMIF([1]MMM!$A:$A,A7626,[1]MMM!$F:$F)</f>
        <v>0</v>
      </c>
      <c r="K7626" s="2" t="s">
        <v>10</v>
      </c>
      <c r="L7626" s="2">
        <v>0</v>
      </c>
      <c r="M7626" t="s">
        <v>10962</v>
      </c>
      <c r="N7626" t="s">
        <v>13912</v>
      </c>
      <c r="O7626" t="s">
        <v>10908</v>
      </c>
      <c r="P7626" t="s">
        <v>10910</v>
      </c>
    </row>
    <row r="7627" spans="1:16" x14ac:dyDescent="0.3">
      <c r="A7627" t="s">
        <v>6837</v>
      </c>
      <c r="B7627" s="2" t="str">
        <f t="shared" si="358"/>
        <v>6462</v>
      </c>
      <c r="C7627" s="2">
        <f t="shared" si="357"/>
        <v>6462</v>
      </c>
      <c r="D7627" t="str">
        <f>VLOOKUP(C7627,'Cost Centre'!A:B,2,)</f>
        <v>Planning</v>
      </c>
      <c r="E7627" t="str">
        <f t="shared" si="359"/>
        <v>3</v>
      </c>
      <c r="F7627" t="s">
        <v>2152</v>
      </c>
      <c r="G7627" s="2">
        <v>0</v>
      </c>
      <c r="H7627" s="2">
        <v>0</v>
      </c>
      <c r="I7627" s="2">
        <v>0</v>
      </c>
      <c r="J7627" s="105">
        <f>SUMIF([1]MMM!$A:$A,A7627,[1]MMM!$F:$F)</f>
        <v>0</v>
      </c>
      <c r="K7627" s="2" t="s">
        <v>10</v>
      </c>
      <c r="L7627" s="2">
        <v>0</v>
      </c>
      <c r="M7627" t="s">
        <v>10962</v>
      </c>
      <c r="N7627" t="s">
        <v>13912</v>
      </c>
      <c r="O7627" t="s">
        <v>10908</v>
      </c>
      <c r="P7627" t="s">
        <v>10910</v>
      </c>
    </row>
    <row r="7628" spans="1:16" x14ac:dyDescent="0.3">
      <c r="A7628" t="s">
        <v>13933</v>
      </c>
      <c r="B7628" s="2" t="str">
        <f t="shared" si="358"/>
        <v>6462</v>
      </c>
      <c r="C7628" s="2">
        <f t="shared" si="357"/>
        <v>6462</v>
      </c>
      <c r="D7628" t="str">
        <f>VLOOKUP(C7628,'Cost Centre'!A:B,2,)</f>
        <v>Planning</v>
      </c>
      <c r="E7628" t="str">
        <f t="shared" si="359"/>
        <v>3</v>
      </c>
      <c r="F7628" t="s">
        <v>10912</v>
      </c>
      <c r="G7628" s="2">
        <v>0</v>
      </c>
      <c r="H7628" s="2">
        <v>0</v>
      </c>
      <c r="I7628" s="2">
        <v>-4889024.3099999996</v>
      </c>
      <c r="J7628" s="105">
        <f>SUMIF([1]MMM!$A:$A,A7628,[1]MMM!$F:$F)</f>
        <v>-4889024.3099999996</v>
      </c>
      <c r="K7628" s="2" t="s">
        <v>10</v>
      </c>
      <c r="L7628" s="2">
        <v>0</v>
      </c>
      <c r="M7628" t="s">
        <v>10962</v>
      </c>
      <c r="N7628" t="s">
        <v>13912</v>
      </c>
      <c r="O7628" t="s">
        <v>10908</v>
      </c>
      <c r="P7628" t="s">
        <v>10913</v>
      </c>
    </row>
    <row r="7629" spans="1:16" x14ac:dyDescent="0.3">
      <c r="A7629" t="s">
        <v>13934</v>
      </c>
      <c r="B7629" s="2" t="str">
        <f t="shared" si="358"/>
        <v>6462</v>
      </c>
      <c r="C7629" s="2">
        <f t="shared" si="357"/>
        <v>6462</v>
      </c>
      <c r="D7629" t="str">
        <f>VLOOKUP(C7629,'Cost Centre'!A:B,2,)</f>
        <v>Planning</v>
      </c>
      <c r="E7629" t="str">
        <f t="shared" si="359"/>
        <v>3</v>
      </c>
      <c r="F7629" t="s">
        <v>10915</v>
      </c>
      <c r="G7629" s="2">
        <v>0</v>
      </c>
      <c r="H7629" s="2">
        <v>0</v>
      </c>
      <c r="I7629" s="2">
        <v>0</v>
      </c>
      <c r="J7629" s="105">
        <f>SUMIF([1]MMM!$A:$A,A7629,[1]MMM!$F:$F)</f>
        <v>0</v>
      </c>
      <c r="K7629" s="2" t="s">
        <v>10</v>
      </c>
      <c r="L7629" s="2">
        <v>0</v>
      </c>
      <c r="M7629" t="s">
        <v>10962</v>
      </c>
      <c r="N7629" t="s">
        <v>13912</v>
      </c>
      <c r="O7629" t="s">
        <v>10908</v>
      </c>
      <c r="P7629" t="s">
        <v>10913</v>
      </c>
    </row>
    <row r="7630" spans="1:16" x14ac:dyDescent="0.3">
      <c r="A7630" t="s">
        <v>13935</v>
      </c>
      <c r="B7630" s="2" t="str">
        <f t="shared" si="358"/>
        <v>6462</v>
      </c>
      <c r="C7630" s="2">
        <f t="shared" si="357"/>
        <v>6462</v>
      </c>
      <c r="D7630" t="str">
        <f>VLOOKUP(C7630,'Cost Centre'!A:B,2,)</f>
        <v>Planning</v>
      </c>
      <c r="E7630" t="str">
        <f t="shared" si="359"/>
        <v>6</v>
      </c>
      <c r="F7630" t="s">
        <v>13936</v>
      </c>
      <c r="G7630" s="2">
        <v>0</v>
      </c>
      <c r="H7630" s="2">
        <v>0</v>
      </c>
      <c r="I7630" s="2">
        <v>0</v>
      </c>
      <c r="J7630" s="105">
        <f>SUMIF([1]MMM!$A:$A,A7630,[1]MMM!$F:$F)</f>
        <v>0</v>
      </c>
      <c r="K7630" s="2" t="s">
        <v>460</v>
      </c>
      <c r="L7630" s="2">
        <v>0</v>
      </c>
      <c r="M7630" t="s">
        <v>10962</v>
      </c>
      <c r="N7630" t="s">
        <v>13912</v>
      </c>
      <c r="O7630" t="s">
        <v>10962</v>
      </c>
      <c r="P7630" t="s">
        <v>13937</v>
      </c>
    </row>
    <row r="7631" spans="1:16" x14ac:dyDescent="0.3">
      <c r="A7631" t="s">
        <v>13938</v>
      </c>
      <c r="B7631" s="2" t="str">
        <f t="shared" si="358"/>
        <v>6462</v>
      </c>
      <c r="C7631" s="2">
        <f t="shared" si="357"/>
        <v>6462</v>
      </c>
      <c r="D7631" t="str">
        <f>VLOOKUP(C7631,'Cost Centre'!A:B,2,)</f>
        <v>Planning</v>
      </c>
      <c r="E7631" t="str">
        <f t="shared" si="359"/>
        <v>6</v>
      </c>
      <c r="F7631" t="s">
        <v>13939</v>
      </c>
      <c r="G7631" s="2">
        <v>0</v>
      </c>
      <c r="H7631" s="2">
        <v>0</v>
      </c>
      <c r="I7631" s="2">
        <v>0</v>
      </c>
      <c r="J7631" s="105">
        <f>SUMIF([1]MMM!$A:$A,A7631,[1]MMM!$F:$F)</f>
        <v>0</v>
      </c>
      <c r="K7631" s="2" t="s">
        <v>10</v>
      </c>
      <c r="L7631" s="2">
        <v>0</v>
      </c>
      <c r="M7631" t="s">
        <v>10962</v>
      </c>
      <c r="N7631" t="s">
        <v>13912</v>
      </c>
      <c r="O7631" t="s">
        <v>10962</v>
      </c>
      <c r="P7631" t="s">
        <v>13937</v>
      </c>
    </row>
    <row r="7632" spans="1:16" x14ac:dyDescent="0.3">
      <c r="A7632" t="s">
        <v>13940</v>
      </c>
      <c r="B7632" s="2" t="str">
        <f t="shared" si="358"/>
        <v>6462</v>
      </c>
      <c r="C7632" s="2">
        <f t="shared" si="357"/>
        <v>6462</v>
      </c>
      <c r="D7632" t="str">
        <f>VLOOKUP(C7632,'Cost Centre'!A:B,2,)</f>
        <v>Planning</v>
      </c>
      <c r="E7632" t="str">
        <f t="shared" si="359"/>
        <v>6</v>
      </c>
      <c r="F7632" t="s">
        <v>13941</v>
      </c>
      <c r="G7632" s="2">
        <v>0</v>
      </c>
      <c r="H7632" s="2">
        <v>0</v>
      </c>
      <c r="I7632" s="2">
        <v>0</v>
      </c>
      <c r="J7632" s="105">
        <f>SUMIF([1]MMM!$A:$A,A7632,[1]MMM!$F:$F)</f>
        <v>0</v>
      </c>
      <c r="K7632" s="2" t="s">
        <v>10</v>
      </c>
      <c r="L7632" s="2">
        <v>0</v>
      </c>
      <c r="M7632" t="s">
        <v>10962</v>
      </c>
      <c r="N7632" t="s">
        <v>13912</v>
      </c>
      <c r="O7632" t="s">
        <v>10962</v>
      </c>
      <c r="P7632" t="s">
        <v>13937</v>
      </c>
    </row>
    <row r="7633" spans="1:16" x14ac:dyDescent="0.3">
      <c r="A7633" t="s">
        <v>13942</v>
      </c>
      <c r="B7633" s="2" t="str">
        <f t="shared" si="358"/>
        <v>6462</v>
      </c>
      <c r="C7633" s="2">
        <f t="shared" si="357"/>
        <v>6462</v>
      </c>
      <c r="D7633" t="str">
        <f>VLOOKUP(C7633,'Cost Centre'!A:B,2,)</f>
        <v>Planning</v>
      </c>
      <c r="E7633" t="str">
        <f t="shared" si="359"/>
        <v>6</v>
      </c>
      <c r="F7633" t="s">
        <v>13943</v>
      </c>
      <c r="G7633" s="2">
        <v>0</v>
      </c>
      <c r="H7633" s="2">
        <v>0</v>
      </c>
      <c r="I7633" s="2">
        <v>0</v>
      </c>
      <c r="J7633" s="105">
        <f>SUMIF([1]MMM!$A:$A,A7633,[1]MMM!$F:$F)</f>
        <v>0</v>
      </c>
      <c r="K7633" s="2" t="s">
        <v>10</v>
      </c>
      <c r="L7633" s="2">
        <v>0</v>
      </c>
      <c r="M7633" t="s">
        <v>10962</v>
      </c>
      <c r="N7633" t="s">
        <v>13912</v>
      </c>
      <c r="O7633" t="s">
        <v>10962</v>
      </c>
      <c r="P7633" t="s">
        <v>13937</v>
      </c>
    </row>
    <row r="7634" spans="1:16" x14ac:dyDescent="0.3">
      <c r="A7634" t="s">
        <v>13944</v>
      </c>
      <c r="B7634" s="2" t="str">
        <f t="shared" si="358"/>
        <v>6462</v>
      </c>
      <c r="C7634" s="2">
        <f t="shared" si="357"/>
        <v>6462</v>
      </c>
      <c r="D7634" t="str">
        <f>VLOOKUP(C7634,'Cost Centre'!A:B,2,)</f>
        <v>Planning</v>
      </c>
      <c r="E7634" t="str">
        <f t="shared" si="359"/>
        <v>6</v>
      </c>
      <c r="F7634" t="s">
        <v>13945</v>
      </c>
      <c r="G7634" s="2">
        <v>0</v>
      </c>
      <c r="H7634" s="2">
        <v>0</v>
      </c>
      <c r="I7634" s="2">
        <v>0</v>
      </c>
      <c r="J7634" s="105">
        <f>SUMIF([1]MMM!$A:$A,A7634,[1]MMM!$F:$F)</f>
        <v>0</v>
      </c>
      <c r="K7634" s="2" t="s">
        <v>10</v>
      </c>
      <c r="L7634" s="2">
        <v>0</v>
      </c>
      <c r="M7634" t="s">
        <v>10962</v>
      </c>
      <c r="N7634" t="s">
        <v>13912</v>
      </c>
      <c r="O7634" t="s">
        <v>10962</v>
      </c>
      <c r="P7634" t="s">
        <v>13937</v>
      </c>
    </row>
    <row r="7635" spans="1:16" x14ac:dyDescent="0.3">
      <c r="A7635" t="s">
        <v>13946</v>
      </c>
      <c r="B7635" s="2" t="str">
        <f t="shared" si="358"/>
        <v>6462</v>
      </c>
      <c r="C7635" s="2">
        <f t="shared" si="357"/>
        <v>6462</v>
      </c>
      <c r="D7635" t="str">
        <f>VLOOKUP(C7635,'Cost Centre'!A:B,2,)</f>
        <v>Planning</v>
      </c>
      <c r="E7635" t="str">
        <f t="shared" si="359"/>
        <v>6</v>
      </c>
      <c r="F7635" t="s">
        <v>13947</v>
      </c>
      <c r="G7635" s="2">
        <v>0</v>
      </c>
      <c r="H7635" s="2">
        <v>0</v>
      </c>
      <c r="I7635" s="2">
        <v>0</v>
      </c>
      <c r="J7635" s="105">
        <f>SUMIF([1]MMM!$A:$A,A7635,[1]MMM!$F:$F)</f>
        <v>0</v>
      </c>
      <c r="K7635" s="2" t="s">
        <v>10</v>
      </c>
      <c r="L7635" s="2">
        <v>0</v>
      </c>
      <c r="M7635" t="s">
        <v>10962</v>
      </c>
      <c r="N7635" t="s">
        <v>13912</v>
      </c>
      <c r="O7635" t="s">
        <v>10962</v>
      </c>
      <c r="P7635" t="s">
        <v>13937</v>
      </c>
    </row>
    <row r="7636" spans="1:16" x14ac:dyDescent="0.3">
      <c r="A7636" t="s">
        <v>13948</v>
      </c>
      <c r="B7636" s="2" t="str">
        <f t="shared" si="358"/>
        <v>6462</v>
      </c>
      <c r="C7636" s="2">
        <f t="shared" si="357"/>
        <v>6462</v>
      </c>
      <c r="D7636" t="str">
        <f>VLOOKUP(C7636,'Cost Centre'!A:B,2,)</f>
        <v>Planning</v>
      </c>
      <c r="E7636" t="str">
        <f t="shared" si="359"/>
        <v>6</v>
      </c>
      <c r="F7636" t="s">
        <v>13949</v>
      </c>
      <c r="G7636" s="2">
        <v>0</v>
      </c>
      <c r="H7636" s="2">
        <v>0</v>
      </c>
      <c r="I7636" s="2">
        <v>0</v>
      </c>
      <c r="J7636" s="105">
        <f>SUMIF([1]MMM!$A:$A,A7636,[1]MMM!$F:$F)</f>
        <v>0</v>
      </c>
      <c r="K7636" s="2" t="s">
        <v>10</v>
      </c>
      <c r="L7636" s="2">
        <v>0</v>
      </c>
      <c r="M7636" t="s">
        <v>10962</v>
      </c>
      <c r="N7636" t="s">
        <v>13912</v>
      </c>
      <c r="O7636" t="s">
        <v>10962</v>
      </c>
      <c r="P7636" t="s">
        <v>13937</v>
      </c>
    </row>
    <row r="7637" spans="1:16" x14ac:dyDescent="0.3">
      <c r="A7637" t="s">
        <v>13950</v>
      </c>
      <c r="B7637" s="2" t="str">
        <f t="shared" si="358"/>
        <v>6462</v>
      </c>
      <c r="C7637" s="2">
        <f t="shared" si="357"/>
        <v>6462</v>
      </c>
      <c r="D7637" t="str">
        <f>VLOOKUP(C7637,'Cost Centre'!A:B,2,)</f>
        <v>Planning</v>
      </c>
      <c r="E7637" t="str">
        <f t="shared" si="359"/>
        <v>6</v>
      </c>
      <c r="F7637" t="s">
        <v>13951</v>
      </c>
      <c r="G7637" s="2">
        <v>0</v>
      </c>
      <c r="H7637" s="2">
        <v>0</v>
      </c>
      <c r="I7637" s="2">
        <v>0</v>
      </c>
      <c r="J7637" s="105">
        <f>SUMIF([1]MMM!$A:$A,A7637,[1]MMM!$F:$F)</f>
        <v>0</v>
      </c>
      <c r="K7637" s="2" t="s">
        <v>10</v>
      </c>
      <c r="L7637" s="2">
        <v>0</v>
      </c>
      <c r="M7637" t="s">
        <v>10962</v>
      </c>
      <c r="N7637" t="s">
        <v>13912</v>
      </c>
      <c r="O7637" t="s">
        <v>10962</v>
      </c>
      <c r="P7637" t="s">
        <v>13937</v>
      </c>
    </row>
    <row r="7638" spans="1:16" x14ac:dyDescent="0.3">
      <c r="A7638" t="s">
        <v>13952</v>
      </c>
      <c r="B7638" s="2" t="str">
        <f t="shared" si="358"/>
        <v>6462</v>
      </c>
      <c r="C7638" s="2">
        <f t="shared" si="357"/>
        <v>6462</v>
      </c>
      <c r="D7638" t="str">
        <f>VLOOKUP(C7638,'Cost Centre'!A:B,2,)</f>
        <v>Planning</v>
      </c>
      <c r="E7638" t="str">
        <f t="shared" si="359"/>
        <v>6</v>
      </c>
      <c r="F7638" t="s">
        <v>13953</v>
      </c>
      <c r="G7638" s="2">
        <v>0</v>
      </c>
      <c r="H7638" s="2">
        <v>0</v>
      </c>
      <c r="I7638" s="2">
        <v>0</v>
      </c>
      <c r="J7638" s="105">
        <f>SUMIF([1]MMM!$A:$A,A7638,[1]MMM!$F:$F)</f>
        <v>0</v>
      </c>
      <c r="K7638" s="2" t="s">
        <v>10</v>
      </c>
      <c r="L7638" s="2">
        <v>0</v>
      </c>
      <c r="M7638" t="s">
        <v>10962</v>
      </c>
      <c r="N7638" t="s">
        <v>13912</v>
      </c>
      <c r="O7638" t="s">
        <v>10962</v>
      </c>
      <c r="P7638" t="s">
        <v>13937</v>
      </c>
    </row>
    <row r="7639" spans="1:16" x14ac:dyDescent="0.3">
      <c r="A7639" t="s">
        <v>13954</v>
      </c>
      <c r="B7639" s="2" t="str">
        <f t="shared" si="358"/>
        <v>6462</v>
      </c>
      <c r="C7639" s="2">
        <f t="shared" si="357"/>
        <v>6462</v>
      </c>
      <c r="D7639" t="str">
        <f>VLOOKUP(C7639,'Cost Centre'!A:B,2,)</f>
        <v>Planning</v>
      </c>
      <c r="E7639" t="str">
        <f t="shared" si="359"/>
        <v>6</v>
      </c>
      <c r="F7639" t="s">
        <v>13955</v>
      </c>
      <c r="G7639" s="2">
        <v>0</v>
      </c>
      <c r="H7639" s="2">
        <v>0</v>
      </c>
      <c r="I7639" s="2">
        <v>0</v>
      </c>
      <c r="J7639" s="105">
        <f>SUMIF([1]MMM!$A:$A,A7639,[1]MMM!$F:$F)</f>
        <v>0</v>
      </c>
      <c r="K7639" s="2" t="s">
        <v>10</v>
      </c>
      <c r="L7639" s="2">
        <v>0</v>
      </c>
      <c r="M7639" t="s">
        <v>10962</v>
      </c>
      <c r="N7639" t="s">
        <v>13912</v>
      </c>
      <c r="O7639" t="s">
        <v>10962</v>
      </c>
      <c r="P7639" t="s">
        <v>13937</v>
      </c>
    </row>
    <row r="7640" spans="1:16" x14ac:dyDescent="0.3">
      <c r="A7640" t="s">
        <v>13956</v>
      </c>
      <c r="B7640" s="2" t="str">
        <f t="shared" si="358"/>
        <v>6462</v>
      </c>
      <c r="C7640" s="2">
        <f t="shared" si="357"/>
        <v>6462</v>
      </c>
      <c r="D7640" t="str">
        <f>VLOOKUP(C7640,'Cost Centre'!A:B,2,)</f>
        <v>Planning</v>
      </c>
      <c r="E7640" t="str">
        <f t="shared" si="359"/>
        <v>6</v>
      </c>
      <c r="F7640" t="s">
        <v>13957</v>
      </c>
      <c r="G7640" s="2">
        <v>0</v>
      </c>
      <c r="H7640" s="2">
        <v>0</v>
      </c>
      <c r="I7640" s="2">
        <v>0</v>
      </c>
      <c r="J7640" s="105">
        <f>SUMIF([1]MMM!$A:$A,A7640,[1]MMM!$F:$F)</f>
        <v>0</v>
      </c>
      <c r="K7640" s="2" t="s">
        <v>10</v>
      </c>
      <c r="L7640" s="2">
        <v>0</v>
      </c>
      <c r="M7640" t="s">
        <v>10962</v>
      </c>
      <c r="N7640" t="s">
        <v>13912</v>
      </c>
      <c r="O7640" t="s">
        <v>10962</v>
      </c>
      <c r="P7640" t="s">
        <v>13937</v>
      </c>
    </row>
    <row r="7641" spans="1:16" x14ac:dyDescent="0.3">
      <c r="A7641" t="s">
        <v>13958</v>
      </c>
      <c r="B7641" s="2" t="str">
        <f t="shared" si="358"/>
        <v>6462</v>
      </c>
      <c r="C7641" s="2">
        <f t="shared" si="357"/>
        <v>6462</v>
      </c>
      <c r="D7641" t="str">
        <f>VLOOKUP(C7641,'Cost Centre'!A:B,2,)</f>
        <v>Planning</v>
      </c>
      <c r="E7641" t="str">
        <f t="shared" si="359"/>
        <v>6</v>
      </c>
      <c r="F7641" t="s">
        <v>13939</v>
      </c>
      <c r="G7641" s="2">
        <v>0</v>
      </c>
      <c r="H7641" s="2">
        <v>0</v>
      </c>
      <c r="I7641" s="2">
        <v>0</v>
      </c>
      <c r="J7641" s="105">
        <f>SUMIF([1]MMM!$A:$A,A7641,[1]MMM!$F:$F)</f>
        <v>0</v>
      </c>
      <c r="K7641" s="2" t="s">
        <v>10</v>
      </c>
      <c r="L7641" s="2">
        <v>600000</v>
      </c>
      <c r="M7641" t="s">
        <v>10962</v>
      </c>
      <c r="N7641" t="s">
        <v>13912</v>
      </c>
      <c r="O7641" t="s">
        <v>10962</v>
      </c>
      <c r="P7641" t="s">
        <v>13937</v>
      </c>
    </row>
    <row r="7642" spans="1:16" x14ac:dyDescent="0.3">
      <c r="A7642" t="s">
        <v>13959</v>
      </c>
      <c r="B7642" s="2" t="str">
        <f t="shared" si="358"/>
        <v>6462</v>
      </c>
      <c r="C7642" s="2">
        <f t="shared" si="357"/>
        <v>6462</v>
      </c>
      <c r="D7642" t="str">
        <f>VLOOKUP(C7642,'Cost Centre'!A:B,2,)</f>
        <v>Planning</v>
      </c>
      <c r="E7642" t="str">
        <f t="shared" si="359"/>
        <v>6</v>
      </c>
      <c r="F7642" t="s">
        <v>13941</v>
      </c>
      <c r="G7642" s="2">
        <v>0</v>
      </c>
      <c r="H7642" s="2">
        <v>0</v>
      </c>
      <c r="I7642" s="2">
        <v>0</v>
      </c>
      <c r="J7642" s="105">
        <f>SUMIF([1]MMM!$A:$A,A7642,[1]MMM!$F:$F)</f>
        <v>0</v>
      </c>
      <c r="K7642" s="2" t="s">
        <v>10</v>
      </c>
      <c r="L7642" s="2">
        <v>0</v>
      </c>
      <c r="M7642" t="s">
        <v>10962</v>
      </c>
      <c r="N7642" t="s">
        <v>13912</v>
      </c>
      <c r="O7642" t="s">
        <v>10962</v>
      </c>
      <c r="P7642" t="s">
        <v>13937</v>
      </c>
    </row>
    <row r="7643" spans="1:16" x14ac:dyDescent="0.3">
      <c r="A7643" t="s">
        <v>13960</v>
      </c>
      <c r="B7643" s="2" t="str">
        <f t="shared" si="358"/>
        <v>6462</v>
      </c>
      <c r="C7643" s="2">
        <f t="shared" si="357"/>
        <v>6462</v>
      </c>
      <c r="D7643" t="str">
        <f>VLOOKUP(C7643,'Cost Centre'!A:B,2,)</f>
        <v>Planning</v>
      </c>
      <c r="E7643" t="str">
        <f t="shared" si="359"/>
        <v>6</v>
      </c>
      <c r="F7643" t="s">
        <v>13961</v>
      </c>
      <c r="G7643" s="2">
        <v>0</v>
      </c>
      <c r="H7643" s="2">
        <v>0</v>
      </c>
      <c r="I7643" s="2">
        <v>0</v>
      </c>
      <c r="J7643" s="105">
        <f>SUMIF([1]MMM!$A:$A,A7643,[1]MMM!$F:$F)</f>
        <v>0</v>
      </c>
      <c r="K7643" s="2" t="s">
        <v>460</v>
      </c>
      <c r="L7643" s="2">
        <v>0</v>
      </c>
      <c r="M7643" t="s">
        <v>10962</v>
      </c>
      <c r="N7643" t="s">
        <v>13912</v>
      </c>
      <c r="O7643" t="s">
        <v>10962</v>
      </c>
      <c r="P7643" t="s">
        <v>13937</v>
      </c>
    </row>
    <row r="7644" spans="1:16" x14ac:dyDescent="0.3">
      <c r="A7644" t="s">
        <v>13962</v>
      </c>
      <c r="B7644" s="2" t="str">
        <f t="shared" si="358"/>
        <v>6462</v>
      </c>
      <c r="C7644" s="2">
        <f t="shared" si="357"/>
        <v>6462</v>
      </c>
      <c r="D7644" t="str">
        <f>VLOOKUP(C7644,'Cost Centre'!A:B,2,)</f>
        <v>Planning</v>
      </c>
      <c r="E7644" t="str">
        <f t="shared" si="359"/>
        <v>6</v>
      </c>
      <c r="F7644" t="s">
        <v>13963</v>
      </c>
      <c r="G7644" s="2">
        <v>0</v>
      </c>
      <c r="H7644" s="2">
        <v>0</v>
      </c>
      <c r="I7644" s="2">
        <v>0</v>
      </c>
      <c r="J7644" s="105">
        <f>SUMIF([1]MMM!$A:$A,A7644,[1]MMM!$F:$F)</f>
        <v>0</v>
      </c>
      <c r="K7644" s="2" t="s">
        <v>460</v>
      </c>
      <c r="L7644" s="2">
        <v>0</v>
      </c>
      <c r="M7644" t="s">
        <v>10962</v>
      </c>
      <c r="N7644" t="s">
        <v>13912</v>
      </c>
      <c r="O7644" t="s">
        <v>10962</v>
      </c>
      <c r="P7644" t="s">
        <v>13937</v>
      </c>
    </row>
    <row r="7645" spans="1:16" x14ac:dyDescent="0.3">
      <c r="A7645" t="s">
        <v>13964</v>
      </c>
      <c r="B7645" s="2" t="str">
        <f t="shared" si="358"/>
        <v>6462</v>
      </c>
      <c r="C7645" s="2">
        <f t="shared" si="357"/>
        <v>6462</v>
      </c>
      <c r="D7645" t="str">
        <f>VLOOKUP(C7645,'Cost Centre'!A:B,2,)</f>
        <v>Planning</v>
      </c>
      <c r="E7645" t="str">
        <f t="shared" si="359"/>
        <v>6</v>
      </c>
      <c r="F7645" t="s">
        <v>13965</v>
      </c>
      <c r="G7645" s="2">
        <v>0</v>
      </c>
      <c r="H7645" s="2">
        <v>0</v>
      </c>
      <c r="I7645" s="2">
        <v>0</v>
      </c>
      <c r="J7645" s="105">
        <f>SUMIF([1]MMM!$A:$A,A7645,[1]MMM!$F:$F)</f>
        <v>0</v>
      </c>
      <c r="K7645" s="2" t="s">
        <v>460</v>
      </c>
      <c r="L7645" s="2">
        <v>0</v>
      </c>
      <c r="M7645" t="s">
        <v>10962</v>
      </c>
      <c r="N7645" t="s">
        <v>13912</v>
      </c>
      <c r="O7645" t="s">
        <v>10962</v>
      </c>
      <c r="P7645" t="s">
        <v>13937</v>
      </c>
    </row>
    <row r="7646" spans="1:16" x14ac:dyDescent="0.3">
      <c r="A7646" t="s">
        <v>13966</v>
      </c>
      <c r="B7646" s="2" t="str">
        <f t="shared" si="358"/>
        <v>6462</v>
      </c>
      <c r="C7646" s="2">
        <f t="shared" si="357"/>
        <v>6462</v>
      </c>
      <c r="D7646" t="str">
        <f>VLOOKUP(C7646,'Cost Centre'!A:B,2,)</f>
        <v>Planning</v>
      </c>
      <c r="E7646" t="str">
        <f t="shared" si="359"/>
        <v>6</v>
      </c>
      <c r="F7646" t="s">
        <v>13967</v>
      </c>
      <c r="G7646" s="2">
        <v>0</v>
      </c>
      <c r="H7646" s="2">
        <v>0</v>
      </c>
      <c r="I7646" s="2">
        <v>0</v>
      </c>
      <c r="J7646" s="105">
        <f>SUMIF([1]MMM!$A:$A,A7646,[1]MMM!$F:$F)</f>
        <v>0</v>
      </c>
      <c r="K7646" s="2" t="s">
        <v>460</v>
      </c>
      <c r="L7646" s="2">
        <v>0</v>
      </c>
      <c r="M7646" t="s">
        <v>10962</v>
      </c>
      <c r="N7646" t="s">
        <v>13912</v>
      </c>
      <c r="O7646" t="s">
        <v>10962</v>
      </c>
      <c r="P7646" t="s">
        <v>13937</v>
      </c>
    </row>
    <row r="7647" spans="1:16" x14ac:dyDescent="0.3">
      <c r="A7647" t="s">
        <v>13968</v>
      </c>
      <c r="B7647" s="2" t="str">
        <f t="shared" si="358"/>
        <v>6462</v>
      </c>
      <c r="C7647" s="2">
        <f t="shared" si="357"/>
        <v>6462</v>
      </c>
      <c r="D7647" t="str">
        <f>VLOOKUP(C7647,'Cost Centre'!A:B,2,)</f>
        <v>Planning</v>
      </c>
      <c r="E7647" t="str">
        <f t="shared" si="359"/>
        <v>6</v>
      </c>
      <c r="F7647" t="s">
        <v>13969</v>
      </c>
      <c r="G7647" s="2">
        <v>0</v>
      </c>
      <c r="H7647" s="2">
        <v>0</v>
      </c>
      <c r="I7647" s="2">
        <v>0</v>
      </c>
      <c r="J7647" s="105">
        <f>SUMIF([1]MMM!$A:$A,A7647,[1]MMM!$F:$F)</f>
        <v>0</v>
      </c>
      <c r="K7647" s="2" t="s">
        <v>460</v>
      </c>
      <c r="L7647" s="2">
        <v>0</v>
      </c>
      <c r="M7647" t="s">
        <v>10962</v>
      </c>
      <c r="N7647" t="s">
        <v>13912</v>
      </c>
      <c r="O7647" t="s">
        <v>10962</v>
      </c>
      <c r="P7647" t="s">
        <v>13937</v>
      </c>
    </row>
    <row r="7648" spans="1:16" x14ac:dyDescent="0.3">
      <c r="A7648" t="s">
        <v>13970</v>
      </c>
      <c r="B7648" s="2" t="str">
        <f t="shared" si="358"/>
        <v>6462</v>
      </c>
      <c r="C7648" s="2">
        <f t="shared" si="357"/>
        <v>6462</v>
      </c>
      <c r="D7648" t="str">
        <f>VLOOKUP(C7648,'Cost Centre'!A:B,2,)</f>
        <v>Planning</v>
      </c>
      <c r="E7648" t="str">
        <f t="shared" si="359"/>
        <v>6</v>
      </c>
      <c r="F7648" t="s">
        <v>13971</v>
      </c>
      <c r="G7648" s="2">
        <v>0</v>
      </c>
      <c r="H7648" s="2">
        <v>0</v>
      </c>
      <c r="I7648" s="2">
        <v>0</v>
      </c>
      <c r="J7648" s="105">
        <f>SUMIF([1]MMM!$A:$A,A7648,[1]MMM!$F:$F)</f>
        <v>0</v>
      </c>
      <c r="K7648" s="2" t="s">
        <v>460</v>
      </c>
      <c r="L7648" s="2">
        <v>0</v>
      </c>
      <c r="M7648" t="s">
        <v>10962</v>
      </c>
      <c r="N7648" t="s">
        <v>13912</v>
      </c>
      <c r="O7648" t="s">
        <v>10962</v>
      </c>
      <c r="P7648" t="s">
        <v>13937</v>
      </c>
    </row>
    <row r="7649" spans="1:16" x14ac:dyDescent="0.3">
      <c r="A7649" t="s">
        <v>13972</v>
      </c>
      <c r="B7649" s="2" t="str">
        <f t="shared" si="358"/>
        <v>6462</v>
      </c>
      <c r="C7649" s="2">
        <f t="shared" si="357"/>
        <v>6462</v>
      </c>
      <c r="D7649" t="str">
        <f>VLOOKUP(C7649,'Cost Centre'!A:B,2,)</f>
        <v>Planning</v>
      </c>
      <c r="E7649" t="str">
        <f t="shared" si="359"/>
        <v>6</v>
      </c>
      <c r="F7649" t="s">
        <v>13973</v>
      </c>
      <c r="G7649" s="2">
        <v>0</v>
      </c>
      <c r="H7649" s="2">
        <v>0</v>
      </c>
      <c r="I7649" s="2">
        <v>0</v>
      </c>
      <c r="J7649" s="105">
        <f>SUMIF([1]MMM!$A:$A,A7649,[1]MMM!$F:$F)</f>
        <v>0</v>
      </c>
      <c r="K7649" s="2" t="s">
        <v>460</v>
      </c>
      <c r="L7649" s="2">
        <v>0</v>
      </c>
      <c r="M7649" t="s">
        <v>10962</v>
      </c>
      <c r="N7649" t="s">
        <v>13912</v>
      </c>
      <c r="O7649" t="s">
        <v>10962</v>
      </c>
      <c r="P7649" t="s">
        <v>13937</v>
      </c>
    </row>
    <row r="7650" spans="1:16" x14ac:dyDescent="0.3">
      <c r="A7650" t="s">
        <v>13974</v>
      </c>
      <c r="B7650" s="2" t="str">
        <f t="shared" si="358"/>
        <v>6462</v>
      </c>
      <c r="C7650" s="2">
        <f t="shared" si="357"/>
        <v>6462</v>
      </c>
      <c r="D7650" t="str">
        <f>VLOOKUP(C7650,'Cost Centre'!A:B,2,)</f>
        <v>Planning</v>
      </c>
      <c r="E7650" t="str">
        <f t="shared" si="359"/>
        <v>6</v>
      </c>
      <c r="F7650" t="s">
        <v>13975</v>
      </c>
      <c r="G7650" s="2">
        <v>0</v>
      </c>
      <c r="H7650" s="2">
        <v>0</v>
      </c>
      <c r="I7650" s="2">
        <v>0</v>
      </c>
      <c r="J7650" s="105">
        <f>SUMIF([1]MMM!$A:$A,A7650,[1]MMM!$F:$F)</f>
        <v>0</v>
      </c>
      <c r="K7650" s="2" t="s">
        <v>460</v>
      </c>
      <c r="L7650" s="2">
        <v>0</v>
      </c>
      <c r="M7650" t="s">
        <v>10962</v>
      </c>
      <c r="N7650" t="s">
        <v>13912</v>
      </c>
      <c r="O7650" t="s">
        <v>10962</v>
      </c>
      <c r="P7650" t="s">
        <v>13937</v>
      </c>
    </row>
    <row r="7651" spans="1:16" x14ac:dyDescent="0.3">
      <c r="A7651" t="s">
        <v>13976</v>
      </c>
      <c r="B7651" s="2" t="str">
        <f t="shared" si="358"/>
        <v>6462</v>
      </c>
      <c r="C7651" s="2">
        <f t="shared" si="357"/>
        <v>6462</v>
      </c>
      <c r="D7651" t="str">
        <f>VLOOKUP(C7651,'Cost Centre'!A:B,2,)</f>
        <v>Planning</v>
      </c>
      <c r="E7651" t="str">
        <f t="shared" si="359"/>
        <v>6</v>
      </c>
      <c r="F7651" t="s">
        <v>13977</v>
      </c>
      <c r="G7651" s="2">
        <v>0</v>
      </c>
      <c r="H7651" s="2">
        <v>0</v>
      </c>
      <c r="I7651" s="2">
        <v>0</v>
      </c>
      <c r="J7651" s="105">
        <f>SUMIF([1]MMM!$A:$A,A7651,[1]MMM!$F:$F)</f>
        <v>0</v>
      </c>
      <c r="K7651" s="2" t="s">
        <v>460</v>
      </c>
      <c r="L7651" s="2">
        <v>0</v>
      </c>
      <c r="M7651" t="s">
        <v>10962</v>
      </c>
      <c r="N7651" t="s">
        <v>13912</v>
      </c>
      <c r="O7651" t="s">
        <v>10962</v>
      </c>
      <c r="P7651" t="s">
        <v>13937</v>
      </c>
    </row>
    <row r="7652" spans="1:16" x14ac:dyDescent="0.3">
      <c r="A7652" t="s">
        <v>13978</v>
      </c>
      <c r="B7652" s="2" t="str">
        <f t="shared" si="358"/>
        <v>6462</v>
      </c>
      <c r="C7652" s="2">
        <f t="shared" si="357"/>
        <v>6462</v>
      </c>
      <c r="D7652" t="str">
        <f>VLOOKUP(C7652,'Cost Centre'!A:B,2,)</f>
        <v>Planning</v>
      </c>
      <c r="E7652" t="str">
        <f t="shared" si="359"/>
        <v>6</v>
      </c>
      <c r="F7652" t="s">
        <v>13979</v>
      </c>
      <c r="G7652" s="2">
        <v>0</v>
      </c>
      <c r="H7652" s="2">
        <v>0</v>
      </c>
      <c r="I7652" s="2">
        <v>0</v>
      </c>
      <c r="J7652" s="105">
        <f>SUMIF([1]MMM!$A:$A,A7652,[1]MMM!$F:$F)</f>
        <v>0</v>
      </c>
      <c r="K7652" s="2" t="s">
        <v>460</v>
      </c>
      <c r="L7652" s="2">
        <v>0</v>
      </c>
      <c r="M7652" t="s">
        <v>10962</v>
      </c>
      <c r="N7652" t="s">
        <v>13912</v>
      </c>
      <c r="O7652" t="s">
        <v>10962</v>
      </c>
      <c r="P7652" t="s">
        <v>13937</v>
      </c>
    </row>
    <row r="7653" spans="1:16" x14ac:dyDescent="0.3">
      <c r="A7653" t="s">
        <v>13980</v>
      </c>
      <c r="B7653" s="2" t="str">
        <f t="shared" si="358"/>
        <v>6462</v>
      </c>
      <c r="C7653" s="2">
        <f t="shared" si="357"/>
        <v>6462</v>
      </c>
      <c r="D7653" t="str">
        <f>VLOOKUP(C7653,'Cost Centre'!A:B,2,)</f>
        <v>Planning</v>
      </c>
      <c r="E7653" t="str">
        <f t="shared" si="359"/>
        <v>6</v>
      </c>
      <c r="F7653" t="s">
        <v>13981</v>
      </c>
      <c r="G7653" s="2">
        <v>0</v>
      </c>
      <c r="H7653" s="2">
        <v>0</v>
      </c>
      <c r="I7653" s="2">
        <v>0</v>
      </c>
      <c r="J7653" s="105">
        <f>SUMIF([1]MMM!$A:$A,A7653,[1]MMM!$F:$F)</f>
        <v>0</v>
      </c>
      <c r="K7653" s="2" t="s">
        <v>460</v>
      </c>
      <c r="L7653" s="2">
        <v>0</v>
      </c>
      <c r="M7653" t="s">
        <v>10962</v>
      </c>
      <c r="N7653" t="s">
        <v>13912</v>
      </c>
      <c r="O7653" t="s">
        <v>10962</v>
      </c>
      <c r="P7653" t="s">
        <v>13937</v>
      </c>
    </row>
    <row r="7654" spans="1:16" x14ac:dyDescent="0.3">
      <c r="A7654" t="s">
        <v>13982</v>
      </c>
      <c r="B7654" s="2" t="str">
        <f t="shared" si="358"/>
        <v>6462</v>
      </c>
      <c r="C7654" s="2">
        <f t="shared" si="357"/>
        <v>6462</v>
      </c>
      <c r="D7654" t="str">
        <f>VLOOKUP(C7654,'Cost Centre'!A:B,2,)</f>
        <v>Planning</v>
      </c>
      <c r="E7654" t="str">
        <f t="shared" si="359"/>
        <v>6</v>
      </c>
      <c r="F7654" t="s">
        <v>13983</v>
      </c>
      <c r="G7654" s="2">
        <v>0</v>
      </c>
      <c r="H7654" s="2">
        <v>0</v>
      </c>
      <c r="I7654" s="2">
        <v>0</v>
      </c>
      <c r="J7654" s="105">
        <f>SUMIF([1]MMM!$A:$A,A7654,[1]MMM!$F:$F)</f>
        <v>0</v>
      </c>
      <c r="K7654" s="2" t="s">
        <v>460</v>
      </c>
      <c r="L7654" s="2">
        <v>0</v>
      </c>
      <c r="M7654" t="s">
        <v>10962</v>
      </c>
      <c r="N7654" t="s">
        <v>13912</v>
      </c>
      <c r="O7654" t="s">
        <v>10962</v>
      </c>
      <c r="P7654" t="s">
        <v>13937</v>
      </c>
    </row>
    <row r="7655" spans="1:16" x14ac:dyDescent="0.3">
      <c r="A7655" t="s">
        <v>13984</v>
      </c>
      <c r="B7655" s="2" t="str">
        <f t="shared" si="358"/>
        <v>6462</v>
      </c>
      <c r="C7655" s="2">
        <f t="shared" si="357"/>
        <v>6462</v>
      </c>
      <c r="D7655" t="str">
        <f>VLOOKUP(C7655,'Cost Centre'!A:B,2,)</f>
        <v>Planning</v>
      </c>
      <c r="E7655" t="str">
        <f t="shared" si="359"/>
        <v>6</v>
      </c>
      <c r="F7655" t="s">
        <v>13985</v>
      </c>
      <c r="G7655" s="2">
        <v>0</v>
      </c>
      <c r="H7655" s="2">
        <v>0</v>
      </c>
      <c r="I7655" s="2">
        <v>0</v>
      </c>
      <c r="J7655" s="105">
        <f>SUMIF([1]MMM!$A:$A,A7655,[1]MMM!$F:$F)</f>
        <v>0</v>
      </c>
      <c r="K7655" s="2" t="s">
        <v>460</v>
      </c>
      <c r="L7655" s="2">
        <v>0</v>
      </c>
      <c r="M7655" t="s">
        <v>10962</v>
      </c>
      <c r="N7655" t="s">
        <v>13912</v>
      </c>
      <c r="O7655" t="s">
        <v>10962</v>
      </c>
      <c r="P7655" t="s">
        <v>13937</v>
      </c>
    </row>
    <row r="7656" spans="1:16" x14ac:dyDescent="0.3">
      <c r="A7656" t="s">
        <v>13986</v>
      </c>
      <c r="B7656" s="2" t="str">
        <f t="shared" si="358"/>
        <v>6462</v>
      </c>
      <c r="C7656" s="2">
        <f t="shared" si="357"/>
        <v>6462</v>
      </c>
      <c r="D7656" t="str">
        <f>VLOOKUP(C7656,'Cost Centre'!A:B,2,)</f>
        <v>Planning</v>
      </c>
      <c r="E7656" t="str">
        <f t="shared" si="359"/>
        <v>6</v>
      </c>
      <c r="F7656" t="s">
        <v>13987</v>
      </c>
      <c r="G7656" s="2">
        <v>0</v>
      </c>
      <c r="H7656" s="2">
        <v>0</v>
      </c>
      <c r="I7656" s="2">
        <v>0</v>
      </c>
      <c r="J7656" s="105">
        <f>SUMIF([1]MMM!$A:$A,A7656,[1]MMM!$F:$F)</f>
        <v>0</v>
      </c>
      <c r="K7656" s="2" t="s">
        <v>460</v>
      </c>
      <c r="L7656" s="2">
        <v>0</v>
      </c>
      <c r="M7656" t="s">
        <v>10962</v>
      </c>
      <c r="N7656" t="s">
        <v>13912</v>
      </c>
      <c r="O7656" t="s">
        <v>10962</v>
      </c>
      <c r="P7656" t="s">
        <v>13937</v>
      </c>
    </row>
    <row r="7657" spans="1:16" x14ac:dyDescent="0.3">
      <c r="A7657" t="s">
        <v>13988</v>
      </c>
      <c r="B7657" s="2" t="str">
        <f t="shared" si="358"/>
        <v>6462</v>
      </c>
      <c r="C7657" s="2">
        <f t="shared" si="357"/>
        <v>6462</v>
      </c>
      <c r="D7657" t="str">
        <f>VLOOKUP(C7657,'Cost Centre'!A:B,2,)</f>
        <v>Planning</v>
      </c>
      <c r="E7657" t="str">
        <f t="shared" si="359"/>
        <v>6</v>
      </c>
      <c r="F7657" t="s">
        <v>13989</v>
      </c>
      <c r="G7657" s="2">
        <v>0</v>
      </c>
      <c r="H7657" s="2">
        <v>0</v>
      </c>
      <c r="I7657" s="2">
        <v>0</v>
      </c>
      <c r="J7657" s="105">
        <f>SUMIF([1]MMM!$A:$A,A7657,[1]MMM!$F:$F)</f>
        <v>0</v>
      </c>
      <c r="K7657" s="2" t="s">
        <v>460</v>
      </c>
      <c r="L7657" s="2">
        <v>0</v>
      </c>
      <c r="M7657" t="s">
        <v>10962</v>
      </c>
      <c r="N7657" t="s">
        <v>13912</v>
      </c>
      <c r="O7657" t="s">
        <v>10962</v>
      </c>
      <c r="P7657" t="s">
        <v>13937</v>
      </c>
    </row>
    <row r="7658" spans="1:16" x14ac:dyDescent="0.3">
      <c r="A7658" t="s">
        <v>6838</v>
      </c>
      <c r="B7658" s="2" t="str">
        <f t="shared" si="358"/>
        <v>6462</v>
      </c>
      <c r="C7658" s="2">
        <f t="shared" si="357"/>
        <v>6462</v>
      </c>
      <c r="D7658" t="str">
        <f>VLOOKUP(C7658,'Cost Centre'!A:B,2,)</f>
        <v>Planning</v>
      </c>
      <c r="E7658" t="str">
        <f t="shared" si="359"/>
        <v>6</v>
      </c>
      <c r="F7658" t="s">
        <v>11740</v>
      </c>
      <c r="G7658" s="2">
        <v>0</v>
      </c>
      <c r="H7658" s="2">
        <v>0</v>
      </c>
      <c r="I7658" s="2">
        <v>0</v>
      </c>
      <c r="J7658" s="105">
        <f>SUMIF([1]MMM!$A:$A,A7658,[1]MMM!$F:$F)</f>
        <v>0</v>
      </c>
      <c r="K7658" s="2" t="s">
        <v>460</v>
      </c>
      <c r="L7658" s="2">
        <v>0</v>
      </c>
      <c r="M7658" t="s">
        <v>10962</v>
      </c>
      <c r="N7658" t="s">
        <v>13912</v>
      </c>
      <c r="O7658" t="s">
        <v>10962</v>
      </c>
      <c r="P7658" t="s">
        <v>11622</v>
      </c>
    </row>
    <row r="7659" spans="1:16" x14ac:dyDescent="0.3">
      <c r="A7659" t="s">
        <v>13990</v>
      </c>
      <c r="B7659" s="2" t="str">
        <f t="shared" si="358"/>
        <v>6462</v>
      </c>
      <c r="C7659" s="2">
        <f t="shared" si="357"/>
        <v>6462</v>
      </c>
      <c r="D7659" t="str">
        <f>VLOOKUP(C7659,'Cost Centre'!A:B,2,)</f>
        <v>Planning</v>
      </c>
      <c r="E7659" t="str">
        <f t="shared" si="359"/>
        <v>6</v>
      </c>
      <c r="F7659" t="s">
        <v>13991</v>
      </c>
      <c r="G7659" s="2">
        <v>0</v>
      </c>
      <c r="H7659" s="2">
        <v>0</v>
      </c>
      <c r="I7659" s="2">
        <v>0</v>
      </c>
      <c r="J7659" s="105">
        <f>SUMIF([1]MMM!$A:$A,A7659,[1]MMM!$F:$F)</f>
        <v>0</v>
      </c>
      <c r="K7659" s="2" t="s">
        <v>10</v>
      </c>
      <c r="L7659" s="2">
        <v>0</v>
      </c>
      <c r="M7659" t="s">
        <v>10962</v>
      </c>
      <c r="N7659" t="s">
        <v>13912</v>
      </c>
      <c r="O7659" t="s">
        <v>10962</v>
      </c>
      <c r="P7659" t="s">
        <v>11622</v>
      </c>
    </row>
    <row r="7660" spans="1:16" x14ac:dyDescent="0.3">
      <c r="A7660" t="s">
        <v>13992</v>
      </c>
      <c r="B7660" s="2" t="str">
        <f t="shared" si="358"/>
        <v>6462</v>
      </c>
      <c r="C7660" s="2">
        <f t="shared" si="357"/>
        <v>6462</v>
      </c>
      <c r="D7660" t="str">
        <f>VLOOKUP(C7660,'Cost Centre'!A:B,2,)</f>
        <v>Planning</v>
      </c>
      <c r="E7660" t="str">
        <f t="shared" si="359"/>
        <v>6</v>
      </c>
      <c r="F7660" t="s">
        <v>13993</v>
      </c>
      <c r="G7660" s="2">
        <v>0</v>
      </c>
      <c r="H7660" s="2">
        <v>0</v>
      </c>
      <c r="I7660" s="2">
        <v>0</v>
      </c>
      <c r="J7660" s="105">
        <f>SUMIF([1]MMM!$A:$A,A7660,[1]MMM!$F:$F)</f>
        <v>0</v>
      </c>
      <c r="K7660" s="2" t="s">
        <v>10</v>
      </c>
      <c r="L7660" s="2">
        <v>0</v>
      </c>
      <c r="M7660" t="s">
        <v>10962</v>
      </c>
      <c r="N7660" t="s">
        <v>13912</v>
      </c>
      <c r="O7660" t="s">
        <v>10962</v>
      </c>
      <c r="P7660" t="s">
        <v>11622</v>
      </c>
    </row>
    <row r="7661" spans="1:16" x14ac:dyDescent="0.3">
      <c r="A7661" t="s">
        <v>13994</v>
      </c>
      <c r="B7661" s="2" t="str">
        <f t="shared" si="358"/>
        <v>6462</v>
      </c>
      <c r="C7661" s="2">
        <f t="shared" si="357"/>
        <v>6462</v>
      </c>
      <c r="D7661" t="str">
        <f>VLOOKUP(C7661,'Cost Centre'!A:B,2,)</f>
        <v>Planning</v>
      </c>
      <c r="E7661" t="str">
        <f t="shared" si="359"/>
        <v>6</v>
      </c>
      <c r="F7661" t="s">
        <v>13991</v>
      </c>
      <c r="G7661" s="2">
        <v>0</v>
      </c>
      <c r="H7661" s="2">
        <v>0</v>
      </c>
      <c r="I7661" s="2">
        <v>0</v>
      </c>
      <c r="J7661" s="105">
        <f>SUMIF([1]MMM!$A:$A,A7661,[1]MMM!$F:$F)</f>
        <v>0</v>
      </c>
      <c r="K7661" s="2" t="s">
        <v>10</v>
      </c>
      <c r="L7661" s="2">
        <v>30000</v>
      </c>
      <c r="M7661" t="s">
        <v>10962</v>
      </c>
      <c r="N7661" t="s">
        <v>13912</v>
      </c>
      <c r="O7661" t="s">
        <v>10962</v>
      </c>
      <c r="P7661" t="s">
        <v>11622</v>
      </c>
    </row>
    <row r="7662" spans="1:16" x14ac:dyDescent="0.3">
      <c r="A7662" t="s">
        <v>13995</v>
      </c>
      <c r="B7662" s="2" t="str">
        <f t="shared" si="358"/>
        <v>6462</v>
      </c>
      <c r="C7662" s="2">
        <f t="shared" si="357"/>
        <v>6462</v>
      </c>
      <c r="D7662" t="str">
        <f>VLOOKUP(C7662,'Cost Centre'!A:B,2,)</f>
        <v>Planning</v>
      </c>
      <c r="E7662" t="str">
        <f t="shared" si="359"/>
        <v>6</v>
      </c>
      <c r="F7662" t="s">
        <v>13993</v>
      </c>
      <c r="G7662" s="2">
        <v>0</v>
      </c>
      <c r="H7662" s="2">
        <v>0</v>
      </c>
      <c r="I7662" s="2">
        <v>0</v>
      </c>
      <c r="J7662" s="105">
        <f>SUMIF([1]MMM!$A:$A,A7662,[1]MMM!$F:$F)</f>
        <v>0</v>
      </c>
      <c r="K7662" s="2" t="s">
        <v>10</v>
      </c>
      <c r="L7662" s="2">
        <v>15000</v>
      </c>
      <c r="M7662" t="s">
        <v>10962</v>
      </c>
      <c r="N7662" t="s">
        <v>13912</v>
      </c>
      <c r="O7662" t="s">
        <v>10962</v>
      </c>
      <c r="P7662" t="s">
        <v>11622</v>
      </c>
    </row>
    <row r="7663" spans="1:16" x14ac:dyDescent="0.3">
      <c r="A7663" t="s">
        <v>6839</v>
      </c>
      <c r="B7663" s="2" t="str">
        <f t="shared" si="358"/>
        <v>6462</v>
      </c>
      <c r="C7663" s="2">
        <f t="shared" si="357"/>
        <v>6462</v>
      </c>
      <c r="D7663" t="str">
        <f>VLOOKUP(C7663,'Cost Centre'!A:B,2,)</f>
        <v>Planning</v>
      </c>
      <c r="E7663" t="str">
        <f t="shared" si="359"/>
        <v>6</v>
      </c>
      <c r="F7663" t="s">
        <v>11752</v>
      </c>
      <c r="G7663" s="2">
        <v>0</v>
      </c>
      <c r="H7663" s="2">
        <v>0</v>
      </c>
      <c r="I7663" s="2">
        <v>0</v>
      </c>
      <c r="J7663" s="105">
        <f>SUMIF([1]MMM!$A:$A,A7663,[1]MMM!$F:$F)</f>
        <v>0</v>
      </c>
      <c r="K7663" s="2" t="s">
        <v>460</v>
      </c>
      <c r="L7663" s="2">
        <v>0</v>
      </c>
      <c r="M7663" t="s">
        <v>10962</v>
      </c>
      <c r="N7663" t="s">
        <v>13912</v>
      </c>
      <c r="O7663" t="s">
        <v>10962</v>
      </c>
      <c r="P7663" t="s">
        <v>11622</v>
      </c>
    </row>
    <row r="7664" spans="1:16" x14ac:dyDescent="0.3">
      <c r="A7664" t="s">
        <v>6840</v>
      </c>
      <c r="B7664" s="2" t="str">
        <f t="shared" si="358"/>
        <v>6462</v>
      </c>
      <c r="C7664" s="2">
        <f t="shared" si="357"/>
        <v>6462</v>
      </c>
      <c r="D7664" t="str">
        <f>VLOOKUP(C7664,'Cost Centre'!A:B,2,)</f>
        <v>Planning</v>
      </c>
      <c r="E7664" t="str">
        <f t="shared" si="359"/>
        <v>6</v>
      </c>
      <c r="F7664" t="s">
        <v>11753</v>
      </c>
      <c r="G7664" s="2">
        <v>0</v>
      </c>
      <c r="H7664" s="2">
        <v>0</v>
      </c>
      <c r="I7664" s="2">
        <v>0</v>
      </c>
      <c r="J7664" s="105">
        <f>SUMIF([1]MMM!$A:$A,A7664,[1]MMM!$F:$F)</f>
        <v>0</v>
      </c>
      <c r="K7664" s="2" t="s">
        <v>460</v>
      </c>
      <c r="L7664" s="2">
        <v>0</v>
      </c>
      <c r="M7664" t="s">
        <v>10962</v>
      </c>
      <c r="N7664" t="s">
        <v>13912</v>
      </c>
      <c r="O7664" t="s">
        <v>10962</v>
      </c>
      <c r="P7664" t="s">
        <v>11622</v>
      </c>
    </row>
    <row r="7665" spans="1:16" x14ac:dyDescent="0.3">
      <c r="A7665" t="s">
        <v>6841</v>
      </c>
      <c r="B7665" s="2" t="str">
        <f t="shared" si="358"/>
        <v>6462</v>
      </c>
      <c r="C7665" s="2">
        <f t="shared" si="357"/>
        <v>6462</v>
      </c>
      <c r="D7665" t="str">
        <f>VLOOKUP(C7665,'Cost Centre'!A:B,2,)</f>
        <v>Planning</v>
      </c>
      <c r="E7665" t="str">
        <f t="shared" si="359"/>
        <v>6</v>
      </c>
      <c r="F7665" t="s">
        <v>11754</v>
      </c>
      <c r="G7665" s="2">
        <v>0</v>
      </c>
      <c r="H7665" s="2">
        <v>0</v>
      </c>
      <c r="I7665" s="2">
        <v>0</v>
      </c>
      <c r="J7665" s="105">
        <f>SUMIF([1]MMM!$A:$A,A7665,[1]MMM!$F:$F)</f>
        <v>0</v>
      </c>
      <c r="K7665" s="2" t="s">
        <v>460</v>
      </c>
      <c r="L7665" s="2">
        <v>0</v>
      </c>
      <c r="M7665" t="s">
        <v>10962</v>
      </c>
      <c r="N7665" t="s">
        <v>13912</v>
      </c>
      <c r="O7665" t="s">
        <v>10962</v>
      </c>
      <c r="P7665" t="s">
        <v>11622</v>
      </c>
    </row>
    <row r="7666" spans="1:16" x14ac:dyDescent="0.3">
      <c r="A7666" t="s">
        <v>6842</v>
      </c>
      <c r="B7666" s="2" t="str">
        <f t="shared" si="358"/>
        <v>6462</v>
      </c>
      <c r="C7666" s="2">
        <f t="shared" si="357"/>
        <v>6462</v>
      </c>
      <c r="D7666" t="str">
        <f>VLOOKUP(C7666,'Cost Centre'!A:B,2,)</f>
        <v>Planning</v>
      </c>
      <c r="E7666" t="str">
        <f t="shared" si="359"/>
        <v>6</v>
      </c>
      <c r="F7666" t="s">
        <v>11755</v>
      </c>
      <c r="G7666" s="2">
        <v>0</v>
      </c>
      <c r="H7666" s="2">
        <v>0</v>
      </c>
      <c r="I7666" s="2">
        <v>0</v>
      </c>
      <c r="J7666" s="105">
        <f>SUMIF([1]MMM!$A:$A,A7666,[1]MMM!$F:$F)</f>
        <v>0</v>
      </c>
      <c r="K7666" s="2" t="s">
        <v>460</v>
      </c>
      <c r="L7666" s="2">
        <v>0</v>
      </c>
      <c r="M7666" t="s">
        <v>10962</v>
      </c>
      <c r="N7666" t="s">
        <v>13912</v>
      </c>
      <c r="O7666" t="s">
        <v>10962</v>
      </c>
      <c r="P7666" t="s">
        <v>11622</v>
      </c>
    </row>
    <row r="7667" spans="1:16" x14ac:dyDescent="0.3">
      <c r="A7667" t="s">
        <v>6843</v>
      </c>
      <c r="B7667" s="2" t="str">
        <f t="shared" si="358"/>
        <v>6462</v>
      </c>
      <c r="C7667" s="2">
        <f t="shared" si="357"/>
        <v>6462</v>
      </c>
      <c r="D7667" t="str">
        <f>VLOOKUP(C7667,'Cost Centre'!A:B,2,)</f>
        <v>Planning</v>
      </c>
      <c r="E7667" t="str">
        <f t="shared" si="359"/>
        <v>6</v>
      </c>
      <c r="F7667" t="s">
        <v>11756</v>
      </c>
      <c r="G7667" s="2">
        <v>0</v>
      </c>
      <c r="H7667" s="2">
        <v>0</v>
      </c>
      <c r="I7667" s="2">
        <v>0</v>
      </c>
      <c r="J7667" s="105">
        <f>SUMIF([1]MMM!$A:$A,A7667,[1]MMM!$F:$F)</f>
        <v>0</v>
      </c>
      <c r="K7667" s="2" t="s">
        <v>460</v>
      </c>
      <c r="L7667" s="2">
        <v>0</v>
      </c>
      <c r="M7667" t="s">
        <v>10962</v>
      </c>
      <c r="N7667" t="s">
        <v>13912</v>
      </c>
      <c r="O7667" t="s">
        <v>10962</v>
      </c>
      <c r="P7667" t="s">
        <v>11622</v>
      </c>
    </row>
    <row r="7668" spans="1:16" x14ac:dyDescent="0.3">
      <c r="A7668" t="s">
        <v>6844</v>
      </c>
      <c r="B7668" s="2" t="str">
        <f t="shared" si="358"/>
        <v>6462</v>
      </c>
      <c r="C7668" s="2">
        <f t="shared" si="357"/>
        <v>6462</v>
      </c>
      <c r="D7668" t="str">
        <f>VLOOKUP(C7668,'Cost Centre'!A:B,2,)</f>
        <v>Planning</v>
      </c>
      <c r="E7668" t="str">
        <f t="shared" si="359"/>
        <v>6</v>
      </c>
      <c r="F7668" t="s">
        <v>11757</v>
      </c>
      <c r="G7668" s="2">
        <v>0</v>
      </c>
      <c r="H7668" s="2">
        <v>0</v>
      </c>
      <c r="I7668" s="2">
        <v>0</v>
      </c>
      <c r="J7668" s="105">
        <f>SUMIF([1]MMM!$A:$A,A7668,[1]MMM!$F:$F)</f>
        <v>0</v>
      </c>
      <c r="K7668" s="2" t="s">
        <v>460</v>
      </c>
      <c r="L7668" s="2">
        <v>0</v>
      </c>
      <c r="M7668" t="s">
        <v>10962</v>
      </c>
      <c r="N7668" t="s">
        <v>13912</v>
      </c>
      <c r="O7668" t="s">
        <v>10962</v>
      </c>
      <c r="P7668" t="s">
        <v>11622</v>
      </c>
    </row>
    <row r="7669" spans="1:16" x14ac:dyDescent="0.3">
      <c r="A7669" t="s">
        <v>6845</v>
      </c>
      <c r="B7669" s="2" t="str">
        <f t="shared" si="358"/>
        <v>6462</v>
      </c>
      <c r="C7669" s="2">
        <f t="shared" si="357"/>
        <v>6462</v>
      </c>
      <c r="D7669" t="str">
        <f>VLOOKUP(C7669,'Cost Centre'!A:B,2,)</f>
        <v>Planning</v>
      </c>
      <c r="E7669" t="str">
        <f t="shared" si="359"/>
        <v>6</v>
      </c>
      <c r="F7669" t="s">
        <v>11758</v>
      </c>
      <c r="G7669" s="2">
        <v>0</v>
      </c>
      <c r="H7669" s="2">
        <v>0</v>
      </c>
      <c r="I7669" s="2">
        <v>0</v>
      </c>
      <c r="J7669" s="105">
        <f>SUMIF([1]MMM!$A:$A,A7669,[1]MMM!$F:$F)</f>
        <v>0</v>
      </c>
      <c r="K7669" s="2" t="s">
        <v>460</v>
      </c>
      <c r="L7669" s="2">
        <v>0</v>
      </c>
      <c r="M7669" t="s">
        <v>10962</v>
      </c>
      <c r="N7669" t="s">
        <v>13912</v>
      </c>
      <c r="O7669" t="s">
        <v>10962</v>
      </c>
      <c r="P7669" t="s">
        <v>11622</v>
      </c>
    </row>
    <row r="7670" spans="1:16" x14ac:dyDescent="0.3">
      <c r="A7670" t="s">
        <v>6846</v>
      </c>
      <c r="B7670" s="2" t="str">
        <f t="shared" si="358"/>
        <v>6462</v>
      </c>
      <c r="C7670" s="2">
        <f t="shared" si="357"/>
        <v>6462</v>
      </c>
      <c r="D7670" t="str">
        <f>VLOOKUP(C7670,'Cost Centre'!A:B,2,)</f>
        <v>Planning</v>
      </c>
      <c r="E7670" t="str">
        <f t="shared" si="359"/>
        <v>6</v>
      </c>
      <c r="F7670" t="s">
        <v>11759</v>
      </c>
      <c r="G7670" s="2">
        <v>0</v>
      </c>
      <c r="H7670" s="2">
        <v>0</v>
      </c>
      <c r="I7670" s="2">
        <v>0</v>
      </c>
      <c r="J7670" s="105">
        <f>SUMIF([1]MMM!$A:$A,A7670,[1]MMM!$F:$F)</f>
        <v>0</v>
      </c>
      <c r="K7670" s="2" t="s">
        <v>460</v>
      </c>
      <c r="L7670" s="2">
        <v>0</v>
      </c>
      <c r="M7670" t="s">
        <v>10962</v>
      </c>
      <c r="N7670" t="s">
        <v>13912</v>
      </c>
      <c r="O7670" t="s">
        <v>10962</v>
      </c>
      <c r="P7670" t="s">
        <v>11622</v>
      </c>
    </row>
    <row r="7671" spans="1:16" x14ac:dyDescent="0.3">
      <c r="A7671" t="s">
        <v>6847</v>
      </c>
      <c r="B7671" s="2" t="str">
        <f t="shared" si="358"/>
        <v>6462</v>
      </c>
      <c r="C7671" s="2">
        <f t="shared" si="357"/>
        <v>6462</v>
      </c>
      <c r="D7671" t="str">
        <f>VLOOKUP(C7671,'Cost Centre'!A:B,2,)</f>
        <v>Planning</v>
      </c>
      <c r="E7671" t="str">
        <f t="shared" si="359"/>
        <v>6</v>
      </c>
      <c r="F7671" t="s">
        <v>11760</v>
      </c>
      <c r="G7671" s="2">
        <v>0</v>
      </c>
      <c r="H7671" s="2">
        <v>0</v>
      </c>
      <c r="I7671" s="2">
        <v>0</v>
      </c>
      <c r="J7671" s="105">
        <f>SUMIF([1]MMM!$A:$A,A7671,[1]MMM!$F:$F)</f>
        <v>0</v>
      </c>
      <c r="K7671" s="2" t="s">
        <v>460</v>
      </c>
      <c r="L7671" s="2">
        <v>0</v>
      </c>
      <c r="M7671" t="s">
        <v>10962</v>
      </c>
      <c r="N7671" t="s">
        <v>13912</v>
      </c>
      <c r="O7671" t="s">
        <v>10962</v>
      </c>
      <c r="P7671" t="s">
        <v>11622</v>
      </c>
    </row>
    <row r="7672" spans="1:16" x14ac:dyDescent="0.3">
      <c r="A7672" t="s">
        <v>6848</v>
      </c>
      <c r="B7672" s="2" t="str">
        <f t="shared" si="358"/>
        <v>6462</v>
      </c>
      <c r="C7672" s="2">
        <f t="shared" si="357"/>
        <v>6462</v>
      </c>
      <c r="D7672" t="str">
        <f>VLOOKUP(C7672,'Cost Centre'!A:B,2,)</f>
        <v>Planning</v>
      </c>
      <c r="E7672" t="str">
        <f t="shared" si="359"/>
        <v>6</v>
      </c>
      <c r="F7672" t="s">
        <v>11761</v>
      </c>
      <c r="G7672" s="2">
        <v>0</v>
      </c>
      <c r="H7672" s="2">
        <v>0</v>
      </c>
      <c r="I7672" s="2">
        <v>0</v>
      </c>
      <c r="J7672" s="105">
        <f>SUMIF([1]MMM!$A:$A,A7672,[1]MMM!$F:$F)</f>
        <v>0</v>
      </c>
      <c r="K7672" s="2" t="s">
        <v>460</v>
      </c>
      <c r="L7672" s="2">
        <v>0</v>
      </c>
      <c r="M7672" t="s">
        <v>10962</v>
      </c>
      <c r="N7672" t="s">
        <v>13912</v>
      </c>
      <c r="O7672" t="s">
        <v>10962</v>
      </c>
      <c r="P7672" t="s">
        <v>11622</v>
      </c>
    </row>
    <row r="7673" spans="1:16" x14ac:dyDescent="0.3">
      <c r="A7673" t="s">
        <v>6849</v>
      </c>
      <c r="B7673" s="2" t="str">
        <f t="shared" si="358"/>
        <v>6462</v>
      </c>
      <c r="C7673" s="2">
        <f t="shared" si="357"/>
        <v>6462</v>
      </c>
      <c r="D7673" t="str">
        <f>VLOOKUP(C7673,'Cost Centre'!A:B,2,)</f>
        <v>Planning</v>
      </c>
      <c r="E7673" t="str">
        <f t="shared" si="359"/>
        <v>6</v>
      </c>
      <c r="F7673" t="s">
        <v>11762</v>
      </c>
      <c r="G7673" s="2">
        <v>0</v>
      </c>
      <c r="H7673" s="2">
        <v>0</v>
      </c>
      <c r="I7673" s="2">
        <v>0</v>
      </c>
      <c r="J7673" s="105">
        <f>SUMIF([1]MMM!$A:$A,A7673,[1]MMM!$F:$F)</f>
        <v>0</v>
      </c>
      <c r="K7673" s="2" t="s">
        <v>460</v>
      </c>
      <c r="L7673" s="2">
        <v>0</v>
      </c>
      <c r="M7673" t="s">
        <v>10962</v>
      </c>
      <c r="N7673" t="s">
        <v>13912</v>
      </c>
      <c r="O7673" t="s">
        <v>10962</v>
      </c>
      <c r="P7673" t="s">
        <v>11622</v>
      </c>
    </row>
    <row r="7674" spans="1:16" x14ac:dyDescent="0.3">
      <c r="A7674" t="s">
        <v>6850</v>
      </c>
      <c r="B7674" s="2" t="str">
        <f t="shared" si="358"/>
        <v>6462</v>
      </c>
      <c r="C7674" s="2">
        <f t="shared" si="357"/>
        <v>6462</v>
      </c>
      <c r="D7674" t="str">
        <f>VLOOKUP(C7674,'Cost Centre'!A:B,2,)</f>
        <v>Planning</v>
      </c>
      <c r="E7674" t="str">
        <f t="shared" si="359"/>
        <v>6</v>
      </c>
      <c r="F7674" t="s">
        <v>11763</v>
      </c>
      <c r="G7674" s="2">
        <v>0</v>
      </c>
      <c r="H7674" s="2">
        <v>0</v>
      </c>
      <c r="I7674" s="2">
        <v>0</v>
      </c>
      <c r="J7674" s="105">
        <f>SUMIF([1]MMM!$A:$A,A7674,[1]MMM!$F:$F)</f>
        <v>0</v>
      </c>
      <c r="K7674" s="2" t="s">
        <v>460</v>
      </c>
      <c r="L7674" s="2">
        <v>0</v>
      </c>
      <c r="M7674" t="s">
        <v>10962</v>
      </c>
      <c r="N7674" t="s">
        <v>13912</v>
      </c>
      <c r="O7674" t="s">
        <v>10962</v>
      </c>
      <c r="P7674" t="s">
        <v>11622</v>
      </c>
    </row>
    <row r="7675" spans="1:16" x14ac:dyDescent="0.3">
      <c r="A7675" t="s">
        <v>6851</v>
      </c>
      <c r="B7675" s="2" t="str">
        <f t="shared" si="358"/>
        <v>6462</v>
      </c>
      <c r="C7675" s="2">
        <f t="shared" si="357"/>
        <v>6462</v>
      </c>
      <c r="D7675" t="str">
        <f>VLOOKUP(C7675,'Cost Centre'!A:B,2,)</f>
        <v>Planning</v>
      </c>
      <c r="E7675" t="str">
        <f t="shared" si="359"/>
        <v>6</v>
      </c>
      <c r="F7675" t="s">
        <v>11764</v>
      </c>
      <c r="G7675" s="2">
        <v>0</v>
      </c>
      <c r="H7675" s="2">
        <v>0</v>
      </c>
      <c r="I7675" s="2">
        <v>0</v>
      </c>
      <c r="J7675" s="105">
        <f>SUMIF([1]MMM!$A:$A,A7675,[1]MMM!$F:$F)</f>
        <v>0</v>
      </c>
      <c r="K7675" s="2" t="s">
        <v>460</v>
      </c>
      <c r="L7675" s="2">
        <v>0</v>
      </c>
      <c r="M7675" t="s">
        <v>10962</v>
      </c>
      <c r="N7675" t="s">
        <v>13912</v>
      </c>
      <c r="O7675" t="s">
        <v>10962</v>
      </c>
      <c r="P7675" t="s">
        <v>11622</v>
      </c>
    </row>
    <row r="7676" spans="1:16" x14ac:dyDescent="0.3">
      <c r="A7676" t="s">
        <v>6852</v>
      </c>
      <c r="B7676" s="2" t="str">
        <f t="shared" si="358"/>
        <v>6462</v>
      </c>
      <c r="C7676" s="2">
        <f t="shared" si="357"/>
        <v>6462</v>
      </c>
      <c r="D7676" t="str">
        <f>VLOOKUP(C7676,'Cost Centre'!A:B,2,)</f>
        <v>Planning</v>
      </c>
      <c r="E7676" t="str">
        <f t="shared" si="359"/>
        <v>6</v>
      </c>
      <c r="F7676" t="s">
        <v>11765</v>
      </c>
      <c r="G7676" s="2">
        <v>0</v>
      </c>
      <c r="H7676" s="2">
        <v>0</v>
      </c>
      <c r="I7676" s="2">
        <v>0</v>
      </c>
      <c r="J7676" s="105">
        <f>SUMIF([1]MMM!$A:$A,A7676,[1]MMM!$F:$F)</f>
        <v>0</v>
      </c>
      <c r="K7676" s="2" t="s">
        <v>460</v>
      </c>
      <c r="L7676" s="2">
        <v>0</v>
      </c>
      <c r="M7676" t="s">
        <v>10962</v>
      </c>
      <c r="N7676" t="s">
        <v>13912</v>
      </c>
      <c r="O7676" t="s">
        <v>10962</v>
      </c>
      <c r="P7676" t="s">
        <v>11622</v>
      </c>
    </row>
    <row r="7677" spans="1:16" x14ac:dyDescent="0.3">
      <c r="A7677" t="s">
        <v>6853</v>
      </c>
      <c r="B7677" s="2" t="str">
        <f t="shared" si="358"/>
        <v>6462</v>
      </c>
      <c r="C7677" s="2">
        <f t="shared" si="357"/>
        <v>6462</v>
      </c>
      <c r="D7677" t="str">
        <f>VLOOKUP(C7677,'Cost Centre'!A:B,2,)</f>
        <v>Planning</v>
      </c>
      <c r="E7677" t="str">
        <f t="shared" si="359"/>
        <v>6</v>
      </c>
      <c r="F7677" t="s">
        <v>11766</v>
      </c>
      <c r="G7677" s="2">
        <v>0</v>
      </c>
      <c r="H7677" s="2">
        <v>0</v>
      </c>
      <c r="I7677" s="2">
        <v>0</v>
      </c>
      <c r="J7677" s="105">
        <f>SUMIF([1]MMM!$A:$A,A7677,[1]MMM!$F:$F)</f>
        <v>0</v>
      </c>
      <c r="K7677" s="2" t="s">
        <v>460</v>
      </c>
      <c r="L7677" s="2">
        <v>0</v>
      </c>
      <c r="M7677" t="s">
        <v>10962</v>
      </c>
      <c r="N7677" t="s">
        <v>13912</v>
      </c>
      <c r="O7677" t="s">
        <v>10962</v>
      </c>
      <c r="P7677" t="s">
        <v>11622</v>
      </c>
    </row>
    <row r="7678" spans="1:16" x14ac:dyDescent="0.3">
      <c r="A7678" t="s">
        <v>6854</v>
      </c>
      <c r="B7678" s="2" t="str">
        <f t="shared" si="358"/>
        <v>6462</v>
      </c>
      <c r="C7678" s="2">
        <f t="shared" si="357"/>
        <v>6462</v>
      </c>
      <c r="D7678" t="str">
        <f>VLOOKUP(C7678,'Cost Centre'!A:B,2,)</f>
        <v>Planning</v>
      </c>
      <c r="E7678" t="str">
        <f t="shared" si="359"/>
        <v>6</v>
      </c>
      <c r="F7678" t="s">
        <v>11621</v>
      </c>
      <c r="G7678" s="2">
        <v>55771012.549999997</v>
      </c>
      <c r="H7678" s="2">
        <v>0</v>
      </c>
      <c r="I7678" s="2">
        <v>0</v>
      </c>
      <c r="J7678" s="105">
        <f>SUMIF([1]MMM!$A:$A,A7678,[1]MMM!$F:$F)</f>
        <v>55771012.549999997</v>
      </c>
      <c r="K7678" s="2" t="s">
        <v>460</v>
      </c>
      <c r="L7678" s="2">
        <v>0</v>
      </c>
      <c r="M7678" t="s">
        <v>10962</v>
      </c>
      <c r="N7678" t="s">
        <v>13912</v>
      </c>
      <c r="O7678" t="s">
        <v>10962</v>
      </c>
      <c r="P7678" t="s">
        <v>11622</v>
      </c>
    </row>
    <row r="7679" spans="1:16" x14ac:dyDescent="0.3">
      <c r="A7679" t="s">
        <v>6855</v>
      </c>
      <c r="B7679" s="2" t="str">
        <f t="shared" si="358"/>
        <v>6462</v>
      </c>
      <c r="C7679" s="2">
        <f t="shared" si="357"/>
        <v>6462</v>
      </c>
      <c r="D7679" t="str">
        <f>VLOOKUP(C7679,'Cost Centre'!A:B,2,)</f>
        <v>Planning</v>
      </c>
      <c r="E7679" t="str">
        <f t="shared" si="359"/>
        <v>6</v>
      </c>
      <c r="F7679" t="s">
        <v>6856</v>
      </c>
      <c r="G7679" s="2">
        <v>0</v>
      </c>
      <c r="H7679" s="2">
        <v>0</v>
      </c>
      <c r="I7679" s="2">
        <v>0</v>
      </c>
      <c r="J7679" s="105">
        <f>SUMIF([1]MMM!$A:$A,A7679,[1]MMM!$F:$F)</f>
        <v>0</v>
      </c>
      <c r="K7679" s="2" t="s">
        <v>10</v>
      </c>
      <c r="L7679" s="2">
        <v>0</v>
      </c>
      <c r="M7679" t="s">
        <v>10962</v>
      </c>
      <c r="N7679" t="s">
        <v>13912</v>
      </c>
      <c r="O7679" t="s">
        <v>10962</v>
      </c>
      <c r="P7679" t="s">
        <v>11622</v>
      </c>
    </row>
    <row r="7680" spans="1:16" x14ac:dyDescent="0.3">
      <c r="A7680" t="s">
        <v>13996</v>
      </c>
      <c r="B7680" s="2" t="str">
        <f t="shared" si="358"/>
        <v>6462</v>
      </c>
      <c r="C7680" s="2">
        <f t="shared" si="357"/>
        <v>6462</v>
      </c>
      <c r="D7680" t="str">
        <f>VLOOKUP(C7680,'Cost Centre'!A:B,2,)</f>
        <v>Planning</v>
      </c>
      <c r="E7680" t="str">
        <f t="shared" si="359"/>
        <v>6</v>
      </c>
      <c r="F7680" t="s">
        <v>6856</v>
      </c>
      <c r="G7680" s="2">
        <v>0</v>
      </c>
      <c r="H7680" s="2">
        <v>946105.78</v>
      </c>
      <c r="I7680" s="2">
        <v>0</v>
      </c>
      <c r="J7680" s="105">
        <f>SUMIF([1]MMM!$A:$A,A7680,[1]MMM!$F:$F)</f>
        <v>946105.78</v>
      </c>
      <c r="K7680" s="2" t="s">
        <v>10</v>
      </c>
      <c r="L7680" s="2">
        <v>2500000</v>
      </c>
      <c r="M7680" t="s">
        <v>10962</v>
      </c>
      <c r="N7680" t="s">
        <v>13912</v>
      </c>
      <c r="O7680" t="s">
        <v>10962</v>
      </c>
      <c r="P7680" t="s">
        <v>11622</v>
      </c>
    </row>
    <row r="7681" spans="1:16" x14ac:dyDescent="0.3">
      <c r="A7681" t="s">
        <v>6857</v>
      </c>
      <c r="B7681" s="2" t="str">
        <f t="shared" si="358"/>
        <v>6462</v>
      </c>
      <c r="C7681" s="2">
        <f t="shared" si="357"/>
        <v>6462</v>
      </c>
      <c r="D7681" t="str">
        <f>VLOOKUP(C7681,'Cost Centre'!A:B,2,)</f>
        <v>Planning</v>
      </c>
      <c r="E7681" t="str">
        <f t="shared" si="359"/>
        <v>6</v>
      </c>
      <c r="F7681" t="s">
        <v>11624</v>
      </c>
      <c r="G7681" s="2">
        <v>0</v>
      </c>
      <c r="H7681" s="2">
        <v>0</v>
      </c>
      <c r="I7681" s="2">
        <v>0</v>
      </c>
      <c r="J7681" s="105">
        <f>SUMIF([1]MMM!$A:$A,A7681,[1]MMM!$F:$F)</f>
        <v>0</v>
      </c>
      <c r="K7681" s="2" t="s">
        <v>460</v>
      </c>
      <c r="L7681" s="2">
        <v>0</v>
      </c>
      <c r="M7681" t="s">
        <v>10962</v>
      </c>
      <c r="N7681" t="s">
        <v>13912</v>
      </c>
      <c r="O7681" t="s">
        <v>10962</v>
      </c>
      <c r="P7681" t="s">
        <v>11622</v>
      </c>
    </row>
    <row r="7682" spans="1:16" x14ac:dyDescent="0.3">
      <c r="A7682" t="s">
        <v>6858</v>
      </c>
      <c r="B7682" s="2" t="str">
        <f t="shared" si="358"/>
        <v>6462</v>
      </c>
      <c r="C7682" s="2">
        <f t="shared" ref="C7682:C7745" si="360">VALUE(B7682)</f>
        <v>6462</v>
      </c>
      <c r="D7682" t="str">
        <f>VLOOKUP(C7682,'Cost Centre'!A:B,2,)</f>
        <v>Planning</v>
      </c>
      <c r="E7682" t="str">
        <f t="shared" ref="E7682:E7745" si="361">MID(A7682,5,1)</f>
        <v>6</v>
      </c>
      <c r="F7682" t="s">
        <v>11625</v>
      </c>
      <c r="G7682" s="2">
        <v>0</v>
      </c>
      <c r="H7682" s="2">
        <v>0</v>
      </c>
      <c r="I7682" s="2">
        <v>0</v>
      </c>
      <c r="J7682" s="105">
        <f>SUMIF([1]MMM!$A:$A,A7682,[1]MMM!$F:$F)</f>
        <v>0</v>
      </c>
      <c r="K7682" s="2" t="s">
        <v>460</v>
      </c>
      <c r="L7682" s="2">
        <v>0</v>
      </c>
      <c r="M7682" t="s">
        <v>10962</v>
      </c>
      <c r="N7682" t="s">
        <v>13912</v>
      </c>
      <c r="O7682" t="s">
        <v>10962</v>
      </c>
      <c r="P7682" t="s">
        <v>11622</v>
      </c>
    </row>
    <row r="7683" spans="1:16" x14ac:dyDescent="0.3">
      <c r="A7683" t="s">
        <v>6859</v>
      </c>
      <c r="B7683" s="2" t="str">
        <f t="shared" ref="B7683:B7746" si="362">MID(A7683,1,4)</f>
        <v>6462</v>
      </c>
      <c r="C7683" s="2">
        <f t="shared" si="360"/>
        <v>6462</v>
      </c>
      <c r="D7683" t="str">
        <f>VLOOKUP(C7683,'Cost Centre'!A:B,2,)</f>
        <v>Planning</v>
      </c>
      <c r="E7683" t="str">
        <f t="shared" si="361"/>
        <v>6</v>
      </c>
      <c r="F7683" t="s">
        <v>11626</v>
      </c>
      <c r="G7683" s="2">
        <v>0</v>
      </c>
      <c r="H7683" s="2">
        <v>0</v>
      </c>
      <c r="I7683" s="2">
        <v>0</v>
      </c>
      <c r="J7683" s="105">
        <f>SUMIF([1]MMM!$A:$A,A7683,[1]MMM!$F:$F)</f>
        <v>0</v>
      </c>
      <c r="K7683" s="2" t="s">
        <v>460</v>
      </c>
      <c r="L7683" s="2">
        <v>0</v>
      </c>
      <c r="M7683" t="s">
        <v>10962</v>
      </c>
      <c r="N7683" t="s">
        <v>13912</v>
      </c>
      <c r="O7683" t="s">
        <v>10962</v>
      </c>
      <c r="P7683" t="s">
        <v>11622</v>
      </c>
    </row>
    <row r="7684" spans="1:16" x14ac:dyDescent="0.3">
      <c r="A7684" t="s">
        <v>6860</v>
      </c>
      <c r="B7684" s="2" t="str">
        <f t="shared" si="362"/>
        <v>6462</v>
      </c>
      <c r="C7684" s="2">
        <f t="shared" si="360"/>
        <v>6462</v>
      </c>
      <c r="D7684" t="str">
        <f>VLOOKUP(C7684,'Cost Centre'!A:B,2,)</f>
        <v>Planning</v>
      </c>
      <c r="E7684" t="str">
        <f t="shared" si="361"/>
        <v>6</v>
      </c>
      <c r="F7684" t="s">
        <v>11627</v>
      </c>
      <c r="G7684" s="2">
        <v>0</v>
      </c>
      <c r="H7684" s="2">
        <v>0</v>
      </c>
      <c r="I7684" s="2">
        <v>0</v>
      </c>
      <c r="J7684" s="105">
        <f>SUMIF([1]MMM!$A:$A,A7684,[1]MMM!$F:$F)</f>
        <v>0</v>
      </c>
      <c r="K7684" s="2" t="s">
        <v>460</v>
      </c>
      <c r="L7684" s="2">
        <v>0</v>
      </c>
      <c r="M7684" t="s">
        <v>10962</v>
      </c>
      <c r="N7684" t="s">
        <v>13912</v>
      </c>
      <c r="O7684" t="s">
        <v>10962</v>
      </c>
      <c r="P7684" t="s">
        <v>11622</v>
      </c>
    </row>
    <row r="7685" spans="1:16" x14ac:dyDescent="0.3">
      <c r="A7685" t="s">
        <v>6861</v>
      </c>
      <c r="B7685" s="2" t="str">
        <f t="shared" si="362"/>
        <v>6462</v>
      </c>
      <c r="C7685" s="2">
        <f t="shared" si="360"/>
        <v>6462</v>
      </c>
      <c r="D7685" t="str">
        <f>VLOOKUP(C7685,'Cost Centre'!A:B,2,)</f>
        <v>Planning</v>
      </c>
      <c r="E7685" t="str">
        <f t="shared" si="361"/>
        <v>6</v>
      </c>
      <c r="F7685" t="s">
        <v>11628</v>
      </c>
      <c r="G7685" s="2">
        <v>0</v>
      </c>
      <c r="H7685" s="2">
        <v>40305.269999999997</v>
      </c>
      <c r="I7685" s="2">
        <v>0</v>
      </c>
      <c r="J7685" s="105">
        <f>SUMIF([1]MMM!$A:$A,A7685,[1]MMM!$F:$F)</f>
        <v>40305.269999999997</v>
      </c>
      <c r="K7685" s="2" t="s">
        <v>460</v>
      </c>
      <c r="L7685" s="2">
        <v>0</v>
      </c>
      <c r="M7685" t="s">
        <v>10962</v>
      </c>
      <c r="N7685" t="s">
        <v>13912</v>
      </c>
      <c r="O7685" t="s">
        <v>10962</v>
      </c>
      <c r="P7685" t="s">
        <v>11622</v>
      </c>
    </row>
    <row r="7686" spans="1:16" x14ac:dyDescent="0.3">
      <c r="A7686" t="s">
        <v>6862</v>
      </c>
      <c r="B7686" s="2" t="str">
        <f t="shared" si="362"/>
        <v>6462</v>
      </c>
      <c r="C7686" s="2">
        <f t="shared" si="360"/>
        <v>6462</v>
      </c>
      <c r="D7686" t="str">
        <f>VLOOKUP(C7686,'Cost Centre'!A:B,2,)</f>
        <v>Planning</v>
      </c>
      <c r="E7686" t="str">
        <f t="shared" si="361"/>
        <v>6</v>
      </c>
      <c r="F7686" t="s">
        <v>11629</v>
      </c>
      <c r="G7686" s="2">
        <v>0</v>
      </c>
      <c r="H7686" s="2">
        <v>0</v>
      </c>
      <c r="I7686" s="2">
        <v>0</v>
      </c>
      <c r="J7686" s="105">
        <f>SUMIF([1]MMM!$A:$A,A7686,[1]MMM!$F:$F)</f>
        <v>0</v>
      </c>
      <c r="K7686" s="2" t="s">
        <v>460</v>
      </c>
      <c r="L7686" s="2">
        <v>0</v>
      </c>
      <c r="M7686" t="s">
        <v>10962</v>
      </c>
      <c r="N7686" t="s">
        <v>13912</v>
      </c>
      <c r="O7686" t="s">
        <v>10962</v>
      </c>
      <c r="P7686" t="s">
        <v>11622</v>
      </c>
    </row>
    <row r="7687" spans="1:16" x14ac:dyDescent="0.3">
      <c r="A7687" t="s">
        <v>6863</v>
      </c>
      <c r="B7687" s="2" t="str">
        <f t="shared" si="362"/>
        <v>6462</v>
      </c>
      <c r="C7687" s="2">
        <f t="shared" si="360"/>
        <v>6462</v>
      </c>
      <c r="D7687" t="str">
        <f>VLOOKUP(C7687,'Cost Centre'!A:B,2,)</f>
        <v>Planning</v>
      </c>
      <c r="E7687" t="str">
        <f t="shared" si="361"/>
        <v>6</v>
      </c>
      <c r="F7687" t="s">
        <v>11630</v>
      </c>
      <c r="G7687" s="2">
        <v>-40570964.579999998</v>
      </c>
      <c r="H7687" s="2">
        <v>0</v>
      </c>
      <c r="I7687" s="2">
        <v>0</v>
      </c>
      <c r="J7687" s="105">
        <f>SUMIF([1]MMM!$A:$A,A7687,[1]MMM!$F:$F)</f>
        <v>-40570964.579999998</v>
      </c>
      <c r="K7687" s="2" t="s">
        <v>460</v>
      </c>
      <c r="L7687" s="2">
        <v>0</v>
      </c>
      <c r="M7687" t="s">
        <v>10962</v>
      </c>
      <c r="N7687" t="s">
        <v>13912</v>
      </c>
      <c r="O7687" t="s">
        <v>10962</v>
      </c>
      <c r="P7687" t="s">
        <v>11622</v>
      </c>
    </row>
    <row r="7688" spans="1:16" x14ac:dyDescent="0.3">
      <c r="A7688" t="s">
        <v>6864</v>
      </c>
      <c r="B7688" s="2" t="str">
        <f t="shared" si="362"/>
        <v>6462</v>
      </c>
      <c r="C7688" s="2">
        <f t="shared" si="360"/>
        <v>6462</v>
      </c>
      <c r="D7688" t="str">
        <f>VLOOKUP(C7688,'Cost Centre'!A:B,2,)</f>
        <v>Planning</v>
      </c>
      <c r="E7688" t="str">
        <f t="shared" si="361"/>
        <v>6</v>
      </c>
      <c r="F7688" t="s">
        <v>11631</v>
      </c>
      <c r="G7688" s="2">
        <v>0</v>
      </c>
      <c r="H7688" s="2">
        <v>490627.36</v>
      </c>
      <c r="I7688" s="2">
        <v>0</v>
      </c>
      <c r="J7688" s="105">
        <f>SUMIF([1]MMM!$A:$A,A7688,[1]MMM!$F:$F)</f>
        <v>490627.36</v>
      </c>
      <c r="K7688" s="2" t="s">
        <v>460</v>
      </c>
      <c r="L7688" s="2">
        <v>0</v>
      </c>
      <c r="M7688" t="s">
        <v>10962</v>
      </c>
      <c r="N7688" t="s">
        <v>13912</v>
      </c>
      <c r="O7688" t="s">
        <v>10962</v>
      </c>
      <c r="P7688" t="s">
        <v>11622</v>
      </c>
    </row>
    <row r="7689" spans="1:16" x14ac:dyDescent="0.3">
      <c r="A7689" t="s">
        <v>6865</v>
      </c>
      <c r="B7689" s="2" t="str">
        <f t="shared" si="362"/>
        <v>6462</v>
      </c>
      <c r="C7689" s="2">
        <f t="shared" si="360"/>
        <v>6462</v>
      </c>
      <c r="D7689" t="str">
        <f>VLOOKUP(C7689,'Cost Centre'!A:B,2,)</f>
        <v>Planning</v>
      </c>
      <c r="E7689" t="str">
        <f t="shared" si="361"/>
        <v>6</v>
      </c>
      <c r="F7689" t="s">
        <v>11632</v>
      </c>
      <c r="G7689" s="2">
        <v>0</v>
      </c>
      <c r="H7689" s="2">
        <v>0</v>
      </c>
      <c r="I7689" s="2">
        <v>-1970520.09</v>
      </c>
      <c r="J7689" s="105">
        <f>SUMIF([1]MMM!$A:$A,A7689,[1]MMM!$F:$F)</f>
        <v>-1970520.09</v>
      </c>
      <c r="K7689" s="2" t="s">
        <v>460</v>
      </c>
      <c r="L7689" s="2">
        <v>0</v>
      </c>
      <c r="M7689" t="s">
        <v>10962</v>
      </c>
      <c r="N7689" t="s">
        <v>13912</v>
      </c>
      <c r="O7689" t="s">
        <v>10962</v>
      </c>
      <c r="P7689" t="s">
        <v>11622</v>
      </c>
    </row>
    <row r="7690" spans="1:16" x14ac:dyDescent="0.3">
      <c r="A7690" t="s">
        <v>6866</v>
      </c>
      <c r="B7690" s="2" t="str">
        <f t="shared" si="362"/>
        <v>6462</v>
      </c>
      <c r="C7690" s="2">
        <f t="shared" si="360"/>
        <v>6462</v>
      </c>
      <c r="D7690" t="str">
        <f>VLOOKUP(C7690,'Cost Centre'!A:B,2,)</f>
        <v>Planning</v>
      </c>
      <c r="E7690" t="str">
        <f t="shared" si="361"/>
        <v>6</v>
      </c>
      <c r="F7690" t="s">
        <v>11633</v>
      </c>
      <c r="G7690" s="2">
        <v>0</v>
      </c>
      <c r="H7690" s="2">
        <v>0</v>
      </c>
      <c r="I7690" s="2">
        <v>0</v>
      </c>
      <c r="J7690" s="105">
        <f>SUMIF([1]MMM!$A:$A,A7690,[1]MMM!$F:$F)</f>
        <v>0</v>
      </c>
      <c r="K7690" s="2" t="s">
        <v>460</v>
      </c>
      <c r="L7690" s="2">
        <v>0</v>
      </c>
      <c r="M7690" t="s">
        <v>10962</v>
      </c>
      <c r="N7690" t="s">
        <v>13912</v>
      </c>
      <c r="O7690" t="s">
        <v>10962</v>
      </c>
      <c r="P7690" t="s">
        <v>11622</v>
      </c>
    </row>
    <row r="7691" spans="1:16" x14ac:dyDescent="0.3">
      <c r="A7691" t="s">
        <v>6867</v>
      </c>
      <c r="B7691" s="2" t="str">
        <f t="shared" si="362"/>
        <v>6462</v>
      </c>
      <c r="C7691" s="2">
        <f t="shared" si="360"/>
        <v>6462</v>
      </c>
      <c r="D7691" t="str">
        <f>VLOOKUP(C7691,'Cost Centre'!A:B,2,)</f>
        <v>Planning</v>
      </c>
      <c r="E7691" t="str">
        <f t="shared" si="361"/>
        <v>6</v>
      </c>
      <c r="F7691" t="s">
        <v>11634</v>
      </c>
      <c r="G7691" s="2">
        <v>0</v>
      </c>
      <c r="H7691" s="2">
        <v>0</v>
      </c>
      <c r="I7691" s="2">
        <v>0</v>
      </c>
      <c r="J7691" s="105">
        <f>SUMIF([1]MMM!$A:$A,A7691,[1]MMM!$F:$F)</f>
        <v>0</v>
      </c>
      <c r="K7691" s="2" t="s">
        <v>460</v>
      </c>
      <c r="L7691" s="2">
        <v>0</v>
      </c>
      <c r="M7691" t="s">
        <v>10962</v>
      </c>
      <c r="N7691" t="s">
        <v>13912</v>
      </c>
      <c r="O7691" t="s">
        <v>10962</v>
      </c>
      <c r="P7691" t="s">
        <v>11622</v>
      </c>
    </row>
    <row r="7692" spans="1:16" x14ac:dyDescent="0.3">
      <c r="A7692" t="s">
        <v>6868</v>
      </c>
      <c r="B7692" s="2" t="str">
        <f t="shared" si="362"/>
        <v>6462</v>
      </c>
      <c r="C7692" s="2">
        <f t="shared" si="360"/>
        <v>6462</v>
      </c>
      <c r="D7692" t="str">
        <f>VLOOKUP(C7692,'Cost Centre'!A:B,2,)</f>
        <v>Planning</v>
      </c>
      <c r="E7692" t="str">
        <f t="shared" si="361"/>
        <v>6</v>
      </c>
      <c r="F7692" t="s">
        <v>11635</v>
      </c>
      <c r="G7692" s="2">
        <v>0</v>
      </c>
      <c r="H7692" s="2">
        <v>0</v>
      </c>
      <c r="I7692" s="2">
        <v>0</v>
      </c>
      <c r="J7692" s="105">
        <f>SUMIF([1]MMM!$A:$A,A7692,[1]MMM!$F:$F)</f>
        <v>0</v>
      </c>
      <c r="K7692" s="2" t="s">
        <v>460</v>
      </c>
      <c r="L7692" s="2">
        <v>0</v>
      </c>
      <c r="M7692" t="s">
        <v>10962</v>
      </c>
      <c r="N7692" t="s">
        <v>13912</v>
      </c>
      <c r="O7692" t="s">
        <v>10962</v>
      </c>
      <c r="P7692" t="s">
        <v>11622</v>
      </c>
    </row>
    <row r="7693" spans="1:16" x14ac:dyDescent="0.3">
      <c r="A7693" t="s">
        <v>6869</v>
      </c>
      <c r="B7693" s="2" t="str">
        <f t="shared" si="362"/>
        <v>6462</v>
      </c>
      <c r="C7693" s="2">
        <f t="shared" si="360"/>
        <v>6462</v>
      </c>
      <c r="D7693" t="str">
        <f>VLOOKUP(C7693,'Cost Centre'!A:B,2,)</f>
        <v>Planning</v>
      </c>
      <c r="E7693" t="str">
        <f t="shared" si="361"/>
        <v>6</v>
      </c>
      <c r="F7693" t="s">
        <v>11636</v>
      </c>
      <c r="G7693" s="2">
        <v>0</v>
      </c>
      <c r="H7693" s="2">
        <v>0</v>
      </c>
      <c r="I7693" s="2">
        <v>0</v>
      </c>
      <c r="J7693" s="105">
        <f>SUMIF([1]MMM!$A:$A,A7693,[1]MMM!$F:$F)</f>
        <v>0</v>
      </c>
      <c r="K7693" s="2" t="s">
        <v>460</v>
      </c>
      <c r="L7693" s="2">
        <v>0</v>
      </c>
      <c r="M7693" t="s">
        <v>10962</v>
      </c>
      <c r="N7693" t="s">
        <v>13912</v>
      </c>
      <c r="O7693" t="s">
        <v>10962</v>
      </c>
      <c r="P7693" t="s">
        <v>11622</v>
      </c>
    </row>
    <row r="7694" spans="1:16" x14ac:dyDescent="0.3">
      <c r="A7694" t="s">
        <v>6870</v>
      </c>
      <c r="B7694" s="2" t="str">
        <f t="shared" si="362"/>
        <v>6462</v>
      </c>
      <c r="C7694" s="2">
        <f t="shared" si="360"/>
        <v>6462</v>
      </c>
      <c r="D7694" t="str">
        <f>VLOOKUP(C7694,'Cost Centre'!A:B,2,)</f>
        <v>Planning</v>
      </c>
      <c r="E7694" t="str">
        <f t="shared" si="361"/>
        <v>6</v>
      </c>
      <c r="F7694" t="s">
        <v>11637</v>
      </c>
      <c r="G7694" s="2">
        <v>0</v>
      </c>
      <c r="H7694" s="2">
        <v>0</v>
      </c>
      <c r="I7694" s="2">
        <v>0</v>
      </c>
      <c r="J7694" s="105">
        <f>SUMIF([1]MMM!$A:$A,A7694,[1]MMM!$F:$F)</f>
        <v>0</v>
      </c>
      <c r="K7694" s="2" t="s">
        <v>460</v>
      </c>
      <c r="L7694" s="2">
        <v>0</v>
      </c>
      <c r="M7694" t="s">
        <v>10962</v>
      </c>
      <c r="N7694" t="s">
        <v>13912</v>
      </c>
      <c r="O7694" t="s">
        <v>10962</v>
      </c>
      <c r="P7694" t="s">
        <v>11622</v>
      </c>
    </row>
    <row r="7695" spans="1:16" x14ac:dyDescent="0.3">
      <c r="A7695" t="s">
        <v>6871</v>
      </c>
      <c r="B7695" s="2" t="str">
        <f t="shared" si="362"/>
        <v>6462</v>
      </c>
      <c r="C7695" s="2">
        <f t="shared" si="360"/>
        <v>6462</v>
      </c>
      <c r="D7695" t="str">
        <f>VLOOKUP(C7695,'Cost Centre'!A:B,2,)</f>
        <v>Planning</v>
      </c>
      <c r="E7695" t="str">
        <f t="shared" si="361"/>
        <v>6</v>
      </c>
      <c r="F7695" t="s">
        <v>11638</v>
      </c>
      <c r="G7695" s="2">
        <v>0</v>
      </c>
      <c r="H7695" s="2">
        <v>0</v>
      </c>
      <c r="I7695" s="2">
        <v>0</v>
      </c>
      <c r="J7695" s="105">
        <f>SUMIF([1]MMM!$A:$A,A7695,[1]MMM!$F:$F)</f>
        <v>0</v>
      </c>
      <c r="K7695" s="2" t="s">
        <v>460</v>
      </c>
      <c r="L7695" s="2">
        <v>0</v>
      </c>
      <c r="M7695" t="s">
        <v>10962</v>
      </c>
      <c r="N7695" t="s">
        <v>13912</v>
      </c>
      <c r="O7695" t="s">
        <v>10962</v>
      </c>
      <c r="P7695" t="s">
        <v>11622</v>
      </c>
    </row>
    <row r="7696" spans="1:16" x14ac:dyDescent="0.3">
      <c r="A7696" t="s">
        <v>1520</v>
      </c>
      <c r="B7696" s="2" t="str">
        <f t="shared" si="362"/>
        <v>6462</v>
      </c>
      <c r="C7696" s="2">
        <f t="shared" si="360"/>
        <v>6462</v>
      </c>
      <c r="D7696" t="str">
        <f>VLOOKUP(C7696,'Cost Centre'!A:B,2,)</f>
        <v>Planning</v>
      </c>
      <c r="E7696" t="str">
        <f t="shared" si="361"/>
        <v>6</v>
      </c>
      <c r="F7696" t="s">
        <v>11009</v>
      </c>
      <c r="G7696" s="2">
        <v>0</v>
      </c>
      <c r="H7696" s="2">
        <v>0</v>
      </c>
      <c r="I7696" s="2">
        <v>0</v>
      </c>
      <c r="J7696" s="105">
        <f>SUMIF([1]MMM!$A:$A,A7696,[1]MMM!$F:$F)</f>
        <v>0</v>
      </c>
      <c r="K7696" s="2" t="s">
        <v>460</v>
      </c>
      <c r="L7696" s="2">
        <v>0</v>
      </c>
      <c r="M7696" t="s">
        <v>10962</v>
      </c>
      <c r="N7696" t="s">
        <v>13912</v>
      </c>
      <c r="O7696" t="s">
        <v>10962</v>
      </c>
      <c r="P7696" t="s">
        <v>11010</v>
      </c>
    </row>
    <row r="7697" spans="1:16" x14ac:dyDescent="0.3">
      <c r="A7697" t="s">
        <v>6872</v>
      </c>
      <c r="B7697" s="2" t="str">
        <f t="shared" si="362"/>
        <v>6462</v>
      </c>
      <c r="C7697" s="2">
        <f t="shared" si="360"/>
        <v>6462</v>
      </c>
      <c r="D7697" t="str">
        <f>VLOOKUP(C7697,'Cost Centre'!A:B,2,)</f>
        <v>Planning</v>
      </c>
      <c r="E7697" t="str">
        <f t="shared" si="361"/>
        <v>6</v>
      </c>
      <c r="F7697" t="s">
        <v>11011</v>
      </c>
      <c r="G7697" s="2">
        <v>0</v>
      </c>
      <c r="H7697" s="2">
        <v>0</v>
      </c>
      <c r="I7697" s="2">
        <v>0</v>
      </c>
      <c r="J7697" s="105">
        <f>SUMIF([1]MMM!$A:$A,A7697,[1]MMM!$F:$F)</f>
        <v>0</v>
      </c>
      <c r="K7697" s="2" t="s">
        <v>460</v>
      </c>
      <c r="L7697" s="2">
        <v>0</v>
      </c>
      <c r="M7697" t="s">
        <v>10962</v>
      </c>
      <c r="N7697" t="s">
        <v>13912</v>
      </c>
      <c r="O7697" t="s">
        <v>10962</v>
      </c>
      <c r="P7697" t="s">
        <v>11010</v>
      </c>
    </row>
    <row r="7698" spans="1:16" x14ac:dyDescent="0.3">
      <c r="A7698" t="s">
        <v>6873</v>
      </c>
      <c r="B7698" s="2" t="str">
        <f t="shared" si="362"/>
        <v>6462</v>
      </c>
      <c r="C7698" s="2">
        <f t="shared" si="360"/>
        <v>6462</v>
      </c>
      <c r="D7698" t="str">
        <f>VLOOKUP(C7698,'Cost Centre'!A:B,2,)</f>
        <v>Planning</v>
      </c>
      <c r="E7698" t="str">
        <f t="shared" si="361"/>
        <v>6</v>
      </c>
      <c r="F7698" t="s">
        <v>11012</v>
      </c>
      <c r="G7698" s="2">
        <v>0</v>
      </c>
      <c r="H7698" s="2">
        <v>0</v>
      </c>
      <c r="I7698" s="2">
        <v>0</v>
      </c>
      <c r="J7698" s="105">
        <f>SUMIF([1]MMM!$A:$A,A7698,[1]MMM!$F:$F)</f>
        <v>0</v>
      </c>
      <c r="K7698" s="2" t="s">
        <v>460</v>
      </c>
      <c r="L7698" s="2">
        <v>0</v>
      </c>
      <c r="M7698" t="s">
        <v>10962</v>
      </c>
      <c r="N7698" t="s">
        <v>13912</v>
      </c>
      <c r="O7698" t="s">
        <v>10962</v>
      </c>
      <c r="P7698" t="s">
        <v>11010</v>
      </c>
    </row>
    <row r="7699" spans="1:16" x14ac:dyDescent="0.3">
      <c r="A7699" t="s">
        <v>6874</v>
      </c>
      <c r="B7699" s="2" t="str">
        <f t="shared" si="362"/>
        <v>6462</v>
      </c>
      <c r="C7699" s="2">
        <f t="shared" si="360"/>
        <v>6462</v>
      </c>
      <c r="D7699" t="str">
        <f>VLOOKUP(C7699,'Cost Centre'!A:B,2,)</f>
        <v>Planning</v>
      </c>
      <c r="E7699" t="str">
        <f t="shared" si="361"/>
        <v>6</v>
      </c>
      <c r="F7699" t="s">
        <v>11013</v>
      </c>
      <c r="G7699" s="2">
        <v>0</v>
      </c>
      <c r="H7699" s="2">
        <v>0</v>
      </c>
      <c r="I7699" s="2">
        <v>0</v>
      </c>
      <c r="J7699" s="105">
        <f>SUMIF([1]MMM!$A:$A,A7699,[1]MMM!$F:$F)</f>
        <v>0</v>
      </c>
      <c r="K7699" s="2" t="s">
        <v>460</v>
      </c>
      <c r="L7699" s="2">
        <v>0</v>
      </c>
      <c r="M7699" t="s">
        <v>10962</v>
      </c>
      <c r="N7699" t="s">
        <v>13912</v>
      </c>
      <c r="O7699" t="s">
        <v>10962</v>
      </c>
      <c r="P7699" t="s">
        <v>11010</v>
      </c>
    </row>
    <row r="7700" spans="1:16" x14ac:dyDescent="0.3">
      <c r="A7700" t="s">
        <v>6875</v>
      </c>
      <c r="B7700" s="2" t="str">
        <f t="shared" si="362"/>
        <v>6462</v>
      </c>
      <c r="C7700" s="2">
        <f t="shared" si="360"/>
        <v>6462</v>
      </c>
      <c r="D7700" t="str">
        <f>VLOOKUP(C7700,'Cost Centre'!A:B,2,)</f>
        <v>Planning</v>
      </c>
      <c r="E7700" t="str">
        <f t="shared" si="361"/>
        <v>6</v>
      </c>
      <c r="F7700" t="s">
        <v>11014</v>
      </c>
      <c r="G7700" s="2">
        <v>0</v>
      </c>
      <c r="H7700" s="2">
        <v>0</v>
      </c>
      <c r="I7700" s="2">
        <v>0</v>
      </c>
      <c r="J7700" s="105">
        <f>SUMIF([1]MMM!$A:$A,A7700,[1]MMM!$F:$F)</f>
        <v>0</v>
      </c>
      <c r="K7700" s="2" t="s">
        <v>460</v>
      </c>
      <c r="L7700" s="2">
        <v>0</v>
      </c>
      <c r="M7700" t="s">
        <v>10962</v>
      </c>
      <c r="N7700" t="s">
        <v>13912</v>
      </c>
      <c r="O7700" t="s">
        <v>10962</v>
      </c>
      <c r="P7700" t="s">
        <v>11010</v>
      </c>
    </row>
    <row r="7701" spans="1:16" x14ac:dyDescent="0.3">
      <c r="A7701" t="s">
        <v>6876</v>
      </c>
      <c r="B7701" s="2" t="str">
        <f t="shared" si="362"/>
        <v>6462</v>
      </c>
      <c r="C7701" s="2">
        <f t="shared" si="360"/>
        <v>6462</v>
      </c>
      <c r="D7701" t="str">
        <f>VLOOKUP(C7701,'Cost Centre'!A:B,2,)</f>
        <v>Planning</v>
      </c>
      <c r="E7701" t="str">
        <f t="shared" si="361"/>
        <v>6</v>
      </c>
      <c r="F7701" t="s">
        <v>11015</v>
      </c>
      <c r="G7701" s="2">
        <v>0</v>
      </c>
      <c r="H7701" s="2">
        <v>0</v>
      </c>
      <c r="I7701" s="2">
        <v>0</v>
      </c>
      <c r="J7701" s="105">
        <f>SUMIF([1]MMM!$A:$A,A7701,[1]MMM!$F:$F)</f>
        <v>0</v>
      </c>
      <c r="K7701" s="2" t="s">
        <v>460</v>
      </c>
      <c r="L7701" s="2">
        <v>0</v>
      </c>
      <c r="M7701" t="s">
        <v>10962</v>
      </c>
      <c r="N7701" t="s">
        <v>13912</v>
      </c>
      <c r="O7701" t="s">
        <v>10962</v>
      </c>
      <c r="P7701" t="s">
        <v>11010</v>
      </c>
    </row>
    <row r="7702" spans="1:16" x14ac:dyDescent="0.3">
      <c r="A7702" t="s">
        <v>6877</v>
      </c>
      <c r="B7702" s="2" t="str">
        <f t="shared" si="362"/>
        <v>6462</v>
      </c>
      <c r="C7702" s="2">
        <f t="shared" si="360"/>
        <v>6462</v>
      </c>
      <c r="D7702" t="str">
        <f>VLOOKUP(C7702,'Cost Centre'!A:B,2,)</f>
        <v>Planning</v>
      </c>
      <c r="E7702" t="str">
        <f t="shared" si="361"/>
        <v>6</v>
      </c>
      <c r="F7702" t="s">
        <v>11016</v>
      </c>
      <c r="G7702" s="2">
        <v>0</v>
      </c>
      <c r="H7702" s="2">
        <v>0</v>
      </c>
      <c r="I7702" s="2">
        <v>0</v>
      </c>
      <c r="J7702" s="105">
        <f>SUMIF([1]MMM!$A:$A,A7702,[1]MMM!$F:$F)</f>
        <v>0</v>
      </c>
      <c r="K7702" s="2" t="s">
        <v>460</v>
      </c>
      <c r="L7702" s="2">
        <v>0</v>
      </c>
      <c r="M7702" t="s">
        <v>10962</v>
      </c>
      <c r="N7702" t="s">
        <v>13912</v>
      </c>
      <c r="O7702" t="s">
        <v>10962</v>
      </c>
      <c r="P7702" t="s">
        <v>11010</v>
      </c>
    </row>
    <row r="7703" spans="1:16" x14ac:dyDescent="0.3">
      <c r="A7703" t="s">
        <v>6878</v>
      </c>
      <c r="B7703" s="2" t="str">
        <f t="shared" si="362"/>
        <v>6462</v>
      </c>
      <c r="C7703" s="2">
        <f t="shared" si="360"/>
        <v>6462</v>
      </c>
      <c r="D7703" t="str">
        <f>VLOOKUP(C7703,'Cost Centre'!A:B,2,)</f>
        <v>Planning</v>
      </c>
      <c r="E7703" t="str">
        <f t="shared" si="361"/>
        <v>6</v>
      </c>
      <c r="F7703" t="s">
        <v>11017</v>
      </c>
      <c r="G7703" s="2">
        <v>0</v>
      </c>
      <c r="H7703" s="2">
        <v>0</v>
      </c>
      <c r="I7703" s="2">
        <v>0</v>
      </c>
      <c r="J7703" s="105">
        <f>SUMIF([1]MMM!$A:$A,A7703,[1]MMM!$F:$F)</f>
        <v>0</v>
      </c>
      <c r="K7703" s="2" t="s">
        <v>460</v>
      </c>
      <c r="L7703" s="2">
        <v>0</v>
      </c>
      <c r="M7703" t="s">
        <v>10962</v>
      </c>
      <c r="N7703" t="s">
        <v>13912</v>
      </c>
      <c r="O7703" t="s">
        <v>10962</v>
      </c>
      <c r="P7703" t="s">
        <v>11010</v>
      </c>
    </row>
    <row r="7704" spans="1:16" x14ac:dyDescent="0.3">
      <c r="A7704" t="s">
        <v>6879</v>
      </c>
      <c r="B7704" s="2" t="str">
        <f t="shared" si="362"/>
        <v>6462</v>
      </c>
      <c r="C7704" s="2">
        <f t="shared" si="360"/>
        <v>6462</v>
      </c>
      <c r="D7704" t="str">
        <f>VLOOKUP(C7704,'Cost Centre'!A:B,2,)</f>
        <v>Planning</v>
      </c>
      <c r="E7704" t="str">
        <f t="shared" si="361"/>
        <v>6</v>
      </c>
      <c r="F7704" t="s">
        <v>11018</v>
      </c>
      <c r="G7704" s="2">
        <v>0</v>
      </c>
      <c r="H7704" s="2">
        <v>0</v>
      </c>
      <c r="I7704" s="2">
        <v>0</v>
      </c>
      <c r="J7704" s="105">
        <f>SUMIF([1]MMM!$A:$A,A7704,[1]MMM!$F:$F)</f>
        <v>0</v>
      </c>
      <c r="K7704" s="2" t="s">
        <v>460</v>
      </c>
      <c r="L7704" s="2">
        <v>0</v>
      </c>
      <c r="M7704" t="s">
        <v>10962</v>
      </c>
      <c r="N7704" t="s">
        <v>13912</v>
      </c>
      <c r="O7704" t="s">
        <v>10962</v>
      </c>
      <c r="P7704" t="s">
        <v>11010</v>
      </c>
    </row>
    <row r="7705" spans="1:16" x14ac:dyDescent="0.3">
      <c r="A7705" t="s">
        <v>6880</v>
      </c>
      <c r="B7705" s="2" t="str">
        <f t="shared" si="362"/>
        <v>6462</v>
      </c>
      <c r="C7705" s="2">
        <f t="shared" si="360"/>
        <v>6462</v>
      </c>
      <c r="D7705" t="str">
        <f>VLOOKUP(C7705,'Cost Centre'!A:B,2,)</f>
        <v>Planning</v>
      </c>
      <c r="E7705" t="str">
        <f t="shared" si="361"/>
        <v>6</v>
      </c>
      <c r="F7705" t="s">
        <v>11019</v>
      </c>
      <c r="G7705" s="2">
        <v>0</v>
      </c>
      <c r="H7705" s="2">
        <v>0</v>
      </c>
      <c r="I7705" s="2">
        <v>0</v>
      </c>
      <c r="J7705" s="105">
        <f>SUMIF([1]MMM!$A:$A,A7705,[1]MMM!$F:$F)</f>
        <v>0</v>
      </c>
      <c r="K7705" s="2" t="s">
        <v>460</v>
      </c>
      <c r="L7705" s="2">
        <v>0</v>
      </c>
      <c r="M7705" t="s">
        <v>10962</v>
      </c>
      <c r="N7705" t="s">
        <v>13912</v>
      </c>
      <c r="O7705" t="s">
        <v>10962</v>
      </c>
      <c r="P7705" t="s">
        <v>11010</v>
      </c>
    </row>
    <row r="7706" spans="1:16" x14ac:dyDescent="0.3">
      <c r="A7706" t="s">
        <v>1521</v>
      </c>
      <c r="B7706" s="2" t="str">
        <f t="shared" si="362"/>
        <v>6462</v>
      </c>
      <c r="C7706" s="2">
        <f t="shared" si="360"/>
        <v>6462</v>
      </c>
      <c r="D7706" t="str">
        <f>VLOOKUP(C7706,'Cost Centre'!A:B,2,)</f>
        <v>Planning</v>
      </c>
      <c r="E7706" t="str">
        <f t="shared" si="361"/>
        <v>8</v>
      </c>
      <c r="F7706" t="s">
        <v>462</v>
      </c>
      <c r="G7706" s="2">
        <v>5089662.7300000004</v>
      </c>
      <c r="H7706" s="2">
        <v>0</v>
      </c>
      <c r="I7706" s="2">
        <v>0</v>
      </c>
      <c r="J7706" s="105">
        <f>SUMIF([1]MMM!$A:$A,A7706,[1]MMM!$F:$F)</f>
        <v>5089662.7300000004</v>
      </c>
      <c r="K7706" s="2" t="s">
        <v>460</v>
      </c>
      <c r="L7706" s="2">
        <v>0</v>
      </c>
      <c r="M7706" t="s">
        <v>10962</v>
      </c>
      <c r="N7706" t="s">
        <v>13912</v>
      </c>
      <c r="O7706" t="s">
        <v>10916</v>
      </c>
      <c r="P7706" t="s">
        <v>10917</v>
      </c>
    </row>
    <row r="7707" spans="1:16" x14ac:dyDescent="0.3">
      <c r="A7707" t="s">
        <v>1522</v>
      </c>
      <c r="B7707" s="2" t="str">
        <f t="shared" si="362"/>
        <v>6462</v>
      </c>
      <c r="C7707" s="2">
        <f t="shared" si="360"/>
        <v>6462</v>
      </c>
      <c r="D7707" t="str">
        <f>VLOOKUP(C7707,'Cost Centre'!A:B,2,)</f>
        <v>Planning</v>
      </c>
      <c r="E7707" t="str">
        <f t="shared" si="361"/>
        <v>8</v>
      </c>
      <c r="F7707" t="s">
        <v>464</v>
      </c>
      <c r="G7707" s="2">
        <v>0</v>
      </c>
      <c r="H7707" s="2">
        <v>0</v>
      </c>
      <c r="I7707" s="2">
        <v>0</v>
      </c>
      <c r="J7707" s="105">
        <f>SUMIF([1]MMM!$A:$A,A7707,[1]MMM!$F:$F)</f>
        <v>0</v>
      </c>
      <c r="K7707" s="2" t="s">
        <v>460</v>
      </c>
      <c r="L7707" s="2">
        <v>0</v>
      </c>
      <c r="M7707" t="s">
        <v>10962</v>
      </c>
      <c r="N7707" t="s">
        <v>13912</v>
      </c>
      <c r="O7707" t="s">
        <v>10916</v>
      </c>
      <c r="P7707" t="s">
        <v>10917</v>
      </c>
    </row>
    <row r="7708" spans="1:16" x14ac:dyDescent="0.3">
      <c r="A7708" t="s">
        <v>1523</v>
      </c>
      <c r="B7708" s="2" t="str">
        <f t="shared" si="362"/>
        <v>6462</v>
      </c>
      <c r="C7708" s="2">
        <f t="shared" si="360"/>
        <v>6462</v>
      </c>
      <c r="D7708" t="str">
        <f>VLOOKUP(C7708,'Cost Centre'!A:B,2,)</f>
        <v>Planning</v>
      </c>
      <c r="E7708" t="str">
        <f t="shared" si="361"/>
        <v>8</v>
      </c>
      <c r="F7708" t="s">
        <v>466</v>
      </c>
      <c r="G7708" s="2">
        <v>0</v>
      </c>
      <c r="H7708" s="2">
        <v>0</v>
      </c>
      <c r="I7708" s="2">
        <v>0</v>
      </c>
      <c r="J7708" s="105">
        <f>SUMIF([1]MMM!$A:$A,A7708,[1]MMM!$F:$F)</f>
        <v>0</v>
      </c>
      <c r="K7708" s="2" t="s">
        <v>460</v>
      </c>
      <c r="L7708" s="2">
        <v>0</v>
      </c>
      <c r="M7708" t="s">
        <v>10962</v>
      </c>
      <c r="N7708" t="s">
        <v>13912</v>
      </c>
      <c r="O7708" t="s">
        <v>10916</v>
      </c>
      <c r="P7708" t="s">
        <v>10917</v>
      </c>
    </row>
    <row r="7709" spans="1:16" x14ac:dyDescent="0.3">
      <c r="A7709" t="s">
        <v>1524</v>
      </c>
      <c r="B7709" s="2" t="str">
        <f t="shared" si="362"/>
        <v>6462</v>
      </c>
      <c r="C7709" s="2">
        <f t="shared" si="360"/>
        <v>6462</v>
      </c>
      <c r="D7709" t="str">
        <f>VLOOKUP(C7709,'Cost Centre'!A:B,2,)</f>
        <v>Planning</v>
      </c>
      <c r="E7709" t="str">
        <f t="shared" si="361"/>
        <v>8</v>
      </c>
      <c r="F7709" t="s">
        <v>468</v>
      </c>
      <c r="G7709" s="2">
        <v>0</v>
      </c>
      <c r="H7709" s="2">
        <v>4889024.3099999996</v>
      </c>
      <c r="I7709" s="2">
        <v>0</v>
      </c>
      <c r="J7709" s="105">
        <f>SUMIF([1]MMM!$A:$A,A7709,[1]MMM!$F:$F)</f>
        <v>4889024.3099999996</v>
      </c>
      <c r="K7709" s="2" t="s">
        <v>460</v>
      </c>
      <c r="L7709" s="2">
        <v>0</v>
      </c>
      <c r="M7709" t="s">
        <v>10962</v>
      </c>
      <c r="N7709" t="s">
        <v>13912</v>
      </c>
      <c r="O7709" t="s">
        <v>10916</v>
      </c>
      <c r="P7709" t="s">
        <v>10917</v>
      </c>
    </row>
    <row r="7710" spans="1:16" x14ac:dyDescent="0.3">
      <c r="A7710" t="s">
        <v>1525</v>
      </c>
      <c r="B7710" s="2" t="str">
        <f t="shared" si="362"/>
        <v>6462</v>
      </c>
      <c r="C7710" s="2">
        <f t="shared" si="360"/>
        <v>6462</v>
      </c>
      <c r="D7710" t="str">
        <f>VLOOKUP(C7710,'Cost Centre'!A:B,2,)</f>
        <v>Planning</v>
      </c>
      <c r="E7710" t="str">
        <f t="shared" si="361"/>
        <v>8</v>
      </c>
      <c r="F7710" t="s">
        <v>470</v>
      </c>
      <c r="G7710" s="2">
        <v>0</v>
      </c>
      <c r="H7710" s="2">
        <v>0</v>
      </c>
      <c r="I7710" s="2">
        <v>0</v>
      </c>
      <c r="J7710" s="105">
        <f>SUMIF([1]MMM!$A:$A,A7710,[1]MMM!$F:$F)</f>
        <v>0</v>
      </c>
      <c r="K7710" s="2" t="s">
        <v>460</v>
      </c>
      <c r="L7710" s="2">
        <v>0</v>
      </c>
      <c r="M7710" t="s">
        <v>10962</v>
      </c>
      <c r="N7710" t="s">
        <v>13912</v>
      </c>
      <c r="O7710" t="s">
        <v>10916</v>
      </c>
      <c r="P7710" t="s">
        <v>10917</v>
      </c>
    </row>
    <row r="7711" spans="1:16" x14ac:dyDescent="0.3">
      <c r="A7711" t="s">
        <v>6881</v>
      </c>
      <c r="B7711" s="2" t="str">
        <f t="shared" si="362"/>
        <v>6462</v>
      </c>
      <c r="C7711" s="2">
        <f t="shared" si="360"/>
        <v>6462</v>
      </c>
      <c r="D7711" t="str">
        <f>VLOOKUP(C7711,'Cost Centre'!A:B,2,)</f>
        <v>Planning</v>
      </c>
      <c r="E7711" t="str">
        <f t="shared" si="361"/>
        <v>8</v>
      </c>
      <c r="F7711" t="s">
        <v>2159</v>
      </c>
      <c r="G7711" s="2">
        <v>0</v>
      </c>
      <c r="H7711" s="2">
        <v>0</v>
      </c>
      <c r="I7711" s="2">
        <v>0</v>
      </c>
      <c r="J7711" s="105">
        <f>SUMIF([1]MMM!$A:$A,A7711,[1]MMM!$F:$F)</f>
        <v>0</v>
      </c>
      <c r="K7711" s="2" t="s">
        <v>460</v>
      </c>
      <c r="L7711" s="2">
        <v>0</v>
      </c>
      <c r="M7711" t="s">
        <v>10962</v>
      </c>
      <c r="N7711" t="s">
        <v>13912</v>
      </c>
      <c r="O7711" t="s">
        <v>10916</v>
      </c>
      <c r="P7711" t="s">
        <v>10917</v>
      </c>
    </row>
    <row r="7712" spans="1:16" x14ac:dyDescent="0.3">
      <c r="A7712" t="s">
        <v>6882</v>
      </c>
      <c r="B7712" s="2" t="str">
        <f t="shared" si="362"/>
        <v>6501</v>
      </c>
      <c r="C7712" s="2">
        <f t="shared" si="360"/>
        <v>6501</v>
      </c>
      <c r="D7712" t="str">
        <f>VLOOKUP(C7712,'Cost Centre'!A:B,2,)</f>
        <v>Human Settlement and Housing</v>
      </c>
      <c r="E7712" t="str">
        <f t="shared" si="361"/>
        <v>2</v>
      </c>
      <c r="F7712" t="s">
        <v>13997</v>
      </c>
      <c r="G7712" s="2">
        <v>0</v>
      </c>
      <c r="H7712" s="2">
        <v>1426141.24</v>
      </c>
      <c r="I7712" s="2">
        <v>0</v>
      </c>
      <c r="J7712" s="105">
        <f>SUMIF([1]MMM!$A:$A,A7712,[1]MMM!$F:$F)</f>
        <v>1426141.24</v>
      </c>
      <c r="K7712" s="2" t="s">
        <v>10</v>
      </c>
      <c r="L7712" s="2">
        <v>1708217</v>
      </c>
      <c r="M7712" t="s">
        <v>10962</v>
      </c>
      <c r="N7712" t="s">
        <v>13998</v>
      </c>
      <c r="O7712" t="s">
        <v>10871</v>
      </c>
      <c r="P7712" t="s">
        <v>10873</v>
      </c>
    </row>
    <row r="7713" spans="1:16" x14ac:dyDescent="0.3">
      <c r="A7713" t="s">
        <v>6883</v>
      </c>
      <c r="B7713" s="2" t="str">
        <f t="shared" si="362"/>
        <v>6501</v>
      </c>
      <c r="C7713" s="2">
        <f t="shared" si="360"/>
        <v>6501</v>
      </c>
      <c r="D7713" t="str">
        <f>VLOOKUP(C7713,'Cost Centre'!A:B,2,)</f>
        <v>Human Settlement and Housing</v>
      </c>
      <c r="E7713" t="str">
        <f t="shared" si="361"/>
        <v>2</v>
      </c>
      <c r="F7713" t="s">
        <v>13999</v>
      </c>
      <c r="G7713" s="2">
        <v>0</v>
      </c>
      <c r="H7713" s="2">
        <v>138775.72</v>
      </c>
      <c r="I7713" s="2">
        <v>0</v>
      </c>
      <c r="J7713" s="105">
        <f>SUMIF([1]MMM!$A:$A,A7713,[1]MMM!$F:$F)</f>
        <v>138775.72</v>
      </c>
      <c r="K7713" s="2" t="s">
        <v>10</v>
      </c>
      <c r="L7713" s="2">
        <v>46786</v>
      </c>
      <c r="M7713" t="s">
        <v>10962</v>
      </c>
      <c r="N7713" t="s">
        <v>13998</v>
      </c>
      <c r="O7713" t="s">
        <v>10871</v>
      </c>
      <c r="P7713" t="s">
        <v>10873</v>
      </c>
    </row>
    <row r="7714" spans="1:16" x14ac:dyDescent="0.3">
      <c r="A7714" t="s">
        <v>6884</v>
      </c>
      <c r="B7714" s="2" t="str">
        <f t="shared" si="362"/>
        <v>6501</v>
      </c>
      <c r="C7714" s="2">
        <f t="shared" si="360"/>
        <v>6501</v>
      </c>
      <c r="D7714" t="str">
        <f>VLOOKUP(C7714,'Cost Centre'!A:B,2,)</f>
        <v>Human Settlement and Housing</v>
      </c>
      <c r="E7714" t="str">
        <f t="shared" si="361"/>
        <v>2</v>
      </c>
      <c r="F7714" t="s">
        <v>14000</v>
      </c>
      <c r="G7714" s="2">
        <v>0</v>
      </c>
      <c r="H7714" s="2">
        <v>19200</v>
      </c>
      <c r="I7714" s="2">
        <v>0</v>
      </c>
      <c r="J7714" s="105">
        <f>SUMIF([1]MMM!$A:$A,A7714,[1]MMM!$F:$F)</f>
        <v>19200</v>
      </c>
      <c r="K7714" s="2" t="s">
        <v>10</v>
      </c>
      <c r="L7714" s="2">
        <v>19200</v>
      </c>
      <c r="M7714" t="s">
        <v>10962</v>
      </c>
      <c r="N7714" t="s">
        <v>13998</v>
      </c>
      <c r="O7714" t="s">
        <v>10871</v>
      </c>
      <c r="P7714" t="s">
        <v>10873</v>
      </c>
    </row>
    <row r="7715" spans="1:16" x14ac:dyDescent="0.3">
      <c r="A7715" t="s">
        <v>6885</v>
      </c>
      <c r="B7715" s="2" t="str">
        <f t="shared" si="362"/>
        <v>6501</v>
      </c>
      <c r="C7715" s="2">
        <f t="shared" si="360"/>
        <v>6501</v>
      </c>
      <c r="D7715" t="str">
        <f>VLOOKUP(C7715,'Cost Centre'!A:B,2,)</f>
        <v>Human Settlement and Housing</v>
      </c>
      <c r="E7715" t="str">
        <f t="shared" si="361"/>
        <v>2</v>
      </c>
      <c r="F7715" t="s">
        <v>14001</v>
      </c>
      <c r="G7715" s="2">
        <v>0</v>
      </c>
      <c r="H7715" s="2">
        <v>70000</v>
      </c>
      <c r="I7715" s="2">
        <v>0</v>
      </c>
      <c r="J7715" s="105">
        <f>SUMIF([1]MMM!$A:$A,A7715,[1]MMM!$F:$F)</f>
        <v>70000</v>
      </c>
      <c r="K7715" s="2" t="s">
        <v>10</v>
      </c>
      <c r="L7715" s="2">
        <v>257280</v>
      </c>
      <c r="M7715" t="s">
        <v>10962</v>
      </c>
      <c r="N7715" t="s">
        <v>13998</v>
      </c>
      <c r="O7715" t="s">
        <v>10871</v>
      </c>
      <c r="P7715" t="s">
        <v>10873</v>
      </c>
    </row>
    <row r="7716" spans="1:16" x14ac:dyDescent="0.3">
      <c r="A7716" t="s">
        <v>6886</v>
      </c>
      <c r="B7716" s="2" t="str">
        <f t="shared" si="362"/>
        <v>6501</v>
      </c>
      <c r="C7716" s="2">
        <f t="shared" si="360"/>
        <v>6501</v>
      </c>
      <c r="D7716" t="str">
        <f>VLOOKUP(C7716,'Cost Centre'!A:B,2,)</f>
        <v>Human Settlement and Housing</v>
      </c>
      <c r="E7716" t="str">
        <f t="shared" si="361"/>
        <v>2</v>
      </c>
      <c r="F7716" t="s">
        <v>14002</v>
      </c>
      <c r="G7716" s="2">
        <v>0</v>
      </c>
      <c r="H7716" s="2">
        <v>42182</v>
      </c>
      <c r="I7716" s="2">
        <v>0</v>
      </c>
      <c r="J7716" s="105">
        <f>SUMIF([1]MMM!$A:$A,A7716,[1]MMM!$F:$F)</f>
        <v>42182</v>
      </c>
      <c r="K7716" s="2" t="s">
        <v>10</v>
      </c>
      <c r="L7716" s="2">
        <v>0</v>
      </c>
      <c r="M7716" t="s">
        <v>10962</v>
      </c>
      <c r="N7716" t="s">
        <v>13998</v>
      </c>
      <c r="O7716" t="s">
        <v>10871</v>
      </c>
      <c r="P7716" t="s">
        <v>10874</v>
      </c>
    </row>
    <row r="7717" spans="1:16" x14ac:dyDescent="0.3">
      <c r="A7717" t="s">
        <v>6887</v>
      </c>
      <c r="B7717" s="2" t="str">
        <f t="shared" si="362"/>
        <v>6501</v>
      </c>
      <c r="C7717" s="2">
        <f t="shared" si="360"/>
        <v>6501</v>
      </c>
      <c r="D7717" t="str">
        <f>VLOOKUP(C7717,'Cost Centre'!A:B,2,)</f>
        <v>Human Settlement and Housing</v>
      </c>
      <c r="E7717" t="str">
        <f t="shared" si="361"/>
        <v>2</v>
      </c>
      <c r="F7717" t="s">
        <v>14003</v>
      </c>
      <c r="G7717" s="2">
        <v>0</v>
      </c>
      <c r="H7717" s="2">
        <v>187944.82</v>
      </c>
      <c r="I7717" s="2">
        <v>0</v>
      </c>
      <c r="J7717" s="105">
        <f>SUMIF([1]MMM!$A:$A,A7717,[1]MMM!$F:$F)</f>
        <v>187944.82</v>
      </c>
      <c r="K7717" s="2" t="s">
        <v>10</v>
      </c>
      <c r="L7717" s="2">
        <v>190235</v>
      </c>
      <c r="M7717" t="s">
        <v>10962</v>
      </c>
      <c r="N7717" t="s">
        <v>13998</v>
      </c>
      <c r="O7717" t="s">
        <v>10871</v>
      </c>
      <c r="P7717" t="s">
        <v>10874</v>
      </c>
    </row>
    <row r="7718" spans="1:16" x14ac:dyDescent="0.3">
      <c r="A7718" t="s">
        <v>6888</v>
      </c>
      <c r="B7718" s="2" t="str">
        <f t="shared" si="362"/>
        <v>6501</v>
      </c>
      <c r="C7718" s="2">
        <f t="shared" si="360"/>
        <v>6501</v>
      </c>
      <c r="D7718" t="str">
        <f>VLOOKUP(C7718,'Cost Centre'!A:B,2,)</f>
        <v>Human Settlement and Housing</v>
      </c>
      <c r="E7718" t="str">
        <f t="shared" si="361"/>
        <v>2</v>
      </c>
      <c r="F7718" t="s">
        <v>14004</v>
      </c>
      <c r="G7718" s="2">
        <v>0</v>
      </c>
      <c r="H7718" s="2">
        <v>1784.65</v>
      </c>
      <c r="I7718" s="2">
        <v>0</v>
      </c>
      <c r="J7718" s="105">
        <f>SUMIF([1]MMM!$A:$A,A7718,[1]MMM!$F:$F)</f>
        <v>1784.65</v>
      </c>
      <c r="K7718" s="2" t="s">
        <v>10</v>
      </c>
      <c r="L7718" s="2">
        <v>1913</v>
      </c>
      <c r="M7718" t="s">
        <v>10962</v>
      </c>
      <c r="N7718" t="s">
        <v>13998</v>
      </c>
      <c r="O7718" t="s">
        <v>10871</v>
      </c>
      <c r="P7718" t="s">
        <v>10874</v>
      </c>
    </row>
    <row r="7719" spans="1:16" x14ac:dyDescent="0.3">
      <c r="A7719" t="s">
        <v>6889</v>
      </c>
      <c r="B7719" s="2" t="str">
        <f t="shared" si="362"/>
        <v>6501</v>
      </c>
      <c r="C7719" s="2">
        <f t="shared" si="360"/>
        <v>6501</v>
      </c>
      <c r="D7719" t="str">
        <f>VLOOKUP(C7719,'Cost Centre'!A:B,2,)</f>
        <v>Human Settlement and Housing</v>
      </c>
      <c r="E7719" t="str">
        <f t="shared" si="361"/>
        <v>2</v>
      </c>
      <c r="F7719" t="s">
        <v>14005</v>
      </c>
      <c r="G7719" s="2">
        <v>0</v>
      </c>
      <c r="H7719" s="2">
        <v>104.99</v>
      </c>
      <c r="I7719" s="2">
        <v>0</v>
      </c>
      <c r="J7719" s="105">
        <f>SUMIF([1]MMM!$A:$A,A7719,[1]MMM!$F:$F)</f>
        <v>104.99</v>
      </c>
      <c r="K7719" s="2" t="s">
        <v>10</v>
      </c>
      <c r="L7719" s="2">
        <v>106</v>
      </c>
      <c r="M7719" t="s">
        <v>10962</v>
      </c>
      <c r="N7719" t="s">
        <v>13998</v>
      </c>
      <c r="O7719" t="s">
        <v>10871</v>
      </c>
      <c r="P7719" t="s">
        <v>10874</v>
      </c>
    </row>
    <row r="7720" spans="1:16" x14ac:dyDescent="0.3">
      <c r="A7720" t="s">
        <v>6890</v>
      </c>
      <c r="B7720" s="2" t="str">
        <f t="shared" si="362"/>
        <v>6501</v>
      </c>
      <c r="C7720" s="2">
        <f t="shared" si="360"/>
        <v>6501</v>
      </c>
      <c r="D7720" t="str">
        <f>VLOOKUP(C7720,'Cost Centre'!A:B,2,)</f>
        <v>Human Settlement and Housing</v>
      </c>
      <c r="E7720" t="str">
        <f t="shared" si="361"/>
        <v>2</v>
      </c>
      <c r="F7720" t="s">
        <v>48</v>
      </c>
      <c r="G7720" s="2">
        <v>0</v>
      </c>
      <c r="H7720" s="2">
        <v>1010950.71</v>
      </c>
      <c r="I7720" s="2">
        <v>0</v>
      </c>
      <c r="J7720" s="105">
        <f>SUMIF([1]MMM!$A:$A,A7720,[1]MMM!$F:$F)</f>
        <v>1010950.71</v>
      </c>
      <c r="K7720" s="2" t="s">
        <v>10</v>
      </c>
      <c r="L7720" s="2">
        <v>1135002</v>
      </c>
      <c r="M7720" t="s">
        <v>10962</v>
      </c>
      <c r="N7720" t="s">
        <v>13998</v>
      </c>
      <c r="O7720" t="s">
        <v>10871</v>
      </c>
      <c r="P7720" t="s">
        <v>10875</v>
      </c>
    </row>
    <row r="7721" spans="1:16" x14ac:dyDescent="0.3">
      <c r="A7721" t="s">
        <v>6891</v>
      </c>
      <c r="B7721" s="2" t="str">
        <f t="shared" si="362"/>
        <v>6501</v>
      </c>
      <c r="C7721" s="2">
        <f t="shared" si="360"/>
        <v>6501</v>
      </c>
      <c r="D7721" t="str">
        <f>VLOOKUP(C7721,'Cost Centre'!A:B,2,)</f>
        <v>Human Settlement and Housing</v>
      </c>
      <c r="E7721" t="str">
        <f t="shared" si="361"/>
        <v>2</v>
      </c>
      <c r="F7721" t="s">
        <v>51</v>
      </c>
      <c r="G7721" s="2">
        <v>0</v>
      </c>
      <c r="H7721" s="2">
        <v>8400</v>
      </c>
      <c r="I7721" s="2">
        <v>0</v>
      </c>
      <c r="J7721" s="105">
        <f>SUMIF([1]MMM!$A:$A,A7721,[1]MMM!$F:$F)</f>
        <v>8400</v>
      </c>
      <c r="K7721" s="2" t="s">
        <v>10</v>
      </c>
      <c r="L7721" s="2">
        <v>8400</v>
      </c>
      <c r="M7721" t="s">
        <v>10962</v>
      </c>
      <c r="N7721" t="s">
        <v>13998</v>
      </c>
      <c r="O7721" t="s">
        <v>10871</v>
      </c>
      <c r="P7721" t="s">
        <v>10875</v>
      </c>
    </row>
    <row r="7722" spans="1:16" x14ac:dyDescent="0.3">
      <c r="A7722" t="s">
        <v>6892</v>
      </c>
      <c r="B7722" s="2" t="str">
        <f t="shared" si="362"/>
        <v>6501</v>
      </c>
      <c r="C7722" s="2">
        <f t="shared" si="360"/>
        <v>6501</v>
      </c>
      <c r="D7722" t="str">
        <f>VLOOKUP(C7722,'Cost Centre'!A:B,2,)</f>
        <v>Human Settlement and Housing</v>
      </c>
      <c r="E7722" t="str">
        <f t="shared" si="361"/>
        <v>2</v>
      </c>
      <c r="F7722" t="s">
        <v>52</v>
      </c>
      <c r="G7722" s="2">
        <v>0</v>
      </c>
      <c r="H7722" s="2">
        <v>0</v>
      </c>
      <c r="I7722" s="2">
        <v>0</v>
      </c>
      <c r="J7722" s="105">
        <f>SUMIF([1]MMM!$A:$A,A7722,[1]MMM!$F:$F)</f>
        <v>0</v>
      </c>
      <c r="K7722" s="2" t="s">
        <v>10</v>
      </c>
      <c r="L7722" s="2">
        <v>0</v>
      </c>
      <c r="M7722" t="s">
        <v>10962</v>
      </c>
      <c r="N7722" t="s">
        <v>13998</v>
      </c>
      <c r="O7722" t="s">
        <v>10871</v>
      </c>
      <c r="P7722" t="s">
        <v>10875</v>
      </c>
    </row>
    <row r="7723" spans="1:16" x14ac:dyDescent="0.3">
      <c r="A7723" t="s">
        <v>6893</v>
      </c>
      <c r="B7723" s="2" t="str">
        <f t="shared" si="362"/>
        <v>6501</v>
      </c>
      <c r="C7723" s="2">
        <f t="shared" si="360"/>
        <v>6501</v>
      </c>
      <c r="D7723" t="str">
        <f>VLOOKUP(C7723,'Cost Centre'!A:B,2,)</f>
        <v>Human Settlement and Housing</v>
      </c>
      <c r="E7723" t="str">
        <f t="shared" si="361"/>
        <v>2</v>
      </c>
      <c r="F7723" t="s">
        <v>54</v>
      </c>
      <c r="G7723" s="2">
        <v>0</v>
      </c>
      <c r="H7723" s="2">
        <v>0</v>
      </c>
      <c r="I7723" s="2">
        <v>0</v>
      </c>
      <c r="J7723" s="105">
        <f>SUMIF([1]MMM!$A:$A,A7723,[1]MMM!$F:$F)</f>
        <v>0</v>
      </c>
      <c r="K7723" s="2" t="s">
        <v>10</v>
      </c>
      <c r="L7723" s="2">
        <v>0</v>
      </c>
      <c r="M7723" t="s">
        <v>10962</v>
      </c>
      <c r="N7723" t="s">
        <v>13998</v>
      </c>
      <c r="O7723" t="s">
        <v>10871</v>
      </c>
      <c r="P7723" t="s">
        <v>10875</v>
      </c>
    </row>
    <row r="7724" spans="1:16" x14ac:dyDescent="0.3">
      <c r="A7724" t="s">
        <v>6894</v>
      </c>
      <c r="B7724" s="2" t="str">
        <f t="shared" si="362"/>
        <v>6501</v>
      </c>
      <c r="C7724" s="2">
        <f t="shared" si="360"/>
        <v>6501</v>
      </c>
      <c r="D7724" t="str">
        <f>VLOOKUP(C7724,'Cost Centre'!A:B,2,)</f>
        <v>Human Settlement and Housing</v>
      </c>
      <c r="E7724" t="str">
        <f t="shared" si="361"/>
        <v>2</v>
      </c>
      <c r="F7724" t="s">
        <v>55</v>
      </c>
      <c r="G7724" s="2">
        <v>0</v>
      </c>
      <c r="H7724" s="2">
        <v>210982.05</v>
      </c>
      <c r="I7724" s="2">
        <v>0</v>
      </c>
      <c r="J7724" s="105">
        <f>SUMIF([1]MMM!$A:$A,A7724,[1]MMM!$F:$F)</f>
        <v>211050.9</v>
      </c>
      <c r="K7724" s="2" t="s">
        <v>10</v>
      </c>
      <c r="L7724" s="2">
        <v>208212</v>
      </c>
      <c r="M7724" t="s">
        <v>10962</v>
      </c>
      <c r="N7724" t="s">
        <v>13998</v>
      </c>
      <c r="O7724" t="s">
        <v>10871</v>
      </c>
      <c r="P7724" t="s">
        <v>10875</v>
      </c>
    </row>
    <row r="7725" spans="1:16" x14ac:dyDescent="0.3">
      <c r="A7725" t="s">
        <v>6895</v>
      </c>
      <c r="B7725" s="2" t="str">
        <f t="shared" si="362"/>
        <v>6501</v>
      </c>
      <c r="C7725" s="2">
        <f t="shared" si="360"/>
        <v>6501</v>
      </c>
      <c r="D7725" t="str">
        <f>VLOOKUP(C7725,'Cost Centre'!A:B,2,)</f>
        <v>Human Settlement and Housing</v>
      </c>
      <c r="E7725" t="str">
        <f t="shared" si="361"/>
        <v>2</v>
      </c>
      <c r="F7725" t="s">
        <v>60</v>
      </c>
      <c r="G7725" s="2">
        <v>0</v>
      </c>
      <c r="H7725" s="2">
        <v>396349.09</v>
      </c>
      <c r="I7725" s="2">
        <v>0</v>
      </c>
      <c r="J7725" s="105">
        <f>SUMIF([1]MMM!$A:$A,A7725,[1]MMM!$F:$F)</f>
        <v>396349.09</v>
      </c>
      <c r="K7725" s="2" t="s">
        <v>10</v>
      </c>
      <c r="L7725" s="2">
        <v>500000</v>
      </c>
      <c r="M7725" t="s">
        <v>10962</v>
      </c>
      <c r="N7725" t="s">
        <v>13998</v>
      </c>
      <c r="O7725" t="s">
        <v>10871</v>
      </c>
      <c r="P7725" t="s">
        <v>10875</v>
      </c>
    </row>
    <row r="7726" spans="1:16" x14ac:dyDescent="0.3">
      <c r="A7726" t="s">
        <v>6896</v>
      </c>
      <c r="B7726" s="2" t="str">
        <f t="shared" si="362"/>
        <v>6501</v>
      </c>
      <c r="C7726" s="2">
        <f t="shared" si="360"/>
        <v>6501</v>
      </c>
      <c r="D7726" t="str">
        <f>VLOOKUP(C7726,'Cost Centre'!A:B,2,)</f>
        <v>Human Settlement and Housing</v>
      </c>
      <c r="E7726" t="str">
        <f t="shared" si="361"/>
        <v>2</v>
      </c>
      <c r="F7726" t="s">
        <v>61</v>
      </c>
      <c r="G7726" s="2">
        <v>0</v>
      </c>
      <c r="H7726" s="2">
        <v>87986.47</v>
      </c>
      <c r="I7726" s="2">
        <v>0</v>
      </c>
      <c r="J7726" s="105">
        <f>SUMIF([1]MMM!$A:$A,A7726,[1]MMM!$F:$F)</f>
        <v>87986.47</v>
      </c>
      <c r="K7726" s="2" t="s">
        <v>10</v>
      </c>
      <c r="L7726" s="2">
        <v>91477</v>
      </c>
      <c r="M7726" t="s">
        <v>10962</v>
      </c>
      <c r="N7726" t="s">
        <v>13998</v>
      </c>
      <c r="O7726" t="s">
        <v>10871</v>
      </c>
      <c r="P7726" t="s">
        <v>10875</v>
      </c>
    </row>
    <row r="7727" spans="1:16" x14ac:dyDescent="0.3">
      <c r="A7727" t="s">
        <v>6897</v>
      </c>
      <c r="B7727" s="2" t="str">
        <f t="shared" si="362"/>
        <v>6501</v>
      </c>
      <c r="C7727" s="2">
        <f t="shared" si="360"/>
        <v>6501</v>
      </c>
      <c r="D7727" t="str">
        <f>VLOOKUP(C7727,'Cost Centre'!A:B,2,)</f>
        <v>Human Settlement and Housing</v>
      </c>
      <c r="E7727" t="str">
        <f t="shared" si="361"/>
        <v>2</v>
      </c>
      <c r="F7727" t="s">
        <v>67</v>
      </c>
      <c r="G7727" s="2">
        <v>0</v>
      </c>
      <c r="H7727" s="2">
        <v>210.01</v>
      </c>
      <c r="I7727" s="2">
        <v>0</v>
      </c>
      <c r="J7727" s="105">
        <f>SUMIF([1]MMM!$A:$A,A7727,[1]MMM!$F:$F)</f>
        <v>210.01</v>
      </c>
      <c r="K7727" s="2" t="s">
        <v>10</v>
      </c>
      <c r="L7727" s="2">
        <v>212</v>
      </c>
      <c r="M7727" t="s">
        <v>10962</v>
      </c>
      <c r="N7727" t="s">
        <v>13998</v>
      </c>
      <c r="O7727" t="s">
        <v>10871</v>
      </c>
      <c r="P7727" t="s">
        <v>10876</v>
      </c>
    </row>
    <row r="7728" spans="1:16" x14ac:dyDescent="0.3">
      <c r="A7728" t="s">
        <v>6898</v>
      </c>
      <c r="B7728" s="2" t="str">
        <f t="shared" si="362"/>
        <v>6501</v>
      </c>
      <c r="C7728" s="2">
        <f t="shared" si="360"/>
        <v>6501</v>
      </c>
      <c r="D7728" t="str">
        <f>VLOOKUP(C7728,'Cost Centre'!A:B,2,)</f>
        <v>Human Settlement and Housing</v>
      </c>
      <c r="E7728" t="str">
        <f t="shared" si="361"/>
        <v>2</v>
      </c>
      <c r="F7728" t="s">
        <v>68</v>
      </c>
      <c r="G7728" s="2">
        <v>0</v>
      </c>
      <c r="H7728" s="2">
        <v>10289.27</v>
      </c>
      <c r="I7728" s="2">
        <v>0</v>
      </c>
      <c r="J7728" s="105">
        <f>SUMIF([1]MMM!$A:$A,A7728,[1]MMM!$F:$F)</f>
        <v>11235.92</v>
      </c>
      <c r="K7728" s="2" t="s">
        <v>10</v>
      </c>
      <c r="L7728" s="2">
        <v>11028</v>
      </c>
      <c r="M7728" t="s">
        <v>10962</v>
      </c>
      <c r="N7728" t="s">
        <v>13998</v>
      </c>
      <c r="O7728" t="s">
        <v>10871</v>
      </c>
      <c r="P7728" t="s">
        <v>10876</v>
      </c>
    </row>
    <row r="7729" spans="1:16" x14ac:dyDescent="0.3">
      <c r="A7729" t="s">
        <v>6899</v>
      </c>
      <c r="B7729" s="2" t="str">
        <f t="shared" si="362"/>
        <v>6501</v>
      </c>
      <c r="C7729" s="2">
        <f t="shared" si="360"/>
        <v>6501</v>
      </c>
      <c r="D7729" t="str">
        <f>VLOOKUP(C7729,'Cost Centre'!A:B,2,)</f>
        <v>Human Settlement and Housing</v>
      </c>
      <c r="E7729" t="str">
        <f t="shared" si="361"/>
        <v>2</v>
      </c>
      <c r="F7729" t="s">
        <v>10877</v>
      </c>
      <c r="G7729" s="2">
        <v>0</v>
      </c>
      <c r="H7729" s="2">
        <v>66388.44</v>
      </c>
      <c r="I7729" s="2">
        <v>0</v>
      </c>
      <c r="J7729" s="105">
        <f>SUMIF([1]MMM!$A:$A,A7729,[1]MMM!$F:$F)</f>
        <v>66388.44</v>
      </c>
      <c r="K7729" s="2" t="s">
        <v>10</v>
      </c>
      <c r="L7729" s="2">
        <v>66819</v>
      </c>
      <c r="M7729" t="s">
        <v>10962</v>
      </c>
      <c r="N7729" t="s">
        <v>13998</v>
      </c>
      <c r="O7729" t="s">
        <v>10871</v>
      </c>
      <c r="P7729" t="s">
        <v>10876</v>
      </c>
    </row>
    <row r="7730" spans="1:16" x14ac:dyDescent="0.3">
      <c r="A7730" t="s">
        <v>6900</v>
      </c>
      <c r="B7730" s="2" t="str">
        <f t="shared" si="362"/>
        <v>6501</v>
      </c>
      <c r="C7730" s="2">
        <f t="shared" si="360"/>
        <v>6501</v>
      </c>
      <c r="D7730" t="str">
        <f>VLOOKUP(C7730,'Cost Centre'!A:B,2,)</f>
        <v>Human Settlement and Housing</v>
      </c>
      <c r="E7730" t="str">
        <f t="shared" si="361"/>
        <v>2</v>
      </c>
      <c r="F7730" t="s">
        <v>69</v>
      </c>
      <c r="G7730" s="2">
        <v>0</v>
      </c>
      <c r="H7730" s="2">
        <v>170577</v>
      </c>
      <c r="I7730" s="2">
        <v>0</v>
      </c>
      <c r="J7730" s="105">
        <f>SUMIF([1]MMM!$A:$A,A7730,[1]MMM!$F:$F)</f>
        <v>170577</v>
      </c>
      <c r="K7730" s="2" t="s">
        <v>10</v>
      </c>
      <c r="L7730" s="2">
        <v>168897</v>
      </c>
      <c r="M7730" t="s">
        <v>10962</v>
      </c>
      <c r="N7730" t="s">
        <v>13998</v>
      </c>
      <c r="O7730" t="s">
        <v>10871</v>
      </c>
      <c r="P7730" t="s">
        <v>10876</v>
      </c>
    </row>
    <row r="7731" spans="1:16" x14ac:dyDescent="0.3">
      <c r="A7731" t="s">
        <v>6901</v>
      </c>
      <c r="B7731" s="2" t="str">
        <f t="shared" si="362"/>
        <v>6501</v>
      </c>
      <c r="C7731" s="2">
        <f t="shared" si="360"/>
        <v>6501</v>
      </c>
      <c r="D7731" t="str">
        <f>VLOOKUP(C7731,'Cost Centre'!A:B,2,)</f>
        <v>Human Settlement and Housing</v>
      </c>
      <c r="E7731" t="str">
        <f t="shared" si="361"/>
        <v>2</v>
      </c>
      <c r="F7731" t="s">
        <v>70</v>
      </c>
      <c r="G7731" s="2">
        <v>0</v>
      </c>
      <c r="H7731" s="2">
        <v>3569.27</v>
      </c>
      <c r="I7731" s="2">
        <v>0</v>
      </c>
      <c r="J7731" s="105">
        <f>SUMIF([1]MMM!$A:$A,A7731,[1]MMM!$F:$F)</f>
        <v>3569.27</v>
      </c>
      <c r="K7731" s="2" t="s">
        <v>10</v>
      </c>
      <c r="L7731" s="2">
        <v>3826</v>
      </c>
      <c r="M7731" t="s">
        <v>10962</v>
      </c>
      <c r="N7731" t="s">
        <v>13998</v>
      </c>
      <c r="O7731" t="s">
        <v>10871</v>
      </c>
      <c r="P7731" t="s">
        <v>10876</v>
      </c>
    </row>
    <row r="7732" spans="1:16" x14ac:dyDescent="0.3">
      <c r="A7732" t="s">
        <v>6902</v>
      </c>
      <c r="B7732" s="2" t="str">
        <f t="shared" si="362"/>
        <v>6501</v>
      </c>
      <c r="C7732" s="2">
        <f t="shared" si="360"/>
        <v>6501</v>
      </c>
      <c r="D7732" t="str">
        <f>VLOOKUP(C7732,'Cost Centre'!A:B,2,)</f>
        <v>Human Settlement and Housing</v>
      </c>
      <c r="E7732" t="str">
        <f t="shared" si="361"/>
        <v>2</v>
      </c>
      <c r="F7732" t="s">
        <v>2116</v>
      </c>
      <c r="G7732" s="2">
        <v>0</v>
      </c>
      <c r="H7732" s="2">
        <v>53116.52</v>
      </c>
      <c r="I7732" s="2">
        <v>0</v>
      </c>
      <c r="J7732" s="105">
        <f>SUMIF([1]MMM!$A:$A,A7732,[1]MMM!$F:$F)</f>
        <v>53116.52</v>
      </c>
      <c r="K7732" s="2" t="s">
        <v>10</v>
      </c>
      <c r="L7732" s="2">
        <v>214320</v>
      </c>
      <c r="M7732" t="s">
        <v>10962</v>
      </c>
      <c r="N7732" t="s">
        <v>13998</v>
      </c>
      <c r="O7732" t="s">
        <v>10871</v>
      </c>
      <c r="P7732" t="s">
        <v>10878</v>
      </c>
    </row>
    <row r="7733" spans="1:16" x14ac:dyDescent="0.3">
      <c r="A7733" t="s">
        <v>6903</v>
      </c>
      <c r="B7733" s="2" t="str">
        <f t="shared" si="362"/>
        <v>6501</v>
      </c>
      <c r="C7733" s="2">
        <f t="shared" si="360"/>
        <v>6501</v>
      </c>
      <c r="D7733" t="str">
        <f>VLOOKUP(C7733,'Cost Centre'!A:B,2,)</f>
        <v>Human Settlement and Housing</v>
      </c>
      <c r="E7733" t="str">
        <f t="shared" si="361"/>
        <v>2</v>
      </c>
      <c r="F7733" t="s">
        <v>2117</v>
      </c>
      <c r="G7733" s="2">
        <v>0</v>
      </c>
      <c r="H7733" s="2">
        <v>2973.54</v>
      </c>
      <c r="I7733" s="2">
        <v>0</v>
      </c>
      <c r="J7733" s="105">
        <f>SUMIF([1]MMM!$A:$A,A7733,[1]MMM!$F:$F)</f>
        <v>2973.54</v>
      </c>
      <c r="K7733" s="2" t="s">
        <v>10</v>
      </c>
      <c r="L7733" s="2">
        <v>4598</v>
      </c>
      <c r="M7733" t="s">
        <v>10962</v>
      </c>
      <c r="N7733" t="s">
        <v>13998</v>
      </c>
      <c r="O7733" t="s">
        <v>10871</v>
      </c>
      <c r="P7733" t="s">
        <v>10878</v>
      </c>
    </row>
    <row r="7734" spans="1:16" x14ac:dyDescent="0.3">
      <c r="A7734" t="s">
        <v>6904</v>
      </c>
      <c r="B7734" s="2" t="str">
        <f t="shared" si="362"/>
        <v>6501</v>
      </c>
      <c r="C7734" s="2">
        <f t="shared" si="360"/>
        <v>6501</v>
      </c>
      <c r="D7734" t="str">
        <f>VLOOKUP(C7734,'Cost Centre'!A:B,2,)</f>
        <v>Human Settlement and Housing</v>
      </c>
      <c r="E7734" t="str">
        <f t="shared" si="361"/>
        <v>2</v>
      </c>
      <c r="F7734" t="s">
        <v>76</v>
      </c>
      <c r="G7734" s="2">
        <v>0</v>
      </c>
      <c r="H7734" s="2">
        <v>0</v>
      </c>
      <c r="I7734" s="2">
        <v>0</v>
      </c>
      <c r="J7734" s="105">
        <f>SUMIF([1]MMM!$A:$A,A7734,[1]MMM!$F:$F)</f>
        <v>0</v>
      </c>
      <c r="K7734" s="2" t="s">
        <v>10</v>
      </c>
      <c r="L7734" s="2">
        <v>6000</v>
      </c>
      <c r="M7734" t="s">
        <v>10962</v>
      </c>
      <c r="N7734" t="s">
        <v>13998</v>
      </c>
      <c r="O7734" t="s">
        <v>10871</v>
      </c>
      <c r="P7734" t="s">
        <v>10931</v>
      </c>
    </row>
    <row r="7735" spans="1:16" x14ac:dyDescent="0.3">
      <c r="A7735" t="s">
        <v>6905</v>
      </c>
      <c r="B7735" s="2" t="str">
        <f t="shared" si="362"/>
        <v>6501</v>
      </c>
      <c r="C7735" s="2">
        <f t="shared" si="360"/>
        <v>6501</v>
      </c>
      <c r="D7735" t="str">
        <f>VLOOKUP(C7735,'Cost Centre'!A:B,2,)</f>
        <v>Human Settlement and Housing</v>
      </c>
      <c r="E7735" t="str">
        <f t="shared" si="361"/>
        <v>2</v>
      </c>
      <c r="F7735" t="s">
        <v>78</v>
      </c>
      <c r="G7735" s="2">
        <v>0</v>
      </c>
      <c r="H7735" s="2">
        <v>0</v>
      </c>
      <c r="I7735" s="2">
        <v>0</v>
      </c>
      <c r="J7735" s="105">
        <f>SUMIF([1]MMM!$A:$A,A7735,[1]MMM!$F:$F)</f>
        <v>0</v>
      </c>
      <c r="K7735" s="2" t="s">
        <v>10</v>
      </c>
      <c r="L7735" s="2">
        <v>40000</v>
      </c>
      <c r="M7735" t="s">
        <v>10962</v>
      </c>
      <c r="N7735" t="s">
        <v>13998</v>
      </c>
      <c r="O7735" t="s">
        <v>10871</v>
      </c>
      <c r="P7735" t="s">
        <v>10931</v>
      </c>
    </row>
    <row r="7736" spans="1:16" x14ac:dyDescent="0.3">
      <c r="A7736" t="s">
        <v>6906</v>
      </c>
      <c r="B7736" s="2" t="str">
        <f t="shared" si="362"/>
        <v>6501</v>
      </c>
      <c r="C7736" s="2">
        <f t="shared" si="360"/>
        <v>6501</v>
      </c>
      <c r="D7736" t="str">
        <f>VLOOKUP(C7736,'Cost Centre'!A:B,2,)</f>
        <v>Human Settlement and Housing</v>
      </c>
      <c r="E7736" t="str">
        <f t="shared" si="361"/>
        <v>2</v>
      </c>
      <c r="F7736" t="s">
        <v>367</v>
      </c>
      <c r="G7736" s="2">
        <v>0</v>
      </c>
      <c r="H7736" s="2">
        <v>0</v>
      </c>
      <c r="I7736" s="2">
        <v>0</v>
      </c>
      <c r="J7736" s="105">
        <f>SUMIF([1]MMM!$A:$A,A7736,[1]MMM!$F:$F)</f>
        <v>0</v>
      </c>
      <c r="K7736" s="2" t="s">
        <v>10</v>
      </c>
      <c r="L7736" s="2">
        <v>280000</v>
      </c>
      <c r="M7736" t="s">
        <v>10962</v>
      </c>
      <c r="N7736" t="s">
        <v>13998</v>
      </c>
      <c r="O7736" t="s">
        <v>10871</v>
      </c>
      <c r="P7736" t="s">
        <v>10931</v>
      </c>
    </row>
    <row r="7737" spans="1:16" x14ac:dyDescent="0.3">
      <c r="A7737" t="s">
        <v>6907</v>
      </c>
      <c r="B7737" s="2" t="str">
        <f t="shared" si="362"/>
        <v>6501</v>
      </c>
      <c r="C7737" s="2">
        <f t="shared" si="360"/>
        <v>6501</v>
      </c>
      <c r="D7737" t="str">
        <f>VLOOKUP(C7737,'Cost Centre'!A:B,2,)</f>
        <v>Human Settlement and Housing</v>
      </c>
      <c r="E7737" t="str">
        <f t="shared" si="361"/>
        <v>2</v>
      </c>
      <c r="F7737" t="s">
        <v>10932</v>
      </c>
      <c r="G7737" s="2">
        <v>0</v>
      </c>
      <c r="H7737" s="2">
        <v>0</v>
      </c>
      <c r="I7737" s="2">
        <v>0</v>
      </c>
      <c r="J7737" s="105">
        <f>SUMIF([1]MMM!$A:$A,A7737,[1]MMM!$F:$F)</f>
        <v>0</v>
      </c>
      <c r="K7737" s="2" t="s">
        <v>10</v>
      </c>
      <c r="L7737" s="2">
        <v>600</v>
      </c>
      <c r="M7737" t="s">
        <v>10962</v>
      </c>
      <c r="N7737" t="s">
        <v>13998</v>
      </c>
      <c r="O7737" t="s">
        <v>10871</v>
      </c>
      <c r="P7737" t="s">
        <v>10881</v>
      </c>
    </row>
    <row r="7738" spans="1:16" x14ac:dyDescent="0.3">
      <c r="A7738" t="s">
        <v>6908</v>
      </c>
      <c r="B7738" s="2" t="str">
        <f t="shared" si="362"/>
        <v>6501</v>
      </c>
      <c r="C7738" s="2">
        <f t="shared" si="360"/>
        <v>6501</v>
      </c>
      <c r="D7738" t="str">
        <f>VLOOKUP(C7738,'Cost Centre'!A:B,2,)</f>
        <v>Human Settlement and Housing</v>
      </c>
      <c r="E7738" t="str">
        <f t="shared" si="361"/>
        <v>2</v>
      </c>
      <c r="F7738" t="s">
        <v>270</v>
      </c>
      <c r="G7738" s="2">
        <v>0</v>
      </c>
      <c r="H7738" s="2">
        <v>688020.3</v>
      </c>
      <c r="I7738" s="2">
        <v>0</v>
      </c>
      <c r="J7738" s="105">
        <f>SUMIF([1]MMM!$A:$A,A7738,[1]MMM!$F:$F)</f>
        <v>688020.3</v>
      </c>
      <c r="K7738" s="2" t="s">
        <v>10</v>
      </c>
      <c r="L7738" s="2">
        <v>700000</v>
      </c>
      <c r="M7738" t="s">
        <v>10962</v>
      </c>
      <c r="N7738" t="s">
        <v>13998</v>
      </c>
      <c r="O7738" t="s">
        <v>10871</v>
      </c>
      <c r="P7738" t="s">
        <v>10881</v>
      </c>
    </row>
    <row r="7739" spans="1:16" x14ac:dyDescent="0.3">
      <c r="A7739" t="s">
        <v>6909</v>
      </c>
      <c r="B7739" s="2" t="str">
        <f t="shared" si="362"/>
        <v>6501</v>
      </c>
      <c r="C7739" s="2">
        <f t="shared" si="360"/>
        <v>6501</v>
      </c>
      <c r="D7739" t="str">
        <f>VLOOKUP(C7739,'Cost Centre'!A:B,2,)</f>
        <v>Human Settlement and Housing</v>
      </c>
      <c r="E7739" t="str">
        <f t="shared" si="361"/>
        <v>2</v>
      </c>
      <c r="F7739" t="s">
        <v>88</v>
      </c>
      <c r="G7739" s="2">
        <v>0</v>
      </c>
      <c r="H7739" s="2">
        <v>15337.88</v>
      </c>
      <c r="I7739" s="2">
        <v>0</v>
      </c>
      <c r="J7739" s="105">
        <f>SUMIF([1]MMM!$A:$A,A7739,[1]MMM!$F:$F)</f>
        <v>15337.88</v>
      </c>
      <c r="K7739" s="2" t="s">
        <v>10</v>
      </c>
      <c r="L7739" s="2">
        <v>16182</v>
      </c>
      <c r="M7739" t="s">
        <v>10962</v>
      </c>
      <c r="N7739" t="s">
        <v>13998</v>
      </c>
      <c r="O7739" t="s">
        <v>10871</v>
      </c>
      <c r="P7739" t="s">
        <v>10881</v>
      </c>
    </row>
    <row r="7740" spans="1:16" x14ac:dyDescent="0.3">
      <c r="A7740" t="s">
        <v>6910</v>
      </c>
      <c r="B7740" s="2" t="str">
        <f t="shared" si="362"/>
        <v>6501</v>
      </c>
      <c r="C7740" s="2">
        <f t="shared" si="360"/>
        <v>6501</v>
      </c>
      <c r="D7740" t="str">
        <f>VLOOKUP(C7740,'Cost Centre'!A:B,2,)</f>
        <v>Human Settlement and Housing</v>
      </c>
      <c r="E7740" t="str">
        <f t="shared" si="361"/>
        <v>2</v>
      </c>
      <c r="F7740" t="s">
        <v>10880</v>
      </c>
      <c r="G7740" s="2">
        <v>0</v>
      </c>
      <c r="H7740" s="2">
        <v>230.43</v>
      </c>
      <c r="I7740" s="2">
        <v>0</v>
      </c>
      <c r="J7740" s="105">
        <f>SUMIF([1]MMM!$A:$A,A7740,[1]MMM!$F:$F)</f>
        <v>230.43</v>
      </c>
      <c r="K7740" s="2" t="s">
        <v>10</v>
      </c>
      <c r="L7740" s="2">
        <v>1000</v>
      </c>
      <c r="M7740" t="s">
        <v>10962</v>
      </c>
      <c r="N7740" t="s">
        <v>13998</v>
      </c>
      <c r="O7740" t="s">
        <v>10871</v>
      </c>
      <c r="P7740" t="s">
        <v>10881</v>
      </c>
    </row>
    <row r="7741" spans="1:16" x14ac:dyDescent="0.3">
      <c r="A7741" t="s">
        <v>6911</v>
      </c>
      <c r="B7741" s="2" t="str">
        <f t="shared" si="362"/>
        <v>6501</v>
      </c>
      <c r="C7741" s="2">
        <f t="shared" si="360"/>
        <v>6501</v>
      </c>
      <c r="D7741" t="str">
        <f>VLOOKUP(C7741,'Cost Centre'!A:B,2,)</f>
        <v>Human Settlement and Housing</v>
      </c>
      <c r="E7741" t="str">
        <f t="shared" si="361"/>
        <v>2</v>
      </c>
      <c r="F7741" t="s">
        <v>93</v>
      </c>
      <c r="G7741" s="2">
        <v>0</v>
      </c>
      <c r="H7741" s="2">
        <v>32801.43</v>
      </c>
      <c r="I7741" s="2">
        <v>0</v>
      </c>
      <c r="J7741" s="105">
        <f>SUMIF([1]MMM!$A:$A,A7741,[1]MMM!$F:$F)</f>
        <v>32811.449999999997</v>
      </c>
      <c r="K7741" s="2" t="s">
        <v>10</v>
      </c>
      <c r="L7741" s="2">
        <v>48125</v>
      </c>
      <c r="M7741" t="s">
        <v>10962</v>
      </c>
      <c r="N7741" t="s">
        <v>13998</v>
      </c>
      <c r="O7741" t="s">
        <v>10871</v>
      </c>
      <c r="P7741" t="s">
        <v>10881</v>
      </c>
    </row>
    <row r="7742" spans="1:16" x14ac:dyDescent="0.3">
      <c r="A7742" t="s">
        <v>6912</v>
      </c>
      <c r="B7742" s="2" t="str">
        <f t="shared" si="362"/>
        <v>6501</v>
      </c>
      <c r="C7742" s="2">
        <f t="shared" si="360"/>
        <v>6501</v>
      </c>
      <c r="D7742" t="str">
        <f>VLOOKUP(C7742,'Cost Centre'!A:B,2,)</f>
        <v>Human Settlement and Housing</v>
      </c>
      <c r="E7742" t="str">
        <f t="shared" si="361"/>
        <v>2</v>
      </c>
      <c r="F7742" t="s">
        <v>10882</v>
      </c>
      <c r="G7742" s="2">
        <v>0</v>
      </c>
      <c r="H7742" s="2">
        <v>275178.90999999997</v>
      </c>
      <c r="I7742" s="2">
        <v>0</v>
      </c>
      <c r="J7742" s="105">
        <f>SUMIF([1]MMM!$A:$A,A7742,[1]MMM!$F:$F)</f>
        <v>275178.90999999997</v>
      </c>
      <c r="K7742" s="2" t="s">
        <v>10</v>
      </c>
      <c r="L7742" s="2">
        <v>290000</v>
      </c>
      <c r="M7742" t="s">
        <v>10962</v>
      </c>
      <c r="N7742" t="s">
        <v>13998</v>
      </c>
      <c r="O7742" t="s">
        <v>10871</v>
      </c>
      <c r="P7742" t="s">
        <v>10881</v>
      </c>
    </row>
    <row r="7743" spans="1:16" x14ac:dyDescent="0.3">
      <c r="A7743" t="s">
        <v>6913</v>
      </c>
      <c r="B7743" s="2" t="str">
        <f t="shared" si="362"/>
        <v>6501</v>
      </c>
      <c r="C7743" s="2">
        <f t="shared" si="360"/>
        <v>6501</v>
      </c>
      <c r="D7743" t="str">
        <f>VLOOKUP(C7743,'Cost Centre'!A:B,2,)</f>
        <v>Human Settlement and Housing</v>
      </c>
      <c r="E7743" t="str">
        <f t="shared" si="361"/>
        <v>2</v>
      </c>
      <c r="F7743" t="s">
        <v>10883</v>
      </c>
      <c r="G7743" s="2">
        <v>0</v>
      </c>
      <c r="H7743" s="2">
        <v>47581.42</v>
      </c>
      <c r="I7743" s="2">
        <v>0</v>
      </c>
      <c r="J7743" s="105">
        <f>SUMIF([1]MMM!$A:$A,A7743,[1]MMM!$F:$F)</f>
        <v>47581.42</v>
      </c>
      <c r="K7743" s="2" t="s">
        <v>10</v>
      </c>
      <c r="L7743" s="2">
        <v>50000</v>
      </c>
      <c r="M7743" t="s">
        <v>10962</v>
      </c>
      <c r="N7743" t="s">
        <v>13998</v>
      </c>
      <c r="O7743" t="s">
        <v>10871</v>
      </c>
      <c r="P7743" t="s">
        <v>10881</v>
      </c>
    </row>
    <row r="7744" spans="1:16" x14ac:dyDescent="0.3">
      <c r="A7744" t="s">
        <v>6914</v>
      </c>
      <c r="B7744" s="2" t="str">
        <f t="shared" si="362"/>
        <v>6501</v>
      </c>
      <c r="C7744" s="2">
        <f t="shared" si="360"/>
        <v>6501</v>
      </c>
      <c r="D7744" t="str">
        <f>VLOOKUP(C7744,'Cost Centre'!A:B,2,)</f>
        <v>Human Settlement and Housing</v>
      </c>
      <c r="E7744" t="str">
        <f t="shared" si="361"/>
        <v>2</v>
      </c>
      <c r="F7744" t="s">
        <v>104</v>
      </c>
      <c r="G7744" s="2">
        <v>0</v>
      </c>
      <c r="H7744" s="2">
        <v>2856.13</v>
      </c>
      <c r="I7744" s="2">
        <v>0</v>
      </c>
      <c r="J7744" s="105">
        <f>SUMIF([1]MMM!$A:$A,A7744,[1]MMM!$F:$F)</f>
        <v>2856.13</v>
      </c>
      <c r="K7744" s="2" t="s">
        <v>10</v>
      </c>
      <c r="L7744" s="2">
        <v>4000</v>
      </c>
      <c r="M7744" t="s">
        <v>10962</v>
      </c>
      <c r="N7744" t="s">
        <v>13998</v>
      </c>
      <c r="O7744" t="s">
        <v>10871</v>
      </c>
      <c r="P7744" t="s">
        <v>10881</v>
      </c>
    </row>
    <row r="7745" spans="1:16" x14ac:dyDescent="0.3">
      <c r="A7745" t="s">
        <v>6915</v>
      </c>
      <c r="B7745" s="2" t="str">
        <f t="shared" si="362"/>
        <v>6501</v>
      </c>
      <c r="C7745" s="2">
        <f t="shared" si="360"/>
        <v>6501</v>
      </c>
      <c r="D7745" t="str">
        <f>VLOOKUP(C7745,'Cost Centre'!A:B,2,)</f>
        <v>Human Settlement and Housing</v>
      </c>
      <c r="E7745" t="str">
        <f t="shared" si="361"/>
        <v>2</v>
      </c>
      <c r="F7745" t="s">
        <v>10884</v>
      </c>
      <c r="G7745" s="2">
        <v>0</v>
      </c>
      <c r="H7745" s="2">
        <v>518715.27</v>
      </c>
      <c r="I7745" s="2">
        <v>0</v>
      </c>
      <c r="J7745" s="105">
        <f>SUMIF([1]MMM!$A:$A,A7745,[1]MMM!$F:$F)</f>
        <v>518715.27</v>
      </c>
      <c r="K7745" s="2" t="s">
        <v>10</v>
      </c>
      <c r="L7745" s="2">
        <v>500000</v>
      </c>
      <c r="M7745" t="s">
        <v>10962</v>
      </c>
      <c r="N7745" t="s">
        <v>13998</v>
      </c>
      <c r="O7745" t="s">
        <v>10871</v>
      </c>
      <c r="P7745" t="s">
        <v>10881</v>
      </c>
    </row>
    <row r="7746" spans="1:16" x14ac:dyDescent="0.3">
      <c r="A7746" t="s">
        <v>6916</v>
      </c>
      <c r="B7746" s="2" t="str">
        <f t="shared" si="362"/>
        <v>6501</v>
      </c>
      <c r="C7746" s="2">
        <f t="shared" ref="C7746:C7809" si="363">VALUE(B7746)</f>
        <v>6501</v>
      </c>
      <c r="D7746" t="str">
        <f>VLOOKUP(C7746,'Cost Centre'!A:B,2,)</f>
        <v>Human Settlement and Housing</v>
      </c>
      <c r="E7746" t="str">
        <f t="shared" ref="E7746:E7809" si="364">MID(A7746,5,1)</f>
        <v>2</v>
      </c>
      <c r="F7746" t="s">
        <v>11683</v>
      </c>
      <c r="G7746" s="2">
        <v>0</v>
      </c>
      <c r="H7746" s="2">
        <v>103345.53</v>
      </c>
      <c r="I7746" s="2">
        <v>0</v>
      </c>
      <c r="J7746" s="105">
        <f>SUMIF([1]MMM!$A:$A,A7746,[1]MMM!$F:$F)</f>
        <v>103345.53</v>
      </c>
      <c r="K7746" s="2" t="s">
        <v>10</v>
      </c>
      <c r="L7746" s="2">
        <v>90000</v>
      </c>
      <c r="M7746" t="s">
        <v>10962</v>
      </c>
      <c r="N7746" t="s">
        <v>13998</v>
      </c>
      <c r="O7746" t="s">
        <v>10871</v>
      </c>
      <c r="P7746" t="s">
        <v>10881</v>
      </c>
    </row>
    <row r="7747" spans="1:16" x14ac:dyDescent="0.3">
      <c r="A7747" t="s">
        <v>6917</v>
      </c>
      <c r="B7747" s="2" t="str">
        <f t="shared" ref="B7747:B7810" si="365">MID(A7747,1,4)</f>
        <v>6501</v>
      </c>
      <c r="C7747" s="2">
        <f t="shared" si="363"/>
        <v>6501</v>
      </c>
      <c r="D7747" t="str">
        <f>VLOOKUP(C7747,'Cost Centre'!A:B,2,)</f>
        <v>Human Settlement and Housing</v>
      </c>
      <c r="E7747" t="str">
        <f t="shared" si="364"/>
        <v>2</v>
      </c>
      <c r="F7747" t="s">
        <v>131</v>
      </c>
      <c r="G7747" s="2">
        <v>0</v>
      </c>
      <c r="H7747" s="2">
        <v>0</v>
      </c>
      <c r="I7747" s="2">
        <v>0</v>
      </c>
      <c r="J7747" s="105">
        <f>SUMIF([1]MMM!$A:$A,A7747,[1]MMM!$F:$F)</f>
        <v>0</v>
      </c>
      <c r="K7747" s="2" t="s">
        <v>10</v>
      </c>
      <c r="L7747" s="2">
        <v>21500</v>
      </c>
      <c r="M7747" t="s">
        <v>10962</v>
      </c>
      <c r="N7747" t="s">
        <v>13998</v>
      </c>
      <c r="O7747" t="s">
        <v>10871</v>
      </c>
      <c r="P7747" t="s">
        <v>10881</v>
      </c>
    </row>
    <row r="7748" spans="1:16" x14ac:dyDescent="0.3">
      <c r="A7748" t="s">
        <v>6918</v>
      </c>
      <c r="B7748" s="2" t="str">
        <f t="shared" si="365"/>
        <v>6501</v>
      </c>
      <c r="C7748" s="2">
        <f t="shared" si="363"/>
        <v>6501</v>
      </c>
      <c r="D7748" t="str">
        <f>VLOOKUP(C7748,'Cost Centre'!A:B,2,)</f>
        <v>Human Settlement and Housing</v>
      </c>
      <c r="E7748" t="str">
        <f t="shared" si="364"/>
        <v>2</v>
      </c>
      <c r="F7748" t="s">
        <v>345</v>
      </c>
      <c r="G7748" s="2">
        <v>0</v>
      </c>
      <c r="H7748" s="2">
        <v>0</v>
      </c>
      <c r="I7748" s="2">
        <v>0</v>
      </c>
      <c r="J7748" s="105">
        <f>SUMIF([1]MMM!$A:$A,A7748,[1]MMM!$F:$F)</f>
        <v>0</v>
      </c>
      <c r="K7748" s="2" t="s">
        <v>10</v>
      </c>
      <c r="L7748" s="2">
        <v>4000</v>
      </c>
      <c r="M7748" t="s">
        <v>10962</v>
      </c>
      <c r="N7748" t="s">
        <v>13998</v>
      </c>
      <c r="O7748" t="s">
        <v>10871</v>
      </c>
      <c r="P7748" t="s">
        <v>10885</v>
      </c>
    </row>
    <row r="7749" spans="1:16" x14ac:dyDescent="0.3">
      <c r="A7749" t="s">
        <v>6919</v>
      </c>
      <c r="B7749" s="2" t="str">
        <f t="shared" si="365"/>
        <v>6501</v>
      </c>
      <c r="C7749" s="2">
        <f t="shared" si="363"/>
        <v>6501</v>
      </c>
      <c r="D7749" t="str">
        <f>VLOOKUP(C7749,'Cost Centre'!A:B,2,)</f>
        <v>Human Settlement and Housing</v>
      </c>
      <c r="E7749" t="str">
        <f t="shared" si="364"/>
        <v>2</v>
      </c>
      <c r="F7749" t="s">
        <v>117</v>
      </c>
      <c r="G7749" s="2">
        <v>0</v>
      </c>
      <c r="H7749" s="2">
        <v>4566.57</v>
      </c>
      <c r="I7749" s="2">
        <v>0</v>
      </c>
      <c r="J7749" s="105">
        <f>SUMIF([1]MMM!$A:$A,A7749,[1]MMM!$F:$F)</f>
        <v>4566.57</v>
      </c>
      <c r="K7749" s="2" t="s">
        <v>10</v>
      </c>
      <c r="L7749" s="2">
        <v>5000</v>
      </c>
      <c r="M7749" t="s">
        <v>10962</v>
      </c>
      <c r="N7749" t="s">
        <v>13998</v>
      </c>
      <c r="O7749" t="s">
        <v>10871</v>
      </c>
      <c r="P7749" t="s">
        <v>10885</v>
      </c>
    </row>
    <row r="7750" spans="1:16" x14ac:dyDescent="0.3">
      <c r="A7750" t="s">
        <v>6920</v>
      </c>
      <c r="B7750" s="2" t="str">
        <f t="shared" si="365"/>
        <v>6501</v>
      </c>
      <c r="C7750" s="2">
        <f t="shared" si="363"/>
        <v>6501</v>
      </c>
      <c r="D7750" t="str">
        <f>VLOOKUP(C7750,'Cost Centre'!A:B,2,)</f>
        <v>Human Settlement and Housing</v>
      </c>
      <c r="E7750" t="str">
        <f t="shared" si="364"/>
        <v>2</v>
      </c>
      <c r="F7750" t="s">
        <v>10886</v>
      </c>
      <c r="G7750" s="2">
        <v>0</v>
      </c>
      <c r="H7750" s="2">
        <v>0</v>
      </c>
      <c r="I7750" s="2">
        <v>0</v>
      </c>
      <c r="J7750" s="105">
        <f>SUMIF([1]MMM!$A:$A,A7750,[1]MMM!$F:$F)</f>
        <v>0</v>
      </c>
      <c r="K7750" s="2" t="s">
        <v>10</v>
      </c>
      <c r="L7750" s="2">
        <v>0</v>
      </c>
      <c r="M7750" t="s">
        <v>10962</v>
      </c>
      <c r="N7750" t="s">
        <v>13998</v>
      </c>
      <c r="O7750" t="s">
        <v>10871</v>
      </c>
      <c r="P7750" t="s">
        <v>10887</v>
      </c>
    </row>
    <row r="7751" spans="1:16" x14ac:dyDescent="0.3">
      <c r="A7751" t="s">
        <v>6921</v>
      </c>
      <c r="B7751" s="2" t="str">
        <f t="shared" si="365"/>
        <v>6501</v>
      </c>
      <c r="C7751" s="2">
        <f t="shared" si="363"/>
        <v>6501</v>
      </c>
      <c r="D7751" t="str">
        <f>VLOOKUP(C7751,'Cost Centre'!A:B,2,)</f>
        <v>Human Settlement and Housing</v>
      </c>
      <c r="E7751" t="str">
        <f t="shared" si="364"/>
        <v>2</v>
      </c>
      <c r="F7751" t="s">
        <v>10888</v>
      </c>
      <c r="G7751" s="2">
        <v>0</v>
      </c>
      <c r="H7751" s="2">
        <v>0</v>
      </c>
      <c r="I7751" s="2">
        <v>0</v>
      </c>
      <c r="J7751" s="105">
        <f>SUMIF([1]MMM!$A:$A,A7751,[1]MMM!$F:$F)</f>
        <v>0</v>
      </c>
      <c r="K7751" s="2" t="s">
        <v>10</v>
      </c>
      <c r="L7751" s="2">
        <v>424970</v>
      </c>
      <c r="M7751" t="s">
        <v>10962</v>
      </c>
      <c r="N7751" t="s">
        <v>13998</v>
      </c>
      <c r="O7751" t="s">
        <v>10871</v>
      </c>
      <c r="P7751" t="s">
        <v>10887</v>
      </c>
    </row>
    <row r="7752" spans="1:16" x14ac:dyDescent="0.3">
      <c r="A7752" t="s">
        <v>14006</v>
      </c>
      <c r="B7752" s="2" t="str">
        <f t="shared" si="365"/>
        <v>6501</v>
      </c>
      <c r="C7752" s="2">
        <f t="shared" si="363"/>
        <v>6501</v>
      </c>
      <c r="D7752" t="str">
        <f>VLOOKUP(C7752,'Cost Centre'!A:B,2,)</f>
        <v>Human Settlement and Housing</v>
      </c>
      <c r="E7752" t="str">
        <f t="shared" si="364"/>
        <v>2</v>
      </c>
      <c r="F7752" t="s">
        <v>10890</v>
      </c>
      <c r="G7752" s="2">
        <v>0</v>
      </c>
      <c r="H7752" s="2">
        <v>0</v>
      </c>
      <c r="I7752" s="2">
        <v>0</v>
      </c>
      <c r="J7752" s="105">
        <f>SUMIF([1]MMM!$A:$A,A7752,[1]MMM!$F:$F)</f>
        <v>0</v>
      </c>
      <c r="K7752" s="2" t="s">
        <v>10</v>
      </c>
      <c r="L7752" s="2">
        <v>0</v>
      </c>
      <c r="M7752" t="s">
        <v>10962</v>
      </c>
      <c r="N7752" t="s">
        <v>13998</v>
      </c>
      <c r="O7752" t="s">
        <v>10871</v>
      </c>
      <c r="P7752" t="s">
        <v>10887</v>
      </c>
    </row>
    <row r="7753" spans="1:16" x14ac:dyDescent="0.3">
      <c r="A7753" t="s">
        <v>14007</v>
      </c>
      <c r="B7753" s="2" t="str">
        <f t="shared" si="365"/>
        <v>6501</v>
      </c>
      <c r="C7753" s="2">
        <f t="shared" si="363"/>
        <v>6501</v>
      </c>
      <c r="D7753" t="str">
        <f>VLOOKUP(C7753,'Cost Centre'!A:B,2,)</f>
        <v>Human Settlement and Housing</v>
      </c>
      <c r="E7753" t="str">
        <f t="shared" si="364"/>
        <v>2</v>
      </c>
      <c r="F7753" t="s">
        <v>10892</v>
      </c>
      <c r="G7753" s="2">
        <v>0</v>
      </c>
      <c r="H7753" s="2">
        <v>0</v>
      </c>
      <c r="I7753" s="2">
        <v>0</v>
      </c>
      <c r="J7753" s="105">
        <f>SUMIF([1]MMM!$A:$A,A7753,[1]MMM!$F:$F)</f>
        <v>0</v>
      </c>
      <c r="K7753" s="2" t="s">
        <v>10</v>
      </c>
      <c r="L7753" s="2">
        <v>0</v>
      </c>
      <c r="M7753" t="s">
        <v>10962</v>
      </c>
      <c r="N7753" t="s">
        <v>13998</v>
      </c>
      <c r="O7753" t="s">
        <v>10871</v>
      </c>
      <c r="P7753" t="s">
        <v>10887</v>
      </c>
    </row>
    <row r="7754" spans="1:16" x14ac:dyDescent="0.3">
      <c r="A7754" t="s">
        <v>14008</v>
      </c>
      <c r="B7754" s="2" t="str">
        <f t="shared" si="365"/>
        <v>6501</v>
      </c>
      <c r="C7754" s="2">
        <f t="shared" si="363"/>
        <v>6501</v>
      </c>
      <c r="D7754" t="str">
        <f>VLOOKUP(C7754,'Cost Centre'!A:B,2,)</f>
        <v>Human Settlement and Housing</v>
      </c>
      <c r="E7754" t="str">
        <f t="shared" si="364"/>
        <v>2</v>
      </c>
      <c r="F7754" t="s">
        <v>10894</v>
      </c>
      <c r="G7754" s="2">
        <v>0</v>
      </c>
      <c r="H7754" s="2">
        <v>0</v>
      </c>
      <c r="I7754" s="2">
        <v>0</v>
      </c>
      <c r="J7754" s="105">
        <f>SUMIF([1]MMM!$A:$A,A7754,[1]MMM!$F:$F)</f>
        <v>0</v>
      </c>
      <c r="K7754" s="2" t="s">
        <v>10</v>
      </c>
      <c r="L7754" s="2">
        <v>0</v>
      </c>
      <c r="M7754" t="s">
        <v>10962</v>
      </c>
      <c r="N7754" t="s">
        <v>13998</v>
      </c>
      <c r="O7754" t="s">
        <v>10871</v>
      </c>
      <c r="P7754" t="s">
        <v>10887</v>
      </c>
    </row>
    <row r="7755" spans="1:16" x14ac:dyDescent="0.3">
      <c r="A7755" t="s">
        <v>14009</v>
      </c>
      <c r="B7755" s="2" t="str">
        <f t="shared" si="365"/>
        <v>6501</v>
      </c>
      <c r="C7755" s="2">
        <f t="shared" si="363"/>
        <v>6501</v>
      </c>
      <c r="D7755" t="str">
        <f>VLOOKUP(C7755,'Cost Centre'!A:B,2,)</f>
        <v>Human Settlement and Housing</v>
      </c>
      <c r="E7755" t="str">
        <f t="shared" si="364"/>
        <v>2</v>
      </c>
      <c r="F7755" t="s">
        <v>10896</v>
      </c>
      <c r="G7755" s="2">
        <v>0</v>
      </c>
      <c r="H7755" s="2">
        <v>0</v>
      </c>
      <c r="I7755" s="2">
        <v>0</v>
      </c>
      <c r="J7755" s="105">
        <f>SUMIF([1]MMM!$A:$A,A7755,[1]MMM!$F:$F)</f>
        <v>0</v>
      </c>
      <c r="K7755" s="2" t="s">
        <v>10</v>
      </c>
      <c r="L7755" s="2">
        <v>0</v>
      </c>
      <c r="M7755" t="s">
        <v>10962</v>
      </c>
      <c r="N7755" t="s">
        <v>13998</v>
      </c>
      <c r="O7755" t="s">
        <v>10871</v>
      </c>
      <c r="P7755" t="s">
        <v>10887</v>
      </c>
    </row>
    <row r="7756" spans="1:16" x14ac:dyDescent="0.3">
      <c r="A7756" t="s">
        <v>14010</v>
      </c>
      <c r="B7756" s="2" t="str">
        <f t="shared" si="365"/>
        <v>6501</v>
      </c>
      <c r="C7756" s="2">
        <f t="shared" si="363"/>
        <v>6501</v>
      </c>
      <c r="D7756" t="str">
        <f>VLOOKUP(C7756,'Cost Centre'!A:B,2,)</f>
        <v>Human Settlement and Housing</v>
      </c>
      <c r="E7756" t="str">
        <f t="shared" si="364"/>
        <v>2</v>
      </c>
      <c r="F7756" t="s">
        <v>10898</v>
      </c>
      <c r="G7756" s="2">
        <v>0</v>
      </c>
      <c r="H7756" s="2">
        <v>0</v>
      </c>
      <c r="I7756" s="2">
        <v>0</v>
      </c>
      <c r="J7756" s="105">
        <f>SUMIF([1]MMM!$A:$A,A7756,[1]MMM!$F:$F)</f>
        <v>0</v>
      </c>
      <c r="K7756" s="2" t="s">
        <v>10</v>
      </c>
      <c r="L7756" s="2">
        <v>0</v>
      </c>
      <c r="M7756" t="s">
        <v>10962</v>
      </c>
      <c r="N7756" t="s">
        <v>13998</v>
      </c>
      <c r="O7756" t="s">
        <v>10871</v>
      </c>
      <c r="P7756" t="s">
        <v>10887</v>
      </c>
    </row>
    <row r="7757" spans="1:16" x14ac:dyDescent="0.3">
      <c r="A7757" t="s">
        <v>14011</v>
      </c>
      <c r="B7757" s="2" t="str">
        <f t="shared" si="365"/>
        <v>6501</v>
      </c>
      <c r="C7757" s="2">
        <f t="shared" si="363"/>
        <v>6501</v>
      </c>
      <c r="D7757" t="str">
        <f>VLOOKUP(C7757,'Cost Centre'!A:B,2,)</f>
        <v>Human Settlement and Housing</v>
      </c>
      <c r="E7757" t="str">
        <f t="shared" si="364"/>
        <v>2</v>
      </c>
      <c r="F7757" t="s">
        <v>10900</v>
      </c>
      <c r="G7757" s="2">
        <v>0</v>
      </c>
      <c r="H7757" s="2">
        <v>0</v>
      </c>
      <c r="I7757" s="2">
        <v>0</v>
      </c>
      <c r="J7757" s="105">
        <f>SUMIF([1]MMM!$A:$A,A7757,[1]MMM!$F:$F)</f>
        <v>0</v>
      </c>
      <c r="K7757" s="2" t="s">
        <v>10</v>
      </c>
      <c r="L7757" s="2">
        <v>0</v>
      </c>
      <c r="M7757" t="s">
        <v>10962</v>
      </c>
      <c r="N7757" t="s">
        <v>13998</v>
      </c>
      <c r="O7757" t="s">
        <v>10871</v>
      </c>
      <c r="P7757" t="s">
        <v>10887</v>
      </c>
    </row>
    <row r="7758" spans="1:16" x14ac:dyDescent="0.3">
      <c r="A7758" t="s">
        <v>14012</v>
      </c>
      <c r="B7758" s="2" t="str">
        <f t="shared" si="365"/>
        <v>6501</v>
      </c>
      <c r="C7758" s="2">
        <f t="shared" si="363"/>
        <v>6501</v>
      </c>
      <c r="D7758" t="str">
        <f>VLOOKUP(C7758,'Cost Centre'!A:B,2,)</f>
        <v>Human Settlement and Housing</v>
      </c>
      <c r="E7758" t="str">
        <f t="shared" si="364"/>
        <v>2</v>
      </c>
      <c r="F7758" t="s">
        <v>10902</v>
      </c>
      <c r="G7758" s="2">
        <v>0</v>
      </c>
      <c r="H7758" s="2">
        <v>0</v>
      </c>
      <c r="I7758" s="2">
        <v>0</v>
      </c>
      <c r="J7758" s="105">
        <f>SUMIF([1]MMM!$A:$A,A7758,[1]MMM!$F:$F)</f>
        <v>0</v>
      </c>
      <c r="K7758" s="2" t="s">
        <v>10</v>
      </c>
      <c r="L7758" s="2">
        <v>0</v>
      </c>
      <c r="M7758" t="s">
        <v>10962</v>
      </c>
      <c r="N7758" t="s">
        <v>13998</v>
      </c>
      <c r="O7758" t="s">
        <v>10871</v>
      </c>
      <c r="P7758" t="s">
        <v>10887</v>
      </c>
    </row>
    <row r="7759" spans="1:16" x14ac:dyDescent="0.3">
      <c r="A7759" t="s">
        <v>14013</v>
      </c>
      <c r="B7759" s="2" t="str">
        <f t="shared" si="365"/>
        <v>6501</v>
      </c>
      <c r="C7759" s="2">
        <f t="shared" si="363"/>
        <v>6501</v>
      </c>
      <c r="D7759" t="str">
        <f>VLOOKUP(C7759,'Cost Centre'!A:B,2,)</f>
        <v>Human Settlement and Housing</v>
      </c>
      <c r="E7759" t="str">
        <f t="shared" si="364"/>
        <v>2</v>
      </c>
      <c r="F7759" t="s">
        <v>10904</v>
      </c>
      <c r="G7759" s="2">
        <v>0</v>
      </c>
      <c r="H7759" s="2">
        <v>0</v>
      </c>
      <c r="I7759" s="2">
        <v>0</v>
      </c>
      <c r="J7759" s="105">
        <f>SUMIF([1]MMM!$A:$A,A7759,[1]MMM!$F:$F)</f>
        <v>0</v>
      </c>
      <c r="K7759" s="2" t="s">
        <v>10</v>
      </c>
      <c r="L7759" s="2">
        <v>0</v>
      </c>
      <c r="M7759" t="s">
        <v>10962</v>
      </c>
      <c r="N7759" t="s">
        <v>13998</v>
      </c>
      <c r="O7759" t="s">
        <v>10871</v>
      </c>
      <c r="P7759" t="s">
        <v>10887</v>
      </c>
    </row>
    <row r="7760" spans="1:16" x14ac:dyDescent="0.3">
      <c r="A7760" t="s">
        <v>14014</v>
      </c>
      <c r="B7760" s="2" t="str">
        <f t="shared" si="365"/>
        <v>6501</v>
      </c>
      <c r="C7760" s="2">
        <f t="shared" si="363"/>
        <v>6501</v>
      </c>
      <c r="D7760" t="str">
        <f>VLOOKUP(C7760,'Cost Centre'!A:B,2,)</f>
        <v>Human Settlement and Housing</v>
      </c>
      <c r="E7760" t="str">
        <f t="shared" si="364"/>
        <v>2</v>
      </c>
      <c r="F7760" t="s">
        <v>10906</v>
      </c>
      <c r="G7760" s="2">
        <v>0</v>
      </c>
      <c r="H7760" s="2">
        <v>0</v>
      </c>
      <c r="I7760" s="2">
        <v>0</v>
      </c>
      <c r="J7760" s="105">
        <f>SUMIF([1]MMM!$A:$A,A7760,[1]MMM!$F:$F)</f>
        <v>0</v>
      </c>
      <c r="K7760" s="2" t="s">
        <v>10</v>
      </c>
      <c r="L7760" s="2">
        <v>0</v>
      </c>
      <c r="M7760" t="s">
        <v>10962</v>
      </c>
      <c r="N7760" t="s">
        <v>13998</v>
      </c>
      <c r="O7760" t="s">
        <v>10871</v>
      </c>
      <c r="P7760" t="s">
        <v>10887</v>
      </c>
    </row>
    <row r="7761" spans="1:16" x14ac:dyDescent="0.3">
      <c r="A7761" t="s">
        <v>6922</v>
      </c>
      <c r="B7761" s="2" t="str">
        <f t="shared" si="365"/>
        <v>6501</v>
      </c>
      <c r="C7761" s="2">
        <f t="shared" si="363"/>
        <v>6501</v>
      </c>
      <c r="D7761" t="str">
        <f>VLOOKUP(C7761,'Cost Centre'!A:B,2,)</f>
        <v>Human Settlement and Housing</v>
      </c>
      <c r="E7761" t="str">
        <f t="shared" si="364"/>
        <v>2</v>
      </c>
      <c r="F7761" t="s">
        <v>10907</v>
      </c>
      <c r="G7761" s="2">
        <v>0</v>
      </c>
      <c r="H7761" s="2">
        <v>0</v>
      </c>
      <c r="I7761" s="2">
        <v>0</v>
      </c>
      <c r="J7761" s="105">
        <f>SUMIF([1]MMM!$A:$A,A7761,[1]MMM!$F:$F)</f>
        <v>0</v>
      </c>
      <c r="K7761" s="2" t="s">
        <v>10</v>
      </c>
      <c r="L7761" s="2">
        <v>0</v>
      </c>
      <c r="M7761" t="s">
        <v>10962</v>
      </c>
      <c r="N7761" t="s">
        <v>13998</v>
      </c>
      <c r="O7761" t="s">
        <v>10871</v>
      </c>
      <c r="P7761" t="s">
        <v>10887</v>
      </c>
    </row>
    <row r="7762" spans="1:16" x14ac:dyDescent="0.3">
      <c r="A7762" t="s">
        <v>14015</v>
      </c>
      <c r="B7762" s="2" t="str">
        <f t="shared" si="365"/>
        <v>6501</v>
      </c>
      <c r="C7762" s="2">
        <f t="shared" si="363"/>
        <v>6501</v>
      </c>
      <c r="D7762" t="str">
        <f>VLOOKUP(C7762,'Cost Centre'!A:B,2,)</f>
        <v>Human Settlement and Housing</v>
      </c>
      <c r="E7762" t="str">
        <f t="shared" si="364"/>
        <v>3</v>
      </c>
      <c r="F7762" t="s">
        <v>2150</v>
      </c>
      <c r="G7762" s="2">
        <v>0</v>
      </c>
      <c r="H7762" s="2">
        <v>0</v>
      </c>
      <c r="I7762" s="2">
        <v>0</v>
      </c>
      <c r="J7762" s="105">
        <f>SUMIF([1]MMM!$A:$A,A7762,[1]MMM!$F:$F)</f>
        <v>0</v>
      </c>
      <c r="K7762" s="2" t="s">
        <v>10</v>
      </c>
      <c r="L7762" s="2">
        <v>0</v>
      </c>
      <c r="M7762" t="s">
        <v>10962</v>
      </c>
      <c r="N7762" t="s">
        <v>13998</v>
      </c>
      <c r="O7762" t="s">
        <v>10908</v>
      </c>
      <c r="P7762" t="s">
        <v>10910</v>
      </c>
    </row>
    <row r="7763" spans="1:16" x14ac:dyDescent="0.3">
      <c r="A7763" t="s">
        <v>6923</v>
      </c>
      <c r="B7763" s="2" t="str">
        <f t="shared" si="365"/>
        <v>6501</v>
      </c>
      <c r="C7763" s="2">
        <f t="shared" si="363"/>
        <v>6501</v>
      </c>
      <c r="D7763" t="str">
        <f>VLOOKUP(C7763,'Cost Centre'!A:B,2,)</f>
        <v>Human Settlement and Housing</v>
      </c>
      <c r="E7763" t="str">
        <f t="shared" si="364"/>
        <v>3</v>
      </c>
      <c r="F7763" t="s">
        <v>2152</v>
      </c>
      <c r="G7763" s="2">
        <v>0</v>
      </c>
      <c r="H7763" s="2">
        <v>779674.75</v>
      </c>
      <c r="I7763" s="2">
        <v>0</v>
      </c>
      <c r="J7763" s="105">
        <f>SUMIF([1]MMM!$A:$A,A7763,[1]MMM!$F:$F)</f>
        <v>779674.75</v>
      </c>
      <c r="K7763" s="2" t="s">
        <v>10</v>
      </c>
      <c r="L7763" s="2">
        <v>1716000</v>
      </c>
      <c r="M7763" t="s">
        <v>10962</v>
      </c>
      <c r="N7763" t="s">
        <v>13998</v>
      </c>
      <c r="O7763" t="s">
        <v>10908</v>
      </c>
      <c r="P7763" t="s">
        <v>10910</v>
      </c>
    </row>
    <row r="7764" spans="1:16" x14ac:dyDescent="0.3">
      <c r="A7764" t="s">
        <v>6924</v>
      </c>
      <c r="B7764" s="2" t="str">
        <f t="shared" si="365"/>
        <v>6501</v>
      </c>
      <c r="C7764" s="2">
        <f t="shared" si="363"/>
        <v>6501</v>
      </c>
      <c r="D7764" t="str">
        <f>VLOOKUP(C7764,'Cost Centre'!A:B,2,)</f>
        <v>Human Settlement and Housing</v>
      </c>
      <c r="E7764" t="str">
        <f t="shared" si="364"/>
        <v>3</v>
      </c>
      <c r="F7764" t="s">
        <v>2154</v>
      </c>
      <c r="G7764" s="2">
        <v>0</v>
      </c>
      <c r="H7764" s="2">
        <v>41975.69</v>
      </c>
      <c r="I7764" s="2">
        <v>0</v>
      </c>
      <c r="J7764" s="105">
        <f>SUMIF([1]MMM!$A:$A,A7764,[1]MMM!$F:$F)</f>
        <v>41975.69</v>
      </c>
      <c r="K7764" s="2" t="s">
        <v>10</v>
      </c>
      <c r="L7764" s="2">
        <v>5880</v>
      </c>
      <c r="M7764" t="s">
        <v>10962</v>
      </c>
      <c r="N7764" t="s">
        <v>13998</v>
      </c>
      <c r="O7764" t="s">
        <v>10908</v>
      </c>
      <c r="P7764" t="s">
        <v>10910</v>
      </c>
    </row>
    <row r="7765" spans="1:16" x14ac:dyDescent="0.3">
      <c r="A7765" t="s">
        <v>14016</v>
      </c>
      <c r="B7765" s="2" t="str">
        <f t="shared" si="365"/>
        <v>6501</v>
      </c>
      <c r="C7765" s="2">
        <f t="shared" si="363"/>
        <v>6501</v>
      </c>
      <c r="D7765" t="str">
        <f>VLOOKUP(C7765,'Cost Centre'!A:B,2,)</f>
        <v>Human Settlement and Housing</v>
      </c>
      <c r="E7765" t="str">
        <f t="shared" si="364"/>
        <v>3</v>
      </c>
      <c r="F7765" t="s">
        <v>10912</v>
      </c>
      <c r="G7765" s="2">
        <v>0</v>
      </c>
      <c r="H7765" s="2">
        <v>0</v>
      </c>
      <c r="I7765" s="2">
        <v>-5735372.6500000004</v>
      </c>
      <c r="J7765" s="105">
        <f>SUMIF([1]MMM!$A:$A,A7765,[1]MMM!$F:$F)</f>
        <v>-5735372.6500000004</v>
      </c>
      <c r="K7765" s="2" t="s">
        <v>10</v>
      </c>
      <c r="L7765" s="2">
        <v>0</v>
      </c>
      <c r="M7765" t="s">
        <v>10962</v>
      </c>
      <c r="N7765" t="s">
        <v>13998</v>
      </c>
      <c r="O7765" t="s">
        <v>10908</v>
      </c>
      <c r="P7765" t="s">
        <v>10913</v>
      </c>
    </row>
    <row r="7766" spans="1:16" x14ac:dyDescent="0.3">
      <c r="A7766" t="s">
        <v>14017</v>
      </c>
      <c r="B7766" s="2" t="str">
        <f t="shared" si="365"/>
        <v>6501</v>
      </c>
      <c r="C7766" s="2">
        <f t="shared" si="363"/>
        <v>6501</v>
      </c>
      <c r="D7766" t="str">
        <f>VLOOKUP(C7766,'Cost Centre'!A:B,2,)</f>
        <v>Human Settlement and Housing</v>
      </c>
      <c r="E7766" t="str">
        <f t="shared" si="364"/>
        <v>3</v>
      </c>
      <c r="F7766" t="s">
        <v>10915</v>
      </c>
      <c r="G7766" s="2">
        <v>0</v>
      </c>
      <c r="H7766" s="2">
        <v>0</v>
      </c>
      <c r="I7766" s="2">
        <v>0</v>
      </c>
      <c r="J7766" s="105">
        <f>SUMIF([1]MMM!$A:$A,A7766,[1]MMM!$F:$F)</f>
        <v>0</v>
      </c>
      <c r="K7766" s="2" t="s">
        <v>10</v>
      </c>
      <c r="L7766" s="2">
        <v>0</v>
      </c>
      <c r="M7766" t="s">
        <v>10962</v>
      </c>
      <c r="N7766" t="s">
        <v>13998</v>
      </c>
      <c r="O7766" t="s">
        <v>10908</v>
      </c>
      <c r="P7766" t="s">
        <v>10913</v>
      </c>
    </row>
    <row r="7767" spans="1:16" x14ac:dyDescent="0.3">
      <c r="A7767" t="s">
        <v>14018</v>
      </c>
      <c r="B7767" s="2" t="str">
        <f t="shared" si="365"/>
        <v>6501</v>
      </c>
      <c r="C7767" s="2">
        <f t="shared" si="363"/>
        <v>6501</v>
      </c>
      <c r="D7767" t="str">
        <f>VLOOKUP(C7767,'Cost Centre'!A:B,2,)</f>
        <v>Human Settlement and Housing</v>
      </c>
      <c r="E7767" t="str">
        <f t="shared" si="364"/>
        <v>6</v>
      </c>
      <c r="F7767" t="s">
        <v>14019</v>
      </c>
      <c r="G7767" s="2">
        <v>-3866318.68</v>
      </c>
      <c r="H7767" s="2">
        <v>0</v>
      </c>
      <c r="I7767" s="2">
        <v>0</v>
      </c>
      <c r="J7767" s="105">
        <f>SUMIF([1]MMM!$A:$A,A7767,[1]MMM!$F:$F)</f>
        <v>-3866318.68</v>
      </c>
      <c r="K7767" s="2" t="s">
        <v>460</v>
      </c>
      <c r="L7767" s="2">
        <v>0</v>
      </c>
      <c r="M7767" t="s">
        <v>10962</v>
      </c>
      <c r="N7767" t="s">
        <v>13998</v>
      </c>
      <c r="O7767" t="s">
        <v>10962</v>
      </c>
      <c r="P7767" t="s">
        <v>11318</v>
      </c>
    </row>
    <row r="7768" spans="1:16" x14ac:dyDescent="0.3">
      <c r="A7768" t="s">
        <v>14020</v>
      </c>
      <c r="B7768" s="2" t="str">
        <f t="shared" si="365"/>
        <v>6501</v>
      </c>
      <c r="C7768" s="2">
        <f t="shared" si="363"/>
        <v>6501</v>
      </c>
      <c r="D7768" t="str">
        <f>VLOOKUP(C7768,'Cost Centre'!A:B,2,)</f>
        <v>Human Settlement and Housing</v>
      </c>
      <c r="E7768" t="str">
        <f t="shared" si="364"/>
        <v>6</v>
      </c>
      <c r="F7768" t="s">
        <v>14021</v>
      </c>
      <c r="G7768" s="2">
        <v>0</v>
      </c>
      <c r="H7768" s="2">
        <v>55568.15</v>
      </c>
      <c r="I7768" s="2">
        <v>0</v>
      </c>
      <c r="J7768" s="105">
        <f>SUMIF([1]MMM!$A:$A,A7768,[1]MMM!$F:$F)</f>
        <v>55568.15</v>
      </c>
      <c r="K7768" s="2" t="s">
        <v>460</v>
      </c>
      <c r="L7768" s="2">
        <v>0</v>
      </c>
      <c r="M7768" t="s">
        <v>10962</v>
      </c>
      <c r="N7768" t="s">
        <v>13998</v>
      </c>
      <c r="O7768" t="s">
        <v>10962</v>
      </c>
      <c r="P7768" t="s">
        <v>11318</v>
      </c>
    </row>
    <row r="7769" spans="1:16" x14ac:dyDescent="0.3">
      <c r="A7769" t="s">
        <v>14022</v>
      </c>
      <c r="B7769" s="2" t="str">
        <f t="shared" si="365"/>
        <v>6501</v>
      </c>
      <c r="C7769" s="2">
        <f t="shared" si="363"/>
        <v>6501</v>
      </c>
      <c r="D7769" t="str">
        <f>VLOOKUP(C7769,'Cost Centre'!A:B,2,)</f>
        <v>Human Settlement and Housing</v>
      </c>
      <c r="E7769" t="str">
        <f t="shared" si="364"/>
        <v>6</v>
      </c>
      <c r="F7769" t="s">
        <v>14023</v>
      </c>
      <c r="G7769" s="2">
        <v>0</v>
      </c>
      <c r="H7769" s="2">
        <v>0</v>
      </c>
      <c r="I7769" s="2">
        <v>0</v>
      </c>
      <c r="J7769" s="105">
        <f>SUMIF([1]MMM!$A:$A,A7769,[1]MMM!$F:$F)</f>
        <v>0</v>
      </c>
      <c r="K7769" s="2" t="s">
        <v>460</v>
      </c>
      <c r="L7769" s="2">
        <v>0</v>
      </c>
      <c r="M7769" t="s">
        <v>10962</v>
      </c>
      <c r="N7769" t="s">
        <v>13998</v>
      </c>
      <c r="O7769" t="s">
        <v>10962</v>
      </c>
      <c r="P7769" t="s">
        <v>11318</v>
      </c>
    </row>
    <row r="7770" spans="1:16" x14ac:dyDescent="0.3">
      <c r="A7770" t="s">
        <v>14024</v>
      </c>
      <c r="B7770" s="2" t="str">
        <f t="shared" si="365"/>
        <v>6501</v>
      </c>
      <c r="C7770" s="2">
        <f t="shared" si="363"/>
        <v>6501</v>
      </c>
      <c r="D7770" t="str">
        <f>VLOOKUP(C7770,'Cost Centre'!A:B,2,)</f>
        <v>Human Settlement and Housing</v>
      </c>
      <c r="E7770" t="str">
        <f t="shared" si="364"/>
        <v>8</v>
      </c>
      <c r="F7770" t="s">
        <v>462</v>
      </c>
      <c r="G7770" s="2">
        <v>7571136.8499999996</v>
      </c>
      <c r="H7770" s="2">
        <v>0</v>
      </c>
      <c r="I7770" s="2">
        <v>0</v>
      </c>
      <c r="J7770" s="105">
        <f>SUMIF([1]MMM!$A:$A,A7770,[1]MMM!$F:$F)</f>
        <v>7571136.8499999996</v>
      </c>
      <c r="K7770" s="2" t="s">
        <v>460</v>
      </c>
      <c r="L7770" s="2">
        <v>0</v>
      </c>
      <c r="M7770" t="s">
        <v>10962</v>
      </c>
      <c r="N7770" t="s">
        <v>13998</v>
      </c>
      <c r="O7770" t="s">
        <v>10916</v>
      </c>
      <c r="P7770" t="s">
        <v>10917</v>
      </c>
    </row>
    <row r="7771" spans="1:16" x14ac:dyDescent="0.3">
      <c r="A7771" t="s">
        <v>14025</v>
      </c>
      <c r="B7771" s="2" t="str">
        <f t="shared" si="365"/>
        <v>6501</v>
      </c>
      <c r="C7771" s="2">
        <f t="shared" si="363"/>
        <v>6501</v>
      </c>
      <c r="D7771" t="str">
        <f>VLOOKUP(C7771,'Cost Centre'!A:B,2,)</f>
        <v>Human Settlement and Housing</v>
      </c>
      <c r="E7771" t="str">
        <f t="shared" si="364"/>
        <v>8</v>
      </c>
      <c r="F7771" t="s">
        <v>464</v>
      </c>
      <c r="G7771" s="2">
        <v>0</v>
      </c>
      <c r="H7771" s="2">
        <v>0</v>
      </c>
      <c r="I7771" s="2">
        <v>0</v>
      </c>
      <c r="J7771" s="105">
        <f>SUMIF([1]MMM!$A:$A,A7771,[1]MMM!$F:$F)</f>
        <v>0</v>
      </c>
      <c r="K7771" s="2" t="s">
        <v>460</v>
      </c>
      <c r="L7771" s="2">
        <v>0</v>
      </c>
      <c r="M7771" t="s">
        <v>10962</v>
      </c>
      <c r="N7771" t="s">
        <v>13998</v>
      </c>
      <c r="O7771" t="s">
        <v>10916</v>
      </c>
      <c r="P7771" t="s">
        <v>10917</v>
      </c>
    </row>
    <row r="7772" spans="1:16" x14ac:dyDescent="0.3">
      <c r="A7772" t="s">
        <v>14026</v>
      </c>
      <c r="B7772" s="2" t="str">
        <f t="shared" si="365"/>
        <v>6501</v>
      </c>
      <c r="C7772" s="2">
        <f t="shared" si="363"/>
        <v>6501</v>
      </c>
      <c r="D7772" t="str">
        <f>VLOOKUP(C7772,'Cost Centre'!A:B,2,)</f>
        <v>Human Settlement and Housing</v>
      </c>
      <c r="E7772" t="str">
        <f t="shared" si="364"/>
        <v>8</v>
      </c>
      <c r="F7772" t="s">
        <v>466</v>
      </c>
      <c r="G7772" s="2">
        <v>0</v>
      </c>
      <c r="H7772" s="2">
        <v>0</v>
      </c>
      <c r="I7772" s="2">
        <v>0</v>
      </c>
      <c r="J7772" s="105">
        <f>SUMIF([1]MMM!$A:$A,A7772,[1]MMM!$F:$F)</f>
        <v>0</v>
      </c>
      <c r="K7772" s="2" t="s">
        <v>460</v>
      </c>
      <c r="L7772" s="2">
        <v>0</v>
      </c>
      <c r="M7772" t="s">
        <v>10962</v>
      </c>
      <c r="N7772" t="s">
        <v>13998</v>
      </c>
      <c r="O7772" t="s">
        <v>10916</v>
      </c>
      <c r="P7772" t="s">
        <v>10917</v>
      </c>
    </row>
    <row r="7773" spans="1:16" x14ac:dyDescent="0.3">
      <c r="A7773" t="s">
        <v>14027</v>
      </c>
      <c r="B7773" s="2" t="str">
        <f t="shared" si="365"/>
        <v>6501</v>
      </c>
      <c r="C7773" s="2">
        <f t="shared" si="363"/>
        <v>6501</v>
      </c>
      <c r="D7773" t="str">
        <f>VLOOKUP(C7773,'Cost Centre'!A:B,2,)</f>
        <v>Human Settlement and Housing</v>
      </c>
      <c r="E7773" t="str">
        <f t="shared" si="364"/>
        <v>8</v>
      </c>
      <c r="F7773" t="s">
        <v>468</v>
      </c>
      <c r="G7773" s="2">
        <v>0</v>
      </c>
      <c r="H7773" s="2">
        <v>5735372.6500000004</v>
      </c>
      <c r="I7773" s="2">
        <v>0</v>
      </c>
      <c r="J7773" s="105">
        <f>SUMIF([1]MMM!$A:$A,A7773,[1]MMM!$F:$F)</f>
        <v>5735372.6500000004</v>
      </c>
      <c r="K7773" s="2" t="s">
        <v>460</v>
      </c>
      <c r="L7773" s="2">
        <v>0</v>
      </c>
      <c r="M7773" t="s">
        <v>10962</v>
      </c>
      <c r="N7773" t="s">
        <v>13998</v>
      </c>
      <c r="O7773" t="s">
        <v>10916</v>
      </c>
      <c r="P7773" t="s">
        <v>10917</v>
      </c>
    </row>
    <row r="7774" spans="1:16" x14ac:dyDescent="0.3">
      <c r="A7774" t="s">
        <v>14028</v>
      </c>
      <c r="B7774" s="2" t="str">
        <f t="shared" si="365"/>
        <v>6501</v>
      </c>
      <c r="C7774" s="2">
        <f t="shared" si="363"/>
        <v>6501</v>
      </c>
      <c r="D7774" t="str">
        <f>VLOOKUP(C7774,'Cost Centre'!A:B,2,)</f>
        <v>Human Settlement and Housing</v>
      </c>
      <c r="E7774" t="str">
        <f t="shared" si="364"/>
        <v>8</v>
      </c>
      <c r="F7774" t="s">
        <v>470</v>
      </c>
      <c r="G7774" s="2">
        <v>0</v>
      </c>
      <c r="H7774" s="2">
        <v>0</v>
      </c>
      <c r="I7774" s="2">
        <v>0</v>
      </c>
      <c r="J7774" s="105">
        <f>SUMIF([1]MMM!$A:$A,A7774,[1]MMM!$F:$F)</f>
        <v>0</v>
      </c>
      <c r="K7774" s="2" t="s">
        <v>460</v>
      </c>
      <c r="L7774" s="2">
        <v>0</v>
      </c>
      <c r="M7774" t="s">
        <v>10962</v>
      </c>
      <c r="N7774" t="s">
        <v>13998</v>
      </c>
      <c r="O7774" t="s">
        <v>10916</v>
      </c>
      <c r="P7774" t="s">
        <v>10917</v>
      </c>
    </row>
    <row r="7775" spans="1:16" x14ac:dyDescent="0.3">
      <c r="A7775" t="s">
        <v>14029</v>
      </c>
      <c r="B7775" s="2" t="str">
        <f t="shared" si="365"/>
        <v>6501</v>
      </c>
      <c r="C7775" s="2">
        <f t="shared" si="363"/>
        <v>6501</v>
      </c>
      <c r="D7775" t="str">
        <f>VLOOKUP(C7775,'Cost Centre'!A:B,2,)</f>
        <v>Human Settlement and Housing</v>
      </c>
      <c r="E7775" t="str">
        <f t="shared" si="364"/>
        <v>8</v>
      </c>
      <c r="F7775" t="s">
        <v>2159</v>
      </c>
      <c r="G7775" s="2">
        <v>0</v>
      </c>
      <c r="H7775" s="2">
        <v>0</v>
      </c>
      <c r="I7775" s="2">
        <v>0</v>
      </c>
      <c r="J7775" s="105">
        <f>SUMIF([1]MMM!$A:$A,A7775,[1]MMM!$F:$F)</f>
        <v>0</v>
      </c>
      <c r="K7775" s="2" t="s">
        <v>460</v>
      </c>
      <c r="L7775" s="2">
        <v>0</v>
      </c>
      <c r="M7775" t="s">
        <v>10962</v>
      </c>
      <c r="N7775" t="s">
        <v>13998</v>
      </c>
      <c r="O7775" t="s">
        <v>10916</v>
      </c>
      <c r="P7775" t="s">
        <v>10917</v>
      </c>
    </row>
    <row r="7776" spans="1:16" x14ac:dyDescent="0.3">
      <c r="A7776" t="s">
        <v>6925</v>
      </c>
      <c r="B7776" s="2" t="str">
        <f t="shared" si="365"/>
        <v>6502</v>
      </c>
      <c r="C7776" s="2">
        <f t="shared" si="363"/>
        <v>6502</v>
      </c>
      <c r="D7776" t="str">
        <f>VLOOKUP(C7776,'Cost Centre'!A:B,2,)</f>
        <v>Human Settlement and Housing</v>
      </c>
      <c r="E7776" t="str">
        <f t="shared" si="364"/>
        <v>2</v>
      </c>
      <c r="F7776" t="s">
        <v>48</v>
      </c>
      <c r="G7776" s="2">
        <v>0</v>
      </c>
      <c r="H7776" s="2">
        <v>8098537.8700000001</v>
      </c>
      <c r="I7776" s="2">
        <v>0</v>
      </c>
      <c r="J7776" s="105">
        <f>SUMIF([1]MMM!$A:$A,A7776,[1]MMM!$F:$F)</f>
        <v>8198009.8700000001</v>
      </c>
      <c r="K7776" s="2" t="s">
        <v>10</v>
      </c>
      <c r="L7776" s="2">
        <v>8363440</v>
      </c>
      <c r="M7776" t="s">
        <v>10962</v>
      </c>
      <c r="N7776" t="s">
        <v>14030</v>
      </c>
      <c r="O7776" t="s">
        <v>10871</v>
      </c>
      <c r="P7776" t="s">
        <v>10875</v>
      </c>
    </row>
    <row r="7777" spans="1:16" x14ac:dyDescent="0.3">
      <c r="A7777" t="s">
        <v>6926</v>
      </c>
      <c r="B7777" s="2" t="str">
        <f t="shared" si="365"/>
        <v>6502</v>
      </c>
      <c r="C7777" s="2">
        <f t="shared" si="363"/>
        <v>6502</v>
      </c>
      <c r="D7777" t="str">
        <f>VLOOKUP(C7777,'Cost Centre'!A:B,2,)</f>
        <v>Human Settlement and Housing</v>
      </c>
      <c r="E7777" t="str">
        <f t="shared" si="364"/>
        <v>2</v>
      </c>
      <c r="F7777" t="s">
        <v>49</v>
      </c>
      <c r="G7777" s="2">
        <v>0</v>
      </c>
      <c r="H7777" s="2">
        <v>0</v>
      </c>
      <c r="I7777" s="2">
        <v>0</v>
      </c>
      <c r="J7777" s="105">
        <f>SUMIF([1]MMM!$A:$A,A7777,[1]MMM!$F:$F)</f>
        <v>0</v>
      </c>
      <c r="K7777" s="2" t="s">
        <v>10</v>
      </c>
      <c r="L7777" s="2">
        <v>11549</v>
      </c>
      <c r="M7777" t="s">
        <v>10962</v>
      </c>
      <c r="N7777" t="s">
        <v>14030</v>
      </c>
      <c r="O7777" t="s">
        <v>10871</v>
      </c>
      <c r="P7777" t="s">
        <v>10875</v>
      </c>
    </row>
    <row r="7778" spans="1:16" x14ac:dyDescent="0.3">
      <c r="A7778" t="s">
        <v>6927</v>
      </c>
      <c r="B7778" s="2" t="str">
        <f t="shared" si="365"/>
        <v>6502</v>
      </c>
      <c r="C7778" s="2">
        <f t="shared" si="363"/>
        <v>6502</v>
      </c>
      <c r="D7778" t="str">
        <f>VLOOKUP(C7778,'Cost Centre'!A:B,2,)</f>
        <v>Human Settlement and Housing</v>
      </c>
      <c r="E7778" t="str">
        <f t="shared" si="364"/>
        <v>2</v>
      </c>
      <c r="F7778" t="s">
        <v>51</v>
      </c>
      <c r="G7778" s="2">
        <v>0</v>
      </c>
      <c r="H7778" s="2">
        <v>37200</v>
      </c>
      <c r="I7778" s="2">
        <v>0</v>
      </c>
      <c r="J7778" s="105">
        <f>SUMIF([1]MMM!$A:$A,A7778,[1]MMM!$F:$F)</f>
        <v>37200</v>
      </c>
      <c r="K7778" s="2" t="s">
        <v>10</v>
      </c>
      <c r="L7778" s="2">
        <v>37200</v>
      </c>
      <c r="M7778" t="s">
        <v>10962</v>
      </c>
      <c r="N7778" t="s">
        <v>14030</v>
      </c>
      <c r="O7778" t="s">
        <v>10871</v>
      </c>
      <c r="P7778" t="s">
        <v>10875</v>
      </c>
    </row>
    <row r="7779" spans="1:16" x14ac:dyDescent="0.3">
      <c r="A7779" t="s">
        <v>6928</v>
      </c>
      <c r="B7779" s="2" t="str">
        <f t="shared" si="365"/>
        <v>6502</v>
      </c>
      <c r="C7779" s="2">
        <f t="shared" si="363"/>
        <v>6502</v>
      </c>
      <c r="D7779" t="str">
        <f>VLOOKUP(C7779,'Cost Centre'!A:B,2,)</f>
        <v>Human Settlement and Housing</v>
      </c>
      <c r="E7779" t="str">
        <f t="shared" si="364"/>
        <v>2</v>
      </c>
      <c r="F7779" t="s">
        <v>52</v>
      </c>
      <c r="G7779" s="2">
        <v>0</v>
      </c>
      <c r="H7779" s="2">
        <v>36651.910000000003</v>
      </c>
      <c r="I7779" s="2">
        <v>0</v>
      </c>
      <c r="J7779" s="105">
        <f>SUMIF([1]MMM!$A:$A,A7779,[1]MMM!$F:$F)</f>
        <v>36651.910000000003</v>
      </c>
      <c r="K7779" s="2" t="s">
        <v>10</v>
      </c>
      <c r="L7779" s="2">
        <v>40992</v>
      </c>
      <c r="M7779" t="s">
        <v>10962</v>
      </c>
      <c r="N7779" t="s">
        <v>14030</v>
      </c>
      <c r="O7779" t="s">
        <v>10871</v>
      </c>
      <c r="P7779" t="s">
        <v>10875</v>
      </c>
    </row>
    <row r="7780" spans="1:16" x14ac:dyDescent="0.3">
      <c r="A7780" t="s">
        <v>6929</v>
      </c>
      <c r="B7780" s="2" t="str">
        <f t="shared" si="365"/>
        <v>6502</v>
      </c>
      <c r="C7780" s="2">
        <f t="shared" si="363"/>
        <v>6502</v>
      </c>
      <c r="D7780" t="str">
        <f>VLOOKUP(C7780,'Cost Centre'!A:B,2,)</f>
        <v>Human Settlement and Housing</v>
      </c>
      <c r="E7780" t="str">
        <f t="shared" si="364"/>
        <v>2</v>
      </c>
      <c r="F7780" t="s">
        <v>53</v>
      </c>
      <c r="G7780" s="2">
        <v>0</v>
      </c>
      <c r="H7780" s="2">
        <v>915.61</v>
      </c>
      <c r="I7780" s="2">
        <v>0</v>
      </c>
      <c r="J7780" s="105">
        <f>SUMIF([1]MMM!$A:$A,A7780,[1]MMM!$F:$F)</f>
        <v>915.61</v>
      </c>
      <c r="K7780" s="2" t="s">
        <v>10</v>
      </c>
      <c r="L7780" s="2">
        <v>857</v>
      </c>
      <c r="M7780" t="s">
        <v>10962</v>
      </c>
      <c r="N7780" t="s">
        <v>14030</v>
      </c>
      <c r="O7780" t="s">
        <v>10871</v>
      </c>
      <c r="P7780" t="s">
        <v>10875</v>
      </c>
    </row>
    <row r="7781" spans="1:16" x14ac:dyDescent="0.3">
      <c r="A7781" t="s">
        <v>6930</v>
      </c>
      <c r="B7781" s="2" t="str">
        <f t="shared" si="365"/>
        <v>6502</v>
      </c>
      <c r="C7781" s="2">
        <f t="shared" si="363"/>
        <v>6502</v>
      </c>
      <c r="D7781" t="str">
        <f>VLOOKUP(C7781,'Cost Centre'!A:B,2,)</f>
        <v>Human Settlement and Housing</v>
      </c>
      <c r="E7781" t="str">
        <f t="shared" si="364"/>
        <v>2</v>
      </c>
      <c r="F7781" t="s">
        <v>54</v>
      </c>
      <c r="G7781" s="2">
        <v>0</v>
      </c>
      <c r="H7781" s="2">
        <v>53240.99</v>
      </c>
      <c r="I7781" s="2">
        <v>0</v>
      </c>
      <c r="J7781" s="105">
        <f>SUMIF([1]MMM!$A:$A,A7781,[1]MMM!$F:$F)</f>
        <v>53240.99</v>
      </c>
      <c r="K7781" s="2" t="s">
        <v>10</v>
      </c>
      <c r="L7781" s="2">
        <v>50932</v>
      </c>
      <c r="M7781" t="s">
        <v>10962</v>
      </c>
      <c r="N7781" t="s">
        <v>14030</v>
      </c>
      <c r="O7781" t="s">
        <v>10871</v>
      </c>
      <c r="P7781" t="s">
        <v>10875</v>
      </c>
    </row>
    <row r="7782" spans="1:16" x14ac:dyDescent="0.3">
      <c r="A7782" t="s">
        <v>6931</v>
      </c>
      <c r="B7782" s="2" t="str">
        <f t="shared" si="365"/>
        <v>6502</v>
      </c>
      <c r="C7782" s="2">
        <f t="shared" si="363"/>
        <v>6502</v>
      </c>
      <c r="D7782" t="str">
        <f>VLOOKUP(C7782,'Cost Centre'!A:B,2,)</f>
        <v>Human Settlement and Housing</v>
      </c>
      <c r="E7782" t="str">
        <f t="shared" si="364"/>
        <v>2</v>
      </c>
      <c r="F7782" t="s">
        <v>55</v>
      </c>
      <c r="G7782" s="2">
        <v>0</v>
      </c>
      <c r="H7782" s="2">
        <v>929944.05</v>
      </c>
      <c r="I7782" s="2">
        <v>0</v>
      </c>
      <c r="J7782" s="105">
        <f>SUMIF([1]MMM!$A:$A,A7782,[1]MMM!$F:$F)</f>
        <v>930311.25</v>
      </c>
      <c r="K7782" s="2" t="s">
        <v>10</v>
      </c>
      <c r="L7782" s="2">
        <v>939576</v>
      </c>
      <c r="M7782" t="s">
        <v>10962</v>
      </c>
      <c r="N7782" t="s">
        <v>14030</v>
      </c>
      <c r="O7782" t="s">
        <v>10871</v>
      </c>
      <c r="P7782" t="s">
        <v>10875</v>
      </c>
    </row>
    <row r="7783" spans="1:16" x14ac:dyDescent="0.3">
      <c r="A7783" t="s">
        <v>6932</v>
      </c>
      <c r="B7783" s="2" t="str">
        <f t="shared" si="365"/>
        <v>6502</v>
      </c>
      <c r="C7783" s="2">
        <f t="shared" si="363"/>
        <v>6502</v>
      </c>
      <c r="D7783" t="str">
        <f>VLOOKUP(C7783,'Cost Centre'!A:B,2,)</f>
        <v>Human Settlement and Housing</v>
      </c>
      <c r="E7783" t="str">
        <f t="shared" si="364"/>
        <v>2</v>
      </c>
      <c r="F7783" t="s">
        <v>56</v>
      </c>
      <c r="G7783" s="2">
        <v>0</v>
      </c>
      <c r="H7783" s="2">
        <v>0</v>
      </c>
      <c r="I7783" s="2">
        <v>0</v>
      </c>
      <c r="J7783" s="105">
        <f>SUMIF([1]MMM!$A:$A,A7783,[1]MMM!$F:$F)</f>
        <v>0</v>
      </c>
      <c r="K7783" s="2" t="s">
        <v>10</v>
      </c>
      <c r="L7783" s="2">
        <v>0</v>
      </c>
      <c r="M7783" t="s">
        <v>10962</v>
      </c>
      <c r="N7783" t="s">
        <v>14030</v>
      </c>
      <c r="O7783" t="s">
        <v>10871</v>
      </c>
      <c r="P7783" t="s">
        <v>10875</v>
      </c>
    </row>
    <row r="7784" spans="1:16" x14ac:dyDescent="0.3">
      <c r="A7784" t="s">
        <v>6933</v>
      </c>
      <c r="B7784" s="2" t="str">
        <f t="shared" si="365"/>
        <v>6502</v>
      </c>
      <c r="C7784" s="2">
        <f t="shared" si="363"/>
        <v>6502</v>
      </c>
      <c r="D7784" t="str">
        <f>VLOOKUP(C7784,'Cost Centre'!A:B,2,)</f>
        <v>Human Settlement and Housing</v>
      </c>
      <c r="E7784" t="str">
        <f t="shared" si="364"/>
        <v>2</v>
      </c>
      <c r="F7784" t="s">
        <v>57</v>
      </c>
      <c r="G7784" s="2">
        <v>0</v>
      </c>
      <c r="H7784" s="2">
        <v>0</v>
      </c>
      <c r="I7784" s="2">
        <v>0</v>
      </c>
      <c r="J7784" s="105">
        <f>SUMIF([1]MMM!$A:$A,A7784,[1]MMM!$F:$F)</f>
        <v>0</v>
      </c>
      <c r="K7784" s="2" t="s">
        <v>10</v>
      </c>
      <c r="L7784" s="2">
        <v>0</v>
      </c>
      <c r="M7784" t="s">
        <v>10962</v>
      </c>
      <c r="N7784" t="s">
        <v>14030</v>
      </c>
      <c r="O7784" t="s">
        <v>10871</v>
      </c>
      <c r="P7784" t="s">
        <v>10875</v>
      </c>
    </row>
    <row r="7785" spans="1:16" x14ac:dyDescent="0.3">
      <c r="A7785" t="s">
        <v>6934</v>
      </c>
      <c r="B7785" s="2" t="str">
        <f t="shared" si="365"/>
        <v>6502</v>
      </c>
      <c r="C7785" s="2">
        <f t="shared" si="363"/>
        <v>6502</v>
      </c>
      <c r="D7785" t="str">
        <f>VLOOKUP(C7785,'Cost Centre'!A:B,2,)</f>
        <v>Human Settlement and Housing</v>
      </c>
      <c r="E7785" t="str">
        <f t="shared" si="364"/>
        <v>2</v>
      </c>
      <c r="F7785" t="s">
        <v>61</v>
      </c>
      <c r="G7785" s="2">
        <v>0</v>
      </c>
      <c r="H7785" s="2">
        <v>699817.39</v>
      </c>
      <c r="I7785" s="2">
        <v>0</v>
      </c>
      <c r="J7785" s="105">
        <f>SUMIF([1]MMM!$A:$A,A7785,[1]MMM!$F:$F)</f>
        <v>699817.39</v>
      </c>
      <c r="K7785" s="2" t="s">
        <v>10</v>
      </c>
      <c r="L7785" s="2">
        <v>576109</v>
      </c>
      <c r="M7785" t="s">
        <v>10962</v>
      </c>
      <c r="N7785" t="s">
        <v>14030</v>
      </c>
      <c r="O7785" t="s">
        <v>10871</v>
      </c>
      <c r="P7785" t="s">
        <v>10875</v>
      </c>
    </row>
    <row r="7786" spans="1:16" x14ac:dyDescent="0.3">
      <c r="A7786" t="s">
        <v>6935</v>
      </c>
      <c r="B7786" s="2" t="str">
        <f t="shared" si="365"/>
        <v>6502</v>
      </c>
      <c r="C7786" s="2">
        <f t="shared" si="363"/>
        <v>6502</v>
      </c>
      <c r="D7786" t="str">
        <f>VLOOKUP(C7786,'Cost Centre'!A:B,2,)</f>
        <v>Human Settlement and Housing</v>
      </c>
      <c r="E7786" t="str">
        <f t="shared" si="364"/>
        <v>2</v>
      </c>
      <c r="F7786" t="s">
        <v>62</v>
      </c>
      <c r="G7786" s="2">
        <v>0</v>
      </c>
      <c r="H7786" s="2">
        <v>78983.460000000006</v>
      </c>
      <c r="I7786" s="2">
        <v>0</v>
      </c>
      <c r="J7786" s="105">
        <f>SUMIF([1]MMM!$A:$A,A7786,[1]MMM!$F:$F)</f>
        <v>79853.84</v>
      </c>
      <c r="K7786" s="2" t="s">
        <v>10</v>
      </c>
      <c r="L7786" s="2">
        <v>0</v>
      </c>
      <c r="M7786" t="s">
        <v>10962</v>
      </c>
      <c r="N7786" t="s">
        <v>14030</v>
      </c>
      <c r="O7786" t="s">
        <v>10871</v>
      </c>
      <c r="P7786" t="s">
        <v>10875</v>
      </c>
    </row>
    <row r="7787" spans="1:16" x14ac:dyDescent="0.3">
      <c r="A7787" t="s">
        <v>6936</v>
      </c>
      <c r="B7787" s="2" t="str">
        <f t="shared" si="365"/>
        <v>6502</v>
      </c>
      <c r="C7787" s="2">
        <f t="shared" si="363"/>
        <v>6502</v>
      </c>
      <c r="D7787" t="str">
        <f>VLOOKUP(C7787,'Cost Centre'!A:B,2,)</f>
        <v>Human Settlement and Housing</v>
      </c>
      <c r="E7787" t="str">
        <f t="shared" si="364"/>
        <v>2</v>
      </c>
      <c r="F7787" t="s">
        <v>67</v>
      </c>
      <c r="G7787" s="2">
        <v>0</v>
      </c>
      <c r="H7787" s="2">
        <v>2756.25</v>
      </c>
      <c r="I7787" s="2">
        <v>0</v>
      </c>
      <c r="J7787" s="105">
        <f>SUMIF([1]MMM!$A:$A,A7787,[1]MMM!$F:$F)</f>
        <v>2826.25</v>
      </c>
      <c r="K7787" s="2" t="s">
        <v>10</v>
      </c>
      <c r="L7787" s="2">
        <v>2862</v>
      </c>
      <c r="M7787" t="s">
        <v>10962</v>
      </c>
      <c r="N7787" t="s">
        <v>14030</v>
      </c>
      <c r="O7787" t="s">
        <v>10871</v>
      </c>
      <c r="P7787" t="s">
        <v>10876</v>
      </c>
    </row>
    <row r="7788" spans="1:16" x14ac:dyDescent="0.3">
      <c r="A7788" t="s">
        <v>6937</v>
      </c>
      <c r="B7788" s="2" t="str">
        <f t="shared" si="365"/>
        <v>6502</v>
      </c>
      <c r="C7788" s="2">
        <f t="shared" si="363"/>
        <v>6502</v>
      </c>
      <c r="D7788" t="str">
        <f>VLOOKUP(C7788,'Cost Centre'!A:B,2,)</f>
        <v>Human Settlement and Housing</v>
      </c>
      <c r="E7788" t="str">
        <f t="shared" si="364"/>
        <v>2</v>
      </c>
      <c r="F7788" t="s">
        <v>68</v>
      </c>
      <c r="G7788" s="2">
        <v>0</v>
      </c>
      <c r="H7788" s="2">
        <v>52853.59</v>
      </c>
      <c r="I7788" s="2">
        <v>0</v>
      </c>
      <c r="J7788" s="105">
        <f>SUMIF([1]MMM!$A:$A,A7788,[1]MMM!$F:$F)</f>
        <v>57796.79</v>
      </c>
      <c r="K7788" s="2" t="s">
        <v>10</v>
      </c>
      <c r="L7788" s="2">
        <v>57443</v>
      </c>
      <c r="M7788" t="s">
        <v>10962</v>
      </c>
      <c r="N7788" t="s">
        <v>14030</v>
      </c>
      <c r="O7788" t="s">
        <v>10871</v>
      </c>
      <c r="P7788" t="s">
        <v>10876</v>
      </c>
    </row>
    <row r="7789" spans="1:16" x14ac:dyDescent="0.3">
      <c r="A7789" t="s">
        <v>6938</v>
      </c>
      <c r="B7789" s="2" t="str">
        <f t="shared" si="365"/>
        <v>6502</v>
      </c>
      <c r="C7789" s="2">
        <f t="shared" si="363"/>
        <v>6502</v>
      </c>
      <c r="D7789" t="str">
        <f>VLOOKUP(C7789,'Cost Centre'!A:B,2,)</f>
        <v>Human Settlement and Housing</v>
      </c>
      <c r="E7789" t="str">
        <f t="shared" si="364"/>
        <v>2</v>
      </c>
      <c r="F7789" t="s">
        <v>10877</v>
      </c>
      <c r="G7789" s="2">
        <v>0</v>
      </c>
      <c r="H7789" s="2">
        <v>615475.48</v>
      </c>
      <c r="I7789" s="2">
        <v>0</v>
      </c>
      <c r="J7789" s="105">
        <f>SUMIF([1]MMM!$A:$A,A7789,[1]MMM!$F:$F)</f>
        <v>615475.48</v>
      </c>
      <c r="K7789" s="2" t="s">
        <v>10</v>
      </c>
      <c r="L7789" s="2">
        <v>559695</v>
      </c>
      <c r="M7789" t="s">
        <v>10962</v>
      </c>
      <c r="N7789" t="s">
        <v>14030</v>
      </c>
      <c r="O7789" t="s">
        <v>10871</v>
      </c>
      <c r="P7789" t="s">
        <v>10876</v>
      </c>
    </row>
    <row r="7790" spans="1:16" x14ac:dyDescent="0.3">
      <c r="A7790" t="s">
        <v>6939</v>
      </c>
      <c r="B7790" s="2" t="str">
        <f t="shared" si="365"/>
        <v>6502</v>
      </c>
      <c r="C7790" s="2">
        <f t="shared" si="363"/>
        <v>6502</v>
      </c>
      <c r="D7790" t="str">
        <f>VLOOKUP(C7790,'Cost Centre'!A:B,2,)</f>
        <v>Human Settlement and Housing</v>
      </c>
      <c r="E7790" t="str">
        <f t="shared" si="364"/>
        <v>2</v>
      </c>
      <c r="F7790" t="s">
        <v>69</v>
      </c>
      <c r="G7790" s="2">
        <v>0</v>
      </c>
      <c r="H7790" s="2">
        <v>1511235.43</v>
      </c>
      <c r="I7790" s="2">
        <v>0</v>
      </c>
      <c r="J7790" s="105">
        <f>SUMIF([1]MMM!$A:$A,A7790,[1]MMM!$F:$F)</f>
        <v>1526910.97</v>
      </c>
      <c r="K7790" s="2" t="s">
        <v>10</v>
      </c>
      <c r="L7790" s="2">
        <v>1468811</v>
      </c>
      <c r="M7790" t="s">
        <v>10962</v>
      </c>
      <c r="N7790" t="s">
        <v>14030</v>
      </c>
      <c r="O7790" t="s">
        <v>10871</v>
      </c>
      <c r="P7790" t="s">
        <v>10876</v>
      </c>
    </row>
    <row r="7791" spans="1:16" x14ac:dyDescent="0.3">
      <c r="A7791" t="s">
        <v>6940</v>
      </c>
      <c r="B7791" s="2" t="str">
        <f t="shared" si="365"/>
        <v>6502</v>
      </c>
      <c r="C7791" s="2">
        <f t="shared" si="363"/>
        <v>6502</v>
      </c>
      <c r="D7791" t="str">
        <f>VLOOKUP(C7791,'Cost Centre'!A:B,2,)</f>
        <v>Human Settlement and Housing</v>
      </c>
      <c r="E7791" t="str">
        <f t="shared" si="364"/>
        <v>2</v>
      </c>
      <c r="F7791" t="s">
        <v>70</v>
      </c>
      <c r="G7791" s="2">
        <v>0</v>
      </c>
      <c r="H7791" s="2">
        <v>47717.16</v>
      </c>
      <c r="I7791" s="2">
        <v>0</v>
      </c>
      <c r="J7791" s="105">
        <f>SUMIF([1]MMM!$A:$A,A7791,[1]MMM!$F:$F)</f>
        <v>47936.480000000003</v>
      </c>
      <c r="K7791" s="2" t="s">
        <v>10</v>
      </c>
      <c r="L7791" s="2">
        <v>50874</v>
      </c>
      <c r="M7791" t="s">
        <v>10962</v>
      </c>
      <c r="N7791" t="s">
        <v>14030</v>
      </c>
      <c r="O7791" t="s">
        <v>10871</v>
      </c>
      <c r="P7791" t="s">
        <v>10876</v>
      </c>
    </row>
    <row r="7792" spans="1:16" x14ac:dyDescent="0.3">
      <c r="A7792" t="s">
        <v>6941</v>
      </c>
      <c r="B7792" s="2" t="str">
        <f t="shared" si="365"/>
        <v>6502</v>
      </c>
      <c r="C7792" s="2">
        <f t="shared" si="363"/>
        <v>6502</v>
      </c>
      <c r="D7792" t="str">
        <f>VLOOKUP(C7792,'Cost Centre'!A:B,2,)</f>
        <v>Human Settlement and Housing</v>
      </c>
      <c r="E7792" t="str">
        <f t="shared" si="364"/>
        <v>2</v>
      </c>
      <c r="F7792" t="s">
        <v>76</v>
      </c>
      <c r="G7792" s="2">
        <v>0</v>
      </c>
      <c r="H7792" s="2">
        <v>0</v>
      </c>
      <c r="I7792" s="2">
        <v>0</v>
      </c>
      <c r="J7792" s="105">
        <f>SUMIF([1]MMM!$A:$A,A7792,[1]MMM!$F:$F)</f>
        <v>0</v>
      </c>
      <c r="K7792" s="2" t="s">
        <v>10</v>
      </c>
      <c r="L7792" s="2">
        <v>5400</v>
      </c>
      <c r="M7792" t="s">
        <v>10962</v>
      </c>
      <c r="N7792" t="s">
        <v>14030</v>
      </c>
      <c r="O7792" t="s">
        <v>10871</v>
      </c>
      <c r="P7792" t="s">
        <v>10931</v>
      </c>
    </row>
    <row r="7793" spans="1:16" x14ac:dyDescent="0.3">
      <c r="A7793" t="s">
        <v>6942</v>
      </c>
      <c r="B7793" s="2" t="str">
        <f t="shared" si="365"/>
        <v>6502</v>
      </c>
      <c r="C7793" s="2">
        <f t="shared" si="363"/>
        <v>6502</v>
      </c>
      <c r="D7793" t="str">
        <f>VLOOKUP(C7793,'Cost Centre'!A:B,2,)</f>
        <v>Human Settlement and Housing</v>
      </c>
      <c r="E7793" t="str">
        <f t="shared" si="364"/>
        <v>2</v>
      </c>
      <c r="F7793" t="s">
        <v>227</v>
      </c>
      <c r="G7793" s="2">
        <v>0</v>
      </c>
      <c r="H7793" s="2">
        <v>2153.91</v>
      </c>
      <c r="I7793" s="2">
        <v>0</v>
      </c>
      <c r="J7793" s="105">
        <f>SUMIF([1]MMM!$A:$A,A7793,[1]MMM!$F:$F)</f>
        <v>2153.91</v>
      </c>
      <c r="K7793" s="2" t="s">
        <v>10</v>
      </c>
      <c r="L7793" s="2">
        <v>1350000</v>
      </c>
      <c r="M7793" t="s">
        <v>10962</v>
      </c>
      <c r="N7793" t="s">
        <v>14030</v>
      </c>
      <c r="O7793" t="s">
        <v>10871</v>
      </c>
      <c r="P7793" t="s">
        <v>10879</v>
      </c>
    </row>
    <row r="7794" spans="1:16" x14ac:dyDescent="0.3">
      <c r="A7794" t="s">
        <v>6943</v>
      </c>
      <c r="B7794" s="2" t="str">
        <f t="shared" si="365"/>
        <v>6502</v>
      </c>
      <c r="C7794" s="2">
        <f t="shared" si="363"/>
        <v>6502</v>
      </c>
      <c r="D7794" t="str">
        <f>VLOOKUP(C7794,'Cost Centre'!A:B,2,)</f>
        <v>Human Settlement and Housing</v>
      </c>
      <c r="E7794" t="str">
        <f t="shared" si="364"/>
        <v>2</v>
      </c>
      <c r="F7794" t="s">
        <v>88</v>
      </c>
      <c r="G7794" s="2">
        <v>0</v>
      </c>
      <c r="H7794" s="2">
        <v>2545.2600000000002</v>
      </c>
      <c r="I7794" s="2">
        <v>0</v>
      </c>
      <c r="J7794" s="105">
        <f>SUMIF([1]MMM!$A:$A,A7794,[1]MMM!$F:$F)</f>
        <v>2545.2600000000002</v>
      </c>
      <c r="K7794" s="2" t="s">
        <v>10</v>
      </c>
      <c r="L7794" s="2">
        <v>4824</v>
      </c>
      <c r="M7794" t="s">
        <v>10962</v>
      </c>
      <c r="N7794" t="s">
        <v>14030</v>
      </c>
      <c r="O7794" t="s">
        <v>10871</v>
      </c>
      <c r="P7794" t="s">
        <v>10881</v>
      </c>
    </row>
    <row r="7795" spans="1:16" x14ac:dyDescent="0.3">
      <c r="A7795" t="s">
        <v>6944</v>
      </c>
      <c r="B7795" s="2" t="str">
        <f t="shared" si="365"/>
        <v>6502</v>
      </c>
      <c r="C7795" s="2">
        <f t="shared" si="363"/>
        <v>6502</v>
      </c>
      <c r="D7795" t="str">
        <f>VLOOKUP(C7795,'Cost Centre'!A:B,2,)</f>
        <v>Human Settlement and Housing</v>
      </c>
      <c r="E7795" t="str">
        <f t="shared" si="364"/>
        <v>2</v>
      </c>
      <c r="F7795" t="s">
        <v>93</v>
      </c>
      <c r="G7795" s="2">
        <v>0</v>
      </c>
      <c r="H7795" s="2">
        <v>98704.02</v>
      </c>
      <c r="I7795" s="2">
        <v>0</v>
      </c>
      <c r="J7795" s="105">
        <f>SUMIF([1]MMM!$A:$A,A7795,[1]MMM!$F:$F)</f>
        <v>99651.74</v>
      </c>
      <c r="K7795" s="2" t="s">
        <v>10</v>
      </c>
      <c r="L7795" s="2">
        <v>112850</v>
      </c>
      <c r="M7795" t="s">
        <v>10962</v>
      </c>
      <c r="N7795" t="s">
        <v>14030</v>
      </c>
      <c r="O7795" t="s">
        <v>10871</v>
      </c>
      <c r="P7795" t="s">
        <v>10881</v>
      </c>
    </row>
    <row r="7796" spans="1:16" x14ac:dyDescent="0.3">
      <c r="A7796" t="s">
        <v>6945</v>
      </c>
      <c r="B7796" s="2" t="str">
        <f t="shared" si="365"/>
        <v>6502</v>
      </c>
      <c r="C7796" s="2">
        <f t="shared" si="363"/>
        <v>6502</v>
      </c>
      <c r="D7796" t="str">
        <f>VLOOKUP(C7796,'Cost Centre'!A:B,2,)</f>
        <v>Human Settlement and Housing</v>
      </c>
      <c r="E7796" t="str">
        <f t="shared" si="364"/>
        <v>2</v>
      </c>
      <c r="F7796" t="s">
        <v>10882</v>
      </c>
      <c r="G7796" s="2">
        <v>0</v>
      </c>
      <c r="H7796" s="2">
        <v>3563.74</v>
      </c>
      <c r="I7796" s="2">
        <v>0</v>
      </c>
      <c r="J7796" s="105">
        <f>SUMIF([1]MMM!$A:$A,A7796,[1]MMM!$F:$F)</f>
        <v>3563.74</v>
      </c>
      <c r="K7796" s="2" t="s">
        <v>10</v>
      </c>
      <c r="L7796" s="2">
        <v>11320</v>
      </c>
      <c r="M7796" t="s">
        <v>10962</v>
      </c>
      <c r="N7796" t="s">
        <v>14030</v>
      </c>
      <c r="O7796" t="s">
        <v>10871</v>
      </c>
      <c r="P7796" t="s">
        <v>10881</v>
      </c>
    </row>
    <row r="7797" spans="1:16" x14ac:dyDescent="0.3">
      <c r="A7797" t="s">
        <v>6946</v>
      </c>
      <c r="B7797" s="2" t="str">
        <f t="shared" si="365"/>
        <v>6502</v>
      </c>
      <c r="C7797" s="2">
        <f t="shared" si="363"/>
        <v>6502</v>
      </c>
      <c r="D7797" t="str">
        <f>VLOOKUP(C7797,'Cost Centre'!A:B,2,)</f>
        <v>Human Settlement and Housing</v>
      </c>
      <c r="E7797" t="str">
        <f t="shared" si="364"/>
        <v>2</v>
      </c>
      <c r="F7797" t="s">
        <v>185</v>
      </c>
      <c r="G7797" s="2">
        <v>0</v>
      </c>
      <c r="H7797" s="2">
        <v>5815</v>
      </c>
      <c r="I7797" s="2">
        <v>0</v>
      </c>
      <c r="J7797" s="105">
        <f>SUMIF([1]MMM!$A:$A,A7797,[1]MMM!$F:$F)</f>
        <v>5815</v>
      </c>
      <c r="K7797" s="2" t="s">
        <v>10</v>
      </c>
      <c r="L7797" s="2">
        <v>4298</v>
      </c>
      <c r="M7797" t="s">
        <v>10962</v>
      </c>
      <c r="N7797" t="s">
        <v>14030</v>
      </c>
      <c r="O7797" t="s">
        <v>10871</v>
      </c>
      <c r="P7797" t="s">
        <v>10881</v>
      </c>
    </row>
    <row r="7798" spans="1:16" x14ac:dyDescent="0.3">
      <c r="A7798" t="s">
        <v>6947</v>
      </c>
      <c r="B7798" s="2" t="str">
        <f t="shared" si="365"/>
        <v>6502</v>
      </c>
      <c r="C7798" s="2">
        <f t="shared" si="363"/>
        <v>6502</v>
      </c>
      <c r="D7798" t="str">
        <f>VLOOKUP(C7798,'Cost Centre'!A:B,2,)</f>
        <v>Human Settlement and Housing</v>
      </c>
      <c r="E7798" t="str">
        <f t="shared" si="364"/>
        <v>2</v>
      </c>
      <c r="F7798" t="s">
        <v>187</v>
      </c>
      <c r="G7798" s="2">
        <v>0</v>
      </c>
      <c r="H7798" s="2">
        <v>491</v>
      </c>
      <c r="I7798" s="2">
        <v>0</v>
      </c>
      <c r="J7798" s="105">
        <f>SUMIF([1]MMM!$A:$A,A7798,[1]MMM!$F:$F)</f>
        <v>491</v>
      </c>
      <c r="K7798" s="2" t="s">
        <v>10</v>
      </c>
      <c r="L7798" s="2">
        <v>1495</v>
      </c>
      <c r="M7798" t="s">
        <v>10962</v>
      </c>
      <c r="N7798" t="s">
        <v>14030</v>
      </c>
      <c r="O7798" t="s">
        <v>10871</v>
      </c>
      <c r="P7798" t="s">
        <v>10881</v>
      </c>
    </row>
    <row r="7799" spans="1:16" x14ac:dyDescent="0.3">
      <c r="A7799" t="s">
        <v>6948</v>
      </c>
      <c r="B7799" s="2" t="str">
        <f t="shared" si="365"/>
        <v>6502</v>
      </c>
      <c r="C7799" s="2">
        <f t="shared" si="363"/>
        <v>6502</v>
      </c>
      <c r="D7799" t="str">
        <f>VLOOKUP(C7799,'Cost Centre'!A:B,2,)</f>
        <v>Human Settlement and Housing</v>
      </c>
      <c r="E7799" t="str">
        <f t="shared" si="364"/>
        <v>2</v>
      </c>
      <c r="F7799" t="s">
        <v>193</v>
      </c>
      <c r="G7799" s="2">
        <v>0</v>
      </c>
      <c r="H7799" s="2">
        <v>7223.33</v>
      </c>
      <c r="I7799" s="2">
        <v>0</v>
      </c>
      <c r="J7799" s="105">
        <f>SUMIF([1]MMM!$A:$A,A7799,[1]MMM!$F:$F)</f>
        <v>7223.33</v>
      </c>
      <c r="K7799" s="2" t="s">
        <v>10</v>
      </c>
      <c r="L7799" s="2">
        <v>11530</v>
      </c>
      <c r="M7799" t="s">
        <v>10962</v>
      </c>
      <c r="N7799" t="s">
        <v>14030</v>
      </c>
      <c r="O7799" t="s">
        <v>10871</v>
      </c>
      <c r="P7799" t="s">
        <v>10881</v>
      </c>
    </row>
    <row r="7800" spans="1:16" x14ac:dyDescent="0.3">
      <c r="A7800" t="s">
        <v>6949</v>
      </c>
      <c r="B7800" s="2" t="str">
        <f t="shared" si="365"/>
        <v>6502</v>
      </c>
      <c r="C7800" s="2">
        <f t="shared" si="363"/>
        <v>6502</v>
      </c>
      <c r="D7800" t="str">
        <f>VLOOKUP(C7800,'Cost Centre'!A:B,2,)</f>
        <v>Human Settlement and Housing</v>
      </c>
      <c r="E7800" t="str">
        <f t="shared" si="364"/>
        <v>2</v>
      </c>
      <c r="F7800" t="s">
        <v>131</v>
      </c>
      <c r="G7800" s="2">
        <v>0</v>
      </c>
      <c r="H7800" s="2">
        <v>5156.1000000000004</v>
      </c>
      <c r="I7800" s="2">
        <v>0</v>
      </c>
      <c r="J7800" s="105">
        <f>SUMIF([1]MMM!$A:$A,A7800,[1]MMM!$F:$F)</f>
        <v>5156.1000000000004</v>
      </c>
      <c r="K7800" s="2" t="s">
        <v>10</v>
      </c>
      <c r="L7800" s="2">
        <v>7000</v>
      </c>
      <c r="M7800" t="s">
        <v>10962</v>
      </c>
      <c r="N7800" t="s">
        <v>14030</v>
      </c>
      <c r="O7800" t="s">
        <v>10871</v>
      </c>
      <c r="P7800" t="s">
        <v>10881</v>
      </c>
    </row>
    <row r="7801" spans="1:16" x14ac:dyDescent="0.3">
      <c r="A7801" t="s">
        <v>6950</v>
      </c>
      <c r="B7801" s="2" t="str">
        <f t="shared" si="365"/>
        <v>6502</v>
      </c>
      <c r="C7801" s="2">
        <f t="shared" si="363"/>
        <v>6502</v>
      </c>
      <c r="D7801" t="str">
        <f>VLOOKUP(C7801,'Cost Centre'!A:B,2,)</f>
        <v>Human Settlement and Housing</v>
      </c>
      <c r="E7801" t="str">
        <f t="shared" si="364"/>
        <v>2</v>
      </c>
      <c r="F7801" t="s">
        <v>132</v>
      </c>
      <c r="G7801" s="2">
        <v>0</v>
      </c>
      <c r="H7801" s="2">
        <v>0</v>
      </c>
      <c r="I7801" s="2">
        <v>0</v>
      </c>
      <c r="J7801" s="105">
        <f>SUMIF([1]MMM!$A:$A,A7801,[1]MMM!$F:$F)</f>
        <v>0</v>
      </c>
      <c r="K7801" s="2" t="s">
        <v>10</v>
      </c>
      <c r="L7801" s="2">
        <v>22500</v>
      </c>
      <c r="M7801" t="s">
        <v>10962</v>
      </c>
      <c r="N7801" t="s">
        <v>14030</v>
      </c>
      <c r="O7801" t="s">
        <v>10871</v>
      </c>
      <c r="P7801" t="s">
        <v>10881</v>
      </c>
    </row>
    <row r="7802" spans="1:16" x14ac:dyDescent="0.3">
      <c r="A7802" t="s">
        <v>6951</v>
      </c>
      <c r="B7802" s="2" t="str">
        <f t="shared" si="365"/>
        <v>6502</v>
      </c>
      <c r="C7802" s="2">
        <f t="shared" si="363"/>
        <v>6502</v>
      </c>
      <c r="D7802" t="str">
        <f>VLOOKUP(C7802,'Cost Centre'!A:B,2,)</f>
        <v>Human Settlement and Housing</v>
      </c>
      <c r="E7802" t="str">
        <f t="shared" si="364"/>
        <v>2</v>
      </c>
      <c r="F7802" t="s">
        <v>117</v>
      </c>
      <c r="G7802" s="2">
        <v>0</v>
      </c>
      <c r="H7802" s="2">
        <v>4979.57</v>
      </c>
      <c r="I7802" s="2">
        <v>0</v>
      </c>
      <c r="J7802" s="105">
        <f>SUMIF([1]MMM!$A:$A,A7802,[1]MMM!$F:$F)</f>
        <v>4979.57</v>
      </c>
      <c r="K7802" s="2" t="s">
        <v>10</v>
      </c>
      <c r="L7802" s="2">
        <v>5000</v>
      </c>
      <c r="M7802" t="s">
        <v>10962</v>
      </c>
      <c r="N7802" t="s">
        <v>14030</v>
      </c>
      <c r="O7802" t="s">
        <v>10871</v>
      </c>
      <c r="P7802" t="s">
        <v>10885</v>
      </c>
    </row>
    <row r="7803" spans="1:16" x14ac:dyDescent="0.3">
      <c r="A7803" t="s">
        <v>6952</v>
      </c>
      <c r="B7803" s="2" t="str">
        <f t="shared" si="365"/>
        <v>6502</v>
      </c>
      <c r="C7803" s="2">
        <f t="shared" si="363"/>
        <v>6502</v>
      </c>
      <c r="D7803" t="str">
        <f>VLOOKUP(C7803,'Cost Centre'!A:B,2,)</f>
        <v>Human Settlement and Housing</v>
      </c>
      <c r="E7803" t="str">
        <f t="shared" si="364"/>
        <v>2</v>
      </c>
      <c r="F7803" t="s">
        <v>278</v>
      </c>
      <c r="G7803" s="2">
        <v>0</v>
      </c>
      <c r="H7803" s="2">
        <v>0</v>
      </c>
      <c r="I7803" s="2">
        <v>0</v>
      </c>
      <c r="J7803" s="105">
        <f>SUMIF([1]MMM!$A:$A,A7803,[1]MMM!$F:$F)</f>
        <v>0</v>
      </c>
      <c r="K7803" s="2" t="s">
        <v>10</v>
      </c>
      <c r="L7803" s="2">
        <v>1994258</v>
      </c>
      <c r="M7803" t="s">
        <v>10962</v>
      </c>
      <c r="N7803" t="s">
        <v>14030</v>
      </c>
      <c r="O7803" t="s">
        <v>10871</v>
      </c>
      <c r="P7803" t="s">
        <v>11531</v>
      </c>
    </row>
    <row r="7804" spans="1:16" x14ac:dyDescent="0.3">
      <c r="A7804" t="s">
        <v>14031</v>
      </c>
      <c r="B7804" s="2" t="str">
        <f t="shared" si="365"/>
        <v>6502</v>
      </c>
      <c r="C7804" s="2">
        <f t="shared" si="363"/>
        <v>6502</v>
      </c>
      <c r="D7804" t="str">
        <f>VLOOKUP(C7804,'Cost Centre'!A:B,2,)</f>
        <v>Human Settlement and Housing</v>
      </c>
      <c r="E7804" t="str">
        <f t="shared" si="364"/>
        <v>2</v>
      </c>
      <c r="F7804" t="s">
        <v>13915</v>
      </c>
      <c r="G7804" s="2">
        <v>0</v>
      </c>
      <c r="H7804" s="2">
        <v>0</v>
      </c>
      <c r="I7804" s="2">
        <v>0</v>
      </c>
      <c r="J7804" s="105">
        <f>SUMIF([1]MMM!$A:$A,A7804,[1]MMM!$F:$F)</f>
        <v>0</v>
      </c>
      <c r="K7804" s="2" t="s">
        <v>10</v>
      </c>
      <c r="L7804" s="2">
        <v>0</v>
      </c>
      <c r="M7804" t="s">
        <v>10962</v>
      </c>
      <c r="N7804" t="s">
        <v>14030</v>
      </c>
      <c r="O7804" t="s">
        <v>10871</v>
      </c>
      <c r="P7804" t="s">
        <v>10887</v>
      </c>
    </row>
    <row r="7805" spans="1:16" x14ac:dyDescent="0.3">
      <c r="A7805" t="s">
        <v>14032</v>
      </c>
      <c r="B7805" s="2" t="str">
        <f t="shared" si="365"/>
        <v>6502</v>
      </c>
      <c r="C7805" s="2">
        <f t="shared" si="363"/>
        <v>6502</v>
      </c>
      <c r="D7805" t="str">
        <f>VLOOKUP(C7805,'Cost Centre'!A:B,2,)</f>
        <v>Human Settlement and Housing</v>
      </c>
      <c r="E7805" t="str">
        <f t="shared" si="364"/>
        <v>2</v>
      </c>
      <c r="F7805" t="s">
        <v>11547</v>
      </c>
      <c r="G7805" s="2">
        <v>0</v>
      </c>
      <c r="H7805" s="2">
        <v>0</v>
      </c>
      <c r="I7805" s="2">
        <v>0</v>
      </c>
      <c r="J7805" s="105">
        <f>SUMIF([1]MMM!$A:$A,A7805,[1]MMM!$F:$F)</f>
        <v>0</v>
      </c>
      <c r="K7805" s="2" t="s">
        <v>10</v>
      </c>
      <c r="L7805" s="2">
        <v>0</v>
      </c>
      <c r="M7805" t="s">
        <v>10962</v>
      </c>
      <c r="N7805" t="s">
        <v>14030</v>
      </c>
      <c r="O7805" t="s">
        <v>10871</v>
      </c>
      <c r="P7805" t="s">
        <v>10887</v>
      </c>
    </row>
    <row r="7806" spans="1:16" x14ac:dyDescent="0.3">
      <c r="A7806" t="s">
        <v>14033</v>
      </c>
      <c r="B7806" s="2" t="str">
        <f t="shared" si="365"/>
        <v>6502</v>
      </c>
      <c r="C7806" s="2">
        <f t="shared" si="363"/>
        <v>6502</v>
      </c>
      <c r="D7806" t="str">
        <f>VLOOKUP(C7806,'Cost Centre'!A:B,2,)</f>
        <v>Human Settlement and Housing</v>
      </c>
      <c r="E7806" s="109" t="str">
        <f t="shared" si="364"/>
        <v>3</v>
      </c>
      <c r="F7806" t="s">
        <v>7780</v>
      </c>
      <c r="G7806" s="2">
        <v>0</v>
      </c>
      <c r="H7806" s="2">
        <v>0</v>
      </c>
      <c r="I7806" s="2">
        <v>0</v>
      </c>
      <c r="J7806" s="105">
        <f>SUMIF([1]MMM!$A:$A,A7806,[1]MMM!$F:$F)</f>
        <v>0</v>
      </c>
      <c r="K7806" s="2" t="s">
        <v>10</v>
      </c>
      <c r="L7806" s="2">
        <v>0</v>
      </c>
      <c r="M7806" t="s">
        <v>10962</v>
      </c>
      <c r="N7806" t="s">
        <v>14030</v>
      </c>
      <c r="O7806" t="s">
        <v>10908</v>
      </c>
      <c r="P7806" t="s">
        <v>10953</v>
      </c>
    </row>
    <row r="7807" spans="1:16" x14ac:dyDescent="0.3">
      <c r="A7807" t="s">
        <v>14034</v>
      </c>
      <c r="B7807" s="2" t="str">
        <f t="shared" si="365"/>
        <v>6502</v>
      </c>
      <c r="C7807" s="2">
        <f t="shared" si="363"/>
        <v>6502</v>
      </c>
      <c r="D7807" t="str">
        <f>VLOOKUP(C7807,'Cost Centre'!A:B,2,)</f>
        <v>Human Settlement and Housing</v>
      </c>
      <c r="E7807" s="109">
        <v>2</v>
      </c>
      <c r="F7807" t="s">
        <v>7781</v>
      </c>
      <c r="G7807" s="2">
        <v>0</v>
      </c>
      <c r="H7807" s="2">
        <v>0</v>
      </c>
      <c r="I7807" s="2">
        <v>0</v>
      </c>
      <c r="J7807" s="105">
        <f>SUMIF([1]MMM!$A:$A,A7807,[1]MMM!$F:$F)</f>
        <v>0</v>
      </c>
      <c r="K7807" s="2" t="s">
        <v>10</v>
      </c>
      <c r="L7807" s="2">
        <v>0</v>
      </c>
      <c r="M7807" t="s">
        <v>10962</v>
      </c>
      <c r="N7807" t="s">
        <v>14030</v>
      </c>
      <c r="O7807" t="s">
        <v>10908</v>
      </c>
      <c r="P7807" t="s">
        <v>10953</v>
      </c>
    </row>
    <row r="7808" spans="1:16" x14ac:dyDescent="0.3">
      <c r="A7808" t="s">
        <v>6953</v>
      </c>
      <c r="B7808" s="2" t="str">
        <f t="shared" si="365"/>
        <v>6502</v>
      </c>
      <c r="C7808" s="2">
        <f t="shared" si="363"/>
        <v>6502</v>
      </c>
      <c r="D7808" t="str">
        <f>VLOOKUP(C7808,'Cost Centre'!A:B,2,)</f>
        <v>Human Settlement and Housing</v>
      </c>
      <c r="E7808" s="109" t="str">
        <f t="shared" si="364"/>
        <v>3</v>
      </c>
      <c r="F7808" t="s">
        <v>2132</v>
      </c>
      <c r="G7808" s="2">
        <v>0</v>
      </c>
      <c r="H7808" s="2">
        <v>0</v>
      </c>
      <c r="I7808" s="2">
        <v>0</v>
      </c>
      <c r="J7808" s="105">
        <f>SUMIF([1]MMM!$A:$A,A7808,[1]MMM!$F:$F)</f>
        <v>0</v>
      </c>
      <c r="K7808" s="2" t="s">
        <v>10</v>
      </c>
      <c r="L7808" s="2">
        <v>0</v>
      </c>
      <c r="M7808" t="s">
        <v>10962</v>
      </c>
      <c r="N7808" t="s">
        <v>14030</v>
      </c>
      <c r="O7808" t="s">
        <v>10908</v>
      </c>
      <c r="P7808" t="s">
        <v>10953</v>
      </c>
    </row>
    <row r="7809" spans="1:16" x14ac:dyDescent="0.3">
      <c r="A7809" t="s">
        <v>6954</v>
      </c>
      <c r="B7809" s="2" t="str">
        <f t="shared" si="365"/>
        <v>6502</v>
      </c>
      <c r="C7809" s="2">
        <f t="shared" si="363"/>
        <v>6502</v>
      </c>
      <c r="D7809" t="str">
        <f>VLOOKUP(C7809,'Cost Centre'!A:B,2,)</f>
        <v>Human Settlement and Housing</v>
      </c>
      <c r="E7809" s="109">
        <v>2</v>
      </c>
      <c r="F7809" t="s">
        <v>2133</v>
      </c>
      <c r="G7809" s="2">
        <v>0</v>
      </c>
      <c r="H7809" s="2">
        <v>0</v>
      </c>
      <c r="I7809" s="2">
        <v>0</v>
      </c>
      <c r="J7809" s="105">
        <f>SUMIF([1]MMM!$A:$A,A7809,[1]MMM!$F:$F)</f>
        <v>0</v>
      </c>
      <c r="K7809" s="2" t="s">
        <v>10</v>
      </c>
      <c r="L7809" s="2">
        <v>0</v>
      </c>
      <c r="M7809" t="s">
        <v>10962</v>
      </c>
      <c r="N7809" t="s">
        <v>14030</v>
      </c>
      <c r="O7809" t="s">
        <v>10908</v>
      </c>
      <c r="P7809" t="s">
        <v>10953</v>
      </c>
    </row>
    <row r="7810" spans="1:16" x14ac:dyDescent="0.3">
      <c r="A7810" t="s">
        <v>14035</v>
      </c>
      <c r="B7810" s="2" t="str">
        <f t="shared" si="365"/>
        <v>6502</v>
      </c>
      <c r="C7810" s="2">
        <f t="shared" ref="C7810:C7873" si="366">VALUE(B7810)</f>
        <v>6502</v>
      </c>
      <c r="D7810" t="str">
        <f>VLOOKUP(C7810,'Cost Centre'!A:B,2,)</f>
        <v>Human Settlement and Housing</v>
      </c>
      <c r="E7810" s="109">
        <v>2</v>
      </c>
      <c r="F7810" t="s">
        <v>1723</v>
      </c>
      <c r="G7810" s="2">
        <v>0</v>
      </c>
      <c r="H7810" s="2">
        <v>0</v>
      </c>
      <c r="I7810" s="2">
        <v>0</v>
      </c>
      <c r="J7810" s="105">
        <f>SUMIF([1]MMM!$A:$A,A7810,[1]MMM!$F:$F)</f>
        <v>0</v>
      </c>
      <c r="K7810" s="2" t="s">
        <v>10</v>
      </c>
      <c r="L7810" s="2">
        <v>0</v>
      </c>
      <c r="M7810" t="s">
        <v>10962</v>
      </c>
      <c r="N7810" t="s">
        <v>14030</v>
      </c>
      <c r="O7810" t="s">
        <v>10908</v>
      </c>
      <c r="P7810" t="s">
        <v>10956</v>
      </c>
    </row>
    <row r="7811" spans="1:16" x14ac:dyDescent="0.3">
      <c r="A7811" t="s">
        <v>6955</v>
      </c>
      <c r="B7811" s="2" t="str">
        <f t="shared" ref="B7811:B7874" si="367">MID(A7811,1,4)</f>
        <v>6502</v>
      </c>
      <c r="C7811" s="2">
        <f t="shared" si="366"/>
        <v>6502</v>
      </c>
      <c r="D7811" t="str">
        <f>VLOOKUP(C7811,'Cost Centre'!A:B,2,)</f>
        <v>Human Settlement and Housing</v>
      </c>
      <c r="E7811" s="109">
        <v>2</v>
      </c>
      <c r="F7811" t="s">
        <v>512</v>
      </c>
      <c r="G7811" s="2">
        <v>0</v>
      </c>
      <c r="H7811" s="2">
        <v>5864475.8799999999</v>
      </c>
      <c r="I7811" s="2">
        <v>0</v>
      </c>
      <c r="J7811" s="105">
        <f>SUMIF([1]MMM!$A:$A,A7811,[1]MMM!$F:$F)</f>
        <v>5864475.8799999999</v>
      </c>
      <c r="K7811" s="2" t="s">
        <v>10</v>
      </c>
      <c r="L7811" s="2">
        <v>0</v>
      </c>
      <c r="M7811" t="s">
        <v>10962</v>
      </c>
      <c r="N7811" t="s">
        <v>14030</v>
      </c>
      <c r="O7811" t="s">
        <v>10908</v>
      </c>
      <c r="P7811" t="s">
        <v>10956</v>
      </c>
    </row>
    <row r="7812" spans="1:16" x14ac:dyDescent="0.3">
      <c r="A7812" t="s">
        <v>14036</v>
      </c>
      <c r="B7812" s="2" t="str">
        <f t="shared" si="367"/>
        <v>6502</v>
      </c>
      <c r="C7812" s="2">
        <f t="shared" si="366"/>
        <v>6502</v>
      </c>
      <c r="D7812" t="str">
        <f>VLOOKUP(C7812,'Cost Centre'!A:B,2,)</f>
        <v>Human Settlement and Housing</v>
      </c>
      <c r="E7812" s="109">
        <v>2</v>
      </c>
      <c r="F7812" t="s">
        <v>1728</v>
      </c>
      <c r="G7812" s="2">
        <v>0</v>
      </c>
      <c r="H7812" s="2">
        <v>0</v>
      </c>
      <c r="I7812" s="2">
        <v>0</v>
      </c>
      <c r="J7812" s="105">
        <f>SUMIF([1]MMM!$A:$A,A7812,[1]MMM!$F:$F)</f>
        <v>0</v>
      </c>
      <c r="K7812" s="2" t="s">
        <v>10</v>
      </c>
      <c r="L7812" s="2">
        <v>0</v>
      </c>
      <c r="M7812" t="s">
        <v>10962</v>
      </c>
      <c r="N7812" t="s">
        <v>14030</v>
      </c>
      <c r="O7812" t="s">
        <v>10908</v>
      </c>
      <c r="P7812" t="s">
        <v>10958</v>
      </c>
    </row>
    <row r="7813" spans="1:16" x14ac:dyDescent="0.3">
      <c r="A7813" t="s">
        <v>6956</v>
      </c>
      <c r="B7813" s="2" t="str">
        <f t="shared" si="367"/>
        <v>6502</v>
      </c>
      <c r="C7813" s="2">
        <f t="shared" si="366"/>
        <v>6502</v>
      </c>
      <c r="D7813" t="str">
        <f>VLOOKUP(C7813,'Cost Centre'!A:B,2,)</f>
        <v>Human Settlement and Housing</v>
      </c>
      <c r="E7813" s="109">
        <v>2</v>
      </c>
      <c r="F7813" t="s">
        <v>516</v>
      </c>
      <c r="G7813" s="2">
        <v>0</v>
      </c>
      <c r="H7813" s="2">
        <v>0</v>
      </c>
      <c r="I7813" s="2">
        <v>0</v>
      </c>
      <c r="J7813" s="105">
        <f>SUMIF([1]MMM!$A:$A,A7813,[1]MMM!$F:$F)</f>
        <v>0</v>
      </c>
      <c r="K7813" s="2" t="s">
        <v>10</v>
      </c>
      <c r="L7813" s="2">
        <v>0</v>
      </c>
      <c r="M7813" t="s">
        <v>10962</v>
      </c>
      <c r="N7813" t="s">
        <v>14030</v>
      </c>
      <c r="O7813" t="s">
        <v>10908</v>
      </c>
      <c r="P7813" t="s">
        <v>10958</v>
      </c>
    </row>
    <row r="7814" spans="1:16" x14ac:dyDescent="0.3">
      <c r="A7814" t="s">
        <v>6957</v>
      </c>
      <c r="B7814" s="2" t="str">
        <f t="shared" si="367"/>
        <v>6502</v>
      </c>
      <c r="C7814" s="2">
        <f t="shared" si="366"/>
        <v>6502</v>
      </c>
      <c r="D7814" t="str">
        <f>VLOOKUP(C7814,'Cost Centre'!A:B,2,)</f>
        <v>Human Settlement and Housing</v>
      </c>
      <c r="E7814" t="str">
        <f t="shared" ref="E7810:E7873" si="368">MID(A7814,5,1)</f>
        <v>3</v>
      </c>
      <c r="F7814" t="s">
        <v>2148</v>
      </c>
      <c r="G7814" s="2">
        <v>0</v>
      </c>
      <c r="H7814" s="2">
        <v>0</v>
      </c>
      <c r="I7814" s="2">
        <v>0</v>
      </c>
      <c r="J7814" s="105">
        <f>SUMIF([1]MMM!$A:$A,A7814,[1]MMM!$F:$F)</f>
        <v>0</v>
      </c>
      <c r="K7814" s="2" t="s">
        <v>10</v>
      </c>
      <c r="L7814" s="2">
        <v>0</v>
      </c>
      <c r="M7814" t="s">
        <v>10962</v>
      </c>
      <c r="N7814" t="s">
        <v>14030</v>
      </c>
      <c r="O7814" t="s">
        <v>10908</v>
      </c>
      <c r="P7814" t="s">
        <v>10910</v>
      </c>
    </row>
    <row r="7815" spans="1:16" x14ac:dyDescent="0.3">
      <c r="A7815" t="s">
        <v>6958</v>
      </c>
      <c r="B7815" s="2" t="str">
        <f t="shared" si="367"/>
        <v>6502</v>
      </c>
      <c r="C7815" s="2">
        <f t="shared" si="366"/>
        <v>6502</v>
      </c>
      <c r="D7815" t="str">
        <f>VLOOKUP(C7815,'Cost Centre'!A:B,2,)</f>
        <v>Human Settlement and Housing</v>
      </c>
      <c r="E7815" t="str">
        <f t="shared" si="368"/>
        <v>3</v>
      </c>
      <c r="F7815" t="s">
        <v>2154</v>
      </c>
      <c r="G7815" s="2">
        <v>0</v>
      </c>
      <c r="H7815" s="2">
        <v>29233.48</v>
      </c>
      <c r="I7815" s="2">
        <v>0</v>
      </c>
      <c r="J7815" s="105">
        <f>SUMIF([1]MMM!$A:$A,A7815,[1]MMM!$F:$F)</f>
        <v>29233.48</v>
      </c>
      <c r="K7815" s="2" t="s">
        <v>10</v>
      </c>
      <c r="L7815" s="2">
        <v>10104</v>
      </c>
      <c r="M7815" t="s">
        <v>10962</v>
      </c>
      <c r="N7815" t="s">
        <v>14030</v>
      </c>
      <c r="O7815" t="s">
        <v>10908</v>
      </c>
      <c r="P7815" t="s">
        <v>10910</v>
      </c>
    </row>
    <row r="7816" spans="1:16" x14ac:dyDescent="0.3">
      <c r="A7816" t="s">
        <v>14037</v>
      </c>
      <c r="B7816" s="2" t="str">
        <f t="shared" si="367"/>
        <v>6502</v>
      </c>
      <c r="C7816" s="2">
        <f t="shared" si="366"/>
        <v>6502</v>
      </c>
      <c r="D7816" t="str">
        <f>VLOOKUP(C7816,'Cost Centre'!A:B,2,)</f>
        <v>Human Settlement and Housing</v>
      </c>
      <c r="E7816" t="str">
        <f t="shared" si="368"/>
        <v>3</v>
      </c>
      <c r="F7816" t="s">
        <v>10912</v>
      </c>
      <c r="G7816" s="2">
        <v>0</v>
      </c>
      <c r="H7816" s="2">
        <v>0</v>
      </c>
      <c r="I7816" s="2">
        <v>-13069401.92</v>
      </c>
      <c r="J7816" s="105">
        <f>SUMIF([1]MMM!$A:$A,A7816,[1]MMM!$F:$F)</f>
        <v>-13069401.92</v>
      </c>
      <c r="K7816" s="2" t="s">
        <v>10</v>
      </c>
      <c r="L7816" s="2">
        <v>0</v>
      </c>
      <c r="M7816" t="s">
        <v>10962</v>
      </c>
      <c r="N7816" t="s">
        <v>14030</v>
      </c>
      <c r="O7816" t="s">
        <v>10908</v>
      </c>
      <c r="P7816" t="s">
        <v>10913</v>
      </c>
    </row>
    <row r="7817" spans="1:16" x14ac:dyDescent="0.3">
      <c r="A7817" t="s">
        <v>14038</v>
      </c>
      <c r="B7817" s="2" t="str">
        <f t="shared" si="367"/>
        <v>6502</v>
      </c>
      <c r="C7817" s="2">
        <f t="shared" si="366"/>
        <v>6502</v>
      </c>
      <c r="D7817" t="str">
        <f>VLOOKUP(C7817,'Cost Centre'!A:B,2,)</f>
        <v>Human Settlement and Housing</v>
      </c>
      <c r="E7817" t="str">
        <f t="shared" si="368"/>
        <v>3</v>
      </c>
      <c r="F7817" t="s">
        <v>10915</v>
      </c>
      <c r="G7817" s="2">
        <v>0</v>
      </c>
      <c r="H7817" s="2">
        <v>0</v>
      </c>
      <c r="I7817" s="2">
        <v>0</v>
      </c>
      <c r="J7817" s="105">
        <f>SUMIF([1]MMM!$A:$A,A7817,[1]MMM!$F:$F)</f>
        <v>0</v>
      </c>
      <c r="K7817" s="2" t="s">
        <v>10</v>
      </c>
      <c r="L7817" s="2">
        <v>0</v>
      </c>
      <c r="M7817" t="s">
        <v>10962</v>
      </c>
      <c r="N7817" t="s">
        <v>14030</v>
      </c>
      <c r="O7817" t="s">
        <v>10908</v>
      </c>
      <c r="P7817" t="s">
        <v>10913</v>
      </c>
    </row>
    <row r="7818" spans="1:16" x14ac:dyDescent="0.3">
      <c r="A7818" t="s">
        <v>14039</v>
      </c>
      <c r="B7818" s="2" t="str">
        <f t="shared" si="367"/>
        <v>6502</v>
      </c>
      <c r="C7818" s="2">
        <f t="shared" si="366"/>
        <v>6502</v>
      </c>
      <c r="D7818" t="str">
        <f>VLOOKUP(C7818,'Cost Centre'!A:B,2,)</f>
        <v>Human Settlement and Housing</v>
      </c>
      <c r="E7818" t="str">
        <f t="shared" si="368"/>
        <v>5</v>
      </c>
      <c r="F7818" t="s">
        <v>14040</v>
      </c>
      <c r="G7818" s="2">
        <v>0</v>
      </c>
      <c r="H7818" s="2">
        <v>0</v>
      </c>
      <c r="I7818" s="2">
        <v>0</v>
      </c>
      <c r="J7818" s="105">
        <f>SUMIF([1]MMM!$A:$A,A7818,[1]MMM!$F:$F)</f>
        <v>0</v>
      </c>
      <c r="K7818" s="2" t="s">
        <v>460</v>
      </c>
      <c r="L7818" s="2">
        <v>0</v>
      </c>
      <c r="M7818" t="s">
        <v>10962</v>
      </c>
      <c r="N7818" t="s">
        <v>14030</v>
      </c>
      <c r="O7818" t="s">
        <v>11298</v>
      </c>
      <c r="P7818" t="s">
        <v>11299</v>
      </c>
    </row>
    <row r="7819" spans="1:16" x14ac:dyDescent="0.3">
      <c r="A7819" t="s">
        <v>14041</v>
      </c>
      <c r="B7819" s="2" t="str">
        <f t="shared" si="367"/>
        <v>6502</v>
      </c>
      <c r="C7819" s="2">
        <f t="shared" si="366"/>
        <v>6502</v>
      </c>
      <c r="D7819" t="str">
        <f>VLOOKUP(C7819,'Cost Centre'!A:B,2,)</f>
        <v>Human Settlement and Housing</v>
      </c>
      <c r="E7819" t="str">
        <f t="shared" si="368"/>
        <v>5</v>
      </c>
      <c r="F7819" t="s">
        <v>14042</v>
      </c>
      <c r="G7819" s="2">
        <v>0</v>
      </c>
      <c r="H7819" s="2">
        <v>2200594.96</v>
      </c>
      <c r="I7819" s="2">
        <v>0</v>
      </c>
      <c r="J7819" s="105">
        <f>SUMIF([1]MMM!$A:$A,A7819,[1]MMM!$F:$F)</f>
        <v>2200594.96</v>
      </c>
      <c r="K7819" s="2" t="s">
        <v>460</v>
      </c>
      <c r="L7819" s="2">
        <v>0</v>
      </c>
      <c r="M7819" t="s">
        <v>10962</v>
      </c>
      <c r="N7819" t="s">
        <v>14030</v>
      </c>
      <c r="O7819" t="s">
        <v>11298</v>
      </c>
      <c r="P7819" t="s">
        <v>11299</v>
      </c>
    </row>
    <row r="7820" spans="1:16" x14ac:dyDescent="0.3">
      <c r="A7820" t="s">
        <v>14043</v>
      </c>
      <c r="B7820" s="2" t="str">
        <f t="shared" si="367"/>
        <v>6502</v>
      </c>
      <c r="C7820" s="2">
        <f t="shared" si="366"/>
        <v>6502</v>
      </c>
      <c r="D7820" t="str">
        <f>VLOOKUP(C7820,'Cost Centre'!A:B,2,)</f>
        <v>Human Settlement and Housing</v>
      </c>
      <c r="E7820" t="str">
        <f t="shared" si="368"/>
        <v>5</v>
      </c>
      <c r="F7820" t="s">
        <v>14044</v>
      </c>
      <c r="G7820" s="2">
        <v>0</v>
      </c>
      <c r="H7820" s="2">
        <v>0</v>
      </c>
      <c r="I7820" s="2">
        <v>0</v>
      </c>
      <c r="J7820" s="105">
        <f>SUMIF([1]MMM!$A:$A,A7820,[1]MMM!$F:$F)</f>
        <v>0</v>
      </c>
      <c r="K7820" s="2" t="s">
        <v>460</v>
      </c>
      <c r="L7820" s="2">
        <v>0</v>
      </c>
      <c r="M7820" t="s">
        <v>10962</v>
      </c>
      <c r="N7820" t="s">
        <v>14030</v>
      </c>
      <c r="O7820" t="s">
        <v>11298</v>
      </c>
      <c r="P7820" t="s">
        <v>11299</v>
      </c>
    </row>
    <row r="7821" spans="1:16" x14ac:dyDescent="0.3">
      <c r="A7821" t="s">
        <v>14045</v>
      </c>
      <c r="B7821" s="2" t="str">
        <f t="shared" si="367"/>
        <v>6502</v>
      </c>
      <c r="C7821" s="2">
        <f t="shared" si="366"/>
        <v>6502</v>
      </c>
      <c r="D7821" t="str">
        <f>VLOOKUP(C7821,'Cost Centre'!A:B,2,)</f>
        <v>Human Settlement and Housing</v>
      </c>
      <c r="E7821" t="str">
        <f t="shared" si="368"/>
        <v>5</v>
      </c>
      <c r="F7821" t="s">
        <v>14046</v>
      </c>
      <c r="G7821" s="2">
        <v>0</v>
      </c>
      <c r="H7821" s="2">
        <v>0</v>
      </c>
      <c r="I7821" s="2">
        <v>0</v>
      </c>
      <c r="J7821" s="105">
        <f>SUMIF([1]MMM!$A:$A,A7821,[1]MMM!$F:$F)</f>
        <v>0</v>
      </c>
      <c r="K7821" s="2" t="s">
        <v>460</v>
      </c>
      <c r="L7821" s="2">
        <v>0</v>
      </c>
      <c r="M7821" t="s">
        <v>10962</v>
      </c>
      <c r="N7821" t="s">
        <v>14030</v>
      </c>
      <c r="O7821" t="s">
        <v>11298</v>
      </c>
      <c r="P7821" t="s">
        <v>11299</v>
      </c>
    </row>
    <row r="7822" spans="1:16" x14ac:dyDescent="0.3">
      <c r="A7822" t="s">
        <v>14047</v>
      </c>
      <c r="B7822" s="2" t="str">
        <f t="shared" si="367"/>
        <v>6502</v>
      </c>
      <c r="C7822" s="2">
        <f t="shared" si="366"/>
        <v>6502</v>
      </c>
      <c r="D7822" t="str">
        <f>VLOOKUP(C7822,'Cost Centre'!A:B,2,)</f>
        <v>Human Settlement and Housing</v>
      </c>
      <c r="E7822" t="str">
        <f t="shared" si="368"/>
        <v>5</v>
      </c>
      <c r="F7822" t="s">
        <v>14048</v>
      </c>
      <c r="G7822" s="2">
        <v>0</v>
      </c>
      <c r="H7822" s="2">
        <v>0</v>
      </c>
      <c r="I7822" s="2">
        <v>0</v>
      </c>
      <c r="J7822" s="105">
        <f>SUMIF([1]MMM!$A:$A,A7822,[1]MMM!$F:$F)</f>
        <v>0</v>
      </c>
      <c r="K7822" s="2" t="s">
        <v>460</v>
      </c>
      <c r="L7822" s="2">
        <v>0</v>
      </c>
      <c r="M7822" t="s">
        <v>10962</v>
      </c>
      <c r="N7822" t="s">
        <v>14030</v>
      </c>
      <c r="O7822" t="s">
        <v>11298</v>
      </c>
      <c r="P7822" t="s">
        <v>11299</v>
      </c>
    </row>
    <row r="7823" spans="1:16" x14ac:dyDescent="0.3">
      <c r="A7823" t="s">
        <v>14049</v>
      </c>
      <c r="B7823" s="2" t="str">
        <f t="shared" si="367"/>
        <v>6502</v>
      </c>
      <c r="C7823" s="2">
        <f t="shared" si="366"/>
        <v>6502</v>
      </c>
      <c r="D7823" t="str">
        <f>VLOOKUP(C7823,'Cost Centre'!A:B,2,)</f>
        <v>Human Settlement and Housing</v>
      </c>
      <c r="E7823" t="str">
        <f t="shared" si="368"/>
        <v>5</v>
      </c>
      <c r="F7823" t="s">
        <v>14050</v>
      </c>
      <c r="G7823" s="2">
        <v>0</v>
      </c>
      <c r="H7823" s="2">
        <v>0</v>
      </c>
      <c r="I7823" s="2">
        <v>0</v>
      </c>
      <c r="J7823" s="105">
        <f>SUMIF([1]MMM!$A:$A,A7823,[1]MMM!$F:$F)</f>
        <v>0</v>
      </c>
      <c r="K7823" s="2" t="s">
        <v>460</v>
      </c>
      <c r="L7823" s="2">
        <v>0</v>
      </c>
      <c r="M7823" t="s">
        <v>10962</v>
      </c>
      <c r="N7823" t="s">
        <v>14030</v>
      </c>
      <c r="O7823" t="s">
        <v>11298</v>
      </c>
      <c r="P7823" t="s">
        <v>11299</v>
      </c>
    </row>
    <row r="7824" spans="1:16" x14ac:dyDescent="0.3">
      <c r="A7824" t="s">
        <v>14051</v>
      </c>
      <c r="B7824" s="2" t="str">
        <f t="shared" si="367"/>
        <v>6502</v>
      </c>
      <c r="C7824" s="2">
        <f t="shared" si="366"/>
        <v>6502</v>
      </c>
      <c r="D7824" t="str">
        <f>VLOOKUP(C7824,'Cost Centre'!A:B,2,)</f>
        <v>Human Settlement and Housing</v>
      </c>
      <c r="E7824" t="str">
        <f t="shared" si="368"/>
        <v>5</v>
      </c>
      <c r="F7824" t="s">
        <v>14052</v>
      </c>
      <c r="G7824" s="2">
        <v>0</v>
      </c>
      <c r="H7824" s="2">
        <v>0</v>
      </c>
      <c r="I7824" s="2">
        <v>0</v>
      </c>
      <c r="J7824" s="105">
        <f>SUMIF([1]MMM!$A:$A,A7824,[1]MMM!$F:$F)</f>
        <v>0</v>
      </c>
      <c r="K7824" s="2" t="s">
        <v>460</v>
      </c>
      <c r="L7824" s="2">
        <v>0</v>
      </c>
      <c r="M7824" t="s">
        <v>10962</v>
      </c>
      <c r="N7824" t="s">
        <v>14030</v>
      </c>
      <c r="O7824" t="s">
        <v>11298</v>
      </c>
      <c r="P7824" t="s">
        <v>11299</v>
      </c>
    </row>
    <row r="7825" spans="1:16" x14ac:dyDescent="0.3">
      <c r="A7825" t="s">
        <v>14053</v>
      </c>
      <c r="B7825" s="2" t="str">
        <f t="shared" si="367"/>
        <v>6502</v>
      </c>
      <c r="C7825" s="2">
        <f t="shared" si="366"/>
        <v>6502</v>
      </c>
      <c r="D7825" t="str">
        <f>VLOOKUP(C7825,'Cost Centre'!A:B,2,)</f>
        <v>Human Settlement and Housing</v>
      </c>
      <c r="E7825" t="str">
        <f t="shared" si="368"/>
        <v>5</v>
      </c>
      <c r="F7825" t="s">
        <v>14054</v>
      </c>
      <c r="G7825" s="2">
        <v>0</v>
      </c>
      <c r="H7825" s="2">
        <v>0</v>
      </c>
      <c r="I7825" s="2">
        <v>0</v>
      </c>
      <c r="J7825" s="105">
        <f>SUMIF([1]MMM!$A:$A,A7825,[1]MMM!$F:$F)</f>
        <v>0</v>
      </c>
      <c r="K7825" s="2" t="s">
        <v>460</v>
      </c>
      <c r="L7825" s="2">
        <v>0</v>
      </c>
      <c r="M7825" t="s">
        <v>10962</v>
      </c>
      <c r="N7825" t="s">
        <v>14030</v>
      </c>
      <c r="O7825" t="s">
        <v>11298</v>
      </c>
      <c r="P7825" t="s">
        <v>11299</v>
      </c>
    </row>
    <row r="7826" spans="1:16" x14ac:dyDescent="0.3">
      <c r="A7826" t="s">
        <v>14055</v>
      </c>
      <c r="B7826" s="2" t="str">
        <f t="shared" si="367"/>
        <v>6502</v>
      </c>
      <c r="C7826" s="2">
        <f t="shared" si="366"/>
        <v>6502</v>
      </c>
      <c r="D7826" t="str">
        <f>VLOOKUP(C7826,'Cost Centre'!A:B,2,)</f>
        <v>Human Settlement and Housing</v>
      </c>
      <c r="E7826" t="str">
        <f t="shared" si="368"/>
        <v>5</v>
      </c>
      <c r="F7826" t="s">
        <v>14056</v>
      </c>
      <c r="G7826" s="2">
        <v>0</v>
      </c>
      <c r="H7826" s="2">
        <v>0</v>
      </c>
      <c r="I7826" s="2">
        <v>0</v>
      </c>
      <c r="J7826" s="105">
        <f>SUMIF([1]MMM!$A:$A,A7826,[1]MMM!$F:$F)</f>
        <v>0</v>
      </c>
      <c r="K7826" s="2" t="s">
        <v>460</v>
      </c>
      <c r="L7826" s="2">
        <v>0</v>
      </c>
      <c r="M7826" t="s">
        <v>10962</v>
      </c>
      <c r="N7826" t="s">
        <v>14030</v>
      </c>
      <c r="O7826" t="s">
        <v>11298</v>
      </c>
      <c r="P7826" t="s">
        <v>11299</v>
      </c>
    </row>
    <row r="7827" spans="1:16" x14ac:dyDescent="0.3">
      <c r="A7827" t="s">
        <v>14057</v>
      </c>
      <c r="B7827" s="2" t="str">
        <f t="shared" si="367"/>
        <v>6502</v>
      </c>
      <c r="C7827" s="2">
        <f t="shared" si="366"/>
        <v>6502</v>
      </c>
      <c r="D7827" t="str">
        <f>VLOOKUP(C7827,'Cost Centre'!A:B,2,)</f>
        <v>Human Settlement and Housing</v>
      </c>
      <c r="E7827" t="str">
        <f t="shared" si="368"/>
        <v>5</v>
      </c>
      <c r="F7827" t="s">
        <v>14058</v>
      </c>
      <c r="G7827" s="2">
        <v>0</v>
      </c>
      <c r="H7827" s="2">
        <v>0</v>
      </c>
      <c r="I7827" s="2">
        <v>0</v>
      </c>
      <c r="J7827" s="105">
        <f>SUMIF([1]MMM!$A:$A,A7827,[1]MMM!$F:$F)</f>
        <v>0</v>
      </c>
      <c r="K7827" s="2" t="s">
        <v>460</v>
      </c>
      <c r="L7827" s="2">
        <v>0</v>
      </c>
      <c r="M7827" t="s">
        <v>10962</v>
      </c>
      <c r="N7827" t="s">
        <v>14030</v>
      </c>
      <c r="O7827" t="s">
        <v>11298</v>
      </c>
      <c r="P7827" t="s">
        <v>11299</v>
      </c>
    </row>
    <row r="7828" spans="1:16" x14ac:dyDescent="0.3">
      <c r="A7828" t="s">
        <v>14059</v>
      </c>
      <c r="B7828" s="2" t="str">
        <f t="shared" si="367"/>
        <v>6502</v>
      </c>
      <c r="C7828" s="2">
        <f t="shared" si="366"/>
        <v>6502</v>
      </c>
      <c r="D7828" t="str">
        <f>VLOOKUP(C7828,'Cost Centre'!A:B,2,)</f>
        <v>Human Settlement and Housing</v>
      </c>
      <c r="E7828" t="str">
        <f t="shared" si="368"/>
        <v>5</v>
      </c>
      <c r="F7828" t="s">
        <v>14060</v>
      </c>
      <c r="G7828" s="2">
        <v>0</v>
      </c>
      <c r="H7828" s="2">
        <v>0</v>
      </c>
      <c r="I7828" s="2">
        <v>0</v>
      </c>
      <c r="J7828" s="105">
        <f>SUMIF([1]MMM!$A:$A,A7828,[1]MMM!$F:$F)</f>
        <v>0</v>
      </c>
      <c r="K7828" s="2" t="s">
        <v>460</v>
      </c>
      <c r="L7828" s="2">
        <v>0</v>
      </c>
      <c r="M7828" t="s">
        <v>10962</v>
      </c>
      <c r="N7828" t="s">
        <v>14030</v>
      </c>
      <c r="O7828" t="s">
        <v>11298</v>
      </c>
      <c r="P7828" t="s">
        <v>11299</v>
      </c>
    </row>
    <row r="7829" spans="1:16" x14ac:dyDescent="0.3">
      <c r="A7829" t="s">
        <v>14061</v>
      </c>
      <c r="B7829" s="2" t="str">
        <f t="shared" si="367"/>
        <v>6502</v>
      </c>
      <c r="C7829" s="2">
        <f t="shared" si="366"/>
        <v>6502</v>
      </c>
      <c r="D7829" t="str">
        <f>VLOOKUP(C7829,'Cost Centre'!A:B,2,)</f>
        <v>Human Settlement and Housing</v>
      </c>
      <c r="E7829" t="str">
        <f t="shared" si="368"/>
        <v>5</v>
      </c>
      <c r="F7829" t="s">
        <v>14062</v>
      </c>
      <c r="G7829" s="2">
        <v>0</v>
      </c>
      <c r="H7829" s="2">
        <v>0</v>
      </c>
      <c r="I7829" s="2">
        <v>0</v>
      </c>
      <c r="J7829" s="105">
        <f>SUMIF([1]MMM!$A:$A,A7829,[1]MMM!$F:$F)</f>
        <v>0</v>
      </c>
      <c r="K7829" s="2" t="s">
        <v>460</v>
      </c>
      <c r="L7829" s="2">
        <v>0</v>
      </c>
      <c r="M7829" t="s">
        <v>10962</v>
      </c>
      <c r="N7829" t="s">
        <v>14030</v>
      </c>
      <c r="O7829" t="s">
        <v>11298</v>
      </c>
      <c r="P7829" t="s">
        <v>11299</v>
      </c>
    </row>
    <row r="7830" spans="1:16" x14ac:dyDescent="0.3">
      <c r="A7830" t="s">
        <v>14063</v>
      </c>
      <c r="B7830" s="2" t="str">
        <f t="shared" si="367"/>
        <v>6502</v>
      </c>
      <c r="C7830" s="2">
        <f t="shared" si="366"/>
        <v>6502</v>
      </c>
      <c r="D7830" t="str">
        <f>VLOOKUP(C7830,'Cost Centre'!A:B,2,)</f>
        <v>Human Settlement and Housing</v>
      </c>
      <c r="E7830" t="str">
        <f t="shared" si="368"/>
        <v>5</v>
      </c>
      <c r="F7830" t="s">
        <v>14064</v>
      </c>
      <c r="G7830" s="2">
        <v>0</v>
      </c>
      <c r="H7830" s="2">
        <v>0</v>
      </c>
      <c r="I7830" s="2">
        <v>0</v>
      </c>
      <c r="J7830" s="105">
        <f>SUMIF([1]MMM!$A:$A,A7830,[1]MMM!$F:$F)</f>
        <v>0</v>
      </c>
      <c r="K7830" s="2" t="s">
        <v>460</v>
      </c>
      <c r="L7830" s="2">
        <v>0</v>
      </c>
      <c r="M7830" t="s">
        <v>10962</v>
      </c>
      <c r="N7830" t="s">
        <v>14030</v>
      </c>
      <c r="O7830" t="s">
        <v>11298</v>
      </c>
      <c r="P7830" t="s">
        <v>11299</v>
      </c>
    </row>
    <row r="7831" spans="1:16" x14ac:dyDescent="0.3">
      <c r="A7831" t="s">
        <v>14065</v>
      </c>
      <c r="B7831" s="2" t="str">
        <f t="shared" si="367"/>
        <v>6502</v>
      </c>
      <c r="C7831" s="2">
        <f t="shared" si="366"/>
        <v>6502</v>
      </c>
      <c r="D7831" t="str">
        <f>VLOOKUP(C7831,'Cost Centre'!A:B,2,)</f>
        <v>Human Settlement and Housing</v>
      </c>
      <c r="E7831" t="str">
        <f t="shared" si="368"/>
        <v>5</v>
      </c>
      <c r="F7831" t="s">
        <v>14066</v>
      </c>
      <c r="G7831" s="2">
        <v>0</v>
      </c>
      <c r="H7831" s="2">
        <v>0</v>
      </c>
      <c r="I7831" s="2">
        <v>0</v>
      </c>
      <c r="J7831" s="105">
        <f>SUMIF([1]MMM!$A:$A,A7831,[1]MMM!$F:$F)</f>
        <v>0</v>
      </c>
      <c r="K7831" s="2" t="s">
        <v>460</v>
      </c>
      <c r="L7831" s="2">
        <v>0</v>
      </c>
      <c r="M7831" t="s">
        <v>10962</v>
      </c>
      <c r="N7831" t="s">
        <v>14030</v>
      </c>
      <c r="O7831" t="s">
        <v>11298</v>
      </c>
      <c r="P7831" t="s">
        <v>11299</v>
      </c>
    </row>
    <row r="7832" spans="1:16" x14ac:dyDescent="0.3">
      <c r="A7832" t="s">
        <v>14067</v>
      </c>
      <c r="B7832" s="2" t="str">
        <f t="shared" si="367"/>
        <v>6502</v>
      </c>
      <c r="C7832" s="2">
        <f t="shared" si="366"/>
        <v>6502</v>
      </c>
      <c r="D7832" t="str">
        <f>VLOOKUP(C7832,'Cost Centre'!A:B,2,)</f>
        <v>Human Settlement and Housing</v>
      </c>
      <c r="E7832" t="str">
        <f t="shared" si="368"/>
        <v>5</v>
      </c>
      <c r="F7832" t="s">
        <v>14068</v>
      </c>
      <c r="G7832" s="2">
        <v>0</v>
      </c>
      <c r="H7832" s="2">
        <v>0</v>
      </c>
      <c r="I7832" s="2">
        <v>0</v>
      </c>
      <c r="J7832" s="105">
        <f>SUMIF([1]MMM!$A:$A,A7832,[1]MMM!$F:$F)</f>
        <v>0</v>
      </c>
      <c r="K7832" s="2" t="s">
        <v>460</v>
      </c>
      <c r="L7832" s="2">
        <v>0</v>
      </c>
      <c r="M7832" t="s">
        <v>10962</v>
      </c>
      <c r="N7832" t="s">
        <v>14030</v>
      </c>
      <c r="O7832" t="s">
        <v>11298</v>
      </c>
      <c r="P7832" t="s">
        <v>11299</v>
      </c>
    </row>
    <row r="7833" spans="1:16" x14ac:dyDescent="0.3">
      <c r="A7833" t="s">
        <v>14069</v>
      </c>
      <c r="B7833" s="2" t="str">
        <f t="shared" si="367"/>
        <v>6502</v>
      </c>
      <c r="C7833" s="2">
        <f t="shared" si="366"/>
        <v>6502</v>
      </c>
      <c r="D7833" t="str">
        <f>VLOOKUP(C7833,'Cost Centre'!A:B,2,)</f>
        <v>Human Settlement and Housing</v>
      </c>
      <c r="E7833" t="str">
        <f t="shared" si="368"/>
        <v>5</v>
      </c>
      <c r="F7833" t="s">
        <v>14070</v>
      </c>
      <c r="G7833" s="2">
        <v>0</v>
      </c>
      <c r="H7833" s="2">
        <v>0</v>
      </c>
      <c r="I7833" s="2">
        <v>0</v>
      </c>
      <c r="J7833" s="105">
        <f>SUMIF([1]MMM!$A:$A,A7833,[1]MMM!$F:$F)</f>
        <v>0</v>
      </c>
      <c r="K7833" s="2" t="s">
        <v>460</v>
      </c>
      <c r="L7833" s="2">
        <v>0</v>
      </c>
      <c r="M7833" t="s">
        <v>10962</v>
      </c>
      <c r="N7833" t="s">
        <v>14030</v>
      </c>
      <c r="O7833" t="s">
        <v>11298</v>
      </c>
      <c r="P7833" t="s">
        <v>11299</v>
      </c>
    </row>
    <row r="7834" spans="1:16" x14ac:dyDescent="0.3">
      <c r="A7834" t="s">
        <v>14071</v>
      </c>
      <c r="B7834" s="2" t="str">
        <f t="shared" si="367"/>
        <v>6502</v>
      </c>
      <c r="C7834" s="2">
        <f t="shared" si="366"/>
        <v>6502</v>
      </c>
      <c r="D7834" t="str">
        <f>VLOOKUP(C7834,'Cost Centre'!A:B,2,)</f>
        <v>Human Settlement and Housing</v>
      </c>
      <c r="E7834" t="str">
        <f t="shared" si="368"/>
        <v>5</v>
      </c>
      <c r="F7834" t="s">
        <v>14072</v>
      </c>
      <c r="G7834" s="2">
        <v>0</v>
      </c>
      <c r="H7834" s="2">
        <v>0</v>
      </c>
      <c r="I7834" s="2">
        <v>0</v>
      </c>
      <c r="J7834" s="105">
        <f>SUMIF([1]MMM!$A:$A,A7834,[1]MMM!$F:$F)</f>
        <v>0</v>
      </c>
      <c r="K7834" s="2" t="s">
        <v>460</v>
      </c>
      <c r="L7834" s="2">
        <v>0</v>
      </c>
      <c r="M7834" t="s">
        <v>10962</v>
      </c>
      <c r="N7834" t="s">
        <v>14030</v>
      </c>
      <c r="O7834" t="s">
        <v>11298</v>
      </c>
      <c r="P7834" t="s">
        <v>11299</v>
      </c>
    </row>
    <row r="7835" spans="1:16" x14ac:dyDescent="0.3">
      <c r="A7835" t="s">
        <v>14073</v>
      </c>
      <c r="B7835" s="2" t="str">
        <f t="shared" si="367"/>
        <v>6502</v>
      </c>
      <c r="C7835" s="2">
        <f t="shared" si="366"/>
        <v>6502</v>
      </c>
      <c r="D7835" t="str">
        <f>VLOOKUP(C7835,'Cost Centre'!A:B,2,)</f>
        <v>Human Settlement and Housing</v>
      </c>
      <c r="E7835" t="str">
        <f t="shared" si="368"/>
        <v>5</v>
      </c>
      <c r="F7835" t="s">
        <v>14074</v>
      </c>
      <c r="G7835" s="2">
        <v>0</v>
      </c>
      <c r="H7835" s="2">
        <v>0</v>
      </c>
      <c r="I7835" s="2">
        <v>0</v>
      </c>
      <c r="J7835" s="105">
        <f>SUMIF([1]MMM!$A:$A,A7835,[1]MMM!$F:$F)</f>
        <v>0</v>
      </c>
      <c r="K7835" s="2" t="s">
        <v>460</v>
      </c>
      <c r="L7835" s="2">
        <v>0</v>
      </c>
      <c r="M7835" t="s">
        <v>10962</v>
      </c>
      <c r="N7835" t="s">
        <v>14030</v>
      </c>
      <c r="O7835" t="s">
        <v>11298</v>
      </c>
      <c r="P7835" t="s">
        <v>11299</v>
      </c>
    </row>
    <row r="7836" spans="1:16" x14ac:dyDescent="0.3">
      <c r="A7836" t="s">
        <v>14075</v>
      </c>
      <c r="B7836" s="2" t="str">
        <f t="shared" si="367"/>
        <v>6502</v>
      </c>
      <c r="C7836" s="2">
        <f t="shared" si="366"/>
        <v>6502</v>
      </c>
      <c r="D7836" t="str">
        <f>VLOOKUP(C7836,'Cost Centre'!A:B,2,)</f>
        <v>Human Settlement and Housing</v>
      </c>
      <c r="E7836" t="str">
        <f t="shared" si="368"/>
        <v>5</v>
      </c>
      <c r="F7836" t="s">
        <v>14076</v>
      </c>
      <c r="G7836" s="2">
        <v>0</v>
      </c>
      <c r="H7836" s="2">
        <v>0</v>
      </c>
      <c r="I7836" s="2">
        <v>0</v>
      </c>
      <c r="J7836" s="105">
        <f>SUMIF([1]MMM!$A:$A,A7836,[1]MMM!$F:$F)</f>
        <v>0</v>
      </c>
      <c r="K7836" s="2" t="s">
        <v>460</v>
      </c>
      <c r="L7836" s="2">
        <v>0</v>
      </c>
      <c r="M7836" t="s">
        <v>10962</v>
      </c>
      <c r="N7836" t="s">
        <v>14030</v>
      </c>
      <c r="O7836" t="s">
        <v>11298</v>
      </c>
      <c r="P7836" t="s">
        <v>11299</v>
      </c>
    </row>
    <row r="7837" spans="1:16" x14ac:dyDescent="0.3">
      <c r="A7837" t="s">
        <v>14077</v>
      </c>
      <c r="B7837" s="2" t="str">
        <f t="shared" si="367"/>
        <v>6502</v>
      </c>
      <c r="C7837" s="2">
        <f t="shared" si="366"/>
        <v>6502</v>
      </c>
      <c r="D7837" t="str">
        <f>VLOOKUP(C7837,'Cost Centre'!A:B,2,)</f>
        <v>Human Settlement and Housing</v>
      </c>
      <c r="E7837" t="str">
        <f t="shared" si="368"/>
        <v>5</v>
      </c>
      <c r="F7837" t="s">
        <v>14078</v>
      </c>
      <c r="G7837" s="2">
        <v>0</v>
      </c>
      <c r="H7837" s="2">
        <v>0</v>
      </c>
      <c r="I7837" s="2">
        <v>0</v>
      </c>
      <c r="J7837" s="105">
        <f>SUMIF([1]MMM!$A:$A,A7837,[1]MMM!$F:$F)</f>
        <v>0</v>
      </c>
      <c r="K7837" s="2" t="s">
        <v>460</v>
      </c>
      <c r="L7837" s="2">
        <v>0</v>
      </c>
      <c r="M7837" t="s">
        <v>10962</v>
      </c>
      <c r="N7837" t="s">
        <v>14030</v>
      </c>
      <c r="O7837" t="s">
        <v>11298</v>
      </c>
      <c r="P7837" t="s">
        <v>11299</v>
      </c>
    </row>
    <row r="7838" spans="1:16" x14ac:dyDescent="0.3">
      <c r="A7838" t="s">
        <v>14079</v>
      </c>
      <c r="B7838" s="2" t="str">
        <f t="shared" si="367"/>
        <v>6502</v>
      </c>
      <c r="C7838" s="2">
        <f t="shared" si="366"/>
        <v>6502</v>
      </c>
      <c r="D7838" t="str">
        <f>VLOOKUP(C7838,'Cost Centre'!A:B,2,)</f>
        <v>Human Settlement and Housing</v>
      </c>
      <c r="E7838" t="str">
        <f t="shared" si="368"/>
        <v>5</v>
      </c>
      <c r="F7838" t="s">
        <v>14080</v>
      </c>
      <c r="G7838" s="2">
        <v>0</v>
      </c>
      <c r="H7838" s="2">
        <v>0</v>
      </c>
      <c r="I7838" s="2">
        <v>0</v>
      </c>
      <c r="J7838" s="105">
        <f>SUMIF([1]MMM!$A:$A,A7838,[1]MMM!$F:$F)</f>
        <v>0</v>
      </c>
      <c r="K7838" s="2" t="s">
        <v>460</v>
      </c>
      <c r="L7838" s="2">
        <v>0</v>
      </c>
      <c r="M7838" t="s">
        <v>10962</v>
      </c>
      <c r="N7838" t="s">
        <v>14030</v>
      </c>
      <c r="O7838" t="s">
        <v>11298</v>
      </c>
      <c r="P7838" t="s">
        <v>11299</v>
      </c>
    </row>
    <row r="7839" spans="1:16" x14ac:dyDescent="0.3">
      <c r="A7839" t="s">
        <v>14081</v>
      </c>
      <c r="B7839" s="2" t="str">
        <f t="shared" si="367"/>
        <v>6502</v>
      </c>
      <c r="C7839" s="2">
        <f t="shared" si="366"/>
        <v>6502</v>
      </c>
      <c r="D7839" t="str">
        <f>VLOOKUP(C7839,'Cost Centre'!A:B,2,)</f>
        <v>Human Settlement and Housing</v>
      </c>
      <c r="E7839" t="str">
        <f t="shared" si="368"/>
        <v>5</v>
      </c>
      <c r="F7839" t="s">
        <v>14082</v>
      </c>
      <c r="G7839" s="2">
        <v>0</v>
      </c>
      <c r="H7839" s="2">
        <v>0</v>
      </c>
      <c r="I7839" s="2">
        <v>0</v>
      </c>
      <c r="J7839" s="105">
        <f>SUMIF([1]MMM!$A:$A,A7839,[1]MMM!$F:$F)</f>
        <v>0</v>
      </c>
      <c r="K7839" s="2" t="s">
        <v>460</v>
      </c>
      <c r="L7839" s="2">
        <v>0</v>
      </c>
      <c r="M7839" t="s">
        <v>10962</v>
      </c>
      <c r="N7839" t="s">
        <v>14030</v>
      </c>
      <c r="O7839" t="s">
        <v>11298</v>
      </c>
      <c r="P7839" t="s">
        <v>11299</v>
      </c>
    </row>
    <row r="7840" spans="1:16" x14ac:dyDescent="0.3">
      <c r="A7840" t="s">
        <v>14083</v>
      </c>
      <c r="B7840" s="2" t="str">
        <f t="shared" si="367"/>
        <v>6502</v>
      </c>
      <c r="C7840" s="2">
        <f t="shared" si="366"/>
        <v>6502</v>
      </c>
      <c r="D7840" t="str">
        <f>VLOOKUP(C7840,'Cost Centre'!A:B,2,)</f>
        <v>Human Settlement and Housing</v>
      </c>
      <c r="E7840" t="str">
        <f t="shared" si="368"/>
        <v>5</v>
      </c>
      <c r="F7840" t="s">
        <v>14084</v>
      </c>
      <c r="G7840" s="2">
        <v>0</v>
      </c>
      <c r="H7840" s="2">
        <v>2343.3000000000002</v>
      </c>
      <c r="I7840" s="2">
        <v>0</v>
      </c>
      <c r="J7840" s="105">
        <f>SUMIF([1]MMM!$A:$A,A7840,[1]MMM!$F:$F)</f>
        <v>2343.3000000000002</v>
      </c>
      <c r="K7840" s="2" t="s">
        <v>460</v>
      </c>
      <c r="L7840" s="2">
        <v>0</v>
      </c>
      <c r="M7840" t="s">
        <v>10962</v>
      </c>
      <c r="N7840" t="s">
        <v>14030</v>
      </c>
      <c r="O7840" t="s">
        <v>11298</v>
      </c>
      <c r="P7840" t="s">
        <v>11299</v>
      </c>
    </row>
    <row r="7841" spans="1:16" x14ac:dyDescent="0.3">
      <c r="A7841" t="s">
        <v>14085</v>
      </c>
      <c r="B7841" s="2" t="str">
        <f t="shared" si="367"/>
        <v>6502</v>
      </c>
      <c r="C7841" s="2">
        <f t="shared" si="366"/>
        <v>6502</v>
      </c>
      <c r="D7841" t="str">
        <f>VLOOKUP(C7841,'Cost Centre'!A:B,2,)</f>
        <v>Human Settlement and Housing</v>
      </c>
      <c r="E7841" t="str">
        <f t="shared" si="368"/>
        <v>5</v>
      </c>
      <c r="F7841" t="s">
        <v>14086</v>
      </c>
      <c r="G7841" s="2">
        <v>0</v>
      </c>
      <c r="H7841" s="2">
        <v>0</v>
      </c>
      <c r="I7841" s="2">
        <v>0</v>
      </c>
      <c r="J7841" s="105">
        <f>SUMIF([1]MMM!$A:$A,A7841,[1]MMM!$F:$F)</f>
        <v>0</v>
      </c>
      <c r="K7841" s="2" t="s">
        <v>460</v>
      </c>
      <c r="L7841" s="2">
        <v>0</v>
      </c>
      <c r="M7841" t="s">
        <v>10962</v>
      </c>
      <c r="N7841" t="s">
        <v>14030</v>
      </c>
      <c r="O7841" t="s">
        <v>11298</v>
      </c>
      <c r="P7841" t="s">
        <v>11299</v>
      </c>
    </row>
    <row r="7842" spans="1:16" x14ac:dyDescent="0.3">
      <c r="A7842" t="s">
        <v>14087</v>
      </c>
      <c r="B7842" s="2" t="str">
        <f t="shared" si="367"/>
        <v>6502</v>
      </c>
      <c r="C7842" s="2">
        <f t="shared" si="366"/>
        <v>6502</v>
      </c>
      <c r="D7842" t="str">
        <f>VLOOKUP(C7842,'Cost Centre'!A:B,2,)</f>
        <v>Human Settlement and Housing</v>
      </c>
      <c r="E7842" t="str">
        <f t="shared" si="368"/>
        <v>5</v>
      </c>
      <c r="F7842" t="s">
        <v>14088</v>
      </c>
      <c r="G7842" s="2">
        <v>0</v>
      </c>
      <c r="H7842" s="2">
        <v>0</v>
      </c>
      <c r="I7842" s="2">
        <v>0</v>
      </c>
      <c r="J7842" s="105">
        <f>SUMIF([1]MMM!$A:$A,A7842,[1]MMM!$F:$F)</f>
        <v>0</v>
      </c>
      <c r="K7842" s="2" t="s">
        <v>460</v>
      </c>
      <c r="L7842" s="2">
        <v>0</v>
      </c>
      <c r="M7842" t="s">
        <v>10962</v>
      </c>
      <c r="N7842" t="s">
        <v>14030</v>
      </c>
      <c r="O7842" t="s">
        <v>11298</v>
      </c>
      <c r="P7842" t="s">
        <v>11299</v>
      </c>
    </row>
    <row r="7843" spans="1:16" x14ac:dyDescent="0.3">
      <c r="A7843" t="s">
        <v>14089</v>
      </c>
      <c r="B7843" s="2" t="str">
        <f t="shared" si="367"/>
        <v>6502</v>
      </c>
      <c r="C7843" s="2">
        <f t="shared" si="366"/>
        <v>6502</v>
      </c>
      <c r="D7843" t="str">
        <f>VLOOKUP(C7843,'Cost Centre'!A:B,2,)</f>
        <v>Human Settlement and Housing</v>
      </c>
      <c r="E7843" t="str">
        <f t="shared" si="368"/>
        <v>5</v>
      </c>
      <c r="F7843" t="s">
        <v>14090</v>
      </c>
      <c r="G7843" s="2">
        <v>0</v>
      </c>
      <c r="H7843" s="2">
        <v>0</v>
      </c>
      <c r="I7843" s="2">
        <v>0</v>
      </c>
      <c r="J7843" s="105">
        <f>SUMIF([1]MMM!$A:$A,A7843,[1]MMM!$F:$F)</f>
        <v>0</v>
      </c>
      <c r="K7843" s="2" t="s">
        <v>460</v>
      </c>
      <c r="L7843" s="2">
        <v>0</v>
      </c>
      <c r="M7843" t="s">
        <v>10962</v>
      </c>
      <c r="N7843" t="s">
        <v>14030</v>
      </c>
      <c r="O7843" t="s">
        <v>11298</v>
      </c>
      <c r="P7843" t="s">
        <v>11299</v>
      </c>
    </row>
    <row r="7844" spans="1:16" x14ac:dyDescent="0.3">
      <c r="A7844" t="s">
        <v>14091</v>
      </c>
      <c r="B7844" s="2" t="str">
        <f t="shared" si="367"/>
        <v>6502</v>
      </c>
      <c r="C7844" s="2">
        <f t="shared" si="366"/>
        <v>6502</v>
      </c>
      <c r="D7844" t="str">
        <f>VLOOKUP(C7844,'Cost Centre'!A:B,2,)</f>
        <v>Human Settlement and Housing</v>
      </c>
      <c r="E7844" t="str">
        <f t="shared" si="368"/>
        <v>5</v>
      </c>
      <c r="F7844" t="s">
        <v>14092</v>
      </c>
      <c r="G7844" s="2">
        <v>0</v>
      </c>
      <c r="H7844" s="2">
        <v>0</v>
      </c>
      <c r="I7844" s="2">
        <v>0</v>
      </c>
      <c r="J7844" s="105">
        <f>SUMIF([1]MMM!$A:$A,A7844,[1]MMM!$F:$F)</f>
        <v>0</v>
      </c>
      <c r="K7844" s="2" t="s">
        <v>460</v>
      </c>
      <c r="L7844" s="2">
        <v>0</v>
      </c>
      <c r="M7844" t="s">
        <v>10962</v>
      </c>
      <c r="N7844" t="s">
        <v>14030</v>
      </c>
      <c r="O7844" t="s">
        <v>11298</v>
      </c>
      <c r="P7844" t="s">
        <v>11299</v>
      </c>
    </row>
    <row r="7845" spans="1:16" x14ac:dyDescent="0.3">
      <c r="A7845" t="s">
        <v>14093</v>
      </c>
      <c r="B7845" s="2" t="str">
        <f t="shared" si="367"/>
        <v>6502</v>
      </c>
      <c r="C7845" s="2">
        <f t="shared" si="366"/>
        <v>6502</v>
      </c>
      <c r="D7845" t="str">
        <f>VLOOKUP(C7845,'Cost Centre'!A:B,2,)</f>
        <v>Human Settlement and Housing</v>
      </c>
      <c r="E7845" t="str">
        <f t="shared" si="368"/>
        <v>5</v>
      </c>
      <c r="F7845" t="s">
        <v>14094</v>
      </c>
      <c r="G7845" s="2">
        <v>0</v>
      </c>
      <c r="H7845" s="2">
        <v>0</v>
      </c>
      <c r="I7845" s="2">
        <v>0</v>
      </c>
      <c r="J7845" s="105">
        <f>SUMIF([1]MMM!$A:$A,A7845,[1]MMM!$F:$F)</f>
        <v>0</v>
      </c>
      <c r="K7845" s="2" t="s">
        <v>460</v>
      </c>
      <c r="L7845" s="2">
        <v>0</v>
      </c>
      <c r="M7845" t="s">
        <v>10962</v>
      </c>
      <c r="N7845" t="s">
        <v>14030</v>
      </c>
      <c r="O7845" t="s">
        <v>11298</v>
      </c>
      <c r="P7845" t="s">
        <v>11299</v>
      </c>
    </row>
    <row r="7846" spans="1:16" x14ac:dyDescent="0.3">
      <c r="A7846" t="s">
        <v>14095</v>
      </c>
      <c r="B7846" s="2" t="str">
        <f t="shared" si="367"/>
        <v>6502</v>
      </c>
      <c r="C7846" s="2">
        <f t="shared" si="366"/>
        <v>6502</v>
      </c>
      <c r="D7846" t="str">
        <f>VLOOKUP(C7846,'Cost Centre'!A:B,2,)</f>
        <v>Human Settlement and Housing</v>
      </c>
      <c r="E7846" t="str">
        <f t="shared" si="368"/>
        <v>5</v>
      </c>
      <c r="F7846" t="s">
        <v>14096</v>
      </c>
      <c r="G7846" s="2">
        <v>0</v>
      </c>
      <c r="H7846" s="2">
        <v>0</v>
      </c>
      <c r="I7846" s="2">
        <v>0</v>
      </c>
      <c r="J7846" s="105">
        <f>SUMIF([1]MMM!$A:$A,A7846,[1]MMM!$F:$F)</f>
        <v>0</v>
      </c>
      <c r="K7846" s="2" t="s">
        <v>460</v>
      </c>
      <c r="L7846" s="2">
        <v>0</v>
      </c>
      <c r="M7846" t="s">
        <v>10962</v>
      </c>
      <c r="N7846" t="s">
        <v>14030</v>
      </c>
      <c r="O7846" t="s">
        <v>11298</v>
      </c>
      <c r="P7846" t="s">
        <v>11299</v>
      </c>
    </row>
    <row r="7847" spans="1:16" x14ac:dyDescent="0.3">
      <c r="A7847" t="s">
        <v>14097</v>
      </c>
      <c r="B7847" s="2" t="str">
        <f t="shared" si="367"/>
        <v>6502</v>
      </c>
      <c r="C7847" s="2">
        <f t="shared" si="366"/>
        <v>6502</v>
      </c>
      <c r="D7847" t="str">
        <f>VLOOKUP(C7847,'Cost Centre'!A:B,2,)</f>
        <v>Human Settlement and Housing</v>
      </c>
      <c r="E7847" t="str">
        <f t="shared" si="368"/>
        <v>5</v>
      </c>
      <c r="F7847" t="s">
        <v>14098</v>
      </c>
      <c r="G7847" s="2">
        <v>0</v>
      </c>
      <c r="H7847" s="2">
        <v>57364.24</v>
      </c>
      <c r="I7847" s="2">
        <v>0</v>
      </c>
      <c r="J7847" s="105">
        <f>SUMIF([1]MMM!$A:$A,A7847,[1]MMM!$F:$F)</f>
        <v>57364.24</v>
      </c>
      <c r="K7847" s="2" t="s">
        <v>460</v>
      </c>
      <c r="L7847" s="2">
        <v>0</v>
      </c>
      <c r="M7847" t="s">
        <v>10962</v>
      </c>
      <c r="N7847" t="s">
        <v>14030</v>
      </c>
      <c r="O7847" t="s">
        <v>11298</v>
      </c>
      <c r="P7847" t="s">
        <v>11299</v>
      </c>
    </row>
    <row r="7848" spans="1:16" x14ac:dyDescent="0.3">
      <c r="A7848" t="s">
        <v>14099</v>
      </c>
      <c r="B7848" s="2" t="str">
        <f t="shared" si="367"/>
        <v>6502</v>
      </c>
      <c r="C7848" s="2">
        <f t="shared" si="366"/>
        <v>6502</v>
      </c>
      <c r="D7848" t="str">
        <f>VLOOKUP(C7848,'Cost Centre'!A:B,2,)</f>
        <v>Human Settlement and Housing</v>
      </c>
      <c r="E7848" t="str">
        <f t="shared" si="368"/>
        <v>5</v>
      </c>
      <c r="F7848" t="s">
        <v>14100</v>
      </c>
      <c r="G7848" s="2">
        <v>0</v>
      </c>
      <c r="H7848" s="2">
        <v>0</v>
      </c>
      <c r="I7848" s="2">
        <v>0</v>
      </c>
      <c r="J7848" s="105">
        <f>SUMIF([1]MMM!$A:$A,A7848,[1]MMM!$F:$F)</f>
        <v>0</v>
      </c>
      <c r="K7848" s="2" t="s">
        <v>460</v>
      </c>
      <c r="L7848" s="2">
        <v>0</v>
      </c>
      <c r="M7848" t="s">
        <v>10962</v>
      </c>
      <c r="N7848" t="s">
        <v>14030</v>
      </c>
      <c r="O7848" t="s">
        <v>11298</v>
      </c>
      <c r="P7848" t="s">
        <v>11299</v>
      </c>
    </row>
    <row r="7849" spans="1:16" x14ac:dyDescent="0.3">
      <c r="A7849" t="s">
        <v>14101</v>
      </c>
      <c r="B7849" s="2" t="str">
        <f t="shared" si="367"/>
        <v>6502</v>
      </c>
      <c r="C7849" s="2">
        <f t="shared" si="366"/>
        <v>6502</v>
      </c>
      <c r="D7849" t="str">
        <f>VLOOKUP(C7849,'Cost Centre'!A:B,2,)</f>
        <v>Human Settlement and Housing</v>
      </c>
      <c r="E7849" t="str">
        <f t="shared" si="368"/>
        <v>5</v>
      </c>
      <c r="F7849" t="s">
        <v>14102</v>
      </c>
      <c r="G7849" s="2">
        <v>0</v>
      </c>
      <c r="H7849" s="2">
        <v>0</v>
      </c>
      <c r="I7849" s="2">
        <v>0</v>
      </c>
      <c r="J7849" s="105">
        <f>SUMIF([1]MMM!$A:$A,A7849,[1]MMM!$F:$F)</f>
        <v>0</v>
      </c>
      <c r="K7849" s="2" t="s">
        <v>460</v>
      </c>
      <c r="L7849" s="2">
        <v>0</v>
      </c>
      <c r="M7849" t="s">
        <v>10962</v>
      </c>
      <c r="N7849" t="s">
        <v>14030</v>
      </c>
      <c r="O7849" t="s">
        <v>11298</v>
      </c>
      <c r="P7849" t="s">
        <v>11299</v>
      </c>
    </row>
    <row r="7850" spans="1:16" x14ac:dyDescent="0.3">
      <c r="A7850" t="s">
        <v>14103</v>
      </c>
      <c r="B7850" s="2" t="str">
        <f t="shared" si="367"/>
        <v>6502</v>
      </c>
      <c r="C7850" s="2">
        <f t="shared" si="366"/>
        <v>6502</v>
      </c>
      <c r="D7850" t="str">
        <f>VLOOKUP(C7850,'Cost Centre'!A:B,2,)</f>
        <v>Human Settlement and Housing</v>
      </c>
      <c r="E7850" t="str">
        <f t="shared" si="368"/>
        <v>5</v>
      </c>
      <c r="F7850" t="s">
        <v>14104</v>
      </c>
      <c r="G7850" s="2">
        <v>0</v>
      </c>
      <c r="H7850" s="2">
        <v>0</v>
      </c>
      <c r="I7850" s="2">
        <v>0</v>
      </c>
      <c r="J7850" s="105">
        <f>SUMIF([1]MMM!$A:$A,A7850,[1]MMM!$F:$F)</f>
        <v>0</v>
      </c>
      <c r="K7850" s="2" t="s">
        <v>460</v>
      </c>
      <c r="L7850" s="2">
        <v>0</v>
      </c>
      <c r="M7850" t="s">
        <v>10962</v>
      </c>
      <c r="N7850" t="s">
        <v>14030</v>
      </c>
      <c r="O7850" t="s">
        <v>11298</v>
      </c>
      <c r="P7850" t="s">
        <v>11299</v>
      </c>
    </row>
    <row r="7851" spans="1:16" x14ac:dyDescent="0.3">
      <c r="A7851" t="s">
        <v>14105</v>
      </c>
      <c r="B7851" s="2" t="str">
        <f t="shared" si="367"/>
        <v>6502</v>
      </c>
      <c r="C7851" s="2">
        <f t="shared" si="366"/>
        <v>6502</v>
      </c>
      <c r="D7851" t="str">
        <f>VLOOKUP(C7851,'Cost Centre'!A:B,2,)</f>
        <v>Human Settlement and Housing</v>
      </c>
      <c r="E7851" t="str">
        <f t="shared" si="368"/>
        <v>5</v>
      </c>
      <c r="F7851" t="s">
        <v>14106</v>
      </c>
      <c r="G7851" s="2">
        <v>0</v>
      </c>
      <c r="H7851" s="2">
        <v>0</v>
      </c>
      <c r="I7851" s="2">
        <v>0</v>
      </c>
      <c r="J7851" s="105">
        <f>SUMIF([1]MMM!$A:$A,A7851,[1]MMM!$F:$F)</f>
        <v>0</v>
      </c>
      <c r="K7851" s="2" t="s">
        <v>460</v>
      </c>
      <c r="L7851" s="2">
        <v>0</v>
      </c>
      <c r="M7851" t="s">
        <v>10962</v>
      </c>
      <c r="N7851" t="s">
        <v>14030</v>
      </c>
      <c r="O7851" t="s">
        <v>11298</v>
      </c>
      <c r="P7851" t="s">
        <v>11299</v>
      </c>
    </row>
    <row r="7852" spans="1:16" x14ac:dyDescent="0.3">
      <c r="A7852" t="s">
        <v>14107</v>
      </c>
      <c r="B7852" s="2" t="str">
        <f t="shared" si="367"/>
        <v>6502</v>
      </c>
      <c r="C7852" s="2">
        <f t="shared" si="366"/>
        <v>6502</v>
      </c>
      <c r="D7852" t="str">
        <f>VLOOKUP(C7852,'Cost Centre'!A:B,2,)</f>
        <v>Human Settlement and Housing</v>
      </c>
      <c r="E7852" t="str">
        <f t="shared" si="368"/>
        <v>5</v>
      </c>
      <c r="F7852" t="s">
        <v>14108</v>
      </c>
      <c r="G7852" s="2">
        <v>0</v>
      </c>
      <c r="H7852" s="2">
        <v>0</v>
      </c>
      <c r="I7852" s="2">
        <v>0</v>
      </c>
      <c r="J7852" s="105">
        <f>SUMIF([1]MMM!$A:$A,A7852,[1]MMM!$F:$F)</f>
        <v>0</v>
      </c>
      <c r="K7852" s="2" t="s">
        <v>460</v>
      </c>
      <c r="L7852" s="2">
        <v>0</v>
      </c>
      <c r="M7852" t="s">
        <v>10962</v>
      </c>
      <c r="N7852" t="s">
        <v>14030</v>
      </c>
      <c r="O7852" t="s">
        <v>11298</v>
      </c>
      <c r="P7852" t="s">
        <v>11299</v>
      </c>
    </row>
    <row r="7853" spans="1:16" x14ac:dyDescent="0.3">
      <c r="A7853" t="s">
        <v>14109</v>
      </c>
      <c r="B7853" s="2" t="str">
        <f t="shared" si="367"/>
        <v>6502</v>
      </c>
      <c r="C7853" s="2">
        <f t="shared" si="366"/>
        <v>6502</v>
      </c>
      <c r="D7853" t="str">
        <f>VLOOKUP(C7853,'Cost Centre'!A:B,2,)</f>
        <v>Human Settlement and Housing</v>
      </c>
      <c r="E7853" t="str">
        <f t="shared" si="368"/>
        <v>5</v>
      </c>
      <c r="F7853" t="s">
        <v>14110</v>
      </c>
      <c r="G7853" s="2">
        <v>0</v>
      </c>
      <c r="H7853" s="2">
        <v>0</v>
      </c>
      <c r="I7853" s="2">
        <v>0</v>
      </c>
      <c r="J7853" s="105">
        <f>SUMIF([1]MMM!$A:$A,A7853,[1]MMM!$F:$F)</f>
        <v>0</v>
      </c>
      <c r="K7853" s="2" t="s">
        <v>460</v>
      </c>
      <c r="L7853" s="2">
        <v>0</v>
      </c>
      <c r="M7853" t="s">
        <v>10962</v>
      </c>
      <c r="N7853" t="s">
        <v>14030</v>
      </c>
      <c r="O7853" t="s">
        <v>11298</v>
      </c>
      <c r="P7853" t="s">
        <v>11299</v>
      </c>
    </row>
    <row r="7854" spans="1:16" x14ac:dyDescent="0.3">
      <c r="A7854" t="s">
        <v>14111</v>
      </c>
      <c r="B7854" s="2" t="str">
        <f t="shared" si="367"/>
        <v>6502</v>
      </c>
      <c r="C7854" s="2">
        <f t="shared" si="366"/>
        <v>6502</v>
      </c>
      <c r="D7854" t="str">
        <f>VLOOKUP(C7854,'Cost Centre'!A:B,2,)</f>
        <v>Human Settlement and Housing</v>
      </c>
      <c r="E7854" t="str">
        <f t="shared" si="368"/>
        <v>5</v>
      </c>
      <c r="F7854" t="s">
        <v>14112</v>
      </c>
      <c r="G7854" s="2">
        <v>0</v>
      </c>
      <c r="H7854" s="2">
        <v>13381.41</v>
      </c>
      <c r="I7854" s="2">
        <v>0</v>
      </c>
      <c r="J7854" s="105">
        <f>SUMIF([1]MMM!$A:$A,A7854,[1]MMM!$F:$F)</f>
        <v>13381.41</v>
      </c>
      <c r="K7854" s="2" t="s">
        <v>460</v>
      </c>
      <c r="L7854" s="2">
        <v>0</v>
      </c>
      <c r="M7854" t="s">
        <v>10962</v>
      </c>
      <c r="N7854" t="s">
        <v>14030</v>
      </c>
      <c r="O7854" t="s">
        <v>11298</v>
      </c>
      <c r="P7854" t="s">
        <v>11299</v>
      </c>
    </row>
    <row r="7855" spans="1:16" x14ac:dyDescent="0.3">
      <c r="A7855" t="s">
        <v>14113</v>
      </c>
      <c r="B7855" s="2" t="str">
        <f t="shared" si="367"/>
        <v>6502</v>
      </c>
      <c r="C7855" s="2">
        <f t="shared" si="366"/>
        <v>6502</v>
      </c>
      <c r="D7855" t="str">
        <f>VLOOKUP(C7855,'Cost Centre'!A:B,2,)</f>
        <v>Human Settlement and Housing</v>
      </c>
      <c r="E7855" t="str">
        <f t="shared" si="368"/>
        <v>5</v>
      </c>
      <c r="F7855" t="s">
        <v>14114</v>
      </c>
      <c r="G7855" s="2">
        <v>0</v>
      </c>
      <c r="H7855" s="2">
        <v>0</v>
      </c>
      <c r="I7855" s="2">
        <v>0</v>
      </c>
      <c r="J7855" s="105">
        <f>SUMIF([1]MMM!$A:$A,A7855,[1]MMM!$F:$F)</f>
        <v>0</v>
      </c>
      <c r="K7855" s="2" t="s">
        <v>460</v>
      </c>
      <c r="L7855" s="2">
        <v>0</v>
      </c>
      <c r="M7855" t="s">
        <v>10962</v>
      </c>
      <c r="N7855" t="s">
        <v>14030</v>
      </c>
      <c r="O7855" t="s">
        <v>11298</v>
      </c>
      <c r="P7855" t="s">
        <v>11299</v>
      </c>
    </row>
    <row r="7856" spans="1:16" x14ac:dyDescent="0.3">
      <c r="A7856" t="s">
        <v>14115</v>
      </c>
      <c r="B7856" s="2" t="str">
        <f t="shared" si="367"/>
        <v>6502</v>
      </c>
      <c r="C7856" s="2">
        <f t="shared" si="366"/>
        <v>6502</v>
      </c>
      <c r="D7856" t="str">
        <f>VLOOKUP(C7856,'Cost Centre'!A:B,2,)</f>
        <v>Human Settlement and Housing</v>
      </c>
      <c r="E7856" t="str">
        <f t="shared" si="368"/>
        <v>5</v>
      </c>
      <c r="F7856" t="s">
        <v>14116</v>
      </c>
      <c r="G7856" s="2">
        <v>0</v>
      </c>
      <c r="H7856" s="2">
        <v>0</v>
      </c>
      <c r="I7856" s="2">
        <v>0</v>
      </c>
      <c r="J7856" s="105">
        <f>SUMIF([1]MMM!$A:$A,A7856,[1]MMM!$F:$F)</f>
        <v>0</v>
      </c>
      <c r="K7856" s="2" t="s">
        <v>460</v>
      </c>
      <c r="L7856" s="2">
        <v>0</v>
      </c>
      <c r="M7856" t="s">
        <v>10962</v>
      </c>
      <c r="N7856" t="s">
        <v>14030</v>
      </c>
      <c r="O7856" t="s">
        <v>11298</v>
      </c>
      <c r="P7856" t="s">
        <v>11299</v>
      </c>
    </row>
    <row r="7857" spans="1:16" x14ac:dyDescent="0.3">
      <c r="A7857" t="s">
        <v>14117</v>
      </c>
      <c r="B7857" s="2" t="str">
        <f t="shared" si="367"/>
        <v>6502</v>
      </c>
      <c r="C7857" s="2">
        <f t="shared" si="366"/>
        <v>6502</v>
      </c>
      <c r="D7857" t="str">
        <f>VLOOKUP(C7857,'Cost Centre'!A:B,2,)</f>
        <v>Human Settlement and Housing</v>
      </c>
      <c r="E7857" t="str">
        <f t="shared" si="368"/>
        <v>5</v>
      </c>
      <c r="F7857" t="s">
        <v>14118</v>
      </c>
      <c r="G7857" s="2">
        <v>0</v>
      </c>
      <c r="H7857" s="2">
        <v>0</v>
      </c>
      <c r="I7857" s="2">
        <v>0</v>
      </c>
      <c r="J7857" s="105">
        <f>SUMIF([1]MMM!$A:$A,A7857,[1]MMM!$F:$F)</f>
        <v>0</v>
      </c>
      <c r="K7857" s="2" t="s">
        <v>460</v>
      </c>
      <c r="L7857" s="2">
        <v>0</v>
      </c>
      <c r="M7857" t="s">
        <v>10962</v>
      </c>
      <c r="N7857" t="s">
        <v>14030</v>
      </c>
      <c r="O7857" t="s">
        <v>11298</v>
      </c>
      <c r="P7857" t="s">
        <v>11299</v>
      </c>
    </row>
    <row r="7858" spans="1:16" x14ac:dyDescent="0.3">
      <c r="A7858" t="s">
        <v>14119</v>
      </c>
      <c r="B7858" s="2" t="str">
        <f t="shared" si="367"/>
        <v>6502</v>
      </c>
      <c r="C7858" s="2">
        <f t="shared" si="366"/>
        <v>6502</v>
      </c>
      <c r="D7858" t="str">
        <f>VLOOKUP(C7858,'Cost Centre'!A:B,2,)</f>
        <v>Human Settlement and Housing</v>
      </c>
      <c r="E7858" t="str">
        <f t="shared" si="368"/>
        <v>5</v>
      </c>
      <c r="F7858" t="s">
        <v>14120</v>
      </c>
      <c r="G7858" s="2">
        <v>0</v>
      </c>
      <c r="H7858" s="2">
        <v>0</v>
      </c>
      <c r="I7858" s="2">
        <v>0</v>
      </c>
      <c r="J7858" s="105">
        <f>SUMIF([1]MMM!$A:$A,A7858,[1]MMM!$F:$F)</f>
        <v>0</v>
      </c>
      <c r="K7858" s="2" t="s">
        <v>460</v>
      </c>
      <c r="L7858" s="2">
        <v>0</v>
      </c>
      <c r="M7858" t="s">
        <v>10962</v>
      </c>
      <c r="N7858" t="s">
        <v>14030</v>
      </c>
      <c r="O7858" t="s">
        <v>11298</v>
      </c>
      <c r="P7858" t="s">
        <v>11299</v>
      </c>
    </row>
    <row r="7859" spans="1:16" x14ac:dyDescent="0.3">
      <c r="A7859" t="s">
        <v>14121</v>
      </c>
      <c r="B7859" s="2" t="str">
        <f t="shared" si="367"/>
        <v>6502</v>
      </c>
      <c r="C7859" s="2">
        <f t="shared" si="366"/>
        <v>6502</v>
      </c>
      <c r="D7859" t="str">
        <f>VLOOKUP(C7859,'Cost Centre'!A:B,2,)</f>
        <v>Human Settlement and Housing</v>
      </c>
      <c r="E7859" t="str">
        <f t="shared" si="368"/>
        <v>5</v>
      </c>
      <c r="F7859" t="s">
        <v>14122</v>
      </c>
      <c r="G7859" s="2">
        <v>0</v>
      </c>
      <c r="H7859" s="2">
        <v>0</v>
      </c>
      <c r="I7859" s="2">
        <v>0</v>
      </c>
      <c r="J7859" s="105">
        <f>SUMIF([1]MMM!$A:$A,A7859,[1]MMM!$F:$F)</f>
        <v>0</v>
      </c>
      <c r="K7859" s="2" t="s">
        <v>460</v>
      </c>
      <c r="L7859" s="2">
        <v>0</v>
      </c>
      <c r="M7859" t="s">
        <v>10962</v>
      </c>
      <c r="N7859" t="s">
        <v>14030</v>
      </c>
      <c r="O7859" t="s">
        <v>11298</v>
      </c>
      <c r="P7859" t="s">
        <v>11299</v>
      </c>
    </row>
    <row r="7860" spans="1:16" x14ac:dyDescent="0.3">
      <c r="A7860" t="s">
        <v>14123</v>
      </c>
      <c r="B7860" s="2" t="str">
        <f t="shared" si="367"/>
        <v>6502</v>
      </c>
      <c r="C7860" s="2">
        <f t="shared" si="366"/>
        <v>6502</v>
      </c>
      <c r="D7860" t="str">
        <f>VLOOKUP(C7860,'Cost Centre'!A:B,2,)</f>
        <v>Human Settlement and Housing</v>
      </c>
      <c r="E7860" t="str">
        <f t="shared" si="368"/>
        <v>5</v>
      </c>
      <c r="F7860" t="s">
        <v>14124</v>
      </c>
      <c r="G7860" s="2">
        <v>0</v>
      </c>
      <c r="H7860" s="2">
        <v>0</v>
      </c>
      <c r="I7860" s="2">
        <v>0</v>
      </c>
      <c r="J7860" s="105">
        <f>SUMIF([1]MMM!$A:$A,A7860,[1]MMM!$F:$F)</f>
        <v>0</v>
      </c>
      <c r="K7860" s="2" t="s">
        <v>460</v>
      </c>
      <c r="L7860" s="2">
        <v>0</v>
      </c>
      <c r="M7860" t="s">
        <v>10962</v>
      </c>
      <c r="N7860" t="s">
        <v>14030</v>
      </c>
      <c r="O7860" t="s">
        <v>11298</v>
      </c>
      <c r="P7860" t="s">
        <v>11299</v>
      </c>
    </row>
    <row r="7861" spans="1:16" x14ac:dyDescent="0.3">
      <c r="A7861" t="s">
        <v>14125</v>
      </c>
      <c r="B7861" s="2" t="str">
        <f t="shared" si="367"/>
        <v>6502</v>
      </c>
      <c r="C7861" s="2">
        <f t="shared" si="366"/>
        <v>6502</v>
      </c>
      <c r="D7861" t="str">
        <f>VLOOKUP(C7861,'Cost Centre'!A:B,2,)</f>
        <v>Human Settlement and Housing</v>
      </c>
      <c r="E7861" t="str">
        <f t="shared" si="368"/>
        <v>5</v>
      </c>
      <c r="F7861" t="s">
        <v>14126</v>
      </c>
      <c r="G7861" s="2">
        <v>0</v>
      </c>
      <c r="H7861" s="2">
        <v>14827.63</v>
      </c>
      <c r="I7861" s="2">
        <v>0</v>
      </c>
      <c r="J7861" s="105">
        <f>SUMIF([1]MMM!$A:$A,A7861,[1]MMM!$F:$F)</f>
        <v>14827.63</v>
      </c>
      <c r="K7861" s="2" t="s">
        <v>460</v>
      </c>
      <c r="L7861" s="2">
        <v>0</v>
      </c>
      <c r="M7861" t="s">
        <v>10962</v>
      </c>
      <c r="N7861" t="s">
        <v>14030</v>
      </c>
      <c r="O7861" t="s">
        <v>11298</v>
      </c>
      <c r="P7861" t="s">
        <v>11299</v>
      </c>
    </row>
    <row r="7862" spans="1:16" x14ac:dyDescent="0.3">
      <c r="A7862" t="s">
        <v>14127</v>
      </c>
      <c r="B7862" s="2" t="str">
        <f t="shared" si="367"/>
        <v>6502</v>
      </c>
      <c r="C7862" s="2">
        <f t="shared" si="366"/>
        <v>6502</v>
      </c>
      <c r="D7862" t="str">
        <f>VLOOKUP(C7862,'Cost Centre'!A:B,2,)</f>
        <v>Human Settlement and Housing</v>
      </c>
      <c r="E7862" t="str">
        <f t="shared" si="368"/>
        <v>5</v>
      </c>
      <c r="F7862" t="s">
        <v>14128</v>
      </c>
      <c r="G7862" s="2">
        <v>0</v>
      </c>
      <c r="H7862" s="2">
        <v>0</v>
      </c>
      <c r="I7862" s="2">
        <v>0</v>
      </c>
      <c r="J7862" s="105">
        <f>SUMIF([1]MMM!$A:$A,A7862,[1]MMM!$F:$F)</f>
        <v>0</v>
      </c>
      <c r="K7862" s="2" t="s">
        <v>460</v>
      </c>
      <c r="L7862" s="2">
        <v>0</v>
      </c>
      <c r="M7862" t="s">
        <v>10962</v>
      </c>
      <c r="N7862" t="s">
        <v>14030</v>
      </c>
      <c r="O7862" t="s">
        <v>11298</v>
      </c>
      <c r="P7862" t="s">
        <v>11299</v>
      </c>
    </row>
    <row r="7863" spans="1:16" x14ac:dyDescent="0.3">
      <c r="A7863" t="s">
        <v>14129</v>
      </c>
      <c r="B7863" s="2" t="str">
        <f t="shared" si="367"/>
        <v>6502</v>
      </c>
      <c r="C7863" s="2">
        <f t="shared" si="366"/>
        <v>6502</v>
      </c>
      <c r="D7863" t="str">
        <f>VLOOKUP(C7863,'Cost Centre'!A:B,2,)</f>
        <v>Human Settlement and Housing</v>
      </c>
      <c r="E7863" t="str">
        <f t="shared" si="368"/>
        <v>5</v>
      </c>
      <c r="F7863" t="s">
        <v>14130</v>
      </c>
      <c r="G7863" s="2">
        <v>0</v>
      </c>
      <c r="H7863" s="2">
        <v>0</v>
      </c>
      <c r="I7863" s="2">
        <v>0</v>
      </c>
      <c r="J7863" s="105">
        <f>SUMIF([1]MMM!$A:$A,A7863,[1]MMM!$F:$F)</f>
        <v>0</v>
      </c>
      <c r="K7863" s="2" t="s">
        <v>460</v>
      </c>
      <c r="L7863" s="2">
        <v>0</v>
      </c>
      <c r="M7863" t="s">
        <v>10962</v>
      </c>
      <c r="N7863" t="s">
        <v>14030</v>
      </c>
      <c r="O7863" t="s">
        <v>11298</v>
      </c>
      <c r="P7863" t="s">
        <v>11299</v>
      </c>
    </row>
    <row r="7864" spans="1:16" x14ac:dyDescent="0.3">
      <c r="A7864" t="s">
        <v>14131</v>
      </c>
      <c r="B7864" s="2" t="str">
        <f t="shared" si="367"/>
        <v>6502</v>
      </c>
      <c r="C7864" s="2">
        <f t="shared" si="366"/>
        <v>6502</v>
      </c>
      <c r="D7864" t="str">
        <f>VLOOKUP(C7864,'Cost Centre'!A:B,2,)</f>
        <v>Human Settlement and Housing</v>
      </c>
      <c r="E7864" t="str">
        <f t="shared" si="368"/>
        <v>5</v>
      </c>
      <c r="F7864" t="s">
        <v>14132</v>
      </c>
      <c r="G7864" s="2">
        <v>0</v>
      </c>
      <c r="H7864" s="2">
        <v>0</v>
      </c>
      <c r="I7864" s="2">
        <v>0</v>
      </c>
      <c r="J7864" s="105">
        <f>SUMIF([1]MMM!$A:$A,A7864,[1]MMM!$F:$F)</f>
        <v>0</v>
      </c>
      <c r="K7864" s="2" t="s">
        <v>460</v>
      </c>
      <c r="L7864" s="2">
        <v>0</v>
      </c>
      <c r="M7864" t="s">
        <v>10962</v>
      </c>
      <c r="N7864" t="s">
        <v>14030</v>
      </c>
      <c r="O7864" t="s">
        <v>11298</v>
      </c>
      <c r="P7864" t="s">
        <v>11299</v>
      </c>
    </row>
    <row r="7865" spans="1:16" x14ac:dyDescent="0.3">
      <c r="A7865" t="s">
        <v>14133</v>
      </c>
      <c r="B7865" s="2" t="str">
        <f t="shared" si="367"/>
        <v>6502</v>
      </c>
      <c r="C7865" s="2">
        <f t="shared" si="366"/>
        <v>6502</v>
      </c>
      <c r="D7865" t="str">
        <f>VLOOKUP(C7865,'Cost Centre'!A:B,2,)</f>
        <v>Human Settlement and Housing</v>
      </c>
      <c r="E7865" t="str">
        <f t="shared" si="368"/>
        <v>5</v>
      </c>
      <c r="F7865" t="s">
        <v>14134</v>
      </c>
      <c r="G7865" s="2">
        <v>0</v>
      </c>
      <c r="H7865" s="2">
        <v>0</v>
      </c>
      <c r="I7865" s="2">
        <v>0</v>
      </c>
      <c r="J7865" s="105">
        <f>SUMIF([1]MMM!$A:$A,A7865,[1]MMM!$F:$F)</f>
        <v>0</v>
      </c>
      <c r="K7865" s="2" t="s">
        <v>460</v>
      </c>
      <c r="L7865" s="2">
        <v>0</v>
      </c>
      <c r="M7865" t="s">
        <v>10962</v>
      </c>
      <c r="N7865" t="s">
        <v>14030</v>
      </c>
      <c r="O7865" t="s">
        <v>11298</v>
      </c>
      <c r="P7865" t="s">
        <v>11299</v>
      </c>
    </row>
    <row r="7866" spans="1:16" x14ac:dyDescent="0.3">
      <c r="A7866" t="s">
        <v>14135</v>
      </c>
      <c r="B7866" s="2" t="str">
        <f t="shared" si="367"/>
        <v>6502</v>
      </c>
      <c r="C7866" s="2">
        <f t="shared" si="366"/>
        <v>6502</v>
      </c>
      <c r="D7866" t="str">
        <f>VLOOKUP(C7866,'Cost Centre'!A:B,2,)</f>
        <v>Human Settlement and Housing</v>
      </c>
      <c r="E7866" t="str">
        <f t="shared" si="368"/>
        <v>5</v>
      </c>
      <c r="F7866" t="s">
        <v>14136</v>
      </c>
      <c r="G7866" s="2">
        <v>0</v>
      </c>
      <c r="H7866" s="2">
        <v>0</v>
      </c>
      <c r="I7866" s="2">
        <v>0</v>
      </c>
      <c r="J7866" s="105">
        <f>SUMIF([1]MMM!$A:$A,A7866,[1]MMM!$F:$F)</f>
        <v>0</v>
      </c>
      <c r="K7866" s="2" t="s">
        <v>460</v>
      </c>
      <c r="L7866" s="2">
        <v>0</v>
      </c>
      <c r="M7866" t="s">
        <v>10962</v>
      </c>
      <c r="N7866" t="s">
        <v>14030</v>
      </c>
      <c r="O7866" t="s">
        <v>11298</v>
      </c>
      <c r="P7866" t="s">
        <v>11299</v>
      </c>
    </row>
    <row r="7867" spans="1:16" x14ac:dyDescent="0.3">
      <c r="A7867" t="s">
        <v>1526</v>
      </c>
      <c r="B7867" s="2" t="str">
        <f t="shared" si="367"/>
        <v>6502</v>
      </c>
      <c r="C7867" s="2">
        <f t="shared" si="366"/>
        <v>6502</v>
      </c>
      <c r="D7867" t="str">
        <f>VLOOKUP(C7867,'Cost Centre'!A:B,2,)</f>
        <v>Human Settlement and Housing</v>
      </c>
      <c r="E7867" t="str">
        <f t="shared" si="368"/>
        <v>5</v>
      </c>
      <c r="F7867" t="s">
        <v>1527</v>
      </c>
      <c r="G7867" s="2">
        <v>23738183.34</v>
      </c>
      <c r="H7867" s="2">
        <v>0</v>
      </c>
      <c r="I7867" s="2">
        <v>0</v>
      </c>
      <c r="J7867" s="105">
        <f>SUMIF([1]MMM!$A:$A,A7867,[1]MMM!$F:$F)</f>
        <v>23738183.34</v>
      </c>
      <c r="K7867" s="2" t="s">
        <v>460</v>
      </c>
      <c r="L7867" s="2">
        <v>0</v>
      </c>
      <c r="M7867" t="s">
        <v>10962</v>
      </c>
      <c r="N7867" t="s">
        <v>14030</v>
      </c>
      <c r="O7867" t="s">
        <v>11298</v>
      </c>
      <c r="P7867" t="s">
        <v>11312</v>
      </c>
    </row>
    <row r="7868" spans="1:16" x14ac:dyDescent="0.3">
      <c r="A7868" t="s">
        <v>1528</v>
      </c>
      <c r="B7868" s="2" t="str">
        <f t="shared" si="367"/>
        <v>6502</v>
      </c>
      <c r="C7868" s="2">
        <f t="shared" si="366"/>
        <v>6502</v>
      </c>
      <c r="D7868" t="str">
        <f>VLOOKUP(C7868,'Cost Centre'!A:B,2,)</f>
        <v>Human Settlement and Housing</v>
      </c>
      <c r="E7868" t="str">
        <f t="shared" si="368"/>
        <v>5</v>
      </c>
      <c r="F7868" t="s">
        <v>1529</v>
      </c>
      <c r="G7868" s="2">
        <v>0</v>
      </c>
      <c r="H7868" s="2">
        <v>8902252.1600000001</v>
      </c>
      <c r="I7868" s="2">
        <v>0</v>
      </c>
      <c r="J7868" s="105">
        <f>SUMIF([1]MMM!$A:$A,A7868,[1]MMM!$F:$F)</f>
        <v>8902252.1600000001</v>
      </c>
      <c r="K7868" s="2" t="s">
        <v>460</v>
      </c>
      <c r="L7868" s="2">
        <v>0</v>
      </c>
      <c r="M7868" t="s">
        <v>10962</v>
      </c>
      <c r="N7868" t="s">
        <v>14030</v>
      </c>
      <c r="O7868" t="s">
        <v>11298</v>
      </c>
      <c r="P7868" t="s">
        <v>11312</v>
      </c>
    </row>
    <row r="7869" spans="1:16" x14ac:dyDescent="0.3">
      <c r="A7869" t="s">
        <v>1530</v>
      </c>
      <c r="B7869" s="2" t="str">
        <f t="shared" si="367"/>
        <v>6502</v>
      </c>
      <c r="C7869" s="2">
        <f t="shared" si="366"/>
        <v>6502</v>
      </c>
      <c r="D7869" t="str">
        <f>VLOOKUP(C7869,'Cost Centre'!A:B,2,)</f>
        <v>Human Settlement and Housing</v>
      </c>
      <c r="E7869" t="str">
        <f t="shared" si="368"/>
        <v>5</v>
      </c>
      <c r="F7869" t="s">
        <v>1531</v>
      </c>
      <c r="G7869" s="2">
        <v>0</v>
      </c>
      <c r="H7869" s="2">
        <v>0</v>
      </c>
      <c r="I7869" s="2">
        <v>0</v>
      </c>
      <c r="J7869" s="105">
        <f>SUMIF([1]MMM!$A:$A,A7869,[1]MMM!$F:$F)</f>
        <v>0</v>
      </c>
      <c r="K7869" s="2" t="s">
        <v>460</v>
      </c>
      <c r="L7869" s="2">
        <v>0</v>
      </c>
      <c r="M7869" t="s">
        <v>10962</v>
      </c>
      <c r="N7869" t="s">
        <v>14030</v>
      </c>
      <c r="O7869" t="s">
        <v>11298</v>
      </c>
      <c r="P7869" t="s">
        <v>11312</v>
      </c>
    </row>
    <row r="7870" spans="1:16" x14ac:dyDescent="0.3">
      <c r="A7870" t="s">
        <v>1532</v>
      </c>
      <c r="B7870" s="2" t="str">
        <f t="shared" si="367"/>
        <v>6502</v>
      </c>
      <c r="C7870" s="2">
        <f t="shared" si="366"/>
        <v>6502</v>
      </c>
      <c r="D7870" t="str">
        <f>VLOOKUP(C7870,'Cost Centre'!A:B,2,)</f>
        <v>Human Settlement and Housing</v>
      </c>
      <c r="E7870" t="str">
        <f t="shared" si="368"/>
        <v>5</v>
      </c>
      <c r="F7870" t="s">
        <v>1533</v>
      </c>
      <c r="G7870" s="2">
        <v>0</v>
      </c>
      <c r="H7870" s="2">
        <v>0</v>
      </c>
      <c r="I7870" s="2">
        <v>-2433688.2999999998</v>
      </c>
      <c r="J7870" s="105">
        <f>SUMIF([1]MMM!$A:$A,A7870,[1]MMM!$F:$F)</f>
        <v>-2433688.2999999998</v>
      </c>
      <c r="K7870" s="2" t="s">
        <v>460</v>
      </c>
      <c r="L7870" s="2">
        <v>0</v>
      </c>
      <c r="M7870" t="s">
        <v>10962</v>
      </c>
      <c r="N7870" t="s">
        <v>14030</v>
      </c>
      <c r="O7870" t="s">
        <v>11298</v>
      </c>
      <c r="P7870" t="s">
        <v>11312</v>
      </c>
    </row>
    <row r="7871" spans="1:16" x14ac:dyDescent="0.3">
      <c r="A7871" t="s">
        <v>1534</v>
      </c>
      <c r="B7871" s="2" t="str">
        <f t="shared" si="367"/>
        <v>6502</v>
      </c>
      <c r="C7871" s="2">
        <f t="shared" si="366"/>
        <v>6502</v>
      </c>
      <c r="D7871" t="str">
        <f>VLOOKUP(C7871,'Cost Centre'!A:B,2,)</f>
        <v>Human Settlement and Housing</v>
      </c>
      <c r="E7871" t="str">
        <f t="shared" si="368"/>
        <v>5</v>
      </c>
      <c r="F7871" t="s">
        <v>14137</v>
      </c>
      <c r="G7871" s="2">
        <v>0</v>
      </c>
      <c r="H7871" s="2">
        <v>0</v>
      </c>
      <c r="I7871" s="2">
        <v>0</v>
      </c>
      <c r="J7871" s="105">
        <f>SUMIF([1]MMM!$A:$A,A7871,[1]MMM!$F:$F)</f>
        <v>0</v>
      </c>
      <c r="K7871" s="2" t="s">
        <v>460</v>
      </c>
      <c r="L7871" s="2">
        <v>0</v>
      </c>
      <c r="M7871" t="s">
        <v>10962</v>
      </c>
      <c r="N7871" t="s">
        <v>14030</v>
      </c>
      <c r="O7871" t="s">
        <v>11298</v>
      </c>
      <c r="P7871" t="s">
        <v>11312</v>
      </c>
    </row>
    <row r="7872" spans="1:16" x14ac:dyDescent="0.3">
      <c r="A7872" t="s">
        <v>6959</v>
      </c>
      <c r="B7872" s="2" t="str">
        <f t="shared" si="367"/>
        <v>6502</v>
      </c>
      <c r="C7872" s="2">
        <f t="shared" si="366"/>
        <v>6502</v>
      </c>
      <c r="D7872" t="str">
        <f>VLOOKUP(C7872,'Cost Centre'!A:B,2,)</f>
        <v>Human Settlement and Housing</v>
      </c>
      <c r="E7872" t="str">
        <f t="shared" si="368"/>
        <v>5</v>
      </c>
      <c r="F7872" t="s">
        <v>6960</v>
      </c>
      <c r="G7872" s="2">
        <v>0</v>
      </c>
      <c r="H7872" s="2">
        <v>0</v>
      </c>
      <c r="I7872" s="2">
        <v>0</v>
      </c>
      <c r="J7872" s="105">
        <f>SUMIF([1]MMM!$A:$A,A7872,[1]MMM!$F:$F)</f>
        <v>0</v>
      </c>
      <c r="K7872" s="2" t="s">
        <v>460</v>
      </c>
      <c r="L7872" s="2">
        <v>0</v>
      </c>
      <c r="M7872" t="s">
        <v>10962</v>
      </c>
      <c r="N7872" t="s">
        <v>14030</v>
      </c>
      <c r="O7872" t="s">
        <v>11298</v>
      </c>
      <c r="P7872" t="s">
        <v>11312</v>
      </c>
    </row>
    <row r="7873" spans="1:16" x14ac:dyDescent="0.3">
      <c r="A7873" t="s">
        <v>14138</v>
      </c>
      <c r="B7873" s="2" t="str">
        <f t="shared" si="367"/>
        <v>6502</v>
      </c>
      <c r="C7873" s="2">
        <f t="shared" si="366"/>
        <v>6502</v>
      </c>
      <c r="D7873" t="str">
        <f>VLOOKUP(C7873,'Cost Centre'!A:B,2,)</f>
        <v>Human Settlement and Housing</v>
      </c>
      <c r="E7873" t="str">
        <f t="shared" si="368"/>
        <v>5</v>
      </c>
      <c r="F7873" t="s">
        <v>14139</v>
      </c>
      <c r="G7873" s="2">
        <v>0</v>
      </c>
      <c r="H7873" s="2">
        <v>0</v>
      </c>
      <c r="I7873" s="2">
        <v>0</v>
      </c>
      <c r="J7873" s="105">
        <f>SUMIF([1]MMM!$A:$A,A7873,[1]MMM!$F:$F)</f>
        <v>0</v>
      </c>
      <c r="K7873" s="2" t="s">
        <v>460</v>
      </c>
      <c r="L7873" s="2">
        <v>0</v>
      </c>
      <c r="M7873" t="s">
        <v>10962</v>
      </c>
      <c r="N7873" t="s">
        <v>14030</v>
      </c>
      <c r="O7873" t="s">
        <v>11298</v>
      </c>
      <c r="P7873" t="s">
        <v>11312</v>
      </c>
    </row>
    <row r="7874" spans="1:16" x14ac:dyDescent="0.3">
      <c r="A7874" t="s">
        <v>1535</v>
      </c>
      <c r="B7874" s="2" t="str">
        <f t="shared" si="367"/>
        <v>6502</v>
      </c>
      <c r="C7874" s="2">
        <f t="shared" ref="C7874:C7937" si="369">VALUE(B7874)</f>
        <v>6502</v>
      </c>
      <c r="D7874" t="str">
        <f>VLOOKUP(C7874,'Cost Centre'!A:B,2,)</f>
        <v>Human Settlement and Housing</v>
      </c>
      <c r="E7874" t="str">
        <f t="shared" ref="E7874:E7937" si="370">MID(A7874,5,1)</f>
        <v>5</v>
      </c>
      <c r="F7874" t="s">
        <v>1536</v>
      </c>
      <c r="G7874" s="2">
        <v>-20727306.600000001</v>
      </c>
      <c r="H7874" s="2">
        <v>0</v>
      </c>
      <c r="I7874" s="2">
        <v>0</v>
      </c>
      <c r="J7874" s="105">
        <f>SUMIF([1]MMM!$A:$A,A7874,[1]MMM!$F:$F)</f>
        <v>-20727306.600000001</v>
      </c>
      <c r="K7874" s="2" t="s">
        <v>460</v>
      </c>
      <c r="L7874" s="2">
        <v>0</v>
      </c>
      <c r="M7874" t="s">
        <v>10962</v>
      </c>
      <c r="N7874" t="s">
        <v>14030</v>
      </c>
      <c r="O7874" t="s">
        <v>11298</v>
      </c>
      <c r="P7874" t="s">
        <v>11312</v>
      </c>
    </row>
    <row r="7875" spans="1:16" x14ac:dyDescent="0.3">
      <c r="A7875" t="s">
        <v>1537</v>
      </c>
      <c r="B7875" s="2" t="str">
        <f t="shared" ref="B7875:B7938" si="371">MID(A7875,1,4)</f>
        <v>6502</v>
      </c>
      <c r="C7875" s="2">
        <f t="shared" si="369"/>
        <v>6502</v>
      </c>
      <c r="D7875" t="str">
        <f>VLOOKUP(C7875,'Cost Centre'!A:B,2,)</f>
        <v>Human Settlement and Housing</v>
      </c>
      <c r="E7875" t="str">
        <f t="shared" si="370"/>
        <v>5</v>
      </c>
      <c r="F7875" t="s">
        <v>1538</v>
      </c>
      <c r="G7875" s="2">
        <v>0</v>
      </c>
      <c r="H7875" s="2">
        <v>0</v>
      </c>
      <c r="I7875" s="2">
        <v>-5864475.8799999999</v>
      </c>
      <c r="J7875" s="105">
        <f>SUMIF([1]MMM!$A:$A,A7875,[1]MMM!$F:$F)</f>
        <v>-5864475.8799999999</v>
      </c>
      <c r="K7875" s="2" t="s">
        <v>460</v>
      </c>
      <c r="L7875" s="2">
        <v>0</v>
      </c>
      <c r="M7875" t="s">
        <v>10962</v>
      </c>
      <c r="N7875" t="s">
        <v>14030</v>
      </c>
      <c r="O7875" t="s">
        <v>11298</v>
      </c>
      <c r="P7875" t="s">
        <v>11312</v>
      </c>
    </row>
    <row r="7876" spans="1:16" x14ac:dyDescent="0.3">
      <c r="A7876" t="s">
        <v>1539</v>
      </c>
      <c r="B7876" s="2" t="str">
        <f t="shared" si="371"/>
        <v>6502</v>
      </c>
      <c r="C7876" s="2">
        <f t="shared" si="369"/>
        <v>6502</v>
      </c>
      <c r="D7876" t="str">
        <f>VLOOKUP(C7876,'Cost Centre'!A:B,2,)</f>
        <v>Human Settlement and Housing</v>
      </c>
      <c r="E7876" t="str">
        <f t="shared" si="370"/>
        <v>5</v>
      </c>
      <c r="F7876" t="s">
        <v>1540</v>
      </c>
      <c r="G7876" s="2">
        <v>0</v>
      </c>
      <c r="H7876" s="2">
        <v>0</v>
      </c>
      <c r="I7876" s="2">
        <v>0</v>
      </c>
      <c r="J7876" s="105">
        <f>SUMIF([1]MMM!$A:$A,A7876,[1]MMM!$F:$F)</f>
        <v>0</v>
      </c>
      <c r="K7876" s="2" t="s">
        <v>460</v>
      </c>
      <c r="L7876" s="2">
        <v>0</v>
      </c>
      <c r="M7876" t="s">
        <v>10962</v>
      </c>
      <c r="N7876" t="s">
        <v>14030</v>
      </c>
      <c r="O7876" t="s">
        <v>11298</v>
      </c>
      <c r="P7876" t="s">
        <v>11312</v>
      </c>
    </row>
    <row r="7877" spans="1:16" x14ac:dyDescent="0.3">
      <c r="A7877" t="s">
        <v>1541</v>
      </c>
      <c r="B7877" s="2" t="str">
        <f t="shared" si="371"/>
        <v>6502</v>
      </c>
      <c r="C7877" s="2">
        <f t="shared" si="369"/>
        <v>6502</v>
      </c>
      <c r="D7877" t="str">
        <f>VLOOKUP(C7877,'Cost Centre'!A:B,2,)</f>
        <v>Human Settlement and Housing</v>
      </c>
      <c r="E7877" t="str">
        <f t="shared" si="370"/>
        <v>5</v>
      </c>
      <c r="F7877" t="s">
        <v>603</v>
      </c>
      <c r="G7877" s="2">
        <v>16473738.98</v>
      </c>
      <c r="H7877" s="2">
        <v>0</v>
      </c>
      <c r="I7877" s="2">
        <v>-2961</v>
      </c>
      <c r="J7877" s="105">
        <f>SUMIF([1]MMM!$A:$A,A7877,[1]MMM!$F:$F)</f>
        <v>16470777.98</v>
      </c>
      <c r="K7877" s="2" t="s">
        <v>460</v>
      </c>
      <c r="L7877" s="2">
        <v>0</v>
      </c>
      <c r="M7877" t="s">
        <v>10962</v>
      </c>
      <c r="N7877" t="s">
        <v>14030</v>
      </c>
      <c r="O7877" t="s">
        <v>11298</v>
      </c>
      <c r="P7877" t="s">
        <v>11312</v>
      </c>
    </row>
    <row r="7878" spans="1:16" x14ac:dyDescent="0.3">
      <c r="A7878" t="s">
        <v>1542</v>
      </c>
      <c r="B7878" s="2" t="str">
        <f t="shared" si="371"/>
        <v>6502</v>
      </c>
      <c r="C7878" s="2">
        <f t="shared" si="369"/>
        <v>6502</v>
      </c>
      <c r="D7878" t="str">
        <f>VLOOKUP(C7878,'Cost Centre'!A:B,2,)</f>
        <v>Human Settlement and Housing</v>
      </c>
      <c r="E7878" t="str">
        <f t="shared" si="370"/>
        <v>5</v>
      </c>
      <c r="F7878" t="s">
        <v>605</v>
      </c>
      <c r="G7878" s="2">
        <v>0</v>
      </c>
      <c r="H7878" s="2">
        <v>0</v>
      </c>
      <c r="I7878" s="2">
        <v>0</v>
      </c>
      <c r="J7878" s="105">
        <f>SUMIF([1]MMM!$A:$A,A7878,[1]MMM!$F:$F)</f>
        <v>0</v>
      </c>
      <c r="K7878" s="2" t="s">
        <v>460</v>
      </c>
      <c r="L7878" s="2">
        <v>0</v>
      </c>
      <c r="M7878" t="s">
        <v>10962</v>
      </c>
      <c r="N7878" t="s">
        <v>14030</v>
      </c>
      <c r="O7878" t="s">
        <v>11298</v>
      </c>
      <c r="P7878" t="s">
        <v>11312</v>
      </c>
    </row>
    <row r="7879" spans="1:16" x14ac:dyDescent="0.3">
      <c r="A7879" t="s">
        <v>1543</v>
      </c>
      <c r="B7879" s="2" t="str">
        <f t="shared" si="371"/>
        <v>6502</v>
      </c>
      <c r="C7879" s="2">
        <f t="shared" si="369"/>
        <v>6502</v>
      </c>
      <c r="D7879" t="str">
        <f>VLOOKUP(C7879,'Cost Centre'!A:B,2,)</f>
        <v>Human Settlement and Housing</v>
      </c>
      <c r="E7879" t="str">
        <f t="shared" si="370"/>
        <v>5</v>
      </c>
      <c r="F7879" t="s">
        <v>679</v>
      </c>
      <c r="G7879" s="2">
        <v>0</v>
      </c>
      <c r="H7879" s="2">
        <v>0</v>
      </c>
      <c r="I7879" s="2">
        <v>0</v>
      </c>
      <c r="J7879" s="105">
        <f>SUMIF([1]MMM!$A:$A,A7879,[1]MMM!$F:$F)</f>
        <v>0</v>
      </c>
      <c r="K7879" s="2" t="s">
        <v>460</v>
      </c>
      <c r="L7879" s="2">
        <v>0</v>
      </c>
      <c r="M7879" t="s">
        <v>10962</v>
      </c>
      <c r="N7879" t="s">
        <v>14030</v>
      </c>
      <c r="O7879" t="s">
        <v>11298</v>
      </c>
      <c r="P7879" t="s">
        <v>11312</v>
      </c>
    </row>
    <row r="7880" spans="1:16" x14ac:dyDescent="0.3">
      <c r="A7880" t="s">
        <v>1544</v>
      </c>
      <c r="B7880" s="2" t="str">
        <f t="shared" si="371"/>
        <v>6502</v>
      </c>
      <c r="C7880" s="2">
        <f t="shared" si="369"/>
        <v>6502</v>
      </c>
      <c r="D7880" t="str">
        <f>VLOOKUP(C7880,'Cost Centre'!A:B,2,)</f>
        <v>Human Settlement and Housing</v>
      </c>
      <c r="E7880" t="str">
        <f t="shared" si="370"/>
        <v>5</v>
      </c>
      <c r="F7880" t="s">
        <v>680</v>
      </c>
      <c r="G7880" s="2">
        <v>0</v>
      </c>
      <c r="H7880" s="2">
        <v>0</v>
      </c>
      <c r="I7880" s="2">
        <v>0</v>
      </c>
      <c r="J7880" s="105">
        <f>SUMIF([1]MMM!$A:$A,A7880,[1]MMM!$F:$F)</f>
        <v>0</v>
      </c>
      <c r="K7880" s="2" t="s">
        <v>460</v>
      </c>
      <c r="L7880" s="2">
        <v>0</v>
      </c>
      <c r="M7880" t="s">
        <v>10962</v>
      </c>
      <c r="N7880" t="s">
        <v>14030</v>
      </c>
      <c r="O7880" t="s">
        <v>11298</v>
      </c>
      <c r="P7880" t="s">
        <v>11312</v>
      </c>
    </row>
    <row r="7881" spans="1:16" x14ac:dyDescent="0.3">
      <c r="A7881" t="s">
        <v>1545</v>
      </c>
      <c r="B7881" s="2" t="str">
        <f t="shared" si="371"/>
        <v>6502</v>
      </c>
      <c r="C7881" s="2">
        <f t="shared" si="369"/>
        <v>6502</v>
      </c>
      <c r="D7881" t="str">
        <f>VLOOKUP(C7881,'Cost Centre'!A:B,2,)</f>
        <v>Human Settlement and Housing</v>
      </c>
      <c r="E7881" t="str">
        <f t="shared" si="370"/>
        <v>5</v>
      </c>
      <c r="F7881" t="s">
        <v>11313</v>
      </c>
      <c r="G7881" s="2">
        <v>0</v>
      </c>
      <c r="H7881" s="2">
        <v>0</v>
      </c>
      <c r="I7881" s="2">
        <v>0</v>
      </c>
      <c r="J7881" s="105">
        <f>SUMIF([1]MMM!$A:$A,A7881,[1]MMM!$F:$F)</f>
        <v>0</v>
      </c>
      <c r="K7881" s="2" t="s">
        <v>460</v>
      </c>
      <c r="L7881" s="2">
        <v>0</v>
      </c>
      <c r="M7881" t="s">
        <v>10962</v>
      </c>
      <c r="N7881" t="s">
        <v>14030</v>
      </c>
      <c r="O7881" t="s">
        <v>11298</v>
      </c>
      <c r="P7881" t="s">
        <v>11312</v>
      </c>
    </row>
    <row r="7882" spans="1:16" x14ac:dyDescent="0.3">
      <c r="A7882" t="s">
        <v>6961</v>
      </c>
      <c r="B7882" s="2" t="str">
        <f t="shared" si="371"/>
        <v>6502</v>
      </c>
      <c r="C7882" s="2">
        <f t="shared" si="369"/>
        <v>6502</v>
      </c>
      <c r="D7882" t="str">
        <f>VLOOKUP(C7882,'Cost Centre'!A:B,2,)</f>
        <v>Human Settlement and Housing</v>
      </c>
      <c r="E7882" t="str">
        <f t="shared" si="370"/>
        <v>5</v>
      </c>
      <c r="F7882" t="s">
        <v>3054</v>
      </c>
      <c r="G7882" s="2">
        <v>0</v>
      </c>
      <c r="H7882" s="2">
        <v>0</v>
      </c>
      <c r="I7882" s="2">
        <v>0</v>
      </c>
      <c r="J7882" s="105">
        <f>SUMIF([1]MMM!$A:$A,A7882,[1]MMM!$F:$F)</f>
        <v>0</v>
      </c>
      <c r="K7882" s="2" t="s">
        <v>460</v>
      </c>
      <c r="L7882" s="2">
        <v>0</v>
      </c>
      <c r="M7882" t="s">
        <v>10962</v>
      </c>
      <c r="N7882" t="s">
        <v>14030</v>
      </c>
      <c r="O7882" t="s">
        <v>11298</v>
      </c>
      <c r="P7882" t="s">
        <v>11312</v>
      </c>
    </row>
    <row r="7883" spans="1:16" x14ac:dyDescent="0.3">
      <c r="A7883" t="s">
        <v>14140</v>
      </c>
      <c r="B7883" s="2" t="str">
        <f t="shared" si="371"/>
        <v>6502</v>
      </c>
      <c r="C7883" s="2">
        <f t="shared" si="369"/>
        <v>6502</v>
      </c>
      <c r="D7883" t="str">
        <f>VLOOKUP(C7883,'Cost Centre'!A:B,2,)</f>
        <v>Human Settlement and Housing</v>
      </c>
      <c r="E7883" t="str">
        <f t="shared" si="370"/>
        <v>5</v>
      </c>
      <c r="F7883" t="s">
        <v>11315</v>
      </c>
      <c r="G7883" s="2">
        <v>0</v>
      </c>
      <c r="H7883" s="2">
        <v>0</v>
      </c>
      <c r="I7883" s="2">
        <v>0</v>
      </c>
      <c r="J7883" s="105">
        <f>SUMIF([1]MMM!$A:$A,A7883,[1]MMM!$F:$F)</f>
        <v>0</v>
      </c>
      <c r="K7883" s="2" t="s">
        <v>460</v>
      </c>
      <c r="L7883" s="2">
        <v>0</v>
      </c>
      <c r="M7883" t="s">
        <v>10962</v>
      </c>
      <c r="N7883" t="s">
        <v>14030</v>
      </c>
      <c r="O7883" t="s">
        <v>11298</v>
      </c>
      <c r="P7883" t="s">
        <v>11312</v>
      </c>
    </row>
    <row r="7884" spans="1:16" x14ac:dyDescent="0.3">
      <c r="A7884" t="s">
        <v>1546</v>
      </c>
      <c r="B7884" s="2" t="str">
        <f t="shared" si="371"/>
        <v>6502</v>
      </c>
      <c r="C7884" s="2">
        <f t="shared" si="369"/>
        <v>6502</v>
      </c>
      <c r="D7884" t="str">
        <f>VLOOKUP(C7884,'Cost Centre'!A:B,2,)</f>
        <v>Human Settlement and Housing</v>
      </c>
      <c r="E7884" t="str">
        <f t="shared" si="370"/>
        <v>5</v>
      </c>
      <c r="F7884" t="s">
        <v>607</v>
      </c>
      <c r="G7884" s="2">
        <v>-12299958.68</v>
      </c>
      <c r="H7884" s="2">
        <v>0</v>
      </c>
      <c r="I7884" s="2">
        <v>0</v>
      </c>
      <c r="J7884" s="105">
        <f>SUMIF([1]MMM!$A:$A,A7884,[1]MMM!$F:$F)</f>
        <v>-12299958.68</v>
      </c>
      <c r="K7884" s="2" t="s">
        <v>460</v>
      </c>
      <c r="L7884" s="2">
        <v>0</v>
      </c>
      <c r="M7884" t="s">
        <v>10962</v>
      </c>
      <c r="N7884" t="s">
        <v>14030</v>
      </c>
      <c r="O7884" t="s">
        <v>11298</v>
      </c>
      <c r="P7884" t="s">
        <v>11312</v>
      </c>
    </row>
    <row r="7885" spans="1:16" x14ac:dyDescent="0.3">
      <c r="A7885" t="s">
        <v>1547</v>
      </c>
      <c r="B7885" s="2" t="str">
        <f t="shared" si="371"/>
        <v>6502</v>
      </c>
      <c r="C7885" s="2">
        <f t="shared" si="369"/>
        <v>6502</v>
      </c>
      <c r="D7885" t="str">
        <f>VLOOKUP(C7885,'Cost Centre'!A:B,2,)</f>
        <v>Human Settlement and Housing</v>
      </c>
      <c r="E7885" t="str">
        <f t="shared" si="370"/>
        <v>5</v>
      </c>
      <c r="F7885" t="s">
        <v>609</v>
      </c>
      <c r="G7885" s="2">
        <v>0</v>
      </c>
      <c r="H7885" s="2">
        <v>0</v>
      </c>
      <c r="I7885" s="2">
        <v>-156212.41</v>
      </c>
      <c r="J7885" s="105">
        <f>SUMIF([1]MMM!$A:$A,A7885,[1]MMM!$F:$F)</f>
        <v>-156212.41</v>
      </c>
      <c r="K7885" s="2" t="s">
        <v>460</v>
      </c>
      <c r="L7885" s="2">
        <v>0</v>
      </c>
      <c r="M7885" t="s">
        <v>10962</v>
      </c>
      <c r="N7885" t="s">
        <v>14030</v>
      </c>
      <c r="O7885" t="s">
        <v>11298</v>
      </c>
      <c r="P7885" t="s">
        <v>11312</v>
      </c>
    </row>
    <row r="7886" spans="1:16" x14ac:dyDescent="0.3">
      <c r="A7886" t="s">
        <v>1548</v>
      </c>
      <c r="B7886" s="2" t="str">
        <f t="shared" si="371"/>
        <v>6502</v>
      </c>
      <c r="C7886" s="2">
        <f t="shared" si="369"/>
        <v>6502</v>
      </c>
      <c r="D7886" t="str">
        <f>VLOOKUP(C7886,'Cost Centre'!A:B,2,)</f>
        <v>Human Settlement and Housing</v>
      </c>
      <c r="E7886" t="str">
        <f t="shared" si="370"/>
        <v>5</v>
      </c>
      <c r="F7886" t="s">
        <v>611</v>
      </c>
      <c r="G7886" s="2">
        <v>0</v>
      </c>
      <c r="H7886" s="2">
        <v>0</v>
      </c>
      <c r="I7886" s="2">
        <v>0</v>
      </c>
      <c r="J7886" s="105">
        <f>SUMIF([1]MMM!$A:$A,A7886,[1]MMM!$F:$F)</f>
        <v>0</v>
      </c>
      <c r="K7886" s="2" t="s">
        <v>460</v>
      </c>
      <c r="L7886" s="2">
        <v>0</v>
      </c>
      <c r="M7886" t="s">
        <v>10962</v>
      </c>
      <c r="N7886" t="s">
        <v>14030</v>
      </c>
      <c r="O7886" t="s">
        <v>11298</v>
      </c>
      <c r="P7886" t="s">
        <v>11312</v>
      </c>
    </row>
    <row r="7887" spans="1:16" x14ac:dyDescent="0.3">
      <c r="A7887" t="s">
        <v>14141</v>
      </c>
      <c r="B7887" s="2" t="str">
        <f t="shared" si="371"/>
        <v>6502</v>
      </c>
      <c r="C7887" s="2">
        <f t="shared" si="369"/>
        <v>6502</v>
      </c>
      <c r="D7887" t="str">
        <f>VLOOKUP(C7887,'Cost Centre'!A:B,2,)</f>
        <v>Human Settlement and Housing</v>
      </c>
      <c r="E7887" t="str">
        <f t="shared" si="370"/>
        <v>5</v>
      </c>
      <c r="F7887" t="s">
        <v>14142</v>
      </c>
      <c r="G7887" s="2">
        <v>0</v>
      </c>
      <c r="H7887" s="2">
        <v>0</v>
      </c>
      <c r="I7887" s="2">
        <v>0</v>
      </c>
      <c r="J7887" s="105">
        <f>SUMIF([1]MMM!$A:$A,A7887,[1]MMM!$F:$F)</f>
        <v>0</v>
      </c>
      <c r="K7887" s="2" t="s">
        <v>460</v>
      </c>
      <c r="L7887" s="2">
        <v>0</v>
      </c>
      <c r="M7887" t="s">
        <v>10962</v>
      </c>
      <c r="N7887" t="s">
        <v>14030</v>
      </c>
      <c r="O7887" t="s">
        <v>11298</v>
      </c>
      <c r="P7887" t="s">
        <v>13892</v>
      </c>
    </row>
    <row r="7888" spans="1:16" x14ac:dyDescent="0.3">
      <c r="A7888" t="s">
        <v>14143</v>
      </c>
      <c r="B7888" s="2" t="str">
        <f t="shared" si="371"/>
        <v>6502</v>
      </c>
      <c r="C7888" s="2">
        <f t="shared" si="369"/>
        <v>6502</v>
      </c>
      <c r="D7888" t="str">
        <f>VLOOKUP(C7888,'Cost Centre'!A:B,2,)</f>
        <v>Human Settlement and Housing</v>
      </c>
      <c r="E7888" t="str">
        <f t="shared" si="370"/>
        <v>5</v>
      </c>
      <c r="F7888" t="s">
        <v>14144</v>
      </c>
      <c r="G7888" s="2">
        <v>0</v>
      </c>
      <c r="H7888" s="2">
        <v>0</v>
      </c>
      <c r="I7888" s="2">
        <v>0</v>
      </c>
      <c r="J7888" s="105">
        <f>SUMIF([1]MMM!$A:$A,A7888,[1]MMM!$F:$F)</f>
        <v>0</v>
      </c>
      <c r="K7888" s="2" t="s">
        <v>460</v>
      </c>
      <c r="L7888" s="2">
        <v>0</v>
      </c>
      <c r="M7888" t="s">
        <v>10962</v>
      </c>
      <c r="N7888" t="s">
        <v>14030</v>
      </c>
      <c r="O7888" t="s">
        <v>11298</v>
      </c>
      <c r="P7888" t="s">
        <v>13892</v>
      </c>
    </row>
    <row r="7889" spans="1:16" x14ac:dyDescent="0.3">
      <c r="A7889" t="s">
        <v>14145</v>
      </c>
      <c r="B7889" s="2" t="str">
        <f t="shared" si="371"/>
        <v>6502</v>
      </c>
      <c r="C7889" s="2">
        <f t="shared" si="369"/>
        <v>6502</v>
      </c>
      <c r="D7889" t="str">
        <f>VLOOKUP(C7889,'Cost Centre'!A:B,2,)</f>
        <v>Human Settlement and Housing</v>
      </c>
      <c r="E7889" t="str">
        <f t="shared" si="370"/>
        <v>5</v>
      </c>
      <c r="F7889" t="s">
        <v>14146</v>
      </c>
      <c r="G7889" s="2">
        <v>0</v>
      </c>
      <c r="H7889" s="2">
        <v>0</v>
      </c>
      <c r="I7889" s="2">
        <v>0</v>
      </c>
      <c r="J7889" s="105">
        <f>SUMIF([1]MMM!$A:$A,A7889,[1]MMM!$F:$F)</f>
        <v>0</v>
      </c>
      <c r="K7889" s="2" t="s">
        <v>460</v>
      </c>
      <c r="L7889" s="2">
        <v>0</v>
      </c>
      <c r="M7889" t="s">
        <v>10962</v>
      </c>
      <c r="N7889" t="s">
        <v>14030</v>
      </c>
      <c r="O7889" t="s">
        <v>11298</v>
      </c>
      <c r="P7889" t="s">
        <v>13892</v>
      </c>
    </row>
    <row r="7890" spans="1:16" x14ac:dyDescent="0.3">
      <c r="A7890" t="s">
        <v>14147</v>
      </c>
      <c r="B7890" s="2" t="str">
        <f t="shared" si="371"/>
        <v>6502</v>
      </c>
      <c r="C7890" s="2">
        <f t="shared" si="369"/>
        <v>6502</v>
      </c>
      <c r="D7890" t="str">
        <f>VLOOKUP(C7890,'Cost Centre'!A:B,2,)</f>
        <v>Human Settlement and Housing</v>
      </c>
      <c r="E7890" t="str">
        <f t="shared" si="370"/>
        <v>5</v>
      </c>
      <c r="F7890" t="s">
        <v>14148</v>
      </c>
      <c r="G7890" s="2">
        <v>0</v>
      </c>
      <c r="H7890" s="2">
        <v>0</v>
      </c>
      <c r="I7890" s="2">
        <v>0</v>
      </c>
      <c r="J7890" s="105">
        <f>SUMIF([1]MMM!$A:$A,A7890,[1]MMM!$F:$F)</f>
        <v>0</v>
      </c>
      <c r="K7890" s="2" t="s">
        <v>460</v>
      </c>
      <c r="L7890" s="2">
        <v>0</v>
      </c>
      <c r="M7890" t="s">
        <v>10962</v>
      </c>
      <c r="N7890" t="s">
        <v>14030</v>
      </c>
      <c r="O7890" t="s">
        <v>11298</v>
      </c>
      <c r="P7890" t="s">
        <v>13892</v>
      </c>
    </row>
    <row r="7891" spans="1:16" x14ac:dyDescent="0.3">
      <c r="A7891" t="s">
        <v>14149</v>
      </c>
      <c r="B7891" s="2" t="str">
        <f t="shared" si="371"/>
        <v>6502</v>
      </c>
      <c r="C7891" s="2">
        <f t="shared" si="369"/>
        <v>6502</v>
      </c>
      <c r="D7891" t="str">
        <f>VLOOKUP(C7891,'Cost Centre'!A:B,2,)</f>
        <v>Human Settlement and Housing</v>
      </c>
      <c r="E7891" t="str">
        <f t="shared" si="370"/>
        <v>5</v>
      </c>
      <c r="F7891" t="s">
        <v>14150</v>
      </c>
      <c r="G7891" s="2">
        <v>0</v>
      </c>
      <c r="H7891" s="2">
        <v>0</v>
      </c>
      <c r="I7891" s="2">
        <v>0</v>
      </c>
      <c r="J7891" s="105">
        <f>SUMIF([1]MMM!$A:$A,A7891,[1]MMM!$F:$F)</f>
        <v>0</v>
      </c>
      <c r="K7891" s="2" t="s">
        <v>460</v>
      </c>
      <c r="L7891" s="2">
        <v>0</v>
      </c>
      <c r="M7891" t="s">
        <v>10962</v>
      </c>
      <c r="N7891" t="s">
        <v>14030</v>
      </c>
      <c r="O7891" t="s">
        <v>11298</v>
      </c>
      <c r="P7891" t="s">
        <v>13892</v>
      </c>
    </row>
    <row r="7892" spans="1:16" x14ac:dyDescent="0.3">
      <c r="A7892" t="s">
        <v>14151</v>
      </c>
      <c r="B7892" s="2" t="str">
        <f t="shared" si="371"/>
        <v>6502</v>
      </c>
      <c r="C7892" s="2">
        <f t="shared" si="369"/>
        <v>6502</v>
      </c>
      <c r="D7892" t="str">
        <f>VLOOKUP(C7892,'Cost Centre'!A:B,2,)</f>
        <v>Human Settlement and Housing</v>
      </c>
      <c r="E7892" t="str">
        <f t="shared" si="370"/>
        <v>5</v>
      </c>
      <c r="F7892" t="s">
        <v>14152</v>
      </c>
      <c r="G7892" s="2">
        <v>0</v>
      </c>
      <c r="H7892" s="2">
        <v>0</v>
      </c>
      <c r="I7892" s="2">
        <v>0</v>
      </c>
      <c r="J7892" s="105">
        <f>SUMIF([1]MMM!$A:$A,A7892,[1]MMM!$F:$F)</f>
        <v>0</v>
      </c>
      <c r="K7892" s="2" t="s">
        <v>460</v>
      </c>
      <c r="L7892" s="2">
        <v>0</v>
      </c>
      <c r="M7892" t="s">
        <v>10962</v>
      </c>
      <c r="N7892" t="s">
        <v>14030</v>
      </c>
      <c r="O7892" t="s">
        <v>11298</v>
      </c>
      <c r="P7892" t="s">
        <v>13892</v>
      </c>
    </row>
    <row r="7893" spans="1:16" x14ac:dyDescent="0.3">
      <c r="A7893" t="s">
        <v>14153</v>
      </c>
      <c r="B7893" s="2" t="str">
        <f t="shared" si="371"/>
        <v>6502</v>
      </c>
      <c r="C7893" s="2">
        <f t="shared" si="369"/>
        <v>6502</v>
      </c>
      <c r="D7893" t="str">
        <f>VLOOKUP(C7893,'Cost Centre'!A:B,2,)</f>
        <v>Human Settlement and Housing</v>
      </c>
      <c r="E7893" t="str">
        <f t="shared" si="370"/>
        <v>5</v>
      </c>
      <c r="F7893" t="s">
        <v>14154</v>
      </c>
      <c r="G7893" s="2">
        <v>0</v>
      </c>
      <c r="H7893" s="2">
        <v>0</v>
      </c>
      <c r="I7893" s="2">
        <v>0</v>
      </c>
      <c r="J7893" s="105">
        <f>SUMIF([1]MMM!$A:$A,A7893,[1]MMM!$F:$F)</f>
        <v>0</v>
      </c>
      <c r="K7893" s="2" t="s">
        <v>460</v>
      </c>
      <c r="L7893" s="2">
        <v>0</v>
      </c>
      <c r="M7893" t="s">
        <v>10962</v>
      </c>
      <c r="N7893" t="s">
        <v>14030</v>
      </c>
      <c r="O7893" t="s">
        <v>11298</v>
      </c>
      <c r="P7893" t="s">
        <v>13892</v>
      </c>
    </row>
    <row r="7894" spans="1:16" x14ac:dyDescent="0.3">
      <c r="A7894" t="s">
        <v>14155</v>
      </c>
      <c r="B7894" s="2" t="str">
        <f t="shared" si="371"/>
        <v>6502</v>
      </c>
      <c r="C7894" s="2">
        <f t="shared" si="369"/>
        <v>6502</v>
      </c>
      <c r="D7894" t="str">
        <f>VLOOKUP(C7894,'Cost Centre'!A:B,2,)</f>
        <v>Human Settlement and Housing</v>
      </c>
      <c r="E7894" t="str">
        <f t="shared" si="370"/>
        <v>5</v>
      </c>
      <c r="F7894" t="s">
        <v>13891</v>
      </c>
      <c r="G7894" s="2">
        <v>0</v>
      </c>
      <c r="H7894" s="2">
        <v>0</v>
      </c>
      <c r="I7894" s="2">
        <v>0</v>
      </c>
      <c r="J7894" s="105">
        <f>SUMIF([1]MMM!$A:$A,A7894,[1]MMM!$F:$F)</f>
        <v>0</v>
      </c>
      <c r="K7894" s="2" t="s">
        <v>460</v>
      </c>
      <c r="L7894" s="2">
        <v>0</v>
      </c>
      <c r="M7894" t="s">
        <v>10962</v>
      </c>
      <c r="N7894" t="s">
        <v>14030</v>
      </c>
      <c r="O7894" t="s">
        <v>11298</v>
      </c>
      <c r="P7894" t="s">
        <v>13892</v>
      </c>
    </row>
    <row r="7895" spans="1:16" x14ac:dyDescent="0.3">
      <c r="A7895" t="s">
        <v>14156</v>
      </c>
      <c r="B7895" s="2" t="str">
        <f t="shared" si="371"/>
        <v>6502</v>
      </c>
      <c r="C7895" s="2">
        <f t="shared" si="369"/>
        <v>6502</v>
      </c>
      <c r="D7895" t="str">
        <f>VLOOKUP(C7895,'Cost Centre'!A:B,2,)</f>
        <v>Human Settlement and Housing</v>
      </c>
      <c r="E7895" t="str">
        <f t="shared" si="370"/>
        <v>5</v>
      </c>
      <c r="F7895" t="s">
        <v>13894</v>
      </c>
      <c r="G7895" s="2">
        <v>0</v>
      </c>
      <c r="H7895" s="2">
        <v>0</v>
      </c>
      <c r="I7895" s="2">
        <v>0</v>
      </c>
      <c r="J7895" s="105">
        <f>SUMIF([1]MMM!$A:$A,A7895,[1]MMM!$F:$F)</f>
        <v>0</v>
      </c>
      <c r="K7895" s="2" t="s">
        <v>460</v>
      </c>
      <c r="L7895" s="2">
        <v>0</v>
      </c>
      <c r="M7895" t="s">
        <v>10962</v>
      </c>
      <c r="N7895" t="s">
        <v>14030</v>
      </c>
      <c r="O7895" t="s">
        <v>11298</v>
      </c>
      <c r="P7895" t="s">
        <v>13892</v>
      </c>
    </row>
    <row r="7896" spans="1:16" x14ac:dyDescent="0.3">
      <c r="A7896" t="s">
        <v>14157</v>
      </c>
      <c r="B7896" s="2" t="str">
        <f t="shared" si="371"/>
        <v>6502</v>
      </c>
      <c r="C7896" s="2">
        <f t="shared" si="369"/>
        <v>6502</v>
      </c>
      <c r="D7896" t="str">
        <f>VLOOKUP(C7896,'Cost Centre'!A:B,2,)</f>
        <v>Human Settlement and Housing</v>
      </c>
      <c r="E7896" t="str">
        <f t="shared" si="370"/>
        <v>5</v>
      </c>
      <c r="F7896" t="s">
        <v>13896</v>
      </c>
      <c r="G7896" s="2">
        <v>0</v>
      </c>
      <c r="H7896" s="2">
        <v>0</v>
      </c>
      <c r="I7896" s="2">
        <v>0</v>
      </c>
      <c r="J7896" s="105">
        <f>SUMIF([1]MMM!$A:$A,A7896,[1]MMM!$F:$F)</f>
        <v>0</v>
      </c>
      <c r="K7896" s="2" t="s">
        <v>460</v>
      </c>
      <c r="L7896" s="2">
        <v>0</v>
      </c>
      <c r="M7896" t="s">
        <v>10962</v>
      </c>
      <c r="N7896" t="s">
        <v>14030</v>
      </c>
      <c r="O7896" t="s">
        <v>11298</v>
      </c>
      <c r="P7896" t="s">
        <v>13892</v>
      </c>
    </row>
    <row r="7897" spans="1:16" x14ac:dyDescent="0.3">
      <c r="A7897" t="s">
        <v>14158</v>
      </c>
      <c r="B7897" s="2" t="str">
        <f t="shared" si="371"/>
        <v>6502</v>
      </c>
      <c r="C7897" s="2">
        <f t="shared" si="369"/>
        <v>6502</v>
      </c>
      <c r="D7897" t="str">
        <f>VLOOKUP(C7897,'Cost Centre'!A:B,2,)</f>
        <v>Human Settlement and Housing</v>
      </c>
      <c r="E7897" t="str">
        <f t="shared" si="370"/>
        <v>5</v>
      </c>
      <c r="F7897" t="s">
        <v>13898</v>
      </c>
      <c r="G7897" s="2">
        <v>0</v>
      </c>
      <c r="H7897" s="2">
        <v>0</v>
      </c>
      <c r="I7897" s="2">
        <v>0</v>
      </c>
      <c r="J7897" s="105">
        <f>SUMIF([1]MMM!$A:$A,A7897,[1]MMM!$F:$F)</f>
        <v>0</v>
      </c>
      <c r="K7897" s="2" t="s">
        <v>460</v>
      </c>
      <c r="L7897" s="2">
        <v>0</v>
      </c>
      <c r="M7897" t="s">
        <v>10962</v>
      </c>
      <c r="N7897" t="s">
        <v>14030</v>
      </c>
      <c r="O7897" t="s">
        <v>11298</v>
      </c>
      <c r="P7897" t="s">
        <v>13892</v>
      </c>
    </row>
    <row r="7898" spans="1:16" x14ac:dyDescent="0.3">
      <c r="A7898" t="s">
        <v>14159</v>
      </c>
      <c r="B7898" s="2" t="str">
        <f t="shared" si="371"/>
        <v>6502</v>
      </c>
      <c r="C7898" s="2">
        <f t="shared" si="369"/>
        <v>6502</v>
      </c>
      <c r="D7898" t="str">
        <f>VLOOKUP(C7898,'Cost Centre'!A:B,2,)</f>
        <v>Human Settlement and Housing</v>
      </c>
      <c r="E7898" t="str">
        <f t="shared" si="370"/>
        <v>5</v>
      </c>
      <c r="F7898" t="s">
        <v>13900</v>
      </c>
      <c r="G7898" s="2">
        <v>0</v>
      </c>
      <c r="H7898" s="2">
        <v>0</v>
      </c>
      <c r="I7898" s="2">
        <v>0</v>
      </c>
      <c r="J7898" s="105">
        <f>SUMIF([1]MMM!$A:$A,A7898,[1]MMM!$F:$F)</f>
        <v>0</v>
      </c>
      <c r="K7898" s="2" t="s">
        <v>460</v>
      </c>
      <c r="L7898" s="2">
        <v>0</v>
      </c>
      <c r="M7898" t="s">
        <v>10962</v>
      </c>
      <c r="N7898" t="s">
        <v>14030</v>
      </c>
      <c r="O7898" t="s">
        <v>11298</v>
      </c>
      <c r="P7898" t="s">
        <v>13892</v>
      </c>
    </row>
    <row r="7899" spans="1:16" x14ac:dyDescent="0.3">
      <c r="A7899" t="s">
        <v>14160</v>
      </c>
      <c r="B7899" s="2" t="str">
        <f t="shared" si="371"/>
        <v>6502</v>
      </c>
      <c r="C7899" s="2">
        <f t="shared" si="369"/>
        <v>6502</v>
      </c>
      <c r="D7899" t="str">
        <f>VLOOKUP(C7899,'Cost Centre'!A:B,2,)</f>
        <v>Human Settlement and Housing</v>
      </c>
      <c r="E7899" t="str">
        <f t="shared" si="370"/>
        <v>5</v>
      </c>
      <c r="F7899" t="s">
        <v>13902</v>
      </c>
      <c r="G7899" s="2">
        <v>0</v>
      </c>
      <c r="H7899" s="2">
        <v>0</v>
      </c>
      <c r="I7899" s="2">
        <v>0</v>
      </c>
      <c r="J7899" s="105">
        <f>SUMIF([1]MMM!$A:$A,A7899,[1]MMM!$F:$F)</f>
        <v>0</v>
      </c>
      <c r="K7899" s="2" t="s">
        <v>460</v>
      </c>
      <c r="L7899" s="2">
        <v>0</v>
      </c>
      <c r="M7899" t="s">
        <v>10962</v>
      </c>
      <c r="N7899" t="s">
        <v>14030</v>
      </c>
      <c r="O7899" t="s">
        <v>11298</v>
      </c>
      <c r="P7899" t="s">
        <v>13892</v>
      </c>
    </row>
    <row r="7900" spans="1:16" x14ac:dyDescent="0.3">
      <c r="A7900" t="s">
        <v>14161</v>
      </c>
      <c r="B7900" s="2" t="str">
        <f t="shared" si="371"/>
        <v>6502</v>
      </c>
      <c r="C7900" s="2">
        <f t="shared" si="369"/>
        <v>6502</v>
      </c>
      <c r="D7900" t="str">
        <f>VLOOKUP(C7900,'Cost Centre'!A:B,2,)</f>
        <v>Human Settlement and Housing</v>
      </c>
      <c r="E7900" t="str">
        <f t="shared" si="370"/>
        <v>5</v>
      </c>
      <c r="F7900" t="s">
        <v>11315</v>
      </c>
      <c r="G7900" s="2">
        <v>0</v>
      </c>
      <c r="H7900" s="2">
        <v>0</v>
      </c>
      <c r="I7900" s="2">
        <v>0</v>
      </c>
      <c r="J7900" s="105">
        <f>SUMIF([1]MMM!$A:$A,A7900,[1]MMM!$F:$F)</f>
        <v>0</v>
      </c>
      <c r="K7900" s="2" t="s">
        <v>460</v>
      </c>
      <c r="L7900" s="2">
        <v>0</v>
      </c>
      <c r="M7900" t="s">
        <v>10962</v>
      </c>
      <c r="N7900" t="s">
        <v>14030</v>
      </c>
      <c r="O7900" t="s">
        <v>11298</v>
      </c>
      <c r="P7900" t="s">
        <v>13892</v>
      </c>
    </row>
    <row r="7901" spans="1:16" x14ac:dyDescent="0.3">
      <c r="A7901" t="s">
        <v>14162</v>
      </c>
      <c r="B7901" s="2" t="str">
        <f t="shared" si="371"/>
        <v>6502</v>
      </c>
      <c r="C7901" s="2">
        <f t="shared" si="369"/>
        <v>6502</v>
      </c>
      <c r="D7901" t="str">
        <f>VLOOKUP(C7901,'Cost Centre'!A:B,2,)</f>
        <v>Human Settlement and Housing</v>
      </c>
      <c r="E7901" t="str">
        <f t="shared" si="370"/>
        <v>5</v>
      </c>
      <c r="F7901" t="s">
        <v>14163</v>
      </c>
      <c r="G7901" s="2">
        <v>167386.91</v>
      </c>
      <c r="H7901" s="2">
        <v>0</v>
      </c>
      <c r="I7901" s="2">
        <v>0</v>
      </c>
      <c r="J7901" s="105">
        <f>SUMIF([1]MMM!$A:$A,A7901,[1]MMM!$F:$F)</f>
        <v>167386.91</v>
      </c>
      <c r="K7901" s="2" t="s">
        <v>460</v>
      </c>
      <c r="L7901" s="2">
        <v>0</v>
      </c>
      <c r="M7901" t="s">
        <v>10962</v>
      </c>
      <c r="N7901" t="s">
        <v>14030</v>
      </c>
      <c r="O7901" t="s">
        <v>11298</v>
      </c>
      <c r="P7901" t="s">
        <v>14164</v>
      </c>
    </row>
    <row r="7902" spans="1:16" x14ac:dyDescent="0.3">
      <c r="A7902" t="s">
        <v>14165</v>
      </c>
      <c r="B7902" s="2" t="str">
        <f t="shared" si="371"/>
        <v>6502</v>
      </c>
      <c r="C7902" s="2">
        <f t="shared" si="369"/>
        <v>6502</v>
      </c>
      <c r="D7902" t="str">
        <f>VLOOKUP(C7902,'Cost Centre'!A:B,2,)</f>
        <v>Human Settlement and Housing</v>
      </c>
      <c r="E7902" t="str">
        <f t="shared" si="370"/>
        <v>5</v>
      </c>
      <c r="F7902" t="s">
        <v>14166</v>
      </c>
      <c r="G7902" s="2">
        <v>0</v>
      </c>
      <c r="H7902" s="2">
        <v>0</v>
      </c>
      <c r="I7902" s="2">
        <v>0</v>
      </c>
      <c r="J7902" s="105">
        <f>SUMIF([1]MMM!$A:$A,A7902,[1]MMM!$F:$F)</f>
        <v>0</v>
      </c>
      <c r="K7902" s="2" t="s">
        <v>460</v>
      </c>
      <c r="L7902" s="2">
        <v>0</v>
      </c>
      <c r="M7902" t="s">
        <v>10962</v>
      </c>
      <c r="N7902" t="s">
        <v>14030</v>
      </c>
      <c r="O7902" t="s">
        <v>11298</v>
      </c>
      <c r="P7902" t="s">
        <v>14164</v>
      </c>
    </row>
    <row r="7903" spans="1:16" x14ac:dyDescent="0.3">
      <c r="A7903" t="s">
        <v>14167</v>
      </c>
      <c r="B7903" s="2" t="str">
        <f t="shared" si="371"/>
        <v>6502</v>
      </c>
      <c r="C7903" s="2">
        <f t="shared" si="369"/>
        <v>6502</v>
      </c>
      <c r="D7903" t="str">
        <f>VLOOKUP(C7903,'Cost Centre'!A:B,2,)</f>
        <v>Human Settlement and Housing</v>
      </c>
      <c r="E7903" t="str">
        <f t="shared" si="370"/>
        <v>5</v>
      </c>
      <c r="F7903" t="s">
        <v>14168</v>
      </c>
      <c r="G7903" s="2">
        <v>0</v>
      </c>
      <c r="H7903" s="2">
        <v>0</v>
      </c>
      <c r="I7903" s="2">
        <v>0</v>
      </c>
      <c r="J7903" s="105">
        <f>SUMIF([1]MMM!$A:$A,A7903,[1]MMM!$F:$F)</f>
        <v>0</v>
      </c>
      <c r="K7903" s="2" t="s">
        <v>460</v>
      </c>
      <c r="L7903" s="2">
        <v>0</v>
      </c>
      <c r="M7903" t="s">
        <v>10962</v>
      </c>
      <c r="N7903" t="s">
        <v>14030</v>
      </c>
      <c r="O7903" t="s">
        <v>11298</v>
      </c>
      <c r="P7903" t="s">
        <v>14164</v>
      </c>
    </row>
    <row r="7904" spans="1:16" x14ac:dyDescent="0.3">
      <c r="A7904" t="s">
        <v>14169</v>
      </c>
      <c r="B7904" s="2" t="str">
        <f t="shared" si="371"/>
        <v>6502</v>
      </c>
      <c r="C7904" s="2">
        <f t="shared" si="369"/>
        <v>6502</v>
      </c>
      <c r="D7904" t="str">
        <f>VLOOKUP(C7904,'Cost Centre'!A:B,2,)</f>
        <v>Human Settlement and Housing</v>
      </c>
      <c r="E7904" t="str">
        <f t="shared" si="370"/>
        <v>5</v>
      </c>
      <c r="F7904" t="s">
        <v>14170</v>
      </c>
      <c r="G7904" s="2">
        <v>0</v>
      </c>
      <c r="H7904" s="2">
        <v>0</v>
      </c>
      <c r="I7904" s="2">
        <v>0</v>
      </c>
      <c r="J7904" s="105">
        <f>SUMIF([1]MMM!$A:$A,A7904,[1]MMM!$F:$F)</f>
        <v>0</v>
      </c>
      <c r="K7904" s="2" t="s">
        <v>460</v>
      </c>
      <c r="L7904" s="2">
        <v>0</v>
      </c>
      <c r="M7904" t="s">
        <v>10962</v>
      </c>
      <c r="N7904" t="s">
        <v>14030</v>
      </c>
      <c r="O7904" t="s">
        <v>11298</v>
      </c>
      <c r="P7904" t="s">
        <v>14164</v>
      </c>
    </row>
    <row r="7905" spans="1:16" x14ac:dyDescent="0.3">
      <c r="A7905" t="s">
        <v>14171</v>
      </c>
      <c r="B7905" s="2" t="str">
        <f t="shared" si="371"/>
        <v>6502</v>
      </c>
      <c r="C7905" s="2">
        <f t="shared" si="369"/>
        <v>6502</v>
      </c>
      <c r="D7905" t="str">
        <f>VLOOKUP(C7905,'Cost Centre'!A:B,2,)</f>
        <v>Human Settlement and Housing</v>
      </c>
      <c r="E7905" t="str">
        <f t="shared" si="370"/>
        <v>6</v>
      </c>
      <c r="F7905" t="s">
        <v>13936</v>
      </c>
      <c r="G7905" s="2">
        <v>0</v>
      </c>
      <c r="H7905" s="2">
        <v>0</v>
      </c>
      <c r="I7905" s="2">
        <v>0</v>
      </c>
      <c r="J7905" s="105">
        <f>SUMIF([1]MMM!$A:$A,A7905,[1]MMM!$F:$F)</f>
        <v>0</v>
      </c>
      <c r="K7905" s="2" t="s">
        <v>460</v>
      </c>
      <c r="L7905" s="2">
        <v>0</v>
      </c>
      <c r="M7905" t="s">
        <v>10962</v>
      </c>
      <c r="N7905" t="s">
        <v>14030</v>
      </c>
      <c r="O7905" t="s">
        <v>10962</v>
      </c>
      <c r="P7905" t="s">
        <v>13937</v>
      </c>
    </row>
    <row r="7906" spans="1:16" x14ac:dyDescent="0.3">
      <c r="A7906" t="s">
        <v>14172</v>
      </c>
      <c r="B7906" s="2" t="str">
        <f t="shared" si="371"/>
        <v>6502</v>
      </c>
      <c r="C7906" s="2">
        <f t="shared" si="369"/>
        <v>6502</v>
      </c>
      <c r="D7906" t="str">
        <f>VLOOKUP(C7906,'Cost Centre'!A:B,2,)</f>
        <v>Human Settlement and Housing</v>
      </c>
      <c r="E7906" t="str">
        <f t="shared" si="370"/>
        <v>6</v>
      </c>
      <c r="F7906" t="s">
        <v>13943</v>
      </c>
      <c r="G7906" s="2">
        <v>0</v>
      </c>
      <c r="H7906" s="2">
        <v>0</v>
      </c>
      <c r="I7906" s="2">
        <v>0</v>
      </c>
      <c r="J7906" s="105">
        <f>SUMIF([1]MMM!$A:$A,A7906,[1]MMM!$F:$F)</f>
        <v>0</v>
      </c>
      <c r="K7906" s="2" t="s">
        <v>10</v>
      </c>
      <c r="L7906" s="2">
        <v>0</v>
      </c>
      <c r="M7906" t="s">
        <v>10962</v>
      </c>
      <c r="N7906" t="s">
        <v>14030</v>
      </c>
      <c r="O7906" t="s">
        <v>10962</v>
      </c>
      <c r="P7906" t="s">
        <v>13937</v>
      </c>
    </row>
    <row r="7907" spans="1:16" x14ac:dyDescent="0.3">
      <c r="A7907" t="s">
        <v>14173</v>
      </c>
      <c r="B7907" s="2" t="str">
        <f t="shared" si="371"/>
        <v>6502</v>
      </c>
      <c r="C7907" s="2">
        <f t="shared" si="369"/>
        <v>6502</v>
      </c>
      <c r="D7907" t="str">
        <f>VLOOKUP(C7907,'Cost Centre'!A:B,2,)</f>
        <v>Human Settlement and Housing</v>
      </c>
      <c r="E7907" t="str">
        <f t="shared" si="370"/>
        <v>6</v>
      </c>
      <c r="F7907" t="s">
        <v>13961</v>
      </c>
      <c r="G7907" s="2">
        <v>0</v>
      </c>
      <c r="H7907" s="2">
        <v>0</v>
      </c>
      <c r="I7907" s="2">
        <v>0</v>
      </c>
      <c r="J7907" s="105">
        <f>SUMIF([1]MMM!$A:$A,A7907,[1]MMM!$F:$F)</f>
        <v>0</v>
      </c>
      <c r="K7907" s="2" t="s">
        <v>460</v>
      </c>
      <c r="L7907" s="2">
        <v>0</v>
      </c>
      <c r="M7907" t="s">
        <v>10962</v>
      </c>
      <c r="N7907" t="s">
        <v>14030</v>
      </c>
      <c r="O7907" t="s">
        <v>10962</v>
      </c>
      <c r="P7907" t="s">
        <v>13937</v>
      </c>
    </row>
    <row r="7908" spans="1:16" x14ac:dyDescent="0.3">
      <c r="A7908" t="s">
        <v>14174</v>
      </c>
      <c r="B7908" s="2" t="str">
        <f t="shared" si="371"/>
        <v>6502</v>
      </c>
      <c r="C7908" s="2">
        <f t="shared" si="369"/>
        <v>6502</v>
      </c>
      <c r="D7908" t="str">
        <f>VLOOKUP(C7908,'Cost Centre'!A:B,2,)</f>
        <v>Human Settlement and Housing</v>
      </c>
      <c r="E7908" t="str">
        <f t="shared" si="370"/>
        <v>6</v>
      </c>
      <c r="F7908" t="s">
        <v>13963</v>
      </c>
      <c r="G7908" s="2">
        <v>0</v>
      </c>
      <c r="H7908" s="2">
        <v>0</v>
      </c>
      <c r="I7908" s="2">
        <v>0</v>
      </c>
      <c r="J7908" s="105">
        <f>SUMIF([1]MMM!$A:$A,A7908,[1]MMM!$F:$F)</f>
        <v>0</v>
      </c>
      <c r="K7908" s="2" t="s">
        <v>460</v>
      </c>
      <c r="L7908" s="2">
        <v>0</v>
      </c>
      <c r="M7908" t="s">
        <v>10962</v>
      </c>
      <c r="N7908" t="s">
        <v>14030</v>
      </c>
      <c r="O7908" t="s">
        <v>10962</v>
      </c>
      <c r="P7908" t="s">
        <v>13937</v>
      </c>
    </row>
    <row r="7909" spans="1:16" x14ac:dyDescent="0.3">
      <c r="A7909" t="s">
        <v>14175</v>
      </c>
      <c r="B7909" s="2" t="str">
        <f t="shared" si="371"/>
        <v>6502</v>
      </c>
      <c r="C7909" s="2">
        <f t="shared" si="369"/>
        <v>6502</v>
      </c>
      <c r="D7909" t="str">
        <f>VLOOKUP(C7909,'Cost Centre'!A:B,2,)</f>
        <v>Human Settlement and Housing</v>
      </c>
      <c r="E7909" t="str">
        <f t="shared" si="370"/>
        <v>6</v>
      </c>
      <c r="F7909" t="s">
        <v>13965</v>
      </c>
      <c r="G7909" s="2">
        <v>0</v>
      </c>
      <c r="H7909" s="2">
        <v>0</v>
      </c>
      <c r="I7909" s="2">
        <v>0</v>
      </c>
      <c r="J7909" s="105">
        <f>SUMIF([1]MMM!$A:$A,A7909,[1]MMM!$F:$F)</f>
        <v>0</v>
      </c>
      <c r="K7909" s="2" t="s">
        <v>460</v>
      </c>
      <c r="L7909" s="2">
        <v>0</v>
      </c>
      <c r="M7909" t="s">
        <v>10962</v>
      </c>
      <c r="N7909" t="s">
        <v>14030</v>
      </c>
      <c r="O7909" t="s">
        <v>10962</v>
      </c>
      <c r="P7909" t="s">
        <v>13937</v>
      </c>
    </row>
    <row r="7910" spans="1:16" x14ac:dyDescent="0.3">
      <c r="A7910" t="s">
        <v>14176</v>
      </c>
      <c r="B7910" s="2" t="str">
        <f t="shared" si="371"/>
        <v>6502</v>
      </c>
      <c r="C7910" s="2">
        <f t="shared" si="369"/>
        <v>6502</v>
      </c>
      <c r="D7910" t="str">
        <f>VLOOKUP(C7910,'Cost Centre'!A:B,2,)</f>
        <v>Human Settlement and Housing</v>
      </c>
      <c r="E7910" t="str">
        <f t="shared" si="370"/>
        <v>6</v>
      </c>
      <c r="F7910" t="s">
        <v>13967</v>
      </c>
      <c r="G7910" s="2">
        <v>0</v>
      </c>
      <c r="H7910" s="2">
        <v>0</v>
      </c>
      <c r="I7910" s="2">
        <v>0</v>
      </c>
      <c r="J7910" s="105">
        <f>SUMIF([1]MMM!$A:$A,A7910,[1]MMM!$F:$F)</f>
        <v>0</v>
      </c>
      <c r="K7910" s="2" t="s">
        <v>460</v>
      </c>
      <c r="L7910" s="2">
        <v>0</v>
      </c>
      <c r="M7910" t="s">
        <v>10962</v>
      </c>
      <c r="N7910" t="s">
        <v>14030</v>
      </c>
      <c r="O7910" t="s">
        <v>10962</v>
      </c>
      <c r="P7910" t="s">
        <v>13937</v>
      </c>
    </row>
    <row r="7911" spans="1:16" x14ac:dyDescent="0.3">
      <c r="A7911" t="s">
        <v>14177</v>
      </c>
      <c r="B7911" s="2" t="str">
        <f t="shared" si="371"/>
        <v>6502</v>
      </c>
      <c r="C7911" s="2">
        <f t="shared" si="369"/>
        <v>6502</v>
      </c>
      <c r="D7911" t="str">
        <f>VLOOKUP(C7911,'Cost Centre'!A:B,2,)</f>
        <v>Human Settlement and Housing</v>
      </c>
      <c r="E7911" t="str">
        <f t="shared" si="370"/>
        <v>6</v>
      </c>
      <c r="F7911" t="s">
        <v>13969</v>
      </c>
      <c r="G7911" s="2">
        <v>0</v>
      </c>
      <c r="H7911" s="2">
        <v>0</v>
      </c>
      <c r="I7911" s="2">
        <v>0</v>
      </c>
      <c r="J7911" s="105">
        <f>SUMIF([1]MMM!$A:$A,A7911,[1]MMM!$F:$F)</f>
        <v>0</v>
      </c>
      <c r="K7911" s="2" t="s">
        <v>460</v>
      </c>
      <c r="L7911" s="2">
        <v>0</v>
      </c>
      <c r="M7911" t="s">
        <v>10962</v>
      </c>
      <c r="N7911" t="s">
        <v>14030</v>
      </c>
      <c r="O7911" t="s">
        <v>10962</v>
      </c>
      <c r="P7911" t="s">
        <v>13937</v>
      </c>
    </row>
    <row r="7912" spans="1:16" x14ac:dyDescent="0.3">
      <c r="A7912" t="s">
        <v>14178</v>
      </c>
      <c r="B7912" s="2" t="str">
        <f t="shared" si="371"/>
        <v>6502</v>
      </c>
      <c r="C7912" s="2">
        <f t="shared" si="369"/>
        <v>6502</v>
      </c>
      <c r="D7912" t="str">
        <f>VLOOKUP(C7912,'Cost Centre'!A:B,2,)</f>
        <v>Human Settlement and Housing</v>
      </c>
      <c r="E7912" t="str">
        <f t="shared" si="370"/>
        <v>6</v>
      </c>
      <c r="F7912" t="s">
        <v>13971</v>
      </c>
      <c r="G7912" s="2">
        <v>0</v>
      </c>
      <c r="H7912" s="2">
        <v>0</v>
      </c>
      <c r="I7912" s="2">
        <v>0</v>
      </c>
      <c r="J7912" s="105">
        <f>SUMIF([1]MMM!$A:$A,A7912,[1]MMM!$F:$F)</f>
        <v>0</v>
      </c>
      <c r="K7912" s="2" t="s">
        <v>460</v>
      </c>
      <c r="L7912" s="2">
        <v>0</v>
      </c>
      <c r="M7912" t="s">
        <v>10962</v>
      </c>
      <c r="N7912" t="s">
        <v>14030</v>
      </c>
      <c r="O7912" t="s">
        <v>10962</v>
      </c>
      <c r="P7912" t="s">
        <v>13937</v>
      </c>
    </row>
    <row r="7913" spans="1:16" x14ac:dyDescent="0.3">
      <c r="A7913" t="s">
        <v>14179</v>
      </c>
      <c r="B7913" s="2" t="str">
        <f t="shared" si="371"/>
        <v>6502</v>
      </c>
      <c r="C7913" s="2">
        <f t="shared" si="369"/>
        <v>6502</v>
      </c>
      <c r="D7913" t="str">
        <f>VLOOKUP(C7913,'Cost Centre'!A:B,2,)</f>
        <v>Human Settlement and Housing</v>
      </c>
      <c r="E7913" t="str">
        <f t="shared" si="370"/>
        <v>6</v>
      </c>
      <c r="F7913" t="s">
        <v>13973</v>
      </c>
      <c r="G7913" s="2">
        <v>0</v>
      </c>
      <c r="H7913" s="2">
        <v>0</v>
      </c>
      <c r="I7913" s="2">
        <v>0</v>
      </c>
      <c r="J7913" s="105">
        <f>SUMIF([1]MMM!$A:$A,A7913,[1]MMM!$F:$F)</f>
        <v>0</v>
      </c>
      <c r="K7913" s="2" t="s">
        <v>460</v>
      </c>
      <c r="L7913" s="2">
        <v>0</v>
      </c>
      <c r="M7913" t="s">
        <v>10962</v>
      </c>
      <c r="N7913" t="s">
        <v>14030</v>
      </c>
      <c r="O7913" t="s">
        <v>10962</v>
      </c>
      <c r="P7913" t="s">
        <v>13937</v>
      </c>
    </row>
    <row r="7914" spans="1:16" x14ac:dyDescent="0.3">
      <c r="A7914" t="s">
        <v>14180</v>
      </c>
      <c r="B7914" s="2" t="str">
        <f t="shared" si="371"/>
        <v>6502</v>
      </c>
      <c r="C7914" s="2">
        <f t="shared" si="369"/>
        <v>6502</v>
      </c>
      <c r="D7914" t="str">
        <f>VLOOKUP(C7914,'Cost Centre'!A:B,2,)</f>
        <v>Human Settlement and Housing</v>
      </c>
      <c r="E7914" t="str">
        <f t="shared" si="370"/>
        <v>6</v>
      </c>
      <c r="F7914" t="s">
        <v>13975</v>
      </c>
      <c r="G7914" s="2">
        <v>0</v>
      </c>
      <c r="H7914" s="2">
        <v>0</v>
      </c>
      <c r="I7914" s="2">
        <v>0</v>
      </c>
      <c r="J7914" s="105">
        <f>SUMIF([1]MMM!$A:$A,A7914,[1]MMM!$F:$F)</f>
        <v>0</v>
      </c>
      <c r="K7914" s="2" t="s">
        <v>460</v>
      </c>
      <c r="L7914" s="2">
        <v>0</v>
      </c>
      <c r="M7914" t="s">
        <v>10962</v>
      </c>
      <c r="N7914" t="s">
        <v>14030</v>
      </c>
      <c r="O7914" t="s">
        <v>10962</v>
      </c>
      <c r="P7914" t="s">
        <v>13937</v>
      </c>
    </row>
    <row r="7915" spans="1:16" x14ac:dyDescent="0.3">
      <c r="A7915" t="s">
        <v>14181</v>
      </c>
      <c r="B7915" s="2" t="str">
        <f t="shared" si="371"/>
        <v>6502</v>
      </c>
      <c r="C7915" s="2">
        <f t="shared" si="369"/>
        <v>6502</v>
      </c>
      <c r="D7915" t="str">
        <f>VLOOKUP(C7915,'Cost Centre'!A:B,2,)</f>
        <v>Human Settlement and Housing</v>
      </c>
      <c r="E7915" t="str">
        <f t="shared" si="370"/>
        <v>6</v>
      </c>
      <c r="F7915" t="s">
        <v>13977</v>
      </c>
      <c r="G7915" s="2">
        <v>0</v>
      </c>
      <c r="H7915" s="2">
        <v>0</v>
      </c>
      <c r="I7915" s="2">
        <v>0</v>
      </c>
      <c r="J7915" s="105">
        <f>SUMIF([1]MMM!$A:$A,A7915,[1]MMM!$F:$F)</f>
        <v>0</v>
      </c>
      <c r="K7915" s="2" t="s">
        <v>460</v>
      </c>
      <c r="L7915" s="2">
        <v>0</v>
      </c>
      <c r="M7915" t="s">
        <v>10962</v>
      </c>
      <c r="N7915" t="s">
        <v>14030</v>
      </c>
      <c r="O7915" t="s">
        <v>10962</v>
      </c>
      <c r="P7915" t="s">
        <v>13937</v>
      </c>
    </row>
    <row r="7916" spans="1:16" x14ac:dyDescent="0.3">
      <c r="A7916" t="s">
        <v>14182</v>
      </c>
      <c r="B7916" s="2" t="str">
        <f t="shared" si="371"/>
        <v>6502</v>
      </c>
      <c r="C7916" s="2">
        <f t="shared" si="369"/>
        <v>6502</v>
      </c>
      <c r="D7916" t="str">
        <f>VLOOKUP(C7916,'Cost Centre'!A:B,2,)</f>
        <v>Human Settlement and Housing</v>
      </c>
      <c r="E7916" t="str">
        <f t="shared" si="370"/>
        <v>6</v>
      </c>
      <c r="F7916" t="s">
        <v>13979</v>
      </c>
      <c r="G7916" s="2">
        <v>0</v>
      </c>
      <c r="H7916" s="2">
        <v>0</v>
      </c>
      <c r="I7916" s="2">
        <v>0</v>
      </c>
      <c r="J7916" s="105">
        <f>SUMIF([1]MMM!$A:$A,A7916,[1]MMM!$F:$F)</f>
        <v>0</v>
      </c>
      <c r="K7916" s="2" t="s">
        <v>460</v>
      </c>
      <c r="L7916" s="2">
        <v>0</v>
      </c>
      <c r="M7916" t="s">
        <v>10962</v>
      </c>
      <c r="N7916" t="s">
        <v>14030</v>
      </c>
      <c r="O7916" t="s">
        <v>10962</v>
      </c>
      <c r="P7916" t="s">
        <v>13937</v>
      </c>
    </row>
    <row r="7917" spans="1:16" x14ac:dyDescent="0.3">
      <c r="A7917" t="s">
        <v>14183</v>
      </c>
      <c r="B7917" s="2" t="str">
        <f t="shared" si="371"/>
        <v>6502</v>
      </c>
      <c r="C7917" s="2">
        <f t="shared" si="369"/>
        <v>6502</v>
      </c>
      <c r="D7917" t="str">
        <f>VLOOKUP(C7917,'Cost Centre'!A:B,2,)</f>
        <v>Human Settlement and Housing</v>
      </c>
      <c r="E7917" t="str">
        <f t="shared" si="370"/>
        <v>6</v>
      </c>
      <c r="F7917" t="s">
        <v>13981</v>
      </c>
      <c r="G7917" s="2">
        <v>0</v>
      </c>
      <c r="H7917" s="2">
        <v>0</v>
      </c>
      <c r="I7917" s="2">
        <v>0</v>
      </c>
      <c r="J7917" s="105">
        <f>SUMIF([1]MMM!$A:$A,A7917,[1]MMM!$F:$F)</f>
        <v>0</v>
      </c>
      <c r="K7917" s="2" t="s">
        <v>460</v>
      </c>
      <c r="L7917" s="2">
        <v>0</v>
      </c>
      <c r="M7917" t="s">
        <v>10962</v>
      </c>
      <c r="N7917" t="s">
        <v>14030</v>
      </c>
      <c r="O7917" t="s">
        <v>10962</v>
      </c>
      <c r="P7917" t="s">
        <v>13937</v>
      </c>
    </row>
    <row r="7918" spans="1:16" x14ac:dyDescent="0.3">
      <c r="A7918" t="s">
        <v>14184</v>
      </c>
      <c r="B7918" s="2" t="str">
        <f t="shared" si="371"/>
        <v>6502</v>
      </c>
      <c r="C7918" s="2">
        <f t="shared" si="369"/>
        <v>6502</v>
      </c>
      <c r="D7918" t="str">
        <f>VLOOKUP(C7918,'Cost Centre'!A:B,2,)</f>
        <v>Human Settlement and Housing</v>
      </c>
      <c r="E7918" t="str">
        <f t="shared" si="370"/>
        <v>6</v>
      </c>
      <c r="F7918" t="s">
        <v>13983</v>
      </c>
      <c r="G7918" s="2">
        <v>0</v>
      </c>
      <c r="H7918" s="2">
        <v>0</v>
      </c>
      <c r="I7918" s="2">
        <v>0</v>
      </c>
      <c r="J7918" s="105">
        <f>SUMIF([1]MMM!$A:$A,A7918,[1]MMM!$F:$F)</f>
        <v>0</v>
      </c>
      <c r="K7918" s="2" t="s">
        <v>460</v>
      </c>
      <c r="L7918" s="2">
        <v>0</v>
      </c>
      <c r="M7918" t="s">
        <v>10962</v>
      </c>
      <c r="N7918" t="s">
        <v>14030</v>
      </c>
      <c r="O7918" t="s">
        <v>10962</v>
      </c>
      <c r="P7918" t="s">
        <v>13937</v>
      </c>
    </row>
    <row r="7919" spans="1:16" x14ac:dyDescent="0.3">
      <c r="A7919" t="s">
        <v>14185</v>
      </c>
      <c r="B7919" s="2" t="str">
        <f t="shared" si="371"/>
        <v>6502</v>
      </c>
      <c r="C7919" s="2">
        <f t="shared" si="369"/>
        <v>6502</v>
      </c>
      <c r="D7919" t="str">
        <f>VLOOKUP(C7919,'Cost Centre'!A:B,2,)</f>
        <v>Human Settlement and Housing</v>
      </c>
      <c r="E7919" t="str">
        <f t="shared" si="370"/>
        <v>6</v>
      </c>
      <c r="F7919" t="s">
        <v>13985</v>
      </c>
      <c r="G7919" s="2">
        <v>0</v>
      </c>
      <c r="H7919" s="2">
        <v>0</v>
      </c>
      <c r="I7919" s="2">
        <v>0</v>
      </c>
      <c r="J7919" s="105">
        <f>SUMIF([1]MMM!$A:$A,A7919,[1]MMM!$F:$F)</f>
        <v>0</v>
      </c>
      <c r="K7919" s="2" t="s">
        <v>460</v>
      </c>
      <c r="L7919" s="2">
        <v>0</v>
      </c>
      <c r="M7919" t="s">
        <v>10962</v>
      </c>
      <c r="N7919" t="s">
        <v>14030</v>
      </c>
      <c r="O7919" t="s">
        <v>10962</v>
      </c>
      <c r="P7919" t="s">
        <v>13937</v>
      </c>
    </row>
    <row r="7920" spans="1:16" x14ac:dyDescent="0.3">
      <c r="A7920" t="s">
        <v>14186</v>
      </c>
      <c r="B7920" s="2" t="str">
        <f t="shared" si="371"/>
        <v>6502</v>
      </c>
      <c r="C7920" s="2">
        <f t="shared" si="369"/>
        <v>6502</v>
      </c>
      <c r="D7920" t="str">
        <f>VLOOKUP(C7920,'Cost Centre'!A:B,2,)</f>
        <v>Human Settlement and Housing</v>
      </c>
      <c r="E7920" t="str">
        <f t="shared" si="370"/>
        <v>6</v>
      </c>
      <c r="F7920" t="s">
        <v>13987</v>
      </c>
      <c r="G7920" s="2">
        <v>0</v>
      </c>
      <c r="H7920" s="2">
        <v>0</v>
      </c>
      <c r="I7920" s="2">
        <v>0</v>
      </c>
      <c r="J7920" s="105">
        <f>SUMIF([1]MMM!$A:$A,A7920,[1]MMM!$F:$F)</f>
        <v>0</v>
      </c>
      <c r="K7920" s="2" t="s">
        <v>460</v>
      </c>
      <c r="L7920" s="2">
        <v>0</v>
      </c>
      <c r="M7920" t="s">
        <v>10962</v>
      </c>
      <c r="N7920" t="s">
        <v>14030</v>
      </c>
      <c r="O7920" t="s">
        <v>10962</v>
      </c>
      <c r="P7920" t="s">
        <v>13937</v>
      </c>
    </row>
    <row r="7921" spans="1:16" x14ac:dyDescent="0.3">
      <c r="A7921" t="s">
        <v>14187</v>
      </c>
      <c r="B7921" s="2" t="str">
        <f t="shared" si="371"/>
        <v>6502</v>
      </c>
      <c r="C7921" s="2">
        <f t="shared" si="369"/>
        <v>6502</v>
      </c>
      <c r="D7921" t="str">
        <f>VLOOKUP(C7921,'Cost Centre'!A:B,2,)</f>
        <v>Human Settlement and Housing</v>
      </c>
      <c r="E7921" t="str">
        <f t="shared" si="370"/>
        <v>6</v>
      </c>
      <c r="F7921" t="s">
        <v>13989</v>
      </c>
      <c r="G7921" s="2">
        <v>0</v>
      </c>
      <c r="H7921" s="2">
        <v>0</v>
      </c>
      <c r="I7921" s="2">
        <v>0</v>
      </c>
      <c r="J7921" s="105">
        <f>SUMIF([1]MMM!$A:$A,A7921,[1]MMM!$F:$F)</f>
        <v>0</v>
      </c>
      <c r="K7921" s="2" t="s">
        <v>460</v>
      </c>
      <c r="L7921" s="2">
        <v>0</v>
      </c>
      <c r="M7921" t="s">
        <v>10962</v>
      </c>
      <c r="N7921" t="s">
        <v>14030</v>
      </c>
      <c r="O7921" t="s">
        <v>10962</v>
      </c>
      <c r="P7921" t="s">
        <v>13937</v>
      </c>
    </row>
    <row r="7922" spans="1:16" x14ac:dyDescent="0.3">
      <c r="A7922" t="s">
        <v>6962</v>
      </c>
      <c r="B7922" s="2" t="str">
        <f t="shared" si="371"/>
        <v>6502</v>
      </c>
      <c r="C7922" s="2">
        <f t="shared" si="369"/>
        <v>6502</v>
      </c>
      <c r="D7922" t="str">
        <f>VLOOKUP(C7922,'Cost Centre'!A:B,2,)</f>
        <v>Human Settlement and Housing</v>
      </c>
      <c r="E7922" t="str">
        <f t="shared" si="370"/>
        <v>6</v>
      </c>
      <c r="F7922" t="s">
        <v>11621</v>
      </c>
      <c r="G7922" s="2">
        <v>0</v>
      </c>
      <c r="H7922" s="2">
        <v>0</v>
      </c>
      <c r="I7922" s="2">
        <v>0</v>
      </c>
      <c r="J7922" s="105">
        <f>SUMIF([1]MMM!$A:$A,A7922,[1]MMM!$F:$F)</f>
        <v>0</v>
      </c>
      <c r="K7922" s="2" t="s">
        <v>460</v>
      </c>
      <c r="L7922" s="2">
        <v>0</v>
      </c>
      <c r="M7922" t="s">
        <v>10962</v>
      </c>
      <c r="N7922" t="s">
        <v>14030</v>
      </c>
      <c r="O7922" t="s">
        <v>10962</v>
      </c>
      <c r="P7922" t="s">
        <v>11622</v>
      </c>
    </row>
    <row r="7923" spans="1:16" x14ac:dyDescent="0.3">
      <c r="A7923" t="s">
        <v>6963</v>
      </c>
      <c r="B7923" s="2" t="str">
        <f t="shared" si="371"/>
        <v>6502</v>
      </c>
      <c r="C7923" s="2">
        <f t="shared" si="369"/>
        <v>6502</v>
      </c>
      <c r="D7923" t="str">
        <f>VLOOKUP(C7923,'Cost Centre'!A:B,2,)</f>
        <v>Human Settlement and Housing</v>
      </c>
      <c r="E7923" t="str">
        <f t="shared" si="370"/>
        <v>6</v>
      </c>
      <c r="F7923" t="s">
        <v>11624</v>
      </c>
      <c r="G7923" s="2">
        <v>0</v>
      </c>
      <c r="H7923" s="2">
        <v>0</v>
      </c>
      <c r="I7923" s="2">
        <v>0</v>
      </c>
      <c r="J7923" s="105">
        <f>SUMIF([1]MMM!$A:$A,A7923,[1]MMM!$F:$F)</f>
        <v>0</v>
      </c>
      <c r="K7923" s="2" t="s">
        <v>460</v>
      </c>
      <c r="L7923" s="2">
        <v>0</v>
      </c>
      <c r="M7923" t="s">
        <v>10962</v>
      </c>
      <c r="N7923" t="s">
        <v>14030</v>
      </c>
      <c r="O7923" t="s">
        <v>10962</v>
      </c>
      <c r="P7923" t="s">
        <v>11622</v>
      </c>
    </row>
    <row r="7924" spans="1:16" x14ac:dyDescent="0.3">
      <c r="A7924" t="s">
        <v>6964</v>
      </c>
      <c r="B7924" s="2" t="str">
        <f t="shared" si="371"/>
        <v>6502</v>
      </c>
      <c r="C7924" s="2">
        <f t="shared" si="369"/>
        <v>6502</v>
      </c>
      <c r="D7924" t="str">
        <f>VLOOKUP(C7924,'Cost Centre'!A:B,2,)</f>
        <v>Human Settlement and Housing</v>
      </c>
      <c r="E7924" t="str">
        <f t="shared" si="370"/>
        <v>6</v>
      </c>
      <c r="F7924" t="s">
        <v>11625</v>
      </c>
      <c r="G7924" s="2">
        <v>0</v>
      </c>
      <c r="H7924" s="2">
        <v>0</v>
      </c>
      <c r="I7924" s="2">
        <v>0</v>
      </c>
      <c r="J7924" s="105">
        <f>SUMIF([1]MMM!$A:$A,A7924,[1]MMM!$F:$F)</f>
        <v>0</v>
      </c>
      <c r="K7924" s="2" t="s">
        <v>460</v>
      </c>
      <c r="L7924" s="2">
        <v>0</v>
      </c>
      <c r="M7924" t="s">
        <v>10962</v>
      </c>
      <c r="N7924" t="s">
        <v>14030</v>
      </c>
      <c r="O7924" t="s">
        <v>10962</v>
      </c>
      <c r="P7924" t="s">
        <v>11622</v>
      </c>
    </row>
    <row r="7925" spans="1:16" x14ac:dyDescent="0.3">
      <c r="A7925" t="s">
        <v>6965</v>
      </c>
      <c r="B7925" s="2" t="str">
        <f t="shared" si="371"/>
        <v>6502</v>
      </c>
      <c r="C7925" s="2">
        <f t="shared" si="369"/>
        <v>6502</v>
      </c>
      <c r="D7925" t="str">
        <f>VLOOKUP(C7925,'Cost Centre'!A:B,2,)</f>
        <v>Human Settlement and Housing</v>
      </c>
      <c r="E7925" t="str">
        <f t="shared" si="370"/>
        <v>6</v>
      </c>
      <c r="F7925" t="s">
        <v>11626</v>
      </c>
      <c r="G7925" s="2">
        <v>0</v>
      </c>
      <c r="H7925" s="2">
        <v>0</v>
      </c>
      <c r="I7925" s="2">
        <v>0</v>
      </c>
      <c r="J7925" s="105">
        <f>SUMIF([1]MMM!$A:$A,A7925,[1]MMM!$F:$F)</f>
        <v>0</v>
      </c>
      <c r="K7925" s="2" t="s">
        <v>460</v>
      </c>
      <c r="L7925" s="2">
        <v>0</v>
      </c>
      <c r="M7925" t="s">
        <v>10962</v>
      </c>
      <c r="N7925" t="s">
        <v>14030</v>
      </c>
      <c r="O7925" t="s">
        <v>10962</v>
      </c>
      <c r="P7925" t="s">
        <v>11622</v>
      </c>
    </row>
    <row r="7926" spans="1:16" x14ac:dyDescent="0.3">
      <c r="A7926" t="s">
        <v>6966</v>
      </c>
      <c r="B7926" s="2" t="str">
        <f t="shared" si="371"/>
        <v>6502</v>
      </c>
      <c r="C7926" s="2">
        <f t="shared" si="369"/>
        <v>6502</v>
      </c>
      <c r="D7926" t="str">
        <f>VLOOKUP(C7926,'Cost Centre'!A:B,2,)</f>
        <v>Human Settlement and Housing</v>
      </c>
      <c r="E7926" t="str">
        <f t="shared" si="370"/>
        <v>6</v>
      </c>
      <c r="F7926" t="s">
        <v>11627</v>
      </c>
      <c r="G7926" s="2">
        <v>0</v>
      </c>
      <c r="H7926" s="2">
        <v>0</v>
      </c>
      <c r="I7926" s="2">
        <v>0</v>
      </c>
      <c r="J7926" s="105">
        <f>SUMIF([1]MMM!$A:$A,A7926,[1]MMM!$F:$F)</f>
        <v>0</v>
      </c>
      <c r="K7926" s="2" t="s">
        <v>460</v>
      </c>
      <c r="L7926" s="2">
        <v>0</v>
      </c>
      <c r="M7926" t="s">
        <v>10962</v>
      </c>
      <c r="N7926" t="s">
        <v>14030</v>
      </c>
      <c r="O7926" t="s">
        <v>10962</v>
      </c>
      <c r="P7926" t="s">
        <v>11622</v>
      </c>
    </row>
    <row r="7927" spans="1:16" x14ac:dyDescent="0.3">
      <c r="A7927" t="s">
        <v>6967</v>
      </c>
      <c r="B7927" s="2" t="str">
        <f t="shared" si="371"/>
        <v>6502</v>
      </c>
      <c r="C7927" s="2">
        <f t="shared" si="369"/>
        <v>6502</v>
      </c>
      <c r="D7927" t="str">
        <f>VLOOKUP(C7927,'Cost Centre'!A:B,2,)</f>
        <v>Human Settlement and Housing</v>
      </c>
      <c r="E7927" t="str">
        <f t="shared" si="370"/>
        <v>6</v>
      </c>
      <c r="F7927" t="s">
        <v>11628</v>
      </c>
      <c r="G7927" s="2">
        <v>0</v>
      </c>
      <c r="H7927" s="2">
        <v>0</v>
      </c>
      <c r="I7927" s="2">
        <v>0</v>
      </c>
      <c r="J7927" s="105">
        <f>SUMIF([1]MMM!$A:$A,A7927,[1]MMM!$F:$F)</f>
        <v>0</v>
      </c>
      <c r="K7927" s="2" t="s">
        <v>460</v>
      </c>
      <c r="L7927" s="2">
        <v>0</v>
      </c>
      <c r="M7927" t="s">
        <v>10962</v>
      </c>
      <c r="N7927" t="s">
        <v>14030</v>
      </c>
      <c r="O7927" t="s">
        <v>10962</v>
      </c>
      <c r="P7927" t="s">
        <v>11622</v>
      </c>
    </row>
    <row r="7928" spans="1:16" x14ac:dyDescent="0.3">
      <c r="A7928" t="s">
        <v>6968</v>
      </c>
      <c r="B7928" s="2" t="str">
        <f t="shared" si="371"/>
        <v>6502</v>
      </c>
      <c r="C7928" s="2">
        <f t="shared" si="369"/>
        <v>6502</v>
      </c>
      <c r="D7928" t="str">
        <f>VLOOKUP(C7928,'Cost Centre'!A:B,2,)</f>
        <v>Human Settlement and Housing</v>
      </c>
      <c r="E7928" t="str">
        <f t="shared" si="370"/>
        <v>6</v>
      </c>
      <c r="F7928" t="s">
        <v>11629</v>
      </c>
      <c r="G7928" s="2">
        <v>0</v>
      </c>
      <c r="H7928" s="2">
        <v>0</v>
      </c>
      <c r="I7928" s="2">
        <v>0</v>
      </c>
      <c r="J7928" s="105">
        <f>SUMIF([1]MMM!$A:$A,A7928,[1]MMM!$F:$F)</f>
        <v>0</v>
      </c>
      <c r="K7928" s="2" t="s">
        <v>460</v>
      </c>
      <c r="L7928" s="2">
        <v>0</v>
      </c>
      <c r="M7928" t="s">
        <v>10962</v>
      </c>
      <c r="N7928" t="s">
        <v>14030</v>
      </c>
      <c r="O7928" t="s">
        <v>10962</v>
      </c>
      <c r="P7928" t="s">
        <v>11622</v>
      </c>
    </row>
    <row r="7929" spans="1:16" x14ac:dyDescent="0.3">
      <c r="A7929" t="s">
        <v>6969</v>
      </c>
      <c r="B7929" s="2" t="str">
        <f t="shared" si="371"/>
        <v>6502</v>
      </c>
      <c r="C7929" s="2">
        <f t="shared" si="369"/>
        <v>6502</v>
      </c>
      <c r="D7929" t="str">
        <f>VLOOKUP(C7929,'Cost Centre'!A:B,2,)</f>
        <v>Human Settlement and Housing</v>
      </c>
      <c r="E7929" t="str">
        <f t="shared" si="370"/>
        <v>6</v>
      </c>
      <c r="F7929" t="s">
        <v>11630</v>
      </c>
      <c r="G7929" s="2">
        <v>0</v>
      </c>
      <c r="H7929" s="2">
        <v>0</v>
      </c>
      <c r="I7929" s="2">
        <v>0</v>
      </c>
      <c r="J7929" s="105">
        <f>SUMIF([1]MMM!$A:$A,A7929,[1]MMM!$F:$F)</f>
        <v>0</v>
      </c>
      <c r="K7929" s="2" t="s">
        <v>460</v>
      </c>
      <c r="L7929" s="2">
        <v>0</v>
      </c>
      <c r="M7929" t="s">
        <v>10962</v>
      </c>
      <c r="N7929" t="s">
        <v>14030</v>
      </c>
      <c r="O7929" t="s">
        <v>10962</v>
      </c>
      <c r="P7929" t="s">
        <v>11622</v>
      </c>
    </row>
    <row r="7930" spans="1:16" x14ac:dyDescent="0.3">
      <c r="A7930" t="s">
        <v>6970</v>
      </c>
      <c r="B7930" s="2" t="str">
        <f t="shared" si="371"/>
        <v>6502</v>
      </c>
      <c r="C7930" s="2">
        <f t="shared" si="369"/>
        <v>6502</v>
      </c>
      <c r="D7930" t="str">
        <f>VLOOKUP(C7930,'Cost Centre'!A:B,2,)</f>
        <v>Human Settlement and Housing</v>
      </c>
      <c r="E7930" t="str">
        <f t="shared" si="370"/>
        <v>6</v>
      </c>
      <c r="F7930" t="s">
        <v>11631</v>
      </c>
      <c r="G7930" s="2">
        <v>0</v>
      </c>
      <c r="H7930" s="2">
        <v>0</v>
      </c>
      <c r="I7930" s="2">
        <v>0</v>
      </c>
      <c r="J7930" s="105">
        <f>SUMIF([1]MMM!$A:$A,A7930,[1]MMM!$F:$F)</f>
        <v>0</v>
      </c>
      <c r="K7930" s="2" t="s">
        <v>460</v>
      </c>
      <c r="L7930" s="2">
        <v>0</v>
      </c>
      <c r="M7930" t="s">
        <v>10962</v>
      </c>
      <c r="N7930" t="s">
        <v>14030</v>
      </c>
      <c r="O7930" t="s">
        <v>10962</v>
      </c>
      <c r="P7930" t="s">
        <v>11622</v>
      </c>
    </row>
    <row r="7931" spans="1:16" x14ac:dyDescent="0.3">
      <c r="A7931" t="s">
        <v>6971</v>
      </c>
      <c r="B7931" s="2" t="str">
        <f t="shared" si="371"/>
        <v>6502</v>
      </c>
      <c r="C7931" s="2">
        <f t="shared" si="369"/>
        <v>6502</v>
      </c>
      <c r="D7931" t="str">
        <f>VLOOKUP(C7931,'Cost Centre'!A:B,2,)</f>
        <v>Human Settlement and Housing</v>
      </c>
      <c r="E7931" t="str">
        <f t="shared" si="370"/>
        <v>6</v>
      </c>
      <c r="F7931" t="s">
        <v>11632</v>
      </c>
      <c r="G7931" s="2">
        <v>0</v>
      </c>
      <c r="H7931" s="2">
        <v>0</v>
      </c>
      <c r="I7931" s="2">
        <v>0</v>
      </c>
      <c r="J7931" s="105">
        <f>SUMIF([1]MMM!$A:$A,A7931,[1]MMM!$F:$F)</f>
        <v>0</v>
      </c>
      <c r="K7931" s="2" t="s">
        <v>460</v>
      </c>
      <c r="L7931" s="2">
        <v>0</v>
      </c>
      <c r="M7931" t="s">
        <v>10962</v>
      </c>
      <c r="N7931" t="s">
        <v>14030</v>
      </c>
      <c r="O7931" t="s">
        <v>10962</v>
      </c>
      <c r="P7931" t="s">
        <v>11622</v>
      </c>
    </row>
    <row r="7932" spans="1:16" x14ac:dyDescent="0.3">
      <c r="A7932" t="s">
        <v>6972</v>
      </c>
      <c r="B7932" s="2" t="str">
        <f t="shared" si="371"/>
        <v>6502</v>
      </c>
      <c r="C7932" s="2">
        <f t="shared" si="369"/>
        <v>6502</v>
      </c>
      <c r="D7932" t="str">
        <f>VLOOKUP(C7932,'Cost Centre'!A:B,2,)</f>
        <v>Human Settlement and Housing</v>
      </c>
      <c r="E7932" t="str">
        <f t="shared" si="370"/>
        <v>6</v>
      </c>
      <c r="F7932" t="s">
        <v>11633</v>
      </c>
      <c r="G7932" s="2">
        <v>0</v>
      </c>
      <c r="H7932" s="2">
        <v>0</v>
      </c>
      <c r="I7932" s="2">
        <v>0</v>
      </c>
      <c r="J7932" s="105">
        <f>SUMIF([1]MMM!$A:$A,A7932,[1]MMM!$F:$F)</f>
        <v>0</v>
      </c>
      <c r="K7932" s="2" t="s">
        <v>460</v>
      </c>
      <c r="L7932" s="2">
        <v>0</v>
      </c>
      <c r="M7932" t="s">
        <v>10962</v>
      </c>
      <c r="N7932" t="s">
        <v>14030</v>
      </c>
      <c r="O7932" t="s">
        <v>10962</v>
      </c>
      <c r="P7932" t="s">
        <v>11622</v>
      </c>
    </row>
    <row r="7933" spans="1:16" x14ac:dyDescent="0.3">
      <c r="A7933" t="s">
        <v>6973</v>
      </c>
      <c r="B7933" s="2" t="str">
        <f t="shared" si="371"/>
        <v>6502</v>
      </c>
      <c r="C7933" s="2">
        <f t="shared" si="369"/>
        <v>6502</v>
      </c>
      <c r="D7933" t="str">
        <f>VLOOKUP(C7933,'Cost Centre'!A:B,2,)</f>
        <v>Human Settlement and Housing</v>
      </c>
      <c r="E7933" t="str">
        <f t="shared" si="370"/>
        <v>6</v>
      </c>
      <c r="F7933" t="s">
        <v>11634</v>
      </c>
      <c r="G7933" s="2">
        <v>0</v>
      </c>
      <c r="H7933" s="2">
        <v>0</v>
      </c>
      <c r="I7933" s="2">
        <v>0</v>
      </c>
      <c r="J7933" s="105">
        <f>SUMIF([1]MMM!$A:$A,A7933,[1]MMM!$F:$F)</f>
        <v>0</v>
      </c>
      <c r="K7933" s="2" t="s">
        <v>460</v>
      </c>
      <c r="L7933" s="2">
        <v>0</v>
      </c>
      <c r="M7933" t="s">
        <v>10962</v>
      </c>
      <c r="N7933" t="s">
        <v>14030</v>
      </c>
      <c r="O7933" t="s">
        <v>10962</v>
      </c>
      <c r="P7933" t="s">
        <v>11622</v>
      </c>
    </row>
    <row r="7934" spans="1:16" x14ac:dyDescent="0.3">
      <c r="A7934" t="s">
        <v>6974</v>
      </c>
      <c r="B7934" s="2" t="str">
        <f t="shared" si="371"/>
        <v>6502</v>
      </c>
      <c r="C7934" s="2">
        <f t="shared" si="369"/>
        <v>6502</v>
      </c>
      <c r="D7934" t="str">
        <f>VLOOKUP(C7934,'Cost Centre'!A:B,2,)</f>
        <v>Human Settlement and Housing</v>
      </c>
      <c r="E7934" t="str">
        <f t="shared" si="370"/>
        <v>6</v>
      </c>
      <c r="F7934" t="s">
        <v>11635</v>
      </c>
      <c r="G7934" s="2">
        <v>0</v>
      </c>
      <c r="H7934" s="2">
        <v>0</v>
      </c>
      <c r="I7934" s="2">
        <v>0</v>
      </c>
      <c r="J7934" s="105">
        <f>SUMIF([1]MMM!$A:$A,A7934,[1]MMM!$F:$F)</f>
        <v>0</v>
      </c>
      <c r="K7934" s="2" t="s">
        <v>460</v>
      </c>
      <c r="L7934" s="2">
        <v>0</v>
      </c>
      <c r="M7934" t="s">
        <v>10962</v>
      </c>
      <c r="N7934" t="s">
        <v>14030</v>
      </c>
      <c r="O7934" t="s">
        <v>10962</v>
      </c>
      <c r="P7934" t="s">
        <v>11622</v>
      </c>
    </row>
    <row r="7935" spans="1:16" x14ac:dyDescent="0.3">
      <c r="A7935" t="s">
        <v>6975</v>
      </c>
      <c r="B7935" s="2" t="str">
        <f t="shared" si="371"/>
        <v>6502</v>
      </c>
      <c r="C7935" s="2">
        <f t="shared" si="369"/>
        <v>6502</v>
      </c>
      <c r="D7935" t="str">
        <f>VLOOKUP(C7935,'Cost Centre'!A:B,2,)</f>
        <v>Human Settlement and Housing</v>
      </c>
      <c r="E7935" t="str">
        <f t="shared" si="370"/>
        <v>6</v>
      </c>
      <c r="F7935" t="s">
        <v>11636</v>
      </c>
      <c r="G7935" s="2">
        <v>0</v>
      </c>
      <c r="H7935" s="2">
        <v>0</v>
      </c>
      <c r="I7935" s="2">
        <v>0</v>
      </c>
      <c r="J7935" s="105">
        <f>SUMIF([1]MMM!$A:$A,A7935,[1]MMM!$F:$F)</f>
        <v>0</v>
      </c>
      <c r="K7935" s="2" t="s">
        <v>460</v>
      </c>
      <c r="L7935" s="2">
        <v>0</v>
      </c>
      <c r="M7935" t="s">
        <v>10962</v>
      </c>
      <c r="N7935" t="s">
        <v>14030</v>
      </c>
      <c r="O7935" t="s">
        <v>10962</v>
      </c>
      <c r="P7935" t="s">
        <v>11622</v>
      </c>
    </row>
    <row r="7936" spans="1:16" x14ac:dyDescent="0.3">
      <c r="A7936" t="s">
        <v>6976</v>
      </c>
      <c r="B7936" s="2" t="str">
        <f t="shared" si="371"/>
        <v>6502</v>
      </c>
      <c r="C7936" s="2">
        <f t="shared" si="369"/>
        <v>6502</v>
      </c>
      <c r="D7936" t="str">
        <f>VLOOKUP(C7936,'Cost Centre'!A:B,2,)</f>
        <v>Human Settlement and Housing</v>
      </c>
      <c r="E7936" t="str">
        <f t="shared" si="370"/>
        <v>6</v>
      </c>
      <c r="F7936" t="s">
        <v>11637</v>
      </c>
      <c r="G7936" s="2">
        <v>0</v>
      </c>
      <c r="H7936" s="2">
        <v>0</v>
      </c>
      <c r="I7936" s="2">
        <v>0</v>
      </c>
      <c r="J7936" s="105">
        <f>SUMIF([1]MMM!$A:$A,A7936,[1]MMM!$F:$F)</f>
        <v>0</v>
      </c>
      <c r="K7936" s="2" t="s">
        <v>460</v>
      </c>
      <c r="L7936" s="2">
        <v>0</v>
      </c>
      <c r="M7936" t="s">
        <v>10962</v>
      </c>
      <c r="N7936" t="s">
        <v>14030</v>
      </c>
      <c r="O7936" t="s">
        <v>10962</v>
      </c>
      <c r="P7936" t="s">
        <v>11622</v>
      </c>
    </row>
    <row r="7937" spans="1:16" x14ac:dyDescent="0.3">
      <c r="A7937" t="s">
        <v>6977</v>
      </c>
      <c r="B7937" s="2" t="str">
        <f t="shared" si="371"/>
        <v>6502</v>
      </c>
      <c r="C7937" s="2">
        <f t="shared" si="369"/>
        <v>6502</v>
      </c>
      <c r="D7937" t="str">
        <f>VLOOKUP(C7937,'Cost Centre'!A:B,2,)</f>
        <v>Human Settlement and Housing</v>
      </c>
      <c r="E7937" t="str">
        <f t="shared" si="370"/>
        <v>6</v>
      </c>
      <c r="F7937" t="s">
        <v>11638</v>
      </c>
      <c r="G7937" s="2">
        <v>0</v>
      </c>
      <c r="H7937" s="2">
        <v>0</v>
      </c>
      <c r="I7937" s="2">
        <v>0</v>
      </c>
      <c r="J7937" s="105">
        <f>SUMIF([1]MMM!$A:$A,A7937,[1]MMM!$F:$F)</f>
        <v>0</v>
      </c>
      <c r="K7937" s="2" t="s">
        <v>460</v>
      </c>
      <c r="L7937" s="2">
        <v>0</v>
      </c>
      <c r="M7937" t="s">
        <v>10962</v>
      </c>
      <c r="N7937" t="s">
        <v>14030</v>
      </c>
      <c r="O7937" t="s">
        <v>10962</v>
      </c>
      <c r="P7937" t="s">
        <v>11622</v>
      </c>
    </row>
    <row r="7938" spans="1:16" x14ac:dyDescent="0.3">
      <c r="A7938" t="s">
        <v>1549</v>
      </c>
      <c r="B7938" s="2" t="str">
        <f t="shared" si="371"/>
        <v>6502</v>
      </c>
      <c r="C7938" s="2">
        <f t="shared" ref="C7938:C8001" si="372">VALUE(B7938)</f>
        <v>6502</v>
      </c>
      <c r="D7938" t="str">
        <f>VLOOKUP(C7938,'Cost Centre'!A:B,2,)</f>
        <v>Human Settlement and Housing</v>
      </c>
      <c r="E7938" t="str">
        <f t="shared" ref="E7938:E8001" si="373">MID(A7938,5,1)</f>
        <v>6</v>
      </c>
      <c r="F7938" t="s">
        <v>11009</v>
      </c>
      <c r="G7938" s="2">
        <v>0</v>
      </c>
      <c r="H7938" s="2">
        <v>0</v>
      </c>
      <c r="I7938" s="2">
        <v>0</v>
      </c>
      <c r="J7938" s="105">
        <f>SUMIF([1]MMM!$A:$A,A7938,[1]MMM!$F:$F)</f>
        <v>0</v>
      </c>
      <c r="K7938" s="2" t="s">
        <v>460</v>
      </c>
      <c r="L7938" s="2">
        <v>0</v>
      </c>
      <c r="M7938" t="s">
        <v>10962</v>
      </c>
      <c r="N7938" t="s">
        <v>14030</v>
      </c>
      <c r="O7938" t="s">
        <v>10962</v>
      </c>
      <c r="P7938" t="s">
        <v>11010</v>
      </c>
    </row>
    <row r="7939" spans="1:16" x14ac:dyDescent="0.3">
      <c r="A7939" t="s">
        <v>6978</v>
      </c>
      <c r="B7939" s="2" t="str">
        <f t="shared" ref="B7939:B8002" si="374">MID(A7939,1,4)</f>
        <v>6502</v>
      </c>
      <c r="C7939" s="2">
        <f t="shared" si="372"/>
        <v>6502</v>
      </c>
      <c r="D7939" t="str">
        <f>VLOOKUP(C7939,'Cost Centre'!A:B,2,)</f>
        <v>Human Settlement and Housing</v>
      </c>
      <c r="E7939" t="str">
        <f t="shared" si="373"/>
        <v>6</v>
      </c>
      <c r="F7939" t="s">
        <v>11011</v>
      </c>
      <c r="G7939" s="2">
        <v>0</v>
      </c>
      <c r="H7939" s="2">
        <v>0</v>
      </c>
      <c r="I7939" s="2">
        <v>0</v>
      </c>
      <c r="J7939" s="105">
        <f>SUMIF([1]MMM!$A:$A,A7939,[1]MMM!$F:$F)</f>
        <v>0</v>
      </c>
      <c r="K7939" s="2" t="s">
        <v>460</v>
      </c>
      <c r="L7939" s="2">
        <v>0</v>
      </c>
      <c r="M7939" t="s">
        <v>10962</v>
      </c>
      <c r="N7939" t="s">
        <v>14030</v>
      </c>
      <c r="O7939" t="s">
        <v>10962</v>
      </c>
      <c r="P7939" t="s">
        <v>11010</v>
      </c>
    </row>
    <row r="7940" spans="1:16" x14ac:dyDescent="0.3">
      <c r="A7940" t="s">
        <v>6979</v>
      </c>
      <c r="B7940" s="2" t="str">
        <f t="shared" si="374"/>
        <v>6502</v>
      </c>
      <c r="C7940" s="2">
        <f t="shared" si="372"/>
        <v>6502</v>
      </c>
      <c r="D7940" t="str">
        <f>VLOOKUP(C7940,'Cost Centre'!A:B,2,)</f>
        <v>Human Settlement and Housing</v>
      </c>
      <c r="E7940" t="str">
        <f t="shared" si="373"/>
        <v>6</v>
      </c>
      <c r="F7940" t="s">
        <v>11012</v>
      </c>
      <c r="G7940" s="2">
        <v>0</v>
      </c>
      <c r="H7940" s="2">
        <v>0</v>
      </c>
      <c r="I7940" s="2">
        <v>0</v>
      </c>
      <c r="J7940" s="105">
        <f>SUMIF([1]MMM!$A:$A,A7940,[1]MMM!$F:$F)</f>
        <v>0</v>
      </c>
      <c r="K7940" s="2" t="s">
        <v>460</v>
      </c>
      <c r="L7940" s="2">
        <v>0</v>
      </c>
      <c r="M7940" t="s">
        <v>10962</v>
      </c>
      <c r="N7940" t="s">
        <v>14030</v>
      </c>
      <c r="O7940" t="s">
        <v>10962</v>
      </c>
      <c r="P7940" t="s">
        <v>11010</v>
      </c>
    </row>
    <row r="7941" spans="1:16" x14ac:dyDescent="0.3">
      <c r="A7941" t="s">
        <v>6980</v>
      </c>
      <c r="B7941" s="2" t="str">
        <f t="shared" si="374"/>
        <v>6502</v>
      </c>
      <c r="C7941" s="2">
        <f t="shared" si="372"/>
        <v>6502</v>
      </c>
      <c r="D7941" t="str">
        <f>VLOOKUP(C7941,'Cost Centre'!A:B,2,)</f>
        <v>Human Settlement and Housing</v>
      </c>
      <c r="E7941" t="str">
        <f t="shared" si="373"/>
        <v>6</v>
      </c>
      <c r="F7941" t="s">
        <v>11013</v>
      </c>
      <c r="G7941" s="2">
        <v>0</v>
      </c>
      <c r="H7941" s="2">
        <v>0</v>
      </c>
      <c r="I7941" s="2">
        <v>0</v>
      </c>
      <c r="J7941" s="105">
        <f>SUMIF([1]MMM!$A:$A,A7941,[1]MMM!$F:$F)</f>
        <v>0</v>
      </c>
      <c r="K7941" s="2" t="s">
        <v>460</v>
      </c>
      <c r="L7941" s="2">
        <v>0</v>
      </c>
      <c r="M7941" t="s">
        <v>10962</v>
      </c>
      <c r="N7941" t="s">
        <v>14030</v>
      </c>
      <c r="O7941" t="s">
        <v>10962</v>
      </c>
      <c r="P7941" t="s">
        <v>11010</v>
      </c>
    </row>
    <row r="7942" spans="1:16" x14ac:dyDescent="0.3">
      <c r="A7942" t="s">
        <v>6981</v>
      </c>
      <c r="B7942" s="2" t="str">
        <f t="shared" si="374"/>
        <v>6502</v>
      </c>
      <c r="C7942" s="2">
        <f t="shared" si="372"/>
        <v>6502</v>
      </c>
      <c r="D7942" t="str">
        <f>VLOOKUP(C7942,'Cost Centre'!A:B,2,)</f>
        <v>Human Settlement and Housing</v>
      </c>
      <c r="E7942" t="str">
        <f t="shared" si="373"/>
        <v>6</v>
      </c>
      <c r="F7942" t="s">
        <v>11014</v>
      </c>
      <c r="G7942" s="2">
        <v>0</v>
      </c>
      <c r="H7942" s="2">
        <v>0</v>
      </c>
      <c r="I7942" s="2">
        <v>0</v>
      </c>
      <c r="J7942" s="105">
        <f>SUMIF([1]MMM!$A:$A,A7942,[1]MMM!$F:$F)</f>
        <v>0</v>
      </c>
      <c r="K7942" s="2" t="s">
        <v>460</v>
      </c>
      <c r="L7942" s="2">
        <v>0</v>
      </c>
      <c r="M7942" t="s">
        <v>10962</v>
      </c>
      <c r="N7942" t="s">
        <v>14030</v>
      </c>
      <c r="O7942" t="s">
        <v>10962</v>
      </c>
      <c r="P7942" t="s">
        <v>11010</v>
      </c>
    </row>
    <row r="7943" spans="1:16" x14ac:dyDescent="0.3">
      <c r="A7943" t="s">
        <v>6982</v>
      </c>
      <c r="B7943" s="2" t="str">
        <f t="shared" si="374"/>
        <v>6502</v>
      </c>
      <c r="C7943" s="2">
        <f t="shared" si="372"/>
        <v>6502</v>
      </c>
      <c r="D7943" t="str">
        <f>VLOOKUP(C7943,'Cost Centre'!A:B,2,)</f>
        <v>Human Settlement and Housing</v>
      </c>
      <c r="E7943" t="str">
        <f t="shared" si="373"/>
        <v>6</v>
      </c>
      <c r="F7943" t="s">
        <v>11015</v>
      </c>
      <c r="G7943" s="2">
        <v>0</v>
      </c>
      <c r="H7943" s="2">
        <v>0</v>
      </c>
      <c r="I7943" s="2">
        <v>0</v>
      </c>
      <c r="J7943" s="105">
        <f>SUMIF([1]MMM!$A:$A,A7943,[1]MMM!$F:$F)</f>
        <v>0</v>
      </c>
      <c r="K7943" s="2" t="s">
        <v>460</v>
      </c>
      <c r="L7943" s="2">
        <v>0</v>
      </c>
      <c r="M7943" t="s">
        <v>10962</v>
      </c>
      <c r="N7943" t="s">
        <v>14030</v>
      </c>
      <c r="O7943" t="s">
        <v>10962</v>
      </c>
      <c r="P7943" t="s">
        <v>11010</v>
      </c>
    </row>
    <row r="7944" spans="1:16" x14ac:dyDescent="0.3">
      <c r="A7944" t="s">
        <v>6983</v>
      </c>
      <c r="B7944" s="2" t="str">
        <f t="shared" si="374"/>
        <v>6502</v>
      </c>
      <c r="C7944" s="2">
        <f t="shared" si="372"/>
        <v>6502</v>
      </c>
      <c r="D7944" t="str">
        <f>VLOOKUP(C7944,'Cost Centre'!A:B,2,)</f>
        <v>Human Settlement and Housing</v>
      </c>
      <c r="E7944" t="str">
        <f t="shared" si="373"/>
        <v>6</v>
      </c>
      <c r="F7944" t="s">
        <v>11016</v>
      </c>
      <c r="G7944" s="2">
        <v>0</v>
      </c>
      <c r="H7944" s="2">
        <v>0</v>
      </c>
      <c r="I7944" s="2">
        <v>0</v>
      </c>
      <c r="J7944" s="105">
        <f>SUMIF([1]MMM!$A:$A,A7944,[1]MMM!$F:$F)</f>
        <v>0</v>
      </c>
      <c r="K7944" s="2" t="s">
        <v>460</v>
      </c>
      <c r="L7944" s="2">
        <v>0</v>
      </c>
      <c r="M7944" t="s">
        <v>10962</v>
      </c>
      <c r="N7944" t="s">
        <v>14030</v>
      </c>
      <c r="O7944" t="s">
        <v>10962</v>
      </c>
      <c r="P7944" t="s">
        <v>11010</v>
      </c>
    </row>
    <row r="7945" spans="1:16" x14ac:dyDescent="0.3">
      <c r="A7945" t="s">
        <v>6984</v>
      </c>
      <c r="B7945" s="2" t="str">
        <f t="shared" si="374"/>
        <v>6502</v>
      </c>
      <c r="C7945" s="2">
        <f t="shared" si="372"/>
        <v>6502</v>
      </c>
      <c r="D7945" t="str">
        <f>VLOOKUP(C7945,'Cost Centre'!A:B,2,)</f>
        <v>Human Settlement and Housing</v>
      </c>
      <c r="E7945" t="str">
        <f t="shared" si="373"/>
        <v>6</v>
      </c>
      <c r="F7945" t="s">
        <v>11017</v>
      </c>
      <c r="G7945" s="2">
        <v>0</v>
      </c>
      <c r="H7945" s="2">
        <v>0</v>
      </c>
      <c r="I7945" s="2">
        <v>0</v>
      </c>
      <c r="J7945" s="105">
        <f>SUMIF([1]MMM!$A:$A,A7945,[1]MMM!$F:$F)</f>
        <v>0</v>
      </c>
      <c r="K7945" s="2" t="s">
        <v>460</v>
      </c>
      <c r="L7945" s="2">
        <v>0</v>
      </c>
      <c r="M7945" t="s">
        <v>10962</v>
      </c>
      <c r="N7945" t="s">
        <v>14030</v>
      </c>
      <c r="O7945" t="s">
        <v>10962</v>
      </c>
      <c r="P7945" t="s">
        <v>11010</v>
      </c>
    </row>
    <row r="7946" spans="1:16" x14ac:dyDescent="0.3">
      <c r="A7946" t="s">
        <v>6985</v>
      </c>
      <c r="B7946" s="2" t="str">
        <f t="shared" si="374"/>
        <v>6502</v>
      </c>
      <c r="C7946" s="2">
        <f t="shared" si="372"/>
        <v>6502</v>
      </c>
      <c r="D7946" t="str">
        <f>VLOOKUP(C7946,'Cost Centre'!A:B,2,)</f>
        <v>Human Settlement and Housing</v>
      </c>
      <c r="E7946" t="str">
        <f t="shared" si="373"/>
        <v>6</v>
      </c>
      <c r="F7946" t="s">
        <v>11018</v>
      </c>
      <c r="G7946" s="2">
        <v>0</v>
      </c>
      <c r="H7946" s="2">
        <v>0</v>
      </c>
      <c r="I7946" s="2">
        <v>0</v>
      </c>
      <c r="J7946" s="105">
        <f>SUMIF([1]MMM!$A:$A,A7946,[1]MMM!$F:$F)</f>
        <v>0</v>
      </c>
      <c r="K7946" s="2" t="s">
        <v>460</v>
      </c>
      <c r="L7946" s="2">
        <v>0</v>
      </c>
      <c r="M7946" t="s">
        <v>10962</v>
      </c>
      <c r="N7946" t="s">
        <v>14030</v>
      </c>
      <c r="O7946" t="s">
        <v>10962</v>
      </c>
      <c r="P7946" t="s">
        <v>11010</v>
      </c>
    </row>
    <row r="7947" spans="1:16" x14ac:dyDescent="0.3">
      <c r="A7947" t="s">
        <v>6986</v>
      </c>
      <c r="B7947" s="2" t="str">
        <f t="shared" si="374"/>
        <v>6502</v>
      </c>
      <c r="C7947" s="2">
        <f t="shared" si="372"/>
        <v>6502</v>
      </c>
      <c r="D7947" t="str">
        <f>VLOOKUP(C7947,'Cost Centre'!A:B,2,)</f>
        <v>Human Settlement and Housing</v>
      </c>
      <c r="E7947" t="str">
        <f t="shared" si="373"/>
        <v>6</v>
      </c>
      <c r="F7947" t="s">
        <v>11019</v>
      </c>
      <c r="G7947" s="2">
        <v>0</v>
      </c>
      <c r="H7947" s="2">
        <v>0</v>
      </c>
      <c r="I7947" s="2">
        <v>0</v>
      </c>
      <c r="J7947" s="105">
        <f>SUMIF([1]MMM!$A:$A,A7947,[1]MMM!$F:$F)</f>
        <v>0</v>
      </c>
      <c r="K7947" s="2" t="s">
        <v>460</v>
      </c>
      <c r="L7947" s="2">
        <v>0</v>
      </c>
      <c r="M7947" t="s">
        <v>10962</v>
      </c>
      <c r="N7947" t="s">
        <v>14030</v>
      </c>
      <c r="O7947" t="s">
        <v>10962</v>
      </c>
      <c r="P7947" t="s">
        <v>11010</v>
      </c>
    </row>
    <row r="7948" spans="1:16" x14ac:dyDescent="0.3">
      <c r="A7948" t="s">
        <v>14188</v>
      </c>
      <c r="B7948" s="2" t="str">
        <f t="shared" si="374"/>
        <v>6502</v>
      </c>
      <c r="C7948" s="2">
        <f t="shared" si="372"/>
        <v>6502</v>
      </c>
      <c r="D7948" t="str">
        <f>VLOOKUP(C7948,'Cost Centre'!A:B,2,)</f>
        <v>Human Settlement and Housing</v>
      </c>
      <c r="E7948" t="str">
        <f t="shared" si="373"/>
        <v>7</v>
      </c>
      <c r="F7948" t="s">
        <v>14189</v>
      </c>
      <c r="G7948" s="2">
        <v>-407643.48</v>
      </c>
      <c r="H7948" s="2">
        <v>0</v>
      </c>
      <c r="I7948" s="2">
        <v>0</v>
      </c>
      <c r="J7948" s="105">
        <f>SUMIF([1]MMM!$A:$A,A7948,[1]MMM!$F:$F)</f>
        <v>-407643.48</v>
      </c>
      <c r="K7948" s="2" t="s">
        <v>460</v>
      </c>
      <c r="L7948" s="2">
        <v>0</v>
      </c>
      <c r="M7948" t="s">
        <v>10962</v>
      </c>
      <c r="N7948" t="s">
        <v>14030</v>
      </c>
      <c r="O7948" t="s">
        <v>11396</v>
      </c>
      <c r="P7948" t="s">
        <v>14190</v>
      </c>
    </row>
    <row r="7949" spans="1:16" x14ac:dyDescent="0.3">
      <c r="A7949" t="s">
        <v>14191</v>
      </c>
      <c r="B7949" s="2" t="str">
        <f t="shared" si="374"/>
        <v>6502</v>
      </c>
      <c r="C7949" s="2">
        <f t="shared" si="372"/>
        <v>6502</v>
      </c>
      <c r="D7949" t="str">
        <f>VLOOKUP(C7949,'Cost Centre'!A:B,2,)</f>
        <v>Human Settlement and Housing</v>
      </c>
      <c r="E7949" t="str">
        <f t="shared" si="373"/>
        <v>7</v>
      </c>
      <c r="F7949" t="s">
        <v>14192</v>
      </c>
      <c r="G7949" s="2">
        <v>0</v>
      </c>
      <c r="H7949" s="2">
        <v>307060.33</v>
      </c>
      <c r="I7949" s="2">
        <v>0</v>
      </c>
      <c r="J7949" s="105">
        <f>SUMIF([1]MMM!$A:$A,A7949,[1]MMM!$F:$F)</f>
        <v>307060.33</v>
      </c>
      <c r="K7949" s="2" t="s">
        <v>460</v>
      </c>
      <c r="L7949" s="2">
        <v>0</v>
      </c>
      <c r="M7949" t="s">
        <v>10962</v>
      </c>
      <c r="N7949" t="s">
        <v>14030</v>
      </c>
      <c r="O7949" t="s">
        <v>11396</v>
      </c>
      <c r="P7949" t="s">
        <v>14190</v>
      </c>
    </row>
    <row r="7950" spans="1:16" x14ac:dyDescent="0.3">
      <c r="A7950" t="s">
        <v>14193</v>
      </c>
      <c r="B7950" s="2" t="str">
        <f t="shared" si="374"/>
        <v>6502</v>
      </c>
      <c r="C7950" s="2">
        <f t="shared" si="372"/>
        <v>6502</v>
      </c>
      <c r="D7950" t="str">
        <f>VLOOKUP(C7950,'Cost Centre'!A:B,2,)</f>
        <v>Human Settlement and Housing</v>
      </c>
      <c r="E7950" t="str">
        <f t="shared" si="373"/>
        <v>7</v>
      </c>
      <c r="F7950" t="s">
        <v>14194</v>
      </c>
      <c r="G7950" s="2">
        <v>0</v>
      </c>
      <c r="H7950" s="2">
        <v>0</v>
      </c>
      <c r="I7950" s="2">
        <v>0</v>
      </c>
      <c r="J7950" s="105">
        <f>SUMIF([1]MMM!$A:$A,A7950,[1]MMM!$F:$F)</f>
        <v>0</v>
      </c>
      <c r="K7950" s="2" t="s">
        <v>460</v>
      </c>
      <c r="L7950" s="2">
        <v>0</v>
      </c>
      <c r="M7950" t="s">
        <v>10962</v>
      </c>
      <c r="N7950" t="s">
        <v>14030</v>
      </c>
      <c r="O7950" t="s">
        <v>11396</v>
      </c>
      <c r="P7950" t="s">
        <v>14190</v>
      </c>
    </row>
    <row r="7951" spans="1:16" x14ac:dyDescent="0.3">
      <c r="A7951" t="s">
        <v>14195</v>
      </c>
      <c r="B7951" s="2" t="str">
        <f t="shared" si="374"/>
        <v>6502</v>
      </c>
      <c r="C7951" s="2">
        <f t="shared" si="372"/>
        <v>6502</v>
      </c>
      <c r="D7951" t="str">
        <f>VLOOKUP(C7951,'Cost Centre'!A:B,2,)</f>
        <v>Human Settlement and Housing</v>
      </c>
      <c r="E7951" t="str">
        <f t="shared" si="373"/>
        <v>7</v>
      </c>
      <c r="F7951" t="s">
        <v>14196</v>
      </c>
      <c r="G7951" s="2">
        <v>-481267.83</v>
      </c>
      <c r="H7951" s="2">
        <v>0</v>
      </c>
      <c r="I7951" s="2">
        <v>0</v>
      </c>
      <c r="J7951" s="105">
        <f>SUMIF([1]MMM!$A:$A,A7951,[1]MMM!$F:$F)</f>
        <v>-481267.83</v>
      </c>
      <c r="K7951" s="2" t="s">
        <v>460</v>
      </c>
      <c r="L7951" s="2">
        <v>0</v>
      </c>
      <c r="M7951" t="s">
        <v>10962</v>
      </c>
      <c r="N7951" t="s">
        <v>14030</v>
      </c>
      <c r="O7951" t="s">
        <v>11396</v>
      </c>
      <c r="P7951" t="s">
        <v>14190</v>
      </c>
    </row>
    <row r="7952" spans="1:16" x14ac:dyDescent="0.3">
      <c r="A7952" t="s">
        <v>14197</v>
      </c>
      <c r="B7952" s="2" t="str">
        <f t="shared" si="374"/>
        <v>6502</v>
      </c>
      <c r="C7952" s="2">
        <f t="shared" si="372"/>
        <v>6502</v>
      </c>
      <c r="D7952" t="str">
        <f>VLOOKUP(C7952,'Cost Centre'!A:B,2,)</f>
        <v>Human Settlement and Housing</v>
      </c>
      <c r="E7952" t="str">
        <f t="shared" si="373"/>
        <v>7</v>
      </c>
      <c r="F7952" t="s">
        <v>14198</v>
      </c>
      <c r="G7952" s="2">
        <v>0</v>
      </c>
      <c r="H7952" s="2">
        <v>0</v>
      </c>
      <c r="I7952" s="2">
        <v>-14016.53</v>
      </c>
      <c r="J7952" s="105">
        <f>SUMIF([1]MMM!$A:$A,A7952,[1]MMM!$F:$F)</f>
        <v>-14016.53</v>
      </c>
      <c r="K7952" s="2" t="s">
        <v>460</v>
      </c>
      <c r="L7952" s="2">
        <v>0</v>
      </c>
      <c r="M7952" t="s">
        <v>10962</v>
      </c>
      <c r="N7952" t="s">
        <v>14030</v>
      </c>
      <c r="O7952" t="s">
        <v>11396</v>
      </c>
      <c r="P7952" t="s">
        <v>14190</v>
      </c>
    </row>
    <row r="7953" spans="1:16" x14ac:dyDescent="0.3">
      <c r="A7953" t="s">
        <v>14199</v>
      </c>
      <c r="B7953" s="2" t="str">
        <f t="shared" si="374"/>
        <v>6502</v>
      </c>
      <c r="C7953" s="2">
        <f t="shared" si="372"/>
        <v>6502</v>
      </c>
      <c r="D7953" t="str">
        <f>VLOOKUP(C7953,'Cost Centre'!A:B,2,)</f>
        <v>Human Settlement and Housing</v>
      </c>
      <c r="E7953" t="str">
        <f t="shared" si="373"/>
        <v>7</v>
      </c>
      <c r="F7953" t="s">
        <v>14200</v>
      </c>
      <c r="G7953" s="2">
        <v>0</v>
      </c>
      <c r="H7953" s="2">
        <v>0</v>
      </c>
      <c r="I7953" s="2">
        <v>0</v>
      </c>
      <c r="J7953" s="105">
        <f>SUMIF([1]MMM!$A:$A,A7953,[1]MMM!$F:$F)</f>
        <v>0</v>
      </c>
      <c r="K7953" s="2" t="s">
        <v>460</v>
      </c>
      <c r="L7953" s="2">
        <v>0</v>
      </c>
      <c r="M7953" t="s">
        <v>10962</v>
      </c>
      <c r="N7953" t="s">
        <v>14030</v>
      </c>
      <c r="O7953" t="s">
        <v>11396</v>
      </c>
      <c r="P7953" t="s">
        <v>14190</v>
      </c>
    </row>
    <row r="7954" spans="1:16" x14ac:dyDescent="0.3">
      <c r="A7954" t="s">
        <v>14201</v>
      </c>
      <c r="B7954" s="2" t="str">
        <f t="shared" si="374"/>
        <v>6502</v>
      </c>
      <c r="C7954" s="2">
        <f t="shared" si="372"/>
        <v>6502</v>
      </c>
      <c r="D7954" t="str">
        <f>VLOOKUP(C7954,'Cost Centre'!A:B,2,)</f>
        <v>Human Settlement and Housing</v>
      </c>
      <c r="E7954" t="str">
        <f t="shared" si="373"/>
        <v>7</v>
      </c>
      <c r="F7954" t="s">
        <v>14202</v>
      </c>
      <c r="G7954" s="2">
        <v>1058.8699999999999</v>
      </c>
      <c r="H7954" s="2">
        <v>0</v>
      </c>
      <c r="I7954" s="2">
        <v>0</v>
      </c>
      <c r="J7954" s="105">
        <f>SUMIF([1]MMM!$A:$A,A7954,[1]MMM!$F:$F)</f>
        <v>1058.8699999999999</v>
      </c>
      <c r="K7954" s="2" t="s">
        <v>460</v>
      </c>
      <c r="L7954" s="2">
        <v>0</v>
      </c>
      <c r="M7954" t="s">
        <v>10962</v>
      </c>
      <c r="N7954" t="s">
        <v>14030</v>
      </c>
      <c r="O7954" t="s">
        <v>11396</v>
      </c>
      <c r="P7954" t="s">
        <v>14203</v>
      </c>
    </row>
    <row r="7955" spans="1:16" x14ac:dyDescent="0.3">
      <c r="A7955" t="s">
        <v>14204</v>
      </c>
      <c r="B7955" s="2" t="str">
        <f t="shared" si="374"/>
        <v>6502</v>
      </c>
      <c r="C7955" s="2">
        <f t="shared" si="372"/>
        <v>6502</v>
      </c>
      <c r="D7955" t="str">
        <f>VLOOKUP(C7955,'Cost Centre'!A:B,2,)</f>
        <v>Human Settlement and Housing</v>
      </c>
      <c r="E7955" t="str">
        <f t="shared" si="373"/>
        <v>7</v>
      </c>
      <c r="F7955" t="s">
        <v>14205</v>
      </c>
      <c r="G7955" s="2">
        <v>0</v>
      </c>
      <c r="H7955" s="2">
        <v>1577.4</v>
      </c>
      <c r="I7955" s="2">
        <v>0</v>
      </c>
      <c r="J7955" s="105">
        <f>SUMIF([1]MMM!$A:$A,A7955,[1]MMM!$F:$F)</f>
        <v>1577.4</v>
      </c>
      <c r="K7955" s="2" t="s">
        <v>460</v>
      </c>
      <c r="L7955" s="2">
        <v>0</v>
      </c>
      <c r="M7955" t="s">
        <v>10962</v>
      </c>
      <c r="N7955" t="s">
        <v>14030</v>
      </c>
      <c r="O7955" t="s">
        <v>11396</v>
      </c>
      <c r="P7955" t="s">
        <v>14203</v>
      </c>
    </row>
    <row r="7956" spans="1:16" x14ac:dyDescent="0.3">
      <c r="A7956" t="s">
        <v>14206</v>
      </c>
      <c r="B7956" s="2" t="str">
        <f t="shared" si="374"/>
        <v>6502</v>
      </c>
      <c r="C7956" s="2">
        <f t="shared" si="372"/>
        <v>6502</v>
      </c>
      <c r="D7956" t="str">
        <f>VLOOKUP(C7956,'Cost Centre'!A:B,2,)</f>
        <v>Human Settlement and Housing</v>
      </c>
      <c r="E7956" t="str">
        <f t="shared" si="373"/>
        <v>7</v>
      </c>
      <c r="F7956" t="s">
        <v>14207</v>
      </c>
      <c r="G7956" s="2">
        <v>0</v>
      </c>
      <c r="H7956" s="2">
        <v>0</v>
      </c>
      <c r="I7956" s="2">
        <v>0</v>
      </c>
      <c r="J7956" s="105">
        <f>SUMIF([1]MMM!$A:$A,A7956,[1]MMM!$F:$F)</f>
        <v>0</v>
      </c>
      <c r="K7956" s="2" t="s">
        <v>460</v>
      </c>
      <c r="L7956" s="2">
        <v>0</v>
      </c>
      <c r="M7956" t="s">
        <v>10962</v>
      </c>
      <c r="N7956" t="s">
        <v>14030</v>
      </c>
      <c r="O7956" t="s">
        <v>11396</v>
      </c>
      <c r="P7956" t="s">
        <v>14203</v>
      </c>
    </row>
    <row r="7957" spans="1:16" x14ac:dyDescent="0.3">
      <c r="A7957" t="s">
        <v>1550</v>
      </c>
      <c r="B7957" s="2" t="str">
        <f t="shared" si="374"/>
        <v>6502</v>
      </c>
      <c r="C7957" s="2">
        <f t="shared" si="372"/>
        <v>6502</v>
      </c>
      <c r="D7957" t="str">
        <f>VLOOKUP(C7957,'Cost Centre'!A:B,2,)</f>
        <v>Human Settlement and Housing</v>
      </c>
      <c r="E7957" t="str">
        <f t="shared" si="373"/>
        <v>8</v>
      </c>
      <c r="F7957" t="s">
        <v>462</v>
      </c>
      <c r="G7957" s="2">
        <v>17293907.02</v>
      </c>
      <c r="H7957" s="2">
        <v>0</v>
      </c>
      <c r="I7957" s="2">
        <v>0</v>
      </c>
      <c r="J7957" s="105">
        <f>SUMIF([1]MMM!$A:$A,A7957,[1]MMM!$F:$F)</f>
        <v>17293907.02</v>
      </c>
      <c r="K7957" s="2" t="s">
        <v>460</v>
      </c>
      <c r="L7957" s="2">
        <v>0</v>
      </c>
      <c r="M7957" t="s">
        <v>10962</v>
      </c>
      <c r="N7957" t="s">
        <v>14030</v>
      </c>
      <c r="O7957" t="s">
        <v>10916</v>
      </c>
      <c r="P7957" t="s">
        <v>10917</v>
      </c>
    </row>
    <row r="7958" spans="1:16" x14ac:dyDescent="0.3">
      <c r="A7958" t="s">
        <v>1551</v>
      </c>
      <c r="B7958" s="2" t="str">
        <f t="shared" si="374"/>
        <v>6502</v>
      </c>
      <c r="C7958" s="2">
        <f t="shared" si="372"/>
        <v>6502</v>
      </c>
      <c r="D7958" t="str">
        <f>VLOOKUP(C7958,'Cost Centre'!A:B,2,)</f>
        <v>Human Settlement and Housing</v>
      </c>
      <c r="E7958" t="str">
        <f t="shared" si="373"/>
        <v>8</v>
      </c>
      <c r="F7958" t="s">
        <v>464</v>
      </c>
      <c r="G7958" s="2">
        <v>0</v>
      </c>
      <c r="H7958" s="2">
        <v>0</v>
      </c>
      <c r="I7958" s="2">
        <v>0</v>
      </c>
      <c r="J7958" s="105">
        <f>SUMIF([1]MMM!$A:$A,A7958,[1]MMM!$F:$F)</f>
        <v>0</v>
      </c>
      <c r="K7958" s="2" t="s">
        <v>460</v>
      </c>
      <c r="L7958" s="2">
        <v>0</v>
      </c>
      <c r="M7958" t="s">
        <v>10962</v>
      </c>
      <c r="N7958" t="s">
        <v>14030</v>
      </c>
      <c r="O7958" t="s">
        <v>10916</v>
      </c>
      <c r="P7958" t="s">
        <v>10917</v>
      </c>
    </row>
    <row r="7959" spans="1:16" x14ac:dyDescent="0.3">
      <c r="A7959" t="s">
        <v>1552</v>
      </c>
      <c r="B7959" s="2" t="str">
        <f t="shared" si="374"/>
        <v>6502</v>
      </c>
      <c r="C7959" s="2">
        <f t="shared" si="372"/>
        <v>6502</v>
      </c>
      <c r="D7959" t="str">
        <f>VLOOKUP(C7959,'Cost Centre'!A:B,2,)</f>
        <v>Human Settlement and Housing</v>
      </c>
      <c r="E7959" t="str">
        <f t="shared" si="373"/>
        <v>8</v>
      </c>
      <c r="F7959" t="s">
        <v>466</v>
      </c>
      <c r="G7959" s="2">
        <v>0</v>
      </c>
      <c r="H7959" s="2">
        <v>0</v>
      </c>
      <c r="I7959" s="2">
        <v>0</v>
      </c>
      <c r="J7959" s="105">
        <f>SUMIF([1]MMM!$A:$A,A7959,[1]MMM!$F:$F)</f>
        <v>0</v>
      </c>
      <c r="K7959" s="2" t="s">
        <v>460</v>
      </c>
      <c r="L7959" s="2">
        <v>0</v>
      </c>
      <c r="M7959" t="s">
        <v>10962</v>
      </c>
      <c r="N7959" t="s">
        <v>14030</v>
      </c>
      <c r="O7959" t="s">
        <v>10916</v>
      </c>
      <c r="P7959" t="s">
        <v>10917</v>
      </c>
    </row>
    <row r="7960" spans="1:16" x14ac:dyDescent="0.3">
      <c r="A7960" t="s">
        <v>1553</v>
      </c>
      <c r="B7960" s="2" t="str">
        <f t="shared" si="374"/>
        <v>6502</v>
      </c>
      <c r="C7960" s="2">
        <f t="shared" si="372"/>
        <v>6502</v>
      </c>
      <c r="D7960" t="str">
        <f>VLOOKUP(C7960,'Cost Centre'!A:B,2,)</f>
        <v>Human Settlement and Housing</v>
      </c>
      <c r="E7960" t="str">
        <f t="shared" si="373"/>
        <v>8</v>
      </c>
      <c r="F7960" t="s">
        <v>468</v>
      </c>
      <c r="G7960" s="2">
        <v>0</v>
      </c>
      <c r="H7960" s="2">
        <v>13069401.92</v>
      </c>
      <c r="I7960" s="2">
        <v>0</v>
      </c>
      <c r="J7960" s="105">
        <f>SUMIF([1]MMM!$A:$A,A7960,[1]MMM!$F:$F)</f>
        <v>13069401.92</v>
      </c>
      <c r="K7960" s="2" t="s">
        <v>460</v>
      </c>
      <c r="L7960" s="2">
        <v>0</v>
      </c>
      <c r="M7960" t="s">
        <v>10962</v>
      </c>
      <c r="N7960" t="s">
        <v>14030</v>
      </c>
      <c r="O7960" t="s">
        <v>10916</v>
      </c>
      <c r="P7960" t="s">
        <v>10917</v>
      </c>
    </row>
    <row r="7961" spans="1:16" x14ac:dyDescent="0.3">
      <c r="A7961" t="s">
        <v>1554</v>
      </c>
      <c r="B7961" s="2" t="str">
        <f t="shared" si="374"/>
        <v>6502</v>
      </c>
      <c r="C7961" s="2">
        <f t="shared" si="372"/>
        <v>6502</v>
      </c>
      <c r="D7961" t="str">
        <f>VLOOKUP(C7961,'Cost Centre'!A:B,2,)</f>
        <v>Human Settlement and Housing</v>
      </c>
      <c r="E7961" t="str">
        <f t="shared" si="373"/>
        <v>8</v>
      </c>
      <c r="F7961" t="s">
        <v>470</v>
      </c>
      <c r="G7961" s="2">
        <v>0</v>
      </c>
      <c r="H7961" s="2">
        <v>0</v>
      </c>
      <c r="I7961" s="2">
        <v>0</v>
      </c>
      <c r="J7961" s="105">
        <f>SUMIF([1]MMM!$A:$A,A7961,[1]MMM!$F:$F)</f>
        <v>0</v>
      </c>
      <c r="K7961" s="2" t="s">
        <v>460</v>
      </c>
      <c r="L7961" s="2">
        <v>0</v>
      </c>
      <c r="M7961" t="s">
        <v>10962</v>
      </c>
      <c r="N7961" t="s">
        <v>14030</v>
      </c>
      <c r="O7961" t="s">
        <v>10916</v>
      </c>
      <c r="P7961" t="s">
        <v>10917</v>
      </c>
    </row>
    <row r="7962" spans="1:16" x14ac:dyDescent="0.3">
      <c r="A7962" t="s">
        <v>6987</v>
      </c>
      <c r="B7962" s="2" t="str">
        <f t="shared" si="374"/>
        <v>6502</v>
      </c>
      <c r="C7962" s="2">
        <f t="shared" si="372"/>
        <v>6502</v>
      </c>
      <c r="D7962" t="str">
        <f>VLOOKUP(C7962,'Cost Centre'!A:B,2,)</f>
        <v>Human Settlement and Housing</v>
      </c>
      <c r="E7962" t="str">
        <f t="shared" si="373"/>
        <v>8</v>
      </c>
      <c r="F7962" t="s">
        <v>2159</v>
      </c>
      <c r="G7962" s="2">
        <v>0</v>
      </c>
      <c r="H7962" s="2">
        <v>0</v>
      </c>
      <c r="I7962" s="2">
        <v>0</v>
      </c>
      <c r="J7962" s="105">
        <f>SUMIF([1]MMM!$A:$A,A7962,[1]MMM!$F:$F)</f>
        <v>0</v>
      </c>
      <c r="K7962" s="2" t="s">
        <v>460</v>
      </c>
      <c r="L7962" s="2">
        <v>0</v>
      </c>
      <c r="M7962" t="s">
        <v>10962</v>
      </c>
      <c r="N7962" t="s">
        <v>14030</v>
      </c>
      <c r="O7962" t="s">
        <v>10916</v>
      </c>
      <c r="P7962" t="s">
        <v>10917</v>
      </c>
    </row>
    <row r="7963" spans="1:16" x14ac:dyDescent="0.3">
      <c r="A7963" t="s">
        <v>6988</v>
      </c>
      <c r="B7963" s="2" t="str">
        <f t="shared" si="374"/>
        <v>6503</v>
      </c>
      <c r="C7963" s="2">
        <f t="shared" si="372"/>
        <v>6503</v>
      </c>
      <c r="D7963" t="str">
        <f>VLOOKUP(C7963,'Cost Centre'!A:B,2,)</f>
        <v>Human Settlement and Housing</v>
      </c>
      <c r="E7963" t="str">
        <f t="shared" si="373"/>
        <v>1</v>
      </c>
      <c r="F7963" t="s">
        <v>14208</v>
      </c>
      <c r="G7963" s="2">
        <v>0</v>
      </c>
      <c r="H7963" s="2">
        <v>0</v>
      </c>
      <c r="I7963" s="2">
        <v>-382233.46</v>
      </c>
      <c r="J7963" s="105">
        <f>SUMIF([1]MMM!$A:$A,A7963,[1]MMM!$F:$F)</f>
        <v>-382233.46</v>
      </c>
      <c r="K7963" s="2" t="s">
        <v>10</v>
      </c>
      <c r="L7963" s="2">
        <v>0</v>
      </c>
      <c r="M7963" t="s">
        <v>10962</v>
      </c>
      <c r="N7963" t="s">
        <v>14209</v>
      </c>
      <c r="O7963" t="s">
        <v>11023</v>
      </c>
      <c r="P7963" t="s">
        <v>11526</v>
      </c>
    </row>
    <row r="7964" spans="1:16" x14ac:dyDescent="0.3">
      <c r="A7964" t="s">
        <v>6989</v>
      </c>
      <c r="B7964" s="2" t="str">
        <f t="shared" si="374"/>
        <v>6503</v>
      </c>
      <c r="C7964" s="2">
        <f t="shared" si="372"/>
        <v>6503</v>
      </c>
      <c r="D7964" t="str">
        <f>VLOOKUP(C7964,'Cost Centre'!A:B,2,)</f>
        <v>Human Settlement and Housing</v>
      </c>
      <c r="E7964" t="str">
        <f t="shared" si="373"/>
        <v>1</v>
      </c>
      <c r="F7964" t="s">
        <v>3398</v>
      </c>
      <c r="G7964" s="2">
        <v>0</v>
      </c>
      <c r="H7964" s="2">
        <v>0</v>
      </c>
      <c r="I7964" s="2">
        <v>0</v>
      </c>
      <c r="J7964" s="105">
        <f>SUMIF([1]MMM!$A:$A,A7964,[1]MMM!$F:$F)</f>
        <v>0</v>
      </c>
      <c r="K7964" s="2" t="s">
        <v>10</v>
      </c>
      <c r="L7964" s="2">
        <v>-338098</v>
      </c>
      <c r="M7964" t="s">
        <v>10962</v>
      </c>
      <c r="N7964" t="s">
        <v>14209</v>
      </c>
      <c r="O7964" t="s">
        <v>11023</v>
      </c>
      <c r="P7964" t="s">
        <v>11526</v>
      </c>
    </row>
    <row r="7965" spans="1:16" x14ac:dyDescent="0.3">
      <c r="A7965" t="s">
        <v>6990</v>
      </c>
      <c r="B7965" s="2" t="str">
        <f t="shared" si="374"/>
        <v>6503</v>
      </c>
      <c r="C7965" s="2">
        <f t="shared" si="372"/>
        <v>6503</v>
      </c>
      <c r="D7965" t="str">
        <f>VLOOKUP(C7965,'Cost Centre'!A:B,2,)</f>
        <v>Human Settlement and Housing</v>
      </c>
      <c r="E7965" t="str">
        <f t="shared" si="373"/>
        <v>2</v>
      </c>
      <c r="F7965" t="s">
        <v>227</v>
      </c>
      <c r="G7965" s="2">
        <v>0</v>
      </c>
      <c r="H7965" s="2">
        <v>0</v>
      </c>
      <c r="I7965" s="2">
        <v>0</v>
      </c>
      <c r="J7965" s="105">
        <f>SUMIF([1]MMM!$A:$A,A7965,[1]MMM!$F:$F)</f>
        <v>0</v>
      </c>
      <c r="K7965" s="2" t="s">
        <v>10</v>
      </c>
      <c r="L7965" s="2">
        <v>0</v>
      </c>
      <c r="M7965" t="s">
        <v>10962</v>
      </c>
      <c r="N7965" t="s">
        <v>14209</v>
      </c>
      <c r="O7965" t="s">
        <v>10871</v>
      </c>
      <c r="P7965" t="s">
        <v>10879</v>
      </c>
    </row>
    <row r="7966" spans="1:16" x14ac:dyDescent="0.3">
      <c r="A7966" t="s">
        <v>6991</v>
      </c>
      <c r="B7966" s="2" t="str">
        <f t="shared" si="374"/>
        <v>6503</v>
      </c>
      <c r="C7966" s="2">
        <f t="shared" si="372"/>
        <v>6503</v>
      </c>
      <c r="D7966" t="str">
        <f>VLOOKUP(C7966,'Cost Centre'!A:B,2,)</f>
        <v>Human Settlement and Housing</v>
      </c>
      <c r="E7966" t="str">
        <f t="shared" si="373"/>
        <v>2</v>
      </c>
      <c r="F7966" t="s">
        <v>227</v>
      </c>
      <c r="G7966" s="2">
        <v>0</v>
      </c>
      <c r="H7966" s="2">
        <v>6603.74</v>
      </c>
      <c r="I7966" s="2">
        <v>0</v>
      </c>
      <c r="J7966" s="105">
        <f>SUMIF([1]MMM!$A:$A,A7966,[1]MMM!$F:$F)</f>
        <v>6603.74</v>
      </c>
      <c r="K7966" s="2" t="s">
        <v>10</v>
      </c>
      <c r="L7966" s="2">
        <v>30000</v>
      </c>
      <c r="M7966" t="s">
        <v>10962</v>
      </c>
      <c r="N7966" t="s">
        <v>14209</v>
      </c>
      <c r="O7966" t="s">
        <v>10871</v>
      </c>
      <c r="P7966" t="s">
        <v>10879</v>
      </c>
    </row>
    <row r="7967" spans="1:16" x14ac:dyDescent="0.3">
      <c r="A7967" t="s">
        <v>6992</v>
      </c>
      <c r="B7967" s="2" t="str">
        <f t="shared" si="374"/>
        <v>6503</v>
      </c>
      <c r="C7967" s="2">
        <f t="shared" si="372"/>
        <v>6503</v>
      </c>
      <c r="D7967" t="str">
        <f>VLOOKUP(C7967,'Cost Centre'!A:B,2,)</f>
        <v>Human Settlement and Housing</v>
      </c>
      <c r="E7967" t="str">
        <f t="shared" si="373"/>
        <v>3</v>
      </c>
      <c r="F7967" t="s">
        <v>2148</v>
      </c>
      <c r="G7967" s="2">
        <v>0</v>
      </c>
      <c r="H7967" s="2">
        <v>0</v>
      </c>
      <c r="I7967" s="2">
        <v>0</v>
      </c>
      <c r="J7967" s="105">
        <f>SUMIF([1]MMM!$A:$A,A7967,[1]MMM!$F:$F)</f>
        <v>0</v>
      </c>
      <c r="K7967" s="2" t="s">
        <v>10</v>
      </c>
      <c r="L7967" s="2">
        <v>0</v>
      </c>
      <c r="M7967" t="s">
        <v>10962</v>
      </c>
      <c r="N7967" t="s">
        <v>14209</v>
      </c>
      <c r="O7967" t="s">
        <v>10908</v>
      </c>
      <c r="P7967" t="s">
        <v>10910</v>
      </c>
    </row>
    <row r="7968" spans="1:16" x14ac:dyDescent="0.3">
      <c r="A7968" t="s">
        <v>14210</v>
      </c>
      <c r="B7968" s="2" t="str">
        <f t="shared" si="374"/>
        <v>6503</v>
      </c>
      <c r="C7968" s="2">
        <f t="shared" si="372"/>
        <v>6503</v>
      </c>
      <c r="D7968" t="str">
        <f>VLOOKUP(C7968,'Cost Centre'!A:B,2,)</f>
        <v>Human Settlement and Housing</v>
      </c>
      <c r="E7968" t="str">
        <f t="shared" si="373"/>
        <v>3</v>
      </c>
      <c r="F7968" t="s">
        <v>10912</v>
      </c>
      <c r="G7968" s="2">
        <v>0</v>
      </c>
      <c r="H7968" s="2">
        <v>347546.42</v>
      </c>
      <c r="I7968" s="2">
        <v>0</v>
      </c>
      <c r="J7968" s="105">
        <f>SUMIF([1]MMM!$A:$A,A7968,[1]MMM!$F:$F)</f>
        <v>347546.42</v>
      </c>
      <c r="K7968" s="2" t="s">
        <v>10</v>
      </c>
      <c r="L7968" s="2">
        <v>0</v>
      </c>
      <c r="M7968" t="s">
        <v>10962</v>
      </c>
      <c r="N7968" t="s">
        <v>14209</v>
      </c>
      <c r="O7968" t="s">
        <v>10908</v>
      </c>
      <c r="P7968" t="s">
        <v>10913</v>
      </c>
    </row>
    <row r="7969" spans="1:16" x14ac:dyDescent="0.3">
      <c r="A7969" t="s">
        <v>14211</v>
      </c>
      <c r="B7969" s="2" t="str">
        <f t="shared" si="374"/>
        <v>6503</v>
      </c>
      <c r="C7969" s="2">
        <f t="shared" si="372"/>
        <v>6503</v>
      </c>
      <c r="D7969" t="str">
        <f>VLOOKUP(C7969,'Cost Centre'!A:B,2,)</f>
        <v>Human Settlement and Housing</v>
      </c>
      <c r="E7969" t="str">
        <f t="shared" si="373"/>
        <v>3</v>
      </c>
      <c r="F7969" t="s">
        <v>10915</v>
      </c>
      <c r="G7969" s="2">
        <v>0</v>
      </c>
      <c r="H7969" s="2">
        <v>0</v>
      </c>
      <c r="I7969" s="2">
        <v>0</v>
      </c>
      <c r="J7969" s="105">
        <f>SUMIF([1]MMM!$A:$A,A7969,[1]MMM!$F:$F)</f>
        <v>0</v>
      </c>
      <c r="K7969" s="2" t="s">
        <v>10</v>
      </c>
      <c r="L7969" s="2">
        <v>0</v>
      </c>
      <c r="M7969" t="s">
        <v>10962</v>
      </c>
      <c r="N7969" t="s">
        <v>14209</v>
      </c>
      <c r="O7969" t="s">
        <v>10908</v>
      </c>
      <c r="P7969" t="s">
        <v>10913</v>
      </c>
    </row>
    <row r="7970" spans="1:16" x14ac:dyDescent="0.3">
      <c r="A7970" t="s">
        <v>1555</v>
      </c>
      <c r="B7970" s="2" t="str">
        <f t="shared" si="374"/>
        <v>6503</v>
      </c>
      <c r="C7970" s="2">
        <f t="shared" si="372"/>
        <v>6503</v>
      </c>
      <c r="D7970" t="str">
        <f>VLOOKUP(C7970,'Cost Centre'!A:B,2,)</f>
        <v>Human Settlement and Housing</v>
      </c>
      <c r="E7970" t="str">
        <f t="shared" si="373"/>
        <v>8</v>
      </c>
      <c r="F7970" t="s">
        <v>462</v>
      </c>
      <c r="G7970" s="2">
        <v>-257537.37</v>
      </c>
      <c r="H7970" s="2">
        <v>0</v>
      </c>
      <c r="I7970" s="2">
        <v>0</v>
      </c>
      <c r="J7970" s="105">
        <f>SUMIF([1]MMM!$A:$A,A7970,[1]MMM!$F:$F)</f>
        <v>-257537.37</v>
      </c>
      <c r="K7970" s="2" t="s">
        <v>460</v>
      </c>
      <c r="L7970" s="2">
        <v>0</v>
      </c>
      <c r="M7970" t="s">
        <v>10962</v>
      </c>
      <c r="N7970" t="s">
        <v>14209</v>
      </c>
      <c r="O7970" t="s">
        <v>10916</v>
      </c>
      <c r="P7970" t="s">
        <v>10917</v>
      </c>
    </row>
    <row r="7971" spans="1:16" x14ac:dyDescent="0.3">
      <c r="A7971" t="s">
        <v>1556</v>
      </c>
      <c r="B7971" s="2" t="str">
        <f t="shared" si="374"/>
        <v>6503</v>
      </c>
      <c r="C7971" s="2">
        <f t="shared" si="372"/>
        <v>6503</v>
      </c>
      <c r="D7971" t="str">
        <f>VLOOKUP(C7971,'Cost Centre'!A:B,2,)</f>
        <v>Human Settlement and Housing</v>
      </c>
      <c r="E7971" t="str">
        <f t="shared" si="373"/>
        <v>8</v>
      </c>
      <c r="F7971" t="s">
        <v>464</v>
      </c>
      <c r="G7971" s="2">
        <v>0</v>
      </c>
      <c r="H7971" s="2">
        <v>0</v>
      </c>
      <c r="I7971" s="2">
        <v>0</v>
      </c>
      <c r="J7971" s="105">
        <f>SUMIF([1]MMM!$A:$A,A7971,[1]MMM!$F:$F)</f>
        <v>0</v>
      </c>
      <c r="K7971" s="2" t="s">
        <v>460</v>
      </c>
      <c r="L7971" s="2">
        <v>0</v>
      </c>
      <c r="M7971" t="s">
        <v>10962</v>
      </c>
      <c r="N7971" t="s">
        <v>14209</v>
      </c>
      <c r="O7971" t="s">
        <v>10916</v>
      </c>
      <c r="P7971" t="s">
        <v>10917</v>
      </c>
    </row>
    <row r="7972" spans="1:16" x14ac:dyDescent="0.3">
      <c r="A7972" t="s">
        <v>1557</v>
      </c>
      <c r="B7972" s="2" t="str">
        <f t="shared" si="374"/>
        <v>6503</v>
      </c>
      <c r="C7972" s="2">
        <f t="shared" si="372"/>
        <v>6503</v>
      </c>
      <c r="D7972" t="str">
        <f>VLOOKUP(C7972,'Cost Centre'!A:B,2,)</f>
        <v>Human Settlement and Housing</v>
      </c>
      <c r="E7972" t="str">
        <f t="shared" si="373"/>
        <v>8</v>
      </c>
      <c r="F7972" t="s">
        <v>466</v>
      </c>
      <c r="G7972" s="2">
        <v>0</v>
      </c>
      <c r="H7972" s="2">
        <v>0</v>
      </c>
      <c r="I7972" s="2">
        <v>0</v>
      </c>
      <c r="J7972" s="105">
        <f>SUMIF([1]MMM!$A:$A,A7972,[1]MMM!$F:$F)</f>
        <v>0</v>
      </c>
      <c r="K7972" s="2" t="s">
        <v>460</v>
      </c>
      <c r="L7972" s="2">
        <v>0</v>
      </c>
      <c r="M7972" t="s">
        <v>10962</v>
      </c>
      <c r="N7972" t="s">
        <v>14209</v>
      </c>
      <c r="O7972" t="s">
        <v>10916</v>
      </c>
      <c r="P7972" t="s">
        <v>10917</v>
      </c>
    </row>
    <row r="7973" spans="1:16" x14ac:dyDescent="0.3">
      <c r="A7973" t="s">
        <v>1558</v>
      </c>
      <c r="B7973" s="2" t="str">
        <f t="shared" si="374"/>
        <v>6503</v>
      </c>
      <c r="C7973" s="2">
        <f t="shared" si="372"/>
        <v>6503</v>
      </c>
      <c r="D7973" t="str">
        <f>VLOOKUP(C7973,'Cost Centre'!A:B,2,)</f>
        <v>Human Settlement and Housing</v>
      </c>
      <c r="E7973" t="str">
        <f t="shared" si="373"/>
        <v>8</v>
      </c>
      <c r="F7973" t="s">
        <v>468</v>
      </c>
      <c r="G7973" s="2">
        <v>0</v>
      </c>
      <c r="H7973" s="2">
        <v>0</v>
      </c>
      <c r="I7973" s="2">
        <v>-347546.42</v>
      </c>
      <c r="J7973" s="105">
        <f>SUMIF([1]MMM!$A:$A,A7973,[1]MMM!$F:$F)</f>
        <v>-347546.42</v>
      </c>
      <c r="K7973" s="2" t="s">
        <v>460</v>
      </c>
      <c r="L7973" s="2">
        <v>0</v>
      </c>
      <c r="M7973" t="s">
        <v>10962</v>
      </c>
      <c r="N7973" t="s">
        <v>14209</v>
      </c>
      <c r="O7973" t="s">
        <v>10916</v>
      </c>
      <c r="P7973" t="s">
        <v>10917</v>
      </c>
    </row>
    <row r="7974" spans="1:16" x14ac:dyDescent="0.3">
      <c r="A7974" t="s">
        <v>1559</v>
      </c>
      <c r="B7974" s="2" t="str">
        <f t="shared" si="374"/>
        <v>6503</v>
      </c>
      <c r="C7974" s="2">
        <f t="shared" si="372"/>
        <v>6503</v>
      </c>
      <c r="D7974" t="str">
        <f>VLOOKUP(C7974,'Cost Centre'!A:B,2,)</f>
        <v>Human Settlement and Housing</v>
      </c>
      <c r="E7974" t="str">
        <f t="shared" si="373"/>
        <v>8</v>
      </c>
      <c r="F7974" t="s">
        <v>470</v>
      </c>
      <c r="G7974" s="2">
        <v>0</v>
      </c>
      <c r="H7974" s="2">
        <v>0</v>
      </c>
      <c r="I7974" s="2">
        <v>0</v>
      </c>
      <c r="J7974" s="105">
        <f>SUMIF([1]MMM!$A:$A,A7974,[1]MMM!$F:$F)</f>
        <v>0</v>
      </c>
      <c r="K7974" s="2" t="s">
        <v>460</v>
      </c>
      <c r="L7974" s="2">
        <v>0</v>
      </c>
      <c r="M7974" t="s">
        <v>10962</v>
      </c>
      <c r="N7974" t="s">
        <v>14209</v>
      </c>
      <c r="O7974" t="s">
        <v>10916</v>
      </c>
      <c r="P7974" t="s">
        <v>10917</v>
      </c>
    </row>
    <row r="7975" spans="1:16" x14ac:dyDescent="0.3">
      <c r="A7975" t="s">
        <v>6993</v>
      </c>
      <c r="B7975" s="2" t="str">
        <f t="shared" si="374"/>
        <v>6503</v>
      </c>
      <c r="C7975" s="2">
        <f t="shared" si="372"/>
        <v>6503</v>
      </c>
      <c r="D7975" t="str">
        <f>VLOOKUP(C7975,'Cost Centre'!A:B,2,)</f>
        <v>Human Settlement and Housing</v>
      </c>
      <c r="E7975" t="str">
        <f t="shared" si="373"/>
        <v>8</v>
      </c>
      <c r="F7975" t="s">
        <v>2159</v>
      </c>
      <c r="G7975" s="2">
        <v>0</v>
      </c>
      <c r="H7975" s="2">
        <v>0</v>
      </c>
      <c r="I7975" s="2">
        <v>0</v>
      </c>
      <c r="J7975" s="105">
        <f>SUMIF([1]MMM!$A:$A,A7975,[1]MMM!$F:$F)</f>
        <v>0</v>
      </c>
      <c r="K7975" s="2" t="s">
        <v>460</v>
      </c>
      <c r="L7975" s="2">
        <v>0</v>
      </c>
      <c r="M7975" t="s">
        <v>10962</v>
      </c>
      <c r="N7975" t="s">
        <v>14209</v>
      </c>
      <c r="O7975" t="s">
        <v>10916</v>
      </c>
      <c r="P7975" t="s">
        <v>10917</v>
      </c>
    </row>
    <row r="7976" spans="1:16" x14ac:dyDescent="0.3">
      <c r="A7976" t="s">
        <v>6994</v>
      </c>
      <c r="B7976" s="2" t="str">
        <f t="shared" si="374"/>
        <v>6504</v>
      </c>
      <c r="C7976" s="2">
        <f t="shared" si="372"/>
        <v>6504</v>
      </c>
      <c r="D7976" t="str">
        <f>VLOOKUP(C7976,'Cost Centre'!A:B,2,)</f>
        <v>Human Settlement and Housing</v>
      </c>
      <c r="E7976" t="str">
        <f t="shared" si="373"/>
        <v>1</v>
      </c>
      <c r="F7976" t="s">
        <v>14208</v>
      </c>
      <c r="G7976" s="2">
        <v>0</v>
      </c>
      <c r="H7976" s="2">
        <v>0</v>
      </c>
      <c r="I7976" s="2">
        <v>-1255718.1200000001</v>
      </c>
      <c r="J7976" s="105">
        <f>SUMIF([1]MMM!$A:$A,A7976,[1]MMM!$F:$F)</f>
        <v>-1255718.1200000001</v>
      </c>
      <c r="K7976" s="2" t="s">
        <v>10</v>
      </c>
      <c r="L7976" s="2">
        <v>0</v>
      </c>
      <c r="M7976" t="s">
        <v>10962</v>
      </c>
      <c r="N7976" t="s">
        <v>14212</v>
      </c>
      <c r="O7976" t="s">
        <v>11023</v>
      </c>
      <c r="P7976" t="s">
        <v>11526</v>
      </c>
    </row>
    <row r="7977" spans="1:16" x14ac:dyDescent="0.3">
      <c r="A7977" t="s">
        <v>6995</v>
      </c>
      <c r="B7977" s="2" t="str">
        <f t="shared" si="374"/>
        <v>6504</v>
      </c>
      <c r="C7977" s="2">
        <f t="shared" si="372"/>
        <v>6504</v>
      </c>
      <c r="D7977" t="str">
        <f>VLOOKUP(C7977,'Cost Centre'!A:B,2,)</f>
        <v>Human Settlement and Housing</v>
      </c>
      <c r="E7977" t="str">
        <f t="shared" si="373"/>
        <v>1</v>
      </c>
      <c r="F7977" t="s">
        <v>3398</v>
      </c>
      <c r="G7977" s="2">
        <v>0</v>
      </c>
      <c r="H7977" s="2">
        <v>0</v>
      </c>
      <c r="I7977" s="2">
        <v>0</v>
      </c>
      <c r="J7977" s="105">
        <f>SUMIF([1]MMM!$A:$A,A7977,[1]MMM!$F:$F)</f>
        <v>0</v>
      </c>
      <c r="K7977" s="2" t="s">
        <v>10</v>
      </c>
      <c r="L7977" s="2">
        <v>-857466</v>
      </c>
      <c r="M7977" t="s">
        <v>10962</v>
      </c>
      <c r="N7977" t="s">
        <v>14212</v>
      </c>
      <c r="O7977" t="s">
        <v>11023</v>
      </c>
      <c r="P7977" t="s">
        <v>11526</v>
      </c>
    </row>
    <row r="7978" spans="1:16" x14ac:dyDescent="0.3">
      <c r="A7978" t="s">
        <v>6996</v>
      </c>
      <c r="B7978" s="2" t="str">
        <f t="shared" si="374"/>
        <v>6504</v>
      </c>
      <c r="C7978" s="2">
        <f t="shared" si="372"/>
        <v>6504</v>
      </c>
      <c r="D7978" t="str">
        <f>VLOOKUP(C7978,'Cost Centre'!A:B,2,)</f>
        <v>Human Settlement and Housing</v>
      </c>
      <c r="E7978" t="str">
        <f t="shared" si="373"/>
        <v>2</v>
      </c>
      <c r="F7978" t="s">
        <v>227</v>
      </c>
      <c r="G7978" s="2">
        <v>0</v>
      </c>
      <c r="H7978" s="2">
        <v>0</v>
      </c>
      <c r="I7978" s="2">
        <v>0</v>
      </c>
      <c r="J7978" s="105">
        <f>SUMIF([1]MMM!$A:$A,A7978,[1]MMM!$F:$F)</f>
        <v>0</v>
      </c>
      <c r="K7978" s="2" t="s">
        <v>10</v>
      </c>
      <c r="L7978" s="2">
        <v>0</v>
      </c>
      <c r="M7978" t="s">
        <v>10962</v>
      </c>
      <c r="N7978" t="s">
        <v>14212</v>
      </c>
      <c r="O7978" t="s">
        <v>10871</v>
      </c>
      <c r="P7978" t="s">
        <v>10879</v>
      </c>
    </row>
    <row r="7979" spans="1:16" x14ac:dyDescent="0.3">
      <c r="A7979" t="s">
        <v>6997</v>
      </c>
      <c r="B7979" s="2" t="str">
        <f t="shared" si="374"/>
        <v>6504</v>
      </c>
      <c r="C7979" s="2">
        <f t="shared" si="372"/>
        <v>6504</v>
      </c>
      <c r="D7979" t="str">
        <f>VLOOKUP(C7979,'Cost Centre'!A:B,2,)</f>
        <v>Human Settlement and Housing</v>
      </c>
      <c r="E7979" t="str">
        <f t="shared" si="373"/>
        <v>2</v>
      </c>
      <c r="F7979" t="s">
        <v>230</v>
      </c>
      <c r="G7979" s="2">
        <v>0</v>
      </c>
      <c r="H7979" s="2">
        <v>0</v>
      </c>
      <c r="I7979" s="2">
        <v>0</v>
      </c>
      <c r="J7979" s="105">
        <f>SUMIF([1]MMM!$A:$A,A7979,[1]MMM!$F:$F)</f>
        <v>0</v>
      </c>
      <c r="K7979" s="2" t="s">
        <v>10</v>
      </c>
      <c r="L7979" s="2">
        <v>0</v>
      </c>
      <c r="M7979" t="s">
        <v>10962</v>
      </c>
      <c r="N7979" t="s">
        <v>14212</v>
      </c>
      <c r="O7979" t="s">
        <v>10871</v>
      </c>
      <c r="P7979" t="s">
        <v>10881</v>
      </c>
    </row>
    <row r="7980" spans="1:16" x14ac:dyDescent="0.3">
      <c r="A7980" t="s">
        <v>6998</v>
      </c>
      <c r="B7980" s="2" t="str">
        <f t="shared" si="374"/>
        <v>6504</v>
      </c>
      <c r="C7980" s="2">
        <f t="shared" si="372"/>
        <v>6504</v>
      </c>
      <c r="D7980" t="str">
        <f>VLOOKUP(C7980,'Cost Centre'!A:B,2,)</f>
        <v>Human Settlement and Housing</v>
      </c>
      <c r="E7980" t="str">
        <f t="shared" si="373"/>
        <v>2</v>
      </c>
      <c r="F7980" t="s">
        <v>117</v>
      </c>
      <c r="G7980" s="2">
        <v>0</v>
      </c>
      <c r="H7980" s="2">
        <v>4481.5600000000004</v>
      </c>
      <c r="I7980" s="2">
        <v>0</v>
      </c>
      <c r="J7980" s="105">
        <f>SUMIF([1]MMM!$A:$A,A7980,[1]MMM!$F:$F)</f>
        <v>4481.5600000000004</v>
      </c>
      <c r="K7980" s="2" t="s">
        <v>10</v>
      </c>
      <c r="L7980" s="2">
        <v>4500</v>
      </c>
      <c r="M7980" t="s">
        <v>10962</v>
      </c>
      <c r="N7980" t="s">
        <v>14212</v>
      </c>
      <c r="O7980" t="s">
        <v>10871</v>
      </c>
      <c r="P7980" t="s">
        <v>10885</v>
      </c>
    </row>
    <row r="7981" spans="1:16" x14ac:dyDescent="0.3">
      <c r="A7981" t="s">
        <v>14213</v>
      </c>
      <c r="B7981" s="2" t="str">
        <f t="shared" si="374"/>
        <v>6504</v>
      </c>
      <c r="C7981" s="2">
        <f t="shared" si="372"/>
        <v>6504</v>
      </c>
      <c r="D7981" t="str">
        <f>VLOOKUP(C7981,'Cost Centre'!A:B,2,)</f>
        <v>Human Settlement and Housing</v>
      </c>
      <c r="E7981" t="str">
        <f t="shared" si="373"/>
        <v>2</v>
      </c>
      <c r="F7981" t="s">
        <v>10890</v>
      </c>
      <c r="G7981" s="2">
        <v>0</v>
      </c>
      <c r="H7981" s="2">
        <v>0</v>
      </c>
      <c r="I7981" s="2">
        <v>0</v>
      </c>
      <c r="J7981" s="105">
        <f>SUMIF([1]MMM!$A:$A,A7981,[1]MMM!$F:$F)</f>
        <v>0</v>
      </c>
      <c r="K7981" s="2" t="s">
        <v>10</v>
      </c>
      <c r="L7981" s="2">
        <v>0</v>
      </c>
      <c r="M7981" t="s">
        <v>10962</v>
      </c>
      <c r="N7981" t="s">
        <v>14212</v>
      </c>
      <c r="O7981" t="s">
        <v>10871</v>
      </c>
      <c r="P7981" t="s">
        <v>10887</v>
      </c>
    </row>
    <row r="7982" spans="1:16" x14ac:dyDescent="0.3">
      <c r="A7982" t="s">
        <v>14214</v>
      </c>
      <c r="B7982" s="2" t="str">
        <f t="shared" si="374"/>
        <v>6504</v>
      </c>
      <c r="C7982" s="2">
        <f t="shared" si="372"/>
        <v>6504</v>
      </c>
      <c r="D7982" t="str">
        <f>VLOOKUP(C7982,'Cost Centre'!A:B,2,)</f>
        <v>Human Settlement and Housing</v>
      </c>
      <c r="E7982" t="str">
        <f t="shared" si="373"/>
        <v>2</v>
      </c>
      <c r="F7982" t="s">
        <v>10892</v>
      </c>
      <c r="G7982" s="2">
        <v>0</v>
      </c>
      <c r="H7982" s="2">
        <v>0</v>
      </c>
      <c r="I7982" s="2">
        <v>0</v>
      </c>
      <c r="J7982" s="105">
        <f>SUMIF([1]MMM!$A:$A,A7982,[1]MMM!$F:$F)</f>
        <v>0</v>
      </c>
      <c r="K7982" s="2" t="s">
        <v>10</v>
      </c>
      <c r="L7982" s="2">
        <v>0</v>
      </c>
      <c r="M7982" t="s">
        <v>10962</v>
      </c>
      <c r="N7982" t="s">
        <v>14212</v>
      </c>
      <c r="O7982" t="s">
        <v>10871</v>
      </c>
      <c r="P7982" t="s">
        <v>10887</v>
      </c>
    </row>
    <row r="7983" spans="1:16" x14ac:dyDescent="0.3">
      <c r="A7983" t="s">
        <v>14215</v>
      </c>
      <c r="B7983" s="2" t="str">
        <f t="shared" si="374"/>
        <v>6504</v>
      </c>
      <c r="C7983" s="2">
        <f t="shared" si="372"/>
        <v>6504</v>
      </c>
      <c r="D7983" t="str">
        <f>VLOOKUP(C7983,'Cost Centre'!A:B,2,)</f>
        <v>Human Settlement and Housing</v>
      </c>
      <c r="E7983" t="str">
        <f t="shared" si="373"/>
        <v>2</v>
      </c>
      <c r="F7983" t="s">
        <v>10894</v>
      </c>
      <c r="G7983" s="2">
        <v>0</v>
      </c>
      <c r="H7983" s="2">
        <v>0</v>
      </c>
      <c r="I7983" s="2">
        <v>0</v>
      </c>
      <c r="J7983" s="105">
        <f>SUMIF([1]MMM!$A:$A,A7983,[1]MMM!$F:$F)</f>
        <v>0</v>
      </c>
      <c r="K7983" s="2" t="s">
        <v>10</v>
      </c>
      <c r="L7983" s="2">
        <v>0</v>
      </c>
      <c r="M7983" t="s">
        <v>10962</v>
      </c>
      <c r="N7983" t="s">
        <v>14212</v>
      </c>
      <c r="O7983" t="s">
        <v>10871</v>
      </c>
      <c r="P7983" t="s">
        <v>10887</v>
      </c>
    </row>
    <row r="7984" spans="1:16" x14ac:dyDescent="0.3">
      <c r="A7984" t="s">
        <v>14216</v>
      </c>
      <c r="B7984" s="2" t="str">
        <f t="shared" si="374"/>
        <v>6504</v>
      </c>
      <c r="C7984" s="2">
        <f t="shared" si="372"/>
        <v>6504</v>
      </c>
      <c r="D7984" t="str">
        <f>VLOOKUP(C7984,'Cost Centre'!A:B,2,)</f>
        <v>Human Settlement and Housing</v>
      </c>
      <c r="E7984" t="str">
        <f t="shared" si="373"/>
        <v>2</v>
      </c>
      <c r="F7984" t="s">
        <v>10896</v>
      </c>
      <c r="G7984" s="2">
        <v>0</v>
      </c>
      <c r="H7984" s="2">
        <v>0</v>
      </c>
      <c r="I7984" s="2">
        <v>0</v>
      </c>
      <c r="J7984" s="105">
        <f>SUMIF([1]MMM!$A:$A,A7984,[1]MMM!$F:$F)</f>
        <v>0</v>
      </c>
      <c r="K7984" s="2" t="s">
        <v>10</v>
      </c>
      <c r="L7984" s="2">
        <v>0</v>
      </c>
      <c r="M7984" t="s">
        <v>10962</v>
      </c>
      <c r="N7984" t="s">
        <v>14212</v>
      </c>
      <c r="O7984" t="s">
        <v>10871</v>
      </c>
      <c r="P7984" t="s">
        <v>10887</v>
      </c>
    </row>
    <row r="7985" spans="1:16" x14ac:dyDescent="0.3">
      <c r="A7985" t="s">
        <v>14217</v>
      </c>
      <c r="B7985" s="2" t="str">
        <f t="shared" si="374"/>
        <v>6504</v>
      </c>
      <c r="C7985" s="2">
        <f t="shared" si="372"/>
        <v>6504</v>
      </c>
      <c r="D7985" t="str">
        <f>VLOOKUP(C7985,'Cost Centre'!A:B,2,)</f>
        <v>Human Settlement and Housing</v>
      </c>
      <c r="E7985" t="str">
        <f t="shared" si="373"/>
        <v>2</v>
      </c>
      <c r="F7985" t="s">
        <v>10898</v>
      </c>
      <c r="G7985" s="2">
        <v>0</v>
      </c>
      <c r="H7985" s="2">
        <v>0</v>
      </c>
      <c r="I7985" s="2">
        <v>0</v>
      </c>
      <c r="J7985" s="105">
        <f>SUMIF([1]MMM!$A:$A,A7985,[1]MMM!$F:$F)</f>
        <v>0</v>
      </c>
      <c r="K7985" s="2" t="s">
        <v>10</v>
      </c>
      <c r="L7985" s="2">
        <v>0</v>
      </c>
      <c r="M7985" t="s">
        <v>10962</v>
      </c>
      <c r="N7985" t="s">
        <v>14212</v>
      </c>
      <c r="O7985" t="s">
        <v>10871</v>
      </c>
      <c r="P7985" t="s">
        <v>10887</v>
      </c>
    </row>
    <row r="7986" spans="1:16" x14ac:dyDescent="0.3">
      <c r="A7986" t="s">
        <v>14218</v>
      </c>
      <c r="B7986" s="2" t="str">
        <f t="shared" si="374"/>
        <v>6504</v>
      </c>
      <c r="C7986" s="2">
        <f t="shared" si="372"/>
        <v>6504</v>
      </c>
      <c r="D7986" t="str">
        <f>VLOOKUP(C7986,'Cost Centre'!A:B,2,)</f>
        <v>Human Settlement and Housing</v>
      </c>
      <c r="E7986" t="str">
        <f t="shared" si="373"/>
        <v>2</v>
      </c>
      <c r="F7986" t="s">
        <v>10900</v>
      </c>
      <c r="G7986" s="2">
        <v>0</v>
      </c>
      <c r="H7986" s="2">
        <v>0</v>
      </c>
      <c r="I7986" s="2">
        <v>0</v>
      </c>
      <c r="J7986" s="105">
        <f>SUMIF([1]MMM!$A:$A,A7986,[1]MMM!$F:$F)</f>
        <v>0</v>
      </c>
      <c r="K7986" s="2" t="s">
        <v>10</v>
      </c>
      <c r="L7986" s="2">
        <v>0</v>
      </c>
      <c r="M7986" t="s">
        <v>10962</v>
      </c>
      <c r="N7986" t="s">
        <v>14212</v>
      </c>
      <c r="O7986" t="s">
        <v>10871</v>
      </c>
      <c r="P7986" t="s">
        <v>10887</v>
      </c>
    </row>
    <row r="7987" spans="1:16" x14ac:dyDescent="0.3">
      <c r="A7987" t="s">
        <v>14219</v>
      </c>
      <c r="B7987" s="2" t="str">
        <f t="shared" si="374"/>
        <v>6504</v>
      </c>
      <c r="C7987" s="2">
        <f t="shared" si="372"/>
        <v>6504</v>
      </c>
      <c r="D7987" t="str">
        <f>VLOOKUP(C7987,'Cost Centre'!A:B,2,)</f>
        <v>Human Settlement and Housing</v>
      </c>
      <c r="E7987" t="str">
        <f t="shared" si="373"/>
        <v>2</v>
      </c>
      <c r="F7987" t="s">
        <v>10902</v>
      </c>
      <c r="G7987" s="2">
        <v>0</v>
      </c>
      <c r="H7987" s="2">
        <v>0</v>
      </c>
      <c r="I7987" s="2">
        <v>0</v>
      </c>
      <c r="J7987" s="105">
        <f>SUMIF([1]MMM!$A:$A,A7987,[1]MMM!$F:$F)</f>
        <v>0</v>
      </c>
      <c r="K7987" s="2" t="s">
        <v>10</v>
      </c>
      <c r="L7987" s="2">
        <v>0</v>
      </c>
      <c r="M7987" t="s">
        <v>10962</v>
      </c>
      <c r="N7987" t="s">
        <v>14212</v>
      </c>
      <c r="O7987" t="s">
        <v>10871</v>
      </c>
      <c r="P7987" t="s">
        <v>10887</v>
      </c>
    </row>
    <row r="7988" spans="1:16" x14ac:dyDescent="0.3">
      <c r="A7988" t="s">
        <v>14220</v>
      </c>
      <c r="B7988" s="2" t="str">
        <f t="shared" si="374"/>
        <v>6504</v>
      </c>
      <c r="C7988" s="2">
        <f t="shared" si="372"/>
        <v>6504</v>
      </c>
      <c r="D7988" t="str">
        <f>VLOOKUP(C7988,'Cost Centre'!A:B,2,)</f>
        <v>Human Settlement and Housing</v>
      </c>
      <c r="E7988" t="str">
        <f t="shared" si="373"/>
        <v>2</v>
      </c>
      <c r="F7988" t="s">
        <v>10904</v>
      </c>
      <c r="G7988" s="2">
        <v>0</v>
      </c>
      <c r="H7988" s="2">
        <v>0</v>
      </c>
      <c r="I7988" s="2">
        <v>0</v>
      </c>
      <c r="J7988" s="105">
        <f>SUMIF([1]MMM!$A:$A,A7988,[1]MMM!$F:$F)</f>
        <v>0</v>
      </c>
      <c r="K7988" s="2" t="s">
        <v>10</v>
      </c>
      <c r="L7988" s="2">
        <v>0</v>
      </c>
      <c r="M7988" t="s">
        <v>10962</v>
      </c>
      <c r="N7988" t="s">
        <v>14212</v>
      </c>
      <c r="O7988" t="s">
        <v>10871</v>
      </c>
      <c r="P7988" t="s">
        <v>10887</v>
      </c>
    </row>
    <row r="7989" spans="1:16" x14ac:dyDescent="0.3">
      <c r="A7989" t="s">
        <v>14221</v>
      </c>
      <c r="B7989" s="2" t="str">
        <f t="shared" si="374"/>
        <v>6504</v>
      </c>
      <c r="C7989" s="2">
        <f t="shared" si="372"/>
        <v>6504</v>
      </c>
      <c r="D7989" t="str">
        <f>VLOOKUP(C7989,'Cost Centre'!A:B,2,)</f>
        <v>Human Settlement and Housing</v>
      </c>
      <c r="E7989" t="str">
        <f t="shared" si="373"/>
        <v>2</v>
      </c>
      <c r="F7989" t="s">
        <v>10906</v>
      </c>
      <c r="G7989" s="2">
        <v>0</v>
      </c>
      <c r="H7989" s="2">
        <v>0</v>
      </c>
      <c r="I7989" s="2">
        <v>0</v>
      </c>
      <c r="J7989" s="105">
        <f>SUMIF([1]MMM!$A:$A,A7989,[1]MMM!$F:$F)</f>
        <v>0</v>
      </c>
      <c r="K7989" s="2" t="s">
        <v>10</v>
      </c>
      <c r="L7989" s="2">
        <v>0</v>
      </c>
      <c r="M7989" t="s">
        <v>10962</v>
      </c>
      <c r="N7989" t="s">
        <v>14212</v>
      </c>
      <c r="O7989" t="s">
        <v>10871</v>
      </c>
      <c r="P7989" t="s">
        <v>10887</v>
      </c>
    </row>
    <row r="7990" spans="1:16" x14ac:dyDescent="0.3">
      <c r="A7990" t="s">
        <v>6999</v>
      </c>
      <c r="B7990" s="2" t="str">
        <f t="shared" si="374"/>
        <v>6504</v>
      </c>
      <c r="C7990" s="2">
        <f t="shared" si="372"/>
        <v>6504</v>
      </c>
      <c r="D7990" t="str">
        <f>VLOOKUP(C7990,'Cost Centre'!A:B,2,)</f>
        <v>Human Settlement and Housing</v>
      </c>
      <c r="E7990" t="str">
        <f t="shared" si="373"/>
        <v>3</v>
      </c>
      <c r="F7990" t="s">
        <v>2144</v>
      </c>
      <c r="G7990" s="2">
        <v>0</v>
      </c>
      <c r="H7990" s="2">
        <v>0</v>
      </c>
      <c r="I7990" s="2">
        <v>0</v>
      </c>
      <c r="J7990" s="105">
        <f>SUMIF([1]MMM!$A:$A,A7990,[1]MMM!$F:$F)</f>
        <v>0</v>
      </c>
      <c r="K7990" s="2" t="s">
        <v>10</v>
      </c>
      <c r="L7990" s="2">
        <v>0</v>
      </c>
      <c r="M7990" t="s">
        <v>10962</v>
      </c>
      <c r="N7990" t="s">
        <v>14212</v>
      </c>
      <c r="O7990" t="s">
        <v>10908</v>
      </c>
      <c r="P7990" t="s">
        <v>10909</v>
      </c>
    </row>
    <row r="7991" spans="1:16" x14ac:dyDescent="0.3">
      <c r="A7991" t="s">
        <v>7000</v>
      </c>
      <c r="B7991" s="2" t="str">
        <f t="shared" si="374"/>
        <v>6504</v>
      </c>
      <c r="C7991" s="2">
        <f t="shared" si="372"/>
        <v>6504</v>
      </c>
      <c r="D7991" t="str">
        <f>VLOOKUP(C7991,'Cost Centre'!A:B,2,)</f>
        <v>Human Settlement and Housing</v>
      </c>
      <c r="E7991" t="str">
        <f t="shared" si="373"/>
        <v>3</v>
      </c>
      <c r="F7991" t="s">
        <v>10944</v>
      </c>
      <c r="G7991" s="2">
        <v>0</v>
      </c>
      <c r="H7991" s="2">
        <v>103959.09</v>
      </c>
      <c r="I7991" s="2">
        <v>0</v>
      </c>
      <c r="J7991" s="105">
        <f>SUMIF([1]MMM!$A:$A,A7991,[1]MMM!$F:$F)</f>
        <v>103959.09</v>
      </c>
      <c r="K7991" s="2" t="s">
        <v>10</v>
      </c>
      <c r="L7991" s="2">
        <v>217319</v>
      </c>
      <c r="M7991" t="s">
        <v>10962</v>
      </c>
      <c r="N7991" t="s">
        <v>14212</v>
      </c>
      <c r="O7991" t="s">
        <v>10908</v>
      </c>
      <c r="P7991" t="s">
        <v>10910</v>
      </c>
    </row>
    <row r="7992" spans="1:16" x14ac:dyDescent="0.3">
      <c r="A7992" t="s">
        <v>7001</v>
      </c>
      <c r="B7992" s="2" t="str">
        <f t="shared" si="374"/>
        <v>6504</v>
      </c>
      <c r="C7992" s="2">
        <f t="shared" si="372"/>
        <v>6504</v>
      </c>
      <c r="D7992" t="str">
        <f>VLOOKUP(C7992,'Cost Centre'!A:B,2,)</f>
        <v>Human Settlement and Housing</v>
      </c>
      <c r="E7992" t="str">
        <f t="shared" si="373"/>
        <v>3</v>
      </c>
      <c r="F7992" t="s">
        <v>10945</v>
      </c>
      <c r="G7992" s="2">
        <v>0</v>
      </c>
      <c r="H7992" s="2">
        <v>137984.25</v>
      </c>
      <c r="I7992" s="2">
        <v>0</v>
      </c>
      <c r="J7992" s="105">
        <f>SUMIF([1]MMM!$A:$A,A7992,[1]MMM!$F:$F)</f>
        <v>137984.25</v>
      </c>
      <c r="K7992" s="2" t="s">
        <v>10</v>
      </c>
      <c r="L7992" s="2">
        <v>239329</v>
      </c>
      <c r="M7992" t="s">
        <v>10962</v>
      </c>
      <c r="N7992" t="s">
        <v>14212</v>
      </c>
      <c r="O7992" t="s">
        <v>10908</v>
      </c>
      <c r="P7992" t="s">
        <v>10910</v>
      </c>
    </row>
    <row r="7993" spans="1:16" x14ac:dyDescent="0.3">
      <c r="A7993" t="s">
        <v>7002</v>
      </c>
      <c r="B7993" s="2" t="str">
        <f t="shared" si="374"/>
        <v>6504</v>
      </c>
      <c r="C7993" s="2">
        <f t="shared" si="372"/>
        <v>6504</v>
      </c>
      <c r="D7993" t="str">
        <f>VLOOKUP(C7993,'Cost Centre'!A:B,2,)</f>
        <v>Human Settlement and Housing</v>
      </c>
      <c r="E7993" t="str">
        <f t="shared" si="373"/>
        <v>3</v>
      </c>
      <c r="F7993" t="s">
        <v>2148</v>
      </c>
      <c r="G7993" s="2">
        <v>0</v>
      </c>
      <c r="H7993" s="2">
        <v>0</v>
      </c>
      <c r="I7993" s="2">
        <v>0</v>
      </c>
      <c r="J7993" s="105">
        <f>SUMIF([1]MMM!$A:$A,A7993,[1]MMM!$F:$F)</f>
        <v>0</v>
      </c>
      <c r="K7993" s="2" t="s">
        <v>10</v>
      </c>
      <c r="L7993" s="2">
        <v>0</v>
      </c>
      <c r="M7993" t="s">
        <v>10962</v>
      </c>
      <c r="N7993" t="s">
        <v>14212</v>
      </c>
      <c r="O7993" t="s">
        <v>10908</v>
      </c>
      <c r="P7993" t="s">
        <v>10910</v>
      </c>
    </row>
    <row r="7994" spans="1:16" x14ac:dyDescent="0.3">
      <c r="A7994" t="s">
        <v>14222</v>
      </c>
      <c r="B7994" s="2" t="str">
        <f t="shared" si="374"/>
        <v>6504</v>
      </c>
      <c r="C7994" s="2">
        <f t="shared" si="372"/>
        <v>6504</v>
      </c>
      <c r="D7994" t="str">
        <f>VLOOKUP(C7994,'Cost Centre'!A:B,2,)</f>
        <v>Human Settlement and Housing</v>
      </c>
      <c r="E7994" t="str">
        <f t="shared" si="373"/>
        <v>3</v>
      </c>
      <c r="F7994" t="s">
        <v>10912</v>
      </c>
      <c r="G7994" s="2">
        <v>0</v>
      </c>
      <c r="H7994" s="2">
        <v>903835.52</v>
      </c>
      <c r="I7994" s="2">
        <v>0</v>
      </c>
      <c r="J7994" s="105">
        <f>SUMIF([1]MMM!$A:$A,A7994,[1]MMM!$F:$F)</f>
        <v>903835.52</v>
      </c>
      <c r="K7994" s="2" t="s">
        <v>10</v>
      </c>
      <c r="L7994" s="2">
        <v>0</v>
      </c>
      <c r="M7994" t="s">
        <v>10962</v>
      </c>
      <c r="N7994" t="s">
        <v>14212</v>
      </c>
      <c r="O7994" t="s">
        <v>10908</v>
      </c>
      <c r="P7994" t="s">
        <v>10913</v>
      </c>
    </row>
    <row r="7995" spans="1:16" x14ac:dyDescent="0.3">
      <c r="A7995" t="s">
        <v>14223</v>
      </c>
      <c r="B7995" s="2" t="str">
        <f t="shared" si="374"/>
        <v>6504</v>
      </c>
      <c r="C7995" s="2">
        <f t="shared" si="372"/>
        <v>6504</v>
      </c>
      <c r="D7995" t="str">
        <f>VLOOKUP(C7995,'Cost Centre'!A:B,2,)</f>
        <v>Human Settlement and Housing</v>
      </c>
      <c r="E7995" t="str">
        <f t="shared" si="373"/>
        <v>3</v>
      </c>
      <c r="F7995" t="s">
        <v>10915</v>
      </c>
      <c r="G7995" s="2">
        <v>0</v>
      </c>
      <c r="H7995" s="2">
        <v>0</v>
      </c>
      <c r="I7995" s="2">
        <v>0</v>
      </c>
      <c r="J7995" s="105">
        <f>SUMIF([1]MMM!$A:$A,A7995,[1]MMM!$F:$F)</f>
        <v>0</v>
      </c>
      <c r="K7995" s="2" t="s">
        <v>10</v>
      </c>
      <c r="L7995" s="2">
        <v>0</v>
      </c>
      <c r="M7995" t="s">
        <v>10962</v>
      </c>
      <c r="N7995" t="s">
        <v>14212</v>
      </c>
      <c r="O7995" t="s">
        <v>10908</v>
      </c>
      <c r="P7995" t="s">
        <v>10913</v>
      </c>
    </row>
    <row r="7996" spans="1:16" x14ac:dyDescent="0.3">
      <c r="A7996" t="s">
        <v>1560</v>
      </c>
      <c r="B7996" s="2" t="str">
        <f t="shared" si="374"/>
        <v>6504</v>
      </c>
      <c r="C7996" s="2">
        <f t="shared" si="372"/>
        <v>6504</v>
      </c>
      <c r="D7996" t="str">
        <f>VLOOKUP(C7996,'Cost Centre'!A:B,2,)</f>
        <v>Human Settlement and Housing</v>
      </c>
      <c r="E7996" t="str">
        <f t="shared" si="373"/>
        <v>8</v>
      </c>
      <c r="F7996" t="s">
        <v>462</v>
      </c>
      <c r="G7996" s="2">
        <v>-1150677.0900000001</v>
      </c>
      <c r="H7996" s="2">
        <v>0</v>
      </c>
      <c r="I7996" s="2">
        <v>0</v>
      </c>
      <c r="J7996" s="105">
        <f>SUMIF([1]MMM!$A:$A,A7996,[1]MMM!$F:$F)</f>
        <v>-1150677.0900000001</v>
      </c>
      <c r="K7996" s="2" t="s">
        <v>460</v>
      </c>
      <c r="L7996" s="2">
        <v>0</v>
      </c>
      <c r="M7996" t="s">
        <v>10962</v>
      </c>
      <c r="N7996" t="s">
        <v>14212</v>
      </c>
      <c r="O7996" t="s">
        <v>10916</v>
      </c>
      <c r="P7996" t="s">
        <v>10917</v>
      </c>
    </row>
    <row r="7997" spans="1:16" x14ac:dyDescent="0.3">
      <c r="A7997" t="s">
        <v>1561</v>
      </c>
      <c r="B7997" s="2" t="str">
        <f t="shared" si="374"/>
        <v>6504</v>
      </c>
      <c r="C7997" s="2">
        <f t="shared" si="372"/>
        <v>6504</v>
      </c>
      <c r="D7997" t="str">
        <f>VLOOKUP(C7997,'Cost Centre'!A:B,2,)</f>
        <v>Human Settlement and Housing</v>
      </c>
      <c r="E7997" t="str">
        <f t="shared" si="373"/>
        <v>8</v>
      </c>
      <c r="F7997" t="s">
        <v>464</v>
      </c>
      <c r="G7997" s="2">
        <v>0</v>
      </c>
      <c r="H7997" s="2">
        <v>0</v>
      </c>
      <c r="I7997" s="2">
        <v>0</v>
      </c>
      <c r="J7997" s="105">
        <f>SUMIF([1]MMM!$A:$A,A7997,[1]MMM!$F:$F)</f>
        <v>0</v>
      </c>
      <c r="K7997" s="2" t="s">
        <v>460</v>
      </c>
      <c r="L7997" s="2">
        <v>0</v>
      </c>
      <c r="M7997" t="s">
        <v>10962</v>
      </c>
      <c r="N7997" t="s">
        <v>14212</v>
      </c>
      <c r="O7997" t="s">
        <v>10916</v>
      </c>
      <c r="P7997" t="s">
        <v>10917</v>
      </c>
    </row>
    <row r="7998" spans="1:16" x14ac:dyDescent="0.3">
      <c r="A7998" t="s">
        <v>1562</v>
      </c>
      <c r="B7998" s="2" t="str">
        <f t="shared" si="374"/>
        <v>6504</v>
      </c>
      <c r="C7998" s="2">
        <f t="shared" si="372"/>
        <v>6504</v>
      </c>
      <c r="D7998" t="str">
        <f>VLOOKUP(C7998,'Cost Centre'!A:B,2,)</f>
        <v>Human Settlement and Housing</v>
      </c>
      <c r="E7998" t="str">
        <f t="shared" si="373"/>
        <v>8</v>
      </c>
      <c r="F7998" t="s">
        <v>466</v>
      </c>
      <c r="G7998" s="2">
        <v>0</v>
      </c>
      <c r="H7998" s="2">
        <v>0</v>
      </c>
      <c r="I7998" s="2">
        <v>0</v>
      </c>
      <c r="J7998" s="105">
        <f>SUMIF([1]MMM!$A:$A,A7998,[1]MMM!$F:$F)</f>
        <v>0</v>
      </c>
      <c r="K7998" s="2" t="s">
        <v>460</v>
      </c>
      <c r="L7998" s="2">
        <v>0</v>
      </c>
      <c r="M7998" t="s">
        <v>10962</v>
      </c>
      <c r="N7998" t="s">
        <v>14212</v>
      </c>
      <c r="O7998" t="s">
        <v>10916</v>
      </c>
      <c r="P7998" t="s">
        <v>10917</v>
      </c>
    </row>
    <row r="7999" spans="1:16" x14ac:dyDescent="0.3">
      <c r="A7999" t="s">
        <v>1563</v>
      </c>
      <c r="B7999" s="2" t="str">
        <f t="shared" si="374"/>
        <v>6504</v>
      </c>
      <c r="C7999" s="2">
        <f t="shared" si="372"/>
        <v>6504</v>
      </c>
      <c r="D7999" t="str">
        <f>VLOOKUP(C7999,'Cost Centre'!A:B,2,)</f>
        <v>Human Settlement and Housing</v>
      </c>
      <c r="E7999" t="str">
        <f t="shared" si="373"/>
        <v>8</v>
      </c>
      <c r="F7999" t="s">
        <v>468</v>
      </c>
      <c r="G7999" s="2">
        <v>0</v>
      </c>
      <c r="H7999" s="2">
        <v>0</v>
      </c>
      <c r="I7999" s="2">
        <v>-903835.52</v>
      </c>
      <c r="J7999" s="105">
        <f>SUMIF([1]MMM!$A:$A,A7999,[1]MMM!$F:$F)</f>
        <v>-903835.52</v>
      </c>
      <c r="K7999" s="2" t="s">
        <v>460</v>
      </c>
      <c r="L7999" s="2">
        <v>0</v>
      </c>
      <c r="M7999" t="s">
        <v>10962</v>
      </c>
      <c r="N7999" t="s">
        <v>14212</v>
      </c>
      <c r="O7999" t="s">
        <v>10916</v>
      </c>
      <c r="P7999" t="s">
        <v>10917</v>
      </c>
    </row>
    <row r="8000" spans="1:16" x14ac:dyDescent="0.3">
      <c r="A8000" t="s">
        <v>1564</v>
      </c>
      <c r="B8000" s="2" t="str">
        <f t="shared" si="374"/>
        <v>6504</v>
      </c>
      <c r="C8000" s="2">
        <f t="shared" si="372"/>
        <v>6504</v>
      </c>
      <c r="D8000" t="str">
        <f>VLOOKUP(C8000,'Cost Centre'!A:B,2,)</f>
        <v>Human Settlement and Housing</v>
      </c>
      <c r="E8000" t="str">
        <f t="shared" si="373"/>
        <v>8</v>
      </c>
      <c r="F8000" t="s">
        <v>470</v>
      </c>
      <c r="G8000" s="2">
        <v>0</v>
      </c>
      <c r="H8000" s="2">
        <v>0</v>
      </c>
      <c r="I8000" s="2">
        <v>0</v>
      </c>
      <c r="J8000" s="105">
        <f>SUMIF([1]MMM!$A:$A,A8000,[1]MMM!$F:$F)</f>
        <v>0</v>
      </c>
      <c r="K8000" s="2" t="s">
        <v>460</v>
      </c>
      <c r="L8000" s="2">
        <v>0</v>
      </c>
      <c r="M8000" t="s">
        <v>10962</v>
      </c>
      <c r="N8000" t="s">
        <v>14212</v>
      </c>
      <c r="O8000" t="s">
        <v>10916</v>
      </c>
      <c r="P8000" t="s">
        <v>10917</v>
      </c>
    </row>
    <row r="8001" spans="1:16" x14ac:dyDescent="0.3">
      <c r="A8001" t="s">
        <v>7003</v>
      </c>
      <c r="B8001" s="2" t="str">
        <f t="shared" si="374"/>
        <v>6504</v>
      </c>
      <c r="C8001" s="2">
        <f t="shared" si="372"/>
        <v>6504</v>
      </c>
      <c r="D8001" t="str">
        <f>VLOOKUP(C8001,'Cost Centre'!A:B,2,)</f>
        <v>Human Settlement and Housing</v>
      </c>
      <c r="E8001" t="str">
        <f t="shared" si="373"/>
        <v>8</v>
      </c>
      <c r="F8001" t="s">
        <v>2159</v>
      </c>
      <c r="G8001" s="2">
        <v>0</v>
      </c>
      <c r="H8001" s="2">
        <v>0</v>
      </c>
      <c r="I8001" s="2">
        <v>0</v>
      </c>
      <c r="J8001" s="105">
        <f>SUMIF([1]MMM!$A:$A,A8001,[1]MMM!$F:$F)</f>
        <v>0</v>
      </c>
      <c r="K8001" s="2" t="s">
        <v>460</v>
      </c>
      <c r="L8001" s="2">
        <v>0</v>
      </c>
      <c r="M8001" t="s">
        <v>10962</v>
      </c>
      <c r="N8001" t="s">
        <v>14212</v>
      </c>
      <c r="O8001" t="s">
        <v>10916</v>
      </c>
      <c r="P8001" t="s">
        <v>10917</v>
      </c>
    </row>
    <row r="8002" spans="1:16" x14ac:dyDescent="0.3">
      <c r="A8002" t="s">
        <v>14224</v>
      </c>
      <c r="B8002" s="2" t="str">
        <f t="shared" si="374"/>
        <v>6505</v>
      </c>
      <c r="C8002" s="2">
        <f t="shared" ref="C8002:C8065" si="375">VALUE(B8002)</f>
        <v>6505</v>
      </c>
      <c r="D8002" t="str">
        <f>VLOOKUP(C8002,'Cost Centre'!A:B,2,)</f>
        <v>Human Settlement and Housing</v>
      </c>
      <c r="E8002" t="str">
        <f t="shared" ref="E8002:E8065" si="376">MID(A8002,5,1)</f>
        <v>2</v>
      </c>
      <c r="F8002" t="s">
        <v>10890</v>
      </c>
      <c r="G8002" s="2">
        <v>0</v>
      </c>
      <c r="H8002" s="2">
        <v>0</v>
      </c>
      <c r="I8002" s="2">
        <v>0</v>
      </c>
      <c r="J8002" s="105">
        <f>SUMIF([1]MMM!$A:$A,A8002,[1]MMM!$F:$F)</f>
        <v>0</v>
      </c>
      <c r="K8002" s="2" t="s">
        <v>10</v>
      </c>
      <c r="L8002" s="2">
        <v>0</v>
      </c>
      <c r="M8002" t="s">
        <v>10962</v>
      </c>
      <c r="N8002" t="s">
        <v>14225</v>
      </c>
      <c r="O8002" t="s">
        <v>10871</v>
      </c>
      <c r="P8002" t="s">
        <v>10887</v>
      </c>
    </row>
    <row r="8003" spans="1:16" x14ac:dyDescent="0.3">
      <c r="A8003" t="s">
        <v>14226</v>
      </c>
      <c r="B8003" s="2" t="str">
        <f t="shared" ref="B8003:B8066" si="377">MID(A8003,1,4)</f>
        <v>6505</v>
      </c>
      <c r="C8003" s="2">
        <f t="shared" si="375"/>
        <v>6505</v>
      </c>
      <c r="D8003" t="str">
        <f>VLOOKUP(C8003,'Cost Centre'!A:B,2,)</f>
        <v>Human Settlement and Housing</v>
      </c>
      <c r="E8003" t="str">
        <f t="shared" si="376"/>
        <v>2</v>
      </c>
      <c r="F8003" t="s">
        <v>10892</v>
      </c>
      <c r="G8003" s="2">
        <v>0</v>
      </c>
      <c r="H8003" s="2">
        <v>0</v>
      </c>
      <c r="I8003" s="2">
        <v>0</v>
      </c>
      <c r="J8003" s="105">
        <f>SUMIF([1]MMM!$A:$A,A8003,[1]MMM!$F:$F)</f>
        <v>0</v>
      </c>
      <c r="K8003" s="2" t="s">
        <v>10</v>
      </c>
      <c r="L8003" s="2">
        <v>0</v>
      </c>
      <c r="M8003" t="s">
        <v>10962</v>
      </c>
      <c r="N8003" t="s">
        <v>14225</v>
      </c>
      <c r="O8003" t="s">
        <v>10871</v>
      </c>
      <c r="P8003" t="s">
        <v>10887</v>
      </c>
    </row>
    <row r="8004" spans="1:16" x14ac:dyDescent="0.3">
      <c r="A8004" t="s">
        <v>14227</v>
      </c>
      <c r="B8004" s="2" t="str">
        <f t="shared" si="377"/>
        <v>6505</v>
      </c>
      <c r="C8004" s="2">
        <f t="shared" si="375"/>
        <v>6505</v>
      </c>
      <c r="D8004" t="str">
        <f>VLOOKUP(C8004,'Cost Centre'!A:B,2,)</f>
        <v>Human Settlement and Housing</v>
      </c>
      <c r="E8004" t="str">
        <f t="shared" si="376"/>
        <v>2</v>
      </c>
      <c r="F8004" t="s">
        <v>10894</v>
      </c>
      <c r="G8004" s="2">
        <v>0</v>
      </c>
      <c r="H8004" s="2">
        <v>0</v>
      </c>
      <c r="I8004" s="2">
        <v>0</v>
      </c>
      <c r="J8004" s="105">
        <f>SUMIF([1]MMM!$A:$A,A8004,[1]MMM!$F:$F)</f>
        <v>0</v>
      </c>
      <c r="K8004" s="2" t="s">
        <v>10</v>
      </c>
      <c r="L8004" s="2">
        <v>0</v>
      </c>
      <c r="M8004" t="s">
        <v>10962</v>
      </c>
      <c r="N8004" t="s">
        <v>14225</v>
      </c>
      <c r="O8004" t="s">
        <v>10871</v>
      </c>
      <c r="P8004" t="s">
        <v>10887</v>
      </c>
    </row>
    <row r="8005" spans="1:16" x14ac:dyDescent="0.3">
      <c r="A8005" t="s">
        <v>14228</v>
      </c>
      <c r="B8005" s="2" t="str">
        <f t="shared" si="377"/>
        <v>6505</v>
      </c>
      <c r="C8005" s="2">
        <f t="shared" si="375"/>
        <v>6505</v>
      </c>
      <c r="D8005" t="str">
        <f>VLOOKUP(C8005,'Cost Centre'!A:B,2,)</f>
        <v>Human Settlement and Housing</v>
      </c>
      <c r="E8005" t="str">
        <f t="shared" si="376"/>
        <v>2</v>
      </c>
      <c r="F8005" t="s">
        <v>10896</v>
      </c>
      <c r="G8005" s="2">
        <v>0</v>
      </c>
      <c r="H8005" s="2">
        <v>0</v>
      </c>
      <c r="I8005" s="2">
        <v>0</v>
      </c>
      <c r="J8005" s="105">
        <f>SUMIF([1]MMM!$A:$A,A8005,[1]MMM!$F:$F)</f>
        <v>0</v>
      </c>
      <c r="K8005" s="2" t="s">
        <v>10</v>
      </c>
      <c r="L8005" s="2">
        <v>0</v>
      </c>
      <c r="M8005" t="s">
        <v>10962</v>
      </c>
      <c r="N8005" t="s">
        <v>14225</v>
      </c>
      <c r="O8005" t="s">
        <v>10871</v>
      </c>
      <c r="P8005" t="s">
        <v>10887</v>
      </c>
    </row>
    <row r="8006" spans="1:16" x14ac:dyDescent="0.3">
      <c r="A8006" t="s">
        <v>14229</v>
      </c>
      <c r="B8006" s="2" t="str">
        <f t="shared" si="377"/>
        <v>6505</v>
      </c>
      <c r="C8006" s="2">
        <f t="shared" si="375"/>
        <v>6505</v>
      </c>
      <c r="D8006" t="str">
        <f>VLOOKUP(C8006,'Cost Centre'!A:B,2,)</f>
        <v>Human Settlement and Housing</v>
      </c>
      <c r="E8006" t="str">
        <f t="shared" si="376"/>
        <v>2</v>
      </c>
      <c r="F8006" t="s">
        <v>10898</v>
      </c>
      <c r="G8006" s="2">
        <v>0</v>
      </c>
      <c r="H8006" s="2">
        <v>0</v>
      </c>
      <c r="I8006" s="2">
        <v>0</v>
      </c>
      <c r="J8006" s="105">
        <f>SUMIF([1]MMM!$A:$A,A8006,[1]MMM!$F:$F)</f>
        <v>0</v>
      </c>
      <c r="K8006" s="2" t="s">
        <v>10</v>
      </c>
      <c r="L8006" s="2">
        <v>0</v>
      </c>
      <c r="M8006" t="s">
        <v>10962</v>
      </c>
      <c r="N8006" t="s">
        <v>14225</v>
      </c>
      <c r="O8006" t="s">
        <v>10871</v>
      </c>
      <c r="P8006" t="s">
        <v>10887</v>
      </c>
    </row>
    <row r="8007" spans="1:16" x14ac:dyDescent="0.3">
      <c r="A8007" t="s">
        <v>14230</v>
      </c>
      <c r="B8007" s="2" t="str">
        <f t="shared" si="377"/>
        <v>6505</v>
      </c>
      <c r="C8007" s="2">
        <f t="shared" si="375"/>
        <v>6505</v>
      </c>
      <c r="D8007" t="str">
        <f>VLOOKUP(C8007,'Cost Centre'!A:B,2,)</f>
        <v>Human Settlement and Housing</v>
      </c>
      <c r="E8007" t="str">
        <f t="shared" si="376"/>
        <v>2</v>
      </c>
      <c r="F8007" t="s">
        <v>10900</v>
      </c>
      <c r="G8007" s="2">
        <v>0</v>
      </c>
      <c r="H8007" s="2">
        <v>0</v>
      </c>
      <c r="I8007" s="2">
        <v>0</v>
      </c>
      <c r="J8007" s="105">
        <f>SUMIF([1]MMM!$A:$A,A8007,[1]MMM!$F:$F)</f>
        <v>0</v>
      </c>
      <c r="K8007" s="2" t="s">
        <v>10</v>
      </c>
      <c r="L8007" s="2">
        <v>0</v>
      </c>
      <c r="M8007" t="s">
        <v>10962</v>
      </c>
      <c r="N8007" t="s">
        <v>14225</v>
      </c>
      <c r="O8007" t="s">
        <v>10871</v>
      </c>
      <c r="P8007" t="s">
        <v>10887</v>
      </c>
    </row>
    <row r="8008" spans="1:16" x14ac:dyDescent="0.3">
      <c r="A8008" t="s">
        <v>14231</v>
      </c>
      <c r="B8008" s="2" t="str">
        <f t="shared" si="377"/>
        <v>6505</v>
      </c>
      <c r="C8008" s="2">
        <f t="shared" si="375"/>
        <v>6505</v>
      </c>
      <c r="D8008" t="str">
        <f>VLOOKUP(C8008,'Cost Centre'!A:B,2,)</f>
        <v>Human Settlement and Housing</v>
      </c>
      <c r="E8008" t="str">
        <f t="shared" si="376"/>
        <v>2</v>
      </c>
      <c r="F8008" t="s">
        <v>10902</v>
      </c>
      <c r="G8008" s="2">
        <v>0</v>
      </c>
      <c r="H8008" s="2">
        <v>0</v>
      </c>
      <c r="I8008" s="2">
        <v>0</v>
      </c>
      <c r="J8008" s="105">
        <f>SUMIF([1]MMM!$A:$A,A8008,[1]MMM!$F:$F)</f>
        <v>0</v>
      </c>
      <c r="K8008" s="2" t="s">
        <v>10</v>
      </c>
      <c r="L8008" s="2">
        <v>0</v>
      </c>
      <c r="M8008" t="s">
        <v>10962</v>
      </c>
      <c r="N8008" t="s">
        <v>14225</v>
      </c>
      <c r="O8008" t="s">
        <v>10871</v>
      </c>
      <c r="P8008" t="s">
        <v>10887</v>
      </c>
    </row>
    <row r="8009" spans="1:16" x14ac:dyDescent="0.3">
      <c r="A8009" t="s">
        <v>14232</v>
      </c>
      <c r="B8009" s="2" t="str">
        <f t="shared" si="377"/>
        <v>6505</v>
      </c>
      <c r="C8009" s="2">
        <f t="shared" si="375"/>
        <v>6505</v>
      </c>
      <c r="D8009" t="str">
        <f>VLOOKUP(C8009,'Cost Centre'!A:B,2,)</f>
        <v>Human Settlement and Housing</v>
      </c>
      <c r="E8009" t="str">
        <f t="shared" si="376"/>
        <v>2</v>
      </c>
      <c r="F8009" t="s">
        <v>10904</v>
      </c>
      <c r="G8009" s="2">
        <v>0</v>
      </c>
      <c r="H8009" s="2">
        <v>0</v>
      </c>
      <c r="I8009" s="2">
        <v>0</v>
      </c>
      <c r="J8009" s="105">
        <f>SUMIF([1]MMM!$A:$A,A8009,[1]MMM!$F:$F)</f>
        <v>0</v>
      </c>
      <c r="K8009" s="2" t="s">
        <v>10</v>
      </c>
      <c r="L8009" s="2">
        <v>0</v>
      </c>
      <c r="M8009" t="s">
        <v>10962</v>
      </c>
      <c r="N8009" t="s">
        <v>14225</v>
      </c>
      <c r="O8009" t="s">
        <v>10871</v>
      </c>
      <c r="P8009" t="s">
        <v>10887</v>
      </c>
    </row>
    <row r="8010" spans="1:16" x14ac:dyDescent="0.3">
      <c r="A8010" t="s">
        <v>14233</v>
      </c>
      <c r="B8010" s="2" t="str">
        <f t="shared" si="377"/>
        <v>6505</v>
      </c>
      <c r="C8010" s="2">
        <f t="shared" si="375"/>
        <v>6505</v>
      </c>
      <c r="D8010" t="str">
        <f>VLOOKUP(C8010,'Cost Centre'!A:B,2,)</f>
        <v>Human Settlement and Housing</v>
      </c>
      <c r="E8010" t="str">
        <f t="shared" si="376"/>
        <v>2</v>
      </c>
      <c r="F8010" t="s">
        <v>10906</v>
      </c>
      <c r="G8010" s="2">
        <v>0</v>
      </c>
      <c r="H8010" s="2">
        <v>0</v>
      </c>
      <c r="I8010" s="2">
        <v>0</v>
      </c>
      <c r="J8010" s="105">
        <f>SUMIF([1]MMM!$A:$A,A8010,[1]MMM!$F:$F)</f>
        <v>0</v>
      </c>
      <c r="K8010" s="2" t="s">
        <v>10</v>
      </c>
      <c r="L8010" s="2">
        <v>0</v>
      </c>
      <c r="M8010" t="s">
        <v>10962</v>
      </c>
      <c r="N8010" t="s">
        <v>14225</v>
      </c>
      <c r="O8010" t="s">
        <v>10871</v>
      </c>
      <c r="P8010" t="s">
        <v>10887</v>
      </c>
    </row>
    <row r="8011" spans="1:16" x14ac:dyDescent="0.3">
      <c r="A8011" t="s">
        <v>7004</v>
      </c>
      <c r="B8011" s="2" t="str">
        <f t="shared" si="377"/>
        <v>6505</v>
      </c>
      <c r="C8011" s="2">
        <f t="shared" si="375"/>
        <v>6505</v>
      </c>
      <c r="D8011" t="str">
        <f>VLOOKUP(C8011,'Cost Centre'!A:B,2,)</f>
        <v>Human Settlement and Housing</v>
      </c>
      <c r="E8011" t="str">
        <f t="shared" si="376"/>
        <v>3</v>
      </c>
      <c r="F8011" t="s">
        <v>2148</v>
      </c>
      <c r="G8011" s="2">
        <v>0</v>
      </c>
      <c r="H8011" s="2">
        <v>0</v>
      </c>
      <c r="I8011" s="2">
        <v>0</v>
      </c>
      <c r="J8011" s="105">
        <f>SUMIF([1]MMM!$A:$A,A8011,[1]MMM!$F:$F)</f>
        <v>0</v>
      </c>
      <c r="K8011" s="2" t="s">
        <v>10</v>
      </c>
      <c r="L8011" s="2">
        <v>0</v>
      </c>
      <c r="M8011" t="s">
        <v>10962</v>
      </c>
      <c r="N8011" t="s">
        <v>14225</v>
      </c>
      <c r="O8011" t="s">
        <v>10908</v>
      </c>
      <c r="P8011" t="s">
        <v>10910</v>
      </c>
    </row>
    <row r="8012" spans="1:16" x14ac:dyDescent="0.3">
      <c r="A8012" t="s">
        <v>14234</v>
      </c>
      <c r="B8012" s="2" t="str">
        <f t="shared" si="377"/>
        <v>6505</v>
      </c>
      <c r="C8012" s="2">
        <f t="shared" si="375"/>
        <v>6505</v>
      </c>
      <c r="D8012" t="str">
        <f>VLOOKUP(C8012,'Cost Centre'!A:B,2,)</f>
        <v>Human Settlement and Housing</v>
      </c>
      <c r="E8012" t="str">
        <f t="shared" si="376"/>
        <v>3</v>
      </c>
      <c r="F8012" t="s">
        <v>10912</v>
      </c>
      <c r="G8012" s="2">
        <v>0</v>
      </c>
      <c r="H8012" s="2">
        <v>0</v>
      </c>
      <c r="I8012" s="2">
        <v>0</v>
      </c>
      <c r="J8012" s="105">
        <f>SUMIF([1]MMM!$A:$A,A8012,[1]MMM!$F:$F)</f>
        <v>0</v>
      </c>
      <c r="K8012" s="2" t="s">
        <v>10</v>
      </c>
      <c r="L8012" s="2">
        <v>0</v>
      </c>
      <c r="M8012" t="s">
        <v>10962</v>
      </c>
      <c r="N8012" t="s">
        <v>14225</v>
      </c>
      <c r="O8012" t="s">
        <v>10908</v>
      </c>
      <c r="P8012" t="s">
        <v>10913</v>
      </c>
    </row>
    <row r="8013" spans="1:16" x14ac:dyDescent="0.3">
      <c r="A8013" t="s">
        <v>14235</v>
      </c>
      <c r="B8013" s="2" t="str">
        <f t="shared" si="377"/>
        <v>6505</v>
      </c>
      <c r="C8013" s="2">
        <f t="shared" si="375"/>
        <v>6505</v>
      </c>
      <c r="D8013" t="str">
        <f>VLOOKUP(C8013,'Cost Centre'!A:B,2,)</f>
        <v>Human Settlement and Housing</v>
      </c>
      <c r="E8013" t="str">
        <f t="shared" si="376"/>
        <v>3</v>
      </c>
      <c r="F8013" t="s">
        <v>10915</v>
      </c>
      <c r="G8013" s="2">
        <v>0</v>
      </c>
      <c r="H8013" s="2">
        <v>0</v>
      </c>
      <c r="I8013" s="2">
        <v>0</v>
      </c>
      <c r="J8013" s="105">
        <f>SUMIF([1]MMM!$A:$A,A8013,[1]MMM!$F:$F)</f>
        <v>0</v>
      </c>
      <c r="K8013" s="2" t="s">
        <v>10</v>
      </c>
      <c r="L8013" s="2">
        <v>0</v>
      </c>
      <c r="M8013" t="s">
        <v>10962</v>
      </c>
      <c r="N8013" t="s">
        <v>14225</v>
      </c>
      <c r="O8013" t="s">
        <v>10908</v>
      </c>
      <c r="P8013" t="s">
        <v>10913</v>
      </c>
    </row>
    <row r="8014" spans="1:16" x14ac:dyDescent="0.3">
      <c r="A8014" t="s">
        <v>1565</v>
      </c>
      <c r="B8014" s="2" t="str">
        <f t="shared" si="377"/>
        <v>6505</v>
      </c>
      <c r="C8014" s="2">
        <f t="shared" si="375"/>
        <v>6505</v>
      </c>
      <c r="D8014" t="str">
        <f>VLOOKUP(C8014,'Cost Centre'!A:B,2,)</f>
        <v>Human Settlement and Housing</v>
      </c>
      <c r="E8014" t="str">
        <f t="shared" si="376"/>
        <v>8</v>
      </c>
      <c r="F8014" t="s">
        <v>462</v>
      </c>
      <c r="G8014" s="2">
        <v>0</v>
      </c>
      <c r="H8014" s="2">
        <v>0</v>
      </c>
      <c r="I8014" s="2">
        <v>0</v>
      </c>
      <c r="J8014" s="105">
        <f>SUMIF([1]MMM!$A:$A,A8014,[1]MMM!$F:$F)</f>
        <v>0</v>
      </c>
      <c r="K8014" s="2" t="s">
        <v>460</v>
      </c>
      <c r="L8014" s="2">
        <v>0</v>
      </c>
      <c r="M8014" t="s">
        <v>10962</v>
      </c>
      <c r="N8014" t="s">
        <v>14225</v>
      </c>
      <c r="O8014" t="s">
        <v>10916</v>
      </c>
      <c r="P8014" t="s">
        <v>10917</v>
      </c>
    </row>
    <row r="8015" spans="1:16" x14ac:dyDescent="0.3">
      <c r="A8015" t="s">
        <v>1566</v>
      </c>
      <c r="B8015" s="2" t="str">
        <f t="shared" si="377"/>
        <v>6505</v>
      </c>
      <c r="C8015" s="2">
        <f t="shared" si="375"/>
        <v>6505</v>
      </c>
      <c r="D8015" t="str">
        <f>VLOOKUP(C8015,'Cost Centre'!A:B,2,)</f>
        <v>Human Settlement and Housing</v>
      </c>
      <c r="E8015" t="str">
        <f t="shared" si="376"/>
        <v>8</v>
      </c>
      <c r="F8015" t="s">
        <v>464</v>
      </c>
      <c r="G8015" s="2">
        <v>0</v>
      </c>
      <c r="H8015" s="2">
        <v>0</v>
      </c>
      <c r="I8015" s="2">
        <v>0</v>
      </c>
      <c r="J8015" s="105">
        <f>SUMIF([1]MMM!$A:$A,A8015,[1]MMM!$F:$F)</f>
        <v>0</v>
      </c>
      <c r="K8015" s="2" t="s">
        <v>460</v>
      </c>
      <c r="L8015" s="2">
        <v>0</v>
      </c>
      <c r="M8015" t="s">
        <v>10962</v>
      </c>
      <c r="N8015" t="s">
        <v>14225</v>
      </c>
      <c r="O8015" t="s">
        <v>10916</v>
      </c>
      <c r="P8015" t="s">
        <v>10917</v>
      </c>
    </row>
    <row r="8016" spans="1:16" x14ac:dyDescent="0.3">
      <c r="A8016" t="s">
        <v>1567</v>
      </c>
      <c r="B8016" s="2" t="str">
        <f t="shared" si="377"/>
        <v>6505</v>
      </c>
      <c r="C8016" s="2">
        <f t="shared" si="375"/>
        <v>6505</v>
      </c>
      <c r="D8016" t="str">
        <f>VLOOKUP(C8016,'Cost Centre'!A:B,2,)</f>
        <v>Human Settlement and Housing</v>
      </c>
      <c r="E8016" t="str">
        <f t="shared" si="376"/>
        <v>8</v>
      </c>
      <c r="F8016" t="s">
        <v>466</v>
      </c>
      <c r="G8016" s="2">
        <v>0</v>
      </c>
      <c r="H8016" s="2">
        <v>0</v>
      </c>
      <c r="I8016" s="2">
        <v>0</v>
      </c>
      <c r="J8016" s="105">
        <f>SUMIF([1]MMM!$A:$A,A8016,[1]MMM!$F:$F)</f>
        <v>0</v>
      </c>
      <c r="K8016" s="2" t="s">
        <v>460</v>
      </c>
      <c r="L8016" s="2">
        <v>0</v>
      </c>
      <c r="M8016" t="s">
        <v>10962</v>
      </c>
      <c r="N8016" t="s">
        <v>14225</v>
      </c>
      <c r="O8016" t="s">
        <v>10916</v>
      </c>
      <c r="P8016" t="s">
        <v>10917</v>
      </c>
    </row>
    <row r="8017" spans="1:16" x14ac:dyDescent="0.3">
      <c r="A8017" t="s">
        <v>1568</v>
      </c>
      <c r="B8017" s="2" t="str">
        <f t="shared" si="377"/>
        <v>6505</v>
      </c>
      <c r="C8017" s="2">
        <f t="shared" si="375"/>
        <v>6505</v>
      </c>
      <c r="D8017" t="str">
        <f>VLOOKUP(C8017,'Cost Centre'!A:B,2,)</f>
        <v>Human Settlement and Housing</v>
      </c>
      <c r="E8017" t="str">
        <f t="shared" si="376"/>
        <v>8</v>
      </c>
      <c r="F8017" t="s">
        <v>468</v>
      </c>
      <c r="G8017" s="2">
        <v>0</v>
      </c>
      <c r="H8017" s="2">
        <v>0</v>
      </c>
      <c r="I8017" s="2">
        <v>0</v>
      </c>
      <c r="J8017" s="105">
        <f>SUMIF([1]MMM!$A:$A,A8017,[1]MMM!$F:$F)</f>
        <v>0</v>
      </c>
      <c r="K8017" s="2" t="s">
        <v>460</v>
      </c>
      <c r="L8017" s="2">
        <v>0</v>
      </c>
      <c r="M8017" t="s">
        <v>10962</v>
      </c>
      <c r="N8017" t="s">
        <v>14225</v>
      </c>
      <c r="O8017" t="s">
        <v>10916</v>
      </c>
      <c r="P8017" t="s">
        <v>10917</v>
      </c>
    </row>
    <row r="8018" spans="1:16" x14ac:dyDescent="0.3">
      <c r="A8018" t="s">
        <v>1569</v>
      </c>
      <c r="B8018" s="2" t="str">
        <f t="shared" si="377"/>
        <v>6505</v>
      </c>
      <c r="C8018" s="2">
        <f t="shared" si="375"/>
        <v>6505</v>
      </c>
      <c r="D8018" t="str">
        <f>VLOOKUP(C8018,'Cost Centre'!A:B,2,)</f>
        <v>Human Settlement and Housing</v>
      </c>
      <c r="E8018" t="str">
        <f t="shared" si="376"/>
        <v>8</v>
      </c>
      <c r="F8018" t="s">
        <v>470</v>
      </c>
      <c r="G8018" s="2">
        <v>0</v>
      </c>
      <c r="H8018" s="2">
        <v>0</v>
      </c>
      <c r="I8018" s="2">
        <v>0</v>
      </c>
      <c r="J8018" s="105">
        <f>SUMIF([1]MMM!$A:$A,A8018,[1]MMM!$F:$F)</f>
        <v>0</v>
      </c>
      <c r="K8018" s="2" t="s">
        <v>460</v>
      </c>
      <c r="L8018" s="2">
        <v>0</v>
      </c>
      <c r="M8018" t="s">
        <v>10962</v>
      </c>
      <c r="N8018" t="s">
        <v>14225</v>
      </c>
      <c r="O8018" t="s">
        <v>10916</v>
      </c>
      <c r="P8018" t="s">
        <v>10917</v>
      </c>
    </row>
    <row r="8019" spans="1:16" x14ac:dyDescent="0.3">
      <c r="A8019" t="s">
        <v>7005</v>
      </c>
      <c r="B8019" s="2" t="str">
        <f t="shared" si="377"/>
        <v>6505</v>
      </c>
      <c r="C8019" s="2">
        <f t="shared" si="375"/>
        <v>6505</v>
      </c>
      <c r="D8019" t="str">
        <f>VLOOKUP(C8019,'Cost Centre'!A:B,2,)</f>
        <v>Human Settlement and Housing</v>
      </c>
      <c r="E8019" t="str">
        <f t="shared" si="376"/>
        <v>8</v>
      </c>
      <c r="F8019" t="s">
        <v>2159</v>
      </c>
      <c r="G8019" s="2">
        <v>0</v>
      </c>
      <c r="H8019" s="2">
        <v>0</v>
      </c>
      <c r="I8019" s="2">
        <v>0</v>
      </c>
      <c r="J8019" s="105">
        <f>SUMIF([1]MMM!$A:$A,A8019,[1]MMM!$F:$F)</f>
        <v>0</v>
      </c>
      <c r="K8019" s="2" t="s">
        <v>460</v>
      </c>
      <c r="L8019" s="2">
        <v>0</v>
      </c>
      <c r="M8019" t="s">
        <v>10962</v>
      </c>
      <c r="N8019" t="s">
        <v>14225</v>
      </c>
      <c r="O8019" t="s">
        <v>10916</v>
      </c>
      <c r="P8019" t="s">
        <v>10917</v>
      </c>
    </row>
    <row r="8020" spans="1:16" x14ac:dyDescent="0.3">
      <c r="A8020" t="s">
        <v>7006</v>
      </c>
      <c r="B8020" s="2" t="str">
        <f t="shared" si="377"/>
        <v>6506</v>
      </c>
      <c r="C8020" s="2">
        <f t="shared" si="375"/>
        <v>6506</v>
      </c>
      <c r="D8020" t="str">
        <f>VLOOKUP(C8020,'Cost Centre'!A:B,2,)</f>
        <v>Human Settlement and Housing</v>
      </c>
      <c r="E8020" t="str">
        <f t="shared" si="376"/>
        <v>1</v>
      </c>
      <c r="F8020" t="s">
        <v>14208</v>
      </c>
      <c r="G8020" s="2">
        <v>0</v>
      </c>
      <c r="H8020" s="2">
        <v>0</v>
      </c>
      <c r="I8020" s="2">
        <v>-13828.56</v>
      </c>
      <c r="J8020" s="105">
        <f>SUMIF([1]MMM!$A:$A,A8020,[1]MMM!$F:$F)</f>
        <v>-13828.56</v>
      </c>
      <c r="K8020" s="2" t="s">
        <v>10</v>
      </c>
      <c r="L8020" s="2">
        <v>0</v>
      </c>
      <c r="M8020" t="s">
        <v>10962</v>
      </c>
      <c r="N8020" t="s">
        <v>14236</v>
      </c>
      <c r="O8020" t="s">
        <v>11023</v>
      </c>
      <c r="P8020" t="s">
        <v>11526</v>
      </c>
    </row>
    <row r="8021" spans="1:16" x14ac:dyDescent="0.3">
      <c r="A8021" t="s">
        <v>7007</v>
      </c>
      <c r="B8021" s="2" t="str">
        <f t="shared" si="377"/>
        <v>6506</v>
      </c>
      <c r="C8021" s="2">
        <f t="shared" si="375"/>
        <v>6506</v>
      </c>
      <c r="D8021" t="str">
        <f>VLOOKUP(C8021,'Cost Centre'!A:B,2,)</f>
        <v>Human Settlement and Housing</v>
      </c>
      <c r="E8021" t="str">
        <f t="shared" si="376"/>
        <v>1</v>
      </c>
      <c r="F8021" t="s">
        <v>3398</v>
      </c>
      <c r="G8021" s="2">
        <v>0</v>
      </c>
      <c r="H8021" s="2">
        <v>0</v>
      </c>
      <c r="I8021" s="2">
        <v>0</v>
      </c>
      <c r="J8021" s="105">
        <f>SUMIF([1]MMM!$A:$A,A8021,[1]MMM!$F:$F)</f>
        <v>0</v>
      </c>
      <c r="K8021" s="2" t="s">
        <v>10</v>
      </c>
      <c r="L8021" s="2">
        <v>-13839</v>
      </c>
      <c r="M8021" t="s">
        <v>10962</v>
      </c>
      <c r="N8021" t="s">
        <v>14236</v>
      </c>
      <c r="O8021" t="s">
        <v>11023</v>
      </c>
      <c r="P8021" t="s">
        <v>11526</v>
      </c>
    </row>
    <row r="8022" spans="1:16" x14ac:dyDescent="0.3">
      <c r="A8022" t="s">
        <v>7008</v>
      </c>
      <c r="B8022" s="2" t="str">
        <f t="shared" si="377"/>
        <v>6506</v>
      </c>
      <c r="C8022" s="2">
        <f t="shared" si="375"/>
        <v>6506</v>
      </c>
      <c r="D8022" t="str">
        <f>VLOOKUP(C8022,'Cost Centre'!A:B,2,)</f>
        <v>Human Settlement and Housing</v>
      </c>
      <c r="E8022" t="str">
        <f t="shared" si="376"/>
        <v>2</v>
      </c>
      <c r="F8022" t="s">
        <v>225</v>
      </c>
      <c r="G8022" s="2">
        <v>0</v>
      </c>
      <c r="H8022" s="2">
        <v>0</v>
      </c>
      <c r="I8022" s="2">
        <v>0</v>
      </c>
      <c r="J8022" s="105">
        <f>SUMIF([1]MMM!$A:$A,A8022,[1]MMM!$F:$F)</f>
        <v>0</v>
      </c>
      <c r="K8022" s="2" t="s">
        <v>10</v>
      </c>
      <c r="L8022" s="2">
        <v>0</v>
      </c>
      <c r="M8022" t="s">
        <v>10962</v>
      </c>
      <c r="N8022" t="s">
        <v>14236</v>
      </c>
      <c r="O8022" t="s">
        <v>10871</v>
      </c>
      <c r="P8022" t="s">
        <v>10878</v>
      </c>
    </row>
    <row r="8023" spans="1:16" x14ac:dyDescent="0.3">
      <c r="A8023" t="s">
        <v>7009</v>
      </c>
      <c r="B8023" s="2" t="str">
        <f t="shared" si="377"/>
        <v>6506</v>
      </c>
      <c r="C8023" s="2">
        <f t="shared" si="375"/>
        <v>6506</v>
      </c>
      <c r="D8023" t="str">
        <f>VLOOKUP(C8023,'Cost Centre'!A:B,2,)</f>
        <v>Human Settlement and Housing</v>
      </c>
      <c r="E8023" t="str">
        <f t="shared" si="376"/>
        <v>2</v>
      </c>
      <c r="F8023" t="s">
        <v>227</v>
      </c>
      <c r="G8023" s="2">
        <v>0</v>
      </c>
      <c r="H8023" s="2">
        <v>0</v>
      </c>
      <c r="I8023" s="2">
        <v>0</v>
      </c>
      <c r="J8023" s="105">
        <f>SUMIF([1]MMM!$A:$A,A8023,[1]MMM!$F:$F)</f>
        <v>0</v>
      </c>
      <c r="K8023" s="2" t="s">
        <v>10</v>
      </c>
      <c r="L8023" s="2">
        <v>300000</v>
      </c>
      <c r="M8023" t="s">
        <v>10962</v>
      </c>
      <c r="N8023" t="s">
        <v>14236</v>
      </c>
      <c r="O8023" t="s">
        <v>10871</v>
      </c>
      <c r="P8023" t="s">
        <v>10879</v>
      </c>
    </row>
    <row r="8024" spans="1:16" x14ac:dyDescent="0.3">
      <c r="A8024" t="s">
        <v>7010</v>
      </c>
      <c r="B8024" s="2" t="str">
        <f t="shared" si="377"/>
        <v>6506</v>
      </c>
      <c r="C8024" s="2">
        <f t="shared" si="375"/>
        <v>6506</v>
      </c>
      <c r="D8024" t="str">
        <f>VLOOKUP(C8024,'Cost Centre'!A:B,2,)</f>
        <v>Human Settlement and Housing</v>
      </c>
      <c r="E8024" t="str">
        <f t="shared" si="376"/>
        <v>2</v>
      </c>
      <c r="F8024" t="s">
        <v>230</v>
      </c>
      <c r="G8024" s="2">
        <v>0</v>
      </c>
      <c r="H8024" s="2">
        <v>0</v>
      </c>
      <c r="I8024" s="2">
        <v>0</v>
      </c>
      <c r="J8024" s="105">
        <f>SUMIF([1]MMM!$A:$A,A8024,[1]MMM!$F:$F)</f>
        <v>0</v>
      </c>
      <c r="K8024" s="2" t="s">
        <v>10</v>
      </c>
      <c r="L8024" s="2">
        <v>0</v>
      </c>
      <c r="M8024" t="s">
        <v>10962</v>
      </c>
      <c r="N8024" t="s">
        <v>14236</v>
      </c>
      <c r="O8024" t="s">
        <v>10871</v>
      </c>
      <c r="P8024" t="s">
        <v>10881</v>
      </c>
    </row>
    <row r="8025" spans="1:16" x14ac:dyDescent="0.3">
      <c r="A8025" t="s">
        <v>7011</v>
      </c>
      <c r="B8025" s="2" t="str">
        <f t="shared" si="377"/>
        <v>6506</v>
      </c>
      <c r="C8025" s="2">
        <f t="shared" si="375"/>
        <v>6506</v>
      </c>
      <c r="D8025" t="str">
        <f>VLOOKUP(C8025,'Cost Centre'!A:B,2,)</f>
        <v>Human Settlement and Housing</v>
      </c>
      <c r="E8025" t="str">
        <f t="shared" si="376"/>
        <v>2</v>
      </c>
      <c r="F8025" t="s">
        <v>274</v>
      </c>
      <c r="G8025" s="2">
        <v>0</v>
      </c>
      <c r="H8025" s="2">
        <v>0</v>
      </c>
      <c r="I8025" s="2">
        <v>0</v>
      </c>
      <c r="J8025" s="105">
        <f>SUMIF([1]MMM!$A:$A,A8025,[1]MMM!$F:$F)</f>
        <v>0</v>
      </c>
      <c r="K8025" s="2" t="s">
        <v>10</v>
      </c>
      <c r="L8025" s="2">
        <v>0</v>
      </c>
      <c r="M8025" t="s">
        <v>10962</v>
      </c>
      <c r="N8025" t="s">
        <v>14236</v>
      </c>
      <c r="O8025" t="s">
        <v>10871</v>
      </c>
      <c r="P8025" t="s">
        <v>10881</v>
      </c>
    </row>
    <row r="8026" spans="1:16" x14ac:dyDescent="0.3">
      <c r="A8026" t="s">
        <v>7012</v>
      </c>
      <c r="B8026" s="2" t="str">
        <f t="shared" si="377"/>
        <v>6506</v>
      </c>
      <c r="C8026" s="2">
        <f t="shared" si="375"/>
        <v>6506</v>
      </c>
      <c r="D8026" t="str">
        <f>VLOOKUP(C8026,'Cost Centre'!A:B,2,)</f>
        <v>Human Settlement and Housing</v>
      </c>
      <c r="E8026" t="str">
        <f t="shared" si="376"/>
        <v>2</v>
      </c>
      <c r="F8026" t="s">
        <v>117</v>
      </c>
      <c r="G8026" s="2">
        <v>0</v>
      </c>
      <c r="H8026" s="2">
        <v>2796.78</v>
      </c>
      <c r="I8026" s="2">
        <v>0</v>
      </c>
      <c r="J8026" s="105">
        <f>SUMIF([1]MMM!$A:$A,A8026,[1]MMM!$F:$F)</f>
        <v>2796.78</v>
      </c>
      <c r="K8026" s="2" t="s">
        <v>10</v>
      </c>
      <c r="L8026" s="2">
        <v>3000</v>
      </c>
      <c r="M8026" t="s">
        <v>10962</v>
      </c>
      <c r="N8026" t="s">
        <v>14236</v>
      </c>
      <c r="O8026" t="s">
        <v>10871</v>
      </c>
      <c r="P8026" t="s">
        <v>10885</v>
      </c>
    </row>
    <row r="8027" spans="1:16" x14ac:dyDescent="0.3">
      <c r="A8027" t="s">
        <v>7013</v>
      </c>
      <c r="B8027" s="2" t="str">
        <f t="shared" si="377"/>
        <v>6506</v>
      </c>
      <c r="C8027" s="2">
        <f t="shared" si="375"/>
        <v>6506</v>
      </c>
      <c r="D8027" t="str">
        <f>VLOOKUP(C8027,'Cost Centre'!A:B,2,)</f>
        <v>Human Settlement and Housing</v>
      </c>
      <c r="E8027" t="str">
        <f t="shared" si="376"/>
        <v>3</v>
      </c>
      <c r="F8027" t="s">
        <v>2143</v>
      </c>
      <c r="G8027" s="2">
        <v>0</v>
      </c>
      <c r="H8027" s="2">
        <v>0</v>
      </c>
      <c r="I8027" s="2">
        <v>0</v>
      </c>
      <c r="J8027" s="105">
        <f>SUMIF([1]MMM!$A:$A,A8027,[1]MMM!$F:$F)</f>
        <v>0</v>
      </c>
      <c r="K8027" s="2" t="s">
        <v>10</v>
      </c>
      <c r="L8027" s="2">
        <v>0</v>
      </c>
      <c r="M8027" t="s">
        <v>10962</v>
      </c>
      <c r="N8027" t="s">
        <v>14236</v>
      </c>
      <c r="O8027" t="s">
        <v>10908</v>
      </c>
      <c r="P8027" t="s">
        <v>10909</v>
      </c>
    </row>
    <row r="8028" spans="1:16" x14ac:dyDescent="0.3">
      <c r="A8028" t="s">
        <v>7014</v>
      </c>
      <c r="B8028" s="2" t="str">
        <f t="shared" si="377"/>
        <v>6506</v>
      </c>
      <c r="C8028" s="2">
        <f t="shared" si="375"/>
        <v>6506</v>
      </c>
      <c r="D8028" t="str">
        <f>VLOOKUP(C8028,'Cost Centre'!A:B,2,)</f>
        <v>Human Settlement and Housing</v>
      </c>
      <c r="E8028" t="str">
        <f t="shared" si="376"/>
        <v>3</v>
      </c>
      <c r="F8028" t="s">
        <v>2144</v>
      </c>
      <c r="G8028" s="2">
        <v>0</v>
      </c>
      <c r="H8028" s="2">
        <v>0</v>
      </c>
      <c r="I8028" s="2">
        <v>0</v>
      </c>
      <c r="J8028" s="105">
        <f>SUMIF([1]MMM!$A:$A,A8028,[1]MMM!$F:$F)</f>
        <v>0</v>
      </c>
      <c r="K8028" s="2" t="s">
        <v>10</v>
      </c>
      <c r="L8028" s="2">
        <v>0</v>
      </c>
      <c r="M8028" t="s">
        <v>10962</v>
      </c>
      <c r="N8028" t="s">
        <v>14236</v>
      </c>
      <c r="O8028" t="s">
        <v>10908</v>
      </c>
      <c r="P8028" t="s">
        <v>10909</v>
      </c>
    </row>
    <row r="8029" spans="1:16" x14ac:dyDescent="0.3">
      <c r="A8029" t="s">
        <v>7015</v>
      </c>
      <c r="B8029" s="2" t="str">
        <f t="shared" si="377"/>
        <v>6506</v>
      </c>
      <c r="C8029" s="2">
        <f t="shared" si="375"/>
        <v>6506</v>
      </c>
      <c r="D8029" t="str">
        <f>VLOOKUP(C8029,'Cost Centre'!A:B,2,)</f>
        <v>Human Settlement and Housing</v>
      </c>
      <c r="E8029" t="str">
        <f t="shared" si="376"/>
        <v>3</v>
      </c>
      <c r="F8029" t="s">
        <v>2148</v>
      </c>
      <c r="G8029" s="2">
        <v>0</v>
      </c>
      <c r="H8029" s="2">
        <v>0</v>
      </c>
      <c r="I8029" s="2">
        <v>0</v>
      </c>
      <c r="J8029" s="105">
        <f>SUMIF([1]MMM!$A:$A,A8029,[1]MMM!$F:$F)</f>
        <v>0</v>
      </c>
      <c r="K8029" s="2" t="s">
        <v>10</v>
      </c>
      <c r="L8029" s="2">
        <v>0</v>
      </c>
      <c r="M8029" t="s">
        <v>10962</v>
      </c>
      <c r="N8029" t="s">
        <v>14236</v>
      </c>
      <c r="O8029" t="s">
        <v>10908</v>
      </c>
      <c r="P8029" t="s">
        <v>10910</v>
      </c>
    </row>
    <row r="8030" spans="1:16" x14ac:dyDescent="0.3">
      <c r="A8030" t="s">
        <v>7016</v>
      </c>
      <c r="B8030" s="2" t="str">
        <f t="shared" si="377"/>
        <v>6506</v>
      </c>
      <c r="C8030" s="2">
        <f t="shared" si="375"/>
        <v>6506</v>
      </c>
      <c r="D8030" t="str">
        <f>VLOOKUP(C8030,'Cost Centre'!A:B,2,)</f>
        <v>Human Settlement and Housing</v>
      </c>
      <c r="E8030" t="str">
        <f t="shared" si="376"/>
        <v>3</v>
      </c>
      <c r="F8030" t="s">
        <v>2155</v>
      </c>
      <c r="G8030" s="2">
        <v>0</v>
      </c>
      <c r="H8030" s="2">
        <v>35202.39</v>
      </c>
      <c r="I8030" s="2">
        <v>0</v>
      </c>
      <c r="J8030" s="105">
        <f>SUMIF([1]MMM!$A:$A,A8030,[1]MMM!$F:$F)</f>
        <v>35202.39</v>
      </c>
      <c r="K8030" s="2" t="s">
        <v>10</v>
      </c>
      <c r="L8030" s="2">
        <v>2287</v>
      </c>
      <c r="M8030" t="s">
        <v>10962</v>
      </c>
      <c r="N8030" t="s">
        <v>14236</v>
      </c>
      <c r="O8030" t="s">
        <v>10908</v>
      </c>
      <c r="P8030" t="s">
        <v>11596</v>
      </c>
    </row>
    <row r="8031" spans="1:16" x14ac:dyDescent="0.3">
      <c r="A8031" t="s">
        <v>7017</v>
      </c>
      <c r="B8031" s="2" t="str">
        <f t="shared" si="377"/>
        <v>6506</v>
      </c>
      <c r="C8031" s="2">
        <f t="shared" si="375"/>
        <v>6506</v>
      </c>
      <c r="D8031" t="str">
        <f>VLOOKUP(C8031,'Cost Centre'!A:B,2,)</f>
        <v>Human Settlement and Housing</v>
      </c>
      <c r="E8031" t="str">
        <f t="shared" si="376"/>
        <v>3</v>
      </c>
      <c r="F8031" t="s">
        <v>2156</v>
      </c>
      <c r="G8031" s="2">
        <v>0</v>
      </c>
      <c r="H8031" s="2">
        <v>58170.84</v>
      </c>
      <c r="I8031" s="2">
        <v>0</v>
      </c>
      <c r="J8031" s="105">
        <f>SUMIF([1]MMM!$A:$A,A8031,[1]MMM!$F:$F)</f>
        <v>58170.84</v>
      </c>
      <c r="K8031" s="2" t="s">
        <v>10</v>
      </c>
      <c r="L8031" s="2">
        <v>1272</v>
      </c>
      <c r="M8031" t="s">
        <v>10962</v>
      </c>
      <c r="N8031" t="s">
        <v>14236</v>
      </c>
      <c r="O8031" t="s">
        <v>10908</v>
      </c>
      <c r="P8031" t="s">
        <v>11596</v>
      </c>
    </row>
    <row r="8032" spans="1:16" x14ac:dyDescent="0.3">
      <c r="A8032" t="s">
        <v>14237</v>
      </c>
      <c r="B8032" s="2" t="str">
        <f t="shared" si="377"/>
        <v>6506</v>
      </c>
      <c r="C8032" s="2">
        <f t="shared" si="375"/>
        <v>6506</v>
      </c>
      <c r="D8032" t="str">
        <f>VLOOKUP(C8032,'Cost Centre'!A:B,2,)</f>
        <v>Human Settlement and Housing</v>
      </c>
      <c r="E8032" t="str">
        <f t="shared" si="376"/>
        <v>3</v>
      </c>
      <c r="F8032" t="s">
        <v>10912</v>
      </c>
      <c r="G8032" s="2">
        <v>0</v>
      </c>
      <c r="H8032" s="2">
        <v>0</v>
      </c>
      <c r="I8032" s="2">
        <v>-77791.69</v>
      </c>
      <c r="J8032" s="105">
        <f>SUMIF([1]MMM!$A:$A,A8032,[1]MMM!$F:$F)</f>
        <v>-77791.69</v>
      </c>
      <c r="K8032" s="2" t="s">
        <v>10</v>
      </c>
      <c r="L8032" s="2">
        <v>0</v>
      </c>
      <c r="M8032" t="s">
        <v>10962</v>
      </c>
      <c r="N8032" t="s">
        <v>14236</v>
      </c>
      <c r="O8032" t="s">
        <v>10908</v>
      </c>
      <c r="P8032" t="s">
        <v>10913</v>
      </c>
    </row>
    <row r="8033" spans="1:16" x14ac:dyDescent="0.3">
      <c r="A8033" t="s">
        <v>14238</v>
      </c>
      <c r="B8033" s="2" t="str">
        <f t="shared" si="377"/>
        <v>6506</v>
      </c>
      <c r="C8033" s="2">
        <f t="shared" si="375"/>
        <v>6506</v>
      </c>
      <c r="D8033" t="str">
        <f>VLOOKUP(C8033,'Cost Centre'!A:B,2,)</f>
        <v>Human Settlement and Housing</v>
      </c>
      <c r="E8033" t="str">
        <f t="shared" si="376"/>
        <v>3</v>
      </c>
      <c r="F8033" t="s">
        <v>10915</v>
      </c>
      <c r="G8033" s="2">
        <v>0</v>
      </c>
      <c r="H8033" s="2">
        <v>0</v>
      </c>
      <c r="I8033" s="2">
        <v>0</v>
      </c>
      <c r="J8033" s="105">
        <f>SUMIF([1]MMM!$A:$A,A8033,[1]MMM!$F:$F)</f>
        <v>0</v>
      </c>
      <c r="K8033" s="2" t="s">
        <v>10</v>
      </c>
      <c r="L8033" s="2">
        <v>0</v>
      </c>
      <c r="M8033" t="s">
        <v>10962</v>
      </c>
      <c r="N8033" t="s">
        <v>14236</v>
      </c>
      <c r="O8033" t="s">
        <v>10908</v>
      </c>
      <c r="P8033" t="s">
        <v>10913</v>
      </c>
    </row>
    <row r="8034" spans="1:16" x14ac:dyDescent="0.3">
      <c r="A8034" t="s">
        <v>1570</v>
      </c>
      <c r="B8034" s="2" t="str">
        <f t="shared" si="377"/>
        <v>6506</v>
      </c>
      <c r="C8034" s="2">
        <f t="shared" si="375"/>
        <v>6506</v>
      </c>
      <c r="D8034" t="str">
        <f>VLOOKUP(C8034,'Cost Centre'!A:B,2,)</f>
        <v>Human Settlement and Housing</v>
      </c>
      <c r="E8034" t="str">
        <f t="shared" si="376"/>
        <v>8</v>
      </c>
      <c r="F8034" t="s">
        <v>462</v>
      </c>
      <c r="G8034" s="2">
        <v>2765624.03</v>
      </c>
      <c r="H8034" s="2">
        <v>0</v>
      </c>
      <c r="I8034" s="2">
        <v>0</v>
      </c>
      <c r="J8034" s="105">
        <f>SUMIF([1]MMM!$A:$A,A8034,[1]MMM!$F:$F)</f>
        <v>2765624.03</v>
      </c>
      <c r="K8034" s="2" t="s">
        <v>460</v>
      </c>
      <c r="L8034" s="2">
        <v>0</v>
      </c>
      <c r="M8034" t="s">
        <v>10962</v>
      </c>
      <c r="N8034" t="s">
        <v>14236</v>
      </c>
      <c r="O8034" t="s">
        <v>10916</v>
      </c>
      <c r="P8034" t="s">
        <v>10917</v>
      </c>
    </row>
    <row r="8035" spans="1:16" x14ac:dyDescent="0.3">
      <c r="A8035" t="s">
        <v>1571</v>
      </c>
      <c r="B8035" s="2" t="str">
        <f t="shared" si="377"/>
        <v>6506</v>
      </c>
      <c r="C8035" s="2">
        <f t="shared" si="375"/>
        <v>6506</v>
      </c>
      <c r="D8035" t="str">
        <f>VLOOKUP(C8035,'Cost Centre'!A:B,2,)</f>
        <v>Human Settlement and Housing</v>
      </c>
      <c r="E8035" t="str">
        <f t="shared" si="376"/>
        <v>8</v>
      </c>
      <c r="F8035" t="s">
        <v>464</v>
      </c>
      <c r="G8035" s="2">
        <v>0</v>
      </c>
      <c r="H8035" s="2">
        <v>0</v>
      </c>
      <c r="I8035" s="2">
        <v>0</v>
      </c>
      <c r="J8035" s="105">
        <f>SUMIF([1]MMM!$A:$A,A8035,[1]MMM!$F:$F)</f>
        <v>0</v>
      </c>
      <c r="K8035" s="2" t="s">
        <v>460</v>
      </c>
      <c r="L8035" s="2">
        <v>0</v>
      </c>
      <c r="M8035" t="s">
        <v>10962</v>
      </c>
      <c r="N8035" t="s">
        <v>14236</v>
      </c>
      <c r="O8035" t="s">
        <v>10916</v>
      </c>
      <c r="P8035" t="s">
        <v>10917</v>
      </c>
    </row>
    <row r="8036" spans="1:16" x14ac:dyDescent="0.3">
      <c r="A8036" t="s">
        <v>1572</v>
      </c>
      <c r="B8036" s="2" t="str">
        <f t="shared" si="377"/>
        <v>6506</v>
      </c>
      <c r="C8036" s="2">
        <f t="shared" si="375"/>
        <v>6506</v>
      </c>
      <c r="D8036" t="str">
        <f>VLOOKUP(C8036,'Cost Centre'!A:B,2,)</f>
        <v>Human Settlement and Housing</v>
      </c>
      <c r="E8036" t="str">
        <f t="shared" si="376"/>
        <v>8</v>
      </c>
      <c r="F8036" t="s">
        <v>466</v>
      </c>
      <c r="G8036" s="2">
        <v>0</v>
      </c>
      <c r="H8036" s="2">
        <v>0</v>
      </c>
      <c r="I8036" s="2">
        <v>0</v>
      </c>
      <c r="J8036" s="105">
        <f>SUMIF([1]MMM!$A:$A,A8036,[1]MMM!$F:$F)</f>
        <v>0</v>
      </c>
      <c r="K8036" s="2" t="s">
        <v>460</v>
      </c>
      <c r="L8036" s="2">
        <v>0</v>
      </c>
      <c r="M8036" t="s">
        <v>10962</v>
      </c>
      <c r="N8036" t="s">
        <v>14236</v>
      </c>
      <c r="O8036" t="s">
        <v>10916</v>
      </c>
      <c r="P8036" t="s">
        <v>10917</v>
      </c>
    </row>
    <row r="8037" spans="1:16" x14ac:dyDescent="0.3">
      <c r="A8037" t="s">
        <v>1573</v>
      </c>
      <c r="B8037" s="2" t="str">
        <f t="shared" si="377"/>
        <v>6506</v>
      </c>
      <c r="C8037" s="2">
        <f t="shared" si="375"/>
        <v>6506</v>
      </c>
      <c r="D8037" t="str">
        <f>VLOOKUP(C8037,'Cost Centre'!A:B,2,)</f>
        <v>Human Settlement and Housing</v>
      </c>
      <c r="E8037" t="str">
        <f t="shared" si="376"/>
        <v>8</v>
      </c>
      <c r="F8037" t="s">
        <v>468</v>
      </c>
      <c r="G8037" s="2">
        <v>0</v>
      </c>
      <c r="H8037" s="2">
        <v>77791.69</v>
      </c>
      <c r="I8037" s="2">
        <v>0</v>
      </c>
      <c r="J8037" s="105">
        <f>SUMIF([1]MMM!$A:$A,A8037,[1]MMM!$F:$F)</f>
        <v>77791.69</v>
      </c>
      <c r="K8037" s="2" t="s">
        <v>460</v>
      </c>
      <c r="L8037" s="2">
        <v>0</v>
      </c>
      <c r="M8037" t="s">
        <v>10962</v>
      </c>
      <c r="N8037" t="s">
        <v>14236</v>
      </c>
      <c r="O8037" t="s">
        <v>10916</v>
      </c>
      <c r="P8037" t="s">
        <v>10917</v>
      </c>
    </row>
    <row r="8038" spans="1:16" x14ac:dyDescent="0.3">
      <c r="A8038" t="s">
        <v>1574</v>
      </c>
      <c r="B8038" s="2" t="str">
        <f t="shared" si="377"/>
        <v>6506</v>
      </c>
      <c r="C8038" s="2">
        <f t="shared" si="375"/>
        <v>6506</v>
      </c>
      <c r="D8038" t="str">
        <f>VLOOKUP(C8038,'Cost Centre'!A:B,2,)</f>
        <v>Human Settlement and Housing</v>
      </c>
      <c r="E8038" t="str">
        <f t="shared" si="376"/>
        <v>8</v>
      </c>
      <c r="F8038" t="s">
        <v>470</v>
      </c>
      <c r="G8038" s="2">
        <v>0</v>
      </c>
      <c r="H8038" s="2">
        <v>0</v>
      </c>
      <c r="I8038" s="2">
        <v>0</v>
      </c>
      <c r="J8038" s="105">
        <f>SUMIF([1]MMM!$A:$A,A8038,[1]MMM!$F:$F)</f>
        <v>0</v>
      </c>
      <c r="K8038" s="2" t="s">
        <v>460</v>
      </c>
      <c r="L8038" s="2">
        <v>0</v>
      </c>
      <c r="M8038" t="s">
        <v>10962</v>
      </c>
      <c r="N8038" t="s">
        <v>14236</v>
      </c>
      <c r="O8038" t="s">
        <v>10916</v>
      </c>
      <c r="P8038" t="s">
        <v>10917</v>
      </c>
    </row>
    <row r="8039" spans="1:16" x14ac:dyDescent="0.3">
      <c r="A8039" t="s">
        <v>7018</v>
      </c>
      <c r="B8039" s="2" t="str">
        <f t="shared" si="377"/>
        <v>6506</v>
      </c>
      <c r="C8039" s="2">
        <f t="shared" si="375"/>
        <v>6506</v>
      </c>
      <c r="D8039" t="str">
        <f>VLOOKUP(C8039,'Cost Centre'!A:B,2,)</f>
        <v>Human Settlement and Housing</v>
      </c>
      <c r="E8039" t="str">
        <f t="shared" si="376"/>
        <v>8</v>
      </c>
      <c r="F8039" t="s">
        <v>2159</v>
      </c>
      <c r="G8039" s="2">
        <v>0</v>
      </c>
      <c r="H8039" s="2">
        <v>0</v>
      </c>
      <c r="I8039" s="2">
        <v>0</v>
      </c>
      <c r="J8039" s="105">
        <f>SUMIF([1]MMM!$A:$A,A8039,[1]MMM!$F:$F)</f>
        <v>0</v>
      </c>
      <c r="K8039" s="2" t="s">
        <v>460</v>
      </c>
      <c r="L8039" s="2">
        <v>0</v>
      </c>
      <c r="M8039" t="s">
        <v>10962</v>
      </c>
      <c r="N8039" t="s">
        <v>14236</v>
      </c>
      <c r="O8039" t="s">
        <v>10916</v>
      </c>
      <c r="P8039" t="s">
        <v>10917</v>
      </c>
    </row>
    <row r="8040" spans="1:16" x14ac:dyDescent="0.3">
      <c r="A8040" t="s">
        <v>7019</v>
      </c>
      <c r="B8040" s="2" t="str">
        <f t="shared" si="377"/>
        <v>6508</v>
      </c>
      <c r="C8040" s="2">
        <f t="shared" si="375"/>
        <v>6508</v>
      </c>
      <c r="D8040" t="str">
        <f>VLOOKUP(C8040,'Cost Centre'!A:B,2,)</f>
        <v>Human Settlement and Housing</v>
      </c>
      <c r="E8040" t="str">
        <f t="shared" si="376"/>
        <v>1</v>
      </c>
      <c r="F8040" t="s">
        <v>3400</v>
      </c>
      <c r="G8040" s="2">
        <v>0</v>
      </c>
      <c r="H8040" s="2">
        <v>0</v>
      </c>
      <c r="I8040" s="2">
        <v>0</v>
      </c>
      <c r="J8040" s="105">
        <f>SUMIF([1]MMM!$A:$A,A8040,[1]MMM!$F:$F)</f>
        <v>0</v>
      </c>
      <c r="K8040" s="2" t="s">
        <v>10</v>
      </c>
      <c r="L8040" s="2">
        <v>0</v>
      </c>
      <c r="M8040" t="s">
        <v>10962</v>
      </c>
      <c r="N8040" t="s">
        <v>14239</v>
      </c>
      <c r="O8040" t="s">
        <v>11023</v>
      </c>
      <c r="P8040" t="s">
        <v>11526</v>
      </c>
    </row>
    <row r="8041" spans="1:16" x14ac:dyDescent="0.3">
      <c r="A8041" t="s">
        <v>7020</v>
      </c>
      <c r="B8041" s="2" t="str">
        <f t="shared" si="377"/>
        <v>6508</v>
      </c>
      <c r="C8041" s="2">
        <f t="shared" si="375"/>
        <v>6508</v>
      </c>
      <c r="D8041" t="str">
        <f>VLOOKUP(C8041,'Cost Centre'!A:B,2,)</f>
        <v>Human Settlement and Housing</v>
      </c>
      <c r="E8041" t="str">
        <f t="shared" si="376"/>
        <v>1</v>
      </c>
      <c r="F8041" t="s">
        <v>14208</v>
      </c>
      <c r="G8041" s="2">
        <v>0</v>
      </c>
      <c r="H8041" s="2">
        <v>0</v>
      </c>
      <c r="I8041" s="2">
        <v>-499677.43</v>
      </c>
      <c r="J8041" s="105">
        <f>SUMIF([1]MMM!$A:$A,A8041,[1]MMM!$F:$F)</f>
        <v>-499677.43</v>
      </c>
      <c r="K8041" s="2" t="s">
        <v>10</v>
      </c>
      <c r="L8041" s="2">
        <v>0</v>
      </c>
      <c r="M8041" t="s">
        <v>10962</v>
      </c>
      <c r="N8041" t="s">
        <v>14239</v>
      </c>
      <c r="O8041" t="s">
        <v>11023</v>
      </c>
      <c r="P8041" t="s">
        <v>11526</v>
      </c>
    </row>
    <row r="8042" spans="1:16" x14ac:dyDescent="0.3">
      <c r="A8042" t="s">
        <v>7021</v>
      </c>
      <c r="B8042" s="2" t="str">
        <f t="shared" si="377"/>
        <v>6508</v>
      </c>
      <c r="C8042" s="2">
        <f t="shared" si="375"/>
        <v>6508</v>
      </c>
      <c r="D8042" t="str">
        <f>VLOOKUP(C8042,'Cost Centre'!A:B,2,)</f>
        <v>Human Settlement and Housing</v>
      </c>
      <c r="E8042" t="str">
        <f t="shared" si="376"/>
        <v>1</v>
      </c>
      <c r="F8042" t="s">
        <v>3398</v>
      </c>
      <c r="G8042" s="2">
        <v>0</v>
      </c>
      <c r="H8042" s="2">
        <v>0</v>
      </c>
      <c r="I8042" s="2">
        <v>0</v>
      </c>
      <c r="J8042" s="105">
        <f>SUMIF([1]MMM!$A:$A,A8042,[1]MMM!$F:$F)</f>
        <v>0</v>
      </c>
      <c r="K8042" s="2" t="s">
        <v>10</v>
      </c>
      <c r="L8042" s="2">
        <v>-500639</v>
      </c>
      <c r="M8042" t="s">
        <v>10962</v>
      </c>
      <c r="N8042" t="s">
        <v>14239</v>
      </c>
      <c r="O8042" t="s">
        <v>11023</v>
      </c>
      <c r="P8042" t="s">
        <v>11526</v>
      </c>
    </row>
    <row r="8043" spans="1:16" x14ac:dyDescent="0.3">
      <c r="A8043" t="s">
        <v>7022</v>
      </c>
      <c r="B8043" s="2" t="str">
        <f t="shared" si="377"/>
        <v>6508</v>
      </c>
      <c r="C8043" s="2">
        <f t="shared" si="375"/>
        <v>6508</v>
      </c>
      <c r="D8043" t="str">
        <f>VLOOKUP(C8043,'Cost Centre'!A:B,2,)</f>
        <v>Human Settlement and Housing</v>
      </c>
      <c r="E8043" t="str">
        <f t="shared" si="376"/>
        <v>2</v>
      </c>
      <c r="F8043" t="s">
        <v>227</v>
      </c>
      <c r="G8043" s="2">
        <v>0</v>
      </c>
      <c r="H8043" s="2">
        <v>0</v>
      </c>
      <c r="I8043" s="2">
        <v>0</v>
      </c>
      <c r="J8043" s="105">
        <f>SUMIF([1]MMM!$A:$A,A8043,[1]MMM!$F:$F)</f>
        <v>0</v>
      </c>
      <c r="K8043" s="2" t="s">
        <v>10</v>
      </c>
      <c r="L8043" s="2">
        <v>20000</v>
      </c>
      <c r="M8043" t="s">
        <v>10962</v>
      </c>
      <c r="N8043" t="s">
        <v>14239</v>
      </c>
      <c r="O8043" t="s">
        <v>10871</v>
      </c>
      <c r="P8043" t="s">
        <v>10879</v>
      </c>
    </row>
    <row r="8044" spans="1:16" x14ac:dyDescent="0.3">
      <c r="A8044" t="s">
        <v>7023</v>
      </c>
      <c r="B8044" s="2" t="str">
        <f t="shared" si="377"/>
        <v>6508</v>
      </c>
      <c r="C8044" s="2">
        <f t="shared" si="375"/>
        <v>6508</v>
      </c>
      <c r="D8044" t="str">
        <f>VLOOKUP(C8044,'Cost Centre'!A:B,2,)</f>
        <v>Human Settlement and Housing</v>
      </c>
      <c r="E8044" t="str">
        <f t="shared" si="376"/>
        <v>2</v>
      </c>
      <c r="F8044" t="s">
        <v>274</v>
      </c>
      <c r="G8044" s="2">
        <v>0</v>
      </c>
      <c r="H8044" s="2">
        <v>0</v>
      </c>
      <c r="I8044" s="2">
        <v>0</v>
      </c>
      <c r="J8044" s="105">
        <f>SUMIF([1]MMM!$A:$A,A8044,[1]MMM!$F:$F)</f>
        <v>0</v>
      </c>
      <c r="K8044" s="2" t="s">
        <v>10</v>
      </c>
      <c r="L8044" s="2">
        <v>0</v>
      </c>
      <c r="M8044" t="s">
        <v>10962</v>
      </c>
      <c r="N8044" t="s">
        <v>14239</v>
      </c>
      <c r="O8044" t="s">
        <v>10871</v>
      </c>
      <c r="P8044" t="s">
        <v>10881</v>
      </c>
    </row>
    <row r="8045" spans="1:16" x14ac:dyDescent="0.3">
      <c r="A8045" t="s">
        <v>7024</v>
      </c>
      <c r="B8045" s="2" t="str">
        <f t="shared" si="377"/>
        <v>6508</v>
      </c>
      <c r="C8045" s="2">
        <f t="shared" si="375"/>
        <v>6508</v>
      </c>
      <c r="D8045" t="str">
        <f>VLOOKUP(C8045,'Cost Centre'!A:B,2,)</f>
        <v>Human Settlement and Housing</v>
      </c>
      <c r="E8045" t="str">
        <f t="shared" si="376"/>
        <v>3</v>
      </c>
      <c r="F8045" t="s">
        <v>2148</v>
      </c>
      <c r="G8045" s="2">
        <v>0</v>
      </c>
      <c r="H8045" s="2">
        <v>0</v>
      </c>
      <c r="I8045" s="2">
        <v>0</v>
      </c>
      <c r="J8045" s="105">
        <f>SUMIF([1]MMM!$A:$A,A8045,[1]MMM!$F:$F)</f>
        <v>0</v>
      </c>
      <c r="K8045" s="2" t="s">
        <v>10</v>
      </c>
      <c r="L8045" s="2">
        <v>0</v>
      </c>
      <c r="M8045" t="s">
        <v>10962</v>
      </c>
      <c r="N8045" t="s">
        <v>14239</v>
      </c>
      <c r="O8045" t="s">
        <v>10908</v>
      </c>
      <c r="P8045" t="s">
        <v>10910</v>
      </c>
    </row>
    <row r="8046" spans="1:16" x14ac:dyDescent="0.3">
      <c r="A8046" t="s">
        <v>14240</v>
      </c>
      <c r="B8046" s="2" t="str">
        <f t="shared" si="377"/>
        <v>6508</v>
      </c>
      <c r="C8046" s="2">
        <f t="shared" si="375"/>
        <v>6508</v>
      </c>
      <c r="D8046" t="str">
        <f>VLOOKUP(C8046,'Cost Centre'!A:B,2,)</f>
        <v>Human Settlement and Housing</v>
      </c>
      <c r="E8046" t="str">
        <f t="shared" si="376"/>
        <v>3</v>
      </c>
      <c r="F8046" t="s">
        <v>10912</v>
      </c>
      <c r="G8046" s="2">
        <v>0</v>
      </c>
      <c r="H8046" s="2">
        <v>456548.91</v>
      </c>
      <c r="I8046" s="2">
        <v>0</v>
      </c>
      <c r="J8046" s="105">
        <f>SUMIF([1]MMM!$A:$A,A8046,[1]MMM!$F:$F)</f>
        <v>456548.91</v>
      </c>
      <c r="K8046" s="2" t="s">
        <v>10</v>
      </c>
      <c r="L8046" s="2">
        <v>0</v>
      </c>
      <c r="M8046" t="s">
        <v>10962</v>
      </c>
      <c r="N8046" t="s">
        <v>14239</v>
      </c>
      <c r="O8046" t="s">
        <v>10908</v>
      </c>
      <c r="P8046" t="s">
        <v>10913</v>
      </c>
    </row>
    <row r="8047" spans="1:16" x14ac:dyDescent="0.3">
      <c r="A8047" t="s">
        <v>14241</v>
      </c>
      <c r="B8047" s="2" t="str">
        <f t="shared" si="377"/>
        <v>6508</v>
      </c>
      <c r="C8047" s="2">
        <f t="shared" si="375"/>
        <v>6508</v>
      </c>
      <c r="D8047" t="str">
        <f>VLOOKUP(C8047,'Cost Centre'!A:B,2,)</f>
        <v>Human Settlement and Housing</v>
      </c>
      <c r="E8047" t="str">
        <f t="shared" si="376"/>
        <v>3</v>
      </c>
      <c r="F8047" t="s">
        <v>10915</v>
      </c>
      <c r="G8047" s="2">
        <v>0</v>
      </c>
      <c r="H8047" s="2">
        <v>0</v>
      </c>
      <c r="I8047" s="2">
        <v>0</v>
      </c>
      <c r="J8047" s="105">
        <f>SUMIF([1]MMM!$A:$A,A8047,[1]MMM!$F:$F)</f>
        <v>0</v>
      </c>
      <c r="K8047" s="2" t="s">
        <v>10</v>
      </c>
      <c r="L8047" s="2">
        <v>0</v>
      </c>
      <c r="M8047" t="s">
        <v>10962</v>
      </c>
      <c r="N8047" t="s">
        <v>14239</v>
      </c>
      <c r="O8047" t="s">
        <v>10908</v>
      </c>
      <c r="P8047" t="s">
        <v>10913</v>
      </c>
    </row>
    <row r="8048" spans="1:16" x14ac:dyDescent="0.3">
      <c r="A8048" t="s">
        <v>1575</v>
      </c>
      <c r="B8048" s="2" t="str">
        <f t="shared" si="377"/>
        <v>6508</v>
      </c>
      <c r="C8048" s="2">
        <f t="shared" si="375"/>
        <v>6508</v>
      </c>
      <c r="D8048" t="str">
        <f>VLOOKUP(C8048,'Cost Centre'!A:B,2,)</f>
        <v>Human Settlement and Housing</v>
      </c>
      <c r="E8048" t="str">
        <f t="shared" si="376"/>
        <v>8</v>
      </c>
      <c r="F8048" t="s">
        <v>462</v>
      </c>
      <c r="G8048" s="2">
        <v>-418653.91</v>
      </c>
      <c r="H8048" s="2">
        <v>0</v>
      </c>
      <c r="I8048" s="2">
        <v>0</v>
      </c>
      <c r="J8048" s="105">
        <f>SUMIF([1]MMM!$A:$A,A8048,[1]MMM!$F:$F)</f>
        <v>-418653.91</v>
      </c>
      <c r="K8048" s="2" t="s">
        <v>460</v>
      </c>
      <c r="L8048" s="2">
        <v>0</v>
      </c>
      <c r="M8048" t="s">
        <v>10962</v>
      </c>
      <c r="N8048" t="s">
        <v>14239</v>
      </c>
      <c r="O8048" t="s">
        <v>10916</v>
      </c>
      <c r="P8048" t="s">
        <v>10917</v>
      </c>
    </row>
    <row r="8049" spans="1:16" x14ac:dyDescent="0.3">
      <c r="A8049" t="s">
        <v>1576</v>
      </c>
      <c r="B8049" s="2" t="str">
        <f t="shared" si="377"/>
        <v>6508</v>
      </c>
      <c r="C8049" s="2">
        <f t="shared" si="375"/>
        <v>6508</v>
      </c>
      <c r="D8049" t="str">
        <f>VLOOKUP(C8049,'Cost Centre'!A:B,2,)</f>
        <v>Human Settlement and Housing</v>
      </c>
      <c r="E8049" t="str">
        <f t="shared" si="376"/>
        <v>8</v>
      </c>
      <c r="F8049" t="s">
        <v>464</v>
      </c>
      <c r="G8049" s="2">
        <v>0</v>
      </c>
      <c r="H8049" s="2">
        <v>0</v>
      </c>
      <c r="I8049" s="2">
        <v>0</v>
      </c>
      <c r="J8049" s="105">
        <f>SUMIF([1]MMM!$A:$A,A8049,[1]MMM!$F:$F)</f>
        <v>0</v>
      </c>
      <c r="K8049" s="2" t="s">
        <v>460</v>
      </c>
      <c r="L8049" s="2">
        <v>0</v>
      </c>
      <c r="M8049" t="s">
        <v>10962</v>
      </c>
      <c r="N8049" t="s">
        <v>14239</v>
      </c>
      <c r="O8049" t="s">
        <v>10916</v>
      </c>
      <c r="P8049" t="s">
        <v>10917</v>
      </c>
    </row>
    <row r="8050" spans="1:16" x14ac:dyDescent="0.3">
      <c r="A8050" t="s">
        <v>1577</v>
      </c>
      <c r="B8050" s="2" t="str">
        <f t="shared" si="377"/>
        <v>6508</v>
      </c>
      <c r="C8050" s="2">
        <f t="shared" si="375"/>
        <v>6508</v>
      </c>
      <c r="D8050" t="str">
        <f>VLOOKUP(C8050,'Cost Centre'!A:B,2,)</f>
        <v>Human Settlement and Housing</v>
      </c>
      <c r="E8050" t="str">
        <f t="shared" si="376"/>
        <v>8</v>
      </c>
      <c r="F8050" t="s">
        <v>466</v>
      </c>
      <c r="G8050" s="2">
        <v>0</v>
      </c>
      <c r="H8050" s="2">
        <v>0</v>
      </c>
      <c r="I8050" s="2">
        <v>0</v>
      </c>
      <c r="J8050" s="105">
        <f>SUMIF([1]MMM!$A:$A,A8050,[1]MMM!$F:$F)</f>
        <v>0</v>
      </c>
      <c r="K8050" s="2" t="s">
        <v>460</v>
      </c>
      <c r="L8050" s="2">
        <v>0</v>
      </c>
      <c r="M8050" t="s">
        <v>10962</v>
      </c>
      <c r="N8050" t="s">
        <v>14239</v>
      </c>
      <c r="O8050" t="s">
        <v>10916</v>
      </c>
      <c r="P8050" t="s">
        <v>10917</v>
      </c>
    </row>
    <row r="8051" spans="1:16" x14ac:dyDescent="0.3">
      <c r="A8051" t="s">
        <v>1578</v>
      </c>
      <c r="B8051" s="2" t="str">
        <f t="shared" si="377"/>
        <v>6508</v>
      </c>
      <c r="C8051" s="2">
        <f t="shared" si="375"/>
        <v>6508</v>
      </c>
      <c r="D8051" t="str">
        <f>VLOOKUP(C8051,'Cost Centre'!A:B,2,)</f>
        <v>Human Settlement and Housing</v>
      </c>
      <c r="E8051" t="str">
        <f t="shared" si="376"/>
        <v>8</v>
      </c>
      <c r="F8051" t="s">
        <v>468</v>
      </c>
      <c r="G8051" s="2">
        <v>0</v>
      </c>
      <c r="H8051" s="2">
        <v>0</v>
      </c>
      <c r="I8051" s="2">
        <v>-456548.91</v>
      </c>
      <c r="J8051" s="105">
        <f>SUMIF([1]MMM!$A:$A,A8051,[1]MMM!$F:$F)</f>
        <v>-456548.91</v>
      </c>
      <c r="K8051" s="2" t="s">
        <v>460</v>
      </c>
      <c r="L8051" s="2">
        <v>0</v>
      </c>
      <c r="M8051" t="s">
        <v>10962</v>
      </c>
      <c r="N8051" t="s">
        <v>14239</v>
      </c>
      <c r="O8051" t="s">
        <v>10916</v>
      </c>
      <c r="P8051" t="s">
        <v>10917</v>
      </c>
    </row>
    <row r="8052" spans="1:16" x14ac:dyDescent="0.3">
      <c r="A8052" t="s">
        <v>1579</v>
      </c>
      <c r="B8052" s="2" t="str">
        <f t="shared" si="377"/>
        <v>6508</v>
      </c>
      <c r="C8052" s="2">
        <f t="shared" si="375"/>
        <v>6508</v>
      </c>
      <c r="D8052" t="str">
        <f>VLOOKUP(C8052,'Cost Centre'!A:B,2,)</f>
        <v>Human Settlement and Housing</v>
      </c>
      <c r="E8052" t="str">
        <f t="shared" si="376"/>
        <v>8</v>
      </c>
      <c r="F8052" t="s">
        <v>470</v>
      </c>
      <c r="G8052" s="2">
        <v>0</v>
      </c>
      <c r="H8052" s="2">
        <v>0</v>
      </c>
      <c r="I8052" s="2">
        <v>0</v>
      </c>
      <c r="J8052" s="105">
        <f>SUMIF([1]MMM!$A:$A,A8052,[1]MMM!$F:$F)</f>
        <v>0</v>
      </c>
      <c r="K8052" s="2" t="s">
        <v>460</v>
      </c>
      <c r="L8052" s="2">
        <v>0</v>
      </c>
      <c r="M8052" t="s">
        <v>10962</v>
      </c>
      <c r="N8052" t="s">
        <v>14239</v>
      </c>
      <c r="O8052" t="s">
        <v>10916</v>
      </c>
      <c r="P8052" t="s">
        <v>10917</v>
      </c>
    </row>
    <row r="8053" spans="1:16" x14ac:dyDescent="0.3">
      <c r="A8053" t="s">
        <v>7025</v>
      </c>
      <c r="B8053" s="2" t="str">
        <f t="shared" si="377"/>
        <v>6508</v>
      </c>
      <c r="C8053" s="2">
        <f t="shared" si="375"/>
        <v>6508</v>
      </c>
      <c r="D8053" t="str">
        <f>VLOOKUP(C8053,'Cost Centre'!A:B,2,)</f>
        <v>Human Settlement and Housing</v>
      </c>
      <c r="E8053" t="str">
        <f t="shared" si="376"/>
        <v>8</v>
      </c>
      <c r="F8053" t="s">
        <v>2159</v>
      </c>
      <c r="G8053" s="2">
        <v>0</v>
      </c>
      <c r="H8053" s="2">
        <v>0</v>
      </c>
      <c r="I8053" s="2">
        <v>0</v>
      </c>
      <c r="J8053" s="105">
        <f>SUMIF([1]MMM!$A:$A,A8053,[1]MMM!$F:$F)</f>
        <v>0</v>
      </c>
      <c r="K8053" s="2" t="s">
        <v>460</v>
      </c>
      <c r="L8053" s="2">
        <v>0</v>
      </c>
      <c r="M8053" t="s">
        <v>10962</v>
      </c>
      <c r="N8053" t="s">
        <v>14239</v>
      </c>
      <c r="O8053" t="s">
        <v>10916</v>
      </c>
      <c r="P8053" t="s">
        <v>10917</v>
      </c>
    </row>
    <row r="8054" spans="1:16" x14ac:dyDescent="0.3">
      <c r="A8054" t="s">
        <v>7026</v>
      </c>
      <c r="B8054" s="2" t="str">
        <f t="shared" si="377"/>
        <v>6509</v>
      </c>
      <c r="C8054" s="2">
        <f t="shared" si="375"/>
        <v>6509</v>
      </c>
      <c r="D8054" t="str">
        <f>VLOOKUP(C8054,'Cost Centre'!A:B,2,)</f>
        <v>Human Settlement and Housing</v>
      </c>
      <c r="E8054" t="str">
        <f t="shared" si="376"/>
        <v>1</v>
      </c>
      <c r="F8054" t="s">
        <v>3398</v>
      </c>
      <c r="G8054" s="2">
        <v>0</v>
      </c>
      <c r="H8054" s="2">
        <v>0</v>
      </c>
      <c r="I8054" s="2">
        <v>0</v>
      </c>
      <c r="J8054" s="105">
        <f>SUMIF([1]MMM!$A:$A,A8054,[1]MMM!$F:$F)</f>
        <v>0</v>
      </c>
      <c r="K8054" s="2" t="s">
        <v>10</v>
      </c>
      <c r="L8054" s="2">
        <v>-158122</v>
      </c>
      <c r="M8054" t="s">
        <v>10962</v>
      </c>
      <c r="N8054" t="s">
        <v>14242</v>
      </c>
      <c r="O8054" t="s">
        <v>11023</v>
      </c>
      <c r="P8054" t="s">
        <v>11526</v>
      </c>
    </row>
    <row r="8055" spans="1:16" x14ac:dyDescent="0.3">
      <c r="A8055" t="s">
        <v>7027</v>
      </c>
      <c r="B8055" s="2" t="str">
        <f t="shared" si="377"/>
        <v>6509</v>
      </c>
      <c r="C8055" s="2">
        <f t="shared" si="375"/>
        <v>6509</v>
      </c>
      <c r="D8055" t="str">
        <f>VLOOKUP(C8055,'Cost Centre'!A:B,2,)</f>
        <v>Human Settlement and Housing</v>
      </c>
      <c r="E8055" t="str">
        <f t="shared" si="376"/>
        <v>2</v>
      </c>
      <c r="F8055" t="s">
        <v>227</v>
      </c>
      <c r="G8055" s="2">
        <v>0</v>
      </c>
      <c r="H8055" s="2">
        <v>0</v>
      </c>
      <c r="I8055" s="2">
        <v>0</v>
      </c>
      <c r="J8055" s="105">
        <f>SUMIF([1]MMM!$A:$A,A8055,[1]MMM!$F:$F)</f>
        <v>0</v>
      </c>
      <c r="K8055" s="2" t="s">
        <v>10</v>
      </c>
      <c r="L8055" s="2">
        <v>20000</v>
      </c>
      <c r="M8055" t="s">
        <v>10962</v>
      </c>
      <c r="N8055" t="s">
        <v>14242</v>
      </c>
      <c r="O8055" t="s">
        <v>10871</v>
      </c>
      <c r="P8055" t="s">
        <v>10879</v>
      </c>
    </row>
    <row r="8056" spans="1:16" x14ac:dyDescent="0.3">
      <c r="A8056" t="s">
        <v>7028</v>
      </c>
      <c r="B8056" s="2" t="str">
        <f t="shared" si="377"/>
        <v>6509</v>
      </c>
      <c r="C8056" s="2">
        <f t="shared" si="375"/>
        <v>6509</v>
      </c>
      <c r="D8056" t="str">
        <f>VLOOKUP(C8056,'Cost Centre'!A:B,2,)</f>
        <v>Human Settlement and Housing</v>
      </c>
      <c r="E8056" t="str">
        <f t="shared" si="376"/>
        <v>3</v>
      </c>
      <c r="F8056" t="s">
        <v>2145</v>
      </c>
      <c r="G8056" s="2">
        <v>0</v>
      </c>
      <c r="H8056" s="2">
        <v>0</v>
      </c>
      <c r="I8056" s="2">
        <v>0</v>
      </c>
      <c r="J8056" s="105">
        <f>SUMIF([1]MMM!$A:$A,A8056,[1]MMM!$F:$F)</f>
        <v>0</v>
      </c>
      <c r="K8056" s="2" t="s">
        <v>10</v>
      </c>
      <c r="L8056" s="2">
        <v>0</v>
      </c>
      <c r="M8056" t="s">
        <v>10962</v>
      </c>
      <c r="N8056" t="s">
        <v>14242</v>
      </c>
      <c r="O8056" t="s">
        <v>10908</v>
      </c>
      <c r="P8056" t="s">
        <v>10909</v>
      </c>
    </row>
    <row r="8057" spans="1:16" x14ac:dyDescent="0.3">
      <c r="A8057" t="s">
        <v>7029</v>
      </c>
      <c r="B8057" s="2" t="str">
        <f t="shared" si="377"/>
        <v>6509</v>
      </c>
      <c r="C8057" s="2">
        <f t="shared" si="375"/>
        <v>6509</v>
      </c>
      <c r="D8057" t="str">
        <f>VLOOKUP(C8057,'Cost Centre'!A:B,2,)</f>
        <v>Human Settlement and Housing</v>
      </c>
      <c r="E8057" t="str">
        <f t="shared" si="376"/>
        <v>3</v>
      </c>
      <c r="F8057" t="s">
        <v>2148</v>
      </c>
      <c r="G8057" s="2">
        <v>0</v>
      </c>
      <c r="H8057" s="2">
        <v>0</v>
      </c>
      <c r="I8057" s="2">
        <v>0</v>
      </c>
      <c r="J8057" s="105">
        <f>SUMIF([1]MMM!$A:$A,A8057,[1]MMM!$F:$F)</f>
        <v>0</v>
      </c>
      <c r="K8057" s="2" t="s">
        <v>10</v>
      </c>
      <c r="L8057" s="2">
        <v>0</v>
      </c>
      <c r="M8057" t="s">
        <v>10962</v>
      </c>
      <c r="N8057" t="s">
        <v>14242</v>
      </c>
      <c r="O8057" t="s">
        <v>10908</v>
      </c>
      <c r="P8057" t="s">
        <v>10910</v>
      </c>
    </row>
    <row r="8058" spans="1:16" x14ac:dyDescent="0.3">
      <c r="A8058" t="s">
        <v>7030</v>
      </c>
      <c r="B8058" s="2" t="str">
        <f t="shared" si="377"/>
        <v>6509</v>
      </c>
      <c r="C8058" s="2">
        <f t="shared" si="375"/>
        <v>6509</v>
      </c>
      <c r="D8058" t="str">
        <f>VLOOKUP(C8058,'Cost Centre'!A:B,2,)</f>
        <v>Human Settlement and Housing</v>
      </c>
      <c r="E8058" t="str">
        <f t="shared" si="376"/>
        <v>3</v>
      </c>
      <c r="F8058" t="s">
        <v>2155</v>
      </c>
      <c r="G8058" s="2">
        <v>0</v>
      </c>
      <c r="H8058" s="2">
        <v>21.42</v>
      </c>
      <c r="I8058" s="2">
        <v>0</v>
      </c>
      <c r="J8058" s="105">
        <f>SUMIF([1]MMM!$A:$A,A8058,[1]MMM!$F:$F)</f>
        <v>21.42</v>
      </c>
      <c r="K8058" s="2" t="s">
        <v>10</v>
      </c>
      <c r="L8058" s="2">
        <v>2855</v>
      </c>
      <c r="M8058" t="s">
        <v>10962</v>
      </c>
      <c r="N8058" t="s">
        <v>14242</v>
      </c>
      <c r="O8058" t="s">
        <v>10908</v>
      </c>
      <c r="P8058" t="s">
        <v>11596</v>
      </c>
    </row>
    <row r="8059" spans="1:16" x14ac:dyDescent="0.3">
      <c r="A8059" t="s">
        <v>7031</v>
      </c>
      <c r="B8059" s="2" t="str">
        <f t="shared" si="377"/>
        <v>6509</v>
      </c>
      <c r="C8059" s="2">
        <f t="shared" si="375"/>
        <v>6509</v>
      </c>
      <c r="D8059" t="str">
        <f>VLOOKUP(C8059,'Cost Centre'!A:B,2,)</f>
        <v>Human Settlement and Housing</v>
      </c>
      <c r="E8059" t="str">
        <f t="shared" si="376"/>
        <v>3</v>
      </c>
      <c r="F8059" t="s">
        <v>2156</v>
      </c>
      <c r="G8059" s="2">
        <v>0</v>
      </c>
      <c r="H8059" s="2">
        <v>0</v>
      </c>
      <c r="I8059" s="2">
        <v>0</v>
      </c>
      <c r="J8059" s="105">
        <f>SUMIF([1]MMM!$A:$A,A8059,[1]MMM!$F:$F)</f>
        <v>0</v>
      </c>
      <c r="K8059" s="2" t="s">
        <v>10</v>
      </c>
      <c r="L8059" s="2">
        <v>2666</v>
      </c>
      <c r="M8059" t="s">
        <v>10962</v>
      </c>
      <c r="N8059" t="s">
        <v>14242</v>
      </c>
      <c r="O8059" t="s">
        <v>10908</v>
      </c>
      <c r="P8059" t="s">
        <v>11596</v>
      </c>
    </row>
    <row r="8060" spans="1:16" x14ac:dyDescent="0.3">
      <c r="A8060" t="s">
        <v>7032</v>
      </c>
      <c r="B8060" s="2" t="str">
        <f t="shared" si="377"/>
        <v>6509</v>
      </c>
      <c r="C8060" s="2">
        <f t="shared" si="375"/>
        <v>6509</v>
      </c>
      <c r="D8060" t="str">
        <f>VLOOKUP(C8060,'Cost Centre'!A:B,2,)</f>
        <v>Human Settlement and Housing</v>
      </c>
      <c r="E8060" t="str">
        <f t="shared" si="376"/>
        <v>3</v>
      </c>
      <c r="F8060" t="s">
        <v>2157</v>
      </c>
      <c r="G8060" s="2">
        <v>0</v>
      </c>
      <c r="H8060" s="2">
        <v>363148.52</v>
      </c>
      <c r="I8060" s="2">
        <v>0</v>
      </c>
      <c r="J8060" s="105">
        <f>SUMIF([1]MMM!$A:$A,A8060,[1]MMM!$F:$F)</f>
        <v>363148.52</v>
      </c>
      <c r="K8060" s="2" t="s">
        <v>10</v>
      </c>
      <c r="L8060" s="2">
        <v>778374</v>
      </c>
      <c r="M8060" t="s">
        <v>10962</v>
      </c>
      <c r="N8060" t="s">
        <v>14242</v>
      </c>
      <c r="O8060" t="s">
        <v>10908</v>
      </c>
      <c r="P8060" t="s">
        <v>11596</v>
      </c>
    </row>
    <row r="8061" spans="1:16" x14ac:dyDescent="0.3">
      <c r="A8061" t="s">
        <v>14243</v>
      </c>
      <c r="B8061" s="2" t="str">
        <f t="shared" si="377"/>
        <v>6509</v>
      </c>
      <c r="C8061" s="2">
        <f t="shared" si="375"/>
        <v>6509</v>
      </c>
      <c r="D8061" t="str">
        <f>VLOOKUP(C8061,'Cost Centre'!A:B,2,)</f>
        <v>Human Settlement and Housing</v>
      </c>
      <c r="E8061" t="str">
        <f t="shared" si="376"/>
        <v>3</v>
      </c>
      <c r="F8061" t="s">
        <v>10912</v>
      </c>
      <c r="G8061" s="2">
        <v>0</v>
      </c>
      <c r="H8061" s="2">
        <v>0</v>
      </c>
      <c r="I8061" s="2">
        <v>-349240.32000000001</v>
      </c>
      <c r="J8061" s="105">
        <f>SUMIF([1]MMM!$A:$A,A8061,[1]MMM!$F:$F)</f>
        <v>-349240.32000000001</v>
      </c>
      <c r="K8061" s="2" t="s">
        <v>10</v>
      </c>
      <c r="L8061" s="2">
        <v>0</v>
      </c>
      <c r="M8061" t="s">
        <v>10962</v>
      </c>
      <c r="N8061" t="s">
        <v>14242</v>
      </c>
      <c r="O8061" t="s">
        <v>10908</v>
      </c>
      <c r="P8061" t="s">
        <v>10913</v>
      </c>
    </row>
    <row r="8062" spans="1:16" x14ac:dyDescent="0.3">
      <c r="A8062" t="s">
        <v>14244</v>
      </c>
      <c r="B8062" s="2" t="str">
        <f t="shared" si="377"/>
        <v>6509</v>
      </c>
      <c r="C8062" s="2">
        <f t="shared" si="375"/>
        <v>6509</v>
      </c>
      <c r="D8062" t="str">
        <f>VLOOKUP(C8062,'Cost Centre'!A:B,2,)</f>
        <v>Human Settlement and Housing</v>
      </c>
      <c r="E8062" t="str">
        <f t="shared" si="376"/>
        <v>3</v>
      </c>
      <c r="F8062" t="s">
        <v>10915</v>
      </c>
      <c r="G8062" s="2">
        <v>0</v>
      </c>
      <c r="H8062" s="2">
        <v>0</v>
      </c>
      <c r="I8062" s="2">
        <v>0</v>
      </c>
      <c r="J8062" s="105">
        <f>SUMIF([1]MMM!$A:$A,A8062,[1]MMM!$F:$F)</f>
        <v>0</v>
      </c>
      <c r="K8062" s="2" t="s">
        <v>10</v>
      </c>
      <c r="L8062" s="2">
        <v>0</v>
      </c>
      <c r="M8062" t="s">
        <v>10962</v>
      </c>
      <c r="N8062" t="s">
        <v>14242</v>
      </c>
      <c r="O8062" t="s">
        <v>10908</v>
      </c>
      <c r="P8062" t="s">
        <v>10913</v>
      </c>
    </row>
    <row r="8063" spans="1:16" x14ac:dyDescent="0.3">
      <c r="A8063" t="s">
        <v>1580</v>
      </c>
      <c r="B8063" s="2" t="str">
        <f t="shared" si="377"/>
        <v>6509</v>
      </c>
      <c r="C8063" s="2">
        <f t="shared" si="375"/>
        <v>6509</v>
      </c>
      <c r="D8063" t="str">
        <f>VLOOKUP(C8063,'Cost Centre'!A:B,2,)</f>
        <v>Human Settlement and Housing</v>
      </c>
      <c r="E8063" t="str">
        <f t="shared" si="376"/>
        <v>8</v>
      </c>
      <c r="F8063" t="s">
        <v>462</v>
      </c>
      <c r="G8063" s="2">
        <v>0</v>
      </c>
      <c r="H8063" s="2">
        <v>0</v>
      </c>
      <c r="I8063" s="2">
        <v>0</v>
      </c>
      <c r="J8063" s="105">
        <f>SUMIF([1]MMM!$A:$A,A8063,[1]MMM!$F:$F)</f>
        <v>0</v>
      </c>
      <c r="K8063" s="2" t="s">
        <v>460</v>
      </c>
      <c r="L8063" s="2">
        <v>0</v>
      </c>
      <c r="M8063" t="s">
        <v>10962</v>
      </c>
      <c r="N8063" t="s">
        <v>14242</v>
      </c>
      <c r="O8063" t="s">
        <v>10916</v>
      </c>
      <c r="P8063" t="s">
        <v>10917</v>
      </c>
    </row>
    <row r="8064" spans="1:16" x14ac:dyDescent="0.3">
      <c r="A8064" t="s">
        <v>1581</v>
      </c>
      <c r="B8064" s="2" t="str">
        <f t="shared" si="377"/>
        <v>6509</v>
      </c>
      <c r="C8064" s="2">
        <f t="shared" si="375"/>
        <v>6509</v>
      </c>
      <c r="D8064" t="str">
        <f>VLOOKUP(C8064,'Cost Centre'!A:B,2,)</f>
        <v>Human Settlement and Housing</v>
      </c>
      <c r="E8064" t="str">
        <f t="shared" si="376"/>
        <v>8</v>
      </c>
      <c r="F8064" t="s">
        <v>464</v>
      </c>
      <c r="G8064" s="2">
        <v>0</v>
      </c>
      <c r="H8064" s="2">
        <v>0</v>
      </c>
      <c r="I8064" s="2">
        <v>0</v>
      </c>
      <c r="J8064" s="105">
        <f>SUMIF([1]MMM!$A:$A,A8064,[1]MMM!$F:$F)</f>
        <v>0</v>
      </c>
      <c r="K8064" s="2" t="s">
        <v>460</v>
      </c>
      <c r="L8064" s="2">
        <v>0</v>
      </c>
      <c r="M8064" t="s">
        <v>10962</v>
      </c>
      <c r="N8064" t="s">
        <v>14242</v>
      </c>
      <c r="O8064" t="s">
        <v>10916</v>
      </c>
      <c r="P8064" t="s">
        <v>10917</v>
      </c>
    </row>
    <row r="8065" spans="1:16" x14ac:dyDescent="0.3">
      <c r="A8065" t="s">
        <v>1582</v>
      </c>
      <c r="B8065" s="2" t="str">
        <f t="shared" si="377"/>
        <v>6509</v>
      </c>
      <c r="C8065" s="2">
        <f t="shared" si="375"/>
        <v>6509</v>
      </c>
      <c r="D8065" t="str">
        <f>VLOOKUP(C8065,'Cost Centre'!A:B,2,)</f>
        <v>Human Settlement and Housing</v>
      </c>
      <c r="E8065" t="str">
        <f t="shared" si="376"/>
        <v>8</v>
      </c>
      <c r="F8065" t="s">
        <v>466</v>
      </c>
      <c r="G8065" s="2">
        <v>0</v>
      </c>
      <c r="H8065" s="2">
        <v>0</v>
      </c>
      <c r="I8065" s="2">
        <v>0</v>
      </c>
      <c r="J8065" s="105">
        <f>SUMIF([1]MMM!$A:$A,A8065,[1]MMM!$F:$F)</f>
        <v>0</v>
      </c>
      <c r="K8065" s="2" t="s">
        <v>460</v>
      </c>
      <c r="L8065" s="2">
        <v>0</v>
      </c>
      <c r="M8065" t="s">
        <v>10962</v>
      </c>
      <c r="N8065" t="s">
        <v>14242</v>
      </c>
      <c r="O8065" t="s">
        <v>10916</v>
      </c>
      <c r="P8065" t="s">
        <v>10917</v>
      </c>
    </row>
    <row r="8066" spans="1:16" x14ac:dyDescent="0.3">
      <c r="A8066" t="s">
        <v>1583</v>
      </c>
      <c r="B8066" s="2" t="str">
        <f t="shared" si="377"/>
        <v>6509</v>
      </c>
      <c r="C8066" s="2">
        <f t="shared" ref="C8066:C8129" si="378">VALUE(B8066)</f>
        <v>6509</v>
      </c>
      <c r="D8066" t="str">
        <f>VLOOKUP(C8066,'Cost Centre'!A:B,2,)</f>
        <v>Human Settlement and Housing</v>
      </c>
      <c r="E8066" t="str">
        <f t="shared" ref="E8066:E8129" si="379">MID(A8066,5,1)</f>
        <v>8</v>
      </c>
      <c r="F8066" t="s">
        <v>468</v>
      </c>
      <c r="G8066" s="2">
        <v>0</v>
      </c>
      <c r="H8066" s="2">
        <v>349240.32000000001</v>
      </c>
      <c r="I8066" s="2">
        <v>0</v>
      </c>
      <c r="J8066" s="105">
        <f>SUMIF([1]MMM!$A:$A,A8066,[1]MMM!$F:$F)</f>
        <v>349240.32000000001</v>
      </c>
      <c r="K8066" s="2" t="s">
        <v>460</v>
      </c>
      <c r="L8066" s="2">
        <v>0</v>
      </c>
      <c r="M8066" t="s">
        <v>10962</v>
      </c>
      <c r="N8066" t="s">
        <v>14242</v>
      </c>
      <c r="O8066" t="s">
        <v>10916</v>
      </c>
      <c r="P8066" t="s">
        <v>10917</v>
      </c>
    </row>
    <row r="8067" spans="1:16" x14ac:dyDescent="0.3">
      <c r="A8067" t="s">
        <v>1584</v>
      </c>
      <c r="B8067" s="2" t="str">
        <f t="shared" ref="B8067:B8130" si="380">MID(A8067,1,4)</f>
        <v>6509</v>
      </c>
      <c r="C8067" s="2">
        <f t="shared" si="378"/>
        <v>6509</v>
      </c>
      <c r="D8067" t="str">
        <f>VLOOKUP(C8067,'Cost Centre'!A:B,2,)</f>
        <v>Human Settlement and Housing</v>
      </c>
      <c r="E8067" t="str">
        <f t="shared" si="379"/>
        <v>8</v>
      </c>
      <c r="F8067" t="s">
        <v>470</v>
      </c>
      <c r="G8067" s="2">
        <v>0</v>
      </c>
      <c r="H8067" s="2">
        <v>0</v>
      </c>
      <c r="I8067" s="2">
        <v>0</v>
      </c>
      <c r="J8067" s="105">
        <f>SUMIF([1]MMM!$A:$A,A8067,[1]MMM!$F:$F)</f>
        <v>0</v>
      </c>
      <c r="K8067" s="2" t="s">
        <v>460</v>
      </c>
      <c r="L8067" s="2">
        <v>0</v>
      </c>
      <c r="M8067" t="s">
        <v>10962</v>
      </c>
      <c r="N8067" t="s">
        <v>14242</v>
      </c>
      <c r="O8067" t="s">
        <v>10916</v>
      </c>
      <c r="P8067" t="s">
        <v>10917</v>
      </c>
    </row>
    <row r="8068" spans="1:16" x14ac:dyDescent="0.3">
      <c r="A8068" t="s">
        <v>7033</v>
      </c>
      <c r="B8068" s="2" t="str">
        <f t="shared" si="380"/>
        <v>6509</v>
      </c>
      <c r="C8068" s="2">
        <f t="shared" si="378"/>
        <v>6509</v>
      </c>
      <c r="D8068" t="str">
        <f>VLOOKUP(C8068,'Cost Centre'!A:B,2,)</f>
        <v>Human Settlement and Housing</v>
      </c>
      <c r="E8068" t="str">
        <f t="shared" si="379"/>
        <v>8</v>
      </c>
      <c r="F8068" t="s">
        <v>2159</v>
      </c>
      <c r="G8068" s="2">
        <v>0</v>
      </c>
      <c r="H8068" s="2">
        <v>0</v>
      </c>
      <c r="I8068" s="2">
        <v>0</v>
      </c>
      <c r="J8068" s="105">
        <f>SUMIF([1]MMM!$A:$A,A8068,[1]MMM!$F:$F)</f>
        <v>0</v>
      </c>
      <c r="K8068" s="2" t="s">
        <v>460</v>
      </c>
      <c r="L8068" s="2">
        <v>0</v>
      </c>
      <c r="M8068" t="s">
        <v>10962</v>
      </c>
      <c r="N8068" t="s">
        <v>14242</v>
      </c>
      <c r="O8068" t="s">
        <v>10916</v>
      </c>
      <c r="P8068" t="s">
        <v>10917</v>
      </c>
    </row>
    <row r="8069" spans="1:16" x14ac:dyDescent="0.3">
      <c r="A8069" t="s">
        <v>7034</v>
      </c>
      <c r="B8069" s="2" t="str">
        <f t="shared" si="380"/>
        <v>6513</v>
      </c>
      <c r="C8069" s="2">
        <f t="shared" si="378"/>
        <v>6513</v>
      </c>
      <c r="D8069" t="str">
        <f>VLOOKUP(C8069,'Cost Centre'!A:B,2,)</f>
        <v>Human Settlement and Housing</v>
      </c>
      <c r="E8069" t="str">
        <f t="shared" si="379"/>
        <v>2</v>
      </c>
      <c r="F8069" t="s">
        <v>227</v>
      </c>
      <c r="G8069" s="2">
        <v>0</v>
      </c>
      <c r="H8069" s="2">
        <v>0</v>
      </c>
      <c r="I8069" s="2">
        <v>0</v>
      </c>
      <c r="J8069" s="105">
        <f>SUMIF([1]MMM!$A:$A,A8069,[1]MMM!$F:$F)</f>
        <v>0</v>
      </c>
      <c r="K8069" s="2" t="s">
        <v>10</v>
      </c>
      <c r="L8069" s="2">
        <v>470000</v>
      </c>
      <c r="M8069" t="s">
        <v>10962</v>
      </c>
      <c r="N8069" t="s">
        <v>14245</v>
      </c>
      <c r="O8069" t="s">
        <v>10871</v>
      </c>
      <c r="P8069" t="s">
        <v>10879</v>
      </c>
    </row>
    <row r="8070" spans="1:16" x14ac:dyDescent="0.3">
      <c r="A8070" t="s">
        <v>7035</v>
      </c>
      <c r="B8070" s="2" t="str">
        <f t="shared" si="380"/>
        <v>6513</v>
      </c>
      <c r="C8070" s="2">
        <f t="shared" si="378"/>
        <v>6513</v>
      </c>
      <c r="D8070" t="str">
        <f>VLOOKUP(C8070,'Cost Centre'!A:B,2,)</f>
        <v>Human Settlement and Housing</v>
      </c>
      <c r="E8070" t="str">
        <f t="shared" si="379"/>
        <v>2</v>
      </c>
      <c r="F8070" t="s">
        <v>274</v>
      </c>
      <c r="G8070" s="2">
        <v>0</v>
      </c>
      <c r="H8070" s="2">
        <v>0</v>
      </c>
      <c r="I8070" s="2">
        <v>0</v>
      </c>
      <c r="J8070" s="105">
        <f>SUMIF([1]MMM!$A:$A,A8070,[1]MMM!$F:$F)</f>
        <v>0</v>
      </c>
      <c r="K8070" s="2" t="s">
        <v>10</v>
      </c>
      <c r="L8070" s="2">
        <v>0</v>
      </c>
      <c r="M8070" t="s">
        <v>10962</v>
      </c>
      <c r="N8070" t="s">
        <v>14245</v>
      </c>
      <c r="O8070" t="s">
        <v>10871</v>
      </c>
      <c r="P8070" t="s">
        <v>10881</v>
      </c>
    </row>
    <row r="8071" spans="1:16" x14ac:dyDescent="0.3">
      <c r="A8071" t="s">
        <v>7036</v>
      </c>
      <c r="B8071" s="2" t="str">
        <f t="shared" si="380"/>
        <v>6513</v>
      </c>
      <c r="C8071" s="2">
        <f t="shared" si="378"/>
        <v>6513</v>
      </c>
      <c r="D8071" t="str">
        <f>VLOOKUP(C8071,'Cost Centre'!A:B,2,)</f>
        <v>Human Settlement and Housing</v>
      </c>
      <c r="E8071" t="str">
        <f t="shared" si="379"/>
        <v>2</v>
      </c>
      <c r="F8071" t="s">
        <v>275</v>
      </c>
      <c r="G8071" s="2">
        <v>0</v>
      </c>
      <c r="H8071" s="2">
        <v>0</v>
      </c>
      <c r="I8071" s="2">
        <v>0</v>
      </c>
      <c r="J8071" s="105">
        <f>SUMIF([1]MMM!$A:$A,A8071,[1]MMM!$F:$F)</f>
        <v>0</v>
      </c>
      <c r="K8071" s="2" t="s">
        <v>10</v>
      </c>
      <c r="L8071" s="2">
        <v>0</v>
      </c>
      <c r="M8071" t="s">
        <v>10962</v>
      </c>
      <c r="N8071" t="s">
        <v>14245</v>
      </c>
      <c r="O8071" t="s">
        <v>10871</v>
      </c>
      <c r="P8071" t="s">
        <v>10881</v>
      </c>
    </row>
    <row r="8072" spans="1:16" x14ac:dyDescent="0.3">
      <c r="A8072" t="s">
        <v>7037</v>
      </c>
      <c r="B8072" s="2" t="str">
        <f t="shared" si="380"/>
        <v>6513</v>
      </c>
      <c r="C8072" s="2">
        <f t="shared" si="378"/>
        <v>6513</v>
      </c>
      <c r="D8072" t="str">
        <f>VLOOKUP(C8072,'Cost Centre'!A:B,2,)</f>
        <v>Human Settlement and Housing</v>
      </c>
      <c r="E8072" t="str">
        <f t="shared" si="379"/>
        <v>2</v>
      </c>
      <c r="F8072" t="s">
        <v>231</v>
      </c>
      <c r="G8072" s="2">
        <v>0</v>
      </c>
      <c r="H8072" s="2">
        <v>0</v>
      </c>
      <c r="I8072" s="2">
        <v>0</v>
      </c>
      <c r="J8072" s="105">
        <f>SUMIF([1]MMM!$A:$A,A8072,[1]MMM!$F:$F)</f>
        <v>0</v>
      </c>
      <c r="K8072" s="2" t="s">
        <v>10</v>
      </c>
      <c r="L8072" s="2">
        <v>0</v>
      </c>
      <c r="M8072" t="s">
        <v>10962</v>
      </c>
      <c r="N8072" t="s">
        <v>14245</v>
      </c>
      <c r="O8072" t="s">
        <v>10871</v>
      </c>
      <c r="P8072" t="s">
        <v>10881</v>
      </c>
    </row>
    <row r="8073" spans="1:16" x14ac:dyDescent="0.3">
      <c r="A8073" t="s">
        <v>7038</v>
      </c>
      <c r="B8073" s="2" t="str">
        <f t="shared" si="380"/>
        <v>6513</v>
      </c>
      <c r="C8073" s="2">
        <f t="shared" si="378"/>
        <v>6513</v>
      </c>
      <c r="D8073" t="str">
        <f>VLOOKUP(C8073,'Cost Centre'!A:B,2,)</f>
        <v>Human Settlement and Housing</v>
      </c>
      <c r="E8073" t="str">
        <f t="shared" si="379"/>
        <v>3</v>
      </c>
      <c r="F8073" t="s">
        <v>2144</v>
      </c>
      <c r="G8073" s="2">
        <v>0</v>
      </c>
      <c r="H8073" s="2">
        <v>0</v>
      </c>
      <c r="I8073" s="2">
        <v>0</v>
      </c>
      <c r="J8073" s="105">
        <f>SUMIF([1]MMM!$A:$A,A8073,[1]MMM!$F:$F)</f>
        <v>0</v>
      </c>
      <c r="K8073" s="2" t="s">
        <v>10</v>
      </c>
      <c r="L8073" s="2">
        <v>0</v>
      </c>
      <c r="M8073" t="s">
        <v>10962</v>
      </c>
      <c r="N8073" t="s">
        <v>14245</v>
      </c>
      <c r="O8073" t="s">
        <v>10908</v>
      </c>
      <c r="P8073" t="s">
        <v>10909</v>
      </c>
    </row>
    <row r="8074" spans="1:16" x14ac:dyDescent="0.3">
      <c r="A8074" t="s">
        <v>7039</v>
      </c>
      <c r="B8074" s="2" t="str">
        <f t="shared" si="380"/>
        <v>6513</v>
      </c>
      <c r="C8074" s="2">
        <f t="shared" si="378"/>
        <v>6513</v>
      </c>
      <c r="D8074" t="str">
        <f>VLOOKUP(C8074,'Cost Centre'!A:B,2,)</f>
        <v>Human Settlement and Housing</v>
      </c>
      <c r="E8074" t="str">
        <f t="shared" si="379"/>
        <v>3</v>
      </c>
      <c r="F8074" t="s">
        <v>2145</v>
      </c>
      <c r="G8074" s="2">
        <v>0</v>
      </c>
      <c r="H8074" s="2">
        <v>0</v>
      </c>
      <c r="I8074" s="2">
        <v>0</v>
      </c>
      <c r="J8074" s="105">
        <f>SUMIF([1]MMM!$A:$A,A8074,[1]MMM!$F:$F)</f>
        <v>0</v>
      </c>
      <c r="K8074" s="2" t="s">
        <v>10</v>
      </c>
      <c r="L8074" s="2">
        <v>0</v>
      </c>
      <c r="M8074" t="s">
        <v>10962</v>
      </c>
      <c r="N8074" t="s">
        <v>14245</v>
      </c>
      <c r="O8074" t="s">
        <v>10908</v>
      </c>
      <c r="P8074" t="s">
        <v>10909</v>
      </c>
    </row>
    <row r="8075" spans="1:16" x14ac:dyDescent="0.3">
      <c r="A8075" t="s">
        <v>7040</v>
      </c>
      <c r="B8075" s="2" t="str">
        <f t="shared" si="380"/>
        <v>6513</v>
      </c>
      <c r="C8075" s="2">
        <f t="shared" si="378"/>
        <v>6513</v>
      </c>
      <c r="D8075" t="str">
        <f>VLOOKUP(C8075,'Cost Centre'!A:B,2,)</f>
        <v>Human Settlement and Housing</v>
      </c>
      <c r="E8075" t="str">
        <f t="shared" si="379"/>
        <v>3</v>
      </c>
      <c r="F8075" t="s">
        <v>2157</v>
      </c>
      <c r="G8075" s="2">
        <v>0</v>
      </c>
      <c r="H8075" s="2">
        <v>96266.43</v>
      </c>
      <c r="I8075" s="2">
        <v>0</v>
      </c>
      <c r="J8075" s="105">
        <f>SUMIF([1]MMM!$A:$A,A8075,[1]MMM!$F:$F)</f>
        <v>96266.43</v>
      </c>
      <c r="K8075" s="2" t="s">
        <v>10</v>
      </c>
      <c r="L8075" s="2">
        <v>75150</v>
      </c>
      <c r="M8075" t="s">
        <v>10962</v>
      </c>
      <c r="N8075" t="s">
        <v>14245</v>
      </c>
      <c r="O8075" t="s">
        <v>10908</v>
      </c>
      <c r="P8075" t="s">
        <v>11596</v>
      </c>
    </row>
    <row r="8076" spans="1:16" x14ac:dyDescent="0.3">
      <c r="A8076" t="s">
        <v>14246</v>
      </c>
      <c r="B8076" s="2" t="str">
        <f t="shared" si="380"/>
        <v>6513</v>
      </c>
      <c r="C8076" s="2">
        <f t="shared" si="378"/>
        <v>6513</v>
      </c>
      <c r="D8076" t="str">
        <f>VLOOKUP(C8076,'Cost Centre'!A:B,2,)</f>
        <v>Human Settlement and Housing</v>
      </c>
      <c r="E8076" t="str">
        <f t="shared" si="379"/>
        <v>3</v>
      </c>
      <c r="F8076" t="s">
        <v>10912</v>
      </c>
      <c r="G8076" s="2">
        <v>0</v>
      </c>
      <c r="H8076" s="2">
        <v>0</v>
      </c>
      <c r="I8076" s="2">
        <v>-92211.19</v>
      </c>
      <c r="J8076" s="105">
        <f>SUMIF([1]MMM!$A:$A,A8076,[1]MMM!$F:$F)</f>
        <v>-92211.19</v>
      </c>
      <c r="K8076" s="2" t="s">
        <v>10</v>
      </c>
      <c r="L8076" s="2">
        <v>0</v>
      </c>
      <c r="M8076" t="s">
        <v>10962</v>
      </c>
      <c r="N8076" t="s">
        <v>14245</v>
      </c>
      <c r="O8076" t="s">
        <v>10908</v>
      </c>
      <c r="P8076" t="s">
        <v>10913</v>
      </c>
    </row>
    <row r="8077" spans="1:16" x14ac:dyDescent="0.3">
      <c r="A8077" t="s">
        <v>14247</v>
      </c>
      <c r="B8077" s="2" t="str">
        <f t="shared" si="380"/>
        <v>6513</v>
      </c>
      <c r="C8077" s="2">
        <f t="shared" si="378"/>
        <v>6513</v>
      </c>
      <c r="D8077" t="str">
        <f>VLOOKUP(C8077,'Cost Centre'!A:B,2,)</f>
        <v>Human Settlement and Housing</v>
      </c>
      <c r="E8077" t="str">
        <f t="shared" si="379"/>
        <v>3</v>
      </c>
      <c r="F8077" t="s">
        <v>10915</v>
      </c>
      <c r="G8077" s="2">
        <v>0</v>
      </c>
      <c r="H8077" s="2">
        <v>0</v>
      </c>
      <c r="I8077" s="2">
        <v>0</v>
      </c>
      <c r="J8077" s="105">
        <f>SUMIF([1]MMM!$A:$A,A8077,[1]MMM!$F:$F)</f>
        <v>0</v>
      </c>
      <c r="K8077" s="2" t="s">
        <v>10</v>
      </c>
      <c r="L8077" s="2">
        <v>0</v>
      </c>
      <c r="M8077" t="s">
        <v>10962</v>
      </c>
      <c r="N8077" t="s">
        <v>14245</v>
      </c>
      <c r="O8077" t="s">
        <v>10908</v>
      </c>
      <c r="P8077" t="s">
        <v>10913</v>
      </c>
    </row>
    <row r="8078" spans="1:16" x14ac:dyDescent="0.3">
      <c r="A8078" t="s">
        <v>1585</v>
      </c>
      <c r="B8078" s="2" t="str">
        <f t="shared" si="380"/>
        <v>6513</v>
      </c>
      <c r="C8078" s="2">
        <f t="shared" si="378"/>
        <v>6513</v>
      </c>
      <c r="D8078" t="str">
        <f>VLOOKUP(C8078,'Cost Centre'!A:B,2,)</f>
        <v>Human Settlement and Housing</v>
      </c>
      <c r="E8078" t="str">
        <f t="shared" si="379"/>
        <v>8</v>
      </c>
      <c r="F8078" t="s">
        <v>462</v>
      </c>
      <c r="G8078" s="2">
        <v>-13834372.49</v>
      </c>
      <c r="H8078" s="2">
        <v>0</v>
      </c>
      <c r="I8078" s="2">
        <v>0</v>
      </c>
      <c r="J8078" s="105">
        <f>SUMIF([1]MMM!$A:$A,A8078,[1]MMM!$F:$F)</f>
        <v>-13834372.49</v>
      </c>
      <c r="K8078" s="2" t="s">
        <v>460</v>
      </c>
      <c r="L8078" s="2">
        <v>0</v>
      </c>
      <c r="M8078" t="s">
        <v>10962</v>
      </c>
      <c r="N8078" t="s">
        <v>14245</v>
      </c>
      <c r="O8078" t="s">
        <v>10916</v>
      </c>
      <c r="P8078" t="s">
        <v>10917</v>
      </c>
    </row>
    <row r="8079" spans="1:16" x14ac:dyDescent="0.3">
      <c r="A8079" t="s">
        <v>1586</v>
      </c>
      <c r="B8079" s="2" t="str">
        <f t="shared" si="380"/>
        <v>6513</v>
      </c>
      <c r="C8079" s="2">
        <f t="shared" si="378"/>
        <v>6513</v>
      </c>
      <c r="D8079" t="str">
        <f>VLOOKUP(C8079,'Cost Centre'!A:B,2,)</f>
        <v>Human Settlement and Housing</v>
      </c>
      <c r="E8079" t="str">
        <f t="shared" si="379"/>
        <v>8</v>
      </c>
      <c r="F8079" t="s">
        <v>464</v>
      </c>
      <c r="G8079" s="2">
        <v>0</v>
      </c>
      <c r="H8079" s="2">
        <v>0</v>
      </c>
      <c r="I8079" s="2">
        <v>0</v>
      </c>
      <c r="J8079" s="105">
        <f>SUMIF([1]MMM!$A:$A,A8079,[1]MMM!$F:$F)</f>
        <v>0</v>
      </c>
      <c r="K8079" s="2" t="s">
        <v>460</v>
      </c>
      <c r="L8079" s="2">
        <v>0</v>
      </c>
      <c r="M8079" t="s">
        <v>10962</v>
      </c>
      <c r="N8079" t="s">
        <v>14245</v>
      </c>
      <c r="O8079" t="s">
        <v>10916</v>
      </c>
      <c r="P8079" t="s">
        <v>10917</v>
      </c>
    </row>
    <row r="8080" spans="1:16" x14ac:dyDescent="0.3">
      <c r="A8080" t="s">
        <v>1587</v>
      </c>
      <c r="B8080" s="2" t="str">
        <f t="shared" si="380"/>
        <v>6513</v>
      </c>
      <c r="C8080" s="2">
        <f t="shared" si="378"/>
        <v>6513</v>
      </c>
      <c r="D8080" t="str">
        <f>VLOOKUP(C8080,'Cost Centre'!A:B,2,)</f>
        <v>Human Settlement and Housing</v>
      </c>
      <c r="E8080" t="str">
        <f t="shared" si="379"/>
        <v>8</v>
      </c>
      <c r="F8080" t="s">
        <v>466</v>
      </c>
      <c r="G8080" s="2">
        <v>0</v>
      </c>
      <c r="H8080" s="2">
        <v>0</v>
      </c>
      <c r="I8080" s="2">
        <v>0</v>
      </c>
      <c r="J8080" s="105">
        <f>SUMIF([1]MMM!$A:$A,A8080,[1]MMM!$F:$F)</f>
        <v>0</v>
      </c>
      <c r="K8080" s="2" t="s">
        <v>460</v>
      </c>
      <c r="L8080" s="2">
        <v>0</v>
      </c>
      <c r="M8080" t="s">
        <v>10962</v>
      </c>
      <c r="N8080" t="s">
        <v>14245</v>
      </c>
      <c r="O8080" t="s">
        <v>10916</v>
      </c>
      <c r="P8080" t="s">
        <v>10917</v>
      </c>
    </row>
    <row r="8081" spans="1:16" x14ac:dyDescent="0.3">
      <c r="A8081" t="s">
        <v>1588</v>
      </c>
      <c r="B8081" s="2" t="str">
        <f t="shared" si="380"/>
        <v>6513</v>
      </c>
      <c r="C8081" s="2">
        <f t="shared" si="378"/>
        <v>6513</v>
      </c>
      <c r="D8081" t="str">
        <f>VLOOKUP(C8081,'Cost Centre'!A:B,2,)</f>
        <v>Human Settlement and Housing</v>
      </c>
      <c r="E8081" t="str">
        <f t="shared" si="379"/>
        <v>8</v>
      </c>
      <c r="F8081" t="s">
        <v>468</v>
      </c>
      <c r="G8081" s="2">
        <v>0</v>
      </c>
      <c r="H8081" s="2">
        <v>92211.19</v>
      </c>
      <c r="I8081" s="2">
        <v>0</v>
      </c>
      <c r="J8081" s="105">
        <f>SUMIF([1]MMM!$A:$A,A8081,[1]MMM!$F:$F)</f>
        <v>92211.19</v>
      </c>
      <c r="K8081" s="2" t="s">
        <v>460</v>
      </c>
      <c r="L8081" s="2">
        <v>0</v>
      </c>
      <c r="M8081" t="s">
        <v>10962</v>
      </c>
      <c r="N8081" t="s">
        <v>14245</v>
      </c>
      <c r="O8081" t="s">
        <v>10916</v>
      </c>
      <c r="P8081" t="s">
        <v>10917</v>
      </c>
    </row>
    <row r="8082" spans="1:16" x14ac:dyDescent="0.3">
      <c r="A8082" t="s">
        <v>1589</v>
      </c>
      <c r="B8082" s="2" t="str">
        <f t="shared" si="380"/>
        <v>6513</v>
      </c>
      <c r="C8082" s="2">
        <f t="shared" si="378"/>
        <v>6513</v>
      </c>
      <c r="D8082" t="str">
        <f>VLOOKUP(C8082,'Cost Centre'!A:B,2,)</f>
        <v>Human Settlement and Housing</v>
      </c>
      <c r="E8082" t="str">
        <f t="shared" si="379"/>
        <v>8</v>
      </c>
      <c r="F8082" t="s">
        <v>470</v>
      </c>
      <c r="G8082" s="2">
        <v>0</v>
      </c>
      <c r="H8082" s="2">
        <v>0</v>
      </c>
      <c r="I8082" s="2">
        <v>0</v>
      </c>
      <c r="J8082" s="105">
        <f>SUMIF([1]MMM!$A:$A,A8082,[1]MMM!$F:$F)</f>
        <v>0</v>
      </c>
      <c r="K8082" s="2" t="s">
        <v>460</v>
      </c>
      <c r="L8082" s="2">
        <v>0</v>
      </c>
      <c r="M8082" t="s">
        <v>10962</v>
      </c>
      <c r="N8082" t="s">
        <v>14245</v>
      </c>
      <c r="O8082" t="s">
        <v>10916</v>
      </c>
      <c r="P8082" t="s">
        <v>10917</v>
      </c>
    </row>
    <row r="8083" spans="1:16" x14ac:dyDescent="0.3">
      <c r="A8083" t="s">
        <v>7041</v>
      </c>
      <c r="B8083" s="2" t="str">
        <f t="shared" si="380"/>
        <v>6513</v>
      </c>
      <c r="C8083" s="2">
        <f t="shared" si="378"/>
        <v>6513</v>
      </c>
      <c r="D8083" t="str">
        <f>VLOOKUP(C8083,'Cost Centre'!A:B,2,)</f>
        <v>Human Settlement and Housing</v>
      </c>
      <c r="E8083" t="str">
        <f t="shared" si="379"/>
        <v>8</v>
      </c>
      <c r="F8083" t="s">
        <v>2159</v>
      </c>
      <c r="G8083" s="2">
        <v>0</v>
      </c>
      <c r="H8083" s="2">
        <v>0</v>
      </c>
      <c r="I8083" s="2">
        <v>0</v>
      </c>
      <c r="J8083" s="105">
        <f>SUMIF([1]MMM!$A:$A,A8083,[1]MMM!$F:$F)</f>
        <v>0</v>
      </c>
      <c r="K8083" s="2" t="s">
        <v>460</v>
      </c>
      <c r="L8083" s="2">
        <v>0</v>
      </c>
      <c r="M8083" t="s">
        <v>10962</v>
      </c>
      <c r="N8083" t="s">
        <v>14245</v>
      </c>
      <c r="O8083" t="s">
        <v>10916</v>
      </c>
      <c r="P8083" t="s">
        <v>10917</v>
      </c>
    </row>
    <row r="8084" spans="1:16" x14ac:dyDescent="0.3">
      <c r="A8084" t="s">
        <v>7042</v>
      </c>
      <c r="B8084" s="2" t="str">
        <f t="shared" si="380"/>
        <v>6514</v>
      </c>
      <c r="C8084" s="2">
        <f t="shared" si="378"/>
        <v>6514</v>
      </c>
      <c r="D8084" t="str">
        <f>VLOOKUP(C8084,'Cost Centre'!A:B,2,)</f>
        <v>Human Settlement and Housing</v>
      </c>
      <c r="E8084" t="str">
        <f t="shared" si="379"/>
        <v>1</v>
      </c>
      <c r="F8084" t="s">
        <v>14208</v>
      </c>
      <c r="G8084" s="2">
        <v>0</v>
      </c>
      <c r="H8084" s="2">
        <v>0</v>
      </c>
      <c r="I8084" s="2">
        <v>-118936.2</v>
      </c>
      <c r="J8084" s="105">
        <f>SUMIF([1]MMM!$A:$A,A8084,[1]MMM!$F:$F)</f>
        <v>-118936.2</v>
      </c>
      <c r="K8084" s="2" t="s">
        <v>10</v>
      </c>
      <c r="L8084" s="2">
        <v>0</v>
      </c>
      <c r="M8084" t="s">
        <v>10962</v>
      </c>
      <c r="N8084" t="s">
        <v>14248</v>
      </c>
      <c r="O8084" t="s">
        <v>11023</v>
      </c>
      <c r="P8084" t="s">
        <v>11526</v>
      </c>
    </row>
    <row r="8085" spans="1:16" x14ac:dyDescent="0.3">
      <c r="A8085" t="s">
        <v>7043</v>
      </c>
      <c r="B8085" s="2" t="str">
        <f t="shared" si="380"/>
        <v>6514</v>
      </c>
      <c r="C8085" s="2">
        <f t="shared" si="378"/>
        <v>6514</v>
      </c>
      <c r="D8085" t="str">
        <f>VLOOKUP(C8085,'Cost Centre'!A:B,2,)</f>
        <v>Human Settlement and Housing</v>
      </c>
      <c r="E8085" t="str">
        <f t="shared" si="379"/>
        <v>1</v>
      </c>
      <c r="F8085" t="s">
        <v>14249</v>
      </c>
      <c r="G8085" s="2">
        <v>0</v>
      </c>
      <c r="H8085" s="2">
        <v>1288.2</v>
      </c>
      <c r="I8085" s="2">
        <v>0</v>
      </c>
      <c r="J8085" s="105">
        <f>SUMIF([1]MMM!$A:$A,A8085,[1]MMM!$F:$F)</f>
        <v>1288.2</v>
      </c>
      <c r="K8085" s="2" t="s">
        <v>10</v>
      </c>
      <c r="L8085" s="2">
        <v>0</v>
      </c>
      <c r="M8085" t="s">
        <v>10962</v>
      </c>
      <c r="N8085" t="s">
        <v>14248</v>
      </c>
      <c r="O8085" t="s">
        <v>11023</v>
      </c>
      <c r="P8085" t="s">
        <v>11526</v>
      </c>
    </row>
    <row r="8086" spans="1:16" x14ac:dyDescent="0.3">
      <c r="A8086" t="s">
        <v>7044</v>
      </c>
      <c r="B8086" s="2" t="str">
        <f t="shared" si="380"/>
        <v>6514</v>
      </c>
      <c r="C8086" s="2">
        <f t="shared" si="378"/>
        <v>6514</v>
      </c>
      <c r="D8086" t="str">
        <f>VLOOKUP(C8086,'Cost Centre'!A:B,2,)</f>
        <v>Human Settlement and Housing</v>
      </c>
      <c r="E8086" t="str">
        <f t="shared" si="379"/>
        <v>1</v>
      </c>
      <c r="F8086" t="s">
        <v>3398</v>
      </c>
      <c r="G8086" s="2">
        <v>0</v>
      </c>
      <c r="H8086" s="2">
        <v>0</v>
      </c>
      <c r="I8086" s="2">
        <v>0</v>
      </c>
      <c r="J8086" s="105">
        <f>SUMIF([1]MMM!$A:$A,A8086,[1]MMM!$F:$F)</f>
        <v>0</v>
      </c>
      <c r="K8086" s="2" t="s">
        <v>10</v>
      </c>
      <c r="L8086" s="2">
        <v>-77540</v>
      </c>
      <c r="M8086" t="s">
        <v>10962</v>
      </c>
      <c r="N8086" t="s">
        <v>14248</v>
      </c>
      <c r="O8086" t="s">
        <v>11023</v>
      </c>
      <c r="P8086" t="s">
        <v>11526</v>
      </c>
    </row>
    <row r="8087" spans="1:16" x14ac:dyDescent="0.3">
      <c r="A8087" t="s">
        <v>7045</v>
      </c>
      <c r="B8087" s="2" t="str">
        <f t="shared" si="380"/>
        <v>6514</v>
      </c>
      <c r="C8087" s="2">
        <f t="shared" si="378"/>
        <v>6514</v>
      </c>
      <c r="D8087" t="str">
        <f>VLOOKUP(C8087,'Cost Centre'!A:B,2,)</f>
        <v>Human Settlement and Housing</v>
      </c>
      <c r="E8087" t="str">
        <f t="shared" si="379"/>
        <v>2</v>
      </c>
      <c r="F8087" t="s">
        <v>227</v>
      </c>
      <c r="G8087" s="2">
        <v>0</v>
      </c>
      <c r="H8087" s="2">
        <v>40.18</v>
      </c>
      <c r="I8087" s="2">
        <v>0</v>
      </c>
      <c r="J8087" s="105">
        <f>SUMIF([1]MMM!$A:$A,A8087,[1]MMM!$F:$F)</f>
        <v>40.18</v>
      </c>
      <c r="K8087" s="2" t="s">
        <v>10</v>
      </c>
      <c r="L8087" s="2">
        <v>50000</v>
      </c>
      <c r="M8087" t="s">
        <v>10962</v>
      </c>
      <c r="N8087" t="s">
        <v>14248</v>
      </c>
      <c r="O8087" t="s">
        <v>10871</v>
      </c>
      <c r="P8087" t="s">
        <v>10879</v>
      </c>
    </row>
    <row r="8088" spans="1:16" x14ac:dyDescent="0.3">
      <c r="A8088" t="s">
        <v>7046</v>
      </c>
      <c r="B8088" s="2" t="str">
        <f t="shared" si="380"/>
        <v>6514</v>
      </c>
      <c r="C8088" s="2">
        <f t="shared" si="378"/>
        <v>6514</v>
      </c>
      <c r="D8088" t="str">
        <f>VLOOKUP(C8088,'Cost Centre'!A:B,2,)</f>
        <v>Human Settlement and Housing</v>
      </c>
      <c r="E8088" t="str">
        <f t="shared" si="379"/>
        <v>2</v>
      </c>
      <c r="F8088" t="s">
        <v>227</v>
      </c>
      <c r="G8088" s="2">
        <v>0</v>
      </c>
      <c r="H8088" s="2">
        <v>0</v>
      </c>
      <c r="I8088" s="2">
        <v>0</v>
      </c>
      <c r="J8088" s="105">
        <f>SUMIF([1]MMM!$A:$A,A8088,[1]MMM!$F:$F)</f>
        <v>0</v>
      </c>
      <c r="K8088" s="2" t="s">
        <v>10</v>
      </c>
      <c r="L8088" s="2">
        <v>0</v>
      </c>
      <c r="M8088" t="s">
        <v>10962</v>
      </c>
      <c r="N8088" t="s">
        <v>14248</v>
      </c>
      <c r="O8088" t="s">
        <v>10871</v>
      </c>
      <c r="P8088" t="s">
        <v>10879</v>
      </c>
    </row>
    <row r="8089" spans="1:16" x14ac:dyDescent="0.3">
      <c r="A8089" t="s">
        <v>7047</v>
      </c>
      <c r="B8089" s="2" t="str">
        <f t="shared" si="380"/>
        <v>6514</v>
      </c>
      <c r="C8089" s="2">
        <f t="shared" si="378"/>
        <v>6514</v>
      </c>
      <c r="D8089" t="str">
        <f>VLOOKUP(C8089,'Cost Centre'!A:B,2,)</f>
        <v>Human Settlement and Housing</v>
      </c>
      <c r="E8089" t="str">
        <f t="shared" si="379"/>
        <v>2</v>
      </c>
      <c r="F8089" t="s">
        <v>230</v>
      </c>
      <c r="G8089" s="2">
        <v>0</v>
      </c>
      <c r="H8089" s="2">
        <v>0</v>
      </c>
      <c r="I8089" s="2">
        <v>0</v>
      </c>
      <c r="J8089" s="105">
        <f>SUMIF([1]MMM!$A:$A,A8089,[1]MMM!$F:$F)</f>
        <v>0</v>
      </c>
      <c r="K8089" s="2" t="s">
        <v>10</v>
      </c>
      <c r="L8089" s="2">
        <v>0</v>
      </c>
      <c r="M8089" t="s">
        <v>10962</v>
      </c>
      <c r="N8089" t="s">
        <v>14248</v>
      </c>
      <c r="O8089" t="s">
        <v>10871</v>
      </c>
      <c r="P8089" t="s">
        <v>10881</v>
      </c>
    </row>
    <row r="8090" spans="1:16" x14ac:dyDescent="0.3">
      <c r="A8090" t="s">
        <v>7048</v>
      </c>
      <c r="B8090" s="2" t="str">
        <f t="shared" si="380"/>
        <v>6514</v>
      </c>
      <c r="C8090" s="2">
        <f t="shared" si="378"/>
        <v>6514</v>
      </c>
      <c r="D8090" t="str">
        <f>VLOOKUP(C8090,'Cost Centre'!A:B,2,)</f>
        <v>Human Settlement and Housing</v>
      </c>
      <c r="E8090" t="str">
        <f t="shared" si="379"/>
        <v>2</v>
      </c>
      <c r="F8090" t="s">
        <v>274</v>
      </c>
      <c r="G8090" s="2">
        <v>0</v>
      </c>
      <c r="H8090" s="2">
        <v>0</v>
      </c>
      <c r="I8090" s="2">
        <v>0</v>
      </c>
      <c r="J8090" s="105">
        <f>SUMIF([1]MMM!$A:$A,A8090,[1]MMM!$F:$F)</f>
        <v>0</v>
      </c>
      <c r="K8090" s="2" t="s">
        <v>10</v>
      </c>
      <c r="L8090" s="2">
        <v>0</v>
      </c>
      <c r="M8090" t="s">
        <v>10962</v>
      </c>
      <c r="N8090" t="s">
        <v>14248</v>
      </c>
      <c r="O8090" t="s">
        <v>10871</v>
      </c>
      <c r="P8090" t="s">
        <v>10881</v>
      </c>
    </row>
    <row r="8091" spans="1:16" x14ac:dyDescent="0.3">
      <c r="A8091" t="s">
        <v>7049</v>
      </c>
      <c r="B8091" s="2" t="str">
        <f t="shared" si="380"/>
        <v>6514</v>
      </c>
      <c r="C8091" s="2">
        <f t="shared" si="378"/>
        <v>6514</v>
      </c>
      <c r="D8091" t="str">
        <f>VLOOKUP(C8091,'Cost Centre'!A:B,2,)</f>
        <v>Human Settlement and Housing</v>
      </c>
      <c r="E8091" t="str">
        <f t="shared" si="379"/>
        <v>3</v>
      </c>
      <c r="F8091" t="s">
        <v>2144</v>
      </c>
      <c r="G8091" s="2">
        <v>0</v>
      </c>
      <c r="H8091" s="2">
        <v>0</v>
      </c>
      <c r="I8091" s="2">
        <v>0</v>
      </c>
      <c r="J8091" s="105">
        <f>SUMIF([1]MMM!$A:$A,A8091,[1]MMM!$F:$F)</f>
        <v>0</v>
      </c>
      <c r="K8091" s="2" t="s">
        <v>10</v>
      </c>
      <c r="L8091" s="2">
        <v>0</v>
      </c>
      <c r="M8091" t="s">
        <v>10962</v>
      </c>
      <c r="N8091" t="s">
        <v>14248</v>
      </c>
      <c r="O8091" t="s">
        <v>10908</v>
      </c>
      <c r="P8091" t="s">
        <v>10909</v>
      </c>
    </row>
    <row r="8092" spans="1:16" x14ac:dyDescent="0.3">
      <c r="A8092" t="s">
        <v>7050</v>
      </c>
      <c r="B8092" s="2" t="str">
        <f t="shared" si="380"/>
        <v>6514</v>
      </c>
      <c r="C8092" s="2">
        <f t="shared" si="378"/>
        <v>6514</v>
      </c>
      <c r="D8092" t="str">
        <f>VLOOKUP(C8092,'Cost Centre'!A:B,2,)</f>
        <v>Human Settlement and Housing</v>
      </c>
      <c r="E8092" t="str">
        <f t="shared" si="379"/>
        <v>3</v>
      </c>
      <c r="F8092" t="s">
        <v>2145</v>
      </c>
      <c r="G8092" s="2">
        <v>0</v>
      </c>
      <c r="H8092" s="2">
        <v>0</v>
      </c>
      <c r="I8092" s="2">
        <v>0</v>
      </c>
      <c r="J8092" s="105">
        <f>SUMIF([1]MMM!$A:$A,A8092,[1]MMM!$F:$F)</f>
        <v>0</v>
      </c>
      <c r="K8092" s="2" t="s">
        <v>10</v>
      </c>
      <c r="L8092" s="2">
        <v>0</v>
      </c>
      <c r="M8092" t="s">
        <v>10962</v>
      </c>
      <c r="N8092" t="s">
        <v>14248</v>
      </c>
      <c r="O8092" t="s">
        <v>10908</v>
      </c>
      <c r="P8092" t="s">
        <v>10909</v>
      </c>
    </row>
    <row r="8093" spans="1:16" x14ac:dyDescent="0.3">
      <c r="A8093" t="s">
        <v>7051</v>
      </c>
      <c r="B8093" s="2" t="str">
        <f t="shared" si="380"/>
        <v>6514</v>
      </c>
      <c r="C8093" s="2">
        <f t="shared" si="378"/>
        <v>6514</v>
      </c>
      <c r="D8093" t="str">
        <f>VLOOKUP(C8093,'Cost Centre'!A:B,2,)</f>
        <v>Human Settlement and Housing</v>
      </c>
      <c r="E8093" t="str">
        <f t="shared" si="379"/>
        <v>3</v>
      </c>
      <c r="F8093" t="s">
        <v>2148</v>
      </c>
      <c r="G8093" s="2">
        <v>0</v>
      </c>
      <c r="H8093" s="2">
        <v>0</v>
      </c>
      <c r="I8093" s="2">
        <v>0</v>
      </c>
      <c r="J8093" s="105">
        <f>SUMIF([1]MMM!$A:$A,A8093,[1]MMM!$F:$F)</f>
        <v>0</v>
      </c>
      <c r="K8093" s="2" t="s">
        <v>10</v>
      </c>
      <c r="L8093" s="2">
        <v>0</v>
      </c>
      <c r="M8093" t="s">
        <v>10962</v>
      </c>
      <c r="N8093" t="s">
        <v>14248</v>
      </c>
      <c r="O8093" t="s">
        <v>10908</v>
      </c>
      <c r="P8093" t="s">
        <v>10910</v>
      </c>
    </row>
    <row r="8094" spans="1:16" x14ac:dyDescent="0.3">
      <c r="A8094" t="s">
        <v>7052</v>
      </c>
      <c r="B8094" s="2" t="str">
        <f t="shared" si="380"/>
        <v>6514</v>
      </c>
      <c r="C8094" s="2">
        <f t="shared" si="378"/>
        <v>6514</v>
      </c>
      <c r="D8094" t="str">
        <f>VLOOKUP(C8094,'Cost Centre'!A:B,2,)</f>
        <v>Human Settlement and Housing</v>
      </c>
      <c r="E8094" t="str">
        <f t="shared" si="379"/>
        <v>3</v>
      </c>
      <c r="F8094" t="s">
        <v>2157</v>
      </c>
      <c r="G8094" s="2">
        <v>0</v>
      </c>
      <c r="H8094" s="2">
        <v>10119</v>
      </c>
      <c r="I8094" s="2">
        <v>0</v>
      </c>
      <c r="J8094" s="105">
        <f>SUMIF([1]MMM!$A:$A,A8094,[1]MMM!$F:$F)</f>
        <v>10119</v>
      </c>
      <c r="K8094" s="2" t="s">
        <v>10</v>
      </c>
      <c r="L8094" s="2">
        <v>17990</v>
      </c>
      <c r="M8094" t="s">
        <v>10962</v>
      </c>
      <c r="N8094" t="s">
        <v>14248</v>
      </c>
      <c r="O8094" t="s">
        <v>10908</v>
      </c>
      <c r="P8094" t="s">
        <v>11596</v>
      </c>
    </row>
    <row r="8095" spans="1:16" x14ac:dyDescent="0.3">
      <c r="A8095" t="s">
        <v>14250</v>
      </c>
      <c r="B8095" s="2" t="str">
        <f t="shared" si="380"/>
        <v>6514</v>
      </c>
      <c r="C8095" s="2">
        <f t="shared" si="378"/>
        <v>6514</v>
      </c>
      <c r="D8095" t="str">
        <f>VLOOKUP(C8095,'Cost Centre'!A:B,2,)</f>
        <v>Human Settlement and Housing</v>
      </c>
      <c r="E8095" t="str">
        <f t="shared" si="379"/>
        <v>3</v>
      </c>
      <c r="F8095" t="s">
        <v>10912</v>
      </c>
      <c r="G8095" s="2">
        <v>0</v>
      </c>
      <c r="H8095" s="2">
        <v>98089.03</v>
      </c>
      <c r="I8095" s="2">
        <v>0</v>
      </c>
      <c r="J8095" s="105">
        <f>SUMIF([1]MMM!$A:$A,A8095,[1]MMM!$F:$F)</f>
        <v>98089.03</v>
      </c>
      <c r="K8095" s="2" t="s">
        <v>10</v>
      </c>
      <c r="L8095" s="2">
        <v>0</v>
      </c>
      <c r="M8095" t="s">
        <v>10962</v>
      </c>
      <c r="N8095" t="s">
        <v>14248</v>
      </c>
      <c r="O8095" t="s">
        <v>10908</v>
      </c>
      <c r="P8095" t="s">
        <v>10913</v>
      </c>
    </row>
    <row r="8096" spans="1:16" x14ac:dyDescent="0.3">
      <c r="A8096" t="s">
        <v>14251</v>
      </c>
      <c r="B8096" s="2" t="str">
        <f t="shared" si="380"/>
        <v>6514</v>
      </c>
      <c r="C8096" s="2">
        <f t="shared" si="378"/>
        <v>6514</v>
      </c>
      <c r="D8096" t="str">
        <f>VLOOKUP(C8096,'Cost Centre'!A:B,2,)</f>
        <v>Human Settlement and Housing</v>
      </c>
      <c r="E8096" t="str">
        <f t="shared" si="379"/>
        <v>3</v>
      </c>
      <c r="F8096" t="s">
        <v>10915</v>
      </c>
      <c r="G8096" s="2">
        <v>0</v>
      </c>
      <c r="H8096" s="2">
        <v>0</v>
      </c>
      <c r="I8096" s="2">
        <v>0</v>
      </c>
      <c r="J8096" s="105">
        <f>SUMIF([1]MMM!$A:$A,A8096,[1]MMM!$F:$F)</f>
        <v>0</v>
      </c>
      <c r="K8096" s="2" t="s">
        <v>10</v>
      </c>
      <c r="L8096" s="2">
        <v>0</v>
      </c>
      <c r="M8096" t="s">
        <v>10962</v>
      </c>
      <c r="N8096" t="s">
        <v>14248</v>
      </c>
      <c r="O8096" t="s">
        <v>10908</v>
      </c>
      <c r="P8096" t="s">
        <v>10913</v>
      </c>
    </row>
    <row r="8097" spans="1:16" x14ac:dyDescent="0.3">
      <c r="A8097" t="s">
        <v>1590</v>
      </c>
      <c r="B8097" s="2" t="str">
        <f t="shared" si="380"/>
        <v>6514</v>
      </c>
      <c r="C8097" s="2">
        <f t="shared" si="378"/>
        <v>6514</v>
      </c>
      <c r="D8097" t="str">
        <f>VLOOKUP(C8097,'Cost Centre'!A:B,2,)</f>
        <v>Human Settlement and Housing</v>
      </c>
      <c r="E8097" t="str">
        <f t="shared" si="379"/>
        <v>8</v>
      </c>
      <c r="F8097" t="s">
        <v>462</v>
      </c>
      <c r="G8097" s="2">
        <v>6515753.3499999996</v>
      </c>
      <c r="H8097" s="2">
        <v>0</v>
      </c>
      <c r="I8097" s="2">
        <v>0</v>
      </c>
      <c r="J8097" s="105">
        <f>SUMIF([1]MMM!$A:$A,A8097,[1]MMM!$F:$F)</f>
        <v>6515753.3499999996</v>
      </c>
      <c r="K8097" s="2" t="s">
        <v>460</v>
      </c>
      <c r="L8097" s="2">
        <v>0</v>
      </c>
      <c r="M8097" t="s">
        <v>10962</v>
      </c>
      <c r="N8097" t="s">
        <v>14248</v>
      </c>
      <c r="O8097" t="s">
        <v>10916</v>
      </c>
      <c r="P8097" t="s">
        <v>10917</v>
      </c>
    </row>
    <row r="8098" spans="1:16" x14ac:dyDescent="0.3">
      <c r="A8098" t="s">
        <v>1591</v>
      </c>
      <c r="B8098" s="2" t="str">
        <f t="shared" si="380"/>
        <v>6514</v>
      </c>
      <c r="C8098" s="2">
        <f t="shared" si="378"/>
        <v>6514</v>
      </c>
      <c r="D8098" t="str">
        <f>VLOOKUP(C8098,'Cost Centre'!A:B,2,)</f>
        <v>Human Settlement and Housing</v>
      </c>
      <c r="E8098" t="str">
        <f t="shared" si="379"/>
        <v>8</v>
      </c>
      <c r="F8098" t="s">
        <v>464</v>
      </c>
      <c r="G8098" s="2">
        <v>0</v>
      </c>
      <c r="H8098" s="2">
        <v>0</v>
      </c>
      <c r="I8098" s="2">
        <v>0</v>
      </c>
      <c r="J8098" s="105">
        <f>SUMIF([1]MMM!$A:$A,A8098,[1]MMM!$F:$F)</f>
        <v>0</v>
      </c>
      <c r="K8098" s="2" t="s">
        <v>460</v>
      </c>
      <c r="L8098" s="2">
        <v>0</v>
      </c>
      <c r="M8098" t="s">
        <v>10962</v>
      </c>
      <c r="N8098" t="s">
        <v>14248</v>
      </c>
      <c r="O8098" t="s">
        <v>10916</v>
      </c>
      <c r="P8098" t="s">
        <v>10917</v>
      </c>
    </row>
    <row r="8099" spans="1:16" x14ac:dyDescent="0.3">
      <c r="A8099" t="s">
        <v>1592</v>
      </c>
      <c r="B8099" s="2" t="str">
        <f t="shared" si="380"/>
        <v>6514</v>
      </c>
      <c r="C8099" s="2">
        <f t="shared" si="378"/>
        <v>6514</v>
      </c>
      <c r="D8099" t="str">
        <f>VLOOKUP(C8099,'Cost Centre'!A:B,2,)</f>
        <v>Human Settlement and Housing</v>
      </c>
      <c r="E8099" t="str">
        <f t="shared" si="379"/>
        <v>8</v>
      </c>
      <c r="F8099" t="s">
        <v>466</v>
      </c>
      <c r="G8099" s="2">
        <v>0</v>
      </c>
      <c r="H8099" s="2">
        <v>0</v>
      </c>
      <c r="I8099" s="2">
        <v>0</v>
      </c>
      <c r="J8099" s="105">
        <f>SUMIF([1]MMM!$A:$A,A8099,[1]MMM!$F:$F)</f>
        <v>0</v>
      </c>
      <c r="K8099" s="2" t="s">
        <v>460</v>
      </c>
      <c r="L8099" s="2">
        <v>0</v>
      </c>
      <c r="M8099" t="s">
        <v>10962</v>
      </c>
      <c r="N8099" t="s">
        <v>14248</v>
      </c>
      <c r="O8099" t="s">
        <v>10916</v>
      </c>
      <c r="P8099" t="s">
        <v>10917</v>
      </c>
    </row>
    <row r="8100" spans="1:16" x14ac:dyDescent="0.3">
      <c r="A8100" t="s">
        <v>1593</v>
      </c>
      <c r="B8100" s="2" t="str">
        <f t="shared" si="380"/>
        <v>6514</v>
      </c>
      <c r="C8100" s="2">
        <f t="shared" si="378"/>
        <v>6514</v>
      </c>
      <c r="D8100" t="str">
        <f>VLOOKUP(C8100,'Cost Centre'!A:B,2,)</f>
        <v>Human Settlement and Housing</v>
      </c>
      <c r="E8100" t="str">
        <f t="shared" si="379"/>
        <v>8</v>
      </c>
      <c r="F8100" t="s">
        <v>468</v>
      </c>
      <c r="G8100" s="2">
        <v>0</v>
      </c>
      <c r="H8100" s="2">
        <v>0</v>
      </c>
      <c r="I8100" s="2">
        <v>-98089.03</v>
      </c>
      <c r="J8100" s="105">
        <f>SUMIF([1]MMM!$A:$A,A8100,[1]MMM!$F:$F)</f>
        <v>-98089.03</v>
      </c>
      <c r="K8100" s="2" t="s">
        <v>460</v>
      </c>
      <c r="L8100" s="2">
        <v>0</v>
      </c>
      <c r="M8100" t="s">
        <v>10962</v>
      </c>
      <c r="N8100" t="s">
        <v>14248</v>
      </c>
      <c r="O8100" t="s">
        <v>10916</v>
      </c>
      <c r="P8100" t="s">
        <v>10917</v>
      </c>
    </row>
    <row r="8101" spans="1:16" x14ac:dyDescent="0.3">
      <c r="A8101" t="s">
        <v>1594</v>
      </c>
      <c r="B8101" s="2" t="str">
        <f t="shared" si="380"/>
        <v>6514</v>
      </c>
      <c r="C8101" s="2">
        <f t="shared" si="378"/>
        <v>6514</v>
      </c>
      <c r="D8101" t="str">
        <f>VLOOKUP(C8101,'Cost Centre'!A:B,2,)</f>
        <v>Human Settlement and Housing</v>
      </c>
      <c r="E8101" t="str">
        <f t="shared" si="379"/>
        <v>8</v>
      </c>
      <c r="F8101" t="s">
        <v>470</v>
      </c>
      <c r="G8101" s="2">
        <v>0</v>
      </c>
      <c r="H8101" s="2">
        <v>0</v>
      </c>
      <c r="I8101" s="2">
        <v>0</v>
      </c>
      <c r="J8101" s="105">
        <f>SUMIF([1]MMM!$A:$A,A8101,[1]MMM!$F:$F)</f>
        <v>0</v>
      </c>
      <c r="K8101" s="2" t="s">
        <v>460</v>
      </c>
      <c r="L8101" s="2">
        <v>0</v>
      </c>
      <c r="M8101" t="s">
        <v>10962</v>
      </c>
      <c r="N8101" t="s">
        <v>14248</v>
      </c>
      <c r="O8101" t="s">
        <v>10916</v>
      </c>
      <c r="P8101" t="s">
        <v>10917</v>
      </c>
    </row>
    <row r="8102" spans="1:16" x14ac:dyDescent="0.3">
      <c r="A8102" t="s">
        <v>7053</v>
      </c>
      <c r="B8102" s="2" t="str">
        <f t="shared" si="380"/>
        <v>6514</v>
      </c>
      <c r="C8102" s="2">
        <f t="shared" si="378"/>
        <v>6514</v>
      </c>
      <c r="D8102" t="str">
        <f>VLOOKUP(C8102,'Cost Centre'!A:B,2,)</f>
        <v>Human Settlement and Housing</v>
      </c>
      <c r="E8102" t="str">
        <f t="shared" si="379"/>
        <v>8</v>
      </c>
      <c r="F8102" t="s">
        <v>2159</v>
      </c>
      <c r="G8102" s="2">
        <v>0</v>
      </c>
      <c r="H8102" s="2">
        <v>0</v>
      </c>
      <c r="I8102" s="2">
        <v>0</v>
      </c>
      <c r="J8102" s="105">
        <f>SUMIF([1]MMM!$A:$A,A8102,[1]MMM!$F:$F)</f>
        <v>0</v>
      </c>
      <c r="K8102" s="2" t="s">
        <v>460</v>
      </c>
      <c r="L8102" s="2">
        <v>0</v>
      </c>
      <c r="M8102" t="s">
        <v>10962</v>
      </c>
      <c r="N8102" t="s">
        <v>14248</v>
      </c>
      <c r="O8102" t="s">
        <v>10916</v>
      </c>
      <c r="P8102" t="s">
        <v>10917</v>
      </c>
    </row>
    <row r="8103" spans="1:16" x14ac:dyDescent="0.3">
      <c r="A8103" t="s">
        <v>7054</v>
      </c>
      <c r="B8103" s="2" t="str">
        <f t="shared" si="380"/>
        <v>6515</v>
      </c>
      <c r="C8103" s="2">
        <f t="shared" si="378"/>
        <v>6515</v>
      </c>
      <c r="D8103" t="str">
        <f>VLOOKUP(C8103,'Cost Centre'!A:B,2,)</f>
        <v>Human Settlement and Housing</v>
      </c>
      <c r="E8103" t="str">
        <f t="shared" si="379"/>
        <v>1</v>
      </c>
      <c r="F8103" t="s">
        <v>14208</v>
      </c>
      <c r="G8103" s="2">
        <v>0</v>
      </c>
      <c r="H8103" s="2">
        <v>0</v>
      </c>
      <c r="I8103" s="2">
        <v>-958156.2</v>
      </c>
      <c r="J8103" s="105">
        <f>SUMIF([1]MMM!$A:$A,A8103,[1]MMM!$F:$F)</f>
        <v>-958156.2</v>
      </c>
      <c r="K8103" s="2" t="s">
        <v>10</v>
      </c>
      <c r="L8103" s="2">
        <v>0</v>
      </c>
      <c r="M8103" t="s">
        <v>10962</v>
      </c>
      <c r="N8103" t="s">
        <v>14252</v>
      </c>
      <c r="O8103" t="s">
        <v>11023</v>
      </c>
      <c r="P8103" t="s">
        <v>11526</v>
      </c>
    </row>
    <row r="8104" spans="1:16" x14ac:dyDescent="0.3">
      <c r="A8104" t="s">
        <v>7055</v>
      </c>
      <c r="B8104" s="2" t="str">
        <f t="shared" si="380"/>
        <v>6515</v>
      </c>
      <c r="C8104" s="2">
        <f t="shared" si="378"/>
        <v>6515</v>
      </c>
      <c r="D8104" t="str">
        <f>VLOOKUP(C8104,'Cost Centre'!A:B,2,)</f>
        <v>Human Settlement and Housing</v>
      </c>
      <c r="E8104" t="str">
        <f t="shared" si="379"/>
        <v>1</v>
      </c>
      <c r="F8104" t="s">
        <v>14249</v>
      </c>
      <c r="G8104" s="2">
        <v>0</v>
      </c>
      <c r="H8104" s="2">
        <v>0</v>
      </c>
      <c r="I8104" s="2">
        <v>0</v>
      </c>
      <c r="J8104" s="105">
        <f>SUMIF([1]MMM!$A:$A,A8104,[1]MMM!$F:$F)</f>
        <v>0</v>
      </c>
      <c r="K8104" s="2" t="s">
        <v>10</v>
      </c>
      <c r="L8104" s="2">
        <v>0</v>
      </c>
      <c r="M8104" t="s">
        <v>10962</v>
      </c>
      <c r="N8104" t="s">
        <v>14252</v>
      </c>
      <c r="O8104" t="s">
        <v>11023</v>
      </c>
      <c r="P8104" t="s">
        <v>11526</v>
      </c>
    </row>
    <row r="8105" spans="1:16" x14ac:dyDescent="0.3">
      <c r="A8105" t="s">
        <v>7056</v>
      </c>
      <c r="B8105" s="2" t="str">
        <f t="shared" si="380"/>
        <v>6515</v>
      </c>
      <c r="C8105" s="2">
        <f t="shared" si="378"/>
        <v>6515</v>
      </c>
      <c r="D8105" t="str">
        <f>VLOOKUP(C8105,'Cost Centre'!A:B,2,)</f>
        <v>Human Settlement and Housing</v>
      </c>
      <c r="E8105" t="str">
        <f t="shared" si="379"/>
        <v>1</v>
      </c>
      <c r="F8105" t="s">
        <v>3398</v>
      </c>
      <c r="G8105" s="2">
        <v>0</v>
      </c>
      <c r="H8105" s="2">
        <v>0</v>
      </c>
      <c r="I8105" s="2">
        <v>0</v>
      </c>
      <c r="J8105" s="105">
        <f>SUMIF([1]MMM!$A:$A,A8105,[1]MMM!$F:$F)</f>
        <v>0</v>
      </c>
      <c r="K8105" s="2" t="s">
        <v>10</v>
      </c>
      <c r="L8105" s="2">
        <v>-960329</v>
      </c>
      <c r="M8105" t="s">
        <v>10962</v>
      </c>
      <c r="N8105" t="s">
        <v>14252</v>
      </c>
      <c r="O8105" t="s">
        <v>11023</v>
      </c>
      <c r="P8105" t="s">
        <v>11526</v>
      </c>
    </row>
    <row r="8106" spans="1:16" x14ac:dyDescent="0.3">
      <c r="A8106" t="s">
        <v>7057</v>
      </c>
      <c r="B8106" s="2" t="str">
        <f t="shared" si="380"/>
        <v>6515</v>
      </c>
      <c r="C8106" s="2">
        <f t="shared" si="378"/>
        <v>6515</v>
      </c>
      <c r="D8106" t="str">
        <f>VLOOKUP(C8106,'Cost Centre'!A:B,2,)</f>
        <v>Human Settlement and Housing</v>
      </c>
      <c r="E8106" t="str">
        <f t="shared" si="379"/>
        <v>2</v>
      </c>
      <c r="F8106" t="s">
        <v>227</v>
      </c>
      <c r="G8106" s="2">
        <v>0</v>
      </c>
      <c r="H8106" s="2">
        <v>0</v>
      </c>
      <c r="I8106" s="2">
        <v>0</v>
      </c>
      <c r="J8106" s="105">
        <f>SUMIF([1]MMM!$A:$A,A8106,[1]MMM!$F:$F)</f>
        <v>0</v>
      </c>
      <c r="K8106" s="2" t="s">
        <v>10</v>
      </c>
      <c r="L8106" s="2">
        <v>10000</v>
      </c>
      <c r="M8106" t="s">
        <v>10962</v>
      </c>
      <c r="N8106" t="s">
        <v>14252</v>
      </c>
      <c r="O8106" t="s">
        <v>10871</v>
      </c>
      <c r="P8106" t="s">
        <v>10879</v>
      </c>
    </row>
    <row r="8107" spans="1:16" x14ac:dyDescent="0.3">
      <c r="A8107" t="s">
        <v>7058</v>
      </c>
      <c r="B8107" s="2" t="str">
        <f t="shared" si="380"/>
        <v>6515</v>
      </c>
      <c r="C8107" s="2">
        <f t="shared" si="378"/>
        <v>6515</v>
      </c>
      <c r="D8107" t="str">
        <f>VLOOKUP(C8107,'Cost Centre'!A:B,2,)</f>
        <v>Human Settlement and Housing</v>
      </c>
      <c r="E8107" t="str">
        <f t="shared" si="379"/>
        <v>2</v>
      </c>
      <c r="F8107" t="s">
        <v>230</v>
      </c>
      <c r="G8107" s="2">
        <v>0</v>
      </c>
      <c r="H8107" s="2">
        <v>0</v>
      </c>
      <c r="I8107" s="2">
        <v>0</v>
      </c>
      <c r="J8107" s="105">
        <f>SUMIF([1]MMM!$A:$A,A8107,[1]MMM!$F:$F)</f>
        <v>0</v>
      </c>
      <c r="K8107" s="2" t="s">
        <v>10</v>
      </c>
      <c r="L8107" s="2">
        <v>0</v>
      </c>
      <c r="M8107" t="s">
        <v>10962</v>
      </c>
      <c r="N8107" t="s">
        <v>14252</v>
      </c>
      <c r="O8107" t="s">
        <v>10871</v>
      </c>
      <c r="P8107" t="s">
        <v>10881</v>
      </c>
    </row>
    <row r="8108" spans="1:16" x14ac:dyDescent="0.3">
      <c r="A8108" t="s">
        <v>7059</v>
      </c>
      <c r="B8108" s="2" t="str">
        <f t="shared" si="380"/>
        <v>6515</v>
      </c>
      <c r="C8108" s="2">
        <f t="shared" si="378"/>
        <v>6515</v>
      </c>
      <c r="D8108" t="str">
        <f>VLOOKUP(C8108,'Cost Centre'!A:B,2,)</f>
        <v>Human Settlement and Housing</v>
      </c>
      <c r="E8108" t="str">
        <f t="shared" si="379"/>
        <v>2</v>
      </c>
      <c r="F8108" t="s">
        <v>274</v>
      </c>
      <c r="G8108" s="2">
        <v>0</v>
      </c>
      <c r="H8108" s="2">
        <v>0</v>
      </c>
      <c r="I8108" s="2">
        <v>0</v>
      </c>
      <c r="J8108" s="105">
        <f>SUMIF([1]MMM!$A:$A,A8108,[1]MMM!$F:$F)</f>
        <v>0</v>
      </c>
      <c r="K8108" s="2" t="s">
        <v>10</v>
      </c>
      <c r="L8108" s="2">
        <v>0</v>
      </c>
      <c r="M8108" t="s">
        <v>10962</v>
      </c>
      <c r="N8108" t="s">
        <v>14252</v>
      </c>
      <c r="O8108" t="s">
        <v>10871</v>
      </c>
      <c r="P8108" t="s">
        <v>10881</v>
      </c>
    </row>
    <row r="8109" spans="1:16" x14ac:dyDescent="0.3">
      <c r="A8109" t="s">
        <v>14253</v>
      </c>
      <c r="B8109" s="2" t="str">
        <f t="shared" si="380"/>
        <v>6515</v>
      </c>
      <c r="C8109" s="2">
        <f t="shared" si="378"/>
        <v>6515</v>
      </c>
      <c r="D8109" t="str">
        <f>VLOOKUP(C8109,'Cost Centre'!A:B,2,)</f>
        <v>Human Settlement and Housing</v>
      </c>
      <c r="E8109" t="str">
        <f t="shared" si="379"/>
        <v>2</v>
      </c>
      <c r="F8109" t="s">
        <v>10890</v>
      </c>
      <c r="G8109" s="2">
        <v>0</v>
      </c>
      <c r="H8109" s="2">
        <v>0</v>
      </c>
      <c r="I8109" s="2">
        <v>0</v>
      </c>
      <c r="J8109" s="105">
        <f>SUMIF([1]MMM!$A:$A,A8109,[1]MMM!$F:$F)</f>
        <v>0</v>
      </c>
      <c r="K8109" s="2" t="s">
        <v>10</v>
      </c>
      <c r="L8109" s="2">
        <v>0</v>
      </c>
      <c r="M8109" t="s">
        <v>10962</v>
      </c>
      <c r="N8109" t="s">
        <v>14252</v>
      </c>
      <c r="O8109" t="s">
        <v>10871</v>
      </c>
      <c r="P8109" t="s">
        <v>10887</v>
      </c>
    </row>
    <row r="8110" spans="1:16" x14ac:dyDescent="0.3">
      <c r="A8110" t="s">
        <v>14254</v>
      </c>
      <c r="B8110" s="2" t="str">
        <f t="shared" si="380"/>
        <v>6515</v>
      </c>
      <c r="C8110" s="2">
        <f t="shared" si="378"/>
        <v>6515</v>
      </c>
      <c r="D8110" t="str">
        <f>VLOOKUP(C8110,'Cost Centre'!A:B,2,)</f>
        <v>Human Settlement and Housing</v>
      </c>
      <c r="E8110" t="str">
        <f t="shared" si="379"/>
        <v>2</v>
      </c>
      <c r="F8110" t="s">
        <v>10892</v>
      </c>
      <c r="G8110" s="2">
        <v>0</v>
      </c>
      <c r="H8110" s="2">
        <v>0</v>
      </c>
      <c r="I8110" s="2">
        <v>0</v>
      </c>
      <c r="J8110" s="105">
        <f>SUMIF([1]MMM!$A:$A,A8110,[1]MMM!$F:$F)</f>
        <v>0</v>
      </c>
      <c r="K8110" s="2" t="s">
        <v>10</v>
      </c>
      <c r="L8110" s="2">
        <v>0</v>
      </c>
      <c r="M8110" t="s">
        <v>10962</v>
      </c>
      <c r="N8110" t="s">
        <v>14252</v>
      </c>
      <c r="O8110" t="s">
        <v>10871</v>
      </c>
      <c r="P8110" t="s">
        <v>10887</v>
      </c>
    </row>
    <row r="8111" spans="1:16" x14ac:dyDescent="0.3">
      <c r="A8111" t="s">
        <v>14255</v>
      </c>
      <c r="B8111" s="2" t="str">
        <f t="shared" si="380"/>
        <v>6515</v>
      </c>
      <c r="C8111" s="2">
        <f t="shared" si="378"/>
        <v>6515</v>
      </c>
      <c r="D8111" t="str">
        <f>VLOOKUP(C8111,'Cost Centre'!A:B,2,)</f>
        <v>Human Settlement and Housing</v>
      </c>
      <c r="E8111" t="str">
        <f t="shared" si="379"/>
        <v>2</v>
      </c>
      <c r="F8111" t="s">
        <v>10894</v>
      </c>
      <c r="G8111" s="2">
        <v>0</v>
      </c>
      <c r="H8111" s="2">
        <v>0</v>
      </c>
      <c r="I8111" s="2">
        <v>0</v>
      </c>
      <c r="J8111" s="105">
        <f>SUMIF([1]MMM!$A:$A,A8111,[1]MMM!$F:$F)</f>
        <v>0</v>
      </c>
      <c r="K8111" s="2" t="s">
        <v>10</v>
      </c>
      <c r="L8111" s="2">
        <v>0</v>
      </c>
      <c r="M8111" t="s">
        <v>10962</v>
      </c>
      <c r="N8111" t="s">
        <v>14252</v>
      </c>
      <c r="O8111" t="s">
        <v>10871</v>
      </c>
      <c r="P8111" t="s">
        <v>10887</v>
      </c>
    </row>
    <row r="8112" spans="1:16" x14ac:dyDescent="0.3">
      <c r="A8112" t="s">
        <v>14256</v>
      </c>
      <c r="B8112" s="2" t="str">
        <f t="shared" si="380"/>
        <v>6515</v>
      </c>
      <c r="C8112" s="2">
        <f t="shared" si="378"/>
        <v>6515</v>
      </c>
      <c r="D8112" t="str">
        <f>VLOOKUP(C8112,'Cost Centre'!A:B,2,)</f>
        <v>Human Settlement and Housing</v>
      </c>
      <c r="E8112" t="str">
        <f t="shared" si="379"/>
        <v>2</v>
      </c>
      <c r="F8112" t="s">
        <v>10896</v>
      </c>
      <c r="G8112" s="2">
        <v>0</v>
      </c>
      <c r="H8112" s="2">
        <v>0</v>
      </c>
      <c r="I8112" s="2">
        <v>0</v>
      </c>
      <c r="J8112" s="105">
        <f>SUMIF([1]MMM!$A:$A,A8112,[1]MMM!$F:$F)</f>
        <v>0</v>
      </c>
      <c r="K8112" s="2" t="s">
        <v>10</v>
      </c>
      <c r="L8112" s="2">
        <v>0</v>
      </c>
      <c r="M8112" t="s">
        <v>10962</v>
      </c>
      <c r="N8112" t="s">
        <v>14252</v>
      </c>
      <c r="O8112" t="s">
        <v>10871</v>
      </c>
      <c r="P8112" t="s">
        <v>10887</v>
      </c>
    </row>
    <row r="8113" spans="1:16" x14ac:dyDescent="0.3">
      <c r="A8113" t="s">
        <v>14257</v>
      </c>
      <c r="B8113" s="2" t="str">
        <f t="shared" si="380"/>
        <v>6515</v>
      </c>
      <c r="C8113" s="2">
        <f t="shared" si="378"/>
        <v>6515</v>
      </c>
      <c r="D8113" t="str">
        <f>VLOOKUP(C8113,'Cost Centre'!A:B,2,)</f>
        <v>Human Settlement and Housing</v>
      </c>
      <c r="E8113" t="str">
        <f t="shared" si="379"/>
        <v>2</v>
      </c>
      <c r="F8113" t="s">
        <v>10898</v>
      </c>
      <c r="G8113" s="2">
        <v>0</v>
      </c>
      <c r="H8113" s="2">
        <v>0</v>
      </c>
      <c r="I8113" s="2">
        <v>0</v>
      </c>
      <c r="J8113" s="105">
        <f>SUMIF([1]MMM!$A:$A,A8113,[1]MMM!$F:$F)</f>
        <v>0</v>
      </c>
      <c r="K8113" s="2" t="s">
        <v>10</v>
      </c>
      <c r="L8113" s="2">
        <v>0</v>
      </c>
      <c r="M8113" t="s">
        <v>10962</v>
      </c>
      <c r="N8113" t="s">
        <v>14252</v>
      </c>
      <c r="O8113" t="s">
        <v>10871</v>
      </c>
      <c r="P8113" t="s">
        <v>10887</v>
      </c>
    </row>
    <row r="8114" spans="1:16" x14ac:dyDescent="0.3">
      <c r="A8114" t="s">
        <v>14258</v>
      </c>
      <c r="B8114" s="2" t="str">
        <f t="shared" si="380"/>
        <v>6515</v>
      </c>
      <c r="C8114" s="2">
        <f t="shared" si="378"/>
        <v>6515</v>
      </c>
      <c r="D8114" t="str">
        <f>VLOOKUP(C8114,'Cost Centre'!A:B,2,)</f>
        <v>Human Settlement and Housing</v>
      </c>
      <c r="E8114" t="str">
        <f t="shared" si="379"/>
        <v>2</v>
      </c>
      <c r="F8114" t="s">
        <v>10900</v>
      </c>
      <c r="G8114" s="2">
        <v>0</v>
      </c>
      <c r="H8114" s="2">
        <v>0</v>
      </c>
      <c r="I8114" s="2">
        <v>0</v>
      </c>
      <c r="J8114" s="105">
        <f>SUMIF([1]MMM!$A:$A,A8114,[1]MMM!$F:$F)</f>
        <v>0</v>
      </c>
      <c r="K8114" s="2" t="s">
        <v>10</v>
      </c>
      <c r="L8114" s="2">
        <v>0</v>
      </c>
      <c r="M8114" t="s">
        <v>10962</v>
      </c>
      <c r="N8114" t="s">
        <v>14252</v>
      </c>
      <c r="O8114" t="s">
        <v>10871</v>
      </c>
      <c r="P8114" t="s">
        <v>10887</v>
      </c>
    </row>
    <row r="8115" spans="1:16" x14ac:dyDescent="0.3">
      <c r="A8115" t="s">
        <v>14259</v>
      </c>
      <c r="B8115" s="2" t="str">
        <f t="shared" si="380"/>
        <v>6515</v>
      </c>
      <c r="C8115" s="2">
        <f t="shared" si="378"/>
        <v>6515</v>
      </c>
      <c r="D8115" t="str">
        <f>VLOOKUP(C8115,'Cost Centre'!A:B,2,)</f>
        <v>Human Settlement and Housing</v>
      </c>
      <c r="E8115" t="str">
        <f t="shared" si="379"/>
        <v>2</v>
      </c>
      <c r="F8115" t="s">
        <v>10902</v>
      </c>
      <c r="G8115" s="2">
        <v>0</v>
      </c>
      <c r="H8115" s="2">
        <v>0</v>
      </c>
      <c r="I8115" s="2">
        <v>0</v>
      </c>
      <c r="J8115" s="105">
        <f>SUMIF([1]MMM!$A:$A,A8115,[1]MMM!$F:$F)</f>
        <v>0</v>
      </c>
      <c r="K8115" s="2" t="s">
        <v>10</v>
      </c>
      <c r="L8115" s="2">
        <v>0</v>
      </c>
      <c r="M8115" t="s">
        <v>10962</v>
      </c>
      <c r="N8115" t="s">
        <v>14252</v>
      </c>
      <c r="O8115" t="s">
        <v>10871</v>
      </c>
      <c r="P8115" t="s">
        <v>10887</v>
      </c>
    </row>
    <row r="8116" spans="1:16" x14ac:dyDescent="0.3">
      <c r="A8116" t="s">
        <v>14260</v>
      </c>
      <c r="B8116" s="2" t="str">
        <f t="shared" si="380"/>
        <v>6515</v>
      </c>
      <c r="C8116" s="2">
        <f t="shared" si="378"/>
        <v>6515</v>
      </c>
      <c r="D8116" t="str">
        <f>VLOOKUP(C8116,'Cost Centre'!A:B,2,)</f>
        <v>Human Settlement and Housing</v>
      </c>
      <c r="E8116" t="str">
        <f t="shared" si="379"/>
        <v>2</v>
      </c>
      <c r="F8116" t="s">
        <v>10904</v>
      </c>
      <c r="G8116" s="2">
        <v>0</v>
      </c>
      <c r="H8116" s="2">
        <v>0</v>
      </c>
      <c r="I8116" s="2">
        <v>0</v>
      </c>
      <c r="J8116" s="105">
        <f>SUMIF([1]MMM!$A:$A,A8116,[1]MMM!$F:$F)</f>
        <v>0</v>
      </c>
      <c r="K8116" s="2" t="s">
        <v>10</v>
      </c>
      <c r="L8116" s="2">
        <v>0</v>
      </c>
      <c r="M8116" t="s">
        <v>10962</v>
      </c>
      <c r="N8116" t="s">
        <v>14252</v>
      </c>
      <c r="O8116" t="s">
        <v>10871</v>
      </c>
      <c r="P8116" t="s">
        <v>10887</v>
      </c>
    </row>
    <row r="8117" spans="1:16" x14ac:dyDescent="0.3">
      <c r="A8117" t="s">
        <v>14261</v>
      </c>
      <c r="B8117" s="2" t="str">
        <f t="shared" si="380"/>
        <v>6515</v>
      </c>
      <c r="C8117" s="2">
        <f t="shared" si="378"/>
        <v>6515</v>
      </c>
      <c r="D8117" t="str">
        <f>VLOOKUP(C8117,'Cost Centre'!A:B,2,)</f>
        <v>Human Settlement and Housing</v>
      </c>
      <c r="E8117" t="str">
        <f t="shared" si="379"/>
        <v>2</v>
      </c>
      <c r="F8117" t="s">
        <v>10906</v>
      </c>
      <c r="G8117" s="2">
        <v>0</v>
      </c>
      <c r="H8117" s="2">
        <v>0</v>
      </c>
      <c r="I8117" s="2">
        <v>0</v>
      </c>
      <c r="J8117" s="105">
        <f>SUMIF([1]MMM!$A:$A,A8117,[1]MMM!$F:$F)</f>
        <v>0</v>
      </c>
      <c r="K8117" s="2" t="s">
        <v>10</v>
      </c>
      <c r="L8117" s="2">
        <v>0</v>
      </c>
      <c r="M8117" t="s">
        <v>10962</v>
      </c>
      <c r="N8117" t="s">
        <v>14252</v>
      </c>
      <c r="O8117" t="s">
        <v>10871</v>
      </c>
      <c r="P8117" t="s">
        <v>10887</v>
      </c>
    </row>
    <row r="8118" spans="1:16" x14ac:dyDescent="0.3">
      <c r="A8118" t="s">
        <v>7060</v>
      </c>
      <c r="B8118" s="2" t="str">
        <f t="shared" si="380"/>
        <v>6515</v>
      </c>
      <c r="C8118" s="2">
        <f t="shared" si="378"/>
        <v>6515</v>
      </c>
      <c r="D8118" t="str">
        <f>VLOOKUP(C8118,'Cost Centre'!A:B,2,)</f>
        <v>Human Settlement and Housing</v>
      </c>
      <c r="E8118" t="str">
        <f t="shared" si="379"/>
        <v>3</v>
      </c>
      <c r="F8118" t="s">
        <v>2143</v>
      </c>
      <c r="G8118" s="2">
        <v>0</v>
      </c>
      <c r="H8118" s="2">
        <v>0</v>
      </c>
      <c r="I8118" s="2">
        <v>0</v>
      </c>
      <c r="J8118" s="105">
        <f>SUMIF([1]MMM!$A:$A,A8118,[1]MMM!$F:$F)</f>
        <v>0</v>
      </c>
      <c r="K8118" s="2" t="s">
        <v>10</v>
      </c>
      <c r="L8118" s="2">
        <v>0</v>
      </c>
      <c r="M8118" t="s">
        <v>10962</v>
      </c>
      <c r="N8118" t="s">
        <v>14252</v>
      </c>
      <c r="O8118" t="s">
        <v>10908</v>
      </c>
      <c r="P8118" t="s">
        <v>10909</v>
      </c>
    </row>
    <row r="8119" spans="1:16" x14ac:dyDescent="0.3">
      <c r="A8119" t="s">
        <v>7061</v>
      </c>
      <c r="B8119" s="2" t="str">
        <f t="shared" si="380"/>
        <v>6515</v>
      </c>
      <c r="C8119" s="2">
        <f t="shared" si="378"/>
        <v>6515</v>
      </c>
      <c r="D8119" t="str">
        <f>VLOOKUP(C8119,'Cost Centre'!A:B,2,)</f>
        <v>Human Settlement and Housing</v>
      </c>
      <c r="E8119" t="str">
        <f t="shared" si="379"/>
        <v>3</v>
      </c>
      <c r="F8119" t="s">
        <v>2144</v>
      </c>
      <c r="G8119" s="2">
        <v>0</v>
      </c>
      <c r="H8119" s="2">
        <v>0</v>
      </c>
      <c r="I8119" s="2">
        <v>0</v>
      </c>
      <c r="J8119" s="105">
        <f>SUMIF([1]MMM!$A:$A,A8119,[1]MMM!$F:$F)</f>
        <v>0</v>
      </c>
      <c r="K8119" s="2" t="s">
        <v>10</v>
      </c>
      <c r="L8119" s="2">
        <v>0</v>
      </c>
      <c r="M8119" t="s">
        <v>10962</v>
      </c>
      <c r="N8119" t="s">
        <v>14252</v>
      </c>
      <c r="O8119" t="s">
        <v>10908</v>
      </c>
      <c r="P8119" t="s">
        <v>10909</v>
      </c>
    </row>
    <row r="8120" spans="1:16" x14ac:dyDescent="0.3">
      <c r="A8120" t="s">
        <v>7062</v>
      </c>
      <c r="B8120" s="2" t="str">
        <f t="shared" si="380"/>
        <v>6515</v>
      </c>
      <c r="C8120" s="2">
        <f t="shared" si="378"/>
        <v>6515</v>
      </c>
      <c r="D8120" t="str">
        <f>VLOOKUP(C8120,'Cost Centre'!A:B,2,)</f>
        <v>Human Settlement and Housing</v>
      </c>
      <c r="E8120" t="str">
        <f t="shared" si="379"/>
        <v>3</v>
      </c>
      <c r="F8120" t="s">
        <v>2145</v>
      </c>
      <c r="G8120" s="2">
        <v>0</v>
      </c>
      <c r="H8120" s="2">
        <v>0</v>
      </c>
      <c r="I8120" s="2">
        <v>0</v>
      </c>
      <c r="J8120" s="105">
        <f>SUMIF([1]MMM!$A:$A,A8120,[1]MMM!$F:$F)</f>
        <v>0</v>
      </c>
      <c r="K8120" s="2" t="s">
        <v>10</v>
      </c>
      <c r="L8120" s="2">
        <v>0</v>
      </c>
      <c r="M8120" t="s">
        <v>10962</v>
      </c>
      <c r="N8120" t="s">
        <v>14252</v>
      </c>
      <c r="O8120" t="s">
        <v>10908</v>
      </c>
      <c r="P8120" t="s">
        <v>10909</v>
      </c>
    </row>
    <row r="8121" spans="1:16" x14ac:dyDescent="0.3">
      <c r="A8121" t="s">
        <v>7063</v>
      </c>
      <c r="B8121" s="2" t="str">
        <f t="shared" si="380"/>
        <v>6515</v>
      </c>
      <c r="C8121" s="2">
        <f t="shared" si="378"/>
        <v>6515</v>
      </c>
      <c r="D8121" t="str">
        <f>VLOOKUP(C8121,'Cost Centre'!A:B,2,)</f>
        <v>Human Settlement and Housing</v>
      </c>
      <c r="E8121" t="str">
        <f t="shared" si="379"/>
        <v>3</v>
      </c>
      <c r="F8121" t="s">
        <v>2148</v>
      </c>
      <c r="G8121" s="2">
        <v>0</v>
      </c>
      <c r="H8121" s="2">
        <v>0</v>
      </c>
      <c r="I8121" s="2">
        <v>0</v>
      </c>
      <c r="J8121" s="105">
        <f>SUMIF([1]MMM!$A:$A,A8121,[1]MMM!$F:$F)</f>
        <v>0</v>
      </c>
      <c r="K8121" s="2" t="s">
        <v>10</v>
      </c>
      <c r="L8121" s="2">
        <v>0</v>
      </c>
      <c r="M8121" t="s">
        <v>10962</v>
      </c>
      <c r="N8121" t="s">
        <v>14252</v>
      </c>
      <c r="O8121" t="s">
        <v>10908</v>
      </c>
      <c r="P8121" t="s">
        <v>10910</v>
      </c>
    </row>
    <row r="8122" spans="1:16" x14ac:dyDescent="0.3">
      <c r="A8122" t="s">
        <v>7064</v>
      </c>
      <c r="B8122" s="2" t="str">
        <f t="shared" si="380"/>
        <v>6515</v>
      </c>
      <c r="C8122" s="2">
        <f t="shared" si="378"/>
        <v>6515</v>
      </c>
      <c r="D8122" t="str">
        <f>VLOOKUP(C8122,'Cost Centre'!A:B,2,)</f>
        <v>Human Settlement and Housing</v>
      </c>
      <c r="E8122" t="str">
        <f t="shared" si="379"/>
        <v>3</v>
      </c>
      <c r="F8122" t="s">
        <v>2155</v>
      </c>
      <c r="G8122" s="2">
        <v>0</v>
      </c>
      <c r="H8122" s="2">
        <v>2901.66</v>
      </c>
      <c r="I8122" s="2">
        <v>0</v>
      </c>
      <c r="J8122" s="105">
        <f>SUMIF([1]MMM!$A:$A,A8122,[1]MMM!$F:$F)</f>
        <v>2901.66</v>
      </c>
      <c r="K8122" s="2" t="s">
        <v>10</v>
      </c>
      <c r="L8122" s="2">
        <v>2855</v>
      </c>
      <c r="M8122" t="s">
        <v>10962</v>
      </c>
      <c r="N8122" t="s">
        <v>14252</v>
      </c>
      <c r="O8122" t="s">
        <v>10908</v>
      </c>
      <c r="P8122" t="s">
        <v>11596</v>
      </c>
    </row>
    <row r="8123" spans="1:16" x14ac:dyDescent="0.3">
      <c r="A8123" t="s">
        <v>7065</v>
      </c>
      <c r="B8123" s="2" t="str">
        <f t="shared" si="380"/>
        <v>6515</v>
      </c>
      <c r="C8123" s="2">
        <f t="shared" si="378"/>
        <v>6515</v>
      </c>
      <c r="D8123" t="str">
        <f>VLOOKUP(C8123,'Cost Centre'!A:B,2,)</f>
        <v>Human Settlement and Housing</v>
      </c>
      <c r="E8123" t="str">
        <f t="shared" si="379"/>
        <v>3</v>
      </c>
      <c r="F8123" t="s">
        <v>2156</v>
      </c>
      <c r="G8123" s="2">
        <v>0</v>
      </c>
      <c r="H8123" s="2">
        <v>330727.52</v>
      </c>
      <c r="I8123" s="2">
        <v>0</v>
      </c>
      <c r="J8123" s="105">
        <f>SUMIF([1]MMM!$A:$A,A8123,[1]MMM!$F:$F)</f>
        <v>330727.52</v>
      </c>
      <c r="K8123" s="2" t="s">
        <v>10</v>
      </c>
      <c r="L8123" s="2">
        <v>1404</v>
      </c>
      <c r="M8123" t="s">
        <v>10962</v>
      </c>
      <c r="N8123" t="s">
        <v>14252</v>
      </c>
      <c r="O8123" t="s">
        <v>10908</v>
      </c>
      <c r="P8123" t="s">
        <v>11596</v>
      </c>
    </row>
    <row r="8124" spans="1:16" x14ac:dyDescent="0.3">
      <c r="A8124" t="s">
        <v>7066</v>
      </c>
      <c r="B8124" s="2" t="str">
        <f t="shared" si="380"/>
        <v>6515</v>
      </c>
      <c r="C8124" s="2">
        <f t="shared" si="378"/>
        <v>6515</v>
      </c>
      <c r="D8124" t="str">
        <f>VLOOKUP(C8124,'Cost Centre'!A:B,2,)</f>
        <v>Human Settlement and Housing</v>
      </c>
      <c r="E8124" t="str">
        <f t="shared" si="379"/>
        <v>3</v>
      </c>
      <c r="F8124" t="s">
        <v>2157</v>
      </c>
      <c r="G8124" s="2">
        <v>0</v>
      </c>
      <c r="H8124" s="2">
        <v>1476762.31</v>
      </c>
      <c r="I8124" s="2">
        <v>0</v>
      </c>
      <c r="J8124" s="105">
        <f>SUMIF([1]MMM!$A:$A,A8124,[1]MMM!$F:$F)</f>
        <v>1476762.31</v>
      </c>
      <c r="K8124" s="2" t="s">
        <v>10</v>
      </c>
      <c r="L8124" s="2">
        <v>2289821</v>
      </c>
      <c r="M8124" t="s">
        <v>10962</v>
      </c>
      <c r="N8124" t="s">
        <v>14252</v>
      </c>
      <c r="O8124" t="s">
        <v>10908</v>
      </c>
      <c r="P8124" t="s">
        <v>11596</v>
      </c>
    </row>
    <row r="8125" spans="1:16" x14ac:dyDescent="0.3">
      <c r="A8125" t="s">
        <v>14262</v>
      </c>
      <c r="B8125" s="2" t="str">
        <f t="shared" si="380"/>
        <v>6515</v>
      </c>
      <c r="C8125" s="2">
        <f t="shared" si="378"/>
        <v>6515</v>
      </c>
      <c r="D8125" t="str">
        <f>VLOOKUP(C8125,'Cost Centre'!A:B,2,)</f>
        <v>Human Settlement and Housing</v>
      </c>
      <c r="E8125" t="str">
        <f t="shared" si="379"/>
        <v>3</v>
      </c>
      <c r="F8125" t="s">
        <v>10912</v>
      </c>
      <c r="G8125" s="2">
        <v>0</v>
      </c>
      <c r="H8125" s="2">
        <v>0</v>
      </c>
      <c r="I8125" s="2">
        <v>-799833.87</v>
      </c>
      <c r="J8125" s="105">
        <f>SUMIF([1]MMM!$A:$A,A8125,[1]MMM!$F:$F)</f>
        <v>-799833.87</v>
      </c>
      <c r="K8125" s="2" t="s">
        <v>10</v>
      </c>
      <c r="L8125" s="2">
        <v>0</v>
      </c>
      <c r="M8125" t="s">
        <v>10962</v>
      </c>
      <c r="N8125" t="s">
        <v>14252</v>
      </c>
      <c r="O8125" t="s">
        <v>10908</v>
      </c>
      <c r="P8125" t="s">
        <v>10913</v>
      </c>
    </row>
    <row r="8126" spans="1:16" x14ac:dyDescent="0.3">
      <c r="A8126" t="s">
        <v>14263</v>
      </c>
      <c r="B8126" s="2" t="str">
        <f t="shared" si="380"/>
        <v>6515</v>
      </c>
      <c r="C8126" s="2">
        <f t="shared" si="378"/>
        <v>6515</v>
      </c>
      <c r="D8126" t="str">
        <f>VLOOKUP(C8126,'Cost Centre'!A:B,2,)</f>
        <v>Human Settlement and Housing</v>
      </c>
      <c r="E8126" t="str">
        <f t="shared" si="379"/>
        <v>3</v>
      </c>
      <c r="F8126" t="s">
        <v>10915</v>
      </c>
      <c r="G8126" s="2">
        <v>0</v>
      </c>
      <c r="H8126" s="2">
        <v>0</v>
      </c>
      <c r="I8126" s="2">
        <v>0</v>
      </c>
      <c r="J8126" s="105">
        <f>SUMIF([1]MMM!$A:$A,A8126,[1]MMM!$F:$F)</f>
        <v>0</v>
      </c>
      <c r="K8126" s="2" t="s">
        <v>10</v>
      </c>
      <c r="L8126" s="2">
        <v>0</v>
      </c>
      <c r="M8126" t="s">
        <v>10962</v>
      </c>
      <c r="N8126" t="s">
        <v>14252</v>
      </c>
      <c r="O8126" t="s">
        <v>10908</v>
      </c>
      <c r="P8126" t="s">
        <v>10913</v>
      </c>
    </row>
    <row r="8127" spans="1:16" x14ac:dyDescent="0.3">
      <c r="A8127" t="s">
        <v>1595</v>
      </c>
      <c r="B8127" s="2" t="str">
        <f t="shared" si="380"/>
        <v>6515</v>
      </c>
      <c r="C8127" s="2">
        <f t="shared" si="378"/>
        <v>6515</v>
      </c>
      <c r="D8127" t="str">
        <f>VLOOKUP(C8127,'Cost Centre'!A:B,2,)</f>
        <v>Human Settlement and Housing</v>
      </c>
      <c r="E8127" t="str">
        <f t="shared" si="379"/>
        <v>8</v>
      </c>
      <c r="F8127" t="s">
        <v>462</v>
      </c>
      <c r="G8127" s="2">
        <v>14263584.01</v>
      </c>
      <c r="H8127" s="2">
        <v>0</v>
      </c>
      <c r="I8127" s="2">
        <v>0</v>
      </c>
      <c r="J8127" s="105">
        <f>SUMIF([1]MMM!$A:$A,A8127,[1]MMM!$F:$F)</f>
        <v>14263584.01</v>
      </c>
      <c r="K8127" s="2" t="s">
        <v>460</v>
      </c>
      <c r="L8127" s="2">
        <v>0</v>
      </c>
      <c r="M8127" t="s">
        <v>10962</v>
      </c>
      <c r="N8127" t="s">
        <v>14252</v>
      </c>
      <c r="O8127" t="s">
        <v>10916</v>
      </c>
      <c r="P8127" t="s">
        <v>10917</v>
      </c>
    </row>
    <row r="8128" spans="1:16" x14ac:dyDescent="0.3">
      <c r="A8128" t="s">
        <v>1596</v>
      </c>
      <c r="B8128" s="2" t="str">
        <f t="shared" si="380"/>
        <v>6515</v>
      </c>
      <c r="C8128" s="2">
        <f t="shared" si="378"/>
        <v>6515</v>
      </c>
      <c r="D8128" t="str">
        <f>VLOOKUP(C8128,'Cost Centre'!A:B,2,)</f>
        <v>Human Settlement and Housing</v>
      </c>
      <c r="E8128" t="str">
        <f t="shared" si="379"/>
        <v>8</v>
      </c>
      <c r="F8128" t="s">
        <v>464</v>
      </c>
      <c r="G8128" s="2">
        <v>0</v>
      </c>
      <c r="H8128" s="2">
        <v>0</v>
      </c>
      <c r="I8128" s="2">
        <v>0</v>
      </c>
      <c r="J8128" s="105">
        <f>SUMIF([1]MMM!$A:$A,A8128,[1]MMM!$F:$F)</f>
        <v>0</v>
      </c>
      <c r="K8128" s="2" t="s">
        <v>460</v>
      </c>
      <c r="L8128" s="2">
        <v>0</v>
      </c>
      <c r="M8128" t="s">
        <v>10962</v>
      </c>
      <c r="N8128" t="s">
        <v>14252</v>
      </c>
      <c r="O8128" t="s">
        <v>10916</v>
      </c>
      <c r="P8128" t="s">
        <v>10917</v>
      </c>
    </row>
    <row r="8129" spans="1:16" x14ac:dyDescent="0.3">
      <c r="A8129" t="s">
        <v>1597</v>
      </c>
      <c r="B8129" s="2" t="str">
        <f t="shared" si="380"/>
        <v>6515</v>
      </c>
      <c r="C8129" s="2">
        <f t="shared" si="378"/>
        <v>6515</v>
      </c>
      <c r="D8129" t="str">
        <f>VLOOKUP(C8129,'Cost Centre'!A:B,2,)</f>
        <v>Human Settlement and Housing</v>
      </c>
      <c r="E8129" t="str">
        <f t="shared" si="379"/>
        <v>8</v>
      </c>
      <c r="F8129" t="s">
        <v>466</v>
      </c>
      <c r="G8129" s="2">
        <v>0</v>
      </c>
      <c r="H8129" s="2">
        <v>0</v>
      </c>
      <c r="I8129" s="2">
        <v>0</v>
      </c>
      <c r="J8129" s="105">
        <f>SUMIF([1]MMM!$A:$A,A8129,[1]MMM!$F:$F)</f>
        <v>0</v>
      </c>
      <c r="K8129" s="2" t="s">
        <v>460</v>
      </c>
      <c r="L8129" s="2">
        <v>0</v>
      </c>
      <c r="M8129" t="s">
        <v>10962</v>
      </c>
      <c r="N8129" t="s">
        <v>14252</v>
      </c>
      <c r="O8129" t="s">
        <v>10916</v>
      </c>
      <c r="P8129" t="s">
        <v>10917</v>
      </c>
    </row>
    <row r="8130" spans="1:16" x14ac:dyDescent="0.3">
      <c r="A8130" t="s">
        <v>1598</v>
      </c>
      <c r="B8130" s="2" t="str">
        <f t="shared" si="380"/>
        <v>6515</v>
      </c>
      <c r="C8130" s="2">
        <f t="shared" ref="C8130:C8193" si="381">VALUE(B8130)</f>
        <v>6515</v>
      </c>
      <c r="D8130" t="str">
        <f>VLOOKUP(C8130,'Cost Centre'!A:B,2,)</f>
        <v>Human Settlement and Housing</v>
      </c>
      <c r="E8130" t="str">
        <f t="shared" ref="E8130:E8193" si="382">MID(A8130,5,1)</f>
        <v>8</v>
      </c>
      <c r="F8130" t="s">
        <v>468</v>
      </c>
      <c r="G8130" s="2">
        <v>0</v>
      </c>
      <c r="H8130" s="2">
        <v>799833.87</v>
      </c>
      <c r="I8130" s="2">
        <v>0</v>
      </c>
      <c r="J8130" s="105">
        <f>SUMIF([1]MMM!$A:$A,A8130,[1]MMM!$F:$F)</f>
        <v>799833.87</v>
      </c>
      <c r="K8130" s="2" t="s">
        <v>460</v>
      </c>
      <c r="L8130" s="2">
        <v>0</v>
      </c>
      <c r="M8130" t="s">
        <v>10962</v>
      </c>
      <c r="N8130" t="s">
        <v>14252</v>
      </c>
      <c r="O8130" t="s">
        <v>10916</v>
      </c>
      <c r="P8130" t="s">
        <v>10917</v>
      </c>
    </row>
    <row r="8131" spans="1:16" x14ac:dyDescent="0.3">
      <c r="A8131" t="s">
        <v>1599</v>
      </c>
      <c r="B8131" s="2" t="str">
        <f t="shared" ref="B8131:B8194" si="383">MID(A8131,1,4)</f>
        <v>6515</v>
      </c>
      <c r="C8131" s="2">
        <f t="shared" si="381"/>
        <v>6515</v>
      </c>
      <c r="D8131" t="str">
        <f>VLOOKUP(C8131,'Cost Centre'!A:B,2,)</f>
        <v>Human Settlement and Housing</v>
      </c>
      <c r="E8131" t="str">
        <f t="shared" si="382"/>
        <v>8</v>
      </c>
      <c r="F8131" t="s">
        <v>470</v>
      </c>
      <c r="G8131" s="2">
        <v>0</v>
      </c>
      <c r="H8131" s="2">
        <v>0</v>
      </c>
      <c r="I8131" s="2">
        <v>0</v>
      </c>
      <c r="J8131" s="105">
        <f>SUMIF([1]MMM!$A:$A,A8131,[1]MMM!$F:$F)</f>
        <v>0</v>
      </c>
      <c r="K8131" s="2" t="s">
        <v>460</v>
      </c>
      <c r="L8131" s="2">
        <v>0</v>
      </c>
      <c r="M8131" t="s">
        <v>10962</v>
      </c>
      <c r="N8131" t="s">
        <v>14252</v>
      </c>
      <c r="O8131" t="s">
        <v>10916</v>
      </c>
      <c r="P8131" t="s">
        <v>10917</v>
      </c>
    </row>
    <row r="8132" spans="1:16" x14ac:dyDescent="0.3">
      <c r="A8132" t="s">
        <v>7067</v>
      </c>
      <c r="B8132" s="2" t="str">
        <f t="shared" si="383"/>
        <v>6515</v>
      </c>
      <c r="C8132" s="2">
        <f t="shared" si="381"/>
        <v>6515</v>
      </c>
      <c r="D8132" t="str">
        <f>VLOOKUP(C8132,'Cost Centre'!A:B,2,)</f>
        <v>Human Settlement and Housing</v>
      </c>
      <c r="E8132" t="str">
        <f t="shared" si="382"/>
        <v>8</v>
      </c>
      <c r="F8132" t="s">
        <v>2159</v>
      </c>
      <c r="G8132" s="2">
        <v>0</v>
      </c>
      <c r="H8132" s="2">
        <v>0</v>
      </c>
      <c r="I8132" s="2">
        <v>0</v>
      </c>
      <c r="J8132" s="105">
        <f>SUMIF([1]MMM!$A:$A,A8132,[1]MMM!$F:$F)</f>
        <v>0</v>
      </c>
      <c r="K8132" s="2" t="s">
        <v>460</v>
      </c>
      <c r="L8132" s="2">
        <v>0</v>
      </c>
      <c r="M8132" t="s">
        <v>10962</v>
      </c>
      <c r="N8132" t="s">
        <v>14252</v>
      </c>
      <c r="O8132" t="s">
        <v>10916</v>
      </c>
      <c r="P8132" t="s">
        <v>10917</v>
      </c>
    </row>
    <row r="8133" spans="1:16" x14ac:dyDescent="0.3">
      <c r="A8133" t="s">
        <v>7068</v>
      </c>
      <c r="B8133" s="2" t="str">
        <f t="shared" si="383"/>
        <v>6516</v>
      </c>
      <c r="C8133" s="2">
        <f t="shared" si="381"/>
        <v>6516</v>
      </c>
      <c r="D8133" t="str">
        <f>VLOOKUP(C8133,'Cost Centre'!A:B,2,)</f>
        <v>Human Settlement and Housing</v>
      </c>
      <c r="E8133" t="str">
        <f t="shared" si="382"/>
        <v>1</v>
      </c>
      <c r="F8133" t="s">
        <v>14208</v>
      </c>
      <c r="G8133" s="2">
        <v>0</v>
      </c>
      <c r="H8133" s="2">
        <v>0</v>
      </c>
      <c r="I8133" s="2">
        <v>-244858.56</v>
      </c>
      <c r="J8133" s="105">
        <f>SUMIF([1]MMM!$A:$A,A8133,[1]MMM!$F:$F)</f>
        <v>-244858.56</v>
      </c>
      <c r="K8133" s="2" t="s">
        <v>10</v>
      </c>
      <c r="L8133" s="2">
        <v>0</v>
      </c>
      <c r="M8133" t="s">
        <v>10962</v>
      </c>
      <c r="N8133" t="s">
        <v>14264</v>
      </c>
      <c r="O8133" t="s">
        <v>11023</v>
      </c>
      <c r="P8133" t="s">
        <v>11526</v>
      </c>
    </row>
    <row r="8134" spans="1:16" x14ac:dyDescent="0.3">
      <c r="A8134" t="s">
        <v>7069</v>
      </c>
      <c r="B8134" s="2" t="str">
        <f t="shared" si="383"/>
        <v>6516</v>
      </c>
      <c r="C8134" s="2">
        <f t="shared" si="381"/>
        <v>6516</v>
      </c>
      <c r="D8134" t="str">
        <f>VLOOKUP(C8134,'Cost Centre'!A:B,2,)</f>
        <v>Human Settlement and Housing</v>
      </c>
      <c r="E8134" t="str">
        <f t="shared" si="382"/>
        <v>1</v>
      </c>
      <c r="F8134" t="s">
        <v>14249</v>
      </c>
      <c r="G8134" s="2">
        <v>0</v>
      </c>
      <c r="H8134" s="2">
        <v>0</v>
      </c>
      <c r="I8134" s="2">
        <v>0</v>
      </c>
      <c r="J8134" s="105">
        <f>SUMIF([1]MMM!$A:$A,A8134,[1]MMM!$F:$F)</f>
        <v>0</v>
      </c>
      <c r="K8134" s="2" t="s">
        <v>10</v>
      </c>
      <c r="L8134" s="2">
        <v>0</v>
      </c>
      <c r="M8134" t="s">
        <v>10962</v>
      </c>
      <c r="N8134" t="s">
        <v>14264</v>
      </c>
      <c r="O8134" t="s">
        <v>11023</v>
      </c>
      <c r="P8134" t="s">
        <v>11526</v>
      </c>
    </row>
    <row r="8135" spans="1:16" x14ac:dyDescent="0.3">
      <c r="A8135" t="s">
        <v>7070</v>
      </c>
      <c r="B8135" s="2" t="str">
        <f t="shared" si="383"/>
        <v>6516</v>
      </c>
      <c r="C8135" s="2">
        <f t="shared" si="381"/>
        <v>6516</v>
      </c>
      <c r="D8135" t="str">
        <f>VLOOKUP(C8135,'Cost Centre'!A:B,2,)</f>
        <v>Human Settlement and Housing</v>
      </c>
      <c r="E8135" t="str">
        <f t="shared" si="382"/>
        <v>1</v>
      </c>
      <c r="F8135" t="s">
        <v>3398</v>
      </c>
      <c r="G8135" s="2">
        <v>0</v>
      </c>
      <c r="H8135" s="2">
        <v>0</v>
      </c>
      <c r="I8135" s="2">
        <v>0</v>
      </c>
      <c r="J8135" s="105">
        <f>SUMIF([1]MMM!$A:$A,A8135,[1]MMM!$F:$F)</f>
        <v>0</v>
      </c>
      <c r="K8135" s="2" t="s">
        <v>10</v>
      </c>
      <c r="L8135" s="2">
        <v>-244975</v>
      </c>
      <c r="M8135" t="s">
        <v>10962</v>
      </c>
      <c r="N8135" t="s">
        <v>14264</v>
      </c>
      <c r="O8135" t="s">
        <v>11023</v>
      </c>
      <c r="P8135" t="s">
        <v>11526</v>
      </c>
    </row>
    <row r="8136" spans="1:16" x14ac:dyDescent="0.3">
      <c r="A8136" t="s">
        <v>7071</v>
      </c>
      <c r="B8136" s="2" t="str">
        <f t="shared" si="383"/>
        <v>6516</v>
      </c>
      <c r="C8136" s="2">
        <f t="shared" si="381"/>
        <v>6516</v>
      </c>
      <c r="D8136" t="str">
        <f>VLOOKUP(C8136,'Cost Centre'!A:B,2,)</f>
        <v>Human Settlement and Housing</v>
      </c>
      <c r="E8136" t="str">
        <f t="shared" si="382"/>
        <v>2</v>
      </c>
      <c r="F8136" t="s">
        <v>227</v>
      </c>
      <c r="G8136" s="2">
        <v>0</v>
      </c>
      <c r="H8136" s="2">
        <v>0</v>
      </c>
      <c r="I8136" s="2">
        <v>0</v>
      </c>
      <c r="J8136" s="105">
        <f>SUMIF([1]MMM!$A:$A,A8136,[1]MMM!$F:$F)</f>
        <v>0</v>
      </c>
      <c r="K8136" s="2" t="s">
        <v>10</v>
      </c>
      <c r="L8136" s="2">
        <v>10000</v>
      </c>
      <c r="M8136" t="s">
        <v>10962</v>
      </c>
      <c r="N8136" t="s">
        <v>14264</v>
      </c>
      <c r="O8136" t="s">
        <v>10871</v>
      </c>
      <c r="P8136" t="s">
        <v>10879</v>
      </c>
    </row>
    <row r="8137" spans="1:16" x14ac:dyDescent="0.3">
      <c r="A8137" t="s">
        <v>7072</v>
      </c>
      <c r="B8137" s="2" t="str">
        <f t="shared" si="383"/>
        <v>6516</v>
      </c>
      <c r="C8137" s="2">
        <f t="shared" si="381"/>
        <v>6516</v>
      </c>
      <c r="D8137" t="str">
        <f>VLOOKUP(C8137,'Cost Centre'!A:B,2,)</f>
        <v>Human Settlement and Housing</v>
      </c>
      <c r="E8137" t="str">
        <f t="shared" si="382"/>
        <v>2</v>
      </c>
      <c r="F8137" t="s">
        <v>230</v>
      </c>
      <c r="G8137" s="2">
        <v>0</v>
      </c>
      <c r="H8137" s="2">
        <v>0</v>
      </c>
      <c r="I8137" s="2">
        <v>0</v>
      </c>
      <c r="J8137" s="105">
        <f>SUMIF([1]MMM!$A:$A,A8137,[1]MMM!$F:$F)</f>
        <v>0</v>
      </c>
      <c r="K8137" s="2" t="s">
        <v>10</v>
      </c>
      <c r="L8137" s="2">
        <v>0</v>
      </c>
      <c r="M8137" t="s">
        <v>10962</v>
      </c>
      <c r="N8137" t="s">
        <v>14264</v>
      </c>
      <c r="O8137" t="s">
        <v>10871</v>
      </c>
      <c r="P8137" t="s">
        <v>10881</v>
      </c>
    </row>
    <row r="8138" spans="1:16" x14ac:dyDescent="0.3">
      <c r="A8138" t="s">
        <v>7073</v>
      </c>
      <c r="B8138" s="2" t="str">
        <f t="shared" si="383"/>
        <v>6516</v>
      </c>
      <c r="C8138" s="2">
        <f t="shared" si="381"/>
        <v>6516</v>
      </c>
      <c r="D8138" t="str">
        <f>VLOOKUP(C8138,'Cost Centre'!A:B,2,)</f>
        <v>Human Settlement and Housing</v>
      </c>
      <c r="E8138" t="str">
        <f t="shared" si="382"/>
        <v>2</v>
      </c>
      <c r="F8138" t="s">
        <v>274</v>
      </c>
      <c r="G8138" s="2">
        <v>0</v>
      </c>
      <c r="H8138" s="2">
        <v>0</v>
      </c>
      <c r="I8138" s="2">
        <v>0</v>
      </c>
      <c r="J8138" s="105">
        <f>SUMIF([1]MMM!$A:$A,A8138,[1]MMM!$F:$F)</f>
        <v>0</v>
      </c>
      <c r="K8138" s="2" t="s">
        <v>10</v>
      </c>
      <c r="L8138" s="2">
        <v>0</v>
      </c>
      <c r="M8138" t="s">
        <v>10962</v>
      </c>
      <c r="N8138" t="s">
        <v>14264</v>
      </c>
      <c r="O8138" t="s">
        <v>10871</v>
      </c>
      <c r="P8138" t="s">
        <v>10881</v>
      </c>
    </row>
    <row r="8139" spans="1:16" x14ac:dyDescent="0.3">
      <c r="A8139" t="s">
        <v>7074</v>
      </c>
      <c r="B8139" s="2" t="str">
        <f t="shared" si="383"/>
        <v>6516</v>
      </c>
      <c r="C8139" s="2">
        <f t="shared" si="381"/>
        <v>6516</v>
      </c>
      <c r="D8139" t="str">
        <f>VLOOKUP(C8139,'Cost Centre'!A:B,2,)</f>
        <v>Human Settlement and Housing</v>
      </c>
      <c r="E8139" t="str">
        <f t="shared" si="382"/>
        <v>3</v>
      </c>
      <c r="F8139" t="s">
        <v>2143</v>
      </c>
      <c r="G8139" s="2">
        <v>0</v>
      </c>
      <c r="H8139" s="2">
        <v>0</v>
      </c>
      <c r="I8139" s="2">
        <v>0</v>
      </c>
      <c r="J8139" s="105">
        <f>SUMIF([1]MMM!$A:$A,A8139,[1]MMM!$F:$F)</f>
        <v>0</v>
      </c>
      <c r="K8139" s="2" t="s">
        <v>10</v>
      </c>
      <c r="L8139" s="2">
        <v>0</v>
      </c>
      <c r="M8139" t="s">
        <v>10962</v>
      </c>
      <c r="N8139" t="s">
        <v>14264</v>
      </c>
      <c r="O8139" t="s">
        <v>10908</v>
      </c>
      <c r="P8139" t="s">
        <v>10909</v>
      </c>
    </row>
    <row r="8140" spans="1:16" x14ac:dyDescent="0.3">
      <c r="A8140" t="s">
        <v>7075</v>
      </c>
      <c r="B8140" s="2" t="str">
        <f t="shared" si="383"/>
        <v>6516</v>
      </c>
      <c r="C8140" s="2">
        <f t="shared" si="381"/>
        <v>6516</v>
      </c>
      <c r="D8140" t="str">
        <f>VLOOKUP(C8140,'Cost Centre'!A:B,2,)</f>
        <v>Human Settlement and Housing</v>
      </c>
      <c r="E8140" t="str">
        <f t="shared" si="382"/>
        <v>3</v>
      </c>
      <c r="F8140" t="s">
        <v>2144</v>
      </c>
      <c r="G8140" s="2">
        <v>0</v>
      </c>
      <c r="H8140" s="2">
        <v>0</v>
      </c>
      <c r="I8140" s="2">
        <v>0</v>
      </c>
      <c r="J8140" s="105">
        <f>SUMIF([1]MMM!$A:$A,A8140,[1]MMM!$F:$F)</f>
        <v>0</v>
      </c>
      <c r="K8140" s="2" t="s">
        <v>10</v>
      </c>
      <c r="L8140" s="2">
        <v>0</v>
      </c>
      <c r="M8140" t="s">
        <v>10962</v>
      </c>
      <c r="N8140" t="s">
        <v>14264</v>
      </c>
      <c r="O8140" t="s">
        <v>10908</v>
      </c>
      <c r="P8140" t="s">
        <v>10909</v>
      </c>
    </row>
    <row r="8141" spans="1:16" x14ac:dyDescent="0.3">
      <c r="A8141" t="s">
        <v>7076</v>
      </c>
      <c r="B8141" s="2" t="str">
        <f t="shared" si="383"/>
        <v>6516</v>
      </c>
      <c r="C8141" s="2">
        <f t="shared" si="381"/>
        <v>6516</v>
      </c>
      <c r="D8141" t="str">
        <f>VLOOKUP(C8141,'Cost Centre'!A:B,2,)</f>
        <v>Human Settlement and Housing</v>
      </c>
      <c r="E8141" t="str">
        <f t="shared" si="382"/>
        <v>3</v>
      </c>
      <c r="F8141" t="s">
        <v>2145</v>
      </c>
      <c r="G8141" s="2">
        <v>0</v>
      </c>
      <c r="H8141" s="2">
        <v>0</v>
      </c>
      <c r="I8141" s="2">
        <v>0</v>
      </c>
      <c r="J8141" s="105">
        <f>SUMIF([1]MMM!$A:$A,A8141,[1]MMM!$F:$F)</f>
        <v>0</v>
      </c>
      <c r="K8141" s="2" t="s">
        <v>10</v>
      </c>
      <c r="L8141" s="2">
        <v>0</v>
      </c>
      <c r="M8141" t="s">
        <v>10962</v>
      </c>
      <c r="N8141" t="s">
        <v>14264</v>
      </c>
      <c r="O8141" t="s">
        <v>10908</v>
      </c>
      <c r="P8141" t="s">
        <v>10909</v>
      </c>
    </row>
    <row r="8142" spans="1:16" x14ac:dyDescent="0.3">
      <c r="A8142" t="s">
        <v>7077</v>
      </c>
      <c r="B8142" s="2" t="str">
        <f t="shared" si="383"/>
        <v>6516</v>
      </c>
      <c r="C8142" s="2">
        <f t="shared" si="381"/>
        <v>6516</v>
      </c>
      <c r="D8142" t="str">
        <f>VLOOKUP(C8142,'Cost Centre'!A:B,2,)</f>
        <v>Human Settlement and Housing</v>
      </c>
      <c r="E8142" t="str">
        <f t="shared" si="382"/>
        <v>3</v>
      </c>
      <c r="F8142" t="s">
        <v>2148</v>
      </c>
      <c r="G8142" s="2">
        <v>0</v>
      </c>
      <c r="H8142" s="2">
        <v>0</v>
      </c>
      <c r="I8142" s="2">
        <v>0</v>
      </c>
      <c r="J8142" s="105">
        <f>SUMIF([1]MMM!$A:$A,A8142,[1]MMM!$F:$F)</f>
        <v>0</v>
      </c>
      <c r="K8142" s="2" t="s">
        <v>10</v>
      </c>
      <c r="L8142" s="2">
        <v>0</v>
      </c>
      <c r="M8142" t="s">
        <v>10962</v>
      </c>
      <c r="N8142" t="s">
        <v>14264</v>
      </c>
      <c r="O8142" t="s">
        <v>10908</v>
      </c>
      <c r="P8142" t="s">
        <v>10910</v>
      </c>
    </row>
    <row r="8143" spans="1:16" x14ac:dyDescent="0.3">
      <c r="A8143" t="s">
        <v>7078</v>
      </c>
      <c r="B8143" s="2" t="str">
        <f t="shared" si="383"/>
        <v>6516</v>
      </c>
      <c r="C8143" s="2">
        <f t="shared" si="381"/>
        <v>6516</v>
      </c>
      <c r="D8143" t="str">
        <f>VLOOKUP(C8143,'Cost Centre'!A:B,2,)</f>
        <v>Human Settlement and Housing</v>
      </c>
      <c r="E8143" t="str">
        <f t="shared" si="382"/>
        <v>3</v>
      </c>
      <c r="F8143" t="s">
        <v>2155</v>
      </c>
      <c r="G8143" s="2">
        <v>0</v>
      </c>
      <c r="H8143" s="2">
        <v>604893.07999999996</v>
      </c>
      <c r="I8143" s="2">
        <v>0</v>
      </c>
      <c r="J8143" s="105">
        <f>SUMIF([1]MMM!$A:$A,A8143,[1]MMM!$F:$F)</f>
        <v>604893.07999999996</v>
      </c>
      <c r="K8143" s="2" t="s">
        <v>10</v>
      </c>
      <c r="L8143" s="2">
        <v>584595</v>
      </c>
      <c r="M8143" t="s">
        <v>10962</v>
      </c>
      <c r="N8143" t="s">
        <v>14264</v>
      </c>
      <c r="O8143" t="s">
        <v>10908</v>
      </c>
      <c r="P8143" t="s">
        <v>11596</v>
      </c>
    </row>
    <row r="8144" spans="1:16" x14ac:dyDescent="0.3">
      <c r="A8144" t="s">
        <v>7079</v>
      </c>
      <c r="B8144" s="2" t="str">
        <f t="shared" si="383"/>
        <v>6516</v>
      </c>
      <c r="C8144" s="2">
        <f t="shared" si="381"/>
        <v>6516</v>
      </c>
      <c r="D8144" t="str">
        <f>VLOOKUP(C8144,'Cost Centre'!A:B,2,)</f>
        <v>Human Settlement and Housing</v>
      </c>
      <c r="E8144" t="str">
        <f t="shared" si="382"/>
        <v>3</v>
      </c>
      <c r="F8144" t="s">
        <v>2156</v>
      </c>
      <c r="G8144" s="2">
        <v>0</v>
      </c>
      <c r="H8144" s="2">
        <v>109646.84</v>
      </c>
      <c r="I8144" s="2">
        <v>0</v>
      </c>
      <c r="J8144" s="105">
        <f>SUMIF([1]MMM!$A:$A,A8144,[1]MMM!$F:$F)</f>
        <v>109646.84</v>
      </c>
      <c r="K8144" s="2" t="s">
        <v>10</v>
      </c>
      <c r="L8144" s="2">
        <v>287656</v>
      </c>
      <c r="M8144" t="s">
        <v>10962</v>
      </c>
      <c r="N8144" t="s">
        <v>14264</v>
      </c>
      <c r="O8144" t="s">
        <v>10908</v>
      </c>
      <c r="P8144" t="s">
        <v>11596</v>
      </c>
    </row>
    <row r="8145" spans="1:16" x14ac:dyDescent="0.3">
      <c r="A8145" t="s">
        <v>7080</v>
      </c>
      <c r="B8145" s="2" t="str">
        <f t="shared" si="383"/>
        <v>6516</v>
      </c>
      <c r="C8145" s="2">
        <f t="shared" si="381"/>
        <v>6516</v>
      </c>
      <c r="D8145" t="str">
        <f>VLOOKUP(C8145,'Cost Centre'!A:B,2,)</f>
        <v>Human Settlement and Housing</v>
      </c>
      <c r="E8145" t="str">
        <f t="shared" si="382"/>
        <v>3</v>
      </c>
      <c r="F8145" t="s">
        <v>2157</v>
      </c>
      <c r="G8145" s="2">
        <v>0</v>
      </c>
      <c r="H8145" s="2">
        <v>373013.16</v>
      </c>
      <c r="I8145" s="2">
        <v>0</v>
      </c>
      <c r="J8145" s="105">
        <f>SUMIF([1]MMM!$A:$A,A8145,[1]MMM!$F:$F)</f>
        <v>373013.16</v>
      </c>
      <c r="K8145" s="2" t="s">
        <v>10</v>
      </c>
      <c r="L8145" s="2">
        <v>796968</v>
      </c>
      <c r="M8145" t="s">
        <v>10962</v>
      </c>
      <c r="N8145" t="s">
        <v>14264</v>
      </c>
      <c r="O8145" t="s">
        <v>10908</v>
      </c>
      <c r="P8145" t="s">
        <v>11596</v>
      </c>
    </row>
    <row r="8146" spans="1:16" x14ac:dyDescent="0.3">
      <c r="A8146" t="s">
        <v>14265</v>
      </c>
      <c r="B8146" s="2" t="str">
        <f t="shared" si="383"/>
        <v>6516</v>
      </c>
      <c r="C8146" s="2">
        <f t="shared" si="381"/>
        <v>6516</v>
      </c>
      <c r="D8146" t="str">
        <f>VLOOKUP(C8146,'Cost Centre'!A:B,2,)</f>
        <v>Human Settlement and Housing</v>
      </c>
      <c r="E8146" t="str">
        <f t="shared" si="382"/>
        <v>3</v>
      </c>
      <c r="F8146" t="s">
        <v>10912</v>
      </c>
      <c r="G8146" s="2">
        <v>0</v>
      </c>
      <c r="H8146" s="2">
        <v>0</v>
      </c>
      <c r="I8146" s="2">
        <v>-782663.38</v>
      </c>
      <c r="J8146" s="105">
        <f>SUMIF([1]MMM!$A:$A,A8146,[1]MMM!$F:$F)</f>
        <v>-782663.38</v>
      </c>
      <c r="K8146" s="2" t="s">
        <v>10</v>
      </c>
      <c r="L8146" s="2">
        <v>0</v>
      </c>
      <c r="M8146" t="s">
        <v>10962</v>
      </c>
      <c r="N8146" t="s">
        <v>14264</v>
      </c>
      <c r="O8146" t="s">
        <v>10908</v>
      </c>
      <c r="P8146" t="s">
        <v>10913</v>
      </c>
    </row>
    <row r="8147" spans="1:16" x14ac:dyDescent="0.3">
      <c r="A8147" t="s">
        <v>14266</v>
      </c>
      <c r="B8147" s="2" t="str">
        <f t="shared" si="383"/>
        <v>6516</v>
      </c>
      <c r="C8147" s="2">
        <f t="shared" si="381"/>
        <v>6516</v>
      </c>
      <c r="D8147" t="str">
        <f>VLOOKUP(C8147,'Cost Centre'!A:B,2,)</f>
        <v>Human Settlement and Housing</v>
      </c>
      <c r="E8147" t="str">
        <f t="shared" si="382"/>
        <v>3</v>
      </c>
      <c r="F8147" t="s">
        <v>10915</v>
      </c>
      <c r="G8147" s="2">
        <v>0</v>
      </c>
      <c r="H8147" s="2">
        <v>0</v>
      </c>
      <c r="I8147" s="2">
        <v>0</v>
      </c>
      <c r="J8147" s="105">
        <f>SUMIF([1]MMM!$A:$A,A8147,[1]MMM!$F:$F)</f>
        <v>0</v>
      </c>
      <c r="K8147" s="2" t="s">
        <v>10</v>
      </c>
      <c r="L8147" s="2">
        <v>0</v>
      </c>
      <c r="M8147" t="s">
        <v>10962</v>
      </c>
      <c r="N8147" t="s">
        <v>14264</v>
      </c>
      <c r="O8147" t="s">
        <v>10908</v>
      </c>
      <c r="P8147" t="s">
        <v>10913</v>
      </c>
    </row>
    <row r="8148" spans="1:16" x14ac:dyDescent="0.3">
      <c r="A8148" t="s">
        <v>1600</v>
      </c>
      <c r="B8148" s="2" t="str">
        <f t="shared" si="383"/>
        <v>6516</v>
      </c>
      <c r="C8148" s="2">
        <f t="shared" si="381"/>
        <v>6516</v>
      </c>
      <c r="D8148" t="str">
        <f>VLOOKUP(C8148,'Cost Centre'!A:B,2,)</f>
        <v>Human Settlement and Housing</v>
      </c>
      <c r="E8148" t="str">
        <f t="shared" si="382"/>
        <v>8</v>
      </c>
      <c r="F8148" t="s">
        <v>462</v>
      </c>
      <c r="G8148" s="2">
        <v>-220798.2</v>
      </c>
      <c r="H8148" s="2">
        <v>0</v>
      </c>
      <c r="I8148" s="2">
        <v>0</v>
      </c>
      <c r="J8148" s="105">
        <f>SUMIF([1]MMM!$A:$A,A8148,[1]MMM!$F:$F)</f>
        <v>-220798.2</v>
      </c>
      <c r="K8148" s="2" t="s">
        <v>460</v>
      </c>
      <c r="L8148" s="2">
        <v>0</v>
      </c>
      <c r="M8148" t="s">
        <v>10962</v>
      </c>
      <c r="N8148" t="s">
        <v>14264</v>
      </c>
      <c r="O8148" t="s">
        <v>10916</v>
      </c>
      <c r="P8148" t="s">
        <v>10917</v>
      </c>
    </row>
    <row r="8149" spans="1:16" x14ac:dyDescent="0.3">
      <c r="A8149" t="s">
        <v>1601</v>
      </c>
      <c r="B8149" s="2" t="str">
        <f t="shared" si="383"/>
        <v>6516</v>
      </c>
      <c r="C8149" s="2">
        <f t="shared" si="381"/>
        <v>6516</v>
      </c>
      <c r="D8149" t="str">
        <f>VLOOKUP(C8149,'Cost Centre'!A:B,2,)</f>
        <v>Human Settlement and Housing</v>
      </c>
      <c r="E8149" t="str">
        <f t="shared" si="382"/>
        <v>8</v>
      </c>
      <c r="F8149" t="s">
        <v>464</v>
      </c>
      <c r="G8149" s="2">
        <v>0</v>
      </c>
      <c r="H8149" s="2">
        <v>0</v>
      </c>
      <c r="I8149" s="2">
        <v>0</v>
      </c>
      <c r="J8149" s="105">
        <f>SUMIF([1]MMM!$A:$A,A8149,[1]MMM!$F:$F)</f>
        <v>0</v>
      </c>
      <c r="K8149" s="2" t="s">
        <v>460</v>
      </c>
      <c r="L8149" s="2">
        <v>0</v>
      </c>
      <c r="M8149" t="s">
        <v>10962</v>
      </c>
      <c r="N8149" t="s">
        <v>14264</v>
      </c>
      <c r="O8149" t="s">
        <v>10916</v>
      </c>
      <c r="P8149" t="s">
        <v>10917</v>
      </c>
    </row>
    <row r="8150" spans="1:16" x14ac:dyDescent="0.3">
      <c r="A8150" t="s">
        <v>1602</v>
      </c>
      <c r="B8150" s="2" t="str">
        <f t="shared" si="383"/>
        <v>6516</v>
      </c>
      <c r="C8150" s="2">
        <f t="shared" si="381"/>
        <v>6516</v>
      </c>
      <c r="D8150" t="str">
        <f>VLOOKUP(C8150,'Cost Centre'!A:B,2,)</f>
        <v>Human Settlement and Housing</v>
      </c>
      <c r="E8150" t="str">
        <f t="shared" si="382"/>
        <v>8</v>
      </c>
      <c r="F8150" t="s">
        <v>466</v>
      </c>
      <c r="G8150" s="2">
        <v>0</v>
      </c>
      <c r="H8150" s="2">
        <v>0</v>
      </c>
      <c r="I8150" s="2">
        <v>0</v>
      </c>
      <c r="J8150" s="105">
        <f>SUMIF([1]MMM!$A:$A,A8150,[1]MMM!$F:$F)</f>
        <v>0</v>
      </c>
      <c r="K8150" s="2" t="s">
        <v>460</v>
      </c>
      <c r="L8150" s="2">
        <v>0</v>
      </c>
      <c r="M8150" t="s">
        <v>10962</v>
      </c>
      <c r="N8150" t="s">
        <v>14264</v>
      </c>
      <c r="O8150" t="s">
        <v>10916</v>
      </c>
      <c r="P8150" t="s">
        <v>10917</v>
      </c>
    </row>
    <row r="8151" spans="1:16" x14ac:dyDescent="0.3">
      <c r="A8151" t="s">
        <v>1603</v>
      </c>
      <c r="B8151" s="2" t="str">
        <f t="shared" si="383"/>
        <v>6516</v>
      </c>
      <c r="C8151" s="2">
        <f t="shared" si="381"/>
        <v>6516</v>
      </c>
      <c r="D8151" t="str">
        <f>VLOOKUP(C8151,'Cost Centre'!A:B,2,)</f>
        <v>Human Settlement and Housing</v>
      </c>
      <c r="E8151" t="str">
        <f t="shared" si="382"/>
        <v>8</v>
      </c>
      <c r="F8151" t="s">
        <v>468</v>
      </c>
      <c r="G8151" s="2">
        <v>0</v>
      </c>
      <c r="H8151" s="2">
        <v>782663.38</v>
      </c>
      <c r="I8151" s="2">
        <v>0</v>
      </c>
      <c r="J8151" s="105">
        <f>SUMIF([1]MMM!$A:$A,A8151,[1]MMM!$F:$F)</f>
        <v>782663.38</v>
      </c>
      <c r="K8151" s="2" t="s">
        <v>460</v>
      </c>
      <c r="L8151" s="2">
        <v>0</v>
      </c>
      <c r="M8151" t="s">
        <v>10962</v>
      </c>
      <c r="N8151" t="s">
        <v>14264</v>
      </c>
      <c r="O8151" t="s">
        <v>10916</v>
      </c>
      <c r="P8151" t="s">
        <v>10917</v>
      </c>
    </row>
    <row r="8152" spans="1:16" x14ac:dyDescent="0.3">
      <c r="A8152" t="s">
        <v>1604</v>
      </c>
      <c r="B8152" s="2" t="str">
        <f t="shared" si="383"/>
        <v>6516</v>
      </c>
      <c r="C8152" s="2">
        <f t="shared" si="381"/>
        <v>6516</v>
      </c>
      <c r="D8152" t="str">
        <f>VLOOKUP(C8152,'Cost Centre'!A:B,2,)</f>
        <v>Human Settlement and Housing</v>
      </c>
      <c r="E8152" t="str">
        <f t="shared" si="382"/>
        <v>8</v>
      </c>
      <c r="F8152" t="s">
        <v>470</v>
      </c>
      <c r="G8152" s="2">
        <v>0</v>
      </c>
      <c r="H8152" s="2">
        <v>0</v>
      </c>
      <c r="I8152" s="2">
        <v>0</v>
      </c>
      <c r="J8152" s="105">
        <f>SUMIF([1]MMM!$A:$A,A8152,[1]MMM!$F:$F)</f>
        <v>0</v>
      </c>
      <c r="K8152" s="2" t="s">
        <v>460</v>
      </c>
      <c r="L8152" s="2">
        <v>0</v>
      </c>
      <c r="M8152" t="s">
        <v>10962</v>
      </c>
      <c r="N8152" t="s">
        <v>14264</v>
      </c>
      <c r="O8152" t="s">
        <v>10916</v>
      </c>
      <c r="P8152" t="s">
        <v>10917</v>
      </c>
    </row>
    <row r="8153" spans="1:16" x14ac:dyDescent="0.3">
      <c r="A8153" t="s">
        <v>7081</v>
      </c>
      <c r="B8153" s="2" t="str">
        <f t="shared" si="383"/>
        <v>6516</v>
      </c>
      <c r="C8153" s="2">
        <f t="shared" si="381"/>
        <v>6516</v>
      </c>
      <c r="D8153" t="str">
        <f>VLOOKUP(C8153,'Cost Centre'!A:B,2,)</f>
        <v>Human Settlement and Housing</v>
      </c>
      <c r="E8153" t="str">
        <f t="shared" si="382"/>
        <v>8</v>
      </c>
      <c r="F8153" t="s">
        <v>2159</v>
      </c>
      <c r="G8153" s="2">
        <v>0</v>
      </c>
      <c r="H8153" s="2">
        <v>0</v>
      </c>
      <c r="I8153" s="2">
        <v>0</v>
      </c>
      <c r="J8153" s="105">
        <f>SUMIF([1]MMM!$A:$A,A8153,[1]MMM!$F:$F)</f>
        <v>0</v>
      </c>
      <c r="K8153" s="2" t="s">
        <v>460</v>
      </c>
      <c r="L8153" s="2">
        <v>0</v>
      </c>
      <c r="M8153" t="s">
        <v>10962</v>
      </c>
      <c r="N8153" t="s">
        <v>14264</v>
      </c>
      <c r="O8153" t="s">
        <v>10916</v>
      </c>
      <c r="P8153" t="s">
        <v>10917</v>
      </c>
    </row>
    <row r="8154" spans="1:16" x14ac:dyDescent="0.3">
      <c r="A8154" t="s">
        <v>7082</v>
      </c>
      <c r="B8154" s="2" t="str">
        <f t="shared" si="383"/>
        <v>6517</v>
      </c>
      <c r="C8154" s="2">
        <f t="shared" si="381"/>
        <v>6517</v>
      </c>
      <c r="D8154" t="str">
        <f>VLOOKUP(C8154,'Cost Centre'!A:B,2,)</f>
        <v>Human Settlement and Housing</v>
      </c>
      <c r="E8154" t="str">
        <f t="shared" si="382"/>
        <v>1</v>
      </c>
      <c r="F8154" t="s">
        <v>14208</v>
      </c>
      <c r="G8154" s="2">
        <v>0</v>
      </c>
      <c r="H8154" s="2">
        <v>0</v>
      </c>
      <c r="I8154" s="2">
        <v>-126872.28</v>
      </c>
      <c r="J8154" s="105">
        <f>SUMIF([1]MMM!$A:$A,A8154,[1]MMM!$F:$F)</f>
        <v>-126872.28</v>
      </c>
      <c r="K8154" s="2" t="s">
        <v>10</v>
      </c>
      <c r="L8154" s="2">
        <v>0</v>
      </c>
      <c r="M8154" t="s">
        <v>10962</v>
      </c>
      <c r="N8154" t="s">
        <v>14267</v>
      </c>
      <c r="O8154" t="s">
        <v>11023</v>
      </c>
      <c r="P8154" t="s">
        <v>11526</v>
      </c>
    </row>
    <row r="8155" spans="1:16" x14ac:dyDescent="0.3">
      <c r="A8155" t="s">
        <v>7083</v>
      </c>
      <c r="B8155" s="2" t="str">
        <f t="shared" si="383"/>
        <v>6517</v>
      </c>
      <c r="C8155" s="2">
        <f t="shared" si="381"/>
        <v>6517</v>
      </c>
      <c r="D8155" t="str">
        <f>VLOOKUP(C8155,'Cost Centre'!A:B,2,)</f>
        <v>Human Settlement and Housing</v>
      </c>
      <c r="E8155" t="str">
        <f t="shared" si="382"/>
        <v>1</v>
      </c>
      <c r="F8155" t="s">
        <v>14249</v>
      </c>
      <c r="G8155" s="2">
        <v>0</v>
      </c>
      <c r="H8155" s="2">
        <v>0</v>
      </c>
      <c r="I8155" s="2">
        <v>0</v>
      </c>
      <c r="J8155" s="105">
        <f>SUMIF([1]MMM!$A:$A,A8155,[1]MMM!$F:$F)</f>
        <v>0</v>
      </c>
      <c r="K8155" s="2" t="s">
        <v>10</v>
      </c>
      <c r="L8155" s="2">
        <v>0</v>
      </c>
      <c r="M8155" t="s">
        <v>10962</v>
      </c>
      <c r="N8155" t="s">
        <v>14267</v>
      </c>
      <c r="O8155" t="s">
        <v>11023</v>
      </c>
      <c r="P8155" t="s">
        <v>11526</v>
      </c>
    </row>
    <row r="8156" spans="1:16" x14ac:dyDescent="0.3">
      <c r="A8156" t="s">
        <v>7084</v>
      </c>
      <c r="B8156" s="2" t="str">
        <f t="shared" si="383"/>
        <v>6517</v>
      </c>
      <c r="C8156" s="2">
        <f t="shared" si="381"/>
        <v>6517</v>
      </c>
      <c r="D8156" t="str">
        <f>VLOOKUP(C8156,'Cost Centre'!A:B,2,)</f>
        <v>Human Settlement and Housing</v>
      </c>
      <c r="E8156" t="str">
        <f t="shared" si="382"/>
        <v>1</v>
      </c>
      <c r="F8156" t="s">
        <v>3398</v>
      </c>
      <c r="G8156" s="2">
        <v>0</v>
      </c>
      <c r="H8156" s="2">
        <v>0</v>
      </c>
      <c r="I8156" s="2">
        <v>0</v>
      </c>
      <c r="J8156" s="105">
        <f>SUMIF([1]MMM!$A:$A,A8156,[1]MMM!$F:$F)</f>
        <v>0</v>
      </c>
      <c r="K8156" s="2" t="s">
        <v>10</v>
      </c>
      <c r="L8156" s="2">
        <v>-126859</v>
      </c>
      <c r="M8156" t="s">
        <v>10962</v>
      </c>
      <c r="N8156" t="s">
        <v>14267</v>
      </c>
      <c r="O8156" t="s">
        <v>11023</v>
      </c>
      <c r="P8156" t="s">
        <v>11526</v>
      </c>
    </row>
    <row r="8157" spans="1:16" x14ac:dyDescent="0.3">
      <c r="A8157" t="s">
        <v>7085</v>
      </c>
      <c r="B8157" s="2" t="str">
        <f t="shared" si="383"/>
        <v>6517</v>
      </c>
      <c r="C8157" s="2">
        <f t="shared" si="381"/>
        <v>6517</v>
      </c>
      <c r="D8157" t="str">
        <f>VLOOKUP(C8157,'Cost Centre'!A:B,2,)</f>
        <v>Human Settlement and Housing</v>
      </c>
      <c r="E8157" t="str">
        <f t="shared" si="382"/>
        <v>2</v>
      </c>
      <c r="F8157" t="s">
        <v>227</v>
      </c>
      <c r="G8157" s="2">
        <v>0</v>
      </c>
      <c r="H8157" s="2">
        <v>0</v>
      </c>
      <c r="I8157" s="2">
        <v>0</v>
      </c>
      <c r="J8157" s="105">
        <f>SUMIF([1]MMM!$A:$A,A8157,[1]MMM!$F:$F)</f>
        <v>0</v>
      </c>
      <c r="K8157" s="2" t="s">
        <v>10</v>
      </c>
      <c r="L8157" s="2">
        <v>10000</v>
      </c>
      <c r="M8157" t="s">
        <v>10962</v>
      </c>
      <c r="N8157" t="s">
        <v>14267</v>
      </c>
      <c r="O8157" t="s">
        <v>10871</v>
      </c>
      <c r="P8157" t="s">
        <v>10879</v>
      </c>
    </row>
    <row r="8158" spans="1:16" x14ac:dyDescent="0.3">
      <c r="A8158" t="s">
        <v>7086</v>
      </c>
      <c r="B8158" s="2" t="str">
        <f t="shared" si="383"/>
        <v>6517</v>
      </c>
      <c r="C8158" s="2">
        <f t="shared" si="381"/>
        <v>6517</v>
      </c>
      <c r="D8158" t="str">
        <f>VLOOKUP(C8158,'Cost Centre'!A:B,2,)</f>
        <v>Human Settlement and Housing</v>
      </c>
      <c r="E8158" t="str">
        <f t="shared" si="382"/>
        <v>2</v>
      </c>
      <c r="F8158" t="s">
        <v>230</v>
      </c>
      <c r="G8158" s="2">
        <v>0</v>
      </c>
      <c r="H8158" s="2">
        <v>0</v>
      </c>
      <c r="I8158" s="2">
        <v>0</v>
      </c>
      <c r="J8158" s="105">
        <f>SUMIF([1]MMM!$A:$A,A8158,[1]MMM!$F:$F)</f>
        <v>0</v>
      </c>
      <c r="K8158" s="2" t="s">
        <v>10</v>
      </c>
      <c r="L8158" s="2">
        <v>0</v>
      </c>
      <c r="M8158" t="s">
        <v>10962</v>
      </c>
      <c r="N8158" t="s">
        <v>14267</v>
      </c>
      <c r="O8158" t="s">
        <v>10871</v>
      </c>
      <c r="P8158" t="s">
        <v>10881</v>
      </c>
    </row>
    <row r="8159" spans="1:16" x14ac:dyDescent="0.3">
      <c r="A8159" t="s">
        <v>7087</v>
      </c>
      <c r="B8159" s="2" t="str">
        <f t="shared" si="383"/>
        <v>6517</v>
      </c>
      <c r="C8159" s="2">
        <f t="shared" si="381"/>
        <v>6517</v>
      </c>
      <c r="D8159" t="str">
        <f>VLOOKUP(C8159,'Cost Centre'!A:B,2,)</f>
        <v>Human Settlement and Housing</v>
      </c>
      <c r="E8159" t="str">
        <f t="shared" si="382"/>
        <v>2</v>
      </c>
      <c r="F8159" t="s">
        <v>274</v>
      </c>
      <c r="G8159" s="2">
        <v>0</v>
      </c>
      <c r="H8159" s="2">
        <v>0</v>
      </c>
      <c r="I8159" s="2">
        <v>0</v>
      </c>
      <c r="J8159" s="105">
        <f>SUMIF([1]MMM!$A:$A,A8159,[1]MMM!$F:$F)</f>
        <v>0</v>
      </c>
      <c r="K8159" s="2" t="s">
        <v>10</v>
      </c>
      <c r="L8159" s="2">
        <v>0</v>
      </c>
      <c r="M8159" t="s">
        <v>10962</v>
      </c>
      <c r="N8159" t="s">
        <v>14267</v>
      </c>
      <c r="O8159" t="s">
        <v>10871</v>
      </c>
      <c r="P8159" t="s">
        <v>10881</v>
      </c>
    </row>
    <row r="8160" spans="1:16" x14ac:dyDescent="0.3">
      <c r="A8160" t="s">
        <v>7088</v>
      </c>
      <c r="B8160" s="2" t="str">
        <f t="shared" si="383"/>
        <v>6517</v>
      </c>
      <c r="C8160" s="2">
        <f t="shared" si="381"/>
        <v>6517</v>
      </c>
      <c r="D8160" t="str">
        <f>VLOOKUP(C8160,'Cost Centre'!A:B,2,)</f>
        <v>Human Settlement and Housing</v>
      </c>
      <c r="E8160" t="str">
        <f t="shared" si="382"/>
        <v>3</v>
      </c>
      <c r="F8160" t="s">
        <v>2143</v>
      </c>
      <c r="G8160" s="2">
        <v>0</v>
      </c>
      <c r="H8160" s="2">
        <v>0</v>
      </c>
      <c r="I8160" s="2">
        <v>0</v>
      </c>
      <c r="J8160" s="105">
        <f>SUMIF([1]MMM!$A:$A,A8160,[1]MMM!$F:$F)</f>
        <v>0</v>
      </c>
      <c r="K8160" s="2" t="s">
        <v>10</v>
      </c>
      <c r="L8160" s="2">
        <v>0</v>
      </c>
      <c r="M8160" t="s">
        <v>10962</v>
      </c>
      <c r="N8160" t="s">
        <v>14267</v>
      </c>
      <c r="O8160" t="s">
        <v>10908</v>
      </c>
      <c r="P8160" t="s">
        <v>10909</v>
      </c>
    </row>
    <row r="8161" spans="1:16" x14ac:dyDescent="0.3">
      <c r="A8161" t="s">
        <v>7089</v>
      </c>
      <c r="B8161" s="2" t="str">
        <f t="shared" si="383"/>
        <v>6517</v>
      </c>
      <c r="C8161" s="2">
        <f t="shared" si="381"/>
        <v>6517</v>
      </c>
      <c r="D8161" t="str">
        <f>VLOOKUP(C8161,'Cost Centre'!A:B,2,)</f>
        <v>Human Settlement and Housing</v>
      </c>
      <c r="E8161" t="str">
        <f t="shared" si="382"/>
        <v>3</v>
      </c>
      <c r="F8161" t="s">
        <v>2144</v>
      </c>
      <c r="G8161" s="2">
        <v>0</v>
      </c>
      <c r="H8161" s="2">
        <v>0</v>
      </c>
      <c r="I8161" s="2">
        <v>0</v>
      </c>
      <c r="J8161" s="105">
        <f>SUMIF([1]MMM!$A:$A,A8161,[1]MMM!$F:$F)</f>
        <v>0</v>
      </c>
      <c r="K8161" s="2" t="s">
        <v>10</v>
      </c>
      <c r="L8161" s="2">
        <v>0</v>
      </c>
      <c r="M8161" t="s">
        <v>10962</v>
      </c>
      <c r="N8161" t="s">
        <v>14267</v>
      </c>
      <c r="O8161" t="s">
        <v>10908</v>
      </c>
      <c r="P8161" t="s">
        <v>10909</v>
      </c>
    </row>
    <row r="8162" spans="1:16" x14ac:dyDescent="0.3">
      <c r="A8162" t="s">
        <v>7090</v>
      </c>
      <c r="B8162" s="2" t="str">
        <f t="shared" si="383"/>
        <v>6517</v>
      </c>
      <c r="C8162" s="2">
        <f t="shared" si="381"/>
        <v>6517</v>
      </c>
      <c r="D8162" t="str">
        <f>VLOOKUP(C8162,'Cost Centre'!A:B,2,)</f>
        <v>Human Settlement and Housing</v>
      </c>
      <c r="E8162" t="str">
        <f t="shared" si="382"/>
        <v>3</v>
      </c>
      <c r="F8162" t="s">
        <v>2145</v>
      </c>
      <c r="G8162" s="2">
        <v>0</v>
      </c>
      <c r="H8162" s="2">
        <v>0</v>
      </c>
      <c r="I8162" s="2">
        <v>0</v>
      </c>
      <c r="J8162" s="105">
        <f>SUMIF([1]MMM!$A:$A,A8162,[1]MMM!$F:$F)</f>
        <v>0</v>
      </c>
      <c r="K8162" s="2" t="s">
        <v>10</v>
      </c>
      <c r="L8162" s="2">
        <v>0</v>
      </c>
      <c r="M8162" t="s">
        <v>10962</v>
      </c>
      <c r="N8162" t="s">
        <v>14267</v>
      </c>
      <c r="O8162" t="s">
        <v>10908</v>
      </c>
      <c r="P8162" t="s">
        <v>10909</v>
      </c>
    </row>
    <row r="8163" spans="1:16" x14ac:dyDescent="0.3">
      <c r="A8163" t="s">
        <v>7091</v>
      </c>
      <c r="B8163" s="2" t="str">
        <f t="shared" si="383"/>
        <v>6517</v>
      </c>
      <c r="C8163" s="2">
        <f t="shared" si="381"/>
        <v>6517</v>
      </c>
      <c r="D8163" t="str">
        <f>VLOOKUP(C8163,'Cost Centre'!A:B,2,)</f>
        <v>Human Settlement and Housing</v>
      </c>
      <c r="E8163" t="str">
        <f t="shared" si="382"/>
        <v>3</v>
      </c>
      <c r="F8163" t="s">
        <v>2148</v>
      </c>
      <c r="G8163" s="2">
        <v>0</v>
      </c>
      <c r="H8163" s="2">
        <v>0</v>
      </c>
      <c r="I8163" s="2">
        <v>0</v>
      </c>
      <c r="J8163" s="105">
        <f>SUMIF([1]MMM!$A:$A,A8163,[1]MMM!$F:$F)</f>
        <v>0</v>
      </c>
      <c r="K8163" s="2" t="s">
        <v>10</v>
      </c>
      <c r="L8163" s="2">
        <v>0</v>
      </c>
      <c r="M8163" t="s">
        <v>10962</v>
      </c>
      <c r="N8163" t="s">
        <v>14267</v>
      </c>
      <c r="O8163" t="s">
        <v>10908</v>
      </c>
      <c r="P8163" t="s">
        <v>10910</v>
      </c>
    </row>
    <row r="8164" spans="1:16" x14ac:dyDescent="0.3">
      <c r="A8164" t="s">
        <v>7092</v>
      </c>
      <c r="B8164" s="2" t="str">
        <f t="shared" si="383"/>
        <v>6517</v>
      </c>
      <c r="C8164" s="2">
        <f t="shared" si="381"/>
        <v>6517</v>
      </c>
      <c r="D8164" t="str">
        <f>VLOOKUP(C8164,'Cost Centre'!A:B,2,)</f>
        <v>Human Settlement and Housing</v>
      </c>
      <c r="E8164" t="str">
        <f t="shared" si="382"/>
        <v>3</v>
      </c>
      <c r="F8164" t="s">
        <v>2155</v>
      </c>
      <c r="G8164" s="2">
        <v>0</v>
      </c>
      <c r="H8164" s="2">
        <v>31918.17</v>
      </c>
      <c r="I8164" s="2">
        <v>0</v>
      </c>
      <c r="J8164" s="105">
        <f>SUMIF([1]MMM!$A:$A,A8164,[1]MMM!$F:$F)</f>
        <v>31918.17</v>
      </c>
      <c r="K8164" s="2" t="s">
        <v>10</v>
      </c>
      <c r="L8164" s="2">
        <v>31399</v>
      </c>
      <c r="M8164" t="s">
        <v>10962</v>
      </c>
      <c r="N8164" t="s">
        <v>14267</v>
      </c>
      <c r="O8164" t="s">
        <v>10908</v>
      </c>
      <c r="P8164" t="s">
        <v>11596</v>
      </c>
    </row>
    <row r="8165" spans="1:16" x14ac:dyDescent="0.3">
      <c r="A8165" t="s">
        <v>7093</v>
      </c>
      <c r="B8165" s="2" t="str">
        <f t="shared" si="383"/>
        <v>6517</v>
      </c>
      <c r="C8165" s="2">
        <f t="shared" si="381"/>
        <v>6517</v>
      </c>
      <c r="D8165" t="str">
        <f>VLOOKUP(C8165,'Cost Centre'!A:B,2,)</f>
        <v>Human Settlement and Housing</v>
      </c>
      <c r="E8165" t="str">
        <f t="shared" si="382"/>
        <v>3</v>
      </c>
      <c r="F8165" t="s">
        <v>2156</v>
      </c>
      <c r="G8165" s="2">
        <v>0</v>
      </c>
      <c r="H8165" s="2">
        <v>62077.45</v>
      </c>
      <c r="I8165" s="2">
        <v>0</v>
      </c>
      <c r="J8165" s="105">
        <f>SUMIF([1]MMM!$A:$A,A8165,[1]MMM!$F:$F)</f>
        <v>62077.45</v>
      </c>
      <c r="K8165" s="2" t="s">
        <v>10</v>
      </c>
      <c r="L8165" s="2">
        <v>15443</v>
      </c>
      <c r="M8165" t="s">
        <v>10962</v>
      </c>
      <c r="N8165" t="s">
        <v>14267</v>
      </c>
      <c r="O8165" t="s">
        <v>10908</v>
      </c>
      <c r="P8165" t="s">
        <v>11596</v>
      </c>
    </row>
    <row r="8166" spans="1:16" x14ac:dyDescent="0.3">
      <c r="A8166" t="s">
        <v>7094</v>
      </c>
      <c r="B8166" s="2" t="str">
        <f t="shared" si="383"/>
        <v>6517</v>
      </c>
      <c r="C8166" s="2">
        <f t="shared" si="381"/>
        <v>6517</v>
      </c>
      <c r="D8166" t="str">
        <f>VLOOKUP(C8166,'Cost Centre'!A:B,2,)</f>
        <v>Human Settlement and Housing</v>
      </c>
      <c r="E8166" t="str">
        <f t="shared" si="382"/>
        <v>3</v>
      </c>
      <c r="F8166" t="s">
        <v>2157</v>
      </c>
      <c r="G8166" s="2">
        <v>0</v>
      </c>
      <c r="H8166" s="2">
        <v>124362.02</v>
      </c>
      <c r="I8166" s="2">
        <v>0</v>
      </c>
      <c r="J8166" s="105">
        <f>SUMIF([1]MMM!$A:$A,A8166,[1]MMM!$F:$F)</f>
        <v>124362.02</v>
      </c>
      <c r="K8166" s="2" t="s">
        <v>10</v>
      </c>
      <c r="L8166" s="2">
        <v>319558</v>
      </c>
      <c r="M8166" t="s">
        <v>10962</v>
      </c>
      <c r="N8166" t="s">
        <v>14267</v>
      </c>
      <c r="O8166" t="s">
        <v>10908</v>
      </c>
      <c r="P8166" t="s">
        <v>11596</v>
      </c>
    </row>
    <row r="8167" spans="1:16" x14ac:dyDescent="0.3">
      <c r="A8167" t="s">
        <v>14268</v>
      </c>
      <c r="B8167" s="2" t="str">
        <f t="shared" si="383"/>
        <v>6517</v>
      </c>
      <c r="C8167" s="2">
        <f t="shared" si="381"/>
        <v>6517</v>
      </c>
      <c r="D8167" t="str">
        <f>VLOOKUP(C8167,'Cost Centre'!A:B,2,)</f>
        <v>Human Settlement and Housing</v>
      </c>
      <c r="E8167" t="str">
        <f t="shared" si="382"/>
        <v>3</v>
      </c>
      <c r="F8167" t="s">
        <v>10912</v>
      </c>
      <c r="G8167" s="2">
        <v>0</v>
      </c>
      <c r="H8167" s="2">
        <v>0</v>
      </c>
      <c r="I8167" s="2">
        <v>-97629.96</v>
      </c>
      <c r="J8167" s="105">
        <f>SUMIF([1]MMM!$A:$A,A8167,[1]MMM!$F:$F)</f>
        <v>-97629.96</v>
      </c>
      <c r="K8167" s="2" t="s">
        <v>10</v>
      </c>
      <c r="L8167" s="2">
        <v>0</v>
      </c>
      <c r="M8167" t="s">
        <v>10962</v>
      </c>
      <c r="N8167" t="s">
        <v>14267</v>
      </c>
      <c r="O8167" t="s">
        <v>10908</v>
      </c>
      <c r="P8167" t="s">
        <v>10913</v>
      </c>
    </row>
    <row r="8168" spans="1:16" x14ac:dyDescent="0.3">
      <c r="A8168" t="s">
        <v>14269</v>
      </c>
      <c r="B8168" s="2" t="str">
        <f t="shared" si="383"/>
        <v>6517</v>
      </c>
      <c r="C8168" s="2">
        <f t="shared" si="381"/>
        <v>6517</v>
      </c>
      <c r="D8168" t="str">
        <f>VLOOKUP(C8168,'Cost Centre'!A:B,2,)</f>
        <v>Human Settlement and Housing</v>
      </c>
      <c r="E8168" t="str">
        <f t="shared" si="382"/>
        <v>3</v>
      </c>
      <c r="F8168" t="s">
        <v>10915</v>
      </c>
      <c r="G8168" s="2">
        <v>0</v>
      </c>
      <c r="H8168" s="2">
        <v>0</v>
      </c>
      <c r="I8168" s="2">
        <v>0</v>
      </c>
      <c r="J8168" s="105">
        <f>SUMIF([1]MMM!$A:$A,A8168,[1]MMM!$F:$F)</f>
        <v>0</v>
      </c>
      <c r="K8168" s="2" t="s">
        <v>10</v>
      </c>
      <c r="L8168" s="2">
        <v>0</v>
      </c>
      <c r="M8168" t="s">
        <v>10962</v>
      </c>
      <c r="N8168" t="s">
        <v>14267</v>
      </c>
      <c r="O8168" t="s">
        <v>10908</v>
      </c>
      <c r="P8168" t="s">
        <v>10913</v>
      </c>
    </row>
    <row r="8169" spans="1:16" x14ac:dyDescent="0.3">
      <c r="A8169" t="s">
        <v>1605</v>
      </c>
      <c r="B8169" s="2" t="str">
        <f t="shared" si="383"/>
        <v>6517</v>
      </c>
      <c r="C8169" s="2">
        <f t="shared" si="381"/>
        <v>6517</v>
      </c>
      <c r="D8169" t="str">
        <f>VLOOKUP(C8169,'Cost Centre'!A:B,2,)</f>
        <v>Human Settlement and Housing</v>
      </c>
      <c r="E8169" t="str">
        <f t="shared" si="382"/>
        <v>8</v>
      </c>
      <c r="F8169" t="s">
        <v>462</v>
      </c>
      <c r="G8169" s="2">
        <v>-115337.04</v>
      </c>
      <c r="H8169" s="2">
        <v>0</v>
      </c>
      <c r="I8169" s="2">
        <v>0</v>
      </c>
      <c r="J8169" s="105">
        <f>SUMIF([1]MMM!$A:$A,A8169,[1]MMM!$F:$F)</f>
        <v>-115337.04</v>
      </c>
      <c r="K8169" s="2" t="s">
        <v>460</v>
      </c>
      <c r="L8169" s="2">
        <v>0</v>
      </c>
      <c r="M8169" t="s">
        <v>10962</v>
      </c>
      <c r="N8169" t="s">
        <v>14267</v>
      </c>
      <c r="O8169" t="s">
        <v>10916</v>
      </c>
      <c r="P8169" t="s">
        <v>10917</v>
      </c>
    </row>
    <row r="8170" spans="1:16" x14ac:dyDescent="0.3">
      <c r="A8170" t="s">
        <v>1606</v>
      </c>
      <c r="B8170" s="2" t="str">
        <f t="shared" si="383"/>
        <v>6517</v>
      </c>
      <c r="C8170" s="2">
        <f t="shared" si="381"/>
        <v>6517</v>
      </c>
      <c r="D8170" t="str">
        <f>VLOOKUP(C8170,'Cost Centre'!A:B,2,)</f>
        <v>Human Settlement and Housing</v>
      </c>
      <c r="E8170" t="str">
        <f t="shared" si="382"/>
        <v>8</v>
      </c>
      <c r="F8170" t="s">
        <v>464</v>
      </c>
      <c r="G8170" s="2">
        <v>0</v>
      </c>
      <c r="H8170" s="2">
        <v>0</v>
      </c>
      <c r="I8170" s="2">
        <v>0</v>
      </c>
      <c r="J8170" s="105">
        <f>SUMIF([1]MMM!$A:$A,A8170,[1]MMM!$F:$F)</f>
        <v>0</v>
      </c>
      <c r="K8170" s="2" t="s">
        <v>460</v>
      </c>
      <c r="L8170" s="2">
        <v>0</v>
      </c>
      <c r="M8170" t="s">
        <v>10962</v>
      </c>
      <c r="N8170" t="s">
        <v>14267</v>
      </c>
      <c r="O8170" t="s">
        <v>10916</v>
      </c>
      <c r="P8170" t="s">
        <v>10917</v>
      </c>
    </row>
    <row r="8171" spans="1:16" x14ac:dyDescent="0.3">
      <c r="A8171" t="s">
        <v>1607</v>
      </c>
      <c r="B8171" s="2" t="str">
        <f t="shared" si="383"/>
        <v>6517</v>
      </c>
      <c r="C8171" s="2">
        <f t="shared" si="381"/>
        <v>6517</v>
      </c>
      <c r="D8171" t="str">
        <f>VLOOKUP(C8171,'Cost Centre'!A:B,2,)</f>
        <v>Human Settlement and Housing</v>
      </c>
      <c r="E8171" t="str">
        <f t="shared" si="382"/>
        <v>8</v>
      </c>
      <c r="F8171" t="s">
        <v>466</v>
      </c>
      <c r="G8171" s="2">
        <v>0</v>
      </c>
      <c r="H8171" s="2">
        <v>0</v>
      </c>
      <c r="I8171" s="2">
        <v>0</v>
      </c>
      <c r="J8171" s="105">
        <f>SUMIF([1]MMM!$A:$A,A8171,[1]MMM!$F:$F)</f>
        <v>0</v>
      </c>
      <c r="K8171" s="2" t="s">
        <v>460</v>
      </c>
      <c r="L8171" s="2">
        <v>0</v>
      </c>
      <c r="M8171" t="s">
        <v>10962</v>
      </c>
      <c r="N8171" t="s">
        <v>14267</v>
      </c>
      <c r="O8171" t="s">
        <v>10916</v>
      </c>
      <c r="P8171" t="s">
        <v>10917</v>
      </c>
    </row>
    <row r="8172" spans="1:16" x14ac:dyDescent="0.3">
      <c r="A8172" t="s">
        <v>1608</v>
      </c>
      <c r="B8172" s="2" t="str">
        <f t="shared" si="383"/>
        <v>6517</v>
      </c>
      <c r="C8172" s="2">
        <f t="shared" si="381"/>
        <v>6517</v>
      </c>
      <c r="D8172" t="str">
        <f>VLOOKUP(C8172,'Cost Centre'!A:B,2,)</f>
        <v>Human Settlement and Housing</v>
      </c>
      <c r="E8172" t="str">
        <f t="shared" si="382"/>
        <v>8</v>
      </c>
      <c r="F8172" t="s">
        <v>468</v>
      </c>
      <c r="G8172" s="2">
        <v>0</v>
      </c>
      <c r="H8172" s="2">
        <v>97629.96</v>
      </c>
      <c r="I8172" s="2">
        <v>0</v>
      </c>
      <c r="J8172" s="105">
        <f>SUMIF([1]MMM!$A:$A,A8172,[1]MMM!$F:$F)</f>
        <v>97629.96</v>
      </c>
      <c r="K8172" s="2" t="s">
        <v>460</v>
      </c>
      <c r="L8172" s="2">
        <v>0</v>
      </c>
      <c r="M8172" t="s">
        <v>10962</v>
      </c>
      <c r="N8172" t="s">
        <v>14267</v>
      </c>
      <c r="O8172" t="s">
        <v>10916</v>
      </c>
      <c r="P8172" t="s">
        <v>10917</v>
      </c>
    </row>
    <row r="8173" spans="1:16" x14ac:dyDescent="0.3">
      <c r="A8173" t="s">
        <v>1609</v>
      </c>
      <c r="B8173" s="2" t="str">
        <f t="shared" si="383"/>
        <v>6517</v>
      </c>
      <c r="C8173" s="2">
        <f t="shared" si="381"/>
        <v>6517</v>
      </c>
      <c r="D8173" t="str">
        <f>VLOOKUP(C8173,'Cost Centre'!A:B,2,)</f>
        <v>Human Settlement and Housing</v>
      </c>
      <c r="E8173" t="str">
        <f t="shared" si="382"/>
        <v>8</v>
      </c>
      <c r="F8173" t="s">
        <v>470</v>
      </c>
      <c r="G8173" s="2">
        <v>0</v>
      </c>
      <c r="H8173" s="2">
        <v>0</v>
      </c>
      <c r="I8173" s="2">
        <v>0</v>
      </c>
      <c r="J8173" s="105">
        <f>SUMIF([1]MMM!$A:$A,A8173,[1]MMM!$F:$F)</f>
        <v>0</v>
      </c>
      <c r="K8173" s="2" t="s">
        <v>460</v>
      </c>
      <c r="L8173" s="2">
        <v>0</v>
      </c>
      <c r="M8173" t="s">
        <v>10962</v>
      </c>
      <c r="N8173" t="s">
        <v>14267</v>
      </c>
      <c r="O8173" t="s">
        <v>10916</v>
      </c>
      <c r="P8173" t="s">
        <v>10917</v>
      </c>
    </row>
    <row r="8174" spans="1:16" x14ac:dyDescent="0.3">
      <c r="A8174" t="s">
        <v>7095</v>
      </c>
      <c r="B8174" s="2" t="str">
        <f t="shared" si="383"/>
        <v>6517</v>
      </c>
      <c r="C8174" s="2">
        <f t="shared" si="381"/>
        <v>6517</v>
      </c>
      <c r="D8174" t="str">
        <f>VLOOKUP(C8174,'Cost Centre'!A:B,2,)</f>
        <v>Human Settlement and Housing</v>
      </c>
      <c r="E8174" t="str">
        <f t="shared" si="382"/>
        <v>8</v>
      </c>
      <c r="F8174" t="s">
        <v>2159</v>
      </c>
      <c r="G8174" s="2">
        <v>0</v>
      </c>
      <c r="H8174" s="2">
        <v>0</v>
      </c>
      <c r="I8174" s="2">
        <v>0</v>
      </c>
      <c r="J8174" s="105">
        <f>SUMIF([1]MMM!$A:$A,A8174,[1]MMM!$F:$F)</f>
        <v>0</v>
      </c>
      <c r="K8174" s="2" t="s">
        <v>460</v>
      </c>
      <c r="L8174" s="2">
        <v>0</v>
      </c>
      <c r="M8174" t="s">
        <v>10962</v>
      </c>
      <c r="N8174" t="s">
        <v>14267</v>
      </c>
      <c r="O8174" t="s">
        <v>10916</v>
      </c>
      <c r="P8174" t="s">
        <v>10917</v>
      </c>
    </row>
    <row r="8175" spans="1:16" x14ac:dyDescent="0.3">
      <c r="A8175" t="s">
        <v>7096</v>
      </c>
      <c r="B8175" s="2" t="str">
        <f t="shared" si="383"/>
        <v>6531</v>
      </c>
      <c r="C8175" s="2">
        <f t="shared" si="381"/>
        <v>6531</v>
      </c>
      <c r="D8175" t="str">
        <f>VLOOKUP(C8175,'Cost Centre'!A:B,2,)</f>
        <v>Human Settlement and Housing</v>
      </c>
      <c r="E8175" t="str">
        <f t="shared" si="382"/>
        <v>1</v>
      </c>
      <c r="F8175" t="s">
        <v>14208</v>
      </c>
      <c r="G8175" s="2">
        <v>0</v>
      </c>
      <c r="H8175" s="2">
        <v>0</v>
      </c>
      <c r="I8175" s="2">
        <v>-1683204.78</v>
      </c>
      <c r="J8175" s="105">
        <f>SUMIF([1]MMM!$A:$A,A8175,[1]MMM!$F:$F)</f>
        <v>-1683204.78</v>
      </c>
      <c r="K8175" s="2" t="s">
        <v>10</v>
      </c>
      <c r="L8175" s="2">
        <v>0</v>
      </c>
      <c r="M8175" t="s">
        <v>10962</v>
      </c>
      <c r="N8175" t="s">
        <v>14270</v>
      </c>
      <c r="O8175" t="s">
        <v>11023</v>
      </c>
      <c r="P8175" t="s">
        <v>11526</v>
      </c>
    </row>
    <row r="8176" spans="1:16" x14ac:dyDescent="0.3">
      <c r="A8176" t="s">
        <v>7097</v>
      </c>
      <c r="B8176" s="2" t="str">
        <f t="shared" si="383"/>
        <v>6531</v>
      </c>
      <c r="C8176" s="2">
        <f t="shared" si="381"/>
        <v>6531</v>
      </c>
      <c r="D8176" t="str">
        <f>VLOOKUP(C8176,'Cost Centre'!A:B,2,)</f>
        <v>Human Settlement and Housing</v>
      </c>
      <c r="E8176" t="str">
        <f t="shared" si="382"/>
        <v>1</v>
      </c>
      <c r="F8176" t="s">
        <v>14249</v>
      </c>
      <c r="G8176" s="2">
        <v>0</v>
      </c>
      <c r="H8176" s="2">
        <v>34887.85</v>
      </c>
      <c r="I8176" s="2">
        <v>0</v>
      </c>
      <c r="J8176" s="105">
        <f>SUMIF([1]MMM!$A:$A,A8176,[1]MMM!$F:$F)</f>
        <v>34887.85</v>
      </c>
      <c r="K8176" s="2" t="s">
        <v>10</v>
      </c>
      <c r="L8176" s="2">
        <v>0</v>
      </c>
      <c r="M8176" t="s">
        <v>10962</v>
      </c>
      <c r="N8176" t="s">
        <v>14270</v>
      </c>
      <c r="O8176" t="s">
        <v>11023</v>
      </c>
      <c r="P8176" t="s">
        <v>11526</v>
      </c>
    </row>
    <row r="8177" spans="1:16" x14ac:dyDescent="0.3">
      <c r="A8177" t="s">
        <v>7098</v>
      </c>
      <c r="B8177" s="2" t="str">
        <f t="shared" si="383"/>
        <v>6531</v>
      </c>
      <c r="C8177" s="2">
        <f t="shared" si="381"/>
        <v>6531</v>
      </c>
      <c r="D8177" t="str">
        <f>VLOOKUP(C8177,'Cost Centre'!A:B,2,)</f>
        <v>Human Settlement and Housing</v>
      </c>
      <c r="E8177" t="str">
        <f t="shared" si="382"/>
        <v>1</v>
      </c>
      <c r="F8177" t="s">
        <v>3398</v>
      </c>
      <c r="G8177" s="2">
        <v>0</v>
      </c>
      <c r="H8177" s="2">
        <v>0</v>
      </c>
      <c r="I8177" s="2">
        <v>0</v>
      </c>
      <c r="J8177" s="105">
        <f>SUMIF([1]MMM!$A:$A,A8177,[1]MMM!$F:$F)</f>
        <v>0</v>
      </c>
      <c r="K8177" s="2" t="s">
        <v>10</v>
      </c>
      <c r="L8177" s="2">
        <v>-1337371</v>
      </c>
      <c r="M8177" t="s">
        <v>10962</v>
      </c>
      <c r="N8177" t="s">
        <v>14270</v>
      </c>
      <c r="O8177" t="s">
        <v>11023</v>
      </c>
      <c r="P8177" t="s">
        <v>11526</v>
      </c>
    </row>
    <row r="8178" spans="1:16" x14ac:dyDescent="0.3">
      <c r="A8178" t="s">
        <v>7099</v>
      </c>
      <c r="B8178" s="2" t="str">
        <f t="shared" si="383"/>
        <v>6531</v>
      </c>
      <c r="C8178" s="2">
        <f t="shared" si="381"/>
        <v>6531</v>
      </c>
      <c r="D8178" t="str">
        <f>VLOOKUP(C8178,'Cost Centre'!A:B,2,)</f>
        <v>Human Settlement and Housing</v>
      </c>
      <c r="E8178" t="str">
        <f t="shared" si="382"/>
        <v>2</v>
      </c>
      <c r="F8178" t="s">
        <v>225</v>
      </c>
      <c r="G8178" s="2">
        <v>0</v>
      </c>
      <c r="H8178" s="2">
        <v>0</v>
      </c>
      <c r="I8178" s="2">
        <v>0</v>
      </c>
      <c r="J8178" s="105">
        <f>SUMIF([1]MMM!$A:$A,A8178,[1]MMM!$F:$F)</f>
        <v>0</v>
      </c>
      <c r="K8178" s="2" t="s">
        <v>10</v>
      </c>
      <c r="L8178" s="2">
        <v>0</v>
      </c>
      <c r="M8178" t="s">
        <v>10962</v>
      </c>
      <c r="N8178" t="s">
        <v>14270</v>
      </c>
      <c r="O8178" t="s">
        <v>10871</v>
      </c>
      <c r="P8178" t="s">
        <v>10878</v>
      </c>
    </row>
    <row r="8179" spans="1:16" x14ac:dyDescent="0.3">
      <c r="A8179" t="s">
        <v>7100</v>
      </c>
      <c r="B8179" s="2" t="str">
        <f t="shared" si="383"/>
        <v>6531</v>
      </c>
      <c r="C8179" s="2">
        <f t="shared" si="381"/>
        <v>6531</v>
      </c>
      <c r="D8179" t="str">
        <f>VLOOKUP(C8179,'Cost Centre'!A:B,2,)</f>
        <v>Human Settlement and Housing</v>
      </c>
      <c r="E8179" t="str">
        <f t="shared" si="382"/>
        <v>2</v>
      </c>
      <c r="F8179" t="s">
        <v>227</v>
      </c>
      <c r="G8179" s="2">
        <v>0</v>
      </c>
      <c r="H8179" s="2">
        <v>0</v>
      </c>
      <c r="I8179" s="2">
        <v>0</v>
      </c>
      <c r="J8179" s="105">
        <f>SUMIF([1]MMM!$A:$A,A8179,[1]MMM!$F:$F)</f>
        <v>0</v>
      </c>
      <c r="K8179" s="2" t="s">
        <v>10</v>
      </c>
      <c r="L8179" s="2">
        <v>0</v>
      </c>
      <c r="M8179" t="s">
        <v>10962</v>
      </c>
      <c r="N8179" t="s">
        <v>14270</v>
      </c>
      <c r="O8179" t="s">
        <v>10871</v>
      </c>
      <c r="P8179" t="s">
        <v>10879</v>
      </c>
    </row>
    <row r="8180" spans="1:16" x14ac:dyDescent="0.3">
      <c r="A8180" t="s">
        <v>7101</v>
      </c>
      <c r="B8180" s="2" t="str">
        <f t="shared" si="383"/>
        <v>6531</v>
      </c>
      <c r="C8180" s="2">
        <f t="shared" si="381"/>
        <v>6531</v>
      </c>
      <c r="D8180" t="str">
        <f>VLOOKUP(C8180,'Cost Centre'!A:B,2,)</f>
        <v>Human Settlement and Housing</v>
      </c>
      <c r="E8180" t="str">
        <f t="shared" si="382"/>
        <v>2</v>
      </c>
      <c r="F8180" t="s">
        <v>230</v>
      </c>
      <c r="G8180" s="2">
        <v>0</v>
      </c>
      <c r="H8180" s="2">
        <v>0</v>
      </c>
      <c r="I8180" s="2">
        <v>0</v>
      </c>
      <c r="J8180" s="105">
        <f>SUMIF([1]MMM!$A:$A,A8180,[1]MMM!$F:$F)</f>
        <v>0</v>
      </c>
      <c r="K8180" s="2" t="s">
        <v>10</v>
      </c>
      <c r="L8180" s="2">
        <v>0</v>
      </c>
      <c r="M8180" t="s">
        <v>10962</v>
      </c>
      <c r="N8180" t="s">
        <v>14270</v>
      </c>
      <c r="O8180" t="s">
        <v>10871</v>
      </c>
      <c r="P8180" t="s">
        <v>10881</v>
      </c>
    </row>
    <row r="8181" spans="1:16" x14ac:dyDescent="0.3">
      <c r="A8181" t="s">
        <v>7102</v>
      </c>
      <c r="B8181" s="2" t="str">
        <f t="shared" si="383"/>
        <v>6531</v>
      </c>
      <c r="C8181" s="2">
        <f t="shared" si="381"/>
        <v>6531</v>
      </c>
      <c r="D8181" t="str">
        <f>VLOOKUP(C8181,'Cost Centre'!A:B,2,)</f>
        <v>Human Settlement and Housing</v>
      </c>
      <c r="E8181" t="str">
        <f t="shared" si="382"/>
        <v>2</v>
      </c>
      <c r="F8181" t="s">
        <v>117</v>
      </c>
      <c r="G8181" s="2">
        <v>0</v>
      </c>
      <c r="H8181" s="2">
        <v>3987.47</v>
      </c>
      <c r="I8181" s="2">
        <v>0</v>
      </c>
      <c r="J8181" s="105">
        <f>SUMIF([1]MMM!$A:$A,A8181,[1]MMM!$F:$F)</f>
        <v>3987.47</v>
      </c>
      <c r="K8181" s="2" t="s">
        <v>10</v>
      </c>
      <c r="L8181" s="2">
        <v>4000</v>
      </c>
      <c r="M8181" t="s">
        <v>10962</v>
      </c>
      <c r="N8181" t="s">
        <v>14270</v>
      </c>
      <c r="O8181" t="s">
        <v>10871</v>
      </c>
      <c r="P8181" t="s">
        <v>10885</v>
      </c>
    </row>
    <row r="8182" spans="1:16" x14ac:dyDescent="0.3">
      <c r="A8182" t="s">
        <v>7103</v>
      </c>
      <c r="B8182" s="2" t="str">
        <f t="shared" si="383"/>
        <v>6531</v>
      </c>
      <c r="C8182" s="2">
        <f t="shared" si="381"/>
        <v>6531</v>
      </c>
      <c r="D8182" t="str">
        <f>VLOOKUP(C8182,'Cost Centre'!A:B,2,)</f>
        <v>Human Settlement and Housing</v>
      </c>
      <c r="E8182" t="str">
        <f t="shared" si="382"/>
        <v>3</v>
      </c>
      <c r="F8182" t="s">
        <v>2144</v>
      </c>
      <c r="G8182" s="2">
        <v>0</v>
      </c>
      <c r="H8182" s="2">
        <v>0</v>
      </c>
      <c r="I8182" s="2">
        <v>0</v>
      </c>
      <c r="J8182" s="105">
        <f>SUMIF([1]MMM!$A:$A,A8182,[1]MMM!$F:$F)</f>
        <v>0</v>
      </c>
      <c r="K8182" s="2" t="s">
        <v>10</v>
      </c>
      <c r="L8182" s="2">
        <v>0</v>
      </c>
      <c r="M8182" t="s">
        <v>10962</v>
      </c>
      <c r="N8182" t="s">
        <v>14270</v>
      </c>
      <c r="O8182" t="s">
        <v>10908</v>
      </c>
      <c r="P8182" t="s">
        <v>10909</v>
      </c>
    </row>
    <row r="8183" spans="1:16" x14ac:dyDescent="0.3">
      <c r="A8183" t="s">
        <v>7104</v>
      </c>
      <c r="B8183" s="2" t="str">
        <f t="shared" si="383"/>
        <v>6531</v>
      </c>
      <c r="C8183" s="2">
        <f t="shared" si="381"/>
        <v>6531</v>
      </c>
      <c r="D8183" t="str">
        <f>VLOOKUP(C8183,'Cost Centre'!A:B,2,)</f>
        <v>Human Settlement and Housing</v>
      </c>
      <c r="E8183" t="str">
        <f t="shared" si="382"/>
        <v>3</v>
      </c>
      <c r="F8183" t="s">
        <v>2148</v>
      </c>
      <c r="G8183" s="2">
        <v>0</v>
      </c>
      <c r="H8183" s="2">
        <v>0</v>
      </c>
      <c r="I8183" s="2">
        <v>0</v>
      </c>
      <c r="J8183" s="105">
        <f>SUMIF([1]MMM!$A:$A,A8183,[1]MMM!$F:$F)</f>
        <v>0</v>
      </c>
      <c r="K8183" s="2" t="s">
        <v>10</v>
      </c>
      <c r="L8183" s="2">
        <v>0</v>
      </c>
      <c r="M8183" t="s">
        <v>10962</v>
      </c>
      <c r="N8183" t="s">
        <v>14270</v>
      </c>
      <c r="O8183" t="s">
        <v>10908</v>
      </c>
      <c r="P8183" t="s">
        <v>10910</v>
      </c>
    </row>
    <row r="8184" spans="1:16" x14ac:dyDescent="0.3">
      <c r="A8184" t="s">
        <v>14271</v>
      </c>
      <c r="B8184" s="2" t="str">
        <f t="shared" si="383"/>
        <v>6531</v>
      </c>
      <c r="C8184" s="2">
        <f t="shared" si="381"/>
        <v>6531</v>
      </c>
      <c r="D8184" t="str">
        <f>VLOOKUP(C8184,'Cost Centre'!A:B,2,)</f>
        <v>Human Settlement and Housing</v>
      </c>
      <c r="E8184" t="str">
        <f t="shared" si="382"/>
        <v>3</v>
      </c>
      <c r="F8184" t="s">
        <v>10912</v>
      </c>
      <c r="G8184" s="2">
        <v>0</v>
      </c>
      <c r="H8184" s="2">
        <v>1507492.14</v>
      </c>
      <c r="I8184" s="2">
        <v>0</v>
      </c>
      <c r="J8184" s="105">
        <f>SUMIF([1]MMM!$A:$A,A8184,[1]MMM!$F:$F)</f>
        <v>1507492.14</v>
      </c>
      <c r="K8184" s="2" t="s">
        <v>10</v>
      </c>
      <c r="L8184" s="2">
        <v>0</v>
      </c>
      <c r="M8184" t="s">
        <v>10962</v>
      </c>
      <c r="N8184" t="s">
        <v>14270</v>
      </c>
      <c r="O8184" t="s">
        <v>10908</v>
      </c>
      <c r="P8184" t="s">
        <v>10913</v>
      </c>
    </row>
    <row r="8185" spans="1:16" x14ac:dyDescent="0.3">
      <c r="A8185" t="s">
        <v>14272</v>
      </c>
      <c r="B8185" s="2" t="str">
        <f t="shared" si="383"/>
        <v>6531</v>
      </c>
      <c r="C8185" s="2">
        <f t="shared" si="381"/>
        <v>6531</v>
      </c>
      <c r="D8185" t="str">
        <f>VLOOKUP(C8185,'Cost Centre'!A:B,2,)</f>
        <v>Human Settlement and Housing</v>
      </c>
      <c r="E8185" t="str">
        <f t="shared" si="382"/>
        <v>3</v>
      </c>
      <c r="F8185" t="s">
        <v>10915</v>
      </c>
      <c r="G8185" s="2">
        <v>0</v>
      </c>
      <c r="H8185" s="2">
        <v>0</v>
      </c>
      <c r="I8185" s="2">
        <v>0</v>
      </c>
      <c r="J8185" s="105">
        <f>SUMIF([1]MMM!$A:$A,A8185,[1]MMM!$F:$F)</f>
        <v>0</v>
      </c>
      <c r="K8185" s="2" t="s">
        <v>10</v>
      </c>
      <c r="L8185" s="2">
        <v>0</v>
      </c>
      <c r="M8185" t="s">
        <v>10962</v>
      </c>
      <c r="N8185" t="s">
        <v>14270</v>
      </c>
      <c r="O8185" t="s">
        <v>10908</v>
      </c>
      <c r="P8185" t="s">
        <v>10913</v>
      </c>
    </row>
    <row r="8186" spans="1:16" x14ac:dyDescent="0.3">
      <c r="A8186" t="s">
        <v>1610</v>
      </c>
      <c r="B8186" s="2" t="str">
        <f t="shared" si="383"/>
        <v>6531</v>
      </c>
      <c r="C8186" s="2">
        <f t="shared" si="381"/>
        <v>6531</v>
      </c>
      <c r="D8186" t="str">
        <f>VLOOKUP(C8186,'Cost Centre'!A:B,2,)</f>
        <v>Human Settlement and Housing</v>
      </c>
      <c r="E8186" t="str">
        <f t="shared" si="382"/>
        <v>8</v>
      </c>
      <c r="F8186" t="s">
        <v>462</v>
      </c>
      <c r="G8186" s="2">
        <v>-1543927.77</v>
      </c>
      <c r="H8186" s="2">
        <v>0</v>
      </c>
      <c r="I8186" s="2">
        <v>0</v>
      </c>
      <c r="J8186" s="105">
        <f>SUMIF([1]MMM!$A:$A,A8186,[1]MMM!$F:$F)</f>
        <v>-1543927.77</v>
      </c>
      <c r="K8186" s="2" t="s">
        <v>460</v>
      </c>
      <c r="L8186" s="2">
        <v>0</v>
      </c>
      <c r="M8186" t="s">
        <v>10962</v>
      </c>
      <c r="N8186" t="s">
        <v>14270</v>
      </c>
      <c r="O8186" t="s">
        <v>10916</v>
      </c>
      <c r="P8186" t="s">
        <v>10917</v>
      </c>
    </row>
    <row r="8187" spans="1:16" x14ac:dyDescent="0.3">
      <c r="A8187" t="s">
        <v>1611</v>
      </c>
      <c r="B8187" s="2" t="str">
        <f t="shared" si="383"/>
        <v>6531</v>
      </c>
      <c r="C8187" s="2">
        <f t="shared" si="381"/>
        <v>6531</v>
      </c>
      <c r="D8187" t="str">
        <f>VLOOKUP(C8187,'Cost Centre'!A:B,2,)</f>
        <v>Human Settlement and Housing</v>
      </c>
      <c r="E8187" t="str">
        <f t="shared" si="382"/>
        <v>8</v>
      </c>
      <c r="F8187" t="s">
        <v>464</v>
      </c>
      <c r="G8187" s="2">
        <v>0</v>
      </c>
      <c r="H8187" s="2">
        <v>0</v>
      </c>
      <c r="I8187" s="2">
        <v>0</v>
      </c>
      <c r="J8187" s="105">
        <f>SUMIF([1]MMM!$A:$A,A8187,[1]MMM!$F:$F)</f>
        <v>0</v>
      </c>
      <c r="K8187" s="2" t="s">
        <v>460</v>
      </c>
      <c r="L8187" s="2">
        <v>0</v>
      </c>
      <c r="M8187" t="s">
        <v>10962</v>
      </c>
      <c r="N8187" t="s">
        <v>14270</v>
      </c>
      <c r="O8187" t="s">
        <v>10916</v>
      </c>
      <c r="P8187" t="s">
        <v>10917</v>
      </c>
    </row>
    <row r="8188" spans="1:16" x14ac:dyDescent="0.3">
      <c r="A8188" t="s">
        <v>1612</v>
      </c>
      <c r="B8188" s="2" t="str">
        <f t="shared" si="383"/>
        <v>6531</v>
      </c>
      <c r="C8188" s="2">
        <f t="shared" si="381"/>
        <v>6531</v>
      </c>
      <c r="D8188" t="str">
        <f>VLOOKUP(C8188,'Cost Centre'!A:B,2,)</f>
        <v>Human Settlement and Housing</v>
      </c>
      <c r="E8188" t="str">
        <f t="shared" si="382"/>
        <v>8</v>
      </c>
      <c r="F8188" t="s">
        <v>466</v>
      </c>
      <c r="G8188" s="2">
        <v>0</v>
      </c>
      <c r="H8188" s="2">
        <v>0</v>
      </c>
      <c r="I8188" s="2">
        <v>0</v>
      </c>
      <c r="J8188" s="105">
        <f>SUMIF([1]MMM!$A:$A,A8188,[1]MMM!$F:$F)</f>
        <v>0</v>
      </c>
      <c r="K8188" s="2" t="s">
        <v>460</v>
      </c>
      <c r="L8188" s="2">
        <v>0</v>
      </c>
      <c r="M8188" t="s">
        <v>10962</v>
      </c>
      <c r="N8188" t="s">
        <v>14270</v>
      </c>
      <c r="O8188" t="s">
        <v>10916</v>
      </c>
      <c r="P8188" t="s">
        <v>10917</v>
      </c>
    </row>
    <row r="8189" spans="1:16" x14ac:dyDescent="0.3">
      <c r="A8189" t="s">
        <v>1613</v>
      </c>
      <c r="B8189" s="2" t="str">
        <f t="shared" si="383"/>
        <v>6531</v>
      </c>
      <c r="C8189" s="2">
        <f t="shared" si="381"/>
        <v>6531</v>
      </c>
      <c r="D8189" t="str">
        <f>VLOOKUP(C8189,'Cost Centre'!A:B,2,)</f>
        <v>Human Settlement and Housing</v>
      </c>
      <c r="E8189" t="str">
        <f t="shared" si="382"/>
        <v>8</v>
      </c>
      <c r="F8189" t="s">
        <v>468</v>
      </c>
      <c r="G8189" s="2">
        <v>0</v>
      </c>
      <c r="H8189" s="2">
        <v>0</v>
      </c>
      <c r="I8189" s="2">
        <v>-1507492.14</v>
      </c>
      <c r="J8189" s="105">
        <f>SUMIF([1]MMM!$A:$A,A8189,[1]MMM!$F:$F)</f>
        <v>-1507492.14</v>
      </c>
      <c r="K8189" s="2" t="s">
        <v>460</v>
      </c>
      <c r="L8189" s="2">
        <v>0</v>
      </c>
      <c r="M8189" t="s">
        <v>10962</v>
      </c>
      <c r="N8189" t="s">
        <v>14270</v>
      </c>
      <c r="O8189" t="s">
        <v>10916</v>
      </c>
      <c r="P8189" t="s">
        <v>10917</v>
      </c>
    </row>
    <row r="8190" spans="1:16" x14ac:dyDescent="0.3">
      <c r="A8190" t="s">
        <v>1614</v>
      </c>
      <c r="B8190" s="2" t="str">
        <f t="shared" si="383"/>
        <v>6531</v>
      </c>
      <c r="C8190" s="2">
        <f t="shared" si="381"/>
        <v>6531</v>
      </c>
      <c r="D8190" t="str">
        <f>VLOOKUP(C8190,'Cost Centre'!A:B,2,)</f>
        <v>Human Settlement and Housing</v>
      </c>
      <c r="E8190" t="str">
        <f t="shared" si="382"/>
        <v>8</v>
      </c>
      <c r="F8190" t="s">
        <v>470</v>
      </c>
      <c r="G8190" s="2">
        <v>0</v>
      </c>
      <c r="H8190" s="2">
        <v>0</v>
      </c>
      <c r="I8190" s="2">
        <v>0</v>
      </c>
      <c r="J8190" s="105">
        <f>SUMIF([1]MMM!$A:$A,A8190,[1]MMM!$F:$F)</f>
        <v>0</v>
      </c>
      <c r="K8190" s="2" t="s">
        <v>460</v>
      </c>
      <c r="L8190" s="2">
        <v>0</v>
      </c>
      <c r="M8190" t="s">
        <v>10962</v>
      </c>
      <c r="N8190" t="s">
        <v>14270</v>
      </c>
      <c r="O8190" t="s">
        <v>10916</v>
      </c>
      <c r="P8190" t="s">
        <v>10917</v>
      </c>
    </row>
    <row r="8191" spans="1:16" x14ac:dyDescent="0.3">
      <c r="A8191" t="s">
        <v>7105</v>
      </c>
      <c r="B8191" s="2" t="str">
        <f t="shared" si="383"/>
        <v>6531</v>
      </c>
      <c r="C8191" s="2">
        <f t="shared" si="381"/>
        <v>6531</v>
      </c>
      <c r="D8191" t="str">
        <f>VLOOKUP(C8191,'Cost Centre'!A:B,2,)</f>
        <v>Human Settlement and Housing</v>
      </c>
      <c r="E8191" t="str">
        <f t="shared" si="382"/>
        <v>8</v>
      </c>
      <c r="F8191" t="s">
        <v>2159</v>
      </c>
      <c r="G8191" s="2">
        <v>0</v>
      </c>
      <c r="H8191" s="2">
        <v>0</v>
      </c>
      <c r="I8191" s="2">
        <v>0</v>
      </c>
      <c r="J8191" s="105">
        <f>SUMIF([1]MMM!$A:$A,A8191,[1]MMM!$F:$F)</f>
        <v>0</v>
      </c>
      <c r="K8191" s="2" t="s">
        <v>460</v>
      </c>
      <c r="L8191" s="2">
        <v>0</v>
      </c>
      <c r="M8191" t="s">
        <v>10962</v>
      </c>
      <c r="N8191" t="s">
        <v>14270</v>
      </c>
      <c r="O8191" t="s">
        <v>10916</v>
      </c>
      <c r="P8191" t="s">
        <v>10917</v>
      </c>
    </row>
    <row r="8192" spans="1:16" x14ac:dyDescent="0.3">
      <c r="A8192" t="s">
        <v>7106</v>
      </c>
      <c r="B8192" s="2" t="str">
        <f t="shared" si="383"/>
        <v>6533</v>
      </c>
      <c r="C8192" s="2">
        <f t="shared" si="381"/>
        <v>6533</v>
      </c>
      <c r="D8192" t="str">
        <f>VLOOKUP(C8192,'Cost Centre'!A:B,2,)</f>
        <v>Human Settlement and Housing</v>
      </c>
      <c r="E8192" t="str">
        <f t="shared" si="382"/>
        <v>1</v>
      </c>
      <c r="F8192" t="s">
        <v>14208</v>
      </c>
      <c r="G8192" s="2">
        <v>0</v>
      </c>
      <c r="H8192" s="2">
        <v>0</v>
      </c>
      <c r="I8192" s="2">
        <v>-2911024.32</v>
      </c>
      <c r="J8192" s="105">
        <f>SUMIF([1]MMM!$A:$A,A8192,[1]MMM!$F:$F)</f>
        <v>-2911024.32</v>
      </c>
      <c r="K8192" s="2" t="s">
        <v>10</v>
      </c>
      <c r="L8192" s="2">
        <v>0</v>
      </c>
      <c r="M8192" t="s">
        <v>10962</v>
      </c>
      <c r="N8192" t="s">
        <v>14273</v>
      </c>
      <c r="O8192" t="s">
        <v>11023</v>
      </c>
      <c r="P8192" t="s">
        <v>11526</v>
      </c>
    </row>
    <row r="8193" spans="1:16" x14ac:dyDescent="0.3">
      <c r="A8193" t="s">
        <v>7107</v>
      </c>
      <c r="B8193" s="2" t="str">
        <f t="shared" si="383"/>
        <v>6533</v>
      </c>
      <c r="C8193" s="2">
        <f t="shared" si="381"/>
        <v>6533</v>
      </c>
      <c r="D8193" t="str">
        <f>VLOOKUP(C8193,'Cost Centre'!A:B,2,)</f>
        <v>Human Settlement and Housing</v>
      </c>
      <c r="E8193" t="str">
        <f t="shared" si="382"/>
        <v>1</v>
      </c>
      <c r="F8193" t="s">
        <v>3398</v>
      </c>
      <c r="G8193" s="2">
        <v>0</v>
      </c>
      <c r="H8193" s="2">
        <v>0</v>
      </c>
      <c r="I8193" s="2">
        <v>0</v>
      </c>
      <c r="J8193" s="105">
        <f>SUMIF([1]MMM!$A:$A,A8193,[1]MMM!$F:$F)</f>
        <v>0</v>
      </c>
      <c r="K8193" s="2" t="s">
        <v>10</v>
      </c>
      <c r="L8193" s="2">
        <v>-60528</v>
      </c>
      <c r="M8193" t="s">
        <v>10962</v>
      </c>
      <c r="N8193" t="s">
        <v>14273</v>
      </c>
      <c r="O8193" t="s">
        <v>11023</v>
      </c>
      <c r="P8193" t="s">
        <v>11526</v>
      </c>
    </row>
    <row r="8194" spans="1:16" x14ac:dyDescent="0.3">
      <c r="A8194" t="s">
        <v>7108</v>
      </c>
      <c r="B8194" s="2" t="str">
        <f t="shared" si="383"/>
        <v>6533</v>
      </c>
      <c r="C8194" s="2">
        <f t="shared" ref="C8194:C8257" si="384">VALUE(B8194)</f>
        <v>6533</v>
      </c>
      <c r="D8194" t="str">
        <f>VLOOKUP(C8194,'Cost Centre'!A:B,2,)</f>
        <v>Human Settlement and Housing</v>
      </c>
      <c r="E8194" t="str">
        <f t="shared" ref="E8194:E8257" si="385">MID(A8194,5,1)</f>
        <v>2</v>
      </c>
      <c r="F8194" t="s">
        <v>227</v>
      </c>
      <c r="G8194" s="2">
        <v>0</v>
      </c>
      <c r="H8194" s="2">
        <v>5393.88</v>
      </c>
      <c r="I8194" s="2">
        <v>0</v>
      </c>
      <c r="J8194" s="105">
        <f>SUMIF([1]MMM!$A:$A,A8194,[1]MMM!$F:$F)</f>
        <v>5393.88</v>
      </c>
      <c r="K8194" s="2" t="s">
        <v>10</v>
      </c>
      <c r="L8194" s="2">
        <v>10000</v>
      </c>
      <c r="M8194" t="s">
        <v>10962</v>
      </c>
      <c r="N8194" t="s">
        <v>14273</v>
      </c>
      <c r="O8194" t="s">
        <v>10871</v>
      </c>
      <c r="P8194" t="s">
        <v>10879</v>
      </c>
    </row>
    <row r="8195" spans="1:16" x14ac:dyDescent="0.3">
      <c r="A8195" t="s">
        <v>7109</v>
      </c>
      <c r="B8195" s="2" t="str">
        <f t="shared" ref="B8195:B8258" si="386">MID(A8195,1,4)</f>
        <v>6533</v>
      </c>
      <c r="C8195" s="2">
        <f t="shared" si="384"/>
        <v>6533</v>
      </c>
      <c r="D8195" t="str">
        <f>VLOOKUP(C8195,'Cost Centre'!A:B,2,)</f>
        <v>Human Settlement and Housing</v>
      </c>
      <c r="E8195" t="str">
        <f t="shared" si="385"/>
        <v>3</v>
      </c>
      <c r="F8195" t="s">
        <v>2148</v>
      </c>
      <c r="G8195" s="2">
        <v>0</v>
      </c>
      <c r="H8195" s="2">
        <v>0</v>
      </c>
      <c r="I8195" s="2">
        <v>0</v>
      </c>
      <c r="J8195" s="105">
        <f>SUMIF([1]MMM!$A:$A,A8195,[1]MMM!$F:$F)</f>
        <v>0</v>
      </c>
      <c r="K8195" s="2" t="s">
        <v>10</v>
      </c>
      <c r="L8195" s="2">
        <v>0</v>
      </c>
      <c r="M8195" t="s">
        <v>10962</v>
      </c>
      <c r="N8195" t="s">
        <v>14273</v>
      </c>
      <c r="O8195" t="s">
        <v>10908</v>
      </c>
      <c r="P8195" t="s">
        <v>10910</v>
      </c>
    </row>
    <row r="8196" spans="1:16" x14ac:dyDescent="0.3">
      <c r="A8196" t="s">
        <v>14274</v>
      </c>
      <c r="B8196" s="2" t="str">
        <f t="shared" si="386"/>
        <v>6533</v>
      </c>
      <c r="C8196" s="2">
        <f t="shared" si="384"/>
        <v>6533</v>
      </c>
      <c r="D8196" t="str">
        <f>VLOOKUP(C8196,'Cost Centre'!A:B,2,)</f>
        <v>Human Settlement and Housing</v>
      </c>
      <c r="E8196" t="str">
        <f t="shared" si="385"/>
        <v>3</v>
      </c>
      <c r="F8196" t="s">
        <v>10912</v>
      </c>
      <c r="G8196" s="2">
        <v>0</v>
      </c>
      <c r="H8196" s="2">
        <v>2663534.4900000002</v>
      </c>
      <c r="I8196" s="2">
        <v>0</v>
      </c>
      <c r="J8196" s="105">
        <f>SUMIF([1]MMM!$A:$A,A8196,[1]MMM!$F:$F)</f>
        <v>2663534.4900000002</v>
      </c>
      <c r="K8196" s="2" t="s">
        <v>10</v>
      </c>
      <c r="L8196" s="2">
        <v>0</v>
      </c>
      <c r="M8196" t="s">
        <v>10962</v>
      </c>
      <c r="N8196" t="s">
        <v>14273</v>
      </c>
      <c r="O8196" t="s">
        <v>10908</v>
      </c>
      <c r="P8196" t="s">
        <v>10913</v>
      </c>
    </row>
    <row r="8197" spans="1:16" x14ac:dyDescent="0.3">
      <c r="A8197" t="s">
        <v>14275</v>
      </c>
      <c r="B8197" s="2" t="str">
        <f t="shared" si="386"/>
        <v>6533</v>
      </c>
      <c r="C8197" s="2">
        <f t="shared" si="384"/>
        <v>6533</v>
      </c>
      <c r="D8197" t="str">
        <f>VLOOKUP(C8197,'Cost Centre'!A:B,2,)</f>
        <v>Human Settlement and Housing</v>
      </c>
      <c r="E8197" t="str">
        <f t="shared" si="385"/>
        <v>3</v>
      </c>
      <c r="F8197" t="s">
        <v>10915</v>
      </c>
      <c r="G8197" s="2">
        <v>0</v>
      </c>
      <c r="H8197" s="2">
        <v>0</v>
      </c>
      <c r="I8197" s="2">
        <v>0</v>
      </c>
      <c r="J8197" s="105">
        <f>SUMIF([1]MMM!$A:$A,A8197,[1]MMM!$F:$F)</f>
        <v>0</v>
      </c>
      <c r="K8197" s="2" t="s">
        <v>10</v>
      </c>
      <c r="L8197" s="2">
        <v>0</v>
      </c>
      <c r="M8197" t="s">
        <v>10962</v>
      </c>
      <c r="N8197" t="s">
        <v>14273</v>
      </c>
      <c r="O8197" t="s">
        <v>10908</v>
      </c>
      <c r="P8197" t="s">
        <v>10913</v>
      </c>
    </row>
    <row r="8198" spans="1:16" x14ac:dyDescent="0.3">
      <c r="A8198" t="s">
        <v>1615</v>
      </c>
      <c r="B8198" s="2" t="str">
        <f t="shared" si="386"/>
        <v>6533</v>
      </c>
      <c r="C8198" s="2">
        <f t="shared" si="384"/>
        <v>6533</v>
      </c>
      <c r="D8198" t="str">
        <f>VLOOKUP(C8198,'Cost Centre'!A:B,2,)</f>
        <v>Human Settlement and Housing</v>
      </c>
      <c r="E8198" t="str">
        <f t="shared" si="385"/>
        <v>8</v>
      </c>
      <c r="F8198" t="s">
        <v>462</v>
      </c>
      <c r="G8198" s="2">
        <v>-2833109</v>
      </c>
      <c r="H8198" s="2">
        <v>0</v>
      </c>
      <c r="I8198" s="2">
        <v>0</v>
      </c>
      <c r="J8198" s="105">
        <f>SUMIF([1]MMM!$A:$A,A8198,[1]MMM!$F:$F)</f>
        <v>-2833109</v>
      </c>
      <c r="K8198" s="2" t="s">
        <v>460</v>
      </c>
      <c r="L8198" s="2">
        <v>0</v>
      </c>
      <c r="M8198" t="s">
        <v>10962</v>
      </c>
      <c r="N8198" t="s">
        <v>14273</v>
      </c>
      <c r="O8198" t="s">
        <v>10916</v>
      </c>
      <c r="P8198" t="s">
        <v>10917</v>
      </c>
    </row>
    <row r="8199" spans="1:16" x14ac:dyDescent="0.3">
      <c r="A8199" t="s">
        <v>1616</v>
      </c>
      <c r="B8199" s="2" t="str">
        <f t="shared" si="386"/>
        <v>6533</v>
      </c>
      <c r="C8199" s="2">
        <f t="shared" si="384"/>
        <v>6533</v>
      </c>
      <c r="D8199" t="str">
        <f>VLOOKUP(C8199,'Cost Centre'!A:B,2,)</f>
        <v>Human Settlement and Housing</v>
      </c>
      <c r="E8199" t="str">
        <f t="shared" si="385"/>
        <v>8</v>
      </c>
      <c r="F8199" t="s">
        <v>464</v>
      </c>
      <c r="G8199" s="2">
        <v>0</v>
      </c>
      <c r="H8199" s="2">
        <v>0</v>
      </c>
      <c r="I8199" s="2">
        <v>0</v>
      </c>
      <c r="J8199" s="105">
        <f>SUMIF([1]MMM!$A:$A,A8199,[1]MMM!$F:$F)</f>
        <v>0</v>
      </c>
      <c r="K8199" s="2" t="s">
        <v>460</v>
      </c>
      <c r="L8199" s="2">
        <v>0</v>
      </c>
      <c r="M8199" t="s">
        <v>10962</v>
      </c>
      <c r="N8199" t="s">
        <v>14273</v>
      </c>
      <c r="O8199" t="s">
        <v>10916</v>
      </c>
      <c r="P8199" t="s">
        <v>10917</v>
      </c>
    </row>
    <row r="8200" spans="1:16" x14ac:dyDescent="0.3">
      <c r="A8200" t="s">
        <v>1617</v>
      </c>
      <c r="B8200" s="2" t="str">
        <f t="shared" si="386"/>
        <v>6533</v>
      </c>
      <c r="C8200" s="2">
        <f t="shared" si="384"/>
        <v>6533</v>
      </c>
      <c r="D8200" t="str">
        <f>VLOOKUP(C8200,'Cost Centre'!A:B,2,)</f>
        <v>Human Settlement and Housing</v>
      </c>
      <c r="E8200" t="str">
        <f t="shared" si="385"/>
        <v>8</v>
      </c>
      <c r="F8200" t="s">
        <v>466</v>
      </c>
      <c r="G8200" s="2">
        <v>0</v>
      </c>
      <c r="H8200" s="2">
        <v>0</v>
      </c>
      <c r="I8200" s="2">
        <v>0</v>
      </c>
      <c r="J8200" s="105">
        <f>SUMIF([1]MMM!$A:$A,A8200,[1]MMM!$F:$F)</f>
        <v>0</v>
      </c>
      <c r="K8200" s="2" t="s">
        <v>460</v>
      </c>
      <c r="L8200" s="2">
        <v>0</v>
      </c>
      <c r="M8200" t="s">
        <v>10962</v>
      </c>
      <c r="N8200" t="s">
        <v>14273</v>
      </c>
      <c r="O8200" t="s">
        <v>10916</v>
      </c>
      <c r="P8200" t="s">
        <v>10917</v>
      </c>
    </row>
    <row r="8201" spans="1:16" x14ac:dyDescent="0.3">
      <c r="A8201" t="s">
        <v>1618</v>
      </c>
      <c r="B8201" s="2" t="str">
        <f t="shared" si="386"/>
        <v>6533</v>
      </c>
      <c r="C8201" s="2">
        <f t="shared" si="384"/>
        <v>6533</v>
      </c>
      <c r="D8201" t="str">
        <f>VLOOKUP(C8201,'Cost Centre'!A:B,2,)</f>
        <v>Human Settlement and Housing</v>
      </c>
      <c r="E8201" t="str">
        <f t="shared" si="385"/>
        <v>8</v>
      </c>
      <c r="F8201" t="s">
        <v>468</v>
      </c>
      <c r="G8201" s="2">
        <v>0</v>
      </c>
      <c r="H8201" s="2">
        <v>0</v>
      </c>
      <c r="I8201" s="2">
        <v>-2663534.4900000002</v>
      </c>
      <c r="J8201" s="105">
        <f>SUMIF([1]MMM!$A:$A,A8201,[1]MMM!$F:$F)</f>
        <v>-2663534.4900000002</v>
      </c>
      <c r="K8201" s="2" t="s">
        <v>460</v>
      </c>
      <c r="L8201" s="2">
        <v>0</v>
      </c>
      <c r="M8201" t="s">
        <v>10962</v>
      </c>
      <c r="N8201" t="s">
        <v>14273</v>
      </c>
      <c r="O8201" t="s">
        <v>10916</v>
      </c>
      <c r="P8201" t="s">
        <v>10917</v>
      </c>
    </row>
    <row r="8202" spans="1:16" x14ac:dyDescent="0.3">
      <c r="A8202" t="s">
        <v>1619</v>
      </c>
      <c r="B8202" s="2" t="str">
        <f t="shared" si="386"/>
        <v>6533</v>
      </c>
      <c r="C8202" s="2">
        <f t="shared" si="384"/>
        <v>6533</v>
      </c>
      <c r="D8202" t="str">
        <f>VLOOKUP(C8202,'Cost Centre'!A:B,2,)</f>
        <v>Human Settlement and Housing</v>
      </c>
      <c r="E8202" t="str">
        <f t="shared" si="385"/>
        <v>8</v>
      </c>
      <c r="F8202" t="s">
        <v>470</v>
      </c>
      <c r="G8202" s="2">
        <v>0</v>
      </c>
      <c r="H8202" s="2">
        <v>0</v>
      </c>
      <c r="I8202" s="2">
        <v>0</v>
      </c>
      <c r="J8202" s="105">
        <f>SUMIF([1]MMM!$A:$A,A8202,[1]MMM!$F:$F)</f>
        <v>0</v>
      </c>
      <c r="K8202" s="2" t="s">
        <v>460</v>
      </c>
      <c r="L8202" s="2">
        <v>0</v>
      </c>
      <c r="M8202" t="s">
        <v>10962</v>
      </c>
      <c r="N8202" t="s">
        <v>14273</v>
      </c>
      <c r="O8202" t="s">
        <v>10916</v>
      </c>
      <c r="P8202" t="s">
        <v>10917</v>
      </c>
    </row>
    <row r="8203" spans="1:16" x14ac:dyDescent="0.3">
      <c r="A8203" t="s">
        <v>7110</v>
      </c>
      <c r="B8203" s="2" t="str">
        <f t="shared" si="386"/>
        <v>6533</v>
      </c>
      <c r="C8203" s="2">
        <f t="shared" si="384"/>
        <v>6533</v>
      </c>
      <c r="D8203" t="str">
        <f>VLOOKUP(C8203,'Cost Centre'!A:B,2,)</f>
        <v>Human Settlement and Housing</v>
      </c>
      <c r="E8203" t="str">
        <f t="shared" si="385"/>
        <v>8</v>
      </c>
      <c r="F8203" t="s">
        <v>2159</v>
      </c>
      <c r="G8203" s="2">
        <v>0</v>
      </c>
      <c r="H8203" s="2">
        <v>0</v>
      </c>
      <c r="I8203" s="2">
        <v>0</v>
      </c>
      <c r="J8203" s="105">
        <f>SUMIF([1]MMM!$A:$A,A8203,[1]MMM!$F:$F)</f>
        <v>0</v>
      </c>
      <c r="K8203" s="2" t="s">
        <v>460</v>
      </c>
      <c r="L8203" s="2">
        <v>0</v>
      </c>
      <c r="M8203" t="s">
        <v>10962</v>
      </c>
      <c r="N8203" t="s">
        <v>14273</v>
      </c>
      <c r="O8203" t="s">
        <v>10916</v>
      </c>
      <c r="P8203" t="s">
        <v>10917</v>
      </c>
    </row>
    <row r="8204" spans="1:16" x14ac:dyDescent="0.3">
      <c r="A8204" t="s">
        <v>7111</v>
      </c>
      <c r="B8204" s="2" t="str">
        <f t="shared" si="386"/>
        <v>6534</v>
      </c>
      <c r="C8204" s="2">
        <f t="shared" si="384"/>
        <v>6534</v>
      </c>
      <c r="D8204" t="str">
        <f>VLOOKUP(C8204,'Cost Centre'!A:B,2,)</f>
        <v>Human Settlement and Housing</v>
      </c>
      <c r="E8204" t="str">
        <f t="shared" si="385"/>
        <v>1</v>
      </c>
      <c r="F8204" t="s">
        <v>14208</v>
      </c>
      <c r="G8204" s="2">
        <v>0</v>
      </c>
      <c r="H8204" s="2">
        <v>13807.78</v>
      </c>
      <c r="I8204" s="2">
        <v>0</v>
      </c>
      <c r="J8204" s="105">
        <f>SUMIF([1]MMM!$A:$A,A8204,[1]MMM!$F:$F)</f>
        <v>13807.78</v>
      </c>
      <c r="K8204" s="2" t="s">
        <v>10</v>
      </c>
      <c r="L8204" s="2">
        <v>0</v>
      </c>
      <c r="M8204" t="s">
        <v>10962</v>
      </c>
      <c r="N8204" t="s">
        <v>14276</v>
      </c>
      <c r="O8204" t="s">
        <v>11023</v>
      </c>
      <c r="P8204" t="s">
        <v>11526</v>
      </c>
    </row>
    <row r="8205" spans="1:16" x14ac:dyDescent="0.3">
      <c r="A8205" t="s">
        <v>7112</v>
      </c>
      <c r="B8205" s="2" t="str">
        <f t="shared" si="386"/>
        <v>6534</v>
      </c>
      <c r="C8205" s="2">
        <f t="shared" si="384"/>
        <v>6534</v>
      </c>
      <c r="D8205" t="str">
        <f>VLOOKUP(C8205,'Cost Centre'!A:B,2,)</f>
        <v>Human Settlement and Housing</v>
      </c>
      <c r="E8205" t="str">
        <f t="shared" si="385"/>
        <v>1</v>
      </c>
      <c r="F8205" t="s">
        <v>3398</v>
      </c>
      <c r="G8205" s="2">
        <v>0</v>
      </c>
      <c r="H8205" s="2">
        <v>0</v>
      </c>
      <c r="I8205" s="2">
        <v>0</v>
      </c>
      <c r="J8205" s="105">
        <f>SUMIF([1]MMM!$A:$A,A8205,[1]MMM!$F:$F)</f>
        <v>0</v>
      </c>
      <c r="K8205" s="2" t="s">
        <v>10</v>
      </c>
      <c r="L8205" s="2">
        <v>-224186</v>
      </c>
      <c r="M8205" t="s">
        <v>10962</v>
      </c>
      <c r="N8205" t="s">
        <v>14276</v>
      </c>
      <c r="O8205" t="s">
        <v>11023</v>
      </c>
      <c r="P8205" t="s">
        <v>11526</v>
      </c>
    </row>
    <row r="8206" spans="1:16" x14ac:dyDescent="0.3">
      <c r="A8206" t="s">
        <v>7113</v>
      </c>
      <c r="B8206" s="2" t="str">
        <f t="shared" si="386"/>
        <v>6534</v>
      </c>
      <c r="C8206" s="2">
        <f t="shared" si="384"/>
        <v>6534</v>
      </c>
      <c r="D8206" t="str">
        <f>VLOOKUP(C8206,'Cost Centre'!A:B,2,)</f>
        <v>Human Settlement and Housing</v>
      </c>
      <c r="E8206" t="str">
        <f t="shared" si="385"/>
        <v>2</v>
      </c>
      <c r="F8206" t="s">
        <v>227</v>
      </c>
      <c r="G8206" s="2">
        <v>0</v>
      </c>
      <c r="H8206" s="2">
        <v>10787.75</v>
      </c>
      <c r="I8206" s="2">
        <v>0</v>
      </c>
      <c r="J8206" s="105">
        <f>SUMIF([1]MMM!$A:$A,A8206,[1]MMM!$F:$F)</f>
        <v>10787.75</v>
      </c>
      <c r="K8206" s="2" t="s">
        <v>10</v>
      </c>
      <c r="L8206" s="2">
        <v>60000</v>
      </c>
      <c r="M8206" t="s">
        <v>10962</v>
      </c>
      <c r="N8206" t="s">
        <v>14276</v>
      </c>
      <c r="O8206" t="s">
        <v>10871</v>
      </c>
      <c r="P8206" t="s">
        <v>10879</v>
      </c>
    </row>
    <row r="8207" spans="1:16" x14ac:dyDescent="0.3">
      <c r="A8207" t="s">
        <v>7114</v>
      </c>
      <c r="B8207" s="2" t="str">
        <f t="shared" si="386"/>
        <v>6534</v>
      </c>
      <c r="C8207" s="2">
        <f t="shared" si="384"/>
        <v>6534</v>
      </c>
      <c r="D8207" t="str">
        <f>VLOOKUP(C8207,'Cost Centre'!A:B,2,)</f>
        <v>Human Settlement and Housing</v>
      </c>
      <c r="E8207" t="str">
        <f t="shared" si="385"/>
        <v>3</v>
      </c>
      <c r="F8207" t="s">
        <v>2148</v>
      </c>
      <c r="G8207" s="2">
        <v>0</v>
      </c>
      <c r="H8207" s="2">
        <v>0</v>
      </c>
      <c r="I8207" s="2">
        <v>0</v>
      </c>
      <c r="J8207" s="105">
        <f>SUMIF([1]MMM!$A:$A,A8207,[1]MMM!$F:$F)</f>
        <v>0</v>
      </c>
      <c r="K8207" s="2" t="s">
        <v>10</v>
      </c>
      <c r="L8207" s="2">
        <v>0</v>
      </c>
      <c r="M8207" t="s">
        <v>10962</v>
      </c>
      <c r="N8207" t="s">
        <v>14276</v>
      </c>
      <c r="O8207" t="s">
        <v>10908</v>
      </c>
      <c r="P8207" t="s">
        <v>10910</v>
      </c>
    </row>
    <row r="8208" spans="1:16" x14ac:dyDescent="0.3">
      <c r="A8208" t="s">
        <v>14277</v>
      </c>
      <c r="B8208" s="2" t="str">
        <f t="shared" si="386"/>
        <v>6534</v>
      </c>
      <c r="C8208" s="2">
        <f t="shared" si="384"/>
        <v>6534</v>
      </c>
      <c r="D8208" t="str">
        <f>VLOOKUP(C8208,'Cost Centre'!A:B,2,)</f>
        <v>Human Settlement and Housing</v>
      </c>
      <c r="E8208" t="str">
        <f t="shared" si="385"/>
        <v>3</v>
      </c>
      <c r="F8208" t="s">
        <v>10912</v>
      </c>
      <c r="G8208" s="2">
        <v>0</v>
      </c>
      <c r="H8208" s="2">
        <v>0</v>
      </c>
      <c r="I8208" s="2">
        <v>-24595.53</v>
      </c>
      <c r="J8208" s="105">
        <f>SUMIF([1]MMM!$A:$A,A8208,[1]MMM!$F:$F)</f>
        <v>-24595.53</v>
      </c>
      <c r="K8208" s="2" t="s">
        <v>10</v>
      </c>
      <c r="L8208" s="2">
        <v>0</v>
      </c>
      <c r="M8208" t="s">
        <v>10962</v>
      </c>
      <c r="N8208" t="s">
        <v>14276</v>
      </c>
      <c r="O8208" t="s">
        <v>10908</v>
      </c>
      <c r="P8208" t="s">
        <v>10913</v>
      </c>
    </row>
    <row r="8209" spans="1:16" x14ac:dyDescent="0.3">
      <c r="A8209" t="s">
        <v>14278</v>
      </c>
      <c r="B8209" s="2" t="str">
        <f t="shared" si="386"/>
        <v>6534</v>
      </c>
      <c r="C8209" s="2">
        <f t="shared" si="384"/>
        <v>6534</v>
      </c>
      <c r="D8209" t="str">
        <f>VLOOKUP(C8209,'Cost Centre'!A:B,2,)</f>
        <v>Human Settlement and Housing</v>
      </c>
      <c r="E8209" t="str">
        <f t="shared" si="385"/>
        <v>3</v>
      </c>
      <c r="F8209" t="s">
        <v>10915</v>
      </c>
      <c r="G8209" s="2">
        <v>0</v>
      </c>
      <c r="H8209" s="2">
        <v>0</v>
      </c>
      <c r="I8209" s="2">
        <v>0</v>
      </c>
      <c r="J8209" s="105">
        <f>SUMIF([1]MMM!$A:$A,A8209,[1]MMM!$F:$F)</f>
        <v>0</v>
      </c>
      <c r="K8209" s="2" t="s">
        <v>10</v>
      </c>
      <c r="L8209" s="2">
        <v>0</v>
      </c>
      <c r="M8209" t="s">
        <v>10962</v>
      </c>
      <c r="N8209" t="s">
        <v>14276</v>
      </c>
      <c r="O8209" t="s">
        <v>10908</v>
      </c>
      <c r="P8209" t="s">
        <v>10913</v>
      </c>
    </row>
    <row r="8210" spans="1:16" x14ac:dyDescent="0.3">
      <c r="A8210" t="s">
        <v>1620</v>
      </c>
      <c r="B8210" s="2" t="str">
        <f t="shared" si="386"/>
        <v>6534</v>
      </c>
      <c r="C8210" s="2">
        <f t="shared" si="384"/>
        <v>6534</v>
      </c>
      <c r="D8210" t="str">
        <f>VLOOKUP(C8210,'Cost Centre'!A:B,2,)</f>
        <v>Human Settlement and Housing</v>
      </c>
      <c r="E8210" t="str">
        <f t="shared" si="385"/>
        <v>8</v>
      </c>
      <c r="F8210" t="s">
        <v>462</v>
      </c>
      <c r="G8210" s="2">
        <v>8261</v>
      </c>
      <c r="H8210" s="2">
        <v>0</v>
      </c>
      <c r="I8210" s="2">
        <v>0</v>
      </c>
      <c r="J8210" s="105">
        <f>SUMIF([1]MMM!$A:$A,A8210,[1]MMM!$F:$F)</f>
        <v>8261</v>
      </c>
      <c r="K8210" s="2" t="s">
        <v>460</v>
      </c>
      <c r="L8210" s="2">
        <v>0</v>
      </c>
      <c r="M8210" t="s">
        <v>10962</v>
      </c>
      <c r="N8210" t="s">
        <v>14276</v>
      </c>
      <c r="O8210" t="s">
        <v>10916</v>
      </c>
      <c r="P8210" t="s">
        <v>10917</v>
      </c>
    </row>
    <row r="8211" spans="1:16" x14ac:dyDescent="0.3">
      <c r="A8211" t="s">
        <v>1621</v>
      </c>
      <c r="B8211" s="2" t="str">
        <f t="shared" si="386"/>
        <v>6534</v>
      </c>
      <c r="C8211" s="2">
        <f t="shared" si="384"/>
        <v>6534</v>
      </c>
      <c r="D8211" t="str">
        <f>VLOOKUP(C8211,'Cost Centre'!A:B,2,)</f>
        <v>Human Settlement and Housing</v>
      </c>
      <c r="E8211" t="str">
        <f t="shared" si="385"/>
        <v>8</v>
      </c>
      <c r="F8211" t="s">
        <v>464</v>
      </c>
      <c r="G8211" s="2">
        <v>0</v>
      </c>
      <c r="H8211" s="2">
        <v>0</v>
      </c>
      <c r="I8211" s="2">
        <v>0</v>
      </c>
      <c r="J8211" s="105">
        <f>SUMIF([1]MMM!$A:$A,A8211,[1]MMM!$F:$F)</f>
        <v>0</v>
      </c>
      <c r="K8211" s="2" t="s">
        <v>460</v>
      </c>
      <c r="L8211" s="2">
        <v>0</v>
      </c>
      <c r="M8211" t="s">
        <v>10962</v>
      </c>
      <c r="N8211" t="s">
        <v>14276</v>
      </c>
      <c r="O8211" t="s">
        <v>10916</v>
      </c>
      <c r="P8211" t="s">
        <v>10917</v>
      </c>
    </row>
    <row r="8212" spans="1:16" x14ac:dyDescent="0.3">
      <c r="A8212" t="s">
        <v>1622</v>
      </c>
      <c r="B8212" s="2" t="str">
        <f t="shared" si="386"/>
        <v>6534</v>
      </c>
      <c r="C8212" s="2">
        <f t="shared" si="384"/>
        <v>6534</v>
      </c>
      <c r="D8212" t="str">
        <f>VLOOKUP(C8212,'Cost Centre'!A:B,2,)</f>
        <v>Human Settlement and Housing</v>
      </c>
      <c r="E8212" t="str">
        <f t="shared" si="385"/>
        <v>8</v>
      </c>
      <c r="F8212" t="s">
        <v>466</v>
      </c>
      <c r="G8212" s="2">
        <v>0</v>
      </c>
      <c r="H8212" s="2">
        <v>0</v>
      </c>
      <c r="I8212" s="2">
        <v>0</v>
      </c>
      <c r="J8212" s="105">
        <f>SUMIF([1]MMM!$A:$A,A8212,[1]MMM!$F:$F)</f>
        <v>0</v>
      </c>
      <c r="K8212" s="2" t="s">
        <v>460</v>
      </c>
      <c r="L8212" s="2">
        <v>0</v>
      </c>
      <c r="M8212" t="s">
        <v>10962</v>
      </c>
      <c r="N8212" t="s">
        <v>14276</v>
      </c>
      <c r="O8212" t="s">
        <v>10916</v>
      </c>
      <c r="P8212" t="s">
        <v>10917</v>
      </c>
    </row>
    <row r="8213" spans="1:16" x14ac:dyDescent="0.3">
      <c r="A8213" t="s">
        <v>1623</v>
      </c>
      <c r="B8213" s="2" t="str">
        <f t="shared" si="386"/>
        <v>6534</v>
      </c>
      <c r="C8213" s="2">
        <f t="shared" si="384"/>
        <v>6534</v>
      </c>
      <c r="D8213" t="str">
        <f>VLOOKUP(C8213,'Cost Centre'!A:B,2,)</f>
        <v>Human Settlement and Housing</v>
      </c>
      <c r="E8213" t="str">
        <f t="shared" si="385"/>
        <v>8</v>
      </c>
      <c r="F8213" t="s">
        <v>468</v>
      </c>
      <c r="G8213" s="2">
        <v>0</v>
      </c>
      <c r="H8213" s="2">
        <v>24595.53</v>
      </c>
      <c r="I8213" s="2">
        <v>0</v>
      </c>
      <c r="J8213" s="105">
        <f>SUMIF([1]MMM!$A:$A,A8213,[1]MMM!$F:$F)</f>
        <v>24595.53</v>
      </c>
      <c r="K8213" s="2" t="s">
        <v>460</v>
      </c>
      <c r="L8213" s="2">
        <v>0</v>
      </c>
      <c r="M8213" t="s">
        <v>10962</v>
      </c>
      <c r="N8213" t="s">
        <v>14276</v>
      </c>
      <c r="O8213" t="s">
        <v>10916</v>
      </c>
      <c r="P8213" t="s">
        <v>10917</v>
      </c>
    </row>
    <row r="8214" spans="1:16" x14ac:dyDescent="0.3">
      <c r="A8214" t="s">
        <v>1624</v>
      </c>
      <c r="B8214" s="2" t="str">
        <f t="shared" si="386"/>
        <v>6534</v>
      </c>
      <c r="C8214" s="2">
        <f t="shared" si="384"/>
        <v>6534</v>
      </c>
      <c r="D8214" t="str">
        <f>VLOOKUP(C8214,'Cost Centre'!A:B,2,)</f>
        <v>Human Settlement and Housing</v>
      </c>
      <c r="E8214" t="str">
        <f t="shared" si="385"/>
        <v>8</v>
      </c>
      <c r="F8214" t="s">
        <v>470</v>
      </c>
      <c r="G8214" s="2">
        <v>0</v>
      </c>
      <c r="H8214" s="2">
        <v>0</v>
      </c>
      <c r="I8214" s="2">
        <v>0</v>
      </c>
      <c r="J8214" s="105">
        <f>SUMIF([1]MMM!$A:$A,A8214,[1]MMM!$F:$F)</f>
        <v>0</v>
      </c>
      <c r="K8214" s="2" t="s">
        <v>460</v>
      </c>
      <c r="L8214" s="2">
        <v>0</v>
      </c>
      <c r="M8214" t="s">
        <v>10962</v>
      </c>
      <c r="N8214" t="s">
        <v>14276</v>
      </c>
      <c r="O8214" t="s">
        <v>10916</v>
      </c>
      <c r="P8214" t="s">
        <v>10917</v>
      </c>
    </row>
    <row r="8215" spans="1:16" x14ac:dyDescent="0.3">
      <c r="A8215" t="s">
        <v>7115</v>
      </c>
      <c r="B8215" s="2" t="str">
        <f t="shared" si="386"/>
        <v>6534</v>
      </c>
      <c r="C8215" s="2">
        <f t="shared" si="384"/>
        <v>6534</v>
      </c>
      <c r="D8215" t="str">
        <f>VLOOKUP(C8215,'Cost Centre'!A:B,2,)</f>
        <v>Human Settlement and Housing</v>
      </c>
      <c r="E8215" t="str">
        <f t="shared" si="385"/>
        <v>8</v>
      </c>
      <c r="F8215" t="s">
        <v>2159</v>
      </c>
      <c r="G8215" s="2">
        <v>0</v>
      </c>
      <c r="H8215" s="2">
        <v>0</v>
      </c>
      <c r="I8215" s="2">
        <v>0</v>
      </c>
      <c r="J8215" s="105">
        <f>SUMIF([1]MMM!$A:$A,A8215,[1]MMM!$F:$F)</f>
        <v>0</v>
      </c>
      <c r="K8215" s="2" t="s">
        <v>460</v>
      </c>
      <c r="L8215" s="2">
        <v>0</v>
      </c>
      <c r="M8215" t="s">
        <v>10962</v>
      </c>
      <c r="N8215" t="s">
        <v>14276</v>
      </c>
      <c r="O8215" t="s">
        <v>10916</v>
      </c>
      <c r="P8215" t="s">
        <v>10917</v>
      </c>
    </row>
    <row r="8216" spans="1:16" x14ac:dyDescent="0.3">
      <c r="A8216" t="s">
        <v>7116</v>
      </c>
      <c r="B8216" s="2" t="str">
        <f t="shared" si="386"/>
        <v>6535</v>
      </c>
      <c r="C8216" s="2">
        <f t="shared" si="384"/>
        <v>6535</v>
      </c>
      <c r="D8216" t="str">
        <f>VLOOKUP(C8216,'Cost Centre'!A:B,2,)</f>
        <v>Human Settlement and Housing</v>
      </c>
      <c r="E8216" t="str">
        <f t="shared" si="385"/>
        <v>1</v>
      </c>
      <c r="F8216" t="s">
        <v>14208</v>
      </c>
      <c r="G8216" s="2">
        <v>0</v>
      </c>
      <c r="H8216" s="2">
        <v>0</v>
      </c>
      <c r="I8216" s="2">
        <v>0</v>
      </c>
      <c r="J8216" s="105">
        <f>SUMIF([1]MMM!$A:$A,A8216,[1]MMM!$F:$F)</f>
        <v>0</v>
      </c>
      <c r="K8216" s="2" t="s">
        <v>10</v>
      </c>
      <c r="L8216" s="2">
        <v>0</v>
      </c>
      <c r="M8216" t="s">
        <v>10962</v>
      </c>
      <c r="N8216" t="s">
        <v>14279</v>
      </c>
      <c r="O8216" t="s">
        <v>11023</v>
      </c>
      <c r="P8216" t="s">
        <v>11526</v>
      </c>
    </row>
    <row r="8217" spans="1:16" x14ac:dyDescent="0.3">
      <c r="A8217" t="s">
        <v>7117</v>
      </c>
      <c r="B8217" s="2" t="str">
        <f t="shared" si="386"/>
        <v>6535</v>
      </c>
      <c r="C8217" s="2">
        <f t="shared" si="384"/>
        <v>6535</v>
      </c>
      <c r="D8217" t="str">
        <f>VLOOKUP(C8217,'Cost Centre'!A:B,2,)</f>
        <v>Human Settlement and Housing</v>
      </c>
      <c r="E8217" t="str">
        <f t="shared" si="385"/>
        <v>1</v>
      </c>
      <c r="F8217" t="s">
        <v>3398</v>
      </c>
      <c r="G8217" s="2">
        <v>0</v>
      </c>
      <c r="H8217" s="2">
        <v>0</v>
      </c>
      <c r="I8217" s="2">
        <v>0</v>
      </c>
      <c r="J8217" s="105">
        <f>SUMIF([1]MMM!$A:$A,A8217,[1]MMM!$F:$F)</f>
        <v>0</v>
      </c>
      <c r="K8217" s="2" t="s">
        <v>10</v>
      </c>
      <c r="L8217" s="2">
        <v>-2149835</v>
      </c>
      <c r="M8217" t="s">
        <v>10962</v>
      </c>
      <c r="N8217" t="s">
        <v>14279</v>
      </c>
      <c r="O8217" t="s">
        <v>11023</v>
      </c>
      <c r="P8217" t="s">
        <v>11526</v>
      </c>
    </row>
    <row r="8218" spans="1:16" x14ac:dyDescent="0.3">
      <c r="A8218" t="s">
        <v>7118</v>
      </c>
      <c r="B8218" s="2" t="str">
        <f t="shared" si="386"/>
        <v>6535</v>
      </c>
      <c r="C8218" s="2">
        <f t="shared" si="384"/>
        <v>6535</v>
      </c>
      <c r="D8218" t="str">
        <f>VLOOKUP(C8218,'Cost Centre'!A:B,2,)</f>
        <v>Human Settlement and Housing</v>
      </c>
      <c r="E8218" t="str">
        <f t="shared" si="385"/>
        <v>2</v>
      </c>
      <c r="F8218" t="s">
        <v>225</v>
      </c>
      <c r="G8218" s="2">
        <v>0</v>
      </c>
      <c r="H8218" s="2">
        <v>0</v>
      </c>
      <c r="I8218" s="2">
        <v>0</v>
      </c>
      <c r="J8218" s="105">
        <f>SUMIF([1]MMM!$A:$A,A8218,[1]MMM!$F:$F)</f>
        <v>0</v>
      </c>
      <c r="K8218" s="2" t="s">
        <v>10</v>
      </c>
      <c r="L8218" s="2">
        <v>0</v>
      </c>
      <c r="M8218" t="s">
        <v>10962</v>
      </c>
      <c r="N8218" t="s">
        <v>14279</v>
      </c>
      <c r="O8218" t="s">
        <v>10871</v>
      </c>
      <c r="P8218" t="s">
        <v>10878</v>
      </c>
    </row>
    <row r="8219" spans="1:16" x14ac:dyDescent="0.3">
      <c r="A8219" t="s">
        <v>7119</v>
      </c>
      <c r="B8219" s="2" t="str">
        <f t="shared" si="386"/>
        <v>6535</v>
      </c>
      <c r="C8219" s="2">
        <f t="shared" si="384"/>
        <v>6535</v>
      </c>
      <c r="D8219" t="str">
        <f>VLOOKUP(C8219,'Cost Centre'!A:B,2,)</f>
        <v>Human Settlement and Housing</v>
      </c>
      <c r="E8219" t="str">
        <f t="shared" si="385"/>
        <v>2</v>
      </c>
      <c r="F8219" t="s">
        <v>227</v>
      </c>
      <c r="G8219" s="2">
        <v>0</v>
      </c>
      <c r="H8219" s="2">
        <v>1019.76</v>
      </c>
      <c r="I8219" s="2">
        <v>0</v>
      </c>
      <c r="J8219" s="105">
        <f>SUMIF([1]MMM!$A:$A,A8219,[1]MMM!$F:$F)</f>
        <v>1019.76</v>
      </c>
      <c r="K8219" s="2" t="s">
        <v>10</v>
      </c>
      <c r="L8219" s="2">
        <v>500000</v>
      </c>
      <c r="M8219" t="s">
        <v>10962</v>
      </c>
      <c r="N8219" t="s">
        <v>14279</v>
      </c>
      <c r="O8219" t="s">
        <v>10871</v>
      </c>
      <c r="P8219" t="s">
        <v>10879</v>
      </c>
    </row>
    <row r="8220" spans="1:16" x14ac:dyDescent="0.3">
      <c r="A8220" t="s">
        <v>7120</v>
      </c>
      <c r="B8220" s="2" t="str">
        <f t="shared" si="386"/>
        <v>6535</v>
      </c>
      <c r="C8220" s="2">
        <f t="shared" si="384"/>
        <v>6535</v>
      </c>
      <c r="D8220" t="str">
        <f>VLOOKUP(C8220,'Cost Centre'!A:B,2,)</f>
        <v>Human Settlement and Housing</v>
      </c>
      <c r="E8220" t="str">
        <f t="shared" si="385"/>
        <v>2</v>
      </c>
      <c r="F8220" t="s">
        <v>117</v>
      </c>
      <c r="G8220" s="2">
        <v>0</v>
      </c>
      <c r="H8220" s="2">
        <v>9978.0300000000007</v>
      </c>
      <c r="I8220" s="2">
        <v>0</v>
      </c>
      <c r="J8220" s="105">
        <f>SUMIF([1]MMM!$A:$A,A8220,[1]MMM!$F:$F)</f>
        <v>9978.0300000000007</v>
      </c>
      <c r="K8220" s="2" t="s">
        <v>10</v>
      </c>
      <c r="L8220" s="2">
        <v>10000</v>
      </c>
      <c r="M8220" t="s">
        <v>10962</v>
      </c>
      <c r="N8220" t="s">
        <v>14279</v>
      </c>
      <c r="O8220" t="s">
        <v>10871</v>
      </c>
      <c r="P8220" t="s">
        <v>10885</v>
      </c>
    </row>
    <row r="8221" spans="1:16" x14ac:dyDescent="0.3">
      <c r="A8221" t="s">
        <v>7121</v>
      </c>
      <c r="B8221" s="2" t="str">
        <f t="shared" si="386"/>
        <v>6535</v>
      </c>
      <c r="C8221" s="2">
        <f t="shared" si="384"/>
        <v>6535</v>
      </c>
      <c r="D8221" t="str">
        <f>VLOOKUP(C8221,'Cost Centre'!A:B,2,)</f>
        <v>Human Settlement and Housing</v>
      </c>
      <c r="E8221" t="str">
        <f t="shared" si="385"/>
        <v>3</v>
      </c>
      <c r="F8221" t="s">
        <v>2148</v>
      </c>
      <c r="G8221" s="2">
        <v>0</v>
      </c>
      <c r="H8221" s="2">
        <v>0</v>
      </c>
      <c r="I8221" s="2">
        <v>0</v>
      </c>
      <c r="J8221" s="105">
        <f>SUMIF([1]MMM!$A:$A,A8221,[1]MMM!$F:$F)</f>
        <v>0</v>
      </c>
      <c r="K8221" s="2" t="s">
        <v>10</v>
      </c>
      <c r="L8221" s="2">
        <v>0</v>
      </c>
      <c r="M8221" t="s">
        <v>10962</v>
      </c>
      <c r="N8221" t="s">
        <v>14279</v>
      </c>
      <c r="O8221" t="s">
        <v>10908</v>
      </c>
      <c r="P8221" t="s">
        <v>10910</v>
      </c>
    </row>
    <row r="8222" spans="1:16" x14ac:dyDescent="0.3">
      <c r="A8222" t="s">
        <v>14280</v>
      </c>
      <c r="B8222" s="2" t="str">
        <f t="shared" si="386"/>
        <v>6535</v>
      </c>
      <c r="C8222" s="2">
        <f t="shared" si="384"/>
        <v>6535</v>
      </c>
      <c r="D8222" t="str">
        <f>VLOOKUP(C8222,'Cost Centre'!A:B,2,)</f>
        <v>Human Settlement and Housing</v>
      </c>
      <c r="E8222" t="str">
        <f t="shared" si="385"/>
        <v>3</v>
      </c>
      <c r="F8222" t="s">
        <v>10912</v>
      </c>
      <c r="G8222" s="2">
        <v>0</v>
      </c>
      <c r="H8222" s="2">
        <v>0</v>
      </c>
      <c r="I8222" s="2">
        <v>-9978.0300000000007</v>
      </c>
      <c r="J8222" s="105">
        <f>SUMIF([1]MMM!$A:$A,A8222,[1]MMM!$F:$F)</f>
        <v>-9978.0300000000007</v>
      </c>
      <c r="K8222" s="2" t="s">
        <v>10</v>
      </c>
      <c r="L8222" s="2">
        <v>0</v>
      </c>
      <c r="M8222" t="s">
        <v>10962</v>
      </c>
      <c r="N8222" t="s">
        <v>14279</v>
      </c>
      <c r="O8222" t="s">
        <v>10908</v>
      </c>
      <c r="P8222" t="s">
        <v>10913</v>
      </c>
    </row>
    <row r="8223" spans="1:16" x14ac:dyDescent="0.3">
      <c r="A8223" t="s">
        <v>14281</v>
      </c>
      <c r="B8223" s="2" t="str">
        <f t="shared" si="386"/>
        <v>6535</v>
      </c>
      <c r="C8223" s="2">
        <f t="shared" si="384"/>
        <v>6535</v>
      </c>
      <c r="D8223" t="str">
        <f>VLOOKUP(C8223,'Cost Centre'!A:B,2,)</f>
        <v>Human Settlement and Housing</v>
      </c>
      <c r="E8223" t="str">
        <f t="shared" si="385"/>
        <v>3</v>
      </c>
      <c r="F8223" t="s">
        <v>10915</v>
      </c>
      <c r="G8223" s="2">
        <v>0</v>
      </c>
      <c r="H8223" s="2">
        <v>0</v>
      </c>
      <c r="I8223" s="2">
        <v>0</v>
      </c>
      <c r="J8223" s="105">
        <f>SUMIF([1]MMM!$A:$A,A8223,[1]MMM!$F:$F)</f>
        <v>0</v>
      </c>
      <c r="K8223" s="2" t="s">
        <v>10</v>
      </c>
      <c r="L8223" s="2">
        <v>0</v>
      </c>
      <c r="M8223" t="s">
        <v>10962</v>
      </c>
      <c r="N8223" t="s">
        <v>14279</v>
      </c>
      <c r="O8223" t="s">
        <v>10908</v>
      </c>
      <c r="P8223" t="s">
        <v>10913</v>
      </c>
    </row>
    <row r="8224" spans="1:16" x14ac:dyDescent="0.3">
      <c r="A8224" t="s">
        <v>1625</v>
      </c>
      <c r="B8224" s="2" t="str">
        <f t="shared" si="386"/>
        <v>6535</v>
      </c>
      <c r="C8224" s="2">
        <f t="shared" si="384"/>
        <v>6535</v>
      </c>
      <c r="D8224" t="str">
        <f>VLOOKUP(C8224,'Cost Centre'!A:B,2,)</f>
        <v>Human Settlement and Housing</v>
      </c>
      <c r="E8224" t="str">
        <f t="shared" si="385"/>
        <v>8</v>
      </c>
      <c r="F8224" t="s">
        <v>462</v>
      </c>
      <c r="G8224" s="2">
        <v>3763914.89</v>
      </c>
      <c r="H8224" s="2">
        <v>0</v>
      </c>
      <c r="I8224" s="2">
        <v>0</v>
      </c>
      <c r="J8224" s="105">
        <f>SUMIF([1]MMM!$A:$A,A8224,[1]MMM!$F:$F)</f>
        <v>3763914.89</v>
      </c>
      <c r="K8224" s="2" t="s">
        <v>460</v>
      </c>
      <c r="L8224" s="2">
        <v>0</v>
      </c>
      <c r="M8224" t="s">
        <v>10962</v>
      </c>
      <c r="N8224" t="s">
        <v>14279</v>
      </c>
      <c r="O8224" t="s">
        <v>10916</v>
      </c>
      <c r="P8224" t="s">
        <v>10917</v>
      </c>
    </row>
    <row r="8225" spans="1:16" x14ac:dyDescent="0.3">
      <c r="A8225" t="s">
        <v>1626</v>
      </c>
      <c r="B8225" s="2" t="str">
        <f t="shared" si="386"/>
        <v>6535</v>
      </c>
      <c r="C8225" s="2">
        <f t="shared" si="384"/>
        <v>6535</v>
      </c>
      <c r="D8225" t="str">
        <f>VLOOKUP(C8225,'Cost Centre'!A:B,2,)</f>
        <v>Human Settlement and Housing</v>
      </c>
      <c r="E8225" t="str">
        <f t="shared" si="385"/>
        <v>8</v>
      </c>
      <c r="F8225" t="s">
        <v>464</v>
      </c>
      <c r="G8225" s="2">
        <v>0</v>
      </c>
      <c r="H8225" s="2">
        <v>0</v>
      </c>
      <c r="I8225" s="2">
        <v>0</v>
      </c>
      <c r="J8225" s="105">
        <f>SUMIF([1]MMM!$A:$A,A8225,[1]MMM!$F:$F)</f>
        <v>0</v>
      </c>
      <c r="K8225" s="2" t="s">
        <v>460</v>
      </c>
      <c r="L8225" s="2">
        <v>0</v>
      </c>
      <c r="M8225" t="s">
        <v>10962</v>
      </c>
      <c r="N8225" t="s">
        <v>14279</v>
      </c>
      <c r="O8225" t="s">
        <v>10916</v>
      </c>
      <c r="P8225" t="s">
        <v>10917</v>
      </c>
    </row>
    <row r="8226" spans="1:16" x14ac:dyDescent="0.3">
      <c r="A8226" t="s">
        <v>1627</v>
      </c>
      <c r="B8226" s="2" t="str">
        <f t="shared" si="386"/>
        <v>6535</v>
      </c>
      <c r="C8226" s="2">
        <f t="shared" si="384"/>
        <v>6535</v>
      </c>
      <c r="D8226" t="str">
        <f>VLOOKUP(C8226,'Cost Centre'!A:B,2,)</f>
        <v>Human Settlement and Housing</v>
      </c>
      <c r="E8226" t="str">
        <f t="shared" si="385"/>
        <v>8</v>
      </c>
      <c r="F8226" t="s">
        <v>466</v>
      </c>
      <c r="G8226" s="2">
        <v>0</v>
      </c>
      <c r="H8226" s="2">
        <v>0</v>
      </c>
      <c r="I8226" s="2">
        <v>0</v>
      </c>
      <c r="J8226" s="105">
        <f>SUMIF([1]MMM!$A:$A,A8226,[1]MMM!$F:$F)</f>
        <v>0</v>
      </c>
      <c r="K8226" s="2" t="s">
        <v>460</v>
      </c>
      <c r="L8226" s="2">
        <v>0</v>
      </c>
      <c r="M8226" t="s">
        <v>10962</v>
      </c>
      <c r="N8226" t="s">
        <v>14279</v>
      </c>
      <c r="O8226" t="s">
        <v>10916</v>
      </c>
      <c r="P8226" t="s">
        <v>10917</v>
      </c>
    </row>
    <row r="8227" spans="1:16" x14ac:dyDescent="0.3">
      <c r="A8227" t="s">
        <v>1628</v>
      </c>
      <c r="B8227" s="2" t="str">
        <f t="shared" si="386"/>
        <v>6535</v>
      </c>
      <c r="C8227" s="2">
        <f t="shared" si="384"/>
        <v>6535</v>
      </c>
      <c r="D8227" t="str">
        <f>VLOOKUP(C8227,'Cost Centre'!A:B,2,)</f>
        <v>Human Settlement and Housing</v>
      </c>
      <c r="E8227" t="str">
        <f t="shared" si="385"/>
        <v>8</v>
      </c>
      <c r="F8227" t="s">
        <v>468</v>
      </c>
      <c r="G8227" s="2">
        <v>0</v>
      </c>
      <c r="H8227" s="2">
        <v>9978.0300000000007</v>
      </c>
      <c r="I8227" s="2">
        <v>0</v>
      </c>
      <c r="J8227" s="105">
        <f>SUMIF([1]MMM!$A:$A,A8227,[1]MMM!$F:$F)</f>
        <v>9978.0300000000007</v>
      </c>
      <c r="K8227" s="2" t="s">
        <v>460</v>
      </c>
      <c r="L8227" s="2">
        <v>0</v>
      </c>
      <c r="M8227" t="s">
        <v>10962</v>
      </c>
      <c r="N8227" t="s">
        <v>14279</v>
      </c>
      <c r="O8227" t="s">
        <v>10916</v>
      </c>
      <c r="P8227" t="s">
        <v>10917</v>
      </c>
    </row>
    <row r="8228" spans="1:16" x14ac:dyDescent="0.3">
      <c r="A8228" t="s">
        <v>1629</v>
      </c>
      <c r="B8228" s="2" t="str">
        <f t="shared" si="386"/>
        <v>6535</v>
      </c>
      <c r="C8228" s="2">
        <f t="shared" si="384"/>
        <v>6535</v>
      </c>
      <c r="D8228" t="str">
        <f>VLOOKUP(C8228,'Cost Centre'!A:B,2,)</f>
        <v>Human Settlement and Housing</v>
      </c>
      <c r="E8228" t="str">
        <f t="shared" si="385"/>
        <v>8</v>
      </c>
      <c r="F8228" t="s">
        <v>470</v>
      </c>
      <c r="G8228" s="2">
        <v>0</v>
      </c>
      <c r="H8228" s="2">
        <v>0</v>
      </c>
      <c r="I8228" s="2">
        <v>0</v>
      </c>
      <c r="J8228" s="105">
        <f>SUMIF([1]MMM!$A:$A,A8228,[1]MMM!$F:$F)</f>
        <v>0</v>
      </c>
      <c r="K8228" s="2" t="s">
        <v>460</v>
      </c>
      <c r="L8228" s="2">
        <v>0</v>
      </c>
      <c r="M8228" t="s">
        <v>10962</v>
      </c>
      <c r="N8228" t="s">
        <v>14279</v>
      </c>
      <c r="O8228" t="s">
        <v>10916</v>
      </c>
      <c r="P8228" t="s">
        <v>10917</v>
      </c>
    </row>
    <row r="8229" spans="1:16" x14ac:dyDescent="0.3">
      <c r="A8229" t="s">
        <v>7122</v>
      </c>
      <c r="B8229" s="2" t="str">
        <f t="shared" si="386"/>
        <v>6535</v>
      </c>
      <c r="C8229" s="2">
        <f t="shared" si="384"/>
        <v>6535</v>
      </c>
      <c r="D8229" t="str">
        <f>VLOOKUP(C8229,'Cost Centre'!A:B,2,)</f>
        <v>Human Settlement and Housing</v>
      </c>
      <c r="E8229" t="str">
        <f t="shared" si="385"/>
        <v>8</v>
      </c>
      <c r="F8229" t="s">
        <v>2159</v>
      </c>
      <c r="G8229" s="2">
        <v>0</v>
      </c>
      <c r="H8229" s="2">
        <v>0</v>
      </c>
      <c r="I8229" s="2">
        <v>0</v>
      </c>
      <c r="J8229" s="105">
        <f>SUMIF([1]MMM!$A:$A,A8229,[1]MMM!$F:$F)</f>
        <v>0</v>
      </c>
      <c r="K8229" s="2" t="s">
        <v>460</v>
      </c>
      <c r="L8229" s="2">
        <v>0</v>
      </c>
      <c r="M8229" t="s">
        <v>10962</v>
      </c>
      <c r="N8229" t="s">
        <v>14279</v>
      </c>
      <c r="O8229" t="s">
        <v>10916</v>
      </c>
      <c r="P8229" t="s">
        <v>10917</v>
      </c>
    </row>
    <row r="8230" spans="1:16" x14ac:dyDescent="0.3">
      <c r="A8230" t="s">
        <v>7123</v>
      </c>
      <c r="B8230" s="2" t="str">
        <f t="shared" si="386"/>
        <v>6536</v>
      </c>
      <c r="C8230" s="2">
        <f t="shared" si="384"/>
        <v>6536</v>
      </c>
      <c r="D8230" t="str">
        <f>VLOOKUP(C8230,'Cost Centre'!A:B,2,)</f>
        <v>Human Settlement and Housing</v>
      </c>
      <c r="E8230" t="str">
        <f t="shared" si="385"/>
        <v>1</v>
      </c>
      <c r="F8230" t="s">
        <v>3400</v>
      </c>
      <c r="G8230" s="2">
        <v>0</v>
      </c>
      <c r="H8230" s="2">
        <v>0</v>
      </c>
      <c r="I8230" s="2">
        <v>-620988.28</v>
      </c>
      <c r="J8230" s="105">
        <f>SUMIF([1]MMM!$A:$A,A8230,[1]MMM!$F:$F)</f>
        <v>-620988.28</v>
      </c>
      <c r="K8230" s="2" t="s">
        <v>10</v>
      </c>
      <c r="L8230" s="2">
        <v>0</v>
      </c>
      <c r="M8230" t="s">
        <v>10962</v>
      </c>
      <c r="N8230" t="s">
        <v>14282</v>
      </c>
      <c r="O8230" t="s">
        <v>11023</v>
      </c>
      <c r="P8230" t="s">
        <v>11526</v>
      </c>
    </row>
    <row r="8231" spans="1:16" x14ac:dyDescent="0.3">
      <c r="A8231" t="s">
        <v>7124</v>
      </c>
      <c r="B8231" s="2" t="str">
        <f t="shared" si="386"/>
        <v>6536</v>
      </c>
      <c r="C8231" s="2">
        <f t="shared" si="384"/>
        <v>6536</v>
      </c>
      <c r="D8231" t="str">
        <f>VLOOKUP(C8231,'Cost Centre'!A:B,2,)</f>
        <v>Human Settlement and Housing</v>
      </c>
      <c r="E8231" t="str">
        <f t="shared" si="385"/>
        <v>1</v>
      </c>
      <c r="F8231" t="s">
        <v>14208</v>
      </c>
      <c r="G8231" s="2">
        <v>0</v>
      </c>
      <c r="H8231" s="2">
        <v>0</v>
      </c>
      <c r="I8231" s="2">
        <v>-429048.83</v>
      </c>
      <c r="J8231" s="105">
        <f>SUMIF([1]MMM!$A:$A,A8231,[1]MMM!$F:$F)</f>
        <v>-429048.83</v>
      </c>
      <c r="K8231" s="2" t="s">
        <v>10</v>
      </c>
      <c r="L8231" s="2">
        <v>0</v>
      </c>
      <c r="M8231" t="s">
        <v>10962</v>
      </c>
      <c r="N8231" t="s">
        <v>14282</v>
      </c>
      <c r="O8231" t="s">
        <v>11023</v>
      </c>
      <c r="P8231" t="s">
        <v>11526</v>
      </c>
    </row>
    <row r="8232" spans="1:16" x14ac:dyDescent="0.3">
      <c r="A8232" t="s">
        <v>7125</v>
      </c>
      <c r="B8232" s="2" t="str">
        <f t="shared" si="386"/>
        <v>6536</v>
      </c>
      <c r="C8232" s="2">
        <f t="shared" si="384"/>
        <v>6536</v>
      </c>
      <c r="D8232" t="str">
        <f>VLOOKUP(C8232,'Cost Centre'!A:B,2,)</f>
        <v>Human Settlement and Housing</v>
      </c>
      <c r="E8232" t="str">
        <f t="shared" si="385"/>
        <v>1</v>
      </c>
      <c r="F8232" t="s">
        <v>3398</v>
      </c>
      <c r="G8232" s="2">
        <v>0</v>
      </c>
      <c r="H8232" s="2">
        <v>0</v>
      </c>
      <c r="I8232" s="2">
        <v>0</v>
      </c>
      <c r="J8232" s="105">
        <f>SUMIF([1]MMM!$A:$A,A8232,[1]MMM!$F:$F)</f>
        <v>0</v>
      </c>
      <c r="K8232" s="2" t="s">
        <v>10</v>
      </c>
      <c r="L8232" s="2">
        <v>-1106226</v>
      </c>
      <c r="M8232" t="s">
        <v>10962</v>
      </c>
      <c r="N8232" t="s">
        <v>14282</v>
      </c>
      <c r="O8232" t="s">
        <v>11023</v>
      </c>
      <c r="P8232" t="s">
        <v>11526</v>
      </c>
    </row>
    <row r="8233" spans="1:16" x14ac:dyDescent="0.3">
      <c r="A8233" t="s">
        <v>7126</v>
      </c>
      <c r="B8233" s="2" t="str">
        <f t="shared" si="386"/>
        <v>6536</v>
      </c>
      <c r="C8233" s="2">
        <f t="shared" si="384"/>
        <v>6536</v>
      </c>
      <c r="D8233" t="str">
        <f>VLOOKUP(C8233,'Cost Centre'!A:B,2,)</f>
        <v>Human Settlement and Housing</v>
      </c>
      <c r="E8233" t="str">
        <f t="shared" si="385"/>
        <v>2</v>
      </c>
      <c r="F8233" t="s">
        <v>227</v>
      </c>
      <c r="G8233" s="2">
        <v>0</v>
      </c>
      <c r="H8233" s="2">
        <v>98872.78</v>
      </c>
      <c r="I8233" s="2">
        <v>0</v>
      </c>
      <c r="J8233" s="105">
        <f>SUMIF([1]MMM!$A:$A,A8233,[1]MMM!$F:$F)</f>
        <v>98872.78</v>
      </c>
      <c r="K8233" s="2" t="s">
        <v>10</v>
      </c>
      <c r="L8233" s="2">
        <v>5000000</v>
      </c>
      <c r="M8233" t="s">
        <v>10962</v>
      </c>
      <c r="N8233" t="s">
        <v>14282</v>
      </c>
      <c r="O8233" t="s">
        <v>10871</v>
      </c>
      <c r="P8233" t="s">
        <v>10879</v>
      </c>
    </row>
    <row r="8234" spans="1:16" x14ac:dyDescent="0.3">
      <c r="A8234" t="s">
        <v>7127</v>
      </c>
      <c r="B8234" s="2" t="str">
        <f t="shared" si="386"/>
        <v>6536</v>
      </c>
      <c r="C8234" s="2">
        <f t="shared" si="384"/>
        <v>6536</v>
      </c>
      <c r="D8234" t="str">
        <f>VLOOKUP(C8234,'Cost Centre'!A:B,2,)</f>
        <v>Human Settlement and Housing</v>
      </c>
      <c r="E8234" t="str">
        <f t="shared" si="385"/>
        <v>2</v>
      </c>
      <c r="F8234" t="s">
        <v>230</v>
      </c>
      <c r="G8234" s="2">
        <v>0</v>
      </c>
      <c r="H8234" s="2">
        <v>0</v>
      </c>
      <c r="I8234" s="2">
        <v>0</v>
      </c>
      <c r="J8234" s="105">
        <f>SUMIF([1]MMM!$A:$A,A8234,[1]MMM!$F:$F)</f>
        <v>0</v>
      </c>
      <c r="K8234" s="2" t="s">
        <v>10</v>
      </c>
      <c r="L8234" s="2">
        <v>0</v>
      </c>
      <c r="M8234" t="s">
        <v>10962</v>
      </c>
      <c r="N8234" t="s">
        <v>14282</v>
      </c>
      <c r="O8234" t="s">
        <v>10871</v>
      </c>
      <c r="P8234" t="s">
        <v>10881</v>
      </c>
    </row>
    <row r="8235" spans="1:16" x14ac:dyDescent="0.3">
      <c r="A8235" t="s">
        <v>7128</v>
      </c>
      <c r="B8235" s="2" t="str">
        <f t="shared" si="386"/>
        <v>6536</v>
      </c>
      <c r="C8235" s="2">
        <f t="shared" si="384"/>
        <v>6536</v>
      </c>
      <c r="D8235" t="str">
        <f>VLOOKUP(C8235,'Cost Centre'!A:B,2,)</f>
        <v>Human Settlement and Housing</v>
      </c>
      <c r="E8235" t="str">
        <f t="shared" si="385"/>
        <v>3</v>
      </c>
      <c r="F8235" t="s">
        <v>2143</v>
      </c>
      <c r="G8235" s="2">
        <v>0</v>
      </c>
      <c r="H8235" s="2">
        <v>0</v>
      </c>
      <c r="I8235" s="2">
        <v>0</v>
      </c>
      <c r="J8235" s="105">
        <f>SUMIF([1]MMM!$A:$A,A8235,[1]MMM!$F:$F)</f>
        <v>0</v>
      </c>
      <c r="K8235" s="2" t="s">
        <v>10</v>
      </c>
      <c r="L8235" s="2">
        <v>0</v>
      </c>
      <c r="M8235" t="s">
        <v>10962</v>
      </c>
      <c r="N8235" t="s">
        <v>14282</v>
      </c>
      <c r="O8235" t="s">
        <v>10908</v>
      </c>
      <c r="P8235" t="s">
        <v>10909</v>
      </c>
    </row>
    <row r="8236" spans="1:16" x14ac:dyDescent="0.3">
      <c r="A8236" t="s">
        <v>7129</v>
      </c>
      <c r="B8236" s="2" t="str">
        <f t="shared" si="386"/>
        <v>6536</v>
      </c>
      <c r="C8236" s="2">
        <f t="shared" si="384"/>
        <v>6536</v>
      </c>
      <c r="D8236" t="str">
        <f>VLOOKUP(C8236,'Cost Centre'!A:B,2,)</f>
        <v>Human Settlement and Housing</v>
      </c>
      <c r="E8236" t="str">
        <f t="shared" si="385"/>
        <v>3</v>
      </c>
      <c r="F8236" t="s">
        <v>2144</v>
      </c>
      <c r="G8236" s="2">
        <v>0</v>
      </c>
      <c r="H8236" s="2">
        <v>0</v>
      </c>
      <c r="I8236" s="2">
        <v>0</v>
      </c>
      <c r="J8236" s="105">
        <f>SUMIF([1]MMM!$A:$A,A8236,[1]MMM!$F:$F)</f>
        <v>0</v>
      </c>
      <c r="K8236" s="2" t="s">
        <v>10</v>
      </c>
      <c r="L8236" s="2">
        <v>0</v>
      </c>
      <c r="M8236" t="s">
        <v>10962</v>
      </c>
      <c r="N8236" t="s">
        <v>14282</v>
      </c>
      <c r="O8236" t="s">
        <v>10908</v>
      </c>
      <c r="P8236" t="s">
        <v>10909</v>
      </c>
    </row>
    <row r="8237" spans="1:16" x14ac:dyDescent="0.3">
      <c r="A8237" t="s">
        <v>7130</v>
      </c>
      <c r="B8237" s="2" t="str">
        <f t="shared" si="386"/>
        <v>6536</v>
      </c>
      <c r="C8237" s="2">
        <f t="shared" si="384"/>
        <v>6536</v>
      </c>
      <c r="D8237" t="str">
        <f>VLOOKUP(C8237,'Cost Centre'!A:B,2,)</f>
        <v>Human Settlement and Housing</v>
      </c>
      <c r="E8237" t="str">
        <f t="shared" si="385"/>
        <v>3</v>
      </c>
      <c r="F8237" t="s">
        <v>2145</v>
      </c>
      <c r="G8237" s="2">
        <v>0</v>
      </c>
      <c r="H8237" s="2">
        <v>0</v>
      </c>
      <c r="I8237" s="2">
        <v>0</v>
      </c>
      <c r="J8237" s="105">
        <f>SUMIF([1]MMM!$A:$A,A8237,[1]MMM!$F:$F)</f>
        <v>0</v>
      </c>
      <c r="K8237" s="2" t="s">
        <v>10</v>
      </c>
      <c r="L8237" s="2">
        <v>0</v>
      </c>
      <c r="M8237" t="s">
        <v>10962</v>
      </c>
      <c r="N8237" t="s">
        <v>14282</v>
      </c>
      <c r="O8237" t="s">
        <v>10908</v>
      </c>
      <c r="P8237" t="s">
        <v>10909</v>
      </c>
    </row>
    <row r="8238" spans="1:16" x14ac:dyDescent="0.3">
      <c r="A8238" t="s">
        <v>7131</v>
      </c>
      <c r="B8238" s="2" t="str">
        <f t="shared" si="386"/>
        <v>6536</v>
      </c>
      <c r="C8238" s="2">
        <f t="shared" si="384"/>
        <v>6536</v>
      </c>
      <c r="D8238" t="str">
        <f>VLOOKUP(C8238,'Cost Centre'!A:B,2,)</f>
        <v>Human Settlement and Housing</v>
      </c>
      <c r="E8238" t="str">
        <f t="shared" si="385"/>
        <v>3</v>
      </c>
      <c r="F8238" t="s">
        <v>2148</v>
      </c>
      <c r="G8238" s="2">
        <v>0</v>
      </c>
      <c r="H8238" s="2">
        <v>0</v>
      </c>
      <c r="I8238" s="2">
        <v>0</v>
      </c>
      <c r="J8238" s="105">
        <f>SUMIF([1]MMM!$A:$A,A8238,[1]MMM!$F:$F)</f>
        <v>0</v>
      </c>
      <c r="K8238" s="2" t="s">
        <v>10</v>
      </c>
      <c r="L8238" s="2">
        <v>0</v>
      </c>
      <c r="M8238" t="s">
        <v>10962</v>
      </c>
      <c r="N8238" t="s">
        <v>14282</v>
      </c>
      <c r="O8238" t="s">
        <v>10908</v>
      </c>
      <c r="P8238" t="s">
        <v>10910</v>
      </c>
    </row>
    <row r="8239" spans="1:16" x14ac:dyDescent="0.3">
      <c r="A8239" t="s">
        <v>7132</v>
      </c>
      <c r="B8239" s="2" t="str">
        <f t="shared" si="386"/>
        <v>6536</v>
      </c>
      <c r="C8239" s="2">
        <f t="shared" si="384"/>
        <v>6536</v>
      </c>
      <c r="D8239" t="str">
        <f>VLOOKUP(C8239,'Cost Centre'!A:B,2,)</f>
        <v>Human Settlement and Housing</v>
      </c>
      <c r="E8239" t="str">
        <f t="shared" si="385"/>
        <v>3</v>
      </c>
      <c r="F8239" t="s">
        <v>2155</v>
      </c>
      <c r="G8239" s="2">
        <v>0</v>
      </c>
      <c r="H8239" s="2">
        <v>92781.54</v>
      </c>
      <c r="I8239" s="2">
        <v>0</v>
      </c>
      <c r="J8239" s="105">
        <f>SUMIF([1]MMM!$A:$A,A8239,[1]MMM!$F:$F)</f>
        <v>92781.54</v>
      </c>
      <c r="K8239" s="2" t="s">
        <v>10</v>
      </c>
      <c r="L8239" s="2">
        <v>81849</v>
      </c>
      <c r="M8239" t="s">
        <v>10962</v>
      </c>
      <c r="N8239" t="s">
        <v>14282</v>
      </c>
      <c r="O8239" t="s">
        <v>10908</v>
      </c>
      <c r="P8239" t="s">
        <v>11596</v>
      </c>
    </row>
    <row r="8240" spans="1:16" x14ac:dyDescent="0.3">
      <c r="A8240" t="s">
        <v>7133</v>
      </c>
      <c r="B8240" s="2" t="str">
        <f t="shared" si="386"/>
        <v>6536</v>
      </c>
      <c r="C8240" s="2">
        <f t="shared" si="384"/>
        <v>6536</v>
      </c>
      <c r="D8240" t="str">
        <f>VLOOKUP(C8240,'Cost Centre'!A:B,2,)</f>
        <v>Human Settlement and Housing</v>
      </c>
      <c r="E8240" t="str">
        <f t="shared" si="385"/>
        <v>3</v>
      </c>
      <c r="F8240" t="s">
        <v>2156</v>
      </c>
      <c r="G8240" s="2">
        <v>0</v>
      </c>
      <c r="H8240" s="2">
        <v>309026.61</v>
      </c>
      <c r="I8240" s="2">
        <v>0</v>
      </c>
      <c r="J8240" s="105">
        <f>SUMIF([1]MMM!$A:$A,A8240,[1]MMM!$F:$F)</f>
        <v>309026.61</v>
      </c>
      <c r="K8240" s="2" t="s">
        <v>10</v>
      </c>
      <c r="L8240" s="2">
        <v>1528030</v>
      </c>
      <c r="M8240" t="s">
        <v>10962</v>
      </c>
      <c r="N8240" t="s">
        <v>14282</v>
      </c>
      <c r="O8240" t="s">
        <v>10908</v>
      </c>
      <c r="P8240" t="s">
        <v>11596</v>
      </c>
    </row>
    <row r="8241" spans="1:16" x14ac:dyDescent="0.3">
      <c r="A8241" t="s">
        <v>7134</v>
      </c>
      <c r="B8241" s="2" t="str">
        <f t="shared" si="386"/>
        <v>6536</v>
      </c>
      <c r="C8241" s="2">
        <f t="shared" si="384"/>
        <v>6536</v>
      </c>
      <c r="D8241" t="str">
        <f>VLOOKUP(C8241,'Cost Centre'!A:B,2,)</f>
        <v>Human Settlement and Housing</v>
      </c>
      <c r="E8241" t="str">
        <f t="shared" si="385"/>
        <v>3</v>
      </c>
      <c r="F8241" t="s">
        <v>2157</v>
      </c>
      <c r="G8241" s="2">
        <v>0</v>
      </c>
      <c r="H8241" s="2">
        <v>588722.09</v>
      </c>
      <c r="I8241" s="2">
        <v>0</v>
      </c>
      <c r="J8241" s="105">
        <f>SUMIF([1]MMM!$A:$A,A8241,[1]MMM!$F:$F)</f>
        <v>588722.09</v>
      </c>
      <c r="K8241" s="2" t="s">
        <v>10</v>
      </c>
      <c r="L8241" s="2">
        <v>140806</v>
      </c>
      <c r="M8241" t="s">
        <v>10962</v>
      </c>
      <c r="N8241" t="s">
        <v>14282</v>
      </c>
      <c r="O8241" t="s">
        <v>10908</v>
      </c>
      <c r="P8241" t="s">
        <v>11596</v>
      </c>
    </row>
    <row r="8242" spans="1:16" x14ac:dyDescent="0.3">
      <c r="A8242" t="s">
        <v>14283</v>
      </c>
      <c r="B8242" s="2" t="str">
        <f t="shared" si="386"/>
        <v>6536</v>
      </c>
      <c r="C8242" s="2">
        <f t="shared" si="384"/>
        <v>6536</v>
      </c>
      <c r="D8242" t="str">
        <f>VLOOKUP(C8242,'Cost Centre'!A:B,2,)</f>
        <v>Human Settlement and Housing</v>
      </c>
      <c r="E8242" t="str">
        <f t="shared" si="385"/>
        <v>3</v>
      </c>
      <c r="F8242" t="s">
        <v>10912</v>
      </c>
      <c r="G8242" s="2">
        <v>0</v>
      </c>
      <c r="H8242" s="2">
        <v>6341.96</v>
      </c>
      <c r="I8242" s="2">
        <v>0</v>
      </c>
      <c r="J8242" s="105">
        <f>SUMIF([1]MMM!$A:$A,A8242,[1]MMM!$F:$F)</f>
        <v>6341.96</v>
      </c>
      <c r="K8242" s="2" t="s">
        <v>10</v>
      </c>
      <c r="L8242" s="2">
        <v>0</v>
      </c>
      <c r="M8242" t="s">
        <v>10962</v>
      </c>
      <c r="N8242" t="s">
        <v>14282</v>
      </c>
      <c r="O8242" t="s">
        <v>10908</v>
      </c>
      <c r="P8242" t="s">
        <v>10913</v>
      </c>
    </row>
    <row r="8243" spans="1:16" x14ac:dyDescent="0.3">
      <c r="A8243" t="s">
        <v>14284</v>
      </c>
      <c r="B8243" s="2" t="str">
        <f t="shared" si="386"/>
        <v>6536</v>
      </c>
      <c r="C8243" s="2">
        <f t="shared" si="384"/>
        <v>6536</v>
      </c>
      <c r="D8243" t="str">
        <f>VLOOKUP(C8243,'Cost Centre'!A:B,2,)</f>
        <v>Human Settlement and Housing</v>
      </c>
      <c r="E8243" t="str">
        <f t="shared" si="385"/>
        <v>3</v>
      </c>
      <c r="F8243" t="s">
        <v>10915</v>
      </c>
      <c r="G8243" s="2">
        <v>0</v>
      </c>
      <c r="H8243" s="2">
        <v>0</v>
      </c>
      <c r="I8243" s="2">
        <v>0</v>
      </c>
      <c r="J8243" s="105">
        <f>SUMIF([1]MMM!$A:$A,A8243,[1]MMM!$F:$F)</f>
        <v>0</v>
      </c>
      <c r="K8243" s="2" t="s">
        <v>10</v>
      </c>
      <c r="L8243" s="2">
        <v>0</v>
      </c>
      <c r="M8243" t="s">
        <v>10962</v>
      </c>
      <c r="N8243" t="s">
        <v>14282</v>
      </c>
      <c r="O8243" t="s">
        <v>10908</v>
      </c>
      <c r="P8243" t="s">
        <v>10913</v>
      </c>
    </row>
    <row r="8244" spans="1:16" x14ac:dyDescent="0.3">
      <c r="A8244" t="s">
        <v>1630</v>
      </c>
      <c r="B8244" s="2" t="str">
        <f t="shared" si="386"/>
        <v>6536</v>
      </c>
      <c r="C8244" s="2">
        <f t="shared" si="384"/>
        <v>6536</v>
      </c>
      <c r="D8244" t="str">
        <f>VLOOKUP(C8244,'Cost Centre'!A:B,2,)</f>
        <v>Human Settlement and Housing</v>
      </c>
      <c r="E8244" t="str">
        <f t="shared" si="385"/>
        <v>8</v>
      </c>
      <c r="F8244" t="s">
        <v>462</v>
      </c>
      <c r="G8244" s="2">
        <v>456148.46</v>
      </c>
      <c r="H8244" s="2">
        <v>0</v>
      </c>
      <c r="I8244" s="2">
        <v>0</v>
      </c>
      <c r="J8244" s="105">
        <f>SUMIF([1]MMM!$A:$A,A8244,[1]MMM!$F:$F)</f>
        <v>456148.46</v>
      </c>
      <c r="K8244" s="2" t="s">
        <v>460</v>
      </c>
      <c r="L8244" s="2">
        <v>0</v>
      </c>
      <c r="M8244" t="s">
        <v>10962</v>
      </c>
      <c r="N8244" t="s">
        <v>14282</v>
      </c>
      <c r="O8244" t="s">
        <v>10916</v>
      </c>
      <c r="P8244" t="s">
        <v>10917</v>
      </c>
    </row>
    <row r="8245" spans="1:16" x14ac:dyDescent="0.3">
      <c r="A8245" t="s">
        <v>1631</v>
      </c>
      <c r="B8245" s="2" t="str">
        <f t="shared" si="386"/>
        <v>6536</v>
      </c>
      <c r="C8245" s="2">
        <f t="shared" si="384"/>
        <v>6536</v>
      </c>
      <c r="D8245" t="str">
        <f>VLOOKUP(C8245,'Cost Centre'!A:B,2,)</f>
        <v>Human Settlement and Housing</v>
      </c>
      <c r="E8245" t="str">
        <f t="shared" si="385"/>
        <v>8</v>
      </c>
      <c r="F8245" t="s">
        <v>464</v>
      </c>
      <c r="G8245" s="2">
        <v>0</v>
      </c>
      <c r="H8245" s="2">
        <v>0</v>
      </c>
      <c r="I8245" s="2">
        <v>0</v>
      </c>
      <c r="J8245" s="105">
        <f>SUMIF([1]MMM!$A:$A,A8245,[1]MMM!$F:$F)</f>
        <v>0</v>
      </c>
      <c r="K8245" s="2" t="s">
        <v>460</v>
      </c>
      <c r="L8245" s="2">
        <v>0</v>
      </c>
      <c r="M8245" t="s">
        <v>10962</v>
      </c>
      <c r="N8245" t="s">
        <v>14282</v>
      </c>
      <c r="O8245" t="s">
        <v>10916</v>
      </c>
      <c r="P8245" t="s">
        <v>10917</v>
      </c>
    </row>
    <row r="8246" spans="1:16" x14ac:dyDescent="0.3">
      <c r="A8246" t="s">
        <v>1632</v>
      </c>
      <c r="B8246" s="2" t="str">
        <f t="shared" si="386"/>
        <v>6536</v>
      </c>
      <c r="C8246" s="2">
        <f t="shared" si="384"/>
        <v>6536</v>
      </c>
      <c r="D8246" t="str">
        <f>VLOOKUP(C8246,'Cost Centre'!A:B,2,)</f>
        <v>Human Settlement and Housing</v>
      </c>
      <c r="E8246" t="str">
        <f t="shared" si="385"/>
        <v>8</v>
      </c>
      <c r="F8246" t="s">
        <v>466</v>
      </c>
      <c r="G8246" s="2">
        <v>0</v>
      </c>
      <c r="H8246" s="2">
        <v>0</v>
      </c>
      <c r="I8246" s="2">
        <v>0</v>
      </c>
      <c r="J8246" s="105">
        <f>SUMIF([1]MMM!$A:$A,A8246,[1]MMM!$F:$F)</f>
        <v>0</v>
      </c>
      <c r="K8246" s="2" t="s">
        <v>460</v>
      </c>
      <c r="L8246" s="2">
        <v>0</v>
      </c>
      <c r="M8246" t="s">
        <v>10962</v>
      </c>
      <c r="N8246" t="s">
        <v>14282</v>
      </c>
      <c r="O8246" t="s">
        <v>10916</v>
      </c>
      <c r="P8246" t="s">
        <v>10917</v>
      </c>
    </row>
    <row r="8247" spans="1:16" x14ac:dyDescent="0.3">
      <c r="A8247" t="s">
        <v>1633</v>
      </c>
      <c r="B8247" s="2" t="str">
        <f t="shared" si="386"/>
        <v>6536</v>
      </c>
      <c r="C8247" s="2">
        <f t="shared" si="384"/>
        <v>6536</v>
      </c>
      <c r="D8247" t="str">
        <f>VLOOKUP(C8247,'Cost Centre'!A:B,2,)</f>
        <v>Human Settlement and Housing</v>
      </c>
      <c r="E8247" t="str">
        <f t="shared" si="385"/>
        <v>8</v>
      </c>
      <c r="F8247" t="s">
        <v>468</v>
      </c>
      <c r="G8247" s="2">
        <v>0</v>
      </c>
      <c r="H8247" s="2">
        <v>0</v>
      </c>
      <c r="I8247" s="2">
        <v>-6341.96</v>
      </c>
      <c r="J8247" s="105">
        <f>SUMIF([1]MMM!$A:$A,A8247,[1]MMM!$F:$F)</f>
        <v>-6341.96</v>
      </c>
      <c r="K8247" s="2" t="s">
        <v>460</v>
      </c>
      <c r="L8247" s="2">
        <v>0</v>
      </c>
      <c r="M8247" t="s">
        <v>10962</v>
      </c>
      <c r="N8247" t="s">
        <v>14282</v>
      </c>
      <c r="O8247" t="s">
        <v>10916</v>
      </c>
      <c r="P8247" t="s">
        <v>10917</v>
      </c>
    </row>
    <row r="8248" spans="1:16" x14ac:dyDescent="0.3">
      <c r="A8248" t="s">
        <v>1634</v>
      </c>
      <c r="B8248" s="2" t="str">
        <f t="shared" si="386"/>
        <v>6536</v>
      </c>
      <c r="C8248" s="2">
        <f t="shared" si="384"/>
        <v>6536</v>
      </c>
      <c r="D8248" t="str">
        <f>VLOOKUP(C8248,'Cost Centre'!A:B,2,)</f>
        <v>Human Settlement and Housing</v>
      </c>
      <c r="E8248" t="str">
        <f t="shared" si="385"/>
        <v>8</v>
      </c>
      <c r="F8248" t="s">
        <v>470</v>
      </c>
      <c r="G8248" s="2">
        <v>0</v>
      </c>
      <c r="H8248" s="2">
        <v>0</v>
      </c>
      <c r="I8248" s="2">
        <v>0</v>
      </c>
      <c r="J8248" s="105">
        <f>SUMIF([1]MMM!$A:$A,A8248,[1]MMM!$F:$F)</f>
        <v>0</v>
      </c>
      <c r="K8248" s="2" t="s">
        <v>460</v>
      </c>
      <c r="L8248" s="2">
        <v>0</v>
      </c>
      <c r="M8248" t="s">
        <v>10962</v>
      </c>
      <c r="N8248" t="s">
        <v>14282</v>
      </c>
      <c r="O8248" t="s">
        <v>10916</v>
      </c>
      <c r="P8248" t="s">
        <v>10917</v>
      </c>
    </row>
    <row r="8249" spans="1:16" x14ac:dyDescent="0.3">
      <c r="A8249" t="s">
        <v>7135</v>
      </c>
      <c r="B8249" s="2" t="str">
        <f t="shared" si="386"/>
        <v>6536</v>
      </c>
      <c r="C8249" s="2">
        <f t="shared" si="384"/>
        <v>6536</v>
      </c>
      <c r="D8249" t="str">
        <f>VLOOKUP(C8249,'Cost Centre'!A:B,2,)</f>
        <v>Human Settlement and Housing</v>
      </c>
      <c r="E8249" t="str">
        <f t="shared" si="385"/>
        <v>8</v>
      </c>
      <c r="F8249" t="s">
        <v>2159</v>
      </c>
      <c r="G8249" s="2">
        <v>0</v>
      </c>
      <c r="H8249" s="2">
        <v>0</v>
      </c>
      <c r="I8249" s="2">
        <v>0</v>
      </c>
      <c r="J8249" s="105">
        <f>SUMIF([1]MMM!$A:$A,A8249,[1]MMM!$F:$F)</f>
        <v>0</v>
      </c>
      <c r="K8249" s="2" t="s">
        <v>460</v>
      </c>
      <c r="L8249" s="2">
        <v>0</v>
      </c>
      <c r="M8249" t="s">
        <v>10962</v>
      </c>
      <c r="N8249" t="s">
        <v>14282</v>
      </c>
      <c r="O8249" t="s">
        <v>10916</v>
      </c>
      <c r="P8249" t="s">
        <v>10917</v>
      </c>
    </row>
    <row r="8250" spans="1:16" x14ac:dyDescent="0.3">
      <c r="A8250" t="s">
        <v>7136</v>
      </c>
      <c r="B8250" s="2" t="str">
        <f t="shared" si="386"/>
        <v>6537</v>
      </c>
      <c r="C8250" s="2">
        <f t="shared" si="384"/>
        <v>6537</v>
      </c>
      <c r="D8250" t="str">
        <f>VLOOKUP(C8250,'Cost Centre'!A:B,2,)</f>
        <v>Human Settlement and Housing</v>
      </c>
      <c r="E8250" t="str">
        <f t="shared" si="385"/>
        <v>3</v>
      </c>
      <c r="F8250" t="s">
        <v>2148</v>
      </c>
      <c r="G8250" s="2">
        <v>0</v>
      </c>
      <c r="H8250" s="2">
        <v>0</v>
      </c>
      <c r="I8250" s="2">
        <v>0</v>
      </c>
      <c r="J8250" s="105">
        <f>SUMIF([1]MMM!$A:$A,A8250,[1]MMM!$F:$F)</f>
        <v>0</v>
      </c>
      <c r="K8250" s="2" t="s">
        <v>10</v>
      </c>
      <c r="L8250" s="2">
        <v>0</v>
      </c>
      <c r="M8250" t="s">
        <v>10962</v>
      </c>
      <c r="N8250" t="s">
        <v>14285</v>
      </c>
      <c r="O8250" t="s">
        <v>10908</v>
      </c>
      <c r="P8250" t="s">
        <v>10910</v>
      </c>
    </row>
    <row r="8251" spans="1:16" x14ac:dyDescent="0.3">
      <c r="A8251" t="s">
        <v>14286</v>
      </c>
      <c r="B8251" s="2" t="str">
        <f t="shared" si="386"/>
        <v>6537</v>
      </c>
      <c r="C8251" s="2">
        <f t="shared" si="384"/>
        <v>6537</v>
      </c>
      <c r="D8251" t="str">
        <f>VLOOKUP(C8251,'Cost Centre'!A:B,2,)</f>
        <v>Human Settlement and Housing</v>
      </c>
      <c r="E8251" t="str">
        <f t="shared" si="385"/>
        <v>3</v>
      </c>
      <c r="F8251" t="s">
        <v>10912</v>
      </c>
      <c r="G8251" s="2">
        <v>0</v>
      </c>
      <c r="H8251" s="2">
        <v>0</v>
      </c>
      <c r="I8251" s="2">
        <v>0</v>
      </c>
      <c r="J8251" s="105">
        <f>SUMIF([1]MMM!$A:$A,A8251,[1]MMM!$F:$F)</f>
        <v>0</v>
      </c>
      <c r="K8251" s="2" t="s">
        <v>10</v>
      </c>
      <c r="L8251" s="2">
        <v>0</v>
      </c>
      <c r="M8251" t="s">
        <v>10962</v>
      </c>
      <c r="N8251" t="s">
        <v>14285</v>
      </c>
      <c r="O8251" t="s">
        <v>10908</v>
      </c>
      <c r="P8251" t="s">
        <v>10913</v>
      </c>
    </row>
    <row r="8252" spans="1:16" x14ac:dyDescent="0.3">
      <c r="A8252" t="s">
        <v>14287</v>
      </c>
      <c r="B8252" s="2" t="str">
        <f t="shared" si="386"/>
        <v>6537</v>
      </c>
      <c r="C8252" s="2">
        <f t="shared" si="384"/>
        <v>6537</v>
      </c>
      <c r="D8252" t="str">
        <f>VLOOKUP(C8252,'Cost Centre'!A:B,2,)</f>
        <v>Human Settlement and Housing</v>
      </c>
      <c r="E8252" t="str">
        <f t="shared" si="385"/>
        <v>3</v>
      </c>
      <c r="F8252" t="s">
        <v>10915</v>
      </c>
      <c r="G8252" s="2">
        <v>0</v>
      </c>
      <c r="H8252" s="2">
        <v>0</v>
      </c>
      <c r="I8252" s="2">
        <v>0</v>
      </c>
      <c r="J8252" s="105">
        <f>SUMIF([1]MMM!$A:$A,A8252,[1]MMM!$F:$F)</f>
        <v>0</v>
      </c>
      <c r="K8252" s="2" t="s">
        <v>10</v>
      </c>
      <c r="L8252" s="2">
        <v>0</v>
      </c>
      <c r="M8252" t="s">
        <v>10962</v>
      </c>
      <c r="N8252" t="s">
        <v>14285</v>
      </c>
      <c r="O8252" t="s">
        <v>10908</v>
      </c>
      <c r="P8252" t="s">
        <v>10913</v>
      </c>
    </row>
    <row r="8253" spans="1:16" x14ac:dyDescent="0.3">
      <c r="A8253" t="s">
        <v>1635</v>
      </c>
      <c r="B8253" s="2" t="str">
        <f t="shared" si="386"/>
        <v>6537</v>
      </c>
      <c r="C8253" s="2">
        <f t="shared" si="384"/>
        <v>6537</v>
      </c>
      <c r="D8253" t="str">
        <f>VLOOKUP(C8253,'Cost Centre'!A:B,2,)</f>
        <v>Human Settlement and Housing</v>
      </c>
      <c r="E8253" t="str">
        <f t="shared" si="385"/>
        <v>8</v>
      </c>
      <c r="F8253" t="s">
        <v>462</v>
      </c>
      <c r="G8253" s="2">
        <v>0</v>
      </c>
      <c r="H8253" s="2">
        <v>0</v>
      </c>
      <c r="I8253" s="2">
        <v>0</v>
      </c>
      <c r="J8253" s="105">
        <f>SUMIF([1]MMM!$A:$A,A8253,[1]MMM!$F:$F)</f>
        <v>0</v>
      </c>
      <c r="K8253" s="2" t="s">
        <v>460</v>
      </c>
      <c r="L8253" s="2">
        <v>0</v>
      </c>
      <c r="M8253" t="s">
        <v>10962</v>
      </c>
      <c r="N8253" t="s">
        <v>14285</v>
      </c>
      <c r="O8253" t="s">
        <v>10916</v>
      </c>
      <c r="P8253" t="s">
        <v>10917</v>
      </c>
    </row>
    <row r="8254" spans="1:16" x14ac:dyDescent="0.3">
      <c r="A8254" t="s">
        <v>1636</v>
      </c>
      <c r="B8254" s="2" t="str">
        <f t="shared" si="386"/>
        <v>6537</v>
      </c>
      <c r="C8254" s="2">
        <f t="shared" si="384"/>
        <v>6537</v>
      </c>
      <c r="D8254" t="str">
        <f>VLOOKUP(C8254,'Cost Centre'!A:B,2,)</f>
        <v>Human Settlement and Housing</v>
      </c>
      <c r="E8254" t="str">
        <f t="shared" si="385"/>
        <v>8</v>
      </c>
      <c r="F8254" t="s">
        <v>464</v>
      </c>
      <c r="G8254" s="2">
        <v>0</v>
      </c>
      <c r="H8254" s="2">
        <v>0</v>
      </c>
      <c r="I8254" s="2">
        <v>0</v>
      </c>
      <c r="J8254" s="105">
        <f>SUMIF([1]MMM!$A:$A,A8254,[1]MMM!$F:$F)</f>
        <v>0</v>
      </c>
      <c r="K8254" s="2" t="s">
        <v>460</v>
      </c>
      <c r="L8254" s="2">
        <v>0</v>
      </c>
      <c r="M8254" t="s">
        <v>10962</v>
      </c>
      <c r="N8254" t="s">
        <v>14285</v>
      </c>
      <c r="O8254" t="s">
        <v>10916</v>
      </c>
      <c r="P8254" t="s">
        <v>10917</v>
      </c>
    </row>
    <row r="8255" spans="1:16" x14ac:dyDescent="0.3">
      <c r="A8255" t="s">
        <v>1637</v>
      </c>
      <c r="B8255" s="2" t="str">
        <f t="shared" si="386"/>
        <v>6537</v>
      </c>
      <c r="C8255" s="2">
        <f t="shared" si="384"/>
        <v>6537</v>
      </c>
      <c r="D8255" t="str">
        <f>VLOOKUP(C8255,'Cost Centre'!A:B,2,)</f>
        <v>Human Settlement and Housing</v>
      </c>
      <c r="E8255" t="str">
        <f t="shared" si="385"/>
        <v>8</v>
      </c>
      <c r="F8255" t="s">
        <v>466</v>
      </c>
      <c r="G8255" s="2">
        <v>0</v>
      </c>
      <c r="H8255" s="2">
        <v>0</v>
      </c>
      <c r="I8255" s="2">
        <v>0</v>
      </c>
      <c r="J8255" s="105">
        <f>SUMIF([1]MMM!$A:$A,A8255,[1]MMM!$F:$F)</f>
        <v>0</v>
      </c>
      <c r="K8255" s="2" t="s">
        <v>460</v>
      </c>
      <c r="L8255" s="2">
        <v>0</v>
      </c>
      <c r="M8255" t="s">
        <v>10962</v>
      </c>
      <c r="N8255" t="s">
        <v>14285</v>
      </c>
      <c r="O8255" t="s">
        <v>10916</v>
      </c>
      <c r="P8255" t="s">
        <v>10917</v>
      </c>
    </row>
    <row r="8256" spans="1:16" x14ac:dyDescent="0.3">
      <c r="A8256" t="s">
        <v>1638</v>
      </c>
      <c r="B8256" s="2" t="str">
        <f t="shared" si="386"/>
        <v>6537</v>
      </c>
      <c r="C8256" s="2">
        <f t="shared" si="384"/>
        <v>6537</v>
      </c>
      <c r="D8256" t="str">
        <f>VLOOKUP(C8256,'Cost Centre'!A:B,2,)</f>
        <v>Human Settlement and Housing</v>
      </c>
      <c r="E8256" t="str">
        <f t="shared" si="385"/>
        <v>8</v>
      </c>
      <c r="F8256" t="s">
        <v>468</v>
      </c>
      <c r="G8256" s="2">
        <v>0</v>
      </c>
      <c r="H8256" s="2">
        <v>0</v>
      </c>
      <c r="I8256" s="2">
        <v>0</v>
      </c>
      <c r="J8256" s="105">
        <f>SUMIF([1]MMM!$A:$A,A8256,[1]MMM!$F:$F)</f>
        <v>0</v>
      </c>
      <c r="K8256" s="2" t="s">
        <v>460</v>
      </c>
      <c r="L8256" s="2">
        <v>0</v>
      </c>
      <c r="M8256" t="s">
        <v>10962</v>
      </c>
      <c r="N8256" t="s">
        <v>14285</v>
      </c>
      <c r="O8256" t="s">
        <v>10916</v>
      </c>
      <c r="P8256" t="s">
        <v>10917</v>
      </c>
    </row>
    <row r="8257" spans="1:16" x14ac:dyDescent="0.3">
      <c r="A8257" t="s">
        <v>1639</v>
      </c>
      <c r="B8257" s="2" t="str">
        <f t="shared" si="386"/>
        <v>6537</v>
      </c>
      <c r="C8257" s="2">
        <f t="shared" si="384"/>
        <v>6537</v>
      </c>
      <c r="D8257" t="str">
        <f>VLOOKUP(C8257,'Cost Centre'!A:B,2,)</f>
        <v>Human Settlement and Housing</v>
      </c>
      <c r="E8257" t="str">
        <f t="shared" si="385"/>
        <v>8</v>
      </c>
      <c r="F8257" t="s">
        <v>470</v>
      </c>
      <c r="G8257" s="2">
        <v>0</v>
      </c>
      <c r="H8257" s="2">
        <v>0</v>
      </c>
      <c r="I8257" s="2">
        <v>0</v>
      </c>
      <c r="J8257" s="105">
        <f>SUMIF([1]MMM!$A:$A,A8257,[1]MMM!$F:$F)</f>
        <v>0</v>
      </c>
      <c r="K8257" s="2" t="s">
        <v>460</v>
      </c>
      <c r="L8257" s="2">
        <v>0</v>
      </c>
      <c r="M8257" t="s">
        <v>10962</v>
      </c>
      <c r="N8257" t="s">
        <v>14285</v>
      </c>
      <c r="O8257" t="s">
        <v>10916</v>
      </c>
      <c r="P8257" t="s">
        <v>10917</v>
      </c>
    </row>
    <row r="8258" spans="1:16" x14ac:dyDescent="0.3">
      <c r="A8258" t="s">
        <v>7137</v>
      </c>
      <c r="B8258" s="2" t="str">
        <f t="shared" si="386"/>
        <v>6537</v>
      </c>
      <c r="C8258" s="2">
        <f t="shared" ref="C8258:C8321" si="387">VALUE(B8258)</f>
        <v>6537</v>
      </c>
      <c r="D8258" t="str">
        <f>VLOOKUP(C8258,'Cost Centre'!A:B,2,)</f>
        <v>Human Settlement and Housing</v>
      </c>
      <c r="E8258" t="str">
        <f t="shared" ref="E8258:E8321" si="388">MID(A8258,5,1)</f>
        <v>8</v>
      </c>
      <c r="F8258" t="s">
        <v>2159</v>
      </c>
      <c r="G8258" s="2">
        <v>0</v>
      </c>
      <c r="H8258" s="2">
        <v>0</v>
      </c>
      <c r="I8258" s="2">
        <v>0</v>
      </c>
      <c r="J8258" s="105">
        <f>SUMIF([1]MMM!$A:$A,A8258,[1]MMM!$F:$F)</f>
        <v>0</v>
      </c>
      <c r="K8258" s="2" t="s">
        <v>460</v>
      </c>
      <c r="L8258" s="2">
        <v>0</v>
      </c>
      <c r="M8258" t="s">
        <v>10962</v>
      </c>
      <c r="N8258" t="s">
        <v>14285</v>
      </c>
      <c r="O8258" t="s">
        <v>10916</v>
      </c>
      <c r="P8258" t="s">
        <v>10917</v>
      </c>
    </row>
    <row r="8259" spans="1:16" x14ac:dyDescent="0.3">
      <c r="A8259" t="s">
        <v>7138</v>
      </c>
      <c r="B8259" s="2" t="str">
        <f t="shared" ref="B8259:B8322" si="389">MID(A8259,1,4)</f>
        <v>6538</v>
      </c>
      <c r="C8259" s="2">
        <f t="shared" si="387"/>
        <v>6538</v>
      </c>
      <c r="D8259" t="str">
        <f>VLOOKUP(C8259,'Cost Centre'!A:B,2,)</f>
        <v>Human Settlement and Housing</v>
      </c>
      <c r="E8259" t="str">
        <f t="shared" si="388"/>
        <v>1</v>
      </c>
      <c r="F8259" t="s">
        <v>3400</v>
      </c>
      <c r="G8259" s="2">
        <v>0</v>
      </c>
      <c r="H8259" s="2">
        <v>0</v>
      </c>
      <c r="I8259" s="2">
        <v>0</v>
      </c>
      <c r="J8259" s="105">
        <f>SUMIF([1]MMM!$A:$A,A8259,[1]MMM!$F:$F)</f>
        <v>0</v>
      </c>
      <c r="K8259" s="2" t="s">
        <v>10</v>
      </c>
      <c r="L8259" s="2">
        <v>0</v>
      </c>
      <c r="M8259" t="s">
        <v>10962</v>
      </c>
      <c r="N8259" t="s">
        <v>14288</v>
      </c>
      <c r="O8259" t="s">
        <v>11023</v>
      </c>
      <c r="P8259" t="s">
        <v>11526</v>
      </c>
    </row>
    <row r="8260" spans="1:16" x14ac:dyDescent="0.3">
      <c r="A8260" t="s">
        <v>7139</v>
      </c>
      <c r="B8260" s="2" t="str">
        <f t="shared" si="389"/>
        <v>6538</v>
      </c>
      <c r="C8260" s="2">
        <f t="shared" si="387"/>
        <v>6538</v>
      </c>
      <c r="D8260" t="str">
        <f>VLOOKUP(C8260,'Cost Centre'!A:B,2,)</f>
        <v>Human Settlement and Housing</v>
      </c>
      <c r="E8260" t="str">
        <f t="shared" si="388"/>
        <v>1</v>
      </c>
      <c r="F8260" t="s">
        <v>14208</v>
      </c>
      <c r="G8260" s="2">
        <v>0</v>
      </c>
      <c r="H8260" s="2">
        <v>0</v>
      </c>
      <c r="I8260" s="2">
        <v>-688647.71</v>
      </c>
      <c r="J8260" s="105">
        <f>SUMIF([1]MMM!$A:$A,A8260,[1]MMM!$F:$F)</f>
        <v>-688647.71</v>
      </c>
      <c r="K8260" s="2" t="s">
        <v>10</v>
      </c>
      <c r="L8260" s="2">
        <v>0</v>
      </c>
      <c r="M8260" t="s">
        <v>10962</v>
      </c>
      <c r="N8260" t="s">
        <v>14288</v>
      </c>
      <c r="O8260" t="s">
        <v>11023</v>
      </c>
      <c r="P8260" t="s">
        <v>11526</v>
      </c>
    </row>
    <row r="8261" spans="1:16" x14ac:dyDescent="0.3">
      <c r="A8261" t="s">
        <v>7140</v>
      </c>
      <c r="B8261" s="2" t="str">
        <f t="shared" si="389"/>
        <v>6538</v>
      </c>
      <c r="C8261" s="2">
        <f t="shared" si="387"/>
        <v>6538</v>
      </c>
      <c r="D8261" t="str">
        <f>VLOOKUP(C8261,'Cost Centre'!A:B,2,)</f>
        <v>Human Settlement and Housing</v>
      </c>
      <c r="E8261" t="str">
        <f t="shared" si="388"/>
        <v>1</v>
      </c>
      <c r="F8261" t="s">
        <v>3398</v>
      </c>
      <c r="G8261" s="2">
        <v>0</v>
      </c>
      <c r="H8261" s="2">
        <v>0</v>
      </c>
      <c r="I8261" s="2">
        <v>0</v>
      </c>
      <c r="J8261" s="105">
        <f>SUMIF([1]MMM!$A:$A,A8261,[1]MMM!$F:$F)</f>
        <v>0</v>
      </c>
      <c r="K8261" s="2" t="s">
        <v>10</v>
      </c>
      <c r="L8261" s="2">
        <v>-709654</v>
      </c>
      <c r="M8261" t="s">
        <v>10962</v>
      </c>
      <c r="N8261" t="s">
        <v>14288</v>
      </c>
      <c r="O8261" t="s">
        <v>11023</v>
      </c>
      <c r="P8261" t="s">
        <v>11526</v>
      </c>
    </row>
    <row r="8262" spans="1:16" x14ac:dyDescent="0.3">
      <c r="A8262" t="s">
        <v>7141</v>
      </c>
      <c r="B8262" s="2" t="str">
        <f t="shared" si="389"/>
        <v>6538</v>
      </c>
      <c r="C8262" s="2">
        <f t="shared" si="387"/>
        <v>6538</v>
      </c>
      <c r="D8262" t="str">
        <f>VLOOKUP(C8262,'Cost Centre'!A:B,2,)</f>
        <v>Human Settlement and Housing</v>
      </c>
      <c r="E8262" t="str">
        <f t="shared" si="388"/>
        <v>2</v>
      </c>
      <c r="F8262" t="s">
        <v>227</v>
      </c>
      <c r="G8262" s="2">
        <v>0</v>
      </c>
      <c r="H8262" s="2">
        <v>88863.14</v>
      </c>
      <c r="I8262" s="2">
        <v>0</v>
      </c>
      <c r="J8262" s="105">
        <f>SUMIF([1]MMM!$A:$A,A8262,[1]MMM!$F:$F)</f>
        <v>88863.14</v>
      </c>
      <c r="K8262" s="2" t="s">
        <v>10</v>
      </c>
      <c r="L8262" s="2">
        <v>300000</v>
      </c>
      <c r="M8262" t="s">
        <v>10962</v>
      </c>
      <c r="N8262" t="s">
        <v>14288</v>
      </c>
      <c r="O8262" t="s">
        <v>10871</v>
      </c>
      <c r="P8262" t="s">
        <v>10879</v>
      </c>
    </row>
    <row r="8263" spans="1:16" x14ac:dyDescent="0.3">
      <c r="A8263" t="s">
        <v>7142</v>
      </c>
      <c r="B8263" s="2" t="str">
        <f t="shared" si="389"/>
        <v>6538</v>
      </c>
      <c r="C8263" s="2">
        <f t="shared" si="387"/>
        <v>6538</v>
      </c>
      <c r="D8263" t="str">
        <f>VLOOKUP(C8263,'Cost Centre'!A:B,2,)</f>
        <v>Human Settlement and Housing</v>
      </c>
      <c r="E8263" t="str">
        <f t="shared" si="388"/>
        <v>2</v>
      </c>
      <c r="F8263" t="s">
        <v>230</v>
      </c>
      <c r="G8263" s="2">
        <v>0</v>
      </c>
      <c r="H8263" s="2">
        <v>0</v>
      </c>
      <c r="I8263" s="2">
        <v>0</v>
      </c>
      <c r="J8263" s="105">
        <f>SUMIF([1]MMM!$A:$A,A8263,[1]MMM!$F:$F)</f>
        <v>0</v>
      </c>
      <c r="K8263" s="2" t="s">
        <v>10</v>
      </c>
      <c r="L8263" s="2">
        <v>0</v>
      </c>
      <c r="M8263" t="s">
        <v>10962</v>
      </c>
      <c r="N8263" t="s">
        <v>14288</v>
      </c>
      <c r="O8263" t="s">
        <v>10871</v>
      </c>
      <c r="P8263" t="s">
        <v>10881</v>
      </c>
    </row>
    <row r="8264" spans="1:16" x14ac:dyDescent="0.3">
      <c r="A8264" t="s">
        <v>7143</v>
      </c>
      <c r="B8264" s="2" t="str">
        <f t="shared" si="389"/>
        <v>6538</v>
      </c>
      <c r="C8264" s="2">
        <f t="shared" si="387"/>
        <v>6538</v>
      </c>
      <c r="D8264" t="str">
        <f>VLOOKUP(C8264,'Cost Centre'!A:B,2,)</f>
        <v>Human Settlement and Housing</v>
      </c>
      <c r="E8264" t="str">
        <f t="shared" si="388"/>
        <v>2</v>
      </c>
      <c r="F8264" t="s">
        <v>117</v>
      </c>
      <c r="G8264" s="2">
        <v>0</v>
      </c>
      <c r="H8264" s="2">
        <v>9984.2099999999991</v>
      </c>
      <c r="I8264" s="2">
        <v>0</v>
      </c>
      <c r="J8264" s="105">
        <f>SUMIF([1]MMM!$A:$A,A8264,[1]MMM!$F:$F)</f>
        <v>9984.2099999999991</v>
      </c>
      <c r="K8264" s="2" t="s">
        <v>10</v>
      </c>
      <c r="L8264" s="2">
        <v>10000</v>
      </c>
      <c r="M8264" t="s">
        <v>10962</v>
      </c>
      <c r="N8264" t="s">
        <v>14288</v>
      </c>
      <c r="O8264" t="s">
        <v>10871</v>
      </c>
      <c r="P8264" t="s">
        <v>10885</v>
      </c>
    </row>
    <row r="8265" spans="1:16" x14ac:dyDescent="0.3">
      <c r="A8265" t="s">
        <v>7144</v>
      </c>
      <c r="B8265" s="2" t="str">
        <f t="shared" si="389"/>
        <v>6538</v>
      </c>
      <c r="C8265" s="2">
        <f t="shared" si="387"/>
        <v>6538</v>
      </c>
      <c r="D8265" t="str">
        <f>VLOOKUP(C8265,'Cost Centre'!A:B,2,)</f>
        <v>Human Settlement and Housing</v>
      </c>
      <c r="E8265" t="str">
        <f t="shared" si="388"/>
        <v>3</v>
      </c>
      <c r="F8265" t="s">
        <v>2143</v>
      </c>
      <c r="G8265" s="2">
        <v>0</v>
      </c>
      <c r="H8265" s="2">
        <v>0</v>
      </c>
      <c r="I8265" s="2">
        <v>0</v>
      </c>
      <c r="J8265" s="105">
        <f>SUMIF([1]MMM!$A:$A,A8265,[1]MMM!$F:$F)</f>
        <v>0</v>
      </c>
      <c r="K8265" s="2" t="s">
        <v>10</v>
      </c>
      <c r="L8265" s="2">
        <v>0</v>
      </c>
      <c r="M8265" t="s">
        <v>10962</v>
      </c>
      <c r="N8265" t="s">
        <v>14288</v>
      </c>
      <c r="O8265" t="s">
        <v>10908</v>
      </c>
      <c r="P8265" t="s">
        <v>10909</v>
      </c>
    </row>
    <row r="8266" spans="1:16" x14ac:dyDescent="0.3">
      <c r="A8266" t="s">
        <v>7145</v>
      </c>
      <c r="B8266" s="2" t="str">
        <f t="shared" si="389"/>
        <v>6538</v>
      </c>
      <c r="C8266" s="2">
        <f t="shared" si="387"/>
        <v>6538</v>
      </c>
      <c r="D8266" t="str">
        <f>VLOOKUP(C8266,'Cost Centre'!A:B,2,)</f>
        <v>Human Settlement and Housing</v>
      </c>
      <c r="E8266" t="str">
        <f t="shared" si="388"/>
        <v>3</v>
      </c>
      <c r="F8266" t="s">
        <v>2145</v>
      </c>
      <c r="G8266" s="2">
        <v>0</v>
      </c>
      <c r="H8266" s="2">
        <v>0</v>
      </c>
      <c r="I8266" s="2">
        <v>0</v>
      </c>
      <c r="J8266" s="105">
        <f>SUMIF([1]MMM!$A:$A,A8266,[1]MMM!$F:$F)</f>
        <v>0</v>
      </c>
      <c r="K8266" s="2" t="s">
        <v>10</v>
      </c>
      <c r="L8266" s="2">
        <v>0</v>
      </c>
      <c r="M8266" t="s">
        <v>10962</v>
      </c>
      <c r="N8266" t="s">
        <v>14288</v>
      </c>
      <c r="O8266" t="s">
        <v>10908</v>
      </c>
      <c r="P8266" t="s">
        <v>10909</v>
      </c>
    </row>
    <row r="8267" spans="1:16" x14ac:dyDescent="0.3">
      <c r="A8267" t="s">
        <v>7146</v>
      </c>
      <c r="B8267" s="2" t="str">
        <f t="shared" si="389"/>
        <v>6538</v>
      </c>
      <c r="C8267" s="2">
        <f t="shared" si="387"/>
        <v>6538</v>
      </c>
      <c r="D8267" t="str">
        <f>VLOOKUP(C8267,'Cost Centre'!A:B,2,)</f>
        <v>Human Settlement and Housing</v>
      </c>
      <c r="E8267" t="str">
        <f t="shared" si="388"/>
        <v>3</v>
      </c>
      <c r="F8267" t="s">
        <v>2148</v>
      </c>
      <c r="G8267" s="2">
        <v>0</v>
      </c>
      <c r="H8267" s="2">
        <v>0</v>
      </c>
      <c r="I8267" s="2">
        <v>0</v>
      </c>
      <c r="J8267" s="105">
        <f>SUMIF([1]MMM!$A:$A,A8267,[1]MMM!$F:$F)</f>
        <v>0</v>
      </c>
      <c r="K8267" s="2" t="s">
        <v>10</v>
      </c>
      <c r="L8267" s="2">
        <v>0</v>
      </c>
      <c r="M8267" t="s">
        <v>10962</v>
      </c>
      <c r="N8267" t="s">
        <v>14288</v>
      </c>
      <c r="O8267" t="s">
        <v>10908</v>
      </c>
      <c r="P8267" t="s">
        <v>10910</v>
      </c>
    </row>
    <row r="8268" spans="1:16" x14ac:dyDescent="0.3">
      <c r="A8268" t="s">
        <v>7147</v>
      </c>
      <c r="B8268" s="2" t="str">
        <f t="shared" si="389"/>
        <v>6538</v>
      </c>
      <c r="C8268" s="2">
        <f t="shared" si="387"/>
        <v>6538</v>
      </c>
      <c r="D8268" t="str">
        <f>VLOOKUP(C8268,'Cost Centre'!A:B,2,)</f>
        <v>Human Settlement and Housing</v>
      </c>
      <c r="E8268" t="str">
        <f t="shared" si="388"/>
        <v>3</v>
      </c>
      <c r="F8268" t="s">
        <v>2155</v>
      </c>
      <c r="G8268" s="2">
        <v>0</v>
      </c>
      <c r="H8268" s="2">
        <v>0</v>
      </c>
      <c r="I8268" s="2">
        <v>-167.8</v>
      </c>
      <c r="J8268" s="105">
        <f>SUMIF([1]MMM!$A:$A,A8268,[1]MMM!$F:$F)</f>
        <v>-167.8</v>
      </c>
      <c r="K8268" s="2" t="s">
        <v>10</v>
      </c>
      <c r="L8268" s="2">
        <v>285</v>
      </c>
      <c r="M8268" t="s">
        <v>10962</v>
      </c>
      <c r="N8268" t="s">
        <v>14288</v>
      </c>
      <c r="O8268" t="s">
        <v>10908</v>
      </c>
      <c r="P8268" t="s">
        <v>11596</v>
      </c>
    </row>
    <row r="8269" spans="1:16" x14ac:dyDescent="0.3">
      <c r="A8269" t="s">
        <v>7148</v>
      </c>
      <c r="B8269" s="2" t="str">
        <f t="shared" si="389"/>
        <v>6538</v>
      </c>
      <c r="C8269" s="2">
        <f t="shared" si="387"/>
        <v>6538</v>
      </c>
      <c r="D8269" t="str">
        <f>VLOOKUP(C8269,'Cost Centre'!A:B,2,)</f>
        <v>Human Settlement and Housing</v>
      </c>
      <c r="E8269" t="str">
        <f t="shared" si="388"/>
        <v>3</v>
      </c>
      <c r="F8269" t="s">
        <v>2156</v>
      </c>
      <c r="G8269" s="2">
        <v>0</v>
      </c>
      <c r="H8269" s="2">
        <v>1339.36</v>
      </c>
      <c r="I8269" s="2">
        <v>0</v>
      </c>
      <c r="J8269" s="105">
        <f>SUMIF([1]MMM!$A:$A,A8269,[1]MMM!$F:$F)</f>
        <v>1339.36</v>
      </c>
      <c r="K8269" s="2" t="s">
        <v>10</v>
      </c>
      <c r="L8269" s="2">
        <v>167</v>
      </c>
      <c r="M8269" t="s">
        <v>10962</v>
      </c>
      <c r="N8269" t="s">
        <v>14288</v>
      </c>
      <c r="O8269" t="s">
        <v>10908</v>
      </c>
      <c r="P8269" t="s">
        <v>11596</v>
      </c>
    </row>
    <row r="8270" spans="1:16" x14ac:dyDescent="0.3">
      <c r="A8270" t="s">
        <v>7149</v>
      </c>
      <c r="B8270" s="2" t="str">
        <f t="shared" si="389"/>
        <v>6538</v>
      </c>
      <c r="C8270" s="2">
        <f t="shared" si="387"/>
        <v>6538</v>
      </c>
      <c r="D8270" t="str">
        <f>VLOOKUP(C8270,'Cost Centre'!A:B,2,)</f>
        <v>Human Settlement and Housing</v>
      </c>
      <c r="E8270" t="str">
        <f t="shared" si="388"/>
        <v>3</v>
      </c>
      <c r="F8270" t="s">
        <v>2157</v>
      </c>
      <c r="G8270" s="2">
        <v>0</v>
      </c>
      <c r="H8270" s="2">
        <v>88700.62</v>
      </c>
      <c r="I8270" s="2">
        <v>0</v>
      </c>
      <c r="J8270" s="105">
        <f>SUMIF([1]MMM!$A:$A,A8270,[1]MMM!$F:$F)</f>
        <v>88700.62</v>
      </c>
      <c r="K8270" s="2" t="s">
        <v>10</v>
      </c>
      <c r="L8270" s="2">
        <v>24992</v>
      </c>
      <c r="M8270" t="s">
        <v>10962</v>
      </c>
      <c r="N8270" t="s">
        <v>14288</v>
      </c>
      <c r="O8270" t="s">
        <v>10908</v>
      </c>
      <c r="P8270" t="s">
        <v>11596</v>
      </c>
    </row>
    <row r="8271" spans="1:16" x14ac:dyDescent="0.3">
      <c r="A8271" t="s">
        <v>14289</v>
      </c>
      <c r="B8271" s="2" t="str">
        <f t="shared" si="389"/>
        <v>6538</v>
      </c>
      <c r="C8271" s="2">
        <f t="shared" si="387"/>
        <v>6538</v>
      </c>
      <c r="D8271" t="str">
        <f>VLOOKUP(C8271,'Cost Centre'!A:B,2,)</f>
        <v>Human Settlement and Housing</v>
      </c>
      <c r="E8271" t="str">
        <f t="shared" si="388"/>
        <v>3</v>
      </c>
      <c r="F8271" t="s">
        <v>10912</v>
      </c>
      <c r="G8271" s="2">
        <v>0</v>
      </c>
      <c r="H8271" s="2">
        <v>507357.6</v>
      </c>
      <c r="I8271" s="2">
        <v>0</v>
      </c>
      <c r="J8271" s="105">
        <f>SUMIF([1]MMM!$A:$A,A8271,[1]MMM!$F:$F)</f>
        <v>507357.6</v>
      </c>
      <c r="K8271" s="2" t="s">
        <v>10</v>
      </c>
      <c r="L8271" s="2">
        <v>0</v>
      </c>
      <c r="M8271" t="s">
        <v>10962</v>
      </c>
      <c r="N8271" t="s">
        <v>14288</v>
      </c>
      <c r="O8271" t="s">
        <v>10908</v>
      </c>
      <c r="P8271" t="s">
        <v>10913</v>
      </c>
    </row>
    <row r="8272" spans="1:16" x14ac:dyDescent="0.3">
      <c r="A8272" t="s">
        <v>14290</v>
      </c>
      <c r="B8272" s="2" t="str">
        <f t="shared" si="389"/>
        <v>6538</v>
      </c>
      <c r="C8272" s="2">
        <f t="shared" si="387"/>
        <v>6538</v>
      </c>
      <c r="D8272" t="str">
        <f>VLOOKUP(C8272,'Cost Centre'!A:B,2,)</f>
        <v>Human Settlement and Housing</v>
      </c>
      <c r="E8272" t="str">
        <f t="shared" si="388"/>
        <v>3</v>
      </c>
      <c r="F8272" t="s">
        <v>10915</v>
      </c>
      <c r="G8272" s="2">
        <v>0</v>
      </c>
      <c r="H8272" s="2">
        <v>0</v>
      </c>
      <c r="I8272" s="2">
        <v>0</v>
      </c>
      <c r="J8272" s="105">
        <f>SUMIF([1]MMM!$A:$A,A8272,[1]MMM!$F:$F)</f>
        <v>0</v>
      </c>
      <c r="K8272" s="2" t="s">
        <v>10</v>
      </c>
      <c r="L8272" s="2">
        <v>0</v>
      </c>
      <c r="M8272" t="s">
        <v>10962</v>
      </c>
      <c r="N8272" t="s">
        <v>14288</v>
      </c>
      <c r="O8272" t="s">
        <v>10908</v>
      </c>
      <c r="P8272" t="s">
        <v>10913</v>
      </c>
    </row>
    <row r="8273" spans="1:16" x14ac:dyDescent="0.3">
      <c r="A8273" t="s">
        <v>1640</v>
      </c>
      <c r="B8273" s="2" t="str">
        <f t="shared" si="389"/>
        <v>6538</v>
      </c>
      <c r="C8273" s="2">
        <f t="shared" si="387"/>
        <v>6538</v>
      </c>
      <c r="D8273" t="str">
        <f>VLOOKUP(C8273,'Cost Centre'!A:B,2,)</f>
        <v>Human Settlement and Housing</v>
      </c>
      <c r="E8273" t="str">
        <f t="shared" si="388"/>
        <v>8</v>
      </c>
      <c r="F8273" t="s">
        <v>462</v>
      </c>
      <c r="G8273" s="2">
        <v>13077179.130000001</v>
      </c>
      <c r="H8273" s="2">
        <v>0</v>
      </c>
      <c r="I8273" s="2">
        <v>0</v>
      </c>
      <c r="J8273" s="105">
        <f>SUMIF([1]MMM!$A:$A,A8273,[1]MMM!$F:$F)</f>
        <v>13077179.130000001</v>
      </c>
      <c r="K8273" s="2" t="s">
        <v>460</v>
      </c>
      <c r="L8273" s="2">
        <v>0</v>
      </c>
      <c r="M8273" t="s">
        <v>10962</v>
      </c>
      <c r="N8273" t="s">
        <v>14288</v>
      </c>
      <c r="O8273" t="s">
        <v>10916</v>
      </c>
      <c r="P8273" t="s">
        <v>10917</v>
      </c>
    </row>
    <row r="8274" spans="1:16" x14ac:dyDescent="0.3">
      <c r="A8274" t="s">
        <v>1641</v>
      </c>
      <c r="B8274" s="2" t="str">
        <f t="shared" si="389"/>
        <v>6538</v>
      </c>
      <c r="C8274" s="2">
        <f t="shared" si="387"/>
        <v>6538</v>
      </c>
      <c r="D8274" t="str">
        <f>VLOOKUP(C8274,'Cost Centre'!A:B,2,)</f>
        <v>Human Settlement and Housing</v>
      </c>
      <c r="E8274" t="str">
        <f t="shared" si="388"/>
        <v>8</v>
      </c>
      <c r="F8274" t="s">
        <v>464</v>
      </c>
      <c r="G8274" s="2">
        <v>0</v>
      </c>
      <c r="H8274" s="2">
        <v>0</v>
      </c>
      <c r="I8274" s="2">
        <v>0</v>
      </c>
      <c r="J8274" s="105">
        <f>SUMIF([1]MMM!$A:$A,A8274,[1]MMM!$F:$F)</f>
        <v>0</v>
      </c>
      <c r="K8274" s="2" t="s">
        <v>460</v>
      </c>
      <c r="L8274" s="2">
        <v>0</v>
      </c>
      <c r="M8274" t="s">
        <v>10962</v>
      </c>
      <c r="N8274" t="s">
        <v>14288</v>
      </c>
      <c r="O8274" t="s">
        <v>10916</v>
      </c>
      <c r="P8274" t="s">
        <v>10917</v>
      </c>
    </row>
    <row r="8275" spans="1:16" x14ac:dyDescent="0.3">
      <c r="A8275" t="s">
        <v>1642</v>
      </c>
      <c r="B8275" s="2" t="str">
        <f t="shared" si="389"/>
        <v>6538</v>
      </c>
      <c r="C8275" s="2">
        <f t="shared" si="387"/>
        <v>6538</v>
      </c>
      <c r="D8275" t="str">
        <f>VLOOKUP(C8275,'Cost Centre'!A:B,2,)</f>
        <v>Human Settlement and Housing</v>
      </c>
      <c r="E8275" t="str">
        <f t="shared" si="388"/>
        <v>8</v>
      </c>
      <c r="F8275" t="s">
        <v>466</v>
      </c>
      <c r="G8275" s="2">
        <v>0</v>
      </c>
      <c r="H8275" s="2">
        <v>0</v>
      </c>
      <c r="I8275" s="2">
        <v>0</v>
      </c>
      <c r="J8275" s="105">
        <f>SUMIF([1]MMM!$A:$A,A8275,[1]MMM!$F:$F)</f>
        <v>0</v>
      </c>
      <c r="K8275" s="2" t="s">
        <v>460</v>
      </c>
      <c r="L8275" s="2">
        <v>0</v>
      </c>
      <c r="M8275" t="s">
        <v>10962</v>
      </c>
      <c r="N8275" t="s">
        <v>14288</v>
      </c>
      <c r="O8275" t="s">
        <v>10916</v>
      </c>
      <c r="P8275" t="s">
        <v>10917</v>
      </c>
    </row>
    <row r="8276" spans="1:16" x14ac:dyDescent="0.3">
      <c r="A8276" t="s">
        <v>1643</v>
      </c>
      <c r="B8276" s="2" t="str">
        <f t="shared" si="389"/>
        <v>6538</v>
      </c>
      <c r="C8276" s="2">
        <f t="shared" si="387"/>
        <v>6538</v>
      </c>
      <c r="D8276" t="str">
        <f>VLOOKUP(C8276,'Cost Centre'!A:B,2,)</f>
        <v>Human Settlement and Housing</v>
      </c>
      <c r="E8276" t="str">
        <f t="shared" si="388"/>
        <v>8</v>
      </c>
      <c r="F8276" t="s">
        <v>468</v>
      </c>
      <c r="G8276" s="2">
        <v>0</v>
      </c>
      <c r="H8276" s="2">
        <v>0</v>
      </c>
      <c r="I8276" s="2">
        <v>-507357.6</v>
      </c>
      <c r="J8276" s="105">
        <f>SUMIF([1]MMM!$A:$A,A8276,[1]MMM!$F:$F)</f>
        <v>-507357.6</v>
      </c>
      <c r="K8276" s="2" t="s">
        <v>460</v>
      </c>
      <c r="L8276" s="2">
        <v>0</v>
      </c>
      <c r="M8276" t="s">
        <v>10962</v>
      </c>
      <c r="N8276" t="s">
        <v>14288</v>
      </c>
      <c r="O8276" t="s">
        <v>10916</v>
      </c>
      <c r="P8276" t="s">
        <v>10917</v>
      </c>
    </row>
    <row r="8277" spans="1:16" x14ac:dyDescent="0.3">
      <c r="A8277" t="s">
        <v>1644</v>
      </c>
      <c r="B8277" s="2" t="str">
        <f t="shared" si="389"/>
        <v>6538</v>
      </c>
      <c r="C8277" s="2">
        <f t="shared" si="387"/>
        <v>6538</v>
      </c>
      <c r="D8277" t="str">
        <f>VLOOKUP(C8277,'Cost Centre'!A:B,2,)</f>
        <v>Human Settlement and Housing</v>
      </c>
      <c r="E8277" t="str">
        <f t="shared" si="388"/>
        <v>8</v>
      </c>
      <c r="F8277" t="s">
        <v>470</v>
      </c>
      <c r="G8277" s="2">
        <v>0</v>
      </c>
      <c r="H8277" s="2">
        <v>0</v>
      </c>
      <c r="I8277" s="2">
        <v>0</v>
      </c>
      <c r="J8277" s="105">
        <f>SUMIF([1]MMM!$A:$A,A8277,[1]MMM!$F:$F)</f>
        <v>0</v>
      </c>
      <c r="K8277" s="2" t="s">
        <v>460</v>
      </c>
      <c r="L8277" s="2">
        <v>0</v>
      </c>
      <c r="M8277" t="s">
        <v>10962</v>
      </c>
      <c r="N8277" t="s">
        <v>14288</v>
      </c>
      <c r="O8277" t="s">
        <v>10916</v>
      </c>
      <c r="P8277" t="s">
        <v>10917</v>
      </c>
    </row>
    <row r="8278" spans="1:16" x14ac:dyDescent="0.3">
      <c r="A8278" t="s">
        <v>7150</v>
      </c>
      <c r="B8278" s="2" t="str">
        <f t="shared" si="389"/>
        <v>6538</v>
      </c>
      <c r="C8278" s="2">
        <f t="shared" si="387"/>
        <v>6538</v>
      </c>
      <c r="D8278" t="str">
        <f>VLOOKUP(C8278,'Cost Centre'!A:B,2,)</f>
        <v>Human Settlement and Housing</v>
      </c>
      <c r="E8278" t="str">
        <f t="shared" si="388"/>
        <v>8</v>
      </c>
      <c r="F8278" t="s">
        <v>2159</v>
      </c>
      <c r="G8278" s="2">
        <v>0</v>
      </c>
      <c r="H8278" s="2">
        <v>0</v>
      </c>
      <c r="I8278" s="2">
        <v>0</v>
      </c>
      <c r="J8278" s="105">
        <f>SUMIF([1]MMM!$A:$A,A8278,[1]MMM!$F:$F)</f>
        <v>0</v>
      </c>
      <c r="K8278" s="2" t="s">
        <v>460</v>
      </c>
      <c r="L8278" s="2">
        <v>0</v>
      </c>
      <c r="M8278" t="s">
        <v>10962</v>
      </c>
      <c r="N8278" t="s">
        <v>14288</v>
      </c>
      <c r="O8278" t="s">
        <v>10916</v>
      </c>
      <c r="P8278" t="s">
        <v>10917</v>
      </c>
    </row>
    <row r="8279" spans="1:16" x14ac:dyDescent="0.3">
      <c r="A8279" t="s">
        <v>7151</v>
      </c>
      <c r="B8279" s="2" t="str">
        <f t="shared" si="389"/>
        <v>6539</v>
      </c>
      <c r="C8279" s="2">
        <f t="shared" si="387"/>
        <v>6539</v>
      </c>
      <c r="D8279" t="str">
        <f>VLOOKUP(C8279,'Cost Centre'!A:B,2,)</f>
        <v>Human Settlement and Housing</v>
      </c>
      <c r="E8279" t="str">
        <f t="shared" si="388"/>
        <v>3</v>
      </c>
      <c r="F8279" t="s">
        <v>2143</v>
      </c>
      <c r="G8279" s="2">
        <v>0</v>
      </c>
      <c r="H8279" s="2">
        <v>0</v>
      </c>
      <c r="I8279" s="2">
        <v>0</v>
      </c>
      <c r="J8279" s="105">
        <f>SUMIF([1]MMM!$A:$A,A8279,[1]MMM!$F:$F)</f>
        <v>0</v>
      </c>
      <c r="K8279" s="2" t="s">
        <v>10</v>
      </c>
      <c r="L8279" s="2">
        <v>0</v>
      </c>
      <c r="M8279" t="s">
        <v>10962</v>
      </c>
      <c r="N8279" t="s">
        <v>14291</v>
      </c>
      <c r="O8279" t="s">
        <v>10908</v>
      </c>
      <c r="P8279" t="s">
        <v>10909</v>
      </c>
    </row>
    <row r="8280" spans="1:16" x14ac:dyDescent="0.3">
      <c r="A8280" t="s">
        <v>7152</v>
      </c>
      <c r="B8280" s="2" t="str">
        <f t="shared" si="389"/>
        <v>6539</v>
      </c>
      <c r="C8280" s="2">
        <f t="shared" si="387"/>
        <v>6539</v>
      </c>
      <c r="D8280" t="str">
        <f>VLOOKUP(C8280,'Cost Centre'!A:B,2,)</f>
        <v>Human Settlement and Housing</v>
      </c>
      <c r="E8280" t="str">
        <f t="shared" si="388"/>
        <v>3</v>
      </c>
      <c r="F8280" t="s">
        <v>2144</v>
      </c>
      <c r="G8280" s="2">
        <v>0</v>
      </c>
      <c r="H8280" s="2">
        <v>0</v>
      </c>
      <c r="I8280" s="2">
        <v>0</v>
      </c>
      <c r="J8280" s="105">
        <f>SUMIF([1]MMM!$A:$A,A8280,[1]MMM!$F:$F)</f>
        <v>0</v>
      </c>
      <c r="K8280" s="2" t="s">
        <v>10</v>
      </c>
      <c r="L8280" s="2">
        <v>0</v>
      </c>
      <c r="M8280" t="s">
        <v>10962</v>
      </c>
      <c r="N8280" t="s">
        <v>14291</v>
      </c>
      <c r="O8280" t="s">
        <v>10908</v>
      </c>
      <c r="P8280" t="s">
        <v>10909</v>
      </c>
    </row>
    <row r="8281" spans="1:16" x14ac:dyDescent="0.3">
      <c r="A8281" t="s">
        <v>7153</v>
      </c>
      <c r="B8281" s="2" t="str">
        <f t="shared" si="389"/>
        <v>6539</v>
      </c>
      <c r="C8281" s="2">
        <f t="shared" si="387"/>
        <v>6539</v>
      </c>
      <c r="D8281" t="str">
        <f>VLOOKUP(C8281,'Cost Centre'!A:B,2,)</f>
        <v>Human Settlement and Housing</v>
      </c>
      <c r="E8281" t="str">
        <f t="shared" si="388"/>
        <v>3</v>
      </c>
      <c r="F8281" t="s">
        <v>2148</v>
      </c>
      <c r="G8281" s="2">
        <v>0</v>
      </c>
      <c r="H8281" s="2">
        <v>0</v>
      </c>
      <c r="I8281" s="2">
        <v>0</v>
      </c>
      <c r="J8281" s="105">
        <f>SUMIF([1]MMM!$A:$A,A8281,[1]MMM!$F:$F)</f>
        <v>0</v>
      </c>
      <c r="K8281" s="2" t="s">
        <v>10</v>
      </c>
      <c r="L8281" s="2">
        <v>0</v>
      </c>
      <c r="M8281" t="s">
        <v>10962</v>
      </c>
      <c r="N8281" t="s">
        <v>14291</v>
      </c>
      <c r="O8281" t="s">
        <v>10908</v>
      </c>
      <c r="P8281" t="s">
        <v>10910</v>
      </c>
    </row>
    <row r="8282" spans="1:16" x14ac:dyDescent="0.3">
      <c r="A8282" t="s">
        <v>7154</v>
      </c>
      <c r="B8282" s="2" t="str">
        <f t="shared" si="389"/>
        <v>6539</v>
      </c>
      <c r="C8282" s="2">
        <f t="shared" si="387"/>
        <v>6539</v>
      </c>
      <c r="D8282" t="str">
        <f>VLOOKUP(C8282,'Cost Centre'!A:B,2,)</f>
        <v>Human Settlement and Housing</v>
      </c>
      <c r="E8282" t="str">
        <f t="shared" si="388"/>
        <v>3</v>
      </c>
      <c r="F8282" t="s">
        <v>2155</v>
      </c>
      <c r="G8282" s="2">
        <v>0</v>
      </c>
      <c r="H8282" s="2">
        <v>2901.66</v>
      </c>
      <c r="I8282" s="2">
        <v>0</v>
      </c>
      <c r="J8282" s="105">
        <f>SUMIF([1]MMM!$A:$A,A8282,[1]MMM!$F:$F)</f>
        <v>2901.66</v>
      </c>
      <c r="K8282" s="2" t="s">
        <v>10</v>
      </c>
      <c r="L8282" s="2">
        <v>2855</v>
      </c>
      <c r="M8282" t="s">
        <v>10962</v>
      </c>
      <c r="N8282" t="s">
        <v>14291</v>
      </c>
      <c r="O8282" t="s">
        <v>10908</v>
      </c>
      <c r="P8282" t="s">
        <v>11596</v>
      </c>
    </row>
    <row r="8283" spans="1:16" x14ac:dyDescent="0.3">
      <c r="A8283" t="s">
        <v>7155</v>
      </c>
      <c r="B8283" s="2" t="str">
        <f t="shared" si="389"/>
        <v>6539</v>
      </c>
      <c r="C8283" s="2">
        <f t="shared" si="387"/>
        <v>6539</v>
      </c>
      <c r="D8283" t="str">
        <f>VLOOKUP(C8283,'Cost Centre'!A:B,2,)</f>
        <v>Human Settlement and Housing</v>
      </c>
      <c r="E8283" t="str">
        <f t="shared" si="388"/>
        <v>3</v>
      </c>
      <c r="F8283" t="s">
        <v>2156</v>
      </c>
      <c r="G8283" s="2">
        <v>0</v>
      </c>
      <c r="H8283" s="2">
        <v>2842.29</v>
      </c>
      <c r="I8283" s="2">
        <v>0</v>
      </c>
      <c r="J8283" s="105">
        <f>SUMIF([1]MMM!$A:$A,A8283,[1]MMM!$F:$F)</f>
        <v>2842.29</v>
      </c>
      <c r="K8283" s="2" t="s">
        <v>10</v>
      </c>
      <c r="L8283" s="2">
        <v>1404</v>
      </c>
      <c r="M8283" t="s">
        <v>10962</v>
      </c>
      <c r="N8283" t="s">
        <v>14291</v>
      </c>
      <c r="O8283" t="s">
        <v>10908</v>
      </c>
      <c r="P8283" t="s">
        <v>11596</v>
      </c>
    </row>
    <row r="8284" spans="1:16" x14ac:dyDescent="0.3">
      <c r="A8284" t="s">
        <v>14292</v>
      </c>
      <c r="B8284" s="2" t="str">
        <f t="shared" si="389"/>
        <v>6539</v>
      </c>
      <c r="C8284" s="2">
        <f t="shared" si="387"/>
        <v>6539</v>
      </c>
      <c r="D8284" t="str">
        <f>VLOOKUP(C8284,'Cost Centre'!A:B,2,)</f>
        <v>Human Settlement and Housing</v>
      </c>
      <c r="E8284" t="str">
        <f t="shared" si="388"/>
        <v>3</v>
      </c>
      <c r="F8284" t="s">
        <v>10912</v>
      </c>
      <c r="G8284" s="2">
        <v>0</v>
      </c>
      <c r="H8284" s="2">
        <v>0</v>
      </c>
      <c r="I8284" s="2">
        <v>-5359.69</v>
      </c>
      <c r="J8284" s="105">
        <f>SUMIF([1]MMM!$A:$A,A8284,[1]MMM!$F:$F)</f>
        <v>-5359.69</v>
      </c>
      <c r="K8284" s="2" t="s">
        <v>10</v>
      </c>
      <c r="L8284" s="2">
        <v>0</v>
      </c>
      <c r="M8284" t="s">
        <v>10962</v>
      </c>
      <c r="N8284" t="s">
        <v>14291</v>
      </c>
      <c r="O8284" t="s">
        <v>10908</v>
      </c>
      <c r="P8284" t="s">
        <v>10913</v>
      </c>
    </row>
    <row r="8285" spans="1:16" x14ac:dyDescent="0.3">
      <c r="A8285" t="s">
        <v>14293</v>
      </c>
      <c r="B8285" s="2" t="str">
        <f t="shared" si="389"/>
        <v>6539</v>
      </c>
      <c r="C8285" s="2">
        <f t="shared" si="387"/>
        <v>6539</v>
      </c>
      <c r="D8285" t="str">
        <f>VLOOKUP(C8285,'Cost Centre'!A:B,2,)</f>
        <v>Human Settlement and Housing</v>
      </c>
      <c r="E8285" t="str">
        <f t="shared" si="388"/>
        <v>3</v>
      </c>
      <c r="F8285" t="s">
        <v>10915</v>
      </c>
      <c r="G8285" s="2">
        <v>0</v>
      </c>
      <c r="H8285" s="2">
        <v>0</v>
      </c>
      <c r="I8285" s="2">
        <v>0</v>
      </c>
      <c r="J8285" s="105">
        <f>SUMIF([1]MMM!$A:$A,A8285,[1]MMM!$F:$F)</f>
        <v>0</v>
      </c>
      <c r="K8285" s="2" t="s">
        <v>10</v>
      </c>
      <c r="L8285" s="2">
        <v>0</v>
      </c>
      <c r="M8285" t="s">
        <v>10962</v>
      </c>
      <c r="N8285" t="s">
        <v>14291</v>
      </c>
      <c r="O8285" t="s">
        <v>10908</v>
      </c>
      <c r="P8285" t="s">
        <v>10913</v>
      </c>
    </row>
    <row r="8286" spans="1:16" x14ac:dyDescent="0.3">
      <c r="A8286" t="s">
        <v>1645</v>
      </c>
      <c r="B8286" s="2" t="str">
        <f t="shared" si="389"/>
        <v>6539</v>
      </c>
      <c r="C8286" s="2">
        <f t="shared" si="387"/>
        <v>6539</v>
      </c>
      <c r="D8286" t="str">
        <f>VLOOKUP(C8286,'Cost Centre'!A:B,2,)</f>
        <v>Human Settlement and Housing</v>
      </c>
      <c r="E8286" t="str">
        <f t="shared" si="388"/>
        <v>8</v>
      </c>
      <c r="F8286" t="s">
        <v>462</v>
      </c>
      <c r="G8286" s="2">
        <v>0</v>
      </c>
      <c r="H8286" s="2">
        <v>0</v>
      </c>
      <c r="I8286" s="2">
        <v>0</v>
      </c>
      <c r="J8286" s="105">
        <f>SUMIF([1]MMM!$A:$A,A8286,[1]MMM!$F:$F)</f>
        <v>0</v>
      </c>
      <c r="K8286" s="2" t="s">
        <v>460</v>
      </c>
      <c r="L8286" s="2">
        <v>0</v>
      </c>
      <c r="M8286" t="s">
        <v>10962</v>
      </c>
      <c r="N8286" t="s">
        <v>14291</v>
      </c>
      <c r="O8286" t="s">
        <v>10916</v>
      </c>
      <c r="P8286" t="s">
        <v>10917</v>
      </c>
    </row>
    <row r="8287" spans="1:16" x14ac:dyDescent="0.3">
      <c r="A8287" t="s">
        <v>1646</v>
      </c>
      <c r="B8287" s="2" t="str">
        <f t="shared" si="389"/>
        <v>6539</v>
      </c>
      <c r="C8287" s="2">
        <f t="shared" si="387"/>
        <v>6539</v>
      </c>
      <c r="D8287" t="str">
        <f>VLOOKUP(C8287,'Cost Centre'!A:B,2,)</f>
        <v>Human Settlement and Housing</v>
      </c>
      <c r="E8287" t="str">
        <f t="shared" si="388"/>
        <v>8</v>
      </c>
      <c r="F8287" t="s">
        <v>464</v>
      </c>
      <c r="G8287" s="2">
        <v>0</v>
      </c>
      <c r="H8287" s="2">
        <v>0</v>
      </c>
      <c r="I8287" s="2">
        <v>0</v>
      </c>
      <c r="J8287" s="105">
        <f>SUMIF([1]MMM!$A:$A,A8287,[1]MMM!$F:$F)</f>
        <v>0</v>
      </c>
      <c r="K8287" s="2" t="s">
        <v>460</v>
      </c>
      <c r="L8287" s="2">
        <v>0</v>
      </c>
      <c r="M8287" t="s">
        <v>10962</v>
      </c>
      <c r="N8287" t="s">
        <v>14291</v>
      </c>
      <c r="O8287" t="s">
        <v>10916</v>
      </c>
      <c r="P8287" t="s">
        <v>10917</v>
      </c>
    </row>
    <row r="8288" spans="1:16" x14ac:dyDescent="0.3">
      <c r="A8288" t="s">
        <v>1647</v>
      </c>
      <c r="B8288" s="2" t="str">
        <f t="shared" si="389"/>
        <v>6539</v>
      </c>
      <c r="C8288" s="2">
        <f t="shared" si="387"/>
        <v>6539</v>
      </c>
      <c r="D8288" t="str">
        <f>VLOOKUP(C8288,'Cost Centre'!A:B,2,)</f>
        <v>Human Settlement and Housing</v>
      </c>
      <c r="E8288" t="str">
        <f t="shared" si="388"/>
        <v>8</v>
      </c>
      <c r="F8288" t="s">
        <v>466</v>
      </c>
      <c r="G8288" s="2">
        <v>0</v>
      </c>
      <c r="H8288" s="2">
        <v>0</v>
      </c>
      <c r="I8288" s="2">
        <v>0</v>
      </c>
      <c r="J8288" s="105">
        <f>SUMIF([1]MMM!$A:$A,A8288,[1]MMM!$F:$F)</f>
        <v>0</v>
      </c>
      <c r="K8288" s="2" t="s">
        <v>460</v>
      </c>
      <c r="L8288" s="2">
        <v>0</v>
      </c>
      <c r="M8288" t="s">
        <v>10962</v>
      </c>
      <c r="N8288" t="s">
        <v>14291</v>
      </c>
      <c r="O8288" t="s">
        <v>10916</v>
      </c>
      <c r="P8288" t="s">
        <v>10917</v>
      </c>
    </row>
    <row r="8289" spans="1:16" x14ac:dyDescent="0.3">
      <c r="A8289" t="s">
        <v>1648</v>
      </c>
      <c r="B8289" s="2" t="str">
        <f t="shared" si="389"/>
        <v>6539</v>
      </c>
      <c r="C8289" s="2">
        <f t="shared" si="387"/>
        <v>6539</v>
      </c>
      <c r="D8289" t="str">
        <f>VLOOKUP(C8289,'Cost Centre'!A:B,2,)</f>
        <v>Human Settlement and Housing</v>
      </c>
      <c r="E8289" t="str">
        <f t="shared" si="388"/>
        <v>8</v>
      </c>
      <c r="F8289" t="s">
        <v>468</v>
      </c>
      <c r="G8289" s="2">
        <v>0</v>
      </c>
      <c r="H8289" s="2">
        <v>5359.69</v>
      </c>
      <c r="I8289" s="2">
        <v>0</v>
      </c>
      <c r="J8289" s="105">
        <f>SUMIF([1]MMM!$A:$A,A8289,[1]MMM!$F:$F)</f>
        <v>5359.69</v>
      </c>
      <c r="K8289" s="2" t="s">
        <v>460</v>
      </c>
      <c r="L8289" s="2">
        <v>0</v>
      </c>
      <c r="M8289" t="s">
        <v>10962</v>
      </c>
      <c r="N8289" t="s">
        <v>14291</v>
      </c>
      <c r="O8289" t="s">
        <v>10916</v>
      </c>
      <c r="P8289" t="s">
        <v>10917</v>
      </c>
    </row>
    <row r="8290" spans="1:16" x14ac:dyDescent="0.3">
      <c r="A8290" t="s">
        <v>1649</v>
      </c>
      <c r="B8290" s="2" t="str">
        <f t="shared" si="389"/>
        <v>6539</v>
      </c>
      <c r="C8290" s="2">
        <f t="shared" si="387"/>
        <v>6539</v>
      </c>
      <c r="D8290" t="str">
        <f>VLOOKUP(C8290,'Cost Centre'!A:B,2,)</f>
        <v>Human Settlement and Housing</v>
      </c>
      <c r="E8290" t="str">
        <f t="shared" si="388"/>
        <v>8</v>
      </c>
      <c r="F8290" t="s">
        <v>470</v>
      </c>
      <c r="G8290" s="2">
        <v>0</v>
      </c>
      <c r="H8290" s="2">
        <v>0</v>
      </c>
      <c r="I8290" s="2">
        <v>0</v>
      </c>
      <c r="J8290" s="105">
        <f>SUMIF([1]MMM!$A:$A,A8290,[1]MMM!$F:$F)</f>
        <v>0</v>
      </c>
      <c r="K8290" s="2" t="s">
        <v>460</v>
      </c>
      <c r="L8290" s="2">
        <v>0</v>
      </c>
      <c r="M8290" t="s">
        <v>10962</v>
      </c>
      <c r="N8290" t="s">
        <v>14291</v>
      </c>
      <c r="O8290" t="s">
        <v>10916</v>
      </c>
      <c r="P8290" t="s">
        <v>10917</v>
      </c>
    </row>
    <row r="8291" spans="1:16" x14ac:dyDescent="0.3">
      <c r="A8291" t="s">
        <v>7156</v>
      </c>
      <c r="B8291" s="2" t="str">
        <f t="shared" si="389"/>
        <v>6539</v>
      </c>
      <c r="C8291" s="2">
        <f t="shared" si="387"/>
        <v>6539</v>
      </c>
      <c r="D8291" t="str">
        <f>VLOOKUP(C8291,'Cost Centre'!A:B,2,)</f>
        <v>Human Settlement and Housing</v>
      </c>
      <c r="E8291" t="str">
        <f t="shared" si="388"/>
        <v>8</v>
      </c>
      <c r="F8291" t="s">
        <v>2159</v>
      </c>
      <c r="G8291" s="2">
        <v>0</v>
      </c>
      <c r="H8291" s="2">
        <v>0</v>
      </c>
      <c r="I8291" s="2">
        <v>0</v>
      </c>
      <c r="J8291" s="105">
        <f>SUMIF([1]MMM!$A:$A,A8291,[1]MMM!$F:$F)</f>
        <v>0</v>
      </c>
      <c r="K8291" s="2" t="s">
        <v>460</v>
      </c>
      <c r="L8291" s="2">
        <v>0</v>
      </c>
      <c r="M8291" t="s">
        <v>10962</v>
      </c>
      <c r="N8291" t="s">
        <v>14291</v>
      </c>
      <c r="O8291" t="s">
        <v>10916</v>
      </c>
      <c r="P8291" t="s">
        <v>10917</v>
      </c>
    </row>
    <row r="8292" spans="1:16" x14ac:dyDescent="0.3">
      <c r="A8292" t="s">
        <v>7157</v>
      </c>
      <c r="B8292" s="2" t="str">
        <f t="shared" si="389"/>
        <v>6541</v>
      </c>
      <c r="C8292" s="2">
        <f t="shared" si="387"/>
        <v>6541</v>
      </c>
      <c r="D8292" t="str">
        <f>VLOOKUP(C8292,'Cost Centre'!A:B,2,)</f>
        <v>Human Settlement and Housing</v>
      </c>
      <c r="E8292" t="str">
        <f t="shared" si="388"/>
        <v>1</v>
      </c>
      <c r="F8292" t="s">
        <v>3400</v>
      </c>
      <c r="G8292" s="2">
        <v>0</v>
      </c>
      <c r="H8292" s="2">
        <v>0</v>
      </c>
      <c r="I8292" s="2">
        <v>-697086.05</v>
      </c>
      <c r="J8292" s="105">
        <f>SUMIF([1]MMM!$A:$A,A8292,[1]MMM!$F:$F)</f>
        <v>-697086.05</v>
      </c>
      <c r="K8292" s="2" t="s">
        <v>10</v>
      </c>
      <c r="L8292" s="2">
        <v>0</v>
      </c>
      <c r="M8292" t="s">
        <v>10962</v>
      </c>
      <c r="N8292" t="s">
        <v>14294</v>
      </c>
      <c r="O8292" t="s">
        <v>11023</v>
      </c>
      <c r="P8292" t="s">
        <v>11526</v>
      </c>
    </row>
    <row r="8293" spans="1:16" x14ac:dyDescent="0.3">
      <c r="A8293" t="s">
        <v>7158</v>
      </c>
      <c r="B8293" s="2" t="str">
        <f t="shared" si="389"/>
        <v>6541</v>
      </c>
      <c r="C8293" s="2">
        <f t="shared" si="387"/>
        <v>6541</v>
      </c>
      <c r="D8293" t="str">
        <f>VLOOKUP(C8293,'Cost Centre'!A:B,2,)</f>
        <v>Human Settlement and Housing</v>
      </c>
      <c r="E8293" t="str">
        <f t="shared" si="388"/>
        <v>1</v>
      </c>
      <c r="F8293" t="s">
        <v>357</v>
      </c>
      <c r="G8293" s="2">
        <v>0</v>
      </c>
      <c r="H8293" s="2">
        <v>0</v>
      </c>
      <c r="I8293" s="2">
        <v>-28966947.989999998</v>
      </c>
      <c r="J8293" s="105">
        <f>SUMIF([1]MMM!$A:$A,A8293,[1]MMM!$F:$F)</f>
        <v>-28966947.989999998</v>
      </c>
      <c r="K8293" s="2" t="s">
        <v>10</v>
      </c>
      <c r="L8293" s="2">
        <v>-7827078</v>
      </c>
      <c r="M8293" t="s">
        <v>10962</v>
      </c>
      <c r="N8293" t="s">
        <v>14294</v>
      </c>
      <c r="O8293" t="s">
        <v>11023</v>
      </c>
      <c r="P8293" t="s">
        <v>11526</v>
      </c>
    </row>
    <row r="8294" spans="1:16" x14ac:dyDescent="0.3">
      <c r="A8294" t="s">
        <v>7159</v>
      </c>
      <c r="B8294" s="2" t="str">
        <f t="shared" si="389"/>
        <v>6541</v>
      </c>
      <c r="C8294" s="2">
        <f t="shared" si="387"/>
        <v>6541</v>
      </c>
      <c r="D8294" t="str">
        <f>VLOOKUP(C8294,'Cost Centre'!A:B,2,)</f>
        <v>Human Settlement and Housing</v>
      </c>
      <c r="E8294" t="str">
        <f t="shared" si="388"/>
        <v>2</v>
      </c>
      <c r="F8294" t="s">
        <v>48</v>
      </c>
      <c r="G8294" s="2">
        <v>0</v>
      </c>
      <c r="H8294" s="2">
        <v>4269130.38</v>
      </c>
      <c r="I8294" s="2">
        <v>0</v>
      </c>
      <c r="J8294" s="105">
        <f>SUMIF([1]MMM!$A:$A,A8294,[1]MMM!$F:$F)</f>
        <v>4280903.9000000004</v>
      </c>
      <c r="K8294" s="2" t="s">
        <v>10</v>
      </c>
      <c r="L8294" s="2">
        <v>4723159</v>
      </c>
      <c r="M8294" t="s">
        <v>10962</v>
      </c>
      <c r="N8294" t="s">
        <v>14294</v>
      </c>
      <c r="O8294" t="s">
        <v>10871</v>
      </c>
      <c r="P8294" t="s">
        <v>10875</v>
      </c>
    </row>
    <row r="8295" spans="1:16" x14ac:dyDescent="0.3">
      <c r="A8295" t="s">
        <v>7160</v>
      </c>
      <c r="B8295" s="2" t="str">
        <f t="shared" si="389"/>
        <v>6541</v>
      </c>
      <c r="C8295" s="2">
        <f t="shared" si="387"/>
        <v>6541</v>
      </c>
      <c r="D8295" t="str">
        <f>VLOOKUP(C8295,'Cost Centre'!A:B,2,)</f>
        <v>Human Settlement and Housing</v>
      </c>
      <c r="E8295" t="str">
        <f t="shared" si="388"/>
        <v>2</v>
      </c>
      <c r="F8295" t="s">
        <v>49</v>
      </c>
      <c r="G8295" s="2">
        <v>0</v>
      </c>
      <c r="H8295" s="2">
        <v>0</v>
      </c>
      <c r="I8295" s="2">
        <v>0</v>
      </c>
      <c r="J8295" s="105">
        <f>SUMIF([1]MMM!$A:$A,A8295,[1]MMM!$F:$F)</f>
        <v>0</v>
      </c>
      <c r="K8295" s="2" t="s">
        <v>10</v>
      </c>
      <c r="L8295" s="2">
        <v>11549</v>
      </c>
      <c r="M8295" t="s">
        <v>10962</v>
      </c>
      <c r="N8295" t="s">
        <v>14294</v>
      </c>
      <c r="O8295" t="s">
        <v>10871</v>
      </c>
      <c r="P8295" t="s">
        <v>10875</v>
      </c>
    </row>
    <row r="8296" spans="1:16" x14ac:dyDescent="0.3">
      <c r="A8296" t="s">
        <v>7161</v>
      </c>
      <c r="B8296" s="2" t="str">
        <f t="shared" si="389"/>
        <v>6541</v>
      </c>
      <c r="C8296" s="2">
        <f t="shared" si="387"/>
        <v>6541</v>
      </c>
      <c r="D8296" t="str">
        <f>VLOOKUP(C8296,'Cost Centre'!A:B,2,)</f>
        <v>Human Settlement and Housing</v>
      </c>
      <c r="E8296" t="str">
        <f t="shared" si="388"/>
        <v>2</v>
      </c>
      <c r="F8296" t="s">
        <v>50</v>
      </c>
      <c r="G8296" s="2">
        <v>0</v>
      </c>
      <c r="H8296" s="2">
        <v>11100.17</v>
      </c>
      <c r="I8296" s="2">
        <v>0</v>
      </c>
      <c r="J8296" s="105">
        <f>SUMIF([1]MMM!$A:$A,A8296,[1]MMM!$F:$F)</f>
        <v>11100.17</v>
      </c>
      <c r="K8296" s="2" t="s">
        <v>10</v>
      </c>
      <c r="L8296" s="2">
        <v>0</v>
      </c>
      <c r="M8296" t="s">
        <v>10962</v>
      </c>
      <c r="N8296" t="s">
        <v>14294</v>
      </c>
      <c r="O8296" t="s">
        <v>10871</v>
      </c>
      <c r="P8296" t="s">
        <v>10875</v>
      </c>
    </row>
    <row r="8297" spans="1:16" x14ac:dyDescent="0.3">
      <c r="A8297" t="s">
        <v>7162</v>
      </c>
      <c r="B8297" s="2" t="str">
        <f t="shared" si="389"/>
        <v>6541</v>
      </c>
      <c r="C8297" s="2">
        <f t="shared" si="387"/>
        <v>6541</v>
      </c>
      <c r="D8297" t="str">
        <f>VLOOKUP(C8297,'Cost Centre'!A:B,2,)</f>
        <v>Human Settlement and Housing</v>
      </c>
      <c r="E8297" t="str">
        <f t="shared" si="388"/>
        <v>2</v>
      </c>
      <c r="F8297" t="s">
        <v>51</v>
      </c>
      <c r="G8297" s="2">
        <v>0</v>
      </c>
      <c r="H8297" s="2">
        <v>20400</v>
      </c>
      <c r="I8297" s="2">
        <v>0</v>
      </c>
      <c r="J8297" s="105">
        <f>SUMIF([1]MMM!$A:$A,A8297,[1]MMM!$F:$F)</f>
        <v>20400</v>
      </c>
      <c r="K8297" s="2" t="s">
        <v>10</v>
      </c>
      <c r="L8297" s="2">
        <v>20400</v>
      </c>
      <c r="M8297" t="s">
        <v>10962</v>
      </c>
      <c r="N8297" t="s">
        <v>14294</v>
      </c>
      <c r="O8297" t="s">
        <v>10871</v>
      </c>
      <c r="P8297" t="s">
        <v>10875</v>
      </c>
    </row>
    <row r="8298" spans="1:16" x14ac:dyDescent="0.3">
      <c r="A8298" t="s">
        <v>7163</v>
      </c>
      <c r="B8298" s="2" t="str">
        <f t="shared" si="389"/>
        <v>6541</v>
      </c>
      <c r="C8298" s="2">
        <f t="shared" si="387"/>
        <v>6541</v>
      </c>
      <c r="D8298" t="str">
        <f>VLOOKUP(C8298,'Cost Centre'!A:B,2,)</f>
        <v>Human Settlement and Housing</v>
      </c>
      <c r="E8298" t="str">
        <f t="shared" si="388"/>
        <v>2</v>
      </c>
      <c r="F8298" t="s">
        <v>52</v>
      </c>
      <c r="G8298" s="2">
        <v>0</v>
      </c>
      <c r="H8298" s="2">
        <v>40913.760000000002</v>
      </c>
      <c r="I8298" s="2">
        <v>0</v>
      </c>
      <c r="J8298" s="105">
        <f>SUMIF([1]MMM!$A:$A,A8298,[1]MMM!$F:$F)</f>
        <v>40913.760000000002</v>
      </c>
      <c r="K8298" s="2" t="s">
        <v>10</v>
      </c>
      <c r="L8298" s="2">
        <v>40992</v>
      </c>
      <c r="M8298" t="s">
        <v>10962</v>
      </c>
      <c r="N8298" t="s">
        <v>14294</v>
      </c>
      <c r="O8298" t="s">
        <v>10871</v>
      </c>
      <c r="P8298" t="s">
        <v>10875</v>
      </c>
    </row>
    <row r="8299" spans="1:16" x14ac:dyDescent="0.3">
      <c r="A8299" t="s">
        <v>7164</v>
      </c>
      <c r="B8299" s="2" t="str">
        <f t="shared" si="389"/>
        <v>6541</v>
      </c>
      <c r="C8299" s="2">
        <f t="shared" si="387"/>
        <v>6541</v>
      </c>
      <c r="D8299" t="str">
        <f>VLOOKUP(C8299,'Cost Centre'!A:B,2,)</f>
        <v>Human Settlement and Housing</v>
      </c>
      <c r="E8299" t="str">
        <f t="shared" si="388"/>
        <v>2</v>
      </c>
      <c r="F8299" t="s">
        <v>55</v>
      </c>
      <c r="G8299" s="2">
        <v>0</v>
      </c>
      <c r="H8299" s="2">
        <v>1035058.07</v>
      </c>
      <c r="I8299" s="2">
        <v>0</v>
      </c>
      <c r="J8299" s="105">
        <f>SUMIF([1]MMM!$A:$A,A8299,[1]MMM!$F:$F)</f>
        <v>1035596.42</v>
      </c>
      <c r="K8299" s="2" t="s">
        <v>10</v>
      </c>
      <c r="L8299" s="2">
        <v>1008684</v>
      </c>
      <c r="M8299" t="s">
        <v>10962</v>
      </c>
      <c r="N8299" t="s">
        <v>14294</v>
      </c>
      <c r="O8299" t="s">
        <v>10871</v>
      </c>
      <c r="P8299" t="s">
        <v>10875</v>
      </c>
    </row>
    <row r="8300" spans="1:16" x14ac:dyDescent="0.3">
      <c r="A8300" t="s">
        <v>7165</v>
      </c>
      <c r="B8300" s="2" t="str">
        <f t="shared" si="389"/>
        <v>6541</v>
      </c>
      <c r="C8300" s="2">
        <f t="shared" si="387"/>
        <v>6541</v>
      </c>
      <c r="D8300" t="str">
        <f>VLOOKUP(C8300,'Cost Centre'!A:B,2,)</f>
        <v>Human Settlement and Housing</v>
      </c>
      <c r="E8300" t="str">
        <f t="shared" si="388"/>
        <v>2</v>
      </c>
      <c r="F8300" t="s">
        <v>60</v>
      </c>
      <c r="G8300" s="2">
        <v>0</v>
      </c>
      <c r="H8300" s="2">
        <v>210678</v>
      </c>
      <c r="I8300" s="2">
        <v>0</v>
      </c>
      <c r="J8300" s="105">
        <f>SUMIF([1]MMM!$A:$A,A8300,[1]MMM!$F:$F)</f>
        <v>210678</v>
      </c>
      <c r="K8300" s="2" t="s">
        <v>10</v>
      </c>
      <c r="L8300" s="2">
        <v>310000</v>
      </c>
      <c r="M8300" t="s">
        <v>10962</v>
      </c>
      <c r="N8300" t="s">
        <v>14294</v>
      </c>
      <c r="O8300" t="s">
        <v>10871</v>
      </c>
      <c r="P8300" t="s">
        <v>10875</v>
      </c>
    </row>
    <row r="8301" spans="1:16" x14ac:dyDescent="0.3">
      <c r="A8301" t="s">
        <v>7166</v>
      </c>
      <c r="B8301" s="2" t="str">
        <f t="shared" si="389"/>
        <v>6541</v>
      </c>
      <c r="C8301" s="2">
        <f t="shared" si="387"/>
        <v>6541</v>
      </c>
      <c r="D8301" t="str">
        <f>VLOOKUP(C8301,'Cost Centre'!A:B,2,)</f>
        <v>Human Settlement and Housing</v>
      </c>
      <c r="E8301" t="str">
        <f t="shared" si="388"/>
        <v>2</v>
      </c>
      <c r="F8301" t="s">
        <v>61</v>
      </c>
      <c r="G8301" s="2">
        <v>0</v>
      </c>
      <c r="H8301" s="2">
        <v>346256.99</v>
      </c>
      <c r="I8301" s="2">
        <v>0</v>
      </c>
      <c r="J8301" s="105">
        <f>SUMIF([1]MMM!$A:$A,A8301,[1]MMM!$F:$F)</f>
        <v>346256.99</v>
      </c>
      <c r="K8301" s="2" t="s">
        <v>10</v>
      </c>
      <c r="L8301" s="2">
        <v>272752</v>
      </c>
      <c r="M8301" t="s">
        <v>10962</v>
      </c>
      <c r="N8301" t="s">
        <v>14294</v>
      </c>
      <c r="O8301" t="s">
        <v>10871</v>
      </c>
      <c r="P8301" t="s">
        <v>10875</v>
      </c>
    </row>
    <row r="8302" spans="1:16" x14ac:dyDescent="0.3">
      <c r="A8302" t="s">
        <v>7167</v>
      </c>
      <c r="B8302" s="2" t="str">
        <f t="shared" si="389"/>
        <v>6541</v>
      </c>
      <c r="C8302" s="2">
        <f t="shared" si="387"/>
        <v>6541</v>
      </c>
      <c r="D8302" t="str">
        <f>VLOOKUP(C8302,'Cost Centre'!A:B,2,)</f>
        <v>Human Settlement and Housing</v>
      </c>
      <c r="E8302" t="str">
        <f t="shared" si="388"/>
        <v>2</v>
      </c>
      <c r="F8302" t="s">
        <v>62</v>
      </c>
      <c r="G8302" s="2">
        <v>0</v>
      </c>
      <c r="H8302" s="2">
        <v>54432.84</v>
      </c>
      <c r="I8302" s="2">
        <v>0</v>
      </c>
      <c r="J8302" s="105">
        <f>SUMIF([1]MMM!$A:$A,A8302,[1]MMM!$F:$F)</f>
        <v>54432.84</v>
      </c>
      <c r="K8302" s="2" t="s">
        <v>10</v>
      </c>
      <c r="L8302" s="2">
        <v>0</v>
      </c>
      <c r="M8302" t="s">
        <v>10962</v>
      </c>
      <c r="N8302" t="s">
        <v>14294</v>
      </c>
      <c r="O8302" t="s">
        <v>10871</v>
      </c>
      <c r="P8302" t="s">
        <v>10875</v>
      </c>
    </row>
    <row r="8303" spans="1:16" x14ac:dyDescent="0.3">
      <c r="A8303" t="s">
        <v>7168</v>
      </c>
      <c r="B8303" s="2" t="str">
        <f t="shared" si="389"/>
        <v>6541</v>
      </c>
      <c r="C8303" s="2">
        <f t="shared" si="387"/>
        <v>6541</v>
      </c>
      <c r="D8303" t="str">
        <f>VLOOKUP(C8303,'Cost Centre'!A:B,2,)</f>
        <v>Human Settlement and Housing</v>
      </c>
      <c r="E8303" t="str">
        <f t="shared" si="388"/>
        <v>2</v>
      </c>
      <c r="F8303" t="s">
        <v>67</v>
      </c>
      <c r="G8303" s="2">
        <v>0</v>
      </c>
      <c r="H8303" s="2">
        <v>945</v>
      </c>
      <c r="I8303" s="2">
        <v>0</v>
      </c>
      <c r="J8303" s="105">
        <f>SUMIF([1]MMM!$A:$A,A8303,[1]MMM!$F:$F)</f>
        <v>945</v>
      </c>
      <c r="K8303" s="2" t="s">
        <v>10</v>
      </c>
      <c r="L8303" s="2">
        <v>954</v>
      </c>
      <c r="M8303" t="s">
        <v>10962</v>
      </c>
      <c r="N8303" t="s">
        <v>14294</v>
      </c>
      <c r="O8303" t="s">
        <v>10871</v>
      </c>
      <c r="P8303" t="s">
        <v>10876</v>
      </c>
    </row>
    <row r="8304" spans="1:16" x14ac:dyDescent="0.3">
      <c r="A8304" t="s">
        <v>7169</v>
      </c>
      <c r="B8304" s="2" t="str">
        <f t="shared" si="389"/>
        <v>6541</v>
      </c>
      <c r="C8304" s="2">
        <f t="shared" si="387"/>
        <v>6541</v>
      </c>
      <c r="D8304" t="str">
        <f>VLOOKUP(C8304,'Cost Centre'!A:B,2,)</f>
        <v>Human Settlement and Housing</v>
      </c>
      <c r="E8304" t="str">
        <f t="shared" si="388"/>
        <v>2</v>
      </c>
      <c r="F8304" t="s">
        <v>68</v>
      </c>
      <c r="G8304" s="2">
        <v>0</v>
      </c>
      <c r="H8304" s="2">
        <v>13608.51</v>
      </c>
      <c r="I8304" s="2">
        <v>0</v>
      </c>
      <c r="J8304" s="105">
        <f>SUMIF([1]MMM!$A:$A,A8304,[1]MMM!$F:$F)</f>
        <v>14721.46</v>
      </c>
      <c r="K8304" s="2" t="s">
        <v>10</v>
      </c>
      <c r="L8304" s="2">
        <v>15402</v>
      </c>
      <c r="M8304" t="s">
        <v>10962</v>
      </c>
      <c r="N8304" t="s">
        <v>14294</v>
      </c>
      <c r="O8304" t="s">
        <v>10871</v>
      </c>
      <c r="P8304" t="s">
        <v>10876</v>
      </c>
    </row>
    <row r="8305" spans="1:16" x14ac:dyDescent="0.3">
      <c r="A8305" t="s">
        <v>7170</v>
      </c>
      <c r="B8305" s="2" t="str">
        <f t="shared" si="389"/>
        <v>6541</v>
      </c>
      <c r="C8305" s="2">
        <f t="shared" si="387"/>
        <v>6541</v>
      </c>
      <c r="D8305" t="str">
        <f>VLOOKUP(C8305,'Cost Centre'!A:B,2,)</f>
        <v>Human Settlement and Housing</v>
      </c>
      <c r="E8305" t="str">
        <f t="shared" si="388"/>
        <v>2</v>
      </c>
      <c r="F8305" t="s">
        <v>10877</v>
      </c>
      <c r="G8305" s="2">
        <v>0</v>
      </c>
      <c r="H8305" s="2">
        <v>244558.32</v>
      </c>
      <c r="I8305" s="2">
        <v>0</v>
      </c>
      <c r="J8305" s="105">
        <f>SUMIF([1]MMM!$A:$A,A8305,[1]MMM!$F:$F)</f>
        <v>244558.32</v>
      </c>
      <c r="K8305" s="2" t="s">
        <v>10</v>
      </c>
      <c r="L8305" s="2">
        <v>248312</v>
      </c>
      <c r="M8305" t="s">
        <v>10962</v>
      </c>
      <c r="N8305" t="s">
        <v>14294</v>
      </c>
      <c r="O8305" t="s">
        <v>10871</v>
      </c>
      <c r="P8305" t="s">
        <v>10876</v>
      </c>
    </row>
    <row r="8306" spans="1:16" x14ac:dyDescent="0.3">
      <c r="A8306" t="s">
        <v>7171</v>
      </c>
      <c r="B8306" s="2" t="str">
        <f t="shared" si="389"/>
        <v>6541</v>
      </c>
      <c r="C8306" s="2">
        <f t="shared" si="387"/>
        <v>6541</v>
      </c>
      <c r="D8306" t="str">
        <f>VLOOKUP(C8306,'Cost Centre'!A:B,2,)</f>
        <v>Human Settlement and Housing</v>
      </c>
      <c r="E8306" t="str">
        <f t="shared" si="388"/>
        <v>2</v>
      </c>
      <c r="F8306" t="s">
        <v>69</v>
      </c>
      <c r="G8306" s="2">
        <v>0</v>
      </c>
      <c r="H8306" s="2">
        <v>840572.65</v>
      </c>
      <c r="I8306" s="2">
        <v>0</v>
      </c>
      <c r="J8306" s="105">
        <f>SUMIF([1]MMM!$A:$A,A8306,[1]MMM!$F:$F)</f>
        <v>843019.19</v>
      </c>
      <c r="K8306" s="2" t="s">
        <v>10</v>
      </c>
      <c r="L8306" s="2">
        <v>795652</v>
      </c>
      <c r="M8306" t="s">
        <v>10962</v>
      </c>
      <c r="N8306" t="s">
        <v>14294</v>
      </c>
      <c r="O8306" t="s">
        <v>10871</v>
      </c>
      <c r="P8306" t="s">
        <v>10876</v>
      </c>
    </row>
    <row r="8307" spans="1:16" x14ac:dyDescent="0.3">
      <c r="A8307" t="s">
        <v>7172</v>
      </c>
      <c r="B8307" s="2" t="str">
        <f t="shared" si="389"/>
        <v>6541</v>
      </c>
      <c r="C8307" s="2">
        <f t="shared" si="387"/>
        <v>6541</v>
      </c>
      <c r="D8307" t="str">
        <f>VLOOKUP(C8307,'Cost Centre'!A:B,2,)</f>
        <v>Human Settlement and Housing</v>
      </c>
      <c r="E8307" t="str">
        <f t="shared" si="388"/>
        <v>2</v>
      </c>
      <c r="F8307" t="s">
        <v>70</v>
      </c>
      <c r="G8307" s="2">
        <v>0</v>
      </c>
      <c r="H8307" s="2">
        <v>16061.76</v>
      </c>
      <c r="I8307" s="2">
        <v>0</v>
      </c>
      <c r="J8307" s="105">
        <f>SUMIF([1]MMM!$A:$A,A8307,[1]MMM!$F:$F)</f>
        <v>16061.76</v>
      </c>
      <c r="K8307" s="2" t="s">
        <v>10</v>
      </c>
      <c r="L8307" s="2">
        <v>17217</v>
      </c>
      <c r="M8307" t="s">
        <v>10962</v>
      </c>
      <c r="N8307" t="s">
        <v>14294</v>
      </c>
      <c r="O8307" t="s">
        <v>10871</v>
      </c>
      <c r="P8307" t="s">
        <v>10876</v>
      </c>
    </row>
    <row r="8308" spans="1:16" x14ac:dyDescent="0.3">
      <c r="A8308" t="s">
        <v>7173</v>
      </c>
      <c r="B8308" s="2" t="str">
        <f t="shared" si="389"/>
        <v>6541</v>
      </c>
      <c r="C8308" s="2">
        <f t="shared" si="387"/>
        <v>6541</v>
      </c>
      <c r="D8308" t="str">
        <f>VLOOKUP(C8308,'Cost Centre'!A:B,2,)</f>
        <v>Human Settlement and Housing</v>
      </c>
      <c r="E8308" t="str">
        <f t="shared" si="388"/>
        <v>2</v>
      </c>
      <c r="F8308" t="s">
        <v>2116</v>
      </c>
      <c r="G8308" s="2">
        <v>0</v>
      </c>
      <c r="H8308" s="2">
        <v>0</v>
      </c>
      <c r="I8308" s="2">
        <v>0</v>
      </c>
      <c r="J8308" s="105">
        <f>SUMIF([1]MMM!$A:$A,A8308,[1]MMM!$F:$F)</f>
        <v>0</v>
      </c>
      <c r="K8308" s="2" t="s">
        <v>10</v>
      </c>
      <c r="L8308" s="2">
        <v>4000</v>
      </c>
      <c r="M8308" t="s">
        <v>10962</v>
      </c>
      <c r="N8308" t="s">
        <v>14294</v>
      </c>
      <c r="O8308" t="s">
        <v>10871</v>
      </c>
      <c r="P8308" t="s">
        <v>10878</v>
      </c>
    </row>
    <row r="8309" spans="1:16" x14ac:dyDescent="0.3">
      <c r="A8309" t="s">
        <v>7174</v>
      </c>
      <c r="B8309" s="2" t="str">
        <f t="shared" si="389"/>
        <v>6541</v>
      </c>
      <c r="C8309" s="2">
        <f t="shared" si="387"/>
        <v>6541</v>
      </c>
      <c r="D8309" t="str">
        <f>VLOOKUP(C8309,'Cost Centre'!A:B,2,)</f>
        <v>Human Settlement and Housing</v>
      </c>
      <c r="E8309" t="str">
        <f t="shared" si="388"/>
        <v>2</v>
      </c>
      <c r="F8309" t="s">
        <v>225</v>
      </c>
      <c r="G8309" s="2">
        <v>0</v>
      </c>
      <c r="H8309" s="2">
        <v>0</v>
      </c>
      <c r="I8309" s="2">
        <v>0</v>
      </c>
      <c r="J8309" s="105">
        <f>SUMIF([1]MMM!$A:$A,A8309,[1]MMM!$F:$F)</f>
        <v>0</v>
      </c>
      <c r="K8309" s="2" t="s">
        <v>10</v>
      </c>
      <c r="L8309" s="2">
        <v>0</v>
      </c>
      <c r="M8309" t="s">
        <v>10962</v>
      </c>
      <c r="N8309" t="s">
        <v>14294</v>
      </c>
      <c r="O8309" t="s">
        <v>10871</v>
      </c>
      <c r="P8309" t="s">
        <v>10878</v>
      </c>
    </row>
    <row r="8310" spans="1:16" x14ac:dyDescent="0.3">
      <c r="A8310" t="s">
        <v>7175</v>
      </c>
      <c r="B8310" s="2" t="str">
        <f t="shared" si="389"/>
        <v>6541</v>
      </c>
      <c r="C8310" s="2">
        <f t="shared" si="387"/>
        <v>6541</v>
      </c>
      <c r="D8310" t="str">
        <f>VLOOKUP(C8310,'Cost Centre'!A:B,2,)</f>
        <v>Human Settlement and Housing</v>
      </c>
      <c r="E8310" t="str">
        <f t="shared" si="388"/>
        <v>2</v>
      </c>
      <c r="F8310" t="s">
        <v>76</v>
      </c>
      <c r="G8310" s="2">
        <v>0</v>
      </c>
      <c r="H8310" s="2">
        <v>0</v>
      </c>
      <c r="I8310" s="2">
        <v>0</v>
      </c>
      <c r="J8310" s="105">
        <f>SUMIF([1]MMM!$A:$A,A8310,[1]MMM!$F:$F)</f>
        <v>0</v>
      </c>
      <c r="K8310" s="2" t="s">
        <v>10</v>
      </c>
      <c r="L8310" s="2">
        <v>10000</v>
      </c>
      <c r="M8310" t="s">
        <v>10962</v>
      </c>
      <c r="N8310" t="s">
        <v>14294</v>
      </c>
      <c r="O8310" t="s">
        <v>10871</v>
      </c>
      <c r="P8310" t="s">
        <v>10931</v>
      </c>
    </row>
    <row r="8311" spans="1:16" x14ac:dyDescent="0.3">
      <c r="A8311" t="s">
        <v>7176</v>
      </c>
      <c r="B8311" s="2" t="str">
        <f t="shared" si="389"/>
        <v>6541</v>
      </c>
      <c r="C8311" s="2">
        <f t="shared" si="387"/>
        <v>6541</v>
      </c>
      <c r="D8311" t="str">
        <f>VLOOKUP(C8311,'Cost Centre'!A:B,2,)</f>
        <v>Human Settlement and Housing</v>
      </c>
      <c r="E8311" t="str">
        <f t="shared" si="388"/>
        <v>2</v>
      </c>
      <c r="F8311" t="s">
        <v>222</v>
      </c>
      <c r="G8311" s="2">
        <v>0</v>
      </c>
      <c r="H8311" s="2">
        <v>884993.11</v>
      </c>
      <c r="I8311" s="2">
        <v>0</v>
      </c>
      <c r="J8311" s="105">
        <f>SUMIF([1]MMM!$A:$A,A8311,[1]MMM!$F:$F)</f>
        <v>884993.11</v>
      </c>
      <c r="K8311" s="2" t="s">
        <v>10</v>
      </c>
      <c r="L8311" s="2">
        <v>1000000</v>
      </c>
      <c r="M8311" t="s">
        <v>10962</v>
      </c>
      <c r="N8311" t="s">
        <v>14294</v>
      </c>
      <c r="O8311" t="s">
        <v>10871</v>
      </c>
      <c r="P8311" t="s">
        <v>10931</v>
      </c>
    </row>
    <row r="8312" spans="1:16" x14ac:dyDescent="0.3">
      <c r="A8312" t="s">
        <v>7177</v>
      </c>
      <c r="B8312" s="2" t="str">
        <f t="shared" si="389"/>
        <v>6541</v>
      </c>
      <c r="C8312" s="2">
        <f t="shared" si="387"/>
        <v>6541</v>
      </c>
      <c r="D8312" t="str">
        <f>VLOOKUP(C8312,'Cost Centre'!A:B,2,)</f>
        <v>Human Settlement and Housing</v>
      </c>
      <c r="E8312" t="str">
        <f t="shared" si="388"/>
        <v>2</v>
      </c>
      <c r="F8312" t="s">
        <v>227</v>
      </c>
      <c r="G8312" s="2">
        <v>0</v>
      </c>
      <c r="H8312" s="2">
        <v>0</v>
      </c>
      <c r="I8312" s="2">
        <v>0</v>
      </c>
      <c r="J8312" s="105">
        <f>SUMIF([1]MMM!$A:$A,A8312,[1]MMM!$F:$F)</f>
        <v>0</v>
      </c>
      <c r="K8312" s="2" t="s">
        <v>10</v>
      </c>
      <c r="L8312" s="2">
        <v>500000</v>
      </c>
      <c r="M8312" t="s">
        <v>10962</v>
      </c>
      <c r="N8312" t="s">
        <v>14294</v>
      </c>
      <c r="O8312" t="s">
        <v>10871</v>
      </c>
      <c r="P8312" t="s">
        <v>10879</v>
      </c>
    </row>
    <row r="8313" spans="1:16" x14ac:dyDescent="0.3">
      <c r="A8313" t="s">
        <v>7178</v>
      </c>
      <c r="B8313" s="2" t="str">
        <f t="shared" si="389"/>
        <v>6541</v>
      </c>
      <c r="C8313" s="2">
        <f t="shared" si="387"/>
        <v>6541</v>
      </c>
      <c r="D8313" t="str">
        <f>VLOOKUP(C8313,'Cost Centre'!A:B,2,)</f>
        <v>Human Settlement and Housing</v>
      </c>
      <c r="E8313" t="str">
        <f t="shared" si="388"/>
        <v>2</v>
      </c>
      <c r="F8313" t="s">
        <v>270</v>
      </c>
      <c r="G8313" s="2">
        <v>0</v>
      </c>
      <c r="H8313" s="2">
        <v>6072</v>
      </c>
      <c r="I8313" s="2">
        <v>0</v>
      </c>
      <c r="J8313" s="105">
        <f>SUMIF([1]MMM!$A:$A,A8313,[1]MMM!$F:$F)</f>
        <v>6072</v>
      </c>
      <c r="K8313" s="2" t="s">
        <v>10</v>
      </c>
      <c r="L8313" s="2">
        <v>10581</v>
      </c>
      <c r="M8313" t="s">
        <v>10962</v>
      </c>
      <c r="N8313" t="s">
        <v>14294</v>
      </c>
      <c r="O8313" t="s">
        <v>10871</v>
      </c>
      <c r="P8313" t="s">
        <v>10881</v>
      </c>
    </row>
    <row r="8314" spans="1:16" x14ac:dyDescent="0.3">
      <c r="A8314" t="s">
        <v>7179</v>
      </c>
      <c r="B8314" s="2" t="str">
        <f t="shared" si="389"/>
        <v>6541</v>
      </c>
      <c r="C8314" s="2">
        <f t="shared" si="387"/>
        <v>6541</v>
      </c>
      <c r="D8314" t="str">
        <f>VLOOKUP(C8314,'Cost Centre'!A:B,2,)</f>
        <v>Human Settlement and Housing</v>
      </c>
      <c r="E8314" t="str">
        <f t="shared" si="388"/>
        <v>2</v>
      </c>
      <c r="F8314" t="s">
        <v>230</v>
      </c>
      <c r="G8314" s="2">
        <v>0</v>
      </c>
      <c r="H8314" s="2">
        <v>0</v>
      </c>
      <c r="I8314" s="2">
        <v>0</v>
      </c>
      <c r="J8314" s="105">
        <f>SUMIF([1]MMM!$A:$A,A8314,[1]MMM!$F:$F)</f>
        <v>0</v>
      </c>
      <c r="K8314" s="2" t="s">
        <v>10</v>
      </c>
      <c r="L8314" s="2">
        <v>0</v>
      </c>
      <c r="M8314" t="s">
        <v>10962</v>
      </c>
      <c r="N8314" t="s">
        <v>14294</v>
      </c>
      <c r="O8314" t="s">
        <v>10871</v>
      </c>
      <c r="P8314" t="s">
        <v>10881</v>
      </c>
    </row>
    <row r="8315" spans="1:16" x14ac:dyDescent="0.3">
      <c r="A8315" t="s">
        <v>7180</v>
      </c>
      <c r="B8315" s="2" t="str">
        <f t="shared" si="389"/>
        <v>6541</v>
      </c>
      <c r="C8315" s="2">
        <f t="shared" si="387"/>
        <v>6541</v>
      </c>
      <c r="D8315" t="str">
        <f>VLOOKUP(C8315,'Cost Centre'!A:B,2,)</f>
        <v>Human Settlement and Housing</v>
      </c>
      <c r="E8315" t="str">
        <f t="shared" si="388"/>
        <v>2</v>
      </c>
      <c r="F8315" t="s">
        <v>274</v>
      </c>
      <c r="G8315" s="2">
        <v>0</v>
      </c>
      <c r="H8315" s="2">
        <v>0</v>
      </c>
      <c r="I8315" s="2">
        <v>0</v>
      </c>
      <c r="J8315" s="105">
        <f>SUMIF([1]MMM!$A:$A,A8315,[1]MMM!$F:$F)</f>
        <v>0</v>
      </c>
      <c r="K8315" s="2" t="s">
        <v>10</v>
      </c>
      <c r="L8315" s="2">
        <v>0</v>
      </c>
      <c r="M8315" t="s">
        <v>10962</v>
      </c>
      <c r="N8315" t="s">
        <v>14294</v>
      </c>
      <c r="O8315" t="s">
        <v>10871</v>
      </c>
      <c r="P8315" t="s">
        <v>10881</v>
      </c>
    </row>
    <row r="8316" spans="1:16" x14ac:dyDescent="0.3">
      <c r="A8316" t="s">
        <v>7181</v>
      </c>
      <c r="B8316" s="2" t="str">
        <f t="shared" si="389"/>
        <v>6541</v>
      </c>
      <c r="C8316" s="2">
        <f t="shared" si="387"/>
        <v>6541</v>
      </c>
      <c r="D8316" t="str">
        <f>VLOOKUP(C8316,'Cost Centre'!A:B,2,)</f>
        <v>Human Settlement and Housing</v>
      </c>
      <c r="E8316" t="str">
        <f t="shared" si="388"/>
        <v>2</v>
      </c>
      <c r="F8316" t="s">
        <v>88</v>
      </c>
      <c r="G8316" s="2">
        <v>0</v>
      </c>
      <c r="H8316" s="2">
        <v>3198.8</v>
      </c>
      <c r="I8316" s="2">
        <v>0</v>
      </c>
      <c r="J8316" s="105">
        <f>SUMIF([1]MMM!$A:$A,A8316,[1]MMM!$F:$F)</f>
        <v>3198.8</v>
      </c>
      <c r="K8316" s="2" t="s">
        <v>10</v>
      </c>
      <c r="L8316" s="2">
        <v>3200</v>
      </c>
      <c r="M8316" t="s">
        <v>10962</v>
      </c>
      <c r="N8316" t="s">
        <v>14294</v>
      </c>
      <c r="O8316" t="s">
        <v>10871</v>
      </c>
      <c r="P8316" t="s">
        <v>10881</v>
      </c>
    </row>
    <row r="8317" spans="1:16" x14ac:dyDescent="0.3">
      <c r="A8317" t="s">
        <v>7182</v>
      </c>
      <c r="B8317" s="2" t="str">
        <f t="shared" si="389"/>
        <v>6541</v>
      </c>
      <c r="C8317" s="2">
        <f t="shared" si="387"/>
        <v>6541</v>
      </c>
      <c r="D8317" t="str">
        <f>VLOOKUP(C8317,'Cost Centre'!A:B,2,)</f>
        <v>Human Settlement and Housing</v>
      </c>
      <c r="E8317" t="str">
        <f t="shared" si="388"/>
        <v>2</v>
      </c>
      <c r="F8317" t="s">
        <v>93</v>
      </c>
      <c r="G8317" s="2">
        <v>0</v>
      </c>
      <c r="H8317" s="2">
        <v>56913.29</v>
      </c>
      <c r="I8317" s="2">
        <v>0</v>
      </c>
      <c r="J8317" s="105">
        <f>SUMIF([1]MMM!$A:$A,A8317,[1]MMM!$F:$F)</f>
        <v>56917.95</v>
      </c>
      <c r="K8317" s="2" t="s">
        <v>10</v>
      </c>
      <c r="L8317" s="2">
        <v>56278</v>
      </c>
      <c r="M8317" t="s">
        <v>10962</v>
      </c>
      <c r="N8317" t="s">
        <v>14294</v>
      </c>
      <c r="O8317" t="s">
        <v>10871</v>
      </c>
      <c r="P8317" t="s">
        <v>10881</v>
      </c>
    </row>
    <row r="8318" spans="1:16" x14ac:dyDescent="0.3">
      <c r="A8318" t="s">
        <v>7183</v>
      </c>
      <c r="B8318" s="2" t="str">
        <f t="shared" si="389"/>
        <v>6541</v>
      </c>
      <c r="C8318" s="2">
        <f t="shared" si="387"/>
        <v>6541</v>
      </c>
      <c r="D8318" t="str">
        <f>VLOOKUP(C8318,'Cost Centre'!A:B,2,)</f>
        <v>Human Settlement and Housing</v>
      </c>
      <c r="E8318" t="str">
        <f t="shared" si="388"/>
        <v>2</v>
      </c>
      <c r="F8318" t="s">
        <v>10882</v>
      </c>
      <c r="G8318" s="2">
        <v>0</v>
      </c>
      <c r="H8318" s="2">
        <v>0</v>
      </c>
      <c r="I8318" s="2">
        <v>0</v>
      </c>
      <c r="J8318" s="105">
        <f>SUMIF([1]MMM!$A:$A,A8318,[1]MMM!$F:$F)</f>
        <v>0</v>
      </c>
      <c r="K8318" s="2" t="s">
        <v>10</v>
      </c>
      <c r="L8318" s="2">
        <v>8000</v>
      </c>
      <c r="M8318" t="s">
        <v>10962</v>
      </c>
      <c r="N8318" t="s">
        <v>14294</v>
      </c>
      <c r="O8318" t="s">
        <v>10871</v>
      </c>
      <c r="P8318" t="s">
        <v>10881</v>
      </c>
    </row>
    <row r="8319" spans="1:16" x14ac:dyDescent="0.3">
      <c r="A8319" t="s">
        <v>7184</v>
      </c>
      <c r="B8319" s="2" t="str">
        <f t="shared" si="389"/>
        <v>6541</v>
      </c>
      <c r="C8319" s="2">
        <f t="shared" si="387"/>
        <v>6541</v>
      </c>
      <c r="D8319" t="str">
        <f>VLOOKUP(C8319,'Cost Centre'!A:B,2,)</f>
        <v>Human Settlement and Housing</v>
      </c>
      <c r="E8319" t="str">
        <f t="shared" si="388"/>
        <v>2</v>
      </c>
      <c r="F8319" t="s">
        <v>10883</v>
      </c>
      <c r="G8319" s="2">
        <v>0</v>
      </c>
      <c r="H8319" s="2">
        <v>122</v>
      </c>
      <c r="I8319" s="2">
        <v>0</v>
      </c>
      <c r="J8319" s="105">
        <f>SUMIF([1]MMM!$A:$A,A8319,[1]MMM!$F:$F)</f>
        <v>122</v>
      </c>
      <c r="K8319" s="2" t="s">
        <v>10</v>
      </c>
      <c r="L8319" s="2">
        <v>2000</v>
      </c>
      <c r="M8319" t="s">
        <v>10962</v>
      </c>
      <c r="N8319" t="s">
        <v>14294</v>
      </c>
      <c r="O8319" t="s">
        <v>10871</v>
      </c>
      <c r="P8319" t="s">
        <v>10881</v>
      </c>
    </row>
    <row r="8320" spans="1:16" x14ac:dyDescent="0.3">
      <c r="A8320" t="s">
        <v>7185</v>
      </c>
      <c r="B8320" s="2" t="str">
        <f t="shared" si="389"/>
        <v>6541</v>
      </c>
      <c r="C8320" s="2">
        <f t="shared" si="387"/>
        <v>6541</v>
      </c>
      <c r="D8320" t="str">
        <f>VLOOKUP(C8320,'Cost Centre'!A:B,2,)</f>
        <v>Human Settlement and Housing</v>
      </c>
      <c r="E8320" t="str">
        <f t="shared" si="388"/>
        <v>2</v>
      </c>
      <c r="F8320" t="s">
        <v>104</v>
      </c>
      <c r="G8320" s="2">
        <v>0</v>
      </c>
      <c r="H8320" s="2">
        <v>0</v>
      </c>
      <c r="I8320" s="2">
        <v>0</v>
      </c>
      <c r="J8320" s="105">
        <f>SUMIF([1]MMM!$A:$A,A8320,[1]MMM!$F:$F)</f>
        <v>0</v>
      </c>
      <c r="K8320" s="2" t="s">
        <v>10</v>
      </c>
      <c r="L8320" s="2">
        <v>1200</v>
      </c>
      <c r="M8320" t="s">
        <v>10962</v>
      </c>
      <c r="N8320" t="s">
        <v>14294</v>
      </c>
      <c r="O8320" t="s">
        <v>10871</v>
      </c>
      <c r="P8320" t="s">
        <v>10881</v>
      </c>
    </row>
    <row r="8321" spans="1:16" x14ac:dyDescent="0.3">
      <c r="A8321" t="s">
        <v>7186</v>
      </c>
      <c r="B8321" s="2" t="str">
        <f t="shared" si="389"/>
        <v>6541</v>
      </c>
      <c r="C8321" s="2">
        <f t="shared" si="387"/>
        <v>6541</v>
      </c>
      <c r="D8321" t="str">
        <f>VLOOKUP(C8321,'Cost Centre'!A:B,2,)</f>
        <v>Human Settlement and Housing</v>
      </c>
      <c r="E8321" t="str">
        <f t="shared" si="388"/>
        <v>2</v>
      </c>
      <c r="F8321" t="s">
        <v>11683</v>
      </c>
      <c r="G8321" s="2">
        <v>0</v>
      </c>
      <c r="H8321" s="2">
        <v>0</v>
      </c>
      <c r="I8321" s="2">
        <v>0</v>
      </c>
      <c r="J8321" s="105">
        <f>SUMIF([1]MMM!$A:$A,A8321,[1]MMM!$F:$F)</f>
        <v>0</v>
      </c>
      <c r="K8321" s="2" t="s">
        <v>10</v>
      </c>
      <c r="L8321" s="2">
        <v>12000</v>
      </c>
      <c r="M8321" t="s">
        <v>10962</v>
      </c>
      <c r="N8321" t="s">
        <v>14294</v>
      </c>
      <c r="O8321" t="s">
        <v>10871</v>
      </c>
      <c r="P8321" t="s">
        <v>10881</v>
      </c>
    </row>
    <row r="8322" spans="1:16" x14ac:dyDescent="0.3">
      <c r="A8322" t="s">
        <v>14295</v>
      </c>
      <c r="B8322" s="2" t="str">
        <f t="shared" si="389"/>
        <v>6541</v>
      </c>
      <c r="C8322" s="2">
        <f t="shared" ref="C8322:C8385" si="390">VALUE(B8322)</f>
        <v>6541</v>
      </c>
      <c r="D8322" t="str">
        <f>VLOOKUP(C8322,'Cost Centre'!A:B,2,)</f>
        <v>Human Settlement and Housing</v>
      </c>
      <c r="E8322" t="str">
        <f t="shared" ref="E8322:E8385" si="391">MID(A8322,5,1)</f>
        <v>2</v>
      </c>
      <c r="F8322" t="s">
        <v>10890</v>
      </c>
      <c r="G8322" s="2">
        <v>0</v>
      </c>
      <c r="H8322" s="2">
        <v>0</v>
      </c>
      <c r="I8322" s="2">
        <v>0</v>
      </c>
      <c r="J8322" s="105">
        <f>SUMIF([1]MMM!$A:$A,A8322,[1]MMM!$F:$F)</f>
        <v>0</v>
      </c>
      <c r="K8322" s="2" t="s">
        <v>10</v>
      </c>
      <c r="L8322" s="2">
        <v>0</v>
      </c>
      <c r="M8322" t="s">
        <v>10962</v>
      </c>
      <c r="N8322" t="s">
        <v>14294</v>
      </c>
      <c r="O8322" t="s">
        <v>10871</v>
      </c>
      <c r="P8322" t="s">
        <v>10887</v>
      </c>
    </row>
    <row r="8323" spans="1:16" x14ac:dyDescent="0.3">
      <c r="A8323" t="s">
        <v>14296</v>
      </c>
      <c r="B8323" s="2" t="str">
        <f t="shared" ref="B8323:B8386" si="392">MID(A8323,1,4)</f>
        <v>6541</v>
      </c>
      <c r="C8323" s="2">
        <f t="shared" si="390"/>
        <v>6541</v>
      </c>
      <c r="D8323" t="str">
        <f>VLOOKUP(C8323,'Cost Centre'!A:B,2,)</f>
        <v>Human Settlement and Housing</v>
      </c>
      <c r="E8323" t="str">
        <f t="shared" si="391"/>
        <v>2</v>
      </c>
      <c r="F8323" t="s">
        <v>10892</v>
      </c>
      <c r="G8323" s="2">
        <v>0</v>
      </c>
      <c r="H8323" s="2">
        <v>0</v>
      </c>
      <c r="I8323" s="2">
        <v>0</v>
      </c>
      <c r="J8323" s="105">
        <f>SUMIF([1]MMM!$A:$A,A8323,[1]MMM!$F:$F)</f>
        <v>0</v>
      </c>
      <c r="K8323" s="2" t="s">
        <v>10</v>
      </c>
      <c r="L8323" s="2">
        <v>0</v>
      </c>
      <c r="M8323" t="s">
        <v>10962</v>
      </c>
      <c r="N8323" t="s">
        <v>14294</v>
      </c>
      <c r="O8323" t="s">
        <v>10871</v>
      </c>
      <c r="P8323" t="s">
        <v>10887</v>
      </c>
    </row>
    <row r="8324" spans="1:16" x14ac:dyDescent="0.3">
      <c r="A8324" t="s">
        <v>14297</v>
      </c>
      <c r="B8324" s="2" t="str">
        <f t="shared" si="392"/>
        <v>6541</v>
      </c>
      <c r="C8324" s="2">
        <f t="shared" si="390"/>
        <v>6541</v>
      </c>
      <c r="D8324" t="str">
        <f>VLOOKUP(C8324,'Cost Centre'!A:B,2,)</f>
        <v>Human Settlement and Housing</v>
      </c>
      <c r="E8324" t="str">
        <f t="shared" si="391"/>
        <v>2</v>
      </c>
      <c r="F8324" t="s">
        <v>10894</v>
      </c>
      <c r="G8324" s="2">
        <v>0</v>
      </c>
      <c r="H8324" s="2">
        <v>0</v>
      </c>
      <c r="I8324" s="2">
        <v>0</v>
      </c>
      <c r="J8324" s="105">
        <f>SUMIF([1]MMM!$A:$A,A8324,[1]MMM!$F:$F)</f>
        <v>0</v>
      </c>
      <c r="K8324" s="2" t="s">
        <v>10</v>
      </c>
      <c r="L8324" s="2">
        <v>0</v>
      </c>
      <c r="M8324" t="s">
        <v>10962</v>
      </c>
      <c r="N8324" t="s">
        <v>14294</v>
      </c>
      <c r="O8324" t="s">
        <v>10871</v>
      </c>
      <c r="P8324" t="s">
        <v>10887</v>
      </c>
    </row>
    <row r="8325" spans="1:16" x14ac:dyDescent="0.3">
      <c r="A8325" t="s">
        <v>14298</v>
      </c>
      <c r="B8325" s="2" t="str">
        <f t="shared" si="392"/>
        <v>6541</v>
      </c>
      <c r="C8325" s="2">
        <f t="shared" si="390"/>
        <v>6541</v>
      </c>
      <c r="D8325" t="str">
        <f>VLOOKUP(C8325,'Cost Centre'!A:B,2,)</f>
        <v>Human Settlement and Housing</v>
      </c>
      <c r="E8325" t="str">
        <f t="shared" si="391"/>
        <v>2</v>
      </c>
      <c r="F8325" t="s">
        <v>10896</v>
      </c>
      <c r="G8325" s="2">
        <v>0</v>
      </c>
      <c r="H8325" s="2">
        <v>0</v>
      </c>
      <c r="I8325" s="2">
        <v>0</v>
      </c>
      <c r="J8325" s="105">
        <f>SUMIF([1]MMM!$A:$A,A8325,[1]MMM!$F:$F)</f>
        <v>0</v>
      </c>
      <c r="K8325" s="2" t="s">
        <v>10</v>
      </c>
      <c r="L8325" s="2">
        <v>0</v>
      </c>
      <c r="M8325" t="s">
        <v>10962</v>
      </c>
      <c r="N8325" t="s">
        <v>14294</v>
      </c>
      <c r="O8325" t="s">
        <v>10871</v>
      </c>
      <c r="P8325" t="s">
        <v>10887</v>
      </c>
    </row>
    <row r="8326" spans="1:16" x14ac:dyDescent="0.3">
      <c r="A8326" t="s">
        <v>14299</v>
      </c>
      <c r="B8326" s="2" t="str">
        <f t="shared" si="392"/>
        <v>6541</v>
      </c>
      <c r="C8326" s="2">
        <f t="shared" si="390"/>
        <v>6541</v>
      </c>
      <c r="D8326" t="str">
        <f>VLOOKUP(C8326,'Cost Centre'!A:B,2,)</f>
        <v>Human Settlement and Housing</v>
      </c>
      <c r="E8326" t="str">
        <f t="shared" si="391"/>
        <v>2</v>
      </c>
      <c r="F8326" t="s">
        <v>10898</v>
      </c>
      <c r="G8326" s="2">
        <v>0</v>
      </c>
      <c r="H8326" s="2">
        <v>0</v>
      </c>
      <c r="I8326" s="2">
        <v>0</v>
      </c>
      <c r="J8326" s="105">
        <f>SUMIF([1]MMM!$A:$A,A8326,[1]MMM!$F:$F)</f>
        <v>0</v>
      </c>
      <c r="K8326" s="2" t="s">
        <v>10</v>
      </c>
      <c r="L8326" s="2">
        <v>0</v>
      </c>
      <c r="M8326" t="s">
        <v>10962</v>
      </c>
      <c r="N8326" t="s">
        <v>14294</v>
      </c>
      <c r="O8326" t="s">
        <v>10871</v>
      </c>
      <c r="P8326" t="s">
        <v>10887</v>
      </c>
    </row>
    <row r="8327" spans="1:16" x14ac:dyDescent="0.3">
      <c r="A8327" t="s">
        <v>14300</v>
      </c>
      <c r="B8327" s="2" t="str">
        <f t="shared" si="392"/>
        <v>6541</v>
      </c>
      <c r="C8327" s="2">
        <f t="shared" si="390"/>
        <v>6541</v>
      </c>
      <c r="D8327" t="str">
        <f>VLOOKUP(C8327,'Cost Centre'!A:B,2,)</f>
        <v>Human Settlement and Housing</v>
      </c>
      <c r="E8327" t="str">
        <f t="shared" si="391"/>
        <v>2</v>
      </c>
      <c r="F8327" t="s">
        <v>10900</v>
      </c>
      <c r="G8327" s="2">
        <v>0</v>
      </c>
      <c r="H8327" s="2">
        <v>0</v>
      </c>
      <c r="I8327" s="2">
        <v>0</v>
      </c>
      <c r="J8327" s="105">
        <f>SUMIF([1]MMM!$A:$A,A8327,[1]MMM!$F:$F)</f>
        <v>0</v>
      </c>
      <c r="K8327" s="2" t="s">
        <v>10</v>
      </c>
      <c r="L8327" s="2">
        <v>0</v>
      </c>
      <c r="M8327" t="s">
        <v>10962</v>
      </c>
      <c r="N8327" t="s">
        <v>14294</v>
      </c>
      <c r="O8327" t="s">
        <v>10871</v>
      </c>
      <c r="P8327" t="s">
        <v>10887</v>
      </c>
    </row>
    <row r="8328" spans="1:16" x14ac:dyDescent="0.3">
      <c r="A8328" t="s">
        <v>14301</v>
      </c>
      <c r="B8328" s="2" t="str">
        <f t="shared" si="392"/>
        <v>6541</v>
      </c>
      <c r="C8328" s="2">
        <f t="shared" si="390"/>
        <v>6541</v>
      </c>
      <c r="D8328" t="str">
        <f>VLOOKUP(C8328,'Cost Centre'!A:B,2,)</f>
        <v>Human Settlement and Housing</v>
      </c>
      <c r="E8328" t="str">
        <f t="shared" si="391"/>
        <v>2</v>
      </c>
      <c r="F8328" t="s">
        <v>10902</v>
      </c>
      <c r="G8328" s="2">
        <v>0</v>
      </c>
      <c r="H8328" s="2">
        <v>0</v>
      </c>
      <c r="I8328" s="2">
        <v>0</v>
      </c>
      <c r="J8328" s="105">
        <f>SUMIF([1]MMM!$A:$A,A8328,[1]MMM!$F:$F)</f>
        <v>0</v>
      </c>
      <c r="K8328" s="2" t="s">
        <v>10</v>
      </c>
      <c r="L8328" s="2">
        <v>0</v>
      </c>
      <c r="M8328" t="s">
        <v>10962</v>
      </c>
      <c r="N8328" t="s">
        <v>14294</v>
      </c>
      <c r="O8328" t="s">
        <v>10871</v>
      </c>
      <c r="P8328" t="s">
        <v>10887</v>
      </c>
    </row>
    <row r="8329" spans="1:16" x14ac:dyDescent="0.3">
      <c r="A8329" t="s">
        <v>14302</v>
      </c>
      <c r="B8329" s="2" t="str">
        <f t="shared" si="392"/>
        <v>6541</v>
      </c>
      <c r="C8329" s="2">
        <f t="shared" si="390"/>
        <v>6541</v>
      </c>
      <c r="D8329" t="str">
        <f>VLOOKUP(C8329,'Cost Centre'!A:B,2,)</f>
        <v>Human Settlement and Housing</v>
      </c>
      <c r="E8329" t="str">
        <f t="shared" si="391"/>
        <v>2</v>
      </c>
      <c r="F8329" t="s">
        <v>10904</v>
      </c>
      <c r="G8329" s="2">
        <v>0</v>
      </c>
      <c r="H8329" s="2">
        <v>0</v>
      </c>
      <c r="I8329" s="2">
        <v>0</v>
      </c>
      <c r="J8329" s="105">
        <f>SUMIF([1]MMM!$A:$A,A8329,[1]MMM!$F:$F)</f>
        <v>0</v>
      </c>
      <c r="K8329" s="2" t="s">
        <v>10</v>
      </c>
      <c r="L8329" s="2">
        <v>0</v>
      </c>
      <c r="M8329" t="s">
        <v>10962</v>
      </c>
      <c r="N8329" t="s">
        <v>14294</v>
      </c>
      <c r="O8329" t="s">
        <v>10871</v>
      </c>
      <c r="P8329" t="s">
        <v>10887</v>
      </c>
    </row>
    <row r="8330" spans="1:16" x14ac:dyDescent="0.3">
      <c r="A8330" t="s">
        <v>14303</v>
      </c>
      <c r="B8330" s="2" t="str">
        <f t="shared" si="392"/>
        <v>6541</v>
      </c>
      <c r="C8330" s="2">
        <f t="shared" si="390"/>
        <v>6541</v>
      </c>
      <c r="D8330" t="str">
        <f>VLOOKUP(C8330,'Cost Centre'!A:B,2,)</f>
        <v>Human Settlement and Housing</v>
      </c>
      <c r="E8330" t="str">
        <f t="shared" si="391"/>
        <v>2</v>
      </c>
      <c r="F8330" t="s">
        <v>10906</v>
      </c>
      <c r="G8330" s="2">
        <v>0</v>
      </c>
      <c r="H8330" s="2">
        <v>0</v>
      </c>
      <c r="I8330" s="2">
        <v>0</v>
      </c>
      <c r="J8330" s="105">
        <f>SUMIF([1]MMM!$A:$A,A8330,[1]MMM!$F:$F)</f>
        <v>0</v>
      </c>
      <c r="K8330" s="2" t="s">
        <v>10</v>
      </c>
      <c r="L8330" s="2">
        <v>0</v>
      </c>
      <c r="M8330" t="s">
        <v>10962</v>
      </c>
      <c r="N8330" t="s">
        <v>14294</v>
      </c>
      <c r="O8330" t="s">
        <v>10871</v>
      </c>
      <c r="P8330" t="s">
        <v>10887</v>
      </c>
    </row>
    <row r="8331" spans="1:16" x14ac:dyDescent="0.3">
      <c r="A8331" t="s">
        <v>7187</v>
      </c>
      <c r="B8331" s="2" t="str">
        <f t="shared" si="392"/>
        <v>6541</v>
      </c>
      <c r="C8331" s="2">
        <f t="shared" si="390"/>
        <v>6541</v>
      </c>
      <c r="D8331" t="str">
        <f>VLOOKUP(C8331,'Cost Centre'!A:B,2,)</f>
        <v>Human Settlement and Housing</v>
      </c>
      <c r="E8331" t="str">
        <f t="shared" si="391"/>
        <v>3</v>
      </c>
      <c r="F8331" t="s">
        <v>2143</v>
      </c>
      <c r="G8331" s="2">
        <v>0</v>
      </c>
      <c r="H8331" s="2">
        <v>0</v>
      </c>
      <c r="I8331" s="2">
        <v>0</v>
      </c>
      <c r="J8331" s="105">
        <f>SUMIF([1]MMM!$A:$A,A8331,[1]MMM!$F:$F)</f>
        <v>0</v>
      </c>
      <c r="K8331" s="2" t="s">
        <v>10</v>
      </c>
      <c r="L8331" s="2">
        <v>0</v>
      </c>
      <c r="M8331" t="s">
        <v>10962</v>
      </c>
      <c r="N8331" t="s">
        <v>14294</v>
      </c>
      <c r="O8331" t="s">
        <v>10908</v>
      </c>
      <c r="P8331" t="s">
        <v>10909</v>
      </c>
    </row>
    <row r="8332" spans="1:16" x14ac:dyDescent="0.3">
      <c r="A8332" t="s">
        <v>7188</v>
      </c>
      <c r="B8332" s="2" t="str">
        <f t="shared" si="392"/>
        <v>6541</v>
      </c>
      <c r="C8332" s="2">
        <f t="shared" si="390"/>
        <v>6541</v>
      </c>
      <c r="D8332" t="str">
        <f>VLOOKUP(C8332,'Cost Centre'!A:B,2,)</f>
        <v>Human Settlement and Housing</v>
      </c>
      <c r="E8332" t="str">
        <f t="shared" si="391"/>
        <v>3</v>
      </c>
      <c r="F8332" t="s">
        <v>2144</v>
      </c>
      <c r="G8332" s="2">
        <v>0</v>
      </c>
      <c r="H8332" s="2">
        <v>0</v>
      </c>
      <c r="I8332" s="2">
        <v>0</v>
      </c>
      <c r="J8332" s="105">
        <f>SUMIF([1]MMM!$A:$A,A8332,[1]MMM!$F:$F)</f>
        <v>0</v>
      </c>
      <c r="K8332" s="2" t="s">
        <v>10</v>
      </c>
      <c r="L8332" s="2">
        <v>0</v>
      </c>
      <c r="M8332" t="s">
        <v>10962</v>
      </c>
      <c r="N8332" t="s">
        <v>14294</v>
      </c>
      <c r="O8332" t="s">
        <v>10908</v>
      </c>
      <c r="P8332" t="s">
        <v>10909</v>
      </c>
    </row>
    <row r="8333" spans="1:16" x14ac:dyDescent="0.3">
      <c r="A8333" t="s">
        <v>7189</v>
      </c>
      <c r="B8333" s="2" t="str">
        <f t="shared" si="392"/>
        <v>6541</v>
      </c>
      <c r="C8333" s="2">
        <f t="shared" si="390"/>
        <v>6541</v>
      </c>
      <c r="D8333" t="str">
        <f>VLOOKUP(C8333,'Cost Centre'!A:B,2,)</f>
        <v>Human Settlement and Housing</v>
      </c>
      <c r="E8333" t="str">
        <f t="shared" si="391"/>
        <v>3</v>
      </c>
      <c r="F8333" t="s">
        <v>2145</v>
      </c>
      <c r="G8333" s="2">
        <v>0</v>
      </c>
      <c r="H8333" s="2">
        <v>0</v>
      </c>
      <c r="I8333" s="2">
        <v>0</v>
      </c>
      <c r="J8333" s="105">
        <f>SUMIF([1]MMM!$A:$A,A8333,[1]MMM!$F:$F)</f>
        <v>0</v>
      </c>
      <c r="K8333" s="2" t="s">
        <v>10</v>
      </c>
      <c r="L8333" s="2">
        <v>0</v>
      </c>
      <c r="M8333" t="s">
        <v>10962</v>
      </c>
      <c r="N8333" t="s">
        <v>14294</v>
      </c>
      <c r="O8333" t="s">
        <v>10908</v>
      </c>
      <c r="P8333" t="s">
        <v>10909</v>
      </c>
    </row>
    <row r="8334" spans="1:16" x14ac:dyDescent="0.3">
      <c r="A8334" t="s">
        <v>7190</v>
      </c>
      <c r="B8334" s="2" t="str">
        <f t="shared" si="392"/>
        <v>6541</v>
      </c>
      <c r="C8334" s="2">
        <f t="shared" si="390"/>
        <v>6541</v>
      </c>
      <c r="D8334" t="str">
        <f>VLOOKUP(C8334,'Cost Centre'!A:B,2,)</f>
        <v>Human Settlement and Housing</v>
      </c>
      <c r="E8334" t="str">
        <f t="shared" si="391"/>
        <v>3</v>
      </c>
      <c r="F8334" t="s">
        <v>10944</v>
      </c>
      <c r="G8334" s="2">
        <v>0</v>
      </c>
      <c r="H8334" s="2">
        <v>0</v>
      </c>
      <c r="I8334" s="2">
        <v>0</v>
      </c>
      <c r="J8334" s="105">
        <f>SUMIF([1]MMM!$A:$A,A8334,[1]MMM!$F:$F)</f>
        <v>0</v>
      </c>
      <c r="K8334" s="2" t="s">
        <v>10</v>
      </c>
      <c r="L8334" s="2">
        <v>217319</v>
      </c>
      <c r="M8334" t="s">
        <v>10962</v>
      </c>
      <c r="N8334" t="s">
        <v>14294</v>
      </c>
      <c r="O8334" t="s">
        <v>10908</v>
      </c>
      <c r="P8334" t="s">
        <v>10910</v>
      </c>
    </row>
    <row r="8335" spans="1:16" x14ac:dyDescent="0.3">
      <c r="A8335" t="s">
        <v>7191</v>
      </c>
      <c r="B8335" s="2" t="str">
        <f t="shared" si="392"/>
        <v>6541</v>
      </c>
      <c r="C8335" s="2">
        <f t="shared" si="390"/>
        <v>6541</v>
      </c>
      <c r="D8335" t="str">
        <f>VLOOKUP(C8335,'Cost Centre'!A:B,2,)</f>
        <v>Human Settlement and Housing</v>
      </c>
      <c r="E8335" t="str">
        <f t="shared" si="391"/>
        <v>3</v>
      </c>
      <c r="F8335" t="s">
        <v>10945</v>
      </c>
      <c r="G8335" s="2">
        <v>0</v>
      </c>
      <c r="H8335" s="2">
        <v>0</v>
      </c>
      <c r="I8335" s="2">
        <v>0</v>
      </c>
      <c r="J8335" s="105">
        <f>SUMIF([1]MMM!$A:$A,A8335,[1]MMM!$F:$F)</f>
        <v>0</v>
      </c>
      <c r="K8335" s="2" t="s">
        <v>10</v>
      </c>
      <c r="L8335" s="2">
        <v>239329</v>
      </c>
      <c r="M8335" t="s">
        <v>10962</v>
      </c>
      <c r="N8335" t="s">
        <v>14294</v>
      </c>
      <c r="O8335" t="s">
        <v>10908</v>
      </c>
      <c r="P8335" t="s">
        <v>10910</v>
      </c>
    </row>
    <row r="8336" spans="1:16" x14ac:dyDescent="0.3">
      <c r="A8336" t="s">
        <v>7192</v>
      </c>
      <c r="B8336" s="2" t="str">
        <f t="shared" si="392"/>
        <v>6541</v>
      </c>
      <c r="C8336" s="2">
        <f t="shared" si="390"/>
        <v>6541</v>
      </c>
      <c r="D8336" t="str">
        <f>VLOOKUP(C8336,'Cost Centre'!A:B,2,)</f>
        <v>Human Settlement and Housing</v>
      </c>
      <c r="E8336" t="str">
        <f t="shared" si="391"/>
        <v>3</v>
      </c>
      <c r="F8336" t="s">
        <v>2148</v>
      </c>
      <c r="G8336" s="2">
        <v>0</v>
      </c>
      <c r="H8336" s="2">
        <v>0</v>
      </c>
      <c r="I8336" s="2">
        <v>0</v>
      </c>
      <c r="J8336" s="105">
        <f>SUMIF([1]MMM!$A:$A,A8336,[1]MMM!$F:$F)</f>
        <v>0</v>
      </c>
      <c r="K8336" s="2" t="s">
        <v>10</v>
      </c>
      <c r="L8336" s="2">
        <v>0</v>
      </c>
      <c r="M8336" t="s">
        <v>10962</v>
      </c>
      <c r="N8336" t="s">
        <v>14294</v>
      </c>
      <c r="O8336" t="s">
        <v>10908</v>
      </c>
      <c r="P8336" t="s">
        <v>10910</v>
      </c>
    </row>
    <row r="8337" spans="1:16" x14ac:dyDescent="0.3">
      <c r="A8337" t="s">
        <v>7193</v>
      </c>
      <c r="B8337" s="2" t="str">
        <f t="shared" si="392"/>
        <v>6541</v>
      </c>
      <c r="C8337" s="2">
        <f t="shared" si="390"/>
        <v>6541</v>
      </c>
      <c r="D8337" t="str">
        <f>VLOOKUP(C8337,'Cost Centre'!A:B,2,)</f>
        <v>Human Settlement and Housing</v>
      </c>
      <c r="E8337" t="str">
        <f t="shared" si="391"/>
        <v>3</v>
      </c>
      <c r="F8337" t="s">
        <v>2154</v>
      </c>
      <c r="G8337" s="2">
        <v>0</v>
      </c>
      <c r="H8337" s="2">
        <v>89792.39</v>
      </c>
      <c r="I8337" s="2">
        <v>0</v>
      </c>
      <c r="J8337" s="105">
        <f>SUMIF([1]MMM!$A:$A,A8337,[1]MMM!$F:$F)</f>
        <v>89792.39</v>
      </c>
      <c r="K8337" s="2" t="s">
        <v>10</v>
      </c>
      <c r="L8337" s="2">
        <v>92964</v>
      </c>
      <c r="M8337" t="s">
        <v>10962</v>
      </c>
      <c r="N8337" t="s">
        <v>14294</v>
      </c>
      <c r="O8337" t="s">
        <v>10908</v>
      </c>
      <c r="P8337" t="s">
        <v>10910</v>
      </c>
    </row>
    <row r="8338" spans="1:16" x14ac:dyDescent="0.3">
      <c r="A8338" t="s">
        <v>7194</v>
      </c>
      <c r="B8338" s="2" t="str">
        <f t="shared" si="392"/>
        <v>6541</v>
      </c>
      <c r="C8338" s="2">
        <f t="shared" si="390"/>
        <v>6541</v>
      </c>
      <c r="D8338" t="str">
        <f>VLOOKUP(C8338,'Cost Centre'!A:B,2,)</f>
        <v>Human Settlement and Housing</v>
      </c>
      <c r="E8338" t="str">
        <f t="shared" si="391"/>
        <v>3</v>
      </c>
      <c r="F8338" t="s">
        <v>2155</v>
      </c>
      <c r="G8338" s="2">
        <v>0</v>
      </c>
      <c r="H8338" s="2">
        <v>17409.96</v>
      </c>
      <c r="I8338" s="2">
        <v>0</v>
      </c>
      <c r="J8338" s="105">
        <f>SUMIF([1]MMM!$A:$A,A8338,[1]MMM!$F:$F)</f>
        <v>17409.96</v>
      </c>
      <c r="K8338" s="2" t="s">
        <v>10</v>
      </c>
      <c r="L8338" s="2">
        <v>17126</v>
      </c>
      <c r="M8338" t="s">
        <v>10962</v>
      </c>
      <c r="N8338" t="s">
        <v>14294</v>
      </c>
      <c r="O8338" t="s">
        <v>10908</v>
      </c>
      <c r="P8338" t="s">
        <v>11596</v>
      </c>
    </row>
    <row r="8339" spans="1:16" x14ac:dyDescent="0.3">
      <c r="A8339" t="s">
        <v>7195</v>
      </c>
      <c r="B8339" s="2" t="str">
        <f t="shared" si="392"/>
        <v>6541</v>
      </c>
      <c r="C8339" s="2">
        <f t="shared" si="390"/>
        <v>6541</v>
      </c>
      <c r="D8339" t="str">
        <f>VLOOKUP(C8339,'Cost Centre'!A:B,2,)</f>
        <v>Human Settlement and Housing</v>
      </c>
      <c r="E8339" t="str">
        <f t="shared" si="391"/>
        <v>3</v>
      </c>
      <c r="F8339" t="s">
        <v>2156</v>
      </c>
      <c r="G8339" s="2">
        <v>0</v>
      </c>
      <c r="H8339" s="2">
        <v>94366.62</v>
      </c>
      <c r="I8339" s="2">
        <v>0</v>
      </c>
      <c r="J8339" s="105">
        <f>SUMIF([1]MMM!$A:$A,A8339,[1]MMM!$F:$F)</f>
        <v>94366.62</v>
      </c>
      <c r="K8339" s="2" t="s">
        <v>10</v>
      </c>
      <c r="L8339" s="2">
        <v>19840</v>
      </c>
      <c r="M8339" t="s">
        <v>10962</v>
      </c>
      <c r="N8339" t="s">
        <v>14294</v>
      </c>
      <c r="O8339" t="s">
        <v>10908</v>
      </c>
      <c r="P8339" t="s">
        <v>11596</v>
      </c>
    </row>
    <row r="8340" spans="1:16" x14ac:dyDescent="0.3">
      <c r="A8340" t="s">
        <v>7196</v>
      </c>
      <c r="B8340" s="2" t="str">
        <f t="shared" si="392"/>
        <v>6541</v>
      </c>
      <c r="C8340" s="2">
        <f t="shared" si="390"/>
        <v>6541</v>
      </c>
      <c r="D8340" t="str">
        <f>VLOOKUP(C8340,'Cost Centre'!A:B,2,)</f>
        <v>Human Settlement and Housing</v>
      </c>
      <c r="E8340" t="str">
        <f t="shared" si="391"/>
        <v>3</v>
      </c>
      <c r="F8340" t="s">
        <v>2157</v>
      </c>
      <c r="G8340" s="2">
        <v>0</v>
      </c>
      <c r="H8340" s="2">
        <v>41502.379999999997</v>
      </c>
      <c r="I8340" s="2">
        <v>0</v>
      </c>
      <c r="J8340" s="105">
        <f>SUMIF([1]MMM!$A:$A,A8340,[1]MMM!$F:$F)</f>
        <v>41502.379999999997</v>
      </c>
      <c r="K8340" s="2" t="s">
        <v>10</v>
      </c>
      <c r="L8340" s="2">
        <v>23170</v>
      </c>
      <c r="M8340" t="s">
        <v>10962</v>
      </c>
      <c r="N8340" t="s">
        <v>14294</v>
      </c>
      <c r="O8340" t="s">
        <v>10908</v>
      </c>
      <c r="P8340" t="s">
        <v>11596</v>
      </c>
    </row>
    <row r="8341" spans="1:16" x14ac:dyDescent="0.3">
      <c r="A8341" t="s">
        <v>14304</v>
      </c>
      <c r="B8341" s="2" t="str">
        <f t="shared" si="392"/>
        <v>6541</v>
      </c>
      <c r="C8341" s="2">
        <f t="shared" si="390"/>
        <v>6541</v>
      </c>
      <c r="D8341" t="str">
        <f>VLOOKUP(C8341,'Cost Centre'!A:B,2,)</f>
        <v>Human Settlement and Housing</v>
      </c>
      <c r="E8341" t="str">
        <f t="shared" si="391"/>
        <v>3</v>
      </c>
      <c r="F8341" t="s">
        <v>10912</v>
      </c>
      <c r="G8341" s="2">
        <v>0</v>
      </c>
      <c r="H8341" s="2">
        <v>6835623.4500000002</v>
      </c>
      <c r="I8341" s="2">
        <v>0</v>
      </c>
      <c r="J8341" s="105">
        <f>SUMIF([1]MMM!$A:$A,A8341,[1]MMM!$F:$F)</f>
        <v>6835623.4500000002</v>
      </c>
      <c r="K8341" s="2" t="s">
        <v>10</v>
      </c>
      <c r="L8341" s="2">
        <v>0</v>
      </c>
      <c r="M8341" t="s">
        <v>10962</v>
      </c>
      <c r="N8341" t="s">
        <v>14294</v>
      </c>
      <c r="O8341" t="s">
        <v>10908</v>
      </c>
      <c r="P8341" t="s">
        <v>10913</v>
      </c>
    </row>
    <row r="8342" spans="1:16" x14ac:dyDescent="0.3">
      <c r="A8342" t="s">
        <v>14305</v>
      </c>
      <c r="B8342" s="2" t="str">
        <f t="shared" si="392"/>
        <v>6541</v>
      </c>
      <c r="C8342" s="2">
        <f t="shared" si="390"/>
        <v>6541</v>
      </c>
      <c r="D8342" t="str">
        <f>VLOOKUP(C8342,'Cost Centre'!A:B,2,)</f>
        <v>Human Settlement and Housing</v>
      </c>
      <c r="E8342" t="str">
        <f t="shared" si="391"/>
        <v>3</v>
      </c>
      <c r="F8342" t="s">
        <v>10915</v>
      </c>
      <c r="G8342" s="2">
        <v>0</v>
      </c>
      <c r="H8342" s="2">
        <v>0</v>
      </c>
      <c r="I8342" s="2">
        <v>0</v>
      </c>
      <c r="J8342" s="105">
        <f>SUMIF([1]MMM!$A:$A,A8342,[1]MMM!$F:$F)</f>
        <v>0</v>
      </c>
      <c r="K8342" s="2" t="s">
        <v>10</v>
      </c>
      <c r="L8342" s="2">
        <v>0</v>
      </c>
      <c r="M8342" t="s">
        <v>10962</v>
      </c>
      <c r="N8342" t="s">
        <v>14294</v>
      </c>
      <c r="O8342" t="s">
        <v>10908</v>
      </c>
      <c r="P8342" t="s">
        <v>10913</v>
      </c>
    </row>
    <row r="8343" spans="1:16" x14ac:dyDescent="0.3">
      <c r="A8343" t="s">
        <v>1650</v>
      </c>
      <c r="B8343" s="2" t="str">
        <f t="shared" si="392"/>
        <v>6541</v>
      </c>
      <c r="C8343" s="2">
        <f t="shared" si="390"/>
        <v>6541</v>
      </c>
      <c r="D8343" t="str">
        <f>VLOOKUP(C8343,'Cost Centre'!A:B,2,)</f>
        <v>Human Settlement and Housing</v>
      </c>
      <c r="E8343" t="str">
        <f t="shared" si="391"/>
        <v>8</v>
      </c>
      <c r="F8343" t="s">
        <v>462</v>
      </c>
      <c r="G8343" s="2">
        <v>-8022351.4900000002</v>
      </c>
      <c r="H8343" s="2">
        <v>0</v>
      </c>
      <c r="I8343" s="2">
        <v>0</v>
      </c>
      <c r="J8343" s="105">
        <f>SUMIF([1]MMM!$A:$A,A8343,[1]MMM!$F:$F)</f>
        <v>-8022351.4900000002</v>
      </c>
      <c r="K8343" s="2" t="s">
        <v>460</v>
      </c>
      <c r="L8343" s="2">
        <v>0</v>
      </c>
      <c r="M8343" t="s">
        <v>10962</v>
      </c>
      <c r="N8343" t="s">
        <v>14294</v>
      </c>
      <c r="O8343" t="s">
        <v>10916</v>
      </c>
      <c r="P8343" t="s">
        <v>10917</v>
      </c>
    </row>
    <row r="8344" spans="1:16" x14ac:dyDescent="0.3">
      <c r="A8344" t="s">
        <v>1651</v>
      </c>
      <c r="B8344" s="2" t="str">
        <f t="shared" si="392"/>
        <v>6541</v>
      </c>
      <c r="C8344" s="2">
        <f t="shared" si="390"/>
        <v>6541</v>
      </c>
      <c r="D8344" t="str">
        <f>VLOOKUP(C8344,'Cost Centre'!A:B,2,)</f>
        <v>Human Settlement and Housing</v>
      </c>
      <c r="E8344" t="str">
        <f t="shared" si="391"/>
        <v>8</v>
      </c>
      <c r="F8344" t="s">
        <v>464</v>
      </c>
      <c r="G8344" s="2">
        <v>0</v>
      </c>
      <c r="H8344" s="2">
        <v>0</v>
      </c>
      <c r="I8344" s="2">
        <v>0</v>
      </c>
      <c r="J8344" s="105">
        <f>SUMIF([1]MMM!$A:$A,A8344,[1]MMM!$F:$F)</f>
        <v>0</v>
      </c>
      <c r="K8344" s="2" t="s">
        <v>460</v>
      </c>
      <c r="L8344" s="2">
        <v>0</v>
      </c>
      <c r="M8344" t="s">
        <v>10962</v>
      </c>
      <c r="N8344" t="s">
        <v>14294</v>
      </c>
      <c r="O8344" t="s">
        <v>10916</v>
      </c>
      <c r="P8344" t="s">
        <v>10917</v>
      </c>
    </row>
    <row r="8345" spans="1:16" x14ac:dyDescent="0.3">
      <c r="A8345" t="s">
        <v>1652</v>
      </c>
      <c r="B8345" s="2" t="str">
        <f t="shared" si="392"/>
        <v>6541</v>
      </c>
      <c r="C8345" s="2">
        <f t="shared" si="390"/>
        <v>6541</v>
      </c>
      <c r="D8345" t="str">
        <f>VLOOKUP(C8345,'Cost Centre'!A:B,2,)</f>
        <v>Human Settlement and Housing</v>
      </c>
      <c r="E8345" t="str">
        <f t="shared" si="391"/>
        <v>8</v>
      </c>
      <c r="F8345" t="s">
        <v>466</v>
      </c>
      <c r="G8345" s="2">
        <v>0</v>
      </c>
      <c r="H8345" s="2">
        <v>0</v>
      </c>
      <c r="I8345" s="2">
        <v>0</v>
      </c>
      <c r="J8345" s="105">
        <f>SUMIF([1]MMM!$A:$A,A8345,[1]MMM!$F:$F)</f>
        <v>0</v>
      </c>
      <c r="K8345" s="2" t="s">
        <v>460</v>
      </c>
      <c r="L8345" s="2">
        <v>0</v>
      </c>
      <c r="M8345" t="s">
        <v>10962</v>
      </c>
      <c r="N8345" t="s">
        <v>14294</v>
      </c>
      <c r="O8345" t="s">
        <v>10916</v>
      </c>
      <c r="P8345" t="s">
        <v>10917</v>
      </c>
    </row>
    <row r="8346" spans="1:16" x14ac:dyDescent="0.3">
      <c r="A8346" t="s">
        <v>1653</v>
      </c>
      <c r="B8346" s="2" t="str">
        <f t="shared" si="392"/>
        <v>6541</v>
      </c>
      <c r="C8346" s="2">
        <f t="shared" si="390"/>
        <v>6541</v>
      </c>
      <c r="D8346" t="str">
        <f>VLOOKUP(C8346,'Cost Centre'!A:B,2,)</f>
        <v>Human Settlement and Housing</v>
      </c>
      <c r="E8346" t="str">
        <f t="shared" si="391"/>
        <v>8</v>
      </c>
      <c r="F8346" t="s">
        <v>468</v>
      </c>
      <c r="G8346" s="2">
        <v>0</v>
      </c>
      <c r="H8346" s="2">
        <v>0</v>
      </c>
      <c r="I8346" s="2">
        <v>-6835623.4500000002</v>
      </c>
      <c r="J8346" s="105">
        <f>SUMIF([1]MMM!$A:$A,A8346,[1]MMM!$F:$F)</f>
        <v>-6835623.4500000002</v>
      </c>
      <c r="K8346" s="2" t="s">
        <v>460</v>
      </c>
      <c r="L8346" s="2">
        <v>0</v>
      </c>
      <c r="M8346" t="s">
        <v>10962</v>
      </c>
      <c r="N8346" t="s">
        <v>14294</v>
      </c>
      <c r="O8346" t="s">
        <v>10916</v>
      </c>
      <c r="P8346" t="s">
        <v>10917</v>
      </c>
    </row>
    <row r="8347" spans="1:16" x14ac:dyDescent="0.3">
      <c r="A8347" t="s">
        <v>1654</v>
      </c>
      <c r="B8347" s="2" t="str">
        <f t="shared" si="392"/>
        <v>6541</v>
      </c>
      <c r="C8347" s="2">
        <f t="shared" si="390"/>
        <v>6541</v>
      </c>
      <c r="D8347" t="str">
        <f>VLOOKUP(C8347,'Cost Centre'!A:B,2,)</f>
        <v>Human Settlement and Housing</v>
      </c>
      <c r="E8347" t="str">
        <f t="shared" si="391"/>
        <v>8</v>
      </c>
      <c r="F8347" t="s">
        <v>470</v>
      </c>
      <c r="G8347" s="2">
        <v>0</v>
      </c>
      <c r="H8347" s="2">
        <v>0</v>
      </c>
      <c r="I8347" s="2">
        <v>0</v>
      </c>
      <c r="J8347" s="105">
        <f>SUMIF([1]MMM!$A:$A,A8347,[1]MMM!$F:$F)</f>
        <v>0</v>
      </c>
      <c r="K8347" s="2" t="s">
        <v>460</v>
      </c>
      <c r="L8347" s="2">
        <v>0</v>
      </c>
      <c r="M8347" t="s">
        <v>10962</v>
      </c>
      <c r="N8347" t="s">
        <v>14294</v>
      </c>
      <c r="O8347" t="s">
        <v>10916</v>
      </c>
      <c r="P8347" t="s">
        <v>10917</v>
      </c>
    </row>
    <row r="8348" spans="1:16" x14ac:dyDescent="0.3">
      <c r="A8348" t="s">
        <v>7197</v>
      </c>
      <c r="B8348" s="2" t="str">
        <f t="shared" si="392"/>
        <v>6541</v>
      </c>
      <c r="C8348" s="2">
        <f t="shared" si="390"/>
        <v>6541</v>
      </c>
      <c r="D8348" t="str">
        <f>VLOOKUP(C8348,'Cost Centre'!A:B,2,)</f>
        <v>Human Settlement and Housing</v>
      </c>
      <c r="E8348" t="str">
        <f t="shared" si="391"/>
        <v>8</v>
      </c>
      <c r="F8348" t="s">
        <v>2159</v>
      </c>
      <c r="G8348" s="2">
        <v>0</v>
      </c>
      <c r="H8348" s="2">
        <v>0</v>
      </c>
      <c r="I8348" s="2">
        <v>0</v>
      </c>
      <c r="J8348" s="105">
        <f>SUMIF([1]MMM!$A:$A,A8348,[1]MMM!$F:$F)</f>
        <v>0</v>
      </c>
      <c r="K8348" s="2" t="s">
        <v>460</v>
      </c>
      <c r="L8348" s="2">
        <v>0</v>
      </c>
      <c r="M8348" t="s">
        <v>10962</v>
      </c>
      <c r="N8348" t="s">
        <v>14294</v>
      </c>
      <c r="O8348" t="s">
        <v>10916</v>
      </c>
      <c r="P8348" t="s">
        <v>10917</v>
      </c>
    </row>
    <row r="8349" spans="1:16" x14ac:dyDescent="0.3">
      <c r="A8349" t="s">
        <v>7198</v>
      </c>
      <c r="B8349" s="2" t="str">
        <f t="shared" si="392"/>
        <v>6542</v>
      </c>
      <c r="C8349" s="2">
        <f t="shared" si="390"/>
        <v>6542</v>
      </c>
      <c r="D8349" t="str">
        <f>VLOOKUP(C8349,'Cost Centre'!A:B,2,)</f>
        <v>Human Settlement and Housing</v>
      </c>
      <c r="E8349" t="str">
        <f t="shared" si="391"/>
        <v>1</v>
      </c>
      <c r="F8349" t="s">
        <v>244</v>
      </c>
      <c r="G8349" s="2">
        <v>0</v>
      </c>
      <c r="H8349" s="2">
        <v>0</v>
      </c>
      <c r="I8349" s="2">
        <v>-263833.13</v>
      </c>
      <c r="J8349" s="105">
        <f>SUMIF([1]MMM!$A:$A,A8349,[1]MMM!$F:$F)</f>
        <v>-263833.13</v>
      </c>
      <c r="K8349" s="2" t="s">
        <v>10</v>
      </c>
      <c r="L8349" s="2">
        <v>-5000000</v>
      </c>
      <c r="M8349" t="s">
        <v>10962</v>
      </c>
      <c r="N8349" t="s">
        <v>14306</v>
      </c>
      <c r="O8349" t="s">
        <v>11023</v>
      </c>
      <c r="P8349" t="s">
        <v>11828</v>
      </c>
    </row>
    <row r="8350" spans="1:16" x14ac:dyDescent="0.3">
      <c r="A8350" t="s">
        <v>7199</v>
      </c>
      <c r="B8350" s="2" t="str">
        <f t="shared" si="392"/>
        <v>6542</v>
      </c>
      <c r="C8350" s="2">
        <f t="shared" si="390"/>
        <v>6542</v>
      </c>
      <c r="D8350" t="str">
        <f>VLOOKUP(C8350,'Cost Centre'!A:B,2,)</f>
        <v>Human Settlement and Housing</v>
      </c>
      <c r="E8350" t="str">
        <f t="shared" si="391"/>
        <v>1</v>
      </c>
      <c r="F8350" t="s">
        <v>390</v>
      </c>
      <c r="G8350" s="2">
        <v>0</v>
      </c>
      <c r="H8350" s="2">
        <v>0</v>
      </c>
      <c r="I8350" s="2">
        <v>-1812.18</v>
      </c>
      <c r="J8350" s="105">
        <f>SUMIF([1]MMM!$A:$A,A8350,[1]MMM!$F:$F)</f>
        <v>-1812.18</v>
      </c>
      <c r="K8350" s="2" t="s">
        <v>10</v>
      </c>
      <c r="L8350" s="2">
        <v>-26880</v>
      </c>
      <c r="M8350" t="s">
        <v>10962</v>
      </c>
      <c r="N8350" t="s">
        <v>14306</v>
      </c>
      <c r="O8350" t="s">
        <v>11023</v>
      </c>
      <c r="P8350" t="s">
        <v>11207</v>
      </c>
    </row>
    <row r="8351" spans="1:16" x14ac:dyDescent="0.3">
      <c r="A8351" t="s">
        <v>7200</v>
      </c>
      <c r="B8351" s="2" t="str">
        <f t="shared" si="392"/>
        <v>6542</v>
      </c>
      <c r="C8351" s="2">
        <f t="shared" si="390"/>
        <v>6542</v>
      </c>
      <c r="D8351" t="str">
        <f>VLOOKUP(C8351,'Cost Centre'!A:B,2,)</f>
        <v>Human Settlement and Housing</v>
      </c>
      <c r="E8351" t="str">
        <f t="shared" si="391"/>
        <v>1</v>
      </c>
      <c r="F8351" t="s">
        <v>391</v>
      </c>
      <c r="G8351" s="2">
        <v>0</v>
      </c>
      <c r="H8351" s="2">
        <v>0</v>
      </c>
      <c r="I8351" s="2">
        <v>-16066.15</v>
      </c>
      <c r="J8351" s="105">
        <f>SUMIF([1]MMM!$A:$A,A8351,[1]MMM!$F:$F)</f>
        <v>-16066.15</v>
      </c>
      <c r="K8351" s="2" t="s">
        <v>10</v>
      </c>
      <c r="L8351" s="2">
        <v>0</v>
      </c>
      <c r="M8351" t="s">
        <v>10962</v>
      </c>
      <c r="N8351" t="s">
        <v>14306</v>
      </c>
      <c r="O8351" t="s">
        <v>11023</v>
      </c>
      <c r="P8351" t="s">
        <v>11207</v>
      </c>
    </row>
    <row r="8352" spans="1:16" x14ac:dyDescent="0.3">
      <c r="A8352" t="s">
        <v>7201</v>
      </c>
      <c r="B8352" s="2" t="str">
        <f t="shared" si="392"/>
        <v>6542</v>
      </c>
      <c r="C8352" s="2">
        <f t="shared" si="390"/>
        <v>6542</v>
      </c>
      <c r="D8352" t="str">
        <f>VLOOKUP(C8352,'Cost Centre'!A:B,2,)</f>
        <v>Human Settlement and Housing</v>
      </c>
      <c r="E8352" t="str">
        <f t="shared" si="391"/>
        <v>2</v>
      </c>
      <c r="F8352" t="s">
        <v>48</v>
      </c>
      <c r="G8352" s="2">
        <v>0</v>
      </c>
      <c r="H8352" s="2">
        <v>2631013.9</v>
      </c>
      <c r="I8352" s="2">
        <v>0</v>
      </c>
      <c r="J8352" s="105">
        <f>SUMIF([1]MMM!$A:$A,A8352,[1]MMM!$F:$F)</f>
        <v>2641915.5299999998</v>
      </c>
      <c r="K8352" s="2" t="s">
        <v>10</v>
      </c>
      <c r="L8352" s="2">
        <v>2678941</v>
      </c>
      <c r="M8352" t="s">
        <v>10962</v>
      </c>
      <c r="N8352" t="s">
        <v>14306</v>
      </c>
      <c r="O8352" t="s">
        <v>10871</v>
      </c>
      <c r="P8352" t="s">
        <v>10875</v>
      </c>
    </row>
    <row r="8353" spans="1:16" x14ac:dyDescent="0.3">
      <c r="A8353" t="s">
        <v>7202</v>
      </c>
      <c r="B8353" s="2" t="str">
        <f t="shared" si="392"/>
        <v>6542</v>
      </c>
      <c r="C8353" s="2">
        <f t="shared" si="390"/>
        <v>6542</v>
      </c>
      <c r="D8353" t="str">
        <f>VLOOKUP(C8353,'Cost Centre'!A:B,2,)</f>
        <v>Human Settlement and Housing</v>
      </c>
      <c r="E8353" t="str">
        <f t="shared" si="391"/>
        <v>2</v>
      </c>
      <c r="F8353" t="s">
        <v>50</v>
      </c>
      <c r="G8353" s="2">
        <v>0</v>
      </c>
      <c r="H8353" s="2">
        <v>35322.93</v>
      </c>
      <c r="I8353" s="2">
        <v>0</v>
      </c>
      <c r="J8353" s="105">
        <f>SUMIF([1]MMM!$A:$A,A8353,[1]MMM!$F:$F)</f>
        <v>35322.93</v>
      </c>
      <c r="K8353" s="2" t="s">
        <v>10</v>
      </c>
      <c r="L8353" s="2">
        <v>0</v>
      </c>
      <c r="M8353" t="s">
        <v>10962</v>
      </c>
      <c r="N8353" t="s">
        <v>14306</v>
      </c>
      <c r="O8353" t="s">
        <v>10871</v>
      </c>
      <c r="P8353" t="s">
        <v>10875</v>
      </c>
    </row>
    <row r="8354" spans="1:16" x14ac:dyDescent="0.3">
      <c r="A8354" t="s">
        <v>7203</v>
      </c>
      <c r="B8354" s="2" t="str">
        <f t="shared" si="392"/>
        <v>6542</v>
      </c>
      <c r="C8354" s="2">
        <f t="shared" si="390"/>
        <v>6542</v>
      </c>
      <c r="D8354" t="str">
        <f>VLOOKUP(C8354,'Cost Centre'!A:B,2,)</f>
        <v>Human Settlement and Housing</v>
      </c>
      <c r="E8354" t="str">
        <f t="shared" si="391"/>
        <v>2</v>
      </c>
      <c r="F8354" t="s">
        <v>51</v>
      </c>
      <c r="G8354" s="2">
        <v>0</v>
      </c>
      <c r="H8354" s="2">
        <v>8400</v>
      </c>
      <c r="I8354" s="2">
        <v>0</v>
      </c>
      <c r="J8354" s="105">
        <f>SUMIF([1]MMM!$A:$A,A8354,[1]MMM!$F:$F)</f>
        <v>8400</v>
      </c>
      <c r="K8354" s="2" t="s">
        <v>10</v>
      </c>
      <c r="L8354" s="2">
        <v>8400</v>
      </c>
      <c r="M8354" t="s">
        <v>10962</v>
      </c>
      <c r="N8354" t="s">
        <v>14306</v>
      </c>
      <c r="O8354" t="s">
        <v>10871</v>
      </c>
      <c r="P8354" t="s">
        <v>10875</v>
      </c>
    </row>
    <row r="8355" spans="1:16" x14ac:dyDescent="0.3">
      <c r="A8355" t="s">
        <v>7204</v>
      </c>
      <c r="B8355" s="2" t="str">
        <f t="shared" si="392"/>
        <v>6542</v>
      </c>
      <c r="C8355" s="2">
        <f t="shared" si="390"/>
        <v>6542</v>
      </c>
      <c r="D8355" t="str">
        <f>VLOOKUP(C8355,'Cost Centre'!A:B,2,)</f>
        <v>Human Settlement and Housing</v>
      </c>
      <c r="E8355" t="str">
        <f t="shared" si="391"/>
        <v>2</v>
      </c>
      <c r="F8355" t="s">
        <v>52</v>
      </c>
      <c r="G8355" s="2">
        <v>0</v>
      </c>
      <c r="H8355" s="2">
        <v>51142.2</v>
      </c>
      <c r="I8355" s="2">
        <v>0</v>
      </c>
      <c r="J8355" s="105">
        <f>SUMIF([1]MMM!$A:$A,A8355,[1]MMM!$F:$F)</f>
        <v>51142.2</v>
      </c>
      <c r="K8355" s="2" t="s">
        <v>10</v>
      </c>
      <c r="L8355" s="2">
        <v>51240</v>
      </c>
      <c r="M8355" t="s">
        <v>10962</v>
      </c>
      <c r="N8355" t="s">
        <v>14306</v>
      </c>
      <c r="O8355" t="s">
        <v>10871</v>
      </c>
      <c r="P8355" t="s">
        <v>10875</v>
      </c>
    </row>
    <row r="8356" spans="1:16" x14ac:dyDescent="0.3">
      <c r="A8356" t="s">
        <v>7205</v>
      </c>
      <c r="B8356" s="2" t="str">
        <f t="shared" si="392"/>
        <v>6542</v>
      </c>
      <c r="C8356" s="2">
        <f t="shared" si="390"/>
        <v>6542</v>
      </c>
      <c r="D8356" t="str">
        <f>VLOOKUP(C8356,'Cost Centre'!A:B,2,)</f>
        <v>Human Settlement and Housing</v>
      </c>
      <c r="E8356" t="str">
        <f t="shared" si="391"/>
        <v>2</v>
      </c>
      <c r="F8356" t="s">
        <v>55</v>
      </c>
      <c r="G8356" s="2">
        <v>0</v>
      </c>
      <c r="H8356" s="2">
        <v>646598.69999999995</v>
      </c>
      <c r="I8356" s="2">
        <v>0</v>
      </c>
      <c r="J8356" s="105">
        <f>SUMIF([1]MMM!$A:$A,A8356,[1]MMM!$F:$F)</f>
        <v>646963.81000000006</v>
      </c>
      <c r="K8356" s="2" t="s">
        <v>10</v>
      </c>
      <c r="L8356" s="2">
        <v>710016</v>
      </c>
      <c r="M8356" t="s">
        <v>10962</v>
      </c>
      <c r="N8356" t="s">
        <v>14306</v>
      </c>
      <c r="O8356" t="s">
        <v>10871</v>
      </c>
      <c r="P8356" t="s">
        <v>10875</v>
      </c>
    </row>
    <row r="8357" spans="1:16" x14ac:dyDescent="0.3">
      <c r="A8357" t="s">
        <v>7206</v>
      </c>
      <c r="B8357" s="2" t="str">
        <f t="shared" si="392"/>
        <v>6542</v>
      </c>
      <c r="C8357" s="2">
        <f t="shared" si="390"/>
        <v>6542</v>
      </c>
      <c r="D8357" t="str">
        <f>VLOOKUP(C8357,'Cost Centre'!A:B,2,)</f>
        <v>Human Settlement and Housing</v>
      </c>
      <c r="E8357" t="str">
        <f t="shared" si="391"/>
        <v>2</v>
      </c>
      <c r="F8357" t="s">
        <v>56</v>
      </c>
      <c r="G8357" s="2">
        <v>0</v>
      </c>
      <c r="H8357" s="2">
        <v>0</v>
      </c>
      <c r="I8357" s="2">
        <v>0</v>
      </c>
      <c r="J8357" s="105">
        <f>SUMIF([1]MMM!$A:$A,A8357,[1]MMM!$F:$F)</f>
        <v>0</v>
      </c>
      <c r="K8357" s="2" t="s">
        <v>10</v>
      </c>
      <c r="L8357" s="2">
        <v>0</v>
      </c>
      <c r="M8357" t="s">
        <v>10962</v>
      </c>
      <c r="N8357" t="s">
        <v>14306</v>
      </c>
      <c r="O8357" t="s">
        <v>10871</v>
      </c>
      <c r="P8357" t="s">
        <v>10875</v>
      </c>
    </row>
    <row r="8358" spans="1:16" x14ac:dyDescent="0.3">
      <c r="A8358" t="s">
        <v>7207</v>
      </c>
      <c r="B8358" s="2" t="str">
        <f t="shared" si="392"/>
        <v>6542</v>
      </c>
      <c r="C8358" s="2">
        <f t="shared" si="390"/>
        <v>6542</v>
      </c>
      <c r="D8358" t="str">
        <f>VLOOKUP(C8358,'Cost Centre'!A:B,2,)</f>
        <v>Human Settlement and Housing</v>
      </c>
      <c r="E8358" t="str">
        <f t="shared" si="391"/>
        <v>2</v>
      </c>
      <c r="F8358" t="s">
        <v>60</v>
      </c>
      <c r="G8358" s="2">
        <v>0</v>
      </c>
      <c r="H8358" s="2">
        <v>147878.56</v>
      </c>
      <c r="I8358" s="2">
        <v>0</v>
      </c>
      <c r="J8358" s="105">
        <f>SUMIF([1]MMM!$A:$A,A8358,[1]MMM!$F:$F)</f>
        <v>147878.56</v>
      </c>
      <c r="K8358" s="2" t="s">
        <v>10</v>
      </c>
      <c r="L8358" s="2">
        <v>140000</v>
      </c>
      <c r="M8358" t="s">
        <v>10962</v>
      </c>
      <c r="N8358" t="s">
        <v>14306</v>
      </c>
      <c r="O8358" t="s">
        <v>10871</v>
      </c>
      <c r="P8358" t="s">
        <v>10875</v>
      </c>
    </row>
    <row r="8359" spans="1:16" x14ac:dyDescent="0.3">
      <c r="A8359" t="s">
        <v>7208</v>
      </c>
      <c r="B8359" s="2" t="str">
        <f t="shared" si="392"/>
        <v>6542</v>
      </c>
      <c r="C8359" s="2">
        <f t="shared" si="390"/>
        <v>6542</v>
      </c>
      <c r="D8359" t="str">
        <f>VLOOKUP(C8359,'Cost Centre'!A:B,2,)</f>
        <v>Human Settlement and Housing</v>
      </c>
      <c r="E8359" t="str">
        <f t="shared" si="391"/>
        <v>2</v>
      </c>
      <c r="F8359" t="s">
        <v>61</v>
      </c>
      <c r="G8359" s="2">
        <v>0</v>
      </c>
      <c r="H8359" s="2">
        <v>213931</v>
      </c>
      <c r="I8359" s="2">
        <v>0</v>
      </c>
      <c r="J8359" s="105">
        <f>SUMIF([1]MMM!$A:$A,A8359,[1]MMM!$F:$F)</f>
        <v>213931</v>
      </c>
      <c r="K8359" s="2" t="s">
        <v>10</v>
      </c>
      <c r="L8359" s="2">
        <v>223245</v>
      </c>
      <c r="M8359" t="s">
        <v>10962</v>
      </c>
      <c r="N8359" t="s">
        <v>14306</v>
      </c>
      <c r="O8359" t="s">
        <v>10871</v>
      </c>
      <c r="P8359" t="s">
        <v>10875</v>
      </c>
    </row>
    <row r="8360" spans="1:16" x14ac:dyDescent="0.3">
      <c r="A8360" t="s">
        <v>7209</v>
      </c>
      <c r="B8360" s="2" t="str">
        <f t="shared" si="392"/>
        <v>6542</v>
      </c>
      <c r="C8360" s="2">
        <f t="shared" si="390"/>
        <v>6542</v>
      </c>
      <c r="D8360" t="str">
        <f>VLOOKUP(C8360,'Cost Centre'!A:B,2,)</f>
        <v>Human Settlement and Housing</v>
      </c>
      <c r="E8360" t="str">
        <f t="shared" si="391"/>
        <v>2</v>
      </c>
      <c r="F8360" t="s">
        <v>62</v>
      </c>
      <c r="G8360" s="2">
        <v>0</v>
      </c>
      <c r="H8360" s="2">
        <v>52814.04</v>
      </c>
      <c r="I8360" s="2">
        <v>0</v>
      </c>
      <c r="J8360" s="105">
        <f>SUMIF([1]MMM!$A:$A,A8360,[1]MMM!$F:$F)</f>
        <v>52814.04</v>
      </c>
      <c r="K8360" s="2" t="s">
        <v>10</v>
      </c>
      <c r="L8360" s="2">
        <v>0</v>
      </c>
      <c r="M8360" t="s">
        <v>10962</v>
      </c>
      <c r="N8360" t="s">
        <v>14306</v>
      </c>
      <c r="O8360" t="s">
        <v>10871</v>
      </c>
      <c r="P8360" t="s">
        <v>10875</v>
      </c>
    </row>
    <row r="8361" spans="1:16" x14ac:dyDescent="0.3">
      <c r="A8361" t="s">
        <v>7210</v>
      </c>
      <c r="B8361" s="2" t="str">
        <f t="shared" si="392"/>
        <v>6542</v>
      </c>
      <c r="C8361" s="2">
        <f t="shared" si="390"/>
        <v>6542</v>
      </c>
      <c r="D8361" t="str">
        <f>VLOOKUP(C8361,'Cost Centre'!A:B,2,)</f>
        <v>Human Settlement and Housing</v>
      </c>
      <c r="E8361" t="str">
        <f t="shared" si="391"/>
        <v>2</v>
      </c>
      <c r="F8361" t="s">
        <v>67</v>
      </c>
      <c r="G8361" s="2">
        <v>0</v>
      </c>
      <c r="H8361" s="2">
        <v>630</v>
      </c>
      <c r="I8361" s="2">
        <v>0</v>
      </c>
      <c r="J8361" s="105">
        <f>SUMIF([1]MMM!$A:$A,A8361,[1]MMM!$F:$F)</f>
        <v>630</v>
      </c>
      <c r="K8361" s="2" t="s">
        <v>10</v>
      </c>
      <c r="L8361" s="2">
        <v>636</v>
      </c>
      <c r="M8361" t="s">
        <v>10962</v>
      </c>
      <c r="N8361" t="s">
        <v>14306</v>
      </c>
      <c r="O8361" t="s">
        <v>10871</v>
      </c>
      <c r="P8361" t="s">
        <v>10876</v>
      </c>
    </row>
    <row r="8362" spans="1:16" x14ac:dyDescent="0.3">
      <c r="A8362" t="s">
        <v>7211</v>
      </c>
      <c r="B8362" s="2" t="str">
        <f t="shared" si="392"/>
        <v>6542</v>
      </c>
      <c r="C8362" s="2">
        <f t="shared" si="390"/>
        <v>6542</v>
      </c>
      <c r="D8362" t="str">
        <f>VLOOKUP(C8362,'Cost Centre'!A:B,2,)</f>
        <v>Human Settlement and Housing</v>
      </c>
      <c r="E8362" t="str">
        <f t="shared" si="391"/>
        <v>2</v>
      </c>
      <c r="F8362" t="s">
        <v>68</v>
      </c>
      <c r="G8362" s="2">
        <v>0</v>
      </c>
      <c r="H8362" s="2">
        <v>5421.57</v>
      </c>
      <c r="I8362" s="2">
        <v>0</v>
      </c>
      <c r="J8362" s="105">
        <f>SUMIF([1]MMM!$A:$A,A8362,[1]MMM!$F:$F)</f>
        <v>5912.21</v>
      </c>
      <c r="K8362" s="2" t="s">
        <v>10</v>
      </c>
      <c r="L8362" s="2">
        <v>9011</v>
      </c>
      <c r="M8362" t="s">
        <v>10962</v>
      </c>
      <c r="N8362" t="s">
        <v>14306</v>
      </c>
      <c r="O8362" t="s">
        <v>10871</v>
      </c>
      <c r="P8362" t="s">
        <v>10876</v>
      </c>
    </row>
    <row r="8363" spans="1:16" x14ac:dyDescent="0.3">
      <c r="A8363" t="s">
        <v>7212</v>
      </c>
      <c r="B8363" s="2" t="str">
        <f t="shared" si="392"/>
        <v>6542</v>
      </c>
      <c r="C8363" s="2">
        <f t="shared" si="390"/>
        <v>6542</v>
      </c>
      <c r="D8363" t="str">
        <f>VLOOKUP(C8363,'Cost Centre'!A:B,2,)</f>
        <v>Human Settlement and Housing</v>
      </c>
      <c r="E8363" t="str">
        <f t="shared" si="391"/>
        <v>2</v>
      </c>
      <c r="F8363" t="s">
        <v>10877</v>
      </c>
      <c r="G8363" s="2">
        <v>0</v>
      </c>
      <c r="H8363" s="2">
        <v>205243.2</v>
      </c>
      <c r="I8363" s="2">
        <v>0</v>
      </c>
      <c r="J8363" s="105">
        <f>SUMIF([1]MMM!$A:$A,A8363,[1]MMM!$F:$F)</f>
        <v>205243.2</v>
      </c>
      <c r="K8363" s="2" t="s">
        <v>10</v>
      </c>
      <c r="L8363" s="2">
        <v>199011</v>
      </c>
      <c r="M8363" t="s">
        <v>10962</v>
      </c>
      <c r="N8363" t="s">
        <v>14306</v>
      </c>
      <c r="O8363" t="s">
        <v>10871</v>
      </c>
      <c r="P8363" t="s">
        <v>10876</v>
      </c>
    </row>
    <row r="8364" spans="1:16" x14ac:dyDescent="0.3">
      <c r="A8364" t="s">
        <v>7213</v>
      </c>
      <c r="B8364" s="2" t="str">
        <f t="shared" si="392"/>
        <v>6542</v>
      </c>
      <c r="C8364" s="2">
        <f t="shared" si="390"/>
        <v>6542</v>
      </c>
      <c r="D8364" t="str">
        <f>VLOOKUP(C8364,'Cost Centre'!A:B,2,)</f>
        <v>Human Settlement and Housing</v>
      </c>
      <c r="E8364" t="str">
        <f t="shared" si="391"/>
        <v>2</v>
      </c>
      <c r="F8364" t="s">
        <v>69</v>
      </c>
      <c r="G8364" s="2">
        <v>0</v>
      </c>
      <c r="H8364" s="2">
        <v>491487.05</v>
      </c>
      <c r="I8364" s="2">
        <v>0</v>
      </c>
      <c r="J8364" s="105">
        <f>SUMIF([1]MMM!$A:$A,A8364,[1]MMM!$F:$F)</f>
        <v>492615.4</v>
      </c>
      <c r="K8364" s="2" t="s">
        <v>10</v>
      </c>
      <c r="L8364" s="2">
        <v>476985</v>
      </c>
      <c r="M8364" t="s">
        <v>10962</v>
      </c>
      <c r="N8364" t="s">
        <v>14306</v>
      </c>
      <c r="O8364" t="s">
        <v>10871</v>
      </c>
      <c r="P8364" t="s">
        <v>10876</v>
      </c>
    </row>
    <row r="8365" spans="1:16" x14ac:dyDescent="0.3">
      <c r="A8365" t="s">
        <v>7214</v>
      </c>
      <c r="B8365" s="2" t="str">
        <f t="shared" si="392"/>
        <v>6542</v>
      </c>
      <c r="C8365" s="2">
        <f t="shared" si="390"/>
        <v>6542</v>
      </c>
      <c r="D8365" t="str">
        <f>VLOOKUP(C8365,'Cost Centre'!A:B,2,)</f>
        <v>Human Settlement and Housing</v>
      </c>
      <c r="E8365" t="str">
        <f t="shared" si="391"/>
        <v>2</v>
      </c>
      <c r="F8365" t="s">
        <v>70</v>
      </c>
      <c r="G8365" s="2">
        <v>0</v>
      </c>
      <c r="H8365" s="2">
        <v>10707.84</v>
      </c>
      <c r="I8365" s="2">
        <v>0</v>
      </c>
      <c r="J8365" s="105">
        <f>SUMIF([1]MMM!$A:$A,A8365,[1]MMM!$F:$F)</f>
        <v>10707.84</v>
      </c>
      <c r="K8365" s="2" t="s">
        <v>10</v>
      </c>
      <c r="L8365" s="2">
        <v>11478</v>
      </c>
      <c r="M8365" t="s">
        <v>10962</v>
      </c>
      <c r="N8365" t="s">
        <v>14306</v>
      </c>
      <c r="O8365" t="s">
        <v>10871</v>
      </c>
      <c r="P8365" t="s">
        <v>10876</v>
      </c>
    </row>
    <row r="8366" spans="1:16" x14ac:dyDescent="0.3">
      <c r="A8366" t="s">
        <v>7215</v>
      </c>
      <c r="B8366" s="2" t="str">
        <f t="shared" si="392"/>
        <v>6542</v>
      </c>
      <c r="C8366" s="2">
        <f t="shared" si="390"/>
        <v>6542</v>
      </c>
      <c r="D8366" t="str">
        <f>VLOOKUP(C8366,'Cost Centre'!A:B,2,)</f>
        <v>Human Settlement and Housing</v>
      </c>
      <c r="E8366" t="str">
        <f t="shared" si="391"/>
        <v>2</v>
      </c>
      <c r="F8366" t="s">
        <v>2117</v>
      </c>
      <c r="G8366" s="2">
        <v>0</v>
      </c>
      <c r="H8366" s="2">
        <v>0</v>
      </c>
      <c r="I8366" s="2">
        <v>0</v>
      </c>
      <c r="J8366" s="105">
        <f>SUMIF([1]MMM!$A:$A,A8366,[1]MMM!$F:$F)</f>
        <v>0</v>
      </c>
      <c r="K8366" s="2" t="s">
        <v>10</v>
      </c>
      <c r="L8366" s="2">
        <v>400</v>
      </c>
      <c r="M8366" t="s">
        <v>10962</v>
      </c>
      <c r="N8366" t="s">
        <v>14306</v>
      </c>
      <c r="O8366" t="s">
        <v>10871</v>
      </c>
      <c r="P8366" t="s">
        <v>10878</v>
      </c>
    </row>
    <row r="8367" spans="1:16" x14ac:dyDescent="0.3">
      <c r="A8367" t="s">
        <v>7216</v>
      </c>
      <c r="B8367" s="2" t="str">
        <f t="shared" si="392"/>
        <v>6542</v>
      </c>
      <c r="C8367" s="2">
        <f t="shared" si="390"/>
        <v>6542</v>
      </c>
      <c r="D8367" t="str">
        <f>VLOOKUP(C8367,'Cost Centre'!A:B,2,)</f>
        <v>Human Settlement and Housing</v>
      </c>
      <c r="E8367" t="str">
        <f t="shared" si="391"/>
        <v>2</v>
      </c>
      <c r="F8367" t="s">
        <v>76</v>
      </c>
      <c r="G8367" s="2">
        <v>0</v>
      </c>
      <c r="H8367" s="2">
        <v>0</v>
      </c>
      <c r="I8367" s="2">
        <v>0</v>
      </c>
      <c r="J8367" s="105">
        <f>SUMIF([1]MMM!$A:$A,A8367,[1]MMM!$F:$F)</f>
        <v>0</v>
      </c>
      <c r="K8367" s="2" t="s">
        <v>10</v>
      </c>
      <c r="L8367" s="2">
        <v>6000</v>
      </c>
      <c r="M8367" t="s">
        <v>10962</v>
      </c>
      <c r="N8367" t="s">
        <v>14306</v>
      </c>
      <c r="O8367" t="s">
        <v>10871</v>
      </c>
      <c r="P8367" t="s">
        <v>10931</v>
      </c>
    </row>
    <row r="8368" spans="1:16" x14ac:dyDescent="0.3">
      <c r="A8368" t="s">
        <v>7217</v>
      </c>
      <c r="B8368" s="2" t="str">
        <f t="shared" si="392"/>
        <v>6542</v>
      </c>
      <c r="C8368" s="2">
        <f t="shared" si="390"/>
        <v>6542</v>
      </c>
      <c r="D8368" t="str">
        <f>VLOOKUP(C8368,'Cost Centre'!A:B,2,)</f>
        <v>Human Settlement and Housing</v>
      </c>
      <c r="E8368" t="str">
        <f t="shared" si="391"/>
        <v>2</v>
      </c>
      <c r="F8368" t="s">
        <v>222</v>
      </c>
      <c r="G8368" s="2">
        <v>0</v>
      </c>
      <c r="H8368" s="2">
        <v>0</v>
      </c>
      <c r="I8368" s="2">
        <v>0</v>
      </c>
      <c r="J8368" s="105">
        <f>SUMIF([1]MMM!$A:$A,A8368,[1]MMM!$F:$F)</f>
        <v>0</v>
      </c>
      <c r="K8368" s="2" t="s">
        <v>10</v>
      </c>
      <c r="L8368" s="2">
        <v>0</v>
      </c>
      <c r="M8368" t="s">
        <v>10962</v>
      </c>
      <c r="N8368" t="s">
        <v>14306</v>
      </c>
      <c r="O8368" t="s">
        <v>10871</v>
      </c>
      <c r="P8368" t="s">
        <v>10931</v>
      </c>
    </row>
    <row r="8369" spans="1:16" x14ac:dyDescent="0.3">
      <c r="A8369" t="s">
        <v>7218</v>
      </c>
      <c r="B8369" s="2" t="str">
        <f t="shared" si="392"/>
        <v>6542</v>
      </c>
      <c r="C8369" s="2">
        <f t="shared" si="390"/>
        <v>6542</v>
      </c>
      <c r="D8369" t="str">
        <f>VLOOKUP(C8369,'Cost Centre'!A:B,2,)</f>
        <v>Human Settlement and Housing</v>
      </c>
      <c r="E8369" t="str">
        <f t="shared" si="391"/>
        <v>2</v>
      </c>
      <c r="F8369" t="s">
        <v>10932</v>
      </c>
      <c r="G8369" s="2">
        <v>0</v>
      </c>
      <c r="H8369" s="2">
        <v>42473.7</v>
      </c>
      <c r="I8369" s="2">
        <v>0</v>
      </c>
      <c r="J8369" s="105">
        <f>SUMIF([1]MMM!$A:$A,A8369,[1]MMM!$F:$F)</f>
        <v>42473.7</v>
      </c>
      <c r="K8369" s="2" t="s">
        <v>10</v>
      </c>
      <c r="L8369" s="2">
        <v>45000</v>
      </c>
      <c r="M8369" t="s">
        <v>10962</v>
      </c>
      <c r="N8369" t="s">
        <v>14306</v>
      </c>
      <c r="O8369" t="s">
        <v>10871</v>
      </c>
      <c r="P8369" t="s">
        <v>10881</v>
      </c>
    </row>
    <row r="8370" spans="1:16" x14ac:dyDescent="0.3">
      <c r="A8370" t="s">
        <v>7219</v>
      </c>
      <c r="B8370" s="2" t="str">
        <f t="shared" si="392"/>
        <v>6542</v>
      </c>
      <c r="C8370" s="2">
        <f t="shared" si="390"/>
        <v>6542</v>
      </c>
      <c r="D8370" t="str">
        <f>VLOOKUP(C8370,'Cost Centre'!A:B,2,)</f>
        <v>Human Settlement and Housing</v>
      </c>
      <c r="E8370" t="str">
        <f t="shared" si="391"/>
        <v>2</v>
      </c>
      <c r="F8370" t="s">
        <v>270</v>
      </c>
      <c r="G8370" s="2">
        <v>0</v>
      </c>
      <c r="H8370" s="2">
        <v>10065.64</v>
      </c>
      <c r="I8370" s="2">
        <v>0</v>
      </c>
      <c r="J8370" s="105">
        <f>SUMIF([1]MMM!$A:$A,A8370,[1]MMM!$F:$F)</f>
        <v>10065.64</v>
      </c>
      <c r="K8370" s="2" t="s">
        <v>10</v>
      </c>
      <c r="L8370" s="2">
        <v>11672</v>
      </c>
      <c r="M8370" t="s">
        <v>10962</v>
      </c>
      <c r="N8370" t="s">
        <v>14306</v>
      </c>
      <c r="O8370" t="s">
        <v>10871</v>
      </c>
      <c r="P8370" t="s">
        <v>10881</v>
      </c>
    </row>
    <row r="8371" spans="1:16" x14ac:dyDescent="0.3">
      <c r="A8371" t="s">
        <v>7220</v>
      </c>
      <c r="B8371" s="2" t="str">
        <f t="shared" si="392"/>
        <v>6542</v>
      </c>
      <c r="C8371" s="2">
        <f t="shared" si="390"/>
        <v>6542</v>
      </c>
      <c r="D8371" t="str">
        <f>VLOOKUP(C8371,'Cost Centre'!A:B,2,)</f>
        <v>Human Settlement and Housing</v>
      </c>
      <c r="E8371" t="str">
        <f t="shared" si="391"/>
        <v>2</v>
      </c>
      <c r="F8371" t="s">
        <v>88</v>
      </c>
      <c r="G8371" s="2">
        <v>0</v>
      </c>
      <c r="H8371" s="2">
        <v>0</v>
      </c>
      <c r="I8371" s="2">
        <v>0</v>
      </c>
      <c r="J8371" s="105">
        <f>SUMIF([1]MMM!$A:$A,A8371,[1]MMM!$F:$F)</f>
        <v>0</v>
      </c>
      <c r="K8371" s="2" t="s">
        <v>10</v>
      </c>
      <c r="L8371" s="2">
        <v>1200</v>
      </c>
      <c r="M8371" t="s">
        <v>10962</v>
      </c>
      <c r="N8371" t="s">
        <v>14306</v>
      </c>
      <c r="O8371" t="s">
        <v>10871</v>
      </c>
      <c r="P8371" t="s">
        <v>10881</v>
      </c>
    </row>
    <row r="8372" spans="1:16" x14ac:dyDescent="0.3">
      <c r="A8372" t="s">
        <v>7221</v>
      </c>
      <c r="B8372" s="2" t="str">
        <f t="shared" si="392"/>
        <v>6542</v>
      </c>
      <c r="C8372" s="2">
        <f t="shared" si="390"/>
        <v>6542</v>
      </c>
      <c r="D8372" t="str">
        <f>VLOOKUP(C8372,'Cost Centre'!A:B,2,)</f>
        <v>Human Settlement and Housing</v>
      </c>
      <c r="E8372" t="str">
        <f t="shared" si="391"/>
        <v>2</v>
      </c>
      <c r="F8372" t="s">
        <v>93</v>
      </c>
      <c r="G8372" s="2">
        <v>0</v>
      </c>
      <c r="H8372" s="2">
        <v>36438.42</v>
      </c>
      <c r="I8372" s="2">
        <v>0</v>
      </c>
      <c r="J8372" s="105">
        <f>SUMIF([1]MMM!$A:$A,A8372,[1]MMM!$F:$F)</f>
        <v>36448.83</v>
      </c>
      <c r="K8372" s="2" t="s">
        <v>10</v>
      </c>
      <c r="L8372" s="2">
        <v>34752</v>
      </c>
      <c r="M8372" t="s">
        <v>10962</v>
      </c>
      <c r="N8372" t="s">
        <v>14306</v>
      </c>
      <c r="O8372" t="s">
        <v>10871</v>
      </c>
      <c r="P8372" t="s">
        <v>10881</v>
      </c>
    </row>
    <row r="8373" spans="1:16" x14ac:dyDescent="0.3">
      <c r="A8373" t="s">
        <v>7222</v>
      </c>
      <c r="B8373" s="2" t="str">
        <f t="shared" si="392"/>
        <v>6542</v>
      </c>
      <c r="C8373" s="2">
        <f t="shared" si="390"/>
        <v>6542</v>
      </c>
      <c r="D8373" t="str">
        <f>VLOOKUP(C8373,'Cost Centre'!A:B,2,)</f>
        <v>Human Settlement and Housing</v>
      </c>
      <c r="E8373" t="str">
        <f t="shared" si="391"/>
        <v>2</v>
      </c>
      <c r="F8373" t="s">
        <v>10882</v>
      </c>
      <c r="G8373" s="2">
        <v>0</v>
      </c>
      <c r="H8373" s="2">
        <v>0</v>
      </c>
      <c r="I8373" s="2">
        <v>0</v>
      </c>
      <c r="J8373" s="105">
        <f>SUMIF([1]MMM!$A:$A,A8373,[1]MMM!$F:$F)</f>
        <v>0</v>
      </c>
      <c r="K8373" s="2" t="s">
        <v>10</v>
      </c>
      <c r="L8373" s="2">
        <v>4000</v>
      </c>
      <c r="M8373" t="s">
        <v>10962</v>
      </c>
      <c r="N8373" t="s">
        <v>14306</v>
      </c>
      <c r="O8373" t="s">
        <v>10871</v>
      </c>
      <c r="P8373" t="s">
        <v>10881</v>
      </c>
    </row>
    <row r="8374" spans="1:16" x14ac:dyDescent="0.3">
      <c r="A8374" t="s">
        <v>7223</v>
      </c>
      <c r="B8374" s="2" t="str">
        <f t="shared" si="392"/>
        <v>6542</v>
      </c>
      <c r="C8374" s="2">
        <f t="shared" si="390"/>
        <v>6542</v>
      </c>
      <c r="D8374" t="str">
        <f>VLOOKUP(C8374,'Cost Centre'!A:B,2,)</f>
        <v>Human Settlement and Housing</v>
      </c>
      <c r="E8374" t="str">
        <f t="shared" si="391"/>
        <v>2</v>
      </c>
      <c r="F8374" t="s">
        <v>10883</v>
      </c>
      <c r="G8374" s="2">
        <v>0</v>
      </c>
      <c r="H8374" s="2">
        <v>1464</v>
      </c>
      <c r="I8374" s="2">
        <v>0</v>
      </c>
      <c r="J8374" s="105">
        <f>SUMIF([1]MMM!$A:$A,A8374,[1]MMM!$F:$F)</f>
        <v>1464</v>
      </c>
      <c r="K8374" s="2" t="s">
        <v>10</v>
      </c>
      <c r="L8374" s="2">
        <v>2000</v>
      </c>
      <c r="M8374" t="s">
        <v>10962</v>
      </c>
      <c r="N8374" t="s">
        <v>14306</v>
      </c>
      <c r="O8374" t="s">
        <v>10871</v>
      </c>
      <c r="P8374" t="s">
        <v>10881</v>
      </c>
    </row>
    <row r="8375" spans="1:16" x14ac:dyDescent="0.3">
      <c r="A8375" t="s">
        <v>7224</v>
      </c>
      <c r="B8375" s="2" t="str">
        <f t="shared" si="392"/>
        <v>6542</v>
      </c>
      <c r="C8375" s="2">
        <f t="shared" si="390"/>
        <v>6542</v>
      </c>
      <c r="D8375" t="str">
        <f>VLOOKUP(C8375,'Cost Centre'!A:B,2,)</f>
        <v>Human Settlement and Housing</v>
      </c>
      <c r="E8375" t="str">
        <f t="shared" si="391"/>
        <v>2</v>
      </c>
      <c r="F8375" t="s">
        <v>104</v>
      </c>
      <c r="G8375" s="2">
        <v>0</v>
      </c>
      <c r="H8375" s="2">
        <v>252</v>
      </c>
      <c r="I8375" s="2">
        <v>0</v>
      </c>
      <c r="J8375" s="105">
        <f>SUMIF([1]MMM!$A:$A,A8375,[1]MMM!$F:$F)</f>
        <v>252</v>
      </c>
      <c r="K8375" s="2" t="s">
        <v>10</v>
      </c>
      <c r="L8375" s="2">
        <v>951</v>
      </c>
      <c r="M8375" t="s">
        <v>10962</v>
      </c>
      <c r="N8375" t="s">
        <v>14306</v>
      </c>
      <c r="O8375" t="s">
        <v>10871</v>
      </c>
      <c r="P8375" t="s">
        <v>10881</v>
      </c>
    </row>
    <row r="8376" spans="1:16" x14ac:dyDescent="0.3">
      <c r="A8376" t="s">
        <v>7225</v>
      </c>
      <c r="B8376" s="2" t="str">
        <f t="shared" si="392"/>
        <v>6542</v>
      </c>
      <c r="C8376" s="2">
        <f t="shared" si="390"/>
        <v>6542</v>
      </c>
      <c r="D8376" t="str">
        <f>VLOOKUP(C8376,'Cost Centre'!A:B,2,)</f>
        <v>Human Settlement and Housing</v>
      </c>
      <c r="E8376" t="str">
        <f t="shared" si="391"/>
        <v>2</v>
      </c>
      <c r="F8376" t="s">
        <v>11683</v>
      </c>
      <c r="G8376" s="2">
        <v>0</v>
      </c>
      <c r="H8376" s="2">
        <v>0</v>
      </c>
      <c r="I8376" s="2">
        <v>0</v>
      </c>
      <c r="J8376" s="105">
        <f>SUMIF([1]MMM!$A:$A,A8376,[1]MMM!$F:$F)</f>
        <v>0</v>
      </c>
      <c r="K8376" s="2" t="s">
        <v>10</v>
      </c>
      <c r="L8376" s="2">
        <v>6000</v>
      </c>
      <c r="M8376" t="s">
        <v>10962</v>
      </c>
      <c r="N8376" t="s">
        <v>14306</v>
      </c>
      <c r="O8376" t="s">
        <v>10871</v>
      </c>
      <c r="P8376" t="s">
        <v>10881</v>
      </c>
    </row>
    <row r="8377" spans="1:16" x14ac:dyDescent="0.3">
      <c r="A8377" t="s">
        <v>7226</v>
      </c>
      <c r="B8377" s="2" t="str">
        <f t="shared" si="392"/>
        <v>6542</v>
      </c>
      <c r="C8377" s="2">
        <f t="shared" si="390"/>
        <v>6542</v>
      </c>
      <c r="D8377" t="str">
        <f>VLOOKUP(C8377,'Cost Centre'!A:B,2,)</f>
        <v>Human Settlement and Housing</v>
      </c>
      <c r="E8377" t="str">
        <f t="shared" si="391"/>
        <v>2</v>
      </c>
      <c r="F8377" t="s">
        <v>117</v>
      </c>
      <c r="G8377" s="2">
        <v>0</v>
      </c>
      <c r="H8377" s="2">
        <v>620.79999999999995</v>
      </c>
      <c r="I8377" s="2">
        <v>0</v>
      </c>
      <c r="J8377" s="105">
        <f>SUMIF([1]MMM!$A:$A,A8377,[1]MMM!$F:$F)</f>
        <v>620.79999999999995</v>
      </c>
      <c r="K8377" s="2" t="s">
        <v>10</v>
      </c>
      <c r="L8377" s="2">
        <v>800</v>
      </c>
      <c r="M8377" t="s">
        <v>10962</v>
      </c>
      <c r="N8377" t="s">
        <v>14306</v>
      </c>
      <c r="O8377" t="s">
        <v>10871</v>
      </c>
      <c r="P8377" t="s">
        <v>10885</v>
      </c>
    </row>
    <row r="8378" spans="1:16" x14ac:dyDescent="0.3">
      <c r="A8378" t="s">
        <v>14307</v>
      </c>
      <c r="B8378" s="2" t="str">
        <f t="shared" si="392"/>
        <v>6542</v>
      </c>
      <c r="C8378" s="2">
        <f t="shared" si="390"/>
        <v>6542</v>
      </c>
      <c r="D8378" t="str">
        <f>VLOOKUP(C8378,'Cost Centre'!A:B,2,)</f>
        <v>Human Settlement and Housing</v>
      </c>
      <c r="E8378" t="str">
        <f t="shared" si="391"/>
        <v>2</v>
      </c>
      <c r="F8378" t="s">
        <v>10890</v>
      </c>
      <c r="G8378" s="2">
        <v>0</v>
      </c>
      <c r="H8378" s="2">
        <v>0</v>
      </c>
      <c r="I8378" s="2">
        <v>0</v>
      </c>
      <c r="J8378" s="105">
        <f>SUMIF([1]MMM!$A:$A,A8378,[1]MMM!$F:$F)</f>
        <v>0</v>
      </c>
      <c r="K8378" s="2" t="s">
        <v>10</v>
      </c>
      <c r="L8378" s="2">
        <v>0</v>
      </c>
      <c r="M8378" t="s">
        <v>10962</v>
      </c>
      <c r="N8378" t="s">
        <v>14306</v>
      </c>
      <c r="O8378" t="s">
        <v>10871</v>
      </c>
      <c r="P8378" t="s">
        <v>10887</v>
      </c>
    </row>
    <row r="8379" spans="1:16" x14ac:dyDescent="0.3">
      <c r="A8379" t="s">
        <v>14308</v>
      </c>
      <c r="B8379" s="2" t="str">
        <f t="shared" si="392"/>
        <v>6542</v>
      </c>
      <c r="C8379" s="2">
        <f t="shared" si="390"/>
        <v>6542</v>
      </c>
      <c r="D8379" t="str">
        <f>VLOOKUP(C8379,'Cost Centre'!A:B,2,)</f>
        <v>Human Settlement and Housing</v>
      </c>
      <c r="E8379" t="str">
        <f t="shared" si="391"/>
        <v>2</v>
      </c>
      <c r="F8379" t="s">
        <v>10892</v>
      </c>
      <c r="G8379" s="2">
        <v>0</v>
      </c>
      <c r="H8379" s="2">
        <v>0</v>
      </c>
      <c r="I8379" s="2">
        <v>0</v>
      </c>
      <c r="J8379" s="105">
        <f>SUMIF([1]MMM!$A:$A,A8379,[1]MMM!$F:$F)</f>
        <v>0</v>
      </c>
      <c r="K8379" s="2" t="s">
        <v>10</v>
      </c>
      <c r="L8379" s="2">
        <v>0</v>
      </c>
      <c r="M8379" t="s">
        <v>10962</v>
      </c>
      <c r="N8379" t="s">
        <v>14306</v>
      </c>
      <c r="O8379" t="s">
        <v>10871</v>
      </c>
      <c r="P8379" t="s">
        <v>10887</v>
      </c>
    </row>
    <row r="8380" spans="1:16" x14ac:dyDescent="0.3">
      <c r="A8380" t="s">
        <v>14309</v>
      </c>
      <c r="B8380" s="2" t="str">
        <f t="shared" si="392"/>
        <v>6542</v>
      </c>
      <c r="C8380" s="2">
        <f t="shared" si="390"/>
        <v>6542</v>
      </c>
      <c r="D8380" t="str">
        <f>VLOOKUP(C8380,'Cost Centre'!A:B,2,)</f>
        <v>Human Settlement and Housing</v>
      </c>
      <c r="E8380" t="str">
        <f t="shared" si="391"/>
        <v>2</v>
      </c>
      <c r="F8380" t="s">
        <v>10894</v>
      </c>
      <c r="G8380" s="2">
        <v>0</v>
      </c>
      <c r="H8380" s="2">
        <v>0</v>
      </c>
      <c r="I8380" s="2">
        <v>0</v>
      </c>
      <c r="J8380" s="105">
        <f>SUMIF([1]MMM!$A:$A,A8380,[1]MMM!$F:$F)</f>
        <v>0</v>
      </c>
      <c r="K8380" s="2" t="s">
        <v>10</v>
      </c>
      <c r="L8380" s="2">
        <v>0</v>
      </c>
      <c r="M8380" t="s">
        <v>10962</v>
      </c>
      <c r="N8380" t="s">
        <v>14306</v>
      </c>
      <c r="O8380" t="s">
        <v>10871</v>
      </c>
      <c r="P8380" t="s">
        <v>10887</v>
      </c>
    </row>
    <row r="8381" spans="1:16" x14ac:dyDescent="0.3">
      <c r="A8381" t="s">
        <v>14310</v>
      </c>
      <c r="B8381" s="2" t="str">
        <f t="shared" si="392"/>
        <v>6542</v>
      </c>
      <c r="C8381" s="2">
        <f t="shared" si="390"/>
        <v>6542</v>
      </c>
      <c r="D8381" t="str">
        <f>VLOOKUP(C8381,'Cost Centre'!A:B,2,)</f>
        <v>Human Settlement and Housing</v>
      </c>
      <c r="E8381" t="str">
        <f t="shared" si="391"/>
        <v>2</v>
      </c>
      <c r="F8381" t="s">
        <v>10896</v>
      </c>
      <c r="G8381" s="2">
        <v>0</v>
      </c>
      <c r="H8381" s="2">
        <v>0</v>
      </c>
      <c r="I8381" s="2">
        <v>0</v>
      </c>
      <c r="J8381" s="105">
        <f>SUMIF([1]MMM!$A:$A,A8381,[1]MMM!$F:$F)</f>
        <v>0</v>
      </c>
      <c r="K8381" s="2" t="s">
        <v>10</v>
      </c>
      <c r="L8381" s="2">
        <v>0</v>
      </c>
      <c r="M8381" t="s">
        <v>10962</v>
      </c>
      <c r="N8381" t="s">
        <v>14306</v>
      </c>
      <c r="O8381" t="s">
        <v>10871</v>
      </c>
      <c r="P8381" t="s">
        <v>10887</v>
      </c>
    </row>
    <row r="8382" spans="1:16" x14ac:dyDescent="0.3">
      <c r="A8382" t="s">
        <v>14311</v>
      </c>
      <c r="B8382" s="2" t="str">
        <f t="shared" si="392"/>
        <v>6542</v>
      </c>
      <c r="C8382" s="2">
        <f t="shared" si="390"/>
        <v>6542</v>
      </c>
      <c r="D8382" t="str">
        <f>VLOOKUP(C8382,'Cost Centre'!A:B,2,)</f>
        <v>Human Settlement and Housing</v>
      </c>
      <c r="E8382" t="str">
        <f t="shared" si="391"/>
        <v>2</v>
      </c>
      <c r="F8382" t="s">
        <v>10898</v>
      </c>
      <c r="G8382" s="2">
        <v>0</v>
      </c>
      <c r="H8382" s="2">
        <v>0</v>
      </c>
      <c r="I8382" s="2">
        <v>0</v>
      </c>
      <c r="J8382" s="105">
        <f>SUMIF([1]MMM!$A:$A,A8382,[1]MMM!$F:$F)</f>
        <v>0</v>
      </c>
      <c r="K8382" s="2" t="s">
        <v>10</v>
      </c>
      <c r="L8382" s="2">
        <v>0</v>
      </c>
      <c r="M8382" t="s">
        <v>10962</v>
      </c>
      <c r="N8382" t="s">
        <v>14306</v>
      </c>
      <c r="O8382" t="s">
        <v>10871</v>
      </c>
      <c r="P8382" t="s">
        <v>10887</v>
      </c>
    </row>
    <row r="8383" spans="1:16" x14ac:dyDescent="0.3">
      <c r="A8383" t="s">
        <v>14312</v>
      </c>
      <c r="B8383" s="2" t="str">
        <f t="shared" si="392"/>
        <v>6542</v>
      </c>
      <c r="C8383" s="2">
        <f t="shared" si="390"/>
        <v>6542</v>
      </c>
      <c r="D8383" t="str">
        <f>VLOOKUP(C8383,'Cost Centre'!A:B,2,)</f>
        <v>Human Settlement and Housing</v>
      </c>
      <c r="E8383" t="str">
        <f t="shared" si="391"/>
        <v>2</v>
      </c>
      <c r="F8383" t="s">
        <v>10900</v>
      </c>
      <c r="G8383" s="2">
        <v>0</v>
      </c>
      <c r="H8383" s="2">
        <v>0</v>
      </c>
      <c r="I8383" s="2">
        <v>0</v>
      </c>
      <c r="J8383" s="105">
        <f>SUMIF([1]MMM!$A:$A,A8383,[1]MMM!$F:$F)</f>
        <v>0</v>
      </c>
      <c r="K8383" s="2" t="s">
        <v>10</v>
      </c>
      <c r="L8383" s="2">
        <v>0</v>
      </c>
      <c r="M8383" t="s">
        <v>10962</v>
      </c>
      <c r="N8383" t="s">
        <v>14306</v>
      </c>
      <c r="O8383" t="s">
        <v>10871</v>
      </c>
      <c r="P8383" t="s">
        <v>10887</v>
      </c>
    </row>
    <row r="8384" spans="1:16" x14ac:dyDescent="0.3">
      <c r="A8384" t="s">
        <v>14313</v>
      </c>
      <c r="B8384" s="2" t="str">
        <f t="shared" si="392"/>
        <v>6542</v>
      </c>
      <c r="C8384" s="2">
        <f t="shared" si="390"/>
        <v>6542</v>
      </c>
      <c r="D8384" t="str">
        <f>VLOOKUP(C8384,'Cost Centre'!A:B,2,)</f>
        <v>Human Settlement and Housing</v>
      </c>
      <c r="E8384" t="str">
        <f t="shared" si="391"/>
        <v>2</v>
      </c>
      <c r="F8384" t="s">
        <v>10902</v>
      </c>
      <c r="G8384" s="2">
        <v>0</v>
      </c>
      <c r="H8384" s="2">
        <v>0</v>
      </c>
      <c r="I8384" s="2">
        <v>0</v>
      </c>
      <c r="J8384" s="105">
        <f>SUMIF([1]MMM!$A:$A,A8384,[1]MMM!$F:$F)</f>
        <v>0</v>
      </c>
      <c r="K8384" s="2" t="s">
        <v>10</v>
      </c>
      <c r="L8384" s="2">
        <v>0</v>
      </c>
      <c r="M8384" t="s">
        <v>10962</v>
      </c>
      <c r="N8384" t="s">
        <v>14306</v>
      </c>
      <c r="O8384" t="s">
        <v>10871</v>
      </c>
      <c r="P8384" t="s">
        <v>10887</v>
      </c>
    </row>
    <row r="8385" spans="1:16" x14ac:dyDescent="0.3">
      <c r="A8385" t="s">
        <v>14314</v>
      </c>
      <c r="B8385" s="2" t="str">
        <f t="shared" si="392"/>
        <v>6542</v>
      </c>
      <c r="C8385" s="2">
        <f t="shared" si="390"/>
        <v>6542</v>
      </c>
      <c r="D8385" t="str">
        <f>VLOOKUP(C8385,'Cost Centre'!A:B,2,)</f>
        <v>Human Settlement and Housing</v>
      </c>
      <c r="E8385" t="str">
        <f t="shared" si="391"/>
        <v>2</v>
      </c>
      <c r="F8385" t="s">
        <v>10904</v>
      </c>
      <c r="G8385" s="2">
        <v>0</v>
      </c>
      <c r="H8385" s="2">
        <v>0</v>
      </c>
      <c r="I8385" s="2">
        <v>0</v>
      </c>
      <c r="J8385" s="105">
        <f>SUMIF([1]MMM!$A:$A,A8385,[1]MMM!$F:$F)</f>
        <v>0</v>
      </c>
      <c r="K8385" s="2" t="s">
        <v>10</v>
      </c>
      <c r="L8385" s="2">
        <v>0</v>
      </c>
      <c r="M8385" t="s">
        <v>10962</v>
      </c>
      <c r="N8385" t="s">
        <v>14306</v>
      </c>
      <c r="O8385" t="s">
        <v>10871</v>
      </c>
      <c r="P8385" t="s">
        <v>10887</v>
      </c>
    </row>
    <row r="8386" spans="1:16" x14ac:dyDescent="0.3">
      <c r="A8386" t="s">
        <v>14315</v>
      </c>
      <c r="B8386" s="2" t="str">
        <f t="shared" si="392"/>
        <v>6542</v>
      </c>
      <c r="C8386" s="2">
        <f t="shared" ref="C8386:C8449" si="393">VALUE(B8386)</f>
        <v>6542</v>
      </c>
      <c r="D8386" t="str">
        <f>VLOOKUP(C8386,'Cost Centre'!A:B,2,)</f>
        <v>Human Settlement and Housing</v>
      </c>
      <c r="E8386" t="str">
        <f t="shared" ref="E8386:E8449" si="394">MID(A8386,5,1)</f>
        <v>2</v>
      </c>
      <c r="F8386" t="s">
        <v>10906</v>
      </c>
      <c r="G8386" s="2">
        <v>0</v>
      </c>
      <c r="H8386" s="2">
        <v>0</v>
      </c>
      <c r="I8386" s="2">
        <v>0</v>
      </c>
      <c r="J8386" s="105">
        <f>SUMIF([1]MMM!$A:$A,A8386,[1]MMM!$F:$F)</f>
        <v>0</v>
      </c>
      <c r="K8386" s="2" t="s">
        <v>10</v>
      </c>
      <c r="L8386" s="2">
        <v>0</v>
      </c>
      <c r="M8386" t="s">
        <v>10962</v>
      </c>
      <c r="N8386" t="s">
        <v>14306</v>
      </c>
      <c r="O8386" t="s">
        <v>10871</v>
      </c>
      <c r="P8386" t="s">
        <v>10887</v>
      </c>
    </row>
    <row r="8387" spans="1:16" x14ac:dyDescent="0.3">
      <c r="A8387" t="s">
        <v>7227</v>
      </c>
      <c r="B8387" s="2" t="str">
        <f t="shared" ref="B8387:B8450" si="395">MID(A8387,1,4)</f>
        <v>6542</v>
      </c>
      <c r="C8387" s="2">
        <f t="shared" si="393"/>
        <v>6542</v>
      </c>
      <c r="D8387" t="str">
        <f>VLOOKUP(C8387,'Cost Centre'!A:B,2,)</f>
        <v>Human Settlement and Housing</v>
      </c>
      <c r="E8387" t="str">
        <f t="shared" si="394"/>
        <v>3</v>
      </c>
      <c r="F8387" t="s">
        <v>2148</v>
      </c>
      <c r="G8387" s="2">
        <v>0</v>
      </c>
      <c r="H8387" s="2">
        <v>0</v>
      </c>
      <c r="I8387" s="2">
        <v>0</v>
      </c>
      <c r="J8387" s="105">
        <f>SUMIF([1]MMM!$A:$A,A8387,[1]MMM!$F:$F)</f>
        <v>0</v>
      </c>
      <c r="K8387" s="2" t="s">
        <v>10</v>
      </c>
      <c r="L8387" s="2">
        <v>0</v>
      </c>
      <c r="M8387" t="s">
        <v>10962</v>
      </c>
      <c r="N8387" t="s">
        <v>14306</v>
      </c>
      <c r="O8387" t="s">
        <v>10908</v>
      </c>
      <c r="P8387" t="s">
        <v>10910</v>
      </c>
    </row>
    <row r="8388" spans="1:16" x14ac:dyDescent="0.3">
      <c r="A8388" t="s">
        <v>14316</v>
      </c>
      <c r="B8388" s="2" t="str">
        <f t="shared" si="395"/>
        <v>6542</v>
      </c>
      <c r="C8388" s="2">
        <f t="shared" si="393"/>
        <v>6542</v>
      </c>
      <c r="D8388" t="str">
        <f>VLOOKUP(C8388,'Cost Centre'!A:B,2,)</f>
        <v>Human Settlement and Housing</v>
      </c>
      <c r="E8388" t="str">
        <f t="shared" si="394"/>
        <v>3</v>
      </c>
      <c r="F8388" t="s">
        <v>10912</v>
      </c>
      <c r="G8388" s="2">
        <v>0</v>
      </c>
      <c r="H8388" s="2">
        <v>0</v>
      </c>
      <c r="I8388" s="2">
        <v>-3967743.31</v>
      </c>
      <c r="J8388" s="105">
        <f>SUMIF([1]MMM!$A:$A,A8388,[1]MMM!$F:$F)</f>
        <v>-3967743.31</v>
      </c>
      <c r="K8388" s="2" t="s">
        <v>10</v>
      </c>
      <c r="L8388" s="2">
        <v>0</v>
      </c>
      <c r="M8388" t="s">
        <v>10962</v>
      </c>
      <c r="N8388" t="s">
        <v>14306</v>
      </c>
      <c r="O8388" t="s">
        <v>10908</v>
      </c>
      <c r="P8388" t="s">
        <v>10913</v>
      </c>
    </row>
    <row r="8389" spans="1:16" x14ac:dyDescent="0.3">
      <c r="A8389" t="s">
        <v>14317</v>
      </c>
      <c r="B8389" s="2" t="str">
        <f t="shared" si="395"/>
        <v>6542</v>
      </c>
      <c r="C8389" s="2">
        <f t="shared" si="393"/>
        <v>6542</v>
      </c>
      <c r="D8389" t="str">
        <f>VLOOKUP(C8389,'Cost Centre'!A:B,2,)</f>
        <v>Human Settlement and Housing</v>
      </c>
      <c r="E8389" t="str">
        <f t="shared" si="394"/>
        <v>3</v>
      </c>
      <c r="F8389" t="s">
        <v>10915</v>
      </c>
      <c r="G8389" s="2">
        <v>0</v>
      </c>
      <c r="H8389" s="2">
        <v>0</v>
      </c>
      <c r="I8389" s="2">
        <v>0</v>
      </c>
      <c r="J8389" s="105">
        <f>SUMIF([1]MMM!$A:$A,A8389,[1]MMM!$F:$F)</f>
        <v>0</v>
      </c>
      <c r="K8389" s="2" t="s">
        <v>10</v>
      </c>
      <c r="L8389" s="2">
        <v>0</v>
      </c>
      <c r="M8389" t="s">
        <v>10962</v>
      </c>
      <c r="N8389" t="s">
        <v>14306</v>
      </c>
      <c r="O8389" t="s">
        <v>10908</v>
      </c>
      <c r="P8389" t="s">
        <v>10913</v>
      </c>
    </row>
    <row r="8390" spans="1:16" x14ac:dyDescent="0.3">
      <c r="A8390" t="s">
        <v>1655</v>
      </c>
      <c r="B8390" s="2" t="str">
        <f t="shared" si="395"/>
        <v>6542</v>
      </c>
      <c r="C8390" s="2">
        <f t="shared" si="393"/>
        <v>6542</v>
      </c>
      <c r="D8390" t="str">
        <f>VLOOKUP(C8390,'Cost Centre'!A:B,2,)</f>
        <v>Human Settlement and Housing</v>
      </c>
      <c r="E8390" t="str">
        <f t="shared" si="394"/>
        <v>8</v>
      </c>
      <c r="F8390" t="s">
        <v>462</v>
      </c>
      <c r="G8390" s="2">
        <v>3469679.12</v>
      </c>
      <c r="H8390" s="2">
        <v>0</v>
      </c>
      <c r="I8390" s="2">
        <v>0</v>
      </c>
      <c r="J8390" s="105">
        <f>SUMIF([1]MMM!$A:$A,A8390,[1]MMM!$F:$F)</f>
        <v>3469679.12</v>
      </c>
      <c r="K8390" s="2" t="s">
        <v>460</v>
      </c>
      <c r="L8390" s="2">
        <v>0</v>
      </c>
      <c r="M8390" t="s">
        <v>10962</v>
      </c>
      <c r="N8390" t="s">
        <v>14306</v>
      </c>
      <c r="O8390" t="s">
        <v>10916</v>
      </c>
      <c r="P8390" t="s">
        <v>10917</v>
      </c>
    </row>
    <row r="8391" spans="1:16" x14ac:dyDescent="0.3">
      <c r="A8391" t="s">
        <v>1656</v>
      </c>
      <c r="B8391" s="2" t="str">
        <f t="shared" si="395"/>
        <v>6542</v>
      </c>
      <c r="C8391" s="2">
        <f t="shared" si="393"/>
        <v>6542</v>
      </c>
      <c r="D8391" t="str">
        <f>VLOOKUP(C8391,'Cost Centre'!A:B,2,)</f>
        <v>Human Settlement and Housing</v>
      </c>
      <c r="E8391" t="str">
        <f t="shared" si="394"/>
        <v>8</v>
      </c>
      <c r="F8391" t="s">
        <v>464</v>
      </c>
      <c r="G8391" s="2">
        <v>0</v>
      </c>
      <c r="H8391" s="2">
        <v>0</v>
      </c>
      <c r="I8391" s="2">
        <v>0</v>
      </c>
      <c r="J8391" s="105">
        <f>SUMIF([1]MMM!$A:$A,A8391,[1]MMM!$F:$F)</f>
        <v>0</v>
      </c>
      <c r="K8391" s="2" t="s">
        <v>460</v>
      </c>
      <c r="L8391" s="2">
        <v>0</v>
      </c>
      <c r="M8391" t="s">
        <v>10962</v>
      </c>
      <c r="N8391" t="s">
        <v>14306</v>
      </c>
      <c r="O8391" t="s">
        <v>10916</v>
      </c>
      <c r="P8391" t="s">
        <v>10917</v>
      </c>
    </row>
    <row r="8392" spans="1:16" x14ac:dyDescent="0.3">
      <c r="A8392" t="s">
        <v>1657</v>
      </c>
      <c r="B8392" s="2" t="str">
        <f t="shared" si="395"/>
        <v>6542</v>
      </c>
      <c r="C8392" s="2">
        <f t="shared" si="393"/>
        <v>6542</v>
      </c>
      <c r="D8392" t="str">
        <f>VLOOKUP(C8392,'Cost Centre'!A:B,2,)</f>
        <v>Human Settlement and Housing</v>
      </c>
      <c r="E8392" t="str">
        <f t="shared" si="394"/>
        <v>8</v>
      </c>
      <c r="F8392" t="s">
        <v>466</v>
      </c>
      <c r="G8392" s="2">
        <v>0</v>
      </c>
      <c r="H8392" s="2">
        <v>0</v>
      </c>
      <c r="I8392" s="2">
        <v>0</v>
      </c>
      <c r="J8392" s="105">
        <f>SUMIF([1]MMM!$A:$A,A8392,[1]MMM!$F:$F)</f>
        <v>0</v>
      </c>
      <c r="K8392" s="2" t="s">
        <v>460</v>
      </c>
      <c r="L8392" s="2">
        <v>0</v>
      </c>
      <c r="M8392" t="s">
        <v>10962</v>
      </c>
      <c r="N8392" t="s">
        <v>14306</v>
      </c>
      <c r="O8392" t="s">
        <v>10916</v>
      </c>
      <c r="P8392" t="s">
        <v>10917</v>
      </c>
    </row>
    <row r="8393" spans="1:16" x14ac:dyDescent="0.3">
      <c r="A8393" t="s">
        <v>1658</v>
      </c>
      <c r="B8393" s="2" t="str">
        <f t="shared" si="395"/>
        <v>6542</v>
      </c>
      <c r="C8393" s="2">
        <f t="shared" si="393"/>
        <v>6542</v>
      </c>
      <c r="D8393" t="str">
        <f>VLOOKUP(C8393,'Cost Centre'!A:B,2,)</f>
        <v>Human Settlement and Housing</v>
      </c>
      <c r="E8393" t="str">
        <f t="shared" si="394"/>
        <v>8</v>
      </c>
      <c r="F8393" t="s">
        <v>468</v>
      </c>
      <c r="G8393" s="2">
        <v>0</v>
      </c>
      <c r="H8393" s="2">
        <v>3967743.31</v>
      </c>
      <c r="I8393" s="2">
        <v>0</v>
      </c>
      <c r="J8393" s="105">
        <f>SUMIF([1]MMM!$A:$A,A8393,[1]MMM!$F:$F)</f>
        <v>3967743.31</v>
      </c>
      <c r="K8393" s="2" t="s">
        <v>460</v>
      </c>
      <c r="L8393" s="2">
        <v>0</v>
      </c>
      <c r="M8393" t="s">
        <v>10962</v>
      </c>
      <c r="N8393" t="s">
        <v>14306</v>
      </c>
      <c r="O8393" t="s">
        <v>10916</v>
      </c>
      <c r="P8393" t="s">
        <v>10917</v>
      </c>
    </row>
    <row r="8394" spans="1:16" x14ac:dyDescent="0.3">
      <c r="A8394" t="s">
        <v>1659</v>
      </c>
      <c r="B8394" s="2" t="str">
        <f t="shared" si="395"/>
        <v>6542</v>
      </c>
      <c r="C8394" s="2">
        <f t="shared" si="393"/>
        <v>6542</v>
      </c>
      <c r="D8394" t="str">
        <f>VLOOKUP(C8394,'Cost Centre'!A:B,2,)</f>
        <v>Human Settlement and Housing</v>
      </c>
      <c r="E8394" t="str">
        <f t="shared" si="394"/>
        <v>8</v>
      </c>
      <c r="F8394" t="s">
        <v>470</v>
      </c>
      <c r="G8394" s="2">
        <v>0</v>
      </c>
      <c r="H8394" s="2">
        <v>0</v>
      </c>
      <c r="I8394" s="2">
        <v>0</v>
      </c>
      <c r="J8394" s="105">
        <f>SUMIF([1]MMM!$A:$A,A8394,[1]MMM!$F:$F)</f>
        <v>0</v>
      </c>
      <c r="K8394" s="2" t="s">
        <v>460</v>
      </c>
      <c r="L8394" s="2">
        <v>0</v>
      </c>
      <c r="M8394" t="s">
        <v>10962</v>
      </c>
      <c r="N8394" t="s">
        <v>14306</v>
      </c>
      <c r="O8394" t="s">
        <v>10916</v>
      </c>
      <c r="P8394" t="s">
        <v>10917</v>
      </c>
    </row>
    <row r="8395" spans="1:16" x14ac:dyDescent="0.3">
      <c r="A8395" t="s">
        <v>7228</v>
      </c>
      <c r="B8395" s="2" t="str">
        <f t="shared" si="395"/>
        <v>6542</v>
      </c>
      <c r="C8395" s="2">
        <f t="shared" si="393"/>
        <v>6542</v>
      </c>
      <c r="D8395" t="str">
        <f>VLOOKUP(C8395,'Cost Centre'!A:B,2,)</f>
        <v>Human Settlement and Housing</v>
      </c>
      <c r="E8395" t="str">
        <f t="shared" si="394"/>
        <v>8</v>
      </c>
      <c r="F8395" t="s">
        <v>2159</v>
      </c>
      <c r="G8395" s="2">
        <v>0</v>
      </c>
      <c r="H8395" s="2">
        <v>0</v>
      </c>
      <c r="I8395" s="2">
        <v>0</v>
      </c>
      <c r="J8395" s="105">
        <f>SUMIF([1]MMM!$A:$A,A8395,[1]MMM!$F:$F)</f>
        <v>0</v>
      </c>
      <c r="K8395" s="2" t="s">
        <v>460</v>
      </c>
      <c r="L8395" s="2">
        <v>0</v>
      </c>
      <c r="M8395" t="s">
        <v>10962</v>
      </c>
      <c r="N8395" t="s">
        <v>14306</v>
      </c>
      <c r="O8395" t="s">
        <v>10916</v>
      </c>
      <c r="P8395" t="s">
        <v>10917</v>
      </c>
    </row>
    <row r="8396" spans="1:16" x14ac:dyDescent="0.3">
      <c r="A8396" t="s">
        <v>7229</v>
      </c>
      <c r="B8396" s="2" t="str">
        <f t="shared" si="395"/>
        <v>6543</v>
      </c>
      <c r="C8396" s="2">
        <f t="shared" si="393"/>
        <v>6543</v>
      </c>
      <c r="D8396" t="str">
        <f>VLOOKUP(C8396,'Cost Centre'!A:B,2,)</f>
        <v>Human Settlement and Housing</v>
      </c>
      <c r="E8396" t="str">
        <f t="shared" si="394"/>
        <v>2</v>
      </c>
      <c r="F8396" t="s">
        <v>215</v>
      </c>
      <c r="G8396" s="2">
        <v>0</v>
      </c>
      <c r="H8396" s="2">
        <v>0</v>
      </c>
      <c r="I8396" s="2">
        <v>0</v>
      </c>
      <c r="J8396" s="105">
        <f>SUMIF([1]MMM!$A:$A,A8396,[1]MMM!$F:$F)</f>
        <v>0</v>
      </c>
      <c r="K8396" s="2" t="s">
        <v>10</v>
      </c>
      <c r="L8396" s="2">
        <v>0</v>
      </c>
      <c r="M8396" t="s">
        <v>10962</v>
      </c>
      <c r="N8396" t="s">
        <v>14318</v>
      </c>
      <c r="O8396" t="s">
        <v>10871</v>
      </c>
      <c r="P8396" t="s">
        <v>10878</v>
      </c>
    </row>
    <row r="8397" spans="1:16" x14ac:dyDescent="0.3">
      <c r="A8397" t="s">
        <v>7230</v>
      </c>
      <c r="B8397" s="2" t="str">
        <f t="shared" si="395"/>
        <v>6543</v>
      </c>
      <c r="C8397" s="2">
        <f t="shared" si="393"/>
        <v>6543</v>
      </c>
      <c r="D8397" t="str">
        <f>VLOOKUP(C8397,'Cost Centre'!A:B,2,)</f>
        <v>Human Settlement and Housing</v>
      </c>
      <c r="E8397" t="str">
        <f t="shared" si="394"/>
        <v>2</v>
      </c>
      <c r="F8397" t="s">
        <v>227</v>
      </c>
      <c r="G8397" s="2">
        <v>0</v>
      </c>
      <c r="H8397" s="2">
        <v>0</v>
      </c>
      <c r="I8397" s="2">
        <v>0</v>
      </c>
      <c r="J8397" s="105">
        <f>SUMIF([1]MMM!$A:$A,A8397,[1]MMM!$F:$F)</f>
        <v>0</v>
      </c>
      <c r="K8397" s="2" t="s">
        <v>10</v>
      </c>
      <c r="L8397" s="2">
        <v>1000000</v>
      </c>
      <c r="M8397" t="s">
        <v>10962</v>
      </c>
      <c r="N8397" t="s">
        <v>14318</v>
      </c>
      <c r="O8397" t="s">
        <v>10871</v>
      </c>
      <c r="P8397" t="s">
        <v>10879</v>
      </c>
    </row>
    <row r="8398" spans="1:16" x14ac:dyDescent="0.3">
      <c r="A8398" t="s">
        <v>7231</v>
      </c>
      <c r="B8398" s="2" t="str">
        <f t="shared" si="395"/>
        <v>6543</v>
      </c>
      <c r="C8398" s="2">
        <f t="shared" si="393"/>
        <v>6543</v>
      </c>
      <c r="D8398" t="str">
        <f>VLOOKUP(C8398,'Cost Centre'!A:B,2,)</f>
        <v>Human Settlement and Housing</v>
      </c>
      <c r="E8398" t="str">
        <f t="shared" si="394"/>
        <v>2</v>
      </c>
      <c r="F8398" t="s">
        <v>230</v>
      </c>
      <c r="G8398" s="2">
        <v>0</v>
      </c>
      <c r="H8398" s="2">
        <v>0</v>
      </c>
      <c r="I8398" s="2">
        <v>0</v>
      </c>
      <c r="J8398" s="105">
        <f>SUMIF([1]MMM!$A:$A,A8398,[1]MMM!$F:$F)</f>
        <v>0</v>
      </c>
      <c r="K8398" s="2" t="s">
        <v>10</v>
      </c>
      <c r="L8398" s="2">
        <v>0</v>
      </c>
      <c r="M8398" t="s">
        <v>10962</v>
      </c>
      <c r="N8398" t="s">
        <v>14318</v>
      </c>
      <c r="O8398" t="s">
        <v>10871</v>
      </c>
      <c r="P8398" t="s">
        <v>10881</v>
      </c>
    </row>
    <row r="8399" spans="1:16" x14ac:dyDescent="0.3">
      <c r="A8399" t="s">
        <v>14319</v>
      </c>
      <c r="B8399" s="2" t="str">
        <f t="shared" si="395"/>
        <v>6543</v>
      </c>
      <c r="C8399" s="2">
        <f t="shared" si="393"/>
        <v>6543</v>
      </c>
      <c r="D8399" t="str">
        <f>VLOOKUP(C8399,'Cost Centre'!A:B,2,)</f>
        <v>Human Settlement and Housing</v>
      </c>
      <c r="E8399" t="str">
        <f t="shared" si="394"/>
        <v>2</v>
      </c>
      <c r="F8399" t="s">
        <v>10890</v>
      </c>
      <c r="G8399" s="2">
        <v>0</v>
      </c>
      <c r="H8399" s="2">
        <v>0</v>
      </c>
      <c r="I8399" s="2">
        <v>0</v>
      </c>
      <c r="J8399" s="105">
        <f>SUMIF([1]MMM!$A:$A,A8399,[1]MMM!$F:$F)</f>
        <v>0</v>
      </c>
      <c r="K8399" s="2" t="s">
        <v>10</v>
      </c>
      <c r="L8399" s="2">
        <v>0</v>
      </c>
      <c r="M8399" t="s">
        <v>10962</v>
      </c>
      <c r="N8399" t="s">
        <v>14318</v>
      </c>
      <c r="O8399" t="s">
        <v>10871</v>
      </c>
      <c r="P8399" t="s">
        <v>10887</v>
      </c>
    </row>
    <row r="8400" spans="1:16" x14ac:dyDescent="0.3">
      <c r="A8400" t="s">
        <v>14320</v>
      </c>
      <c r="B8400" s="2" t="str">
        <f t="shared" si="395"/>
        <v>6543</v>
      </c>
      <c r="C8400" s="2">
        <f t="shared" si="393"/>
        <v>6543</v>
      </c>
      <c r="D8400" t="str">
        <f>VLOOKUP(C8400,'Cost Centre'!A:B,2,)</f>
        <v>Human Settlement and Housing</v>
      </c>
      <c r="E8400" t="str">
        <f t="shared" si="394"/>
        <v>2</v>
      </c>
      <c r="F8400" t="s">
        <v>10892</v>
      </c>
      <c r="G8400" s="2">
        <v>0</v>
      </c>
      <c r="H8400" s="2">
        <v>0</v>
      </c>
      <c r="I8400" s="2">
        <v>0</v>
      </c>
      <c r="J8400" s="105">
        <f>SUMIF([1]MMM!$A:$A,A8400,[1]MMM!$F:$F)</f>
        <v>0</v>
      </c>
      <c r="K8400" s="2" t="s">
        <v>10</v>
      </c>
      <c r="L8400" s="2">
        <v>0</v>
      </c>
      <c r="M8400" t="s">
        <v>10962</v>
      </c>
      <c r="N8400" t="s">
        <v>14318</v>
      </c>
      <c r="O8400" t="s">
        <v>10871</v>
      </c>
      <c r="P8400" t="s">
        <v>10887</v>
      </c>
    </row>
    <row r="8401" spans="1:16" x14ac:dyDescent="0.3">
      <c r="A8401" t="s">
        <v>14321</v>
      </c>
      <c r="B8401" s="2" t="str">
        <f t="shared" si="395"/>
        <v>6543</v>
      </c>
      <c r="C8401" s="2">
        <f t="shared" si="393"/>
        <v>6543</v>
      </c>
      <c r="D8401" t="str">
        <f>VLOOKUP(C8401,'Cost Centre'!A:B,2,)</f>
        <v>Human Settlement and Housing</v>
      </c>
      <c r="E8401" t="str">
        <f t="shared" si="394"/>
        <v>2</v>
      </c>
      <c r="F8401" t="s">
        <v>10894</v>
      </c>
      <c r="G8401" s="2">
        <v>0</v>
      </c>
      <c r="H8401" s="2">
        <v>0</v>
      </c>
      <c r="I8401" s="2">
        <v>0</v>
      </c>
      <c r="J8401" s="105">
        <f>SUMIF([1]MMM!$A:$A,A8401,[1]MMM!$F:$F)</f>
        <v>0</v>
      </c>
      <c r="K8401" s="2" t="s">
        <v>10</v>
      </c>
      <c r="L8401" s="2">
        <v>0</v>
      </c>
      <c r="M8401" t="s">
        <v>10962</v>
      </c>
      <c r="N8401" t="s">
        <v>14318</v>
      </c>
      <c r="O8401" t="s">
        <v>10871</v>
      </c>
      <c r="P8401" t="s">
        <v>10887</v>
      </c>
    </row>
    <row r="8402" spans="1:16" x14ac:dyDescent="0.3">
      <c r="A8402" t="s">
        <v>14322</v>
      </c>
      <c r="B8402" s="2" t="str">
        <f t="shared" si="395"/>
        <v>6543</v>
      </c>
      <c r="C8402" s="2">
        <f t="shared" si="393"/>
        <v>6543</v>
      </c>
      <c r="D8402" t="str">
        <f>VLOOKUP(C8402,'Cost Centre'!A:B,2,)</f>
        <v>Human Settlement and Housing</v>
      </c>
      <c r="E8402" t="str">
        <f t="shared" si="394"/>
        <v>2</v>
      </c>
      <c r="F8402" t="s">
        <v>10896</v>
      </c>
      <c r="G8402" s="2">
        <v>0</v>
      </c>
      <c r="H8402" s="2">
        <v>0</v>
      </c>
      <c r="I8402" s="2">
        <v>0</v>
      </c>
      <c r="J8402" s="105">
        <f>SUMIF([1]MMM!$A:$A,A8402,[1]MMM!$F:$F)</f>
        <v>0</v>
      </c>
      <c r="K8402" s="2" t="s">
        <v>10</v>
      </c>
      <c r="L8402" s="2">
        <v>0</v>
      </c>
      <c r="M8402" t="s">
        <v>10962</v>
      </c>
      <c r="N8402" t="s">
        <v>14318</v>
      </c>
      <c r="O8402" t="s">
        <v>10871</v>
      </c>
      <c r="P8402" t="s">
        <v>10887</v>
      </c>
    </row>
    <row r="8403" spans="1:16" x14ac:dyDescent="0.3">
      <c r="A8403" t="s">
        <v>14323</v>
      </c>
      <c r="B8403" s="2" t="str">
        <f t="shared" si="395"/>
        <v>6543</v>
      </c>
      <c r="C8403" s="2">
        <f t="shared" si="393"/>
        <v>6543</v>
      </c>
      <c r="D8403" t="str">
        <f>VLOOKUP(C8403,'Cost Centre'!A:B,2,)</f>
        <v>Human Settlement and Housing</v>
      </c>
      <c r="E8403" t="str">
        <f t="shared" si="394"/>
        <v>2</v>
      </c>
      <c r="F8403" t="s">
        <v>10898</v>
      </c>
      <c r="G8403" s="2">
        <v>0</v>
      </c>
      <c r="H8403" s="2">
        <v>0</v>
      </c>
      <c r="I8403" s="2">
        <v>0</v>
      </c>
      <c r="J8403" s="105">
        <f>SUMIF([1]MMM!$A:$A,A8403,[1]MMM!$F:$F)</f>
        <v>0</v>
      </c>
      <c r="K8403" s="2" t="s">
        <v>10</v>
      </c>
      <c r="L8403" s="2">
        <v>0</v>
      </c>
      <c r="M8403" t="s">
        <v>10962</v>
      </c>
      <c r="N8403" t="s">
        <v>14318</v>
      </c>
      <c r="O8403" t="s">
        <v>10871</v>
      </c>
      <c r="P8403" t="s">
        <v>10887</v>
      </c>
    </row>
    <row r="8404" spans="1:16" x14ac:dyDescent="0.3">
      <c r="A8404" t="s">
        <v>14324</v>
      </c>
      <c r="B8404" s="2" t="str">
        <f t="shared" si="395"/>
        <v>6543</v>
      </c>
      <c r="C8404" s="2">
        <f t="shared" si="393"/>
        <v>6543</v>
      </c>
      <c r="D8404" t="str">
        <f>VLOOKUP(C8404,'Cost Centre'!A:B,2,)</f>
        <v>Human Settlement and Housing</v>
      </c>
      <c r="E8404" t="str">
        <f t="shared" si="394"/>
        <v>2</v>
      </c>
      <c r="F8404" t="s">
        <v>10900</v>
      </c>
      <c r="G8404" s="2">
        <v>0</v>
      </c>
      <c r="H8404" s="2">
        <v>0</v>
      </c>
      <c r="I8404" s="2">
        <v>0</v>
      </c>
      <c r="J8404" s="105">
        <f>SUMIF([1]MMM!$A:$A,A8404,[1]MMM!$F:$F)</f>
        <v>0</v>
      </c>
      <c r="K8404" s="2" t="s">
        <v>10</v>
      </c>
      <c r="L8404" s="2">
        <v>0</v>
      </c>
      <c r="M8404" t="s">
        <v>10962</v>
      </c>
      <c r="N8404" t="s">
        <v>14318</v>
      </c>
      <c r="O8404" t="s">
        <v>10871</v>
      </c>
      <c r="P8404" t="s">
        <v>10887</v>
      </c>
    </row>
    <row r="8405" spans="1:16" x14ac:dyDescent="0.3">
      <c r="A8405" t="s">
        <v>14325</v>
      </c>
      <c r="B8405" s="2" t="str">
        <f t="shared" si="395"/>
        <v>6543</v>
      </c>
      <c r="C8405" s="2">
        <f t="shared" si="393"/>
        <v>6543</v>
      </c>
      <c r="D8405" t="str">
        <f>VLOOKUP(C8405,'Cost Centre'!A:B,2,)</f>
        <v>Human Settlement and Housing</v>
      </c>
      <c r="E8405" t="str">
        <f t="shared" si="394"/>
        <v>2</v>
      </c>
      <c r="F8405" t="s">
        <v>10902</v>
      </c>
      <c r="G8405" s="2">
        <v>0</v>
      </c>
      <c r="H8405" s="2">
        <v>0</v>
      </c>
      <c r="I8405" s="2">
        <v>0</v>
      </c>
      <c r="J8405" s="105">
        <f>SUMIF([1]MMM!$A:$A,A8405,[1]MMM!$F:$F)</f>
        <v>0</v>
      </c>
      <c r="K8405" s="2" t="s">
        <v>10</v>
      </c>
      <c r="L8405" s="2">
        <v>0</v>
      </c>
      <c r="M8405" t="s">
        <v>10962</v>
      </c>
      <c r="N8405" t="s">
        <v>14318</v>
      </c>
      <c r="O8405" t="s">
        <v>10871</v>
      </c>
      <c r="P8405" t="s">
        <v>10887</v>
      </c>
    </row>
    <row r="8406" spans="1:16" x14ac:dyDescent="0.3">
      <c r="A8406" t="s">
        <v>14326</v>
      </c>
      <c r="B8406" s="2" t="str">
        <f t="shared" si="395"/>
        <v>6543</v>
      </c>
      <c r="C8406" s="2">
        <f t="shared" si="393"/>
        <v>6543</v>
      </c>
      <c r="D8406" t="str">
        <f>VLOOKUP(C8406,'Cost Centre'!A:B,2,)</f>
        <v>Human Settlement and Housing</v>
      </c>
      <c r="E8406" t="str">
        <f t="shared" si="394"/>
        <v>2</v>
      </c>
      <c r="F8406" t="s">
        <v>10904</v>
      </c>
      <c r="G8406" s="2">
        <v>0</v>
      </c>
      <c r="H8406" s="2">
        <v>0</v>
      </c>
      <c r="I8406" s="2">
        <v>0</v>
      </c>
      <c r="J8406" s="105">
        <f>SUMIF([1]MMM!$A:$A,A8406,[1]MMM!$F:$F)</f>
        <v>0</v>
      </c>
      <c r="K8406" s="2" t="s">
        <v>10</v>
      </c>
      <c r="L8406" s="2">
        <v>0</v>
      </c>
      <c r="M8406" t="s">
        <v>10962</v>
      </c>
      <c r="N8406" t="s">
        <v>14318</v>
      </c>
      <c r="O8406" t="s">
        <v>10871</v>
      </c>
      <c r="P8406" t="s">
        <v>10887</v>
      </c>
    </row>
    <row r="8407" spans="1:16" x14ac:dyDescent="0.3">
      <c r="A8407" t="s">
        <v>14327</v>
      </c>
      <c r="B8407" s="2" t="str">
        <f t="shared" si="395"/>
        <v>6543</v>
      </c>
      <c r="C8407" s="2">
        <f t="shared" si="393"/>
        <v>6543</v>
      </c>
      <c r="D8407" t="str">
        <f>VLOOKUP(C8407,'Cost Centre'!A:B,2,)</f>
        <v>Human Settlement and Housing</v>
      </c>
      <c r="E8407" t="str">
        <f t="shared" si="394"/>
        <v>2</v>
      </c>
      <c r="F8407" t="s">
        <v>10906</v>
      </c>
      <c r="G8407" s="2">
        <v>0</v>
      </c>
      <c r="H8407" s="2">
        <v>0</v>
      </c>
      <c r="I8407" s="2">
        <v>0</v>
      </c>
      <c r="J8407" s="105">
        <f>SUMIF([1]MMM!$A:$A,A8407,[1]MMM!$F:$F)</f>
        <v>0</v>
      </c>
      <c r="K8407" s="2" t="s">
        <v>10</v>
      </c>
      <c r="L8407" s="2">
        <v>0</v>
      </c>
      <c r="M8407" t="s">
        <v>10962</v>
      </c>
      <c r="N8407" t="s">
        <v>14318</v>
      </c>
      <c r="O8407" t="s">
        <v>10871</v>
      </c>
      <c r="P8407" t="s">
        <v>10887</v>
      </c>
    </row>
    <row r="8408" spans="1:16" x14ac:dyDescent="0.3">
      <c r="A8408" t="s">
        <v>7232</v>
      </c>
      <c r="B8408" s="2" t="str">
        <f t="shared" si="395"/>
        <v>6543</v>
      </c>
      <c r="C8408" s="2">
        <f t="shared" si="393"/>
        <v>6543</v>
      </c>
      <c r="D8408" t="str">
        <f>VLOOKUP(C8408,'Cost Centre'!A:B,2,)</f>
        <v>Human Settlement and Housing</v>
      </c>
      <c r="E8408" t="str">
        <f t="shared" si="394"/>
        <v>3</v>
      </c>
      <c r="F8408" t="s">
        <v>2148</v>
      </c>
      <c r="G8408" s="2">
        <v>0</v>
      </c>
      <c r="H8408" s="2">
        <v>0</v>
      </c>
      <c r="I8408" s="2">
        <v>0</v>
      </c>
      <c r="J8408" s="105">
        <f>SUMIF([1]MMM!$A:$A,A8408,[1]MMM!$F:$F)</f>
        <v>0</v>
      </c>
      <c r="K8408" s="2" t="s">
        <v>10</v>
      </c>
      <c r="L8408" s="2">
        <v>0</v>
      </c>
      <c r="M8408" t="s">
        <v>10962</v>
      </c>
      <c r="N8408" t="s">
        <v>14318</v>
      </c>
      <c r="O8408" t="s">
        <v>10908</v>
      </c>
      <c r="P8408" t="s">
        <v>10910</v>
      </c>
    </row>
    <row r="8409" spans="1:16" x14ac:dyDescent="0.3">
      <c r="A8409" t="s">
        <v>14328</v>
      </c>
      <c r="B8409" s="2" t="str">
        <f t="shared" si="395"/>
        <v>6543</v>
      </c>
      <c r="C8409" s="2">
        <f t="shared" si="393"/>
        <v>6543</v>
      </c>
      <c r="D8409" t="str">
        <f>VLOOKUP(C8409,'Cost Centre'!A:B,2,)</f>
        <v>Human Settlement and Housing</v>
      </c>
      <c r="E8409" t="str">
        <f t="shared" si="394"/>
        <v>3</v>
      </c>
      <c r="F8409" t="s">
        <v>10912</v>
      </c>
      <c r="G8409" s="2">
        <v>0</v>
      </c>
      <c r="H8409" s="2">
        <v>0</v>
      </c>
      <c r="I8409" s="2">
        <v>0</v>
      </c>
      <c r="J8409" s="105">
        <f>SUMIF([1]MMM!$A:$A,A8409,[1]MMM!$F:$F)</f>
        <v>0</v>
      </c>
      <c r="K8409" s="2" t="s">
        <v>10</v>
      </c>
      <c r="L8409" s="2">
        <v>0</v>
      </c>
      <c r="M8409" t="s">
        <v>10962</v>
      </c>
      <c r="N8409" t="s">
        <v>14318</v>
      </c>
      <c r="O8409" t="s">
        <v>10908</v>
      </c>
      <c r="P8409" t="s">
        <v>10913</v>
      </c>
    </row>
    <row r="8410" spans="1:16" x14ac:dyDescent="0.3">
      <c r="A8410" t="s">
        <v>14329</v>
      </c>
      <c r="B8410" s="2" t="str">
        <f t="shared" si="395"/>
        <v>6543</v>
      </c>
      <c r="C8410" s="2">
        <f t="shared" si="393"/>
        <v>6543</v>
      </c>
      <c r="D8410" t="str">
        <f>VLOOKUP(C8410,'Cost Centre'!A:B,2,)</f>
        <v>Human Settlement and Housing</v>
      </c>
      <c r="E8410" t="str">
        <f t="shared" si="394"/>
        <v>3</v>
      </c>
      <c r="F8410" t="s">
        <v>10915</v>
      </c>
      <c r="G8410" s="2">
        <v>0</v>
      </c>
      <c r="H8410" s="2">
        <v>0</v>
      </c>
      <c r="I8410" s="2">
        <v>0</v>
      </c>
      <c r="J8410" s="105">
        <f>SUMIF([1]MMM!$A:$A,A8410,[1]MMM!$F:$F)</f>
        <v>0</v>
      </c>
      <c r="K8410" s="2" t="s">
        <v>10</v>
      </c>
      <c r="L8410" s="2">
        <v>0</v>
      </c>
      <c r="M8410" t="s">
        <v>10962</v>
      </c>
      <c r="N8410" t="s">
        <v>14318</v>
      </c>
      <c r="O8410" t="s">
        <v>10908</v>
      </c>
      <c r="P8410" t="s">
        <v>10913</v>
      </c>
    </row>
    <row r="8411" spans="1:16" x14ac:dyDescent="0.3">
      <c r="A8411" t="s">
        <v>1660</v>
      </c>
      <c r="B8411" s="2" t="str">
        <f t="shared" si="395"/>
        <v>6543</v>
      </c>
      <c r="C8411" s="2">
        <f t="shared" si="393"/>
        <v>6543</v>
      </c>
      <c r="D8411" t="str">
        <f>VLOOKUP(C8411,'Cost Centre'!A:B,2,)</f>
        <v>Human Settlement and Housing</v>
      </c>
      <c r="E8411" t="str">
        <f t="shared" si="394"/>
        <v>8</v>
      </c>
      <c r="F8411" t="s">
        <v>462</v>
      </c>
      <c r="G8411" s="2">
        <v>1105646.1200000001</v>
      </c>
      <c r="H8411" s="2">
        <v>0</v>
      </c>
      <c r="I8411" s="2">
        <v>0</v>
      </c>
      <c r="J8411" s="105">
        <f>SUMIF([1]MMM!$A:$A,A8411,[1]MMM!$F:$F)</f>
        <v>1105646.1200000001</v>
      </c>
      <c r="K8411" s="2" t="s">
        <v>460</v>
      </c>
      <c r="L8411" s="2">
        <v>0</v>
      </c>
      <c r="M8411" t="s">
        <v>10962</v>
      </c>
      <c r="N8411" t="s">
        <v>14318</v>
      </c>
      <c r="O8411" t="s">
        <v>10916</v>
      </c>
      <c r="P8411" t="s">
        <v>10917</v>
      </c>
    </row>
    <row r="8412" spans="1:16" x14ac:dyDescent="0.3">
      <c r="A8412" t="s">
        <v>1661</v>
      </c>
      <c r="B8412" s="2" t="str">
        <f t="shared" si="395"/>
        <v>6543</v>
      </c>
      <c r="C8412" s="2">
        <f t="shared" si="393"/>
        <v>6543</v>
      </c>
      <c r="D8412" t="str">
        <f>VLOOKUP(C8412,'Cost Centre'!A:B,2,)</f>
        <v>Human Settlement and Housing</v>
      </c>
      <c r="E8412" t="str">
        <f t="shared" si="394"/>
        <v>8</v>
      </c>
      <c r="F8412" t="s">
        <v>464</v>
      </c>
      <c r="G8412" s="2">
        <v>0</v>
      </c>
      <c r="H8412" s="2">
        <v>0</v>
      </c>
      <c r="I8412" s="2">
        <v>0</v>
      </c>
      <c r="J8412" s="105">
        <f>SUMIF([1]MMM!$A:$A,A8412,[1]MMM!$F:$F)</f>
        <v>0</v>
      </c>
      <c r="K8412" s="2" t="s">
        <v>460</v>
      </c>
      <c r="L8412" s="2">
        <v>0</v>
      </c>
      <c r="M8412" t="s">
        <v>10962</v>
      </c>
      <c r="N8412" t="s">
        <v>14318</v>
      </c>
      <c r="O8412" t="s">
        <v>10916</v>
      </c>
      <c r="P8412" t="s">
        <v>10917</v>
      </c>
    </row>
    <row r="8413" spans="1:16" x14ac:dyDescent="0.3">
      <c r="A8413" t="s">
        <v>1662</v>
      </c>
      <c r="B8413" s="2" t="str">
        <f t="shared" si="395"/>
        <v>6543</v>
      </c>
      <c r="C8413" s="2">
        <f t="shared" si="393"/>
        <v>6543</v>
      </c>
      <c r="D8413" t="str">
        <f>VLOOKUP(C8413,'Cost Centre'!A:B,2,)</f>
        <v>Human Settlement and Housing</v>
      </c>
      <c r="E8413" t="str">
        <f t="shared" si="394"/>
        <v>8</v>
      </c>
      <c r="F8413" t="s">
        <v>466</v>
      </c>
      <c r="G8413" s="2">
        <v>0</v>
      </c>
      <c r="H8413" s="2">
        <v>0</v>
      </c>
      <c r="I8413" s="2">
        <v>0</v>
      </c>
      <c r="J8413" s="105">
        <f>SUMIF([1]MMM!$A:$A,A8413,[1]MMM!$F:$F)</f>
        <v>0</v>
      </c>
      <c r="K8413" s="2" t="s">
        <v>460</v>
      </c>
      <c r="L8413" s="2">
        <v>0</v>
      </c>
      <c r="M8413" t="s">
        <v>10962</v>
      </c>
      <c r="N8413" t="s">
        <v>14318</v>
      </c>
      <c r="O8413" t="s">
        <v>10916</v>
      </c>
      <c r="P8413" t="s">
        <v>10917</v>
      </c>
    </row>
    <row r="8414" spans="1:16" x14ac:dyDescent="0.3">
      <c r="A8414" t="s">
        <v>1663</v>
      </c>
      <c r="B8414" s="2" t="str">
        <f t="shared" si="395"/>
        <v>6543</v>
      </c>
      <c r="C8414" s="2">
        <f t="shared" si="393"/>
        <v>6543</v>
      </c>
      <c r="D8414" t="str">
        <f>VLOOKUP(C8414,'Cost Centre'!A:B,2,)</f>
        <v>Human Settlement and Housing</v>
      </c>
      <c r="E8414" t="str">
        <f t="shared" si="394"/>
        <v>8</v>
      </c>
      <c r="F8414" t="s">
        <v>468</v>
      </c>
      <c r="G8414" s="2">
        <v>0</v>
      </c>
      <c r="H8414" s="2">
        <v>0</v>
      </c>
      <c r="I8414" s="2">
        <v>0</v>
      </c>
      <c r="J8414" s="105">
        <f>SUMIF([1]MMM!$A:$A,A8414,[1]MMM!$F:$F)</f>
        <v>0</v>
      </c>
      <c r="K8414" s="2" t="s">
        <v>460</v>
      </c>
      <c r="L8414" s="2">
        <v>0</v>
      </c>
      <c r="M8414" t="s">
        <v>10962</v>
      </c>
      <c r="N8414" t="s">
        <v>14318</v>
      </c>
      <c r="O8414" t="s">
        <v>10916</v>
      </c>
      <c r="P8414" t="s">
        <v>10917</v>
      </c>
    </row>
    <row r="8415" spans="1:16" x14ac:dyDescent="0.3">
      <c r="A8415" t="s">
        <v>1664</v>
      </c>
      <c r="B8415" s="2" t="str">
        <f t="shared" si="395"/>
        <v>6543</v>
      </c>
      <c r="C8415" s="2">
        <f t="shared" si="393"/>
        <v>6543</v>
      </c>
      <c r="D8415" t="str">
        <f>VLOOKUP(C8415,'Cost Centre'!A:B,2,)</f>
        <v>Human Settlement and Housing</v>
      </c>
      <c r="E8415" t="str">
        <f t="shared" si="394"/>
        <v>8</v>
      </c>
      <c r="F8415" t="s">
        <v>470</v>
      </c>
      <c r="G8415" s="2">
        <v>0</v>
      </c>
      <c r="H8415" s="2">
        <v>0</v>
      </c>
      <c r="I8415" s="2">
        <v>0</v>
      </c>
      <c r="J8415" s="105">
        <f>SUMIF([1]MMM!$A:$A,A8415,[1]MMM!$F:$F)</f>
        <v>0</v>
      </c>
      <c r="K8415" s="2" t="s">
        <v>460</v>
      </c>
      <c r="L8415" s="2">
        <v>0</v>
      </c>
      <c r="M8415" t="s">
        <v>10962</v>
      </c>
      <c r="N8415" t="s">
        <v>14318</v>
      </c>
      <c r="O8415" t="s">
        <v>10916</v>
      </c>
      <c r="P8415" t="s">
        <v>10917</v>
      </c>
    </row>
    <row r="8416" spans="1:16" x14ac:dyDescent="0.3">
      <c r="A8416" t="s">
        <v>7233</v>
      </c>
      <c r="B8416" s="2" t="str">
        <f t="shared" si="395"/>
        <v>6543</v>
      </c>
      <c r="C8416" s="2">
        <f t="shared" si="393"/>
        <v>6543</v>
      </c>
      <c r="D8416" t="str">
        <f>VLOOKUP(C8416,'Cost Centre'!A:B,2,)</f>
        <v>Human Settlement and Housing</v>
      </c>
      <c r="E8416" t="str">
        <f t="shared" si="394"/>
        <v>8</v>
      </c>
      <c r="F8416" t="s">
        <v>2159</v>
      </c>
      <c r="G8416" s="2">
        <v>0</v>
      </c>
      <c r="H8416" s="2">
        <v>0</v>
      </c>
      <c r="I8416" s="2">
        <v>0</v>
      </c>
      <c r="J8416" s="105">
        <f>SUMIF([1]MMM!$A:$A,A8416,[1]MMM!$F:$F)</f>
        <v>0</v>
      </c>
      <c r="K8416" s="2" t="s">
        <v>460</v>
      </c>
      <c r="L8416" s="2">
        <v>0</v>
      </c>
      <c r="M8416" t="s">
        <v>10962</v>
      </c>
      <c r="N8416" t="s">
        <v>14318</v>
      </c>
      <c r="O8416" t="s">
        <v>10916</v>
      </c>
      <c r="P8416" t="s">
        <v>10917</v>
      </c>
    </row>
    <row r="8417" spans="1:16" x14ac:dyDescent="0.3">
      <c r="A8417" t="s">
        <v>7234</v>
      </c>
      <c r="B8417" s="2" t="str">
        <f t="shared" si="395"/>
        <v>6544</v>
      </c>
      <c r="C8417" s="2">
        <f t="shared" si="393"/>
        <v>6544</v>
      </c>
      <c r="D8417" t="str">
        <f>VLOOKUP(C8417,'Cost Centre'!A:B,2,)</f>
        <v>Human Settlement and Housing</v>
      </c>
      <c r="E8417" t="str">
        <f t="shared" si="394"/>
        <v>2</v>
      </c>
      <c r="F8417" t="s">
        <v>48</v>
      </c>
      <c r="G8417" s="2">
        <v>0</v>
      </c>
      <c r="H8417" s="2">
        <v>3748168.61</v>
      </c>
      <c r="I8417" s="2">
        <v>0</v>
      </c>
      <c r="J8417" s="105">
        <f>SUMIF([1]MMM!$A:$A,A8417,[1]MMM!$F:$F)</f>
        <v>3916214.63</v>
      </c>
      <c r="K8417" s="2" t="s">
        <v>10</v>
      </c>
      <c r="L8417" s="2">
        <v>4967884</v>
      </c>
      <c r="M8417" t="s">
        <v>10962</v>
      </c>
      <c r="N8417" t="s">
        <v>14330</v>
      </c>
      <c r="O8417" t="s">
        <v>10871</v>
      </c>
      <c r="P8417" t="s">
        <v>10875</v>
      </c>
    </row>
    <row r="8418" spans="1:16" x14ac:dyDescent="0.3">
      <c r="A8418" t="s">
        <v>7235</v>
      </c>
      <c r="B8418" s="2" t="str">
        <f t="shared" si="395"/>
        <v>6544</v>
      </c>
      <c r="C8418" s="2">
        <f t="shared" si="393"/>
        <v>6544</v>
      </c>
      <c r="D8418" t="str">
        <f>VLOOKUP(C8418,'Cost Centre'!A:B,2,)</f>
        <v>Human Settlement and Housing</v>
      </c>
      <c r="E8418" t="str">
        <f t="shared" si="394"/>
        <v>2</v>
      </c>
      <c r="F8418" t="s">
        <v>51</v>
      </c>
      <c r="G8418" s="2">
        <v>0</v>
      </c>
      <c r="H8418" s="2">
        <v>6000</v>
      </c>
      <c r="I8418" s="2">
        <v>0</v>
      </c>
      <c r="J8418" s="105">
        <f>SUMIF([1]MMM!$A:$A,A8418,[1]MMM!$F:$F)</f>
        <v>6000</v>
      </c>
      <c r="K8418" s="2" t="s">
        <v>10</v>
      </c>
      <c r="L8418" s="2">
        <v>6000</v>
      </c>
      <c r="M8418" t="s">
        <v>10962</v>
      </c>
      <c r="N8418" t="s">
        <v>14330</v>
      </c>
      <c r="O8418" t="s">
        <v>10871</v>
      </c>
      <c r="P8418" t="s">
        <v>10875</v>
      </c>
    </row>
    <row r="8419" spans="1:16" x14ac:dyDescent="0.3">
      <c r="A8419" t="s">
        <v>7236</v>
      </c>
      <c r="B8419" s="2" t="str">
        <f t="shared" si="395"/>
        <v>6544</v>
      </c>
      <c r="C8419" s="2">
        <f t="shared" si="393"/>
        <v>6544</v>
      </c>
      <c r="D8419" t="str">
        <f>VLOOKUP(C8419,'Cost Centre'!A:B,2,)</f>
        <v>Human Settlement and Housing</v>
      </c>
      <c r="E8419" t="str">
        <f t="shared" si="394"/>
        <v>2</v>
      </c>
      <c r="F8419" t="s">
        <v>52</v>
      </c>
      <c r="G8419" s="2">
        <v>0</v>
      </c>
      <c r="H8419" s="2">
        <v>0</v>
      </c>
      <c r="I8419" s="2">
        <v>0</v>
      </c>
      <c r="J8419" s="105">
        <f>SUMIF([1]MMM!$A:$A,A8419,[1]MMM!$F:$F)</f>
        <v>0</v>
      </c>
      <c r="K8419" s="2" t="s">
        <v>10</v>
      </c>
      <c r="L8419" s="2">
        <v>0</v>
      </c>
      <c r="M8419" t="s">
        <v>10962</v>
      </c>
      <c r="N8419" t="s">
        <v>14330</v>
      </c>
      <c r="O8419" t="s">
        <v>10871</v>
      </c>
      <c r="P8419" t="s">
        <v>10875</v>
      </c>
    </row>
    <row r="8420" spans="1:16" x14ac:dyDescent="0.3">
      <c r="A8420" t="s">
        <v>7237</v>
      </c>
      <c r="B8420" s="2" t="str">
        <f t="shared" si="395"/>
        <v>6544</v>
      </c>
      <c r="C8420" s="2">
        <f t="shared" si="393"/>
        <v>6544</v>
      </c>
      <c r="D8420" t="str">
        <f>VLOOKUP(C8420,'Cost Centre'!A:B,2,)</f>
        <v>Human Settlement and Housing</v>
      </c>
      <c r="E8420" t="str">
        <f t="shared" si="394"/>
        <v>2</v>
      </c>
      <c r="F8420" t="s">
        <v>53</v>
      </c>
      <c r="G8420" s="2">
        <v>0</v>
      </c>
      <c r="H8420" s="2">
        <v>915.61</v>
      </c>
      <c r="I8420" s="2">
        <v>0</v>
      </c>
      <c r="J8420" s="105">
        <f>SUMIF([1]MMM!$A:$A,A8420,[1]MMM!$F:$F)</f>
        <v>915.61</v>
      </c>
      <c r="K8420" s="2" t="s">
        <v>10</v>
      </c>
      <c r="L8420" s="2">
        <v>857</v>
      </c>
      <c r="M8420" t="s">
        <v>10962</v>
      </c>
      <c r="N8420" t="s">
        <v>14330</v>
      </c>
      <c r="O8420" t="s">
        <v>10871</v>
      </c>
      <c r="P8420" t="s">
        <v>10875</v>
      </c>
    </row>
    <row r="8421" spans="1:16" x14ac:dyDescent="0.3">
      <c r="A8421" t="s">
        <v>7238</v>
      </c>
      <c r="B8421" s="2" t="str">
        <f t="shared" si="395"/>
        <v>6544</v>
      </c>
      <c r="C8421" s="2">
        <f t="shared" si="393"/>
        <v>6544</v>
      </c>
      <c r="D8421" t="str">
        <f>VLOOKUP(C8421,'Cost Centre'!A:B,2,)</f>
        <v>Human Settlement and Housing</v>
      </c>
      <c r="E8421" t="str">
        <f t="shared" si="394"/>
        <v>2</v>
      </c>
      <c r="F8421" t="s">
        <v>55</v>
      </c>
      <c r="G8421" s="2">
        <v>0</v>
      </c>
      <c r="H8421" s="2">
        <v>393400.3</v>
      </c>
      <c r="I8421" s="2">
        <v>0</v>
      </c>
      <c r="J8421" s="105">
        <f>SUMIF([1]MMM!$A:$A,A8421,[1]MMM!$F:$F)</f>
        <v>393556.7</v>
      </c>
      <c r="K8421" s="2" t="s">
        <v>10</v>
      </c>
      <c r="L8421" s="2">
        <v>520104</v>
      </c>
      <c r="M8421" t="s">
        <v>10962</v>
      </c>
      <c r="N8421" t="s">
        <v>14330</v>
      </c>
      <c r="O8421" t="s">
        <v>10871</v>
      </c>
      <c r="P8421" t="s">
        <v>10875</v>
      </c>
    </row>
    <row r="8422" spans="1:16" x14ac:dyDescent="0.3">
      <c r="A8422" t="s">
        <v>7239</v>
      </c>
      <c r="B8422" s="2" t="str">
        <f t="shared" si="395"/>
        <v>6544</v>
      </c>
      <c r="C8422" s="2">
        <f t="shared" si="393"/>
        <v>6544</v>
      </c>
      <c r="D8422" t="str">
        <f>VLOOKUP(C8422,'Cost Centre'!A:B,2,)</f>
        <v>Human Settlement and Housing</v>
      </c>
      <c r="E8422" t="str">
        <f t="shared" si="394"/>
        <v>2</v>
      </c>
      <c r="F8422" t="s">
        <v>56</v>
      </c>
      <c r="G8422" s="2">
        <v>0</v>
      </c>
      <c r="H8422" s="2">
        <v>104154.21</v>
      </c>
      <c r="I8422" s="2">
        <v>0</v>
      </c>
      <c r="J8422" s="105">
        <f>SUMIF([1]MMM!$A:$A,A8422,[1]MMM!$F:$F)</f>
        <v>119309.29</v>
      </c>
      <c r="K8422" s="2" t="s">
        <v>10</v>
      </c>
      <c r="L8422" s="2">
        <v>0</v>
      </c>
      <c r="M8422" t="s">
        <v>10962</v>
      </c>
      <c r="N8422" t="s">
        <v>14330</v>
      </c>
      <c r="O8422" t="s">
        <v>10871</v>
      </c>
      <c r="P8422" t="s">
        <v>10875</v>
      </c>
    </row>
    <row r="8423" spans="1:16" x14ac:dyDescent="0.3">
      <c r="A8423" t="s">
        <v>7240</v>
      </c>
      <c r="B8423" s="2" t="str">
        <f t="shared" si="395"/>
        <v>6544</v>
      </c>
      <c r="C8423" s="2">
        <f t="shared" si="393"/>
        <v>6544</v>
      </c>
      <c r="D8423" t="str">
        <f>VLOOKUP(C8423,'Cost Centre'!A:B,2,)</f>
        <v>Human Settlement and Housing</v>
      </c>
      <c r="E8423" t="str">
        <f t="shared" si="394"/>
        <v>2</v>
      </c>
      <c r="F8423" t="s">
        <v>57</v>
      </c>
      <c r="G8423" s="2">
        <v>0</v>
      </c>
      <c r="H8423" s="2">
        <v>12110.96</v>
      </c>
      <c r="I8423" s="2">
        <v>0</v>
      </c>
      <c r="J8423" s="105">
        <f>SUMIF([1]MMM!$A:$A,A8423,[1]MMM!$F:$F)</f>
        <v>12110.96</v>
      </c>
      <c r="K8423" s="2" t="s">
        <v>10</v>
      </c>
      <c r="L8423" s="2">
        <v>0</v>
      </c>
      <c r="M8423" t="s">
        <v>10962</v>
      </c>
      <c r="N8423" t="s">
        <v>14330</v>
      </c>
      <c r="O8423" t="s">
        <v>10871</v>
      </c>
      <c r="P8423" t="s">
        <v>10875</v>
      </c>
    </row>
    <row r="8424" spans="1:16" x14ac:dyDescent="0.3">
      <c r="A8424" t="s">
        <v>7241</v>
      </c>
      <c r="B8424" s="2" t="str">
        <f t="shared" si="395"/>
        <v>6544</v>
      </c>
      <c r="C8424" s="2">
        <f t="shared" si="393"/>
        <v>6544</v>
      </c>
      <c r="D8424" t="str">
        <f>VLOOKUP(C8424,'Cost Centre'!A:B,2,)</f>
        <v>Human Settlement and Housing</v>
      </c>
      <c r="E8424" t="str">
        <f t="shared" si="394"/>
        <v>2</v>
      </c>
      <c r="F8424" t="s">
        <v>60</v>
      </c>
      <c r="G8424" s="2">
        <v>0</v>
      </c>
      <c r="H8424" s="2">
        <v>216711.41</v>
      </c>
      <c r="I8424" s="2">
        <v>0</v>
      </c>
      <c r="J8424" s="105">
        <f>SUMIF([1]MMM!$A:$A,A8424,[1]MMM!$F:$F)</f>
        <v>251181.41</v>
      </c>
      <c r="K8424" s="2" t="s">
        <v>10</v>
      </c>
      <c r="L8424" s="2">
        <v>300000</v>
      </c>
      <c r="M8424" t="s">
        <v>10962</v>
      </c>
      <c r="N8424" t="s">
        <v>14330</v>
      </c>
      <c r="O8424" t="s">
        <v>10871</v>
      </c>
      <c r="P8424" t="s">
        <v>10875</v>
      </c>
    </row>
    <row r="8425" spans="1:16" x14ac:dyDescent="0.3">
      <c r="A8425" t="s">
        <v>7242</v>
      </c>
      <c r="B8425" s="2" t="str">
        <f t="shared" si="395"/>
        <v>6544</v>
      </c>
      <c r="C8425" s="2">
        <f t="shared" si="393"/>
        <v>6544</v>
      </c>
      <c r="D8425" t="str">
        <f>VLOOKUP(C8425,'Cost Centre'!A:B,2,)</f>
        <v>Human Settlement and Housing</v>
      </c>
      <c r="E8425" t="str">
        <f t="shared" si="394"/>
        <v>2</v>
      </c>
      <c r="F8425" t="s">
        <v>61</v>
      </c>
      <c r="G8425" s="2">
        <v>0</v>
      </c>
      <c r="H8425" s="2">
        <v>343894.01</v>
      </c>
      <c r="I8425" s="2">
        <v>0</v>
      </c>
      <c r="J8425" s="105">
        <f>SUMIF([1]MMM!$A:$A,A8425,[1]MMM!$F:$F)</f>
        <v>331460.01</v>
      </c>
      <c r="K8425" s="2" t="s">
        <v>10</v>
      </c>
      <c r="L8425" s="2">
        <v>413990</v>
      </c>
      <c r="M8425" t="s">
        <v>10962</v>
      </c>
      <c r="N8425" t="s">
        <v>14330</v>
      </c>
      <c r="O8425" t="s">
        <v>10871</v>
      </c>
      <c r="P8425" t="s">
        <v>10875</v>
      </c>
    </row>
    <row r="8426" spans="1:16" x14ac:dyDescent="0.3">
      <c r="A8426" t="s">
        <v>7243</v>
      </c>
      <c r="B8426" s="2" t="str">
        <f t="shared" si="395"/>
        <v>6544</v>
      </c>
      <c r="C8426" s="2">
        <f t="shared" si="393"/>
        <v>6544</v>
      </c>
      <c r="D8426" t="str">
        <f>VLOOKUP(C8426,'Cost Centre'!A:B,2,)</f>
        <v>Human Settlement and Housing</v>
      </c>
      <c r="E8426" t="str">
        <f t="shared" si="394"/>
        <v>2</v>
      </c>
      <c r="F8426" t="s">
        <v>62</v>
      </c>
      <c r="G8426" s="2">
        <v>0</v>
      </c>
      <c r="H8426" s="2">
        <v>14912.4</v>
      </c>
      <c r="I8426" s="2">
        <v>0</v>
      </c>
      <c r="J8426" s="105">
        <f>SUMIF([1]MMM!$A:$A,A8426,[1]MMM!$F:$F)</f>
        <v>14912.4</v>
      </c>
      <c r="K8426" s="2" t="s">
        <v>10</v>
      </c>
      <c r="L8426" s="2">
        <v>0</v>
      </c>
      <c r="M8426" t="s">
        <v>10962</v>
      </c>
      <c r="N8426" t="s">
        <v>14330</v>
      </c>
      <c r="O8426" t="s">
        <v>10871</v>
      </c>
      <c r="P8426" t="s">
        <v>10875</v>
      </c>
    </row>
    <row r="8427" spans="1:16" x14ac:dyDescent="0.3">
      <c r="A8427" t="s">
        <v>7244</v>
      </c>
      <c r="B8427" s="2" t="str">
        <f t="shared" si="395"/>
        <v>6544</v>
      </c>
      <c r="C8427" s="2">
        <f t="shared" si="393"/>
        <v>6544</v>
      </c>
      <c r="D8427" t="str">
        <f>VLOOKUP(C8427,'Cost Centre'!A:B,2,)</f>
        <v>Human Settlement and Housing</v>
      </c>
      <c r="E8427" t="str">
        <f t="shared" si="394"/>
        <v>2</v>
      </c>
      <c r="F8427" t="s">
        <v>63</v>
      </c>
      <c r="G8427" s="2">
        <v>0</v>
      </c>
      <c r="H8427" s="2">
        <v>1044.96</v>
      </c>
      <c r="I8427" s="2">
        <v>0</v>
      </c>
      <c r="J8427" s="105">
        <f>SUMIF([1]MMM!$A:$A,A8427,[1]MMM!$F:$F)</f>
        <v>1044.96</v>
      </c>
      <c r="K8427" s="2" t="s">
        <v>10</v>
      </c>
      <c r="L8427" s="2">
        <v>0</v>
      </c>
      <c r="M8427" t="s">
        <v>10962</v>
      </c>
      <c r="N8427" t="s">
        <v>14330</v>
      </c>
      <c r="O8427" t="s">
        <v>10871</v>
      </c>
      <c r="P8427" t="s">
        <v>10875</v>
      </c>
    </row>
    <row r="8428" spans="1:16" x14ac:dyDescent="0.3">
      <c r="A8428" t="s">
        <v>7245</v>
      </c>
      <c r="B8428" s="2" t="str">
        <f t="shared" si="395"/>
        <v>6544</v>
      </c>
      <c r="C8428" s="2">
        <f t="shared" si="393"/>
        <v>6544</v>
      </c>
      <c r="D8428" t="str">
        <f>VLOOKUP(C8428,'Cost Centre'!A:B,2,)</f>
        <v>Human Settlement and Housing</v>
      </c>
      <c r="E8428" t="str">
        <f t="shared" si="394"/>
        <v>2</v>
      </c>
      <c r="F8428" t="s">
        <v>66</v>
      </c>
      <c r="G8428" s="2">
        <v>0</v>
      </c>
      <c r="H8428" s="2">
        <v>1368.79</v>
      </c>
      <c r="I8428" s="2">
        <v>0</v>
      </c>
      <c r="J8428" s="105">
        <f>SUMIF([1]MMM!$A:$A,A8428,[1]MMM!$F:$F)</f>
        <v>1368.79</v>
      </c>
      <c r="K8428" s="2" t="s">
        <v>10</v>
      </c>
      <c r="L8428" s="2">
        <v>0</v>
      </c>
      <c r="M8428" t="s">
        <v>10962</v>
      </c>
      <c r="N8428" t="s">
        <v>14330</v>
      </c>
      <c r="O8428" t="s">
        <v>10871</v>
      </c>
      <c r="P8428" t="s">
        <v>10875</v>
      </c>
    </row>
    <row r="8429" spans="1:16" x14ac:dyDescent="0.3">
      <c r="A8429" t="s">
        <v>7246</v>
      </c>
      <c r="B8429" s="2" t="str">
        <f t="shared" si="395"/>
        <v>6544</v>
      </c>
      <c r="C8429" s="2">
        <f t="shared" si="393"/>
        <v>6544</v>
      </c>
      <c r="D8429" t="str">
        <f>VLOOKUP(C8429,'Cost Centre'!A:B,2,)</f>
        <v>Human Settlement and Housing</v>
      </c>
      <c r="E8429" t="str">
        <f t="shared" si="394"/>
        <v>2</v>
      </c>
      <c r="F8429" t="s">
        <v>67</v>
      </c>
      <c r="G8429" s="2">
        <v>0</v>
      </c>
      <c r="H8429" s="2">
        <v>1749.99</v>
      </c>
      <c r="I8429" s="2">
        <v>0</v>
      </c>
      <c r="J8429" s="105">
        <f>SUMIF([1]MMM!$A:$A,A8429,[1]MMM!$F:$F)</f>
        <v>1854.99</v>
      </c>
      <c r="K8429" s="2" t="s">
        <v>10</v>
      </c>
      <c r="L8429" s="2">
        <v>2332</v>
      </c>
      <c r="M8429" t="s">
        <v>10962</v>
      </c>
      <c r="N8429" t="s">
        <v>14330</v>
      </c>
      <c r="O8429" t="s">
        <v>10871</v>
      </c>
      <c r="P8429" t="s">
        <v>10876</v>
      </c>
    </row>
    <row r="8430" spans="1:16" x14ac:dyDescent="0.3">
      <c r="A8430" t="s">
        <v>7247</v>
      </c>
      <c r="B8430" s="2" t="str">
        <f t="shared" si="395"/>
        <v>6544</v>
      </c>
      <c r="C8430" s="2">
        <f t="shared" si="393"/>
        <v>6544</v>
      </c>
      <c r="D8430" t="str">
        <f>VLOOKUP(C8430,'Cost Centre'!A:B,2,)</f>
        <v>Human Settlement and Housing</v>
      </c>
      <c r="E8430" t="str">
        <f t="shared" si="394"/>
        <v>2</v>
      </c>
      <c r="F8430" t="s">
        <v>68</v>
      </c>
      <c r="G8430" s="2">
        <v>0</v>
      </c>
      <c r="H8430" s="2">
        <v>29792.2</v>
      </c>
      <c r="I8430" s="2">
        <v>0</v>
      </c>
      <c r="J8430" s="105">
        <f>SUMIF([1]MMM!$A:$A,A8430,[1]MMM!$F:$F)</f>
        <v>32198.78</v>
      </c>
      <c r="K8430" s="2" t="s">
        <v>10</v>
      </c>
      <c r="L8430" s="2">
        <v>40661</v>
      </c>
      <c r="M8430" t="s">
        <v>10962</v>
      </c>
      <c r="N8430" t="s">
        <v>14330</v>
      </c>
      <c r="O8430" t="s">
        <v>10871</v>
      </c>
      <c r="P8430" t="s">
        <v>10876</v>
      </c>
    </row>
    <row r="8431" spans="1:16" x14ac:dyDescent="0.3">
      <c r="A8431" t="s">
        <v>7248</v>
      </c>
      <c r="B8431" s="2" t="str">
        <f t="shared" si="395"/>
        <v>6544</v>
      </c>
      <c r="C8431" s="2">
        <f t="shared" si="393"/>
        <v>6544</v>
      </c>
      <c r="D8431" t="str">
        <f>VLOOKUP(C8431,'Cost Centre'!A:B,2,)</f>
        <v>Human Settlement and Housing</v>
      </c>
      <c r="E8431" t="str">
        <f t="shared" si="394"/>
        <v>2</v>
      </c>
      <c r="F8431" t="s">
        <v>10877</v>
      </c>
      <c r="G8431" s="2">
        <v>0</v>
      </c>
      <c r="H8431" s="2">
        <v>240380.12</v>
      </c>
      <c r="I8431" s="2">
        <v>0</v>
      </c>
      <c r="J8431" s="105">
        <f>SUMIF([1]MMM!$A:$A,A8431,[1]MMM!$F:$F)</f>
        <v>236207.72</v>
      </c>
      <c r="K8431" s="2" t="s">
        <v>10</v>
      </c>
      <c r="L8431" s="2">
        <v>280815</v>
      </c>
      <c r="M8431" t="s">
        <v>10962</v>
      </c>
      <c r="N8431" t="s">
        <v>14330</v>
      </c>
      <c r="O8431" t="s">
        <v>10871</v>
      </c>
      <c r="P8431" t="s">
        <v>10876</v>
      </c>
    </row>
    <row r="8432" spans="1:16" x14ac:dyDescent="0.3">
      <c r="A8432" t="s">
        <v>7249</v>
      </c>
      <c r="B8432" s="2" t="str">
        <f t="shared" si="395"/>
        <v>6544</v>
      </c>
      <c r="C8432" s="2">
        <f t="shared" si="393"/>
        <v>6544</v>
      </c>
      <c r="D8432" t="str">
        <f>VLOOKUP(C8432,'Cost Centre'!A:B,2,)</f>
        <v>Human Settlement and Housing</v>
      </c>
      <c r="E8432" t="str">
        <f t="shared" si="394"/>
        <v>2</v>
      </c>
      <c r="F8432" t="s">
        <v>69</v>
      </c>
      <c r="G8432" s="2">
        <v>0</v>
      </c>
      <c r="H8432" s="2">
        <v>664716.93000000005</v>
      </c>
      <c r="I8432" s="2">
        <v>0</v>
      </c>
      <c r="J8432" s="105">
        <f>SUMIF([1]MMM!$A:$A,A8432,[1]MMM!$F:$F)</f>
        <v>694285.89</v>
      </c>
      <c r="K8432" s="2" t="s">
        <v>10</v>
      </c>
      <c r="L8432" s="2">
        <v>856517</v>
      </c>
      <c r="M8432" t="s">
        <v>10962</v>
      </c>
      <c r="N8432" t="s">
        <v>14330</v>
      </c>
      <c r="O8432" t="s">
        <v>10871</v>
      </c>
      <c r="P8432" t="s">
        <v>10876</v>
      </c>
    </row>
    <row r="8433" spans="1:16" x14ac:dyDescent="0.3">
      <c r="A8433" t="s">
        <v>7250</v>
      </c>
      <c r="B8433" s="2" t="str">
        <f t="shared" si="395"/>
        <v>6544</v>
      </c>
      <c r="C8433" s="2">
        <f t="shared" si="393"/>
        <v>6544</v>
      </c>
      <c r="D8433" t="str">
        <f>VLOOKUP(C8433,'Cost Centre'!A:B,2,)</f>
        <v>Human Settlement and Housing</v>
      </c>
      <c r="E8433" t="str">
        <f t="shared" si="394"/>
        <v>2</v>
      </c>
      <c r="F8433" t="s">
        <v>70</v>
      </c>
      <c r="G8433" s="2">
        <v>0</v>
      </c>
      <c r="H8433" s="2">
        <v>30238.720000000001</v>
      </c>
      <c r="I8433" s="2">
        <v>0</v>
      </c>
      <c r="J8433" s="105">
        <f>SUMIF([1]MMM!$A:$A,A8433,[1]MMM!$F:$F)</f>
        <v>31399.08</v>
      </c>
      <c r="K8433" s="2" t="s">
        <v>10</v>
      </c>
      <c r="L8433" s="2">
        <v>41003</v>
      </c>
      <c r="M8433" t="s">
        <v>10962</v>
      </c>
      <c r="N8433" t="s">
        <v>14330</v>
      </c>
      <c r="O8433" t="s">
        <v>10871</v>
      </c>
      <c r="P8433" t="s">
        <v>10876</v>
      </c>
    </row>
    <row r="8434" spans="1:16" x14ac:dyDescent="0.3">
      <c r="A8434" t="s">
        <v>7251</v>
      </c>
      <c r="B8434" s="2" t="str">
        <f t="shared" si="395"/>
        <v>6544</v>
      </c>
      <c r="C8434" s="2">
        <f t="shared" si="393"/>
        <v>6544</v>
      </c>
      <c r="D8434" t="str">
        <f>VLOOKUP(C8434,'Cost Centre'!A:B,2,)</f>
        <v>Human Settlement and Housing</v>
      </c>
      <c r="E8434" t="str">
        <f t="shared" si="394"/>
        <v>2</v>
      </c>
      <c r="F8434" t="s">
        <v>76</v>
      </c>
      <c r="G8434" s="2">
        <v>0</v>
      </c>
      <c r="H8434" s="2">
        <v>0</v>
      </c>
      <c r="I8434" s="2">
        <v>0</v>
      </c>
      <c r="J8434" s="105">
        <f>SUMIF([1]MMM!$A:$A,A8434,[1]MMM!$F:$F)</f>
        <v>0</v>
      </c>
      <c r="K8434" s="2" t="s">
        <v>10</v>
      </c>
      <c r="L8434" s="2">
        <v>5400</v>
      </c>
      <c r="M8434" t="s">
        <v>10962</v>
      </c>
      <c r="N8434" t="s">
        <v>14330</v>
      </c>
      <c r="O8434" t="s">
        <v>10871</v>
      </c>
      <c r="P8434" t="s">
        <v>10931</v>
      </c>
    </row>
    <row r="8435" spans="1:16" x14ac:dyDescent="0.3">
      <c r="A8435" t="s">
        <v>7252</v>
      </c>
      <c r="B8435" s="2" t="str">
        <f t="shared" si="395"/>
        <v>6544</v>
      </c>
      <c r="C8435" s="2">
        <f t="shared" si="393"/>
        <v>6544</v>
      </c>
      <c r="D8435" t="str">
        <f>VLOOKUP(C8435,'Cost Centre'!A:B,2,)</f>
        <v>Human Settlement and Housing</v>
      </c>
      <c r="E8435" t="str">
        <f t="shared" si="394"/>
        <v>2</v>
      </c>
      <c r="F8435" t="s">
        <v>227</v>
      </c>
      <c r="G8435" s="2">
        <v>0</v>
      </c>
      <c r="H8435" s="2">
        <v>0</v>
      </c>
      <c r="I8435" s="2">
        <v>0</v>
      </c>
      <c r="J8435" s="105">
        <f>SUMIF([1]MMM!$A:$A,A8435,[1]MMM!$F:$F)</f>
        <v>0</v>
      </c>
      <c r="K8435" s="2" t="s">
        <v>10</v>
      </c>
      <c r="L8435" s="2">
        <v>100000</v>
      </c>
      <c r="M8435" t="s">
        <v>10962</v>
      </c>
      <c r="N8435" t="s">
        <v>14330</v>
      </c>
      <c r="O8435" t="s">
        <v>10871</v>
      </c>
      <c r="P8435" t="s">
        <v>10879</v>
      </c>
    </row>
    <row r="8436" spans="1:16" x14ac:dyDescent="0.3">
      <c r="A8436" t="s">
        <v>7253</v>
      </c>
      <c r="B8436" s="2" t="str">
        <f t="shared" si="395"/>
        <v>6544</v>
      </c>
      <c r="C8436" s="2">
        <f t="shared" si="393"/>
        <v>6544</v>
      </c>
      <c r="D8436" t="str">
        <f>VLOOKUP(C8436,'Cost Centre'!A:B,2,)</f>
        <v>Human Settlement and Housing</v>
      </c>
      <c r="E8436" t="str">
        <f t="shared" si="394"/>
        <v>2</v>
      </c>
      <c r="F8436" t="s">
        <v>88</v>
      </c>
      <c r="G8436" s="2">
        <v>0</v>
      </c>
      <c r="H8436" s="2">
        <v>0</v>
      </c>
      <c r="I8436" s="2">
        <v>0</v>
      </c>
      <c r="J8436" s="105">
        <f>SUMIF([1]MMM!$A:$A,A8436,[1]MMM!$F:$F)</f>
        <v>0</v>
      </c>
      <c r="K8436" s="2" t="s">
        <v>10</v>
      </c>
      <c r="L8436" s="2">
        <v>1200</v>
      </c>
      <c r="M8436" t="s">
        <v>10962</v>
      </c>
      <c r="N8436" t="s">
        <v>14330</v>
      </c>
      <c r="O8436" t="s">
        <v>10871</v>
      </c>
      <c r="P8436" t="s">
        <v>10881</v>
      </c>
    </row>
    <row r="8437" spans="1:16" x14ac:dyDescent="0.3">
      <c r="A8437" t="s">
        <v>7254</v>
      </c>
      <c r="B8437" s="2" t="str">
        <f t="shared" si="395"/>
        <v>6544</v>
      </c>
      <c r="C8437" s="2">
        <f t="shared" si="393"/>
        <v>6544</v>
      </c>
      <c r="D8437" t="str">
        <f>VLOOKUP(C8437,'Cost Centre'!A:B,2,)</f>
        <v>Human Settlement and Housing</v>
      </c>
      <c r="E8437" t="str">
        <f t="shared" si="394"/>
        <v>2</v>
      </c>
      <c r="F8437" t="s">
        <v>93</v>
      </c>
      <c r="G8437" s="2">
        <v>0</v>
      </c>
      <c r="H8437" s="2">
        <v>48015.47</v>
      </c>
      <c r="I8437" s="2">
        <v>0</v>
      </c>
      <c r="J8437" s="105">
        <f>SUMIF([1]MMM!$A:$A,A8437,[1]MMM!$F:$F)</f>
        <v>49989.1</v>
      </c>
      <c r="K8437" s="2" t="s">
        <v>10</v>
      </c>
      <c r="L8437" s="2">
        <v>70982</v>
      </c>
      <c r="M8437" t="s">
        <v>10962</v>
      </c>
      <c r="N8437" t="s">
        <v>14330</v>
      </c>
      <c r="O8437" t="s">
        <v>10871</v>
      </c>
      <c r="P8437" t="s">
        <v>10881</v>
      </c>
    </row>
    <row r="8438" spans="1:16" x14ac:dyDescent="0.3">
      <c r="A8438" t="s">
        <v>7255</v>
      </c>
      <c r="B8438" s="2" t="str">
        <f t="shared" si="395"/>
        <v>6544</v>
      </c>
      <c r="C8438" s="2">
        <f t="shared" si="393"/>
        <v>6544</v>
      </c>
      <c r="D8438" t="str">
        <f>VLOOKUP(C8438,'Cost Centre'!A:B,2,)</f>
        <v>Human Settlement and Housing</v>
      </c>
      <c r="E8438" t="str">
        <f t="shared" si="394"/>
        <v>2</v>
      </c>
      <c r="F8438" t="s">
        <v>10883</v>
      </c>
      <c r="G8438" s="2">
        <v>0</v>
      </c>
      <c r="H8438" s="2">
        <v>0</v>
      </c>
      <c r="I8438" s="2">
        <v>0</v>
      </c>
      <c r="J8438" s="105">
        <f>SUMIF([1]MMM!$A:$A,A8438,[1]MMM!$F:$F)</f>
        <v>0</v>
      </c>
      <c r="K8438" s="2" t="s">
        <v>10</v>
      </c>
      <c r="L8438" s="2">
        <v>1200</v>
      </c>
      <c r="M8438" t="s">
        <v>10962</v>
      </c>
      <c r="N8438" t="s">
        <v>14330</v>
      </c>
      <c r="O8438" t="s">
        <v>10871</v>
      </c>
      <c r="P8438" t="s">
        <v>10881</v>
      </c>
    </row>
    <row r="8439" spans="1:16" x14ac:dyDescent="0.3">
      <c r="A8439" t="s">
        <v>7256</v>
      </c>
      <c r="B8439" s="2" t="str">
        <f t="shared" si="395"/>
        <v>6544</v>
      </c>
      <c r="C8439" s="2">
        <f t="shared" si="393"/>
        <v>6544</v>
      </c>
      <c r="D8439" t="str">
        <f>VLOOKUP(C8439,'Cost Centre'!A:B,2,)</f>
        <v>Human Settlement and Housing</v>
      </c>
      <c r="E8439" t="str">
        <f t="shared" si="394"/>
        <v>2</v>
      </c>
      <c r="F8439" t="s">
        <v>11683</v>
      </c>
      <c r="G8439" s="2">
        <v>0</v>
      </c>
      <c r="H8439" s="2">
        <v>0</v>
      </c>
      <c r="I8439" s="2">
        <v>0</v>
      </c>
      <c r="J8439" s="105">
        <f>SUMIF([1]MMM!$A:$A,A8439,[1]MMM!$F:$F)</f>
        <v>0</v>
      </c>
      <c r="K8439" s="2" t="s">
        <v>10</v>
      </c>
      <c r="L8439" s="2">
        <v>4000</v>
      </c>
      <c r="M8439" t="s">
        <v>10962</v>
      </c>
      <c r="N8439" t="s">
        <v>14330</v>
      </c>
      <c r="O8439" t="s">
        <v>10871</v>
      </c>
      <c r="P8439" t="s">
        <v>10881</v>
      </c>
    </row>
    <row r="8440" spans="1:16" x14ac:dyDescent="0.3">
      <c r="A8440" t="s">
        <v>7257</v>
      </c>
      <c r="B8440" s="2" t="str">
        <f t="shared" si="395"/>
        <v>6544</v>
      </c>
      <c r="C8440" s="2">
        <f t="shared" si="393"/>
        <v>6544</v>
      </c>
      <c r="D8440" t="str">
        <f>VLOOKUP(C8440,'Cost Centre'!A:B,2,)</f>
        <v>Human Settlement and Housing</v>
      </c>
      <c r="E8440" t="str">
        <f t="shared" si="394"/>
        <v>2</v>
      </c>
      <c r="F8440" t="s">
        <v>131</v>
      </c>
      <c r="G8440" s="2">
        <v>0</v>
      </c>
      <c r="H8440" s="2">
        <v>13970.65</v>
      </c>
      <c r="I8440" s="2">
        <v>0</v>
      </c>
      <c r="J8440" s="105">
        <f>SUMIF([1]MMM!$A:$A,A8440,[1]MMM!$F:$F)</f>
        <v>13970.65</v>
      </c>
      <c r="K8440" s="2" t="s">
        <v>10</v>
      </c>
      <c r="L8440" s="2">
        <v>35000</v>
      </c>
      <c r="M8440" t="s">
        <v>10962</v>
      </c>
      <c r="N8440" t="s">
        <v>14330</v>
      </c>
      <c r="O8440" t="s">
        <v>10871</v>
      </c>
      <c r="P8440" t="s">
        <v>10881</v>
      </c>
    </row>
    <row r="8441" spans="1:16" x14ac:dyDescent="0.3">
      <c r="A8441" t="s">
        <v>7258</v>
      </c>
      <c r="B8441" s="2" t="str">
        <f t="shared" si="395"/>
        <v>6544</v>
      </c>
      <c r="C8441" s="2">
        <f t="shared" si="393"/>
        <v>6544</v>
      </c>
      <c r="D8441" t="str">
        <f>VLOOKUP(C8441,'Cost Centre'!A:B,2,)</f>
        <v>Human Settlement and Housing</v>
      </c>
      <c r="E8441" t="str">
        <f t="shared" si="394"/>
        <v>2</v>
      </c>
      <c r="F8441" t="s">
        <v>117</v>
      </c>
      <c r="G8441" s="2">
        <v>0</v>
      </c>
      <c r="H8441" s="2">
        <v>3909.16</v>
      </c>
      <c r="I8441" s="2">
        <v>0</v>
      </c>
      <c r="J8441" s="105">
        <f>SUMIF([1]MMM!$A:$A,A8441,[1]MMM!$F:$F)</f>
        <v>3909.16</v>
      </c>
      <c r="K8441" s="2" t="s">
        <v>10</v>
      </c>
      <c r="L8441" s="2">
        <v>4000</v>
      </c>
      <c r="M8441" t="s">
        <v>10962</v>
      </c>
      <c r="N8441" t="s">
        <v>14330</v>
      </c>
      <c r="O8441" t="s">
        <v>10871</v>
      </c>
      <c r="P8441" t="s">
        <v>10885</v>
      </c>
    </row>
    <row r="8442" spans="1:16" x14ac:dyDescent="0.3">
      <c r="A8442" t="s">
        <v>7259</v>
      </c>
      <c r="B8442" s="2" t="str">
        <f t="shared" si="395"/>
        <v>6544</v>
      </c>
      <c r="C8442" s="2">
        <f t="shared" si="393"/>
        <v>6544</v>
      </c>
      <c r="D8442" t="str">
        <f>VLOOKUP(C8442,'Cost Centre'!A:B,2,)</f>
        <v>Human Settlement and Housing</v>
      </c>
      <c r="E8442" t="str">
        <f t="shared" si="394"/>
        <v>3</v>
      </c>
      <c r="F8442" t="s">
        <v>10944</v>
      </c>
      <c r="G8442" s="2">
        <v>0</v>
      </c>
      <c r="H8442" s="2">
        <v>0</v>
      </c>
      <c r="I8442" s="2">
        <v>0</v>
      </c>
      <c r="J8442" s="105">
        <f>SUMIF([1]MMM!$A:$A,A8442,[1]MMM!$F:$F)</f>
        <v>0</v>
      </c>
      <c r="K8442" s="2" t="s">
        <v>10</v>
      </c>
      <c r="L8442" s="2">
        <v>217319</v>
      </c>
      <c r="M8442" t="s">
        <v>10962</v>
      </c>
      <c r="N8442" t="s">
        <v>14330</v>
      </c>
      <c r="O8442" t="s">
        <v>10908</v>
      </c>
      <c r="P8442" t="s">
        <v>10910</v>
      </c>
    </row>
    <row r="8443" spans="1:16" x14ac:dyDescent="0.3">
      <c r="A8443" t="s">
        <v>7260</v>
      </c>
      <c r="B8443" s="2" t="str">
        <f t="shared" si="395"/>
        <v>6544</v>
      </c>
      <c r="C8443" s="2">
        <f t="shared" si="393"/>
        <v>6544</v>
      </c>
      <c r="D8443" t="str">
        <f>VLOOKUP(C8443,'Cost Centre'!A:B,2,)</f>
        <v>Human Settlement and Housing</v>
      </c>
      <c r="E8443" t="str">
        <f t="shared" si="394"/>
        <v>3</v>
      </c>
      <c r="F8443" t="s">
        <v>10945</v>
      </c>
      <c r="G8443" s="2">
        <v>0</v>
      </c>
      <c r="H8443" s="2">
        <v>0</v>
      </c>
      <c r="I8443" s="2">
        <v>0</v>
      </c>
      <c r="J8443" s="105">
        <f>SUMIF([1]MMM!$A:$A,A8443,[1]MMM!$F:$F)</f>
        <v>0</v>
      </c>
      <c r="K8443" s="2" t="s">
        <v>10</v>
      </c>
      <c r="L8443" s="2">
        <v>239329</v>
      </c>
      <c r="M8443" t="s">
        <v>10962</v>
      </c>
      <c r="N8443" t="s">
        <v>14330</v>
      </c>
      <c r="O8443" t="s">
        <v>10908</v>
      </c>
      <c r="P8443" t="s">
        <v>10910</v>
      </c>
    </row>
    <row r="8444" spans="1:16" x14ac:dyDescent="0.3">
      <c r="A8444" t="s">
        <v>7261</v>
      </c>
      <c r="B8444" s="2" t="str">
        <f t="shared" si="395"/>
        <v>6544</v>
      </c>
      <c r="C8444" s="2">
        <f t="shared" si="393"/>
        <v>6544</v>
      </c>
      <c r="D8444" t="str">
        <f>VLOOKUP(C8444,'Cost Centre'!A:B,2,)</f>
        <v>Human Settlement and Housing</v>
      </c>
      <c r="E8444" t="str">
        <f t="shared" si="394"/>
        <v>3</v>
      </c>
      <c r="F8444" t="s">
        <v>2148</v>
      </c>
      <c r="G8444" s="2">
        <v>0</v>
      </c>
      <c r="H8444" s="2">
        <v>0</v>
      </c>
      <c r="I8444" s="2">
        <v>0</v>
      </c>
      <c r="J8444" s="105">
        <f>SUMIF([1]MMM!$A:$A,A8444,[1]MMM!$F:$F)</f>
        <v>0</v>
      </c>
      <c r="K8444" s="2" t="s">
        <v>10</v>
      </c>
      <c r="L8444" s="2">
        <v>0</v>
      </c>
      <c r="M8444" t="s">
        <v>10962</v>
      </c>
      <c r="N8444" t="s">
        <v>14330</v>
      </c>
      <c r="O8444" t="s">
        <v>10908</v>
      </c>
      <c r="P8444" t="s">
        <v>10910</v>
      </c>
    </row>
    <row r="8445" spans="1:16" x14ac:dyDescent="0.3">
      <c r="A8445" t="s">
        <v>14331</v>
      </c>
      <c r="B8445" s="2" t="str">
        <f t="shared" si="395"/>
        <v>6544</v>
      </c>
      <c r="C8445" s="2">
        <f t="shared" si="393"/>
        <v>6544</v>
      </c>
      <c r="D8445" t="str">
        <f>VLOOKUP(C8445,'Cost Centre'!A:B,2,)</f>
        <v>Human Settlement and Housing</v>
      </c>
      <c r="E8445" t="str">
        <f t="shared" si="394"/>
        <v>3</v>
      </c>
      <c r="F8445" t="s">
        <v>10912</v>
      </c>
      <c r="G8445" s="2">
        <v>0</v>
      </c>
      <c r="H8445" s="2">
        <v>0</v>
      </c>
      <c r="I8445" s="2">
        <v>-5397484.7300000004</v>
      </c>
      <c r="J8445" s="105">
        <f>SUMIF([1]MMM!$A:$A,A8445,[1]MMM!$F:$F)</f>
        <v>-5397484.7300000004</v>
      </c>
      <c r="K8445" s="2" t="s">
        <v>10</v>
      </c>
      <c r="L8445" s="2">
        <v>0</v>
      </c>
      <c r="M8445" t="s">
        <v>10962</v>
      </c>
      <c r="N8445" t="s">
        <v>14330</v>
      </c>
      <c r="O8445" t="s">
        <v>10908</v>
      </c>
      <c r="P8445" t="s">
        <v>10913</v>
      </c>
    </row>
    <row r="8446" spans="1:16" x14ac:dyDescent="0.3">
      <c r="A8446" t="s">
        <v>14332</v>
      </c>
      <c r="B8446" s="2" t="str">
        <f t="shared" si="395"/>
        <v>6544</v>
      </c>
      <c r="C8446" s="2">
        <f t="shared" si="393"/>
        <v>6544</v>
      </c>
      <c r="D8446" t="str">
        <f>VLOOKUP(C8446,'Cost Centre'!A:B,2,)</f>
        <v>Human Settlement and Housing</v>
      </c>
      <c r="E8446" t="str">
        <f t="shared" si="394"/>
        <v>3</v>
      </c>
      <c r="F8446" t="s">
        <v>10915</v>
      </c>
      <c r="G8446" s="2">
        <v>0</v>
      </c>
      <c r="H8446" s="2">
        <v>0</v>
      </c>
      <c r="I8446" s="2">
        <v>0</v>
      </c>
      <c r="J8446" s="105">
        <f>SUMIF([1]MMM!$A:$A,A8446,[1]MMM!$F:$F)</f>
        <v>0</v>
      </c>
      <c r="K8446" s="2" t="s">
        <v>10</v>
      </c>
      <c r="L8446" s="2">
        <v>0</v>
      </c>
      <c r="M8446" t="s">
        <v>10962</v>
      </c>
      <c r="N8446" t="s">
        <v>14330</v>
      </c>
      <c r="O8446" t="s">
        <v>10908</v>
      </c>
      <c r="P8446" t="s">
        <v>10913</v>
      </c>
    </row>
    <row r="8447" spans="1:16" x14ac:dyDescent="0.3">
      <c r="A8447" t="s">
        <v>1665</v>
      </c>
      <c r="B8447" s="2" t="str">
        <f t="shared" si="395"/>
        <v>6544</v>
      </c>
      <c r="C8447" s="2">
        <f t="shared" si="393"/>
        <v>6544</v>
      </c>
      <c r="D8447" t="str">
        <f>VLOOKUP(C8447,'Cost Centre'!A:B,2,)</f>
        <v>Human Settlement and Housing</v>
      </c>
      <c r="E8447" t="str">
        <f t="shared" si="394"/>
        <v>8</v>
      </c>
      <c r="F8447" t="s">
        <v>462</v>
      </c>
      <c r="G8447" s="2">
        <v>6644072.8499999996</v>
      </c>
      <c r="H8447" s="2">
        <v>0</v>
      </c>
      <c r="I8447" s="2">
        <v>0</v>
      </c>
      <c r="J8447" s="105">
        <f>SUMIF([1]MMM!$A:$A,A8447,[1]MMM!$F:$F)</f>
        <v>6644072.8499999996</v>
      </c>
      <c r="K8447" s="2" t="s">
        <v>460</v>
      </c>
      <c r="L8447" s="2">
        <v>0</v>
      </c>
      <c r="M8447" t="s">
        <v>10962</v>
      </c>
      <c r="N8447" t="s">
        <v>14330</v>
      </c>
      <c r="O8447" t="s">
        <v>10916</v>
      </c>
      <c r="P8447" t="s">
        <v>10917</v>
      </c>
    </row>
    <row r="8448" spans="1:16" x14ac:dyDescent="0.3">
      <c r="A8448" t="s">
        <v>1666</v>
      </c>
      <c r="B8448" s="2" t="str">
        <f t="shared" si="395"/>
        <v>6544</v>
      </c>
      <c r="C8448" s="2">
        <f t="shared" si="393"/>
        <v>6544</v>
      </c>
      <c r="D8448" t="str">
        <f>VLOOKUP(C8448,'Cost Centre'!A:B,2,)</f>
        <v>Human Settlement and Housing</v>
      </c>
      <c r="E8448" t="str">
        <f t="shared" si="394"/>
        <v>8</v>
      </c>
      <c r="F8448" t="s">
        <v>464</v>
      </c>
      <c r="G8448" s="2">
        <v>0</v>
      </c>
      <c r="H8448" s="2">
        <v>0</v>
      </c>
      <c r="I8448" s="2">
        <v>0</v>
      </c>
      <c r="J8448" s="105">
        <f>SUMIF([1]MMM!$A:$A,A8448,[1]MMM!$F:$F)</f>
        <v>0</v>
      </c>
      <c r="K8448" s="2" t="s">
        <v>460</v>
      </c>
      <c r="L8448" s="2">
        <v>0</v>
      </c>
      <c r="M8448" t="s">
        <v>10962</v>
      </c>
      <c r="N8448" t="s">
        <v>14330</v>
      </c>
      <c r="O8448" t="s">
        <v>10916</v>
      </c>
      <c r="P8448" t="s">
        <v>10917</v>
      </c>
    </row>
    <row r="8449" spans="1:16" x14ac:dyDescent="0.3">
      <c r="A8449" t="s">
        <v>1667</v>
      </c>
      <c r="B8449" s="2" t="str">
        <f t="shared" si="395"/>
        <v>6544</v>
      </c>
      <c r="C8449" s="2">
        <f t="shared" si="393"/>
        <v>6544</v>
      </c>
      <c r="D8449" t="str">
        <f>VLOOKUP(C8449,'Cost Centre'!A:B,2,)</f>
        <v>Human Settlement and Housing</v>
      </c>
      <c r="E8449" t="str">
        <f t="shared" si="394"/>
        <v>8</v>
      </c>
      <c r="F8449" t="s">
        <v>466</v>
      </c>
      <c r="G8449" s="2">
        <v>0</v>
      </c>
      <c r="H8449" s="2">
        <v>0</v>
      </c>
      <c r="I8449" s="2">
        <v>0</v>
      </c>
      <c r="J8449" s="105">
        <f>SUMIF([1]MMM!$A:$A,A8449,[1]MMM!$F:$F)</f>
        <v>0</v>
      </c>
      <c r="K8449" s="2" t="s">
        <v>460</v>
      </c>
      <c r="L8449" s="2">
        <v>0</v>
      </c>
      <c r="M8449" t="s">
        <v>10962</v>
      </c>
      <c r="N8449" t="s">
        <v>14330</v>
      </c>
      <c r="O8449" t="s">
        <v>10916</v>
      </c>
      <c r="P8449" t="s">
        <v>10917</v>
      </c>
    </row>
    <row r="8450" spans="1:16" x14ac:dyDescent="0.3">
      <c r="A8450" t="s">
        <v>1668</v>
      </c>
      <c r="B8450" s="2" t="str">
        <f t="shared" si="395"/>
        <v>6544</v>
      </c>
      <c r="C8450" s="2">
        <f t="shared" ref="C8450:C8513" si="396">VALUE(B8450)</f>
        <v>6544</v>
      </c>
      <c r="D8450" t="str">
        <f>VLOOKUP(C8450,'Cost Centre'!A:B,2,)</f>
        <v>Human Settlement and Housing</v>
      </c>
      <c r="E8450" t="str">
        <f t="shared" ref="E8450:E8513" si="397">MID(A8450,5,1)</f>
        <v>8</v>
      </c>
      <c r="F8450" t="s">
        <v>468</v>
      </c>
      <c r="G8450" s="2">
        <v>0</v>
      </c>
      <c r="H8450" s="2">
        <v>5397484.7300000004</v>
      </c>
      <c r="I8450" s="2">
        <v>0</v>
      </c>
      <c r="J8450" s="105">
        <f>SUMIF([1]MMM!$A:$A,A8450,[1]MMM!$F:$F)</f>
        <v>5397484.7300000004</v>
      </c>
      <c r="K8450" s="2" t="s">
        <v>460</v>
      </c>
      <c r="L8450" s="2">
        <v>0</v>
      </c>
      <c r="M8450" t="s">
        <v>10962</v>
      </c>
      <c r="N8450" t="s">
        <v>14330</v>
      </c>
      <c r="O8450" t="s">
        <v>10916</v>
      </c>
      <c r="P8450" t="s">
        <v>10917</v>
      </c>
    </row>
    <row r="8451" spans="1:16" x14ac:dyDescent="0.3">
      <c r="A8451" t="s">
        <v>1669</v>
      </c>
      <c r="B8451" s="2" t="str">
        <f t="shared" ref="B8451:B8514" si="398">MID(A8451,1,4)</f>
        <v>6544</v>
      </c>
      <c r="C8451" s="2">
        <f t="shared" si="396"/>
        <v>6544</v>
      </c>
      <c r="D8451" t="str">
        <f>VLOOKUP(C8451,'Cost Centre'!A:B,2,)</f>
        <v>Human Settlement and Housing</v>
      </c>
      <c r="E8451" t="str">
        <f t="shared" si="397"/>
        <v>8</v>
      </c>
      <c r="F8451" t="s">
        <v>470</v>
      </c>
      <c r="G8451" s="2">
        <v>0</v>
      </c>
      <c r="H8451" s="2">
        <v>0</v>
      </c>
      <c r="I8451" s="2">
        <v>0</v>
      </c>
      <c r="J8451" s="105">
        <f>SUMIF([1]MMM!$A:$A,A8451,[1]MMM!$F:$F)</f>
        <v>0</v>
      </c>
      <c r="K8451" s="2" t="s">
        <v>460</v>
      </c>
      <c r="L8451" s="2">
        <v>0</v>
      </c>
      <c r="M8451" t="s">
        <v>10962</v>
      </c>
      <c r="N8451" t="s">
        <v>14330</v>
      </c>
      <c r="O8451" t="s">
        <v>10916</v>
      </c>
      <c r="P8451" t="s">
        <v>10917</v>
      </c>
    </row>
    <row r="8452" spans="1:16" x14ac:dyDescent="0.3">
      <c r="A8452" t="s">
        <v>7262</v>
      </c>
      <c r="B8452" s="2" t="str">
        <f t="shared" si="398"/>
        <v>6544</v>
      </c>
      <c r="C8452" s="2">
        <f t="shared" si="396"/>
        <v>6544</v>
      </c>
      <c r="D8452" t="str">
        <f>VLOOKUP(C8452,'Cost Centre'!A:B,2,)</f>
        <v>Human Settlement and Housing</v>
      </c>
      <c r="E8452" t="str">
        <f t="shared" si="397"/>
        <v>8</v>
      </c>
      <c r="F8452" t="s">
        <v>2159</v>
      </c>
      <c r="G8452" s="2">
        <v>0</v>
      </c>
      <c r="H8452" s="2">
        <v>0</v>
      </c>
      <c r="I8452" s="2">
        <v>0</v>
      </c>
      <c r="J8452" s="105">
        <f>SUMIF([1]MMM!$A:$A,A8452,[1]MMM!$F:$F)</f>
        <v>0</v>
      </c>
      <c r="K8452" s="2" t="s">
        <v>460</v>
      </c>
      <c r="L8452" s="2">
        <v>0</v>
      </c>
      <c r="M8452" t="s">
        <v>10962</v>
      </c>
      <c r="N8452" t="s">
        <v>14330</v>
      </c>
      <c r="O8452" t="s">
        <v>10916</v>
      </c>
      <c r="P8452" t="s">
        <v>10917</v>
      </c>
    </row>
    <row r="8453" spans="1:16" x14ac:dyDescent="0.3">
      <c r="A8453" t="s">
        <v>7263</v>
      </c>
      <c r="B8453" s="2" t="str">
        <f t="shared" si="398"/>
        <v>6545</v>
      </c>
      <c r="C8453" s="2">
        <f t="shared" si="396"/>
        <v>6545</v>
      </c>
      <c r="D8453" t="str">
        <f>VLOOKUP(C8453,'Cost Centre'!A:B,2,)</f>
        <v>Human Settlement and Housing</v>
      </c>
      <c r="E8453" t="str">
        <f t="shared" si="397"/>
        <v>2</v>
      </c>
      <c r="F8453" t="s">
        <v>48</v>
      </c>
      <c r="G8453" s="2">
        <v>0</v>
      </c>
      <c r="H8453" s="2">
        <v>1755218.99</v>
      </c>
      <c r="I8453" s="2">
        <v>0</v>
      </c>
      <c r="J8453" s="105">
        <f>SUMIF([1]MMM!$A:$A,A8453,[1]MMM!$F:$F)</f>
        <v>1755218.99</v>
      </c>
      <c r="K8453" s="2" t="s">
        <v>10</v>
      </c>
      <c r="L8453" s="2">
        <v>1801603</v>
      </c>
      <c r="M8453" t="s">
        <v>10962</v>
      </c>
      <c r="N8453" t="s">
        <v>14333</v>
      </c>
      <c r="O8453" t="s">
        <v>10871</v>
      </c>
      <c r="P8453" t="s">
        <v>10875</v>
      </c>
    </row>
    <row r="8454" spans="1:16" x14ac:dyDescent="0.3">
      <c r="A8454" t="s">
        <v>7264</v>
      </c>
      <c r="B8454" s="2" t="str">
        <f t="shared" si="398"/>
        <v>6545</v>
      </c>
      <c r="C8454" s="2">
        <f t="shared" si="396"/>
        <v>6545</v>
      </c>
      <c r="D8454" t="str">
        <f>VLOOKUP(C8454,'Cost Centre'!A:B,2,)</f>
        <v>Human Settlement and Housing</v>
      </c>
      <c r="E8454" t="str">
        <f t="shared" si="397"/>
        <v>2</v>
      </c>
      <c r="F8454" t="s">
        <v>51</v>
      </c>
      <c r="G8454" s="2">
        <v>0</v>
      </c>
      <c r="H8454" s="2">
        <v>6600</v>
      </c>
      <c r="I8454" s="2">
        <v>0</v>
      </c>
      <c r="J8454" s="105">
        <f>SUMIF([1]MMM!$A:$A,A8454,[1]MMM!$F:$F)</f>
        <v>8000</v>
      </c>
      <c r="K8454" s="2" t="s">
        <v>10</v>
      </c>
      <c r="L8454" s="2">
        <v>3600</v>
      </c>
      <c r="M8454" t="s">
        <v>10962</v>
      </c>
      <c r="N8454" t="s">
        <v>14333</v>
      </c>
      <c r="O8454" t="s">
        <v>10871</v>
      </c>
      <c r="P8454" t="s">
        <v>10875</v>
      </c>
    </row>
    <row r="8455" spans="1:16" x14ac:dyDescent="0.3">
      <c r="A8455" t="s">
        <v>7265</v>
      </c>
      <c r="B8455" s="2" t="str">
        <f t="shared" si="398"/>
        <v>6545</v>
      </c>
      <c r="C8455" s="2">
        <f t="shared" si="396"/>
        <v>6545</v>
      </c>
      <c r="D8455" t="str">
        <f>VLOOKUP(C8455,'Cost Centre'!A:B,2,)</f>
        <v>Human Settlement and Housing</v>
      </c>
      <c r="E8455" t="str">
        <f t="shared" si="397"/>
        <v>2</v>
      </c>
      <c r="F8455" t="s">
        <v>52</v>
      </c>
      <c r="G8455" s="2">
        <v>0</v>
      </c>
      <c r="H8455" s="2">
        <v>21253.49</v>
      </c>
      <c r="I8455" s="2">
        <v>0</v>
      </c>
      <c r="J8455" s="105">
        <f>SUMIF([1]MMM!$A:$A,A8455,[1]MMM!$F:$F)</f>
        <v>21253.49</v>
      </c>
      <c r="K8455" s="2" t="s">
        <v>10</v>
      </c>
      <c r="L8455" s="2">
        <v>20496</v>
      </c>
      <c r="M8455" t="s">
        <v>10962</v>
      </c>
      <c r="N8455" t="s">
        <v>14333</v>
      </c>
      <c r="O8455" t="s">
        <v>10871</v>
      </c>
      <c r="P8455" t="s">
        <v>10875</v>
      </c>
    </row>
    <row r="8456" spans="1:16" x14ac:dyDescent="0.3">
      <c r="A8456" t="s">
        <v>7266</v>
      </c>
      <c r="B8456" s="2" t="str">
        <f t="shared" si="398"/>
        <v>6545</v>
      </c>
      <c r="C8456" s="2">
        <f t="shared" si="396"/>
        <v>6545</v>
      </c>
      <c r="D8456" t="str">
        <f>VLOOKUP(C8456,'Cost Centre'!A:B,2,)</f>
        <v>Human Settlement and Housing</v>
      </c>
      <c r="E8456" t="str">
        <f t="shared" si="397"/>
        <v>2</v>
      </c>
      <c r="F8456" t="s">
        <v>55</v>
      </c>
      <c r="G8456" s="2">
        <v>0</v>
      </c>
      <c r="H8456" s="2">
        <v>649209.07999999996</v>
      </c>
      <c r="I8456" s="2">
        <v>0</v>
      </c>
      <c r="J8456" s="105">
        <f>SUMIF([1]MMM!$A:$A,A8456,[1]MMM!$F:$F)</f>
        <v>656187.75</v>
      </c>
      <c r="K8456" s="2" t="s">
        <v>10</v>
      </c>
      <c r="L8456" s="2">
        <v>676008</v>
      </c>
      <c r="M8456" t="s">
        <v>10962</v>
      </c>
      <c r="N8456" t="s">
        <v>14333</v>
      </c>
      <c r="O8456" t="s">
        <v>10871</v>
      </c>
      <c r="P8456" t="s">
        <v>10875</v>
      </c>
    </row>
    <row r="8457" spans="1:16" x14ac:dyDescent="0.3">
      <c r="A8457" t="s">
        <v>7267</v>
      </c>
      <c r="B8457" s="2" t="str">
        <f t="shared" si="398"/>
        <v>6545</v>
      </c>
      <c r="C8457" s="2">
        <f t="shared" si="396"/>
        <v>6545</v>
      </c>
      <c r="D8457" t="str">
        <f>VLOOKUP(C8457,'Cost Centre'!A:B,2,)</f>
        <v>Human Settlement and Housing</v>
      </c>
      <c r="E8457" t="str">
        <f t="shared" si="397"/>
        <v>2</v>
      </c>
      <c r="F8457" t="s">
        <v>56</v>
      </c>
      <c r="G8457" s="2">
        <v>0</v>
      </c>
      <c r="H8457" s="2">
        <v>0</v>
      </c>
      <c r="I8457" s="2">
        <v>0</v>
      </c>
      <c r="J8457" s="105">
        <f>SUMIF([1]MMM!$A:$A,A8457,[1]MMM!$F:$F)</f>
        <v>0</v>
      </c>
      <c r="K8457" s="2" t="s">
        <v>10</v>
      </c>
      <c r="L8457" s="2">
        <v>0</v>
      </c>
      <c r="M8457" t="s">
        <v>10962</v>
      </c>
      <c r="N8457" t="s">
        <v>14333</v>
      </c>
      <c r="O8457" t="s">
        <v>10871</v>
      </c>
      <c r="P8457" t="s">
        <v>10875</v>
      </c>
    </row>
    <row r="8458" spans="1:16" x14ac:dyDescent="0.3">
      <c r="A8458" t="s">
        <v>7268</v>
      </c>
      <c r="B8458" s="2" t="str">
        <f t="shared" si="398"/>
        <v>6545</v>
      </c>
      <c r="C8458" s="2">
        <f t="shared" si="396"/>
        <v>6545</v>
      </c>
      <c r="D8458" t="str">
        <f>VLOOKUP(C8458,'Cost Centre'!A:B,2,)</f>
        <v>Human Settlement and Housing</v>
      </c>
      <c r="E8458" t="str">
        <f t="shared" si="397"/>
        <v>2</v>
      </c>
      <c r="F8458" t="s">
        <v>57</v>
      </c>
      <c r="G8458" s="2">
        <v>0</v>
      </c>
      <c r="H8458" s="2">
        <v>17505.5</v>
      </c>
      <c r="I8458" s="2">
        <v>0</v>
      </c>
      <c r="J8458" s="105">
        <f>SUMIF([1]MMM!$A:$A,A8458,[1]MMM!$F:$F)</f>
        <v>17505.5</v>
      </c>
      <c r="K8458" s="2" t="s">
        <v>10</v>
      </c>
      <c r="L8458" s="2">
        <v>0</v>
      </c>
      <c r="M8458" t="s">
        <v>10962</v>
      </c>
      <c r="N8458" t="s">
        <v>14333</v>
      </c>
      <c r="O8458" t="s">
        <v>10871</v>
      </c>
      <c r="P8458" t="s">
        <v>10875</v>
      </c>
    </row>
    <row r="8459" spans="1:16" x14ac:dyDescent="0.3">
      <c r="A8459" t="s">
        <v>7269</v>
      </c>
      <c r="B8459" s="2" t="str">
        <f t="shared" si="398"/>
        <v>6545</v>
      </c>
      <c r="C8459" s="2">
        <f t="shared" si="396"/>
        <v>6545</v>
      </c>
      <c r="D8459" t="str">
        <f>VLOOKUP(C8459,'Cost Centre'!A:B,2,)</f>
        <v>Human Settlement and Housing</v>
      </c>
      <c r="E8459" t="str">
        <f t="shared" si="397"/>
        <v>2</v>
      </c>
      <c r="F8459" t="s">
        <v>60</v>
      </c>
      <c r="G8459" s="2">
        <v>0</v>
      </c>
      <c r="H8459" s="2">
        <v>92232</v>
      </c>
      <c r="I8459" s="2">
        <v>0</v>
      </c>
      <c r="J8459" s="105">
        <f>SUMIF([1]MMM!$A:$A,A8459,[1]MMM!$F:$F)</f>
        <v>115290</v>
      </c>
      <c r="K8459" s="2" t="s">
        <v>10</v>
      </c>
      <c r="L8459" s="2">
        <v>100000</v>
      </c>
      <c r="M8459" t="s">
        <v>10962</v>
      </c>
      <c r="N8459" t="s">
        <v>14333</v>
      </c>
      <c r="O8459" t="s">
        <v>10871</v>
      </c>
      <c r="P8459" t="s">
        <v>10875</v>
      </c>
    </row>
    <row r="8460" spans="1:16" x14ac:dyDescent="0.3">
      <c r="A8460" t="s">
        <v>7270</v>
      </c>
      <c r="B8460" s="2" t="str">
        <f t="shared" si="398"/>
        <v>6545</v>
      </c>
      <c r="C8460" s="2">
        <f t="shared" si="396"/>
        <v>6545</v>
      </c>
      <c r="D8460" t="str">
        <f>VLOOKUP(C8460,'Cost Centre'!A:B,2,)</f>
        <v>Human Settlement and Housing</v>
      </c>
      <c r="E8460" t="str">
        <f t="shared" si="397"/>
        <v>2</v>
      </c>
      <c r="F8460" t="s">
        <v>61</v>
      </c>
      <c r="G8460" s="2">
        <v>0</v>
      </c>
      <c r="H8460" s="2">
        <v>149856.01</v>
      </c>
      <c r="I8460" s="2">
        <v>0</v>
      </c>
      <c r="J8460" s="105">
        <f>SUMIF([1]MMM!$A:$A,A8460,[1]MMM!$F:$F)</f>
        <v>149856.01</v>
      </c>
      <c r="K8460" s="2" t="s">
        <v>10</v>
      </c>
      <c r="L8460" s="2">
        <v>150134</v>
      </c>
      <c r="M8460" t="s">
        <v>10962</v>
      </c>
      <c r="N8460" t="s">
        <v>14333</v>
      </c>
      <c r="O8460" t="s">
        <v>10871</v>
      </c>
      <c r="P8460" t="s">
        <v>10875</v>
      </c>
    </row>
    <row r="8461" spans="1:16" x14ac:dyDescent="0.3">
      <c r="A8461" t="s">
        <v>7271</v>
      </c>
      <c r="B8461" s="2" t="str">
        <f t="shared" si="398"/>
        <v>6545</v>
      </c>
      <c r="C8461" s="2">
        <f t="shared" si="396"/>
        <v>6545</v>
      </c>
      <c r="D8461" t="str">
        <f>VLOOKUP(C8461,'Cost Centre'!A:B,2,)</f>
        <v>Human Settlement and Housing</v>
      </c>
      <c r="E8461" t="str">
        <f t="shared" si="397"/>
        <v>2</v>
      </c>
      <c r="F8461" t="s">
        <v>62</v>
      </c>
      <c r="G8461" s="2">
        <v>0</v>
      </c>
      <c r="H8461" s="2">
        <v>28315.439999999999</v>
      </c>
      <c r="I8461" s="2">
        <v>0</v>
      </c>
      <c r="J8461" s="105">
        <f>SUMIF([1]MMM!$A:$A,A8461,[1]MMM!$F:$F)</f>
        <v>28315.439999999999</v>
      </c>
      <c r="K8461" s="2" t="s">
        <v>10</v>
      </c>
      <c r="L8461" s="2">
        <v>0</v>
      </c>
      <c r="M8461" t="s">
        <v>10962</v>
      </c>
      <c r="N8461" t="s">
        <v>14333</v>
      </c>
      <c r="O8461" t="s">
        <v>10871</v>
      </c>
      <c r="P8461" t="s">
        <v>10875</v>
      </c>
    </row>
    <row r="8462" spans="1:16" x14ac:dyDescent="0.3">
      <c r="A8462" t="s">
        <v>7272</v>
      </c>
      <c r="B8462" s="2" t="str">
        <f t="shared" si="398"/>
        <v>6545</v>
      </c>
      <c r="C8462" s="2">
        <f t="shared" si="396"/>
        <v>6545</v>
      </c>
      <c r="D8462" t="str">
        <f>VLOOKUP(C8462,'Cost Centre'!A:B,2,)</f>
        <v>Human Settlement and Housing</v>
      </c>
      <c r="E8462" t="str">
        <f t="shared" si="397"/>
        <v>2</v>
      </c>
      <c r="F8462" t="s">
        <v>67</v>
      </c>
      <c r="G8462" s="2">
        <v>0</v>
      </c>
      <c r="H8462" s="2">
        <v>411.24</v>
      </c>
      <c r="I8462" s="2">
        <v>0</v>
      </c>
      <c r="J8462" s="105">
        <f>SUMIF([1]MMM!$A:$A,A8462,[1]MMM!$F:$F)</f>
        <v>411.24</v>
      </c>
      <c r="K8462" s="2" t="s">
        <v>10</v>
      </c>
      <c r="L8462" s="2">
        <v>424</v>
      </c>
      <c r="M8462" t="s">
        <v>10962</v>
      </c>
      <c r="N8462" t="s">
        <v>14333</v>
      </c>
      <c r="O8462" t="s">
        <v>10871</v>
      </c>
      <c r="P8462" t="s">
        <v>10876</v>
      </c>
    </row>
    <row r="8463" spans="1:16" x14ac:dyDescent="0.3">
      <c r="A8463" t="s">
        <v>7273</v>
      </c>
      <c r="B8463" s="2" t="str">
        <f t="shared" si="398"/>
        <v>6545</v>
      </c>
      <c r="C8463" s="2">
        <f t="shared" si="396"/>
        <v>6545</v>
      </c>
      <c r="D8463" t="str">
        <f>VLOOKUP(C8463,'Cost Centre'!A:B,2,)</f>
        <v>Human Settlement and Housing</v>
      </c>
      <c r="E8463" t="str">
        <f t="shared" si="397"/>
        <v>2</v>
      </c>
      <c r="F8463" t="s">
        <v>68</v>
      </c>
      <c r="G8463" s="2">
        <v>0</v>
      </c>
      <c r="H8463" s="2">
        <v>11452.14</v>
      </c>
      <c r="I8463" s="2">
        <v>0</v>
      </c>
      <c r="J8463" s="105">
        <f>SUMIF([1]MMM!$A:$A,A8463,[1]MMM!$F:$F)</f>
        <v>12567.76</v>
      </c>
      <c r="K8463" s="2" t="s">
        <v>10</v>
      </c>
      <c r="L8463" s="2">
        <v>12206</v>
      </c>
      <c r="M8463" t="s">
        <v>10962</v>
      </c>
      <c r="N8463" t="s">
        <v>14333</v>
      </c>
      <c r="O8463" t="s">
        <v>10871</v>
      </c>
      <c r="P8463" t="s">
        <v>10876</v>
      </c>
    </row>
    <row r="8464" spans="1:16" x14ac:dyDescent="0.3">
      <c r="A8464" t="s">
        <v>7274</v>
      </c>
      <c r="B8464" s="2" t="str">
        <f t="shared" si="398"/>
        <v>6545</v>
      </c>
      <c r="C8464" s="2">
        <f t="shared" si="396"/>
        <v>6545</v>
      </c>
      <c r="D8464" t="str">
        <f>VLOOKUP(C8464,'Cost Centre'!A:B,2,)</f>
        <v>Human Settlement and Housing</v>
      </c>
      <c r="E8464" t="str">
        <f t="shared" si="397"/>
        <v>2</v>
      </c>
      <c r="F8464" t="s">
        <v>10877</v>
      </c>
      <c r="G8464" s="2">
        <v>0</v>
      </c>
      <c r="H8464" s="2">
        <v>140925.71</v>
      </c>
      <c r="I8464" s="2">
        <v>0</v>
      </c>
      <c r="J8464" s="105">
        <f>SUMIF([1]MMM!$A:$A,A8464,[1]MMM!$F:$F)</f>
        <v>140925.71</v>
      </c>
      <c r="K8464" s="2" t="s">
        <v>10</v>
      </c>
      <c r="L8464" s="2">
        <v>201426</v>
      </c>
      <c r="M8464" t="s">
        <v>10962</v>
      </c>
      <c r="N8464" t="s">
        <v>14333</v>
      </c>
      <c r="O8464" t="s">
        <v>10871</v>
      </c>
      <c r="P8464" t="s">
        <v>10876</v>
      </c>
    </row>
    <row r="8465" spans="1:16" x14ac:dyDescent="0.3">
      <c r="A8465" t="s">
        <v>7275</v>
      </c>
      <c r="B8465" s="2" t="str">
        <f t="shared" si="398"/>
        <v>6545</v>
      </c>
      <c r="C8465" s="2">
        <f t="shared" si="396"/>
        <v>6545</v>
      </c>
      <c r="D8465" t="str">
        <f>VLOOKUP(C8465,'Cost Centre'!A:B,2,)</f>
        <v>Human Settlement and Housing</v>
      </c>
      <c r="E8465" t="str">
        <f t="shared" si="397"/>
        <v>2</v>
      </c>
      <c r="F8465" t="s">
        <v>69</v>
      </c>
      <c r="G8465" s="2">
        <v>0</v>
      </c>
      <c r="H8465" s="2">
        <v>341266.94</v>
      </c>
      <c r="I8465" s="2">
        <v>0</v>
      </c>
      <c r="J8465" s="105">
        <f>SUMIF([1]MMM!$A:$A,A8465,[1]MMM!$F:$F)</f>
        <v>341266.94</v>
      </c>
      <c r="K8465" s="2" t="s">
        <v>10</v>
      </c>
      <c r="L8465" s="2">
        <v>349693</v>
      </c>
      <c r="M8465" t="s">
        <v>10962</v>
      </c>
      <c r="N8465" t="s">
        <v>14333</v>
      </c>
      <c r="O8465" t="s">
        <v>10871</v>
      </c>
      <c r="P8465" t="s">
        <v>10876</v>
      </c>
    </row>
    <row r="8466" spans="1:16" x14ac:dyDescent="0.3">
      <c r="A8466" t="s">
        <v>7276</v>
      </c>
      <c r="B8466" s="2" t="str">
        <f t="shared" si="398"/>
        <v>6545</v>
      </c>
      <c r="C8466" s="2">
        <f t="shared" si="396"/>
        <v>6545</v>
      </c>
      <c r="D8466" t="str">
        <f>VLOOKUP(C8466,'Cost Centre'!A:B,2,)</f>
        <v>Human Settlement and Housing</v>
      </c>
      <c r="E8466" t="str">
        <f t="shared" si="397"/>
        <v>2</v>
      </c>
      <c r="F8466" t="s">
        <v>70</v>
      </c>
      <c r="G8466" s="2">
        <v>0</v>
      </c>
      <c r="H8466" s="2">
        <v>6989.85</v>
      </c>
      <c r="I8466" s="2">
        <v>0</v>
      </c>
      <c r="J8466" s="105">
        <f>SUMIF([1]MMM!$A:$A,A8466,[1]MMM!$F:$F)</f>
        <v>6989.85</v>
      </c>
      <c r="K8466" s="2" t="s">
        <v>10</v>
      </c>
      <c r="L8466" s="2">
        <v>7652</v>
      </c>
      <c r="M8466" t="s">
        <v>10962</v>
      </c>
      <c r="N8466" t="s">
        <v>14333</v>
      </c>
      <c r="O8466" t="s">
        <v>10871</v>
      </c>
      <c r="P8466" t="s">
        <v>10876</v>
      </c>
    </row>
    <row r="8467" spans="1:16" x14ac:dyDescent="0.3">
      <c r="A8467" t="s">
        <v>7277</v>
      </c>
      <c r="B8467" s="2" t="str">
        <f t="shared" si="398"/>
        <v>6545</v>
      </c>
      <c r="C8467" s="2">
        <f t="shared" si="396"/>
        <v>6545</v>
      </c>
      <c r="D8467" t="str">
        <f>VLOOKUP(C8467,'Cost Centre'!A:B,2,)</f>
        <v>Human Settlement and Housing</v>
      </c>
      <c r="E8467" t="str">
        <f t="shared" si="397"/>
        <v>2</v>
      </c>
      <c r="F8467" t="s">
        <v>2116</v>
      </c>
      <c r="G8467" s="2">
        <v>0</v>
      </c>
      <c r="H8467" s="2">
        <v>0</v>
      </c>
      <c r="I8467" s="2">
        <v>0</v>
      </c>
      <c r="J8467" s="105">
        <f>SUMIF([1]MMM!$A:$A,A8467,[1]MMM!$F:$F)</f>
        <v>0</v>
      </c>
      <c r="K8467" s="2" t="s">
        <v>10</v>
      </c>
      <c r="L8467" s="2">
        <v>2000</v>
      </c>
      <c r="M8467" t="s">
        <v>10962</v>
      </c>
      <c r="N8467" t="s">
        <v>14333</v>
      </c>
      <c r="O8467" t="s">
        <v>10871</v>
      </c>
      <c r="P8467" t="s">
        <v>10878</v>
      </c>
    </row>
    <row r="8468" spans="1:16" x14ac:dyDescent="0.3">
      <c r="A8468" t="s">
        <v>7278</v>
      </c>
      <c r="B8468" s="2" t="str">
        <f t="shared" si="398"/>
        <v>6545</v>
      </c>
      <c r="C8468" s="2">
        <f t="shared" si="396"/>
        <v>6545</v>
      </c>
      <c r="D8468" t="str">
        <f>VLOOKUP(C8468,'Cost Centre'!A:B,2,)</f>
        <v>Human Settlement and Housing</v>
      </c>
      <c r="E8468" t="str">
        <f t="shared" si="397"/>
        <v>2</v>
      </c>
      <c r="F8468" t="s">
        <v>2117</v>
      </c>
      <c r="G8468" s="2">
        <v>0</v>
      </c>
      <c r="H8468" s="2">
        <v>0</v>
      </c>
      <c r="I8468" s="2">
        <v>0</v>
      </c>
      <c r="J8468" s="105">
        <f>SUMIF([1]MMM!$A:$A,A8468,[1]MMM!$F:$F)</f>
        <v>0</v>
      </c>
      <c r="K8468" s="2" t="s">
        <v>10</v>
      </c>
      <c r="L8468" s="2">
        <v>480</v>
      </c>
      <c r="M8468" t="s">
        <v>10962</v>
      </c>
      <c r="N8468" t="s">
        <v>14333</v>
      </c>
      <c r="O8468" t="s">
        <v>10871</v>
      </c>
      <c r="P8468" t="s">
        <v>10878</v>
      </c>
    </row>
    <row r="8469" spans="1:16" x14ac:dyDescent="0.3">
      <c r="A8469" t="s">
        <v>7279</v>
      </c>
      <c r="B8469" s="2" t="str">
        <f t="shared" si="398"/>
        <v>6545</v>
      </c>
      <c r="C8469" s="2">
        <f t="shared" si="396"/>
        <v>6545</v>
      </c>
      <c r="D8469" t="str">
        <f>VLOOKUP(C8469,'Cost Centre'!A:B,2,)</f>
        <v>Human Settlement and Housing</v>
      </c>
      <c r="E8469" t="str">
        <f t="shared" si="397"/>
        <v>2</v>
      </c>
      <c r="F8469" t="s">
        <v>76</v>
      </c>
      <c r="G8469" s="2">
        <v>0</v>
      </c>
      <c r="H8469" s="2">
        <v>0</v>
      </c>
      <c r="I8469" s="2">
        <v>0</v>
      </c>
      <c r="J8469" s="105">
        <f>SUMIF([1]MMM!$A:$A,A8469,[1]MMM!$F:$F)</f>
        <v>0</v>
      </c>
      <c r="K8469" s="2" t="s">
        <v>10</v>
      </c>
      <c r="L8469" s="2">
        <v>6000</v>
      </c>
      <c r="M8469" t="s">
        <v>10962</v>
      </c>
      <c r="N8469" t="s">
        <v>14333</v>
      </c>
      <c r="O8469" t="s">
        <v>10871</v>
      </c>
      <c r="P8469" t="s">
        <v>10931</v>
      </c>
    </row>
    <row r="8470" spans="1:16" x14ac:dyDescent="0.3">
      <c r="A8470" t="s">
        <v>7280</v>
      </c>
      <c r="B8470" s="2" t="str">
        <f t="shared" si="398"/>
        <v>6545</v>
      </c>
      <c r="C8470" s="2">
        <f t="shared" si="396"/>
        <v>6545</v>
      </c>
      <c r="D8470" t="str">
        <f>VLOOKUP(C8470,'Cost Centre'!A:B,2,)</f>
        <v>Human Settlement and Housing</v>
      </c>
      <c r="E8470" t="str">
        <f t="shared" si="397"/>
        <v>2</v>
      </c>
      <c r="F8470" t="s">
        <v>222</v>
      </c>
      <c r="G8470" s="2">
        <v>0</v>
      </c>
      <c r="H8470" s="2">
        <v>0</v>
      </c>
      <c r="I8470" s="2">
        <v>0</v>
      </c>
      <c r="J8470" s="105">
        <f>SUMIF([1]MMM!$A:$A,A8470,[1]MMM!$F:$F)</f>
        <v>0</v>
      </c>
      <c r="K8470" s="2" t="s">
        <v>10</v>
      </c>
      <c r="L8470" s="2">
        <v>0</v>
      </c>
      <c r="M8470" t="s">
        <v>10962</v>
      </c>
      <c r="N8470" t="s">
        <v>14333</v>
      </c>
      <c r="O8470" t="s">
        <v>10871</v>
      </c>
      <c r="P8470" t="s">
        <v>10931</v>
      </c>
    </row>
    <row r="8471" spans="1:16" x14ac:dyDescent="0.3">
      <c r="A8471" t="s">
        <v>7281</v>
      </c>
      <c r="B8471" s="2" t="str">
        <f t="shared" si="398"/>
        <v>6545</v>
      </c>
      <c r="C8471" s="2">
        <f t="shared" si="396"/>
        <v>6545</v>
      </c>
      <c r="D8471" t="str">
        <f>VLOOKUP(C8471,'Cost Centre'!A:B,2,)</f>
        <v>Human Settlement and Housing</v>
      </c>
      <c r="E8471" t="str">
        <f t="shared" si="397"/>
        <v>2</v>
      </c>
      <c r="F8471" t="s">
        <v>270</v>
      </c>
      <c r="G8471" s="2">
        <v>0</v>
      </c>
      <c r="H8471" s="2">
        <v>0</v>
      </c>
      <c r="I8471" s="2">
        <v>0</v>
      </c>
      <c r="J8471" s="105">
        <f>SUMIF([1]MMM!$A:$A,A8471,[1]MMM!$F:$F)</f>
        <v>0</v>
      </c>
      <c r="K8471" s="2" t="s">
        <v>10</v>
      </c>
      <c r="L8471" s="2">
        <v>4000</v>
      </c>
      <c r="M8471" t="s">
        <v>10962</v>
      </c>
      <c r="N8471" t="s">
        <v>14333</v>
      </c>
      <c r="O8471" t="s">
        <v>10871</v>
      </c>
      <c r="P8471" t="s">
        <v>10881</v>
      </c>
    </row>
    <row r="8472" spans="1:16" x14ac:dyDescent="0.3">
      <c r="A8472" t="s">
        <v>7282</v>
      </c>
      <c r="B8472" s="2" t="str">
        <f t="shared" si="398"/>
        <v>6545</v>
      </c>
      <c r="C8472" s="2">
        <f t="shared" si="396"/>
        <v>6545</v>
      </c>
      <c r="D8472" t="str">
        <f>VLOOKUP(C8472,'Cost Centre'!A:B,2,)</f>
        <v>Human Settlement and Housing</v>
      </c>
      <c r="E8472" t="str">
        <f t="shared" si="397"/>
        <v>2</v>
      </c>
      <c r="F8472" t="s">
        <v>88</v>
      </c>
      <c r="G8472" s="2">
        <v>0</v>
      </c>
      <c r="H8472" s="2">
        <v>1984.63</v>
      </c>
      <c r="I8472" s="2">
        <v>0</v>
      </c>
      <c r="J8472" s="105">
        <f>SUMIF([1]MMM!$A:$A,A8472,[1]MMM!$F:$F)</f>
        <v>1984.63</v>
      </c>
      <c r="K8472" s="2" t="s">
        <v>10</v>
      </c>
      <c r="L8472" s="2">
        <v>2000</v>
      </c>
      <c r="M8472" t="s">
        <v>10962</v>
      </c>
      <c r="N8472" t="s">
        <v>14333</v>
      </c>
      <c r="O8472" t="s">
        <v>10871</v>
      </c>
      <c r="P8472" t="s">
        <v>10881</v>
      </c>
    </row>
    <row r="8473" spans="1:16" x14ac:dyDescent="0.3">
      <c r="A8473" t="s">
        <v>7283</v>
      </c>
      <c r="B8473" s="2" t="str">
        <f t="shared" si="398"/>
        <v>6545</v>
      </c>
      <c r="C8473" s="2">
        <f t="shared" si="396"/>
        <v>6545</v>
      </c>
      <c r="D8473" t="str">
        <f>VLOOKUP(C8473,'Cost Centre'!A:B,2,)</f>
        <v>Human Settlement and Housing</v>
      </c>
      <c r="E8473" t="str">
        <f t="shared" si="397"/>
        <v>2</v>
      </c>
      <c r="F8473" t="s">
        <v>93</v>
      </c>
      <c r="G8473" s="2">
        <v>0</v>
      </c>
      <c r="H8473" s="2">
        <v>26335.48</v>
      </c>
      <c r="I8473" s="2">
        <v>0</v>
      </c>
      <c r="J8473" s="105">
        <f>SUMIF([1]MMM!$A:$A,A8473,[1]MMM!$F:$F)</f>
        <v>26647.05</v>
      </c>
      <c r="K8473" s="2" t="s">
        <v>10</v>
      </c>
      <c r="L8473" s="2">
        <v>47092</v>
      </c>
      <c r="M8473" t="s">
        <v>10962</v>
      </c>
      <c r="N8473" t="s">
        <v>14333</v>
      </c>
      <c r="O8473" t="s">
        <v>10871</v>
      </c>
      <c r="P8473" t="s">
        <v>10881</v>
      </c>
    </row>
    <row r="8474" spans="1:16" x14ac:dyDescent="0.3">
      <c r="A8474" t="s">
        <v>7284</v>
      </c>
      <c r="B8474" s="2" t="str">
        <f t="shared" si="398"/>
        <v>6545</v>
      </c>
      <c r="C8474" s="2">
        <f t="shared" si="396"/>
        <v>6545</v>
      </c>
      <c r="D8474" t="str">
        <f>VLOOKUP(C8474,'Cost Centre'!A:B,2,)</f>
        <v>Human Settlement and Housing</v>
      </c>
      <c r="E8474" t="str">
        <f t="shared" si="397"/>
        <v>2</v>
      </c>
      <c r="F8474" t="s">
        <v>10882</v>
      </c>
      <c r="G8474" s="2">
        <v>0</v>
      </c>
      <c r="H8474" s="2">
        <v>0</v>
      </c>
      <c r="I8474" s="2">
        <v>0</v>
      </c>
      <c r="J8474" s="105">
        <f>SUMIF([1]MMM!$A:$A,A8474,[1]MMM!$F:$F)</f>
        <v>0</v>
      </c>
      <c r="K8474" s="2" t="s">
        <v>10</v>
      </c>
      <c r="L8474" s="2">
        <v>4000</v>
      </c>
      <c r="M8474" t="s">
        <v>10962</v>
      </c>
      <c r="N8474" t="s">
        <v>14333</v>
      </c>
      <c r="O8474" t="s">
        <v>10871</v>
      </c>
      <c r="P8474" t="s">
        <v>10881</v>
      </c>
    </row>
    <row r="8475" spans="1:16" x14ac:dyDescent="0.3">
      <c r="A8475" t="s">
        <v>7285</v>
      </c>
      <c r="B8475" s="2" t="str">
        <f t="shared" si="398"/>
        <v>6545</v>
      </c>
      <c r="C8475" s="2">
        <f t="shared" si="396"/>
        <v>6545</v>
      </c>
      <c r="D8475" t="str">
        <f>VLOOKUP(C8475,'Cost Centre'!A:B,2,)</f>
        <v>Human Settlement and Housing</v>
      </c>
      <c r="E8475" t="str">
        <f t="shared" si="397"/>
        <v>2</v>
      </c>
      <c r="F8475" t="s">
        <v>10883</v>
      </c>
      <c r="G8475" s="2">
        <v>0</v>
      </c>
      <c r="H8475" s="2">
        <v>0</v>
      </c>
      <c r="I8475" s="2">
        <v>0</v>
      </c>
      <c r="J8475" s="105">
        <f>SUMIF([1]MMM!$A:$A,A8475,[1]MMM!$F:$F)</f>
        <v>0</v>
      </c>
      <c r="K8475" s="2" t="s">
        <v>10</v>
      </c>
      <c r="L8475" s="2">
        <v>2000</v>
      </c>
      <c r="M8475" t="s">
        <v>10962</v>
      </c>
      <c r="N8475" t="s">
        <v>14333</v>
      </c>
      <c r="O8475" t="s">
        <v>10871</v>
      </c>
      <c r="P8475" t="s">
        <v>10881</v>
      </c>
    </row>
    <row r="8476" spans="1:16" x14ac:dyDescent="0.3">
      <c r="A8476" t="s">
        <v>7286</v>
      </c>
      <c r="B8476" s="2" t="str">
        <f t="shared" si="398"/>
        <v>6545</v>
      </c>
      <c r="C8476" s="2">
        <f t="shared" si="396"/>
        <v>6545</v>
      </c>
      <c r="D8476" t="str">
        <f>VLOOKUP(C8476,'Cost Centre'!A:B,2,)</f>
        <v>Human Settlement and Housing</v>
      </c>
      <c r="E8476" t="str">
        <f t="shared" si="397"/>
        <v>2</v>
      </c>
      <c r="F8476" t="s">
        <v>11683</v>
      </c>
      <c r="G8476" s="2">
        <v>0</v>
      </c>
      <c r="H8476" s="2">
        <v>0</v>
      </c>
      <c r="I8476" s="2">
        <v>0</v>
      </c>
      <c r="J8476" s="105">
        <f>SUMIF([1]MMM!$A:$A,A8476,[1]MMM!$F:$F)</f>
        <v>0</v>
      </c>
      <c r="K8476" s="2" t="s">
        <v>10</v>
      </c>
      <c r="L8476" s="2">
        <v>4000</v>
      </c>
      <c r="M8476" t="s">
        <v>10962</v>
      </c>
      <c r="N8476" t="s">
        <v>14333</v>
      </c>
      <c r="O8476" t="s">
        <v>10871</v>
      </c>
      <c r="P8476" t="s">
        <v>10881</v>
      </c>
    </row>
    <row r="8477" spans="1:16" x14ac:dyDescent="0.3">
      <c r="A8477" t="s">
        <v>14334</v>
      </c>
      <c r="B8477" s="2" t="str">
        <f t="shared" si="398"/>
        <v>6545</v>
      </c>
      <c r="C8477" s="2">
        <f t="shared" si="396"/>
        <v>6545</v>
      </c>
      <c r="D8477" t="str">
        <f>VLOOKUP(C8477,'Cost Centre'!A:B,2,)</f>
        <v>Human Settlement and Housing</v>
      </c>
      <c r="E8477" s="109" t="str">
        <f t="shared" si="397"/>
        <v>3</v>
      </c>
      <c r="F8477" t="s">
        <v>672</v>
      </c>
      <c r="G8477" s="2">
        <v>0</v>
      </c>
      <c r="H8477" s="2">
        <v>0</v>
      </c>
      <c r="I8477" s="2">
        <v>0</v>
      </c>
      <c r="J8477" s="105">
        <f>SUMIF([1]MMM!$A:$A,A8477,[1]MMM!$F:$F)</f>
        <v>0</v>
      </c>
      <c r="K8477" s="2" t="s">
        <v>10</v>
      </c>
      <c r="L8477" s="2">
        <v>0</v>
      </c>
      <c r="M8477" t="s">
        <v>10962</v>
      </c>
      <c r="N8477" t="s">
        <v>14333</v>
      </c>
      <c r="O8477" t="s">
        <v>10908</v>
      </c>
      <c r="P8477" t="s">
        <v>13930</v>
      </c>
    </row>
    <row r="8478" spans="1:16" x14ac:dyDescent="0.3">
      <c r="A8478" t="s">
        <v>7287</v>
      </c>
      <c r="B8478" s="2" t="str">
        <f t="shared" si="398"/>
        <v>6545</v>
      </c>
      <c r="C8478" s="2">
        <f t="shared" si="396"/>
        <v>6545</v>
      </c>
      <c r="D8478" t="str">
        <f>VLOOKUP(C8478,'Cost Centre'!A:B,2,)</f>
        <v>Human Settlement and Housing</v>
      </c>
      <c r="E8478" s="109" t="str">
        <f t="shared" si="397"/>
        <v>3</v>
      </c>
      <c r="F8478" t="s">
        <v>672</v>
      </c>
      <c r="G8478" s="2">
        <v>0</v>
      </c>
      <c r="H8478" s="2">
        <v>0</v>
      </c>
      <c r="I8478" s="2">
        <v>-3773217.83</v>
      </c>
      <c r="J8478" s="105">
        <f>SUMIF([1]MMM!$A:$A,A8478,[1]MMM!$F:$F)</f>
        <v>-3773217.83</v>
      </c>
      <c r="K8478" s="2" t="s">
        <v>10</v>
      </c>
      <c r="L8478" s="2">
        <v>0</v>
      </c>
      <c r="M8478" t="s">
        <v>10962</v>
      </c>
      <c r="N8478" t="s">
        <v>14333</v>
      </c>
      <c r="O8478" t="s">
        <v>10908</v>
      </c>
      <c r="P8478" t="s">
        <v>13930</v>
      </c>
    </row>
    <row r="8479" spans="1:16" x14ac:dyDescent="0.3">
      <c r="A8479" t="s">
        <v>14335</v>
      </c>
      <c r="B8479" s="2" t="str">
        <f t="shared" si="398"/>
        <v>6545</v>
      </c>
      <c r="C8479" s="2">
        <f t="shared" si="396"/>
        <v>6545</v>
      </c>
      <c r="D8479" t="str">
        <f>VLOOKUP(C8479,'Cost Centre'!A:B,2,)</f>
        <v>Human Settlement and Housing</v>
      </c>
      <c r="E8479" s="109">
        <v>2</v>
      </c>
      <c r="F8479" t="s">
        <v>673</v>
      </c>
      <c r="G8479" s="2">
        <v>0</v>
      </c>
      <c r="H8479" s="2">
        <v>0</v>
      </c>
      <c r="I8479" s="2">
        <v>0</v>
      </c>
      <c r="J8479" s="105">
        <f>SUMIF([1]MMM!$A:$A,A8479,[1]MMM!$F:$F)</f>
        <v>0</v>
      </c>
      <c r="K8479" s="2" t="s">
        <v>10</v>
      </c>
      <c r="L8479" s="2">
        <v>0</v>
      </c>
      <c r="M8479" t="s">
        <v>10962</v>
      </c>
      <c r="N8479" t="s">
        <v>14333</v>
      </c>
      <c r="O8479" t="s">
        <v>10908</v>
      </c>
      <c r="P8479" t="s">
        <v>13930</v>
      </c>
    </row>
    <row r="8480" spans="1:16" x14ac:dyDescent="0.3">
      <c r="A8480" t="s">
        <v>7288</v>
      </c>
      <c r="B8480" s="2" t="str">
        <f t="shared" si="398"/>
        <v>6545</v>
      </c>
      <c r="C8480" s="2">
        <f t="shared" si="396"/>
        <v>6545</v>
      </c>
      <c r="D8480" t="str">
        <f>VLOOKUP(C8480,'Cost Centre'!A:B,2,)</f>
        <v>Human Settlement and Housing</v>
      </c>
      <c r="E8480" s="109">
        <v>2</v>
      </c>
      <c r="F8480" t="s">
        <v>673</v>
      </c>
      <c r="G8480" s="2">
        <v>0</v>
      </c>
      <c r="H8480" s="2">
        <v>0</v>
      </c>
      <c r="I8480" s="2">
        <v>0</v>
      </c>
      <c r="J8480" s="105">
        <f>SUMIF([1]MMM!$A:$A,A8480,[1]MMM!$F:$F)</f>
        <v>0</v>
      </c>
      <c r="K8480" s="2" t="s">
        <v>10</v>
      </c>
      <c r="L8480" s="2">
        <v>0</v>
      </c>
      <c r="M8480" t="s">
        <v>10962</v>
      </c>
      <c r="N8480" t="s">
        <v>14333</v>
      </c>
      <c r="O8480" t="s">
        <v>10908</v>
      </c>
      <c r="P8480" t="s">
        <v>13930</v>
      </c>
    </row>
    <row r="8481" spans="1:16" x14ac:dyDescent="0.3">
      <c r="A8481" t="s">
        <v>14336</v>
      </c>
      <c r="B8481" s="2" t="str">
        <f t="shared" si="398"/>
        <v>6545</v>
      </c>
      <c r="C8481" s="2">
        <f t="shared" si="396"/>
        <v>6545</v>
      </c>
      <c r="D8481" t="str">
        <f>VLOOKUP(C8481,'Cost Centre'!A:B,2,)</f>
        <v>Human Settlement and Housing</v>
      </c>
      <c r="E8481" t="str">
        <f t="shared" si="397"/>
        <v>3</v>
      </c>
      <c r="F8481" t="s">
        <v>10912</v>
      </c>
      <c r="G8481" s="2">
        <v>0</v>
      </c>
      <c r="H8481" s="2">
        <v>0</v>
      </c>
      <c r="I8481" s="2">
        <v>-3031890.14</v>
      </c>
      <c r="J8481" s="105">
        <f>SUMIF([1]MMM!$A:$A,A8481,[1]MMM!$F:$F)</f>
        <v>-3031890.14</v>
      </c>
      <c r="K8481" s="2" t="s">
        <v>10</v>
      </c>
      <c r="L8481" s="2">
        <v>0</v>
      </c>
      <c r="M8481" t="s">
        <v>10962</v>
      </c>
      <c r="N8481" t="s">
        <v>14333</v>
      </c>
      <c r="O8481" t="s">
        <v>10908</v>
      </c>
      <c r="P8481" t="s">
        <v>10913</v>
      </c>
    </row>
    <row r="8482" spans="1:16" x14ac:dyDescent="0.3">
      <c r="A8482" t="s">
        <v>14337</v>
      </c>
      <c r="B8482" s="2" t="str">
        <f t="shared" si="398"/>
        <v>6545</v>
      </c>
      <c r="C8482" s="2">
        <f t="shared" si="396"/>
        <v>6545</v>
      </c>
      <c r="D8482" t="str">
        <f>VLOOKUP(C8482,'Cost Centre'!A:B,2,)</f>
        <v>Human Settlement and Housing</v>
      </c>
      <c r="E8482" t="str">
        <f t="shared" si="397"/>
        <v>3</v>
      </c>
      <c r="F8482" t="s">
        <v>10915</v>
      </c>
      <c r="G8482" s="2">
        <v>0</v>
      </c>
      <c r="H8482" s="2">
        <v>0</v>
      </c>
      <c r="I8482" s="2">
        <v>0</v>
      </c>
      <c r="J8482" s="105">
        <f>SUMIF([1]MMM!$A:$A,A8482,[1]MMM!$F:$F)</f>
        <v>0</v>
      </c>
      <c r="K8482" s="2" t="s">
        <v>10</v>
      </c>
      <c r="L8482" s="2">
        <v>0</v>
      </c>
      <c r="M8482" t="s">
        <v>10962</v>
      </c>
      <c r="N8482" t="s">
        <v>14333</v>
      </c>
      <c r="O8482" t="s">
        <v>10908</v>
      </c>
      <c r="P8482" t="s">
        <v>10913</v>
      </c>
    </row>
    <row r="8483" spans="1:16" x14ac:dyDescent="0.3">
      <c r="A8483" t="s">
        <v>7289</v>
      </c>
      <c r="B8483" s="2" t="str">
        <f t="shared" si="398"/>
        <v>6545</v>
      </c>
      <c r="C8483" s="2">
        <f t="shared" si="396"/>
        <v>6545</v>
      </c>
      <c r="D8483" t="str">
        <f>VLOOKUP(C8483,'Cost Centre'!A:B,2,)</f>
        <v>Human Settlement and Housing</v>
      </c>
      <c r="E8483" t="str">
        <f t="shared" si="397"/>
        <v>6</v>
      </c>
      <c r="F8483" t="s">
        <v>14338</v>
      </c>
      <c r="G8483" s="2">
        <v>1566340434.8299999</v>
      </c>
      <c r="H8483" s="2">
        <v>0</v>
      </c>
      <c r="I8483" s="2">
        <v>0</v>
      </c>
      <c r="J8483" s="105">
        <f>SUMIF([1]MMM!$A:$A,A8483,[1]MMM!$F:$F)</f>
        <v>1566340434.8299999</v>
      </c>
      <c r="K8483" s="2" t="s">
        <v>460</v>
      </c>
      <c r="L8483" s="2">
        <v>1584438863</v>
      </c>
      <c r="M8483" t="s">
        <v>10962</v>
      </c>
      <c r="N8483" t="s">
        <v>14333</v>
      </c>
      <c r="O8483" t="s">
        <v>10962</v>
      </c>
      <c r="P8483" t="s">
        <v>14339</v>
      </c>
    </row>
    <row r="8484" spans="1:16" x14ac:dyDescent="0.3">
      <c r="A8484" t="s">
        <v>7290</v>
      </c>
      <c r="B8484" s="2" t="str">
        <f t="shared" si="398"/>
        <v>6545</v>
      </c>
      <c r="C8484" s="2">
        <f t="shared" si="396"/>
        <v>6545</v>
      </c>
      <c r="D8484" t="str">
        <f>VLOOKUP(C8484,'Cost Centre'!A:B,2,)</f>
        <v>Human Settlement and Housing</v>
      </c>
      <c r="E8484" t="str">
        <f t="shared" si="397"/>
        <v>6</v>
      </c>
      <c r="F8484" t="s">
        <v>14340</v>
      </c>
      <c r="G8484" s="2">
        <v>0</v>
      </c>
      <c r="H8484" s="2">
        <v>0</v>
      </c>
      <c r="I8484" s="2">
        <v>0</v>
      </c>
      <c r="J8484" s="105">
        <f>SUMIF([1]MMM!$A:$A,A8484,[1]MMM!$F:$F)</f>
        <v>0</v>
      </c>
      <c r="K8484" s="2" t="s">
        <v>460</v>
      </c>
      <c r="L8484" s="2">
        <v>0</v>
      </c>
      <c r="M8484" t="s">
        <v>10962</v>
      </c>
      <c r="N8484" t="s">
        <v>14333</v>
      </c>
      <c r="O8484" t="s">
        <v>10962</v>
      </c>
      <c r="P8484" t="s">
        <v>14339</v>
      </c>
    </row>
    <row r="8485" spans="1:16" x14ac:dyDescent="0.3">
      <c r="A8485" t="s">
        <v>7291</v>
      </c>
      <c r="B8485" s="2" t="str">
        <f t="shared" si="398"/>
        <v>6545</v>
      </c>
      <c r="C8485" s="2">
        <f t="shared" si="396"/>
        <v>6545</v>
      </c>
      <c r="D8485" t="str">
        <f>VLOOKUP(C8485,'Cost Centre'!A:B,2,)</f>
        <v>Human Settlement and Housing</v>
      </c>
      <c r="E8485" t="str">
        <f t="shared" si="397"/>
        <v>6</v>
      </c>
      <c r="F8485" t="s">
        <v>14341</v>
      </c>
      <c r="G8485" s="2">
        <v>0</v>
      </c>
      <c r="H8485" s="2">
        <v>0</v>
      </c>
      <c r="I8485" s="2">
        <v>0</v>
      </c>
      <c r="J8485" s="105">
        <f>SUMIF([1]MMM!$A:$A,A8485,[1]MMM!$F:$F)</f>
        <v>0</v>
      </c>
      <c r="K8485" s="2" t="s">
        <v>460</v>
      </c>
      <c r="L8485" s="2">
        <v>0</v>
      </c>
      <c r="M8485" t="s">
        <v>10962</v>
      </c>
      <c r="N8485" t="s">
        <v>14333</v>
      </c>
      <c r="O8485" t="s">
        <v>10962</v>
      </c>
      <c r="P8485" t="s">
        <v>14339</v>
      </c>
    </row>
    <row r="8486" spans="1:16" x14ac:dyDescent="0.3">
      <c r="A8486" t="s">
        <v>7292</v>
      </c>
      <c r="B8486" s="2" t="str">
        <f t="shared" si="398"/>
        <v>6545</v>
      </c>
      <c r="C8486" s="2">
        <f t="shared" si="396"/>
        <v>6545</v>
      </c>
      <c r="D8486" t="str">
        <f>VLOOKUP(C8486,'Cost Centre'!A:B,2,)</f>
        <v>Human Settlement and Housing</v>
      </c>
      <c r="E8486" t="str">
        <f t="shared" si="397"/>
        <v>6</v>
      </c>
      <c r="F8486" t="s">
        <v>14342</v>
      </c>
      <c r="G8486" s="2">
        <v>0</v>
      </c>
      <c r="H8486" s="2">
        <v>0</v>
      </c>
      <c r="I8486" s="2">
        <v>0</v>
      </c>
      <c r="J8486" s="105">
        <f>SUMIF([1]MMM!$A:$A,A8486,[1]MMM!$F:$F)</f>
        <v>0</v>
      </c>
      <c r="K8486" s="2" t="s">
        <v>460</v>
      </c>
      <c r="L8486" s="2">
        <v>0</v>
      </c>
      <c r="M8486" t="s">
        <v>10962</v>
      </c>
      <c r="N8486" t="s">
        <v>14333</v>
      </c>
      <c r="O8486" t="s">
        <v>10962</v>
      </c>
      <c r="P8486" t="s">
        <v>14339</v>
      </c>
    </row>
    <row r="8487" spans="1:16" x14ac:dyDescent="0.3">
      <c r="A8487" t="s">
        <v>7293</v>
      </c>
      <c r="B8487" s="2" t="str">
        <f t="shared" si="398"/>
        <v>6545</v>
      </c>
      <c r="C8487" s="2">
        <f t="shared" si="396"/>
        <v>6545</v>
      </c>
      <c r="D8487" t="str">
        <f>VLOOKUP(C8487,'Cost Centre'!A:B,2,)</f>
        <v>Human Settlement and Housing</v>
      </c>
      <c r="E8487" t="str">
        <f t="shared" si="397"/>
        <v>6</v>
      </c>
      <c r="F8487" t="s">
        <v>14343</v>
      </c>
      <c r="G8487" s="2">
        <v>0</v>
      </c>
      <c r="H8487" s="2">
        <v>3773217.83</v>
      </c>
      <c r="I8487" s="2">
        <v>0</v>
      </c>
      <c r="J8487" s="105">
        <f>SUMIF([1]MMM!$A:$A,A8487,[1]MMM!$F:$F)</f>
        <v>3773217.83</v>
      </c>
      <c r="K8487" s="2" t="s">
        <v>460</v>
      </c>
      <c r="L8487" s="2">
        <v>0</v>
      </c>
      <c r="M8487" t="s">
        <v>10962</v>
      </c>
      <c r="N8487" t="s">
        <v>14333</v>
      </c>
      <c r="O8487" t="s">
        <v>10962</v>
      </c>
      <c r="P8487" t="s">
        <v>14339</v>
      </c>
    </row>
    <row r="8488" spans="1:16" x14ac:dyDescent="0.3">
      <c r="A8488" t="s">
        <v>7294</v>
      </c>
      <c r="B8488" s="2" t="str">
        <f t="shared" si="398"/>
        <v>6545</v>
      </c>
      <c r="C8488" s="2">
        <f t="shared" si="396"/>
        <v>6545</v>
      </c>
      <c r="D8488" t="str">
        <f>VLOOKUP(C8488,'Cost Centre'!A:B,2,)</f>
        <v>Human Settlement and Housing</v>
      </c>
      <c r="E8488" t="str">
        <f t="shared" si="397"/>
        <v>6</v>
      </c>
      <c r="F8488" t="s">
        <v>14344</v>
      </c>
      <c r="G8488" s="2">
        <v>0</v>
      </c>
      <c r="H8488" s="2">
        <v>0</v>
      </c>
      <c r="I8488" s="2">
        <v>0</v>
      </c>
      <c r="J8488" s="105">
        <f>SUMIF([1]MMM!$A:$A,A8488,[1]MMM!$F:$F)</f>
        <v>0</v>
      </c>
      <c r="K8488" s="2" t="s">
        <v>460</v>
      </c>
      <c r="L8488" s="2">
        <v>0</v>
      </c>
      <c r="M8488" t="s">
        <v>10962</v>
      </c>
      <c r="N8488" t="s">
        <v>14333</v>
      </c>
      <c r="O8488" t="s">
        <v>10962</v>
      </c>
      <c r="P8488" t="s">
        <v>14339</v>
      </c>
    </row>
    <row r="8489" spans="1:16" x14ac:dyDescent="0.3">
      <c r="A8489" t="s">
        <v>7295</v>
      </c>
      <c r="B8489" s="2" t="str">
        <f t="shared" si="398"/>
        <v>6545</v>
      </c>
      <c r="C8489" s="2">
        <f t="shared" si="396"/>
        <v>6545</v>
      </c>
      <c r="D8489" t="str">
        <f>VLOOKUP(C8489,'Cost Centre'!A:B,2,)</f>
        <v>Human Settlement and Housing</v>
      </c>
      <c r="E8489" t="str">
        <f t="shared" si="397"/>
        <v>6</v>
      </c>
      <c r="F8489" t="s">
        <v>14345</v>
      </c>
      <c r="G8489" s="2">
        <v>0</v>
      </c>
      <c r="H8489" s="2">
        <v>0</v>
      </c>
      <c r="I8489" s="2">
        <v>0</v>
      </c>
      <c r="J8489" s="105">
        <f>SUMIF([1]MMM!$A:$A,A8489,[1]MMM!$F:$F)</f>
        <v>0</v>
      </c>
      <c r="K8489" s="2" t="s">
        <v>460</v>
      </c>
      <c r="L8489" s="2">
        <v>0</v>
      </c>
      <c r="M8489" t="s">
        <v>10962</v>
      </c>
      <c r="N8489" t="s">
        <v>14333</v>
      </c>
      <c r="O8489" t="s">
        <v>10962</v>
      </c>
      <c r="P8489" t="s">
        <v>14339</v>
      </c>
    </row>
    <row r="8490" spans="1:16" x14ac:dyDescent="0.3">
      <c r="A8490" t="s">
        <v>1670</v>
      </c>
      <c r="B8490" s="2" t="str">
        <f t="shared" si="398"/>
        <v>6545</v>
      </c>
      <c r="C8490" s="2">
        <f t="shared" si="396"/>
        <v>6545</v>
      </c>
      <c r="D8490" t="str">
        <f>VLOOKUP(C8490,'Cost Centre'!A:B,2,)</f>
        <v>Human Settlement and Housing</v>
      </c>
      <c r="E8490" t="str">
        <f t="shared" si="397"/>
        <v>8</v>
      </c>
      <c r="F8490" t="s">
        <v>462</v>
      </c>
      <c r="G8490" s="2">
        <v>3155148.19</v>
      </c>
      <c r="H8490" s="2">
        <v>0</v>
      </c>
      <c r="I8490" s="2">
        <v>0</v>
      </c>
      <c r="J8490" s="105">
        <f>SUMIF([1]MMM!$A:$A,A8490,[1]MMM!$F:$F)</f>
        <v>3155148.19</v>
      </c>
      <c r="K8490" s="2" t="s">
        <v>460</v>
      </c>
      <c r="L8490" s="2">
        <v>0</v>
      </c>
      <c r="M8490" t="s">
        <v>10962</v>
      </c>
      <c r="N8490" t="s">
        <v>14333</v>
      </c>
      <c r="O8490" t="s">
        <v>10916</v>
      </c>
      <c r="P8490" t="s">
        <v>10917</v>
      </c>
    </row>
    <row r="8491" spans="1:16" x14ac:dyDescent="0.3">
      <c r="A8491" t="s">
        <v>1671</v>
      </c>
      <c r="B8491" s="2" t="str">
        <f t="shared" si="398"/>
        <v>6545</v>
      </c>
      <c r="C8491" s="2">
        <f t="shared" si="396"/>
        <v>6545</v>
      </c>
      <c r="D8491" t="str">
        <f>VLOOKUP(C8491,'Cost Centre'!A:B,2,)</f>
        <v>Human Settlement and Housing</v>
      </c>
      <c r="E8491" t="str">
        <f t="shared" si="397"/>
        <v>8</v>
      </c>
      <c r="F8491" t="s">
        <v>464</v>
      </c>
      <c r="G8491" s="2">
        <v>0</v>
      </c>
      <c r="H8491" s="2">
        <v>0</v>
      </c>
      <c r="I8491" s="2">
        <v>0</v>
      </c>
      <c r="J8491" s="105">
        <f>SUMIF([1]MMM!$A:$A,A8491,[1]MMM!$F:$F)</f>
        <v>0</v>
      </c>
      <c r="K8491" s="2" t="s">
        <v>460</v>
      </c>
      <c r="L8491" s="2">
        <v>0</v>
      </c>
      <c r="M8491" t="s">
        <v>10962</v>
      </c>
      <c r="N8491" t="s">
        <v>14333</v>
      </c>
      <c r="O8491" t="s">
        <v>10916</v>
      </c>
      <c r="P8491" t="s">
        <v>10917</v>
      </c>
    </row>
    <row r="8492" spans="1:16" x14ac:dyDescent="0.3">
      <c r="A8492" t="s">
        <v>1672</v>
      </c>
      <c r="B8492" s="2" t="str">
        <f t="shared" si="398"/>
        <v>6545</v>
      </c>
      <c r="C8492" s="2">
        <f t="shared" si="396"/>
        <v>6545</v>
      </c>
      <c r="D8492" t="str">
        <f>VLOOKUP(C8492,'Cost Centre'!A:B,2,)</f>
        <v>Human Settlement and Housing</v>
      </c>
      <c r="E8492" t="str">
        <f t="shared" si="397"/>
        <v>8</v>
      </c>
      <c r="F8492" t="s">
        <v>466</v>
      </c>
      <c r="G8492" s="2">
        <v>0</v>
      </c>
      <c r="H8492" s="2">
        <v>0</v>
      </c>
      <c r="I8492" s="2">
        <v>0</v>
      </c>
      <c r="J8492" s="105">
        <f>SUMIF([1]MMM!$A:$A,A8492,[1]MMM!$F:$F)</f>
        <v>0</v>
      </c>
      <c r="K8492" s="2" t="s">
        <v>460</v>
      </c>
      <c r="L8492" s="2">
        <v>0</v>
      </c>
      <c r="M8492" t="s">
        <v>10962</v>
      </c>
      <c r="N8492" t="s">
        <v>14333</v>
      </c>
      <c r="O8492" t="s">
        <v>10916</v>
      </c>
      <c r="P8492" t="s">
        <v>10917</v>
      </c>
    </row>
    <row r="8493" spans="1:16" x14ac:dyDescent="0.3">
      <c r="A8493" t="s">
        <v>1673</v>
      </c>
      <c r="B8493" s="2" t="str">
        <f t="shared" si="398"/>
        <v>6545</v>
      </c>
      <c r="C8493" s="2">
        <f t="shared" si="396"/>
        <v>6545</v>
      </c>
      <c r="D8493" t="str">
        <f>VLOOKUP(C8493,'Cost Centre'!A:B,2,)</f>
        <v>Human Settlement and Housing</v>
      </c>
      <c r="E8493" t="str">
        <f t="shared" si="397"/>
        <v>8</v>
      </c>
      <c r="F8493" t="s">
        <v>468</v>
      </c>
      <c r="G8493" s="2">
        <v>0</v>
      </c>
      <c r="H8493" s="2">
        <v>3031890.14</v>
      </c>
      <c r="I8493" s="2">
        <v>0</v>
      </c>
      <c r="J8493" s="105">
        <f>SUMIF([1]MMM!$A:$A,A8493,[1]MMM!$F:$F)</f>
        <v>3031890.14</v>
      </c>
      <c r="K8493" s="2" t="s">
        <v>460</v>
      </c>
      <c r="L8493" s="2">
        <v>0</v>
      </c>
      <c r="M8493" t="s">
        <v>10962</v>
      </c>
      <c r="N8493" t="s">
        <v>14333</v>
      </c>
      <c r="O8493" t="s">
        <v>10916</v>
      </c>
      <c r="P8493" t="s">
        <v>10917</v>
      </c>
    </row>
    <row r="8494" spans="1:16" x14ac:dyDescent="0.3">
      <c r="A8494" t="s">
        <v>1674</v>
      </c>
      <c r="B8494" s="2" t="str">
        <f t="shared" si="398"/>
        <v>6545</v>
      </c>
      <c r="C8494" s="2">
        <f t="shared" si="396"/>
        <v>6545</v>
      </c>
      <c r="D8494" t="str">
        <f>VLOOKUP(C8494,'Cost Centre'!A:B,2,)</f>
        <v>Human Settlement and Housing</v>
      </c>
      <c r="E8494" t="str">
        <f t="shared" si="397"/>
        <v>8</v>
      </c>
      <c r="F8494" t="s">
        <v>470</v>
      </c>
      <c r="G8494" s="2">
        <v>0</v>
      </c>
      <c r="H8494" s="2">
        <v>0</v>
      </c>
      <c r="I8494" s="2">
        <v>0</v>
      </c>
      <c r="J8494" s="105">
        <f>SUMIF([1]MMM!$A:$A,A8494,[1]MMM!$F:$F)</f>
        <v>0</v>
      </c>
      <c r="K8494" s="2" t="s">
        <v>460</v>
      </c>
      <c r="L8494" s="2">
        <v>0</v>
      </c>
      <c r="M8494" t="s">
        <v>10962</v>
      </c>
      <c r="N8494" t="s">
        <v>14333</v>
      </c>
      <c r="O8494" t="s">
        <v>10916</v>
      </c>
      <c r="P8494" t="s">
        <v>10917</v>
      </c>
    </row>
    <row r="8495" spans="1:16" x14ac:dyDescent="0.3">
      <c r="A8495" t="s">
        <v>7296</v>
      </c>
      <c r="B8495" s="2" t="str">
        <f t="shared" si="398"/>
        <v>6545</v>
      </c>
      <c r="C8495" s="2">
        <f t="shared" si="396"/>
        <v>6545</v>
      </c>
      <c r="D8495" t="str">
        <f>VLOOKUP(C8495,'Cost Centre'!A:B,2,)</f>
        <v>Human Settlement and Housing</v>
      </c>
      <c r="E8495" t="str">
        <f t="shared" si="397"/>
        <v>8</v>
      </c>
      <c r="F8495" t="s">
        <v>2159</v>
      </c>
      <c r="G8495" s="2">
        <v>0</v>
      </c>
      <c r="H8495" s="2">
        <v>0</v>
      </c>
      <c r="I8495" s="2">
        <v>0</v>
      </c>
      <c r="J8495" s="105">
        <f>SUMIF([1]MMM!$A:$A,A8495,[1]MMM!$F:$F)</f>
        <v>0</v>
      </c>
      <c r="K8495" s="2" t="s">
        <v>460</v>
      </c>
      <c r="L8495" s="2">
        <v>0</v>
      </c>
      <c r="M8495" t="s">
        <v>10962</v>
      </c>
      <c r="N8495" t="s">
        <v>14333</v>
      </c>
      <c r="O8495" t="s">
        <v>10916</v>
      </c>
      <c r="P8495" t="s">
        <v>10917</v>
      </c>
    </row>
    <row r="8496" spans="1:16" x14ac:dyDescent="0.3">
      <c r="A8496" t="s">
        <v>7297</v>
      </c>
      <c r="B8496" s="2" t="str">
        <f t="shared" si="398"/>
        <v>6551</v>
      </c>
      <c r="C8496" s="2">
        <f t="shared" si="396"/>
        <v>6551</v>
      </c>
      <c r="D8496" t="str">
        <f>VLOOKUP(C8496,'Cost Centre'!A:B,2,)</f>
        <v>Human Settlement and Housing</v>
      </c>
      <c r="E8496" t="str">
        <f t="shared" si="397"/>
        <v>1</v>
      </c>
      <c r="F8496" t="s">
        <v>244</v>
      </c>
      <c r="G8496" s="2">
        <v>0</v>
      </c>
      <c r="H8496" s="2">
        <v>0</v>
      </c>
      <c r="I8496" s="2">
        <v>-206791</v>
      </c>
      <c r="J8496" s="105">
        <f>SUMIF([1]MMM!$A:$A,A8496,[1]MMM!$F:$F)</f>
        <v>-206791</v>
      </c>
      <c r="K8496" s="2" t="s">
        <v>10</v>
      </c>
      <c r="L8496" s="2">
        <v>-8000000</v>
      </c>
      <c r="M8496" t="s">
        <v>10962</v>
      </c>
      <c r="N8496" t="s">
        <v>14346</v>
      </c>
      <c r="O8496" t="s">
        <v>11023</v>
      </c>
      <c r="P8496" t="s">
        <v>11828</v>
      </c>
    </row>
    <row r="8497" spans="1:16" x14ac:dyDescent="0.3">
      <c r="A8497" t="s">
        <v>7298</v>
      </c>
      <c r="B8497" s="2" t="str">
        <f t="shared" si="398"/>
        <v>6551</v>
      </c>
      <c r="C8497" s="2">
        <f t="shared" si="396"/>
        <v>6551</v>
      </c>
      <c r="D8497" t="str">
        <f>VLOOKUP(C8497,'Cost Centre'!A:B,2,)</f>
        <v>Human Settlement and Housing</v>
      </c>
      <c r="E8497" t="str">
        <f t="shared" si="397"/>
        <v>1</v>
      </c>
      <c r="F8497" t="s">
        <v>253</v>
      </c>
      <c r="G8497" s="2">
        <v>0</v>
      </c>
      <c r="H8497" s="2">
        <v>0</v>
      </c>
      <c r="I8497" s="2">
        <v>-180</v>
      </c>
      <c r="J8497" s="105">
        <f>SUMIF([1]MMM!$A:$A,A8497,[1]MMM!$F:$F)</f>
        <v>-180</v>
      </c>
      <c r="K8497" s="2" t="s">
        <v>10</v>
      </c>
      <c r="L8497" s="2">
        <v>-2500</v>
      </c>
      <c r="M8497" t="s">
        <v>10962</v>
      </c>
      <c r="N8497" t="s">
        <v>14346</v>
      </c>
      <c r="O8497" t="s">
        <v>11023</v>
      </c>
      <c r="P8497" t="s">
        <v>11024</v>
      </c>
    </row>
    <row r="8498" spans="1:16" x14ac:dyDescent="0.3">
      <c r="A8498" t="s">
        <v>7299</v>
      </c>
      <c r="B8498" s="2" t="str">
        <f t="shared" si="398"/>
        <v>6551</v>
      </c>
      <c r="C8498" s="2">
        <f t="shared" si="396"/>
        <v>6551</v>
      </c>
      <c r="D8498" t="str">
        <f>VLOOKUP(C8498,'Cost Centre'!A:B,2,)</f>
        <v>Human Settlement and Housing</v>
      </c>
      <c r="E8498" t="str">
        <f t="shared" si="397"/>
        <v>1</v>
      </c>
      <c r="F8498" t="s">
        <v>255</v>
      </c>
      <c r="G8498" s="2">
        <v>0</v>
      </c>
      <c r="H8498" s="2">
        <v>0</v>
      </c>
      <c r="I8498" s="2">
        <v>-2390</v>
      </c>
      <c r="J8498" s="105">
        <f>SUMIF([1]MMM!$A:$A,A8498,[1]MMM!$F:$F)</f>
        <v>-2390</v>
      </c>
      <c r="K8498" s="2" t="s">
        <v>10</v>
      </c>
      <c r="L8498" s="2">
        <v>-850000</v>
      </c>
      <c r="M8498" t="s">
        <v>10962</v>
      </c>
      <c r="N8498" t="s">
        <v>14346</v>
      </c>
      <c r="O8498" t="s">
        <v>11023</v>
      </c>
      <c r="P8498" t="s">
        <v>11024</v>
      </c>
    </row>
    <row r="8499" spans="1:16" x14ac:dyDescent="0.3">
      <c r="A8499" t="s">
        <v>7300</v>
      </c>
      <c r="B8499" s="2" t="str">
        <f t="shared" si="398"/>
        <v>6551</v>
      </c>
      <c r="C8499" s="2">
        <f t="shared" si="396"/>
        <v>6551</v>
      </c>
      <c r="D8499" t="str">
        <f>VLOOKUP(C8499,'Cost Centre'!A:B,2,)</f>
        <v>Human Settlement and Housing</v>
      </c>
      <c r="E8499" t="str">
        <f t="shared" si="397"/>
        <v>1</v>
      </c>
      <c r="F8499" t="s">
        <v>3398</v>
      </c>
      <c r="G8499" s="2">
        <v>0</v>
      </c>
      <c r="H8499" s="2">
        <v>0</v>
      </c>
      <c r="I8499" s="2">
        <v>-28416.44</v>
      </c>
      <c r="J8499" s="105">
        <f>SUMIF([1]MMM!$A:$A,A8499,[1]MMM!$F:$F)</f>
        <v>-28416.44</v>
      </c>
      <c r="K8499" s="2" t="s">
        <v>10</v>
      </c>
      <c r="L8499" s="2">
        <v>-57580</v>
      </c>
      <c r="M8499" t="s">
        <v>10962</v>
      </c>
      <c r="N8499" t="s">
        <v>14346</v>
      </c>
      <c r="O8499" t="s">
        <v>11023</v>
      </c>
      <c r="P8499" t="s">
        <v>11526</v>
      </c>
    </row>
    <row r="8500" spans="1:16" x14ac:dyDescent="0.3">
      <c r="A8500" t="s">
        <v>7301</v>
      </c>
      <c r="B8500" s="2" t="str">
        <f t="shared" si="398"/>
        <v>6551</v>
      </c>
      <c r="C8500" s="2">
        <f t="shared" si="396"/>
        <v>6551</v>
      </c>
      <c r="D8500" t="str">
        <f>VLOOKUP(C8500,'Cost Centre'!A:B,2,)</f>
        <v>Human Settlement and Housing</v>
      </c>
      <c r="E8500" t="str">
        <f t="shared" si="397"/>
        <v>2</v>
      </c>
      <c r="F8500" t="s">
        <v>48</v>
      </c>
      <c r="G8500" s="2">
        <v>0</v>
      </c>
      <c r="H8500" s="2">
        <v>5478810.6699999999</v>
      </c>
      <c r="I8500" s="2">
        <v>0</v>
      </c>
      <c r="J8500" s="105">
        <f>SUMIF([1]MMM!$A:$A,A8500,[1]MMM!$F:$F)</f>
        <v>5478810.6699999999</v>
      </c>
      <c r="K8500" s="2" t="s">
        <v>10</v>
      </c>
      <c r="L8500" s="2">
        <v>4546871</v>
      </c>
      <c r="M8500" t="s">
        <v>10962</v>
      </c>
      <c r="N8500" t="s">
        <v>14346</v>
      </c>
      <c r="O8500" t="s">
        <v>10871</v>
      </c>
      <c r="P8500" t="s">
        <v>10875</v>
      </c>
    </row>
    <row r="8501" spans="1:16" x14ac:dyDescent="0.3">
      <c r="A8501" t="s">
        <v>7302</v>
      </c>
      <c r="B8501" s="2" t="str">
        <f t="shared" si="398"/>
        <v>6551</v>
      </c>
      <c r="C8501" s="2">
        <f t="shared" si="396"/>
        <v>6551</v>
      </c>
      <c r="D8501" t="str">
        <f>VLOOKUP(C8501,'Cost Centre'!A:B,2,)</f>
        <v>Human Settlement and Housing</v>
      </c>
      <c r="E8501" t="str">
        <f t="shared" si="397"/>
        <v>2</v>
      </c>
      <c r="F8501" t="s">
        <v>49</v>
      </c>
      <c r="G8501" s="2">
        <v>0</v>
      </c>
      <c r="H8501" s="2">
        <v>0</v>
      </c>
      <c r="I8501" s="2">
        <v>0</v>
      </c>
      <c r="J8501" s="105">
        <f>SUMIF([1]MMM!$A:$A,A8501,[1]MMM!$F:$F)</f>
        <v>0</v>
      </c>
      <c r="K8501" s="2" t="s">
        <v>10</v>
      </c>
      <c r="L8501" s="2">
        <v>11549</v>
      </c>
      <c r="M8501" t="s">
        <v>10962</v>
      </c>
      <c r="N8501" t="s">
        <v>14346</v>
      </c>
      <c r="O8501" t="s">
        <v>10871</v>
      </c>
      <c r="P8501" t="s">
        <v>10875</v>
      </c>
    </row>
    <row r="8502" spans="1:16" x14ac:dyDescent="0.3">
      <c r="A8502" t="s">
        <v>7303</v>
      </c>
      <c r="B8502" s="2" t="str">
        <f t="shared" si="398"/>
        <v>6551</v>
      </c>
      <c r="C8502" s="2">
        <f t="shared" si="396"/>
        <v>6551</v>
      </c>
      <c r="D8502" t="str">
        <f>VLOOKUP(C8502,'Cost Centre'!A:B,2,)</f>
        <v>Human Settlement and Housing</v>
      </c>
      <c r="E8502" t="str">
        <f t="shared" si="397"/>
        <v>2</v>
      </c>
      <c r="F8502" t="s">
        <v>51</v>
      </c>
      <c r="G8502" s="2">
        <v>0</v>
      </c>
      <c r="H8502" s="2">
        <v>50500</v>
      </c>
      <c r="I8502" s="2">
        <v>0</v>
      </c>
      <c r="J8502" s="105">
        <f>SUMIF([1]MMM!$A:$A,A8502,[1]MMM!$F:$F)</f>
        <v>50500</v>
      </c>
      <c r="K8502" s="2" t="s">
        <v>10</v>
      </c>
      <c r="L8502" s="2">
        <v>31200</v>
      </c>
      <c r="M8502" t="s">
        <v>10962</v>
      </c>
      <c r="N8502" t="s">
        <v>14346</v>
      </c>
      <c r="O8502" t="s">
        <v>10871</v>
      </c>
      <c r="P8502" t="s">
        <v>10875</v>
      </c>
    </row>
    <row r="8503" spans="1:16" x14ac:dyDescent="0.3">
      <c r="A8503" t="s">
        <v>7304</v>
      </c>
      <c r="B8503" s="2" t="str">
        <f t="shared" si="398"/>
        <v>6551</v>
      </c>
      <c r="C8503" s="2">
        <f t="shared" si="396"/>
        <v>6551</v>
      </c>
      <c r="D8503" t="str">
        <f>VLOOKUP(C8503,'Cost Centre'!A:B,2,)</f>
        <v>Human Settlement and Housing</v>
      </c>
      <c r="E8503" t="str">
        <f t="shared" si="397"/>
        <v>2</v>
      </c>
      <c r="F8503" t="s">
        <v>52</v>
      </c>
      <c r="G8503" s="2">
        <v>0</v>
      </c>
      <c r="H8503" s="2">
        <v>20456.88</v>
      </c>
      <c r="I8503" s="2">
        <v>0</v>
      </c>
      <c r="J8503" s="105">
        <f>SUMIF([1]MMM!$A:$A,A8503,[1]MMM!$F:$F)</f>
        <v>20456.88</v>
      </c>
      <c r="K8503" s="2" t="s">
        <v>10</v>
      </c>
      <c r="L8503" s="2">
        <v>20496</v>
      </c>
      <c r="M8503" t="s">
        <v>10962</v>
      </c>
      <c r="N8503" t="s">
        <v>14346</v>
      </c>
      <c r="O8503" t="s">
        <v>10871</v>
      </c>
      <c r="P8503" t="s">
        <v>10875</v>
      </c>
    </row>
    <row r="8504" spans="1:16" x14ac:dyDescent="0.3">
      <c r="A8504" t="s">
        <v>7305</v>
      </c>
      <c r="B8504" s="2" t="str">
        <f t="shared" si="398"/>
        <v>6551</v>
      </c>
      <c r="C8504" s="2">
        <f t="shared" si="396"/>
        <v>6551</v>
      </c>
      <c r="D8504" t="str">
        <f>VLOOKUP(C8504,'Cost Centre'!A:B,2,)</f>
        <v>Human Settlement and Housing</v>
      </c>
      <c r="E8504" t="str">
        <f t="shared" si="397"/>
        <v>2</v>
      </c>
      <c r="F8504" t="s">
        <v>55</v>
      </c>
      <c r="G8504" s="2">
        <v>0</v>
      </c>
      <c r="H8504" s="2">
        <v>1109340.45</v>
      </c>
      <c r="I8504" s="2">
        <v>0</v>
      </c>
      <c r="J8504" s="105">
        <f>SUMIF([1]MMM!$A:$A,A8504,[1]MMM!$F:$F)</f>
        <v>1109798.6000000001</v>
      </c>
      <c r="K8504" s="2" t="s">
        <v>10</v>
      </c>
      <c r="L8504" s="2">
        <v>815868</v>
      </c>
      <c r="M8504" t="s">
        <v>10962</v>
      </c>
      <c r="N8504" t="s">
        <v>14346</v>
      </c>
      <c r="O8504" t="s">
        <v>10871</v>
      </c>
      <c r="P8504" t="s">
        <v>10875</v>
      </c>
    </row>
    <row r="8505" spans="1:16" x14ac:dyDescent="0.3">
      <c r="A8505" t="s">
        <v>7306</v>
      </c>
      <c r="B8505" s="2" t="str">
        <f t="shared" si="398"/>
        <v>6551</v>
      </c>
      <c r="C8505" s="2">
        <f t="shared" si="396"/>
        <v>6551</v>
      </c>
      <c r="D8505" t="str">
        <f>VLOOKUP(C8505,'Cost Centre'!A:B,2,)</f>
        <v>Human Settlement and Housing</v>
      </c>
      <c r="E8505" t="str">
        <f t="shared" si="397"/>
        <v>2</v>
      </c>
      <c r="F8505" t="s">
        <v>56</v>
      </c>
      <c r="G8505" s="2">
        <v>0</v>
      </c>
      <c r="H8505" s="2">
        <v>0</v>
      </c>
      <c r="I8505" s="2">
        <v>0</v>
      </c>
      <c r="J8505" s="105">
        <f>SUMIF([1]MMM!$A:$A,A8505,[1]MMM!$F:$F)</f>
        <v>0</v>
      </c>
      <c r="K8505" s="2" t="s">
        <v>10</v>
      </c>
      <c r="L8505" s="2">
        <v>0</v>
      </c>
      <c r="M8505" t="s">
        <v>10962</v>
      </c>
      <c r="N8505" t="s">
        <v>14346</v>
      </c>
      <c r="O8505" t="s">
        <v>10871</v>
      </c>
      <c r="P8505" t="s">
        <v>10875</v>
      </c>
    </row>
    <row r="8506" spans="1:16" x14ac:dyDescent="0.3">
      <c r="A8506" t="s">
        <v>7307</v>
      </c>
      <c r="B8506" s="2" t="str">
        <f t="shared" si="398"/>
        <v>6551</v>
      </c>
      <c r="C8506" s="2">
        <f t="shared" si="396"/>
        <v>6551</v>
      </c>
      <c r="D8506" t="str">
        <f>VLOOKUP(C8506,'Cost Centre'!A:B,2,)</f>
        <v>Human Settlement and Housing</v>
      </c>
      <c r="E8506" t="str">
        <f t="shared" si="397"/>
        <v>2</v>
      </c>
      <c r="F8506" t="s">
        <v>60</v>
      </c>
      <c r="G8506" s="2">
        <v>0</v>
      </c>
      <c r="H8506" s="2">
        <v>385862.48</v>
      </c>
      <c r="I8506" s="2">
        <v>0</v>
      </c>
      <c r="J8506" s="105">
        <f>SUMIF([1]MMM!$A:$A,A8506,[1]MMM!$F:$F)</f>
        <v>385862.48</v>
      </c>
      <c r="K8506" s="2" t="s">
        <v>10</v>
      </c>
      <c r="L8506" s="2">
        <v>500000</v>
      </c>
      <c r="M8506" t="s">
        <v>10962</v>
      </c>
      <c r="N8506" t="s">
        <v>14346</v>
      </c>
      <c r="O8506" t="s">
        <v>10871</v>
      </c>
      <c r="P8506" t="s">
        <v>10875</v>
      </c>
    </row>
    <row r="8507" spans="1:16" x14ac:dyDescent="0.3">
      <c r="A8507" t="s">
        <v>7308</v>
      </c>
      <c r="B8507" s="2" t="str">
        <f t="shared" si="398"/>
        <v>6551</v>
      </c>
      <c r="C8507" s="2">
        <f t="shared" si="396"/>
        <v>6551</v>
      </c>
      <c r="D8507" t="str">
        <f>VLOOKUP(C8507,'Cost Centre'!A:B,2,)</f>
        <v>Human Settlement and Housing</v>
      </c>
      <c r="E8507" t="str">
        <f t="shared" si="397"/>
        <v>2</v>
      </c>
      <c r="F8507" t="s">
        <v>61</v>
      </c>
      <c r="G8507" s="2">
        <v>0</v>
      </c>
      <c r="H8507" s="2">
        <v>381596.01</v>
      </c>
      <c r="I8507" s="2">
        <v>0</v>
      </c>
      <c r="J8507" s="105">
        <f>SUMIF([1]MMM!$A:$A,A8507,[1]MMM!$F:$F)</f>
        <v>381596.01</v>
      </c>
      <c r="K8507" s="2" t="s">
        <v>10</v>
      </c>
      <c r="L8507" s="2">
        <v>258061</v>
      </c>
      <c r="M8507" t="s">
        <v>10962</v>
      </c>
      <c r="N8507" t="s">
        <v>14346</v>
      </c>
      <c r="O8507" t="s">
        <v>10871</v>
      </c>
      <c r="P8507" t="s">
        <v>10875</v>
      </c>
    </row>
    <row r="8508" spans="1:16" x14ac:dyDescent="0.3">
      <c r="A8508" t="s">
        <v>7309</v>
      </c>
      <c r="B8508" s="2" t="str">
        <f t="shared" si="398"/>
        <v>6551</v>
      </c>
      <c r="C8508" s="2">
        <f t="shared" si="396"/>
        <v>6551</v>
      </c>
      <c r="D8508" t="str">
        <f>VLOOKUP(C8508,'Cost Centre'!A:B,2,)</f>
        <v>Human Settlement and Housing</v>
      </c>
      <c r="E8508" t="str">
        <f t="shared" si="397"/>
        <v>2</v>
      </c>
      <c r="F8508" t="s">
        <v>62</v>
      </c>
      <c r="G8508" s="2">
        <v>0</v>
      </c>
      <c r="H8508" s="2">
        <v>18019.8</v>
      </c>
      <c r="I8508" s="2">
        <v>0</v>
      </c>
      <c r="J8508" s="105">
        <f>SUMIF([1]MMM!$A:$A,A8508,[1]MMM!$F:$F)</f>
        <v>18019.8</v>
      </c>
      <c r="K8508" s="2" t="s">
        <v>10</v>
      </c>
      <c r="L8508" s="2">
        <v>0</v>
      </c>
      <c r="M8508" t="s">
        <v>10962</v>
      </c>
      <c r="N8508" t="s">
        <v>14346</v>
      </c>
      <c r="O8508" t="s">
        <v>10871</v>
      </c>
      <c r="P8508" t="s">
        <v>10875</v>
      </c>
    </row>
    <row r="8509" spans="1:16" x14ac:dyDescent="0.3">
      <c r="A8509" t="s">
        <v>7310</v>
      </c>
      <c r="B8509" s="2" t="str">
        <f t="shared" si="398"/>
        <v>6551</v>
      </c>
      <c r="C8509" s="2">
        <f t="shared" si="396"/>
        <v>6551</v>
      </c>
      <c r="D8509" t="str">
        <f>VLOOKUP(C8509,'Cost Centre'!A:B,2,)</f>
        <v>Human Settlement and Housing</v>
      </c>
      <c r="E8509" t="str">
        <f t="shared" si="397"/>
        <v>2</v>
      </c>
      <c r="F8509" t="s">
        <v>67</v>
      </c>
      <c r="G8509" s="2">
        <v>0</v>
      </c>
      <c r="H8509" s="2">
        <v>1216.24</v>
      </c>
      <c r="I8509" s="2">
        <v>0</v>
      </c>
      <c r="J8509" s="105">
        <f>SUMIF([1]MMM!$A:$A,A8509,[1]MMM!$F:$F)</f>
        <v>1216.24</v>
      </c>
      <c r="K8509" s="2" t="s">
        <v>10</v>
      </c>
      <c r="L8509" s="2">
        <v>1060</v>
      </c>
      <c r="M8509" t="s">
        <v>10962</v>
      </c>
      <c r="N8509" t="s">
        <v>14346</v>
      </c>
      <c r="O8509" t="s">
        <v>10871</v>
      </c>
      <c r="P8509" t="s">
        <v>10876</v>
      </c>
    </row>
    <row r="8510" spans="1:16" x14ac:dyDescent="0.3">
      <c r="A8510" t="s">
        <v>7311</v>
      </c>
      <c r="B8510" s="2" t="str">
        <f t="shared" si="398"/>
        <v>6551</v>
      </c>
      <c r="C8510" s="2">
        <f t="shared" si="396"/>
        <v>6551</v>
      </c>
      <c r="D8510" t="str">
        <f>VLOOKUP(C8510,'Cost Centre'!A:B,2,)</f>
        <v>Human Settlement and Housing</v>
      </c>
      <c r="E8510" t="str">
        <f t="shared" si="397"/>
        <v>2</v>
      </c>
      <c r="F8510" t="s">
        <v>68</v>
      </c>
      <c r="G8510" s="2">
        <v>0</v>
      </c>
      <c r="H8510" s="2">
        <v>22479.39</v>
      </c>
      <c r="I8510" s="2">
        <v>0</v>
      </c>
      <c r="J8510" s="105">
        <f>SUMIF([1]MMM!$A:$A,A8510,[1]MMM!$F:$F)</f>
        <v>24100.97</v>
      </c>
      <c r="K8510" s="2" t="s">
        <v>10</v>
      </c>
      <c r="L8510" s="2">
        <v>13970</v>
      </c>
      <c r="M8510" t="s">
        <v>10962</v>
      </c>
      <c r="N8510" t="s">
        <v>14346</v>
      </c>
      <c r="O8510" t="s">
        <v>10871</v>
      </c>
      <c r="P8510" t="s">
        <v>10876</v>
      </c>
    </row>
    <row r="8511" spans="1:16" x14ac:dyDescent="0.3">
      <c r="A8511" t="s">
        <v>7312</v>
      </c>
      <c r="B8511" s="2" t="str">
        <f t="shared" si="398"/>
        <v>6551</v>
      </c>
      <c r="C8511" s="2">
        <f t="shared" si="396"/>
        <v>6551</v>
      </c>
      <c r="D8511" t="str">
        <f>VLOOKUP(C8511,'Cost Centre'!A:B,2,)</f>
        <v>Human Settlement and Housing</v>
      </c>
      <c r="E8511" t="str">
        <f t="shared" si="397"/>
        <v>2</v>
      </c>
      <c r="F8511" t="s">
        <v>10877</v>
      </c>
      <c r="G8511" s="2">
        <v>0</v>
      </c>
      <c r="H8511" s="2">
        <v>354863.82</v>
      </c>
      <c r="I8511" s="2">
        <v>0</v>
      </c>
      <c r="J8511" s="105">
        <f>SUMIF([1]MMM!$A:$A,A8511,[1]MMM!$F:$F)</f>
        <v>354863.82</v>
      </c>
      <c r="K8511" s="2" t="s">
        <v>10</v>
      </c>
      <c r="L8511" s="2">
        <v>279228</v>
      </c>
      <c r="M8511" t="s">
        <v>10962</v>
      </c>
      <c r="N8511" t="s">
        <v>14346</v>
      </c>
      <c r="O8511" t="s">
        <v>10871</v>
      </c>
      <c r="P8511" t="s">
        <v>10876</v>
      </c>
    </row>
    <row r="8512" spans="1:16" x14ac:dyDescent="0.3">
      <c r="A8512" t="s">
        <v>7313</v>
      </c>
      <c r="B8512" s="2" t="str">
        <f t="shared" si="398"/>
        <v>6551</v>
      </c>
      <c r="C8512" s="2">
        <f t="shared" si="396"/>
        <v>6551</v>
      </c>
      <c r="D8512" t="str">
        <f>VLOOKUP(C8512,'Cost Centre'!A:B,2,)</f>
        <v>Human Settlement and Housing</v>
      </c>
      <c r="E8512" t="str">
        <f t="shared" si="397"/>
        <v>2</v>
      </c>
      <c r="F8512" t="s">
        <v>69</v>
      </c>
      <c r="G8512" s="2">
        <v>0</v>
      </c>
      <c r="H8512" s="2">
        <v>793271.52</v>
      </c>
      <c r="I8512" s="2">
        <v>0</v>
      </c>
      <c r="J8512" s="105">
        <f>SUMIF([1]MMM!$A:$A,A8512,[1]MMM!$F:$F)</f>
        <v>793271.52</v>
      </c>
      <c r="K8512" s="2" t="s">
        <v>10</v>
      </c>
      <c r="L8512" s="2">
        <v>699026</v>
      </c>
      <c r="M8512" t="s">
        <v>10962</v>
      </c>
      <c r="N8512" t="s">
        <v>14346</v>
      </c>
      <c r="O8512" t="s">
        <v>10871</v>
      </c>
      <c r="P8512" t="s">
        <v>10876</v>
      </c>
    </row>
    <row r="8513" spans="1:16" x14ac:dyDescent="0.3">
      <c r="A8513" t="s">
        <v>7314</v>
      </c>
      <c r="B8513" s="2" t="str">
        <f t="shared" si="398"/>
        <v>6551</v>
      </c>
      <c r="C8513" s="2">
        <f t="shared" si="396"/>
        <v>6551</v>
      </c>
      <c r="D8513" t="str">
        <f>VLOOKUP(C8513,'Cost Centre'!A:B,2,)</f>
        <v>Human Settlement and Housing</v>
      </c>
      <c r="E8513" t="str">
        <f t="shared" si="397"/>
        <v>2</v>
      </c>
      <c r="F8513" t="s">
        <v>70</v>
      </c>
      <c r="G8513" s="2">
        <v>0</v>
      </c>
      <c r="H8513" s="2">
        <v>20672.09</v>
      </c>
      <c r="I8513" s="2">
        <v>0</v>
      </c>
      <c r="J8513" s="105">
        <f>SUMIF([1]MMM!$A:$A,A8513,[1]MMM!$F:$F)</f>
        <v>20672.09</v>
      </c>
      <c r="K8513" s="2" t="s">
        <v>10</v>
      </c>
      <c r="L8513" s="2">
        <v>19130</v>
      </c>
      <c r="M8513" t="s">
        <v>10962</v>
      </c>
      <c r="N8513" t="s">
        <v>14346</v>
      </c>
      <c r="O8513" t="s">
        <v>10871</v>
      </c>
      <c r="P8513" t="s">
        <v>10876</v>
      </c>
    </row>
    <row r="8514" spans="1:16" x14ac:dyDescent="0.3">
      <c r="A8514" t="s">
        <v>7315</v>
      </c>
      <c r="B8514" s="2" t="str">
        <f t="shared" si="398"/>
        <v>6551</v>
      </c>
      <c r="C8514" s="2">
        <f t="shared" ref="C8514:C8577" si="399">VALUE(B8514)</f>
        <v>6551</v>
      </c>
      <c r="D8514" t="str">
        <f>VLOOKUP(C8514,'Cost Centre'!A:B,2,)</f>
        <v>Human Settlement and Housing</v>
      </c>
      <c r="E8514" t="str">
        <f t="shared" ref="E8514:E8577" si="400">MID(A8514,5,1)</f>
        <v>2</v>
      </c>
      <c r="F8514" t="s">
        <v>2116</v>
      </c>
      <c r="G8514" s="2">
        <v>0</v>
      </c>
      <c r="H8514" s="2">
        <v>708.6</v>
      </c>
      <c r="I8514" s="2">
        <v>0</v>
      </c>
      <c r="J8514" s="105">
        <f>SUMIF([1]MMM!$A:$A,A8514,[1]MMM!$F:$F)</f>
        <v>708.6</v>
      </c>
      <c r="K8514" s="2" t="s">
        <v>10</v>
      </c>
      <c r="L8514" s="2">
        <v>4115</v>
      </c>
      <c r="M8514" t="s">
        <v>10962</v>
      </c>
      <c r="N8514" t="s">
        <v>14346</v>
      </c>
      <c r="O8514" t="s">
        <v>10871</v>
      </c>
      <c r="P8514" t="s">
        <v>10878</v>
      </c>
    </row>
    <row r="8515" spans="1:16" x14ac:dyDescent="0.3">
      <c r="A8515" t="s">
        <v>7316</v>
      </c>
      <c r="B8515" s="2" t="str">
        <f t="shared" ref="B8515:B8578" si="401">MID(A8515,1,4)</f>
        <v>6551</v>
      </c>
      <c r="C8515" s="2">
        <f t="shared" si="399"/>
        <v>6551</v>
      </c>
      <c r="D8515" t="str">
        <f>VLOOKUP(C8515,'Cost Centre'!A:B,2,)</f>
        <v>Human Settlement and Housing</v>
      </c>
      <c r="E8515" t="str">
        <f t="shared" si="400"/>
        <v>2</v>
      </c>
      <c r="F8515" t="s">
        <v>2117</v>
      </c>
      <c r="G8515" s="2">
        <v>0</v>
      </c>
      <c r="H8515" s="2">
        <v>381.46</v>
      </c>
      <c r="I8515" s="2">
        <v>0</v>
      </c>
      <c r="J8515" s="105">
        <f>SUMIF([1]MMM!$A:$A,A8515,[1]MMM!$F:$F)</f>
        <v>381.46</v>
      </c>
      <c r="K8515" s="2" t="s">
        <v>10</v>
      </c>
      <c r="L8515" s="2">
        <v>1770</v>
      </c>
      <c r="M8515" t="s">
        <v>10962</v>
      </c>
      <c r="N8515" t="s">
        <v>14346</v>
      </c>
      <c r="O8515" t="s">
        <v>10871</v>
      </c>
      <c r="P8515" t="s">
        <v>10878</v>
      </c>
    </row>
    <row r="8516" spans="1:16" x14ac:dyDescent="0.3">
      <c r="A8516" t="s">
        <v>7317</v>
      </c>
      <c r="B8516" s="2" t="str">
        <f t="shared" si="401"/>
        <v>6551</v>
      </c>
      <c r="C8516" s="2">
        <f t="shared" si="399"/>
        <v>6551</v>
      </c>
      <c r="D8516" t="str">
        <f>VLOOKUP(C8516,'Cost Centre'!A:B,2,)</f>
        <v>Human Settlement and Housing</v>
      </c>
      <c r="E8516" t="str">
        <f t="shared" si="400"/>
        <v>2</v>
      </c>
      <c r="F8516" t="s">
        <v>76</v>
      </c>
      <c r="G8516" s="2">
        <v>0</v>
      </c>
      <c r="H8516" s="2">
        <v>0</v>
      </c>
      <c r="I8516" s="2">
        <v>0</v>
      </c>
      <c r="J8516" s="105">
        <f>SUMIF([1]MMM!$A:$A,A8516,[1]MMM!$F:$F)</f>
        <v>0</v>
      </c>
      <c r="K8516" s="2" t="s">
        <v>10</v>
      </c>
      <c r="L8516" s="2">
        <v>0</v>
      </c>
      <c r="M8516" t="s">
        <v>10962</v>
      </c>
      <c r="N8516" t="s">
        <v>14346</v>
      </c>
      <c r="O8516" t="s">
        <v>10871</v>
      </c>
      <c r="P8516" t="s">
        <v>10931</v>
      </c>
    </row>
    <row r="8517" spans="1:16" x14ac:dyDescent="0.3">
      <c r="A8517" t="s">
        <v>7318</v>
      </c>
      <c r="B8517" s="2" t="str">
        <f t="shared" si="401"/>
        <v>6551</v>
      </c>
      <c r="C8517" s="2">
        <f t="shared" si="399"/>
        <v>6551</v>
      </c>
      <c r="D8517" t="str">
        <f>VLOOKUP(C8517,'Cost Centre'!A:B,2,)</f>
        <v>Human Settlement and Housing</v>
      </c>
      <c r="E8517" t="str">
        <f t="shared" si="400"/>
        <v>2</v>
      </c>
      <c r="F8517" t="s">
        <v>79</v>
      </c>
      <c r="G8517" s="2">
        <v>0</v>
      </c>
      <c r="H8517" s="2">
        <v>0</v>
      </c>
      <c r="I8517" s="2">
        <v>0</v>
      </c>
      <c r="J8517" s="105">
        <f>SUMIF([1]MMM!$A:$A,A8517,[1]MMM!$F:$F)</f>
        <v>0</v>
      </c>
      <c r="K8517" s="2" t="s">
        <v>10</v>
      </c>
      <c r="L8517" s="2">
        <v>0</v>
      </c>
      <c r="M8517" t="s">
        <v>10962</v>
      </c>
      <c r="N8517" t="s">
        <v>14346</v>
      </c>
      <c r="O8517" t="s">
        <v>10871</v>
      </c>
      <c r="P8517" t="s">
        <v>10879</v>
      </c>
    </row>
    <row r="8518" spans="1:16" x14ac:dyDescent="0.3">
      <c r="A8518" t="s">
        <v>7319</v>
      </c>
      <c r="B8518" s="2" t="str">
        <f t="shared" si="401"/>
        <v>6551</v>
      </c>
      <c r="C8518" s="2">
        <f t="shared" si="399"/>
        <v>6551</v>
      </c>
      <c r="D8518" t="str">
        <f>VLOOKUP(C8518,'Cost Centre'!A:B,2,)</f>
        <v>Human Settlement and Housing</v>
      </c>
      <c r="E8518" t="str">
        <f t="shared" si="400"/>
        <v>2</v>
      </c>
      <c r="F8518" t="s">
        <v>323</v>
      </c>
      <c r="G8518" s="2">
        <v>0</v>
      </c>
      <c r="H8518" s="2">
        <v>0</v>
      </c>
      <c r="I8518" s="2">
        <v>0</v>
      </c>
      <c r="J8518" s="105">
        <f>SUMIF([1]MMM!$A:$A,A8518,[1]MMM!$F:$F)</f>
        <v>0</v>
      </c>
      <c r="K8518" s="2" t="s">
        <v>10</v>
      </c>
      <c r="L8518" s="2">
        <v>0</v>
      </c>
      <c r="M8518" t="s">
        <v>10962</v>
      </c>
      <c r="N8518" t="s">
        <v>14346</v>
      </c>
      <c r="O8518" t="s">
        <v>10871</v>
      </c>
      <c r="P8518" t="s">
        <v>10879</v>
      </c>
    </row>
    <row r="8519" spans="1:16" x14ac:dyDescent="0.3">
      <c r="A8519" t="s">
        <v>7320</v>
      </c>
      <c r="B8519" s="2" t="str">
        <f t="shared" si="401"/>
        <v>6551</v>
      </c>
      <c r="C8519" s="2">
        <f t="shared" si="399"/>
        <v>6551</v>
      </c>
      <c r="D8519" t="str">
        <f>VLOOKUP(C8519,'Cost Centre'!A:B,2,)</f>
        <v>Human Settlement and Housing</v>
      </c>
      <c r="E8519" t="str">
        <f t="shared" si="400"/>
        <v>2</v>
      </c>
      <c r="F8519" t="s">
        <v>10932</v>
      </c>
      <c r="G8519" s="2">
        <v>0</v>
      </c>
      <c r="H8519" s="2">
        <v>0</v>
      </c>
      <c r="I8519" s="2">
        <v>0</v>
      </c>
      <c r="J8519" s="105">
        <f>SUMIF([1]MMM!$A:$A,A8519,[1]MMM!$F:$F)</f>
        <v>0</v>
      </c>
      <c r="K8519" s="2" t="s">
        <v>10</v>
      </c>
      <c r="L8519" s="2">
        <v>2000</v>
      </c>
      <c r="M8519" t="s">
        <v>10962</v>
      </c>
      <c r="N8519" t="s">
        <v>14346</v>
      </c>
      <c r="O8519" t="s">
        <v>10871</v>
      </c>
      <c r="P8519" t="s">
        <v>10881</v>
      </c>
    </row>
    <row r="8520" spans="1:16" x14ac:dyDescent="0.3">
      <c r="A8520" t="s">
        <v>7321</v>
      </c>
      <c r="B8520" s="2" t="str">
        <f t="shared" si="401"/>
        <v>6551</v>
      </c>
      <c r="C8520" s="2">
        <f t="shared" si="399"/>
        <v>6551</v>
      </c>
      <c r="D8520" t="str">
        <f>VLOOKUP(C8520,'Cost Centre'!A:B,2,)</f>
        <v>Human Settlement and Housing</v>
      </c>
      <c r="E8520" t="str">
        <f t="shared" si="400"/>
        <v>2</v>
      </c>
      <c r="F8520" t="s">
        <v>270</v>
      </c>
      <c r="G8520" s="2">
        <v>0</v>
      </c>
      <c r="H8520" s="2">
        <v>53</v>
      </c>
      <c r="I8520" s="2">
        <v>0</v>
      </c>
      <c r="J8520" s="105">
        <f>SUMIF([1]MMM!$A:$A,A8520,[1]MMM!$F:$F)</f>
        <v>53</v>
      </c>
      <c r="K8520" s="2" t="s">
        <v>10</v>
      </c>
      <c r="L8520" s="2">
        <v>4000</v>
      </c>
      <c r="M8520" t="s">
        <v>10962</v>
      </c>
      <c r="N8520" t="s">
        <v>14346</v>
      </c>
      <c r="O8520" t="s">
        <v>10871</v>
      </c>
      <c r="P8520" t="s">
        <v>10881</v>
      </c>
    </row>
    <row r="8521" spans="1:16" x14ac:dyDescent="0.3">
      <c r="A8521" t="s">
        <v>7322</v>
      </c>
      <c r="B8521" s="2" t="str">
        <f t="shared" si="401"/>
        <v>6551</v>
      </c>
      <c r="C8521" s="2">
        <f t="shared" si="399"/>
        <v>6551</v>
      </c>
      <c r="D8521" t="str">
        <f>VLOOKUP(C8521,'Cost Centre'!A:B,2,)</f>
        <v>Human Settlement and Housing</v>
      </c>
      <c r="E8521" t="str">
        <f t="shared" si="400"/>
        <v>2</v>
      </c>
      <c r="F8521" t="s">
        <v>230</v>
      </c>
      <c r="G8521" s="2">
        <v>0</v>
      </c>
      <c r="H8521" s="2">
        <v>0</v>
      </c>
      <c r="I8521" s="2">
        <v>0</v>
      </c>
      <c r="J8521" s="105">
        <f>SUMIF([1]MMM!$A:$A,A8521,[1]MMM!$F:$F)</f>
        <v>0</v>
      </c>
      <c r="K8521" s="2" t="s">
        <v>10</v>
      </c>
      <c r="L8521" s="2">
        <v>0</v>
      </c>
      <c r="M8521" t="s">
        <v>10962</v>
      </c>
      <c r="N8521" t="s">
        <v>14346</v>
      </c>
      <c r="O8521" t="s">
        <v>10871</v>
      </c>
      <c r="P8521" t="s">
        <v>10881</v>
      </c>
    </row>
    <row r="8522" spans="1:16" x14ac:dyDescent="0.3">
      <c r="A8522" t="s">
        <v>7323</v>
      </c>
      <c r="B8522" s="2" t="str">
        <f t="shared" si="401"/>
        <v>6551</v>
      </c>
      <c r="C8522" s="2">
        <f t="shared" si="399"/>
        <v>6551</v>
      </c>
      <c r="D8522" t="str">
        <f>VLOOKUP(C8522,'Cost Centre'!A:B,2,)</f>
        <v>Human Settlement and Housing</v>
      </c>
      <c r="E8522" t="str">
        <f t="shared" si="400"/>
        <v>2</v>
      </c>
      <c r="F8522" t="s">
        <v>88</v>
      </c>
      <c r="G8522" s="2">
        <v>0</v>
      </c>
      <c r="H8522" s="2">
        <v>19668.009999999998</v>
      </c>
      <c r="I8522" s="2">
        <v>0</v>
      </c>
      <c r="J8522" s="105">
        <f>SUMIF([1]MMM!$A:$A,A8522,[1]MMM!$F:$F)</f>
        <v>19668.009999999998</v>
      </c>
      <c r="K8522" s="2" t="s">
        <v>10</v>
      </c>
      <c r="L8522" s="2">
        <v>20000</v>
      </c>
      <c r="M8522" t="s">
        <v>10962</v>
      </c>
      <c r="N8522" t="s">
        <v>14346</v>
      </c>
      <c r="O8522" t="s">
        <v>10871</v>
      </c>
      <c r="P8522" t="s">
        <v>10881</v>
      </c>
    </row>
    <row r="8523" spans="1:16" x14ac:dyDescent="0.3">
      <c r="A8523" t="s">
        <v>7324</v>
      </c>
      <c r="B8523" s="2" t="str">
        <f t="shared" si="401"/>
        <v>6551</v>
      </c>
      <c r="C8523" s="2">
        <f t="shared" si="399"/>
        <v>6551</v>
      </c>
      <c r="D8523" t="str">
        <f>VLOOKUP(C8523,'Cost Centre'!A:B,2,)</f>
        <v>Human Settlement and Housing</v>
      </c>
      <c r="E8523" t="str">
        <f t="shared" si="400"/>
        <v>2</v>
      </c>
      <c r="F8523" t="s">
        <v>93</v>
      </c>
      <c r="G8523" s="2">
        <v>0</v>
      </c>
      <c r="H8523" s="2">
        <v>72228.45</v>
      </c>
      <c r="I8523" s="2">
        <v>0</v>
      </c>
      <c r="J8523" s="105">
        <f>SUMIF([1]MMM!$A:$A,A8523,[1]MMM!$F:$F)</f>
        <v>72212.789999999994</v>
      </c>
      <c r="K8523" s="2" t="s">
        <v>10</v>
      </c>
      <c r="L8523" s="2">
        <v>62117</v>
      </c>
      <c r="M8523" t="s">
        <v>10962</v>
      </c>
      <c r="N8523" t="s">
        <v>14346</v>
      </c>
      <c r="O8523" t="s">
        <v>10871</v>
      </c>
      <c r="P8523" t="s">
        <v>10881</v>
      </c>
    </row>
    <row r="8524" spans="1:16" x14ac:dyDescent="0.3">
      <c r="A8524" t="s">
        <v>7325</v>
      </c>
      <c r="B8524" s="2" t="str">
        <f t="shared" si="401"/>
        <v>6551</v>
      </c>
      <c r="C8524" s="2">
        <f t="shared" si="399"/>
        <v>6551</v>
      </c>
      <c r="D8524" t="str">
        <f>VLOOKUP(C8524,'Cost Centre'!A:B,2,)</f>
        <v>Human Settlement and Housing</v>
      </c>
      <c r="E8524" t="str">
        <f t="shared" si="400"/>
        <v>2</v>
      </c>
      <c r="F8524" t="s">
        <v>10882</v>
      </c>
      <c r="G8524" s="2">
        <v>0</v>
      </c>
      <c r="H8524" s="2">
        <v>6293.91</v>
      </c>
      <c r="I8524" s="2">
        <v>0</v>
      </c>
      <c r="J8524" s="105">
        <f>SUMIF([1]MMM!$A:$A,A8524,[1]MMM!$F:$F)</f>
        <v>6293.91</v>
      </c>
      <c r="K8524" s="2" t="s">
        <v>10</v>
      </c>
      <c r="L8524" s="2">
        <v>6500</v>
      </c>
      <c r="M8524" t="s">
        <v>10962</v>
      </c>
      <c r="N8524" t="s">
        <v>14346</v>
      </c>
      <c r="O8524" t="s">
        <v>10871</v>
      </c>
      <c r="P8524" t="s">
        <v>10881</v>
      </c>
    </row>
    <row r="8525" spans="1:16" x14ac:dyDescent="0.3">
      <c r="A8525" t="s">
        <v>7326</v>
      </c>
      <c r="B8525" s="2" t="str">
        <f t="shared" si="401"/>
        <v>6551</v>
      </c>
      <c r="C8525" s="2">
        <f t="shared" si="399"/>
        <v>6551</v>
      </c>
      <c r="D8525" t="str">
        <f>VLOOKUP(C8525,'Cost Centre'!A:B,2,)</f>
        <v>Human Settlement and Housing</v>
      </c>
      <c r="E8525" t="str">
        <f t="shared" si="400"/>
        <v>2</v>
      </c>
      <c r="F8525" t="s">
        <v>10883</v>
      </c>
      <c r="G8525" s="2">
        <v>0</v>
      </c>
      <c r="H8525" s="2">
        <v>610</v>
      </c>
      <c r="I8525" s="2">
        <v>0</v>
      </c>
      <c r="J8525" s="105">
        <f>SUMIF([1]MMM!$A:$A,A8525,[1]MMM!$F:$F)</f>
        <v>610</v>
      </c>
      <c r="K8525" s="2" t="s">
        <v>10</v>
      </c>
      <c r="L8525" s="2">
        <v>3566</v>
      </c>
      <c r="M8525" t="s">
        <v>10962</v>
      </c>
      <c r="N8525" t="s">
        <v>14346</v>
      </c>
      <c r="O8525" t="s">
        <v>10871</v>
      </c>
      <c r="P8525" t="s">
        <v>10881</v>
      </c>
    </row>
    <row r="8526" spans="1:16" x14ac:dyDescent="0.3">
      <c r="A8526" t="s">
        <v>7327</v>
      </c>
      <c r="B8526" s="2" t="str">
        <f t="shared" si="401"/>
        <v>6551</v>
      </c>
      <c r="C8526" s="2">
        <f t="shared" si="399"/>
        <v>6551</v>
      </c>
      <c r="D8526" t="str">
        <f>VLOOKUP(C8526,'Cost Centre'!A:B,2,)</f>
        <v>Human Settlement and Housing</v>
      </c>
      <c r="E8526" t="str">
        <f t="shared" si="400"/>
        <v>2</v>
      </c>
      <c r="F8526" t="s">
        <v>11683</v>
      </c>
      <c r="G8526" s="2">
        <v>0</v>
      </c>
      <c r="H8526" s="2">
        <v>4614.78</v>
      </c>
      <c r="I8526" s="2">
        <v>0</v>
      </c>
      <c r="J8526" s="105">
        <f>SUMIF([1]MMM!$A:$A,A8526,[1]MMM!$F:$F)</f>
        <v>4614.78</v>
      </c>
      <c r="K8526" s="2" t="s">
        <v>10</v>
      </c>
      <c r="L8526" s="2">
        <v>5003</v>
      </c>
      <c r="M8526" t="s">
        <v>10962</v>
      </c>
      <c r="N8526" t="s">
        <v>14346</v>
      </c>
      <c r="O8526" t="s">
        <v>10871</v>
      </c>
      <c r="P8526" t="s">
        <v>10881</v>
      </c>
    </row>
    <row r="8527" spans="1:16" x14ac:dyDescent="0.3">
      <c r="A8527" t="s">
        <v>7328</v>
      </c>
      <c r="B8527" s="2" t="str">
        <f t="shared" si="401"/>
        <v>6551</v>
      </c>
      <c r="C8527" s="2">
        <f t="shared" si="399"/>
        <v>6551</v>
      </c>
      <c r="D8527" t="str">
        <f>VLOOKUP(C8527,'Cost Centre'!A:B,2,)</f>
        <v>Human Settlement and Housing</v>
      </c>
      <c r="E8527" t="str">
        <f t="shared" si="400"/>
        <v>2</v>
      </c>
      <c r="F8527" t="s">
        <v>131</v>
      </c>
      <c r="G8527" s="2">
        <v>0</v>
      </c>
      <c r="H8527" s="2">
        <v>10297.879999999999</v>
      </c>
      <c r="I8527" s="2">
        <v>0</v>
      </c>
      <c r="J8527" s="105">
        <f>SUMIF([1]MMM!$A:$A,A8527,[1]MMM!$F:$F)</f>
        <v>10297.879999999999</v>
      </c>
      <c r="K8527" s="2" t="s">
        <v>10</v>
      </c>
      <c r="L8527" s="2">
        <v>13500</v>
      </c>
      <c r="M8527" t="s">
        <v>10962</v>
      </c>
      <c r="N8527" t="s">
        <v>14346</v>
      </c>
      <c r="O8527" t="s">
        <v>10871</v>
      </c>
      <c r="P8527" t="s">
        <v>10881</v>
      </c>
    </row>
    <row r="8528" spans="1:16" x14ac:dyDescent="0.3">
      <c r="A8528" t="s">
        <v>7329</v>
      </c>
      <c r="B8528" s="2" t="str">
        <f t="shared" si="401"/>
        <v>6551</v>
      </c>
      <c r="C8528" s="2">
        <f t="shared" si="399"/>
        <v>6551</v>
      </c>
      <c r="D8528" t="str">
        <f>VLOOKUP(C8528,'Cost Centre'!A:B,2,)</f>
        <v>Human Settlement and Housing</v>
      </c>
      <c r="E8528" t="str">
        <f t="shared" si="400"/>
        <v>2</v>
      </c>
      <c r="F8528" t="s">
        <v>117</v>
      </c>
      <c r="G8528" s="2">
        <v>0</v>
      </c>
      <c r="H8528" s="2">
        <v>33278.910000000003</v>
      </c>
      <c r="I8528" s="2">
        <v>0</v>
      </c>
      <c r="J8528" s="105">
        <f>SUMIF([1]MMM!$A:$A,A8528,[1]MMM!$F:$F)</f>
        <v>33278.910000000003</v>
      </c>
      <c r="K8528" s="2" t="s">
        <v>10</v>
      </c>
      <c r="L8528" s="2">
        <v>32500</v>
      </c>
      <c r="M8528" t="s">
        <v>10962</v>
      </c>
      <c r="N8528" t="s">
        <v>14346</v>
      </c>
      <c r="O8528" t="s">
        <v>10871</v>
      </c>
      <c r="P8528" t="s">
        <v>10885</v>
      </c>
    </row>
    <row r="8529" spans="1:16" x14ac:dyDescent="0.3">
      <c r="A8529" t="s">
        <v>7330</v>
      </c>
      <c r="B8529" s="2" t="str">
        <f t="shared" si="401"/>
        <v>6551</v>
      </c>
      <c r="C8529" s="2">
        <f t="shared" si="399"/>
        <v>6551</v>
      </c>
      <c r="D8529" t="str">
        <f>VLOOKUP(C8529,'Cost Centre'!A:B,2,)</f>
        <v>Human Settlement and Housing</v>
      </c>
      <c r="E8529" t="str">
        <f t="shared" si="400"/>
        <v>3</v>
      </c>
      <c r="F8529" t="s">
        <v>2143</v>
      </c>
      <c r="G8529" s="2">
        <v>0</v>
      </c>
      <c r="H8529" s="2">
        <v>0</v>
      </c>
      <c r="I8529" s="2">
        <v>0</v>
      </c>
      <c r="J8529" s="105">
        <f>SUMIF([1]MMM!$A:$A,A8529,[1]MMM!$F:$F)</f>
        <v>0</v>
      </c>
      <c r="K8529" s="2" t="s">
        <v>10</v>
      </c>
      <c r="L8529" s="2">
        <v>0</v>
      </c>
      <c r="M8529" t="s">
        <v>10962</v>
      </c>
      <c r="N8529" t="s">
        <v>14346</v>
      </c>
      <c r="O8529" t="s">
        <v>10908</v>
      </c>
      <c r="P8529" t="s">
        <v>10909</v>
      </c>
    </row>
    <row r="8530" spans="1:16" x14ac:dyDescent="0.3">
      <c r="A8530" t="s">
        <v>7331</v>
      </c>
      <c r="B8530" s="2" t="str">
        <f t="shared" si="401"/>
        <v>6551</v>
      </c>
      <c r="C8530" s="2">
        <f t="shared" si="399"/>
        <v>6551</v>
      </c>
      <c r="D8530" t="str">
        <f>VLOOKUP(C8530,'Cost Centre'!A:B,2,)</f>
        <v>Human Settlement and Housing</v>
      </c>
      <c r="E8530" t="str">
        <f t="shared" si="400"/>
        <v>3</v>
      </c>
      <c r="F8530" t="s">
        <v>2144</v>
      </c>
      <c r="G8530" s="2">
        <v>0</v>
      </c>
      <c r="H8530" s="2">
        <v>0</v>
      </c>
      <c r="I8530" s="2">
        <v>0</v>
      </c>
      <c r="J8530" s="105">
        <f>SUMIF([1]MMM!$A:$A,A8530,[1]MMM!$F:$F)</f>
        <v>0</v>
      </c>
      <c r="K8530" s="2" t="s">
        <v>10</v>
      </c>
      <c r="L8530" s="2">
        <v>0</v>
      </c>
      <c r="M8530" t="s">
        <v>10962</v>
      </c>
      <c r="N8530" t="s">
        <v>14346</v>
      </c>
      <c r="O8530" t="s">
        <v>10908</v>
      </c>
      <c r="P8530" t="s">
        <v>10909</v>
      </c>
    </row>
    <row r="8531" spans="1:16" x14ac:dyDescent="0.3">
      <c r="A8531" t="s">
        <v>7332</v>
      </c>
      <c r="B8531" s="2" t="str">
        <f t="shared" si="401"/>
        <v>6551</v>
      </c>
      <c r="C8531" s="2">
        <f t="shared" si="399"/>
        <v>6551</v>
      </c>
      <c r="D8531" t="str">
        <f>VLOOKUP(C8531,'Cost Centre'!A:B,2,)</f>
        <v>Human Settlement and Housing</v>
      </c>
      <c r="E8531" t="str">
        <f t="shared" si="400"/>
        <v>3</v>
      </c>
      <c r="F8531" t="s">
        <v>2145</v>
      </c>
      <c r="G8531" s="2">
        <v>0</v>
      </c>
      <c r="H8531" s="2">
        <v>0</v>
      </c>
      <c r="I8531" s="2">
        <v>0</v>
      </c>
      <c r="J8531" s="105">
        <f>SUMIF([1]MMM!$A:$A,A8531,[1]MMM!$F:$F)</f>
        <v>0</v>
      </c>
      <c r="K8531" s="2" t="s">
        <v>10</v>
      </c>
      <c r="L8531" s="2">
        <v>0</v>
      </c>
      <c r="M8531" t="s">
        <v>10962</v>
      </c>
      <c r="N8531" t="s">
        <v>14346</v>
      </c>
      <c r="O8531" t="s">
        <v>10908</v>
      </c>
      <c r="P8531" t="s">
        <v>10909</v>
      </c>
    </row>
    <row r="8532" spans="1:16" x14ac:dyDescent="0.3">
      <c r="A8532" t="s">
        <v>7333</v>
      </c>
      <c r="B8532" s="2" t="str">
        <f t="shared" si="401"/>
        <v>6551</v>
      </c>
      <c r="C8532" s="2">
        <f t="shared" si="399"/>
        <v>6551</v>
      </c>
      <c r="D8532" t="str">
        <f>VLOOKUP(C8532,'Cost Centre'!A:B,2,)</f>
        <v>Human Settlement and Housing</v>
      </c>
      <c r="E8532" t="str">
        <f t="shared" si="400"/>
        <v>3</v>
      </c>
      <c r="F8532" t="s">
        <v>2154</v>
      </c>
      <c r="G8532" s="2">
        <v>0</v>
      </c>
      <c r="H8532" s="2">
        <v>23948.080000000002</v>
      </c>
      <c r="I8532" s="2">
        <v>0</v>
      </c>
      <c r="J8532" s="105">
        <f>SUMIF([1]MMM!$A:$A,A8532,[1]MMM!$F:$F)</f>
        <v>23948.080000000002</v>
      </c>
      <c r="K8532" s="2" t="s">
        <v>10</v>
      </c>
      <c r="L8532" s="2">
        <v>59124</v>
      </c>
      <c r="M8532" t="s">
        <v>10962</v>
      </c>
      <c r="N8532" t="s">
        <v>14346</v>
      </c>
      <c r="O8532" t="s">
        <v>10908</v>
      </c>
      <c r="P8532" t="s">
        <v>10910</v>
      </c>
    </row>
    <row r="8533" spans="1:16" x14ac:dyDescent="0.3">
      <c r="A8533" t="s">
        <v>7334</v>
      </c>
      <c r="B8533" s="2" t="str">
        <f t="shared" si="401"/>
        <v>6551</v>
      </c>
      <c r="C8533" s="2">
        <f t="shared" si="399"/>
        <v>6551</v>
      </c>
      <c r="D8533" t="str">
        <f>VLOOKUP(C8533,'Cost Centre'!A:B,2,)</f>
        <v>Human Settlement and Housing</v>
      </c>
      <c r="E8533" t="str">
        <f t="shared" si="400"/>
        <v>3</v>
      </c>
      <c r="F8533" t="s">
        <v>2155</v>
      </c>
      <c r="G8533" s="2">
        <v>0</v>
      </c>
      <c r="H8533" s="2">
        <v>0</v>
      </c>
      <c r="I8533" s="2">
        <v>-2038.99</v>
      </c>
      <c r="J8533" s="105">
        <f>SUMIF([1]MMM!$A:$A,A8533,[1]MMM!$F:$F)</f>
        <v>-2038.99</v>
      </c>
      <c r="K8533" s="2" t="s">
        <v>10</v>
      </c>
      <c r="L8533" s="2">
        <v>14604</v>
      </c>
      <c r="M8533" t="s">
        <v>10962</v>
      </c>
      <c r="N8533" t="s">
        <v>14346</v>
      </c>
      <c r="O8533" t="s">
        <v>10908</v>
      </c>
      <c r="P8533" t="s">
        <v>11596</v>
      </c>
    </row>
    <row r="8534" spans="1:16" x14ac:dyDescent="0.3">
      <c r="A8534" t="s">
        <v>7335</v>
      </c>
      <c r="B8534" s="2" t="str">
        <f t="shared" si="401"/>
        <v>6551</v>
      </c>
      <c r="C8534" s="2">
        <f t="shared" si="399"/>
        <v>6551</v>
      </c>
      <c r="D8534" t="str">
        <f>VLOOKUP(C8534,'Cost Centre'!A:B,2,)</f>
        <v>Human Settlement and Housing</v>
      </c>
      <c r="E8534" t="str">
        <f t="shared" si="400"/>
        <v>3</v>
      </c>
      <c r="F8534" t="s">
        <v>2156</v>
      </c>
      <c r="G8534" s="2">
        <v>0</v>
      </c>
      <c r="H8534" s="2">
        <v>199762.5</v>
      </c>
      <c r="I8534" s="2">
        <v>0</v>
      </c>
      <c r="J8534" s="105">
        <f>SUMIF([1]MMM!$A:$A,A8534,[1]MMM!$F:$F)</f>
        <v>199762.5</v>
      </c>
      <c r="K8534" s="2" t="s">
        <v>10</v>
      </c>
      <c r="L8534" s="2">
        <v>123060</v>
      </c>
      <c r="M8534" t="s">
        <v>10962</v>
      </c>
      <c r="N8534" t="s">
        <v>14346</v>
      </c>
      <c r="O8534" t="s">
        <v>10908</v>
      </c>
      <c r="P8534" t="s">
        <v>11596</v>
      </c>
    </row>
    <row r="8535" spans="1:16" x14ac:dyDescent="0.3">
      <c r="A8535" t="s">
        <v>7336</v>
      </c>
      <c r="B8535" s="2" t="str">
        <f t="shared" si="401"/>
        <v>6551</v>
      </c>
      <c r="C8535" s="2">
        <f t="shared" si="399"/>
        <v>6551</v>
      </c>
      <c r="D8535" t="str">
        <f>VLOOKUP(C8535,'Cost Centre'!A:B,2,)</f>
        <v>Human Settlement and Housing</v>
      </c>
      <c r="E8535" t="str">
        <f t="shared" si="400"/>
        <v>3</v>
      </c>
      <c r="F8535" t="s">
        <v>2157</v>
      </c>
      <c r="G8535" s="2">
        <v>0</v>
      </c>
      <c r="H8535" s="2">
        <v>1495963.01</v>
      </c>
      <c r="I8535" s="2">
        <v>0</v>
      </c>
      <c r="J8535" s="105">
        <f>SUMIF([1]MMM!$A:$A,A8535,[1]MMM!$F:$F)</f>
        <v>1495963.01</v>
      </c>
      <c r="K8535" s="2" t="s">
        <v>10</v>
      </c>
      <c r="L8535" s="2">
        <v>1811008</v>
      </c>
      <c r="M8535" t="s">
        <v>10962</v>
      </c>
      <c r="N8535" t="s">
        <v>14346</v>
      </c>
      <c r="O8535" t="s">
        <v>10908</v>
      </c>
      <c r="P8535" t="s">
        <v>11596</v>
      </c>
    </row>
    <row r="8536" spans="1:16" x14ac:dyDescent="0.3">
      <c r="A8536" t="s">
        <v>14347</v>
      </c>
      <c r="B8536" s="2" t="str">
        <f t="shared" si="401"/>
        <v>6551</v>
      </c>
      <c r="C8536" s="2">
        <f t="shared" si="399"/>
        <v>6551</v>
      </c>
      <c r="D8536" t="str">
        <f>VLOOKUP(C8536,'Cost Centre'!A:B,2,)</f>
        <v>Human Settlement and Housing</v>
      </c>
      <c r="E8536" t="str">
        <f t="shared" si="400"/>
        <v>3</v>
      </c>
      <c r="F8536" t="s">
        <v>10912</v>
      </c>
      <c r="G8536" s="2">
        <v>0</v>
      </c>
      <c r="H8536" s="2">
        <v>0</v>
      </c>
      <c r="I8536" s="2">
        <v>-9318898.4700000007</v>
      </c>
      <c r="J8536" s="105">
        <f>SUMIF([1]MMM!$A:$A,A8536,[1]MMM!$F:$F)</f>
        <v>-9318898.4700000007</v>
      </c>
      <c r="K8536" s="2" t="s">
        <v>10</v>
      </c>
      <c r="L8536" s="2">
        <v>0</v>
      </c>
      <c r="M8536" t="s">
        <v>10962</v>
      </c>
      <c r="N8536" t="s">
        <v>14346</v>
      </c>
      <c r="O8536" t="s">
        <v>10908</v>
      </c>
      <c r="P8536" t="s">
        <v>10913</v>
      </c>
    </row>
    <row r="8537" spans="1:16" x14ac:dyDescent="0.3">
      <c r="A8537" t="s">
        <v>14348</v>
      </c>
      <c r="B8537" s="2" t="str">
        <f t="shared" si="401"/>
        <v>6551</v>
      </c>
      <c r="C8537" s="2">
        <f t="shared" si="399"/>
        <v>6551</v>
      </c>
      <c r="D8537" t="str">
        <f>VLOOKUP(C8537,'Cost Centre'!A:B,2,)</f>
        <v>Human Settlement and Housing</v>
      </c>
      <c r="E8537" t="str">
        <f t="shared" si="400"/>
        <v>3</v>
      </c>
      <c r="F8537" t="s">
        <v>10915</v>
      </c>
      <c r="G8537" s="2">
        <v>0</v>
      </c>
      <c r="H8537" s="2">
        <v>0</v>
      </c>
      <c r="I8537" s="2">
        <v>0</v>
      </c>
      <c r="J8537" s="105">
        <f>SUMIF([1]MMM!$A:$A,A8537,[1]MMM!$F:$F)</f>
        <v>0</v>
      </c>
      <c r="K8537" s="2" t="s">
        <v>10</v>
      </c>
      <c r="L8537" s="2">
        <v>0</v>
      </c>
      <c r="M8537" t="s">
        <v>10962</v>
      </c>
      <c r="N8537" t="s">
        <v>14346</v>
      </c>
      <c r="O8537" t="s">
        <v>10908</v>
      </c>
      <c r="P8537" t="s">
        <v>10913</v>
      </c>
    </row>
    <row r="8538" spans="1:16" x14ac:dyDescent="0.3">
      <c r="A8538" t="s">
        <v>1675</v>
      </c>
      <c r="B8538" s="2" t="str">
        <f t="shared" si="401"/>
        <v>6551</v>
      </c>
      <c r="C8538" s="2">
        <f t="shared" si="399"/>
        <v>6551</v>
      </c>
      <c r="D8538" t="str">
        <f>VLOOKUP(C8538,'Cost Centre'!A:B,2,)</f>
        <v>Human Settlement and Housing</v>
      </c>
      <c r="E8538" t="str">
        <f t="shared" si="400"/>
        <v>8</v>
      </c>
      <c r="F8538" t="s">
        <v>462</v>
      </c>
      <c r="G8538" s="2">
        <v>6253077.8399999999</v>
      </c>
      <c r="H8538" s="2">
        <v>0</v>
      </c>
      <c r="I8538" s="2">
        <v>0</v>
      </c>
      <c r="J8538" s="105">
        <f>SUMIF([1]MMM!$A:$A,A8538,[1]MMM!$F:$F)</f>
        <v>6253077.8399999999</v>
      </c>
      <c r="K8538" s="2" t="s">
        <v>460</v>
      </c>
      <c r="L8538" s="2">
        <v>0</v>
      </c>
      <c r="M8538" t="s">
        <v>10962</v>
      </c>
      <c r="N8538" t="s">
        <v>14346</v>
      </c>
      <c r="O8538" t="s">
        <v>10916</v>
      </c>
      <c r="P8538" t="s">
        <v>10917</v>
      </c>
    </row>
    <row r="8539" spans="1:16" x14ac:dyDescent="0.3">
      <c r="A8539" t="s">
        <v>1676</v>
      </c>
      <c r="B8539" s="2" t="str">
        <f t="shared" si="401"/>
        <v>6551</v>
      </c>
      <c r="C8539" s="2">
        <f t="shared" si="399"/>
        <v>6551</v>
      </c>
      <c r="D8539" t="str">
        <f>VLOOKUP(C8539,'Cost Centre'!A:B,2,)</f>
        <v>Human Settlement and Housing</v>
      </c>
      <c r="E8539" t="str">
        <f t="shared" si="400"/>
        <v>8</v>
      </c>
      <c r="F8539" t="s">
        <v>464</v>
      </c>
      <c r="G8539" s="2">
        <v>0</v>
      </c>
      <c r="H8539" s="2">
        <v>0</v>
      </c>
      <c r="I8539" s="2">
        <v>0</v>
      </c>
      <c r="J8539" s="105">
        <f>SUMIF([1]MMM!$A:$A,A8539,[1]MMM!$F:$F)</f>
        <v>0</v>
      </c>
      <c r="K8539" s="2" t="s">
        <v>460</v>
      </c>
      <c r="L8539" s="2">
        <v>0</v>
      </c>
      <c r="M8539" t="s">
        <v>10962</v>
      </c>
      <c r="N8539" t="s">
        <v>14346</v>
      </c>
      <c r="O8539" t="s">
        <v>10916</v>
      </c>
      <c r="P8539" t="s">
        <v>10917</v>
      </c>
    </row>
    <row r="8540" spans="1:16" x14ac:dyDescent="0.3">
      <c r="A8540" t="s">
        <v>1677</v>
      </c>
      <c r="B8540" s="2" t="str">
        <f t="shared" si="401"/>
        <v>6551</v>
      </c>
      <c r="C8540" s="2">
        <f t="shared" si="399"/>
        <v>6551</v>
      </c>
      <c r="D8540" t="str">
        <f>VLOOKUP(C8540,'Cost Centre'!A:B,2,)</f>
        <v>Human Settlement and Housing</v>
      </c>
      <c r="E8540" t="str">
        <f t="shared" si="400"/>
        <v>8</v>
      </c>
      <c r="F8540" t="s">
        <v>466</v>
      </c>
      <c r="G8540" s="2">
        <v>0</v>
      </c>
      <c r="H8540" s="2">
        <v>0</v>
      </c>
      <c r="I8540" s="2">
        <v>0</v>
      </c>
      <c r="J8540" s="105">
        <f>SUMIF([1]MMM!$A:$A,A8540,[1]MMM!$F:$F)</f>
        <v>0</v>
      </c>
      <c r="K8540" s="2" t="s">
        <v>460</v>
      </c>
      <c r="L8540" s="2">
        <v>0</v>
      </c>
      <c r="M8540" t="s">
        <v>10962</v>
      </c>
      <c r="N8540" t="s">
        <v>14346</v>
      </c>
      <c r="O8540" t="s">
        <v>10916</v>
      </c>
      <c r="P8540" t="s">
        <v>10917</v>
      </c>
    </row>
    <row r="8541" spans="1:16" x14ac:dyDescent="0.3">
      <c r="A8541" t="s">
        <v>1678</v>
      </c>
      <c r="B8541" s="2" t="str">
        <f t="shared" si="401"/>
        <v>6551</v>
      </c>
      <c r="C8541" s="2">
        <f t="shared" si="399"/>
        <v>6551</v>
      </c>
      <c r="D8541" t="str">
        <f>VLOOKUP(C8541,'Cost Centre'!A:B,2,)</f>
        <v>Human Settlement and Housing</v>
      </c>
      <c r="E8541" t="str">
        <f t="shared" si="400"/>
        <v>8</v>
      </c>
      <c r="F8541" t="s">
        <v>468</v>
      </c>
      <c r="G8541" s="2">
        <v>0</v>
      </c>
      <c r="H8541" s="2">
        <v>9318898.4700000007</v>
      </c>
      <c r="I8541" s="2">
        <v>0</v>
      </c>
      <c r="J8541" s="105">
        <f>SUMIF([1]MMM!$A:$A,A8541,[1]MMM!$F:$F)</f>
        <v>9318898.4700000007</v>
      </c>
      <c r="K8541" s="2" t="s">
        <v>460</v>
      </c>
      <c r="L8541" s="2">
        <v>0</v>
      </c>
      <c r="M8541" t="s">
        <v>10962</v>
      </c>
      <c r="N8541" t="s">
        <v>14346</v>
      </c>
      <c r="O8541" t="s">
        <v>10916</v>
      </c>
      <c r="P8541" t="s">
        <v>10917</v>
      </c>
    </row>
    <row r="8542" spans="1:16" x14ac:dyDescent="0.3">
      <c r="A8542" t="s">
        <v>1679</v>
      </c>
      <c r="B8542" s="2" t="str">
        <f t="shared" si="401"/>
        <v>6551</v>
      </c>
      <c r="C8542" s="2">
        <f t="shared" si="399"/>
        <v>6551</v>
      </c>
      <c r="D8542" t="str">
        <f>VLOOKUP(C8542,'Cost Centre'!A:B,2,)</f>
        <v>Human Settlement and Housing</v>
      </c>
      <c r="E8542" t="str">
        <f t="shared" si="400"/>
        <v>8</v>
      </c>
      <c r="F8542" t="s">
        <v>470</v>
      </c>
      <c r="G8542" s="2">
        <v>0</v>
      </c>
      <c r="H8542" s="2">
        <v>0</v>
      </c>
      <c r="I8542" s="2">
        <v>0</v>
      </c>
      <c r="J8542" s="105">
        <f>SUMIF([1]MMM!$A:$A,A8542,[1]MMM!$F:$F)</f>
        <v>0</v>
      </c>
      <c r="K8542" s="2" t="s">
        <v>460</v>
      </c>
      <c r="L8542" s="2">
        <v>0</v>
      </c>
      <c r="M8542" t="s">
        <v>10962</v>
      </c>
      <c r="N8542" t="s">
        <v>14346</v>
      </c>
      <c r="O8542" t="s">
        <v>10916</v>
      </c>
      <c r="P8542" t="s">
        <v>10917</v>
      </c>
    </row>
    <row r="8543" spans="1:16" x14ac:dyDescent="0.3">
      <c r="A8543" t="s">
        <v>7337</v>
      </c>
      <c r="B8543" s="2" t="str">
        <f t="shared" si="401"/>
        <v>6551</v>
      </c>
      <c r="C8543" s="2">
        <f t="shared" si="399"/>
        <v>6551</v>
      </c>
      <c r="D8543" t="str">
        <f>VLOOKUP(C8543,'Cost Centre'!A:B,2,)</f>
        <v>Human Settlement and Housing</v>
      </c>
      <c r="E8543" t="str">
        <f t="shared" si="400"/>
        <v>8</v>
      </c>
      <c r="F8543" t="s">
        <v>2159</v>
      </c>
      <c r="G8543" s="2">
        <v>0</v>
      </c>
      <c r="H8543" s="2">
        <v>0</v>
      </c>
      <c r="I8543" s="2">
        <v>0</v>
      </c>
      <c r="J8543" s="105">
        <f>SUMIF([1]MMM!$A:$A,A8543,[1]MMM!$F:$F)</f>
        <v>0</v>
      </c>
      <c r="K8543" s="2" t="s">
        <v>460</v>
      </c>
      <c r="L8543" s="2">
        <v>0</v>
      </c>
      <c r="M8543" t="s">
        <v>10962</v>
      </c>
      <c r="N8543" t="s">
        <v>14346</v>
      </c>
      <c r="O8543" t="s">
        <v>10916</v>
      </c>
      <c r="P8543" t="s">
        <v>10917</v>
      </c>
    </row>
    <row r="8544" spans="1:16" x14ac:dyDescent="0.3">
      <c r="A8544" t="s">
        <v>7338</v>
      </c>
      <c r="B8544" s="2" t="str">
        <f t="shared" si="401"/>
        <v>6561</v>
      </c>
      <c r="C8544" s="2">
        <f t="shared" si="399"/>
        <v>6561</v>
      </c>
      <c r="D8544" t="str">
        <f>VLOOKUP(C8544,'Cost Centre'!A:B,2,)</f>
        <v>Human Settlement and Housing</v>
      </c>
      <c r="E8544" t="str">
        <f t="shared" si="400"/>
        <v>2</v>
      </c>
      <c r="F8544" t="s">
        <v>48</v>
      </c>
      <c r="G8544" s="2">
        <v>0</v>
      </c>
      <c r="H8544" s="2">
        <v>6560601.7199999997</v>
      </c>
      <c r="I8544" s="2">
        <v>0</v>
      </c>
      <c r="J8544" s="105">
        <f>SUMIF([1]MMM!$A:$A,A8544,[1]MMM!$F:$F)</f>
        <v>6561412.5999999996</v>
      </c>
      <c r="K8544" s="2" t="s">
        <v>10</v>
      </c>
      <c r="L8544" s="2">
        <v>6000506</v>
      </c>
      <c r="M8544" t="s">
        <v>10962</v>
      </c>
      <c r="N8544" t="s">
        <v>14349</v>
      </c>
      <c r="O8544" t="s">
        <v>10871</v>
      </c>
      <c r="P8544" t="s">
        <v>10875</v>
      </c>
    </row>
    <row r="8545" spans="1:16" x14ac:dyDescent="0.3">
      <c r="A8545" t="s">
        <v>7339</v>
      </c>
      <c r="B8545" s="2" t="str">
        <f t="shared" si="401"/>
        <v>6561</v>
      </c>
      <c r="C8545" s="2">
        <f t="shared" si="399"/>
        <v>6561</v>
      </c>
      <c r="D8545" t="str">
        <f>VLOOKUP(C8545,'Cost Centre'!A:B,2,)</f>
        <v>Human Settlement and Housing</v>
      </c>
      <c r="E8545" t="str">
        <f t="shared" si="400"/>
        <v>2</v>
      </c>
      <c r="F8545" t="s">
        <v>49</v>
      </c>
      <c r="G8545" s="2">
        <v>0</v>
      </c>
      <c r="H8545" s="2">
        <v>0.01</v>
      </c>
      <c r="I8545" s="2">
        <v>0</v>
      </c>
      <c r="J8545" s="105">
        <f>SUMIF([1]MMM!$A:$A,A8545,[1]MMM!$F:$F)</f>
        <v>0.01</v>
      </c>
      <c r="K8545" s="2" t="s">
        <v>10</v>
      </c>
      <c r="L8545" s="2">
        <v>3546</v>
      </c>
      <c r="M8545" t="s">
        <v>10962</v>
      </c>
      <c r="N8545" t="s">
        <v>14349</v>
      </c>
      <c r="O8545" t="s">
        <v>10871</v>
      </c>
      <c r="P8545" t="s">
        <v>10875</v>
      </c>
    </row>
    <row r="8546" spans="1:16" x14ac:dyDescent="0.3">
      <c r="A8546" t="s">
        <v>7340</v>
      </c>
      <c r="B8546" s="2" t="str">
        <f t="shared" si="401"/>
        <v>6561</v>
      </c>
      <c r="C8546" s="2">
        <f t="shared" si="399"/>
        <v>6561</v>
      </c>
      <c r="D8546" t="str">
        <f>VLOOKUP(C8546,'Cost Centre'!A:B,2,)</f>
        <v>Human Settlement and Housing</v>
      </c>
      <c r="E8546" t="str">
        <f t="shared" si="400"/>
        <v>2</v>
      </c>
      <c r="F8546" t="s">
        <v>50</v>
      </c>
      <c r="G8546" s="2">
        <v>0</v>
      </c>
      <c r="H8546" s="2">
        <v>2369.29</v>
      </c>
      <c r="I8546" s="2">
        <v>0</v>
      </c>
      <c r="J8546" s="105">
        <f>SUMIF([1]MMM!$A:$A,A8546,[1]MMM!$F:$F)</f>
        <v>2369.29</v>
      </c>
      <c r="K8546" s="2" t="s">
        <v>10</v>
      </c>
      <c r="L8546" s="2">
        <v>0</v>
      </c>
      <c r="M8546" t="s">
        <v>10962</v>
      </c>
      <c r="N8546" t="s">
        <v>14349</v>
      </c>
      <c r="O8546" t="s">
        <v>10871</v>
      </c>
      <c r="P8546" t="s">
        <v>10875</v>
      </c>
    </row>
    <row r="8547" spans="1:16" x14ac:dyDescent="0.3">
      <c r="A8547" t="s">
        <v>7341</v>
      </c>
      <c r="B8547" s="2" t="str">
        <f t="shared" si="401"/>
        <v>6561</v>
      </c>
      <c r="C8547" s="2">
        <f t="shared" si="399"/>
        <v>6561</v>
      </c>
      <c r="D8547" t="str">
        <f>VLOOKUP(C8547,'Cost Centre'!A:B,2,)</f>
        <v>Human Settlement and Housing</v>
      </c>
      <c r="E8547" t="str">
        <f t="shared" si="400"/>
        <v>2</v>
      </c>
      <c r="F8547" t="s">
        <v>51</v>
      </c>
      <c r="G8547" s="2">
        <v>0</v>
      </c>
      <c r="H8547" s="2">
        <v>39900</v>
      </c>
      <c r="I8547" s="2">
        <v>0</v>
      </c>
      <c r="J8547" s="105">
        <f>SUMIF([1]MMM!$A:$A,A8547,[1]MMM!$F:$F)</f>
        <v>40800</v>
      </c>
      <c r="K8547" s="2" t="s">
        <v>10</v>
      </c>
      <c r="L8547" s="2">
        <v>37200</v>
      </c>
      <c r="M8547" t="s">
        <v>10962</v>
      </c>
      <c r="N8547" t="s">
        <v>14349</v>
      </c>
      <c r="O8547" t="s">
        <v>10871</v>
      </c>
      <c r="P8547" t="s">
        <v>10875</v>
      </c>
    </row>
    <row r="8548" spans="1:16" x14ac:dyDescent="0.3">
      <c r="A8548" t="s">
        <v>7342</v>
      </c>
      <c r="B8548" s="2" t="str">
        <f t="shared" si="401"/>
        <v>6561</v>
      </c>
      <c r="C8548" s="2">
        <f t="shared" si="399"/>
        <v>6561</v>
      </c>
      <c r="D8548" t="str">
        <f>VLOOKUP(C8548,'Cost Centre'!A:B,2,)</f>
        <v>Human Settlement and Housing</v>
      </c>
      <c r="E8548" t="str">
        <f t="shared" si="400"/>
        <v>2</v>
      </c>
      <c r="F8548" t="s">
        <v>52</v>
      </c>
      <c r="G8548" s="2">
        <v>0</v>
      </c>
      <c r="H8548" s="2">
        <v>30685.32</v>
      </c>
      <c r="I8548" s="2">
        <v>0</v>
      </c>
      <c r="J8548" s="105">
        <f>SUMIF([1]MMM!$A:$A,A8548,[1]MMM!$F:$F)</f>
        <v>30685.32</v>
      </c>
      <c r="K8548" s="2" t="s">
        <v>10</v>
      </c>
      <c r="L8548" s="2">
        <v>30744</v>
      </c>
      <c r="M8548" t="s">
        <v>10962</v>
      </c>
      <c r="N8548" t="s">
        <v>14349</v>
      </c>
      <c r="O8548" t="s">
        <v>10871</v>
      </c>
      <c r="P8548" t="s">
        <v>10875</v>
      </c>
    </row>
    <row r="8549" spans="1:16" x14ac:dyDescent="0.3">
      <c r="A8549" t="s">
        <v>7343</v>
      </c>
      <c r="B8549" s="2" t="str">
        <f t="shared" si="401"/>
        <v>6561</v>
      </c>
      <c r="C8549" s="2">
        <f t="shared" si="399"/>
        <v>6561</v>
      </c>
      <c r="D8549" t="str">
        <f>VLOOKUP(C8549,'Cost Centre'!A:B,2,)</f>
        <v>Human Settlement and Housing</v>
      </c>
      <c r="E8549" t="str">
        <f t="shared" si="400"/>
        <v>2</v>
      </c>
      <c r="F8549" t="s">
        <v>55</v>
      </c>
      <c r="G8549" s="2">
        <v>0</v>
      </c>
      <c r="H8549" s="2">
        <v>2039940.33</v>
      </c>
      <c r="I8549" s="2">
        <v>0</v>
      </c>
      <c r="J8549" s="105">
        <f>SUMIF([1]MMM!$A:$A,A8549,[1]MMM!$F:$F)</f>
        <v>2041911.31</v>
      </c>
      <c r="K8549" s="2" t="s">
        <v>10</v>
      </c>
      <c r="L8549" s="2">
        <v>1826796</v>
      </c>
      <c r="M8549" t="s">
        <v>10962</v>
      </c>
      <c r="N8549" t="s">
        <v>14349</v>
      </c>
      <c r="O8549" t="s">
        <v>10871</v>
      </c>
      <c r="P8549" t="s">
        <v>10875</v>
      </c>
    </row>
    <row r="8550" spans="1:16" x14ac:dyDescent="0.3">
      <c r="A8550" t="s">
        <v>7344</v>
      </c>
      <c r="B8550" s="2" t="str">
        <f t="shared" si="401"/>
        <v>6561</v>
      </c>
      <c r="C8550" s="2">
        <f t="shared" si="399"/>
        <v>6561</v>
      </c>
      <c r="D8550" t="str">
        <f>VLOOKUP(C8550,'Cost Centre'!A:B,2,)</f>
        <v>Human Settlement and Housing</v>
      </c>
      <c r="E8550" t="str">
        <f t="shared" si="400"/>
        <v>2</v>
      </c>
      <c r="F8550" t="s">
        <v>56</v>
      </c>
      <c r="G8550" s="2">
        <v>0</v>
      </c>
      <c r="H8550" s="2">
        <v>0</v>
      </c>
      <c r="I8550" s="2">
        <v>0</v>
      </c>
      <c r="J8550" s="105">
        <f>SUMIF([1]MMM!$A:$A,A8550,[1]MMM!$F:$F)</f>
        <v>0</v>
      </c>
      <c r="K8550" s="2" t="s">
        <v>10</v>
      </c>
      <c r="L8550" s="2">
        <v>0</v>
      </c>
      <c r="M8550" t="s">
        <v>10962</v>
      </c>
      <c r="N8550" t="s">
        <v>14349</v>
      </c>
      <c r="O8550" t="s">
        <v>10871</v>
      </c>
      <c r="P8550" t="s">
        <v>10875</v>
      </c>
    </row>
    <row r="8551" spans="1:16" x14ac:dyDescent="0.3">
      <c r="A8551" t="s">
        <v>7345</v>
      </c>
      <c r="B8551" s="2" t="str">
        <f t="shared" si="401"/>
        <v>6561</v>
      </c>
      <c r="C8551" s="2">
        <f t="shared" si="399"/>
        <v>6561</v>
      </c>
      <c r="D8551" t="str">
        <f>VLOOKUP(C8551,'Cost Centre'!A:B,2,)</f>
        <v>Human Settlement and Housing</v>
      </c>
      <c r="E8551" t="str">
        <f t="shared" si="400"/>
        <v>2</v>
      </c>
      <c r="F8551" t="s">
        <v>57</v>
      </c>
      <c r="G8551" s="2">
        <v>0</v>
      </c>
      <c r="H8551" s="2">
        <v>0</v>
      </c>
      <c r="I8551" s="2">
        <v>0</v>
      </c>
      <c r="J8551" s="105">
        <f>SUMIF([1]MMM!$A:$A,A8551,[1]MMM!$F:$F)</f>
        <v>0</v>
      </c>
      <c r="K8551" s="2" t="s">
        <v>10</v>
      </c>
      <c r="L8551" s="2">
        <v>0</v>
      </c>
      <c r="M8551" t="s">
        <v>10962</v>
      </c>
      <c r="N8551" t="s">
        <v>14349</v>
      </c>
      <c r="O8551" t="s">
        <v>10871</v>
      </c>
      <c r="P8551" t="s">
        <v>10875</v>
      </c>
    </row>
    <row r="8552" spans="1:16" x14ac:dyDescent="0.3">
      <c r="A8552" t="s">
        <v>7346</v>
      </c>
      <c r="B8552" s="2" t="str">
        <f t="shared" si="401"/>
        <v>6561</v>
      </c>
      <c r="C8552" s="2">
        <f t="shared" si="399"/>
        <v>6561</v>
      </c>
      <c r="D8552" t="str">
        <f>VLOOKUP(C8552,'Cost Centre'!A:B,2,)</f>
        <v>Human Settlement and Housing</v>
      </c>
      <c r="E8552" t="str">
        <f t="shared" si="400"/>
        <v>2</v>
      </c>
      <c r="F8552" t="s">
        <v>60</v>
      </c>
      <c r="G8552" s="2">
        <v>0</v>
      </c>
      <c r="H8552" s="2">
        <v>163087.04000000001</v>
      </c>
      <c r="I8552" s="2">
        <v>0</v>
      </c>
      <c r="J8552" s="105">
        <f>SUMIF([1]MMM!$A:$A,A8552,[1]MMM!$F:$F)</f>
        <v>175359.95</v>
      </c>
      <c r="K8552" s="2" t="s">
        <v>10</v>
      </c>
      <c r="L8552" s="2">
        <v>250000</v>
      </c>
      <c r="M8552" t="s">
        <v>10962</v>
      </c>
      <c r="N8552" t="s">
        <v>14349</v>
      </c>
      <c r="O8552" t="s">
        <v>10871</v>
      </c>
      <c r="P8552" t="s">
        <v>10875</v>
      </c>
    </row>
    <row r="8553" spans="1:16" x14ac:dyDescent="0.3">
      <c r="A8553" t="s">
        <v>7347</v>
      </c>
      <c r="B8553" s="2" t="str">
        <f t="shared" si="401"/>
        <v>6561</v>
      </c>
      <c r="C8553" s="2">
        <f t="shared" si="399"/>
        <v>6561</v>
      </c>
      <c r="D8553" t="str">
        <f>VLOOKUP(C8553,'Cost Centre'!A:B,2,)</f>
        <v>Human Settlement and Housing</v>
      </c>
      <c r="E8553" t="str">
        <f t="shared" si="400"/>
        <v>2</v>
      </c>
      <c r="F8553" t="s">
        <v>61</v>
      </c>
      <c r="G8553" s="2">
        <v>0</v>
      </c>
      <c r="H8553" s="2">
        <v>455414.01</v>
      </c>
      <c r="I8553" s="2">
        <v>0</v>
      </c>
      <c r="J8553" s="105">
        <f>SUMIF([1]MMM!$A:$A,A8553,[1]MMM!$F:$F)</f>
        <v>455414.01</v>
      </c>
      <c r="K8553" s="2" t="s">
        <v>10</v>
      </c>
      <c r="L8553" s="2">
        <v>371201</v>
      </c>
      <c r="M8553" t="s">
        <v>10962</v>
      </c>
      <c r="N8553" t="s">
        <v>14349</v>
      </c>
      <c r="O8553" t="s">
        <v>10871</v>
      </c>
      <c r="P8553" t="s">
        <v>10875</v>
      </c>
    </row>
    <row r="8554" spans="1:16" x14ac:dyDescent="0.3">
      <c r="A8554" t="s">
        <v>7348</v>
      </c>
      <c r="B8554" s="2" t="str">
        <f t="shared" si="401"/>
        <v>6561</v>
      </c>
      <c r="C8554" s="2">
        <f t="shared" si="399"/>
        <v>6561</v>
      </c>
      <c r="D8554" t="str">
        <f>VLOOKUP(C8554,'Cost Centre'!A:B,2,)</f>
        <v>Human Settlement and Housing</v>
      </c>
      <c r="E8554" t="str">
        <f t="shared" si="400"/>
        <v>2</v>
      </c>
      <c r="F8554" t="s">
        <v>62</v>
      </c>
      <c r="G8554" s="2">
        <v>0</v>
      </c>
      <c r="H8554" s="2">
        <v>89000.88</v>
      </c>
      <c r="I8554" s="2">
        <v>0</v>
      </c>
      <c r="J8554" s="105">
        <f>SUMIF([1]MMM!$A:$A,A8554,[1]MMM!$F:$F)</f>
        <v>89000.88</v>
      </c>
      <c r="K8554" s="2" t="s">
        <v>10</v>
      </c>
      <c r="L8554" s="2">
        <v>0</v>
      </c>
      <c r="M8554" t="s">
        <v>10962</v>
      </c>
      <c r="N8554" t="s">
        <v>14349</v>
      </c>
      <c r="O8554" t="s">
        <v>10871</v>
      </c>
      <c r="P8554" t="s">
        <v>10875</v>
      </c>
    </row>
    <row r="8555" spans="1:16" x14ac:dyDescent="0.3">
      <c r="A8555" t="s">
        <v>7349</v>
      </c>
      <c r="B8555" s="2" t="str">
        <f t="shared" si="401"/>
        <v>6561</v>
      </c>
      <c r="C8555" s="2">
        <f t="shared" si="399"/>
        <v>6561</v>
      </c>
      <c r="D8555" t="str">
        <f>VLOOKUP(C8555,'Cost Centre'!A:B,2,)</f>
        <v>Human Settlement and Housing</v>
      </c>
      <c r="E8555" t="str">
        <f t="shared" si="400"/>
        <v>2</v>
      </c>
      <c r="F8555" t="s">
        <v>67</v>
      </c>
      <c r="G8555" s="2">
        <v>0</v>
      </c>
      <c r="H8555" s="2">
        <v>1364.99</v>
      </c>
      <c r="I8555" s="2">
        <v>0</v>
      </c>
      <c r="J8555" s="105">
        <f>SUMIF([1]MMM!$A:$A,A8555,[1]MMM!$F:$F)</f>
        <v>1364.99</v>
      </c>
      <c r="K8555" s="2" t="s">
        <v>10</v>
      </c>
      <c r="L8555" s="2">
        <v>1378</v>
      </c>
      <c r="M8555" t="s">
        <v>10962</v>
      </c>
      <c r="N8555" t="s">
        <v>14349</v>
      </c>
      <c r="O8555" t="s">
        <v>10871</v>
      </c>
      <c r="P8555" t="s">
        <v>10876</v>
      </c>
    </row>
    <row r="8556" spans="1:16" x14ac:dyDescent="0.3">
      <c r="A8556" t="s">
        <v>7350</v>
      </c>
      <c r="B8556" s="2" t="str">
        <f t="shared" si="401"/>
        <v>6561</v>
      </c>
      <c r="C8556" s="2">
        <f t="shared" si="399"/>
        <v>6561</v>
      </c>
      <c r="D8556" t="str">
        <f>VLOOKUP(C8556,'Cost Centre'!A:B,2,)</f>
        <v>Human Settlement and Housing</v>
      </c>
      <c r="E8556" t="str">
        <f t="shared" si="400"/>
        <v>2</v>
      </c>
      <c r="F8556" t="s">
        <v>68</v>
      </c>
      <c r="G8556" s="2">
        <v>0</v>
      </c>
      <c r="H8556" s="2">
        <v>54242.29</v>
      </c>
      <c r="I8556" s="2">
        <v>0</v>
      </c>
      <c r="J8556" s="105">
        <f>SUMIF([1]MMM!$A:$A,A8556,[1]MMM!$F:$F)</f>
        <v>59271.43</v>
      </c>
      <c r="K8556" s="2" t="s">
        <v>10</v>
      </c>
      <c r="L8556" s="2">
        <v>52411</v>
      </c>
      <c r="M8556" t="s">
        <v>10962</v>
      </c>
      <c r="N8556" t="s">
        <v>14349</v>
      </c>
      <c r="O8556" t="s">
        <v>10871</v>
      </c>
      <c r="P8556" t="s">
        <v>10876</v>
      </c>
    </row>
    <row r="8557" spans="1:16" x14ac:dyDescent="0.3">
      <c r="A8557" t="s">
        <v>7351</v>
      </c>
      <c r="B8557" s="2" t="str">
        <f t="shared" si="401"/>
        <v>6561</v>
      </c>
      <c r="C8557" s="2">
        <f t="shared" si="399"/>
        <v>6561</v>
      </c>
      <c r="D8557" t="str">
        <f>VLOOKUP(C8557,'Cost Centre'!A:B,2,)</f>
        <v>Human Settlement and Housing</v>
      </c>
      <c r="E8557" t="str">
        <f t="shared" si="400"/>
        <v>2</v>
      </c>
      <c r="F8557" t="s">
        <v>10877</v>
      </c>
      <c r="G8557" s="2">
        <v>0</v>
      </c>
      <c r="H8557" s="2">
        <v>509828.47</v>
      </c>
      <c r="I8557" s="2">
        <v>0</v>
      </c>
      <c r="J8557" s="105">
        <f>SUMIF([1]MMM!$A:$A,A8557,[1]MMM!$F:$F)</f>
        <v>508269.67</v>
      </c>
      <c r="K8557" s="2" t="s">
        <v>10</v>
      </c>
      <c r="L8557" s="2">
        <v>451570</v>
      </c>
      <c r="M8557" t="s">
        <v>10962</v>
      </c>
      <c r="N8557" t="s">
        <v>14349</v>
      </c>
      <c r="O8557" t="s">
        <v>10871</v>
      </c>
      <c r="P8557" t="s">
        <v>10876</v>
      </c>
    </row>
    <row r="8558" spans="1:16" x14ac:dyDescent="0.3">
      <c r="A8558" t="s">
        <v>7352</v>
      </c>
      <c r="B8558" s="2" t="str">
        <f t="shared" si="401"/>
        <v>6561</v>
      </c>
      <c r="C8558" s="2">
        <f t="shared" si="399"/>
        <v>6561</v>
      </c>
      <c r="D8558" t="str">
        <f>VLOOKUP(C8558,'Cost Centre'!A:B,2,)</f>
        <v>Human Settlement and Housing</v>
      </c>
      <c r="E8558" t="str">
        <f t="shared" si="400"/>
        <v>2</v>
      </c>
      <c r="F8558" t="s">
        <v>69</v>
      </c>
      <c r="G8558" s="2">
        <v>0</v>
      </c>
      <c r="H8558" s="2">
        <v>1225855.3899999999</v>
      </c>
      <c r="I8558" s="2">
        <v>0</v>
      </c>
      <c r="J8558" s="105">
        <f>SUMIF([1]MMM!$A:$A,A8558,[1]MMM!$F:$F)</f>
        <v>1226023.8899999999</v>
      </c>
      <c r="K8558" s="2" t="s">
        <v>10</v>
      </c>
      <c r="L8558" s="2">
        <v>1075849</v>
      </c>
      <c r="M8558" t="s">
        <v>10962</v>
      </c>
      <c r="N8558" t="s">
        <v>14349</v>
      </c>
      <c r="O8558" t="s">
        <v>10871</v>
      </c>
      <c r="P8558" t="s">
        <v>10876</v>
      </c>
    </row>
    <row r="8559" spans="1:16" x14ac:dyDescent="0.3">
      <c r="A8559" t="s">
        <v>7353</v>
      </c>
      <c r="B8559" s="2" t="str">
        <f t="shared" si="401"/>
        <v>6561</v>
      </c>
      <c r="C8559" s="2">
        <f t="shared" si="399"/>
        <v>6561</v>
      </c>
      <c r="D8559" t="str">
        <f>VLOOKUP(C8559,'Cost Centre'!A:B,2,)</f>
        <v>Human Settlement and Housing</v>
      </c>
      <c r="E8559" t="str">
        <f t="shared" si="400"/>
        <v>2</v>
      </c>
      <c r="F8559" t="s">
        <v>70</v>
      </c>
      <c r="G8559" s="2">
        <v>0</v>
      </c>
      <c r="H8559" s="2">
        <v>23200.33</v>
      </c>
      <c r="I8559" s="2">
        <v>0</v>
      </c>
      <c r="J8559" s="105">
        <f>SUMIF([1]MMM!$A:$A,A8559,[1]MMM!$F:$F)</f>
        <v>23200.33</v>
      </c>
      <c r="K8559" s="2" t="s">
        <v>10</v>
      </c>
      <c r="L8559" s="2">
        <v>24869</v>
      </c>
      <c r="M8559" t="s">
        <v>10962</v>
      </c>
      <c r="N8559" t="s">
        <v>14349</v>
      </c>
      <c r="O8559" t="s">
        <v>10871</v>
      </c>
      <c r="P8559" t="s">
        <v>10876</v>
      </c>
    </row>
    <row r="8560" spans="1:16" x14ac:dyDescent="0.3">
      <c r="A8560" t="s">
        <v>7354</v>
      </c>
      <c r="B8560" s="2" t="str">
        <f t="shared" si="401"/>
        <v>6561</v>
      </c>
      <c r="C8560" s="2">
        <f t="shared" si="399"/>
        <v>6561</v>
      </c>
      <c r="D8560" t="str">
        <f>VLOOKUP(C8560,'Cost Centre'!A:B,2,)</f>
        <v>Human Settlement and Housing</v>
      </c>
      <c r="E8560" t="str">
        <f t="shared" si="400"/>
        <v>2</v>
      </c>
      <c r="F8560" t="s">
        <v>2116</v>
      </c>
      <c r="G8560" s="2">
        <v>0</v>
      </c>
      <c r="H8560" s="2">
        <v>0</v>
      </c>
      <c r="I8560" s="2">
        <v>0</v>
      </c>
      <c r="J8560" s="105">
        <f>SUMIF([1]MMM!$A:$A,A8560,[1]MMM!$F:$F)</f>
        <v>0</v>
      </c>
      <c r="K8560" s="2" t="s">
        <v>10</v>
      </c>
      <c r="L8560" s="2">
        <v>400</v>
      </c>
      <c r="M8560" t="s">
        <v>10962</v>
      </c>
      <c r="N8560" t="s">
        <v>14349</v>
      </c>
      <c r="O8560" t="s">
        <v>10871</v>
      </c>
      <c r="P8560" t="s">
        <v>10878</v>
      </c>
    </row>
    <row r="8561" spans="1:16" x14ac:dyDescent="0.3">
      <c r="A8561" t="s">
        <v>7355</v>
      </c>
      <c r="B8561" s="2" t="str">
        <f t="shared" si="401"/>
        <v>6561</v>
      </c>
      <c r="C8561" s="2">
        <f t="shared" si="399"/>
        <v>6561</v>
      </c>
      <c r="D8561" t="str">
        <f>VLOOKUP(C8561,'Cost Centre'!A:B,2,)</f>
        <v>Human Settlement and Housing</v>
      </c>
      <c r="E8561" t="str">
        <f t="shared" si="400"/>
        <v>2</v>
      </c>
      <c r="F8561" t="s">
        <v>88</v>
      </c>
      <c r="G8561" s="2">
        <v>0</v>
      </c>
      <c r="H8561" s="2">
        <v>0</v>
      </c>
      <c r="I8561" s="2">
        <v>0</v>
      </c>
      <c r="J8561" s="105">
        <f>SUMIF([1]MMM!$A:$A,A8561,[1]MMM!$F:$F)</f>
        <v>0</v>
      </c>
      <c r="K8561" s="2" t="s">
        <v>10</v>
      </c>
      <c r="L8561" s="2">
        <v>480</v>
      </c>
      <c r="M8561" t="s">
        <v>10962</v>
      </c>
      <c r="N8561" t="s">
        <v>14349</v>
      </c>
      <c r="O8561" t="s">
        <v>10871</v>
      </c>
      <c r="P8561" t="s">
        <v>10881</v>
      </c>
    </row>
    <row r="8562" spans="1:16" x14ac:dyDescent="0.3">
      <c r="A8562" t="s">
        <v>7356</v>
      </c>
      <c r="B8562" s="2" t="str">
        <f t="shared" si="401"/>
        <v>6561</v>
      </c>
      <c r="C8562" s="2">
        <f t="shared" si="399"/>
        <v>6561</v>
      </c>
      <c r="D8562" t="str">
        <f>VLOOKUP(C8562,'Cost Centre'!A:B,2,)</f>
        <v>Human Settlement and Housing</v>
      </c>
      <c r="E8562" t="str">
        <f t="shared" si="400"/>
        <v>2</v>
      </c>
      <c r="F8562" t="s">
        <v>93</v>
      </c>
      <c r="G8562" s="2">
        <v>0</v>
      </c>
      <c r="H8562" s="2">
        <v>91566.98</v>
      </c>
      <c r="I8562" s="2">
        <v>0</v>
      </c>
      <c r="J8562" s="105">
        <f>SUMIF([1]MMM!$A:$A,A8562,[1]MMM!$F:$F)</f>
        <v>91728.28</v>
      </c>
      <c r="K8562" s="2" t="s">
        <v>10</v>
      </c>
      <c r="L8562" s="2">
        <v>67123</v>
      </c>
      <c r="M8562" t="s">
        <v>10962</v>
      </c>
      <c r="N8562" t="s">
        <v>14349</v>
      </c>
      <c r="O8562" t="s">
        <v>10871</v>
      </c>
      <c r="P8562" t="s">
        <v>10881</v>
      </c>
    </row>
    <row r="8563" spans="1:16" x14ac:dyDescent="0.3">
      <c r="A8563" t="s">
        <v>7357</v>
      </c>
      <c r="B8563" s="2" t="str">
        <f t="shared" si="401"/>
        <v>6561</v>
      </c>
      <c r="C8563" s="2">
        <f t="shared" si="399"/>
        <v>6561</v>
      </c>
      <c r="D8563" t="str">
        <f>VLOOKUP(C8563,'Cost Centre'!A:B,2,)</f>
        <v>Human Settlement and Housing</v>
      </c>
      <c r="E8563" t="str">
        <f t="shared" si="400"/>
        <v>2</v>
      </c>
      <c r="F8563" t="s">
        <v>10883</v>
      </c>
      <c r="G8563" s="2">
        <v>0</v>
      </c>
      <c r="H8563" s="2">
        <v>366</v>
      </c>
      <c r="I8563" s="2">
        <v>0</v>
      </c>
      <c r="J8563" s="105">
        <f>SUMIF([1]MMM!$A:$A,A8563,[1]MMM!$F:$F)</f>
        <v>366</v>
      </c>
      <c r="K8563" s="2" t="s">
        <v>10</v>
      </c>
      <c r="L8563" s="2">
        <v>1200</v>
      </c>
      <c r="M8563" t="s">
        <v>10962</v>
      </c>
      <c r="N8563" t="s">
        <v>14349</v>
      </c>
      <c r="O8563" t="s">
        <v>10871</v>
      </c>
      <c r="P8563" t="s">
        <v>10881</v>
      </c>
    </row>
    <row r="8564" spans="1:16" x14ac:dyDescent="0.3">
      <c r="A8564" t="s">
        <v>7358</v>
      </c>
      <c r="B8564" s="2" t="str">
        <f t="shared" si="401"/>
        <v>6561</v>
      </c>
      <c r="C8564" s="2">
        <f t="shared" si="399"/>
        <v>6561</v>
      </c>
      <c r="D8564" t="str">
        <f>VLOOKUP(C8564,'Cost Centre'!A:B,2,)</f>
        <v>Human Settlement and Housing</v>
      </c>
      <c r="E8564" t="str">
        <f t="shared" si="400"/>
        <v>2</v>
      </c>
      <c r="F8564" t="s">
        <v>11683</v>
      </c>
      <c r="G8564" s="2">
        <v>0</v>
      </c>
      <c r="H8564" s="2">
        <v>0</v>
      </c>
      <c r="I8564" s="2">
        <v>0</v>
      </c>
      <c r="J8564" s="105">
        <f>SUMIF([1]MMM!$A:$A,A8564,[1]MMM!$F:$F)</f>
        <v>0</v>
      </c>
      <c r="K8564" s="2" t="s">
        <v>10</v>
      </c>
      <c r="L8564" s="2">
        <v>4000</v>
      </c>
      <c r="M8564" t="s">
        <v>10962</v>
      </c>
      <c r="N8564" t="s">
        <v>14349</v>
      </c>
      <c r="O8564" t="s">
        <v>10871</v>
      </c>
      <c r="P8564" t="s">
        <v>10881</v>
      </c>
    </row>
    <row r="8565" spans="1:16" x14ac:dyDescent="0.3">
      <c r="A8565" t="s">
        <v>7359</v>
      </c>
      <c r="B8565" s="2" t="str">
        <f t="shared" si="401"/>
        <v>6561</v>
      </c>
      <c r="C8565" s="2">
        <f t="shared" si="399"/>
        <v>6561</v>
      </c>
      <c r="D8565" t="str">
        <f>VLOOKUP(C8565,'Cost Centre'!A:B,2,)</f>
        <v>Human Settlement and Housing</v>
      </c>
      <c r="E8565" t="str">
        <f t="shared" si="400"/>
        <v>3</v>
      </c>
      <c r="F8565" t="s">
        <v>2154</v>
      </c>
      <c r="G8565" s="2">
        <v>0</v>
      </c>
      <c r="H8565" s="2">
        <v>27656.639999999999</v>
      </c>
      <c r="I8565" s="2">
        <v>0</v>
      </c>
      <c r="J8565" s="105">
        <f>SUMIF([1]MMM!$A:$A,A8565,[1]MMM!$F:$F)</f>
        <v>27656.639999999999</v>
      </c>
      <c r="K8565" s="2" t="s">
        <v>10</v>
      </c>
      <c r="L8565" s="2">
        <v>24696</v>
      </c>
      <c r="M8565" t="s">
        <v>10962</v>
      </c>
      <c r="N8565" t="s">
        <v>14349</v>
      </c>
      <c r="O8565" t="s">
        <v>10908</v>
      </c>
      <c r="P8565" t="s">
        <v>10910</v>
      </c>
    </row>
    <row r="8566" spans="1:16" x14ac:dyDescent="0.3">
      <c r="A8566" t="s">
        <v>14350</v>
      </c>
      <c r="B8566" s="2" t="str">
        <f t="shared" si="401"/>
        <v>6561</v>
      </c>
      <c r="C8566" s="2">
        <f t="shared" si="399"/>
        <v>6561</v>
      </c>
      <c r="D8566" t="str">
        <f>VLOOKUP(C8566,'Cost Centre'!A:B,2,)</f>
        <v>Human Settlement and Housing</v>
      </c>
      <c r="E8566" t="str">
        <f t="shared" si="400"/>
        <v>3</v>
      </c>
      <c r="F8566" t="s">
        <v>10912</v>
      </c>
      <c r="G8566" s="2">
        <v>0</v>
      </c>
      <c r="H8566" s="2">
        <v>0</v>
      </c>
      <c r="I8566" s="2">
        <v>-10330771.76</v>
      </c>
      <c r="J8566" s="105">
        <f>SUMIF([1]MMM!$A:$A,A8566,[1]MMM!$F:$F)</f>
        <v>-10330771.76</v>
      </c>
      <c r="K8566" s="2" t="s">
        <v>10</v>
      </c>
      <c r="L8566" s="2">
        <v>0</v>
      </c>
      <c r="M8566" t="s">
        <v>10962</v>
      </c>
      <c r="N8566" t="s">
        <v>14349</v>
      </c>
      <c r="O8566" t="s">
        <v>10908</v>
      </c>
      <c r="P8566" t="s">
        <v>10913</v>
      </c>
    </row>
    <row r="8567" spans="1:16" x14ac:dyDescent="0.3">
      <c r="A8567" t="s">
        <v>14351</v>
      </c>
      <c r="B8567" s="2" t="str">
        <f t="shared" si="401"/>
        <v>6561</v>
      </c>
      <c r="C8567" s="2">
        <f t="shared" si="399"/>
        <v>6561</v>
      </c>
      <c r="D8567" t="str">
        <f>VLOOKUP(C8567,'Cost Centre'!A:B,2,)</f>
        <v>Human Settlement and Housing</v>
      </c>
      <c r="E8567" t="str">
        <f t="shared" si="400"/>
        <v>3</v>
      </c>
      <c r="F8567" t="s">
        <v>10915</v>
      </c>
      <c r="G8567" s="2">
        <v>0</v>
      </c>
      <c r="H8567" s="2">
        <v>0</v>
      </c>
      <c r="I8567" s="2">
        <v>0</v>
      </c>
      <c r="J8567" s="105">
        <f>SUMIF([1]MMM!$A:$A,A8567,[1]MMM!$F:$F)</f>
        <v>0</v>
      </c>
      <c r="K8567" s="2" t="s">
        <v>10</v>
      </c>
      <c r="L8567" s="2">
        <v>0</v>
      </c>
      <c r="M8567" t="s">
        <v>10962</v>
      </c>
      <c r="N8567" t="s">
        <v>14349</v>
      </c>
      <c r="O8567" t="s">
        <v>10908</v>
      </c>
      <c r="P8567" t="s">
        <v>10913</v>
      </c>
    </row>
    <row r="8568" spans="1:16" x14ac:dyDescent="0.3">
      <c r="A8568" t="s">
        <v>1680</v>
      </c>
      <c r="B8568" s="2" t="str">
        <f t="shared" si="401"/>
        <v>6561</v>
      </c>
      <c r="C8568" s="2">
        <f t="shared" si="399"/>
        <v>6561</v>
      </c>
      <c r="D8568" t="str">
        <f>VLOOKUP(C8568,'Cost Centre'!A:B,2,)</f>
        <v>Human Settlement and Housing</v>
      </c>
      <c r="E8568" t="str">
        <f t="shared" si="400"/>
        <v>8</v>
      </c>
      <c r="F8568" t="s">
        <v>462</v>
      </c>
      <c r="G8568" s="2">
        <v>9923858.4100000001</v>
      </c>
      <c r="H8568" s="2">
        <v>0</v>
      </c>
      <c r="I8568" s="2">
        <v>0</v>
      </c>
      <c r="J8568" s="105">
        <f>SUMIF([1]MMM!$A:$A,A8568,[1]MMM!$F:$F)</f>
        <v>9923858.4100000001</v>
      </c>
      <c r="K8568" s="2" t="s">
        <v>460</v>
      </c>
      <c r="L8568" s="2">
        <v>0</v>
      </c>
      <c r="M8568" t="s">
        <v>10962</v>
      </c>
      <c r="N8568" t="s">
        <v>14349</v>
      </c>
      <c r="O8568" t="s">
        <v>10916</v>
      </c>
      <c r="P8568" t="s">
        <v>10917</v>
      </c>
    </row>
    <row r="8569" spans="1:16" x14ac:dyDescent="0.3">
      <c r="A8569" t="s">
        <v>1681</v>
      </c>
      <c r="B8569" s="2" t="str">
        <f t="shared" si="401"/>
        <v>6561</v>
      </c>
      <c r="C8569" s="2">
        <f t="shared" si="399"/>
        <v>6561</v>
      </c>
      <c r="D8569" t="str">
        <f>VLOOKUP(C8569,'Cost Centre'!A:B,2,)</f>
        <v>Human Settlement and Housing</v>
      </c>
      <c r="E8569" t="str">
        <f t="shared" si="400"/>
        <v>8</v>
      </c>
      <c r="F8569" t="s">
        <v>464</v>
      </c>
      <c r="G8569" s="2">
        <v>0</v>
      </c>
      <c r="H8569" s="2">
        <v>0</v>
      </c>
      <c r="I8569" s="2">
        <v>0</v>
      </c>
      <c r="J8569" s="105">
        <f>SUMIF([1]MMM!$A:$A,A8569,[1]MMM!$F:$F)</f>
        <v>0</v>
      </c>
      <c r="K8569" s="2" t="s">
        <v>460</v>
      </c>
      <c r="L8569" s="2">
        <v>0</v>
      </c>
      <c r="M8569" t="s">
        <v>10962</v>
      </c>
      <c r="N8569" t="s">
        <v>14349</v>
      </c>
      <c r="O8569" t="s">
        <v>10916</v>
      </c>
      <c r="P8569" t="s">
        <v>10917</v>
      </c>
    </row>
    <row r="8570" spans="1:16" x14ac:dyDescent="0.3">
      <c r="A8570" t="s">
        <v>1682</v>
      </c>
      <c r="B8570" s="2" t="str">
        <f t="shared" si="401"/>
        <v>6561</v>
      </c>
      <c r="C8570" s="2">
        <f t="shared" si="399"/>
        <v>6561</v>
      </c>
      <c r="D8570" t="str">
        <f>VLOOKUP(C8570,'Cost Centre'!A:B,2,)</f>
        <v>Human Settlement and Housing</v>
      </c>
      <c r="E8570" t="str">
        <f t="shared" si="400"/>
        <v>8</v>
      </c>
      <c r="F8570" t="s">
        <v>466</v>
      </c>
      <c r="G8570" s="2">
        <v>0</v>
      </c>
      <c r="H8570" s="2">
        <v>0</v>
      </c>
      <c r="I8570" s="2">
        <v>0</v>
      </c>
      <c r="J8570" s="105">
        <f>SUMIF([1]MMM!$A:$A,A8570,[1]MMM!$F:$F)</f>
        <v>0</v>
      </c>
      <c r="K8570" s="2" t="s">
        <v>460</v>
      </c>
      <c r="L8570" s="2">
        <v>0</v>
      </c>
      <c r="M8570" t="s">
        <v>10962</v>
      </c>
      <c r="N8570" t="s">
        <v>14349</v>
      </c>
      <c r="O8570" t="s">
        <v>10916</v>
      </c>
      <c r="P8570" t="s">
        <v>10917</v>
      </c>
    </row>
    <row r="8571" spans="1:16" x14ac:dyDescent="0.3">
      <c r="A8571" t="s">
        <v>1683</v>
      </c>
      <c r="B8571" s="2" t="str">
        <f t="shared" si="401"/>
        <v>6561</v>
      </c>
      <c r="C8571" s="2">
        <f t="shared" si="399"/>
        <v>6561</v>
      </c>
      <c r="D8571" t="str">
        <f>VLOOKUP(C8571,'Cost Centre'!A:B,2,)</f>
        <v>Human Settlement and Housing</v>
      </c>
      <c r="E8571" t="str">
        <f t="shared" si="400"/>
        <v>8</v>
      </c>
      <c r="F8571" t="s">
        <v>468</v>
      </c>
      <c r="G8571" s="2">
        <v>0</v>
      </c>
      <c r="H8571" s="2">
        <v>10330771.76</v>
      </c>
      <c r="I8571" s="2">
        <v>0</v>
      </c>
      <c r="J8571" s="105">
        <f>SUMIF([1]MMM!$A:$A,A8571,[1]MMM!$F:$F)</f>
        <v>10330771.76</v>
      </c>
      <c r="K8571" s="2" t="s">
        <v>460</v>
      </c>
      <c r="L8571" s="2">
        <v>0</v>
      </c>
      <c r="M8571" t="s">
        <v>10962</v>
      </c>
      <c r="N8571" t="s">
        <v>14349</v>
      </c>
      <c r="O8571" t="s">
        <v>10916</v>
      </c>
      <c r="P8571" t="s">
        <v>10917</v>
      </c>
    </row>
    <row r="8572" spans="1:16" x14ac:dyDescent="0.3">
      <c r="A8572" t="s">
        <v>1684</v>
      </c>
      <c r="B8572" s="2" t="str">
        <f t="shared" si="401"/>
        <v>6561</v>
      </c>
      <c r="C8572" s="2">
        <f t="shared" si="399"/>
        <v>6561</v>
      </c>
      <c r="D8572" t="str">
        <f>VLOOKUP(C8572,'Cost Centre'!A:B,2,)</f>
        <v>Human Settlement and Housing</v>
      </c>
      <c r="E8572" t="str">
        <f t="shared" si="400"/>
        <v>8</v>
      </c>
      <c r="F8572" t="s">
        <v>470</v>
      </c>
      <c r="G8572" s="2">
        <v>0</v>
      </c>
      <c r="H8572" s="2">
        <v>0</v>
      </c>
      <c r="I8572" s="2">
        <v>0</v>
      </c>
      <c r="J8572" s="105">
        <f>SUMIF([1]MMM!$A:$A,A8572,[1]MMM!$F:$F)</f>
        <v>0</v>
      </c>
      <c r="K8572" s="2" t="s">
        <v>460</v>
      </c>
      <c r="L8572" s="2">
        <v>0</v>
      </c>
      <c r="M8572" t="s">
        <v>10962</v>
      </c>
      <c r="N8572" t="s">
        <v>14349</v>
      </c>
      <c r="O8572" t="s">
        <v>10916</v>
      </c>
      <c r="P8572" t="s">
        <v>10917</v>
      </c>
    </row>
    <row r="8573" spans="1:16" x14ac:dyDescent="0.3">
      <c r="A8573" t="s">
        <v>7360</v>
      </c>
      <c r="B8573" s="2" t="str">
        <f t="shared" si="401"/>
        <v>6561</v>
      </c>
      <c r="C8573" s="2">
        <f t="shared" si="399"/>
        <v>6561</v>
      </c>
      <c r="D8573" t="str">
        <f>VLOOKUP(C8573,'Cost Centre'!A:B,2,)</f>
        <v>Human Settlement and Housing</v>
      </c>
      <c r="E8573" t="str">
        <f t="shared" si="400"/>
        <v>8</v>
      </c>
      <c r="F8573" t="s">
        <v>2159</v>
      </c>
      <c r="G8573" s="2">
        <v>0</v>
      </c>
      <c r="H8573" s="2">
        <v>0</v>
      </c>
      <c r="I8573" s="2">
        <v>0</v>
      </c>
      <c r="J8573" s="105">
        <f>SUMIF([1]MMM!$A:$A,A8573,[1]MMM!$F:$F)</f>
        <v>0</v>
      </c>
      <c r="K8573" s="2" t="s">
        <v>460</v>
      </c>
      <c r="L8573" s="2">
        <v>0</v>
      </c>
      <c r="M8573" t="s">
        <v>10962</v>
      </c>
      <c r="N8573" t="s">
        <v>14349</v>
      </c>
      <c r="O8573" t="s">
        <v>10916</v>
      </c>
      <c r="P8573" t="s">
        <v>10917</v>
      </c>
    </row>
    <row r="8574" spans="1:16" x14ac:dyDescent="0.3">
      <c r="A8574" t="s">
        <v>14352</v>
      </c>
      <c r="B8574" s="2" t="str">
        <f t="shared" si="401"/>
        <v>6562</v>
      </c>
      <c r="C8574" s="2">
        <f t="shared" si="399"/>
        <v>6562</v>
      </c>
      <c r="D8574" t="str">
        <f>VLOOKUP(C8574,'Cost Centre'!A:B,2,)</f>
        <v>Human Settlement and Housing</v>
      </c>
      <c r="E8574" t="str">
        <f t="shared" si="400"/>
        <v>2</v>
      </c>
      <c r="F8574" t="s">
        <v>183</v>
      </c>
      <c r="G8574" s="2">
        <v>0</v>
      </c>
      <c r="H8574" s="2">
        <v>2999764.78</v>
      </c>
      <c r="I8574" s="2">
        <v>0</v>
      </c>
      <c r="J8574" s="105">
        <f>SUMIF([1]MMM!$A:$A,A8574,[1]MMM!$F:$F)</f>
        <v>2999764.78</v>
      </c>
      <c r="K8574" s="2" t="s">
        <v>10</v>
      </c>
      <c r="L8574" s="2">
        <v>3000000</v>
      </c>
      <c r="M8574" t="s">
        <v>10962</v>
      </c>
      <c r="N8574" t="s">
        <v>14353</v>
      </c>
      <c r="O8574" t="s">
        <v>10871</v>
      </c>
      <c r="P8574" t="s">
        <v>10878</v>
      </c>
    </row>
    <row r="8575" spans="1:16" x14ac:dyDescent="0.3">
      <c r="A8575" t="s">
        <v>14354</v>
      </c>
      <c r="B8575" s="2" t="str">
        <f t="shared" si="401"/>
        <v>6562</v>
      </c>
      <c r="C8575" s="2">
        <f t="shared" si="399"/>
        <v>6562</v>
      </c>
      <c r="D8575" t="str">
        <f>VLOOKUP(C8575,'Cost Centre'!A:B,2,)</f>
        <v>Human Settlement and Housing</v>
      </c>
      <c r="E8575" t="str">
        <f t="shared" si="400"/>
        <v>2</v>
      </c>
      <c r="F8575" t="s">
        <v>14355</v>
      </c>
      <c r="G8575" s="2">
        <v>0</v>
      </c>
      <c r="H8575" s="2">
        <v>244263</v>
      </c>
      <c r="I8575" s="2">
        <v>0</v>
      </c>
      <c r="J8575" s="105">
        <f>SUMIF([1]MMM!$A:$A,A8575,[1]MMM!$F:$F)</f>
        <v>244263</v>
      </c>
      <c r="K8575" s="2" t="s">
        <v>10</v>
      </c>
      <c r="L8575" s="2">
        <v>550000</v>
      </c>
      <c r="M8575" t="s">
        <v>10962</v>
      </c>
      <c r="N8575" t="s">
        <v>14353</v>
      </c>
      <c r="O8575" t="s">
        <v>10871</v>
      </c>
      <c r="P8575" t="s">
        <v>10878</v>
      </c>
    </row>
    <row r="8576" spans="1:16" x14ac:dyDescent="0.3">
      <c r="A8576" t="s">
        <v>7361</v>
      </c>
      <c r="B8576" s="2" t="str">
        <f t="shared" si="401"/>
        <v>6562</v>
      </c>
      <c r="C8576" s="2">
        <f t="shared" si="399"/>
        <v>6562</v>
      </c>
      <c r="D8576" t="str">
        <f>VLOOKUP(C8576,'Cost Centre'!A:B,2,)</f>
        <v>Human Settlement and Housing</v>
      </c>
      <c r="E8576" t="str">
        <f t="shared" si="400"/>
        <v>2</v>
      </c>
      <c r="F8576" t="s">
        <v>76</v>
      </c>
      <c r="G8576" s="2">
        <v>0</v>
      </c>
      <c r="H8576" s="2">
        <v>0</v>
      </c>
      <c r="I8576" s="2">
        <v>0</v>
      </c>
      <c r="J8576" s="105">
        <f>SUMIF([1]MMM!$A:$A,A8576,[1]MMM!$F:$F)</f>
        <v>0</v>
      </c>
      <c r="K8576" s="2" t="s">
        <v>10</v>
      </c>
      <c r="L8576" s="2">
        <v>0</v>
      </c>
      <c r="M8576" t="s">
        <v>10962</v>
      </c>
      <c r="N8576" t="s">
        <v>14353</v>
      </c>
      <c r="O8576" t="s">
        <v>10871</v>
      </c>
      <c r="P8576" t="s">
        <v>10931</v>
      </c>
    </row>
    <row r="8577" spans="1:16" x14ac:dyDescent="0.3">
      <c r="A8577" t="s">
        <v>7362</v>
      </c>
      <c r="B8577" s="2" t="str">
        <f t="shared" si="401"/>
        <v>6562</v>
      </c>
      <c r="C8577" s="2">
        <f t="shared" si="399"/>
        <v>6562</v>
      </c>
      <c r="D8577" t="str">
        <f>VLOOKUP(C8577,'Cost Centre'!A:B,2,)</f>
        <v>Human Settlement and Housing</v>
      </c>
      <c r="E8577" t="str">
        <f t="shared" si="400"/>
        <v>2</v>
      </c>
      <c r="F8577" t="s">
        <v>78</v>
      </c>
      <c r="G8577" s="2">
        <v>0</v>
      </c>
      <c r="H8577" s="2">
        <v>0</v>
      </c>
      <c r="I8577" s="2">
        <v>0</v>
      </c>
      <c r="J8577" s="105">
        <f>SUMIF([1]MMM!$A:$A,A8577,[1]MMM!$F:$F)</f>
        <v>0</v>
      </c>
      <c r="K8577" s="2" t="s">
        <v>10</v>
      </c>
      <c r="L8577" s="2">
        <v>0</v>
      </c>
      <c r="M8577" t="s">
        <v>10962</v>
      </c>
      <c r="N8577" t="s">
        <v>14353</v>
      </c>
      <c r="O8577" t="s">
        <v>10871</v>
      </c>
      <c r="P8577" t="s">
        <v>10931</v>
      </c>
    </row>
    <row r="8578" spans="1:16" x14ac:dyDescent="0.3">
      <c r="A8578" t="s">
        <v>7363</v>
      </c>
      <c r="B8578" s="2" t="str">
        <f t="shared" si="401"/>
        <v>6562</v>
      </c>
      <c r="C8578" s="2">
        <f t="shared" ref="C8578:C8641" si="402">VALUE(B8578)</f>
        <v>6562</v>
      </c>
      <c r="D8578" t="str">
        <f>VLOOKUP(C8578,'Cost Centre'!A:B,2,)</f>
        <v>Human Settlement and Housing</v>
      </c>
      <c r="E8578" t="str">
        <f t="shared" ref="E8578:E8641" si="403">MID(A8578,5,1)</f>
        <v>2</v>
      </c>
      <c r="F8578" t="s">
        <v>78</v>
      </c>
      <c r="G8578" s="2">
        <v>0</v>
      </c>
      <c r="H8578" s="2">
        <v>0</v>
      </c>
      <c r="I8578" s="2">
        <v>0</v>
      </c>
      <c r="J8578" s="105">
        <f>SUMIF([1]MMM!$A:$A,A8578,[1]MMM!$F:$F)</f>
        <v>0</v>
      </c>
      <c r="K8578" s="2" t="s">
        <v>10</v>
      </c>
      <c r="L8578" s="2">
        <v>0</v>
      </c>
      <c r="M8578" t="s">
        <v>10962</v>
      </c>
      <c r="N8578" t="s">
        <v>14353</v>
      </c>
      <c r="O8578" t="s">
        <v>10871</v>
      </c>
      <c r="P8578" t="s">
        <v>10931</v>
      </c>
    </row>
    <row r="8579" spans="1:16" x14ac:dyDescent="0.3">
      <c r="A8579" t="s">
        <v>7364</v>
      </c>
      <c r="B8579" s="2" t="str">
        <f t="shared" ref="B8579:B8642" si="404">MID(A8579,1,4)</f>
        <v>6562</v>
      </c>
      <c r="C8579" s="2">
        <f t="shared" si="402"/>
        <v>6562</v>
      </c>
      <c r="D8579" t="str">
        <f>VLOOKUP(C8579,'Cost Centre'!A:B,2,)</f>
        <v>Human Settlement and Housing</v>
      </c>
      <c r="E8579" t="str">
        <f t="shared" si="403"/>
        <v>2</v>
      </c>
      <c r="F8579" t="s">
        <v>78</v>
      </c>
      <c r="G8579" s="2">
        <v>0</v>
      </c>
      <c r="H8579" s="2">
        <v>4099713.38</v>
      </c>
      <c r="I8579" s="2">
        <v>0</v>
      </c>
      <c r="J8579" s="105">
        <f>SUMIF([1]MMM!$A:$A,A8579,[1]MMM!$F:$F)</f>
        <v>4099713.38</v>
      </c>
      <c r="K8579" s="2" t="s">
        <v>10</v>
      </c>
      <c r="L8579" s="2">
        <v>4100000</v>
      </c>
      <c r="M8579" t="s">
        <v>10962</v>
      </c>
      <c r="N8579" t="s">
        <v>14353</v>
      </c>
      <c r="O8579" t="s">
        <v>10871</v>
      </c>
      <c r="P8579" t="s">
        <v>10931</v>
      </c>
    </row>
    <row r="8580" spans="1:16" x14ac:dyDescent="0.3">
      <c r="A8580" t="s">
        <v>7365</v>
      </c>
      <c r="B8580" s="2" t="str">
        <f t="shared" si="404"/>
        <v>6562</v>
      </c>
      <c r="C8580" s="2">
        <f t="shared" si="402"/>
        <v>6562</v>
      </c>
      <c r="D8580" t="str">
        <f>VLOOKUP(C8580,'Cost Centre'!A:B,2,)</f>
        <v>Human Settlement and Housing</v>
      </c>
      <c r="E8580" t="str">
        <f t="shared" si="403"/>
        <v>2</v>
      </c>
      <c r="F8580" t="s">
        <v>14356</v>
      </c>
      <c r="G8580" s="2">
        <v>0</v>
      </c>
      <c r="H8580" s="2">
        <v>61498.19</v>
      </c>
      <c r="I8580" s="2">
        <v>0</v>
      </c>
      <c r="J8580" s="105">
        <f>SUMIF([1]MMM!$A:$A,A8580,[1]MMM!$F:$F)</f>
        <v>61498.19</v>
      </c>
      <c r="K8580" s="2" t="s">
        <v>10</v>
      </c>
      <c r="L8580" s="2">
        <v>280000</v>
      </c>
      <c r="M8580" t="s">
        <v>10962</v>
      </c>
      <c r="N8580" t="s">
        <v>14353</v>
      </c>
      <c r="O8580" t="s">
        <v>10871</v>
      </c>
      <c r="P8580" t="s">
        <v>10931</v>
      </c>
    </row>
    <row r="8581" spans="1:16" x14ac:dyDescent="0.3">
      <c r="A8581" t="s">
        <v>7366</v>
      </c>
      <c r="B8581" s="2" t="str">
        <f t="shared" si="404"/>
        <v>6562</v>
      </c>
      <c r="C8581" s="2">
        <f t="shared" si="402"/>
        <v>6562</v>
      </c>
      <c r="D8581" t="str">
        <f>VLOOKUP(C8581,'Cost Centre'!A:B,2,)</f>
        <v>Human Settlement and Housing</v>
      </c>
      <c r="E8581" t="str">
        <f t="shared" si="403"/>
        <v>2</v>
      </c>
      <c r="F8581" t="s">
        <v>367</v>
      </c>
      <c r="G8581" s="2">
        <v>0</v>
      </c>
      <c r="H8581" s="2">
        <v>1387789.3</v>
      </c>
      <c r="I8581" s="2">
        <v>0</v>
      </c>
      <c r="J8581" s="105">
        <f>SUMIF([1]MMM!$A:$A,A8581,[1]MMM!$F:$F)</f>
        <v>1387789.3</v>
      </c>
      <c r="K8581" s="2" t="s">
        <v>10</v>
      </c>
      <c r="L8581" s="2">
        <v>1500000</v>
      </c>
      <c r="M8581" t="s">
        <v>10962</v>
      </c>
      <c r="N8581" t="s">
        <v>14353</v>
      </c>
      <c r="O8581" t="s">
        <v>10871</v>
      </c>
      <c r="P8581" t="s">
        <v>10931</v>
      </c>
    </row>
    <row r="8582" spans="1:16" x14ac:dyDescent="0.3">
      <c r="A8582" t="s">
        <v>7367</v>
      </c>
      <c r="B8582" s="2" t="str">
        <f t="shared" si="404"/>
        <v>6562</v>
      </c>
      <c r="C8582" s="2">
        <f t="shared" si="402"/>
        <v>6562</v>
      </c>
      <c r="D8582" t="str">
        <f>VLOOKUP(C8582,'Cost Centre'!A:B,2,)</f>
        <v>Human Settlement and Housing</v>
      </c>
      <c r="E8582" t="str">
        <f t="shared" si="403"/>
        <v>2</v>
      </c>
      <c r="F8582" t="s">
        <v>271</v>
      </c>
      <c r="G8582" s="2">
        <v>0</v>
      </c>
      <c r="H8582" s="2">
        <v>0</v>
      </c>
      <c r="I8582" s="2">
        <v>0</v>
      </c>
      <c r="J8582" s="105">
        <f>SUMIF([1]MMM!$A:$A,A8582,[1]MMM!$F:$F)</f>
        <v>0</v>
      </c>
      <c r="K8582" s="2" t="s">
        <v>10</v>
      </c>
      <c r="L8582" s="2">
        <v>0</v>
      </c>
      <c r="M8582" t="s">
        <v>10962</v>
      </c>
      <c r="N8582" t="s">
        <v>14353</v>
      </c>
      <c r="O8582" t="s">
        <v>10871</v>
      </c>
      <c r="P8582" t="s">
        <v>10881</v>
      </c>
    </row>
    <row r="8583" spans="1:16" x14ac:dyDescent="0.3">
      <c r="A8583" t="s">
        <v>14357</v>
      </c>
      <c r="B8583" s="2" t="str">
        <f t="shared" si="404"/>
        <v>6562</v>
      </c>
      <c r="C8583" s="2">
        <f t="shared" si="402"/>
        <v>6562</v>
      </c>
      <c r="D8583" t="str">
        <f>VLOOKUP(C8583,'Cost Centre'!A:B,2,)</f>
        <v>Human Settlement and Housing</v>
      </c>
      <c r="E8583" t="str">
        <f t="shared" si="403"/>
        <v>3</v>
      </c>
      <c r="F8583" t="s">
        <v>10912</v>
      </c>
      <c r="G8583" s="2">
        <v>0</v>
      </c>
      <c r="H8583" s="2">
        <v>0</v>
      </c>
      <c r="I8583" s="2">
        <v>-3775925.57</v>
      </c>
      <c r="J8583" s="105">
        <f>SUMIF([1]MMM!$A:$A,A8583,[1]MMM!$F:$F)</f>
        <v>-3775925.57</v>
      </c>
      <c r="K8583" s="2" t="s">
        <v>10</v>
      </c>
      <c r="L8583" s="2">
        <v>0</v>
      </c>
      <c r="M8583" t="s">
        <v>10962</v>
      </c>
      <c r="N8583" t="s">
        <v>14353</v>
      </c>
      <c r="O8583" t="s">
        <v>10908</v>
      </c>
      <c r="P8583" t="s">
        <v>10913</v>
      </c>
    </row>
    <row r="8584" spans="1:16" x14ac:dyDescent="0.3">
      <c r="A8584" t="s">
        <v>14358</v>
      </c>
      <c r="B8584" s="2" t="str">
        <f t="shared" si="404"/>
        <v>6562</v>
      </c>
      <c r="C8584" s="2">
        <f t="shared" si="402"/>
        <v>6562</v>
      </c>
      <c r="D8584" t="str">
        <f>VLOOKUP(C8584,'Cost Centre'!A:B,2,)</f>
        <v>Human Settlement and Housing</v>
      </c>
      <c r="E8584" t="str">
        <f t="shared" si="403"/>
        <v>3</v>
      </c>
      <c r="F8584" t="s">
        <v>10915</v>
      </c>
      <c r="G8584" s="2">
        <v>0</v>
      </c>
      <c r="H8584" s="2">
        <v>0</v>
      </c>
      <c r="I8584" s="2">
        <v>0</v>
      </c>
      <c r="J8584" s="105">
        <f>SUMIF([1]MMM!$A:$A,A8584,[1]MMM!$F:$F)</f>
        <v>0</v>
      </c>
      <c r="K8584" s="2" t="s">
        <v>10</v>
      </c>
      <c r="L8584" s="2">
        <v>0</v>
      </c>
      <c r="M8584" t="s">
        <v>10962</v>
      </c>
      <c r="N8584" t="s">
        <v>14353</v>
      </c>
      <c r="O8584" t="s">
        <v>10908</v>
      </c>
      <c r="P8584" t="s">
        <v>10913</v>
      </c>
    </row>
    <row r="8585" spans="1:16" x14ac:dyDescent="0.3">
      <c r="A8585" t="s">
        <v>1685</v>
      </c>
      <c r="B8585" s="2" t="str">
        <f t="shared" si="404"/>
        <v>6562</v>
      </c>
      <c r="C8585" s="2">
        <f t="shared" si="402"/>
        <v>6562</v>
      </c>
      <c r="D8585" t="str">
        <f>VLOOKUP(C8585,'Cost Centre'!A:B,2,)</f>
        <v>Human Settlement and Housing</v>
      </c>
      <c r="E8585" t="str">
        <f t="shared" si="403"/>
        <v>8</v>
      </c>
      <c r="F8585" t="s">
        <v>462</v>
      </c>
      <c r="G8585" s="2">
        <v>1980553.5</v>
      </c>
      <c r="H8585" s="2">
        <v>0</v>
      </c>
      <c r="I8585" s="2">
        <v>0</v>
      </c>
      <c r="J8585" s="105">
        <f>SUMIF([1]MMM!$A:$A,A8585,[1]MMM!$F:$F)</f>
        <v>1980553.5</v>
      </c>
      <c r="K8585" s="2" t="s">
        <v>460</v>
      </c>
      <c r="L8585" s="2">
        <v>0</v>
      </c>
      <c r="M8585" t="s">
        <v>10962</v>
      </c>
      <c r="N8585" t="s">
        <v>14353</v>
      </c>
      <c r="O8585" t="s">
        <v>10916</v>
      </c>
      <c r="P8585" t="s">
        <v>10917</v>
      </c>
    </row>
    <row r="8586" spans="1:16" x14ac:dyDescent="0.3">
      <c r="A8586" t="s">
        <v>1686</v>
      </c>
      <c r="B8586" s="2" t="str">
        <f t="shared" si="404"/>
        <v>6562</v>
      </c>
      <c r="C8586" s="2">
        <f t="shared" si="402"/>
        <v>6562</v>
      </c>
      <c r="D8586" t="str">
        <f>VLOOKUP(C8586,'Cost Centre'!A:B,2,)</f>
        <v>Human Settlement and Housing</v>
      </c>
      <c r="E8586" t="str">
        <f t="shared" si="403"/>
        <v>8</v>
      </c>
      <c r="F8586" t="s">
        <v>464</v>
      </c>
      <c r="G8586" s="2">
        <v>0</v>
      </c>
      <c r="H8586" s="2">
        <v>0</v>
      </c>
      <c r="I8586" s="2">
        <v>0</v>
      </c>
      <c r="J8586" s="105">
        <f>SUMIF([1]MMM!$A:$A,A8586,[1]MMM!$F:$F)</f>
        <v>0</v>
      </c>
      <c r="K8586" s="2" t="s">
        <v>460</v>
      </c>
      <c r="L8586" s="2">
        <v>0</v>
      </c>
      <c r="M8586" t="s">
        <v>10962</v>
      </c>
      <c r="N8586" t="s">
        <v>14353</v>
      </c>
      <c r="O8586" t="s">
        <v>10916</v>
      </c>
      <c r="P8586" t="s">
        <v>10917</v>
      </c>
    </row>
    <row r="8587" spans="1:16" x14ac:dyDescent="0.3">
      <c r="A8587" t="s">
        <v>1687</v>
      </c>
      <c r="B8587" s="2" t="str">
        <f t="shared" si="404"/>
        <v>6562</v>
      </c>
      <c r="C8587" s="2">
        <f t="shared" si="402"/>
        <v>6562</v>
      </c>
      <c r="D8587" t="str">
        <f>VLOOKUP(C8587,'Cost Centre'!A:B,2,)</f>
        <v>Human Settlement and Housing</v>
      </c>
      <c r="E8587" t="str">
        <f t="shared" si="403"/>
        <v>8</v>
      </c>
      <c r="F8587" t="s">
        <v>466</v>
      </c>
      <c r="G8587" s="2">
        <v>0</v>
      </c>
      <c r="H8587" s="2">
        <v>0</v>
      </c>
      <c r="I8587" s="2">
        <v>0</v>
      </c>
      <c r="J8587" s="105">
        <f>SUMIF([1]MMM!$A:$A,A8587,[1]MMM!$F:$F)</f>
        <v>0</v>
      </c>
      <c r="K8587" s="2" t="s">
        <v>460</v>
      </c>
      <c r="L8587" s="2">
        <v>0</v>
      </c>
      <c r="M8587" t="s">
        <v>10962</v>
      </c>
      <c r="N8587" t="s">
        <v>14353</v>
      </c>
      <c r="O8587" t="s">
        <v>10916</v>
      </c>
      <c r="P8587" t="s">
        <v>10917</v>
      </c>
    </row>
    <row r="8588" spans="1:16" x14ac:dyDescent="0.3">
      <c r="A8588" t="s">
        <v>1688</v>
      </c>
      <c r="B8588" s="2" t="str">
        <f t="shared" si="404"/>
        <v>6562</v>
      </c>
      <c r="C8588" s="2">
        <f t="shared" si="402"/>
        <v>6562</v>
      </c>
      <c r="D8588" t="str">
        <f>VLOOKUP(C8588,'Cost Centre'!A:B,2,)</f>
        <v>Human Settlement and Housing</v>
      </c>
      <c r="E8588" t="str">
        <f t="shared" si="403"/>
        <v>8</v>
      </c>
      <c r="F8588" t="s">
        <v>468</v>
      </c>
      <c r="G8588" s="2">
        <v>0</v>
      </c>
      <c r="H8588" s="2">
        <v>3775925.57</v>
      </c>
      <c r="I8588" s="2">
        <v>0</v>
      </c>
      <c r="J8588" s="105">
        <f>SUMIF([1]MMM!$A:$A,A8588,[1]MMM!$F:$F)</f>
        <v>3775925.57</v>
      </c>
      <c r="K8588" s="2" t="s">
        <v>460</v>
      </c>
      <c r="L8588" s="2">
        <v>0</v>
      </c>
      <c r="M8588" t="s">
        <v>10962</v>
      </c>
      <c r="N8588" t="s">
        <v>14353</v>
      </c>
      <c r="O8588" t="s">
        <v>10916</v>
      </c>
      <c r="P8588" t="s">
        <v>10917</v>
      </c>
    </row>
    <row r="8589" spans="1:16" x14ac:dyDescent="0.3">
      <c r="A8589" t="s">
        <v>1689</v>
      </c>
      <c r="B8589" s="2" t="str">
        <f t="shared" si="404"/>
        <v>6562</v>
      </c>
      <c r="C8589" s="2">
        <f t="shared" si="402"/>
        <v>6562</v>
      </c>
      <c r="D8589" t="str">
        <f>VLOOKUP(C8589,'Cost Centre'!A:B,2,)</f>
        <v>Human Settlement and Housing</v>
      </c>
      <c r="E8589" t="str">
        <f t="shared" si="403"/>
        <v>8</v>
      </c>
      <c r="F8589" t="s">
        <v>470</v>
      </c>
      <c r="G8589" s="2">
        <v>0</v>
      </c>
      <c r="H8589" s="2">
        <v>0</v>
      </c>
      <c r="I8589" s="2">
        <v>0</v>
      </c>
      <c r="J8589" s="105">
        <f>SUMIF([1]MMM!$A:$A,A8589,[1]MMM!$F:$F)</f>
        <v>0</v>
      </c>
      <c r="K8589" s="2" t="s">
        <v>460</v>
      </c>
      <c r="L8589" s="2">
        <v>0</v>
      </c>
      <c r="M8589" t="s">
        <v>10962</v>
      </c>
      <c r="N8589" t="s">
        <v>14353</v>
      </c>
      <c r="O8589" t="s">
        <v>10916</v>
      </c>
      <c r="P8589" t="s">
        <v>10917</v>
      </c>
    </row>
    <row r="8590" spans="1:16" x14ac:dyDescent="0.3">
      <c r="A8590" t="s">
        <v>7368</v>
      </c>
      <c r="B8590" s="2" t="str">
        <f t="shared" si="404"/>
        <v>6562</v>
      </c>
      <c r="C8590" s="2">
        <f t="shared" si="402"/>
        <v>6562</v>
      </c>
      <c r="D8590" t="str">
        <f>VLOOKUP(C8590,'Cost Centre'!A:B,2,)</f>
        <v>Human Settlement and Housing</v>
      </c>
      <c r="E8590" t="str">
        <f t="shared" si="403"/>
        <v>8</v>
      </c>
      <c r="F8590" t="s">
        <v>2159</v>
      </c>
      <c r="G8590" s="2">
        <v>0</v>
      </c>
      <c r="H8590" s="2">
        <v>0</v>
      </c>
      <c r="I8590" s="2">
        <v>0</v>
      </c>
      <c r="J8590" s="105">
        <f>SUMIF([1]MMM!$A:$A,A8590,[1]MMM!$F:$F)</f>
        <v>0</v>
      </c>
      <c r="K8590" s="2" t="s">
        <v>460</v>
      </c>
      <c r="L8590" s="2">
        <v>0</v>
      </c>
      <c r="M8590" t="s">
        <v>10962</v>
      </c>
      <c r="N8590" t="s">
        <v>14353</v>
      </c>
      <c r="O8590" t="s">
        <v>10916</v>
      </c>
      <c r="P8590" t="s">
        <v>10917</v>
      </c>
    </row>
    <row r="8591" spans="1:16" x14ac:dyDescent="0.3">
      <c r="A8591" t="s">
        <v>7369</v>
      </c>
      <c r="B8591" s="2" t="str">
        <f t="shared" si="404"/>
        <v>6571</v>
      </c>
      <c r="C8591" s="2">
        <f t="shared" si="402"/>
        <v>6571</v>
      </c>
      <c r="D8591" t="str">
        <f>VLOOKUP(C8591,'Cost Centre'!A:B,2,)</f>
        <v>Human Settlement and Housing</v>
      </c>
      <c r="E8591" t="str">
        <f t="shared" si="403"/>
        <v>2</v>
      </c>
      <c r="F8591" t="s">
        <v>48</v>
      </c>
      <c r="G8591" s="2">
        <v>0</v>
      </c>
      <c r="H8591" s="2">
        <v>6408507.2300000004</v>
      </c>
      <c r="I8591" s="2">
        <v>0</v>
      </c>
      <c r="J8591" s="105">
        <f>SUMIF([1]MMM!$A:$A,A8591,[1]MMM!$F:$F)</f>
        <v>6470103.3399999999</v>
      </c>
      <c r="K8591" s="2" t="s">
        <v>10</v>
      </c>
      <c r="L8591" s="2">
        <v>8106957</v>
      </c>
      <c r="M8591" t="s">
        <v>10962</v>
      </c>
      <c r="N8591" t="s">
        <v>14359</v>
      </c>
      <c r="O8591" t="s">
        <v>10871</v>
      </c>
      <c r="P8591" t="s">
        <v>10875</v>
      </c>
    </row>
    <row r="8592" spans="1:16" x14ac:dyDescent="0.3">
      <c r="A8592" t="s">
        <v>7370</v>
      </c>
      <c r="B8592" s="2" t="str">
        <f t="shared" si="404"/>
        <v>6571</v>
      </c>
      <c r="C8592" s="2">
        <f t="shared" si="402"/>
        <v>6571</v>
      </c>
      <c r="D8592" t="str">
        <f>VLOOKUP(C8592,'Cost Centre'!A:B,2,)</f>
        <v>Human Settlement and Housing</v>
      </c>
      <c r="E8592" t="str">
        <f t="shared" si="403"/>
        <v>2</v>
      </c>
      <c r="F8592" t="s">
        <v>49</v>
      </c>
      <c r="G8592" s="2">
        <v>0</v>
      </c>
      <c r="H8592" s="2">
        <v>0</v>
      </c>
      <c r="I8592" s="2">
        <v>0</v>
      </c>
      <c r="J8592" s="105">
        <f>SUMIF([1]MMM!$A:$A,A8592,[1]MMM!$F:$F)</f>
        <v>0</v>
      </c>
      <c r="K8592" s="2" t="s">
        <v>10</v>
      </c>
      <c r="L8592" s="2">
        <v>11549</v>
      </c>
      <c r="M8592" t="s">
        <v>10962</v>
      </c>
      <c r="N8592" t="s">
        <v>14359</v>
      </c>
      <c r="O8592" t="s">
        <v>10871</v>
      </c>
      <c r="P8592" t="s">
        <v>10875</v>
      </c>
    </row>
    <row r="8593" spans="1:16" x14ac:dyDescent="0.3">
      <c r="A8593" t="s">
        <v>7371</v>
      </c>
      <c r="B8593" s="2" t="str">
        <f t="shared" si="404"/>
        <v>6571</v>
      </c>
      <c r="C8593" s="2">
        <f t="shared" si="402"/>
        <v>6571</v>
      </c>
      <c r="D8593" t="str">
        <f>VLOOKUP(C8593,'Cost Centre'!A:B,2,)</f>
        <v>Human Settlement and Housing</v>
      </c>
      <c r="E8593" t="str">
        <f t="shared" si="403"/>
        <v>2</v>
      </c>
      <c r="F8593" t="s">
        <v>51</v>
      </c>
      <c r="G8593" s="2">
        <v>0</v>
      </c>
      <c r="H8593" s="2">
        <v>20400</v>
      </c>
      <c r="I8593" s="2">
        <v>0</v>
      </c>
      <c r="J8593" s="105">
        <f>SUMIF([1]MMM!$A:$A,A8593,[1]MMM!$F:$F)</f>
        <v>20400</v>
      </c>
      <c r="K8593" s="2" t="s">
        <v>10</v>
      </c>
      <c r="L8593" s="2">
        <v>24000</v>
      </c>
      <c r="M8593" t="s">
        <v>10962</v>
      </c>
      <c r="N8593" t="s">
        <v>14359</v>
      </c>
      <c r="O8593" t="s">
        <v>10871</v>
      </c>
      <c r="P8593" t="s">
        <v>10875</v>
      </c>
    </row>
    <row r="8594" spans="1:16" x14ac:dyDescent="0.3">
      <c r="A8594" t="s">
        <v>7372</v>
      </c>
      <c r="B8594" s="2" t="str">
        <f t="shared" si="404"/>
        <v>6571</v>
      </c>
      <c r="C8594" s="2">
        <f t="shared" si="402"/>
        <v>6571</v>
      </c>
      <c r="D8594" t="str">
        <f>VLOOKUP(C8594,'Cost Centre'!A:B,2,)</f>
        <v>Human Settlement and Housing</v>
      </c>
      <c r="E8594" t="str">
        <f t="shared" si="403"/>
        <v>2</v>
      </c>
      <c r="F8594" t="s">
        <v>52</v>
      </c>
      <c r="G8594" s="2">
        <v>0</v>
      </c>
      <c r="H8594" s="2">
        <v>28980.58</v>
      </c>
      <c r="I8594" s="2">
        <v>0</v>
      </c>
      <c r="J8594" s="105">
        <f>SUMIF([1]MMM!$A:$A,A8594,[1]MMM!$F:$F)</f>
        <v>28980.58</v>
      </c>
      <c r="K8594" s="2" t="s">
        <v>10</v>
      </c>
      <c r="L8594" s="2">
        <v>20496</v>
      </c>
      <c r="M8594" t="s">
        <v>10962</v>
      </c>
      <c r="N8594" t="s">
        <v>14359</v>
      </c>
      <c r="O8594" t="s">
        <v>10871</v>
      </c>
      <c r="P8594" t="s">
        <v>10875</v>
      </c>
    </row>
    <row r="8595" spans="1:16" x14ac:dyDescent="0.3">
      <c r="A8595" t="s">
        <v>7373</v>
      </c>
      <c r="B8595" s="2" t="str">
        <f t="shared" si="404"/>
        <v>6571</v>
      </c>
      <c r="C8595" s="2">
        <f t="shared" si="402"/>
        <v>6571</v>
      </c>
      <c r="D8595" t="str">
        <f>VLOOKUP(C8595,'Cost Centre'!A:B,2,)</f>
        <v>Human Settlement and Housing</v>
      </c>
      <c r="E8595" t="str">
        <f t="shared" si="403"/>
        <v>2</v>
      </c>
      <c r="F8595" t="s">
        <v>54</v>
      </c>
      <c r="G8595" s="2">
        <v>0</v>
      </c>
      <c r="H8595" s="2">
        <v>0</v>
      </c>
      <c r="I8595" s="2">
        <v>0</v>
      </c>
      <c r="J8595" s="105">
        <f>SUMIF([1]MMM!$A:$A,A8595,[1]MMM!$F:$F)</f>
        <v>0</v>
      </c>
      <c r="K8595" s="2" t="s">
        <v>10</v>
      </c>
      <c r="L8595" s="2">
        <v>0</v>
      </c>
      <c r="M8595" t="s">
        <v>10962</v>
      </c>
      <c r="N8595" t="s">
        <v>14359</v>
      </c>
      <c r="O8595" t="s">
        <v>10871</v>
      </c>
      <c r="P8595" t="s">
        <v>10875</v>
      </c>
    </row>
    <row r="8596" spans="1:16" x14ac:dyDescent="0.3">
      <c r="A8596" t="s">
        <v>7374</v>
      </c>
      <c r="B8596" s="2" t="str">
        <f t="shared" si="404"/>
        <v>6571</v>
      </c>
      <c r="C8596" s="2">
        <f t="shared" si="402"/>
        <v>6571</v>
      </c>
      <c r="D8596" t="str">
        <f>VLOOKUP(C8596,'Cost Centre'!A:B,2,)</f>
        <v>Human Settlement and Housing</v>
      </c>
      <c r="E8596" t="str">
        <f t="shared" si="403"/>
        <v>2</v>
      </c>
      <c r="F8596" t="s">
        <v>55</v>
      </c>
      <c r="G8596" s="2">
        <v>0</v>
      </c>
      <c r="H8596" s="2">
        <v>612644.31999999995</v>
      </c>
      <c r="I8596" s="2">
        <v>0</v>
      </c>
      <c r="J8596" s="105">
        <f>SUMIF([1]MMM!$A:$A,A8596,[1]MMM!$F:$F)</f>
        <v>612829.62</v>
      </c>
      <c r="K8596" s="2" t="s">
        <v>10</v>
      </c>
      <c r="L8596" s="2">
        <v>1227948</v>
      </c>
      <c r="M8596" t="s">
        <v>10962</v>
      </c>
      <c r="N8596" t="s">
        <v>14359</v>
      </c>
      <c r="O8596" t="s">
        <v>10871</v>
      </c>
      <c r="P8596" t="s">
        <v>10875</v>
      </c>
    </row>
    <row r="8597" spans="1:16" x14ac:dyDescent="0.3">
      <c r="A8597" t="s">
        <v>7375</v>
      </c>
      <c r="B8597" s="2" t="str">
        <f t="shared" si="404"/>
        <v>6571</v>
      </c>
      <c r="C8597" s="2">
        <f t="shared" si="402"/>
        <v>6571</v>
      </c>
      <c r="D8597" t="str">
        <f>VLOOKUP(C8597,'Cost Centre'!A:B,2,)</f>
        <v>Human Settlement and Housing</v>
      </c>
      <c r="E8597" t="str">
        <f t="shared" si="403"/>
        <v>2</v>
      </c>
      <c r="F8597" t="s">
        <v>56</v>
      </c>
      <c r="G8597" s="2">
        <v>0</v>
      </c>
      <c r="H8597" s="2">
        <v>2097.92</v>
      </c>
      <c r="I8597" s="2">
        <v>0</v>
      </c>
      <c r="J8597" s="105">
        <f>SUMIF([1]MMM!$A:$A,A8597,[1]MMM!$F:$F)</f>
        <v>2097.92</v>
      </c>
      <c r="K8597" s="2" t="s">
        <v>10</v>
      </c>
      <c r="L8597" s="2">
        <v>0</v>
      </c>
      <c r="M8597" t="s">
        <v>10962</v>
      </c>
      <c r="N8597" t="s">
        <v>14359</v>
      </c>
      <c r="O8597" t="s">
        <v>10871</v>
      </c>
      <c r="P8597" t="s">
        <v>10875</v>
      </c>
    </row>
    <row r="8598" spans="1:16" x14ac:dyDescent="0.3">
      <c r="A8598" t="s">
        <v>7376</v>
      </c>
      <c r="B8598" s="2" t="str">
        <f t="shared" si="404"/>
        <v>6571</v>
      </c>
      <c r="C8598" s="2">
        <f t="shared" si="402"/>
        <v>6571</v>
      </c>
      <c r="D8598" t="str">
        <f>VLOOKUP(C8598,'Cost Centre'!A:B,2,)</f>
        <v>Human Settlement and Housing</v>
      </c>
      <c r="E8598" t="str">
        <f t="shared" si="403"/>
        <v>2</v>
      </c>
      <c r="F8598" t="s">
        <v>57</v>
      </c>
      <c r="G8598" s="2">
        <v>0</v>
      </c>
      <c r="H8598" s="2">
        <v>0</v>
      </c>
      <c r="I8598" s="2">
        <v>0</v>
      </c>
      <c r="J8598" s="105">
        <f>SUMIF([1]MMM!$A:$A,A8598,[1]MMM!$F:$F)</f>
        <v>0</v>
      </c>
      <c r="K8598" s="2" t="s">
        <v>10</v>
      </c>
      <c r="L8598" s="2">
        <v>0</v>
      </c>
      <c r="M8598" t="s">
        <v>10962</v>
      </c>
      <c r="N8598" t="s">
        <v>14359</v>
      </c>
      <c r="O8598" t="s">
        <v>10871</v>
      </c>
      <c r="P8598" t="s">
        <v>10875</v>
      </c>
    </row>
    <row r="8599" spans="1:16" x14ac:dyDescent="0.3">
      <c r="A8599" t="s">
        <v>7377</v>
      </c>
      <c r="B8599" s="2" t="str">
        <f t="shared" si="404"/>
        <v>6571</v>
      </c>
      <c r="C8599" s="2">
        <f t="shared" si="402"/>
        <v>6571</v>
      </c>
      <c r="D8599" t="str">
        <f>VLOOKUP(C8599,'Cost Centre'!A:B,2,)</f>
        <v>Human Settlement and Housing</v>
      </c>
      <c r="E8599" t="str">
        <f t="shared" si="403"/>
        <v>2</v>
      </c>
      <c r="F8599" t="s">
        <v>58</v>
      </c>
      <c r="G8599" s="2">
        <v>0</v>
      </c>
      <c r="H8599" s="2">
        <v>0</v>
      </c>
      <c r="I8599" s="2">
        <v>0</v>
      </c>
      <c r="J8599" s="105">
        <f>SUMIF([1]MMM!$A:$A,A8599,[1]MMM!$F:$F)</f>
        <v>0</v>
      </c>
      <c r="K8599" s="2" t="s">
        <v>10</v>
      </c>
      <c r="L8599" s="2">
        <v>0</v>
      </c>
      <c r="M8599" t="s">
        <v>10962</v>
      </c>
      <c r="N8599" t="s">
        <v>14359</v>
      </c>
      <c r="O8599" t="s">
        <v>10871</v>
      </c>
      <c r="P8599" t="s">
        <v>10875</v>
      </c>
    </row>
    <row r="8600" spans="1:16" x14ac:dyDescent="0.3">
      <c r="A8600" t="s">
        <v>7378</v>
      </c>
      <c r="B8600" s="2" t="str">
        <f t="shared" si="404"/>
        <v>6571</v>
      </c>
      <c r="C8600" s="2">
        <f t="shared" si="402"/>
        <v>6571</v>
      </c>
      <c r="D8600" t="str">
        <f>VLOOKUP(C8600,'Cost Centre'!A:B,2,)</f>
        <v>Human Settlement and Housing</v>
      </c>
      <c r="E8600" t="str">
        <f t="shared" si="403"/>
        <v>2</v>
      </c>
      <c r="F8600" t="s">
        <v>60</v>
      </c>
      <c r="G8600" s="2">
        <v>0</v>
      </c>
      <c r="H8600" s="2">
        <v>308771.87</v>
      </c>
      <c r="I8600" s="2">
        <v>0</v>
      </c>
      <c r="J8600" s="105">
        <f>SUMIF([1]MMM!$A:$A,A8600,[1]MMM!$F:$F)</f>
        <v>308771.87</v>
      </c>
      <c r="K8600" s="2" t="s">
        <v>10</v>
      </c>
      <c r="L8600" s="2">
        <v>400000</v>
      </c>
      <c r="M8600" t="s">
        <v>10962</v>
      </c>
      <c r="N8600" t="s">
        <v>14359</v>
      </c>
      <c r="O8600" t="s">
        <v>10871</v>
      </c>
      <c r="P8600" t="s">
        <v>10875</v>
      </c>
    </row>
    <row r="8601" spans="1:16" x14ac:dyDescent="0.3">
      <c r="A8601" t="s">
        <v>7379</v>
      </c>
      <c r="B8601" s="2" t="str">
        <f t="shared" si="404"/>
        <v>6571</v>
      </c>
      <c r="C8601" s="2">
        <f t="shared" si="402"/>
        <v>6571</v>
      </c>
      <c r="D8601" t="str">
        <f>VLOOKUP(C8601,'Cost Centre'!A:B,2,)</f>
        <v>Human Settlement and Housing</v>
      </c>
      <c r="E8601" t="str">
        <f t="shared" si="403"/>
        <v>2</v>
      </c>
      <c r="F8601" t="s">
        <v>61</v>
      </c>
      <c r="G8601" s="2">
        <v>0</v>
      </c>
      <c r="H8601" s="2">
        <v>581576.93999999994</v>
      </c>
      <c r="I8601" s="2">
        <v>0</v>
      </c>
      <c r="J8601" s="105">
        <f>SUMIF([1]MMM!$A:$A,A8601,[1]MMM!$F:$F)</f>
        <v>581576.93999999994</v>
      </c>
      <c r="K8601" s="2" t="s">
        <v>10</v>
      </c>
      <c r="L8601" s="2">
        <v>554735</v>
      </c>
      <c r="M8601" t="s">
        <v>10962</v>
      </c>
      <c r="N8601" t="s">
        <v>14359</v>
      </c>
      <c r="O8601" t="s">
        <v>10871</v>
      </c>
      <c r="P8601" t="s">
        <v>10875</v>
      </c>
    </row>
    <row r="8602" spans="1:16" x14ac:dyDescent="0.3">
      <c r="A8602" t="s">
        <v>7380</v>
      </c>
      <c r="B8602" s="2" t="str">
        <f t="shared" si="404"/>
        <v>6571</v>
      </c>
      <c r="C8602" s="2">
        <f t="shared" si="402"/>
        <v>6571</v>
      </c>
      <c r="D8602" t="str">
        <f>VLOOKUP(C8602,'Cost Centre'!A:B,2,)</f>
        <v>Human Settlement and Housing</v>
      </c>
      <c r="E8602" t="str">
        <f t="shared" si="403"/>
        <v>2</v>
      </c>
      <c r="F8602" t="s">
        <v>62</v>
      </c>
      <c r="G8602" s="2">
        <v>0</v>
      </c>
      <c r="H8602" s="2">
        <v>32028.16</v>
      </c>
      <c r="I8602" s="2">
        <v>0</v>
      </c>
      <c r="J8602" s="105">
        <f>SUMIF([1]MMM!$A:$A,A8602,[1]MMM!$F:$F)</f>
        <v>32028.16</v>
      </c>
      <c r="K8602" s="2" t="s">
        <v>10</v>
      </c>
      <c r="L8602" s="2">
        <v>0</v>
      </c>
      <c r="M8602" t="s">
        <v>10962</v>
      </c>
      <c r="N8602" t="s">
        <v>14359</v>
      </c>
      <c r="O8602" t="s">
        <v>10871</v>
      </c>
      <c r="P8602" t="s">
        <v>10875</v>
      </c>
    </row>
    <row r="8603" spans="1:16" x14ac:dyDescent="0.3">
      <c r="A8603" t="s">
        <v>7381</v>
      </c>
      <c r="B8603" s="2" t="str">
        <f t="shared" si="404"/>
        <v>6571</v>
      </c>
      <c r="C8603" s="2">
        <f t="shared" si="402"/>
        <v>6571</v>
      </c>
      <c r="D8603" t="str">
        <f>VLOOKUP(C8603,'Cost Centre'!A:B,2,)</f>
        <v>Human Settlement and Housing</v>
      </c>
      <c r="E8603" t="str">
        <f t="shared" si="403"/>
        <v>2</v>
      </c>
      <c r="F8603" t="s">
        <v>63</v>
      </c>
      <c r="G8603" s="2">
        <v>0</v>
      </c>
      <c r="H8603" s="2">
        <v>0</v>
      </c>
      <c r="I8603" s="2">
        <v>0</v>
      </c>
      <c r="J8603" s="105">
        <f>SUMIF([1]MMM!$A:$A,A8603,[1]MMM!$F:$F)</f>
        <v>0</v>
      </c>
      <c r="K8603" s="2" t="s">
        <v>10</v>
      </c>
      <c r="L8603" s="2">
        <v>0</v>
      </c>
      <c r="M8603" t="s">
        <v>10962</v>
      </c>
      <c r="N8603" t="s">
        <v>14359</v>
      </c>
      <c r="O8603" t="s">
        <v>10871</v>
      </c>
      <c r="P8603" t="s">
        <v>10875</v>
      </c>
    </row>
    <row r="8604" spans="1:16" x14ac:dyDescent="0.3">
      <c r="A8604" t="s">
        <v>7382</v>
      </c>
      <c r="B8604" s="2" t="str">
        <f t="shared" si="404"/>
        <v>6571</v>
      </c>
      <c r="C8604" s="2">
        <f t="shared" si="402"/>
        <v>6571</v>
      </c>
      <c r="D8604" t="str">
        <f>VLOOKUP(C8604,'Cost Centre'!A:B,2,)</f>
        <v>Human Settlement and Housing</v>
      </c>
      <c r="E8604" t="str">
        <f t="shared" si="403"/>
        <v>2</v>
      </c>
      <c r="F8604" t="s">
        <v>67</v>
      </c>
      <c r="G8604" s="2">
        <v>0</v>
      </c>
      <c r="H8604" s="2">
        <v>2248.75</v>
      </c>
      <c r="I8604" s="2">
        <v>0</v>
      </c>
      <c r="J8604" s="105">
        <f>SUMIF([1]MMM!$A:$A,A8604,[1]MMM!$F:$F)</f>
        <v>2292.5</v>
      </c>
      <c r="K8604" s="2" t="s">
        <v>10</v>
      </c>
      <c r="L8604" s="2">
        <v>2862</v>
      </c>
      <c r="M8604" t="s">
        <v>10962</v>
      </c>
      <c r="N8604" t="s">
        <v>14359</v>
      </c>
      <c r="O8604" t="s">
        <v>10871</v>
      </c>
      <c r="P8604" t="s">
        <v>10876</v>
      </c>
    </row>
    <row r="8605" spans="1:16" x14ac:dyDescent="0.3">
      <c r="A8605" t="s">
        <v>7383</v>
      </c>
      <c r="B8605" s="2" t="str">
        <f t="shared" si="404"/>
        <v>6571</v>
      </c>
      <c r="C8605" s="2">
        <f t="shared" si="402"/>
        <v>6571</v>
      </c>
      <c r="D8605" t="str">
        <f>VLOOKUP(C8605,'Cost Centre'!A:B,2,)</f>
        <v>Human Settlement and Housing</v>
      </c>
      <c r="E8605" t="str">
        <f t="shared" si="403"/>
        <v>2</v>
      </c>
      <c r="F8605" t="s">
        <v>68</v>
      </c>
      <c r="G8605" s="2">
        <v>0</v>
      </c>
      <c r="H8605" s="2">
        <v>41050.78</v>
      </c>
      <c r="I8605" s="2">
        <v>0</v>
      </c>
      <c r="J8605" s="105">
        <f>SUMIF([1]MMM!$A:$A,A8605,[1]MMM!$F:$F)</f>
        <v>44525.33</v>
      </c>
      <c r="K8605" s="2" t="s">
        <v>10</v>
      </c>
      <c r="L8605" s="2">
        <v>63925</v>
      </c>
      <c r="M8605" t="s">
        <v>10962</v>
      </c>
      <c r="N8605" t="s">
        <v>14359</v>
      </c>
      <c r="O8605" t="s">
        <v>10871</v>
      </c>
      <c r="P8605" t="s">
        <v>10876</v>
      </c>
    </row>
    <row r="8606" spans="1:16" x14ac:dyDescent="0.3">
      <c r="A8606" t="s">
        <v>7384</v>
      </c>
      <c r="B8606" s="2" t="str">
        <f t="shared" si="404"/>
        <v>6571</v>
      </c>
      <c r="C8606" s="2">
        <f t="shared" si="402"/>
        <v>6571</v>
      </c>
      <c r="D8606" t="str">
        <f>VLOOKUP(C8606,'Cost Centre'!A:B,2,)</f>
        <v>Human Settlement and Housing</v>
      </c>
      <c r="E8606" t="str">
        <f t="shared" si="403"/>
        <v>2</v>
      </c>
      <c r="F8606" t="s">
        <v>10877</v>
      </c>
      <c r="G8606" s="2">
        <v>0</v>
      </c>
      <c r="H8606" s="2">
        <v>432929.73</v>
      </c>
      <c r="I8606" s="2">
        <v>0</v>
      </c>
      <c r="J8606" s="105">
        <f>SUMIF([1]MMM!$A:$A,A8606,[1]MMM!$F:$F)</f>
        <v>433980.93</v>
      </c>
      <c r="K8606" s="2" t="s">
        <v>10</v>
      </c>
      <c r="L8606" s="2">
        <v>571517</v>
      </c>
      <c r="M8606" t="s">
        <v>10962</v>
      </c>
      <c r="N8606" t="s">
        <v>14359</v>
      </c>
      <c r="O8606" t="s">
        <v>10871</v>
      </c>
      <c r="P8606" t="s">
        <v>10876</v>
      </c>
    </row>
    <row r="8607" spans="1:16" x14ac:dyDescent="0.3">
      <c r="A8607" t="s">
        <v>7385</v>
      </c>
      <c r="B8607" s="2" t="str">
        <f t="shared" si="404"/>
        <v>6571</v>
      </c>
      <c r="C8607" s="2">
        <f t="shared" si="402"/>
        <v>6571</v>
      </c>
      <c r="D8607" t="str">
        <f>VLOOKUP(C8607,'Cost Centre'!A:B,2,)</f>
        <v>Human Settlement and Housing</v>
      </c>
      <c r="E8607" t="str">
        <f t="shared" si="403"/>
        <v>2</v>
      </c>
      <c r="F8607" t="s">
        <v>69</v>
      </c>
      <c r="G8607" s="2">
        <v>0</v>
      </c>
      <c r="H8607" s="2">
        <v>1229903.3</v>
      </c>
      <c r="I8607" s="2">
        <v>0</v>
      </c>
      <c r="J8607" s="105">
        <f>SUMIF([1]MMM!$A:$A,A8607,[1]MMM!$F:$F)</f>
        <v>1241785.24</v>
      </c>
      <c r="K8607" s="2" t="s">
        <v>10</v>
      </c>
      <c r="L8607" s="2">
        <v>1771394</v>
      </c>
      <c r="M8607" t="s">
        <v>10962</v>
      </c>
      <c r="N8607" t="s">
        <v>14359</v>
      </c>
      <c r="O8607" t="s">
        <v>10871</v>
      </c>
      <c r="P8607" t="s">
        <v>10876</v>
      </c>
    </row>
    <row r="8608" spans="1:16" x14ac:dyDescent="0.3">
      <c r="A8608" t="s">
        <v>7386</v>
      </c>
      <c r="B8608" s="2" t="str">
        <f t="shared" si="404"/>
        <v>6571</v>
      </c>
      <c r="C8608" s="2">
        <f t="shared" si="402"/>
        <v>6571</v>
      </c>
      <c r="D8608" t="str">
        <f>VLOOKUP(C8608,'Cost Centre'!A:B,2,)</f>
        <v>Human Settlement and Housing</v>
      </c>
      <c r="E8608" t="str">
        <f t="shared" si="403"/>
        <v>2</v>
      </c>
      <c r="F8608" t="s">
        <v>70</v>
      </c>
      <c r="G8608" s="2">
        <v>0</v>
      </c>
      <c r="H8608" s="2">
        <v>38327.410000000003</v>
      </c>
      <c r="I8608" s="2">
        <v>0</v>
      </c>
      <c r="J8608" s="105">
        <f>SUMIF([1]MMM!$A:$A,A8608,[1]MMM!$F:$F)</f>
        <v>38916.730000000003</v>
      </c>
      <c r="K8608" s="2" t="s">
        <v>10</v>
      </c>
      <c r="L8608" s="2">
        <v>51244</v>
      </c>
      <c r="M8608" t="s">
        <v>10962</v>
      </c>
      <c r="N8608" t="s">
        <v>14359</v>
      </c>
      <c r="O8608" t="s">
        <v>10871</v>
      </c>
      <c r="P8608" t="s">
        <v>10876</v>
      </c>
    </row>
    <row r="8609" spans="1:16" x14ac:dyDescent="0.3">
      <c r="A8609" t="s">
        <v>7387</v>
      </c>
      <c r="B8609" s="2" t="str">
        <f t="shared" si="404"/>
        <v>6571</v>
      </c>
      <c r="C8609" s="2">
        <f t="shared" si="402"/>
        <v>6571</v>
      </c>
      <c r="D8609" t="str">
        <f>VLOOKUP(C8609,'Cost Centre'!A:B,2,)</f>
        <v>Human Settlement and Housing</v>
      </c>
      <c r="E8609" t="str">
        <f t="shared" si="403"/>
        <v>2</v>
      </c>
      <c r="F8609" t="s">
        <v>76</v>
      </c>
      <c r="G8609" s="2">
        <v>0</v>
      </c>
      <c r="H8609" s="2">
        <v>0</v>
      </c>
      <c r="I8609" s="2">
        <v>0</v>
      </c>
      <c r="J8609" s="105">
        <f>SUMIF([1]MMM!$A:$A,A8609,[1]MMM!$F:$F)</f>
        <v>0</v>
      </c>
      <c r="K8609" s="2" t="s">
        <v>10</v>
      </c>
      <c r="L8609" s="2">
        <v>0</v>
      </c>
      <c r="M8609" t="s">
        <v>10962</v>
      </c>
      <c r="N8609" t="s">
        <v>14359</v>
      </c>
      <c r="O8609" t="s">
        <v>10871</v>
      </c>
      <c r="P8609" t="s">
        <v>10931</v>
      </c>
    </row>
    <row r="8610" spans="1:16" x14ac:dyDescent="0.3">
      <c r="A8610" t="s">
        <v>7388</v>
      </c>
      <c r="B8610" s="2" t="str">
        <f t="shared" si="404"/>
        <v>6571</v>
      </c>
      <c r="C8610" s="2">
        <f t="shared" si="402"/>
        <v>6571</v>
      </c>
      <c r="D8610" t="str">
        <f>VLOOKUP(C8610,'Cost Centre'!A:B,2,)</f>
        <v>Human Settlement and Housing</v>
      </c>
      <c r="E8610" t="str">
        <f t="shared" si="403"/>
        <v>2</v>
      </c>
      <c r="F8610" t="s">
        <v>358</v>
      </c>
      <c r="G8610" s="2">
        <v>0</v>
      </c>
      <c r="H8610" s="2">
        <v>0</v>
      </c>
      <c r="I8610" s="2">
        <v>0</v>
      </c>
      <c r="J8610" s="105">
        <f>SUMIF([1]MMM!$A:$A,A8610,[1]MMM!$F:$F)</f>
        <v>0</v>
      </c>
      <c r="K8610" s="2" t="s">
        <v>10</v>
      </c>
      <c r="L8610" s="2">
        <v>2000</v>
      </c>
      <c r="M8610" t="s">
        <v>10962</v>
      </c>
      <c r="N8610" t="s">
        <v>14359</v>
      </c>
      <c r="O8610" t="s">
        <v>10871</v>
      </c>
      <c r="P8610" t="s">
        <v>10879</v>
      </c>
    </row>
    <row r="8611" spans="1:16" x14ac:dyDescent="0.3">
      <c r="A8611" t="s">
        <v>7389</v>
      </c>
      <c r="B8611" s="2" t="str">
        <f t="shared" si="404"/>
        <v>6571</v>
      </c>
      <c r="C8611" s="2">
        <f t="shared" si="402"/>
        <v>6571</v>
      </c>
      <c r="D8611" t="str">
        <f>VLOOKUP(C8611,'Cost Centre'!A:B,2,)</f>
        <v>Human Settlement and Housing</v>
      </c>
      <c r="E8611" t="str">
        <f t="shared" si="403"/>
        <v>2</v>
      </c>
      <c r="F8611" t="s">
        <v>227</v>
      </c>
      <c r="G8611" s="2">
        <v>0</v>
      </c>
      <c r="H8611" s="2">
        <v>231.91</v>
      </c>
      <c r="I8611" s="2">
        <v>0</v>
      </c>
      <c r="J8611" s="105">
        <f>SUMIF([1]MMM!$A:$A,A8611,[1]MMM!$F:$F)</f>
        <v>231.91</v>
      </c>
      <c r="K8611" s="2" t="s">
        <v>10</v>
      </c>
      <c r="L8611" s="2">
        <v>80000</v>
      </c>
      <c r="M8611" t="s">
        <v>10962</v>
      </c>
      <c r="N8611" t="s">
        <v>14359</v>
      </c>
      <c r="O8611" t="s">
        <v>10871</v>
      </c>
      <c r="P8611" t="s">
        <v>10879</v>
      </c>
    </row>
    <row r="8612" spans="1:16" x14ac:dyDescent="0.3">
      <c r="A8612" t="s">
        <v>7390</v>
      </c>
      <c r="B8612" s="2" t="str">
        <f t="shared" si="404"/>
        <v>6571</v>
      </c>
      <c r="C8612" s="2">
        <f t="shared" si="402"/>
        <v>6571</v>
      </c>
      <c r="D8612" t="str">
        <f>VLOOKUP(C8612,'Cost Centre'!A:B,2,)</f>
        <v>Human Settlement and Housing</v>
      </c>
      <c r="E8612" t="str">
        <f t="shared" si="403"/>
        <v>2</v>
      </c>
      <c r="F8612" t="s">
        <v>392</v>
      </c>
      <c r="G8612" s="2">
        <v>0</v>
      </c>
      <c r="H8612" s="2">
        <v>398559.76</v>
      </c>
      <c r="I8612" s="2">
        <v>0</v>
      </c>
      <c r="J8612" s="105">
        <f>SUMIF([1]MMM!$A:$A,A8612,[1]MMM!$F:$F)</f>
        <v>398559.76</v>
      </c>
      <c r="K8612" s="2" t="s">
        <v>10</v>
      </c>
      <c r="L8612" s="2">
        <v>650000</v>
      </c>
      <c r="M8612" t="s">
        <v>10962</v>
      </c>
      <c r="N8612" t="s">
        <v>14359</v>
      </c>
      <c r="O8612" t="s">
        <v>10871</v>
      </c>
      <c r="P8612" t="s">
        <v>10879</v>
      </c>
    </row>
    <row r="8613" spans="1:16" x14ac:dyDescent="0.3">
      <c r="A8613" t="s">
        <v>7391</v>
      </c>
      <c r="B8613" s="2" t="str">
        <f t="shared" si="404"/>
        <v>6571</v>
      </c>
      <c r="C8613" s="2">
        <f t="shared" si="402"/>
        <v>6571</v>
      </c>
      <c r="D8613" t="str">
        <f>VLOOKUP(C8613,'Cost Centre'!A:B,2,)</f>
        <v>Human Settlement and Housing</v>
      </c>
      <c r="E8613" t="str">
        <f t="shared" si="403"/>
        <v>2</v>
      </c>
      <c r="F8613" t="s">
        <v>10932</v>
      </c>
      <c r="G8613" s="2">
        <v>0</v>
      </c>
      <c r="H8613" s="2">
        <v>0</v>
      </c>
      <c r="I8613" s="2">
        <v>0</v>
      </c>
      <c r="J8613" s="105">
        <f>SUMIF([1]MMM!$A:$A,A8613,[1]MMM!$F:$F)</f>
        <v>0</v>
      </c>
      <c r="K8613" s="2" t="s">
        <v>10</v>
      </c>
      <c r="L8613" s="2">
        <v>4000</v>
      </c>
      <c r="M8613" t="s">
        <v>10962</v>
      </c>
      <c r="N8613" t="s">
        <v>14359</v>
      </c>
      <c r="O8613" t="s">
        <v>10871</v>
      </c>
      <c r="P8613" t="s">
        <v>10881</v>
      </c>
    </row>
    <row r="8614" spans="1:16" x14ac:dyDescent="0.3">
      <c r="A8614" t="s">
        <v>7392</v>
      </c>
      <c r="B8614" s="2" t="str">
        <f t="shared" si="404"/>
        <v>6571</v>
      </c>
      <c r="C8614" s="2">
        <f t="shared" si="402"/>
        <v>6571</v>
      </c>
      <c r="D8614" t="str">
        <f>VLOOKUP(C8614,'Cost Centre'!A:B,2,)</f>
        <v>Human Settlement and Housing</v>
      </c>
      <c r="E8614" t="str">
        <f t="shared" si="403"/>
        <v>2</v>
      </c>
      <c r="F8614" t="s">
        <v>129</v>
      </c>
      <c r="G8614" s="2">
        <v>0</v>
      </c>
      <c r="H8614" s="2">
        <v>0</v>
      </c>
      <c r="I8614" s="2">
        <v>0</v>
      </c>
      <c r="J8614" s="105">
        <f>SUMIF([1]MMM!$A:$A,A8614,[1]MMM!$F:$F)</f>
        <v>0</v>
      </c>
      <c r="K8614" s="2" t="s">
        <v>10</v>
      </c>
      <c r="L8614" s="2">
        <v>0</v>
      </c>
      <c r="M8614" t="s">
        <v>10962</v>
      </c>
      <c r="N8614" t="s">
        <v>14359</v>
      </c>
      <c r="O8614" t="s">
        <v>10871</v>
      </c>
      <c r="P8614" t="s">
        <v>10881</v>
      </c>
    </row>
    <row r="8615" spans="1:16" x14ac:dyDescent="0.3">
      <c r="A8615" t="s">
        <v>7393</v>
      </c>
      <c r="B8615" s="2" t="str">
        <f t="shared" si="404"/>
        <v>6571</v>
      </c>
      <c r="C8615" s="2">
        <f t="shared" si="402"/>
        <v>6571</v>
      </c>
      <c r="D8615" t="str">
        <f>VLOOKUP(C8615,'Cost Centre'!A:B,2,)</f>
        <v>Human Settlement and Housing</v>
      </c>
      <c r="E8615" t="str">
        <f t="shared" si="403"/>
        <v>2</v>
      </c>
      <c r="F8615" t="s">
        <v>88</v>
      </c>
      <c r="G8615" s="2">
        <v>0</v>
      </c>
      <c r="H8615" s="2">
        <v>17791</v>
      </c>
      <c r="I8615" s="2">
        <v>0</v>
      </c>
      <c r="J8615" s="105">
        <f>SUMIF([1]MMM!$A:$A,A8615,[1]MMM!$F:$F)</f>
        <v>17791</v>
      </c>
      <c r="K8615" s="2" t="s">
        <v>10</v>
      </c>
      <c r="L8615" s="2">
        <v>18000</v>
      </c>
      <c r="M8615" t="s">
        <v>10962</v>
      </c>
      <c r="N8615" t="s">
        <v>14359</v>
      </c>
      <c r="O8615" t="s">
        <v>10871</v>
      </c>
      <c r="P8615" t="s">
        <v>10881</v>
      </c>
    </row>
    <row r="8616" spans="1:16" x14ac:dyDescent="0.3">
      <c r="A8616" t="s">
        <v>7394</v>
      </c>
      <c r="B8616" s="2" t="str">
        <f t="shared" si="404"/>
        <v>6571</v>
      </c>
      <c r="C8616" s="2">
        <f t="shared" si="402"/>
        <v>6571</v>
      </c>
      <c r="D8616" t="str">
        <f>VLOOKUP(C8616,'Cost Centre'!A:B,2,)</f>
        <v>Human Settlement and Housing</v>
      </c>
      <c r="E8616" t="str">
        <f t="shared" si="403"/>
        <v>2</v>
      </c>
      <c r="F8616" t="s">
        <v>93</v>
      </c>
      <c r="G8616" s="2">
        <v>0</v>
      </c>
      <c r="H8616" s="2">
        <v>76941.64</v>
      </c>
      <c r="I8616" s="2">
        <v>0</v>
      </c>
      <c r="J8616" s="105">
        <f>SUMIF([1]MMM!$A:$A,A8616,[1]MMM!$F:$F)</f>
        <v>77589.210000000006</v>
      </c>
      <c r="K8616" s="2" t="s">
        <v>10</v>
      </c>
      <c r="L8616" s="2">
        <v>87952</v>
      </c>
      <c r="M8616" t="s">
        <v>10962</v>
      </c>
      <c r="N8616" t="s">
        <v>14359</v>
      </c>
      <c r="O8616" t="s">
        <v>10871</v>
      </c>
      <c r="P8616" t="s">
        <v>10881</v>
      </c>
    </row>
    <row r="8617" spans="1:16" x14ac:dyDescent="0.3">
      <c r="A8617" t="s">
        <v>7395</v>
      </c>
      <c r="B8617" s="2" t="str">
        <f t="shared" si="404"/>
        <v>6571</v>
      </c>
      <c r="C8617" s="2">
        <f t="shared" si="402"/>
        <v>6571</v>
      </c>
      <c r="D8617" t="str">
        <f>VLOOKUP(C8617,'Cost Centre'!A:B,2,)</f>
        <v>Human Settlement and Housing</v>
      </c>
      <c r="E8617" t="str">
        <f t="shared" si="403"/>
        <v>2</v>
      </c>
      <c r="F8617" t="s">
        <v>10883</v>
      </c>
      <c r="G8617" s="2">
        <v>0</v>
      </c>
      <c r="H8617" s="2">
        <v>0</v>
      </c>
      <c r="I8617" s="2">
        <v>0</v>
      </c>
      <c r="J8617" s="105">
        <f>SUMIF([1]MMM!$A:$A,A8617,[1]MMM!$F:$F)</f>
        <v>0</v>
      </c>
      <c r="K8617" s="2" t="s">
        <v>10</v>
      </c>
      <c r="L8617" s="2">
        <v>2000</v>
      </c>
      <c r="M8617" t="s">
        <v>10962</v>
      </c>
      <c r="N8617" t="s">
        <v>14359</v>
      </c>
      <c r="O8617" t="s">
        <v>10871</v>
      </c>
      <c r="P8617" t="s">
        <v>10881</v>
      </c>
    </row>
    <row r="8618" spans="1:16" x14ac:dyDescent="0.3">
      <c r="A8618" t="s">
        <v>7396</v>
      </c>
      <c r="B8618" s="2" t="str">
        <f t="shared" si="404"/>
        <v>6571</v>
      </c>
      <c r="C8618" s="2">
        <f t="shared" si="402"/>
        <v>6571</v>
      </c>
      <c r="D8618" t="str">
        <f>VLOOKUP(C8618,'Cost Centre'!A:B,2,)</f>
        <v>Human Settlement and Housing</v>
      </c>
      <c r="E8618" t="str">
        <f t="shared" si="403"/>
        <v>2</v>
      </c>
      <c r="F8618" t="s">
        <v>104</v>
      </c>
      <c r="G8618" s="2">
        <v>0</v>
      </c>
      <c r="H8618" s="2">
        <v>0</v>
      </c>
      <c r="I8618" s="2">
        <v>0</v>
      </c>
      <c r="J8618" s="105">
        <f>SUMIF([1]MMM!$A:$A,A8618,[1]MMM!$F:$F)</f>
        <v>0</v>
      </c>
      <c r="K8618" s="2" t="s">
        <v>10</v>
      </c>
      <c r="L8618" s="2">
        <v>800</v>
      </c>
      <c r="M8618" t="s">
        <v>10962</v>
      </c>
      <c r="N8618" t="s">
        <v>14359</v>
      </c>
      <c r="O8618" t="s">
        <v>10871</v>
      </c>
      <c r="P8618" t="s">
        <v>10881</v>
      </c>
    </row>
    <row r="8619" spans="1:16" x14ac:dyDescent="0.3">
      <c r="A8619" t="s">
        <v>7397</v>
      </c>
      <c r="B8619" s="2" t="str">
        <f t="shared" si="404"/>
        <v>6571</v>
      </c>
      <c r="C8619" s="2">
        <f t="shared" si="402"/>
        <v>6571</v>
      </c>
      <c r="D8619" t="str">
        <f>VLOOKUP(C8619,'Cost Centre'!A:B,2,)</f>
        <v>Human Settlement and Housing</v>
      </c>
      <c r="E8619" t="str">
        <f t="shared" si="403"/>
        <v>2</v>
      </c>
      <c r="F8619" t="s">
        <v>110</v>
      </c>
      <c r="G8619" s="2">
        <v>0</v>
      </c>
      <c r="H8619" s="2">
        <v>0</v>
      </c>
      <c r="I8619" s="2">
        <v>0</v>
      </c>
      <c r="J8619" s="105">
        <f>SUMIF([1]MMM!$A:$A,A8619,[1]MMM!$F:$F)</f>
        <v>0</v>
      </c>
      <c r="K8619" s="2" t="s">
        <v>10</v>
      </c>
      <c r="L8619" s="2">
        <v>6000</v>
      </c>
      <c r="M8619" t="s">
        <v>10962</v>
      </c>
      <c r="N8619" t="s">
        <v>14359</v>
      </c>
      <c r="O8619" t="s">
        <v>10871</v>
      </c>
      <c r="P8619" t="s">
        <v>10881</v>
      </c>
    </row>
    <row r="8620" spans="1:16" x14ac:dyDescent="0.3">
      <c r="A8620" t="s">
        <v>7398</v>
      </c>
      <c r="B8620" s="2" t="str">
        <f t="shared" si="404"/>
        <v>6571</v>
      </c>
      <c r="C8620" s="2">
        <f t="shared" si="402"/>
        <v>6571</v>
      </c>
      <c r="D8620" t="str">
        <f>VLOOKUP(C8620,'Cost Centre'!A:B,2,)</f>
        <v>Human Settlement and Housing</v>
      </c>
      <c r="E8620" t="str">
        <f t="shared" si="403"/>
        <v>2</v>
      </c>
      <c r="F8620" t="s">
        <v>131</v>
      </c>
      <c r="G8620" s="2">
        <v>0</v>
      </c>
      <c r="H8620" s="2">
        <v>199.57</v>
      </c>
      <c r="I8620" s="2">
        <v>0</v>
      </c>
      <c r="J8620" s="105">
        <f>SUMIF([1]MMM!$A:$A,A8620,[1]MMM!$F:$F)</f>
        <v>199.57</v>
      </c>
      <c r="K8620" s="2" t="s">
        <v>10</v>
      </c>
      <c r="L8620" s="2">
        <v>10000</v>
      </c>
      <c r="M8620" t="s">
        <v>10962</v>
      </c>
      <c r="N8620" t="s">
        <v>14359</v>
      </c>
      <c r="O8620" t="s">
        <v>10871</v>
      </c>
      <c r="P8620" t="s">
        <v>10881</v>
      </c>
    </row>
    <row r="8621" spans="1:16" x14ac:dyDescent="0.3">
      <c r="A8621" t="s">
        <v>7399</v>
      </c>
      <c r="B8621" s="2" t="str">
        <f t="shared" si="404"/>
        <v>6571</v>
      </c>
      <c r="C8621" s="2">
        <f t="shared" si="402"/>
        <v>6571</v>
      </c>
      <c r="D8621" t="str">
        <f>VLOOKUP(C8621,'Cost Centre'!A:B,2,)</f>
        <v>Human Settlement and Housing</v>
      </c>
      <c r="E8621" t="str">
        <f t="shared" si="403"/>
        <v>2</v>
      </c>
      <c r="F8621" t="s">
        <v>132</v>
      </c>
      <c r="G8621" s="2">
        <v>0</v>
      </c>
      <c r="H8621" s="2">
        <v>0</v>
      </c>
      <c r="I8621" s="2">
        <v>0</v>
      </c>
      <c r="J8621" s="105">
        <f>SUMIF([1]MMM!$A:$A,A8621,[1]MMM!$F:$F)</f>
        <v>0</v>
      </c>
      <c r="K8621" s="2" t="s">
        <v>10</v>
      </c>
      <c r="L8621" s="2">
        <v>6000</v>
      </c>
      <c r="M8621" t="s">
        <v>10962</v>
      </c>
      <c r="N8621" t="s">
        <v>14359</v>
      </c>
      <c r="O8621" t="s">
        <v>10871</v>
      </c>
      <c r="P8621" t="s">
        <v>10881</v>
      </c>
    </row>
    <row r="8622" spans="1:16" x14ac:dyDescent="0.3">
      <c r="A8622" t="s">
        <v>7400</v>
      </c>
      <c r="B8622" s="2" t="str">
        <f t="shared" si="404"/>
        <v>6571</v>
      </c>
      <c r="C8622" s="2">
        <f t="shared" si="402"/>
        <v>6571</v>
      </c>
      <c r="D8622" t="str">
        <f>VLOOKUP(C8622,'Cost Centre'!A:B,2,)</f>
        <v>Human Settlement and Housing</v>
      </c>
      <c r="E8622" t="str">
        <f t="shared" si="403"/>
        <v>2</v>
      </c>
      <c r="F8622" t="s">
        <v>117</v>
      </c>
      <c r="G8622" s="2">
        <v>0</v>
      </c>
      <c r="H8622" s="2">
        <v>5419.12</v>
      </c>
      <c r="I8622" s="2">
        <v>0</v>
      </c>
      <c r="J8622" s="105">
        <f>SUMIF([1]MMM!$A:$A,A8622,[1]MMM!$F:$F)</f>
        <v>5419.12</v>
      </c>
      <c r="K8622" s="2" t="s">
        <v>10</v>
      </c>
      <c r="L8622" s="2">
        <v>5455</v>
      </c>
      <c r="M8622" t="s">
        <v>10962</v>
      </c>
      <c r="N8622" t="s">
        <v>14359</v>
      </c>
      <c r="O8622" t="s">
        <v>10871</v>
      </c>
      <c r="P8622" t="s">
        <v>10885</v>
      </c>
    </row>
    <row r="8623" spans="1:16" x14ac:dyDescent="0.3">
      <c r="A8623" t="s">
        <v>14360</v>
      </c>
      <c r="B8623" s="2" t="str">
        <f t="shared" si="404"/>
        <v>6571</v>
      </c>
      <c r="C8623" s="2">
        <f t="shared" si="402"/>
        <v>6571</v>
      </c>
      <c r="D8623" t="str">
        <f>VLOOKUP(C8623,'Cost Centre'!A:B,2,)</f>
        <v>Human Settlement and Housing</v>
      </c>
      <c r="E8623" t="str">
        <f t="shared" si="403"/>
        <v>2</v>
      </c>
      <c r="F8623" t="s">
        <v>14361</v>
      </c>
      <c r="G8623" s="2">
        <v>0</v>
      </c>
      <c r="H8623" s="2">
        <v>0</v>
      </c>
      <c r="I8623" s="2">
        <v>0</v>
      </c>
      <c r="J8623" s="105">
        <f>SUMIF([1]MMM!$A:$A,A8623,[1]MMM!$F:$F)</f>
        <v>0</v>
      </c>
      <c r="K8623" s="2" t="s">
        <v>10</v>
      </c>
      <c r="L8623" s="2">
        <v>0</v>
      </c>
      <c r="M8623" t="s">
        <v>10962</v>
      </c>
      <c r="N8623" t="s">
        <v>14359</v>
      </c>
      <c r="O8623" t="s">
        <v>10871</v>
      </c>
      <c r="P8623" t="s">
        <v>10887</v>
      </c>
    </row>
    <row r="8624" spans="1:16" x14ac:dyDescent="0.3">
      <c r="A8624" t="s">
        <v>14362</v>
      </c>
      <c r="B8624" s="2" t="str">
        <f t="shared" si="404"/>
        <v>6571</v>
      </c>
      <c r="C8624" s="2">
        <f t="shared" si="402"/>
        <v>6571</v>
      </c>
      <c r="D8624" t="str">
        <f>VLOOKUP(C8624,'Cost Centre'!A:B,2,)</f>
        <v>Human Settlement and Housing</v>
      </c>
      <c r="E8624" t="str">
        <f t="shared" si="403"/>
        <v>2</v>
      </c>
      <c r="F8624" t="s">
        <v>13915</v>
      </c>
      <c r="G8624" s="2">
        <v>0</v>
      </c>
      <c r="H8624" s="2">
        <v>0</v>
      </c>
      <c r="I8624" s="2">
        <v>0</v>
      </c>
      <c r="J8624" s="105">
        <f>SUMIF([1]MMM!$A:$A,A8624,[1]MMM!$F:$F)</f>
        <v>0</v>
      </c>
      <c r="K8624" s="2" t="s">
        <v>10</v>
      </c>
      <c r="L8624" s="2">
        <v>0</v>
      </c>
      <c r="M8624" t="s">
        <v>10962</v>
      </c>
      <c r="N8624" t="s">
        <v>14359</v>
      </c>
      <c r="O8624" t="s">
        <v>10871</v>
      </c>
      <c r="P8624" t="s">
        <v>10887</v>
      </c>
    </row>
    <row r="8625" spans="1:16" x14ac:dyDescent="0.3">
      <c r="A8625" t="s">
        <v>14363</v>
      </c>
      <c r="B8625" s="2" t="str">
        <f t="shared" si="404"/>
        <v>6571</v>
      </c>
      <c r="C8625" s="2">
        <f t="shared" si="402"/>
        <v>6571</v>
      </c>
      <c r="D8625" t="str">
        <f>VLOOKUP(C8625,'Cost Centre'!A:B,2,)</f>
        <v>Human Settlement and Housing</v>
      </c>
      <c r="E8625" s="109" t="str">
        <f t="shared" si="403"/>
        <v>3</v>
      </c>
      <c r="F8625" t="s">
        <v>9248</v>
      </c>
      <c r="G8625" s="2">
        <v>0</v>
      </c>
      <c r="H8625" s="2">
        <v>0</v>
      </c>
      <c r="I8625" s="2">
        <v>0</v>
      </c>
      <c r="J8625" s="105">
        <f>SUMIF([1]MMM!$A:$A,A8625,[1]MMM!$F:$F)</f>
        <v>0</v>
      </c>
      <c r="K8625" s="2" t="s">
        <v>10</v>
      </c>
      <c r="L8625" s="2">
        <v>0</v>
      </c>
      <c r="M8625" t="s">
        <v>10962</v>
      </c>
      <c r="N8625" t="s">
        <v>14359</v>
      </c>
      <c r="O8625" t="s">
        <v>10908</v>
      </c>
      <c r="P8625" t="s">
        <v>10953</v>
      </c>
    </row>
    <row r="8626" spans="1:16" x14ac:dyDescent="0.3">
      <c r="A8626" t="s">
        <v>14364</v>
      </c>
      <c r="B8626" s="2" t="str">
        <f t="shared" si="404"/>
        <v>6571</v>
      </c>
      <c r="C8626" s="2">
        <f t="shared" si="402"/>
        <v>6571</v>
      </c>
      <c r="D8626" t="str">
        <f>VLOOKUP(C8626,'Cost Centre'!A:B,2,)</f>
        <v>Human Settlement and Housing</v>
      </c>
      <c r="E8626" s="109">
        <v>2</v>
      </c>
      <c r="F8626" t="s">
        <v>9249</v>
      </c>
      <c r="G8626" s="2">
        <v>0</v>
      </c>
      <c r="H8626" s="2">
        <v>0</v>
      </c>
      <c r="I8626" s="2">
        <v>0</v>
      </c>
      <c r="J8626" s="105">
        <f>SUMIF([1]MMM!$A:$A,A8626,[1]MMM!$F:$F)</f>
        <v>0</v>
      </c>
      <c r="K8626" s="2" t="s">
        <v>10</v>
      </c>
      <c r="L8626" s="2">
        <v>0</v>
      </c>
      <c r="M8626" t="s">
        <v>10962</v>
      </c>
      <c r="N8626" t="s">
        <v>14359</v>
      </c>
      <c r="O8626" t="s">
        <v>10908</v>
      </c>
      <c r="P8626" t="s">
        <v>10953</v>
      </c>
    </row>
    <row r="8627" spans="1:16" x14ac:dyDescent="0.3">
      <c r="A8627" t="s">
        <v>14365</v>
      </c>
      <c r="B8627" s="2" t="str">
        <f t="shared" si="404"/>
        <v>6571</v>
      </c>
      <c r="C8627" s="2">
        <f t="shared" si="402"/>
        <v>6571</v>
      </c>
      <c r="D8627" t="str">
        <f>VLOOKUP(C8627,'Cost Centre'!A:B,2,)</f>
        <v>Human Settlement and Housing</v>
      </c>
      <c r="E8627" s="109" t="str">
        <f t="shared" si="403"/>
        <v>3</v>
      </c>
      <c r="F8627" t="s">
        <v>7780</v>
      </c>
      <c r="G8627" s="2">
        <v>0</v>
      </c>
      <c r="H8627" s="2">
        <v>0</v>
      </c>
      <c r="I8627" s="2">
        <v>0</v>
      </c>
      <c r="J8627" s="105">
        <f>SUMIF([1]MMM!$A:$A,A8627,[1]MMM!$F:$F)</f>
        <v>0</v>
      </c>
      <c r="K8627" s="2" t="s">
        <v>10</v>
      </c>
      <c r="L8627" s="2">
        <v>0</v>
      </c>
      <c r="M8627" t="s">
        <v>10962</v>
      </c>
      <c r="N8627" t="s">
        <v>14359</v>
      </c>
      <c r="O8627" t="s">
        <v>10908</v>
      </c>
      <c r="P8627" t="s">
        <v>10953</v>
      </c>
    </row>
    <row r="8628" spans="1:16" x14ac:dyDescent="0.3">
      <c r="A8628" t="s">
        <v>14366</v>
      </c>
      <c r="B8628" s="2" t="str">
        <f t="shared" si="404"/>
        <v>6571</v>
      </c>
      <c r="C8628" s="2">
        <f t="shared" si="402"/>
        <v>6571</v>
      </c>
      <c r="D8628" t="str">
        <f>VLOOKUP(C8628,'Cost Centre'!A:B,2,)</f>
        <v>Human Settlement and Housing</v>
      </c>
      <c r="E8628" s="109">
        <v>2</v>
      </c>
      <c r="F8628" t="s">
        <v>7781</v>
      </c>
      <c r="G8628" s="2">
        <v>0</v>
      </c>
      <c r="H8628" s="2">
        <v>0</v>
      </c>
      <c r="I8628" s="2">
        <v>0</v>
      </c>
      <c r="J8628" s="105">
        <f>SUMIF([1]MMM!$A:$A,A8628,[1]MMM!$F:$F)</f>
        <v>0</v>
      </c>
      <c r="K8628" s="2" t="s">
        <v>10</v>
      </c>
      <c r="L8628" s="2">
        <v>0</v>
      </c>
      <c r="M8628" t="s">
        <v>10962</v>
      </c>
      <c r="N8628" t="s">
        <v>14359</v>
      </c>
      <c r="O8628" t="s">
        <v>10908</v>
      </c>
      <c r="P8628" t="s">
        <v>10953</v>
      </c>
    </row>
    <row r="8629" spans="1:16" x14ac:dyDescent="0.3">
      <c r="A8629" t="s">
        <v>14367</v>
      </c>
      <c r="B8629" s="2" t="str">
        <f t="shared" si="404"/>
        <v>6571</v>
      </c>
      <c r="C8629" s="2">
        <f t="shared" si="402"/>
        <v>6571</v>
      </c>
      <c r="D8629" t="str">
        <f>VLOOKUP(C8629,'Cost Centre'!A:B,2,)</f>
        <v>Human Settlement and Housing</v>
      </c>
      <c r="E8629" s="109">
        <v>2</v>
      </c>
      <c r="F8629" t="s">
        <v>1940</v>
      </c>
      <c r="G8629" s="2">
        <v>0</v>
      </c>
      <c r="H8629" s="2">
        <v>0</v>
      </c>
      <c r="I8629" s="2">
        <v>0</v>
      </c>
      <c r="J8629" s="105">
        <f>SUMIF([1]MMM!$A:$A,A8629,[1]MMM!$F:$F)</f>
        <v>0</v>
      </c>
      <c r="K8629" s="2" t="s">
        <v>10</v>
      </c>
      <c r="L8629" s="2">
        <v>0</v>
      </c>
      <c r="M8629" t="s">
        <v>10962</v>
      </c>
      <c r="N8629" t="s">
        <v>14359</v>
      </c>
      <c r="O8629" t="s">
        <v>10908</v>
      </c>
      <c r="P8629" t="s">
        <v>10956</v>
      </c>
    </row>
    <row r="8630" spans="1:16" x14ac:dyDescent="0.3">
      <c r="A8630" t="s">
        <v>14368</v>
      </c>
      <c r="B8630" s="2" t="str">
        <f t="shared" si="404"/>
        <v>6571</v>
      </c>
      <c r="C8630" s="2">
        <f t="shared" si="402"/>
        <v>6571</v>
      </c>
      <c r="D8630" t="str">
        <f>VLOOKUP(C8630,'Cost Centre'!A:B,2,)</f>
        <v>Human Settlement and Housing</v>
      </c>
      <c r="E8630" s="109">
        <v>2</v>
      </c>
      <c r="F8630" t="s">
        <v>1723</v>
      </c>
      <c r="G8630" s="2">
        <v>0</v>
      </c>
      <c r="H8630" s="2">
        <v>0</v>
      </c>
      <c r="I8630" s="2">
        <v>0</v>
      </c>
      <c r="J8630" s="105">
        <f>SUMIF([1]MMM!$A:$A,A8630,[1]MMM!$F:$F)</f>
        <v>0</v>
      </c>
      <c r="K8630" s="2" t="s">
        <v>10</v>
      </c>
      <c r="L8630" s="2">
        <v>0</v>
      </c>
      <c r="M8630" t="s">
        <v>10962</v>
      </c>
      <c r="N8630" t="s">
        <v>14359</v>
      </c>
      <c r="O8630" t="s">
        <v>10908</v>
      </c>
      <c r="P8630" t="s">
        <v>10956</v>
      </c>
    </row>
    <row r="8631" spans="1:16" x14ac:dyDescent="0.3">
      <c r="A8631" t="s">
        <v>14369</v>
      </c>
      <c r="B8631" s="2" t="str">
        <f t="shared" si="404"/>
        <v>6571</v>
      </c>
      <c r="C8631" s="2">
        <f t="shared" si="402"/>
        <v>6571</v>
      </c>
      <c r="D8631" t="str">
        <f>VLOOKUP(C8631,'Cost Centre'!A:B,2,)</f>
        <v>Human Settlement and Housing</v>
      </c>
      <c r="E8631" s="109">
        <v>2</v>
      </c>
      <c r="F8631" t="s">
        <v>1942</v>
      </c>
      <c r="G8631" s="2">
        <v>0</v>
      </c>
      <c r="H8631" s="2">
        <v>0</v>
      </c>
      <c r="I8631" s="2">
        <v>0</v>
      </c>
      <c r="J8631" s="105">
        <f>SUMIF([1]MMM!$A:$A,A8631,[1]MMM!$F:$F)</f>
        <v>0</v>
      </c>
      <c r="K8631" s="2" t="s">
        <v>10</v>
      </c>
      <c r="L8631" s="2">
        <v>0</v>
      </c>
      <c r="M8631" t="s">
        <v>10962</v>
      </c>
      <c r="N8631" t="s">
        <v>14359</v>
      </c>
      <c r="O8631" t="s">
        <v>10908</v>
      </c>
      <c r="P8631" t="s">
        <v>10958</v>
      </c>
    </row>
    <row r="8632" spans="1:16" x14ac:dyDescent="0.3">
      <c r="A8632" t="s">
        <v>14370</v>
      </c>
      <c r="B8632" s="2" t="str">
        <f t="shared" si="404"/>
        <v>6571</v>
      </c>
      <c r="C8632" s="2">
        <f t="shared" si="402"/>
        <v>6571</v>
      </c>
      <c r="D8632" t="str">
        <f>VLOOKUP(C8632,'Cost Centre'!A:B,2,)</f>
        <v>Human Settlement and Housing</v>
      </c>
      <c r="E8632" s="109">
        <v>2</v>
      </c>
      <c r="F8632" t="s">
        <v>1728</v>
      </c>
      <c r="G8632" s="2">
        <v>0</v>
      </c>
      <c r="H8632" s="2">
        <v>0</v>
      </c>
      <c r="I8632" s="2">
        <v>0</v>
      </c>
      <c r="J8632" s="105">
        <f>SUMIF([1]MMM!$A:$A,A8632,[1]MMM!$F:$F)</f>
        <v>0</v>
      </c>
      <c r="K8632" s="2" t="s">
        <v>10</v>
      </c>
      <c r="L8632" s="2">
        <v>0</v>
      </c>
      <c r="M8632" t="s">
        <v>10962</v>
      </c>
      <c r="N8632" t="s">
        <v>14359</v>
      </c>
      <c r="O8632" t="s">
        <v>10908</v>
      </c>
      <c r="P8632" t="s">
        <v>10958</v>
      </c>
    </row>
    <row r="8633" spans="1:16" x14ac:dyDescent="0.3">
      <c r="A8633" t="s">
        <v>7401</v>
      </c>
      <c r="B8633" s="2" t="str">
        <f t="shared" si="404"/>
        <v>6571</v>
      </c>
      <c r="C8633" s="2">
        <f t="shared" si="402"/>
        <v>6571</v>
      </c>
      <c r="D8633" t="str">
        <f>VLOOKUP(C8633,'Cost Centre'!A:B,2,)</f>
        <v>Human Settlement and Housing</v>
      </c>
      <c r="E8633" t="str">
        <f t="shared" si="403"/>
        <v>3</v>
      </c>
      <c r="F8633" t="s">
        <v>2154</v>
      </c>
      <c r="G8633" s="2">
        <v>0</v>
      </c>
      <c r="H8633" s="2">
        <v>25746</v>
      </c>
      <c r="I8633" s="2">
        <v>0</v>
      </c>
      <c r="J8633" s="105">
        <f>SUMIF([1]MMM!$A:$A,A8633,[1]MMM!$F:$F)</f>
        <v>25746</v>
      </c>
      <c r="K8633" s="2" t="s">
        <v>10</v>
      </c>
      <c r="L8633" s="2">
        <v>3252</v>
      </c>
      <c r="M8633" t="s">
        <v>10962</v>
      </c>
      <c r="N8633" t="s">
        <v>14359</v>
      </c>
      <c r="O8633" t="s">
        <v>10908</v>
      </c>
      <c r="P8633" t="s">
        <v>10910</v>
      </c>
    </row>
    <row r="8634" spans="1:16" x14ac:dyDescent="0.3">
      <c r="A8634" t="s">
        <v>14371</v>
      </c>
      <c r="B8634" s="2" t="str">
        <f t="shared" si="404"/>
        <v>6571</v>
      </c>
      <c r="C8634" s="2">
        <f t="shared" si="402"/>
        <v>6571</v>
      </c>
      <c r="D8634" t="str">
        <f>VLOOKUP(C8634,'Cost Centre'!A:B,2,)</f>
        <v>Human Settlement and Housing</v>
      </c>
      <c r="E8634" t="str">
        <f t="shared" si="403"/>
        <v>3</v>
      </c>
      <c r="F8634" t="s">
        <v>10912</v>
      </c>
      <c r="G8634" s="2">
        <v>0</v>
      </c>
      <c r="H8634" s="2">
        <v>0</v>
      </c>
      <c r="I8634" s="2">
        <v>-9550272.0500000007</v>
      </c>
      <c r="J8634" s="105">
        <f>SUMIF([1]MMM!$A:$A,A8634,[1]MMM!$F:$F)</f>
        <v>-9550272.0500000007</v>
      </c>
      <c r="K8634" s="2" t="s">
        <v>10</v>
      </c>
      <c r="L8634" s="2">
        <v>0</v>
      </c>
      <c r="M8634" t="s">
        <v>10962</v>
      </c>
      <c r="N8634" t="s">
        <v>14359</v>
      </c>
      <c r="O8634" t="s">
        <v>10908</v>
      </c>
      <c r="P8634" t="s">
        <v>10913</v>
      </c>
    </row>
    <row r="8635" spans="1:16" x14ac:dyDescent="0.3">
      <c r="A8635" t="s">
        <v>14372</v>
      </c>
      <c r="B8635" s="2" t="str">
        <f t="shared" si="404"/>
        <v>6571</v>
      </c>
      <c r="C8635" s="2">
        <f t="shared" si="402"/>
        <v>6571</v>
      </c>
      <c r="D8635" t="str">
        <f>VLOOKUP(C8635,'Cost Centre'!A:B,2,)</f>
        <v>Human Settlement and Housing</v>
      </c>
      <c r="E8635" t="str">
        <f t="shared" si="403"/>
        <v>3</v>
      </c>
      <c r="F8635" t="s">
        <v>10915</v>
      </c>
      <c r="G8635" s="2">
        <v>0</v>
      </c>
      <c r="H8635" s="2">
        <v>0</v>
      </c>
      <c r="I8635" s="2">
        <v>0</v>
      </c>
      <c r="J8635" s="105">
        <f>SUMIF([1]MMM!$A:$A,A8635,[1]MMM!$F:$F)</f>
        <v>0</v>
      </c>
      <c r="K8635" s="2" t="s">
        <v>10</v>
      </c>
      <c r="L8635" s="2">
        <v>0</v>
      </c>
      <c r="M8635" t="s">
        <v>10962</v>
      </c>
      <c r="N8635" t="s">
        <v>14359</v>
      </c>
      <c r="O8635" t="s">
        <v>10908</v>
      </c>
      <c r="P8635" t="s">
        <v>10913</v>
      </c>
    </row>
    <row r="8636" spans="1:16" x14ac:dyDescent="0.3">
      <c r="A8636" t="s">
        <v>14373</v>
      </c>
      <c r="B8636" s="2" t="str">
        <f t="shared" si="404"/>
        <v>6571</v>
      </c>
      <c r="C8636" s="2">
        <f t="shared" si="402"/>
        <v>6571</v>
      </c>
      <c r="D8636" t="str">
        <f>VLOOKUP(C8636,'Cost Centre'!A:B,2,)</f>
        <v>Human Settlement and Housing</v>
      </c>
      <c r="E8636" t="str">
        <f t="shared" si="403"/>
        <v>6</v>
      </c>
      <c r="F8636" t="s">
        <v>13936</v>
      </c>
      <c r="G8636" s="2">
        <v>0</v>
      </c>
      <c r="H8636" s="2">
        <v>0</v>
      </c>
      <c r="I8636" s="2">
        <v>0</v>
      </c>
      <c r="J8636" s="105">
        <f>SUMIF([1]MMM!$A:$A,A8636,[1]MMM!$F:$F)</f>
        <v>0</v>
      </c>
      <c r="K8636" s="2" t="s">
        <v>460</v>
      </c>
      <c r="L8636" s="2">
        <v>0</v>
      </c>
      <c r="M8636" t="s">
        <v>10962</v>
      </c>
      <c r="N8636" t="s">
        <v>14359</v>
      </c>
      <c r="O8636" t="s">
        <v>10962</v>
      </c>
      <c r="P8636" t="s">
        <v>13937</v>
      </c>
    </row>
    <row r="8637" spans="1:16" x14ac:dyDescent="0.3">
      <c r="A8637" t="s">
        <v>14374</v>
      </c>
      <c r="B8637" s="2" t="str">
        <f t="shared" si="404"/>
        <v>6571</v>
      </c>
      <c r="C8637" s="2">
        <f t="shared" si="402"/>
        <v>6571</v>
      </c>
      <c r="D8637" t="str">
        <f>VLOOKUP(C8637,'Cost Centre'!A:B,2,)</f>
        <v>Human Settlement and Housing</v>
      </c>
      <c r="E8637" t="str">
        <f t="shared" si="403"/>
        <v>6</v>
      </c>
      <c r="F8637" t="s">
        <v>13945</v>
      </c>
      <c r="G8637" s="2">
        <v>0</v>
      </c>
      <c r="H8637" s="2">
        <v>2154945.6</v>
      </c>
      <c r="I8637" s="2">
        <v>0</v>
      </c>
      <c r="J8637" s="105">
        <f>SUMIF([1]MMM!$A:$A,A8637,[1]MMM!$F:$F)</f>
        <v>2154945.6</v>
      </c>
      <c r="K8637" s="2" t="s">
        <v>10</v>
      </c>
      <c r="L8637" s="2">
        <v>14000000</v>
      </c>
      <c r="M8637" t="s">
        <v>10962</v>
      </c>
      <c r="N8637" t="s">
        <v>14359</v>
      </c>
      <c r="O8637" t="s">
        <v>10962</v>
      </c>
      <c r="P8637" t="s">
        <v>13937</v>
      </c>
    </row>
    <row r="8638" spans="1:16" x14ac:dyDescent="0.3">
      <c r="A8638" t="s">
        <v>14375</v>
      </c>
      <c r="B8638" s="2" t="str">
        <f t="shared" si="404"/>
        <v>6571</v>
      </c>
      <c r="C8638" s="2">
        <f t="shared" si="402"/>
        <v>6571</v>
      </c>
      <c r="D8638" t="str">
        <f>VLOOKUP(C8638,'Cost Centre'!A:B,2,)</f>
        <v>Human Settlement and Housing</v>
      </c>
      <c r="E8638" t="str">
        <f t="shared" si="403"/>
        <v>6</v>
      </c>
      <c r="F8638" t="s">
        <v>13951</v>
      </c>
      <c r="G8638" s="2">
        <v>0</v>
      </c>
      <c r="H8638" s="2">
        <v>0</v>
      </c>
      <c r="I8638" s="2">
        <v>0</v>
      </c>
      <c r="J8638" s="105">
        <f>SUMIF([1]MMM!$A:$A,A8638,[1]MMM!$F:$F)</f>
        <v>0</v>
      </c>
      <c r="K8638" s="2" t="s">
        <v>10</v>
      </c>
      <c r="L8638" s="2">
        <v>0</v>
      </c>
      <c r="M8638" t="s">
        <v>10962</v>
      </c>
      <c r="N8638" t="s">
        <v>14359</v>
      </c>
      <c r="O8638" t="s">
        <v>10962</v>
      </c>
      <c r="P8638" t="s">
        <v>13937</v>
      </c>
    </row>
    <row r="8639" spans="1:16" x14ac:dyDescent="0.3">
      <c r="A8639" t="s">
        <v>14376</v>
      </c>
      <c r="B8639" s="2" t="str">
        <f t="shared" si="404"/>
        <v>6571</v>
      </c>
      <c r="C8639" s="2">
        <f t="shared" si="402"/>
        <v>6571</v>
      </c>
      <c r="D8639" t="str">
        <f>VLOOKUP(C8639,'Cost Centre'!A:B,2,)</f>
        <v>Human Settlement and Housing</v>
      </c>
      <c r="E8639" t="str">
        <f t="shared" si="403"/>
        <v>6</v>
      </c>
      <c r="F8639" t="s">
        <v>13955</v>
      </c>
      <c r="G8639" s="2">
        <v>0</v>
      </c>
      <c r="H8639" s="2">
        <v>41583462.030000001</v>
      </c>
      <c r="I8639" s="2">
        <v>0</v>
      </c>
      <c r="J8639" s="105">
        <f>SUMIF([1]MMM!$A:$A,A8639,[1]MMM!$F:$F)</f>
        <v>39597413.299999997</v>
      </c>
      <c r="K8639" s="2" t="s">
        <v>10</v>
      </c>
      <c r="L8639" s="2">
        <v>43000000</v>
      </c>
      <c r="M8639" t="s">
        <v>10962</v>
      </c>
      <c r="N8639" t="s">
        <v>14359</v>
      </c>
      <c r="O8639" t="s">
        <v>10962</v>
      </c>
      <c r="P8639" t="s">
        <v>13937</v>
      </c>
    </row>
    <row r="8640" spans="1:16" x14ac:dyDescent="0.3">
      <c r="A8640" t="s">
        <v>14377</v>
      </c>
      <c r="B8640" s="2" t="str">
        <f t="shared" si="404"/>
        <v>6571</v>
      </c>
      <c r="C8640" s="2">
        <f t="shared" si="402"/>
        <v>6571</v>
      </c>
      <c r="D8640" t="str">
        <f>VLOOKUP(C8640,'Cost Centre'!A:B,2,)</f>
        <v>Human Settlement and Housing</v>
      </c>
      <c r="E8640" t="str">
        <f t="shared" si="403"/>
        <v>6</v>
      </c>
      <c r="F8640" t="s">
        <v>13961</v>
      </c>
      <c r="G8640" s="2">
        <v>0</v>
      </c>
      <c r="H8640" s="2">
        <v>0</v>
      </c>
      <c r="I8640" s="2">
        <v>0</v>
      </c>
      <c r="J8640" s="105">
        <f>SUMIF([1]MMM!$A:$A,A8640,[1]MMM!$F:$F)</f>
        <v>0</v>
      </c>
      <c r="K8640" s="2" t="s">
        <v>460</v>
      </c>
      <c r="L8640" s="2">
        <v>0</v>
      </c>
      <c r="M8640" t="s">
        <v>10962</v>
      </c>
      <c r="N8640" t="s">
        <v>14359</v>
      </c>
      <c r="O8640" t="s">
        <v>10962</v>
      </c>
      <c r="P8640" t="s">
        <v>13937</v>
      </c>
    </row>
    <row r="8641" spans="1:16" x14ac:dyDescent="0.3">
      <c r="A8641" t="s">
        <v>14378</v>
      </c>
      <c r="B8641" s="2" t="str">
        <f t="shared" si="404"/>
        <v>6571</v>
      </c>
      <c r="C8641" s="2">
        <f t="shared" si="402"/>
        <v>6571</v>
      </c>
      <c r="D8641" t="str">
        <f>VLOOKUP(C8641,'Cost Centre'!A:B,2,)</f>
        <v>Human Settlement and Housing</v>
      </c>
      <c r="E8641" t="str">
        <f t="shared" si="403"/>
        <v>6</v>
      </c>
      <c r="F8641" t="s">
        <v>13963</v>
      </c>
      <c r="G8641" s="2">
        <v>0</v>
      </c>
      <c r="H8641" s="2">
        <v>0</v>
      </c>
      <c r="I8641" s="2">
        <v>0</v>
      </c>
      <c r="J8641" s="105">
        <f>SUMIF([1]MMM!$A:$A,A8641,[1]MMM!$F:$F)</f>
        <v>0</v>
      </c>
      <c r="K8641" s="2" t="s">
        <v>460</v>
      </c>
      <c r="L8641" s="2">
        <v>0</v>
      </c>
      <c r="M8641" t="s">
        <v>10962</v>
      </c>
      <c r="N8641" t="s">
        <v>14359</v>
      </c>
      <c r="O8641" t="s">
        <v>10962</v>
      </c>
      <c r="P8641" t="s">
        <v>13937</v>
      </c>
    </row>
    <row r="8642" spans="1:16" x14ac:dyDescent="0.3">
      <c r="A8642" t="s">
        <v>14379</v>
      </c>
      <c r="B8642" s="2" t="str">
        <f t="shared" si="404"/>
        <v>6571</v>
      </c>
      <c r="C8642" s="2">
        <f t="shared" ref="C8642:C8705" si="405">VALUE(B8642)</f>
        <v>6571</v>
      </c>
      <c r="D8642" t="str">
        <f>VLOOKUP(C8642,'Cost Centre'!A:B,2,)</f>
        <v>Human Settlement and Housing</v>
      </c>
      <c r="E8642" t="str">
        <f t="shared" ref="E8642:E8705" si="406">MID(A8642,5,1)</f>
        <v>6</v>
      </c>
      <c r="F8642" t="s">
        <v>13965</v>
      </c>
      <c r="G8642" s="2">
        <v>0</v>
      </c>
      <c r="H8642" s="2">
        <v>0</v>
      </c>
      <c r="I8642" s="2">
        <v>0</v>
      </c>
      <c r="J8642" s="105">
        <f>SUMIF([1]MMM!$A:$A,A8642,[1]MMM!$F:$F)</f>
        <v>0</v>
      </c>
      <c r="K8642" s="2" t="s">
        <v>460</v>
      </c>
      <c r="L8642" s="2">
        <v>0</v>
      </c>
      <c r="M8642" t="s">
        <v>10962</v>
      </c>
      <c r="N8642" t="s">
        <v>14359</v>
      </c>
      <c r="O8642" t="s">
        <v>10962</v>
      </c>
      <c r="P8642" t="s">
        <v>13937</v>
      </c>
    </row>
    <row r="8643" spans="1:16" x14ac:dyDescent="0.3">
      <c r="A8643" t="s">
        <v>14380</v>
      </c>
      <c r="B8643" s="2" t="str">
        <f t="shared" ref="B8643:B8706" si="407">MID(A8643,1,4)</f>
        <v>6571</v>
      </c>
      <c r="C8643" s="2">
        <f t="shared" si="405"/>
        <v>6571</v>
      </c>
      <c r="D8643" t="str">
        <f>VLOOKUP(C8643,'Cost Centre'!A:B,2,)</f>
        <v>Human Settlement and Housing</v>
      </c>
      <c r="E8643" t="str">
        <f t="shared" si="406"/>
        <v>6</v>
      </c>
      <c r="F8643" t="s">
        <v>13967</v>
      </c>
      <c r="G8643" s="2">
        <v>0</v>
      </c>
      <c r="H8643" s="2">
        <v>0</v>
      </c>
      <c r="I8643" s="2">
        <v>0</v>
      </c>
      <c r="J8643" s="105">
        <f>SUMIF([1]MMM!$A:$A,A8643,[1]MMM!$F:$F)</f>
        <v>0</v>
      </c>
      <c r="K8643" s="2" t="s">
        <v>460</v>
      </c>
      <c r="L8643" s="2">
        <v>0</v>
      </c>
      <c r="M8643" t="s">
        <v>10962</v>
      </c>
      <c r="N8643" t="s">
        <v>14359</v>
      </c>
      <c r="O8643" t="s">
        <v>10962</v>
      </c>
      <c r="P8643" t="s">
        <v>13937</v>
      </c>
    </row>
    <row r="8644" spans="1:16" x14ac:dyDescent="0.3">
      <c r="A8644" t="s">
        <v>14381</v>
      </c>
      <c r="B8644" s="2" t="str">
        <f t="shared" si="407"/>
        <v>6571</v>
      </c>
      <c r="C8644" s="2">
        <f t="shared" si="405"/>
        <v>6571</v>
      </c>
      <c r="D8644" t="str">
        <f>VLOOKUP(C8644,'Cost Centre'!A:B,2,)</f>
        <v>Human Settlement and Housing</v>
      </c>
      <c r="E8644" t="str">
        <f t="shared" si="406"/>
        <v>6</v>
      </c>
      <c r="F8644" t="s">
        <v>13969</v>
      </c>
      <c r="G8644" s="2">
        <v>0</v>
      </c>
      <c r="H8644" s="2">
        <v>0</v>
      </c>
      <c r="I8644" s="2">
        <v>0</v>
      </c>
      <c r="J8644" s="105">
        <f>SUMIF([1]MMM!$A:$A,A8644,[1]MMM!$F:$F)</f>
        <v>0</v>
      </c>
      <c r="K8644" s="2" t="s">
        <v>460</v>
      </c>
      <c r="L8644" s="2">
        <v>0</v>
      </c>
      <c r="M8644" t="s">
        <v>10962</v>
      </c>
      <c r="N8644" t="s">
        <v>14359</v>
      </c>
      <c r="O8644" t="s">
        <v>10962</v>
      </c>
      <c r="P8644" t="s">
        <v>13937</v>
      </c>
    </row>
    <row r="8645" spans="1:16" x14ac:dyDescent="0.3">
      <c r="A8645" t="s">
        <v>14382</v>
      </c>
      <c r="B8645" s="2" t="str">
        <f t="shared" si="407"/>
        <v>6571</v>
      </c>
      <c r="C8645" s="2">
        <f t="shared" si="405"/>
        <v>6571</v>
      </c>
      <c r="D8645" t="str">
        <f>VLOOKUP(C8645,'Cost Centre'!A:B,2,)</f>
        <v>Human Settlement and Housing</v>
      </c>
      <c r="E8645" t="str">
        <f t="shared" si="406"/>
        <v>6</v>
      </c>
      <c r="F8645" t="s">
        <v>13971</v>
      </c>
      <c r="G8645" s="2">
        <v>0</v>
      </c>
      <c r="H8645" s="2">
        <v>0</v>
      </c>
      <c r="I8645" s="2">
        <v>-41752358.899999999</v>
      </c>
      <c r="J8645" s="105">
        <f>SUMIF([1]MMM!$A:$A,A8645,[1]MMM!$F:$F)</f>
        <v>-41752358.899999999</v>
      </c>
      <c r="K8645" s="2" t="s">
        <v>460</v>
      </c>
      <c r="L8645" s="2">
        <v>0</v>
      </c>
      <c r="M8645" t="s">
        <v>10962</v>
      </c>
      <c r="N8645" t="s">
        <v>14359</v>
      </c>
      <c r="O8645" t="s">
        <v>10962</v>
      </c>
      <c r="P8645" t="s">
        <v>13937</v>
      </c>
    </row>
    <row r="8646" spans="1:16" x14ac:dyDescent="0.3">
      <c r="A8646" t="s">
        <v>14383</v>
      </c>
      <c r="B8646" s="2" t="str">
        <f t="shared" si="407"/>
        <v>6571</v>
      </c>
      <c r="C8646" s="2">
        <f t="shared" si="405"/>
        <v>6571</v>
      </c>
      <c r="D8646" t="str">
        <f>VLOOKUP(C8646,'Cost Centre'!A:B,2,)</f>
        <v>Human Settlement and Housing</v>
      </c>
      <c r="E8646" t="str">
        <f t="shared" si="406"/>
        <v>6</v>
      </c>
      <c r="F8646" t="s">
        <v>13973</v>
      </c>
      <c r="G8646" s="2">
        <v>0</v>
      </c>
      <c r="H8646" s="2">
        <v>0</v>
      </c>
      <c r="I8646" s="2">
        <v>0</v>
      </c>
      <c r="J8646" s="105">
        <f>SUMIF([1]MMM!$A:$A,A8646,[1]MMM!$F:$F)</f>
        <v>0</v>
      </c>
      <c r="K8646" s="2" t="s">
        <v>460</v>
      </c>
      <c r="L8646" s="2">
        <v>0</v>
      </c>
      <c r="M8646" t="s">
        <v>10962</v>
      </c>
      <c r="N8646" t="s">
        <v>14359</v>
      </c>
      <c r="O8646" t="s">
        <v>10962</v>
      </c>
      <c r="P8646" t="s">
        <v>13937</v>
      </c>
    </row>
    <row r="8647" spans="1:16" x14ac:dyDescent="0.3">
      <c r="A8647" t="s">
        <v>14384</v>
      </c>
      <c r="B8647" s="2" t="str">
        <f t="shared" si="407"/>
        <v>6571</v>
      </c>
      <c r="C8647" s="2">
        <f t="shared" si="405"/>
        <v>6571</v>
      </c>
      <c r="D8647" t="str">
        <f>VLOOKUP(C8647,'Cost Centre'!A:B,2,)</f>
        <v>Human Settlement and Housing</v>
      </c>
      <c r="E8647" t="str">
        <f t="shared" si="406"/>
        <v>6</v>
      </c>
      <c r="F8647" t="s">
        <v>13975</v>
      </c>
      <c r="G8647" s="2">
        <v>0</v>
      </c>
      <c r="H8647" s="2">
        <v>0</v>
      </c>
      <c r="I8647" s="2">
        <v>0</v>
      </c>
      <c r="J8647" s="105">
        <f>SUMIF([1]MMM!$A:$A,A8647,[1]MMM!$F:$F)</f>
        <v>0</v>
      </c>
      <c r="K8647" s="2" t="s">
        <v>460</v>
      </c>
      <c r="L8647" s="2">
        <v>0</v>
      </c>
      <c r="M8647" t="s">
        <v>10962</v>
      </c>
      <c r="N8647" t="s">
        <v>14359</v>
      </c>
      <c r="O8647" t="s">
        <v>10962</v>
      </c>
      <c r="P8647" t="s">
        <v>13937</v>
      </c>
    </row>
    <row r="8648" spans="1:16" x14ac:dyDescent="0.3">
      <c r="A8648" t="s">
        <v>14385</v>
      </c>
      <c r="B8648" s="2" t="str">
        <f t="shared" si="407"/>
        <v>6571</v>
      </c>
      <c r="C8648" s="2">
        <f t="shared" si="405"/>
        <v>6571</v>
      </c>
      <c r="D8648" t="str">
        <f>VLOOKUP(C8648,'Cost Centre'!A:B,2,)</f>
        <v>Human Settlement and Housing</v>
      </c>
      <c r="E8648" t="str">
        <f t="shared" si="406"/>
        <v>6</v>
      </c>
      <c r="F8648" t="s">
        <v>13977</v>
      </c>
      <c r="G8648" s="2">
        <v>0</v>
      </c>
      <c r="H8648" s="2">
        <v>0</v>
      </c>
      <c r="I8648" s="2">
        <v>0</v>
      </c>
      <c r="J8648" s="105">
        <f>SUMIF([1]MMM!$A:$A,A8648,[1]MMM!$F:$F)</f>
        <v>0</v>
      </c>
      <c r="K8648" s="2" t="s">
        <v>460</v>
      </c>
      <c r="L8648" s="2">
        <v>0</v>
      </c>
      <c r="M8648" t="s">
        <v>10962</v>
      </c>
      <c r="N8648" t="s">
        <v>14359</v>
      </c>
      <c r="O8648" t="s">
        <v>10962</v>
      </c>
      <c r="P8648" t="s">
        <v>13937</v>
      </c>
    </row>
    <row r="8649" spans="1:16" x14ac:dyDescent="0.3">
      <c r="A8649" t="s">
        <v>14386</v>
      </c>
      <c r="B8649" s="2" t="str">
        <f t="shared" si="407"/>
        <v>6571</v>
      </c>
      <c r="C8649" s="2">
        <f t="shared" si="405"/>
        <v>6571</v>
      </c>
      <c r="D8649" t="str">
        <f>VLOOKUP(C8649,'Cost Centre'!A:B,2,)</f>
        <v>Human Settlement and Housing</v>
      </c>
      <c r="E8649" t="str">
        <f t="shared" si="406"/>
        <v>6</v>
      </c>
      <c r="F8649" t="s">
        <v>13979</v>
      </c>
      <c r="G8649" s="2">
        <v>0</v>
      </c>
      <c r="H8649" s="2">
        <v>0</v>
      </c>
      <c r="I8649" s="2">
        <v>0</v>
      </c>
      <c r="J8649" s="105">
        <f>SUMIF([1]MMM!$A:$A,A8649,[1]MMM!$F:$F)</f>
        <v>0</v>
      </c>
      <c r="K8649" s="2" t="s">
        <v>460</v>
      </c>
      <c r="L8649" s="2">
        <v>0</v>
      </c>
      <c r="M8649" t="s">
        <v>10962</v>
      </c>
      <c r="N8649" t="s">
        <v>14359</v>
      </c>
      <c r="O8649" t="s">
        <v>10962</v>
      </c>
      <c r="P8649" t="s">
        <v>13937</v>
      </c>
    </row>
    <row r="8650" spans="1:16" x14ac:dyDescent="0.3">
      <c r="A8650" t="s">
        <v>14387</v>
      </c>
      <c r="B8650" s="2" t="str">
        <f t="shared" si="407"/>
        <v>6571</v>
      </c>
      <c r="C8650" s="2">
        <f t="shared" si="405"/>
        <v>6571</v>
      </c>
      <c r="D8650" t="str">
        <f>VLOOKUP(C8650,'Cost Centre'!A:B,2,)</f>
        <v>Human Settlement and Housing</v>
      </c>
      <c r="E8650" t="str">
        <f t="shared" si="406"/>
        <v>6</v>
      </c>
      <c r="F8650" t="s">
        <v>13981</v>
      </c>
      <c r="G8650" s="2">
        <v>0</v>
      </c>
      <c r="H8650" s="2">
        <v>0</v>
      </c>
      <c r="I8650" s="2">
        <v>0</v>
      </c>
      <c r="J8650" s="105">
        <f>SUMIF([1]MMM!$A:$A,A8650,[1]MMM!$F:$F)</f>
        <v>0</v>
      </c>
      <c r="K8650" s="2" t="s">
        <v>460</v>
      </c>
      <c r="L8650" s="2">
        <v>0</v>
      </c>
      <c r="M8650" t="s">
        <v>10962</v>
      </c>
      <c r="N8650" t="s">
        <v>14359</v>
      </c>
      <c r="O8650" t="s">
        <v>10962</v>
      </c>
      <c r="P8650" t="s">
        <v>13937</v>
      </c>
    </row>
    <row r="8651" spans="1:16" x14ac:dyDescent="0.3">
      <c r="A8651" t="s">
        <v>14388</v>
      </c>
      <c r="B8651" s="2" t="str">
        <f t="shared" si="407"/>
        <v>6571</v>
      </c>
      <c r="C8651" s="2">
        <f t="shared" si="405"/>
        <v>6571</v>
      </c>
      <c r="D8651" t="str">
        <f>VLOOKUP(C8651,'Cost Centre'!A:B,2,)</f>
        <v>Human Settlement and Housing</v>
      </c>
      <c r="E8651" t="str">
        <f t="shared" si="406"/>
        <v>6</v>
      </c>
      <c r="F8651" t="s">
        <v>13983</v>
      </c>
      <c r="G8651" s="2">
        <v>0</v>
      </c>
      <c r="H8651" s="2">
        <v>0</v>
      </c>
      <c r="I8651" s="2">
        <v>0</v>
      </c>
      <c r="J8651" s="105">
        <f>SUMIF([1]MMM!$A:$A,A8651,[1]MMM!$F:$F)</f>
        <v>0</v>
      </c>
      <c r="K8651" s="2" t="s">
        <v>460</v>
      </c>
      <c r="L8651" s="2">
        <v>0</v>
      </c>
      <c r="M8651" t="s">
        <v>10962</v>
      </c>
      <c r="N8651" t="s">
        <v>14359</v>
      </c>
      <c r="O8651" t="s">
        <v>10962</v>
      </c>
      <c r="P8651" t="s">
        <v>13937</v>
      </c>
    </row>
    <row r="8652" spans="1:16" x14ac:dyDescent="0.3">
      <c r="A8652" t="s">
        <v>14389</v>
      </c>
      <c r="B8652" s="2" t="str">
        <f t="shared" si="407"/>
        <v>6571</v>
      </c>
      <c r="C8652" s="2">
        <f t="shared" si="405"/>
        <v>6571</v>
      </c>
      <c r="D8652" t="str">
        <f>VLOOKUP(C8652,'Cost Centre'!A:B,2,)</f>
        <v>Human Settlement and Housing</v>
      </c>
      <c r="E8652" t="str">
        <f t="shared" si="406"/>
        <v>6</v>
      </c>
      <c r="F8652" t="s">
        <v>13985</v>
      </c>
      <c r="G8652" s="2">
        <v>0</v>
      </c>
      <c r="H8652" s="2">
        <v>0</v>
      </c>
      <c r="I8652" s="2">
        <v>0</v>
      </c>
      <c r="J8652" s="105">
        <f>SUMIF([1]MMM!$A:$A,A8652,[1]MMM!$F:$F)</f>
        <v>0</v>
      </c>
      <c r="K8652" s="2" t="s">
        <v>460</v>
      </c>
      <c r="L8652" s="2">
        <v>0</v>
      </c>
      <c r="M8652" t="s">
        <v>10962</v>
      </c>
      <c r="N8652" t="s">
        <v>14359</v>
      </c>
      <c r="O8652" t="s">
        <v>10962</v>
      </c>
      <c r="P8652" t="s">
        <v>13937</v>
      </c>
    </row>
    <row r="8653" spans="1:16" x14ac:dyDescent="0.3">
      <c r="A8653" t="s">
        <v>14390</v>
      </c>
      <c r="B8653" s="2" t="str">
        <f t="shared" si="407"/>
        <v>6571</v>
      </c>
      <c r="C8653" s="2">
        <f t="shared" si="405"/>
        <v>6571</v>
      </c>
      <c r="D8653" t="str">
        <f>VLOOKUP(C8653,'Cost Centre'!A:B,2,)</f>
        <v>Human Settlement and Housing</v>
      </c>
      <c r="E8653" t="str">
        <f t="shared" si="406"/>
        <v>6</v>
      </c>
      <c r="F8653" t="s">
        <v>13987</v>
      </c>
      <c r="G8653" s="2">
        <v>0</v>
      </c>
      <c r="H8653" s="2">
        <v>0</v>
      </c>
      <c r="I8653" s="2">
        <v>0</v>
      </c>
      <c r="J8653" s="105">
        <f>SUMIF([1]MMM!$A:$A,A8653,[1]MMM!$F:$F)</f>
        <v>0</v>
      </c>
      <c r="K8653" s="2" t="s">
        <v>460</v>
      </c>
      <c r="L8653" s="2">
        <v>0</v>
      </c>
      <c r="M8653" t="s">
        <v>10962</v>
      </c>
      <c r="N8653" t="s">
        <v>14359</v>
      </c>
      <c r="O8653" t="s">
        <v>10962</v>
      </c>
      <c r="P8653" t="s">
        <v>13937</v>
      </c>
    </row>
    <row r="8654" spans="1:16" x14ac:dyDescent="0.3">
      <c r="A8654" t="s">
        <v>14391</v>
      </c>
      <c r="B8654" s="2" t="str">
        <f t="shared" si="407"/>
        <v>6571</v>
      </c>
      <c r="C8654" s="2">
        <f t="shared" si="405"/>
        <v>6571</v>
      </c>
      <c r="D8654" t="str">
        <f>VLOOKUP(C8654,'Cost Centre'!A:B,2,)</f>
        <v>Human Settlement and Housing</v>
      </c>
      <c r="E8654" t="str">
        <f t="shared" si="406"/>
        <v>6</v>
      </c>
      <c r="F8654" t="s">
        <v>13989</v>
      </c>
      <c r="G8654" s="2">
        <v>0</v>
      </c>
      <c r="H8654" s="2">
        <v>0</v>
      </c>
      <c r="I8654" s="2">
        <v>0</v>
      </c>
      <c r="J8654" s="105">
        <f>SUMIF([1]MMM!$A:$A,A8654,[1]MMM!$F:$F)</f>
        <v>0</v>
      </c>
      <c r="K8654" s="2" t="s">
        <v>460</v>
      </c>
      <c r="L8654" s="2">
        <v>0</v>
      </c>
      <c r="M8654" t="s">
        <v>10962</v>
      </c>
      <c r="N8654" t="s">
        <v>14359</v>
      </c>
      <c r="O8654" t="s">
        <v>10962</v>
      </c>
      <c r="P8654" t="s">
        <v>13937</v>
      </c>
    </row>
    <row r="8655" spans="1:16" x14ac:dyDescent="0.3">
      <c r="A8655" t="s">
        <v>14392</v>
      </c>
      <c r="B8655" s="2" t="str">
        <f t="shared" si="407"/>
        <v>6571</v>
      </c>
      <c r="C8655" s="2">
        <f t="shared" si="405"/>
        <v>6571</v>
      </c>
      <c r="D8655" t="str">
        <f>VLOOKUP(C8655,'Cost Centre'!A:B,2,)</f>
        <v>Human Settlement and Housing</v>
      </c>
      <c r="E8655" t="str">
        <f t="shared" si="406"/>
        <v>6</v>
      </c>
      <c r="F8655" t="s">
        <v>14393</v>
      </c>
      <c r="G8655" s="2">
        <v>0</v>
      </c>
      <c r="H8655" s="2">
        <v>0</v>
      </c>
      <c r="I8655" s="2">
        <v>0</v>
      </c>
      <c r="J8655" s="105">
        <f>SUMIF([1]MMM!$A:$A,A8655,[1]MMM!$F:$F)</f>
        <v>0</v>
      </c>
      <c r="K8655" s="2" t="s">
        <v>460</v>
      </c>
      <c r="L8655" s="2">
        <v>0</v>
      </c>
      <c r="M8655" t="s">
        <v>10962</v>
      </c>
      <c r="N8655" t="s">
        <v>14359</v>
      </c>
      <c r="O8655" t="s">
        <v>10962</v>
      </c>
      <c r="P8655" t="s">
        <v>11212</v>
      </c>
    </row>
    <row r="8656" spans="1:16" x14ac:dyDescent="0.3">
      <c r="A8656" t="s">
        <v>7402</v>
      </c>
      <c r="B8656" s="2" t="str">
        <f t="shared" si="407"/>
        <v>6571</v>
      </c>
      <c r="C8656" s="2">
        <f t="shared" si="405"/>
        <v>6571</v>
      </c>
      <c r="D8656" t="str">
        <f>VLOOKUP(C8656,'Cost Centre'!A:B,2,)</f>
        <v>Human Settlement and Housing</v>
      </c>
      <c r="E8656" t="str">
        <f t="shared" si="406"/>
        <v>6</v>
      </c>
      <c r="F8656" t="s">
        <v>14394</v>
      </c>
      <c r="G8656" s="2">
        <v>0</v>
      </c>
      <c r="H8656" s="2">
        <v>0</v>
      </c>
      <c r="I8656" s="2">
        <v>0</v>
      </c>
      <c r="J8656" s="105">
        <f>SUMIF([1]MMM!$A:$A,A8656,[1]MMM!$F:$F)</f>
        <v>0</v>
      </c>
      <c r="K8656" s="2" t="s">
        <v>10</v>
      </c>
      <c r="L8656" s="2">
        <v>0</v>
      </c>
      <c r="M8656" t="s">
        <v>10962</v>
      </c>
      <c r="N8656" t="s">
        <v>14359</v>
      </c>
      <c r="O8656" t="s">
        <v>10962</v>
      </c>
      <c r="P8656" t="s">
        <v>11212</v>
      </c>
    </row>
    <row r="8657" spans="1:16" x14ac:dyDescent="0.3">
      <c r="A8657" t="s">
        <v>7403</v>
      </c>
      <c r="B8657" s="2" t="str">
        <f t="shared" si="407"/>
        <v>6571</v>
      </c>
      <c r="C8657" s="2">
        <f t="shared" si="405"/>
        <v>6571</v>
      </c>
      <c r="D8657" t="str">
        <f>VLOOKUP(C8657,'Cost Centre'!A:B,2,)</f>
        <v>Human Settlement and Housing</v>
      </c>
      <c r="E8657" t="str">
        <f t="shared" si="406"/>
        <v>6</v>
      </c>
      <c r="F8657" t="s">
        <v>14395</v>
      </c>
      <c r="G8657" s="2">
        <v>0</v>
      </c>
      <c r="H8657" s="2">
        <v>0</v>
      </c>
      <c r="I8657" s="2">
        <v>0</v>
      </c>
      <c r="J8657" s="105">
        <f>SUMIF([1]MMM!$A:$A,A8657,[1]MMM!$F:$F)</f>
        <v>0</v>
      </c>
      <c r="K8657" s="2" t="s">
        <v>10</v>
      </c>
      <c r="L8657" s="2">
        <v>0</v>
      </c>
      <c r="M8657" t="s">
        <v>10962</v>
      </c>
      <c r="N8657" t="s">
        <v>14359</v>
      </c>
      <c r="O8657" t="s">
        <v>10962</v>
      </c>
      <c r="P8657" t="s">
        <v>11212</v>
      </c>
    </row>
    <row r="8658" spans="1:16" x14ac:dyDescent="0.3">
      <c r="A8658" t="s">
        <v>7404</v>
      </c>
      <c r="B8658" s="2" t="str">
        <f t="shared" si="407"/>
        <v>6571</v>
      </c>
      <c r="C8658" s="2">
        <f t="shared" si="405"/>
        <v>6571</v>
      </c>
      <c r="D8658" t="str">
        <f>VLOOKUP(C8658,'Cost Centre'!A:B,2,)</f>
        <v>Human Settlement and Housing</v>
      </c>
      <c r="E8658" t="str">
        <f t="shared" si="406"/>
        <v>6</v>
      </c>
      <c r="F8658" t="s">
        <v>14396</v>
      </c>
      <c r="G8658" s="2">
        <v>0</v>
      </c>
      <c r="H8658" s="2">
        <v>0</v>
      </c>
      <c r="I8658" s="2">
        <v>0</v>
      </c>
      <c r="J8658" s="105">
        <f>SUMIF([1]MMM!$A:$A,A8658,[1]MMM!$F:$F)</f>
        <v>0</v>
      </c>
      <c r="K8658" s="2" t="s">
        <v>10</v>
      </c>
      <c r="L8658" s="2">
        <v>0</v>
      </c>
      <c r="M8658" t="s">
        <v>10962</v>
      </c>
      <c r="N8658" t="s">
        <v>14359</v>
      </c>
      <c r="O8658" t="s">
        <v>10962</v>
      </c>
      <c r="P8658" t="s">
        <v>11212</v>
      </c>
    </row>
    <row r="8659" spans="1:16" x14ac:dyDescent="0.3">
      <c r="A8659" t="s">
        <v>7405</v>
      </c>
      <c r="B8659" s="2" t="str">
        <f t="shared" si="407"/>
        <v>6571</v>
      </c>
      <c r="C8659" s="2">
        <f t="shared" si="405"/>
        <v>6571</v>
      </c>
      <c r="D8659" t="str">
        <f>VLOOKUP(C8659,'Cost Centre'!A:B,2,)</f>
        <v>Human Settlement and Housing</v>
      </c>
      <c r="E8659" t="str">
        <f t="shared" si="406"/>
        <v>6</v>
      </c>
      <c r="F8659" t="s">
        <v>1690</v>
      </c>
      <c r="G8659" s="2">
        <v>0</v>
      </c>
      <c r="H8659" s="2">
        <v>0</v>
      </c>
      <c r="I8659" s="2">
        <v>0</v>
      </c>
      <c r="J8659" s="105">
        <f>SUMIF([1]MMM!$A:$A,A8659,[1]MMM!$F:$F)</f>
        <v>0</v>
      </c>
      <c r="K8659" s="2" t="s">
        <v>10</v>
      </c>
      <c r="L8659" s="2">
        <v>0</v>
      </c>
      <c r="M8659" t="s">
        <v>10962</v>
      </c>
      <c r="N8659" t="s">
        <v>14359</v>
      </c>
      <c r="O8659" t="s">
        <v>10962</v>
      </c>
      <c r="P8659" t="s">
        <v>11212</v>
      </c>
    </row>
    <row r="8660" spans="1:16" x14ac:dyDescent="0.3">
      <c r="A8660" t="s">
        <v>7406</v>
      </c>
      <c r="B8660" s="2" t="str">
        <f t="shared" si="407"/>
        <v>6571</v>
      </c>
      <c r="C8660" s="2">
        <f t="shared" si="405"/>
        <v>6571</v>
      </c>
      <c r="D8660" t="str">
        <f>VLOOKUP(C8660,'Cost Centre'!A:B,2,)</f>
        <v>Human Settlement and Housing</v>
      </c>
      <c r="E8660" t="str">
        <f t="shared" si="406"/>
        <v>6</v>
      </c>
      <c r="F8660" t="s">
        <v>7407</v>
      </c>
      <c r="G8660" s="2">
        <v>0</v>
      </c>
      <c r="H8660" s="2">
        <v>0</v>
      </c>
      <c r="I8660" s="2">
        <v>0</v>
      </c>
      <c r="J8660" s="105">
        <f>SUMIF([1]MMM!$A:$A,A8660,[1]MMM!$F:$F)</f>
        <v>0</v>
      </c>
      <c r="K8660" s="2" t="s">
        <v>10</v>
      </c>
      <c r="L8660" s="2">
        <v>0</v>
      </c>
      <c r="M8660" t="s">
        <v>10962</v>
      </c>
      <c r="N8660" t="s">
        <v>14359</v>
      </c>
      <c r="O8660" t="s">
        <v>10962</v>
      </c>
      <c r="P8660" t="s">
        <v>11212</v>
      </c>
    </row>
    <row r="8661" spans="1:16" x14ac:dyDescent="0.3">
      <c r="A8661" t="s">
        <v>7408</v>
      </c>
      <c r="B8661" s="2" t="str">
        <f t="shared" si="407"/>
        <v>6571</v>
      </c>
      <c r="C8661" s="2">
        <f t="shared" si="405"/>
        <v>6571</v>
      </c>
      <c r="D8661" t="str">
        <f>VLOOKUP(C8661,'Cost Centre'!A:B,2,)</f>
        <v>Human Settlement and Housing</v>
      </c>
      <c r="E8661" t="str">
        <f t="shared" si="406"/>
        <v>6</v>
      </c>
      <c r="F8661" t="s">
        <v>7407</v>
      </c>
      <c r="G8661" s="2">
        <v>0</v>
      </c>
      <c r="H8661" s="2">
        <v>0</v>
      </c>
      <c r="I8661" s="2">
        <v>0</v>
      </c>
      <c r="J8661" s="105">
        <f>SUMIF([1]MMM!$A:$A,A8661,[1]MMM!$F:$F)</f>
        <v>0</v>
      </c>
      <c r="K8661" s="2" t="s">
        <v>10</v>
      </c>
      <c r="L8661" s="2">
        <v>0</v>
      </c>
      <c r="M8661" t="s">
        <v>10962</v>
      </c>
      <c r="N8661" t="s">
        <v>14359</v>
      </c>
      <c r="O8661" t="s">
        <v>10962</v>
      </c>
      <c r="P8661" t="s">
        <v>11212</v>
      </c>
    </row>
    <row r="8662" spans="1:16" x14ac:dyDescent="0.3">
      <c r="A8662" t="s">
        <v>7409</v>
      </c>
      <c r="B8662" s="2" t="str">
        <f t="shared" si="407"/>
        <v>6571</v>
      </c>
      <c r="C8662" s="2">
        <f t="shared" si="405"/>
        <v>6571</v>
      </c>
      <c r="D8662" t="str">
        <f>VLOOKUP(C8662,'Cost Centre'!A:B,2,)</f>
        <v>Human Settlement and Housing</v>
      </c>
      <c r="E8662" t="str">
        <f t="shared" si="406"/>
        <v>6</v>
      </c>
      <c r="F8662" t="s">
        <v>14397</v>
      </c>
      <c r="G8662" s="2">
        <v>0</v>
      </c>
      <c r="H8662" s="2">
        <v>0</v>
      </c>
      <c r="I8662" s="2">
        <v>0</v>
      </c>
      <c r="J8662" s="105">
        <f>SUMIF([1]MMM!$A:$A,A8662,[1]MMM!$F:$F)</f>
        <v>0</v>
      </c>
      <c r="K8662" s="2" t="s">
        <v>10</v>
      </c>
      <c r="L8662" s="2">
        <v>0</v>
      </c>
      <c r="M8662" t="s">
        <v>10962</v>
      </c>
      <c r="N8662" t="s">
        <v>14359</v>
      </c>
      <c r="O8662" t="s">
        <v>10962</v>
      </c>
      <c r="P8662" t="s">
        <v>11212</v>
      </c>
    </row>
    <row r="8663" spans="1:16" x14ac:dyDescent="0.3">
      <c r="A8663" t="s">
        <v>7410</v>
      </c>
      <c r="B8663" s="2" t="str">
        <f t="shared" si="407"/>
        <v>6571</v>
      </c>
      <c r="C8663" s="2">
        <f t="shared" si="405"/>
        <v>6571</v>
      </c>
      <c r="D8663" t="str">
        <f>VLOOKUP(C8663,'Cost Centre'!A:B,2,)</f>
        <v>Human Settlement and Housing</v>
      </c>
      <c r="E8663" t="str">
        <f t="shared" si="406"/>
        <v>6</v>
      </c>
      <c r="F8663" t="s">
        <v>14398</v>
      </c>
      <c r="G8663" s="2">
        <v>0</v>
      </c>
      <c r="H8663" s="2">
        <v>0</v>
      </c>
      <c r="I8663" s="2">
        <v>0</v>
      </c>
      <c r="J8663" s="105">
        <f>SUMIF([1]MMM!$A:$A,A8663,[1]MMM!$F:$F)</f>
        <v>0</v>
      </c>
      <c r="K8663" s="2" t="s">
        <v>10</v>
      </c>
      <c r="L8663" s="2">
        <v>0</v>
      </c>
      <c r="M8663" t="s">
        <v>10962</v>
      </c>
      <c r="N8663" t="s">
        <v>14359</v>
      </c>
      <c r="O8663" t="s">
        <v>10962</v>
      </c>
      <c r="P8663" t="s">
        <v>11212</v>
      </c>
    </row>
    <row r="8664" spans="1:16" x14ac:dyDescent="0.3">
      <c r="A8664" t="s">
        <v>7411</v>
      </c>
      <c r="B8664" s="2" t="str">
        <f t="shared" si="407"/>
        <v>6571</v>
      </c>
      <c r="C8664" s="2">
        <f t="shared" si="405"/>
        <v>6571</v>
      </c>
      <c r="D8664" t="str">
        <f>VLOOKUP(C8664,'Cost Centre'!A:B,2,)</f>
        <v>Human Settlement and Housing</v>
      </c>
      <c r="E8664" t="str">
        <f t="shared" si="406"/>
        <v>6</v>
      </c>
      <c r="F8664" t="s">
        <v>14399</v>
      </c>
      <c r="G8664" s="2">
        <v>0</v>
      </c>
      <c r="H8664" s="2">
        <v>15065248.83</v>
      </c>
      <c r="I8664" s="2">
        <v>0</v>
      </c>
      <c r="J8664" s="105">
        <f>SUMIF([1]MMM!$A:$A,A8664,[1]MMM!$F:$F)</f>
        <v>15065248.83</v>
      </c>
      <c r="K8664" s="2" t="s">
        <v>10</v>
      </c>
      <c r="L8664" s="2">
        <v>19100000</v>
      </c>
      <c r="M8664" t="s">
        <v>10962</v>
      </c>
      <c r="N8664" t="s">
        <v>14359</v>
      </c>
      <c r="O8664" t="s">
        <v>10962</v>
      </c>
      <c r="P8664" t="s">
        <v>11212</v>
      </c>
    </row>
    <row r="8665" spans="1:16" x14ac:dyDescent="0.3">
      <c r="A8665" t="s">
        <v>7412</v>
      </c>
      <c r="B8665" s="2" t="str">
        <f t="shared" si="407"/>
        <v>6571</v>
      </c>
      <c r="C8665" s="2">
        <f t="shared" si="405"/>
        <v>6571</v>
      </c>
      <c r="D8665" t="str">
        <f>VLOOKUP(C8665,'Cost Centre'!A:B,2,)</f>
        <v>Human Settlement and Housing</v>
      </c>
      <c r="E8665" t="str">
        <f t="shared" si="406"/>
        <v>6</v>
      </c>
      <c r="F8665" t="s">
        <v>14400</v>
      </c>
      <c r="G8665" s="2">
        <v>0</v>
      </c>
      <c r="H8665" s="2">
        <v>4964132.93</v>
      </c>
      <c r="I8665" s="2">
        <v>0</v>
      </c>
      <c r="J8665" s="105">
        <f>SUMIF([1]MMM!$A:$A,A8665,[1]MMM!$F:$F)</f>
        <v>4964132.93</v>
      </c>
      <c r="K8665" s="2" t="s">
        <v>10</v>
      </c>
      <c r="L8665" s="2">
        <v>5000000</v>
      </c>
      <c r="M8665" t="s">
        <v>10962</v>
      </c>
      <c r="N8665" t="s">
        <v>14359</v>
      </c>
      <c r="O8665" t="s">
        <v>10962</v>
      </c>
      <c r="P8665" t="s">
        <v>11212</v>
      </c>
    </row>
    <row r="8666" spans="1:16" x14ac:dyDescent="0.3">
      <c r="A8666" t="s">
        <v>7413</v>
      </c>
      <c r="B8666" s="2" t="str">
        <f t="shared" si="407"/>
        <v>6571</v>
      </c>
      <c r="C8666" s="2">
        <f t="shared" si="405"/>
        <v>6571</v>
      </c>
      <c r="D8666" t="str">
        <f>VLOOKUP(C8666,'Cost Centre'!A:B,2,)</f>
        <v>Human Settlement and Housing</v>
      </c>
      <c r="E8666" t="str">
        <f t="shared" si="406"/>
        <v>6</v>
      </c>
      <c r="F8666" t="s">
        <v>14401</v>
      </c>
      <c r="G8666" s="2">
        <v>0</v>
      </c>
      <c r="H8666" s="2">
        <v>0</v>
      </c>
      <c r="I8666" s="2">
        <v>0</v>
      </c>
      <c r="J8666" s="105">
        <f>SUMIF([1]MMM!$A:$A,A8666,[1]MMM!$F:$F)</f>
        <v>0</v>
      </c>
      <c r="K8666" s="2" t="s">
        <v>10</v>
      </c>
      <c r="L8666" s="2">
        <v>0</v>
      </c>
      <c r="M8666" t="s">
        <v>10962</v>
      </c>
      <c r="N8666" t="s">
        <v>14359</v>
      </c>
      <c r="O8666" t="s">
        <v>10962</v>
      </c>
      <c r="P8666" t="s">
        <v>11212</v>
      </c>
    </row>
    <row r="8667" spans="1:16" x14ac:dyDescent="0.3">
      <c r="A8667" t="s">
        <v>14402</v>
      </c>
      <c r="B8667" s="2" t="str">
        <f t="shared" si="407"/>
        <v>6571</v>
      </c>
      <c r="C8667" s="2">
        <f t="shared" si="405"/>
        <v>6571</v>
      </c>
      <c r="D8667" t="str">
        <f>VLOOKUP(C8667,'Cost Centre'!A:B,2,)</f>
        <v>Human Settlement and Housing</v>
      </c>
      <c r="E8667" t="str">
        <f t="shared" si="406"/>
        <v>6</v>
      </c>
      <c r="F8667" t="s">
        <v>14403</v>
      </c>
      <c r="G8667" s="2">
        <v>0</v>
      </c>
      <c r="H8667" s="2">
        <v>0</v>
      </c>
      <c r="I8667" s="2">
        <v>0</v>
      </c>
      <c r="J8667" s="105">
        <f>SUMIF([1]MMM!$A:$A,A8667,[1]MMM!$F:$F)</f>
        <v>0</v>
      </c>
      <c r="K8667" s="2" t="s">
        <v>460</v>
      </c>
      <c r="L8667" s="2">
        <v>0</v>
      </c>
      <c r="M8667" t="s">
        <v>10962</v>
      </c>
      <c r="N8667" t="s">
        <v>14359</v>
      </c>
      <c r="O8667" t="s">
        <v>10962</v>
      </c>
      <c r="P8667" t="s">
        <v>11212</v>
      </c>
    </row>
    <row r="8668" spans="1:16" x14ac:dyDescent="0.3">
      <c r="A8668" t="s">
        <v>14404</v>
      </c>
      <c r="B8668" s="2" t="str">
        <f t="shared" si="407"/>
        <v>6571</v>
      </c>
      <c r="C8668" s="2">
        <f t="shared" si="405"/>
        <v>6571</v>
      </c>
      <c r="D8668" t="str">
        <f>VLOOKUP(C8668,'Cost Centre'!A:B,2,)</f>
        <v>Human Settlement and Housing</v>
      </c>
      <c r="E8668" t="str">
        <f t="shared" si="406"/>
        <v>6</v>
      </c>
      <c r="F8668" t="s">
        <v>14405</v>
      </c>
      <c r="G8668" s="2">
        <v>0</v>
      </c>
      <c r="H8668" s="2">
        <v>0</v>
      </c>
      <c r="I8668" s="2">
        <v>0</v>
      </c>
      <c r="J8668" s="105">
        <f>SUMIF([1]MMM!$A:$A,A8668,[1]MMM!$F:$F)</f>
        <v>0</v>
      </c>
      <c r="K8668" s="2" t="s">
        <v>460</v>
      </c>
      <c r="L8668" s="2">
        <v>0</v>
      </c>
      <c r="M8668" t="s">
        <v>10962</v>
      </c>
      <c r="N8668" t="s">
        <v>14359</v>
      </c>
      <c r="O8668" t="s">
        <v>10962</v>
      </c>
      <c r="P8668" t="s">
        <v>11212</v>
      </c>
    </row>
    <row r="8669" spans="1:16" x14ac:dyDescent="0.3">
      <c r="A8669" t="s">
        <v>14406</v>
      </c>
      <c r="B8669" s="2" t="str">
        <f t="shared" si="407"/>
        <v>6571</v>
      </c>
      <c r="C8669" s="2">
        <f t="shared" si="405"/>
        <v>6571</v>
      </c>
      <c r="D8669" t="str">
        <f>VLOOKUP(C8669,'Cost Centre'!A:B,2,)</f>
        <v>Human Settlement and Housing</v>
      </c>
      <c r="E8669" t="str">
        <f t="shared" si="406"/>
        <v>6</v>
      </c>
      <c r="F8669" t="s">
        <v>14407</v>
      </c>
      <c r="G8669" s="2">
        <v>0</v>
      </c>
      <c r="H8669" s="2">
        <v>0</v>
      </c>
      <c r="I8669" s="2">
        <v>0</v>
      </c>
      <c r="J8669" s="105">
        <f>SUMIF([1]MMM!$A:$A,A8669,[1]MMM!$F:$F)</f>
        <v>0</v>
      </c>
      <c r="K8669" s="2" t="s">
        <v>460</v>
      </c>
      <c r="L8669" s="2">
        <v>0</v>
      </c>
      <c r="M8669" t="s">
        <v>10962</v>
      </c>
      <c r="N8669" t="s">
        <v>14359</v>
      </c>
      <c r="O8669" t="s">
        <v>10962</v>
      </c>
      <c r="P8669" t="s">
        <v>11212</v>
      </c>
    </row>
    <row r="8670" spans="1:16" x14ac:dyDescent="0.3">
      <c r="A8670" t="s">
        <v>14408</v>
      </c>
      <c r="B8670" s="2" t="str">
        <f t="shared" si="407"/>
        <v>6571</v>
      </c>
      <c r="C8670" s="2">
        <f t="shared" si="405"/>
        <v>6571</v>
      </c>
      <c r="D8670" t="str">
        <f>VLOOKUP(C8670,'Cost Centre'!A:B,2,)</f>
        <v>Human Settlement and Housing</v>
      </c>
      <c r="E8670" t="str">
        <f t="shared" si="406"/>
        <v>6</v>
      </c>
      <c r="F8670" t="s">
        <v>14409</v>
      </c>
      <c r="G8670" s="2">
        <v>0</v>
      </c>
      <c r="H8670" s="2">
        <v>0</v>
      </c>
      <c r="I8670" s="2">
        <v>0</v>
      </c>
      <c r="J8670" s="105">
        <f>SUMIF([1]MMM!$A:$A,A8670,[1]MMM!$F:$F)</f>
        <v>0</v>
      </c>
      <c r="K8670" s="2" t="s">
        <v>460</v>
      </c>
      <c r="L8670" s="2">
        <v>0</v>
      </c>
      <c r="M8670" t="s">
        <v>10962</v>
      </c>
      <c r="N8670" t="s">
        <v>14359</v>
      </c>
      <c r="O8670" t="s">
        <v>10962</v>
      </c>
      <c r="P8670" t="s">
        <v>11212</v>
      </c>
    </row>
    <row r="8671" spans="1:16" x14ac:dyDescent="0.3">
      <c r="A8671" t="s">
        <v>14410</v>
      </c>
      <c r="B8671" s="2" t="str">
        <f t="shared" si="407"/>
        <v>6571</v>
      </c>
      <c r="C8671" s="2">
        <f t="shared" si="405"/>
        <v>6571</v>
      </c>
      <c r="D8671" t="str">
        <f>VLOOKUP(C8671,'Cost Centre'!A:B,2,)</f>
        <v>Human Settlement and Housing</v>
      </c>
      <c r="E8671" t="str">
        <f t="shared" si="406"/>
        <v>6</v>
      </c>
      <c r="F8671" t="s">
        <v>14411</v>
      </c>
      <c r="G8671" s="2">
        <v>0</v>
      </c>
      <c r="H8671" s="2">
        <v>0</v>
      </c>
      <c r="I8671" s="2">
        <v>0</v>
      </c>
      <c r="J8671" s="105">
        <f>SUMIF([1]MMM!$A:$A,A8671,[1]MMM!$F:$F)</f>
        <v>0</v>
      </c>
      <c r="K8671" s="2" t="s">
        <v>460</v>
      </c>
      <c r="L8671" s="2">
        <v>0</v>
      </c>
      <c r="M8671" t="s">
        <v>10962</v>
      </c>
      <c r="N8671" t="s">
        <v>14359</v>
      </c>
      <c r="O8671" t="s">
        <v>10962</v>
      </c>
      <c r="P8671" t="s">
        <v>11212</v>
      </c>
    </row>
    <row r="8672" spans="1:16" x14ac:dyDescent="0.3">
      <c r="A8672" t="s">
        <v>14412</v>
      </c>
      <c r="B8672" s="2" t="str">
        <f t="shared" si="407"/>
        <v>6571</v>
      </c>
      <c r="C8672" s="2">
        <f t="shared" si="405"/>
        <v>6571</v>
      </c>
      <c r="D8672" t="str">
        <f>VLOOKUP(C8672,'Cost Centre'!A:B,2,)</f>
        <v>Human Settlement and Housing</v>
      </c>
      <c r="E8672" t="str">
        <f t="shared" si="406"/>
        <v>6</v>
      </c>
      <c r="F8672" t="s">
        <v>14413</v>
      </c>
      <c r="G8672" s="2">
        <v>0</v>
      </c>
      <c r="H8672" s="2">
        <v>0</v>
      </c>
      <c r="I8672" s="2">
        <v>-20029381.760000002</v>
      </c>
      <c r="J8672" s="105">
        <f>SUMIF([1]MMM!$A:$A,A8672,[1]MMM!$F:$F)</f>
        <v>-20029381.760000002</v>
      </c>
      <c r="K8672" s="2" t="s">
        <v>460</v>
      </c>
      <c r="L8672" s="2">
        <v>0</v>
      </c>
      <c r="M8672" t="s">
        <v>10962</v>
      </c>
      <c r="N8672" t="s">
        <v>14359</v>
      </c>
      <c r="O8672" t="s">
        <v>10962</v>
      </c>
      <c r="P8672" t="s">
        <v>11212</v>
      </c>
    </row>
    <row r="8673" spans="1:16" x14ac:dyDescent="0.3">
      <c r="A8673" t="s">
        <v>14414</v>
      </c>
      <c r="B8673" s="2" t="str">
        <f t="shared" si="407"/>
        <v>6571</v>
      </c>
      <c r="C8673" s="2">
        <f t="shared" si="405"/>
        <v>6571</v>
      </c>
      <c r="D8673" t="str">
        <f>VLOOKUP(C8673,'Cost Centre'!A:B,2,)</f>
        <v>Human Settlement and Housing</v>
      </c>
      <c r="E8673" t="str">
        <f t="shared" si="406"/>
        <v>6</v>
      </c>
      <c r="F8673" t="s">
        <v>14415</v>
      </c>
      <c r="G8673" s="2">
        <v>0</v>
      </c>
      <c r="H8673" s="2">
        <v>0</v>
      </c>
      <c r="I8673" s="2">
        <v>0</v>
      </c>
      <c r="J8673" s="105">
        <f>SUMIF([1]MMM!$A:$A,A8673,[1]MMM!$F:$F)</f>
        <v>0</v>
      </c>
      <c r="K8673" s="2" t="s">
        <v>460</v>
      </c>
      <c r="L8673" s="2">
        <v>0</v>
      </c>
      <c r="M8673" t="s">
        <v>10962</v>
      </c>
      <c r="N8673" t="s">
        <v>14359</v>
      </c>
      <c r="O8673" t="s">
        <v>10962</v>
      </c>
      <c r="P8673" t="s">
        <v>11212</v>
      </c>
    </row>
    <row r="8674" spans="1:16" x14ac:dyDescent="0.3">
      <c r="A8674" t="s">
        <v>14416</v>
      </c>
      <c r="B8674" s="2" t="str">
        <f t="shared" si="407"/>
        <v>6571</v>
      </c>
      <c r="C8674" s="2">
        <f t="shared" si="405"/>
        <v>6571</v>
      </c>
      <c r="D8674" t="str">
        <f>VLOOKUP(C8674,'Cost Centre'!A:B,2,)</f>
        <v>Human Settlement and Housing</v>
      </c>
      <c r="E8674" t="str">
        <f t="shared" si="406"/>
        <v>6</v>
      </c>
      <c r="F8674" t="s">
        <v>14417</v>
      </c>
      <c r="G8674" s="2">
        <v>0</v>
      </c>
      <c r="H8674" s="2">
        <v>0</v>
      </c>
      <c r="I8674" s="2">
        <v>0</v>
      </c>
      <c r="J8674" s="105">
        <f>SUMIF([1]MMM!$A:$A,A8674,[1]MMM!$F:$F)</f>
        <v>0</v>
      </c>
      <c r="K8674" s="2" t="s">
        <v>460</v>
      </c>
      <c r="L8674" s="2">
        <v>0</v>
      </c>
      <c r="M8674" t="s">
        <v>10962</v>
      </c>
      <c r="N8674" t="s">
        <v>14359</v>
      </c>
      <c r="O8674" t="s">
        <v>10962</v>
      </c>
      <c r="P8674" t="s">
        <v>11212</v>
      </c>
    </row>
    <row r="8675" spans="1:16" x14ac:dyDescent="0.3">
      <c r="A8675" t="s">
        <v>14418</v>
      </c>
      <c r="B8675" s="2" t="str">
        <f t="shared" si="407"/>
        <v>6571</v>
      </c>
      <c r="C8675" s="2">
        <f t="shared" si="405"/>
        <v>6571</v>
      </c>
      <c r="D8675" t="str">
        <f>VLOOKUP(C8675,'Cost Centre'!A:B,2,)</f>
        <v>Human Settlement and Housing</v>
      </c>
      <c r="E8675" t="str">
        <f t="shared" si="406"/>
        <v>6</v>
      </c>
      <c r="F8675" t="s">
        <v>14419</v>
      </c>
      <c r="G8675" s="2">
        <v>0</v>
      </c>
      <c r="H8675" s="2">
        <v>0</v>
      </c>
      <c r="I8675" s="2">
        <v>0</v>
      </c>
      <c r="J8675" s="105">
        <f>SUMIF([1]MMM!$A:$A,A8675,[1]MMM!$F:$F)</f>
        <v>0</v>
      </c>
      <c r="K8675" s="2" t="s">
        <v>460</v>
      </c>
      <c r="L8675" s="2">
        <v>0</v>
      </c>
      <c r="M8675" t="s">
        <v>10962</v>
      </c>
      <c r="N8675" t="s">
        <v>14359</v>
      </c>
      <c r="O8675" t="s">
        <v>10962</v>
      </c>
      <c r="P8675" t="s">
        <v>11212</v>
      </c>
    </row>
    <row r="8676" spans="1:16" x14ac:dyDescent="0.3">
      <c r="A8676" t="s">
        <v>14420</v>
      </c>
      <c r="B8676" s="2" t="str">
        <f t="shared" si="407"/>
        <v>6571</v>
      </c>
      <c r="C8676" s="2">
        <f t="shared" si="405"/>
        <v>6571</v>
      </c>
      <c r="D8676" t="str">
        <f>VLOOKUP(C8676,'Cost Centre'!A:B,2,)</f>
        <v>Human Settlement and Housing</v>
      </c>
      <c r="E8676" t="str">
        <f t="shared" si="406"/>
        <v>6</v>
      </c>
      <c r="F8676" t="s">
        <v>14421</v>
      </c>
      <c r="G8676" s="2">
        <v>0</v>
      </c>
      <c r="H8676" s="2">
        <v>0</v>
      </c>
      <c r="I8676" s="2">
        <v>0</v>
      </c>
      <c r="J8676" s="105">
        <f>SUMIF([1]MMM!$A:$A,A8676,[1]MMM!$F:$F)</f>
        <v>0</v>
      </c>
      <c r="K8676" s="2" t="s">
        <v>460</v>
      </c>
      <c r="L8676" s="2">
        <v>0</v>
      </c>
      <c r="M8676" t="s">
        <v>10962</v>
      </c>
      <c r="N8676" t="s">
        <v>14359</v>
      </c>
      <c r="O8676" t="s">
        <v>10962</v>
      </c>
      <c r="P8676" t="s">
        <v>11212</v>
      </c>
    </row>
    <row r="8677" spans="1:16" x14ac:dyDescent="0.3">
      <c r="A8677" t="s">
        <v>14422</v>
      </c>
      <c r="B8677" s="2" t="str">
        <f t="shared" si="407"/>
        <v>6571</v>
      </c>
      <c r="C8677" s="2">
        <f t="shared" si="405"/>
        <v>6571</v>
      </c>
      <c r="D8677" t="str">
        <f>VLOOKUP(C8677,'Cost Centre'!A:B,2,)</f>
        <v>Human Settlement and Housing</v>
      </c>
      <c r="E8677" t="str">
        <f t="shared" si="406"/>
        <v>6</v>
      </c>
      <c r="F8677" t="s">
        <v>14423</v>
      </c>
      <c r="G8677" s="2">
        <v>0</v>
      </c>
      <c r="H8677" s="2">
        <v>0</v>
      </c>
      <c r="I8677" s="2">
        <v>0</v>
      </c>
      <c r="J8677" s="105">
        <f>SUMIF([1]MMM!$A:$A,A8677,[1]MMM!$F:$F)</f>
        <v>0</v>
      </c>
      <c r="K8677" s="2" t="s">
        <v>460</v>
      </c>
      <c r="L8677" s="2">
        <v>0</v>
      </c>
      <c r="M8677" t="s">
        <v>10962</v>
      </c>
      <c r="N8677" t="s">
        <v>14359</v>
      </c>
      <c r="O8677" t="s">
        <v>10962</v>
      </c>
      <c r="P8677" t="s">
        <v>11212</v>
      </c>
    </row>
    <row r="8678" spans="1:16" x14ac:dyDescent="0.3">
      <c r="A8678" t="s">
        <v>14424</v>
      </c>
      <c r="B8678" s="2" t="str">
        <f t="shared" si="407"/>
        <v>6571</v>
      </c>
      <c r="C8678" s="2">
        <f t="shared" si="405"/>
        <v>6571</v>
      </c>
      <c r="D8678" t="str">
        <f>VLOOKUP(C8678,'Cost Centre'!A:B,2,)</f>
        <v>Human Settlement and Housing</v>
      </c>
      <c r="E8678" t="str">
        <f t="shared" si="406"/>
        <v>6</v>
      </c>
      <c r="F8678" t="s">
        <v>14425</v>
      </c>
      <c r="G8678" s="2">
        <v>0</v>
      </c>
      <c r="H8678" s="2">
        <v>0</v>
      </c>
      <c r="I8678" s="2">
        <v>0</v>
      </c>
      <c r="J8678" s="105">
        <f>SUMIF([1]MMM!$A:$A,A8678,[1]MMM!$F:$F)</f>
        <v>0</v>
      </c>
      <c r="K8678" s="2" t="s">
        <v>460</v>
      </c>
      <c r="L8678" s="2">
        <v>0</v>
      </c>
      <c r="M8678" t="s">
        <v>10962</v>
      </c>
      <c r="N8678" t="s">
        <v>14359</v>
      </c>
      <c r="O8678" t="s">
        <v>10962</v>
      </c>
      <c r="P8678" t="s">
        <v>11212</v>
      </c>
    </row>
    <row r="8679" spans="1:16" x14ac:dyDescent="0.3">
      <c r="A8679" t="s">
        <v>14426</v>
      </c>
      <c r="B8679" s="2" t="str">
        <f t="shared" si="407"/>
        <v>6571</v>
      </c>
      <c r="C8679" s="2">
        <f t="shared" si="405"/>
        <v>6571</v>
      </c>
      <c r="D8679" t="str">
        <f>VLOOKUP(C8679,'Cost Centre'!A:B,2,)</f>
        <v>Human Settlement and Housing</v>
      </c>
      <c r="E8679" t="str">
        <f t="shared" si="406"/>
        <v>6</v>
      </c>
      <c r="F8679" t="s">
        <v>14427</v>
      </c>
      <c r="G8679" s="2">
        <v>0</v>
      </c>
      <c r="H8679" s="2">
        <v>0</v>
      </c>
      <c r="I8679" s="2">
        <v>0</v>
      </c>
      <c r="J8679" s="105">
        <f>SUMIF([1]MMM!$A:$A,A8679,[1]MMM!$F:$F)</f>
        <v>0</v>
      </c>
      <c r="K8679" s="2" t="s">
        <v>460</v>
      </c>
      <c r="L8679" s="2">
        <v>0</v>
      </c>
      <c r="M8679" t="s">
        <v>10962</v>
      </c>
      <c r="N8679" t="s">
        <v>14359</v>
      </c>
      <c r="O8679" t="s">
        <v>10962</v>
      </c>
      <c r="P8679" t="s">
        <v>11212</v>
      </c>
    </row>
    <row r="8680" spans="1:16" x14ac:dyDescent="0.3">
      <c r="A8680" t="s">
        <v>14428</v>
      </c>
      <c r="B8680" s="2" t="str">
        <f t="shared" si="407"/>
        <v>6571</v>
      </c>
      <c r="C8680" s="2">
        <f t="shared" si="405"/>
        <v>6571</v>
      </c>
      <c r="D8680" t="str">
        <f>VLOOKUP(C8680,'Cost Centre'!A:B,2,)</f>
        <v>Human Settlement and Housing</v>
      </c>
      <c r="E8680" t="str">
        <f t="shared" si="406"/>
        <v>6</v>
      </c>
      <c r="F8680" t="s">
        <v>14429</v>
      </c>
      <c r="G8680" s="2">
        <v>0</v>
      </c>
      <c r="H8680" s="2">
        <v>0</v>
      </c>
      <c r="I8680" s="2">
        <v>0</v>
      </c>
      <c r="J8680" s="105">
        <f>SUMIF([1]MMM!$A:$A,A8680,[1]MMM!$F:$F)</f>
        <v>0</v>
      </c>
      <c r="K8680" s="2" t="s">
        <v>460</v>
      </c>
      <c r="L8680" s="2">
        <v>0</v>
      </c>
      <c r="M8680" t="s">
        <v>10962</v>
      </c>
      <c r="N8680" t="s">
        <v>14359</v>
      </c>
      <c r="O8680" t="s">
        <v>10962</v>
      </c>
      <c r="P8680" t="s">
        <v>11212</v>
      </c>
    </row>
    <row r="8681" spans="1:16" x14ac:dyDescent="0.3">
      <c r="A8681" t="s">
        <v>14430</v>
      </c>
      <c r="B8681" s="2" t="str">
        <f t="shared" si="407"/>
        <v>6571</v>
      </c>
      <c r="C8681" s="2">
        <f t="shared" si="405"/>
        <v>6571</v>
      </c>
      <c r="D8681" t="str">
        <f>VLOOKUP(C8681,'Cost Centre'!A:B,2,)</f>
        <v>Human Settlement and Housing</v>
      </c>
      <c r="E8681" t="str">
        <f t="shared" si="406"/>
        <v>6</v>
      </c>
      <c r="F8681" t="s">
        <v>14431</v>
      </c>
      <c r="G8681" s="2">
        <v>0</v>
      </c>
      <c r="H8681" s="2">
        <v>0</v>
      </c>
      <c r="I8681" s="2">
        <v>0</v>
      </c>
      <c r="J8681" s="105">
        <f>SUMIF([1]MMM!$A:$A,A8681,[1]MMM!$F:$F)</f>
        <v>0</v>
      </c>
      <c r="K8681" s="2" t="s">
        <v>460</v>
      </c>
      <c r="L8681" s="2">
        <v>0</v>
      </c>
      <c r="M8681" t="s">
        <v>10962</v>
      </c>
      <c r="N8681" t="s">
        <v>14359</v>
      </c>
      <c r="O8681" t="s">
        <v>10962</v>
      </c>
      <c r="P8681" t="s">
        <v>11212</v>
      </c>
    </row>
    <row r="8682" spans="1:16" x14ac:dyDescent="0.3">
      <c r="A8682" t="s">
        <v>14432</v>
      </c>
      <c r="B8682" s="2" t="str">
        <f t="shared" si="407"/>
        <v>6571</v>
      </c>
      <c r="C8682" s="2">
        <f t="shared" si="405"/>
        <v>6571</v>
      </c>
      <c r="D8682" t="str">
        <f>VLOOKUP(C8682,'Cost Centre'!A:B,2,)</f>
        <v>Human Settlement and Housing</v>
      </c>
      <c r="E8682" t="str">
        <f t="shared" si="406"/>
        <v>6</v>
      </c>
      <c r="F8682" t="s">
        <v>11009</v>
      </c>
      <c r="G8682" s="2">
        <v>0</v>
      </c>
      <c r="H8682" s="2">
        <v>0</v>
      </c>
      <c r="I8682" s="2">
        <v>0</v>
      </c>
      <c r="J8682" s="105">
        <f>SUMIF([1]MMM!$A:$A,A8682,[1]MMM!$F:$F)</f>
        <v>0</v>
      </c>
      <c r="K8682" s="2" t="s">
        <v>460</v>
      </c>
      <c r="L8682" s="2">
        <v>0</v>
      </c>
      <c r="M8682" t="s">
        <v>10962</v>
      </c>
      <c r="N8682" t="s">
        <v>14359</v>
      </c>
      <c r="O8682" t="s">
        <v>10962</v>
      </c>
      <c r="P8682" t="s">
        <v>11010</v>
      </c>
    </row>
    <row r="8683" spans="1:16" x14ac:dyDescent="0.3">
      <c r="A8683" t="s">
        <v>14433</v>
      </c>
      <c r="B8683" s="2" t="str">
        <f t="shared" si="407"/>
        <v>6571</v>
      </c>
      <c r="C8683" s="2">
        <f t="shared" si="405"/>
        <v>6571</v>
      </c>
      <c r="D8683" t="str">
        <f>VLOOKUP(C8683,'Cost Centre'!A:B,2,)</f>
        <v>Human Settlement and Housing</v>
      </c>
      <c r="E8683" t="str">
        <f t="shared" si="406"/>
        <v>6</v>
      </c>
      <c r="F8683" t="s">
        <v>11011</v>
      </c>
      <c r="G8683" s="2">
        <v>0</v>
      </c>
      <c r="H8683" s="2">
        <v>0</v>
      </c>
      <c r="I8683" s="2">
        <v>0</v>
      </c>
      <c r="J8683" s="105">
        <f>SUMIF([1]MMM!$A:$A,A8683,[1]MMM!$F:$F)</f>
        <v>0</v>
      </c>
      <c r="K8683" s="2" t="s">
        <v>460</v>
      </c>
      <c r="L8683" s="2">
        <v>0</v>
      </c>
      <c r="M8683" t="s">
        <v>10962</v>
      </c>
      <c r="N8683" t="s">
        <v>14359</v>
      </c>
      <c r="O8683" t="s">
        <v>10962</v>
      </c>
      <c r="P8683" t="s">
        <v>11010</v>
      </c>
    </row>
    <row r="8684" spans="1:16" x14ac:dyDescent="0.3">
      <c r="A8684" t="s">
        <v>14434</v>
      </c>
      <c r="B8684" s="2" t="str">
        <f t="shared" si="407"/>
        <v>6571</v>
      </c>
      <c r="C8684" s="2">
        <f t="shared" si="405"/>
        <v>6571</v>
      </c>
      <c r="D8684" t="str">
        <f>VLOOKUP(C8684,'Cost Centre'!A:B,2,)</f>
        <v>Human Settlement and Housing</v>
      </c>
      <c r="E8684" t="str">
        <f t="shared" si="406"/>
        <v>6</v>
      </c>
      <c r="F8684" t="s">
        <v>11012</v>
      </c>
      <c r="G8684" s="2">
        <v>0</v>
      </c>
      <c r="H8684" s="2">
        <v>0</v>
      </c>
      <c r="I8684" s="2">
        <v>0</v>
      </c>
      <c r="J8684" s="105">
        <f>SUMIF([1]MMM!$A:$A,A8684,[1]MMM!$F:$F)</f>
        <v>0</v>
      </c>
      <c r="K8684" s="2" t="s">
        <v>460</v>
      </c>
      <c r="L8684" s="2">
        <v>0</v>
      </c>
      <c r="M8684" t="s">
        <v>10962</v>
      </c>
      <c r="N8684" t="s">
        <v>14359</v>
      </c>
      <c r="O8684" t="s">
        <v>10962</v>
      </c>
      <c r="P8684" t="s">
        <v>11010</v>
      </c>
    </row>
    <row r="8685" spans="1:16" x14ac:dyDescent="0.3">
      <c r="A8685" t="s">
        <v>14435</v>
      </c>
      <c r="B8685" s="2" t="str">
        <f t="shared" si="407"/>
        <v>6571</v>
      </c>
      <c r="C8685" s="2">
        <f t="shared" si="405"/>
        <v>6571</v>
      </c>
      <c r="D8685" t="str">
        <f>VLOOKUP(C8685,'Cost Centre'!A:B,2,)</f>
        <v>Human Settlement and Housing</v>
      </c>
      <c r="E8685" t="str">
        <f t="shared" si="406"/>
        <v>6</v>
      </c>
      <c r="F8685" t="s">
        <v>11013</v>
      </c>
      <c r="G8685" s="2">
        <v>0</v>
      </c>
      <c r="H8685" s="2">
        <v>0</v>
      </c>
      <c r="I8685" s="2">
        <v>0</v>
      </c>
      <c r="J8685" s="105">
        <f>SUMIF([1]MMM!$A:$A,A8685,[1]MMM!$F:$F)</f>
        <v>0</v>
      </c>
      <c r="K8685" s="2" t="s">
        <v>460</v>
      </c>
      <c r="L8685" s="2">
        <v>0</v>
      </c>
      <c r="M8685" t="s">
        <v>10962</v>
      </c>
      <c r="N8685" t="s">
        <v>14359</v>
      </c>
      <c r="O8685" t="s">
        <v>10962</v>
      </c>
      <c r="P8685" t="s">
        <v>11010</v>
      </c>
    </row>
    <row r="8686" spans="1:16" x14ac:dyDescent="0.3">
      <c r="A8686" t="s">
        <v>14436</v>
      </c>
      <c r="B8686" s="2" t="str">
        <f t="shared" si="407"/>
        <v>6571</v>
      </c>
      <c r="C8686" s="2">
        <f t="shared" si="405"/>
        <v>6571</v>
      </c>
      <c r="D8686" t="str">
        <f>VLOOKUP(C8686,'Cost Centre'!A:B,2,)</f>
        <v>Human Settlement and Housing</v>
      </c>
      <c r="E8686" t="str">
        <f t="shared" si="406"/>
        <v>6</v>
      </c>
      <c r="F8686" t="s">
        <v>11014</v>
      </c>
      <c r="G8686" s="2">
        <v>0</v>
      </c>
      <c r="H8686" s="2">
        <v>0</v>
      </c>
      <c r="I8686" s="2">
        <v>0</v>
      </c>
      <c r="J8686" s="105">
        <f>SUMIF([1]MMM!$A:$A,A8686,[1]MMM!$F:$F)</f>
        <v>0</v>
      </c>
      <c r="K8686" s="2" t="s">
        <v>460</v>
      </c>
      <c r="L8686" s="2">
        <v>0</v>
      </c>
      <c r="M8686" t="s">
        <v>10962</v>
      </c>
      <c r="N8686" t="s">
        <v>14359</v>
      </c>
      <c r="O8686" t="s">
        <v>10962</v>
      </c>
      <c r="P8686" t="s">
        <v>11010</v>
      </c>
    </row>
    <row r="8687" spans="1:16" x14ac:dyDescent="0.3">
      <c r="A8687" t="s">
        <v>14437</v>
      </c>
      <c r="B8687" s="2" t="str">
        <f t="shared" si="407"/>
        <v>6571</v>
      </c>
      <c r="C8687" s="2">
        <f t="shared" si="405"/>
        <v>6571</v>
      </c>
      <c r="D8687" t="str">
        <f>VLOOKUP(C8687,'Cost Centre'!A:B,2,)</f>
        <v>Human Settlement and Housing</v>
      </c>
      <c r="E8687" t="str">
        <f t="shared" si="406"/>
        <v>6</v>
      </c>
      <c r="F8687" t="s">
        <v>11015</v>
      </c>
      <c r="G8687" s="2">
        <v>0</v>
      </c>
      <c r="H8687" s="2">
        <v>0</v>
      </c>
      <c r="I8687" s="2">
        <v>0</v>
      </c>
      <c r="J8687" s="105">
        <f>SUMIF([1]MMM!$A:$A,A8687,[1]MMM!$F:$F)</f>
        <v>0</v>
      </c>
      <c r="K8687" s="2" t="s">
        <v>460</v>
      </c>
      <c r="L8687" s="2">
        <v>0</v>
      </c>
      <c r="M8687" t="s">
        <v>10962</v>
      </c>
      <c r="N8687" t="s">
        <v>14359</v>
      </c>
      <c r="O8687" t="s">
        <v>10962</v>
      </c>
      <c r="P8687" t="s">
        <v>11010</v>
      </c>
    </row>
    <row r="8688" spans="1:16" x14ac:dyDescent="0.3">
      <c r="A8688" t="s">
        <v>14438</v>
      </c>
      <c r="B8688" s="2" t="str">
        <f t="shared" si="407"/>
        <v>6571</v>
      </c>
      <c r="C8688" s="2">
        <f t="shared" si="405"/>
        <v>6571</v>
      </c>
      <c r="D8688" t="str">
        <f>VLOOKUP(C8688,'Cost Centre'!A:B,2,)</f>
        <v>Human Settlement and Housing</v>
      </c>
      <c r="E8688" t="str">
        <f t="shared" si="406"/>
        <v>6</v>
      </c>
      <c r="F8688" t="s">
        <v>11016</v>
      </c>
      <c r="G8688" s="2">
        <v>0</v>
      </c>
      <c r="H8688" s="2">
        <v>0</v>
      </c>
      <c r="I8688" s="2">
        <v>0</v>
      </c>
      <c r="J8688" s="105">
        <f>SUMIF([1]MMM!$A:$A,A8688,[1]MMM!$F:$F)</f>
        <v>0</v>
      </c>
      <c r="K8688" s="2" t="s">
        <v>460</v>
      </c>
      <c r="L8688" s="2">
        <v>0</v>
      </c>
      <c r="M8688" t="s">
        <v>10962</v>
      </c>
      <c r="N8688" t="s">
        <v>14359</v>
      </c>
      <c r="O8688" t="s">
        <v>10962</v>
      </c>
      <c r="P8688" t="s">
        <v>11010</v>
      </c>
    </row>
    <row r="8689" spans="1:16" x14ac:dyDescent="0.3">
      <c r="A8689" t="s">
        <v>14439</v>
      </c>
      <c r="B8689" s="2" t="str">
        <f t="shared" si="407"/>
        <v>6571</v>
      </c>
      <c r="C8689" s="2">
        <f t="shared" si="405"/>
        <v>6571</v>
      </c>
      <c r="D8689" t="str">
        <f>VLOOKUP(C8689,'Cost Centre'!A:B,2,)</f>
        <v>Human Settlement and Housing</v>
      </c>
      <c r="E8689" t="str">
        <f t="shared" si="406"/>
        <v>6</v>
      </c>
      <c r="F8689" t="s">
        <v>11017</v>
      </c>
      <c r="G8689" s="2">
        <v>0</v>
      </c>
      <c r="H8689" s="2">
        <v>0</v>
      </c>
      <c r="I8689" s="2">
        <v>0</v>
      </c>
      <c r="J8689" s="105">
        <f>SUMIF([1]MMM!$A:$A,A8689,[1]MMM!$F:$F)</f>
        <v>0</v>
      </c>
      <c r="K8689" s="2" t="s">
        <v>460</v>
      </c>
      <c r="L8689" s="2">
        <v>0</v>
      </c>
      <c r="M8689" t="s">
        <v>10962</v>
      </c>
      <c r="N8689" t="s">
        <v>14359</v>
      </c>
      <c r="O8689" t="s">
        <v>10962</v>
      </c>
      <c r="P8689" t="s">
        <v>11010</v>
      </c>
    </row>
    <row r="8690" spans="1:16" x14ac:dyDescent="0.3">
      <c r="A8690" t="s">
        <v>14440</v>
      </c>
      <c r="B8690" s="2" t="str">
        <f t="shared" si="407"/>
        <v>6571</v>
      </c>
      <c r="C8690" s="2">
        <f t="shared" si="405"/>
        <v>6571</v>
      </c>
      <c r="D8690" t="str">
        <f>VLOOKUP(C8690,'Cost Centre'!A:B,2,)</f>
        <v>Human Settlement and Housing</v>
      </c>
      <c r="E8690" t="str">
        <f t="shared" si="406"/>
        <v>6</v>
      </c>
      <c r="F8690" t="s">
        <v>11018</v>
      </c>
      <c r="G8690" s="2">
        <v>0</v>
      </c>
      <c r="H8690" s="2">
        <v>0</v>
      </c>
      <c r="I8690" s="2">
        <v>0</v>
      </c>
      <c r="J8690" s="105">
        <f>SUMIF([1]MMM!$A:$A,A8690,[1]MMM!$F:$F)</f>
        <v>0</v>
      </c>
      <c r="K8690" s="2" t="s">
        <v>460</v>
      </c>
      <c r="L8690" s="2">
        <v>0</v>
      </c>
      <c r="M8690" t="s">
        <v>10962</v>
      </c>
      <c r="N8690" t="s">
        <v>14359</v>
      </c>
      <c r="O8690" t="s">
        <v>10962</v>
      </c>
      <c r="P8690" t="s">
        <v>11010</v>
      </c>
    </row>
    <row r="8691" spans="1:16" x14ac:dyDescent="0.3">
      <c r="A8691" t="s">
        <v>14441</v>
      </c>
      <c r="B8691" s="2" t="str">
        <f t="shared" si="407"/>
        <v>6571</v>
      </c>
      <c r="C8691" s="2">
        <f t="shared" si="405"/>
        <v>6571</v>
      </c>
      <c r="D8691" t="str">
        <f>VLOOKUP(C8691,'Cost Centre'!A:B,2,)</f>
        <v>Human Settlement and Housing</v>
      </c>
      <c r="E8691" t="str">
        <f t="shared" si="406"/>
        <v>6</v>
      </c>
      <c r="F8691" t="s">
        <v>11019</v>
      </c>
      <c r="G8691" s="2">
        <v>0</v>
      </c>
      <c r="H8691" s="2">
        <v>0</v>
      </c>
      <c r="I8691" s="2">
        <v>0</v>
      </c>
      <c r="J8691" s="105">
        <f>SUMIF([1]MMM!$A:$A,A8691,[1]MMM!$F:$F)</f>
        <v>0</v>
      </c>
      <c r="K8691" s="2" t="s">
        <v>460</v>
      </c>
      <c r="L8691" s="2">
        <v>0</v>
      </c>
      <c r="M8691" t="s">
        <v>10962</v>
      </c>
      <c r="N8691" t="s">
        <v>14359</v>
      </c>
      <c r="O8691" t="s">
        <v>10962</v>
      </c>
      <c r="P8691" t="s">
        <v>11010</v>
      </c>
    </row>
    <row r="8692" spans="1:16" x14ac:dyDescent="0.3">
      <c r="A8692" t="s">
        <v>14442</v>
      </c>
      <c r="B8692" s="2" t="str">
        <f t="shared" si="407"/>
        <v>6571</v>
      </c>
      <c r="C8692" s="2">
        <f t="shared" si="405"/>
        <v>6571</v>
      </c>
      <c r="D8692" t="str">
        <f>VLOOKUP(C8692,'Cost Centre'!A:B,2,)</f>
        <v>Human Settlement and Housing</v>
      </c>
      <c r="E8692" t="str">
        <f t="shared" si="406"/>
        <v>8</v>
      </c>
      <c r="F8692" t="s">
        <v>462</v>
      </c>
      <c r="G8692" s="2">
        <v>11157704.58</v>
      </c>
      <c r="H8692" s="2">
        <v>0</v>
      </c>
      <c r="I8692" s="2">
        <v>0</v>
      </c>
      <c r="J8692" s="105">
        <f>SUMIF([1]MMM!$A:$A,A8692,[1]MMM!$F:$F)</f>
        <v>11157704.58</v>
      </c>
      <c r="K8692" s="2" t="s">
        <v>460</v>
      </c>
      <c r="L8692" s="2">
        <v>0</v>
      </c>
      <c r="M8692" t="s">
        <v>10962</v>
      </c>
      <c r="N8692" t="s">
        <v>14359</v>
      </c>
      <c r="O8692" t="s">
        <v>10916</v>
      </c>
      <c r="P8692" t="s">
        <v>10917</v>
      </c>
    </row>
    <row r="8693" spans="1:16" x14ac:dyDescent="0.3">
      <c r="A8693" t="s">
        <v>14443</v>
      </c>
      <c r="B8693" s="2" t="str">
        <f t="shared" si="407"/>
        <v>6571</v>
      </c>
      <c r="C8693" s="2">
        <f t="shared" si="405"/>
        <v>6571</v>
      </c>
      <c r="D8693" t="str">
        <f>VLOOKUP(C8693,'Cost Centre'!A:B,2,)</f>
        <v>Human Settlement and Housing</v>
      </c>
      <c r="E8693" t="str">
        <f t="shared" si="406"/>
        <v>8</v>
      </c>
      <c r="F8693" t="s">
        <v>464</v>
      </c>
      <c r="G8693" s="2">
        <v>0</v>
      </c>
      <c r="H8693" s="2">
        <v>0</v>
      </c>
      <c r="I8693" s="2">
        <v>0</v>
      </c>
      <c r="J8693" s="105">
        <f>SUMIF([1]MMM!$A:$A,A8693,[1]MMM!$F:$F)</f>
        <v>0</v>
      </c>
      <c r="K8693" s="2" t="s">
        <v>460</v>
      </c>
      <c r="L8693" s="2">
        <v>0</v>
      </c>
      <c r="M8693" t="s">
        <v>10962</v>
      </c>
      <c r="N8693" t="s">
        <v>14359</v>
      </c>
      <c r="O8693" t="s">
        <v>10916</v>
      </c>
      <c r="P8693" t="s">
        <v>10917</v>
      </c>
    </row>
    <row r="8694" spans="1:16" x14ac:dyDescent="0.3">
      <c r="A8694" t="s">
        <v>14444</v>
      </c>
      <c r="B8694" s="2" t="str">
        <f t="shared" si="407"/>
        <v>6571</v>
      </c>
      <c r="C8694" s="2">
        <f t="shared" si="405"/>
        <v>6571</v>
      </c>
      <c r="D8694" t="str">
        <f>VLOOKUP(C8694,'Cost Centre'!A:B,2,)</f>
        <v>Human Settlement and Housing</v>
      </c>
      <c r="E8694" t="str">
        <f t="shared" si="406"/>
        <v>8</v>
      </c>
      <c r="F8694" t="s">
        <v>466</v>
      </c>
      <c r="G8694" s="2">
        <v>0</v>
      </c>
      <c r="H8694" s="2">
        <v>0</v>
      </c>
      <c r="I8694" s="2">
        <v>0</v>
      </c>
      <c r="J8694" s="105">
        <f>SUMIF([1]MMM!$A:$A,A8694,[1]MMM!$F:$F)</f>
        <v>0</v>
      </c>
      <c r="K8694" s="2" t="s">
        <v>460</v>
      </c>
      <c r="L8694" s="2">
        <v>0</v>
      </c>
      <c r="M8694" t="s">
        <v>10962</v>
      </c>
      <c r="N8694" t="s">
        <v>14359</v>
      </c>
      <c r="O8694" t="s">
        <v>10916</v>
      </c>
      <c r="P8694" t="s">
        <v>10917</v>
      </c>
    </row>
    <row r="8695" spans="1:16" x14ac:dyDescent="0.3">
      <c r="A8695" t="s">
        <v>14445</v>
      </c>
      <c r="B8695" s="2" t="str">
        <f t="shared" si="407"/>
        <v>6571</v>
      </c>
      <c r="C8695" s="2">
        <f t="shared" si="405"/>
        <v>6571</v>
      </c>
      <c r="D8695" t="str">
        <f>VLOOKUP(C8695,'Cost Centre'!A:B,2,)</f>
        <v>Human Settlement and Housing</v>
      </c>
      <c r="E8695" t="str">
        <f t="shared" si="406"/>
        <v>8</v>
      </c>
      <c r="F8695" t="s">
        <v>468</v>
      </c>
      <c r="G8695" s="2">
        <v>0</v>
      </c>
      <c r="H8695" s="2">
        <v>9550272.0500000007</v>
      </c>
      <c r="I8695" s="2">
        <v>0</v>
      </c>
      <c r="J8695" s="105">
        <f>SUMIF([1]MMM!$A:$A,A8695,[1]MMM!$F:$F)</f>
        <v>9550272.0500000007</v>
      </c>
      <c r="K8695" s="2" t="s">
        <v>460</v>
      </c>
      <c r="L8695" s="2">
        <v>0</v>
      </c>
      <c r="M8695" t="s">
        <v>10962</v>
      </c>
      <c r="N8695" t="s">
        <v>14359</v>
      </c>
      <c r="O8695" t="s">
        <v>10916</v>
      </c>
      <c r="P8695" t="s">
        <v>10917</v>
      </c>
    </row>
    <row r="8696" spans="1:16" x14ac:dyDescent="0.3">
      <c r="A8696" t="s">
        <v>14446</v>
      </c>
      <c r="B8696" s="2" t="str">
        <f t="shared" si="407"/>
        <v>6571</v>
      </c>
      <c r="C8696" s="2">
        <f t="shared" si="405"/>
        <v>6571</v>
      </c>
      <c r="D8696" t="str">
        <f>VLOOKUP(C8696,'Cost Centre'!A:B,2,)</f>
        <v>Human Settlement and Housing</v>
      </c>
      <c r="E8696" t="str">
        <f t="shared" si="406"/>
        <v>8</v>
      </c>
      <c r="F8696" t="s">
        <v>470</v>
      </c>
      <c r="G8696" s="2">
        <v>0</v>
      </c>
      <c r="H8696" s="2">
        <v>0</v>
      </c>
      <c r="I8696" s="2">
        <v>0</v>
      </c>
      <c r="J8696" s="105">
        <f>SUMIF([1]MMM!$A:$A,A8696,[1]MMM!$F:$F)</f>
        <v>0</v>
      </c>
      <c r="K8696" s="2" t="s">
        <v>460</v>
      </c>
      <c r="L8696" s="2">
        <v>0</v>
      </c>
      <c r="M8696" t="s">
        <v>10962</v>
      </c>
      <c r="N8696" t="s">
        <v>14359</v>
      </c>
      <c r="O8696" t="s">
        <v>10916</v>
      </c>
      <c r="P8696" t="s">
        <v>10917</v>
      </c>
    </row>
    <row r="8697" spans="1:16" x14ac:dyDescent="0.3">
      <c r="A8697" t="s">
        <v>14447</v>
      </c>
      <c r="B8697" s="2" t="str">
        <f t="shared" si="407"/>
        <v>6571</v>
      </c>
      <c r="C8697" s="2">
        <f t="shared" si="405"/>
        <v>6571</v>
      </c>
      <c r="D8697" t="str">
        <f>VLOOKUP(C8697,'Cost Centre'!A:B,2,)</f>
        <v>Human Settlement and Housing</v>
      </c>
      <c r="E8697" t="str">
        <f t="shared" si="406"/>
        <v>8</v>
      </c>
      <c r="F8697" t="s">
        <v>2159</v>
      </c>
      <c r="G8697" s="2">
        <v>0</v>
      </c>
      <c r="H8697" s="2">
        <v>0</v>
      </c>
      <c r="I8697" s="2">
        <v>0</v>
      </c>
      <c r="J8697" s="105">
        <f>SUMIF([1]MMM!$A:$A,A8697,[1]MMM!$F:$F)</f>
        <v>0</v>
      </c>
      <c r="K8697" s="2" t="s">
        <v>460</v>
      </c>
      <c r="L8697" s="2">
        <v>0</v>
      </c>
      <c r="M8697" t="s">
        <v>10962</v>
      </c>
      <c r="N8697" t="s">
        <v>14359</v>
      </c>
      <c r="O8697" t="s">
        <v>10916</v>
      </c>
      <c r="P8697" t="s">
        <v>10917</v>
      </c>
    </row>
    <row r="8698" spans="1:16" x14ac:dyDescent="0.3">
      <c r="A8698" t="s">
        <v>7414</v>
      </c>
      <c r="B8698" s="2" t="str">
        <f t="shared" si="407"/>
        <v>6572</v>
      </c>
      <c r="C8698" s="2">
        <f t="shared" si="405"/>
        <v>6572</v>
      </c>
      <c r="D8698" t="str">
        <f>VLOOKUP(C8698,'Cost Centre'!A:B,2,)</f>
        <v>Human Settlement and Housing</v>
      </c>
      <c r="E8698" t="str">
        <f t="shared" si="406"/>
        <v>2</v>
      </c>
      <c r="F8698" t="s">
        <v>48</v>
      </c>
      <c r="G8698" s="2">
        <v>0</v>
      </c>
      <c r="H8698" s="2">
        <v>2849000</v>
      </c>
      <c r="I8698" s="2">
        <v>0</v>
      </c>
      <c r="J8698" s="105">
        <f>SUMIF([1]MMM!$A:$A,A8698,[1]MMM!$F:$F)</f>
        <v>2861434</v>
      </c>
      <c r="K8698" s="2" t="s">
        <v>10</v>
      </c>
      <c r="L8698" s="2">
        <v>2935089</v>
      </c>
      <c r="M8698" t="s">
        <v>10962</v>
      </c>
      <c r="N8698" t="s">
        <v>14448</v>
      </c>
      <c r="O8698" t="s">
        <v>10871</v>
      </c>
      <c r="P8698" t="s">
        <v>10875</v>
      </c>
    </row>
    <row r="8699" spans="1:16" x14ac:dyDescent="0.3">
      <c r="A8699" t="s">
        <v>7415</v>
      </c>
      <c r="B8699" s="2" t="str">
        <f t="shared" si="407"/>
        <v>6572</v>
      </c>
      <c r="C8699" s="2">
        <f t="shared" si="405"/>
        <v>6572</v>
      </c>
      <c r="D8699" t="str">
        <f>VLOOKUP(C8699,'Cost Centre'!A:B,2,)</f>
        <v>Human Settlement and Housing</v>
      </c>
      <c r="E8699" t="str">
        <f t="shared" si="406"/>
        <v>2</v>
      </c>
      <c r="F8699" t="s">
        <v>51</v>
      </c>
      <c r="G8699" s="2">
        <v>0</v>
      </c>
      <c r="H8699" s="2">
        <v>8400</v>
      </c>
      <c r="I8699" s="2">
        <v>0</v>
      </c>
      <c r="J8699" s="105">
        <f>SUMIF([1]MMM!$A:$A,A8699,[1]MMM!$F:$F)</f>
        <v>8400</v>
      </c>
      <c r="K8699" s="2" t="s">
        <v>10</v>
      </c>
      <c r="L8699" s="2">
        <v>8400</v>
      </c>
      <c r="M8699" t="s">
        <v>10962</v>
      </c>
      <c r="N8699" t="s">
        <v>14448</v>
      </c>
      <c r="O8699" t="s">
        <v>10871</v>
      </c>
      <c r="P8699" t="s">
        <v>10875</v>
      </c>
    </row>
    <row r="8700" spans="1:16" x14ac:dyDescent="0.3">
      <c r="A8700" t="s">
        <v>7416</v>
      </c>
      <c r="B8700" s="2" t="str">
        <f t="shared" si="407"/>
        <v>6572</v>
      </c>
      <c r="C8700" s="2">
        <f t="shared" si="405"/>
        <v>6572</v>
      </c>
      <c r="D8700" t="str">
        <f>VLOOKUP(C8700,'Cost Centre'!A:B,2,)</f>
        <v>Human Settlement and Housing</v>
      </c>
      <c r="E8700" t="str">
        <f t="shared" si="406"/>
        <v>2</v>
      </c>
      <c r="F8700" t="s">
        <v>55</v>
      </c>
      <c r="G8700" s="2">
        <v>0</v>
      </c>
      <c r="H8700" s="2">
        <v>577319.01</v>
      </c>
      <c r="I8700" s="2">
        <v>0</v>
      </c>
      <c r="J8700" s="105">
        <f>SUMIF([1]MMM!$A:$A,A8700,[1]MMM!$F:$F)</f>
        <v>577582.51</v>
      </c>
      <c r="K8700" s="2" t="s">
        <v>10</v>
      </c>
      <c r="L8700" s="2">
        <v>392292</v>
      </c>
      <c r="M8700" t="s">
        <v>10962</v>
      </c>
      <c r="N8700" t="s">
        <v>14448</v>
      </c>
      <c r="O8700" t="s">
        <v>10871</v>
      </c>
      <c r="P8700" t="s">
        <v>10875</v>
      </c>
    </row>
    <row r="8701" spans="1:16" x14ac:dyDescent="0.3">
      <c r="A8701" t="s">
        <v>7417</v>
      </c>
      <c r="B8701" s="2" t="str">
        <f t="shared" si="407"/>
        <v>6572</v>
      </c>
      <c r="C8701" s="2">
        <f t="shared" si="405"/>
        <v>6572</v>
      </c>
      <c r="D8701" t="str">
        <f>VLOOKUP(C8701,'Cost Centre'!A:B,2,)</f>
        <v>Human Settlement and Housing</v>
      </c>
      <c r="E8701" t="str">
        <f t="shared" si="406"/>
        <v>2</v>
      </c>
      <c r="F8701" t="s">
        <v>56</v>
      </c>
      <c r="G8701" s="2">
        <v>0</v>
      </c>
      <c r="H8701" s="2">
        <v>0</v>
      </c>
      <c r="I8701" s="2">
        <v>0</v>
      </c>
      <c r="J8701" s="105">
        <f>SUMIF([1]MMM!$A:$A,A8701,[1]MMM!$F:$F)</f>
        <v>0</v>
      </c>
      <c r="K8701" s="2" t="s">
        <v>10</v>
      </c>
      <c r="L8701" s="2">
        <v>0</v>
      </c>
      <c r="M8701" t="s">
        <v>10962</v>
      </c>
      <c r="N8701" t="s">
        <v>14448</v>
      </c>
      <c r="O8701" t="s">
        <v>10871</v>
      </c>
      <c r="P8701" t="s">
        <v>10875</v>
      </c>
    </row>
    <row r="8702" spans="1:16" x14ac:dyDescent="0.3">
      <c r="A8702" t="s">
        <v>7418</v>
      </c>
      <c r="B8702" s="2" t="str">
        <f t="shared" si="407"/>
        <v>6572</v>
      </c>
      <c r="C8702" s="2">
        <f t="shared" si="405"/>
        <v>6572</v>
      </c>
      <c r="D8702" t="str">
        <f>VLOOKUP(C8702,'Cost Centre'!A:B,2,)</f>
        <v>Human Settlement and Housing</v>
      </c>
      <c r="E8702" t="str">
        <f t="shared" si="406"/>
        <v>2</v>
      </c>
      <c r="F8702" t="s">
        <v>61</v>
      </c>
      <c r="G8702" s="2">
        <v>0</v>
      </c>
      <c r="H8702" s="2">
        <v>229596.99</v>
      </c>
      <c r="I8702" s="2">
        <v>0</v>
      </c>
      <c r="J8702" s="105">
        <f>SUMIF([1]MMM!$A:$A,A8702,[1]MMM!$F:$F)</f>
        <v>229596.99</v>
      </c>
      <c r="K8702" s="2" t="s">
        <v>10</v>
      </c>
      <c r="L8702" s="2">
        <v>244591</v>
      </c>
      <c r="M8702" t="s">
        <v>10962</v>
      </c>
      <c r="N8702" t="s">
        <v>14448</v>
      </c>
      <c r="O8702" t="s">
        <v>10871</v>
      </c>
      <c r="P8702" t="s">
        <v>10875</v>
      </c>
    </row>
    <row r="8703" spans="1:16" x14ac:dyDescent="0.3">
      <c r="A8703" t="s">
        <v>7419</v>
      </c>
      <c r="B8703" s="2" t="str">
        <f t="shared" si="407"/>
        <v>6572</v>
      </c>
      <c r="C8703" s="2">
        <f t="shared" si="405"/>
        <v>6572</v>
      </c>
      <c r="D8703" t="str">
        <f>VLOOKUP(C8703,'Cost Centre'!A:B,2,)</f>
        <v>Human Settlement and Housing</v>
      </c>
      <c r="E8703" t="str">
        <f t="shared" si="406"/>
        <v>2</v>
      </c>
      <c r="F8703" t="s">
        <v>62</v>
      </c>
      <c r="G8703" s="2">
        <v>0</v>
      </c>
      <c r="H8703" s="2">
        <v>15499.08</v>
      </c>
      <c r="I8703" s="2">
        <v>0</v>
      </c>
      <c r="J8703" s="105">
        <f>SUMIF([1]MMM!$A:$A,A8703,[1]MMM!$F:$F)</f>
        <v>15499.08</v>
      </c>
      <c r="K8703" s="2" t="s">
        <v>10</v>
      </c>
      <c r="L8703" s="2">
        <v>0</v>
      </c>
      <c r="M8703" t="s">
        <v>10962</v>
      </c>
      <c r="N8703" t="s">
        <v>14448</v>
      </c>
      <c r="O8703" t="s">
        <v>10871</v>
      </c>
      <c r="P8703" t="s">
        <v>10875</v>
      </c>
    </row>
    <row r="8704" spans="1:16" x14ac:dyDescent="0.3">
      <c r="A8704" t="s">
        <v>7420</v>
      </c>
      <c r="B8704" s="2" t="str">
        <f t="shared" si="407"/>
        <v>6572</v>
      </c>
      <c r="C8704" s="2">
        <f t="shared" si="405"/>
        <v>6572</v>
      </c>
      <c r="D8704" t="str">
        <f>VLOOKUP(C8704,'Cost Centre'!A:B,2,)</f>
        <v>Human Settlement and Housing</v>
      </c>
      <c r="E8704" t="str">
        <f t="shared" si="406"/>
        <v>2</v>
      </c>
      <c r="F8704" t="s">
        <v>63</v>
      </c>
      <c r="G8704" s="2">
        <v>0</v>
      </c>
      <c r="H8704" s="2">
        <v>0</v>
      </c>
      <c r="I8704" s="2">
        <v>0</v>
      </c>
      <c r="J8704" s="105">
        <f>SUMIF([1]MMM!$A:$A,A8704,[1]MMM!$F:$F)</f>
        <v>0</v>
      </c>
      <c r="K8704" s="2" t="s">
        <v>10</v>
      </c>
      <c r="L8704" s="2">
        <v>0</v>
      </c>
      <c r="M8704" t="s">
        <v>10962</v>
      </c>
      <c r="N8704" t="s">
        <v>14448</v>
      </c>
      <c r="O8704" t="s">
        <v>10871</v>
      </c>
      <c r="P8704" t="s">
        <v>10875</v>
      </c>
    </row>
    <row r="8705" spans="1:16" x14ac:dyDescent="0.3">
      <c r="A8705" t="s">
        <v>7421</v>
      </c>
      <c r="B8705" s="2" t="str">
        <f t="shared" si="407"/>
        <v>6572</v>
      </c>
      <c r="C8705" s="2">
        <f t="shared" si="405"/>
        <v>6572</v>
      </c>
      <c r="D8705" t="str">
        <f>VLOOKUP(C8705,'Cost Centre'!A:B,2,)</f>
        <v>Human Settlement and Housing</v>
      </c>
      <c r="E8705" t="str">
        <f t="shared" si="406"/>
        <v>2</v>
      </c>
      <c r="F8705" t="s">
        <v>67</v>
      </c>
      <c r="G8705" s="2">
        <v>0</v>
      </c>
      <c r="H8705" s="2">
        <v>857.5</v>
      </c>
      <c r="I8705" s="2">
        <v>0</v>
      </c>
      <c r="J8705" s="105">
        <f>SUMIF([1]MMM!$A:$A,A8705,[1]MMM!$F:$F)</f>
        <v>866.25</v>
      </c>
      <c r="K8705" s="2" t="s">
        <v>10</v>
      </c>
      <c r="L8705" s="2">
        <v>954</v>
      </c>
      <c r="M8705" t="s">
        <v>10962</v>
      </c>
      <c r="N8705" t="s">
        <v>14448</v>
      </c>
      <c r="O8705" t="s">
        <v>10871</v>
      </c>
      <c r="P8705" t="s">
        <v>10876</v>
      </c>
    </row>
    <row r="8706" spans="1:16" x14ac:dyDescent="0.3">
      <c r="A8706" t="s">
        <v>7422</v>
      </c>
      <c r="B8706" s="2" t="str">
        <f t="shared" si="407"/>
        <v>6572</v>
      </c>
      <c r="C8706" s="2">
        <f t="shared" ref="C8706:C8769" si="408">VALUE(B8706)</f>
        <v>6572</v>
      </c>
      <c r="D8706" t="str">
        <f>VLOOKUP(C8706,'Cost Centre'!A:B,2,)</f>
        <v>Human Settlement and Housing</v>
      </c>
      <c r="E8706" t="str">
        <f t="shared" ref="E8706:E8769" si="409">MID(A8706,5,1)</f>
        <v>2</v>
      </c>
      <c r="F8706" t="s">
        <v>68</v>
      </c>
      <c r="G8706" s="2">
        <v>0</v>
      </c>
      <c r="H8706" s="2">
        <v>20234.55</v>
      </c>
      <c r="I8706" s="2">
        <v>0</v>
      </c>
      <c r="J8706" s="105">
        <f>SUMIF([1]MMM!$A:$A,A8706,[1]MMM!$F:$F)</f>
        <v>21820.18</v>
      </c>
      <c r="K8706" s="2" t="s">
        <v>10</v>
      </c>
      <c r="L8706" s="2">
        <v>19207</v>
      </c>
      <c r="M8706" t="s">
        <v>10962</v>
      </c>
      <c r="N8706" t="s">
        <v>14448</v>
      </c>
      <c r="O8706" t="s">
        <v>10871</v>
      </c>
      <c r="P8706" t="s">
        <v>10876</v>
      </c>
    </row>
    <row r="8707" spans="1:16" x14ac:dyDescent="0.3">
      <c r="A8707" t="s">
        <v>7423</v>
      </c>
      <c r="B8707" s="2" t="str">
        <f t="shared" ref="B8707:B8770" si="410">MID(A8707,1,4)</f>
        <v>6572</v>
      </c>
      <c r="C8707" s="2">
        <f t="shared" si="408"/>
        <v>6572</v>
      </c>
      <c r="D8707" t="str">
        <f>VLOOKUP(C8707,'Cost Centre'!A:B,2,)</f>
        <v>Human Settlement and Housing</v>
      </c>
      <c r="E8707" t="str">
        <f t="shared" si="409"/>
        <v>2</v>
      </c>
      <c r="F8707" t="s">
        <v>10877</v>
      </c>
      <c r="G8707" s="2">
        <v>0</v>
      </c>
      <c r="H8707" s="2">
        <v>241391.82</v>
      </c>
      <c r="I8707" s="2">
        <v>0</v>
      </c>
      <c r="J8707" s="105">
        <f>SUMIF([1]MMM!$A:$A,A8707,[1]MMM!$F:$F)</f>
        <v>241391.82</v>
      </c>
      <c r="K8707" s="2" t="s">
        <v>10</v>
      </c>
      <c r="L8707" s="2">
        <v>212109</v>
      </c>
      <c r="M8707" t="s">
        <v>10962</v>
      </c>
      <c r="N8707" t="s">
        <v>14448</v>
      </c>
      <c r="O8707" t="s">
        <v>10871</v>
      </c>
      <c r="P8707" t="s">
        <v>10876</v>
      </c>
    </row>
    <row r="8708" spans="1:16" x14ac:dyDescent="0.3">
      <c r="A8708" t="s">
        <v>7424</v>
      </c>
      <c r="B8708" s="2" t="str">
        <f t="shared" si="410"/>
        <v>6572</v>
      </c>
      <c r="C8708" s="2">
        <f t="shared" si="408"/>
        <v>6572</v>
      </c>
      <c r="D8708" t="str">
        <f>VLOOKUP(C8708,'Cost Centre'!A:B,2,)</f>
        <v>Human Settlement and Housing</v>
      </c>
      <c r="E8708" t="str">
        <f t="shared" si="409"/>
        <v>2</v>
      </c>
      <c r="F8708" t="s">
        <v>69</v>
      </c>
      <c r="G8708" s="2">
        <v>0</v>
      </c>
      <c r="H8708" s="2">
        <v>542597.34</v>
      </c>
      <c r="I8708" s="2">
        <v>0</v>
      </c>
      <c r="J8708" s="105">
        <f>SUMIF([1]MMM!$A:$A,A8708,[1]MMM!$F:$F)</f>
        <v>544835.46</v>
      </c>
      <c r="K8708" s="2" t="s">
        <v>10</v>
      </c>
      <c r="L8708" s="2">
        <v>540940</v>
      </c>
      <c r="M8708" t="s">
        <v>10962</v>
      </c>
      <c r="N8708" t="s">
        <v>14448</v>
      </c>
      <c r="O8708" t="s">
        <v>10871</v>
      </c>
      <c r="P8708" t="s">
        <v>10876</v>
      </c>
    </row>
    <row r="8709" spans="1:16" x14ac:dyDescent="0.3">
      <c r="A8709" t="s">
        <v>7425</v>
      </c>
      <c r="B8709" s="2" t="str">
        <f t="shared" si="410"/>
        <v>6572</v>
      </c>
      <c r="C8709" s="2">
        <f t="shared" si="408"/>
        <v>6572</v>
      </c>
      <c r="D8709" t="str">
        <f>VLOOKUP(C8709,'Cost Centre'!A:B,2,)</f>
        <v>Human Settlement and Housing</v>
      </c>
      <c r="E8709" t="str">
        <f t="shared" si="409"/>
        <v>2</v>
      </c>
      <c r="F8709" t="s">
        <v>70</v>
      </c>
      <c r="G8709" s="2">
        <v>0</v>
      </c>
      <c r="H8709" s="2">
        <v>14723.28</v>
      </c>
      <c r="I8709" s="2">
        <v>0</v>
      </c>
      <c r="J8709" s="105">
        <f>SUMIF([1]MMM!$A:$A,A8709,[1]MMM!$F:$F)</f>
        <v>14723.28</v>
      </c>
      <c r="K8709" s="2" t="s">
        <v>10</v>
      </c>
      <c r="L8709" s="2">
        <v>17217</v>
      </c>
      <c r="M8709" t="s">
        <v>10962</v>
      </c>
      <c r="N8709" t="s">
        <v>14448</v>
      </c>
      <c r="O8709" t="s">
        <v>10871</v>
      </c>
      <c r="P8709" t="s">
        <v>10876</v>
      </c>
    </row>
    <row r="8710" spans="1:16" x14ac:dyDescent="0.3">
      <c r="A8710" t="s">
        <v>7426</v>
      </c>
      <c r="B8710" s="2" t="str">
        <f t="shared" si="410"/>
        <v>6572</v>
      </c>
      <c r="C8710" s="2">
        <f t="shared" si="408"/>
        <v>6572</v>
      </c>
      <c r="D8710" t="str">
        <f>VLOOKUP(C8710,'Cost Centre'!A:B,2,)</f>
        <v>Human Settlement and Housing</v>
      </c>
      <c r="E8710" t="str">
        <f t="shared" si="409"/>
        <v>2</v>
      </c>
      <c r="F8710" t="s">
        <v>227</v>
      </c>
      <c r="G8710" s="2">
        <v>0</v>
      </c>
      <c r="H8710" s="2">
        <v>0</v>
      </c>
      <c r="I8710" s="2">
        <v>0</v>
      </c>
      <c r="J8710" s="105">
        <f>SUMIF([1]MMM!$A:$A,A8710,[1]MMM!$F:$F)</f>
        <v>0</v>
      </c>
      <c r="K8710" s="2" t="s">
        <v>10</v>
      </c>
      <c r="L8710" s="2">
        <v>80000</v>
      </c>
      <c r="M8710" t="s">
        <v>10962</v>
      </c>
      <c r="N8710" t="s">
        <v>14448</v>
      </c>
      <c r="O8710" t="s">
        <v>10871</v>
      </c>
      <c r="P8710" t="s">
        <v>10879</v>
      </c>
    </row>
    <row r="8711" spans="1:16" x14ac:dyDescent="0.3">
      <c r="A8711" t="s">
        <v>7427</v>
      </c>
      <c r="B8711" s="2" t="str">
        <f t="shared" si="410"/>
        <v>6572</v>
      </c>
      <c r="C8711" s="2">
        <f t="shared" si="408"/>
        <v>6572</v>
      </c>
      <c r="D8711" t="str">
        <f>VLOOKUP(C8711,'Cost Centre'!A:B,2,)</f>
        <v>Human Settlement and Housing</v>
      </c>
      <c r="E8711" t="str">
        <f t="shared" si="409"/>
        <v>2</v>
      </c>
      <c r="F8711" t="s">
        <v>88</v>
      </c>
      <c r="G8711" s="2">
        <v>0</v>
      </c>
      <c r="H8711" s="2">
        <v>4688.83</v>
      </c>
      <c r="I8711" s="2">
        <v>0</v>
      </c>
      <c r="J8711" s="105">
        <f>SUMIF([1]MMM!$A:$A,A8711,[1]MMM!$F:$F)</f>
        <v>4688.83</v>
      </c>
      <c r="K8711" s="2" t="s">
        <v>10</v>
      </c>
      <c r="L8711" s="2">
        <v>5098</v>
      </c>
      <c r="M8711" t="s">
        <v>10962</v>
      </c>
      <c r="N8711" t="s">
        <v>14448</v>
      </c>
      <c r="O8711" t="s">
        <v>10871</v>
      </c>
      <c r="P8711" t="s">
        <v>10881</v>
      </c>
    </row>
    <row r="8712" spans="1:16" x14ac:dyDescent="0.3">
      <c r="A8712" t="s">
        <v>7428</v>
      </c>
      <c r="B8712" s="2" t="str">
        <f t="shared" si="410"/>
        <v>6572</v>
      </c>
      <c r="C8712" s="2">
        <f t="shared" si="408"/>
        <v>6572</v>
      </c>
      <c r="D8712" t="str">
        <f>VLOOKUP(C8712,'Cost Centre'!A:B,2,)</f>
        <v>Human Settlement and Housing</v>
      </c>
      <c r="E8712" t="str">
        <f t="shared" si="409"/>
        <v>2</v>
      </c>
      <c r="F8712" t="s">
        <v>93</v>
      </c>
      <c r="G8712" s="2">
        <v>0</v>
      </c>
      <c r="H8712" s="2">
        <v>35918.51</v>
      </c>
      <c r="I8712" s="2">
        <v>0</v>
      </c>
      <c r="J8712" s="105">
        <f>SUMIF([1]MMM!$A:$A,A8712,[1]MMM!$F:$F)</f>
        <v>36025.379999999997</v>
      </c>
      <c r="K8712" s="2" t="s">
        <v>10</v>
      </c>
      <c r="L8712" s="2">
        <v>38116</v>
      </c>
      <c r="M8712" t="s">
        <v>10962</v>
      </c>
      <c r="N8712" t="s">
        <v>14448</v>
      </c>
      <c r="O8712" t="s">
        <v>10871</v>
      </c>
      <c r="P8712" t="s">
        <v>10881</v>
      </c>
    </row>
    <row r="8713" spans="1:16" x14ac:dyDescent="0.3">
      <c r="A8713" t="s">
        <v>14449</v>
      </c>
      <c r="B8713" s="2" t="str">
        <f t="shared" si="410"/>
        <v>6572</v>
      </c>
      <c r="C8713" s="2">
        <f t="shared" si="408"/>
        <v>6572</v>
      </c>
      <c r="D8713" t="str">
        <f>VLOOKUP(C8713,'Cost Centre'!A:B,2,)</f>
        <v>Human Settlement and Housing</v>
      </c>
      <c r="E8713" t="str">
        <f t="shared" si="409"/>
        <v>2</v>
      </c>
      <c r="F8713" t="s">
        <v>14361</v>
      </c>
      <c r="G8713" s="2">
        <v>0</v>
      </c>
      <c r="H8713" s="2">
        <v>0</v>
      </c>
      <c r="I8713" s="2">
        <v>0</v>
      </c>
      <c r="J8713" s="105">
        <f>SUMIF([1]MMM!$A:$A,A8713,[1]MMM!$F:$F)</f>
        <v>0</v>
      </c>
      <c r="K8713" s="2" t="s">
        <v>10</v>
      </c>
      <c r="L8713" s="2">
        <v>0</v>
      </c>
      <c r="M8713" t="s">
        <v>10962</v>
      </c>
      <c r="N8713" t="s">
        <v>14448</v>
      </c>
      <c r="O8713" t="s">
        <v>10871</v>
      </c>
      <c r="P8713" t="s">
        <v>10887</v>
      </c>
    </row>
    <row r="8714" spans="1:16" x14ac:dyDescent="0.3">
      <c r="A8714" t="s">
        <v>14450</v>
      </c>
      <c r="B8714" s="2" t="str">
        <f t="shared" si="410"/>
        <v>6572</v>
      </c>
      <c r="C8714" s="2">
        <f t="shared" si="408"/>
        <v>6572</v>
      </c>
      <c r="D8714" t="str">
        <f>VLOOKUP(C8714,'Cost Centre'!A:B,2,)</f>
        <v>Human Settlement and Housing</v>
      </c>
      <c r="E8714" t="str">
        <f t="shared" si="409"/>
        <v>2</v>
      </c>
      <c r="F8714" t="s">
        <v>13915</v>
      </c>
      <c r="G8714" s="2">
        <v>0</v>
      </c>
      <c r="H8714" s="2">
        <v>0</v>
      </c>
      <c r="I8714" s="2">
        <v>0</v>
      </c>
      <c r="J8714" s="105">
        <f>SUMIF([1]MMM!$A:$A,A8714,[1]MMM!$F:$F)</f>
        <v>0</v>
      </c>
      <c r="K8714" s="2" t="s">
        <v>10</v>
      </c>
      <c r="L8714" s="2">
        <v>0</v>
      </c>
      <c r="M8714" t="s">
        <v>10962</v>
      </c>
      <c r="N8714" t="s">
        <v>14448</v>
      </c>
      <c r="O8714" t="s">
        <v>10871</v>
      </c>
      <c r="P8714" t="s">
        <v>10887</v>
      </c>
    </row>
    <row r="8715" spans="1:16" x14ac:dyDescent="0.3">
      <c r="A8715" t="s">
        <v>14451</v>
      </c>
      <c r="B8715" s="2" t="str">
        <f t="shared" si="410"/>
        <v>6572</v>
      </c>
      <c r="C8715" s="2">
        <f t="shared" si="408"/>
        <v>6572</v>
      </c>
      <c r="D8715" t="str">
        <f>VLOOKUP(C8715,'Cost Centre'!A:B,2,)</f>
        <v>Human Settlement and Housing</v>
      </c>
      <c r="E8715" s="109" t="str">
        <f t="shared" si="409"/>
        <v>3</v>
      </c>
      <c r="F8715" t="s">
        <v>9248</v>
      </c>
      <c r="G8715" s="2">
        <v>0</v>
      </c>
      <c r="H8715" s="2">
        <v>0</v>
      </c>
      <c r="I8715" s="2">
        <v>0</v>
      </c>
      <c r="J8715" s="105">
        <f>SUMIF([1]MMM!$A:$A,A8715,[1]MMM!$F:$F)</f>
        <v>0</v>
      </c>
      <c r="K8715" s="2" t="s">
        <v>10</v>
      </c>
      <c r="L8715" s="2">
        <v>0</v>
      </c>
      <c r="M8715" t="s">
        <v>10962</v>
      </c>
      <c r="N8715" t="s">
        <v>14448</v>
      </c>
      <c r="O8715" t="s">
        <v>10908</v>
      </c>
      <c r="P8715" t="s">
        <v>10953</v>
      </c>
    </row>
    <row r="8716" spans="1:16" x14ac:dyDescent="0.3">
      <c r="A8716" t="s">
        <v>14452</v>
      </c>
      <c r="B8716" s="2" t="str">
        <f t="shared" si="410"/>
        <v>6572</v>
      </c>
      <c r="C8716" s="2">
        <f t="shared" si="408"/>
        <v>6572</v>
      </c>
      <c r="D8716" t="str">
        <f>VLOOKUP(C8716,'Cost Centre'!A:B,2,)</f>
        <v>Human Settlement and Housing</v>
      </c>
      <c r="E8716" s="109">
        <v>2</v>
      </c>
      <c r="F8716" t="s">
        <v>9249</v>
      </c>
      <c r="G8716" s="2">
        <v>0</v>
      </c>
      <c r="H8716" s="2">
        <v>0</v>
      </c>
      <c r="I8716" s="2">
        <v>0</v>
      </c>
      <c r="J8716" s="105">
        <f>SUMIF([1]MMM!$A:$A,A8716,[1]MMM!$F:$F)</f>
        <v>0</v>
      </c>
      <c r="K8716" s="2" t="s">
        <v>10</v>
      </c>
      <c r="L8716" s="2">
        <v>0</v>
      </c>
      <c r="M8716" t="s">
        <v>10962</v>
      </c>
      <c r="N8716" t="s">
        <v>14448</v>
      </c>
      <c r="O8716" t="s">
        <v>10908</v>
      </c>
      <c r="P8716" t="s">
        <v>10953</v>
      </c>
    </row>
    <row r="8717" spans="1:16" x14ac:dyDescent="0.3">
      <c r="A8717" t="s">
        <v>14453</v>
      </c>
      <c r="B8717" s="2" t="str">
        <f t="shared" si="410"/>
        <v>6572</v>
      </c>
      <c r="C8717" s="2">
        <f t="shared" si="408"/>
        <v>6572</v>
      </c>
      <c r="D8717" t="str">
        <f>VLOOKUP(C8717,'Cost Centre'!A:B,2,)</f>
        <v>Human Settlement and Housing</v>
      </c>
      <c r="E8717" s="109" t="str">
        <f t="shared" si="409"/>
        <v>3</v>
      </c>
      <c r="F8717" t="s">
        <v>7780</v>
      </c>
      <c r="G8717" s="2">
        <v>0</v>
      </c>
      <c r="H8717" s="2">
        <v>0</v>
      </c>
      <c r="I8717" s="2">
        <v>0</v>
      </c>
      <c r="J8717" s="105">
        <f>SUMIF([1]MMM!$A:$A,A8717,[1]MMM!$F:$F)</f>
        <v>0</v>
      </c>
      <c r="K8717" s="2" t="s">
        <v>10</v>
      </c>
      <c r="L8717" s="2">
        <v>0</v>
      </c>
      <c r="M8717" t="s">
        <v>10962</v>
      </c>
      <c r="N8717" t="s">
        <v>14448</v>
      </c>
      <c r="O8717" t="s">
        <v>10908</v>
      </c>
      <c r="P8717" t="s">
        <v>10953</v>
      </c>
    </row>
    <row r="8718" spans="1:16" x14ac:dyDescent="0.3">
      <c r="A8718" t="s">
        <v>14454</v>
      </c>
      <c r="B8718" s="2" t="str">
        <f t="shared" si="410"/>
        <v>6572</v>
      </c>
      <c r="C8718" s="2">
        <f t="shared" si="408"/>
        <v>6572</v>
      </c>
      <c r="D8718" t="str">
        <f>VLOOKUP(C8718,'Cost Centre'!A:B,2,)</f>
        <v>Human Settlement and Housing</v>
      </c>
      <c r="E8718" s="109">
        <v>2</v>
      </c>
      <c r="F8718" t="s">
        <v>7781</v>
      </c>
      <c r="G8718" s="2">
        <v>0</v>
      </c>
      <c r="H8718" s="2">
        <v>0</v>
      </c>
      <c r="I8718" s="2">
        <v>0</v>
      </c>
      <c r="J8718" s="105">
        <f>SUMIF([1]MMM!$A:$A,A8718,[1]MMM!$F:$F)</f>
        <v>0</v>
      </c>
      <c r="K8718" s="2" t="s">
        <v>10</v>
      </c>
      <c r="L8718" s="2">
        <v>0</v>
      </c>
      <c r="M8718" t="s">
        <v>10962</v>
      </c>
      <c r="N8718" t="s">
        <v>14448</v>
      </c>
      <c r="O8718" t="s">
        <v>10908</v>
      </c>
      <c r="P8718" t="s">
        <v>10953</v>
      </c>
    </row>
    <row r="8719" spans="1:16" x14ac:dyDescent="0.3">
      <c r="A8719" t="s">
        <v>14455</v>
      </c>
      <c r="B8719" s="2" t="str">
        <f t="shared" si="410"/>
        <v>6572</v>
      </c>
      <c r="C8719" s="2">
        <f t="shared" si="408"/>
        <v>6572</v>
      </c>
      <c r="D8719" t="str">
        <f>VLOOKUP(C8719,'Cost Centre'!A:B,2,)</f>
        <v>Human Settlement and Housing</v>
      </c>
      <c r="E8719" s="109">
        <v>2</v>
      </c>
      <c r="F8719" t="s">
        <v>1940</v>
      </c>
      <c r="G8719" s="2">
        <v>0</v>
      </c>
      <c r="H8719" s="2">
        <v>0</v>
      </c>
      <c r="I8719" s="2">
        <v>0</v>
      </c>
      <c r="J8719" s="105">
        <f>SUMIF([1]MMM!$A:$A,A8719,[1]MMM!$F:$F)</f>
        <v>0</v>
      </c>
      <c r="K8719" s="2" t="s">
        <v>10</v>
      </c>
      <c r="L8719" s="2">
        <v>0</v>
      </c>
      <c r="M8719" t="s">
        <v>10962</v>
      </c>
      <c r="N8719" t="s">
        <v>14448</v>
      </c>
      <c r="O8719" t="s">
        <v>10908</v>
      </c>
      <c r="P8719" t="s">
        <v>10956</v>
      </c>
    </row>
    <row r="8720" spans="1:16" x14ac:dyDescent="0.3">
      <c r="A8720" t="s">
        <v>14456</v>
      </c>
      <c r="B8720" s="2" t="str">
        <f t="shared" si="410"/>
        <v>6572</v>
      </c>
      <c r="C8720" s="2">
        <f t="shared" si="408"/>
        <v>6572</v>
      </c>
      <c r="D8720" t="str">
        <f>VLOOKUP(C8720,'Cost Centre'!A:B,2,)</f>
        <v>Human Settlement and Housing</v>
      </c>
      <c r="E8720" s="109">
        <v>2</v>
      </c>
      <c r="F8720" t="s">
        <v>1723</v>
      </c>
      <c r="G8720" s="2">
        <v>0</v>
      </c>
      <c r="H8720" s="2">
        <v>0</v>
      </c>
      <c r="I8720" s="2">
        <v>0</v>
      </c>
      <c r="J8720" s="105">
        <f>SUMIF([1]MMM!$A:$A,A8720,[1]MMM!$F:$F)</f>
        <v>0</v>
      </c>
      <c r="K8720" s="2" t="s">
        <v>10</v>
      </c>
      <c r="L8720" s="2">
        <v>0</v>
      </c>
      <c r="M8720" t="s">
        <v>10962</v>
      </c>
      <c r="N8720" t="s">
        <v>14448</v>
      </c>
      <c r="O8720" t="s">
        <v>10908</v>
      </c>
      <c r="P8720" t="s">
        <v>10956</v>
      </c>
    </row>
    <row r="8721" spans="1:16" x14ac:dyDescent="0.3">
      <c r="A8721" t="s">
        <v>14457</v>
      </c>
      <c r="B8721" s="2" t="str">
        <f t="shared" si="410"/>
        <v>6572</v>
      </c>
      <c r="C8721" s="2">
        <f t="shared" si="408"/>
        <v>6572</v>
      </c>
      <c r="D8721" t="str">
        <f>VLOOKUP(C8721,'Cost Centre'!A:B,2,)</f>
        <v>Human Settlement and Housing</v>
      </c>
      <c r="E8721" s="109">
        <v>2</v>
      </c>
      <c r="F8721" t="s">
        <v>1942</v>
      </c>
      <c r="G8721" s="2">
        <v>0</v>
      </c>
      <c r="H8721" s="2">
        <v>0</v>
      </c>
      <c r="I8721" s="2">
        <v>0</v>
      </c>
      <c r="J8721" s="105">
        <f>SUMIF([1]MMM!$A:$A,A8721,[1]MMM!$F:$F)</f>
        <v>0</v>
      </c>
      <c r="K8721" s="2" t="s">
        <v>10</v>
      </c>
      <c r="L8721" s="2">
        <v>0</v>
      </c>
      <c r="M8721" t="s">
        <v>10962</v>
      </c>
      <c r="N8721" t="s">
        <v>14448</v>
      </c>
      <c r="O8721" t="s">
        <v>10908</v>
      </c>
      <c r="P8721" t="s">
        <v>10958</v>
      </c>
    </row>
    <row r="8722" spans="1:16" x14ac:dyDescent="0.3">
      <c r="A8722" t="s">
        <v>14458</v>
      </c>
      <c r="B8722" s="2" t="str">
        <f t="shared" si="410"/>
        <v>6572</v>
      </c>
      <c r="C8722" s="2">
        <f t="shared" si="408"/>
        <v>6572</v>
      </c>
      <c r="D8722" t="str">
        <f>VLOOKUP(C8722,'Cost Centre'!A:B,2,)</f>
        <v>Human Settlement and Housing</v>
      </c>
      <c r="E8722" s="109">
        <v>2</v>
      </c>
      <c r="F8722" t="s">
        <v>1728</v>
      </c>
      <c r="G8722" s="2">
        <v>0</v>
      </c>
      <c r="H8722" s="2">
        <v>0</v>
      </c>
      <c r="I8722" s="2">
        <v>0</v>
      </c>
      <c r="J8722" s="105">
        <f>SUMIF([1]MMM!$A:$A,A8722,[1]MMM!$F:$F)</f>
        <v>0</v>
      </c>
      <c r="K8722" s="2" t="s">
        <v>10</v>
      </c>
      <c r="L8722" s="2">
        <v>0</v>
      </c>
      <c r="M8722" t="s">
        <v>10962</v>
      </c>
      <c r="N8722" t="s">
        <v>14448</v>
      </c>
      <c r="O8722" t="s">
        <v>10908</v>
      </c>
      <c r="P8722" t="s">
        <v>10958</v>
      </c>
    </row>
    <row r="8723" spans="1:16" x14ac:dyDescent="0.3">
      <c r="A8723" t="s">
        <v>14459</v>
      </c>
      <c r="B8723" s="2" t="str">
        <f t="shared" si="410"/>
        <v>6572</v>
      </c>
      <c r="C8723" s="2">
        <f t="shared" si="408"/>
        <v>6572</v>
      </c>
      <c r="D8723" t="str">
        <f>VLOOKUP(C8723,'Cost Centre'!A:B,2,)</f>
        <v>Human Settlement and Housing</v>
      </c>
      <c r="E8723" t="str">
        <f t="shared" si="409"/>
        <v>3</v>
      </c>
      <c r="F8723" t="s">
        <v>10912</v>
      </c>
      <c r="G8723" s="2">
        <v>0</v>
      </c>
      <c r="H8723" s="2">
        <v>0</v>
      </c>
      <c r="I8723" s="2">
        <v>-4187275.45</v>
      </c>
      <c r="J8723" s="105">
        <f>SUMIF([1]MMM!$A:$A,A8723,[1]MMM!$F:$F)</f>
        <v>-4187275.45</v>
      </c>
      <c r="K8723" s="2" t="s">
        <v>10</v>
      </c>
      <c r="L8723" s="2">
        <v>0</v>
      </c>
      <c r="M8723" t="s">
        <v>10962</v>
      </c>
      <c r="N8723" t="s">
        <v>14448</v>
      </c>
      <c r="O8723" t="s">
        <v>10908</v>
      </c>
      <c r="P8723" t="s">
        <v>10913</v>
      </c>
    </row>
    <row r="8724" spans="1:16" x14ac:dyDescent="0.3">
      <c r="A8724" t="s">
        <v>14460</v>
      </c>
      <c r="B8724" s="2" t="str">
        <f t="shared" si="410"/>
        <v>6572</v>
      </c>
      <c r="C8724" s="2">
        <f t="shared" si="408"/>
        <v>6572</v>
      </c>
      <c r="D8724" t="str">
        <f>VLOOKUP(C8724,'Cost Centre'!A:B,2,)</f>
        <v>Human Settlement and Housing</v>
      </c>
      <c r="E8724" t="str">
        <f t="shared" si="409"/>
        <v>3</v>
      </c>
      <c r="F8724" t="s">
        <v>10915</v>
      </c>
      <c r="G8724" s="2">
        <v>0</v>
      </c>
      <c r="H8724" s="2">
        <v>0</v>
      </c>
      <c r="I8724" s="2">
        <v>0</v>
      </c>
      <c r="J8724" s="105">
        <f>SUMIF([1]MMM!$A:$A,A8724,[1]MMM!$F:$F)</f>
        <v>0</v>
      </c>
      <c r="K8724" s="2" t="s">
        <v>10</v>
      </c>
      <c r="L8724" s="2">
        <v>0</v>
      </c>
      <c r="M8724" t="s">
        <v>10962</v>
      </c>
      <c r="N8724" t="s">
        <v>14448</v>
      </c>
      <c r="O8724" t="s">
        <v>10908</v>
      </c>
      <c r="P8724" t="s">
        <v>10913</v>
      </c>
    </row>
    <row r="8725" spans="1:16" x14ac:dyDescent="0.3">
      <c r="A8725" t="s">
        <v>14461</v>
      </c>
      <c r="B8725" s="2" t="str">
        <f t="shared" si="410"/>
        <v>6572</v>
      </c>
      <c r="C8725" s="2">
        <f t="shared" si="408"/>
        <v>6572</v>
      </c>
      <c r="D8725" t="str">
        <f>VLOOKUP(C8725,'Cost Centre'!A:B,2,)</f>
        <v>Human Settlement and Housing</v>
      </c>
      <c r="E8725" t="str">
        <f t="shared" si="409"/>
        <v>6</v>
      </c>
      <c r="F8725" t="s">
        <v>13936</v>
      </c>
      <c r="G8725" s="2">
        <v>0</v>
      </c>
      <c r="H8725" s="2">
        <v>0</v>
      </c>
      <c r="I8725" s="2">
        <v>0</v>
      </c>
      <c r="J8725" s="105">
        <f>SUMIF([1]MMM!$A:$A,A8725,[1]MMM!$F:$F)</f>
        <v>0</v>
      </c>
      <c r="K8725" s="2" t="s">
        <v>460</v>
      </c>
      <c r="L8725" s="2">
        <v>0</v>
      </c>
      <c r="M8725" t="s">
        <v>10962</v>
      </c>
      <c r="N8725" t="s">
        <v>14448</v>
      </c>
      <c r="O8725" t="s">
        <v>10962</v>
      </c>
      <c r="P8725" t="s">
        <v>13937</v>
      </c>
    </row>
    <row r="8726" spans="1:16" x14ac:dyDescent="0.3">
      <c r="A8726" t="s">
        <v>14462</v>
      </c>
      <c r="B8726" s="2" t="str">
        <f t="shared" si="410"/>
        <v>6572</v>
      </c>
      <c r="C8726" s="2">
        <f t="shared" si="408"/>
        <v>6572</v>
      </c>
      <c r="D8726" t="str">
        <f>VLOOKUP(C8726,'Cost Centre'!A:B,2,)</f>
        <v>Human Settlement and Housing</v>
      </c>
      <c r="E8726" t="str">
        <f t="shared" si="409"/>
        <v>6</v>
      </c>
      <c r="F8726" t="s">
        <v>13949</v>
      </c>
      <c r="G8726" s="2">
        <v>0</v>
      </c>
      <c r="H8726" s="2">
        <v>0</v>
      </c>
      <c r="I8726" s="2">
        <v>0</v>
      </c>
      <c r="J8726" s="105">
        <f>SUMIF([1]MMM!$A:$A,A8726,[1]MMM!$F:$F)</f>
        <v>0</v>
      </c>
      <c r="K8726" s="2" t="s">
        <v>10</v>
      </c>
      <c r="L8726" s="2">
        <v>0</v>
      </c>
      <c r="M8726" t="s">
        <v>10962</v>
      </c>
      <c r="N8726" t="s">
        <v>14448</v>
      </c>
      <c r="O8726" t="s">
        <v>10962</v>
      </c>
      <c r="P8726" t="s">
        <v>13937</v>
      </c>
    </row>
    <row r="8727" spans="1:16" x14ac:dyDescent="0.3">
      <c r="A8727" t="s">
        <v>14463</v>
      </c>
      <c r="B8727" s="2" t="str">
        <f t="shared" si="410"/>
        <v>6572</v>
      </c>
      <c r="C8727" s="2">
        <f t="shared" si="408"/>
        <v>6572</v>
      </c>
      <c r="D8727" t="str">
        <f>VLOOKUP(C8727,'Cost Centre'!A:B,2,)</f>
        <v>Human Settlement and Housing</v>
      </c>
      <c r="E8727" t="str">
        <f t="shared" si="409"/>
        <v>6</v>
      </c>
      <c r="F8727" t="s">
        <v>13953</v>
      </c>
      <c r="G8727" s="2">
        <v>0</v>
      </c>
      <c r="H8727" s="2">
        <v>0</v>
      </c>
      <c r="I8727" s="2">
        <v>0</v>
      </c>
      <c r="J8727" s="105">
        <f>SUMIF([1]MMM!$A:$A,A8727,[1]MMM!$F:$F)</f>
        <v>0</v>
      </c>
      <c r="K8727" s="2" t="s">
        <v>10</v>
      </c>
      <c r="L8727" s="2">
        <v>0</v>
      </c>
      <c r="M8727" t="s">
        <v>10962</v>
      </c>
      <c r="N8727" t="s">
        <v>14448</v>
      </c>
      <c r="O8727" t="s">
        <v>10962</v>
      </c>
      <c r="P8727" t="s">
        <v>13937</v>
      </c>
    </row>
    <row r="8728" spans="1:16" x14ac:dyDescent="0.3">
      <c r="A8728" t="s">
        <v>14464</v>
      </c>
      <c r="B8728" s="2" t="str">
        <f t="shared" si="410"/>
        <v>6572</v>
      </c>
      <c r="C8728" s="2">
        <f t="shared" si="408"/>
        <v>6572</v>
      </c>
      <c r="D8728" t="str">
        <f>VLOOKUP(C8728,'Cost Centre'!A:B,2,)</f>
        <v>Human Settlement and Housing</v>
      </c>
      <c r="E8728" t="str">
        <f t="shared" si="409"/>
        <v>6</v>
      </c>
      <c r="F8728" t="s">
        <v>13961</v>
      </c>
      <c r="G8728" s="2">
        <v>0</v>
      </c>
      <c r="H8728" s="2">
        <v>0</v>
      </c>
      <c r="I8728" s="2">
        <v>0</v>
      </c>
      <c r="J8728" s="105">
        <f>SUMIF([1]MMM!$A:$A,A8728,[1]MMM!$F:$F)</f>
        <v>0</v>
      </c>
      <c r="K8728" s="2" t="s">
        <v>460</v>
      </c>
      <c r="L8728" s="2">
        <v>0</v>
      </c>
      <c r="M8728" t="s">
        <v>10962</v>
      </c>
      <c r="N8728" t="s">
        <v>14448</v>
      </c>
      <c r="O8728" t="s">
        <v>10962</v>
      </c>
      <c r="P8728" t="s">
        <v>13937</v>
      </c>
    </row>
    <row r="8729" spans="1:16" x14ac:dyDescent="0.3">
      <c r="A8729" t="s">
        <v>14465</v>
      </c>
      <c r="B8729" s="2" t="str">
        <f t="shared" si="410"/>
        <v>6572</v>
      </c>
      <c r="C8729" s="2">
        <f t="shared" si="408"/>
        <v>6572</v>
      </c>
      <c r="D8729" t="str">
        <f>VLOOKUP(C8729,'Cost Centre'!A:B,2,)</f>
        <v>Human Settlement and Housing</v>
      </c>
      <c r="E8729" t="str">
        <f t="shared" si="409"/>
        <v>6</v>
      </c>
      <c r="F8729" t="s">
        <v>13963</v>
      </c>
      <c r="G8729" s="2">
        <v>0</v>
      </c>
      <c r="H8729" s="2">
        <v>0</v>
      </c>
      <c r="I8729" s="2">
        <v>0</v>
      </c>
      <c r="J8729" s="105">
        <f>SUMIF([1]MMM!$A:$A,A8729,[1]MMM!$F:$F)</f>
        <v>0</v>
      </c>
      <c r="K8729" s="2" t="s">
        <v>460</v>
      </c>
      <c r="L8729" s="2">
        <v>0</v>
      </c>
      <c r="M8729" t="s">
        <v>10962</v>
      </c>
      <c r="N8729" t="s">
        <v>14448</v>
      </c>
      <c r="O8729" t="s">
        <v>10962</v>
      </c>
      <c r="P8729" t="s">
        <v>13937</v>
      </c>
    </row>
    <row r="8730" spans="1:16" x14ac:dyDescent="0.3">
      <c r="A8730" t="s">
        <v>14466</v>
      </c>
      <c r="B8730" s="2" t="str">
        <f t="shared" si="410"/>
        <v>6572</v>
      </c>
      <c r="C8730" s="2">
        <f t="shared" si="408"/>
        <v>6572</v>
      </c>
      <c r="D8730" t="str">
        <f>VLOOKUP(C8730,'Cost Centre'!A:B,2,)</f>
        <v>Human Settlement and Housing</v>
      </c>
      <c r="E8730" t="str">
        <f t="shared" si="409"/>
        <v>6</v>
      </c>
      <c r="F8730" t="s">
        <v>13965</v>
      </c>
      <c r="G8730" s="2">
        <v>0</v>
      </c>
      <c r="H8730" s="2">
        <v>0</v>
      </c>
      <c r="I8730" s="2">
        <v>0</v>
      </c>
      <c r="J8730" s="105">
        <f>SUMIF([1]MMM!$A:$A,A8730,[1]MMM!$F:$F)</f>
        <v>0</v>
      </c>
      <c r="K8730" s="2" t="s">
        <v>460</v>
      </c>
      <c r="L8730" s="2">
        <v>0</v>
      </c>
      <c r="M8730" t="s">
        <v>10962</v>
      </c>
      <c r="N8730" t="s">
        <v>14448</v>
      </c>
      <c r="O8730" t="s">
        <v>10962</v>
      </c>
      <c r="P8730" t="s">
        <v>13937</v>
      </c>
    </row>
    <row r="8731" spans="1:16" x14ac:dyDescent="0.3">
      <c r="A8731" t="s">
        <v>14467</v>
      </c>
      <c r="B8731" s="2" t="str">
        <f t="shared" si="410"/>
        <v>6572</v>
      </c>
      <c r="C8731" s="2">
        <f t="shared" si="408"/>
        <v>6572</v>
      </c>
      <c r="D8731" t="str">
        <f>VLOOKUP(C8731,'Cost Centre'!A:B,2,)</f>
        <v>Human Settlement and Housing</v>
      </c>
      <c r="E8731" t="str">
        <f t="shared" si="409"/>
        <v>6</v>
      </c>
      <c r="F8731" t="s">
        <v>13967</v>
      </c>
      <c r="G8731" s="2">
        <v>0</v>
      </c>
      <c r="H8731" s="2">
        <v>0</v>
      </c>
      <c r="I8731" s="2">
        <v>0</v>
      </c>
      <c r="J8731" s="105">
        <f>SUMIF([1]MMM!$A:$A,A8731,[1]MMM!$F:$F)</f>
        <v>0</v>
      </c>
      <c r="K8731" s="2" t="s">
        <v>460</v>
      </c>
      <c r="L8731" s="2">
        <v>0</v>
      </c>
      <c r="M8731" t="s">
        <v>10962</v>
      </c>
      <c r="N8731" t="s">
        <v>14448</v>
      </c>
      <c r="O8731" t="s">
        <v>10962</v>
      </c>
      <c r="P8731" t="s">
        <v>13937</v>
      </c>
    </row>
    <row r="8732" spans="1:16" x14ac:dyDescent="0.3">
      <c r="A8732" t="s">
        <v>14468</v>
      </c>
      <c r="B8732" s="2" t="str">
        <f t="shared" si="410"/>
        <v>6572</v>
      </c>
      <c r="C8732" s="2">
        <f t="shared" si="408"/>
        <v>6572</v>
      </c>
      <c r="D8732" t="str">
        <f>VLOOKUP(C8732,'Cost Centre'!A:B,2,)</f>
        <v>Human Settlement and Housing</v>
      </c>
      <c r="E8732" t="str">
        <f t="shared" si="409"/>
        <v>6</v>
      </c>
      <c r="F8732" t="s">
        <v>13969</v>
      </c>
      <c r="G8732" s="2">
        <v>0</v>
      </c>
      <c r="H8732" s="2">
        <v>0</v>
      </c>
      <c r="I8732" s="2">
        <v>0</v>
      </c>
      <c r="J8732" s="105">
        <f>SUMIF([1]MMM!$A:$A,A8732,[1]MMM!$F:$F)</f>
        <v>0</v>
      </c>
      <c r="K8732" s="2" t="s">
        <v>460</v>
      </c>
      <c r="L8732" s="2">
        <v>0</v>
      </c>
      <c r="M8732" t="s">
        <v>10962</v>
      </c>
      <c r="N8732" t="s">
        <v>14448</v>
      </c>
      <c r="O8732" t="s">
        <v>10962</v>
      </c>
      <c r="P8732" t="s">
        <v>13937</v>
      </c>
    </row>
    <row r="8733" spans="1:16" x14ac:dyDescent="0.3">
      <c r="A8733" t="s">
        <v>14469</v>
      </c>
      <c r="B8733" s="2" t="str">
        <f t="shared" si="410"/>
        <v>6572</v>
      </c>
      <c r="C8733" s="2">
        <f t="shared" si="408"/>
        <v>6572</v>
      </c>
      <c r="D8733" t="str">
        <f>VLOOKUP(C8733,'Cost Centre'!A:B,2,)</f>
        <v>Human Settlement and Housing</v>
      </c>
      <c r="E8733" t="str">
        <f t="shared" si="409"/>
        <v>6</v>
      </c>
      <c r="F8733" t="s">
        <v>13971</v>
      </c>
      <c r="G8733" s="2">
        <v>0</v>
      </c>
      <c r="H8733" s="2">
        <v>0</v>
      </c>
      <c r="I8733" s="2">
        <v>0</v>
      </c>
      <c r="J8733" s="105">
        <f>SUMIF([1]MMM!$A:$A,A8733,[1]MMM!$F:$F)</f>
        <v>0</v>
      </c>
      <c r="K8733" s="2" t="s">
        <v>460</v>
      </c>
      <c r="L8733" s="2">
        <v>0</v>
      </c>
      <c r="M8733" t="s">
        <v>10962</v>
      </c>
      <c r="N8733" t="s">
        <v>14448</v>
      </c>
      <c r="O8733" t="s">
        <v>10962</v>
      </c>
      <c r="P8733" t="s">
        <v>13937</v>
      </c>
    </row>
    <row r="8734" spans="1:16" x14ac:dyDescent="0.3">
      <c r="A8734" t="s">
        <v>14470</v>
      </c>
      <c r="B8734" s="2" t="str">
        <f t="shared" si="410"/>
        <v>6572</v>
      </c>
      <c r="C8734" s="2">
        <f t="shared" si="408"/>
        <v>6572</v>
      </c>
      <c r="D8734" t="str">
        <f>VLOOKUP(C8734,'Cost Centre'!A:B,2,)</f>
        <v>Human Settlement and Housing</v>
      </c>
      <c r="E8734" t="str">
        <f t="shared" si="409"/>
        <v>6</v>
      </c>
      <c r="F8734" t="s">
        <v>13973</v>
      </c>
      <c r="G8734" s="2">
        <v>0</v>
      </c>
      <c r="H8734" s="2">
        <v>0</v>
      </c>
      <c r="I8734" s="2">
        <v>0</v>
      </c>
      <c r="J8734" s="105">
        <f>SUMIF([1]MMM!$A:$A,A8734,[1]MMM!$F:$F)</f>
        <v>0</v>
      </c>
      <c r="K8734" s="2" t="s">
        <v>460</v>
      </c>
      <c r="L8734" s="2">
        <v>0</v>
      </c>
      <c r="M8734" t="s">
        <v>10962</v>
      </c>
      <c r="N8734" t="s">
        <v>14448</v>
      </c>
      <c r="O8734" t="s">
        <v>10962</v>
      </c>
      <c r="P8734" t="s">
        <v>13937</v>
      </c>
    </row>
    <row r="8735" spans="1:16" x14ac:dyDescent="0.3">
      <c r="A8735" t="s">
        <v>14471</v>
      </c>
      <c r="B8735" s="2" t="str">
        <f t="shared" si="410"/>
        <v>6572</v>
      </c>
      <c r="C8735" s="2">
        <f t="shared" si="408"/>
        <v>6572</v>
      </c>
      <c r="D8735" t="str">
        <f>VLOOKUP(C8735,'Cost Centre'!A:B,2,)</f>
        <v>Human Settlement and Housing</v>
      </c>
      <c r="E8735" t="str">
        <f t="shared" si="409"/>
        <v>6</v>
      </c>
      <c r="F8735" t="s">
        <v>13975</v>
      </c>
      <c r="G8735" s="2">
        <v>0</v>
      </c>
      <c r="H8735" s="2">
        <v>0</v>
      </c>
      <c r="I8735" s="2">
        <v>0</v>
      </c>
      <c r="J8735" s="105">
        <f>SUMIF([1]MMM!$A:$A,A8735,[1]MMM!$F:$F)</f>
        <v>0</v>
      </c>
      <c r="K8735" s="2" t="s">
        <v>460</v>
      </c>
      <c r="L8735" s="2">
        <v>0</v>
      </c>
      <c r="M8735" t="s">
        <v>10962</v>
      </c>
      <c r="N8735" t="s">
        <v>14448</v>
      </c>
      <c r="O8735" t="s">
        <v>10962</v>
      </c>
      <c r="P8735" t="s">
        <v>13937</v>
      </c>
    </row>
    <row r="8736" spans="1:16" x14ac:dyDescent="0.3">
      <c r="A8736" t="s">
        <v>14472</v>
      </c>
      <c r="B8736" s="2" t="str">
        <f t="shared" si="410"/>
        <v>6572</v>
      </c>
      <c r="C8736" s="2">
        <f t="shared" si="408"/>
        <v>6572</v>
      </c>
      <c r="D8736" t="str">
        <f>VLOOKUP(C8736,'Cost Centre'!A:B,2,)</f>
        <v>Human Settlement and Housing</v>
      </c>
      <c r="E8736" t="str">
        <f t="shared" si="409"/>
        <v>6</v>
      </c>
      <c r="F8736" t="s">
        <v>13977</v>
      </c>
      <c r="G8736" s="2">
        <v>0</v>
      </c>
      <c r="H8736" s="2">
        <v>0</v>
      </c>
      <c r="I8736" s="2">
        <v>0</v>
      </c>
      <c r="J8736" s="105">
        <f>SUMIF([1]MMM!$A:$A,A8736,[1]MMM!$F:$F)</f>
        <v>0</v>
      </c>
      <c r="K8736" s="2" t="s">
        <v>460</v>
      </c>
      <c r="L8736" s="2">
        <v>0</v>
      </c>
      <c r="M8736" t="s">
        <v>10962</v>
      </c>
      <c r="N8736" t="s">
        <v>14448</v>
      </c>
      <c r="O8736" t="s">
        <v>10962</v>
      </c>
      <c r="P8736" t="s">
        <v>13937</v>
      </c>
    </row>
    <row r="8737" spans="1:16" x14ac:dyDescent="0.3">
      <c r="A8737" t="s">
        <v>14473</v>
      </c>
      <c r="B8737" s="2" t="str">
        <f t="shared" si="410"/>
        <v>6572</v>
      </c>
      <c r="C8737" s="2">
        <f t="shared" si="408"/>
        <v>6572</v>
      </c>
      <c r="D8737" t="str">
        <f>VLOOKUP(C8737,'Cost Centre'!A:B,2,)</f>
        <v>Human Settlement and Housing</v>
      </c>
      <c r="E8737" t="str">
        <f t="shared" si="409"/>
        <v>6</v>
      </c>
      <c r="F8737" t="s">
        <v>13979</v>
      </c>
      <c r="G8737" s="2">
        <v>0</v>
      </c>
      <c r="H8737" s="2">
        <v>0</v>
      </c>
      <c r="I8737" s="2">
        <v>0</v>
      </c>
      <c r="J8737" s="105">
        <f>SUMIF([1]MMM!$A:$A,A8737,[1]MMM!$F:$F)</f>
        <v>0</v>
      </c>
      <c r="K8737" s="2" t="s">
        <v>460</v>
      </c>
      <c r="L8737" s="2">
        <v>0</v>
      </c>
      <c r="M8737" t="s">
        <v>10962</v>
      </c>
      <c r="N8737" t="s">
        <v>14448</v>
      </c>
      <c r="O8737" t="s">
        <v>10962</v>
      </c>
      <c r="P8737" t="s">
        <v>13937</v>
      </c>
    </row>
    <row r="8738" spans="1:16" x14ac:dyDescent="0.3">
      <c r="A8738" t="s">
        <v>14474</v>
      </c>
      <c r="B8738" s="2" t="str">
        <f t="shared" si="410"/>
        <v>6572</v>
      </c>
      <c r="C8738" s="2">
        <f t="shared" si="408"/>
        <v>6572</v>
      </c>
      <c r="D8738" t="str">
        <f>VLOOKUP(C8738,'Cost Centre'!A:B,2,)</f>
        <v>Human Settlement and Housing</v>
      </c>
      <c r="E8738" t="str">
        <f t="shared" si="409"/>
        <v>6</v>
      </c>
      <c r="F8738" t="s">
        <v>13981</v>
      </c>
      <c r="G8738" s="2">
        <v>0</v>
      </c>
      <c r="H8738" s="2">
        <v>0</v>
      </c>
      <c r="I8738" s="2">
        <v>0</v>
      </c>
      <c r="J8738" s="105">
        <f>SUMIF([1]MMM!$A:$A,A8738,[1]MMM!$F:$F)</f>
        <v>0</v>
      </c>
      <c r="K8738" s="2" t="s">
        <v>460</v>
      </c>
      <c r="L8738" s="2">
        <v>0</v>
      </c>
      <c r="M8738" t="s">
        <v>10962</v>
      </c>
      <c r="N8738" t="s">
        <v>14448</v>
      </c>
      <c r="O8738" t="s">
        <v>10962</v>
      </c>
      <c r="P8738" t="s">
        <v>13937</v>
      </c>
    </row>
    <row r="8739" spans="1:16" x14ac:dyDescent="0.3">
      <c r="A8739" t="s">
        <v>14475</v>
      </c>
      <c r="B8739" s="2" t="str">
        <f t="shared" si="410"/>
        <v>6572</v>
      </c>
      <c r="C8739" s="2">
        <f t="shared" si="408"/>
        <v>6572</v>
      </c>
      <c r="D8739" t="str">
        <f>VLOOKUP(C8739,'Cost Centre'!A:B,2,)</f>
        <v>Human Settlement and Housing</v>
      </c>
      <c r="E8739" t="str">
        <f t="shared" si="409"/>
        <v>6</v>
      </c>
      <c r="F8739" t="s">
        <v>13983</v>
      </c>
      <c r="G8739" s="2">
        <v>0</v>
      </c>
      <c r="H8739" s="2">
        <v>0</v>
      </c>
      <c r="I8739" s="2">
        <v>0</v>
      </c>
      <c r="J8739" s="105">
        <f>SUMIF([1]MMM!$A:$A,A8739,[1]MMM!$F:$F)</f>
        <v>0</v>
      </c>
      <c r="K8739" s="2" t="s">
        <v>460</v>
      </c>
      <c r="L8739" s="2">
        <v>0</v>
      </c>
      <c r="M8739" t="s">
        <v>10962</v>
      </c>
      <c r="N8739" t="s">
        <v>14448</v>
      </c>
      <c r="O8739" t="s">
        <v>10962</v>
      </c>
      <c r="P8739" t="s">
        <v>13937</v>
      </c>
    </row>
    <row r="8740" spans="1:16" x14ac:dyDescent="0.3">
      <c r="A8740" t="s">
        <v>14476</v>
      </c>
      <c r="B8740" s="2" t="str">
        <f t="shared" si="410"/>
        <v>6572</v>
      </c>
      <c r="C8740" s="2">
        <f t="shared" si="408"/>
        <v>6572</v>
      </c>
      <c r="D8740" t="str">
        <f>VLOOKUP(C8740,'Cost Centre'!A:B,2,)</f>
        <v>Human Settlement and Housing</v>
      </c>
      <c r="E8740" t="str">
        <f t="shared" si="409"/>
        <v>6</v>
      </c>
      <c r="F8740" t="s">
        <v>13985</v>
      </c>
      <c r="G8740" s="2">
        <v>0</v>
      </c>
      <c r="H8740" s="2">
        <v>0</v>
      </c>
      <c r="I8740" s="2">
        <v>0</v>
      </c>
      <c r="J8740" s="105">
        <f>SUMIF([1]MMM!$A:$A,A8740,[1]MMM!$F:$F)</f>
        <v>0</v>
      </c>
      <c r="K8740" s="2" t="s">
        <v>460</v>
      </c>
      <c r="L8740" s="2">
        <v>0</v>
      </c>
      <c r="M8740" t="s">
        <v>10962</v>
      </c>
      <c r="N8740" t="s">
        <v>14448</v>
      </c>
      <c r="O8740" t="s">
        <v>10962</v>
      </c>
      <c r="P8740" t="s">
        <v>13937</v>
      </c>
    </row>
    <row r="8741" spans="1:16" x14ac:dyDescent="0.3">
      <c r="A8741" t="s">
        <v>14477</v>
      </c>
      <c r="B8741" s="2" t="str">
        <f t="shared" si="410"/>
        <v>6572</v>
      </c>
      <c r="C8741" s="2">
        <f t="shared" si="408"/>
        <v>6572</v>
      </c>
      <c r="D8741" t="str">
        <f>VLOOKUP(C8741,'Cost Centre'!A:B,2,)</f>
        <v>Human Settlement and Housing</v>
      </c>
      <c r="E8741" t="str">
        <f t="shared" si="409"/>
        <v>6</v>
      </c>
      <c r="F8741" t="s">
        <v>13987</v>
      </c>
      <c r="G8741" s="2">
        <v>0</v>
      </c>
      <c r="H8741" s="2">
        <v>0</v>
      </c>
      <c r="I8741" s="2">
        <v>0</v>
      </c>
      <c r="J8741" s="105">
        <f>SUMIF([1]MMM!$A:$A,A8741,[1]MMM!$F:$F)</f>
        <v>0</v>
      </c>
      <c r="K8741" s="2" t="s">
        <v>460</v>
      </c>
      <c r="L8741" s="2">
        <v>0</v>
      </c>
      <c r="M8741" t="s">
        <v>10962</v>
      </c>
      <c r="N8741" t="s">
        <v>14448</v>
      </c>
      <c r="O8741" t="s">
        <v>10962</v>
      </c>
      <c r="P8741" t="s">
        <v>13937</v>
      </c>
    </row>
    <row r="8742" spans="1:16" x14ac:dyDescent="0.3">
      <c r="A8742" t="s">
        <v>14478</v>
      </c>
      <c r="B8742" s="2" t="str">
        <f t="shared" si="410"/>
        <v>6572</v>
      </c>
      <c r="C8742" s="2">
        <f t="shared" si="408"/>
        <v>6572</v>
      </c>
      <c r="D8742" t="str">
        <f>VLOOKUP(C8742,'Cost Centre'!A:B,2,)</f>
        <v>Human Settlement and Housing</v>
      </c>
      <c r="E8742" t="str">
        <f t="shared" si="409"/>
        <v>6</v>
      </c>
      <c r="F8742" t="s">
        <v>13989</v>
      </c>
      <c r="G8742" s="2">
        <v>0</v>
      </c>
      <c r="H8742" s="2">
        <v>0</v>
      </c>
      <c r="I8742" s="2">
        <v>0</v>
      </c>
      <c r="J8742" s="105">
        <f>SUMIF([1]MMM!$A:$A,A8742,[1]MMM!$F:$F)</f>
        <v>0</v>
      </c>
      <c r="K8742" s="2" t="s">
        <v>460</v>
      </c>
      <c r="L8742" s="2">
        <v>0</v>
      </c>
      <c r="M8742" t="s">
        <v>10962</v>
      </c>
      <c r="N8742" t="s">
        <v>14448</v>
      </c>
      <c r="O8742" t="s">
        <v>10962</v>
      </c>
      <c r="P8742" t="s">
        <v>13937</v>
      </c>
    </row>
    <row r="8743" spans="1:16" x14ac:dyDescent="0.3">
      <c r="A8743" t="s">
        <v>14479</v>
      </c>
      <c r="B8743" s="2" t="str">
        <f t="shared" si="410"/>
        <v>6572</v>
      </c>
      <c r="C8743" s="2">
        <f t="shared" si="408"/>
        <v>6572</v>
      </c>
      <c r="D8743" t="str">
        <f>VLOOKUP(C8743,'Cost Centre'!A:B,2,)</f>
        <v>Human Settlement and Housing</v>
      </c>
      <c r="E8743" t="str">
        <f t="shared" si="409"/>
        <v>6</v>
      </c>
      <c r="F8743" t="s">
        <v>14393</v>
      </c>
      <c r="G8743" s="2">
        <v>0</v>
      </c>
      <c r="H8743" s="2">
        <v>0</v>
      </c>
      <c r="I8743" s="2">
        <v>0</v>
      </c>
      <c r="J8743" s="105">
        <f>SUMIF([1]MMM!$A:$A,A8743,[1]MMM!$F:$F)</f>
        <v>0</v>
      </c>
      <c r="K8743" s="2" t="s">
        <v>460</v>
      </c>
      <c r="L8743" s="2">
        <v>0</v>
      </c>
      <c r="M8743" t="s">
        <v>10962</v>
      </c>
      <c r="N8743" t="s">
        <v>14448</v>
      </c>
      <c r="O8743" t="s">
        <v>10962</v>
      </c>
      <c r="P8743" t="s">
        <v>11212</v>
      </c>
    </row>
    <row r="8744" spans="1:16" x14ac:dyDescent="0.3">
      <c r="A8744" t="s">
        <v>14480</v>
      </c>
      <c r="B8744" s="2" t="str">
        <f t="shared" si="410"/>
        <v>6572</v>
      </c>
      <c r="C8744" s="2">
        <f t="shared" si="408"/>
        <v>6572</v>
      </c>
      <c r="D8744" t="str">
        <f>VLOOKUP(C8744,'Cost Centre'!A:B,2,)</f>
        <v>Human Settlement and Housing</v>
      </c>
      <c r="E8744" t="str">
        <f t="shared" si="409"/>
        <v>6</v>
      </c>
      <c r="F8744" t="s">
        <v>14481</v>
      </c>
      <c r="G8744" s="2">
        <v>0</v>
      </c>
      <c r="H8744" s="2">
        <v>0</v>
      </c>
      <c r="I8744" s="2">
        <v>0</v>
      </c>
      <c r="J8744" s="105">
        <f>SUMIF([1]MMM!$A:$A,A8744,[1]MMM!$F:$F)</f>
        <v>0</v>
      </c>
      <c r="K8744" s="2" t="s">
        <v>10</v>
      </c>
      <c r="L8744" s="2">
        <v>3000000</v>
      </c>
      <c r="M8744" t="s">
        <v>10962</v>
      </c>
      <c r="N8744" t="s">
        <v>14448</v>
      </c>
      <c r="O8744" t="s">
        <v>10962</v>
      </c>
      <c r="P8744" t="s">
        <v>11212</v>
      </c>
    </row>
    <row r="8745" spans="1:16" x14ac:dyDescent="0.3">
      <c r="A8745" t="s">
        <v>14482</v>
      </c>
      <c r="B8745" s="2" t="str">
        <f t="shared" si="410"/>
        <v>6572</v>
      </c>
      <c r="C8745" s="2">
        <f t="shared" si="408"/>
        <v>6572</v>
      </c>
      <c r="D8745" t="str">
        <f>VLOOKUP(C8745,'Cost Centre'!A:B,2,)</f>
        <v>Human Settlement and Housing</v>
      </c>
      <c r="E8745" t="str">
        <f t="shared" si="409"/>
        <v>6</v>
      </c>
      <c r="F8745" t="s">
        <v>14403</v>
      </c>
      <c r="G8745" s="2">
        <v>0</v>
      </c>
      <c r="H8745" s="2">
        <v>0</v>
      </c>
      <c r="I8745" s="2">
        <v>0</v>
      </c>
      <c r="J8745" s="105">
        <f>SUMIF([1]MMM!$A:$A,A8745,[1]MMM!$F:$F)</f>
        <v>0</v>
      </c>
      <c r="K8745" s="2" t="s">
        <v>460</v>
      </c>
      <c r="L8745" s="2">
        <v>0</v>
      </c>
      <c r="M8745" t="s">
        <v>10962</v>
      </c>
      <c r="N8745" t="s">
        <v>14448</v>
      </c>
      <c r="O8745" t="s">
        <v>10962</v>
      </c>
      <c r="P8745" t="s">
        <v>11212</v>
      </c>
    </row>
    <row r="8746" spans="1:16" x14ac:dyDescent="0.3">
      <c r="A8746" t="s">
        <v>14483</v>
      </c>
      <c r="B8746" s="2" t="str">
        <f t="shared" si="410"/>
        <v>6572</v>
      </c>
      <c r="C8746" s="2">
        <f t="shared" si="408"/>
        <v>6572</v>
      </c>
      <c r="D8746" t="str">
        <f>VLOOKUP(C8746,'Cost Centre'!A:B,2,)</f>
        <v>Human Settlement and Housing</v>
      </c>
      <c r="E8746" t="str">
        <f t="shared" si="409"/>
        <v>6</v>
      </c>
      <c r="F8746" t="s">
        <v>14405</v>
      </c>
      <c r="G8746" s="2">
        <v>0</v>
      </c>
      <c r="H8746" s="2">
        <v>0</v>
      </c>
      <c r="I8746" s="2">
        <v>0</v>
      </c>
      <c r="J8746" s="105">
        <f>SUMIF([1]MMM!$A:$A,A8746,[1]MMM!$F:$F)</f>
        <v>0</v>
      </c>
      <c r="K8746" s="2" t="s">
        <v>460</v>
      </c>
      <c r="L8746" s="2">
        <v>0</v>
      </c>
      <c r="M8746" t="s">
        <v>10962</v>
      </c>
      <c r="N8746" t="s">
        <v>14448</v>
      </c>
      <c r="O8746" t="s">
        <v>10962</v>
      </c>
      <c r="P8746" t="s">
        <v>11212</v>
      </c>
    </row>
    <row r="8747" spans="1:16" x14ac:dyDescent="0.3">
      <c r="A8747" t="s">
        <v>14484</v>
      </c>
      <c r="B8747" s="2" t="str">
        <f t="shared" si="410"/>
        <v>6572</v>
      </c>
      <c r="C8747" s="2">
        <f t="shared" si="408"/>
        <v>6572</v>
      </c>
      <c r="D8747" t="str">
        <f>VLOOKUP(C8747,'Cost Centre'!A:B,2,)</f>
        <v>Human Settlement and Housing</v>
      </c>
      <c r="E8747" t="str">
        <f t="shared" si="409"/>
        <v>6</v>
      </c>
      <c r="F8747" t="s">
        <v>14407</v>
      </c>
      <c r="G8747" s="2">
        <v>0</v>
      </c>
      <c r="H8747" s="2">
        <v>0</v>
      </c>
      <c r="I8747" s="2">
        <v>0</v>
      </c>
      <c r="J8747" s="105">
        <f>SUMIF([1]MMM!$A:$A,A8747,[1]MMM!$F:$F)</f>
        <v>0</v>
      </c>
      <c r="K8747" s="2" t="s">
        <v>460</v>
      </c>
      <c r="L8747" s="2">
        <v>0</v>
      </c>
      <c r="M8747" t="s">
        <v>10962</v>
      </c>
      <c r="N8747" t="s">
        <v>14448</v>
      </c>
      <c r="O8747" t="s">
        <v>10962</v>
      </c>
      <c r="P8747" t="s">
        <v>11212</v>
      </c>
    </row>
    <row r="8748" spans="1:16" x14ac:dyDescent="0.3">
      <c r="A8748" t="s">
        <v>14485</v>
      </c>
      <c r="B8748" s="2" t="str">
        <f t="shared" si="410"/>
        <v>6572</v>
      </c>
      <c r="C8748" s="2">
        <f t="shared" si="408"/>
        <v>6572</v>
      </c>
      <c r="D8748" t="str">
        <f>VLOOKUP(C8748,'Cost Centre'!A:B,2,)</f>
        <v>Human Settlement and Housing</v>
      </c>
      <c r="E8748" t="str">
        <f t="shared" si="409"/>
        <v>6</v>
      </c>
      <c r="F8748" t="s">
        <v>14409</v>
      </c>
      <c r="G8748" s="2">
        <v>0</v>
      </c>
      <c r="H8748" s="2">
        <v>0</v>
      </c>
      <c r="I8748" s="2">
        <v>0</v>
      </c>
      <c r="J8748" s="105">
        <f>SUMIF([1]MMM!$A:$A,A8748,[1]MMM!$F:$F)</f>
        <v>0</v>
      </c>
      <c r="K8748" s="2" t="s">
        <v>460</v>
      </c>
      <c r="L8748" s="2">
        <v>0</v>
      </c>
      <c r="M8748" t="s">
        <v>10962</v>
      </c>
      <c r="N8748" t="s">
        <v>14448</v>
      </c>
      <c r="O8748" t="s">
        <v>10962</v>
      </c>
      <c r="P8748" t="s">
        <v>11212</v>
      </c>
    </row>
    <row r="8749" spans="1:16" x14ac:dyDescent="0.3">
      <c r="A8749" t="s">
        <v>14486</v>
      </c>
      <c r="B8749" s="2" t="str">
        <f t="shared" si="410"/>
        <v>6572</v>
      </c>
      <c r="C8749" s="2">
        <f t="shared" si="408"/>
        <v>6572</v>
      </c>
      <c r="D8749" t="str">
        <f>VLOOKUP(C8749,'Cost Centre'!A:B,2,)</f>
        <v>Human Settlement and Housing</v>
      </c>
      <c r="E8749" t="str">
        <f t="shared" si="409"/>
        <v>6</v>
      </c>
      <c r="F8749" t="s">
        <v>14411</v>
      </c>
      <c r="G8749" s="2">
        <v>0</v>
      </c>
      <c r="H8749" s="2">
        <v>0</v>
      </c>
      <c r="I8749" s="2">
        <v>0</v>
      </c>
      <c r="J8749" s="105">
        <f>SUMIF([1]MMM!$A:$A,A8749,[1]MMM!$F:$F)</f>
        <v>0</v>
      </c>
      <c r="K8749" s="2" t="s">
        <v>460</v>
      </c>
      <c r="L8749" s="2">
        <v>0</v>
      </c>
      <c r="M8749" t="s">
        <v>10962</v>
      </c>
      <c r="N8749" t="s">
        <v>14448</v>
      </c>
      <c r="O8749" t="s">
        <v>10962</v>
      </c>
      <c r="P8749" t="s">
        <v>11212</v>
      </c>
    </row>
    <row r="8750" spans="1:16" x14ac:dyDescent="0.3">
      <c r="A8750" t="s">
        <v>14487</v>
      </c>
      <c r="B8750" s="2" t="str">
        <f t="shared" si="410"/>
        <v>6572</v>
      </c>
      <c r="C8750" s="2">
        <f t="shared" si="408"/>
        <v>6572</v>
      </c>
      <c r="D8750" t="str">
        <f>VLOOKUP(C8750,'Cost Centre'!A:B,2,)</f>
        <v>Human Settlement and Housing</v>
      </c>
      <c r="E8750" t="str">
        <f t="shared" si="409"/>
        <v>6</v>
      </c>
      <c r="F8750" t="s">
        <v>14413</v>
      </c>
      <c r="G8750" s="2">
        <v>0</v>
      </c>
      <c r="H8750" s="2">
        <v>0</v>
      </c>
      <c r="I8750" s="2">
        <v>0</v>
      </c>
      <c r="J8750" s="105">
        <f>SUMIF([1]MMM!$A:$A,A8750,[1]MMM!$F:$F)</f>
        <v>0</v>
      </c>
      <c r="K8750" s="2" t="s">
        <v>460</v>
      </c>
      <c r="L8750" s="2">
        <v>0</v>
      </c>
      <c r="M8750" t="s">
        <v>10962</v>
      </c>
      <c r="N8750" t="s">
        <v>14448</v>
      </c>
      <c r="O8750" t="s">
        <v>10962</v>
      </c>
      <c r="P8750" t="s">
        <v>11212</v>
      </c>
    </row>
    <row r="8751" spans="1:16" x14ac:dyDescent="0.3">
      <c r="A8751" t="s">
        <v>14488</v>
      </c>
      <c r="B8751" s="2" t="str">
        <f t="shared" si="410"/>
        <v>6572</v>
      </c>
      <c r="C8751" s="2">
        <f t="shared" si="408"/>
        <v>6572</v>
      </c>
      <c r="D8751" t="str">
        <f>VLOOKUP(C8751,'Cost Centre'!A:B,2,)</f>
        <v>Human Settlement and Housing</v>
      </c>
      <c r="E8751" t="str">
        <f t="shared" si="409"/>
        <v>6</v>
      </c>
      <c r="F8751" t="s">
        <v>14415</v>
      </c>
      <c r="G8751" s="2">
        <v>0</v>
      </c>
      <c r="H8751" s="2">
        <v>0</v>
      </c>
      <c r="I8751" s="2">
        <v>0</v>
      </c>
      <c r="J8751" s="105">
        <f>SUMIF([1]MMM!$A:$A,A8751,[1]MMM!$F:$F)</f>
        <v>0</v>
      </c>
      <c r="K8751" s="2" t="s">
        <v>460</v>
      </c>
      <c r="L8751" s="2">
        <v>0</v>
      </c>
      <c r="M8751" t="s">
        <v>10962</v>
      </c>
      <c r="N8751" t="s">
        <v>14448</v>
      </c>
      <c r="O8751" t="s">
        <v>10962</v>
      </c>
      <c r="P8751" t="s">
        <v>11212</v>
      </c>
    </row>
    <row r="8752" spans="1:16" x14ac:dyDescent="0.3">
      <c r="A8752" t="s">
        <v>14489</v>
      </c>
      <c r="B8752" s="2" t="str">
        <f t="shared" si="410"/>
        <v>6572</v>
      </c>
      <c r="C8752" s="2">
        <f t="shared" si="408"/>
        <v>6572</v>
      </c>
      <c r="D8752" t="str">
        <f>VLOOKUP(C8752,'Cost Centre'!A:B,2,)</f>
        <v>Human Settlement and Housing</v>
      </c>
      <c r="E8752" t="str">
        <f t="shared" si="409"/>
        <v>6</v>
      </c>
      <c r="F8752" t="s">
        <v>14417</v>
      </c>
      <c r="G8752" s="2">
        <v>0</v>
      </c>
      <c r="H8752" s="2">
        <v>0</v>
      </c>
      <c r="I8752" s="2">
        <v>0</v>
      </c>
      <c r="J8752" s="105">
        <f>SUMIF([1]MMM!$A:$A,A8752,[1]MMM!$F:$F)</f>
        <v>0</v>
      </c>
      <c r="K8752" s="2" t="s">
        <v>460</v>
      </c>
      <c r="L8752" s="2">
        <v>0</v>
      </c>
      <c r="M8752" t="s">
        <v>10962</v>
      </c>
      <c r="N8752" t="s">
        <v>14448</v>
      </c>
      <c r="O8752" t="s">
        <v>10962</v>
      </c>
      <c r="P8752" t="s">
        <v>11212</v>
      </c>
    </row>
    <row r="8753" spans="1:16" x14ac:dyDescent="0.3">
      <c r="A8753" t="s">
        <v>14490</v>
      </c>
      <c r="B8753" s="2" t="str">
        <f t="shared" si="410"/>
        <v>6572</v>
      </c>
      <c r="C8753" s="2">
        <f t="shared" si="408"/>
        <v>6572</v>
      </c>
      <c r="D8753" t="str">
        <f>VLOOKUP(C8753,'Cost Centre'!A:B,2,)</f>
        <v>Human Settlement and Housing</v>
      </c>
      <c r="E8753" t="str">
        <f t="shared" si="409"/>
        <v>6</v>
      </c>
      <c r="F8753" t="s">
        <v>14419</v>
      </c>
      <c r="G8753" s="2">
        <v>0</v>
      </c>
      <c r="H8753" s="2">
        <v>0</v>
      </c>
      <c r="I8753" s="2">
        <v>0</v>
      </c>
      <c r="J8753" s="105">
        <f>SUMIF([1]MMM!$A:$A,A8753,[1]MMM!$F:$F)</f>
        <v>0</v>
      </c>
      <c r="K8753" s="2" t="s">
        <v>460</v>
      </c>
      <c r="L8753" s="2">
        <v>0</v>
      </c>
      <c r="M8753" t="s">
        <v>10962</v>
      </c>
      <c r="N8753" t="s">
        <v>14448</v>
      </c>
      <c r="O8753" t="s">
        <v>10962</v>
      </c>
      <c r="P8753" t="s">
        <v>11212</v>
      </c>
    </row>
    <row r="8754" spans="1:16" x14ac:dyDescent="0.3">
      <c r="A8754" t="s">
        <v>14491</v>
      </c>
      <c r="B8754" s="2" t="str">
        <f t="shared" si="410"/>
        <v>6572</v>
      </c>
      <c r="C8754" s="2">
        <f t="shared" si="408"/>
        <v>6572</v>
      </c>
      <c r="D8754" t="str">
        <f>VLOOKUP(C8754,'Cost Centre'!A:B,2,)</f>
        <v>Human Settlement and Housing</v>
      </c>
      <c r="E8754" t="str">
        <f t="shared" si="409"/>
        <v>6</v>
      </c>
      <c r="F8754" t="s">
        <v>14421</v>
      </c>
      <c r="G8754" s="2">
        <v>0</v>
      </c>
      <c r="H8754" s="2">
        <v>0</v>
      </c>
      <c r="I8754" s="2">
        <v>0</v>
      </c>
      <c r="J8754" s="105">
        <f>SUMIF([1]MMM!$A:$A,A8754,[1]MMM!$F:$F)</f>
        <v>0</v>
      </c>
      <c r="K8754" s="2" t="s">
        <v>460</v>
      </c>
      <c r="L8754" s="2">
        <v>0</v>
      </c>
      <c r="M8754" t="s">
        <v>10962</v>
      </c>
      <c r="N8754" t="s">
        <v>14448</v>
      </c>
      <c r="O8754" t="s">
        <v>10962</v>
      </c>
      <c r="P8754" t="s">
        <v>11212</v>
      </c>
    </row>
    <row r="8755" spans="1:16" x14ac:dyDescent="0.3">
      <c r="A8755" t="s">
        <v>14492</v>
      </c>
      <c r="B8755" s="2" t="str">
        <f t="shared" si="410"/>
        <v>6572</v>
      </c>
      <c r="C8755" s="2">
        <f t="shared" si="408"/>
        <v>6572</v>
      </c>
      <c r="D8755" t="str">
        <f>VLOOKUP(C8755,'Cost Centre'!A:B,2,)</f>
        <v>Human Settlement and Housing</v>
      </c>
      <c r="E8755" t="str">
        <f t="shared" si="409"/>
        <v>6</v>
      </c>
      <c r="F8755" t="s">
        <v>14423</v>
      </c>
      <c r="G8755" s="2">
        <v>0</v>
      </c>
      <c r="H8755" s="2">
        <v>0</v>
      </c>
      <c r="I8755" s="2">
        <v>0</v>
      </c>
      <c r="J8755" s="105">
        <f>SUMIF([1]MMM!$A:$A,A8755,[1]MMM!$F:$F)</f>
        <v>0</v>
      </c>
      <c r="K8755" s="2" t="s">
        <v>460</v>
      </c>
      <c r="L8755" s="2">
        <v>0</v>
      </c>
      <c r="M8755" t="s">
        <v>10962</v>
      </c>
      <c r="N8755" t="s">
        <v>14448</v>
      </c>
      <c r="O8755" t="s">
        <v>10962</v>
      </c>
      <c r="P8755" t="s">
        <v>11212</v>
      </c>
    </row>
    <row r="8756" spans="1:16" x14ac:dyDescent="0.3">
      <c r="A8756" t="s">
        <v>14493</v>
      </c>
      <c r="B8756" s="2" t="str">
        <f t="shared" si="410"/>
        <v>6572</v>
      </c>
      <c r="C8756" s="2">
        <f t="shared" si="408"/>
        <v>6572</v>
      </c>
      <c r="D8756" t="str">
        <f>VLOOKUP(C8756,'Cost Centre'!A:B,2,)</f>
        <v>Human Settlement and Housing</v>
      </c>
      <c r="E8756" t="str">
        <f t="shared" si="409"/>
        <v>6</v>
      </c>
      <c r="F8756" t="s">
        <v>14425</v>
      </c>
      <c r="G8756" s="2">
        <v>0</v>
      </c>
      <c r="H8756" s="2">
        <v>0</v>
      </c>
      <c r="I8756" s="2">
        <v>0</v>
      </c>
      <c r="J8756" s="105">
        <f>SUMIF([1]MMM!$A:$A,A8756,[1]MMM!$F:$F)</f>
        <v>0</v>
      </c>
      <c r="K8756" s="2" t="s">
        <v>460</v>
      </c>
      <c r="L8756" s="2">
        <v>0</v>
      </c>
      <c r="M8756" t="s">
        <v>10962</v>
      </c>
      <c r="N8756" t="s">
        <v>14448</v>
      </c>
      <c r="O8756" t="s">
        <v>10962</v>
      </c>
      <c r="P8756" t="s">
        <v>11212</v>
      </c>
    </row>
    <row r="8757" spans="1:16" x14ac:dyDescent="0.3">
      <c r="A8757" t="s">
        <v>14494</v>
      </c>
      <c r="B8757" s="2" t="str">
        <f t="shared" si="410"/>
        <v>6572</v>
      </c>
      <c r="C8757" s="2">
        <f t="shared" si="408"/>
        <v>6572</v>
      </c>
      <c r="D8757" t="str">
        <f>VLOOKUP(C8757,'Cost Centre'!A:B,2,)</f>
        <v>Human Settlement and Housing</v>
      </c>
      <c r="E8757" t="str">
        <f t="shared" si="409"/>
        <v>6</v>
      </c>
      <c r="F8757" t="s">
        <v>14427</v>
      </c>
      <c r="G8757" s="2">
        <v>0</v>
      </c>
      <c r="H8757" s="2">
        <v>0</v>
      </c>
      <c r="I8757" s="2">
        <v>0</v>
      </c>
      <c r="J8757" s="105">
        <f>SUMIF([1]MMM!$A:$A,A8757,[1]MMM!$F:$F)</f>
        <v>0</v>
      </c>
      <c r="K8757" s="2" t="s">
        <v>460</v>
      </c>
      <c r="L8757" s="2">
        <v>0</v>
      </c>
      <c r="M8757" t="s">
        <v>10962</v>
      </c>
      <c r="N8757" t="s">
        <v>14448</v>
      </c>
      <c r="O8757" t="s">
        <v>10962</v>
      </c>
      <c r="P8757" t="s">
        <v>11212</v>
      </c>
    </row>
    <row r="8758" spans="1:16" x14ac:dyDescent="0.3">
      <c r="A8758" t="s">
        <v>14495</v>
      </c>
      <c r="B8758" s="2" t="str">
        <f t="shared" si="410"/>
        <v>6572</v>
      </c>
      <c r="C8758" s="2">
        <f t="shared" si="408"/>
        <v>6572</v>
      </c>
      <c r="D8758" t="str">
        <f>VLOOKUP(C8758,'Cost Centre'!A:B,2,)</f>
        <v>Human Settlement and Housing</v>
      </c>
      <c r="E8758" t="str">
        <f t="shared" si="409"/>
        <v>6</v>
      </c>
      <c r="F8758" t="s">
        <v>14429</v>
      </c>
      <c r="G8758" s="2">
        <v>0</v>
      </c>
      <c r="H8758" s="2">
        <v>0</v>
      </c>
      <c r="I8758" s="2">
        <v>0</v>
      </c>
      <c r="J8758" s="105">
        <f>SUMIF([1]MMM!$A:$A,A8758,[1]MMM!$F:$F)</f>
        <v>0</v>
      </c>
      <c r="K8758" s="2" t="s">
        <v>460</v>
      </c>
      <c r="L8758" s="2">
        <v>0</v>
      </c>
      <c r="M8758" t="s">
        <v>10962</v>
      </c>
      <c r="N8758" t="s">
        <v>14448</v>
      </c>
      <c r="O8758" t="s">
        <v>10962</v>
      </c>
      <c r="P8758" t="s">
        <v>11212</v>
      </c>
    </row>
    <row r="8759" spans="1:16" x14ac:dyDescent="0.3">
      <c r="A8759" t="s">
        <v>14496</v>
      </c>
      <c r="B8759" s="2" t="str">
        <f t="shared" si="410"/>
        <v>6572</v>
      </c>
      <c r="C8759" s="2">
        <f t="shared" si="408"/>
        <v>6572</v>
      </c>
      <c r="D8759" t="str">
        <f>VLOOKUP(C8759,'Cost Centre'!A:B,2,)</f>
        <v>Human Settlement and Housing</v>
      </c>
      <c r="E8759" t="str">
        <f t="shared" si="409"/>
        <v>6</v>
      </c>
      <c r="F8759" t="s">
        <v>14431</v>
      </c>
      <c r="G8759" s="2">
        <v>0</v>
      </c>
      <c r="H8759" s="2">
        <v>0</v>
      </c>
      <c r="I8759" s="2">
        <v>0</v>
      </c>
      <c r="J8759" s="105">
        <f>SUMIF([1]MMM!$A:$A,A8759,[1]MMM!$F:$F)</f>
        <v>0</v>
      </c>
      <c r="K8759" s="2" t="s">
        <v>460</v>
      </c>
      <c r="L8759" s="2">
        <v>0</v>
      </c>
      <c r="M8759" t="s">
        <v>10962</v>
      </c>
      <c r="N8759" t="s">
        <v>14448</v>
      </c>
      <c r="O8759" t="s">
        <v>10962</v>
      </c>
      <c r="P8759" t="s">
        <v>11212</v>
      </c>
    </row>
    <row r="8760" spans="1:16" x14ac:dyDescent="0.3">
      <c r="A8760" t="s">
        <v>14497</v>
      </c>
      <c r="B8760" s="2" t="str">
        <f t="shared" si="410"/>
        <v>6572</v>
      </c>
      <c r="C8760" s="2">
        <f t="shared" si="408"/>
        <v>6572</v>
      </c>
      <c r="D8760" t="str">
        <f>VLOOKUP(C8760,'Cost Centre'!A:B,2,)</f>
        <v>Human Settlement and Housing</v>
      </c>
      <c r="E8760" t="str">
        <f t="shared" si="409"/>
        <v>6</v>
      </c>
      <c r="F8760" t="s">
        <v>11009</v>
      </c>
      <c r="G8760" s="2">
        <v>0</v>
      </c>
      <c r="H8760" s="2">
        <v>0</v>
      </c>
      <c r="I8760" s="2">
        <v>0</v>
      </c>
      <c r="J8760" s="105">
        <f>SUMIF([1]MMM!$A:$A,A8760,[1]MMM!$F:$F)</f>
        <v>0</v>
      </c>
      <c r="K8760" s="2" t="s">
        <v>460</v>
      </c>
      <c r="L8760" s="2">
        <v>0</v>
      </c>
      <c r="M8760" t="s">
        <v>10962</v>
      </c>
      <c r="N8760" t="s">
        <v>14448</v>
      </c>
      <c r="O8760" t="s">
        <v>10962</v>
      </c>
      <c r="P8760" t="s">
        <v>11010</v>
      </c>
    </row>
    <row r="8761" spans="1:16" x14ac:dyDescent="0.3">
      <c r="A8761" t="s">
        <v>14498</v>
      </c>
      <c r="B8761" s="2" t="str">
        <f t="shared" si="410"/>
        <v>6572</v>
      </c>
      <c r="C8761" s="2">
        <f t="shared" si="408"/>
        <v>6572</v>
      </c>
      <c r="D8761" t="str">
        <f>VLOOKUP(C8761,'Cost Centre'!A:B,2,)</f>
        <v>Human Settlement and Housing</v>
      </c>
      <c r="E8761" t="str">
        <f t="shared" si="409"/>
        <v>6</v>
      </c>
      <c r="F8761" t="s">
        <v>11011</v>
      </c>
      <c r="G8761" s="2">
        <v>0</v>
      </c>
      <c r="H8761" s="2">
        <v>0</v>
      </c>
      <c r="I8761" s="2">
        <v>0</v>
      </c>
      <c r="J8761" s="105">
        <f>SUMIF([1]MMM!$A:$A,A8761,[1]MMM!$F:$F)</f>
        <v>0</v>
      </c>
      <c r="K8761" s="2" t="s">
        <v>460</v>
      </c>
      <c r="L8761" s="2">
        <v>0</v>
      </c>
      <c r="M8761" t="s">
        <v>10962</v>
      </c>
      <c r="N8761" t="s">
        <v>14448</v>
      </c>
      <c r="O8761" t="s">
        <v>10962</v>
      </c>
      <c r="P8761" t="s">
        <v>11010</v>
      </c>
    </row>
    <row r="8762" spans="1:16" x14ac:dyDescent="0.3">
      <c r="A8762" t="s">
        <v>14499</v>
      </c>
      <c r="B8762" s="2" t="str">
        <f t="shared" si="410"/>
        <v>6572</v>
      </c>
      <c r="C8762" s="2">
        <f t="shared" si="408"/>
        <v>6572</v>
      </c>
      <c r="D8762" t="str">
        <f>VLOOKUP(C8762,'Cost Centre'!A:B,2,)</f>
        <v>Human Settlement and Housing</v>
      </c>
      <c r="E8762" t="str">
        <f t="shared" si="409"/>
        <v>6</v>
      </c>
      <c r="F8762" t="s">
        <v>11012</v>
      </c>
      <c r="G8762" s="2">
        <v>0</v>
      </c>
      <c r="H8762" s="2">
        <v>0</v>
      </c>
      <c r="I8762" s="2">
        <v>0</v>
      </c>
      <c r="J8762" s="105">
        <f>SUMIF([1]MMM!$A:$A,A8762,[1]MMM!$F:$F)</f>
        <v>0</v>
      </c>
      <c r="K8762" s="2" t="s">
        <v>460</v>
      </c>
      <c r="L8762" s="2">
        <v>0</v>
      </c>
      <c r="M8762" t="s">
        <v>10962</v>
      </c>
      <c r="N8762" t="s">
        <v>14448</v>
      </c>
      <c r="O8762" t="s">
        <v>10962</v>
      </c>
      <c r="P8762" t="s">
        <v>11010</v>
      </c>
    </row>
    <row r="8763" spans="1:16" x14ac:dyDescent="0.3">
      <c r="A8763" t="s">
        <v>14500</v>
      </c>
      <c r="B8763" s="2" t="str">
        <f t="shared" si="410"/>
        <v>6572</v>
      </c>
      <c r="C8763" s="2">
        <f t="shared" si="408"/>
        <v>6572</v>
      </c>
      <c r="D8763" t="str">
        <f>VLOOKUP(C8763,'Cost Centre'!A:B,2,)</f>
        <v>Human Settlement and Housing</v>
      </c>
      <c r="E8763" t="str">
        <f t="shared" si="409"/>
        <v>6</v>
      </c>
      <c r="F8763" t="s">
        <v>11013</v>
      </c>
      <c r="G8763" s="2">
        <v>0</v>
      </c>
      <c r="H8763" s="2">
        <v>0</v>
      </c>
      <c r="I8763" s="2">
        <v>0</v>
      </c>
      <c r="J8763" s="105">
        <f>SUMIF([1]MMM!$A:$A,A8763,[1]MMM!$F:$F)</f>
        <v>0</v>
      </c>
      <c r="K8763" s="2" t="s">
        <v>460</v>
      </c>
      <c r="L8763" s="2">
        <v>0</v>
      </c>
      <c r="M8763" t="s">
        <v>10962</v>
      </c>
      <c r="N8763" t="s">
        <v>14448</v>
      </c>
      <c r="O8763" t="s">
        <v>10962</v>
      </c>
      <c r="P8763" t="s">
        <v>11010</v>
      </c>
    </row>
    <row r="8764" spans="1:16" x14ac:dyDescent="0.3">
      <c r="A8764" t="s">
        <v>14501</v>
      </c>
      <c r="B8764" s="2" t="str">
        <f t="shared" si="410"/>
        <v>6572</v>
      </c>
      <c r="C8764" s="2">
        <f t="shared" si="408"/>
        <v>6572</v>
      </c>
      <c r="D8764" t="str">
        <f>VLOOKUP(C8764,'Cost Centre'!A:B,2,)</f>
        <v>Human Settlement and Housing</v>
      </c>
      <c r="E8764" t="str">
        <f t="shared" si="409"/>
        <v>6</v>
      </c>
      <c r="F8764" t="s">
        <v>11014</v>
      </c>
      <c r="G8764" s="2">
        <v>0</v>
      </c>
      <c r="H8764" s="2">
        <v>0</v>
      </c>
      <c r="I8764" s="2">
        <v>0</v>
      </c>
      <c r="J8764" s="105">
        <f>SUMIF([1]MMM!$A:$A,A8764,[1]MMM!$F:$F)</f>
        <v>0</v>
      </c>
      <c r="K8764" s="2" t="s">
        <v>460</v>
      </c>
      <c r="L8764" s="2">
        <v>0</v>
      </c>
      <c r="M8764" t="s">
        <v>10962</v>
      </c>
      <c r="N8764" t="s">
        <v>14448</v>
      </c>
      <c r="O8764" t="s">
        <v>10962</v>
      </c>
      <c r="P8764" t="s">
        <v>11010</v>
      </c>
    </row>
    <row r="8765" spans="1:16" x14ac:dyDescent="0.3">
      <c r="A8765" t="s">
        <v>14502</v>
      </c>
      <c r="B8765" s="2" t="str">
        <f t="shared" si="410"/>
        <v>6572</v>
      </c>
      <c r="C8765" s="2">
        <f t="shared" si="408"/>
        <v>6572</v>
      </c>
      <c r="D8765" t="str">
        <f>VLOOKUP(C8765,'Cost Centre'!A:B,2,)</f>
        <v>Human Settlement and Housing</v>
      </c>
      <c r="E8765" t="str">
        <f t="shared" si="409"/>
        <v>6</v>
      </c>
      <c r="F8765" t="s">
        <v>11015</v>
      </c>
      <c r="G8765" s="2">
        <v>0</v>
      </c>
      <c r="H8765" s="2">
        <v>0</v>
      </c>
      <c r="I8765" s="2">
        <v>0</v>
      </c>
      <c r="J8765" s="105">
        <f>SUMIF([1]MMM!$A:$A,A8765,[1]MMM!$F:$F)</f>
        <v>0</v>
      </c>
      <c r="K8765" s="2" t="s">
        <v>460</v>
      </c>
      <c r="L8765" s="2">
        <v>0</v>
      </c>
      <c r="M8765" t="s">
        <v>10962</v>
      </c>
      <c r="N8765" t="s">
        <v>14448</v>
      </c>
      <c r="O8765" t="s">
        <v>10962</v>
      </c>
      <c r="P8765" t="s">
        <v>11010</v>
      </c>
    </row>
    <row r="8766" spans="1:16" x14ac:dyDescent="0.3">
      <c r="A8766" t="s">
        <v>14503</v>
      </c>
      <c r="B8766" s="2" t="str">
        <f t="shared" si="410"/>
        <v>6572</v>
      </c>
      <c r="C8766" s="2">
        <f t="shared" si="408"/>
        <v>6572</v>
      </c>
      <c r="D8766" t="str">
        <f>VLOOKUP(C8766,'Cost Centre'!A:B,2,)</f>
        <v>Human Settlement and Housing</v>
      </c>
      <c r="E8766" t="str">
        <f t="shared" si="409"/>
        <v>6</v>
      </c>
      <c r="F8766" t="s">
        <v>11016</v>
      </c>
      <c r="G8766" s="2">
        <v>0</v>
      </c>
      <c r="H8766" s="2">
        <v>0</v>
      </c>
      <c r="I8766" s="2">
        <v>0</v>
      </c>
      <c r="J8766" s="105">
        <f>SUMIF([1]MMM!$A:$A,A8766,[1]MMM!$F:$F)</f>
        <v>0</v>
      </c>
      <c r="K8766" s="2" t="s">
        <v>460</v>
      </c>
      <c r="L8766" s="2">
        <v>0</v>
      </c>
      <c r="M8766" t="s">
        <v>10962</v>
      </c>
      <c r="N8766" t="s">
        <v>14448</v>
      </c>
      <c r="O8766" t="s">
        <v>10962</v>
      </c>
      <c r="P8766" t="s">
        <v>11010</v>
      </c>
    </row>
    <row r="8767" spans="1:16" x14ac:dyDescent="0.3">
      <c r="A8767" t="s">
        <v>14504</v>
      </c>
      <c r="B8767" s="2" t="str">
        <f t="shared" si="410"/>
        <v>6572</v>
      </c>
      <c r="C8767" s="2">
        <f t="shared" si="408"/>
        <v>6572</v>
      </c>
      <c r="D8767" t="str">
        <f>VLOOKUP(C8767,'Cost Centre'!A:B,2,)</f>
        <v>Human Settlement and Housing</v>
      </c>
      <c r="E8767" t="str">
        <f t="shared" si="409"/>
        <v>6</v>
      </c>
      <c r="F8767" t="s">
        <v>11017</v>
      </c>
      <c r="G8767" s="2">
        <v>0</v>
      </c>
      <c r="H8767" s="2">
        <v>0</v>
      </c>
      <c r="I8767" s="2">
        <v>0</v>
      </c>
      <c r="J8767" s="105">
        <f>SUMIF([1]MMM!$A:$A,A8767,[1]MMM!$F:$F)</f>
        <v>0</v>
      </c>
      <c r="K8767" s="2" t="s">
        <v>460</v>
      </c>
      <c r="L8767" s="2">
        <v>0</v>
      </c>
      <c r="M8767" t="s">
        <v>10962</v>
      </c>
      <c r="N8767" t="s">
        <v>14448</v>
      </c>
      <c r="O8767" t="s">
        <v>10962</v>
      </c>
      <c r="P8767" t="s">
        <v>11010</v>
      </c>
    </row>
    <row r="8768" spans="1:16" x14ac:dyDescent="0.3">
      <c r="A8768" t="s">
        <v>14505</v>
      </c>
      <c r="B8768" s="2" t="str">
        <f t="shared" si="410"/>
        <v>6572</v>
      </c>
      <c r="C8768" s="2">
        <f t="shared" si="408"/>
        <v>6572</v>
      </c>
      <c r="D8768" t="str">
        <f>VLOOKUP(C8768,'Cost Centre'!A:B,2,)</f>
        <v>Human Settlement and Housing</v>
      </c>
      <c r="E8768" t="str">
        <f t="shared" si="409"/>
        <v>6</v>
      </c>
      <c r="F8768" t="s">
        <v>11018</v>
      </c>
      <c r="G8768" s="2">
        <v>0</v>
      </c>
      <c r="H8768" s="2">
        <v>0</v>
      </c>
      <c r="I8768" s="2">
        <v>0</v>
      </c>
      <c r="J8768" s="105">
        <f>SUMIF([1]MMM!$A:$A,A8768,[1]MMM!$F:$F)</f>
        <v>0</v>
      </c>
      <c r="K8768" s="2" t="s">
        <v>460</v>
      </c>
      <c r="L8768" s="2">
        <v>0</v>
      </c>
      <c r="M8768" t="s">
        <v>10962</v>
      </c>
      <c r="N8768" t="s">
        <v>14448</v>
      </c>
      <c r="O8768" t="s">
        <v>10962</v>
      </c>
      <c r="P8768" t="s">
        <v>11010</v>
      </c>
    </row>
    <row r="8769" spans="1:16" x14ac:dyDescent="0.3">
      <c r="A8769" t="s">
        <v>14506</v>
      </c>
      <c r="B8769" s="2" t="str">
        <f t="shared" si="410"/>
        <v>6572</v>
      </c>
      <c r="C8769" s="2">
        <f t="shared" si="408"/>
        <v>6572</v>
      </c>
      <c r="D8769" t="str">
        <f>VLOOKUP(C8769,'Cost Centre'!A:B,2,)</f>
        <v>Human Settlement and Housing</v>
      </c>
      <c r="E8769" t="str">
        <f t="shared" si="409"/>
        <v>6</v>
      </c>
      <c r="F8769" t="s">
        <v>11019</v>
      </c>
      <c r="G8769" s="2">
        <v>0</v>
      </c>
      <c r="H8769" s="2">
        <v>0</v>
      </c>
      <c r="I8769" s="2">
        <v>0</v>
      </c>
      <c r="J8769" s="105">
        <f>SUMIF([1]MMM!$A:$A,A8769,[1]MMM!$F:$F)</f>
        <v>0</v>
      </c>
      <c r="K8769" s="2" t="s">
        <v>460</v>
      </c>
      <c r="L8769" s="2">
        <v>0</v>
      </c>
      <c r="M8769" t="s">
        <v>10962</v>
      </c>
      <c r="N8769" t="s">
        <v>14448</v>
      </c>
      <c r="O8769" t="s">
        <v>10962</v>
      </c>
      <c r="P8769" t="s">
        <v>11010</v>
      </c>
    </row>
    <row r="8770" spans="1:16" x14ac:dyDescent="0.3">
      <c r="A8770" t="s">
        <v>14507</v>
      </c>
      <c r="B8770" s="2" t="str">
        <f t="shared" si="410"/>
        <v>6572</v>
      </c>
      <c r="C8770" s="2">
        <f t="shared" ref="C8770:C8833" si="411">VALUE(B8770)</f>
        <v>6572</v>
      </c>
      <c r="D8770" t="str">
        <f>VLOOKUP(C8770,'Cost Centre'!A:B,2,)</f>
        <v>Human Settlement and Housing</v>
      </c>
      <c r="E8770" t="str">
        <f t="shared" ref="E8770:E8833" si="412">MID(A8770,5,1)</f>
        <v>8</v>
      </c>
      <c r="F8770" t="s">
        <v>462</v>
      </c>
      <c r="G8770" s="2">
        <v>4339077.08</v>
      </c>
      <c r="H8770" s="2">
        <v>0</v>
      </c>
      <c r="I8770" s="2">
        <v>0</v>
      </c>
      <c r="J8770" s="105">
        <f>SUMIF([1]MMM!$A:$A,A8770,[1]MMM!$F:$F)</f>
        <v>4339077.08</v>
      </c>
      <c r="K8770" s="2" t="s">
        <v>460</v>
      </c>
      <c r="L8770" s="2">
        <v>0</v>
      </c>
      <c r="M8770" t="s">
        <v>10962</v>
      </c>
      <c r="N8770" t="s">
        <v>14448</v>
      </c>
      <c r="O8770" t="s">
        <v>10916</v>
      </c>
      <c r="P8770" t="s">
        <v>10917</v>
      </c>
    </row>
    <row r="8771" spans="1:16" x14ac:dyDescent="0.3">
      <c r="A8771" t="s">
        <v>14508</v>
      </c>
      <c r="B8771" s="2" t="str">
        <f t="shared" ref="B8771:B8834" si="413">MID(A8771,1,4)</f>
        <v>6572</v>
      </c>
      <c r="C8771" s="2">
        <f t="shared" si="411"/>
        <v>6572</v>
      </c>
      <c r="D8771" t="str">
        <f>VLOOKUP(C8771,'Cost Centre'!A:B,2,)</f>
        <v>Human Settlement and Housing</v>
      </c>
      <c r="E8771" t="str">
        <f t="shared" si="412"/>
        <v>8</v>
      </c>
      <c r="F8771" t="s">
        <v>464</v>
      </c>
      <c r="G8771" s="2">
        <v>0</v>
      </c>
      <c r="H8771" s="2">
        <v>0</v>
      </c>
      <c r="I8771" s="2">
        <v>0</v>
      </c>
      <c r="J8771" s="105">
        <f>SUMIF([1]MMM!$A:$A,A8771,[1]MMM!$F:$F)</f>
        <v>0</v>
      </c>
      <c r="K8771" s="2" t="s">
        <v>460</v>
      </c>
      <c r="L8771" s="2">
        <v>0</v>
      </c>
      <c r="M8771" t="s">
        <v>10962</v>
      </c>
      <c r="N8771" t="s">
        <v>14448</v>
      </c>
      <c r="O8771" t="s">
        <v>10916</v>
      </c>
      <c r="P8771" t="s">
        <v>10917</v>
      </c>
    </row>
    <row r="8772" spans="1:16" x14ac:dyDescent="0.3">
      <c r="A8772" t="s">
        <v>14509</v>
      </c>
      <c r="B8772" s="2" t="str">
        <f t="shared" si="413"/>
        <v>6572</v>
      </c>
      <c r="C8772" s="2">
        <f t="shared" si="411"/>
        <v>6572</v>
      </c>
      <c r="D8772" t="str">
        <f>VLOOKUP(C8772,'Cost Centre'!A:B,2,)</f>
        <v>Human Settlement and Housing</v>
      </c>
      <c r="E8772" t="str">
        <f t="shared" si="412"/>
        <v>8</v>
      </c>
      <c r="F8772" t="s">
        <v>466</v>
      </c>
      <c r="G8772" s="2">
        <v>0</v>
      </c>
      <c r="H8772" s="2">
        <v>0</v>
      </c>
      <c r="I8772" s="2">
        <v>0</v>
      </c>
      <c r="J8772" s="105">
        <f>SUMIF([1]MMM!$A:$A,A8772,[1]MMM!$F:$F)</f>
        <v>0</v>
      </c>
      <c r="K8772" s="2" t="s">
        <v>460</v>
      </c>
      <c r="L8772" s="2">
        <v>0</v>
      </c>
      <c r="M8772" t="s">
        <v>10962</v>
      </c>
      <c r="N8772" t="s">
        <v>14448</v>
      </c>
      <c r="O8772" t="s">
        <v>10916</v>
      </c>
      <c r="P8772" t="s">
        <v>10917</v>
      </c>
    </row>
    <row r="8773" spans="1:16" x14ac:dyDescent="0.3">
      <c r="A8773" t="s">
        <v>14510</v>
      </c>
      <c r="B8773" s="2" t="str">
        <f t="shared" si="413"/>
        <v>6572</v>
      </c>
      <c r="C8773" s="2">
        <f t="shared" si="411"/>
        <v>6572</v>
      </c>
      <c r="D8773" t="str">
        <f>VLOOKUP(C8773,'Cost Centre'!A:B,2,)</f>
        <v>Human Settlement and Housing</v>
      </c>
      <c r="E8773" t="str">
        <f t="shared" si="412"/>
        <v>8</v>
      </c>
      <c r="F8773" t="s">
        <v>468</v>
      </c>
      <c r="G8773" s="2">
        <v>0</v>
      </c>
      <c r="H8773" s="2">
        <v>4187275.45</v>
      </c>
      <c r="I8773" s="2">
        <v>0</v>
      </c>
      <c r="J8773" s="105">
        <f>SUMIF([1]MMM!$A:$A,A8773,[1]MMM!$F:$F)</f>
        <v>4187275.45</v>
      </c>
      <c r="K8773" s="2" t="s">
        <v>460</v>
      </c>
      <c r="L8773" s="2">
        <v>0</v>
      </c>
      <c r="M8773" t="s">
        <v>10962</v>
      </c>
      <c r="N8773" t="s">
        <v>14448</v>
      </c>
      <c r="O8773" t="s">
        <v>10916</v>
      </c>
      <c r="P8773" t="s">
        <v>10917</v>
      </c>
    </row>
    <row r="8774" spans="1:16" x14ac:dyDescent="0.3">
      <c r="A8774" t="s">
        <v>14511</v>
      </c>
      <c r="B8774" s="2" t="str">
        <f t="shared" si="413"/>
        <v>6572</v>
      </c>
      <c r="C8774" s="2">
        <f t="shared" si="411"/>
        <v>6572</v>
      </c>
      <c r="D8774" t="str">
        <f>VLOOKUP(C8774,'Cost Centre'!A:B,2,)</f>
        <v>Human Settlement and Housing</v>
      </c>
      <c r="E8774" t="str">
        <f t="shared" si="412"/>
        <v>8</v>
      </c>
      <c r="F8774" t="s">
        <v>470</v>
      </c>
      <c r="G8774" s="2">
        <v>0</v>
      </c>
      <c r="H8774" s="2">
        <v>0</v>
      </c>
      <c r="I8774" s="2">
        <v>0</v>
      </c>
      <c r="J8774" s="105">
        <f>SUMIF([1]MMM!$A:$A,A8774,[1]MMM!$F:$F)</f>
        <v>0</v>
      </c>
      <c r="K8774" s="2" t="s">
        <v>460</v>
      </c>
      <c r="L8774" s="2">
        <v>0</v>
      </c>
      <c r="M8774" t="s">
        <v>10962</v>
      </c>
      <c r="N8774" t="s">
        <v>14448</v>
      </c>
      <c r="O8774" t="s">
        <v>10916</v>
      </c>
      <c r="P8774" t="s">
        <v>10917</v>
      </c>
    </row>
    <row r="8775" spans="1:16" x14ac:dyDescent="0.3">
      <c r="A8775" t="s">
        <v>14512</v>
      </c>
      <c r="B8775" s="2" t="str">
        <f t="shared" si="413"/>
        <v>6572</v>
      </c>
      <c r="C8775" s="2">
        <f t="shared" si="411"/>
        <v>6572</v>
      </c>
      <c r="D8775" t="str">
        <f>VLOOKUP(C8775,'Cost Centre'!A:B,2,)</f>
        <v>Human Settlement and Housing</v>
      </c>
      <c r="E8775" t="str">
        <f t="shared" si="412"/>
        <v>8</v>
      </c>
      <c r="F8775" t="s">
        <v>2159</v>
      </c>
      <c r="G8775" s="2">
        <v>0</v>
      </c>
      <c r="H8775" s="2">
        <v>0</v>
      </c>
      <c r="I8775" s="2">
        <v>0</v>
      </c>
      <c r="J8775" s="105">
        <f>SUMIF([1]MMM!$A:$A,A8775,[1]MMM!$F:$F)</f>
        <v>0</v>
      </c>
      <c r="K8775" s="2" t="s">
        <v>460</v>
      </c>
      <c r="L8775" s="2">
        <v>0</v>
      </c>
      <c r="M8775" t="s">
        <v>10962</v>
      </c>
      <c r="N8775" t="s">
        <v>14448</v>
      </c>
      <c r="O8775" t="s">
        <v>10916</v>
      </c>
      <c r="P8775" t="s">
        <v>10917</v>
      </c>
    </row>
    <row r="8776" spans="1:16" x14ac:dyDescent="0.3">
      <c r="A8776" t="s">
        <v>7429</v>
      </c>
      <c r="B8776" s="2" t="str">
        <f t="shared" si="413"/>
        <v>6573</v>
      </c>
      <c r="C8776" s="2">
        <f t="shared" si="411"/>
        <v>6573</v>
      </c>
      <c r="D8776" t="str">
        <f>VLOOKUP(C8776,'Cost Centre'!A:B,2,)</f>
        <v>Human Settlement and Housing</v>
      </c>
      <c r="E8776" t="str">
        <f t="shared" si="412"/>
        <v>2</v>
      </c>
      <c r="F8776" t="s">
        <v>48</v>
      </c>
      <c r="G8776" s="2">
        <v>0</v>
      </c>
      <c r="H8776" s="2">
        <v>2176864.5499999998</v>
      </c>
      <c r="I8776" s="2">
        <v>0</v>
      </c>
      <c r="J8776" s="105">
        <f>SUMIF([1]MMM!$A:$A,A8776,[1]MMM!$F:$F)</f>
        <v>2214166.5499999998</v>
      </c>
      <c r="K8776" s="2" t="s">
        <v>10</v>
      </c>
      <c r="L8776" s="2">
        <v>2212081</v>
      </c>
      <c r="M8776" t="s">
        <v>10962</v>
      </c>
      <c r="N8776" t="s">
        <v>14513</v>
      </c>
      <c r="O8776" t="s">
        <v>10871</v>
      </c>
      <c r="P8776" t="s">
        <v>10875</v>
      </c>
    </row>
    <row r="8777" spans="1:16" x14ac:dyDescent="0.3">
      <c r="A8777" t="s">
        <v>7430</v>
      </c>
      <c r="B8777" s="2" t="str">
        <f t="shared" si="413"/>
        <v>6573</v>
      </c>
      <c r="C8777" s="2">
        <f t="shared" si="411"/>
        <v>6573</v>
      </c>
      <c r="D8777" t="str">
        <f>VLOOKUP(C8777,'Cost Centre'!A:B,2,)</f>
        <v>Human Settlement and Housing</v>
      </c>
      <c r="E8777" t="str">
        <f t="shared" si="412"/>
        <v>2</v>
      </c>
      <c r="F8777" t="s">
        <v>51</v>
      </c>
      <c r="G8777" s="2">
        <v>0</v>
      </c>
      <c r="H8777" s="2">
        <v>7000</v>
      </c>
      <c r="I8777" s="2">
        <v>0</v>
      </c>
      <c r="J8777" s="105">
        <f>SUMIF([1]MMM!$A:$A,A8777,[1]MMM!$F:$F)</f>
        <v>9100</v>
      </c>
      <c r="K8777" s="2" t="s">
        <v>10</v>
      </c>
      <c r="L8777" s="2">
        <v>0</v>
      </c>
      <c r="M8777" t="s">
        <v>10962</v>
      </c>
      <c r="N8777" t="s">
        <v>14513</v>
      </c>
      <c r="O8777" t="s">
        <v>10871</v>
      </c>
      <c r="P8777" t="s">
        <v>10875</v>
      </c>
    </row>
    <row r="8778" spans="1:16" x14ac:dyDescent="0.3">
      <c r="A8778" t="s">
        <v>7431</v>
      </c>
      <c r="B8778" s="2" t="str">
        <f t="shared" si="413"/>
        <v>6573</v>
      </c>
      <c r="C8778" s="2">
        <f t="shared" si="411"/>
        <v>6573</v>
      </c>
      <c r="D8778" t="str">
        <f>VLOOKUP(C8778,'Cost Centre'!A:B,2,)</f>
        <v>Human Settlement and Housing</v>
      </c>
      <c r="E8778" t="str">
        <f t="shared" si="412"/>
        <v>2</v>
      </c>
      <c r="F8778" t="s">
        <v>52</v>
      </c>
      <c r="G8778" s="2">
        <v>0</v>
      </c>
      <c r="H8778" s="2">
        <v>0</v>
      </c>
      <c r="I8778" s="2">
        <v>0</v>
      </c>
      <c r="J8778" s="105">
        <f>SUMIF([1]MMM!$A:$A,A8778,[1]MMM!$F:$F)</f>
        <v>0</v>
      </c>
      <c r="K8778" s="2" t="s">
        <v>10</v>
      </c>
      <c r="L8778" s="2">
        <v>0</v>
      </c>
      <c r="M8778" t="s">
        <v>10962</v>
      </c>
      <c r="N8778" t="s">
        <v>14513</v>
      </c>
      <c r="O8778" t="s">
        <v>10871</v>
      </c>
      <c r="P8778" t="s">
        <v>10875</v>
      </c>
    </row>
    <row r="8779" spans="1:16" x14ac:dyDescent="0.3">
      <c r="A8779" t="s">
        <v>7432</v>
      </c>
      <c r="B8779" s="2" t="str">
        <f t="shared" si="413"/>
        <v>6573</v>
      </c>
      <c r="C8779" s="2">
        <f t="shared" si="411"/>
        <v>6573</v>
      </c>
      <c r="D8779" t="str">
        <f>VLOOKUP(C8779,'Cost Centre'!A:B,2,)</f>
        <v>Human Settlement and Housing</v>
      </c>
      <c r="E8779" t="str">
        <f t="shared" si="412"/>
        <v>2</v>
      </c>
      <c r="F8779" t="s">
        <v>55</v>
      </c>
      <c r="G8779" s="2">
        <v>0</v>
      </c>
      <c r="H8779" s="2">
        <v>375682.9</v>
      </c>
      <c r="I8779" s="2">
        <v>0</v>
      </c>
      <c r="J8779" s="105">
        <f>SUMIF([1]MMM!$A:$A,A8779,[1]MMM!$F:$F)</f>
        <v>375819.75</v>
      </c>
      <c r="K8779" s="2" t="s">
        <v>10</v>
      </c>
      <c r="L8779" s="2">
        <v>357072</v>
      </c>
      <c r="M8779" t="s">
        <v>10962</v>
      </c>
      <c r="N8779" t="s">
        <v>14513</v>
      </c>
      <c r="O8779" t="s">
        <v>10871</v>
      </c>
      <c r="P8779" t="s">
        <v>10875</v>
      </c>
    </row>
    <row r="8780" spans="1:16" x14ac:dyDescent="0.3">
      <c r="A8780" t="s">
        <v>7433</v>
      </c>
      <c r="B8780" s="2" t="str">
        <f t="shared" si="413"/>
        <v>6573</v>
      </c>
      <c r="C8780" s="2">
        <f t="shared" si="411"/>
        <v>6573</v>
      </c>
      <c r="D8780" t="str">
        <f>VLOOKUP(C8780,'Cost Centre'!A:B,2,)</f>
        <v>Human Settlement and Housing</v>
      </c>
      <c r="E8780" t="str">
        <f t="shared" si="412"/>
        <v>2</v>
      </c>
      <c r="F8780" t="s">
        <v>56</v>
      </c>
      <c r="G8780" s="2">
        <v>0</v>
      </c>
      <c r="H8780" s="2">
        <v>64633.69</v>
      </c>
      <c r="I8780" s="2">
        <v>0</v>
      </c>
      <c r="J8780" s="105">
        <f>SUMIF([1]MMM!$A:$A,A8780,[1]MMM!$F:$F)</f>
        <v>69547.88</v>
      </c>
      <c r="K8780" s="2" t="s">
        <v>10</v>
      </c>
      <c r="L8780" s="2">
        <v>0</v>
      </c>
      <c r="M8780" t="s">
        <v>10962</v>
      </c>
      <c r="N8780" t="s">
        <v>14513</v>
      </c>
      <c r="O8780" t="s">
        <v>10871</v>
      </c>
      <c r="P8780" t="s">
        <v>10875</v>
      </c>
    </row>
    <row r="8781" spans="1:16" x14ac:dyDescent="0.3">
      <c r="A8781" t="s">
        <v>7434</v>
      </c>
      <c r="B8781" s="2" t="str">
        <f t="shared" si="413"/>
        <v>6573</v>
      </c>
      <c r="C8781" s="2">
        <f t="shared" si="411"/>
        <v>6573</v>
      </c>
      <c r="D8781" t="str">
        <f>VLOOKUP(C8781,'Cost Centre'!A:B,2,)</f>
        <v>Human Settlement and Housing</v>
      </c>
      <c r="E8781" t="str">
        <f t="shared" si="412"/>
        <v>2</v>
      </c>
      <c r="F8781" t="s">
        <v>57</v>
      </c>
      <c r="G8781" s="2">
        <v>0</v>
      </c>
      <c r="H8781" s="2">
        <v>0</v>
      </c>
      <c r="I8781" s="2">
        <v>0</v>
      </c>
      <c r="J8781" s="105">
        <f>SUMIF([1]MMM!$A:$A,A8781,[1]MMM!$F:$F)</f>
        <v>0</v>
      </c>
      <c r="K8781" s="2" t="s">
        <v>10</v>
      </c>
      <c r="L8781" s="2">
        <v>0</v>
      </c>
      <c r="M8781" t="s">
        <v>10962</v>
      </c>
      <c r="N8781" t="s">
        <v>14513</v>
      </c>
      <c r="O8781" t="s">
        <v>10871</v>
      </c>
      <c r="P8781" t="s">
        <v>10875</v>
      </c>
    </row>
    <row r="8782" spans="1:16" x14ac:dyDescent="0.3">
      <c r="A8782" t="s">
        <v>7435</v>
      </c>
      <c r="B8782" s="2" t="str">
        <f t="shared" si="413"/>
        <v>6573</v>
      </c>
      <c r="C8782" s="2">
        <f t="shared" si="411"/>
        <v>6573</v>
      </c>
      <c r="D8782" t="str">
        <f>VLOOKUP(C8782,'Cost Centre'!A:B,2,)</f>
        <v>Human Settlement and Housing</v>
      </c>
      <c r="E8782" t="str">
        <f t="shared" si="412"/>
        <v>2</v>
      </c>
      <c r="F8782" t="s">
        <v>60</v>
      </c>
      <c r="G8782" s="2">
        <v>0</v>
      </c>
      <c r="H8782" s="2">
        <v>92232</v>
      </c>
      <c r="I8782" s="2">
        <v>0</v>
      </c>
      <c r="J8782" s="105">
        <f>SUMIF([1]MMM!$A:$A,A8782,[1]MMM!$F:$F)</f>
        <v>92232</v>
      </c>
      <c r="K8782" s="2" t="s">
        <v>10</v>
      </c>
      <c r="L8782" s="2">
        <v>100000</v>
      </c>
      <c r="M8782" t="s">
        <v>10962</v>
      </c>
      <c r="N8782" t="s">
        <v>14513</v>
      </c>
      <c r="O8782" t="s">
        <v>10871</v>
      </c>
      <c r="P8782" t="s">
        <v>10875</v>
      </c>
    </row>
    <row r="8783" spans="1:16" x14ac:dyDescent="0.3">
      <c r="A8783" t="s">
        <v>7436</v>
      </c>
      <c r="B8783" s="2" t="str">
        <f t="shared" si="413"/>
        <v>6573</v>
      </c>
      <c r="C8783" s="2">
        <f t="shared" si="411"/>
        <v>6573</v>
      </c>
      <c r="D8783" t="str">
        <f>VLOOKUP(C8783,'Cost Centre'!A:B,2,)</f>
        <v>Human Settlement and Housing</v>
      </c>
      <c r="E8783" t="str">
        <f t="shared" si="412"/>
        <v>2</v>
      </c>
      <c r="F8783" t="s">
        <v>61</v>
      </c>
      <c r="G8783" s="2">
        <v>0</v>
      </c>
      <c r="H8783" s="2">
        <v>184503.01</v>
      </c>
      <c r="I8783" s="2">
        <v>0</v>
      </c>
      <c r="J8783" s="105">
        <f>SUMIF([1]MMM!$A:$A,A8783,[1]MMM!$F:$F)</f>
        <v>184503.01</v>
      </c>
      <c r="K8783" s="2" t="s">
        <v>10</v>
      </c>
      <c r="L8783" s="2">
        <v>184340</v>
      </c>
      <c r="M8783" t="s">
        <v>10962</v>
      </c>
      <c r="N8783" t="s">
        <v>14513</v>
      </c>
      <c r="O8783" t="s">
        <v>10871</v>
      </c>
      <c r="P8783" t="s">
        <v>10875</v>
      </c>
    </row>
    <row r="8784" spans="1:16" x14ac:dyDescent="0.3">
      <c r="A8784" t="s">
        <v>7437</v>
      </c>
      <c r="B8784" s="2" t="str">
        <f t="shared" si="413"/>
        <v>6573</v>
      </c>
      <c r="C8784" s="2">
        <f t="shared" si="411"/>
        <v>6573</v>
      </c>
      <c r="D8784" t="str">
        <f>VLOOKUP(C8784,'Cost Centre'!A:B,2,)</f>
        <v>Human Settlement and Housing</v>
      </c>
      <c r="E8784" t="str">
        <f t="shared" si="412"/>
        <v>2</v>
      </c>
      <c r="F8784" t="s">
        <v>62</v>
      </c>
      <c r="G8784" s="2">
        <v>0</v>
      </c>
      <c r="H8784" s="2">
        <v>47576.4</v>
      </c>
      <c r="I8784" s="2">
        <v>0</v>
      </c>
      <c r="J8784" s="105">
        <f>SUMIF([1]MMM!$A:$A,A8784,[1]MMM!$F:$F)</f>
        <v>47576.4</v>
      </c>
      <c r="K8784" s="2" t="s">
        <v>10</v>
      </c>
      <c r="L8784" s="2">
        <v>0</v>
      </c>
      <c r="M8784" t="s">
        <v>10962</v>
      </c>
      <c r="N8784" t="s">
        <v>14513</v>
      </c>
      <c r="O8784" t="s">
        <v>10871</v>
      </c>
      <c r="P8784" t="s">
        <v>10875</v>
      </c>
    </row>
    <row r="8785" spans="1:16" x14ac:dyDescent="0.3">
      <c r="A8785" t="s">
        <v>7438</v>
      </c>
      <c r="B8785" s="2" t="str">
        <f t="shared" si="413"/>
        <v>6573</v>
      </c>
      <c r="C8785" s="2">
        <f t="shared" si="411"/>
        <v>6573</v>
      </c>
      <c r="D8785" t="str">
        <f>VLOOKUP(C8785,'Cost Centre'!A:B,2,)</f>
        <v>Human Settlement and Housing</v>
      </c>
      <c r="E8785" t="str">
        <f t="shared" si="412"/>
        <v>2</v>
      </c>
      <c r="F8785" t="s">
        <v>63</v>
      </c>
      <c r="G8785" s="2">
        <v>0</v>
      </c>
      <c r="H8785" s="2">
        <v>19413.330000000002</v>
      </c>
      <c r="I8785" s="2">
        <v>0</v>
      </c>
      <c r="J8785" s="105">
        <f>SUMIF([1]MMM!$A:$A,A8785,[1]MMM!$F:$F)</f>
        <v>21594.21</v>
      </c>
      <c r="K8785" s="2" t="s">
        <v>10</v>
      </c>
      <c r="L8785" s="2">
        <v>0</v>
      </c>
      <c r="M8785" t="s">
        <v>10962</v>
      </c>
      <c r="N8785" t="s">
        <v>14513</v>
      </c>
      <c r="O8785" t="s">
        <v>10871</v>
      </c>
      <c r="P8785" t="s">
        <v>10875</v>
      </c>
    </row>
    <row r="8786" spans="1:16" x14ac:dyDescent="0.3">
      <c r="A8786" t="s">
        <v>7439</v>
      </c>
      <c r="B8786" s="2" t="str">
        <f t="shared" si="413"/>
        <v>6573</v>
      </c>
      <c r="C8786" s="2">
        <f t="shared" si="411"/>
        <v>6573</v>
      </c>
      <c r="D8786" t="str">
        <f>VLOOKUP(C8786,'Cost Centre'!A:B,2,)</f>
        <v>Human Settlement and Housing</v>
      </c>
      <c r="E8786" t="str">
        <f t="shared" si="412"/>
        <v>2</v>
      </c>
      <c r="F8786" t="s">
        <v>67</v>
      </c>
      <c r="G8786" s="2">
        <v>0</v>
      </c>
      <c r="H8786" s="2">
        <v>708.74</v>
      </c>
      <c r="I8786" s="2">
        <v>0</v>
      </c>
      <c r="J8786" s="105">
        <f>SUMIF([1]MMM!$A:$A,A8786,[1]MMM!$F:$F)</f>
        <v>734.99</v>
      </c>
      <c r="K8786" s="2" t="s">
        <v>10</v>
      </c>
      <c r="L8786" s="2">
        <v>742</v>
      </c>
      <c r="M8786" t="s">
        <v>10962</v>
      </c>
      <c r="N8786" t="s">
        <v>14513</v>
      </c>
      <c r="O8786" t="s">
        <v>10871</v>
      </c>
      <c r="P8786" t="s">
        <v>10876</v>
      </c>
    </row>
    <row r="8787" spans="1:16" x14ac:dyDescent="0.3">
      <c r="A8787" t="s">
        <v>7440</v>
      </c>
      <c r="B8787" s="2" t="str">
        <f t="shared" si="413"/>
        <v>6573</v>
      </c>
      <c r="C8787" s="2">
        <f t="shared" si="411"/>
        <v>6573</v>
      </c>
      <c r="D8787" t="str">
        <f>VLOOKUP(C8787,'Cost Centre'!A:B,2,)</f>
        <v>Human Settlement and Housing</v>
      </c>
      <c r="E8787" t="str">
        <f t="shared" si="412"/>
        <v>2</v>
      </c>
      <c r="F8787" t="s">
        <v>68</v>
      </c>
      <c r="G8787" s="2">
        <v>0</v>
      </c>
      <c r="H8787" s="2">
        <v>19599.189999999999</v>
      </c>
      <c r="I8787" s="2">
        <v>0</v>
      </c>
      <c r="J8787" s="105">
        <f>SUMIF([1]MMM!$A:$A,A8787,[1]MMM!$F:$F)</f>
        <v>21401.1</v>
      </c>
      <c r="K8787" s="2" t="s">
        <v>10</v>
      </c>
      <c r="L8787" s="2">
        <v>21617</v>
      </c>
      <c r="M8787" t="s">
        <v>10962</v>
      </c>
      <c r="N8787" t="s">
        <v>14513</v>
      </c>
      <c r="O8787" t="s">
        <v>10871</v>
      </c>
      <c r="P8787" t="s">
        <v>10876</v>
      </c>
    </row>
    <row r="8788" spans="1:16" x14ac:dyDescent="0.3">
      <c r="A8788" t="s">
        <v>7441</v>
      </c>
      <c r="B8788" s="2" t="str">
        <f t="shared" si="413"/>
        <v>6573</v>
      </c>
      <c r="C8788" s="2">
        <f t="shared" si="411"/>
        <v>6573</v>
      </c>
      <c r="D8788" t="str">
        <f>VLOOKUP(C8788,'Cost Centre'!A:B,2,)</f>
        <v>Human Settlement and Housing</v>
      </c>
      <c r="E8788" t="str">
        <f t="shared" si="412"/>
        <v>2</v>
      </c>
      <c r="F8788" t="s">
        <v>10877</v>
      </c>
      <c r="G8788" s="2">
        <v>0</v>
      </c>
      <c r="H8788" s="2">
        <v>180368.45</v>
      </c>
      <c r="I8788" s="2">
        <v>0</v>
      </c>
      <c r="J8788" s="105">
        <f>SUMIF([1]MMM!$A:$A,A8788,[1]MMM!$F:$F)</f>
        <v>180368.45</v>
      </c>
      <c r="K8788" s="2" t="s">
        <v>10</v>
      </c>
      <c r="L8788" s="2">
        <v>165293</v>
      </c>
      <c r="M8788" t="s">
        <v>10962</v>
      </c>
      <c r="N8788" t="s">
        <v>14513</v>
      </c>
      <c r="O8788" t="s">
        <v>10871</v>
      </c>
      <c r="P8788" t="s">
        <v>10876</v>
      </c>
    </row>
    <row r="8789" spans="1:16" x14ac:dyDescent="0.3">
      <c r="A8789" t="s">
        <v>7442</v>
      </c>
      <c r="B8789" s="2" t="str">
        <f t="shared" si="413"/>
        <v>6573</v>
      </c>
      <c r="C8789" s="2">
        <f t="shared" si="411"/>
        <v>6573</v>
      </c>
      <c r="D8789" t="str">
        <f>VLOOKUP(C8789,'Cost Centre'!A:B,2,)</f>
        <v>Human Settlement and Housing</v>
      </c>
      <c r="E8789" t="str">
        <f t="shared" si="412"/>
        <v>2</v>
      </c>
      <c r="F8789" t="s">
        <v>69</v>
      </c>
      <c r="G8789" s="2">
        <v>0</v>
      </c>
      <c r="H8789" s="2">
        <v>399178.46</v>
      </c>
      <c r="I8789" s="2">
        <v>0</v>
      </c>
      <c r="J8789" s="105">
        <f>SUMIF([1]MMM!$A:$A,A8789,[1]MMM!$F:$F)</f>
        <v>405146.78</v>
      </c>
      <c r="K8789" s="2" t="s">
        <v>10</v>
      </c>
      <c r="L8789" s="2">
        <v>399422</v>
      </c>
      <c r="M8789" t="s">
        <v>10962</v>
      </c>
      <c r="N8789" t="s">
        <v>14513</v>
      </c>
      <c r="O8789" t="s">
        <v>10871</v>
      </c>
      <c r="P8789" t="s">
        <v>10876</v>
      </c>
    </row>
    <row r="8790" spans="1:16" x14ac:dyDescent="0.3">
      <c r="A8790" t="s">
        <v>7443</v>
      </c>
      <c r="B8790" s="2" t="str">
        <f t="shared" si="413"/>
        <v>6573</v>
      </c>
      <c r="C8790" s="2">
        <f t="shared" si="411"/>
        <v>6573</v>
      </c>
      <c r="D8790" t="str">
        <f>VLOOKUP(C8790,'Cost Centre'!A:B,2,)</f>
        <v>Human Settlement and Housing</v>
      </c>
      <c r="E8790" t="str">
        <f t="shared" si="412"/>
        <v>2</v>
      </c>
      <c r="F8790" t="s">
        <v>70</v>
      </c>
      <c r="G8790" s="2">
        <v>0</v>
      </c>
      <c r="H8790" s="2">
        <v>12012</v>
      </c>
      <c r="I8790" s="2">
        <v>0</v>
      </c>
      <c r="J8790" s="105">
        <f>SUMIF([1]MMM!$A:$A,A8790,[1]MMM!$F:$F)</f>
        <v>12422.46</v>
      </c>
      <c r="K8790" s="2" t="s">
        <v>10</v>
      </c>
      <c r="L8790" s="2">
        <v>13391</v>
      </c>
      <c r="M8790" t="s">
        <v>10962</v>
      </c>
      <c r="N8790" t="s">
        <v>14513</v>
      </c>
      <c r="O8790" t="s">
        <v>10871</v>
      </c>
      <c r="P8790" t="s">
        <v>10876</v>
      </c>
    </row>
    <row r="8791" spans="1:16" x14ac:dyDescent="0.3">
      <c r="A8791" t="s">
        <v>7444</v>
      </c>
      <c r="B8791" s="2" t="str">
        <f t="shared" si="413"/>
        <v>6573</v>
      </c>
      <c r="C8791" s="2">
        <f t="shared" si="411"/>
        <v>6573</v>
      </c>
      <c r="D8791" t="str">
        <f>VLOOKUP(C8791,'Cost Centre'!A:B,2,)</f>
        <v>Human Settlement and Housing</v>
      </c>
      <c r="E8791" t="str">
        <f t="shared" si="412"/>
        <v>2</v>
      </c>
      <c r="F8791" t="s">
        <v>2116</v>
      </c>
      <c r="G8791" s="2">
        <v>0</v>
      </c>
      <c r="H8791" s="2">
        <v>0</v>
      </c>
      <c r="I8791" s="2">
        <v>0</v>
      </c>
      <c r="J8791" s="105">
        <f>SUMIF([1]MMM!$A:$A,A8791,[1]MMM!$F:$F)</f>
        <v>0</v>
      </c>
      <c r="K8791" s="2" t="s">
        <v>10</v>
      </c>
      <c r="L8791" s="2">
        <v>1200</v>
      </c>
      <c r="M8791" t="s">
        <v>10962</v>
      </c>
      <c r="N8791" t="s">
        <v>14513</v>
      </c>
      <c r="O8791" t="s">
        <v>10871</v>
      </c>
      <c r="P8791" t="s">
        <v>10878</v>
      </c>
    </row>
    <row r="8792" spans="1:16" x14ac:dyDescent="0.3">
      <c r="A8792" t="s">
        <v>7445</v>
      </c>
      <c r="B8792" s="2" t="str">
        <f t="shared" si="413"/>
        <v>6573</v>
      </c>
      <c r="C8792" s="2">
        <f t="shared" si="411"/>
        <v>6573</v>
      </c>
      <c r="D8792" t="str">
        <f>VLOOKUP(C8792,'Cost Centre'!A:B,2,)</f>
        <v>Human Settlement and Housing</v>
      </c>
      <c r="E8792" t="str">
        <f t="shared" si="412"/>
        <v>2</v>
      </c>
      <c r="F8792" t="s">
        <v>2117</v>
      </c>
      <c r="G8792" s="2">
        <v>0</v>
      </c>
      <c r="H8792" s="2">
        <v>0</v>
      </c>
      <c r="I8792" s="2">
        <v>0</v>
      </c>
      <c r="J8792" s="105">
        <f>SUMIF([1]MMM!$A:$A,A8792,[1]MMM!$F:$F)</f>
        <v>0</v>
      </c>
      <c r="K8792" s="2" t="s">
        <v>10</v>
      </c>
      <c r="L8792" s="2">
        <v>400</v>
      </c>
      <c r="M8792" t="s">
        <v>10962</v>
      </c>
      <c r="N8792" t="s">
        <v>14513</v>
      </c>
      <c r="O8792" t="s">
        <v>10871</v>
      </c>
      <c r="P8792" t="s">
        <v>10878</v>
      </c>
    </row>
    <row r="8793" spans="1:16" x14ac:dyDescent="0.3">
      <c r="A8793" t="s">
        <v>7446</v>
      </c>
      <c r="B8793" s="2" t="str">
        <f t="shared" si="413"/>
        <v>6573</v>
      </c>
      <c r="C8793" s="2">
        <f t="shared" si="411"/>
        <v>6573</v>
      </c>
      <c r="D8793" t="str">
        <f>VLOOKUP(C8793,'Cost Centre'!A:B,2,)</f>
        <v>Human Settlement and Housing</v>
      </c>
      <c r="E8793" t="str">
        <f t="shared" si="412"/>
        <v>2</v>
      </c>
      <c r="F8793" t="s">
        <v>76</v>
      </c>
      <c r="G8793" s="2">
        <v>0</v>
      </c>
      <c r="H8793" s="2">
        <v>0</v>
      </c>
      <c r="I8793" s="2">
        <v>0</v>
      </c>
      <c r="J8793" s="105">
        <f>SUMIF([1]MMM!$A:$A,A8793,[1]MMM!$F:$F)</f>
        <v>0</v>
      </c>
      <c r="K8793" s="2" t="s">
        <v>10</v>
      </c>
      <c r="L8793" s="2">
        <v>4800</v>
      </c>
      <c r="M8793" t="s">
        <v>10962</v>
      </c>
      <c r="N8793" t="s">
        <v>14513</v>
      </c>
      <c r="O8793" t="s">
        <v>10871</v>
      </c>
      <c r="P8793" t="s">
        <v>10931</v>
      </c>
    </row>
    <row r="8794" spans="1:16" x14ac:dyDescent="0.3">
      <c r="A8794" t="s">
        <v>7447</v>
      </c>
      <c r="B8794" s="2" t="str">
        <f t="shared" si="413"/>
        <v>6573</v>
      </c>
      <c r="C8794" s="2">
        <f t="shared" si="411"/>
        <v>6573</v>
      </c>
      <c r="D8794" t="str">
        <f>VLOOKUP(C8794,'Cost Centre'!A:B,2,)</f>
        <v>Human Settlement and Housing</v>
      </c>
      <c r="E8794" t="str">
        <f t="shared" si="412"/>
        <v>2</v>
      </c>
      <c r="F8794" t="s">
        <v>358</v>
      </c>
      <c r="G8794" s="2">
        <v>0</v>
      </c>
      <c r="H8794" s="2">
        <v>0</v>
      </c>
      <c r="I8794" s="2">
        <v>0</v>
      </c>
      <c r="J8794" s="105">
        <f>SUMIF([1]MMM!$A:$A,A8794,[1]MMM!$F:$F)</f>
        <v>0</v>
      </c>
      <c r="K8794" s="2" t="s">
        <v>10</v>
      </c>
      <c r="L8794" s="2">
        <v>0</v>
      </c>
      <c r="M8794" t="s">
        <v>10962</v>
      </c>
      <c r="N8794" t="s">
        <v>14513</v>
      </c>
      <c r="O8794" t="s">
        <v>10871</v>
      </c>
      <c r="P8794" t="s">
        <v>10879</v>
      </c>
    </row>
    <row r="8795" spans="1:16" x14ac:dyDescent="0.3">
      <c r="A8795" t="s">
        <v>7448</v>
      </c>
      <c r="B8795" s="2" t="str">
        <f t="shared" si="413"/>
        <v>6573</v>
      </c>
      <c r="C8795" s="2">
        <f t="shared" si="411"/>
        <v>6573</v>
      </c>
      <c r="D8795" t="str">
        <f>VLOOKUP(C8795,'Cost Centre'!A:B,2,)</f>
        <v>Human Settlement and Housing</v>
      </c>
      <c r="E8795" t="str">
        <f t="shared" si="412"/>
        <v>2</v>
      </c>
      <c r="F8795" t="s">
        <v>227</v>
      </c>
      <c r="G8795" s="2">
        <v>0</v>
      </c>
      <c r="H8795" s="2">
        <v>0</v>
      </c>
      <c r="I8795" s="2">
        <v>0</v>
      </c>
      <c r="J8795" s="105">
        <f>SUMIF([1]MMM!$A:$A,A8795,[1]MMM!$F:$F)</f>
        <v>0</v>
      </c>
      <c r="K8795" s="2" t="s">
        <v>10</v>
      </c>
      <c r="L8795" s="2">
        <v>50000</v>
      </c>
      <c r="M8795" t="s">
        <v>10962</v>
      </c>
      <c r="N8795" t="s">
        <v>14513</v>
      </c>
      <c r="O8795" t="s">
        <v>10871</v>
      </c>
      <c r="P8795" t="s">
        <v>10879</v>
      </c>
    </row>
    <row r="8796" spans="1:16" x14ac:dyDescent="0.3">
      <c r="A8796" t="s">
        <v>7449</v>
      </c>
      <c r="B8796" s="2" t="str">
        <f t="shared" si="413"/>
        <v>6573</v>
      </c>
      <c r="C8796" s="2">
        <f t="shared" si="411"/>
        <v>6573</v>
      </c>
      <c r="D8796" t="str">
        <f>VLOOKUP(C8796,'Cost Centre'!A:B,2,)</f>
        <v>Human Settlement and Housing</v>
      </c>
      <c r="E8796" t="str">
        <f t="shared" si="412"/>
        <v>2</v>
      </c>
      <c r="F8796" t="s">
        <v>392</v>
      </c>
      <c r="G8796" s="2">
        <v>0</v>
      </c>
      <c r="H8796" s="2">
        <v>2642.78</v>
      </c>
      <c r="I8796" s="2">
        <v>0</v>
      </c>
      <c r="J8796" s="105">
        <f>SUMIF([1]MMM!$A:$A,A8796,[1]MMM!$F:$F)</f>
        <v>2642.78</v>
      </c>
      <c r="K8796" s="2" t="s">
        <v>10</v>
      </c>
      <c r="L8796" s="2">
        <v>4000</v>
      </c>
      <c r="M8796" t="s">
        <v>10962</v>
      </c>
      <c r="N8796" t="s">
        <v>14513</v>
      </c>
      <c r="O8796" t="s">
        <v>10871</v>
      </c>
      <c r="P8796" t="s">
        <v>10879</v>
      </c>
    </row>
    <row r="8797" spans="1:16" x14ac:dyDescent="0.3">
      <c r="A8797" t="s">
        <v>7450</v>
      </c>
      <c r="B8797" s="2" t="str">
        <f t="shared" si="413"/>
        <v>6573</v>
      </c>
      <c r="C8797" s="2">
        <f t="shared" si="411"/>
        <v>6573</v>
      </c>
      <c r="D8797" t="str">
        <f>VLOOKUP(C8797,'Cost Centre'!A:B,2,)</f>
        <v>Human Settlement and Housing</v>
      </c>
      <c r="E8797" t="str">
        <f t="shared" si="412"/>
        <v>2</v>
      </c>
      <c r="F8797" t="s">
        <v>10932</v>
      </c>
      <c r="G8797" s="2">
        <v>0</v>
      </c>
      <c r="H8797" s="2">
        <v>0</v>
      </c>
      <c r="I8797" s="2">
        <v>0</v>
      </c>
      <c r="J8797" s="105">
        <f>SUMIF([1]MMM!$A:$A,A8797,[1]MMM!$F:$F)</f>
        <v>0</v>
      </c>
      <c r="K8797" s="2" t="s">
        <v>10</v>
      </c>
      <c r="L8797" s="2">
        <v>2000</v>
      </c>
      <c r="M8797" t="s">
        <v>10962</v>
      </c>
      <c r="N8797" t="s">
        <v>14513</v>
      </c>
      <c r="O8797" t="s">
        <v>10871</v>
      </c>
      <c r="P8797" t="s">
        <v>10881</v>
      </c>
    </row>
    <row r="8798" spans="1:16" x14ac:dyDescent="0.3">
      <c r="A8798" t="s">
        <v>7451</v>
      </c>
      <c r="B8798" s="2" t="str">
        <f t="shared" si="413"/>
        <v>6573</v>
      </c>
      <c r="C8798" s="2">
        <f t="shared" si="411"/>
        <v>6573</v>
      </c>
      <c r="D8798" t="str">
        <f>VLOOKUP(C8798,'Cost Centre'!A:B,2,)</f>
        <v>Human Settlement and Housing</v>
      </c>
      <c r="E8798" t="str">
        <f t="shared" si="412"/>
        <v>2</v>
      </c>
      <c r="F8798" t="s">
        <v>93</v>
      </c>
      <c r="G8798" s="2">
        <v>0</v>
      </c>
      <c r="H8798" s="2">
        <v>29745.73</v>
      </c>
      <c r="I8798" s="2">
        <v>0</v>
      </c>
      <c r="J8798" s="105">
        <f>SUMIF([1]MMM!$A:$A,A8798,[1]MMM!$F:$F)</f>
        <v>30217.95</v>
      </c>
      <c r="K8798" s="2" t="s">
        <v>10</v>
      </c>
      <c r="L8798" s="2">
        <v>37985</v>
      </c>
      <c r="M8798" t="s">
        <v>10962</v>
      </c>
      <c r="N8798" t="s">
        <v>14513</v>
      </c>
      <c r="O8798" t="s">
        <v>10871</v>
      </c>
      <c r="P8798" t="s">
        <v>10881</v>
      </c>
    </row>
    <row r="8799" spans="1:16" x14ac:dyDescent="0.3">
      <c r="A8799" t="s">
        <v>7452</v>
      </c>
      <c r="B8799" s="2" t="str">
        <f t="shared" si="413"/>
        <v>6573</v>
      </c>
      <c r="C8799" s="2">
        <f t="shared" si="411"/>
        <v>6573</v>
      </c>
      <c r="D8799" t="str">
        <f>VLOOKUP(C8799,'Cost Centre'!A:B,2,)</f>
        <v>Human Settlement and Housing</v>
      </c>
      <c r="E8799" t="str">
        <f t="shared" si="412"/>
        <v>2</v>
      </c>
      <c r="F8799" t="s">
        <v>10883</v>
      </c>
      <c r="G8799" s="2">
        <v>0</v>
      </c>
      <c r="H8799" s="2">
        <v>0</v>
      </c>
      <c r="I8799" s="2">
        <v>0</v>
      </c>
      <c r="J8799" s="105">
        <f>SUMIF([1]MMM!$A:$A,A8799,[1]MMM!$F:$F)</f>
        <v>0</v>
      </c>
      <c r="K8799" s="2" t="s">
        <v>10</v>
      </c>
      <c r="L8799" s="2">
        <v>800</v>
      </c>
      <c r="M8799" t="s">
        <v>10962</v>
      </c>
      <c r="N8799" t="s">
        <v>14513</v>
      </c>
      <c r="O8799" t="s">
        <v>10871</v>
      </c>
      <c r="P8799" t="s">
        <v>10881</v>
      </c>
    </row>
    <row r="8800" spans="1:16" x14ac:dyDescent="0.3">
      <c r="A8800" t="s">
        <v>7453</v>
      </c>
      <c r="B8800" s="2" t="str">
        <f t="shared" si="413"/>
        <v>6573</v>
      </c>
      <c r="C8800" s="2">
        <f t="shared" si="411"/>
        <v>6573</v>
      </c>
      <c r="D8800" t="str">
        <f>VLOOKUP(C8800,'Cost Centre'!A:B,2,)</f>
        <v>Human Settlement and Housing</v>
      </c>
      <c r="E8800" t="str">
        <f t="shared" si="412"/>
        <v>2</v>
      </c>
      <c r="F8800" t="s">
        <v>110</v>
      </c>
      <c r="G8800" s="2">
        <v>0</v>
      </c>
      <c r="H8800" s="2">
        <v>0</v>
      </c>
      <c r="I8800" s="2">
        <v>0</v>
      </c>
      <c r="J8800" s="105">
        <f>SUMIF([1]MMM!$A:$A,A8800,[1]MMM!$F:$F)</f>
        <v>0</v>
      </c>
      <c r="K8800" s="2" t="s">
        <v>10</v>
      </c>
      <c r="L8800" s="2">
        <v>2000</v>
      </c>
      <c r="M8800" t="s">
        <v>10962</v>
      </c>
      <c r="N8800" t="s">
        <v>14513</v>
      </c>
      <c r="O8800" t="s">
        <v>10871</v>
      </c>
      <c r="P8800" t="s">
        <v>10881</v>
      </c>
    </row>
    <row r="8801" spans="1:16" x14ac:dyDescent="0.3">
      <c r="A8801" t="s">
        <v>7454</v>
      </c>
      <c r="B8801" s="2" t="str">
        <f t="shared" si="413"/>
        <v>6573</v>
      </c>
      <c r="C8801" s="2">
        <f t="shared" si="411"/>
        <v>6573</v>
      </c>
      <c r="D8801" t="str">
        <f>VLOOKUP(C8801,'Cost Centre'!A:B,2,)</f>
        <v>Human Settlement and Housing</v>
      </c>
      <c r="E8801" t="str">
        <f t="shared" si="412"/>
        <v>2</v>
      </c>
      <c r="F8801" t="s">
        <v>131</v>
      </c>
      <c r="G8801" s="2">
        <v>0</v>
      </c>
      <c r="H8801" s="2">
        <v>2664.9</v>
      </c>
      <c r="I8801" s="2">
        <v>0</v>
      </c>
      <c r="J8801" s="105">
        <f>SUMIF([1]MMM!$A:$A,A8801,[1]MMM!$F:$F)</f>
        <v>2664.9</v>
      </c>
      <c r="K8801" s="2" t="s">
        <v>10</v>
      </c>
      <c r="L8801" s="2">
        <v>5000</v>
      </c>
      <c r="M8801" t="s">
        <v>10962</v>
      </c>
      <c r="N8801" t="s">
        <v>14513</v>
      </c>
      <c r="O8801" t="s">
        <v>10871</v>
      </c>
      <c r="P8801" t="s">
        <v>10881</v>
      </c>
    </row>
    <row r="8802" spans="1:16" x14ac:dyDescent="0.3">
      <c r="A8802" t="s">
        <v>14514</v>
      </c>
      <c r="B8802" s="2" t="str">
        <f t="shared" si="413"/>
        <v>6573</v>
      </c>
      <c r="C8802" s="2">
        <f t="shared" si="411"/>
        <v>6573</v>
      </c>
      <c r="D8802" t="str">
        <f>VLOOKUP(C8802,'Cost Centre'!A:B,2,)</f>
        <v>Human Settlement and Housing</v>
      </c>
      <c r="E8802" t="str">
        <f t="shared" si="412"/>
        <v>2</v>
      </c>
      <c r="F8802" t="s">
        <v>13915</v>
      </c>
      <c r="G8802" s="2">
        <v>0</v>
      </c>
      <c r="H8802" s="2">
        <v>0</v>
      </c>
      <c r="I8802" s="2">
        <v>0</v>
      </c>
      <c r="J8802" s="105">
        <f>SUMIF([1]MMM!$A:$A,A8802,[1]MMM!$F:$F)</f>
        <v>0</v>
      </c>
      <c r="K8802" s="2" t="s">
        <v>10</v>
      </c>
      <c r="L8802" s="2">
        <v>0</v>
      </c>
      <c r="M8802" t="s">
        <v>10962</v>
      </c>
      <c r="N8802" t="s">
        <v>14513</v>
      </c>
      <c r="O8802" t="s">
        <v>10871</v>
      </c>
      <c r="P8802" t="s">
        <v>10887</v>
      </c>
    </row>
    <row r="8803" spans="1:16" x14ac:dyDescent="0.3">
      <c r="A8803" t="s">
        <v>14515</v>
      </c>
      <c r="B8803" s="2" t="str">
        <f t="shared" si="413"/>
        <v>6573</v>
      </c>
      <c r="C8803" s="2">
        <f t="shared" si="411"/>
        <v>6573</v>
      </c>
      <c r="D8803" t="str">
        <f>VLOOKUP(C8803,'Cost Centre'!A:B,2,)</f>
        <v>Human Settlement and Housing</v>
      </c>
      <c r="E8803" s="109" t="str">
        <f t="shared" si="412"/>
        <v>3</v>
      </c>
      <c r="F8803" t="s">
        <v>7780</v>
      </c>
      <c r="G8803" s="2">
        <v>0</v>
      </c>
      <c r="H8803" s="2">
        <v>0</v>
      </c>
      <c r="I8803" s="2">
        <v>0</v>
      </c>
      <c r="J8803" s="105">
        <f>SUMIF([1]MMM!$A:$A,A8803,[1]MMM!$F:$F)</f>
        <v>0</v>
      </c>
      <c r="K8803" s="2" t="s">
        <v>10</v>
      </c>
      <c r="L8803" s="2">
        <v>0</v>
      </c>
      <c r="M8803" t="s">
        <v>10962</v>
      </c>
      <c r="N8803" t="s">
        <v>14513</v>
      </c>
      <c r="O8803" t="s">
        <v>10908</v>
      </c>
      <c r="P8803" t="s">
        <v>10953</v>
      </c>
    </row>
    <row r="8804" spans="1:16" x14ac:dyDescent="0.3">
      <c r="A8804" t="s">
        <v>14516</v>
      </c>
      <c r="B8804" s="2" t="str">
        <f t="shared" si="413"/>
        <v>6573</v>
      </c>
      <c r="C8804" s="2">
        <f t="shared" si="411"/>
        <v>6573</v>
      </c>
      <c r="D8804" t="str">
        <f>VLOOKUP(C8804,'Cost Centre'!A:B,2,)</f>
        <v>Human Settlement and Housing</v>
      </c>
      <c r="E8804" s="109">
        <v>2</v>
      </c>
      <c r="F8804" t="s">
        <v>7781</v>
      </c>
      <c r="G8804" s="2">
        <v>0</v>
      </c>
      <c r="H8804" s="2">
        <v>0</v>
      </c>
      <c r="I8804" s="2">
        <v>0</v>
      </c>
      <c r="J8804" s="105">
        <f>SUMIF([1]MMM!$A:$A,A8804,[1]MMM!$F:$F)</f>
        <v>0</v>
      </c>
      <c r="K8804" s="2" t="s">
        <v>10</v>
      </c>
      <c r="L8804" s="2">
        <v>0</v>
      </c>
      <c r="M8804" t="s">
        <v>10962</v>
      </c>
      <c r="N8804" t="s">
        <v>14513</v>
      </c>
      <c r="O8804" t="s">
        <v>10908</v>
      </c>
      <c r="P8804" t="s">
        <v>10953</v>
      </c>
    </row>
    <row r="8805" spans="1:16" x14ac:dyDescent="0.3">
      <c r="A8805" t="s">
        <v>14517</v>
      </c>
      <c r="B8805" s="2" t="str">
        <f t="shared" si="413"/>
        <v>6573</v>
      </c>
      <c r="C8805" s="2">
        <f t="shared" si="411"/>
        <v>6573</v>
      </c>
      <c r="D8805" t="str">
        <f>VLOOKUP(C8805,'Cost Centre'!A:B,2,)</f>
        <v>Human Settlement and Housing</v>
      </c>
      <c r="E8805" s="109">
        <v>2</v>
      </c>
      <c r="F8805" t="s">
        <v>1723</v>
      </c>
      <c r="G8805" s="2">
        <v>0</v>
      </c>
      <c r="H8805" s="2">
        <v>0</v>
      </c>
      <c r="I8805" s="2">
        <v>0</v>
      </c>
      <c r="J8805" s="105">
        <f>SUMIF([1]MMM!$A:$A,A8805,[1]MMM!$F:$F)</f>
        <v>0</v>
      </c>
      <c r="K8805" s="2" t="s">
        <v>10</v>
      </c>
      <c r="L8805" s="2">
        <v>0</v>
      </c>
      <c r="M8805" t="s">
        <v>10962</v>
      </c>
      <c r="N8805" t="s">
        <v>14513</v>
      </c>
      <c r="O8805" t="s">
        <v>10908</v>
      </c>
      <c r="P8805" t="s">
        <v>10956</v>
      </c>
    </row>
    <row r="8806" spans="1:16" x14ac:dyDescent="0.3">
      <c r="A8806" t="s">
        <v>14518</v>
      </c>
      <c r="B8806" s="2" t="str">
        <f t="shared" si="413"/>
        <v>6573</v>
      </c>
      <c r="C8806" s="2">
        <f t="shared" si="411"/>
        <v>6573</v>
      </c>
      <c r="D8806" t="str">
        <f>VLOOKUP(C8806,'Cost Centre'!A:B,2,)</f>
        <v>Human Settlement and Housing</v>
      </c>
      <c r="E8806" s="109">
        <v>2</v>
      </c>
      <c r="F8806" t="s">
        <v>1728</v>
      </c>
      <c r="G8806" s="2">
        <v>0</v>
      </c>
      <c r="H8806" s="2">
        <v>0</v>
      </c>
      <c r="I8806" s="2">
        <v>0</v>
      </c>
      <c r="J8806" s="105">
        <f>SUMIF([1]MMM!$A:$A,A8806,[1]MMM!$F:$F)</f>
        <v>0</v>
      </c>
      <c r="K8806" s="2" t="s">
        <v>10</v>
      </c>
      <c r="L8806" s="2">
        <v>0</v>
      </c>
      <c r="M8806" t="s">
        <v>10962</v>
      </c>
      <c r="N8806" t="s">
        <v>14513</v>
      </c>
      <c r="O8806" t="s">
        <v>10908</v>
      </c>
      <c r="P8806" t="s">
        <v>10958</v>
      </c>
    </row>
    <row r="8807" spans="1:16" x14ac:dyDescent="0.3">
      <c r="A8807" t="s">
        <v>14519</v>
      </c>
      <c r="B8807" s="2" t="str">
        <f t="shared" si="413"/>
        <v>6573</v>
      </c>
      <c r="C8807" s="2">
        <f t="shared" si="411"/>
        <v>6573</v>
      </c>
      <c r="D8807" t="str">
        <f>VLOOKUP(C8807,'Cost Centre'!A:B,2,)</f>
        <v>Human Settlement and Housing</v>
      </c>
      <c r="E8807" t="str">
        <f t="shared" si="412"/>
        <v>3</v>
      </c>
      <c r="F8807" t="s">
        <v>10912</v>
      </c>
      <c r="G8807" s="2">
        <v>0</v>
      </c>
      <c r="H8807" s="2">
        <v>0</v>
      </c>
      <c r="I8807" s="2">
        <v>-3328015.63</v>
      </c>
      <c r="J8807" s="105">
        <f>SUMIF([1]MMM!$A:$A,A8807,[1]MMM!$F:$F)</f>
        <v>-3328015.63</v>
      </c>
      <c r="K8807" s="2" t="s">
        <v>10</v>
      </c>
      <c r="L8807" s="2">
        <v>0</v>
      </c>
      <c r="M8807" t="s">
        <v>10962</v>
      </c>
      <c r="N8807" t="s">
        <v>14513</v>
      </c>
      <c r="O8807" t="s">
        <v>10908</v>
      </c>
      <c r="P8807" t="s">
        <v>10913</v>
      </c>
    </row>
    <row r="8808" spans="1:16" x14ac:dyDescent="0.3">
      <c r="A8808" t="s">
        <v>14520</v>
      </c>
      <c r="B8808" s="2" t="str">
        <f t="shared" si="413"/>
        <v>6573</v>
      </c>
      <c r="C8808" s="2">
        <f t="shared" si="411"/>
        <v>6573</v>
      </c>
      <c r="D8808" t="str">
        <f>VLOOKUP(C8808,'Cost Centre'!A:B,2,)</f>
        <v>Human Settlement and Housing</v>
      </c>
      <c r="E8808" t="str">
        <f t="shared" si="412"/>
        <v>3</v>
      </c>
      <c r="F8808" t="s">
        <v>10915</v>
      </c>
      <c r="G8808" s="2">
        <v>0</v>
      </c>
      <c r="H8808" s="2">
        <v>0</v>
      </c>
      <c r="I8808" s="2">
        <v>0</v>
      </c>
      <c r="J8808" s="105">
        <f>SUMIF([1]MMM!$A:$A,A8808,[1]MMM!$F:$F)</f>
        <v>0</v>
      </c>
      <c r="K8808" s="2" t="s">
        <v>10</v>
      </c>
      <c r="L8808" s="2">
        <v>0</v>
      </c>
      <c r="M8808" t="s">
        <v>10962</v>
      </c>
      <c r="N8808" t="s">
        <v>14513</v>
      </c>
      <c r="O8808" t="s">
        <v>10908</v>
      </c>
      <c r="P8808" t="s">
        <v>10913</v>
      </c>
    </row>
    <row r="8809" spans="1:16" x14ac:dyDescent="0.3">
      <c r="A8809" t="s">
        <v>14521</v>
      </c>
      <c r="B8809" s="2" t="str">
        <f t="shared" si="413"/>
        <v>6573</v>
      </c>
      <c r="C8809" s="2">
        <f t="shared" si="411"/>
        <v>6573</v>
      </c>
      <c r="D8809" t="str">
        <f>VLOOKUP(C8809,'Cost Centre'!A:B,2,)</f>
        <v>Human Settlement and Housing</v>
      </c>
      <c r="E8809" t="str">
        <f t="shared" si="412"/>
        <v>6</v>
      </c>
      <c r="F8809" t="s">
        <v>13936</v>
      </c>
      <c r="G8809" s="2">
        <v>0</v>
      </c>
      <c r="H8809" s="2">
        <v>0</v>
      </c>
      <c r="I8809" s="2">
        <v>0</v>
      </c>
      <c r="J8809" s="105">
        <f>SUMIF([1]MMM!$A:$A,A8809,[1]MMM!$F:$F)</f>
        <v>0</v>
      </c>
      <c r="K8809" s="2" t="s">
        <v>460</v>
      </c>
      <c r="L8809" s="2">
        <v>0</v>
      </c>
      <c r="M8809" t="s">
        <v>10962</v>
      </c>
      <c r="N8809" t="s">
        <v>14513</v>
      </c>
      <c r="O8809" t="s">
        <v>10962</v>
      </c>
      <c r="P8809" t="s">
        <v>13937</v>
      </c>
    </row>
    <row r="8810" spans="1:16" x14ac:dyDescent="0.3">
      <c r="A8810" t="s">
        <v>14522</v>
      </c>
      <c r="B8810" s="2" t="str">
        <f t="shared" si="413"/>
        <v>6573</v>
      </c>
      <c r="C8810" s="2">
        <f t="shared" si="411"/>
        <v>6573</v>
      </c>
      <c r="D8810" t="str">
        <f>VLOOKUP(C8810,'Cost Centre'!A:B,2,)</f>
        <v>Human Settlement and Housing</v>
      </c>
      <c r="E8810" t="str">
        <f t="shared" si="412"/>
        <v>6</v>
      </c>
      <c r="F8810" t="s">
        <v>14523</v>
      </c>
      <c r="G8810" s="2">
        <v>0</v>
      </c>
      <c r="H8810" s="2">
        <v>70706.38</v>
      </c>
      <c r="I8810" s="2">
        <v>0</v>
      </c>
      <c r="J8810" s="105">
        <f>SUMIF([1]MMM!$A:$A,A8810,[1]MMM!$F:$F)</f>
        <v>70706.38</v>
      </c>
      <c r="K8810" s="2" t="s">
        <v>10</v>
      </c>
      <c r="L8810" s="2">
        <v>1950000</v>
      </c>
      <c r="M8810" t="s">
        <v>10962</v>
      </c>
      <c r="N8810" t="s">
        <v>14513</v>
      </c>
      <c r="O8810" t="s">
        <v>10962</v>
      </c>
      <c r="P8810" t="s">
        <v>13937</v>
      </c>
    </row>
    <row r="8811" spans="1:16" x14ac:dyDescent="0.3">
      <c r="A8811" t="s">
        <v>14524</v>
      </c>
      <c r="B8811" s="2" t="str">
        <f t="shared" si="413"/>
        <v>6573</v>
      </c>
      <c r="C8811" s="2">
        <f t="shared" si="411"/>
        <v>6573</v>
      </c>
      <c r="D8811" t="str">
        <f>VLOOKUP(C8811,'Cost Centre'!A:B,2,)</f>
        <v>Human Settlement and Housing</v>
      </c>
      <c r="E8811" t="str">
        <f t="shared" si="412"/>
        <v>6</v>
      </c>
      <c r="F8811" t="s">
        <v>13947</v>
      </c>
      <c r="G8811" s="2">
        <v>0</v>
      </c>
      <c r="H8811" s="2">
        <v>1189713.68</v>
      </c>
      <c r="I8811" s="2">
        <v>0</v>
      </c>
      <c r="J8811" s="105">
        <f>SUMIF([1]MMM!$A:$A,A8811,[1]MMM!$F:$F)</f>
        <v>1189713.68</v>
      </c>
      <c r="K8811" s="2" t="s">
        <v>10</v>
      </c>
      <c r="L8811" s="2">
        <v>24575747</v>
      </c>
      <c r="M8811" t="s">
        <v>10962</v>
      </c>
      <c r="N8811" t="s">
        <v>14513</v>
      </c>
      <c r="O8811" t="s">
        <v>10962</v>
      </c>
      <c r="P8811" t="s">
        <v>13937</v>
      </c>
    </row>
    <row r="8812" spans="1:16" x14ac:dyDescent="0.3">
      <c r="A8812" t="s">
        <v>14525</v>
      </c>
      <c r="B8812" s="2" t="str">
        <f t="shared" si="413"/>
        <v>6573</v>
      </c>
      <c r="C8812" s="2">
        <f t="shared" si="411"/>
        <v>6573</v>
      </c>
      <c r="D8812" t="str">
        <f>VLOOKUP(C8812,'Cost Centre'!A:B,2,)</f>
        <v>Human Settlement and Housing</v>
      </c>
      <c r="E8812" t="str">
        <f t="shared" si="412"/>
        <v>6</v>
      </c>
      <c r="F8812" t="s">
        <v>13961</v>
      </c>
      <c r="G8812" s="2">
        <v>0</v>
      </c>
      <c r="H8812" s="2">
        <v>0</v>
      </c>
      <c r="I8812" s="2">
        <v>0</v>
      </c>
      <c r="J8812" s="105">
        <f>SUMIF([1]MMM!$A:$A,A8812,[1]MMM!$F:$F)</f>
        <v>0</v>
      </c>
      <c r="K8812" s="2" t="s">
        <v>460</v>
      </c>
      <c r="L8812" s="2">
        <v>0</v>
      </c>
      <c r="M8812" t="s">
        <v>10962</v>
      </c>
      <c r="N8812" t="s">
        <v>14513</v>
      </c>
      <c r="O8812" t="s">
        <v>10962</v>
      </c>
      <c r="P8812" t="s">
        <v>13937</v>
      </c>
    </row>
    <row r="8813" spans="1:16" x14ac:dyDescent="0.3">
      <c r="A8813" t="s">
        <v>14526</v>
      </c>
      <c r="B8813" s="2" t="str">
        <f t="shared" si="413"/>
        <v>6573</v>
      </c>
      <c r="C8813" s="2">
        <f t="shared" si="411"/>
        <v>6573</v>
      </c>
      <c r="D8813" t="str">
        <f>VLOOKUP(C8813,'Cost Centre'!A:B,2,)</f>
        <v>Human Settlement and Housing</v>
      </c>
      <c r="E8813" t="str">
        <f t="shared" si="412"/>
        <v>6</v>
      </c>
      <c r="F8813" t="s">
        <v>13963</v>
      </c>
      <c r="G8813" s="2">
        <v>0</v>
      </c>
      <c r="H8813" s="2">
        <v>0</v>
      </c>
      <c r="I8813" s="2">
        <v>0</v>
      </c>
      <c r="J8813" s="105">
        <f>SUMIF([1]MMM!$A:$A,A8813,[1]MMM!$F:$F)</f>
        <v>0</v>
      </c>
      <c r="K8813" s="2" t="s">
        <v>460</v>
      </c>
      <c r="L8813" s="2">
        <v>0</v>
      </c>
      <c r="M8813" t="s">
        <v>10962</v>
      </c>
      <c r="N8813" t="s">
        <v>14513</v>
      </c>
      <c r="O8813" t="s">
        <v>10962</v>
      </c>
      <c r="P8813" t="s">
        <v>13937</v>
      </c>
    </row>
    <row r="8814" spans="1:16" x14ac:dyDescent="0.3">
      <c r="A8814" t="s">
        <v>14527</v>
      </c>
      <c r="B8814" s="2" t="str">
        <f t="shared" si="413"/>
        <v>6573</v>
      </c>
      <c r="C8814" s="2">
        <f t="shared" si="411"/>
        <v>6573</v>
      </c>
      <c r="D8814" t="str">
        <f>VLOOKUP(C8814,'Cost Centre'!A:B,2,)</f>
        <v>Human Settlement and Housing</v>
      </c>
      <c r="E8814" t="str">
        <f t="shared" si="412"/>
        <v>6</v>
      </c>
      <c r="F8814" t="s">
        <v>13965</v>
      </c>
      <c r="G8814" s="2">
        <v>0</v>
      </c>
      <c r="H8814" s="2">
        <v>0</v>
      </c>
      <c r="I8814" s="2">
        <v>0</v>
      </c>
      <c r="J8814" s="105">
        <f>SUMIF([1]MMM!$A:$A,A8814,[1]MMM!$F:$F)</f>
        <v>0</v>
      </c>
      <c r="K8814" s="2" t="s">
        <v>460</v>
      </c>
      <c r="L8814" s="2">
        <v>0</v>
      </c>
      <c r="M8814" t="s">
        <v>10962</v>
      </c>
      <c r="N8814" t="s">
        <v>14513</v>
      </c>
      <c r="O8814" t="s">
        <v>10962</v>
      </c>
      <c r="P8814" t="s">
        <v>13937</v>
      </c>
    </row>
    <row r="8815" spans="1:16" x14ac:dyDescent="0.3">
      <c r="A8815" t="s">
        <v>14528</v>
      </c>
      <c r="B8815" s="2" t="str">
        <f t="shared" si="413"/>
        <v>6573</v>
      </c>
      <c r="C8815" s="2">
        <f t="shared" si="411"/>
        <v>6573</v>
      </c>
      <c r="D8815" t="str">
        <f>VLOOKUP(C8815,'Cost Centre'!A:B,2,)</f>
        <v>Human Settlement and Housing</v>
      </c>
      <c r="E8815" t="str">
        <f t="shared" si="412"/>
        <v>6</v>
      </c>
      <c r="F8815" t="s">
        <v>13967</v>
      </c>
      <c r="G8815" s="2">
        <v>0</v>
      </c>
      <c r="H8815" s="2">
        <v>0</v>
      </c>
      <c r="I8815" s="2">
        <v>0</v>
      </c>
      <c r="J8815" s="105">
        <f>SUMIF([1]MMM!$A:$A,A8815,[1]MMM!$F:$F)</f>
        <v>0</v>
      </c>
      <c r="K8815" s="2" t="s">
        <v>460</v>
      </c>
      <c r="L8815" s="2">
        <v>0</v>
      </c>
      <c r="M8815" t="s">
        <v>10962</v>
      </c>
      <c r="N8815" t="s">
        <v>14513</v>
      </c>
      <c r="O8815" t="s">
        <v>10962</v>
      </c>
      <c r="P8815" t="s">
        <v>13937</v>
      </c>
    </row>
    <row r="8816" spans="1:16" x14ac:dyDescent="0.3">
      <c r="A8816" t="s">
        <v>14529</v>
      </c>
      <c r="B8816" s="2" t="str">
        <f t="shared" si="413"/>
        <v>6573</v>
      </c>
      <c r="C8816" s="2">
        <f t="shared" si="411"/>
        <v>6573</v>
      </c>
      <c r="D8816" t="str">
        <f>VLOOKUP(C8816,'Cost Centre'!A:B,2,)</f>
        <v>Human Settlement and Housing</v>
      </c>
      <c r="E8816" t="str">
        <f t="shared" si="412"/>
        <v>6</v>
      </c>
      <c r="F8816" t="s">
        <v>13969</v>
      </c>
      <c r="G8816" s="2">
        <v>0</v>
      </c>
      <c r="H8816" s="2">
        <v>0</v>
      </c>
      <c r="I8816" s="2">
        <v>0</v>
      </c>
      <c r="J8816" s="105">
        <f>SUMIF([1]MMM!$A:$A,A8816,[1]MMM!$F:$F)</f>
        <v>0</v>
      </c>
      <c r="K8816" s="2" t="s">
        <v>460</v>
      </c>
      <c r="L8816" s="2">
        <v>0</v>
      </c>
      <c r="M8816" t="s">
        <v>10962</v>
      </c>
      <c r="N8816" t="s">
        <v>14513</v>
      </c>
      <c r="O8816" t="s">
        <v>10962</v>
      </c>
      <c r="P8816" t="s">
        <v>13937</v>
      </c>
    </row>
    <row r="8817" spans="1:16" x14ac:dyDescent="0.3">
      <c r="A8817" t="s">
        <v>14530</v>
      </c>
      <c r="B8817" s="2" t="str">
        <f t="shared" si="413"/>
        <v>6573</v>
      </c>
      <c r="C8817" s="2">
        <f t="shared" si="411"/>
        <v>6573</v>
      </c>
      <c r="D8817" t="str">
        <f>VLOOKUP(C8817,'Cost Centre'!A:B,2,)</f>
        <v>Human Settlement and Housing</v>
      </c>
      <c r="E8817" t="str">
        <f t="shared" si="412"/>
        <v>6</v>
      </c>
      <c r="F8817" t="s">
        <v>13971</v>
      </c>
      <c r="G8817" s="2">
        <v>0</v>
      </c>
      <c r="H8817" s="2">
        <v>0</v>
      </c>
      <c r="I8817" s="2">
        <v>-1260420.06</v>
      </c>
      <c r="J8817" s="105">
        <f>SUMIF([1]MMM!$A:$A,A8817,[1]MMM!$F:$F)</f>
        <v>-1260420.06</v>
      </c>
      <c r="K8817" s="2" t="s">
        <v>460</v>
      </c>
      <c r="L8817" s="2">
        <v>0</v>
      </c>
      <c r="M8817" t="s">
        <v>10962</v>
      </c>
      <c r="N8817" t="s">
        <v>14513</v>
      </c>
      <c r="O8817" t="s">
        <v>10962</v>
      </c>
      <c r="P8817" t="s">
        <v>13937</v>
      </c>
    </row>
    <row r="8818" spans="1:16" x14ac:dyDescent="0.3">
      <c r="A8818" t="s">
        <v>14531</v>
      </c>
      <c r="B8818" s="2" t="str">
        <f t="shared" si="413"/>
        <v>6573</v>
      </c>
      <c r="C8818" s="2">
        <f t="shared" si="411"/>
        <v>6573</v>
      </c>
      <c r="D8818" t="str">
        <f>VLOOKUP(C8818,'Cost Centre'!A:B,2,)</f>
        <v>Human Settlement and Housing</v>
      </c>
      <c r="E8818" t="str">
        <f t="shared" si="412"/>
        <v>6</v>
      </c>
      <c r="F8818" t="s">
        <v>13973</v>
      </c>
      <c r="G8818" s="2">
        <v>0</v>
      </c>
      <c r="H8818" s="2">
        <v>0</v>
      </c>
      <c r="I8818" s="2">
        <v>0</v>
      </c>
      <c r="J8818" s="105">
        <f>SUMIF([1]MMM!$A:$A,A8818,[1]MMM!$F:$F)</f>
        <v>0</v>
      </c>
      <c r="K8818" s="2" t="s">
        <v>460</v>
      </c>
      <c r="L8818" s="2">
        <v>0</v>
      </c>
      <c r="M8818" t="s">
        <v>10962</v>
      </c>
      <c r="N8818" t="s">
        <v>14513</v>
      </c>
      <c r="O8818" t="s">
        <v>10962</v>
      </c>
      <c r="P8818" t="s">
        <v>13937</v>
      </c>
    </row>
    <row r="8819" spans="1:16" x14ac:dyDescent="0.3">
      <c r="A8819" t="s">
        <v>14532</v>
      </c>
      <c r="B8819" s="2" t="str">
        <f t="shared" si="413"/>
        <v>6573</v>
      </c>
      <c r="C8819" s="2">
        <f t="shared" si="411"/>
        <v>6573</v>
      </c>
      <c r="D8819" t="str">
        <f>VLOOKUP(C8819,'Cost Centre'!A:B,2,)</f>
        <v>Human Settlement and Housing</v>
      </c>
      <c r="E8819" t="str">
        <f t="shared" si="412"/>
        <v>6</v>
      </c>
      <c r="F8819" t="s">
        <v>13975</v>
      </c>
      <c r="G8819" s="2">
        <v>0</v>
      </c>
      <c r="H8819" s="2">
        <v>0</v>
      </c>
      <c r="I8819" s="2">
        <v>0</v>
      </c>
      <c r="J8819" s="105">
        <f>SUMIF([1]MMM!$A:$A,A8819,[1]MMM!$F:$F)</f>
        <v>0</v>
      </c>
      <c r="K8819" s="2" t="s">
        <v>460</v>
      </c>
      <c r="L8819" s="2">
        <v>0</v>
      </c>
      <c r="M8819" t="s">
        <v>10962</v>
      </c>
      <c r="N8819" t="s">
        <v>14513</v>
      </c>
      <c r="O8819" t="s">
        <v>10962</v>
      </c>
      <c r="P8819" t="s">
        <v>13937</v>
      </c>
    </row>
    <row r="8820" spans="1:16" x14ac:dyDescent="0.3">
      <c r="A8820" t="s">
        <v>14533</v>
      </c>
      <c r="B8820" s="2" t="str">
        <f t="shared" si="413"/>
        <v>6573</v>
      </c>
      <c r="C8820" s="2">
        <f t="shared" si="411"/>
        <v>6573</v>
      </c>
      <c r="D8820" t="str">
        <f>VLOOKUP(C8820,'Cost Centre'!A:B,2,)</f>
        <v>Human Settlement and Housing</v>
      </c>
      <c r="E8820" t="str">
        <f t="shared" si="412"/>
        <v>6</v>
      </c>
      <c r="F8820" t="s">
        <v>13977</v>
      </c>
      <c r="G8820" s="2">
        <v>0</v>
      </c>
      <c r="H8820" s="2">
        <v>0</v>
      </c>
      <c r="I8820" s="2">
        <v>0</v>
      </c>
      <c r="J8820" s="105">
        <f>SUMIF([1]MMM!$A:$A,A8820,[1]MMM!$F:$F)</f>
        <v>0</v>
      </c>
      <c r="K8820" s="2" t="s">
        <v>460</v>
      </c>
      <c r="L8820" s="2">
        <v>0</v>
      </c>
      <c r="M8820" t="s">
        <v>10962</v>
      </c>
      <c r="N8820" t="s">
        <v>14513</v>
      </c>
      <c r="O8820" t="s">
        <v>10962</v>
      </c>
      <c r="P8820" t="s">
        <v>13937</v>
      </c>
    </row>
    <row r="8821" spans="1:16" x14ac:dyDescent="0.3">
      <c r="A8821" t="s">
        <v>14534</v>
      </c>
      <c r="B8821" s="2" t="str">
        <f t="shared" si="413"/>
        <v>6573</v>
      </c>
      <c r="C8821" s="2">
        <f t="shared" si="411"/>
        <v>6573</v>
      </c>
      <c r="D8821" t="str">
        <f>VLOOKUP(C8821,'Cost Centre'!A:B,2,)</f>
        <v>Human Settlement and Housing</v>
      </c>
      <c r="E8821" t="str">
        <f t="shared" si="412"/>
        <v>6</v>
      </c>
      <c r="F8821" t="s">
        <v>13979</v>
      </c>
      <c r="G8821" s="2">
        <v>0</v>
      </c>
      <c r="H8821" s="2">
        <v>0</v>
      </c>
      <c r="I8821" s="2">
        <v>0</v>
      </c>
      <c r="J8821" s="105">
        <f>SUMIF([1]MMM!$A:$A,A8821,[1]MMM!$F:$F)</f>
        <v>0</v>
      </c>
      <c r="K8821" s="2" t="s">
        <v>460</v>
      </c>
      <c r="L8821" s="2">
        <v>0</v>
      </c>
      <c r="M8821" t="s">
        <v>10962</v>
      </c>
      <c r="N8821" t="s">
        <v>14513</v>
      </c>
      <c r="O8821" t="s">
        <v>10962</v>
      </c>
      <c r="P8821" t="s">
        <v>13937</v>
      </c>
    </row>
    <row r="8822" spans="1:16" x14ac:dyDescent="0.3">
      <c r="A8822" t="s">
        <v>14535</v>
      </c>
      <c r="B8822" s="2" t="str">
        <f t="shared" si="413"/>
        <v>6573</v>
      </c>
      <c r="C8822" s="2">
        <f t="shared" si="411"/>
        <v>6573</v>
      </c>
      <c r="D8822" t="str">
        <f>VLOOKUP(C8822,'Cost Centre'!A:B,2,)</f>
        <v>Human Settlement and Housing</v>
      </c>
      <c r="E8822" t="str">
        <f t="shared" si="412"/>
        <v>6</v>
      </c>
      <c r="F8822" t="s">
        <v>13981</v>
      </c>
      <c r="G8822" s="2">
        <v>0</v>
      </c>
      <c r="H8822" s="2">
        <v>0</v>
      </c>
      <c r="I8822" s="2">
        <v>0</v>
      </c>
      <c r="J8822" s="105">
        <f>SUMIF([1]MMM!$A:$A,A8822,[1]MMM!$F:$F)</f>
        <v>0</v>
      </c>
      <c r="K8822" s="2" t="s">
        <v>460</v>
      </c>
      <c r="L8822" s="2">
        <v>0</v>
      </c>
      <c r="M8822" t="s">
        <v>10962</v>
      </c>
      <c r="N8822" t="s">
        <v>14513</v>
      </c>
      <c r="O8822" t="s">
        <v>10962</v>
      </c>
      <c r="P8822" t="s">
        <v>13937</v>
      </c>
    </row>
    <row r="8823" spans="1:16" x14ac:dyDescent="0.3">
      <c r="A8823" t="s">
        <v>14536</v>
      </c>
      <c r="B8823" s="2" t="str">
        <f t="shared" si="413"/>
        <v>6573</v>
      </c>
      <c r="C8823" s="2">
        <f t="shared" si="411"/>
        <v>6573</v>
      </c>
      <c r="D8823" t="str">
        <f>VLOOKUP(C8823,'Cost Centre'!A:B,2,)</f>
        <v>Human Settlement and Housing</v>
      </c>
      <c r="E8823" t="str">
        <f t="shared" si="412"/>
        <v>6</v>
      </c>
      <c r="F8823" t="s">
        <v>13983</v>
      </c>
      <c r="G8823" s="2">
        <v>0</v>
      </c>
      <c r="H8823" s="2">
        <v>0</v>
      </c>
      <c r="I8823" s="2">
        <v>0</v>
      </c>
      <c r="J8823" s="105">
        <f>SUMIF([1]MMM!$A:$A,A8823,[1]MMM!$F:$F)</f>
        <v>0</v>
      </c>
      <c r="K8823" s="2" t="s">
        <v>460</v>
      </c>
      <c r="L8823" s="2">
        <v>0</v>
      </c>
      <c r="M8823" t="s">
        <v>10962</v>
      </c>
      <c r="N8823" t="s">
        <v>14513</v>
      </c>
      <c r="O8823" t="s">
        <v>10962</v>
      </c>
      <c r="P8823" t="s">
        <v>13937</v>
      </c>
    </row>
    <row r="8824" spans="1:16" x14ac:dyDescent="0.3">
      <c r="A8824" t="s">
        <v>14537</v>
      </c>
      <c r="B8824" s="2" t="str">
        <f t="shared" si="413"/>
        <v>6573</v>
      </c>
      <c r="C8824" s="2">
        <f t="shared" si="411"/>
        <v>6573</v>
      </c>
      <c r="D8824" t="str">
        <f>VLOOKUP(C8824,'Cost Centre'!A:B,2,)</f>
        <v>Human Settlement and Housing</v>
      </c>
      <c r="E8824" t="str">
        <f t="shared" si="412"/>
        <v>6</v>
      </c>
      <c r="F8824" t="s">
        <v>13985</v>
      </c>
      <c r="G8824" s="2">
        <v>0</v>
      </c>
      <c r="H8824" s="2">
        <v>0</v>
      </c>
      <c r="I8824" s="2">
        <v>0</v>
      </c>
      <c r="J8824" s="105">
        <f>SUMIF([1]MMM!$A:$A,A8824,[1]MMM!$F:$F)</f>
        <v>0</v>
      </c>
      <c r="K8824" s="2" t="s">
        <v>460</v>
      </c>
      <c r="L8824" s="2">
        <v>0</v>
      </c>
      <c r="M8824" t="s">
        <v>10962</v>
      </c>
      <c r="N8824" t="s">
        <v>14513</v>
      </c>
      <c r="O8824" t="s">
        <v>10962</v>
      </c>
      <c r="P8824" t="s">
        <v>13937</v>
      </c>
    </row>
    <row r="8825" spans="1:16" x14ac:dyDescent="0.3">
      <c r="A8825" t="s">
        <v>14538</v>
      </c>
      <c r="B8825" s="2" t="str">
        <f t="shared" si="413"/>
        <v>6573</v>
      </c>
      <c r="C8825" s="2">
        <f t="shared" si="411"/>
        <v>6573</v>
      </c>
      <c r="D8825" t="str">
        <f>VLOOKUP(C8825,'Cost Centre'!A:B,2,)</f>
        <v>Human Settlement and Housing</v>
      </c>
      <c r="E8825" t="str">
        <f t="shared" si="412"/>
        <v>6</v>
      </c>
      <c r="F8825" t="s">
        <v>13987</v>
      </c>
      <c r="G8825" s="2">
        <v>0</v>
      </c>
      <c r="H8825" s="2">
        <v>0</v>
      </c>
      <c r="I8825" s="2">
        <v>0</v>
      </c>
      <c r="J8825" s="105">
        <f>SUMIF([1]MMM!$A:$A,A8825,[1]MMM!$F:$F)</f>
        <v>0</v>
      </c>
      <c r="K8825" s="2" t="s">
        <v>460</v>
      </c>
      <c r="L8825" s="2">
        <v>0</v>
      </c>
      <c r="M8825" t="s">
        <v>10962</v>
      </c>
      <c r="N8825" t="s">
        <v>14513</v>
      </c>
      <c r="O8825" t="s">
        <v>10962</v>
      </c>
      <c r="P8825" t="s">
        <v>13937</v>
      </c>
    </row>
    <row r="8826" spans="1:16" x14ac:dyDescent="0.3">
      <c r="A8826" t="s">
        <v>14539</v>
      </c>
      <c r="B8826" s="2" t="str">
        <f t="shared" si="413"/>
        <v>6573</v>
      </c>
      <c r="C8826" s="2">
        <f t="shared" si="411"/>
        <v>6573</v>
      </c>
      <c r="D8826" t="str">
        <f>VLOOKUP(C8826,'Cost Centre'!A:B,2,)</f>
        <v>Human Settlement and Housing</v>
      </c>
      <c r="E8826" t="str">
        <f t="shared" si="412"/>
        <v>6</v>
      </c>
      <c r="F8826" t="s">
        <v>13989</v>
      </c>
      <c r="G8826" s="2">
        <v>0</v>
      </c>
      <c r="H8826" s="2">
        <v>0</v>
      </c>
      <c r="I8826" s="2">
        <v>0</v>
      </c>
      <c r="J8826" s="105">
        <f>SUMIF([1]MMM!$A:$A,A8826,[1]MMM!$F:$F)</f>
        <v>0</v>
      </c>
      <c r="K8826" s="2" t="s">
        <v>460</v>
      </c>
      <c r="L8826" s="2">
        <v>0</v>
      </c>
      <c r="M8826" t="s">
        <v>10962</v>
      </c>
      <c r="N8826" t="s">
        <v>14513</v>
      </c>
      <c r="O8826" t="s">
        <v>10962</v>
      </c>
      <c r="P8826" t="s">
        <v>13937</v>
      </c>
    </row>
    <row r="8827" spans="1:16" x14ac:dyDescent="0.3">
      <c r="A8827" t="s">
        <v>14540</v>
      </c>
      <c r="B8827" s="2" t="str">
        <f t="shared" si="413"/>
        <v>6573</v>
      </c>
      <c r="C8827" s="2">
        <f t="shared" si="411"/>
        <v>6573</v>
      </c>
      <c r="D8827" t="str">
        <f>VLOOKUP(C8827,'Cost Centre'!A:B,2,)</f>
        <v>Human Settlement and Housing</v>
      </c>
      <c r="E8827" t="str">
        <f t="shared" si="412"/>
        <v>6</v>
      </c>
      <c r="F8827" t="s">
        <v>11009</v>
      </c>
      <c r="G8827" s="2">
        <v>0</v>
      </c>
      <c r="H8827" s="2">
        <v>0</v>
      </c>
      <c r="I8827" s="2">
        <v>0</v>
      </c>
      <c r="J8827" s="105">
        <f>SUMIF([1]MMM!$A:$A,A8827,[1]MMM!$F:$F)</f>
        <v>0</v>
      </c>
      <c r="K8827" s="2" t="s">
        <v>460</v>
      </c>
      <c r="L8827" s="2">
        <v>0</v>
      </c>
      <c r="M8827" t="s">
        <v>10962</v>
      </c>
      <c r="N8827" t="s">
        <v>14513</v>
      </c>
      <c r="O8827" t="s">
        <v>10962</v>
      </c>
      <c r="P8827" t="s">
        <v>11010</v>
      </c>
    </row>
    <row r="8828" spans="1:16" x14ac:dyDescent="0.3">
      <c r="A8828" t="s">
        <v>14541</v>
      </c>
      <c r="B8828" s="2" t="str">
        <f t="shared" si="413"/>
        <v>6573</v>
      </c>
      <c r="C8828" s="2">
        <f t="shared" si="411"/>
        <v>6573</v>
      </c>
      <c r="D8828" t="str">
        <f>VLOOKUP(C8828,'Cost Centre'!A:B,2,)</f>
        <v>Human Settlement and Housing</v>
      </c>
      <c r="E8828" t="str">
        <f t="shared" si="412"/>
        <v>6</v>
      </c>
      <c r="F8828" t="s">
        <v>11011</v>
      </c>
      <c r="G8828" s="2">
        <v>0</v>
      </c>
      <c r="H8828" s="2">
        <v>0</v>
      </c>
      <c r="I8828" s="2">
        <v>0</v>
      </c>
      <c r="J8828" s="105">
        <f>SUMIF([1]MMM!$A:$A,A8828,[1]MMM!$F:$F)</f>
        <v>0</v>
      </c>
      <c r="K8828" s="2" t="s">
        <v>460</v>
      </c>
      <c r="L8828" s="2">
        <v>0</v>
      </c>
      <c r="M8828" t="s">
        <v>10962</v>
      </c>
      <c r="N8828" t="s">
        <v>14513</v>
      </c>
      <c r="O8828" t="s">
        <v>10962</v>
      </c>
      <c r="P8828" t="s">
        <v>11010</v>
      </c>
    </row>
    <row r="8829" spans="1:16" x14ac:dyDescent="0.3">
      <c r="A8829" t="s">
        <v>14542</v>
      </c>
      <c r="B8829" s="2" t="str">
        <f t="shared" si="413"/>
        <v>6573</v>
      </c>
      <c r="C8829" s="2">
        <f t="shared" si="411"/>
        <v>6573</v>
      </c>
      <c r="D8829" t="str">
        <f>VLOOKUP(C8829,'Cost Centre'!A:B,2,)</f>
        <v>Human Settlement and Housing</v>
      </c>
      <c r="E8829" t="str">
        <f t="shared" si="412"/>
        <v>6</v>
      </c>
      <c r="F8829" t="s">
        <v>11012</v>
      </c>
      <c r="G8829" s="2">
        <v>0</v>
      </c>
      <c r="H8829" s="2">
        <v>0</v>
      </c>
      <c r="I8829" s="2">
        <v>0</v>
      </c>
      <c r="J8829" s="105">
        <f>SUMIF([1]MMM!$A:$A,A8829,[1]MMM!$F:$F)</f>
        <v>0</v>
      </c>
      <c r="K8829" s="2" t="s">
        <v>460</v>
      </c>
      <c r="L8829" s="2">
        <v>0</v>
      </c>
      <c r="M8829" t="s">
        <v>10962</v>
      </c>
      <c r="N8829" t="s">
        <v>14513</v>
      </c>
      <c r="O8829" t="s">
        <v>10962</v>
      </c>
      <c r="P8829" t="s">
        <v>11010</v>
      </c>
    </row>
    <row r="8830" spans="1:16" x14ac:dyDescent="0.3">
      <c r="A8830" t="s">
        <v>14543</v>
      </c>
      <c r="B8830" s="2" t="str">
        <f t="shared" si="413"/>
        <v>6573</v>
      </c>
      <c r="C8830" s="2">
        <f t="shared" si="411"/>
        <v>6573</v>
      </c>
      <c r="D8830" t="str">
        <f>VLOOKUP(C8830,'Cost Centre'!A:B,2,)</f>
        <v>Human Settlement and Housing</v>
      </c>
      <c r="E8830" t="str">
        <f t="shared" si="412"/>
        <v>6</v>
      </c>
      <c r="F8830" t="s">
        <v>11013</v>
      </c>
      <c r="G8830" s="2">
        <v>0</v>
      </c>
      <c r="H8830" s="2">
        <v>0</v>
      </c>
      <c r="I8830" s="2">
        <v>0</v>
      </c>
      <c r="J8830" s="105">
        <f>SUMIF([1]MMM!$A:$A,A8830,[1]MMM!$F:$F)</f>
        <v>0</v>
      </c>
      <c r="K8830" s="2" t="s">
        <v>460</v>
      </c>
      <c r="L8830" s="2">
        <v>0</v>
      </c>
      <c r="M8830" t="s">
        <v>10962</v>
      </c>
      <c r="N8830" t="s">
        <v>14513</v>
      </c>
      <c r="O8830" t="s">
        <v>10962</v>
      </c>
      <c r="P8830" t="s">
        <v>11010</v>
      </c>
    </row>
    <row r="8831" spans="1:16" x14ac:dyDescent="0.3">
      <c r="A8831" t="s">
        <v>14544</v>
      </c>
      <c r="B8831" s="2" t="str">
        <f t="shared" si="413"/>
        <v>6573</v>
      </c>
      <c r="C8831" s="2">
        <f t="shared" si="411"/>
        <v>6573</v>
      </c>
      <c r="D8831" t="str">
        <f>VLOOKUP(C8831,'Cost Centre'!A:B,2,)</f>
        <v>Human Settlement and Housing</v>
      </c>
      <c r="E8831" t="str">
        <f t="shared" si="412"/>
        <v>6</v>
      </c>
      <c r="F8831" t="s">
        <v>11014</v>
      </c>
      <c r="G8831" s="2">
        <v>0</v>
      </c>
      <c r="H8831" s="2">
        <v>0</v>
      </c>
      <c r="I8831" s="2">
        <v>0</v>
      </c>
      <c r="J8831" s="105">
        <f>SUMIF([1]MMM!$A:$A,A8831,[1]MMM!$F:$F)</f>
        <v>0</v>
      </c>
      <c r="K8831" s="2" t="s">
        <v>460</v>
      </c>
      <c r="L8831" s="2">
        <v>0</v>
      </c>
      <c r="M8831" t="s">
        <v>10962</v>
      </c>
      <c r="N8831" t="s">
        <v>14513</v>
      </c>
      <c r="O8831" t="s">
        <v>10962</v>
      </c>
      <c r="P8831" t="s">
        <v>11010</v>
      </c>
    </row>
    <row r="8832" spans="1:16" x14ac:dyDescent="0.3">
      <c r="A8832" t="s">
        <v>14545</v>
      </c>
      <c r="B8832" s="2" t="str">
        <f t="shared" si="413"/>
        <v>6573</v>
      </c>
      <c r="C8832" s="2">
        <f t="shared" si="411"/>
        <v>6573</v>
      </c>
      <c r="D8832" t="str">
        <f>VLOOKUP(C8832,'Cost Centre'!A:B,2,)</f>
        <v>Human Settlement and Housing</v>
      </c>
      <c r="E8832" t="str">
        <f t="shared" si="412"/>
        <v>6</v>
      </c>
      <c r="F8832" t="s">
        <v>11015</v>
      </c>
      <c r="G8832" s="2">
        <v>0</v>
      </c>
      <c r="H8832" s="2">
        <v>0</v>
      </c>
      <c r="I8832" s="2">
        <v>0</v>
      </c>
      <c r="J8832" s="105">
        <f>SUMIF([1]MMM!$A:$A,A8832,[1]MMM!$F:$F)</f>
        <v>0</v>
      </c>
      <c r="K8832" s="2" t="s">
        <v>460</v>
      </c>
      <c r="L8832" s="2">
        <v>0</v>
      </c>
      <c r="M8832" t="s">
        <v>10962</v>
      </c>
      <c r="N8832" t="s">
        <v>14513</v>
      </c>
      <c r="O8832" t="s">
        <v>10962</v>
      </c>
      <c r="P8832" t="s">
        <v>11010</v>
      </c>
    </row>
    <row r="8833" spans="1:16" x14ac:dyDescent="0.3">
      <c r="A8833" t="s">
        <v>14546</v>
      </c>
      <c r="B8833" s="2" t="str">
        <f t="shared" si="413"/>
        <v>6573</v>
      </c>
      <c r="C8833" s="2">
        <f t="shared" si="411"/>
        <v>6573</v>
      </c>
      <c r="D8833" t="str">
        <f>VLOOKUP(C8833,'Cost Centre'!A:B,2,)</f>
        <v>Human Settlement and Housing</v>
      </c>
      <c r="E8833" t="str">
        <f t="shared" si="412"/>
        <v>6</v>
      </c>
      <c r="F8833" t="s">
        <v>11016</v>
      </c>
      <c r="G8833" s="2">
        <v>0</v>
      </c>
      <c r="H8833" s="2">
        <v>0</v>
      </c>
      <c r="I8833" s="2">
        <v>0</v>
      </c>
      <c r="J8833" s="105">
        <f>SUMIF([1]MMM!$A:$A,A8833,[1]MMM!$F:$F)</f>
        <v>0</v>
      </c>
      <c r="K8833" s="2" t="s">
        <v>460</v>
      </c>
      <c r="L8833" s="2">
        <v>0</v>
      </c>
      <c r="M8833" t="s">
        <v>10962</v>
      </c>
      <c r="N8833" t="s">
        <v>14513</v>
      </c>
      <c r="O8833" t="s">
        <v>10962</v>
      </c>
      <c r="P8833" t="s">
        <v>11010</v>
      </c>
    </row>
    <row r="8834" spans="1:16" x14ac:dyDescent="0.3">
      <c r="A8834" t="s">
        <v>14547</v>
      </c>
      <c r="B8834" s="2" t="str">
        <f t="shared" si="413"/>
        <v>6573</v>
      </c>
      <c r="C8834" s="2">
        <f t="shared" ref="C8834:C8897" si="414">VALUE(B8834)</f>
        <v>6573</v>
      </c>
      <c r="D8834" t="str">
        <f>VLOOKUP(C8834,'Cost Centre'!A:B,2,)</f>
        <v>Human Settlement and Housing</v>
      </c>
      <c r="E8834" t="str">
        <f t="shared" ref="E8834:E8897" si="415">MID(A8834,5,1)</f>
        <v>6</v>
      </c>
      <c r="F8834" t="s">
        <v>11017</v>
      </c>
      <c r="G8834" s="2">
        <v>0</v>
      </c>
      <c r="H8834" s="2">
        <v>0</v>
      </c>
      <c r="I8834" s="2">
        <v>0</v>
      </c>
      <c r="J8834" s="105">
        <f>SUMIF([1]MMM!$A:$A,A8834,[1]MMM!$F:$F)</f>
        <v>0</v>
      </c>
      <c r="K8834" s="2" t="s">
        <v>460</v>
      </c>
      <c r="L8834" s="2">
        <v>0</v>
      </c>
      <c r="M8834" t="s">
        <v>10962</v>
      </c>
      <c r="N8834" t="s">
        <v>14513</v>
      </c>
      <c r="O8834" t="s">
        <v>10962</v>
      </c>
      <c r="P8834" t="s">
        <v>11010</v>
      </c>
    </row>
    <row r="8835" spans="1:16" x14ac:dyDescent="0.3">
      <c r="A8835" t="s">
        <v>14548</v>
      </c>
      <c r="B8835" s="2" t="str">
        <f t="shared" ref="B8835:B8898" si="416">MID(A8835,1,4)</f>
        <v>6573</v>
      </c>
      <c r="C8835" s="2">
        <f t="shared" si="414"/>
        <v>6573</v>
      </c>
      <c r="D8835" t="str">
        <f>VLOOKUP(C8835,'Cost Centre'!A:B,2,)</f>
        <v>Human Settlement and Housing</v>
      </c>
      <c r="E8835" t="str">
        <f t="shared" si="415"/>
        <v>6</v>
      </c>
      <c r="F8835" t="s">
        <v>11018</v>
      </c>
      <c r="G8835" s="2">
        <v>0</v>
      </c>
      <c r="H8835" s="2">
        <v>0</v>
      </c>
      <c r="I8835" s="2">
        <v>0</v>
      </c>
      <c r="J8835" s="105">
        <f>SUMIF([1]MMM!$A:$A,A8835,[1]MMM!$F:$F)</f>
        <v>0</v>
      </c>
      <c r="K8835" s="2" t="s">
        <v>460</v>
      </c>
      <c r="L8835" s="2">
        <v>0</v>
      </c>
      <c r="M8835" t="s">
        <v>10962</v>
      </c>
      <c r="N8835" t="s">
        <v>14513</v>
      </c>
      <c r="O8835" t="s">
        <v>10962</v>
      </c>
      <c r="P8835" t="s">
        <v>11010</v>
      </c>
    </row>
    <row r="8836" spans="1:16" x14ac:dyDescent="0.3">
      <c r="A8836" t="s">
        <v>14549</v>
      </c>
      <c r="B8836" s="2" t="str">
        <f t="shared" si="416"/>
        <v>6573</v>
      </c>
      <c r="C8836" s="2">
        <f t="shared" si="414"/>
        <v>6573</v>
      </c>
      <c r="D8836" t="str">
        <f>VLOOKUP(C8836,'Cost Centre'!A:B,2,)</f>
        <v>Human Settlement and Housing</v>
      </c>
      <c r="E8836" t="str">
        <f t="shared" si="415"/>
        <v>6</v>
      </c>
      <c r="F8836" t="s">
        <v>11019</v>
      </c>
      <c r="G8836" s="2">
        <v>0</v>
      </c>
      <c r="H8836" s="2">
        <v>0</v>
      </c>
      <c r="I8836" s="2">
        <v>0</v>
      </c>
      <c r="J8836" s="105">
        <f>SUMIF([1]MMM!$A:$A,A8836,[1]MMM!$F:$F)</f>
        <v>0</v>
      </c>
      <c r="K8836" s="2" t="s">
        <v>460</v>
      </c>
      <c r="L8836" s="2">
        <v>0</v>
      </c>
      <c r="M8836" t="s">
        <v>10962</v>
      </c>
      <c r="N8836" t="s">
        <v>14513</v>
      </c>
      <c r="O8836" t="s">
        <v>10962</v>
      </c>
      <c r="P8836" t="s">
        <v>11010</v>
      </c>
    </row>
    <row r="8837" spans="1:16" x14ac:dyDescent="0.3">
      <c r="A8837" t="s">
        <v>14550</v>
      </c>
      <c r="B8837" s="2" t="str">
        <f t="shared" si="416"/>
        <v>6573</v>
      </c>
      <c r="C8837" s="2">
        <f t="shared" si="414"/>
        <v>6573</v>
      </c>
      <c r="D8837" t="str">
        <f>VLOOKUP(C8837,'Cost Centre'!A:B,2,)</f>
        <v>Human Settlement and Housing</v>
      </c>
      <c r="E8837" t="str">
        <f t="shared" si="415"/>
        <v>8</v>
      </c>
      <c r="F8837" t="s">
        <v>462</v>
      </c>
      <c r="G8837" s="2">
        <v>3784325.62</v>
      </c>
      <c r="H8837" s="2">
        <v>0</v>
      </c>
      <c r="I8837" s="2">
        <v>0</v>
      </c>
      <c r="J8837" s="105">
        <f>SUMIF([1]MMM!$A:$A,A8837,[1]MMM!$F:$F)</f>
        <v>3784325.62</v>
      </c>
      <c r="K8837" s="2" t="s">
        <v>460</v>
      </c>
      <c r="L8837" s="2">
        <v>0</v>
      </c>
      <c r="M8837" t="s">
        <v>10962</v>
      </c>
      <c r="N8837" t="s">
        <v>14513</v>
      </c>
      <c r="O8837" t="s">
        <v>10916</v>
      </c>
      <c r="P8837" t="s">
        <v>10917</v>
      </c>
    </row>
    <row r="8838" spans="1:16" x14ac:dyDescent="0.3">
      <c r="A8838" t="s">
        <v>14551</v>
      </c>
      <c r="B8838" s="2" t="str">
        <f t="shared" si="416"/>
        <v>6573</v>
      </c>
      <c r="C8838" s="2">
        <f t="shared" si="414"/>
        <v>6573</v>
      </c>
      <c r="D8838" t="str">
        <f>VLOOKUP(C8838,'Cost Centre'!A:B,2,)</f>
        <v>Human Settlement and Housing</v>
      </c>
      <c r="E8838" t="str">
        <f t="shared" si="415"/>
        <v>8</v>
      </c>
      <c r="F8838" t="s">
        <v>464</v>
      </c>
      <c r="G8838" s="2">
        <v>0</v>
      </c>
      <c r="H8838" s="2">
        <v>0</v>
      </c>
      <c r="I8838" s="2">
        <v>0</v>
      </c>
      <c r="J8838" s="105">
        <f>SUMIF([1]MMM!$A:$A,A8838,[1]MMM!$F:$F)</f>
        <v>0</v>
      </c>
      <c r="K8838" s="2" t="s">
        <v>460</v>
      </c>
      <c r="L8838" s="2">
        <v>0</v>
      </c>
      <c r="M8838" t="s">
        <v>10962</v>
      </c>
      <c r="N8838" t="s">
        <v>14513</v>
      </c>
      <c r="O8838" t="s">
        <v>10916</v>
      </c>
      <c r="P8838" t="s">
        <v>10917</v>
      </c>
    </row>
    <row r="8839" spans="1:16" x14ac:dyDescent="0.3">
      <c r="A8839" t="s">
        <v>14552</v>
      </c>
      <c r="B8839" s="2" t="str">
        <f t="shared" si="416"/>
        <v>6573</v>
      </c>
      <c r="C8839" s="2">
        <f t="shared" si="414"/>
        <v>6573</v>
      </c>
      <c r="D8839" t="str">
        <f>VLOOKUP(C8839,'Cost Centre'!A:B,2,)</f>
        <v>Human Settlement and Housing</v>
      </c>
      <c r="E8839" t="str">
        <f t="shared" si="415"/>
        <v>8</v>
      </c>
      <c r="F8839" t="s">
        <v>466</v>
      </c>
      <c r="G8839" s="2">
        <v>0</v>
      </c>
      <c r="H8839" s="2">
        <v>0</v>
      </c>
      <c r="I8839" s="2">
        <v>0</v>
      </c>
      <c r="J8839" s="105">
        <f>SUMIF([1]MMM!$A:$A,A8839,[1]MMM!$F:$F)</f>
        <v>0</v>
      </c>
      <c r="K8839" s="2" t="s">
        <v>460</v>
      </c>
      <c r="L8839" s="2">
        <v>0</v>
      </c>
      <c r="M8839" t="s">
        <v>10962</v>
      </c>
      <c r="N8839" t="s">
        <v>14513</v>
      </c>
      <c r="O8839" t="s">
        <v>10916</v>
      </c>
      <c r="P8839" t="s">
        <v>10917</v>
      </c>
    </row>
    <row r="8840" spans="1:16" x14ac:dyDescent="0.3">
      <c r="A8840" t="s">
        <v>14553</v>
      </c>
      <c r="B8840" s="2" t="str">
        <f t="shared" si="416"/>
        <v>6573</v>
      </c>
      <c r="C8840" s="2">
        <f t="shared" si="414"/>
        <v>6573</v>
      </c>
      <c r="D8840" t="str">
        <f>VLOOKUP(C8840,'Cost Centre'!A:B,2,)</f>
        <v>Human Settlement and Housing</v>
      </c>
      <c r="E8840" t="str">
        <f t="shared" si="415"/>
        <v>8</v>
      </c>
      <c r="F8840" t="s">
        <v>468</v>
      </c>
      <c r="G8840" s="2">
        <v>0</v>
      </c>
      <c r="H8840" s="2">
        <v>3328015.63</v>
      </c>
      <c r="I8840" s="2">
        <v>0</v>
      </c>
      <c r="J8840" s="105">
        <f>SUMIF([1]MMM!$A:$A,A8840,[1]MMM!$F:$F)</f>
        <v>3328015.63</v>
      </c>
      <c r="K8840" s="2" t="s">
        <v>460</v>
      </c>
      <c r="L8840" s="2">
        <v>0</v>
      </c>
      <c r="M8840" t="s">
        <v>10962</v>
      </c>
      <c r="N8840" t="s">
        <v>14513</v>
      </c>
      <c r="O8840" t="s">
        <v>10916</v>
      </c>
      <c r="P8840" t="s">
        <v>10917</v>
      </c>
    </row>
    <row r="8841" spans="1:16" x14ac:dyDescent="0.3">
      <c r="A8841" t="s">
        <v>14554</v>
      </c>
      <c r="B8841" s="2" t="str">
        <f t="shared" si="416"/>
        <v>6573</v>
      </c>
      <c r="C8841" s="2">
        <f t="shared" si="414"/>
        <v>6573</v>
      </c>
      <c r="D8841" t="str">
        <f>VLOOKUP(C8841,'Cost Centre'!A:B,2,)</f>
        <v>Human Settlement and Housing</v>
      </c>
      <c r="E8841" t="str">
        <f t="shared" si="415"/>
        <v>8</v>
      </c>
      <c r="F8841" t="s">
        <v>470</v>
      </c>
      <c r="G8841" s="2">
        <v>0</v>
      </c>
      <c r="H8841" s="2">
        <v>0</v>
      </c>
      <c r="I8841" s="2">
        <v>0</v>
      </c>
      <c r="J8841" s="105">
        <f>SUMIF([1]MMM!$A:$A,A8841,[1]MMM!$F:$F)</f>
        <v>0</v>
      </c>
      <c r="K8841" s="2" t="s">
        <v>460</v>
      </c>
      <c r="L8841" s="2">
        <v>0</v>
      </c>
      <c r="M8841" t="s">
        <v>10962</v>
      </c>
      <c r="N8841" t="s">
        <v>14513</v>
      </c>
      <c r="O8841" t="s">
        <v>10916</v>
      </c>
      <c r="P8841" t="s">
        <v>10917</v>
      </c>
    </row>
    <row r="8842" spans="1:16" x14ac:dyDescent="0.3">
      <c r="A8842" t="s">
        <v>14555</v>
      </c>
      <c r="B8842" s="2" t="str">
        <f t="shared" si="416"/>
        <v>6573</v>
      </c>
      <c r="C8842" s="2">
        <f t="shared" si="414"/>
        <v>6573</v>
      </c>
      <c r="D8842" t="str">
        <f>VLOOKUP(C8842,'Cost Centre'!A:B,2,)</f>
        <v>Human Settlement and Housing</v>
      </c>
      <c r="E8842" t="str">
        <f t="shared" si="415"/>
        <v>8</v>
      </c>
      <c r="F8842" t="s">
        <v>2159</v>
      </c>
      <c r="G8842" s="2">
        <v>0</v>
      </c>
      <c r="H8842" s="2">
        <v>0</v>
      </c>
      <c r="I8842" s="2">
        <v>0</v>
      </c>
      <c r="J8842" s="105">
        <f>SUMIF([1]MMM!$A:$A,A8842,[1]MMM!$F:$F)</f>
        <v>0</v>
      </c>
      <c r="K8842" s="2" t="s">
        <v>460</v>
      </c>
      <c r="L8842" s="2">
        <v>0</v>
      </c>
      <c r="M8842" t="s">
        <v>10962</v>
      </c>
      <c r="N8842" t="s">
        <v>14513</v>
      </c>
      <c r="O8842" t="s">
        <v>10916</v>
      </c>
      <c r="P8842" t="s">
        <v>10917</v>
      </c>
    </row>
    <row r="8843" spans="1:16" x14ac:dyDescent="0.3">
      <c r="A8843" t="s">
        <v>7455</v>
      </c>
      <c r="B8843" s="2" t="str">
        <f t="shared" si="416"/>
        <v>6574</v>
      </c>
      <c r="C8843" s="2">
        <f t="shared" si="414"/>
        <v>6574</v>
      </c>
      <c r="D8843" t="str">
        <f>VLOOKUP(C8843,'Cost Centre'!A:B,2,)</f>
        <v>Human Settlement and Housing</v>
      </c>
      <c r="E8843" t="str">
        <f t="shared" si="415"/>
        <v>2</v>
      </c>
      <c r="F8843" t="s">
        <v>48</v>
      </c>
      <c r="G8843" s="2">
        <v>0</v>
      </c>
      <c r="H8843" s="2">
        <v>6350828.5</v>
      </c>
      <c r="I8843" s="2">
        <v>0</v>
      </c>
      <c r="J8843" s="105">
        <f>SUMIF([1]MMM!$A:$A,A8843,[1]MMM!$F:$F)</f>
        <v>6511536.7199999997</v>
      </c>
      <c r="K8843" s="2" t="s">
        <v>10</v>
      </c>
      <c r="L8843" s="2">
        <v>6780782</v>
      </c>
      <c r="M8843" t="s">
        <v>10962</v>
      </c>
      <c r="N8843" t="s">
        <v>14556</v>
      </c>
      <c r="O8843" t="s">
        <v>10871</v>
      </c>
      <c r="P8843" t="s">
        <v>10875</v>
      </c>
    </row>
    <row r="8844" spans="1:16" x14ac:dyDescent="0.3">
      <c r="A8844" t="s">
        <v>7456</v>
      </c>
      <c r="B8844" s="2" t="str">
        <f t="shared" si="416"/>
        <v>6574</v>
      </c>
      <c r="C8844" s="2">
        <f t="shared" si="414"/>
        <v>6574</v>
      </c>
      <c r="D8844" t="str">
        <f>VLOOKUP(C8844,'Cost Centre'!A:B,2,)</f>
        <v>Human Settlement and Housing</v>
      </c>
      <c r="E8844" t="str">
        <f t="shared" si="415"/>
        <v>2</v>
      </c>
      <c r="F8844" t="s">
        <v>51</v>
      </c>
      <c r="G8844" s="2">
        <v>0</v>
      </c>
      <c r="H8844" s="2">
        <v>12600</v>
      </c>
      <c r="I8844" s="2">
        <v>0</v>
      </c>
      <c r="J8844" s="105">
        <f>SUMIF([1]MMM!$A:$A,A8844,[1]MMM!$F:$F)</f>
        <v>15600</v>
      </c>
      <c r="K8844" s="2" t="s">
        <v>10</v>
      </c>
      <c r="L8844" s="2">
        <v>8400</v>
      </c>
      <c r="M8844" t="s">
        <v>10962</v>
      </c>
      <c r="N8844" t="s">
        <v>14556</v>
      </c>
      <c r="O8844" t="s">
        <v>10871</v>
      </c>
      <c r="P8844" t="s">
        <v>10875</v>
      </c>
    </row>
    <row r="8845" spans="1:16" x14ac:dyDescent="0.3">
      <c r="A8845" t="s">
        <v>7457</v>
      </c>
      <c r="B8845" s="2" t="str">
        <f t="shared" si="416"/>
        <v>6574</v>
      </c>
      <c r="C8845" s="2">
        <f t="shared" si="414"/>
        <v>6574</v>
      </c>
      <c r="D8845" t="str">
        <f>VLOOKUP(C8845,'Cost Centre'!A:B,2,)</f>
        <v>Human Settlement and Housing</v>
      </c>
      <c r="E8845" t="str">
        <f t="shared" si="415"/>
        <v>2</v>
      </c>
      <c r="F8845" t="s">
        <v>52</v>
      </c>
      <c r="G8845" s="2">
        <v>0</v>
      </c>
      <c r="H8845" s="2">
        <v>796.61</v>
      </c>
      <c r="I8845" s="2">
        <v>0</v>
      </c>
      <c r="J8845" s="105">
        <f>SUMIF([1]MMM!$A:$A,A8845,[1]MMM!$F:$F)</f>
        <v>796.61</v>
      </c>
      <c r="K8845" s="2" t="s">
        <v>10</v>
      </c>
      <c r="L8845" s="2">
        <v>10248</v>
      </c>
      <c r="M8845" t="s">
        <v>10962</v>
      </c>
      <c r="N8845" t="s">
        <v>14556</v>
      </c>
      <c r="O8845" t="s">
        <v>10871</v>
      </c>
      <c r="P8845" t="s">
        <v>10875</v>
      </c>
    </row>
    <row r="8846" spans="1:16" x14ac:dyDescent="0.3">
      <c r="A8846" t="s">
        <v>7458</v>
      </c>
      <c r="B8846" s="2" t="str">
        <f t="shared" si="416"/>
        <v>6574</v>
      </c>
      <c r="C8846" s="2">
        <f t="shared" si="414"/>
        <v>6574</v>
      </c>
      <c r="D8846" t="str">
        <f>VLOOKUP(C8846,'Cost Centre'!A:B,2,)</f>
        <v>Human Settlement and Housing</v>
      </c>
      <c r="E8846" t="str">
        <f t="shared" si="415"/>
        <v>2</v>
      </c>
      <c r="F8846" t="s">
        <v>55</v>
      </c>
      <c r="G8846" s="2">
        <v>0</v>
      </c>
      <c r="H8846" s="2">
        <v>582089.35</v>
      </c>
      <c r="I8846" s="2">
        <v>0</v>
      </c>
      <c r="J8846" s="105">
        <f>SUMIF([1]MMM!$A:$A,A8846,[1]MMM!$F:$F)</f>
        <v>590887.05000000005</v>
      </c>
      <c r="K8846" s="2" t="s">
        <v>10</v>
      </c>
      <c r="L8846" s="2">
        <v>573132</v>
      </c>
      <c r="M8846" t="s">
        <v>10962</v>
      </c>
      <c r="N8846" t="s">
        <v>14556</v>
      </c>
      <c r="O8846" t="s">
        <v>10871</v>
      </c>
      <c r="P8846" t="s">
        <v>10875</v>
      </c>
    </row>
    <row r="8847" spans="1:16" x14ac:dyDescent="0.3">
      <c r="A8847" t="s">
        <v>7459</v>
      </c>
      <c r="B8847" s="2" t="str">
        <f t="shared" si="416"/>
        <v>6574</v>
      </c>
      <c r="C8847" s="2">
        <f t="shared" si="414"/>
        <v>6574</v>
      </c>
      <c r="D8847" t="str">
        <f>VLOOKUP(C8847,'Cost Centre'!A:B,2,)</f>
        <v>Human Settlement and Housing</v>
      </c>
      <c r="E8847" t="str">
        <f t="shared" si="415"/>
        <v>2</v>
      </c>
      <c r="F8847" t="s">
        <v>56</v>
      </c>
      <c r="G8847" s="2">
        <v>0</v>
      </c>
      <c r="H8847" s="2">
        <v>9184.49</v>
      </c>
      <c r="I8847" s="2">
        <v>0</v>
      </c>
      <c r="J8847" s="105">
        <f>SUMIF([1]MMM!$A:$A,A8847,[1]MMM!$F:$F)</f>
        <v>9184.49</v>
      </c>
      <c r="K8847" s="2" t="s">
        <v>10</v>
      </c>
      <c r="L8847" s="2">
        <v>0</v>
      </c>
      <c r="M8847" t="s">
        <v>10962</v>
      </c>
      <c r="N8847" t="s">
        <v>14556</v>
      </c>
      <c r="O8847" t="s">
        <v>10871</v>
      </c>
      <c r="P8847" t="s">
        <v>10875</v>
      </c>
    </row>
    <row r="8848" spans="1:16" x14ac:dyDescent="0.3">
      <c r="A8848" t="s">
        <v>7460</v>
      </c>
      <c r="B8848" s="2" t="str">
        <f t="shared" si="416"/>
        <v>6574</v>
      </c>
      <c r="C8848" s="2">
        <f t="shared" si="414"/>
        <v>6574</v>
      </c>
      <c r="D8848" t="str">
        <f>VLOOKUP(C8848,'Cost Centre'!A:B,2,)</f>
        <v>Human Settlement and Housing</v>
      </c>
      <c r="E8848" t="str">
        <f t="shared" si="415"/>
        <v>2</v>
      </c>
      <c r="F8848" t="s">
        <v>57</v>
      </c>
      <c r="G8848" s="2">
        <v>0</v>
      </c>
      <c r="H8848" s="2">
        <v>340671.41</v>
      </c>
      <c r="I8848" s="2">
        <v>0</v>
      </c>
      <c r="J8848" s="105">
        <f>SUMIF([1]MMM!$A:$A,A8848,[1]MMM!$F:$F)</f>
        <v>373751.85</v>
      </c>
      <c r="K8848" s="2" t="s">
        <v>10</v>
      </c>
      <c r="L8848" s="2">
        <v>0</v>
      </c>
      <c r="M8848" t="s">
        <v>10962</v>
      </c>
      <c r="N8848" t="s">
        <v>14556</v>
      </c>
      <c r="O8848" t="s">
        <v>10871</v>
      </c>
      <c r="P8848" t="s">
        <v>10875</v>
      </c>
    </row>
    <row r="8849" spans="1:16" x14ac:dyDescent="0.3">
      <c r="A8849" t="s">
        <v>7461</v>
      </c>
      <c r="B8849" s="2" t="str">
        <f t="shared" si="416"/>
        <v>6574</v>
      </c>
      <c r="C8849" s="2">
        <f t="shared" si="414"/>
        <v>6574</v>
      </c>
      <c r="D8849" t="str">
        <f>VLOOKUP(C8849,'Cost Centre'!A:B,2,)</f>
        <v>Human Settlement and Housing</v>
      </c>
      <c r="E8849" t="str">
        <f t="shared" si="415"/>
        <v>2</v>
      </c>
      <c r="F8849" t="s">
        <v>60</v>
      </c>
      <c r="G8849" s="2">
        <v>0</v>
      </c>
      <c r="H8849" s="2">
        <v>258850.96</v>
      </c>
      <c r="I8849" s="2">
        <v>0</v>
      </c>
      <c r="J8849" s="105">
        <f>SUMIF([1]MMM!$A:$A,A8849,[1]MMM!$F:$F)</f>
        <v>274222.96000000002</v>
      </c>
      <c r="K8849" s="2" t="s">
        <v>10</v>
      </c>
      <c r="L8849" s="2">
        <v>300000</v>
      </c>
      <c r="M8849" t="s">
        <v>10962</v>
      </c>
      <c r="N8849" t="s">
        <v>14556</v>
      </c>
      <c r="O8849" t="s">
        <v>10871</v>
      </c>
      <c r="P8849" t="s">
        <v>10875</v>
      </c>
    </row>
    <row r="8850" spans="1:16" x14ac:dyDescent="0.3">
      <c r="A8850" t="s">
        <v>7462</v>
      </c>
      <c r="B8850" s="2" t="str">
        <f t="shared" si="416"/>
        <v>6574</v>
      </c>
      <c r="C8850" s="2">
        <f t="shared" si="414"/>
        <v>6574</v>
      </c>
      <c r="D8850" t="str">
        <f>VLOOKUP(C8850,'Cost Centre'!A:B,2,)</f>
        <v>Human Settlement and Housing</v>
      </c>
      <c r="E8850" t="str">
        <f t="shared" si="415"/>
        <v>2</v>
      </c>
      <c r="F8850" t="s">
        <v>61</v>
      </c>
      <c r="G8850" s="2">
        <v>0</v>
      </c>
      <c r="H8850" s="2">
        <v>546888.14</v>
      </c>
      <c r="I8850" s="2">
        <v>0</v>
      </c>
      <c r="J8850" s="105">
        <f>SUMIF([1]MMM!$A:$A,A8850,[1]MMM!$F:$F)</f>
        <v>546888.14</v>
      </c>
      <c r="K8850" s="2" t="s">
        <v>10</v>
      </c>
      <c r="L8850" s="2">
        <v>565065</v>
      </c>
      <c r="M8850" t="s">
        <v>10962</v>
      </c>
      <c r="N8850" t="s">
        <v>14556</v>
      </c>
      <c r="O8850" t="s">
        <v>10871</v>
      </c>
      <c r="P8850" t="s">
        <v>10875</v>
      </c>
    </row>
    <row r="8851" spans="1:16" x14ac:dyDescent="0.3">
      <c r="A8851" t="s">
        <v>7463</v>
      </c>
      <c r="B8851" s="2" t="str">
        <f t="shared" si="416"/>
        <v>6574</v>
      </c>
      <c r="C8851" s="2">
        <f t="shared" si="414"/>
        <v>6574</v>
      </c>
      <c r="D8851" t="str">
        <f>VLOOKUP(C8851,'Cost Centre'!A:B,2,)</f>
        <v>Human Settlement and Housing</v>
      </c>
      <c r="E8851" t="str">
        <f t="shared" si="415"/>
        <v>2</v>
      </c>
      <c r="F8851" t="s">
        <v>62</v>
      </c>
      <c r="G8851" s="2">
        <v>0</v>
      </c>
      <c r="H8851" s="2">
        <v>210443.64</v>
      </c>
      <c r="I8851" s="2">
        <v>0</v>
      </c>
      <c r="J8851" s="105">
        <f>SUMIF([1]MMM!$A:$A,A8851,[1]MMM!$F:$F)</f>
        <v>210443.64</v>
      </c>
      <c r="K8851" s="2" t="s">
        <v>10</v>
      </c>
      <c r="L8851" s="2">
        <v>0</v>
      </c>
      <c r="M8851" t="s">
        <v>10962</v>
      </c>
      <c r="N8851" t="s">
        <v>14556</v>
      </c>
      <c r="O8851" t="s">
        <v>10871</v>
      </c>
      <c r="P8851" t="s">
        <v>10875</v>
      </c>
    </row>
    <row r="8852" spans="1:16" x14ac:dyDescent="0.3">
      <c r="A8852" t="s">
        <v>7464</v>
      </c>
      <c r="B8852" s="2" t="str">
        <f t="shared" si="416"/>
        <v>6574</v>
      </c>
      <c r="C8852" s="2">
        <f t="shared" si="414"/>
        <v>6574</v>
      </c>
      <c r="D8852" t="str">
        <f>VLOOKUP(C8852,'Cost Centre'!A:B,2,)</f>
        <v>Human Settlement and Housing</v>
      </c>
      <c r="E8852" t="str">
        <f t="shared" si="415"/>
        <v>2</v>
      </c>
      <c r="F8852" t="s">
        <v>63</v>
      </c>
      <c r="G8852" s="2">
        <v>0</v>
      </c>
      <c r="H8852" s="2">
        <v>0</v>
      </c>
      <c r="I8852" s="2">
        <v>0</v>
      </c>
      <c r="J8852" s="105">
        <f>SUMIF([1]MMM!$A:$A,A8852,[1]MMM!$F:$F)</f>
        <v>0</v>
      </c>
      <c r="K8852" s="2" t="s">
        <v>10</v>
      </c>
      <c r="L8852" s="2">
        <v>0</v>
      </c>
      <c r="M8852" t="s">
        <v>10962</v>
      </c>
      <c r="N8852" t="s">
        <v>14556</v>
      </c>
      <c r="O8852" t="s">
        <v>10871</v>
      </c>
      <c r="P8852" t="s">
        <v>10875</v>
      </c>
    </row>
    <row r="8853" spans="1:16" x14ac:dyDescent="0.3">
      <c r="A8853" t="s">
        <v>7465</v>
      </c>
      <c r="B8853" s="2" t="str">
        <f t="shared" si="416"/>
        <v>6574</v>
      </c>
      <c r="C8853" s="2">
        <f t="shared" si="414"/>
        <v>6574</v>
      </c>
      <c r="D8853" t="str">
        <f>VLOOKUP(C8853,'Cost Centre'!A:B,2,)</f>
        <v>Human Settlement and Housing</v>
      </c>
      <c r="E8853" t="str">
        <f t="shared" si="415"/>
        <v>2</v>
      </c>
      <c r="F8853" t="s">
        <v>66</v>
      </c>
      <c r="G8853" s="2">
        <v>0</v>
      </c>
      <c r="H8853" s="2">
        <v>1785.48</v>
      </c>
      <c r="I8853" s="2">
        <v>0</v>
      </c>
      <c r="J8853" s="105">
        <f>SUMIF([1]MMM!$A:$A,A8853,[1]MMM!$F:$F)</f>
        <v>1785.48</v>
      </c>
      <c r="K8853" s="2" t="s">
        <v>10</v>
      </c>
      <c r="L8853" s="2">
        <v>0</v>
      </c>
      <c r="M8853" t="s">
        <v>10962</v>
      </c>
      <c r="N8853" t="s">
        <v>14556</v>
      </c>
      <c r="O8853" t="s">
        <v>10871</v>
      </c>
      <c r="P8853" t="s">
        <v>10875</v>
      </c>
    </row>
    <row r="8854" spans="1:16" x14ac:dyDescent="0.3">
      <c r="A8854" t="s">
        <v>7466</v>
      </c>
      <c r="B8854" s="2" t="str">
        <f t="shared" si="416"/>
        <v>6574</v>
      </c>
      <c r="C8854" s="2">
        <f t="shared" si="414"/>
        <v>6574</v>
      </c>
      <c r="D8854" t="str">
        <f>VLOOKUP(C8854,'Cost Centre'!A:B,2,)</f>
        <v>Human Settlement and Housing</v>
      </c>
      <c r="E8854" t="str">
        <f t="shared" si="415"/>
        <v>2</v>
      </c>
      <c r="F8854" t="s">
        <v>67</v>
      </c>
      <c r="G8854" s="2">
        <v>0</v>
      </c>
      <c r="H8854" s="2">
        <v>2528.7600000000002</v>
      </c>
      <c r="I8854" s="2">
        <v>0</v>
      </c>
      <c r="J8854" s="105">
        <f>SUMIF([1]MMM!$A:$A,A8854,[1]MMM!$F:$F)</f>
        <v>2616.2600000000002</v>
      </c>
      <c r="K8854" s="2" t="s">
        <v>10</v>
      </c>
      <c r="L8854" s="2">
        <v>2756</v>
      </c>
      <c r="M8854" t="s">
        <v>10962</v>
      </c>
      <c r="N8854" t="s">
        <v>14556</v>
      </c>
      <c r="O8854" t="s">
        <v>10871</v>
      </c>
      <c r="P8854" t="s">
        <v>10876</v>
      </c>
    </row>
    <row r="8855" spans="1:16" x14ac:dyDescent="0.3">
      <c r="A8855" t="s">
        <v>7467</v>
      </c>
      <c r="B8855" s="2" t="str">
        <f t="shared" si="416"/>
        <v>6574</v>
      </c>
      <c r="C8855" s="2">
        <f t="shared" si="414"/>
        <v>6574</v>
      </c>
      <c r="D8855" t="str">
        <f>VLOOKUP(C8855,'Cost Centre'!A:B,2,)</f>
        <v>Human Settlement and Housing</v>
      </c>
      <c r="E8855" t="str">
        <f t="shared" si="415"/>
        <v>2</v>
      </c>
      <c r="F8855" t="s">
        <v>68</v>
      </c>
      <c r="G8855" s="2">
        <v>0</v>
      </c>
      <c r="H8855" s="2">
        <v>74289.759999999995</v>
      </c>
      <c r="I8855" s="2">
        <v>0</v>
      </c>
      <c r="J8855" s="105">
        <f>SUMIF([1]MMM!$A:$A,A8855,[1]MMM!$F:$F)</f>
        <v>80834.960000000006</v>
      </c>
      <c r="K8855" s="2" t="s">
        <v>10</v>
      </c>
      <c r="L8855" s="2">
        <v>84511</v>
      </c>
      <c r="M8855" t="s">
        <v>10962</v>
      </c>
      <c r="N8855" t="s">
        <v>14556</v>
      </c>
      <c r="O8855" t="s">
        <v>10871</v>
      </c>
      <c r="P8855" t="s">
        <v>10876</v>
      </c>
    </row>
    <row r="8856" spans="1:16" x14ac:dyDescent="0.3">
      <c r="A8856" t="s">
        <v>7468</v>
      </c>
      <c r="B8856" s="2" t="str">
        <f t="shared" si="416"/>
        <v>6574</v>
      </c>
      <c r="C8856" s="2">
        <f t="shared" si="414"/>
        <v>6574</v>
      </c>
      <c r="D8856" t="str">
        <f>VLOOKUP(C8856,'Cost Centre'!A:B,2,)</f>
        <v>Human Settlement and Housing</v>
      </c>
      <c r="E8856" t="str">
        <f t="shared" si="415"/>
        <v>2</v>
      </c>
      <c r="F8856" t="s">
        <v>10877</v>
      </c>
      <c r="G8856" s="2">
        <v>0</v>
      </c>
      <c r="H8856" s="2">
        <v>445631.43</v>
      </c>
      <c r="I8856" s="2">
        <v>0</v>
      </c>
      <c r="J8856" s="105">
        <f>SUMIF([1]MMM!$A:$A,A8856,[1]MMM!$F:$F)</f>
        <v>445631.43</v>
      </c>
      <c r="K8856" s="2" t="s">
        <v>10</v>
      </c>
      <c r="L8856" s="2">
        <v>441728</v>
      </c>
      <c r="M8856" t="s">
        <v>10962</v>
      </c>
      <c r="N8856" t="s">
        <v>14556</v>
      </c>
      <c r="O8856" t="s">
        <v>10871</v>
      </c>
      <c r="P8856" t="s">
        <v>10876</v>
      </c>
    </row>
    <row r="8857" spans="1:16" x14ac:dyDescent="0.3">
      <c r="A8857" t="s">
        <v>7469</v>
      </c>
      <c r="B8857" s="2" t="str">
        <f t="shared" si="416"/>
        <v>6574</v>
      </c>
      <c r="C8857" s="2">
        <f t="shared" si="414"/>
        <v>6574</v>
      </c>
      <c r="D8857" t="str">
        <f>VLOOKUP(C8857,'Cost Centre'!A:B,2,)</f>
        <v>Human Settlement and Housing</v>
      </c>
      <c r="E8857" t="str">
        <f t="shared" si="415"/>
        <v>2</v>
      </c>
      <c r="F8857" t="s">
        <v>69</v>
      </c>
      <c r="G8857" s="2">
        <v>0</v>
      </c>
      <c r="H8857" s="2">
        <v>1020713.67</v>
      </c>
      <c r="I8857" s="2">
        <v>0</v>
      </c>
      <c r="J8857" s="105">
        <f>SUMIF([1]MMM!$A:$A,A8857,[1]MMM!$F:$F)</f>
        <v>1042376.65</v>
      </c>
      <c r="K8857" s="2" t="s">
        <v>10</v>
      </c>
      <c r="L8857" s="2">
        <v>1062894</v>
      </c>
      <c r="M8857" t="s">
        <v>10962</v>
      </c>
      <c r="N8857" t="s">
        <v>14556</v>
      </c>
      <c r="O8857" t="s">
        <v>10871</v>
      </c>
      <c r="P8857" t="s">
        <v>10876</v>
      </c>
    </row>
    <row r="8858" spans="1:16" x14ac:dyDescent="0.3">
      <c r="A8858" t="s">
        <v>7470</v>
      </c>
      <c r="B8858" s="2" t="str">
        <f t="shared" si="416"/>
        <v>6574</v>
      </c>
      <c r="C8858" s="2">
        <f t="shared" si="414"/>
        <v>6574</v>
      </c>
      <c r="D8858" t="str">
        <f>VLOOKUP(C8858,'Cost Centre'!A:B,2,)</f>
        <v>Human Settlement and Housing</v>
      </c>
      <c r="E8858" t="str">
        <f t="shared" si="415"/>
        <v>2</v>
      </c>
      <c r="F8858" t="s">
        <v>70</v>
      </c>
      <c r="G8858" s="2">
        <v>0</v>
      </c>
      <c r="H8858" s="2">
        <v>43329.78</v>
      </c>
      <c r="I8858" s="2">
        <v>0</v>
      </c>
      <c r="J8858" s="105">
        <f>SUMIF([1]MMM!$A:$A,A8858,[1]MMM!$F:$F)</f>
        <v>44603.11</v>
      </c>
      <c r="K8858" s="2" t="s">
        <v>10</v>
      </c>
      <c r="L8858" s="2">
        <v>49429</v>
      </c>
      <c r="M8858" t="s">
        <v>10962</v>
      </c>
      <c r="N8858" t="s">
        <v>14556</v>
      </c>
      <c r="O8858" t="s">
        <v>10871</v>
      </c>
      <c r="P8858" t="s">
        <v>10876</v>
      </c>
    </row>
    <row r="8859" spans="1:16" x14ac:dyDescent="0.3">
      <c r="A8859" t="s">
        <v>7471</v>
      </c>
      <c r="B8859" s="2" t="str">
        <f t="shared" si="416"/>
        <v>6574</v>
      </c>
      <c r="C8859" s="2">
        <f t="shared" si="414"/>
        <v>6574</v>
      </c>
      <c r="D8859" t="str">
        <f>VLOOKUP(C8859,'Cost Centre'!A:B,2,)</f>
        <v>Human Settlement and Housing</v>
      </c>
      <c r="E8859" t="str">
        <f t="shared" si="415"/>
        <v>2</v>
      </c>
      <c r="F8859" t="s">
        <v>76</v>
      </c>
      <c r="G8859" s="2">
        <v>0</v>
      </c>
      <c r="H8859" s="2">
        <v>0</v>
      </c>
      <c r="I8859" s="2">
        <v>0</v>
      </c>
      <c r="J8859" s="105">
        <f>SUMIF([1]MMM!$A:$A,A8859,[1]MMM!$F:$F)</f>
        <v>0</v>
      </c>
      <c r="K8859" s="2" t="s">
        <v>10</v>
      </c>
      <c r="L8859" s="2">
        <v>4800</v>
      </c>
      <c r="M8859" t="s">
        <v>10962</v>
      </c>
      <c r="N8859" t="s">
        <v>14556</v>
      </c>
      <c r="O8859" t="s">
        <v>10871</v>
      </c>
      <c r="P8859" t="s">
        <v>10931</v>
      </c>
    </row>
    <row r="8860" spans="1:16" x14ac:dyDescent="0.3">
      <c r="A8860" t="s">
        <v>7472</v>
      </c>
      <c r="B8860" s="2" t="str">
        <f t="shared" si="416"/>
        <v>6574</v>
      </c>
      <c r="C8860" s="2">
        <f t="shared" si="414"/>
        <v>6574</v>
      </c>
      <c r="D8860" t="str">
        <f>VLOOKUP(C8860,'Cost Centre'!A:B,2,)</f>
        <v>Human Settlement and Housing</v>
      </c>
      <c r="E8860" t="str">
        <f t="shared" si="415"/>
        <v>2</v>
      </c>
      <c r="F8860" t="s">
        <v>358</v>
      </c>
      <c r="G8860" s="2">
        <v>0</v>
      </c>
      <c r="H8860" s="2">
        <v>0</v>
      </c>
      <c r="I8860" s="2">
        <v>0</v>
      </c>
      <c r="J8860" s="105">
        <f>SUMIF([1]MMM!$A:$A,A8860,[1]MMM!$F:$F)</f>
        <v>0</v>
      </c>
      <c r="K8860" s="2" t="s">
        <v>10</v>
      </c>
      <c r="L8860" s="2">
        <v>2000</v>
      </c>
      <c r="M8860" t="s">
        <v>10962</v>
      </c>
      <c r="N8860" t="s">
        <v>14556</v>
      </c>
      <c r="O8860" t="s">
        <v>10871</v>
      </c>
      <c r="P8860" t="s">
        <v>10879</v>
      </c>
    </row>
    <row r="8861" spans="1:16" x14ac:dyDescent="0.3">
      <c r="A8861" t="s">
        <v>7473</v>
      </c>
      <c r="B8861" s="2" t="str">
        <f t="shared" si="416"/>
        <v>6574</v>
      </c>
      <c r="C8861" s="2">
        <f t="shared" si="414"/>
        <v>6574</v>
      </c>
      <c r="D8861" t="str">
        <f>VLOOKUP(C8861,'Cost Centre'!A:B,2,)</f>
        <v>Human Settlement and Housing</v>
      </c>
      <c r="E8861" t="str">
        <f t="shared" si="415"/>
        <v>2</v>
      </c>
      <c r="F8861" t="s">
        <v>227</v>
      </c>
      <c r="G8861" s="2">
        <v>0</v>
      </c>
      <c r="H8861" s="2">
        <v>8935.1299999999992</v>
      </c>
      <c r="I8861" s="2">
        <v>0</v>
      </c>
      <c r="J8861" s="105">
        <f>SUMIF([1]MMM!$A:$A,A8861,[1]MMM!$F:$F)</f>
        <v>8935.1299999999992</v>
      </c>
      <c r="K8861" s="2" t="s">
        <v>10</v>
      </c>
      <c r="L8861" s="2">
        <v>50000</v>
      </c>
      <c r="M8861" t="s">
        <v>10962</v>
      </c>
      <c r="N8861" t="s">
        <v>14556</v>
      </c>
      <c r="O8861" t="s">
        <v>10871</v>
      </c>
      <c r="P8861" t="s">
        <v>10879</v>
      </c>
    </row>
    <row r="8862" spans="1:16" x14ac:dyDescent="0.3">
      <c r="A8862" t="s">
        <v>7474</v>
      </c>
      <c r="B8862" s="2" t="str">
        <f t="shared" si="416"/>
        <v>6574</v>
      </c>
      <c r="C8862" s="2">
        <f t="shared" si="414"/>
        <v>6574</v>
      </c>
      <c r="D8862" t="str">
        <f>VLOOKUP(C8862,'Cost Centre'!A:B,2,)</f>
        <v>Human Settlement and Housing</v>
      </c>
      <c r="E8862" t="str">
        <f t="shared" si="415"/>
        <v>2</v>
      </c>
      <c r="F8862" t="s">
        <v>392</v>
      </c>
      <c r="G8862" s="2">
        <v>0</v>
      </c>
      <c r="H8862" s="2">
        <v>5798</v>
      </c>
      <c r="I8862" s="2">
        <v>0</v>
      </c>
      <c r="J8862" s="105">
        <f>SUMIF([1]MMM!$A:$A,A8862,[1]MMM!$F:$F)</f>
        <v>5798</v>
      </c>
      <c r="K8862" s="2" t="s">
        <v>10</v>
      </c>
      <c r="L8862" s="2">
        <v>8000</v>
      </c>
      <c r="M8862" t="s">
        <v>10962</v>
      </c>
      <c r="N8862" t="s">
        <v>14556</v>
      </c>
      <c r="O8862" t="s">
        <v>10871</v>
      </c>
      <c r="P8862" t="s">
        <v>10879</v>
      </c>
    </row>
    <row r="8863" spans="1:16" x14ac:dyDescent="0.3">
      <c r="A8863" t="s">
        <v>7475</v>
      </c>
      <c r="B8863" s="2" t="str">
        <f t="shared" si="416"/>
        <v>6574</v>
      </c>
      <c r="C8863" s="2">
        <f t="shared" si="414"/>
        <v>6574</v>
      </c>
      <c r="D8863" t="str">
        <f>VLOOKUP(C8863,'Cost Centre'!A:B,2,)</f>
        <v>Human Settlement and Housing</v>
      </c>
      <c r="E8863" t="str">
        <f t="shared" si="415"/>
        <v>2</v>
      </c>
      <c r="F8863" t="s">
        <v>10932</v>
      </c>
      <c r="G8863" s="2">
        <v>0</v>
      </c>
      <c r="H8863" s="2">
        <v>0</v>
      </c>
      <c r="I8863" s="2">
        <v>0</v>
      </c>
      <c r="J8863" s="105">
        <f>SUMIF([1]MMM!$A:$A,A8863,[1]MMM!$F:$F)</f>
        <v>0</v>
      </c>
      <c r="K8863" s="2" t="s">
        <v>10</v>
      </c>
      <c r="L8863" s="2">
        <v>2000</v>
      </c>
      <c r="M8863" t="s">
        <v>10962</v>
      </c>
      <c r="N8863" t="s">
        <v>14556</v>
      </c>
      <c r="O8863" t="s">
        <v>10871</v>
      </c>
      <c r="P8863" t="s">
        <v>10881</v>
      </c>
    </row>
    <row r="8864" spans="1:16" x14ac:dyDescent="0.3">
      <c r="A8864" t="s">
        <v>7476</v>
      </c>
      <c r="B8864" s="2" t="str">
        <f t="shared" si="416"/>
        <v>6574</v>
      </c>
      <c r="C8864" s="2">
        <f t="shared" si="414"/>
        <v>6574</v>
      </c>
      <c r="D8864" t="str">
        <f>VLOOKUP(C8864,'Cost Centre'!A:B,2,)</f>
        <v>Human Settlement and Housing</v>
      </c>
      <c r="E8864" t="str">
        <f t="shared" si="415"/>
        <v>2</v>
      </c>
      <c r="F8864" t="s">
        <v>88</v>
      </c>
      <c r="G8864" s="2">
        <v>0</v>
      </c>
      <c r="H8864" s="2">
        <v>9459.17</v>
      </c>
      <c r="I8864" s="2">
        <v>0</v>
      </c>
      <c r="J8864" s="105">
        <f>SUMIF([1]MMM!$A:$A,A8864,[1]MMM!$F:$F)</f>
        <v>9459.17</v>
      </c>
      <c r="K8864" s="2" t="s">
        <v>10</v>
      </c>
      <c r="L8864" s="2">
        <v>10000</v>
      </c>
      <c r="M8864" t="s">
        <v>10962</v>
      </c>
      <c r="N8864" t="s">
        <v>14556</v>
      </c>
      <c r="O8864" t="s">
        <v>10871</v>
      </c>
      <c r="P8864" t="s">
        <v>10881</v>
      </c>
    </row>
    <row r="8865" spans="1:16" x14ac:dyDescent="0.3">
      <c r="A8865" t="s">
        <v>7477</v>
      </c>
      <c r="B8865" s="2" t="str">
        <f t="shared" si="416"/>
        <v>6574</v>
      </c>
      <c r="C8865" s="2">
        <f t="shared" si="414"/>
        <v>6574</v>
      </c>
      <c r="D8865" t="str">
        <f>VLOOKUP(C8865,'Cost Centre'!A:B,2,)</f>
        <v>Human Settlement and Housing</v>
      </c>
      <c r="E8865" t="str">
        <f t="shared" si="415"/>
        <v>2</v>
      </c>
      <c r="F8865" t="s">
        <v>93</v>
      </c>
      <c r="G8865" s="2">
        <v>0</v>
      </c>
      <c r="H8865" s="2">
        <v>85023.48</v>
      </c>
      <c r="I8865" s="2">
        <v>0</v>
      </c>
      <c r="J8865" s="105">
        <f>SUMIF([1]MMM!$A:$A,A8865,[1]MMM!$F:$F)</f>
        <v>87182.85</v>
      </c>
      <c r="K8865" s="2" t="s">
        <v>10</v>
      </c>
      <c r="L8865" s="2">
        <v>69741</v>
      </c>
      <c r="M8865" t="s">
        <v>10962</v>
      </c>
      <c r="N8865" t="s">
        <v>14556</v>
      </c>
      <c r="O8865" t="s">
        <v>10871</v>
      </c>
      <c r="P8865" t="s">
        <v>10881</v>
      </c>
    </row>
    <row r="8866" spans="1:16" x14ac:dyDescent="0.3">
      <c r="A8866" t="s">
        <v>7478</v>
      </c>
      <c r="B8866" s="2" t="str">
        <f t="shared" si="416"/>
        <v>6574</v>
      </c>
      <c r="C8866" s="2">
        <f t="shared" si="414"/>
        <v>6574</v>
      </c>
      <c r="D8866" t="str">
        <f>VLOOKUP(C8866,'Cost Centre'!A:B,2,)</f>
        <v>Human Settlement and Housing</v>
      </c>
      <c r="E8866" t="str">
        <f t="shared" si="415"/>
        <v>2</v>
      </c>
      <c r="F8866" t="s">
        <v>10883</v>
      </c>
      <c r="G8866" s="2">
        <v>0</v>
      </c>
      <c r="H8866" s="2">
        <v>0</v>
      </c>
      <c r="I8866" s="2">
        <v>0</v>
      </c>
      <c r="J8866" s="105">
        <f>SUMIF([1]MMM!$A:$A,A8866,[1]MMM!$F:$F)</f>
        <v>0</v>
      </c>
      <c r="K8866" s="2" t="s">
        <v>10</v>
      </c>
      <c r="L8866" s="2">
        <v>1200</v>
      </c>
      <c r="M8866" t="s">
        <v>10962</v>
      </c>
      <c r="N8866" t="s">
        <v>14556</v>
      </c>
      <c r="O8866" t="s">
        <v>10871</v>
      </c>
      <c r="P8866" t="s">
        <v>10881</v>
      </c>
    </row>
    <row r="8867" spans="1:16" x14ac:dyDescent="0.3">
      <c r="A8867" t="s">
        <v>7479</v>
      </c>
      <c r="B8867" s="2" t="str">
        <f t="shared" si="416"/>
        <v>6574</v>
      </c>
      <c r="C8867" s="2">
        <f t="shared" si="414"/>
        <v>6574</v>
      </c>
      <c r="D8867" t="str">
        <f>VLOOKUP(C8867,'Cost Centre'!A:B,2,)</f>
        <v>Human Settlement and Housing</v>
      </c>
      <c r="E8867" t="str">
        <f t="shared" si="415"/>
        <v>2</v>
      </c>
      <c r="F8867" t="s">
        <v>104</v>
      </c>
      <c r="G8867" s="2">
        <v>0</v>
      </c>
      <c r="H8867" s="2">
        <v>0</v>
      </c>
      <c r="I8867" s="2">
        <v>0</v>
      </c>
      <c r="J8867" s="105">
        <f>SUMIF([1]MMM!$A:$A,A8867,[1]MMM!$F:$F)</f>
        <v>0</v>
      </c>
      <c r="K8867" s="2" t="s">
        <v>10</v>
      </c>
      <c r="L8867" s="2">
        <v>400</v>
      </c>
      <c r="M8867" t="s">
        <v>10962</v>
      </c>
      <c r="N8867" t="s">
        <v>14556</v>
      </c>
      <c r="O8867" t="s">
        <v>10871</v>
      </c>
      <c r="P8867" t="s">
        <v>10881</v>
      </c>
    </row>
    <row r="8868" spans="1:16" x14ac:dyDescent="0.3">
      <c r="A8868" t="s">
        <v>7480</v>
      </c>
      <c r="B8868" s="2" t="str">
        <f t="shared" si="416"/>
        <v>6574</v>
      </c>
      <c r="C8868" s="2">
        <f t="shared" si="414"/>
        <v>6574</v>
      </c>
      <c r="D8868" t="str">
        <f>VLOOKUP(C8868,'Cost Centre'!A:B,2,)</f>
        <v>Human Settlement and Housing</v>
      </c>
      <c r="E8868" t="str">
        <f t="shared" si="415"/>
        <v>2</v>
      </c>
      <c r="F8868" t="s">
        <v>110</v>
      </c>
      <c r="G8868" s="2">
        <v>0</v>
      </c>
      <c r="H8868" s="2">
        <v>0</v>
      </c>
      <c r="I8868" s="2">
        <v>0</v>
      </c>
      <c r="J8868" s="105">
        <f>SUMIF([1]MMM!$A:$A,A8868,[1]MMM!$F:$F)</f>
        <v>0</v>
      </c>
      <c r="K8868" s="2" t="s">
        <v>10</v>
      </c>
      <c r="L8868" s="2">
        <v>4000</v>
      </c>
      <c r="M8868" t="s">
        <v>10962</v>
      </c>
      <c r="N8868" t="s">
        <v>14556</v>
      </c>
      <c r="O8868" t="s">
        <v>10871</v>
      </c>
      <c r="P8868" t="s">
        <v>10881</v>
      </c>
    </row>
    <row r="8869" spans="1:16" x14ac:dyDescent="0.3">
      <c r="A8869" t="s">
        <v>7481</v>
      </c>
      <c r="B8869" s="2" t="str">
        <f t="shared" si="416"/>
        <v>6574</v>
      </c>
      <c r="C8869" s="2">
        <f t="shared" si="414"/>
        <v>6574</v>
      </c>
      <c r="D8869" t="str">
        <f>VLOOKUP(C8869,'Cost Centre'!A:B,2,)</f>
        <v>Human Settlement and Housing</v>
      </c>
      <c r="E8869" t="str">
        <f t="shared" si="415"/>
        <v>2</v>
      </c>
      <c r="F8869" t="s">
        <v>131</v>
      </c>
      <c r="G8869" s="2">
        <v>0</v>
      </c>
      <c r="H8869" s="2">
        <v>2306.4</v>
      </c>
      <c r="I8869" s="2">
        <v>0</v>
      </c>
      <c r="J8869" s="105">
        <f>SUMIF([1]MMM!$A:$A,A8869,[1]MMM!$F:$F)</f>
        <v>2306.4</v>
      </c>
      <c r="K8869" s="2" t="s">
        <v>10</v>
      </c>
      <c r="L8869" s="2">
        <v>10000</v>
      </c>
      <c r="M8869" t="s">
        <v>10962</v>
      </c>
      <c r="N8869" t="s">
        <v>14556</v>
      </c>
      <c r="O8869" t="s">
        <v>10871</v>
      </c>
      <c r="P8869" t="s">
        <v>10881</v>
      </c>
    </row>
    <row r="8870" spans="1:16" x14ac:dyDescent="0.3">
      <c r="A8870" t="s">
        <v>7482</v>
      </c>
      <c r="B8870" s="2" t="str">
        <f t="shared" si="416"/>
        <v>6574</v>
      </c>
      <c r="C8870" s="2">
        <f t="shared" si="414"/>
        <v>6574</v>
      </c>
      <c r="D8870" t="str">
        <f>VLOOKUP(C8870,'Cost Centre'!A:B,2,)</f>
        <v>Human Settlement and Housing</v>
      </c>
      <c r="E8870" t="str">
        <f t="shared" si="415"/>
        <v>2</v>
      </c>
      <c r="F8870" t="s">
        <v>132</v>
      </c>
      <c r="G8870" s="2">
        <v>0</v>
      </c>
      <c r="H8870" s="2">
        <v>0</v>
      </c>
      <c r="I8870" s="2">
        <v>0</v>
      </c>
      <c r="J8870" s="105">
        <f>SUMIF([1]MMM!$A:$A,A8870,[1]MMM!$F:$F)</f>
        <v>0</v>
      </c>
      <c r="K8870" s="2" t="s">
        <v>10</v>
      </c>
      <c r="L8870" s="2">
        <v>6500</v>
      </c>
      <c r="M8870" t="s">
        <v>10962</v>
      </c>
      <c r="N8870" t="s">
        <v>14556</v>
      </c>
      <c r="O8870" t="s">
        <v>10871</v>
      </c>
      <c r="P8870" t="s">
        <v>10881</v>
      </c>
    </row>
    <row r="8871" spans="1:16" x14ac:dyDescent="0.3">
      <c r="A8871" t="s">
        <v>7483</v>
      </c>
      <c r="B8871" s="2" t="str">
        <f t="shared" si="416"/>
        <v>6574</v>
      </c>
      <c r="C8871" s="2">
        <f t="shared" si="414"/>
        <v>6574</v>
      </c>
      <c r="D8871" t="str">
        <f>VLOOKUP(C8871,'Cost Centre'!A:B,2,)</f>
        <v>Human Settlement and Housing</v>
      </c>
      <c r="E8871" t="str">
        <f t="shared" si="415"/>
        <v>2</v>
      </c>
      <c r="F8871" t="s">
        <v>117</v>
      </c>
      <c r="G8871" s="2">
        <v>0</v>
      </c>
      <c r="H8871" s="2">
        <v>9891.74</v>
      </c>
      <c r="I8871" s="2">
        <v>0</v>
      </c>
      <c r="J8871" s="105">
        <f>SUMIF([1]MMM!$A:$A,A8871,[1]MMM!$F:$F)</f>
        <v>9891.74</v>
      </c>
      <c r="K8871" s="2" t="s">
        <v>10</v>
      </c>
      <c r="L8871" s="2">
        <v>10000</v>
      </c>
      <c r="M8871" t="s">
        <v>10962</v>
      </c>
      <c r="N8871" t="s">
        <v>14556</v>
      </c>
      <c r="O8871" t="s">
        <v>10871</v>
      </c>
      <c r="P8871" t="s">
        <v>10885</v>
      </c>
    </row>
    <row r="8872" spans="1:16" x14ac:dyDescent="0.3">
      <c r="A8872" t="s">
        <v>7484</v>
      </c>
      <c r="B8872" s="2" t="str">
        <f t="shared" si="416"/>
        <v>6574</v>
      </c>
      <c r="C8872" s="2">
        <f t="shared" si="414"/>
        <v>6574</v>
      </c>
      <c r="D8872" t="str">
        <f>VLOOKUP(C8872,'Cost Centre'!A:B,2,)</f>
        <v>Human Settlement and Housing</v>
      </c>
      <c r="E8872" t="str">
        <f t="shared" si="415"/>
        <v>2</v>
      </c>
      <c r="F8872" t="s">
        <v>12475</v>
      </c>
      <c r="G8872" s="2">
        <v>0</v>
      </c>
      <c r="H8872" s="2">
        <v>5764.6</v>
      </c>
      <c r="I8872" s="2">
        <v>0</v>
      </c>
      <c r="J8872" s="105">
        <f>SUMIF([1]MMM!$A:$A,A8872,[1]MMM!$F:$F)</f>
        <v>5764.6</v>
      </c>
      <c r="K8872" s="2" t="s">
        <v>10</v>
      </c>
      <c r="L8872" s="2">
        <v>24142</v>
      </c>
      <c r="M8872" t="s">
        <v>10962</v>
      </c>
      <c r="N8872" t="s">
        <v>14556</v>
      </c>
      <c r="O8872" t="s">
        <v>10871</v>
      </c>
      <c r="P8872" t="s">
        <v>10934</v>
      </c>
    </row>
    <row r="8873" spans="1:16" x14ac:dyDescent="0.3">
      <c r="A8873" t="s">
        <v>14557</v>
      </c>
      <c r="B8873" s="2" t="str">
        <f t="shared" si="416"/>
        <v>6574</v>
      </c>
      <c r="C8873" s="2">
        <f t="shared" si="414"/>
        <v>6574</v>
      </c>
      <c r="D8873" t="str">
        <f>VLOOKUP(C8873,'Cost Centre'!A:B,2,)</f>
        <v>Human Settlement and Housing</v>
      </c>
      <c r="E8873" t="str">
        <f t="shared" si="415"/>
        <v>2</v>
      </c>
      <c r="F8873" t="s">
        <v>14361</v>
      </c>
      <c r="G8873" s="2">
        <v>0</v>
      </c>
      <c r="H8873" s="2">
        <v>0</v>
      </c>
      <c r="I8873" s="2">
        <v>0</v>
      </c>
      <c r="J8873" s="105">
        <f>SUMIF([1]MMM!$A:$A,A8873,[1]MMM!$F:$F)</f>
        <v>0</v>
      </c>
      <c r="K8873" s="2" t="s">
        <v>10</v>
      </c>
      <c r="L8873" s="2">
        <v>0</v>
      </c>
      <c r="M8873" t="s">
        <v>10962</v>
      </c>
      <c r="N8873" t="s">
        <v>14556</v>
      </c>
      <c r="O8873" t="s">
        <v>10871</v>
      </c>
      <c r="P8873" t="s">
        <v>10887</v>
      </c>
    </row>
    <row r="8874" spans="1:16" x14ac:dyDescent="0.3">
      <c r="A8874" t="s">
        <v>14558</v>
      </c>
      <c r="B8874" s="2" t="str">
        <f t="shared" si="416"/>
        <v>6574</v>
      </c>
      <c r="C8874" s="2">
        <f t="shared" si="414"/>
        <v>6574</v>
      </c>
      <c r="D8874" t="str">
        <f>VLOOKUP(C8874,'Cost Centre'!A:B,2,)</f>
        <v>Human Settlement and Housing</v>
      </c>
      <c r="E8874" t="str">
        <f t="shared" si="415"/>
        <v>2</v>
      </c>
      <c r="F8874" t="s">
        <v>13915</v>
      </c>
      <c r="G8874" s="2">
        <v>0</v>
      </c>
      <c r="H8874" s="2">
        <v>0</v>
      </c>
      <c r="I8874" s="2">
        <v>0</v>
      </c>
      <c r="J8874" s="105">
        <f>SUMIF([1]MMM!$A:$A,A8874,[1]MMM!$F:$F)</f>
        <v>0</v>
      </c>
      <c r="K8874" s="2" t="s">
        <v>10</v>
      </c>
      <c r="L8874" s="2">
        <v>0</v>
      </c>
      <c r="M8874" t="s">
        <v>10962</v>
      </c>
      <c r="N8874" t="s">
        <v>14556</v>
      </c>
      <c r="O8874" t="s">
        <v>10871</v>
      </c>
      <c r="P8874" t="s">
        <v>10887</v>
      </c>
    </row>
    <row r="8875" spans="1:16" x14ac:dyDescent="0.3">
      <c r="A8875" t="s">
        <v>14559</v>
      </c>
      <c r="B8875" s="2" t="str">
        <f t="shared" si="416"/>
        <v>6574</v>
      </c>
      <c r="C8875" s="2">
        <f t="shared" si="414"/>
        <v>6574</v>
      </c>
      <c r="D8875" t="str">
        <f>VLOOKUP(C8875,'Cost Centre'!A:B,2,)</f>
        <v>Human Settlement and Housing</v>
      </c>
      <c r="E8875" s="109" t="str">
        <f t="shared" si="415"/>
        <v>3</v>
      </c>
      <c r="F8875" t="s">
        <v>9248</v>
      </c>
      <c r="G8875" s="2">
        <v>0</v>
      </c>
      <c r="H8875" s="2">
        <v>0</v>
      </c>
      <c r="I8875" s="2">
        <v>0</v>
      </c>
      <c r="J8875" s="105">
        <f>SUMIF([1]MMM!$A:$A,A8875,[1]MMM!$F:$F)</f>
        <v>0</v>
      </c>
      <c r="K8875" s="2" t="s">
        <v>10</v>
      </c>
      <c r="L8875" s="2">
        <v>0</v>
      </c>
      <c r="M8875" t="s">
        <v>10962</v>
      </c>
      <c r="N8875" t="s">
        <v>14556</v>
      </c>
      <c r="O8875" t="s">
        <v>10908</v>
      </c>
      <c r="P8875" t="s">
        <v>10953</v>
      </c>
    </row>
    <row r="8876" spans="1:16" x14ac:dyDescent="0.3">
      <c r="A8876" t="s">
        <v>14560</v>
      </c>
      <c r="B8876" s="2" t="str">
        <f t="shared" si="416"/>
        <v>6574</v>
      </c>
      <c r="C8876" s="2">
        <f t="shared" si="414"/>
        <v>6574</v>
      </c>
      <c r="D8876" t="str">
        <f>VLOOKUP(C8876,'Cost Centre'!A:B,2,)</f>
        <v>Human Settlement and Housing</v>
      </c>
      <c r="E8876" s="109">
        <v>2</v>
      </c>
      <c r="F8876" t="s">
        <v>9249</v>
      </c>
      <c r="G8876" s="2">
        <v>0</v>
      </c>
      <c r="H8876" s="2">
        <v>0</v>
      </c>
      <c r="I8876" s="2">
        <v>0</v>
      </c>
      <c r="J8876" s="105">
        <f>SUMIF([1]MMM!$A:$A,A8876,[1]MMM!$F:$F)</f>
        <v>0</v>
      </c>
      <c r="K8876" s="2" t="s">
        <v>10</v>
      </c>
      <c r="L8876" s="2">
        <v>0</v>
      </c>
      <c r="M8876" t="s">
        <v>10962</v>
      </c>
      <c r="N8876" t="s">
        <v>14556</v>
      </c>
      <c r="O8876" t="s">
        <v>10908</v>
      </c>
      <c r="P8876" t="s">
        <v>10953</v>
      </c>
    </row>
    <row r="8877" spans="1:16" x14ac:dyDescent="0.3">
      <c r="A8877" t="s">
        <v>14561</v>
      </c>
      <c r="B8877" s="2" t="str">
        <f t="shared" si="416"/>
        <v>6574</v>
      </c>
      <c r="C8877" s="2">
        <f t="shared" si="414"/>
        <v>6574</v>
      </c>
      <c r="D8877" t="str">
        <f>VLOOKUP(C8877,'Cost Centre'!A:B,2,)</f>
        <v>Human Settlement and Housing</v>
      </c>
      <c r="E8877" s="109" t="str">
        <f t="shared" si="415"/>
        <v>3</v>
      </c>
      <c r="F8877" t="s">
        <v>7780</v>
      </c>
      <c r="G8877" s="2">
        <v>0</v>
      </c>
      <c r="H8877" s="2">
        <v>0</v>
      </c>
      <c r="I8877" s="2">
        <v>0</v>
      </c>
      <c r="J8877" s="105">
        <f>SUMIF([1]MMM!$A:$A,A8877,[1]MMM!$F:$F)</f>
        <v>0</v>
      </c>
      <c r="K8877" s="2" t="s">
        <v>10</v>
      </c>
      <c r="L8877" s="2">
        <v>0</v>
      </c>
      <c r="M8877" t="s">
        <v>10962</v>
      </c>
      <c r="N8877" t="s">
        <v>14556</v>
      </c>
      <c r="O8877" t="s">
        <v>10908</v>
      </c>
      <c r="P8877" t="s">
        <v>10953</v>
      </c>
    </row>
    <row r="8878" spans="1:16" x14ac:dyDescent="0.3">
      <c r="A8878" t="s">
        <v>14562</v>
      </c>
      <c r="B8878" s="2" t="str">
        <f t="shared" si="416"/>
        <v>6574</v>
      </c>
      <c r="C8878" s="2">
        <f t="shared" si="414"/>
        <v>6574</v>
      </c>
      <c r="D8878" t="str">
        <f>VLOOKUP(C8878,'Cost Centre'!A:B,2,)</f>
        <v>Human Settlement and Housing</v>
      </c>
      <c r="E8878" s="109">
        <v>2</v>
      </c>
      <c r="F8878" t="s">
        <v>7781</v>
      </c>
      <c r="G8878" s="2">
        <v>0</v>
      </c>
      <c r="H8878" s="2">
        <v>0</v>
      </c>
      <c r="I8878" s="2">
        <v>0</v>
      </c>
      <c r="J8878" s="105">
        <f>SUMIF([1]MMM!$A:$A,A8878,[1]MMM!$F:$F)</f>
        <v>0</v>
      </c>
      <c r="K8878" s="2" t="s">
        <v>10</v>
      </c>
      <c r="L8878" s="2">
        <v>0</v>
      </c>
      <c r="M8878" t="s">
        <v>10962</v>
      </c>
      <c r="N8878" t="s">
        <v>14556</v>
      </c>
      <c r="O8878" t="s">
        <v>10908</v>
      </c>
      <c r="P8878" t="s">
        <v>10953</v>
      </c>
    </row>
    <row r="8879" spans="1:16" x14ac:dyDescent="0.3">
      <c r="A8879" t="s">
        <v>14563</v>
      </c>
      <c r="B8879" s="2" t="str">
        <f t="shared" si="416"/>
        <v>6574</v>
      </c>
      <c r="C8879" s="2">
        <f t="shared" si="414"/>
        <v>6574</v>
      </c>
      <c r="D8879" t="str">
        <f>VLOOKUP(C8879,'Cost Centre'!A:B,2,)</f>
        <v>Human Settlement and Housing</v>
      </c>
      <c r="E8879" s="109">
        <v>2</v>
      </c>
      <c r="F8879" t="s">
        <v>1940</v>
      </c>
      <c r="G8879" s="2">
        <v>0</v>
      </c>
      <c r="H8879" s="2">
        <v>0</v>
      </c>
      <c r="I8879" s="2">
        <v>0</v>
      </c>
      <c r="J8879" s="105">
        <f>SUMIF([1]MMM!$A:$A,A8879,[1]MMM!$F:$F)</f>
        <v>0</v>
      </c>
      <c r="K8879" s="2" t="s">
        <v>10</v>
      </c>
      <c r="L8879" s="2">
        <v>0</v>
      </c>
      <c r="M8879" t="s">
        <v>10962</v>
      </c>
      <c r="N8879" t="s">
        <v>14556</v>
      </c>
      <c r="O8879" t="s">
        <v>10908</v>
      </c>
      <c r="P8879" t="s">
        <v>10956</v>
      </c>
    </row>
    <row r="8880" spans="1:16" x14ac:dyDescent="0.3">
      <c r="A8880" t="s">
        <v>14564</v>
      </c>
      <c r="B8880" s="2" t="str">
        <f t="shared" si="416"/>
        <v>6574</v>
      </c>
      <c r="C8880" s="2">
        <f t="shared" si="414"/>
        <v>6574</v>
      </c>
      <c r="D8880" t="str">
        <f>VLOOKUP(C8880,'Cost Centre'!A:B,2,)</f>
        <v>Human Settlement and Housing</v>
      </c>
      <c r="E8880" s="109">
        <v>2</v>
      </c>
      <c r="F8880" t="s">
        <v>1723</v>
      </c>
      <c r="G8880" s="2">
        <v>0</v>
      </c>
      <c r="H8880" s="2">
        <v>0</v>
      </c>
      <c r="I8880" s="2">
        <v>0</v>
      </c>
      <c r="J8880" s="105">
        <f>SUMIF([1]MMM!$A:$A,A8880,[1]MMM!$F:$F)</f>
        <v>0</v>
      </c>
      <c r="K8880" s="2" t="s">
        <v>10</v>
      </c>
      <c r="L8880" s="2">
        <v>0</v>
      </c>
      <c r="M8880" t="s">
        <v>10962</v>
      </c>
      <c r="N8880" t="s">
        <v>14556</v>
      </c>
      <c r="O8880" t="s">
        <v>10908</v>
      </c>
      <c r="P8880" t="s">
        <v>10956</v>
      </c>
    </row>
    <row r="8881" spans="1:16" x14ac:dyDescent="0.3">
      <c r="A8881" t="s">
        <v>14565</v>
      </c>
      <c r="B8881" s="2" t="str">
        <f t="shared" si="416"/>
        <v>6574</v>
      </c>
      <c r="C8881" s="2">
        <f t="shared" si="414"/>
        <v>6574</v>
      </c>
      <c r="D8881" t="str">
        <f>VLOOKUP(C8881,'Cost Centre'!A:B,2,)</f>
        <v>Human Settlement and Housing</v>
      </c>
      <c r="E8881" s="109">
        <v>2</v>
      </c>
      <c r="F8881" t="s">
        <v>1942</v>
      </c>
      <c r="G8881" s="2">
        <v>0</v>
      </c>
      <c r="H8881" s="2">
        <v>0</v>
      </c>
      <c r="I8881" s="2">
        <v>0</v>
      </c>
      <c r="J8881" s="105">
        <f>SUMIF([1]MMM!$A:$A,A8881,[1]MMM!$F:$F)</f>
        <v>0</v>
      </c>
      <c r="K8881" s="2" t="s">
        <v>10</v>
      </c>
      <c r="L8881" s="2">
        <v>0</v>
      </c>
      <c r="M8881" t="s">
        <v>10962</v>
      </c>
      <c r="N8881" t="s">
        <v>14556</v>
      </c>
      <c r="O8881" t="s">
        <v>10908</v>
      </c>
      <c r="P8881" t="s">
        <v>10958</v>
      </c>
    </row>
    <row r="8882" spans="1:16" x14ac:dyDescent="0.3">
      <c r="A8882" t="s">
        <v>14566</v>
      </c>
      <c r="B8882" s="2" t="str">
        <f t="shared" si="416"/>
        <v>6574</v>
      </c>
      <c r="C8882" s="2">
        <f t="shared" si="414"/>
        <v>6574</v>
      </c>
      <c r="D8882" t="str">
        <f>VLOOKUP(C8882,'Cost Centre'!A:B,2,)</f>
        <v>Human Settlement and Housing</v>
      </c>
      <c r="E8882" s="109">
        <v>2</v>
      </c>
      <c r="F8882" t="s">
        <v>1728</v>
      </c>
      <c r="G8882" s="2">
        <v>0</v>
      </c>
      <c r="H8882" s="2">
        <v>0</v>
      </c>
      <c r="I8882" s="2">
        <v>0</v>
      </c>
      <c r="J8882" s="105">
        <f>SUMIF([1]MMM!$A:$A,A8882,[1]MMM!$F:$F)</f>
        <v>0</v>
      </c>
      <c r="K8882" s="2" t="s">
        <v>10</v>
      </c>
      <c r="L8882" s="2">
        <v>0</v>
      </c>
      <c r="M8882" t="s">
        <v>10962</v>
      </c>
      <c r="N8882" t="s">
        <v>14556</v>
      </c>
      <c r="O8882" t="s">
        <v>10908</v>
      </c>
      <c r="P8882" t="s">
        <v>10958</v>
      </c>
    </row>
    <row r="8883" spans="1:16" x14ac:dyDescent="0.3">
      <c r="A8883" t="s">
        <v>14567</v>
      </c>
      <c r="B8883" s="2" t="str">
        <f t="shared" si="416"/>
        <v>6574</v>
      </c>
      <c r="C8883" s="2">
        <f t="shared" si="414"/>
        <v>6574</v>
      </c>
      <c r="D8883" t="str">
        <f>VLOOKUP(C8883,'Cost Centre'!A:B,2,)</f>
        <v>Human Settlement and Housing</v>
      </c>
      <c r="E8883" t="str">
        <f t="shared" si="415"/>
        <v>3</v>
      </c>
      <c r="F8883" t="s">
        <v>10912</v>
      </c>
      <c r="G8883" s="2">
        <v>0</v>
      </c>
      <c r="H8883" s="2">
        <v>0</v>
      </c>
      <c r="I8883" s="2">
        <v>-9251038.2300000004</v>
      </c>
      <c r="J8883" s="105">
        <f>SUMIF([1]MMM!$A:$A,A8883,[1]MMM!$F:$F)</f>
        <v>-9251038.2300000004</v>
      </c>
      <c r="K8883" s="2" t="s">
        <v>10</v>
      </c>
      <c r="L8883" s="2">
        <v>0</v>
      </c>
      <c r="M8883" t="s">
        <v>10962</v>
      </c>
      <c r="N8883" t="s">
        <v>14556</v>
      </c>
      <c r="O8883" t="s">
        <v>10908</v>
      </c>
      <c r="P8883" t="s">
        <v>10913</v>
      </c>
    </row>
    <row r="8884" spans="1:16" x14ac:dyDescent="0.3">
      <c r="A8884" t="s">
        <v>14568</v>
      </c>
      <c r="B8884" s="2" t="str">
        <f t="shared" si="416"/>
        <v>6574</v>
      </c>
      <c r="C8884" s="2">
        <f t="shared" si="414"/>
        <v>6574</v>
      </c>
      <c r="D8884" t="str">
        <f>VLOOKUP(C8884,'Cost Centre'!A:B,2,)</f>
        <v>Human Settlement and Housing</v>
      </c>
      <c r="E8884" t="str">
        <f t="shared" si="415"/>
        <v>3</v>
      </c>
      <c r="F8884" t="s">
        <v>10915</v>
      </c>
      <c r="G8884" s="2">
        <v>0</v>
      </c>
      <c r="H8884" s="2">
        <v>0</v>
      </c>
      <c r="I8884" s="2">
        <v>0</v>
      </c>
      <c r="J8884" s="105">
        <f>SUMIF([1]MMM!$A:$A,A8884,[1]MMM!$F:$F)</f>
        <v>0</v>
      </c>
      <c r="K8884" s="2" t="s">
        <v>10</v>
      </c>
      <c r="L8884" s="2">
        <v>0</v>
      </c>
      <c r="M8884" t="s">
        <v>10962</v>
      </c>
      <c r="N8884" t="s">
        <v>14556</v>
      </c>
      <c r="O8884" t="s">
        <v>10908</v>
      </c>
      <c r="P8884" t="s">
        <v>10913</v>
      </c>
    </row>
    <row r="8885" spans="1:16" x14ac:dyDescent="0.3">
      <c r="A8885" t="s">
        <v>14569</v>
      </c>
      <c r="B8885" s="2" t="str">
        <f t="shared" si="416"/>
        <v>6574</v>
      </c>
      <c r="C8885" s="2">
        <f t="shared" si="414"/>
        <v>6574</v>
      </c>
      <c r="D8885" t="str">
        <f>VLOOKUP(C8885,'Cost Centre'!A:B,2,)</f>
        <v>Human Settlement and Housing</v>
      </c>
      <c r="E8885" t="str">
        <f t="shared" si="415"/>
        <v>6</v>
      </c>
      <c r="F8885" t="s">
        <v>13936</v>
      </c>
      <c r="G8885" s="2">
        <v>0</v>
      </c>
      <c r="H8885" s="2">
        <v>0</v>
      </c>
      <c r="I8885" s="2">
        <v>0</v>
      </c>
      <c r="J8885" s="105">
        <f>SUMIF([1]MMM!$A:$A,A8885,[1]MMM!$F:$F)</f>
        <v>0</v>
      </c>
      <c r="K8885" s="2" t="s">
        <v>460</v>
      </c>
      <c r="L8885" s="2">
        <v>0</v>
      </c>
      <c r="M8885" t="s">
        <v>10962</v>
      </c>
      <c r="N8885" t="s">
        <v>14556</v>
      </c>
      <c r="O8885" t="s">
        <v>10962</v>
      </c>
      <c r="P8885" t="s">
        <v>13937</v>
      </c>
    </row>
    <row r="8886" spans="1:16" x14ac:dyDescent="0.3">
      <c r="A8886" t="s">
        <v>14570</v>
      </c>
      <c r="B8886" s="2" t="str">
        <f t="shared" si="416"/>
        <v>6574</v>
      </c>
      <c r="C8886" s="2">
        <f t="shared" si="414"/>
        <v>6574</v>
      </c>
      <c r="D8886" t="str">
        <f>VLOOKUP(C8886,'Cost Centre'!A:B,2,)</f>
        <v>Human Settlement and Housing</v>
      </c>
      <c r="E8886" t="str">
        <f t="shared" si="415"/>
        <v>6</v>
      </c>
      <c r="F8886" t="s">
        <v>14571</v>
      </c>
      <c r="G8886" s="2">
        <v>0</v>
      </c>
      <c r="H8886" s="2">
        <v>0</v>
      </c>
      <c r="I8886" s="2">
        <v>0</v>
      </c>
      <c r="J8886" s="105">
        <f>SUMIF([1]MMM!$A:$A,A8886,[1]MMM!$F:$F)</f>
        <v>0</v>
      </c>
      <c r="K8886" s="2" t="s">
        <v>10</v>
      </c>
      <c r="L8886" s="2">
        <v>10000000</v>
      </c>
      <c r="M8886" t="s">
        <v>10962</v>
      </c>
      <c r="N8886" t="s">
        <v>14556</v>
      </c>
      <c r="O8886" t="s">
        <v>10962</v>
      </c>
      <c r="P8886" t="s">
        <v>13937</v>
      </c>
    </row>
    <row r="8887" spans="1:16" x14ac:dyDescent="0.3">
      <c r="A8887" t="s">
        <v>14572</v>
      </c>
      <c r="B8887" s="2" t="str">
        <f t="shared" si="416"/>
        <v>6574</v>
      </c>
      <c r="C8887" s="2">
        <f t="shared" si="414"/>
        <v>6574</v>
      </c>
      <c r="D8887" t="str">
        <f>VLOOKUP(C8887,'Cost Centre'!A:B,2,)</f>
        <v>Human Settlement and Housing</v>
      </c>
      <c r="E8887" t="str">
        <f t="shared" si="415"/>
        <v>6</v>
      </c>
      <c r="F8887" t="s">
        <v>13957</v>
      </c>
      <c r="G8887" s="2">
        <v>0</v>
      </c>
      <c r="H8887" s="2">
        <v>6479300</v>
      </c>
      <c r="I8887" s="2">
        <v>0</v>
      </c>
      <c r="J8887" s="105">
        <f>SUMIF([1]MMM!$A:$A,A8887,[1]MMM!$F:$F)</f>
        <v>6479300</v>
      </c>
      <c r="K8887" s="2" t="s">
        <v>10</v>
      </c>
      <c r="L8887" s="2">
        <v>11000000</v>
      </c>
      <c r="M8887" t="s">
        <v>10962</v>
      </c>
      <c r="N8887" t="s">
        <v>14556</v>
      </c>
      <c r="O8887" t="s">
        <v>10962</v>
      </c>
      <c r="P8887" t="s">
        <v>13937</v>
      </c>
    </row>
    <row r="8888" spans="1:16" x14ac:dyDescent="0.3">
      <c r="A8888" t="s">
        <v>14573</v>
      </c>
      <c r="B8888" s="2" t="str">
        <f t="shared" si="416"/>
        <v>6574</v>
      </c>
      <c r="C8888" s="2">
        <f t="shared" si="414"/>
        <v>6574</v>
      </c>
      <c r="D8888" t="str">
        <f>VLOOKUP(C8888,'Cost Centre'!A:B,2,)</f>
        <v>Human Settlement and Housing</v>
      </c>
      <c r="E8888" t="str">
        <f t="shared" si="415"/>
        <v>6</v>
      </c>
      <c r="F8888" t="s">
        <v>13961</v>
      </c>
      <c r="G8888" s="2">
        <v>0</v>
      </c>
      <c r="H8888" s="2">
        <v>0</v>
      </c>
      <c r="I8888" s="2">
        <v>0</v>
      </c>
      <c r="J8888" s="105">
        <f>SUMIF([1]MMM!$A:$A,A8888,[1]MMM!$F:$F)</f>
        <v>0</v>
      </c>
      <c r="K8888" s="2" t="s">
        <v>460</v>
      </c>
      <c r="L8888" s="2">
        <v>0</v>
      </c>
      <c r="M8888" t="s">
        <v>10962</v>
      </c>
      <c r="N8888" t="s">
        <v>14556</v>
      </c>
      <c r="O8888" t="s">
        <v>10962</v>
      </c>
      <c r="P8888" t="s">
        <v>13937</v>
      </c>
    </row>
    <row r="8889" spans="1:16" x14ac:dyDescent="0.3">
      <c r="A8889" t="s">
        <v>14574</v>
      </c>
      <c r="B8889" s="2" t="str">
        <f t="shared" si="416"/>
        <v>6574</v>
      </c>
      <c r="C8889" s="2">
        <f t="shared" si="414"/>
        <v>6574</v>
      </c>
      <c r="D8889" t="str">
        <f>VLOOKUP(C8889,'Cost Centre'!A:B,2,)</f>
        <v>Human Settlement and Housing</v>
      </c>
      <c r="E8889" t="str">
        <f t="shared" si="415"/>
        <v>6</v>
      </c>
      <c r="F8889" t="s">
        <v>13963</v>
      </c>
      <c r="G8889" s="2">
        <v>0</v>
      </c>
      <c r="H8889" s="2">
        <v>0</v>
      </c>
      <c r="I8889" s="2">
        <v>0</v>
      </c>
      <c r="J8889" s="105">
        <f>SUMIF([1]MMM!$A:$A,A8889,[1]MMM!$F:$F)</f>
        <v>0</v>
      </c>
      <c r="K8889" s="2" t="s">
        <v>460</v>
      </c>
      <c r="L8889" s="2">
        <v>0</v>
      </c>
      <c r="M8889" t="s">
        <v>10962</v>
      </c>
      <c r="N8889" t="s">
        <v>14556</v>
      </c>
      <c r="O8889" t="s">
        <v>10962</v>
      </c>
      <c r="P8889" t="s">
        <v>13937</v>
      </c>
    </row>
    <row r="8890" spans="1:16" x14ac:dyDescent="0.3">
      <c r="A8890" t="s">
        <v>14575</v>
      </c>
      <c r="B8890" s="2" t="str">
        <f t="shared" si="416"/>
        <v>6574</v>
      </c>
      <c r="C8890" s="2">
        <f t="shared" si="414"/>
        <v>6574</v>
      </c>
      <c r="D8890" t="str">
        <f>VLOOKUP(C8890,'Cost Centre'!A:B,2,)</f>
        <v>Human Settlement and Housing</v>
      </c>
      <c r="E8890" t="str">
        <f t="shared" si="415"/>
        <v>6</v>
      </c>
      <c r="F8890" t="s">
        <v>13965</v>
      </c>
      <c r="G8890" s="2">
        <v>0</v>
      </c>
      <c r="H8890" s="2">
        <v>0</v>
      </c>
      <c r="I8890" s="2">
        <v>0</v>
      </c>
      <c r="J8890" s="105">
        <f>SUMIF([1]MMM!$A:$A,A8890,[1]MMM!$F:$F)</f>
        <v>0</v>
      </c>
      <c r="K8890" s="2" t="s">
        <v>460</v>
      </c>
      <c r="L8890" s="2">
        <v>0</v>
      </c>
      <c r="M8890" t="s">
        <v>10962</v>
      </c>
      <c r="N8890" t="s">
        <v>14556</v>
      </c>
      <c r="O8890" t="s">
        <v>10962</v>
      </c>
      <c r="P8890" t="s">
        <v>13937</v>
      </c>
    </row>
    <row r="8891" spans="1:16" x14ac:dyDescent="0.3">
      <c r="A8891" t="s">
        <v>14576</v>
      </c>
      <c r="B8891" s="2" t="str">
        <f t="shared" si="416"/>
        <v>6574</v>
      </c>
      <c r="C8891" s="2">
        <f t="shared" si="414"/>
        <v>6574</v>
      </c>
      <c r="D8891" t="str">
        <f>VLOOKUP(C8891,'Cost Centre'!A:B,2,)</f>
        <v>Human Settlement and Housing</v>
      </c>
      <c r="E8891" t="str">
        <f t="shared" si="415"/>
        <v>6</v>
      </c>
      <c r="F8891" t="s">
        <v>13967</v>
      </c>
      <c r="G8891" s="2">
        <v>0</v>
      </c>
      <c r="H8891" s="2">
        <v>0</v>
      </c>
      <c r="I8891" s="2">
        <v>0</v>
      </c>
      <c r="J8891" s="105">
        <f>SUMIF([1]MMM!$A:$A,A8891,[1]MMM!$F:$F)</f>
        <v>0</v>
      </c>
      <c r="K8891" s="2" t="s">
        <v>460</v>
      </c>
      <c r="L8891" s="2">
        <v>0</v>
      </c>
      <c r="M8891" t="s">
        <v>10962</v>
      </c>
      <c r="N8891" t="s">
        <v>14556</v>
      </c>
      <c r="O8891" t="s">
        <v>10962</v>
      </c>
      <c r="P8891" t="s">
        <v>13937</v>
      </c>
    </row>
    <row r="8892" spans="1:16" x14ac:dyDescent="0.3">
      <c r="A8892" t="s">
        <v>14577</v>
      </c>
      <c r="B8892" s="2" t="str">
        <f t="shared" si="416"/>
        <v>6574</v>
      </c>
      <c r="C8892" s="2">
        <f t="shared" si="414"/>
        <v>6574</v>
      </c>
      <c r="D8892" t="str">
        <f>VLOOKUP(C8892,'Cost Centre'!A:B,2,)</f>
        <v>Human Settlement and Housing</v>
      </c>
      <c r="E8892" t="str">
        <f t="shared" si="415"/>
        <v>6</v>
      </c>
      <c r="F8892" t="s">
        <v>13969</v>
      </c>
      <c r="G8892" s="2">
        <v>0</v>
      </c>
      <c r="H8892" s="2">
        <v>0</v>
      </c>
      <c r="I8892" s="2">
        <v>0</v>
      </c>
      <c r="J8892" s="105">
        <f>SUMIF([1]MMM!$A:$A,A8892,[1]MMM!$F:$F)</f>
        <v>0</v>
      </c>
      <c r="K8892" s="2" t="s">
        <v>460</v>
      </c>
      <c r="L8892" s="2">
        <v>0</v>
      </c>
      <c r="M8892" t="s">
        <v>10962</v>
      </c>
      <c r="N8892" t="s">
        <v>14556</v>
      </c>
      <c r="O8892" t="s">
        <v>10962</v>
      </c>
      <c r="P8892" t="s">
        <v>13937</v>
      </c>
    </row>
    <row r="8893" spans="1:16" x14ac:dyDescent="0.3">
      <c r="A8893" t="s">
        <v>14578</v>
      </c>
      <c r="B8893" s="2" t="str">
        <f t="shared" si="416"/>
        <v>6574</v>
      </c>
      <c r="C8893" s="2">
        <f t="shared" si="414"/>
        <v>6574</v>
      </c>
      <c r="D8893" t="str">
        <f>VLOOKUP(C8893,'Cost Centre'!A:B,2,)</f>
        <v>Human Settlement and Housing</v>
      </c>
      <c r="E8893" t="str">
        <f t="shared" si="415"/>
        <v>6</v>
      </c>
      <c r="F8893" t="s">
        <v>13971</v>
      </c>
      <c r="G8893" s="2">
        <v>0</v>
      </c>
      <c r="H8893" s="2">
        <v>0</v>
      </c>
      <c r="I8893" s="2">
        <v>-6479300</v>
      </c>
      <c r="J8893" s="105">
        <f>SUMIF([1]MMM!$A:$A,A8893,[1]MMM!$F:$F)</f>
        <v>-6479300</v>
      </c>
      <c r="K8893" s="2" t="s">
        <v>460</v>
      </c>
      <c r="L8893" s="2">
        <v>0</v>
      </c>
      <c r="M8893" t="s">
        <v>10962</v>
      </c>
      <c r="N8893" t="s">
        <v>14556</v>
      </c>
      <c r="O8893" t="s">
        <v>10962</v>
      </c>
      <c r="P8893" t="s">
        <v>13937</v>
      </c>
    </row>
    <row r="8894" spans="1:16" x14ac:dyDescent="0.3">
      <c r="A8894" t="s">
        <v>14579</v>
      </c>
      <c r="B8894" s="2" t="str">
        <f t="shared" si="416"/>
        <v>6574</v>
      </c>
      <c r="C8894" s="2">
        <f t="shared" si="414"/>
        <v>6574</v>
      </c>
      <c r="D8894" t="str">
        <f>VLOOKUP(C8894,'Cost Centre'!A:B,2,)</f>
        <v>Human Settlement and Housing</v>
      </c>
      <c r="E8894" t="str">
        <f t="shared" si="415"/>
        <v>6</v>
      </c>
      <c r="F8894" t="s">
        <v>13973</v>
      </c>
      <c r="G8894" s="2">
        <v>0</v>
      </c>
      <c r="H8894" s="2">
        <v>0</v>
      </c>
      <c r="I8894" s="2">
        <v>0</v>
      </c>
      <c r="J8894" s="105">
        <f>SUMIF([1]MMM!$A:$A,A8894,[1]MMM!$F:$F)</f>
        <v>0</v>
      </c>
      <c r="K8894" s="2" t="s">
        <v>460</v>
      </c>
      <c r="L8894" s="2">
        <v>0</v>
      </c>
      <c r="M8894" t="s">
        <v>10962</v>
      </c>
      <c r="N8894" t="s">
        <v>14556</v>
      </c>
      <c r="O8894" t="s">
        <v>10962</v>
      </c>
      <c r="P8894" t="s">
        <v>13937</v>
      </c>
    </row>
    <row r="8895" spans="1:16" x14ac:dyDescent="0.3">
      <c r="A8895" t="s">
        <v>14580</v>
      </c>
      <c r="B8895" s="2" t="str">
        <f t="shared" si="416"/>
        <v>6574</v>
      </c>
      <c r="C8895" s="2">
        <f t="shared" si="414"/>
        <v>6574</v>
      </c>
      <c r="D8895" t="str">
        <f>VLOOKUP(C8895,'Cost Centre'!A:B,2,)</f>
        <v>Human Settlement and Housing</v>
      </c>
      <c r="E8895" t="str">
        <f t="shared" si="415"/>
        <v>6</v>
      </c>
      <c r="F8895" t="s">
        <v>13975</v>
      </c>
      <c r="G8895" s="2">
        <v>0</v>
      </c>
      <c r="H8895" s="2">
        <v>0</v>
      </c>
      <c r="I8895" s="2">
        <v>0</v>
      </c>
      <c r="J8895" s="105">
        <f>SUMIF([1]MMM!$A:$A,A8895,[1]MMM!$F:$F)</f>
        <v>0</v>
      </c>
      <c r="K8895" s="2" t="s">
        <v>460</v>
      </c>
      <c r="L8895" s="2">
        <v>0</v>
      </c>
      <c r="M8895" t="s">
        <v>10962</v>
      </c>
      <c r="N8895" t="s">
        <v>14556</v>
      </c>
      <c r="O8895" t="s">
        <v>10962</v>
      </c>
      <c r="P8895" t="s">
        <v>13937</v>
      </c>
    </row>
    <row r="8896" spans="1:16" x14ac:dyDescent="0.3">
      <c r="A8896" t="s">
        <v>14581</v>
      </c>
      <c r="B8896" s="2" t="str">
        <f t="shared" si="416"/>
        <v>6574</v>
      </c>
      <c r="C8896" s="2">
        <f t="shared" si="414"/>
        <v>6574</v>
      </c>
      <c r="D8896" t="str">
        <f>VLOOKUP(C8896,'Cost Centre'!A:B,2,)</f>
        <v>Human Settlement and Housing</v>
      </c>
      <c r="E8896" t="str">
        <f t="shared" si="415"/>
        <v>6</v>
      </c>
      <c r="F8896" t="s">
        <v>13977</v>
      </c>
      <c r="G8896" s="2">
        <v>0</v>
      </c>
      <c r="H8896" s="2">
        <v>0</v>
      </c>
      <c r="I8896" s="2">
        <v>0</v>
      </c>
      <c r="J8896" s="105">
        <f>SUMIF([1]MMM!$A:$A,A8896,[1]MMM!$F:$F)</f>
        <v>0</v>
      </c>
      <c r="K8896" s="2" t="s">
        <v>460</v>
      </c>
      <c r="L8896" s="2">
        <v>0</v>
      </c>
      <c r="M8896" t="s">
        <v>10962</v>
      </c>
      <c r="N8896" t="s">
        <v>14556</v>
      </c>
      <c r="O8896" t="s">
        <v>10962</v>
      </c>
      <c r="P8896" t="s">
        <v>13937</v>
      </c>
    </row>
    <row r="8897" spans="1:16" x14ac:dyDescent="0.3">
      <c r="A8897" t="s">
        <v>14582</v>
      </c>
      <c r="B8897" s="2" t="str">
        <f t="shared" si="416"/>
        <v>6574</v>
      </c>
      <c r="C8897" s="2">
        <f t="shared" si="414"/>
        <v>6574</v>
      </c>
      <c r="D8897" t="str">
        <f>VLOOKUP(C8897,'Cost Centre'!A:B,2,)</f>
        <v>Human Settlement and Housing</v>
      </c>
      <c r="E8897" t="str">
        <f t="shared" si="415"/>
        <v>6</v>
      </c>
      <c r="F8897" t="s">
        <v>13979</v>
      </c>
      <c r="G8897" s="2">
        <v>0</v>
      </c>
      <c r="H8897" s="2">
        <v>0</v>
      </c>
      <c r="I8897" s="2">
        <v>0</v>
      </c>
      <c r="J8897" s="105">
        <f>SUMIF([1]MMM!$A:$A,A8897,[1]MMM!$F:$F)</f>
        <v>0</v>
      </c>
      <c r="K8897" s="2" t="s">
        <v>460</v>
      </c>
      <c r="L8897" s="2">
        <v>0</v>
      </c>
      <c r="M8897" t="s">
        <v>10962</v>
      </c>
      <c r="N8897" t="s">
        <v>14556</v>
      </c>
      <c r="O8897" t="s">
        <v>10962</v>
      </c>
      <c r="P8897" t="s">
        <v>13937</v>
      </c>
    </row>
    <row r="8898" spans="1:16" x14ac:dyDescent="0.3">
      <c r="A8898" t="s">
        <v>14583</v>
      </c>
      <c r="B8898" s="2" t="str">
        <f t="shared" si="416"/>
        <v>6574</v>
      </c>
      <c r="C8898" s="2">
        <f t="shared" ref="C8898:C8961" si="417">VALUE(B8898)</f>
        <v>6574</v>
      </c>
      <c r="D8898" t="str">
        <f>VLOOKUP(C8898,'Cost Centre'!A:B,2,)</f>
        <v>Human Settlement and Housing</v>
      </c>
      <c r="E8898" t="str">
        <f t="shared" ref="E8898:E8961" si="418">MID(A8898,5,1)</f>
        <v>6</v>
      </c>
      <c r="F8898" t="s">
        <v>13981</v>
      </c>
      <c r="G8898" s="2">
        <v>0</v>
      </c>
      <c r="H8898" s="2">
        <v>0</v>
      </c>
      <c r="I8898" s="2">
        <v>0</v>
      </c>
      <c r="J8898" s="105">
        <f>SUMIF([1]MMM!$A:$A,A8898,[1]MMM!$F:$F)</f>
        <v>0</v>
      </c>
      <c r="K8898" s="2" t="s">
        <v>460</v>
      </c>
      <c r="L8898" s="2">
        <v>0</v>
      </c>
      <c r="M8898" t="s">
        <v>10962</v>
      </c>
      <c r="N8898" t="s">
        <v>14556</v>
      </c>
      <c r="O8898" t="s">
        <v>10962</v>
      </c>
      <c r="P8898" t="s">
        <v>13937</v>
      </c>
    </row>
    <row r="8899" spans="1:16" x14ac:dyDescent="0.3">
      <c r="A8899" t="s">
        <v>14584</v>
      </c>
      <c r="B8899" s="2" t="str">
        <f t="shared" ref="B8899:B8962" si="419">MID(A8899,1,4)</f>
        <v>6574</v>
      </c>
      <c r="C8899" s="2">
        <f t="shared" si="417"/>
        <v>6574</v>
      </c>
      <c r="D8899" t="str">
        <f>VLOOKUP(C8899,'Cost Centre'!A:B,2,)</f>
        <v>Human Settlement and Housing</v>
      </c>
      <c r="E8899" t="str">
        <f t="shared" si="418"/>
        <v>6</v>
      </c>
      <c r="F8899" t="s">
        <v>13983</v>
      </c>
      <c r="G8899" s="2">
        <v>0</v>
      </c>
      <c r="H8899" s="2">
        <v>0</v>
      </c>
      <c r="I8899" s="2">
        <v>0</v>
      </c>
      <c r="J8899" s="105">
        <f>SUMIF([1]MMM!$A:$A,A8899,[1]MMM!$F:$F)</f>
        <v>0</v>
      </c>
      <c r="K8899" s="2" t="s">
        <v>460</v>
      </c>
      <c r="L8899" s="2">
        <v>0</v>
      </c>
      <c r="M8899" t="s">
        <v>10962</v>
      </c>
      <c r="N8899" t="s">
        <v>14556</v>
      </c>
      <c r="O8899" t="s">
        <v>10962</v>
      </c>
      <c r="P8899" t="s">
        <v>13937</v>
      </c>
    </row>
    <row r="8900" spans="1:16" x14ac:dyDescent="0.3">
      <c r="A8900" t="s">
        <v>14585</v>
      </c>
      <c r="B8900" s="2" t="str">
        <f t="shared" si="419"/>
        <v>6574</v>
      </c>
      <c r="C8900" s="2">
        <f t="shared" si="417"/>
        <v>6574</v>
      </c>
      <c r="D8900" t="str">
        <f>VLOOKUP(C8900,'Cost Centre'!A:B,2,)</f>
        <v>Human Settlement and Housing</v>
      </c>
      <c r="E8900" t="str">
        <f t="shared" si="418"/>
        <v>6</v>
      </c>
      <c r="F8900" t="s">
        <v>13985</v>
      </c>
      <c r="G8900" s="2">
        <v>0</v>
      </c>
      <c r="H8900" s="2">
        <v>0</v>
      </c>
      <c r="I8900" s="2">
        <v>0</v>
      </c>
      <c r="J8900" s="105">
        <f>SUMIF([1]MMM!$A:$A,A8900,[1]MMM!$F:$F)</f>
        <v>0</v>
      </c>
      <c r="K8900" s="2" t="s">
        <v>460</v>
      </c>
      <c r="L8900" s="2">
        <v>0</v>
      </c>
      <c r="M8900" t="s">
        <v>10962</v>
      </c>
      <c r="N8900" t="s">
        <v>14556</v>
      </c>
      <c r="O8900" t="s">
        <v>10962</v>
      </c>
      <c r="P8900" t="s">
        <v>13937</v>
      </c>
    </row>
    <row r="8901" spans="1:16" x14ac:dyDescent="0.3">
      <c r="A8901" t="s">
        <v>14586</v>
      </c>
      <c r="B8901" s="2" t="str">
        <f t="shared" si="419"/>
        <v>6574</v>
      </c>
      <c r="C8901" s="2">
        <f t="shared" si="417"/>
        <v>6574</v>
      </c>
      <c r="D8901" t="str">
        <f>VLOOKUP(C8901,'Cost Centre'!A:B,2,)</f>
        <v>Human Settlement and Housing</v>
      </c>
      <c r="E8901" t="str">
        <f t="shared" si="418"/>
        <v>6</v>
      </c>
      <c r="F8901" t="s">
        <v>13987</v>
      </c>
      <c r="G8901" s="2">
        <v>0</v>
      </c>
      <c r="H8901" s="2">
        <v>0</v>
      </c>
      <c r="I8901" s="2">
        <v>0</v>
      </c>
      <c r="J8901" s="105">
        <f>SUMIF([1]MMM!$A:$A,A8901,[1]MMM!$F:$F)</f>
        <v>0</v>
      </c>
      <c r="K8901" s="2" t="s">
        <v>460</v>
      </c>
      <c r="L8901" s="2">
        <v>0</v>
      </c>
      <c r="M8901" t="s">
        <v>10962</v>
      </c>
      <c r="N8901" t="s">
        <v>14556</v>
      </c>
      <c r="O8901" t="s">
        <v>10962</v>
      </c>
      <c r="P8901" t="s">
        <v>13937</v>
      </c>
    </row>
    <row r="8902" spans="1:16" x14ac:dyDescent="0.3">
      <c r="A8902" t="s">
        <v>14587</v>
      </c>
      <c r="B8902" s="2" t="str">
        <f t="shared" si="419"/>
        <v>6574</v>
      </c>
      <c r="C8902" s="2">
        <f t="shared" si="417"/>
        <v>6574</v>
      </c>
      <c r="D8902" t="str">
        <f>VLOOKUP(C8902,'Cost Centre'!A:B,2,)</f>
        <v>Human Settlement and Housing</v>
      </c>
      <c r="E8902" t="str">
        <f t="shared" si="418"/>
        <v>6</v>
      </c>
      <c r="F8902" t="s">
        <v>13989</v>
      </c>
      <c r="G8902" s="2">
        <v>0</v>
      </c>
      <c r="H8902" s="2">
        <v>0</v>
      </c>
      <c r="I8902" s="2">
        <v>0</v>
      </c>
      <c r="J8902" s="105">
        <f>SUMIF([1]MMM!$A:$A,A8902,[1]MMM!$F:$F)</f>
        <v>0</v>
      </c>
      <c r="K8902" s="2" t="s">
        <v>460</v>
      </c>
      <c r="L8902" s="2">
        <v>0</v>
      </c>
      <c r="M8902" t="s">
        <v>10962</v>
      </c>
      <c r="N8902" t="s">
        <v>14556</v>
      </c>
      <c r="O8902" t="s">
        <v>10962</v>
      </c>
      <c r="P8902" t="s">
        <v>13937</v>
      </c>
    </row>
    <row r="8903" spans="1:16" x14ac:dyDescent="0.3">
      <c r="A8903" t="s">
        <v>14588</v>
      </c>
      <c r="B8903" s="2" t="str">
        <f t="shared" si="419"/>
        <v>6574</v>
      </c>
      <c r="C8903" s="2">
        <f t="shared" si="417"/>
        <v>6574</v>
      </c>
      <c r="D8903" t="str">
        <f>VLOOKUP(C8903,'Cost Centre'!A:B,2,)</f>
        <v>Human Settlement and Housing</v>
      </c>
      <c r="E8903" t="str">
        <f t="shared" si="418"/>
        <v>6</v>
      </c>
      <c r="F8903" t="s">
        <v>14393</v>
      </c>
      <c r="G8903" s="2">
        <v>0</v>
      </c>
      <c r="H8903" s="2">
        <v>0</v>
      </c>
      <c r="I8903" s="2">
        <v>0</v>
      </c>
      <c r="J8903" s="105">
        <f>SUMIF([1]MMM!$A:$A,A8903,[1]MMM!$F:$F)</f>
        <v>0</v>
      </c>
      <c r="K8903" s="2" t="s">
        <v>460</v>
      </c>
      <c r="L8903" s="2">
        <v>0</v>
      </c>
      <c r="M8903" t="s">
        <v>10962</v>
      </c>
      <c r="N8903" t="s">
        <v>14556</v>
      </c>
      <c r="O8903" t="s">
        <v>10962</v>
      </c>
      <c r="P8903" t="s">
        <v>11212</v>
      </c>
    </row>
    <row r="8904" spans="1:16" x14ac:dyDescent="0.3">
      <c r="A8904" t="s">
        <v>14589</v>
      </c>
      <c r="B8904" s="2" t="str">
        <f t="shared" si="419"/>
        <v>6574</v>
      </c>
      <c r="C8904" s="2">
        <f t="shared" si="417"/>
        <v>6574</v>
      </c>
      <c r="D8904" t="str">
        <f>VLOOKUP(C8904,'Cost Centre'!A:B,2,)</f>
        <v>Human Settlement and Housing</v>
      </c>
      <c r="E8904" t="str">
        <f t="shared" si="418"/>
        <v>6</v>
      </c>
      <c r="F8904" t="s">
        <v>14590</v>
      </c>
      <c r="G8904" s="2">
        <v>0</v>
      </c>
      <c r="H8904" s="2">
        <v>20650133.239999998</v>
      </c>
      <c r="I8904" s="2">
        <v>0</v>
      </c>
      <c r="J8904" s="105">
        <f>SUMIF([1]MMM!$A:$A,A8904,[1]MMM!$F:$F)</f>
        <v>20650133.239999998</v>
      </c>
      <c r="K8904" s="2" t="s">
        <v>10</v>
      </c>
      <c r="L8904" s="2">
        <v>24942915</v>
      </c>
      <c r="M8904" t="s">
        <v>10962</v>
      </c>
      <c r="N8904" t="s">
        <v>14556</v>
      </c>
      <c r="O8904" t="s">
        <v>10962</v>
      </c>
      <c r="P8904" t="s">
        <v>11212</v>
      </c>
    </row>
    <row r="8905" spans="1:16" x14ac:dyDescent="0.3">
      <c r="A8905" t="s">
        <v>14591</v>
      </c>
      <c r="B8905" s="2" t="str">
        <f t="shared" si="419"/>
        <v>6574</v>
      </c>
      <c r="C8905" s="2">
        <f t="shared" si="417"/>
        <v>6574</v>
      </c>
      <c r="D8905" t="str">
        <f>VLOOKUP(C8905,'Cost Centre'!A:B,2,)</f>
        <v>Human Settlement and Housing</v>
      </c>
      <c r="E8905" t="str">
        <f t="shared" si="418"/>
        <v>6</v>
      </c>
      <c r="F8905" t="s">
        <v>14592</v>
      </c>
      <c r="G8905" s="2">
        <v>0</v>
      </c>
      <c r="H8905" s="2">
        <v>0</v>
      </c>
      <c r="I8905" s="2">
        <v>0</v>
      </c>
      <c r="J8905" s="105">
        <f>SUMIF([1]MMM!$A:$A,A8905,[1]MMM!$F:$F)</f>
        <v>0</v>
      </c>
      <c r="K8905" s="2" t="s">
        <v>10</v>
      </c>
      <c r="L8905" s="2">
        <v>6000000</v>
      </c>
      <c r="M8905" t="s">
        <v>10962</v>
      </c>
      <c r="N8905" t="s">
        <v>14556</v>
      </c>
      <c r="O8905" t="s">
        <v>10962</v>
      </c>
      <c r="P8905" t="s">
        <v>11212</v>
      </c>
    </row>
    <row r="8906" spans="1:16" x14ac:dyDescent="0.3">
      <c r="A8906" t="s">
        <v>14593</v>
      </c>
      <c r="B8906" s="2" t="str">
        <f t="shared" si="419"/>
        <v>6574</v>
      </c>
      <c r="C8906" s="2">
        <f t="shared" si="417"/>
        <v>6574</v>
      </c>
      <c r="D8906" t="str">
        <f>VLOOKUP(C8906,'Cost Centre'!A:B,2,)</f>
        <v>Human Settlement and Housing</v>
      </c>
      <c r="E8906" t="str">
        <f t="shared" si="418"/>
        <v>6</v>
      </c>
      <c r="F8906" t="s">
        <v>14594</v>
      </c>
      <c r="G8906" s="2">
        <v>0</v>
      </c>
      <c r="H8906" s="2">
        <v>2968507.58</v>
      </c>
      <c r="I8906" s="2">
        <v>0</v>
      </c>
      <c r="J8906" s="105">
        <f>SUMIF([1]MMM!$A:$A,A8906,[1]MMM!$F:$F)</f>
        <v>2968507.58</v>
      </c>
      <c r="K8906" s="2" t="s">
        <v>10</v>
      </c>
      <c r="L8906" s="2">
        <v>4000000</v>
      </c>
      <c r="M8906" t="s">
        <v>10962</v>
      </c>
      <c r="N8906" t="s">
        <v>14556</v>
      </c>
      <c r="O8906" t="s">
        <v>10962</v>
      </c>
      <c r="P8906" t="s">
        <v>11212</v>
      </c>
    </row>
    <row r="8907" spans="1:16" x14ac:dyDescent="0.3">
      <c r="A8907" t="s">
        <v>14595</v>
      </c>
      <c r="B8907" s="2" t="str">
        <f t="shared" si="419"/>
        <v>6574</v>
      </c>
      <c r="C8907" s="2">
        <f t="shared" si="417"/>
        <v>6574</v>
      </c>
      <c r="D8907" t="str">
        <f>VLOOKUP(C8907,'Cost Centre'!A:B,2,)</f>
        <v>Human Settlement and Housing</v>
      </c>
      <c r="E8907" t="str">
        <f t="shared" si="418"/>
        <v>6</v>
      </c>
      <c r="F8907" t="s">
        <v>14596</v>
      </c>
      <c r="G8907" s="2">
        <v>0</v>
      </c>
      <c r="H8907" s="2">
        <v>0</v>
      </c>
      <c r="I8907" s="2">
        <v>0</v>
      </c>
      <c r="J8907" s="105">
        <f>SUMIF([1]MMM!$A:$A,A8907,[1]MMM!$F:$F)</f>
        <v>0</v>
      </c>
      <c r="K8907" s="2" t="s">
        <v>10</v>
      </c>
      <c r="L8907" s="2">
        <v>3000000</v>
      </c>
      <c r="M8907" t="s">
        <v>10962</v>
      </c>
      <c r="N8907" t="s">
        <v>14556</v>
      </c>
      <c r="O8907" t="s">
        <v>10962</v>
      </c>
      <c r="P8907" t="s">
        <v>11212</v>
      </c>
    </row>
    <row r="8908" spans="1:16" x14ac:dyDescent="0.3">
      <c r="A8908" t="s">
        <v>14597</v>
      </c>
      <c r="B8908" s="2" t="str">
        <f t="shared" si="419"/>
        <v>6574</v>
      </c>
      <c r="C8908" s="2">
        <f t="shared" si="417"/>
        <v>6574</v>
      </c>
      <c r="D8908" t="str">
        <f>VLOOKUP(C8908,'Cost Centre'!A:B,2,)</f>
        <v>Human Settlement and Housing</v>
      </c>
      <c r="E8908" t="str">
        <f t="shared" si="418"/>
        <v>6</v>
      </c>
      <c r="F8908" t="s">
        <v>14598</v>
      </c>
      <c r="G8908" s="2">
        <v>0</v>
      </c>
      <c r="H8908" s="2">
        <v>0</v>
      </c>
      <c r="I8908" s="2">
        <v>0</v>
      </c>
      <c r="J8908" s="105">
        <f>SUMIF([1]MMM!$A:$A,A8908,[1]MMM!$F:$F)</f>
        <v>0</v>
      </c>
      <c r="K8908" s="2" t="s">
        <v>10</v>
      </c>
      <c r="L8908" s="2">
        <v>0</v>
      </c>
      <c r="M8908" t="s">
        <v>10962</v>
      </c>
      <c r="N8908" t="s">
        <v>14556</v>
      </c>
      <c r="O8908" t="s">
        <v>10962</v>
      </c>
      <c r="P8908" t="s">
        <v>11212</v>
      </c>
    </row>
    <row r="8909" spans="1:16" x14ac:dyDescent="0.3">
      <c r="A8909" t="s">
        <v>7485</v>
      </c>
      <c r="B8909" s="2" t="str">
        <f t="shared" si="419"/>
        <v>6574</v>
      </c>
      <c r="C8909" s="2">
        <f t="shared" si="417"/>
        <v>6574</v>
      </c>
      <c r="D8909" t="str">
        <f>VLOOKUP(C8909,'Cost Centre'!A:B,2,)</f>
        <v>Human Settlement and Housing</v>
      </c>
      <c r="E8909" t="str">
        <f t="shared" si="418"/>
        <v>6</v>
      </c>
      <c r="F8909" t="s">
        <v>7486</v>
      </c>
      <c r="G8909" s="2">
        <v>0</v>
      </c>
      <c r="H8909" s="2">
        <v>233650.5</v>
      </c>
      <c r="I8909" s="2">
        <v>0</v>
      </c>
      <c r="J8909" s="105">
        <f>SUMIF([1]MMM!$A:$A,A8909,[1]MMM!$F:$F)</f>
        <v>233650.5</v>
      </c>
      <c r="K8909" s="2" t="s">
        <v>10</v>
      </c>
      <c r="L8909" s="2">
        <v>5800000</v>
      </c>
      <c r="M8909" t="s">
        <v>10962</v>
      </c>
      <c r="N8909" t="s">
        <v>14556</v>
      </c>
      <c r="O8909" t="s">
        <v>10962</v>
      </c>
      <c r="P8909" t="s">
        <v>11212</v>
      </c>
    </row>
    <row r="8910" spans="1:16" x14ac:dyDescent="0.3">
      <c r="A8910" t="s">
        <v>7487</v>
      </c>
      <c r="B8910" s="2" t="str">
        <f t="shared" si="419"/>
        <v>6574</v>
      </c>
      <c r="C8910" s="2">
        <f t="shared" si="417"/>
        <v>6574</v>
      </c>
      <c r="D8910" t="str">
        <f>VLOOKUP(C8910,'Cost Centre'!A:B,2,)</f>
        <v>Human Settlement and Housing</v>
      </c>
      <c r="E8910" t="str">
        <f t="shared" si="418"/>
        <v>6</v>
      </c>
      <c r="F8910" t="s">
        <v>7488</v>
      </c>
      <c r="G8910" s="2">
        <v>0</v>
      </c>
      <c r="H8910" s="2">
        <v>379073.44</v>
      </c>
      <c r="I8910" s="2">
        <v>0</v>
      </c>
      <c r="J8910" s="105">
        <f>SUMIF([1]MMM!$A:$A,A8910,[1]MMM!$F:$F)</f>
        <v>379073.44</v>
      </c>
      <c r="K8910" s="2" t="s">
        <v>10</v>
      </c>
      <c r="L8910" s="2">
        <v>6880000</v>
      </c>
      <c r="M8910" t="s">
        <v>10962</v>
      </c>
      <c r="N8910" t="s">
        <v>14556</v>
      </c>
      <c r="O8910" t="s">
        <v>10962</v>
      </c>
      <c r="P8910" t="s">
        <v>11212</v>
      </c>
    </row>
    <row r="8911" spans="1:16" x14ac:dyDescent="0.3">
      <c r="A8911" t="s">
        <v>7489</v>
      </c>
      <c r="B8911" s="2" t="str">
        <f t="shared" si="419"/>
        <v>6574</v>
      </c>
      <c r="C8911" s="2">
        <f t="shared" si="417"/>
        <v>6574</v>
      </c>
      <c r="D8911" t="str">
        <f>VLOOKUP(C8911,'Cost Centre'!A:B,2,)</f>
        <v>Human Settlement and Housing</v>
      </c>
      <c r="E8911" t="str">
        <f t="shared" si="418"/>
        <v>6</v>
      </c>
      <c r="F8911" t="s">
        <v>1691</v>
      </c>
      <c r="G8911" s="2">
        <v>0</v>
      </c>
      <c r="H8911" s="2">
        <v>9071304.5099999998</v>
      </c>
      <c r="I8911" s="2">
        <v>0</v>
      </c>
      <c r="J8911" s="105">
        <f>SUMIF([1]MMM!$A:$A,A8911,[1]MMM!$F:$F)</f>
        <v>9071304.5099999998</v>
      </c>
      <c r="K8911" s="2" t="s">
        <v>10</v>
      </c>
      <c r="L8911" s="2">
        <v>9400000</v>
      </c>
      <c r="M8911" t="s">
        <v>10962</v>
      </c>
      <c r="N8911" t="s">
        <v>14556</v>
      </c>
      <c r="O8911" t="s">
        <v>10962</v>
      </c>
      <c r="P8911" t="s">
        <v>11212</v>
      </c>
    </row>
    <row r="8912" spans="1:16" x14ac:dyDescent="0.3">
      <c r="A8912" t="s">
        <v>14599</v>
      </c>
      <c r="B8912" s="2" t="str">
        <f t="shared" si="419"/>
        <v>6574</v>
      </c>
      <c r="C8912" s="2">
        <f t="shared" si="417"/>
        <v>6574</v>
      </c>
      <c r="D8912" t="str">
        <f>VLOOKUP(C8912,'Cost Centre'!A:B,2,)</f>
        <v>Human Settlement and Housing</v>
      </c>
      <c r="E8912" t="str">
        <f t="shared" si="418"/>
        <v>6</v>
      </c>
      <c r="F8912" t="s">
        <v>14403</v>
      </c>
      <c r="G8912" s="2">
        <v>0</v>
      </c>
      <c r="H8912" s="2">
        <v>0</v>
      </c>
      <c r="I8912" s="2">
        <v>0</v>
      </c>
      <c r="J8912" s="105">
        <f>SUMIF([1]MMM!$A:$A,A8912,[1]MMM!$F:$F)</f>
        <v>0</v>
      </c>
      <c r="K8912" s="2" t="s">
        <v>460</v>
      </c>
      <c r="L8912" s="2">
        <v>0</v>
      </c>
      <c r="M8912" t="s">
        <v>10962</v>
      </c>
      <c r="N8912" t="s">
        <v>14556</v>
      </c>
      <c r="O8912" t="s">
        <v>10962</v>
      </c>
      <c r="P8912" t="s">
        <v>11212</v>
      </c>
    </row>
    <row r="8913" spans="1:16" x14ac:dyDescent="0.3">
      <c r="A8913" t="s">
        <v>14600</v>
      </c>
      <c r="B8913" s="2" t="str">
        <f t="shared" si="419"/>
        <v>6574</v>
      </c>
      <c r="C8913" s="2">
        <f t="shared" si="417"/>
        <v>6574</v>
      </c>
      <c r="D8913" t="str">
        <f>VLOOKUP(C8913,'Cost Centre'!A:B,2,)</f>
        <v>Human Settlement and Housing</v>
      </c>
      <c r="E8913" t="str">
        <f t="shared" si="418"/>
        <v>6</v>
      </c>
      <c r="F8913" t="s">
        <v>14405</v>
      </c>
      <c r="G8913" s="2">
        <v>0</v>
      </c>
      <c r="H8913" s="2">
        <v>0</v>
      </c>
      <c r="I8913" s="2">
        <v>0</v>
      </c>
      <c r="J8913" s="105">
        <f>SUMIF([1]MMM!$A:$A,A8913,[1]MMM!$F:$F)</f>
        <v>0</v>
      </c>
      <c r="K8913" s="2" t="s">
        <v>460</v>
      </c>
      <c r="L8913" s="2">
        <v>0</v>
      </c>
      <c r="M8913" t="s">
        <v>10962</v>
      </c>
      <c r="N8913" t="s">
        <v>14556</v>
      </c>
      <c r="O8913" t="s">
        <v>10962</v>
      </c>
      <c r="P8913" t="s">
        <v>11212</v>
      </c>
    </row>
    <row r="8914" spans="1:16" x14ac:dyDescent="0.3">
      <c r="A8914" t="s">
        <v>14601</v>
      </c>
      <c r="B8914" s="2" t="str">
        <f t="shared" si="419"/>
        <v>6574</v>
      </c>
      <c r="C8914" s="2">
        <f t="shared" si="417"/>
        <v>6574</v>
      </c>
      <c r="D8914" t="str">
        <f>VLOOKUP(C8914,'Cost Centre'!A:B,2,)</f>
        <v>Human Settlement and Housing</v>
      </c>
      <c r="E8914" t="str">
        <f t="shared" si="418"/>
        <v>6</v>
      </c>
      <c r="F8914" t="s">
        <v>14407</v>
      </c>
      <c r="G8914" s="2">
        <v>0</v>
      </c>
      <c r="H8914" s="2">
        <v>0</v>
      </c>
      <c r="I8914" s="2">
        <v>0</v>
      </c>
      <c r="J8914" s="105">
        <f>SUMIF([1]MMM!$A:$A,A8914,[1]MMM!$F:$F)</f>
        <v>0</v>
      </c>
      <c r="K8914" s="2" t="s">
        <v>460</v>
      </c>
      <c r="L8914" s="2">
        <v>0</v>
      </c>
      <c r="M8914" t="s">
        <v>10962</v>
      </c>
      <c r="N8914" t="s">
        <v>14556</v>
      </c>
      <c r="O8914" t="s">
        <v>10962</v>
      </c>
      <c r="P8914" t="s">
        <v>11212</v>
      </c>
    </row>
    <row r="8915" spans="1:16" x14ac:dyDescent="0.3">
      <c r="A8915" t="s">
        <v>14602</v>
      </c>
      <c r="B8915" s="2" t="str">
        <f t="shared" si="419"/>
        <v>6574</v>
      </c>
      <c r="C8915" s="2">
        <f t="shared" si="417"/>
        <v>6574</v>
      </c>
      <c r="D8915" t="str">
        <f>VLOOKUP(C8915,'Cost Centre'!A:B,2,)</f>
        <v>Human Settlement and Housing</v>
      </c>
      <c r="E8915" t="str">
        <f t="shared" si="418"/>
        <v>6</v>
      </c>
      <c r="F8915" t="s">
        <v>14409</v>
      </c>
      <c r="G8915" s="2">
        <v>0</v>
      </c>
      <c r="H8915" s="2">
        <v>0</v>
      </c>
      <c r="I8915" s="2">
        <v>0</v>
      </c>
      <c r="J8915" s="105">
        <f>SUMIF([1]MMM!$A:$A,A8915,[1]MMM!$F:$F)</f>
        <v>0</v>
      </c>
      <c r="K8915" s="2" t="s">
        <v>460</v>
      </c>
      <c r="L8915" s="2">
        <v>0</v>
      </c>
      <c r="M8915" t="s">
        <v>10962</v>
      </c>
      <c r="N8915" t="s">
        <v>14556</v>
      </c>
      <c r="O8915" t="s">
        <v>10962</v>
      </c>
      <c r="P8915" t="s">
        <v>11212</v>
      </c>
    </row>
    <row r="8916" spans="1:16" x14ac:dyDescent="0.3">
      <c r="A8916" t="s">
        <v>14603</v>
      </c>
      <c r="B8916" s="2" t="str">
        <f t="shared" si="419"/>
        <v>6574</v>
      </c>
      <c r="C8916" s="2">
        <f t="shared" si="417"/>
        <v>6574</v>
      </c>
      <c r="D8916" t="str">
        <f>VLOOKUP(C8916,'Cost Centre'!A:B,2,)</f>
        <v>Human Settlement and Housing</v>
      </c>
      <c r="E8916" t="str">
        <f t="shared" si="418"/>
        <v>6</v>
      </c>
      <c r="F8916" t="s">
        <v>14411</v>
      </c>
      <c r="G8916" s="2">
        <v>0</v>
      </c>
      <c r="H8916" s="2">
        <v>0</v>
      </c>
      <c r="I8916" s="2">
        <v>0</v>
      </c>
      <c r="J8916" s="105">
        <f>SUMIF([1]MMM!$A:$A,A8916,[1]MMM!$F:$F)</f>
        <v>0</v>
      </c>
      <c r="K8916" s="2" t="s">
        <v>460</v>
      </c>
      <c r="L8916" s="2">
        <v>0</v>
      </c>
      <c r="M8916" t="s">
        <v>10962</v>
      </c>
      <c r="N8916" t="s">
        <v>14556</v>
      </c>
      <c r="O8916" t="s">
        <v>10962</v>
      </c>
      <c r="P8916" t="s">
        <v>11212</v>
      </c>
    </row>
    <row r="8917" spans="1:16" x14ac:dyDescent="0.3">
      <c r="A8917" t="s">
        <v>14604</v>
      </c>
      <c r="B8917" s="2" t="str">
        <f t="shared" si="419"/>
        <v>6574</v>
      </c>
      <c r="C8917" s="2">
        <f t="shared" si="417"/>
        <v>6574</v>
      </c>
      <c r="D8917" t="str">
        <f>VLOOKUP(C8917,'Cost Centre'!A:B,2,)</f>
        <v>Human Settlement and Housing</v>
      </c>
      <c r="E8917" t="str">
        <f t="shared" si="418"/>
        <v>6</v>
      </c>
      <c r="F8917" t="s">
        <v>14413</v>
      </c>
      <c r="G8917" s="2">
        <v>0</v>
      </c>
      <c r="H8917" s="2">
        <v>0</v>
      </c>
      <c r="I8917" s="2">
        <v>-33302669.27</v>
      </c>
      <c r="J8917" s="105">
        <f>SUMIF([1]MMM!$A:$A,A8917,[1]MMM!$F:$F)</f>
        <v>-33302669.27</v>
      </c>
      <c r="K8917" s="2" t="s">
        <v>460</v>
      </c>
      <c r="L8917" s="2">
        <v>0</v>
      </c>
      <c r="M8917" t="s">
        <v>10962</v>
      </c>
      <c r="N8917" t="s">
        <v>14556</v>
      </c>
      <c r="O8917" t="s">
        <v>10962</v>
      </c>
      <c r="P8917" t="s">
        <v>11212</v>
      </c>
    </row>
    <row r="8918" spans="1:16" x14ac:dyDescent="0.3">
      <c r="A8918" t="s">
        <v>14605</v>
      </c>
      <c r="B8918" s="2" t="str">
        <f t="shared" si="419"/>
        <v>6574</v>
      </c>
      <c r="C8918" s="2">
        <f t="shared" si="417"/>
        <v>6574</v>
      </c>
      <c r="D8918" t="str">
        <f>VLOOKUP(C8918,'Cost Centre'!A:B,2,)</f>
        <v>Human Settlement and Housing</v>
      </c>
      <c r="E8918" t="str">
        <f t="shared" si="418"/>
        <v>6</v>
      </c>
      <c r="F8918" t="s">
        <v>14415</v>
      </c>
      <c r="G8918" s="2">
        <v>0</v>
      </c>
      <c r="H8918" s="2">
        <v>0</v>
      </c>
      <c r="I8918" s="2">
        <v>0</v>
      </c>
      <c r="J8918" s="105">
        <f>SUMIF([1]MMM!$A:$A,A8918,[1]MMM!$F:$F)</f>
        <v>0</v>
      </c>
      <c r="K8918" s="2" t="s">
        <v>460</v>
      </c>
      <c r="L8918" s="2">
        <v>0</v>
      </c>
      <c r="M8918" t="s">
        <v>10962</v>
      </c>
      <c r="N8918" t="s">
        <v>14556</v>
      </c>
      <c r="O8918" t="s">
        <v>10962</v>
      </c>
      <c r="P8918" t="s">
        <v>11212</v>
      </c>
    </row>
    <row r="8919" spans="1:16" x14ac:dyDescent="0.3">
      <c r="A8919" t="s">
        <v>14606</v>
      </c>
      <c r="B8919" s="2" t="str">
        <f t="shared" si="419"/>
        <v>6574</v>
      </c>
      <c r="C8919" s="2">
        <f t="shared" si="417"/>
        <v>6574</v>
      </c>
      <c r="D8919" t="str">
        <f>VLOOKUP(C8919,'Cost Centre'!A:B,2,)</f>
        <v>Human Settlement and Housing</v>
      </c>
      <c r="E8919" t="str">
        <f t="shared" si="418"/>
        <v>6</v>
      </c>
      <c r="F8919" t="s">
        <v>14417</v>
      </c>
      <c r="G8919" s="2">
        <v>0</v>
      </c>
      <c r="H8919" s="2">
        <v>0</v>
      </c>
      <c r="I8919" s="2">
        <v>0</v>
      </c>
      <c r="J8919" s="105">
        <f>SUMIF([1]MMM!$A:$A,A8919,[1]MMM!$F:$F)</f>
        <v>0</v>
      </c>
      <c r="K8919" s="2" t="s">
        <v>460</v>
      </c>
      <c r="L8919" s="2">
        <v>0</v>
      </c>
      <c r="M8919" t="s">
        <v>10962</v>
      </c>
      <c r="N8919" t="s">
        <v>14556</v>
      </c>
      <c r="O8919" t="s">
        <v>10962</v>
      </c>
      <c r="P8919" t="s">
        <v>11212</v>
      </c>
    </row>
    <row r="8920" spans="1:16" x14ac:dyDescent="0.3">
      <c r="A8920" t="s">
        <v>14607</v>
      </c>
      <c r="B8920" s="2" t="str">
        <f t="shared" si="419"/>
        <v>6574</v>
      </c>
      <c r="C8920" s="2">
        <f t="shared" si="417"/>
        <v>6574</v>
      </c>
      <c r="D8920" t="str">
        <f>VLOOKUP(C8920,'Cost Centre'!A:B,2,)</f>
        <v>Human Settlement and Housing</v>
      </c>
      <c r="E8920" t="str">
        <f t="shared" si="418"/>
        <v>6</v>
      </c>
      <c r="F8920" t="s">
        <v>14419</v>
      </c>
      <c r="G8920" s="2">
        <v>0</v>
      </c>
      <c r="H8920" s="2">
        <v>0</v>
      </c>
      <c r="I8920" s="2">
        <v>0</v>
      </c>
      <c r="J8920" s="105">
        <f>SUMIF([1]MMM!$A:$A,A8920,[1]MMM!$F:$F)</f>
        <v>0</v>
      </c>
      <c r="K8920" s="2" t="s">
        <v>460</v>
      </c>
      <c r="L8920" s="2">
        <v>0</v>
      </c>
      <c r="M8920" t="s">
        <v>10962</v>
      </c>
      <c r="N8920" t="s">
        <v>14556</v>
      </c>
      <c r="O8920" t="s">
        <v>10962</v>
      </c>
      <c r="P8920" t="s">
        <v>11212</v>
      </c>
    </row>
    <row r="8921" spans="1:16" x14ac:dyDescent="0.3">
      <c r="A8921" t="s">
        <v>14608</v>
      </c>
      <c r="B8921" s="2" t="str">
        <f t="shared" si="419"/>
        <v>6574</v>
      </c>
      <c r="C8921" s="2">
        <f t="shared" si="417"/>
        <v>6574</v>
      </c>
      <c r="D8921" t="str">
        <f>VLOOKUP(C8921,'Cost Centre'!A:B,2,)</f>
        <v>Human Settlement and Housing</v>
      </c>
      <c r="E8921" t="str">
        <f t="shared" si="418"/>
        <v>6</v>
      </c>
      <c r="F8921" t="s">
        <v>14421</v>
      </c>
      <c r="G8921" s="2">
        <v>0</v>
      </c>
      <c r="H8921" s="2">
        <v>0</v>
      </c>
      <c r="I8921" s="2">
        <v>0</v>
      </c>
      <c r="J8921" s="105">
        <f>SUMIF([1]MMM!$A:$A,A8921,[1]MMM!$F:$F)</f>
        <v>0</v>
      </c>
      <c r="K8921" s="2" t="s">
        <v>460</v>
      </c>
      <c r="L8921" s="2">
        <v>0</v>
      </c>
      <c r="M8921" t="s">
        <v>10962</v>
      </c>
      <c r="N8921" t="s">
        <v>14556</v>
      </c>
      <c r="O8921" t="s">
        <v>10962</v>
      </c>
      <c r="P8921" t="s">
        <v>11212</v>
      </c>
    </row>
    <row r="8922" spans="1:16" x14ac:dyDescent="0.3">
      <c r="A8922" t="s">
        <v>14609</v>
      </c>
      <c r="B8922" s="2" t="str">
        <f t="shared" si="419"/>
        <v>6574</v>
      </c>
      <c r="C8922" s="2">
        <f t="shared" si="417"/>
        <v>6574</v>
      </c>
      <c r="D8922" t="str">
        <f>VLOOKUP(C8922,'Cost Centre'!A:B,2,)</f>
        <v>Human Settlement and Housing</v>
      </c>
      <c r="E8922" t="str">
        <f t="shared" si="418"/>
        <v>6</v>
      </c>
      <c r="F8922" t="s">
        <v>14423</v>
      </c>
      <c r="G8922" s="2">
        <v>0</v>
      </c>
      <c r="H8922" s="2">
        <v>0</v>
      </c>
      <c r="I8922" s="2">
        <v>0</v>
      </c>
      <c r="J8922" s="105">
        <f>SUMIF([1]MMM!$A:$A,A8922,[1]MMM!$F:$F)</f>
        <v>0</v>
      </c>
      <c r="K8922" s="2" t="s">
        <v>460</v>
      </c>
      <c r="L8922" s="2">
        <v>0</v>
      </c>
      <c r="M8922" t="s">
        <v>10962</v>
      </c>
      <c r="N8922" t="s">
        <v>14556</v>
      </c>
      <c r="O8922" t="s">
        <v>10962</v>
      </c>
      <c r="P8922" t="s">
        <v>11212</v>
      </c>
    </row>
    <row r="8923" spans="1:16" x14ac:dyDescent="0.3">
      <c r="A8923" t="s">
        <v>14610</v>
      </c>
      <c r="B8923" s="2" t="str">
        <f t="shared" si="419"/>
        <v>6574</v>
      </c>
      <c r="C8923" s="2">
        <f t="shared" si="417"/>
        <v>6574</v>
      </c>
      <c r="D8923" t="str">
        <f>VLOOKUP(C8923,'Cost Centre'!A:B,2,)</f>
        <v>Human Settlement and Housing</v>
      </c>
      <c r="E8923" t="str">
        <f t="shared" si="418"/>
        <v>6</v>
      </c>
      <c r="F8923" t="s">
        <v>14425</v>
      </c>
      <c r="G8923" s="2">
        <v>0</v>
      </c>
      <c r="H8923" s="2">
        <v>0</v>
      </c>
      <c r="I8923" s="2">
        <v>0</v>
      </c>
      <c r="J8923" s="105">
        <f>SUMIF([1]MMM!$A:$A,A8923,[1]MMM!$F:$F)</f>
        <v>0</v>
      </c>
      <c r="K8923" s="2" t="s">
        <v>460</v>
      </c>
      <c r="L8923" s="2">
        <v>0</v>
      </c>
      <c r="M8923" t="s">
        <v>10962</v>
      </c>
      <c r="N8923" t="s">
        <v>14556</v>
      </c>
      <c r="O8923" t="s">
        <v>10962</v>
      </c>
      <c r="P8923" t="s">
        <v>11212</v>
      </c>
    </row>
    <row r="8924" spans="1:16" x14ac:dyDescent="0.3">
      <c r="A8924" t="s">
        <v>14611</v>
      </c>
      <c r="B8924" s="2" t="str">
        <f t="shared" si="419"/>
        <v>6574</v>
      </c>
      <c r="C8924" s="2">
        <f t="shared" si="417"/>
        <v>6574</v>
      </c>
      <c r="D8924" t="str">
        <f>VLOOKUP(C8924,'Cost Centre'!A:B,2,)</f>
        <v>Human Settlement and Housing</v>
      </c>
      <c r="E8924" t="str">
        <f t="shared" si="418"/>
        <v>6</v>
      </c>
      <c r="F8924" t="s">
        <v>14427</v>
      </c>
      <c r="G8924" s="2">
        <v>0</v>
      </c>
      <c r="H8924" s="2">
        <v>0</v>
      </c>
      <c r="I8924" s="2">
        <v>0</v>
      </c>
      <c r="J8924" s="105">
        <f>SUMIF([1]MMM!$A:$A,A8924,[1]MMM!$F:$F)</f>
        <v>0</v>
      </c>
      <c r="K8924" s="2" t="s">
        <v>460</v>
      </c>
      <c r="L8924" s="2">
        <v>0</v>
      </c>
      <c r="M8924" t="s">
        <v>10962</v>
      </c>
      <c r="N8924" t="s">
        <v>14556</v>
      </c>
      <c r="O8924" t="s">
        <v>10962</v>
      </c>
      <c r="P8924" t="s">
        <v>11212</v>
      </c>
    </row>
    <row r="8925" spans="1:16" x14ac:dyDescent="0.3">
      <c r="A8925" t="s">
        <v>14612</v>
      </c>
      <c r="B8925" s="2" t="str">
        <f t="shared" si="419"/>
        <v>6574</v>
      </c>
      <c r="C8925" s="2">
        <f t="shared" si="417"/>
        <v>6574</v>
      </c>
      <c r="D8925" t="str">
        <f>VLOOKUP(C8925,'Cost Centre'!A:B,2,)</f>
        <v>Human Settlement and Housing</v>
      </c>
      <c r="E8925" t="str">
        <f t="shared" si="418"/>
        <v>6</v>
      </c>
      <c r="F8925" t="s">
        <v>14429</v>
      </c>
      <c r="G8925" s="2">
        <v>0</v>
      </c>
      <c r="H8925" s="2">
        <v>0</v>
      </c>
      <c r="I8925" s="2">
        <v>0</v>
      </c>
      <c r="J8925" s="105">
        <f>SUMIF([1]MMM!$A:$A,A8925,[1]MMM!$F:$F)</f>
        <v>0</v>
      </c>
      <c r="K8925" s="2" t="s">
        <v>460</v>
      </c>
      <c r="L8925" s="2">
        <v>0</v>
      </c>
      <c r="M8925" t="s">
        <v>10962</v>
      </c>
      <c r="N8925" t="s">
        <v>14556</v>
      </c>
      <c r="O8925" t="s">
        <v>10962</v>
      </c>
      <c r="P8925" t="s">
        <v>11212</v>
      </c>
    </row>
    <row r="8926" spans="1:16" x14ac:dyDescent="0.3">
      <c r="A8926" t="s">
        <v>14613</v>
      </c>
      <c r="B8926" s="2" t="str">
        <f t="shared" si="419"/>
        <v>6574</v>
      </c>
      <c r="C8926" s="2">
        <f t="shared" si="417"/>
        <v>6574</v>
      </c>
      <c r="D8926" t="str">
        <f>VLOOKUP(C8926,'Cost Centre'!A:B,2,)</f>
        <v>Human Settlement and Housing</v>
      </c>
      <c r="E8926" t="str">
        <f t="shared" si="418"/>
        <v>6</v>
      </c>
      <c r="F8926" t="s">
        <v>14431</v>
      </c>
      <c r="G8926" s="2">
        <v>0</v>
      </c>
      <c r="H8926" s="2">
        <v>0</v>
      </c>
      <c r="I8926" s="2">
        <v>0</v>
      </c>
      <c r="J8926" s="105">
        <f>SUMIF([1]MMM!$A:$A,A8926,[1]MMM!$F:$F)</f>
        <v>0</v>
      </c>
      <c r="K8926" s="2" t="s">
        <v>460</v>
      </c>
      <c r="L8926" s="2">
        <v>0</v>
      </c>
      <c r="M8926" t="s">
        <v>10962</v>
      </c>
      <c r="N8926" t="s">
        <v>14556</v>
      </c>
      <c r="O8926" t="s">
        <v>10962</v>
      </c>
      <c r="P8926" t="s">
        <v>11212</v>
      </c>
    </row>
    <row r="8927" spans="1:16" x14ac:dyDescent="0.3">
      <c r="A8927" t="s">
        <v>14614</v>
      </c>
      <c r="B8927" s="2" t="str">
        <f t="shared" si="419"/>
        <v>6574</v>
      </c>
      <c r="C8927" s="2">
        <f t="shared" si="417"/>
        <v>6574</v>
      </c>
      <c r="D8927" t="str">
        <f>VLOOKUP(C8927,'Cost Centre'!A:B,2,)</f>
        <v>Human Settlement and Housing</v>
      </c>
      <c r="E8927" t="str">
        <f t="shared" si="418"/>
        <v>6</v>
      </c>
      <c r="F8927" t="s">
        <v>11009</v>
      </c>
      <c r="G8927" s="2">
        <v>0</v>
      </c>
      <c r="H8927" s="2">
        <v>0</v>
      </c>
      <c r="I8927" s="2">
        <v>0</v>
      </c>
      <c r="J8927" s="105">
        <f>SUMIF([1]MMM!$A:$A,A8927,[1]MMM!$F:$F)</f>
        <v>0</v>
      </c>
      <c r="K8927" s="2" t="s">
        <v>460</v>
      </c>
      <c r="L8927" s="2">
        <v>0</v>
      </c>
      <c r="M8927" t="s">
        <v>10962</v>
      </c>
      <c r="N8927" t="s">
        <v>14556</v>
      </c>
      <c r="O8927" t="s">
        <v>10962</v>
      </c>
      <c r="P8927" t="s">
        <v>11010</v>
      </c>
    </row>
    <row r="8928" spans="1:16" x14ac:dyDescent="0.3">
      <c r="A8928" t="s">
        <v>14615</v>
      </c>
      <c r="B8928" s="2" t="str">
        <f t="shared" si="419"/>
        <v>6574</v>
      </c>
      <c r="C8928" s="2">
        <f t="shared" si="417"/>
        <v>6574</v>
      </c>
      <c r="D8928" t="str">
        <f>VLOOKUP(C8928,'Cost Centre'!A:B,2,)</f>
        <v>Human Settlement and Housing</v>
      </c>
      <c r="E8928" t="str">
        <f t="shared" si="418"/>
        <v>6</v>
      </c>
      <c r="F8928" t="s">
        <v>11011</v>
      </c>
      <c r="G8928" s="2">
        <v>0</v>
      </c>
      <c r="H8928" s="2">
        <v>0</v>
      </c>
      <c r="I8928" s="2">
        <v>0</v>
      </c>
      <c r="J8928" s="105">
        <f>SUMIF([1]MMM!$A:$A,A8928,[1]MMM!$F:$F)</f>
        <v>0</v>
      </c>
      <c r="K8928" s="2" t="s">
        <v>460</v>
      </c>
      <c r="L8928" s="2">
        <v>0</v>
      </c>
      <c r="M8928" t="s">
        <v>10962</v>
      </c>
      <c r="N8928" t="s">
        <v>14556</v>
      </c>
      <c r="O8928" t="s">
        <v>10962</v>
      </c>
      <c r="P8928" t="s">
        <v>11010</v>
      </c>
    </row>
    <row r="8929" spans="1:16" x14ac:dyDescent="0.3">
      <c r="A8929" t="s">
        <v>14616</v>
      </c>
      <c r="B8929" s="2" t="str">
        <f t="shared" si="419"/>
        <v>6574</v>
      </c>
      <c r="C8929" s="2">
        <f t="shared" si="417"/>
        <v>6574</v>
      </c>
      <c r="D8929" t="str">
        <f>VLOOKUP(C8929,'Cost Centre'!A:B,2,)</f>
        <v>Human Settlement and Housing</v>
      </c>
      <c r="E8929" t="str">
        <f t="shared" si="418"/>
        <v>6</v>
      </c>
      <c r="F8929" t="s">
        <v>11012</v>
      </c>
      <c r="G8929" s="2">
        <v>0</v>
      </c>
      <c r="H8929" s="2">
        <v>0</v>
      </c>
      <c r="I8929" s="2">
        <v>0</v>
      </c>
      <c r="J8929" s="105">
        <f>SUMIF([1]MMM!$A:$A,A8929,[1]MMM!$F:$F)</f>
        <v>0</v>
      </c>
      <c r="K8929" s="2" t="s">
        <v>460</v>
      </c>
      <c r="L8929" s="2">
        <v>0</v>
      </c>
      <c r="M8929" t="s">
        <v>10962</v>
      </c>
      <c r="N8929" t="s">
        <v>14556</v>
      </c>
      <c r="O8929" t="s">
        <v>10962</v>
      </c>
      <c r="P8929" t="s">
        <v>11010</v>
      </c>
    </row>
    <row r="8930" spans="1:16" x14ac:dyDescent="0.3">
      <c r="A8930" t="s">
        <v>14617</v>
      </c>
      <c r="B8930" s="2" t="str">
        <f t="shared" si="419"/>
        <v>6574</v>
      </c>
      <c r="C8930" s="2">
        <f t="shared" si="417"/>
        <v>6574</v>
      </c>
      <c r="D8930" t="str">
        <f>VLOOKUP(C8930,'Cost Centre'!A:B,2,)</f>
        <v>Human Settlement and Housing</v>
      </c>
      <c r="E8930" t="str">
        <f t="shared" si="418"/>
        <v>6</v>
      </c>
      <c r="F8930" t="s">
        <v>11013</v>
      </c>
      <c r="G8930" s="2">
        <v>0</v>
      </c>
      <c r="H8930" s="2">
        <v>0</v>
      </c>
      <c r="I8930" s="2">
        <v>0</v>
      </c>
      <c r="J8930" s="105">
        <f>SUMIF([1]MMM!$A:$A,A8930,[1]MMM!$F:$F)</f>
        <v>0</v>
      </c>
      <c r="K8930" s="2" t="s">
        <v>460</v>
      </c>
      <c r="L8930" s="2">
        <v>0</v>
      </c>
      <c r="M8930" t="s">
        <v>10962</v>
      </c>
      <c r="N8930" t="s">
        <v>14556</v>
      </c>
      <c r="O8930" t="s">
        <v>10962</v>
      </c>
      <c r="P8930" t="s">
        <v>11010</v>
      </c>
    </row>
    <row r="8931" spans="1:16" x14ac:dyDescent="0.3">
      <c r="A8931" t="s">
        <v>14618</v>
      </c>
      <c r="B8931" s="2" t="str">
        <f t="shared" si="419"/>
        <v>6574</v>
      </c>
      <c r="C8931" s="2">
        <f t="shared" si="417"/>
        <v>6574</v>
      </c>
      <c r="D8931" t="str">
        <f>VLOOKUP(C8931,'Cost Centre'!A:B,2,)</f>
        <v>Human Settlement and Housing</v>
      </c>
      <c r="E8931" t="str">
        <f t="shared" si="418"/>
        <v>6</v>
      </c>
      <c r="F8931" t="s">
        <v>11014</v>
      </c>
      <c r="G8931" s="2">
        <v>0</v>
      </c>
      <c r="H8931" s="2">
        <v>0</v>
      </c>
      <c r="I8931" s="2">
        <v>0</v>
      </c>
      <c r="J8931" s="105">
        <f>SUMIF([1]MMM!$A:$A,A8931,[1]MMM!$F:$F)</f>
        <v>0</v>
      </c>
      <c r="K8931" s="2" t="s">
        <v>460</v>
      </c>
      <c r="L8931" s="2">
        <v>0</v>
      </c>
      <c r="M8931" t="s">
        <v>10962</v>
      </c>
      <c r="N8931" t="s">
        <v>14556</v>
      </c>
      <c r="O8931" t="s">
        <v>10962</v>
      </c>
      <c r="P8931" t="s">
        <v>11010</v>
      </c>
    </row>
    <row r="8932" spans="1:16" x14ac:dyDescent="0.3">
      <c r="A8932" t="s">
        <v>14619</v>
      </c>
      <c r="B8932" s="2" t="str">
        <f t="shared" si="419"/>
        <v>6574</v>
      </c>
      <c r="C8932" s="2">
        <f t="shared" si="417"/>
        <v>6574</v>
      </c>
      <c r="D8932" t="str">
        <f>VLOOKUP(C8932,'Cost Centre'!A:B,2,)</f>
        <v>Human Settlement and Housing</v>
      </c>
      <c r="E8932" t="str">
        <f t="shared" si="418"/>
        <v>6</v>
      </c>
      <c r="F8932" t="s">
        <v>11015</v>
      </c>
      <c r="G8932" s="2">
        <v>0</v>
      </c>
      <c r="H8932" s="2">
        <v>0</v>
      </c>
      <c r="I8932" s="2">
        <v>0</v>
      </c>
      <c r="J8932" s="105">
        <f>SUMIF([1]MMM!$A:$A,A8932,[1]MMM!$F:$F)</f>
        <v>0</v>
      </c>
      <c r="K8932" s="2" t="s">
        <v>460</v>
      </c>
      <c r="L8932" s="2">
        <v>0</v>
      </c>
      <c r="M8932" t="s">
        <v>10962</v>
      </c>
      <c r="N8932" t="s">
        <v>14556</v>
      </c>
      <c r="O8932" t="s">
        <v>10962</v>
      </c>
      <c r="P8932" t="s">
        <v>11010</v>
      </c>
    </row>
    <row r="8933" spans="1:16" x14ac:dyDescent="0.3">
      <c r="A8933" t="s">
        <v>14620</v>
      </c>
      <c r="B8933" s="2" t="str">
        <f t="shared" si="419"/>
        <v>6574</v>
      </c>
      <c r="C8933" s="2">
        <f t="shared" si="417"/>
        <v>6574</v>
      </c>
      <c r="D8933" t="str">
        <f>VLOOKUP(C8933,'Cost Centre'!A:B,2,)</f>
        <v>Human Settlement and Housing</v>
      </c>
      <c r="E8933" t="str">
        <f t="shared" si="418"/>
        <v>6</v>
      </c>
      <c r="F8933" t="s">
        <v>11016</v>
      </c>
      <c r="G8933" s="2">
        <v>0</v>
      </c>
      <c r="H8933" s="2">
        <v>0</v>
      </c>
      <c r="I8933" s="2">
        <v>0</v>
      </c>
      <c r="J8933" s="105">
        <f>SUMIF([1]MMM!$A:$A,A8933,[1]MMM!$F:$F)</f>
        <v>0</v>
      </c>
      <c r="K8933" s="2" t="s">
        <v>460</v>
      </c>
      <c r="L8933" s="2">
        <v>0</v>
      </c>
      <c r="M8933" t="s">
        <v>10962</v>
      </c>
      <c r="N8933" t="s">
        <v>14556</v>
      </c>
      <c r="O8933" t="s">
        <v>10962</v>
      </c>
      <c r="P8933" t="s">
        <v>11010</v>
      </c>
    </row>
    <row r="8934" spans="1:16" x14ac:dyDescent="0.3">
      <c r="A8934" t="s">
        <v>14621</v>
      </c>
      <c r="B8934" s="2" t="str">
        <f t="shared" si="419"/>
        <v>6574</v>
      </c>
      <c r="C8934" s="2">
        <f t="shared" si="417"/>
        <v>6574</v>
      </c>
      <c r="D8934" t="str">
        <f>VLOOKUP(C8934,'Cost Centre'!A:B,2,)</f>
        <v>Human Settlement and Housing</v>
      </c>
      <c r="E8934" t="str">
        <f t="shared" si="418"/>
        <v>6</v>
      </c>
      <c r="F8934" t="s">
        <v>11017</v>
      </c>
      <c r="G8934" s="2">
        <v>0</v>
      </c>
      <c r="H8934" s="2">
        <v>0</v>
      </c>
      <c r="I8934" s="2">
        <v>0</v>
      </c>
      <c r="J8934" s="105">
        <f>SUMIF([1]MMM!$A:$A,A8934,[1]MMM!$F:$F)</f>
        <v>0</v>
      </c>
      <c r="K8934" s="2" t="s">
        <v>460</v>
      </c>
      <c r="L8934" s="2">
        <v>0</v>
      </c>
      <c r="M8934" t="s">
        <v>10962</v>
      </c>
      <c r="N8934" t="s">
        <v>14556</v>
      </c>
      <c r="O8934" t="s">
        <v>10962</v>
      </c>
      <c r="P8934" t="s">
        <v>11010</v>
      </c>
    </row>
    <row r="8935" spans="1:16" x14ac:dyDescent="0.3">
      <c r="A8935" t="s">
        <v>14622</v>
      </c>
      <c r="B8935" s="2" t="str">
        <f t="shared" si="419"/>
        <v>6574</v>
      </c>
      <c r="C8935" s="2">
        <f t="shared" si="417"/>
        <v>6574</v>
      </c>
      <c r="D8935" t="str">
        <f>VLOOKUP(C8935,'Cost Centre'!A:B,2,)</f>
        <v>Human Settlement and Housing</v>
      </c>
      <c r="E8935" t="str">
        <f t="shared" si="418"/>
        <v>6</v>
      </c>
      <c r="F8935" t="s">
        <v>11018</v>
      </c>
      <c r="G8935" s="2">
        <v>0</v>
      </c>
      <c r="H8935" s="2">
        <v>0</v>
      </c>
      <c r="I8935" s="2">
        <v>0</v>
      </c>
      <c r="J8935" s="105">
        <f>SUMIF([1]MMM!$A:$A,A8935,[1]MMM!$F:$F)</f>
        <v>0</v>
      </c>
      <c r="K8935" s="2" t="s">
        <v>460</v>
      </c>
      <c r="L8935" s="2">
        <v>0</v>
      </c>
      <c r="M8935" t="s">
        <v>10962</v>
      </c>
      <c r="N8935" t="s">
        <v>14556</v>
      </c>
      <c r="O8935" t="s">
        <v>10962</v>
      </c>
      <c r="P8935" t="s">
        <v>11010</v>
      </c>
    </row>
    <row r="8936" spans="1:16" x14ac:dyDescent="0.3">
      <c r="A8936" t="s">
        <v>14623</v>
      </c>
      <c r="B8936" s="2" t="str">
        <f t="shared" si="419"/>
        <v>6574</v>
      </c>
      <c r="C8936" s="2">
        <f t="shared" si="417"/>
        <v>6574</v>
      </c>
      <c r="D8936" t="str">
        <f>VLOOKUP(C8936,'Cost Centre'!A:B,2,)</f>
        <v>Human Settlement and Housing</v>
      </c>
      <c r="E8936" t="str">
        <f t="shared" si="418"/>
        <v>6</v>
      </c>
      <c r="F8936" t="s">
        <v>11019</v>
      </c>
      <c r="G8936" s="2">
        <v>0</v>
      </c>
      <c r="H8936" s="2">
        <v>0</v>
      </c>
      <c r="I8936" s="2">
        <v>0</v>
      </c>
      <c r="J8936" s="105">
        <f>SUMIF([1]MMM!$A:$A,A8936,[1]MMM!$F:$F)</f>
        <v>0</v>
      </c>
      <c r="K8936" s="2" t="s">
        <v>460</v>
      </c>
      <c r="L8936" s="2">
        <v>0</v>
      </c>
      <c r="M8936" t="s">
        <v>10962</v>
      </c>
      <c r="N8936" t="s">
        <v>14556</v>
      </c>
      <c r="O8936" t="s">
        <v>10962</v>
      </c>
      <c r="P8936" t="s">
        <v>11010</v>
      </c>
    </row>
    <row r="8937" spans="1:16" x14ac:dyDescent="0.3">
      <c r="A8937" t="s">
        <v>14624</v>
      </c>
      <c r="B8937" s="2" t="str">
        <f t="shared" si="419"/>
        <v>6574</v>
      </c>
      <c r="C8937" s="2">
        <f t="shared" si="417"/>
        <v>6574</v>
      </c>
      <c r="D8937" t="str">
        <f>VLOOKUP(C8937,'Cost Centre'!A:B,2,)</f>
        <v>Human Settlement and Housing</v>
      </c>
      <c r="E8937" t="str">
        <f t="shared" si="418"/>
        <v>8</v>
      </c>
      <c r="F8937" t="s">
        <v>462</v>
      </c>
      <c r="G8937" s="2">
        <v>10656185.24</v>
      </c>
      <c r="H8937" s="2">
        <v>0</v>
      </c>
      <c r="I8937" s="2">
        <v>0</v>
      </c>
      <c r="J8937" s="105">
        <f>SUMIF([1]MMM!$A:$A,A8937,[1]MMM!$F:$F)</f>
        <v>10656185.24</v>
      </c>
      <c r="K8937" s="2" t="s">
        <v>460</v>
      </c>
      <c r="L8937" s="2">
        <v>0</v>
      </c>
      <c r="M8937" t="s">
        <v>10962</v>
      </c>
      <c r="N8937" t="s">
        <v>14556</v>
      </c>
      <c r="O8937" t="s">
        <v>10916</v>
      </c>
      <c r="P8937" t="s">
        <v>10917</v>
      </c>
    </row>
    <row r="8938" spans="1:16" x14ac:dyDescent="0.3">
      <c r="A8938" t="s">
        <v>14625</v>
      </c>
      <c r="B8938" s="2" t="str">
        <f t="shared" si="419"/>
        <v>6574</v>
      </c>
      <c r="C8938" s="2">
        <f t="shared" si="417"/>
        <v>6574</v>
      </c>
      <c r="D8938" t="str">
        <f>VLOOKUP(C8938,'Cost Centre'!A:B,2,)</f>
        <v>Human Settlement and Housing</v>
      </c>
      <c r="E8938" t="str">
        <f t="shared" si="418"/>
        <v>8</v>
      </c>
      <c r="F8938" t="s">
        <v>464</v>
      </c>
      <c r="G8938" s="2">
        <v>0</v>
      </c>
      <c r="H8938" s="2">
        <v>0</v>
      </c>
      <c r="I8938" s="2">
        <v>0</v>
      </c>
      <c r="J8938" s="105">
        <f>SUMIF([1]MMM!$A:$A,A8938,[1]MMM!$F:$F)</f>
        <v>0</v>
      </c>
      <c r="K8938" s="2" t="s">
        <v>460</v>
      </c>
      <c r="L8938" s="2">
        <v>0</v>
      </c>
      <c r="M8938" t="s">
        <v>10962</v>
      </c>
      <c r="N8938" t="s">
        <v>14556</v>
      </c>
      <c r="O8938" t="s">
        <v>10916</v>
      </c>
      <c r="P8938" t="s">
        <v>10917</v>
      </c>
    </row>
    <row r="8939" spans="1:16" x14ac:dyDescent="0.3">
      <c r="A8939" t="s">
        <v>14626</v>
      </c>
      <c r="B8939" s="2" t="str">
        <f t="shared" si="419"/>
        <v>6574</v>
      </c>
      <c r="C8939" s="2">
        <f t="shared" si="417"/>
        <v>6574</v>
      </c>
      <c r="D8939" t="str">
        <f>VLOOKUP(C8939,'Cost Centre'!A:B,2,)</f>
        <v>Human Settlement and Housing</v>
      </c>
      <c r="E8939" t="str">
        <f t="shared" si="418"/>
        <v>8</v>
      </c>
      <c r="F8939" t="s">
        <v>466</v>
      </c>
      <c r="G8939" s="2">
        <v>0</v>
      </c>
      <c r="H8939" s="2">
        <v>0</v>
      </c>
      <c r="I8939" s="2">
        <v>0</v>
      </c>
      <c r="J8939" s="105">
        <f>SUMIF([1]MMM!$A:$A,A8939,[1]MMM!$F:$F)</f>
        <v>0</v>
      </c>
      <c r="K8939" s="2" t="s">
        <v>460</v>
      </c>
      <c r="L8939" s="2">
        <v>0</v>
      </c>
      <c r="M8939" t="s">
        <v>10962</v>
      </c>
      <c r="N8939" t="s">
        <v>14556</v>
      </c>
      <c r="O8939" t="s">
        <v>10916</v>
      </c>
      <c r="P8939" t="s">
        <v>10917</v>
      </c>
    </row>
    <row r="8940" spans="1:16" x14ac:dyDescent="0.3">
      <c r="A8940" t="s">
        <v>14627</v>
      </c>
      <c r="B8940" s="2" t="str">
        <f t="shared" si="419"/>
        <v>6574</v>
      </c>
      <c r="C8940" s="2">
        <f t="shared" si="417"/>
        <v>6574</v>
      </c>
      <c r="D8940" t="str">
        <f>VLOOKUP(C8940,'Cost Centre'!A:B,2,)</f>
        <v>Human Settlement and Housing</v>
      </c>
      <c r="E8940" t="str">
        <f t="shared" si="418"/>
        <v>8</v>
      </c>
      <c r="F8940" t="s">
        <v>468</v>
      </c>
      <c r="G8940" s="2">
        <v>0</v>
      </c>
      <c r="H8940" s="2">
        <v>9251038.2300000004</v>
      </c>
      <c r="I8940" s="2">
        <v>0</v>
      </c>
      <c r="J8940" s="105">
        <f>SUMIF([1]MMM!$A:$A,A8940,[1]MMM!$F:$F)</f>
        <v>9251038.2300000004</v>
      </c>
      <c r="K8940" s="2" t="s">
        <v>460</v>
      </c>
      <c r="L8940" s="2">
        <v>0</v>
      </c>
      <c r="M8940" t="s">
        <v>10962</v>
      </c>
      <c r="N8940" t="s">
        <v>14556</v>
      </c>
      <c r="O8940" t="s">
        <v>10916</v>
      </c>
      <c r="P8940" t="s">
        <v>10917</v>
      </c>
    </row>
    <row r="8941" spans="1:16" x14ac:dyDescent="0.3">
      <c r="A8941" t="s">
        <v>14628</v>
      </c>
      <c r="B8941" s="2" t="str">
        <f t="shared" si="419"/>
        <v>6574</v>
      </c>
      <c r="C8941" s="2">
        <f t="shared" si="417"/>
        <v>6574</v>
      </c>
      <c r="D8941" t="str">
        <f>VLOOKUP(C8941,'Cost Centre'!A:B,2,)</f>
        <v>Human Settlement and Housing</v>
      </c>
      <c r="E8941" t="str">
        <f t="shared" si="418"/>
        <v>8</v>
      </c>
      <c r="F8941" t="s">
        <v>470</v>
      </c>
      <c r="G8941" s="2">
        <v>0</v>
      </c>
      <c r="H8941" s="2">
        <v>0</v>
      </c>
      <c r="I8941" s="2">
        <v>0</v>
      </c>
      <c r="J8941" s="105">
        <f>SUMIF([1]MMM!$A:$A,A8941,[1]MMM!$F:$F)</f>
        <v>0</v>
      </c>
      <c r="K8941" s="2" t="s">
        <v>460</v>
      </c>
      <c r="L8941" s="2">
        <v>0</v>
      </c>
      <c r="M8941" t="s">
        <v>10962</v>
      </c>
      <c r="N8941" t="s">
        <v>14556</v>
      </c>
      <c r="O8941" t="s">
        <v>10916</v>
      </c>
      <c r="P8941" t="s">
        <v>10917</v>
      </c>
    </row>
    <row r="8942" spans="1:16" x14ac:dyDescent="0.3">
      <c r="A8942" t="s">
        <v>14629</v>
      </c>
      <c r="B8942" s="2" t="str">
        <f t="shared" si="419"/>
        <v>6574</v>
      </c>
      <c r="C8942" s="2">
        <f t="shared" si="417"/>
        <v>6574</v>
      </c>
      <c r="D8942" t="str">
        <f>VLOOKUP(C8942,'Cost Centre'!A:B,2,)</f>
        <v>Human Settlement and Housing</v>
      </c>
      <c r="E8942" t="str">
        <f t="shared" si="418"/>
        <v>8</v>
      </c>
      <c r="F8942" t="s">
        <v>2159</v>
      </c>
      <c r="G8942" s="2">
        <v>0</v>
      </c>
      <c r="H8942" s="2">
        <v>0</v>
      </c>
      <c r="I8942" s="2">
        <v>0</v>
      </c>
      <c r="J8942" s="105">
        <f>SUMIF([1]MMM!$A:$A,A8942,[1]MMM!$F:$F)</f>
        <v>0</v>
      </c>
      <c r="K8942" s="2" t="s">
        <v>460</v>
      </c>
      <c r="L8942" s="2">
        <v>0</v>
      </c>
      <c r="M8942" t="s">
        <v>10962</v>
      </c>
      <c r="N8942" t="s">
        <v>14556</v>
      </c>
      <c r="O8942" t="s">
        <v>10916</v>
      </c>
      <c r="P8942" t="s">
        <v>10917</v>
      </c>
    </row>
    <row r="8943" spans="1:16" x14ac:dyDescent="0.3">
      <c r="A8943" t="s">
        <v>7490</v>
      </c>
      <c r="B8943" s="2" t="str">
        <f t="shared" si="419"/>
        <v>6701</v>
      </c>
      <c r="C8943" s="2">
        <f t="shared" si="417"/>
        <v>6701</v>
      </c>
      <c r="D8943" t="str">
        <f>VLOOKUP(C8943,'Cost Centre'!A:B,2,)</f>
        <v>Economic and Rural Development</v>
      </c>
      <c r="E8943" t="str">
        <f t="shared" si="418"/>
        <v>2</v>
      </c>
      <c r="F8943" t="s">
        <v>14630</v>
      </c>
      <c r="G8943" s="2">
        <v>0</v>
      </c>
      <c r="H8943" s="2">
        <v>1315287.75</v>
      </c>
      <c r="I8943" s="2">
        <v>0</v>
      </c>
      <c r="J8943" s="105">
        <f>SUMIF([1]MMM!$A:$A,A8943,[1]MMM!$F:$F)</f>
        <v>1315287.75</v>
      </c>
      <c r="K8943" s="2" t="s">
        <v>10</v>
      </c>
      <c r="L8943" s="2">
        <v>1440122</v>
      </c>
      <c r="M8943" t="s">
        <v>10962</v>
      </c>
      <c r="N8943" t="s">
        <v>14631</v>
      </c>
      <c r="O8943" t="s">
        <v>10871</v>
      </c>
      <c r="P8943" t="s">
        <v>10873</v>
      </c>
    </row>
    <row r="8944" spans="1:16" x14ac:dyDescent="0.3">
      <c r="A8944" t="s">
        <v>7491</v>
      </c>
      <c r="B8944" s="2" t="str">
        <f t="shared" si="419"/>
        <v>6701</v>
      </c>
      <c r="C8944" s="2">
        <f t="shared" si="417"/>
        <v>6701</v>
      </c>
      <c r="D8944" t="str">
        <f>VLOOKUP(C8944,'Cost Centre'!A:B,2,)</f>
        <v>Economic and Rural Development</v>
      </c>
      <c r="E8944" t="str">
        <f t="shared" si="418"/>
        <v>2</v>
      </c>
      <c r="F8944" t="s">
        <v>14632</v>
      </c>
      <c r="G8944" s="2">
        <v>0</v>
      </c>
      <c r="H8944" s="2">
        <v>103017.25</v>
      </c>
      <c r="I8944" s="2">
        <v>0</v>
      </c>
      <c r="J8944" s="105">
        <f>SUMIF([1]MMM!$A:$A,A8944,[1]MMM!$F:$F)</f>
        <v>103017.25</v>
      </c>
      <c r="K8944" s="2" t="s">
        <v>10</v>
      </c>
      <c r="L8944" s="2">
        <v>146786</v>
      </c>
      <c r="M8944" t="s">
        <v>10962</v>
      </c>
      <c r="N8944" t="s">
        <v>14631</v>
      </c>
      <c r="O8944" t="s">
        <v>10871</v>
      </c>
      <c r="P8944" t="s">
        <v>10873</v>
      </c>
    </row>
    <row r="8945" spans="1:16" x14ac:dyDescent="0.3">
      <c r="A8945" t="s">
        <v>7492</v>
      </c>
      <c r="B8945" s="2" t="str">
        <f t="shared" si="419"/>
        <v>6701</v>
      </c>
      <c r="C8945" s="2">
        <f t="shared" si="417"/>
        <v>6701</v>
      </c>
      <c r="D8945" t="str">
        <f>VLOOKUP(C8945,'Cost Centre'!A:B,2,)</f>
        <v>Economic and Rural Development</v>
      </c>
      <c r="E8945" t="str">
        <f t="shared" si="418"/>
        <v>2</v>
      </c>
      <c r="F8945" t="s">
        <v>14633</v>
      </c>
      <c r="G8945" s="2">
        <v>0</v>
      </c>
      <c r="H8945" s="2">
        <v>19200</v>
      </c>
      <c r="I8945" s="2">
        <v>0</v>
      </c>
      <c r="J8945" s="105">
        <f>SUMIF([1]MMM!$A:$A,A8945,[1]MMM!$F:$F)</f>
        <v>19200</v>
      </c>
      <c r="K8945" s="2" t="s">
        <v>10</v>
      </c>
      <c r="L8945" s="2">
        <v>19200</v>
      </c>
      <c r="M8945" t="s">
        <v>10962</v>
      </c>
      <c r="N8945" t="s">
        <v>14631</v>
      </c>
      <c r="O8945" t="s">
        <v>10871</v>
      </c>
      <c r="P8945" t="s">
        <v>10873</v>
      </c>
    </row>
    <row r="8946" spans="1:16" x14ac:dyDescent="0.3">
      <c r="A8946" t="s">
        <v>7493</v>
      </c>
      <c r="B8946" s="2" t="str">
        <f t="shared" si="419"/>
        <v>6701</v>
      </c>
      <c r="C8946" s="2">
        <f t="shared" si="417"/>
        <v>6701</v>
      </c>
      <c r="D8946" t="str">
        <f>VLOOKUP(C8946,'Cost Centre'!A:B,2,)</f>
        <v>Economic and Rural Development</v>
      </c>
      <c r="E8946" t="str">
        <f t="shared" si="418"/>
        <v>2</v>
      </c>
      <c r="F8946" t="s">
        <v>14634</v>
      </c>
      <c r="G8946" s="2">
        <v>0</v>
      </c>
      <c r="H8946" s="2">
        <v>120000</v>
      </c>
      <c r="I8946" s="2">
        <v>0</v>
      </c>
      <c r="J8946" s="105">
        <f>SUMIF([1]MMM!$A:$A,A8946,[1]MMM!$F:$F)</f>
        <v>120000</v>
      </c>
      <c r="K8946" s="2" t="s">
        <v>10</v>
      </c>
      <c r="L8946" s="2">
        <v>128640</v>
      </c>
      <c r="M8946" t="s">
        <v>10962</v>
      </c>
      <c r="N8946" t="s">
        <v>14631</v>
      </c>
      <c r="O8946" t="s">
        <v>10871</v>
      </c>
      <c r="P8946" t="s">
        <v>10873</v>
      </c>
    </row>
    <row r="8947" spans="1:16" x14ac:dyDescent="0.3">
      <c r="A8947" t="s">
        <v>7494</v>
      </c>
      <c r="B8947" s="2" t="str">
        <f t="shared" si="419"/>
        <v>6701</v>
      </c>
      <c r="C8947" s="2">
        <f t="shared" si="417"/>
        <v>6701</v>
      </c>
      <c r="D8947" t="str">
        <f>VLOOKUP(C8947,'Cost Centre'!A:B,2,)</f>
        <v>Economic and Rural Development</v>
      </c>
      <c r="E8947" t="str">
        <f t="shared" si="418"/>
        <v>2</v>
      </c>
      <c r="F8947" t="s">
        <v>14635</v>
      </c>
      <c r="G8947" s="2">
        <v>0</v>
      </c>
      <c r="H8947" s="2">
        <v>62055.95</v>
      </c>
      <c r="I8947" s="2">
        <v>0</v>
      </c>
      <c r="J8947" s="105">
        <f>SUMIF([1]MMM!$A:$A,A8947,[1]MMM!$F:$F)</f>
        <v>62055.95</v>
      </c>
      <c r="K8947" s="2" t="s">
        <v>10</v>
      </c>
      <c r="L8947" s="2">
        <v>62056</v>
      </c>
      <c r="M8947" t="s">
        <v>10962</v>
      </c>
      <c r="N8947" t="s">
        <v>14631</v>
      </c>
      <c r="O8947" t="s">
        <v>10871</v>
      </c>
      <c r="P8947" t="s">
        <v>10874</v>
      </c>
    </row>
    <row r="8948" spans="1:16" x14ac:dyDescent="0.3">
      <c r="A8948" t="s">
        <v>7495</v>
      </c>
      <c r="B8948" s="2" t="str">
        <f t="shared" si="419"/>
        <v>6701</v>
      </c>
      <c r="C8948" s="2">
        <f t="shared" si="417"/>
        <v>6701</v>
      </c>
      <c r="D8948" t="str">
        <f>VLOOKUP(C8948,'Cost Centre'!A:B,2,)</f>
        <v>Economic and Rural Development</v>
      </c>
      <c r="E8948" t="str">
        <f t="shared" si="418"/>
        <v>2</v>
      </c>
      <c r="F8948" t="s">
        <v>14636</v>
      </c>
      <c r="G8948" s="2">
        <v>0</v>
      </c>
      <c r="H8948" s="2">
        <v>263330.31</v>
      </c>
      <c r="I8948" s="2">
        <v>0</v>
      </c>
      <c r="J8948" s="105">
        <f>SUMIF([1]MMM!$A:$A,A8948,[1]MMM!$F:$F)</f>
        <v>263330.31</v>
      </c>
      <c r="K8948" s="2" t="s">
        <v>10</v>
      </c>
      <c r="L8948" s="2">
        <v>275380</v>
      </c>
      <c r="M8948" t="s">
        <v>10962</v>
      </c>
      <c r="N8948" t="s">
        <v>14631</v>
      </c>
      <c r="O8948" t="s">
        <v>10871</v>
      </c>
      <c r="P8948" t="s">
        <v>10874</v>
      </c>
    </row>
    <row r="8949" spans="1:16" x14ac:dyDescent="0.3">
      <c r="A8949" t="s">
        <v>7496</v>
      </c>
      <c r="B8949" s="2" t="str">
        <f t="shared" si="419"/>
        <v>6701</v>
      </c>
      <c r="C8949" s="2">
        <f t="shared" si="417"/>
        <v>6701</v>
      </c>
      <c r="D8949" t="str">
        <f>VLOOKUP(C8949,'Cost Centre'!A:B,2,)</f>
        <v>Economic and Rural Development</v>
      </c>
      <c r="E8949" t="str">
        <f t="shared" si="418"/>
        <v>2</v>
      </c>
      <c r="F8949" t="s">
        <v>14637</v>
      </c>
      <c r="G8949" s="2">
        <v>0</v>
      </c>
      <c r="H8949" s="2">
        <v>1784.65</v>
      </c>
      <c r="I8949" s="2">
        <v>0</v>
      </c>
      <c r="J8949" s="105">
        <f>SUMIF([1]MMM!$A:$A,A8949,[1]MMM!$F:$F)</f>
        <v>1784.65</v>
      </c>
      <c r="K8949" s="2" t="s">
        <v>10</v>
      </c>
      <c r="L8949" s="2">
        <v>1913</v>
      </c>
      <c r="M8949" t="s">
        <v>10962</v>
      </c>
      <c r="N8949" t="s">
        <v>14631</v>
      </c>
      <c r="O8949" t="s">
        <v>10871</v>
      </c>
      <c r="P8949" t="s">
        <v>10874</v>
      </c>
    </row>
    <row r="8950" spans="1:16" x14ac:dyDescent="0.3">
      <c r="A8950" t="s">
        <v>7497</v>
      </c>
      <c r="B8950" s="2" t="str">
        <f t="shared" si="419"/>
        <v>6701</v>
      </c>
      <c r="C8950" s="2">
        <f t="shared" si="417"/>
        <v>6701</v>
      </c>
      <c r="D8950" t="str">
        <f>VLOOKUP(C8950,'Cost Centre'!A:B,2,)</f>
        <v>Economic and Rural Development</v>
      </c>
      <c r="E8950" t="str">
        <f t="shared" si="418"/>
        <v>2</v>
      </c>
      <c r="F8950" t="s">
        <v>14638</v>
      </c>
      <c r="G8950" s="2">
        <v>0</v>
      </c>
      <c r="H8950" s="2">
        <v>104.99</v>
      </c>
      <c r="I8950" s="2">
        <v>0</v>
      </c>
      <c r="J8950" s="105">
        <f>SUMIF([1]MMM!$A:$A,A8950,[1]MMM!$F:$F)</f>
        <v>104.99</v>
      </c>
      <c r="K8950" s="2" t="s">
        <v>10</v>
      </c>
      <c r="L8950" s="2">
        <v>106</v>
      </c>
      <c r="M8950" t="s">
        <v>10962</v>
      </c>
      <c r="N8950" t="s">
        <v>14631</v>
      </c>
      <c r="O8950" t="s">
        <v>10871</v>
      </c>
      <c r="P8950" t="s">
        <v>10874</v>
      </c>
    </row>
    <row r="8951" spans="1:16" x14ac:dyDescent="0.3">
      <c r="A8951" t="s">
        <v>7498</v>
      </c>
      <c r="B8951" s="2" t="str">
        <f t="shared" si="419"/>
        <v>6701</v>
      </c>
      <c r="C8951" s="2">
        <f t="shared" si="417"/>
        <v>6701</v>
      </c>
      <c r="D8951" t="str">
        <f>VLOOKUP(C8951,'Cost Centre'!A:B,2,)</f>
        <v>Economic and Rural Development</v>
      </c>
      <c r="E8951" t="str">
        <f t="shared" si="418"/>
        <v>2</v>
      </c>
      <c r="F8951" t="s">
        <v>48</v>
      </c>
      <c r="G8951" s="2">
        <v>0</v>
      </c>
      <c r="H8951" s="2">
        <v>698436</v>
      </c>
      <c r="I8951" s="2">
        <v>0</v>
      </c>
      <c r="J8951" s="105">
        <f>SUMIF([1]MMM!$A:$A,A8951,[1]MMM!$F:$F)</f>
        <v>698436</v>
      </c>
      <c r="K8951" s="2" t="s">
        <v>10</v>
      </c>
      <c r="L8951" s="2">
        <v>1277082</v>
      </c>
      <c r="M8951" t="s">
        <v>10962</v>
      </c>
      <c r="N8951" t="s">
        <v>14631</v>
      </c>
      <c r="O8951" t="s">
        <v>10871</v>
      </c>
      <c r="P8951" t="s">
        <v>10875</v>
      </c>
    </row>
    <row r="8952" spans="1:16" x14ac:dyDescent="0.3">
      <c r="A8952" t="s">
        <v>7499</v>
      </c>
      <c r="B8952" s="2" t="str">
        <f t="shared" si="419"/>
        <v>6701</v>
      </c>
      <c r="C8952" s="2">
        <f t="shared" si="417"/>
        <v>6701</v>
      </c>
      <c r="D8952" t="str">
        <f>VLOOKUP(C8952,'Cost Centre'!A:B,2,)</f>
        <v>Economic and Rural Development</v>
      </c>
      <c r="E8952" t="str">
        <f t="shared" si="418"/>
        <v>2</v>
      </c>
      <c r="F8952" t="s">
        <v>51</v>
      </c>
      <c r="G8952" s="2">
        <v>0</v>
      </c>
      <c r="H8952" s="2">
        <v>0</v>
      </c>
      <c r="I8952" s="2">
        <v>0</v>
      </c>
      <c r="J8952" s="105">
        <f>SUMIF([1]MMM!$A:$A,A8952,[1]MMM!$F:$F)</f>
        <v>0</v>
      </c>
      <c r="K8952" s="2" t="s">
        <v>10</v>
      </c>
      <c r="L8952" s="2">
        <v>8400</v>
      </c>
      <c r="M8952" t="s">
        <v>10962</v>
      </c>
      <c r="N8952" t="s">
        <v>14631</v>
      </c>
      <c r="O8952" t="s">
        <v>10871</v>
      </c>
      <c r="P8952" t="s">
        <v>10875</v>
      </c>
    </row>
    <row r="8953" spans="1:16" x14ac:dyDescent="0.3">
      <c r="A8953" t="s">
        <v>7500</v>
      </c>
      <c r="B8953" s="2" t="str">
        <f t="shared" si="419"/>
        <v>6701</v>
      </c>
      <c r="C8953" s="2">
        <f t="shared" si="417"/>
        <v>6701</v>
      </c>
      <c r="D8953" t="str">
        <f>VLOOKUP(C8953,'Cost Centre'!A:B,2,)</f>
        <v>Economic and Rural Development</v>
      </c>
      <c r="E8953" t="str">
        <f t="shared" si="418"/>
        <v>2</v>
      </c>
      <c r="F8953" t="s">
        <v>52</v>
      </c>
      <c r="G8953" s="2">
        <v>0</v>
      </c>
      <c r="H8953" s="2">
        <v>10228.44</v>
      </c>
      <c r="I8953" s="2">
        <v>0</v>
      </c>
      <c r="J8953" s="105">
        <f>SUMIF([1]MMM!$A:$A,A8953,[1]MMM!$F:$F)</f>
        <v>10228.44</v>
      </c>
      <c r="K8953" s="2" t="s">
        <v>10</v>
      </c>
      <c r="L8953" s="2">
        <v>10248</v>
      </c>
      <c r="M8953" t="s">
        <v>10962</v>
      </c>
      <c r="N8953" t="s">
        <v>14631</v>
      </c>
      <c r="O8953" t="s">
        <v>10871</v>
      </c>
      <c r="P8953" t="s">
        <v>10875</v>
      </c>
    </row>
    <row r="8954" spans="1:16" x14ac:dyDescent="0.3">
      <c r="A8954" t="s">
        <v>7501</v>
      </c>
      <c r="B8954" s="2" t="str">
        <f t="shared" si="419"/>
        <v>6701</v>
      </c>
      <c r="C8954" s="2">
        <f t="shared" si="417"/>
        <v>6701</v>
      </c>
      <c r="D8954" t="str">
        <f>VLOOKUP(C8954,'Cost Centre'!A:B,2,)</f>
        <v>Economic and Rural Development</v>
      </c>
      <c r="E8954" t="str">
        <f t="shared" si="418"/>
        <v>2</v>
      </c>
      <c r="F8954" t="s">
        <v>55</v>
      </c>
      <c r="G8954" s="2">
        <v>0</v>
      </c>
      <c r="H8954" s="2">
        <v>178042.05</v>
      </c>
      <c r="I8954" s="2">
        <v>0</v>
      </c>
      <c r="J8954" s="105">
        <f>SUMIF([1]MMM!$A:$A,A8954,[1]MMM!$F:$F)</f>
        <v>180258.9</v>
      </c>
      <c r="K8954" s="2" t="s">
        <v>10</v>
      </c>
      <c r="L8954" s="2">
        <v>378924</v>
      </c>
      <c r="M8954" t="s">
        <v>10962</v>
      </c>
      <c r="N8954" t="s">
        <v>14631</v>
      </c>
      <c r="O8954" t="s">
        <v>10871</v>
      </c>
      <c r="P8954" t="s">
        <v>10875</v>
      </c>
    </row>
    <row r="8955" spans="1:16" x14ac:dyDescent="0.3">
      <c r="A8955" t="s">
        <v>7502</v>
      </c>
      <c r="B8955" s="2" t="str">
        <f t="shared" si="419"/>
        <v>6701</v>
      </c>
      <c r="C8955" s="2">
        <f t="shared" si="417"/>
        <v>6701</v>
      </c>
      <c r="D8955" t="str">
        <f>VLOOKUP(C8955,'Cost Centre'!A:B,2,)</f>
        <v>Economic and Rural Development</v>
      </c>
      <c r="E8955" t="str">
        <f t="shared" si="418"/>
        <v>2</v>
      </c>
      <c r="F8955" t="s">
        <v>56</v>
      </c>
      <c r="G8955" s="2">
        <v>0</v>
      </c>
      <c r="H8955" s="2">
        <v>0</v>
      </c>
      <c r="I8955" s="2">
        <v>0</v>
      </c>
      <c r="J8955" s="105">
        <f>SUMIF([1]MMM!$A:$A,A8955,[1]MMM!$F:$F)</f>
        <v>0</v>
      </c>
      <c r="K8955" s="2" t="s">
        <v>10</v>
      </c>
      <c r="L8955" s="2">
        <v>0</v>
      </c>
      <c r="M8955" t="s">
        <v>10962</v>
      </c>
      <c r="N8955" t="s">
        <v>14631</v>
      </c>
      <c r="O8955" t="s">
        <v>10871</v>
      </c>
      <c r="P8955" t="s">
        <v>10875</v>
      </c>
    </row>
    <row r="8956" spans="1:16" x14ac:dyDescent="0.3">
      <c r="A8956" t="s">
        <v>7503</v>
      </c>
      <c r="B8956" s="2" t="str">
        <f t="shared" si="419"/>
        <v>6701</v>
      </c>
      <c r="C8956" s="2">
        <f t="shared" si="417"/>
        <v>6701</v>
      </c>
      <c r="D8956" t="str">
        <f>VLOOKUP(C8956,'Cost Centre'!A:B,2,)</f>
        <v>Economic and Rural Development</v>
      </c>
      <c r="E8956" t="str">
        <f t="shared" si="418"/>
        <v>2</v>
      </c>
      <c r="F8956" t="s">
        <v>60</v>
      </c>
      <c r="G8956" s="2">
        <v>0</v>
      </c>
      <c r="H8956" s="2">
        <v>15372</v>
      </c>
      <c r="I8956" s="2">
        <v>0</v>
      </c>
      <c r="J8956" s="105">
        <f>SUMIF([1]MMM!$A:$A,A8956,[1]MMM!$F:$F)</f>
        <v>23058</v>
      </c>
      <c r="K8956" s="2" t="s">
        <v>10</v>
      </c>
      <c r="L8956" s="2">
        <v>0</v>
      </c>
      <c r="M8956" t="s">
        <v>10962</v>
      </c>
      <c r="N8956" t="s">
        <v>14631</v>
      </c>
      <c r="O8956" t="s">
        <v>10871</v>
      </c>
      <c r="P8956" t="s">
        <v>10875</v>
      </c>
    </row>
    <row r="8957" spans="1:16" x14ac:dyDescent="0.3">
      <c r="A8957" t="s">
        <v>7504</v>
      </c>
      <c r="B8957" s="2" t="str">
        <f t="shared" si="419"/>
        <v>6701</v>
      </c>
      <c r="C8957" s="2">
        <f t="shared" si="417"/>
        <v>6701</v>
      </c>
      <c r="D8957" t="str">
        <f>VLOOKUP(C8957,'Cost Centre'!A:B,2,)</f>
        <v>Economic and Rural Development</v>
      </c>
      <c r="E8957" t="str">
        <f t="shared" si="418"/>
        <v>2</v>
      </c>
      <c r="F8957" t="s">
        <v>61</v>
      </c>
      <c r="G8957" s="2">
        <v>0</v>
      </c>
      <c r="H8957" s="2">
        <v>58203</v>
      </c>
      <c r="I8957" s="2">
        <v>0</v>
      </c>
      <c r="J8957" s="105">
        <f>SUMIF([1]MMM!$A:$A,A8957,[1]MMM!$F:$F)</f>
        <v>58203</v>
      </c>
      <c r="K8957" s="2" t="s">
        <v>10</v>
      </c>
      <c r="L8957" s="2">
        <v>93966</v>
      </c>
      <c r="M8957" t="s">
        <v>10962</v>
      </c>
      <c r="N8957" t="s">
        <v>14631</v>
      </c>
      <c r="O8957" t="s">
        <v>10871</v>
      </c>
      <c r="P8957" t="s">
        <v>10875</v>
      </c>
    </row>
    <row r="8958" spans="1:16" x14ac:dyDescent="0.3">
      <c r="A8958" t="s">
        <v>7505</v>
      </c>
      <c r="B8958" s="2" t="str">
        <f t="shared" si="419"/>
        <v>6701</v>
      </c>
      <c r="C8958" s="2">
        <f t="shared" si="417"/>
        <v>6701</v>
      </c>
      <c r="D8958" t="str">
        <f>VLOOKUP(C8958,'Cost Centre'!A:B,2,)</f>
        <v>Economic and Rural Development</v>
      </c>
      <c r="E8958" t="str">
        <f t="shared" si="418"/>
        <v>2</v>
      </c>
      <c r="F8958" t="s">
        <v>67</v>
      </c>
      <c r="G8958" s="2">
        <v>0</v>
      </c>
      <c r="H8958" s="2">
        <v>210.01</v>
      </c>
      <c r="I8958" s="2">
        <v>0</v>
      </c>
      <c r="J8958" s="105">
        <f>SUMIF([1]MMM!$A:$A,A8958,[1]MMM!$F:$F)</f>
        <v>210.01</v>
      </c>
      <c r="K8958" s="2" t="s">
        <v>10</v>
      </c>
      <c r="L8958" s="2">
        <v>212</v>
      </c>
      <c r="M8958" t="s">
        <v>10962</v>
      </c>
      <c r="N8958" t="s">
        <v>14631</v>
      </c>
      <c r="O8958" t="s">
        <v>10871</v>
      </c>
      <c r="P8958" t="s">
        <v>10876</v>
      </c>
    </row>
    <row r="8959" spans="1:16" x14ac:dyDescent="0.3">
      <c r="A8959" t="s">
        <v>7506</v>
      </c>
      <c r="B8959" s="2" t="str">
        <f t="shared" si="419"/>
        <v>6701</v>
      </c>
      <c r="C8959" s="2">
        <f t="shared" si="417"/>
        <v>6701</v>
      </c>
      <c r="D8959" t="str">
        <f>VLOOKUP(C8959,'Cost Centre'!A:B,2,)</f>
        <v>Economic and Rural Development</v>
      </c>
      <c r="E8959" t="str">
        <f t="shared" si="418"/>
        <v>2</v>
      </c>
      <c r="F8959" t="s">
        <v>68</v>
      </c>
      <c r="G8959" s="2">
        <v>0</v>
      </c>
      <c r="H8959" s="2">
        <v>8189.12</v>
      </c>
      <c r="I8959" s="2">
        <v>0</v>
      </c>
      <c r="J8959" s="105">
        <f>SUMIF([1]MMM!$A:$A,A8959,[1]MMM!$F:$F)</f>
        <v>8942.5499999999993</v>
      </c>
      <c r="K8959" s="2" t="s">
        <v>10</v>
      </c>
      <c r="L8959" s="2">
        <v>9058</v>
      </c>
      <c r="M8959" t="s">
        <v>10962</v>
      </c>
      <c r="N8959" t="s">
        <v>14631</v>
      </c>
      <c r="O8959" t="s">
        <v>10871</v>
      </c>
      <c r="P8959" t="s">
        <v>10876</v>
      </c>
    </row>
    <row r="8960" spans="1:16" x14ac:dyDescent="0.3">
      <c r="A8960" t="s">
        <v>7507</v>
      </c>
      <c r="B8960" s="2" t="str">
        <f t="shared" si="419"/>
        <v>6701</v>
      </c>
      <c r="C8960" s="2">
        <f t="shared" si="417"/>
        <v>6701</v>
      </c>
      <c r="D8960" t="str">
        <f>VLOOKUP(C8960,'Cost Centre'!A:B,2,)</f>
        <v>Economic and Rural Development</v>
      </c>
      <c r="E8960" t="str">
        <f t="shared" si="418"/>
        <v>2</v>
      </c>
      <c r="F8960" t="s">
        <v>10877</v>
      </c>
      <c r="G8960" s="2">
        <v>0</v>
      </c>
      <c r="H8960" s="2">
        <v>46166.39</v>
      </c>
      <c r="I8960" s="2">
        <v>0</v>
      </c>
      <c r="J8960" s="105">
        <f>SUMIF([1]MMM!$A:$A,A8960,[1]MMM!$F:$F)</f>
        <v>46166.39</v>
      </c>
      <c r="K8960" s="2" t="s">
        <v>10</v>
      </c>
      <c r="L8960" s="2">
        <v>40594</v>
      </c>
      <c r="M8960" t="s">
        <v>10962</v>
      </c>
      <c r="N8960" t="s">
        <v>14631</v>
      </c>
      <c r="O8960" t="s">
        <v>10871</v>
      </c>
      <c r="P8960" t="s">
        <v>10876</v>
      </c>
    </row>
    <row r="8961" spans="1:16" x14ac:dyDescent="0.3">
      <c r="A8961" t="s">
        <v>7508</v>
      </c>
      <c r="B8961" s="2" t="str">
        <f t="shared" si="419"/>
        <v>6701</v>
      </c>
      <c r="C8961" s="2">
        <f t="shared" si="417"/>
        <v>6701</v>
      </c>
      <c r="D8961" t="str">
        <f>VLOOKUP(C8961,'Cost Centre'!A:B,2,)</f>
        <v>Economic and Rural Development</v>
      </c>
      <c r="E8961" t="str">
        <f t="shared" si="418"/>
        <v>2</v>
      </c>
      <c r="F8961" t="s">
        <v>69</v>
      </c>
      <c r="G8961" s="2">
        <v>0</v>
      </c>
      <c r="H8961" s="2">
        <v>93356.17</v>
      </c>
      <c r="I8961" s="2">
        <v>0</v>
      </c>
      <c r="J8961" s="105">
        <f>SUMIF([1]MMM!$A:$A,A8961,[1]MMM!$F:$F)</f>
        <v>93356.17</v>
      </c>
      <c r="K8961" s="2" t="s">
        <v>10</v>
      </c>
      <c r="L8961" s="2">
        <v>93530</v>
      </c>
      <c r="M8961" t="s">
        <v>10962</v>
      </c>
      <c r="N8961" t="s">
        <v>14631</v>
      </c>
      <c r="O8961" t="s">
        <v>10871</v>
      </c>
      <c r="P8961" t="s">
        <v>10876</v>
      </c>
    </row>
    <row r="8962" spans="1:16" x14ac:dyDescent="0.3">
      <c r="A8962" t="s">
        <v>7509</v>
      </c>
      <c r="B8962" s="2" t="str">
        <f t="shared" si="419"/>
        <v>6701</v>
      </c>
      <c r="C8962" s="2">
        <f t="shared" ref="C8962:C9025" si="420">VALUE(B8962)</f>
        <v>6701</v>
      </c>
      <c r="D8962" t="str">
        <f>VLOOKUP(C8962,'Cost Centre'!A:B,2,)</f>
        <v>Economic and Rural Development</v>
      </c>
      <c r="E8962" t="str">
        <f t="shared" ref="E8962:E9025" si="421">MID(A8962,5,1)</f>
        <v>2</v>
      </c>
      <c r="F8962" t="s">
        <v>70</v>
      </c>
      <c r="G8962" s="2">
        <v>0</v>
      </c>
      <c r="H8962" s="2">
        <v>3562.13</v>
      </c>
      <c r="I8962" s="2">
        <v>0</v>
      </c>
      <c r="J8962" s="105">
        <f>SUMIF([1]MMM!$A:$A,A8962,[1]MMM!$F:$F)</f>
        <v>3562.13</v>
      </c>
      <c r="K8962" s="2" t="s">
        <v>10</v>
      </c>
      <c r="L8962" s="2">
        <v>3826</v>
      </c>
      <c r="M8962" t="s">
        <v>10962</v>
      </c>
      <c r="N8962" t="s">
        <v>14631</v>
      </c>
      <c r="O8962" t="s">
        <v>10871</v>
      </c>
      <c r="P8962" t="s">
        <v>10876</v>
      </c>
    </row>
    <row r="8963" spans="1:16" x14ac:dyDescent="0.3">
      <c r="A8963" t="s">
        <v>14639</v>
      </c>
      <c r="B8963" s="2" t="str">
        <f t="shared" ref="B8963:B9026" si="422">MID(A8963,1,4)</f>
        <v>6701</v>
      </c>
      <c r="C8963" s="2">
        <f t="shared" si="420"/>
        <v>6701</v>
      </c>
      <c r="D8963" t="str">
        <f>VLOOKUP(C8963,'Cost Centre'!A:B,2,)</f>
        <v>Economic and Rural Development</v>
      </c>
      <c r="E8963" t="str">
        <f t="shared" si="421"/>
        <v>2</v>
      </c>
      <c r="F8963" t="s">
        <v>73</v>
      </c>
      <c r="G8963" s="2">
        <v>0</v>
      </c>
      <c r="H8963" s="2">
        <v>21899.69</v>
      </c>
      <c r="I8963" s="2">
        <v>0</v>
      </c>
      <c r="J8963" s="105">
        <f>SUMIF([1]MMM!$A:$A,A8963,[1]MMM!$F:$F)</f>
        <v>21899.69</v>
      </c>
      <c r="K8963" s="2" t="s">
        <v>10</v>
      </c>
      <c r="L8963" s="2">
        <v>21900</v>
      </c>
      <c r="M8963" t="s">
        <v>10962</v>
      </c>
      <c r="N8963" t="s">
        <v>14631</v>
      </c>
      <c r="O8963" t="s">
        <v>10871</v>
      </c>
      <c r="P8963" t="s">
        <v>10878</v>
      </c>
    </row>
    <row r="8964" spans="1:16" x14ac:dyDescent="0.3">
      <c r="A8964" t="s">
        <v>7510</v>
      </c>
      <c r="B8964" s="2" t="str">
        <f t="shared" si="422"/>
        <v>6701</v>
      </c>
      <c r="C8964" s="2">
        <f t="shared" si="420"/>
        <v>6701</v>
      </c>
      <c r="D8964" t="str">
        <f>VLOOKUP(C8964,'Cost Centre'!A:B,2,)</f>
        <v>Economic and Rural Development</v>
      </c>
      <c r="E8964" t="str">
        <f t="shared" si="421"/>
        <v>2</v>
      </c>
      <c r="F8964" t="s">
        <v>2117</v>
      </c>
      <c r="G8964" s="2">
        <v>0</v>
      </c>
      <c r="H8964" s="2">
        <v>3042.65</v>
      </c>
      <c r="I8964" s="2">
        <v>0</v>
      </c>
      <c r="J8964" s="105">
        <f>SUMIF([1]MMM!$A:$A,A8964,[1]MMM!$F:$F)</f>
        <v>3042.65</v>
      </c>
      <c r="K8964" s="2" t="s">
        <v>10</v>
      </c>
      <c r="L8964" s="2">
        <v>11410</v>
      </c>
      <c r="M8964" t="s">
        <v>10962</v>
      </c>
      <c r="N8964" t="s">
        <v>14631</v>
      </c>
      <c r="O8964" t="s">
        <v>10871</v>
      </c>
      <c r="P8964" t="s">
        <v>10878</v>
      </c>
    </row>
    <row r="8965" spans="1:16" x14ac:dyDescent="0.3">
      <c r="A8965" t="s">
        <v>14640</v>
      </c>
      <c r="B8965" s="2" t="str">
        <f t="shared" si="422"/>
        <v>6701</v>
      </c>
      <c r="C8965" s="2">
        <f t="shared" si="420"/>
        <v>6701</v>
      </c>
      <c r="D8965" t="str">
        <f>VLOOKUP(C8965,'Cost Centre'!A:B,2,)</f>
        <v>Economic and Rural Development</v>
      </c>
      <c r="E8965" t="str">
        <f t="shared" si="421"/>
        <v>2</v>
      </c>
      <c r="F8965" t="s">
        <v>78</v>
      </c>
      <c r="G8965" s="2">
        <v>0</v>
      </c>
      <c r="H8965" s="2">
        <v>200000</v>
      </c>
      <c r="I8965" s="2">
        <v>0</v>
      </c>
      <c r="J8965" s="105">
        <f>SUMIF([1]MMM!$A:$A,A8965,[1]MMM!$F:$F)</f>
        <v>200000</v>
      </c>
      <c r="K8965" s="2" t="s">
        <v>10</v>
      </c>
      <c r="L8965" s="2">
        <v>250000</v>
      </c>
      <c r="M8965" t="s">
        <v>10962</v>
      </c>
      <c r="N8965" t="s">
        <v>14631</v>
      </c>
      <c r="O8965" t="s">
        <v>10871</v>
      </c>
      <c r="P8965" t="s">
        <v>10931</v>
      </c>
    </row>
    <row r="8966" spans="1:16" x14ac:dyDescent="0.3">
      <c r="A8966" t="s">
        <v>14641</v>
      </c>
      <c r="B8966" s="2" t="str">
        <f t="shared" si="422"/>
        <v>6701</v>
      </c>
      <c r="C8966" s="2">
        <f t="shared" si="420"/>
        <v>6701</v>
      </c>
      <c r="D8966" t="str">
        <f>VLOOKUP(C8966,'Cost Centre'!A:B,2,)</f>
        <v>Economic and Rural Development</v>
      </c>
      <c r="E8966" t="str">
        <f t="shared" si="421"/>
        <v>2</v>
      </c>
      <c r="F8966" t="s">
        <v>79</v>
      </c>
      <c r="G8966" s="2">
        <v>0</v>
      </c>
      <c r="H8966" s="2">
        <v>0</v>
      </c>
      <c r="I8966" s="2">
        <v>0</v>
      </c>
      <c r="J8966" s="105">
        <f>SUMIF([1]MMM!$A:$A,A8966,[1]MMM!$F:$F)</f>
        <v>0</v>
      </c>
      <c r="K8966" s="2" t="s">
        <v>10</v>
      </c>
      <c r="L8966" s="2">
        <v>30000</v>
      </c>
      <c r="M8966" t="s">
        <v>10962</v>
      </c>
      <c r="N8966" t="s">
        <v>14631</v>
      </c>
      <c r="O8966" t="s">
        <v>10871</v>
      </c>
      <c r="P8966" t="s">
        <v>10879</v>
      </c>
    </row>
    <row r="8967" spans="1:16" x14ac:dyDescent="0.3">
      <c r="A8967" t="s">
        <v>14642</v>
      </c>
      <c r="B8967" s="2" t="str">
        <f t="shared" si="422"/>
        <v>6701</v>
      </c>
      <c r="C8967" s="2">
        <f t="shared" si="420"/>
        <v>6701</v>
      </c>
      <c r="D8967" t="str">
        <f>VLOOKUP(C8967,'Cost Centre'!A:B,2,)</f>
        <v>Economic and Rural Development</v>
      </c>
      <c r="E8967" t="str">
        <f t="shared" si="421"/>
        <v>2</v>
      </c>
      <c r="F8967" t="s">
        <v>79</v>
      </c>
      <c r="G8967" s="2">
        <v>0</v>
      </c>
      <c r="H8967" s="2">
        <v>30665</v>
      </c>
      <c r="I8967" s="2">
        <v>0</v>
      </c>
      <c r="J8967" s="105">
        <f>SUMIF([1]MMM!$A:$A,A8967,[1]MMM!$F:$F)</f>
        <v>30665</v>
      </c>
      <c r="K8967" s="2" t="s">
        <v>10</v>
      </c>
      <c r="L8967" s="2">
        <v>100000</v>
      </c>
      <c r="M8967" t="s">
        <v>10962</v>
      </c>
      <c r="N8967" t="s">
        <v>14631</v>
      </c>
      <c r="O8967" t="s">
        <v>10871</v>
      </c>
      <c r="P8967" t="s">
        <v>10879</v>
      </c>
    </row>
    <row r="8968" spans="1:16" x14ac:dyDescent="0.3">
      <c r="A8968" t="s">
        <v>14643</v>
      </c>
      <c r="B8968" s="2" t="str">
        <f t="shared" si="422"/>
        <v>6701</v>
      </c>
      <c r="C8968" s="2">
        <f t="shared" si="420"/>
        <v>6701</v>
      </c>
      <c r="D8968" t="str">
        <f>VLOOKUP(C8968,'Cost Centre'!A:B,2,)</f>
        <v>Economic and Rural Development</v>
      </c>
      <c r="E8968" t="str">
        <f t="shared" si="421"/>
        <v>2</v>
      </c>
      <c r="F8968" t="s">
        <v>79</v>
      </c>
      <c r="G8968" s="2">
        <v>0</v>
      </c>
      <c r="H8968" s="2">
        <v>0</v>
      </c>
      <c r="I8968" s="2">
        <v>0</v>
      </c>
      <c r="J8968" s="105">
        <f>SUMIF([1]MMM!$A:$A,A8968,[1]MMM!$F:$F)</f>
        <v>0</v>
      </c>
      <c r="K8968" s="2" t="s">
        <v>10</v>
      </c>
      <c r="L8968" s="2">
        <v>0</v>
      </c>
      <c r="M8968" t="s">
        <v>10962</v>
      </c>
      <c r="N8968" t="s">
        <v>14631</v>
      </c>
      <c r="O8968" t="s">
        <v>10871</v>
      </c>
      <c r="P8968" t="s">
        <v>10879</v>
      </c>
    </row>
    <row r="8969" spans="1:16" x14ac:dyDescent="0.3">
      <c r="A8969" t="s">
        <v>14644</v>
      </c>
      <c r="B8969" s="2" t="str">
        <f t="shared" si="422"/>
        <v>6701</v>
      </c>
      <c r="C8969" s="2">
        <f t="shared" si="420"/>
        <v>6701</v>
      </c>
      <c r="D8969" t="str">
        <f>VLOOKUP(C8969,'Cost Centre'!A:B,2,)</f>
        <v>Economic and Rural Development</v>
      </c>
      <c r="E8969" t="str">
        <f t="shared" si="421"/>
        <v>2</v>
      </c>
      <c r="F8969" t="s">
        <v>79</v>
      </c>
      <c r="G8969" s="2">
        <v>0</v>
      </c>
      <c r="H8969" s="2">
        <v>200000</v>
      </c>
      <c r="I8969" s="2">
        <v>0</v>
      </c>
      <c r="J8969" s="105">
        <f>SUMIF([1]MMM!$A:$A,A8969,[1]MMM!$F:$F)</f>
        <v>200000</v>
      </c>
      <c r="K8969" s="2" t="s">
        <v>10</v>
      </c>
      <c r="L8969" s="2">
        <v>200000</v>
      </c>
      <c r="M8969" t="s">
        <v>10962</v>
      </c>
      <c r="N8969" t="s">
        <v>14631</v>
      </c>
      <c r="O8969" t="s">
        <v>10871</v>
      </c>
      <c r="P8969" t="s">
        <v>10879</v>
      </c>
    </row>
    <row r="8970" spans="1:16" x14ac:dyDescent="0.3">
      <c r="A8970" t="s">
        <v>14645</v>
      </c>
      <c r="B8970" s="2" t="str">
        <f t="shared" si="422"/>
        <v>6701</v>
      </c>
      <c r="C8970" s="2">
        <f t="shared" si="420"/>
        <v>6701</v>
      </c>
      <c r="D8970" t="str">
        <f>VLOOKUP(C8970,'Cost Centre'!A:B,2,)</f>
        <v>Economic and Rural Development</v>
      </c>
      <c r="E8970" t="str">
        <f t="shared" si="421"/>
        <v>2</v>
      </c>
      <c r="F8970" t="s">
        <v>79</v>
      </c>
      <c r="G8970" s="2">
        <v>0</v>
      </c>
      <c r="H8970" s="2">
        <v>0</v>
      </c>
      <c r="I8970" s="2">
        <v>0</v>
      </c>
      <c r="J8970" s="105">
        <f>SUMIF([1]MMM!$A:$A,A8970,[1]MMM!$F:$F)</f>
        <v>0</v>
      </c>
      <c r="K8970" s="2" t="s">
        <v>10</v>
      </c>
      <c r="L8970" s="2">
        <v>30000</v>
      </c>
      <c r="M8970" t="s">
        <v>10962</v>
      </c>
      <c r="N8970" t="s">
        <v>14631</v>
      </c>
      <c r="O8970" t="s">
        <v>10871</v>
      </c>
      <c r="P8970" t="s">
        <v>10879</v>
      </c>
    </row>
    <row r="8971" spans="1:16" x14ac:dyDescent="0.3">
      <c r="A8971" t="s">
        <v>14646</v>
      </c>
      <c r="B8971" s="2" t="str">
        <f t="shared" si="422"/>
        <v>6701</v>
      </c>
      <c r="C8971" s="2">
        <f t="shared" si="420"/>
        <v>6701</v>
      </c>
      <c r="D8971" t="str">
        <f>VLOOKUP(C8971,'Cost Centre'!A:B,2,)</f>
        <v>Economic and Rural Development</v>
      </c>
      <c r="E8971" t="str">
        <f t="shared" si="421"/>
        <v>2</v>
      </c>
      <c r="F8971" t="s">
        <v>79</v>
      </c>
      <c r="G8971" s="2">
        <v>0</v>
      </c>
      <c r="H8971" s="2">
        <v>0</v>
      </c>
      <c r="I8971" s="2">
        <v>0</v>
      </c>
      <c r="J8971" s="105">
        <f>SUMIF([1]MMM!$A:$A,A8971,[1]MMM!$F:$F)</f>
        <v>0</v>
      </c>
      <c r="K8971" s="2" t="s">
        <v>10</v>
      </c>
      <c r="L8971" s="2">
        <v>120000</v>
      </c>
      <c r="M8971" t="s">
        <v>10962</v>
      </c>
      <c r="N8971" t="s">
        <v>14631</v>
      </c>
      <c r="O8971" t="s">
        <v>10871</v>
      </c>
      <c r="P8971" t="s">
        <v>10879</v>
      </c>
    </row>
    <row r="8972" spans="1:16" x14ac:dyDescent="0.3">
      <c r="A8972" t="s">
        <v>14647</v>
      </c>
      <c r="B8972" s="2" t="str">
        <f t="shared" si="422"/>
        <v>6701</v>
      </c>
      <c r="C8972" s="2">
        <f t="shared" si="420"/>
        <v>6701</v>
      </c>
      <c r="D8972" t="str">
        <f>VLOOKUP(C8972,'Cost Centre'!A:B,2,)</f>
        <v>Economic and Rural Development</v>
      </c>
      <c r="E8972" t="str">
        <f t="shared" si="421"/>
        <v>2</v>
      </c>
      <c r="F8972" t="s">
        <v>14648</v>
      </c>
      <c r="G8972" s="2">
        <v>0</v>
      </c>
      <c r="H8972" s="2">
        <v>29877</v>
      </c>
      <c r="I8972" s="2">
        <v>0</v>
      </c>
      <c r="J8972" s="105">
        <f>SUMIF([1]MMM!$A:$A,A8972,[1]MMM!$F:$F)</f>
        <v>29877</v>
      </c>
      <c r="K8972" s="2" t="s">
        <v>10</v>
      </c>
      <c r="L8972" s="2">
        <v>40000</v>
      </c>
      <c r="M8972" t="s">
        <v>10962</v>
      </c>
      <c r="N8972" t="s">
        <v>14631</v>
      </c>
      <c r="O8972" t="s">
        <v>10871</v>
      </c>
      <c r="P8972" t="s">
        <v>10879</v>
      </c>
    </row>
    <row r="8973" spans="1:16" x14ac:dyDescent="0.3">
      <c r="A8973" t="s">
        <v>7511</v>
      </c>
      <c r="B8973" s="2" t="str">
        <f t="shared" si="422"/>
        <v>6701</v>
      </c>
      <c r="C8973" s="2">
        <f t="shared" si="420"/>
        <v>6701</v>
      </c>
      <c r="D8973" t="str">
        <f>VLOOKUP(C8973,'Cost Centre'!A:B,2,)</f>
        <v>Economic and Rural Development</v>
      </c>
      <c r="E8973" t="str">
        <f t="shared" si="421"/>
        <v>2</v>
      </c>
      <c r="F8973" t="s">
        <v>10932</v>
      </c>
      <c r="G8973" s="2">
        <v>0</v>
      </c>
      <c r="H8973" s="2">
        <v>0</v>
      </c>
      <c r="I8973" s="2">
        <v>0</v>
      </c>
      <c r="J8973" s="105">
        <f>SUMIF([1]MMM!$A:$A,A8973,[1]MMM!$F:$F)</f>
        <v>0</v>
      </c>
      <c r="K8973" s="2" t="s">
        <v>10</v>
      </c>
      <c r="L8973" s="2">
        <v>5319</v>
      </c>
      <c r="M8973" t="s">
        <v>10962</v>
      </c>
      <c r="N8973" t="s">
        <v>14631</v>
      </c>
      <c r="O8973" t="s">
        <v>10871</v>
      </c>
      <c r="P8973" t="s">
        <v>10881</v>
      </c>
    </row>
    <row r="8974" spans="1:16" x14ac:dyDescent="0.3">
      <c r="A8974" t="s">
        <v>7512</v>
      </c>
      <c r="B8974" s="2" t="str">
        <f t="shared" si="422"/>
        <v>6701</v>
      </c>
      <c r="C8974" s="2">
        <f t="shared" si="420"/>
        <v>6701</v>
      </c>
      <c r="D8974" t="str">
        <f>VLOOKUP(C8974,'Cost Centre'!A:B,2,)</f>
        <v>Economic and Rural Development</v>
      </c>
      <c r="E8974" t="str">
        <f t="shared" si="421"/>
        <v>2</v>
      </c>
      <c r="F8974" t="s">
        <v>93</v>
      </c>
      <c r="G8974" s="2">
        <v>0</v>
      </c>
      <c r="H8974" s="2">
        <v>25176.6</v>
      </c>
      <c r="I8974" s="2">
        <v>0</v>
      </c>
      <c r="J8974" s="105">
        <f>SUMIF([1]MMM!$A:$A,A8974,[1]MMM!$F:$F)</f>
        <v>25274.53</v>
      </c>
      <c r="K8974" s="2" t="s">
        <v>10</v>
      </c>
      <c r="L8974" s="2">
        <v>46404</v>
      </c>
      <c r="M8974" t="s">
        <v>10962</v>
      </c>
      <c r="N8974" t="s">
        <v>14631</v>
      </c>
      <c r="O8974" t="s">
        <v>10871</v>
      </c>
      <c r="P8974" t="s">
        <v>10881</v>
      </c>
    </row>
    <row r="8975" spans="1:16" x14ac:dyDescent="0.3">
      <c r="A8975" t="s">
        <v>7513</v>
      </c>
      <c r="B8975" s="2" t="str">
        <f t="shared" si="422"/>
        <v>6701</v>
      </c>
      <c r="C8975" s="2">
        <f t="shared" si="420"/>
        <v>6701</v>
      </c>
      <c r="D8975" t="str">
        <f>VLOOKUP(C8975,'Cost Centre'!A:B,2,)</f>
        <v>Economic and Rural Development</v>
      </c>
      <c r="E8975" t="str">
        <f t="shared" si="421"/>
        <v>2</v>
      </c>
      <c r="F8975" t="s">
        <v>10882</v>
      </c>
      <c r="G8975" s="2">
        <v>0</v>
      </c>
      <c r="H8975" s="2">
        <v>14326.31</v>
      </c>
      <c r="I8975" s="2">
        <v>0</v>
      </c>
      <c r="J8975" s="105">
        <f>SUMIF([1]MMM!$A:$A,A8975,[1]MMM!$F:$F)</f>
        <v>14326.31</v>
      </c>
      <c r="K8975" s="2" t="s">
        <v>10</v>
      </c>
      <c r="L8975" s="2">
        <v>22450</v>
      </c>
      <c r="M8975" t="s">
        <v>10962</v>
      </c>
      <c r="N8975" t="s">
        <v>14631</v>
      </c>
      <c r="O8975" t="s">
        <v>10871</v>
      </c>
      <c r="P8975" t="s">
        <v>10881</v>
      </c>
    </row>
    <row r="8976" spans="1:16" x14ac:dyDescent="0.3">
      <c r="A8976" t="s">
        <v>7514</v>
      </c>
      <c r="B8976" s="2" t="str">
        <f t="shared" si="422"/>
        <v>6701</v>
      </c>
      <c r="C8976" s="2">
        <f t="shared" si="420"/>
        <v>6701</v>
      </c>
      <c r="D8976" t="str">
        <f>VLOOKUP(C8976,'Cost Centre'!A:B,2,)</f>
        <v>Economic and Rural Development</v>
      </c>
      <c r="E8976" t="str">
        <f t="shared" si="421"/>
        <v>2</v>
      </c>
      <c r="F8976" t="s">
        <v>10883</v>
      </c>
      <c r="G8976" s="2">
        <v>0</v>
      </c>
      <c r="H8976" s="2">
        <v>3454</v>
      </c>
      <c r="I8976" s="2">
        <v>0</v>
      </c>
      <c r="J8976" s="105">
        <f>SUMIF([1]MMM!$A:$A,A8976,[1]MMM!$F:$F)</f>
        <v>3454</v>
      </c>
      <c r="K8976" s="2" t="s">
        <v>10</v>
      </c>
      <c r="L8976" s="2">
        <v>6383</v>
      </c>
      <c r="M8976" t="s">
        <v>10962</v>
      </c>
      <c r="N8976" t="s">
        <v>14631</v>
      </c>
      <c r="O8976" t="s">
        <v>10871</v>
      </c>
      <c r="P8976" t="s">
        <v>10881</v>
      </c>
    </row>
    <row r="8977" spans="1:16" x14ac:dyDescent="0.3">
      <c r="A8977" t="s">
        <v>7515</v>
      </c>
      <c r="B8977" s="2" t="str">
        <f t="shared" si="422"/>
        <v>6701</v>
      </c>
      <c r="C8977" s="2">
        <f t="shared" si="420"/>
        <v>6701</v>
      </c>
      <c r="D8977" t="str">
        <f>VLOOKUP(C8977,'Cost Centre'!A:B,2,)</f>
        <v>Economic and Rural Development</v>
      </c>
      <c r="E8977" t="str">
        <f t="shared" si="421"/>
        <v>2</v>
      </c>
      <c r="F8977" t="s">
        <v>105</v>
      </c>
      <c r="G8977" s="2">
        <v>0</v>
      </c>
      <c r="H8977" s="2">
        <v>3584.18</v>
      </c>
      <c r="I8977" s="2">
        <v>0</v>
      </c>
      <c r="J8977" s="105">
        <f>SUMIF([1]MMM!$A:$A,A8977,[1]MMM!$F:$F)</f>
        <v>3584.18</v>
      </c>
      <c r="K8977" s="2" t="s">
        <v>10</v>
      </c>
      <c r="L8977" s="2">
        <v>7765</v>
      </c>
      <c r="M8977" t="s">
        <v>10962</v>
      </c>
      <c r="N8977" t="s">
        <v>14631</v>
      </c>
      <c r="O8977" t="s">
        <v>10871</v>
      </c>
      <c r="P8977" t="s">
        <v>10881</v>
      </c>
    </row>
    <row r="8978" spans="1:16" x14ac:dyDescent="0.3">
      <c r="A8978" t="s">
        <v>7516</v>
      </c>
      <c r="B8978" s="2" t="str">
        <f t="shared" si="422"/>
        <v>6701</v>
      </c>
      <c r="C8978" s="2">
        <f t="shared" si="420"/>
        <v>6701</v>
      </c>
      <c r="D8978" t="str">
        <f>VLOOKUP(C8978,'Cost Centre'!A:B,2,)</f>
        <v>Economic and Rural Development</v>
      </c>
      <c r="E8978" t="str">
        <f t="shared" si="421"/>
        <v>2</v>
      </c>
      <c r="F8978" t="s">
        <v>110</v>
      </c>
      <c r="G8978" s="2">
        <v>0</v>
      </c>
      <c r="H8978" s="2">
        <v>14223.35</v>
      </c>
      <c r="I8978" s="2">
        <v>0</v>
      </c>
      <c r="J8978" s="105">
        <f>SUMIF([1]MMM!$A:$A,A8978,[1]MMM!$F:$F)</f>
        <v>14223.35</v>
      </c>
      <c r="K8978" s="2" t="s">
        <v>10</v>
      </c>
      <c r="L8978" s="2">
        <v>6383</v>
      </c>
      <c r="M8978" t="s">
        <v>10962</v>
      </c>
      <c r="N8978" t="s">
        <v>14631</v>
      </c>
      <c r="O8978" t="s">
        <v>10871</v>
      </c>
      <c r="P8978" t="s">
        <v>10881</v>
      </c>
    </row>
    <row r="8979" spans="1:16" x14ac:dyDescent="0.3">
      <c r="A8979" t="s">
        <v>7517</v>
      </c>
      <c r="B8979" s="2" t="str">
        <f t="shared" si="422"/>
        <v>6701</v>
      </c>
      <c r="C8979" s="2">
        <f t="shared" si="420"/>
        <v>6701</v>
      </c>
      <c r="D8979" t="str">
        <f>VLOOKUP(C8979,'Cost Centre'!A:B,2,)</f>
        <v>Economic and Rural Development</v>
      </c>
      <c r="E8979" t="str">
        <f t="shared" si="421"/>
        <v>2</v>
      </c>
      <c r="F8979" t="s">
        <v>10884</v>
      </c>
      <c r="G8979" s="2">
        <v>0</v>
      </c>
      <c r="H8979" s="2">
        <v>69868.759999999995</v>
      </c>
      <c r="I8979" s="2">
        <v>0</v>
      </c>
      <c r="J8979" s="105">
        <f>SUMIF([1]MMM!$A:$A,A8979,[1]MMM!$F:$F)</f>
        <v>69868.759999999995</v>
      </c>
      <c r="K8979" s="2" t="s">
        <v>10</v>
      </c>
      <c r="L8979" s="2">
        <v>61269</v>
      </c>
      <c r="M8979" t="s">
        <v>10962</v>
      </c>
      <c r="N8979" t="s">
        <v>14631</v>
      </c>
      <c r="O8979" t="s">
        <v>10871</v>
      </c>
      <c r="P8979" t="s">
        <v>10881</v>
      </c>
    </row>
    <row r="8980" spans="1:16" x14ac:dyDescent="0.3">
      <c r="A8980" t="s">
        <v>7518</v>
      </c>
      <c r="B8980" s="2" t="str">
        <f t="shared" si="422"/>
        <v>6701</v>
      </c>
      <c r="C8980" s="2">
        <f t="shared" si="420"/>
        <v>6701</v>
      </c>
      <c r="D8980" t="str">
        <f>VLOOKUP(C8980,'Cost Centre'!A:B,2,)</f>
        <v>Economic and Rural Development</v>
      </c>
      <c r="E8980" t="str">
        <f t="shared" si="421"/>
        <v>2</v>
      </c>
      <c r="F8980" t="s">
        <v>115</v>
      </c>
      <c r="G8980" s="2">
        <v>0</v>
      </c>
      <c r="H8980" s="2">
        <v>0</v>
      </c>
      <c r="I8980" s="2">
        <v>0</v>
      </c>
      <c r="J8980" s="105">
        <f>SUMIF([1]MMM!$A:$A,A8980,[1]MMM!$F:$F)</f>
        <v>0</v>
      </c>
      <c r="K8980" s="2" t="s">
        <v>10</v>
      </c>
      <c r="L8980" s="2">
        <v>0</v>
      </c>
      <c r="M8980" t="s">
        <v>10962</v>
      </c>
      <c r="N8980" t="s">
        <v>14631</v>
      </c>
      <c r="O8980" t="s">
        <v>10871</v>
      </c>
      <c r="P8980" t="s">
        <v>10881</v>
      </c>
    </row>
    <row r="8981" spans="1:16" x14ac:dyDescent="0.3">
      <c r="A8981" t="s">
        <v>7519</v>
      </c>
      <c r="B8981" s="2" t="str">
        <f t="shared" si="422"/>
        <v>6701</v>
      </c>
      <c r="C8981" s="2">
        <f t="shared" si="420"/>
        <v>6701</v>
      </c>
      <c r="D8981" t="str">
        <f>VLOOKUP(C8981,'Cost Centre'!A:B,2,)</f>
        <v>Economic and Rural Development</v>
      </c>
      <c r="E8981" t="str">
        <f t="shared" si="421"/>
        <v>2</v>
      </c>
      <c r="F8981" t="s">
        <v>184</v>
      </c>
      <c r="G8981" s="2">
        <v>0</v>
      </c>
      <c r="H8981" s="2">
        <v>0</v>
      </c>
      <c r="I8981" s="2">
        <v>0</v>
      </c>
      <c r="J8981" s="105">
        <f>SUMIF([1]MMM!$A:$A,A8981,[1]MMM!$F:$F)</f>
        <v>0</v>
      </c>
      <c r="K8981" s="2" t="s">
        <v>10</v>
      </c>
      <c r="L8981" s="2">
        <v>4742</v>
      </c>
      <c r="M8981" t="s">
        <v>10962</v>
      </c>
      <c r="N8981" t="s">
        <v>14631</v>
      </c>
      <c r="O8981" t="s">
        <v>10871</v>
      </c>
      <c r="P8981" t="s">
        <v>10881</v>
      </c>
    </row>
    <row r="8982" spans="1:16" x14ac:dyDescent="0.3">
      <c r="A8982" t="s">
        <v>7520</v>
      </c>
      <c r="B8982" s="2" t="str">
        <f t="shared" si="422"/>
        <v>6701</v>
      </c>
      <c r="C8982" s="2">
        <f t="shared" si="420"/>
        <v>6701</v>
      </c>
      <c r="D8982" t="str">
        <f>VLOOKUP(C8982,'Cost Centre'!A:B,2,)</f>
        <v>Economic and Rural Development</v>
      </c>
      <c r="E8982" t="str">
        <f t="shared" si="421"/>
        <v>2</v>
      </c>
      <c r="F8982" t="s">
        <v>191</v>
      </c>
      <c r="G8982" s="2">
        <v>0</v>
      </c>
      <c r="H8982" s="2">
        <v>0</v>
      </c>
      <c r="I8982" s="2">
        <v>0</v>
      </c>
      <c r="J8982" s="105">
        <f>SUMIF([1]MMM!$A:$A,A8982,[1]MMM!$F:$F)</f>
        <v>0</v>
      </c>
      <c r="K8982" s="2" t="s">
        <v>10</v>
      </c>
      <c r="L8982" s="2">
        <v>5332</v>
      </c>
      <c r="M8982" t="s">
        <v>10962</v>
      </c>
      <c r="N8982" t="s">
        <v>14631</v>
      </c>
      <c r="O8982" t="s">
        <v>10871</v>
      </c>
      <c r="P8982" t="s">
        <v>10881</v>
      </c>
    </row>
    <row r="8983" spans="1:16" x14ac:dyDescent="0.3">
      <c r="A8983" t="s">
        <v>7521</v>
      </c>
      <c r="B8983" s="2" t="str">
        <f t="shared" si="422"/>
        <v>6701</v>
      </c>
      <c r="C8983" s="2">
        <f t="shared" si="420"/>
        <v>6701</v>
      </c>
      <c r="D8983" t="str">
        <f>VLOOKUP(C8983,'Cost Centre'!A:B,2,)</f>
        <v>Economic and Rural Development</v>
      </c>
      <c r="E8983" t="str">
        <f t="shared" si="421"/>
        <v>2</v>
      </c>
      <c r="F8983" t="s">
        <v>117</v>
      </c>
      <c r="G8983" s="2">
        <v>0</v>
      </c>
      <c r="H8983" s="2">
        <v>6453.72</v>
      </c>
      <c r="I8983" s="2">
        <v>0</v>
      </c>
      <c r="J8983" s="105">
        <f>SUMIF([1]MMM!$A:$A,A8983,[1]MMM!$F:$F)</f>
        <v>6453.72</v>
      </c>
      <c r="K8983" s="2" t="s">
        <v>10</v>
      </c>
      <c r="L8983" s="2">
        <v>9792</v>
      </c>
      <c r="M8983" t="s">
        <v>10962</v>
      </c>
      <c r="N8983" t="s">
        <v>14631</v>
      </c>
      <c r="O8983" t="s">
        <v>10871</v>
      </c>
      <c r="P8983" t="s">
        <v>10885</v>
      </c>
    </row>
    <row r="8984" spans="1:16" x14ac:dyDescent="0.3">
      <c r="A8984" t="s">
        <v>7522</v>
      </c>
      <c r="B8984" s="2" t="str">
        <f t="shared" si="422"/>
        <v>6701</v>
      </c>
      <c r="C8984" s="2">
        <f t="shared" si="420"/>
        <v>6701</v>
      </c>
      <c r="D8984" t="str">
        <f>VLOOKUP(C8984,'Cost Centre'!A:B,2,)</f>
        <v>Economic and Rural Development</v>
      </c>
      <c r="E8984" t="str">
        <f t="shared" si="421"/>
        <v>2</v>
      </c>
      <c r="F8984" t="s">
        <v>10886</v>
      </c>
      <c r="G8984" s="2">
        <v>0</v>
      </c>
      <c r="H8984" s="2">
        <v>0</v>
      </c>
      <c r="I8984" s="2">
        <v>0</v>
      </c>
      <c r="J8984" s="105">
        <f>SUMIF([1]MMM!$A:$A,A8984,[1]MMM!$F:$F)</f>
        <v>0</v>
      </c>
      <c r="K8984" s="2" t="s">
        <v>10</v>
      </c>
      <c r="L8984" s="2">
        <v>0</v>
      </c>
      <c r="M8984" t="s">
        <v>10962</v>
      </c>
      <c r="N8984" t="s">
        <v>14631</v>
      </c>
      <c r="O8984" t="s">
        <v>10871</v>
      </c>
      <c r="P8984" t="s">
        <v>10887</v>
      </c>
    </row>
    <row r="8985" spans="1:16" x14ac:dyDescent="0.3">
      <c r="A8985" t="s">
        <v>7523</v>
      </c>
      <c r="B8985" s="2" t="str">
        <f t="shared" si="422"/>
        <v>6701</v>
      </c>
      <c r="C8985" s="2">
        <f t="shared" si="420"/>
        <v>6701</v>
      </c>
      <c r="D8985" t="str">
        <f>VLOOKUP(C8985,'Cost Centre'!A:B,2,)</f>
        <v>Economic and Rural Development</v>
      </c>
      <c r="E8985" t="str">
        <f t="shared" si="421"/>
        <v>2</v>
      </c>
      <c r="F8985" t="s">
        <v>10888</v>
      </c>
      <c r="G8985" s="2">
        <v>0</v>
      </c>
      <c r="H8985" s="2">
        <v>0</v>
      </c>
      <c r="I8985" s="2">
        <v>0</v>
      </c>
      <c r="J8985" s="105">
        <f>SUMIF([1]MMM!$A:$A,A8985,[1]MMM!$F:$F)</f>
        <v>0</v>
      </c>
      <c r="K8985" s="2" t="s">
        <v>10</v>
      </c>
      <c r="L8985" s="2">
        <v>424970</v>
      </c>
      <c r="M8985" t="s">
        <v>10962</v>
      </c>
      <c r="N8985" t="s">
        <v>14631</v>
      </c>
      <c r="O8985" t="s">
        <v>10871</v>
      </c>
      <c r="P8985" t="s">
        <v>10887</v>
      </c>
    </row>
    <row r="8986" spans="1:16" x14ac:dyDescent="0.3">
      <c r="A8986" t="s">
        <v>14649</v>
      </c>
      <c r="B8986" s="2" t="str">
        <f t="shared" si="422"/>
        <v>6701</v>
      </c>
      <c r="C8986" s="2">
        <f t="shared" si="420"/>
        <v>6701</v>
      </c>
      <c r="D8986" t="str">
        <f>VLOOKUP(C8986,'Cost Centre'!A:B,2,)</f>
        <v>Economic and Rural Development</v>
      </c>
      <c r="E8986" t="str">
        <f t="shared" si="421"/>
        <v>2</v>
      </c>
      <c r="F8986" t="s">
        <v>10890</v>
      </c>
      <c r="G8986" s="2">
        <v>0</v>
      </c>
      <c r="H8986" s="2">
        <v>0</v>
      </c>
      <c r="I8986" s="2">
        <v>0</v>
      </c>
      <c r="J8986" s="105">
        <f>SUMIF([1]MMM!$A:$A,A8986,[1]MMM!$F:$F)</f>
        <v>0</v>
      </c>
      <c r="K8986" s="2" t="s">
        <v>10</v>
      </c>
      <c r="L8986" s="2">
        <v>0</v>
      </c>
      <c r="M8986" t="s">
        <v>10962</v>
      </c>
      <c r="N8986" t="s">
        <v>14631</v>
      </c>
      <c r="O8986" t="s">
        <v>10871</v>
      </c>
      <c r="P8986" t="s">
        <v>10887</v>
      </c>
    </row>
    <row r="8987" spans="1:16" x14ac:dyDescent="0.3">
      <c r="A8987" t="s">
        <v>14650</v>
      </c>
      <c r="B8987" s="2" t="str">
        <f t="shared" si="422"/>
        <v>6701</v>
      </c>
      <c r="C8987" s="2">
        <f t="shared" si="420"/>
        <v>6701</v>
      </c>
      <c r="D8987" t="str">
        <f>VLOOKUP(C8987,'Cost Centre'!A:B,2,)</f>
        <v>Economic and Rural Development</v>
      </c>
      <c r="E8987" t="str">
        <f t="shared" si="421"/>
        <v>2</v>
      </c>
      <c r="F8987" t="s">
        <v>10892</v>
      </c>
      <c r="G8987" s="2">
        <v>0</v>
      </c>
      <c r="H8987" s="2">
        <v>0</v>
      </c>
      <c r="I8987" s="2">
        <v>0</v>
      </c>
      <c r="J8987" s="105">
        <f>SUMIF([1]MMM!$A:$A,A8987,[1]MMM!$F:$F)</f>
        <v>0</v>
      </c>
      <c r="K8987" s="2" t="s">
        <v>10</v>
      </c>
      <c r="L8987" s="2">
        <v>0</v>
      </c>
      <c r="M8987" t="s">
        <v>10962</v>
      </c>
      <c r="N8987" t="s">
        <v>14631</v>
      </c>
      <c r="O8987" t="s">
        <v>10871</v>
      </c>
      <c r="P8987" t="s">
        <v>10887</v>
      </c>
    </row>
    <row r="8988" spans="1:16" x14ac:dyDescent="0.3">
      <c r="A8988" t="s">
        <v>14651</v>
      </c>
      <c r="B8988" s="2" t="str">
        <f t="shared" si="422"/>
        <v>6701</v>
      </c>
      <c r="C8988" s="2">
        <f t="shared" si="420"/>
        <v>6701</v>
      </c>
      <c r="D8988" t="str">
        <f>VLOOKUP(C8988,'Cost Centre'!A:B,2,)</f>
        <v>Economic and Rural Development</v>
      </c>
      <c r="E8988" t="str">
        <f t="shared" si="421"/>
        <v>2</v>
      </c>
      <c r="F8988" t="s">
        <v>10894</v>
      </c>
      <c r="G8988" s="2">
        <v>0</v>
      </c>
      <c r="H8988" s="2">
        <v>0</v>
      </c>
      <c r="I8988" s="2">
        <v>0</v>
      </c>
      <c r="J8988" s="105">
        <f>SUMIF([1]MMM!$A:$A,A8988,[1]MMM!$F:$F)</f>
        <v>0</v>
      </c>
      <c r="K8988" s="2" t="s">
        <v>10</v>
      </c>
      <c r="L8988" s="2">
        <v>0</v>
      </c>
      <c r="M8988" t="s">
        <v>10962</v>
      </c>
      <c r="N8988" t="s">
        <v>14631</v>
      </c>
      <c r="O8988" t="s">
        <v>10871</v>
      </c>
      <c r="P8988" t="s">
        <v>10887</v>
      </c>
    </row>
    <row r="8989" spans="1:16" x14ac:dyDescent="0.3">
      <c r="A8989" t="s">
        <v>14652</v>
      </c>
      <c r="B8989" s="2" t="str">
        <f t="shared" si="422"/>
        <v>6701</v>
      </c>
      <c r="C8989" s="2">
        <f t="shared" si="420"/>
        <v>6701</v>
      </c>
      <c r="D8989" t="str">
        <f>VLOOKUP(C8989,'Cost Centre'!A:B,2,)</f>
        <v>Economic and Rural Development</v>
      </c>
      <c r="E8989" t="str">
        <f t="shared" si="421"/>
        <v>2</v>
      </c>
      <c r="F8989" t="s">
        <v>10896</v>
      </c>
      <c r="G8989" s="2">
        <v>0</v>
      </c>
      <c r="H8989" s="2">
        <v>0</v>
      </c>
      <c r="I8989" s="2">
        <v>0</v>
      </c>
      <c r="J8989" s="105">
        <f>SUMIF([1]MMM!$A:$A,A8989,[1]MMM!$F:$F)</f>
        <v>0</v>
      </c>
      <c r="K8989" s="2" t="s">
        <v>10</v>
      </c>
      <c r="L8989" s="2">
        <v>0</v>
      </c>
      <c r="M8989" t="s">
        <v>10962</v>
      </c>
      <c r="N8989" t="s">
        <v>14631</v>
      </c>
      <c r="O8989" t="s">
        <v>10871</v>
      </c>
      <c r="P8989" t="s">
        <v>10887</v>
      </c>
    </row>
    <row r="8990" spans="1:16" x14ac:dyDescent="0.3">
      <c r="A8990" t="s">
        <v>14653</v>
      </c>
      <c r="B8990" s="2" t="str">
        <f t="shared" si="422"/>
        <v>6701</v>
      </c>
      <c r="C8990" s="2">
        <f t="shared" si="420"/>
        <v>6701</v>
      </c>
      <c r="D8990" t="str">
        <f>VLOOKUP(C8990,'Cost Centre'!A:B,2,)</f>
        <v>Economic and Rural Development</v>
      </c>
      <c r="E8990" t="str">
        <f t="shared" si="421"/>
        <v>2</v>
      </c>
      <c r="F8990" t="s">
        <v>10898</v>
      </c>
      <c r="G8990" s="2">
        <v>0</v>
      </c>
      <c r="H8990" s="2">
        <v>0</v>
      </c>
      <c r="I8990" s="2">
        <v>0</v>
      </c>
      <c r="J8990" s="105">
        <f>SUMIF([1]MMM!$A:$A,A8990,[1]MMM!$F:$F)</f>
        <v>0</v>
      </c>
      <c r="K8990" s="2" t="s">
        <v>10</v>
      </c>
      <c r="L8990" s="2">
        <v>0</v>
      </c>
      <c r="M8990" t="s">
        <v>10962</v>
      </c>
      <c r="N8990" t="s">
        <v>14631</v>
      </c>
      <c r="O8990" t="s">
        <v>10871</v>
      </c>
      <c r="P8990" t="s">
        <v>10887</v>
      </c>
    </row>
    <row r="8991" spans="1:16" x14ac:dyDescent="0.3">
      <c r="A8991" t="s">
        <v>14654</v>
      </c>
      <c r="B8991" s="2" t="str">
        <f t="shared" si="422"/>
        <v>6701</v>
      </c>
      <c r="C8991" s="2">
        <f t="shared" si="420"/>
        <v>6701</v>
      </c>
      <c r="D8991" t="str">
        <f>VLOOKUP(C8991,'Cost Centre'!A:B,2,)</f>
        <v>Economic and Rural Development</v>
      </c>
      <c r="E8991" t="str">
        <f t="shared" si="421"/>
        <v>2</v>
      </c>
      <c r="F8991" t="s">
        <v>10900</v>
      </c>
      <c r="G8991" s="2">
        <v>0</v>
      </c>
      <c r="H8991" s="2">
        <v>0</v>
      </c>
      <c r="I8991" s="2">
        <v>0</v>
      </c>
      <c r="J8991" s="105">
        <f>SUMIF([1]MMM!$A:$A,A8991,[1]MMM!$F:$F)</f>
        <v>0</v>
      </c>
      <c r="K8991" s="2" t="s">
        <v>10</v>
      </c>
      <c r="L8991" s="2">
        <v>0</v>
      </c>
      <c r="M8991" t="s">
        <v>10962</v>
      </c>
      <c r="N8991" t="s">
        <v>14631</v>
      </c>
      <c r="O8991" t="s">
        <v>10871</v>
      </c>
      <c r="P8991" t="s">
        <v>10887</v>
      </c>
    </row>
    <row r="8992" spans="1:16" x14ac:dyDescent="0.3">
      <c r="A8992" t="s">
        <v>14655</v>
      </c>
      <c r="B8992" s="2" t="str">
        <f t="shared" si="422"/>
        <v>6701</v>
      </c>
      <c r="C8992" s="2">
        <f t="shared" si="420"/>
        <v>6701</v>
      </c>
      <c r="D8992" t="str">
        <f>VLOOKUP(C8992,'Cost Centre'!A:B,2,)</f>
        <v>Economic and Rural Development</v>
      </c>
      <c r="E8992" t="str">
        <f t="shared" si="421"/>
        <v>2</v>
      </c>
      <c r="F8992" t="s">
        <v>10902</v>
      </c>
      <c r="G8992" s="2">
        <v>0</v>
      </c>
      <c r="H8992" s="2">
        <v>0</v>
      </c>
      <c r="I8992" s="2">
        <v>0</v>
      </c>
      <c r="J8992" s="105">
        <f>SUMIF([1]MMM!$A:$A,A8992,[1]MMM!$F:$F)</f>
        <v>0</v>
      </c>
      <c r="K8992" s="2" t="s">
        <v>10</v>
      </c>
      <c r="L8992" s="2">
        <v>0</v>
      </c>
      <c r="M8992" t="s">
        <v>10962</v>
      </c>
      <c r="N8992" t="s">
        <v>14631</v>
      </c>
      <c r="O8992" t="s">
        <v>10871</v>
      </c>
      <c r="P8992" t="s">
        <v>10887</v>
      </c>
    </row>
    <row r="8993" spans="1:16" x14ac:dyDescent="0.3">
      <c r="A8993" t="s">
        <v>14656</v>
      </c>
      <c r="B8993" s="2" t="str">
        <f t="shared" si="422"/>
        <v>6701</v>
      </c>
      <c r="C8993" s="2">
        <f t="shared" si="420"/>
        <v>6701</v>
      </c>
      <c r="D8993" t="str">
        <f>VLOOKUP(C8993,'Cost Centre'!A:B,2,)</f>
        <v>Economic and Rural Development</v>
      </c>
      <c r="E8993" t="str">
        <f t="shared" si="421"/>
        <v>2</v>
      </c>
      <c r="F8993" t="s">
        <v>10904</v>
      </c>
      <c r="G8993" s="2">
        <v>0</v>
      </c>
      <c r="H8993" s="2">
        <v>0</v>
      </c>
      <c r="I8993" s="2">
        <v>0</v>
      </c>
      <c r="J8993" s="105">
        <f>SUMIF([1]MMM!$A:$A,A8993,[1]MMM!$F:$F)</f>
        <v>0</v>
      </c>
      <c r="K8993" s="2" t="s">
        <v>10</v>
      </c>
      <c r="L8993" s="2">
        <v>0</v>
      </c>
      <c r="M8993" t="s">
        <v>10962</v>
      </c>
      <c r="N8993" t="s">
        <v>14631</v>
      </c>
      <c r="O8993" t="s">
        <v>10871</v>
      </c>
      <c r="P8993" t="s">
        <v>10887</v>
      </c>
    </row>
    <row r="8994" spans="1:16" x14ac:dyDescent="0.3">
      <c r="A8994" t="s">
        <v>14657</v>
      </c>
      <c r="B8994" s="2" t="str">
        <f t="shared" si="422"/>
        <v>6701</v>
      </c>
      <c r="C8994" s="2">
        <f t="shared" si="420"/>
        <v>6701</v>
      </c>
      <c r="D8994" t="str">
        <f>VLOOKUP(C8994,'Cost Centre'!A:B,2,)</f>
        <v>Economic and Rural Development</v>
      </c>
      <c r="E8994" t="str">
        <f t="shared" si="421"/>
        <v>2</v>
      </c>
      <c r="F8994" t="s">
        <v>10906</v>
      </c>
      <c r="G8994" s="2">
        <v>0</v>
      </c>
      <c r="H8994" s="2">
        <v>0</v>
      </c>
      <c r="I8994" s="2">
        <v>0</v>
      </c>
      <c r="J8994" s="105">
        <f>SUMIF([1]MMM!$A:$A,A8994,[1]MMM!$F:$F)</f>
        <v>0</v>
      </c>
      <c r="K8994" s="2" t="s">
        <v>10</v>
      </c>
      <c r="L8994" s="2">
        <v>0</v>
      </c>
      <c r="M8994" t="s">
        <v>10962</v>
      </c>
      <c r="N8994" t="s">
        <v>14631</v>
      </c>
      <c r="O8994" t="s">
        <v>10871</v>
      </c>
      <c r="P8994" t="s">
        <v>10887</v>
      </c>
    </row>
    <row r="8995" spans="1:16" x14ac:dyDescent="0.3">
      <c r="A8995" t="s">
        <v>7524</v>
      </c>
      <c r="B8995" s="2" t="str">
        <f t="shared" si="422"/>
        <v>6701</v>
      </c>
      <c r="C8995" s="2">
        <f t="shared" si="420"/>
        <v>6701</v>
      </c>
      <c r="D8995" t="str">
        <f>VLOOKUP(C8995,'Cost Centre'!A:B,2,)</f>
        <v>Economic and Rural Development</v>
      </c>
      <c r="E8995" t="str">
        <f t="shared" si="421"/>
        <v>2</v>
      </c>
      <c r="F8995" t="s">
        <v>10907</v>
      </c>
      <c r="G8995" s="2">
        <v>0</v>
      </c>
      <c r="H8995" s="2">
        <v>0</v>
      </c>
      <c r="I8995" s="2">
        <v>0</v>
      </c>
      <c r="J8995" s="105">
        <f>SUMIF([1]MMM!$A:$A,A8995,[1]MMM!$F:$F)</f>
        <v>0</v>
      </c>
      <c r="K8995" s="2" t="s">
        <v>10</v>
      </c>
      <c r="L8995" s="2">
        <v>661692</v>
      </c>
      <c r="M8995" t="s">
        <v>10962</v>
      </c>
      <c r="N8995" t="s">
        <v>14631</v>
      </c>
      <c r="O8995" t="s">
        <v>10871</v>
      </c>
      <c r="P8995" t="s">
        <v>10887</v>
      </c>
    </row>
    <row r="8996" spans="1:16" x14ac:dyDescent="0.3">
      <c r="A8996" t="s">
        <v>14658</v>
      </c>
      <c r="B8996" s="2" t="str">
        <f t="shared" si="422"/>
        <v>6701</v>
      </c>
      <c r="C8996" s="2">
        <f t="shared" si="420"/>
        <v>6701</v>
      </c>
      <c r="D8996" t="str">
        <f>VLOOKUP(C8996,'Cost Centre'!A:B,2,)</f>
        <v>Economic and Rural Development</v>
      </c>
      <c r="E8996" t="str">
        <f t="shared" si="421"/>
        <v>2</v>
      </c>
      <c r="F8996" t="s">
        <v>14659</v>
      </c>
      <c r="G8996" s="2">
        <v>0</v>
      </c>
      <c r="H8996" s="2">
        <v>0</v>
      </c>
      <c r="I8996" s="2">
        <v>0</v>
      </c>
      <c r="J8996" s="105">
        <f>SUMIF([1]MMM!$A:$A,A8996,[1]MMM!$F:$F)</f>
        <v>0</v>
      </c>
      <c r="K8996" s="2" t="s">
        <v>10</v>
      </c>
      <c r="L8996" s="2">
        <v>0</v>
      </c>
      <c r="M8996" t="s">
        <v>10962</v>
      </c>
      <c r="N8996" t="s">
        <v>14631</v>
      </c>
      <c r="O8996" t="s">
        <v>10871</v>
      </c>
      <c r="P8996" t="s">
        <v>10887</v>
      </c>
    </row>
    <row r="8997" spans="1:16" x14ac:dyDescent="0.3">
      <c r="A8997" t="s">
        <v>7525</v>
      </c>
      <c r="B8997" s="2" t="str">
        <f t="shared" si="422"/>
        <v>6701</v>
      </c>
      <c r="C8997" s="2">
        <f t="shared" si="420"/>
        <v>6701</v>
      </c>
      <c r="D8997" t="str">
        <f>VLOOKUP(C8997,'Cost Centre'!A:B,2,)</f>
        <v>Economic and Rural Development</v>
      </c>
      <c r="E8997" t="str">
        <f t="shared" si="421"/>
        <v>3</v>
      </c>
      <c r="F8997" t="s">
        <v>2148</v>
      </c>
      <c r="G8997" s="2">
        <v>0</v>
      </c>
      <c r="H8997" s="2">
        <v>0</v>
      </c>
      <c r="I8997" s="2">
        <v>0</v>
      </c>
      <c r="J8997" s="105">
        <f>SUMIF([1]MMM!$A:$A,A8997,[1]MMM!$F:$F)</f>
        <v>0</v>
      </c>
      <c r="K8997" s="2" t="s">
        <v>10</v>
      </c>
      <c r="L8997" s="2">
        <v>0</v>
      </c>
      <c r="M8997" t="s">
        <v>10962</v>
      </c>
      <c r="N8997" t="s">
        <v>14631</v>
      </c>
      <c r="O8997" t="s">
        <v>10908</v>
      </c>
      <c r="P8997" t="s">
        <v>10910</v>
      </c>
    </row>
    <row r="8998" spans="1:16" x14ac:dyDescent="0.3">
      <c r="A8998" t="s">
        <v>7526</v>
      </c>
      <c r="B8998" s="2" t="str">
        <f t="shared" si="422"/>
        <v>6701</v>
      </c>
      <c r="C8998" s="2">
        <f t="shared" si="420"/>
        <v>6701</v>
      </c>
      <c r="D8998" t="str">
        <f>VLOOKUP(C8998,'Cost Centre'!A:B,2,)</f>
        <v>Economic and Rural Development</v>
      </c>
      <c r="E8998" t="str">
        <f t="shared" si="421"/>
        <v>3</v>
      </c>
      <c r="F8998" t="s">
        <v>2150</v>
      </c>
      <c r="G8998" s="2">
        <v>0</v>
      </c>
      <c r="H8998" s="2">
        <v>254500</v>
      </c>
      <c r="I8998" s="2">
        <v>0</v>
      </c>
      <c r="J8998" s="105">
        <f>SUMIF([1]MMM!$A:$A,A8998,[1]MMM!$F:$F)</f>
        <v>254500</v>
      </c>
      <c r="K8998" s="2" t="s">
        <v>10</v>
      </c>
      <c r="L8998" s="2">
        <v>2000000</v>
      </c>
      <c r="M8998" t="s">
        <v>10962</v>
      </c>
      <c r="N8998" t="s">
        <v>14631</v>
      </c>
      <c r="O8998" t="s">
        <v>10908</v>
      </c>
      <c r="P8998" t="s">
        <v>10910</v>
      </c>
    </row>
    <row r="8999" spans="1:16" x14ac:dyDescent="0.3">
      <c r="A8999" t="s">
        <v>7527</v>
      </c>
      <c r="B8999" s="2" t="str">
        <f t="shared" si="422"/>
        <v>6701</v>
      </c>
      <c r="C8999" s="2">
        <f t="shared" si="420"/>
        <v>6701</v>
      </c>
      <c r="D8999" t="str">
        <f>VLOOKUP(C8999,'Cost Centre'!A:B,2,)</f>
        <v>Economic and Rural Development</v>
      </c>
      <c r="E8999" t="str">
        <f t="shared" si="421"/>
        <v>3</v>
      </c>
      <c r="F8999" t="s">
        <v>2154</v>
      </c>
      <c r="G8999" s="2">
        <v>0</v>
      </c>
      <c r="H8999" s="2">
        <v>137700.84</v>
      </c>
      <c r="I8999" s="2">
        <v>0</v>
      </c>
      <c r="J8999" s="105">
        <f>SUMIF([1]MMM!$A:$A,A8999,[1]MMM!$F:$F)</f>
        <v>137700.84</v>
      </c>
      <c r="K8999" s="2" t="s">
        <v>10</v>
      </c>
      <c r="L8999" s="2">
        <v>23784</v>
      </c>
      <c r="M8999" t="s">
        <v>10962</v>
      </c>
      <c r="N8999" t="s">
        <v>14631</v>
      </c>
      <c r="O8999" t="s">
        <v>10908</v>
      </c>
      <c r="P8999" t="s">
        <v>10910</v>
      </c>
    </row>
    <row r="9000" spans="1:16" x14ac:dyDescent="0.3">
      <c r="A9000" t="s">
        <v>14660</v>
      </c>
      <c r="B9000" s="2" t="str">
        <f t="shared" si="422"/>
        <v>6701</v>
      </c>
      <c r="C9000" s="2">
        <f t="shared" si="420"/>
        <v>6701</v>
      </c>
      <c r="D9000" t="str">
        <f>VLOOKUP(C9000,'Cost Centre'!A:B,2,)</f>
        <v>Economic and Rural Development</v>
      </c>
      <c r="E9000" t="str">
        <f t="shared" si="421"/>
        <v>3</v>
      </c>
      <c r="F9000" t="s">
        <v>10912</v>
      </c>
      <c r="G9000" s="2">
        <v>0</v>
      </c>
      <c r="H9000" s="2">
        <v>0</v>
      </c>
      <c r="I9000" s="2">
        <v>-3402299.37</v>
      </c>
      <c r="J9000" s="105">
        <f>SUMIF([1]MMM!$A:$A,A9000,[1]MMM!$F:$F)</f>
        <v>-3402299.37</v>
      </c>
      <c r="K9000" s="2" t="s">
        <v>10</v>
      </c>
      <c r="L9000" s="2">
        <v>0</v>
      </c>
      <c r="M9000" t="s">
        <v>10962</v>
      </c>
      <c r="N9000" t="s">
        <v>14631</v>
      </c>
      <c r="O9000" t="s">
        <v>10908</v>
      </c>
      <c r="P9000" t="s">
        <v>10913</v>
      </c>
    </row>
    <row r="9001" spans="1:16" x14ac:dyDescent="0.3">
      <c r="A9001" t="s">
        <v>14661</v>
      </c>
      <c r="B9001" s="2" t="str">
        <f t="shared" si="422"/>
        <v>6701</v>
      </c>
      <c r="C9001" s="2">
        <f t="shared" si="420"/>
        <v>6701</v>
      </c>
      <c r="D9001" t="str">
        <f>VLOOKUP(C9001,'Cost Centre'!A:B,2,)</f>
        <v>Economic and Rural Development</v>
      </c>
      <c r="E9001" t="str">
        <f t="shared" si="421"/>
        <v>3</v>
      </c>
      <c r="F9001" t="s">
        <v>10915</v>
      </c>
      <c r="G9001" s="2">
        <v>0</v>
      </c>
      <c r="H9001" s="2">
        <v>0</v>
      </c>
      <c r="I9001" s="2">
        <v>0</v>
      </c>
      <c r="J9001" s="105">
        <f>SUMIF([1]MMM!$A:$A,A9001,[1]MMM!$F:$F)</f>
        <v>0</v>
      </c>
      <c r="K9001" s="2" t="s">
        <v>10</v>
      </c>
      <c r="L9001" s="2">
        <v>0</v>
      </c>
      <c r="M9001" t="s">
        <v>10962</v>
      </c>
      <c r="N9001" t="s">
        <v>14631</v>
      </c>
      <c r="O9001" t="s">
        <v>10908</v>
      </c>
      <c r="P9001" t="s">
        <v>10913</v>
      </c>
    </row>
    <row r="9002" spans="1:16" x14ac:dyDescent="0.3">
      <c r="A9002" t="s">
        <v>1692</v>
      </c>
      <c r="B9002" s="2" t="str">
        <f t="shared" si="422"/>
        <v>6701</v>
      </c>
      <c r="C9002" s="2">
        <f t="shared" si="420"/>
        <v>6701</v>
      </c>
      <c r="D9002" t="str">
        <f>VLOOKUP(C9002,'Cost Centre'!A:B,2,)</f>
        <v>Economic and Rural Development</v>
      </c>
      <c r="E9002" t="str">
        <f t="shared" si="421"/>
        <v>8</v>
      </c>
      <c r="F9002" t="s">
        <v>462</v>
      </c>
      <c r="G9002" s="2">
        <v>3865709.71</v>
      </c>
      <c r="H9002" s="2">
        <v>0</v>
      </c>
      <c r="I9002" s="2">
        <v>0</v>
      </c>
      <c r="J9002" s="105">
        <f>SUMIF([1]MMM!$A:$A,A9002,[1]MMM!$F:$F)</f>
        <v>3865709.71</v>
      </c>
      <c r="K9002" s="2" t="s">
        <v>460</v>
      </c>
      <c r="L9002" s="2">
        <v>0</v>
      </c>
      <c r="M9002" t="s">
        <v>10962</v>
      </c>
      <c r="N9002" t="s">
        <v>14631</v>
      </c>
      <c r="O9002" t="s">
        <v>10916</v>
      </c>
      <c r="P9002" t="s">
        <v>10917</v>
      </c>
    </row>
    <row r="9003" spans="1:16" x14ac:dyDescent="0.3">
      <c r="A9003" t="s">
        <v>1693</v>
      </c>
      <c r="B9003" s="2" t="str">
        <f t="shared" si="422"/>
        <v>6701</v>
      </c>
      <c r="C9003" s="2">
        <f t="shared" si="420"/>
        <v>6701</v>
      </c>
      <c r="D9003" t="str">
        <f>VLOOKUP(C9003,'Cost Centre'!A:B,2,)</f>
        <v>Economic and Rural Development</v>
      </c>
      <c r="E9003" t="str">
        <f t="shared" si="421"/>
        <v>8</v>
      </c>
      <c r="F9003" t="s">
        <v>464</v>
      </c>
      <c r="G9003" s="2">
        <v>0</v>
      </c>
      <c r="H9003" s="2">
        <v>0</v>
      </c>
      <c r="I9003" s="2">
        <v>0</v>
      </c>
      <c r="J9003" s="105">
        <f>SUMIF([1]MMM!$A:$A,A9003,[1]MMM!$F:$F)</f>
        <v>0</v>
      </c>
      <c r="K9003" s="2" t="s">
        <v>460</v>
      </c>
      <c r="L9003" s="2">
        <v>0</v>
      </c>
      <c r="M9003" t="s">
        <v>10962</v>
      </c>
      <c r="N9003" t="s">
        <v>14631</v>
      </c>
      <c r="O9003" t="s">
        <v>10916</v>
      </c>
      <c r="P9003" t="s">
        <v>10917</v>
      </c>
    </row>
    <row r="9004" spans="1:16" x14ac:dyDescent="0.3">
      <c r="A9004" t="s">
        <v>1694</v>
      </c>
      <c r="B9004" s="2" t="str">
        <f t="shared" si="422"/>
        <v>6701</v>
      </c>
      <c r="C9004" s="2">
        <f t="shared" si="420"/>
        <v>6701</v>
      </c>
      <c r="D9004" t="str">
        <f>VLOOKUP(C9004,'Cost Centre'!A:B,2,)</f>
        <v>Economic and Rural Development</v>
      </c>
      <c r="E9004" t="str">
        <f t="shared" si="421"/>
        <v>8</v>
      </c>
      <c r="F9004" t="s">
        <v>466</v>
      </c>
      <c r="G9004" s="2">
        <v>0</v>
      </c>
      <c r="H9004" s="2">
        <v>0</v>
      </c>
      <c r="I9004" s="2">
        <v>0</v>
      </c>
      <c r="J9004" s="105">
        <f>SUMIF([1]MMM!$A:$A,A9004,[1]MMM!$F:$F)</f>
        <v>0</v>
      </c>
      <c r="K9004" s="2" t="s">
        <v>460</v>
      </c>
      <c r="L9004" s="2">
        <v>0</v>
      </c>
      <c r="M9004" t="s">
        <v>10962</v>
      </c>
      <c r="N9004" t="s">
        <v>14631</v>
      </c>
      <c r="O9004" t="s">
        <v>10916</v>
      </c>
      <c r="P9004" t="s">
        <v>10917</v>
      </c>
    </row>
    <row r="9005" spans="1:16" x14ac:dyDescent="0.3">
      <c r="A9005" t="s">
        <v>1695</v>
      </c>
      <c r="B9005" s="2" t="str">
        <f t="shared" si="422"/>
        <v>6701</v>
      </c>
      <c r="C9005" s="2">
        <f t="shared" si="420"/>
        <v>6701</v>
      </c>
      <c r="D9005" t="str">
        <f>VLOOKUP(C9005,'Cost Centre'!A:B,2,)</f>
        <v>Economic and Rural Development</v>
      </c>
      <c r="E9005" t="str">
        <f t="shared" si="421"/>
        <v>8</v>
      </c>
      <c r="F9005" t="s">
        <v>468</v>
      </c>
      <c r="G9005" s="2">
        <v>0</v>
      </c>
      <c r="H9005" s="2">
        <v>3402299.37</v>
      </c>
      <c r="I9005" s="2">
        <v>0</v>
      </c>
      <c r="J9005" s="105">
        <f>SUMIF([1]MMM!$A:$A,A9005,[1]MMM!$F:$F)</f>
        <v>3402299.37</v>
      </c>
      <c r="K9005" s="2" t="s">
        <v>460</v>
      </c>
      <c r="L9005" s="2">
        <v>0</v>
      </c>
      <c r="M9005" t="s">
        <v>10962</v>
      </c>
      <c r="N9005" t="s">
        <v>14631</v>
      </c>
      <c r="O9005" t="s">
        <v>10916</v>
      </c>
      <c r="P9005" t="s">
        <v>10917</v>
      </c>
    </row>
    <row r="9006" spans="1:16" x14ac:dyDescent="0.3">
      <c r="A9006" t="s">
        <v>1696</v>
      </c>
      <c r="B9006" s="2" t="str">
        <f t="shared" si="422"/>
        <v>6701</v>
      </c>
      <c r="C9006" s="2">
        <f t="shared" si="420"/>
        <v>6701</v>
      </c>
      <c r="D9006" t="str">
        <f>VLOOKUP(C9006,'Cost Centre'!A:B,2,)</f>
        <v>Economic and Rural Development</v>
      </c>
      <c r="E9006" t="str">
        <f t="shared" si="421"/>
        <v>8</v>
      </c>
      <c r="F9006" t="s">
        <v>470</v>
      </c>
      <c r="G9006" s="2">
        <v>0</v>
      </c>
      <c r="H9006" s="2">
        <v>0</v>
      </c>
      <c r="I9006" s="2">
        <v>0</v>
      </c>
      <c r="J9006" s="105">
        <f>SUMIF([1]MMM!$A:$A,A9006,[1]MMM!$F:$F)</f>
        <v>0</v>
      </c>
      <c r="K9006" s="2" t="s">
        <v>460</v>
      </c>
      <c r="L9006" s="2">
        <v>0</v>
      </c>
      <c r="M9006" t="s">
        <v>10962</v>
      </c>
      <c r="N9006" t="s">
        <v>14631</v>
      </c>
      <c r="O9006" t="s">
        <v>10916</v>
      </c>
      <c r="P9006" t="s">
        <v>10917</v>
      </c>
    </row>
    <row r="9007" spans="1:16" x14ac:dyDescent="0.3">
      <c r="A9007" t="s">
        <v>7528</v>
      </c>
      <c r="B9007" s="2" t="str">
        <f t="shared" si="422"/>
        <v>6701</v>
      </c>
      <c r="C9007" s="2">
        <f t="shared" si="420"/>
        <v>6701</v>
      </c>
      <c r="D9007" t="str">
        <f>VLOOKUP(C9007,'Cost Centre'!A:B,2,)</f>
        <v>Economic and Rural Development</v>
      </c>
      <c r="E9007" t="str">
        <f t="shared" si="421"/>
        <v>8</v>
      </c>
      <c r="F9007" t="s">
        <v>2159</v>
      </c>
      <c r="G9007" s="2">
        <v>0</v>
      </c>
      <c r="H9007" s="2">
        <v>0</v>
      </c>
      <c r="I9007" s="2">
        <v>0</v>
      </c>
      <c r="J9007" s="105">
        <f>SUMIF([1]MMM!$A:$A,A9007,[1]MMM!$F:$F)</f>
        <v>0</v>
      </c>
      <c r="K9007" s="2" t="s">
        <v>460</v>
      </c>
      <c r="L9007" s="2">
        <v>0</v>
      </c>
      <c r="M9007" t="s">
        <v>10962</v>
      </c>
      <c r="N9007" t="s">
        <v>14631</v>
      </c>
      <c r="O9007" t="s">
        <v>10916</v>
      </c>
      <c r="P9007" t="s">
        <v>10917</v>
      </c>
    </row>
    <row r="9008" spans="1:16" x14ac:dyDescent="0.3">
      <c r="A9008" t="s">
        <v>7529</v>
      </c>
      <c r="B9008" s="2" t="str">
        <f t="shared" si="422"/>
        <v>6711</v>
      </c>
      <c r="C9008" s="2">
        <f t="shared" si="420"/>
        <v>6711</v>
      </c>
      <c r="D9008" t="str">
        <f>VLOOKUP(C9008,'Cost Centre'!A:B,2,)</f>
        <v>Economic and Rural Development</v>
      </c>
      <c r="E9008" t="str">
        <f t="shared" si="421"/>
        <v>2</v>
      </c>
      <c r="F9008" t="s">
        <v>48</v>
      </c>
      <c r="G9008" s="2">
        <v>0</v>
      </c>
      <c r="H9008" s="2">
        <v>2046036.01</v>
      </c>
      <c r="I9008" s="2">
        <v>0</v>
      </c>
      <c r="J9008" s="105">
        <f>SUMIF([1]MMM!$A:$A,A9008,[1]MMM!$F:$F)</f>
        <v>2046036.01</v>
      </c>
      <c r="K9008" s="2" t="s">
        <v>10</v>
      </c>
      <c r="L9008" s="2">
        <v>1742621</v>
      </c>
      <c r="M9008" t="s">
        <v>10962</v>
      </c>
      <c r="N9008" t="s">
        <v>14662</v>
      </c>
      <c r="O9008" t="s">
        <v>10871</v>
      </c>
      <c r="P9008" t="s">
        <v>10875</v>
      </c>
    </row>
    <row r="9009" spans="1:16" x14ac:dyDescent="0.3">
      <c r="A9009" t="s">
        <v>7530</v>
      </c>
      <c r="B9009" s="2" t="str">
        <f t="shared" si="422"/>
        <v>6711</v>
      </c>
      <c r="C9009" s="2">
        <f t="shared" si="420"/>
        <v>6711</v>
      </c>
      <c r="D9009" t="str">
        <f>VLOOKUP(C9009,'Cost Centre'!A:B,2,)</f>
        <v>Economic and Rural Development</v>
      </c>
      <c r="E9009" t="str">
        <f t="shared" si="421"/>
        <v>2</v>
      </c>
      <c r="F9009" t="s">
        <v>51</v>
      </c>
      <c r="G9009" s="2">
        <v>0</v>
      </c>
      <c r="H9009" s="2">
        <v>21000</v>
      </c>
      <c r="I9009" s="2">
        <v>0</v>
      </c>
      <c r="J9009" s="105">
        <f>SUMIF([1]MMM!$A:$A,A9009,[1]MMM!$F:$F)</f>
        <v>21500</v>
      </c>
      <c r="K9009" s="2" t="s">
        <v>10</v>
      </c>
      <c r="L9009" s="2">
        <v>18000</v>
      </c>
      <c r="M9009" t="s">
        <v>10962</v>
      </c>
      <c r="N9009" t="s">
        <v>14662</v>
      </c>
      <c r="O9009" t="s">
        <v>10871</v>
      </c>
      <c r="P9009" t="s">
        <v>10875</v>
      </c>
    </row>
    <row r="9010" spans="1:16" x14ac:dyDescent="0.3">
      <c r="A9010" t="s">
        <v>7531</v>
      </c>
      <c r="B9010" s="2" t="str">
        <f t="shared" si="422"/>
        <v>6711</v>
      </c>
      <c r="C9010" s="2">
        <f t="shared" si="420"/>
        <v>6711</v>
      </c>
      <c r="D9010" t="str">
        <f>VLOOKUP(C9010,'Cost Centre'!A:B,2,)</f>
        <v>Economic and Rural Development</v>
      </c>
      <c r="E9010" t="str">
        <f t="shared" si="421"/>
        <v>2</v>
      </c>
      <c r="F9010" t="s">
        <v>52</v>
      </c>
      <c r="G9010" s="2">
        <v>0</v>
      </c>
      <c r="H9010" s="2">
        <v>30685.32</v>
      </c>
      <c r="I9010" s="2">
        <v>0</v>
      </c>
      <c r="J9010" s="105">
        <f>SUMIF([1]MMM!$A:$A,A9010,[1]MMM!$F:$F)</f>
        <v>30685.32</v>
      </c>
      <c r="K9010" s="2" t="s">
        <v>10</v>
      </c>
      <c r="L9010" s="2">
        <v>30744</v>
      </c>
      <c r="M9010" t="s">
        <v>10962</v>
      </c>
      <c r="N9010" t="s">
        <v>14662</v>
      </c>
      <c r="O9010" t="s">
        <v>10871</v>
      </c>
      <c r="P9010" t="s">
        <v>10875</v>
      </c>
    </row>
    <row r="9011" spans="1:16" x14ac:dyDescent="0.3">
      <c r="A9011" t="s">
        <v>7532</v>
      </c>
      <c r="B9011" s="2" t="str">
        <f t="shared" si="422"/>
        <v>6711</v>
      </c>
      <c r="C9011" s="2">
        <f t="shared" si="420"/>
        <v>6711</v>
      </c>
      <c r="D9011" t="str">
        <f>VLOOKUP(C9011,'Cost Centre'!A:B,2,)</f>
        <v>Economic and Rural Development</v>
      </c>
      <c r="E9011" t="str">
        <f t="shared" si="421"/>
        <v>2</v>
      </c>
      <c r="F9011" t="s">
        <v>55</v>
      </c>
      <c r="G9011" s="2">
        <v>0</v>
      </c>
      <c r="H9011" s="2">
        <v>733867.35</v>
      </c>
      <c r="I9011" s="2">
        <v>0</v>
      </c>
      <c r="J9011" s="105">
        <f>SUMIF([1]MMM!$A:$A,A9011,[1]MMM!$F:$F)</f>
        <v>741335.05</v>
      </c>
      <c r="K9011" s="2" t="s">
        <v>10</v>
      </c>
      <c r="L9011" s="2">
        <v>713760</v>
      </c>
      <c r="M9011" t="s">
        <v>10962</v>
      </c>
      <c r="N9011" t="s">
        <v>14662</v>
      </c>
      <c r="O9011" t="s">
        <v>10871</v>
      </c>
      <c r="P9011" t="s">
        <v>10875</v>
      </c>
    </row>
    <row r="9012" spans="1:16" x14ac:dyDescent="0.3">
      <c r="A9012" t="s">
        <v>7533</v>
      </c>
      <c r="B9012" s="2" t="str">
        <f t="shared" si="422"/>
        <v>6711</v>
      </c>
      <c r="C9012" s="2">
        <f t="shared" si="420"/>
        <v>6711</v>
      </c>
      <c r="D9012" t="str">
        <f>VLOOKUP(C9012,'Cost Centre'!A:B,2,)</f>
        <v>Economic and Rural Development</v>
      </c>
      <c r="E9012" t="str">
        <f t="shared" si="421"/>
        <v>2</v>
      </c>
      <c r="F9012" t="s">
        <v>56</v>
      </c>
      <c r="G9012" s="2">
        <v>0</v>
      </c>
      <c r="H9012" s="2">
        <v>0</v>
      </c>
      <c r="I9012" s="2">
        <v>0</v>
      </c>
      <c r="J9012" s="105">
        <f>SUMIF([1]MMM!$A:$A,A9012,[1]MMM!$F:$F)</f>
        <v>0</v>
      </c>
      <c r="K9012" s="2" t="s">
        <v>10</v>
      </c>
      <c r="L9012" s="2">
        <v>0</v>
      </c>
      <c r="M9012" t="s">
        <v>10962</v>
      </c>
      <c r="N9012" t="s">
        <v>14662</v>
      </c>
      <c r="O9012" t="s">
        <v>10871</v>
      </c>
      <c r="P9012" t="s">
        <v>10875</v>
      </c>
    </row>
    <row r="9013" spans="1:16" x14ac:dyDescent="0.3">
      <c r="A9013" t="s">
        <v>7534</v>
      </c>
      <c r="B9013" s="2" t="str">
        <f t="shared" si="422"/>
        <v>6711</v>
      </c>
      <c r="C9013" s="2">
        <f t="shared" si="420"/>
        <v>6711</v>
      </c>
      <c r="D9013" t="str">
        <f>VLOOKUP(C9013,'Cost Centre'!A:B,2,)</f>
        <v>Economic and Rural Development</v>
      </c>
      <c r="E9013" t="str">
        <f t="shared" si="421"/>
        <v>2</v>
      </c>
      <c r="F9013" t="s">
        <v>60</v>
      </c>
      <c r="G9013" s="2">
        <v>0</v>
      </c>
      <c r="H9013" s="2">
        <v>153049.32999999999</v>
      </c>
      <c r="I9013" s="2">
        <v>0</v>
      </c>
      <c r="J9013" s="105">
        <f>SUMIF([1]MMM!$A:$A,A9013,[1]MMM!$F:$F)</f>
        <v>187501.33</v>
      </c>
      <c r="K9013" s="2" t="s">
        <v>10</v>
      </c>
      <c r="L9013" s="2">
        <v>140000</v>
      </c>
      <c r="M9013" t="s">
        <v>10962</v>
      </c>
      <c r="N9013" t="s">
        <v>14662</v>
      </c>
      <c r="O9013" t="s">
        <v>10871</v>
      </c>
      <c r="P9013" t="s">
        <v>10875</v>
      </c>
    </row>
    <row r="9014" spans="1:16" x14ac:dyDescent="0.3">
      <c r="A9014" t="s">
        <v>7535</v>
      </c>
      <c r="B9014" s="2" t="str">
        <f t="shared" si="422"/>
        <v>6711</v>
      </c>
      <c r="C9014" s="2">
        <f t="shared" si="420"/>
        <v>6711</v>
      </c>
      <c r="D9014" t="str">
        <f>VLOOKUP(C9014,'Cost Centre'!A:B,2,)</f>
        <v>Economic and Rural Development</v>
      </c>
      <c r="E9014" t="str">
        <f t="shared" si="421"/>
        <v>2</v>
      </c>
      <c r="F9014" t="s">
        <v>61</v>
      </c>
      <c r="G9014" s="2">
        <v>0</v>
      </c>
      <c r="H9014" s="2">
        <v>170503</v>
      </c>
      <c r="I9014" s="2">
        <v>0</v>
      </c>
      <c r="J9014" s="105">
        <f>SUMIF([1]MMM!$A:$A,A9014,[1]MMM!$F:$F)</f>
        <v>170503</v>
      </c>
      <c r="K9014" s="2" t="s">
        <v>10</v>
      </c>
      <c r="L9014" s="2">
        <v>145218</v>
      </c>
      <c r="M9014" t="s">
        <v>10962</v>
      </c>
      <c r="N9014" t="s">
        <v>14662</v>
      </c>
      <c r="O9014" t="s">
        <v>10871</v>
      </c>
      <c r="P9014" t="s">
        <v>10875</v>
      </c>
    </row>
    <row r="9015" spans="1:16" x14ac:dyDescent="0.3">
      <c r="A9015" t="s">
        <v>7536</v>
      </c>
      <c r="B9015" s="2" t="str">
        <f t="shared" si="422"/>
        <v>6711</v>
      </c>
      <c r="C9015" s="2">
        <f t="shared" si="420"/>
        <v>6711</v>
      </c>
      <c r="D9015" t="str">
        <f>VLOOKUP(C9015,'Cost Centre'!A:B,2,)</f>
        <v>Economic and Rural Development</v>
      </c>
      <c r="E9015" t="str">
        <f t="shared" si="421"/>
        <v>2</v>
      </c>
      <c r="F9015" t="s">
        <v>62</v>
      </c>
      <c r="G9015" s="2">
        <v>0</v>
      </c>
      <c r="H9015" s="2">
        <v>36714.239999999998</v>
      </c>
      <c r="I9015" s="2">
        <v>0</v>
      </c>
      <c r="J9015" s="105">
        <f>SUMIF([1]MMM!$A:$A,A9015,[1]MMM!$F:$F)</f>
        <v>55071.360000000001</v>
      </c>
      <c r="K9015" s="2" t="s">
        <v>10</v>
      </c>
      <c r="L9015" s="2">
        <v>0</v>
      </c>
      <c r="M9015" t="s">
        <v>10962</v>
      </c>
      <c r="N9015" t="s">
        <v>14662</v>
      </c>
      <c r="O9015" t="s">
        <v>10871</v>
      </c>
      <c r="P9015" t="s">
        <v>10875</v>
      </c>
    </row>
    <row r="9016" spans="1:16" x14ac:dyDescent="0.3">
      <c r="A9016" t="s">
        <v>7537</v>
      </c>
      <c r="B9016" s="2" t="str">
        <f t="shared" si="422"/>
        <v>6711</v>
      </c>
      <c r="C9016" s="2">
        <f t="shared" si="420"/>
        <v>6711</v>
      </c>
      <c r="D9016" t="str">
        <f>VLOOKUP(C9016,'Cost Centre'!A:B,2,)</f>
        <v>Economic and Rural Development</v>
      </c>
      <c r="E9016" t="str">
        <f t="shared" si="421"/>
        <v>2</v>
      </c>
      <c r="F9016" t="s">
        <v>67</v>
      </c>
      <c r="G9016" s="2">
        <v>0</v>
      </c>
      <c r="H9016" s="2">
        <v>419.99</v>
      </c>
      <c r="I9016" s="2">
        <v>0</v>
      </c>
      <c r="J9016" s="105">
        <f>SUMIF([1]MMM!$A:$A,A9016,[1]MMM!$F:$F)</f>
        <v>419.99</v>
      </c>
      <c r="K9016" s="2" t="s">
        <v>10</v>
      </c>
      <c r="L9016" s="2">
        <v>424</v>
      </c>
      <c r="M9016" t="s">
        <v>10962</v>
      </c>
      <c r="N9016" t="s">
        <v>14662</v>
      </c>
      <c r="O9016" t="s">
        <v>10871</v>
      </c>
      <c r="P9016" t="s">
        <v>10876</v>
      </c>
    </row>
    <row r="9017" spans="1:16" x14ac:dyDescent="0.3">
      <c r="A9017" t="s">
        <v>7538</v>
      </c>
      <c r="B9017" s="2" t="str">
        <f t="shared" si="422"/>
        <v>6711</v>
      </c>
      <c r="C9017" s="2">
        <f t="shared" si="420"/>
        <v>6711</v>
      </c>
      <c r="D9017" t="str">
        <f>VLOOKUP(C9017,'Cost Centre'!A:B,2,)</f>
        <v>Economic and Rural Development</v>
      </c>
      <c r="E9017" t="str">
        <f t="shared" si="421"/>
        <v>2</v>
      </c>
      <c r="F9017" t="s">
        <v>68</v>
      </c>
      <c r="G9017" s="2">
        <v>0</v>
      </c>
      <c r="H9017" s="2">
        <v>3264.26</v>
      </c>
      <c r="I9017" s="2">
        <v>0</v>
      </c>
      <c r="J9017" s="105">
        <f>SUMIF([1]MMM!$A:$A,A9017,[1]MMM!$F:$F)</f>
        <v>3559.97</v>
      </c>
      <c r="K9017" s="2" t="s">
        <v>10</v>
      </c>
      <c r="L9017" s="2">
        <v>3637</v>
      </c>
      <c r="M9017" t="s">
        <v>10962</v>
      </c>
      <c r="N9017" t="s">
        <v>14662</v>
      </c>
      <c r="O9017" t="s">
        <v>10871</v>
      </c>
      <c r="P9017" t="s">
        <v>10876</v>
      </c>
    </row>
    <row r="9018" spans="1:16" x14ac:dyDescent="0.3">
      <c r="A9018" t="s">
        <v>7539</v>
      </c>
      <c r="B9018" s="2" t="str">
        <f t="shared" si="422"/>
        <v>6711</v>
      </c>
      <c r="C9018" s="2">
        <f t="shared" si="420"/>
        <v>6711</v>
      </c>
      <c r="D9018" t="str">
        <f>VLOOKUP(C9018,'Cost Centre'!A:B,2,)</f>
        <v>Economic and Rural Development</v>
      </c>
      <c r="E9018" t="str">
        <f t="shared" si="421"/>
        <v>2</v>
      </c>
      <c r="F9018" t="s">
        <v>10877</v>
      </c>
      <c r="G9018" s="2">
        <v>0</v>
      </c>
      <c r="H9018" s="2">
        <v>134807.71</v>
      </c>
      <c r="I9018" s="2">
        <v>0</v>
      </c>
      <c r="J9018" s="105">
        <f>SUMIF([1]MMM!$A:$A,A9018,[1]MMM!$F:$F)</f>
        <v>134807.71</v>
      </c>
      <c r="K9018" s="2" t="s">
        <v>10</v>
      </c>
      <c r="L9018" s="2">
        <v>116035</v>
      </c>
      <c r="M9018" t="s">
        <v>10962</v>
      </c>
      <c r="N9018" t="s">
        <v>14662</v>
      </c>
      <c r="O9018" t="s">
        <v>10871</v>
      </c>
      <c r="P9018" t="s">
        <v>10876</v>
      </c>
    </row>
    <row r="9019" spans="1:16" x14ac:dyDescent="0.3">
      <c r="A9019" t="s">
        <v>7540</v>
      </c>
      <c r="B9019" s="2" t="str">
        <f t="shared" si="422"/>
        <v>6711</v>
      </c>
      <c r="C9019" s="2">
        <f t="shared" si="420"/>
        <v>6711</v>
      </c>
      <c r="D9019" t="str">
        <f>VLOOKUP(C9019,'Cost Centre'!A:B,2,)</f>
        <v>Economic and Rural Development</v>
      </c>
      <c r="E9019" t="str">
        <f t="shared" si="421"/>
        <v>2</v>
      </c>
      <c r="F9019" t="s">
        <v>69</v>
      </c>
      <c r="G9019" s="2">
        <v>0</v>
      </c>
      <c r="H9019" s="2">
        <v>373766.29</v>
      </c>
      <c r="I9019" s="2">
        <v>0</v>
      </c>
      <c r="J9019" s="105">
        <f>SUMIF([1]MMM!$A:$A,A9019,[1]MMM!$F:$F)</f>
        <v>373766.29</v>
      </c>
      <c r="K9019" s="2" t="s">
        <v>10</v>
      </c>
      <c r="L9019" s="2">
        <v>374463</v>
      </c>
      <c r="M9019" t="s">
        <v>10962</v>
      </c>
      <c r="N9019" t="s">
        <v>14662</v>
      </c>
      <c r="O9019" t="s">
        <v>10871</v>
      </c>
      <c r="P9019" t="s">
        <v>10876</v>
      </c>
    </row>
    <row r="9020" spans="1:16" x14ac:dyDescent="0.3">
      <c r="A9020" t="s">
        <v>7541</v>
      </c>
      <c r="B9020" s="2" t="str">
        <f t="shared" si="422"/>
        <v>6711</v>
      </c>
      <c r="C9020" s="2">
        <f t="shared" si="420"/>
        <v>6711</v>
      </c>
      <c r="D9020" t="str">
        <f>VLOOKUP(C9020,'Cost Centre'!A:B,2,)</f>
        <v>Economic and Rural Development</v>
      </c>
      <c r="E9020" t="str">
        <f t="shared" si="421"/>
        <v>2</v>
      </c>
      <c r="F9020" t="s">
        <v>70</v>
      </c>
      <c r="G9020" s="2">
        <v>0</v>
      </c>
      <c r="H9020" s="2">
        <v>7138.57</v>
      </c>
      <c r="I9020" s="2">
        <v>0</v>
      </c>
      <c r="J9020" s="105">
        <f>SUMIF([1]MMM!$A:$A,A9020,[1]MMM!$F:$F)</f>
        <v>7138.57</v>
      </c>
      <c r="K9020" s="2" t="s">
        <v>10</v>
      </c>
      <c r="L9020" s="2">
        <v>7652</v>
      </c>
      <c r="M9020" t="s">
        <v>10962</v>
      </c>
      <c r="N9020" t="s">
        <v>14662</v>
      </c>
      <c r="O9020" t="s">
        <v>10871</v>
      </c>
      <c r="P9020" t="s">
        <v>10876</v>
      </c>
    </row>
    <row r="9021" spans="1:16" x14ac:dyDescent="0.3">
      <c r="A9021" t="s">
        <v>7542</v>
      </c>
      <c r="B9021" s="2" t="str">
        <f t="shared" si="422"/>
        <v>6711</v>
      </c>
      <c r="C9021" s="2">
        <f t="shared" si="420"/>
        <v>6711</v>
      </c>
      <c r="D9021" t="str">
        <f>VLOOKUP(C9021,'Cost Centre'!A:B,2,)</f>
        <v>Economic and Rural Development</v>
      </c>
      <c r="E9021" t="str">
        <f t="shared" si="421"/>
        <v>2</v>
      </c>
      <c r="F9021" t="s">
        <v>74</v>
      </c>
      <c r="G9021" s="2">
        <v>0</v>
      </c>
      <c r="H9021" s="2">
        <v>0</v>
      </c>
      <c r="I9021" s="2">
        <v>0</v>
      </c>
      <c r="J9021" s="105">
        <f>SUMIF([1]MMM!$A:$A,A9021,[1]MMM!$F:$F)</f>
        <v>0</v>
      </c>
      <c r="K9021" s="2" t="s">
        <v>10</v>
      </c>
      <c r="L9021" s="2">
        <v>0</v>
      </c>
      <c r="M9021" t="s">
        <v>10962</v>
      </c>
      <c r="N9021" t="s">
        <v>14662</v>
      </c>
      <c r="O9021" t="s">
        <v>10871</v>
      </c>
      <c r="P9021" t="s">
        <v>10878</v>
      </c>
    </row>
    <row r="9022" spans="1:16" x14ac:dyDescent="0.3">
      <c r="A9022" t="s">
        <v>7543</v>
      </c>
      <c r="B9022" s="2" t="str">
        <f t="shared" si="422"/>
        <v>6711</v>
      </c>
      <c r="C9022" s="2">
        <f t="shared" si="420"/>
        <v>6711</v>
      </c>
      <c r="D9022" t="str">
        <f>VLOOKUP(C9022,'Cost Centre'!A:B,2,)</f>
        <v>Economic and Rural Development</v>
      </c>
      <c r="E9022" t="str">
        <f t="shared" si="421"/>
        <v>2</v>
      </c>
      <c r="F9022" t="s">
        <v>74</v>
      </c>
      <c r="G9022" s="2">
        <v>0</v>
      </c>
      <c r="H9022" s="2">
        <v>0</v>
      </c>
      <c r="I9022" s="2">
        <v>0</v>
      </c>
      <c r="J9022" s="105">
        <f>SUMIF([1]MMM!$A:$A,A9022,[1]MMM!$F:$F)</f>
        <v>0</v>
      </c>
      <c r="K9022" s="2" t="s">
        <v>10</v>
      </c>
      <c r="L9022" s="2">
        <v>0</v>
      </c>
      <c r="M9022" t="s">
        <v>10962</v>
      </c>
      <c r="N9022" t="s">
        <v>14662</v>
      </c>
      <c r="O9022" t="s">
        <v>10871</v>
      </c>
      <c r="P9022" t="s">
        <v>10878</v>
      </c>
    </row>
    <row r="9023" spans="1:16" x14ac:dyDescent="0.3">
      <c r="A9023" t="s">
        <v>14663</v>
      </c>
      <c r="B9023" s="2" t="str">
        <f t="shared" si="422"/>
        <v>6711</v>
      </c>
      <c r="C9023" s="2">
        <f t="shared" si="420"/>
        <v>6711</v>
      </c>
      <c r="D9023" t="str">
        <f>VLOOKUP(C9023,'Cost Centre'!A:B,2,)</f>
        <v>Economic and Rural Development</v>
      </c>
      <c r="E9023" t="str">
        <f t="shared" si="421"/>
        <v>2</v>
      </c>
      <c r="F9023" t="s">
        <v>78</v>
      </c>
      <c r="G9023" s="2">
        <v>0</v>
      </c>
      <c r="H9023" s="2">
        <v>161967.28</v>
      </c>
      <c r="I9023" s="2">
        <v>0</v>
      </c>
      <c r="J9023" s="105">
        <f>SUMIF([1]MMM!$A:$A,A9023,[1]MMM!$F:$F)</f>
        <v>161967.28</v>
      </c>
      <c r="K9023" s="2" t="s">
        <v>10</v>
      </c>
      <c r="L9023" s="2">
        <v>200000</v>
      </c>
      <c r="M9023" t="s">
        <v>10962</v>
      </c>
      <c r="N9023" t="s">
        <v>14662</v>
      </c>
      <c r="O9023" t="s">
        <v>10871</v>
      </c>
      <c r="P9023" t="s">
        <v>10931</v>
      </c>
    </row>
    <row r="9024" spans="1:16" x14ac:dyDescent="0.3">
      <c r="A9024" t="s">
        <v>14664</v>
      </c>
      <c r="B9024" s="2" t="str">
        <f t="shared" si="422"/>
        <v>6711</v>
      </c>
      <c r="C9024" s="2">
        <f t="shared" si="420"/>
        <v>6711</v>
      </c>
      <c r="D9024" t="str">
        <f>VLOOKUP(C9024,'Cost Centre'!A:B,2,)</f>
        <v>Economic and Rural Development</v>
      </c>
      <c r="E9024" t="str">
        <f t="shared" si="421"/>
        <v>2</v>
      </c>
      <c r="F9024" t="s">
        <v>78</v>
      </c>
      <c r="G9024" s="2">
        <v>0</v>
      </c>
      <c r="H9024" s="2">
        <v>10680</v>
      </c>
      <c r="I9024" s="2">
        <v>0</v>
      </c>
      <c r="J9024" s="105">
        <f>SUMIF([1]MMM!$A:$A,A9024,[1]MMM!$F:$F)</f>
        <v>10680</v>
      </c>
      <c r="K9024" s="2" t="s">
        <v>10</v>
      </c>
      <c r="L9024" s="2">
        <v>20000</v>
      </c>
      <c r="M9024" t="s">
        <v>10962</v>
      </c>
      <c r="N9024" t="s">
        <v>14662</v>
      </c>
      <c r="O9024" t="s">
        <v>10871</v>
      </c>
      <c r="P9024" t="s">
        <v>10931</v>
      </c>
    </row>
    <row r="9025" spans="1:16" x14ac:dyDescent="0.3">
      <c r="A9025" t="s">
        <v>14665</v>
      </c>
      <c r="B9025" s="2" t="str">
        <f t="shared" si="422"/>
        <v>6711</v>
      </c>
      <c r="C9025" s="2">
        <f t="shared" si="420"/>
        <v>6711</v>
      </c>
      <c r="D9025" t="str">
        <f>VLOOKUP(C9025,'Cost Centre'!A:B,2,)</f>
        <v>Economic and Rural Development</v>
      </c>
      <c r="E9025" t="str">
        <f t="shared" si="421"/>
        <v>2</v>
      </c>
      <c r="F9025" t="s">
        <v>78</v>
      </c>
      <c r="G9025" s="2">
        <v>0</v>
      </c>
      <c r="H9025" s="2">
        <v>0</v>
      </c>
      <c r="I9025" s="2">
        <v>0</v>
      </c>
      <c r="J9025" s="105">
        <f>SUMIF([1]MMM!$A:$A,A9025,[1]MMM!$F:$F)</f>
        <v>0</v>
      </c>
      <c r="K9025" s="2" t="s">
        <v>10</v>
      </c>
      <c r="L9025" s="2">
        <v>5000</v>
      </c>
      <c r="M9025" t="s">
        <v>10962</v>
      </c>
      <c r="N9025" t="s">
        <v>14662</v>
      </c>
      <c r="O9025" t="s">
        <v>10871</v>
      </c>
      <c r="P9025" t="s">
        <v>10931</v>
      </c>
    </row>
    <row r="9026" spans="1:16" x14ac:dyDescent="0.3">
      <c r="A9026" t="s">
        <v>14666</v>
      </c>
      <c r="B9026" s="2" t="str">
        <f t="shared" si="422"/>
        <v>6711</v>
      </c>
      <c r="C9026" s="2">
        <f t="shared" ref="C9026:C9089" si="423">VALUE(B9026)</f>
        <v>6711</v>
      </c>
      <c r="D9026" t="str">
        <f>VLOOKUP(C9026,'Cost Centre'!A:B,2,)</f>
        <v>Economic and Rural Development</v>
      </c>
      <c r="E9026" t="str">
        <f t="shared" ref="E9026:E9089" si="424">MID(A9026,5,1)</f>
        <v>2</v>
      </c>
      <c r="F9026" t="s">
        <v>78</v>
      </c>
      <c r="G9026" s="2">
        <v>0</v>
      </c>
      <c r="H9026" s="2">
        <v>296904.64</v>
      </c>
      <c r="I9026" s="2">
        <v>0</v>
      </c>
      <c r="J9026" s="105">
        <f>SUMIF([1]MMM!$A:$A,A9026,[1]MMM!$F:$F)</f>
        <v>296904.64</v>
      </c>
      <c r="K9026" s="2" t="s">
        <v>10</v>
      </c>
      <c r="L9026" s="2">
        <v>300000</v>
      </c>
      <c r="M9026" t="s">
        <v>10962</v>
      </c>
      <c r="N9026" t="s">
        <v>14662</v>
      </c>
      <c r="O9026" t="s">
        <v>10871</v>
      </c>
      <c r="P9026" t="s">
        <v>10931</v>
      </c>
    </row>
    <row r="9027" spans="1:16" x14ac:dyDescent="0.3">
      <c r="A9027" t="s">
        <v>14667</v>
      </c>
      <c r="B9027" s="2" t="str">
        <f t="shared" ref="B9027:B9090" si="425">MID(A9027,1,4)</f>
        <v>6711</v>
      </c>
      <c r="C9027" s="2">
        <f t="shared" si="423"/>
        <v>6711</v>
      </c>
      <c r="D9027" t="str">
        <f>VLOOKUP(C9027,'Cost Centre'!A:B,2,)</f>
        <v>Economic and Rural Development</v>
      </c>
      <c r="E9027" t="str">
        <f t="shared" si="424"/>
        <v>2</v>
      </c>
      <c r="F9027" t="s">
        <v>78</v>
      </c>
      <c r="G9027" s="2">
        <v>0</v>
      </c>
      <c r="H9027" s="2">
        <v>0</v>
      </c>
      <c r="I9027" s="2">
        <v>0</v>
      </c>
      <c r="J9027" s="105">
        <f>SUMIF([1]MMM!$A:$A,A9027,[1]MMM!$F:$F)</f>
        <v>0</v>
      </c>
      <c r="K9027" s="2" t="s">
        <v>10</v>
      </c>
      <c r="L9027" s="2">
        <v>80000</v>
      </c>
      <c r="M9027" t="s">
        <v>10962</v>
      </c>
      <c r="N9027" t="s">
        <v>14662</v>
      </c>
      <c r="O9027" t="s">
        <v>10871</v>
      </c>
      <c r="P9027" t="s">
        <v>10931</v>
      </c>
    </row>
    <row r="9028" spans="1:16" x14ac:dyDescent="0.3">
      <c r="A9028" t="s">
        <v>14668</v>
      </c>
      <c r="B9028" s="2" t="str">
        <f t="shared" si="425"/>
        <v>6711</v>
      </c>
      <c r="C9028" s="2">
        <f t="shared" si="423"/>
        <v>6711</v>
      </c>
      <c r="D9028" t="str">
        <f>VLOOKUP(C9028,'Cost Centre'!A:B,2,)</f>
        <v>Economic and Rural Development</v>
      </c>
      <c r="E9028" t="str">
        <f t="shared" si="424"/>
        <v>2</v>
      </c>
      <c r="F9028" t="s">
        <v>78</v>
      </c>
      <c r="G9028" s="2">
        <v>0</v>
      </c>
      <c r="H9028" s="2">
        <v>0</v>
      </c>
      <c r="I9028" s="2">
        <v>0</v>
      </c>
      <c r="J9028" s="105">
        <f>SUMIF([1]MMM!$A:$A,A9028,[1]MMM!$F:$F)</f>
        <v>0</v>
      </c>
      <c r="K9028" s="2" t="s">
        <v>10</v>
      </c>
      <c r="L9028" s="2">
        <v>5000</v>
      </c>
      <c r="M9028" t="s">
        <v>10962</v>
      </c>
      <c r="N9028" t="s">
        <v>14662</v>
      </c>
      <c r="O9028" t="s">
        <v>10871</v>
      </c>
      <c r="P9028" t="s">
        <v>10931</v>
      </c>
    </row>
    <row r="9029" spans="1:16" x14ac:dyDescent="0.3">
      <c r="A9029" t="s">
        <v>14669</v>
      </c>
      <c r="B9029" s="2" t="str">
        <f t="shared" si="425"/>
        <v>6711</v>
      </c>
      <c r="C9029" s="2">
        <f t="shared" si="423"/>
        <v>6711</v>
      </c>
      <c r="D9029" t="str">
        <f>VLOOKUP(C9029,'Cost Centre'!A:B,2,)</f>
        <v>Economic and Rural Development</v>
      </c>
      <c r="E9029" t="str">
        <f t="shared" si="424"/>
        <v>2</v>
      </c>
      <c r="F9029" t="s">
        <v>78</v>
      </c>
      <c r="G9029" s="2">
        <v>0</v>
      </c>
      <c r="H9029" s="2">
        <v>2700000</v>
      </c>
      <c r="I9029" s="2">
        <v>0</v>
      </c>
      <c r="J9029" s="105">
        <f>SUMIF([1]MMM!$A:$A,A9029,[1]MMM!$F:$F)</f>
        <v>2700000</v>
      </c>
      <c r="K9029" s="2" t="s">
        <v>10</v>
      </c>
      <c r="L9029" s="2">
        <v>2700000</v>
      </c>
      <c r="M9029" t="s">
        <v>10962</v>
      </c>
      <c r="N9029" t="s">
        <v>14662</v>
      </c>
      <c r="O9029" t="s">
        <v>10871</v>
      </c>
      <c r="P9029" t="s">
        <v>10931</v>
      </c>
    </row>
    <row r="9030" spans="1:16" x14ac:dyDescent="0.3">
      <c r="A9030" t="s">
        <v>14670</v>
      </c>
      <c r="B9030" s="2" t="str">
        <f t="shared" si="425"/>
        <v>6711</v>
      </c>
      <c r="C9030" s="2">
        <f t="shared" si="423"/>
        <v>6711</v>
      </c>
      <c r="D9030" t="str">
        <f>VLOOKUP(C9030,'Cost Centre'!A:B,2,)</f>
        <v>Economic and Rural Development</v>
      </c>
      <c r="E9030" t="str">
        <f t="shared" si="424"/>
        <v>2</v>
      </c>
      <c r="F9030" t="s">
        <v>78</v>
      </c>
      <c r="G9030" s="2">
        <v>0</v>
      </c>
      <c r="H9030" s="2">
        <v>0</v>
      </c>
      <c r="I9030" s="2">
        <v>0</v>
      </c>
      <c r="J9030" s="105">
        <f>SUMIF([1]MMM!$A:$A,A9030,[1]MMM!$F:$F)</f>
        <v>0</v>
      </c>
      <c r="K9030" s="2" t="s">
        <v>10</v>
      </c>
      <c r="L9030" s="2">
        <v>0</v>
      </c>
      <c r="M9030" t="s">
        <v>10962</v>
      </c>
      <c r="N9030" t="s">
        <v>14662</v>
      </c>
      <c r="O9030" t="s">
        <v>10871</v>
      </c>
      <c r="P9030" t="s">
        <v>10931</v>
      </c>
    </row>
    <row r="9031" spans="1:16" x14ac:dyDescent="0.3">
      <c r="A9031" t="s">
        <v>14671</v>
      </c>
      <c r="B9031" s="2" t="str">
        <f t="shared" si="425"/>
        <v>6711</v>
      </c>
      <c r="C9031" s="2">
        <f t="shared" si="423"/>
        <v>6711</v>
      </c>
      <c r="D9031" t="str">
        <f>VLOOKUP(C9031,'Cost Centre'!A:B,2,)</f>
        <v>Economic and Rural Development</v>
      </c>
      <c r="E9031" t="str">
        <f t="shared" si="424"/>
        <v>2</v>
      </c>
      <c r="F9031" t="s">
        <v>78</v>
      </c>
      <c r="G9031" s="2">
        <v>0</v>
      </c>
      <c r="H9031" s="2">
        <v>0</v>
      </c>
      <c r="I9031" s="2">
        <v>0</v>
      </c>
      <c r="J9031" s="105">
        <f>SUMIF([1]MMM!$A:$A,A9031,[1]MMM!$F:$F)</f>
        <v>0</v>
      </c>
      <c r="K9031" s="2" t="s">
        <v>10</v>
      </c>
      <c r="L9031" s="2">
        <v>0</v>
      </c>
      <c r="M9031" t="s">
        <v>10962</v>
      </c>
      <c r="N9031" t="s">
        <v>14662</v>
      </c>
      <c r="O9031" t="s">
        <v>10871</v>
      </c>
      <c r="P9031" t="s">
        <v>10931</v>
      </c>
    </row>
    <row r="9032" spans="1:16" x14ac:dyDescent="0.3">
      <c r="A9032" t="s">
        <v>14672</v>
      </c>
      <c r="B9032" s="2" t="str">
        <f t="shared" si="425"/>
        <v>6711</v>
      </c>
      <c r="C9032" s="2">
        <f t="shared" si="423"/>
        <v>6711</v>
      </c>
      <c r="D9032" t="str">
        <f>VLOOKUP(C9032,'Cost Centre'!A:B,2,)</f>
        <v>Economic and Rural Development</v>
      </c>
      <c r="E9032" t="str">
        <f t="shared" si="424"/>
        <v>2</v>
      </c>
      <c r="F9032" t="s">
        <v>78</v>
      </c>
      <c r="G9032" s="2">
        <v>0</v>
      </c>
      <c r="H9032" s="2">
        <v>0</v>
      </c>
      <c r="I9032" s="2">
        <v>0</v>
      </c>
      <c r="J9032" s="105">
        <f>SUMIF([1]MMM!$A:$A,A9032,[1]MMM!$F:$F)</f>
        <v>0</v>
      </c>
      <c r="K9032" s="2" t="s">
        <v>10</v>
      </c>
      <c r="L9032" s="2">
        <v>0</v>
      </c>
      <c r="M9032" t="s">
        <v>10962</v>
      </c>
      <c r="N9032" t="s">
        <v>14662</v>
      </c>
      <c r="O9032" t="s">
        <v>10871</v>
      </c>
      <c r="P9032" t="s">
        <v>10931</v>
      </c>
    </row>
    <row r="9033" spans="1:16" x14ac:dyDescent="0.3">
      <c r="A9033" t="s">
        <v>14673</v>
      </c>
      <c r="B9033" s="2" t="str">
        <f t="shared" si="425"/>
        <v>6711</v>
      </c>
      <c r="C9033" s="2">
        <f t="shared" si="423"/>
        <v>6711</v>
      </c>
      <c r="D9033" t="str">
        <f>VLOOKUP(C9033,'Cost Centre'!A:B,2,)</f>
        <v>Economic and Rural Development</v>
      </c>
      <c r="E9033" t="str">
        <f t="shared" si="424"/>
        <v>2</v>
      </c>
      <c r="F9033" t="s">
        <v>78</v>
      </c>
      <c r="G9033" s="2">
        <v>0</v>
      </c>
      <c r="H9033" s="2">
        <v>0</v>
      </c>
      <c r="I9033" s="2">
        <v>0</v>
      </c>
      <c r="J9033" s="105">
        <f>SUMIF([1]MMM!$A:$A,A9033,[1]MMM!$F:$F)</f>
        <v>0</v>
      </c>
      <c r="K9033" s="2" t="s">
        <v>10</v>
      </c>
      <c r="L9033" s="2">
        <v>0</v>
      </c>
      <c r="M9033" t="s">
        <v>10962</v>
      </c>
      <c r="N9033" t="s">
        <v>14662</v>
      </c>
      <c r="O9033" t="s">
        <v>10871</v>
      </c>
      <c r="P9033" t="s">
        <v>10931</v>
      </c>
    </row>
    <row r="9034" spans="1:16" x14ac:dyDescent="0.3">
      <c r="A9034" t="s">
        <v>14674</v>
      </c>
      <c r="B9034" s="2" t="str">
        <f t="shared" si="425"/>
        <v>6711</v>
      </c>
      <c r="C9034" s="2">
        <f t="shared" si="423"/>
        <v>6711</v>
      </c>
      <c r="D9034" t="str">
        <f>VLOOKUP(C9034,'Cost Centre'!A:B,2,)</f>
        <v>Economic and Rural Development</v>
      </c>
      <c r="E9034" t="str">
        <f t="shared" si="424"/>
        <v>2</v>
      </c>
      <c r="F9034" t="s">
        <v>78</v>
      </c>
      <c r="G9034" s="2">
        <v>0</v>
      </c>
      <c r="H9034" s="2">
        <v>0</v>
      </c>
      <c r="I9034" s="2">
        <v>0</v>
      </c>
      <c r="J9034" s="105">
        <f>SUMIF([1]MMM!$A:$A,A9034,[1]MMM!$F:$F)</f>
        <v>0</v>
      </c>
      <c r="K9034" s="2" t="s">
        <v>10</v>
      </c>
      <c r="L9034" s="2">
        <v>0</v>
      </c>
      <c r="M9034" t="s">
        <v>10962</v>
      </c>
      <c r="N9034" t="s">
        <v>14662</v>
      </c>
      <c r="O9034" t="s">
        <v>10871</v>
      </c>
      <c r="P9034" t="s">
        <v>10931</v>
      </c>
    </row>
    <row r="9035" spans="1:16" x14ac:dyDescent="0.3">
      <c r="A9035" t="s">
        <v>14675</v>
      </c>
      <c r="B9035" s="2" t="str">
        <f t="shared" si="425"/>
        <v>6711</v>
      </c>
      <c r="C9035" s="2">
        <f t="shared" si="423"/>
        <v>6711</v>
      </c>
      <c r="D9035" t="str">
        <f>VLOOKUP(C9035,'Cost Centre'!A:B,2,)</f>
        <v>Economic and Rural Development</v>
      </c>
      <c r="E9035" t="str">
        <f t="shared" si="424"/>
        <v>2</v>
      </c>
      <c r="F9035" t="s">
        <v>78</v>
      </c>
      <c r="G9035" s="2">
        <v>0</v>
      </c>
      <c r="H9035" s="2">
        <v>0</v>
      </c>
      <c r="I9035" s="2">
        <v>0</v>
      </c>
      <c r="J9035" s="105">
        <f>SUMIF([1]MMM!$A:$A,A9035,[1]MMM!$F:$F)</f>
        <v>0</v>
      </c>
      <c r="K9035" s="2" t="s">
        <v>10</v>
      </c>
      <c r="L9035" s="2">
        <v>0</v>
      </c>
      <c r="M9035" t="s">
        <v>10962</v>
      </c>
      <c r="N9035" t="s">
        <v>14662</v>
      </c>
      <c r="O9035" t="s">
        <v>10871</v>
      </c>
      <c r="P9035" t="s">
        <v>10931</v>
      </c>
    </row>
    <row r="9036" spans="1:16" x14ac:dyDescent="0.3">
      <c r="A9036" t="s">
        <v>14676</v>
      </c>
      <c r="B9036" s="2" t="str">
        <f t="shared" si="425"/>
        <v>6711</v>
      </c>
      <c r="C9036" s="2">
        <f t="shared" si="423"/>
        <v>6711</v>
      </c>
      <c r="D9036" t="str">
        <f>VLOOKUP(C9036,'Cost Centre'!A:B,2,)</f>
        <v>Economic and Rural Development</v>
      </c>
      <c r="E9036" t="str">
        <f t="shared" si="424"/>
        <v>2</v>
      </c>
      <c r="F9036" t="s">
        <v>78</v>
      </c>
      <c r="G9036" s="2">
        <v>0</v>
      </c>
      <c r="H9036" s="2">
        <v>0</v>
      </c>
      <c r="I9036" s="2">
        <v>0</v>
      </c>
      <c r="J9036" s="105">
        <f>SUMIF([1]MMM!$A:$A,A9036,[1]MMM!$F:$F)</f>
        <v>0</v>
      </c>
      <c r="K9036" s="2" t="s">
        <v>10</v>
      </c>
      <c r="L9036" s="2">
        <v>130000</v>
      </c>
      <c r="M9036" t="s">
        <v>10962</v>
      </c>
      <c r="N9036" t="s">
        <v>14662</v>
      </c>
      <c r="O9036" t="s">
        <v>10871</v>
      </c>
      <c r="P9036" t="s">
        <v>10931</v>
      </c>
    </row>
    <row r="9037" spans="1:16" x14ac:dyDescent="0.3">
      <c r="A9037" t="s">
        <v>7544</v>
      </c>
      <c r="B9037" s="2" t="str">
        <f t="shared" si="425"/>
        <v>6711</v>
      </c>
      <c r="C9037" s="2">
        <f t="shared" si="423"/>
        <v>6711</v>
      </c>
      <c r="D9037" t="str">
        <f>VLOOKUP(C9037,'Cost Centre'!A:B,2,)</f>
        <v>Economic and Rural Development</v>
      </c>
      <c r="E9037" t="str">
        <f t="shared" si="424"/>
        <v>2</v>
      </c>
      <c r="F9037" t="s">
        <v>78</v>
      </c>
      <c r="G9037" s="2">
        <v>0</v>
      </c>
      <c r="H9037" s="2">
        <v>0</v>
      </c>
      <c r="I9037" s="2">
        <v>0</v>
      </c>
      <c r="J9037" s="105">
        <f>SUMIF([1]MMM!$A:$A,A9037,[1]MMM!$F:$F)</f>
        <v>0</v>
      </c>
      <c r="K9037" s="2" t="s">
        <v>10</v>
      </c>
      <c r="L9037" s="2">
        <v>0</v>
      </c>
      <c r="M9037" t="s">
        <v>10962</v>
      </c>
      <c r="N9037" t="s">
        <v>14662</v>
      </c>
      <c r="O9037" t="s">
        <v>10871</v>
      </c>
      <c r="P9037" t="s">
        <v>10931</v>
      </c>
    </row>
    <row r="9038" spans="1:16" x14ac:dyDescent="0.3">
      <c r="A9038" t="s">
        <v>7545</v>
      </c>
      <c r="B9038" s="2" t="str">
        <f t="shared" si="425"/>
        <v>6711</v>
      </c>
      <c r="C9038" s="2">
        <f t="shared" si="423"/>
        <v>6711</v>
      </c>
      <c r="D9038" t="str">
        <f>VLOOKUP(C9038,'Cost Centre'!A:B,2,)</f>
        <v>Economic and Rural Development</v>
      </c>
      <c r="E9038" t="str">
        <f t="shared" si="424"/>
        <v>2</v>
      </c>
      <c r="F9038" t="s">
        <v>79</v>
      </c>
      <c r="G9038" s="2">
        <v>0</v>
      </c>
      <c r="H9038" s="2">
        <v>4596804.37</v>
      </c>
      <c r="I9038" s="2">
        <v>0</v>
      </c>
      <c r="J9038" s="105">
        <f>SUMIF([1]MMM!$A:$A,A9038,[1]MMM!$F:$F)</f>
        <v>4596804.37</v>
      </c>
      <c r="K9038" s="2" t="s">
        <v>10</v>
      </c>
      <c r="L9038" s="2">
        <v>4600000</v>
      </c>
      <c r="M9038" t="s">
        <v>10962</v>
      </c>
      <c r="N9038" t="s">
        <v>14662</v>
      </c>
      <c r="O9038" t="s">
        <v>10871</v>
      </c>
      <c r="P9038" t="s">
        <v>10879</v>
      </c>
    </row>
    <row r="9039" spans="1:16" x14ac:dyDescent="0.3">
      <c r="A9039" t="s">
        <v>7546</v>
      </c>
      <c r="B9039" s="2" t="str">
        <f t="shared" si="425"/>
        <v>6711</v>
      </c>
      <c r="C9039" s="2">
        <f t="shared" si="423"/>
        <v>6711</v>
      </c>
      <c r="D9039" t="str">
        <f>VLOOKUP(C9039,'Cost Centre'!A:B,2,)</f>
        <v>Economic and Rural Development</v>
      </c>
      <c r="E9039" t="str">
        <f t="shared" si="424"/>
        <v>2</v>
      </c>
      <c r="F9039" t="s">
        <v>79</v>
      </c>
      <c r="G9039" s="2">
        <v>0</v>
      </c>
      <c r="H9039" s="2">
        <v>0</v>
      </c>
      <c r="I9039" s="2">
        <v>0</v>
      </c>
      <c r="J9039" s="105">
        <f>SUMIF([1]MMM!$A:$A,A9039,[1]MMM!$F:$F)</f>
        <v>0</v>
      </c>
      <c r="K9039" s="2" t="s">
        <v>10</v>
      </c>
      <c r="L9039" s="2">
        <v>10092</v>
      </c>
      <c r="M9039" t="s">
        <v>10962</v>
      </c>
      <c r="N9039" t="s">
        <v>14662</v>
      </c>
      <c r="O9039" t="s">
        <v>10871</v>
      </c>
      <c r="P9039" t="s">
        <v>10879</v>
      </c>
    </row>
    <row r="9040" spans="1:16" x14ac:dyDescent="0.3">
      <c r="A9040" t="s">
        <v>7547</v>
      </c>
      <c r="B9040" s="2" t="str">
        <f t="shared" si="425"/>
        <v>6711</v>
      </c>
      <c r="C9040" s="2">
        <f t="shared" si="423"/>
        <v>6711</v>
      </c>
      <c r="D9040" t="str">
        <f>VLOOKUP(C9040,'Cost Centre'!A:B,2,)</f>
        <v>Economic and Rural Development</v>
      </c>
      <c r="E9040" t="str">
        <f t="shared" si="424"/>
        <v>2</v>
      </c>
      <c r="F9040" t="s">
        <v>79</v>
      </c>
      <c r="G9040" s="2">
        <v>0</v>
      </c>
      <c r="H9040" s="2">
        <v>0</v>
      </c>
      <c r="I9040" s="2">
        <v>0</v>
      </c>
      <c r="J9040" s="105">
        <f>SUMIF([1]MMM!$A:$A,A9040,[1]MMM!$F:$F)</f>
        <v>0</v>
      </c>
      <c r="K9040" s="2" t="s">
        <v>10</v>
      </c>
      <c r="L9040" s="2">
        <v>5000</v>
      </c>
      <c r="M9040" t="s">
        <v>10962</v>
      </c>
      <c r="N9040" t="s">
        <v>14662</v>
      </c>
      <c r="O9040" t="s">
        <v>10871</v>
      </c>
      <c r="P9040" t="s">
        <v>10879</v>
      </c>
    </row>
    <row r="9041" spans="1:16" x14ac:dyDescent="0.3">
      <c r="A9041" t="s">
        <v>14677</v>
      </c>
      <c r="B9041" s="2" t="str">
        <f t="shared" si="425"/>
        <v>6711</v>
      </c>
      <c r="C9041" s="2">
        <f t="shared" si="423"/>
        <v>6711</v>
      </c>
      <c r="D9041" t="str">
        <f>VLOOKUP(C9041,'Cost Centre'!A:B,2,)</f>
        <v>Economic and Rural Development</v>
      </c>
      <c r="E9041" t="str">
        <f t="shared" si="424"/>
        <v>2</v>
      </c>
      <c r="F9041" t="s">
        <v>79</v>
      </c>
      <c r="G9041" s="2">
        <v>0</v>
      </c>
      <c r="H9041" s="2">
        <v>0</v>
      </c>
      <c r="I9041" s="2">
        <v>0</v>
      </c>
      <c r="J9041" s="105">
        <f>SUMIF([1]MMM!$A:$A,A9041,[1]MMM!$F:$F)</f>
        <v>0</v>
      </c>
      <c r="K9041" s="2" t="s">
        <v>10</v>
      </c>
      <c r="L9041" s="2">
        <v>5000</v>
      </c>
      <c r="M9041" t="s">
        <v>10962</v>
      </c>
      <c r="N9041" t="s">
        <v>14662</v>
      </c>
      <c r="O9041" t="s">
        <v>10871</v>
      </c>
      <c r="P9041" t="s">
        <v>10879</v>
      </c>
    </row>
    <row r="9042" spans="1:16" x14ac:dyDescent="0.3">
      <c r="A9042" t="s">
        <v>7548</v>
      </c>
      <c r="B9042" s="2" t="str">
        <f t="shared" si="425"/>
        <v>6711</v>
      </c>
      <c r="C9042" s="2">
        <f t="shared" si="423"/>
        <v>6711</v>
      </c>
      <c r="D9042" t="str">
        <f>VLOOKUP(C9042,'Cost Centre'!A:B,2,)</f>
        <v>Economic and Rural Development</v>
      </c>
      <c r="E9042" t="str">
        <f t="shared" si="424"/>
        <v>2</v>
      </c>
      <c r="F9042" t="s">
        <v>10932</v>
      </c>
      <c r="G9042" s="2">
        <v>0</v>
      </c>
      <c r="H9042" s="2">
        <v>10245.44</v>
      </c>
      <c r="I9042" s="2">
        <v>0</v>
      </c>
      <c r="J9042" s="105">
        <f>SUMIF([1]MMM!$A:$A,A9042,[1]MMM!$F:$F)</f>
        <v>10245.44</v>
      </c>
      <c r="K9042" s="2" t="s">
        <v>10</v>
      </c>
      <c r="L9042" s="2">
        <v>5655</v>
      </c>
      <c r="M9042" t="s">
        <v>10962</v>
      </c>
      <c r="N9042" t="s">
        <v>14662</v>
      </c>
      <c r="O9042" t="s">
        <v>10871</v>
      </c>
      <c r="P9042" t="s">
        <v>10881</v>
      </c>
    </row>
    <row r="9043" spans="1:16" x14ac:dyDescent="0.3">
      <c r="A9043" t="s">
        <v>7549</v>
      </c>
      <c r="B9043" s="2" t="str">
        <f t="shared" si="425"/>
        <v>6711</v>
      </c>
      <c r="C9043" s="2">
        <f t="shared" si="423"/>
        <v>6711</v>
      </c>
      <c r="D9043" t="str">
        <f>VLOOKUP(C9043,'Cost Centre'!A:B,2,)</f>
        <v>Economic and Rural Development</v>
      </c>
      <c r="E9043" t="str">
        <f t="shared" si="424"/>
        <v>2</v>
      </c>
      <c r="F9043" t="s">
        <v>88</v>
      </c>
      <c r="G9043" s="2">
        <v>0</v>
      </c>
      <c r="H9043" s="2">
        <v>0</v>
      </c>
      <c r="I9043" s="2">
        <v>0</v>
      </c>
      <c r="J9043" s="105">
        <f>SUMIF([1]MMM!$A:$A,A9043,[1]MMM!$F:$F)</f>
        <v>0</v>
      </c>
      <c r="K9043" s="2" t="s">
        <v>10</v>
      </c>
      <c r="L9043" s="2">
        <v>0</v>
      </c>
      <c r="M9043" t="s">
        <v>10962</v>
      </c>
      <c r="N9043" t="s">
        <v>14662</v>
      </c>
      <c r="O9043" t="s">
        <v>10871</v>
      </c>
      <c r="P9043" t="s">
        <v>10881</v>
      </c>
    </row>
    <row r="9044" spans="1:16" x14ac:dyDescent="0.3">
      <c r="A9044" t="s">
        <v>7550</v>
      </c>
      <c r="B9044" s="2" t="str">
        <f t="shared" si="425"/>
        <v>6711</v>
      </c>
      <c r="C9044" s="2">
        <f t="shared" si="423"/>
        <v>6711</v>
      </c>
      <c r="D9044" t="str">
        <f>VLOOKUP(C9044,'Cost Centre'!A:B,2,)</f>
        <v>Economic and Rural Development</v>
      </c>
      <c r="E9044" t="str">
        <f t="shared" si="424"/>
        <v>2</v>
      </c>
      <c r="F9044" t="s">
        <v>93</v>
      </c>
      <c r="G9044" s="2">
        <v>0</v>
      </c>
      <c r="H9044" s="2">
        <v>30441.22</v>
      </c>
      <c r="I9044" s="2">
        <v>0</v>
      </c>
      <c r="J9044" s="105">
        <f>SUMIF([1]MMM!$A:$A,A9044,[1]MMM!$F:$F)</f>
        <v>31037.01</v>
      </c>
      <c r="K9044" s="2" t="s">
        <v>10</v>
      </c>
      <c r="L9044" s="2">
        <v>25486</v>
      </c>
      <c r="M9044" t="s">
        <v>10962</v>
      </c>
      <c r="N9044" t="s">
        <v>14662</v>
      </c>
      <c r="O9044" t="s">
        <v>10871</v>
      </c>
      <c r="P9044" t="s">
        <v>10881</v>
      </c>
    </row>
    <row r="9045" spans="1:16" x14ac:dyDescent="0.3">
      <c r="A9045" t="s">
        <v>7551</v>
      </c>
      <c r="B9045" s="2" t="str">
        <f t="shared" si="425"/>
        <v>6711</v>
      </c>
      <c r="C9045" s="2">
        <f t="shared" si="423"/>
        <v>6711</v>
      </c>
      <c r="D9045" t="str">
        <f>VLOOKUP(C9045,'Cost Centre'!A:B,2,)</f>
        <v>Economic and Rural Development</v>
      </c>
      <c r="E9045" t="str">
        <f t="shared" si="424"/>
        <v>2</v>
      </c>
      <c r="F9045" t="s">
        <v>10882</v>
      </c>
      <c r="G9045" s="2">
        <v>0</v>
      </c>
      <c r="H9045" s="2">
        <v>0</v>
      </c>
      <c r="I9045" s="2">
        <v>0</v>
      </c>
      <c r="J9045" s="105">
        <f>SUMIF([1]MMM!$A:$A,A9045,[1]MMM!$F:$F)</f>
        <v>0</v>
      </c>
      <c r="K9045" s="2" t="s">
        <v>10</v>
      </c>
      <c r="L9045" s="2">
        <v>1720</v>
      </c>
      <c r="M9045" t="s">
        <v>10962</v>
      </c>
      <c r="N9045" t="s">
        <v>14662</v>
      </c>
      <c r="O9045" t="s">
        <v>10871</v>
      </c>
      <c r="P9045" t="s">
        <v>10881</v>
      </c>
    </row>
    <row r="9046" spans="1:16" x14ac:dyDescent="0.3">
      <c r="A9046" t="s">
        <v>7552</v>
      </c>
      <c r="B9046" s="2" t="str">
        <f t="shared" si="425"/>
        <v>6711</v>
      </c>
      <c r="C9046" s="2">
        <f t="shared" si="423"/>
        <v>6711</v>
      </c>
      <c r="D9046" t="str">
        <f>VLOOKUP(C9046,'Cost Centre'!A:B,2,)</f>
        <v>Economic and Rural Development</v>
      </c>
      <c r="E9046" t="str">
        <f t="shared" si="424"/>
        <v>2</v>
      </c>
      <c r="F9046" t="s">
        <v>98</v>
      </c>
      <c r="G9046" s="2">
        <v>0</v>
      </c>
      <c r="H9046" s="2">
        <v>244</v>
      </c>
      <c r="I9046" s="2">
        <v>0</v>
      </c>
      <c r="J9046" s="105">
        <f>SUMIF([1]MMM!$A:$A,A9046,[1]MMM!$F:$F)</f>
        <v>244</v>
      </c>
      <c r="K9046" s="2" t="s">
        <v>10</v>
      </c>
      <c r="L9046" s="2">
        <v>3114</v>
      </c>
      <c r="M9046" t="s">
        <v>10962</v>
      </c>
      <c r="N9046" t="s">
        <v>14662</v>
      </c>
      <c r="O9046" t="s">
        <v>10871</v>
      </c>
      <c r="P9046" t="s">
        <v>10881</v>
      </c>
    </row>
    <row r="9047" spans="1:16" x14ac:dyDescent="0.3">
      <c r="A9047" t="s">
        <v>7553</v>
      </c>
      <c r="B9047" s="2" t="str">
        <f t="shared" si="425"/>
        <v>6711</v>
      </c>
      <c r="C9047" s="2">
        <f t="shared" si="423"/>
        <v>6711</v>
      </c>
      <c r="D9047" t="str">
        <f>VLOOKUP(C9047,'Cost Centre'!A:B,2,)</f>
        <v>Economic and Rural Development</v>
      </c>
      <c r="E9047" t="str">
        <f t="shared" si="424"/>
        <v>2</v>
      </c>
      <c r="F9047" t="s">
        <v>100</v>
      </c>
      <c r="G9047" s="2">
        <v>0</v>
      </c>
      <c r="H9047" s="2">
        <v>244</v>
      </c>
      <c r="I9047" s="2">
        <v>0</v>
      </c>
      <c r="J9047" s="105">
        <f>SUMIF([1]MMM!$A:$A,A9047,[1]MMM!$F:$F)</f>
        <v>244</v>
      </c>
      <c r="K9047" s="2" t="s">
        <v>10</v>
      </c>
      <c r="L9047" s="2">
        <v>1423</v>
      </c>
      <c r="M9047" t="s">
        <v>10962</v>
      </c>
      <c r="N9047" t="s">
        <v>14662</v>
      </c>
      <c r="O9047" t="s">
        <v>10871</v>
      </c>
      <c r="P9047" t="s">
        <v>10881</v>
      </c>
    </row>
    <row r="9048" spans="1:16" x14ac:dyDescent="0.3">
      <c r="A9048" t="s">
        <v>7554</v>
      </c>
      <c r="B9048" s="2" t="str">
        <f t="shared" si="425"/>
        <v>6711</v>
      </c>
      <c r="C9048" s="2">
        <f t="shared" si="423"/>
        <v>6711</v>
      </c>
      <c r="D9048" t="str">
        <f>VLOOKUP(C9048,'Cost Centre'!A:B,2,)</f>
        <v>Economic and Rural Development</v>
      </c>
      <c r="E9048" t="str">
        <f t="shared" si="424"/>
        <v>2</v>
      </c>
      <c r="F9048" t="s">
        <v>107</v>
      </c>
      <c r="G9048" s="2">
        <v>0</v>
      </c>
      <c r="H9048" s="2">
        <v>0</v>
      </c>
      <c r="I9048" s="2">
        <v>0</v>
      </c>
      <c r="J9048" s="105">
        <f>SUMIF([1]MMM!$A:$A,A9048,[1]MMM!$F:$F)</f>
        <v>0</v>
      </c>
      <c r="K9048" s="2" t="s">
        <v>10</v>
      </c>
      <c r="L9048" s="2">
        <v>6383</v>
      </c>
      <c r="M9048" t="s">
        <v>10962</v>
      </c>
      <c r="N9048" t="s">
        <v>14662</v>
      </c>
      <c r="O9048" t="s">
        <v>10871</v>
      </c>
      <c r="P9048" t="s">
        <v>10881</v>
      </c>
    </row>
    <row r="9049" spans="1:16" x14ac:dyDescent="0.3">
      <c r="A9049" t="s">
        <v>7555</v>
      </c>
      <c r="B9049" s="2" t="str">
        <f t="shared" si="425"/>
        <v>6711</v>
      </c>
      <c r="C9049" s="2">
        <f t="shared" si="423"/>
        <v>6711</v>
      </c>
      <c r="D9049" t="str">
        <f>VLOOKUP(C9049,'Cost Centre'!A:B,2,)</f>
        <v>Economic and Rural Development</v>
      </c>
      <c r="E9049" t="str">
        <f t="shared" si="424"/>
        <v>2</v>
      </c>
      <c r="F9049" t="s">
        <v>113</v>
      </c>
      <c r="G9049" s="2">
        <v>0</v>
      </c>
      <c r="H9049" s="2">
        <v>0</v>
      </c>
      <c r="I9049" s="2">
        <v>0</v>
      </c>
      <c r="J9049" s="105">
        <f>SUMIF([1]MMM!$A:$A,A9049,[1]MMM!$F:$F)</f>
        <v>0</v>
      </c>
      <c r="K9049" s="2" t="s">
        <v>10</v>
      </c>
      <c r="L9049" s="2">
        <v>0</v>
      </c>
      <c r="M9049" t="s">
        <v>10962</v>
      </c>
      <c r="N9049" t="s">
        <v>14662</v>
      </c>
      <c r="O9049" t="s">
        <v>10871</v>
      </c>
      <c r="P9049" t="s">
        <v>10881</v>
      </c>
    </row>
    <row r="9050" spans="1:16" x14ac:dyDescent="0.3">
      <c r="A9050" t="s">
        <v>7556</v>
      </c>
      <c r="B9050" s="2" t="str">
        <f t="shared" si="425"/>
        <v>6711</v>
      </c>
      <c r="C9050" s="2">
        <f t="shared" si="423"/>
        <v>6711</v>
      </c>
      <c r="D9050" t="str">
        <f>VLOOKUP(C9050,'Cost Centre'!A:B,2,)</f>
        <v>Economic and Rural Development</v>
      </c>
      <c r="E9050" t="str">
        <f t="shared" si="424"/>
        <v>2</v>
      </c>
      <c r="F9050" t="s">
        <v>115</v>
      </c>
      <c r="G9050" s="2">
        <v>0</v>
      </c>
      <c r="H9050" s="2">
        <v>0</v>
      </c>
      <c r="I9050" s="2">
        <v>0</v>
      </c>
      <c r="J9050" s="105">
        <f>SUMIF([1]MMM!$A:$A,A9050,[1]MMM!$F:$F)</f>
        <v>0</v>
      </c>
      <c r="K9050" s="2" t="s">
        <v>10</v>
      </c>
      <c r="L9050" s="2">
        <v>0</v>
      </c>
      <c r="M9050" t="s">
        <v>10962</v>
      </c>
      <c r="N9050" t="s">
        <v>14662</v>
      </c>
      <c r="O9050" t="s">
        <v>10871</v>
      </c>
      <c r="P9050" t="s">
        <v>10881</v>
      </c>
    </row>
    <row r="9051" spans="1:16" x14ac:dyDescent="0.3">
      <c r="A9051" t="s">
        <v>7557</v>
      </c>
      <c r="B9051" s="2" t="str">
        <f t="shared" si="425"/>
        <v>6711</v>
      </c>
      <c r="C9051" s="2">
        <f t="shared" si="423"/>
        <v>6711</v>
      </c>
      <c r="D9051" t="str">
        <f>VLOOKUP(C9051,'Cost Centre'!A:B,2,)</f>
        <v>Economic and Rural Development</v>
      </c>
      <c r="E9051" t="str">
        <f t="shared" si="424"/>
        <v>3</v>
      </c>
      <c r="F9051" t="s">
        <v>2148</v>
      </c>
      <c r="G9051" s="2">
        <v>0</v>
      </c>
      <c r="H9051" s="2">
        <v>0</v>
      </c>
      <c r="I9051" s="2">
        <v>0</v>
      </c>
      <c r="J9051" s="105">
        <f>SUMIF([1]MMM!$A:$A,A9051,[1]MMM!$F:$F)</f>
        <v>0</v>
      </c>
      <c r="K9051" s="2" t="s">
        <v>10</v>
      </c>
      <c r="L9051" s="2">
        <v>0</v>
      </c>
      <c r="M9051" t="s">
        <v>10962</v>
      </c>
      <c r="N9051" t="s">
        <v>14662</v>
      </c>
      <c r="O9051" t="s">
        <v>10908</v>
      </c>
      <c r="P9051" t="s">
        <v>10910</v>
      </c>
    </row>
    <row r="9052" spans="1:16" x14ac:dyDescent="0.3">
      <c r="A9052" t="s">
        <v>7558</v>
      </c>
      <c r="B9052" s="2" t="str">
        <f t="shared" si="425"/>
        <v>6711</v>
      </c>
      <c r="C9052" s="2">
        <f t="shared" si="423"/>
        <v>6711</v>
      </c>
      <c r="D9052" t="str">
        <f>VLOOKUP(C9052,'Cost Centre'!A:B,2,)</f>
        <v>Economic and Rural Development</v>
      </c>
      <c r="E9052" t="str">
        <f t="shared" si="424"/>
        <v>3</v>
      </c>
      <c r="F9052" t="s">
        <v>2154</v>
      </c>
      <c r="G9052" s="2">
        <v>0</v>
      </c>
      <c r="H9052" s="2">
        <v>37373.040000000001</v>
      </c>
      <c r="I9052" s="2">
        <v>0</v>
      </c>
      <c r="J9052" s="105">
        <f>SUMIF([1]MMM!$A:$A,A9052,[1]MMM!$F:$F)</f>
        <v>37373.040000000001</v>
      </c>
      <c r="K9052" s="2" t="s">
        <v>10</v>
      </c>
      <c r="L9052" s="2">
        <v>21468</v>
      </c>
      <c r="M9052" t="s">
        <v>10962</v>
      </c>
      <c r="N9052" t="s">
        <v>14662</v>
      </c>
      <c r="O9052" t="s">
        <v>10908</v>
      </c>
      <c r="P9052" t="s">
        <v>10910</v>
      </c>
    </row>
    <row r="9053" spans="1:16" x14ac:dyDescent="0.3">
      <c r="A9053" t="s">
        <v>14678</v>
      </c>
      <c r="B9053" s="2" t="str">
        <f t="shared" si="425"/>
        <v>6711</v>
      </c>
      <c r="C9053" s="2">
        <f t="shared" si="423"/>
        <v>6711</v>
      </c>
      <c r="D9053" t="str">
        <f>VLOOKUP(C9053,'Cost Centre'!A:B,2,)</f>
        <v>Economic and Rural Development</v>
      </c>
      <c r="E9053" t="str">
        <f t="shared" si="424"/>
        <v>3</v>
      </c>
      <c r="F9053" t="s">
        <v>10912</v>
      </c>
      <c r="G9053" s="2">
        <v>0</v>
      </c>
      <c r="H9053" s="2">
        <v>0</v>
      </c>
      <c r="I9053" s="2">
        <v>-10452211.210000001</v>
      </c>
      <c r="J9053" s="105">
        <f>SUMIF([1]MMM!$A:$A,A9053,[1]MMM!$F:$F)</f>
        <v>-10452211.210000001</v>
      </c>
      <c r="K9053" s="2" t="s">
        <v>10</v>
      </c>
      <c r="L9053" s="2">
        <v>0</v>
      </c>
      <c r="M9053" t="s">
        <v>10962</v>
      </c>
      <c r="N9053" t="s">
        <v>14662</v>
      </c>
      <c r="O9053" t="s">
        <v>10908</v>
      </c>
      <c r="P9053" t="s">
        <v>10913</v>
      </c>
    </row>
    <row r="9054" spans="1:16" x14ac:dyDescent="0.3">
      <c r="A9054" t="s">
        <v>14679</v>
      </c>
      <c r="B9054" s="2" t="str">
        <f t="shared" si="425"/>
        <v>6711</v>
      </c>
      <c r="C9054" s="2">
        <f t="shared" si="423"/>
        <v>6711</v>
      </c>
      <c r="D9054" t="str">
        <f>VLOOKUP(C9054,'Cost Centre'!A:B,2,)</f>
        <v>Economic and Rural Development</v>
      </c>
      <c r="E9054" t="str">
        <f t="shared" si="424"/>
        <v>3</v>
      </c>
      <c r="F9054" t="s">
        <v>10915</v>
      </c>
      <c r="G9054" s="2">
        <v>0</v>
      </c>
      <c r="H9054" s="2">
        <v>0</v>
      </c>
      <c r="I9054" s="2">
        <v>0</v>
      </c>
      <c r="J9054" s="105">
        <f>SUMIF([1]MMM!$A:$A,A9054,[1]MMM!$F:$F)</f>
        <v>0</v>
      </c>
      <c r="K9054" s="2" t="s">
        <v>10</v>
      </c>
      <c r="L9054" s="2">
        <v>0</v>
      </c>
      <c r="M9054" t="s">
        <v>10962</v>
      </c>
      <c r="N9054" t="s">
        <v>14662</v>
      </c>
      <c r="O9054" t="s">
        <v>10908</v>
      </c>
      <c r="P9054" t="s">
        <v>10913</v>
      </c>
    </row>
    <row r="9055" spans="1:16" x14ac:dyDescent="0.3">
      <c r="A9055" t="s">
        <v>1697</v>
      </c>
      <c r="B9055" s="2" t="str">
        <f t="shared" si="425"/>
        <v>6711</v>
      </c>
      <c r="C9055" s="2">
        <f t="shared" si="423"/>
        <v>6711</v>
      </c>
      <c r="D9055" t="str">
        <f>VLOOKUP(C9055,'Cost Centre'!A:B,2,)</f>
        <v>Economic and Rural Development</v>
      </c>
      <c r="E9055" t="str">
        <f t="shared" si="424"/>
        <v>8</v>
      </c>
      <c r="F9055" t="s">
        <v>462</v>
      </c>
      <c r="G9055" s="2">
        <v>16641979.41</v>
      </c>
      <c r="H9055" s="2">
        <v>0</v>
      </c>
      <c r="I9055" s="2">
        <v>0</v>
      </c>
      <c r="J9055" s="105">
        <f>SUMIF([1]MMM!$A:$A,A9055,[1]MMM!$F:$F)</f>
        <v>16641979.41</v>
      </c>
      <c r="K9055" s="2" t="s">
        <v>460</v>
      </c>
      <c r="L9055" s="2">
        <v>0</v>
      </c>
      <c r="M9055" t="s">
        <v>10962</v>
      </c>
      <c r="N9055" t="s">
        <v>14662</v>
      </c>
      <c r="O9055" t="s">
        <v>10916</v>
      </c>
      <c r="P9055" t="s">
        <v>10917</v>
      </c>
    </row>
    <row r="9056" spans="1:16" x14ac:dyDescent="0.3">
      <c r="A9056" t="s">
        <v>1698</v>
      </c>
      <c r="B9056" s="2" t="str">
        <f t="shared" si="425"/>
        <v>6711</v>
      </c>
      <c r="C9056" s="2">
        <f t="shared" si="423"/>
        <v>6711</v>
      </c>
      <c r="D9056" t="str">
        <f>VLOOKUP(C9056,'Cost Centre'!A:B,2,)</f>
        <v>Economic and Rural Development</v>
      </c>
      <c r="E9056" t="str">
        <f t="shared" si="424"/>
        <v>8</v>
      </c>
      <c r="F9056" t="s">
        <v>464</v>
      </c>
      <c r="G9056" s="2">
        <v>0</v>
      </c>
      <c r="H9056" s="2">
        <v>0</v>
      </c>
      <c r="I9056" s="2">
        <v>0</v>
      </c>
      <c r="J9056" s="105">
        <f>SUMIF([1]MMM!$A:$A,A9056,[1]MMM!$F:$F)</f>
        <v>0</v>
      </c>
      <c r="K9056" s="2" t="s">
        <v>460</v>
      </c>
      <c r="L9056" s="2">
        <v>0</v>
      </c>
      <c r="M9056" t="s">
        <v>10962</v>
      </c>
      <c r="N9056" t="s">
        <v>14662</v>
      </c>
      <c r="O9056" t="s">
        <v>10916</v>
      </c>
      <c r="P9056" t="s">
        <v>10917</v>
      </c>
    </row>
    <row r="9057" spans="1:16" x14ac:dyDescent="0.3">
      <c r="A9057" t="s">
        <v>1699</v>
      </c>
      <c r="B9057" s="2" t="str">
        <f t="shared" si="425"/>
        <v>6711</v>
      </c>
      <c r="C9057" s="2">
        <f t="shared" si="423"/>
        <v>6711</v>
      </c>
      <c r="D9057" t="str">
        <f>VLOOKUP(C9057,'Cost Centre'!A:B,2,)</f>
        <v>Economic and Rural Development</v>
      </c>
      <c r="E9057" t="str">
        <f t="shared" si="424"/>
        <v>8</v>
      </c>
      <c r="F9057" t="s">
        <v>466</v>
      </c>
      <c r="G9057" s="2">
        <v>0</v>
      </c>
      <c r="H9057" s="2">
        <v>0</v>
      </c>
      <c r="I9057" s="2">
        <v>0</v>
      </c>
      <c r="J9057" s="105">
        <f>SUMIF([1]MMM!$A:$A,A9057,[1]MMM!$F:$F)</f>
        <v>0</v>
      </c>
      <c r="K9057" s="2" t="s">
        <v>460</v>
      </c>
      <c r="L9057" s="2">
        <v>0</v>
      </c>
      <c r="M9057" t="s">
        <v>10962</v>
      </c>
      <c r="N9057" t="s">
        <v>14662</v>
      </c>
      <c r="O9057" t="s">
        <v>10916</v>
      </c>
      <c r="P9057" t="s">
        <v>10917</v>
      </c>
    </row>
    <row r="9058" spans="1:16" x14ac:dyDescent="0.3">
      <c r="A9058" t="s">
        <v>1700</v>
      </c>
      <c r="B9058" s="2" t="str">
        <f t="shared" si="425"/>
        <v>6711</v>
      </c>
      <c r="C9058" s="2">
        <f t="shared" si="423"/>
        <v>6711</v>
      </c>
      <c r="D9058" t="str">
        <f>VLOOKUP(C9058,'Cost Centre'!A:B,2,)</f>
        <v>Economic and Rural Development</v>
      </c>
      <c r="E9058" t="str">
        <f t="shared" si="424"/>
        <v>8</v>
      </c>
      <c r="F9058" t="s">
        <v>468</v>
      </c>
      <c r="G9058" s="2">
        <v>0</v>
      </c>
      <c r="H9058" s="2">
        <v>10452211.210000001</v>
      </c>
      <c r="I9058" s="2">
        <v>0</v>
      </c>
      <c r="J9058" s="105">
        <f>SUMIF([1]MMM!$A:$A,A9058,[1]MMM!$F:$F)</f>
        <v>10452211.210000001</v>
      </c>
      <c r="K9058" s="2" t="s">
        <v>460</v>
      </c>
      <c r="L9058" s="2">
        <v>0</v>
      </c>
      <c r="M9058" t="s">
        <v>10962</v>
      </c>
      <c r="N9058" t="s">
        <v>14662</v>
      </c>
      <c r="O9058" t="s">
        <v>10916</v>
      </c>
      <c r="P9058" t="s">
        <v>10917</v>
      </c>
    </row>
    <row r="9059" spans="1:16" x14ac:dyDescent="0.3">
      <c r="A9059" t="s">
        <v>1701</v>
      </c>
      <c r="B9059" s="2" t="str">
        <f t="shared" si="425"/>
        <v>6711</v>
      </c>
      <c r="C9059" s="2">
        <f t="shared" si="423"/>
        <v>6711</v>
      </c>
      <c r="D9059" t="str">
        <f>VLOOKUP(C9059,'Cost Centre'!A:B,2,)</f>
        <v>Economic and Rural Development</v>
      </c>
      <c r="E9059" t="str">
        <f t="shared" si="424"/>
        <v>8</v>
      </c>
      <c r="F9059" t="s">
        <v>470</v>
      </c>
      <c r="G9059" s="2">
        <v>0</v>
      </c>
      <c r="H9059" s="2">
        <v>0</v>
      </c>
      <c r="I9059" s="2">
        <v>0</v>
      </c>
      <c r="J9059" s="105">
        <f>SUMIF([1]MMM!$A:$A,A9059,[1]MMM!$F:$F)</f>
        <v>0</v>
      </c>
      <c r="K9059" s="2" t="s">
        <v>460</v>
      </c>
      <c r="L9059" s="2">
        <v>0</v>
      </c>
      <c r="M9059" t="s">
        <v>10962</v>
      </c>
      <c r="N9059" t="s">
        <v>14662</v>
      </c>
      <c r="O9059" t="s">
        <v>10916</v>
      </c>
      <c r="P9059" t="s">
        <v>10917</v>
      </c>
    </row>
    <row r="9060" spans="1:16" x14ac:dyDescent="0.3">
      <c r="A9060" t="s">
        <v>7559</v>
      </c>
      <c r="B9060" s="2" t="str">
        <f t="shared" si="425"/>
        <v>6711</v>
      </c>
      <c r="C9060" s="2">
        <f t="shared" si="423"/>
        <v>6711</v>
      </c>
      <c r="D9060" t="str">
        <f>VLOOKUP(C9060,'Cost Centre'!A:B,2,)</f>
        <v>Economic and Rural Development</v>
      </c>
      <c r="E9060" t="str">
        <f t="shared" si="424"/>
        <v>8</v>
      </c>
      <c r="F9060" t="s">
        <v>2159</v>
      </c>
      <c r="G9060" s="2">
        <v>0</v>
      </c>
      <c r="H9060" s="2">
        <v>0</v>
      </c>
      <c r="I9060" s="2">
        <v>0</v>
      </c>
      <c r="J9060" s="105">
        <f>SUMIF([1]MMM!$A:$A,A9060,[1]MMM!$F:$F)</f>
        <v>0</v>
      </c>
      <c r="K9060" s="2" t="s">
        <v>460</v>
      </c>
      <c r="L9060" s="2">
        <v>0</v>
      </c>
      <c r="M9060" t="s">
        <v>10962</v>
      </c>
      <c r="N9060" t="s">
        <v>14662</v>
      </c>
      <c r="O9060" t="s">
        <v>10916</v>
      </c>
      <c r="P9060" t="s">
        <v>10917</v>
      </c>
    </row>
    <row r="9061" spans="1:16" x14ac:dyDescent="0.3">
      <c r="A9061" t="s">
        <v>7560</v>
      </c>
      <c r="B9061" s="2" t="str">
        <f t="shared" si="425"/>
        <v>6741</v>
      </c>
      <c r="C9061" s="2">
        <f t="shared" si="423"/>
        <v>6741</v>
      </c>
      <c r="D9061" t="str">
        <f>VLOOKUP(C9061,'Cost Centre'!A:B,2,)</f>
        <v>Economic and Rural Development</v>
      </c>
      <c r="E9061" t="str">
        <f t="shared" si="424"/>
        <v>2</v>
      </c>
      <c r="F9061" t="s">
        <v>48</v>
      </c>
      <c r="G9061" s="2">
        <v>0</v>
      </c>
      <c r="H9061" s="2">
        <v>2652893.8199999998</v>
      </c>
      <c r="I9061" s="2">
        <v>0</v>
      </c>
      <c r="J9061" s="105">
        <f>SUMIF([1]MMM!$A:$A,A9061,[1]MMM!$F:$F)</f>
        <v>2652893.8199999998</v>
      </c>
      <c r="K9061" s="2" t="s">
        <v>10</v>
      </c>
      <c r="L9061" s="2">
        <v>3533329</v>
      </c>
      <c r="M9061" t="s">
        <v>10962</v>
      </c>
      <c r="N9061" t="s">
        <v>14680</v>
      </c>
      <c r="O9061" t="s">
        <v>10871</v>
      </c>
      <c r="P9061" t="s">
        <v>10875</v>
      </c>
    </row>
    <row r="9062" spans="1:16" x14ac:dyDescent="0.3">
      <c r="A9062" t="s">
        <v>7561</v>
      </c>
      <c r="B9062" s="2" t="str">
        <f t="shared" si="425"/>
        <v>6741</v>
      </c>
      <c r="C9062" s="2">
        <f t="shared" si="423"/>
        <v>6741</v>
      </c>
      <c r="D9062" t="str">
        <f>VLOOKUP(C9062,'Cost Centre'!A:B,2,)</f>
        <v>Economic and Rural Development</v>
      </c>
      <c r="E9062" t="str">
        <f t="shared" si="424"/>
        <v>2</v>
      </c>
      <c r="F9062" t="s">
        <v>49</v>
      </c>
      <c r="G9062" s="2">
        <v>0</v>
      </c>
      <c r="H9062" s="2">
        <v>0</v>
      </c>
      <c r="I9062" s="2">
        <v>0</v>
      </c>
      <c r="J9062" s="105">
        <f>SUMIF([1]MMM!$A:$A,A9062,[1]MMM!$F:$F)</f>
        <v>0</v>
      </c>
      <c r="K9062" s="2" t="s">
        <v>10</v>
      </c>
      <c r="L9062" s="2">
        <v>218838</v>
      </c>
      <c r="M9062" t="s">
        <v>10962</v>
      </c>
      <c r="N9062" t="s">
        <v>14680</v>
      </c>
      <c r="O9062" t="s">
        <v>10871</v>
      </c>
      <c r="P9062" t="s">
        <v>10875</v>
      </c>
    </row>
    <row r="9063" spans="1:16" x14ac:dyDescent="0.3">
      <c r="A9063" t="s">
        <v>7562</v>
      </c>
      <c r="B9063" s="2" t="str">
        <f t="shared" si="425"/>
        <v>6741</v>
      </c>
      <c r="C9063" s="2">
        <f t="shared" si="423"/>
        <v>6741</v>
      </c>
      <c r="D9063" t="str">
        <f>VLOOKUP(C9063,'Cost Centre'!A:B,2,)</f>
        <v>Economic and Rural Development</v>
      </c>
      <c r="E9063" t="str">
        <f t="shared" si="424"/>
        <v>2</v>
      </c>
      <c r="F9063" t="s">
        <v>51</v>
      </c>
      <c r="G9063" s="2">
        <v>0</v>
      </c>
      <c r="H9063" s="2">
        <v>27840</v>
      </c>
      <c r="I9063" s="2">
        <v>0</v>
      </c>
      <c r="J9063" s="105">
        <f>SUMIF([1]MMM!$A:$A,A9063,[1]MMM!$F:$F)</f>
        <v>27840</v>
      </c>
      <c r="K9063" s="2" t="s">
        <v>10</v>
      </c>
      <c r="L9063" s="2">
        <v>24000</v>
      </c>
      <c r="M9063" t="s">
        <v>10962</v>
      </c>
      <c r="N9063" t="s">
        <v>14680</v>
      </c>
      <c r="O9063" t="s">
        <v>10871</v>
      </c>
      <c r="P9063" t="s">
        <v>10875</v>
      </c>
    </row>
    <row r="9064" spans="1:16" x14ac:dyDescent="0.3">
      <c r="A9064" t="s">
        <v>7563</v>
      </c>
      <c r="B9064" s="2" t="str">
        <f t="shared" si="425"/>
        <v>6741</v>
      </c>
      <c r="C9064" s="2">
        <f t="shared" si="423"/>
        <v>6741</v>
      </c>
      <c r="D9064" t="str">
        <f>VLOOKUP(C9064,'Cost Centre'!A:B,2,)</f>
        <v>Economic and Rural Development</v>
      </c>
      <c r="E9064" t="str">
        <f t="shared" si="424"/>
        <v>2</v>
      </c>
      <c r="F9064" t="s">
        <v>52</v>
      </c>
      <c r="G9064" s="2">
        <v>0</v>
      </c>
      <c r="H9064" s="2">
        <v>10228.44</v>
      </c>
      <c r="I9064" s="2">
        <v>0</v>
      </c>
      <c r="J9064" s="105">
        <f>SUMIF([1]MMM!$A:$A,A9064,[1]MMM!$F:$F)</f>
        <v>10228.44</v>
      </c>
      <c r="K9064" s="2" t="s">
        <v>10</v>
      </c>
      <c r="L9064" s="2">
        <v>10248</v>
      </c>
      <c r="M9064" t="s">
        <v>10962</v>
      </c>
      <c r="N9064" t="s">
        <v>14680</v>
      </c>
      <c r="O9064" t="s">
        <v>10871</v>
      </c>
      <c r="P9064" t="s">
        <v>10875</v>
      </c>
    </row>
    <row r="9065" spans="1:16" x14ac:dyDescent="0.3">
      <c r="A9065" t="s">
        <v>7564</v>
      </c>
      <c r="B9065" s="2" t="str">
        <f t="shared" si="425"/>
        <v>6741</v>
      </c>
      <c r="C9065" s="2">
        <f t="shared" si="423"/>
        <v>6741</v>
      </c>
      <c r="D9065" t="str">
        <f>VLOOKUP(C9065,'Cost Centre'!A:B,2,)</f>
        <v>Economic and Rural Development</v>
      </c>
      <c r="E9065" t="str">
        <f t="shared" si="424"/>
        <v>2</v>
      </c>
      <c r="F9065" t="s">
        <v>55</v>
      </c>
      <c r="G9065" s="2">
        <v>0</v>
      </c>
      <c r="H9065" s="2">
        <v>366376.15</v>
      </c>
      <c r="I9065" s="2">
        <v>0</v>
      </c>
      <c r="J9065" s="105">
        <f>SUMIF([1]MMM!$A:$A,A9065,[1]MMM!$F:$F)</f>
        <v>366454.35</v>
      </c>
      <c r="K9065" s="2" t="s">
        <v>10</v>
      </c>
      <c r="L9065" s="2">
        <v>382956</v>
      </c>
      <c r="M9065" t="s">
        <v>10962</v>
      </c>
      <c r="N9065" t="s">
        <v>14680</v>
      </c>
      <c r="O9065" t="s">
        <v>10871</v>
      </c>
      <c r="P9065" t="s">
        <v>10875</v>
      </c>
    </row>
    <row r="9066" spans="1:16" x14ac:dyDescent="0.3">
      <c r="A9066" t="s">
        <v>7565</v>
      </c>
      <c r="B9066" s="2" t="str">
        <f t="shared" si="425"/>
        <v>6741</v>
      </c>
      <c r="C9066" s="2">
        <f t="shared" si="423"/>
        <v>6741</v>
      </c>
      <c r="D9066" t="str">
        <f>VLOOKUP(C9066,'Cost Centre'!A:B,2,)</f>
        <v>Economic and Rural Development</v>
      </c>
      <c r="E9066" t="str">
        <f t="shared" si="424"/>
        <v>2</v>
      </c>
      <c r="F9066" t="s">
        <v>60</v>
      </c>
      <c r="G9066" s="2">
        <v>0</v>
      </c>
      <c r="H9066" s="2">
        <v>0</v>
      </c>
      <c r="I9066" s="2">
        <v>-0.01</v>
      </c>
      <c r="J9066" s="105">
        <f>SUMIF([1]MMM!$A:$A,A9066,[1]MMM!$F:$F)</f>
        <v>-0.01</v>
      </c>
      <c r="K9066" s="2" t="s">
        <v>10</v>
      </c>
      <c r="L9066" s="2">
        <v>53680</v>
      </c>
      <c r="M9066" t="s">
        <v>10962</v>
      </c>
      <c r="N9066" t="s">
        <v>14680</v>
      </c>
      <c r="O9066" t="s">
        <v>10871</v>
      </c>
      <c r="P9066" t="s">
        <v>10875</v>
      </c>
    </row>
    <row r="9067" spans="1:16" x14ac:dyDescent="0.3">
      <c r="A9067" t="s">
        <v>7566</v>
      </c>
      <c r="B9067" s="2" t="str">
        <f t="shared" si="425"/>
        <v>6741</v>
      </c>
      <c r="C9067" s="2">
        <f t="shared" si="423"/>
        <v>6741</v>
      </c>
      <c r="D9067" t="str">
        <f>VLOOKUP(C9067,'Cost Centre'!A:B,2,)</f>
        <v>Economic and Rural Development</v>
      </c>
      <c r="E9067" t="str">
        <f t="shared" si="424"/>
        <v>2</v>
      </c>
      <c r="F9067" t="s">
        <v>61</v>
      </c>
      <c r="G9067" s="2">
        <v>0</v>
      </c>
      <c r="H9067" s="2">
        <v>218140.87</v>
      </c>
      <c r="I9067" s="2">
        <v>0</v>
      </c>
      <c r="J9067" s="105">
        <f>SUMIF([1]MMM!$A:$A,A9067,[1]MMM!$F:$F)</f>
        <v>218140.87</v>
      </c>
      <c r="K9067" s="2" t="s">
        <v>10</v>
      </c>
      <c r="L9067" s="2">
        <v>242015</v>
      </c>
      <c r="M9067" t="s">
        <v>10962</v>
      </c>
      <c r="N9067" t="s">
        <v>14680</v>
      </c>
      <c r="O9067" t="s">
        <v>10871</v>
      </c>
      <c r="P9067" t="s">
        <v>10875</v>
      </c>
    </row>
    <row r="9068" spans="1:16" x14ac:dyDescent="0.3">
      <c r="A9068" t="s">
        <v>7567</v>
      </c>
      <c r="B9068" s="2" t="str">
        <f t="shared" si="425"/>
        <v>6741</v>
      </c>
      <c r="C9068" s="2">
        <f t="shared" si="423"/>
        <v>6741</v>
      </c>
      <c r="D9068" t="str">
        <f>VLOOKUP(C9068,'Cost Centre'!A:B,2,)</f>
        <v>Economic and Rural Development</v>
      </c>
      <c r="E9068" t="str">
        <f t="shared" si="424"/>
        <v>2</v>
      </c>
      <c r="F9068" t="s">
        <v>62</v>
      </c>
      <c r="G9068" s="2">
        <v>0</v>
      </c>
      <c r="H9068" s="2">
        <v>106003.81</v>
      </c>
      <c r="I9068" s="2">
        <v>0</v>
      </c>
      <c r="J9068" s="105">
        <f>SUMIF([1]MMM!$A:$A,A9068,[1]MMM!$F:$F)</f>
        <v>106003.81</v>
      </c>
      <c r="K9068" s="2" t="s">
        <v>10</v>
      </c>
      <c r="L9068" s="2">
        <v>14801</v>
      </c>
      <c r="M9068" t="s">
        <v>10962</v>
      </c>
      <c r="N9068" t="s">
        <v>14680</v>
      </c>
      <c r="O9068" t="s">
        <v>10871</v>
      </c>
      <c r="P9068" t="s">
        <v>10875</v>
      </c>
    </row>
    <row r="9069" spans="1:16" x14ac:dyDescent="0.3">
      <c r="A9069" t="s">
        <v>7568</v>
      </c>
      <c r="B9069" s="2" t="str">
        <f t="shared" si="425"/>
        <v>6741</v>
      </c>
      <c r="C9069" s="2">
        <f t="shared" si="423"/>
        <v>6741</v>
      </c>
      <c r="D9069" t="str">
        <f>VLOOKUP(C9069,'Cost Centre'!A:B,2,)</f>
        <v>Economic and Rural Development</v>
      </c>
      <c r="E9069" t="str">
        <f t="shared" si="424"/>
        <v>2</v>
      </c>
      <c r="F9069" t="s">
        <v>66</v>
      </c>
      <c r="G9069" s="2">
        <v>0</v>
      </c>
      <c r="H9069" s="2">
        <v>0</v>
      </c>
      <c r="I9069" s="2">
        <v>0</v>
      </c>
      <c r="J9069" s="105">
        <f>SUMIF([1]MMM!$A:$A,A9069,[1]MMM!$F:$F)</f>
        <v>0</v>
      </c>
      <c r="K9069" s="2" t="s">
        <v>10</v>
      </c>
      <c r="L9069" s="2">
        <v>0</v>
      </c>
      <c r="M9069" t="s">
        <v>10962</v>
      </c>
      <c r="N9069" t="s">
        <v>14680</v>
      </c>
      <c r="O9069" t="s">
        <v>10871</v>
      </c>
      <c r="P9069" t="s">
        <v>10875</v>
      </c>
    </row>
    <row r="9070" spans="1:16" x14ac:dyDescent="0.3">
      <c r="A9070" t="s">
        <v>7569</v>
      </c>
      <c r="B9070" s="2" t="str">
        <f t="shared" si="425"/>
        <v>6741</v>
      </c>
      <c r="C9070" s="2">
        <f t="shared" si="423"/>
        <v>6741</v>
      </c>
      <c r="D9070" t="str">
        <f>VLOOKUP(C9070,'Cost Centre'!A:B,2,)</f>
        <v>Economic and Rural Development</v>
      </c>
      <c r="E9070" t="str">
        <f t="shared" si="424"/>
        <v>2</v>
      </c>
      <c r="F9070" t="s">
        <v>67</v>
      </c>
      <c r="G9070" s="2">
        <v>0</v>
      </c>
      <c r="H9070" s="2">
        <v>630</v>
      </c>
      <c r="I9070" s="2">
        <v>0</v>
      </c>
      <c r="J9070" s="105">
        <f>SUMIF([1]MMM!$A:$A,A9070,[1]MMM!$F:$F)</f>
        <v>630</v>
      </c>
      <c r="K9070" s="2" t="s">
        <v>10</v>
      </c>
      <c r="L9070" s="2">
        <v>636</v>
      </c>
      <c r="M9070" t="s">
        <v>10962</v>
      </c>
      <c r="N9070" t="s">
        <v>14680</v>
      </c>
      <c r="O9070" t="s">
        <v>10871</v>
      </c>
      <c r="P9070" t="s">
        <v>10876</v>
      </c>
    </row>
    <row r="9071" spans="1:16" x14ac:dyDescent="0.3">
      <c r="A9071" t="s">
        <v>7570</v>
      </c>
      <c r="B9071" s="2" t="str">
        <f t="shared" si="425"/>
        <v>6741</v>
      </c>
      <c r="C9071" s="2">
        <f t="shared" si="423"/>
        <v>6741</v>
      </c>
      <c r="D9071" t="str">
        <f>VLOOKUP(C9071,'Cost Centre'!A:B,2,)</f>
        <v>Economic and Rural Development</v>
      </c>
      <c r="E9071" t="str">
        <f t="shared" si="424"/>
        <v>2</v>
      </c>
      <c r="F9071" t="s">
        <v>68</v>
      </c>
      <c r="G9071" s="2">
        <v>0</v>
      </c>
      <c r="H9071" s="2">
        <v>10302.6</v>
      </c>
      <c r="I9071" s="2">
        <v>0</v>
      </c>
      <c r="J9071" s="105">
        <f>SUMIF([1]MMM!$A:$A,A9071,[1]MMM!$F:$F)</f>
        <v>10302.6</v>
      </c>
      <c r="K9071" s="2" t="s">
        <v>10</v>
      </c>
      <c r="L9071" s="2">
        <v>27730</v>
      </c>
      <c r="M9071" t="s">
        <v>10962</v>
      </c>
      <c r="N9071" t="s">
        <v>14680</v>
      </c>
      <c r="O9071" t="s">
        <v>10871</v>
      </c>
      <c r="P9071" t="s">
        <v>10876</v>
      </c>
    </row>
    <row r="9072" spans="1:16" x14ac:dyDescent="0.3">
      <c r="A9072" t="s">
        <v>7571</v>
      </c>
      <c r="B9072" s="2" t="str">
        <f t="shared" si="425"/>
        <v>6741</v>
      </c>
      <c r="C9072" s="2">
        <f t="shared" si="423"/>
        <v>6741</v>
      </c>
      <c r="D9072" t="str">
        <f>VLOOKUP(C9072,'Cost Centre'!A:B,2,)</f>
        <v>Economic and Rural Development</v>
      </c>
      <c r="E9072" t="str">
        <f t="shared" si="424"/>
        <v>2</v>
      </c>
      <c r="F9072" t="s">
        <v>10877</v>
      </c>
      <c r="G9072" s="2">
        <v>0</v>
      </c>
      <c r="H9072" s="2">
        <v>122833.27</v>
      </c>
      <c r="I9072" s="2">
        <v>0</v>
      </c>
      <c r="J9072" s="105">
        <f>SUMIF([1]MMM!$A:$A,A9072,[1]MMM!$F:$F)</f>
        <v>122833.27</v>
      </c>
      <c r="K9072" s="2" t="s">
        <v>10</v>
      </c>
      <c r="L9072" s="2">
        <v>102796</v>
      </c>
      <c r="M9072" t="s">
        <v>10962</v>
      </c>
      <c r="N9072" t="s">
        <v>14680</v>
      </c>
      <c r="O9072" t="s">
        <v>10871</v>
      </c>
      <c r="P9072" t="s">
        <v>10876</v>
      </c>
    </row>
    <row r="9073" spans="1:16" x14ac:dyDescent="0.3">
      <c r="A9073" t="s">
        <v>7572</v>
      </c>
      <c r="B9073" s="2" t="str">
        <f t="shared" si="425"/>
        <v>6741</v>
      </c>
      <c r="C9073" s="2">
        <f t="shared" si="423"/>
        <v>6741</v>
      </c>
      <c r="D9073" t="str">
        <f>VLOOKUP(C9073,'Cost Centre'!A:B,2,)</f>
        <v>Economic and Rural Development</v>
      </c>
      <c r="E9073" t="str">
        <f t="shared" si="424"/>
        <v>2</v>
      </c>
      <c r="F9073" t="s">
        <v>69</v>
      </c>
      <c r="G9073" s="2">
        <v>0</v>
      </c>
      <c r="H9073" s="2">
        <v>480602.54</v>
      </c>
      <c r="I9073" s="2">
        <v>0</v>
      </c>
      <c r="J9073" s="105">
        <f>SUMIF([1]MMM!$A:$A,A9073,[1]MMM!$F:$F)</f>
        <v>480602.54</v>
      </c>
      <c r="K9073" s="2" t="s">
        <v>10</v>
      </c>
      <c r="L9073" s="2">
        <v>449456</v>
      </c>
      <c r="M9073" t="s">
        <v>10962</v>
      </c>
      <c r="N9073" t="s">
        <v>14680</v>
      </c>
      <c r="O9073" t="s">
        <v>10871</v>
      </c>
      <c r="P9073" t="s">
        <v>10876</v>
      </c>
    </row>
    <row r="9074" spans="1:16" x14ac:dyDescent="0.3">
      <c r="A9074" t="s">
        <v>7573</v>
      </c>
      <c r="B9074" s="2" t="str">
        <f t="shared" si="425"/>
        <v>6741</v>
      </c>
      <c r="C9074" s="2">
        <f t="shared" si="423"/>
        <v>6741</v>
      </c>
      <c r="D9074" t="str">
        <f>VLOOKUP(C9074,'Cost Centre'!A:B,2,)</f>
        <v>Economic and Rural Development</v>
      </c>
      <c r="E9074" t="str">
        <f t="shared" si="424"/>
        <v>2</v>
      </c>
      <c r="F9074" t="s">
        <v>70</v>
      </c>
      <c r="G9074" s="2">
        <v>0</v>
      </c>
      <c r="H9074" s="2">
        <v>10707.84</v>
      </c>
      <c r="I9074" s="2">
        <v>0</v>
      </c>
      <c r="J9074" s="105">
        <f>SUMIF([1]MMM!$A:$A,A9074,[1]MMM!$F:$F)</f>
        <v>10707.84</v>
      </c>
      <c r="K9074" s="2" t="s">
        <v>10</v>
      </c>
      <c r="L9074" s="2">
        <v>11478</v>
      </c>
      <c r="M9074" t="s">
        <v>10962</v>
      </c>
      <c r="N9074" t="s">
        <v>14680</v>
      </c>
      <c r="O9074" t="s">
        <v>10871</v>
      </c>
      <c r="P9074" t="s">
        <v>10876</v>
      </c>
    </row>
    <row r="9075" spans="1:16" x14ac:dyDescent="0.3">
      <c r="A9075" t="s">
        <v>7574</v>
      </c>
      <c r="B9075" s="2" t="str">
        <f t="shared" si="425"/>
        <v>6741</v>
      </c>
      <c r="C9075" s="2">
        <f t="shared" si="423"/>
        <v>6741</v>
      </c>
      <c r="D9075" t="str">
        <f>VLOOKUP(C9075,'Cost Centre'!A:B,2,)</f>
        <v>Economic and Rural Development</v>
      </c>
      <c r="E9075" t="str">
        <f t="shared" si="424"/>
        <v>2</v>
      </c>
      <c r="F9075" t="s">
        <v>78</v>
      </c>
      <c r="G9075" s="2">
        <v>0</v>
      </c>
      <c r="H9075" s="2">
        <v>0</v>
      </c>
      <c r="I9075" s="2">
        <v>0</v>
      </c>
      <c r="J9075" s="105">
        <f>SUMIF([1]MMM!$A:$A,A9075,[1]MMM!$F:$F)</f>
        <v>0</v>
      </c>
      <c r="K9075" s="2" t="s">
        <v>10</v>
      </c>
      <c r="L9075" s="2">
        <v>0</v>
      </c>
      <c r="M9075" t="s">
        <v>10962</v>
      </c>
      <c r="N9075" t="s">
        <v>14680</v>
      </c>
      <c r="O9075" t="s">
        <v>10871</v>
      </c>
      <c r="P9075" t="s">
        <v>10931</v>
      </c>
    </row>
    <row r="9076" spans="1:16" x14ac:dyDescent="0.3">
      <c r="A9076" t="s">
        <v>7575</v>
      </c>
      <c r="B9076" s="2" t="str">
        <f t="shared" si="425"/>
        <v>6741</v>
      </c>
      <c r="C9076" s="2">
        <f t="shared" si="423"/>
        <v>6741</v>
      </c>
      <c r="D9076" t="str">
        <f>VLOOKUP(C9076,'Cost Centre'!A:B,2,)</f>
        <v>Economic and Rural Development</v>
      </c>
      <c r="E9076" t="str">
        <f t="shared" si="424"/>
        <v>2</v>
      </c>
      <c r="F9076" t="s">
        <v>400</v>
      </c>
      <c r="G9076" s="2">
        <v>0</v>
      </c>
      <c r="H9076" s="2">
        <v>0</v>
      </c>
      <c r="I9076" s="2">
        <v>0</v>
      </c>
      <c r="J9076" s="105">
        <f>SUMIF([1]MMM!$A:$A,A9076,[1]MMM!$F:$F)</f>
        <v>0</v>
      </c>
      <c r="K9076" s="2" t="s">
        <v>10</v>
      </c>
      <c r="L9076" s="2">
        <v>0</v>
      </c>
      <c r="M9076" t="s">
        <v>10962</v>
      </c>
      <c r="N9076" t="s">
        <v>14680</v>
      </c>
      <c r="O9076" t="s">
        <v>10871</v>
      </c>
      <c r="P9076" t="s">
        <v>10879</v>
      </c>
    </row>
    <row r="9077" spans="1:16" x14ac:dyDescent="0.3">
      <c r="A9077" t="s">
        <v>7576</v>
      </c>
      <c r="B9077" s="2" t="str">
        <f t="shared" si="425"/>
        <v>6741</v>
      </c>
      <c r="C9077" s="2">
        <f t="shared" si="423"/>
        <v>6741</v>
      </c>
      <c r="D9077" t="str">
        <f>VLOOKUP(C9077,'Cost Centre'!A:B,2,)</f>
        <v>Economic and Rural Development</v>
      </c>
      <c r="E9077" t="str">
        <f t="shared" si="424"/>
        <v>2</v>
      </c>
      <c r="F9077" t="s">
        <v>79</v>
      </c>
      <c r="G9077" s="2">
        <v>0</v>
      </c>
      <c r="H9077" s="2">
        <v>0</v>
      </c>
      <c r="I9077" s="2">
        <v>0</v>
      </c>
      <c r="J9077" s="105">
        <f>SUMIF([1]MMM!$A:$A,A9077,[1]MMM!$F:$F)</f>
        <v>0</v>
      </c>
      <c r="K9077" s="2" t="s">
        <v>10</v>
      </c>
      <c r="L9077" s="2">
        <v>0</v>
      </c>
      <c r="M9077" t="s">
        <v>10962</v>
      </c>
      <c r="N9077" t="s">
        <v>14680</v>
      </c>
      <c r="O9077" t="s">
        <v>10871</v>
      </c>
      <c r="P9077" t="s">
        <v>10879</v>
      </c>
    </row>
    <row r="9078" spans="1:16" x14ac:dyDescent="0.3">
      <c r="A9078" t="s">
        <v>7577</v>
      </c>
      <c r="B9078" s="2" t="str">
        <f t="shared" si="425"/>
        <v>6741</v>
      </c>
      <c r="C9078" s="2">
        <f t="shared" si="423"/>
        <v>6741</v>
      </c>
      <c r="D9078" t="str">
        <f>VLOOKUP(C9078,'Cost Centre'!A:B,2,)</f>
        <v>Economic and Rural Development</v>
      </c>
      <c r="E9078" t="str">
        <f t="shared" si="424"/>
        <v>2</v>
      </c>
      <c r="F9078" t="s">
        <v>2224</v>
      </c>
      <c r="G9078" s="2">
        <v>0</v>
      </c>
      <c r="H9078" s="2">
        <v>0</v>
      </c>
      <c r="I9078" s="2">
        <v>0</v>
      </c>
      <c r="J9078" s="105">
        <f>SUMIF([1]MMM!$A:$A,A9078,[1]MMM!$F:$F)</f>
        <v>0</v>
      </c>
      <c r="K9078" s="2" t="s">
        <v>10</v>
      </c>
      <c r="L9078" s="2">
        <v>1515666</v>
      </c>
      <c r="M9078" t="s">
        <v>10962</v>
      </c>
      <c r="N9078" t="s">
        <v>14680</v>
      </c>
      <c r="O9078" t="s">
        <v>10871</v>
      </c>
      <c r="P9078" t="s">
        <v>10879</v>
      </c>
    </row>
    <row r="9079" spans="1:16" x14ac:dyDescent="0.3">
      <c r="A9079" t="s">
        <v>7578</v>
      </c>
      <c r="B9079" s="2" t="str">
        <f t="shared" si="425"/>
        <v>6741</v>
      </c>
      <c r="C9079" s="2">
        <f t="shared" si="423"/>
        <v>6741</v>
      </c>
      <c r="D9079" t="str">
        <f>VLOOKUP(C9079,'Cost Centre'!A:B,2,)</f>
        <v>Economic and Rural Development</v>
      </c>
      <c r="E9079" t="str">
        <f t="shared" si="424"/>
        <v>2</v>
      </c>
      <c r="F9079" t="s">
        <v>10932</v>
      </c>
      <c r="G9079" s="2">
        <v>0</v>
      </c>
      <c r="H9079" s="2">
        <v>0</v>
      </c>
      <c r="I9079" s="2">
        <v>0</v>
      </c>
      <c r="J9079" s="105">
        <f>SUMIF([1]MMM!$A:$A,A9079,[1]MMM!$F:$F)</f>
        <v>0</v>
      </c>
      <c r="K9079" s="2" t="s">
        <v>10</v>
      </c>
      <c r="L9079" s="2">
        <v>2187</v>
      </c>
      <c r="M9079" t="s">
        <v>10962</v>
      </c>
      <c r="N9079" t="s">
        <v>14680</v>
      </c>
      <c r="O9079" t="s">
        <v>10871</v>
      </c>
      <c r="P9079" t="s">
        <v>10881</v>
      </c>
    </row>
    <row r="9080" spans="1:16" x14ac:dyDescent="0.3">
      <c r="A9080" t="s">
        <v>7579</v>
      </c>
      <c r="B9080" s="2" t="str">
        <f t="shared" si="425"/>
        <v>6741</v>
      </c>
      <c r="C9080" s="2">
        <f t="shared" si="423"/>
        <v>6741</v>
      </c>
      <c r="D9080" t="str">
        <f>VLOOKUP(C9080,'Cost Centre'!A:B,2,)</f>
        <v>Economic and Rural Development</v>
      </c>
      <c r="E9080" t="str">
        <f t="shared" si="424"/>
        <v>2</v>
      </c>
      <c r="F9080" t="s">
        <v>232</v>
      </c>
      <c r="G9080" s="2">
        <v>0</v>
      </c>
      <c r="H9080" s="2">
        <v>0</v>
      </c>
      <c r="I9080" s="2">
        <v>0</v>
      </c>
      <c r="J9080" s="105">
        <f>SUMIF([1]MMM!$A:$A,A9080,[1]MMM!$F:$F)</f>
        <v>0</v>
      </c>
      <c r="K9080" s="2" t="s">
        <v>10</v>
      </c>
      <c r="L9080" s="2">
        <v>151632</v>
      </c>
      <c r="M9080" t="s">
        <v>10962</v>
      </c>
      <c r="N9080" t="s">
        <v>14680</v>
      </c>
      <c r="O9080" t="s">
        <v>10871</v>
      </c>
      <c r="P9080" t="s">
        <v>10881</v>
      </c>
    </row>
    <row r="9081" spans="1:16" x14ac:dyDescent="0.3">
      <c r="A9081" t="s">
        <v>7580</v>
      </c>
      <c r="B9081" s="2" t="str">
        <f t="shared" si="425"/>
        <v>6741</v>
      </c>
      <c r="C9081" s="2">
        <f t="shared" si="423"/>
        <v>6741</v>
      </c>
      <c r="D9081" t="str">
        <f>VLOOKUP(C9081,'Cost Centre'!A:B,2,)</f>
        <v>Economic and Rural Development</v>
      </c>
      <c r="E9081" t="str">
        <f t="shared" si="424"/>
        <v>2</v>
      </c>
      <c r="F9081" t="s">
        <v>93</v>
      </c>
      <c r="G9081" s="2">
        <v>0</v>
      </c>
      <c r="H9081" s="2">
        <v>33369.99</v>
      </c>
      <c r="I9081" s="2">
        <v>0</v>
      </c>
      <c r="J9081" s="105">
        <f>SUMIF([1]MMM!$A:$A,A9081,[1]MMM!$F:$F)</f>
        <v>33387.199999999997</v>
      </c>
      <c r="K9081" s="2" t="s">
        <v>10</v>
      </c>
      <c r="L9081" s="2">
        <v>28270</v>
      </c>
      <c r="M9081" t="s">
        <v>10962</v>
      </c>
      <c r="N9081" t="s">
        <v>14680</v>
      </c>
      <c r="O9081" t="s">
        <v>10871</v>
      </c>
      <c r="P9081" t="s">
        <v>10881</v>
      </c>
    </row>
    <row r="9082" spans="1:16" x14ac:dyDescent="0.3">
      <c r="A9082" t="s">
        <v>7581</v>
      </c>
      <c r="B9082" s="2" t="str">
        <f t="shared" si="425"/>
        <v>6741</v>
      </c>
      <c r="C9082" s="2">
        <f t="shared" si="423"/>
        <v>6741</v>
      </c>
      <c r="D9082" t="str">
        <f>VLOOKUP(C9082,'Cost Centre'!A:B,2,)</f>
        <v>Economic and Rural Development</v>
      </c>
      <c r="E9082" t="str">
        <f t="shared" si="424"/>
        <v>2</v>
      </c>
      <c r="F9082" t="s">
        <v>10882</v>
      </c>
      <c r="G9082" s="2">
        <v>0</v>
      </c>
      <c r="H9082" s="2">
        <v>14100.61</v>
      </c>
      <c r="I9082" s="2">
        <v>0</v>
      </c>
      <c r="J9082" s="105">
        <f>SUMIF([1]MMM!$A:$A,A9082,[1]MMM!$F:$F)</f>
        <v>14100.61</v>
      </c>
      <c r="K9082" s="2" t="s">
        <v>10</v>
      </c>
      <c r="L9082" s="2">
        <v>17106</v>
      </c>
      <c r="M9082" t="s">
        <v>10962</v>
      </c>
      <c r="N9082" t="s">
        <v>14680</v>
      </c>
      <c r="O9082" t="s">
        <v>10871</v>
      </c>
      <c r="P9082" t="s">
        <v>10881</v>
      </c>
    </row>
    <row r="9083" spans="1:16" x14ac:dyDescent="0.3">
      <c r="A9083" t="s">
        <v>7582</v>
      </c>
      <c r="B9083" s="2" t="str">
        <f t="shared" si="425"/>
        <v>6741</v>
      </c>
      <c r="C9083" s="2">
        <f t="shared" si="423"/>
        <v>6741</v>
      </c>
      <c r="D9083" t="str">
        <f>VLOOKUP(C9083,'Cost Centre'!A:B,2,)</f>
        <v>Economic and Rural Development</v>
      </c>
      <c r="E9083" t="str">
        <f t="shared" si="424"/>
        <v>2</v>
      </c>
      <c r="F9083" t="s">
        <v>10883</v>
      </c>
      <c r="G9083" s="2">
        <v>0</v>
      </c>
      <c r="H9083" s="2">
        <v>854</v>
      </c>
      <c r="I9083" s="2">
        <v>0</v>
      </c>
      <c r="J9083" s="105">
        <f>SUMIF([1]MMM!$A:$A,A9083,[1]MMM!$F:$F)</f>
        <v>854</v>
      </c>
      <c r="K9083" s="2" t="s">
        <v>10</v>
      </c>
      <c r="L9083" s="2">
        <v>2042</v>
      </c>
      <c r="M9083" t="s">
        <v>10962</v>
      </c>
      <c r="N9083" t="s">
        <v>14680</v>
      </c>
      <c r="O9083" t="s">
        <v>10871</v>
      </c>
      <c r="P9083" t="s">
        <v>10881</v>
      </c>
    </row>
    <row r="9084" spans="1:16" x14ac:dyDescent="0.3">
      <c r="A9084" t="s">
        <v>7583</v>
      </c>
      <c r="B9084" s="2" t="str">
        <f t="shared" si="425"/>
        <v>6741</v>
      </c>
      <c r="C9084" s="2">
        <f t="shared" si="423"/>
        <v>6741</v>
      </c>
      <c r="D9084" t="str">
        <f>VLOOKUP(C9084,'Cost Centre'!A:B,2,)</f>
        <v>Economic and Rural Development</v>
      </c>
      <c r="E9084" t="str">
        <f t="shared" si="424"/>
        <v>2</v>
      </c>
      <c r="F9084" t="s">
        <v>105</v>
      </c>
      <c r="G9084" s="2">
        <v>0</v>
      </c>
      <c r="H9084" s="2">
        <v>0</v>
      </c>
      <c r="I9084" s="2">
        <v>0</v>
      </c>
      <c r="J9084" s="105">
        <f>SUMIF([1]MMM!$A:$A,A9084,[1]MMM!$F:$F)</f>
        <v>0</v>
      </c>
      <c r="K9084" s="2" t="s">
        <v>10</v>
      </c>
      <c r="L9084" s="2">
        <v>3830</v>
      </c>
      <c r="M9084" t="s">
        <v>10962</v>
      </c>
      <c r="N9084" t="s">
        <v>14680</v>
      </c>
      <c r="O9084" t="s">
        <v>10871</v>
      </c>
      <c r="P9084" t="s">
        <v>10881</v>
      </c>
    </row>
    <row r="9085" spans="1:16" x14ac:dyDescent="0.3">
      <c r="A9085" t="s">
        <v>7584</v>
      </c>
      <c r="B9085" s="2" t="str">
        <f t="shared" si="425"/>
        <v>6741</v>
      </c>
      <c r="C9085" s="2">
        <f t="shared" si="423"/>
        <v>6741</v>
      </c>
      <c r="D9085" t="str">
        <f>VLOOKUP(C9085,'Cost Centre'!A:B,2,)</f>
        <v>Economic and Rural Development</v>
      </c>
      <c r="E9085" t="str">
        <f t="shared" si="424"/>
        <v>2</v>
      </c>
      <c r="F9085" t="s">
        <v>110</v>
      </c>
      <c r="G9085" s="2">
        <v>0</v>
      </c>
      <c r="H9085" s="2">
        <v>0</v>
      </c>
      <c r="I9085" s="2">
        <v>0</v>
      </c>
      <c r="J9085" s="105">
        <f>SUMIF([1]MMM!$A:$A,A9085,[1]MMM!$F:$F)</f>
        <v>0</v>
      </c>
      <c r="K9085" s="2" t="s">
        <v>10</v>
      </c>
      <c r="L9085" s="2">
        <v>5106</v>
      </c>
      <c r="M9085" t="s">
        <v>10962</v>
      </c>
      <c r="N9085" t="s">
        <v>14680</v>
      </c>
      <c r="O9085" t="s">
        <v>10871</v>
      </c>
      <c r="P9085" t="s">
        <v>10881</v>
      </c>
    </row>
    <row r="9086" spans="1:16" x14ac:dyDescent="0.3">
      <c r="A9086" t="s">
        <v>7585</v>
      </c>
      <c r="B9086" s="2" t="str">
        <f t="shared" si="425"/>
        <v>6741</v>
      </c>
      <c r="C9086" s="2">
        <f t="shared" si="423"/>
        <v>6741</v>
      </c>
      <c r="D9086" t="str">
        <f>VLOOKUP(C9086,'Cost Centre'!A:B,2,)</f>
        <v>Economic and Rural Development</v>
      </c>
      <c r="E9086" t="str">
        <f t="shared" si="424"/>
        <v>2</v>
      </c>
      <c r="F9086" t="s">
        <v>10884</v>
      </c>
      <c r="G9086" s="2">
        <v>0</v>
      </c>
      <c r="H9086" s="2">
        <v>13577.01</v>
      </c>
      <c r="I9086" s="2">
        <v>0</v>
      </c>
      <c r="J9086" s="105">
        <f>SUMIF([1]MMM!$A:$A,A9086,[1]MMM!$F:$F)</f>
        <v>13577.01</v>
      </c>
      <c r="K9086" s="2" t="s">
        <v>10</v>
      </c>
      <c r="L9086" s="2">
        <v>11490</v>
      </c>
      <c r="M9086" t="s">
        <v>10962</v>
      </c>
      <c r="N9086" t="s">
        <v>14680</v>
      </c>
      <c r="O9086" t="s">
        <v>10871</v>
      </c>
      <c r="P9086" t="s">
        <v>10881</v>
      </c>
    </row>
    <row r="9087" spans="1:16" x14ac:dyDescent="0.3">
      <c r="A9087" t="s">
        <v>7586</v>
      </c>
      <c r="B9087" s="2" t="str">
        <f t="shared" si="425"/>
        <v>6741</v>
      </c>
      <c r="C9087" s="2">
        <f t="shared" si="423"/>
        <v>6741</v>
      </c>
      <c r="D9087" t="str">
        <f>VLOOKUP(C9087,'Cost Centre'!A:B,2,)</f>
        <v>Economic and Rural Development</v>
      </c>
      <c r="E9087" t="str">
        <f t="shared" si="424"/>
        <v>2</v>
      </c>
      <c r="F9087" t="s">
        <v>117</v>
      </c>
      <c r="G9087" s="2">
        <v>0</v>
      </c>
      <c r="H9087" s="2">
        <v>1022.59</v>
      </c>
      <c r="I9087" s="2">
        <v>0</v>
      </c>
      <c r="J9087" s="105">
        <f>SUMIF([1]MMM!$A:$A,A9087,[1]MMM!$F:$F)</f>
        <v>1022.59</v>
      </c>
      <c r="K9087" s="2" t="s">
        <v>10</v>
      </c>
      <c r="L9087" s="2">
        <v>4148</v>
      </c>
      <c r="M9087" t="s">
        <v>10962</v>
      </c>
      <c r="N9087" t="s">
        <v>14680</v>
      </c>
      <c r="O9087" t="s">
        <v>10871</v>
      </c>
      <c r="P9087" t="s">
        <v>10885</v>
      </c>
    </row>
    <row r="9088" spans="1:16" x14ac:dyDescent="0.3">
      <c r="A9088" t="s">
        <v>7587</v>
      </c>
      <c r="B9088" s="2" t="str">
        <f t="shared" si="425"/>
        <v>6741</v>
      </c>
      <c r="C9088" s="2">
        <f t="shared" si="423"/>
        <v>6741</v>
      </c>
      <c r="D9088" t="str">
        <f>VLOOKUP(C9088,'Cost Centre'!A:B,2,)</f>
        <v>Economic and Rural Development</v>
      </c>
      <c r="E9088" t="str">
        <f t="shared" si="424"/>
        <v>2</v>
      </c>
      <c r="F9088" t="s">
        <v>11530</v>
      </c>
      <c r="G9088" s="2">
        <v>0</v>
      </c>
      <c r="H9088" s="2">
        <v>76994.740000000005</v>
      </c>
      <c r="I9088" s="2">
        <v>0</v>
      </c>
      <c r="J9088" s="105">
        <f>SUMIF([1]MMM!$A:$A,A9088,[1]MMM!$F:$F)</f>
        <v>76994.740000000005</v>
      </c>
      <c r="K9088" s="2" t="s">
        <v>10</v>
      </c>
      <c r="L9088" s="2">
        <v>2664</v>
      </c>
      <c r="M9088" t="s">
        <v>10962</v>
      </c>
      <c r="N9088" t="s">
        <v>14680</v>
      </c>
      <c r="O9088" t="s">
        <v>10871</v>
      </c>
      <c r="P9088" t="s">
        <v>10934</v>
      </c>
    </row>
    <row r="9089" spans="1:16" x14ac:dyDescent="0.3">
      <c r="A9089" t="s">
        <v>14681</v>
      </c>
      <c r="B9089" s="2" t="str">
        <f t="shared" si="425"/>
        <v>6741</v>
      </c>
      <c r="C9089" s="2">
        <f t="shared" si="423"/>
        <v>6741</v>
      </c>
      <c r="D9089" t="str">
        <f>VLOOKUP(C9089,'Cost Centre'!A:B,2,)</f>
        <v>Economic and Rural Development</v>
      </c>
      <c r="E9089" t="str">
        <f t="shared" si="424"/>
        <v>2</v>
      </c>
      <c r="F9089" t="s">
        <v>10890</v>
      </c>
      <c r="G9089" s="2">
        <v>0</v>
      </c>
      <c r="H9089" s="2">
        <v>0</v>
      </c>
      <c r="I9089" s="2">
        <v>0</v>
      </c>
      <c r="J9089" s="105">
        <f>SUMIF([1]MMM!$A:$A,A9089,[1]MMM!$F:$F)</f>
        <v>0</v>
      </c>
      <c r="K9089" s="2" t="s">
        <v>10</v>
      </c>
      <c r="L9089" s="2">
        <v>0</v>
      </c>
      <c r="M9089" t="s">
        <v>10962</v>
      </c>
      <c r="N9089" t="s">
        <v>14680</v>
      </c>
      <c r="O9089" t="s">
        <v>10871</v>
      </c>
      <c r="P9089" t="s">
        <v>10887</v>
      </c>
    </row>
    <row r="9090" spans="1:16" x14ac:dyDescent="0.3">
      <c r="A9090" t="s">
        <v>14682</v>
      </c>
      <c r="B9090" s="2" t="str">
        <f t="shared" si="425"/>
        <v>6741</v>
      </c>
      <c r="C9090" s="2">
        <f t="shared" ref="C9090:C9153" si="426">VALUE(B9090)</f>
        <v>6741</v>
      </c>
      <c r="D9090" t="str">
        <f>VLOOKUP(C9090,'Cost Centre'!A:B,2,)</f>
        <v>Economic and Rural Development</v>
      </c>
      <c r="E9090" t="str">
        <f t="shared" ref="E9090:E9153" si="427">MID(A9090,5,1)</f>
        <v>2</v>
      </c>
      <c r="F9090" t="s">
        <v>10892</v>
      </c>
      <c r="G9090" s="2">
        <v>0</v>
      </c>
      <c r="H9090" s="2">
        <v>0</v>
      </c>
      <c r="I9090" s="2">
        <v>0</v>
      </c>
      <c r="J9090" s="105">
        <f>SUMIF([1]MMM!$A:$A,A9090,[1]MMM!$F:$F)</f>
        <v>0</v>
      </c>
      <c r="K9090" s="2" t="s">
        <v>10</v>
      </c>
      <c r="L9090" s="2">
        <v>0</v>
      </c>
      <c r="M9090" t="s">
        <v>10962</v>
      </c>
      <c r="N9090" t="s">
        <v>14680</v>
      </c>
      <c r="O9090" t="s">
        <v>10871</v>
      </c>
      <c r="P9090" t="s">
        <v>10887</v>
      </c>
    </row>
    <row r="9091" spans="1:16" x14ac:dyDescent="0.3">
      <c r="A9091" t="s">
        <v>14683</v>
      </c>
      <c r="B9091" s="2" t="str">
        <f t="shared" ref="B9091:B9154" si="428">MID(A9091,1,4)</f>
        <v>6741</v>
      </c>
      <c r="C9091" s="2">
        <f t="shared" si="426"/>
        <v>6741</v>
      </c>
      <c r="D9091" t="str">
        <f>VLOOKUP(C9091,'Cost Centre'!A:B,2,)</f>
        <v>Economic and Rural Development</v>
      </c>
      <c r="E9091" t="str">
        <f t="shared" si="427"/>
        <v>2</v>
      </c>
      <c r="F9091" t="s">
        <v>10894</v>
      </c>
      <c r="G9091" s="2">
        <v>0</v>
      </c>
      <c r="H9091" s="2">
        <v>0</v>
      </c>
      <c r="I9091" s="2">
        <v>0</v>
      </c>
      <c r="J9091" s="105">
        <f>SUMIF([1]MMM!$A:$A,A9091,[1]MMM!$F:$F)</f>
        <v>0</v>
      </c>
      <c r="K9091" s="2" t="s">
        <v>10</v>
      </c>
      <c r="L9091" s="2">
        <v>0</v>
      </c>
      <c r="M9091" t="s">
        <v>10962</v>
      </c>
      <c r="N9091" t="s">
        <v>14680</v>
      </c>
      <c r="O9091" t="s">
        <v>10871</v>
      </c>
      <c r="P9091" t="s">
        <v>10887</v>
      </c>
    </row>
    <row r="9092" spans="1:16" x14ac:dyDescent="0.3">
      <c r="A9092" t="s">
        <v>14684</v>
      </c>
      <c r="B9092" s="2" t="str">
        <f t="shared" si="428"/>
        <v>6741</v>
      </c>
      <c r="C9092" s="2">
        <f t="shared" si="426"/>
        <v>6741</v>
      </c>
      <c r="D9092" t="str">
        <f>VLOOKUP(C9092,'Cost Centre'!A:B,2,)</f>
        <v>Economic and Rural Development</v>
      </c>
      <c r="E9092" t="str">
        <f t="shared" si="427"/>
        <v>2</v>
      </c>
      <c r="F9092" t="s">
        <v>10896</v>
      </c>
      <c r="G9092" s="2">
        <v>0</v>
      </c>
      <c r="H9092" s="2">
        <v>0</v>
      </c>
      <c r="I9092" s="2">
        <v>0</v>
      </c>
      <c r="J9092" s="105">
        <f>SUMIF([1]MMM!$A:$A,A9092,[1]MMM!$F:$F)</f>
        <v>0</v>
      </c>
      <c r="K9092" s="2" t="s">
        <v>10</v>
      </c>
      <c r="L9092" s="2">
        <v>0</v>
      </c>
      <c r="M9092" t="s">
        <v>10962</v>
      </c>
      <c r="N9092" t="s">
        <v>14680</v>
      </c>
      <c r="O9092" t="s">
        <v>10871</v>
      </c>
      <c r="P9092" t="s">
        <v>10887</v>
      </c>
    </row>
    <row r="9093" spans="1:16" x14ac:dyDescent="0.3">
      <c r="A9093" t="s">
        <v>14685</v>
      </c>
      <c r="B9093" s="2" t="str">
        <f t="shared" si="428"/>
        <v>6741</v>
      </c>
      <c r="C9093" s="2">
        <f t="shared" si="426"/>
        <v>6741</v>
      </c>
      <c r="D9093" t="str">
        <f>VLOOKUP(C9093,'Cost Centre'!A:B,2,)</f>
        <v>Economic and Rural Development</v>
      </c>
      <c r="E9093" t="str">
        <f t="shared" si="427"/>
        <v>2</v>
      </c>
      <c r="F9093" t="s">
        <v>10898</v>
      </c>
      <c r="G9093" s="2">
        <v>0</v>
      </c>
      <c r="H9093" s="2">
        <v>0</v>
      </c>
      <c r="I9093" s="2">
        <v>0</v>
      </c>
      <c r="J9093" s="105">
        <f>SUMIF([1]MMM!$A:$A,A9093,[1]MMM!$F:$F)</f>
        <v>0</v>
      </c>
      <c r="K9093" s="2" t="s">
        <v>10</v>
      </c>
      <c r="L9093" s="2">
        <v>0</v>
      </c>
      <c r="M9093" t="s">
        <v>10962</v>
      </c>
      <c r="N9093" t="s">
        <v>14680</v>
      </c>
      <c r="O9093" t="s">
        <v>10871</v>
      </c>
      <c r="P9093" t="s">
        <v>10887</v>
      </c>
    </row>
    <row r="9094" spans="1:16" x14ac:dyDescent="0.3">
      <c r="A9094" t="s">
        <v>14686</v>
      </c>
      <c r="B9094" s="2" t="str">
        <f t="shared" si="428"/>
        <v>6741</v>
      </c>
      <c r="C9094" s="2">
        <f t="shared" si="426"/>
        <v>6741</v>
      </c>
      <c r="D9094" t="str">
        <f>VLOOKUP(C9094,'Cost Centre'!A:B,2,)</f>
        <v>Economic and Rural Development</v>
      </c>
      <c r="E9094" t="str">
        <f t="shared" si="427"/>
        <v>2</v>
      </c>
      <c r="F9094" t="s">
        <v>10900</v>
      </c>
      <c r="G9094" s="2">
        <v>0</v>
      </c>
      <c r="H9094" s="2">
        <v>0</v>
      </c>
      <c r="I9094" s="2">
        <v>0</v>
      </c>
      <c r="J9094" s="105">
        <f>SUMIF([1]MMM!$A:$A,A9094,[1]MMM!$F:$F)</f>
        <v>0</v>
      </c>
      <c r="K9094" s="2" t="s">
        <v>10</v>
      </c>
      <c r="L9094" s="2">
        <v>0</v>
      </c>
      <c r="M9094" t="s">
        <v>10962</v>
      </c>
      <c r="N9094" t="s">
        <v>14680</v>
      </c>
      <c r="O9094" t="s">
        <v>10871</v>
      </c>
      <c r="P9094" t="s">
        <v>10887</v>
      </c>
    </row>
    <row r="9095" spans="1:16" x14ac:dyDescent="0.3">
      <c r="A9095" t="s">
        <v>14687</v>
      </c>
      <c r="B9095" s="2" t="str">
        <f t="shared" si="428"/>
        <v>6741</v>
      </c>
      <c r="C9095" s="2">
        <f t="shared" si="426"/>
        <v>6741</v>
      </c>
      <c r="D9095" t="str">
        <f>VLOOKUP(C9095,'Cost Centre'!A:B,2,)</f>
        <v>Economic and Rural Development</v>
      </c>
      <c r="E9095" t="str">
        <f t="shared" si="427"/>
        <v>2</v>
      </c>
      <c r="F9095" t="s">
        <v>10902</v>
      </c>
      <c r="G9095" s="2">
        <v>0</v>
      </c>
      <c r="H9095" s="2">
        <v>0</v>
      </c>
      <c r="I9095" s="2">
        <v>0</v>
      </c>
      <c r="J9095" s="105">
        <f>SUMIF([1]MMM!$A:$A,A9095,[1]MMM!$F:$F)</f>
        <v>0</v>
      </c>
      <c r="K9095" s="2" t="s">
        <v>10</v>
      </c>
      <c r="L9095" s="2">
        <v>0</v>
      </c>
      <c r="M9095" t="s">
        <v>10962</v>
      </c>
      <c r="N9095" t="s">
        <v>14680</v>
      </c>
      <c r="O9095" t="s">
        <v>10871</v>
      </c>
      <c r="P9095" t="s">
        <v>10887</v>
      </c>
    </row>
    <row r="9096" spans="1:16" x14ac:dyDescent="0.3">
      <c r="A9096" t="s">
        <v>14688</v>
      </c>
      <c r="B9096" s="2" t="str">
        <f t="shared" si="428"/>
        <v>6741</v>
      </c>
      <c r="C9096" s="2">
        <f t="shared" si="426"/>
        <v>6741</v>
      </c>
      <c r="D9096" t="str">
        <f>VLOOKUP(C9096,'Cost Centre'!A:B,2,)</f>
        <v>Economic and Rural Development</v>
      </c>
      <c r="E9096" t="str">
        <f t="shared" si="427"/>
        <v>2</v>
      </c>
      <c r="F9096" t="s">
        <v>10904</v>
      </c>
      <c r="G9096" s="2">
        <v>0</v>
      </c>
      <c r="H9096" s="2">
        <v>0</v>
      </c>
      <c r="I9096" s="2">
        <v>0</v>
      </c>
      <c r="J9096" s="105">
        <f>SUMIF([1]MMM!$A:$A,A9096,[1]MMM!$F:$F)</f>
        <v>0</v>
      </c>
      <c r="K9096" s="2" t="s">
        <v>10</v>
      </c>
      <c r="L9096" s="2">
        <v>0</v>
      </c>
      <c r="M9096" t="s">
        <v>10962</v>
      </c>
      <c r="N9096" t="s">
        <v>14680</v>
      </c>
      <c r="O9096" t="s">
        <v>10871</v>
      </c>
      <c r="P9096" t="s">
        <v>10887</v>
      </c>
    </row>
    <row r="9097" spans="1:16" x14ac:dyDescent="0.3">
      <c r="A9097" t="s">
        <v>14689</v>
      </c>
      <c r="B9097" s="2" t="str">
        <f t="shared" si="428"/>
        <v>6741</v>
      </c>
      <c r="C9097" s="2">
        <f t="shared" si="426"/>
        <v>6741</v>
      </c>
      <c r="D9097" t="str">
        <f>VLOOKUP(C9097,'Cost Centre'!A:B,2,)</f>
        <v>Economic and Rural Development</v>
      </c>
      <c r="E9097" t="str">
        <f t="shared" si="427"/>
        <v>2</v>
      </c>
      <c r="F9097" t="s">
        <v>10906</v>
      </c>
      <c r="G9097" s="2">
        <v>0</v>
      </c>
      <c r="H9097" s="2">
        <v>0</v>
      </c>
      <c r="I9097" s="2">
        <v>0</v>
      </c>
      <c r="J9097" s="105">
        <f>SUMIF([1]MMM!$A:$A,A9097,[1]MMM!$F:$F)</f>
        <v>0</v>
      </c>
      <c r="K9097" s="2" t="s">
        <v>10</v>
      </c>
      <c r="L9097" s="2">
        <v>0</v>
      </c>
      <c r="M9097" t="s">
        <v>10962</v>
      </c>
      <c r="N9097" t="s">
        <v>14680</v>
      </c>
      <c r="O9097" t="s">
        <v>10871</v>
      </c>
      <c r="P9097" t="s">
        <v>10887</v>
      </c>
    </row>
    <row r="9098" spans="1:16" x14ac:dyDescent="0.3">
      <c r="A9098" t="s">
        <v>7588</v>
      </c>
      <c r="B9098" s="2" t="str">
        <f t="shared" si="428"/>
        <v>6741</v>
      </c>
      <c r="C9098" s="2">
        <f t="shared" si="426"/>
        <v>6741</v>
      </c>
      <c r="D9098" t="str">
        <f>VLOOKUP(C9098,'Cost Centre'!A:B,2,)</f>
        <v>Economic and Rural Development</v>
      </c>
      <c r="E9098" s="109" t="str">
        <f t="shared" si="427"/>
        <v>3</v>
      </c>
      <c r="F9098" t="s">
        <v>2134</v>
      </c>
      <c r="G9098" s="2">
        <v>0</v>
      </c>
      <c r="H9098" s="2">
        <v>0</v>
      </c>
      <c r="I9098" s="2">
        <v>0</v>
      </c>
      <c r="J9098" s="105">
        <f>SUMIF([1]MMM!$A:$A,A9098,[1]MMM!$F:$F)</f>
        <v>0</v>
      </c>
      <c r="K9098" s="2" t="s">
        <v>10</v>
      </c>
      <c r="L9098" s="2">
        <v>0</v>
      </c>
      <c r="M9098" t="s">
        <v>10962</v>
      </c>
      <c r="N9098" t="s">
        <v>14680</v>
      </c>
      <c r="O9098" t="s">
        <v>10908</v>
      </c>
      <c r="P9098" t="s">
        <v>10953</v>
      </c>
    </row>
    <row r="9099" spans="1:16" x14ac:dyDescent="0.3">
      <c r="A9099" t="s">
        <v>7589</v>
      </c>
      <c r="B9099" s="2" t="str">
        <f t="shared" si="428"/>
        <v>6741</v>
      </c>
      <c r="C9099" s="2">
        <f t="shared" si="426"/>
        <v>6741</v>
      </c>
      <c r="D9099" t="str">
        <f>VLOOKUP(C9099,'Cost Centre'!A:B,2,)</f>
        <v>Economic and Rural Development</v>
      </c>
      <c r="E9099" s="109">
        <v>2</v>
      </c>
      <c r="F9099" t="s">
        <v>2135</v>
      </c>
      <c r="G9099" s="2">
        <v>0</v>
      </c>
      <c r="H9099" s="2">
        <v>0</v>
      </c>
      <c r="I9099" s="2">
        <v>0</v>
      </c>
      <c r="J9099" s="105">
        <f>SUMIF([1]MMM!$A:$A,A9099,[1]MMM!$F:$F)</f>
        <v>0</v>
      </c>
      <c r="K9099" s="2" t="s">
        <v>10</v>
      </c>
      <c r="L9099" s="2">
        <v>0</v>
      </c>
      <c r="M9099" t="s">
        <v>10962</v>
      </c>
      <c r="N9099" t="s">
        <v>14680</v>
      </c>
      <c r="O9099" t="s">
        <v>10908</v>
      </c>
      <c r="P9099" t="s">
        <v>10953</v>
      </c>
    </row>
    <row r="9100" spans="1:16" x14ac:dyDescent="0.3">
      <c r="A9100" t="s">
        <v>7590</v>
      </c>
      <c r="B9100" s="2" t="str">
        <f t="shared" si="428"/>
        <v>6741</v>
      </c>
      <c r="C9100" s="2">
        <f t="shared" si="426"/>
        <v>6741</v>
      </c>
      <c r="D9100" t="str">
        <f>VLOOKUP(C9100,'Cost Centre'!A:B,2,)</f>
        <v>Economic and Rural Development</v>
      </c>
      <c r="E9100" s="109">
        <v>2</v>
      </c>
      <c r="F9100" t="s">
        <v>512</v>
      </c>
      <c r="G9100" s="2">
        <v>0</v>
      </c>
      <c r="H9100" s="2">
        <v>0</v>
      </c>
      <c r="I9100" s="2">
        <v>0</v>
      </c>
      <c r="J9100" s="105">
        <f>SUMIF([1]MMM!$A:$A,A9100,[1]MMM!$F:$F)</f>
        <v>0</v>
      </c>
      <c r="K9100" s="2" t="s">
        <v>10</v>
      </c>
      <c r="L9100" s="2">
        <v>0</v>
      </c>
      <c r="M9100" t="s">
        <v>10962</v>
      </c>
      <c r="N9100" t="s">
        <v>14680</v>
      </c>
      <c r="O9100" t="s">
        <v>10908</v>
      </c>
      <c r="P9100" t="s">
        <v>10956</v>
      </c>
    </row>
    <row r="9101" spans="1:16" x14ac:dyDescent="0.3">
      <c r="A9101" t="s">
        <v>7591</v>
      </c>
      <c r="B9101" s="2" t="str">
        <f t="shared" si="428"/>
        <v>6741</v>
      </c>
      <c r="C9101" s="2">
        <f t="shared" si="426"/>
        <v>6741</v>
      </c>
      <c r="D9101" t="str">
        <f>VLOOKUP(C9101,'Cost Centre'!A:B,2,)</f>
        <v>Economic and Rural Development</v>
      </c>
      <c r="E9101" s="109">
        <v>2</v>
      </c>
      <c r="F9101" t="s">
        <v>516</v>
      </c>
      <c r="G9101" s="2">
        <v>0</v>
      </c>
      <c r="H9101" s="2">
        <v>0</v>
      </c>
      <c r="I9101" s="2">
        <v>0</v>
      </c>
      <c r="J9101" s="105">
        <f>SUMIF([1]MMM!$A:$A,A9101,[1]MMM!$F:$F)</f>
        <v>0</v>
      </c>
      <c r="K9101" s="2" t="s">
        <v>10</v>
      </c>
      <c r="L9101" s="2">
        <v>0</v>
      </c>
      <c r="M9101" t="s">
        <v>10962</v>
      </c>
      <c r="N9101" t="s">
        <v>14680</v>
      </c>
      <c r="O9101" t="s">
        <v>10908</v>
      </c>
      <c r="P9101" t="s">
        <v>10958</v>
      </c>
    </row>
    <row r="9102" spans="1:16" x14ac:dyDescent="0.3">
      <c r="A9102" t="s">
        <v>7592</v>
      </c>
      <c r="B9102" s="2" t="str">
        <f t="shared" si="428"/>
        <v>6741</v>
      </c>
      <c r="C9102" s="2">
        <f t="shared" si="426"/>
        <v>6741</v>
      </c>
      <c r="D9102" t="str">
        <f>VLOOKUP(C9102,'Cost Centre'!A:B,2,)</f>
        <v>Economic and Rural Development</v>
      </c>
      <c r="E9102" t="str">
        <f t="shared" si="427"/>
        <v>3</v>
      </c>
      <c r="F9102" t="s">
        <v>2148</v>
      </c>
      <c r="G9102" s="2">
        <v>0</v>
      </c>
      <c r="H9102" s="2">
        <v>0</v>
      </c>
      <c r="I9102" s="2">
        <v>0</v>
      </c>
      <c r="J9102" s="105">
        <f>SUMIF([1]MMM!$A:$A,A9102,[1]MMM!$F:$F)</f>
        <v>0</v>
      </c>
      <c r="K9102" s="2" t="s">
        <v>10</v>
      </c>
      <c r="L9102" s="2">
        <v>0</v>
      </c>
      <c r="M9102" t="s">
        <v>10962</v>
      </c>
      <c r="N9102" t="s">
        <v>14680</v>
      </c>
      <c r="O9102" t="s">
        <v>10908</v>
      </c>
      <c r="P9102" t="s">
        <v>10910</v>
      </c>
    </row>
    <row r="9103" spans="1:16" x14ac:dyDescent="0.3">
      <c r="A9103" t="s">
        <v>7593</v>
      </c>
      <c r="B9103" s="2" t="str">
        <f t="shared" si="428"/>
        <v>6741</v>
      </c>
      <c r="C9103" s="2">
        <f t="shared" si="426"/>
        <v>6741</v>
      </c>
      <c r="D9103" t="str">
        <f>VLOOKUP(C9103,'Cost Centre'!A:B,2,)</f>
        <v>Economic and Rural Development</v>
      </c>
      <c r="E9103" t="str">
        <f t="shared" si="427"/>
        <v>3</v>
      </c>
      <c r="F9103" t="s">
        <v>2154</v>
      </c>
      <c r="G9103" s="2">
        <v>0</v>
      </c>
      <c r="H9103" s="2">
        <v>26588.6</v>
      </c>
      <c r="I9103" s="2">
        <v>0</v>
      </c>
      <c r="J9103" s="105">
        <f>SUMIF([1]MMM!$A:$A,A9103,[1]MMM!$F:$F)</f>
        <v>26588.6</v>
      </c>
      <c r="K9103" s="2" t="s">
        <v>10</v>
      </c>
      <c r="L9103" s="2">
        <v>11124</v>
      </c>
      <c r="M9103" t="s">
        <v>10962</v>
      </c>
      <c r="N9103" t="s">
        <v>14680</v>
      </c>
      <c r="O9103" t="s">
        <v>10908</v>
      </c>
      <c r="P9103" t="s">
        <v>10910</v>
      </c>
    </row>
    <row r="9104" spans="1:16" x14ac:dyDescent="0.3">
      <c r="A9104" t="s">
        <v>14690</v>
      </c>
      <c r="B9104" s="2" t="str">
        <f t="shared" si="428"/>
        <v>6741</v>
      </c>
      <c r="C9104" s="2">
        <f t="shared" si="426"/>
        <v>6741</v>
      </c>
      <c r="D9104" t="str">
        <f>VLOOKUP(C9104,'Cost Centre'!A:B,2,)</f>
        <v>Economic and Rural Development</v>
      </c>
      <c r="E9104" t="str">
        <f t="shared" si="427"/>
        <v>3</v>
      </c>
      <c r="F9104" t="s">
        <v>10912</v>
      </c>
      <c r="G9104" s="2">
        <v>0</v>
      </c>
      <c r="H9104" s="2">
        <v>0</v>
      </c>
      <c r="I9104" s="2">
        <v>-3745280.04</v>
      </c>
      <c r="J9104" s="105">
        <f>SUMIF([1]MMM!$A:$A,A9104,[1]MMM!$F:$F)</f>
        <v>-3745280.04</v>
      </c>
      <c r="K9104" s="2" t="s">
        <v>10</v>
      </c>
      <c r="L9104" s="2">
        <v>0</v>
      </c>
      <c r="M9104" t="s">
        <v>10962</v>
      </c>
      <c r="N9104" t="s">
        <v>14680</v>
      </c>
      <c r="O9104" t="s">
        <v>10908</v>
      </c>
      <c r="P9104" t="s">
        <v>10913</v>
      </c>
    </row>
    <row r="9105" spans="1:16" x14ac:dyDescent="0.3">
      <c r="A9105" t="s">
        <v>14691</v>
      </c>
      <c r="B9105" s="2" t="str">
        <f t="shared" si="428"/>
        <v>6741</v>
      </c>
      <c r="C9105" s="2">
        <f t="shared" si="426"/>
        <v>6741</v>
      </c>
      <c r="D9105" t="str">
        <f>VLOOKUP(C9105,'Cost Centre'!A:B,2,)</f>
        <v>Economic and Rural Development</v>
      </c>
      <c r="E9105" t="str">
        <f t="shared" si="427"/>
        <v>3</v>
      </c>
      <c r="F9105" t="s">
        <v>10915</v>
      </c>
      <c r="G9105" s="2">
        <v>0</v>
      </c>
      <c r="H9105" s="2">
        <v>0</v>
      </c>
      <c r="I9105" s="2">
        <v>0</v>
      </c>
      <c r="J9105" s="105">
        <f>SUMIF([1]MMM!$A:$A,A9105,[1]MMM!$F:$F)</f>
        <v>0</v>
      </c>
      <c r="K9105" s="2" t="s">
        <v>10</v>
      </c>
      <c r="L9105" s="2">
        <v>0</v>
      </c>
      <c r="M9105" t="s">
        <v>10962</v>
      </c>
      <c r="N9105" t="s">
        <v>14680</v>
      </c>
      <c r="O9105" t="s">
        <v>10908</v>
      </c>
      <c r="P9105" t="s">
        <v>10913</v>
      </c>
    </row>
    <row r="9106" spans="1:16" x14ac:dyDescent="0.3">
      <c r="A9106" t="s">
        <v>7595</v>
      </c>
      <c r="B9106" s="2" t="str">
        <f t="shared" si="428"/>
        <v>6741</v>
      </c>
      <c r="C9106" s="2">
        <f t="shared" si="426"/>
        <v>6741</v>
      </c>
      <c r="D9106" t="str">
        <f>VLOOKUP(C9106,'Cost Centre'!A:B,2,)</f>
        <v>Economic and Rural Development</v>
      </c>
      <c r="E9106" t="str">
        <f t="shared" si="427"/>
        <v>6</v>
      </c>
      <c r="F9106" t="s">
        <v>13089</v>
      </c>
      <c r="G9106" s="2">
        <v>0</v>
      </c>
      <c r="H9106" s="2">
        <v>0</v>
      </c>
      <c r="I9106" s="2">
        <v>0</v>
      </c>
      <c r="J9106" s="105">
        <f>SUMIF([1]MMM!$A:$A,A9106,[1]MMM!$F:$F)</f>
        <v>0</v>
      </c>
      <c r="K9106" s="2" t="s">
        <v>460</v>
      </c>
      <c r="L9106" s="2">
        <v>0</v>
      </c>
      <c r="M9106" t="s">
        <v>10962</v>
      </c>
      <c r="N9106" t="s">
        <v>14680</v>
      </c>
      <c r="O9106" t="s">
        <v>10962</v>
      </c>
      <c r="P9106" t="s">
        <v>11622</v>
      </c>
    </row>
    <row r="9107" spans="1:16" x14ac:dyDescent="0.3">
      <c r="A9107" t="s">
        <v>14692</v>
      </c>
      <c r="B9107" s="2" t="str">
        <f t="shared" si="428"/>
        <v>6741</v>
      </c>
      <c r="C9107" s="2">
        <f t="shared" si="426"/>
        <v>6741</v>
      </c>
      <c r="D9107" t="str">
        <f>VLOOKUP(C9107,'Cost Centre'!A:B,2,)</f>
        <v>Economic and Rural Development</v>
      </c>
      <c r="E9107" t="str">
        <f t="shared" si="427"/>
        <v>6</v>
      </c>
      <c r="F9107" t="s">
        <v>14693</v>
      </c>
      <c r="G9107" s="2">
        <v>0</v>
      </c>
      <c r="H9107" s="2">
        <v>0</v>
      </c>
      <c r="I9107" s="2">
        <v>0</v>
      </c>
      <c r="J9107" s="105">
        <f>SUMIF([1]MMM!$A:$A,A9107,[1]MMM!$F:$F)</f>
        <v>0</v>
      </c>
      <c r="K9107" s="2" t="s">
        <v>10</v>
      </c>
      <c r="L9107" s="2">
        <v>0</v>
      </c>
      <c r="M9107" t="s">
        <v>10962</v>
      </c>
      <c r="N9107" t="s">
        <v>14680</v>
      </c>
      <c r="O9107" t="s">
        <v>10962</v>
      </c>
      <c r="P9107" t="s">
        <v>11622</v>
      </c>
    </row>
    <row r="9108" spans="1:16" x14ac:dyDescent="0.3">
      <c r="A9108" t="s">
        <v>14694</v>
      </c>
      <c r="B9108" s="2" t="str">
        <f t="shared" si="428"/>
        <v>6741</v>
      </c>
      <c r="C9108" s="2">
        <f t="shared" si="426"/>
        <v>6741</v>
      </c>
      <c r="D9108" t="str">
        <f>VLOOKUP(C9108,'Cost Centre'!A:B,2,)</f>
        <v>Economic and Rural Development</v>
      </c>
      <c r="E9108" t="str">
        <f t="shared" si="427"/>
        <v>6</v>
      </c>
      <c r="F9108" t="s">
        <v>14695</v>
      </c>
      <c r="G9108" s="2">
        <v>0</v>
      </c>
      <c r="H9108" s="2">
        <v>0</v>
      </c>
      <c r="I9108" s="2">
        <v>0</v>
      </c>
      <c r="J9108" s="105">
        <f>SUMIF([1]MMM!$A:$A,A9108,[1]MMM!$F:$F)</f>
        <v>0</v>
      </c>
      <c r="K9108" s="2" t="s">
        <v>10</v>
      </c>
      <c r="L9108" s="2">
        <v>0</v>
      </c>
      <c r="M9108" t="s">
        <v>10962</v>
      </c>
      <c r="N9108" t="s">
        <v>14680</v>
      </c>
      <c r="O9108" t="s">
        <v>10962</v>
      </c>
      <c r="P9108" t="s">
        <v>11622</v>
      </c>
    </row>
    <row r="9109" spans="1:16" x14ac:dyDescent="0.3">
      <c r="A9109" t="s">
        <v>14696</v>
      </c>
      <c r="B9109" s="2" t="str">
        <f t="shared" si="428"/>
        <v>6741</v>
      </c>
      <c r="C9109" s="2">
        <f t="shared" si="426"/>
        <v>6741</v>
      </c>
      <c r="D9109" t="str">
        <f>VLOOKUP(C9109,'Cost Centre'!A:B,2,)</f>
        <v>Economic and Rural Development</v>
      </c>
      <c r="E9109" t="str">
        <f t="shared" si="427"/>
        <v>6</v>
      </c>
      <c r="F9109" t="s">
        <v>7594</v>
      </c>
      <c r="G9109" s="2">
        <v>0</v>
      </c>
      <c r="H9109" s="2">
        <v>0</v>
      </c>
      <c r="I9109" s="2">
        <v>0</v>
      </c>
      <c r="J9109" s="105">
        <f>SUMIF([1]MMM!$A:$A,A9109,[1]MMM!$F:$F)</f>
        <v>0</v>
      </c>
      <c r="K9109" s="2" t="s">
        <v>10</v>
      </c>
      <c r="L9109" s="2">
        <v>0</v>
      </c>
      <c r="M9109" t="s">
        <v>10962</v>
      </c>
      <c r="N9109" t="s">
        <v>14680</v>
      </c>
      <c r="O9109" t="s">
        <v>10962</v>
      </c>
      <c r="P9109" t="s">
        <v>11622</v>
      </c>
    </row>
    <row r="9110" spans="1:16" x14ac:dyDescent="0.3">
      <c r="A9110" t="s">
        <v>14697</v>
      </c>
      <c r="B9110" s="2" t="str">
        <f t="shared" si="428"/>
        <v>6741</v>
      </c>
      <c r="C9110" s="2">
        <f t="shared" si="426"/>
        <v>6741</v>
      </c>
      <c r="D9110" t="str">
        <f>VLOOKUP(C9110,'Cost Centre'!A:B,2,)</f>
        <v>Economic and Rural Development</v>
      </c>
      <c r="E9110" t="str">
        <f t="shared" si="427"/>
        <v>6</v>
      </c>
      <c r="F9110" t="s">
        <v>14698</v>
      </c>
      <c r="G9110" s="2">
        <v>0</v>
      </c>
      <c r="H9110" s="2">
        <v>0</v>
      </c>
      <c r="I9110" s="2">
        <v>0</v>
      </c>
      <c r="J9110" s="105">
        <f>SUMIF([1]MMM!$A:$A,A9110,[1]MMM!$F:$F)</f>
        <v>0</v>
      </c>
      <c r="K9110" s="2" t="s">
        <v>10</v>
      </c>
      <c r="L9110" s="2">
        <v>0</v>
      </c>
      <c r="M9110" t="s">
        <v>10962</v>
      </c>
      <c r="N9110" t="s">
        <v>14680</v>
      </c>
      <c r="O9110" t="s">
        <v>10962</v>
      </c>
      <c r="P9110" t="s">
        <v>11622</v>
      </c>
    </row>
    <row r="9111" spans="1:16" x14ac:dyDescent="0.3">
      <c r="A9111" t="s">
        <v>14699</v>
      </c>
      <c r="B9111" s="2" t="str">
        <f t="shared" si="428"/>
        <v>6741</v>
      </c>
      <c r="C9111" s="2">
        <f t="shared" si="426"/>
        <v>6741</v>
      </c>
      <c r="D9111" t="str">
        <f>VLOOKUP(C9111,'Cost Centre'!A:B,2,)</f>
        <v>Economic and Rural Development</v>
      </c>
      <c r="E9111" t="str">
        <f t="shared" si="427"/>
        <v>6</v>
      </c>
      <c r="F9111" t="s">
        <v>14700</v>
      </c>
      <c r="G9111" s="2">
        <v>0</v>
      </c>
      <c r="H9111" s="2">
        <v>0</v>
      </c>
      <c r="I9111" s="2">
        <v>0</v>
      </c>
      <c r="J9111" s="105">
        <f>SUMIF([1]MMM!$A:$A,A9111,[1]MMM!$F:$F)</f>
        <v>0</v>
      </c>
      <c r="K9111" s="2" t="s">
        <v>10</v>
      </c>
      <c r="L9111" s="2">
        <v>0</v>
      </c>
      <c r="M9111" t="s">
        <v>10962</v>
      </c>
      <c r="N9111" t="s">
        <v>14680</v>
      </c>
      <c r="O9111" t="s">
        <v>10962</v>
      </c>
      <c r="P9111" t="s">
        <v>11622</v>
      </c>
    </row>
    <row r="9112" spans="1:16" x14ac:dyDescent="0.3">
      <c r="A9112" t="s">
        <v>14701</v>
      </c>
      <c r="B9112" s="2" t="str">
        <f t="shared" si="428"/>
        <v>6741</v>
      </c>
      <c r="C9112" s="2">
        <f t="shared" si="426"/>
        <v>6741</v>
      </c>
      <c r="D9112" t="str">
        <f>VLOOKUP(C9112,'Cost Centre'!A:B,2,)</f>
        <v>Economic and Rural Development</v>
      </c>
      <c r="E9112" t="str">
        <f t="shared" si="427"/>
        <v>6</v>
      </c>
      <c r="F9112" t="s">
        <v>14693</v>
      </c>
      <c r="G9112" s="2">
        <v>0</v>
      </c>
      <c r="H9112" s="2">
        <v>116989.05</v>
      </c>
      <c r="I9112" s="2">
        <v>0</v>
      </c>
      <c r="J9112" s="105">
        <f>SUMIF([1]MMM!$A:$A,A9112,[1]MMM!$F:$F)</f>
        <v>116989.05</v>
      </c>
      <c r="K9112" s="2" t="s">
        <v>10</v>
      </c>
      <c r="L9112" s="2">
        <v>200000</v>
      </c>
      <c r="M9112" t="s">
        <v>10962</v>
      </c>
      <c r="N9112" t="s">
        <v>14680</v>
      </c>
      <c r="O9112" t="s">
        <v>10962</v>
      </c>
      <c r="P9112" t="s">
        <v>11622</v>
      </c>
    </row>
    <row r="9113" spans="1:16" x14ac:dyDescent="0.3">
      <c r="A9113" t="s">
        <v>14702</v>
      </c>
      <c r="B9113" s="2" t="str">
        <f t="shared" si="428"/>
        <v>6741</v>
      </c>
      <c r="C9113" s="2">
        <f t="shared" si="426"/>
        <v>6741</v>
      </c>
      <c r="D9113" t="str">
        <f>VLOOKUP(C9113,'Cost Centre'!A:B,2,)</f>
        <v>Economic and Rural Development</v>
      </c>
      <c r="E9113" t="str">
        <f t="shared" si="427"/>
        <v>6</v>
      </c>
      <c r="F9113" t="s">
        <v>14695</v>
      </c>
      <c r="G9113" s="2">
        <v>0</v>
      </c>
      <c r="H9113" s="2">
        <v>0</v>
      </c>
      <c r="I9113" s="2">
        <v>0</v>
      </c>
      <c r="J9113" s="105">
        <f>SUMIF([1]MMM!$A:$A,A9113,[1]MMM!$F:$F)</f>
        <v>0</v>
      </c>
      <c r="K9113" s="2" t="s">
        <v>10</v>
      </c>
      <c r="L9113" s="2">
        <v>0</v>
      </c>
      <c r="M9113" t="s">
        <v>10962</v>
      </c>
      <c r="N9113" t="s">
        <v>14680</v>
      </c>
      <c r="O9113" t="s">
        <v>10962</v>
      </c>
      <c r="P9113" t="s">
        <v>11622</v>
      </c>
    </row>
    <row r="9114" spans="1:16" x14ac:dyDescent="0.3">
      <c r="A9114" t="s">
        <v>14703</v>
      </c>
      <c r="B9114" s="2" t="str">
        <f t="shared" si="428"/>
        <v>6741</v>
      </c>
      <c r="C9114" s="2">
        <f t="shared" si="426"/>
        <v>6741</v>
      </c>
      <c r="D9114" t="str">
        <f>VLOOKUP(C9114,'Cost Centre'!A:B,2,)</f>
        <v>Economic and Rural Development</v>
      </c>
      <c r="E9114" t="str">
        <f t="shared" si="427"/>
        <v>6</v>
      </c>
      <c r="F9114" t="s">
        <v>7594</v>
      </c>
      <c r="G9114" s="2">
        <v>0</v>
      </c>
      <c r="H9114" s="2">
        <v>997000</v>
      </c>
      <c r="I9114" s="2">
        <v>0</v>
      </c>
      <c r="J9114" s="105">
        <f>SUMIF([1]MMM!$A:$A,A9114,[1]MMM!$F:$F)</f>
        <v>997000</v>
      </c>
      <c r="K9114" s="2" t="s">
        <v>10</v>
      </c>
      <c r="L9114" s="2">
        <v>1600000</v>
      </c>
      <c r="M9114" t="s">
        <v>10962</v>
      </c>
      <c r="N9114" t="s">
        <v>14680</v>
      </c>
      <c r="O9114" t="s">
        <v>10962</v>
      </c>
      <c r="P9114" t="s">
        <v>11622</v>
      </c>
    </row>
    <row r="9115" spans="1:16" x14ac:dyDescent="0.3">
      <c r="A9115" t="s">
        <v>14704</v>
      </c>
      <c r="B9115" s="2" t="str">
        <f t="shared" si="428"/>
        <v>6741</v>
      </c>
      <c r="C9115" s="2">
        <f t="shared" si="426"/>
        <v>6741</v>
      </c>
      <c r="D9115" t="str">
        <f>VLOOKUP(C9115,'Cost Centre'!A:B,2,)</f>
        <v>Economic and Rural Development</v>
      </c>
      <c r="E9115" t="str">
        <f t="shared" si="427"/>
        <v>6</v>
      </c>
      <c r="F9115" t="s">
        <v>14698</v>
      </c>
      <c r="G9115" s="2">
        <v>0</v>
      </c>
      <c r="H9115" s="2">
        <v>82017</v>
      </c>
      <c r="I9115" s="2">
        <v>0</v>
      </c>
      <c r="J9115" s="105">
        <f>SUMIF([1]MMM!$A:$A,A9115,[1]MMM!$F:$F)</f>
        <v>82017</v>
      </c>
      <c r="K9115" s="2" t="s">
        <v>10</v>
      </c>
      <c r="L9115" s="2">
        <v>100000</v>
      </c>
      <c r="M9115" t="s">
        <v>10962</v>
      </c>
      <c r="N9115" t="s">
        <v>14680</v>
      </c>
      <c r="O9115" t="s">
        <v>10962</v>
      </c>
      <c r="P9115" t="s">
        <v>11622</v>
      </c>
    </row>
    <row r="9116" spans="1:16" x14ac:dyDescent="0.3">
      <c r="A9116" t="s">
        <v>14705</v>
      </c>
      <c r="B9116" s="2" t="str">
        <f t="shared" si="428"/>
        <v>6741</v>
      </c>
      <c r="C9116" s="2">
        <f t="shared" si="426"/>
        <v>6741</v>
      </c>
      <c r="D9116" t="str">
        <f>VLOOKUP(C9116,'Cost Centre'!A:B,2,)</f>
        <v>Economic and Rural Development</v>
      </c>
      <c r="E9116" t="str">
        <f t="shared" si="427"/>
        <v>6</v>
      </c>
      <c r="F9116" t="s">
        <v>14700</v>
      </c>
      <c r="G9116" s="2">
        <v>0</v>
      </c>
      <c r="H9116" s="2">
        <v>0</v>
      </c>
      <c r="I9116" s="2">
        <v>0</v>
      </c>
      <c r="J9116" s="105">
        <f>SUMIF([1]MMM!$A:$A,A9116,[1]MMM!$F:$F)</f>
        <v>0</v>
      </c>
      <c r="K9116" s="2" t="s">
        <v>10</v>
      </c>
      <c r="L9116" s="2">
        <v>0</v>
      </c>
      <c r="M9116" t="s">
        <v>10962</v>
      </c>
      <c r="N9116" t="s">
        <v>14680</v>
      </c>
      <c r="O9116" t="s">
        <v>10962</v>
      </c>
      <c r="P9116" t="s">
        <v>11622</v>
      </c>
    </row>
    <row r="9117" spans="1:16" x14ac:dyDescent="0.3">
      <c r="A9117" t="s">
        <v>7596</v>
      </c>
      <c r="B9117" s="2" t="str">
        <f t="shared" si="428"/>
        <v>6741</v>
      </c>
      <c r="C9117" s="2">
        <f t="shared" si="426"/>
        <v>6741</v>
      </c>
      <c r="D9117" t="str">
        <f>VLOOKUP(C9117,'Cost Centre'!A:B,2,)</f>
        <v>Economic and Rural Development</v>
      </c>
      <c r="E9117" t="str">
        <f t="shared" si="427"/>
        <v>6</v>
      </c>
      <c r="F9117" t="s">
        <v>13090</v>
      </c>
      <c r="G9117" s="2">
        <v>0</v>
      </c>
      <c r="H9117" s="2">
        <v>0</v>
      </c>
      <c r="I9117" s="2">
        <v>0</v>
      </c>
      <c r="J9117" s="105">
        <f>SUMIF([1]MMM!$A:$A,A9117,[1]MMM!$F:$F)</f>
        <v>0</v>
      </c>
      <c r="K9117" s="2" t="s">
        <v>460</v>
      </c>
      <c r="L9117" s="2">
        <v>0</v>
      </c>
      <c r="M9117" t="s">
        <v>10962</v>
      </c>
      <c r="N9117" t="s">
        <v>14680</v>
      </c>
      <c r="O9117" t="s">
        <v>10962</v>
      </c>
      <c r="P9117" t="s">
        <v>11622</v>
      </c>
    </row>
    <row r="9118" spans="1:16" x14ac:dyDescent="0.3">
      <c r="A9118" t="s">
        <v>7597</v>
      </c>
      <c r="B9118" s="2" t="str">
        <f t="shared" si="428"/>
        <v>6741</v>
      </c>
      <c r="C9118" s="2">
        <f t="shared" si="426"/>
        <v>6741</v>
      </c>
      <c r="D9118" t="str">
        <f>VLOOKUP(C9118,'Cost Centre'!A:B,2,)</f>
        <v>Economic and Rural Development</v>
      </c>
      <c r="E9118" t="str">
        <f t="shared" si="427"/>
        <v>6</v>
      </c>
      <c r="F9118" t="s">
        <v>13091</v>
      </c>
      <c r="G9118" s="2">
        <v>0</v>
      </c>
      <c r="H9118" s="2">
        <v>0</v>
      </c>
      <c r="I9118" s="2">
        <v>0</v>
      </c>
      <c r="J9118" s="105">
        <f>SUMIF([1]MMM!$A:$A,A9118,[1]MMM!$F:$F)</f>
        <v>0</v>
      </c>
      <c r="K9118" s="2" t="s">
        <v>460</v>
      </c>
      <c r="L9118" s="2">
        <v>0</v>
      </c>
      <c r="M9118" t="s">
        <v>10962</v>
      </c>
      <c r="N9118" t="s">
        <v>14680</v>
      </c>
      <c r="O9118" t="s">
        <v>10962</v>
      </c>
      <c r="P9118" t="s">
        <v>11622</v>
      </c>
    </row>
    <row r="9119" spans="1:16" x14ac:dyDescent="0.3">
      <c r="A9119" t="s">
        <v>7598</v>
      </c>
      <c r="B9119" s="2" t="str">
        <f t="shared" si="428"/>
        <v>6741</v>
      </c>
      <c r="C9119" s="2">
        <f t="shared" si="426"/>
        <v>6741</v>
      </c>
      <c r="D9119" t="str">
        <f>VLOOKUP(C9119,'Cost Centre'!A:B,2,)</f>
        <v>Economic and Rural Development</v>
      </c>
      <c r="E9119" t="str">
        <f t="shared" si="427"/>
        <v>6</v>
      </c>
      <c r="F9119" t="s">
        <v>13092</v>
      </c>
      <c r="G9119" s="2">
        <v>0</v>
      </c>
      <c r="H9119" s="2">
        <v>0</v>
      </c>
      <c r="I9119" s="2">
        <v>0</v>
      </c>
      <c r="J9119" s="105">
        <f>SUMIF([1]MMM!$A:$A,A9119,[1]MMM!$F:$F)</f>
        <v>0</v>
      </c>
      <c r="K9119" s="2" t="s">
        <v>460</v>
      </c>
      <c r="L9119" s="2">
        <v>0</v>
      </c>
      <c r="M9119" t="s">
        <v>10962</v>
      </c>
      <c r="N9119" t="s">
        <v>14680</v>
      </c>
      <c r="O9119" t="s">
        <v>10962</v>
      </c>
      <c r="P9119" t="s">
        <v>11622</v>
      </c>
    </row>
    <row r="9120" spans="1:16" x14ac:dyDescent="0.3">
      <c r="A9120" t="s">
        <v>7599</v>
      </c>
      <c r="B9120" s="2" t="str">
        <f t="shared" si="428"/>
        <v>6741</v>
      </c>
      <c r="C9120" s="2">
        <f t="shared" si="426"/>
        <v>6741</v>
      </c>
      <c r="D9120" t="str">
        <f>VLOOKUP(C9120,'Cost Centre'!A:B,2,)</f>
        <v>Economic and Rural Development</v>
      </c>
      <c r="E9120" t="str">
        <f t="shared" si="427"/>
        <v>6</v>
      </c>
      <c r="F9120" t="s">
        <v>13093</v>
      </c>
      <c r="G9120" s="2">
        <v>0</v>
      </c>
      <c r="H9120" s="2">
        <v>0</v>
      </c>
      <c r="I9120" s="2">
        <v>0</v>
      </c>
      <c r="J9120" s="105">
        <f>SUMIF([1]MMM!$A:$A,A9120,[1]MMM!$F:$F)</f>
        <v>0</v>
      </c>
      <c r="K9120" s="2" t="s">
        <v>460</v>
      </c>
      <c r="L9120" s="2">
        <v>0</v>
      </c>
      <c r="M9120" t="s">
        <v>10962</v>
      </c>
      <c r="N9120" t="s">
        <v>14680</v>
      </c>
      <c r="O9120" t="s">
        <v>10962</v>
      </c>
      <c r="P9120" t="s">
        <v>11622</v>
      </c>
    </row>
    <row r="9121" spans="1:16" x14ac:dyDescent="0.3">
      <c r="A9121" t="s">
        <v>7600</v>
      </c>
      <c r="B9121" s="2" t="str">
        <f t="shared" si="428"/>
        <v>6741</v>
      </c>
      <c r="C9121" s="2">
        <f t="shared" si="426"/>
        <v>6741</v>
      </c>
      <c r="D9121" t="str">
        <f>VLOOKUP(C9121,'Cost Centre'!A:B,2,)</f>
        <v>Economic and Rural Development</v>
      </c>
      <c r="E9121" t="str">
        <f t="shared" si="427"/>
        <v>6</v>
      </c>
      <c r="F9121" t="s">
        <v>13094</v>
      </c>
      <c r="G9121" s="2">
        <v>0</v>
      </c>
      <c r="H9121" s="2">
        <v>0</v>
      </c>
      <c r="I9121" s="2">
        <v>0</v>
      </c>
      <c r="J9121" s="105">
        <f>SUMIF([1]MMM!$A:$A,A9121,[1]MMM!$F:$F)</f>
        <v>0</v>
      </c>
      <c r="K9121" s="2" t="s">
        <v>460</v>
      </c>
      <c r="L9121" s="2">
        <v>0</v>
      </c>
      <c r="M9121" t="s">
        <v>10962</v>
      </c>
      <c r="N9121" t="s">
        <v>14680</v>
      </c>
      <c r="O9121" t="s">
        <v>10962</v>
      </c>
      <c r="P9121" t="s">
        <v>11622</v>
      </c>
    </row>
    <row r="9122" spans="1:16" x14ac:dyDescent="0.3">
      <c r="A9122" t="s">
        <v>7601</v>
      </c>
      <c r="B9122" s="2" t="str">
        <f t="shared" si="428"/>
        <v>6741</v>
      </c>
      <c r="C9122" s="2">
        <f t="shared" si="426"/>
        <v>6741</v>
      </c>
      <c r="D9122" t="str">
        <f>VLOOKUP(C9122,'Cost Centre'!A:B,2,)</f>
        <v>Economic and Rural Development</v>
      </c>
      <c r="E9122" t="str">
        <f t="shared" si="427"/>
        <v>6</v>
      </c>
      <c r="F9122" t="s">
        <v>13095</v>
      </c>
      <c r="G9122" s="2">
        <v>0</v>
      </c>
      <c r="H9122" s="2">
        <v>0</v>
      </c>
      <c r="I9122" s="2">
        <v>-1196006.05</v>
      </c>
      <c r="J9122" s="105">
        <f>SUMIF([1]MMM!$A:$A,A9122,[1]MMM!$F:$F)</f>
        <v>-1196006.05</v>
      </c>
      <c r="K9122" s="2" t="s">
        <v>460</v>
      </c>
      <c r="L9122" s="2">
        <v>0</v>
      </c>
      <c r="M9122" t="s">
        <v>10962</v>
      </c>
      <c r="N9122" t="s">
        <v>14680</v>
      </c>
      <c r="O9122" t="s">
        <v>10962</v>
      </c>
      <c r="P9122" t="s">
        <v>11622</v>
      </c>
    </row>
    <row r="9123" spans="1:16" x14ac:dyDescent="0.3">
      <c r="A9123" t="s">
        <v>7602</v>
      </c>
      <c r="B9123" s="2" t="str">
        <f t="shared" si="428"/>
        <v>6741</v>
      </c>
      <c r="C9123" s="2">
        <f t="shared" si="426"/>
        <v>6741</v>
      </c>
      <c r="D9123" t="str">
        <f>VLOOKUP(C9123,'Cost Centre'!A:B,2,)</f>
        <v>Economic and Rural Development</v>
      </c>
      <c r="E9123" t="str">
        <f t="shared" si="427"/>
        <v>6</v>
      </c>
      <c r="F9123" t="s">
        <v>13096</v>
      </c>
      <c r="G9123" s="2">
        <v>0</v>
      </c>
      <c r="H9123" s="2">
        <v>0</v>
      </c>
      <c r="I9123" s="2">
        <v>0</v>
      </c>
      <c r="J9123" s="105">
        <f>SUMIF([1]MMM!$A:$A,A9123,[1]MMM!$F:$F)</f>
        <v>0</v>
      </c>
      <c r="K9123" s="2" t="s">
        <v>460</v>
      </c>
      <c r="L9123" s="2">
        <v>0</v>
      </c>
      <c r="M9123" t="s">
        <v>10962</v>
      </c>
      <c r="N9123" t="s">
        <v>14680</v>
      </c>
      <c r="O9123" t="s">
        <v>10962</v>
      </c>
      <c r="P9123" t="s">
        <v>11622</v>
      </c>
    </row>
    <row r="9124" spans="1:16" x14ac:dyDescent="0.3">
      <c r="A9124" t="s">
        <v>7603</v>
      </c>
      <c r="B9124" s="2" t="str">
        <f t="shared" si="428"/>
        <v>6741</v>
      </c>
      <c r="C9124" s="2">
        <f t="shared" si="426"/>
        <v>6741</v>
      </c>
      <c r="D9124" t="str">
        <f>VLOOKUP(C9124,'Cost Centre'!A:B,2,)</f>
        <v>Economic and Rural Development</v>
      </c>
      <c r="E9124" t="str">
        <f t="shared" si="427"/>
        <v>6</v>
      </c>
      <c r="F9124" t="s">
        <v>13097</v>
      </c>
      <c r="G9124" s="2">
        <v>0</v>
      </c>
      <c r="H9124" s="2">
        <v>0</v>
      </c>
      <c r="I9124" s="2">
        <v>0</v>
      </c>
      <c r="J9124" s="105">
        <f>SUMIF([1]MMM!$A:$A,A9124,[1]MMM!$F:$F)</f>
        <v>0</v>
      </c>
      <c r="K9124" s="2" t="s">
        <v>460</v>
      </c>
      <c r="L9124" s="2">
        <v>0</v>
      </c>
      <c r="M9124" t="s">
        <v>10962</v>
      </c>
      <c r="N9124" t="s">
        <v>14680</v>
      </c>
      <c r="O9124" t="s">
        <v>10962</v>
      </c>
      <c r="P9124" t="s">
        <v>11622</v>
      </c>
    </row>
    <row r="9125" spans="1:16" x14ac:dyDescent="0.3">
      <c r="A9125" t="s">
        <v>7604</v>
      </c>
      <c r="B9125" s="2" t="str">
        <f t="shared" si="428"/>
        <v>6741</v>
      </c>
      <c r="C9125" s="2">
        <f t="shared" si="426"/>
        <v>6741</v>
      </c>
      <c r="D9125" t="str">
        <f>VLOOKUP(C9125,'Cost Centre'!A:B,2,)</f>
        <v>Economic and Rural Development</v>
      </c>
      <c r="E9125" t="str">
        <f t="shared" si="427"/>
        <v>6</v>
      </c>
      <c r="F9125" t="s">
        <v>13098</v>
      </c>
      <c r="G9125" s="2">
        <v>0</v>
      </c>
      <c r="H9125" s="2">
        <v>0</v>
      </c>
      <c r="I9125" s="2">
        <v>0</v>
      </c>
      <c r="J9125" s="105">
        <f>SUMIF([1]MMM!$A:$A,A9125,[1]MMM!$F:$F)</f>
        <v>0</v>
      </c>
      <c r="K9125" s="2" t="s">
        <v>460</v>
      </c>
      <c r="L9125" s="2">
        <v>0</v>
      </c>
      <c r="M9125" t="s">
        <v>10962</v>
      </c>
      <c r="N9125" t="s">
        <v>14680</v>
      </c>
      <c r="O9125" t="s">
        <v>10962</v>
      </c>
      <c r="P9125" t="s">
        <v>11622</v>
      </c>
    </row>
    <row r="9126" spans="1:16" x14ac:dyDescent="0.3">
      <c r="A9126" t="s">
        <v>7605</v>
      </c>
      <c r="B9126" s="2" t="str">
        <f t="shared" si="428"/>
        <v>6741</v>
      </c>
      <c r="C9126" s="2">
        <f t="shared" si="426"/>
        <v>6741</v>
      </c>
      <c r="D9126" t="str">
        <f>VLOOKUP(C9126,'Cost Centre'!A:B,2,)</f>
        <v>Economic and Rural Development</v>
      </c>
      <c r="E9126" t="str">
        <f t="shared" si="427"/>
        <v>6</v>
      </c>
      <c r="F9126" t="s">
        <v>13099</v>
      </c>
      <c r="G9126" s="2">
        <v>0</v>
      </c>
      <c r="H9126" s="2">
        <v>0</v>
      </c>
      <c r="I9126" s="2">
        <v>0</v>
      </c>
      <c r="J9126" s="105">
        <f>SUMIF([1]MMM!$A:$A,A9126,[1]MMM!$F:$F)</f>
        <v>0</v>
      </c>
      <c r="K9126" s="2" t="s">
        <v>460</v>
      </c>
      <c r="L9126" s="2">
        <v>0</v>
      </c>
      <c r="M9126" t="s">
        <v>10962</v>
      </c>
      <c r="N9126" t="s">
        <v>14680</v>
      </c>
      <c r="O9126" t="s">
        <v>10962</v>
      </c>
      <c r="P9126" t="s">
        <v>11622</v>
      </c>
    </row>
    <row r="9127" spans="1:16" x14ac:dyDescent="0.3">
      <c r="A9127" t="s">
        <v>7606</v>
      </c>
      <c r="B9127" s="2" t="str">
        <f t="shared" si="428"/>
        <v>6741</v>
      </c>
      <c r="C9127" s="2">
        <f t="shared" si="426"/>
        <v>6741</v>
      </c>
      <c r="D9127" t="str">
        <f>VLOOKUP(C9127,'Cost Centre'!A:B,2,)</f>
        <v>Economic and Rural Development</v>
      </c>
      <c r="E9127" t="str">
        <f t="shared" si="427"/>
        <v>6</v>
      </c>
      <c r="F9127" t="s">
        <v>13100</v>
      </c>
      <c r="G9127" s="2">
        <v>0</v>
      </c>
      <c r="H9127" s="2">
        <v>0</v>
      </c>
      <c r="I9127" s="2">
        <v>0</v>
      </c>
      <c r="J9127" s="105">
        <f>SUMIF([1]MMM!$A:$A,A9127,[1]MMM!$F:$F)</f>
        <v>0</v>
      </c>
      <c r="K9127" s="2" t="s">
        <v>460</v>
      </c>
      <c r="L9127" s="2">
        <v>0</v>
      </c>
      <c r="M9127" t="s">
        <v>10962</v>
      </c>
      <c r="N9127" t="s">
        <v>14680</v>
      </c>
      <c r="O9127" t="s">
        <v>10962</v>
      </c>
      <c r="P9127" t="s">
        <v>11622</v>
      </c>
    </row>
    <row r="9128" spans="1:16" x14ac:dyDescent="0.3">
      <c r="A9128" t="s">
        <v>7607</v>
      </c>
      <c r="B9128" s="2" t="str">
        <f t="shared" si="428"/>
        <v>6741</v>
      </c>
      <c r="C9128" s="2">
        <f t="shared" si="426"/>
        <v>6741</v>
      </c>
      <c r="D9128" t="str">
        <f>VLOOKUP(C9128,'Cost Centre'!A:B,2,)</f>
        <v>Economic and Rural Development</v>
      </c>
      <c r="E9128" t="str">
        <f t="shared" si="427"/>
        <v>6</v>
      </c>
      <c r="F9128" t="s">
        <v>13101</v>
      </c>
      <c r="G9128" s="2">
        <v>0</v>
      </c>
      <c r="H9128" s="2">
        <v>0</v>
      </c>
      <c r="I9128" s="2">
        <v>0</v>
      </c>
      <c r="J9128" s="105">
        <f>SUMIF([1]MMM!$A:$A,A9128,[1]MMM!$F:$F)</f>
        <v>0</v>
      </c>
      <c r="K9128" s="2" t="s">
        <v>460</v>
      </c>
      <c r="L9128" s="2">
        <v>0</v>
      </c>
      <c r="M9128" t="s">
        <v>10962</v>
      </c>
      <c r="N9128" t="s">
        <v>14680</v>
      </c>
      <c r="O9128" t="s">
        <v>10962</v>
      </c>
      <c r="P9128" t="s">
        <v>11622</v>
      </c>
    </row>
    <row r="9129" spans="1:16" x14ac:dyDescent="0.3">
      <c r="A9129" t="s">
        <v>7608</v>
      </c>
      <c r="B9129" s="2" t="str">
        <f t="shared" si="428"/>
        <v>6741</v>
      </c>
      <c r="C9129" s="2">
        <f t="shared" si="426"/>
        <v>6741</v>
      </c>
      <c r="D9129" t="str">
        <f>VLOOKUP(C9129,'Cost Centre'!A:B,2,)</f>
        <v>Economic and Rural Development</v>
      </c>
      <c r="E9129" t="str">
        <f t="shared" si="427"/>
        <v>6</v>
      </c>
      <c r="F9129" t="s">
        <v>13102</v>
      </c>
      <c r="G9129" s="2">
        <v>0</v>
      </c>
      <c r="H9129" s="2">
        <v>0</v>
      </c>
      <c r="I9129" s="2">
        <v>0</v>
      </c>
      <c r="J9129" s="105">
        <f>SUMIF([1]MMM!$A:$A,A9129,[1]MMM!$F:$F)</f>
        <v>0</v>
      </c>
      <c r="K9129" s="2" t="s">
        <v>460</v>
      </c>
      <c r="L9129" s="2">
        <v>0</v>
      </c>
      <c r="M9129" t="s">
        <v>10962</v>
      </c>
      <c r="N9129" t="s">
        <v>14680</v>
      </c>
      <c r="O9129" t="s">
        <v>10962</v>
      </c>
      <c r="P9129" t="s">
        <v>11622</v>
      </c>
    </row>
    <row r="9130" spans="1:16" x14ac:dyDescent="0.3">
      <c r="A9130" t="s">
        <v>7609</v>
      </c>
      <c r="B9130" s="2" t="str">
        <f t="shared" si="428"/>
        <v>6741</v>
      </c>
      <c r="C9130" s="2">
        <f t="shared" si="426"/>
        <v>6741</v>
      </c>
      <c r="D9130" t="str">
        <f>VLOOKUP(C9130,'Cost Centre'!A:B,2,)</f>
        <v>Economic and Rural Development</v>
      </c>
      <c r="E9130" t="str">
        <f t="shared" si="427"/>
        <v>6</v>
      </c>
      <c r="F9130" t="s">
        <v>13103</v>
      </c>
      <c r="G9130" s="2">
        <v>0</v>
      </c>
      <c r="H9130" s="2">
        <v>0</v>
      </c>
      <c r="I9130" s="2">
        <v>0</v>
      </c>
      <c r="J9130" s="105">
        <f>SUMIF([1]MMM!$A:$A,A9130,[1]MMM!$F:$F)</f>
        <v>0</v>
      </c>
      <c r="K9130" s="2" t="s">
        <v>460</v>
      </c>
      <c r="L9130" s="2">
        <v>0</v>
      </c>
      <c r="M9130" t="s">
        <v>10962</v>
      </c>
      <c r="N9130" t="s">
        <v>14680</v>
      </c>
      <c r="O9130" t="s">
        <v>10962</v>
      </c>
      <c r="P9130" t="s">
        <v>11622</v>
      </c>
    </row>
    <row r="9131" spans="1:16" x14ac:dyDescent="0.3">
      <c r="A9131" t="s">
        <v>7610</v>
      </c>
      <c r="B9131" s="2" t="str">
        <f t="shared" si="428"/>
        <v>6741</v>
      </c>
      <c r="C9131" s="2">
        <f t="shared" si="426"/>
        <v>6741</v>
      </c>
      <c r="D9131" t="str">
        <f>VLOOKUP(C9131,'Cost Centre'!A:B,2,)</f>
        <v>Economic and Rural Development</v>
      </c>
      <c r="E9131" t="str">
        <f t="shared" si="427"/>
        <v>6</v>
      </c>
      <c r="F9131" t="s">
        <v>13104</v>
      </c>
      <c r="G9131" s="2">
        <v>0</v>
      </c>
      <c r="H9131" s="2">
        <v>0</v>
      </c>
      <c r="I9131" s="2">
        <v>0</v>
      </c>
      <c r="J9131" s="105">
        <f>SUMIF([1]MMM!$A:$A,A9131,[1]MMM!$F:$F)</f>
        <v>0</v>
      </c>
      <c r="K9131" s="2" t="s">
        <v>460</v>
      </c>
      <c r="L9131" s="2">
        <v>0</v>
      </c>
      <c r="M9131" t="s">
        <v>10962</v>
      </c>
      <c r="N9131" t="s">
        <v>14680</v>
      </c>
      <c r="O9131" t="s">
        <v>10962</v>
      </c>
      <c r="P9131" t="s">
        <v>11622</v>
      </c>
    </row>
    <row r="9132" spans="1:16" x14ac:dyDescent="0.3">
      <c r="A9132" t="s">
        <v>1702</v>
      </c>
      <c r="B9132" s="2" t="str">
        <f t="shared" si="428"/>
        <v>6741</v>
      </c>
      <c r="C9132" s="2">
        <f t="shared" si="426"/>
        <v>6741</v>
      </c>
      <c r="D9132" t="str">
        <f>VLOOKUP(C9132,'Cost Centre'!A:B,2,)</f>
        <v>Economic and Rural Development</v>
      </c>
      <c r="E9132" t="str">
        <f t="shared" si="427"/>
        <v>6</v>
      </c>
      <c r="F9132" t="s">
        <v>11009</v>
      </c>
      <c r="G9132" s="2">
        <v>0</v>
      </c>
      <c r="H9132" s="2">
        <v>0</v>
      </c>
      <c r="I9132" s="2">
        <v>0</v>
      </c>
      <c r="J9132" s="105">
        <f>SUMIF([1]MMM!$A:$A,A9132,[1]MMM!$F:$F)</f>
        <v>0</v>
      </c>
      <c r="K9132" s="2" t="s">
        <v>460</v>
      </c>
      <c r="L9132" s="2">
        <v>0</v>
      </c>
      <c r="M9132" t="s">
        <v>10962</v>
      </c>
      <c r="N9132" t="s">
        <v>14680</v>
      </c>
      <c r="O9132" t="s">
        <v>10962</v>
      </c>
      <c r="P9132" t="s">
        <v>11010</v>
      </c>
    </row>
    <row r="9133" spans="1:16" x14ac:dyDescent="0.3">
      <c r="A9133" t="s">
        <v>7611</v>
      </c>
      <c r="B9133" s="2" t="str">
        <f t="shared" si="428"/>
        <v>6741</v>
      </c>
      <c r="C9133" s="2">
        <f t="shared" si="426"/>
        <v>6741</v>
      </c>
      <c r="D9133" t="str">
        <f>VLOOKUP(C9133,'Cost Centre'!A:B,2,)</f>
        <v>Economic and Rural Development</v>
      </c>
      <c r="E9133" t="str">
        <f t="shared" si="427"/>
        <v>6</v>
      </c>
      <c r="F9133" t="s">
        <v>11011</v>
      </c>
      <c r="G9133" s="2">
        <v>0</v>
      </c>
      <c r="H9133" s="2">
        <v>0</v>
      </c>
      <c r="I9133" s="2">
        <v>0</v>
      </c>
      <c r="J9133" s="105">
        <f>SUMIF([1]MMM!$A:$A,A9133,[1]MMM!$F:$F)</f>
        <v>0</v>
      </c>
      <c r="K9133" s="2" t="s">
        <v>460</v>
      </c>
      <c r="L9133" s="2">
        <v>0</v>
      </c>
      <c r="M9133" t="s">
        <v>10962</v>
      </c>
      <c r="N9133" t="s">
        <v>14680</v>
      </c>
      <c r="O9133" t="s">
        <v>10962</v>
      </c>
      <c r="P9133" t="s">
        <v>11010</v>
      </c>
    </row>
    <row r="9134" spans="1:16" x14ac:dyDescent="0.3">
      <c r="A9134" t="s">
        <v>7612</v>
      </c>
      <c r="B9134" s="2" t="str">
        <f t="shared" si="428"/>
        <v>6741</v>
      </c>
      <c r="C9134" s="2">
        <f t="shared" si="426"/>
        <v>6741</v>
      </c>
      <c r="D9134" t="str">
        <f>VLOOKUP(C9134,'Cost Centre'!A:B,2,)</f>
        <v>Economic and Rural Development</v>
      </c>
      <c r="E9134" t="str">
        <f t="shared" si="427"/>
        <v>6</v>
      </c>
      <c r="F9134" t="s">
        <v>11012</v>
      </c>
      <c r="G9134" s="2">
        <v>0</v>
      </c>
      <c r="H9134" s="2">
        <v>0</v>
      </c>
      <c r="I9134" s="2">
        <v>0</v>
      </c>
      <c r="J9134" s="105">
        <f>SUMIF([1]MMM!$A:$A,A9134,[1]MMM!$F:$F)</f>
        <v>0</v>
      </c>
      <c r="K9134" s="2" t="s">
        <v>460</v>
      </c>
      <c r="L9134" s="2">
        <v>0</v>
      </c>
      <c r="M9134" t="s">
        <v>10962</v>
      </c>
      <c r="N9134" t="s">
        <v>14680</v>
      </c>
      <c r="O9134" t="s">
        <v>10962</v>
      </c>
      <c r="P9134" t="s">
        <v>11010</v>
      </c>
    </row>
    <row r="9135" spans="1:16" x14ac:dyDescent="0.3">
      <c r="A9135" t="s">
        <v>7613</v>
      </c>
      <c r="B9135" s="2" t="str">
        <f t="shared" si="428"/>
        <v>6741</v>
      </c>
      <c r="C9135" s="2">
        <f t="shared" si="426"/>
        <v>6741</v>
      </c>
      <c r="D9135" t="str">
        <f>VLOOKUP(C9135,'Cost Centre'!A:B,2,)</f>
        <v>Economic and Rural Development</v>
      </c>
      <c r="E9135" t="str">
        <f t="shared" si="427"/>
        <v>6</v>
      </c>
      <c r="F9135" t="s">
        <v>11013</v>
      </c>
      <c r="G9135" s="2">
        <v>0</v>
      </c>
      <c r="H9135" s="2">
        <v>0</v>
      </c>
      <c r="I9135" s="2">
        <v>0</v>
      </c>
      <c r="J9135" s="105">
        <f>SUMIF([1]MMM!$A:$A,A9135,[1]MMM!$F:$F)</f>
        <v>0</v>
      </c>
      <c r="K9135" s="2" t="s">
        <v>460</v>
      </c>
      <c r="L9135" s="2">
        <v>0</v>
      </c>
      <c r="M9135" t="s">
        <v>10962</v>
      </c>
      <c r="N9135" t="s">
        <v>14680</v>
      </c>
      <c r="O9135" t="s">
        <v>10962</v>
      </c>
      <c r="P9135" t="s">
        <v>11010</v>
      </c>
    </row>
    <row r="9136" spans="1:16" x14ac:dyDescent="0.3">
      <c r="A9136" t="s">
        <v>7614</v>
      </c>
      <c r="B9136" s="2" t="str">
        <f t="shared" si="428"/>
        <v>6741</v>
      </c>
      <c r="C9136" s="2">
        <f t="shared" si="426"/>
        <v>6741</v>
      </c>
      <c r="D9136" t="str">
        <f>VLOOKUP(C9136,'Cost Centre'!A:B,2,)</f>
        <v>Economic and Rural Development</v>
      </c>
      <c r="E9136" t="str">
        <f t="shared" si="427"/>
        <v>6</v>
      </c>
      <c r="F9136" t="s">
        <v>11014</v>
      </c>
      <c r="G9136" s="2">
        <v>0</v>
      </c>
      <c r="H9136" s="2">
        <v>0</v>
      </c>
      <c r="I9136" s="2">
        <v>0</v>
      </c>
      <c r="J9136" s="105">
        <f>SUMIF([1]MMM!$A:$A,A9136,[1]MMM!$F:$F)</f>
        <v>0</v>
      </c>
      <c r="K9136" s="2" t="s">
        <v>460</v>
      </c>
      <c r="L9136" s="2">
        <v>0</v>
      </c>
      <c r="M9136" t="s">
        <v>10962</v>
      </c>
      <c r="N9136" t="s">
        <v>14680</v>
      </c>
      <c r="O9136" t="s">
        <v>10962</v>
      </c>
      <c r="P9136" t="s">
        <v>11010</v>
      </c>
    </row>
    <row r="9137" spans="1:16" x14ac:dyDescent="0.3">
      <c r="A9137" t="s">
        <v>7615</v>
      </c>
      <c r="B9137" s="2" t="str">
        <f t="shared" si="428"/>
        <v>6741</v>
      </c>
      <c r="C9137" s="2">
        <f t="shared" si="426"/>
        <v>6741</v>
      </c>
      <c r="D9137" t="str">
        <f>VLOOKUP(C9137,'Cost Centre'!A:B,2,)</f>
        <v>Economic and Rural Development</v>
      </c>
      <c r="E9137" t="str">
        <f t="shared" si="427"/>
        <v>6</v>
      </c>
      <c r="F9137" t="s">
        <v>11015</v>
      </c>
      <c r="G9137" s="2">
        <v>0</v>
      </c>
      <c r="H9137" s="2">
        <v>0</v>
      </c>
      <c r="I9137" s="2">
        <v>0</v>
      </c>
      <c r="J9137" s="105">
        <f>SUMIF([1]MMM!$A:$A,A9137,[1]MMM!$F:$F)</f>
        <v>0</v>
      </c>
      <c r="K9137" s="2" t="s">
        <v>460</v>
      </c>
      <c r="L9137" s="2">
        <v>0</v>
      </c>
      <c r="M9137" t="s">
        <v>10962</v>
      </c>
      <c r="N9137" t="s">
        <v>14680</v>
      </c>
      <c r="O9137" t="s">
        <v>10962</v>
      </c>
      <c r="P9137" t="s">
        <v>11010</v>
      </c>
    </row>
    <row r="9138" spans="1:16" x14ac:dyDescent="0.3">
      <c r="A9138" t="s">
        <v>7616</v>
      </c>
      <c r="B9138" s="2" t="str">
        <f t="shared" si="428"/>
        <v>6741</v>
      </c>
      <c r="C9138" s="2">
        <f t="shared" si="426"/>
        <v>6741</v>
      </c>
      <c r="D9138" t="str">
        <f>VLOOKUP(C9138,'Cost Centre'!A:B,2,)</f>
        <v>Economic and Rural Development</v>
      </c>
      <c r="E9138" t="str">
        <f t="shared" si="427"/>
        <v>6</v>
      </c>
      <c r="F9138" t="s">
        <v>11016</v>
      </c>
      <c r="G9138" s="2">
        <v>0</v>
      </c>
      <c r="H9138" s="2">
        <v>0</v>
      </c>
      <c r="I9138" s="2">
        <v>0</v>
      </c>
      <c r="J9138" s="105">
        <f>SUMIF([1]MMM!$A:$A,A9138,[1]MMM!$F:$F)</f>
        <v>0</v>
      </c>
      <c r="K9138" s="2" t="s">
        <v>460</v>
      </c>
      <c r="L9138" s="2">
        <v>0</v>
      </c>
      <c r="M9138" t="s">
        <v>10962</v>
      </c>
      <c r="N9138" t="s">
        <v>14680</v>
      </c>
      <c r="O9138" t="s">
        <v>10962</v>
      </c>
      <c r="P9138" t="s">
        <v>11010</v>
      </c>
    </row>
    <row r="9139" spans="1:16" x14ac:dyDescent="0.3">
      <c r="A9139" t="s">
        <v>7617</v>
      </c>
      <c r="B9139" s="2" t="str">
        <f t="shared" si="428"/>
        <v>6741</v>
      </c>
      <c r="C9139" s="2">
        <f t="shared" si="426"/>
        <v>6741</v>
      </c>
      <c r="D9139" t="str">
        <f>VLOOKUP(C9139,'Cost Centre'!A:B,2,)</f>
        <v>Economic and Rural Development</v>
      </c>
      <c r="E9139" t="str">
        <f t="shared" si="427"/>
        <v>6</v>
      </c>
      <c r="F9139" t="s">
        <v>11017</v>
      </c>
      <c r="G9139" s="2">
        <v>0</v>
      </c>
      <c r="H9139" s="2">
        <v>0</v>
      </c>
      <c r="I9139" s="2">
        <v>0</v>
      </c>
      <c r="J9139" s="105">
        <f>SUMIF([1]MMM!$A:$A,A9139,[1]MMM!$F:$F)</f>
        <v>0</v>
      </c>
      <c r="K9139" s="2" t="s">
        <v>460</v>
      </c>
      <c r="L9139" s="2">
        <v>0</v>
      </c>
      <c r="M9139" t="s">
        <v>10962</v>
      </c>
      <c r="N9139" t="s">
        <v>14680</v>
      </c>
      <c r="O9139" t="s">
        <v>10962</v>
      </c>
      <c r="P9139" t="s">
        <v>11010</v>
      </c>
    </row>
    <row r="9140" spans="1:16" x14ac:dyDescent="0.3">
      <c r="A9140" t="s">
        <v>7618</v>
      </c>
      <c r="B9140" s="2" t="str">
        <f t="shared" si="428"/>
        <v>6741</v>
      </c>
      <c r="C9140" s="2">
        <f t="shared" si="426"/>
        <v>6741</v>
      </c>
      <c r="D9140" t="str">
        <f>VLOOKUP(C9140,'Cost Centre'!A:B,2,)</f>
        <v>Economic and Rural Development</v>
      </c>
      <c r="E9140" t="str">
        <f t="shared" si="427"/>
        <v>6</v>
      </c>
      <c r="F9140" t="s">
        <v>11018</v>
      </c>
      <c r="G9140" s="2">
        <v>0</v>
      </c>
      <c r="H9140" s="2">
        <v>0</v>
      </c>
      <c r="I9140" s="2">
        <v>0</v>
      </c>
      <c r="J9140" s="105">
        <f>SUMIF([1]MMM!$A:$A,A9140,[1]MMM!$F:$F)</f>
        <v>0</v>
      </c>
      <c r="K9140" s="2" t="s">
        <v>460</v>
      </c>
      <c r="L9140" s="2">
        <v>0</v>
      </c>
      <c r="M9140" t="s">
        <v>10962</v>
      </c>
      <c r="N9140" t="s">
        <v>14680</v>
      </c>
      <c r="O9140" t="s">
        <v>10962</v>
      </c>
      <c r="P9140" t="s">
        <v>11010</v>
      </c>
    </row>
    <row r="9141" spans="1:16" x14ac:dyDescent="0.3">
      <c r="A9141" t="s">
        <v>7619</v>
      </c>
      <c r="B9141" s="2" t="str">
        <f t="shared" si="428"/>
        <v>6741</v>
      </c>
      <c r="C9141" s="2">
        <f t="shared" si="426"/>
        <v>6741</v>
      </c>
      <c r="D9141" t="str">
        <f>VLOOKUP(C9141,'Cost Centre'!A:B,2,)</f>
        <v>Economic and Rural Development</v>
      </c>
      <c r="E9141" t="str">
        <f t="shared" si="427"/>
        <v>6</v>
      </c>
      <c r="F9141" t="s">
        <v>11019</v>
      </c>
      <c r="G9141" s="2">
        <v>0</v>
      </c>
      <c r="H9141" s="2">
        <v>0</v>
      </c>
      <c r="I9141" s="2">
        <v>0</v>
      </c>
      <c r="J9141" s="105">
        <f>SUMIF([1]MMM!$A:$A,A9141,[1]MMM!$F:$F)</f>
        <v>0</v>
      </c>
      <c r="K9141" s="2" t="s">
        <v>460</v>
      </c>
      <c r="L9141" s="2">
        <v>0</v>
      </c>
      <c r="M9141" t="s">
        <v>10962</v>
      </c>
      <c r="N9141" t="s">
        <v>14680</v>
      </c>
      <c r="O9141" t="s">
        <v>10962</v>
      </c>
      <c r="P9141" t="s">
        <v>11010</v>
      </c>
    </row>
    <row r="9142" spans="1:16" x14ac:dyDescent="0.3">
      <c r="A9142" t="s">
        <v>1703</v>
      </c>
      <c r="B9142" s="2" t="str">
        <f t="shared" si="428"/>
        <v>6741</v>
      </c>
      <c r="C9142" s="2">
        <f t="shared" si="426"/>
        <v>6741</v>
      </c>
      <c r="D9142" t="str">
        <f>VLOOKUP(C9142,'Cost Centre'!A:B,2,)</f>
        <v>Economic and Rural Development</v>
      </c>
      <c r="E9142" t="str">
        <f t="shared" si="427"/>
        <v>8</v>
      </c>
      <c r="F9142" t="s">
        <v>462</v>
      </c>
      <c r="G9142" s="2">
        <v>11220281.130000001</v>
      </c>
      <c r="H9142" s="2">
        <v>0</v>
      </c>
      <c r="I9142" s="2">
        <v>0</v>
      </c>
      <c r="J9142" s="105">
        <f>SUMIF([1]MMM!$A:$A,A9142,[1]MMM!$F:$F)</f>
        <v>11220281.130000001</v>
      </c>
      <c r="K9142" s="2" t="s">
        <v>460</v>
      </c>
      <c r="L9142" s="2">
        <v>0</v>
      </c>
      <c r="M9142" t="s">
        <v>10962</v>
      </c>
      <c r="N9142" t="s">
        <v>14680</v>
      </c>
      <c r="O9142" t="s">
        <v>10916</v>
      </c>
      <c r="P9142" t="s">
        <v>10917</v>
      </c>
    </row>
    <row r="9143" spans="1:16" x14ac:dyDescent="0.3">
      <c r="A9143" t="s">
        <v>1704</v>
      </c>
      <c r="B9143" s="2" t="str">
        <f t="shared" si="428"/>
        <v>6741</v>
      </c>
      <c r="C9143" s="2">
        <f t="shared" si="426"/>
        <v>6741</v>
      </c>
      <c r="D9143" t="str">
        <f>VLOOKUP(C9143,'Cost Centre'!A:B,2,)</f>
        <v>Economic and Rural Development</v>
      </c>
      <c r="E9143" t="str">
        <f t="shared" si="427"/>
        <v>8</v>
      </c>
      <c r="F9143" t="s">
        <v>464</v>
      </c>
      <c r="G9143" s="2">
        <v>0</v>
      </c>
      <c r="H9143" s="2">
        <v>0</v>
      </c>
      <c r="I9143" s="2">
        <v>0</v>
      </c>
      <c r="J9143" s="105">
        <f>SUMIF([1]MMM!$A:$A,A9143,[1]MMM!$F:$F)</f>
        <v>0</v>
      </c>
      <c r="K9143" s="2" t="s">
        <v>460</v>
      </c>
      <c r="L9143" s="2">
        <v>0</v>
      </c>
      <c r="M9143" t="s">
        <v>10962</v>
      </c>
      <c r="N9143" t="s">
        <v>14680</v>
      </c>
      <c r="O9143" t="s">
        <v>10916</v>
      </c>
      <c r="P9143" t="s">
        <v>10917</v>
      </c>
    </row>
    <row r="9144" spans="1:16" x14ac:dyDescent="0.3">
      <c r="A9144" t="s">
        <v>1705</v>
      </c>
      <c r="B9144" s="2" t="str">
        <f t="shared" si="428"/>
        <v>6741</v>
      </c>
      <c r="C9144" s="2">
        <f t="shared" si="426"/>
        <v>6741</v>
      </c>
      <c r="D9144" t="str">
        <f>VLOOKUP(C9144,'Cost Centre'!A:B,2,)</f>
        <v>Economic and Rural Development</v>
      </c>
      <c r="E9144" t="str">
        <f t="shared" si="427"/>
        <v>8</v>
      </c>
      <c r="F9144" t="s">
        <v>466</v>
      </c>
      <c r="G9144" s="2">
        <v>0</v>
      </c>
      <c r="H9144" s="2">
        <v>0</v>
      </c>
      <c r="I9144" s="2">
        <v>0</v>
      </c>
      <c r="J9144" s="105">
        <f>SUMIF([1]MMM!$A:$A,A9144,[1]MMM!$F:$F)</f>
        <v>0</v>
      </c>
      <c r="K9144" s="2" t="s">
        <v>460</v>
      </c>
      <c r="L9144" s="2">
        <v>0</v>
      </c>
      <c r="M9144" t="s">
        <v>10962</v>
      </c>
      <c r="N9144" t="s">
        <v>14680</v>
      </c>
      <c r="O9144" t="s">
        <v>10916</v>
      </c>
      <c r="P9144" t="s">
        <v>10917</v>
      </c>
    </row>
    <row r="9145" spans="1:16" x14ac:dyDescent="0.3">
      <c r="A9145" t="s">
        <v>1706</v>
      </c>
      <c r="B9145" s="2" t="str">
        <f t="shared" si="428"/>
        <v>6741</v>
      </c>
      <c r="C9145" s="2">
        <f t="shared" si="426"/>
        <v>6741</v>
      </c>
      <c r="D9145" t="str">
        <f>VLOOKUP(C9145,'Cost Centre'!A:B,2,)</f>
        <v>Economic and Rural Development</v>
      </c>
      <c r="E9145" t="str">
        <f t="shared" si="427"/>
        <v>8</v>
      </c>
      <c r="F9145" t="s">
        <v>468</v>
      </c>
      <c r="G9145" s="2">
        <v>0</v>
      </c>
      <c r="H9145" s="2">
        <v>3745280.04</v>
      </c>
      <c r="I9145" s="2">
        <v>0</v>
      </c>
      <c r="J9145" s="105">
        <f>SUMIF([1]MMM!$A:$A,A9145,[1]MMM!$F:$F)</f>
        <v>3745280.04</v>
      </c>
      <c r="K9145" s="2" t="s">
        <v>460</v>
      </c>
      <c r="L9145" s="2">
        <v>0</v>
      </c>
      <c r="M9145" t="s">
        <v>10962</v>
      </c>
      <c r="N9145" t="s">
        <v>14680</v>
      </c>
      <c r="O9145" t="s">
        <v>10916</v>
      </c>
      <c r="P9145" t="s">
        <v>10917</v>
      </c>
    </row>
    <row r="9146" spans="1:16" x14ac:dyDescent="0.3">
      <c r="A9146" t="s">
        <v>1707</v>
      </c>
      <c r="B9146" s="2" t="str">
        <f t="shared" si="428"/>
        <v>6741</v>
      </c>
      <c r="C9146" s="2">
        <f t="shared" si="426"/>
        <v>6741</v>
      </c>
      <c r="D9146" t="str">
        <f>VLOOKUP(C9146,'Cost Centre'!A:B,2,)</f>
        <v>Economic and Rural Development</v>
      </c>
      <c r="E9146" t="str">
        <f t="shared" si="427"/>
        <v>8</v>
      </c>
      <c r="F9146" t="s">
        <v>470</v>
      </c>
      <c r="G9146" s="2">
        <v>0</v>
      </c>
      <c r="H9146" s="2">
        <v>0</v>
      </c>
      <c r="I9146" s="2">
        <v>0</v>
      </c>
      <c r="J9146" s="105">
        <f>SUMIF([1]MMM!$A:$A,A9146,[1]MMM!$F:$F)</f>
        <v>0</v>
      </c>
      <c r="K9146" s="2" t="s">
        <v>460</v>
      </c>
      <c r="L9146" s="2">
        <v>0</v>
      </c>
      <c r="M9146" t="s">
        <v>10962</v>
      </c>
      <c r="N9146" t="s">
        <v>14680</v>
      </c>
      <c r="O9146" t="s">
        <v>10916</v>
      </c>
      <c r="P9146" t="s">
        <v>10917</v>
      </c>
    </row>
    <row r="9147" spans="1:16" x14ac:dyDescent="0.3">
      <c r="A9147" t="s">
        <v>7620</v>
      </c>
      <c r="B9147" s="2" t="str">
        <f t="shared" si="428"/>
        <v>6741</v>
      </c>
      <c r="C9147" s="2">
        <f t="shared" si="426"/>
        <v>6741</v>
      </c>
      <c r="D9147" t="str">
        <f>VLOOKUP(C9147,'Cost Centre'!A:B,2,)</f>
        <v>Economic and Rural Development</v>
      </c>
      <c r="E9147" t="str">
        <f t="shared" si="427"/>
        <v>8</v>
      </c>
      <c r="F9147" t="s">
        <v>2159</v>
      </c>
      <c r="G9147" s="2">
        <v>0</v>
      </c>
      <c r="H9147" s="2">
        <v>0</v>
      </c>
      <c r="I9147" s="2">
        <v>0</v>
      </c>
      <c r="J9147" s="105">
        <f>SUMIF([1]MMM!$A:$A,A9147,[1]MMM!$F:$F)</f>
        <v>0</v>
      </c>
      <c r="K9147" s="2" t="s">
        <v>460</v>
      </c>
      <c r="L9147" s="2">
        <v>0</v>
      </c>
      <c r="M9147" t="s">
        <v>10962</v>
      </c>
      <c r="N9147" t="s">
        <v>14680</v>
      </c>
      <c r="O9147" t="s">
        <v>10916</v>
      </c>
      <c r="P9147" t="s">
        <v>10917</v>
      </c>
    </row>
    <row r="9148" spans="1:16" x14ac:dyDescent="0.3">
      <c r="A9148" t="s">
        <v>7621</v>
      </c>
      <c r="B9148" s="2" t="str">
        <f t="shared" si="428"/>
        <v>6761</v>
      </c>
      <c r="C9148" s="2">
        <f t="shared" si="426"/>
        <v>6761</v>
      </c>
      <c r="D9148" t="str">
        <f>VLOOKUP(C9148,'Cost Centre'!A:B,2,)</f>
        <v>Economic and Rural Development</v>
      </c>
      <c r="E9148" t="str">
        <f t="shared" si="427"/>
        <v>2</v>
      </c>
      <c r="F9148" t="s">
        <v>48</v>
      </c>
      <c r="G9148" s="2">
        <v>0</v>
      </c>
      <c r="H9148" s="2">
        <v>2856098.97</v>
      </c>
      <c r="I9148" s="2">
        <v>0</v>
      </c>
      <c r="J9148" s="105">
        <f>SUMIF([1]MMM!$A:$A,A9148,[1]MMM!$F:$F)</f>
        <v>2856098.97</v>
      </c>
      <c r="K9148" s="2" t="s">
        <v>10</v>
      </c>
      <c r="L9148" s="2">
        <v>1924311</v>
      </c>
      <c r="M9148" t="s">
        <v>10962</v>
      </c>
      <c r="N9148" t="s">
        <v>14706</v>
      </c>
      <c r="O9148" t="s">
        <v>10871</v>
      </c>
      <c r="P9148" t="s">
        <v>10875</v>
      </c>
    </row>
    <row r="9149" spans="1:16" x14ac:dyDescent="0.3">
      <c r="A9149" t="s">
        <v>7622</v>
      </c>
      <c r="B9149" s="2" t="str">
        <f t="shared" si="428"/>
        <v>6761</v>
      </c>
      <c r="C9149" s="2">
        <f t="shared" si="426"/>
        <v>6761</v>
      </c>
      <c r="D9149" t="str">
        <f>VLOOKUP(C9149,'Cost Centre'!A:B,2,)</f>
        <v>Economic and Rural Development</v>
      </c>
      <c r="E9149" t="str">
        <f t="shared" si="427"/>
        <v>2</v>
      </c>
      <c r="F9149" t="s">
        <v>51</v>
      </c>
      <c r="G9149" s="2">
        <v>0</v>
      </c>
      <c r="H9149" s="2">
        <v>20400</v>
      </c>
      <c r="I9149" s="2">
        <v>0</v>
      </c>
      <c r="J9149" s="105">
        <f>SUMIF([1]MMM!$A:$A,A9149,[1]MMM!$F:$F)</f>
        <v>20400</v>
      </c>
      <c r="K9149" s="2" t="s">
        <v>10</v>
      </c>
      <c r="L9149" s="2">
        <v>12240</v>
      </c>
      <c r="M9149" t="s">
        <v>10962</v>
      </c>
      <c r="N9149" t="s">
        <v>14706</v>
      </c>
      <c r="O9149" t="s">
        <v>10871</v>
      </c>
      <c r="P9149" t="s">
        <v>10875</v>
      </c>
    </row>
    <row r="9150" spans="1:16" x14ac:dyDescent="0.3">
      <c r="A9150" t="s">
        <v>7623</v>
      </c>
      <c r="B9150" s="2" t="str">
        <f t="shared" si="428"/>
        <v>6761</v>
      </c>
      <c r="C9150" s="2">
        <f t="shared" si="426"/>
        <v>6761</v>
      </c>
      <c r="D9150" t="str">
        <f>VLOOKUP(C9150,'Cost Centre'!A:B,2,)</f>
        <v>Economic and Rural Development</v>
      </c>
      <c r="E9150" t="str">
        <f t="shared" si="427"/>
        <v>2</v>
      </c>
      <c r="F9150" t="s">
        <v>52</v>
      </c>
      <c r="G9150" s="2">
        <v>0</v>
      </c>
      <c r="H9150" s="2">
        <v>0</v>
      </c>
      <c r="I9150" s="2">
        <v>0</v>
      </c>
      <c r="J9150" s="105">
        <f>SUMIF([1]MMM!$A:$A,A9150,[1]MMM!$F:$F)</f>
        <v>0</v>
      </c>
      <c r="K9150" s="2" t="s">
        <v>10</v>
      </c>
      <c r="L9150" s="2">
        <v>10248</v>
      </c>
      <c r="M9150" t="s">
        <v>10962</v>
      </c>
      <c r="N9150" t="s">
        <v>14706</v>
      </c>
      <c r="O9150" t="s">
        <v>10871</v>
      </c>
      <c r="P9150" t="s">
        <v>10875</v>
      </c>
    </row>
    <row r="9151" spans="1:16" x14ac:dyDescent="0.3">
      <c r="A9151" t="s">
        <v>7624</v>
      </c>
      <c r="B9151" s="2" t="str">
        <f t="shared" si="428"/>
        <v>6761</v>
      </c>
      <c r="C9151" s="2">
        <f t="shared" si="426"/>
        <v>6761</v>
      </c>
      <c r="D9151" t="str">
        <f>VLOOKUP(C9151,'Cost Centre'!A:B,2,)</f>
        <v>Economic and Rural Development</v>
      </c>
      <c r="E9151" t="str">
        <f t="shared" si="427"/>
        <v>2</v>
      </c>
      <c r="F9151" t="s">
        <v>55</v>
      </c>
      <c r="G9151" s="2">
        <v>0</v>
      </c>
      <c r="H9151" s="2">
        <v>321568.15000000002</v>
      </c>
      <c r="I9151" s="2">
        <v>0</v>
      </c>
      <c r="J9151" s="105">
        <f>SUMIF([1]MMM!$A:$A,A9151,[1]MMM!$F:$F)</f>
        <v>321646.34999999998</v>
      </c>
      <c r="K9151" s="2" t="s">
        <v>10</v>
      </c>
      <c r="L9151" s="2">
        <v>224652</v>
      </c>
      <c r="M9151" t="s">
        <v>10962</v>
      </c>
      <c r="N9151" t="s">
        <v>14706</v>
      </c>
      <c r="O9151" t="s">
        <v>10871</v>
      </c>
      <c r="P9151" t="s">
        <v>10875</v>
      </c>
    </row>
    <row r="9152" spans="1:16" x14ac:dyDescent="0.3">
      <c r="A9152" t="s">
        <v>7625</v>
      </c>
      <c r="B9152" s="2" t="str">
        <f t="shared" si="428"/>
        <v>6761</v>
      </c>
      <c r="C9152" s="2">
        <f t="shared" si="426"/>
        <v>6761</v>
      </c>
      <c r="D9152" t="str">
        <f>VLOOKUP(C9152,'Cost Centre'!A:B,2,)</f>
        <v>Economic and Rural Development</v>
      </c>
      <c r="E9152" t="str">
        <f t="shared" si="427"/>
        <v>2</v>
      </c>
      <c r="F9152" t="s">
        <v>56</v>
      </c>
      <c r="G9152" s="2">
        <v>0</v>
      </c>
      <c r="H9152" s="2">
        <v>0</v>
      </c>
      <c r="I9152" s="2">
        <v>0</v>
      </c>
      <c r="J9152" s="105">
        <f>SUMIF([1]MMM!$A:$A,A9152,[1]MMM!$F:$F)</f>
        <v>0</v>
      </c>
      <c r="K9152" s="2" t="s">
        <v>10</v>
      </c>
      <c r="L9152" s="2">
        <v>0</v>
      </c>
      <c r="M9152" t="s">
        <v>10962</v>
      </c>
      <c r="N9152" t="s">
        <v>14706</v>
      </c>
      <c r="O9152" t="s">
        <v>10871</v>
      </c>
      <c r="P9152" t="s">
        <v>10875</v>
      </c>
    </row>
    <row r="9153" spans="1:16" x14ac:dyDescent="0.3">
      <c r="A9153" t="s">
        <v>7626</v>
      </c>
      <c r="B9153" s="2" t="str">
        <f t="shared" si="428"/>
        <v>6761</v>
      </c>
      <c r="C9153" s="2">
        <f t="shared" si="426"/>
        <v>6761</v>
      </c>
      <c r="D9153" t="str">
        <f>VLOOKUP(C9153,'Cost Centre'!A:B,2,)</f>
        <v>Economic and Rural Development</v>
      </c>
      <c r="E9153" t="str">
        <f t="shared" si="427"/>
        <v>2</v>
      </c>
      <c r="F9153" t="s">
        <v>60</v>
      </c>
      <c r="G9153" s="2">
        <v>0</v>
      </c>
      <c r="H9153" s="2">
        <v>0.01</v>
      </c>
      <c r="I9153" s="2">
        <v>0</v>
      </c>
      <c r="J9153" s="105">
        <f>SUMIF([1]MMM!$A:$A,A9153,[1]MMM!$F:$F)</f>
        <v>0.01</v>
      </c>
      <c r="K9153" s="2" t="s">
        <v>10</v>
      </c>
      <c r="L9153" s="2">
        <v>55229</v>
      </c>
      <c r="M9153" t="s">
        <v>10962</v>
      </c>
      <c r="N9153" t="s">
        <v>14706</v>
      </c>
      <c r="O9153" t="s">
        <v>10871</v>
      </c>
      <c r="P9153" t="s">
        <v>10875</v>
      </c>
    </row>
    <row r="9154" spans="1:16" x14ac:dyDescent="0.3">
      <c r="A9154" t="s">
        <v>7627</v>
      </c>
      <c r="B9154" s="2" t="str">
        <f t="shared" si="428"/>
        <v>6761</v>
      </c>
      <c r="C9154" s="2">
        <f t="shared" ref="C9154:C9217" si="429">VALUE(B9154)</f>
        <v>6761</v>
      </c>
      <c r="D9154" t="str">
        <f>VLOOKUP(C9154,'Cost Centre'!A:B,2,)</f>
        <v>Economic and Rural Development</v>
      </c>
      <c r="E9154" t="str">
        <f t="shared" ref="E9154:E9217" si="430">MID(A9154,5,1)</f>
        <v>2</v>
      </c>
      <c r="F9154" t="s">
        <v>61</v>
      </c>
      <c r="G9154" s="2">
        <v>0</v>
      </c>
      <c r="H9154" s="2">
        <v>149452.01</v>
      </c>
      <c r="I9154" s="2">
        <v>0</v>
      </c>
      <c r="J9154" s="105">
        <f>SUMIF([1]MMM!$A:$A,A9154,[1]MMM!$F:$F)</f>
        <v>149452.01</v>
      </c>
      <c r="K9154" s="2" t="s">
        <v>10</v>
      </c>
      <c r="L9154" s="2">
        <v>167138</v>
      </c>
      <c r="M9154" t="s">
        <v>10962</v>
      </c>
      <c r="N9154" t="s">
        <v>14706</v>
      </c>
      <c r="O9154" t="s">
        <v>10871</v>
      </c>
      <c r="P9154" t="s">
        <v>10875</v>
      </c>
    </row>
    <row r="9155" spans="1:16" x14ac:dyDescent="0.3">
      <c r="A9155" t="s">
        <v>7628</v>
      </c>
      <c r="B9155" s="2" t="str">
        <f t="shared" ref="B9155:B9218" si="431">MID(A9155,1,4)</f>
        <v>6761</v>
      </c>
      <c r="C9155" s="2">
        <f t="shared" si="429"/>
        <v>6761</v>
      </c>
      <c r="D9155" t="str">
        <f>VLOOKUP(C9155,'Cost Centre'!A:B,2,)</f>
        <v>Economic and Rural Development</v>
      </c>
      <c r="E9155" t="str">
        <f t="shared" si="430"/>
        <v>2</v>
      </c>
      <c r="F9155" t="s">
        <v>67</v>
      </c>
      <c r="G9155" s="2">
        <v>0</v>
      </c>
      <c r="H9155" s="2">
        <v>524.99</v>
      </c>
      <c r="I9155" s="2">
        <v>0</v>
      </c>
      <c r="J9155" s="105">
        <f>SUMIF([1]MMM!$A:$A,A9155,[1]MMM!$F:$F)</f>
        <v>524.99</v>
      </c>
      <c r="K9155" s="2" t="s">
        <v>10</v>
      </c>
      <c r="L9155" s="2">
        <v>424</v>
      </c>
      <c r="M9155" t="s">
        <v>10962</v>
      </c>
      <c r="N9155" t="s">
        <v>14706</v>
      </c>
      <c r="O9155" t="s">
        <v>10871</v>
      </c>
      <c r="P9155" t="s">
        <v>10876</v>
      </c>
    </row>
    <row r="9156" spans="1:16" x14ac:dyDescent="0.3">
      <c r="A9156" t="s">
        <v>7629</v>
      </c>
      <c r="B9156" s="2" t="str">
        <f t="shared" si="431"/>
        <v>6761</v>
      </c>
      <c r="C9156" s="2">
        <f t="shared" si="429"/>
        <v>6761</v>
      </c>
      <c r="D9156" t="str">
        <f>VLOOKUP(C9156,'Cost Centre'!A:B,2,)</f>
        <v>Economic and Rural Development</v>
      </c>
      <c r="E9156" t="str">
        <f t="shared" si="430"/>
        <v>2</v>
      </c>
      <c r="F9156" t="s">
        <v>68</v>
      </c>
      <c r="G9156" s="2">
        <v>0</v>
      </c>
      <c r="H9156" s="2">
        <v>4061.59</v>
      </c>
      <c r="I9156" s="2">
        <v>0</v>
      </c>
      <c r="J9156" s="105">
        <f>SUMIF([1]MMM!$A:$A,A9156,[1]MMM!$F:$F)</f>
        <v>4435.2700000000004</v>
      </c>
      <c r="K9156" s="2" t="s">
        <v>10</v>
      </c>
      <c r="L9156" s="2">
        <v>6248</v>
      </c>
      <c r="M9156" t="s">
        <v>10962</v>
      </c>
      <c r="N9156" t="s">
        <v>14706</v>
      </c>
      <c r="O9156" t="s">
        <v>10871</v>
      </c>
      <c r="P9156" t="s">
        <v>10876</v>
      </c>
    </row>
    <row r="9157" spans="1:16" x14ac:dyDescent="0.3">
      <c r="A9157" t="s">
        <v>7630</v>
      </c>
      <c r="B9157" s="2" t="str">
        <f t="shared" si="431"/>
        <v>6761</v>
      </c>
      <c r="C9157" s="2">
        <f t="shared" si="429"/>
        <v>6761</v>
      </c>
      <c r="D9157" t="str">
        <f>VLOOKUP(C9157,'Cost Centre'!A:B,2,)</f>
        <v>Economic and Rural Development</v>
      </c>
      <c r="E9157" t="str">
        <f t="shared" si="430"/>
        <v>2</v>
      </c>
      <c r="F9157" t="s">
        <v>10877</v>
      </c>
      <c r="G9157" s="2">
        <v>0</v>
      </c>
      <c r="H9157" s="2">
        <v>59295.95</v>
      </c>
      <c r="I9157" s="2">
        <v>0</v>
      </c>
      <c r="J9157" s="105">
        <f>SUMIF([1]MMM!$A:$A,A9157,[1]MMM!$F:$F)</f>
        <v>59295.95</v>
      </c>
      <c r="K9157" s="2" t="s">
        <v>10</v>
      </c>
      <c r="L9157" s="2">
        <v>43984</v>
      </c>
      <c r="M9157" t="s">
        <v>10962</v>
      </c>
      <c r="N9157" t="s">
        <v>14706</v>
      </c>
      <c r="O9157" t="s">
        <v>10871</v>
      </c>
      <c r="P9157" t="s">
        <v>10876</v>
      </c>
    </row>
    <row r="9158" spans="1:16" x14ac:dyDescent="0.3">
      <c r="A9158" t="s">
        <v>7631</v>
      </c>
      <c r="B9158" s="2" t="str">
        <f t="shared" si="431"/>
        <v>6761</v>
      </c>
      <c r="C9158" s="2">
        <f t="shared" si="429"/>
        <v>6761</v>
      </c>
      <c r="D9158" t="str">
        <f>VLOOKUP(C9158,'Cost Centre'!A:B,2,)</f>
        <v>Economic and Rural Development</v>
      </c>
      <c r="E9158" t="str">
        <f t="shared" si="430"/>
        <v>2</v>
      </c>
      <c r="F9158" t="s">
        <v>69</v>
      </c>
      <c r="G9158" s="2">
        <v>0</v>
      </c>
      <c r="H9158" s="2">
        <v>270997.26</v>
      </c>
      <c r="I9158" s="2">
        <v>0</v>
      </c>
      <c r="J9158" s="105">
        <f>SUMIF([1]MMM!$A:$A,A9158,[1]MMM!$F:$F)</f>
        <v>270997.26</v>
      </c>
      <c r="K9158" s="2" t="s">
        <v>10</v>
      </c>
      <c r="L9158" s="2">
        <v>195581</v>
      </c>
      <c r="M9158" t="s">
        <v>10962</v>
      </c>
      <c r="N9158" t="s">
        <v>14706</v>
      </c>
      <c r="O9158" t="s">
        <v>10871</v>
      </c>
      <c r="P9158" t="s">
        <v>10876</v>
      </c>
    </row>
    <row r="9159" spans="1:16" x14ac:dyDescent="0.3">
      <c r="A9159" t="s">
        <v>7632</v>
      </c>
      <c r="B9159" s="2" t="str">
        <f t="shared" si="431"/>
        <v>6761</v>
      </c>
      <c r="C9159" s="2">
        <f t="shared" si="429"/>
        <v>6761</v>
      </c>
      <c r="D9159" t="str">
        <f>VLOOKUP(C9159,'Cost Centre'!A:B,2,)</f>
        <v>Economic and Rural Development</v>
      </c>
      <c r="E9159" t="str">
        <f t="shared" si="430"/>
        <v>2</v>
      </c>
      <c r="F9159" t="s">
        <v>70</v>
      </c>
      <c r="G9159" s="2">
        <v>0</v>
      </c>
      <c r="H9159" s="2">
        <v>8923.2099999999991</v>
      </c>
      <c r="I9159" s="2">
        <v>0</v>
      </c>
      <c r="J9159" s="105">
        <f>SUMIF([1]MMM!$A:$A,A9159,[1]MMM!$F:$F)</f>
        <v>8923.2099999999991</v>
      </c>
      <c r="K9159" s="2" t="s">
        <v>10</v>
      </c>
      <c r="L9159" s="2">
        <v>7652</v>
      </c>
      <c r="M9159" t="s">
        <v>10962</v>
      </c>
      <c r="N9159" t="s">
        <v>14706</v>
      </c>
      <c r="O9159" t="s">
        <v>10871</v>
      </c>
      <c r="P9159" t="s">
        <v>10876</v>
      </c>
    </row>
    <row r="9160" spans="1:16" x14ac:dyDescent="0.3">
      <c r="A9160" t="s">
        <v>7633</v>
      </c>
      <c r="B9160" s="2" t="str">
        <f t="shared" si="431"/>
        <v>6761</v>
      </c>
      <c r="C9160" s="2">
        <f t="shared" si="429"/>
        <v>6761</v>
      </c>
      <c r="D9160" t="str">
        <f>VLOOKUP(C9160,'Cost Centre'!A:B,2,)</f>
        <v>Economic and Rural Development</v>
      </c>
      <c r="E9160" t="str">
        <f t="shared" si="430"/>
        <v>2</v>
      </c>
      <c r="F9160" t="s">
        <v>93</v>
      </c>
      <c r="G9160" s="2">
        <v>0</v>
      </c>
      <c r="H9160" s="2">
        <v>32198.720000000001</v>
      </c>
      <c r="I9160" s="2">
        <v>0</v>
      </c>
      <c r="J9160" s="105">
        <f>SUMIF([1]MMM!$A:$A,A9160,[1]MMM!$F:$F)</f>
        <v>32190.63</v>
      </c>
      <c r="K9160" s="2" t="s">
        <v>10</v>
      </c>
      <c r="L9160" s="2">
        <v>27157</v>
      </c>
      <c r="M9160" t="s">
        <v>10962</v>
      </c>
      <c r="N9160" t="s">
        <v>14706</v>
      </c>
      <c r="O9160" t="s">
        <v>10871</v>
      </c>
      <c r="P9160" t="s">
        <v>10881</v>
      </c>
    </row>
    <row r="9161" spans="1:16" x14ac:dyDescent="0.3">
      <c r="A9161" t="s">
        <v>7634</v>
      </c>
      <c r="B9161" s="2" t="str">
        <f t="shared" si="431"/>
        <v>6761</v>
      </c>
      <c r="C9161" s="2">
        <f t="shared" si="429"/>
        <v>6761</v>
      </c>
      <c r="D9161" t="str">
        <f>VLOOKUP(C9161,'Cost Centre'!A:B,2,)</f>
        <v>Economic and Rural Development</v>
      </c>
      <c r="E9161" t="str">
        <f t="shared" si="430"/>
        <v>2</v>
      </c>
      <c r="F9161" t="s">
        <v>117</v>
      </c>
      <c r="G9161" s="2">
        <v>0</v>
      </c>
      <c r="H9161" s="2">
        <v>47757.86</v>
      </c>
      <c r="I9161" s="2">
        <v>0</v>
      </c>
      <c r="J9161" s="105">
        <f>SUMIF([1]MMM!$A:$A,A9161,[1]MMM!$F:$F)</f>
        <v>47757.86</v>
      </c>
      <c r="K9161" s="2" t="s">
        <v>10</v>
      </c>
      <c r="L9161" s="2">
        <v>76532</v>
      </c>
      <c r="M9161" t="s">
        <v>10962</v>
      </c>
      <c r="N9161" t="s">
        <v>14706</v>
      </c>
      <c r="O9161" t="s">
        <v>10871</v>
      </c>
      <c r="P9161" t="s">
        <v>10885</v>
      </c>
    </row>
    <row r="9162" spans="1:16" x14ac:dyDescent="0.3">
      <c r="A9162" t="s">
        <v>7635</v>
      </c>
      <c r="B9162" s="2" t="str">
        <f t="shared" si="431"/>
        <v>6761</v>
      </c>
      <c r="C9162" s="2">
        <f t="shared" si="429"/>
        <v>6761</v>
      </c>
      <c r="D9162" t="str">
        <f>VLOOKUP(C9162,'Cost Centre'!A:B,2,)</f>
        <v>Economic and Rural Development</v>
      </c>
      <c r="E9162" t="str">
        <f t="shared" si="430"/>
        <v>2</v>
      </c>
      <c r="F9162" t="s">
        <v>118</v>
      </c>
      <c r="G9162" s="2">
        <v>0</v>
      </c>
      <c r="H9162" s="2">
        <v>363.65</v>
      </c>
      <c r="I9162" s="2">
        <v>0</v>
      </c>
      <c r="J9162" s="105">
        <f>SUMIF([1]MMM!$A:$A,A9162,[1]MMM!$F:$F)</f>
        <v>363.65</v>
      </c>
      <c r="K9162" s="2" t="s">
        <v>10</v>
      </c>
      <c r="L9162" s="2">
        <v>537</v>
      </c>
      <c r="M9162" t="s">
        <v>10962</v>
      </c>
      <c r="N9162" t="s">
        <v>14706</v>
      </c>
      <c r="O9162" t="s">
        <v>10871</v>
      </c>
      <c r="P9162" t="s">
        <v>10885</v>
      </c>
    </row>
    <row r="9163" spans="1:16" x14ac:dyDescent="0.3">
      <c r="A9163" t="s">
        <v>7636</v>
      </c>
      <c r="B9163" s="2" t="str">
        <f t="shared" si="431"/>
        <v>6761</v>
      </c>
      <c r="C9163" s="2">
        <f t="shared" si="429"/>
        <v>6761</v>
      </c>
      <c r="D9163" t="str">
        <f>VLOOKUP(C9163,'Cost Centre'!A:B,2,)</f>
        <v>Economic and Rural Development</v>
      </c>
      <c r="E9163" t="str">
        <f t="shared" si="430"/>
        <v>2</v>
      </c>
      <c r="F9163" t="s">
        <v>340</v>
      </c>
      <c r="G9163" s="2">
        <v>0</v>
      </c>
      <c r="H9163" s="2">
        <v>0</v>
      </c>
      <c r="I9163" s="2">
        <v>0</v>
      </c>
      <c r="J9163" s="105">
        <f>SUMIF([1]MMM!$A:$A,A9163,[1]MMM!$F:$F)</f>
        <v>0</v>
      </c>
      <c r="K9163" s="2" t="s">
        <v>10</v>
      </c>
      <c r="L9163" s="2">
        <v>1702</v>
      </c>
      <c r="M9163" t="s">
        <v>10962</v>
      </c>
      <c r="N9163" t="s">
        <v>14706</v>
      </c>
      <c r="O9163" t="s">
        <v>10871</v>
      </c>
      <c r="P9163" t="s">
        <v>10885</v>
      </c>
    </row>
    <row r="9164" spans="1:16" x14ac:dyDescent="0.3">
      <c r="A9164" t="s">
        <v>7637</v>
      </c>
      <c r="B9164" s="2" t="str">
        <f t="shared" si="431"/>
        <v>6761</v>
      </c>
      <c r="C9164" s="2">
        <f t="shared" si="429"/>
        <v>6761</v>
      </c>
      <c r="D9164" t="str">
        <f>VLOOKUP(C9164,'Cost Centre'!A:B,2,)</f>
        <v>Economic and Rural Development</v>
      </c>
      <c r="E9164" t="str">
        <f t="shared" si="430"/>
        <v>2</v>
      </c>
      <c r="F9164" t="s">
        <v>12353</v>
      </c>
      <c r="G9164" s="2">
        <v>0</v>
      </c>
      <c r="H9164" s="2">
        <v>0</v>
      </c>
      <c r="I9164" s="2">
        <v>0</v>
      </c>
      <c r="J9164" s="105">
        <f>SUMIF([1]MMM!$A:$A,A9164,[1]MMM!$F:$F)</f>
        <v>0</v>
      </c>
      <c r="K9164" s="2" t="s">
        <v>10</v>
      </c>
      <c r="L9164" s="2">
        <v>6595</v>
      </c>
      <c r="M9164" t="s">
        <v>10962</v>
      </c>
      <c r="N9164" t="s">
        <v>14706</v>
      </c>
      <c r="O9164" t="s">
        <v>10871</v>
      </c>
      <c r="P9164" t="s">
        <v>10885</v>
      </c>
    </row>
    <row r="9165" spans="1:16" x14ac:dyDescent="0.3">
      <c r="A9165" t="s">
        <v>7638</v>
      </c>
      <c r="B9165" s="2" t="str">
        <f t="shared" si="431"/>
        <v>6761</v>
      </c>
      <c r="C9165" s="2">
        <f t="shared" si="429"/>
        <v>6761</v>
      </c>
      <c r="D9165" t="str">
        <f>VLOOKUP(C9165,'Cost Centre'!A:B,2,)</f>
        <v>Economic and Rural Development</v>
      </c>
      <c r="E9165" t="str">
        <f t="shared" si="430"/>
        <v>2</v>
      </c>
      <c r="F9165" t="s">
        <v>330</v>
      </c>
      <c r="G9165" s="2">
        <v>0</v>
      </c>
      <c r="H9165" s="2">
        <v>0</v>
      </c>
      <c r="I9165" s="2">
        <v>0</v>
      </c>
      <c r="J9165" s="105">
        <f>SUMIF([1]MMM!$A:$A,A9165,[1]MMM!$F:$F)</f>
        <v>0</v>
      </c>
      <c r="K9165" s="2" t="s">
        <v>10</v>
      </c>
      <c r="L9165" s="2">
        <v>3356</v>
      </c>
      <c r="M9165" t="s">
        <v>10962</v>
      </c>
      <c r="N9165" t="s">
        <v>14706</v>
      </c>
      <c r="O9165" t="s">
        <v>10871</v>
      </c>
      <c r="P9165" t="s">
        <v>10885</v>
      </c>
    </row>
    <row r="9166" spans="1:16" x14ac:dyDescent="0.3">
      <c r="A9166" t="s">
        <v>14707</v>
      </c>
      <c r="B9166" s="2" t="str">
        <f t="shared" si="431"/>
        <v>6761</v>
      </c>
      <c r="C9166" s="2">
        <f t="shared" si="429"/>
        <v>6761</v>
      </c>
      <c r="D9166" t="str">
        <f>VLOOKUP(C9166,'Cost Centre'!A:B,2,)</f>
        <v>Economic and Rural Development</v>
      </c>
      <c r="E9166" t="str">
        <f t="shared" si="430"/>
        <v>2</v>
      </c>
      <c r="F9166" t="s">
        <v>10890</v>
      </c>
      <c r="G9166" s="2">
        <v>0</v>
      </c>
      <c r="H9166" s="2">
        <v>0</v>
      </c>
      <c r="I9166" s="2">
        <v>0</v>
      </c>
      <c r="J9166" s="105">
        <f>SUMIF([1]MMM!$A:$A,A9166,[1]MMM!$F:$F)</f>
        <v>0</v>
      </c>
      <c r="K9166" s="2" t="s">
        <v>10</v>
      </c>
      <c r="L9166" s="2">
        <v>0</v>
      </c>
      <c r="M9166" t="s">
        <v>10962</v>
      </c>
      <c r="N9166" t="s">
        <v>14706</v>
      </c>
      <c r="O9166" t="s">
        <v>10871</v>
      </c>
      <c r="P9166" t="s">
        <v>10887</v>
      </c>
    </row>
    <row r="9167" spans="1:16" x14ac:dyDescent="0.3">
      <c r="A9167" t="s">
        <v>14708</v>
      </c>
      <c r="B9167" s="2" t="str">
        <f t="shared" si="431"/>
        <v>6761</v>
      </c>
      <c r="C9167" s="2">
        <f t="shared" si="429"/>
        <v>6761</v>
      </c>
      <c r="D9167" t="str">
        <f>VLOOKUP(C9167,'Cost Centre'!A:B,2,)</f>
        <v>Economic and Rural Development</v>
      </c>
      <c r="E9167" t="str">
        <f t="shared" si="430"/>
        <v>2</v>
      </c>
      <c r="F9167" t="s">
        <v>10892</v>
      </c>
      <c r="G9167" s="2">
        <v>0</v>
      </c>
      <c r="H9167" s="2">
        <v>0</v>
      </c>
      <c r="I9167" s="2">
        <v>0</v>
      </c>
      <c r="J9167" s="105">
        <f>SUMIF([1]MMM!$A:$A,A9167,[1]MMM!$F:$F)</f>
        <v>0</v>
      </c>
      <c r="K9167" s="2" t="s">
        <v>10</v>
      </c>
      <c r="L9167" s="2">
        <v>0</v>
      </c>
      <c r="M9167" t="s">
        <v>10962</v>
      </c>
      <c r="N9167" t="s">
        <v>14706</v>
      </c>
      <c r="O9167" t="s">
        <v>10871</v>
      </c>
      <c r="P9167" t="s">
        <v>10887</v>
      </c>
    </row>
    <row r="9168" spans="1:16" x14ac:dyDescent="0.3">
      <c r="A9168" t="s">
        <v>14709</v>
      </c>
      <c r="B9168" s="2" t="str">
        <f t="shared" si="431"/>
        <v>6761</v>
      </c>
      <c r="C9168" s="2">
        <f t="shared" si="429"/>
        <v>6761</v>
      </c>
      <c r="D9168" t="str">
        <f>VLOOKUP(C9168,'Cost Centre'!A:B,2,)</f>
        <v>Economic and Rural Development</v>
      </c>
      <c r="E9168" t="str">
        <f t="shared" si="430"/>
        <v>2</v>
      </c>
      <c r="F9168" t="s">
        <v>10894</v>
      </c>
      <c r="G9168" s="2">
        <v>0</v>
      </c>
      <c r="H9168" s="2">
        <v>0</v>
      </c>
      <c r="I9168" s="2">
        <v>0</v>
      </c>
      <c r="J9168" s="105">
        <f>SUMIF([1]MMM!$A:$A,A9168,[1]MMM!$F:$F)</f>
        <v>0</v>
      </c>
      <c r="K9168" s="2" t="s">
        <v>10</v>
      </c>
      <c r="L9168" s="2">
        <v>0</v>
      </c>
      <c r="M9168" t="s">
        <v>10962</v>
      </c>
      <c r="N9168" t="s">
        <v>14706</v>
      </c>
      <c r="O9168" t="s">
        <v>10871</v>
      </c>
      <c r="P9168" t="s">
        <v>10887</v>
      </c>
    </row>
    <row r="9169" spans="1:16" x14ac:dyDescent="0.3">
      <c r="A9169" t="s">
        <v>14710</v>
      </c>
      <c r="B9169" s="2" t="str">
        <f t="shared" si="431"/>
        <v>6761</v>
      </c>
      <c r="C9169" s="2">
        <f t="shared" si="429"/>
        <v>6761</v>
      </c>
      <c r="D9169" t="str">
        <f>VLOOKUP(C9169,'Cost Centre'!A:B,2,)</f>
        <v>Economic and Rural Development</v>
      </c>
      <c r="E9169" t="str">
        <f t="shared" si="430"/>
        <v>2</v>
      </c>
      <c r="F9169" t="s">
        <v>10896</v>
      </c>
      <c r="G9169" s="2">
        <v>0</v>
      </c>
      <c r="H9169" s="2">
        <v>0</v>
      </c>
      <c r="I9169" s="2">
        <v>0</v>
      </c>
      <c r="J9169" s="105">
        <f>SUMIF([1]MMM!$A:$A,A9169,[1]MMM!$F:$F)</f>
        <v>0</v>
      </c>
      <c r="K9169" s="2" t="s">
        <v>10</v>
      </c>
      <c r="L9169" s="2">
        <v>0</v>
      </c>
      <c r="M9169" t="s">
        <v>10962</v>
      </c>
      <c r="N9169" t="s">
        <v>14706</v>
      </c>
      <c r="O9169" t="s">
        <v>10871</v>
      </c>
      <c r="P9169" t="s">
        <v>10887</v>
      </c>
    </row>
    <row r="9170" spans="1:16" x14ac:dyDescent="0.3">
      <c r="A9170" t="s">
        <v>14711</v>
      </c>
      <c r="B9170" s="2" t="str">
        <f t="shared" si="431"/>
        <v>6761</v>
      </c>
      <c r="C9170" s="2">
        <f t="shared" si="429"/>
        <v>6761</v>
      </c>
      <c r="D9170" t="str">
        <f>VLOOKUP(C9170,'Cost Centre'!A:B,2,)</f>
        <v>Economic and Rural Development</v>
      </c>
      <c r="E9170" t="str">
        <f t="shared" si="430"/>
        <v>2</v>
      </c>
      <c r="F9170" t="s">
        <v>10898</v>
      </c>
      <c r="G9170" s="2">
        <v>0</v>
      </c>
      <c r="H9170" s="2">
        <v>0</v>
      </c>
      <c r="I9170" s="2">
        <v>0</v>
      </c>
      <c r="J9170" s="105">
        <f>SUMIF([1]MMM!$A:$A,A9170,[1]MMM!$F:$F)</f>
        <v>0</v>
      </c>
      <c r="K9170" s="2" t="s">
        <v>10</v>
      </c>
      <c r="L9170" s="2">
        <v>0</v>
      </c>
      <c r="M9170" t="s">
        <v>10962</v>
      </c>
      <c r="N9170" t="s">
        <v>14706</v>
      </c>
      <c r="O9170" t="s">
        <v>10871</v>
      </c>
      <c r="P9170" t="s">
        <v>10887</v>
      </c>
    </row>
    <row r="9171" spans="1:16" x14ac:dyDescent="0.3">
      <c r="A9171" t="s">
        <v>14712</v>
      </c>
      <c r="B9171" s="2" t="str">
        <f t="shared" si="431"/>
        <v>6761</v>
      </c>
      <c r="C9171" s="2">
        <f t="shared" si="429"/>
        <v>6761</v>
      </c>
      <c r="D9171" t="str">
        <f>VLOOKUP(C9171,'Cost Centre'!A:B,2,)</f>
        <v>Economic and Rural Development</v>
      </c>
      <c r="E9171" t="str">
        <f t="shared" si="430"/>
        <v>2</v>
      </c>
      <c r="F9171" t="s">
        <v>10900</v>
      </c>
      <c r="G9171" s="2">
        <v>0</v>
      </c>
      <c r="H9171" s="2">
        <v>0</v>
      </c>
      <c r="I9171" s="2">
        <v>0</v>
      </c>
      <c r="J9171" s="105">
        <f>SUMIF([1]MMM!$A:$A,A9171,[1]MMM!$F:$F)</f>
        <v>0</v>
      </c>
      <c r="K9171" s="2" t="s">
        <v>10</v>
      </c>
      <c r="L9171" s="2">
        <v>0</v>
      </c>
      <c r="M9171" t="s">
        <v>10962</v>
      </c>
      <c r="N9171" t="s">
        <v>14706</v>
      </c>
      <c r="O9171" t="s">
        <v>10871</v>
      </c>
      <c r="P9171" t="s">
        <v>10887</v>
      </c>
    </row>
    <row r="9172" spans="1:16" x14ac:dyDescent="0.3">
      <c r="A9172" t="s">
        <v>14713</v>
      </c>
      <c r="B9172" s="2" t="str">
        <f t="shared" si="431"/>
        <v>6761</v>
      </c>
      <c r="C9172" s="2">
        <f t="shared" si="429"/>
        <v>6761</v>
      </c>
      <c r="D9172" t="str">
        <f>VLOOKUP(C9172,'Cost Centre'!A:B,2,)</f>
        <v>Economic and Rural Development</v>
      </c>
      <c r="E9172" t="str">
        <f t="shared" si="430"/>
        <v>2</v>
      </c>
      <c r="F9172" t="s">
        <v>10902</v>
      </c>
      <c r="G9172" s="2">
        <v>0</v>
      </c>
      <c r="H9172" s="2">
        <v>0</v>
      </c>
      <c r="I9172" s="2">
        <v>0</v>
      </c>
      <c r="J9172" s="105">
        <f>SUMIF([1]MMM!$A:$A,A9172,[1]MMM!$F:$F)</f>
        <v>0</v>
      </c>
      <c r="K9172" s="2" t="s">
        <v>10</v>
      </c>
      <c r="L9172" s="2">
        <v>0</v>
      </c>
      <c r="M9172" t="s">
        <v>10962</v>
      </c>
      <c r="N9172" t="s">
        <v>14706</v>
      </c>
      <c r="O9172" t="s">
        <v>10871</v>
      </c>
      <c r="P9172" t="s">
        <v>10887</v>
      </c>
    </row>
    <row r="9173" spans="1:16" x14ac:dyDescent="0.3">
      <c r="A9173" t="s">
        <v>14714</v>
      </c>
      <c r="B9173" s="2" t="str">
        <f t="shared" si="431"/>
        <v>6761</v>
      </c>
      <c r="C9173" s="2">
        <f t="shared" si="429"/>
        <v>6761</v>
      </c>
      <c r="D9173" t="str">
        <f>VLOOKUP(C9173,'Cost Centre'!A:B,2,)</f>
        <v>Economic and Rural Development</v>
      </c>
      <c r="E9173" t="str">
        <f t="shared" si="430"/>
        <v>2</v>
      </c>
      <c r="F9173" t="s">
        <v>10904</v>
      </c>
      <c r="G9173" s="2">
        <v>0</v>
      </c>
      <c r="H9173" s="2">
        <v>0</v>
      </c>
      <c r="I9173" s="2">
        <v>0</v>
      </c>
      <c r="J9173" s="105">
        <f>SUMIF([1]MMM!$A:$A,A9173,[1]MMM!$F:$F)</f>
        <v>0</v>
      </c>
      <c r="K9173" s="2" t="s">
        <v>10</v>
      </c>
      <c r="L9173" s="2">
        <v>0</v>
      </c>
      <c r="M9173" t="s">
        <v>10962</v>
      </c>
      <c r="N9173" t="s">
        <v>14706</v>
      </c>
      <c r="O9173" t="s">
        <v>10871</v>
      </c>
      <c r="P9173" t="s">
        <v>10887</v>
      </c>
    </row>
    <row r="9174" spans="1:16" x14ac:dyDescent="0.3">
      <c r="A9174" t="s">
        <v>14715</v>
      </c>
      <c r="B9174" s="2" t="str">
        <f t="shared" si="431"/>
        <v>6761</v>
      </c>
      <c r="C9174" s="2">
        <f t="shared" si="429"/>
        <v>6761</v>
      </c>
      <c r="D9174" t="str">
        <f>VLOOKUP(C9174,'Cost Centre'!A:B,2,)</f>
        <v>Economic and Rural Development</v>
      </c>
      <c r="E9174" t="str">
        <f t="shared" si="430"/>
        <v>2</v>
      </c>
      <c r="F9174" t="s">
        <v>10906</v>
      </c>
      <c r="G9174" s="2">
        <v>0</v>
      </c>
      <c r="H9174" s="2">
        <v>0</v>
      </c>
      <c r="I9174" s="2">
        <v>0</v>
      </c>
      <c r="J9174" s="105">
        <f>SUMIF([1]MMM!$A:$A,A9174,[1]MMM!$F:$F)</f>
        <v>0</v>
      </c>
      <c r="K9174" s="2" t="s">
        <v>10</v>
      </c>
      <c r="L9174" s="2">
        <v>0</v>
      </c>
      <c r="M9174" t="s">
        <v>10962</v>
      </c>
      <c r="N9174" t="s">
        <v>14706</v>
      </c>
      <c r="O9174" t="s">
        <v>10871</v>
      </c>
      <c r="P9174" t="s">
        <v>10887</v>
      </c>
    </row>
    <row r="9175" spans="1:16" x14ac:dyDescent="0.3">
      <c r="A9175" t="s">
        <v>14716</v>
      </c>
      <c r="B9175" s="2" t="str">
        <f t="shared" si="431"/>
        <v>6761</v>
      </c>
      <c r="C9175" s="2">
        <f t="shared" si="429"/>
        <v>6761</v>
      </c>
      <c r="D9175" t="str">
        <f>VLOOKUP(C9175,'Cost Centre'!A:B,2,)</f>
        <v>Economic and Rural Development</v>
      </c>
      <c r="E9175" t="str">
        <f t="shared" si="430"/>
        <v>2</v>
      </c>
      <c r="F9175" t="s">
        <v>11547</v>
      </c>
      <c r="G9175" s="2">
        <v>0</v>
      </c>
      <c r="H9175" s="2">
        <v>0</v>
      </c>
      <c r="I9175" s="2">
        <v>0</v>
      </c>
      <c r="J9175" s="105">
        <f>SUMIF([1]MMM!$A:$A,A9175,[1]MMM!$F:$F)</f>
        <v>0</v>
      </c>
      <c r="K9175" s="2" t="s">
        <v>10</v>
      </c>
      <c r="L9175" s="2">
        <v>0</v>
      </c>
      <c r="M9175" t="s">
        <v>10962</v>
      </c>
      <c r="N9175" t="s">
        <v>14706</v>
      </c>
      <c r="O9175" t="s">
        <v>10871</v>
      </c>
      <c r="P9175" t="s">
        <v>10887</v>
      </c>
    </row>
    <row r="9176" spans="1:16" x14ac:dyDescent="0.3">
      <c r="A9176" t="s">
        <v>7639</v>
      </c>
      <c r="B9176" s="2" t="str">
        <f t="shared" si="431"/>
        <v>6761</v>
      </c>
      <c r="C9176" s="2">
        <f t="shared" si="429"/>
        <v>6761</v>
      </c>
      <c r="D9176" t="str">
        <f>VLOOKUP(C9176,'Cost Centre'!A:B,2,)</f>
        <v>Economic and Rural Development</v>
      </c>
      <c r="E9176" s="109" t="str">
        <f t="shared" si="430"/>
        <v>3</v>
      </c>
      <c r="F9176" t="s">
        <v>2132</v>
      </c>
      <c r="G9176" s="2">
        <v>0</v>
      </c>
      <c r="H9176" s="2">
        <v>0</v>
      </c>
      <c r="I9176" s="2">
        <v>0</v>
      </c>
      <c r="J9176" s="105">
        <f>SUMIF([1]MMM!$A:$A,A9176,[1]MMM!$F:$F)</f>
        <v>0</v>
      </c>
      <c r="K9176" s="2" t="s">
        <v>10</v>
      </c>
      <c r="L9176" s="2">
        <v>0</v>
      </c>
      <c r="M9176" t="s">
        <v>10962</v>
      </c>
      <c r="N9176" t="s">
        <v>14706</v>
      </c>
      <c r="O9176" t="s">
        <v>10908</v>
      </c>
      <c r="P9176" t="s">
        <v>10953</v>
      </c>
    </row>
    <row r="9177" spans="1:16" x14ac:dyDescent="0.3">
      <c r="A9177" t="s">
        <v>7640</v>
      </c>
      <c r="B9177" s="2" t="str">
        <f t="shared" si="431"/>
        <v>6761</v>
      </c>
      <c r="C9177" s="2">
        <f t="shared" si="429"/>
        <v>6761</v>
      </c>
      <c r="D9177" t="str">
        <f>VLOOKUP(C9177,'Cost Centre'!A:B,2,)</f>
        <v>Economic and Rural Development</v>
      </c>
      <c r="E9177" s="109">
        <v>2</v>
      </c>
      <c r="F9177" t="s">
        <v>2133</v>
      </c>
      <c r="G9177" s="2">
        <v>0</v>
      </c>
      <c r="H9177" s="2">
        <v>0</v>
      </c>
      <c r="I9177" s="2">
        <v>0</v>
      </c>
      <c r="J9177" s="105">
        <f>SUMIF([1]MMM!$A:$A,A9177,[1]MMM!$F:$F)</f>
        <v>0</v>
      </c>
      <c r="K9177" s="2" t="s">
        <v>10</v>
      </c>
      <c r="L9177" s="2">
        <v>0</v>
      </c>
      <c r="M9177" t="s">
        <v>10962</v>
      </c>
      <c r="N9177" t="s">
        <v>14706</v>
      </c>
      <c r="O9177" t="s">
        <v>10908</v>
      </c>
      <c r="P9177" t="s">
        <v>10953</v>
      </c>
    </row>
    <row r="9178" spans="1:16" x14ac:dyDescent="0.3">
      <c r="A9178" t="s">
        <v>7641</v>
      </c>
      <c r="B9178" s="2" t="str">
        <f t="shared" si="431"/>
        <v>6761</v>
      </c>
      <c r="C9178" s="2">
        <f t="shared" si="429"/>
        <v>6761</v>
      </c>
      <c r="D9178" t="str">
        <f>VLOOKUP(C9178,'Cost Centre'!A:B,2,)</f>
        <v>Economic and Rural Development</v>
      </c>
      <c r="E9178" s="109">
        <v>2</v>
      </c>
      <c r="F9178" t="s">
        <v>512</v>
      </c>
      <c r="G9178" s="2">
        <v>0</v>
      </c>
      <c r="H9178" s="2">
        <v>0</v>
      </c>
      <c r="I9178" s="2">
        <v>0</v>
      </c>
      <c r="J9178" s="105">
        <f>SUMIF([1]MMM!$A:$A,A9178,[1]MMM!$F:$F)</f>
        <v>0</v>
      </c>
      <c r="K9178" s="2" t="s">
        <v>10</v>
      </c>
      <c r="L9178" s="2">
        <v>0</v>
      </c>
      <c r="M9178" t="s">
        <v>10962</v>
      </c>
      <c r="N9178" t="s">
        <v>14706</v>
      </c>
      <c r="O9178" t="s">
        <v>10908</v>
      </c>
      <c r="P9178" t="s">
        <v>10956</v>
      </c>
    </row>
    <row r="9179" spans="1:16" x14ac:dyDescent="0.3">
      <c r="A9179" t="s">
        <v>7642</v>
      </c>
      <c r="B9179" s="2" t="str">
        <f t="shared" si="431"/>
        <v>6761</v>
      </c>
      <c r="C9179" s="2">
        <f t="shared" si="429"/>
        <v>6761</v>
      </c>
      <c r="D9179" t="str">
        <f>VLOOKUP(C9179,'Cost Centre'!A:B,2,)</f>
        <v>Economic and Rural Development</v>
      </c>
      <c r="E9179" s="109">
        <v>2</v>
      </c>
      <c r="F9179" t="s">
        <v>516</v>
      </c>
      <c r="G9179" s="2">
        <v>0</v>
      </c>
      <c r="H9179" s="2">
        <v>0</v>
      </c>
      <c r="I9179" s="2">
        <v>0</v>
      </c>
      <c r="J9179" s="105">
        <f>SUMIF([1]MMM!$A:$A,A9179,[1]MMM!$F:$F)</f>
        <v>0</v>
      </c>
      <c r="K9179" s="2" t="s">
        <v>10</v>
      </c>
      <c r="L9179" s="2">
        <v>0</v>
      </c>
      <c r="M9179" t="s">
        <v>10962</v>
      </c>
      <c r="N9179" t="s">
        <v>14706</v>
      </c>
      <c r="O9179" t="s">
        <v>10908</v>
      </c>
      <c r="P9179" t="s">
        <v>10958</v>
      </c>
    </row>
    <row r="9180" spans="1:16" x14ac:dyDescent="0.3">
      <c r="A9180" t="s">
        <v>7643</v>
      </c>
      <c r="B9180" s="2" t="str">
        <f t="shared" si="431"/>
        <v>6761</v>
      </c>
      <c r="C9180" s="2">
        <f t="shared" si="429"/>
        <v>6761</v>
      </c>
      <c r="D9180" t="str">
        <f>VLOOKUP(C9180,'Cost Centre'!A:B,2,)</f>
        <v>Economic and Rural Development</v>
      </c>
      <c r="E9180" t="str">
        <f t="shared" si="430"/>
        <v>3</v>
      </c>
      <c r="F9180" t="s">
        <v>2148</v>
      </c>
      <c r="G9180" s="2">
        <v>0</v>
      </c>
      <c r="H9180" s="2">
        <v>0</v>
      </c>
      <c r="I9180" s="2">
        <v>0</v>
      </c>
      <c r="J9180" s="105">
        <f>SUMIF([1]MMM!$A:$A,A9180,[1]MMM!$F:$F)</f>
        <v>0</v>
      </c>
      <c r="K9180" s="2" t="s">
        <v>10</v>
      </c>
      <c r="L9180" s="2">
        <v>0</v>
      </c>
      <c r="M9180" t="s">
        <v>10962</v>
      </c>
      <c r="N9180" t="s">
        <v>14706</v>
      </c>
      <c r="O9180" t="s">
        <v>10908</v>
      </c>
      <c r="P9180" t="s">
        <v>10910</v>
      </c>
    </row>
    <row r="9181" spans="1:16" x14ac:dyDescent="0.3">
      <c r="A9181" t="s">
        <v>7644</v>
      </c>
      <c r="B9181" s="2" t="str">
        <f t="shared" si="431"/>
        <v>6761</v>
      </c>
      <c r="C9181" s="2">
        <f t="shared" si="429"/>
        <v>6761</v>
      </c>
      <c r="D9181" t="str">
        <f>VLOOKUP(C9181,'Cost Centre'!A:B,2,)</f>
        <v>Economic and Rural Development</v>
      </c>
      <c r="E9181" t="str">
        <f t="shared" si="430"/>
        <v>3</v>
      </c>
      <c r="F9181" t="s">
        <v>2154</v>
      </c>
      <c r="G9181" s="2">
        <v>0</v>
      </c>
      <c r="H9181" s="2">
        <v>27931.52</v>
      </c>
      <c r="I9181" s="2">
        <v>0</v>
      </c>
      <c r="J9181" s="105">
        <f>SUMIF([1]MMM!$A:$A,A9181,[1]MMM!$F:$F)</f>
        <v>27931.52</v>
      </c>
      <c r="K9181" s="2" t="s">
        <v>10</v>
      </c>
      <c r="L9181" s="2">
        <v>3708</v>
      </c>
      <c r="M9181" t="s">
        <v>10962</v>
      </c>
      <c r="N9181" t="s">
        <v>14706</v>
      </c>
      <c r="O9181" t="s">
        <v>10908</v>
      </c>
      <c r="P9181" t="s">
        <v>10910</v>
      </c>
    </row>
    <row r="9182" spans="1:16" x14ac:dyDescent="0.3">
      <c r="A9182" t="s">
        <v>14717</v>
      </c>
      <c r="B9182" s="2" t="str">
        <f t="shared" si="431"/>
        <v>6761</v>
      </c>
      <c r="C9182" s="2">
        <f t="shared" si="429"/>
        <v>6761</v>
      </c>
      <c r="D9182" t="str">
        <f>VLOOKUP(C9182,'Cost Centre'!A:B,2,)</f>
        <v>Economic and Rural Development</v>
      </c>
      <c r="E9182" t="str">
        <f t="shared" si="430"/>
        <v>3</v>
      </c>
      <c r="F9182" t="s">
        <v>10912</v>
      </c>
      <c r="G9182" s="2">
        <v>0</v>
      </c>
      <c r="H9182" s="2">
        <v>0</v>
      </c>
      <c r="I9182" s="2">
        <v>-3384832.11</v>
      </c>
      <c r="J9182" s="105">
        <f>SUMIF([1]MMM!$A:$A,A9182,[1]MMM!$F:$F)</f>
        <v>-3384832.11</v>
      </c>
      <c r="K9182" s="2" t="s">
        <v>10</v>
      </c>
      <c r="L9182" s="2">
        <v>0</v>
      </c>
      <c r="M9182" t="s">
        <v>10962</v>
      </c>
      <c r="N9182" t="s">
        <v>14706</v>
      </c>
      <c r="O9182" t="s">
        <v>10908</v>
      </c>
      <c r="P9182" t="s">
        <v>10913</v>
      </c>
    </row>
    <row r="9183" spans="1:16" x14ac:dyDescent="0.3">
      <c r="A9183" t="s">
        <v>14718</v>
      </c>
      <c r="B9183" s="2" t="str">
        <f t="shared" si="431"/>
        <v>6761</v>
      </c>
      <c r="C9183" s="2">
        <f t="shared" si="429"/>
        <v>6761</v>
      </c>
      <c r="D9183" t="str">
        <f>VLOOKUP(C9183,'Cost Centre'!A:B,2,)</f>
        <v>Economic and Rural Development</v>
      </c>
      <c r="E9183" t="str">
        <f t="shared" si="430"/>
        <v>3</v>
      </c>
      <c r="F9183" t="s">
        <v>10915</v>
      </c>
      <c r="G9183" s="2">
        <v>0</v>
      </c>
      <c r="H9183" s="2">
        <v>0</v>
      </c>
      <c r="I9183" s="2">
        <v>0</v>
      </c>
      <c r="J9183" s="105">
        <f>SUMIF([1]MMM!$A:$A,A9183,[1]MMM!$F:$F)</f>
        <v>0</v>
      </c>
      <c r="K9183" s="2" t="s">
        <v>10</v>
      </c>
      <c r="L9183" s="2">
        <v>0</v>
      </c>
      <c r="M9183" t="s">
        <v>10962</v>
      </c>
      <c r="N9183" t="s">
        <v>14706</v>
      </c>
      <c r="O9183" t="s">
        <v>10908</v>
      </c>
      <c r="P9183" t="s">
        <v>10913</v>
      </c>
    </row>
    <row r="9184" spans="1:16" x14ac:dyDescent="0.3">
      <c r="A9184" t="s">
        <v>7645</v>
      </c>
      <c r="B9184" s="2" t="str">
        <f t="shared" si="431"/>
        <v>6761</v>
      </c>
      <c r="C9184" s="2">
        <f t="shared" si="429"/>
        <v>6761</v>
      </c>
      <c r="D9184" t="str">
        <f>VLOOKUP(C9184,'Cost Centre'!A:B,2,)</f>
        <v>Economic and Rural Development</v>
      </c>
      <c r="E9184" t="str">
        <f t="shared" si="430"/>
        <v>6</v>
      </c>
      <c r="F9184" t="s">
        <v>11621</v>
      </c>
      <c r="G9184" s="2">
        <v>0</v>
      </c>
      <c r="H9184" s="2">
        <v>0</v>
      </c>
      <c r="I9184" s="2">
        <v>0</v>
      </c>
      <c r="J9184" s="105">
        <f>SUMIF([1]MMM!$A:$A,A9184,[1]MMM!$F:$F)</f>
        <v>0</v>
      </c>
      <c r="K9184" s="2" t="s">
        <v>460</v>
      </c>
      <c r="L9184" s="2">
        <v>0</v>
      </c>
      <c r="M9184" t="s">
        <v>10962</v>
      </c>
      <c r="N9184" t="s">
        <v>14706</v>
      </c>
      <c r="O9184" t="s">
        <v>10962</v>
      </c>
      <c r="P9184" t="s">
        <v>11622</v>
      </c>
    </row>
    <row r="9185" spans="1:16" x14ac:dyDescent="0.3">
      <c r="A9185" t="s">
        <v>14719</v>
      </c>
      <c r="B9185" s="2" t="str">
        <f t="shared" si="431"/>
        <v>6761</v>
      </c>
      <c r="C9185" s="2">
        <f t="shared" si="429"/>
        <v>6761</v>
      </c>
      <c r="D9185" t="str">
        <f>VLOOKUP(C9185,'Cost Centre'!A:B,2,)</f>
        <v>Economic and Rural Development</v>
      </c>
      <c r="E9185" t="str">
        <f t="shared" si="430"/>
        <v>6</v>
      </c>
      <c r="F9185" t="s">
        <v>14720</v>
      </c>
      <c r="G9185" s="2">
        <v>0</v>
      </c>
      <c r="H9185" s="2">
        <v>0</v>
      </c>
      <c r="I9185" s="2">
        <v>0</v>
      </c>
      <c r="J9185" s="105">
        <f>SUMIF([1]MMM!$A:$A,A9185,[1]MMM!$F:$F)</f>
        <v>0</v>
      </c>
      <c r="K9185" s="2" t="s">
        <v>10</v>
      </c>
      <c r="L9185" s="2">
        <v>0</v>
      </c>
      <c r="M9185" t="s">
        <v>10962</v>
      </c>
      <c r="N9185" t="s">
        <v>14706</v>
      </c>
      <c r="O9185" t="s">
        <v>10962</v>
      </c>
      <c r="P9185" t="s">
        <v>11622</v>
      </c>
    </row>
    <row r="9186" spans="1:16" x14ac:dyDescent="0.3">
      <c r="A9186" t="s">
        <v>14721</v>
      </c>
      <c r="B9186" s="2" t="str">
        <f t="shared" si="431"/>
        <v>6761</v>
      </c>
      <c r="C9186" s="2">
        <f t="shared" si="429"/>
        <v>6761</v>
      </c>
      <c r="D9186" t="str">
        <f>VLOOKUP(C9186,'Cost Centre'!A:B,2,)</f>
        <v>Economic and Rural Development</v>
      </c>
      <c r="E9186" t="str">
        <f t="shared" si="430"/>
        <v>6</v>
      </c>
      <c r="F9186" t="s">
        <v>14722</v>
      </c>
      <c r="G9186" s="2">
        <v>0</v>
      </c>
      <c r="H9186" s="2">
        <v>0</v>
      </c>
      <c r="I9186" s="2">
        <v>0</v>
      </c>
      <c r="J9186" s="105">
        <f>SUMIF([1]MMM!$A:$A,A9186,[1]MMM!$F:$F)</f>
        <v>0</v>
      </c>
      <c r="K9186" s="2" t="s">
        <v>10</v>
      </c>
      <c r="L9186" s="2">
        <v>0</v>
      </c>
      <c r="M9186" t="s">
        <v>10962</v>
      </c>
      <c r="N9186" t="s">
        <v>14706</v>
      </c>
      <c r="O9186" t="s">
        <v>10962</v>
      </c>
      <c r="P9186" t="s">
        <v>11622</v>
      </c>
    </row>
    <row r="9187" spans="1:16" x14ac:dyDescent="0.3">
      <c r="A9187" t="s">
        <v>14723</v>
      </c>
      <c r="B9187" s="2" t="str">
        <f t="shared" si="431"/>
        <v>6761</v>
      </c>
      <c r="C9187" s="2">
        <f t="shared" si="429"/>
        <v>6761</v>
      </c>
      <c r="D9187" t="str">
        <f>VLOOKUP(C9187,'Cost Centre'!A:B,2,)</f>
        <v>Economic and Rural Development</v>
      </c>
      <c r="E9187" t="str">
        <f t="shared" si="430"/>
        <v>6</v>
      </c>
      <c r="F9187" t="s">
        <v>14724</v>
      </c>
      <c r="G9187" s="2">
        <v>0</v>
      </c>
      <c r="H9187" s="2">
        <v>0</v>
      </c>
      <c r="I9187" s="2">
        <v>0</v>
      </c>
      <c r="J9187" s="105">
        <f>SUMIF([1]MMM!$A:$A,A9187,[1]MMM!$F:$F)</f>
        <v>0</v>
      </c>
      <c r="K9187" s="2" t="s">
        <v>10</v>
      </c>
      <c r="L9187" s="2">
        <v>0</v>
      </c>
      <c r="M9187" t="s">
        <v>10962</v>
      </c>
      <c r="N9187" t="s">
        <v>14706</v>
      </c>
      <c r="O9187" t="s">
        <v>10962</v>
      </c>
      <c r="P9187" t="s">
        <v>11622</v>
      </c>
    </row>
    <row r="9188" spans="1:16" x14ac:dyDescent="0.3">
      <c r="A9188" t="s">
        <v>14725</v>
      </c>
      <c r="B9188" s="2" t="str">
        <f t="shared" si="431"/>
        <v>6761</v>
      </c>
      <c r="C9188" s="2">
        <f t="shared" si="429"/>
        <v>6761</v>
      </c>
      <c r="D9188" t="str">
        <f>VLOOKUP(C9188,'Cost Centre'!A:B,2,)</f>
        <v>Economic and Rural Development</v>
      </c>
      <c r="E9188" t="str">
        <f t="shared" si="430"/>
        <v>6</v>
      </c>
      <c r="F9188" t="s">
        <v>14726</v>
      </c>
      <c r="G9188" s="2">
        <v>0</v>
      </c>
      <c r="H9188" s="2">
        <v>0</v>
      </c>
      <c r="I9188" s="2">
        <v>0</v>
      </c>
      <c r="J9188" s="105">
        <f>SUMIF([1]MMM!$A:$A,A9188,[1]MMM!$F:$F)</f>
        <v>0</v>
      </c>
      <c r="K9188" s="2" t="s">
        <v>10</v>
      </c>
      <c r="L9188" s="2">
        <v>0</v>
      </c>
      <c r="M9188" t="s">
        <v>10962</v>
      </c>
      <c r="N9188" t="s">
        <v>14706</v>
      </c>
      <c r="O9188" t="s">
        <v>10962</v>
      </c>
      <c r="P9188" t="s">
        <v>11622</v>
      </c>
    </row>
    <row r="9189" spans="1:16" x14ac:dyDescent="0.3">
      <c r="A9189" t="s">
        <v>14727</v>
      </c>
      <c r="B9189" s="2" t="str">
        <f t="shared" si="431"/>
        <v>6761</v>
      </c>
      <c r="C9189" s="2">
        <f t="shared" si="429"/>
        <v>6761</v>
      </c>
      <c r="D9189" t="str">
        <f>VLOOKUP(C9189,'Cost Centre'!A:B,2,)</f>
        <v>Economic and Rural Development</v>
      </c>
      <c r="E9189" t="str">
        <f t="shared" si="430"/>
        <v>6</v>
      </c>
      <c r="F9189" t="s">
        <v>14728</v>
      </c>
      <c r="G9189" s="2">
        <v>0</v>
      </c>
      <c r="H9189" s="2">
        <v>0</v>
      </c>
      <c r="I9189" s="2">
        <v>0</v>
      </c>
      <c r="J9189" s="105">
        <f>SUMIF([1]MMM!$A:$A,A9189,[1]MMM!$F:$F)</f>
        <v>0</v>
      </c>
      <c r="K9189" s="2" t="s">
        <v>10</v>
      </c>
      <c r="L9189" s="2">
        <v>0</v>
      </c>
      <c r="M9189" t="s">
        <v>10962</v>
      </c>
      <c r="N9189" t="s">
        <v>14706</v>
      </c>
      <c r="O9189" t="s">
        <v>10962</v>
      </c>
      <c r="P9189" t="s">
        <v>11622</v>
      </c>
    </row>
    <row r="9190" spans="1:16" x14ac:dyDescent="0.3">
      <c r="A9190" t="s">
        <v>14729</v>
      </c>
      <c r="B9190" s="2" t="str">
        <f t="shared" si="431"/>
        <v>6761</v>
      </c>
      <c r="C9190" s="2">
        <f t="shared" si="429"/>
        <v>6761</v>
      </c>
      <c r="D9190" t="str">
        <f>VLOOKUP(C9190,'Cost Centre'!A:B,2,)</f>
        <v>Economic and Rural Development</v>
      </c>
      <c r="E9190" t="str">
        <f t="shared" si="430"/>
        <v>6</v>
      </c>
      <c r="F9190" t="s">
        <v>14720</v>
      </c>
      <c r="G9190" s="2">
        <v>0</v>
      </c>
      <c r="H9190" s="2">
        <v>0</v>
      </c>
      <c r="I9190" s="2">
        <v>0</v>
      </c>
      <c r="J9190" s="105">
        <f>SUMIF([1]MMM!$A:$A,A9190,[1]MMM!$F:$F)</f>
        <v>0</v>
      </c>
      <c r="K9190" s="2" t="s">
        <v>10</v>
      </c>
      <c r="L9190" s="2">
        <v>0</v>
      </c>
      <c r="M9190" t="s">
        <v>10962</v>
      </c>
      <c r="N9190" t="s">
        <v>14706</v>
      </c>
      <c r="O9190" t="s">
        <v>10962</v>
      </c>
      <c r="P9190" t="s">
        <v>11622</v>
      </c>
    </row>
    <row r="9191" spans="1:16" x14ac:dyDescent="0.3">
      <c r="A9191" t="s">
        <v>14730</v>
      </c>
      <c r="B9191" s="2" t="str">
        <f t="shared" si="431"/>
        <v>6761</v>
      </c>
      <c r="C9191" s="2">
        <f t="shared" si="429"/>
        <v>6761</v>
      </c>
      <c r="D9191" t="str">
        <f>VLOOKUP(C9191,'Cost Centre'!A:B,2,)</f>
        <v>Economic and Rural Development</v>
      </c>
      <c r="E9191" t="str">
        <f t="shared" si="430"/>
        <v>6</v>
      </c>
      <c r="F9191" t="s">
        <v>14722</v>
      </c>
      <c r="G9191" s="2">
        <v>0</v>
      </c>
      <c r="H9191" s="2">
        <v>0</v>
      </c>
      <c r="I9191" s="2">
        <v>0</v>
      </c>
      <c r="J9191" s="105">
        <f>SUMIF([1]MMM!$A:$A,A9191,[1]MMM!$F:$F)</f>
        <v>0</v>
      </c>
      <c r="K9191" s="2" t="s">
        <v>10</v>
      </c>
      <c r="L9191" s="2">
        <v>0</v>
      </c>
      <c r="M9191" t="s">
        <v>10962</v>
      </c>
      <c r="N9191" t="s">
        <v>14706</v>
      </c>
      <c r="O9191" t="s">
        <v>10962</v>
      </c>
      <c r="P9191" t="s">
        <v>11622</v>
      </c>
    </row>
    <row r="9192" spans="1:16" x14ac:dyDescent="0.3">
      <c r="A9192" t="s">
        <v>14731</v>
      </c>
      <c r="B9192" s="2" t="str">
        <f t="shared" si="431"/>
        <v>6761</v>
      </c>
      <c r="C9192" s="2">
        <f t="shared" si="429"/>
        <v>6761</v>
      </c>
      <c r="D9192" t="str">
        <f>VLOOKUP(C9192,'Cost Centre'!A:B,2,)</f>
        <v>Economic and Rural Development</v>
      </c>
      <c r="E9192" t="str">
        <f t="shared" si="430"/>
        <v>6</v>
      </c>
      <c r="F9192" t="s">
        <v>14724</v>
      </c>
      <c r="G9192" s="2">
        <v>0</v>
      </c>
      <c r="H9192" s="2">
        <v>2108772.41</v>
      </c>
      <c r="I9192" s="2">
        <v>0</v>
      </c>
      <c r="J9192" s="105">
        <f>SUMIF([1]MMM!$A:$A,A9192,[1]MMM!$F:$F)</f>
        <v>2108772.41</v>
      </c>
      <c r="K9192" s="2" t="s">
        <v>10</v>
      </c>
      <c r="L9192" s="2">
        <v>3550189</v>
      </c>
      <c r="M9192" t="s">
        <v>10962</v>
      </c>
      <c r="N9192" t="s">
        <v>14706</v>
      </c>
      <c r="O9192" t="s">
        <v>10962</v>
      </c>
      <c r="P9192" t="s">
        <v>11622</v>
      </c>
    </row>
    <row r="9193" spans="1:16" x14ac:dyDescent="0.3">
      <c r="A9193" t="s">
        <v>14732</v>
      </c>
      <c r="B9193" s="2" t="str">
        <f t="shared" si="431"/>
        <v>6761</v>
      </c>
      <c r="C9193" s="2">
        <f t="shared" si="429"/>
        <v>6761</v>
      </c>
      <c r="D9193" t="str">
        <f>VLOOKUP(C9193,'Cost Centre'!A:B,2,)</f>
        <v>Economic and Rural Development</v>
      </c>
      <c r="E9193" t="str">
        <f t="shared" si="430"/>
        <v>6</v>
      </c>
      <c r="F9193" t="s">
        <v>14726</v>
      </c>
      <c r="G9193" s="2">
        <v>0</v>
      </c>
      <c r="H9193" s="2">
        <v>0</v>
      </c>
      <c r="I9193" s="2">
        <v>0</v>
      </c>
      <c r="J9193" s="105">
        <f>SUMIF([1]MMM!$A:$A,A9193,[1]MMM!$F:$F)</f>
        <v>0</v>
      </c>
      <c r="K9193" s="2" t="s">
        <v>10</v>
      </c>
      <c r="L9193" s="2">
        <v>0</v>
      </c>
      <c r="M9193" t="s">
        <v>10962</v>
      </c>
      <c r="N9193" t="s">
        <v>14706</v>
      </c>
      <c r="O9193" t="s">
        <v>10962</v>
      </c>
      <c r="P9193" t="s">
        <v>11622</v>
      </c>
    </row>
    <row r="9194" spans="1:16" x14ac:dyDescent="0.3">
      <c r="A9194" t="s">
        <v>14733</v>
      </c>
      <c r="B9194" s="2" t="str">
        <f t="shared" si="431"/>
        <v>6761</v>
      </c>
      <c r="C9194" s="2">
        <f t="shared" si="429"/>
        <v>6761</v>
      </c>
      <c r="D9194" t="str">
        <f>VLOOKUP(C9194,'Cost Centre'!A:B,2,)</f>
        <v>Economic and Rural Development</v>
      </c>
      <c r="E9194" t="str">
        <f t="shared" si="430"/>
        <v>6</v>
      </c>
      <c r="F9194" t="s">
        <v>14728</v>
      </c>
      <c r="G9194" s="2">
        <v>0</v>
      </c>
      <c r="H9194" s="2">
        <v>12371.96</v>
      </c>
      <c r="I9194" s="2">
        <v>0</v>
      </c>
      <c r="J9194" s="105">
        <f>SUMIF([1]MMM!$A:$A,A9194,[1]MMM!$F:$F)</f>
        <v>0</v>
      </c>
      <c r="K9194" s="2" t="s">
        <v>10</v>
      </c>
      <c r="L9194" s="2">
        <v>3349811</v>
      </c>
      <c r="M9194" t="s">
        <v>10962</v>
      </c>
      <c r="N9194" t="s">
        <v>14706</v>
      </c>
      <c r="O9194" t="s">
        <v>10962</v>
      </c>
      <c r="P9194" t="s">
        <v>11622</v>
      </c>
    </row>
    <row r="9195" spans="1:16" x14ac:dyDescent="0.3">
      <c r="A9195" t="s">
        <v>7646</v>
      </c>
      <c r="B9195" s="2" t="str">
        <f t="shared" si="431"/>
        <v>6761</v>
      </c>
      <c r="C9195" s="2">
        <f t="shared" si="429"/>
        <v>6761</v>
      </c>
      <c r="D9195" t="str">
        <f>VLOOKUP(C9195,'Cost Centre'!A:B,2,)</f>
        <v>Economic and Rural Development</v>
      </c>
      <c r="E9195" t="str">
        <f t="shared" si="430"/>
        <v>6</v>
      </c>
      <c r="F9195" t="s">
        <v>11624</v>
      </c>
      <c r="G9195" s="2">
        <v>0</v>
      </c>
      <c r="H9195" s="2">
        <v>0</v>
      </c>
      <c r="I9195" s="2">
        <v>0</v>
      </c>
      <c r="J9195" s="105">
        <f>SUMIF([1]MMM!$A:$A,A9195,[1]MMM!$F:$F)</f>
        <v>0</v>
      </c>
      <c r="K9195" s="2" t="s">
        <v>460</v>
      </c>
      <c r="L9195" s="2">
        <v>0</v>
      </c>
      <c r="M9195" t="s">
        <v>10962</v>
      </c>
      <c r="N9195" t="s">
        <v>14706</v>
      </c>
      <c r="O9195" t="s">
        <v>10962</v>
      </c>
      <c r="P9195" t="s">
        <v>11622</v>
      </c>
    </row>
    <row r="9196" spans="1:16" x14ac:dyDescent="0.3">
      <c r="A9196" t="s">
        <v>7647</v>
      </c>
      <c r="B9196" s="2" t="str">
        <f t="shared" si="431"/>
        <v>6761</v>
      </c>
      <c r="C9196" s="2">
        <f t="shared" si="429"/>
        <v>6761</v>
      </c>
      <c r="D9196" t="str">
        <f>VLOOKUP(C9196,'Cost Centre'!A:B,2,)</f>
        <v>Economic and Rural Development</v>
      </c>
      <c r="E9196" t="str">
        <f t="shared" si="430"/>
        <v>6</v>
      </c>
      <c r="F9196" t="s">
        <v>11625</v>
      </c>
      <c r="G9196" s="2">
        <v>0</v>
      </c>
      <c r="H9196" s="2">
        <v>0</v>
      </c>
      <c r="I9196" s="2">
        <v>0</v>
      </c>
      <c r="J9196" s="105">
        <f>SUMIF([1]MMM!$A:$A,A9196,[1]MMM!$F:$F)</f>
        <v>0</v>
      </c>
      <c r="K9196" s="2" t="s">
        <v>460</v>
      </c>
      <c r="L9196" s="2">
        <v>0</v>
      </c>
      <c r="M9196" t="s">
        <v>10962</v>
      </c>
      <c r="N9196" t="s">
        <v>14706</v>
      </c>
      <c r="O9196" t="s">
        <v>10962</v>
      </c>
      <c r="P9196" t="s">
        <v>11622</v>
      </c>
    </row>
    <row r="9197" spans="1:16" x14ac:dyDescent="0.3">
      <c r="A9197" t="s">
        <v>7648</v>
      </c>
      <c r="B9197" s="2" t="str">
        <f t="shared" si="431"/>
        <v>6761</v>
      </c>
      <c r="C9197" s="2">
        <f t="shared" si="429"/>
        <v>6761</v>
      </c>
      <c r="D9197" t="str">
        <f>VLOOKUP(C9197,'Cost Centre'!A:B,2,)</f>
        <v>Economic and Rural Development</v>
      </c>
      <c r="E9197" t="str">
        <f t="shared" si="430"/>
        <v>6</v>
      </c>
      <c r="F9197" t="s">
        <v>11626</v>
      </c>
      <c r="G9197" s="2">
        <v>0</v>
      </c>
      <c r="H9197" s="2">
        <v>0</v>
      </c>
      <c r="I9197" s="2">
        <v>0</v>
      </c>
      <c r="J9197" s="105">
        <f>SUMIF([1]MMM!$A:$A,A9197,[1]MMM!$F:$F)</f>
        <v>0</v>
      </c>
      <c r="K9197" s="2" t="s">
        <v>460</v>
      </c>
      <c r="L9197" s="2">
        <v>0</v>
      </c>
      <c r="M9197" t="s">
        <v>10962</v>
      </c>
      <c r="N9197" t="s">
        <v>14706</v>
      </c>
      <c r="O9197" t="s">
        <v>10962</v>
      </c>
      <c r="P9197" t="s">
        <v>11622</v>
      </c>
    </row>
    <row r="9198" spans="1:16" x14ac:dyDescent="0.3">
      <c r="A9198" t="s">
        <v>7649</v>
      </c>
      <c r="B9198" s="2" t="str">
        <f t="shared" si="431"/>
        <v>6761</v>
      </c>
      <c r="C9198" s="2">
        <f t="shared" si="429"/>
        <v>6761</v>
      </c>
      <c r="D9198" t="str">
        <f>VLOOKUP(C9198,'Cost Centre'!A:B,2,)</f>
        <v>Economic and Rural Development</v>
      </c>
      <c r="E9198" t="str">
        <f t="shared" si="430"/>
        <v>6</v>
      </c>
      <c r="F9198" t="s">
        <v>11627</v>
      </c>
      <c r="G9198" s="2">
        <v>0</v>
      </c>
      <c r="H9198" s="2">
        <v>0</v>
      </c>
      <c r="I9198" s="2">
        <v>0</v>
      </c>
      <c r="J9198" s="105">
        <f>SUMIF([1]MMM!$A:$A,A9198,[1]MMM!$F:$F)</f>
        <v>0</v>
      </c>
      <c r="K9198" s="2" t="s">
        <v>460</v>
      </c>
      <c r="L9198" s="2">
        <v>0</v>
      </c>
      <c r="M9198" t="s">
        <v>10962</v>
      </c>
      <c r="N9198" t="s">
        <v>14706</v>
      </c>
      <c r="O9198" t="s">
        <v>10962</v>
      </c>
      <c r="P9198" t="s">
        <v>11622</v>
      </c>
    </row>
    <row r="9199" spans="1:16" x14ac:dyDescent="0.3">
      <c r="A9199" t="s">
        <v>7650</v>
      </c>
      <c r="B9199" s="2" t="str">
        <f t="shared" si="431"/>
        <v>6761</v>
      </c>
      <c r="C9199" s="2">
        <f t="shared" si="429"/>
        <v>6761</v>
      </c>
      <c r="D9199" t="str">
        <f>VLOOKUP(C9199,'Cost Centre'!A:B,2,)</f>
        <v>Economic and Rural Development</v>
      </c>
      <c r="E9199" t="str">
        <f t="shared" si="430"/>
        <v>6</v>
      </c>
      <c r="F9199" t="s">
        <v>11628</v>
      </c>
      <c r="G9199" s="2">
        <v>0</v>
      </c>
      <c r="H9199" s="2">
        <v>0</v>
      </c>
      <c r="I9199" s="2">
        <v>0</v>
      </c>
      <c r="J9199" s="105">
        <f>SUMIF([1]MMM!$A:$A,A9199,[1]MMM!$F:$F)</f>
        <v>0</v>
      </c>
      <c r="K9199" s="2" t="s">
        <v>460</v>
      </c>
      <c r="L9199" s="2">
        <v>0</v>
      </c>
      <c r="M9199" t="s">
        <v>10962</v>
      </c>
      <c r="N9199" t="s">
        <v>14706</v>
      </c>
      <c r="O9199" t="s">
        <v>10962</v>
      </c>
      <c r="P9199" t="s">
        <v>11622</v>
      </c>
    </row>
    <row r="9200" spans="1:16" x14ac:dyDescent="0.3">
      <c r="A9200" t="s">
        <v>7651</v>
      </c>
      <c r="B9200" s="2" t="str">
        <f t="shared" si="431"/>
        <v>6761</v>
      </c>
      <c r="C9200" s="2">
        <f t="shared" si="429"/>
        <v>6761</v>
      </c>
      <c r="D9200" t="str">
        <f>VLOOKUP(C9200,'Cost Centre'!A:B,2,)</f>
        <v>Economic and Rural Development</v>
      </c>
      <c r="E9200" t="str">
        <f t="shared" si="430"/>
        <v>6</v>
      </c>
      <c r="F9200" t="s">
        <v>11629</v>
      </c>
      <c r="G9200" s="2">
        <v>0</v>
      </c>
      <c r="H9200" s="2">
        <v>0</v>
      </c>
      <c r="I9200" s="2">
        <v>-2121144.37</v>
      </c>
      <c r="J9200" s="105">
        <f>SUMIF([1]MMM!$A:$A,A9200,[1]MMM!$F:$F)</f>
        <v>-2121144.37</v>
      </c>
      <c r="K9200" s="2" t="s">
        <v>460</v>
      </c>
      <c r="L9200" s="2">
        <v>0</v>
      </c>
      <c r="M9200" t="s">
        <v>10962</v>
      </c>
      <c r="N9200" t="s">
        <v>14706</v>
      </c>
      <c r="O9200" t="s">
        <v>10962</v>
      </c>
      <c r="P9200" t="s">
        <v>11622</v>
      </c>
    </row>
    <row r="9201" spans="1:16" x14ac:dyDescent="0.3">
      <c r="A9201" t="s">
        <v>7652</v>
      </c>
      <c r="B9201" s="2" t="str">
        <f t="shared" si="431"/>
        <v>6761</v>
      </c>
      <c r="C9201" s="2">
        <f t="shared" si="429"/>
        <v>6761</v>
      </c>
      <c r="D9201" t="str">
        <f>VLOOKUP(C9201,'Cost Centre'!A:B,2,)</f>
        <v>Economic and Rural Development</v>
      </c>
      <c r="E9201" t="str">
        <f t="shared" si="430"/>
        <v>6</v>
      </c>
      <c r="F9201" t="s">
        <v>11630</v>
      </c>
      <c r="G9201" s="2">
        <v>0</v>
      </c>
      <c r="H9201" s="2">
        <v>0</v>
      </c>
      <c r="I9201" s="2">
        <v>0</v>
      </c>
      <c r="J9201" s="105">
        <f>SUMIF([1]MMM!$A:$A,A9201,[1]MMM!$F:$F)</f>
        <v>0</v>
      </c>
      <c r="K9201" s="2" t="s">
        <v>460</v>
      </c>
      <c r="L9201" s="2">
        <v>0</v>
      </c>
      <c r="M9201" t="s">
        <v>10962</v>
      </c>
      <c r="N9201" t="s">
        <v>14706</v>
      </c>
      <c r="O9201" t="s">
        <v>10962</v>
      </c>
      <c r="P9201" t="s">
        <v>11622</v>
      </c>
    </row>
    <row r="9202" spans="1:16" x14ac:dyDescent="0.3">
      <c r="A9202" t="s">
        <v>7653</v>
      </c>
      <c r="B9202" s="2" t="str">
        <f t="shared" si="431"/>
        <v>6761</v>
      </c>
      <c r="C9202" s="2">
        <f t="shared" si="429"/>
        <v>6761</v>
      </c>
      <c r="D9202" t="str">
        <f>VLOOKUP(C9202,'Cost Centre'!A:B,2,)</f>
        <v>Economic and Rural Development</v>
      </c>
      <c r="E9202" t="str">
        <f t="shared" si="430"/>
        <v>6</v>
      </c>
      <c r="F9202" t="s">
        <v>11631</v>
      </c>
      <c r="G9202" s="2">
        <v>0</v>
      </c>
      <c r="H9202" s="2">
        <v>0</v>
      </c>
      <c r="I9202" s="2">
        <v>0</v>
      </c>
      <c r="J9202" s="105">
        <f>SUMIF([1]MMM!$A:$A,A9202,[1]MMM!$F:$F)</f>
        <v>0</v>
      </c>
      <c r="K9202" s="2" t="s">
        <v>460</v>
      </c>
      <c r="L9202" s="2">
        <v>0</v>
      </c>
      <c r="M9202" t="s">
        <v>10962</v>
      </c>
      <c r="N9202" t="s">
        <v>14706</v>
      </c>
      <c r="O9202" t="s">
        <v>10962</v>
      </c>
      <c r="P9202" t="s">
        <v>11622</v>
      </c>
    </row>
    <row r="9203" spans="1:16" x14ac:dyDescent="0.3">
      <c r="A9203" t="s">
        <v>7654</v>
      </c>
      <c r="B9203" s="2" t="str">
        <f t="shared" si="431"/>
        <v>6761</v>
      </c>
      <c r="C9203" s="2">
        <f t="shared" si="429"/>
        <v>6761</v>
      </c>
      <c r="D9203" t="str">
        <f>VLOOKUP(C9203,'Cost Centre'!A:B,2,)</f>
        <v>Economic and Rural Development</v>
      </c>
      <c r="E9203" t="str">
        <f t="shared" si="430"/>
        <v>6</v>
      </c>
      <c r="F9203" t="s">
        <v>11632</v>
      </c>
      <c r="G9203" s="2">
        <v>0</v>
      </c>
      <c r="H9203" s="2">
        <v>0</v>
      </c>
      <c r="I9203" s="2">
        <v>0</v>
      </c>
      <c r="J9203" s="105">
        <f>SUMIF([1]MMM!$A:$A,A9203,[1]MMM!$F:$F)</f>
        <v>0</v>
      </c>
      <c r="K9203" s="2" t="s">
        <v>460</v>
      </c>
      <c r="L9203" s="2">
        <v>0</v>
      </c>
      <c r="M9203" t="s">
        <v>10962</v>
      </c>
      <c r="N9203" t="s">
        <v>14706</v>
      </c>
      <c r="O9203" t="s">
        <v>10962</v>
      </c>
      <c r="P9203" t="s">
        <v>11622</v>
      </c>
    </row>
    <row r="9204" spans="1:16" x14ac:dyDescent="0.3">
      <c r="A9204" t="s">
        <v>7655</v>
      </c>
      <c r="B9204" s="2" t="str">
        <f t="shared" si="431"/>
        <v>6761</v>
      </c>
      <c r="C9204" s="2">
        <f t="shared" si="429"/>
        <v>6761</v>
      </c>
      <c r="D9204" t="str">
        <f>VLOOKUP(C9204,'Cost Centre'!A:B,2,)</f>
        <v>Economic and Rural Development</v>
      </c>
      <c r="E9204" t="str">
        <f t="shared" si="430"/>
        <v>6</v>
      </c>
      <c r="F9204" t="s">
        <v>11633</v>
      </c>
      <c r="G9204" s="2">
        <v>0</v>
      </c>
      <c r="H9204" s="2">
        <v>0</v>
      </c>
      <c r="I9204" s="2">
        <v>0</v>
      </c>
      <c r="J9204" s="105">
        <f>SUMIF([1]MMM!$A:$A,A9204,[1]MMM!$F:$F)</f>
        <v>0</v>
      </c>
      <c r="K9204" s="2" t="s">
        <v>460</v>
      </c>
      <c r="L9204" s="2">
        <v>0</v>
      </c>
      <c r="M9204" t="s">
        <v>10962</v>
      </c>
      <c r="N9204" t="s">
        <v>14706</v>
      </c>
      <c r="O9204" t="s">
        <v>10962</v>
      </c>
      <c r="P9204" t="s">
        <v>11622</v>
      </c>
    </row>
    <row r="9205" spans="1:16" x14ac:dyDescent="0.3">
      <c r="A9205" t="s">
        <v>7656</v>
      </c>
      <c r="B9205" s="2" t="str">
        <f t="shared" si="431"/>
        <v>6761</v>
      </c>
      <c r="C9205" s="2">
        <f t="shared" si="429"/>
        <v>6761</v>
      </c>
      <c r="D9205" t="str">
        <f>VLOOKUP(C9205,'Cost Centre'!A:B,2,)</f>
        <v>Economic and Rural Development</v>
      </c>
      <c r="E9205" t="str">
        <f t="shared" si="430"/>
        <v>6</v>
      </c>
      <c r="F9205" t="s">
        <v>11634</v>
      </c>
      <c r="G9205" s="2">
        <v>0</v>
      </c>
      <c r="H9205" s="2">
        <v>0</v>
      </c>
      <c r="I9205" s="2">
        <v>0</v>
      </c>
      <c r="J9205" s="105">
        <f>SUMIF([1]MMM!$A:$A,A9205,[1]MMM!$F:$F)</f>
        <v>0</v>
      </c>
      <c r="K9205" s="2" t="s">
        <v>460</v>
      </c>
      <c r="L9205" s="2">
        <v>0</v>
      </c>
      <c r="M9205" t="s">
        <v>10962</v>
      </c>
      <c r="N9205" t="s">
        <v>14706</v>
      </c>
      <c r="O9205" t="s">
        <v>10962</v>
      </c>
      <c r="P9205" t="s">
        <v>11622</v>
      </c>
    </row>
    <row r="9206" spans="1:16" x14ac:dyDescent="0.3">
      <c r="A9206" t="s">
        <v>7657</v>
      </c>
      <c r="B9206" s="2" t="str">
        <f t="shared" si="431"/>
        <v>6761</v>
      </c>
      <c r="C9206" s="2">
        <f t="shared" si="429"/>
        <v>6761</v>
      </c>
      <c r="D9206" t="str">
        <f>VLOOKUP(C9206,'Cost Centre'!A:B,2,)</f>
        <v>Economic and Rural Development</v>
      </c>
      <c r="E9206" t="str">
        <f t="shared" si="430"/>
        <v>6</v>
      </c>
      <c r="F9206" t="s">
        <v>11635</v>
      </c>
      <c r="G9206" s="2">
        <v>0</v>
      </c>
      <c r="H9206" s="2">
        <v>0</v>
      </c>
      <c r="I9206" s="2">
        <v>0</v>
      </c>
      <c r="J9206" s="105">
        <f>SUMIF([1]MMM!$A:$A,A9206,[1]MMM!$F:$F)</f>
        <v>0</v>
      </c>
      <c r="K9206" s="2" t="s">
        <v>460</v>
      </c>
      <c r="L9206" s="2">
        <v>0</v>
      </c>
      <c r="M9206" t="s">
        <v>10962</v>
      </c>
      <c r="N9206" t="s">
        <v>14706</v>
      </c>
      <c r="O9206" t="s">
        <v>10962</v>
      </c>
      <c r="P9206" t="s">
        <v>11622</v>
      </c>
    </row>
    <row r="9207" spans="1:16" x14ac:dyDescent="0.3">
      <c r="A9207" t="s">
        <v>7658</v>
      </c>
      <c r="B9207" s="2" t="str">
        <f t="shared" si="431"/>
        <v>6761</v>
      </c>
      <c r="C9207" s="2">
        <f t="shared" si="429"/>
        <v>6761</v>
      </c>
      <c r="D9207" t="str">
        <f>VLOOKUP(C9207,'Cost Centre'!A:B,2,)</f>
        <v>Economic and Rural Development</v>
      </c>
      <c r="E9207" t="str">
        <f t="shared" si="430"/>
        <v>6</v>
      </c>
      <c r="F9207" t="s">
        <v>11636</v>
      </c>
      <c r="G9207" s="2">
        <v>0</v>
      </c>
      <c r="H9207" s="2">
        <v>0</v>
      </c>
      <c r="I9207" s="2">
        <v>0</v>
      </c>
      <c r="J9207" s="105">
        <f>SUMIF([1]MMM!$A:$A,A9207,[1]MMM!$F:$F)</f>
        <v>0</v>
      </c>
      <c r="K9207" s="2" t="s">
        <v>460</v>
      </c>
      <c r="L9207" s="2">
        <v>0</v>
      </c>
      <c r="M9207" t="s">
        <v>10962</v>
      </c>
      <c r="N9207" t="s">
        <v>14706</v>
      </c>
      <c r="O9207" t="s">
        <v>10962</v>
      </c>
      <c r="P9207" t="s">
        <v>11622</v>
      </c>
    </row>
    <row r="9208" spans="1:16" x14ac:dyDescent="0.3">
      <c r="A9208" t="s">
        <v>7659</v>
      </c>
      <c r="B9208" s="2" t="str">
        <f t="shared" si="431"/>
        <v>6761</v>
      </c>
      <c r="C9208" s="2">
        <f t="shared" si="429"/>
        <v>6761</v>
      </c>
      <c r="D9208" t="str">
        <f>VLOOKUP(C9208,'Cost Centre'!A:B,2,)</f>
        <v>Economic and Rural Development</v>
      </c>
      <c r="E9208" t="str">
        <f t="shared" si="430"/>
        <v>6</v>
      </c>
      <c r="F9208" t="s">
        <v>11637</v>
      </c>
      <c r="G9208" s="2">
        <v>0</v>
      </c>
      <c r="H9208" s="2">
        <v>0</v>
      </c>
      <c r="I9208" s="2">
        <v>0</v>
      </c>
      <c r="J9208" s="105">
        <f>SUMIF([1]MMM!$A:$A,A9208,[1]MMM!$F:$F)</f>
        <v>0</v>
      </c>
      <c r="K9208" s="2" t="s">
        <v>460</v>
      </c>
      <c r="L9208" s="2">
        <v>0</v>
      </c>
      <c r="M9208" t="s">
        <v>10962</v>
      </c>
      <c r="N9208" t="s">
        <v>14706</v>
      </c>
      <c r="O9208" t="s">
        <v>10962</v>
      </c>
      <c r="P9208" t="s">
        <v>11622</v>
      </c>
    </row>
    <row r="9209" spans="1:16" x14ac:dyDescent="0.3">
      <c r="A9209" t="s">
        <v>7660</v>
      </c>
      <c r="B9209" s="2" t="str">
        <f t="shared" si="431"/>
        <v>6761</v>
      </c>
      <c r="C9209" s="2">
        <f t="shared" si="429"/>
        <v>6761</v>
      </c>
      <c r="D9209" t="str">
        <f>VLOOKUP(C9209,'Cost Centre'!A:B,2,)</f>
        <v>Economic and Rural Development</v>
      </c>
      <c r="E9209" t="str">
        <f t="shared" si="430"/>
        <v>6</v>
      </c>
      <c r="F9209" t="s">
        <v>11638</v>
      </c>
      <c r="G9209" s="2">
        <v>0</v>
      </c>
      <c r="H9209" s="2">
        <v>0</v>
      </c>
      <c r="I9209" s="2">
        <v>0</v>
      </c>
      <c r="J9209" s="105">
        <f>SUMIF([1]MMM!$A:$A,A9209,[1]MMM!$F:$F)</f>
        <v>0</v>
      </c>
      <c r="K9209" s="2" t="s">
        <v>460</v>
      </c>
      <c r="L9209" s="2">
        <v>0</v>
      </c>
      <c r="M9209" t="s">
        <v>10962</v>
      </c>
      <c r="N9209" t="s">
        <v>14706</v>
      </c>
      <c r="O9209" t="s">
        <v>10962</v>
      </c>
      <c r="P9209" t="s">
        <v>11622</v>
      </c>
    </row>
    <row r="9210" spans="1:16" x14ac:dyDescent="0.3">
      <c r="A9210" t="s">
        <v>1708</v>
      </c>
      <c r="B9210" s="2" t="str">
        <f t="shared" si="431"/>
        <v>6761</v>
      </c>
      <c r="C9210" s="2">
        <f t="shared" si="429"/>
        <v>6761</v>
      </c>
      <c r="D9210" t="str">
        <f>VLOOKUP(C9210,'Cost Centre'!A:B,2,)</f>
        <v>Economic and Rural Development</v>
      </c>
      <c r="E9210" t="str">
        <f t="shared" si="430"/>
        <v>6</v>
      </c>
      <c r="F9210" t="s">
        <v>11009</v>
      </c>
      <c r="G9210" s="2">
        <v>0</v>
      </c>
      <c r="H9210" s="2">
        <v>0</v>
      </c>
      <c r="I9210" s="2">
        <v>0</v>
      </c>
      <c r="J9210" s="105">
        <f>SUMIF([1]MMM!$A:$A,A9210,[1]MMM!$F:$F)</f>
        <v>0</v>
      </c>
      <c r="K9210" s="2" t="s">
        <v>460</v>
      </c>
      <c r="L9210" s="2">
        <v>0</v>
      </c>
      <c r="M9210" t="s">
        <v>10962</v>
      </c>
      <c r="N9210" t="s">
        <v>14706</v>
      </c>
      <c r="O9210" t="s">
        <v>10962</v>
      </c>
      <c r="P9210" t="s">
        <v>11010</v>
      </c>
    </row>
    <row r="9211" spans="1:16" x14ac:dyDescent="0.3">
      <c r="A9211" t="s">
        <v>7661</v>
      </c>
      <c r="B9211" s="2" t="str">
        <f t="shared" si="431"/>
        <v>6761</v>
      </c>
      <c r="C9211" s="2">
        <f t="shared" si="429"/>
        <v>6761</v>
      </c>
      <c r="D9211" t="str">
        <f>VLOOKUP(C9211,'Cost Centre'!A:B,2,)</f>
        <v>Economic and Rural Development</v>
      </c>
      <c r="E9211" t="str">
        <f t="shared" si="430"/>
        <v>6</v>
      </c>
      <c r="F9211" t="s">
        <v>11011</v>
      </c>
      <c r="G9211" s="2">
        <v>0</v>
      </c>
      <c r="H9211" s="2">
        <v>0</v>
      </c>
      <c r="I9211" s="2">
        <v>0</v>
      </c>
      <c r="J9211" s="105">
        <f>SUMIF([1]MMM!$A:$A,A9211,[1]MMM!$F:$F)</f>
        <v>0</v>
      </c>
      <c r="K9211" s="2" t="s">
        <v>460</v>
      </c>
      <c r="L9211" s="2">
        <v>0</v>
      </c>
      <c r="M9211" t="s">
        <v>10962</v>
      </c>
      <c r="N9211" t="s">
        <v>14706</v>
      </c>
      <c r="O9211" t="s">
        <v>10962</v>
      </c>
      <c r="P9211" t="s">
        <v>11010</v>
      </c>
    </row>
    <row r="9212" spans="1:16" x14ac:dyDescent="0.3">
      <c r="A9212" t="s">
        <v>7662</v>
      </c>
      <c r="B9212" s="2" t="str">
        <f t="shared" si="431"/>
        <v>6761</v>
      </c>
      <c r="C9212" s="2">
        <f t="shared" si="429"/>
        <v>6761</v>
      </c>
      <c r="D9212" t="str">
        <f>VLOOKUP(C9212,'Cost Centre'!A:B,2,)</f>
        <v>Economic and Rural Development</v>
      </c>
      <c r="E9212" t="str">
        <f t="shared" si="430"/>
        <v>6</v>
      </c>
      <c r="F9212" t="s">
        <v>11012</v>
      </c>
      <c r="G9212" s="2">
        <v>0</v>
      </c>
      <c r="H9212" s="2">
        <v>0</v>
      </c>
      <c r="I9212" s="2">
        <v>0</v>
      </c>
      <c r="J9212" s="105">
        <f>SUMIF([1]MMM!$A:$A,A9212,[1]MMM!$F:$F)</f>
        <v>0</v>
      </c>
      <c r="K9212" s="2" t="s">
        <v>460</v>
      </c>
      <c r="L9212" s="2">
        <v>0</v>
      </c>
      <c r="M9212" t="s">
        <v>10962</v>
      </c>
      <c r="N9212" t="s">
        <v>14706</v>
      </c>
      <c r="O9212" t="s">
        <v>10962</v>
      </c>
      <c r="P9212" t="s">
        <v>11010</v>
      </c>
    </row>
    <row r="9213" spans="1:16" x14ac:dyDescent="0.3">
      <c r="A9213" t="s">
        <v>7663</v>
      </c>
      <c r="B9213" s="2" t="str">
        <f t="shared" si="431"/>
        <v>6761</v>
      </c>
      <c r="C9213" s="2">
        <f t="shared" si="429"/>
        <v>6761</v>
      </c>
      <c r="D9213" t="str">
        <f>VLOOKUP(C9213,'Cost Centre'!A:B,2,)</f>
        <v>Economic and Rural Development</v>
      </c>
      <c r="E9213" t="str">
        <f t="shared" si="430"/>
        <v>6</v>
      </c>
      <c r="F9213" t="s">
        <v>11013</v>
      </c>
      <c r="G9213" s="2">
        <v>0</v>
      </c>
      <c r="H9213" s="2">
        <v>0</v>
      </c>
      <c r="I9213" s="2">
        <v>0</v>
      </c>
      <c r="J9213" s="105">
        <f>SUMIF([1]MMM!$A:$A,A9213,[1]MMM!$F:$F)</f>
        <v>0</v>
      </c>
      <c r="K9213" s="2" t="s">
        <v>460</v>
      </c>
      <c r="L9213" s="2">
        <v>0</v>
      </c>
      <c r="M9213" t="s">
        <v>10962</v>
      </c>
      <c r="N9213" t="s">
        <v>14706</v>
      </c>
      <c r="O9213" t="s">
        <v>10962</v>
      </c>
      <c r="P9213" t="s">
        <v>11010</v>
      </c>
    </row>
    <row r="9214" spans="1:16" x14ac:dyDescent="0.3">
      <c r="A9214" t="s">
        <v>7664</v>
      </c>
      <c r="B9214" s="2" t="str">
        <f t="shared" si="431"/>
        <v>6761</v>
      </c>
      <c r="C9214" s="2">
        <f t="shared" si="429"/>
        <v>6761</v>
      </c>
      <c r="D9214" t="str">
        <f>VLOOKUP(C9214,'Cost Centre'!A:B,2,)</f>
        <v>Economic and Rural Development</v>
      </c>
      <c r="E9214" t="str">
        <f t="shared" si="430"/>
        <v>6</v>
      </c>
      <c r="F9214" t="s">
        <v>11014</v>
      </c>
      <c r="G9214" s="2">
        <v>0</v>
      </c>
      <c r="H9214" s="2">
        <v>0</v>
      </c>
      <c r="I9214" s="2">
        <v>0</v>
      </c>
      <c r="J9214" s="105">
        <f>SUMIF([1]MMM!$A:$A,A9214,[1]MMM!$F:$F)</f>
        <v>0</v>
      </c>
      <c r="K9214" s="2" t="s">
        <v>460</v>
      </c>
      <c r="L9214" s="2">
        <v>0</v>
      </c>
      <c r="M9214" t="s">
        <v>10962</v>
      </c>
      <c r="N9214" t="s">
        <v>14706</v>
      </c>
      <c r="O9214" t="s">
        <v>10962</v>
      </c>
      <c r="P9214" t="s">
        <v>11010</v>
      </c>
    </row>
    <row r="9215" spans="1:16" x14ac:dyDescent="0.3">
      <c r="A9215" t="s">
        <v>7665</v>
      </c>
      <c r="B9215" s="2" t="str">
        <f t="shared" si="431"/>
        <v>6761</v>
      </c>
      <c r="C9215" s="2">
        <f t="shared" si="429"/>
        <v>6761</v>
      </c>
      <c r="D9215" t="str">
        <f>VLOOKUP(C9215,'Cost Centre'!A:B,2,)</f>
        <v>Economic and Rural Development</v>
      </c>
      <c r="E9215" t="str">
        <f t="shared" si="430"/>
        <v>6</v>
      </c>
      <c r="F9215" t="s">
        <v>11015</v>
      </c>
      <c r="G9215" s="2">
        <v>0</v>
      </c>
      <c r="H9215" s="2">
        <v>0</v>
      </c>
      <c r="I9215" s="2">
        <v>0</v>
      </c>
      <c r="J9215" s="105">
        <f>SUMIF([1]MMM!$A:$A,A9215,[1]MMM!$F:$F)</f>
        <v>0</v>
      </c>
      <c r="K9215" s="2" t="s">
        <v>460</v>
      </c>
      <c r="L9215" s="2">
        <v>0</v>
      </c>
      <c r="M9215" t="s">
        <v>10962</v>
      </c>
      <c r="N9215" t="s">
        <v>14706</v>
      </c>
      <c r="O9215" t="s">
        <v>10962</v>
      </c>
      <c r="P9215" t="s">
        <v>11010</v>
      </c>
    </row>
    <row r="9216" spans="1:16" x14ac:dyDescent="0.3">
      <c r="A9216" t="s">
        <v>7666</v>
      </c>
      <c r="B9216" s="2" t="str">
        <f t="shared" si="431"/>
        <v>6761</v>
      </c>
      <c r="C9216" s="2">
        <f t="shared" si="429"/>
        <v>6761</v>
      </c>
      <c r="D9216" t="str">
        <f>VLOOKUP(C9216,'Cost Centre'!A:B,2,)</f>
        <v>Economic and Rural Development</v>
      </c>
      <c r="E9216" t="str">
        <f t="shared" si="430"/>
        <v>6</v>
      </c>
      <c r="F9216" t="s">
        <v>11016</v>
      </c>
      <c r="G9216" s="2">
        <v>0</v>
      </c>
      <c r="H9216" s="2">
        <v>0</v>
      </c>
      <c r="I9216" s="2">
        <v>0</v>
      </c>
      <c r="J9216" s="105">
        <f>SUMIF([1]MMM!$A:$A,A9216,[1]MMM!$F:$F)</f>
        <v>0</v>
      </c>
      <c r="K9216" s="2" t="s">
        <v>460</v>
      </c>
      <c r="L9216" s="2">
        <v>0</v>
      </c>
      <c r="M9216" t="s">
        <v>10962</v>
      </c>
      <c r="N9216" t="s">
        <v>14706</v>
      </c>
      <c r="O9216" t="s">
        <v>10962</v>
      </c>
      <c r="P9216" t="s">
        <v>11010</v>
      </c>
    </row>
    <row r="9217" spans="1:16" x14ac:dyDescent="0.3">
      <c r="A9217" t="s">
        <v>7667</v>
      </c>
      <c r="B9217" s="2" t="str">
        <f t="shared" si="431"/>
        <v>6761</v>
      </c>
      <c r="C9217" s="2">
        <f t="shared" si="429"/>
        <v>6761</v>
      </c>
      <c r="D9217" t="str">
        <f>VLOOKUP(C9217,'Cost Centre'!A:B,2,)</f>
        <v>Economic and Rural Development</v>
      </c>
      <c r="E9217" t="str">
        <f t="shared" si="430"/>
        <v>6</v>
      </c>
      <c r="F9217" t="s">
        <v>11017</v>
      </c>
      <c r="G9217" s="2">
        <v>0</v>
      </c>
      <c r="H9217" s="2">
        <v>0</v>
      </c>
      <c r="I9217" s="2">
        <v>0</v>
      </c>
      <c r="J9217" s="105">
        <f>SUMIF([1]MMM!$A:$A,A9217,[1]MMM!$F:$F)</f>
        <v>0</v>
      </c>
      <c r="K9217" s="2" t="s">
        <v>460</v>
      </c>
      <c r="L9217" s="2">
        <v>0</v>
      </c>
      <c r="M9217" t="s">
        <v>10962</v>
      </c>
      <c r="N9217" t="s">
        <v>14706</v>
      </c>
      <c r="O9217" t="s">
        <v>10962</v>
      </c>
      <c r="P9217" t="s">
        <v>11010</v>
      </c>
    </row>
    <row r="9218" spans="1:16" x14ac:dyDescent="0.3">
      <c r="A9218" t="s">
        <v>7668</v>
      </c>
      <c r="B9218" s="2" t="str">
        <f t="shared" si="431"/>
        <v>6761</v>
      </c>
      <c r="C9218" s="2">
        <f t="shared" ref="C9218:C9281" si="432">VALUE(B9218)</f>
        <v>6761</v>
      </c>
      <c r="D9218" t="str">
        <f>VLOOKUP(C9218,'Cost Centre'!A:B,2,)</f>
        <v>Economic and Rural Development</v>
      </c>
      <c r="E9218" t="str">
        <f t="shared" ref="E9218:E9281" si="433">MID(A9218,5,1)</f>
        <v>6</v>
      </c>
      <c r="F9218" t="s">
        <v>11018</v>
      </c>
      <c r="G9218" s="2">
        <v>0</v>
      </c>
      <c r="H9218" s="2">
        <v>0</v>
      </c>
      <c r="I9218" s="2">
        <v>0</v>
      </c>
      <c r="J9218" s="105">
        <f>SUMIF([1]MMM!$A:$A,A9218,[1]MMM!$F:$F)</f>
        <v>0</v>
      </c>
      <c r="K9218" s="2" t="s">
        <v>460</v>
      </c>
      <c r="L9218" s="2">
        <v>0</v>
      </c>
      <c r="M9218" t="s">
        <v>10962</v>
      </c>
      <c r="N9218" t="s">
        <v>14706</v>
      </c>
      <c r="O9218" t="s">
        <v>10962</v>
      </c>
      <c r="P9218" t="s">
        <v>11010</v>
      </c>
    </row>
    <row r="9219" spans="1:16" x14ac:dyDescent="0.3">
      <c r="A9219" t="s">
        <v>7669</v>
      </c>
      <c r="B9219" s="2" t="str">
        <f t="shared" ref="B9219:B9282" si="434">MID(A9219,1,4)</f>
        <v>6761</v>
      </c>
      <c r="C9219" s="2">
        <f t="shared" si="432"/>
        <v>6761</v>
      </c>
      <c r="D9219" t="str">
        <f>VLOOKUP(C9219,'Cost Centre'!A:B,2,)</f>
        <v>Economic and Rural Development</v>
      </c>
      <c r="E9219" t="str">
        <f t="shared" si="433"/>
        <v>6</v>
      </c>
      <c r="F9219" t="s">
        <v>11019</v>
      </c>
      <c r="G9219" s="2">
        <v>0</v>
      </c>
      <c r="H9219" s="2">
        <v>0</v>
      </c>
      <c r="I9219" s="2">
        <v>0</v>
      </c>
      <c r="J9219" s="105">
        <f>SUMIF([1]MMM!$A:$A,A9219,[1]MMM!$F:$F)</f>
        <v>0</v>
      </c>
      <c r="K9219" s="2" t="s">
        <v>460</v>
      </c>
      <c r="L9219" s="2">
        <v>0</v>
      </c>
      <c r="M9219" t="s">
        <v>10962</v>
      </c>
      <c r="N9219" t="s">
        <v>14706</v>
      </c>
      <c r="O9219" t="s">
        <v>10962</v>
      </c>
      <c r="P9219" t="s">
        <v>11010</v>
      </c>
    </row>
    <row r="9220" spans="1:16" x14ac:dyDescent="0.3">
      <c r="A9220" t="s">
        <v>1709</v>
      </c>
      <c r="B9220" s="2" t="str">
        <f t="shared" si="434"/>
        <v>6761</v>
      </c>
      <c r="C9220" s="2">
        <f t="shared" si="432"/>
        <v>6761</v>
      </c>
      <c r="D9220" t="str">
        <f>VLOOKUP(C9220,'Cost Centre'!A:B,2,)</f>
        <v>Economic and Rural Development</v>
      </c>
      <c r="E9220" t="str">
        <f t="shared" si="433"/>
        <v>8</v>
      </c>
      <c r="F9220" t="s">
        <v>462</v>
      </c>
      <c r="G9220" s="2">
        <v>3599145.37</v>
      </c>
      <c r="H9220" s="2">
        <v>0</v>
      </c>
      <c r="I9220" s="2">
        <v>0</v>
      </c>
      <c r="J9220" s="105">
        <f>SUMIF([1]MMM!$A:$A,A9220,[1]MMM!$F:$F)</f>
        <v>3599145.37</v>
      </c>
      <c r="K9220" s="2" t="s">
        <v>460</v>
      </c>
      <c r="L9220" s="2">
        <v>0</v>
      </c>
      <c r="M9220" t="s">
        <v>10962</v>
      </c>
      <c r="N9220" t="s">
        <v>14706</v>
      </c>
      <c r="O9220" t="s">
        <v>10916</v>
      </c>
      <c r="P9220" t="s">
        <v>10917</v>
      </c>
    </row>
    <row r="9221" spans="1:16" x14ac:dyDescent="0.3">
      <c r="A9221" t="s">
        <v>1710</v>
      </c>
      <c r="B9221" s="2" t="str">
        <f t="shared" si="434"/>
        <v>6761</v>
      </c>
      <c r="C9221" s="2">
        <f t="shared" si="432"/>
        <v>6761</v>
      </c>
      <c r="D9221" t="str">
        <f>VLOOKUP(C9221,'Cost Centre'!A:B,2,)</f>
        <v>Economic and Rural Development</v>
      </c>
      <c r="E9221" t="str">
        <f t="shared" si="433"/>
        <v>8</v>
      </c>
      <c r="F9221" t="s">
        <v>464</v>
      </c>
      <c r="G9221" s="2">
        <v>0</v>
      </c>
      <c r="H9221" s="2">
        <v>0</v>
      </c>
      <c r="I9221" s="2">
        <v>0</v>
      </c>
      <c r="J9221" s="105">
        <f>SUMIF([1]MMM!$A:$A,A9221,[1]MMM!$F:$F)</f>
        <v>0</v>
      </c>
      <c r="K9221" s="2" t="s">
        <v>460</v>
      </c>
      <c r="L9221" s="2">
        <v>0</v>
      </c>
      <c r="M9221" t="s">
        <v>10962</v>
      </c>
      <c r="N9221" t="s">
        <v>14706</v>
      </c>
      <c r="O9221" t="s">
        <v>10916</v>
      </c>
      <c r="P9221" t="s">
        <v>10917</v>
      </c>
    </row>
    <row r="9222" spans="1:16" x14ac:dyDescent="0.3">
      <c r="A9222" t="s">
        <v>1711</v>
      </c>
      <c r="B9222" s="2" t="str">
        <f t="shared" si="434"/>
        <v>6761</v>
      </c>
      <c r="C9222" s="2">
        <f t="shared" si="432"/>
        <v>6761</v>
      </c>
      <c r="D9222" t="str">
        <f>VLOOKUP(C9222,'Cost Centre'!A:B,2,)</f>
        <v>Economic and Rural Development</v>
      </c>
      <c r="E9222" t="str">
        <f t="shared" si="433"/>
        <v>8</v>
      </c>
      <c r="F9222" t="s">
        <v>466</v>
      </c>
      <c r="G9222" s="2">
        <v>0</v>
      </c>
      <c r="H9222" s="2">
        <v>0</v>
      </c>
      <c r="I9222" s="2">
        <v>0</v>
      </c>
      <c r="J9222" s="105">
        <f>SUMIF([1]MMM!$A:$A,A9222,[1]MMM!$F:$F)</f>
        <v>0</v>
      </c>
      <c r="K9222" s="2" t="s">
        <v>460</v>
      </c>
      <c r="L9222" s="2">
        <v>0</v>
      </c>
      <c r="M9222" t="s">
        <v>10962</v>
      </c>
      <c r="N9222" t="s">
        <v>14706</v>
      </c>
      <c r="O9222" t="s">
        <v>10916</v>
      </c>
      <c r="P9222" t="s">
        <v>10917</v>
      </c>
    </row>
    <row r="9223" spans="1:16" x14ac:dyDescent="0.3">
      <c r="A9223" t="s">
        <v>1712</v>
      </c>
      <c r="B9223" s="2" t="str">
        <f t="shared" si="434"/>
        <v>6761</v>
      </c>
      <c r="C9223" s="2">
        <f t="shared" si="432"/>
        <v>6761</v>
      </c>
      <c r="D9223" t="str">
        <f>VLOOKUP(C9223,'Cost Centre'!A:B,2,)</f>
        <v>Economic and Rural Development</v>
      </c>
      <c r="E9223" t="str">
        <f t="shared" si="433"/>
        <v>8</v>
      </c>
      <c r="F9223" t="s">
        <v>468</v>
      </c>
      <c r="G9223" s="2">
        <v>0</v>
      </c>
      <c r="H9223" s="2">
        <v>3384832.11</v>
      </c>
      <c r="I9223" s="2">
        <v>0</v>
      </c>
      <c r="J9223" s="105">
        <f>SUMIF([1]MMM!$A:$A,A9223,[1]MMM!$F:$F)</f>
        <v>3384832.11</v>
      </c>
      <c r="K9223" s="2" t="s">
        <v>460</v>
      </c>
      <c r="L9223" s="2">
        <v>0</v>
      </c>
      <c r="M9223" t="s">
        <v>10962</v>
      </c>
      <c r="N9223" t="s">
        <v>14706</v>
      </c>
      <c r="O9223" t="s">
        <v>10916</v>
      </c>
      <c r="P9223" t="s">
        <v>10917</v>
      </c>
    </row>
    <row r="9224" spans="1:16" x14ac:dyDescent="0.3">
      <c r="A9224" t="s">
        <v>1713</v>
      </c>
      <c r="B9224" s="2" t="str">
        <f t="shared" si="434"/>
        <v>6761</v>
      </c>
      <c r="C9224" s="2">
        <f t="shared" si="432"/>
        <v>6761</v>
      </c>
      <c r="D9224" t="str">
        <f>VLOOKUP(C9224,'Cost Centre'!A:B,2,)</f>
        <v>Economic and Rural Development</v>
      </c>
      <c r="E9224" t="str">
        <f t="shared" si="433"/>
        <v>8</v>
      </c>
      <c r="F9224" t="s">
        <v>470</v>
      </c>
      <c r="G9224" s="2">
        <v>0</v>
      </c>
      <c r="H9224" s="2">
        <v>0</v>
      </c>
      <c r="I9224" s="2">
        <v>0</v>
      </c>
      <c r="J9224" s="105">
        <f>SUMIF([1]MMM!$A:$A,A9224,[1]MMM!$F:$F)</f>
        <v>0</v>
      </c>
      <c r="K9224" s="2" t="s">
        <v>460</v>
      </c>
      <c r="L9224" s="2">
        <v>0</v>
      </c>
      <c r="M9224" t="s">
        <v>10962</v>
      </c>
      <c r="N9224" t="s">
        <v>14706</v>
      </c>
      <c r="O9224" t="s">
        <v>10916</v>
      </c>
      <c r="P9224" t="s">
        <v>10917</v>
      </c>
    </row>
    <row r="9225" spans="1:16" x14ac:dyDescent="0.3">
      <c r="A9225" t="s">
        <v>7670</v>
      </c>
      <c r="B9225" s="2" t="str">
        <f t="shared" si="434"/>
        <v>6761</v>
      </c>
      <c r="C9225" s="2">
        <f t="shared" si="432"/>
        <v>6761</v>
      </c>
      <c r="D9225" t="str">
        <f>VLOOKUP(C9225,'Cost Centre'!A:B,2,)</f>
        <v>Economic and Rural Development</v>
      </c>
      <c r="E9225" t="str">
        <f t="shared" si="433"/>
        <v>8</v>
      </c>
      <c r="F9225" t="s">
        <v>2159</v>
      </c>
      <c r="G9225" s="2">
        <v>0</v>
      </c>
      <c r="H9225" s="2">
        <v>0</v>
      </c>
      <c r="I9225" s="2">
        <v>0</v>
      </c>
      <c r="J9225" s="105">
        <f>SUMIF([1]MMM!$A:$A,A9225,[1]MMM!$F:$F)</f>
        <v>0</v>
      </c>
      <c r="K9225" s="2" t="s">
        <v>460</v>
      </c>
      <c r="L9225" s="2">
        <v>0</v>
      </c>
      <c r="M9225" t="s">
        <v>10962</v>
      </c>
      <c r="N9225" t="s">
        <v>14706</v>
      </c>
      <c r="O9225" t="s">
        <v>10916</v>
      </c>
      <c r="P9225" t="s">
        <v>10917</v>
      </c>
    </row>
    <row r="9226" spans="1:16" x14ac:dyDescent="0.3">
      <c r="A9226" t="s">
        <v>7671</v>
      </c>
      <c r="B9226" s="2" t="str">
        <f t="shared" si="434"/>
        <v>6781</v>
      </c>
      <c r="C9226" s="2">
        <f t="shared" si="432"/>
        <v>6781</v>
      </c>
      <c r="D9226" t="str">
        <f>VLOOKUP(C9226,'Cost Centre'!A:B,2,)</f>
        <v>Economic and Rural Development</v>
      </c>
      <c r="E9226" t="str">
        <f t="shared" si="433"/>
        <v>1</v>
      </c>
      <c r="F9226" t="s">
        <v>336</v>
      </c>
      <c r="G9226" s="2">
        <v>0</v>
      </c>
      <c r="H9226" s="2">
        <v>0</v>
      </c>
      <c r="I9226" s="2">
        <v>-4545</v>
      </c>
      <c r="J9226" s="105">
        <f>SUMIF([1]MMM!$A:$A,A9226,[1]MMM!$F:$F)</f>
        <v>-4545</v>
      </c>
      <c r="K9226" s="2" t="s">
        <v>10</v>
      </c>
      <c r="L9226" s="2">
        <v>-10530</v>
      </c>
      <c r="M9226" t="s">
        <v>10962</v>
      </c>
      <c r="N9226" t="s">
        <v>14734</v>
      </c>
      <c r="O9226" t="s">
        <v>11023</v>
      </c>
      <c r="P9226" t="s">
        <v>12548</v>
      </c>
    </row>
    <row r="9227" spans="1:16" x14ac:dyDescent="0.3">
      <c r="A9227" t="s">
        <v>7672</v>
      </c>
      <c r="B9227" s="2" t="str">
        <f t="shared" si="434"/>
        <v>6781</v>
      </c>
      <c r="C9227" s="2">
        <f t="shared" si="432"/>
        <v>6781</v>
      </c>
      <c r="D9227" t="str">
        <f>VLOOKUP(C9227,'Cost Centre'!A:B,2,)</f>
        <v>Economic and Rural Development</v>
      </c>
      <c r="E9227" t="str">
        <f t="shared" si="433"/>
        <v>2</v>
      </c>
      <c r="F9227" t="s">
        <v>48</v>
      </c>
      <c r="G9227" s="2">
        <v>0</v>
      </c>
      <c r="H9227" s="2">
        <v>4373022.4000000004</v>
      </c>
      <c r="I9227" s="2">
        <v>0</v>
      </c>
      <c r="J9227" s="105">
        <f>SUMIF([1]MMM!$A:$A,A9227,[1]MMM!$F:$F)</f>
        <v>4373022.4000000004</v>
      </c>
      <c r="K9227" s="2" t="s">
        <v>10</v>
      </c>
      <c r="L9227" s="2">
        <v>3979632</v>
      </c>
      <c r="M9227" t="s">
        <v>10962</v>
      </c>
      <c r="N9227" t="s">
        <v>14734</v>
      </c>
      <c r="O9227" t="s">
        <v>10871</v>
      </c>
      <c r="P9227" t="s">
        <v>10875</v>
      </c>
    </row>
    <row r="9228" spans="1:16" x14ac:dyDescent="0.3">
      <c r="A9228" t="s">
        <v>7673</v>
      </c>
      <c r="B9228" s="2" t="str">
        <f t="shared" si="434"/>
        <v>6781</v>
      </c>
      <c r="C9228" s="2">
        <f t="shared" si="432"/>
        <v>6781</v>
      </c>
      <c r="D9228" t="str">
        <f>VLOOKUP(C9228,'Cost Centre'!A:B,2,)</f>
        <v>Economic and Rural Development</v>
      </c>
      <c r="E9228" t="str">
        <f t="shared" si="433"/>
        <v>2</v>
      </c>
      <c r="F9228" t="s">
        <v>49</v>
      </c>
      <c r="G9228" s="2">
        <v>0</v>
      </c>
      <c r="H9228" s="2">
        <v>0</v>
      </c>
      <c r="I9228" s="2">
        <v>0</v>
      </c>
      <c r="J9228" s="105">
        <f>SUMIF([1]MMM!$A:$A,A9228,[1]MMM!$F:$F)</f>
        <v>0</v>
      </c>
      <c r="K9228" s="2" t="s">
        <v>10</v>
      </c>
      <c r="L9228" s="2">
        <v>78838</v>
      </c>
      <c r="M9228" t="s">
        <v>10962</v>
      </c>
      <c r="N9228" t="s">
        <v>14734</v>
      </c>
      <c r="O9228" t="s">
        <v>10871</v>
      </c>
      <c r="P9228" t="s">
        <v>10875</v>
      </c>
    </row>
    <row r="9229" spans="1:16" x14ac:dyDescent="0.3">
      <c r="A9229" t="s">
        <v>7674</v>
      </c>
      <c r="B9229" s="2" t="str">
        <f t="shared" si="434"/>
        <v>6781</v>
      </c>
      <c r="C9229" s="2">
        <f t="shared" si="432"/>
        <v>6781</v>
      </c>
      <c r="D9229" t="str">
        <f>VLOOKUP(C9229,'Cost Centre'!A:B,2,)</f>
        <v>Economic and Rural Development</v>
      </c>
      <c r="E9229" t="str">
        <f t="shared" si="433"/>
        <v>2</v>
      </c>
      <c r="F9229" t="s">
        <v>51</v>
      </c>
      <c r="G9229" s="2">
        <v>0</v>
      </c>
      <c r="H9229" s="2">
        <v>27300</v>
      </c>
      <c r="I9229" s="2">
        <v>0</v>
      </c>
      <c r="J9229" s="105">
        <f>SUMIF([1]MMM!$A:$A,A9229,[1]MMM!$F:$F)</f>
        <v>27300</v>
      </c>
      <c r="K9229" s="2" t="s">
        <v>10</v>
      </c>
      <c r="L9229" s="2">
        <v>24000</v>
      </c>
      <c r="M9229" t="s">
        <v>10962</v>
      </c>
      <c r="N9229" t="s">
        <v>14734</v>
      </c>
      <c r="O9229" t="s">
        <v>10871</v>
      </c>
      <c r="P9229" t="s">
        <v>10875</v>
      </c>
    </row>
    <row r="9230" spans="1:16" x14ac:dyDescent="0.3">
      <c r="A9230" t="s">
        <v>7675</v>
      </c>
      <c r="B9230" s="2" t="str">
        <f t="shared" si="434"/>
        <v>6781</v>
      </c>
      <c r="C9230" s="2">
        <f t="shared" si="432"/>
        <v>6781</v>
      </c>
      <c r="D9230" t="str">
        <f>VLOOKUP(C9230,'Cost Centre'!A:B,2,)</f>
        <v>Economic and Rural Development</v>
      </c>
      <c r="E9230" t="str">
        <f t="shared" si="433"/>
        <v>2</v>
      </c>
      <c r="F9230" t="s">
        <v>52</v>
      </c>
      <c r="G9230" s="2">
        <v>0</v>
      </c>
      <c r="H9230" s="2">
        <v>31527.54</v>
      </c>
      <c r="I9230" s="2">
        <v>0</v>
      </c>
      <c r="J9230" s="105">
        <f>SUMIF([1]MMM!$A:$A,A9230,[1]MMM!$F:$F)</f>
        <v>31527.54</v>
      </c>
      <c r="K9230" s="2" t="s">
        <v>10</v>
      </c>
      <c r="L9230" s="2">
        <v>40992</v>
      </c>
      <c r="M9230" t="s">
        <v>10962</v>
      </c>
      <c r="N9230" t="s">
        <v>14734</v>
      </c>
      <c r="O9230" t="s">
        <v>10871</v>
      </c>
      <c r="P9230" t="s">
        <v>10875</v>
      </c>
    </row>
    <row r="9231" spans="1:16" x14ac:dyDescent="0.3">
      <c r="A9231" t="s">
        <v>7676</v>
      </c>
      <c r="B9231" s="2" t="str">
        <f t="shared" si="434"/>
        <v>6781</v>
      </c>
      <c r="C9231" s="2">
        <f t="shared" si="432"/>
        <v>6781</v>
      </c>
      <c r="D9231" t="str">
        <f>VLOOKUP(C9231,'Cost Centre'!A:B,2,)</f>
        <v>Economic and Rural Development</v>
      </c>
      <c r="E9231" t="str">
        <f t="shared" si="433"/>
        <v>2</v>
      </c>
      <c r="F9231" t="s">
        <v>55</v>
      </c>
      <c r="G9231" s="2">
        <v>0</v>
      </c>
      <c r="H9231" s="2">
        <v>862685.85</v>
      </c>
      <c r="I9231" s="2">
        <v>0</v>
      </c>
      <c r="J9231" s="105">
        <f>SUMIF([1]MMM!$A:$A,A9231,[1]MMM!$F:$F)</f>
        <v>862992.94</v>
      </c>
      <c r="K9231" s="2" t="s">
        <v>10</v>
      </c>
      <c r="L9231" s="2">
        <v>758376</v>
      </c>
      <c r="M9231" t="s">
        <v>10962</v>
      </c>
      <c r="N9231" t="s">
        <v>14734</v>
      </c>
      <c r="O9231" t="s">
        <v>10871</v>
      </c>
      <c r="P9231" t="s">
        <v>10875</v>
      </c>
    </row>
    <row r="9232" spans="1:16" x14ac:dyDescent="0.3">
      <c r="A9232" t="s">
        <v>7677</v>
      </c>
      <c r="B9232" s="2" t="str">
        <f t="shared" si="434"/>
        <v>6781</v>
      </c>
      <c r="C9232" s="2">
        <f t="shared" si="432"/>
        <v>6781</v>
      </c>
      <c r="D9232" t="str">
        <f>VLOOKUP(C9232,'Cost Centre'!A:B,2,)</f>
        <v>Economic and Rural Development</v>
      </c>
      <c r="E9232" t="str">
        <f t="shared" si="433"/>
        <v>2</v>
      </c>
      <c r="F9232" t="s">
        <v>56</v>
      </c>
      <c r="G9232" s="2">
        <v>0</v>
      </c>
      <c r="H9232" s="2">
        <v>0</v>
      </c>
      <c r="I9232" s="2">
        <v>0</v>
      </c>
      <c r="J9232" s="105">
        <f>SUMIF([1]MMM!$A:$A,A9232,[1]MMM!$F:$F)</f>
        <v>0</v>
      </c>
      <c r="K9232" s="2" t="s">
        <v>10</v>
      </c>
      <c r="L9232" s="2">
        <v>0</v>
      </c>
      <c r="M9232" t="s">
        <v>10962</v>
      </c>
      <c r="N9232" t="s">
        <v>14734</v>
      </c>
      <c r="O9232" t="s">
        <v>10871</v>
      </c>
      <c r="P9232" t="s">
        <v>10875</v>
      </c>
    </row>
    <row r="9233" spans="1:16" x14ac:dyDescent="0.3">
      <c r="A9233" t="s">
        <v>7678</v>
      </c>
      <c r="B9233" s="2" t="str">
        <f t="shared" si="434"/>
        <v>6781</v>
      </c>
      <c r="C9233" s="2">
        <f t="shared" si="432"/>
        <v>6781</v>
      </c>
      <c r="D9233" t="str">
        <f>VLOOKUP(C9233,'Cost Centre'!A:B,2,)</f>
        <v>Economic and Rural Development</v>
      </c>
      <c r="E9233" t="str">
        <f t="shared" si="433"/>
        <v>2</v>
      </c>
      <c r="F9233" t="s">
        <v>61</v>
      </c>
      <c r="G9233" s="2">
        <v>0</v>
      </c>
      <c r="H9233" s="2">
        <v>235103.01</v>
      </c>
      <c r="I9233" s="2">
        <v>0</v>
      </c>
      <c r="J9233" s="105">
        <f>SUMIF([1]MMM!$A:$A,A9233,[1]MMM!$F:$F)</f>
        <v>235103.01</v>
      </c>
      <c r="K9233" s="2" t="s">
        <v>10</v>
      </c>
      <c r="L9233" s="2">
        <v>345110</v>
      </c>
      <c r="M9233" t="s">
        <v>10962</v>
      </c>
      <c r="N9233" t="s">
        <v>14734</v>
      </c>
      <c r="O9233" t="s">
        <v>10871</v>
      </c>
      <c r="P9233" t="s">
        <v>10875</v>
      </c>
    </row>
    <row r="9234" spans="1:16" x14ac:dyDescent="0.3">
      <c r="A9234" t="s">
        <v>7679</v>
      </c>
      <c r="B9234" s="2" t="str">
        <f t="shared" si="434"/>
        <v>6781</v>
      </c>
      <c r="C9234" s="2">
        <f t="shared" si="432"/>
        <v>6781</v>
      </c>
      <c r="D9234" t="str">
        <f>VLOOKUP(C9234,'Cost Centre'!A:B,2,)</f>
        <v>Economic and Rural Development</v>
      </c>
      <c r="E9234" t="str">
        <f t="shared" si="433"/>
        <v>2</v>
      </c>
      <c r="F9234" t="s">
        <v>62</v>
      </c>
      <c r="G9234" s="2">
        <v>0</v>
      </c>
      <c r="H9234" s="2">
        <v>7768.81</v>
      </c>
      <c r="I9234" s="2">
        <v>0</v>
      </c>
      <c r="J9234" s="105">
        <f>SUMIF([1]MMM!$A:$A,A9234,[1]MMM!$F:$F)</f>
        <v>7768.81</v>
      </c>
      <c r="K9234" s="2" t="s">
        <v>10</v>
      </c>
      <c r="L9234" s="2">
        <v>41273</v>
      </c>
      <c r="M9234" t="s">
        <v>10962</v>
      </c>
      <c r="N9234" t="s">
        <v>14734</v>
      </c>
      <c r="O9234" t="s">
        <v>10871</v>
      </c>
      <c r="P9234" t="s">
        <v>10875</v>
      </c>
    </row>
    <row r="9235" spans="1:16" x14ac:dyDescent="0.3">
      <c r="A9235" t="s">
        <v>7680</v>
      </c>
      <c r="B9235" s="2" t="str">
        <f t="shared" si="434"/>
        <v>6781</v>
      </c>
      <c r="C9235" s="2">
        <f t="shared" si="432"/>
        <v>6781</v>
      </c>
      <c r="D9235" t="str">
        <f>VLOOKUP(C9235,'Cost Centre'!A:B,2,)</f>
        <v>Economic and Rural Development</v>
      </c>
      <c r="E9235" t="str">
        <f t="shared" si="433"/>
        <v>2</v>
      </c>
      <c r="F9235" t="s">
        <v>67</v>
      </c>
      <c r="G9235" s="2">
        <v>0</v>
      </c>
      <c r="H9235" s="2">
        <v>734.99</v>
      </c>
      <c r="I9235" s="2">
        <v>0</v>
      </c>
      <c r="J9235" s="105">
        <f>SUMIF([1]MMM!$A:$A,A9235,[1]MMM!$F:$F)</f>
        <v>734.99</v>
      </c>
      <c r="K9235" s="2" t="s">
        <v>10</v>
      </c>
      <c r="L9235" s="2">
        <v>742</v>
      </c>
      <c r="M9235" t="s">
        <v>10962</v>
      </c>
      <c r="N9235" t="s">
        <v>14734</v>
      </c>
      <c r="O9235" t="s">
        <v>10871</v>
      </c>
      <c r="P9235" t="s">
        <v>10876</v>
      </c>
    </row>
    <row r="9236" spans="1:16" x14ac:dyDescent="0.3">
      <c r="A9236" t="s">
        <v>7681</v>
      </c>
      <c r="B9236" s="2" t="str">
        <f t="shared" si="434"/>
        <v>6781</v>
      </c>
      <c r="C9236" s="2">
        <f t="shared" si="432"/>
        <v>6781</v>
      </c>
      <c r="D9236" t="str">
        <f>VLOOKUP(C9236,'Cost Centre'!A:B,2,)</f>
        <v>Economic and Rural Development</v>
      </c>
      <c r="E9236" t="str">
        <f t="shared" si="433"/>
        <v>2</v>
      </c>
      <c r="F9236" t="s">
        <v>68</v>
      </c>
      <c r="G9236" s="2">
        <v>0</v>
      </c>
      <c r="H9236" s="2">
        <v>1270.76</v>
      </c>
      <c r="I9236" s="2">
        <v>0</v>
      </c>
      <c r="J9236" s="105">
        <f>SUMIF([1]MMM!$A:$A,A9236,[1]MMM!$F:$F)</f>
        <v>1385.76</v>
      </c>
      <c r="K9236" s="2" t="s">
        <v>10</v>
      </c>
      <c r="L9236" s="2">
        <v>6248</v>
      </c>
      <c r="M9236" t="s">
        <v>10962</v>
      </c>
      <c r="N9236" t="s">
        <v>14734</v>
      </c>
      <c r="O9236" t="s">
        <v>10871</v>
      </c>
      <c r="P9236" t="s">
        <v>10876</v>
      </c>
    </row>
    <row r="9237" spans="1:16" x14ac:dyDescent="0.3">
      <c r="A9237" t="s">
        <v>7682</v>
      </c>
      <c r="B9237" s="2" t="str">
        <f t="shared" si="434"/>
        <v>6781</v>
      </c>
      <c r="C9237" s="2">
        <f t="shared" si="432"/>
        <v>6781</v>
      </c>
      <c r="D9237" t="str">
        <f>VLOOKUP(C9237,'Cost Centre'!A:B,2,)</f>
        <v>Economic and Rural Development</v>
      </c>
      <c r="E9237" t="str">
        <f t="shared" si="433"/>
        <v>2</v>
      </c>
      <c r="F9237" t="s">
        <v>10877</v>
      </c>
      <c r="G9237" s="2">
        <v>0</v>
      </c>
      <c r="H9237" s="2">
        <v>257881.1</v>
      </c>
      <c r="I9237" s="2">
        <v>0</v>
      </c>
      <c r="J9237" s="105">
        <f>SUMIF([1]MMM!$A:$A,A9237,[1]MMM!$F:$F)</f>
        <v>257881.1</v>
      </c>
      <c r="K9237" s="2" t="s">
        <v>10</v>
      </c>
      <c r="L9237" s="2">
        <v>197685</v>
      </c>
      <c r="M9237" t="s">
        <v>10962</v>
      </c>
      <c r="N9237" t="s">
        <v>14734</v>
      </c>
      <c r="O9237" t="s">
        <v>10871</v>
      </c>
      <c r="P9237" t="s">
        <v>10876</v>
      </c>
    </row>
    <row r="9238" spans="1:16" x14ac:dyDescent="0.3">
      <c r="A9238" t="s">
        <v>7683</v>
      </c>
      <c r="B9238" s="2" t="str">
        <f t="shared" si="434"/>
        <v>6781</v>
      </c>
      <c r="C9238" s="2">
        <f t="shared" si="432"/>
        <v>6781</v>
      </c>
      <c r="D9238" t="str">
        <f>VLOOKUP(C9238,'Cost Centre'!A:B,2,)</f>
        <v>Economic and Rural Development</v>
      </c>
      <c r="E9238" t="str">
        <f t="shared" si="433"/>
        <v>2</v>
      </c>
      <c r="F9238" t="s">
        <v>69</v>
      </c>
      <c r="G9238" s="2">
        <v>0</v>
      </c>
      <c r="H9238" s="2">
        <v>457385.83</v>
      </c>
      <c r="I9238" s="2">
        <v>0</v>
      </c>
      <c r="J9238" s="105">
        <f>SUMIF([1]MMM!$A:$A,A9238,[1]MMM!$F:$F)</f>
        <v>457385.83</v>
      </c>
      <c r="K9238" s="2" t="s">
        <v>10</v>
      </c>
      <c r="L9238" s="2">
        <v>397663</v>
      </c>
      <c r="M9238" t="s">
        <v>10962</v>
      </c>
      <c r="N9238" t="s">
        <v>14734</v>
      </c>
      <c r="O9238" t="s">
        <v>10871</v>
      </c>
      <c r="P9238" t="s">
        <v>10876</v>
      </c>
    </row>
    <row r="9239" spans="1:16" x14ac:dyDescent="0.3">
      <c r="A9239" t="s">
        <v>7684</v>
      </c>
      <c r="B9239" s="2" t="str">
        <f t="shared" si="434"/>
        <v>6781</v>
      </c>
      <c r="C9239" s="2">
        <f t="shared" si="432"/>
        <v>6781</v>
      </c>
      <c r="D9239" t="str">
        <f>VLOOKUP(C9239,'Cost Centre'!A:B,2,)</f>
        <v>Economic and Rural Development</v>
      </c>
      <c r="E9239" t="str">
        <f t="shared" si="433"/>
        <v>2</v>
      </c>
      <c r="F9239" t="s">
        <v>70</v>
      </c>
      <c r="G9239" s="2">
        <v>0</v>
      </c>
      <c r="H9239" s="2">
        <v>12492.49</v>
      </c>
      <c r="I9239" s="2">
        <v>0</v>
      </c>
      <c r="J9239" s="105">
        <f>SUMIF([1]MMM!$A:$A,A9239,[1]MMM!$F:$F)</f>
        <v>12492.49</v>
      </c>
      <c r="K9239" s="2" t="s">
        <v>10</v>
      </c>
      <c r="L9239" s="2">
        <v>13391</v>
      </c>
      <c r="M9239" t="s">
        <v>10962</v>
      </c>
      <c r="N9239" t="s">
        <v>14734</v>
      </c>
      <c r="O9239" t="s">
        <v>10871</v>
      </c>
      <c r="P9239" t="s">
        <v>10876</v>
      </c>
    </row>
    <row r="9240" spans="1:16" x14ac:dyDescent="0.3">
      <c r="A9240" t="s">
        <v>7685</v>
      </c>
      <c r="B9240" s="2" t="str">
        <f t="shared" si="434"/>
        <v>6781</v>
      </c>
      <c r="C9240" s="2">
        <f t="shared" si="432"/>
        <v>6781</v>
      </c>
      <c r="D9240" t="str">
        <f>VLOOKUP(C9240,'Cost Centre'!A:B,2,)</f>
        <v>Economic and Rural Development</v>
      </c>
      <c r="E9240" t="str">
        <f t="shared" si="433"/>
        <v>2</v>
      </c>
      <c r="F9240" t="s">
        <v>395</v>
      </c>
      <c r="G9240" s="2">
        <v>0</v>
      </c>
      <c r="H9240" s="2">
        <v>0</v>
      </c>
      <c r="I9240" s="2">
        <v>0</v>
      </c>
      <c r="J9240" s="105">
        <f>SUMIF([1]MMM!$A:$A,A9240,[1]MMM!$F:$F)</f>
        <v>0</v>
      </c>
      <c r="K9240" s="2" t="s">
        <v>10</v>
      </c>
      <c r="L9240" s="2">
        <v>0</v>
      </c>
      <c r="M9240" t="s">
        <v>10962</v>
      </c>
      <c r="N9240" t="s">
        <v>14734</v>
      </c>
      <c r="O9240" t="s">
        <v>10871</v>
      </c>
      <c r="P9240" t="s">
        <v>10878</v>
      </c>
    </row>
    <row r="9241" spans="1:16" x14ac:dyDescent="0.3">
      <c r="A9241" t="s">
        <v>7686</v>
      </c>
      <c r="B9241" s="2" t="str">
        <f t="shared" si="434"/>
        <v>6781</v>
      </c>
      <c r="C9241" s="2">
        <f t="shared" si="432"/>
        <v>6781</v>
      </c>
      <c r="D9241" t="str">
        <f>VLOOKUP(C9241,'Cost Centre'!A:B,2,)</f>
        <v>Economic and Rural Development</v>
      </c>
      <c r="E9241" t="str">
        <f t="shared" si="433"/>
        <v>2</v>
      </c>
      <c r="F9241" t="s">
        <v>76</v>
      </c>
      <c r="G9241" s="2">
        <v>0</v>
      </c>
      <c r="H9241" s="2">
        <v>0</v>
      </c>
      <c r="I9241" s="2">
        <v>0</v>
      </c>
      <c r="J9241" s="105">
        <f>SUMIF([1]MMM!$A:$A,A9241,[1]MMM!$F:$F)</f>
        <v>0</v>
      </c>
      <c r="K9241" s="2" t="s">
        <v>10</v>
      </c>
      <c r="L9241" s="2">
        <v>2800</v>
      </c>
      <c r="M9241" t="s">
        <v>10962</v>
      </c>
      <c r="N9241" t="s">
        <v>14734</v>
      </c>
      <c r="O9241" t="s">
        <v>10871</v>
      </c>
      <c r="P9241" t="s">
        <v>10931</v>
      </c>
    </row>
    <row r="9242" spans="1:16" x14ac:dyDescent="0.3">
      <c r="A9242" t="s">
        <v>7687</v>
      </c>
      <c r="B9242" s="2" t="str">
        <f t="shared" si="434"/>
        <v>6781</v>
      </c>
      <c r="C9242" s="2">
        <f t="shared" si="432"/>
        <v>6781</v>
      </c>
      <c r="D9242" t="str">
        <f>VLOOKUP(C9242,'Cost Centre'!A:B,2,)</f>
        <v>Economic and Rural Development</v>
      </c>
      <c r="E9242" t="str">
        <f t="shared" si="433"/>
        <v>2</v>
      </c>
      <c r="F9242" t="s">
        <v>78</v>
      </c>
      <c r="G9242" s="2">
        <v>0</v>
      </c>
      <c r="H9242" s="2">
        <v>0</v>
      </c>
      <c r="I9242" s="2">
        <v>0</v>
      </c>
      <c r="J9242" s="105">
        <f>SUMIF([1]MMM!$A:$A,A9242,[1]MMM!$F:$F)</f>
        <v>0</v>
      </c>
      <c r="K9242" s="2" t="s">
        <v>10</v>
      </c>
      <c r="L9242" s="2">
        <v>0</v>
      </c>
      <c r="M9242" t="s">
        <v>10962</v>
      </c>
      <c r="N9242" t="s">
        <v>14734</v>
      </c>
      <c r="O9242" t="s">
        <v>10871</v>
      </c>
      <c r="P9242" t="s">
        <v>10931</v>
      </c>
    </row>
    <row r="9243" spans="1:16" x14ac:dyDescent="0.3">
      <c r="A9243" t="s">
        <v>7688</v>
      </c>
      <c r="B9243" s="2" t="str">
        <f t="shared" si="434"/>
        <v>6781</v>
      </c>
      <c r="C9243" s="2">
        <f t="shared" si="432"/>
        <v>6781</v>
      </c>
      <c r="D9243" t="str">
        <f>VLOOKUP(C9243,'Cost Centre'!A:B,2,)</f>
        <v>Economic and Rural Development</v>
      </c>
      <c r="E9243" t="str">
        <f t="shared" si="433"/>
        <v>2</v>
      </c>
      <c r="F9243" t="s">
        <v>78</v>
      </c>
      <c r="G9243" s="2">
        <v>0</v>
      </c>
      <c r="H9243" s="2">
        <v>0</v>
      </c>
      <c r="I9243" s="2">
        <v>0</v>
      </c>
      <c r="J9243" s="105">
        <f>SUMIF([1]MMM!$A:$A,A9243,[1]MMM!$F:$F)</f>
        <v>0</v>
      </c>
      <c r="K9243" s="2" t="s">
        <v>10</v>
      </c>
      <c r="L9243" s="2">
        <v>0</v>
      </c>
      <c r="M9243" t="s">
        <v>10962</v>
      </c>
      <c r="N9243" t="s">
        <v>14734</v>
      </c>
      <c r="O9243" t="s">
        <v>10871</v>
      </c>
      <c r="P9243" t="s">
        <v>10931</v>
      </c>
    </row>
    <row r="9244" spans="1:16" x14ac:dyDescent="0.3">
      <c r="A9244" t="s">
        <v>7689</v>
      </c>
      <c r="B9244" s="2" t="str">
        <f t="shared" si="434"/>
        <v>6781</v>
      </c>
      <c r="C9244" s="2">
        <f t="shared" si="432"/>
        <v>6781</v>
      </c>
      <c r="D9244" t="str">
        <f>VLOOKUP(C9244,'Cost Centre'!A:B,2,)</f>
        <v>Economic and Rural Development</v>
      </c>
      <c r="E9244" t="str">
        <f t="shared" si="433"/>
        <v>2</v>
      </c>
      <c r="F9244" t="s">
        <v>78</v>
      </c>
      <c r="G9244" s="2">
        <v>0</v>
      </c>
      <c r="H9244" s="2">
        <v>0</v>
      </c>
      <c r="I9244" s="2">
        <v>0</v>
      </c>
      <c r="J9244" s="105">
        <f>SUMIF([1]MMM!$A:$A,A9244,[1]MMM!$F:$F)</f>
        <v>0</v>
      </c>
      <c r="K9244" s="2" t="s">
        <v>10</v>
      </c>
      <c r="L9244" s="2">
        <v>0</v>
      </c>
      <c r="M9244" t="s">
        <v>10962</v>
      </c>
      <c r="N9244" t="s">
        <v>14734</v>
      </c>
      <c r="O9244" t="s">
        <v>10871</v>
      </c>
      <c r="P9244" t="s">
        <v>10931</v>
      </c>
    </row>
    <row r="9245" spans="1:16" x14ac:dyDescent="0.3">
      <c r="A9245" t="s">
        <v>7690</v>
      </c>
      <c r="B9245" s="2" t="str">
        <f t="shared" si="434"/>
        <v>6781</v>
      </c>
      <c r="C9245" s="2">
        <f t="shared" si="432"/>
        <v>6781</v>
      </c>
      <c r="D9245" t="str">
        <f>VLOOKUP(C9245,'Cost Centre'!A:B,2,)</f>
        <v>Economic and Rural Development</v>
      </c>
      <c r="E9245" t="str">
        <f t="shared" si="433"/>
        <v>2</v>
      </c>
      <c r="F9245" t="s">
        <v>145</v>
      </c>
      <c r="G9245" s="2">
        <v>0</v>
      </c>
      <c r="H9245" s="2">
        <v>0</v>
      </c>
      <c r="I9245" s="2">
        <v>0</v>
      </c>
      <c r="J9245" s="105">
        <f>SUMIF([1]MMM!$A:$A,A9245,[1]MMM!$F:$F)</f>
        <v>0</v>
      </c>
      <c r="K9245" s="2" t="s">
        <v>10</v>
      </c>
      <c r="L9245" s="2">
        <v>0</v>
      </c>
      <c r="M9245" t="s">
        <v>10962</v>
      </c>
      <c r="N9245" t="s">
        <v>14734</v>
      </c>
      <c r="O9245" t="s">
        <v>10871</v>
      </c>
      <c r="P9245" t="s">
        <v>10879</v>
      </c>
    </row>
    <row r="9246" spans="1:16" x14ac:dyDescent="0.3">
      <c r="A9246" t="s">
        <v>7691</v>
      </c>
      <c r="B9246" s="2" t="str">
        <f t="shared" si="434"/>
        <v>6781</v>
      </c>
      <c r="C9246" s="2">
        <f t="shared" si="432"/>
        <v>6781</v>
      </c>
      <c r="D9246" t="str">
        <f>VLOOKUP(C9246,'Cost Centre'!A:B,2,)</f>
        <v>Economic and Rural Development</v>
      </c>
      <c r="E9246" t="str">
        <f t="shared" si="433"/>
        <v>2</v>
      </c>
      <c r="F9246" t="s">
        <v>10932</v>
      </c>
      <c r="G9246" s="2">
        <v>0</v>
      </c>
      <c r="H9246" s="2">
        <v>1561822.93</v>
      </c>
      <c r="I9246" s="2">
        <v>0</v>
      </c>
      <c r="J9246" s="105">
        <f>SUMIF([1]MMM!$A:$A,A9246,[1]MMM!$F:$F)</f>
        <v>1561822.93</v>
      </c>
      <c r="K9246" s="2" t="s">
        <v>10</v>
      </c>
      <c r="L9246" s="2">
        <v>1598731</v>
      </c>
      <c r="M9246" t="s">
        <v>10962</v>
      </c>
      <c r="N9246" t="s">
        <v>14734</v>
      </c>
      <c r="O9246" t="s">
        <v>10871</v>
      </c>
      <c r="P9246" t="s">
        <v>10881</v>
      </c>
    </row>
    <row r="9247" spans="1:16" x14ac:dyDescent="0.3">
      <c r="A9247" t="s">
        <v>7692</v>
      </c>
      <c r="B9247" s="2" t="str">
        <f t="shared" si="434"/>
        <v>6781</v>
      </c>
      <c r="C9247" s="2">
        <f t="shared" si="432"/>
        <v>6781</v>
      </c>
      <c r="D9247" t="str">
        <f>VLOOKUP(C9247,'Cost Centre'!A:B,2,)</f>
        <v>Economic and Rural Development</v>
      </c>
      <c r="E9247" t="str">
        <f t="shared" si="433"/>
        <v>2</v>
      </c>
      <c r="F9247" t="s">
        <v>93</v>
      </c>
      <c r="G9247" s="2">
        <v>0</v>
      </c>
      <c r="H9247" s="2">
        <v>54397.05</v>
      </c>
      <c r="I9247" s="2">
        <v>0</v>
      </c>
      <c r="J9247" s="105">
        <f>SUMIF([1]MMM!$A:$A,A9247,[1]MMM!$F:$F)</f>
        <v>54400.66</v>
      </c>
      <c r="K9247" s="2" t="s">
        <v>10</v>
      </c>
      <c r="L9247" s="2">
        <v>68538</v>
      </c>
      <c r="M9247" t="s">
        <v>10962</v>
      </c>
      <c r="N9247" t="s">
        <v>14734</v>
      </c>
      <c r="O9247" t="s">
        <v>10871</v>
      </c>
      <c r="P9247" t="s">
        <v>10881</v>
      </c>
    </row>
    <row r="9248" spans="1:16" x14ac:dyDescent="0.3">
      <c r="A9248" t="s">
        <v>7693</v>
      </c>
      <c r="B9248" s="2" t="str">
        <f t="shared" si="434"/>
        <v>6781</v>
      </c>
      <c r="C9248" s="2">
        <f t="shared" si="432"/>
        <v>6781</v>
      </c>
      <c r="D9248" t="str">
        <f>VLOOKUP(C9248,'Cost Centre'!A:B,2,)</f>
        <v>Economic and Rural Development</v>
      </c>
      <c r="E9248" t="str">
        <f t="shared" si="433"/>
        <v>2</v>
      </c>
      <c r="F9248" t="s">
        <v>10882</v>
      </c>
      <c r="G9248" s="2">
        <v>0</v>
      </c>
      <c r="H9248" s="2">
        <v>7085.39</v>
      </c>
      <c r="I9248" s="2">
        <v>0</v>
      </c>
      <c r="J9248" s="105">
        <f>SUMIF([1]MMM!$A:$A,A9248,[1]MMM!$F:$F)</f>
        <v>7085.39</v>
      </c>
      <c r="K9248" s="2" t="s">
        <v>10</v>
      </c>
      <c r="L9248" s="2">
        <v>10933</v>
      </c>
      <c r="M9248" t="s">
        <v>10962</v>
      </c>
      <c r="N9248" t="s">
        <v>14734</v>
      </c>
      <c r="O9248" t="s">
        <v>10871</v>
      </c>
      <c r="P9248" t="s">
        <v>10881</v>
      </c>
    </row>
    <row r="9249" spans="1:16" x14ac:dyDescent="0.3">
      <c r="A9249" t="s">
        <v>7694</v>
      </c>
      <c r="B9249" s="2" t="str">
        <f t="shared" si="434"/>
        <v>6781</v>
      </c>
      <c r="C9249" s="2">
        <f t="shared" si="432"/>
        <v>6781</v>
      </c>
      <c r="D9249" t="str">
        <f>VLOOKUP(C9249,'Cost Centre'!A:B,2,)</f>
        <v>Economic and Rural Development</v>
      </c>
      <c r="E9249" t="str">
        <f t="shared" si="433"/>
        <v>2</v>
      </c>
      <c r="F9249" t="s">
        <v>10883</v>
      </c>
      <c r="G9249" s="2">
        <v>0</v>
      </c>
      <c r="H9249" s="2">
        <v>1586</v>
      </c>
      <c r="I9249" s="2">
        <v>0</v>
      </c>
      <c r="J9249" s="105">
        <f>SUMIF([1]MMM!$A:$A,A9249,[1]MMM!$F:$F)</f>
        <v>1586</v>
      </c>
      <c r="K9249" s="2" t="s">
        <v>10</v>
      </c>
      <c r="L9249" s="2">
        <v>1716</v>
      </c>
      <c r="M9249" t="s">
        <v>10962</v>
      </c>
      <c r="N9249" t="s">
        <v>14734</v>
      </c>
      <c r="O9249" t="s">
        <v>10871</v>
      </c>
      <c r="P9249" t="s">
        <v>10881</v>
      </c>
    </row>
    <row r="9250" spans="1:16" x14ac:dyDescent="0.3">
      <c r="A9250" t="s">
        <v>7695</v>
      </c>
      <c r="B9250" s="2" t="str">
        <f t="shared" si="434"/>
        <v>6781</v>
      </c>
      <c r="C9250" s="2">
        <f t="shared" si="432"/>
        <v>6781</v>
      </c>
      <c r="D9250" t="str">
        <f>VLOOKUP(C9250,'Cost Centre'!A:B,2,)</f>
        <v>Economic and Rural Development</v>
      </c>
      <c r="E9250" t="str">
        <f t="shared" si="433"/>
        <v>2</v>
      </c>
      <c r="F9250" t="s">
        <v>105</v>
      </c>
      <c r="G9250" s="2">
        <v>0</v>
      </c>
      <c r="H9250" s="2">
        <v>1955.44</v>
      </c>
      <c r="I9250" s="2">
        <v>0</v>
      </c>
      <c r="J9250" s="105">
        <f>SUMIF([1]MMM!$A:$A,A9250,[1]MMM!$F:$F)</f>
        <v>1955.44</v>
      </c>
      <c r="K9250" s="2" t="s">
        <v>10</v>
      </c>
      <c r="L9250" s="2">
        <v>5106</v>
      </c>
      <c r="M9250" t="s">
        <v>10962</v>
      </c>
      <c r="N9250" t="s">
        <v>14734</v>
      </c>
      <c r="O9250" t="s">
        <v>10871</v>
      </c>
      <c r="P9250" t="s">
        <v>10881</v>
      </c>
    </row>
    <row r="9251" spans="1:16" x14ac:dyDescent="0.3">
      <c r="A9251" t="s">
        <v>7696</v>
      </c>
      <c r="B9251" s="2" t="str">
        <f t="shared" si="434"/>
        <v>6781</v>
      </c>
      <c r="C9251" s="2">
        <f t="shared" si="432"/>
        <v>6781</v>
      </c>
      <c r="D9251" t="str">
        <f>VLOOKUP(C9251,'Cost Centre'!A:B,2,)</f>
        <v>Economic and Rural Development</v>
      </c>
      <c r="E9251" t="str">
        <f t="shared" si="433"/>
        <v>2</v>
      </c>
      <c r="F9251" t="s">
        <v>110</v>
      </c>
      <c r="G9251" s="2">
        <v>0</v>
      </c>
      <c r="H9251" s="2">
        <v>1027.45</v>
      </c>
      <c r="I9251" s="2">
        <v>0</v>
      </c>
      <c r="J9251" s="105">
        <f>SUMIF([1]MMM!$A:$A,A9251,[1]MMM!$F:$F)</f>
        <v>1027.45</v>
      </c>
      <c r="K9251" s="2" t="s">
        <v>10</v>
      </c>
      <c r="L9251" s="2">
        <v>4446</v>
      </c>
      <c r="M9251" t="s">
        <v>10962</v>
      </c>
      <c r="N9251" t="s">
        <v>14734</v>
      </c>
      <c r="O9251" t="s">
        <v>10871</v>
      </c>
      <c r="P9251" t="s">
        <v>10881</v>
      </c>
    </row>
    <row r="9252" spans="1:16" x14ac:dyDescent="0.3">
      <c r="A9252" t="s">
        <v>7697</v>
      </c>
      <c r="B9252" s="2" t="str">
        <f t="shared" si="434"/>
        <v>6781</v>
      </c>
      <c r="C9252" s="2">
        <f t="shared" si="432"/>
        <v>6781</v>
      </c>
      <c r="D9252" t="str">
        <f>VLOOKUP(C9252,'Cost Centre'!A:B,2,)</f>
        <v>Economic and Rural Development</v>
      </c>
      <c r="E9252" t="str">
        <f t="shared" si="433"/>
        <v>2</v>
      </c>
      <c r="F9252" t="s">
        <v>10884</v>
      </c>
      <c r="G9252" s="2">
        <v>0</v>
      </c>
      <c r="H9252" s="2">
        <v>24293.119999999999</v>
      </c>
      <c r="I9252" s="2">
        <v>0</v>
      </c>
      <c r="J9252" s="105">
        <f>SUMIF([1]MMM!$A:$A,A9252,[1]MMM!$F:$F)</f>
        <v>24293.119999999999</v>
      </c>
      <c r="K9252" s="2" t="s">
        <v>10</v>
      </c>
      <c r="L9252" s="2">
        <v>19149</v>
      </c>
      <c r="M9252" t="s">
        <v>10962</v>
      </c>
      <c r="N9252" t="s">
        <v>14734</v>
      </c>
      <c r="O9252" t="s">
        <v>10871</v>
      </c>
      <c r="P9252" t="s">
        <v>10881</v>
      </c>
    </row>
    <row r="9253" spans="1:16" x14ac:dyDescent="0.3">
      <c r="A9253" t="s">
        <v>7698</v>
      </c>
      <c r="B9253" s="2" t="str">
        <f t="shared" si="434"/>
        <v>6781</v>
      </c>
      <c r="C9253" s="2">
        <f t="shared" si="432"/>
        <v>6781</v>
      </c>
      <c r="D9253" t="str">
        <f>VLOOKUP(C9253,'Cost Centre'!A:B,2,)</f>
        <v>Economic and Rural Development</v>
      </c>
      <c r="E9253" t="str">
        <f t="shared" si="433"/>
        <v>2</v>
      </c>
      <c r="F9253" t="s">
        <v>117</v>
      </c>
      <c r="G9253" s="2">
        <v>0</v>
      </c>
      <c r="H9253" s="2">
        <v>649</v>
      </c>
      <c r="I9253" s="2">
        <v>0</v>
      </c>
      <c r="J9253" s="105">
        <f>SUMIF([1]MMM!$A:$A,A9253,[1]MMM!$F:$F)</f>
        <v>649</v>
      </c>
      <c r="K9253" s="2" t="s">
        <v>10</v>
      </c>
      <c r="L9253" s="2">
        <v>8814</v>
      </c>
      <c r="M9253" t="s">
        <v>10962</v>
      </c>
      <c r="N9253" t="s">
        <v>14734</v>
      </c>
      <c r="O9253" t="s">
        <v>10871</v>
      </c>
      <c r="P9253" t="s">
        <v>10885</v>
      </c>
    </row>
    <row r="9254" spans="1:16" x14ac:dyDescent="0.3">
      <c r="A9254" t="s">
        <v>14735</v>
      </c>
      <c r="B9254" s="2" t="str">
        <f t="shared" si="434"/>
        <v>6781</v>
      </c>
      <c r="C9254" s="2">
        <f t="shared" si="432"/>
        <v>6781</v>
      </c>
      <c r="D9254" t="str">
        <f>VLOOKUP(C9254,'Cost Centre'!A:B,2,)</f>
        <v>Economic and Rural Development</v>
      </c>
      <c r="E9254" t="str">
        <f t="shared" si="433"/>
        <v>2</v>
      </c>
      <c r="F9254" t="s">
        <v>10890</v>
      </c>
      <c r="G9254" s="2">
        <v>0</v>
      </c>
      <c r="H9254" s="2">
        <v>0</v>
      </c>
      <c r="I9254" s="2">
        <v>0</v>
      </c>
      <c r="J9254" s="105">
        <f>SUMIF([1]MMM!$A:$A,A9254,[1]MMM!$F:$F)</f>
        <v>0</v>
      </c>
      <c r="K9254" s="2" t="s">
        <v>10</v>
      </c>
      <c r="L9254" s="2">
        <v>0</v>
      </c>
      <c r="M9254" t="s">
        <v>10962</v>
      </c>
      <c r="N9254" t="s">
        <v>14734</v>
      </c>
      <c r="O9254" t="s">
        <v>10871</v>
      </c>
      <c r="P9254" t="s">
        <v>10887</v>
      </c>
    </row>
    <row r="9255" spans="1:16" x14ac:dyDescent="0.3">
      <c r="A9255" t="s">
        <v>14736</v>
      </c>
      <c r="B9255" s="2" t="str">
        <f t="shared" si="434"/>
        <v>6781</v>
      </c>
      <c r="C9255" s="2">
        <f t="shared" si="432"/>
        <v>6781</v>
      </c>
      <c r="D9255" t="str">
        <f>VLOOKUP(C9255,'Cost Centre'!A:B,2,)</f>
        <v>Economic and Rural Development</v>
      </c>
      <c r="E9255" t="str">
        <f t="shared" si="433"/>
        <v>2</v>
      </c>
      <c r="F9255" t="s">
        <v>10892</v>
      </c>
      <c r="G9255" s="2">
        <v>0</v>
      </c>
      <c r="H9255" s="2">
        <v>0</v>
      </c>
      <c r="I9255" s="2">
        <v>0</v>
      </c>
      <c r="J9255" s="105">
        <f>SUMIF([1]MMM!$A:$A,A9255,[1]MMM!$F:$F)</f>
        <v>0</v>
      </c>
      <c r="K9255" s="2" t="s">
        <v>10</v>
      </c>
      <c r="L9255" s="2">
        <v>0</v>
      </c>
      <c r="M9255" t="s">
        <v>10962</v>
      </c>
      <c r="N9255" t="s">
        <v>14734</v>
      </c>
      <c r="O9255" t="s">
        <v>10871</v>
      </c>
      <c r="P9255" t="s">
        <v>10887</v>
      </c>
    </row>
    <row r="9256" spans="1:16" x14ac:dyDescent="0.3">
      <c r="A9256" t="s">
        <v>14737</v>
      </c>
      <c r="B9256" s="2" t="str">
        <f t="shared" si="434"/>
        <v>6781</v>
      </c>
      <c r="C9256" s="2">
        <f t="shared" si="432"/>
        <v>6781</v>
      </c>
      <c r="D9256" t="str">
        <f>VLOOKUP(C9256,'Cost Centre'!A:B,2,)</f>
        <v>Economic and Rural Development</v>
      </c>
      <c r="E9256" t="str">
        <f t="shared" si="433"/>
        <v>2</v>
      </c>
      <c r="F9256" t="s">
        <v>10894</v>
      </c>
      <c r="G9256" s="2">
        <v>0</v>
      </c>
      <c r="H9256" s="2">
        <v>0</v>
      </c>
      <c r="I9256" s="2">
        <v>0</v>
      </c>
      <c r="J9256" s="105">
        <f>SUMIF([1]MMM!$A:$A,A9256,[1]MMM!$F:$F)</f>
        <v>0</v>
      </c>
      <c r="K9256" s="2" t="s">
        <v>10</v>
      </c>
      <c r="L9256" s="2">
        <v>0</v>
      </c>
      <c r="M9256" t="s">
        <v>10962</v>
      </c>
      <c r="N9256" t="s">
        <v>14734</v>
      </c>
      <c r="O9256" t="s">
        <v>10871</v>
      </c>
      <c r="P9256" t="s">
        <v>10887</v>
      </c>
    </row>
    <row r="9257" spans="1:16" x14ac:dyDescent="0.3">
      <c r="A9257" t="s">
        <v>14738</v>
      </c>
      <c r="B9257" s="2" t="str">
        <f t="shared" si="434"/>
        <v>6781</v>
      </c>
      <c r="C9257" s="2">
        <f t="shared" si="432"/>
        <v>6781</v>
      </c>
      <c r="D9257" t="str">
        <f>VLOOKUP(C9257,'Cost Centre'!A:B,2,)</f>
        <v>Economic and Rural Development</v>
      </c>
      <c r="E9257" t="str">
        <f t="shared" si="433"/>
        <v>2</v>
      </c>
      <c r="F9257" t="s">
        <v>10896</v>
      </c>
      <c r="G9257" s="2">
        <v>0</v>
      </c>
      <c r="H9257" s="2">
        <v>0</v>
      </c>
      <c r="I9257" s="2">
        <v>0</v>
      </c>
      <c r="J9257" s="105">
        <f>SUMIF([1]MMM!$A:$A,A9257,[1]MMM!$F:$F)</f>
        <v>0</v>
      </c>
      <c r="K9257" s="2" t="s">
        <v>10</v>
      </c>
      <c r="L9257" s="2">
        <v>0</v>
      </c>
      <c r="M9257" t="s">
        <v>10962</v>
      </c>
      <c r="N9257" t="s">
        <v>14734</v>
      </c>
      <c r="O9257" t="s">
        <v>10871</v>
      </c>
      <c r="P9257" t="s">
        <v>10887</v>
      </c>
    </row>
    <row r="9258" spans="1:16" x14ac:dyDescent="0.3">
      <c r="A9258" t="s">
        <v>14739</v>
      </c>
      <c r="B9258" s="2" t="str">
        <f t="shared" si="434"/>
        <v>6781</v>
      </c>
      <c r="C9258" s="2">
        <f t="shared" si="432"/>
        <v>6781</v>
      </c>
      <c r="D9258" t="str">
        <f>VLOOKUP(C9258,'Cost Centre'!A:B,2,)</f>
        <v>Economic and Rural Development</v>
      </c>
      <c r="E9258" t="str">
        <f t="shared" si="433"/>
        <v>2</v>
      </c>
      <c r="F9258" t="s">
        <v>10898</v>
      </c>
      <c r="G9258" s="2">
        <v>0</v>
      </c>
      <c r="H9258" s="2">
        <v>0</v>
      </c>
      <c r="I9258" s="2">
        <v>0</v>
      </c>
      <c r="J9258" s="105">
        <f>SUMIF([1]MMM!$A:$A,A9258,[1]MMM!$F:$F)</f>
        <v>0</v>
      </c>
      <c r="K9258" s="2" t="s">
        <v>10</v>
      </c>
      <c r="L9258" s="2">
        <v>0</v>
      </c>
      <c r="M9258" t="s">
        <v>10962</v>
      </c>
      <c r="N9258" t="s">
        <v>14734</v>
      </c>
      <c r="O9258" t="s">
        <v>10871</v>
      </c>
      <c r="P9258" t="s">
        <v>10887</v>
      </c>
    </row>
    <row r="9259" spans="1:16" x14ac:dyDescent="0.3">
      <c r="A9259" t="s">
        <v>14740</v>
      </c>
      <c r="B9259" s="2" t="str">
        <f t="shared" si="434"/>
        <v>6781</v>
      </c>
      <c r="C9259" s="2">
        <f t="shared" si="432"/>
        <v>6781</v>
      </c>
      <c r="D9259" t="str">
        <f>VLOOKUP(C9259,'Cost Centre'!A:B,2,)</f>
        <v>Economic and Rural Development</v>
      </c>
      <c r="E9259" t="str">
        <f t="shared" si="433"/>
        <v>2</v>
      </c>
      <c r="F9259" t="s">
        <v>10900</v>
      </c>
      <c r="G9259" s="2">
        <v>0</v>
      </c>
      <c r="H9259" s="2">
        <v>0</v>
      </c>
      <c r="I9259" s="2">
        <v>0</v>
      </c>
      <c r="J9259" s="105">
        <f>SUMIF([1]MMM!$A:$A,A9259,[1]MMM!$F:$F)</f>
        <v>0</v>
      </c>
      <c r="K9259" s="2" t="s">
        <v>10</v>
      </c>
      <c r="L9259" s="2">
        <v>0</v>
      </c>
      <c r="M9259" t="s">
        <v>10962</v>
      </c>
      <c r="N9259" t="s">
        <v>14734</v>
      </c>
      <c r="O9259" t="s">
        <v>10871</v>
      </c>
      <c r="P9259" t="s">
        <v>10887</v>
      </c>
    </row>
    <row r="9260" spans="1:16" x14ac:dyDescent="0.3">
      <c r="A9260" t="s">
        <v>14741</v>
      </c>
      <c r="B9260" s="2" t="str">
        <f t="shared" si="434"/>
        <v>6781</v>
      </c>
      <c r="C9260" s="2">
        <f t="shared" si="432"/>
        <v>6781</v>
      </c>
      <c r="D9260" t="str">
        <f>VLOOKUP(C9260,'Cost Centre'!A:B,2,)</f>
        <v>Economic and Rural Development</v>
      </c>
      <c r="E9260" t="str">
        <f t="shared" si="433"/>
        <v>2</v>
      </c>
      <c r="F9260" t="s">
        <v>10902</v>
      </c>
      <c r="G9260" s="2">
        <v>0</v>
      </c>
      <c r="H9260" s="2">
        <v>0</v>
      </c>
      <c r="I9260" s="2">
        <v>0</v>
      </c>
      <c r="J9260" s="105">
        <f>SUMIF([1]MMM!$A:$A,A9260,[1]MMM!$F:$F)</f>
        <v>0</v>
      </c>
      <c r="K9260" s="2" t="s">
        <v>10</v>
      </c>
      <c r="L9260" s="2">
        <v>0</v>
      </c>
      <c r="M9260" t="s">
        <v>10962</v>
      </c>
      <c r="N9260" t="s">
        <v>14734</v>
      </c>
      <c r="O9260" t="s">
        <v>10871</v>
      </c>
      <c r="P9260" t="s">
        <v>10887</v>
      </c>
    </row>
    <row r="9261" spans="1:16" x14ac:dyDescent="0.3">
      <c r="A9261" t="s">
        <v>14742</v>
      </c>
      <c r="B9261" s="2" t="str">
        <f t="shared" si="434"/>
        <v>6781</v>
      </c>
      <c r="C9261" s="2">
        <f t="shared" si="432"/>
        <v>6781</v>
      </c>
      <c r="D9261" t="str">
        <f>VLOOKUP(C9261,'Cost Centre'!A:B,2,)</f>
        <v>Economic and Rural Development</v>
      </c>
      <c r="E9261" t="str">
        <f t="shared" si="433"/>
        <v>2</v>
      </c>
      <c r="F9261" t="s">
        <v>10904</v>
      </c>
      <c r="G9261" s="2">
        <v>0</v>
      </c>
      <c r="H9261" s="2">
        <v>0</v>
      </c>
      <c r="I9261" s="2">
        <v>0</v>
      </c>
      <c r="J9261" s="105">
        <f>SUMIF([1]MMM!$A:$A,A9261,[1]MMM!$F:$F)</f>
        <v>0</v>
      </c>
      <c r="K9261" s="2" t="s">
        <v>10</v>
      </c>
      <c r="L9261" s="2">
        <v>0</v>
      </c>
      <c r="M9261" t="s">
        <v>10962</v>
      </c>
      <c r="N9261" t="s">
        <v>14734</v>
      </c>
      <c r="O9261" t="s">
        <v>10871</v>
      </c>
      <c r="P9261" t="s">
        <v>10887</v>
      </c>
    </row>
    <row r="9262" spans="1:16" x14ac:dyDescent="0.3">
      <c r="A9262" t="s">
        <v>14743</v>
      </c>
      <c r="B9262" s="2" t="str">
        <f t="shared" si="434"/>
        <v>6781</v>
      </c>
      <c r="C9262" s="2">
        <f t="shared" si="432"/>
        <v>6781</v>
      </c>
      <c r="D9262" t="str">
        <f>VLOOKUP(C9262,'Cost Centre'!A:B,2,)</f>
        <v>Economic and Rural Development</v>
      </c>
      <c r="E9262" t="str">
        <f t="shared" si="433"/>
        <v>2</v>
      </c>
      <c r="F9262" t="s">
        <v>10906</v>
      </c>
      <c r="G9262" s="2">
        <v>0</v>
      </c>
      <c r="H9262" s="2">
        <v>0</v>
      </c>
      <c r="I9262" s="2">
        <v>0</v>
      </c>
      <c r="J9262" s="105">
        <f>SUMIF([1]MMM!$A:$A,A9262,[1]MMM!$F:$F)</f>
        <v>0</v>
      </c>
      <c r="K9262" s="2" t="s">
        <v>10</v>
      </c>
      <c r="L9262" s="2">
        <v>0</v>
      </c>
      <c r="M9262" t="s">
        <v>10962</v>
      </c>
      <c r="N9262" t="s">
        <v>14734</v>
      </c>
      <c r="O9262" t="s">
        <v>10871</v>
      </c>
      <c r="P9262" t="s">
        <v>10887</v>
      </c>
    </row>
    <row r="9263" spans="1:16" x14ac:dyDescent="0.3">
      <c r="A9263" t="s">
        <v>14744</v>
      </c>
      <c r="B9263" s="2" t="str">
        <f t="shared" si="434"/>
        <v>6781</v>
      </c>
      <c r="C9263" s="2">
        <f t="shared" si="432"/>
        <v>6781</v>
      </c>
      <c r="D9263" t="str">
        <f>VLOOKUP(C9263,'Cost Centre'!A:B,2,)</f>
        <v>Economic and Rural Development</v>
      </c>
      <c r="E9263" t="str">
        <f t="shared" si="433"/>
        <v>2</v>
      </c>
      <c r="F9263" t="s">
        <v>11547</v>
      </c>
      <c r="G9263" s="2">
        <v>0</v>
      </c>
      <c r="H9263" s="2">
        <v>0</v>
      </c>
      <c r="I9263" s="2">
        <v>0</v>
      </c>
      <c r="J9263" s="105">
        <f>SUMIF([1]MMM!$A:$A,A9263,[1]MMM!$F:$F)</f>
        <v>0</v>
      </c>
      <c r="K9263" s="2" t="s">
        <v>10</v>
      </c>
      <c r="L9263" s="2">
        <v>0</v>
      </c>
      <c r="M9263" t="s">
        <v>10962</v>
      </c>
      <c r="N9263" t="s">
        <v>14734</v>
      </c>
      <c r="O9263" t="s">
        <v>10871</v>
      </c>
      <c r="P9263" t="s">
        <v>10887</v>
      </c>
    </row>
    <row r="9264" spans="1:16" x14ac:dyDescent="0.3">
      <c r="A9264" t="s">
        <v>14745</v>
      </c>
      <c r="B9264" s="2" t="str">
        <f t="shared" si="434"/>
        <v>6781</v>
      </c>
      <c r="C9264" s="2">
        <f t="shared" si="432"/>
        <v>6781</v>
      </c>
      <c r="D9264" t="str">
        <f>VLOOKUP(C9264,'Cost Centre'!A:B,2,)</f>
        <v>Economic and Rural Development</v>
      </c>
      <c r="E9264" t="str">
        <f t="shared" si="433"/>
        <v>2</v>
      </c>
      <c r="F9264" t="s">
        <v>14659</v>
      </c>
      <c r="G9264" s="2">
        <v>0</v>
      </c>
      <c r="H9264" s="2">
        <v>1105841</v>
      </c>
      <c r="I9264" s="2">
        <v>0</v>
      </c>
      <c r="J9264" s="105">
        <f>SUMIF([1]MMM!$A:$A,A9264,[1]MMM!$F:$F)</f>
        <v>1105841</v>
      </c>
      <c r="K9264" s="2" t="s">
        <v>10</v>
      </c>
      <c r="L9264" s="2">
        <v>0</v>
      </c>
      <c r="M9264" t="s">
        <v>10962</v>
      </c>
      <c r="N9264" t="s">
        <v>14734</v>
      </c>
      <c r="O9264" t="s">
        <v>10871</v>
      </c>
      <c r="P9264" t="s">
        <v>10887</v>
      </c>
    </row>
    <row r="9265" spans="1:16" x14ac:dyDescent="0.3">
      <c r="A9265" t="s">
        <v>7699</v>
      </c>
      <c r="B9265" s="2" t="str">
        <f t="shared" si="434"/>
        <v>6781</v>
      </c>
      <c r="C9265" s="2">
        <f t="shared" si="432"/>
        <v>6781</v>
      </c>
      <c r="D9265" t="str">
        <f>VLOOKUP(C9265,'Cost Centre'!A:B,2,)</f>
        <v>Economic and Rural Development</v>
      </c>
      <c r="E9265" s="109" t="str">
        <f t="shared" si="433"/>
        <v>3</v>
      </c>
      <c r="F9265" t="s">
        <v>2132</v>
      </c>
      <c r="G9265" s="2">
        <v>0</v>
      </c>
      <c r="H9265" s="2">
        <v>0</v>
      </c>
      <c r="I9265" s="2">
        <v>0</v>
      </c>
      <c r="J9265" s="105">
        <f>SUMIF([1]MMM!$A:$A,A9265,[1]MMM!$F:$F)</f>
        <v>0</v>
      </c>
      <c r="K9265" s="2" t="s">
        <v>10</v>
      </c>
      <c r="L9265" s="2">
        <v>0</v>
      </c>
      <c r="M9265" t="s">
        <v>10962</v>
      </c>
      <c r="N9265" t="s">
        <v>14734</v>
      </c>
      <c r="O9265" t="s">
        <v>10908</v>
      </c>
      <c r="P9265" t="s">
        <v>10953</v>
      </c>
    </row>
    <row r="9266" spans="1:16" x14ac:dyDescent="0.3">
      <c r="A9266" t="s">
        <v>7700</v>
      </c>
      <c r="B9266" s="2" t="str">
        <f t="shared" si="434"/>
        <v>6781</v>
      </c>
      <c r="C9266" s="2">
        <f t="shared" si="432"/>
        <v>6781</v>
      </c>
      <c r="D9266" t="str">
        <f>VLOOKUP(C9266,'Cost Centre'!A:B,2,)</f>
        <v>Economic and Rural Development</v>
      </c>
      <c r="E9266" s="109">
        <v>2</v>
      </c>
      <c r="F9266" t="s">
        <v>2133</v>
      </c>
      <c r="G9266" s="2">
        <v>0</v>
      </c>
      <c r="H9266" s="2">
        <v>0</v>
      </c>
      <c r="I9266" s="2">
        <v>0</v>
      </c>
      <c r="J9266" s="105">
        <f>SUMIF([1]MMM!$A:$A,A9266,[1]MMM!$F:$F)</f>
        <v>0</v>
      </c>
      <c r="K9266" s="2" t="s">
        <v>10</v>
      </c>
      <c r="L9266" s="2">
        <v>0</v>
      </c>
      <c r="M9266" t="s">
        <v>10962</v>
      </c>
      <c r="N9266" t="s">
        <v>14734</v>
      </c>
      <c r="O9266" t="s">
        <v>10908</v>
      </c>
      <c r="P9266" t="s">
        <v>10953</v>
      </c>
    </row>
    <row r="9267" spans="1:16" x14ac:dyDescent="0.3">
      <c r="A9267" t="s">
        <v>7701</v>
      </c>
      <c r="B9267" s="2" t="str">
        <f t="shared" si="434"/>
        <v>6781</v>
      </c>
      <c r="C9267" s="2">
        <f t="shared" si="432"/>
        <v>6781</v>
      </c>
      <c r="D9267" t="str">
        <f>VLOOKUP(C9267,'Cost Centre'!A:B,2,)</f>
        <v>Economic and Rural Development</v>
      </c>
      <c r="E9267" s="109">
        <v>2</v>
      </c>
      <c r="F9267" t="s">
        <v>512</v>
      </c>
      <c r="G9267" s="2">
        <v>0</v>
      </c>
      <c r="H9267" s="2">
        <v>0</v>
      </c>
      <c r="I9267" s="2">
        <v>0</v>
      </c>
      <c r="J9267" s="105">
        <f>SUMIF([1]MMM!$A:$A,A9267,[1]MMM!$F:$F)</f>
        <v>0</v>
      </c>
      <c r="K9267" s="2" t="s">
        <v>10</v>
      </c>
      <c r="L9267" s="2">
        <v>0</v>
      </c>
      <c r="M9267" t="s">
        <v>10962</v>
      </c>
      <c r="N9267" t="s">
        <v>14734</v>
      </c>
      <c r="O9267" t="s">
        <v>10908</v>
      </c>
      <c r="P9267" t="s">
        <v>10956</v>
      </c>
    </row>
    <row r="9268" spans="1:16" x14ac:dyDescent="0.3">
      <c r="A9268" t="s">
        <v>7702</v>
      </c>
      <c r="B9268" s="2" t="str">
        <f t="shared" si="434"/>
        <v>6781</v>
      </c>
      <c r="C9268" s="2">
        <f t="shared" si="432"/>
        <v>6781</v>
      </c>
      <c r="D9268" t="str">
        <f>VLOOKUP(C9268,'Cost Centre'!A:B,2,)</f>
        <v>Economic and Rural Development</v>
      </c>
      <c r="E9268" s="109">
        <v>2</v>
      </c>
      <c r="F9268" t="s">
        <v>516</v>
      </c>
      <c r="G9268" s="2">
        <v>0</v>
      </c>
      <c r="H9268" s="2">
        <v>0</v>
      </c>
      <c r="I9268" s="2">
        <v>0</v>
      </c>
      <c r="J9268" s="105">
        <f>SUMIF([1]MMM!$A:$A,A9268,[1]MMM!$F:$F)</f>
        <v>0</v>
      </c>
      <c r="K9268" s="2" t="s">
        <v>10</v>
      </c>
      <c r="L9268" s="2">
        <v>0</v>
      </c>
      <c r="M9268" t="s">
        <v>10962</v>
      </c>
      <c r="N9268" t="s">
        <v>14734</v>
      </c>
      <c r="O9268" t="s">
        <v>10908</v>
      </c>
      <c r="P9268" t="s">
        <v>10958</v>
      </c>
    </row>
    <row r="9269" spans="1:16" x14ac:dyDescent="0.3">
      <c r="A9269" t="s">
        <v>7703</v>
      </c>
      <c r="B9269" s="2" t="str">
        <f t="shared" si="434"/>
        <v>6781</v>
      </c>
      <c r="C9269" s="2">
        <f t="shared" si="432"/>
        <v>6781</v>
      </c>
      <c r="D9269" t="str">
        <f>VLOOKUP(C9269,'Cost Centre'!A:B,2,)</f>
        <v>Economic and Rural Development</v>
      </c>
      <c r="E9269" t="str">
        <f t="shared" si="433"/>
        <v>3</v>
      </c>
      <c r="F9269" t="s">
        <v>2148</v>
      </c>
      <c r="G9269" s="2">
        <v>0</v>
      </c>
      <c r="H9269" s="2">
        <v>0</v>
      </c>
      <c r="I9269" s="2">
        <v>0</v>
      </c>
      <c r="J9269" s="105">
        <f>SUMIF([1]MMM!$A:$A,A9269,[1]MMM!$F:$F)</f>
        <v>0</v>
      </c>
      <c r="K9269" s="2" t="s">
        <v>10</v>
      </c>
      <c r="L9269" s="2">
        <v>0</v>
      </c>
      <c r="M9269" t="s">
        <v>10962</v>
      </c>
      <c r="N9269" t="s">
        <v>14734</v>
      </c>
      <c r="O9269" t="s">
        <v>10908</v>
      </c>
      <c r="P9269" t="s">
        <v>10910</v>
      </c>
    </row>
    <row r="9270" spans="1:16" x14ac:dyDescent="0.3">
      <c r="A9270" t="s">
        <v>7704</v>
      </c>
      <c r="B9270" s="2" t="str">
        <f t="shared" si="434"/>
        <v>6781</v>
      </c>
      <c r="C9270" s="2">
        <f t="shared" si="432"/>
        <v>6781</v>
      </c>
      <c r="D9270" t="str">
        <f>VLOOKUP(C9270,'Cost Centre'!A:B,2,)</f>
        <v>Economic and Rural Development</v>
      </c>
      <c r="E9270" t="str">
        <f t="shared" si="433"/>
        <v>3</v>
      </c>
      <c r="F9270" t="s">
        <v>2154</v>
      </c>
      <c r="G9270" s="2">
        <v>0</v>
      </c>
      <c r="H9270" s="2">
        <v>48693.63</v>
      </c>
      <c r="I9270" s="2">
        <v>0</v>
      </c>
      <c r="J9270" s="105">
        <f>SUMIF([1]MMM!$A:$A,A9270,[1]MMM!$F:$F)</f>
        <v>48693.63</v>
      </c>
      <c r="K9270" s="2" t="s">
        <v>10</v>
      </c>
      <c r="L9270" s="2">
        <v>59124</v>
      </c>
      <c r="M9270" t="s">
        <v>10962</v>
      </c>
      <c r="N9270" t="s">
        <v>14734</v>
      </c>
      <c r="O9270" t="s">
        <v>10908</v>
      </c>
      <c r="P9270" t="s">
        <v>10910</v>
      </c>
    </row>
    <row r="9271" spans="1:16" x14ac:dyDescent="0.3">
      <c r="A9271" t="s">
        <v>14746</v>
      </c>
      <c r="B9271" s="2" t="str">
        <f t="shared" si="434"/>
        <v>6781</v>
      </c>
      <c r="C9271" s="2">
        <f t="shared" si="432"/>
        <v>6781</v>
      </c>
      <c r="D9271" t="str">
        <f>VLOOKUP(C9271,'Cost Centre'!A:B,2,)</f>
        <v>Economic and Rural Development</v>
      </c>
      <c r="E9271" t="str">
        <f t="shared" si="433"/>
        <v>3</v>
      </c>
      <c r="F9271" t="s">
        <v>10912</v>
      </c>
      <c r="G9271" s="2">
        <v>0</v>
      </c>
      <c r="H9271" s="2">
        <v>0</v>
      </c>
      <c r="I9271" s="2">
        <v>-8413202.9800000004</v>
      </c>
      <c r="J9271" s="105">
        <f>SUMIF([1]MMM!$A:$A,A9271,[1]MMM!$F:$F)</f>
        <v>-8413202.9800000004</v>
      </c>
      <c r="K9271" s="2" t="s">
        <v>10</v>
      </c>
      <c r="L9271" s="2">
        <v>0</v>
      </c>
      <c r="M9271" t="s">
        <v>10962</v>
      </c>
      <c r="N9271" t="s">
        <v>14734</v>
      </c>
      <c r="O9271" t="s">
        <v>10908</v>
      </c>
      <c r="P9271" t="s">
        <v>10913</v>
      </c>
    </row>
    <row r="9272" spans="1:16" x14ac:dyDescent="0.3">
      <c r="A9272" t="s">
        <v>14747</v>
      </c>
      <c r="B9272" s="2" t="str">
        <f t="shared" si="434"/>
        <v>6781</v>
      </c>
      <c r="C9272" s="2">
        <f t="shared" si="432"/>
        <v>6781</v>
      </c>
      <c r="D9272" t="str">
        <f>VLOOKUP(C9272,'Cost Centre'!A:B,2,)</f>
        <v>Economic and Rural Development</v>
      </c>
      <c r="E9272" t="str">
        <f t="shared" si="433"/>
        <v>3</v>
      </c>
      <c r="F9272" t="s">
        <v>10915</v>
      </c>
      <c r="G9272" s="2">
        <v>0</v>
      </c>
      <c r="H9272" s="2">
        <v>0</v>
      </c>
      <c r="I9272" s="2">
        <v>0</v>
      </c>
      <c r="J9272" s="105">
        <f>SUMIF([1]MMM!$A:$A,A9272,[1]MMM!$F:$F)</f>
        <v>0</v>
      </c>
      <c r="K9272" s="2" t="s">
        <v>10</v>
      </c>
      <c r="L9272" s="2">
        <v>0</v>
      </c>
      <c r="M9272" t="s">
        <v>10962</v>
      </c>
      <c r="N9272" t="s">
        <v>14734</v>
      </c>
      <c r="O9272" t="s">
        <v>10908</v>
      </c>
      <c r="P9272" t="s">
        <v>10913</v>
      </c>
    </row>
    <row r="9273" spans="1:16" x14ac:dyDescent="0.3">
      <c r="A9273" t="s">
        <v>7705</v>
      </c>
      <c r="B9273" s="2" t="str">
        <f t="shared" si="434"/>
        <v>6781</v>
      </c>
      <c r="C9273" s="2">
        <f t="shared" si="432"/>
        <v>6781</v>
      </c>
      <c r="D9273" t="str">
        <f>VLOOKUP(C9273,'Cost Centre'!A:B,2,)</f>
        <v>Economic and Rural Development</v>
      </c>
      <c r="E9273" t="str">
        <f t="shared" si="433"/>
        <v>6</v>
      </c>
      <c r="F9273" t="s">
        <v>11621</v>
      </c>
      <c r="G9273" s="2">
        <v>21319339.789999999</v>
      </c>
      <c r="H9273" s="2">
        <v>0</v>
      </c>
      <c r="I9273" s="2">
        <v>0</v>
      </c>
      <c r="J9273" s="105">
        <f>SUMIF([1]MMM!$A:$A,A9273,[1]MMM!$F:$F)</f>
        <v>21319339.789999999</v>
      </c>
      <c r="K9273" s="2" t="s">
        <v>460</v>
      </c>
      <c r="L9273" s="2">
        <v>0</v>
      </c>
      <c r="M9273" t="s">
        <v>10962</v>
      </c>
      <c r="N9273" t="s">
        <v>14734</v>
      </c>
      <c r="O9273" t="s">
        <v>10962</v>
      </c>
      <c r="P9273" t="s">
        <v>11622</v>
      </c>
    </row>
    <row r="9274" spans="1:16" x14ac:dyDescent="0.3">
      <c r="A9274" t="s">
        <v>14748</v>
      </c>
      <c r="B9274" s="2" t="str">
        <f t="shared" si="434"/>
        <v>6781</v>
      </c>
      <c r="C9274" s="2">
        <f t="shared" si="432"/>
        <v>6781</v>
      </c>
      <c r="D9274" t="str">
        <f>VLOOKUP(C9274,'Cost Centre'!A:B,2,)</f>
        <v>Economic and Rural Development</v>
      </c>
      <c r="E9274" t="str">
        <f t="shared" si="433"/>
        <v>6</v>
      </c>
      <c r="F9274" t="s">
        <v>14749</v>
      </c>
      <c r="G9274" s="2">
        <v>0</v>
      </c>
      <c r="H9274" s="2">
        <v>0</v>
      </c>
      <c r="I9274" s="2">
        <v>0</v>
      </c>
      <c r="J9274" s="105">
        <f>SUMIF([1]MMM!$A:$A,A9274,[1]MMM!$F:$F)</f>
        <v>0</v>
      </c>
      <c r="K9274" s="2" t="s">
        <v>10</v>
      </c>
      <c r="L9274" s="2">
        <v>0</v>
      </c>
      <c r="M9274" t="s">
        <v>10962</v>
      </c>
      <c r="N9274" t="s">
        <v>14734</v>
      </c>
      <c r="O9274" t="s">
        <v>10962</v>
      </c>
      <c r="P9274" t="s">
        <v>11622</v>
      </c>
    </row>
    <row r="9275" spans="1:16" x14ac:dyDescent="0.3">
      <c r="A9275" t="s">
        <v>14750</v>
      </c>
      <c r="B9275" s="2" t="str">
        <f t="shared" si="434"/>
        <v>6781</v>
      </c>
      <c r="C9275" s="2">
        <f t="shared" si="432"/>
        <v>6781</v>
      </c>
      <c r="D9275" t="str">
        <f>VLOOKUP(C9275,'Cost Centre'!A:B,2,)</f>
        <v>Economic and Rural Development</v>
      </c>
      <c r="E9275" t="str">
        <f t="shared" si="433"/>
        <v>6</v>
      </c>
      <c r="F9275" t="s">
        <v>14751</v>
      </c>
      <c r="G9275" s="2">
        <v>0</v>
      </c>
      <c r="H9275" s="2">
        <v>0</v>
      </c>
      <c r="I9275" s="2">
        <v>0</v>
      </c>
      <c r="J9275" s="105">
        <f>SUMIF([1]MMM!$A:$A,A9275,[1]MMM!$F:$F)</f>
        <v>0</v>
      </c>
      <c r="K9275" s="2" t="s">
        <v>10</v>
      </c>
      <c r="L9275" s="2">
        <v>0</v>
      </c>
      <c r="M9275" t="s">
        <v>10962</v>
      </c>
      <c r="N9275" t="s">
        <v>14734</v>
      </c>
      <c r="O9275" t="s">
        <v>10962</v>
      </c>
      <c r="P9275" t="s">
        <v>11622</v>
      </c>
    </row>
    <row r="9276" spans="1:16" x14ac:dyDescent="0.3">
      <c r="A9276" t="s">
        <v>14752</v>
      </c>
      <c r="B9276" s="2" t="str">
        <f t="shared" si="434"/>
        <v>6781</v>
      </c>
      <c r="C9276" s="2">
        <f t="shared" si="432"/>
        <v>6781</v>
      </c>
      <c r="D9276" t="str">
        <f>VLOOKUP(C9276,'Cost Centre'!A:B,2,)</f>
        <v>Economic and Rural Development</v>
      </c>
      <c r="E9276" t="str">
        <f t="shared" si="433"/>
        <v>6</v>
      </c>
      <c r="F9276" t="s">
        <v>14753</v>
      </c>
      <c r="G9276" s="2">
        <v>0</v>
      </c>
      <c r="H9276" s="2">
        <v>0</v>
      </c>
      <c r="I9276" s="2">
        <v>0</v>
      </c>
      <c r="J9276" s="105">
        <f>SUMIF([1]MMM!$A:$A,A9276,[1]MMM!$F:$F)</f>
        <v>0</v>
      </c>
      <c r="K9276" s="2" t="s">
        <v>10</v>
      </c>
      <c r="L9276" s="2">
        <v>0</v>
      </c>
      <c r="M9276" t="s">
        <v>10962</v>
      </c>
      <c r="N9276" t="s">
        <v>14734</v>
      </c>
      <c r="O9276" t="s">
        <v>10962</v>
      </c>
      <c r="P9276" t="s">
        <v>11622</v>
      </c>
    </row>
    <row r="9277" spans="1:16" x14ac:dyDescent="0.3">
      <c r="A9277" t="s">
        <v>14754</v>
      </c>
      <c r="B9277" s="2" t="str">
        <f t="shared" si="434"/>
        <v>6781</v>
      </c>
      <c r="C9277" s="2">
        <f t="shared" si="432"/>
        <v>6781</v>
      </c>
      <c r="D9277" t="str">
        <f>VLOOKUP(C9277,'Cost Centre'!A:B,2,)</f>
        <v>Economic and Rural Development</v>
      </c>
      <c r="E9277" t="str">
        <f t="shared" si="433"/>
        <v>6</v>
      </c>
      <c r="F9277" t="s">
        <v>14751</v>
      </c>
      <c r="G9277" s="2">
        <v>0</v>
      </c>
      <c r="H9277" s="2">
        <v>0</v>
      </c>
      <c r="I9277" s="2">
        <v>0</v>
      </c>
      <c r="J9277" s="105">
        <f>SUMIF([1]MMM!$A:$A,A9277,[1]MMM!$F:$F)</f>
        <v>0</v>
      </c>
      <c r="K9277" s="2" t="s">
        <v>10</v>
      </c>
      <c r="L9277" s="2">
        <v>0</v>
      </c>
      <c r="M9277" t="s">
        <v>10962</v>
      </c>
      <c r="N9277" t="s">
        <v>14734</v>
      </c>
      <c r="O9277" t="s">
        <v>10962</v>
      </c>
      <c r="P9277" t="s">
        <v>11622</v>
      </c>
    </row>
    <row r="9278" spans="1:16" x14ac:dyDescent="0.3">
      <c r="A9278" t="s">
        <v>14755</v>
      </c>
      <c r="B9278" s="2" t="str">
        <f t="shared" si="434"/>
        <v>6781</v>
      </c>
      <c r="C9278" s="2">
        <f t="shared" si="432"/>
        <v>6781</v>
      </c>
      <c r="D9278" t="str">
        <f>VLOOKUP(C9278,'Cost Centre'!A:B,2,)</f>
        <v>Economic and Rural Development</v>
      </c>
      <c r="E9278" t="str">
        <f t="shared" si="433"/>
        <v>6</v>
      </c>
      <c r="F9278" t="s">
        <v>14756</v>
      </c>
      <c r="G9278" s="2">
        <v>0</v>
      </c>
      <c r="H9278" s="2">
        <v>0</v>
      </c>
      <c r="I9278" s="2">
        <v>0</v>
      </c>
      <c r="J9278" s="105">
        <f>SUMIF([1]MMM!$A:$A,A9278,[1]MMM!$F:$F)</f>
        <v>0</v>
      </c>
      <c r="K9278" s="2" t="s">
        <v>10</v>
      </c>
      <c r="L9278" s="2">
        <v>0</v>
      </c>
      <c r="M9278" t="s">
        <v>10962</v>
      </c>
      <c r="N9278" t="s">
        <v>14734</v>
      </c>
      <c r="O9278" t="s">
        <v>10962</v>
      </c>
      <c r="P9278" t="s">
        <v>11622</v>
      </c>
    </row>
    <row r="9279" spans="1:16" x14ac:dyDescent="0.3">
      <c r="A9279" t="s">
        <v>14757</v>
      </c>
      <c r="B9279" s="2" t="str">
        <f t="shared" si="434"/>
        <v>6781</v>
      </c>
      <c r="C9279" s="2">
        <f t="shared" si="432"/>
        <v>6781</v>
      </c>
      <c r="D9279" t="str">
        <f>VLOOKUP(C9279,'Cost Centre'!A:B,2,)</f>
        <v>Economic and Rural Development</v>
      </c>
      <c r="E9279" t="str">
        <f t="shared" si="433"/>
        <v>6</v>
      </c>
      <c r="F9279" t="s">
        <v>14758</v>
      </c>
      <c r="G9279" s="2">
        <v>0</v>
      </c>
      <c r="H9279" s="2">
        <v>0</v>
      </c>
      <c r="I9279" s="2">
        <v>0</v>
      </c>
      <c r="J9279" s="105">
        <f>SUMIF([1]MMM!$A:$A,A9279,[1]MMM!$F:$F)</f>
        <v>0</v>
      </c>
      <c r="K9279" s="2" t="s">
        <v>10</v>
      </c>
      <c r="L9279" s="2">
        <v>0</v>
      </c>
      <c r="M9279" t="s">
        <v>10962</v>
      </c>
      <c r="N9279" t="s">
        <v>14734</v>
      </c>
      <c r="O9279" t="s">
        <v>10962</v>
      </c>
      <c r="P9279" t="s">
        <v>11622</v>
      </c>
    </row>
    <row r="9280" spans="1:16" x14ac:dyDescent="0.3">
      <c r="A9280" t="s">
        <v>14759</v>
      </c>
      <c r="B9280" s="2" t="str">
        <f t="shared" si="434"/>
        <v>6781</v>
      </c>
      <c r="C9280" s="2">
        <f t="shared" si="432"/>
        <v>6781</v>
      </c>
      <c r="D9280" t="str">
        <f>VLOOKUP(C9280,'Cost Centre'!A:B,2,)</f>
        <v>Economic and Rural Development</v>
      </c>
      <c r="E9280" t="str">
        <f t="shared" si="433"/>
        <v>6</v>
      </c>
      <c r="F9280" t="s">
        <v>14760</v>
      </c>
      <c r="G9280" s="2">
        <v>0</v>
      </c>
      <c r="H9280" s="2">
        <v>0</v>
      </c>
      <c r="I9280" s="2">
        <v>0</v>
      </c>
      <c r="J9280" s="105">
        <f>SUMIF([1]MMM!$A:$A,A9280,[1]MMM!$F:$F)</f>
        <v>0</v>
      </c>
      <c r="K9280" s="2" t="s">
        <v>10</v>
      </c>
      <c r="L9280" s="2">
        <v>0</v>
      </c>
      <c r="M9280" t="s">
        <v>10962</v>
      </c>
      <c r="N9280" t="s">
        <v>14734</v>
      </c>
      <c r="O9280" t="s">
        <v>10962</v>
      </c>
      <c r="P9280" t="s">
        <v>11622</v>
      </c>
    </row>
    <row r="9281" spans="1:16" x14ac:dyDescent="0.3">
      <c r="A9281" t="s">
        <v>14761</v>
      </c>
      <c r="B9281" s="2" t="str">
        <f t="shared" si="434"/>
        <v>6781</v>
      </c>
      <c r="C9281" s="2">
        <f t="shared" si="432"/>
        <v>6781</v>
      </c>
      <c r="D9281" t="str">
        <f>VLOOKUP(C9281,'Cost Centre'!A:B,2,)</f>
        <v>Economic and Rural Development</v>
      </c>
      <c r="E9281" t="str">
        <f t="shared" si="433"/>
        <v>6</v>
      </c>
      <c r="F9281" t="s">
        <v>14762</v>
      </c>
      <c r="G9281" s="2">
        <v>0</v>
      </c>
      <c r="H9281" s="2">
        <v>0</v>
      </c>
      <c r="I9281" s="2">
        <v>0</v>
      </c>
      <c r="J9281" s="105">
        <f>SUMIF([1]MMM!$A:$A,A9281,[1]MMM!$F:$F)</f>
        <v>0</v>
      </c>
      <c r="K9281" s="2" t="s">
        <v>10</v>
      </c>
      <c r="L9281" s="2">
        <v>0</v>
      </c>
      <c r="M9281" t="s">
        <v>10962</v>
      </c>
      <c r="N9281" t="s">
        <v>14734</v>
      </c>
      <c r="O9281" t="s">
        <v>10962</v>
      </c>
      <c r="P9281" t="s">
        <v>11622</v>
      </c>
    </row>
    <row r="9282" spans="1:16" x14ac:dyDescent="0.3">
      <c r="A9282" t="s">
        <v>14763</v>
      </c>
      <c r="B9282" s="2" t="str">
        <f t="shared" si="434"/>
        <v>6781</v>
      </c>
      <c r="C9282" s="2">
        <f t="shared" ref="C9282:C9345" si="435">VALUE(B9282)</f>
        <v>6781</v>
      </c>
      <c r="D9282" t="str">
        <f>VLOOKUP(C9282,'Cost Centre'!A:B,2,)</f>
        <v>Economic and Rural Development</v>
      </c>
      <c r="E9282" t="str">
        <f t="shared" ref="E9282:E9345" si="436">MID(A9282,5,1)</f>
        <v>6</v>
      </c>
      <c r="F9282" t="s">
        <v>14764</v>
      </c>
      <c r="G9282" s="2">
        <v>0</v>
      </c>
      <c r="H9282" s="2">
        <v>0</v>
      </c>
      <c r="I9282" s="2">
        <v>0</v>
      </c>
      <c r="J9282" s="105">
        <f>SUMIF([1]MMM!$A:$A,A9282,[1]MMM!$F:$F)</f>
        <v>0</v>
      </c>
      <c r="K9282" s="2" t="s">
        <v>10</v>
      </c>
      <c r="L9282" s="2">
        <v>0</v>
      </c>
      <c r="M9282" t="s">
        <v>10962</v>
      </c>
      <c r="N9282" t="s">
        <v>14734</v>
      </c>
      <c r="O9282" t="s">
        <v>10962</v>
      </c>
      <c r="P9282" t="s">
        <v>11622</v>
      </c>
    </row>
    <row r="9283" spans="1:16" x14ac:dyDescent="0.3">
      <c r="A9283" t="s">
        <v>7706</v>
      </c>
      <c r="B9283" s="2" t="str">
        <f t="shared" ref="B9283:B9346" si="437">MID(A9283,1,4)</f>
        <v>6781</v>
      </c>
      <c r="C9283" s="2">
        <f t="shared" si="435"/>
        <v>6781</v>
      </c>
      <c r="D9283" t="str">
        <f>VLOOKUP(C9283,'Cost Centre'!A:B,2,)</f>
        <v>Economic and Rural Development</v>
      </c>
      <c r="E9283" t="str">
        <f t="shared" si="436"/>
        <v>6</v>
      </c>
      <c r="F9283" t="s">
        <v>1714</v>
      </c>
      <c r="G9283" s="2">
        <v>0</v>
      </c>
      <c r="H9283" s="2">
        <v>3285718.42</v>
      </c>
      <c r="I9283" s="2">
        <v>0</v>
      </c>
      <c r="J9283" s="105">
        <f>SUMIF([1]MMM!$A:$A,A9283,[1]MMM!$F:$F)</f>
        <v>3285718.42</v>
      </c>
      <c r="K9283" s="2" t="s">
        <v>10</v>
      </c>
      <c r="L9283" s="2">
        <v>7207000</v>
      </c>
      <c r="M9283" t="s">
        <v>10962</v>
      </c>
      <c r="N9283" t="s">
        <v>14734</v>
      </c>
      <c r="O9283" t="s">
        <v>10962</v>
      </c>
      <c r="P9283" t="s">
        <v>11622</v>
      </c>
    </row>
    <row r="9284" spans="1:16" x14ac:dyDescent="0.3">
      <c r="A9284" t="s">
        <v>14765</v>
      </c>
      <c r="B9284" s="2" t="str">
        <f t="shared" si="437"/>
        <v>6781</v>
      </c>
      <c r="C9284" s="2">
        <f t="shared" si="435"/>
        <v>6781</v>
      </c>
      <c r="D9284" t="str">
        <f>VLOOKUP(C9284,'Cost Centre'!A:B,2,)</f>
        <v>Economic and Rural Development</v>
      </c>
      <c r="E9284" t="str">
        <f t="shared" si="436"/>
        <v>6</v>
      </c>
      <c r="F9284" t="s">
        <v>14766</v>
      </c>
      <c r="G9284" s="2">
        <v>0</v>
      </c>
      <c r="H9284" s="2">
        <v>0</v>
      </c>
      <c r="I9284" s="2">
        <v>0</v>
      </c>
      <c r="J9284" s="105">
        <f>SUMIF([1]MMM!$A:$A,A9284,[1]MMM!$F:$F)</f>
        <v>0</v>
      </c>
      <c r="K9284" s="2" t="s">
        <v>10</v>
      </c>
      <c r="L9284" s="2">
        <v>0</v>
      </c>
      <c r="M9284" t="s">
        <v>10962</v>
      </c>
      <c r="N9284" t="s">
        <v>14734</v>
      </c>
      <c r="O9284" t="s">
        <v>10962</v>
      </c>
      <c r="P9284" t="s">
        <v>11622</v>
      </c>
    </row>
    <row r="9285" spans="1:16" x14ac:dyDescent="0.3">
      <c r="A9285" t="s">
        <v>14767</v>
      </c>
      <c r="B9285" s="2" t="str">
        <f t="shared" si="437"/>
        <v>6781</v>
      </c>
      <c r="C9285" s="2">
        <f t="shared" si="435"/>
        <v>6781</v>
      </c>
      <c r="D9285" t="str">
        <f>VLOOKUP(C9285,'Cost Centre'!A:B,2,)</f>
        <v>Economic and Rural Development</v>
      </c>
      <c r="E9285" t="str">
        <f t="shared" si="436"/>
        <v>6</v>
      </c>
      <c r="F9285" t="s">
        <v>14766</v>
      </c>
      <c r="G9285" s="2">
        <v>0</v>
      </c>
      <c r="H9285" s="2">
        <v>0</v>
      </c>
      <c r="I9285" s="2">
        <v>0</v>
      </c>
      <c r="J9285" s="105">
        <f>SUMIF([1]MMM!$A:$A,A9285,[1]MMM!$F:$F)</f>
        <v>0</v>
      </c>
      <c r="K9285" s="2" t="s">
        <v>10</v>
      </c>
      <c r="L9285" s="2">
        <v>0</v>
      </c>
      <c r="M9285" t="s">
        <v>10962</v>
      </c>
      <c r="N9285" t="s">
        <v>14734</v>
      </c>
      <c r="O9285" t="s">
        <v>10962</v>
      </c>
      <c r="P9285" t="s">
        <v>11622</v>
      </c>
    </row>
    <row r="9286" spans="1:16" x14ac:dyDescent="0.3">
      <c r="A9286" t="s">
        <v>14768</v>
      </c>
      <c r="B9286" s="2" t="str">
        <f t="shared" si="437"/>
        <v>6781</v>
      </c>
      <c r="C9286" s="2">
        <f t="shared" si="435"/>
        <v>6781</v>
      </c>
      <c r="D9286" t="str">
        <f>VLOOKUP(C9286,'Cost Centre'!A:B,2,)</f>
        <v>Economic and Rural Development</v>
      </c>
      <c r="E9286" t="str">
        <f t="shared" si="436"/>
        <v>6</v>
      </c>
      <c r="F9286" t="s">
        <v>14766</v>
      </c>
      <c r="G9286" s="2">
        <v>0</v>
      </c>
      <c r="H9286" s="2">
        <v>0</v>
      </c>
      <c r="I9286" s="2">
        <v>0</v>
      </c>
      <c r="J9286" s="105">
        <f>SUMIF([1]MMM!$A:$A,A9286,[1]MMM!$F:$F)</f>
        <v>0</v>
      </c>
      <c r="K9286" s="2" t="s">
        <v>10</v>
      </c>
      <c r="L9286" s="2">
        <v>1000000</v>
      </c>
      <c r="M9286" t="s">
        <v>10962</v>
      </c>
      <c r="N9286" t="s">
        <v>14734</v>
      </c>
      <c r="O9286" t="s">
        <v>10962</v>
      </c>
      <c r="P9286" t="s">
        <v>11622</v>
      </c>
    </row>
    <row r="9287" spans="1:16" x14ac:dyDescent="0.3">
      <c r="A9287" t="s">
        <v>14769</v>
      </c>
      <c r="B9287" s="2" t="str">
        <f t="shared" si="437"/>
        <v>6781</v>
      </c>
      <c r="C9287" s="2">
        <f t="shared" si="435"/>
        <v>6781</v>
      </c>
      <c r="D9287" t="str">
        <f>VLOOKUP(C9287,'Cost Centre'!A:B,2,)</f>
        <v>Economic and Rural Development</v>
      </c>
      <c r="E9287" t="str">
        <f t="shared" si="436"/>
        <v>6</v>
      </c>
      <c r="F9287" t="s">
        <v>14756</v>
      </c>
      <c r="G9287" s="2">
        <v>0</v>
      </c>
      <c r="H9287" s="2">
        <v>0</v>
      </c>
      <c r="I9287" s="2">
        <v>0</v>
      </c>
      <c r="J9287" s="105">
        <f>SUMIF([1]MMM!$A:$A,A9287,[1]MMM!$F:$F)</f>
        <v>0</v>
      </c>
      <c r="K9287" s="2" t="s">
        <v>10</v>
      </c>
      <c r="L9287" s="2">
        <v>500000</v>
      </c>
      <c r="M9287" t="s">
        <v>10962</v>
      </c>
      <c r="N9287" t="s">
        <v>14734</v>
      </c>
      <c r="O9287" t="s">
        <v>10962</v>
      </c>
      <c r="P9287" t="s">
        <v>11622</v>
      </c>
    </row>
    <row r="9288" spans="1:16" x14ac:dyDescent="0.3">
      <c r="A9288" t="s">
        <v>14770</v>
      </c>
      <c r="B9288" s="2" t="str">
        <f t="shared" si="437"/>
        <v>6781</v>
      </c>
      <c r="C9288" s="2">
        <f t="shared" si="435"/>
        <v>6781</v>
      </c>
      <c r="D9288" t="str">
        <f>VLOOKUP(C9288,'Cost Centre'!A:B,2,)</f>
        <v>Economic and Rural Development</v>
      </c>
      <c r="E9288" t="str">
        <f t="shared" si="436"/>
        <v>6</v>
      </c>
      <c r="F9288" t="s">
        <v>14753</v>
      </c>
      <c r="G9288" s="2">
        <v>0</v>
      </c>
      <c r="H9288" s="2">
        <v>0</v>
      </c>
      <c r="I9288" s="2">
        <v>0</v>
      </c>
      <c r="J9288" s="105">
        <f>SUMIF([1]MMM!$A:$A,A9288,[1]MMM!$F:$F)</f>
        <v>0</v>
      </c>
      <c r="K9288" s="2" t="s">
        <v>10</v>
      </c>
      <c r="L9288" s="2">
        <v>500000</v>
      </c>
      <c r="M9288" t="s">
        <v>10962</v>
      </c>
      <c r="N9288" t="s">
        <v>14734</v>
      </c>
      <c r="O9288" t="s">
        <v>10962</v>
      </c>
      <c r="P9288" t="s">
        <v>11622</v>
      </c>
    </row>
    <row r="9289" spans="1:16" x14ac:dyDescent="0.3">
      <c r="A9289" t="s">
        <v>14771</v>
      </c>
      <c r="B9289" s="2" t="str">
        <f t="shared" si="437"/>
        <v>6781</v>
      </c>
      <c r="C9289" s="2">
        <f t="shared" si="435"/>
        <v>6781</v>
      </c>
      <c r="D9289" t="str">
        <f>VLOOKUP(C9289,'Cost Centre'!A:B,2,)</f>
        <v>Economic and Rural Development</v>
      </c>
      <c r="E9289" t="str">
        <f t="shared" si="436"/>
        <v>6</v>
      </c>
      <c r="F9289" t="s">
        <v>14751</v>
      </c>
      <c r="G9289" s="2">
        <v>0</v>
      </c>
      <c r="H9289" s="2">
        <v>0</v>
      </c>
      <c r="I9289" s="2">
        <v>0</v>
      </c>
      <c r="J9289" s="105">
        <f>SUMIF([1]MMM!$A:$A,A9289,[1]MMM!$F:$F)</f>
        <v>0</v>
      </c>
      <c r="K9289" s="2" t="s">
        <v>10</v>
      </c>
      <c r="L9289" s="2">
        <v>0</v>
      </c>
      <c r="M9289" t="s">
        <v>10962</v>
      </c>
      <c r="N9289" t="s">
        <v>14734</v>
      </c>
      <c r="O9289" t="s">
        <v>10962</v>
      </c>
      <c r="P9289" t="s">
        <v>11622</v>
      </c>
    </row>
    <row r="9290" spans="1:16" x14ac:dyDescent="0.3">
      <c r="A9290" t="s">
        <v>7707</v>
      </c>
      <c r="B9290" s="2" t="str">
        <f t="shared" si="437"/>
        <v>6781</v>
      </c>
      <c r="C9290" s="2">
        <f t="shared" si="435"/>
        <v>6781</v>
      </c>
      <c r="D9290" t="str">
        <f>VLOOKUP(C9290,'Cost Centre'!A:B,2,)</f>
        <v>Economic and Rural Development</v>
      </c>
      <c r="E9290" t="str">
        <f t="shared" si="436"/>
        <v>6</v>
      </c>
      <c r="F9290" t="s">
        <v>11624</v>
      </c>
      <c r="G9290" s="2">
        <v>0</v>
      </c>
      <c r="H9290" s="2">
        <v>0</v>
      </c>
      <c r="I9290" s="2">
        <v>0</v>
      </c>
      <c r="J9290" s="105">
        <f>SUMIF([1]MMM!$A:$A,A9290,[1]MMM!$F:$F)</f>
        <v>0</v>
      </c>
      <c r="K9290" s="2" t="s">
        <v>460</v>
      </c>
      <c r="L9290" s="2">
        <v>0</v>
      </c>
      <c r="M9290" t="s">
        <v>10962</v>
      </c>
      <c r="N9290" t="s">
        <v>14734</v>
      </c>
      <c r="O9290" t="s">
        <v>10962</v>
      </c>
      <c r="P9290" t="s">
        <v>11622</v>
      </c>
    </row>
    <row r="9291" spans="1:16" x14ac:dyDescent="0.3">
      <c r="A9291" t="s">
        <v>7708</v>
      </c>
      <c r="B9291" s="2" t="str">
        <f t="shared" si="437"/>
        <v>6781</v>
      </c>
      <c r="C9291" s="2">
        <f t="shared" si="435"/>
        <v>6781</v>
      </c>
      <c r="D9291" t="str">
        <f>VLOOKUP(C9291,'Cost Centre'!A:B,2,)</f>
        <v>Economic and Rural Development</v>
      </c>
      <c r="E9291" t="str">
        <f t="shared" si="436"/>
        <v>6</v>
      </c>
      <c r="F9291" t="s">
        <v>11625</v>
      </c>
      <c r="G9291" s="2">
        <v>0</v>
      </c>
      <c r="H9291" s="2">
        <v>0</v>
      </c>
      <c r="I9291" s="2">
        <v>0</v>
      </c>
      <c r="J9291" s="105">
        <f>SUMIF([1]MMM!$A:$A,A9291,[1]MMM!$F:$F)</f>
        <v>0</v>
      </c>
      <c r="K9291" s="2" t="s">
        <v>460</v>
      </c>
      <c r="L9291" s="2">
        <v>0</v>
      </c>
      <c r="M9291" t="s">
        <v>10962</v>
      </c>
      <c r="N9291" t="s">
        <v>14734</v>
      </c>
      <c r="O9291" t="s">
        <v>10962</v>
      </c>
      <c r="P9291" t="s">
        <v>11622</v>
      </c>
    </row>
    <row r="9292" spans="1:16" x14ac:dyDescent="0.3">
      <c r="A9292" t="s">
        <v>7709</v>
      </c>
      <c r="B9292" s="2" t="str">
        <f t="shared" si="437"/>
        <v>6781</v>
      </c>
      <c r="C9292" s="2">
        <f t="shared" si="435"/>
        <v>6781</v>
      </c>
      <c r="D9292" t="str">
        <f>VLOOKUP(C9292,'Cost Centre'!A:B,2,)</f>
        <v>Economic and Rural Development</v>
      </c>
      <c r="E9292" t="str">
        <f t="shared" si="436"/>
        <v>6</v>
      </c>
      <c r="F9292" t="s">
        <v>11626</v>
      </c>
      <c r="G9292" s="2">
        <v>0</v>
      </c>
      <c r="H9292" s="2">
        <v>0</v>
      </c>
      <c r="I9292" s="2">
        <v>0</v>
      </c>
      <c r="J9292" s="105">
        <f>SUMIF([1]MMM!$A:$A,A9292,[1]MMM!$F:$F)</f>
        <v>0</v>
      </c>
      <c r="K9292" s="2" t="s">
        <v>460</v>
      </c>
      <c r="L9292" s="2">
        <v>0</v>
      </c>
      <c r="M9292" t="s">
        <v>10962</v>
      </c>
      <c r="N9292" t="s">
        <v>14734</v>
      </c>
      <c r="O9292" t="s">
        <v>10962</v>
      </c>
      <c r="P9292" t="s">
        <v>11622</v>
      </c>
    </row>
    <row r="9293" spans="1:16" x14ac:dyDescent="0.3">
      <c r="A9293" t="s">
        <v>7710</v>
      </c>
      <c r="B9293" s="2" t="str">
        <f t="shared" si="437"/>
        <v>6781</v>
      </c>
      <c r="C9293" s="2">
        <f t="shared" si="435"/>
        <v>6781</v>
      </c>
      <c r="D9293" t="str">
        <f>VLOOKUP(C9293,'Cost Centre'!A:B,2,)</f>
        <v>Economic and Rural Development</v>
      </c>
      <c r="E9293" t="str">
        <f t="shared" si="436"/>
        <v>6</v>
      </c>
      <c r="F9293" t="s">
        <v>11627</v>
      </c>
      <c r="G9293" s="2">
        <v>0</v>
      </c>
      <c r="H9293" s="2">
        <v>0</v>
      </c>
      <c r="I9293" s="2">
        <v>0</v>
      </c>
      <c r="J9293" s="105">
        <f>SUMIF([1]MMM!$A:$A,A9293,[1]MMM!$F:$F)</f>
        <v>0</v>
      </c>
      <c r="K9293" s="2" t="s">
        <v>460</v>
      </c>
      <c r="L9293" s="2">
        <v>0</v>
      </c>
      <c r="M9293" t="s">
        <v>10962</v>
      </c>
      <c r="N9293" t="s">
        <v>14734</v>
      </c>
      <c r="O9293" t="s">
        <v>10962</v>
      </c>
      <c r="P9293" t="s">
        <v>11622</v>
      </c>
    </row>
    <row r="9294" spans="1:16" x14ac:dyDescent="0.3">
      <c r="A9294" t="s">
        <v>7711</v>
      </c>
      <c r="B9294" s="2" t="str">
        <f t="shared" si="437"/>
        <v>6781</v>
      </c>
      <c r="C9294" s="2">
        <f t="shared" si="435"/>
        <v>6781</v>
      </c>
      <c r="D9294" t="str">
        <f>VLOOKUP(C9294,'Cost Centre'!A:B,2,)</f>
        <v>Economic and Rural Development</v>
      </c>
      <c r="E9294" t="str">
        <f t="shared" si="436"/>
        <v>6</v>
      </c>
      <c r="F9294" t="s">
        <v>11628</v>
      </c>
      <c r="G9294" s="2">
        <v>0</v>
      </c>
      <c r="H9294" s="2">
        <v>0</v>
      </c>
      <c r="I9294" s="2">
        <v>0</v>
      </c>
      <c r="J9294" s="105">
        <f>SUMIF([1]MMM!$A:$A,A9294,[1]MMM!$F:$F)</f>
        <v>0</v>
      </c>
      <c r="K9294" s="2" t="s">
        <v>460</v>
      </c>
      <c r="L9294" s="2">
        <v>0</v>
      </c>
      <c r="M9294" t="s">
        <v>10962</v>
      </c>
      <c r="N9294" t="s">
        <v>14734</v>
      </c>
      <c r="O9294" t="s">
        <v>10962</v>
      </c>
      <c r="P9294" t="s">
        <v>11622</v>
      </c>
    </row>
    <row r="9295" spans="1:16" x14ac:dyDescent="0.3">
      <c r="A9295" t="s">
        <v>7712</v>
      </c>
      <c r="B9295" s="2" t="str">
        <f t="shared" si="437"/>
        <v>6781</v>
      </c>
      <c r="C9295" s="2">
        <f t="shared" si="435"/>
        <v>6781</v>
      </c>
      <c r="D9295" t="str">
        <f>VLOOKUP(C9295,'Cost Centre'!A:B,2,)</f>
        <v>Economic and Rural Development</v>
      </c>
      <c r="E9295" t="str">
        <f t="shared" si="436"/>
        <v>6</v>
      </c>
      <c r="F9295" t="s">
        <v>11629</v>
      </c>
      <c r="G9295" s="2">
        <v>0</v>
      </c>
      <c r="H9295" s="2">
        <v>0</v>
      </c>
      <c r="I9295" s="2">
        <v>-3285718.42</v>
      </c>
      <c r="J9295" s="105">
        <f>SUMIF([1]MMM!$A:$A,A9295,[1]MMM!$F:$F)</f>
        <v>-3285718.42</v>
      </c>
      <c r="K9295" s="2" t="s">
        <v>460</v>
      </c>
      <c r="L9295" s="2">
        <v>0</v>
      </c>
      <c r="M9295" t="s">
        <v>10962</v>
      </c>
      <c r="N9295" t="s">
        <v>14734</v>
      </c>
      <c r="O9295" t="s">
        <v>10962</v>
      </c>
      <c r="P9295" t="s">
        <v>11622</v>
      </c>
    </row>
    <row r="9296" spans="1:16" x14ac:dyDescent="0.3">
      <c r="A9296" t="s">
        <v>7713</v>
      </c>
      <c r="B9296" s="2" t="str">
        <f t="shared" si="437"/>
        <v>6781</v>
      </c>
      <c r="C9296" s="2">
        <f t="shared" si="435"/>
        <v>6781</v>
      </c>
      <c r="D9296" t="str">
        <f>VLOOKUP(C9296,'Cost Centre'!A:B,2,)</f>
        <v>Economic and Rural Development</v>
      </c>
      <c r="E9296" t="str">
        <f t="shared" si="436"/>
        <v>6</v>
      </c>
      <c r="F9296" t="s">
        <v>11630</v>
      </c>
      <c r="G9296" s="2">
        <v>-8713902.2300000004</v>
      </c>
      <c r="H9296" s="2">
        <v>0</v>
      </c>
      <c r="I9296" s="2">
        <v>0</v>
      </c>
      <c r="J9296" s="105">
        <f>SUMIF([1]MMM!$A:$A,A9296,[1]MMM!$F:$F)</f>
        <v>-8713902.2300000004</v>
      </c>
      <c r="K9296" s="2" t="s">
        <v>460</v>
      </c>
      <c r="L9296" s="2">
        <v>0</v>
      </c>
      <c r="M9296" t="s">
        <v>10962</v>
      </c>
      <c r="N9296" t="s">
        <v>14734</v>
      </c>
      <c r="O9296" t="s">
        <v>10962</v>
      </c>
      <c r="P9296" t="s">
        <v>11622</v>
      </c>
    </row>
    <row r="9297" spans="1:16" x14ac:dyDescent="0.3">
      <c r="A9297" t="s">
        <v>7714</v>
      </c>
      <c r="B9297" s="2" t="str">
        <f t="shared" si="437"/>
        <v>6781</v>
      </c>
      <c r="C9297" s="2">
        <f t="shared" si="435"/>
        <v>6781</v>
      </c>
      <c r="D9297" t="str">
        <f>VLOOKUP(C9297,'Cost Centre'!A:B,2,)</f>
        <v>Economic and Rural Development</v>
      </c>
      <c r="E9297" t="str">
        <f t="shared" si="436"/>
        <v>6</v>
      </c>
      <c r="F9297" t="s">
        <v>11631</v>
      </c>
      <c r="G9297" s="2">
        <v>0</v>
      </c>
      <c r="H9297" s="2">
        <v>27147.89</v>
      </c>
      <c r="I9297" s="2">
        <v>0</v>
      </c>
      <c r="J9297" s="105">
        <f>SUMIF([1]MMM!$A:$A,A9297,[1]MMM!$F:$F)</f>
        <v>27147.89</v>
      </c>
      <c r="K9297" s="2" t="s">
        <v>460</v>
      </c>
      <c r="L9297" s="2">
        <v>0</v>
      </c>
      <c r="M9297" t="s">
        <v>10962</v>
      </c>
      <c r="N9297" t="s">
        <v>14734</v>
      </c>
      <c r="O9297" t="s">
        <v>10962</v>
      </c>
      <c r="P9297" t="s">
        <v>11622</v>
      </c>
    </row>
    <row r="9298" spans="1:16" x14ac:dyDescent="0.3">
      <c r="A9298" t="s">
        <v>7715</v>
      </c>
      <c r="B9298" s="2" t="str">
        <f t="shared" si="437"/>
        <v>6781</v>
      </c>
      <c r="C9298" s="2">
        <f t="shared" si="435"/>
        <v>6781</v>
      </c>
      <c r="D9298" t="str">
        <f>VLOOKUP(C9298,'Cost Centre'!A:B,2,)</f>
        <v>Economic and Rural Development</v>
      </c>
      <c r="E9298" t="str">
        <f t="shared" si="436"/>
        <v>6</v>
      </c>
      <c r="F9298" t="s">
        <v>11632</v>
      </c>
      <c r="G9298" s="2">
        <v>0</v>
      </c>
      <c r="H9298" s="2">
        <v>0</v>
      </c>
      <c r="I9298" s="2">
        <v>-1105841</v>
      </c>
      <c r="J9298" s="105">
        <f>SUMIF([1]MMM!$A:$A,A9298,[1]MMM!$F:$F)</f>
        <v>-1105841</v>
      </c>
      <c r="K9298" s="2" t="s">
        <v>460</v>
      </c>
      <c r="L9298" s="2">
        <v>0</v>
      </c>
      <c r="M9298" t="s">
        <v>10962</v>
      </c>
      <c r="N9298" t="s">
        <v>14734</v>
      </c>
      <c r="O9298" t="s">
        <v>10962</v>
      </c>
      <c r="P9298" t="s">
        <v>11622</v>
      </c>
    </row>
    <row r="9299" spans="1:16" x14ac:dyDescent="0.3">
      <c r="A9299" t="s">
        <v>7716</v>
      </c>
      <c r="B9299" s="2" t="str">
        <f t="shared" si="437"/>
        <v>6781</v>
      </c>
      <c r="C9299" s="2">
        <f t="shared" si="435"/>
        <v>6781</v>
      </c>
      <c r="D9299" t="str">
        <f>VLOOKUP(C9299,'Cost Centre'!A:B,2,)</f>
        <v>Economic and Rural Development</v>
      </c>
      <c r="E9299" t="str">
        <f t="shared" si="436"/>
        <v>6</v>
      </c>
      <c r="F9299" t="s">
        <v>11633</v>
      </c>
      <c r="G9299" s="2">
        <v>0</v>
      </c>
      <c r="H9299" s="2">
        <v>0</v>
      </c>
      <c r="I9299" s="2">
        <v>0</v>
      </c>
      <c r="J9299" s="105">
        <f>SUMIF([1]MMM!$A:$A,A9299,[1]MMM!$F:$F)</f>
        <v>0</v>
      </c>
      <c r="K9299" s="2" t="s">
        <v>460</v>
      </c>
      <c r="L9299" s="2">
        <v>0</v>
      </c>
      <c r="M9299" t="s">
        <v>10962</v>
      </c>
      <c r="N9299" t="s">
        <v>14734</v>
      </c>
      <c r="O9299" t="s">
        <v>10962</v>
      </c>
      <c r="P9299" t="s">
        <v>11622</v>
      </c>
    </row>
    <row r="9300" spans="1:16" x14ac:dyDescent="0.3">
      <c r="A9300" t="s">
        <v>7717</v>
      </c>
      <c r="B9300" s="2" t="str">
        <f t="shared" si="437"/>
        <v>6781</v>
      </c>
      <c r="C9300" s="2">
        <f t="shared" si="435"/>
        <v>6781</v>
      </c>
      <c r="D9300" t="str">
        <f>VLOOKUP(C9300,'Cost Centre'!A:B,2,)</f>
        <v>Economic and Rural Development</v>
      </c>
      <c r="E9300" t="str">
        <f t="shared" si="436"/>
        <v>6</v>
      </c>
      <c r="F9300" t="s">
        <v>11634</v>
      </c>
      <c r="G9300" s="2">
        <v>0</v>
      </c>
      <c r="H9300" s="2">
        <v>0</v>
      </c>
      <c r="I9300" s="2">
        <v>0</v>
      </c>
      <c r="J9300" s="105">
        <f>SUMIF([1]MMM!$A:$A,A9300,[1]MMM!$F:$F)</f>
        <v>0</v>
      </c>
      <c r="K9300" s="2" t="s">
        <v>460</v>
      </c>
      <c r="L9300" s="2">
        <v>0</v>
      </c>
      <c r="M9300" t="s">
        <v>10962</v>
      </c>
      <c r="N9300" t="s">
        <v>14734</v>
      </c>
      <c r="O9300" t="s">
        <v>10962</v>
      </c>
      <c r="P9300" t="s">
        <v>11622</v>
      </c>
    </row>
    <row r="9301" spans="1:16" x14ac:dyDescent="0.3">
      <c r="A9301" t="s">
        <v>7718</v>
      </c>
      <c r="B9301" s="2" t="str">
        <f t="shared" si="437"/>
        <v>6781</v>
      </c>
      <c r="C9301" s="2">
        <f t="shared" si="435"/>
        <v>6781</v>
      </c>
      <c r="D9301" t="str">
        <f>VLOOKUP(C9301,'Cost Centre'!A:B,2,)</f>
        <v>Economic and Rural Development</v>
      </c>
      <c r="E9301" t="str">
        <f t="shared" si="436"/>
        <v>6</v>
      </c>
      <c r="F9301" t="s">
        <v>11635</v>
      </c>
      <c r="G9301" s="2">
        <v>0</v>
      </c>
      <c r="H9301" s="2">
        <v>0</v>
      </c>
      <c r="I9301" s="2">
        <v>0</v>
      </c>
      <c r="J9301" s="105">
        <f>SUMIF([1]MMM!$A:$A,A9301,[1]MMM!$F:$F)</f>
        <v>0</v>
      </c>
      <c r="K9301" s="2" t="s">
        <v>460</v>
      </c>
      <c r="L9301" s="2">
        <v>0</v>
      </c>
      <c r="M9301" t="s">
        <v>10962</v>
      </c>
      <c r="N9301" t="s">
        <v>14734</v>
      </c>
      <c r="O9301" t="s">
        <v>10962</v>
      </c>
      <c r="P9301" t="s">
        <v>11622</v>
      </c>
    </row>
    <row r="9302" spans="1:16" x14ac:dyDescent="0.3">
      <c r="A9302" t="s">
        <v>7719</v>
      </c>
      <c r="B9302" s="2" t="str">
        <f t="shared" si="437"/>
        <v>6781</v>
      </c>
      <c r="C9302" s="2">
        <f t="shared" si="435"/>
        <v>6781</v>
      </c>
      <c r="D9302" t="str">
        <f>VLOOKUP(C9302,'Cost Centre'!A:B,2,)</f>
        <v>Economic and Rural Development</v>
      </c>
      <c r="E9302" t="str">
        <f t="shared" si="436"/>
        <v>6</v>
      </c>
      <c r="F9302" t="s">
        <v>11636</v>
      </c>
      <c r="G9302" s="2">
        <v>0</v>
      </c>
      <c r="H9302" s="2">
        <v>0</v>
      </c>
      <c r="I9302" s="2">
        <v>0</v>
      </c>
      <c r="J9302" s="105">
        <f>SUMIF([1]MMM!$A:$A,A9302,[1]MMM!$F:$F)</f>
        <v>0</v>
      </c>
      <c r="K9302" s="2" t="s">
        <v>460</v>
      </c>
      <c r="L9302" s="2">
        <v>0</v>
      </c>
      <c r="M9302" t="s">
        <v>10962</v>
      </c>
      <c r="N9302" t="s">
        <v>14734</v>
      </c>
      <c r="O9302" t="s">
        <v>10962</v>
      </c>
      <c r="P9302" t="s">
        <v>11622</v>
      </c>
    </row>
    <row r="9303" spans="1:16" x14ac:dyDescent="0.3">
      <c r="A9303" t="s">
        <v>7720</v>
      </c>
      <c r="B9303" s="2" t="str">
        <f t="shared" si="437"/>
        <v>6781</v>
      </c>
      <c r="C9303" s="2">
        <f t="shared" si="435"/>
        <v>6781</v>
      </c>
      <c r="D9303" t="str">
        <f>VLOOKUP(C9303,'Cost Centre'!A:B,2,)</f>
        <v>Economic and Rural Development</v>
      </c>
      <c r="E9303" t="str">
        <f t="shared" si="436"/>
        <v>6</v>
      </c>
      <c r="F9303" t="s">
        <v>11637</v>
      </c>
      <c r="G9303" s="2">
        <v>0</v>
      </c>
      <c r="H9303" s="2">
        <v>0</v>
      </c>
      <c r="I9303" s="2">
        <v>0</v>
      </c>
      <c r="J9303" s="105">
        <f>SUMIF([1]MMM!$A:$A,A9303,[1]MMM!$F:$F)</f>
        <v>0</v>
      </c>
      <c r="K9303" s="2" t="s">
        <v>460</v>
      </c>
      <c r="L9303" s="2">
        <v>0</v>
      </c>
      <c r="M9303" t="s">
        <v>10962</v>
      </c>
      <c r="N9303" t="s">
        <v>14734</v>
      </c>
      <c r="O9303" t="s">
        <v>10962</v>
      </c>
      <c r="P9303" t="s">
        <v>11622</v>
      </c>
    </row>
    <row r="9304" spans="1:16" x14ac:dyDescent="0.3">
      <c r="A9304" t="s">
        <v>7721</v>
      </c>
      <c r="B9304" s="2" t="str">
        <f t="shared" si="437"/>
        <v>6781</v>
      </c>
      <c r="C9304" s="2">
        <f t="shared" si="435"/>
        <v>6781</v>
      </c>
      <c r="D9304" t="str">
        <f>VLOOKUP(C9304,'Cost Centre'!A:B,2,)</f>
        <v>Economic and Rural Development</v>
      </c>
      <c r="E9304" t="str">
        <f t="shared" si="436"/>
        <v>6</v>
      </c>
      <c r="F9304" t="s">
        <v>11638</v>
      </c>
      <c r="G9304" s="2">
        <v>0</v>
      </c>
      <c r="H9304" s="2">
        <v>0</v>
      </c>
      <c r="I9304" s="2">
        <v>0</v>
      </c>
      <c r="J9304" s="105">
        <f>SUMIF([1]MMM!$A:$A,A9304,[1]MMM!$F:$F)</f>
        <v>0</v>
      </c>
      <c r="K9304" s="2" t="s">
        <v>460</v>
      </c>
      <c r="L9304" s="2">
        <v>0</v>
      </c>
      <c r="M9304" t="s">
        <v>10962</v>
      </c>
      <c r="N9304" t="s">
        <v>14734</v>
      </c>
      <c r="O9304" t="s">
        <v>10962</v>
      </c>
      <c r="P9304" t="s">
        <v>11622</v>
      </c>
    </row>
    <row r="9305" spans="1:16" x14ac:dyDescent="0.3">
      <c r="A9305" t="s">
        <v>1715</v>
      </c>
      <c r="B9305" s="2" t="str">
        <f t="shared" si="437"/>
        <v>6781</v>
      </c>
      <c r="C9305" s="2">
        <f t="shared" si="435"/>
        <v>6781</v>
      </c>
      <c r="D9305" t="str">
        <f>VLOOKUP(C9305,'Cost Centre'!A:B,2,)</f>
        <v>Economic and Rural Development</v>
      </c>
      <c r="E9305" t="str">
        <f t="shared" si="436"/>
        <v>6</v>
      </c>
      <c r="F9305" t="s">
        <v>11009</v>
      </c>
      <c r="G9305" s="2">
        <v>0</v>
      </c>
      <c r="H9305" s="2">
        <v>0</v>
      </c>
      <c r="I9305" s="2">
        <v>0</v>
      </c>
      <c r="J9305" s="105">
        <f>SUMIF([1]MMM!$A:$A,A9305,[1]MMM!$F:$F)</f>
        <v>0</v>
      </c>
      <c r="K9305" s="2" t="s">
        <v>460</v>
      </c>
      <c r="L9305" s="2">
        <v>0</v>
      </c>
      <c r="M9305" t="s">
        <v>10962</v>
      </c>
      <c r="N9305" t="s">
        <v>14734</v>
      </c>
      <c r="O9305" t="s">
        <v>10962</v>
      </c>
      <c r="P9305" t="s">
        <v>11010</v>
      </c>
    </row>
    <row r="9306" spans="1:16" x14ac:dyDescent="0.3">
      <c r="A9306" t="s">
        <v>7722</v>
      </c>
      <c r="B9306" s="2" t="str">
        <f t="shared" si="437"/>
        <v>6781</v>
      </c>
      <c r="C9306" s="2">
        <f t="shared" si="435"/>
        <v>6781</v>
      </c>
      <c r="D9306" t="str">
        <f>VLOOKUP(C9306,'Cost Centre'!A:B,2,)</f>
        <v>Economic and Rural Development</v>
      </c>
      <c r="E9306" t="str">
        <f t="shared" si="436"/>
        <v>6</v>
      </c>
      <c r="F9306" t="s">
        <v>11011</v>
      </c>
      <c r="G9306" s="2">
        <v>0</v>
      </c>
      <c r="H9306" s="2">
        <v>0</v>
      </c>
      <c r="I9306" s="2">
        <v>0</v>
      </c>
      <c r="J9306" s="105">
        <f>SUMIF([1]MMM!$A:$A,A9306,[1]MMM!$F:$F)</f>
        <v>0</v>
      </c>
      <c r="K9306" s="2" t="s">
        <v>460</v>
      </c>
      <c r="L9306" s="2">
        <v>0</v>
      </c>
      <c r="M9306" t="s">
        <v>10962</v>
      </c>
      <c r="N9306" t="s">
        <v>14734</v>
      </c>
      <c r="O9306" t="s">
        <v>10962</v>
      </c>
      <c r="P9306" t="s">
        <v>11010</v>
      </c>
    </row>
    <row r="9307" spans="1:16" x14ac:dyDescent="0.3">
      <c r="A9307" t="s">
        <v>7723</v>
      </c>
      <c r="B9307" s="2" t="str">
        <f t="shared" si="437"/>
        <v>6781</v>
      </c>
      <c r="C9307" s="2">
        <f t="shared" si="435"/>
        <v>6781</v>
      </c>
      <c r="D9307" t="str">
        <f>VLOOKUP(C9307,'Cost Centre'!A:B,2,)</f>
        <v>Economic and Rural Development</v>
      </c>
      <c r="E9307" t="str">
        <f t="shared" si="436"/>
        <v>6</v>
      </c>
      <c r="F9307" t="s">
        <v>11012</v>
      </c>
      <c r="G9307" s="2">
        <v>0</v>
      </c>
      <c r="H9307" s="2">
        <v>0</v>
      </c>
      <c r="I9307" s="2">
        <v>0</v>
      </c>
      <c r="J9307" s="105">
        <f>SUMIF([1]MMM!$A:$A,A9307,[1]MMM!$F:$F)</f>
        <v>0</v>
      </c>
      <c r="K9307" s="2" t="s">
        <v>460</v>
      </c>
      <c r="L9307" s="2">
        <v>0</v>
      </c>
      <c r="M9307" t="s">
        <v>10962</v>
      </c>
      <c r="N9307" t="s">
        <v>14734</v>
      </c>
      <c r="O9307" t="s">
        <v>10962</v>
      </c>
      <c r="P9307" t="s">
        <v>11010</v>
      </c>
    </row>
    <row r="9308" spans="1:16" x14ac:dyDescent="0.3">
      <c r="A9308" t="s">
        <v>7724</v>
      </c>
      <c r="B9308" s="2" t="str">
        <f t="shared" si="437"/>
        <v>6781</v>
      </c>
      <c r="C9308" s="2">
        <f t="shared" si="435"/>
        <v>6781</v>
      </c>
      <c r="D9308" t="str">
        <f>VLOOKUP(C9308,'Cost Centre'!A:B,2,)</f>
        <v>Economic and Rural Development</v>
      </c>
      <c r="E9308" t="str">
        <f t="shared" si="436"/>
        <v>6</v>
      </c>
      <c r="F9308" t="s">
        <v>11013</v>
      </c>
      <c r="G9308" s="2">
        <v>0</v>
      </c>
      <c r="H9308" s="2">
        <v>0</v>
      </c>
      <c r="I9308" s="2">
        <v>0</v>
      </c>
      <c r="J9308" s="105">
        <f>SUMIF([1]MMM!$A:$A,A9308,[1]MMM!$F:$F)</f>
        <v>0</v>
      </c>
      <c r="K9308" s="2" t="s">
        <v>460</v>
      </c>
      <c r="L9308" s="2">
        <v>0</v>
      </c>
      <c r="M9308" t="s">
        <v>10962</v>
      </c>
      <c r="N9308" t="s">
        <v>14734</v>
      </c>
      <c r="O9308" t="s">
        <v>10962</v>
      </c>
      <c r="P9308" t="s">
        <v>11010</v>
      </c>
    </row>
    <row r="9309" spans="1:16" x14ac:dyDescent="0.3">
      <c r="A9309" t="s">
        <v>7725</v>
      </c>
      <c r="B9309" s="2" t="str">
        <f t="shared" si="437"/>
        <v>6781</v>
      </c>
      <c r="C9309" s="2">
        <f t="shared" si="435"/>
        <v>6781</v>
      </c>
      <c r="D9309" t="str">
        <f>VLOOKUP(C9309,'Cost Centre'!A:B,2,)</f>
        <v>Economic and Rural Development</v>
      </c>
      <c r="E9309" t="str">
        <f t="shared" si="436"/>
        <v>6</v>
      </c>
      <c r="F9309" t="s">
        <v>11014</v>
      </c>
      <c r="G9309" s="2">
        <v>0</v>
      </c>
      <c r="H9309" s="2">
        <v>0</v>
      </c>
      <c r="I9309" s="2">
        <v>0</v>
      </c>
      <c r="J9309" s="105">
        <f>SUMIF([1]MMM!$A:$A,A9309,[1]MMM!$F:$F)</f>
        <v>0</v>
      </c>
      <c r="K9309" s="2" t="s">
        <v>460</v>
      </c>
      <c r="L9309" s="2">
        <v>0</v>
      </c>
      <c r="M9309" t="s">
        <v>10962</v>
      </c>
      <c r="N9309" t="s">
        <v>14734</v>
      </c>
      <c r="O9309" t="s">
        <v>10962</v>
      </c>
      <c r="P9309" t="s">
        <v>11010</v>
      </c>
    </row>
    <row r="9310" spans="1:16" x14ac:dyDescent="0.3">
      <c r="A9310" t="s">
        <v>7726</v>
      </c>
      <c r="B9310" s="2" t="str">
        <f t="shared" si="437"/>
        <v>6781</v>
      </c>
      <c r="C9310" s="2">
        <f t="shared" si="435"/>
        <v>6781</v>
      </c>
      <c r="D9310" t="str">
        <f>VLOOKUP(C9310,'Cost Centre'!A:B,2,)</f>
        <v>Economic and Rural Development</v>
      </c>
      <c r="E9310" t="str">
        <f t="shared" si="436"/>
        <v>6</v>
      </c>
      <c r="F9310" t="s">
        <v>11015</v>
      </c>
      <c r="G9310" s="2">
        <v>0</v>
      </c>
      <c r="H9310" s="2">
        <v>0</v>
      </c>
      <c r="I9310" s="2">
        <v>0</v>
      </c>
      <c r="J9310" s="105">
        <f>SUMIF([1]MMM!$A:$A,A9310,[1]MMM!$F:$F)</f>
        <v>0</v>
      </c>
      <c r="K9310" s="2" t="s">
        <v>460</v>
      </c>
      <c r="L9310" s="2">
        <v>0</v>
      </c>
      <c r="M9310" t="s">
        <v>10962</v>
      </c>
      <c r="N9310" t="s">
        <v>14734</v>
      </c>
      <c r="O9310" t="s">
        <v>10962</v>
      </c>
      <c r="P9310" t="s">
        <v>11010</v>
      </c>
    </row>
    <row r="9311" spans="1:16" x14ac:dyDescent="0.3">
      <c r="A9311" t="s">
        <v>7727</v>
      </c>
      <c r="B9311" s="2" t="str">
        <f t="shared" si="437"/>
        <v>6781</v>
      </c>
      <c r="C9311" s="2">
        <f t="shared" si="435"/>
        <v>6781</v>
      </c>
      <c r="D9311" t="str">
        <f>VLOOKUP(C9311,'Cost Centre'!A:B,2,)</f>
        <v>Economic and Rural Development</v>
      </c>
      <c r="E9311" t="str">
        <f t="shared" si="436"/>
        <v>6</v>
      </c>
      <c r="F9311" t="s">
        <v>11016</v>
      </c>
      <c r="G9311" s="2">
        <v>0</v>
      </c>
      <c r="H9311" s="2">
        <v>0</v>
      </c>
      <c r="I9311" s="2">
        <v>0</v>
      </c>
      <c r="J9311" s="105">
        <f>SUMIF([1]MMM!$A:$A,A9311,[1]MMM!$F:$F)</f>
        <v>0</v>
      </c>
      <c r="K9311" s="2" t="s">
        <v>460</v>
      </c>
      <c r="L9311" s="2">
        <v>0</v>
      </c>
      <c r="M9311" t="s">
        <v>10962</v>
      </c>
      <c r="N9311" t="s">
        <v>14734</v>
      </c>
      <c r="O9311" t="s">
        <v>10962</v>
      </c>
      <c r="P9311" t="s">
        <v>11010</v>
      </c>
    </row>
    <row r="9312" spans="1:16" x14ac:dyDescent="0.3">
      <c r="A9312" t="s">
        <v>7728</v>
      </c>
      <c r="B9312" s="2" t="str">
        <f t="shared" si="437"/>
        <v>6781</v>
      </c>
      <c r="C9312" s="2">
        <f t="shared" si="435"/>
        <v>6781</v>
      </c>
      <c r="D9312" t="str">
        <f>VLOOKUP(C9312,'Cost Centre'!A:B,2,)</f>
        <v>Economic and Rural Development</v>
      </c>
      <c r="E9312" t="str">
        <f t="shared" si="436"/>
        <v>6</v>
      </c>
      <c r="F9312" t="s">
        <v>11017</v>
      </c>
      <c r="G9312" s="2">
        <v>0</v>
      </c>
      <c r="H9312" s="2">
        <v>0</v>
      </c>
      <c r="I9312" s="2">
        <v>0</v>
      </c>
      <c r="J9312" s="105">
        <f>SUMIF([1]MMM!$A:$A,A9312,[1]MMM!$F:$F)</f>
        <v>0</v>
      </c>
      <c r="K9312" s="2" t="s">
        <v>460</v>
      </c>
      <c r="L9312" s="2">
        <v>0</v>
      </c>
      <c r="M9312" t="s">
        <v>10962</v>
      </c>
      <c r="N9312" t="s">
        <v>14734</v>
      </c>
      <c r="O9312" t="s">
        <v>10962</v>
      </c>
      <c r="P9312" t="s">
        <v>11010</v>
      </c>
    </row>
    <row r="9313" spans="1:16" x14ac:dyDescent="0.3">
      <c r="A9313" t="s">
        <v>7729</v>
      </c>
      <c r="B9313" s="2" t="str">
        <f t="shared" si="437"/>
        <v>6781</v>
      </c>
      <c r="C9313" s="2">
        <f t="shared" si="435"/>
        <v>6781</v>
      </c>
      <c r="D9313" t="str">
        <f>VLOOKUP(C9313,'Cost Centre'!A:B,2,)</f>
        <v>Economic and Rural Development</v>
      </c>
      <c r="E9313" t="str">
        <f t="shared" si="436"/>
        <v>6</v>
      </c>
      <c r="F9313" t="s">
        <v>11018</v>
      </c>
      <c r="G9313" s="2">
        <v>0</v>
      </c>
      <c r="H9313" s="2">
        <v>0</v>
      </c>
      <c r="I9313" s="2">
        <v>0</v>
      </c>
      <c r="J9313" s="105">
        <f>SUMIF([1]MMM!$A:$A,A9313,[1]MMM!$F:$F)</f>
        <v>0</v>
      </c>
      <c r="K9313" s="2" t="s">
        <v>460</v>
      </c>
      <c r="L9313" s="2">
        <v>0</v>
      </c>
      <c r="M9313" t="s">
        <v>10962</v>
      </c>
      <c r="N9313" t="s">
        <v>14734</v>
      </c>
      <c r="O9313" t="s">
        <v>10962</v>
      </c>
      <c r="P9313" t="s">
        <v>11010</v>
      </c>
    </row>
    <row r="9314" spans="1:16" x14ac:dyDescent="0.3">
      <c r="A9314" t="s">
        <v>7730</v>
      </c>
      <c r="B9314" s="2" t="str">
        <f t="shared" si="437"/>
        <v>6781</v>
      </c>
      <c r="C9314" s="2">
        <f t="shared" si="435"/>
        <v>6781</v>
      </c>
      <c r="D9314" t="str">
        <f>VLOOKUP(C9314,'Cost Centre'!A:B,2,)</f>
        <v>Economic and Rural Development</v>
      </c>
      <c r="E9314" t="str">
        <f t="shared" si="436"/>
        <v>6</v>
      </c>
      <c r="F9314" t="s">
        <v>11019</v>
      </c>
      <c r="G9314" s="2">
        <v>0</v>
      </c>
      <c r="H9314" s="2">
        <v>0</v>
      </c>
      <c r="I9314" s="2">
        <v>0</v>
      </c>
      <c r="J9314" s="105">
        <f>SUMIF([1]MMM!$A:$A,A9314,[1]MMM!$F:$F)</f>
        <v>0</v>
      </c>
      <c r="K9314" s="2" t="s">
        <v>460</v>
      </c>
      <c r="L9314" s="2">
        <v>0</v>
      </c>
      <c r="M9314" t="s">
        <v>10962</v>
      </c>
      <c r="N9314" t="s">
        <v>14734</v>
      </c>
      <c r="O9314" t="s">
        <v>10962</v>
      </c>
      <c r="P9314" t="s">
        <v>11010</v>
      </c>
    </row>
    <row r="9315" spans="1:16" x14ac:dyDescent="0.3">
      <c r="A9315" t="s">
        <v>1716</v>
      </c>
      <c r="B9315" s="2" t="str">
        <f t="shared" si="437"/>
        <v>6781</v>
      </c>
      <c r="C9315" s="2">
        <f t="shared" si="435"/>
        <v>6781</v>
      </c>
      <c r="D9315" t="str">
        <f>VLOOKUP(C9315,'Cost Centre'!A:B,2,)</f>
        <v>Economic and Rural Development</v>
      </c>
      <c r="E9315" t="str">
        <f t="shared" si="436"/>
        <v>8</v>
      </c>
      <c r="F9315" t="s">
        <v>462</v>
      </c>
      <c r="G9315" s="2">
        <v>7038155.1699999999</v>
      </c>
      <c r="H9315" s="2">
        <v>0</v>
      </c>
      <c r="I9315" s="2">
        <v>0</v>
      </c>
      <c r="J9315" s="105">
        <f>SUMIF([1]MMM!$A:$A,A9315,[1]MMM!$F:$F)</f>
        <v>7038155.1699999999</v>
      </c>
      <c r="K9315" s="2" t="s">
        <v>460</v>
      </c>
      <c r="L9315" s="2">
        <v>0</v>
      </c>
      <c r="M9315" t="s">
        <v>10962</v>
      </c>
      <c r="N9315" t="s">
        <v>14734</v>
      </c>
      <c r="O9315" t="s">
        <v>10916</v>
      </c>
      <c r="P9315" t="s">
        <v>10917</v>
      </c>
    </row>
    <row r="9316" spans="1:16" x14ac:dyDescent="0.3">
      <c r="A9316" t="s">
        <v>1717</v>
      </c>
      <c r="B9316" s="2" t="str">
        <f t="shared" si="437"/>
        <v>6781</v>
      </c>
      <c r="C9316" s="2">
        <f t="shared" si="435"/>
        <v>6781</v>
      </c>
      <c r="D9316" t="str">
        <f>VLOOKUP(C9316,'Cost Centre'!A:B,2,)</f>
        <v>Economic and Rural Development</v>
      </c>
      <c r="E9316" t="str">
        <f t="shared" si="436"/>
        <v>8</v>
      </c>
      <c r="F9316" t="s">
        <v>464</v>
      </c>
      <c r="G9316" s="2">
        <v>0</v>
      </c>
      <c r="H9316" s="2">
        <v>0</v>
      </c>
      <c r="I9316" s="2">
        <v>0</v>
      </c>
      <c r="J9316" s="105">
        <f>SUMIF([1]MMM!$A:$A,A9316,[1]MMM!$F:$F)</f>
        <v>0</v>
      </c>
      <c r="K9316" s="2" t="s">
        <v>460</v>
      </c>
      <c r="L9316" s="2">
        <v>0</v>
      </c>
      <c r="M9316" t="s">
        <v>10962</v>
      </c>
      <c r="N9316" t="s">
        <v>14734</v>
      </c>
      <c r="O9316" t="s">
        <v>10916</v>
      </c>
      <c r="P9316" t="s">
        <v>10917</v>
      </c>
    </row>
    <row r="9317" spans="1:16" x14ac:dyDescent="0.3">
      <c r="A9317" t="s">
        <v>1718</v>
      </c>
      <c r="B9317" s="2" t="str">
        <f t="shared" si="437"/>
        <v>6781</v>
      </c>
      <c r="C9317" s="2">
        <f t="shared" si="435"/>
        <v>6781</v>
      </c>
      <c r="D9317" t="str">
        <f>VLOOKUP(C9317,'Cost Centre'!A:B,2,)</f>
        <v>Economic and Rural Development</v>
      </c>
      <c r="E9317" t="str">
        <f t="shared" si="436"/>
        <v>8</v>
      </c>
      <c r="F9317" t="s">
        <v>466</v>
      </c>
      <c r="G9317" s="2">
        <v>0</v>
      </c>
      <c r="H9317" s="2">
        <v>0</v>
      </c>
      <c r="I9317" s="2">
        <v>0</v>
      </c>
      <c r="J9317" s="105">
        <f>SUMIF([1]MMM!$A:$A,A9317,[1]MMM!$F:$F)</f>
        <v>0</v>
      </c>
      <c r="K9317" s="2" t="s">
        <v>460</v>
      </c>
      <c r="L9317" s="2">
        <v>0</v>
      </c>
      <c r="M9317" t="s">
        <v>10962</v>
      </c>
      <c r="N9317" t="s">
        <v>14734</v>
      </c>
      <c r="O9317" t="s">
        <v>10916</v>
      </c>
      <c r="P9317" t="s">
        <v>10917</v>
      </c>
    </row>
    <row r="9318" spans="1:16" x14ac:dyDescent="0.3">
      <c r="A9318" t="s">
        <v>1719</v>
      </c>
      <c r="B9318" s="2" t="str">
        <f t="shared" si="437"/>
        <v>6781</v>
      </c>
      <c r="C9318" s="2">
        <f t="shared" si="435"/>
        <v>6781</v>
      </c>
      <c r="D9318" t="str">
        <f>VLOOKUP(C9318,'Cost Centre'!A:B,2,)</f>
        <v>Economic and Rural Development</v>
      </c>
      <c r="E9318" t="str">
        <f t="shared" si="436"/>
        <v>8</v>
      </c>
      <c r="F9318" t="s">
        <v>468</v>
      </c>
      <c r="G9318" s="2">
        <v>0</v>
      </c>
      <c r="H9318" s="2">
        <v>8413202.9800000004</v>
      </c>
      <c r="I9318" s="2">
        <v>0</v>
      </c>
      <c r="J9318" s="105">
        <f>SUMIF([1]MMM!$A:$A,A9318,[1]MMM!$F:$F)</f>
        <v>8413202.9800000004</v>
      </c>
      <c r="K9318" s="2" t="s">
        <v>460</v>
      </c>
      <c r="L9318" s="2">
        <v>0</v>
      </c>
      <c r="M9318" t="s">
        <v>10962</v>
      </c>
      <c r="N9318" t="s">
        <v>14734</v>
      </c>
      <c r="O9318" t="s">
        <v>10916</v>
      </c>
      <c r="P9318" t="s">
        <v>10917</v>
      </c>
    </row>
    <row r="9319" spans="1:16" x14ac:dyDescent="0.3">
      <c r="A9319" t="s">
        <v>1720</v>
      </c>
      <c r="B9319" s="2" t="str">
        <f t="shared" si="437"/>
        <v>6781</v>
      </c>
      <c r="C9319" s="2">
        <f t="shared" si="435"/>
        <v>6781</v>
      </c>
      <c r="D9319" t="str">
        <f>VLOOKUP(C9319,'Cost Centre'!A:B,2,)</f>
        <v>Economic and Rural Development</v>
      </c>
      <c r="E9319" t="str">
        <f t="shared" si="436"/>
        <v>8</v>
      </c>
      <c r="F9319" t="s">
        <v>470</v>
      </c>
      <c r="G9319" s="2">
        <v>0</v>
      </c>
      <c r="H9319" s="2">
        <v>0</v>
      </c>
      <c r="I9319" s="2">
        <v>0</v>
      </c>
      <c r="J9319" s="105">
        <f>SUMIF([1]MMM!$A:$A,A9319,[1]MMM!$F:$F)</f>
        <v>0</v>
      </c>
      <c r="K9319" s="2" t="s">
        <v>460</v>
      </c>
      <c r="L9319" s="2">
        <v>0</v>
      </c>
      <c r="M9319" t="s">
        <v>10962</v>
      </c>
      <c r="N9319" t="s">
        <v>14734</v>
      </c>
      <c r="O9319" t="s">
        <v>10916</v>
      </c>
      <c r="P9319" t="s">
        <v>10917</v>
      </c>
    </row>
    <row r="9320" spans="1:16" x14ac:dyDescent="0.3">
      <c r="A9320" t="s">
        <v>7731</v>
      </c>
      <c r="B9320" s="2" t="str">
        <f t="shared" si="437"/>
        <v>6781</v>
      </c>
      <c r="C9320" s="2">
        <f t="shared" si="435"/>
        <v>6781</v>
      </c>
      <c r="D9320" t="str">
        <f>VLOOKUP(C9320,'Cost Centre'!A:B,2,)</f>
        <v>Economic and Rural Development</v>
      </c>
      <c r="E9320" t="str">
        <f t="shared" si="436"/>
        <v>8</v>
      </c>
      <c r="F9320" t="s">
        <v>2159</v>
      </c>
      <c r="G9320" s="2">
        <v>0</v>
      </c>
      <c r="H9320" s="2">
        <v>0</v>
      </c>
      <c r="I9320" s="2">
        <v>0</v>
      </c>
      <c r="J9320" s="105">
        <f>SUMIF([1]MMM!$A:$A,A9320,[1]MMM!$F:$F)</f>
        <v>0</v>
      </c>
      <c r="K9320" s="2" t="s">
        <v>460</v>
      </c>
      <c r="L9320" s="2">
        <v>0</v>
      </c>
      <c r="M9320" t="s">
        <v>10962</v>
      </c>
      <c r="N9320" t="s">
        <v>14734</v>
      </c>
      <c r="O9320" t="s">
        <v>10916</v>
      </c>
      <c r="P9320" t="s">
        <v>10917</v>
      </c>
    </row>
    <row r="9321" spans="1:16" x14ac:dyDescent="0.3">
      <c r="A9321" t="s">
        <v>7732</v>
      </c>
      <c r="B9321" s="2" t="str">
        <f t="shared" si="437"/>
        <v>7101</v>
      </c>
      <c r="C9321" s="2">
        <f t="shared" si="435"/>
        <v>7101</v>
      </c>
      <c r="D9321" t="str">
        <f>VLOOKUP(C9321,'Cost Centre'!A:B,2,)</f>
        <v>Engineering services</v>
      </c>
      <c r="E9321" t="str">
        <f t="shared" si="436"/>
        <v>2</v>
      </c>
      <c r="F9321" t="s">
        <v>14772</v>
      </c>
      <c r="G9321" s="2">
        <v>0</v>
      </c>
      <c r="H9321" s="2">
        <v>1299437.71</v>
      </c>
      <c r="I9321" s="2">
        <v>0</v>
      </c>
      <c r="J9321" s="105">
        <f>SUMIF([1]MMM!$A:$A,A9321,[1]MMM!$F:$F)</f>
        <v>1299437.71</v>
      </c>
      <c r="K9321" s="2" t="s">
        <v>10</v>
      </c>
      <c r="L9321" s="2">
        <v>1412832</v>
      </c>
      <c r="M9321" t="s">
        <v>11396</v>
      </c>
      <c r="N9321" t="s">
        <v>14773</v>
      </c>
      <c r="O9321" t="s">
        <v>10871</v>
      </c>
      <c r="P9321" t="s">
        <v>10873</v>
      </c>
    </row>
    <row r="9322" spans="1:16" x14ac:dyDescent="0.3">
      <c r="A9322" t="s">
        <v>7733</v>
      </c>
      <c r="B9322" s="2" t="str">
        <f t="shared" si="437"/>
        <v>7101</v>
      </c>
      <c r="C9322" s="2">
        <f t="shared" si="435"/>
        <v>7101</v>
      </c>
      <c r="D9322" t="str">
        <f>VLOOKUP(C9322,'Cost Centre'!A:B,2,)</f>
        <v>Engineering services</v>
      </c>
      <c r="E9322" t="str">
        <f t="shared" si="436"/>
        <v>2</v>
      </c>
      <c r="F9322" t="s">
        <v>14774</v>
      </c>
      <c r="G9322" s="2">
        <v>0</v>
      </c>
      <c r="H9322" s="2">
        <v>260019.56</v>
      </c>
      <c r="I9322" s="2">
        <v>0</v>
      </c>
      <c r="J9322" s="105">
        <f>SUMIF([1]MMM!$A:$A,A9322,[1]MMM!$F:$F)</f>
        <v>260019.56</v>
      </c>
      <c r="K9322" s="2" t="s">
        <v>10</v>
      </c>
      <c r="L9322" s="2">
        <v>146786</v>
      </c>
      <c r="M9322" t="s">
        <v>11396</v>
      </c>
      <c r="N9322" t="s">
        <v>14773</v>
      </c>
      <c r="O9322" t="s">
        <v>10871</v>
      </c>
      <c r="P9322" t="s">
        <v>10873</v>
      </c>
    </row>
    <row r="9323" spans="1:16" x14ac:dyDescent="0.3">
      <c r="A9323" t="s">
        <v>7734</v>
      </c>
      <c r="B9323" s="2" t="str">
        <f t="shared" si="437"/>
        <v>7101</v>
      </c>
      <c r="C9323" s="2">
        <f t="shared" si="435"/>
        <v>7101</v>
      </c>
      <c r="D9323" t="str">
        <f>VLOOKUP(C9323,'Cost Centre'!A:B,2,)</f>
        <v>Engineering services</v>
      </c>
      <c r="E9323" t="str">
        <f t="shared" si="436"/>
        <v>2</v>
      </c>
      <c r="F9323" t="s">
        <v>14775</v>
      </c>
      <c r="G9323" s="2">
        <v>0</v>
      </c>
      <c r="H9323" s="2">
        <v>19200</v>
      </c>
      <c r="I9323" s="2">
        <v>0</v>
      </c>
      <c r="J9323" s="105">
        <f>SUMIF([1]MMM!$A:$A,A9323,[1]MMM!$F:$F)</f>
        <v>19200</v>
      </c>
      <c r="K9323" s="2" t="s">
        <v>10</v>
      </c>
      <c r="L9323" s="2">
        <v>19200</v>
      </c>
      <c r="M9323" t="s">
        <v>11396</v>
      </c>
      <c r="N9323" t="s">
        <v>14773</v>
      </c>
      <c r="O9323" t="s">
        <v>10871</v>
      </c>
      <c r="P9323" t="s">
        <v>10873</v>
      </c>
    </row>
    <row r="9324" spans="1:16" x14ac:dyDescent="0.3">
      <c r="A9324" t="s">
        <v>7735</v>
      </c>
      <c r="B9324" s="2" t="str">
        <f t="shared" si="437"/>
        <v>7101</v>
      </c>
      <c r="C9324" s="2">
        <f t="shared" si="435"/>
        <v>7101</v>
      </c>
      <c r="D9324" t="str">
        <f>VLOOKUP(C9324,'Cost Centre'!A:B,2,)</f>
        <v>Engineering services</v>
      </c>
      <c r="E9324" t="str">
        <f t="shared" si="436"/>
        <v>2</v>
      </c>
      <c r="F9324" t="s">
        <v>14776</v>
      </c>
      <c r="G9324" s="2">
        <v>0</v>
      </c>
      <c r="H9324" s="2">
        <v>240000</v>
      </c>
      <c r="I9324" s="2">
        <v>0</v>
      </c>
      <c r="J9324" s="105">
        <f>SUMIF([1]MMM!$A:$A,A9324,[1]MMM!$F:$F)</f>
        <v>240000</v>
      </c>
      <c r="K9324" s="2" t="s">
        <v>10</v>
      </c>
      <c r="L9324" s="2">
        <v>240000</v>
      </c>
      <c r="M9324" t="s">
        <v>11396</v>
      </c>
      <c r="N9324" t="s">
        <v>14773</v>
      </c>
      <c r="O9324" t="s">
        <v>10871</v>
      </c>
      <c r="P9324" t="s">
        <v>10873</v>
      </c>
    </row>
    <row r="9325" spans="1:16" x14ac:dyDescent="0.3">
      <c r="A9325" t="s">
        <v>7736</v>
      </c>
      <c r="B9325" s="2" t="str">
        <f t="shared" si="437"/>
        <v>7101</v>
      </c>
      <c r="C9325" s="2">
        <f t="shared" si="435"/>
        <v>7101</v>
      </c>
      <c r="D9325" t="str">
        <f>VLOOKUP(C9325,'Cost Centre'!A:B,2,)</f>
        <v>Engineering services</v>
      </c>
      <c r="E9325" t="str">
        <f t="shared" si="436"/>
        <v>2</v>
      </c>
      <c r="F9325" t="s">
        <v>14777</v>
      </c>
      <c r="G9325" s="2">
        <v>0</v>
      </c>
      <c r="H9325" s="2">
        <v>5379.99</v>
      </c>
      <c r="I9325" s="2">
        <v>0</v>
      </c>
      <c r="J9325" s="105">
        <f>SUMIF([1]MMM!$A:$A,A9325,[1]MMM!$F:$F)</f>
        <v>5379.99</v>
      </c>
      <c r="K9325" s="2" t="s">
        <v>10</v>
      </c>
      <c r="L9325" s="2">
        <v>0</v>
      </c>
      <c r="M9325" t="s">
        <v>11396</v>
      </c>
      <c r="N9325" t="s">
        <v>14773</v>
      </c>
      <c r="O9325" t="s">
        <v>10871</v>
      </c>
      <c r="P9325" t="s">
        <v>10874</v>
      </c>
    </row>
    <row r="9326" spans="1:16" x14ac:dyDescent="0.3">
      <c r="A9326" t="s">
        <v>7737</v>
      </c>
      <c r="B9326" s="2" t="str">
        <f t="shared" si="437"/>
        <v>7101</v>
      </c>
      <c r="C9326" s="2">
        <f t="shared" si="435"/>
        <v>7101</v>
      </c>
      <c r="D9326" t="str">
        <f>VLOOKUP(C9326,'Cost Centre'!A:B,2,)</f>
        <v>Engineering services</v>
      </c>
      <c r="E9326" t="str">
        <f t="shared" si="436"/>
        <v>2</v>
      </c>
      <c r="F9326" t="s">
        <v>14778</v>
      </c>
      <c r="G9326" s="2">
        <v>0</v>
      </c>
      <c r="H9326" s="2">
        <v>0.01</v>
      </c>
      <c r="I9326" s="2">
        <v>0</v>
      </c>
      <c r="J9326" s="105">
        <f>SUMIF([1]MMM!$A:$A,A9326,[1]MMM!$F:$F)</f>
        <v>0.01</v>
      </c>
      <c r="K9326" s="2" t="s">
        <v>10</v>
      </c>
      <c r="L9326" s="2">
        <v>106580</v>
      </c>
      <c r="M9326" t="s">
        <v>11396</v>
      </c>
      <c r="N9326" t="s">
        <v>14773</v>
      </c>
      <c r="O9326" t="s">
        <v>10871</v>
      </c>
      <c r="P9326" t="s">
        <v>10874</v>
      </c>
    </row>
    <row r="9327" spans="1:16" x14ac:dyDescent="0.3">
      <c r="A9327" t="s">
        <v>7738</v>
      </c>
      <c r="B9327" s="2" t="str">
        <f t="shared" si="437"/>
        <v>7101</v>
      </c>
      <c r="C9327" s="2">
        <f t="shared" si="435"/>
        <v>7101</v>
      </c>
      <c r="D9327" t="str">
        <f>VLOOKUP(C9327,'Cost Centre'!A:B,2,)</f>
        <v>Engineering services</v>
      </c>
      <c r="E9327" t="str">
        <f t="shared" si="436"/>
        <v>2</v>
      </c>
      <c r="F9327" t="s">
        <v>14779</v>
      </c>
      <c r="G9327" s="2">
        <v>0</v>
      </c>
      <c r="H9327" s="2">
        <v>1784.65</v>
      </c>
      <c r="I9327" s="2">
        <v>0</v>
      </c>
      <c r="J9327" s="105">
        <f>SUMIF([1]MMM!$A:$A,A9327,[1]MMM!$F:$F)</f>
        <v>1784.65</v>
      </c>
      <c r="K9327" s="2" t="s">
        <v>10</v>
      </c>
      <c r="L9327" s="2">
        <v>1913</v>
      </c>
      <c r="M9327" t="s">
        <v>11396</v>
      </c>
      <c r="N9327" t="s">
        <v>14773</v>
      </c>
      <c r="O9327" t="s">
        <v>10871</v>
      </c>
      <c r="P9327" t="s">
        <v>10874</v>
      </c>
    </row>
    <row r="9328" spans="1:16" x14ac:dyDescent="0.3">
      <c r="A9328" t="s">
        <v>7739</v>
      </c>
      <c r="B9328" s="2" t="str">
        <f t="shared" si="437"/>
        <v>7101</v>
      </c>
      <c r="C9328" s="2">
        <f t="shared" si="435"/>
        <v>7101</v>
      </c>
      <c r="D9328" t="str">
        <f>VLOOKUP(C9328,'Cost Centre'!A:B,2,)</f>
        <v>Engineering services</v>
      </c>
      <c r="E9328" t="str">
        <f t="shared" si="436"/>
        <v>2</v>
      </c>
      <c r="F9328" t="s">
        <v>14780</v>
      </c>
      <c r="G9328" s="2">
        <v>0</v>
      </c>
      <c r="H9328" s="2">
        <v>104.99</v>
      </c>
      <c r="I9328" s="2">
        <v>0</v>
      </c>
      <c r="J9328" s="105">
        <f>SUMIF([1]MMM!$A:$A,A9328,[1]MMM!$F:$F)</f>
        <v>104.99</v>
      </c>
      <c r="K9328" s="2" t="s">
        <v>10</v>
      </c>
      <c r="L9328" s="2">
        <v>106</v>
      </c>
      <c r="M9328" t="s">
        <v>11396</v>
      </c>
      <c r="N9328" t="s">
        <v>14773</v>
      </c>
      <c r="O9328" t="s">
        <v>10871</v>
      </c>
      <c r="P9328" t="s">
        <v>10874</v>
      </c>
    </row>
    <row r="9329" spans="1:16" x14ac:dyDescent="0.3">
      <c r="A9329" t="s">
        <v>7740</v>
      </c>
      <c r="B9329" s="2" t="str">
        <f t="shared" si="437"/>
        <v>7101</v>
      </c>
      <c r="C9329" s="2">
        <f t="shared" si="435"/>
        <v>7101</v>
      </c>
      <c r="D9329" t="str">
        <f>VLOOKUP(C9329,'Cost Centre'!A:B,2,)</f>
        <v>Engineering services</v>
      </c>
      <c r="E9329" t="str">
        <f t="shared" si="436"/>
        <v>2</v>
      </c>
      <c r="F9329" t="s">
        <v>48</v>
      </c>
      <c r="G9329" s="2">
        <v>0</v>
      </c>
      <c r="H9329" s="2">
        <v>2978481.44</v>
      </c>
      <c r="I9329" s="2">
        <v>0</v>
      </c>
      <c r="J9329" s="105">
        <f>SUMIF([1]MMM!$A:$A,A9329,[1]MMM!$F:$F)</f>
        <v>2978481.44</v>
      </c>
      <c r="K9329" s="2" t="s">
        <v>10</v>
      </c>
      <c r="L9329" s="2">
        <v>3170014</v>
      </c>
      <c r="M9329" t="s">
        <v>11396</v>
      </c>
      <c r="N9329" t="s">
        <v>14773</v>
      </c>
      <c r="O9329" t="s">
        <v>10871</v>
      </c>
      <c r="P9329" t="s">
        <v>10875</v>
      </c>
    </row>
    <row r="9330" spans="1:16" x14ac:dyDescent="0.3">
      <c r="A9330" t="s">
        <v>7741</v>
      </c>
      <c r="B9330" s="2" t="str">
        <f t="shared" si="437"/>
        <v>7101</v>
      </c>
      <c r="C9330" s="2">
        <f t="shared" si="435"/>
        <v>7101</v>
      </c>
      <c r="D9330" t="str">
        <f>VLOOKUP(C9330,'Cost Centre'!A:B,2,)</f>
        <v>Engineering services</v>
      </c>
      <c r="E9330" t="str">
        <f t="shared" si="436"/>
        <v>2</v>
      </c>
      <c r="F9330" t="s">
        <v>51</v>
      </c>
      <c r="G9330" s="2">
        <v>0</v>
      </c>
      <c r="H9330" s="2">
        <v>20400</v>
      </c>
      <c r="I9330" s="2">
        <v>0</v>
      </c>
      <c r="J9330" s="105">
        <f>SUMIF([1]MMM!$A:$A,A9330,[1]MMM!$F:$F)</f>
        <v>20400</v>
      </c>
      <c r="K9330" s="2" t="s">
        <v>10</v>
      </c>
      <c r="L9330" s="2">
        <v>24000</v>
      </c>
      <c r="M9330" t="s">
        <v>11396</v>
      </c>
      <c r="N9330" t="s">
        <v>14773</v>
      </c>
      <c r="O9330" t="s">
        <v>10871</v>
      </c>
      <c r="P9330" t="s">
        <v>10875</v>
      </c>
    </row>
    <row r="9331" spans="1:16" x14ac:dyDescent="0.3">
      <c r="A9331" t="s">
        <v>7742</v>
      </c>
      <c r="B9331" s="2" t="str">
        <f t="shared" si="437"/>
        <v>7101</v>
      </c>
      <c r="C9331" s="2">
        <f t="shared" si="435"/>
        <v>7101</v>
      </c>
      <c r="D9331" t="str">
        <f>VLOOKUP(C9331,'Cost Centre'!A:B,2,)</f>
        <v>Engineering services</v>
      </c>
      <c r="E9331" t="str">
        <f t="shared" si="436"/>
        <v>2</v>
      </c>
      <c r="F9331" t="s">
        <v>52</v>
      </c>
      <c r="G9331" s="2">
        <v>0</v>
      </c>
      <c r="H9331" s="2">
        <v>30685.32</v>
      </c>
      <c r="I9331" s="2">
        <v>0</v>
      </c>
      <c r="J9331" s="105">
        <f>SUMIF([1]MMM!$A:$A,A9331,[1]MMM!$F:$F)</f>
        <v>30685.32</v>
      </c>
      <c r="K9331" s="2" t="s">
        <v>10</v>
      </c>
      <c r="L9331" s="2">
        <v>30744</v>
      </c>
      <c r="M9331" t="s">
        <v>11396</v>
      </c>
      <c r="N9331" t="s">
        <v>14773</v>
      </c>
      <c r="O9331" t="s">
        <v>10871</v>
      </c>
      <c r="P9331" t="s">
        <v>10875</v>
      </c>
    </row>
    <row r="9332" spans="1:16" x14ac:dyDescent="0.3">
      <c r="A9332" t="s">
        <v>7743</v>
      </c>
      <c r="B9332" s="2" t="str">
        <f t="shared" si="437"/>
        <v>7101</v>
      </c>
      <c r="C9332" s="2">
        <f t="shared" si="435"/>
        <v>7101</v>
      </c>
      <c r="D9332" t="str">
        <f>VLOOKUP(C9332,'Cost Centre'!A:B,2,)</f>
        <v>Engineering services</v>
      </c>
      <c r="E9332" t="str">
        <f t="shared" si="436"/>
        <v>2</v>
      </c>
      <c r="F9332" t="s">
        <v>53</v>
      </c>
      <c r="G9332" s="2">
        <v>0</v>
      </c>
      <c r="H9332" s="2">
        <v>915.6</v>
      </c>
      <c r="I9332" s="2">
        <v>0</v>
      </c>
      <c r="J9332" s="105">
        <f>SUMIF([1]MMM!$A:$A,A9332,[1]MMM!$F:$F)</f>
        <v>915.6</v>
      </c>
      <c r="K9332" s="2" t="s">
        <v>10</v>
      </c>
      <c r="L9332" s="2">
        <v>0</v>
      </c>
      <c r="M9332" t="s">
        <v>11396</v>
      </c>
      <c r="N9332" t="s">
        <v>14773</v>
      </c>
      <c r="O9332" t="s">
        <v>10871</v>
      </c>
      <c r="P9332" t="s">
        <v>10875</v>
      </c>
    </row>
    <row r="9333" spans="1:16" x14ac:dyDescent="0.3">
      <c r="A9333" t="s">
        <v>7744</v>
      </c>
      <c r="B9333" s="2" t="str">
        <f t="shared" si="437"/>
        <v>7101</v>
      </c>
      <c r="C9333" s="2">
        <f t="shared" si="435"/>
        <v>7101</v>
      </c>
      <c r="D9333" t="str">
        <f>VLOOKUP(C9333,'Cost Centre'!A:B,2,)</f>
        <v>Engineering services</v>
      </c>
      <c r="E9333" t="str">
        <f t="shared" si="436"/>
        <v>2</v>
      </c>
      <c r="F9333" t="s">
        <v>55</v>
      </c>
      <c r="G9333" s="2">
        <v>0</v>
      </c>
      <c r="H9333" s="2">
        <v>579747.69999999995</v>
      </c>
      <c r="I9333" s="2">
        <v>0</v>
      </c>
      <c r="J9333" s="105">
        <f>SUMIF([1]MMM!$A:$A,A9333,[1]MMM!$F:$F)</f>
        <v>579910.05000000005</v>
      </c>
      <c r="K9333" s="2" t="s">
        <v>10</v>
      </c>
      <c r="L9333" s="2">
        <v>404976</v>
      </c>
      <c r="M9333" t="s">
        <v>11396</v>
      </c>
      <c r="N9333" t="s">
        <v>14773</v>
      </c>
      <c r="O9333" t="s">
        <v>10871</v>
      </c>
      <c r="P9333" t="s">
        <v>10875</v>
      </c>
    </row>
    <row r="9334" spans="1:16" x14ac:dyDescent="0.3">
      <c r="A9334" t="s">
        <v>7745</v>
      </c>
      <c r="B9334" s="2" t="str">
        <f t="shared" si="437"/>
        <v>7101</v>
      </c>
      <c r="C9334" s="2">
        <f t="shared" si="435"/>
        <v>7101</v>
      </c>
      <c r="D9334" t="str">
        <f>VLOOKUP(C9334,'Cost Centre'!A:B,2,)</f>
        <v>Engineering services</v>
      </c>
      <c r="E9334" t="str">
        <f t="shared" si="436"/>
        <v>2</v>
      </c>
      <c r="F9334" t="s">
        <v>60</v>
      </c>
      <c r="G9334" s="2">
        <v>0</v>
      </c>
      <c r="H9334" s="2">
        <v>51956.76</v>
      </c>
      <c r="I9334" s="2">
        <v>0</v>
      </c>
      <c r="J9334" s="105">
        <f>SUMIF([1]MMM!$A:$A,A9334,[1]MMM!$F:$F)</f>
        <v>51956.76</v>
      </c>
      <c r="K9334" s="2" t="s">
        <v>10</v>
      </c>
      <c r="L9334" s="2">
        <v>55995</v>
      </c>
      <c r="M9334" t="s">
        <v>11396</v>
      </c>
      <c r="N9334" t="s">
        <v>14773</v>
      </c>
      <c r="O9334" t="s">
        <v>10871</v>
      </c>
      <c r="P9334" t="s">
        <v>10875</v>
      </c>
    </row>
    <row r="9335" spans="1:16" x14ac:dyDescent="0.3">
      <c r="A9335" t="s">
        <v>7746</v>
      </c>
      <c r="B9335" s="2" t="str">
        <f t="shared" si="437"/>
        <v>7101</v>
      </c>
      <c r="C9335" s="2">
        <f t="shared" si="435"/>
        <v>7101</v>
      </c>
      <c r="D9335" t="str">
        <f>VLOOKUP(C9335,'Cost Centre'!A:B,2,)</f>
        <v>Engineering services</v>
      </c>
      <c r="E9335" t="str">
        <f t="shared" si="436"/>
        <v>2</v>
      </c>
      <c r="F9335" t="s">
        <v>61</v>
      </c>
      <c r="G9335" s="2">
        <v>0</v>
      </c>
      <c r="H9335" s="2">
        <v>163708.26999999999</v>
      </c>
      <c r="I9335" s="2">
        <v>0</v>
      </c>
      <c r="J9335" s="105">
        <f>SUMIF([1]MMM!$A:$A,A9335,[1]MMM!$F:$F)</f>
        <v>163708.26999999999</v>
      </c>
      <c r="K9335" s="2" t="s">
        <v>10</v>
      </c>
      <c r="L9335" s="2">
        <v>277798</v>
      </c>
      <c r="M9335" t="s">
        <v>11396</v>
      </c>
      <c r="N9335" t="s">
        <v>14773</v>
      </c>
      <c r="O9335" t="s">
        <v>10871</v>
      </c>
      <c r="P9335" t="s">
        <v>10875</v>
      </c>
    </row>
    <row r="9336" spans="1:16" x14ac:dyDescent="0.3">
      <c r="A9336" t="s">
        <v>7747</v>
      </c>
      <c r="B9336" s="2" t="str">
        <f t="shared" si="437"/>
        <v>7101</v>
      </c>
      <c r="C9336" s="2">
        <f t="shared" si="435"/>
        <v>7101</v>
      </c>
      <c r="D9336" t="str">
        <f>VLOOKUP(C9336,'Cost Centre'!A:B,2,)</f>
        <v>Engineering services</v>
      </c>
      <c r="E9336" t="str">
        <f t="shared" si="436"/>
        <v>2</v>
      </c>
      <c r="F9336" t="s">
        <v>62</v>
      </c>
      <c r="G9336" s="2">
        <v>0</v>
      </c>
      <c r="H9336" s="2">
        <v>0</v>
      </c>
      <c r="I9336" s="2">
        <v>-111291.36</v>
      </c>
      <c r="J9336" s="105">
        <f>SUMIF([1]MMM!$A:$A,A9336,[1]MMM!$F:$F)</f>
        <v>-111291.36</v>
      </c>
      <c r="K9336" s="2" t="s">
        <v>10</v>
      </c>
      <c r="L9336" s="2">
        <v>0</v>
      </c>
      <c r="M9336" t="s">
        <v>11396</v>
      </c>
      <c r="N9336" t="s">
        <v>14773</v>
      </c>
      <c r="O9336" t="s">
        <v>10871</v>
      </c>
      <c r="P9336" t="s">
        <v>10875</v>
      </c>
    </row>
    <row r="9337" spans="1:16" x14ac:dyDescent="0.3">
      <c r="A9337" t="s">
        <v>7748</v>
      </c>
      <c r="B9337" s="2" t="str">
        <f t="shared" si="437"/>
        <v>7101</v>
      </c>
      <c r="C9337" s="2">
        <f t="shared" si="435"/>
        <v>7101</v>
      </c>
      <c r="D9337" t="str">
        <f>VLOOKUP(C9337,'Cost Centre'!A:B,2,)</f>
        <v>Engineering services</v>
      </c>
      <c r="E9337" t="str">
        <f t="shared" si="436"/>
        <v>2</v>
      </c>
      <c r="F9337" t="s">
        <v>67</v>
      </c>
      <c r="G9337" s="2">
        <v>0</v>
      </c>
      <c r="H9337" s="2">
        <v>621.25</v>
      </c>
      <c r="I9337" s="2">
        <v>0</v>
      </c>
      <c r="J9337" s="105">
        <f>SUMIF([1]MMM!$A:$A,A9337,[1]MMM!$F:$F)</f>
        <v>621.25</v>
      </c>
      <c r="K9337" s="2" t="s">
        <v>10</v>
      </c>
      <c r="L9337" s="2">
        <v>636</v>
      </c>
      <c r="M9337" t="s">
        <v>11396</v>
      </c>
      <c r="N9337" t="s">
        <v>14773</v>
      </c>
      <c r="O9337" t="s">
        <v>10871</v>
      </c>
      <c r="P9337" t="s">
        <v>10876</v>
      </c>
    </row>
    <row r="9338" spans="1:16" x14ac:dyDescent="0.3">
      <c r="A9338" t="s">
        <v>7749</v>
      </c>
      <c r="B9338" s="2" t="str">
        <f t="shared" si="437"/>
        <v>7101</v>
      </c>
      <c r="C9338" s="2">
        <f t="shared" si="435"/>
        <v>7101</v>
      </c>
      <c r="D9338" t="str">
        <f>VLOOKUP(C9338,'Cost Centre'!A:B,2,)</f>
        <v>Engineering services</v>
      </c>
      <c r="E9338" t="str">
        <f t="shared" si="436"/>
        <v>2</v>
      </c>
      <c r="F9338" t="s">
        <v>68</v>
      </c>
      <c r="G9338" s="2">
        <v>0</v>
      </c>
      <c r="H9338" s="2">
        <v>11406.26</v>
      </c>
      <c r="I9338" s="2">
        <v>0</v>
      </c>
      <c r="J9338" s="105">
        <f>SUMIF([1]MMM!$A:$A,A9338,[1]MMM!$F:$F)</f>
        <v>11623.86</v>
      </c>
      <c r="K9338" s="2" t="s">
        <v>10</v>
      </c>
      <c r="L9338" s="2">
        <v>2561</v>
      </c>
      <c r="M9338" t="s">
        <v>11396</v>
      </c>
      <c r="N9338" t="s">
        <v>14773</v>
      </c>
      <c r="O9338" t="s">
        <v>10871</v>
      </c>
      <c r="P9338" t="s">
        <v>10876</v>
      </c>
    </row>
    <row r="9339" spans="1:16" x14ac:dyDescent="0.3">
      <c r="A9339" t="s">
        <v>7750</v>
      </c>
      <c r="B9339" s="2" t="str">
        <f t="shared" si="437"/>
        <v>7101</v>
      </c>
      <c r="C9339" s="2">
        <f t="shared" si="435"/>
        <v>7101</v>
      </c>
      <c r="D9339" t="str">
        <f>VLOOKUP(C9339,'Cost Centre'!A:B,2,)</f>
        <v>Engineering services</v>
      </c>
      <c r="E9339" t="str">
        <f t="shared" si="436"/>
        <v>2</v>
      </c>
      <c r="F9339" t="s">
        <v>10877</v>
      </c>
      <c r="G9339" s="2">
        <v>0</v>
      </c>
      <c r="H9339" s="2">
        <v>139062.51999999999</v>
      </c>
      <c r="I9339" s="2">
        <v>0</v>
      </c>
      <c r="J9339" s="105">
        <f>SUMIF([1]MMM!$A:$A,A9339,[1]MMM!$F:$F)</f>
        <v>139062.51999999999</v>
      </c>
      <c r="K9339" s="2" t="s">
        <v>10</v>
      </c>
      <c r="L9339" s="2">
        <v>132433</v>
      </c>
      <c r="M9339" t="s">
        <v>11396</v>
      </c>
      <c r="N9339" t="s">
        <v>14773</v>
      </c>
      <c r="O9339" t="s">
        <v>10871</v>
      </c>
      <c r="P9339" t="s">
        <v>10876</v>
      </c>
    </row>
    <row r="9340" spans="1:16" x14ac:dyDescent="0.3">
      <c r="A9340" t="s">
        <v>7751</v>
      </c>
      <c r="B9340" s="2" t="str">
        <f t="shared" si="437"/>
        <v>7101</v>
      </c>
      <c r="C9340" s="2">
        <f t="shared" si="435"/>
        <v>7101</v>
      </c>
      <c r="D9340" t="str">
        <f>VLOOKUP(C9340,'Cost Centre'!A:B,2,)</f>
        <v>Engineering services</v>
      </c>
      <c r="E9340" t="str">
        <f t="shared" si="436"/>
        <v>2</v>
      </c>
      <c r="F9340" t="s">
        <v>69</v>
      </c>
      <c r="G9340" s="2">
        <v>0</v>
      </c>
      <c r="H9340" s="2">
        <v>519929.5</v>
      </c>
      <c r="I9340" s="2">
        <v>0</v>
      </c>
      <c r="J9340" s="105">
        <f>SUMIF([1]MMM!$A:$A,A9340,[1]MMM!$F:$F)</f>
        <v>519929.5</v>
      </c>
      <c r="K9340" s="2" t="s">
        <v>10</v>
      </c>
      <c r="L9340" s="2">
        <v>340174</v>
      </c>
      <c r="M9340" t="s">
        <v>11396</v>
      </c>
      <c r="N9340" t="s">
        <v>14773</v>
      </c>
      <c r="O9340" t="s">
        <v>10871</v>
      </c>
      <c r="P9340" t="s">
        <v>10876</v>
      </c>
    </row>
    <row r="9341" spans="1:16" x14ac:dyDescent="0.3">
      <c r="A9341" t="s">
        <v>7752</v>
      </c>
      <c r="B9341" s="2" t="str">
        <f t="shared" si="437"/>
        <v>7101</v>
      </c>
      <c r="C9341" s="2">
        <f t="shared" si="435"/>
        <v>7101</v>
      </c>
      <c r="D9341" t="str">
        <f>VLOOKUP(C9341,'Cost Centre'!A:B,2,)</f>
        <v>Engineering services</v>
      </c>
      <c r="E9341" t="str">
        <f t="shared" si="436"/>
        <v>2</v>
      </c>
      <c r="F9341" t="s">
        <v>70</v>
      </c>
      <c r="G9341" s="2">
        <v>0</v>
      </c>
      <c r="H9341" s="2">
        <v>10559.12</v>
      </c>
      <c r="I9341" s="2">
        <v>0</v>
      </c>
      <c r="J9341" s="105">
        <f>SUMIF([1]MMM!$A:$A,A9341,[1]MMM!$F:$F)</f>
        <v>10559.12</v>
      </c>
      <c r="K9341" s="2" t="s">
        <v>10</v>
      </c>
      <c r="L9341" s="2">
        <v>11478</v>
      </c>
      <c r="M9341" t="s">
        <v>11396</v>
      </c>
      <c r="N9341" t="s">
        <v>14773</v>
      </c>
      <c r="O9341" t="s">
        <v>10871</v>
      </c>
      <c r="P9341" t="s">
        <v>10876</v>
      </c>
    </row>
    <row r="9342" spans="1:16" x14ac:dyDescent="0.3">
      <c r="A9342" t="s">
        <v>7753</v>
      </c>
      <c r="B9342" s="2" t="str">
        <f t="shared" si="437"/>
        <v>7101</v>
      </c>
      <c r="C9342" s="2">
        <f t="shared" si="435"/>
        <v>7101</v>
      </c>
      <c r="D9342" t="str">
        <f>VLOOKUP(C9342,'Cost Centre'!A:B,2,)</f>
        <v>Engineering services</v>
      </c>
      <c r="E9342" t="str">
        <f t="shared" si="436"/>
        <v>2</v>
      </c>
      <c r="F9342" t="s">
        <v>73</v>
      </c>
      <c r="G9342" s="2">
        <v>0</v>
      </c>
      <c r="H9342" s="2">
        <v>0</v>
      </c>
      <c r="I9342" s="2">
        <v>0</v>
      </c>
      <c r="J9342" s="105">
        <f>SUMIF([1]MMM!$A:$A,A9342,[1]MMM!$F:$F)</f>
        <v>0</v>
      </c>
      <c r="K9342" s="2" t="s">
        <v>10</v>
      </c>
      <c r="L9342" s="2">
        <v>5540</v>
      </c>
      <c r="M9342" t="s">
        <v>11396</v>
      </c>
      <c r="N9342" t="s">
        <v>14773</v>
      </c>
      <c r="O9342" t="s">
        <v>10871</v>
      </c>
      <c r="P9342" t="s">
        <v>10878</v>
      </c>
    </row>
    <row r="9343" spans="1:16" x14ac:dyDescent="0.3">
      <c r="A9343" t="s">
        <v>7754</v>
      </c>
      <c r="B9343" s="2" t="str">
        <f t="shared" si="437"/>
        <v>7101</v>
      </c>
      <c r="C9343" s="2">
        <f t="shared" si="435"/>
        <v>7101</v>
      </c>
      <c r="D9343" t="str">
        <f>VLOOKUP(C9343,'Cost Centre'!A:B,2,)</f>
        <v>Engineering services</v>
      </c>
      <c r="E9343" t="str">
        <f t="shared" si="436"/>
        <v>2</v>
      </c>
      <c r="F9343" t="s">
        <v>2117</v>
      </c>
      <c r="G9343" s="2">
        <v>0</v>
      </c>
      <c r="H9343" s="2">
        <v>6231.17</v>
      </c>
      <c r="I9343" s="2">
        <v>0</v>
      </c>
      <c r="J9343" s="105">
        <f>SUMIF([1]MMM!$A:$A,A9343,[1]MMM!$F:$F)</f>
        <v>6231.17</v>
      </c>
      <c r="K9343" s="2" t="s">
        <v>10</v>
      </c>
      <c r="L9343" s="2">
        <v>13758</v>
      </c>
      <c r="M9343" t="s">
        <v>11396</v>
      </c>
      <c r="N9343" t="s">
        <v>14773</v>
      </c>
      <c r="O9343" t="s">
        <v>10871</v>
      </c>
      <c r="P9343" t="s">
        <v>10878</v>
      </c>
    </row>
    <row r="9344" spans="1:16" x14ac:dyDescent="0.3">
      <c r="A9344" t="s">
        <v>7755</v>
      </c>
      <c r="B9344" s="2" t="str">
        <f t="shared" si="437"/>
        <v>7101</v>
      </c>
      <c r="C9344" s="2">
        <f t="shared" si="435"/>
        <v>7101</v>
      </c>
      <c r="D9344" t="str">
        <f>VLOOKUP(C9344,'Cost Centre'!A:B,2,)</f>
        <v>Engineering services</v>
      </c>
      <c r="E9344" t="str">
        <f t="shared" si="436"/>
        <v>2</v>
      </c>
      <c r="F9344" t="s">
        <v>76</v>
      </c>
      <c r="G9344" s="2">
        <v>0</v>
      </c>
      <c r="H9344" s="2">
        <v>0</v>
      </c>
      <c r="I9344" s="2">
        <v>0</v>
      </c>
      <c r="J9344" s="105">
        <f>SUMIF([1]MMM!$A:$A,A9344,[1]MMM!$F:$F)</f>
        <v>0</v>
      </c>
      <c r="K9344" s="2" t="s">
        <v>10</v>
      </c>
      <c r="L9344" s="2">
        <v>1454</v>
      </c>
      <c r="M9344" t="s">
        <v>11396</v>
      </c>
      <c r="N9344" t="s">
        <v>14773</v>
      </c>
      <c r="O9344" t="s">
        <v>10871</v>
      </c>
      <c r="P9344" t="s">
        <v>10931</v>
      </c>
    </row>
    <row r="9345" spans="1:16" x14ac:dyDescent="0.3">
      <c r="A9345" t="s">
        <v>7756</v>
      </c>
      <c r="B9345" s="2" t="str">
        <f t="shared" si="437"/>
        <v>7101</v>
      </c>
      <c r="C9345" s="2">
        <f t="shared" si="435"/>
        <v>7101</v>
      </c>
      <c r="D9345" t="str">
        <f>VLOOKUP(C9345,'Cost Centre'!A:B,2,)</f>
        <v>Engineering services</v>
      </c>
      <c r="E9345" t="str">
        <f t="shared" si="436"/>
        <v>2</v>
      </c>
      <c r="F9345" t="s">
        <v>11450</v>
      </c>
      <c r="G9345" s="2">
        <v>0</v>
      </c>
      <c r="H9345" s="2">
        <v>0</v>
      </c>
      <c r="I9345" s="2">
        <v>0</v>
      </c>
      <c r="J9345" s="105">
        <f>SUMIF([1]MMM!$A:$A,A9345,[1]MMM!$F:$F)</f>
        <v>0</v>
      </c>
      <c r="K9345" s="2" t="s">
        <v>10</v>
      </c>
      <c r="L9345" s="2">
        <v>3017</v>
      </c>
      <c r="M9345" t="s">
        <v>11396</v>
      </c>
      <c r="N9345" t="s">
        <v>14773</v>
      </c>
      <c r="O9345" t="s">
        <v>10871</v>
      </c>
      <c r="P9345" t="s">
        <v>10881</v>
      </c>
    </row>
    <row r="9346" spans="1:16" x14ac:dyDescent="0.3">
      <c r="A9346" t="s">
        <v>7757</v>
      </c>
      <c r="B9346" s="2" t="str">
        <f t="shared" si="437"/>
        <v>7101</v>
      </c>
      <c r="C9346" s="2">
        <f t="shared" ref="C9346:C9409" si="438">VALUE(B9346)</f>
        <v>7101</v>
      </c>
      <c r="D9346" t="str">
        <f>VLOOKUP(C9346,'Cost Centre'!A:B,2,)</f>
        <v>Engineering services</v>
      </c>
      <c r="E9346" t="str">
        <f t="shared" ref="E9346:E9409" si="439">MID(A9346,5,1)</f>
        <v>2</v>
      </c>
      <c r="F9346" t="s">
        <v>88</v>
      </c>
      <c r="G9346" s="2">
        <v>0</v>
      </c>
      <c r="H9346" s="2">
        <v>2976.66</v>
      </c>
      <c r="I9346" s="2">
        <v>0</v>
      </c>
      <c r="J9346" s="105">
        <f>SUMIF([1]MMM!$A:$A,A9346,[1]MMM!$F:$F)</f>
        <v>2976.66</v>
      </c>
      <c r="K9346" s="2" t="s">
        <v>10</v>
      </c>
      <c r="L9346" s="2">
        <v>3055</v>
      </c>
      <c r="M9346" t="s">
        <v>11396</v>
      </c>
      <c r="N9346" t="s">
        <v>14773</v>
      </c>
      <c r="O9346" t="s">
        <v>10871</v>
      </c>
      <c r="P9346" t="s">
        <v>10881</v>
      </c>
    </row>
    <row r="9347" spans="1:16" x14ac:dyDescent="0.3">
      <c r="A9347" t="s">
        <v>7758</v>
      </c>
      <c r="B9347" s="2" t="str">
        <f t="shared" ref="B9347:B9410" si="440">MID(A9347,1,4)</f>
        <v>7101</v>
      </c>
      <c r="C9347" s="2">
        <f t="shared" si="438"/>
        <v>7101</v>
      </c>
      <c r="D9347" t="str">
        <f>VLOOKUP(C9347,'Cost Centre'!A:B,2,)</f>
        <v>Engineering services</v>
      </c>
      <c r="E9347" t="str">
        <f t="shared" si="439"/>
        <v>2</v>
      </c>
      <c r="F9347" t="s">
        <v>90</v>
      </c>
      <c r="G9347" s="2">
        <v>0</v>
      </c>
      <c r="H9347" s="2">
        <v>0</v>
      </c>
      <c r="I9347" s="2">
        <v>0</v>
      </c>
      <c r="J9347" s="105">
        <f>SUMIF([1]MMM!$A:$A,A9347,[1]MMM!$F:$F)</f>
        <v>0</v>
      </c>
      <c r="K9347" s="2" t="s">
        <v>10</v>
      </c>
      <c r="L9347" s="2">
        <v>2316</v>
      </c>
      <c r="M9347" t="s">
        <v>11396</v>
      </c>
      <c r="N9347" t="s">
        <v>14773</v>
      </c>
      <c r="O9347" t="s">
        <v>10871</v>
      </c>
      <c r="P9347" t="s">
        <v>10881</v>
      </c>
    </row>
    <row r="9348" spans="1:16" x14ac:dyDescent="0.3">
      <c r="A9348" t="s">
        <v>7759</v>
      </c>
      <c r="B9348" s="2" t="str">
        <f t="shared" si="440"/>
        <v>7101</v>
      </c>
      <c r="C9348" s="2">
        <f t="shared" si="438"/>
        <v>7101</v>
      </c>
      <c r="D9348" t="str">
        <f>VLOOKUP(C9348,'Cost Centre'!A:B,2,)</f>
        <v>Engineering services</v>
      </c>
      <c r="E9348" t="str">
        <f t="shared" si="439"/>
        <v>2</v>
      </c>
      <c r="F9348" t="s">
        <v>92</v>
      </c>
      <c r="G9348" s="2">
        <v>0</v>
      </c>
      <c r="H9348" s="2">
        <v>3550</v>
      </c>
      <c r="I9348" s="2">
        <v>0</v>
      </c>
      <c r="J9348" s="105">
        <f>SUMIF([1]MMM!$A:$A,A9348,[1]MMM!$F:$F)</f>
        <v>3550</v>
      </c>
      <c r="K9348" s="2" t="s">
        <v>10</v>
      </c>
      <c r="L9348" s="2">
        <v>11000</v>
      </c>
      <c r="M9348" t="s">
        <v>11396</v>
      </c>
      <c r="N9348" t="s">
        <v>14773</v>
      </c>
      <c r="O9348" t="s">
        <v>10871</v>
      </c>
      <c r="P9348" t="s">
        <v>10881</v>
      </c>
    </row>
    <row r="9349" spans="1:16" x14ac:dyDescent="0.3">
      <c r="A9349" t="s">
        <v>7760</v>
      </c>
      <c r="B9349" s="2" t="str">
        <f t="shared" si="440"/>
        <v>7101</v>
      </c>
      <c r="C9349" s="2">
        <f t="shared" si="438"/>
        <v>7101</v>
      </c>
      <c r="D9349" t="str">
        <f>VLOOKUP(C9349,'Cost Centre'!A:B,2,)</f>
        <v>Engineering services</v>
      </c>
      <c r="E9349" t="str">
        <f t="shared" si="439"/>
        <v>2</v>
      </c>
      <c r="F9349" t="s">
        <v>93</v>
      </c>
      <c r="G9349" s="2">
        <v>0</v>
      </c>
      <c r="H9349" s="2">
        <v>52809.01</v>
      </c>
      <c r="I9349" s="2">
        <v>0</v>
      </c>
      <c r="J9349" s="105">
        <f>SUMIF([1]MMM!$A:$A,A9349,[1]MMM!$F:$F)</f>
        <v>52805.15</v>
      </c>
      <c r="K9349" s="2" t="s">
        <v>10</v>
      </c>
      <c r="L9349" s="2">
        <v>51874</v>
      </c>
      <c r="M9349" t="s">
        <v>11396</v>
      </c>
      <c r="N9349" t="s">
        <v>14773</v>
      </c>
      <c r="O9349" t="s">
        <v>10871</v>
      </c>
      <c r="P9349" t="s">
        <v>10881</v>
      </c>
    </row>
    <row r="9350" spans="1:16" x14ac:dyDescent="0.3">
      <c r="A9350" t="s">
        <v>7761</v>
      </c>
      <c r="B9350" s="2" t="str">
        <f t="shared" si="440"/>
        <v>7101</v>
      </c>
      <c r="C9350" s="2">
        <f t="shared" si="438"/>
        <v>7101</v>
      </c>
      <c r="D9350" t="str">
        <f>VLOOKUP(C9350,'Cost Centre'!A:B,2,)</f>
        <v>Engineering services</v>
      </c>
      <c r="E9350" t="str">
        <f t="shared" si="439"/>
        <v>2</v>
      </c>
      <c r="F9350" t="s">
        <v>10882</v>
      </c>
      <c r="G9350" s="2">
        <v>0</v>
      </c>
      <c r="H9350" s="2">
        <v>15577.65</v>
      </c>
      <c r="I9350" s="2">
        <v>0</v>
      </c>
      <c r="J9350" s="105">
        <f>SUMIF([1]MMM!$A:$A,A9350,[1]MMM!$F:$F)</f>
        <v>15577.65</v>
      </c>
      <c r="K9350" s="2" t="s">
        <v>10</v>
      </c>
      <c r="L9350" s="2">
        <v>19310</v>
      </c>
      <c r="M9350" t="s">
        <v>11396</v>
      </c>
      <c r="N9350" t="s">
        <v>14773</v>
      </c>
      <c r="O9350" t="s">
        <v>10871</v>
      </c>
      <c r="P9350" t="s">
        <v>10881</v>
      </c>
    </row>
    <row r="9351" spans="1:16" x14ac:dyDescent="0.3">
      <c r="A9351" t="s">
        <v>7762</v>
      </c>
      <c r="B9351" s="2" t="str">
        <f t="shared" si="440"/>
        <v>7101</v>
      </c>
      <c r="C9351" s="2">
        <f t="shared" si="438"/>
        <v>7101</v>
      </c>
      <c r="D9351" t="str">
        <f>VLOOKUP(C9351,'Cost Centre'!A:B,2,)</f>
        <v>Engineering services</v>
      </c>
      <c r="E9351" t="str">
        <f t="shared" si="439"/>
        <v>2</v>
      </c>
      <c r="F9351" t="s">
        <v>97</v>
      </c>
      <c r="G9351" s="2">
        <v>0</v>
      </c>
      <c r="H9351" s="2">
        <v>244</v>
      </c>
      <c r="I9351" s="2">
        <v>0</v>
      </c>
      <c r="J9351" s="105">
        <f>SUMIF([1]MMM!$A:$A,A9351,[1]MMM!$F:$F)</f>
        <v>244</v>
      </c>
      <c r="K9351" s="2" t="s">
        <v>10</v>
      </c>
      <c r="L9351" s="2">
        <v>1834</v>
      </c>
      <c r="M9351" t="s">
        <v>11396</v>
      </c>
      <c r="N9351" t="s">
        <v>14773</v>
      </c>
      <c r="O9351" t="s">
        <v>10871</v>
      </c>
      <c r="P9351" t="s">
        <v>10881</v>
      </c>
    </row>
    <row r="9352" spans="1:16" x14ac:dyDescent="0.3">
      <c r="A9352" t="s">
        <v>7763</v>
      </c>
      <c r="B9352" s="2" t="str">
        <f t="shared" si="440"/>
        <v>7101</v>
      </c>
      <c r="C9352" s="2">
        <f t="shared" si="438"/>
        <v>7101</v>
      </c>
      <c r="D9352" t="str">
        <f>VLOOKUP(C9352,'Cost Centre'!A:B,2,)</f>
        <v>Engineering services</v>
      </c>
      <c r="E9352" t="str">
        <f t="shared" si="439"/>
        <v>2</v>
      </c>
      <c r="F9352" t="s">
        <v>10883</v>
      </c>
      <c r="G9352" s="2">
        <v>0</v>
      </c>
      <c r="H9352" s="2">
        <v>5094</v>
      </c>
      <c r="I9352" s="2">
        <v>0</v>
      </c>
      <c r="J9352" s="105">
        <f>SUMIF([1]MMM!$A:$A,A9352,[1]MMM!$F:$F)</f>
        <v>5094</v>
      </c>
      <c r="K9352" s="2" t="s">
        <v>10</v>
      </c>
      <c r="L9352" s="2">
        <v>5614</v>
      </c>
      <c r="M9352" t="s">
        <v>11396</v>
      </c>
      <c r="N9352" t="s">
        <v>14773</v>
      </c>
      <c r="O9352" t="s">
        <v>10871</v>
      </c>
      <c r="P9352" t="s">
        <v>10881</v>
      </c>
    </row>
    <row r="9353" spans="1:16" x14ac:dyDescent="0.3">
      <c r="A9353" t="s">
        <v>7764</v>
      </c>
      <c r="B9353" s="2" t="str">
        <f t="shared" si="440"/>
        <v>7101</v>
      </c>
      <c r="C9353" s="2">
        <f t="shared" si="438"/>
        <v>7101</v>
      </c>
      <c r="D9353" t="str">
        <f>VLOOKUP(C9353,'Cost Centre'!A:B,2,)</f>
        <v>Engineering services</v>
      </c>
      <c r="E9353" t="str">
        <f t="shared" si="439"/>
        <v>2</v>
      </c>
      <c r="F9353" t="s">
        <v>101</v>
      </c>
      <c r="G9353" s="2">
        <v>0</v>
      </c>
      <c r="H9353" s="2">
        <v>0</v>
      </c>
      <c r="I9353" s="2">
        <v>0</v>
      </c>
      <c r="J9353" s="105">
        <f>SUMIF([1]MMM!$A:$A,A9353,[1]MMM!$F:$F)</f>
        <v>0</v>
      </c>
      <c r="K9353" s="2" t="s">
        <v>10</v>
      </c>
      <c r="L9353" s="2">
        <v>367</v>
      </c>
      <c r="M9353" t="s">
        <v>11396</v>
      </c>
      <c r="N9353" t="s">
        <v>14773</v>
      </c>
      <c r="O9353" t="s">
        <v>10871</v>
      </c>
      <c r="P9353" t="s">
        <v>10881</v>
      </c>
    </row>
    <row r="9354" spans="1:16" x14ac:dyDescent="0.3">
      <c r="A9354" t="s">
        <v>7765</v>
      </c>
      <c r="B9354" s="2" t="str">
        <f t="shared" si="440"/>
        <v>7101</v>
      </c>
      <c r="C9354" s="2">
        <f t="shared" si="438"/>
        <v>7101</v>
      </c>
      <c r="D9354" t="str">
        <f>VLOOKUP(C9354,'Cost Centre'!A:B,2,)</f>
        <v>Engineering services</v>
      </c>
      <c r="E9354" t="str">
        <f t="shared" si="439"/>
        <v>2</v>
      </c>
      <c r="F9354" t="s">
        <v>103</v>
      </c>
      <c r="G9354" s="2">
        <v>0</v>
      </c>
      <c r="H9354" s="2">
        <v>366</v>
      </c>
      <c r="I9354" s="2">
        <v>0</v>
      </c>
      <c r="J9354" s="105">
        <f>SUMIF([1]MMM!$A:$A,A9354,[1]MMM!$F:$F)</f>
        <v>366</v>
      </c>
      <c r="K9354" s="2" t="s">
        <v>10</v>
      </c>
      <c r="L9354" s="2">
        <v>2420</v>
      </c>
      <c r="M9354" t="s">
        <v>11396</v>
      </c>
      <c r="N9354" t="s">
        <v>14773</v>
      </c>
      <c r="O9354" t="s">
        <v>10871</v>
      </c>
      <c r="P9354" t="s">
        <v>10881</v>
      </c>
    </row>
    <row r="9355" spans="1:16" x14ac:dyDescent="0.3">
      <c r="A9355" t="s">
        <v>7766</v>
      </c>
      <c r="B9355" s="2" t="str">
        <f t="shared" si="440"/>
        <v>7101</v>
      </c>
      <c r="C9355" s="2">
        <f t="shared" si="438"/>
        <v>7101</v>
      </c>
      <c r="D9355" t="str">
        <f>VLOOKUP(C9355,'Cost Centre'!A:B,2,)</f>
        <v>Engineering services</v>
      </c>
      <c r="E9355" t="str">
        <f t="shared" si="439"/>
        <v>2</v>
      </c>
      <c r="F9355" t="s">
        <v>14781</v>
      </c>
      <c r="G9355" s="2">
        <v>0</v>
      </c>
      <c r="H9355" s="2">
        <v>0</v>
      </c>
      <c r="I9355" s="2">
        <v>0</v>
      </c>
      <c r="J9355" s="105">
        <f>SUMIF([1]MMM!$A:$A,A9355,[1]MMM!$F:$F)</f>
        <v>0</v>
      </c>
      <c r="K9355" s="2" t="s">
        <v>10</v>
      </c>
      <c r="L9355" s="2">
        <v>220</v>
      </c>
      <c r="M9355" t="s">
        <v>11396</v>
      </c>
      <c r="N9355" t="s">
        <v>14773</v>
      </c>
      <c r="O9355" t="s">
        <v>10871</v>
      </c>
      <c r="P9355" t="s">
        <v>10881</v>
      </c>
    </row>
    <row r="9356" spans="1:16" x14ac:dyDescent="0.3">
      <c r="A9356" t="s">
        <v>7767</v>
      </c>
      <c r="B9356" s="2" t="str">
        <f t="shared" si="440"/>
        <v>7101</v>
      </c>
      <c r="C9356" s="2">
        <f t="shared" si="438"/>
        <v>7101</v>
      </c>
      <c r="D9356" t="str">
        <f>VLOOKUP(C9356,'Cost Centre'!A:B,2,)</f>
        <v>Engineering services</v>
      </c>
      <c r="E9356" t="str">
        <f t="shared" si="439"/>
        <v>2</v>
      </c>
      <c r="F9356" t="s">
        <v>104</v>
      </c>
      <c r="G9356" s="2">
        <v>0</v>
      </c>
      <c r="H9356" s="2">
        <v>0</v>
      </c>
      <c r="I9356" s="2">
        <v>0</v>
      </c>
      <c r="J9356" s="105">
        <f>SUMIF([1]MMM!$A:$A,A9356,[1]MMM!$F:$F)</f>
        <v>0</v>
      </c>
      <c r="K9356" s="2" t="s">
        <v>10</v>
      </c>
      <c r="L9356" s="2">
        <v>733</v>
      </c>
      <c r="M9356" t="s">
        <v>11396</v>
      </c>
      <c r="N9356" t="s">
        <v>14773</v>
      </c>
      <c r="O9356" t="s">
        <v>10871</v>
      </c>
      <c r="P9356" t="s">
        <v>10881</v>
      </c>
    </row>
    <row r="9357" spans="1:16" x14ac:dyDescent="0.3">
      <c r="A9357" t="s">
        <v>7768</v>
      </c>
      <c r="B9357" s="2" t="str">
        <f t="shared" si="440"/>
        <v>7101</v>
      </c>
      <c r="C9357" s="2">
        <f t="shared" si="438"/>
        <v>7101</v>
      </c>
      <c r="D9357" t="str">
        <f>VLOOKUP(C9357,'Cost Centre'!A:B,2,)</f>
        <v>Engineering services</v>
      </c>
      <c r="E9357" t="str">
        <f t="shared" si="439"/>
        <v>2</v>
      </c>
      <c r="F9357" t="s">
        <v>105</v>
      </c>
      <c r="G9357" s="2">
        <v>0</v>
      </c>
      <c r="H9357" s="2">
        <v>4471.84</v>
      </c>
      <c r="I9357" s="2">
        <v>0</v>
      </c>
      <c r="J9357" s="105">
        <f>SUMIF([1]MMM!$A:$A,A9357,[1]MMM!$F:$F)</f>
        <v>4471.84</v>
      </c>
      <c r="K9357" s="2" t="s">
        <v>10</v>
      </c>
      <c r="L9357" s="2">
        <v>6602</v>
      </c>
      <c r="M9357" t="s">
        <v>11396</v>
      </c>
      <c r="N9357" t="s">
        <v>14773</v>
      </c>
      <c r="O9357" t="s">
        <v>10871</v>
      </c>
      <c r="P9357" t="s">
        <v>10881</v>
      </c>
    </row>
    <row r="9358" spans="1:16" x14ac:dyDescent="0.3">
      <c r="A9358" t="s">
        <v>7769</v>
      </c>
      <c r="B9358" s="2" t="str">
        <f t="shared" si="440"/>
        <v>7101</v>
      </c>
      <c r="C9358" s="2">
        <f t="shared" si="438"/>
        <v>7101</v>
      </c>
      <c r="D9358" t="str">
        <f>VLOOKUP(C9358,'Cost Centre'!A:B,2,)</f>
        <v>Engineering services</v>
      </c>
      <c r="E9358" t="str">
        <f t="shared" si="439"/>
        <v>2</v>
      </c>
      <c r="F9358" t="s">
        <v>108</v>
      </c>
      <c r="G9358" s="2">
        <v>0</v>
      </c>
      <c r="H9358" s="2">
        <v>7824.05</v>
      </c>
      <c r="I9358" s="2">
        <v>0</v>
      </c>
      <c r="J9358" s="105">
        <f>SUMIF([1]MMM!$A:$A,A9358,[1]MMM!$F:$F)</f>
        <v>7824.05</v>
      </c>
      <c r="K9358" s="2" t="s">
        <v>10</v>
      </c>
      <c r="L9358" s="2">
        <v>9664</v>
      </c>
      <c r="M9358" t="s">
        <v>11396</v>
      </c>
      <c r="N9358" t="s">
        <v>14773</v>
      </c>
      <c r="O9358" t="s">
        <v>10871</v>
      </c>
      <c r="P9358" t="s">
        <v>10881</v>
      </c>
    </row>
    <row r="9359" spans="1:16" x14ac:dyDescent="0.3">
      <c r="A9359" t="s">
        <v>7770</v>
      </c>
      <c r="B9359" s="2" t="str">
        <f t="shared" si="440"/>
        <v>7101</v>
      </c>
      <c r="C9359" s="2">
        <f t="shared" si="438"/>
        <v>7101</v>
      </c>
      <c r="D9359" t="str">
        <f>VLOOKUP(C9359,'Cost Centre'!A:B,2,)</f>
        <v>Engineering services</v>
      </c>
      <c r="E9359" t="str">
        <f t="shared" si="439"/>
        <v>2</v>
      </c>
      <c r="F9359" t="s">
        <v>10884</v>
      </c>
      <c r="G9359" s="2">
        <v>0</v>
      </c>
      <c r="H9359" s="2">
        <v>60002.46</v>
      </c>
      <c r="I9359" s="2">
        <v>0</v>
      </c>
      <c r="J9359" s="105">
        <f>SUMIF([1]MMM!$A:$A,A9359,[1]MMM!$F:$F)</f>
        <v>60002.46</v>
      </c>
      <c r="K9359" s="2" t="s">
        <v>10</v>
      </c>
      <c r="L9359" s="2">
        <v>54364</v>
      </c>
      <c r="M9359" t="s">
        <v>11396</v>
      </c>
      <c r="N9359" t="s">
        <v>14773</v>
      </c>
      <c r="O9359" t="s">
        <v>10871</v>
      </c>
      <c r="P9359" t="s">
        <v>10881</v>
      </c>
    </row>
    <row r="9360" spans="1:16" x14ac:dyDescent="0.3">
      <c r="A9360" t="s">
        <v>7771</v>
      </c>
      <c r="B9360" s="2" t="str">
        <f t="shared" si="440"/>
        <v>7101</v>
      </c>
      <c r="C9360" s="2">
        <f t="shared" si="438"/>
        <v>7101</v>
      </c>
      <c r="D9360" t="str">
        <f>VLOOKUP(C9360,'Cost Centre'!A:B,2,)</f>
        <v>Engineering services</v>
      </c>
      <c r="E9360" t="str">
        <f t="shared" si="439"/>
        <v>2</v>
      </c>
      <c r="F9360" t="s">
        <v>114</v>
      </c>
      <c r="G9360" s="2">
        <v>0</v>
      </c>
      <c r="H9360" s="2">
        <v>0</v>
      </c>
      <c r="I9360" s="2">
        <v>0</v>
      </c>
      <c r="J9360" s="105">
        <f>SUMIF([1]MMM!$A:$A,A9360,[1]MMM!$F:$F)</f>
        <v>0</v>
      </c>
      <c r="K9360" s="2" t="s">
        <v>10</v>
      </c>
      <c r="L9360" s="2">
        <v>2875</v>
      </c>
      <c r="M9360" t="s">
        <v>11396</v>
      </c>
      <c r="N9360" t="s">
        <v>14773</v>
      </c>
      <c r="O9360" t="s">
        <v>10871</v>
      </c>
      <c r="P9360" t="s">
        <v>10881</v>
      </c>
    </row>
    <row r="9361" spans="1:16" x14ac:dyDescent="0.3">
      <c r="A9361" t="s">
        <v>7772</v>
      </c>
      <c r="B9361" s="2" t="str">
        <f t="shared" si="440"/>
        <v>7101</v>
      </c>
      <c r="C9361" s="2">
        <f t="shared" si="438"/>
        <v>7101</v>
      </c>
      <c r="D9361" t="str">
        <f>VLOOKUP(C9361,'Cost Centre'!A:B,2,)</f>
        <v>Engineering services</v>
      </c>
      <c r="E9361" t="str">
        <f t="shared" si="439"/>
        <v>2</v>
      </c>
      <c r="F9361" t="s">
        <v>131</v>
      </c>
      <c r="G9361" s="2">
        <v>0</v>
      </c>
      <c r="H9361" s="2">
        <v>0</v>
      </c>
      <c r="I9361" s="2">
        <v>0</v>
      </c>
      <c r="J9361" s="105">
        <f>SUMIF([1]MMM!$A:$A,A9361,[1]MMM!$F:$F)</f>
        <v>0</v>
      </c>
      <c r="K9361" s="2" t="s">
        <v>10</v>
      </c>
      <c r="L9361" s="2">
        <v>465</v>
      </c>
      <c r="M9361" t="s">
        <v>11396</v>
      </c>
      <c r="N9361" t="s">
        <v>14773</v>
      </c>
      <c r="O9361" t="s">
        <v>10871</v>
      </c>
      <c r="P9361" t="s">
        <v>10881</v>
      </c>
    </row>
    <row r="9362" spans="1:16" x14ac:dyDescent="0.3">
      <c r="A9362" t="s">
        <v>7773</v>
      </c>
      <c r="B9362" s="2" t="str">
        <f t="shared" si="440"/>
        <v>7101</v>
      </c>
      <c r="C9362" s="2">
        <f t="shared" si="438"/>
        <v>7101</v>
      </c>
      <c r="D9362" t="str">
        <f>VLOOKUP(C9362,'Cost Centre'!A:B,2,)</f>
        <v>Engineering services</v>
      </c>
      <c r="E9362" t="str">
        <f t="shared" si="439"/>
        <v>2</v>
      </c>
      <c r="F9362" t="s">
        <v>116</v>
      </c>
      <c r="G9362" s="2">
        <v>0</v>
      </c>
      <c r="H9362" s="2">
        <v>201.75</v>
      </c>
      <c r="I9362" s="2">
        <v>0</v>
      </c>
      <c r="J9362" s="105">
        <f>SUMIF([1]MMM!$A:$A,A9362,[1]MMM!$F:$F)</f>
        <v>201.75</v>
      </c>
      <c r="K9362" s="2" t="s">
        <v>10</v>
      </c>
      <c r="L9362" s="2">
        <v>1509</v>
      </c>
      <c r="M9362" t="s">
        <v>11396</v>
      </c>
      <c r="N9362" t="s">
        <v>14773</v>
      </c>
      <c r="O9362" t="s">
        <v>10871</v>
      </c>
      <c r="P9362" t="s">
        <v>10885</v>
      </c>
    </row>
    <row r="9363" spans="1:16" x14ac:dyDescent="0.3">
      <c r="A9363" t="s">
        <v>7774</v>
      </c>
      <c r="B9363" s="2" t="str">
        <f t="shared" si="440"/>
        <v>7101</v>
      </c>
      <c r="C9363" s="2">
        <f t="shared" si="438"/>
        <v>7101</v>
      </c>
      <c r="D9363" t="str">
        <f>VLOOKUP(C9363,'Cost Centre'!A:B,2,)</f>
        <v>Engineering services</v>
      </c>
      <c r="E9363" t="str">
        <f t="shared" si="439"/>
        <v>2</v>
      </c>
      <c r="F9363" t="s">
        <v>117</v>
      </c>
      <c r="G9363" s="2">
        <v>0</v>
      </c>
      <c r="H9363" s="2">
        <v>2082.6999999999998</v>
      </c>
      <c r="I9363" s="2">
        <v>0</v>
      </c>
      <c r="J9363" s="105">
        <f>SUMIF([1]MMM!$A:$A,A9363,[1]MMM!$F:$F)</f>
        <v>2082.6999999999998</v>
      </c>
      <c r="K9363" s="2" t="s">
        <v>10</v>
      </c>
      <c r="L9363" s="2">
        <v>3867</v>
      </c>
      <c r="M9363" t="s">
        <v>11396</v>
      </c>
      <c r="N9363" t="s">
        <v>14773</v>
      </c>
      <c r="O9363" t="s">
        <v>10871</v>
      </c>
      <c r="P9363" t="s">
        <v>10885</v>
      </c>
    </row>
    <row r="9364" spans="1:16" x14ac:dyDescent="0.3">
      <c r="A9364" t="s">
        <v>7775</v>
      </c>
      <c r="B9364" s="2" t="str">
        <f t="shared" si="440"/>
        <v>7101</v>
      </c>
      <c r="C9364" s="2">
        <f t="shared" si="438"/>
        <v>7101</v>
      </c>
      <c r="D9364" t="str">
        <f>VLOOKUP(C9364,'Cost Centre'!A:B,2,)</f>
        <v>Engineering services</v>
      </c>
      <c r="E9364" t="str">
        <f t="shared" si="439"/>
        <v>2</v>
      </c>
      <c r="F9364" t="s">
        <v>10886</v>
      </c>
      <c r="G9364" s="2">
        <v>0</v>
      </c>
      <c r="H9364" s="2">
        <v>0</v>
      </c>
      <c r="I9364" s="2">
        <v>0</v>
      </c>
      <c r="J9364" s="105">
        <f>SUMIF([1]MMM!$A:$A,A9364,[1]MMM!$F:$F)</f>
        <v>0</v>
      </c>
      <c r="K9364" s="2" t="s">
        <v>10</v>
      </c>
      <c r="L9364" s="2">
        <v>0</v>
      </c>
      <c r="M9364" t="s">
        <v>11396</v>
      </c>
      <c r="N9364" t="s">
        <v>14773</v>
      </c>
      <c r="O9364" t="s">
        <v>10871</v>
      </c>
      <c r="P9364" t="s">
        <v>10887</v>
      </c>
    </row>
    <row r="9365" spans="1:16" x14ac:dyDescent="0.3">
      <c r="A9365" t="s">
        <v>7776</v>
      </c>
      <c r="B9365" s="2" t="str">
        <f t="shared" si="440"/>
        <v>7101</v>
      </c>
      <c r="C9365" s="2">
        <f t="shared" si="438"/>
        <v>7101</v>
      </c>
      <c r="D9365" t="str">
        <f>VLOOKUP(C9365,'Cost Centre'!A:B,2,)</f>
        <v>Engineering services</v>
      </c>
      <c r="E9365" t="str">
        <f t="shared" si="439"/>
        <v>2</v>
      </c>
      <c r="F9365" t="s">
        <v>10888</v>
      </c>
      <c r="G9365" s="2">
        <v>0</v>
      </c>
      <c r="H9365" s="2">
        <v>0</v>
      </c>
      <c r="I9365" s="2">
        <v>0</v>
      </c>
      <c r="J9365" s="105">
        <f>SUMIF([1]MMM!$A:$A,A9365,[1]MMM!$F:$F)</f>
        <v>0</v>
      </c>
      <c r="K9365" s="2" t="s">
        <v>10</v>
      </c>
      <c r="L9365" s="2">
        <v>424970</v>
      </c>
      <c r="M9365" t="s">
        <v>11396</v>
      </c>
      <c r="N9365" t="s">
        <v>14773</v>
      </c>
      <c r="O9365" t="s">
        <v>10871</v>
      </c>
      <c r="P9365" t="s">
        <v>10887</v>
      </c>
    </row>
    <row r="9366" spans="1:16" x14ac:dyDescent="0.3">
      <c r="A9366" t="s">
        <v>14782</v>
      </c>
      <c r="B9366" s="2" t="str">
        <f t="shared" si="440"/>
        <v>7101</v>
      </c>
      <c r="C9366" s="2">
        <f t="shared" si="438"/>
        <v>7101</v>
      </c>
      <c r="D9366" t="str">
        <f>VLOOKUP(C9366,'Cost Centre'!A:B,2,)</f>
        <v>Engineering services</v>
      </c>
      <c r="E9366" t="str">
        <f t="shared" si="439"/>
        <v>2</v>
      </c>
      <c r="F9366" t="s">
        <v>10890</v>
      </c>
      <c r="G9366" s="2">
        <v>0</v>
      </c>
      <c r="H9366" s="2">
        <v>0</v>
      </c>
      <c r="I9366" s="2">
        <v>0</v>
      </c>
      <c r="J9366" s="105">
        <f>SUMIF([1]MMM!$A:$A,A9366,[1]MMM!$F:$F)</f>
        <v>0</v>
      </c>
      <c r="K9366" s="2" t="s">
        <v>10</v>
      </c>
      <c r="L9366" s="2">
        <v>0</v>
      </c>
      <c r="M9366" t="s">
        <v>11396</v>
      </c>
      <c r="N9366" t="s">
        <v>14773</v>
      </c>
      <c r="O9366" t="s">
        <v>10871</v>
      </c>
      <c r="P9366" t="s">
        <v>10887</v>
      </c>
    </row>
    <row r="9367" spans="1:16" x14ac:dyDescent="0.3">
      <c r="A9367" t="s">
        <v>14783</v>
      </c>
      <c r="B9367" s="2" t="str">
        <f t="shared" si="440"/>
        <v>7101</v>
      </c>
      <c r="C9367" s="2">
        <f t="shared" si="438"/>
        <v>7101</v>
      </c>
      <c r="D9367" t="str">
        <f>VLOOKUP(C9367,'Cost Centre'!A:B,2,)</f>
        <v>Engineering services</v>
      </c>
      <c r="E9367" t="str">
        <f t="shared" si="439"/>
        <v>2</v>
      </c>
      <c r="F9367" t="s">
        <v>10892</v>
      </c>
      <c r="G9367" s="2">
        <v>0</v>
      </c>
      <c r="H9367" s="2">
        <v>0</v>
      </c>
      <c r="I9367" s="2">
        <v>0</v>
      </c>
      <c r="J9367" s="105">
        <f>SUMIF([1]MMM!$A:$A,A9367,[1]MMM!$F:$F)</f>
        <v>0</v>
      </c>
      <c r="K9367" s="2" t="s">
        <v>10</v>
      </c>
      <c r="L9367" s="2">
        <v>0</v>
      </c>
      <c r="M9367" t="s">
        <v>11396</v>
      </c>
      <c r="N9367" t="s">
        <v>14773</v>
      </c>
      <c r="O9367" t="s">
        <v>10871</v>
      </c>
      <c r="P9367" t="s">
        <v>10887</v>
      </c>
    </row>
    <row r="9368" spans="1:16" x14ac:dyDescent="0.3">
      <c r="A9368" t="s">
        <v>14784</v>
      </c>
      <c r="B9368" s="2" t="str">
        <f t="shared" si="440"/>
        <v>7101</v>
      </c>
      <c r="C9368" s="2">
        <f t="shared" si="438"/>
        <v>7101</v>
      </c>
      <c r="D9368" t="str">
        <f>VLOOKUP(C9368,'Cost Centre'!A:B,2,)</f>
        <v>Engineering services</v>
      </c>
      <c r="E9368" t="str">
        <f t="shared" si="439"/>
        <v>2</v>
      </c>
      <c r="F9368" t="s">
        <v>10894</v>
      </c>
      <c r="G9368" s="2">
        <v>0</v>
      </c>
      <c r="H9368" s="2">
        <v>0</v>
      </c>
      <c r="I9368" s="2">
        <v>0</v>
      </c>
      <c r="J9368" s="105">
        <f>SUMIF([1]MMM!$A:$A,A9368,[1]MMM!$F:$F)</f>
        <v>0</v>
      </c>
      <c r="K9368" s="2" t="s">
        <v>10</v>
      </c>
      <c r="L9368" s="2">
        <v>0</v>
      </c>
      <c r="M9368" t="s">
        <v>11396</v>
      </c>
      <c r="N9368" t="s">
        <v>14773</v>
      </c>
      <c r="O9368" t="s">
        <v>10871</v>
      </c>
      <c r="P9368" t="s">
        <v>10887</v>
      </c>
    </row>
    <row r="9369" spans="1:16" x14ac:dyDescent="0.3">
      <c r="A9369" t="s">
        <v>14785</v>
      </c>
      <c r="B9369" s="2" t="str">
        <f t="shared" si="440"/>
        <v>7101</v>
      </c>
      <c r="C9369" s="2">
        <f t="shared" si="438"/>
        <v>7101</v>
      </c>
      <c r="D9369" t="str">
        <f>VLOOKUP(C9369,'Cost Centre'!A:B,2,)</f>
        <v>Engineering services</v>
      </c>
      <c r="E9369" t="str">
        <f t="shared" si="439"/>
        <v>2</v>
      </c>
      <c r="F9369" t="s">
        <v>10896</v>
      </c>
      <c r="G9369" s="2">
        <v>0</v>
      </c>
      <c r="H9369" s="2">
        <v>0</v>
      </c>
      <c r="I9369" s="2">
        <v>0</v>
      </c>
      <c r="J9369" s="105">
        <f>SUMIF([1]MMM!$A:$A,A9369,[1]MMM!$F:$F)</f>
        <v>0</v>
      </c>
      <c r="K9369" s="2" t="s">
        <v>10</v>
      </c>
      <c r="L9369" s="2">
        <v>0</v>
      </c>
      <c r="M9369" t="s">
        <v>11396</v>
      </c>
      <c r="N9369" t="s">
        <v>14773</v>
      </c>
      <c r="O9369" t="s">
        <v>10871</v>
      </c>
      <c r="P9369" t="s">
        <v>10887</v>
      </c>
    </row>
    <row r="9370" spans="1:16" x14ac:dyDescent="0.3">
      <c r="A9370" t="s">
        <v>14786</v>
      </c>
      <c r="B9370" s="2" t="str">
        <f t="shared" si="440"/>
        <v>7101</v>
      </c>
      <c r="C9370" s="2">
        <f t="shared" si="438"/>
        <v>7101</v>
      </c>
      <c r="D9370" t="str">
        <f>VLOOKUP(C9370,'Cost Centre'!A:B,2,)</f>
        <v>Engineering services</v>
      </c>
      <c r="E9370" t="str">
        <f t="shared" si="439"/>
        <v>2</v>
      </c>
      <c r="F9370" t="s">
        <v>10898</v>
      </c>
      <c r="G9370" s="2">
        <v>0</v>
      </c>
      <c r="H9370" s="2">
        <v>0</v>
      </c>
      <c r="I9370" s="2">
        <v>0</v>
      </c>
      <c r="J9370" s="105">
        <f>SUMIF([1]MMM!$A:$A,A9370,[1]MMM!$F:$F)</f>
        <v>0</v>
      </c>
      <c r="K9370" s="2" t="s">
        <v>10</v>
      </c>
      <c r="L9370" s="2">
        <v>0</v>
      </c>
      <c r="M9370" t="s">
        <v>11396</v>
      </c>
      <c r="N9370" t="s">
        <v>14773</v>
      </c>
      <c r="O9370" t="s">
        <v>10871</v>
      </c>
      <c r="P9370" t="s">
        <v>10887</v>
      </c>
    </row>
    <row r="9371" spans="1:16" x14ac:dyDescent="0.3">
      <c r="A9371" t="s">
        <v>14787</v>
      </c>
      <c r="B9371" s="2" t="str">
        <f t="shared" si="440"/>
        <v>7101</v>
      </c>
      <c r="C9371" s="2">
        <f t="shared" si="438"/>
        <v>7101</v>
      </c>
      <c r="D9371" t="str">
        <f>VLOOKUP(C9371,'Cost Centre'!A:B,2,)</f>
        <v>Engineering services</v>
      </c>
      <c r="E9371" t="str">
        <f t="shared" si="439"/>
        <v>2</v>
      </c>
      <c r="F9371" t="s">
        <v>10900</v>
      </c>
      <c r="G9371" s="2">
        <v>0</v>
      </c>
      <c r="H9371" s="2">
        <v>0</v>
      </c>
      <c r="I9371" s="2">
        <v>0</v>
      </c>
      <c r="J9371" s="105">
        <f>SUMIF([1]MMM!$A:$A,A9371,[1]MMM!$F:$F)</f>
        <v>0</v>
      </c>
      <c r="K9371" s="2" t="s">
        <v>10</v>
      </c>
      <c r="L9371" s="2">
        <v>0</v>
      </c>
      <c r="M9371" t="s">
        <v>11396</v>
      </c>
      <c r="N9371" t="s">
        <v>14773</v>
      </c>
      <c r="O9371" t="s">
        <v>10871</v>
      </c>
      <c r="P9371" t="s">
        <v>10887</v>
      </c>
    </row>
    <row r="9372" spans="1:16" x14ac:dyDescent="0.3">
      <c r="A9372" t="s">
        <v>14788</v>
      </c>
      <c r="B9372" s="2" t="str">
        <f t="shared" si="440"/>
        <v>7101</v>
      </c>
      <c r="C9372" s="2">
        <f t="shared" si="438"/>
        <v>7101</v>
      </c>
      <c r="D9372" t="str">
        <f>VLOOKUP(C9372,'Cost Centre'!A:B,2,)</f>
        <v>Engineering services</v>
      </c>
      <c r="E9372" t="str">
        <f t="shared" si="439"/>
        <v>2</v>
      </c>
      <c r="F9372" t="s">
        <v>10902</v>
      </c>
      <c r="G9372" s="2">
        <v>0</v>
      </c>
      <c r="H9372" s="2">
        <v>0</v>
      </c>
      <c r="I9372" s="2">
        <v>0</v>
      </c>
      <c r="J9372" s="105">
        <f>SUMIF([1]MMM!$A:$A,A9372,[1]MMM!$F:$F)</f>
        <v>0</v>
      </c>
      <c r="K9372" s="2" t="s">
        <v>10</v>
      </c>
      <c r="L9372" s="2">
        <v>0</v>
      </c>
      <c r="M9372" t="s">
        <v>11396</v>
      </c>
      <c r="N9372" t="s">
        <v>14773</v>
      </c>
      <c r="O9372" t="s">
        <v>10871</v>
      </c>
      <c r="P9372" t="s">
        <v>10887</v>
      </c>
    </row>
    <row r="9373" spans="1:16" x14ac:dyDescent="0.3">
      <c r="A9373" t="s">
        <v>14789</v>
      </c>
      <c r="B9373" s="2" t="str">
        <f t="shared" si="440"/>
        <v>7101</v>
      </c>
      <c r="C9373" s="2">
        <f t="shared" si="438"/>
        <v>7101</v>
      </c>
      <c r="D9373" t="str">
        <f>VLOOKUP(C9373,'Cost Centre'!A:B,2,)</f>
        <v>Engineering services</v>
      </c>
      <c r="E9373" t="str">
        <f t="shared" si="439"/>
        <v>2</v>
      </c>
      <c r="F9373" t="s">
        <v>10904</v>
      </c>
      <c r="G9373" s="2">
        <v>0</v>
      </c>
      <c r="H9373" s="2">
        <v>0</v>
      </c>
      <c r="I9373" s="2">
        <v>0</v>
      </c>
      <c r="J9373" s="105">
        <f>SUMIF([1]MMM!$A:$A,A9373,[1]MMM!$F:$F)</f>
        <v>0</v>
      </c>
      <c r="K9373" s="2" t="s">
        <v>10</v>
      </c>
      <c r="L9373" s="2">
        <v>0</v>
      </c>
      <c r="M9373" t="s">
        <v>11396</v>
      </c>
      <c r="N9373" t="s">
        <v>14773</v>
      </c>
      <c r="O9373" t="s">
        <v>10871</v>
      </c>
      <c r="P9373" t="s">
        <v>10887</v>
      </c>
    </row>
    <row r="9374" spans="1:16" x14ac:dyDescent="0.3">
      <c r="A9374" t="s">
        <v>14790</v>
      </c>
      <c r="B9374" s="2" t="str">
        <f t="shared" si="440"/>
        <v>7101</v>
      </c>
      <c r="C9374" s="2">
        <f t="shared" si="438"/>
        <v>7101</v>
      </c>
      <c r="D9374" t="str">
        <f>VLOOKUP(C9374,'Cost Centre'!A:B,2,)</f>
        <v>Engineering services</v>
      </c>
      <c r="E9374" t="str">
        <f t="shared" si="439"/>
        <v>2</v>
      </c>
      <c r="F9374" t="s">
        <v>10906</v>
      </c>
      <c r="G9374" s="2">
        <v>0</v>
      </c>
      <c r="H9374" s="2">
        <v>0</v>
      </c>
      <c r="I9374" s="2">
        <v>0</v>
      </c>
      <c r="J9374" s="105">
        <f>SUMIF([1]MMM!$A:$A,A9374,[1]MMM!$F:$F)</f>
        <v>0</v>
      </c>
      <c r="K9374" s="2" t="s">
        <v>10</v>
      </c>
      <c r="L9374" s="2">
        <v>0</v>
      </c>
      <c r="M9374" t="s">
        <v>11396</v>
      </c>
      <c r="N9374" t="s">
        <v>14773</v>
      </c>
      <c r="O9374" t="s">
        <v>10871</v>
      </c>
      <c r="P9374" t="s">
        <v>10887</v>
      </c>
    </row>
    <row r="9375" spans="1:16" x14ac:dyDescent="0.3">
      <c r="A9375" t="s">
        <v>7777</v>
      </c>
      <c r="B9375" s="2" t="str">
        <f t="shared" si="440"/>
        <v>7101</v>
      </c>
      <c r="C9375" s="2">
        <f t="shared" si="438"/>
        <v>7101</v>
      </c>
      <c r="D9375" t="str">
        <f>VLOOKUP(C9375,'Cost Centre'!A:B,2,)</f>
        <v>Engineering services</v>
      </c>
      <c r="E9375" t="str">
        <f t="shared" si="439"/>
        <v>2</v>
      </c>
      <c r="F9375" t="s">
        <v>10907</v>
      </c>
      <c r="G9375" s="2">
        <v>0</v>
      </c>
      <c r="H9375" s="2">
        <v>0</v>
      </c>
      <c r="I9375" s="2">
        <v>0</v>
      </c>
      <c r="J9375" s="105">
        <f>SUMIF([1]MMM!$A:$A,A9375,[1]MMM!$F:$F)</f>
        <v>0</v>
      </c>
      <c r="K9375" s="2" t="s">
        <v>10</v>
      </c>
      <c r="L9375" s="2">
        <v>460549</v>
      </c>
      <c r="M9375" t="s">
        <v>11396</v>
      </c>
      <c r="N9375" t="s">
        <v>14773</v>
      </c>
      <c r="O9375" t="s">
        <v>10871</v>
      </c>
      <c r="P9375" t="s">
        <v>10887</v>
      </c>
    </row>
    <row r="9376" spans="1:16" x14ac:dyDescent="0.3">
      <c r="A9376" t="s">
        <v>7786</v>
      </c>
      <c r="B9376" s="2" t="str">
        <f t="shared" si="440"/>
        <v>7101</v>
      </c>
      <c r="C9376" s="2">
        <f t="shared" si="438"/>
        <v>7101</v>
      </c>
      <c r="D9376" t="str">
        <f>VLOOKUP(C9376,'Cost Centre'!A:B,2,)</f>
        <v>Engineering services</v>
      </c>
      <c r="E9376" t="str">
        <f t="shared" si="439"/>
        <v>3</v>
      </c>
      <c r="F9376" t="s">
        <v>10944</v>
      </c>
      <c r="G9376" s="2">
        <v>0</v>
      </c>
      <c r="H9376" s="2">
        <v>0</v>
      </c>
      <c r="I9376" s="2">
        <v>0</v>
      </c>
      <c r="J9376" s="105">
        <f>SUMIF([1]MMM!$A:$A,A9376,[1]MMM!$F:$F)</f>
        <v>0</v>
      </c>
      <c r="K9376" s="2" t="s">
        <v>10</v>
      </c>
      <c r="L9376" s="2">
        <v>196877</v>
      </c>
      <c r="M9376" t="s">
        <v>11396</v>
      </c>
      <c r="N9376" t="s">
        <v>14773</v>
      </c>
      <c r="O9376" t="s">
        <v>10908</v>
      </c>
      <c r="P9376" t="s">
        <v>10910</v>
      </c>
    </row>
    <row r="9377" spans="1:16" x14ac:dyDescent="0.3">
      <c r="A9377" t="s">
        <v>7787</v>
      </c>
      <c r="B9377" s="2" t="str">
        <f t="shared" si="440"/>
        <v>7101</v>
      </c>
      <c r="C9377" s="2">
        <f t="shared" si="438"/>
        <v>7101</v>
      </c>
      <c r="D9377" t="str">
        <f>VLOOKUP(C9377,'Cost Centre'!A:B,2,)</f>
        <v>Engineering services</v>
      </c>
      <c r="E9377" t="str">
        <f t="shared" si="439"/>
        <v>3</v>
      </c>
      <c r="F9377" t="s">
        <v>10945</v>
      </c>
      <c r="G9377" s="2">
        <v>0</v>
      </c>
      <c r="H9377" s="2">
        <v>0</v>
      </c>
      <c r="I9377" s="2">
        <v>0</v>
      </c>
      <c r="J9377" s="105">
        <f>SUMIF([1]MMM!$A:$A,A9377,[1]MMM!$F:$F)</f>
        <v>0</v>
      </c>
      <c r="K9377" s="2" t="s">
        <v>10</v>
      </c>
      <c r="L9377" s="2">
        <v>185867</v>
      </c>
      <c r="M9377" t="s">
        <v>11396</v>
      </c>
      <c r="N9377" t="s">
        <v>14773</v>
      </c>
      <c r="O9377" t="s">
        <v>10908</v>
      </c>
      <c r="P9377" t="s">
        <v>10910</v>
      </c>
    </row>
    <row r="9378" spans="1:16" x14ac:dyDescent="0.3">
      <c r="A9378" t="s">
        <v>7788</v>
      </c>
      <c r="B9378" s="2" t="str">
        <f t="shared" si="440"/>
        <v>7101</v>
      </c>
      <c r="C9378" s="2">
        <f t="shared" si="438"/>
        <v>7101</v>
      </c>
      <c r="D9378" t="str">
        <f>VLOOKUP(C9378,'Cost Centre'!A:B,2,)</f>
        <v>Engineering services</v>
      </c>
      <c r="E9378" t="str">
        <f t="shared" si="439"/>
        <v>3</v>
      </c>
      <c r="F9378" t="s">
        <v>13872</v>
      </c>
      <c r="G9378" s="2">
        <v>0</v>
      </c>
      <c r="H9378" s="2">
        <v>10790.47</v>
      </c>
      <c r="I9378" s="2">
        <v>0</v>
      </c>
      <c r="J9378" s="105">
        <f>SUMIF([1]MMM!$A:$A,A9378,[1]MMM!$F:$F)</f>
        <v>10790.47</v>
      </c>
      <c r="K9378" s="2" t="s">
        <v>10</v>
      </c>
      <c r="L9378" s="2">
        <v>450000</v>
      </c>
      <c r="M9378" t="s">
        <v>11396</v>
      </c>
      <c r="N9378" t="s">
        <v>14773</v>
      </c>
      <c r="O9378" t="s">
        <v>10908</v>
      </c>
      <c r="P9378" t="s">
        <v>10910</v>
      </c>
    </row>
    <row r="9379" spans="1:16" x14ac:dyDescent="0.3">
      <c r="A9379" t="s">
        <v>7789</v>
      </c>
      <c r="B9379" s="2" t="str">
        <f t="shared" si="440"/>
        <v>7101</v>
      </c>
      <c r="C9379" s="2">
        <f t="shared" si="438"/>
        <v>7101</v>
      </c>
      <c r="D9379" t="str">
        <f>VLOOKUP(C9379,'Cost Centre'!A:B,2,)</f>
        <v>Engineering services</v>
      </c>
      <c r="E9379" t="str">
        <f t="shared" si="439"/>
        <v>3</v>
      </c>
      <c r="F9379" t="s">
        <v>2148</v>
      </c>
      <c r="G9379" s="2">
        <v>0</v>
      </c>
      <c r="H9379" s="2">
        <v>0</v>
      </c>
      <c r="I9379" s="2">
        <v>0</v>
      </c>
      <c r="J9379" s="105">
        <f>SUMIF([1]MMM!$A:$A,A9379,[1]MMM!$F:$F)</f>
        <v>0</v>
      </c>
      <c r="K9379" s="2" t="s">
        <v>10</v>
      </c>
      <c r="L9379" s="2">
        <v>0</v>
      </c>
      <c r="M9379" t="s">
        <v>11396</v>
      </c>
      <c r="N9379" t="s">
        <v>14773</v>
      </c>
      <c r="O9379" t="s">
        <v>10908</v>
      </c>
      <c r="P9379" t="s">
        <v>10910</v>
      </c>
    </row>
    <row r="9380" spans="1:16" x14ac:dyDescent="0.3">
      <c r="A9380" t="s">
        <v>14791</v>
      </c>
      <c r="B9380" s="2" t="str">
        <f t="shared" si="440"/>
        <v>7101</v>
      </c>
      <c r="C9380" s="2">
        <f t="shared" si="438"/>
        <v>7101</v>
      </c>
      <c r="D9380" t="str">
        <f>VLOOKUP(C9380,'Cost Centre'!A:B,2,)</f>
        <v>Engineering services</v>
      </c>
      <c r="E9380" t="str">
        <f t="shared" si="439"/>
        <v>3</v>
      </c>
      <c r="F9380" t="s">
        <v>2150</v>
      </c>
      <c r="G9380" s="2">
        <v>0</v>
      </c>
      <c r="H9380" s="2">
        <v>0</v>
      </c>
      <c r="I9380" s="2">
        <v>0</v>
      </c>
      <c r="J9380" s="105">
        <f>SUMIF([1]MMM!$A:$A,A9380,[1]MMM!$F:$F)</f>
        <v>0</v>
      </c>
      <c r="K9380" s="2" t="s">
        <v>10</v>
      </c>
      <c r="L9380" s="2">
        <v>0</v>
      </c>
      <c r="M9380" t="s">
        <v>11396</v>
      </c>
      <c r="N9380" t="s">
        <v>14773</v>
      </c>
      <c r="O9380" t="s">
        <v>10908</v>
      </c>
      <c r="P9380" t="s">
        <v>10910</v>
      </c>
    </row>
    <row r="9381" spans="1:16" x14ac:dyDescent="0.3">
      <c r="A9381" t="s">
        <v>7790</v>
      </c>
      <c r="B9381" s="2" t="str">
        <f t="shared" si="440"/>
        <v>7101</v>
      </c>
      <c r="C9381" s="2">
        <f t="shared" si="438"/>
        <v>7101</v>
      </c>
      <c r="D9381" t="str">
        <f>VLOOKUP(C9381,'Cost Centre'!A:B,2,)</f>
        <v>Engineering services</v>
      </c>
      <c r="E9381" t="str">
        <f t="shared" si="439"/>
        <v>3</v>
      </c>
      <c r="F9381" t="s">
        <v>2152</v>
      </c>
      <c r="G9381" s="2">
        <v>0</v>
      </c>
      <c r="H9381" s="2">
        <v>9560234.8499999996</v>
      </c>
      <c r="I9381" s="2">
        <v>0</v>
      </c>
      <c r="J9381" s="105">
        <f>SUMIF([1]MMM!$A:$A,A9381,[1]MMM!$F:$F)</f>
        <v>9560234.8499999996</v>
      </c>
      <c r="K9381" s="2" t="s">
        <v>10</v>
      </c>
      <c r="L9381" s="2">
        <v>6888000</v>
      </c>
      <c r="M9381" t="s">
        <v>11396</v>
      </c>
      <c r="N9381" t="s">
        <v>14773</v>
      </c>
      <c r="O9381" t="s">
        <v>10908</v>
      </c>
      <c r="P9381" t="s">
        <v>10910</v>
      </c>
    </row>
    <row r="9382" spans="1:16" x14ac:dyDescent="0.3">
      <c r="A9382" t="s">
        <v>7791</v>
      </c>
      <c r="B9382" s="2" t="str">
        <f t="shared" si="440"/>
        <v>7101</v>
      </c>
      <c r="C9382" s="2">
        <f t="shared" si="438"/>
        <v>7101</v>
      </c>
      <c r="D9382" t="str">
        <f>VLOOKUP(C9382,'Cost Centre'!A:B,2,)</f>
        <v>Engineering services</v>
      </c>
      <c r="E9382" t="str">
        <f t="shared" si="439"/>
        <v>3</v>
      </c>
      <c r="F9382" t="s">
        <v>2154</v>
      </c>
      <c r="G9382" s="2">
        <v>0</v>
      </c>
      <c r="H9382" s="2">
        <v>62478.22</v>
      </c>
      <c r="I9382" s="2">
        <v>0</v>
      </c>
      <c r="J9382" s="105">
        <f>SUMIF([1]MMM!$A:$A,A9382,[1]MMM!$F:$F)</f>
        <v>62478.22</v>
      </c>
      <c r="K9382" s="2" t="s">
        <v>10</v>
      </c>
      <c r="L9382" s="2">
        <v>20904</v>
      </c>
      <c r="M9382" t="s">
        <v>11396</v>
      </c>
      <c r="N9382" t="s">
        <v>14773</v>
      </c>
      <c r="O9382" t="s">
        <v>10908</v>
      </c>
      <c r="P9382" t="s">
        <v>10910</v>
      </c>
    </row>
    <row r="9383" spans="1:16" x14ac:dyDescent="0.3">
      <c r="A9383" t="s">
        <v>14792</v>
      </c>
      <c r="B9383" s="2" t="str">
        <f t="shared" si="440"/>
        <v>7101</v>
      </c>
      <c r="C9383" s="2">
        <f t="shared" si="438"/>
        <v>7101</v>
      </c>
      <c r="D9383" t="str">
        <f>VLOOKUP(C9383,'Cost Centre'!A:B,2,)</f>
        <v>Engineering services</v>
      </c>
      <c r="E9383" t="str">
        <f t="shared" si="439"/>
        <v>3</v>
      </c>
      <c r="F9383" t="s">
        <v>10912</v>
      </c>
      <c r="G9383" s="2">
        <v>0</v>
      </c>
      <c r="H9383" s="2">
        <v>0</v>
      </c>
      <c r="I9383" s="2">
        <v>-13157943.039999999</v>
      </c>
      <c r="J9383" s="105">
        <f>SUMIF([1]MMM!$A:$A,A9383,[1]MMM!$F:$F)</f>
        <v>-13157943.039999999</v>
      </c>
      <c r="K9383" s="2" t="s">
        <v>10</v>
      </c>
      <c r="L9383" s="2">
        <v>0</v>
      </c>
      <c r="M9383" t="s">
        <v>11396</v>
      </c>
      <c r="N9383" t="s">
        <v>14773</v>
      </c>
      <c r="O9383" t="s">
        <v>10908</v>
      </c>
      <c r="P9383" t="s">
        <v>10913</v>
      </c>
    </row>
    <row r="9384" spans="1:16" x14ac:dyDescent="0.3">
      <c r="A9384" t="s">
        <v>14793</v>
      </c>
      <c r="B9384" s="2" t="str">
        <f t="shared" si="440"/>
        <v>7101</v>
      </c>
      <c r="C9384" s="2">
        <f t="shared" si="438"/>
        <v>7101</v>
      </c>
      <c r="D9384" t="str">
        <f>VLOOKUP(C9384,'Cost Centre'!A:B,2,)</f>
        <v>Engineering services</v>
      </c>
      <c r="E9384" t="str">
        <f t="shared" si="439"/>
        <v>3</v>
      </c>
      <c r="F9384" t="s">
        <v>10915</v>
      </c>
      <c r="G9384" s="2">
        <v>0</v>
      </c>
      <c r="H9384" s="2">
        <v>0</v>
      </c>
      <c r="I9384" s="2">
        <v>0</v>
      </c>
      <c r="J9384" s="105">
        <f>SUMIF([1]MMM!$A:$A,A9384,[1]MMM!$F:$F)</f>
        <v>0</v>
      </c>
      <c r="K9384" s="2" t="s">
        <v>10</v>
      </c>
      <c r="L9384" s="2">
        <v>0</v>
      </c>
      <c r="M9384" t="s">
        <v>11396</v>
      </c>
      <c r="N9384" t="s">
        <v>14773</v>
      </c>
      <c r="O9384" t="s">
        <v>10908</v>
      </c>
      <c r="P9384" t="s">
        <v>10913</v>
      </c>
    </row>
    <row r="9385" spans="1:16" x14ac:dyDescent="0.3">
      <c r="A9385" t="s">
        <v>1730</v>
      </c>
      <c r="B9385" s="2" t="str">
        <f t="shared" si="440"/>
        <v>7101</v>
      </c>
      <c r="C9385" s="2">
        <f t="shared" si="438"/>
        <v>7101</v>
      </c>
      <c r="D9385" t="str">
        <f>VLOOKUP(C9385,'Cost Centre'!A:B,2,)</f>
        <v>Engineering services</v>
      </c>
      <c r="E9385" t="str">
        <f t="shared" si="439"/>
        <v>8</v>
      </c>
      <c r="F9385" t="s">
        <v>462</v>
      </c>
      <c r="G9385" s="2">
        <v>5925485.8399999999</v>
      </c>
      <c r="H9385" s="2">
        <v>0</v>
      </c>
      <c r="I9385" s="2">
        <v>0</v>
      </c>
      <c r="J9385" s="105">
        <f>SUMIF([1]MMM!$A:$A,A9385,[1]MMM!$F:$F)</f>
        <v>5925485.8399999999</v>
      </c>
      <c r="K9385" s="2" t="s">
        <v>460</v>
      </c>
      <c r="L9385" s="2">
        <v>0</v>
      </c>
      <c r="M9385" t="s">
        <v>11396</v>
      </c>
      <c r="N9385" t="s">
        <v>14773</v>
      </c>
      <c r="O9385" t="s">
        <v>10916</v>
      </c>
      <c r="P9385" t="s">
        <v>10917</v>
      </c>
    </row>
    <row r="9386" spans="1:16" x14ac:dyDescent="0.3">
      <c r="A9386" t="s">
        <v>1731</v>
      </c>
      <c r="B9386" s="2" t="str">
        <f t="shared" si="440"/>
        <v>7101</v>
      </c>
      <c r="C9386" s="2">
        <f t="shared" si="438"/>
        <v>7101</v>
      </c>
      <c r="D9386" t="str">
        <f>VLOOKUP(C9386,'Cost Centre'!A:B,2,)</f>
        <v>Engineering services</v>
      </c>
      <c r="E9386" t="str">
        <f t="shared" si="439"/>
        <v>8</v>
      </c>
      <c r="F9386" t="s">
        <v>464</v>
      </c>
      <c r="G9386" s="2">
        <v>0</v>
      </c>
      <c r="H9386" s="2">
        <v>0</v>
      </c>
      <c r="I9386" s="2">
        <v>0</v>
      </c>
      <c r="J9386" s="105">
        <f>SUMIF([1]MMM!$A:$A,A9386,[1]MMM!$F:$F)</f>
        <v>0</v>
      </c>
      <c r="K9386" s="2" t="s">
        <v>460</v>
      </c>
      <c r="L9386" s="2">
        <v>0</v>
      </c>
      <c r="M9386" t="s">
        <v>11396</v>
      </c>
      <c r="N9386" t="s">
        <v>14773</v>
      </c>
      <c r="O9386" t="s">
        <v>10916</v>
      </c>
      <c r="P9386" t="s">
        <v>10917</v>
      </c>
    </row>
    <row r="9387" spans="1:16" x14ac:dyDescent="0.3">
      <c r="A9387" t="s">
        <v>1732</v>
      </c>
      <c r="B9387" s="2" t="str">
        <f t="shared" si="440"/>
        <v>7101</v>
      </c>
      <c r="C9387" s="2">
        <f t="shared" si="438"/>
        <v>7101</v>
      </c>
      <c r="D9387" t="str">
        <f>VLOOKUP(C9387,'Cost Centre'!A:B,2,)</f>
        <v>Engineering services</v>
      </c>
      <c r="E9387" t="str">
        <f t="shared" si="439"/>
        <v>8</v>
      </c>
      <c r="F9387" t="s">
        <v>466</v>
      </c>
      <c r="G9387" s="2">
        <v>0</v>
      </c>
      <c r="H9387" s="2">
        <v>0</v>
      </c>
      <c r="I9387" s="2">
        <v>0</v>
      </c>
      <c r="J9387" s="105">
        <f>SUMIF([1]MMM!$A:$A,A9387,[1]MMM!$F:$F)</f>
        <v>0</v>
      </c>
      <c r="K9387" s="2" t="s">
        <v>460</v>
      </c>
      <c r="L9387" s="2">
        <v>0</v>
      </c>
      <c r="M9387" t="s">
        <v>11396</v>
      </c>
      <c r="N9387" t="s">
        <v>14773</v>
      </c>
      <c r="O9387" t="s">
        <v>10916</v>
      </c>
      <c r="P9387" t="s">
        <v>10917</v>
      </c>
    </row>
    <row r="9388" spans="1:16" x14ac:dyDescent="0.3">
      <c r="A9388" t="s">
        <v>1733</v>
      </c>
      <c r="B9388" s="2" t="str">
        <f t="shared" si="440"/>
        <v>7101</v>
      </c>
      <c r="C9388" s="2">
        <f t="shared" si="438"/>
        <v>7101</v>
      </c>
      <c r="D9388" t="str">
        <f>VLOOKUP(C9388,'Cost Centre'!A:B,2,)</f>
        <v>Engineering services</v>
      </c>
      <c r="E9388" t="str">
        <f t="shared" si="439"/>
        <v>8</v>
      </c>
      <c r="F9388" t="s">
        <v>468</v>
      </c>
      <c r="G9388" s="2">
        <v>0</v>
      </c>
      <c r="H9388" s="2">
        <v>13157943.039999999</v>
      </c>
      <c r="I9388" s="2">
        <v>0</v>
      </c>
      <c r="J9388" s="105">
        <f>SUMIF([1]MMM!$A:$A,A9388,[1]MMM!$F:$F)</f>
        <v>13157943.039999999</v>
      </c>
      <c r="K9388" s="2" t="s">
        <v>460</v>
      </c>
      <c r="L9388" s="2">
        <v>0</v>
      </c>
      <c r="M9388" t="s">
        <v>11396</v>
      </c>
      <c r="N9388" t="s">
        <v>14773</v>
      </c>
      <c r="O9388" t="s">
        <v>10916</v>
      </c>
      <c r="P9388" t="s">
        <v>10917</v>
      </c>
    </row>
    <row r="9389" spans="1:16" x14ac:dyDescent="0.3">
      <c r="A9389" t="s">
        <v>1734</v>
      </c>
      <c r="B9389" s="2" t="str">
        <f t="shared" si="440"/>
        <v>7101</v>
      </c>
      <c r="C9389" s="2">
        <f t="shared" si="438"/>
        <v>7101</v>
      </c>
      <c r="D9389" t="str">
        <f>VLOOKUP(C9389,'Cost Centre'!A:B,2,)</f>
        <v>Engineering services</v>
      </c>
      <c r="E9389" t="str">
        <f t="shared" si="439"/>
        <v>8</v>
      </c>
      <c r="F9389" t="s">
        <v>470</v>
      </c>
      <c r="G9389" s="2">
        <v>0</v>
      </c>
      <c r="H9389" s="2">
        <v>0</v>
      </c>
      <c r="I9389" s="2">
        <v>0</v>
      </c>
      <c r="J9389" s="105">
        <f>SUMIF([1]MMM!$A:$A,A9389,[1]MMM!$F:$F)</f>
        <v>0</v>
      </c>
      <c r="K9389" s="2" t="s">
        <v>460</v>
      </c>
      <c r="L9389" s="2">
        <v>0</v>
      </c>
      <c r="M9389" t="s">
        <v>11396</v>
      </c>
      <c r="N9389" t="s">
        <v>14773</v>
      </c>
      <c r="O9389" t="s">
        <v>10916</v>
      </c>
      <c r="P9389" t="s">
        <v>10917</v>
      </c>
    </row>
    <row r="9390" spans="1:16" x14ac:dyDescent="0.3">
      <c r="A9390" t="s">
        <v>7792</v>
      </c>
      <c r="B9390" s="2" t="str">
        <f t="shared" si="440"/>
        <v>7101</v>
      </c>
      <c r="C9390" s="2">
        <f t="shared" si="438"/>
        <v>7101</v>
      </c>
      <c r="D9390" t="str">
        <f>VLOOKUP(C9390,'Cost Centre'!A:B,2,)</f>
        <v>Engineering services</v>
      </c>
      <c r="E9390" t="str">
        <f t="shared" si="439"/>
        <v>8</v>
      </c>
      <c r="F9390" t="s">
        <v>2159</v>
      </c>
      <c r="G9390" s="2">
        <v>0</v>
      </c>
      <c r="H9390" s="2">
        <v>0</v>
      </c>
      <c r="I9390" s="2">
        <v>0</v>
      </c>
      <c r="J9390" s="105">
        <f>SUMIF([1]MMM!$A:$A,A9390,[1]MMM!$F:$F)</f>
        <v>0</v>
      </c>
      <c r="K9390" s="2" t="s">
        <v>460</v>
      </c>
      <c r="L9390" s="2">
        <v>0</v>
      </c>
      <c r="M9390" t="s">
        <v>11396</v>
      </c>
      <c r="N9390" t="s">
        <v>14773</v>
      </c>
      <c r="O9390" t="s">
        <v>10916</v>
      </c>
      <c r="P9390" t="s">
        <v>10917</v>
      </c>
    </row>
    <row r="9391" spans="1:16" x14ac:dyDescent="0.3">
      <c r="A9391" t="s">
        <v>7793</v>
      </c>
      <c r="B9391" s="2" t="str">
        <f t="shared" si="440"/>
        <v>7302</v>
      </c>
      <c r="C9391" s="2">
        <f t="shared" si="438"/>
        <v>7302</v>
      </c>
      <c r="D9391" t="str">
        <f>VLOOKUP(C9391,'Cost Centre'!A:B,2,)</f>
        <v>Engineering services</v>
      </c>
      <c r="E9391" t="str">
        <f t="shared" si="439"/>
        <v>2</v>
      </c>
      <c r="F9391" t="s">
        <v>48</v>
      </c>
      <c r="G9391" s="2">
        <v>0</v>
      </c>
      <c r="H9391" s="2">
        <v>1773387.91</v>
      </c>
      <c r="I9391" s="2">
        <v>0</v>
      </c>
      <c r="J9391" s="105">
        <f>SUMIF([1]MMM!$A:$A,A9391,[1]MMM!$F:$F)</f>
        <v>1899926.82</v>
      </c>
      <c r="K9391" s="2" t="s">
        <v>10</v>
      </c>
      <c r="L9391" s="2">
        <v>2517899</v>
      </c>
      <c r="M9391" t="s">
        <v>11396</v>
      </c>
      <c r="N9391" t="s">
        <v>14794</v>
      </c>
      <c r="O9391" t="s">
        <v>10871</v>
      </c>
      <c r="P9391" t="s">
        <v>10875</v>
      </c>
    </row>
    <row r="9392" spans="1:16" x14ac:dyDescent="0.3">
      <c r="A9392" t="s">
        <v>7794</v>
      </c>
      <c r="B9392" s="2" t="str">
        <f t="shared" si="440"/>
        <v>7302</v>
      </c>
      <c r="C9392" s="2">
        <f t="shared" si="438"/>
        <v>7302</v>
      </c>
      <c r="D9392" t="str">
        <f>VLOOKUP(C9392,'Cost Centre'!A:B,2,)</f>
        <v>Engineering services</v>
      </c>
      <c r="E9392" t="str">
        <f t="shared" si="439"/>
        <v>2</v>
      </c>
      <c r="F9392" t="s">
        <v>52</v>
      </c>
      <c r="G9392" s="2">
        <v>0</v>
      </c>
      <c r="H9392" s="2">
        <v>20456.88</v>
      </c>
      <c r="I9392" s="2">
        <v>0</v>
      </c>
      <c r="J9392" s="105">
        <f>SUMIF([1]MMM!$A:$A,A9392,[1]MMM!$F:$F)</f>
        <v>20456.88</v>
      </c>
      <c r="K9392" s="2" t="s">
        <v>10</v>
      </c>
      <c r="L9392" s="2">
        <v>20496</v>
      </c>
      <c r="M9392" t="s">
        <v>11396</v>
      </c>
      <c r="N9392" t="s">
        <v>14794</v>
      </c>
      <c r="O9392" t="s">
        <v>10871</v>
      </c>
      <c r="P9392" t="s">
        <v>10875</v>
      </c>
    </row>
    <row r="9393" spans="1:16" x14ac:dyDescent="0.3">
      <c r="A9393" t="s">
        <v>7795</v>
      </c>
      <c r="B9393" s="2" t="str">
        <f t="shared" si="440"/>
        <v>7302</v>
      </c>
      <c r="C9393" s="2">
        <f t="shared" si="438"/>
        <v>7302</v>
      </c>
      <c r="D9393" t="str">
        <f>VLOOKUP(C9393,'Cost Centre'!A:B,2,)</f>
        <v>Engineering services</v>
      </c>
      <c r="E9393" t="str">
        <f t="shared" si="439"/>
        <v>2</v>
      </c>
      <c r="F9393" t="s">
        <v>55</v>
      </c>
      <c r="G9393" s="2">
        <v>0</v>
      </c>
      <c r="H9393" s="2">
        <v>186141.72</v>
      </c>
      <c r="I9393" s="2">
        <v>0</v>
      </c>
      <c r="J9393" s="105">
        <f>SUMIF([1]MMM!$A:$A,A9393,[1]MMM!$F:$F)</f>
        <v>186545.06</v>
      </c>
      <c r="K9393" s="2" t="s">
        <v>10</v>
      </c>
      <c r="L9393" s="2">
        <v>182568</v>
      </c>
      <c r="M9393" t="s">
        <v>11396</v>
      </c>
      <c r="N9393" t="s">
        <v>14794</v>
      </c>
      <c r="O9393" t="s">
        <v>10871</v>
      </c>
      <c r="P9393" t="s">
        <v>10875</v>
      </c>
    </row>
    <row r="9394" spans="1:16" x14ac:dyDescent="0.3">
      <c r="A9394" t="s">
        <v>7796</v>
      </c>
      <c r="B9394" s="2" t="str">
        <f t="shared" si="440"/>
        <v>7302</v>
      </c>
      <c r="C9394" s="2">
        <f t="shared" si="438"/>
        <v>7302</v>
      </c>
      <c r="D9394" t="str">
        <f>VLOOKUP(C9394,'Cost Centre'!A:B,2,)</f>
        <v>Engineering services</v>
      </c>
      <c r="E9394" t="str">
        <f t="shared" si="439"/>
        <v>2</v>
      </c>
      <c r="F9394" t="s">
        <v>56</v>
      </c>
      <c r="G9394" s="2">
        <v>0</v>
      </c>
      <c r="H9394" s="2">
        <v>185765.61</v>
      </c>
      <c r="I9394" s="2">
        <v>0</v>
      </c>
      <c r="J9394" s="105">
        <f>SUMIF([1]MMM!$A:$A,A9394,[1]MMM!$F:$F)</f>
        <v>217968.71</v>
      </c>
      <c r="K9394" s="2" t="s">
        <v>10</v>
      </c>
      <c r="L9394" s="2">
        <v>149003</v>
      </c>
      <c r="M9394" t="s">
        <v>11396</v>
      </c>
      <c r="N9394" t="s">
        <v>14794</v>
      </c>
      <c r="O9394" t="s">
        <v>10871</v>
      </c>
      <c r="P9394" t="s">
        <v>10875</v>
      </c>
    </row>
    <row r="9395" spans="1:16" x14ac:dyDescent="0.3">
      <c r="A9395" t="s">
        <v>7797</v>
      </c>
      <c r="B9395" s="2" t="str">
        <f t="shared" si="440"/>
        <v>7302</v>
      </c>
      <c r="C9395" s="2">
        <f t="shared" si="438"/>
        <v>7302</v>
      </c>
      <c r="D9395" t="str">
        <f>VLOOKUP(C9395,'Cost Centre'!A:B,2,)</f>
        <v>Engineering services</v>
      </c>
      <c r="E9395" t="str">
        <f t="shared" si="439"/>
        <v>2</v>
      </c>
      <c r="F9395" t="s">
        <v>57</v>
      </c>
      <c r="G9395" s="2">
        <v>0</v>
      </c>
      <c r="H9395" s="2">
        <v>128213.69</v>
      </c>
      <c r="I9395" s="2">
        <v>0</v>
      </c>
      <c r="J9395" s="105">
        <f>SUMIF([1]MMM!$A:$A,A9395,[1]MMM!$F:$F)</f>
        <v>129245.71</v>
      </c>
      <c r="K9395" s="2" t="s">
        <v>10</v>
      </c>
      <c r="L9395" s="2">
        <v>200787</v>
      </c>
      <c r="M9395" t="s">
        <v>11396</v>
      </c>
      <c r="N9395" t="s">
        <v>14794</v>
      </c>
      <c r="O9395" t="s">
        <v>10871</v>
      </c>
      <c r="P9395" t="s">
        <v>10875</v>
      </c>
    </row>
    <row r="9396" spans="1:16" x14ac:dyDescent="0.3">
      <c r="A9396" t="s">
        <v>7798</v>
      </c>
      <c r="B9396" s="2" t="str">
        <f t="shared" si="440"/>
        <v>7302</v>
      </c>
      <c r="C9396" s="2">
        <f t="shared" si="438"/>
        <v>7302</v>
      </c>
      <c r="D9396" t="str">
        <f>VLOOKUP(C9396,'Cost Centre'!A:B,2,)</f>
        <v>Engineering services</v>
      </c>
      <c r="E9396" t="str">
        <f t="shared" si="439"/>
        <v>2</v>
      </c>
      <c r="F9396" t="s">
        <v>61</v>
      </c>
      <c r="G9396" s="2">
        <v>0</v>
      </c>
      <c r="H9396" s="2">
        <v>158703.01</v>
      </c>
      <c r="I9396" s="2">
        <v>0</v>
      </c>
      <c r="J9396" s="105">
        <f>SUMIF([1]MMM!$A:$A,A9396,[1]MMM!$F:$F)</f>
        <v>158703.01</v>
      </c>
      <c r="K9396" s="2" t="s">
        <v>10</v>
      </c>
      <c r="L9396" s="2">
        <v>209828</v>
      </c>
      <c r="M9396" t="s">
        <v>11396</v>
      </c>
      <c r="N9396" t="s">
        <v>14794</v>
      </c>
      <c r="O9396" t="s">
        <v>10871</v>
      </c>
      <c r="P9396" t="s">
        <v>10875</v>
      </c>
    </row>
    <row r="9397" spans="1:16" x14ac:dyDescent="0.3">
      <c r="A9397" t="s">
        <v>7799</v>
      </c>
      <c r="B9397" s="2" t="str">
        <f t="shared" si="440"/>
        <v>7302</v>
      </c>
      <c r="C9397" s="2">
        <f t="shared" si="438"/>
        <v>7302</v>
      </c>
      <c r="D9397" t="str">
        <f>VLOOKUP(C9397,'Cost Centre'!A:B,2,)</f>
        <v>Engineering services</v>
      </c>
      <c r="E9397" t="str">
        <f t="shared" si="439"/>
        <v>2</v>
      </c>
      <c r="F9397" t="s">
        <v>62</v>
      </c>
      <c r="G9397" s="2">
        <v>0</v>
      </c>
      <c r="H9397" s="2">
        <v>0</v>
      </c>
      <c r="I9397" s="2">
        <v>0</v>
      </c>
      <c r="J9397" s="105">
        <f>SUMIF([1]MMM!$A:$A,A9397,[1]MMM!$F:$F)</f>
        <v>0</v>
      </c>
      <c r="K9397" s="2" t="s">
        <v>10</v>
      </c>
      <c r="L9397" s="2">
        <v>0</v>
      </c>
      <c r="M9397" t="s">
        <v>11396</v>
      </c>
      <c r="N9397" t="s">
        <v>14794</v>
      </c>
      <c r="O9397" t="s">
        <v>10871</v>
      </c>
      <c r="P9397" t="s">
        <v>10875</v>
      </c>
    </row>
    <row r="9398" spans="1:16" x14ac:dyDescent="0.3">
      <c r="A9398" t="s">
        <v>7800</v>
      </c>
      <c r="B9398" s="2" t="str">
        <f t="shared" si="440"/>
        <v>7302</v>
      </c>
      <c r="C9398" s="2">
        <f t="shared" si="438"/>
        <v>7302</v>
      </c>
      <c r="D9398" t="str">
        <f>VLOOKUP(C9398,'Cost Centre'!A:B,2,)</f>
        <v>Engineering services</v>
      </c>
      <c r="E9398" t="str">
        <f t="shared" si="439"/>
        <v>2</v>
      </c>
      <c r="F9398" t="s">
        <v>63</v>
      </c>
      <c r="G9398" s="2">
        <v>0</v>
      </c>
      <c r="H9398" s="2">
        <v>118410</v>
      </c>
      <c r="I9398" s="2">
        <v>0</v>
      </c>
      <c r="J9398" s="105">
        <f>SUMIF([1]MMM!$A:$A,A9398,[1]MMM!$F:$F)</f>
        <v>130890</v>
      </c>
      <c r="K9398" s="2" t="s">
        <v>10</v>
      </c>
      <c r="L9398" s="2">
        <v>63462</v>
      </c>
      <c r="M9398" t="s">
        <v>11396</v>
      </c>
      <c r="N9398" t="s">
        <v>14794</v>
      </c>
      <c r="O9398" t="s">
        <v>10871</v>
      </c>
      <c r="P9398" t="s">
        <v>10875</v>
      </c>
    </row>
    <row r="9399" spans="1:16" x14ac:dyDescent="0.3">
      <c r="A9399" t="s">
        <v>7801</v>
      </c>
      <c r="B9399" s="2" t="str">
        <f t="shared" si="440"/>
        <v>7302</v>
      </c>
      <c r="C9399" s="2">
        <f t="shared" si="438"/>
        <v>7302</v>
      </c>
      <c r="D9399" t="str">
        <f>VLOOKUP(C9399,'Cost Centre'!A:B,2,)</f>
        <v>Engineering services</v>
      </c>
      <c r="E9399" t="str">
        <f t="shared" si="439"/>
        <v>2</v>
      </c>
      <c r="F9399" t="s">
        <v>67</v>
      </c>
      <c r="G9399" s="2">
        <v>0</v>
      </c>
      <c r="H9399" s="2">
        <v>778.75</v>
      </c>
      <c r="I9399" s="2">
        <v>0</v>
      </c>
      <c r="J9399" s="105">
        <f>SUMIF([1]MMM!$A:$A,A9399,[1]MMM!$F:$F)</f>
        <v>840</v>
      </c>
      <c r="K9399" s="2" t="s">
        <v>10</v>
      </c>
      <c r="L9399" s="2">
        <v>1272</v>
      </c>
      <c r="M9399" t="s">
        <v>11396</v>
      </c>
      <c r="N9399" t="s">
        <v>14794</v>
      </c>
      <c r="O9399" t="s">
        <v>10871</v>
      </c>
      <c r="P9399" t="s">
        <v>10876</v>
      </c>
    </row>
    <row r="9400" spans="1:16" x14ac:dyDescent="0.3">
      <c r="A9400" t="s">
        <v>7802</v>
      </c>
      <c r="B9400" s="2" t="str">
        <f t="shared" si="440"/>
        <v>7302</v>
      </c>
      <c r="C9400" s="2">
        <f t="shared" si="438"/>
        <v>7302</v>
      </c>
      <c r="D9400" t="str">
        <f>VLOOKUP(C9400,'Cost Centre'!A:B,2,)</f>
        <v>Engineering services</v>
      </c>
      <c r="E9400" t="str">
        <f t="shared" si="439"/>
        <v>2</v>
      </c>
      <c r="F9400" t="s">
        <v>68</v>
      </c>
      <c r="G9400" s="2">
        <v>0</v>
      </c>
      <c r="H9400" s="2">
        <v>27562.38</v>
      </c>
      <c r="I9400" s="2">
        <v>0</v>
      </c>
      <c r="J9400" s="105">
        <f>SUMIF([1]MMM!$A:$A,A9400,[1]MMM!$F:$F)</f>
        <v>29479.43</v>
      </c>
      <c r="K9400" s="2" t="s">
        <v>10</v>
      </c>
      <c r="L9400" s="2">
        <v>30367</v>
      </c>
      <c r="M9400" t="s">
        <v>11396</v>
      </c>
      <c r="N9400" t="s">
        <v>14794</v>
      </c>
      <c r="O9400" t="s">
        <v>10871</v>
      </c>
      <c r="P9400" t="s">
        <v>10876</v>
      </c>
    </row>
    <row r="9401" spans="1:16" x14ac:dyDescent="0.3">
      <c r="A9401" t="s">
        <v>7803</v>
      </c>
      <c r="B9401" s="2" t="str">
        <f t="shared" si="440"/>
        <v>7302</v>
      </c>
      <c r="C9401" s="2">
        <f t="shared" si="438"/>
        <v>7302</v>
      </c>
      <c r="D9401" t="str">
        <f>VLOOKUP(C9401,'Cost Centre'!A:B,2,)</f>
        <v>Engineering services</v>
      </c>
      <c r="E9401" t="str">
        <f t="shared" si="439"/>
        <v>2</v>
      </c>
      <c r="F9401" t="s">
        <v>10877</v>
      </c>
      <c r="G9401" s="2">
        <v>0</v>
      </c>
      <c r="H9401" s="2">
        <v>132026.41</v>
      </c>
      <c r="I9401" s="2">
        <v>0</v>
      </c>
      <c r="J9401" s="105">
        <f>SUMIF([1]MMM!$A:$A,A9401,[1]MMM!$F:$F)</f>
        <v>132026.41</v>
      </c>
      <c r="K9401" s="2" t="s">
        <v>10</v>
      </c>
      <c r="L9401" s="2">
        <v>127115</v>
      </c>
      <c r="M9401" t="s">
        <v>11396</v>
      </c>
      <c r="N9401" t="s">
        <v>14794</v>
      </c>
      <c r="O9401" t="s">
        <v>10871</v>
      </c>
      <c r="P9401" t="s">
        <v>10876</v>
      </c>
    </row>
    <row r="9402" spans="1:16" x14ac:dyDescent="0.3">
      <c r="A9402" t="s">
        <v>7804</v>
      </c>
      <c r="B9402" s="2" t="str">
        <f t="shared" si="440"/>
        <v>7302</v>
      </c>
      <c r="C9402" s="2">
        <f t="shared" si="438"/>
        <v>7302</v>
      </c>
      <c r="D9402" t="str">
        <f>VLOOKUP(C9402,'Cost Centre'!A:B,2,)</f>
        <v>Engineering services</v>
      </c>
      <c r="E9402" t="str">
        <f t="shared" si="439"/>
        <v>2</v>
      </c>
      <c r="F9402" t="s">
        <v>69</v>
      </c>
      <c r="G9402" s="2">
        <v>0</v>
      </c>
      <c r="H9402" s="2">
        <v>281440.77</v>
      </c>
      <c r="I9402" s="2">
        <v>0</v>
      </c>
      <c r="J9402" s="105">
        <f>SUMIF([1]MMM!$A:$A,A9402,[1]MMM!$F:$F)</f>
        <v>300761.78000000003</v>
      </c>
      <c r="K9402" s="2" t="s">
        <v>10</v>
      </c>
      <c r="L9402" s="2">
        <v>376499</v>
      </c>
      <c r="M9402" t="s">
        <v>11396</v>
      </c>
      <c r="N9402" t="s">
        <v>14794</v>
      </c>
      <c r="O9402" t="s">
        <v>10871</v>
      </c>
      <c r="P9402" t="s">
        <v>10876</v>
      </c>
    </row>
    <row r="9403" spans="1:16" x14ac:dyDescent="0.3">
      <c r="A9403" t="s">
        <v>7805</v>
      </c>
      <c r="B9403" s="2" t="str">
        <f t="shared" si="440"/>
        <v>7302</v>
      </c>
      <c r="C9403" s="2">
        <f t="shared" si="438"/>
        <v>7302</v>
      </c>
      <c r="D9403" t="str">
        <f>VLOOKUP(C9403,'Cost Centre'!A:B,2,)</f>
        <v>Engineering services</v>
      </c>
      <c r="E9403" t="str">
        <f t="shared" si="439"/>
        <v>2</v>
      </c>
      <c r="F9403" t="s">
        <v>70</v>
      </c>
      <c r="G9403" s="2">
        <v>0</v>
      </c>
      <c r="H9403" s="2">
        <v>13106.47</v>
      </c>
      <c r="I9403" s="2">
        <v>0</v>
      </c>
      <c r="J9403" s="105">
        <f>SUMIF([1]MMM!$A:$A,A9403,[1]MMM!$F:$F)</f>
        <v>14030.95</v>
      </c>
      <c r="K9403" s="2" t="s">
        <v>10</v>
      </c>
      <c r="L9403" s="2">
        <v>22956</v>
      </c>
      <c r="M9403" t="s">
        <v>11396</v>
      </c>
      <c r="N9403" t="s">
        <v>14794</v>
      </c>
      <c r="O9403" t="s">
        <v>10871</v>
      </c>
      <c r="P9403" t="s">
        <v>10876</v>
      </c>
    </row>
    <row r="9404" spans="1:16" x14ac:dyDescent="0.3">
      <c r="A9404" t="s">
        <v>7806</v>
      </c>
      <c r="B9404" s="2" t="str">
        <f t="shared" si="440"/>
        <v>7302</v>
      </c>
      <c r="C9404" s="2">
        <f t="shared" si="438"/>
        <v>7302</v>
      </c>
      <c r="D9404" t="str">
        <f>VLOOKUP(C9404,'Cost Centre'!A:B,2,)</f>
        <v>Engineering services</v>
      </c>
      <c r="E9404" t="str">
        <f t="shared" si="439"/>
        <v>2</v>
      </c>
      <c r="F9404" t="s">
        <v>2224</v>
      </c>
      <c r="G9404" s="2">
        <v>0</v>
      </c>
      <c r="H9404" s="2">
        <v>35</v>
      </c>
      <c r="I9404" s="2">
        <v>0</v>
      </c>
      <c r="J9404" s="105">
        <f>SUMIF([1]MMM!$A:$A,A9404,[1]MMM!$F:$F)</f>
        <v>35</v>
      </c>
      <c r="K9404" s="2" t="s">
        <v>10</v>
      </c>
      <c r="L9404" s="2">
        <v>5203</v>
      </c>
      <c r="M9404" t="s">
        <v>11396</v>
      </c>
      <c r="N9404" t="s">
        <v>14794</v>
      </c>
      <c r="O9404" t="s">
        <v>10871</v>
      </c>
      <c r="P9404" t="s">
        <v>10879</v>
      </c>
    </row>
    <row r="9405" spans="1:16" x14ac:dyDescent="0.3">
      <c r="A9405" t="s">
        <v>7807</v>
      </c>
      <c r="B9405" s="2" t="str">
        <f t="shared" si="440"/>
        <v>7302</v>
      </c>
      <c r="C9405" s="2">
        <f t="shared" si="438"/>
        <v>7302</v>
      </c>
      <c r="D9405" t="str">
        <f>VLOOKUP(C9405,'Cost Centre'!A:B,2,)</f>
        <v>Engineering services</v>
      </c>
      <c r="E9405" t="str">
        <f t="shared" si="439"/>
        <v>2</v>
      </c>
      <c r="F9405" t="s">
        <v>2224</v>
      </c>
      <c r="G9405" s="2">
        <v>0</v>
      </c>
      <c r="H9405" s="2">
        <v>375461.23</v>
      </c>
      <c r="I9405" s="2">
        <v>0</v>
      </c>
      <c r="J9405" s="105">
        <f>SUMIF([1]MMM!$A:$A,A9405,[1]MMM!$F:$F)</f>
        <v>375461.23</v>
      </c>
      <c r="K9405" s="2" t="s">
        <v>10</v>
      </c>
      <c r="L9405" s="2">
        <v>2667609</v>
      </c>
      <c r="M9405" t="s">
        <v>11396</v>
      </c>
      <c r="N9405" t="s">
        <v>14794</v>
      </c>
      <c r="O9405" t="s">
        <v>10871</v>
      </c>
      <c r="P9405" t="s">
        <v>10879</v>
      </c>
    </row>
    <row r="9406" spans="1:16" x14ac:dyDescent="0.3">
      <c r="A9406" t="s">
        <v>7808</v>
      </c>
      <c r="B9406" s="2" t="str">
        <f t="shared" si="440"/>
        <v>7302</v>
      </c>
      <c r="C9406" s="2">
        <f t="shared" si="438"/>
        <v>7302</v>
      </c>
      <c r="D9406" t="str">
        <f>VLOOKUP(C9406,'Cost Centre'!A:B,2,)</f>
        <v>Engineering services</v>
      </c>
      <c r="E9406" t="str">
        <f t="shared" si="439"/>
        <v>2</v>
      </c>
      <c r="F9406" t="s">
        <v>93</v>
      </c>
      <c r="G9406" s="2">
        <v>0</v>
      </c>
      <c r="H9406" s="2">
        <v>0</v>
      </c>
      <c r="I9406" s="2">
        <v>0</v>
      </c>
      <c r="J9406" s="105">
        <f>SUMIF([1]MMM!$A:$A,A9406,[1]MMM!$F:$F)</f>
        <v>0</v>
      </c>
      <c r="K9406" s="2" t="s">
        <v>10</v>
      </c>
      <c r="L9406" s="2">
        <v>11985</v>
      </c>
      <c r="M9406" t="s">
        <v>11396</v>
      </c>
      <c r="N9406" t="s">
        <v>14794</v>
      </c>
      <c r="O9406" t="s">
        <v>10871</v>
      </c>
      <c r="P9406" t="s">
        <v>10881</v>
      </c>
    </row>
    <row r="9407" spans="1:16" x14ac:dyDescent="0.3">
      <c r="A9407" t="s">
        <v>7809</v>
      </c>
      <c r="B9407" s="2" t="str">
        <f t="shared" si="440"/>
        <v>7302</v>
      </c>
      <c r="C9407" s="2">
        <f t="shared" si="438"/>
        <v>7302</v>
      </c>
      <c r="D9407" t="str">
        <f>VLOOKUP(C9407,'Cost Centre'!A:B,2,)</f>
        <v>Engineering services</v>
      </c>
      <c r="E9407" t="str">
        <f t="shared" si="439"/>
        <v>2</v>
      </c>
      <c r="F9407" t="s">
        <v>93</v>
      </c>
      <c r="G9407" s="2">
        <v>0</v>
      </c>
      <c r="H9407" s="2">
        <v>25600.28</v>
      </c>
      <c r="I9407" s="2">
        <v>0</v>
      </c>
      <c r="J9407" s="105">
        <f>SUMIF([1]MMM!$A:$A,A9407,[1]MMM!$F:$F)</f>
        <v>27300.54</v>
      </c>
      <c r="K9407" s="2" t="s">
        <v>10</v>
      </c>
      <c r="L9407" s="2">
        <v>0</v>
      </c>
      <c r="M9407" t="s">
        <v>11396</v>
      </c>
      <c r="N9407" t="s">
        <v>14794</v>
      </c>
      <c r="O9407" t="s">
        <v>10871</v>
      </c>
      <c r="P9407" t="s">
        <v>10881</v>
      </c>
    </row>
    <row r="9408" spans="1:16" x14ac:dyDescent="0.3">
      <c r="A9408" t="s">
        <v>7810</v>
      </c>
      <c r="B9408" s="2" t="str">
        <f t="shared" si="440"/>
        <v>7302</v>
      </c>
      <c r="C9408" s="2">
        <f t="shared" si="438"/>
        <v>7302</v>
      </c>
      <c r="D9408" t="str">
        <f>VLOOKUP(C9408,'Cost Centre'!A:B,2,)</f>
        <v>Engineering services</v>
      </c>
      <c r="E9408" t="str">
        <f t="shared" si="439"/>
        <v>3</v>
      </c>
      <c r="F9408" t="s">
        <v>10944</v>
      </c>
      <c r="G9408" s="2">
        <v>0</v>
      </c>
      <c r="H9408" s="2">
        <v>18900</v>
      </c>
      <c r="I9408" s="2">
        <v>0</v>
      </c>
      <c r="J9408" s="105">
        <f>SUMIF([1]MMM!$A:$A,A9408,[1]MMM!$F:$F)</f>
        <v>18900</v>
      </c>
      <c r="K9408" s="2" t="s">
        <v>10</v>
      </c>
      <c r="L9408" s="2">
        <v>492192</v>
      </c>
      <c r="M9408" t="s">
        <v>11396</v>
      </c>
      <c r="N9408" t="s">
        <v>14794</v>
      </c>
      <c r="O9408" t="s">
        <v>10908</v>
      </c>
      <c r="P9408" t="s">
        <v>10910</v>
      </c>
    </row>
    <row r="9409" spans="1:16" x14ac:dyDescent="0.3">
      <c r="A9409" t="s">
        <v>7811</v>
      </c>
      <c r="B9409" s="2" t="str">
        <f t="shared" si="440"/>
        <v>7302</v>
      </c>
      <c r="C9409" s="2">
        <f t="shared" si="438"/>
        <v>7302</v>
      </c>
      <c r="D9409" t="str">
        <f>VLOOKUP(C9409,'Cost Centre'!A:B,2,)</f>
        <v>Engineering services</v>
      </c>
      <c r="E9409" t="str">
        <f t="shared" si="439"/>
        <v>3</v>
      </c>
      <c r="F9409" t="s">
        <v>10945</v>
      </c>
      <c r="G9409" s="2">
        <v>0</v>
      </c>
      <c r="H9409" s="2">
        <v>20667.509999999998</v>
      </c>
      <c r="I9409" s="2">
        <v>0</v>
      </c>
      <c r="J9409" s="105">
        <f>SUMIF([1]MMM!$A:$A,A9409,[1]MMM!$F:$F)</f>
        <v>20667.509999999998</v>
      </c>
      <c r="K9409" s="2" t="s">
        <v>10</v>
      </c>
      <c r="L9409" s="2">
        <v>464666</v>
      </c>
      <c r="M9409" t="s">
        <v>11396</v>
      </c>
      <c r="N9409" t="s">
        <v>14794</v>
      </c>
      <c r="O9409" t="s">
        <v>10908</v>
      </c>
      <c r="P9409" t="s">
        <v>10910</v>
      </c>
    </row>
    <row r="9410" spans="1:16" x14ac:dyDescent="0.3">
      <c r="A9410" t="s">
        <v>7812</v>
      </c>
      <c r="B9410" s="2" t="str">
        <f t="shared" si="440"/>
        <v>7302</v>
      </c>
      <c r="C9410" s="2">
        <f t="shared" ref="C9410:C9473" si="441">VALUE(B9410)</f>
        <v>7302</v>
      </c>
      <c r="D9410" t="str">
        <f>VLOOKUP(C9410,'Cost Centre'!A:B,2,)</f>
        <v>Engineering services</v>
      </c>
      <c r="E9410" t="str">
        <f t="shared" ref="E9410:E9473" si="442">MID(A9410,5,1)</f>
        <v>3</v>
      </c>
      <c r="F9410" t="s">
        <v>2154</v>
      </c>
      <c r="G9410" s="2">
        <v>0</v>
      </c>
      <c r="H9410" s="2">
        <v>69687.789999999994</v>
      </c>
      <c r="I9410" s="2">
        <v>0</v>
      </c>
      <c r="J9410" s="105">
        <f>SUMIF([1]MMM!$A:$A,A9410,[1]MMM!$F:$F)</f>
        <v>69687.789999999994</v>
      </c>
      <c r="K9410" s="2" t="s">
        <v>10</v>
      </c>
      <c r="L9410" s="2">
        <v>59124</v>
      </c>
      <c r="M9410" t="s">
        <v>11396</v>
      </c>
      <c r="N9410" t="s">
        <v>14794</v>
      </c>
      <c r="O9410" t="s">
        <v>10908</v>
      </c>
      <c r="P9410" t="s">
        <v>10910</v>
      </c>
    </row>
    <row r="9411" spans="1:16" x14ac:dyDescent="0.3">
      <c r="A9411" t="s">
        <v>14795</v>
      </c>
      <c r="B9411" s="2" t="str">
        <f t="shared" ref="B9411:B9474" si="443">MID(A9411,1,4)</f>
        <v>7302</v>
      </c>
      <c r="C9411" s="2">
        <f t="shared" si="441"/>
        <v>7302</v>
      </c>
      <c r="D9411" t="str">
        <f>VLOOKUP(C9411,'Cost Centre'!A:B,2,)</f>
        <v>Engineering services</v>
      </c>
      <c r="E9411" t="str">
        <f t="shared" si="442"/>
        <v>3</v>
      </c>
      <c r="F9411" t="s">
        <v>10912</v>
      </c>
      <c r="G9411" s="2">
        <v>0</v>
      </c>
      <c r="H9411" s="2">
        <v>0</v>
      </c>
      <c r="I9411" s="2">
        <v>-3154973.57</v>
      </c>
      <c r="J9411" s="105">
        <f>SUMIF([1]MMM!$A:$A,A9411,[1]MMM!$F:$F)</f>
        <v>-3154973.57</v>
      </c>
      <c r="K9411" s="2" t="s">
        <v>10</v>
      </c>
      <c r="L9411" s="2">
        <v>0</v>
      </c>
      <c r="M9411" t="s">
        <v>11396</v>
      </c>
      <c r="N9411" t="s">
        <v>14794</v>
      </c>
      <c r="O9411" t="s">
        <v>10908</v>
      </c>
      <c r="P9411" t="s">
        <v>10913</v>
      </c>
    </row>
    <row r="9412" spans="1:16" x14ac:dyDescent="0.3">
      <c r="A9412" t="s">
        <v>14796</v>
      </c>
      <c r="B9412" s="2" t="str">
        <f t="shared" si="443"/>
        <v>7302</v>
      </c>
      <c r="C9412" s="2">
        <f t="shared" si="441"/>
        <v>7302</v>
      </c>
      <c r="D9412" t="str">
        <f>VLOOKUP(C9412,'Cost Centre'!A:B,2,)</f>
        <v>Engineering services</v>
      </c>
      <c r="E9412" t="str">
        <f t="shared" si="442"/>
        <v>3</v>
      </c>
      <c r="F9412" t="s">
        <v>10915</v>
      </c>
      <c r="G9412" s="2">
        <v>0</v>
      </c>
      <c r="H9412" s="2">
        <v>0</v>
      </c>
      <c r="I9412" s="2">
        <v>0</v>
      </c>
      <c r="J9412" s="105">
        <f>SUMIF([1]MMM!$A:$A,A9412,[1]MMM!$F:$F)</f>
        <v>0</v>
      </c>
      <c r="K9412" s="2" t="s">
        <v>10</v>
      </c>
      <c r="L9412" s="2">
        <v>0</v>
      </c>
      <c r="M9412" t="s">
        <v>11396</v>
      </c>
      <c r="N9412" t="s">
        <v>14794</v>
      </c>
      <c r="O9412" t="s">
        <v>10908</v>
      </c>
      <c r="P9412" t="s">
        <v>10913</v>
      </c>
    </row>
    <row r="9413" spans="1:16" x14ac:dyDescent="0.3">
      <c r="A9413" t="s">
        <v>1735</v>
      </c>
      <c r="B9413" s="2" t="str">
        <f t="shared" si="443"/>
        <v>7302</v>
      </c>
      <c r="C9413" s="2">
        <f t="shared" si="441"/>
        <v>7302</v>
      </c>
      <c r="D9413" t="str">
        <f>VLOOKUP(C9413,'Cost Centre'!A:B,2,)</f>
        <v>Engineering services</v>
      </c>
      <c r="E9413" t="str">
        <f t="shared" si="442"/>
        <v>8</v>
      </c>
      <c r="F9413" t="s">
        <v>462</v>
      </c>
      <c r="G9413" s="2">
        <v>3489210.14</v>
      </c>
      <c r="H9413" s="2">
        <v>0</v>
      </c>
      <c r="I9413" s="2">
        <v>0</v>
      </c>
      <c r="J9413" s="105">
        <f>SUMIF([1]MMM!$A:$A,A9413,[1]MMM!$F:$F)</f>
        <v>3489210.14</v>
      </c>
      <c r="K9413" s="2" t="s">
        <v>460</v>
      </c>
      <c r="L9413" s="2">
        <v>0</v>
      </c>
      <c r="M9413" t="s">
        <v>11396</v>
      </c>
      <c r="N9413" t="s">
        <v>14794</v>
      </c>
      <c r="O9413" t="s">
        <v>10916</v>
      </c>
      <c r="P9413" t="s">
        <v>10917</v>
      </c>
    </row>
    <row r="9414" spans="1:16" x14ac:dyDescent="0.3">
      <c r="A9414" t="s">
        <v>1736</v>
      </c>
      <c r="B9414" s="2" t="str">
        <f t="shared" si="443"/>
        <v>7302</v>
      </c>
      <c r="C9414" s="2">
        <f t="shared" si="441"/>
        <v>7302</v>
      </c>
      <c r="D9414" t="str">
        <f>VLOOKUP(C9414,'Cost Centre'!A:B,2,)</f>
        <v>Engineering services</v>
      </c>
      <c r="E9414" t="str">
        <f t="shared" si="442"/>
        <v>8</v>
      </c>
      <c r="F9414" t="s">
        <v>464</v>
      </c>
      <c r="G9414" s="2">
        <v>0</v>
      </c>
      <c r="H9414" s="2">
        <v>0</v>
      </c>
      <c r="I9414" s="2">
        <v>0</v>
      </c>
      <c r="J9414" s="105">
        <f>SUMIF([1]MMM!$A:$A,A9414,[1]MMM!$F:$F)</f>
        <v>0</v>
      </c>
      <c r="K9414" s="2" t="s">
        <v>460</v>
      </c>
      <c r="L9414" s="2">
        <v>0</v>
      </c>
      <c r="M9414" t="s">
        <v>11396</v>
      </c>
      <c r="N9414" t="s">
        <v>14794</v>
      </c>
      <c r="O9414" t="s">
        <v>10916</v>
      </c>
      <c r="P9414" t="s">
        <v>10917</v>
      </c>
    </row>
    <row r="9415" spans="1:16" x14ac:dyDescent="0.3">
      <c r="A9415" t="s">
        <v>1737</v>
      </c>
      <c r="B9415" s="2" t="str">
        <f t="shared" si="443"/>
        <v>7302</v>
      </c>
      <c r="C9415" s="2">
        <f t="shared" si="441"/>
        <v>7302</v>
      </c>
      <c r="D9415" t="str">
        <f>VLOOKUP(C9415,'Cost Centre'!A:B,2,)</f>
        <v>Engineering services</v>
      </c>
      <c r="E9415" t="str">
        <f t="shared" si="442"/>
        <v>8</v>
      </c>
      <c r="F9415" t="s">
        <v>466</v>
      </c>
      <c r="G9415" s="2">
        <v>0</v>
      </c>
      <c r="H9415" s="2">
        <v>0</v>
      </c>
      <c r="I9415" s="2">
        <v>0</v>
      </c>
      <c r="J9415" s="105">
        <f>SUMIF([1]MMM!$A:$A,A9415,[1]MMM!$F:$F)</f>
        <v>0</v>
      </c>
      <c r="K9415" s="2" t="s">
        <v>460</v>
      </c>
      <c r="L9415" s="2">
        <v>0</v>
      </c>
      <c r="M9415" t="s">
        <v>11396</v>
      </c>
      <c r="N9415" t="s">
        <v>14794</v>
      </c>
      <c r="O9415" t="s">
        <v>10916</v>
      </c>
      <c r="P9415" t="s">
        <v>10917</v>
      </c>
    </row>
    <row r="9416" spans="1:16" x14ac:dyDescent="0.3">
      <c r="A9416" t="s">
        <v>1738</v>
      </c>
      <c r="B9416" s="2" t="str">
        <f t="shared" si="443"/>
        <v>7302</v>
      </c>
      <c r="C9416" s="2">
        <f t="shared" si="441"/>
        <v>7302</v>
      </c>
      <c r="D9416" t="str">
        <f>VLOOKUP(C9416,'Cost Centre'!A:B,2,)</f>
        <v>Engineering services</v>
      </c>
      <c r="E9416" t="str">
        <f t="shared" si="442"/>
        <v>8</v>
      </c>
      <c r="F9416" t="s">
        <v>468</v>
      </c>
      <c r="G9416" s="2">
        <v>0</v>
      </c>
      <c r="H9416" s="2">
        <v>3154973.57</v>
      </c>
      <c r="I9416" s="2">
        <v>0</v>
      </c>
      <c r="J9416" s="105">
        <f>SUMIF([1]MMM!$A:$A,A9416,[1]MMM!$F:$F)</f>
        <v>3154973.57</v>
      </c>
      <c r="K9416" s="2" t="s">
        <v>460</v>
      </c>
      <c r="L9416" s="2">
        <v>0</v>
      </c>
      <c r="M9416" t="s">
        <v>11396</v>
      </c>
      <c r="N9416" t="s">
        <v>14794</v>
      </c>
      <c r="O9416" t="s">
        <v>10916</v>
      </c>
      <c r="P9416" t="s">
        <v>10917</v>
      </c>
    </row>
    <row r="9417" spans="1:16" x14ac:dyDescent="0.3">
      <c r="A9417" t="s">
        <v>1739</v>
      </c>
      <c r="B9417" s="2" t="str">
        <f t="shared" si="443"/>
        <v>7302</v>
      </c>
      <c r="C9417" s="2">
        <f t="shared" si="441"/>
        <v>7302</v>
      </c>
      <c r="D9417" t="str">
        <f>VLOOKUP(C9417,'Cost Centre'!A:B,2,)</f>
        <v>Engineering services</v>
      </c>
      <c r="E9417" t="str">
        <f t="shared" si="442"/>
        <v>8</v>
      </c>
      <c r="F9417" t="s">
        <v>470</v>
      </c>
      <c r="G9417" s="2">
        <v>0</v>
      </c>
      <c r="H9417" s="2">
        <v>0</v>
      </c>
      <c r="I9417" s="2">
        <v>0</v>
      </c>
      <c r="J9417" s="105">
        <f>SUMIF([1]MMM!$A:$A,A9417,[1]MMM!$F:$F)</f>
        <v>0</v>
      </c>
      <c r="K9417" s="2" t="s">
        <v>460</v>
      </c>
      <c r="L9417" s="2">
        <v>0</v>
      </c>
      <c r="M9417" t="s">
        <v>11396</v>
      </c>
      <c r="N9417" t="s">
        <v>14794</v>
      </c>
      <c r="O9417" t="s">
        <v>10916</v>
      </c>
      <c r="P9417" t="s">
        <v>10917</v>
      </c>
    </row>
    <row r="9418" spans="1:16" x14ac:dyDescent="0.3">
      <c r="A9418" t="s">
        <v>7813</v>
      </c>
      <c r="B9418" s="2" t="str">
        <f t="shared" si="443"/>
        <v>7302</v>
      </c>
      <c r="C9418" s="2">
        <f t="shared" si="441"/>
        <v>7302</v>
      </c>
      <c r="D9418" t="str">
        <f>VLOOKUP(C9418,'Cost Centre'!A:B,2,)</f>
        <v>Engineering services</v>
      </c>
      <c r="E9418" t="str">
        <f t="shared" si="442"/>
        <v>8</v>
      </c>
      <c r="F9418" t="s">
        <v>2159</v>
      </c>
      <c r="G9418" s="2">
        <v>0</v>
      </c>
      <c r="H9418" s="2">
        <v>0</v>
      </c>
      <c r="I9418" s="2">
        <v>0</v>
      </c>
      <c r="J9418" s="105">
        <f>SUMIF([1]MMM!$A:$A,A9418,[1]MMM!$F:$F)</f>
        <v>0</v>
      </c>
      <c r="K9418" s="2" t="s">
        <v>460</v>
      </c>
      <c r="L9418" s="2">
        <v>0</v>
      </c>
      <c r="M9418" t="s">
        <v>11396</v>
      </c>
      <c r="N9418" t="s">
        <v>14794</v>
      </c>
      <c r="O9418" t="s">
        <v>10916</v>
      </c>
      <c r="P9418" t="s">
        <v>10917</v>
      </c>
    </row>
    <row r="9419" spans="1:16" x14ac:dyDescent="0.3">
      <c r="A9419" t="s">
        <v>7814</v>
      </c>
      <c r="B9419" s="2" t="str">
        <f t="shared" si="443"/>
        <v>7311</v>
      </c>
      <c r="C9419" s="2">
        <f t="shared" si="441"/>
        <v>7311</v>
      </c>
      <c r="D9419" t="str">
        <f>VLOOKUP(C9419,'Cost Centre'!A:B,2,)</f>
        <v>Engineering services</v>
      </c>
      <c r="E9419" t="str">
        <f t="shared" si="442"/>
        <v>2</v>
      </c>
      <c r="F9419" t="s">
        <v>48</v>
      </c>
      <c r="G9419" s="2">
        <v>0</v>
      </c>
      <c r="H9419" s="2">
        <v>1288745.3500000001</v>
      </c>
      <c r="I9419" s="2">
        <v>0</v>
      </c>
      <c r="J9419" s="105">
        <f>SUMIF([1]MMM!$A:$A,A9419,[1]MMM!$F:$F)</f>
        <v>1288745.3500000001</v>
      </c>
      <c r="K9419" s="2" t="s">
        <v>10</v>
      </c>
      <c r="L9419" s="2">
        <v>1939132</v>
      </c>
      <c r="M9419" t="s">
        <v>11396</v>
      </c>
      <c r="N9419" t="s">
        <v>14797</v>
      </c>
      <c r="O9419" t="s">
        <v>10871</v>
      </c>
      <c r="P9419" t="s">
        <v>10875</v>
      </c>
    </row>
    <row r="9420" spans="1:16" x14ac:dyDescent="0.3">
      <c r="A9420" t="s">
        <v>7815</v>
      </c>
      <c r="B9420" s="2" t="str">
        <f t="shared" si="443"/>
        <v>7311</v>
      </c>
      <c r="C9420" s="2">
        <f t="shared" si="441"/>
        <v>7311</v>
      </c>
      <c r="D9420" t="str">
        <f>VLOOKUP(C9420,'Cost Centre'!A:B,2,)</f>
        <v>Engineering services</v>
      </c>
      <c r="E9420" t="str">
        <f t="shared" si="442"/>
        <v>2</v>
      </c>
      <c r="F9420" t="s">
        <v>49</v>
      </c>
      <c r="G9420" s="2">
        <v>0</v>
      </c>
      <c r="H9420" s="2">
        <v>0</v>
      </c>
      <c r="I9420" s="2">
        <v>0</v>
      </c>
      <c r="J9420" s="105">
        <f>SUMIF([1]MMM!$A:$A,A9420,[1]MMM!$F:$F)</f>
        <v>0</v>
      </c>
      <c r="K9420" s="2" t="s">
        <v>10</v>
      </c>
      <c r="L9420" s="2">
        <v>0</v>
      </c>
      <c r="M9420" t="s">
        <v>11396</v>
      </c>
      <c r="N9420" t="s">
        <v>14797</v>
      </c>
      <c r="O9420" t="s">
        <v>10871</v>
      </c>
      <c r="P9420" t="s">
        <v>10875</v>
      </c>
    </row>
    <row r="9421" spans="1:16" x14ac:dyDescent="0.3">
      <c r="A9421" t="s">
        <v>7816</v>
      </c>
      <c r="B9421" s="2" t="str">
        <f t="shared" si="443"/>
        <v>7311</v>
      </c>
      <c r="C9421" s="2">
        <f t="shared" si="441"/>
        <v>7311</v>
      </c>
      <c r="D9421" t="str">
        <f>VLOOKUP(C9421,'Cost Centre'!A:B,2,)</f>
        <v>Engineering services</v>
      </c>
      <c r="E9421" t="str">
        <f t="shared" si="442"/>
        <v>2</v>
      </c>
      <c r="F9421" t="s">
        <v>51</v>
      </c>
      <c r="G9421" s="2">
        <v>0</v>
      </c>
      <c r="H9421" s="2">
        <v>8000</v>
      </c>
      <c r="I9421" s="2">
        <v>0</v>
      </c>
      <c r="J9421" s="105">
        <f>SUMIF([1]MMM!$A:$A,A9421,[1]MMM!$F:$F)</f>
        <v>8000</v>
      </c>
      <c r="K9421" s="2" t="s">
        <v>10</v>
      </c>
      <c r="L9421" s="2">
        <v>12000</v>
      </c>
      <c r="M9421" t="s">
        <v>11396</v>
      </c>
      <c r="N9421" t="s">
        <v>14797</v>
      </c>
      <c r="O9421" t="s">
        <v>10871</v>
      </c>
      <c r="P9421" t="s">
        <v>10875</v>
      </c>
    </row>
    <row r="9422" spans="1:16" x14ac:dyDescent="0.3">
      <c r="A9422" t="s">
        <v>7817</v>
      </c>
      <c r="B9422" s="2" t="str">
        <f t="shared" si="443"/>
        <v>7311</v>
      </c>
      <c r="C9422" s="2">
        <f t="shared" si="441"/>
        <v>7311</v>
      </c>
      <c r="D9422" t="str">
        <f>VLOOKUP(C9422,'Cost Centre'!A:B,2,)</f>
        <v>Engineering services</v>
      </c>
      <c r="E9422" t="str">
        <f t="shared" si="442"/>
        <v>2</v>
      </c>
      <c r="F9422" t="s">
        <v>52</v>
      </c>
      <c r="G9422" s="2">
        <v>0</v>
      </c>
      <c r="H9422" s="2">
        <v>10228.44</v>
      </c>
      <c r="I9422" s="2">
        <v>0</v>
      </c>
      <c r="J9422" s="105">
        <f>SUMIF([1]MMM!$A:$A,A9422,[1]MMM!$F:$F)</f>
        <v>10228.44</v>
      </c>
      <c r="K9422" s="2" t="s">
        <v>10</v>
      </c>
      <c r="L9422" s="2">
        <v>10248</v>
      </c>
      <c r="M9422" t="s">
        <v>11396</v>
      </c>
      <c r="N9422" t="s">
        <v>14797</v>
      </c>
      <c r="O9422" t="s">
        <v>10871</v>
      </c>
      <c r="P9422" t="s">
        <v>10875</v>
      </c>
    </row>
    <row r="9423" spans="1:16" x14ac:dyDescent="0.3">
      <c r="A9423" t="s">
        <v>7818</v>
      </c>
      <c r="B9423" s="2" t="str">
        <f t="shared" si="443"/>
        <v>7311</v>
      </c>
      <c r="C9423" s="2">
        <f t="shared" si="441"/>
        <v>7311</v>
      </c>
      <c r="D9423" t="str">
        <f>VLOOKUP(C9423,'Cost Centre'!A:B,2,)</f>
        <v>Engineering services</v>
      </c>
      <c r="E9423" t="str">
        <f t="shared" si="442"/>
        <v>2</v>
      </c>
      <c r="F9423" t="s">
        <v>55</v>
      </c>
      <c r="G9423" s="2">
        <v>0</v>
      </c>
      <c r="H9423" s="2">
        <v>217727.06</v>
      </c>
      <c r="I9423" s="2">
        <v>0</v>
      </c>
      <c r="J9423" s="105">
        <f>SUMIF([1]MMM!$A:$A,A9423,[1]MMM!$F:$F)</f>
        <v>217862.3</v>
      </c>
      <c r="K9423" s="2" t="s">
        <v>10</v>
      </c>
      <c r="L9423" s="2">
        <v>127884</v>
      </c>
      <c r="M9423" t="s">
        <v>11396</v>
      </c>
      <c r="N9423" t="s">
        <v>14797</v>
      </c>
      <c r="O9423" t="s">
        <v>10871</v>
      </c>
      <c r="P9423" t="s">
        <v>10875</v>
      </c>
    </row>
    <row r="9424" spans="1:16" x14ac:dyDescent="0.3">
      <c r="A9424" t="s">
        <v>7819</v>
      </c>
      <c r="B9424" s="2" t="str">
        <f t="shared" si="443"/>
        <v>7311</v>
      </c>
      <c r="C9424" s="2">
        <f t="shared" si="441"/>
        <v>7311</v>
      </c>
      <c r="D9424" t="str">
        <f>VLOOKUP(C9424,'Cost Centre'!A:B,2,)</f>
        <v>Engineering services</v>
      </c>
      <c r="E9424" t="str">
        <f t="shared" si="442"/>
        <v>2</v>
      </c>
      <c r="F9424" t="s">
        <v>60</v>
      </c>
      <c r="G9424" s="2">
        <v>0</v>
      </c>
      <c r="H9424" s="2">
        <v>64924.98</v>
      </c>
      <c r="I9424" s="2">
        <v>0</v>
      </c>
      <c r="J9424" s="105">
        <f>SUMIF([1]MMM!$A:$A,A9424,[1]MMM!$F:$F)</f>
        <v>64924.98</v>
      </c>
      <c r="K9424" s="2" t="s">
        <v>10</v>
      </c>
      <c r="L9424" s="2">
        <v>16419</v>
      </c>
      <c r="M9424" t="s">
        <v>11396</v>
      </c>
      <c r="N9424" t="s">
        <v>14797</v>
      </c>
      <c r="O9424" t="s">
        <v>10871</v>
      </c>
      <c r="P9424" t="s">
        <v>10875</v>
      </c>
    </row>
    <row r="9425" spans="1:16" x14ac:dyDescent="0.3">
      <c r="A9425" t="s">
        <v>7820</v>
      </c>
      <c r="B9425" s="2" t="str">
        <f t="shared" si="443"/>
        <v>7311</v>
      </c>
      <c r="C9425" s="2">
        <f t="shared" si="441"/>
        <v>7311</v>
      </c>
      <c r="D9425" t="str">
        <f>VLOOKUP(C9425,'Cost Centre'!A:B,2,)</f>
        <v>Engineering services</v>
      </c>
      <c r="E9425" t="str">
        <f t="shared" si="442"/>
        <v>2</v>
      </c>
      <c r="F9425" t="s">
        <v>61</v>
      </c>
      <c r="G9425" s="2">
        <v>0</v>
      </c>
      <c r="H9425" s="2">
        <v>52259.99</v>
      </c>
      <c r="I9425" s="2">
        <v>0</v>
      </c>
      <c r="J9425" s="105">
        <f>SUMIF([1]MMM!$A:$A,A9425,[1]MMM!$F:$F)</f>
        <v>52259.99</v>
      </c>
      <c r="K9425" s="2" t="s">
        <v>10</v>
      </c>
      <c r="L9425" s="2">
        <v>163906</v>
      </c>
      <c r="M9425" t="s">
        <v>11396</v>
      </c>
      <c r="N9425" t="s">
        <v>14797</v>
      </c>
      <c r="O9425" t="s">
        <v>10871</v>
      </c>
      <c r="P9425" t="s">
        <v>10875</v>
      </c>
    </row>
    <row r="9426" spans="1:16" x14ac:dyDescent="0.3">
      <c r="A9426" t="s">
        <v>7821</v>
      </c>
      <c r="B9426" s="2" t="str">
        <f t="shared" si="443"/>
        <v>7311</v>
      </c>
      <c r="C9426" s="2">
        <f t="shared" si="441"/>
        <v>7311</v>
      </c>
      <c r="D9426" t="str">
        <f>VLOOKUP(C9426,'Cost Centre'!A:B,2,)</f>
        <v>Engineering services</v>
      </c>
      <c r="E9426" t="str">
        <f t="shared" si="442"/>
        <v>2</v>
      </c>
      <c r="F9426" t="s">
        <v>62</v>
      </c>
      <c r="G9426" s="2">
        <v>0</v>
      </c>
      <c r="H9426" s="2">
        <v>15300</v>
      </c>
      <c r="I9426" s="2">
        <v>0</v>
      </c>
      <c r="J9426" s="105">
        <f>SUMIF([1]MMM!$A:$A,A9426,[1]MMM!$F:$F)</f>
        <v>15300</v>
      </c>
      <c r="K9426" s="2" t="s">
        <v>10</v>
      </c>
      <c r="L9426" s="2">
        <v>0</v>
      </c>
      <c r="M9426" t="s">
        <v>11396</v>
      </c>
      <c r="N9426" t="s">
        <v>14797</v>
      </c>
      <c r="O9426" t="s">
        <v>10871</v>
      </c>
      <c r="P9426" t="s">
        <v>10875</v>
      </c>
    </row>
    <row r="9427" spans="1:16" x14ac:dyDescent="0.3">
      <c r="A9427" t="s">
        <v>7822</v>
      </c>
      <c r="B9427" s="2" t="str">
        <f t="shared" si="443"/>
        <v>7311</v>
      </c>
      <c r="C9427" s="2">
        <f t="shared" si="441"/>
        <v>7311</v>
      </c>
      <c r="D9427" t="str">
        <f>VLOOKUP(C9427,'Cost Centre'!A:B,2,)</f>
        <v>Engineering services</v>
      </c>
      <c r="E9427" t="str">
        <f t="shared" si="442"/>
        <v>2</v>
      </c>
      <c r="F9427" t="s">
        <v>67</v>
      </c>
      <c r="G9427" s="2">
        <v>0</v>
      </c>
      <c r="H9427" s="2">
        <v>280</v>
      </c>
      <c r="I9427" s="2">
        <v>0</v>
      </c>
      <c r="J9427" s="105">
        <f>SUMIF([1]MMM!$A:$A,A9427,[1]MMM!$F:$F)</f>
        <v>280</v>
      </c>
      <c r="K9427" s="2" t="s">
        <v>10</v>
      </c>
      <c r="L9427" s="2">
        <v>318</v>
      </c>
      <c r="M9427" t="s">
        <v>11396</v>
      </c>
      <c r="N9427" t="s">
        <v>14797</v>
      </c>
      <c r="O9427" t="s">
        <v>10871</v>
      </c>
      <c r="P9427" t="s">
        <v>10876</v>
      </c>
    </row>
    <row r="9428" spans="1:16" x14ac:dyDescent="0.3">
      <c r="A9428" t="s">
        <v>7823</v>
      </c>
      <c r="B9428" s="2" t="str">
        <f t="shared" si="443"/>
        <v>7311</v>
      </c>
      <c r="C9428" s="2">
        <f t="shared" si="441"/>
        <v>7311</v>
      </c>
      <c r="D9428" t="str">
        <f>VLOOKUP(C9428,'Cost Centre'!A:B,2,)</f>
        <v>Engineering services</v>
      </c>
      <c r="E9428" t="str">
        <f t="shared" si="442"/>
        <v>2</v>
      </c>
      <c r="F9428" t="s">
        <v>68</v>
      </c>
      <c r="G9428" s="2">
        <v>0</v>
      </c>
      <c r="H9428" s="2">
        <v>9908.76</v>
      </c>
      <c r="I9428" s="2">
        <v>0</v>
      </c>
      <c r="J9428" s="105">
        <f>SUMIF([1]MMM!$A:$A,A9428,[1]MMM!$F:$F)</f>
        <v>10823.31</v>
      </c>
      <c r="K9428" s="2" t="s">
        <v>10</v>
      </c>
      <c r="L9428" s="2">
        <v>10897</v>
      </c>
      <c r="M9428" t="s">
        <v>11396</v>
      </c>
      <c r="N9428" t="s">
        <v>14797</v>
      </c>
      <c r="O9428" t="s">
        <v>10871</v>
      </c>
      <c r="P9428" t="s">
        <v>10876</v>
      </c>
    </row>
    <row r="9429" spans="1:16" x14ac:dyDescent="0.3">
      <c r="A9429" t="s">
        <v>7824</v>
      </c>
      <c r="B9429" s="2" t="str">
        <f t="shared" si="443"/>
        <v>7311</v>
      </c>
      <c r="C9429" s="2">
        <f t="shared" si="441"/>
        <v>7311</v>
      </c>
      <c r="D9429" t="str">
        <f>VLOOKUP(C9429,'Cost Centre'!A:B,2,)</f>
        <v>Engineering services</v>
      </c>
      <c r="E9429" t="str">
        <f t="shared" si="442"/>
        <v>2</v>
      </c>
      <c r="F9429" t="s">
        <v>10877</v>
      </c>
      <c r="G9429" s="2">
        <v>0</v>
      </c>
      <c r="H9429" s="2">
        <v>86324.41</v>
      </c>
      <c r="I9429" s="2">
        <v>0</v>
      </c>
      <c r="J9429" s="105">
        <f>SUMIF([1]MMM!$A:$A,A9429,[1]MMM!$F:$F)</f>
        <v>86324.41</v>
      </c>
      <c r="K9429" s="2" t="s">
        <v>10</v>
      </c>
      <c r="L9429" s="2">
        <v>106616</v>
      </c>
      <c r="M9429" t="s">
        <v>11396</v>
      </c>
      <c r="N9429" t="s">
        <v>14797</v>
      </c>
      <c r="O9429" t="s">
        <v>10871</v>
      </c>
      <c r="P9429" t="s">
        <v>10876</v>
      </c>
    </row>
    <row r="9430" spans="1:16" x14ac:dyDescent="0.3">
      <c r="A9430" t="s">
        <v>7825</v>
      </c>
      <c r="B9430" s="2" t="str">
        <f t="shared" si="443"/>
        <v>7311</v>
      </c>
      <c r="C9430" s="2">
        <f t="shared" si="441"/>
        <v>7311</v>
      </c>
      <c r="D9430" t="str">
        <f>VLOOKUP(C9430,'Cost Centre'!A:B,2,)</f>
        <v>Engineering services</v>
      </c>
      <c r="E9430" t="str">
        <f t="shared" si="442"/>
        <v>2</v>
      </c>
      <c r="F9430" t="s">
        <v>69</v>
      </c>
      <c r="G9430" s="2">
        <v>0</v>
      </c>
      <c r="H9430" s="2">
        <v>129928.21</v>
      </c>
      <c r="I9430" s="2">
        <v>0</v>
      </c>
      <c r="J9430" s="105">
        <f>SUMIF([1]MMM!$A:$A,A9430,[1]MMM!$F:$F)</f>
        <v>129928.21</v>
      </c>
      <c r="K9430" s="2" t="s">
        <v>10</v>
      </c>
      <c r="L9430" s="2">
        <v>129391</v>
      </c>
      <c r="M9430" t="s">
        <v>11396</v>
      </c>
      <c r="N9430" t="s">
        <v>14797</v>
      </c>
      <c r="O9430" t="s">
        <v>10871</v>
      </c>
      <c r="P9430" t="s">
        <v>10876</v>
      </c>
    </row>
    <row r="9431" spans="1:16" x14ac:dyDescent="0.3">
      <c r="A9431" t="s">
        <v>7826</v>
      </c>
      <c r="B9431" s="2" t="str">
        <f t="shared" si="443"/>
        <v>7311</v>
      </c>
      <c r="C9431" s="2">
        <f t="shared" si="441"/>
        <v>7311</v>
      </c>
      <c r="D9431" t="str">
        <f>VLOOKUP(C9431,'Cost Centre'!A:B,2,)</f>
        <v>Engineering services</v>
      </c>
      <c r="E9431" t="str">
        <f t="shared" si="442"/>
        <v>2</v>
      </c>
      <c r="F9431" t="s">
        <v>70</v>
      </c>
      <c r="G9431" s="2">
        <v>0</v>
      </c>
      <c r="H9431" s="2">
        <v>4759.04</v>
      </c>
      <c r="I9431" s="2">
        <v>0</v>
      </c>
      <c r="J9431" s="105">
        <f>SUMIF([1]MMM!$A:$A,A9431,[1]MMM!$F:$F)</f>
        <v>4759.04</v>
      </c>
      <c r="K9431" s="2" t="s">
        <v>10</v>
      </c>
      <c r="L9431" s="2">
        <v>5739</v>
      </c>
      <c r="M9431" t="s">
        <v>11396</v>
      </c>
      <c r="N9431" t="s">
        <v>14797</v>
      </c>
      <c r="O9431" t="s">
        <v>10871</v>
      </c>
      <c r="P9431" t="s">
        <v>10876</v>
      </c>
    </row>
    <row r="9432" spans="1:16" x14ac:dyDescent="0.3">
      <c r="A9432" t="s">
        <v>7827</v>
      </c>
      <c r="B9432" s="2" t="str">
        <f t="shared" si="443"/>
        <v>7311</v>
      </c>
      <c r="C9432" s="2">
        <f t="shared" si="441"/>
        <v>7311</v>
      </c>
      <c r="D9432" t="str">
        <f>VLOOKUP(C9432,'Cost Centre'!A:B,2,)</f>
        <v>Engineering services</v>
      </c>
      <c r="E9432" t="str">
        <f t="shared" si="442"/>
        <v>2</v>
      </c>
      <c r="F9432" t="s">
        <v>73</v>
      </c>
      <c r="G9432" s="2">
        <v>0</v>
      </c>
      <c r="H9432" s="2">
        <v>0</v>
      </c>
      <c r="I9432" s="2">
        <v>0</v>
      </c>
      <c r="J9432" s="105">
        <f>SUMIF([1]MMM!$A:$A,A9432,[1]MMM!$F:$F)</f>
        <v>0</v>
      </c>
      <c r="K9432" s="2" t="s">
        <v>10</v>
      </c>
      <c r="L9432" s="2">
        <v>1870</v>
      </c>
      <c r="M9432" t="s">
        <v>11396</v>
      </c>
      <c r="N9432" t="s">
        <v>14797</v>
      </c>
      <c r="O9432" t="s">
        <v>10871</v>
      </c>
      <c r="P9432" t="s">
        <v>10878</v>
      </c>
    </row>
    <row r="9433" spans="1:16" x14ac:dyDescent="0.3">
      <c r="A9433" t="s">
        <v>7828</v>
      </c>
      <c r="B9433" s="2" t="str">
        <f t="shared" si="443"/>
        <v>7311</v>
      </c>
      <c r="C9433" s="2">
        <f t="shared" si="441"/>
        <v>7311</v>
      </c>
      <c r="D9433" t="str">
        <f>VLOOKUP(C9433,'Cost Centre'!A:B,2,)</f>
        <v>Engineering services</v>
      </c>
      <c r="E9433" t="str">
        <f t="shared" si="442"/>
        <v>2</v>
      </c>
      <c r="F9433" t="s">
        <v>2117</v>
      </c>
      <c r="G9433" s="2">
        <v>0</v>
      </c>
      <c r="H9433" s="2">
        <v>0</v>
      </c>
      <c r="I9433" s="2">
        <v>0</v>
      </c>
      <c r="J9433" s="105">
        <f>SUMIF([1]MMM!$A:$A,A9433,[1]MMM!$F:$F)</f>
        <v>0</v>
      </c>
      <c r="K9433" s="2" t="s">
        <v>10</v>
      </c>
      <c r="L9433" s="2">
        <v>238</v>
      </c>
      <c r="M9433" t="s">
        <v>11396</v>
      </c>
      <c r="N9433" t="s">
        <v>14797</v>
      </c>
      <c r="O9433" t="s">
        <v>10871</v>
      </c>
      <c r="P9433" t="s">
        <v>10878</v>
      </c>
    </row>
    <row r="9434" spans="1:16" x14ac:dyDescent="0.3">
      <c r="A9434" t="s">
        <v>7829</v>
      </c>
      <c r="B9434" s="2" t="str">
        <f t="shared" si="443"/>
        <v>7311</v>
      </c>
      <c r="C9434" s="2">
        <f t="shared" si="441"/>
        <v>7311</v>
      </c>
      <c r="D9434" t="str">
        <f>VLOOKUP(C9434,'Cost Centre'!A:B,2,)</f>
        <v>Engineering services</v>
      </c>
      <c r="E9434" t="str">
        <f t="shared" si="442"/>
        <v>2</v>
      </c>
      <c r="F9434" t="s">
        <v>2224</v>
      </c>
      <c r="G9434" s="2">
        <v>0</v>
      </c>
      <c r="H9434" s="2">
        <v>52.17</v>
      </c>
      <c r="I9434" s="2">
        <v>0</v>
      </c>
      <c r="J9434" s="105">
        <f>SUMIF([1]MMM!$A:$A,A9434,[1]MMM!$F:$F)</f>
        <v>52.17</v>
      </c>
      <c r="K9434" s="2" t="s">
        <v>10</v>
      </c>
      <c r="L9434" s="2">
        <v>736</v>
      </c>
      <c r="M9434" t="s">
        <v>11396</v>
      </c>
      <c r="N9434" t="s">
        <v>14797</v>
      </c>
      <c r="O9434" t="s">
        <v>10871</v>
      </c>
      <c r="P9434" t="s">
        <v>10879</v>
      </c>
    </row>
    <row r="9435" spans="1:16" x14ac:dyDescent="0.3">
      <c r="A9435" t="s">
        <v>7830</v>
      </c>
      <c r="B9435" s="2" t="str">
        <f t="shared" si="443"/>
        <v>7311</v>
      </c>
      <c r="C9435" s="2">
        <f t="shared" si="441"/>
        <v>7311</v>
      </c>
      <c r="D9435" t="str">
        <f>VLOOKUP(C9435,'Cost Centre'!A:B,2,)</f>
        <v>Engineering services</v>
      </c>
      <c r="E9435" t="str">
        <f t="shared" si="442"/>
        <v>2</v>
      </c>
      <c r="F9435" t="s">
        <v>11187</v>
      </c>
      <c r="G9435" s="2">
        <v>0</v>
      </c>
      <c r="H9435" s="2">
        <v>0</v>
      </c>
      <c r="I9435" s="2">
        <v>0</v>
      </c>
      <c r="J9435" s="105">
        <f>SUMIF([1]MMM!$A:$A,A9435,[1]MMM!$F:$F)</f>
        <v>0</v>
      </c>
      <c r="K9435" s="2" t="s">
        <v>10</v>
      </c>
      <c r="L9435" s="2">
        <v>15981</v>
      </c>
      <c r="M9435" t="s">
        <v>11396</v>
      </c>
      <c r="N9435" t="s">
        <v>14797</v>
      </c>
      <c r="O9435" t="s">
        <v>10871</v>
      </c>
      <c r="P9435" t="s">
        <v>10881</v>
      </c>
    </row>
    <row r="9436" spans="1:16" x14ac:dyDescent="0.3">
      <c r="A9436" t="s">
        <v>7831</v>
      </c>
      <c r="B9436" s="2" t="str">
        <f t="shared" si="443"/>
        <v>7311</v>
      </c>
      <c r="C9436" s="2">
        <f t="shared" si="441"/>
        <v>7311</v>
      </c>
      <c r="D9436" t="str">
        <f>VLOOKUP(C9436,'Cost Centre'!A:B,2,)</f>
        <v>Engineering services</v>
      </c>
      <c r="E9436" t="str">
        <f t="shared" si="442"/>
        <v>2</v>
      </c>
      <c r="F9436" t="s">
        <v>11450</v>
      </c>
      <c r="G9436" s="2">
        <v>0</v>
      </c>
      <c r="H9436" s="2">
        <v>0</v>
      </c>
      <c r="I9436" s="2">
        <v>0</v>
      </c>
      <c r="J9436" s="105">
        <f>SUMIF([1]MMM!$A:$A,A9436,[1]MMM!$F:$F)</f>
        <v>0</v>
      </c>
      <c r="K9436" s="2" t="s">
        <v>10</v>
      </c>
      <c r="L9436" s="2">
        <v>230</v>
      </c>
      <c r="M9436" t="s">
        <v>11396</v>
      </c>
      <c r="N9436" t="s">
        <v>14797</v>
      </c>
      <c r="O9436" t="s">
        <v>10871</v>
      </c>
      <c r="P9436" t="s">
        <v>10881</v>
      </c>
    </row>
    <row r="9437" spans="1:16" x14ac:dyDescent="0.3">
      <c r="A9437" t="s">
        <v>7832</v>
      </c>
      <c r="B9437" s="2" t="str">
        <f t="shared" si="443"/>
        <v>7311</v>
      </c>
      <c r="C9437" s="2">
        <f t="shared" si="441"/>
        <v>7311</v>
      </c>
      <c r="D9437" t="str">
        <f>VLOOKUP(C9437,'Cost Centre'!A:B,2,)</f>
        <v>Engineering services</v>
      </c>
      <c r="E9437" t="str">
        <f t="shared" si="442"/>
        <v>2</v>
      </c>
      <c r="F9437" t="s">
        <v>88</v>
      </c>
      <c r="G9437" s="2">
        <v>0</v>
      </c>
      <c r="H9437" s="2">
        <v>707.48</v>
      </c>
      <c r="I9437" s="2">
        <v>0</v>
      </c>
      <c r="J9437" s="105">
        <f>SUMIF([1]MMM!$A:$A,A9437,[1]MMM!$F:$F)</f>
        <v>707.48</v>
      </c>
      <c r="K9437" s="2" t="s">
        <v>10</v>
      </c>
      <c r="L9437" s="2">
        <v>1116</v>
      </c>
      <c r="M9437" t="s">
        <v>11396</v>
      </c>
      <c r="N9437" t="s">
        <v>14797</v>
      </c>
      <c r="O9437" t="s">
        <v>10871</v>
      </c>
      <c r="P9437" t="s">
        <v>10881</v>
      </c>
    </row>
    <row r="9438" spans="1:16" x14ac:dyDescent="0.3">
      <c r="A9438" t="s">
        <v>7833</v>
      </c>
      <c r="B9438" s="2" t="str">
        <f t="shared" si="443"/>
        <v>7311</v>
      </c>
      <c r="C9438" s="2">
        <f t="shared" si="441"/>
        <v>7311</v>
      </c>
      <c r="D9438" t="str">
        <f>VLOOKUP(C9438,'Cost Centre'!A:B,2,)</f>
        <v>Engineering services</v>
      </c>
      <c r="E9438" t="str">
        <f t="shared" si="442"/>
        <v>2</v>
      </c>
      <c r="F9438" t="s">
        <v>130</v>
      </c>
      <c r="G9438" s="2">
        <v>0</v>
      </c>
      <c r="H9438" s="2">
        <v>0</v>
      </c>
      <c r="I9438" s="2">
        <v>0</v>
      </c>
      <c r="J9438" s="105">
        <f>SUMIF([1]MMM!$A:$A,A9438,[1]MMM!$F:$F)</f>
        <v>0</v>
      </c>
      <c r="K9438" s="2" t="s">
        <v>10</v>
      </c>
      <c r="L9438" s="2">
        <v>116</v>
      </c>
      <c r="M9438" t="s">
        <v>11396</v>
      </c>
      <c r="N9438" t="s">
        <v>14797</v>
      </c>
      <c r="O9438" t="s">
        <v>10871</v>
      </c>
      <c r="P9438" t="s">
        <v>10881</v>
      </c>
    </row>
    <row r="9439" spans="1:16" x14ac:dyDescent="0.3">
      <c r="A9439" t="s">
        <v>7834</v>
      </c>
      <c r="B9439" s="2" t="str">
        <f t="shared" si="443"/>
        <v>7311</v>
      </c>
      <c r="C9439" s="2">
        <f t="shared" si="441"/>
        <v>7311</v>
      </c>
      <c r="D9439" t="str">
        <f>VLOOKUP(C9439,'Cost Centre'!A:B,2,)</f>
        <v>Engineering services</v>
      </c>
      <c r="E9439" t="str">
        <f t="shared" si="442"/>
        <v>2</v>
      </c>
      <c r="F9439" t="s">
        <v>92</v>
      </c>
      <c r="G9439" s="2">
        <v>0</v>
      </c>
      <c r="H9439" s="2">
        <v>0</v>
      </c>
      <c r="I9439" s="2">
        <v>0</v>
      </c>
      <c r="J9439" s="105">
        <f>SUMIF([1]MMM!$A:$A,A9439,[1]MMM!$F:$F)</f>
        <v>0</v>
      </c>
      <c r="K9439" s="2" t="s">
        <v>10</v>
      </c>
      <c r="L9439" s="2">
        <v>1674</v>
      </c>
      <c r="M9439" t="s">
        <v>11396</v>
      </c>
      <c r="N9439" t="s">
        <v>14797</v>
      </c>
      <c r="O9439" t="s">
        <v>10871</v>
      </c>
      <c r="P9439" t="s">
        <v>10881</v>
      </c>
    </row>
    <row r="9440" spans="1:16" x14ac:dyDescent="0.3">
      <c r="A9440" t="s">
        <v>7835</v>
      </c>
      <c r="B9440" s="2" t="str">
        <f t="shared" si="443"/>
        <v>7311</v>
      </c>
      <c r="C9440" s="2">
        <f t="shared" si="441"/>
        <v>7311</v>
      </c>
      <c r="D9440" t="str">
        <f>VLOOKUP(C9440,'Cost Centre'!A:B,2,)</f>
        <v>Engineering services</v>
      </c>
      <c r="E9440" t="str">
        <f t="shared" si="442"/>
        <v>2</v>
      </c>
      <c r="F9440" t="s">
        <v>93</v>
      </c>
      <c r="G9440" s="2">
        <v>0</v>
      </c>
      <c r="H9440" s="2">
        <v>16656.060000000001</v>
      </c>
      <c r="I9440" s="2">
        <v>0</v>
      </c>
      <c r="J9440" s="105">
        <f>SUMIF([1]MMM!$A:$A,A9440,[1]MMM!$F:$F)</f>
        <v>16654.740000000002</v>
      </c>
      <c r="K9440" s="2" t="s">
        <v>10</v>
      </c>
      <c r="L9440" s="2">
        <v>18174</v>
      </c>
      <c r="M9440" t="s">
        <v>11396</v>
      </c>
      <c r="N9440" t="s">
        <v>14797</v>
      </c>
      <c r="O9440" t="s">
        <v>10871</v>
      </c>
      <c r="P9440" t="s">
        <v>10881</v>
      </c>
    </row>
    <row r="9441" spans="1:16" x14ac:dyDescent="0.3">
      <c r="A9441" t="s">
        <v>7836</v>
      </c>
      <c r="B9441" s="2" t="str">
        <f t="shared" si="443"/>
        <v>7311</v>
      </c>
      <c r="C9441" s="2">
        <f t="shared" si="441"/>
        <v>7311</v>
      </c>
      <c r="D9441" t="str">
        <f>VLOOKUP(C9441,'Cost Centre'!A:B,2,)</f>
        <v>Engineering services</v>
      </c>
      <c r="E9441" t="str">
        <f t="shared" si="442"/>
        <v>2</v>
      </c>
      <c r="F9441" t="s">
        <v>164</v>
      </c>
      <c r="G9441" s="2">
        <v>0</v>
      </c>
      <c r="H9441" s="2">
        <v>0</v>
      </c>
      <c r="I9441" s="2">
        <v>0</v>
      </c>
      <c r="J9441" s="105">
        <f>SUMIF([1]MMM!$A:$A,A9441,[1]MMM!$F:$F)</f>
        <v>0</v>
      </c>
      <c r="K9441" s="2" t="s">
        <v>10</v>
      </c>
      <c r="L9441" s="2">
        <v>610</v>
      </c>
      <c r="M9441" t="s">
        <v>11396</v>
      </c>
      <c r="N9441" t="s">
        <v>14797</v>
      </c>
      <c r="O9441" t="s">
        <v>10871</v>
      </c>
      <c r="P9441" t="s">
        <v>10881</v>
      </c>
    </row>
    <row r="9442" spans="1:16" x14ac:dyDescent="0.3">
      <c r="A9442" t="s">
        <v>7837</v>
      </c>
      <c r="B9442" s="2" t="str">
        <f t="shared" si="443"/>
        <v>7311</v>
      </c>
      <c r="C9442" s="2">
        <f t="shared" si="441"/>
        <v>7311</v>
      </c>
      <c r="D9442" t="str">
        <f>VLOOKUP(C9442,'Cost Centre'!A:B,2,)</f>
        <v>Engineering services</v>
      </c>
      <c r="E9442" t="str">
        <f t="shared" si="442"/>
        <v>2</v>
      </c>
      <c r="F9442" t="s">
        <v>199</v>
      </c>
      <c r="G9442" s="2">
        <v>0</v>
      </c>
      <c r="H9442" s="2">
        <v>0</v>
      </c>
      <c r="I9442" s="2">
        <v>0</v>
      </c>
      <c r="J9442" s="105">
        <f>SUMIF([1]MMM!$A:$A,A9442,[1]MMM!$F:$F)</f>
        <v>0</v>
      </c>
      <c r="K9442" s="2" t="s">
        <v>10</v>
      </c>
      <c r="L9442" s="2">
        <v>3729</v>
      </c>
      <c r="M9442" t="s">
        <v>11396</v>
      </c>
      <c r="N9442" t="s">
        <v>14797</v>
      </c>
      <c r="O9442" t="s">
        <v>10871</v>
      </c>
      <c r="P9442" t="s">
        <v>10881</v>
      </c>
    </row>
    <row r="9443" spans="1:16" x14ac:dyDescent="0.3">
      <c r="A9443" t="s">
        <v>7838</v>
      </c>
      <c r="B9443" s="2" t="str">
        <f t="shared" si="443"/>
        <v>7311</v>
      </c>
      <c r="C9443" s="2">
        <f t="shared" si="441"/>
        <v>7311</v>
      </c>
      <c r="D9443" t="str">
        <f>VLOOKUP(C9443,'Cost Centre'!A:B,2,)</f>
        <v>Engineering services</v>
      </c>
      <c r="E9443" t="str">
        <f t="shared" si="442"/>
        <v>2</v>
      </c>
      <c r="F9443" t="s">
        <v>200</v>
      </c>
      <c r="G9443" s="2">
        <v>0</v>
      </c>
      <c r="H9443" s="2">
        <v>0</v>
      </c>
      <c r="I9443" s="2">
        <v>0</v>
      </c>
      <c r="J9443" s="105">
        <f>SUMIF([1]MMM!$A:$A,A9443,[1]MMM!$F:$F)</f>
        <v>0</v>
      </c>
      <c r="K9443" s="2" t="s">
        <v>10</v>
      </c>
      <c r="L9443" s="2">
        <v>2664</v>
      </c>
      <c r="M9443" t="s">
        <v>11396</v>
      </c>
      <c r="N9443" t="s">
        <v>14797</v>
      </c>
      <c r="O9443" t="s">
        <v>10871</v>
      </c>
      <c r="P9443" t="s">
        <v>10881</v>
      </c>
    </row>
    <row r="9444" spans="1:16" x14ac:dyDescent="0.3">
      <c r="A9444" t="s">
        <v>7839</v>
      </c>
      <c r="B9444" s="2" t="str">
        <f t="shared" si="443"/>
        <v>7311</v>
      </c>
      <c r="C9444" s="2">
        <f t="shared" si="441"/>
        <v>7311</v>
      </c>
      <c r="D9444" t="str">
        <f>VLOOKUP(C9444,'Cost Centre'!A:B,2,)</f>
        <v>Engineering services</v>
      </c>
      <c r="E9444" t="str">
        <f t="shared" si="442"/>
        <v>2</v>
      </c>
      <c r="F9444" t="s">
        <v>10882</v>
      </c>
      <c r="G9444" s="2">
        <v>0</v>
      </c>
      <c r="H9444" s="2">
        <v>1339.13</v>
      </c>
      <c r="I9444" s="2">
        <v>0</v>
      </c>
      <c r="J9444" s="105">
        <f>SUMIF([1]MMM!$A:$A,A9444,[1]MMM!$F:$F)</f>
        <v>1339.13</v>
      </c>
      <c r="K9444" s="2" t="s">
        <v>10</v>
      </c>
      <c r="L9444" s="2">
        <v>5545</v>
      </c>
      <c r="M9444" t="s">
        <v>11396</v>
      </c>
      <c r="N9444" t="s">
        <v>14797</v>
      </c>
      <c r="O9444" t="s">
        <v>10871</v>
      </c>
      <c r="P9444" t="s">
        <v>10881</v>
      </c>
    </row>
    <row r="9445" spans="1:16" x14ac:dyDescent="0.3">
      <c r="A9445" t="s">
        <v>7840</v>
      </c>
      <c r="B9445" s="2" t="str">
        <f t="shared" si="443"/>
        <v>7311</v>
      </c>
      <c r="C9445" s="2">
        <f t="shared" si="441"/>
        <v>7311</v>
      </c>
      <c r="D9445" t="str">
        <f>VLOOKUP(C9445,'Cost Centre'!A:B,2,)</f>
        <v>Engineering services</v>
      </c>
      <c r="E9445" t="str">
        <f t="shared" si="442"/>
        <v>2</v>
      </c>
      <c r="F9445" t="s">
        <v>10883</v>
      </c>
      <c r="G9445" s="2">
        <v>0</v>
      </c>
      <c r="H9445" s="2">
        <v>366</v>
      </c>
      <c r="I9445" s="2">
        <v>0</v>
      </c>
      <c r="J9445" s="105">
        <f>SUMIF([1]MMM!$A:$A,A9445,[1]MMM!$F:$F)</f>
        <v>366</v>
      </c>
      <c r="K9445" s="2" t="s">
        <v>10</v>
      </c>
      <c r="L9445" s="2">
        <v>1355</v>
      </c>
      <c r="M9445" t="s">
        <v>11396</v>
      </c>
      <c r="N9445" t="s">
        <v>14797</v>
      </c>
      <c r="O9445" t="s">
        <v>10871</v>
      </c>
      <c r="P9445" t="s">
        <v>10881</v>
      </c>
    </row>
    <row r="9446" spans="1:16" x14ac:dyDescent="0.3">
      <c r="A9446" t="s">
        <v>7841</v>
      </c>
      <c r="B9446" s="2" t="str">
        <f t="shared" si="443"/>
        <v>7311</v>
      </c>
      <c r="C9446" s="2">
        <f t="shared" si="441"/>
        <v>7311</v>
      </c>
      <c r="D9446" t="str">
        <f>VLOOKUP(C9446,'Cost Centre'!A:B,2,)</f>
        <v>Engineering services</v>
      </c>
      <c r="E9446" t="str">
        <f t="shared" si="442"/>
        <v>2</v>
      </c>
      <c r="F9446" t="s">
        <v>103</v>
      </c>
      <c r="G9446" s="2">
        <v>0</v>
      </c>
      <c r="H9446" s="2">
        <v>0</v>
      </c>
      <c r="I9446" s="2">
        <v>0</v>
      </c>
      <c r="J9446" s="105">
        <f>SUMIF([1]MMM!$A:$A,A9446,[1]MMM!$F:$F)</f>
        <v>0</v>
      </c>
      <c r="K9446" s="2" t="s">
        <v>10</v>
      </c>
      <c r="L9446" s="2">
        <v>725</v>
      </c>
      <c r="M9446" t="s">
        <v>11396</v>
      </c>
      <c r="N9446" t="s">
        <v>14797</v>
      </c>
      <c r="O9446" t="s">
        <v>10871</v>
      </c>
      <c r="P9446" t="s">
        <v>10881</v>
      </c>
    </row>
    <row r="9447" spans="1:16" x14ac:dyDescent="0.3">
      <c r="A9447" t="s">
        <v>7842</v>
      </c>
      <c r="B9447" s="2" t="str">
        <f t="shared" si="443"/>
        <v>7311</v>
      </c>
      <c r="C9447" s="2">
        <f t="shared" si="441"/>
        <v>7311</v>
      </c>
      <c r="D9447" t="str">
        <f>VLOOKUP(C9447,'Cost Centre'!A:B,2,)</f>
        <v>Engineering services</v>
      </c>
      <c r="E9447" t="str">
        <f t="shared" si="442"/>
        <v>2</v>
      </c>
      <c r="F9447" t="s">
        <v>104</v>
      </c>
      <c r="G9447" s="2">
        <v>0</v>
      </c>
      <c r="H9447" s="2">
        <v>0</v>
      </c>
      <c r="I9447" s="2">
        <v>0</v>
      </c>
      <c r="J9447" s="105">
        <f>SUMIF([1]MMM!$A:$A,A9447,[1]MMM!$F:$F)</f>
        <v>0</v>
      </c>
      <c r="K9447" s="2" t="s">
        <v>10</v>
      </c>
      <c r="L9447" s="2">
        <v>242</v>
      </c>
      <c r="M9447" t="s">
        <v>11396</v>
      </c>
      <c r="N9447" t="s">
        <v>14797</v>
      </c>
      <c r="O9447" t="s">
        <v>10871</v>
      </c>
      <c r="P9447" t="s">
        <v>10881</v>
      </c>
    </row>
    <row r="9448" spans="1:16" x14ac:dyDescent="0.3">
      <c r="A9448" t="s">
        <v>7843</v>
      </c>
      <c r="B9448" s="2" t="str">
        <f t="shared" si="443"/>
        <v>7311</v>
      </c>
      <c r="C9448" s="2">
        <f t="shared" si="441"/>
        <v>7311</v>
      </c>
      <c r="D9448" t="str">
        <f>VLOOKUP(C9448,'Cost Centre'!A:B,2,)</f>
        <v>Engineering services</v>
      </c>
      <c r="E9448" t="str">
        <f t="shared" si="442"/>
        <v>2</v>
      </c>
      <c r="F9448" t="s">
        <v>105</v>
      </c>
      <c r="G9448" s="2">
        <v>0</v>
      </c>
      <c r="H9448" s="2">
        <v>0</v>
      </c>
      <c r="I9448" s="2">
        <v>0</v>
      </c>
      <c r="J9448" s="105">
        <f>SUMIF([1]MMM!$A:$A,A9448,[1]MMM!$F:$F)</f>
        <v>0</v>
      </c>
      <c r="K9448" s="2" t="s">
        <v>10</v>
      </c>
      <c r="L9448" s="2">
        <v>1767</v>
      </c>
      <c r="M9448" t="s">
        <v>11396</v>
      </c>
      <c r="N9448" t="s">
        <v>14797</v>
      </c>
      <c r="O9448" t="s">
        <v>10871</v>
      </c>
      <c r="P9448" t="s">
        <v>10881</v>
      </c>
    </row>
    <row r="9449" spans="1:16" x14ac:dyDescent="0.3">
      <c r="A9449" t="s">
        <v>7844</v>
      </c>
      <c r="B9449" s="2" t="str">
        <f t="shared" si="443"/>
        <v>7311</v>
      </c>
      <c r="C9449" s="2">
        <f t="shared" si="441"/>
        <v>7311</v>
      </c>
      <c r="D9449" t="str">
        <f>VLOOKUP(C9449,'Cost Centre'!A:B,2,)</f>
        <v>Engineering services</v>
      </c>
      <c r="E9449" t="str">
        <f t="shared" si="442"/>
        <v>2</v>
      </c>
      <c r="F9449" t="s">
        <v>10884</v>
      </c>
      <c r="G9449" s="2">
        <v>0</v>
      </c>
      <c r="H9449" s="2">
        <v>4938.0200000000004</v>
      </c>
      <c r="I9449" s="2">
        <v>0</v>
      </c>
      <c r="J9449" s="105">
        <f>SUMIF([1]MMM!$A:$A,A9449,[1]MMM!$F:$F)</f>
        <v>4938.0200000000004</v>
      </c>
      <c r="K9449" s="2" t="s">
        <v>10</v>
      </c>
      <c r="L9449" s="2">
        <v>10029</v>
      </c>
      <c r="M9449" t="s">
        <v>11396</v>
      </c>
      <c r="N9449" t="s">
        <v>14797</v>
      </c>
      <c r="O9449" t="s">
        <v>10871</v>
      </c>
      <c r="P9449" t="s">
        <v>10881</v>
      </c>
    </row>
    <row r="9450" spans="1:16" x14ac:dyDescent="0.3">
      <c r="A9450" t="s">
        <v>7845</v>
      </c>
      <c r="B9450" s="2" t="str">
        <f t="shared" si="443"/>
        <v>7311</v>
      </c>
      <c r="C9450" s="2">
        <f t="shared" si="441"/>
        <v>7311</v>
      </c>
      <c r="D9450" t="str">
        <f>VLOOKUP(C9450,'Cost Centre'!A:B,2,)</f>
        <v>Engineering services</v>
      </c>
      <c r="E9450" t="str">
        <f t="shared" si="442"/>
        <v>2</v>
      </c>
      <c r="F9450" t="s">
        <v>117</v>
      </c>
      <c r="G9450" s="2">
        <v>0</v>
      </c>
      <c r="H9450" s="2">
        <v>121.95</v>
      </c>
      <c r="I9450" s="2">
        <v>0</v>
      </c>
      <c r="J9450" s="105">
        <f>SUMIF([1]MMM!$A:$A,A9450,[1]MMM!$F:$F)</f>
        <v>121.95</v>
      </c>
      <c r="K9450" s="2" t="s">
        <v>10</v>
      </c>
      <c r="L9450" s="2">
        <v>2256</v>
      </c>
      <c r="M9450" t="s">
        <v>11396</v>
      </c>
      <c r="N9450" t="s">
        <v>14797</v>
      </c>
      <c r="O9450" t="s">
        <v>10871</v>
      </c>
      <c r="P9450" t="s">
        <v>10885</v>
      </c>
    </row>
    <row r="9451" spans="1:16" x14ac:dyDescent="0.3">
      <c r="A9451" t="s">
        <v>7846</v>
      </c>
      <c r="B9451" s="2" t="str">
        <f t="shared" si="443"/>
        <v>7311</v>
      </c>
      <c r="C9451" s="2">
        <f t="shared" si="441"/>
        <v>7311</v>
      </c>
      <c r="D9451" t="str">
        <f>VLOOKUP(C9451,'Cost Centre'!A:B,2,)</f>
        <v>Engineering services</v>
      </c>
      <c r="E9451" t="str">
        <f t="shared" si="442"/>
        <v>2</v>
      </c>
      <c r="F9451" t="s">
        <v>118</v>
      </c>
      <c r="G9451" s="2">
        <v>0</v>
      </c>
      <c r="H9451" s="2">
        <v>1915.1</v>
      </c>
      <c r="I9451" s="2">
        <v>0</v>
      </c>
      <c r="J9451" s="105">
        <f>SUMIF([1]MMM!$A:$A,A9451,[1]MMM!$F:$F)</f>
        <v>1915.1</v>
      </c>
      <c r="K9451" s="2" t="s">
        <v>10</v>
      </c>
      <c r="L9451" s="2">
        <v>4411</v>
      </c>
      <c r="M9451" t="s">
        <v>11396</v>
      </c>
      <c r="N9451" t="s">
        <v>14797</v>
      </c>
      <c r="O9451" t="s">
        <v>10871</v>
      </c>
      <c r="P9451" t="s">
        <v>10885</v>
      </c>
    </row>
    <row r="9452" spans="1:16" x14ac:dyDescent="0.3">
      <c r="A9452" t="s">
        <v>7847</v>
      </c>
      <c r="B9452" s="2" t="str">
        <f t="shared" si="443"/>
        <v>7311</v>
      </c>
      <c r="C9452" s="2">
        <f t="shared" si="441"/>
        <v>7311</v>
      </c>
      <c r="D9452" t="str">
        <f>VLOOKUP(C9452,'Cost Centre'!A:B,2,)</f>
        <v>Engineering services</v>
      </c>
      <c r="E9452" t="str">
        <f t="shared" si="442"/>
        <v>2</v>
      </c>
      <c r="F9452" t="s">
        <v>135</v>
      </c>
      <c r="G9452" s="2">
        <v>0</v>
      </c>
      <c r="H9452" s="2">
        <v>0</v>
      </c>
      <c r="I9452" s="2">
        <v>0</v>
      </c>
      <c r="J9452" s="105">
        <f>SUMIF([1]MMM!$A:$A,A9452,[1]MMM!$F:$F)</f>
        <v>0</v>
      </c>
      <c r="K9452" s="2" t="s">
        <v>10</v>
      </c>
      <c r="L9452" s="2">
        <v>2352</v>
      </c>
      <c r="M9452" t="s">
        <v>11396</v>
      </c>
      <c r="N9452" t="s">
        <v>14797</v>
      </c>
      <c r="O9452" t="s">
        <v>10871</v>
      </c>
      <c r="P9452" t="s">
        <v>10934</v>
      </c>
    </row>
    <row r="9453" spans="1:16" x14ac:dyDescent="0.3">
      <c r="A9453" t="s">
        <v>14798</v>
      </c>
      <c r="B9453" s="2" t="str">
        <f t="shared" si="443"/>
        <v>7311</v>
      </c>
      <c r="C9453" s="2">
        <f t="shared" si="441"/>
        <v>7311</v>
      </c>
      <c r="D9453" t="str">
        <f>VLOOKUP(C9453,'Cost Centre'!A:B,2,)</f>
        <v>Engineering services</v>
      </c>
      <c r="E9453" t="str">
        <f t="shared" si="442"/>
        <v>3</v>
      </c>
      <c r="F9453" t="s">
        <v>10912</v>
      </c>
      <c r="G9453" s="2">
        <v>0</v>
      </c>
      <c r="H9453" s="2">
        <v>0</v>
      </c>
      <c r="I9453" s="2">
        <v>-1721783.35</v>
      </c>
      <c r="J9453" s="105">
        <f>SUMIF([1]MMM!$A:$A,A9453,[1]MMM!$F:$F)</f>
        <v>-1721783.35</v>
      </c>
      <c r="K9453" s="2" t="s">
        <v>10</v>
      </c>
      <c r="L9453" s="2">
        <v>0</v>
      </c>
      <c r="M9453" t="s">
        <v>11396</v>
      </c>
      <c r="N9453" t="s">
        <v>14797</v>
      </c>
      <c r="O9453" t="s">
        <v>10908</v>
      </c>
      <c r="P9453" t="s">
        <v>10913</v>
      </c>
    </row>
    <row r="9454" spans="1:16" x14ac:dyDescent="0.3">
      <c r="A9454" t="s">
        <v>14799</v>
      </c>
      <c r="B9454" s="2" t="str">
        <f t="shared" si="443"/>
        <v>7311</v>
      </c>
      <c r="C9454" s="2">
        <f t="shared" si="441"/>
        <v>7311</v>
      </c>
      <c r="D9454" t="str">
        <f>VLOOKUP(C9454,'Cost Centre'!A:B,2,)</f>
        <v>Engineering services</v>
      </c>
      <c r="E9454" t="str">
        <f t="shared" si="442"/>
        <v>3</v>
      </c>
      <c r="F9454" t="s">
        <v>10915</v>
      </c>
      <c r="G9454" s="2">
        <v>0</v>
      </c>
      <c r="H9454" s="2">
        <v>0</v>
      </c>
      <c r="I9454" s="2">
        <v>0</v>
      </c>
      <c r="J9454" s="105">
        <f>SUMIF([1]MMM!$A:$A,A9454,[1]MMM!$F:$F)</f>
        <v>0</v>
      </c>
      <c r="K9454" s="2" t="s">
        <v>10</v>
      </c>
      <c r="L9454" s="2">
        <v>0</v>
      </c>
      <c r="M9454" t="s">
        <v>11396</v>
      </c>
      <c r="N9454" t="s">
        <v>14797</v>
      </c>
      <c r="O9454" t="s">
        <v>10908</v>
      </c>
      <c r="P9454" t="s">
        <v>10913</v>
      </c>
    </row>
    <row r="9455" spans="1:16" x14ac:dyDescent="0.3">
      <c r="A9455" t="s">
        <v>1740</v>
      </c>
      <c r="B9455" s="2" t="str">
        <f t="shared" si="443"/>
        <v>7311</v>
      </c>
      <c r="C9455" s="2">
        <f t="shared" si="441"/>
        <v>7311</v>
      </c>
      <c r="D9455" t="str">
        <f>VLOOKUP(C9455,'Cost Centre'!A:B,2,)</f>
        <v>Engineering services</v>
      </c>
      <c r="E9455" t="str">
        <f t="shared" si="442"/>
        <v>8</v>
      </c>
      <c r="F9455" t="s">
        <v>462</v>
      </c>
      <c r="G9455" s="2">
        <v>997455.99</v>
      </c>
      <c r="H9455" s="2">
        <v>0</v>
      </c>
      <c r="I9455" s="2">
        <v>0</v>
      </c>
      <c r="J9455" s="105">
        <f>SUMIF([1]MMM!$A:$A,A9455,[1]MMM!$F:$F)</f>
        <v>997455.99</v>
      </c>
      <c r="K9455" s="2" t="s">
        <v>460</v>
      </c>
      <c r="L9455" s="2">
        <v>0</v>
      </c>
      <c r="M9455" t="s">
        <v>11396</v>
      </c>
      <c r="N9455" t="s">
        <v>14797</v>
      </c>
      <c r="O9455" t="s">
        <v>10916</v>
      </c>
      <c r="P9455" t="s">
        <v>10917</v>
      </c>
    </row>
    <row r="9456" spans="1:16" x14ac:dyDescent="0.3">
      <c r="A9456" t="s">
        <v>1741</v>
      </c>
      <c r="B9456" s="2" t="str">
        <f t="shared" si="443"/>
        <v>7311</v>
      </c>
      <c r="C9456" s="2">
        <f t="shared" si="441"/>
        <v>7311</v>
      </c>
      <c r="D9456" t="str">
        <f>VLOOKUP(C9456,'Cost Centre'!A:B,2,)</f>
        <v>Engineering services</v>
      </c>
      <c r="E9456" t="str">
        <f t="shared" si="442"/>
        <v>8</v>
      </c>
      <c r="F9456" t="s">
        <v>464</v>
      </c>
      <c r="G9456" s="2">
        <v>0</v>
      </c>
      <c r="H9456" s="2">
        <v>0</v>
      </c>
      <c r="I9456" s="2">
        <v>0</v>
      </c>
      <c r="J9456" s="105">
        <f>SUMIF([1]MMM!$A:$A,A9456,[1]MMM!$F:$F)</f>
        <v>0</v>
      </c>
      <c r="K9456" s="2" t="s">
        <v>460</v>
      </c>
      <c r="L9456" s="2">
        <v>0</v>
      </c>
      <c r="M9456" t="s">
        <v>11396</v>
      </c>
      <c r="N9456" t="s">
        <v>14797</v>
      </c>
      <c r="O9456" t="s">
        <v>10916</v>
      </c>
      <c r="P9456" t="s">
        <v>10917</v>
      </c>
    </row>
    <row r="9457" spans="1:16" x14ac:dyDescent="0.3">
      <c r="A9457" t="s">
        <v>1742</v>
      </c>
      <c r="B9457" s="2" t="str">
        <f t="shared" si="443"/>
        <v>7311</v>
      </c>
      <c r="C9457" s="2">
        <f t="shared" si="441"/>
        <v>7311</v>
      </c>
      <c r="D9457" t="str">
        <f>VLOOKUP(C9457,'Cost Centre'!A:B,2,)</f>
        <v>Engineering services</v>
      </c>
      <c r="E9457" t="str">
        <f t="shared" si="442"/>
        <v>8</v>
      </c>
      <c r="F9457" t="s">
        <v>466</v>
      </c>
      <c r="G9457" s="2">
        <v>0</v>
      </c>
      <c r="H9457" s="2">
        <v>0</v>
      </c>
      <c r="I9457" s="2">
        <v>0</v>
      </c>
      <c r="J9457" s="105">
        <f>SUMIF([1]MMM!$A:$A,A9457,[1]MMM!$F:$F)</f>
        <v>0</v>
      </c>
      <c r="K9457" s="2" t="s">
        <v>460</v>
      </c>
      <c r="L9457" s="2">
        <v>0</v>
      </c>
      <c r="M9457" t="s">
        <v>11396</v>
      </c>
      <c r="N9457" t="s">
        <v>14797</v>
      </c>
      <c r="O9457" t="s">
        <v>10916</v>
      </c>
      <c r="P9457" t="s">
        <v>10917</v>
      </c>
    </row>
    <row r="9458" spans="1:16" x14ac:dyDescent="0.3">
      <c r="A9458" t="s">
        <v>1743</v>
      </c>
      <c r="B9458" s="2" t="str">
        <f t="shared" si="443"/>
        <v>7311</v>
      </c>
      <c r="C9458" s="2">
        <f t="shared" si="441"/>
        <v>7311</v>
      </c>
      <c r="D9458" t="str">
        <f>VLOOKUP(C9458,'Cost Centre'!A:B,2,)</f>
        <v>Engineering services</v>
      </c>
      <c r="E9458" t="str">
        <f t="shared" si="442"/>
        <v>8</v>
      </c>
      <c r="F9458" t="s">
        <v>468</v>
      </c>
      <c r="G9458" s="2">
        <v>0</v>
      </c>
      <c r="H9458" s="2">
        <v>1721783.35</v>
      </c>
      <c r="I9458" s="2">
        <v>0</v>
      </c>
      <c r="J9458" s="105">
        <f>SUMIF([1]MMM!$A:$A,A9458,[1]MMM!$F:$F)</f>
        <v>1721783.35</v>
      </c>
      <c r="K9458" s="2" t="s">
        <v>460</v>
      </c>
      <c r="L9458" s="2">
        <v>0</v>
      </c>
      <c r="M9458" t="s">
        <v>11396</v>
      </c>
      <c r="N9458" t="s">
        <v>14797</v>
      </c>
      <c r="O9458" t="s">
        <v>10916</v>
      </c>
      <c r="P9458" t="s">
        <v>10917</v>
      </c>
    </row>
    <row r="9459" spans="1:16" x14ac:dyDescent="0.3">
      <c r="A9459" t="s">
        <v>1744</v>
      </c>
      <c r="B9459" s="2" t="str">
        <f t="shared" si="443"/>
        <v>7311</v>
      </c>
      <c r="C9459" s="2">
        <f t="shared" si="441"/>
        <v>7311</v>
      </c>
      <c r="D9459" t="str">
        <f>VLOOKUP(C9459,'Cost Centre'!A:B,2,)</f>
        <v>Engineering services</v>
      </c>
      <c r="E9459" t="str">
        <f t="shared" si="442"/>
        <v>8</v>
      </c>
      <c r="F9459" t="s">
        <v>470</v>
      </c>
      <c r="G9459" s="2">
        <v>0</v>
      </c>
      <c r="H9459" s="2">
        <v>0</v>
      </c>
      <c r="I9459" s="2">
        <v>0</v>
      </c>
      <c r="J9459" s="105">
        <f>SUMIF([1]MMM!$A:$A,A9459,[1]MMM!$F:$F)</f>
        <v>0</v>
      </c>
      <c r="K9459" s="2" t="s">
        <v>460</v>
      </c>
      <c r="L9459" s="2">
        <v>0</v>
      </c>
      <c r="M9459" t="s">
        <v>11396</v>
      </c>
      <c r="N9459" t="s">
        <v>14797</v>
      </c>
      <c r="O9459" t="s">
        <v>10916</v>
      </c>
      <c r="P9459" t="s">
        <v>10917</v>
      </c>
    </row>
    <row r="9460" spans="1:16" x14ac:dyDescent="0.3">
      <c r="A9460" t="s">
        <v>7848</v>
      </c>
      <c r="B9460" s="2" t="str">
        <f t="shared" si="443"/>
        <v>7311</v>
      </c>
      <c r="C9460" s="2">
        <f t="shared" si="441"/>
        <v>7311</v>
      </c>
      <c r="D9460" t="str">
        <f>VLOOKUP(C9460,'Cost Centre'!A:B,2,)</f>
        <v>Engineering services</v>
      </c>
      <c r="E9460" t="str">
        <f t="shared" si="442"/>
        <v>8</v>
      </c>
      <c r="F9460" t="s">
        <v>2159</v>
      </c>
      <c r="G9460" s="2">
        <v>0</v>
      </c>
      <c r="H9460" s="2">
        <v>0</v>
      </c>
      <c r="I9460" s="2">
        <v>0</v>
      </c>
      <c r="J9460" s="105">
        <f>SUMIF([1]MMM!$A:$A,A9460,[1]MMM!$F:$F)</f>
        <v>0</v>
      </c>
      <c r="K9460" s="2" t="s">
        <v>460</v>
      </c>
      <c r="L9460" s="2">
        <v>0</v>
      </c>
      <c r="M9460" t="s">
        <v>11396</v>
      </c>
      <c r="N9460" t="s">
        <v>14797</v>
      </c>
      <c r="O9460" t="s">
        <v>10916</v>
      </c>
      <c r="P9460" t="s">
        <v>10917</v>
      </c>
    </row>
    <row r="9461" spans="1:16" x14ac:dyDescent="0.3">
      <c r="A9461" t="s">
        <v>7849</v>
      </c>
      <c r="B9461" s="2" t="str">
        <f t="shared" si="443"/>
        <v>7321</v>
      </c>
      <c r="C9461" s="2">
        <f t="shared" si="441"/>
        <v>7321</v>
      </c>
      <c r="D9461" t="str">
        <f>VLOOKUP(C9461,'Cost Centre'!A:B,2,)</f>
        <v>Engineering services</v>
      </c>
      <c r="E9461" t="str">
        <f t="shared" si="442"/>
        <v>2</v>
      </c>
      <c r="F9461" t="s">
        <v>48</v>
      </c>
      <c r="G9461" s="2">
        <v>0</v>
      </c>
      <c r="H9461" s="2">
        <v>9800394.7699999996</v>
      </c>
      <c r="I9461" s="2">
        <v>0</v>
      </c>
      <c r="J9461" s="105">
        <f>SUMIF([1]MMM!$A:$A,A9461,[1]MMM!$F:$F)</f>
        <v>10571459.42</v>
      </c>
      <c r="K9461" s="2" t="s">
        <v>10</v>
      </c>
      <c r="L9461" s="2">
        <v>11453070</v>
      </c>
      <c r="M9461" t="s">
        <v>11396</v>
      </c>
      <c r="N9461" t="s">
        <v>14800</v>
      </c>
      <c r="O9461" t="s">
        <v>10871</v>
      </c>
      <c r="P9461" t="s">
        <v>10875</v>
      </c>
    </row>
    <row r="9462" spans="1:16" x14ac:dyDescent="0.3">
      <c r="A9462" t="s">
        <v>7850</v>
      </c>
      <c r="B9462" s="2" t="str">
        <f t="shared" si="443"/>
        <v>7321</v>
      </c>
      <c r="C9462" s="2">
        <f t="shared" si="441"/>
        <v>7321</v>
      </c>
      <c r="D9462" t="str">
        <f>VLOOKUP(C9462,'Cost Centre'!A:B,2,)</f>
        <v>Engineering services</v>
      </c>
      <c r="E9462" t="str">
        <f t="shared" si="442"/>
        <v>2</v>
      </c>
      <c r="F9462" t="s">
        <v>51</v>
      </c>
      <c r="G9462" s="2">
        <v>0</v>
      </c>
      <c r="H9462" s="2">
        <v>8400</v>
      </c>
      <c r="I9462" s="2">
        <v>0</v>
      </c>
      <c r="J9462" s="105">
        <f>SUMIF([1]MMM!$A:$A,A9462,[1]MMM!$F:$F)</f>
        <v>8400</v>
      </c>
      <c r="K9462" s="2" t="s">
        <v>10</v>
      </c>
      <c r="L9462" s="2">
        <v>0</v>
      </c>
      <c r="M9462" t="s">
        <v>11396</v>
      </c>
      <c r="N9462" t="s">
        <v>14800</v>
      </c>
      <c r="O9462" t="s">
        <v>10871</v>
      </c>
      <c r="P9462" t="s">
        <v>10875</v>
      </c>
    </row>
    <row r="9463" spans="1:16" x14ac:dyDescent="0.3">
      <c r="A9463" t="s">
        <v>7851</v>
      </c>
      <c r="B9463" s="2" t="str">
        <f t="shared" si="443"/>
        <v>7321</v>
      </c>
      <c r="C9463" s="2">
        <f t="shared" si="441"/>
        <v>7321</v>
      </c>
      <c r="D9463" t="str">
        <f>VLOOKUP(C9463,'Cost Centre'!A:B,2,)</f>
        <v>Engineering services</v>
      </c>
      <c r="E9463" t="str">
        <f t="shared" si="442"/>
        <v>2</v>
      </c>
      <c r="F9463" t="s">
        <v>51</v>
      </c>
      <c r="G9463" s="2">
        <v>0</v>
      </c>
      <c r="H9463" s="2">
        <v>0</v>
      </c>
      <c r="I9463" s="2">
        <v>0</v>
      </c>
      <c r="J9463" s="105">
        <f>SUMIF([1]MMM!$A:$A,A9463,[1]MMM!$F:$F)</f>
        <v>0</v>
      </c>
      <c r="K9463" s="2" t="s">
        <v>10</v>
      </c>
      <c r="L9463" s="2">
        <v>8400</v>
      </c>
      <c r="M9463" t="s">
        <v>11396</v>
      </c>
      <c r="N9463" t="s">
        <v>14800</v>
      </c>
      <c r="O9463" t="s">
        <v>10871</v>
      </c>
      <c r="P9463" t="s">
        <v>10875</v>
      </c>
    </row>
    <row r="9464" spans="1:16" x14ac:dyDescent="0.3">
      <c r="A9464" t="s">
        <v>7852</v>
      </c>
      <c r="B9464" s="2" t="str">
        <f t="shared" si="443"/>
        <v>7321</v>
      </c>
      <c r="C9464" s="2">
        <f t="shared" si="441"/>
        <v>7321</v>
      </c>
      <c r="D9464" t="str">
        <f>VLOOKUP(C9464,'Cost Centre'!A:B,2,)</f>
        <v>Engineering services</v>
      </c>
      <c r="E9464" t="str">
        <f t="shared" si="442"/>
        <v>2</v>
      </c>
      <c r="F9464" t="s">
        <v>52</v>
      </c>
      <c r="G9464" s="2">
        <v>0</v>
      </c>
      <c r="H9464" s="2">
        <v>24718.73</v>
      </c>
      <c r="I9464" s="2">
        <v>0</v>
      </c>
      <c r="J9464" s="105">
        <f>SUMIF([1]MMM!$A:$A,A9464,[1]MMM!$F:$F)</f>
        <v>24718.73</v>
      </c>
      <c r="K9464" s="2" t="s">
        <v>10</v>
      </c>
      <c r="L9464" s="2">
        <v>40992</v>
      </c>
      <c r="M9464" t="s">
        <v>11396</v>
      </c>
      <c r="N9464" t="s">
        <v>14800</v>
      </c>
      <c r="O9464" t="s">
        <v>10871</v>
      </c>
      <c r="P9464" t="s">
        <v>10875</v>
      </c>
    </row>
    <row r="9465" spans="1:16" x14ac:dyDescent="0.3">
      <c r="A9465" t="s">
        <v>7853</v>
      </c>
      <c r="B9465" s="2" t="str">
        <f t="shared" si="443"/>
        <v>7321</v>
      </c>
      <c r="C9465" s="2">
        <f t="shared" si="441"/>
        <v>7321</v>
      </c>
      <c r="D9465" t="str">
        <f>VLOOKUP(C9465,'Cost Centre'!A:B,2,)</f>
        <v>Engineering services</v>
      </c>
      <c r="E9465" t="str">
        <f t="shared" si="442"/>
        <v>2</v>
      </c>
      <c r="F9465" t="s">
        <v>53</v>
      </c>
      <c r="G9465" s="2">
        <v>0</v>
      </c>
      <c r="H9465" s="2">
        <v>2594.1999999999998</v>
      </c>
      <c r="I9465" s="2">
        <v>0</v>
      </c>
      <c r="J9465" s="105">
        <f>SUMIF([1]MMM!$A:$A,A9465,[1]MMM!$F:$F)</f>
        <v>2594.1999999999998</v>
      </c>
      <c r="K9465" s="2" t="s">
        <v>10</v>
      </c>
      <c r="L9465" s="2">
        <v>0</v>
      </c>
      <c r="M9465" t="s">
        <v>11396</v>
      </c>
      <c r="N9465" t="s">
        <v>14800</v>
      </c>
      <c r="O9465" t="s">
        <v>10871</v>
      </c>
      <c r="P9465" t="s">
        <v>10875</v>
      </c>
    </row>
    <row r="9466" spans="1:16" x14ac:dyDescent="0.3">
      <c r="A9466" t="s">
        <v>7854</v>
      </c>
      <c r="B9466" s="2" t="str">
        <f t="shared" si="443"/>
        <v>7321</v>
      </c>
      <c r="C9466" s="2">
        <f t="shared" si="441"/>
        <v>7321</v>
      </c>
      <c r="D9466" t="str">
        <f>VLOOKUP(C9466,'Cost Centre'!A:B,2,)</f>
        <v>Engineering services</v>
      </c>
      <c r="E9466" t="str">
        <f t="shared" si="442"/>
        <v>2</v>
      </c>
      <c r="F9466" t="s">
        <v>55</v>
      </c>
      <c r="G9466" s="2">
        <v>0</v>
      </c>
      <c r="H9466" s="2">
        <v>307507.62</v>
      </c>
      <c r="I9466" s="2">
        <v>0</v>
      </c>
      <c r="J9466" s="105">
        <f>SUMIF([1]MMM!$A:$A,A9466,[1]MMM!$F:$F)</f>
        <v>307585.82</v>
      </c>
      <c r="K9466" s="2" t="s">
        <v>10</v>
      </c>
      <c r="L9466" s="2">
        <v>497743</v>
      </c>
      <c r="M9466" t="s">
        <v>11396</v>
      </c>
      <c r="N9466" t="s">
        <v>14800</v>
      </c>
      <c r="O9466" t="s">
        <v>10871</v>
      </c>
      <c r="P9466" t="s">
        <v>10875</v>
      </c>
    </row>
    <row r="9467" spans="1:16" x14ac:dyDescent="0.3">
      <c r="A9467" t="s">
        <v>7855</v>
      </c>
      <c r="B9467" s="2" t="str">
        <f t="shared" si="443"/>
        <v>7321</v>
      </c>
      <c r="C9467" s="2">
        <f t="shared" si="441"/>
        <v>7321</v>
      </c>
      <c r="D9467" t="str">
        <f>VLOOKUP(C9467,'Cost Centre'!A:B,2,)</f>
        <v>Engineering services</v>
      </c>
      <c r="E9467" t="str">
        <f t="shared" si="442"/>
        <v>2</v>
      </c>
      <c r="F9467" t="s">
        <v>56</v>
      </c>
      <c r="G9467" s="2">
        <v>0</v>
      </c>
      <c r="H9467" s="2">
        <v>2097296.36</v>
      </c>
      <c r="I9467" s="2">
        <v>0</v>
      </c>
      <c r="J9467" s="105">
        <f>SUMIF([1]MMM!$A:$A,A9467,[1]MMM!$F:$F)</f>
        <v>2419261.83</v>
      </c>
      <c r="K9467" s="2" t="s">
        <v>10</v>
      </c>
      <c r="L9467" s="2">
        <v>2123413</v>
      </c>
      <c r="M9467" t="s">
        <v>11396</v>
      </c>
      <c r="N9467" t="s">
        <v>14800</v>
      </c>
      <c r="O9467" t="s">
        <v>10871</v>
      </c>
      <c r="P9467" t="s">
        <v>10875</v>
      </c>
    </row>
    <row r="9468" spans="1:16" x14ac:dyDescent="0.3">
      <c r="A9468" t="s">
        <v>7856</v>
      </c>
      <c r="B9468" s="2" t="str">
        <f t="shared" si="443"/>
        <v>7321</v>
      </c>
      <c r="C9468" s="2">
        <f t="shared" si="441"/>
        <v>7321</v>
      </c>
      <c r="D9468" t="str">
        <f>VLOOKUP(C9468,'Cost Centre'!A:B,2,)</f>
        <v>Engineering services</v>
      </c>
      <c r="E9468" t="str">
        <f t="shared" si="442"/>
        <v>2</v>
      </c>
      <c r="F9468" t="s">
        <v>57</v>
      </c>
      <c r="G9468" s="2">
        <v>0</v>
      </c>
      <c r="H9468" s="2">
        <v>612688.91</v>
      </c>
      <c r="I9468" s="2">
        <v>0</v>
      </c>
      <c r="J9468" s="105">
        <f>SUMIF([1]MMM!$A:$A,A9468,[1]MMM!$F:$F)</f>
        <v>620470.51</v>
      </c>
      <c r="K9468" s="2" t="s">
        <v>10</v>
      </c>
      <c r="L9468" s="2">
        <v>1363953</v>
      </c>
      <c r="M9468" t="s">
        <v>11396</v>
      </c>
      <c r="N9468" t="s">
        <v>14800</v>
      </c>
      <c r="O9468" t="s">
        <v>10871</v>
      </c>
      <c r="P9468" t="s">
        <v>10875</v>
      </c>
    </row>
    <row r="9469" spans="1:16" x14ac:dyDescent="0.3">
      <c r="A9469" t="s">
        <v>7857</v>
      </c>
      <c r="B9469" s="2" t="str">
        <f t="shared" si="443"/>
        <v>7321</v>
      </c>
      <c r="C9469" s="2">
        <f t="shared" si="441"/>
        <v>7321</v>
      </c>
      <c r="D9469" t="str">
        <f>VLOOKUP(C9469,'Cost Centre'!A:B,2,)</f>
        <v>Engineering services</v>
      </c>
      <c r="E9469" t="str">
        <f t="shared" si="442"/>
        <v>2</v>
      </c>
      <c r="F9469" t="s">
        <v>60</v>
      </c>
      <c r="G9469" s="2">
        <v>0</v>
      </c>
      <c r="H9469" s="2">
        <v>317002.01</v>
      </c>
      <c r="I9469" s="2">
        <v>0</v>
      </c>
      <c r="J9469" s="105">
        <f>SUMIF([1]MMM!$A:$A,A9469,[1]MMM!$F:$F)</f>
        <v>344494.01</v>
      </c>
      <c r="K9469" s="2" t="s">
        <v>10</v>
      </c>
      <c r="L9469" s="2">
        <v>387446</v>
      </c>
      <c r="M9469" t="s">
        <v>11396</v>
      </c>
      <c r="N9469" t="s">
        <v>14800</v>
      </c>
      <c r="O9469" t="s">
        <v>10871</v>
      </c>
      <c r="P9469" t="s">
        <v>10875</v>
      </c>
    </row>
    <row r="9470" spans="1:16" x14ac:dyDescent="0.3">
      <c r="A9470" t="s">
        <v>7858</v>
      </c>
      <c r="B9470" s="2" t="str">
        <f t="shared" si="443"/>
        <v>7321</v>
      </c>
      <c r="C9470" s="2">
        <f t="shared" si="441"/>
        <v>7321</v>
      </c>
      <c r="D9470" t="str">
        <f>VLOOKUP(C9470,'Cost Centre'!A:B,2,)</f>
        <v>Engineering services</v>
      </c>
      <c r="E9470" t="str">
        <f t="shared" si="442"/>
        <v>2</v>
      </c>
      <c r="F9470" t="s">
        <v>61</v>
      </c>
      <c r="G9470" s="2">
        <v>0</v>
      </c>
      <c r="H9470" s="2">
        <v>910793.63</v>
      </c>
      <c r="I9470" s="2">
        <v>0</v>
      </c>
      <c r="J9470" s="105">
        <f>SUMIF([1]MMM!$A:$A,A9470,[1]MMM!$F:$F)</f>
        <v>910793.63</v>
      </c>
      <c r="K9470" s="2" t="s">
        <v>10</v>
      </c>
      <c r="L9470" s="2">
        <v>954433</v>
      </c>
      <c r="M9470" t="s">
        <v>11396</v>
      </c>
      <c r="N9470" t="s">
        <v>14800</v>
      </c>
      <c r="O9470" t="s">
        <v>10871</v>
      </c>
      <c r="P9470" t="s">
        <v>10875</v>
      </c>
    </row>
    <row r="9471" spans="1:16" x14ac:dyDescent="0.3">
      <c r="A9471" t="s">
        <v>7859</v>
      </c>
      <c r="B9471" s="2" t="str">
        <f t="shared" si="443"/>
        <v>7321</v>
      </c>
      <c r="C9471" s="2">
        <f t="shared" si="441"/>
        <v>7321</v>
      </c>
      <c r="D9471" t="str">
        <f>VLOOKUP(C9471,'Cost Centre'!A:B,2,)</f>
        <v>Engineering services</v>
      </c>
      <c r="E9471" t="str">
        <f t="shared" si="442"/>
        <v>2</v>
      </c>
      <c r="F9471" t="s">
        <v>62</v>
      </c>
      <c r="G9471" s="2">
        <v>0</v>
      </c>
      <c r="H9471" s="2">
        <v>132025.54999999999</v>
      </c>
      <c r="I9471" s="2">
        <v>0</v>
      </c>
      <c r="J9471" s="105">
        <f>SUMIF([1]MMM!$A:$A,A9471,[1]MMM!$F:$F)</f>
        <v>136871.57999999999</v>
      </c>
      <c r="K9471" s="2" t="s">
        <v>10</v>
      </c>
      <c r="L9471" s="2">
        <v>0</v>
      </c>
      <c r="M9471" t="s">
        <v>11396</v>
      </c>
      <c r="N9471" t="s">
        <v>14800</v>
      </c>
      <c r="O9471" t="s">
        <v>10871</v>
      </c>
      <c r="P9471" t="s">
        <v>10875</v>
      </c>
    </row>
    <row r="9472" spans="1:16" x14ac:dyDescent="0.3">
      <c r="A9472" t="s">
        <v>7860</v>
      </c>
      <c r="B9472" s="2" t="str">
        <f t="shared" si="443"/>
        <v>7321</v>
      </c>
      <c r="C9472" s="2">
        <f t="shared" si="441"/>
        <v>7321</v>
      </c>
      <c r="D9472" t="str">
        <f>VLOOKUP(C9472,'Cost Centre'!A:B,2,)</f>
        <v>Engineering services</v>
      </c>
      <c r="E9472" t="str">
        <f t="shared" si="442"/>
        <v>2</v>
      </c>
      <c r="F9472" t="s">
        <v>63</v>
      </c>
      <c r="G9472" s="2">
        <v>0</v>
      </c>
      <c r="H9472" s="2">
        <v>0.01</v>
      </c>
      <c r="I9472" s="2">
        <v>0</v>
      </c>
      <c r="J9472" s="105">
        <f>SUMIF([1]MMM!$A:$A,A9472,[1]MMM!$F:$F)</f>
        <v>0.01</v>
      </c>
      <c r="K9472" s="2" t="s">
        <v>10</v>
      </c>
      <c r="L9472" s="2">
        <v>353585</v>
      </c>
      <c r="M9472" t="s">
        <v>11396</v>
      </c>
      <c r="N9472" t="s">
        <v>14800</v>
      </c>
      <c r="O9472" t="s">
        <v>10871</v>
      </c>
      <c r="P9472" t="s">
        <v>10875</v>
      </c>
    </row>
    <row r="9473" spans="1:16" x14ac:dyDescent="0.3">
      <c r="A9473" t="s">
        <v>7861</v>
      </c>
      <c r="B9473" s="2" t="str">
        <f t="shared" si="443"/>
        <v>7321</v>
      </c>
      <c r="C9473" s="2">
        <f t="shared" si="441"/>
        <v>7321</v>
      </c>
      <c r="D9473" t="str">
        <f>VLOOKUP(C9473,'Cost Centre'!A:B,2,)</f>
        <v>Engineering services</v>
      </c>
      <c r="E9473" t="str">
        <f t="shared" si="442"/>
        <v>2</v>
      </c>
      <c r="F9473" t="s">
        <v>67</v>
      </c>
      <c r="G9473" s="2">
        <v>0</v>
      </c>
      <c r="H9473" s="2">
        <v>5635.01</v>
      </c>
      <c r="I9473" s="2">
        <v>0</v>
      </c>
      <c r="J9473" s="105">
        <f>SUMIF([1]MMM!$A:$A,A9473,[1]MMM!$F:$F)</f>
        <v>6116.26</v>
      </c>
      <c r="K9473" s="2" t="s">
        <v>10</v>
      </c>
      <c r="L9473" s="2">
        <v>6572</v>
      </c>
      <c r="M9473" t="s">
        <v>11396</v>
      </c>
      <c r="N9473" t="s">
        <v>14800</v>
      </c>
      <c r="O9473" t="s">
        <v>10871</v>
      </c>
      <c r="P9473" t="s">
        <v>10876</v>
      </c>
    </row>
    <row r="9474" spans="1:16" x14ac:dyDescent="0.3">
      <c r="A9474" t="s">
        <v>7862</v>
      </c>
      <c r="B9474" s="2" t="str">
        <f t="shared" si="443"/>
        <v>7321</v>
      </c>
      <c r="C9474" s="2">
        <f t="shared" ref="C9474:C9537" si="444">VALUE(B9474)</f>
        <v>7321</v>
      </c>
      <c r="D9474" t="str">
        <f>VLOOKUP(C9474,'Cost Centre'!A:B,2,)</f>
        <v>Engineering services</v>
      </c>
      <c r="E9474" t="str">
        <f t="shared" ref="E9474:E9537" si="445">MID(A9474,5,1)</f>
        <v>2</v>
      </c>
      <c r="F9474" t="s">
        <v>68</v>
      </c>
      <c r="G9474" s="2">
        <v>0</v>
      </c>
      <c r="H9474" s="2">
        <v>141334.29999999999</v>
      </c>
      <c r="I9474" s="2">
        <v>0</v>
      </c>
      <c r="J9474" s="105">
        <f>SUMIF([1]MMM!$A:$A,A9474,[1]MMM!$F:$F)</f>
        <v>154460.76999999999</v>
      </c>
      <c r="K9474" s="2" t="s">
        <v>10</v>
      </c>
      <c r="L9474" s="2">
        <v>152243</v>
      </c>
      <c r="M9474" t="s">
        <v>11396</v>
      </c>
      <c r="N9474" t="s">
        <v>14800</v>
      </c>
      <c r="O9474" t="s">
        <v>10871</v>
      </c>
      <c r="P9474" t="s">
        <v>10876</v>
      </c>
    </row>
    <row r="9475" spans="1:16" x14ac:dyDescent="0.3">
      <c r="A9475" t="s">
        <v>7863</v>
      </c>
      <c r="B9475" s="2" t="str">
        <f t="shared" ref="B9475:B9538" si="446">MID(A9475,1,4)</f>
        <v>7321</v>
      </c>
      <c r="C9475" s="2">
        <f t="shared" si="444"/>
        <v>7321</v>
      </c>
      <c r="D9475" t="str">
        <f>VLOOKUP(C9475,'Cost Centre'!A:B,2,)</f>
        <v>Engineering services</v>
      </c>
      <c r="E9475" t="str">
        <f t="shared" si="445"/>
        <v>2</v>
      </c>
      <c r="F9475" t="s">
        <v>10877</v>
      </c>
      <c r="G9475" s="2">
        <v>0</v>
      </c>
      <c r="H9475" s="2">
        <v>1214528.79</v>
      </c>
      <c r="I9475" s="2">
        <v>0</v>
      </c>
      <c r="J9475" s="105">
        <f>SUMIF([1]MMM!$A:$A,A9475,[1]MMM!$F:$F)</f>
        <v>1216814.19</v>
      </c>
      <c r="K9475" s="2" t="s">
        <v>10</v>
      </c>
      <c r="L9475" s="2">
        <v>1172450</v>
      </c>
      <c r="M9475" t="s">
        <v>11396</v>
      </c>
      <c r="N9475" t="s">
        <v>14800</v>
      </c>
      <c r="O9475" t="s">
        <v>10871</v>
      </c>
      <c r="P9475" t="s">
        <v>10876</v>
      </c>
    </row>
    <row r="9476" spans="1:16" x14ac:dyDescent="0.3">
      <c r="A9476" t="s">
        <v>7864</v>
      </c>
      <c r="B9476" s="2" t="str">
        <f t="shared" si="446"/>
        <v>7321</v>
      </c>
      <c r="C9476" s="2">
        <f t="shared" si="444"/>
        <v>7321</v>
      </c>
      <c r="D9476" t="str">
        <f>VLOOKUP(C9476,'Cost Centre'!A:B,2,)</f>
        <v>Engineering services</v>
      </c>
      <c r="E9476" t="str">
        <f t="shared" si="445"/>
        <v>2</v>
      </c>
      <c r="F9476" t="s">
        <v>69</v>
      </c>
      <c r="G9476" s="2">
        <v>0</v>
      </c>
      <c r="H9476" s="2">
        <v>1914333.8</v>
      </c>
      <c r="I9476" s="2">
        <v>0</v>
      </c>
      <c r="J9476" s="105">
        <f>SUMIF([1]MMM!$A:$A,A9476,[1]MMM!$F:$F)</f>
        <v>2066037.53</v>
      </c>
      <c r="K9476" s="2" t="s">
        <v>10</v>
      </c>
      <c r="L9476" s="2">
        <v>2196748</v>
      </c>
      <c r="M9476" t="s">
        <v>11396</v>
      </c>
      <c r="N9476" t="s">
        <v>14800</v>
      </c>
      <c r="O9476" t="s">
        <v>10871</v>
      </c>
      <c r="P9476" t="s">
        <v>10876</v>
      </c>
    </row>
    <row r="9477" spans="1:16" x14ac:dyDescent="0.3">
      <c r="A9477" t="s">
        <v>7865</v>
      </c>
      <c r="B9477" s="2" t="str">
        <f t="shared" si="446"/>
        <v>7321</v>
      </c>
      <c r="C9477" s="2">
        <f t="shared" si="444"/>
        <v>7321</v>
      </c>
      <c r="D9477" t="str">
        <f>VLOOKUP(C9477,'Cost Centre'!A:B,2,)</f>
        <v>Engineering services</v>
      </c>
      <c r="E9477" t="str">
        <f t="shared" si="445"/>
        <v>2</v>
      </c>
      <c r="F9477" t="s">
        <v>70</v>
      </c>
      <c r="G9477" s="2">
        <v>0</v>
      </c>
      <c r="H9477" s="2">
        <v>96841.16</v>
      </c>
      <c r="I9477" s="2">
        <v>0</v>
      </c>
      <c r="J9477" s="105">
        <f>SUMIF([1]MMM!$A:$A,A9477,[1]MMM!$F:$F)</f>
        <v>103701.45</v>
      </c>
      <c r="K9477" s="2" t="s">
        <v>10</v>
      </c>
      <c r="L9477" s="2">
        <v>118606</v>
      </c>
      <c r="M9477" t="s">
        <v>11396</v>
      </c>
      <c r="N9477" t="s">
        <v>14800</v>
      </c>
      <c r="O9477" t="s">
        <v>10871</v>
      </c>
      <c r="P9477" t="s">
        <v>10876</v>
      </c>
    </row>
    <row r="9478" spans="1:16" x14ac:dyDescent="0.3">
      <c r="A9478" t="s">
        <v>7866</v>
      </c>
      <c r="B9478" s="2" t="str">
        <f t="shared" si="446"/>
        <v>7321</v>
      </c>
      <c r="C9478" s="2">
        <f t="shared" si="444"/>
        <v>7321</v>
      </c>
      <c r="D9478" t="str">
        <f>VLOOKUP(C9478,'Cost Centre'!A:B,2,)</f>
        <v>Engineering services</v>
      </c>
      <c r="E9478" t="str">
        <f t="shared" si="445"/>
        <v>2</v>
      </c>
      <c r="F9478" t="s">
        <v>394</v>
      </c>
      <c r="G9478" s="2">
        <v>0</v>
      </c>
      <c r="H9478" s="2">
        <v>335802.93</v>
      </c>
      <c r="I9478" s="2">
        <v>0</v>
      </c>
      <c r="J9478" s="105">
        <f>SUMIF([1]MMM!$A:$A,A9478,[1]MMM!$F:$F)</f>
        <v>335802.93</v>
      </c>
      <c r="K9478" s="2" t="s">
        <v>10</v>
      </c>
      <c r="L9478" s="2">
        <v>74457</v>
      </c>
      <c r="M9478" t="s">
        <v>11396</v>
      </c>
      <c r="N9478" t="s">
        <v>14800</v>
      </c>
      <c r="O9478" t="s">
        <v>10871</v>
      </c>
      <c r="P9478" t="s">
        <v>10878</v>
      </c>
    </row>
    <row r="9479" spans="1:16" x14ac:dyDescent="0.3">
      <c r="A9479" t="s">
        <v>7867</v>
      </c>
      <c r="B9479" s="2" t="str">
        <f t="shared" si="446"/>
        <v>7321</v>
      </c>
      <c r="C9479" s="2">
        <f t="shared" si="444"/>
        <v>7321</v>
      </c>
      <c r="D9479" t="str">
        <f>VLOOKUP(C9479,'Cost Centre'!A:B,2,)</f>
        <v>Engineering services</v>
      </c>
      <c r="E9479" t="str">
        <f t="shared" si="445"/>
        <v>2</v>
      </c>
      <c r="F9479" t="s">
        <v>225</v>
      </c>
      <c r="G9479" s="2">
        <v>0</v>
      </c>
      <c r="H9479" s="2">
        <v>0</v>
      </c>
      <c r="I9479" s="2">
        <v>0</v>
      </c>
      <c r="J9479" s="105">
        <f>SUMIF([1]MMM!$A:$A,A9479,[1]MMM!$F:$F)</f>
        <v>0</v>
      </c>
      <c r="K9479" s="2" t="s">
        <v>10</v>
      </c>
      <c r="L9479" s="2">
        <v>0</v>
      </c>
      <c r="M9479" t="s">
        <v>11396</v>
      </c>
      <c r="N9479" t="s">
        <v>14800</v>
      </c>
      <c r="O9479" t="s">
        <v>10871</v>
      </c>
      <c r="P9479" t="s">
        <v>10878</v>
      </c>
    </row>
    <row r="9480" spans="1:16" x14ac:dyDescent="0.3">
      <c r="A9480" t="s">
        <v>7868</v>
      </c>
      <c r="B9480" s="2" t="str">
        <f t="shared" si="446"/>
        <v>7321</v>
      </c>
      <c r="C9480" s="2">
        <f t="shared" si="444"/>
        <v>7321</v>
      </c>
      <c r="D9480" t="str">
        <f>VLOOKUP(C9480,'Cost Centre'!A:B,2,)</f>
        <v>Engineering services</v>
      </c>
      <c r="E9480" t="str">
        <f t="shared" si="445"/>
        <v>2</v>
      </c>
      <c r="F9480" t="s">
        <v>227</v>
      </c>
      <c r="G9480" s="2">
        <v>0</v>
      </c>
      <c r="H9480" s="2">
        <v>1219.6600000000001</v>
      </c>
      <c r="I9480" s="2">
        <v>0</v>
      </c>
      <c r="J9480" s="105">
        <f>SUMIF([1]MMM!$A:$A,A9480,[1]MMM!$F:$F)</f>
        <v>1219.6600000000001</v>
      </c>
      <c r="K9480" s="2" t="s">
        <v>10</v>
      </c>
      <c r="L9480" s="2">
        <v>131138</v>
      </c>
      <c r="M9480" t="s">
        <v>11396</v>
      </c>
      <c r="N9480" t="s">
        <v>14800</v>
      </c>
      <c r="O9480" t="s">
        <v>10871</v>
      </c>
      <c r="P9480" t="s">
        <v>10879</v>
      </c>
    </row>
    <row r="9481" spans="1:16" x14ac:dyDescent="0.3">
      <c r="A9481" t="s">
        <v>7869</v>
      </c>
      <c r="B9481" s="2" t="str">
        <f t="shared" si="446"/>
        <v>7321</v>
      </c>
      <c r="C9481" s="2">
        <f t="shared" si="444"/>
        <v>7321</v>
      </c>
      <c r="D9481" t="str">
        <f>VLOOKUP(C9481,'Cost Centre'!A:B,2,)</f>
        <v>Engineering services</v>
      </c>
      <c r="E9481" t="str">
        <f t="shared" si="445"/>
        <v>2</v>
      </c>
      <c r="F9481" t="s">
        <v>2224</v>
      </c>
      <c r="G9481" s="2">
        <v>0</v>
      </c>
      <c r="H9481" s="2">
        <v>1313.82</v>
      </c>
      <c r="I9481" s="2">
        <v>0</v>
      </c>
      <c r="J9481" s="105">
        <f>SUMIF([1]MMM!$A:$A,A9481,[1]MMM!$F:$F)</f>
        <v>1313.82</v>
      </c>
      <c r="K9481" s="2" t="s">
        <v>10</v>
      </c>
      <c r="L9481" s="2">
        <v>1376</v>
      </c>
      <c r="M9481" t="s">
        <v>11396</v>
      </c>
      <c r="N9481" t="s">
        <v>14800</v>
      </c>
      <c r="O9481" t="s">
        <v>10871</v>
      </c>
      <c r="P9481" t="s">
        <v>10879</v>
      </c>
    </row>
    <row r="9482" spans="1:16" x14ac:dyDescent="0.3">
      <c r="A9482" t="s">
        <v>7870</v>
      </c>
      <c r="B9482" s="2" t="str">
        <f t="shared" si="446"/>
        <v>7321</v>
      </c>
      <c r="C9482" s="2">
        <f t="shared" si="444"/>
        <v>7321</v>
      </c>
      <c r="D9482" t="str">
        <f>VLOOKUP(C9482,'Cost Centre'!A:B,2,)</f>
        <v>Engineering services</v>
      </c>
      <c r="E9482" t="str">
        <f t="shared" si="445"/>
        <v>2</v>
      </c>
      <c r="F9482" t="s">
        <v>2224</v>
      </c>
      <c r="G9482" s="2">
        <v>0</v>
      </c>
      <c r="H9482" s="2">
        <v>0</v>
      </c>
      <c r="I9482" s="2">
        <v>0</v>
      </c>
      <c r="J9482" s="105">
        <f>SUMIF([1]MMM!$A:$A,A9482,[1]MMM!$F:$F)</f>
        <v>0</v>
      </c>
      <c r="K9482" s="2" t="s">
        <v>10</v>
      </c>
      <c r="L9482" s="2">
        <v>42</v>
      </c>
      <c r="M9482" t="s">
        <v>11396</v>
      </c>
      <c r="N9482" t="s">
        <v>14800</v>
      </c>
      <c r="O9482" t="s">
        <v>10871</v>
      </c>
      <c r="P9482" t="s">
        <v>10879</v>
      </c>
    </row>
    <row r="9483" spans="1:16" x14ac:dyDescent="0.3">
      <c r="A9483" t="s">
        <v>7871</v>
      </c>
      <c r="B9483" s="2" t="str">
        <f t="shared" si="446"/>
        <v>7321</v>
      </c>
      <c r="C9483" s="2">
        <f t="shared" si="444"/>
        <v>7321</v>
      </c>
      <c r="D9483" t="str">
        <f>VLOOKUP(C9483,'Cost Centre'!A:B,2,)</f>
        <v>Engineering services</v>
      </c>
      <c r="E9483" t="str">
        <f t="shared" si="445"/>
        <v>2</v>
      </c>
      <c r="F9483" t="s">
        <v>2224</v>
      </c>
      <c r="G9483" s="2">
        <v>0</v>
      </c>
      <c r="H9483" s="2">
        <v>15376519.310000001</v>
      </c>
      <c r="I9483" s="2">
        <v>0</v>
      </c>
      <c r="J9483" s="105">
        <f>SUMIF([1]MMM!$A:$A,A9483,[1]MMM!$F:$F)</f>
        <v>15376519.310000001</v>
      </c>
      <c r="K9483" s="2" t="s">
        <v>10</v>
      </c>
      <c r="L9483" s="2">
        <v>27194685</v>
      </c>
      <c r="M9483" t="s">
        <v>11396</v>
      </c>
      <c r="N9483" t="s">
        <v>14800</v>
      </c>
      <c r="O9483" t="s">
        <v>10871</v>
      </c>
      <c r="P9483" t="s">
        <v>10879</v>
      </c>
    </row>
    <row r="9484" spans="1:16" x14ac:dyDescent="0.3">
      <c r="A9484" t="s">
        <v>7872</v>
      </c>
      <c r="B9484" s="2" t="str">
        <f t="shared" si="446"/>
        <v>7321</v>
      </c>
      <c r="C9484" s="2">
        <f t="shared" si="444"/>
        <v>7321</v>
      </c>
      <c r="D9484" t="str">
        <f>VLOOKUP(C9484,'Cost Centre'!A:B,2,)</f>
        <v>Engineering services</v>
      </c>
      <c r="E9484" t="str">
        <f t="shared" si="445"/>
        <v>2</v>
      </c>
      <c r="F9484" t="s">
        <v>205</v>
      </c>
      <c r="G9484" s="2">
        <v>0</v>
      </c>
      <c r="H9484" s="2">
        <v>0</v>
      </c>
      <c r="I9484" s="2">
        <v>0</v>
      </c>
      <c r="J9484" s="105">
        <f>SUMIF([1]MMM!$A:$A,A9484,[1]MMM!$F:$F)</f>
        <v>0</v>
      </c>
      <c r="K9484" s="2" t="s">
        <v>10</v>
      </c>
      <c r="L9484" s="2">
        <v>22</v>
      </c>
      <c r="M9484" t="s">
        <v>11396</v>
      </c>
      <c r="N9484" t="s">
        <v>14800</v>
      </c>
      <c r="O9484" t="s">
        <v>10871</v>
      </c>
      <c r="P9484" t="s">
        <v>10879</v>
      </c>
    </row>
    <row r="9485" spans="1:16" x14ac:dyDescent="0.3">
      <c r="A9485" t="s">
        <v>7873</v>
      </c>
      <c r="B9485" s="2" t="str">
        <f t="shared" si="446"/>
        <v>7321</v>
      </c>
      <c r="C9485" s="2">
        <f t="shared" si="444"/>
        <v>7321</v>
      </c>
      <c r="D9485" t="str">
        <f>VLOOKUP(C9485,'Cost Centre'!A:B,2,)</f>
        <v>Engineering services</v>
      </c>
      <c r="E9485" t="str">
        <f t="shared" si="445"/>
        <v>2</v>
      </c>
      <c r="F9485" t="s">
        <v>228</v>
      </c>
      <c r="G9485" s="2">
        <v>0</v>
      </c>
      <c r="H9485" s="2">
        <v>0</v>
      </c>
      <c r="I9485" s="2">
        <v>0</v>
      </c>
      <c r="J9485" s="105">
        <f>SUMIF([1]MMM!$A:$A,A9485,[1]MMM!$F:$F)</f>
        <v>0</v>
      </c>
      <c r="K9485" s="2" t="s">
        <v>10</v>
      </c>
      <c r="L9485" s="2">
        <v>17732</v>
      </c>
      <c r="M9485" t="s">
        <v>11396</v>
      </c>
      <c r="N9485" t="s">
        <v>14800</v>
      </c>
      <c r="O9485" t="s">
        <v>10871</v>
      </c>
      <c r="P9485" t="s">
        <v>10879</v>
      </c>
    </row>
    <row r="9486" spans="1:16" x14ac:dyDescent="0.3">
      <c r="A9486" t="s">
        <v>7874</v>
      </c>
      <c r="B9486" s="2" t="str">
        <f t="shared" si="446"/>
        <v>7321</v>
      </c>
      <c r="C9486" s="2">
        <f t="shared" si="444"/>
        <v>7321</v>
      </c>
      <c r="D9486" t="str">
        <f>VLOOKUP(C9486,'Cost Centre'!A:B,2,)</f>
        <v>Engineering services</v>
      </c>
      <c r="E9486" t="str">
        <f t="shared" si="445"/>
        <v>2</v>
      </c>
      <c r="F9486" t="s">
        <v>11450</v>
      </c>
      <c r="G9486" s="2">
        <v>0</v>
      </c>
      <c r="H9486" s="2">
        <v>0</v>
      </c>
      <c r="I9486" s="2">
        <v>0</v>
      </c>
      <c r="J9486" s="105">
        <f>SUMIF([1]MMM!$A:$A,A9486,[1]MMM!$F:$F)</f>
        <v>0</v>
      </c>
      <c r="K9486" s="2" t="s">
        <v>10</v>
      </c>
      <c r="L9486" s="2">
        <v>0</v>
      </c>
      <c r="M9486" t="s">
        <v>11396</v>
      </c>
      <c r="N9486" t="s">
        <v>14800</v>
      </c>
      <c r="O9486" t="s">
        <v>10871</v>
      </c>
      <c r="P9486" t="s">
        <v>10881</v>
      </c>
    </row>
    <row r="9487" spans="1:16" x14ac:dyDescent="0.3">
      <c r="A9487" t="s">
        <v>7875</v>
      </c>
      <c r="B9487" s="2" t="str">
        <f t="shared" si="446"/>
        <v>7321</v>
      </c>
      <c r="C9487" s="2">
        <f t="shared" si="444"/>
        <v>7321</v>
      </c>
      <c r="D9487" t="str">
        <f>VLOOKUP(C9487,'Cost Centre'!A:B,2,)</f>
        <v>Engineering services</v>
      </c>
      <c r="E9487" t="str">
        <f t="shared" si="445"/>
        <v>2</v>
      </c>
      <c r="F9487" t="s">
        <v>83</v>
      </c>
      <c r="G9487" s="2">
        <v>0</v>
      </c>
      <c r="H9487" s="2">
        <v>0</v>
      </c>
      <c r="I9487" s="2">
        <v>0</v>
      </c>
      <c r="J9487" s="105">
        <f>SUMIF([1]MMM!$A:$A,A9487,[1]MMM!$F:$F)</f>
        <v>0</v>
      </c>
      <c r="K9487" s="2" t="s">
        <v>10</v>
      </c>
      <c r="L9487" s="2">
        <v>224</v>
      </c>
      <c r="M9487" t="s">
        <v>11396</v>
      </c>
      <c r="N9487" t="s">
        <v>14800</v>
      </c>
      <c r="O9487" t="s">
        <v>10871</v>
      </c>
      <c r="P9487" t="s">
        <v>10881</v>
      </c>
    </row>
    <row r="9488" spans="1:16" x14ac:dyDescent="0.3">
      <c r="A9488" t="s">
        <v>7876</v>
      </c>
      <c r="B9488" s="2" t="str">
        <f t="shared" si="446"/>
        <v>7321</v>
      </c>
      <c r="C9488" s="2">
        <f t="shared" si="444"/>
        <v>7321</v>
      </c>
      <c r="D9488" t="str">
        <f>VLOOKUP(C9488,'Cost Centre'!A:B,2,)</f>
        <v>Engineering services</v>
      </c>
      <c r="E9488" t="str">
        <f t="shared" si="445"/>
        <v>2</v>
      </c>
      <c r="F9488" t="s">
        <v>230</v>
      </c>
      <c r="G9488" s="2">
        <v>0</v>
      </c>
      <c r="H9488" s="2">
        <v>0</v>
      </c>
      <c r="I9488" s="2">
        <v>0</v>
      </c>
      <c r="J9488" s="105">
        <f>SUMIF([1]MMM!$A:$A,A9488,[1]MMM!$F:$F)</f>
        <v>0</v>
      </c>
      <c r="K9488" s="2" t="s">
        <v>10</v>
      </c>
      <c r="L9488" s="2">
        <v>5557</v>
      </c>
      <c r="M9488" t="s">
        <v>11396</v>
      </c>
      <c r="N9488" t="s">
        <v>14800</v>
      </c>
      <c r="O9488" t="s">
        <v>10871</v>
      </c>
      <c r="P9488" t="s">
        <v>10881</v>
      </c>
    </row>
    <row r="9489" spans="1:16" x14ac:dyDescent="0.3">
      <c r="A9489" t="s">
        <v>7877</v>
      </c>
      <c r="B9489" s="2" t="str">
        <f t="shared" si="446"/>
        <v>7321</v>
      </c>
      <c r="C9489" s="2">
        <f t="shared" si="444"/>
        <v>7321</v>
      </c>
      <c r="D9489" t="str">
        <f>VLOOKUP(C9489,'Cost Centre'!A:B,2,)</f>
        <v>Engineering services</v>
      </c>
      <c r="E9489" t="str">
        <f t="shared" si="445"/>
        <v>2</v>
      </c>
      <c r="F9489" t="s">
        <v>88</v>
      </c>
      <c r="G9489" s="2">
        <v>0</v>
      </c>
      <c r="H9489" s="2">
        <v>1926.66</v>
      </c>
      <c r="I9489" s="2">
        <v>0</v>
      </c>
      <c r="J9489" s="105">
        <f>SUMIF([1]MMM!$A:$A,A9489,[1]MMM!$F:$F)</f>
        <v>1926.66</v>
      </c>
      <c r="K9489" s="2" t="s">
        <v>10</v>
      </c>
      <c r="L9489" s="2">
        <v>2885</v>
      </c>
      <c r="M9489" t="s">
        <v>11396</v>
      </c>
      <c r="N9489" t="s">
        <v>14800</v>
      </c>
      <c r="O9489" t="s">
        <v>10871</v>
      </c>
      <c r="P9489" t="s">
        <v>10881</v>
      </c>
    </row>
    <row r="9490" spans="1:16" x14ac:dyDescent="0.3">
      <c r="A9490" t="s">
        <v>7878</v>
      </c>
      <c r="B9490" s="2" t="str">
        <f t="shared" si="446"/>
        <v>7321</v>
      </c>
      <c r="C9490" s="2">
        <f t="shared" si="444"/>
        <v>7321</v>
      </c>
      <c r="D9490" t="str">
        <f>VLOOKUP(C9490,'Cost Centre'!A:B,2,)</f>
        <v>Engineering services</v>
      </c>
      <c r="E9490" t="str">
        <f t="shared" si="445"/>
        <v>2</v>
      </c>
      <c r="F9490" t="s">
        <v>92</v>
      </c>
      <c r="G9490" s="2">
        <v>0</v>
      </c>
      <c r="H9490" s="2">
        <v>0</v>
      </c>
      <c r="I9490" s="2">
        <v>0</v>
      </c>
      <c r="J9490" s="105">
        <f>SUMIF([1]MMM!$A:$A,A9490,[1]MMM!$F:$F)</f>
        <v>0</v>
      </c>
      <c r="K9490" s="2" t="s">
        <v>10</v>
      </c>
      <c r="L9490" s="2">
        <v>4466</v>
      </c>
      <c r="M9490" t="s">
        <v>11396</v>
      </c>
      <c r="N9490" t="s">
        <v>14800</v>
      </c>
      <c r="O9490" t="s">
        <v>10871</v>
      </c>
      <c r="P9490" t="s">
        <v>10881</v>
      </c>
    </row>
    <row r="9491" spans="1:16" x14ac:dyDescent="0.3">
      <c r="A9491" t="s">
        <v>7879</v>
      </c>
      <c r="B9491" s="2" t="str">
        <f t="shared" si="446"/>
        <v>7321</v>
      </c>
      <c r="C9491" s="2">
        <f t="shared" si="444"/>
        <v>7321</v>
      </c>
      <c r="D9491" t="str">
        <f>VLOOKUP(C9491,'Cost Centre'!A:B,2,)</f>
        <v>Engineering services</v>
      </c>
      <c r="E9491" t="str">
        <f t="shared" si="445"/>
        <v>2</v>
      </c>
      <c r="F9491" t="s">
        <v>93</v>
      </c>
      <c r="G9491" s="2">
        <v>0</v>
      </c>
      <c r="H9491" s="2">
        <v>146348.45000000001</v>
      </c>
      <c r="I9491" s="2">
        <v>0</v>
      </c>
      <c r="J9491" s="105">
        <f>SUMIF([1]MMM!$A:$A,A9491,[1]MMM!$F:$F)</f>
        <v>158046.71</v>
      </c>
      <c r="K9491" s="2" t="s">
        <v>10</v>
      </c>
      <c r="L9491" s="2">
        <v>191977</v>
      </c>
      <c r="M9491" t="s">
        <v>11396</v>
      </c>
      <c r="N9491" t="s">
        <v>14800</v>
      </c>
      <c r="O9491" t="s">
        <v>10871</v>
      </c>
      <c r="P9491" t="s">
        <v>10881</v>
      </c>
    </row>
    <row r="9492" spans="1:16" x14ac:dyDescent="0.3">
      <c r="A9492" t="s">
        <v>7880</v>
      </c>
      <c r="B9492" s="2" t="str">
        <f t="shared" si="446"/>
        <v>7321</v>
      </c>
      <c r="C9492" s="2">
        <f t="shared" si="444"/>
        <v>7321</v>
      </c>
      <c r="D9492" t="str">
        <f>VLOOKUP(C9492,'Cost Centre'!A:B,2,)</f>
        <v>Engineering services</v>
      </c>
      <c r="E9492" t="str">
        <f t="shared" si="445"/>
        <v>2</v>
      </c>
      <c r="F9492" t="s">
        <v>164</v>
      </c>
      <c r="G9492" s="2">
        <v>0</v>
      </c>
      <c r="H9492" s="2">
        <v>0</v>
      </c>
      <c r="I9492" s="2">
        <v>0</v>
      </c>
      <c r="J9492" s="105">
        <f>SUMIF([1]MMM!$A:$A,A9492,[1]MMM!$F:$F)</f>
        <v>0</v>
      </c>
      <c r="K9492" s="2" t="s">
        <v>10</v>
      </c>
      <c r="L9492" s="2">
        <v>600</v>
      </c>
      <c r="M9492" t="s">
        <v>11396</v>
      </c>
      <c r="N9492" t="s">
        <v>14800</v>
      </c>
      <c r="O9492" t="s">
        <v>10871</v>
      </c>
      <c r="P9492" t="s">
        <v>10881</v>
      </c>
    </row>
    <row r="9493" spans="1:16" x14ac:dyDescent="0.3">
      <c r="A9493" t="s">
        <v>7881</v>
      </c>
      <c r="B9493" s="2" t="str">
        <f t="shared" si="446"/>
        <v>7321</v>
      </c>
      <c r="C9493" s="2">
        <f t="shared" si="444"/>
        <v>7321</v>
      </c>
      <c r="D9493" t="str">
        <f>VLOOKUP(C9493,'Cost Centre'!A:B,2,)</f>
        <v>Engineering services</v>
      </c>
      <c r="E9493" t="str">
        <f t="shared" si="445"/>
        <v>2</v>
      </c>
      <c r="F9493" t="s">
        <v>10882</v>
      </c>
      <c r="G9493" s="2">
        <v>0</v>
      </c>
      <c r="H9493" s="2">
        <v>0</v>
      </c>
      <c r="I9493" s="2">
        <v>0</v>
      </c>
      <c r="J9493" s="105">
        <f>SUMIF([1]MMM!$A:$A,A9493,[1]MMM!$F:$F)</f>
        <v>0</v>
      </c>
      <c r="K9493" s="2" t="s">
        <v>10</v>
      </c>
      <c r="L9493" s="2">
        <v>14989</v>
      </c>
      <c r="M9493" t="s">
        <v>11396</v>
      </c>
      <c r="N9493" t="s">
        <v>14800</v>
      </c>
      <c r="O9493" t="s">
        <v>10871</v>
      </c>
      <c r="P9493" t="s">
        <v>10881</v>
      </c>
    </row>
    <row r="9494" spans="1:16" x14ac:dyDescent="0.3">
      <c r="A9494" t="s">
        <v>7882</v>
      </c>
      <c r="B9494" s="2" t="str">
        <f t="shared" si="446"/>
        <v>7321</v>
      </c>
      <c r="C9494" s="2">
        <f t="shared" si="444"/>
        <v>7321</v>
      </c>
      <c r="D9494" t="str">
        <f>VLOOKUP(C9494,'Cost Centre'!A:B,2,)</f>
        <v>Engineering services</v>
      </c>
      <c r="E9494" t="str">
        <f t="shared" si="445"/>
        <v>2</v>
      </c>
      <c r="F9494" t="s">
        <v>10883</v>
      </c>
      <c r="G9494" s="2">
        <v>0</v>
      </c>
      <c r="H9494" s="2">
        <v>0</v>
      </c>
      <c r="I9494" s="2">
        <v>0</v>
      </c>
      <c r="J9494" s="105">
        <f>SUMIF([1]MMM!$A:$A,A9494,[1]MMM!$F:$F)</f>
        <v>0</v>
      </c>
      <c r="K9494" s="2" t="s">
        <v>10</v>
      </c>
      <c r="L9494" s="2">
        <v>2998</v>
      </c>
      <c r="M9494" t="s">
        <v>11396</v>
      </c>
      <c r="N9494" t="s">
        <v>14800</v>
      </c>
      <c r="O9494" t="s">
        <v>10871</v>
      </c>
      <c r="P9494" t="s">
        <v>10881</v>
      </c>
    </row>
    <row r="9495" spans="1:16" x14ac:dyDescent="0.3">
      <c r="A9495" t="s">
        <v>7883</v>
      </c>
      <c r="B9495" s="2" t="str">
        <f t="shared" si="446"/>
        <v>7321</v>
      </c>
      <c r="C9495" s="2">
        <f t="shared" si="444"/>
        <v>7321</v>
      </c>
      <c r="D9495" t="str">
        <f>VLOOKUP(C9495,'Cost Centre'!A:B,2,)</f>
        <v>Engineering services</v>
      </c>
      <c r="E9495" t="str">
        <f t="shared" si="445"/>
        <v>2</v>
      </c>
      <c r="F9495" t="s">
        <v>103</v>
      </c>
      <c r="G9495" s="2">
        <v>0</v>
      </c>
      <c r="H9495" s="2">
        <v>0</v>
      </c>
      <c r="I9495" s="2">
        <v>0</v>
      </c>
      <c r="J9495" s="105">
        <f>SUMIF([1]MMM!$A:$A,A9495,[1]MMM!$F:$F)</f>
        <v>0</v>
      </c>
      <c r="K9495" s="2" t="s">
        <v>10</v>
      </c>
      <c r="L9495" s="2">
        <v>1799</v>
      </c>
      <c r="M9495" t="s">
        <v>11396</v>
      </c>
      <c r="N9495" t="s">
        <v>14800</v>
      </c>
      <c r="O9495" t="s">
        <v>10871</v>
      </c>
      <c r="P9495" t="s">
        <v>10881</v>
      </c>
    </row>
    <row r="9496" spans="1:16" x14ac:dyDescent="0.3">
      <c r="A9496" t="s">
        <v>7884</v>
      </c>
      <c r="B9496" s="2" t="str">
        <f t="shared" si="446"/>
        <v>7321</v>
      </c>
      <c r="C9496" s="2">
        <f t="shared" si="444"/>
        <v>7321</v>
      </c>
      <c r="D9496" t="str">
        <f>VLOOKUP(C9496,'Cost Centre'!A:B,2,)</f>
        <v>Engineering services</v>
      </c>
      <c r="E9496" t="str">
        <f t="shared" si="445"/>
        <v>2</v>
      </c>
      <c r="F9496" t="s">
        <v>104</v>
      </c>
      <c r="G9496" s="2">
        <v>0</v>
      </c>
      <c r="H9496" s="2">
        <v>0</v>
      </c>
      <c r="I9496" s="2">
        <v>0</v>
      </c>
      <c r="J9496" s="105">
        <f>SUMIF([1]MMM!$A:$A,A9496,[1]MMM!$F:$F)</f>
        <v>0</v>
      </c>
      <c r="K9496" s="2" t="s">
        <v>10</v>
      </c>
      <c r="L9496" s="2">
        <v>600</v>
      </c>
      <c r="M9496" t="s">
        <v>11396</v>
      </c>
      <c r="N9496" t="s">
        <v>14800</v>
      </c>
      <c r="O9496" t="s">
        <v>10871</v>
      </c>
      <c r="P9496" t="s">
        <v>10881</v>
      </c>
    </row>
    <row r="9497" spans="1:16" x14ac:dyDescent="0.3">
      <c r="A9497" t="s">
        <v>7885</v>
      </c>
      <c r="B9497" s="2" t="str">
        <f t="shared" si="446"/>
        <v>7321</v>
      </c>
      <c r="C9497" s="2">
        <f t="shared" si="444"/>
        <v>7321</v>
      </c>
      <c r="D9497" t="str">
        <f>VLOOKUP(C9497,'Cost Centre'!A:B,2,)</f>
        <v>Engineering services</v>
      </c>
      <c r="E9497" t="str">
        <f t="shared" si="445"/>
        <v>2</v>
      </c>
      <c r="F9497" t="s">
        <v>105</v>
      </c>
      <c r="G9497" s="2">
        <v>0</v>
      </c>
      <c r="H9497" s="2">
        <v>0</v>
      </c>
      <c r="I9497" s="2">
        <v>0</v>
      </c>
      <c r="J9497" s="105">
        <f>SUMIF([1]MMM!$A:$A,A9497,[1]MMM!$F:$F)</f>
        <v>0</v>
      </c>
      <c r="K9497" s="2" t="s">
        <v>10</v>
      </c>
      <c r="L9497" s="2">
        <v>5996</v>
      </c>
      <c r="M9497" t="s">
        <v>11396</v>
      </c>
      <c r="N9497" t="s">
        <v>14800</v>
      </c>
      <c r="O9497" t="s">
        <v>10871</v>
      </c>
      <c r="P9497" t="s">
        <v>10881</v>
      </c>
    </row>
    <row r="9498" spans="1:16" x14ac:dyDescent="0.3">
      <c r="A9498" t="s">
        <v>7886</v>
      </c>
      <c r="B9498" s="2" t="str">
        <f t="shared" si="446"/>
        <v>7321</v>
      </c>
      <c r="C9498" s="2">
        <f t="shared" si="444"/>
        <v>7321</v>
      </c>
      <c r="D9498" t="str">
        <f>VLOOKUP(C9498,'Cost Centre'!A:B,2,)</f>
        <v>Engineering services</v>
      </c>
      <c r="E9498" t="str">
        <f t="shared" si="445"/>
        <v>2</v>
      </c>
      <c r="F9498" t="s">
        <v>10884</v>
      </c>
      <c r="G9498" s="2">
        <v>0</v>
      </c>
      <c r="H9498" s="2">
        <v>0</v>
      </c>
      <c r="I9498" s="2">
        <v>0</v>
      </c>
      <c r="J9498" s="105">
        <f>SUMIF([1]MMM!$A:$A,A9498,[1]MMM!$F:$F)</f>
        <v>0</v>
      </c>
      <c r="K9498" s="2" t="s">
        <v>10</v>
      </c>
      <c r="L9498" s="2">
        <v>8002</v>
      </c>
      <c r="M9498" t="s">
        <v>11396</v>
      </c>
      <c r="N9498" t="s">
        <v>14800</v>
      </c>
      <c r="O9498" t="s">
        <v>10871</v>
      </c>
      <c r="P9498" t="s">
        <v>10881</v>
      </c>
    </row>
    <row r="9499" spans="1:16" x14ac:dyDescent="0.3">
      <c r="A9499" t="s">
        <v>7887</v>
      </c>
      <c r="B9499" s="2" t="str">
        <f t="shared" si="446"/>
        <v>7321</v>
      </c>
      <c r="C9499" s="2">
        <f t="shared" si="444"/>
        <v>7321</v>
      </c>
      <c r="D9499" t="str">
        <f>VLOOKUP(C9499,'Cost Centre'!A:B,2,)</f>
        <v>Engineering services</v>
      </c>
      <c r="E9499" t="str">
        <f t="shared" si="445"/>
        <v>2</v>
      </c>
      <c r="F9499" t="s">
        <v>131</v>
      </c>
      <c r="G9499" s="2">
        <v>0</v>
      </c>
      <c r="H9499" s="2">
        <v>0</v>
      </c>
      <c r="I9499" s="2">
        <v>0</v>
      </c>
      <c r="J9499" s="105">
        <f>SUMIF([1]MMM!$A:$A,A9499,[1]MMM!$F:$F)</f>
        <v>0</v>
      </c>
      <c r="K9499" s="2" t="s">
        <v>10</v>
      </c>
      <c r="L9499" s="2">
        <v>199326</v>
      </c>
      <c r="M9499" t="s">
        <v>11396</v>
      </c>
      <c r="N9499" t="s">
        <v>14800</v>
      </c>
      <c r="O9499" t="s">
        <v>10871</v>
      </c>
      <c r="P9499" t="s">
        <v>10881</v>
      </c>
    </row>
    <row r="9500" spans="1:16" x14ac:dyDescent="0.3">
      <c r="A9500" t="s">
        <v>7888</v>
      </c>
      <c r="B9500" s="2" t="str">
        <f t="shared" si="446"/>
        <v>7321</v>
      </c>
      <c r="C9500" s="2">
        <f t="shared" si="444"/>
        <v>7321</v>
      </c>
      <c r="D9500" t="str">
        <f>VLOOKUP(C9500,'Cost Centre'!A:B,2,)</f>
        <v>Engineering services</v>
      </c>
      <c r="E9500" t="str">
        <f t="shared" si="445"/>
        <v>2</v>
      </c>
      <c r="F9500" t="s">
        <v>132</v>
      </c>
      <c r="G9500" s="2">
        <v>0</v>
      </c>
      <c r="H9500" s="2">
        <v>0</v>
      </c>
      <c r="I9500" s="2">
        <v>0</v>
      </c>
      <c r="J9500" s="105">
        <f>SUMIF([1]MMM!$A:$A,A9500,[1]MMM!$F:$F)</f>
        <v>0</v>
      </c>
      <c r="K9500" s="2" t="s">
        <v>10</v>
      </c>
      <c r="L9500" s="2">
        <v>10594</v>
      </c>
      <c r="M9500" t="s">
        <v>11396</v>
      </c>
      <c r="N9500" t="s">
        <v>14800</v>
      </c>
      <c r="O9500" t="s">
        <v>10871</v>
      </c>
      <c r="P9500" t="s">
        <v>10881</v>
      </c>
    </row>
    <row r="9501" spans="1:16" x14ac:dyDescent="0.3">
      <c r="A9501" t="s">
        <v>7889</v>
      </c>
      <c r="B9501" s="2" t="str">
        <f t="shared" si="446"/>
        <v>7321</v>
      </c>
      <c r="C9501" s="2">
        <f t="shared" si="444"/>
        <v>7321</v>
      </c>
      <c r="D9501" t="str">
        <f>VLOOKUP(C9501,'Cost Centre'!A:B,2,)</f>
        <v>Engineering services</v>
      </c>
      <c r="E9501" t="str">
        <f t="shared" si="445"/>
        <v>2</v>
      </c>
      <c r="F9501" t="s">
        <v>168</v>
      </c>
      <c r="G9501" s="2">
        <v>0</v>
      </c>
      <c r="H9501" s="2">
        <v>0</v>
      </c>
      <c r="I9501" s="2">
        <v>0</v>
      </c>
      <c r="J9501" s="105">
        <f>SUMIF([1]MMM!$A:$A,A9501,[1]MMM!$F:$F)</f>
        <v>0</v>
      </c>
      <c r="K9501" s="2" t="s">
        <v>10</v>
      </c>
      <c r="L9501" s="2">
        <v>0</v>
      </c>
      <c r="M9501" t="s">
        <v>11396</v>
      </c>
      <c r="N9501" t="s">
        <v>14800</v>
      </c>
      <c r="O9501" t="s">
        <v>10871</v>
      </c>
      <c r="P9501" t="s">
        <v>10881</v>
      </c>
    </row>
    <row r="9502" spans="1:16" x14ac:dyDescent="0.3">
      <c r="A9502" t="s">
        <v>7890</v>
      </c>
      <c r="B9502" s="2" t="str">
        <f t="shared" si="446"/>
        <v>7321</v>
      </c>
      <c r="C9502" s="2">
        <f t="shared" si="444"/>
        <v>7321</v>
      </c>
      <c r="D9502" t="str">
        <f>VLOOKUP(C9502,'Cost Centre'!A:B,2,)</f>
        <v>Engineering services</v>
      </c>
      <c r="E9502" t="str">
        <f t="shared" si="445"/>
        <v>2</v>
      </c>
      <c r="F9502" t="s">
        <v>117</v>
      </c>
      <c r="G9502" s="2">
        <v>0</v>
      </c>
      <c r="H9502" s="2">
        <v>25.2</v>
      </c>
      <c r="I9502" s="2">
        <v>0</v>
      </c>
      <c r="J9502" s="105">
        <f>SUMIF([1]MMM!$A:$A,A9502,[1]MMM!$F:$F)</f>
        <v>25.2</v>
      </c>
      <c r="K9502" s="2" t="s">
        <v>10</v>
      </c>
      <c r="L9502" s="2">
        <v>4212</v>
      </c>
      <c r="M9502" t="s">
        <v>11396</v>
      </c>
      <c r="N9502" t="s">
        <v>14800</v>
      </c>
      <c r="O9502" t="s">
        <v>10871</v>
      </c>
      <c r="P9502" t="s">
        <v>10885</v>
      </c>
    </row>
    <row r="9503" spans="1:16" x14ac:dyDescent="0.3">
      <c r="A9503" t="s">
        <v>7891</v>
      </c>
      <c r="B9503" s="2" t="str">
        <f t="shared" si="446"/>
        <v>7321</v>
      </c>
      <c r="C9503" s="2">
        <f t="shared" si="444"/>
        <v>7321</v>
      </c>
      <c r="D9503" t="str">
        <f>VLOOKUP(C9503,'Cost Centre'!A:B,2,)</f>
        <v>Engineering services</v>
      </c>
      <c r="E9503" t="str">
        <f t="shared" si="445"/>
        <v>2</v>
      </c>
      <c r="F9503" t="s">
        <v>118</v>
      </c>
      <c r="G9503" s="2">
        <v>0</v>
      </c>
      <c r="H9503" s="2">
        <v>4553.59</v>
      </c>
      <c r="I9503" s="2">
        <v>0</v>
      </c>
      <c r="J9503" s="105">
        <f>SUMIF([1]MMM!$A:$A,A9503,[1]MMM!$F:$F)</f>
        <v>4553.59</v>
      </c>
      <c r="K9503" s="2" t="s">
        <v>10</v>
      </c>
      <c r="L9503" s="2">
        <v>4563</v>
      </c>
      <c r="M9503" t="s">
        <v>11396</v>
      </c>
      <c r="N9503" t="s">
        <v>14800</v>
      </c>
      <c r="O9503" t="s">
        <v>10871</v>
      </c>
      <c r="P9503" t="s">
        <v>10885</v>
      </c>
    </row>
    <row r="9504" spans="1:16" x14ac:dyDescent="0.3">
      <c r="A9504" t="s">
        <v>7892</v>
      </c>
      <c r="B9504" s="2" t="str">
        <f t="shared" si="446"/>
        <v>7321</v>
      </c>
      <c r="C9504" s="2">
        <f t="shared" si="444"/>
        <v>7321</v>
      </c>
      <c r="D9504" t="str">
        <f>VLOOKUP(C9504,'Cost Centre'!A:B,2,)</f>
        <v>Engineering services</v>
      </c>
      <c r="E9504" t="str">
        <f t="shared" si="445"/>
        <v>2</v>
      </c>
      <c r="F9504" t="s">
        <v>133</v>
      </c>
      <c r="G9504" s="2">
        <v>0</v>
      </c>
      <c r="H9504" s="2">
        <v>1051594.43</v>
      </c>
      <c r="I9504" s="2">
        <v>0</v>
      </c>
      <c r="J9504" s="105">
        <f>SUMIF([1]MMM!$A:$A,A9504,[1]MMM!$F:$F)</f>
        <v>1051594.43</v>
      </c>
      <c r="K9504" s="2" t="s">
        <v>10</v>
      </c>
      <c r="L9504" s="2">
        <v>1229932</v>
      </c>
      <c r="M9504" t="s">
        <v>11396</v>
      </c>
      <c r="N9504" t="s">
        <v>14800</v>
      </c>
      <c r="O9504" t="s">
        <v>10871</v>
      </c>
      <c r="P9504" t="s">
        <v>10885</v>
      </c>
    </row>
    <row r="9505" spans="1:16" x14ac:dyDescent="0.3">
      <c r="A9505" t="s">
        <v>7894</v>
      </c>
      <c r="B9505" s="2" t="str">
        <f t="shared" si="446"/>
        <v>7321</v>
      </c>
      <c r="C9505" s="2">
        <f t="shared" si="444"/>
        <v>7321</v>
      </c>
      <c r="D9505" t="str">
        <f>VLOOKUP(C9505,'Cost Centre'!A:B,2,)</f>
        <v>Engineering services</v>
      </c>
      <c r="E9505" t="str">
        <f t="shared" si="445"/>
        <v>3</v>
      </c>
      <c r="F9505" t="s">
        <v>10945</v>
      </c>
      <c r="G9505" s="2">
        <v>0</v>
      </c>
      <c r="H9505" s="2">
        <v>0</v>
      </c>
      <c r="I9505" s="2">
        <v>0</v>
      </c>
      <c r="J9505" s="105">
        <f>SUMIF([1]MMM!$A:$A,A9505,[1]MMM!$F:$F)</f>
        <v>0</v>
      </c>
      <c r="K9505" s="2" t="s">
        <v>10</v>
      </c>
      <c r="L9505" s="2">
        <v>557600</v>
      </c>
      <c r="M9505" t="s">
        <v>11396</v>
      </c>
      <c r="N9505" t="s">
        <v>14800</v>
      </c>
      <c r="O9505" t="s">
        <v>10908</v>
      </c>
      <c r="P9505" t="s">
        <v>10910</v>
      </c>
    </row>
    <row r="9506" spans="1:16" x14ac:dyDescent="0.3">
      <c r="A9506" t="s">
        <v>14801</v>
      </c>
      <c r="B9506" s="2" t="str">
        <f t="shared" si="446"/>
        <v>7321</v>
      </c>
      <c r="C9506" s="2">
        <f t="shared" si="444"/>
        <v>7321</v>
      </c>
      <c r="D9506" t="str">
        <f>VLOOKUP(C9506,'Cost Centre'!A:B,2,)</f>
        <v>Engineering services</v>
      </c>
      <c r="E9506" t="str">
        <f t="shared" si="445"/>
        <v>3</v>
      </c>
      <c r="F9506" t="s">
        <v>10912</v>
      </c>
      <c r="G9506" s="2">
        <v>0</v>
      </c>
      <c r="H9506" s="2">
        <v>0</v>
      </c>
      <c r="I9506" s="2">
        <v>-26708711.920000002</v>
      </c>
      <c r="J9506" s="105">
        <f>SUMIF([1]MMM!$A:$A,A9506,[1]MMM!$F:$F)</f>
        <v>-26708711.920000002</v>
      </c>
      <c r="K9506" s="2" t="s">
        <v>10</v>
      </c>
      <c r="L9506" s="2">
        <v>0</v>
      </c>
      <c r="M9506" t="s">
        <v>11396</v>
      </c>
      <c r="N9506" t="s">
        <v>14800</v>
      </c>
      <c r="O9506" t="s">
        <v>10908</v>
      </c>
      <c r="P9506" t="s">
        <v>10913</v>
      </c>
    </row>
    <row r="9507" spans="1:16" x14ac:dyDescent="0.3">
      <c r="A9507" t="s">
        <v>14802</v>
      </c>
      <c r="B9507" s="2" t="str">
        <f t="shared" si="446"/>
        <v>7321</v>
      </c>
      <c r="C9507" s="2">
        <f t="shared" si="444"/>
        <v>7321</v>
      </c>
      <c r="D9507" t="str">
        <f>VLOOKUP(C9507,'Cost Centre'!A:B,2,)</f>
        <v>Engineering services</v>
      </c>
      <c r="E9507" t="str">
        <f t="shared" si="445"/>
        <v>3</v>
      </c>
      <c r="F9507" t="s">
        <v>10915</v>
      </c>
      <c r="G9507" s="2">
        <v>0</v>
      </c>
      <c r="H9507" s="2">
        <v>0</v>
      </c>
      <c r="I9507" s="2">
        <v>0</v>
      </c>
      <c r="J9507" s="105">
        <f>SUMIF([1]MMM!$A:$A,A9507,[1]MMM!$F:$F)</f>
        <v>0</v>
      </c>
      <c r="K9507" s="2" t="s">
        <v>10</v>
      </c>
      <c r="L9507" s="2">
        <v>0</v>
      </c>
      <c r="M9507" t="s">
        <v>11396</v>
      </c>
      <c r="N9507" t="s">
        <v>14800</v>
      </c>
      <c r="O9507" t="s">
        <v>10908</v>
      </c>
      <c r="P9507" t="s">
        <v>10913</v>
      </c>
    </row>
    <row r="9508" spans="1:16" x14ac:dyDescent="0.3">
      <c r="A9508" t="s">
        <v>14803</v>
      </c>
      <c r="B9508" s="2" t="str">
        <f t="shared" si="446"/>
        <v>7321</v>
      </c>
      <c r="C9508" s="2">
        <f t="shared" si="444"/>
        <v>7321</v>
      </c>
      <c r="D9508" t="str">
        <f>VLOOKUP(C9508,'Cost Centre'!A:B,2,)</f>
        <v>Engineering services</v>
      </c>
      <c r="E9508" t="str">
        <f t="shared" si="445"/>
        <v>8</v>
      </c>
      <c r="F9508" t="s">
        <v>462</v>
      </c>
      <c r="G9508" s="2">
        <v>28896328.219999999</v>
      </c>
      <c r="H9508" s="2">
        <v>0</v>
      </c>
      <c r="I9508" s="2">
        <v>0</v>
      </c>
      <c r="J9508" s="105">
        <f>SUMIF([1]MMM!$A:$A,A9508,[1]MMM!$F:$F)</f>
        <v>28896328.219999999</v>
      </c>
      <c r="K9508" s="2" t="s">
        <v>460</v>
      </c>
      <c r="L9508" s="2">
        <v>0</v>
      </c>
      <c r="M9508" t="s">
        <v>11396</v>
      </c>
      <c r="N9508" t="s">
        <v>14800</v>
      </c>
      <c r="O9508" t="s">
        <v>10916</v>
      </c>
      <c r="P9508" t="s">
        <v>10917</v>
      </c>
    </row>
    <row r="9509" spans="1:16" x14ac:dyDescent="0.3">
      <c r="A9509" t="s">
        <v>14804</v>
      </c>
      <c r="B9509" s="2" t="str">
        <f t="shared" si="446"/>
        <v>7321</v>
      </c>
      <c r="C9509" s="2">
        <f t="shared" si="444"/>
        <v>7321</v>
      </c>
      <c r="D9509" t="str">
        <f>VLOOKUP(C9509,'Cost Centre'!A:B,2,)</f>
        <v>Engineering services</v>
      </c>
      <c r="E9509" t="str">
        <f t="shared" si="445"/>
        <v>8</v>
      </c>
      <c r="F9509" t="s">
        <v>464</v>
      </c>
      <c r="G9509" s="2">
        <v>0</v>
      </c>
      <c r="H9509" s="2">
        <v>0</v>
      </c>
      <c r="I9509" s="2">
        <v>0</v>
      </c>
      <c r="J9509" s="105">
        <f>SUMIF([1]MMM!$A:$A,A9509,[1]MMM!$F:$F)</f>
        <v>0</v>
      </c>
      <c r="K9509" s="2" t="s">
        <v>460</v>
      </c>
      <c r="L9509" s="2">
        <v>0</v>
      </c>
      <c r="M9509" t="s">
        <v>11396</v>
      </c>
      <c r="N9509" t="s">
        <v>14800</v>
      </c>
      <c r="O9509" t="s">
        <v>10916</v>
      </c>
      <c r="P9509" t="s">
        <v>10917</v>
      </c>
    </row>
    <row r="9510" spans="1:16" x14ac:dyDescent="0.3">
      <c r="A9510" t="s">
        <v>14805</v>
      </c>
      <c r="B9510" s="2" t="str">
        <f t="shared" si="446"/>
        <v>7321</v>
      </c>
      <c r="C9510" s="2">
        <f t="shared" si="444"/>
        <v>7321</v>
      </c>
      <c r="D9510" t="str">
        <f>VLOOKUP(C9510,'Cost Centre'!A:B,2,)</f>
        <v>Engineering services</v>
      </c>
      <c r="E9510" t="str">
        <f t="shared" si="445"/>
        <v>8</v>
      </c>
      <c r="F9510" t="s">
        <v>466</v>
      </c>
      <c r="G9510" s="2">
        <v>0</v>
      </c>
      <c r="H9510" s="2">
        <v>0</v>
      </c>
      <c r="I9510" s="2">
        <v>0</v>
      </c>
      <c r="J9510" s="105">
        <f>SUMIF([1]MMM!$A:$A,A9510,[1]MMM!$F:$F)</f>
        <v>0</v>
      </c>
      <c r="K9510" s="2" t="s">
        <v>460</v>
      </c>
      <c r="L9510" s="2">
        <v>0</v>
      </c>
      <c r="M9510" t="s">
        <v>11396</v>
      </c>
      <c r="N9510" t="s">
        <v>14800</v>
      </c>
      <c r="O9510" t="s">
        <v>10916</v>
      </c>
      <c r="P9510" t="s">
        <v>10917</v>
      </c>
    </row>
    <row r="9511" spans="1:16" x14ac:dyDescent="0.3">
      <c r="A9511" t="s">
        <v>14806</v>
      </c>
      <c r="B9511" s="2" t="str">
        <f t="shared" si="446"/>
        <v>7321</v>
      </c>
      <c r="C9511" s="2">
        <f t="shared" si="444"/>
        <v>7321</v>
      </c>
      <c r="D9511" t="str">
        <f>VLOOKUP(C9511,'Cost Centre'!A:B,2,)</f>
        <v>Engineering services</v>
      </c>
      <c r="E9511" t="str">
        <f t="shared" si="445"/>
        <v>8</v>
      </c>
      <c r="F9511" t="s">
        <v>468</v>
      </c>
      <c r="G9511" s="2">
        <v>0</v>
      </c>
      <c r="H9511" s="2">
        <v>26708711.920000002</v>
      </c>
      <c r="I9511" s="2">
        <v>0</v>
      </c>
      <c r="J9511" s="105">
        <f>SUMIF([1]MMM!$A:$A,A9511,[1]MMM!$F:$F)</f>
        <v>26708711.920000002</v>
      </c>
      <c r="K9511" s="2" t="s">
        <v>460</v>
      </c>
      <c r="L9511" s="2">
        <v>0</v>
      </c>
      <c r="M9511" t="s">
        <v>11396</v>
      </c>
      <c r="N9511" t="s">
        <v>14800</v>
      </c>
      <c r="O9511" t="s">
        <v>10916</v>
      </c>
      <c r="P9511" t="s">
        <v>10917</v>
      </c>
    </row>
    <row r="9512" spans="1:16" x14ac:dyDescent="0.3">
      <c r="A9512" t="s">
        <v>14807</v>
      </c>
      <c r="B9512" s="2" t="str">
        <f t="shared" si="446"/>
        <v>7321</v>
      </c>
      <c r="C9512" s="2">
        <f t="shared" si="444"/>
        <v>7321</v>
      </c>
      <c r="D9512" t="str">
        <f>VLOOKUP(C9512,'Cost Centre'!A:B,2,)</f>
        <v>Engineering services</v>
      </c>
      <c r="E9512" t="str">
        <f t="shared" si="445"/>
        <v>8</v>
      </c>
      <c r="F9512" t="s">
        <v>470</v>
      </c>
      <c r="G9512" s="2">
        <v>0</v>
      </c>
      <c r="H9512" s="2">
        <v>0</v>
      </c>
      <c r="I9512" s="2">
        <v>0</v>
      </c>
      <c r="J9512" s="105">
        <f>SUMIF([1]MMM!$A:$A,A9512,[1]MMM!$F:$F)</f>
        <v>0</v>
      </c>
      <c r="K9512" s="2" t="s">
        <v>460</v>
      </c>
      <c r="L9512" s="2">
        <v>0</v>
      </c>
      <c r="M9512" t="s">
        <v>11396</v>
      </c>
      <c r="N9512" t="s">
        <v>14800</v>
      </c>
      <c r="O9512" t="s">
        <v>10916</v>
      </c>
      <c r="P9512" t="s">
        <v>10917</v>
      </c>
    </row>
    <row r="9513" spans="1:16" x14ac:dyDescent="0.3">
      <c r="A9513" t="s">
        <v>14808</v>
      </c>
      <c r="B9513" s="2" t="str">
        <f t="shared" si="446"/>
        <v>7321</v>
      </c>
      <c r="C9513" s="2">
        <f t="shared" si="444"/>
        <v>7321</v>
      </c>
      <c r="D9513" t="str">
        <f>VLOOKUP(C9513,'Cost Centre'!A:B,2,)</f>
        <v>Engineering services</v>
      </c>
      <c r="E9513" t="str">
        <f t="shared" si="445"/>
        <v>8</v>
      </c>
      <c r="F9513" t="s">
        <v>2159</v>
      </c>
      <c r="G9513" s="2">
        <v>0</v>
      </c>
      <c r="H9513" s="2">
        <v>0</v>
      </c>
      <c r="I9513" s="2">
        <v>0</v>
      </c>
      <c r="J9513" s="105">
        <f>SUMIF([1]MMM!$A:$A,A9513,[1]MMM!$F:$F)</f>
        <v>0</v>
      </c>
      <c r="K9513" s="2" t="s">
        <v>460</v>
      </c>
      <c r="L9513" s="2">
        <v>0</v>
      </c>
      <c r="M9513" t="s">
        <v>11396</v>
      </c>
      <c r="N9513" t="s">
        <v>14800</v>
      </c>
      <c r="O9513" t="s">
        <v>10916</v>
      </c>
      <c r="P9513" t="s">
        <v>10917</v>
      </c>
    </row>
    <row r="9514" spans="1:16" x14ac:dyDescent="0.3">
      <c r="A9514" t="s">
        <v>7895</v>
      </c>
      <c r="B9514" s="2" t="str">
        <f t="shared" si="446"/>
        <v>7322</v>
      </c>
      <c r="C9514" s="2">
        <f t="shared" si="444"/>
        <v>7322</v>
      </c>
      <c r="D9514" t="str">
        <f>VLOOKUP(C9514,'Cost Centre'!A:B,2,)</f>
        <v>Engineering services</v>
      </c>
      <c r="E9514" t="str">
        <f t="shared" si="445"/>
        <v>2</v>
      </c>
      <c r="F9514" t="s">
        <v>48</v>
      </c>
      <c r="G9514" s="2">
        <v>0</v>
      </c>
      <c r="H9514" s="2">
        <v>9681728.7300000004</v>
      </c>
      <c r="I9514" s="2">
        <v>0</v>
      </c>
      <c r="J9514" s="105">
        <f>SUMIF([1]MMM!$A:$A,A9514,[1]MMM!$F:$F)</f>
        <v>10429554.529999999</v>
      </c>
      <c r="K9514" s="2" t="s">
        <v>10</v>
      </c>
      <c r="L9514" s="2">
        <v>11702000</v>
      </c>
      <c r="M9514" t="s">
        <v>11396</v>
      </c>
      <c r="N9514" t="s">
        <v>14809</v>
      </c>
      <c r="O9514" t="s">
        <v>10871</v>
      </c>
      <c r="P9514" t="s">
        <v>10875</v>
      </c>
    </row>
    <row r="9515" spans="1:16" x14ac:dyDescent="0.3">
      <c r="A9515" t="s">
        <v>7896</v>
      </c>
      <c r="B9515" s="2" t="str">
        <f t="shared" si="446"/>
        <v>7322</v>
      </c>
      <c r="C9515" s="2">
        <f t="shared" si="444"/>
        <v>7322</v>
      </c>
      <c r="D9515" t="str">
        <f>VLOOKUP(C9515,'Cost Centre'!A:B,2,)</f>
        <v>Engineering services</v>
      </c>
      <c r="E9515" t="str">
        <f t="shared" si="445"/>
        <v>2</v>
      </c>
      <c r="F9515" t="s">
        <v>52</v>
      </c>
      <c r="G9515" s="2">
        <v>0</v>
      </c>
      <c r="H9515" s="2">
        <v>29777.19</v>
      </c>
      <c r="I9515" s="2">
        <v>0</v>
      </c>
      <c r="J9515" s="105">
        <f>SUMIF([1]MMM!$A:$A,A9515,[1]MMM!$F:$F)</f>
        <v>29777.19</v>
      </c>
      <c r="K9515" s="2" t="s">
        <v>10</v>
      </c>
      <c r="L9515" s="2">
        <v>51240</v>
      </c>
      <c r="M9515" t="s">
        <v>11396</v>
      </c>
      <c r="N9515" t="s">
        <v>14809</v>
      </c>
      <c r="O9515" t="s">
        <v>10871</v>
      </c>
      <c r="P9515" t="s">
        <v>10875</v>
      </c>
    </row>
    <row r="9516" spans="1:16" x14ac:dyDescent="0.3">
      <c r="A9516" t="s">
        <v>7897</v>
      </c>
      <c r="B9516" s="2" t="str">
        <f t="shared" si="446"/>
        <v>7322</v>
      </c>
      <c r="C9516" s="2">
        <f t="shared" si="444"/>
        <v>7322</v>
      </c>
      <c r="D9516" t="str">
        <f>VLOOKUP(C9516,'Cost Centre'!A:B,2,)</f>
        <v>Engineering services</v>
      </c>
      <c r="E9516" t="str">
        <f t="shared" si="445"/>
        <v>2</v>
      </c>
      <c r="F9516" t="s">
        <v>53</v>
      </c>
      <c r="G9516" s="2">
        <v>0</v>
      </c>
      <c r="H9516" s="2">
        <v>2746.8</v>
      </c>
      <c r="I9516" s="2">
        <v>0</v>
      </c>
      <c r="J9516" s="105">
        <f>SUMIF([1]MMM!$A:$A,A9516,[1]MMM!$F:$F)</f>
        <v>2746.8</v>
      </c>
      <c r="K9516" s="2" t="s">
        <v>10</v>
      </c>
      <c r="L9516" s="2">
        <v>0</v>
      </c>
      <c r="M9516" t="s">
        <v>11396</v>
      </c>
      <c r="N9516" t="s">
        <v>14809</v>
      </c>
      <c r="O9516" t="s">
        <v>10871</v>
      </c>
      <c r="P9516" t="s">
        <v>10875</v>
      </c>
    </row>
    <row r="9517" spans="1:16" x14ac:dyDescent="0.3">
      <c r="A9517" t="s">
        <v>7898</v>
      </c>
      <c r="B9517" s="2" t="str">
        <f t="shared" si="446"/>
        <v>7322</v>
      </c>
      <c r="C9517" s="2">
        <f t="shared" si="444"/>
        <v>7322</v>
      </c>
      <c r="D9517" t="str">
        <f>VLOOKUP(C9517,'Cost Centre'!A:B,2,)</f>
        <v>Engineering services</v>
      </c>
      <c r="E9517" t="str">
        <f t="shared" si="445"/>
        <v>2</v>
      </c>
      <c r="F9517" t="s">
        <v>55</v>
      </c>
      <c r="G9517" s="2">
        <v>0</v>
      </c>
      <c r="H9517" s="2">
        <v>272435.08</v>
      </c>
      <c r="I9517" s="2">
        <v>0</v>
      </c>
      <c r="J9517" s="105">
        <f>SUMIF([1]MMM!$A:$A,A9517,[1]MMM!$F:$F)</f>
        <v>272813.28999999998</v>
      </c>
      <c r="K9517" s="2" t="s">
        <v>10</v>
      </c>
      <c r="L9517" s="2">
        <v>465600</v>
      </c>
      <c r="M9517" t="s">
        <v>11396</v>
      </c>
      <c r="N9517" t="s">
        <v>14809</v>
      </c>
      <c r="O9517" t="s">
        <v>10871</v>
      </c>
      <c r="P9517" t="s">
        <v>10875</v>
      </c>
    </row>
    <row r="9518" spans="1:16" x14ac:dyDescent="0.3">
      <c r="A9518" t="s">
        <v>7899</v>
      </c>
      <c r="B9518" s="2" t="str">
        <f t="shared" si="446"/>
        <v>7322</v>
      </c>
      <c r="C9518" s="2">
        <f t="shared" si="444"/>
        <v>7322</v>
      </c>
      <c r="D9518" t="str">
        <f>VLOOKUP(C9518,'Cost Centre'!A:B,2,)</f>
        <v>Engineering services</v>
      </c>
      <c r="E9518" t="str">
        <f t="shared" si="445"/>
        <v>2</v>
      </c>
      <c r="F9518" t="s">
        <v>56</v>
      </c>
      <c r="G9518" s="2">
        <v>0</v>
      </c>
      <c r="H9518" s="2">
        <v>114624.12</v>
      </c>
      <c r="I9518" s="2">
        <v>0</v>
      </c>
      <c r="J9518" s="105">
        <f>SUMIF([1]MMM!$A:$A,A9518,[1]MMM!$F:$F)</f>
        <v>153980.54999999999</v>
      </c>
      <c r="K9518" s="2" t="s">
        <v>10</v>
      </c>
      <c r="L9518" s="2">
        <v>203897</v>
      </c>
      <c r="M9518" t="s">
        <v>11396</v>
      </c>
      <c r="N9518" t="s">
        <v>14809</v>
      </c>
      <c r="O9518" t="s">
        <v>10871</v>
      </c>
      <c r="P9518" t="s">
        <v>10875</v>
      </c>
    </row>
    <row r="9519" spans="1:16" x14ac:dyDescent="0.3">
      <c r="A9519" t="s">
        <v>7900</v>
      </c>
      <c r="B9519" s="2" t="str">
        <f t="shared" si="446"/>
        <v>7322</v>
      </c>
      <c r="C9519" s="2">
        <f t="shared" si="444"/>
        <v>7322</v>
      </c>
      <c r="D9519" t="str">
        <f>VLOOKUP(C9519,'Cost Centre'!A:B,2,)</f>
        <v>Engineering services</v>
      </c>
      <c r="E9519" t="str">
        <f t="shared" si="445"/>
        <v>2</v>
      </c>
      <c r="F9519" t="s">
        <v>57</v>
      </c>
      <c r="G9519" s="2">
        <v>0</v>
      </c>
      <c r="H9519" s="2">
        <v>2689578.69</v>
      </c>
      <c r="I9519" s="2">
        <v>0</v>
      </c>
      <c r="J9519" s="105">
        <f>SUMIF([1]MMM!$A:$A,A9519,[1]MMM!$F:$F)</f>
        <v>2885796.15</v>
      </c>
      <c r="K9519" s="2" t="s">
        <v>10</v>
      </c>
      <c r="L9519" s="2">
        <v>3218511</v>
      </c>
      <c r="M9519" t="s">
        <v>11396</v>
      </c>
      <c r="N9519" t="s">
        <v>14809</v>
      </c>
      <c r="O9519" t="s">
        <v>10871</v>
      </c>
      <c r="P9519" t="s">
        <v>10875</v>
      </c>
    </row>
    <row r="9520" spans="1:16" x14ac:dyDescent="0.3">
      <c r="A9520" t="s">
        <v>7901</v>
      </c>
      <c r="B9520" s="2" t="str">
        <f t="shared" si="446"/>
        <v>7322</v>
      </c>
      <c r="C9520" s="2">
        <f t="shared" si="444"/>
        <v>7322</v>
      </c>
      <c r="D9520" t="str">
        <f>VLOOKUP(C9520,'Cost Centre'!A:B,2,)</f>
        <v>Engineering services</v>
      </c>
      <c r="E9520" t="str">
        <f t="shared" si="445"/>
        <v>2</v>
      </c>
      <c r="F9520" t="s">
        <v>60</v>
      </c>
      <c r="G9520" s="2">
        <v>0</v>
      </c>
      <c r="H9520" s="2">
        <v>135063.94</v>
      </c>
      <c r="I9520" s="2">
        <v>0</v>
      </c>
      <c r="J9520" s="105">
        <f>SUMIF([1]MMM!$A:$A,A9520,[1]MMM!$F:$F)</f>
        <v>150835.94</v>
      </c>
      <c r="K9520" s="2" t="s">
        <v>10</v>
      </c>
      <c r="L9520" s="2">
        <v>100000</v>
      </c>
      <c r="M9520" t="s">
        <v>11396</v>
      </c>
      <c r="N9520" t="s">
        <v>14809</v>
      </c>
      <c r="O9520" t="s">
        <v>10871</v>
      </c>
      <c r="P9520" t="s">
        <v>10875</v>
      </c>
    </row>
    <row r="9521" spans="1:16" x14ac:dyDescent="0.3">
      <c r="A9521" t="s">
        <v>7902</v>
      </c>
      <c r="B9521" s="2" t="str">
        <f t="shared" si="446"/>
        <v>7322</v>
      </c>
      <c r="C9521" s="2">
        <f t="shared" si="444"/>
        <v>7322</v>
      </c>
      <c r="D9521" t="str">
        <f>VLOOKUP(C9521,'Cost Centre'!A:B,2,)</f>
        <v>Engineering services</v>
      </c>
      <c r="E9521" t="str">
        <f t="shared" si="445"/>
        <v>2</v>
      </c>
      <c r="F9521" t="s">
        <v>61</v>
      </c>
      <c r="G9521" s="2">
        <v>0</v>
      </c>
      <c r="H9521" s="2">
        <v>916635.72</v>
      </c>
      <c r="I9521" s="2">
        <v>0</v>
      </c>
      <c r="J9521" s="105">
        <f>SUMIF([1]MMM!$A:$A,A9521,[1]MMM!$F:$F)</f>
        <v>916635.72</v>
      </c>
      <c r="K9521" s="2" t="s">
        <v>10</v>
      </c>
      <c r="L9521" s="2">
        <v>983511</v>
      </c>
      <c r="M9521" t="s">
        <v>11396</v>
      </c>
      <c r="N9521" t="s">
        <v>14809</v>
      </c>
      <c r="O9521" t="s">
        <v>10871</v>
      </c>
      <c r="P9521" t="s">
        <v>10875</v>
      </c>
    </row>
    <row r="9522" spans="1:16" x14ac:dyDescent="0.3">
      <c r="A9522" t="s">
        <v>7903</v>
      </c>
      <c r="B9522" s="2" t="str">
        <f t="shared" si="446"/>
        <v>7322</v>
      </c>
      <c r="C9522" s="2">
        <f t="shared" si="444"/>
        <v>7322</v>
      </c>
      <c r="D9522" t="str">
        <f>VLOOKUP(C9522,'Cost Centre'!A:B,2,)</f>
        <v>Engineering services</v>
      </c>
      <c r="E9522" t="str">
        <f t="shared" si="445"/>
        <v>2</v>
      </c>
      <c r="F9522" t="s">
        <v>62</v>
      </c>
      <c r="G9522" s="2">
        <v>0</v>
      </c>
      <c r="H9522" s="2">
        <v>163478.49</v>
      </c>
      <c r="I9522" s="2">
        <v>0</v>
      </c>
      <c r="J9522" s="105">
        <f>SUMIF([1]MMM!$A:$A,A9522,[1]MMM!$F:$F)</f>
        <v>171412.5</v>
      </c>
      <c r="K9522" s="2" t="s">
        <v>10</v>
      </c>
      <c r="L9522" s="2">
        <v>0</v>
      </c>
      <c r="M9522" t="s">
        <v>11396</v>
      </c>
      <c r="N9522" t="s">
        <v>14809</v>
      </c>
      <c r="O9522" t="s">
        <v>10871</v>
      </c>
      <c r="P9522" t="s">
        <v>10875</v>
      </c>
    </row>
    <row r="9523" spans="1:16" x14ac:dyDescent="0.3">
      <c r="A9523" t="s">
        <v>7904</v>
      </c>
      <c r="B9523" s="2" t="str">
        <f t="shared" si="446"/>
        <v>7322</v>
      </c>
      <c r="C9523" s="2">
        <f t="shared" si="444"/>
        <v>7322</v>
      </c>
      <c r="D9523" t="str">
        <f>VLOOKUP(C9523,'Cost Centre'!A:B,2,)</f>
        <v>Engineering services</v>
      </c>
      <c r="E9523" t="str">
        <f t="shared" si="445"/>
        <v>2</v>
      </c>
      <c r="F9523" t="s">
        <v>63</v>
      </c>
      <c r="G9523" s="2">
        <v>0</v>
      </c>
      <c r="H9523" s="2">
        <v>91294.22</v>
      </c>
      <c r="I9523" s="2">
        <v>0</v>
      </c>
      <c r="J9523" s="105">
        <f>SUMIF([1]MMM!$A:$A,A9523,[1]MMM!$F:$F)</f>
        <v>110953.95</v>
      </c>
      <c r="K9523" s="2" t="s">
        <v>10</v>
      </c>
      <c r="L9523" s="2">
        <v>375983</v>
      </c>
      <c r="M9523" t="s">
        <v>11396</v>
      </c>
      <c r="N9523" t="s">
        <v>14809</v>
      </c>
      <c r="O9523" t="s">
        <v>10871</v>
      </c>
      <c r="P9523" t="s">
        <v>10875</v>
      </c>
    </row>
    <row r="9524" spans="1:16" x14ac:dyDescent="0.3">
      <c r="A9524" t="s">
        <v>7905</v>
      </c>
      <c r="B9524" s="2" t="str">
        <f t="shared" si="446"/>
        <v>7322</v>
      </c>
      <c r="C9524" s="2">
        <f t="shared" si="444"/>
        <v>7322</v>
      </c>
      <c r="D9524" t="str">
        <f>VLOOKUP(C9524,'Cost Centre'!A:B,2,)</f>
        <v>Engineering services</v>
      </c>
      <c r="E9524" t="str">
        <f t="shared" si="445"/>
        <v>2</v>
      </c>
      <c r="F9524" t="s">
        <v>67</v>
      </c>
      <c r="G9524" s="2">
        <v>0</v>
      </c>
      <c r="H9524" s="2">
        <v>5416.26</v>
      </c>
      <c r="I9524" s="2">
        <v>0</v>
      </c>
      <c r="J9524" s="105">
        <f>SUMIF([1]MMM!$A:$A,A9524,[1]MMM!$F:$F)</f>
        <v>5871.26</v>
      </c>
      <c r="K9524" s="2" t="s">
        <v>10</v>
      </c>
      <c r="L9524" s="2">
        <v>6572</v>
      </c>
      <c r="M9524" t="s">
        <v>11396</v>
      </c>
      <c r="N9524" t="s">
        <v>14809</v>
      </c>
      <c r="O9524" t="s">
        <v>10871</v>
      </c>
      <c r="P9524" t="s">
        <v>10876</v>
      </c>
    </row>
    <row r="9525" spans="1:16" x14ac:dyDescent="0.3">
      <c r="A9525" t="s">
        <v>7906</v>
      </c>
      <c r="B9525" s="2" t="str">
        <f t="shared" si="446"/>
        <v>7322</v>
      </c>
      <c r="C9525" s="2">
        <f t="shared" si="444"/>
        <v>7322</v>
      </c>
      <c r="D9525" t="str">
        <f>VLOOKUP(C9525,'Cost Centre'!A:B,2,)</f>
        <v>Engineering services</v>
      </c>
      <c r="E9525" t="str">
        <f t="shared" si="445"/>
        <v>2</v>
      </c>
      <c r="F9525" t="s">
        <v>68</v>
      </c>
      <c r="G9525" s="2">
        <v>0</v>
      </c>
      <c r="H9525" s="2">
        <v>126298.83</v>
      </c>
      <c r="I9525" s="2">
        <v>0</v>
      </c>
      <c r="J9525" s="105">
        <f>SUMIF([1]MMM!$A:$A,A9525,[1]MMM!$F:$F)</f>
        <v>138121.85999999999</v>
      </c>
      <c r="K9525" s="2" t="s">
        <v>10</v>
      </c>
      <c r="L9525" s="2">
        <v>132099</v>
      </c>
      <c r="M9525" t="s">
        <v>11396</v>
      </c>
      <c r="N9525" t="s">
        <v>14809</v>
      </c>
      <c r="O9525" t="s">
        <v>10871</v>
      </c>
      <c r="P9525" t="s">
        <v>10876</v>
      </c>
    </row>
    <row r="9526" spans="1:16" x14ac:dyDescent="0.3">
      <c r="A9526" t="s">
        <v>7907</v>
      </c>
      <c r="B9526" s="2" t="str">
        <f t="shared" si="446"/>
        <v>7322</v>
      </c>
      <c r="C9526" s="2">
        <f t="shared" si="444"/>
        <v>7322</v>
      </c>
      <c r="D9526" t="str">
        <f>VLOOKUP(C9526,'Cost Centre'!A:B,2,)</f>
        <v>Engineering services</v>
      </c>
      <c r="E9526" t="str">
        <f t="shared" si="445"/>
        <v>2</v>
      </c>
      <c r="F9526" t="s">
        <v>10877</v>
      </c>
      <c r="G9526" s="2">
        <v>0</v>
      </c>
      <c r="H9526" s="2">
        <v>1141210.02</v>
      </c>
      <c r="I9526" s="2">
        <v>0</v>
      </c>
      <c r="J9526" s="105">
        <f>SUMIF([1]MMM!$A:$A,A9526,[1]MMM!$F:$F)</f>
        <v>1141210.02</v>
      </c>
      <c r="K9526" s="2" t="s">
        <v>10</v>
      </c>
      <c r="L9526" s="2">
        <v>1246074</v>
      </c>
      <c r="M9526" t="s">
        <v>11396</v>
      </c>
      <c r="N9526" t="s">
        <v>14809</v>
      </c>
      <c r="O9526" t="s">
        <v>10871</v>
      </c>
      <c r="P9526" t="s">
        <v>10876</v>
      </c>
    </row>
    <row r="9527" spans="1:16" x14ac:dyDescent="0.3">
      <c r="A9527" t="s">
        <v>7908</v>
      </c>
      <c r="B9527" s="2" t="str">
        <f t="shared" si="446"/>
        <v>7322</v>
      </c>
      <c r="C9527" s="2">
        <f t="shared" si="444"/>
        <v>7322</v>
      </c>
      <c r="D9527" t="str">
        <f>VLOOKUP(C9527,'Cost Centre'!A:B,2,)</f>
        <v>Engineering services</v>
      </c>
      <c r="E9527" t="str">
        <f t="shared" si="445"/>
        <v>2</v>
      </c>
      <c r="F9527" t="s">
        <v>69</v>
      </c>
      <c r="G9527" s="2">
        <v>0</v>
      </c>
      <c r="H9527" s="2">
        <v>1878615.36</v>
      </c>
      <c r="I9527" s="2">
        <v>0</v>
      </c>
      <c r="J9527" s="105">
        <f>SUMIF([1]MMM!$A:$A,A9527,[1]MMM!$F:$F)</f>
        <v>2026263.34</v>
      </c>
      <c r="K9527" s="2" t="s">
        <v>10</v>
      </c>
      <c r="L9527" s="2">
        <v>2138820</v>
      </c>
      <c r="M9527" t="s">
        <v>11396</v>
      </c>
      <c r="N9527" t="s">
        <v>14809</v>
      </c>
      <c r="O9527" t="s">
        <v>10871</v>
      </c>
      <c r="P9527" t="s">
        <v>10876</v>
      </c>
    </row>
    <row r="9528" spans="1:16" x14ac:dyDescent="0.3">
      <c r="A9528" t="s">
        <v>7909</v>
      </c>
      <c r="B9528" s="2" t="str">
        <f t="shared" si="446"/>
        <v>7322</v>
      </c>
      <c r="C9528" s="2">
        <f t="shared" si="444"/>
        <v>7322</v>
      </c>
      <c r="D9528" t="str">
        <f>VLOOKUP(C9528,'Cost Centre'!A:B,2,)</f>
        <v>Engineering services</v>
      </c>
      <c r="E9528" t="str">
        <f t="shared" si="445"/>
        <v>2</v>
      </c>
      <c r="F9528" t="s">
        <v>70</v>
      </c>
      <c r="G9528" s="2">
        <v>0</v>
      </c>
      <c r="H9528" s="2">
        <v>93282.43</v>
      </c>
      <c r="I9528" s="2">
        <v>0</v>
      </c>
      <c r="J9528" s="105">
        <f>SUMIF([1]MMM!$A:$A,A9528,[1]MMM!$F:$F)</f>
        <v>99578.67</v>
      </c>
      <c r="K9528" s="2" t="s">
        <v>10</v>
      </c>
      <c r="L9528" s="2">
        <v>118606</v>
      </c>
      <c r="M9528" t="s">
        <v>11396</v>
      </c>
      <c r="N9528" t="s">
        <v>14809</v>
      </c>
      <c r="O9528" t="s">
        <v>10871</v>
      </c>
      <c r="P9528" t="s">
        <v>10876</v>
      </c>
    </row>
    <row r="9529" spans="1:16" x14ac:dyDescent="0.3">
      <c r="A9529" t="s">
        <v>7910</v>
      </c>
      <c r="B9529" s="2" t="str">
        <f t="shared" si="446"/>
        <v>7322</v>
      </c>
      <c r="C9529" s="2">
        <f t="shared" si="444"/>
        <v>7322</v>
      </c>
      <c r="D9529" t="str">
        <f>VLOOKUP(C9529,'Cost Centre'!A:B,2,)</f>
        <v>Engineering services</v>
      </c>
      <c r="E9529" t="str">
        <f t="shared" si="445"/>
        <v>2</v>
      </c>
      <c r="F9529" t="s">
        <v>225</v>
      </c>
      <c r="G9529" s="2">
        <v>0</v>
      </c>
      <c r="H9529" s="2">
        <v>0</v>
      </c>
      <c r="I9529" s="2">
        <v>0</v>
      </c>
      <c r="J9529" s="105">
        <f>SUMIF([1]MMM!$A:$A,A9529,[1]MMM!$F:$F)</f>
        <v>0</v>
      </c>
      <c r="K9529" s="2" t="s">
        <v>10</v>
      </c>
      <c r="L9529" s="2">
        <v>0</v>
      </c>
      <c r="M9529" t="s">
        <v>11396</v>
      </c>
      <c r="N9529" t="s">
        <v>14809</v>
      </c>
      <c r="O9529" t="s">
        <v>10871</v>
      </c>
      <c r="P9529" t="s">
        <v>10878</v>
      </c>
    </row>
    <row r="9530" spans="1:16" x14ac:dyDescent="0.3">
      <c r="A9530" t="s">
        <v>7911</v>
      </c>
      <c r="B9530" s="2" t="str">
        <f t="shared" si="446"/>
        <v>7322</v>
      </c>
      <c r="C9530" s="2">
        <f t="shared" si="444"/>
        <v>7322</v>
      </c>
      <c r="D9530" t="str">
        <f>VLOOKUP(C9530,'Cost Centre'!A:B,2,)</f>
        <v>Engineering services</v>
      </c>
      <c r="E9530" t="str">
        <f t="shared" si="445"/>
        <v>2</v>
      </c>
      <c r="F9530" t="s">
        <v>227</v>
      </c>
      <c r="G9530" s="2">
        <v>0</v>
      </c>
      <c r="H9530" s="2">
        <v>246989.1</v>
      </c>
      <c r="I9530" s="2">
        <v>0</v>
      </c>
      <c r="J9530" s="105">
        <f>SUMIF([1]MMM!$A:$A,A9530,[1]MMM!$F:$F)</f>
        <v>246989.1</v>
      </c>
      <c r="K9530" s="2" t="s">
        <v>10</v>
      </c>
      <c r="L9530" s="2">
        <v>3121408</v>
      </c>
      <c r="M9530" t="s">
        <v>11396</v>
      </c>
      <c r="N9530" t="s">
        <v>14809</v>
      </c>
      <c r="O9530" t="s">
        <v>10871</v>
      </c>
      <c r="P9530" t="s">
        <v>10879</v>
      </c>
    </row>
    <row r="9531" spans="1:16" x14ac:dyDescent="0.3">
      <c r="A9531" t="s">
        <v>7912</v>
      </c>
      <c r="B9531" s="2" t="str">
        <f t="shared" si="446"/>
        <v>7322</v>
      </c>
      <c r="C9531" s="2">
        <f t="shared" si="444"/>
        <v>7322</v>
      </c>
      <c r="D9531" t="str">
        <f>VLOOKUP(C9531,'Cost Centre'!A:B,2,)</f>
        <v>Engineering services</v>
      </c>
      <c r="E9531" t="str">
        <f t="shared" si="445"/>
        <v>2</v>
      </c>
      <c r="F9531" t="s">
        <v>2224</v>
      </c>
      <c r="G9531" s="2">
        <v>0</v>
      </c>
      <c r="H9531" s="2">
        <v>0</v>
      </c>
      <c r="I9531" s="2">
        <v>0</v>
      </c>
      <c r="J9531" s="105">
        <f>SUMIF([1]MMM!$A:$A,A9531,[1]MMM!$F:$F)</f>
        <v>0</v>
      </c>
      <c r="K9531" s="2" t="s">
        <v>10</v>
      </c>
      <c r="L9531" s="2">
        <v>82</v>
      </c>
      <c r="M9531" t="s">
        <v>11396</v>
      </c>
      <c r="N9531" t="s">
        <v>14809</v>
      </c>
      <c r="O9531" t="s">
        <v>10871</v>
      </c>
      <c r="P9531" t="s">
        <v>10879</v>
      </c>
    </row>
    <row r="9532" spans="1:16" x14ac:dyDescent="0.3">
      <c r="A9532" t="s">
        <v>7913</v>
      </c>
      <c r="B9532" s="2" t="str">
        <f t="shared" si="446"/>
        <v>7322</v>
      </c>
      <c r="C9532" s="2">
        <f t="shared" si="444"/>
        <v>7322</v>
      </c>
      <c r="D9532" t="str">
        <f>VLOOKUP(C9532,'Cost Centre'!A:B,2,)</f>
        <v>Engineering services</v>
      </c>
      <c r="E9532" t="str">
        <f t="shared" si="445"/>
        <v>2</v>
      </c>
      <c r="F9532" t="s">
        <v>2224</v>
      </c>
      <c r="G9532" s="2">
        <v>0</v>
      </c>
      <c r="H9532" s="2">
        <v>0</v>
      </c>
      <c r="I9532" s="2">
        <v>0</v>
      </c>
      <c r="J9532" s="105">
        <f>SUMIF([1]MMM!$A:$A,A9532,[1]MMM!$F:$F)</f>
        <v>0</v>
      </c>
      <c r="K9532" s="2" t="s">
        <v>10</v>
      </c>
      <c r="L9532" s="2">
        <v>1711264</v>
      </c>
      <c r="M9532" t="s">
        <v>11396</v>
      </c>
      <c r="N9532" t="s">
        <v>14809</v>
      </c>
      <c r="O9532" t="s">
        <v>10871</v>
      </c>
      <c r="P9532" t="s">
        <v>10879</v>
      </c>
    </row>
    <row r="9533" spans="1:16" x14ac:dyDescent="0.3">
      <c r="A9533" t="s">
        <v>7914</v>
      </c>
      <c r="B9533" s="2" t="str">
        <f t="shared" si="446"/>
        <v>7322</v>
      </c>
      <c r="C9533" s="2">
        <f t="shared" si="444"/>
        <v>7322</v>
      </c>
      <c r="D9533" t="str">
        <f>VLOOKUP(C9533,'Cost Centre'!A:B,2,)</f>
        <v>Engineering services</v>
      </c>
      <c r="E9533" t="str">
        <f t="shared" si="445"/>
        <v>2</v>
      </c>
      <c r="F9533" t="s">
        <v>2224</v>
      </c>
      <c r="G9533" s="2">
        <v>0</v>
      </c>
      <c r="H9533" s="2">
        <v>503</v>
      </c>
      <c r="I9533" s="2">
        <v>0</v>
      </c>
      <c r="J9533" s="105">
        <f>SUMIF([1]MMM!$A:$A,A9533,[1]MMM!$F:$F)</f>
        <v>503</v>
      </c>
      <c r="K9533" s="2" t="s">
        <v>10</v>
      </c>
      <c r="L9533" s="2">
        <v>521</v>
      </c>
      <c r="M9533" t="s">
        <v>11396</v>
      </c>
      <c r="N9533" t="s">
        <v>14809</v>
      </c>
      <c r="O9533" t="s">
        <v>10871</v>
      </c>
      <c r="P9533" t="s">
        <v>10879</v>
      </c>
    </row>
    <row r="9534" spans="1:16" x14ac:dyDescent="0.3">
      <c r="A9534" t="s">
        <v>7915</v>
      </c>
      <c r="B9534" s="2" t="str">
        <f t="shared" si="446"/>
        <v>7322</v>
      </c>
      <c r="C9534" s="2">
        <f t="shared" si="444"/>
        <v>7322</v>
      </c>
      <c r="D9534" t="str">
        <f>VLOOKUP(C9534,'Cost Centre'!A:B,2,)</f>
        <v>Engineering services</v>
      </c>
      <c r="E9534" t="str">
        <f t="shared" si="445"/>
        <v>2</v>
      </c>
      <c r="F9534" t="s">
        <v>2224</v>
      </c>
      <c r="G9534" s="2">
        <v>0</v>
      </c>
      <c r="H9534" s="2">
        <v>7318139.4100000001</v>
      </c>
      <c r="I9534" s="2">
        <v>0</v>
      </c>
      <c r="J9534" s="105">
        <f>SUMIF([1]MMM!$A:$A,A9534,[1]MMM!$F:$F)</f>
        <v>7318139.4100000001</v>
      </c>
      <c r="K9534" s="2" t="s">
        <v>10</v>
      </c>
      <c r="L9534" s="2">
        <v>14081394</v>
      </c>
      <c r="M9534" t="s">
        <v>11396</v>
      </c>
      <c r="N9534" t="s">
        <v>14809</v>
      </c>
      <c r="O9534" t="s">
        <v>10871</v>
      </c>
      <c r="P9534" t="s">
        <v>10879</v>
      </c>
    </row>
    <row r="9535" spans="1:16" x14ac:dyDescent="0.3">
      <c r="A9535" t="s">
        <v>7916</v>
      </c>
      <c r="B9535" s="2" t="str">
        <f t="shared" si="446"/>
        <v>7322</v>
      </c>
      <c r="C9535" s="2">
        <f t="shared" si="444"/>
        <v>7322</v>
      </c>
      <c r="D9535" t="str">
        <f>VLOOKUP(C9535,'Cost Centre'!A:B,2,)</f>
        <v>Engineering services</v>
      </c>
      <c r="E9535" t="str">
        <f t="shared" si="445"/>
        <v>2</v>
      </c>
      <c r="F9535" t="s">
        <v>205</v>
      </c>
      <c r="G9535" s="2">
        <v>0</v>
      </c>
      <c r="H9535" s="2">
        <v>4515332.2699999996</v>
      </c>
      <c r="I9535" s="2">
        <v>0</v>
      </c>
      <c r="J9535" s="105">
        <f>SUMIF([1]MMM!$A:$A,A9535,[1]MMM!$F:$F)</f>
        <v>4515332.2699999996</v>
      </c>
      <c r="K9535" s="2" t="s">
        <v>10</v>
      </c>
      <c r="L9535" s="2">
        <v>5462117</v>
      </c>
      <c r="M9535" t="s">
        <v>11396</v>
      </c>
      <c r="N9535" t="s">
        <v>14809</v>
      </c>
      <c r="O9535" t="s">
        <v>10871</v>
      </c>
      <c r="P9535" t="s">
        <v>10879</v>
      </c>
    </row>
    <row r="9536" spans="1:16" x14ac:dyDescent="0.3">
      <c r="A9536" t="s">
        <v>7917</v>
      </c>
      <c r="B9536" s="2" t="str">
        <f t="shared" si="446"/>
        <v>7322</v>
      </c>
      <c r="C9536" s="2">
        <f t="shared" si="444"/>
        <v>7322</v>
      </c>
      <c r="D9536" t="str">
        <f>VLOOKUP(C9536,'Cost Centre'!A:B,2,)</f>
        <v>Engineering services</v>
      </c>
      <c r="E9536" t="str">
        <f t="shared" si="445"/>
        <v>2</v>
      </c>
      <c r="F9536" t="s">
        <v>228</v>
      </c>
      <c r="G9536" s="2">
        <v>0</v>
      </c>
      <c r="H9536" s="2">
        <v>0</v>
      </c>
      <c r="I9536" s="2">
        <v>0</v>
      </c>
      <c r="J9536" s="105">
        <f>SUMIF([1]MMM!$A:$A,A9536,[1]MMM!$F:$F)</f>
        <v>0</v>
      </c>
      <c r="K9536" s="2" t="s">
        <v>10</v>
      </c>
      <c r="L9536" s="2">
        <v>44329</v>
      </c>
      <c r="M9536" t="s">
        <v>11396</v>
      </c>
      <c r="N9536" t="s">
        <v>14809</v>
      </c>
      <c r="O9536" t="s">
        <v>10871</v>
      </c>
      <c r="P9536" t="s">
        <v>10879</v>
      </c>
    </row>
    <row r="9537" spans="1:16" x14ac:dyDescent="0.3">
      <c r="A9537" t="s">
        <v>7918</v>
      </c>
      <c r="B9537" s="2" t="str">
        <f t="shared" si="446"/>
        <v>7322</v>
      </c>
      <c r="C9537" s="2">
        <f t="shared" si="444"/>
        <v>7322</v>
      </c>
      <c r="D9537" t="str">
        <f>VLOOKUP(C9537,'Cost Centre'!A:B,2,)</f>
        <v>Engineering services</v>
      </c>
      <c r="E9537" t="str">
        <f t="shared" si="445"/>
        <v>2</v>
      </c>
      <c r="F9537" t="s">
        <v>11450</v>
      </c>
      <c r="G9537" s="2">
        <v>0</v>
      </c>
      <c r="H9537" s="2">
        <v>0</v>
      </c>
      <c r="I9537" s="2">
        <v>0</v>
      </c>
      <c r="J9537" s="105">
        <f>SUMIF([1]MMM!$A:$A,A9537,[1]MMM!$F:$F)</f>
        <v>0</v>
      </c>
      <c r="K9537" s="2" t="s">
        <v>10</v>
      </c>
      <c r="L9537" s="2">
        <v>0</v>
      </c>
      <c r="M9537" t="s">
        <v>11396</v>
      </c>
      <c r="N9537" t="s">
        <v>14809</v>
      </c>
      <c r="O9537" t="s">
        <v>10871</v>
      </c>
      <c r="P9537" t="s">
        <v>10881</v>
      </c>
    </row>
    <row r="9538" spans="1:16" x14ac:dyDescent="0.3">
      <c r="A9538" t="s">
        <v>7919</v>
      </c>
      <c r="B9538" s="2" t="str">
        <f t="shared" si="446"/>
        <v>7322</v>
      </c>
      <c r="C9538" s="2">
        <f t="shared" ref="C9538:C9601" si="447">VALUE(B9538)</f>
        <v>7322</v>
      </c>
      <c r="D9538" t="str">
        <f>VLOOKUP(C9538,'Cost Centre'!A:B,2,)</f>
        <v>Engineering services</v>
      </c>
      <c r="E9538" t="str">
        <f t="shared" ref="E9538:E9601" si="448">MID(A9538,5,1)</f>
        <v>2</v>
      </c>
      <c r="F9538" t="s">
        <v>83</v>
      </c>
      <c r="G9538" s="2">
        <v>0</v>
      </c>
      <c r="H9538" s="2">
        <v>0</v>
      </c>
      <c r="I9538" s="2">
        <v>0</v>
      </c>
      <c r="J9538" s="105">
        <f>SUMIF([1]MMM!$A:$A,A9538,[1]MMM!$F:$F)</f>
        <v>0</v>
      </c>
      <c r="K9538" s="2" t="s">
        <v>10</v>
      </c>
      <c r="L9538" s="2">
        <v>370</v>
      </c>
      <c r="M9538" t="s">
        <v>11396</v>
      </c>
      <c r="N9538" t="s">
        <v>14809</v>
      </c>
      <c r="O9538" t="s">
        <v>10871</v>
      </c>
      <c r="P9538" t="s">
        <v>10881</v>
      </c>
    </row>
    <row r="9539" spans="1:16" x14ac:dyDescent="0.3">
      <c r="A9539" t="s">
        <v>7920</v>
      </c>
      <c r="B9539" s="2" t="str">
        <f t="shared" ref="B9539:B9602" si="449">MID(A9539,1,4)</f>
        <v>7322</v>
      </c>
      <c r="C9539" s="2">
        <f t="shared" si="447"/>
        <v>7322</v>
      </c>
      <c r="D9539" t="str">
        <f>VLOOKUP(C9539,'Cost Centre'!A:B,2,)</f>
        <v>Engineering services</v>
      </c>
      <c r="E9539" t="str">
        <f t="shared" si="448"/>
        <v>2</v>
      </c>
      <c r="F9539" t="s">
        <v>230</v>
      </c>
      <c r="G9539" s="2">
        <v>0</v>
      </c>
      <c r="H9539" s="2">
        <v>0</v>
      </c>
      <c r="I9539" s="2">
        <v>0</v>
      </c>
      <c r="J9539" s="105">
        <f>SUMIF([1]MMM!$A:$A,A9539,[1]MMM!$F:$F)</f>
        <v>0</v>
      </c>
      <c r="K9539" s="2" t="s">
        <v>10</v>
      </c>
      <c r="L9539" s="2">
        <v>9660</v>
      </c>
      <c r="M9539" t="s">
        <v>11396</v>
      </c>
      <c r="N9539" t="s">
        <v>14809</v>
      </c>
      <c r="O9539" t="s">
        <v>10871</v>
      </c>
      <c r="P9539" t="s">
        <v>10881</v>
      </c>
    </row>
    <row r="9540" spans="1:16" x14ac:dyDescent="0.3">
      <c r="A9540" t="s">
        <v>7921</v>
      </c>
      <c r="B9540" s="2" t="str">
        <f t="shared" si="449"/>
        <v>7322</v>
      </c>
      <c r="C9540" s="2">
        <f t="shared" si="447"/>
        <v>7322</v>
      </c>
      <c r="D9540" t="str">
        <f>VLOOKUP(C9540,'Cost Centre'!A:B,2,)</f>
        <v>Engineering services</v>
      </c>
      <c r="E9540" t="str">
        <f t="shared" si="448"/>
        <v>2</v>
      </c>
      <c r="F9540" t="s">
        <v>88</v>
      </c>
      <c r="G9540" s="2">
        <v>0</v>
      </c>
      <c r="H9540" s="2">
        <v>0</v>
      </c>
      <c r="I9540" s="2">
        <v>0</v>
      </c>
      <c r="J9540" s="105">
        <f>SUMIF([1]MMM!$A:$A,A9540,[1]MMM!$F:$F)</f>
        <v>0</v>
      </c>
      <c r="K9540" s="2" t="s">
        <v>10</v>
      </c>
      <c r="L9540" s="2">
        <v>1018</v>
      </c>
      <c r="M9540" t="s">
        <v>11396</v>
      </c>
      <c r="N9540" t="s">
        <v>14809</v>
      </c>
      <c r="O9540" t="s">
        <v>10871</v>
      </c>
      <c r="P9540" t="s">
        <v>10881</v>
      </c>
    </row>
    <row r="9541" spans="1:16" x14ac:dyDescent="0.3">
      <c r="A9541" t="s">
        <v>7922</v>
      </c>
      <c r="B9541" s="2" t="str">
        <f t="shared" si="449"/>
        <v>7322</v>
      </c>
      <c r="C9541" s="2">
        <f t="shared" si="447"/>
        <v>7322</v>
      </c>
      <c r="D9541" t="str">
        <f>VLOOKUP(C9541,'Cost Centre'!A:B,2,)</f>
        <v>Engineering services</v>
      </c>
      <c r="E9541" t="str">
        <f t="shared" si="448"/>
        <v>2</v>
      </c>
      <c r="F9541" t="s">
        <v>92</v>
      </c>
      <c r="G9541" s="2">
        <v>0</v>
      </c>
      <c r="H9541" s="2">
        <v>0</v>
      </c>
      <c r="I9541" s="2">
        <v>0</v>
      </c>
      <c r="J9541" s="105">
        <f>SUMIF([1]MMM!$A:$A,A9541,[1]MMM!$F:$F)</f>
        <v>0</v>
      </c>
      <c r="K9541" s="2" t="s">
        <v>10</v>
      </c>
      <c r="L9541" s="2">
        <v>3035</v>
      </c>
      <c r="M9541" t="s">
        <v>11396</v>
      </c>
      <c r="N9541" t="s">
        <v>14809</v>
      </c>
      <c r="O9541" t="s">
        <v>10871</v>
      </c>
      <c r="P9541" t="s">
        <v>10881</v>
      </c>
    </row>
    <row r="9542" spans="1:16" x14ac:dyDescent="0.3">
      <c r="A9542" t="s">
        <v>7923</v>
      </c>
      <c r="B9542" s="2" t="str">
        <f t="shared" si="449"/>
        <v>7322</v>
      </c>
      <c r="C9542" s="2">
        <f t="shared" si="447"/>
        <v>7322</v>
      </c>
      <c r="D9542" t="str">
        <f>VLOOKUP(C9542,'Cost Centre'!A:B,2,)</f>
        <v>Engineering services</v>
      </c>
      <c r="E9542" t="str">
        <f t="shared" si="448"/>
        <v>2</v>
      </c>
      <c r="F9542" t="s">
        <v>93</v>
      </c>
      <c r="G9542" s="2">
        <v>0</v>
      </c>
      <c r="H9542" s="2">
        <v>146454.62</v>
      </c>
      <c r="I9542" s="2">
        <v>0</v>
      </c>
      <c r="J9542" s="105">
        <f>SUMIF([1]MMM!$A:$A,A9542,[1]MMM!$F:$F)</f>
        <v>157014</v>
      </c>
      <c r="K9542" s="2" t="s">
        <v>10</v>
      </c>
      <c r="L9542" s="2">
        <v>188365</v>
      </c>
      <c r="M9542" t="s">
        <v>11396</v>
      </c>
      <c r="N9542" t="s">
        <v>14809</v>
      </c>
      <c r="O9542" t="s">
        <v>10871</v>
      </c>
      <c r="P9542" t="s">
        <v>10881</v>
      </c>
    </row>
    <row r="9543" spans="1:16" x14ac:dyDescent="0.3">
      <c r="A9543" t="s">
        <v>7924</v>
      </c>
      <c r="B9543" s="2" t="str">
        <f t="shared" si="449"/>
        <v>7322</v>
      </c>
      <c r="C9543" s="2">
        <f t="shared" si="447"/>
        <v>7322</v>
      </c>
      <c r="D9543" t="str">
        <f>VLOOKUP(C9543,'Cost Centre'!A:B,2,)</f>
        <v>Engineering services</v>
      </c>
      <c r="E9543" t="str">
        <f t="shared" si="448"/>
        <v>2</v>
      </c>
      <c r="F9543" t="s">
        <v>164</v>
      </c>
      <c r="G9543" s="2">
        <v>0</v>
      </c>
      <c r="H9543" s="2">
        <v>0</v>
      </c>
      <c r="I9543" s="2">
        <v>0</v>
      </c>
      <c r="J9543" s="105">
        <f>SUMIF([1]MMM!$A:$A,A9543,[1]MMM!$F:$F)</f>
        <v>0</v>
      </c>
      <c r="K9543" s="2" t="s">
        <v>10</v>
      </c>
      <c r="L9543" s="2">
        <v>611</v>
      </c>
      <c r="M9543" t="s">
        <v>11396</v>
      </c>
      <c r="N9543" t="s">
        <v>14809</v>
      </c>
      <c r="O9543" t="s">
        <v>10871</v>
      </c>
      <c r="P9543" t="s">
        <v>10881</v>
      </c>
    </row>
    <row r="9544" spans="1:16" x14ac:dyDescent="0.3">
      <c r="A9544" t="s">
        <v>7925</v>
      </c>
      <c r="B9544" s="2" t="str">
        <f t="shared" si="449"/>
        <v>7322</v>
      </c>
      <c r="C9544" s="2">
        <f t="shared" si="447"/>
        <v>7322</v>
      </c>
      <c r="D9544" t="str">
        <f>VLOOKUP(C9544,'Cost Centre'!A:B,2,)</f>
        <v>Engineering services</v>
      </c>
      <c r="E9544" t="str">
        <f t="shared" si="448"/>
        <v>2</v>
      </c>
      <c r="F9544" t="s">
        <v>10882</v>
      </c>
      <c r="G9544" s="2">
        <v>0</v>
      </c>
      <c r="H9544" s="2">
        <v>0</v>
      </c>
      <c r="I9544" s="2">
        <v>0</v>
      </c>
      <c r="J9544" s="105">
        <f>SUMIF([1]MMM!$A:$A,A9544,[1]MMM!$F:$F)</f>
        <v>0</v>
      </c>
      <c r="K9544" s="2" t="s">
        <v>10</v>
      </c>
      <c r="L9544" s="2">
        <v>15268</v>
      </c>
      <c r="M9544" t="s">
        <v>11396</v>
      </c>
      <c r="N9544" t="s">
        <v>14809</v>
      </c>
      <c r="O9544" t="s">
        <v>10871</v>
      </c>
      <c r="P9544" t="s">
        <v>10881</v>
      </c>
    </row>
    <row r="9545" spans="1:16" x14ac:dyDescent="0.3">
      <c r="A9545" t="s">
        <v>7926</v>
      </c>
      <c r="B9545" s="2" t="str">
        <f t="shared" si="449"/>
        <v>7322</v>
      </c>
      <c r="C9545" s="2">
        <f t="shared" si="447"/>
        <v>7322</v>
      </c>
      <c r="D9545" t="str">
        <f>VLOOKUP(C9545,'Cost Centre'!A:B,2,)</f>
        <v>Engineering services</v>
      </c>
      <c r="E9545" t="str">
        <f t="shared" si="448"/>
        <v>2</v>
      </c>
      <c r="F9545" t="s">
        <v>10883</v>
      </c>
      <c r="G9545" s="2">
        <v>0</v>
      </c>
      <c r="H9545" s="2">
        <v>0</v>
      </c>
      <c r="I9545" s="2">
        <v>0</v>
      </c>
      <c r="J9545" s="105">
        <f>SUMIF([1]MMM!$A:$A,A9545,[1]MMM!$F:$F)</f>
        <v>0</v>
      </c>
      <c r="K9545" s="2" t="s">
        <v>10</v>
      </c>
      <c r="L9545" s="2">
        <v>3054</v>
      </c>
      <c r="M9545" t="s">
        <v>11396</v>
      </c>
      <c r="N9545" t="s">
        <v>14809</v>
      </c>
      <c r="O9545" t="s">
        <v>10871</v>
      </c>
      <c r="P9545" t="s">
        <v>10881</v>
      </c>
    </row>
    <row r="9546" spans="1:16" x14ac:dyDescent="0.3">
      <c r="A9546" t="s">
        <v>7927</v>
      </c>
      <c r="B9546" s="2" t="str">
        <f t="shared" si="449"/>
        <v>7322</v>
      </c>
      <c r="C9546" s="2">
        <f t="shared" si="447"/>
        <v>7322</v>
      </c>
      <c r="D9546" t="str">
        <f>VLOOKUP(C9546,'Cost Centre'!A:B,2,)</f>
        <v>Engineering services</v>
      </c>
      <c r="E9546" t="str">
        <f t="shared" si="448"/>
        <v>2</v>
      </c>
      <c r="F9546" t="s">
        <v>103</v>
      </c>
      <c r="G9546" s="2">
        <v>0</v>
      </c>
      <c r="H9546" s="2">
        <v>0</v>
      </c>
      <c r="I9546" s="2">
        <v>0</v>
      </c>
      <c r="J9546" s="105">
        <f>SUMIF([1]MMM!$A:$A,A9546,[1]MMM!$F:$F)</f>
        <v>0</v>
      </c>
      <c r="K9546" s="2" t="s">
        <v>10</v>
      </c>
      <c r="L9546" s="2">
        <v>1832</v>
      </c>
      <c r="M9546" t="s">
        <v>11396</v>
      </c>
      <c r="N9546" t="s">
        <v>14809</v>
      </c>
      <c r="O9546" t="s">
        <v>10871</v>
      </c>
      <c r="P9546" t="s">
        <v>10881</v>
      </c>
    </row>
    <row r="9547" spans="1:16" x14ac:dyDescent="0.3">
      <c r="A9547" t="s">
        <v>7928</v>
      </c>
      <c r="B9547" s="2" t="str">
        <f t="shared" si="449"/>
        <v>7322</v>
      </c>
      <c r="C9547" s="2">
        <f t="shared" si="447"/>
        <v>7322</v>
      </c>
      <c r="D9547" t="str">
        <f>VLOOKUP(C9547,'Cost Centre'!A:B,2,)</f>
        <v>Engineering services</v>
      </c>
      <c r="E9547" t="str">
        <f t="shared" si="448"/>
        <v>2</v>
      </c>
      <c r="F9547" t="s">
        <v>104</v>
      </c>
      <c r="G9547" s="2">
        <v>0</v>
      </c>
      <c r="H9547" s="2">
        <v>0</v>
      </c>
      <c r="I9547" s="2">
        <v>0</v>
      </c>
      <c r="J9547" s="105">
        <f>SUMIF([1]MMM!$A:$A,A9547,[1]MMM!$F:$F)</f>
        <v>0</v>
      </c>
      <c r="K9547" s="2" t="s">
        <v>10</v>
      </c>
      <c r="L9547" s="2">
        <v>611</v>
      </c>
      <c r="M9547" t="s">
        <v>11396</v>
      </c>
      <c r="N9547" t="s">
        <v>14809</v>
      </c>
      <c r="O9547" t="s">
        <v>10871</v>
      </c>
      <c r="P9547" t="s">
        <v>10881</v>
      </c>
    </row>
    <row r="9548" spans="1:16" x14ac:dyDescent="0.3">
      <c r="A9548" t="s">
        <v>7929</v>
      </c>
      <c r="B9548" s="2" t="str">
        <f t="shared" si="449"/>
        <v>7322</v>
      </c>
      <c r="C9548" s="2">
        <f t="shared" si="447"/>
        <v>7322</v>
      </c>
      <c r="D9548" t="str">
        <f>VLOOKUP(C9548,'Cost Centre'!A:B,2,)</f>
        <v>Engineering services</v>
      </c>
      <c r="E9548" t="str">
        <f t="shared" si="448"/>
        <v>2</v>
      </c>
      <c r="F9548" t="s">
        <v>105</v>
      </c>
      <c r="G9548" s="2">
        <v>0</v>
      </c>
      <c r="H9548" s="2">
        <v>0</v>
      </c>
      <c r="I9548" s="2">
        <v>0</v>
      </c>
      <c r="J9548" s="105">
        <f>SUMIF([1]MMM!$A:$A,A9548,[1]MMM!$F:$F)</f>
        <v>0</v>
      </c>
      <c r="K9548" s="2" t="s">
        <v>10</v>
      </c>
      <c r="L9548" s="2">
        <v>6107</v>
      </c>
      <c r="M9548" t="s">
        <v>11396</v>
      </c>
      <c r="N9548" t="s">
        <v>14809</v>
      </c>
      <c r="O9548" t="s">
        <v>10871</v>
      </c>
      <c r="P9548" t="s">
        <v>10881</v>
      </c>
    </row>
    <row r="9549" spans="1:16" x14ac:dyDescent="0.3">
      <c r="A9549" t="s">
        <v>7930</v>
      </c>
      <c r="B9549" s="2" t="str">
        <f t="shared" si="449"/>
        <v>7322</v>
      </c>
      <c r="C9549" s="2">
        <f t="shared" si="447"/>
        <v>7322</v>
      </c>
      <c r="D9549" t="str">
        <f>VLOOKUP(C9549,'Cost Centre'!A:B,2,)</f>
        <v>Engineering services</v>
      </c>
      <c r="E9549" t="str">
        <f t="shared" si="448"/>
        <v>2</v>
      </c>
      <c r="F9549" t="s">
        <v>10884</v>
      </c>
      <c r="G9549" s="2">
        <v>0</v>
      </c>
      <c r="H9549" s="2">
        <v>0</v>
      </c>
      <c r="I9549" s="2">
        <v>0</v>
      </c>
      <c r="J9549" s="105">
        <f>SUMIF([1]MMM!$A:$A,A9549,[1]MMM!$F:$F)</f>
        <v>0</v>
      </c>
      <c r="K9549" s="2" t="s">
        <v>10</v>
      </c>
      <c r="L9549" s="2">
        <v>19634</v>
      </c>
      <c r="M9549" t="s">
        <v>11396</v>
      </c>
      <c r="N9549" t="s">
        <v>14809</v>
      </c>
      <c r="O9549" t="s">
        <v>10871</v>
      </c>
      <c r="P9549" t="s">
        <v>10881</v>
      </c>
    </row>
    <row r="9550" spans="1:16" x14ac:dyDescent="0.3">
      <c r="A9550" t="s">
        <v>7931</v>
      </c>
      <c r="B9550" s="2" t="str">
        <f t="shared" si="449"/>
        <v>7322</v>
      </c>
      <c r="C9550" s="2">
        <f t="shared" si="447"/>
        <v>7322</v>
      </c>
      <c r="D9550" t="str">
        <f>VLOOKUP(C9550,'Cost Centre'!A:B,2,)</f>
        <v>Engineering services</v>
      </c>
      <c r="E9550" t="str">
        <f t="shared" si="448"/>
        <v>2</v>
      </c>
      <c r="F9550" t="s">
        <v>131</v>
      </c>
      <c r="G9550" s="2">
        <v>0</v>
      </c>
      <c r="H9550" s="2">
        <v>0</v>
      </c>
      <c r="I9550" s="2">
        <v>0</v>
      </c>
      <c r="J9550" s="105">
        <f>SUMIF([1]MMM!$A:$A,A9550,[1]MMM!$F:$F)</f>
        <v>0</v>
      </c>
      <c r="K9550" s="2" t="s">
        <v>10</v>
      </c>
      <c r="L9550" s="2">
        <v>203568</v>
      </c>
      <c r="M9550" t="s">
        <v>11396</v>
      </c>
      <c r="N9550" t="s">
        <v>14809</v>
      </c>
      <c r="O9550" t="s">
        <v>10871</v>
      </c>
      <c r="P9550" t="s">
        <v>10881</v>
      </c>
    </row>
    <row r="9551" spans="1:16" x14ac:dyDescent="0.3">
      <c r="A9551" t="s">
        <v>7932</v>
      </c>
      <c r="B9551" s="2" t="str">
        <f t="shared" si="449"/>
        <v>7322</v>
      </c>
      <c r="C9551" s="2">
        <f t="shared" si="447"/>
        <v>7322</v>
      </c>
      <c r="D9551" t="str">
        <f>VLOOKUP(C9551,'Cost Centre'!A:B,2,)</f>
        <v>Engineering services</v>
      </c>
      <c r="E9551" t="str">
        <f t="shared" si="448"/>
        <v>2</v>
      </c>
      <c r="F9551" t="s">
        <v>168</v>
      </c>
      <c r="G9551" s="2">
        <v>0</v>
      </c>
      <c r="H9551" s="2">
        <v>0</v>
      </c>
      <c r="I9551" s="2">
        <v>0</v>
      </c>
      <c r="J9551" s="105">
        <f>SUMIF([1]MMM!$A:$A,A9551,[1]MMM!$F:$F)</f>
        <v>0</v>
      </c>
      <c r="K9551" s="2" t="s">
        <v>10</v>
      </c>
      <c r="L9551" s="2">
        <v>0</v>
      </c>
      <c r="M9551" t="s">
        <v>11396</v>
      </c>
      <c r="N9551" t="s">
        <v>14809</v>
      </c>
      <c r="O9551" t="s">
        <v>10871</v>
      </c>
      <c r="P9551" t="s">
        <v>10881</v>
      </c>
    </row>
    <row r="9552" spans="1:16" x14ac:dyDescent="0.3">
      <c r="A9552" t="s">
        <v>7933</v>
      </c>
      <c r="B9552" s="2" t="str">
        <f t="shared" si="449"/>
        <v>7322</v>
      </c>
      <c r="C9552" s="2">
        <f t="shared" si="447"/>
        <v>7322</v>
      </c>
      <c r="D9552" t="str">
        <f>VLOOKUP(C9552,'Cost Centre'!A:B,2,)</f>
        <v>Engineering services</v>
      </c>
      <c r="E9552" t="str">
        <f t="shared" si="448"/>
        <v>2</v>
      </c>
      <c r="F9552" t="s">
        <v>117</v>
      </c>
      <c r="G9552" s="2">
        <v>0</v>
      </c>
      <c r="H9552" s="2">
        <v>24</v>
      </c>
      <c r="I9552" s="2">
        <v>0</v>
      </c>
      <c r="J9552" s="105">
        <f>SUMIF([1]MMM!$A:$A,A9552,[1]MMM!$F:$F)</f>
        <v>24</v>
      </c>
      <c r="K9552" s="2" t="s">
        <v>10</v>
      </c>
      <c r="L9552" s="2">
        <v>4212</v>
      </c>
      <c r="M9552" t="s">
        <v>11396</v>
      </c>
      <c r="N9552" t="s">
        <v>14809</v>
      </c>
      <c r="O9552" t="s">
        <v>10871</v>
      </c>
      <c r="P9552" t="s">
        <v>10885</v>
      </c>
    </row>
    <row r="9553" spans="1:16" x14ac:dyDescent="0.3">
      <c r="A9553" t="s">
        <v>7934</v>
      </c>
      <c r="B9553" s="2" t="str">
        <f t="shared" si="449"/>
        <v>7322</v>
      </c>
      <c r="C9553" s="2">
        <f t="shared" si="447"/>
        <v>7322</v>
      </c>
      <c r="D9553" t="str">
        <f>VLOOKUP(C9553,'Cost Centre'!A:B,2,)</f>
        <v>Engineering services</v>
      </c>
      <c r="E9553" t="str">
        <f t="shared" si="448"/>
        <v>2</v>
      </c>
      <c r="F9553" t="s">
        <v>118</v>
      </c>
      <c r="G9553" s="2">
        <v>0</v>
      </c>
      <c r="H9553" s="2">
        <v>20.87</v>
      </c>
      <c r="I9553" s="2">
        <v>0</v>
      </c>
      <c r="J9553" s="105">
        <f>SUMIF([1]MMM!$A:$A,A9553,[1]MMM!$F:$F)</f>
        <v>20.87</v>
      </c>
      <c r="K9553" s="2" t="s">
        <v>10</v>
      </c>
      <c r="L9553" s="2">
        <v>1623</v>
      </c>
      <c r="M9553" t="s">
        <v>11396</v>
      </c>
      <c r="N9553" t="s">
        <v>14809</v>
      </c>
      <c r="O9553" t="s">
        <v>10871</v>
      </c>
      <c r="P9553" t="s">
        <v>10885</v>
      </c>
    </row>
    <row r="9554" spans="1:16" x14ac:dyDescent="0.3">
      <c r="A9554" t="s">
        <v>7935</v>
      </c>
      <c r="B9554" s="2" t="str">
        <f t="shared" si="449"/>
        <v>7322</v>
      </c>
      <c r="C9554" s="2">
        <f t="shared" si="447"/>
        <v>7322</v>
      </c>
      <c r="D9554" t="str">
        <f>VLOOKUP(C9554,'Cost Centre'!A:B,2,)</f>
        <v>Engineering services</v>
      </c>
      <c r="E9554" t="str">
        <f t="shared" si="448"/>
        <v>2</v>
      </c>
      <c r="F9554" t="s">
        <v>133</v>
      </c>
      <c r="G9554" s="2">
        <v>0</v>
      </c>
      <c r="H9554" s="2">
        <v>699602.36</v>
      </c>
      <c r="I9554" s="2">
        <v>0</v>
      </c>
      <c r="J9554" s="105">
        <f>SUMIF([1]MMM!$A:$A,A9554,[1]MMM!$F:$F)</f>
        <v>699602.36</v>
      </c>
      <c r="K9554" s="2" t="s">
        <v>10</v>
      </c>
      <c r="L9554" s="2">
        <v>1277254</v>
      </c>
      <c r="M9554" t="s">
        <v>11396</v>
      </c>
      <c r="N9554" t="s">
        <v>14809</v>
      </c>
      <c r="O9554" t="s">
        <v>10871</v>
      </c>
      <c r="P9554" t="s">
        <v>10885</v>
      </c>
    </row>
    <row r="9555" spans="1:16" x14ac:dyDescent="0.3">
      <c r="A9555" t="s">
        <v>7936</v>
      </c>
      <c r="B9555" s="2" t="str">
        <f t="shared" si="449"/>
        <v>7322</v>
      </c>
      <c r="C9555" s="2">
        <f t="shared" si="447"/>
        <v>7322</v>
      </c>
      <c r="D9555" t="str">
        <f>VLOOKUP(C9555,'Cost Centre'!A:B,2,)</f>
        <v>Engineering services</v>
      </c>
      <c r="E9555" t="str">
        <f t="shared" si="448"/>
        <v>3</v>
      </c>
      <c r="F9555" t="s">
        <v>10944</v>
      </c>
      <c r="G9555" s="2">
        <v>0</v>
      </c>
      <c r="H9555" s="2">
        <v>0</v>
      </c>
      <c r="I9555" s="2">
        <v>0</v>
      </c>
      <c r="J9555" s="105">
        <f>SUMIF([1]MMM!$A:$A,A9555,[1]MMM!$F:$F)</f>
        <v>0</v>
      </c>
      <c r="K9555" s="2" t="s">
        <v>10</v>
      </c>
      <c r="L9555" s="2">
        <v>492192</v>
      </c>
      <c r="M9555" t="s">
        <v>11396</v>
      </c>
      <c r="N9555" t="s">
        <v>14809</v>
      </c>
      <c r="O9555" t="s">
        <v>10908</v>
      </c>
      <c r="P9555" t="s">
        <v>10910</v>
      </c>
    </row>
    <row r="9556" spans="1:16" x14ac:dyDescent="0.3">
      <c r="A9556" t="s">
        <v>7937</v>
      </c>
      <c r="B9556" s="2" t="str">
        <f t="shared" si="449"/>
        <v>7322</v>
      </c>
      <c r="C9556" s="2">
        <f t="shared" si="447"/>
        <v>7322</v>
      </c>
      <c r="D9556" t="str">
        <f>VLOOKUP(C9556,'Cost Centre'!A:B,2,)</f>
        <v>Engineering services</v>
      </c>
      <c r="E9556" t="str">
        <f t="shared" si="448"/>
        <v>3</v>
      </c>
      <c r="F9556" t="s">
        <v>10945</v>
      </c>
      <c r="G9556" s="2">
        <v>0</v>
      </c>
      <c r="H9556" s="2">
        <v>0</v>
      </c>
      <c r="I9556" s="2">
        <v>0</v>
      </c>
      <c r="J9556" s="105">
        <f>SUMIF([1]MMM!$A:$A,A9556,[1]MMM!$F:$F)</f>
        <v>0</v>
      </c>
      <c r="K9556" s="2" t="s">
        <v>10</v>
      </c>
      <c r="L9556" s="2">
        <v>464666</v>
      </c>
      <c r="M9556" t="s">
        <v>11396</v>
      </c>
      <c r="N9556" t="s">
        <v>14809</v>
      </c>
      <c r="O9556" t="s">
        <v>10908</v>
      </c>
      <c r="P9556" t="s">
        <v>10910</v>
      </c>
    </row>
    <row r="9557" spans="1:16" x14ac:dyDescent="0.3">
      <c r="A9557" t="s">
        <v>7938</v>
      </c>
      <c r="B9557" s="2" t="str">
        <f t="shared" si="449"/>
        <v>7322</v>
      </c>
      <c r="C9557" s="2">
        <f t="shared" si="447"/>
        <v>7322</v>
      </c>
      <c r="D9557" t="str">
        <f>VLOOKUP(C9557,'Cost Centre'!A:B,2,)</f>
        <v>Engineering services</v>
      </c>
      <c r="E9557" t="str">
        <f t="shared" si="448"/>
        <v>3</v>
      </c>
      <c r="F9557" t="s">
        <v>2148</v>
      </c>
      <c r="G9557" s="2">
        <v>0</v>
      </c>
      <c r="H9557" s="2">
        <v>0</v>
      </c>
      <c r="I9557" s="2">
        <v>0</v>
      </c>
      <c r="J9557" s="105">
        <f>SUMIF([1]MMM!$A:$A,A9557,[1]MMM!$F:$F)</f>
        <v>0</v>
      </c>
      <c r="K9557" s="2" t="s">
        <v>10</v>
      </c>
      <c r="L9557" s="2">
        <v>0</v>
      </c>
      <c r="M9557" t="s">
        <v>11396</v>
      </c>
      <c r="N9557" t="s">
        <v>14809</v>
      </c>
      <c r="O9557" t="s">
        <v>10908</v>
      </c>
      <c r="P9557" t="s">
        <v>10910</v>
      </c>
    </row>
    <row r="9558" spans="1:16" x14ac:dyDescent="0.3">
      <c r="A9558" t="s">
        <v>14810</v>
      </c>
      <c r="B9558" s="2" t="str">
        <f t="shared" si="449"/>
        <v>7322</v>
      </c>
      <c r="C9558" s="2">
        <f t="shared" si="447"/>
        <v>7322</v>
      </c>
      <c r="D9558" t="str">
        <f>VLOOKUP(C9558,'Cost Centre'!A:B,2,)</f>
        <v>Engineering services</v>
      </c>
      <c r="E9558" t="str">
        <f t="shared" si="448"/>
        <v>3</v>
      </c>
      <c r="F9558" t="s">
        <v>10912</v>
      </c>
      <c r="G9558" s="2">
        <v>0</v>
      </c>
      <c r="H9558" s="2">
        <v>0</v>
      </c>
      <c r="I9558" s="2">
        <v>-18734952.91</v>
      </c>
      <c r="J9558" s="105">
        <f>SUMIF([1]MMM!$A:$A,A9558,[1]MMM!$F:$F)</f>
        <v>-18734952.91</v>
      </c>
      <c r="K9558" s="2" t="s">
        <v>10</v>
      </c>
      <c r="L9558" s="2">
        <v>0</v>
      </c>
      <c r="M9558" t="s">
        <v>11396</v>
      </c>
      <c r="N9558" t="s">
        <v>14809</v>
      </c>
      <c r="O9558" t="s">
        <v>10908</v>
      </c>
      <c r="P9558" t="s">
        <v>10913</v>
      </c>
    </row>
    <row r="9559" spans="1:16" x14ac:dyDescent="0.3">
      <c r="A9559" t="s">
        <v>14811</v>
      </c>
      <c r="B9559" s="2" t="str">
        <f t="shared" si="449"/>
        <v>7322</v>
      </c>
      <c r="C9559" s="2">
        <f t="shared" si="447"/>
        <v>7322</v>
      </c>
      <c r="D9559" t="str">
        <f>VLOOKUP(C9559,'Cost Centre'!A:B,2,)</f>
        <v>Engineering services</v>
      </c>
      <c r="E9559" t="str">
        <f t="shared" si="448"/>
        <v>3</v>
      </c>
      <c r="F9559" t="s">
        <v>10915</v>
      </c>
      <c r="G9559" s="2">
        <v>0</v>
      </c>
      <c r="H9559" s="2">
        <v>0</v>
      </c>
      <c r="I9559" s="2">
        <v>0</v>
      </c>
      <c r="J9559" s="105">
        <f>SUMIF([1]MMM!$A:$A,A9559,[1]MMM!$F:$F)</f>
        <v>0</v>
      </c>
      <c r="K9559" s="2" t="s">
        <v>10</v>
      </c>
      <c r="L9559" s="2">
        <v>0</v>
      </c>
      <c r="M9559" t="s">
        <v>11396</v>
      </c>
      <c r="N9559" t="s">
        <v>14809</v>
      </c>
      <c r="O9559" t="s">
        <v>10908</v>
      </c>
      <c r="P9559" t="s">
        <v>10913</v>
      </c>
    </row>
    <row r="9560" spans="1:16" x14ac:dyDescent="0.3">
      <c r="A9560" t="s">
        <v>14812</v>
      </c>
      <c r="B9560" s="2" t="str">
        <f t="shared" si="449"/>
        <v>7322</v>
      </c>
      <c r="C9560" s="2">
        <f t="shared" si="447"/>
        <v>7322</v>
      </c>
      <c r="D9560" t="str">
        <f>VLOOKUP(C9560,'Cost Centre'!A:B,2,)</f>
        <v>Engineering services</v>
      </c>
      <c r="E9560" t="str">
        <f t="shared" si="448"/>
        <v>8</v>
      </c>
      <c r="F9560" t="s">
        <v>462</v>
      </c>
      <c r="G9560" s="2">
        <v>34784265.350000001</v>
      </c>
      <c r="H9560" s="2">
        <v>0</v>
      </c>
      <c r="I9560" s="2">
        <v>0</v>
      </c>
      <c r="J9560" s="105">
        <f>SUMIF([1]MMM!$A:$A,A9560,[1]MMM!$F:$F)</f>
        <v>34784265.350000001</v>
      </c>
      <c r="K9560" s="2" t="s">
        <v>460</v>
      </c>
      <c r="L9560" s="2">
        <v>0</v>
      </c>
      <c r="M9560" t="s">
        <v>11396</v>
      </c>
      <c r="N9560" t="s">
        <v>14809</v>
      </c>
      <c r="O9560" t="s">
        <v>10916</v>
      </c>
      <c r="P9560" t="s">
        <v>10917</v>
      </c>
    </row>
    <row r="9561" spans="1:16" x14ac:dyDescent="0.3">
      <c r="A9561" t="s">
        <v>14813</v>
      </c>
      <c r="B9561" s="2" t="str">
        <f t="shared" si="449"/>
        <v>7322</v>
      </c>
      <c r="C9561" s="2">
        <f t="shared" si="447"/>
        <v>7322</v>
      </c>
      <c r="D9561" t="str">
        <f>VLOOKUP(C9561,'Cost Centre'!A:B,2,)</f>
        <v>Engineering services</v>
      </c>
      <c r="E9561" t="str">
        <f t="shared" si="448"/>
        <v>8</v>
      </c>
      <c r="F9561" t="s">
        <v>464</v>
      </c>
      <c r="G9561" s="2">
        <v>0</v>
      </c>
      <c r="H9561" s="2">
        <v>0</v>
      </c>
      <c r="I9561" s="2">
        <v>0</v>
      </c>
      <c r="J9561" s="105">
        <f>SUMIF([1]MMM!$A:$A,A9561,[1]MMM!$F:$F)</f>
        <v>0</v>
      </c>
      <c r="K9561" s="2" t="s">
        <v>460</v>
      </c>
      <c r="L9561" s="2">
        <v>0</v>
      </c>
      <c r="M9561" t="s">
        <v>11396</v>
      </c>
      <c r="N9561" t="s">
        <v>14809</v>
      </c>
      <c r="O9561" t="s">
        <v>10916</v>
      </c>
      <c r="P9561" t="s">
        <v>10917</v>
      </c>
    </row>
    <row r="9562" spans="1:16" x14ac:dyDescent="0.3">
      <c r="A9562" t="s">
        <v>14814</v>
      </c>
      <c r="B9562" s="2" t="str">
        <f t="shared" si="449"/>
        <v>7322</v>
      </c>
      <c r="C9562" s="2">
        <f t="shared" si="447"/>
        <v>7322</v>
      </c>
      <c r="D9562" t="str">
        <f>VLOOKUP(C9562,'Cost Centre'!A:B,2,)</f>
        <v>Engineering services</v>
      </c>
      <c r="E9562" t="str">
        <f t="shared" si="448"/>
        <v>8</v>
      </c>
      <c r="F9562" t="s">
        <v>466</v>
      </c>
      <c r="G9562" s="2">
        <v>0</v>
      </c>
      <c r="H9562" s="2">
        <v>0</v>
      </c>
      <c r="I9562" s="2">
        <v>0</v>
      </c>
      <c r="J9562" s="105">
        <f>SUMIF([1]MMM!$A:$A,A9562,[1]MMM!$F:$F)</f>
        <v>0</v>
      </c>
      <c r="K9562" s="2" t="s">
        <v>460</v>
      </c>
      <c r="L9562" s="2">
        <v>0</v>
      </c>
      <c r="M9562" t="s">
        <v>11396</v>
      </c>
      <c r="N9562" t="s">
        <v>14809</v>
      </c>
      <c r="O9562" t="s">
        <v>10916</v>
      </c>
      <c r="P9562" t="s">
        <v>10917</v>
      </c>
    </row>
    <row r="9563" spans="1:16" x14ac:dyDescent="0.3">
      <c r="A9563" t="s">
        <v>14815</v>
      </c>
      <c r="B9563" s="2" t="str">
        <f t="shared" si="449"/>
        <v>7322</v>
      </c>
      <c r="C9563" s="2">
        <f t="shared" si="447"/>
        <v>7322</v>
      </c>
      <c r="D9563" t="str">
        <f>VLOOKUP(C9563,'Cost Centre'!A:B,2,)</f>
        <v>Engineering services</v>
      </c>
      <c r="E9563" t="str">
        <f t="shared" si="448"/>
        <v>8</v>
      </c>
      <c r="F9563" t="s">
        <v>468</v>
      </c>
      <c r="G9563" s="2">
        <v>0</v>
      </c>
      <c r="H9563" s="2">
        <v>18734952.91</v>
      </c>
      <c r="I9563" s="2">
        <v>0</v>
      </c>
      <c r="J9563" s="105">
        <f>SUMIF([1]MMM!$A:$A,A9563,[1]MMM!$F:$F)</f>
        <v>18734952.91</v>
      </c>
      <c r="K9563" s="2" t="s">
        <v>460</v>
      </c>
      <c r="L9563" s="2">
        <v>0</v>
      </c>
      <c r="M9563" t="s">
        <v>11396</v>
      </c>
      <c r="N9563" t="s">
        <v>14809</v>
      </c>
      <c r="O9563" t="s">
        <v>10916</v>
      </c>
      <c r="P9563" t="s">
        <v>10917</v>
      </c>
    </row>
    <row r="9564" spans="1:16" x14ac:dyDescent="0.3">
      <c r="A9564" t="s">
        <v>14816</v>
      </c>
      <c r="B9564" s="2" t="str">
        <f t="shared" si="449"/>
        <v>7322</v>
      </c>
      <c r="C9564" s="2">
        <f t="shared" si="447"/>
        <v>7322</v>
      </c>
      <c r="D9564" t="str">
        <f>VLOOKUP(C9564,'Cost Centre'!A:B,2,)</f>
        <v>Engineering services</v>
      </c>
      <c r="E9564" t="str">
        <f t="shared" si="448"/>
        <v>8</v>
      </c>
      <c r="F9564" t="s">
        <v>470</v>
      </c>
      <c r="G9564" s="2">
        <v>0</v>
      </c>
      <c r="H9564" s="2">
        <v>0</v>
      </c>
      <c r="I9564" s="2">
        <v>0</v>
      </c>
      <c r="J9564" s="105">
        <f>SUMIF([1]MMM!$A:$A,A9564,[1]MMM!$F:$F)</f>
        <v>0</v>
      </c>
      <c r="K9564" s="2" t="s">
        <v>460</v>
      </c>
      <c r="L9564" s="2">
        <v>0</v>
      </c>
      <c r="M9564" t="s">
        <v>11396</v>
      </c>
      <c r="N9564" t="s">
        <v>14809</v>
      </c>
      <c r="O9564" t="s">
        <v>10916</v>
      </c>
      <c r="P9564" t="s">
        <v>10917</v>
      </c>
    </row>
    <row r="9565" spans="1:16" x14ac:dyDescent="0.3">
      <c r="A9565" t="s">
        <v>14817</v>
      </c>
      <c r="B9565" s="2" t="str">
        <f t="shared" si="449"/>
        <v>7322</v>
      </c>
      <c r="C9565" s="2">
        <f t="shared" si="447"/>
        <v>7322</v>
      </c>
      <c r="D9565" t="str">
        <f>VLOOKUP(C9565,'Cost Centre'!A:B,2,)</f>
        <v>Engineering services</v>
      </c>
      <c r="E9565" t="str">
        <f t="shared" si="448"/>
        <v>8</v>
      </c>
      <c r="F9565" t="s">
        <v>2159</v>
      </c>
      <c r="G9565" s="2">
        <v>0</v>
      </c>
      <c r="H9565" s="2">
        <v>0</v>
      </c>
      <c r="I9565" s="2">
        <v>0</v>
      </c>
      <c r="J9565" s="105">
        <f>SUMIF([1]MMM!$A:$A,A9565,[1]MMM!$F:$F)</f>
        <v>0</v>
      </c>
      <c r="K9565" s="2" t="s">
        <v>460</v>
      </c>
      <c r="L9565" s="2">
        <v>0</v>
      </c>
      <c r="M9565" t="s">
        <v>11396</v>
      </c>
      <c r="N9565" t="s">
        <v>14809</v>
      </c>
      <c r="O9565" t="s">
        <v>10916</v>
      </c>
      <c r="P9565" t="s">
        <v>10917</v>
      </c>
    </row>
    <row r="9566" spans="1:16" x14ac:dyDescent="0.3">
      <c r="A9566" t="s">
        <v>7939</v>
      </c>
      <c r="B9566" s="2" t="str">
        <f t="shared" si="449"/>
        <v>7323</v>
      </c>
      <c r="C9566" s="2">
        <f t="shared" si="447"/>
        <v>7323</v>
      </c>
      <c r="D9566" t="str">
        <f>VLOOKUP(C9566,'Cost Centre'!A:B,2,)</f>
        <v>Engineering services</v>
      </c>
      <c r="E9566" t="str">
        <f t="shared" si="448"/>
        <v>2</v>
      </c>
      <c r="F9566" t="s">
        <v>48</v>
      </c>
      <c r="G9566" s="2">
        <v>0</v>
      </c>
      <c r="H9566" s="2">
        <v>8242027.5999999996</v>
      </c>
      <c r="I9566" s="2">
        <v>0</v>
      </c>
      <c r="J9566" s="105">
        <f>SUMIF([1]MMM!$A:$A,A9566,[1]MMM!$F:$F)</f>
        <v>8742174.9700000007</v>
      </c>
      <c r="K9566" s="2" t="s">
        <v>10</v>
      </c>
      <c r="L9566" s="2">
        <v>9507149</v>
      </c>
      <c r="M9566" t="s">
        <v>11396</v>
      </c>
      <c r="N9566" t="s">
        <v>14818</v>
      </c>
      <c r="O9566" t="s">
        <v>10871</v>
      </c>
      <c r="P9566" t="s">
        <v>10875</v>
      </c>
    </row>
    <row r="9567" spans="1:16" x14ac:dyDescent="0.3">
      <c r="A9567" t="s">
        <v>7940</v>
      </c>
      <c r="B9567" s="2" t="str">
        <f t="shared" si="449"/>
        <v>7323</v>
      </c>
      <c r="C9567" s="2">
        <f t="shared" si="447"/>
        <v>7323</v>
      </c>
      <c r="D9567" t="str">
        <f>VLOOKUP(C9567,'Cost Centre'!A:B,2,)</f>
        <v>Engineering services</v>
      </c>
      <c r="E9567" t="str">
        <f t="shared" si="448"/>
        <v>2</v>
      </c>
      <c r="F9567" t="s">
        <v>51</v>
      </c>
      <c r="G9567" s="2">
        <v>0</v>
      </c>
      <c r="H9567" s="2">
        <v>0</v>
      </c>
      <c r="I9567" s="2">
        <v>0</v>
      </c>
      <c r="J9567" s="105">
        <f>SUMIF([1]MMM!$A:$A,A9567,[1]MMM!$F:$F)</f>
        <v>0</v>
      </c>
      <c r="K9567" s="2" t="s">
        <v>10</v>
      </c>
      <c r="L9567" s="2">
        <v>0</v>
      </c>
      <c r="M9567" t="s">
        <v>11396</v>
      </c>
      <c r="N9567" t="s">
        <v>14818</v>
      </c>
      <c r="O9567" t="s">
        <v>10871</v>
      </c>
      <c r="P9567" t="s">
        <v>10875</v>
      </c>
    </row>
    <row r="9568" spans="1:16" x14ac:dyDescent="0.3">
      <c r="A9568" t="s">
        <v>7941</v>
      </c>
      <c r="B9568" s="2" t="str">
        <f t="shared" si="449"/>
        <v>7323</v>
      </c>
      <c r="C9568" s="2">
        <f t="shared" si="447"/>
        <v>7323</v>
      </c>
      <c r="D9568" t="str">
        <f>VLOOKUP(C9568,'Cost Centre'!A:B,2,)</f>
        <v>Engineering services</v>
      </c>
      <c r="E9568" t="str">
        <f t="shared" si="448"/>
        <v>2</v>
      </c>
      <c r="F9568" t="s">
        <v>52</v>
      </c>
      <c r="G9568" s="2">
        <v>0</v>
      </c>
      <c r="H9568" s="2">
        <v>10228.44</v>
      </c>
      <c r="I9568" s="2">
        <v>0</v>
      </c>
      <c r="J9568" s="105">
        <f>SUMIF([1]MMM!$A:$A,A9568,[1]MMM!$F:$F)</f>
        <v>10228.44</v>
      </c>
      <c r="K9568" s="2" t="s">
        <v>10</v>
      </c>
      <c r="L9568" s="2">
        <v>10248</v>
      </c>
      <c r="M9568" t="s">
        <v>11396</v>
      </c>
      <c r="N9568" t="s">
        <v>14818</v>
      </c>
      <c r="O9568" t="s">
        <v>10871</v>
      </c>
      <c r="P9568" t="s">
        <v>10875</v>
      </c>
    </row>
    <row r="9569" spans="1:16" x14ac:dyDescent="0.3">
      <c r="A9569" t="s">
        <v>7942</v>
      </c>
      <c r="B9569" s="2" t="str">
        <f t="shared" si="449"/>
        <v>7323</v>
      </c>
      <c r="C9569" s="2">
        <f t="shared" si="447"/>
        <v>7323</v>
      </c>
      <c r="D9569" t="str">
        <f>VLOOKUP(C9569,'Cost Centre'!A:B,2,)</f>
        <v>Engineering services</v>
      </c>
      <c r="E9569" t="str">
        <f t="shared" si="448"/>
        <v>2</v>
      </c>
      <c r="F9569" t="s">
        <v>55</v>
      </c>
      <c r="G9569" s="2">
        <v>0</v>
      </c>
      <c r="H9569" s="2">
        <v>289799.3</v>
      </c>
      <c r="I9569" s="2">
        <v>0</v>
      </c>
      <c r="J9569" s="105">
        <f>SUMIF([1]MMM!$A:$A,A9569,[1]MMM!$F:$F)</f>
        <v>289915.75</v>
      </c>
      <c r="K9569" s="2" t="s">
        <v>10</v>
      </c>
      <c r="L9569" s="2">
        <v>411600</v>
      </c>
      <c r="M9569" t="s">
        <v>11396</v>
      </c>
      <c r="N9569" t="s">
        <v>14818</v>
      </c>
      <c r="O9569" t="s">
        <v>10871</v>
      </c>
      <c r="P9569" t="s">
        <v>10875</v>
      </c>
    </row>
    <row r="9570" spans="1:16" x14ac:dyDescent="0.3">
      <c r="A9570" t="s">
        <v>7943</v>
      </c>
      <c r="B9570" s="2" t="str">
        <f t="shared" si="449"/>
        <v>7323</v>
      </c>
      <c r="C9570" s="2">
        <f t="shared" si="447"/>
        <v>7323</v>
      </c>
      <c r="D9570" t="str">
        <f>VLOOKUP(C9570,'Cost Centre'!A:B,2,)</f>
        <v>Engineering services</v>
      </c>
      <c r="E9570" t="str">
        <f t="shared" si="448"/>
        <v>2</v>
      </c>
      <c r="F9570" t="s">
        <v>56</v>
      </c>
      <c r="G9570" s="2">
        <v>0</v>
      </c>
      <c r="H9570" s="2">
        <v>77505.48</v>
      </c>
      <c r="I9570" s="2">
        <v>0</v>
      </c>
      <c r="J9570" s="105">
        <f>SUMIF([1]MMM!$A:$A,A9570,[1]MMM!$F:$F)</f>
        <v>87720.76</v>
      </c>
      <c r="K9570" s="2" t="s">
        <v>10</v>
      </c>
      <c r="L9570" s="2">
        <v>61443</v>
      </c>
      <c r="M9570" t="s">
        <v>11396</v>
      </c>
      <c r="N9570" t="s">
        <v>14818</v>
      </c>
      <c r="O9570" t="s">
        <v>10871</v>
      </c>
      <c r="P9570" t="s">
        <v>10875</v>
      </c>
    </row>
    <row r="9571" spans="1:16" x14ac:dyDescent="0.3">
      <c r="A9571" t="s">
        <v>7944</v>
      </c>
      <c r="B9571" s="2" t="str">
        <f t="shared" si="449"/>
        <v>7323</v>
      </c>
      <c r="C9571" s="2">
        <f t="shared" si="447"/>
        <v>7323</v>
      </c>
      <c r="D9571" t="str">
        <f>VLOOKUP(C9571,'Cost Centre'!A:B,2,)</f>
        <v>Engineering services</v>
      </c>
      <c r="E9571" t="str">
        <f t="shared" si="448"/>
        <v>2</v>
      </c>
      <c r="F9571" t="s">
        <v>57</v>
      </c>
      <c r="G9571" s="2">
        <v>0</v>
      </c>
      <c r="H9571" s="2">
        <v>1658489.19</v>
      </c>
      <c r="I9571" s="2">
        <v>0</v>
      </c>
      <c r="J9571" s="105">
        <f>SUMIF([1]MMM!$A:$A,A9571,[1]MMM!$F:$F)</f>
        <v>1767330.21</v>
      </c>
      <c r="K9571" s="2" t="s">
        <v>10</v>
      </c>
      <c r="L9571" s="2">
        <v>2339857</v>
      </c>
      <c r="M9571" t="s">
        <v>11396</v>
      </c>
      <c r="N9571" t="s">
        <v>14818</v>
      </c>
      <c r="O9571" t="s">
        <v>10871</v>
      </c>
      <c r="P9571" t="s">
        <v>10875</v>
      </c>
    </row>
    <row r="9572" spans="1:16" x14ac:dyDescent="0.3">
      <c r="A9572" t="s">
        <v>7945</v>
      </c>
      <c r="B9572" s="2" t="str">
        <f t="shared" si="449"/>
        <v>7323</v>
      </c>
      <c r="C9572" s="2">
        <f t="shared" si="447"/>
        <v>7323</v>
      </c>
      <c r="D9572" t="str">
        <f>VLOOKUP(C9572,'Cost Centre'!A:B,2,)</f>
        <v>Engineering services</v>
      </c>
      <c r="E9572" t="str">
        <f t="shared" si="448"/>
        <v>2</v>
      </c>
      <c r="F9572" t="s">
        <v>58</v>
      </c>
      <c r="G9572" s="2">
        <v>0</v>
      </c>
      <c r="H9572" s="2">
        <v>0</v>
      </c>
      <c r="I9572" s="2">
        <v>0</v>
      </c>
      <c r="J9572" s="105">
        <f>SUMIF([1]MMM!$A:$A,A9572,[1]MMM!$F:$F)</f>
        <v>0</v>
      </c>
      <c r="K9572" s="2" t="s">
        <v>10</v>
      </c>
      <c r="L9572" s="2">
        <v>0</v>
      </c>
      <c r="M9572" t="s">
        <v>11396</v>
      </c>
      <c r="N9572" t="s">
        <v>14818</v>
      </c>
      <c r="O9572" t="s">
        <v>10871</v>
      </c>
      <c r="P9572" t="s">
        <v>10875</v>
      </c>
    </row>
    <row r="9573" spans="1:16" x14ac:dyDescent="0.3">
      <c r="A9573" t="s">
        <v>7946</v>
      </c>
      <c r="B9573" s="2" t="str">
        <f t="shared" si="449"/>
        <v>7323</v>
      </c>
      <c r="C9573" s="2">
        <f t="shared" si="447"/>
        <v>7323</v>
      </c>
      <c r="D9573" t="str">
        <f>VLOOKUP(C9573,'Cost Centre'!A:B,2,)</f>
        <v>Engineering services</v>
      </c>
      <c r="E9573" t="str">
        <f t="shared" si="448"/>
        <v>2</v>
      </c>
      <c r="F9573" t="s">
        <v>60</v>
      </c>
      <c r="G9573" s="2">
        <v>0</v>
      </c>
      <c r="H9573" s="2">
        <v>218873.99</v>
      </c>
      <c r="I9573" s="2">
        <v>0</v>
      </c>
      <c r="J9573" s="105">
        <f>SUMIF([1]MMM!$A:$A,A9573,[1]MMM!$F:$F)</f>
        <v>218873.99</v>
      </c>
      <c r="K9573" s="2" t="s">
        <v>10</v>
      </c>
      <c r="L9573" s="2">
        <v>228634</v>
      </c>
      <c r="M9573" t="s">
        <v>11396</v>
      </c>
      <c r="N9573" t="s">
        <v>14818</v>
      </c>
      <c r="O9573" t="s">
        <v>10871</v>
      </c>
      <c r="P9573" t="s">
        <v>10875</v>
      </c>
    </row>
    <row r="9574" spans="1:16" x14ac:dyDescent="0.3">
      <c r="A9574" t="s">
        <v>7947</v>
      </c>
      <c r="B9574" s="2" t="str">
        <f t="shared" si="449"/>
        <v>7323</v>
      </c>
      <c r="C9574" s="2">
        <f t="shared" si="447"/>
        <v>7323</v>
      </c>
      <c r="D9574" t="str">
        <f>VLOOKUP(C9574,'Cost Centre'!A:B,2,)</f>
        <v>Engineering services</v>
      </c>
      <c r="E9574" t="str">
        <f t="shared" si="448"/>
        <v>2</v>
      </c>
      <c r="F9574" t="s">
        <v>61</v>
      </c>
      <c r="G9574" s="2">
        <v>0</v>
      </c>
      <c r="H9574" s="2">
        <v>804298.75</v>
      </c>
      <c r="I9574" s="2">
        <v>0</v>
      </c>
      <c r="J9574" s="105">
        <f>SUMIF([1]MMM!$A:$A,A9574,[1]MMM!$F:$F)</f>
        <v>814651.25</v>
      </c>
      <c r="K9574" s="2" t="s">
        <v>10</v>
      </c>
      <c r="L9574" s="2">
        <v>792271</v>
      </c>
      <c r="M9574" t="s">
        <v>11396</v>
      </c>
      <c r="N9574" t="s">
        <v>14818</v>
      </c>
      <c r="O9574" t="s">
        <v>10871</v>
      </c>
      <c r="P9574" t="s">
        <v>10875</v>
      </c>
    </row>
    <row r="9575" spans="1:16" x14ac:dyDescent="0.3">
      <c r="A9575" t="s">
        <v>7948</v>
      </c>
      <c r="B9575" s="2" t="str">
        <f t="shared" si="449"/>
        <v>7323</v>
      </c>
      <c r="C9575" s="2">
        <f t="shared" si="447"/>
        <v>7323</v>
      </c>
      <c r="D9575" t="str">
        <f>VLOOKUP(C9575,'Cost Centre'!A:B,2,)</f>
        <v>Engineering services</v>
      </c>
      <c r="E9575" t="str">
        <f t="shared" si="448"/>
        <v>2</v>
      </c>
      <c r="F9575" t="s">
        <v>62</v>
      </c>
      <c r="G9575" s="2">
        <v>0</v>
      </c>
      <c r="H9575" s="2">
        <v>265373.8</v>
      </c>
      <c r="I9575" s="2">
        <v>0</v>
      </c>
      <c r="J9575" s="105">
        <f>SUMIF([1]MMM!$A:$A,A9575,[1]MMM!$F:$F)</f>
        <v>265373.8</v>
      </c>
      <c r="K9575" s="2" t="s">
        <v>10</v>
      </c>
      <c r="L9575" s="2">
        <v>0</v>
      </c>
      <c r="M9575" t="s">
        <v>11396</v>
      </c>
      <c r="N9575" t="s">
        <v>14818</v>
      </c>
      <c r="O9575" t="s">
        <v>10871</v>
      </c>
      <c r="P9575" t="s">
        <v>10875</v>
      </c>
    </row>
    <row r="9576" spans="1:16" x14ac:dyDescent="0.3">
      <c r="A9576" t="s">
        <v>7949</v>
      </c>
      <c r="B9576" s="2" t="str">
        <f t="shared" si="449"/>
        <v>7323</v>
      </c>
      <c r="C9576" s="2">
        <f t="shared" si="447"/>
        <v>7323</v>
      </c>
      <c r="D9576" t="str">
        <f>VLOOKUP(C9576,'Cost Centre'!A:B,2,)</f>
        <v>Engineering services</v>
      </c>
      <c r="E9576" t="str">
        <f t="shared" si="448"/>
        <v>2</v>
      </c>
      <c r="F9576" t="s">
        <v>63</v>
      </c>
      <c r="G9576" s="2">
        <v>0</v>
      </c>
      <c r="H9576" s="2">
        <v>0</v>
      </c>
      <c r="I9576" s="2">
        <v>0</v>
      </c>
      <c r="J9576" s="105">
        <f>SUMIF([1]MMM!$A:$A,A9576,[1]MMM!$F:$F)</f>
        <v>0</v>
      </c>
      <c r="K9576" s="2" t="s">
        <v>10</v>
      </c>
      <c r="L9576" s="2">
        <v>0</v>
      </c>
      <c r="M9576" t="s">
        <v>11396</v>
      </c>
      <c r="N9576" t="s">
        <v>14818</v>
      </c>
      <c r="O9576" t="s">
        <v>10871</v>
      </c>
      <c r="P9576" t="s">
        <v>10875</v>
      </c>
    </row>
    <row r="9577" spans="1:16" x14ac:dyDescent="0.3">
      <c r="A9577" t="s">
        <v>7950</v>
      </c>
      <c r="B9577" s="2" t="str">
        <f t="shared" si="449"/>
        <v>7323</v>
      </c>
      <c r="C9577" s="2">
        <f t="shared" si="447"/>
        <v>7323</v>
      </c>
      <c r="D9577" t="str">
        <f>VLOOKUP(C9577,'Cost Centre'!A:B,2,)</f>
        <v>Engineering services</v>
      </c>
      <c r="E9577" t="str">
        <f t="shared" si="448"/>
        <v>2</v>
      </c>
      <c r="F9577" t="s">
        <v>66</v>
      </c>
      <c r="G9577" s="2">
        <v>0</v>
      </c>
      <c r="H9577" s="2">
        <v>5183.1499999999996</v>
      </c>
      <c r="I9577" s="2">
        <v>0</v>
      </c>
      <c r="J9577" s="105">
        <f>SUMIF([1]MMM!$A:$A,A9577,[1]MMM!$F:$F)</f>
        <v>5183.1499999999996</v>
      </c>
      <c r="K9577" s="2" t="s">
        <v>10</v>
      </c>
      <c r="L9577" s="2">
        <v>0</v>
      </c>
      <c r="M9577" t="s">
        <v>11396</v>
      </c>
      <c r="N9577" t="s">
        <v>14818</v>
      </c>
      <c r="O9577" t="s">
        <v>10871</v>
      </c>
      <c r="P9577" t="s">
        <v>10875</v>
      </c>
    </row>
    <row r="9578" spans="1:16" x14ac:dyDescent="0.3">
      <c r="A9578" t="s">
        <v>7951</v>
      </c>
      <c r="B9578" s="2" t="str">
        <f t="shared" si="449"/>
        <v>7323</v>
      </c>
      <c r="C9578" s="2">
        <f t="shared" si="447"/>
        <v>7323</v>
      </c>
      <c r="D9578" t="str">
        <f>VLOOKUP(C9578,'Cost Centre'!A:B,2,)</f>
        <v>Engineering services</v>
      </c>
      <c r="E9578" t="str">
        <f t="shared" si="448"/>
        <v>2</v>
      </c>
      <c r="F9578" t="s">
        <v>67</v>
      </c>
      <c r="G9578" s="2">
        <v>0</v>
      </c>
      <c r="H9578" s="2">
        <v>4497.5</v>
      </c>
      <c r="I9578" s="2">
        <v>0</v>
      </c>
      <c r="J9578" s="105">
        <f>SUMIF([1]MMM!$A:$A,A9578,[1]MMM!$F:$F)</f>
        <v>4803.75</v>
      </c>
      <c r="K9578" s="2" t="s">
        <v>10</v>
      </c>
      <c r="L9578" s="2">
        <v>5088</v>
      </c>
      <c r="M9578" t="s">
        <v>11396</v>
      </c>
      <c r="N9578" t="s">
        <v>14818</v>
      </c>
      <c r="O9578" t="s">
        <v>10871</v>
      </c>
      <c r="P9578" t="s">
        <v>10876</v>
      </c>
    </row>
    <row r="9579" spans="1:16" x14ac:dyDescent="0.3">
      <c r="A9579" t="s">
        <v>7952</v>
      </c>
      <c r="B9579" s="2" t="str">
        <f t="shared" si="449"/>
        <v>7323</v>
      </c>
      <c r="C9579" s="2">
        <f t="shared" si="447"/>
        <v>7323</v>
      </c>
      <c r="D9579" t="str">
        <f>VLOOKUP(C9579,'Cost Centre'!A:B,2,)</f>
        <v>Engineering services</v>
      </c>
      <c r="E9579" t="str">
        <f t="shared" si="448"/>
        <v>2</v>
      </c>
      <c r="F9579" t="s">
        <v>68</v>
      </c>
      <c r="G9579" s="2">
        <v>0</v>
      </c>
      <c r="H9579" s="2">
        <v>104297.48</v>
      </c>
      <c r="I9579" s="2">
        <v>0</v>
      </c>
      <c r="J9579" s="105">
        <f>SUMIF([1]MMM!$A:$A,A9579,[1]MMM!$F:$F)</f>
        <v>112998.99</v>
      </c>
      <c r="K9579" s="2" t="s">
        <v>10</v>
      </c>
      <c r="L9579" s="2">
        <v>124151</v>
      </c>
      <c r="M9579" t="s">
        <v>11396</v>
      </c>
      <c r="N9579" t="s">
        <v>14818</v>
      </c>
      <c r="O9579" t="s">
        <v>10871</v>
      </c>
      <c r="P9579" t="s">
        <v>10876</v>
      </c>
    </row>
    <row r="9580" spans="1:16" x14ac:dyDescent="0.3">
      <c r="A9580" t="s">
        <v>7953</v>
      </c>
      <c r="B9580" s="2" t="str">
        <f t="shared" si="449"/>
        <v>7323</v>
      </c>
      <c r="C9580" s="2">
        <f t="shared" si="447"/>
        <v>7323</v>
      </c>
      <c r="D9580" t="str">
        <f>VLOOKUP(C9580,'Cost Centre'!A:B,2,)</f>
        <v>Engineering services</v>
      </c>
      <c r="E9580" t="str">
        <f t="shared" si="448"/>
        <v>2</v>
      </c>
      <c r="F9580" t="s">
        <v>10877</v>
      </c>
      <c r="G9580" s="2">
        <v>0</v>
      </c>
      <c r="H9580" s="2">
        <v>977692.29</v>
      </c>
      <c r="I9580" s="2">
        <v>0</v>
      </c>
      <c r="J9580" s="105">
        <f>SUMIF([1]MMM!$A:$A,A9580,[1]MMM!$F:$F)</f>
        <v>977692.29</v>
      </c>
      <c r="K9580" s="2" t="s">
        <v>10</v>
      </c>
      <c r="L9580" s="2">
        <v>996095</v>
      </c>
      <c r="M9580" t="s">
        <v>11396</v>
      </c>
      <c r="N9580" t="s">
        <v>14818</v>
      </c>
      <c r="O9580" t="s">
        <v>10871</v>
      </c>
      <c r="P9580" t="s">
        <v>10876</v>
      </c>
    </row>
    <row r="9581" spans="1:16" x14ac:dyDescent="0.3">
      <c r="A9581" t="s">
        <v>7954</v>
      </c>
      <c r="B9581" s="2" t="str">
        <f t="shared" si="449"/>
        <v>7323</v>
      </c>
      <c r="C9581" s="2">
        <f t="shared" si="447"/>
        <v>7323</v>
      </c>
      <c r="D9581" t="str">
        <f>VLOOKUP(C9581,'Cost Centre'!A:B,2,)</f>
        <v>Engineering services</v>
      </c>
      <c r="E9581" t="str">
        <f t="shared" si="448"/>
        <v>2</v>
      </c>
      <c r="F9581" t="s">
        <v>69</v>
      </c>
      <c r="G9581" s="2">
        <v>0</v>
      </c>
      <c r="H9581" s="2">
        <v>1244693.3999999999</v>
      </c>
      <c r="I9581" s="2">
        <v>0</v>
      </c>
      <c r="J9581" s="105">
        <f>SUMIF([1]MMM!$A:$A,A9581,[1]MMM!$F:$F)</f>
        <v>1317668.1399999999</v>
      </c>
      <c r="K9581" s="2" t="s">
        <v>10</v>
      </c>
      <c r="L9581" s="2">
        <v>1335232</v>
      </c>
      <c r="M9581" t="s">
        <v>11396</v>
      </c>
      <c r="N9581" t="s">
        <v>14818</v>
      </c>
      <c r="O9581" t="s">
        <v>10871</v>
      </c>
      <c r="P9581" t="s">
        <v>10876</v>
      </c>
    </row>
    <row r="9582" spans="1:16" x14ac:dyDescent="0.3">
      <c r="A9582" t="s">
        <v>7955</v>
      </c>
      <c r="B9582" s="2" t="str">
        <f t="shared" si="449"/>
        <v>7323</v>
      </c>
      <c r="C9582" s="2">
        <f t="shared" si="447"/>
        <v>7323</v>
      </c>
      <c r="D9582" t="str">
        <f>VLOOKUP(C9582,'Cost Centre'!A:B,2,)</f>
        <v>Engineering services</v>
      </c>
      <c r="E9582" t="str">
        <f t="shared" si="448"/>
        <v>2</v>
      </c>
      <c r="F9582" t="s">
        <v>70</v>
      </c>
      <c r="G9582" s="2">
        <v>0</v>
      </c>
      <c r="H9582" s="2">
        <v>77295.17</v>
      </c>
      <c r="I9582" s="2">
        <v>0</v>
      </c>
      <c r="J9582" s="105">
        <f>SUMIF([1]MMM!$A:$A,A9582,[1]MMM!$F:$F)</f>
        <v>81624.78</v>
      </c>
      <c r="K9582" s="2" t="s">
        <v>10</v>
      </c>
      <c r="L9582" s="2">
        <v>91824</v>
      </c>
      <c r="M9582" t="s">
        <v>11396</v>
      </c>
      <c r="N9582" t="s">
        <v>14818</v>
      </c>
      <c r="O9582" t="s">
        <v>10871</v>
      </c>
      <c r="P9582" t="s">
        <v>10876</v>
      </c>
    </row>
    <row r="9583" spans="1:16" x14ac:dyDescent="0.3">
      <c r="A9583" t="s">
        <v>7956</v>
      </c>
      <c r="B9583" s="2" t="str">
        <f t="shared" si="449"/>
        <v>7323</v>
      </c>
      <c r="C9583" s="2">
        <f t="shared" si="447"/>
        <v>7323</v>
      </c>
      <c r="D9583" t="str">
        <f>VLOOKUP(C9583,'Cost Centre'!A:B,2,)</f>
        <v>Engineering services</v>
      </c>
      <c r="E9583" t="str">
        <f t="shared" si="448"/>
        <v>2</v>
      </c>
      <c r="F9583" t="s">
        <v>394</v>
      </c>
      <c r="G9583" s="2">
        <v>0</v>
      </c>
      <c r="H9583" s="2">
        <v>75613.119999999995</v>
      </c>
      <c r="I9583" s="2">
        <v>0</v>
      </c>
      <c r="J9583" s="105">
        <f>SUMIF([1]MMM!$A:$A,A9583,[1]MMM!$F:$F)</f>
        <v>75613.119999999995</v>
      </c>
      <c r="K9583" s="2" t="s">
        <v>10</v>
      </c>
      <c r="L9583" s="2">
        <v>16766</v>
      </c>
      <c r="M9583" t="s">
        <v>11396</v>
      </c>
      <c r="N9583" t="s">
        <v>14818</v>
      </c>
      <c r="O9583" t="s">
        <v>10871</v>
      </c>
      <c r="P9583" t="s">
        <v>10878</v>
      </c>
    </row>
    <row r="9584" spans="1:16" x14ac:dyDescent="0.3">
      <c r="A9584" t="s">
        <v>7957</v>
      </c>
      <c r="B9584" s="2" t="str">
        <f t="shared" si="449"/>
        <v>7323</v>
      </c>
      <c r="C9584" s="2">
        <f t="shared" si="447"/>
        <v>7323</v>
      </c>
      <c r="D9584" t="str">
        <f>VLOOKUP(C9584,'Cost Centre'!A:B,2,)</f>
        <v>Engineering services</v>
      </c>
      <c r="E9584" t="str">
        <f t="shared" si="448"/>
        <v>2</v>
      </c>
      <c r="F9584" t="s">
        <v>225</v>
      </c>
      <c r="G9584" s="2">
        <v>0</v>
      </c>
      <c r="H9584" s="2">
        <v>0</v>
      </c>
      <c r="I9584" s="2">
        <v>0</v>
      </c>
      <c r="J9584" s="105">
        <f>SUMIF([1]MMM!$A:$A,A9584,[1]MMM!$F:$F)</f>
        <v>0</v>
      </c>
      <c r="K9584" s="2" t="s">
        <v>10</v>
      </c>
      <c r="L9584" s="2">
        <v>0</v>
      </c>
      <c r="M9584" t="s">
        <v>11396</v>
      </c>
      <c r="N9584" t="s">
        <v>14818</v>
      </c>
      <c r="O9584" t="s">
        <v>10871</v>
      </c>
      <c r="P9584" t="s">
        <v>10878</v>
      </c>
    </row>
    <row r="9585" spans="1:16" x14ac:dyDescent="0.3">
      <c r="A9585" t="s">
        <v>7958</v>
      </c>
      <c r="B9585" s="2" t="str">
        <f t="shared" si="449"/>
        <v>7323</v>
      </c>
      <c r="C9585" s="2">
        <f t="shared" si="447"/>
        <v>7323</v>
      </c>
      <c r="D9585" t="str">
        <f>VLOOKUP(C9585,'Cost Centre'!A:B,2,)</f>
        <v>Engineering services</v>
      </c>
      <c r="E9585" t="str">
        <f t="shared" si="448"/>
        <v>2</v>
      </c>
      <c r="F9585" t="s">
        <v>227</v>
      </c>
      <c r="G9585" s="2">
        <v>0</v>
      </c>
      <c r="H9585" s="2">
        <v>0</v>
      </c>
      <c r="I9585" s="2">
        <v>0</v>
      </c>
      <c r="J9585" s="105">
        <f>SUMIF([1]MMM!$A:$A,A9585,[1]MMM!$F:$F)</f>
        <v>0</v>
      </c>
      <c r="K9585" s="2" t="s">
        <v>10</v>
      </c>
      <c r="L9585" s="2">
        <v>241190</v>
      </c>
      <c r="M9585" t="s">
        <v>11396</v>
      </c>
      <c r="N9585" t="s">
        <v>14818</v>
      </c>
      <c r="O9585" t="s">
        <v>10871</v>
      </c>
      <c r="P9585" t="s">
        <v>10879</v>
      </c>
    </row>
    <row r="9586" spans="1:16" x14ac:dyDescent="0.3">
      <c r="A9586" t="s">
        <v>7959</v>
      </c>
      <c r="B9586" s="2" t="str">
        <f t="shared" si="449"/>
        <v>7323</v>
      </c>
      <c r="C9586" s="2">
        <f t="shared" si="447"/>
        <v>7323</v>
      </c>
      <c r="D9586" t="str">
        <f>VLOOKUP(C9586,'Cost Centre'!A:B,2,)</f>
        <v>Engineering services</v>
      </c>
      <c r="E9586" t="str">
        <f t="shared" si="448"/>
        <v>2</v>
      </c>
      <c r="F9586" t="s">
        <v>2224</v>
      </c>
      <c r="G9586" s="2">
        <v>0</v>
      </c>
      <c r="H9586" s="2">
        <v>0</v>
      </c>
      <c r="I9586" s="2">
        <v>0</v>
      </c>
      <c r="J9586" s="105">
        <f>SUMIF([1]MMM!$A:$A,A9586,[1]MMM!$F:$F)</f>
        <v>0</v>
      </c>
      <c r="K9586" s="2" t="s">
        <v>10</v>
      </c>
      <c r="L9586" s="2">
        <v>10</v>
      </c>
      <c r="M9586" t="s">
        <v>11396</v>
      </c>
      <c r="N9586" t="s">
        <v>14818</v>
      </c>
      <c r="O9586" t="s">
        <v>10871</v>
      </c>
      <c r="P9586" t="s">
        <v>10879</v>
      </c>
    </row>
    <row r="9587" spans="1:16" x14ac:dyDescent="0.3">
      <c r="A9587" t="s">
        <v>7960</v>
      </c>
      <c r="B9587" s="2" t="str">
        <f t="shared" si="449"/>
        <v>7323</v>
      </c>
      <c r="C9587" s="2">
        <f t="shared" si="447"/>
        <v>7323</v>
      </c>
      <c r="D9587" t="str">
        <f>VLOOKUP(C9587,'Cost Centre'!A:B,2,)</f>
        <v>Engineering services</v>
      </c>
      <c r="E9587" t="str">
        <f t="shared" si="448"/>
        <v>2</v>
      </c>
      <c r="F9587" t="s">
        <v>2224</v>
      </c>
      <c r="G9587" s="2">
        <v>0</v>
      </c>
      <c r="H9587" s="2">
        <v>0</v>
      </c>
      <c r="I9587" s="2">
        <v>0</v>
      </c>
      <c r="J9587" s="105">
        <f>SUMIF([1]MMM!$A:$A,A9587,[1]MMM!$F:$F)</f>
        <v>0</v>
      </c>
      <c r="K9587" s="2" t="s">
        <v>10</v>
      </c>
      <c r="L9587" s="2">
        <v>26</v>
      </c>
      <c r="M9587" t="s">
        <v>11396</v>
      </c>
      <c r="N9587" t="s">
        <v>14818</v>
      </c>
      <c r="O9587" t="s">
        <v>10871</v>
      </c>
      <c r="P9587" t="s">
        <v>10879</v>
      </c>
    </row>
    <row r="9588" spans="1:16" x14ac:dyDescent="0.3">
      <c r="A9588" t="s">
        <v>7961</v>
      </c>
      <c r="B9588" s="2" t="str">
        <f t="shared" si="449"/>
        <v>7323</v>
      </c>
      <c r="C9588" s="2">
        <f t="shared" si="447"/>
        <v>7323</v>
      </c>
      <c r="D9588" t="str">
        <f>VLOOKUP(C9588,'Cost Centre'!A:B,2,)</f>
        <v>Engineering services</v>
      </c>
      <c r="E9588" t="str">
        <f t="shared" si="448"/>
        <v>2</v>
      </c>
      <c r="F9588" t="s">
        <v>2224</v>
      </c>
      <c r="G9588" s="2">
        <v>0</v>
      </c>
      <c r="H9588" s="2">
        <v>0</v>
      </c>
      <c r="I9588" s="2">
        <v>0</v>
      </c>
      <c r="J9588" s="105">
        <f>SUMIF([1]MMM!$A:$A,A9588,[1]MMM!$F:$F)</f>
        <v>0</v>
      </c>
      <c r="K9588" s="2" t="s">
        <v>10</v>
      </c>
      <c r="L9588" s="2">
        <v>29</v>
      </c>
      <c r="M9588" t="s">
        <v>11396</v>
      </c>
      <c r="N9588" t="s">
        <v>14818</v>
      </c>
      <c r="O9588" t="s">
        <v>10871</v>
      </c>
      <c r="P9588" t="s">
        <v>10879</v>
      </c>
    </row>
    <row r="9589" spans="1:16" x14ac:dyDescent="0.3">
      <c r="A9589" t="s">
        <v>7962</v>
      </c>
      <c r="B9589" s="2" t="str">
        <f t="shared" si="449"/>
        <v>7323</v>
      </c>
      <c r="C9589" s="2">
        <f t="shared" si="447"/>
        <v>7323</v>
      </c>
      <c r="D9589" t="str">
        <f>VLOOKUP(C9589,'Cost Centre'!A:B,2,)</f>
        <v>Engineering services</v>
      </c>
      <c r="E9589" t="str">
        <f t="shared" si="448"/>
        <v>2</v>
      </c>
      <c r="F9589" t="s">
        <v>2224</v>
      </c>
      <c r="G9589" s="2">
        <v>0</v>
      </c>
      <c r="H9589" s="2">
        <v>9389755.3699999992</v>
      </c>
      <c r="I9589" s="2">
        <v>0</v>
      </c>
      <c r="J9589" s="105">
        <f>SUMIF([1]MMM!$A:$A,A9589,[1]MMM!$F:$F)</f>
        <v>9389755.3699999992</v>
      </c>
      <c r="K9589" s="2" t="s">
        <v>10</v>
      </c>
      <c r="L9589" s="2">
        <v>15060501</v>
      </c>
      <c r="M9589" t="s">
        <v>11396</v>
      </c>
      <c r="N9589" t="s">
        <v>14818</v>
      </c>
      <c r="O9589" t="s">
        <v>10871</v>
      </c>
      <c r="P9589" t="s">
        <v>10879</v>
      </c>
    </row>
    <row r="9590" spans="1:16" x14ac:dyDescent="0.3">
      <c r="A9590" t="s">
        <v>7963</v>
      </c>
      <c r="B9590" s="2" t="str">
        <f t="shared" si="449"/>
        <v>7323</v>
      </c>
      <c r="C9590" s="2">
        <f t="shared" si="447"/>
        <v>7323</v>
      </c>
      <c r="D9590" t="str">
        <f>VLOOKUP(C9590,'Cost Centre'!A:B,2,)</f>
        <v>Engineering services</v>
      </c>
      <c r="E9590" t="str">
        <f t="shared" si="448"/>
        <v>2</v>
      </c>
      <c r="F9590" t="s">
        <v>205</v>
      </c>
      <c r="G9590" s="2">
        <v>0</v>
      </c>
      <c r="H9590" s="2">
        <v>1891089.77</v>
      </c>
      <c r="I9590" s="2">
        <v>0</v>
      </c>
      <c r="J9590" s="105">
        <f>SUMIF([1]MMM!$A:$A,A9590,[1]MMM!$F:$F)</f>
        <v>1891089.77</v>
      </c>
      <c r="K9590" s="2" t="s">
        <v>10</v>
      </c>
      <c r="L9590" s="2">
        <v>2247068</v>
      </c>
      <c r="M9590" t="s">
        <v>11396</v>
      </c>
      <c r="N9590" t="s">
        <v>14818</v>
      </c>
      <c r="O9590" t="s">
        <v>10871</v>
      </c>
      <c r="P9590" t="s">
        <v>10879</v>
      </c>
    </row>
    <row r="9591" spans="1:16" x14ac:dyDescent="0.3">
      <c r="A9591" t="s">
        <v>7964</v>
      </c>
      <c r="B9591" s="2" t="str">
        <f t="shared" si="449"/>
        <v>7323</v>
      </c>
      <c r="C9591" s="2">
        <f t="shared" si="447"/>
        <v>7323</v>
      </c>
      <c r="D9591" t="str">
        <f>VLOOKUP(C9591,'Cost Centre'!A:B,2,)</f>
        <v>Engineering services</v>
      </c>
      <c r="E9591" t="str">
        <f t="shared" si="448"/>
        <v>2</v>
      </c>
      <c r="F9591" t="s">
        <v>228</v>
      </c>
      <c r="G9591" s="2">
        <v>0</v>
      </c>
      <c r="H9591" s="2">
        <v>0</v>
      </c>
      <c r="I9591" s="2">
        <v>0</v>
      </c>
      <c r="J9591" s="105">
        <f>SUMIF([1]MMM!$A:$A,A9591,[1]MMM!$F:$F)</f>
        <v>0</v>
      </c>
      <c r="K9591" s="2" t="s">
        <v>10</v>
      </c>
      <c r="L9591" s="2">
        <v>895931</v>
      </c>
      <c r="M9591" t="s">
        <v>11396</v>
      </c>
      <c r="N9591" t="s">
        <v>14818</v>
      </c>
      <c r="O9591" t="s">
        <v>10871</v>
      </c>
      <c r="P9591" t="s">
        <v>10879</v>
      </c>
    </row>
    <row r="9592" spans="1:16" x14ac:dyDescent="0.3">
      <c r="A9592" t="s">
        <v>7965</v>
      </c>
      <c r="B9592" s="2" t="str">
        <f t="shared" si="449"/>
        <v>7323</v>
      </c>
      <c r="C9592" s="2">
        <f t="shared" si="447"/>
        <v>7323</v>
      </c>
      <c r="D9592" t="str">
        <f>VLOOKUP(C9592,'Cost Centre'!A:B,2,)</f>
        <v>Engineering services</v>
      </c>
      <c r="E9592" t="str">
        <f t="shared" si="448"/>
        <v>2</v>
      </c>
      <c r="F9592" t="s">
        <v>11450</v>
      </c>
      <c r="G9592" s="2">
        <v>0</v>
      </c>
      <c r="H9592" s="2">
        <v>0</v>
      </c>
      <c r="I9592" s="2">
        <v>0</v>
      </c>
      <c r="J9592" s="105">
        <f>SUMIF([1]MMM!$A:$A,A9592,[1]MMM!$F:$F)</f>
        <v>0</v>
      </c>
      <c r="K9592" s="2" t="s">
        <v>10</v>
      </c>
      <c r="L9592" s="2">
        <v>3411</v>
      </c>
      <c r="M9592" t="s">
        <v>11396</v>
      </c>
      <c r="N9592" t="s">
        <v>14818</v>
      </c>
      <c r="O9592" t="s">
        <v>10871</v>
      </c>
      <c r="P9592" t="s">
        <v>10881</v>
      </c>
    </row>
    <row r="9593" spans="1:16" x14ac:dyDescent="0.3">
      <c r="A9593" t="s">
        <v>7966</v>
      </c>
      <c r="B9593" s="2" t="str">
        <f t="shared" si="449"/>
        <v>7323</v>
      </c>
      <c r="C9593" s="2">
        <f t="shared" si="447"/>
        <v>7323</v>
      </c>
      <c r="D9593" t="str">
        <f>VLOOKUP(C9593,'Cost Centre'!A:B,2,)</f>
        <v>Engineering services</v>
      </c>
      <c r="E9593" t="str">
        <f t="shared" si="448"/>
        <v>2</v>
      </c>
      <c r="F9593" t="s">
        <v>83</v>
      </c>
      <c r="G9593" s="2">
        <v>0</v>
      </c>
      <c r="H9593" s="2">
        <v>0</v>
      </c>
      <c r="I9593" s="2">
        <v>0</v>
      </c>
      <c r="J9593" s="105">
        <f>SUMIF([1]MMM!$A:$A,A9593,[1]MMM!$F:$F)</f>
        <v>0</v>
      </c>
      <c r="K9593" s="2" t="s">
        <v>10</v>
      </c>
      <c r="L9593" s="2">
        <v>525</v>
      </c>
      <c r="M9593" t="s">
        <v>11396</v>
      </c>
      <c r="N9593" t="s">
        <v>14818</v>
      </c>
      <c r="O9593" t="s">
        <v>10871</v>
      </c>
      <c r="P9593" t="s">
        <v>10881</v>
      </c>
    </row>
    <row r="9594" spans="1:16" x14ac:dyDescent="0.3">
      <c r="A9594" t="s">
        <v>7967</v>
      </c>
      <c r="B9594" s="2" t="str">
        <f t="shared" si="449"/>
        <v>7323</v>
      </c>
      <c r="C9594" s="2">
        <f t="shared" si="447"/>
        <v>7323</v>
      </c>
      <c r="D9594" t="str">
        <f>VLOOKUP(C9594,'Cost Centre'!A:B,2,)</f>
        <v>Engineering services</v>
      </c>
      <c r="E9594" t="str">
        <f t="shared" si="448"/>
        <v>2</v>
      </c>
      <c r="F9594" t="s">
        <v>230</v>
      </c>
      <c r="G9594" s="2">
        <v>0</v>
      </c>
      <c r="H9594" s="2">
        <v>0</v>
      </c>
      <c r="I9594" s="2">
        <v>0</v>
      </c>
      <c r="J9594" s="105">
        <f>SUMIF([1]MMM!$A:$A,A9594,[1]MMM!$F:$F)</f>
        <v>0</v>
      </c>
      <c r="K9594" s="2" t="s">
        <v>10</v>
      </c>
      <c r="L9594" s="2">
        <v>1372</v>
      </c>
      <c r="M9594" t="s">
        <v>11396</v>
      </c>
      <c r="N9594" t="s">
        <v>14818</v>
      </c>
      <c r="O9594" t="s">
        <v>10871</v>
      </c>
      <c r="P9594" t="s">
        <v>10881</v>
      </c>
    </row>
    <row r="9595" spans="1:16" x14ac:dyDescent="0.3">
      <c r="A9595" t="s">
        <v>7968</v>
      </c>
      <c r="B9595" s="2" t="str">
        <f t="shared" si="449"/>
        <v>7323</v>
      </c>
      <c r="C9595" s="2">
        <f t="shared" si="447"/>
        <v>7323</v>
      </c>
      <c r="D9595" t="str">
        <f>VLOOKUP(C9595,'Cost Centre'!A:B,2,)</f>
        <v>Engineering services</v>
      </c>
      <c r="E9595" t="str">
        <f t="shared" si="448"/>
        <v>2</v>
      </c>
      <c r="F9595" t="s">
        <v>88</v>
      </c>
      <c r="G9595" s="2">
        <v>0</v>
      </c>
      <c r="H9595" s="2">
        <v>0</v>
      </c>
      <c r="I9595" s="2">
        <v>0</v>
      </c>
      <c r="J9595" s="105">
        <f>SUMIF([1]MMM!$A:$A,A9595,[1]MMM!$F:$F)</f>
        <v>0</v>
      </c>
      <c r="K9595" s="2" t="s">
        <v>10</v>
      </c>
      <c r="L9595" s="2">
        <v>138</v>
      </c>
      <c r="M9595" t="s">
        <v>11396</v>
      </c>
      <c r="N9595" t="s">
        <v>14818</v>
      </c>
      <c r="O9595" t="s">
        <v>10871</v>
      </c>
      <c r="P9595" t="s">
        <v>10881</v>
      </c>
    </row>
    <row r="9596" spans="1:16" x14ac:dyDescent="0.3">
      <c r="A9596" t="s">
        <v>7969</v>
      </c>
      <c r="B9596" s="2" t="str">
        <f t="shared" si="449"/>
        <v>7323</v>
      </c>
      <c r="C9596" s="2">
        <f t="shared" si="447"/>
        <v>7323</v>
      </c>
      <c r="D9596" t="str">
        <f>VLOOKUP(C9596,'Cost Centre'!A:B,2,)</f>
        <v>Engineering services</v>
      </c>
      <c r="E9596" t="str">
        <f t="shared" si="448"/>
        <v>2</v>
      </c>
      <c r="F9596" t="s">
        <v>92</v>
      </c>
      <c r="G9596" s="2">
        <v>0</v>
      </c>
      <c r="H9596" s="2">
        <v>0</v>
      </c>
      <c r="I9596" s="2">
        <v>0</v>
      </c>
      <c r="J9596" s="105">
        <f>SUMIF([1]MMM!$A:$A,A9596,[1]MMM!$F:$F)</f>
        <v>0</v>
      </c>
      <c r="K9596" s="2" t="s">
        <v>10</v>
      </c>
      <c r="L9596" s="2">
        <v>4539</v>
      </c>
      <c r="M9596" t="s">
        <v>11396</v>
      </c>
      <c r="N9596" t="s">
        <v>14818</v>
      </c>
      <c r="O9596" t="s">
        <v>10871</v>
      </c>
      <c r="P9596" t="s">
        <v>10881</v>
      </c>
    </row>
    <row r="9597" spans="1:16" x14ac:dyDescent="0.3">
      <c r="A9597" t="s">
        <v>7970</v>
      </c>
      <c r="B9597" s="2" t="str">
        <f t="shared" si="449"/>
        <v>7323</v>
      </c>
      <c r="C9597" s="2">
        <f t="shared" si="447"/>
        <v>7323</v>
      </c>
      <c r="D9597" t="str">
        <f>VLOOKUP(C9597,'Cost Centre'!A:B,2,)</f>
        <v>Engineering services</v>
      </c>
      <c r="E9597" t="str">
        <f t="shared" si="448"/>
        <v>2</v>
      </c>
      <c r="F9597" t="s">
        <v>93</v>
      </c>
      <c r="G9597" s="2">
        <v>0</v>
      </c>
      <c r="H9597" s="2">
        <v>116817.19</v>
      </c>
      <c r="I9597" s="2">
        <v>0</v>
      </c>
      <c r="J9597" s="105">
        <f>SUMIF([1]MMM!$A:$A,A9597,[1]MMM!$F:$F)</f>
        <v>123689.21</v>
      </c>
      <c r="K9597" s="2" t="s">
        <v>10</v>
      </c>
      <c r="L9597" s="2">
        <v>92955</v>
      </c>
      <c r="M9597" t="s">
        <v>11396</v>
      </c>
      <c r="N9597" t="s">
        <v>14818</v>
      </c>
      <c r="O9597" t="s">
        <v>10871</v>
      </c>
      <c r="P9597" t="s">
        <v>10881</v>
      </c>
    </row>
    <row r="9598" spans="1:16" x14ac:dyDescent="0.3">
      <c r="A9598" t="s">
        <v>7971</v>
      </c>
      <c r="B9598" s="2" t="str">
        <f t="shared" si="449"/>
        <v>7323</v>
      </c>
      <c r="C9598" s="2">
        <f t="shared" si="447"/>
        <v>7323</v>
      </c>
      <c r="D9598" t="str">
        <f>VLOOKUP(C9598,'Cost Centre'!A:B,2,)</f>
        <v>Engineering services</v>
      </c>
      <c r="E9598" t="str">
        <f t="shared" si="448"/>
        <v>2</v>
      </c>
      <c r="F9598" t="s">
        <v>164</v>
      </c>
      <c r="G9598" s="2">
        <v>0</v>
      </c>
      <c r="H9598" s="2">
        <v>0</v>
      </c>
      <c r="I9598" s="2">
        <v>0</v>
      </c>
      <c r="J9598" s="105">
        <f>SUMIF([1]MMM!$A:$A,A9598,[1]MMM!$F:$F)</f>
        <v>0</v>
      </c>
      <c r="K9598" s="2" t="s">
        <v>10</v>
      </c>
      <c r="L9598" s="2">
        <v>93</v>
      </c>
      <c r="M9598" t="s">
        <v>11396</v>
      </c>
      <c r="N9598" t="s">
        <v>14818</v>
      </c>
      <c r="O9598" t="s">
        <v>10871</v>
      </c>
      <c r="P9598" t="s">
        <v>10881</v>
      </c>
    </row>
    <row r="9599" spans="1:16" x14ac:dyDescent="0.3">
      <c r="A9599" t="s">
        <v>7972</v>
      </c>
      <c r="B9599" s="2" t="str">
        <f t="shared" si="449"/>
        <v>7323</v>
      </c>
      <c r="C9599" s="2">
        <f t="shared" si="447"/>
        <v>7323</v>
      </c>
      <c r="D9599" t="str">
        <f>VLOOKUP(C9599,'Cost Centre'!A:B,2,)</f>
        <v>Engineering services</v>
      </c>
      <c r="E9599" t="str">
        <f t="shared" si="448"/>
        <v>2</v>
      </c>
      <c r="F9599" t="s">
        <v>10882</v>
      </c>
      <c r="G9599" s="2">
        <v>0</v>
      </c>
      <c r="H9599" s="2">
        <v>0</v>
      </c>
      <c r="I9599" s="2">
        <v>0</v>
      </c>
      <c r="J9599" s="105">
        <f>SUMIF([1]MMM!$A:$A,A9599,[1]MMM!$F:$F)</f>
        <v>0</v>
      </c>
      <c r="K9599" s="2" t="s">
        <v>10</v>
      </c>
      <c r="L9599" s="2">
        <v>2322</v>
      </c>
      <c r="M9599" t="s">
        <v>11396</v>
      </c>
      <c r="N9599" t="s">
        <v>14818</v>
      </c>
      <c r="O9599" t="s">
        <v>10871</v>
      </c>
      <c r="P9599" t="s">
        <v>10881</v>
      </c>
    </row>
    <row r="9600" spans="1:16" x14ac:dyDescent="0.3">
      <c r="A9600" t="s">
        <v>7973</v>
      </c>
      <c r="B9600" s="2" t="str">
        <f t="shared" si="449"/>
        <v>7323</v>
      </c>
      <c r="C9600" s="2">
        <f t="shared" si="447"/>
        <v>7323</v>
      </c>
      <c r="D9600" t="str">
        <f>VLOOKUP(C9600,'Cost Centre'!A:B,2,)</f>
        <v>Engineering services</v>
      </c>
      <c r="E9600" t="str">
        <f t="shared" si="448"/>
        <v>2</v>
      </c>
      <c r="F9600" t="s">
        <v>10883</v>
      </c>
      <c r="G9600" s="2">
        <v>0</v>
      </c>
      <c r="H9600" s="2">
        <v>0</v>
      </c>
      <c r="I9600" s="2">
        <v>0</v>
      </c>
      <c r="J9600" s="105">
        <f>SUMIF([1]MMM!$A:$A,A9600,[1]MMM!$F:$F)</f>
        <v>0</v>
      </c>
      <c r="K9600" s="2" t="s">
        <v>10</v>
      </c>
      <c r="L9600" s="2">
        <v>464</v>
      </c>
      <c r="M9600" t="s">
        <v>11396</v>
      </c>
      <c r="N9600" t="s">
        <v>14818</v>
      </c>
      <c r="O9600" t="s">
        <v>10871</v>
      </c>
      <c r="P9600" t="s">
        <v>10881</v>
      </c>
    </row>
    <row r="9601" spans="1:16" x14ac:dyDescent="0.3">
      <c r="A9601" t="s">
        <v>7974</v>
      </c>
      <c r="B9601" s="2" t="str">
        <f t="shared" si="449"/>
        <v>7323</v>
      </c>
      <c r="C9601" s="2">
        <f t="shared" si="447"/>
        <v>7323</v>
      </c>
      <c r="D9601" t="str">
        <f>VLOOKUP(C9601,'Cost Centre'!A:B,2,)</f>
        <v>Engineering services</v>
      </c>
      <c r="E9601" t="str">
        <f t="shared" si="448"/>
        <v>2</v>
      </c>
      <c r="F9601" t="s">
        <v>103</v>
      </c>
      <c r="G9601" s="2">
        <v>0</v>
      </c>
      <c r="H9601" s="2">
        <v>0</v>
      </c>
      <c r="I9601" s="2">
        <v>0</v>
      </c>
      <c r="J9601" s="105">
        <f>SUMIF([1]MMM!$A:$A,A9601,[1]MMM!$F:$F)</f>
        <v>0</v>
      </c>
      <c r="K9601" s="2" t="s">
        <v>10</v>
      </c>
      <c r="L9601" s="2">
        <v>278</v>
      </c>
      <c r="M9601" t="s">
        <v>11396</v>
      </c>
      <c r="N9601" t="s">
        <v>14818</v>
      </c>
      <c r="O9601" t="s">
        <v>10871</v>
      </c>
      <c r="P9601" t="s">
        <v>10881</v>
      </c>
    </row>
    <row r="9602" spans="1:16" x14ac:dyDescent="0.3">
      <c r="A9602" t="s">
        <v>7975</v>
      </c>
      <c r="B9602" s="2" t="str">
        <f t="shared" si="449"/>
        <v>7323</v>
      </c>
      <c r="C9602" s="2">
        <f t="shared" ref="C9602:C9665" si="450">VALUE(B9602)</f>
        <v>7323</v>
      </c>
      <c r="D9602" t="str">
        <f>VLOOKUP(C9602,'Cost Centre'!A:B,2,)</f>
        <v>Engineering services</v>
      </c>
      <c r="E9602" t="str">
        <f t="shared" ref="E9602:E9665" si="451">MID(A9602,5,1)</f>
        <v>2</v>
      </c>
      <c r="F9602" t="s">
        <v>104</v>
      </c>
      <c r="G9602" s="2">
        <v>0</v>
      </c>
      <c r="H9602" s="2">
        <v>0</v>
      </c>
      <c r="I9602" s="2">
        <v>0</v>
      </c>
      <c r="J9602" s="105">
        <f>SUMIF([1]MMM!$A:$A,A9602,[1]MMM!$F:$F)</f>
        <v>0</v>
      </c>
      <c r="K9602" s="2" t="s">
        <v>10</v>
      </c>
      <c r="L9602" s="2">
        <v>93</v>
      </c>
      <c r="M9602" t="s">
        <v>11396</v>
      </c>
      <c r="N9602" t="s">
        <v>14818</v>
      </c>
      <c r="O9602" t="s">
        <v>10871</v>
      </c>
      <c r="P9602" t="s">
        <v>10881</v>
      </c>
    </row>
    <row r="9603" spans="1:16" x14ac:dyDescent="0.3">
      <c r="A9603" t="s">
        <v>7976</v>
      </c>
      <c r="B9603" s="2" t="str">
        <f t="shared" ref="B9603:B9666" si="452">MID(A9603,1,4)</f>
        <v>7323</v>
      </c>
      <c r="C9603" s="2">
        <f t="shared" si="450"/>
        <v>7323</v>
      </c>
      <c r="D9603" t="str">
        <f>VLOOKUP(C9603,'Cost Centre'!A:B,2,)</f>
        <v>Engineering services</v>
      </c>
      <c r="E9603" t="str">
        <f t="shared" si="451"/>
        <v>2</v>
      </c>
      <c r="F9603" t="s">
        <v>105</v>
      </c>
      <c r="G9603" s="2">
        <v>0</v>
      </c>
      <c r="H9603" s="2">
        <v>0</v>
      </c>
      <c r="I9603" s="2">
        <v>0</v>
      </c>
      <c r="J9603" s="105">
        <f>SUMIF([1]MMM!$A:$A,A9603,[1]MMM!$F:$F)</f>
        <v>0</v>
      </c>
      <c r="K9603" s="2" t="s">
        <v>10</v>
      </c>
      <c r="L9603" s="2">
        <v>928</v>
      </c>
      <c r="M9603" t="s">
        <v>11396</v>
      </c>
      <c r="N9603" t="s">
        <v>14818</v>
      </c>
      <c r="O9603" t="s">
        <v>10871</v>
      </c>
      <c r="P9603" t="s">
        <v>10881</v>
      </c>
    </row>
    <row r="9604" spans="1:16" x14ac:dyDescent="0.3">
      <c r="A9604" t="s">
        <v>7977</v>
      </c>
      <c r="B9604" s="2" t="str">
        <f t="shared" si="452"/>
        <v>7323</v>
      </c>
      <c r="C9604" s="2">
        <f t="shared" si="450"/>
        <v>7323</v>
      </c>
      <c r="D9604" t="str">
        <f>VLOOKUP(C9604,'Cost Centre'!A:B,2,)</f>
        <v>Engineering services</v>
      </c>
      <c r="E9604" t="str">
        <f t="shared" si="451"/>
        <v>2</v>
      </c>
      <c r="F9604" t="s">
        <v>10884</v>
      </c>
      <c r="G9604" s="2">
        <v>0</v>
      </c>
      <c r="H9604" s="2">
        <v>0</v>
      </c>
      <c r="I9604" s="2">
        <v>0</v>
      </c>
      <c r="J9604" s="105">
        <f>SUMIF([1]MMM!$A:$A,A9604,[1]MMM!$F:$F)</f>
        <v>0</v>
      </c>
      <c r="K9604" s="2" t="s">
        <v>10</v>
      </c>
      <c r="L9604" s="2">
        <v>3714</v>
      </c>
      <c r="M9604" t="s">
        <v>11396</v>
      </c>
      <c r="N9604" t="s">
        <v>14818</v>
      </c>
      <c r="O9604" t="s">
        <v>10871</v>
      </c>
      <c r="P9604" t="s">
        <v>10881</v>
      </c>
    </row>
    <row r="9605" spans="1:16" x14ac:dyDescent="0.3">
      <c r="A9605" t="s">
        <v>7978</v>
      </c>
      <c r="B9605" s="2" t="str">
        <f t="shared" si="452"/>
        <v>7323</v>
      </c>
      <c r="C9605" s="2">
        <f t="shared" si="450"/>
        <v>7323</v>
      </c>
      <c r="D9605" t="str">
        <f>VLOOKUP(C9605,'Cost Centre'!A:B,2,)</f>
        <v>Engineering services</v>
      </c>
      <c r="E9605" t="str">
        <f t="shared" si="451"/>
        <v>2</v>
      </c>
      <c r="F9605" t="s">
        <v>131</v>
      </c>
      <c r="G9605" s="2">
        <v>0</v>
      </c>
      <c r="H9605" s="2">
        <v>86763.41</v>
      </c>
      <c r="I9605" s="2">
        <v>0</v>
      </c>
      <c r="J9605" s="105">
        <f>SUMIF([1]MMM!$A:$A,A9605,[1]MMM!$F:$F)</f>
        <v>86763.41</v>
      </c>
      <c r="K9605" s="2" t="s">
        <v>10</v>
      </c>
      <c r="L9605" s="2">
        <v>160304</v>
      </c>
      <c r="M9605" t="s">
        <v>11396</v>
      </c>
      <c r="N9605" t="s">
        <v>14818</v>
      </c>
      <c r="O9605" t="s">
        <v>10871</v>
      </c>
      <c r="P9605" t="s">
        <v>10881</v>
      </c>
    </row>
    <row r="9606" spans="1:16" x14ac:dyDescent="0.3">
      <c r="A9606" t="s">
        <v>7979</v>
      </c>
      <c r="B9606" s="2" t="str">
        <f t="shared" si="452"/>
        <v>7323</v>
      </c>
      <c r="C9606" s="2">
        <f t="shared" si="450"/>
        <v>7323</v>
      </c>
      <c r="D9606" t="str">
        <f>VLOOKUP(C9606,'Cost Centre'!A:B,2,)</f>
        <v>Engineering services</v>
      </c>
      <c r="E9606" t="str">
        <f t="shared" si="451"/>
        <v>2</v>
      </c>
      <c r="F9606" t="s">
        <v>168</v>
      </c>
      <c r="G9606" s="2">
        <v>0</v>
      </c>
      <c r="H9606" s="2">
        <v>0</v>
      </c>
      <c r="I9606" s="2">
        <v>0</v>
      </c>
      <c r="J9606" s="105">
        <f>SUMIF([1]MMM!$A:$A,A9606,[1]MMM!$F:$F)</f>
        <v>0</v>
      </c>
      <c r="K9606" s="2" t="s">
        <v>10</v>
      </c>
      <c r="L9606" s="2">
        <v>0</v>
      </c>
      <c r="M9606" t="s">
        <v>11396</v>
      </c>
      <c r="N9606" t="s">
        <v>14818</v>
      </c>
      <c r="O9606" t="s">
        <v>10871</v>
      </c>
      <c r="P9606" t="s">
        <v>10881</v>
      </c>
    </row>
    <row r="9607" spans="1:16" x14ac:dyDescent="0.3">
      <c r="A9607" t="s">
        <v>7980</v>
      </c>
      <c r="B9607" s="2" t="str">
        <f t="shared" si="452"/>
        <v>7323</v>
      </c>
      <c r="C9607" s="2">
        <f t="shared" si="450"/>
        <v>7323</v>
      </c>
      <c r="D9607" t="str">
        <f>VLOOKUP(C9607,'Cost Centre'!A:B,2,)</f>
        <v>Engineering services</v>
      </c>
      <c r="E9607" t="str">
        <f t="shared" si="451"/>
        <v>2</v>
      </c>
      <c r="F9607" t="s">
        <v>117</v>
      </c>
      <c r="G9607" s="2">
        <v>0</v>
      </c>
      <c r="H9607" s="2">
        <v>0</v>
      </c>
      <c r="I9607" s="2">
        <v>0</v>
      </c>
      <c r="J9607" s="105">
        <f>SUMIF([1]MMM!$A:$A,A9607,[1]MMM!$F:$F)</f>
        <v>0</v>
      </c>
      <c r="K9607" s="2" t="s">
        <v>10</v>
      </c>
      <c r="L9607" s="2">
        <v>25272</v>
      </c>
      <c r="M9607" t="s">
        <v>11396</v>
      </c>
      <c r="N9607" t="s">
        <v>14818</v>
      </c>
      <c r="O9607" t="s">
        <v>10871</v>
      </c>
      <c r="P9607" t="s">
        <v>10885</v>
      </c>
    </row>
    <row r="9608" spans="1:16" x14ac:dyDescent="0.3">
      <c r="A9608" t="s">
        <v>7981</v>
      </c>
      <c r="B9608" s="2" t="str">
        <f t="shared" si="452"/>
        <v>7323</v>
      </c>
      <c r="C9608" s="2">
        <f t="shared" si="450"/>
        <v>7323</v>
      </c>
      <c r="D9608" t="str">
        <f>VLOOKUP(C9608,'Cost Centre'!A:B,2,)</f>
        <v>Engineering services</v>
      </c>
      <c r="E9608" t="str">
        <f t="shared" si="451"/>
        <v>2</v>
      </c>
      <c r="F9608" t="s">
        <v>118</v>
      </c>
      <c r="G9608" s="2">
        <v>0</v>
      </c>
      <c r="H9608" s="2">
        <v>0</v>
      </c>
      <c r="I9608" s="2">
        <v>0</v>
      </c>
      <c r="J9608" s="105">
        <f>SUMIF([1]MMM!$A:$A,A9608,[1]MMM!$F:$F)</f>
        <v>0</v>
      </c>
      <c r="K9608" s="2" t="s">
        <v>10</v>
      </c>
      <c r="L9608" s="2">
        <v>114</v>
      </c>
      <c r="M9608" t="s">
        <v>11396</v>
      </c>
      <c r="N9608" t="s">
        <v>14818</v>
      </c>
      <c r="O9608" t="s">
        <v>10871</v>
      </c>
      <c r="P9608" t="s">
        <v>10885</v>
      </c>
    </row>
    <row r="9609" spans="1:16" x14ac:dyDescent="0.3">
      <c r="A9609" t="s">
        <v>7982</v>
      </c>
      <c r="B9609" s="2" t="str">
        <f t="shared" si="452"/>
        <v>7323</v>
      </c>
      <c r="C9609" s="2">
        <f t="shared" si="450"/>
        <v>7323</v>
      </c>
      <c r="D9609" t="str">
        <f>VLOOKUP(C9609,'Cost Centre'!A:B,2,)</f>
        <v>Engineering services</v>
      </c>
      <c r="E9609" t="str">
        <f t="shared" si="451"/>
        <v>2</v>
      </c>
      <c r="F9609" t="s">
        <v>133</v>
      </c>
      <c r="G9609" s="2">
        <v>0</v>
      </c>
      <c r="H9609" s="2">
        <v>458432.99</v>
      </c>
      <c r="I9609" s="2">
        <v>0</v>
      </c>
      <c r="J9609" s="105">
        <f>SUMIF([1]MMM!$A:$A,A9609,[1]MMM!$F:$F)</f>
        <v>458432.99</v>
      </c>
      <c r="K9609" s="2" t="s">
        <v>10</v>
      </c>
      <c r="L9609" s="2">
        <v>459326</v>
      </c>
      <c r="M9609" t="s">
        <v>11396</v>
      </c>
      <c r="N9609" t="s">
        <v>14818</v>
      </c>
      <c r="O9609" t="s">
        <v>10871</v>
      </c>
      <c r="P9609" t="s">
        <v>10885</v>
      </c>
    </row>
    <row r="9610" spans="1:16" x14ac:dyDescent="0.3">
      <c r="A9610" t="s">
        <v>7983</v>
      </c>
      <c r="B9610" s="2" t="str">
        <f t="shared" si="452"/>
        <v>7323</v>
      </c>
      <c r="C9610" s="2">
        <f t="shared" si="450"/>
        <v>7323</v>
      </c>
      <c r="D9610" t="str">
        <f>VLOOKUP(C9610,'Cost Centre'!A:B,2,)</f>
        <v>Engineering services</v>
      </c>
      <c r="E9610" t="str">
        <f t="shared" si="451"/>
        <v>3</v>
      </c>
      <c r="F9610" t="s">
        <v>10944</v>
      </c>
      <c r="G9610" s="2">
        <v>0</v>
      </c>
      <c r="H9610" s="2">
        <v>0</v>
      </c>
      <c r="I9610" s="2">
        <v>0</v>
      </c>
      <c r="J9610" s="105">
        <f>SUMIF([1]MMM!$A:$A,A9610,[1]MMM!$F:$F)</f>
        <v>0</v>
      </c>
      <c r="K9610" s="2" t="s">
        <v>10</v>
      </c>
      <c r="L9610" s="2">
        <v>295315</v>
      </c>
      <c r="M9610" t="s">
        <v>11396</v>
      </c>
      <c r="N9610" t="s">
        <v>14818</v>
      </c>
      <c r="O9610" t="s">
        <v>10908</v>
      </c>
      <c r="P9610" t="s">
        <v>10910</v>
      </c>
    </row>
    <row r="9611" spans="1:16" x14ac:dyDescent="0.3">
      <c r="A9611" t="s">
        <v>7984</v>
      </c>
      <c r="B9611" s="2" t="str">
        <f t="shared" si="452"/>
        <v>7323</v>
      </c>
      <c r="C9611" s="2">
        <f t="shared" si="450"/>
        <v>7323</v>
      </c>
      <c r="D9611" t="str">
        <f>VLOOKUP(C9611,'Cost Centre'!A:B,2,)</f>
        <v>Engineering services</v>
      </c>
      <c r="E9611" t="str">
        <f t="shared" si="451"/>
        <v>3</v>
      </c>
      <c r="F9611" t="s">
        <v>10945</v>
      </c>
      <c r="G9611" s="2">
        <v>0</v>
      </c>
      <c r="H9611" s="2">
        <v>0</v>
      </c>
      <c r="I9611" s="2">
        <v>0</v>
      </c>
      <c r="J9611" s="105">
        <f>SUMIF([1]MMM!$A:$A,A9611,[1]MMM!$F:$F)</f>
        <v>0</v>
      </c>
      <c r="K9611" s="2" t="s">
        <v>10</v>
      </c>
      <c r="L9611" s="2">
        <v>371733</v>
      </c>
      <c r="M9611" t="s">
        <v>11396</v>
      </c>
      <c r="N9611" t="s">
        <v>14818</v>
      </c>
      <c r="O9611" t="s">
        <v>10908</v>
      </c>
      <c r="P9611" t="s">
        <v>10910</v>
      </c>
    </row>
    <row r="9612" spans="1:16" x14ac:dyDescent="0.3">
      <c r="A9612" t="s">
        <v>14819</v>
      </c>
      <c r="B9612" s="2" t="str">
        <f t="shared" si="452"/>
        <v>7323</v>
      </c>
      <c r="C9612" s="2">
        <f t="shared" si="450"/>
        <v>7323</v>
      </c>
      <c r="D9612" t="str">
        <f>VLOOKUP(C9612,'Cost Centre'!A:B,2,)</f>
        <v>Engineering services</v>
      </c>
      <c r="E9612" t="str">
        <f t="shared" si="451"/>
        <v>3</v>
      </c>
      <c r="F9612" t="s">
        <v>10912</v>
      </c>
      <c r="G9612" s="2">
        <v>0</v>
      </c>
      <c r="H9612" s="2">
        <v>0</v>
      </c>
      <c r="I9612" s="2">
        <v>-14650926.390000001</v>
      </c>
      <c r="J9612" s="105">
        <f>SUMIF([1]MMM!$A:$A,A9612,[1]MMM!$F:$F)</f>
        <v>-14650926.390000001</v>
      </c>
      <c r="K9612" s="2" t="s">
        <v>10</v>
      </c>
      <c r="L9612" s="2">
        <v>0</v>
      </c>
      <c r="M9612" t="s">
        <v>11396</v>
      </c>
      <c r="N9612" t="s">
        <v>14818</v>
      </c>
      <c r="O9612" t="s">
        <v>10908</v>
      </c>
      <c r="P9612" t="s">
        <v>10913</v>
      </c>
    </row>
    <row r="9613" spans="1:16" x14ac:dyDescent="0.3">
      <c r="A9613" t="s">
        <v>14820</v>
      </c>
      <c r="B9613" s="2" t="str">
        <f t="shared" si="452"/>
        <v>7323</v>
      </c>
      <c r="C9613" s="2">
        <f t="shared" si="450"/>
        <v>7323</v>
      </c>
      <c r="D9613" t="str">
        <f>VLOOKUP(C9613,'Cost Centre'!A:B,2,)</f>
        <v>Engineering services</v>
      </c>
      <c r="E9613" t="str">
        <f t="shared" si="451"/>
        <v>3</v>
      </c>
      <c r="F9613" t="s">
        <v>10915</v>
      </c>
      <c r="G9613" s="2">
        <v>0</v>
      </c>
      <c r="H9613" s="2">
        <v>0</v>
      </c>
      <c r="I9613" s="2">
        <v>0</v>
      </c>
      <c r="J9613" s="105">
        <f>SUMIF([1]MMM!$A:$A,A9613,[1]MMM!$F:$F)</f>
        <v>0</v>
      </c>
      <c r="K9613" s="2" t="s">
        <v>10</v>
      </c>
      <c r="L9613" s="2">
        <v>0</v>
      </c>
      <c r="M9613" t="s">
        <v>11396</v>
      </c>
      <c r="N9613" t="s">
        <v>14818</v>
      </c>
      <c r="O9613" t="s">
        <v>10908</v>
      </c>
      <c r="P9613" t="s">
        <v>10913</v>
      </c>
    </row>
    <row r="9614" spans="1:16" x14ac:dyDescent="0.3">
      <c r="A9614" t="s">
        <v>14821</v>
      </c>
      <c r="B9614" s="2" t="str">
        <f t="shared" si="452"/>
        <v>7323</v>
      </c>
      <c r="C9614" s="2">
        <f t="shared" si="450"/>
        <v>7323</v>
      </c>
      <c r="D9614" t="str">
        <f>VLOOKUP(C9614,'Cost Centre'!A:B,2,)</f>
        <v>Engineering services</v>
      </c>
      <c r="E9614" t="str">
        <f t="shared" si="451"/>
        <v>8</v>
      </c>
      <c r="F9614" t="s">
        <v>462</v>
      </c>
      <c r="G9614" s="2">
        <v>40829218.539999999</v>
      </c>
      <c r="H9614" s="2">
        <v>0</v>
      </c>
      <c r="I9614" s="2">
        <v>0</v>
      </c>
      <c r="J9614" s="105">
        <f>SUMIF([1]MMM!$A:$A,A9614,[1]MMM!$F:$F)</f>
        <v>40829218.539999999</v>
      </c>
      <c r="K9614" s="2" t="s">
        <v>460</v>
      </c>
      <c r="L9614" s="2">
        <v>0</v>
      </c>
      <c r="M9614" t="s">
        <v>11396</v>
      </c>
      <c r="N9614" t="s">
        <v>14818</v>
      </c>
      <c r="O9614" t="s">
        <v>10916</v>
      </c>
      <c r="P9614" t="s">
        <v>10917</v>
      </c>
    </row>
    <row r="9615" spans="1:16" x14ac:dyDescent="0.3">
      <c r="A9615" t="s">
        <v>14822</v>
      </c>
      <c r="B9615" s="2" t="str">
        <f t="shared" si="452"/>
        <v>7323</v>
      </c>
      <c r="C9615" s="2">
        <f t="shared" si="450"/>
        <v>7323</v>
      </c>
      <c r="D9615" t="str">
        <f>VLOOKUP(C9615,'Cost Centre'!A:B,2,)</f>
        <v>Engineering services</v>
      </c>
      <c r="E9615" t="str">
        <f t="shared" si="451"/>
        <v>8</v>
      </c>
      <c r="F9615" t="s">
        <v>464</v>
      </c>
      <c r="G9615" s="2">
        <v>0</v>
      </c>
      <c r="H9615" s="2">
        <v>0</v>
      </c>
      <c r="I9615" s="2">
        <v>0</v>
      </c>
      <c r="J9615" s="105">
        <f>SUMIF([1]MMM!$A:$A,A9615,[1]MMM!$F:$F)</f>
        <v>0</v>
      </c>
      <c r="K9615" s="2" t="s">
        <v>460</v>
      </c>
      <c r="L9615" s="2">
        <v>0</v>
      </c>
      <c r="M9615" t="s">
        <v>11396</v>
      </c>
      <c r="N9615" t="s">
        <v>14818</v>
      </c>
      <c r="O9615" t="s">
        <v>10916</v>
      </c>
      <c r="P9615" t="s">
        <v>10917</v>
      </c>
    </row>
    <row r="9616" spans="1:16" x14ac:dyDescent="0.3">
      <c r="A9616" t="s">
        <v>14823</v>
      </c>
      <c r="B9616" s="2" t="str">
        <f t="shared" si="452"/>
        <v>7323</v>
      </c>
      <c r="C9616" s="2">
        <f t="shared" si="450"/>
        <v>7323</v>
      </c>
      <c r="D9616" t="str">
        <f>VLOOKUP(C9616,'Cost Centre'!A:B,2,)</f>
        <v>Engineering services</v>
      </c>
      <c r="E9616" t="str">
        <f t="shared" si="451"/>
        <v>8</v>
      </c>
      <c r="F9616" t="s">
        <v>466</v>
      </c>
      <c r="G9616" s="2">
        <v>0</v>
      </c>
      <c r="H9616" s="2">
        <v>0</v>
      </c>
      <c r="I9616" s="2">
        <v>0</v>
      </c>
      <c r="J9616" s="105">
        <f>SUMIF([1]MMM!$A:$A,A9616,[1]MMM!$F:$F)</f>
        <v>0</v>
      </c>
      <c r="K9616" s="2" t="s">
        <v>460</v>
      </c>
      <c r="L9616" s="2">
        <v>0</v>
      </c>
      <c r="M9616" t="s">
        <v>11396</v>
      </c>
      <c r="N9616" t="s">
        <v>14818</v>
      </c>
      <c r="O9616" t="s">
        <v>10916</v>
      </c>
      <c r="P9616" t="s">
        <v>10917</v>
      </c>
    </row>
    <row r="9617" spans="1:16" x14ac:dyDescent="0.3">
      <c r="A9617" t="s">
        <v>14824</v>
      </c>
      <c r="B9617" s="2" t="str">
        <f t="shared" si="452"/>
        <v>7323</v>
      </c>
      <c r="C9617" s="2">
        <f t="shared" si="450"/>
        <v>7323</v>
      </c>
      <c r="D9617" t="str">
        <f>VLOOKUP(C9617,'Cost Centre'!A:B,2,)</f>
        <v>Engineering services</v>
      </c>
      <c r="E9617" t="str">
        <f t="shared" si="451"/>
        <v>8</v>
      </c>
      <c r="F9617" t="s">
        <v>468</v>
      </c>
      <c r="G9617" s="2">
        <v>0</v>
      </c>
      <c r="H9617" s="2">
        <v>14650926.390000001</v>
      </c>
      <c r="I9617" s="2">
        <v>0</v>
      </c>
      <c r="J9617" s="105">
        <f>SUMIF([1]MMM!$A:$A,A9617,[1]MMM!$F:$F)</f>
        <v>14650926.390000001</v>
      </c>
      <c r="K9617" s="2" t="s">
        <v>460</v>
      </c>
      <c r="L9617" s="2">
        <v>0</v>
      </c>
      <c r="M9617" t="s">
        <v>11396</v>
      </c>
      <c r="N9617" t="s">
        <v>14818</v>
      </c>
      <c r="O9617" t="s">
        <v>10916</v>
      </c>
      <c r="P9617" t="s">
        <v>10917</v>
      </c>
    </row>
    <row r="9618" spans="1:16" x14ac:dyDescent="0.3">
      <c r="A9618" t="s">
        <v>14825</v>
      </c>
      <c r="B9618" s="2" t="str">
        <f t="shared" si="452"/>
        <v>7323</v>
      </c>
      <c r="C9618" s="2">
        <f t="shared" si="450"/>
        <v>7323</v>
      </c>
      <c r="D9618" t="str">
        <f>VLOOKUP(C9618,'Cost Centre'!A:B,2,)</f>
        <v>Engineering services</v>
      </c>
      <c r="E9618" t="str">
        <f t="shared" si="451"/>
        <v>8</v>
      </c>
      <c r="F9618" t="s">
        <v>470</v>
      </c>
      <c r="G9618" s="2">
        <v>0</v>
      </c>
      <c r="H9618" s="2">
        <v>0</v>
      </c>
      <c r="I9618" s="2">
        <v>0</v>
      </c>
      <c r="J9618" s="105">
        <f>SUMIF([1]MMM!$A:$A,A9618,[1]MMM!$F:$F)</f>
        <v>0</v>
      </c>
      <c r="K9618" s="2" t="s">
        <v>460</v>
      </c>
      <c r="L9618" s="2">
        <v>0</v>
      </c>
      <c r="M9618" t="s">
        <v>11396</v>
      </c>
      <c r="N9618" t="s">
        <v>14818</v>
      </c>
      <c r="O9618" t="s">
        <v>10916</v>
      </c>
      <c r="P9618" t="s">
        <v>10917</v>
      </c>
    </row>
    <row r="9619" spans="1:16" x14ac:dyDescent="0.3">
      <c r="A9619" t="s">
        <v>14826</v>
      </c>
      <c r="B9619" s="2" t="str">
        <f t="shared" si="452"/>
        <v>7323</v>
      </c>
      <c r="C9619" s="2">
        <f t="shared" si="450"/>
        <v>7323</v>
      </c>
      <c r="D9619" t="str">
        <f>VLOOKUP(C9619,'Cost Centre'!A:B,2,)</f>
        <v>Engineering services</v>
      </c>
      <c r="E9619" t="str">
        <f t="shared" si="451"/>
        <v>8</v>
      </c>
      <c r="F9619" t="s">
        <v>2159</v>
      </c>
      <c r="G9619" s="2">
        <v>0</v>
      </c>
      <c r="H9619" s="2">
        <v>0</v>
      </c>
      <c r="I9619" s="2">
        <v>0</v>
      </c>
      <c r="J9619" s="105">
        <f>SUMIF([1]MMM!$A:$A,A9619,[1]MMM!$F:$F)</f>
        <v>0</v>
      </c>
      <c r="K9619" s="2" t="s">
        <v>460</v>
      </c>
      <c r="L9619" s="2">
        <v>0</v>
      </c>
      <c r="M9619" t="s">
        <v>11396</v>
      </c>
      <c r="N9619" t="s">
        <v>14818</v>
      </c>
      <c r="O9619" t="s">
        <v>10916</v>
      </c>
      <c r="P9619" t="s">
        <v>10917</v>
      </c>
    </row>
    <row r="9620" spans="1:16" x14ac:dyDescent="0.3">
      <c r="A9620" t="s">
        <v>7985</v>
      </c>
      <c r="B9620" s="2" t="str">
        <f t="shared" si="452"/>
        <v>7324</v>
      </c>
      <c r="C9620" s="2">
        <f t="shared" si="450"/>
        <v>7324</v>
      </c>
      <c r="D9620" t="str">
        <f>VLOOKUP(C9620,'Cost Centre'!A:B,2,)</f>
        <v>Engineering services</v>
      </c>
      <c r="E9620" t="str">
        <f t="shared" si="451"/>
        <v>2</v>
      </c>
      <c r="F9620" t="s">
        <v>48</v>
      </c>
      <c r="G9620" s="2">
        <v>0</v>
      </c>
      <c r="H9620" s="2">
        <v>2064677.36</v>
      </c>
      <c r="I9620" s="2">
        <v>0</v>
      </c>
      <c r="J9620" s="105">
        <f>SUMIF([1]MMM!$A:$A,A9620,[1]MMM!$F:$F)</f>
        <v>2193472.11</v>
      </c>
      <c r="K9620" s="2" t="s">
        <v>10</v>
      </c>
      <c r="L9620" s="2">
        <v>1969274</v>
      </c>
      <c r="M9620" t="s">
        <v>11396</v>
      </c>
      <c r="N9620" t="s">
        <v>14827</v>
      </c>
      <c r="O9620" t="s">
        <v>10871</v>
      </c>
      <c r="P9620" t="s">
        <v>10875</v>
      </c>
    </row>
    <row r="9621" spans="1:16" x14ac:dyDescent="0.3">
      <c r="A9621" t="s">
        <v>7986</v>
      </c>
      <c r="B9621" s="2" t="str">
        <f t="shared" si="452"/>
        <v>7324</v>
      </c>
      <c r="C9621" s="2">
        <f t="shared" si="450"/>
        <v>7324</v>
      </c>
      <c r="D9621" t="str">
        <f>VLOOKUP(C9621,'Cost Centre'!A:B,2,)</f>
        <v>Engineering services</v>
      </c>
      <c r="E9621" t="str">
        <f t="shared" si="451"/>
        <v>2</v>
      </c>
      <c r="F9621" t="s">
        <v>51</v>
      </c>
      <c r="G9621" s="2">
        <v>0</v>
      </c>
      <c r="H9621" s="2">
        <v>8400</v>
      </c>
      <c r="I9621" s="2">
        <v>0</v>
      </c>
      <c r="J9621" s="105">
        <f>SUMIF([1]MMM!$A:$A,A9621,[1]MMM!$F:$F)</f>
        <v>8400</v>
      </c>
      <c r="K9621" s="2" t="s">
        <v>10</v>
      </c>
      <c r="L9621" s="2">
        <v>8400</v>
      </c>
      <c r="M9621" t="s">
        <v>11396</v>
      </c>
      <c r="N9621" t="s">
        <v>14827</v>
      </c>
      <c r="O9621" t="s">
        <v>10871</v>
      </c>
      <c r="P9621" t="s">
        <v>10875</v>
      </c>
    </row>
    <row r="9622" spans="1:16" x14ac:dyDescent="0.3">
      <c r="A9622" t="s">
        <v>7987</v>
      </c>
      <c r="B9622" s="2" t="str">
        <f t="shared" si="452"/>
        <v>7324</v>
      </c>
      <c r="C9622" s="2">
        <f t="shared" si="450"/>
        <v>7324</v>
      </c>
      <c r="D9622" t="str">
        <f>VLOOKUP(C9622,'Cost Centre'!A:B,2,)</f>
        <v>Engineering services</v>
      </c>
      <c r="E9622" t="str">
        <f t="shared" si="451"/>
        <v>2</v>
      </c>
      <c r="F9622" t="s">
        <v>52</v>
      </c>
      <c r="G9622" s="2">
        <v>0</v>
      </c>
      <c r="H9622" s="2">
        <v>0</v>
      </c>
      <c r="I9622" s="2">
        <v>0</v>
      </c>
      <c r="J9622" s="105">
        <f>SUMIF([1]MMM!$A:$A,A9622,[1]MMM!$F:$F)</f>
        <v>0</v>
      </c>
      <c r="K9622" s="2" t="s">
        <v>10</v>
      </c>
      <c r="L9622" s="2">
        <v>0</v>
      </c>
      <c r="M9622" t="s">
        <v>11396</v>
      </c>
      <c r="N9622" t="s">
        <v>14827</v>
      </c>
      <c r="O9622" t="s">
        <v>10871</v>
      </c>
      <c r="P9622" t="s">
        <v>10875</v>
      </c>
    </row>
    <row r="9623" spans="1:16" x14ac:dyDescent="0.3">
      <c r="A9623" t="s">
        <v>7988</v>
      </c>
      <c r="B9623" s="2" t="str">
        <f t="shared" si="452"/>
        <v>7324</v>
      </c>
      <c r="C9623" s="2">
        <f t="shared" si="450"/>
        <v>7324</v>
      </c>
      <c r="D9623" t="str">
        <f>VLOOKUP(C9623,'Cost Centre'!A:B,2,)</f>
        <v>Engineering services</v>
      </c>
      <c r="E9623" t="str">
        <f t="shared" si="451"/>
        <v>2</v>
      </c>
      <c r="F9623" t="s">
        <v>55</v>
      </c>
      <c r="G9623" s="2">
        <v>0</v>
      </c>
      <c r="H9623" s="2">
        <v>220552.2</v>
      </c>
      <c r="I9623" s="2">
        <v>0</v>
      </c>
      <c r="J9623" s="105">
        <f>SUMIF([1]MMM!$A:$A,A9623,[1]MMM!$F:$F)</f>
        <v>220666.1</v>
      </c>
      <c r="K9623" s="2" t="s">
        <v>10</v>
      </c>
      <c r="L9623" s="2">
        <v>223332</v>
      </c>
      <c r="M9623" t="s">
        <v>11396</v>
      </c>
      <c r="N9623" t="s">
        <v>14827</v>
      </c>
      <c r="O9623" t="s">
        <v>10871</v>
      </c>
      <c r="P9623" t="s">
        <v>10875</v>
      </c>
    </row>
    <row r="9624" spans="1:16" x14ac:dyDescent="0.3">
      <c r="A9624" t="s">
        <v>7989</v>
      </c>
      <c r="B9624" s="2" t="str">
        <f t="shared" si="452"/>
        <v>7324</v>
      </c>
      <c r="C9624" s="2">
        <f t="shared" si="450"/>
        <v>7324</v>
      </c>
      <c r="D9624" t="str">
        <f>VLOOKUP(C9624,'Cost Centre'!A:B,2,)</f>
        <v>Engineering services</v>
      </c>
      <c r="E9624" t="str">
        <f t="shared" si="451"/>
        <v>2</v>
      </c>
      <c r="F9624" t="s">
        <v>56</v>
      </c>
      <c r="G9624" s="2">
        <v>0</v>
      </c>
      <c r="H9624" s="2">
        <v>179880.31</v>
      </c>
      <c r="I9624" s="2">
        <v>0</v>
      </c>
      <c r="J9624" s="105">
        <f>SUMIF([1]MMM!$A:$A,A9624,[1]MMM!$F:$F)</f>
        <v>212675.64</v>
      </c>
      <c r="K9624" s="2" t="s">
        <v>10</v>
      </c>
      <c r="L9624" s="2">
        <v>218904</v>
      </c>
      <c r="M9624" t="s">
        <v>11396</v>
      </c>
      <c r="N9624" t="s">
        <v>14827</v>
      </c>
      <c r="O9624" t="s">
        <v>10871</v>
      </c>
      <c r="P9624" t="s">
        <v>10875</v>
      </c>
    </row>
    <row r="9625" spans="1:16" x14ac:dyDescent="0.3">
      <c r="A9625" t="s">
        <v>7990</v>
      </c>
      <c r="B9625" s="2" t="str">
        <f t="shared" si="452"/>
        <v>7324</v>
      </c>
      <c r="C9625" s="2">
        <f t="shared" si="450"/>
        <v>7324</v>
      </c>
      <c r="D9625" t="str">
        <f>VLOOKUP(C9625,'Cost Centre'!A:B,2,)</f>
        <v>Engineering services</v>
      </c>
      <c r="E9625" t="str">
        <f t="shared" si="451"/>
        <v>2</v>
      </c>
      <c r="F9625" t="s">
        <v>57</v>
      </c>
      <c r="G9625" s="2">
        <v>0</v>
      </c>
      <c r="H9625" s="2">
        <v>165913.68</v>
      </c>
      <c r="I9625" s="2">
        <v>0</v>
      </c>
      <c r="J9625" s="105">
        <f>SUMIF([1]MMM!$A:$A,A9625,[1]MMM!$F:$F)</f>
        <v>171796.36</v>
      </c>
      <c r="K9625" s="2" t="s">
        <v>10</v>
      </c>
      <c r="L9625" s="2">
        <v>230819</v>
      </c>
      <c r="M9625" t="s">
        <v>11396</v>
      </c>
      <c r="N9625" t="s">
        <v>14827</v>
      </c>
      <c r="O9625" t="s">
        <v>10871</v>
      </c>
      <c r="P9625" t="s">
        <v>10875</v>
      </c>
    </row>
    <row r="9626" spans="1:16" x14ac:dyDescent="0.3">
      <c r="A9626" t="s">
        <v>7991</v>
      </c>
      <c r="B9626" s="2" t="str">
        <f t="shared" si="452"/>
        <v>7324</v>
      </c>
      <c r="C9626" s="2">
        <f t="shared" si="450"/>
        <v>7324</v>
      </c>
      <c r="D9626" t="str">
        <f>VLOOKUP(C9626,'Cost Centre'!A:B,2,)</f>
        <v>Engineering services</v>
      </c>
      <c r="E9626" t="str">
        <f t="shared" si="451"/>
        <v>2</v>
      </c>
      <c r="F9626" t="s">
        <v>58</v>
      </c>
      <c r="G9626" s="2">
        <v>0</v>
      </c>
      <c r="H9626" s="2">
        <v>0</v>
      </c>
      <c r="I9626" s="2">
        <v>0</v>
      </c>
      <c r="J9626" s="105">
        <f>SUMIF([1]MMM!$A:$A,A9626,[1]MMM!$F:$F)</f>
        <v>0</v>
      </c>
      <c r="K9626" s="2" t="s">
        <v>10</v>
      </c>
      <c r="L9626" s="2">
        <v>0</v>
      </c>
      <c r="M9626" t="s">
        <v>11396</v>
      </c>
      <c r="N9626" t="s">
        <v>14827</v>
      </c>
      <c r="O9626" t="s">
        <v>10871</v>
      </c>
      <c r="P9626" t="s">
        <v>10875</v>
      </c>
    </row>
    <row r="9627" spans="1:16" x14ac:dyDescent="0.3">
      <c r="A9627" t="s">
        <v>7992</v>
      </c>
      <c r="B9627" s="2" t="str">
        <f t="shared" si="452"/>
        <v>7324</v>
      </c>
      <c r="C9627" s="2">
        <f t="shared" si="450"/>
        <v>7324</v>
      </c>
      <c r="D9627" t="str">
        <f>VLOOKUP(C9627,'Cost Centre'!A:B,2,)</f>
        <v>Engineering services</v>
      </c>
      <c r="E9627" t="str">
        <f t="shared" si="451"/>
        <v>2</v>
      </c>
      <c r="F9627" t="s">
        <v>60</v>
      </c>
      <c r="G9627" s="2">
        <v>0</v>
      </c>
      <c r="H9627" s="2">
        <v>24836.22</v>
      </c>
      <c r="I9627" s="2">
        <v>0</v>
      </c>
      <c r="J9627" s="105">
        <f>SUMIF([1]MMM!$A:$A,A9627,[1]MMM!$F:$F)</f>
        <v>29653.72</v>
      </c>
      <c r="K9627" s="2" t="s">
        <v>10</v>
      </c>
      <c r="L9627" s="2">
        <v>255482</v>
      </c>
      <c r="M9627" t="s">
        <v>11396</v>
      </c>
      <c r="N9627" t="s">
        <v>14827</v>
      </c>
      <c r="O9627" t="s">
        <v>10871</v>
      </c>
      <c r="P9627" t="s">
        <v>10875</v>
      </c>
    </row>
    <row r="9628" spans="1:16" x14ac:dyDescent="0.3">
      <c r="A9628" t="s">
        <v>7993</v>
      </c>
      <c r="B9628" s="2" t="str">
        <f t="shared" si="452"/>
        <v>7324</v>
      </c>
      <c r="C9628" s="2">
        <f t="shared" si="450"/>
        <v>7324</v>
      </c>
      <c r="D9628" t="str">
        <f>VLOOKUP(C9628,'Cost Centre'!A:B,2,)</f>
        <v>Engineering services</v>
      </c>
      <c r="E9628" t="str">
        <f t="shared" si="451"/>
        <v>2</v>
      </c>
      <c r="F9628" t="s">
        <v>61</v>
      </c>
      <c r="G9628" s="2">
        <v>0</v>
      </c>
      <c r="H9628" s="2">
        <v>169606.99</v>
      </c>
      <c r="I9628" s="2">
        <v>0</v>
      </c>
      <c r="J9628" s="105">
        <f>SUMIF([1]MMM!$A:$A,A9628,[1]MMM!$F:$F)</f>
        <v>169606.99</v>
      </c>
      <c r="K9628" s="2" t="s">
        <v>10</v>
      </c>
      <c r="L9628" s="2">
        <v>184942</v>
      </c>
      <c r="M9628" t="s">
        <v>11396</v>
      </c>
      <c r="N9628" t="s">
        <v>14827</v>
      </c>
      <c r="O9628" t="s">
        <v>10871</v>
      </c>
      <c r="P9628" t="s">
        <v>10875</v>
      </c>
    </row>
    <row r="9629" spans="1:16" x14ac:dyDescent="0.3">
      <c r="A9629" t="s">
        <v>7994</v>
      </c>
      <c r="B9629" s="2" t="str">
        <f t="shared" si="452"/>
        <v>7324</v>
      </c>
      <c r="C9629" s="2">
        <f t="shared" si="450"/>
        <v>7324</v>
      </c>
      <c r="D9629" t="str">
        <f>VLOOKUP(C9629,'Cost Centre'!A:B,2,)</f>
        <v>Engineering services</v>
      </c>
      <c r="E9629" t="str">
        <f t="shared" si="451"/>
        <v>2</v>
      </c>
      <c r="F9629" t="s">
        <v>62</v>
      </c>
      <c r="G9629" s="2">
        <v>0</v>
      </c>
      <c r="H9629" s="2">
        <v>28397.52</v>
      </c>
      <c r="I9629" s="2">
        <v>0</v>
      </c>
      <c r="J9629" s="105">
        <f>SUMIF([1]MMM!$A:$A,A9629,[1]MMM!$F:$F)</f>
        <v>28397.52</v>
      </c>
      <c r="K9629" s="2" t="s">
        <v>10</v>
      </c>
      <c r="L9629" s="2">
        <v>0</v>
      </c>
      <c r="M9629" t="s">
        <v>11396</v>
      </c>
      <c r="N9629" t="s">
        <v>14827</v>
      </c>
      <c r="O9629" t="s">
        <v>10871</v>
      </c>
      <c r="P9629" t="s">
        <v>10875</v>
      </c>
    </row>
    <row r="9630" spans="1:16" x14ac:dyDescent="0.3">
      <c r="A9630" t="s">
        <v>7995</v>
      </c>
      <c r="B9630" s="2" t="str">
        <f t="shared" si="452"/>
        <v>7324</v>
      </c>
      <c r="C9630" s="2">
        <f t="shared" si="450"/>
        <v>7324</v>
      </c>
      <c r="D9630" t="str">
        <f>VLOOKUP(C9630,'Cost Centre'!A:B,2,)</f>
        <v>Engineering services</v>
      </c>
      <c r="E9630" t="str">
        <f t="shared" si="451"/>
        <v>2</v>
      </c>
      <c r="F9630" t="s">
        <v>63</v>
      </c>
      <c r="G9630" s="2">
        <v>0</v>
      </c>
      <c r="H9630" s="2">
        <v>0</v>
      </c>
      <c r="I9630" s="2">
        <v>0</v>
      </c>
      <c r="J9630" s="105">
        <f>SUMIF([1]MMM!$A:$A,A9630,[1]MMM!$F:$F)</f>
        <v>0</v>
      </c>
      <c r="K9630" s="2" t="s">
        <v>10</v>
      </c>
      <c r="L9630" s="2">
        <v>0</v>
      </c>
      <c r="M9630" t="s">
        <v>11396</v>
      </c>
      <c r="N9630" t="s">
        <v>14827</v>
      </c>
      <c r="O9630" t="s">
        <v>10871</v>
      </c>
      <c r="P9630" t="s">
        <v>10875</v>
      </c>
    </row>
    <row r="9631" spans="1:16" x14ac:dyDescent="0.3">
      <c r="A9631" t="s">
        <v>7996</v>
      </c>
      <c r="B9631" s="2" t="str">
        <f t="shared" si="452"/>
        <v>7324</v>
      </c>
      <c r="C9631" s="2">
        <f t="shared" si="450"/>
        <v>7324</v>
      </c>
      <c r="D9631" t="str">
        <f>VLOOKUP(C9631,'Cost Centre'!A:B,2,)</f>
        <v>Engineering services</v>
      </c>
      <c r="E9631" t="str">
        <f t="shared" si="451"/>
        <v>2</v>
      </c>
      <c r="F9631" t="s">
        <v>66</v>
      </c>
      <c r="G9631" s="2">
        <v>0</v>
      </c>
      <c r="H9631" s="2">
        <v>2182.13</v>
      </c>
      <c r="I9631" s="2">
        <v>0</v>
      </c>
      <c r="J9631" s="105">
        <f>SUMIF([1]MMM!$A:$A,A9631,[1]MMM!$F:$F)</f>
        <v>2182.13</v>
      </c>
      <c r="K9631" s="2" t="s">
        <v>10</v>
      </c>
      <c r="L9631" s="2">
        <v>0</v>
      </c>
      <c r="M9631" t="s">
        <v>11396</v>
      </c>
      <c r="N9631" t="s">
        <v>14827</v>
      </c>
      <c r="O9631" t="s">
        <v>10871</v>
      </c>
      <c r="P9631" t="s">
        <v>10875</v>
      </c>
    </row>
    <row r="9632" spans="1:16" x14ac:dyDescent="0.3">
      <c r="A9632" t="s">
        <v>7997</v>
      </c>
      <c r="B9632" s="2" t="str">
        <f t="shared" si="452"/>
        <v>7324</v>
      </c>
      <c r="C9632" s="2">
        <f t="shared" si="450"/>
        <v>7324</v>
      </c>
      <c r="D9632" t="str">
        <f>VLOOKUP(C9632,'Cost Centre'!A:B,2,)</f>
        <v>Engineering services</v>
      </c>
      <c r="E9632" t="str">
        <f t="shared" si="451"/>
        <v>2</v>
      </c>
      <c r="F9632" t="s">
        <v>67</v>
      </c>
      <c r="G9632" s="2">
        <v>0</v>
      </c>
      <c r="H9632" s="2">
        <v>944.99</v>
      </c>
      <c r="I9632" s="2">
        <v>0</v>
      </c>
      <c r="J9632" s="105">
        <f>SUMIF([1]MMM!$A:$A,A9632,[1]MMM!$F:$F)</f>
        <v>1023.74</v>
      </c>
      <c r="K9632" s="2" t="s">
        <v>10</v>
      </c>
      <c r="L9632" s="2">
        <v>1060</v>
      </c>
      <c r="M9632" t="s">
        <v>11396</v>
      </c>
      <c r="N9632" t="s">
        <v>14827</v>
      </c>
      <c r="O9632" t="s">
        <v>10871</v>
      </c>
      <c r="P9632" t="s">
        <v>10876</v>
      </c>
    </row>
    <row r="9633" spans="1:16" x14ac:dyDescent="0.3">
      <c r="A9633" t="s">
        <v>7998</v>
      </c>
      <c r="B9633" s="2" t="str">
        <f t="shared" si="452"/>
        <v>7324</v>
      </c>
      <c r="C9633" s="2">
        <f t="shared" si="450"/>
        <v>7324</v>
      </c>
      <c r="D9633" t="str">
        <f>VLOOKUP(C9633,'Cost Centre'!A:B,2,)</f>
        <v>Engineering services</v>
      </c>
      <c r="E9633" t="str">
        <f t="shared" si="451"/>
        <v>2</v>
      </c>
      <c r="F9633" t="s">
        <v>68</v>
      </c>
      <c r="G9633" s="2">
        <v>0</v>
      </c>
      <c r="H9633" s="2">
        <v>18382.560000000001</v>
      </c>
      <c r="I9633" s="2">
        <v>0</v>
      </c>
      <c r="J9633" s="105">
        <f>SUMIF([1]MMM!$A:$A,A9633,[1]MMM!$F:$F)</f>
        <v>20129.189999999999</v>
      </c>
      <c r="K9633" s="2" t="s">
        <v>10</v>
      </c>
      <c r="L9633" s="2">
        <v>18936</v>
      </c>
      <c r="M9633" t="s">
        <v>11396</v>
      </c>
      <c r="N9633" t="s">
        <v>14827</v>
      </c>
      <c r="O9633" t="s">
        <v>10871</v>
      </c>
      <c r="P9633" t="s">
        <v>10876</v>
      </c>
    </row>
    <row r="9634" spans="1:16" x14ac:dyDescent="0.3">
      <c r="A9634" t="s">
        <v>7999</v>
      </c>
      <c r="B9634" s="2" t="str">
        <f t="shared" si="452"/>
        <v>7324</v>
      </c>
      <c r="C9634" s="2">
        <f t="shared" si="450"/>
        <v>7324</v>
      </c>
      <c r="D9634" t="str">
        <f>VLOOKUP(C9634,'Cost Centre'!A:B,2,)</f>
        <v>Engineering services</v>
      </c>
      <c r="E9634" t="str">
        <f t="shared" si="451"/>
        <v>2</v>
      </c>
      <c r="F9634" t="s">
        <v>10877</v>
      </c>
      <c r="G9634" s="2">
        <v>0</v>
      </c>
      <c r="H9634" s="2">
        <v>143678.44</v>
      </c>
      <c r="I9634" s="2">
        <v>0</v>
      </c>
      <c r="J9634" s="105">
        <f>SUMIF([1]MMM!$A:$A,A9634,[1]MMM!$F:$F)</f>
        <v>143678.44</v>
      </c>
      <c r="K9634" s="2" t="s">
        <v>10</v>
      </c>
      <c r="L9634" s="2">
        <v>144453</v>
      </c>
      <c r="M9634" t="s">
        <v>11396</v>
      </c>
      <c r="N9634" t="s">
        <v>14827</v>
      </c>
      <c r="O9634" t="s">
        <v>10871</v>
      </c>
      <c r="P9634" t="s">
        <v>10876</v>
      </c>
    </row>
    <row r="9635" spans="1:16" x14ac:dyDescent="0.3">
      <c r="A9635" t="s">
        <v>8000</v>
      </c>
      <c r="B9635" s="2" t="str">
        <f t="shared" si="452"/>
        <v>7324</v>
      </c>
      <c r="C9635" s="2">
        <f t="shared" si="450"/>
        <v>7324</v>
      </c>
      <c r="D9635" t="str">
        <f>VLOOKUP(C9635,'Cost Centre'!A:B,2,)</f>
        <v>Engineering services</v>
      </c>
      <c r="E9635" t="str">
        <f t="shared" si="451"/>
        <v>2</v>
      </c>
      <c r="F9635" t="s">
        <v>69</v>
      </c>
      <c r="G9635" s="2">
        <v>0</v>
      </c>
      <c r="H9635" s="2">
        <v>326459.96000000002</v>
      </c>
      <c r="I9635" s="2">
        <v>0</v>
      </c>
      <c r="J9635" s="105">
        <f>SUMIF([1]MMM!$A:$A,A9635,[1]MMM!$F:$F)</f>
        <v>344376.04</v>
      </c>
      <c r="K9635" s="2" t="s">
        <v>10</v>
      </c>
      <c r="L9635" s="2">
        <v>342858</v>
      </c>
      <c r="M9635" t="s">
        <v>11396</v>
      </c>
      <c r="N9635" t="s">
        <v>14827</v>
      </c>
      <c r="O9635" t="s">
        <v>10871</v>
      </c>
      <c r="P9635" t="s">
        <v>10876</v>
      </c>
    </row>
    <row r="9636" spans="1:16" x14ac:dyDescent="0.3">
      <c r="A9636" t="s">
        <v>8001</v>
      </c>
      <c r="B9636" s="2" t="str">
        <f t="shared" si="452"/>
        <v>7324</v>
      </c>
      <c r="C9636" s="2">
        <f t="shared" si="450"/>
        <v>7324</v>
      </c>
      <c r="D9636" t="str">
        <f>VLOOKUP(C9636,'Cost Centre'!A:B,2,)</f>
        <v>Engineering services</v>
      </c>
      <c r="E9636" t="str">
        <f t="shared" si="451"/>
        <v>2</v>
      </c>
      <c r="F9636" t="s">
        <v>70</v>
      </c>
      <c r="G9636" s="2">
        <v>0</v>
      </c>
      <c r="H9636" s="2">
        <v>15791.9</v>
      </c>
      <c r="I9636" s="2">
        <v>0</v>
      </c>
      <c r="J9636" s="105">
        <f>SUMIF([1]MMM!$A:$A,A9636,[1]MMM!$F:$F)</f>
        <v>17039.18</v>
      </c>
      <c r="K9636" s="2" t="s">
        <v>10</v>
      </c>
      <c r="L9636" s="2">
        <v>19130</v>
      </c>
      <c r="M9636" t="s">
        <v>11396</v>
      </c>
      <c r="N9636" t="s">
        <v>14827</v>
      </c>
      <c r="O9636" t="s">
        <v>10871</v>
      </c>
      <c r="P9636" t="s">
        <v>10876</v>
      </c>
    </row>
    <row r="9637" spans="1:16" x14ac:dyDescent="0.3">
      <c r="A9637" t="s">
        <v>8002</v>
      </c>
      <c r="B9637" s="2" t="str">
        <f t="shared" si="452"/>
        <v>7324</v>
      </c>
      <c r="C9637" s="2">
        <f t="shared" si="450"/>
        <v>7324</v>
      </c>
      <c r="D9637" t="str">
        <f>VLOOKUP(C9637,'Cost Centre'!A:B,2,)</f>
        <v>Engineering services</v>
      </c>
      <c r="E9637" t="str">
        <f t="shared" si="451"/>
        <v>2</v>
      </c>
      <c r="F9637" t="s">
        <v>394</v>
      </c>
      <c r="G9637" s="2">
        <v>0</v>
      </c>
      <c r="H9637" s="2">
        <v>396021.1</v>
      </c>
      <c r="I9637" s="2">
        <v>0</v>
      </c>
      <c r="J9637" s="105">
        <f>SUMIF([1]MMM!$A:$A,A9637,[1]MMM!$F:$F)</f>
        <v>396021.1</v>
      </c>
      <c r="K9637" s="2" t="s">
        <v>10</v>
      </c>
      <c r="L9637" s="2">
        <v>87809</v>
      </c>
      <c r="M9637" t="s">
        <v>11396</v>
      </c>
      <c r="N9637" t="s">
        <v>14827</v>
      </c>
      <c r="O9637" t="s">
        <v>10871</v>
      </c>
      <c r="P9637" t="s">
        <v>10878</v>
      </c>
    </row>
    <row r="9638" spans="1:16" x14ac:dyDescent="0.3">
      <c r="A9638" t="s">
        <v>8003</v>
      </c>
      <c r="B9638" s="2" t="str">
        <f t="shared" si="452"/>
        <v>7324</v>
      </c>
      <c r="C9638" s="2">
        <f t="shared" si="450"/>
        <v>7324</v>
      </c>
      <c r="D9638" t="str">
        <f>VLOOKUP(C9638,'Cost Centre'!A:B,2,)</f>
        <v>Engineering services</v>
      </c>
      <c r="E9638" t="str">
        <f t="shared" si="451"/>
        <v>2</v>
      </c>
      <c r="F9638" t="s">
        <v>225</v>
      </c>
      <c r="G9638" s="2">
        <v>0</v>
      </c>
      <c r="H9638" s="2">
        <v>0</v>
      </c>
      <c r="I9638" s="2">
        <v>0</v>
      </c>
      <c r="J9638" s="105">
        <f>SUMIF([1]MMM!$A:$A,A9638,[1]MMM!$F:$F)</f>
        <v>0</v>
      </c>
      <c r="K9638" s="2" t="s">
        <v>10</v>
      </c>
      <c r="L9638" s="2">
        <v>0</v>
      </c>
      <c r="M9638" t="s">
        <v>11396</v>
      </c>
      <c r="N9638" t="s">
        <v>14827</v>
      </c>
      <c r="O9638" t="s">
        <v>10871</v>
      </c>
      <c r="P9638" t="s">
        <v>10878</v>
      </c>
    </row>
    <row r="9639" spans="1:16" x14ac:dyDescent="0.3">
      <c r="A9639" t="s">
        <v>8004</v>
      </c>
      <c r="B9639" s="2" t="str">
        <f t="shared" si="452"/>
        <v>7324</v>
      </c>
      <c r="C9639" s="2">
        <f t="shared" si="450"/>
        <v>7324</v>
      </c>
      <c r="D9639" t="str">
        <f>VLOOKUP(C9639,'Cost Centre'!A:B,2,)</f>
        <v>Engineering services</v>
      </c>
      <c r="E9639" t="str">
        <f t="shared" si="451"/>
        <v>2</v>
      </c>
      <c r="F9639" t="s">
        <v>227</v>
      </c>
      <c r="G9639" s="2">
        <v>0</v>
      </c>
      <c r="H9639" s="2">
        <v>0</v>
      </c>
      <c r="I9639" s="2">
        <v>0</v>
      </c>
      <c r="J9639" s="105">
        <f>SUMIF([1]MMM!$A:$A,A9639,[1]MMM!$F:$F)</f>
        <v>0</v>
      </c>
      <c r="K9639" s="2" t="s">
        <v>10</v>
      </c>
      <c r="L9639" s="2">
        <v>905656</v>
      </c>
      <c r="M9639" t="s">
        <v>11396</v>
      </c>
      <c r="N9639" t="s">
        <v>14827</v>
      </c>
      <c r="O9639" t="s">
        <v>10871</v>
      </c>
      <c r="P9639" t="s">
        <v>10879</v>
      </c>
    </row>
    <row r="9640" spans="1:16" x14ac:dyDescent="0.3">
      <c r="A9640" t="s">
        <v>8005</v>
      </c>
      <c r="B9640" s="2" t="str">
        <f t="shared" si="452"/>
        <v>7324</v>
      </c>
      <c r="C9640" s="2">
        <f t="shared" si="450"/>
        <v>7324</v>
      </c>
      <c r="D9640" t="str">
        <f>VLOOKUP(C9640,'Cost Centre'!A:B,2,)</f>
        <v>Engineering services</v>
      </c>
      <c r="E9640" t="str">
        <f t="shared" si="451"/>
        <v>2</v>
      </c>
      <c r="F9640" t="s">
        <v>2224</v>
      </c>
      <c r="G9640" s="2">
        <v>0</v>
      </c>
      <c r="H9640" s="2">
        <v>0</v>
      </c>
      <c r="I9640" s="2">
        <v>0</v>
      </c>
      <c r="J9640" s="105">
        <f>SUMIF([1]MMM!$A:$A,A9640,[1]MMM!$F:$F)</f>
        <v>0</v>
      </c>
      <c r="K9640" s="2" t="s">
        <v>10</v>
      </c>
      <c r="L9640" s="2">
        <v>82</v>
      </c>
      <c r="M9640" t="s">
        <v>11396</v>
      </c>
      <c r="N9640" t="s">
        <v>14827</v>
      </c>
      <c r="O9640" t="s">
        <v>10871</v>
      </c>
      <c r="P9640" t="s">
        <v>10879</v>
      </c>
    </row>
    <row r="9641" spans="1:16" x14ac:dyDescent="0.3">
      <c r="A9641" t="s">
        <v>8006</v>
      </c>
      <c r="B9641" s="2" t="str">
        <f t="shared" si="452"/>
        <v>7324</v>
      </c>
      <c r="C9641" s="2">
        <f t="shared" si="450"/>
        <v>7324</v>
      </c>
      <c r="D9641" t="str">
        <f>VLOOKUP(C9641,'Cost Centre'!A:B,2,)</f>
        <v>Engineering services</v>
      </c>
      <c r="E9641" t="str">
        <f t="shared" si="451"/>
        <v>2</v>
      </c>
      <c r="F9641" t="s">
        <v>2224</v>
      </c>
      <c r="G9641" s="2">
        <v>0</v>
      </c>
      <c r="H9641" s="2">
        <v>2591265.36</v>
      </c>
      <c r="I9641" s="2">
        <v>0</v>
      </c>
      <c r="J9641" s="105">
        <f>SUMIF([1]MMM!$A:$A,A9641,[1]MMM!$F:$F)</f>
        <v>2591265.36</v>
      </c>
      <c r="K9641" s="2" t="s">
        <v>10</v>
      </c>
      <c r="L9641" s="2">
        <v>2877104</v>
      </c>
      <c r="M9641" t="s">
        <v>11396</v>
      </c>
      <c r="N9641" t="s">
        <v>14827</v>
      </c>
      <c r="O9641" t="s">
        <v>10871</v>
      </c>
      <c r="P9641" t="s">
        <v>10879</v>
      </c>
    </row>
    <row r="9642" spans="1:16" x14ac:dyDescent="0.3">
      <c r="A9642" t="s">
        <v>8007</v>
      </c>
      <c r="B9642" s="2" t="str">
        <f t="shared" si="452"/>
        <v>7324</v>
      </c>
      <c r="C9642" s="2">
        <f t="shared" si="450"/>
        <v>7324</v>
      </c>
      <c r="D9642" t="str">
        <f>VLOOKUP(C9642,'Cost Centre'!A:B,2,)</f>
        <v>Engineering services</v>
      </c>
      <c r="E9642" t="str">
        <f t="shared" si="451"/>
        <v>2</v>
      </c>
      <c r="F9642" t="s">
        <v>2224</v>
      </c>
      <c r="G9642" s="2">
        <v>0</v>
      </c>
      <c r="H9642" s="2">
        <v>0</v>
      </c>
      <c r="I9642" s="2">
        <v>0</v>
      </c>
      <c r="J9642" s="105">
        <f>SUMIF([1]MMM!$A:$A,A9642,[1]MMM!$F:$F)</f>
        <v>0</v>
      </c>
      <c r="K9642" s="2" t="s">
        <v>10</v>
      </c>
      <c r="L9642" s="2">
        <v>49</v>
      </c>
      <c r="M9642" t="s">
        <v>11396</v>
      </c>
      <c r="N9642" t="s">
        <v>14827</v>
      </c>
      <c r="O9642" t="s">
        <v>10871</v>
      </c>
      <c r="P9642" t="s">
        <v>10879</v>
      </c>
    </row>
    <row r="9643" spans="1:16" x14ac:dyDescent="0.3">
      <c r="A9643" t="s">
        <v>8008</v>
      </c>
      <c r="B9643" s="2" t="str">
        <f t="shared" si="452"/>
        <v>7324</v>
      </c>
      <c r="C9643" s="2">
        <f t="shared" si="450"/>
        <v>7324</v>
      </c>
      <c r="D9643" t="str">
        <f>VLOOKUP(C9643,'Cost Centre'!A:B,2,)</f>
        <v>Engineering services</v>
      </c>
      <c r="E9643" t="str">
        <f t="shared" si="451"/>
        <v>2</v>
      </c>
      <c r="F9643" t="s">
        <v>2224</v>
      </c>
      <c r="G9643" s="2">
        <v>0</v>
      </c>
      <c r="H9643" s="2">
        <v>5635692.2400000002</v>
      </c>
      <c r="I9643" s="2">
        <v>0</v>
      </c>
      <c r="J9643" s="105">
        <f>SUMIF([1]MMM!$A:$A,A9643,[1]MMM!$F:$F)</f>
        <v>5635692.2400000002</v>
      </c>
      <c r="K9643" s="2" t="s">
        <v>10</v>
      </c>
      <c r="L9643" s="2">
        <v>7844944</v>
      </c>
      <c r="M9643" t="s">
        <v>11396</v>
      </c>
      <c r="N9643" t="s">
        <v>14827</v>
      </c>
      <c r="O9643" t="s">
        <v>10871</v>
      </c>
      <c r="P9643" t="s">
        <v>10879</v>
      </c>
    </row>
    <row r="9644" spans="1:16" x14ac:dyDescent="0.3">
      <c r="A9644" t="s">
        <v>8009</v>
      </c>
      <c r="B9644" s="2" t="str">
        <f t="shared" si="452"/>
        <v>7324</v>
      </c>
      <c r="C9644" s="2">
        <f t="shared" si="450"/>
        <v>7324</v>
      </c>
      <c r="D9644" t="str">
        <f>VLOOKUP(C9644,'Cost Centre'!A:B,2,)</f>
        <v>Engineering services</v>
      </c>
      <c r="E9644" t="str">
        <f t="shared" si="451"/>
        <v>2</v>
      </c>
      <c r="F9644" t="s">
        <v>205</v>
      </c>
      <c r="G9644" s="2">
        <v>0</v>
      </c>
      <c r="H9644" s="2">
        <v>0</v>
      </c>
      <c r="I9644" s="2">
        <v>0</v>
      </c>
      <c r="J9644" s="105">
        <f>SUMIF([1]MMM!$A:$A,A9644,[1]MMM!$F:$F)</f>
        <v>0</v>
      </c>
      <c r="K9644" s="2" t="s">
        <v>10</v>
      </c>
      <c r="L9644" s="2">
        <v>98223</v>
      </c>
      <c r="M9644" t="s">
        <v>11396</v>
      </c>
      <c r="N9644" t="s">
        <v>14827</v>
      </c>
      <c r="O9644" t="s">
        <v>10871</v>
      </c>
      <c r="P9644" t="s">
        <v>10879</v>
      </c>
    </row>
    <row r="9645" spans="1:16" x14ac:dyDescent="0.3">
      <c r="A9645" t="s">
        <v>8010</v>
      </c>
      <c r="B9645" s="2" t="str">
        <f t="shared" si="452"/>
        <v>7324</v>
      </c>
      <c r="C9645" s="2">
        <f t="shared" si="450"/>
        <v>7324</v>
      </c>
      <c r="D9645" t="str">
        <f>VLOOKUP(C9645,'Cost Centre'!A:B,2,)</f>
        <v>Engineering services</v>
      </c>
      <c r="E9645" t="str">
        <f t="shared" si="451"/>
        <v>2</v>
      </c>
      <c r="F9645" t="s">
        <v>228</v>
      </c>
      <c r="G9645" s="2">
        <v>0</v>
      </c>
      <c r="H9645" s="2">
        <v>0</v>
      </c>
      <c r="I9645" s="2">
        <v>0</v>
      </c>
      <c r="J9645" s="105">
        <f>SUMIF([1]MMM!$A:$A,A9645,[1]MMM!$F:$F)</f>
        <v>0</v>
      </c>
      <c r="K9645" s="2" t="s">
        <v>10</v>
      </c>
      <c r="L9645" s="2">
        <v>29553</v>
      </c>
      <c r="M9645" t="s">
        <v>11396</v>
      </c>
      <c r="N9645" t="s">
        <v>14827</v>
      </c>
      <c r="O9645" t="s">
        <v>10871</v>
      </c>
      <c r="P9645" t="s">
        <v>10879</v>
      </c>
    </row>
    <row r="9646" spans="1:16" x14ac:dyDescent="0.3">
      <c r="A9646" t="s">
        <v>8011</v>
      </c>
      <c r="B9646" s="2" t="str">
        <f t="shared" si="452"/>
        <v>7324</v>
      </c>
      <c r="C9646" s="2">
        <f t="shared" si="450"/>
        <v>7324</v>
      </c>
      <c r="D9646" t="str">
        <f>VLOOKUP(C9646,'Cost Centre'!A:B,2,)</f>
        <v>Engineering services</v>
      </c>
      <c r="E9646" t="str">
        <f t="shared" si="451"/>
        <v>2</v>
      </c>
      <c r="F9646" t="s">
        <v>228</v>
      </c>
      <c r="G9646" s="2">
        <v>0</v>
      </c>
      <c r="H9646" s="2">
        <v>0</v>
      </c>
      <c r="I9646" s="2">
        <v>0</v>
      </c>
      <c r="J9646" s="105">
        <f>SUMIF([1]MMM!$A:$A,A9646,[1]MMM!$F:$F)</f>
        <v>0</v>
      </c>
      <c r="K9646" s="2" t="s">
        <v>10</v>
      </c>
      <c r="L9646" s="2">
        <v>29553</v>
      </c>
      <c r="M9646" t="s">
        <v>11396</v>
      </c>
      <c r="N9646" t="s">
        <v>14827</v>
      </c>
      <c r="O9646" t="s">
        <v>10871</v>
      </c>
      <c r="P9646" t="s">
        <v>10879</v>
      </c>
    </row>
    <row r="9647" spans="1:16" x14ac:dyDescent="0.3">
      <c r="A9647" t="s">
        <v>8012</v>
      </c>
      <c r="B9647" s="2" t="str">
        <f t="shared" si="452"/>
        <v>7324</v>
      </c>
      <c r="C9647" s="2">
        <f t="shared" si="450"/>
        <v>7324</v>
      </c>
      <c r="D9647" t="str">
        <f>VLOOKUP(C9647,'Cost Centre'!A:B,2,)</f>
        <v>Engineering services</v>
      </c>
      <c r="E9647" t="str">
        <f t="shared" si="451"/>
        <v>2</v>
      </c>
      <c r="F9647" t="s">
        <v>11450</v>
      </c>
      <c r="G9647" s="2">
        <v>0</v>
      </c>
      <c r="H9647" s="2">
        <v>0</v>
      </c>
      <c r="I9647" s="2">
        <v>0</v>
      </c>
      <c r="J9647" s="105">
        <f>SUMIF([1]MMM!$A:$A,A9647,[1]MMM!$F:$F)</f>
        <v>0</v>
      </c>
      <c r="K9647" s="2" t="s">
        <v>10</v>
      </c>
      <c r="L9647" s="2">
        <v>0</v>
      </c>
      <c r="M9647" t="s">
        <v>11396</v>
      </c>
      <c r="N9647" t="s">
        <v>14827</v>
      </c>
      <c r="O9647" t="s">
        <v>10871</v>
      </c>
      <c r="P9647" t="s">
        <v>10881</v>
      </c>
    </row>
    <row r="9648" spans="1:16" x14ac:dyDescent="0.3">
      <c r="A9648" t="s">
        <v>8013</v>
      </c>
      <c r="B9648" s="2" t="str">
        <f t="shared" si="452"/>
        <v>7324</v>
      </c>
      <c r="C9648" s="2">
        <f t="shared" si="450"/>
        <v>7324</v>
      </c>
      <c r="D9648" t="str">
        <f>VLOOKUP(C9648,'Cost Centre'!A:B,2,)</f>
        <v>Engineering services</v>
      </c>
      <c r="E9648" t="str">
        <f t="shared" si="451"/>
        <v>2</v>
      </c>
      <c r="F9648" t="s">
        <v>83</v>
      </c>
      <c r="G9648" s="2">
        <v>0</v>
      </c>
      <c r="H9648" s="2">
        <v>0</v>
      </c>
      <c r="I9648" s="2">
        <v>0</v>
      </c>
      <c r="J9648" s="105">
        <f>SUMIF([1]MMM!$A:$A,A9648,[1]MMM!$F:$F)</f>
        <v>0</v>
      </c>
      <c r="K9648" s="2" t="s">
        <v>10</v>
      </c>
      <c r="L9648" s="2">
        <v>533</v>
      </c>
      <c r="M9648" t="s">
        <v>11396</v>
      </c>
      <c r="N9648" t="s">
        <v>14827</v>
      </c>
      <c r="O9648" t="s">
        <v>10871</v>
      </c>
      <c r="P9648" t="s">
        <v>10881</v>
      </c>
    </row>
    <row r="9649" spans="1:16" x14ac:dyDescent="0.3">
      <c r="A9649" t="s">
        <v>8014</v>
      </c>
      <c r="B9649" s="2" t="str">
        <f t="shared" si="452"/>
        <v>7324</v>
      </c>
      <c r="C9649" s="2">
        <f t="shared" si="450"/>
        <v>7324</v>
      </c>
      <c r="D9649" t="str">
        <f>VLOOKUP(C9649,'Cost Centre'!A:B,2,)</f>
        <v>Engineering services</v>
      </c>
      <c r="E9649" t="str">
        <f t="shared" si="451"/>
        <v>2</v>
      </c>
      <c r="F9649" t="s">
        <v>230</v>
      </c>
      <c r="G9649" s="2">
        <v>0</v>
      </c>
      <c r="H9649" s="2">
        <v>0</v>
      </c>
      <c r="I9649" s="2">
        <v>0</v>
      </c>
      <c r="J9649" s="105">
        <f>SUMIF([1]MMM!$A:$A,A9649,[1]MMM!$F:$F)</f>
        <v>0</v>
      </c>
      <c r="K9649" s="2" t="s">
        <v>10</v>
      </c>
      <c r="L9649" s="2">
        <v>16043</v>
      </c>
      <c r="M9649" t="s">
        <v>11396</v>
      </c>
      <c r="N9649" t="s">
        <v>14827</v>
      </c>
      <c r="O9649" t="s">
        <v>10871</v>
      </c>
      <c r="P9649" t="s">
        <v>10881</v>
      </c>
    </row>
    <row r="9650" spans="1:16" x14ac:dyDescent="0.3">
      <c r="A9650" t="s">
        <v>8015</v>
      </c>
      <c r="B9650" s="2" t="str">
        <f t="shared" si="452"/>
        <v>7324</v>
      </c>
      <c r="C9650" s="2">
        <f t="shared" si="450"/>
        <v>7324</v>
      </c>
      <c r="D9650" t="str">
        <f>VLOOKUP(C9650,'Cost Centre'!A:B,2,)</f>
        <v>Engineering services</v>
      </c>
      <c r="E9650" t="str">
        <f t="shared" si="451"/>
        <v>2</v>
      </c>
      <c r="F9650" t="s">
        <v>92</v>
      </c>
      <c r="G9650" s="2">
        <v>0</v>
      </c>
      <c r="H9650" s="2">
        <v>0</v>
      </c>
      <c r="I9650" s="2">
        <v>0</v>
      </c>
      <c r="J9650" s="105">
        <f>SUMIF([1]MMM!$A:$A,A9650,[1]MMM!$F:$F)</f>
        <v>0</v>
      </c>
      <c r="K9650" s="2" t="s">
        <v>10</v>
      </c>
      <c r="L9650" s="2">
        <v>9999</v>
      </c>
      <c r="M9650" t="s">
        <v>11396</v>
      </c>
      <c r="N9650" t="s">
        <v>14827</v>
      </c>
      <c r="O9650" t="s">
        <v>10871</v>
      </c>
      <c r="P9650" t="s">
        <v>10881</v>
      </c>
    </row>
    <row r="9651" spans="1:16" x14ac:dyDescent="0.3">
      <c r="A9651" t="s">
        <v>8016</v>
      </c>
      <c r="B9651" s="2" t="str">
        <f t="shared" si="452"/>
        <v>7324</v>
      </c>
      <c r="C9651" s="2">
        <f t="shared" si="450"/>
        <v>7324</v>
      </c>
      <c r="D9651" t="str">
        <f>VLOOKUP(C9651,'Cost Centre'!A:B,2,)</f>
        <v>Engineering services</v>
      </c>
      <c r="E9651" t="str">
        <f t="shared" si="451"/>
        <v>2</v>
      </c>
      <c r="F9651" t="s">
        <v>93</v>
      </c>
      <c r="G9651" s="2">
        <v>0</v>
      </c>
      <c r="H9651" s="2">
        <v>28371.73</v>
      </c>
      <c r="I9651" s="2">
        <v>0</v>
      </c>
      <c r="J9651" s="105">
        <f>SUMIF([1]MMM!$A:$A,A9651,[1]MMM!$F:$F)</f>
        <v>30102.65</v>
      </c>
      <c r="K9651" s="2" t="s">
        <v>10</v>
      </c>
      <c r="L9651" s="2">
        <v>111356</v>
      </c>
      <c r="M9651" t="s">
        <v>11396</v>
      </c>
      <c r="N9651" t="s">
        <v>14827</v>
      </c>
      <c r="O9651" t="s">
        <v>10871</v>
      </c>
      <c r="P9651" t="s">
        <v>10881</v>
      </c>
    </row>
    <row r="9652" spans="1:16" x14ac:dyDescent="0.3">
      <c r="A9652" t="s">
        <v>8017</v>
      </c>
      <c r="B9652" s="2" t="str">
        <f t="shared" si="452"/>
        <v>7324</v>
      </c>
      <c r="C9652" s="2">
        <f t="shared" si="450"/>
        <v>7324</v>
      </c>
      <c r="D9652" t="str">
        <f>VLOOKUP(C9652,'Cost Centre'!A:B,2,)</f>
        <v>Engineering services</v>
      </c>
      <c r="E9652" t="str">
        <f t="shared" si="451"/>
        <v>2</v>
      </c>
      <c r="F9652" t="s">
        <v>164</v>
      </c>
      <c r="G9652" s="2">
        <v>0</v>
      </c>
      <c r="H9652" s="2">
        <v>0</v>
      </c>
      <c r="I9652" s="2">
        <v>0</v>
      </c>
      <c r="J9652" s="105">
        <f>SUMIF([1]MMM!$A:$A,A9652,[1]MMM!$F:$F)</f>
        <v>0</v>
      </c>
      <c r="K9652" s="2" t="s">
        <v>10</v>
      </c>
      <c r="L9652" s="2">
        <v>666</v>
      </c>
      <c r="M9652" t="s">
        <v>11396</v>
      </c>
      <c r="N9652" t="s">
        <v>14827</v>
      </c>
      <c r="O9652" t="s">
        <v>10871</v>
      </c>
      <c r="P9652" t="s">
        <v>10881</v>
      </c>
    </row>
    <row r="9653" spans="1:16" x14ac:dyDescent="0.3">
      <c r="A9653" t="s">
        <v>8018</v>
      </c>
      <c r="B9653" s="2" t="str">
        <f t="shared" si="452"/>
        <v>7324</v>
      </c>
      <c r="C9653" s="2">
        <f t="shared" si="450"/>
        <v>7324</v>
      </c>
      <c r="D9653" t="str">
        <f>VLOOKUP(C9653,'Cost Centre'!A:B,2,)</f>
        <v>Engineering services</v>
      </c>
      <c r="E9653" t="str">
        <f t="shared" si="451"/>
        <v>2</v>
      </c>
      <c r="F9653" t="s">
        <v>10882</v>
      </c>
      <c r="G9653" s="2">
        <v>0</v>
      </c>
      <c r="H9653" s="2">
        <v>0</v>
      </c>
      <c r="I9653" s="2">
        <v>0</v>
      </c>
      <c r="J9653" s="105">
        <f>SUMIF([1]MMM!$A:$A,A9653,[1]MMM!$F:$F)</f>
        <v>0</v>
      </c>
      <c r="K9653" s="2" t="s">
        <v>10</v>
      </c>
      <c r="L9653" s="2">
        <v>16664</v>
      </c>
      <c r="M9653" t="s">
        <v>11396</v>
      </c>
      <c r="N9653" t="s">
        <v>14827</v>
      </c>
      <c r="O9653" t="s">
        <v>10871</v>
      </c>
      <c r="P9653" t="s">
        <v>10881</v>
      </c>
    </row>
    <row r="9654" spans="1:16" x14ac:dyDescent="0.3">
      <c r="A9654" t="s">
        <v>8019</v>
      </c>
      <c r="B9654" s="2" t="str">
        <f t="shared" si="452"/>
        <v>7324</v>
      </c>
      <c r="C9654" s="2">
        <f t="shared" si="450"/>
        <v>7324</v>
      </c>
      <c r="D9654" t="str">
        <f>VLOOKUP(C9654,'Cost Centre'!A:B,2,)</f>
        <v>Engineering services</v>
      </c>
      <c r="E9654" t="str">
        <f t="shared" si="451"/>
        <v>2</v>
      </c>
      <c r="F9654" t="s">
        <v>10883</v>
      </c>
      <c r="G9654" s="2">
        <v>0</v>
      </c>
      <c r="H9654" s="2">
        <v>0</v>
      </c>
      <c r="I9654" s="2">
        <v>0</v>
      </c>
      <c r="J9654" s="105">
        <f>SUMIF([1]MMM!$A:$A,A9654,[1]MMM!$F:$F)</f>
        <v>0</v>
      </c>
      <c r="K9654" s="2" t="s">
        <v>10</v>
      </c>
      <c r="L9654" s="2">
        <v>3333</v>
      </c>
      <c r="M9654" t="s">
        <v>11396</v>
      </c>
      <c r="N9654" t="s">
        <v>14827</v>
      </c>
      <c r="O9654" t="s">
        <v>10871</v>
      </c>
      <c r="P9654" t="s">
        <v>10881</v>
      </c>
    </row>
    <row r="9655" spans="1:16" x14ac:dyDescent="0.3">
      <c r="A9655" t="s">
        <v>8020</v>
      </c>
      <c r="B9655" s="2" t="str">
        <f t="shared" si="452"/>
        <v>7324</v>
      </c>
      <c r="C9655" s="2">
        <f t="shared" si="450"/>
        <v>7324</v>
      </c>
      <c r="D9655" t="str">
        <f>VLOOKUP(C9655,'Cost Centre'!A:B,2,)</f>
        <v>Engineering services</v>
      </c>
      <c r="E9655" t="str">
        <f t="shared" si="451"/>
        <v>2</v>
      </c>
      <c r="F9655" t="s">
        <v>103</v>
      </c>
      <c r="G9655" s="2">
        <v>0</v>
      </c>
      <c r="H9655" s="2">
        <v>0</v>
      </c>
      <c r="I9655" s="2">
        <v>0</v>
      </c>
      <c r="J9655" s="105">
        <f>SUMIF([1]MMM!$A:$A,A9655,[1]MMM!$F:$F)</f>
        <v>0</v>
      </c>
      <c r="K9655" s="2" t="s">
        <v>10</v>
      </c>
      <c r="L9655" s="2">
        <v>2000</v>
      </c>
      <c r="M9655" t="s">
        <v>11396</v>
      </c>
      <c r="N9655" t="s">
        <v>14827</v>
      </c>
      <c r="O9655" t="s">
        <v>10871</v>
      </c>
      <c r="P9655" t="s">
        <v>10881</v>
      </c>
    </row>
    <row r="9656" spans="1:16" x14ac:dyDescent="0.3">
      <c r="A9656" t="s">
        <v>8021</v>
      </c>
      <c r="B9656" s="2" t="str">
        <f t="shared" si="452"/>
        <v>7324</v>
      </c>
      <c r="C9656" s="2">
        <f t="shared" si="450"/>
        <v>7324</v>
      </c>
      <c r="D9656" t="str">
        <f>VLOOKUP(C9656,'Cost Centre'!A:B,2,)</f>
        <v>Engineering services</v>
      </c>
      <c r="E9656" t="str">
        <f t="shared" si="451"/>
        <v>2</v>
      </c>
      <c r="F9656" t="s">
        <v>104</v>
      </c>
      <c r="G9656" s="2">
        <v>0</v>
      </c>
      <c r="H9656" s="2">
        <v>0</v>
      </c>
      <c r="I9656" s="2">
        <v>0</v>
      </c>
      <c r="J9656" s="105">
        <f>SUMIF([1]MMM!$A:$A,A9656,[1]MMM!$F:$F)</f>
        <v>0</v>
      </c>
      <c r="K9656" s="2" t="s">
        <v>10</v>
      </c>
      <c r="L9656" s="2">
        <v>666</v>
      </c>
      <c r="M9656" t="s">
        <v>11396</v>
      </c>
      <c r="N9656" t="s">
        <v>14827</v>
      </c>
      <c r="O9656" t="s">
        <v>10871</v>
      </c>
      <c r="P9656" t="s">
        <v>10881</v>
      </c>
    </row>
    <row r="9657" spans="1:16" x14ac:dyDescent="0.3">
      <c r="A9657" t="s">
        <v>8022</v>
      </c>
      <c r="B9657" s="2" t="str">
        <f t="shared" si="452"/>
        <v>7324</v>
      </c>
      <c r="C9657" s="2">
        <f t="shared" si="450"/>
        <v>7324</v>
      </c>
      <c r="D9657" t="str">
        <f>VLOOKUP(C9657,'Cost Centre'!A:B,2,)</f>
        <v>Engineering services</v>
      </c>
      <c r="E9657" t="str">
        <f t="shared" si="451"/>
        <v>2</v>
      </c>
      <c r="F9657" t="s">
        <v>105</v>
      </c>
      <c r="G9657" s="2">
        <v>0</v>
      </c>
      <c r="H9657" s="2">
        <v>0</v>
      </c>
      <c r="I9657" s="2">
        <v>0</v>
      </c>
      <c r="J9657" s="105">
        <f>SUMIF([1]MMM!$A:$A,A9657,[1]MMM!$F:$F)</f>
        <v>0</v>
      </c>
      <c r="K9657" s="2" t="s">
        <v>10</v>
      </c>
      <c r="L9657" s="2">
        <v>6666</v>
      </c>
      <c r="M9657" t="s">
        <v>11396</v>
      </c>
      <c r="N9657" t="s">
        <v>14827</v>
      </c>
      <c r="O9657" t="s">
        <v>10871</v>
      </c>
      <c r="P9657" t="s">
        <v>10881</v>
      </c>
    </row>
    <row r="9658" spans="1:16" x14ac:dyDescent="0.3">
      <c r="A9658" t="s">
        <v>8023</v>
      </c>
      <c r="B9658" s="2" t="str">
        <f t="shared" si="452"/>
        <v>7324</v>
      </c>
      <c r="C9658" s="2">
        <f t="shared" si="450"/>
        <v>7324</v>
      </c>
      <c r="D9658" t="str">
        <f>VLOOKUP(C9658,'Cost Centre'!A:B,2,)</f>
        <v>Engineering services</v>
      </c>
      <c r="E9658" t="str">
        <f t="shared" si="451"/>
        <v>2</v>
      </c>
      <c r="F9658" t="s">
        <v>10884</v>
      </c>
      <c r="G9658" s="2">
        <v>0</v>
      </c>
      <c r="H9658" s="2">
        <v>0</v>
      </c>
      <c r="I9658" s="2">
        <v>0</v>
      </c>
      <c r="J9658" s="105">
        <f>SUMIF([1]MMM!$A:$A,A9658,[1]MMM!$F:$F)</f>
        <v>0</v>
      </c>
      <c r="K9658" s="2" t="s">
        <v>10</v>
      </c>
      <c r="L9658" s="2">
        <v>26663</v>
      </c>
      <c r="M9658" t="s">
        <v>11396</v>
      </c>
      <c r="N9658" t="s">
        <v>14827</v>
      </c>
      <c r="O9658" t="s">
        <v>10871</v>
      </c>
      <c r="P9658" t="s">
        <v>10881</v>
      </c>
    </row>
    <row r="9659" spans="1:16" x14ac:dyDescent="0.3">
      <c r="A9659" t="s">
        <v>8024</v>
      </c>
      <c r="B9659" s="2" t="str">
        <f t="shared" si="452"/>
        <v>7324</v>
      </c>
      <c r="C9659" s="2">
        <f t="shared" si="450"/>
        <v>7324</v>
      </c>
      <c r="D9659" t="str">
        <f>VLOOKUP(C9659,'Cost Centre'!A:B,2,)</f>
        <v>Engineering services</v>
      </c>
      <c r="E9659" t="str">
        <f t="shared" si="451"/>
        <v>2</v>
      </c>
      <c r="F9659" t="s">
        <v>131</v>
      </c>
      <c r="G9659" s="2">
        <v>0</v>
      </c>
      <c r="H9659" s="2">
        <v>81364.789999999994</v>
      </c>
      <c r="I9659" s="2">
        <v>0</v>
      </c>
      <c r="J9659" s="105">
        <f>SUMIF([1]MMM!$A:$A,A9659,[1]MMM!$F:$F)</f>
        <v>81364.789999999994</v>
      </c>
      <c r="K9659" s="2" t="s">
        <v>10</v>
      </c>
      <c r="L9659" s="2">
        <v>176464</v>
      </c>
      <c r="M9659" t="s">
        <v>11396</v>
      </c>
      <c r="N9659" t="s">
        <v>14827</v>
      </c>
      <c r="O9659" t="s">
        <v>10871</v>
      </c>
      <c r="P9659" t="s">
        <v>10881</v>
      </c>
    </row>
    <row r="9660" spans="1:16" x14ac:dyDescent="0.3">
      <c r="A9660" t="s">
        <v>8025</v>
      </c>
      <c r="B9660" s="2" t="str">
        <f t="shared" si="452"/>
        <v>7324</v>
      </c>
      <c r="C9660" s="2">
        <f t="shared" si="450"/>
        <v>7324</v>
      </c>
      <c r="D9660" t="str">
        <f>VLOOKUP(C9660,'Cost Centre'!A:B,2,)</f>
        <v>Engineering services</v>
      </c>
      <c r="E9660" t="str">
        <f t="shared" si="451"/>
        <v>2</v>
      </c>
      <c r="F9660" t="s">
        <v>132</v>
      </c>
      <c r="G9660" s="2">
        <v>0</v>
      </c>
      <c r="H9660" s="2">
        <v>0</v>
      </c>
      <c r="I9660" s="2">
        <v>0</v>
      </c>
      <c r="J9660" s="105">
        <f>SUMIF([1]MMM!$A:$A,A9660,[1]MMM!$F:$F)</f>
        <v>0</v>
      </c>
      <c r="K9660" s="2" t="s">
        <v>10</v>
      </c>
      <c r="L9660" s="2">
        <v>38563</v>
      </c>
      <c r="M9660" t="s">
        <v>11396</v>
      </c>
      <c r="N9660" t="s">
        <v>14827</v>
      </c>
      <c r="O9660" t="s">
        <v>10871</v>
      </c>
      <c r="P9660" t="s">
        <v>10881</v>
      </c>
    </row>
    <row r="9661" spans="1:16" x14ac:dyDescent="0.3">
      <c r="A9661" t="s">
        <v>8026</v>
      </c>
      <c r="B9661" s="2" t="str">
        <f t="shared" si="452"/>
        <v>7324</v>
      </c>
      <c r="C9661" s="2">
        <f t="shared" si="450"/>
        <v>7324</v>
      </c>
      <c r="D9661" t="str">
        <f>VLOOKUP(C9661,'Cost Centre'!A:B,2,)</f>
        <v>Engineering services</v>
      </c>
      <c r="E9661" t="str">
        <f t="shared" si="451"/>
        <v>2</v>
      </c>
      <c r="F9661" t="s">
        <v>117</v>
      </c>
      <c r="G9661" s="2">
        <v>0</v>
      </c>
      <c r="H9661" s="2">
        <v>0</v>
      </c>
      <c r="I9661" s="2">
        <v>0</v>
      </c>
      <c r="J9661" s="105">
        <f>SUMIF([1]MMM!$A:$A,A9661,[1]MMM!$F:$F)</f>
        <v>0</v>
      </c>
      <c r="K9661" s="2" t="s">
        <v>10</v>
      </c>
      <c r="L9661" s="2">
        <v>4212</v>
      </c>
      <c r="M9661" t="s">
        <v>11396</v>
      </c>
      <c r="N9661" t="s">
        <v>14827</v>
      </c>
      <c r="O9661" t="s">
        <v>10871</v>
      </c>
      <c r="P9661" t="s">
        <v>10885</v>
      </c>
    </row>
    <row r="9662" spans="1:16" x14ac:dyDescent="0.3">
      <c r="A9662" t="s">
        <v>8027</v>
      </c>
      <c r="B9662" s="2" t="str">
        <f t="shared" si="452"/>
        <v>7324</v>
      </c>
      <c r="C9662" s="2">
        <f t="shared" si="450"/>
        <v>7324</v>
      </c>
      <c r="D9662" t="str">
        <f>VLOOKUP(C9662,'Cost Centre'!A:B,2,)</f>
        <v>Engineering services</v>
      </c>
      <c r="E9662" t="str">
        <f t="shared" si="451"/>
        <v>2</v>
      </c>
      <c r="F9662" t="s">
        <v>117</v>
      </c>
      <c r="G9662" s="2">
        <v>0</v>
      </c>
      <c r="H9662" s="2">
        <v>0</v>
      </c>
      <c r="I9662" s="2">
        <v>0</v>
      </c>
      <c r="J9662" s="105">
        <f>SUMIF([1]MMM!$A:$A,A9662,[1]MMM!$F:$F)</f>
        <v>0</v>
      </c>
      <c r="K9662" s="2" t="s">
        <v>10</v>
      </c>
      <c r="L9662" s="2">
        <v>10530</v>
      </c>
      <c r="M9662" t="s">
        <v>11396</v>
      </c>
      <c r="N9662" t="s">
        <v>14827</v>
      </c>
      <c r="O9662" t="s">
        <v>10871</v>
      </c>
      <c r="P9662" t="s">
        <v>10885</v>
      </c>
    </row>
    <row r="9663" spans="1:16" x14ac:dyDescent="0.3">
      <c r="A9663" t="s">
        <v>8028</v>
      </c>
      <c r="B9663" s="2" t="str">
        <f t="shared" si="452"/>
        <v>7324</v>
      </c>
      <c r="C9663" s="2">
        <f t="shared" si="450"/>
        <v>7324</v>
      </c>
      <c r="D9663" t="str">
        <f>VLOOKUP(C9663,'Cost Centre'!A:B,2,)</f>
        <v>Engineering services</v>
      </c>
      <c r="E9663" t="str">
        <f t="shared" si="451"/>
        <v>2</v>
      </c>
      <c r="F9663" t="s">
        <v>133</v>
      </c>
      <c r="G9663" s="2">
        <v>0</v>
      </c>
      <c r="H9663" s="2">
        <v>27951.200000000001</v>
      </c>
      <c r="I9663" s="2">
        <v>0</v>
      </c>
      <c r="J9663" s="105">
        <f>SUMIF([1]MMM!$A:$A,A9663,[1]MMM!$F:$F)</f>
        <v>27951.200000000001</v>
      </c>
      <c r="K9663" s="2" t="s">
        <v>10</v>
      </c>
      <c r="L9663" s="2">
        <v>67403</v>
      </c>
      <c r="M9663" t="s">
        <v>11396</v>
      </c>
      <c r="N9663" t="s">
        <v>14827</v>
      </c>
      <c r="O9663" t="s">
        <v>10871</v>
      </c>
      <c r="P9663" t="s">
        <v>10885</v>
      </c>
    </row>
    <row r="9664" spans="1:16" x14ac:dyDescent="0.3">
      <c r="A9664" t="s">
        <v>8029</v>
      </c>
      <c r="B9664" s="2" t="str">
        <f t="shared" si="452"/>
        <v>7324</v>
      </c>
      <c r="C9664" s="2">
        <f t="shared" si="450"/>
        <v>7324</v>
      </c>
      <c r="D9664" t="str">
        <f>VLOOKUP(C9664,'Cost Centre'!A:B,2,)</f>
        <v>Engineering services</v>
      </c>
      <c r="E9664" t="str">
        <f t="shared" si="451"/>
        <v>3</v>
      </c>
      <c r="F9664" t="s">
        <v>10944</v>
      </c>
      <c r="G9664" s="2">
        <v>0</v>
      </c>
      <c r="H9664" s="2">
        <v>18600.3</v>
      </c>
      <c r="I9664" s="2">
        <v>0</v>
      </c>
      <c r="J9664" s="105">
        <f>SUMIF([1]MMM!$A:$A,A9664,[1]MMM!$F:$F)</f>
        <v>18600.3</v>
      </c>
      <c r="K9664" s="2" t="s">
        <v>10</v>
      </c>
      <c r="L9664" s="2">
        <v>393754</v>
      </c>
      <c r="M9664" t="s">
        <v>11396</v>
      </c>
      <c r="N9664" t="s">
        <v>14827</v>
      </c>
      <c r="O9664" t="s">
        <v>10908</v>
      </c>
      <c r="P9664" t="s">
        <v>10910</v>
      </c>
    </row>
    <row r="9665" spans="1:16" x14ac:dyDescent="0.3">
      <c r="A9665" t="s">
        <v>8030</v>
      </c>
      <c r="B9665" s="2" t="str">
        <f t="shared" si="452"/>
        <v>7324</v>
      </c>
      <c r="C9665" s="2">
        <f t="shared" si="450"/>
        <v>7324</v>
      </c>
      <c r="D9665" t="str">
        <f>VLOOKUP(C9665,'Cost Centre'!A:B,2,)</f>
        <v>Engineering services</v>
      </c>
      <c r="E9665" t="str">
        <f t="shared" si="451"/>
        <v>3</v>
      </c>
      <c r="F9665" t="s">
        <v>10945</v>
      </c>
      <c r="G9665" s="2">
        <v>0</v>
      </c>
      <c r="H9665" s="2">
        <v>52754.87</v>
      </c>
      <c r="I9665" s="2">
        <v>0</v>
      </c>
      <c r="J9665" s="105">
        <f>SUMIF([1]MMM!$A:$A,A9665,[1]MMM!$F:$F)</f>
        <v>52754.87</v>
      </c>
      <c r="K9665" s="2" t="s">
        <v>10</v>
      </c>
      <c r="L9665" s="2">
        <v>464666</v>
      </c>
      <c r="M9665" t="s">
        <v>11396</v>
      </c>
      <c r="N9665" t="s">
        <v>14827</v>
      </c>
      <c r="O9665" t="s">
        <v>10908</v>
      </c>
      <c r="P9665" t="s">
        <v>10910</v>
      </c>
    </row>
    <row r="9666" spans="1:16" x14ac:dyDescent="0.3">
      <c r="A9666" t="s">
        <v>8031</v>
      </c>
      <c r="B9666" s="2" t="str">
        <f t="shared" si="452"/>
        <v>7324</v>
      </c>
      <c r="C9666" s="2">
        <f t="shared" ref="C9666:C9729" si="453">VALUE(B9666)</f>
        <v>7324</v>
      </c>
      <c r="D9666" t="str">
        <f>VLOOKUP(C9666,'Cost Centre'!A:B,2,)</f>
        <v>Engineering services</v>
      </c>
      <c r="E9666" t="str">
        <f t="shared" ref="E9666:E9729" si="454">MID(A9666,5,1)</f>
        <v>3</v>
      </c>
      <c r="F9666" t="s">
        <v>2148</v>
      </c>
      <c r="G9666" s="2">
        <v>0</v>
      </c>
      <c r="H9666" s="2">
        <v>0</v>
      </c>
      <c r="I9666" s="2">
        <v>0</v>
      </c>
      <c r="J9666" s="105">
        <f>SUMIF([1]MMM!$A:$A,A9666,[1]MMM!$F:$F)</f>
        <v>0</v>
      </c>
      <c r="K9666" s="2" t="s">
        <v>10</v>
      </c>
      <c r="L9666" s="2">
        <v>0</v>
      </c>
      <c r="M9666" t="s">
        <v>11396</v>
      </c>
      <c r="N9666" t="s">
        <v>14827</v>
      </c>
      <c r="O9666" t="s">
        <v>10908</v>
      </c>
      <c r="P9666" t="s">
        <v>10910</v>
      </c>
    </row>
    <row r="9667" spans="1:16" x14ac:dyDescent="0.3">
      <c r="A9667" t="s">
        <v>14828</v>
      </c>
      <c r="B9667" s="2" t="str">
        <f t="shared" ref="B9667:B9730" si="455">MID(A9667,1,4)</f>
        <v>7324</v>
      </c>
      <c r="C9667" s="2">
        <f t="shared" si="453"/>
        <v>7324</v>
      </c>
      <c r="D9667" t="str">
        <f>VLOOKUP(C9667,'Cost Centre'!A:B,2,)</f>
        <v>Engineering services</v>
      </c>
      <c r="E9667" t="str">
        <f t="shared" si="454"/>
        <v>3</v>
      </c>
      <c r="F9667" t="s">
        <v>10912</v>
      </c>
      <c r="G9667" s="2">
        <v>0</v>
      </c>
      <c r="H9667" s="2">
        <v>0</v>
      </c>
      <c r="I9667" s="2">
        <v>-4128574.15</v>
      </c>
      <c r="J9667" s="105">
        <f>SUMIF([1]MMM!$A:$A,A9667,[1]MMM!$F:$F)</f>
        <v>-4128574.15</v>
      </c>
      <c r="K9667" s="2" t="s">
        <v>10</v>
      </c>
      <c r="L9667" s="2">
        <v>0</v>
      </c>
      <c r="M9667" t="s">
        <v>11396</v>
      </c>
      <c r="N9667" t="s">
        <v>14827</v>
      </c>
      <c r="O9667" t="s">
        <v>10908</v>
      </c>
      <c r="P9667" t="s">
        <v>10913</v>
      </c>
    </row>
    <row r="9668" spans="1:16" x14ac:dyDescent="0.3">
      <c r="A9668" t="s">
        <v>14829</v>
      </c>
      <c r="B9668" s="2" t="str">
        <f t="shared" si="455"/>
        <v>7324</v>
      </c>
      <c r="C9668" s="2">
        <f t="shared" si="453"/>
        <v>7324</v>
      </c>
      <c r="D9668" t="str">
        <f>VLOOKUP(C9668,'Cost Centre'!A:B,2,)</f>
        <v>Engineering services</v>
      </c>
      <c r="E9668" t="str">
        <f t="shared" si="454"/>
        <v>3</v>
      </c>
      <c r="F9668" t="s">
        <v>10915</v>
      </c>
      <c r="G9668" s="2">
        <v>0</v>
      </c>
      <c r="H9668" s="2">
        <v>0</v>
      </c>
      <c r="I9668" s="2">
        <v>0</v>
      </c>
      <c r="J9668" s="105">
        <f>SUMIF([1]MMM!$A:$A,A9668,[1]MMM!$F:$F)</f>
        <v>0</v>
      </c>
      <c r="K9668" s="2" t="s">
        <v>10</v>
      </c>
      <c r="L9668" s="2">
        <v>0</v>
      </c>
      <c r="M9668" t="s">
        <v>11396</v>
      </c>
      <c r="N9668" t="s">
        <v>14827</v>
      </c>
      <c r="O9668" t="s">
        <v>10908</v>
      </c>
      <c r="P9668" t="s">
        <v>10913</v>
      </c>
    </row>
    <row r="9669" spans="1:16" x14ac:dyDescent="0.3">
      <c r="A9669" t="s">
        <v>14830</v>
      </c>
      <c r="B9669" s="2" t="str">
        <f t="shared" si="455"/>
        <v>7324</v>
      </c>
      <c r="C9669" s="2">
        <f t="shared" si="453"/>
        <v>7324</v>
      </c>
      <c r="D9669" t="str">
        <f>VLOOKUP(C9669,'Cost Centre'!A:B,2,)</f>
        <v>Engineering services</v>
      </c>
      <c r="E9669" t="str">
        <f t="shared" si="454"/>
        <v>8</v>
      </c>
      <c r="F9669" t="s">
        <v>462</v>
      </c>
      <c r="G9669" s="2">
        <v>9431273.8599999994</v>
      </c>
      <c r="H9669" s="2">
        <v>0</v>
      </c>
      <c r="I9669" s="2">
        <v>0</v>
      </c>
      <c r="J9669" s="105">
        <f>SUMIF([1]MMM!$A:$A,A9669,[1]MMM!$F:$F)</f>
        <v>9431273.8599999994</v>
      </c>
      <c r="K9669" s="2" t="s">
        <v>460</v>
      </c>
      <c r="L9669" s="2">
        <v>0</v>
      </c>
      <c r="M9669" t="s">
        <v>11396</v>
      </c>
      <c r="N9669" t="s">
        <v>14827</v>
      </c>
      <c r="O9669" t="s">
        <v>10916</v>
      </c>
      <c r="P9669" t="s">
        <v>10917</v>
      </c>
    </row>
    <row r="9670" spans="1:16" x14ac:dyDescent="0.3">
      <c r="A9670" t="s">
        <v>14831</v>
      </c>
      <c r="B9670" s="2" t="str">
        <f t="shared" si="455"/>
        <v>7324</v>
      </c>
      <c r="C9670" s="2">
        <f t="shared" si="453"/>
        <v>7324</v>
      </c>
      <c r="D9670" t="str">
        <f>VLOOKUP(C9670,'Cost Centre'!A:B,2,)</f>
        <v>Engineering services</v>
      </c>
      <c r="E9670" t="str">
        <f t="shared" si="454"/>
        <v>8</v>
      </c>
      <c r="F9670" t="s">
        <v>464</v>
      </c>
      <c r="G9670" s="2">
        <v>0</v>
      </c>
      <c r="H9670" s="2">
        <v>0</v>
      </c>
      <c r="I9670" s="2">
        <v>0</v>
      </c>
      <c r="J9670" s="105">
        <f>SUMIF([1]MMM!$A:$A,A9670,[1]MMM!$F:$F)</f>
        <v>0</v>
      </c>
      <c r="K9670" s="2" t="s">
        <v>460</v>
      </c>
      <c r="L9670" s="2">
        <v>0</v>
      </c>
      <c r="M9670" t="s">
        <v>11396</v>
      </c>
      <c r="N9670" t="s">
        <v>14827</v>
      </c>
      <c r="O9670" t="s">
        <v>10916</v>
      </c>
      <c r="P9670" t="s">
        <v>10917</v>
      </c>
    </row>
    <row r="9671" spans="1:16" x14ac:dyDescent="0.3">
      <c r="A9671" t="s">
        <v>14832</v>
      </c>
      <c r="B9671" s="2" t="str">
        <f t="shared" si="455"/>
        <v>7324</v>
      </c>
      <c r="C9671" s="2">
        <f t="shared" si="453"/>
        <v>7324</v>
      </c>
      <c r="D9671" t="str">
        <f>VLOOKUP(C9671,'Cost Centre'!A:B,2,)</f>
        <v>Engineering services</v>
      </c>
      <c r="E9671" t="str">
        <f t="shared" si="454"/>
        <v>8</v>
      </c>
      <c r="F9671" t="s">
        <v>466</v>
      </c>
      <c r="G9671" s="2">
        <v>0</v>
      </c>
      <c r="H9671" s="2">
        <v>0</v>
      </c>
      <c r="I9671" s="2">
        <v>0</v>
      </c>
      <c r="J9671" s="105">
        <f>SUMIF([1]MMM!$A:$A,A9671,[1]MMM!$F:$F)</f>
        <v>0</v>
      </c>
      <c r="K9671" s="2" t="s">
        <v>460</v>
      </c>
      <c r="L9671" s="2">
        <v>0</v>
      </c>
      <c r="M9671" t="s">
        <v>11396</v>
      </c>
      <c r="N9671" t="s">
        <v>14827</v>
      </c>
      <c r="O9671" t="s">
        <v>10916</v>
      </c>
      <c r="P9671" t="s">
        <v>10917</v>
      </c>
    </row>
    <row r="9672" spans="1:16" x14ac:dyDescent="0.3">
      <c r="A9672" t="s">
        <v>14833</v>
      </c>
      <c r="B9672" s="2" t="str">
        <f t="shared" si="455"/>
        <v>7324</v>
      </c>
      <c r="C9672" s="2">
        <f t="shared" si="453"/>
        <v>7324</v>
      </c>
      <c r="D9672" t="str">
        <f>VLOOKUP(C9672,'Cost Centre'!A:B,2,)</f>
        <v>Engineering services</v>
      </c>
      <c r="E9672" t="str">
        <f t="shared" si="454"/>
        <v>8</v>
      </c>
      <c r="F9672" t="s">
        <v>468</v>
      </c>
      <c r="G9672" s="2">
        <v>0</v>
      </c>
      <c r="H9672" s="2">
        <v>4128574.15</v>
      </c>
      <c r="I9672" s="2">
        <v>0</v>
      </c>
      <c r="J9672" s="105">
        <f>SUMIF([1]MMM!$A:$A,A9672,[1]MMM!$F:$F)</f>
        <v>4128574.15</v>
      </c>
      <c r="K9672" s="2" t="s">
        <v>460</v>
      </c>
      <c r="L9672" s="2">
        <v>0</v>
      </c>
      <c r="M9672" t="s">
        <v>11396</v>
      </c>
      <c r="N9672" t="s">
        <v>14827</v>
      </c>
      <c r="O9672" t="s">
        <v>10916</v>
      </c>
      <c r="P9672" t="s">
        <v>10917</v>
      </c>
    </row>
    <row r="9673" spans="1:16" x14ac:dyDescent="0.3">
      <c r="A9673" t="s">
        <v>14834</v>
      </c>
      <c r="B9673" s="2" t="str">
        <f t="shared" si="455"/>
        <v>7324</v>
      </c>
      <c r="C9673" s="2">
        <f t="shared" si="453"/>
        <v>7324</v>
      </c>
      <c r="D9673" t="str">
        <f>VLOOKUP(C9673,'Cost Centre'!A:B,2,)</f>
        <v>Engineering services</v>
      </c>
      <c r="E9673" t="str">
        <f t="shared" si="454"/>
        <v>8</v>
      </c>
      <c r="F9673" t="s">
        <v>470</v>
      </c>
      <c r="G9673" s="2">
        <v>0</v>
      </c>
      <c r="H9673" s="2">
        <v>0</v>
      </c>
      <c r="I9673" s="2">
        <v>0</v>
      </c>
      <c r="J9673" s="105">
        <f>SUMIF([1]MMM!$A:$A,A9673,[1]MMM!$F:$F)</f>
        <v>0</v>
      </c>
      <c r="K9673" s="2" t="s">
        <v>460</v>
      </c>
      <c r="L9673" s="2">
        <v>0</v>
      </c>
      <c r="M9673" t="s">
        <v>11396</v>
      </c>
      <c r="N9673" t="s">
        <v>14827</v>
      </c>
      <c r="O9673" t="s">
        <v>10916</v>
      </c>
      <c r="P9673" t="s">
        <v>10917</v>
      </c>
    </row>
    <row r="9674" spans="1:16" x14ac:dyDescent="0.3">
      <c r="A9674" t="s">
        <v>14835</v>
      </c>
      <c r="B9674" s="2" t="str">
        <f t="shared" si="455"/>
        <v>7324</v>
      </c>
      <c r="C9674" s="2">
        <f t="shared" si="453"/>
        <v>7324</v>
      </c>
      <c r="D9674" t="str">
        <f>VLOOKUP(C9674,'Cost Centre'!A:B,2,)</f>
        <v>Engineering services</v>
      </c>
      <c r="E9674" t="str">
        <f t="shared" si="454"/>
        <v>8</v>
      </c>
      <c r="F9674" t="s">
        <v>2159</v>
      </c>
      <c r="G9674" s="2">
        <v>0</v>
      </c>
      <c r="H9674" s="2">
        <v>0</v>
      </c>
      <c r="I9674" s="2">
        <v>0</v>
      </c>
      <c r="J9674" s="105">
        <f>SUMIF([1]MMM!$A:$A,A9674,[1]MMM!$F:$F)</f>
        <v>0</v>
      </c>
      <c r="K9674" s="2" t="s">
        <v>460</v>
      </c>
      <c r="L9674" s="2">
        <v>0</v>
      </c>
      <c r="M9674" t="s">
        <v>11396</v>
      </c>
      <c r="N9674" t="s">
        <v>14827</v>
      </c>
      <c r="O9674" t="s">
        <v>10916</v>
      </c>
      <c r="P9674" t="s">
        <v>10917</v>
      </c>
    </row>
    <row r="9675" spans="1:16" x14ac:dyDescent="0.3">
      <c r="A9675" t="s">
        <v>8032</v>
      </c>
      <c r="B9675" s="2" t="str">
        <f t="shared" si="455"/>
        <v>7325</v>
      </c>
      <c r="C9675" s="2">
        <f t="shared" si="453"/>
        <v>7325</v>
      </c>
      <c r="D9675" t="str">
        <f>VLOOKUP(C9675,'Cost Centre'!A:B,2,)</f>
        <v>Engineering services</v>
      </c>
      <c r="E9675" t="str">
        <f t="shared" si="454"/>
        <v>2</v>
      </c>
      <c r="F9675" t="s">
        <v>48</v>
      </c>
      <c r="G9675" s="2">
        <v>0</v>
      </c>
      <c r="H9675" s="2">
        <v>2823079.99</v>
      </c>
      <c r="I9675" s="2">
        <v>0</v>
      </c>
      <c r="J9675" s="105">
        <f>SUMIF([1]MMM!$A:$A,A9675,[1]MMM!$F:$F)</f>
        <v>2823079.99</v>
      </c>
      <c r="K9675" s="2" t="s">
        <v>10</v>
      </c>
      <c r="L9675" s="2">
        <v>2825296</v>
      </c>
      <c r="M9675" t="s">
        <v>11396</v>
      </c>
      <c r="N9675" t="s">
        <v>14836</v>
      </c>
      <c r="O9675" t="s">
        <v>10871</v>
      </c>
      <c r="P9675" t="s">
        <v>10875</v>
      </c>
    </row>
    <row r="9676" spans="1:16" x14ac:dyDescent="0.3">
      <c r="A9676" t="s">
        <v>8033</v>
      </c>
      <c r="B9676" s="2" t="str">
        <f t="shared" si="455"/>
        <v>7325</v>
      </c>
      <c r="C9676" s="2">
        <f t="shared" si="453"/>
        <v>7325</v>
      </c>
      <c r="D9676" t="str">
        <f>VLOOKUP(C9676,'Cost Centre'!A:B,2,)</f>
        <v>Engineering services</v>
      </c>
      <c r="E9676" t="str">
        <f t="shared" si="454"/>
        <v>2</v>
      </c>
      <c r="F9676" t="s">
        <v>51</v>
      </c>
      <c r="G9676" s="2">
        <v>0</v>
      </c>
      <c r="H9676" s="2">
        <v>10192.790000000001</v>
      </c>
      <c r="I9676" s="2">
        <v>0</v>
      </c>
      <c r="J9676" s="105">
        <f>SUMIF([1]MMM!$A:$A,A9676,[1]MMM!$F:$F)</f>
        <v>12292.79</v>
      </c>
      <c r="K9676" s="2" t="s">
        <v>10</v>
      </c>
      <c r="L9676" s="2">
        <v>2400</v>
      </c>
      <c r="M9676" t="s">
        <v>11396</v>
      </c>
      <c r="N9676" t="s">
        <v>14836</v>
      </c>
      <c r="O9676" t="s">
        <v>10871</v>
      </c>
      <c r="P9676" t="s">
        <v>10875</v>
      </c>
    </row>
    <row r="9677" spans="1:16" x14ac:dyDescent="0.3">
      <c r="A9677" t="s">
        <v>8034</v>
      </c>
      <c r="B9677" s="2" t="str">
        <f t="shared" si="455"/>
        <v>7325</v>
      </c>
      <c r="C9677" s="2">
        <f t="shared" si="453"/>
        <v>7325</v>
      </c>
      <c r="D9677" t="str">
        <f>VLOOKUP(C9677,'Cost Centre'!A:B,2,)</f>
        <v>Engineering services</v>
      </c>
      <c r="E9677" t="str">
        <f t="shared" si="454"/>
        <v>2</v>
      </c>
      <c r="F9677" t="s">
        <v>52</v>
      </c>
      <c r="G9677" s="2">
        <v>0</v>
      </c>
      <c r="H9677" s="2">
        <v>50345.59</v>
      </c>
      <c r="I9677" s="2">
        <v>0</v>
      </c>
      <c r="J9677" s="105">
        <f>SUMIF([1]MMM!$A:$A,A9677,[1]MMM!$F:$F)</f>
        <v>50345.59</v>
      </c>
      <c r="K9677" s="2" t="s">
        <v>10</v>
      </c>
      <c r="L9677" s="2">
        <v>40992</v>
      </c>
      <c r="M9677" t="s">
        <v>11396</v>
      </c>
      <c r="N9677" t="s">
        <v>14836</v>
      </c>
      <c r="O9677" t="s">
        <v>10871</v>
      </c>
      <c r="P9677" t="s">
        <v>10875</v>
      </c>
    </row>
    <row r="9678" spans="1:16" x14ac:dyDescent="0.3">
      <c r="A9678" t="s">
        <v>8035</v>
      </c>
      <c r="B9678" s="2" t="str">
        <f t="shared" si="455"/>
        <v>7325</v>
      </c>
      <c r="C9678" s="2">
        <f t="shared" si="453"/>
        <v>7325</v>
      </c>
      <c r="D9678" t="str">
        <f>VLOOKUP(C9678,'Cost Centre'!A:B,2,)</f>
        <v>Engineering services</v>
      </c>
      <c r="E9678" t="str">
        <f t="shared" si="454"/>
        <v>2</v>
      </c>
      <c r="F9678" t="s">
        <v>55</v>
      </c>
      <c r="G9678" s="2">
        <v>0</v>
      </c>
      <c r="H9678" s="2">
        <v>951190.1</v>
      </c>
      <c r="I9678" s="2">
        <v>0</v>
      </c>
      <c r="J9678" s="105">
        <f>SUMIF([1]MMM!$A:$A,A9678,[1]MMM!$F:$F)</f>
        <v>951979.17</v>
      </c>
      <c r="K9678" s="2" t="s">
        <v>10</v>
      </c>
      <c r="L9678" s="2">
        <v>942000</v>
      </c>
      <c r="M9678" t="s">
        <v>11396</v>
      </c>
      <c r="N9678" t="s">
        <v>14836</v>
      </c>
      <c r="O9678" t="s">
        <v>10871</v>
      </c>
      <c r="P9678" t="s">
        <v>10875</v>
      </c>
    </row>
    <row r="9679" spans="1:16" x14ac:dyDescent="0.3">
      <c r="A9679" t="s">
        <v>8036</v>
      </c>
      <c r="B9679" s="2" t="str">
        <f t="shared" si="455"/>
        <v>7325</v>
      </c>
      <c r="C9679" s="2">
        <f t="shared" si="453"/>
        <v>7325</v>
      </c>
      <c r="D9679" t="str">
        <f>VLOOKUP(C9679,'Cost Centre'!A:B,2,)</f>
        <v>Engineering services</v>
      </c>
      <c r="E9679" t="str">
        <f t="shared" si="454"/>
        <v>2</v>
      </c>
      <c r="F9679" t="s">
        <v>60</v>
      </c>
      <c r="G9679" s="2">
        <v>0</v>
      </c>
      <c r="H9679" s="2">
        <v>271664.73</v>
      </c>
      <c r="I9679" s="2">
        <v>0</v>
      </c>
      <c r="J9679" s="105">
        <f>SUMIF([1]MMM!$A:$A,A9679,[1]MMM!$F:$F)</f>
        <v>271664.73</v>
      </c>
      <c r="K9679" s="2" t="s">
        <v>10</v>
      </c>
      <c r="L9679" s="2">
        <v>346326</v>
      </c>
      <c r="M9679" t="s">
        <v>11396</v>
      </c>
      <c r="N9679" t="s">
        <v>14836</v>
      </c>
      <c r="O9679" t="s">
        <v>10871</v>
      </c>
      <c r="P9679" t="s">
        <v>10875</v>
      </c>
    </row>
    <row r="9680" spans="1:16" x14ac:dyDescent="0.3">
      <c r="A9680" t="s">
        <v>8037</v>
      </c>
      <c r="B9680" s="2" t="str">
        <f t="shared" si="455"/>
        <v>7325</v>
      </c>
      <c r="C9680" s="2">
        <f t="shared" si="453"/>
        <v>7325</v>
      </c>
      <c r="D9680" t="str">
        <f>VLOOKUP(C9680,'Cost Centre'!A:B,2,)</f>
        <v>Engineering services</v>
      </c>
      <c r="E9680" t="str">
        <f t="shared" si="454"/>
        <v>2</v>
      </c>
      <c r="F9680" t="s">
        <v>61</v>
      </c>
      <c r="G9680" s="2">
        <v>0</v>
      </c>
      <c r="H9680" s="2">
        <v>235004.99</v>
      </c>
      <c r="I9680" s="2">
        <v>0</v>
      </c>
      <c r="J9680" s="105">
        <f>SUMIF([1]MMM!$A:$A,A9680,[1]MMM!$F:$F)</f>
        <v>235004.99</v>
      </c>
      <c r="K9680" s="2" t="s">
        <v>10</v>
      </c>
      <c r="L9680" s="2">
        <v>235441</v>
      </c>
      <c r="M9680" t="s">
        <v>11396</v>
      </c>
      <c r="N9680" t="s">
        <v>14836</v>
      </c>
      <c r="O9680" t="s">
        <v>10871</v>
      </c>
      <c r="P9680" t="s">
        <v>10875</v>
      </c>
    </row>
    <row r="9681" spans="1:16" x14ac:dyDescent="0.3">
      <c r="A9681" t="s">
        <v>8038</v>
      </c>
      <c r="B9681" s="2" t="str">
        <f t="shared" si="455"/>
        <v>7325</v>
      </c>
      <c r="C9681" s="2">
        <f t="shared" si="453"/>
        <v>7325</v>
      </c>
      <c r="D9681" t="str">
        <f>VLOOKUP(C9681,'Cost Centre'!A:B,2,)</f>
        <v>Engineering services</v>
      </c>
      <c r="E9681" t="str">
        <f t="shared" si="454"/>
        <v>2</v>
      </c>
      <c r="F9681" t="s">
        <v>62</v>
      </c>
      <c r="G9681" s="2">
        <v>0</v>
      </c>
      <c r="H9681" s="2">
        <v>22950</v>
      </c>
      <c r="I9681" s="2">
        <v>0</v>
      </c>
      <c r="J9681" s="105">
        <f>SUMIF([1]MMM!$A:$A,A9681,[1]MMM!$F:$F)</f>
        <v>22950</v>
      </c>
      <c r="K9681" s="2" t="s">
        <v>10</v>
      </c>
      <c r="L9681" s="2">
        <v>0</v>
      </c>
      <c r="M9681" t="s">
        <v>11396</v>
      </c>
      <c r="N9681" t="s">
        <v>14836</v>
      </c>
      <c r="O9681" t="s">
        <v>10871</v>
      </c>
      <c r="P9681" t="s">
        <v>10875</v>
      </c>
    </row>
    <row r="9682" spans="1:16" x14ac:dyDescent="0.3">
      <c r="A9682" t="s">
        <v>8039</v>
      </c>
      <c r="B9682" s="2" t="str">
        <f t="shared" si="455"/>
        <v>7325</v>
      </c>
      <c r="C9682" s="2">
        <f t="shared" si="453"/>
        <v>7325</v>
      </c>
      <c r="D9682" t="str">
        <f>VLOOKUP(C9682,'Cost Centre'!A:B,2,)</f>
        <v>Engineering services</v>
      </c>
      <c r="E9682" t="str">
        <f t="shared" si="454"/>
        <v>2</v>
      </c>
      <c r="F9682" t="s">
        <v>67</v>
      </c>
      <c r="G9682" s="2">
        <v>0</v>
      </c>
      <c r="H9682" s="2">
        <v>734.99</v>
      </c>
      <c r="I9682" s="2">
        <v>0</v>
      </c>
      <c r="J9682" s="105">
        <f>SUMIF([1]MMM!$A:$A,A9682,[1]MMM!$F:$F)</f>
        <v>734.99</v>
      </c>
      <c r="K9682" s="2" t="s">
        <v>10</v>
      </c>
      <c r="L9682" s="2">
        <v>742</v>
      </c>
      <c r="M9682" t="s">
        <v>11396</v>
      </c>
      <c r="N9682" t="s">
        <v>14836</v>
      </c>
      <c r="O9682" t="s">
        <v>10871</v>
      </c>
      <c r="P9682" t="s">
        <v>10876</v>
      </c>
    </row>
    <row r="9683" spans="1:16" x14ac:dyDescent="0.3">
      <c r="A9683" t="s">
        <v>8040</v>
      </c>
      <c r="B9683" s="2" t="str">
        <f t="shared" si="455"/>
        <v>7325</v>
      </c>
      <c r="C9683" s="2">
        <f t="shared" si="453"/>
        <v>7325</v>
      </c>
      <c r="D9683" t="str">
        <f>VLOOKUP(C9683,'Cost Centre'!A:B,2,)</f>
        <v>Engineering services</v>
      </c>
      <c r="E9683" t="str">
        <f t="shared" si="454"/>
        <v>2</v>
      </c>
      <c r="F9683" t="s">
        <v>68</v>
      </c>
      <c r="G9683" s="2">
        <v>0</v>
      </c>
      <c r="H9683" s="2">
        <v>26123.24</v>
      </c>
      <c r="I9683" s="2">
        <v>0</v>
      </c>
      <c r="J9683" s="105">
        <f>SUMIF([1]MMM!$A:$A,A9683,[1]MMM!$F:$F)</f>
        <v>28419.32</v>
      </c>
      <c r="K9683" s="2" t="s">
        <v>10</v>
      </c>
      <c r="L9683" s="2">
        <v>25555</v>
      </c>
      <c r="M9683" t="s">
        <v>11396</v>
      </c>
      <c r="N9683" t="s">
        <v>14836</v>
      </c>
      <c r="O9683" t="s">
        <v>10871</v>
      </c>
      <c r="P9683" t="s">
        <v>10876</v>
      </c>
    </row>
    <row r="9684" spans="1:16" x14ac:dyDescent="0.3">
      <c r="A9684" t="s">
        <v>8041</v>
      </c>
      <c r="B9684" s="2" t="str">
        <f t="shared" si="455"/>
        <v>7325</v>
      </c>
      <c r="C9684" s="2">
        <f t="shared" si="453"/>
        <v>7325</v>
      </c>
      <c r="D9684" t="str">
        <f>VLOOKUP(C9684,'Cost Centre'!A:B,2,)</f>
        <v>Engineering services</v>
      </c>
      <c r="E9684" t="str">
        <f t="shared" si="454"/>
        <v>2</v>
      </c>
      <c r="F9684" t="s">
        <v>10877</v>
      </c>
      <c r="G9684" s="2">
        <v>0</v>
      </c>
      <c r="H9684" s="2">
        <v>180856.34</v>
      </c>
      <c r="I9684" s="2">
        <v>0</v>
      </c>
      <c r="J9684" s="105">
        <f>SUMIF([1]MMM!$A:$A,A9684,[1]MMM!$F:$F)</f>
        <v>180856.34</v>
      </c>
      <c r="K9684" s="2" t="s">
        <v>10</v>
      </c>
      <c r="L9684" s="2">
        <v>174745</v>
      </c>
      <c r="M9684" t="s">
        <v>11396</v>
      </c>
      <c r="N9684" t="s">
        <v>14836</v>
      </c>
      <c r="O9684" t="s">
        <v>10871</v>
      </c>
      <c r="P9684" t="s">
        <v>10876</v>
      </c>
    </row>
    <row r="9685" spans="1:16" x14ac:dyDescent="0.3">
      <c r="A9685" t="s">
        <v>8042</v>
      </c>
      <c r="B9685" s="2" t="str">
        <f t="shared" si="455"/>
        <v>7325</v>
      </c>
      <c r="C9685" s="2">
        <f t="shared" si="453"/>
        <v>7325</v>
      </c>
      <c r="D9685" t="str">
        <f>VLOOKUP(C9685,'Cost Centre'!A:B,2,)</f>
        <v>Engineering services</v>
      </c>
      <c r="E9685" t="str">
        <f t="shared" si="454"/>
        <v>2</v>
      </c>
      <c r="F9685" t="s">
        <v>69</v>
      </c>
      <c r="G9685" s="2">
        <v>0</v>
      </c>
      <c r="H9685" s="2">
        <v>520582.83</v>
      </c>
      <c r="I9685" s="2">
        <v>0</v>
      </c>
      <c r="J9685" s="105">
        <f>SUMIF([1]MMM!$A:$A,A9685,[1]MMM!$F:$F)</f>
        <v>520582.83</v>
      </c>
      <c r="K9685" s="2" t="s">
        <v>10</v>
      </c>
      <c r="L9685" s="2">
        <v>514969</v>
      </c>
      <c r="M9685" t="s">
        <v>11396</v>
      </c>
      <c r="N9685" t="s">
        <v>14836</v>
      </c>
      <c r="O9685" t="s">
        <v>10871</v>
      </c>
      <c r="P9685" t="s">
        <v>10876</v>
      </c>
    </row>
    <row r="9686" spans="1:16" x14ac:dyDescent="0.3">
      <c r="A9686" t="s">
        <v>8043</v>
      </c>
      <c r="B9686" s="2" t="str">
        <f t="shared" si="455"/>
        <v>7325</v>
      </c>
      <c r="C9686" s="2">
        <f t="shared" si="453"/>
        <v>7325</v>
      </c>
      <c r="D9686" t="str">
        <f>VLOOKUP(C9686,'Cost Centre'!A:B,2,)</f>
        <v>Engineering services</v>
      </c>
      <c r="E9686" t="str">
        <f t="shared" si="454"/>
        <v>2</v>
      </c>
      <c r="F9686" t="s">
        <v>70</v>
      </c>
      <c r="G9686" s="2">
        <v>0</v>
      </c>
      <c r="H9686" s="2">
        <v>12492.49</v>
      </c>
      <c r="I9686" s="2">
        <v>0</v>
      </c>
      <c r="J9686" s="105">
        <f>SUMIF([1]MMM!$A:$A,A9686,[1]MMM!$F:$F)</f>
        <v>12492.49</v>
      </c>
      <c r="K9686" s="2" t="s">
        <v>10</v>
      </c>
      <c r="L9686" s="2">
        <v>13391</v>
      </c>
      <c r="M9686" t="s">
        <v>11396</v>
      </c>
      <c r="N9686" t="s">
        <v>14836</v>
      </c>
      <c r="O9686" t="s">
        <v>10871</v>
      </c>
      <c r="P9686" t="s">
        <v>10876</v>
      </c>
    </row>
    <row r="9687" spans="1:16" x14ac:dyDescent="0.3">
      <c r="A9687" t="s">
        <v>8044</v>
      </c>
      <c r="B9687" s="2" t="str">
        <f t="shared" si="455"/>
        <v>7325</v>
      </c>
      <c r="C9687" s="2">
        <f t="shared" si="453"/>
        <v>7325</v>
      </c>
      <c r="D9687" t="str">
        <f>VLOOKUP(C9687,'Cost Centre'!A:B,2,)</f>
        <v>Engineering services</v>
      </c>
      <c r="E9687" t="str">
        <f t="shared" si="454"/>
        <v>2</v>
      </c>
      <c r="F9687" t="s">
        <v>2117</v>
      </c>
      <c r="G9687" s="2">
        <v>0</v>
      </c>
      <c r="H9687" s="2">
        <v>0</v>
      </c>
      <c r="I9687" s="2">
        <v>0</v>
      </c>
      <c r="J9687" s="105">
        <f>SUMIF([1]MMM!$A:$A,A9687,[1]MMM!$F:$F)</f>
        <v>0</v>
      </c>
      <c r="K9687" s="2" t="s">
        <v>10</v>
      </c>
      <c r="L9687" s="2">
        <v>374</v>
      </c>
      <c r="M9687" t="s">
        <v>11396</v>
      </c>
      <c r="N9687" t="s">
        <v>14836</v>
      </c>
      <c r="O9687" t="s">
        <v>10871</v>
      </c>
      <c r="P9687" t="s">
        <v>10878</v>
      </c>
    </row>
    <row r="9688" spans="1:16" x14ac:dyDescent="0.3">
      <c r="A9688" t="s">
        <v>8045</v>
      </c>
      <c r="B9688" s="2" t="str">
        <f t="shared" si="455"/>
        <v>7325</v>
      </c>
      <c r="C9688" s="2">
        <f t="shared" si="453"/>
        <v>7325</v>
      </c>
      <c r="D9688" t="str">
        <f>VLOOKUP(C9688,'Cost Centre'!A:B,2,)</f>
        <v>Engineering services</v>
      </c>
      <c r="E9688" t="str">
        <f t="shared" si="454"/>
        <v>2</v>
      </c>
      <c r="F9688" t="s">
        <v>395</v>
      </c>
      <c r="G9688" s="2">
        <v>0</v>
      </c>
      <c r="H9688" s="2">
        <v>0</v>
      </c>
      <c r="I9688" s="2">
        <v>0</v>
      </c>
      <c r="J9688" s="105">
        <f>SUMIF([1]MMM!$A:$A,A9688,[1]MMM!$F:$F)</f>
        <v>0</v>
      </c>
      <c r="K9688" s="2" t="s">
        <v>10</v>
      </c>
      <c r="L9688" s="2">
        <v>2545915</v>
      </c>
      <c r="M9688" t="s">
        <v>11396</v>
      </c>
      <c r="N9688" t="s">
        <v>14836</v>
      </c>
      <c r="O9688" t="s">
        <v>10871</v>
      </c>
      <c r="P9688" t="s">
        <v>10878</v>
      </c>
    </row>
    <row r="9689" spans="1:16" x14ac:dyDescent="0.3">
      <c r="A9689" t="s">
        <v>8046</v>
      </c>
      <c r="B9689" s="2" t="str">
        <f t="shared" si="455"/>
        <v>7325</v>
      </c>
      <c r="C9689" s="2">
        <f t="shared" si="453"/>
        <v>7325</v>
      </c>
      <c r="D9689" t="str">
        <f>VLOOKUP(C9689,'Cost Centre'!A:B,2,)</f>
        <v>Engineering services</v>
      </c>
      <c r="E9689" t="str">
        <f t="shared" si="454"/>
        <v>2</v>
      </c>
      <c r="F9689" t="s">
        <v>145</v>
      </c>
      <c r="G9689" s="2">
        <v>0</v>
      </c>
      <c r="H9689" s="2">
        <v>0</v>
      </c>
      <c r="I9689" s="2">
        <v>0</v>
      </c>
      <c r="J9689" s="105">
        <f>SUMIF([1]MMM!$A:$A,A9689,[1]MMM!$F:$F)</f>
        <v>0</v>
      </c>
      <c r="K9689" s="2" t="s">
        <v>10</v>
      </c>
      <c r="L9689" s="2">
        <v>1870</v>
      </c>
      <c r="M9689" t="s">
        <v>11396</v>
      </c>
      <c r="N9689" t="s">
        <v>14836</v>
      </c>
      <c r="O9689" t="s">
        <v>10871</v>
      </c>
      <c r="P9689" t="s">
        <v>10879</v>
      </c>
    </row>
    <row r="9690" spans="1:16" x14ac:dyDescent="0.3">
      <c r="A9690" t="s">
        <v>8047</v>
      </c>
      <c r="B9690" s="2" t="str">
        <f t="shared" si="455"/>
        <v>7325</v>
      </c>
      <c r="C9690" s="2">
        <f t="shared" si="453"/>
        <v>7325</v>
      </c>
      <c r="D9690" t="str">
        <f>VLOOKUP(C9690,'Cost Centre'!A:B,2,)</f>
        <v>Engineering services</v>
      </c>
      <c r="E9690" t="str">
        <f t="shared" si="454"/>
        <v>2</v>
      </c>
      <c r="F9690" t="s">
        <v>2224</v>
      </c>
      <c r="G9690" s="2">
        <v>0</v>
      </c>
      <c r="H9690" s="2">
        <v>0</v>
      </c>
      <c r="I9690" s="2">
        <v>0</v>
      </c>
      <c r="J9690" s="105">
        <f>SUMIF([1]MMM!$A:$A,A9690,[1]MMM!$F:$F)</f>
        <v>0</v>
      </c>
      <c r="K9690" s="2" t="s">
        <v>10</v>
      </c>
      <c r="L9690" s="2">
        <v>0</v>
      </c>
      <c r="M9690" t="s">
        <v>11396</v>
      </c>
      <c r="N9690" t="s">
        <v>14836</v>
      </c>
      <c r="O9690" t="s">
        <v>10871</v>
      </c>
      <c r="P9690" t="s">
        <v>10879</v>
      </c>
    </row>
    <row r="9691" spans="1:16" x14ac:dyDescent="0.3">
      <c r="A9691" t="s">
        <v>8048</v>
      </c>
      <c r="B9691" s="2" t="str">
        <f t="shared" si="455"/>
        <v>7325</v>
      </c>
      <c r="C9691" s="2">
        <f t="shared" si="453"/>
        <v>7325</v>
      </c>
      <c r="D9691" t="str">
        <f>VLOOKUP(C9691,'Cost Centre'!A:B,2,)</f>
        <v>Engineering services</v>
      </c>
      <c r="E9691" t="str">
        <f t="shared" si="454"/>
        <v>2</v>
      </c>
      <c r="F9691" t="s">
        <v>11450</v>
      </c>
      <c r="G9691" s="2">
        <v>0</v>
      </c>
      <c r="H9691" s="2">
        <v>0</v>
      </c>
      <c r="I9691" s="2">
        <v>0</v>
      </c>
      <c r="J9691" s="105">
        <f>SUMIF([1]MMM!$A:$A,A9691,[1]MMM!$F:$F)</f>
        <v>0</v>
      </c>
      <c r="K9691" s="2" t="s">
        <v>10</v>
      </c>
      <c r="L9691" s="2">
        <v>726</v>
      </c>
      <c r="M9691" t="s">
        <v>11396</v>
      </c>
      <c r="N9691" t="s">
        <v>14836</v>
      </c>
      <c r="O9691" t="s">
        <v>10871</v>
      </c>
      <c r="P9691" t="s">
        <v>10881</v>
      </c>
    </row>
    <row r="9692" spans="1:16" x14ac:dyDescent="0.3">
      <c r="A9692" t="s">
        <v>8049</v>
      </c>
      <c r="B9692" s="2" t="str">
        <f t="shared" si="455"/>
        <v>7325</v>
      </c>
      <c r="C9692" s="2">
        <f t="shared" si="453"/>
        <v>7325</v>
      </c>
      <c r="D9692" t="str">
        <f>VLOOKUP(C9692,'Cost Centre'!A:B,2,)</f>
        <v>Engineering services</v>
      </c>
      <c r="E9692" t="str">
        <f t="shared" si="454"/>
        <v>2</v>
      </c>
      <c r="F9692" t="s">
        <v>88</v>
      </c>
      <c r="G9692" s="2">
        <v>0</v>
      </c>
      <c r="H9692" s="2">
        <v>1090.8</v>
      </c>
      <c r="I9692" s="2">
        <v>0</v>
      </c>
      <c r="J9692" s="105">
        <f>SUMIF([1]MMM!$A:$A,A9692,[1]MMM!$F:$F)</f>
        <v>1090.8</v>
      </c>
      <c r="K9692" s="2" t="s">
        <v>10</v>
      </c>
      <c r="L9692" s="2">
        <v>1857</v>
      </c>
      <c r="M9692" t="s">
        <v>11396</v>
      </c>
      <c r="N9692" t="s">
        <v>14836</v>
      </c>
      <c r="O9692" t="s">
        <v>10871</v>
      </c>
      <c r="P9692" t="s">
        <v>10881</v>
      </c>
    </row>
    <row r="9693" spans="1:16" x14ac:dyDescent="0.3">
      <c r="A9693" t="s">
        <v>8050</v>
      </c>
      <c r="B9693" s="2" t="str">
        <f t="shared" si="455"/>
        <v>7325</v>
      </c>
      <c r="C9693" s="2">
        <f t="shared" si="453"/>
        <v>7325</v>
      </c>
      <c r="D9693" t="str">
        <f>VLOOKUP(C9693,'Cost Centre'!A:B,2,)</f>
        <v>Engineering services</v>
      </c>
      <c r="E9693" t="str">
        <f t="shared" si="454"/>
        <v>2</v>
      </c>
      <c r="F9693" t="s">
        <v>130</v>
      </c>
      <c r="G9693" s="2">
        <v>0</v>
      </c>
      <c r="H9693" s="2">
        <v>0</v>
      </c>
      <c r="I9693" s="2">
        <v>0</v>
      </c>
      <c r="J9693" s="105">
        <f>SUMIF([1]MMM!$A:$A,A9693,[1]MMM!$F:$F)</f>
        <v>0</v>
      </c>
      <c r="K9693" s="2" t="s">
        <v>10</v>
      </c>
      <c r="L9693" s="2">
        <v>11141</v>
      </c>
      <c r="M9693" t="s">
        <v>11396</v>
      </c>
      <c r="N9693" t="s">
        <v>14836</v>
      </c>
      <c r="O9693" t="s">
        <v>10871</v>
      </c>
      <c r="P9693" t="s">
        <v>10881</v>
      </c>
    </row>
    <row r="9694" spans="1:16" x14ac:dyDescent="0.3">
      <c r="A9694" t="s">
        <v>8051</v>
      </c>
      <c r="B9694" s="2" t="str">
        <f t="shared" si="455"/>
        <v>7325</v>
      </c>
      <c r="C9694" s="2">
        <f t="shared" si="453"/>
        <v>7325</v>
      </c>
      <c r="D9694" t="str">
        <f>VLOOKUP(C9694,'Cost Centre'!A:B,2,)</f>
        <v>Engineering services</v>
      </c>
      <c r="E9694" t="str">
        <f t="shared" si="454"/>
        <v>2</v>
      </c>
      <c r="F9694" t="s">
        <v>92</v>
      </c>
      <c r="G9694" s="2">
        <v>0</v>
      </c>
      <c r="H9694" s="2">
        <v>7595.94</v>
      </c>
      <c r="I9694" s="2">
        <v>0</v>
      </c>
      <c r="J9694" s="105">
        <f>SUMIF([1]MMM!$A:$A,A9694,[1]MMM!$F:$F)</f>
        <v>7595.94</v>
      </c>
      <c r="K9694" s="2" t="s">
        <v>10</v>
      </c>
      <c r="L9694" s="2">
        <v>8984</v>
      </c>
      <c r="M9694" t="s">
        <v>11396</v>
      </c>
      <c r="N9694" t="s">
        <v>14836</v>
      </c>
      <c r="O9694" t="s">
        <v>10871</v>
      </c>
      <c r="P9694" t="s">
        <v>10881</v>
      </c>
    </row>
    <row r="9695" spans="1:16" x14ac:dyDescent="0.3">
      <c r="A9695" t="s">
        <v>8052</v>
      </c>
      <c r="B9695" s="2" t="str">
        <f t="shared" si="455"/>
        <v>7325</v>
      </c>
      <c r="C9695" s="2">
        <f t="shared" si="453"/>
        <v>7325</v>
      </c>
      <c r="D9695" t="str">
        <f>VLOOKUP(C9695,'Cost Centre'!A:B,2,)</f>
        <v>Engineering services</v>
      </c>
      <c r="E9695" t="str">
        <f t="shared" si="454"/>
        <v>2</v>
      </c>
      <c r="F9695" t="s">
        <v>11189</v>
      </c>
      <c r="G9695" s="2">
        <v>0</v>
      </c>
      <c r="H9695" s="2">
        <v>0</v>
      </c>
      <c r="I9695" s="2">
        <v>0</v>
      </c>
      <c r="J9695" s="105">
        <f>SUMIF([1]MMM!$A:$A,A9695,[1]MMM!$F:$F)</f>
        <v>0</v>
      </c>
      <c r="K9695" s="2" t="s">
        <v>10</v>
      </c>
      <c r="L9695" s="2">
        <v>3995</v>
      </c>
      <c r="M9695" t="s">
        <v>11396</v>
      </c>
      <c r="N9695" t="s">
        <v>14836</v>
      </c>
      <c r="O9695" t="s">
        <v>10871</v>
      </c>
      <c r="P9695" t="s">
        <v>10881</v>
      </c>
    </row>
    <row r="9696" spans="1:16" x14ac:dyDescent="0.3">
      <c r="A9696" t="s">
        <v>8053</v>
      </c>
      <c r="B9696" s="2" t="str">
        <f t="shared" si="455"/>
        <v>7325</v>
      </c>
      <c r="C9696" s="2">
        <f t="shared" si="453"/>
        <v>7325</v>
      </c>
      <c r="D9696" t="str">
        <f>VLOOKUP(C9696,'Cost Centre'!A:B,2,)</f>
        <v>Engineering services</v>
      </c>
      <c r="E9696" t="str">
        <f t="shared" si="454"/>
        <v>2</v>
      </c>
      <c r="F9696" t="s">
        <v>93</v>
      </c>
      <c r="G9696" s="2">
        <v>0</v>
      </c>
      <c r="H9696" s="2">
        <v>41539.67</v>
      </c>
      <c r="I9696" s="2">
        <v>0</v>
      </c>
      <c r="J9696" s="105">
        <f>SUMIF([1]MMM!$A:$A,A9696,[1]MMM!$F:$F)</f>
        <v>41576.68</v>
      </c>
      <c r="K9696" s="2" t="s">
        <v>10</v>
      </c>
      <c r="L9696" s="2">
        <v>43465</v>
      </c>
      <c r="M9696" t="s">
        <v>11396</v>
      </c>
      <c r="N9696" t="s">
        <v>14836</v>
      </c>
      <c r="O9696" t="s">
        <v>10871</v>
      </c>
      <c r="P9696" t="s">
        <v>10881</v>
      </c>
    </row>
    <row r="9697" spans="1:16" x14ac:dyDescent="0.3">
      <c r="A9697" t="s">
        <v>8054</v>
      </c>
      <c r="B9697" s="2" t="str">
        <f t="shared" si="455"/>
        <v>7325</v>
      </c>
      <c r="C9697" s="2">
        <f t="shared" si="453"/>
        <v>7325</v>
      </c>
      <c r="D9697" t="str">
        <f>VLOOKUP(C9697,'Cost Centre'!A:B,2,)</f>
        <v>Engineering services</v>
      </c>
      <c r="E9697" t="str">
        <f t="shared" si="454"/>
        <v>2</v>
      </c>
      <c r="F9697" t="s">
        <v>164</v>
      </c>
      <c r="G9697" s="2">
        <v>0</v>
      </c>
      <c r="H9697" s="2">
        <v>0</v>
      </c>
      <c r="I9697" s="2">
        <v>0</v>
      </c>
      <c r="J9697" s="105">
        <f>SUMIF([1]MMM!$A:$A,A9697,[1]MMM!$F:$F)</f>
        <v>0</v>
      </c>
      <c r="K9697" s="2" t="s">
        <v>10</v>
      </c>
      <c r="L9697" s="2">
        <v>520</v>
      </c>
      <c r="M9697" t="s">
        <v>11396</v>
      </c>
      <c r="N9697" t="s">
        <v>14836</v>
      </c>
      <c r="O9697" t="s">
        <v>10871</v>
      </c>
      <c r="P9697" t="s">
        <v>10881</v>
      </c>
    </row>
    <row r="9698" spans="1:16" x14ac:dyDescent="0.3">
      <c r="A9698" t="s">
        <v>8055</v>
      </c>
      <c r="B9698" s="2" t="str">
        <f t="shared" si="455"/>
        <v>7325</v>
      </c>
      <c r="C9698" s="2">
        <f t="shared" si="453"/>
        <v>7325</v>
      </c>
      <c r="D9698" t="str">
        <f>VLOOKUP(C9698,'Cost Centre'!A:B,2,)</f>
        <v>Engineering services</v>
      </c>
      <c r="E9698" t="str">
        <f t="shared" si="454"/>
        <v>2</v>
      </c>
      <c r="F9698" t="s">
        <v>10882</v>
      </c>
      <c r="G9698" s="2">
        <v>0</v>
      </c>
      <c r="H9698" s="2">
        <v>0</v>
      </c>
      <c r="I9698" s="2">
        <v>0</v>
      </c>
      <c r="J9698" s="105">
        <f>SUMIF([1]MMM!$A:$A,A9698,[1]MMM!$F:$F)</f>
        <v>0</v>
      </c>
      <c r="K9698" s="2" t="s">
        <v>10</v>
      </c>
      <c r="L9698" s="2">
        <v>10769</v>
      </c>
      <c r="M9698" t="s">
        <v>11396</v>
      </c>
      <c r="N9698" t="s">
        <v>14836</v>
      </c>
      <c r="O9698" t="s">
        <v>10871</v>
      </c>
      <c r="P9698" t="s">
        <v>10881</v>
      </c>
    </row>
    <row r="9699" spans="1:16" x14ac:dyDescent="0.3">
      <c r="A9699" t="s">
        <v>8056</v>
      </c>
      <c r="B9699" s="2" t="str">
        <f t="shared" si="455"/>
        <v>7325</v>
      </c>
      <c r="C9699" s="2">
        <f t="shared" si="453"/>
        <v>7325</v>
      </c>
      <c r="D9699" t="str">
        <f>VLOOKUP(C9699,'Cost Centre'!A:B,2,)</f>
        <v>Engineering services</v>
      </c>
      <c r="E9699" t="str">
        <f t="shared" si="454"/>
        <v>2</v>
      </c>
      <c r="F9699" t="s">
        <v>10883</v>
      </c>
      <c r="G9699" s="2">
        <v>0</v>
      </c>
      <c r="H9699" s="2">
        <v>122</v>
      </c>
      <c r="I9699" s="2">
        <v>0</v>
      </c>
      <c r="J9699" s="105">
        <f>SUMIF([1]MMM!$A:$A,A9699,[1]MMM!$F:$F)</f>
        <v>122</v>
      </c>
      <c r="K9699" s="2" t="s">
        <v>10</v>
      </c>
      <c r="L9699" s="2">
        <v>2600</v>
      </c>
      <c r="M9699" t="s">
        <v>11396</v>
      </c>
      <c r="N9699" t="s">
        <v>14836</v>
      </c>
      <c r="O9699" t="s">
        <v>10871</v>
      </c>
      <c r="P9699" t="s">
        <v>10881</v>
      </c>
    </row>
    <row r="9700" spans="1:16" x14ac:dyDescent="0.3">
      <c r="A9700" t="s">
        <v>8057</v>
      </c>
      <c r="B9700" s="2" t="str">
        <f t="shared" si="455"/>
        <v>7325</v>
      </c>
      <c r="C9700" s="2">
        <f t="shared" si="453"/>
        <v>7325</v>
      </c>
      <c r="D9700" t="str">
        <f>VLOOKUP(C9700,'Cost Centre'!A:B,2,)</f>
        <v>Engineering services</v>
      </c>
      <c r="E9700" t="str">
        <f t="shared" si="454"/>
        <v>2</v>
      </c>
      <c r="F9700" t="s">
        <v>103</v>
      </c>
      <c r="G9700" s="2">
        <v>0</v>
      </c>
      <c r="H9700" s="2">
        <v>0</v>
      </c>
      <c r="I9700" s="2">
        <v>0</v>
      </c>
      <c r="J9700" s="105">
        <f>SUMIF([1]MMM!$A:$A,A9700,[1]MMM!$F:$F)</f>
        <v>0</v>
      </c>
      <c r="K9700" s="2" t="s">
        <v>10</v>
      </c>
      <c r="L9700" s="2">
        <v>1559</v>
      </c>
      <c r="M9700" t="s">
        <v>11396</v>
      </c>
      <c r="N9700" t="s">
        <v>14836</v>
      </c>
      <c r="O9700" t="s">
        <v>10871</v>
      </c>
      <c r="P9700" t="s">
        <v>10881</v>
      </c>
    </row>
    <row r="9701" spans="1:16" x14ac:dyDescent="0.3">
      <c r="A9701" t="s">
        <v>8058</v>
      </c>
      <c r="B9701" s="2" t="str">
        <f t="shared" si="455"/>
        <v>7325</v>
      </c>
      <c r="C9701" s="2">
        <f t="shared" si="453"/>
        <v>7325</v>
      </c>
      <c r="D9701" t="str">
        <f>VLOOKUP(C9701,'Cost Centre'!A:B,2,)</f>
        <v>Engineering services</v>
      </c>
      <c r="E9701" t="str">
        <f t="shared" si="454"/>
        <v>2</v>
      </c>
      <c r="F9701" t="s">
        <v>104</v>
      </c>
      <c r="G9701" s="2">
        <v>0</v>
      </c>
      <c r="H9701" s="2">
        <v>0</v>
      </c>
      <c r="I9701" s="2">
        <v>0</v>
      </c>
      <c r="J9701" s="105">
        <f>SUMIF([1]MMM!$A:$A,A9701,[1]MMM!$F:$F)</f>
        <v>0</v>
      </c>
      <c r="K9701" s="2" t="s">
        <v>10</v>
      </c>
      <c r="L9701" s="2">
        <v>520</v>
      </c>
      <c r="M9701" t="s">
        <v>11396</v>
      </c>
      <c r="N9701" t="s">
        <v>14836</v>
      </c>
      <c r="O9701" t="s">
        <v>10871</v>
      </c>
      <c r="P9701" t="s">
        <v>10881</v>
      </c>
    </row>
    <row r="9702" spans="1:16" x14ac:dyDescent="0.3">
      <c r="A9702" t="s">
        <v>8059</v>
      </c>
      <c r="B9702" s="2" t="str">
        <f t="shared" si="455"/>
        <v>7325</v>
      </c>
      <c r="C9702" s="2">
        <f t="shared" si="453"/>
        <v>7325</v>
      </c>
      <c r="D9702" t="str">
        <f>VLOOKUP(C9702,'Cost Centre'!A:B,2,)</f>
        <v>Engineering services</v>
      </c>
      <c r="E9702" t="str">
        <f t="shared" si="454"/>
        <v>2</v>
      </c>
      <c r="F9702" t="s">
        <v>105</v>
      </c>
      <c r="G9702" s="2">
        <v>0</v>
      </c>
      <c r="H9702" s="2">
        <v>1004.04</v>
      </c>
      <c r="I9702" s="2">
        <v>0</v>
      </c>
      <c r="J9702" s="105">
        <f>SUMIF([1]MMM!$A:$A,A9702,[1]MMM!$F:$F)</f>
        <v>1004.04</v>
      </c>
      <c r="K9702" s="2" t="s">
        <v>10</v>
      </c>
      <c r="L9702" s="2">
        <v>4085</v>
      </c>
      <c r="M9702" t="s">
        <v>11396</v>
      </c>
      <c r="N9702" t="s">
        <v>14836</v>
      </c>
      <c r="O9702" t="s">
        <v>10871</v>
      </c>
      <c r="P9702" t="s">
        <v>10881</v>
      </c>
    </row>
    <row r="9703" spans="1:16" x14ac:dyDescent="0.3">
      <c r="A9703" t="s">
        <v>8060</v>
      </c>
      <c r="B9703" s="2" t="str">
        <f t="shared" si="455"/>
        <v>7325</v>
      </c>
      <c r="C9703" s="2">
        <f t="shared" si="453"/>
        <v>7325</v>
      </c>
      <c r="D9703" t="str">
        <f>VLOOKUP(C9703,'Cost Centre'!A:B,2,)</f>
        <v>Engineering services</v>
      </c>
      <c r="E9703" t="str">
        <f t="shared" si="454"/>
        <v>2</v>
      </c>
      <c r="F9703" t="s">
        <v>10884</v>
      </c>
      <c r="G9703" s="2">
        <v>0</v>
      </c>
      <c r="H9703" s="2">
        <v>0</v>
      </c>
      <c r="I9703" s="2">
        <v>0</v>
      </c>
      <c r="J9703" s="105">
        <f>SUMIF([1]MMM!$A:$A,A9703,[1]MMM!$F:$F)</f>
        <v>0</v>
      </c>
      <c r="K9703" s="2" t="s">
        <v>10</v>
      </c>
      <c r="L9703" s="2">
        <v>16340</v>
      </c>
      <c r="M9703" t="s">
        <v>11396</v>
      </c>
      <c r="N9703" t="s">
        <v>14836</v>
      </c>
      <c r="O9703" t="s">
        <v>10871</v>
      </c>
      <c r="P9703" t="s">
        <v>10881</v>
      </c>
    </row>
    <row r="9704" spans="1:16" x14ac:dyDescent="0.3">
      <c r="A9704" t="s">
        <v>8061</v>
      </c>
      <c r="B9704" s="2" t="str">
        <f t="shared" si="455"/>
        <v>7325</v>
      </c>
      <c r="C9704" s="2">
        <f t="shared" si="453"/>
        <v>7325</v>
      </c>
      <c r="D9704" t="str">
        <f>VLOOKUP(C9704,'Cost Centre'!A:B,2,)</f>
        <v>Engineering services</v>
      </c>
      <c r="E9704" t="str">
        <f t="shared" si="454"/>
        <v>2</v>
      </c>
      <c r="F9704" t="s">
        <v>117</v>
      </c>
      <c r="G9704" s="2">
        <v>0</v>
      </c>
      <c r="H9704" s="2">
        <v>0</v>
      </c>
      <c r="I9704" s="2">
        <v>0</v>
      </c>
      <c r="J9704" s="105">
        <f>SUMIF([1]MMM!$A:$A,A9704,[1]MMM!$F:$F)</f>
        <v>0</v>
      </c>
      <c r="K9704" s="2" t="s">
        <v>10</v>
      </c>
      <c r="L9704" s="2">
        <v>0</v>
      </c>
      <c r="M9704" t="s">
        <v>11396</v>
      </c>
      <c r="N9704" t="s">
        <v>14836</v>
      </c>
      <c r="O9704" t="s">
        <v>10871</v>
      </c>
      <c r="P9704" t="s">
        <v>10885</v>
      </c>
    </row>
    <row r="9705" spans="1:16" x14ac:dyDescent="0.3">
      <c r="A9705" t="s">
        <v>8062</v>
      </c>
      <c r="B9705" s="2" t="str">
        <f t="shared" si="455"/>
        <v>7325</v>
      </c>
      <c r="C9705" s="2">
        <f t="shared" si="453"/>
        <v>7325</v>
      </c>
      <c r="D9705" t="str">
        <f>VLOOKUP(C9705,'Cost Centre'!A:B,2,)</f>
        <v>Engineering services</v>
      </c>
      <c r="E9705" t="str">
        <f t="shared" si="454"/>
        <v>2</v>
      </c>
      <c r="F9705" t="s">
        <v>118</v>
      </c>
      <c r="G9705" s="2">
        <v>0</v>
      </c>
      <c r="H9705" s="2">
        <v>401.12</v>
      </c>
      <c r="I9705" s="2">
        <v>0</v>
      </c>
      <c r="J9705" s="105">
        <f>SUMIF([1]MMM!$A:$A,A9705,[1]MMM!$F:$F)</f>
        <v>401.12</v>
      </c>
      <c r="K9705" s="2" t="s">
        <v>10</v>
      </c>
      <c r="L9705" s="2">
        <v>3177</v>
      </c>
      <c r="M9705" t="s">
        <v>11396</v>
      </c>
      <c r="N9705" t="s">
        <v>14836</v>
      </c>
      <c r="O9705" t="s">
        <v>10871</v>
      </c>
      <c r="P9705" t="s">
        <v>10885</v>
      </c>
    </row>
    <row r="9706" spans="1:16" x14ac:dyDescent="0.3">
      <c r="A9706" t="s">
        <v>8063</v>
      </c>
      <c r="B9706" s="2" t="str">
        <f t="shared" si="455"/>
        <v>7325</v>
      </c>
      <c r="C9706" s="2">
        <f t="shared" si="453"/>
        <v>7325</v>
      </c>
      <c r="D9706" t="str">
        <f>VLOOKUP(C9706,'Cost Centre'!A:B,2,)</f>
        <v>Engineering services</v>
      </c>
      <c r="E9706" t="str">
        <f t="shared" si="454"/>
        <v>2</v>
      </c>
      <c r="F9706" t="s">
        <v>133</v>
      </c>
      <c r="G9706" s="2">
        <v>0</v>
      </c>
      <c r="H9706" s="2">
        <v>1282.8</v>
      </c>
      <c r="I9706" s="2">
        <v>0</v>
      </c>
      <c r="J9706" s="105">
        <f>SUMIF([1]MMM!$A:$A,A9706,[1]MMM!$F:$F)</f>
        <v>1282.8</v>
      </c>
      <c r="K9706" s="2" t="s">
        <v>10</v>
      </c>
      <c r="L9706" s="2">
        <v>5873</v>
      </c>
      <c r="M9706" t="s">
        <v>11396</v>
      </c>
      <c r="N9706" t="s">
        <v>14836</v>
      </c>
      <c r="O9706" t="s">
        <v>10871</v>
      </c>
      <c r="P9706" t="s">
        <v>10885</v>
      </c>
    </row>
    <row r="9707" spans="1:16" x14ac:dyDescent="0.3">
      <c r="A9707" t="s">
        <v>8064</v>
      </c>
      <c r="B9707" s="2" t="str">
        <f t="shared" si="455"/>
        <v>7325</v>
      </c>
      <c r="C9707" s="2">
        <f t="shared" si="453"/>
        <v>7325</v>
      </c>
      <c r="D9707" t="str">
        <f>VLOOKUP(C9707,'Cost Centre'!A:B,2,)</f>
        <v>Engineering services</v>
      </c>
      <c r="E9707" t="str">
        <f t="shared" si="454"/>
        <v>3</v>
      </c>
      <c r="F9707" t="s">
        <v>10944</v>
      </c>
      <c r="G9707" s="2">
        <v>0</v>
      </c>
      <c r="H9707" s="2">
        <v>0</v>
      </c>
      <c r="I9707" s="2">
        <v>0</v>
      </c>
      <c r="J9707" s="105">
        <f>SUMIF([1]MMM!$A:$A,A9707,[1]MMM!$F:$F)</f>
        <v>0</v>
      </c>
      <c r="K9707" s="2" t="s">
        <v>10</v>
      </c>
      <c r="L9707" s="2">
        <v>295315</v>
      </c>
      <c r="M9707" t="s">
        <v>11396</v>
      </c>
      <c r="N9707" t="s">
        <v>14836</v>
      </c>
      <c r="O9707" t="s">
        <v>10908</v>
      </c>
      <c r="P9707" t="s">
        <v>10910</v>
      </c>
    </row>
    <row r="9708" spans="1:16" x14ac:dyDescent="0.3">
      <c r="A9708" t="s">
        <v>8065</v>
      </c>
      <c r="B9708" s="2" t="str">
        <f t="shared" si="455"/>
        <v>7325</v>
      </c>
      <c r="C9708" s="2">
        <f t="shared" si="453"/>
        <v>7325</v>
      </c>
      <c r="D9708" t="str">
        <f>VLOOKUP(C9708,'Cost Centre'!A:B,2,)</f>
        <v>Engineering services</v>
      </c>
      <c r="E9708" t="str">
        <f t="shared" si="454"/>
        <v>3</v>
      </c>
      <c r="F9708" t="s">
        <v>2148</v>
      </c>
      <c r="G9708" s="2">
        <v>0</v>
      </c>
      <c r="H9708" s="2">
        <v>0</v>
      </c>
      <c r="I9708" s="2">
        <v>0</v>
      </c>
      <c r="J9708" s="105">
        <f>SUMIF([1]MMM!$A:$A,A9708,[1]MMM!$F:$F)</f>
        <v>0</v>
      </c>
      <c r="K9708" s="2" t="s">
        <v>10</v>
      </c>
      <c r="L9708" s="2">
        <v>0</v>
      </c>
      <c r="M9708" t="s">
        <v>11396</v>
      </c>
      <c r="N9708" t="s">
        <v>14836</v>
      </c>
      <c r="O9708" t="s">
        <v>10908</v>
      </c>
      <c r="P9708" t="s">
        <v>10910</v>
      </c>
    </row>
    <row r="9709" spans="1:16" x14ac:dyDescent="0.3">
      <c r="A9709" t="s">
        <v>14837</v>
      </c>
      <c r="B9709" s="2" t="str">
        <f t="shared" si="455"/>
        <v>7325</v>
      </c>
      <c r="C9709" s="2">
        <f t="shared" si="453"/>
        <v>7325</v>
      </c>
      <c r="D9709" t="str">
        <f>VLOOKUP(C9709,'Cost Centre'!A:B,2,)</f>
        <v>Engineering services</v>
      </c>
      <c r="E9709" t="str">
        <f t="shared" si="454"/>
        <v>3</v>
      </c>
      <c r="F9709" t="s">
        <v>10912</v>
      </c>
      <c r="G9709" s="2">
        <v>0</v>
      </c>
      <c r="H9709" s="2">
        <v>0</v>
      </c>
      <c r="I9709" s="2">
        <v>-4707589.47</v>
      </c>
      <c r="J9709" s="105">
        <f>SUMIF([1]MMM!$A:$A,A9709,[1]MMM!$F:$F)</f>
        <v>-4707589.47</v>
      </c>
      <c r="K9709" s="2" t="s">
        <v>10</v>
      </c>
      <c r="L9709" s="2">
        <v>0</v>
      </c>
      <c r="M9709" t="s">
        <v>11396</v>
      </c>
      <c r="N9709" t="s">
        <v>14836</v>
      </c>
      <c r="O9709" t="s">
        <v>10908</v>
      </c>
      <c r="P9709" t="s">
        <v>10913</v>
      </c>
    </row>
    <row r="9710" spans="1:16" x14ac:dyDescent="0.3">
      <c r="A9710" t="s">
        <v>14838</v>
      </c>
      <c r="B9710" s="2" t="str">
        <f t="shared" si="455"/>
        <v>7325</v>
      </c>
      <c r="C9710" s="2">
        <f t="shared" si="453"/>
        <v>7325</v>
      </c>
      <c r="D9710" t="str">
        <f>VLOOKUP(C9710,'Cost Centre'!A:B,2,)</f>
        <v>Engineering services</v>
      </c>
      <c r="E9710" t="str">
        <f t="shared" si="454"/>
        <v>3</v>
      </c>
      <c r="F9710" t="s">
        <v>10915</v>
      </c>
      <c r="G9710" s="2">
        <v>0</v>
      </c>
      <c r="H9710" s="2">
        <v>0</v>
      </c>
      <c r="I9710" s="2">
        <v>0</v>
      </c>
      <c r="J9710" s="105">
        <f>SUMIF([1]MMM!$A:$A,A9710,[1]MMM!$F:$F)</f>
        <v>0</v>
      </c>
      <c r="K9710" s="2" t="s">
        <v>10</v>
      </c>
      <c r="L9710" s="2">
        <v>0</v>
      </c>
      <c r="M9710" t="s">
        <v>11396</v>
      </c>
      <c r="N9710" t="s">
        <v>14836</v>
      </c>
      <c r="O9710" t="s">
        <v>10908</v>
      </c>
      <c r="P9710" t="s">
        <v>10913</v>
      </c>
    </row>
    <row r="9711" spans="1:16" x14ac:dyDescent="0.3">
      <c r="A9711" t="s">
        <v>1745</v>
      </c>
      <c r="B9711" s="2" t="str">
        <f t="shared" si="455"/>
        <v>7325</v>
      </c>
      <c r="C9711" s="2">
        <f t="shared" si="453"/>
        <v>7325</v>
      </c>
      <c r="D9711" t="str">
        <f>VLOOKUP(C9711,'Cost Centre'!A:B,2,)</f>
        <v>Engineering services</v>
      </c>
      <c r="E9711" t="str">
        <f t="shared" si="454"/>
        <v>8</v>
      </c>
      <c r="F9711" t="s">
        <v>462</v>
      </c>
      <c r="G9711" s="2">
        <v>2804519.61</v>
      </c>
      <c r="H9711" s="2">
        <v>0</v>
      </c>
      <c r="I9711" s="2">
        <v>0</v>
      </c>
      <c r="J9711" s="105">
        <f>SUMIF([1]MMM!$A:$A,A9711,[1]MMM!$F:$F)</f>
        <v>2804519.61</v>
      </c>
      <c r="K9711" s="2" t="s">
        <v>460</v>
      </c>
      <c r="L9711" s="2">
        <v>0</v>
      </c>
      <c r="M9711" t="s">
        <v>11396</v>
      </c>
      <c r="N9711" t="s">
        <v>14836</v>
      </c>
      <c r="O9711" t="s">
        <v>10916</v>
      </c>
      <c r="P9711" t="s">
        <v>10917</v>
      </c>
    </row>
    <row r="9712" spans="1:16" x14ac:dyDescent="0.3">
      <c r="A9712" t="s">
        <v>1746</v>
      </c>
      <c r="B9712" s="2" t="str">
        <f t="shared" si="455"/>
        <v>7325</v>
      </c>
      <c r="C9712" s="2">
        <f t="shared" si="453"/>
        <v>7325</v>
      </c>
      <c r="D9712" t="str">
        <f>VLOOKUP(C9712,'Cost Centre'!A:B,2,)</f>
        <v>Engineering services</v>
      </c>
      <c r="E9712" t="str">
        <f t="shared" si="454"/>
        <v>8</v>
      </c>
      <c r="F9712" t="s">
        <v>464</v>
      </c>
      <c r="G9712" s="2">
        <v>0</v>
      </c>
      <c r="H9712" s="2">
        <v>0</v>
      </c>
      <c r="I9712" s="2">
        <v>0</v>
      </c>
      <c r="J9712" s="105">
        <f>SUMIF([1]MMM!$A:$A,A9712,[1]MMM!$F:$F)</f>
        <v>0</v>
      </c>
      <c r="K9712" s="2" t="s">
        <v>460</v>
      </c>
      <c r="L9712" s="2">
        <v>0</v>
      </c>
      <c r="M9712" t="s">
        <v>11396</v>
      </c>
      <c r="N9712" t="s">
        <v>14836</v>
      </c>
      <c r="O9712" t="s">
        <v>10916</v>
      </c>
      <c r="P9712" t="s">
        <v>10917</v>
      </c>
    </row>
    <row r="9713" spans="1:16" x14ac:dyDescent="0.3">
      <c r="A9713" t="s">
        <v>1747</v>
      </c>
      <c r="B9713" s="2" t="str">
        <f t="shared" si="455"/>
        <v>7325</v>
      </c>
      <c r="C9713" s="2">
        <f t="shared" si="453"/>
        <v>7325</v>
      </c>
      <c r="D9713" t="str">
        <f>VLOOKUP(C9713,'Cost Centre'!A:B,2,)</f>
        <v>Engineering services</v>
      </c>
      <c r="E9713" t="str">
        <f t="shared" si="454"/>
        <v>8</v>
      </c>
      <c r="F9713" t="s">
        <v>466</v>
      </c>
      <c r="G9713" s="2">
        <v>0</v>
      </c>
      <c r="H9713" s="2">
        <v>0</v>
      </c>
      <c r="I9713" s="2">
        <v>0</v>
      </c>
      <c r="J9713" s="105">
        <f>SUMIF([1]MMM!$A:$A,A9713,[1]MMM!$F:$F)</f>
        <v>0</v>
      </c>
      <c r="K9713" s="2" t="s">
        <v>460</v>
      </c>
      <c r="L9713" s="2">
        <v>0</v>
      </c>
      <c r="M9713" t="s">
        <v>11396</v>
      </c>
      <c r="N9713" t="s">
        <v>14836</v>
      </c>
      <c r="O9713" t="s">
        <v>10916</v>
      </c>
      <c r="P9713" t="s">
        <v>10917</v>
      </c>
    </row>
    <row r="9714" spans="1:16" x14ac:dyDescent="0.3">
      <c r="A9714" t="s">
        <v>1748</v>
      </c>
      <c r="B9714" s="2" t="str">
        <f t="shared" si="455"/>
        <v>7325</v>
      </c>
      <c r="C9714" s="2">
        <f t="shared" si="453"/>
        <v>7325</v>
      </c>
      <c r="D9714" t="str">
        <f>VLOOKUP(C9714,'Cost Centre'!A:B,2,)</f>
        <v>Engineering services</v>
      </c>
      <c r="E9714" t="str">
        <f t="shared" si="454"/>
        <v>8</v>
      </c>
      <c r="F9714" t="s">
        <v>468</v>
      </c>
      <c r="G9714" s="2">
        <v>0</v>
      </c>
      <c r="H9714" s="2">
        <v>4707589.47</v>
      </c>
      <c r="I9714" s="2">
        <v>0</v>
      </c>
      <c r="J9714" s="105">
        <f>SUMIF([1]MMM!$A:$A,A9714,[1]MMM!$F:$F)</f>
        <v>4707589.47</v>
      </c>
      <c r="K9714" s="2" t="s">
        <v>460</v>
      </c>
      <c r="L9714" s="2">
        <v>0</v>
      </c>
      <c r="M9714" t="s">
        <v>11396</v>
      </c>
      <c r="N9714" t="s">
        <v>14836</v>
      </c>
      <c r="O9714" t="s">
        <v>10916</v>
      </c>
      <c r="P9714" t="s">
        <v>10917</v>
      </c>
    </row>
    <row r="9715" spans="1:16" x14ac:dyDescent="0.3">
      <c r="A9715" t="s">
        <v>1749</v>
      </c>
      <c r="B9715" s="2" t="str">
        <f t="shared" si="455"/>
        <v>7325</v>
      </c>
      <c r="C9715" s="2">
        <f t="shared" si="453"/>
        <v>7325</v>
      </c>
      <c r="D9715" t="str">
        <f>VLOOKUP(C9715,'Cost Centre'!A:B,2,)</f>
        <v>Engineering services</v>
      </c>
      <c r="E9715" t="str">
        <f t="shared" si="454"/>
        <v>8</v>
      </c>
      <c r="F9715" t="s">
        <v>470</v>
      </c>
      <c r="G9715" s="2">
        <v>0</v>
      </c>
      <c r="H9715" s="2">
        <v>0</v>
      </c>
      <c r="I9715" s="2">
        <v>0</v>
      </c>
      <c r="J9715" s="105">
        <f>SUMIF([1]MMM!$A:$A,A9715,[1]MMM!$F:$F)</f>
        <v>0</v>
      </c>
      <c r="K9715" s="2" t="s">
        <v>460</v>
      </c>
      <c r="L9715" s="2">
        <v>0</v>
      </c>
      <c r="M9715" t="s">
        <v>11396</v>
      </c>
      <c r="N9715" t="s">
        <v>14836</v>
      </c>
      <c r="O9715" t="s">
        <v>10916</v>
      </c>
      <c r="P9715" t="s">
        <v>10917</v>
      </c>
    </row>
    <row r="9716" spans="1:16" x14ac:dyDescent="0.3">
      <c r="A9716" t="s">
        <v>8066</v>
      </c>
      <c r="B9716" s="2" t="str">
        <f t="shared" si="455"/>
        <v>7325</v>
      </c>
      <c r="C9716" s="2">
        <f t="shared" si="453"/>
        <v>7325</v>
      </c>
      <c r="D9716" t="str">
        <f>VLOOKUP(C9716,'Cost Centre'!A:B,2,)</f>
        <v>Engineering services</v>
      </c>
      <c r="E9716" t="str">
        <f t="shared" si="454"/>
        <v>8</v>
      </c>
      <c r="F9716" t="s">
        <v>2159</v>
      </c>
      <c r="G9716" s="2">
        <v>0</v>
      </c>
      <c r="H9716" s="2">
        <v>0</v>
      </c>
      <c r="I9716" s="2">
        <v>0</v>
      </c>
      <c r="J9716" s="105">
        <f>SUMIF([1]MMM!$A:$A,A9716,[1]MMM!$F:$F)</f>
        <v>0</v>
      </c>
      <c r="K9716" s="2" t="s">
        <v>460</v>
      </c>
      <c r="L9716" s="2">
        <v>0</v>
      </c>
      <c r="M9716" t="s">
        <v>11396</v>
      </c>
      <c r="N9716" t="s">
        <v>14836</v>
      </c>
      <c r="O9716" t="s">
        <v>10916</v>
      </c>
      <c r="P9716" t="s">
        <v>10917</v>
      </c>
    </row>
    <row r="9717" spans="1:16" x14ac:dyDescent="0.3">
      <c r="A9717" t="s">
        <v>8067</v>
      </c>
      <c r="B9717" s="2" t="str">
        <f t="shared" si="455"/>
        <v>7327</v>
      </c>
      <c r="C9717" s="2">
        <f t="shared" si="453"/>
        <v>7327</v>
      </c>
      <c r="D9717" t="str">
        <f>VLOOKUP(C9717,'Cost Centre'!A:B,2,)</f>
        <v>Engineering services</v>
      </c>
      <c r="E9717" t="str">
        <f t="shared" si="454"/>
        <v>1</v>
      </c>
      <c r="F9717" t="s">
        <v>8068</v>
      </c>
      <c r="G9717" s="2">
        <v>0</v>
      </c>
      <c r="H9717" s="2">
        <v>0</v>
      </c>
      <c r="I9717" s="2">
        <v>0</v>
      </c>
      <c r="J9717" s="105">
        <f>SUMIF([1]MMM!$A:$A,A9717,[1]MMM!$F:$F)</f>
        <v>0</v>
      </c>
      <c r="K9717" s="2" t="s">
        <v>10</v>
      </c>
      <c r="L9717" s="2">
        <v>0</v>
      </c>
      <c r="M9717" t="s">
        <v>11396</v>
      </c>
      <c r="N9717" t="s">
        <v>14839</v>
      </c>
      <c r="O9717" t="s">
        <v>11023</v>
      </c>
      <c r="P9717" t="s">
        <v>11526</v>
      </c>
    </row>
    <row r="9718" spans="1:16" x14ac:dyDescent="0.3">
      <c r="A9718" t="s">
        <v>8069</v>
      </c>
      <c r="B9718" s="2" t="str">
        <f t="shared" si="455"/>
        <v>7327</v>
      </c>
      <c r="C9718" s="2">
        <f t="shared" si="453"/>
        <v>7327</v>
      </c>
      <c r="D9718" t="str">
        <f>VLOOKUP(C9718,'Cost Centre'!A:B,2,)</f>
        <v>Engineering services</v>
      </c>
      <c r="E9718" t="str">
        <f t="shared" si="454"/>
        <v>1</v>
      </c>
      <c r="F9718" t="s">
        <v>14840</v>
      </c>
      <c r="G9718" s="2">
        <v>0</v>
      </c>
      <c r="H9718" s="2">
        <v>0</v>
      </c>
      <c r="I9718" s="2">
        <v>0</v>
      </c>
      <c r="J9718" s="105">
        <f>SUMIF([1]MMM!$A:$A,A9718,[1]MMM!$F:$F)</f>
        <v>0</v>
      </c>
      <c r="K9718" s="2" t="s">
        <v>10</v>
      </c>
      <c r="L9718" s="2">
        <v>0</v>
      </c>
      <c r="M9718" t="s">
        <v>11396</v>
      </c>
      <c r="N9718" t="s">
        <v>14839</v>
      </c>
      <c r="O9718" t="s">
        <v>11023</v>
      </c>
      <c r="P9718" t="s">
        <v>11526</v>
      </c>
    </row>
    <row r="9719" spans="1:16" x14ac:dyDescent="0.3">
      <c r="A9719" t="s">
        <v>8070</v>
      </c>
      <c r="B9719" s="2" t="str">
        <f t="shared" si="455"/>
        <v>7327</v>
      </c>
      <c r="C9719" s="2">
        <f t="shared" si="453"/>
        <v>7327</v>
      </c>
      <c r="D9719" t="str">
        <f>VLOOKUP(C9719,'Cost Centre'!A:B,2,)</f>
        <v>Engineering services</v>
      </c>
      <c r="E9719" t="str">
        <f t="shared" si="454"/>
        <v>1</v>
      </c>
      <c r="F9719" t="s">
        <v>14841</v>
      </c>
      <c r="G9719" s="2">
        <v>0</v>
      </c>
      <c r="H9719" s="2">
        <v>0</v>
      </c>
      <c r="I9719" s="2">
        <v>-462603.59</v>
      </c>
      <c r="J9719" s="105">
        <f>SUMIF([1]MMM!$A:$A,A9719,[1]MMM!$F:$F)</f>
        <v>-462603.59</v>
      </c>
      <c r="K9719" s="2" t="s">
        <v>10</v>
      </c>
      <c r="L9719" s="2">
        <v>0</v>
      </c>
      <c r="M9719" t="s">
        <v>11396</v>
      </c>
      <c r="N9719" t="s">
        <v>14839</v>
      </c>
      <c r="O9719" t="s">
        <v>11023</v>
      </c>
      <c r="P9719" t="s">
        <v>11526</v>
      </c>
    </row>
    <row r="9720" spans="1:16" x14ac:dyDescent="0.3">
      <c r="A9720" t="s">
        <v>8071</v>
      </c>
      <c r="B9720" s="2" t="str">
        <f t="shared" si="455"/>
        <v>7327</v>
      </c>
      <c r="C9720" s="2">
        <f t="shared" si="453"/>
        <v>7327</v>
      </c>
      <c r="D9720" t="str">
        <f>VLOOKUP(C9720,'Cost Centre'!A:B,2,)</f>
        <v>Engineering services</v>
      </c>
      <c r="E9720" t="str">
        <f t="shared" si="454"/>
        <v>2</v>
      </c>
      <c r="F9720" t="s">
        <v>48</v>
      </c>
      <c r="G9720" s="2">
        <v>0</v>
      </c>
      <c r="H9720" s="2">
        <v>3018180.01</v>
      </c>
      <c r="I9720" s="2">
        <v>0</v>
      </c>
      <c r="J9720" s="105">
        <f>SUMIF([1]MMM!$A:$A,A9720,[1]MMM!$F:$F)</f>
        <v>3018180.01</v>
      </c>
      <c r="K9720" s="2" t="s">
        <v>10</v>
      </c>
      <c r="L9720" s="2">
        <v>3694295</v>
      </c>
      <c r="M9720" t="s">
        <v>11396</v>
      </c>
      <c r="N9720" t="s">
        <v>14839</v>
      </c>
      <c r="O9720" t="s">
        <v>10871</v>
      </c>
      <c r="P9720" t="s">
        <v>10875</v>
      </c>
    </row>
    <row r="9721" spans="1:16" x14ac:dyDescent="0.3">
      <c r="A9721" t="s">
        <v>8072</v>
      </c>
      <c r="B9721" s="2" t="str">
        <f t="shared" si="455"/>
        <v>7327</v>
      </c>
      <c r="C9721" s="2">
        <f t="shared" si="453"/>
        <v>7327</v>
      </c>
      <c r="D9721" t="str">
        <f>VLOOKUP(C9721,'Cost Centre'!A:B,2,)</f>
        <v>Engineering services</v>
      </c>
      <c r="E9721" t="str">
        <f t="shared" si="454"/>
        <v>2</v>
      </c>
      <c r="F9721" t="s">
        <v>51</v>
      </c>
      <c r="G9721" s="2">
        <v>0</v>
      </c>
      <c r="H9721" s="2">
        <v>31490.68</v>
      </c>
      <c r="I9721" s="2">
        <v>0</v>
      </c>
      <c r="J9721" s="105">
        <f>SUMIF([1]MMM!$A:$A,A9721,[1]MMM!$F:$F)</f>
        <v>31490.68</v>
      </c>
      <c r="K9721" s="2" t="s">
        <v>10</v>
      </c>
      <c r="L9721" s="2">
        <v>33600</v>
      </c>
      <c r="M9721" t="s">
        <v>11396</v>
      </c>
      <c r="N9721" t="s">
        <v>14839</v>
      </c>
      <c r="O9721" t="s">
        <v>10871</v>
      </c>
      <c r="P9721" t="s">
        <v>10875</v>
      </c>
    </row>
    <row r="9722" spans="1:16" x14ac:dyDescent="0.3">
      <c r="A9722" t="s">
        <v>8073</v>
      </c>
      <c r="B9722" s="2" t="str">
        <f t="shared" si="455"/>
        <v>7327</v>
      </c>
      <c r="C9722" s="2">
        <f t="shared" si="453"/>
        <v>7327</v>
      </c>
      <c r="D9722" t="str">
        <f>VLOOKUP(C9722,'Cost Centre'!A:B,2,)</f>
        <v>Engineering services</v>
      </c>
      <c r="E9722" t="str">
        <f t="shared" si="454"/>
        <v>2</v>
      </c>
      <c r="F9722" t="s">
        <v>52</v>
      </c>
      <c r="G9722" s="2">
        <v>0</v>
      </c>
      <c r="H9722" s="2">
        <v>40913.760000000002</v>
      </c>
      <c r="I9722" s="2">
        <v>0</v>
      </c>
      <c r="J9722" s="105">
        <f>SUMIF([1]MMM!$A:$A,A9722,[1]MMM!$F:$F)</f>
        <v>40913.760000000002</v>
      </c>
      <c r="K9722" s="2" t="s">
        <v>10</v>
      </c>
      <c r="L9722" s="2">
        <v>30744</v>
      </c>
      <c r="M9722" t="s">
        <v>11396</v>
      </c>
      <c r="N9722" t="s">
        <v>14839</v>
      </c>
      <c r="O9722" t="s">
        <v>10871</v>
      </c>
      <c r="P9722" t="s">
        <v>10875</v>
      </c>
    </row>
    <row r="9723" spans="1:16" x14ac:dyDescent="0.3">
      <c r="A9723" t="s">
        <v>8074</v>
      </c>
      <c r="B9723" s="2" t="str">
        <f t="shared" si="455"/>
        <v>7327</v>
      </c>
      <c r="C9723" s="2">
        <f t="shared" si="453"/>
        <v>7327</v>
      </c>
      <c r="D9723" t="str">
        <f>VLOOKUP(C9723,'Cost Centre'!A:B,2,)</f>
        <v>Engineering services</v>
      </c>
      <c r="E9723" t="str">
        <f t="shared" si="454"/>
        <v>2</v>
      </c>
      <c r="F9723" t="s">
        <v>55</v>
      </c>
      <c r="G9723" s="2">
        <v>0</v>
      </c>
      <c r="H9723" s="2">
        <v>934913.89</v>
      </c>
      <c r="I9723" s="2">
        <v>0</v>
      </c>
      <c r="J9723" s="105">
        <f>SUMIF([1]MMM!$A:$A,A9723,[1]MMM!$F:$F)</f>
        <v>935834.74</v>
      </c>
      <c r="K9723" s="2" t="s">
        <v>10</v>
      </c>
      <c r="L9723" s="2">
        <v>1184148</v>
      </c>
      <c r="M9723" t="s">
        <v>11396</v>
      </c>
      <c r="N9723" t="s">
        <v>14839</v>
      </c>
      <c r="O9723" t="s">
        <v>10871</v>
      </c>
      <c r="P9723" t="s">
        <v>10875</v>
      </c>
    </row>
    <row r="9724" spans="1:16" x14ac:dyDescent="0.3">
      <c r="A9724" t="s">
        <v>8075</v>
      </c>
      <c r="B9724" s="2" t="str">
        <f t="shared" si="455"/>
        <v>7327</v>
      </c>
      <c r="C9724" s="2">
        <f t="shared" si="453"/>
        <v>7327</v>
      </c>
      <c r="D9724" t="str">
        <f>VLOOKUP(C9724,'Cost Centre'!A:B,2,)</f>
        <v>Engineering services</v>
      </c>
      <c r="E9724" t="str">
        <f t="shared" si="454"/>
        <v>2</v>
      </c>
      <c r="F9724" t="s">
        <v>60</v>
      </c>
      <c r="G9724" s="2">
        <v>0</v>
      </c>
      <c r="H9724" s="2">
        <v>161956.41</v>
      </c>
      <c r="I9724" s="2">
        <v>0</v>
      </c>
      <c r="J9724" s="105">
        <f>SUMIF([1]MMM!$A:$A,A9724,[1]MMM!$F:$F)</f>
        <v>163635.41</v>
      </c>
      <c r="K9724" s="2" t="s">
        <v>10</v>
      </c>
      <c r="L9724" s="2">
        <v>246515</v>
      </c>
      <c r="M9724" t="s">
        <v>11396</v>
      </c>
      <c r="N9724" t="s">
        <v>14839</v>
      </c>
      <c r="O9724" t="s">
        <v>10871</v>
      </c>
      <c r="P9724" t="s">
        <v>10875</v>
      </c>
    </row>
    <row r="9725" spans="1:16" x14ac:dyDescent="0.3">
      <c r="A9725" t="s">
        <v>8076</v>
      </c>
      <c r="B9725" s="2" t="str">
        <f t="shared" si="455"/>
        <v>7327</v>
      </c>
      <c r="C9725" s="2">
        <f t="shared" si="453"/>
        <v>7327</v>
      </c>
      <c r="D9725" t="str">
        <f>VLOOKUP(C9725,'Cost Centre'!A:B,2,)</f>
        <v>Engineering services</v>
      </c>
      <c r="E9725" t="str">
        <f t="shared" si="454"/>
        <v>2</v>
      </c>
      <c r="F9725" t="s">
        <v>61</v>
      </c>
      <c r="G9725" s="2">
        <v>0</v>
      </c>
      <c r="H9725" s="2">
        <v>251514.99</v>
      </c>
      <c r="I9725" s="2">
        <v>0</v>
      </c>
      <c r="J9725" s="105">
        <f>SUMIF([1]MMM!$A:$A,A9725,[1]MMM!$F:$F)</f>
        <v>251514.99</v>
      </c>
      <c r="K9725" s="2" t="s">
        <v>10</v>
      </c>
      <c r="L9725" s="2">
        <v>307858</v>
      </c>
      <c r="M9725" t="s">
        <v>11396</v>
      </c>
      <c r="N9725" t="s">
        <v>14839</v>
      </c>
      <c r="O9725" t="s">
        <v>10871</v>
      </c>
      <c r="P9725" t="s">
        <v>10875</v>
      </c>
    </row>
    <row r="9726" spans="1:16" x14ac:dyDescent="0.3">
      <c r="A9726" t="s">
        <v>8077</v>
      </c>
      <c r="B9726" s="2" t="str">
        <f t="shared" si="455"/>
        <v>7327</v>
      </c>
      <c r="C9726" s="2">
        <f t="shared" si="453"/>
        <v>7327</v>
      </c>
      <c r="D9726" t="str">
        <f>VLOOKUP(C9726,'Cost Centre'!A:B,2,)</f>
        <v>Engineering services</v>
      </c>
      <c r="E9726" t="str">
        <f t="shared" si="454"/>
        <v>2</v>
      </c>
      <c r="F9726" t="s">
        <v>62</v>
      </c>
      <c r="G9726" s="2">
        <v>0</v>
      </c>
      <c r="H9726" s="2">
        <v>45197.279999999999</v>
      </c>
      <c r="I9726" s="2">
        <v>0</v>
      </c>
      <c r="J9726" s="105">
        <f>SUMIF([1]MMM!$A:$A,A9726,[1]MMM!$F:$F)</f>
        <v>45197.279999999999</v>
      </c>
      <c r="K9726" s="2" t="s">
        <v>10</v>
      </c>
      <c r="L9726" s="2">
        <v>0</v>
      </c>
      <c r="M9726" t="s">
        <v>11396</v>
      </c>
      <c r="N9726" t="s">
        <v>14839</v>
      </c>
      <c r="O9726" t="s">
        <v>10871</v>
      </c>
      <c r="P9726" t="s">
        <v>10875</v>
      </c>
    </row>
    <row r="9727" spans="1:16" x14ac:dyDescent="0.3">
      <c r="A9727" t="s">
        <v>8078</v>
      </c>
      <c r="B9727" s="2" t="str">
        <f t="shared" si="455"/>
        <v>7327</v>
      </c>
      <c r="C9727" s="2">
        <f t="shared" si="453"/>
        <v>7327</v>
      </c>
      <c r="D9727" t="str">
        <f>VLOOKUP(C9727,'Cost Centre'!A:B,2,)</f>
        <v>Engineering services</v>
      </c>
      <c r="E9727" t="str">
        <f t="shared" si="454"/>
        <v>2</v>
      </c>
      <c r="F9727" t="s">
        <v>67</v>
      </c>
      <c r="G9727" s="2">
        <v>0</v>
      </c>
      <c r="H9727" s="2">
        <v>629.99</v>
      </c>
      <c r="I9727" s="2">
        <v>0</v>
      </c>
      <c r="J9727" s="105">
        <f>SUMIF([1]MMM!$A:$A,A9727,[1]MMM!$F:$F)</f>
        <v>629.99</v>
      </c>
      <c r="K9727" s="2" t="s">
        <v>10</v>
      </c>
      <c r="L9727" s="2">
        <v>742</v>
      </c>
      <c r="M9727" t="s">
        <v>11396</v>
      </c>
      <c r="N9727" t="s">
        <v>14839</v>
      </c>
      <c r="O9727" t="s">
        <v>10871</v>
      </c>
      <c r="P9727" t="s">
        <v>10876</v>
      </c>
    </row>
    <row r="9728" spans="1:16" x14ac:dyDescent="0.3">
      <c r="A9728" t="s">
        <v>8079</v>
      </c>
      <c r="B9728" s="2" t="str">
        <f t="shared" si="455"/>
        <v>7327</v>
      </c>
      <c r="C9728" s="2">
        <f t="shared" si="453"/>
        <v>7327</v>
      </c>
      <c r="D9728" t="str">
        <f>VLOOKUP(C9728,'Cost Centre'!A:B,2,)</f>
        <v>Engineering services</v>
      </c>
      <c r="E9728" t="str">
        <f t="shared" si="454"/>
        <v>2</v>
      </c>
      <c r="F9728" t="s">
        <v>68</v>
      </c>
      <c r="G9728" s="2">
        <v>0</v>
      </c>
      <c r="H9728" s="2">
        <v>15018.8</v>
      </c>
      <c r="I9728" s="2">
        <v>0</v>
      </c>
      <c r="J9728" s="105">
        <f>SUMIF([1]MMM!$A:$A,A9728,[1]MMM!$F:$F)</f>
        <v>16388.919999999998</v>
      </c>
      <c r="K9728" s="2" t="s">
        <v>10</v>
      </c>
      <c r="L9728" s="2">
        <v>19194</v>
      </c>
      <c r="M9728" t="s">
        <v>11396</v>
      </c>
      <c r="N9728" t="s">
        <v>14839</v>
      </c>
      <c r="O9728" t="s">
        <v>10871</v>
      </c>
      <c r="P9728" t="s">
        <v>10876</v>
      </c>
    </row>
    <row r="9729" spans="1:16" x14ac:dyDescent="0.3">
      <c r="A9729" t="s">
        <v>8080</v>
      </c>
      <c r="B9729" s="2" t="str">
        <f t="shared" si="455"/>
        <v>7327</v>
      </c>
      <c r="C9729" s="2">
        <f t="shared" si="453"/>
        <v>7327</v>
      </c>
      <c r="D9729" t="str">
        <f>VLOOKUP(C9729,'Cost Centre'!A:B,2,)</f>
        <v>Engineering services</v>
      </c>
      <c r="E9729" t="str">
        <f t="shared" si="454"/>
        <v>2</v>
      </c>
      <c r="F9729" t="s">
        <v>10877</v>
      </c>
      <c r="G9729" s="2">
        <v>0</v>
      </c>
      <c r="H9729" s="2">
        <v>220242.99</v>
      </c>
      <c r="I9729" s="2">
        <v>0</v>
      </c>
      <c r="J9729" s="105">
        <f>SUMIF([1]MMM!$A:$A,A9729,[1]MMM!$F:$F)</f>
        <v>220242.99</v>
      </c>
      <c r="K9729" s="2" t="s">
        <v>10</v>
      </c>
      <c r="L9729" s="2">
        <v>254088</v>
      </c>
      <c r="M9729" t="s">
        <v>11396</v>
      </c>
      <c r="N9729" t="s">
        <v>14839</v>
      </c>
      <c r="O9729" t="s">
        <v>10871</v>
      </c>
      <c r="P9729" t="s">
        <v>10876</v>
      </c>
    </row>
    <row r="9730" spans="1:16" x14ac:dyDescent="0.3">
      <c r="A9730" t="s">
        <v>8081</v>
      </c>
      <c r="B9730" s="2" t="str">
        <f t="shared" si="455"/>
        <v>7327</v>
      </c>
      <c r="C9730" s="2">
        <f t="shared" ref="C9730:C9793" si="456">VALUE(B9730)</f>
        <v>7327</v>
      </c>
      <c r="D9730" t="str">
        <f>VLOOKUP(C9730,'Cost Centre'!A:B,2,)</f>
        <v>Engineering services</v>
      </c>
      <c r="E9730" t="str">
        <f t="shared" ref="E9730:E9793" si="457">MID(A9730,5,1)</f>
        <v>2</v>
      </c>
      <c r="F9730" t="s">
        <v>69</v>
      </c>
      <c r="G9730" s="2">
        <v>0</v>
      </c>
      <c r="H9730" s="2">
        <v>611223.5</v>
      </c>
      <c r="I9730" s="2">
        <v>0</v>
      </c>
      <c r="J9730" s="105">
        <f>SUMIF([1]MMM!$A:$A,A9730,[1]MMM!$F:$F)</f>
        <v>611223.5</v>
      </c>
      <c r="K9730" s="2" t="s">
        <v>10</v>
      </c>
      <c r="L9730" s="2">
        <v>512220</v>
      </c>
      <c r="M9730" t="s">
        <v>11396</v>
      </c>
      <c r="N9730" t="s">
        <v>14839</v>
      </c>
      <c r="O9730" t="s">
        <v>10871</v>
      </c>
      <c r="P9730" t="s">
        <v>10876</v>
      </c>
    </row>
    <row r="9731" spans="1:16" x14ac:dyDescent="0.3">
      <c r="A9731" t="s">
        <v>8082</v>
      </c>
      <c r="B9731" s="2" t="str">
        <f t="shared" ref="B9731:B9794" si="458">MID(A9731,1,4)</f>
        <v>7327</v>
      </c>
      <c r="C9731" s="2">
        <f t="shared" si="456"/>
        <v>7327</v>
      </c>
      <c r="D9731" t="str">
        <f>VLOOKUP(C9731,'Cost Centre'!A:B,2,)</f>
        <v>Engineering services</v>
      </c>
      <c r="E9731" t="str">
        <f t="shared" si="457"/>
        <v>2</v>
      </c>
      <c r="F9731" t="s">
        <v>70</v>
      </c>
      <c r="G9731" s="2">
        <v>0</v>
      </c>
      <c r="H9731" s="2">
        <v>10707.85</v>
      </c>
      <c r="I9731" s="2">
        <v>0</v>
      </c>
      <c r="J9731" s="105">
        <f>SUMIF([1]MMM!$A:$A,A9731,[1]MMM!$F:$F)</f>
        <v>10707.85</v>
      </c>
      <c r="K9731" s="2" t="s">
        <v>10</v>
      </c>
      <c r="L9731" s="2">
        <v>13391</v>
      </c>
      <c r="M9731" t="s">
        <v>11396</v>
      </c>
      <c r="N9731" t="s">
        <v>14839</v>
      </c>
      <c r="O9731" t="s">
        <v>10871</v>
      </c>
      <c r="P9731" t="s">
        <v>10876</v>
      </c>
    </row>
    <row r="9732" spans="1:16" x14ac:dyDescent="0.3">
      <c r="A9732" t="s">
        <v>8083</v>
      </c>
      <c r="B9732" s="2" t="str">
        <f t="shared" si="458"/>
        <v>7327</v>
      </c>
      <c r="C9732" s="2">
        <f t="shared" si="456"/>
        <v>7327</v>
      </c>
      <c r="D9732" t="str">
        <f>VLOOKUP(C9732,'Cost Centre'!A:B,2,)</f>
        <v>Engineering services</v>
      </c>
      <c r="E9732" t="str">
        <f t="shared" si="457"/>
        <v>2</v>
      </c>
      <c r="F9732" t="s">
        <v>2117</v>
      </c>
      <c r="G9732" s="2">
        <v>0</v>
      </c>
      <c r="H9732" s="2">
        <v>0</v>
      </c>
      <c r="I9732" s="2">
        <v>0</v>
      </c>
      <c r="J9732" s="105">
        <f>SUMIF([1]MMM!$A:$A,A9732,[1]MMM!$F:$F)</f>
        <v>0</v>
      </c>
      <c r="K9732" s="2" t="s">
        <v>10</v>
      </c>
      <c r="L9732" s="2">
        <v>234</v>
      </c>
      <c r="M9732" t="s">
        <v>11396</v>
      </c>
      <c r="N9732" t="s">
        <v>14839</v>
      </c>
      <c r="O9732" t="s">
        <v>10871</v>
      </c>
      <c r="P9732" t="s">
        <v>10878</v>
      </c>
    </row>
    <row r="9733" spans="1:16" x14ac:dyDescent="0.3">
      <c r="A9733" t="s">
        <v>8084</v>
      </c>
      <c r="B9733" s="2" t="str">
        <f t="shared" si="458"/>
        <v>7327</v>
      </c>
      <c r="C9733" s="2">
        <f t="shared" si="456"/>
        <v>7327</v>
      </c>
      <c r="D9733" t="str">
        <f>VLOOKUP(C9733,'Cost Centre'!A:B,2,)</f>
        <v>Engineering services</v>
      </c>
      <c r="E9733" t="str">
        <f t="shared" si="457"/>
        <v>2</v>
      </c>
      <c r="F9733" t="s">
        <v>145</v>
      </c>
      <c r="G9733" s="2">
        <v>0</v>
      </c>
      <c r="H9733" s="2">
        <v>0</v>
      </c>
      <c r="I9733" s="2">
        <v>0</v>
      </c>
      <c r="J9733" s="105">
        <f>SUMIF([1]MMM!$A:$A,A9733,[1]MMM!$F:$F)</f>
        <v>0</v>
      </c>
      <c r="K9733" s="2" t="s">
        <v>10</v>
      </c>
      <c r="L9733" s="2">
        <v>1870</v>
      </c>
      <c r="M9733" t="s">
        <v>11396</v>
      </c>
      <c r="N9733" t="s">
        <v>14839</v>
      </c>
      <c r="O9733" t="s">
        <v>10871</v>
      </c>
      <c r="P9733" t="s">
        <v>10879</v>
      </c>
    </row>
    <row r="9734" spans="1:16" x14ac:dyDescent="0.3">
      <c r="A9734" t="s">
        <v>8085</v>
      </c>
      <c r="B9734" s="2" t="str">
        <f t="shared" si="458"/>
        <v>7327</v>
      </c>
      <c r="C9734" s="2">
        <f t="shared" si="456"/>
        <v>7327</v>
      </c>
      <c r="D9734" t="str">
        <f>VLOOKUP(C9734,'Cost Centre'!A:B,2,)</f>
        <v>Engineering services</v>
      </c>
      <c r="E9734" t="str">
        <f t="shared" si="457"/>
        <v>2</v>
      </c>
      <c r="F9734" t="s">
        <v>2224</v>
      </c>
      <c r="G9734" s="2">
        <v>0</v>
      </c>
      <c r="H9734" s="2">
        <v>95965.01</v>
      </c>
      <c r="I9734" s="2">
        <v>0</v>
      </c>
      <c r="J9734" s="105">
        <f>SUMIF([1]MMM!$A:$A,A9734,[1]MMM!$F:$F)</f>
        <v>95965.01</v>
      </c>
      <c r="K9734" s="2" t="s">
        <v>10</v>
      </c>
      <c r="L9734" s="2">
        <v>739632</v>
      </c>
      <c r="M9734" t="s">
        <v>11396</v>
      </c>
      <c r="N9734" t="s">
        <v>14839</v>
      </c>
      <c r="O9734" t="s">
        <v>10871</v>
      </c>
      <c r="P9734" t="s">
        <v>10879</v>
      </c>
    </row>
    <row r="9735" spans="1:16" x14ac:dyDescent="0.3">
      <c r="A9735" t="s">
        <v>8086</v>
      </c>
      <c r="B9735" s="2" t="str">
        <f t="shared" si="458"/>
        <v>7327</v>
      </c>
      <c r="C9735" s="2">
        <f t="shared" si="456"/>
        <v>7327</v>
      </c>
      <c r="D9735" t="str">
        <f>VLOOKUP(C9735,'Cost Centre'!A:B,2,)</f>
        <v>Engineering services</v>
      </c>
      <c r="E9735" t="str">
        <f t="shared" si="457"/>
        <v>2</v>
      </c>
      <c r="F9735" t="s">
        <v>10932</v>
      </c>
      <c r="G9735" s="2">
        <v>0</v>
      </c>
      <c r="H9735" s="2">
        <v>57339.43</v>
      </c>
      <c r="I9735" s="2">
        <v>0</v>
      </c>
      <c r="J9735" s="105">
        <f>SUMIF([1]MMM!$A:$A,A9735,[1]MMM!$F:$F)</f>
        <v>57339.43</v>
      </c>
      <c r="K9735" s="2" t="s">
        <v>10</v>
      </c>
      <c r="L9735" s="2">
        <v>167356</v>
      </c>
      <c r="M9735" t="s">
        <v>11396</v>
      </c>
      <c r="N9735" t="s">
        <v>14839</v>
      </c>
      <c r="O9735" t="s">
        <v>10871</v>
      </c>
      <c r="P9735" t="s">
        <v>10881</v>
      </c>
    </row>
    <row r="9736" spans="1:16" x14ac:dyDescent="0.3">
      <c r="A9736" t="s">
        <v>8087</v>
      </c>
      <c r="B9736" s="2" t="str">
        <f t="shared" si="458"/>
        <v>7327</v>
      </c>
      <c r="C9736" s="2">
        <f t="shared" si="456"/>
        <v>7327</v>
      </c>
      <c r="D9736" t="str">
        <f>VLOOKUP(C9736,'Cost Centre'!A:B,2,)</f>
        <v>Engineering services</v>
      </c>
      <c r="E9736" t="str">
        <f t="shared" si="457"/>
        <v>2</v>
      </c>
      <c r="F9736" t="s">
        <v>11450</v>
      </c>
      <c r="G9736" s="2">
        <v>0</v>
      </c>
      <c r="H9736" s="2">
        <v>0</v>
      </c>
      <c r="I9736" s="2">
        <v>0</v>
      </c>
      <c r="J9736" s="105">
        <f>SUMIF([1]MMM!$A:$A,A9736,[1]MMM!$F:$F)</f>
        <v>0</v>
      </c>
      <c r="K9736" s="2" t="s">
        <v>10</v>
      </c>
      <c r="L9736" s="2">
        <v>287</v>
      </c>
      <c r="M9736" t="s">
        <v>11396</v>
      </c>
      <c r="N9736" t="s">
        <v>14839</v>
      </c>
      <c r="O9736" t="s">
        <v>10871</v>
      </c>
      <c r="P9736" t="s">
        <v>10881</v>
      </c>
    </row>
    <row r="9737" spans="1:16" x14ac:dyDescent="0.3">
      <c r="A9737" t="s">
        <v>8088</v>
      </c>
      <c r="B9737" s="2" t="str">
        <f t="shared" si="458"/>
        <v>7327</v>
      </c>
      <c r="C9737" s="2">
        <f t="shared" si="456"/>
        <v>7327</v>
      </c>
      <c r="D9737" t="str">
        <f>VLOOKUP(C9737,'Cost Centre'!A:B,2,)</f>
        <v>Engineering services</v>
      </c>
      <c r="E9737" t="str">
        <f t="shared" si="457"/>
        <v>2</v>
      </c>
      <c r="F9737" t="s">
        <v>88</v>
      </c>
      <c r="G9737" s="2">
        <v>0</v>
      </c>
      <c r="H9737" s="2">
        <v>0</v>
      </c>
      <c r="I9737" s="2">
        <v>0</v>
      </c>
      <c r="J9737" s="105">
        <f>SUMIF([1]MMM!$A:$A,A9737,[1]MMM!$F:$F)</f>
        <v>0</v>
      </c>
      <c r="K9737" s="2" t="s">
        <v>10</v>
      </c>
      <c r="L9737" s="2">
        <v>1395</v>
      </c>
      <c r="M9737" t="s">
        <v>11396</v>
      </c>
      <c r="N9737" t="s">
        <v>14839</v>
      </c>
      <c r="O9737" t="s">
        <v>10871</v>
      </c>
      <c r="P9737" t="s">
        <v>10881</v>
      </c>
    </row>
    <row r="9738" spans="1:16" x14ac:dyDescent="0.3">
      <c r="A9738" t="s">
        <v>8089</v>
      </c>
      <c r="B9738" s="2" t="str">
        <f t="shared" si="458"/>
        <v>7327</v>
      </c>
      <c r="C9738" s="2">
        <f t="shared" si="456"/>
        <v>7327</v>
      </c>
      <c r="D9738" t="str">
        <f>VLOOKUP(C9738,'Cost Centre'!A:B,2,)</f>
        <v>Engineering services</v>
      </c>
      <c r="E9738" t="str">
        <f t="shared" si="457"/>
        <v>2</v>
      </c>
      <c r="F9738" t="s">
        <v>130</v>
      </c>
      <c r="G9738" s="2">
        <v>0</v>
      </c>
      <c r="H9738" s="2">
        <v>18000</v>
      </c>
      <c r="I9738" s="2">
        <v>0</v>
      </c>
      <c r="J9738" s="105">
        <f>SUMIF([1]MMM!$A:$A,A9738,[1]MMM!$F:$F)</f>
        <v>18000</v>
      </c>
      <c r="K9738" s="2" t="s">
        <v>10</v>
      </c>
      <c r="L9738" s="2">
        <v>29395</v>
      </c>
      <c r="M9738" t="s">
        <v>11396</v>
      </c>
      <c r="N9738" t="s">
        <v>14839</v>
      </c>
      <c r="O9738" t="s">
        <v>10871</v>
      </c>
      <c r="P9738" t="s">
        <v>10881</v>
      </c>
    </row>
    <row r="9739" spans="1:16" x14ac:dyDescent="0.3">
      <c r="A9739" t="s">
        <v>8090</v>
      </c>
      <c r="B9739" s="2" t="str">
        <f t="shared" si="458"/>
        <v>7327</v>
      </c>
      <c r="C9739" s="2">
        <f t="shared" si="456"/>
        <v>7327</v>
      </c>
      <c r="D9739" t="str">
        <f>VLOOKUP(C9739,'Cost Centre'!A:B,2,)</f>
        <v>Engineering services</v>
      </c>
      <c r="E9739" t="str">
        <f t="shared" si="457"/>
        <v>2</v>
      </c>
      <c r="F9739" t="s">
        <v>92</v>
      </c>
      <c r="G9739" s="2">
        <v>0</v>
      </c>
      <c r="H9739" s="2">
        <v>3550</v>
      </c>
      <c r="I9739" s="2">
        <v>0</v>
      </c>
      <c r="J9739" s="105">
        <f>SUMIF([1]MMM!$A:$A,A9739,[1]MMM!$F:$F)</f>
        <v>3550</v>
      </c>
      <c r="K9739" s="2" t="s">
        <v>10</v>
      </c>
      <c r="L9739" s="2">
        <v>10868</v>
      </c>
      <c r="M9739" t="s">
        <v>11396</v>
      </c>
      <c r="N9739" t="s">
        <v>14839</v>
      </c>
      <c r="O9739" t="s">
        <v>10871</v>
      </c>
      <c r="P9739" t="s">
        <v>10881</v>
      </c>
    </row>
    <row r="9740" spans="1:16" x14ac:dyDescent="0.3">
      <c r="A9740" t="s">
        <v>8091</v>
      </c>
      <c r="B9740" s="2" t="str">
        <f t="shared" si="458"/>
        <v>7327</v>
      </c>
      <c r="C9740" s="2">
        <f t="shared" si="456"/>
        <v>7327</v>
      </c>
      <c r="D9740" t="str">
        <f>VLOOKUP(C9740,'Cost Centre'!A:B,2,)</f>
        <v>Engineering services</v>
      </c>
      <c r="E9740" t="str">
        <f t="shared" si="457"/>
        <v>2</v>
      </c>
      <c r="F9740" t="s">
        <v>93</v>
      </c>
      <c r="G9740" s="2">
        <v>0</v>
      </c>
      <c r="H9740" s="2">
        <v>42903.63</v>
      </c>
      <c r="I9740" s="2">
        <v>0</v>
      </c>
      <c r="J9740" s="105">
        <f>SUMIF([1]MMM!$A:$A,A9740,[1]MMM!$F:$F)</f>
        <v>42925.21</v>
      </c>
      <c r="K9740" s="2" t="s">
        <v>10</v>
      </c>
      <c r="L9740" s="2">
        <v>59169</v>
      </c>
      <c r="M9740" t="s">
        <v>11396</v>
      </c>
      <c r="N9740" t="s">
        <v>14839</v>
      </c>
      <c r="O9740" t="s">
        <v>10871</v>
      </c>
      <c r="P9740" t="s">
        <v>10881</v>
      </c>
    </row>
    <row r="9741" spans="1:16" x14ac:dyDescent="0.3">
      <c r="A9741" t="s">
        <v>8092</v>
      </c>
      <c r="B9741" s="2" t="str">
        <f t="shared" si="458"/>
        <v>7327</v>
      </c>
      <c r="C9741" s="2">
        <f t="shared" si="456"/>
        <v>7327</v>
      </c>
      <c r="D9741" t="str">
        <f>VLOOKUP(C9741,'Cost Centre'!A:B,2,)</f>
        <v>Engineering services</v>
      </c>
      <c r="E9741" t="str">
        <f t="shared" si="457"/>
        <v>2</v>
      </c>
      <c r="F9741" t="s">
        <v>164</v>
      </c>
      <c r="G9741" s="2">
        <v>0</v>
      </c>
      <c r="H9741" s="2">
        <v>0</v>
      </c>
      <c r="I9741" s="2">
        <v>0</v>
      </c>
      <c r="J9741" s="105">
        <f>SUMIF([1]MMM!$A:$A,A9741,[1]MMM!$F:$F)</f>
        <v>0</v>
      </c>
      <c r="K9741" s="2" t="s">
        <v>10</v>
      </c>
      <c r="L9741" s="2">
        <v>688</v>
      </c>
      <c r="M9741" t="s">
        <v>11396</v>
      </c>
      <c r="N9741" t="s">
        <v>14839</v>
      </c>
      <c r="O9741" t="s">
        <v>10871</v>
      </c>
      <c r="P9741" t="s">
        <v>10881</v>
      </c>
    </row>
    <row r="9742" spans="1:16" x14ac:dyDescent="0.3">
      <c r="A9742" t="s">
        <v>8093</v>
      </c>
      <c r="B9742" s="2" t="str">
        <f t="shared" si="458"/>
        <v>7327</v>
      </c>
      <c r="C9742" s="2">
        <f t="shared" si="456"/>
        <v>7327</v>
      </c>
      <c r="D9742" t="str">
        <f>VLOOKUP(C9742,'Cost Centre'!A:B,2,)</f>
        <v>Engineering services</v>
      </c>
      <c r="E9742" t="str">
        <f t="shared" si="457"/>
        <v>2</v>
      </c>
      <c r="F9742" t="s">
        <v>10882</v>
      </c>
      <c r="G9742" s="2">
        <v>0</v>
      </c>
      <c r="H9742" s="2">
        <v>5151.74</v>
      </c>
      <c r="I9742" s="2">
        <v>0</v>
      </c>
      <c r="J9742" s="105">
        <f>SUMIF([1]MMM!$A:$A,A9742,[1]MMM!$F:$F)</f>
        <v>5151.74</v>
      </c>
      <c r="K9742" s="2" t="s">
        <v>10</v>
      </c>
      <c r="L9742" s="2">
        <v>16573</v>
      </c>
      <c r="M9742" t="s">
        <v>11396</v>
      </c>
      <c r="N9742" t="s">
        <v>14839</v>
      </c>
      <c r="O9742" t="s">
        <v>10871</v>
      </c>
      <c r="P9742" t="s">
        <v>10881</v>
      </c>
    </row>
    <row r="9743" spans="1:16" x14ac:dyDescent="0.3">
      <c r="A9743" t="s">
        <v>8094</v>
      </c>
      <c r="B9743" s="2" t="str">
        <f t="shared" si="458"/>
        <v>7327</v>
      </c>
      <c r="C9743" s="2">
        <f t="shared" si="456"/>
        <v>7327</v>
      </c>
      <c r="D9743" t="str">
        <f>VLOOKUP(C9743,'Cost Centre'!A:B,2,)</f>
        <v>Engineering services</v>
      </c>
      <c r="E9743" t="str">
        <f t="shared" si="457"/>
        <v>2</v>
      </c>
      <c r="F9743" t="s">
        <v>10883</v>
      </c>
      <c r="G9743" s="2">
        <v>0</v>
      </c>
      <c r="H9743" s="2">
        <v>610</v>
      </c>
      <c r="I9743" s="2">
        <v>0</v>
      </c>
      <c r="J9743" s="105">
        <f>SUMIF([1]MMM!$A:$A,A9743,[1]MMM!$F:$F)</f>
        <v>610</v>
      </c>
      <c r="K9743" s="2" t="s">
        <v>10</v>
      </c>
      <c r="L9743" s="2">
        <v>3732</v>
      </c>
      <c r="M9743" t="s">
        <v>11396</v>
      </c>
      <c r="N9743" t="s">
        <v>14839</v>
      </c>
      <c r="O9743" t="s">
        <v>10871</v>
      </c>
      <c r="P9743" t="s">
        <v>10881</v>
      </c>
    </row>
    <row r="9744" spans="1:16" x14ac:dyDescent="0.3">
      <c r="A9744" t="s">
        <v>8095</v>
      </c>
      <c r="B9744" s="2" t="str">
        <f t="shared" si="458"/>
        <v>7327</v>
      </c>
      <c r="C9744" s="2">
        <f t="shared" si="456"/>
        <v>7327</v>
      </c>
      <c r="D9744" t="str">
        <f>VLOOKUP(C9744,'Cost Centre'!A:B,2,)</f>
        <v>Engineering services</v>
      </c>
      <c r="E9744" t="str">
        <f t="shared" si="457"/>
        <v>2</v>
      </c>
      <c r="F9744" t="s">
        <v>103</v>
      </c>
      <c r="G9744" s="2">
        <v>0</v>
      </c>
      <c r="H9744" s="2">
        <v>0</v>
      </c>
      <c r="I9744" s="2">
        <v>0</v>
      </c>
      <c r="J9744" s="105">
        <f>SUMIF([1]MMM!$A:$A,A9744,[1]MMM!$F:$F)</f>
        <v>0</v>
      </c>
      <c r="K9744" s="2" t="s">
        <v>10</v>
      </c>
      <c r="L9744" s="2">
        <v>2064</v>
      </c>
      <c r="M9744" t="s">
        <v>11396</v>
      </c>
      <c r="N9744" t="s">
        <v>14839</v>
      </c>
      <c r="O9744" t="s">
        <v>10871</v>
      </c>
      <c r="P9744" t="s">
        <v>10881</v>
      </c>
    </row>
    <row r="9745" spans="1:16" x14ac:dyDescent="0.3">
      <c r="A9745" t="s">
        <v>8096</v>
      </c>
      <c r="B9745" s="2" t="str">
        <f t="shared" si="458"/>
        <v>7327</v>
      </c>
      <c r="C9745" s="2">
        <f t="shared" si="456"/>
        <v>7327</v>
      </c>
      <c r="D9745" t="str">
        <f>VLOOKUP(C9745,'Cost Centre'!A:B,2,)</f>
        <v>Engineering services</v>
      </c>
      <c r="E9745" t="str">
        <f t="shared" si="457"/>
        <v>2</v>
      </c>
      <c r="F9745" t="s">
        <v>104</v>
      </c>
      <c r="G9745" s="2">
        <v>0</v>
      </c>
      <c r="H9745" s="2">
        <v>0</v>
      </c>
      <c r="I9745" s="2">
        <v>0</v>
      </c>
      <c r="J9745" s="105">
        <f>SUMIF([1]MMM!$A:$A,A9745,[1]MMM!$F:$F)</f>
        <v>0</v>
      </c>
      <c r="K9745" s="2" t="s">
        <v>10</v>
      </c>
      <c r="L9745" s="2">
        <v>688</v>
      </c>
      <c r="M9745" t="s">
        <v>11396</v>
      </c>
      <c r="N9745" t="s">
        <v>14839</v>
      </c>
      <c r="O9745" t="s">
        <v>10871</v>
      </c>
      <c r="P9745" t="s">
        <v>10881</v>
      </c>
    </row>
    <row r="9746" spans="1:16" x14ac:dyDescent="0.3">
      <c r="A9746" t="s">
        <v>8097</v>
      </c>
      <c r="B9746" s="2" t="str">
        <f t="shared" si="458"/>
        <v>7327</v>
      </c>
      <c r="C9746" s="2">
        <f t="shared" si="456"/>
        <v>7327</v>
      </c>
      <c r="D9746" t="str">
        <f>VLOOKUP(C9746,'Cost Centre'!A:B,2,)</f>
        <v>Engineering services</v>
      </c>
      <c r="E9746" t="str">
        <f t="shared" si="457"/>
        <v>2</v>
      </c>
      <c r="F9746" t="s">
        <v>105</v>
      </c>
      <c r="G9746" s="2">
        <v>0</v>
      </c>
      <c r="H9746" s="2">
        <v>1510.48</v>
      </c>
      <c r="I9746" s="2">
        <v>0</v>
      </c>
      <c r="J9746" s="105">
        <f>SUMIF([1]MMM!$A:$A,A9746,[1]MMM!$F:$F)</f>
        <v>1510.48</v>
      </c>
      <c r="K9746" s="2" t="s">
        <v>10</v>
      </c>
      <c r="L9746" s="2">
        <v>5927</v>
      </c>
      <c r="M9746" t="s">
        <v>11396</v>
      </c>
      <c r="N9746" t="s">
        <v>14839</v>
      </c>
      <c r="O9746" t="s">
        <v>10871</v>
      </c>
      <c r="P9746" t="s">
        <v>10881</v>
      </c>
    </row>
    <row r="9747" spans="1:16" x14ac:dyDescent="0.3">
      <c r="A9747" t="s">
        <v>8098</v>
      </c>
      <c r="B9747" s="2" t="str">
        <f t="shared" si="458"/>
        <v>7327</v>
      </c>
      <c r="C9747" s="2">
        <f t="shared" si="456"/>
        <v>7327</v>
      </c>
      <c r="D9747" t="str">
        <f>VLOOKUP(C9747,'Cost Centre'!A:B,2,)</f>
        <v>Engineering services</v>
      </c>
      <c r="E9747" t="str">
        <f t="shared" si="457"/>
        <v>2</v>
      </c>
      <c r="F9747" t="s">
        <v>10884</v>
      </c>
      <c r="G9747" s="2">
        <v>0</v>
      </c>
      <c r="H9747" s="2">
        <v>11472.14</v>
      </c>
      <c r="I9747" s="2">
        <v>0</v>
      </c>
      <c r="J9747" s="105">
        <f>SUMIF([1]MMM!$A:$A,A9747,[1]MMM!$F:$F)</f>
        <v>11472.14</v>
      </c>
      <c r="K9747" s="2" t="s">
        <v>10</v>
      </c>
      <c r="L9747" s="2">
        <v>26966</v>
      </c>
      <c r="M9747" t="s">
        <v>11396</v>
      </c>
      <c r="N9747" t="s">
        <v>14839</v>
      </c>
      <c r="O9747" t="s">
        <v>10871</v>
      </c>
      <c r="P9747" t="s">
        <v>10881</v>
      </c>
    </row>
    <row r="9748" spans="1:16" x14ac:dyDescent="0.3">
      <c r="A9748" t="s">
        <v>8099</v>
      </c>
      <c r="B9748" s="2" t="str">
        <f t="shared" si="458"/>
        <v>7327</v>
      </c>
      <c r="C9748" s="2">
        <f t="shared" si="456"/>
        <v>7327</v>
      </c>
      <c r="D9748" t="str">
        <f>VLOOKUP(C9748,'Cost Centre'!A:B,2,)</f>
        <v>Engineering services</v>
      </c>
      <c r="E9748" t="str">
        <f t="shared" si="457"/>
        <v>2</v>
      </c>
      <c r="F9748" t="s">
        <v>117</v>
      </c>
      <c r="G9748" s="2">
        <v>0</v>
      </c>
      <c r="H9748" s="2">
        <v>751.4</v>
      </c>
      <c r="I9748" s="2">
        <v>0</v>
      </c>
      <c r="J9748" s="105">
        <f>SUMIF([1]MMM!$A:$A,A9748,[1]MMM!$F:$F)</f>
        <v>751.4</v>
      </c>
      <c r="K9748" s="2" t="s">
        <v>10</v>
      </c>
      <c r="L9748" s="2">
        <v>3980</v>
      </c>
      <c r="M9748" t="s">
        <v>11396</v>
      </c>
      <c r="N9748" t="s">
        <v>14839</v>
      </c>
      <c r="O9748" t="s">
        <v>10871</v>
      </c>
      <c r="P9748" t="s">
        <v>10885</v>
      </c>
    </row>
    <row r="9749" spans="1:16" x14ac:dyDescent="0.3">
      <c r="A9749" t="s">
        <v>8100</v>
      </c>
      <c r="B9749" s="2" t="str">
        <f t="shared" si="458"/>
        <v>7327</v>
      </c>
      <c r="C9749" s="2">
        <f t="shared" si="456"/>
        <v>7327</v>
      </c>
      <c r="D9749" t="str">
        <f>VLOOKUP(C9749,'Cost Centre'!A:B,2,)</f>
        <v>Engineering services</v>
      </c>
      <c r="E9749" t="str">
        <f t="shared" si="457"/>
        <v>2</v>
      </c>
      <c r="F9749" t="s">
        <v>118</v>
      </c>
      <c r="G9749" s="2">
        <v>0</v>
      </c>
      <c r="H9749" s="2">
        <v>2348.33</v>
      </c>
      <c r="I9749" s="2">
        <v>0</v>
      </c>
      <c r="J9749" s="105">
        <f>SUMIF([1]MMM!$A:$A,A9749,[1]MMM!$F:$F)</f>
        <v>2348.33</v>
      </c>
      <c r="K9749" s="2" t="s">
        <v>10</v>
      </c>
      <c r="L9749" s="2">
        <v>3231</v>
      </c>
      <c r="M9749" t="s">
        <v>11396</v>
      </c>
      <c r="N9749" t="s">
        <v>14839</v>
      </c>
      <c r="O9749" t="s">
        <v>10871</v>
      </c>
      <c r="P9749" t="s">
        <v>10885</v>
      </c>
    </row>
    <row r="9750" spans="1:16" x14ac:dyDescent="0.3">
      <c r="A9750" t="s">
        <v>8101</v>
      </c>
      <c r="B9750" s="2" t="str">
        <f t="shared" si="458"/>
        <v>7327</v>
      </c>
      <c r="C9750" s="2">
        <f t="shared" si="456"/>
        <v>7327</v>
      </c>
      <c r="D9750" t="str">
        <f>VLOOKUP(C9750,'Cost Centre'!A:B,2,)</f>
        <v>Engineering services</v>
      </c>
      <c r="E9750" t="str">
        <f t="shared" si="457"/>
        <v>2</v>
      </c>
      <c r="F9750" t="s">
        <v>135</v>
      </c>
      <c r="G9750" s="2">
        <v>0</v>
      </c>
      <c r="H9750" s="2">
        <v>0</v>
      </c>
      <c r="I9750" s="2">
        <v>0</v>
      </c>
      <c r="J9750" s="105">
        <f>SUMIF([1]MMM!$A:$A,A9750,[1]MMM!$F:$F)</f>
        <v>0</v>
      </c>
      <c r="K9750" s="2" t="s">
        <v>10</v>
      </c>
      <c r="L9750" s="2">
        <v>2940</v>
      </c>
      <c r="M9750" t="s">
        <v>11396</v>
      </c>
      <c r="N9750" t="s">
        <v>14839</v>
      </c>
      <c r="O9750" t="s">
        <v>10871</v>
      </c>
      <c r="P9750" t="s">
        <v>10934</v>
      </c>
    </row>
    <row r="9751" spans="1:16" x14ac:dyDescent="0.3">
      <c r="A9751" t="s">
        <v>14842</v>
      </c>
      <c r="B9751" s="2" t="str">
        <f t="shared" si="458"/>
        <v>7327</v>
      </c>
      <c r="C9751" s="2">
        <f t="shared" si="456"/>
        <v>7327</v>
      </c>
      <c r="D9751" t="str">
        <f>VLOOKUP(C9751,'Cost Centre'!A:B,2,)</f>
        <v>Engineering services</v>
      </c>
      <c r="E9751" t="str">
        <f t="shared" si="457"/>
        <v>2</v>
      </c>
      <c r="F9751" t="s">
        <v>14843</v>
      </c>
      <c r="G9751" s="2">
        <v>0</v>
      </c>
      <c r="H9751" s="2">
        <v>0</v>
      </c>
      <c r="I9751" s="2">
        <v>0</v>
      </c>
      <c r="J9751" s="105">
        <f>SUMIF([1]MMM!$A:$A,A9751,[1]MMM!$F:$F)</f>
        <v>0</v>
      </c>
      <c r="K9751" s="2" t="s">
        <v>10</v>
      </c>
      <c r="L9751" s="2">
        <v>0</v>
      </c>
      <c r="M9751" t="s">
        <v>11396</v>
      </c>
      <c r="N9751" t="s">
        <v>14839</v>
      </c>
      <c r="O9751" t="s">
        <v>10871</v>
      </c>
      <c r="P9751" t="s">
        <v>10887</v>
      </c>
    </row>
    <row r="9752" spans="1:16" x14ac:dyDescent="0.3">
      <c r="A9752" t="s">
        <v>14844</v>
      </c>
      <c r="B9752" s="2" t="str">
        <f t="shared" si="458"/>
        <v>7327</v>
      </c>
      <c r="C9752" s="2">
        <f t="shared" si="456"/>
        <v>7327</v>
      </c>
      <c r="D9752" t="str">
        <f>VLOOKUP(C9752,'Cost Centre'!A:B,2,)</f>
        <v>Engineering services</v>
      </c>
      <c r="E9752" t="str">
        <f t="shared" si="457"/>
        <v>2</v>
      </c>
      <c r="F9752" t="s">
        <v>14845</v>
      </c>
      <c r="G9752" s="2">
        <v>0</v>
      </c>
      <c r="H9752" s="2">
        <v>0</v>
      </c>
      <c r="I9752" s="2">
        <v>0</v>
      </c>
      <c r="J9752" s="105">
        <f>SUMIF([1]MMM!$A:$A,A9752,[1]MMM!$F:$F)</f>
        <v>0</v>
      </c>
      <c r="K9752" s="2" t="s">
        <v>10</v>
      </c>
      <c r="L9752" s="2">
        <v>529594</v>
      </c>
      <c r="M9752" t="s">
        <v>11396</v>
      </c>
      <c r="N9752" t="s">
        <v>14839</v>
      </c>
      <c r="O9752" t="s">
        <v>10871</v>
      </c>
      <c r="P9752" t="s">
        <v>10887</v>
      </c>
    </row>
    <row r="9753" spans="1:16" x14ac:dyDescent="0.3">
      <c r="A9753" t="s">
        <v>14846</v>
      </c>
      <c r="B9753" s="2" t="str">
        <f t="shared" si="458"/>
        <v>7327</v>
      </c>
      <c r="C9753" s="2">
        <f t="shared" si="456"/>
        <v>7327</v>
      </c>
      <c r="D9753" t="str">
        <f>VLOOKUP(C9753,'Cost Centre'!A:B,2,)</f>
        <v>Engineering services</v>
      </c>
      <c r="E9753" t="str">
        <f t="shared" si="457"/>
        <v>2</v>
      </c>
      <c r="F9753" t="s">
        <v>14847</v>
      </c>
      <c r="G9753" s="2">
        <v>0</v>
      </c>
      <c r="H9753" s="2">
        <v>0</v>
      </c>
      <c r="I9753" s="2">
        <v>0</v>
      </c>
      <c r="J9753" s="105">
        <f>SUMIF([1]MMM!$A:$A,A9753,[1]MMM!$F:$F)</f>
        <v>0</v>
      </c>
      <c r="K9753" s="2" t="s">
        <v>10</v>
      </c>
      <c r="L9753" s="2">
        <v>0</v>
      </c>
      <c r="M9753" t="s">
        <v>11396</v>
      </c>
      <c r="N9753" t="s">
        <v>14839</v>
      </c>
      <c r="O9753" t="s">
        <v>10871</v>
      </c>
      <c r="P9753" t="s">
        <v>10887</v>
      </c>
    </row>
    <row r="9754" spans="1:16" x14ac:dyDescent="0.3">
      <c r="A9754" t="s">
        <v>14848</v>
      </c>
      <c r="B9754" s="2" t="str">
        <f t="shared" si="458"/>
        <v>7327</v>
      </c>
      <c r="C9754" s="2">
        <f t="shared" si="456"/>
        <v>7327</v>
      </c>
      <c r="D9754" t="str">
        <f>VLOOKUP(C9754,'Cost Centre'!A:B,2,)</f>
        <v>Engineering services</v>
      </c>
      <c r="E9754" t="str">
        <f t="shared" si="457"/>
        <v>2</v>
      </c>
      <c r="F9754" t="s">
        <v>14849</v>
      </c>
      <c r="G9754" s="2">
        <v>0</v>
      </c>
      <c r="H9754" s="2">
        <v>0</v>
      </c>
      <c r="I9754" s="2">
        <v>0</v>
      </c>
      <c r="J9754" s="105">
        <f>SUMIF([1]MMM!$A:$A,A9754,[1]MMM!$F:$F)</f>
        <v>0</v>
      </c>
      <c r="K9754" s="2" t="s">
        <v>10</v>
      </c>
      <c r="L9754" s="2">
        <v>0</v>
      </c>
      <c r="M9754" t="s">
        <v>11396</v>
      </c>
      <c r="N9754" t="s">
        <v>14839</v>
      </c>
      <c r="O9754" t="s">
        <v>10871</v>
      </c>
      <c r="P9754" t="s">
        <v>10887</v>
      </c>
    </row>
    <row r="9755" spans="1:16" x14ac:dyDescent="0.3">
      <c r="A9755" t="s">
        <v>14850</v>
      </c>
      <c r="B9755" s="2" t="str">
        <f t="shared" si="458"/>
        <v>7327</v>
      </c>
      <c r="C9755" s="2">
        <f t="shared" si="456"/>
        <v>7327</v>
      </c>
      <c r="D9755" t="str">
        <f>VLOOKUP(C9755,'Cost Centre'!A:B,2,)</f>
        <v>Engineering services</v>
      </c>
      <c r="E9755" t="str">
        <f t="shared" si="457"/>
        <v>2</v>
      </c>
      <c r="F9755" t="s">
        <v>14851</v>
      </c>
      <c r="G9755" s="2">
        <v>0</v>
      </c>
      <c r="H9755" s="2">
        <v>0</v>
      </c>
      <c r="I9755" s="2">
        <v>0</v>
      </c>
      <c r="J9755" s="105">
        <f>SUMIF([1]MMM!$A:$A,A9755,[1]MMM!$F:$F)</f>
        <v>0</v>
      </c>
      <c r="K9755" s="2" t="s">
        <v>10</v>
      </c>
      <c r="L9755" s="2">
        <v>0</v>
      </c>
      <c r="M9755" t="s">
        <v>11396</v>
      </c>
      <c r="N9755" t="s">
        <v>14839</v>
      </c>
      <c r="O9755" t="s">
        <v>10871</v>
      </c>
      <c r="P9755" t="s">
        <v>10887</v>
      </c>
    </row>
    <row r="9756" spans="1:16" x14ac:dyDescent="0.3">
      <c r="A9756" t="s">
        <v>14852</v>
      </c>
      <c r="B9756" s="2" t="str">
        <f t="shared" si="458"/>
        <v>7327</v>
      </c>
      <c r="C9756" s="2">
        <f t="shared" si="456"/>
        <v>7327</v>
      </c>
      <c r="D9756" t="str">
        <f>VLOOKUP(C9756,'Cost Centre'!A:B,2,)</f>
        <v>Engineering services</v>
      </c>
      <c r="E9756" t="str">
        <f t="shared" si="457"/>
        <v>2</v>
      </c>
      <c r="F9756" t="s">
        <v>14853</v>
      </c>
      <c r="G9756" s="2">
        <v>0</v>
      </c>
      <c r="H9756" s="2">
        <v>0</v>
      </c>
      <c r="I9756" s="2">
        <v>0</v>
      </c>
      <c r="J9756" s="105">
        <f>SUMIF([1]MMM!$A:$A,A9756,[1]MMM!$F:$F)</f>
        <v>0</v>
      </c>
      <c r="K9756" s="2" t="s">
        <v>10</v>
      </c>
      <c r="L9756" s="2">
        <v>0</v>
      </c>
      <c r="M9756" t="s">
        <v>11396</v>
      </c>
      <c r="N9756" t="s">
        <v>14839</v>
      </c>
      <c r="O9756" t="s">
        <v>10871</v>
      </c>
      <c r="P9756" t="s">
        <v>10887</v>
      </c>
    </row>
    <row r="9757" spans="1:16" x14ac:dyDescent="0.3">
      <c r="A9757" t="s">
        <v>14854</v>
      </c>
      <c r="B9757" s="2" t="str">
        <f t="shared" si="458"/>
        <v>7327</v>
      </c>
      <c r="C9757" s="2">
        <f t="shared" si="456"/>
        <v>7327</v>
      </c>
      <c r="D9757" t="str">
        <f>VLOOKUP(C9757,'Cost Centre'!A:B,2,)</f>
        <v>Engineering services</v>
      </c>
      <c r="E9757" t="str">
        <f t="shared" si="457"/>
        <v>2</v>
      </c>
      <c r="F9757" t="s">
        <v>14855</v>
      </c>
      <c r="G9757" s="2">
        <v>0</v>
      </c>
      <c r="H9757" s="2">
        <v>0</v>
      </c>
      <c r="I9757" s="2">
        <v>0</v>
      </c>
      <c r="J9757" s="105">
        <f>SUMIF([1]MMM!$A:$A,A9757,[1]MMM!$F:$F)</f>
        <v>0</v>
      </c>
      <c r="K9757" s="2" t="s">
        <v>10</v>
      </c>
      <c r="L9757" s="2">
        <v>0</v>
      </c>
      <c r="M9757" t="s">
        <v>11396</v>
      </c>
      <c r="N9757" t="s">
        <v>14839</v>
      </c>
      <c r="O9757" t="s">
        <v>10871</v>
      </c>
      <c r="P9757" t="s">
        <v>10887</v>
      </c>
    </row>
    <row r="9758" spans="1:16" x14ac:dyDescent="0.3">
      <c r="A9758" t="s">
        <v>14856</v>
      </c>
      <c r="B9758" s="2" t="str">
        <f t="shared" si="458"/>
        <v>7327</v>
      </c>
      <c r="C9758" s="2">
        <f t="shared" si="456"/>
        <v>7327</v>
      </c>
      <c r="D9758" t="str">
        <f>VLOOKUP(C9758,'Cost Centre'!A:B,2,)</f>
        <v>Engineering services</v>
      </c>
      <c r="E9758" t="str">
        <f t="shared" si="457"/>
        <v>2</v>
      </c>
      <c r="F9758" t="s">
        <v>14857</v>
      </c>
      <c r="G9758" s="2">
        <v>0</v>
      </c>
      <c r="H9758" s="2">
        <v>0</v>
      </c>
      <c r="I9758" s="2">
        <v>0</v>
      </c>
      <c r="J9758" s="105">
        <f>SUMIF([1]MMM!$A:$A,A9758,[1]MMM!$F:$F)</f>
        <v>0</v>
      </c>
      <c r="K9758" s="2" t="s">
        <v>10</v>
      </c>
      <c r="L9758" s="2">
        <v>0</v>
      </c>
      <c r="M9758" t="s">
        <v>11396</v>
      </c>
      <c r="N9758" t="s">
        <v>14839</v>
      </c>
      <c r="O9758" t="s">
        <v>10871</v>
      </c>
      <c r="P9758" t="s">
        <v>10887</v>
      </c>
    </row>
    <row r="9759" spans="1:16" x14ac:dyDescent="0.3">
      <c r="A9759" t="s">
        <v>14858</v>
      </c>
      <c r="B9759" s="2" t="str">
        <f t="shared" si="458"/>
        <v>7327</v>
      </c>
      <c r="C9759" s="2">
        <f t="shared" si="456"/>
        <v>7327</v>
      </c>
      <c r="D9759" t="str">
        <f>VLOOKUP(C9759,'Cost Centre'!A:B,2,)</f>
        <v>Engineering services</v>
      </c>
      <c r="E9759" t="str">
        <f t="shared" si="457"/>
        <v>2</v>
      </c>
      <c r="F9759" t="s">
        <v>14859</v>
      </c>
      <c r="G9759" s="2">
        <v>0</v>
      </c>
      <c r="H9759" s="2">
        <v>0</v>
      </c>
      <c r="I9759" s="2">
        <v>0</v>
      </c>
      <c r="J9759" s="105">
        <f>SUMIF([1]MMM!$A:$A,A9759,[1]MMM!$F:$F)</f>
        <v>0</v>
      </c>
      <c r="K9759" s="2" t="s">
        <v>10</v>
      </c>
      <c r="L9759" s="2">
        <v>0</v>
      </c>
      <c r="M9759" t="s">
        <v>11396</v>
      </c>
      <c r="N9759" t="s">
        <v>14839</v>
      </c>
      <c r="O9759" t="s">
        <v>10871</v>
      </c>
      <c r="P9759" t="s">
        <v>10887</v>
      </c>
    </row>
    <row r="9760" spans="1:16" x14ac:dyDescent="0.3">
      <c r="A9760" t="s">
        <v>14860</v>
      </c>
      <c r="B9760" s="2" t="str">
        <f t="shared" si="458"/>
        <v>7327</v>
      </c>
      <c r="C9760" s="2">
        <f t="shared" si="456"/>
        <v>7327</v>
      </c>
      <c r="D9760" t="str">
        <f>VLOOKUP(C9760,'Cost Centre'!A:B,2,)</f>
        <v>Engineering services</v>
      </c>
      <c r="E9760" t="str">
        <f t="shared" si="457"/>
        <v>2</v>
      </c>
      <c r="F9760" t="s">
        <v>10890</v>
      </c>
      <c r="G9760" s="2">
        <v>0</v>
      </c>
      <c r="H9760" s="2">
        <v>0</v>
      </c>
      <c r="I9760" s="2">
        <v>0</v>
      </c>
      <c r="J9760" s="105">
        <f>SUMIF([1]MMM!$A:$A,A9760,[1]MMM!$F:$F)</f>
        <v>0</v>
      </c>
      <c r="K9760" s="2" t="s">
        <v>10</v>
      </c>
      <c r="L9760" s="2">
        <v>0</v>
      </c>
      <c r="M9760" t="s">
        <v>11396</v>
      </c>
      <c r="N9760" t="s">
        <v>14839</v>
      </c>
      <c r="O9760" t="s">
        <v>10871</v>
      </c>
      <c r="P9760" t="s">
        <v>10887</v>
      </c>
    </row>
    <row r="9761" spans="1:16" x14ac:dyDescent="0.3">
      <c r="A9761" t="s">
        <v>14861</v>
      </c>
      <c r="B9761" s="2" t="str">
        <f t="shared" si="458"/>
        <v>7327</v>
      </c>
      <c r="C9761" s="2">
        <f t="shared" si="456"/>
        <v>7327</v>
      </c>
      <c r="D9761" t="str">
        <f>VLOOKUP(C9761,'Cost Centre'!A:B,2,)</f>
        <v>Engineering services</v>
      </c>
      <c r="E9761" t="str">
        <f t="shared" si="457"/>
        <v>2</v>
      </c>
      <c r="F9761" t="s">
        <v>10892</v>
      </c>
      <c r="G9761" s="2">
        <v>0</v>
      </c>
      <c r="H9761" s="2">
        <v>0</v>
      </c>
      <c r="I9761" s="2">
        <v>0</v>
      </c>
      <c r="J9761" s="105">
        <f>SUMIF([1]MMM!$A:$A,A9761,[1]MMM!$F:$F)</f>
        <v>0</v>
      </c>
      <c r="K9761" s="2" t="s">
        <v>10</v>
      </c>
      <c r="L9761" s="2">
        <v>0</v>
      </c>
      <c r="M9761" t="s">
        <v>11396</v>
      </c>
      <c r="N9761" t="s">
        <v>14839</v>
      </c>
      <c r="O9761" t="s">
        <v>10871</v>
      </c>
      <c r="P9761" t="s">
        <v>10887</v>
      </c>
    </row>
    <row r="9762" spans="1:16" x14ac:dyDescent="0.3">
      <c r="A9762" t="s">
        <v>14862</v>
      </c>
      <c r="B9762" s="2" t="str">
        <f t="shared" si="458"/>
        <v>7327</v>
      </c>
      <c r="C9762" s="2">
        <f t="shared" si="456"/>
        <v>7327</v>
      </c>
      <c r="D9762" t="str">
        <f>VLOOKUP(C9762,'Cost Centre'!A:B,2,)</f>
        <v>Engineering services</v>
      </c>
      <c r="E9762" t="str">
        <f t="shared" si="457"/>
        <v>2</v>
      </c>
      <c r="F9762" t="s">
        <v>10894</v>
      </c>
      <c r="G9762" s="2">
        <v>0</v>
      </c>
      <c r="H9762" s="2">
        <v>0</v>
      </c>
      <c r="I9762" s="2">
        <v>0</v>
      </c>
      <c r="J9762" s="105">
        <f>SUMIF([1]MMM!$A:$A,A9762,[1]MMM!$F:$F)</f>
        <v>0</v>
      </c>
      <c r="K9762" s="2" t="s">
        <v>10</v>
      </c>
      <c r="L9762" s="2">
        <v>0</v>
      </c>
      <c r="M9762" t="s">
        <v>11396</v>
      </c>
      <c r="N9762" t="s">
        <v>14839</v>
      </c>
      <c r="O9762" t="s">
        <v>10871</v>
      </c>
      <c r="P9762" t="s">
        <v>10887</v>
      </c>
    </row>
    <row r="9763" spans="1:16" x14ac:dyDescent="0.3">
      <c r="A9763" t="s">
        <v>14863</v>
      </c>
      <c r="B9763" s="2" t="str">
        <f t="shared" si="458"/>
        <v>7327</v>
      </c>
      <c r="C9763" s="2">
        <f t="shared" si="456"/>
        <v>7327</v>
      </c>
      <c r="D9763" t="str">
        <f>VLOOKUP(C9763,'Cost Centre'!A:B,2,)</f>
        <v>Engineering services</v>
      </c>
      <c r="E9763" t="str">
        <f t="shared" si="457"/>
        <v>2</v>
      </c>
      <c r="F9763" t="s">
        <v>10896</v>
      </c>
      <c r="G9763" s="2">
        <v>0</v>
      </c>
      <c r="H9763" s="2">
        <v>0</v>
      </c>
      <c r="I9763" s="2">
        <v>0</v>
      </c>
      <c r="J9763" s="105">
        <f>SUMIF([1]MMM!$A:$A,A9763,[1]MMM!$F:$F)</f>
        <v>0</v>
      </c>
      <c r="K9763" s="2" t="s">
        <v>10</v>
      </c>
      <c r="L9763" s="2">
        <v>0</v>
      </c>
      <c r="M9763" t="s">
        <v>11396</v>
      </c>
      <c r="N9763" t="s">
        <v>14839</v>
      </c>
      <c r="O9763" t="s">
        <v>10871</v>
      </c>
      <c r="P9763" t="s">
        <v>10887</v>
      </c>
    </row>
    <row r="9764" spans="1:16" x14ac:dyDescent="0.3">
      <c r="A9764" t="s">
        <v>14864</v>
      </c>
      <c r="B9764" s="2" t="str">
        <f t="shared" si="458"/>
        <v>7327</v>
      </c>
      <c r="C9764" s="2">
        <f t="shared" si="456"/>
        <v>7327</v>
      </c>
      <c r="D9764" t="str">
        <f>VLOOKUP(C9764,'Cost Centre'!A:B,2,)</f>
        <v>Engineering services</v>
      </c>
      <c r="E9764" t="str">
        <f t="shared" si="457"/>
        <v>2</v>
      </c>
      <c r="F9764" t="s">
        <v>10898</v>
      </c>
      <c r="G9764" s="2">
        <v>0</v>
      </c>
      <c r="H9764" s="2">
        <v>0</v>
      </c>
      <c r="I9764" s="2">
        <v>0</v>
      </c>
      <c r="J9764" s="105">
        <f>SUMIF([1]MMM!$A:$A,A9764,[1]MMM!$F:$F)</f>
        <v>0</v>
      </c>
      <c r="K9764" s="2" t="s">
        <v>10</v>
      </c>
      <c r="L9764" s="2">
        <v>0</v>
      </c>
      <c r="M9764" t="s">
        <v>11396</v>
      </c>
      <c r="N9764" t="s">
        <v>14839</v>
      </c>
      <c r="O9764" t="s">
        <v>10871</v>
      </c>
      <c r="P9764" t="s">
        <v>10887</v>
      </c>
    </row>
    <row r="9765" spans="1:16" x14ac:dyDescent="0.3">
      <c r="A9765" t="s">
        <v>14865</v>
      </c>
      <c r="B9765" s="2" t="str">
        <f t="shared" si="458"/>
        <v>7327</v>
      </c>
      <c r="C9765" s="2">
        <f t="shared" si="456"/>
        <v>7327</v>
      </c>
      <c r="D9765" t="str">
        <f>VLOOKUP(C9765,'Cost Centre'!A:B,2,)</f>
        <v>Engineering services</v>
      </c>
      <c r="E9765" t="str">
        <f t="shared" si="457"/>
        <v>2</v>
      </c>
      <c r="F9765" t="s">
        <v>10900</v>
      </c>
      <c r="G9765" s="2">
        <v>0</v>
      </c>
      <c r="H9765" s="2">
        <v>0</v>
      </c>
      <c r="I9765" s="2">
        <v>0</v>
      </c>
      <c r="J9765" s="105">
        <f>SUMIF([1]MMM!$A:$A,A9765,[1]MMM!$F:$F)</f>
        <v>0</v>
      </c>
      <c r="K9765" s="2" t="s">
        <v>10</v>
      </c>
      <c r="L9765" s="2">
        <v>0</v>
      </c>
      <c r="M9765" t="s">
        <v>11396</v>
      </c>
      <c r="N9765" t="s">
        <v>14839</v>
      </c>
      <c r="O9765" t="s">
        <v>10871</v>
      </c>
      <c r="P9765" t="s">
        <v>10887</v>
      </c>
    </row>
    <row r="9766" spans="1:16" x14ac:dyDescent="0.3">
      <c r="A9766" t="s">
        <v>14866</v>
      </c>
      <c r="B9766" s="2" t="str">
        <f t="shared" si="458"/>
        <v>7327</v>
      </c>
      <c r="C9766" s="2">
        <f t="shared" si="456"/>
        <v>7327</v>
      </c>
      <c r="D9766" t="str">
        <f>VLOOKUP(C9766,'Cost Centre'!A:B,2,)</f>
        <v>Engineering services</v>
      </c>
      <c r="E9766" t="str">
        <f t="shared" si="457"/>
        <v>2</v>
      </c>
      <c r="F9766" t="s">
        <v>10902</v>
      </c>
      <c r="G9766" s="2">
        <v>0</v>
      </c>
      <c r="H9766" s="2">
        <v>0</v>
      </c>
      <c r="I9766" s="2">
        <v>0</v>
      </c>
      <c r="J9766" s="105">
        <f>SUMIF([1]MMM!$A:$A,A9766,[1]MMM!$F:$F)</f>
        <v>0</v>
      </c>
      <c r="K9766" s="2" t="s">
        <v>10</v>
      </c>
      <c r="L9766" s="2">
        <v>0</v>
      </c>
      <c r="M9766" t="s">
        <v>11396</v>
      </c>
      <c r="N9766" t="s">
        <v>14839</v>
      </c>
      <c r="O9766" t="s">
        <v>10871</v>
      </c>
      <c r="P9766" t="s">
        <v>10887</v>
      </c>
    </row>
    <row r="9767" spans="1:16" x14ac:dyDescent="0.3">
      <c r="A9767" t="s">
        <v>14867</v>
      </c>
      <c r="B9767" s="2" t="str">
        <f t="shared" si="458"/>
        <v>7327</v>
      </c>
      <c r="C9767" s="2">
        <f t="shared" si="456"/>
        <v>7327</v>
      </c>
      <c r="D9767" t="str">
        <f>VLOOKUP(C9767,'Cost Centre'!A:B,2,)</f>
        <v>Engineering services</v>
      </c>
      <c r="E9767" t="str">
        <f t="shared" si="457"/>
        <v>2</v>
      </c>
      <c r="F9767" t="s">
        <v>10904</v>
      </c>
      <c r="G9767" s="2">
        <v>0</v>
      </c>
      <c r="H9767" s="2">
        <v>0</v>
      </c>
      <c r="I9767" s="2">
        <v>0</v>
      </c>
      <c r="J9767" s="105">
        <f>SUMIF([1]MMM!$A:$A,A9767,[1]MMM!$F:$F)</f>
        <v>0</v>
      </c>
      <c r="K9767" s="2" t="s">
        <v>10</v>
      </c>
      <c r="L9767" s="2">
        <v>0</v>
      </c>
      <c r="M9767" t="s">
        <v>11396</v>
      </c>
      <c r="N9767" t="s">
        <v>14839</v>
      </c>
      <c r="O9767" t="s">
        <v>10871</v>
      </c>
      <c r="P9767" t="s">
        <v>10887</v>
      </c>
    </row>
    <row r="9768" spans="1:16" x14ac:dyDescent="0.3">
      <c r="A9768" t="s">
        <v>14868</v>
      </c>
      <c r="B9768" s="2" t="str">
        <f t="shared" si="458"/>
        <v>7327</v>
      </c>
      <c r="C9768" s="2">
        <f t="shared" si="456"/>
        <v>7327</v>
      </c>
      <c r="D9768" t="str">
        <f>VLOOKUP(C9768,'Cost Centre'!A:B,2,)</f>
        <v>Engineering services</v>
      </c>
      <c r="E9768" t="str">
        <f t="shared" si="457"/>
        <v>2</v>
      </c>
      <c r="F9768" t="s">
        <v>10906</v>
      </c>
      <c r="G9768" s="2">
        <v>0</v>
      </c>
      <c r="H9768" s="2">
        <v>0</v>
      </c>
      <c r="I9768" s="2">
        <v>0</v>
      </c>
      <c r="J9768" s="105">
        <f>SUMIF([1]MMM!$A:$A,A9768,[1]MMM!$F:$F)</f>
        <v>0</v>
      </c>
      <c r="K9768" s="2" t="s">
        <v>10</v>
      </c>
      <c r="L9768" s="2">
        <v>0</v>
      </c>
      <c r="M9768" t="s">
        <v>11396</v>
      </c>
      <c r="N9768" t="s">
        <v>14839</v>
      </c>
      <c r="O9768" t="s">
        <v>10871</v>
      </c>
      <c r="P9768" t="s">
        <v>10887</v>
      </c>
    </row>
    <row r="9769" spans="1:16" x14ac:dyDescent="0.3">
      <c r="A9769" t="s">
        <v>14869</v>
      </c>
      <c r="B9769" s="2" t="str">
        <f t="shared" si="458"/>
        <v>7327</v>
      </c>
      <c r="C9769" s="2">
        <f t="shared" si="456"/>
        <v>7327</v>
      </c>
      <c r="D9769" t="str">
        <f>VLOOKUP(C9769,'Cost Centre'!A:B,2,)</f>
        <v>Engineering services</v>
      </c>
      <c r="E9769" t="str">
        <f t="shared" si="457"/>
        <v>2</v>
      </c>
      <c r="F9769" t="s">
        <v>13189</v>
      </c>
      <c r="G9769" s="2">
        <v>0</v>
      </c>
      <c r="H9769" s="2">
        <v>407597708.25999999</v>
      </c>
      <c r="I9769" s="2">
        <v>0</v>
      </c>
      <c r="J9769" s="105">
        <f>SUMIF([1]MMM!$A:$A,A9769,[1]MMM!$F:$F)</f>
        <v>407597708.25999999</v>
      </c>
      <c r="K9769" s="2" t="s">
        <v>10</v>
      </c>
      <c r="L9769" s="2">
        <v>125521275</v>
      </c>
      <c r="M9769" t="s">
        <v>11396</v>
      </c>
      <c r="N9769" t="s">
        <v>14839</v>
      </c>
      <c r="O9769" t="s">
        <v>10871</v>
      </c>
      <c r="P9769" t="s">
        <v>10887</v>
      </c>
    </row>
    <row r="9770" spans="1:16" x14ac:dyDescent="0.3">
      <c r="A9770" t="s">
        <v>14870</v>
      </c>
      <c r="B9770" s="2" t="str">
        <f t="shared" si="458"/>
        <v>7327</v>
      </c>
      <c r="C9770" s="2">
        <f t="shared" si="456"/>
        <v>7327</v>
      </c>
      <c r="D9770" t="str">
        <f>VLOOKUP(C9770,'Cost Centre'!A:B,2,)</f>
        <v>Engineering services</v>
      </c>
      <c r="E9770" t="str">
        <f t="shared" si="457"/>
        <v>2</v>
      </c>
      <c r="F9770" t="s">
        <v>14871</v>
      </c>
      <c r="G9770" s="2">
        <v>0</v>
      </c>
      <c r="H9770" s="2">
        <v>0</v>
      </c>
      <c r="I9770" s="2">
        <v>0</v>
      </c>
      <c r="J9770" s="105">
        <f>SUMIF([1]MMM!$A:$A,A9770,[1]MMM!$F:$F)</f>
        <v>0</v>
      </c>
      <c r="K9770" s="2" t="s">
        <v>10</v>
      </c>
      <c r="L9770" s="2">
        <v>7800268</v>
      </c>
      <c r="M9770" t="s">
        <v>11396</v>
      </c>
      <c r="N9770" t="s">
        <v>14839</v>
      </c>
      <c r="O9770" t="s">
        <v>10871</v>
      </c>
      <c r="P9770" t="s">
        <v>10887</v>
      </c>
    </row>
    <row r="9771" spans="1:16" x14ac:dyDescent="0.3">
      <c r="A9771" t="s">
        <v>14872</v>
      </c>
      <c r="B9771" s="2" t="str">
        <f t="shared" si="458"/>
        <v>7327</v>
      </c>
      <c r="C9771" s="2">
        <f t="shared" si="456"/>
        <v>7327</v>
      </c>
      <c r="D9771" t="str">
        <f>VLOOKUP(C9771,'Cost Centre'!A:B,2,)</f>
        <v>Engineering services</v>
      </c>
      <c r="E9771" t="str">
        <f t="shared" si="457"/>
        <v>2</v>
      </c>
      <c r="F9771" t="s">
        <v>14873</v>
      </c>
      <c r="G9771" s="2">
        <v>0</v>
      </c>
      <c r="H9771" s="2">
        <v>0</v>
      </c>
      <c r="I9771" s="2">
        <v>0</v>
      </c>
      <c r="J9771" s="105">
        <f>SUMIF([1]MMM!$A:$A,A9771,[1]MMM!$F:$F)</f>
        <v>0</v>
      </c>
      <c r="K9771" s="2" t="s">
        <v>10</v>
      </c>
      <c r="L9771" s="2">
        <v>433032</v>
      </c>
      <c r="M9771" t="s">
        <v>11396</v>
      </c>
      <c r="N9771" t="s">
        <v>14839</v>
      </c>
      <c r="O9771" t="s">
        <v>10871</v>
      </c>
      <c r="P9771" t="s">
        <v>10887</v>
      </c>
    </row>
    <row r="9772" spans="1:16" x14ac:dyDescent="0.3">
      <c r="A9772" t="s">
        <v>14874</v>
      </c>
      <c r="B9772" s="2" t="str">
        <f t="shared" si="458"/>
        <v>7327</v>
      </c>
      <c r="C9772" s="2">
        <f t="shared" si="456"/>
        <v>7327</v>
      </c>
      <c r="D9772" t="str">
        <f>VLOOKUP(C9772,'Cost Centre'!A:B,2,)</f>
        <v>Engineering services</v>
      </c>
      <c r="E9772" t="str">
        <f t="shared" si="457"/>
        <v>2</v>
      </c>
      <c r="F9772" t="s">
        <v>14875</v>
      </c>
      <c r="G9772" s="2">
        <v>0</v>
      </c>
      <c r="H9772" s="2">
        <v>0</v>
      </c>
      <c r="I9772" s="2">
        <v>0</v>
      </c>
      <c r="J9772" s="105">
        <f>SUMIF([1]MMM!$A:$A,A9772,[1]MMM!$F:$F)</f>
        <v>0</v>
      </c>
      <c r="K9772" s="2" t="s">
        <v>10</v>
      </c>
      <c r="L9772" s="2">
        <v>0</v>
      </c>
      <c r="M9772" t="s">
        <v>11396</v>
      </c>
      <c r="N9772" t="s">
        <v>14839</v>
      </c>
      <c r="O9772" t="s">
        <v>10871</v>
      </c>
      <c r="P9772" t="s">
        <v>10887</v>
      </c>
    </row>
    <row r="9773" spans="1:16" x14ac:dyDescent="0.3">
      <c r="A9773" t="s">
        <v>14876</v>
      </c>
      <c r="B9773" s="2" t="str">
        <f t="shared" si="458"/>
        <v>7327</v>
      </c>
      <c r="C9773" s="2">
        <f t="shared" si="456"/>
        <v>7327</v>
      </c>
      <c r="D9773" t="str">
        <f>VLOOKUP(C9773,'Cost Centre'!A:B,2,)</f>
        <v>Engineering services</v>
      </c>
      <c r="E9773" t="str">
        <f t="shared" si="457"/>
        <v>2</v>
      </c>
      <c r="F9773" t="s">
        <v>14877</v>
      </c>
      <c r="G9773" s="2">
        <v>0</v>
      </c>
      <c r="H9773" s="2">
        <v>0</v>
      </c>
      <c r="I9773" s="2">
        <v>0</v>
      </c>
      <c r="J9773" s="105">
        <f>SUMIF([1]MMM!$A:$A,A9773,[1]MMM!$F:$F)</f>
        <v>0</v>
      </c>
      <c r="K9773" s="2" t="s">
        <v>10</v>
      </c>
      <c r="L9773" s="2">
        <v>10212028</v>
      </c>
      <c r="M9773" t="s">
        <v>11396</v>
      </c>
      <c r="N9773" t="s">
        <v>14839</v>
      </c>
      <c r="O9773" t="s">
        <v>10871</v>
      </c>
      <c r="P9773" t="s">
        <v>10887</v>
      </c>
    </row>
    <row r="9774" spans="1:16" x14ac:dyDescent="0.3">
      <c r="A9774" t="s">
        <v>14878</v>
      </c>
      <c r="B9774" s="2" t="str">
        <f t="shared" si="458"/>
        <v>7327</v>
      </c>
      <c r="C9774" s="2">
        <f t="shared" si="456"/>
        <v>7327</v>
      </c>
      <c r="D9774" t="str">
        <f>VLOOKUP(C9774,'Cost Centre'!A:B,2,)</f>
        <v>Engineering services</v>
      </c>
      <c r="E9774" t="str">
        <f t="shared" si="457"/>
        <v>2</v>
      </c>
      <c r="F9774" t="s">
        <v>14879</v>
      </c>
      <c r="G9774" s="2">
        <v>0</v>
      </c>
      <c r="H9774" s="2">
        <v>0</v>
      </c>
      <c r="I9774" s="2">
        <v>0</v>
      </c>
      <c r="J9774" s="105">
        <f>SUMIF([1]MMM!$A:$A,A9774,[1]MMM!$F:$F)</f>
        <v>0</v>
      </c>
      <c r="K9774" s="2" t="s">
        <v>10</v>
      </c>
      <c r="L9774" s="2">
        <v>0</v>
      </c>
      <c r="M9774" t="s">
        <v>11396</v>
      </c>
      <c r="N9774" t="s">
        <v>14839</v>
      </c>
      <c r="O9774" t="s">
        <v>10871</v>
      </c>
      <c r="P9774" t="s">
        <v>10887</v>
      </c>
    </row>
    <row r="9775" spans="1:16" x14ac:dyDescent="0.3">
      <c r="A9775" t="s">
        <v>14880</v>
      </c>
      <c r="B9775" s="2" t="str">
        <f t="shared" si="458"/>
        <v>7327</v>
      </c>
      <c r="C9775" s="2">
        <f t="shared" si="456"/>
        <v>7327</v>
      </c>
      <c r="D9775" t="str">
        <f>VLOOKUP(C9775,'Cost Centre'!A:B,2,)</f>
        <v>Engineering services</v>
      </c>
      <c r="E9775" t="str">
        <f t="shared" si="457"/>
        <v>2</v>
      </c>
      <c r="F9775" t="s">
        <v>14881</v>
      </c>
      <c r="G9775" s="2">
        <v>0</v>
      </c>
      <c r="H9775" s="2">
        <v>0</v>
      </c>
      <c r="I9775" s="2">
        <v>0</v>
      </c>
      <c r="J9775" s="105">
        <f>SUMIF([1]MMM!$A:$A,A9775,[1]MMM!$F:$F)</f>
        <v>0</v>
      </c>
      <c r="K9775" s="2" t="s">
        <v>10</v>
      </c>
      <c r="L9775" s="2">
        <v>0</v>
      </c>
      <c r="M9775" t="s">
        <v>11396</v>
      </c>
      <c r="N9775" t="s">
        <v>14839</v>
      </c>
      <c r="O9775" t="s">
        <v>10871</v>
      </c>
      <c r="P9775" t="s">
        <v>10887</v>
      </c>
    </row>
    <row r="9776" spans="1:16" x14ac:dyDescent="0.3">
      <c r="A9776" t="s">
        <v>8102</v>
      </c>
      <c r="B9776" s="2" t="str">
        <f t="shared" si="458"/>
        <v>7327</v>
      </c>
      <c r="C9776" s="2">
        <f t="shared" si="456"/>
        <v>7327</v>
      </c>
      <c r="D9776" t="str">
        <f>VLOOKUP(C9776,'Cost Centre'!A:B,2,)</f>
        <v>Engineering services</v>
      </c>
      <c r="E9776" s="109" t="str">
        <f t="shared" si="457"/>
        <v>3</v>
      </c>
      <c r="F9776" t="s">
        <v>7782</v>
      </c>
      <c r="G9776" s="2">
        <v>0</v>
      </c>
      <c r="H9776" s="2">
        <v>0</v>
      </c>
      <c r="I9776" s="2">
        <v>-16512836.539999999</v>
      </c>
      <c r="J9776" s="105">
        <f>SUMIF([1]MMM!$A:$A,A9776,[1]MMM!$F:$F)</f>
        <v>-16512836.539999999</v>
      </c>
      <c r="K9776" s="2" t="s">
        <v>10</v>
      </c>
      <c r="L9776" s="2">
        <v>0</v>
      </c>
      <c r="M9776" t="s">
        <v>11396</v>
      </c>
      <c r="N9776" t="s">
        <v>14839</v>
      </c>
      <c r="O9776" t="s">
        <v>10908</v>
      </c>
      <c r="P9776" t="s">
        <v>10953</v>
      </c>
    </row>
    <row r="9777" spans="1:16" x14ac:dyDescent="0.3">
      <c r="A9777" t="s">
        <v>8103</v>
      </c>
      <c r="B9777" s="2" t="str">
        <f t="shared" si="458"/>
        <v>7327</v>
      </c>
      <c r="C9777" s="2">
        <f t="shared" si="456"/>
        <v>7327</v>
      </c>
      <c r="D9777" t="str">
        <f>VLOOKUP(C9777,'Cost Centre'!A:B,2,)</f>
        <v>Engineering services</v>
      </c>
      <c r="E9777" s="109">
        <v>2</v>
      </c>
      <c r="F9777" t="s">
        <v>7783</v>
      </c>
      <c r="G9777" s="2">
        <v>0</v>
      </c>
      <c r="H9777" s="2">
        <v>1516705.1</v>
      </c>
      <c r="I9777" s="2">
        <v>0</v>
      </c>
      <c r="J9777" s="105">
        <f>SUMIF([1]MMM!$A:$A,A9777,[1]MMM!$F:$F)</f>
        <v>1516705.1</v>
      </c>
      <c r="K9777" s="2" t="s">
        <v>10</v>
      </c>
      <c r="L9777" s="2">
        <v>0</v>
      </c>
      <c r="M9777" t="s">
        <v>11396</v>
      </c>
      <c r="N9777" t="s">
        <v>14839</v>
      </c>
      <c r="O9777" t="s">
        <v>10908</v>
      </c>
      <c r="P9777" t="s">
        <v>10953</v>
      </c>
    </row>
    <row r="9778" spans="1:16" x14ac:dyDescent="0.3">
      <c r="A9778" t="s">
        <v>8104</v>
      </c>
      <c r="B9778" s="2" t="str">
        <f t="shared" si="458"/>
        <v>7327</v>
      </c>
      <c r="C9778" s="2">
        <f t="shared" si="456"/>
        <v>7327</v>
      </c>
      <c r="D9778" t="str">
        <f>VLOOKUP(C9778,'Cost Centre'!A:B,2,)</f>
        <v>Engineering services</v>
      </c>
      <c r="E9778" s="109" t="str">
        <f t="shared" si="457"/>
        <v>3</v>
      </c>
      <c r="F9778" t="s">
        <v>7784</v>
      </c>
      <c r="G9778" s="2">
        <v>0</v>
      </c>
      <c r="H9778" s="2">
        <v>0</v>
      </c>
      <c r="I9778" s="2">
        <v>0</v>
      </c>
      <c r="J9778" s="105">
        <f>SUMIF([1]MMM!$A:$A,A9778,[1]MMM!$F:$F)</f>
        <v>0</v>
      </c>
      <c r="K9778" s="2" t="s">
        <v>10</v>
      </c>
      <c r="L9778" s="2">
        <v>0</v>
      </c>
      <c r="M9778" t="s">
        <v>11396</v>
      </c>
      <c r="N9778" t="s">
        <v>14839</v>
      </c>
      <c r="O9778" t="s">
        <v>10908</v>
      </c>
      <c r="P9778" t="s">
        <v>10953</v>
      </c>
    </row>
    <row r="9779" spans="1:16" x14ac:dyDescent="0.3">
      <c r="A9779" t="s">
        <v>8105</v>
      </c>
      <c r="B9779" s="2" t="str">
        <f t="shared" si="458"/>
        <v>7327</v>
      </c>
      <c r="C9779" s="2">
        <f t="shared" si="456"/>
        <v>7327</v>
      </c>
      <c r="D9779" t="str">
        <f>VLOOKUP(C9779,'Cost Centre'!A:B,2,)</f>
        <v>Engineering services</v>
      </c>
      <c r="E9779" s="109">
        <v>2</v>
      </c>
      <c r="F9779" t="s">
        <v>7785</v>
      </c>
      <c r="G9779" s="2">
        <v>0</v>
      </c>
      <c r="H9779" s="2">
        <v>0</v>
      </c>
      <c r="I9779" s="2">
        <v>0</v>
      </c>
      <c r="J9779" s="105">
        <f>SUMIF([1]MMM!$A:$A,A9779,[1]MMM!$F:$F)</f>
        <v>0</v>
      </c>
      <c r="K9779" s="2" t="s">
        <v>10</v>
      </c>
      <c r="L9779" s="2">
        <v>0</v>
      </c>
      <c r="M9779" t="s">
        <v>11396</v>
      </c>
      <c r="N9779" t="s">
        <v>14839</v>
      </c>
      <c r="O9779" t="s">
        <v>10908</v>
      </c>
      <c r="P9779" t="s">
        <v>10953</v>
      </c>
    </row>
    <row r="9780" spans="1:16" x14ac:dyDescent="0.3">
      <c r="A9780" t="s">
        <v>8106</v>
      </c>
      <c r="B9780" s="2" t="str">
        <f t="shared" si="458"/>
        <v>7327</v>
      </c>
      <c r="C9780" s="2">
        <f t="shared" si="456"/>
        <v>7327</v>
      </c>
      <c r="D9780" t="str">
        <f>VLOOKUP(C9780,'Cost Centre'!A:B,2,)</f>
        <v>Engineering services</v>
      </c>
      <c r="E9780" s="109">
        <v>2</v>
      </c>
      <c r="F9780" t="s">
        <v>1721</v>
      </c>
      <c r="G9780" s="2">
        <v>0</v>
      </c>
      <c r="H9780" s="2">
        <v>0</v>
      </c>
      <c r="I9780" s="2">
        <v>0</v>
      </c>
      <c r="J9780" s="105">
        <f>SUMIF([1]MMM!$A:$A,A9780,[1]MMM!$F:$F)</f>
        <v>0</v>
      </c>
      <c r="K9780" s="2" t="s">
        <v>10</v>
      </c>
      <c r="L9780" s="2">
        <v>0</v>
      </c>
      <c r="M9780" t="s">
        <v>11396</v>
      </c>
      <c r="N9780" t="s">
        <v>14839</v>
      </c>
      <c r="O9780" t="s">
        <v>10908</v>
      </c>
      <c r="P9780" t="s">
        <v>10956</v>
      </c>
    </row>
    <row r="9781" spans="1:16" x14ac:dyDescent="0.3">
      <c r="A9781" t="s">
        <v>8107</v>
      </c>
      <c r="B9781" s="2" t="str">
        <f t="shared" si="458"/>
        <v>7327</v>
      </c>
      <c r="C9781" s="2">
        <f t="shared" si="456"/>
        <v>7327</v>
      </c>
      <c r="D9781" t="str">
        <f>VLOOKUP(C9781,'Cost Centre'!A:B,2,)</f>
        <v>Engineering services</v>
      </c>
      <c r="E9781" s="109">
        <v>2</v>
      </c>
      <c r="F9781" t="s">
        <v>1726</v>
      </c>
      <c r="G9781" s="2">
        <v>0</v>
      </c>
      <c r="H9781" s="2">
        <v>0</v>
      </c>
      <c r="I9781" s="2">
        <v>0</v>
      </c>
      <c r="J9781" s="105">
        <f>SUMIF([1]MMM!$A:$A,A9781,[1]MMM!$F:$F)</f>
        <v>0</v>
      </c>
      <c r="K9781" s="2" t="s">
        <v>10</v>
      </c>
      <c r="L9781" s="2">
        <v>0</v>
      </c>
      <c r="M9781" t="s">
        <v>11396</v>
      </c>
      <c r="N9781" t="s">
        <v>14839</v>
      </c>
      <c r="O9781" t="s">
        <v>10908</v>
      </c>
      <c r="P9781" t="s">
        <v>10958</v>
      </c>
    </row>
    <row r="9782" spans="1:16" x14ac:dyDescent="0.3">
      <c r="A9782" t="s">
        <v>8108</v>
      </c>
      <c r="B9782" s="2" t="str">
        <f t="shared" si="458"/>
        <v>7327</v>
      </c>
      <c r="C9782" s="2">
        <f t="shared" si="456"/>
        <v>7327</v>
      </c>
      <c r="D9782" t="str">
        <f>VLOOKUP(C9782,'Cost Centre'!A:B,2,)</f>
        <v>Engineering services</v>
      </c>
      <c r="E9782" t="str">
        <f t="shared" si="457"/>
        <v>3</v>
      </c>
      <c r="F9782" t="s">
        <v>2148</v>
      </c>
      <c r="G9782" s="2">
        <v>0</v>
      </c>
      <c r="H9782" s="2">
        <v>0</v>
      </c>
      <c r="I9782" s="2">
        <v>0</v>
      </c>
      <c r="J9782" s="105">
        <f>SUMIF([1]MMM!$A:$A,A9782,[1]MMM!$F:$F)</f>
        <v>0</v>
      </c>
      <c r="K9782" s="2" t="s">
        <v>10</v>
      </c>
      <c r="L9782" s="2">
        <v>0</v>
      </c>
      <c r="M9782" t="s">
        <v>11396</v>
      </c>
      <c r="N9782" t="s">
        <v>14839</v>
      </c>
      <c r="O9782" t="s">
        <v>10908</v>
      </c>
      <c r="P9782" t="s">
        <v>10910</v>
      </c>
    </row>
    <row r="9783" spans="1:16" x14ac:dyDescent="0.3">
      <c r="A9783" t="s">
        <v>14882</v>
      </c>
      <c r="B9783" s="2" t="str">
        <f t="shared" si="458"/>
        <v>7327</v>
      </c>
      <c r="C9783" s="2">
        <f t="shared" si="456"/>
        <v>7327</v>
      </c>
      <c r="D9783" t="str">
        <f>VLOOKUP(C9783,'Cost Centre'!A:B,2,)</f>
        <v>Engineering services</v>
      </c>
      <c r="E9783" t="str">
        <f t="shared" si="457"/>
        <v>3</v>
      </c>
      <c r="F9783" t="s">
        <v>10912</v>
      </c>
      <c r="G9783" s="2">
        <v>0</v>
      </c>
      <c r="H9783" s="2">
        <v>0</v>
      </c>
      <c r="I9783" s="2">
        <v>-303457780.02999997</v>
      </c>
      <c r="J9783" s="105">
        <f>SUMIF([1]MMM!$A:$A,A9783,[1]MMM!$F:$F)</f>
        <v>-303457780.02999997</v>
      </c>
      <c r="K9783" s="2" t="s">
        <v>10</v>
      </c>
      <c r="L9783" s="2">
        <v>0</v>
      </c>
      <c r="M9783" t="s">
        <v>11396</v>
      </c>
      <c r="N9783" t="s">
        <v>14839</v>
      </c>
      <c r="O9783" t="s">
        <v>10908</v>
      </c>
      <c r="P9783" t="s">
        <v>10913</v>
      </c>
    </row>
    <row r="9784" spans="1:16" x14ac:dyDescent="0.3">
      <c r="A9784" t="s">
        <v>14883</v>
      </c>
      <c r="B9784" s="2" t="str">
        <f t="shared" si="458"/>
        <v>7327</v>
      </c>
      <c r="C9784" s="2">
        <f t="shared" si="456"/>
        <v>7327</v>
      </c>
      <c r="D9784" t="str">
        <f>VLOOKUP(C9784,'Cost Centre'!A:B,2,)</f>
        <v>Engineering services</v>
      </c>
      <c r="E9784" t="str">
        <f t="shared" si="457"/>
        <v>3</v>
      </c>
      <c r="F9784" t="s">
        <v>10915</v>
      </c>
      <c r="G9784" s="2">
        <v>0</v>
      </c>
      <c r="H9784" s="2">
        <v>0</v>
      </c>
      <c r="I9784" s="2">
        <v>0</v>
      </c>
      <c r="J9784" s="105">
        <f>SUMIF([1]MMM!$A:$A,A9784,[1]MMM!$F:$F)</f>
        <v>0</v>
      </c>
      <c r="K9784" s="2" t="s">
        <v>10</v>
      </c>
      <c r="L9784" s="2">
        <v>0</v>
      </c>
      <c r="M9784" t="s">
        <v>11396</v>
      </c>
      <c r="N9784" t="s">
        <v>14839</v>
      </c>
      <c r="O9784" t="s">
        <v>10908</v>
      </c>
      <c r="P9784" t="s">
        <v>10913</v>
      </c>
    </row>
    <row r="9785" spans="1:16" x14ac:dyDescent="0.3">
      <c r="A9785" t="s">
        <v>8109</v>
      </c>
      <c r="B9785" s="2" t="str">
        <f t="shared" si="458"/>
        <v>7327</v>
      </c>
      <c r="C9785" s="2">
        <f t="shared" si="456"/>
        <v>7327</v>
      </c>
      <c r="D9785" t="str">
        <f>VLOOKUP(C9785,'Cost Centre'!A:B,2,)</f>
        <v>Engineering services</v>
      </c>
      <c r="E9785" t="str">
        <f t="shared" si="457"/>
        <v>6</v>
      </c>
      <c r="F9785" t="s">
        <v>10961</v>
      </c>
      <c r="G9785" s="2">
        <v>0</v>
      </c>
      <c r="H9785" s="2">
        <v>0</v>
      </c>
      <c r="I9785" s="2">
        <v>0</v>
      </c>
      <c r="J9785" s="105">
        <f>SUMIF([1]MMM!$A:$A,A9785,[1]MMM!$F:$F)</f>
        <v>0</v>
      </c>
      <c r="K9785" s="2" t="s">
        <v>460</v>
      </c>
      <c r="L9785" s="2">
        <v>0</v>
      </c>
      <c r="M9785" t="s">
        <v>11396</v>
      </c>
      <c r="N9785" t="s">
        <v>14839</v>
      </c>
      <c r="O9785" t="s">
        <v>10962</v>
      </c>
      <c r="P9785" t="s">
        <v>10963</v>
      </c>
    </row>
    <row r="9786" spans="1:16" x14ac:dyDescent="0.3">
      <c r="A9786" t="s">
        <v>8110</v>
      </c>
      <c r="B9786" s="2" t="str">
        <f t="shared" si="458"/>
        <v>7327</v>
      </c>
      <c r="C9786" s="2">
        <f t="shared" si="456"/>
        <v>7327</v>
      </c>
      <c r="D9786" t="str">
        <f>VLOOKUP(C9786,'Cost Centre'!A:B,2,)</f>
        <v>Engineering services</v>
      </c>
      <c r="E9786" t="str">
        <f t="shared" si="457"/>
        <v>6</v>
      </c>
      <c r="F9786" t="s">
        <v>10994</v>
      </c>
      <c r="G9786" s="2">
        <v>0</v>
      </c>
      <c r="H9786" s="2">
        <v>0</v>
      </c>
      <c r="I9786" s="2">
        <v>0</v>
      </c>
      <c r="J9786" s="105">
        <f>SUMIF([1]MMM!$A:$A,A9786,[1]MMM!$F:$F)</f>
        <v>0</v>
      </c>
      <c r="K9786" s="2" t="s">
        <v>460</v>
      </c>
      <c r="L9786" s="2">
        <v>0</v>
      </c>
      <c r="M9786" t="s">
        <v>11396</v>
      </c>
      <c r="N9786" t="s">
        <v>14839</v>
      </c>
      <c r="O9786" t="s">
        <v>10962</v>
      </c>
      <c r="P9786" t="s">
        <v>10963</v>
      </c>
    </row>
    <row r="9787" spans="1:16" x14ac:dyDescent="0.3">
      <c r="A9787" t="s">
        <v>8111</v>
      </c>
      <c r="B9787" s="2" t="str">
        <f t="shared" si="458"/>
        <v>7327</v>
      </c>
      <c r="C9787" s="2">
        <f t="shared" si="456"/>
        <v>7327</v>
      </c>
      <c r="D9787" t="str">
        <f>VLOOKUP(C9787,'Cost Centre'!A:B,2,)</f>
        <v>Engineering services</v>
      </c>
      <c r="E9787" t="str">
        <f t="shared" si="457"/>
        <v>6</v>
      </c>
      <c r="F9787" t="s">
        <v>10995</v>
      </c>
      <c r="G9787" s="2">
        <v>0</v>
      </c>
      <c r="H9787" s="2">
        <v>0</v>
      </c>
      <c r="I9787" s="2">
        <v>0</v>
      </c>
      <c r="J9787" s="105">
        <f>SUMIF([1]MMM!$A:$A,A9787,[1]MMM!$F:$F)</f>
        <v>0</v>
      </c>
      <c r="K9787" s="2" t="s">
        <v>460</v>
      </c>
      <c r="L9787" s="2">
        <v>0</v>
      </c>
      <c r="M9787" t="s">
        <v>11396</v>
      </c>
      <c r="N9787" t="s">
        <v>14839</v>
      </c>
      <c r="O9787" t="s">
        <v>10962</v>
      </c>
      <c r="P9787" t="s">
        <v>10963</v>
      </c>
    </row>
    <row r="9788" spans="1:16" x14ac:dyDescent="0.3">
      <c r="A9788" t="s">
        <v>8112</v>
      </c>
      <c r="B9788" s="2" t="str">
        <f t="shared" si="458"/>
        <v>7327</v>
      </c>
      <c r="C9788" s="2">
        <f t="shared" si="456"/>
        <v>7327</v>
      </c>
      <c r="D9788" t="str">
        <f>VLOOKUP(C9788,'Cost Centre'!A:B,2,)</f>
        <v>Engineering services</v>
      </c>
      <c r="E9788" t="str">
        <f t="shared" si="457"/>
        <v>6</v>
      </c>
      <c r="F9788" t="s">
        <v>10996</v>
      </c>
      <c r="G9788" s="2">
        <v>0</v>
      </c>
      <c r="H9788" s="2">
        <v>0</v>
      </c>
      <c r="I9788" s="2">
        <v>0</v>
      </c>
      <c r="J9788" s="105">
        <f>SUMIF([1]MMM!$A:$A,A9788,[1]MMM!$F:$F)</f>
        <v>0</v>
      </c>
      <c r="K9788" s="2" t="s">
        <v>460</v>
      </c>
      <c r="L9788" s="2">
        <v>0</v>
      </c>
      <c r="M9788" t="s">
        <v>11396</v>
      </c>
      <c r="N9788" t="s">
        <v>14839</v>
      </c>
      <c r="O9788" t="s">
        <v>10962</v>
      </c>
      <c r="P9788" t="s">
        <v>10963</v>
      </c>
    </row>
    <row r="9789" spans="1:16" x14ac:dyDescent="0.3">
      <c r="A9789" t="s">
        <v>8113</v>
      </c>
      <c r="B9789" s="2" t="str">
        <f t="shared" si="458"/>
        <v>7327</v>
      </c>
      <c r="C9789" s="2">
        <f t="shared" si="456"/>
        <v>7327</v>
      </c>
      <c r="D9789" t="str">
        <f>VLOOKUP(C9789,'Cost Centre'!A:B,2,)</f>
        <v>Engineering services</v>
      </c>
      <c r="E9789" t="str">
        <f t="shared" si="457"/>
        <v>6</v>
      </c>
      <c r="F9789" t="s">
        <v>10997</v>
      </c>
      <c r="G9789" s="2">
        <v>0</v>
      </c>
      <c r="H9789" s="2">
        <v>0</v>
      </c>
      <c r="I9789" s="2">
        <v>0</v>
      </c>
      <c r="J9789" s="105">
        <f>SUMIF([1]MMM!$A:$A,A9789,[1]MMM!$F:$F)</f>
        <v>0</v>
      </c>
      <c r="K9789" s="2" t="s">
        <v>460</v>
      </c>
      <c r="L9789" s="2">
        <v>0</v>
      </c>
      <c r="M9789" t="s">
        <v>11396</v>
      </c>
      <c r="N9789" t="s">
        <v>14839</v>
      </c>
      <c r="O9789" t="s">
        <v>10962</v>
      </c>
      <c r="P9789" t="s">
        <v>10963</v>
      </c>
    </row>
    <row r="9790" spans="1:16" x14ac:dyDescent="0.3">
      <c r="A9790" t="s">
        <v>8114</v>
      </c>
      <c r="B9790" s="2" t="str">
        <f t="shared" si="458"/>
        <v>7327</v>
      </c>
      <c r="C9790" s="2">
        <f t="shared" si="456"/>
        <v>7327</v>
      </c>
      <c r="D9790" t="str">
        <f>VLOOKUP(C9790,'Cost Centre'!A:B,2,)</f>
        <v>Engineering services</v>
      </c>
      <c r="E9790" t="str">
        <f t="shared" si="457"/>
        <v>6</v>
      </c>
      <c r="F9790" t="s">
        <v>10998</v>
      </c>
      <c r="G9790" s="2">
        <v>0</v>
      </c>
      <c r="H9790" s="2">
        <v>0</v>
      </c>
      <c r="I9790" s="2">
        <v>0</v>
      </c>
      <c r="J9790" s="105">
        <f>SUMIF([1]MMM!$A:$A,A9790,[1]MMM!$F:$F)</f>
        <v>0</v>
      </c>
      <c r="K9790" s="2" t="s">
        <v>460</v>
      </c>
      <c r="L9790" s="2">
        <v>0</v>
      </c>
      <c r="M9790" t="s">
        <v>11396</v>
      </c>
      <c r="N9790" t="s">
        <v>14839</v>
      </c>
      <c r="O9790" t="s">
        <v>10962</v>
      </c>
      <c r="P9790" t="s">
        <v>10963</v>
      </c>
    </row>
    <row r="9791" spans="1:16" x14ac:dyDescent="0.3">
      <c r="A9791" t="s">
        <v>8115</v>
      </c>
      <c r="B9791" s="2" t="str">
        <f t="shared" si="458"/>
        <v>7327</v>
      </c>
      <c r="C9791" s="2">
        <f t="shared" si="456"/>
        <v>7327</v>
      </c>
      <c r="D9791" t="str">
        <f>VLOOKUP(C9791,'Cost Centre'!A:B,2,)</f>
        <v>Engineering services</v>
      </c>
      <c r="E9791" t="str">
        <f t="shared" si="457"/>
        <v>6</v>
      </c>
      <c r="F9791" t="s">
        <v>10999</v>
      </c>
      <c r="G9791" s="2">
        <v>0</v>
      </c>
      <c r="H9791" s="2">
        <v>0</v>
      </c>
      <c r="I9791" s="2">
        <v>0</v>
      </c>
      <c r="J9791" s="105">
        <f>SUMIF([1]MMM!$A:$A,A9791,[1]MMM!$F:$F)</f>
        <v>0</v>
      </c>
      <c r="K9791" s="2" t="s">
        <v>460</v>
      </c>
      <c r="L9791" s="2">
        <v>0</v>
      </c>
      <c r="M9791" t="s">
        <v>11396</v>
      </c>
      <c r="N9791" t="s">
        <v>14839</v>
      </c>
      <c r="O9791" t="s">
        <v>10962</v>
      </c>
      <c r="P9791" t="s">
        <v>10963</v>
      </c>
    </row>
    <row r="9792" spans="1:16" x14ac:dyDescent="0.3">
      <c r="A9792" t="s">
        <v>8116</v>
      </c>
      <c r="B9792" s="2" t="str">
        <f t="shared" si="458"/>
        <v>7327</v>
      </c>
      <c r="C9792" s="2">
        <f t="shared" si="456"/>
        <v>7327</v>
      </c>
      <c r="D9792" t="str">
        <f>VLOOKUP(C9792,'Cost Centre'!A:B,2,)</f>
        <v>Engineering services</v>
      </c>
      <c r="E9792" t="str">
        <f t="shared" si="457"/>
        <v>6</v>
      </c>
      <c r="F9792" t="s">
        <v>11000</v>
      </c>
      <c r="G9792" s="2">
        <v>0</v>
      </c>
      <c r="H9792" s="2">
        <v>0</v>
      </c>
      <c r="I9792" s="2">
        <v>0</v>
      </c>
      <c r="J9792" s="105">
        <f>SUMIF([1]MMM!$A:$A,A9792,[1]MMM!$F:$F)</f>
        <v>0</v>
      </c>
      <c r="K9792" s="2" t="s">
        <v>460</v>
      </c>
      <c r="L9792" s="2">
        <v>0</v>
      </c>
      <c r="M9792" t="s">
        <v>11396</v>
      </c>
      <c r="N9792" t="s">
        <v>14839</v>
      </c>
      <c r="O9792" t="s">
        <v>10962</v>
      </c>
      <c r="P9792" t="s">
        <v>10963</v>
      </c>
    </row>
    <row r="9793" spans="1:16" x14ac:dyDescent="0.3">
      <c r="A9793" t="s">
        <v>8117</v>
      </c>
      <c r="B9793" s="2" t="str">
        <f t="shared" si="458"/>
        <v>7327</v>
      </c>
      <c r="C9793" s="2">
        <f t="shared" si="456"/>
        <v>7327</v>
      </c>
      <c r="D9793" t="str">
        <f>VLOOKUP(C9793,'Cost Centre'!A:B,2,)</f>
        <v>Engineering services</v>
      </c>
      <c r="E9793" t="str">
        <f t="shared" si="457"/>
        <v>6</v>
      </c>
      <c r="F9793" t="s">
        <v>11001</v>
      </c>
      <c r="G9793" s="2">
        <v>0</v>
      </c>
      <c r="H9793" s="2">
        <v>0</v>
      </c>
      <c r="I9793" s="2">
        <v>0</v>
      </c>
      <c r="J9793" s="105">
        <f>SUMIF([1]MMM!$A:$A,A9793,[1]MMM!$F:$F)</f>
        <v>0</v>
      </c>
      <c r="K9793" s="2" t="s">
        <v>460</v>
      </c>
      <c r="L9793" s="2">
        <v>0</v>
      </c>
      <c r="M9793" t="s">
        <v>11396</v>
      </c>
      <c r="N9793" t="s">
        <v>14839</v>
      </c>
      <c r="O9793" t="s">
        <v>10962</v>
      </c>
      <c r="P9793" t="s">
        <v>10963</v>
      </c>
    </row>
    <row r="9794" spans="1:16" x14ac:dyDescent="0.3">
      <c r="A9794" t="s">
        <v>8118</v>
      </c>
      <c r="B9794" s="2" t="str">
        <f t="shared" si="458"/>
        <v>7327</v>
      </c>
      <c r="C9794" s="2">
        <f t="shared" ref="C9794:C9857" si="459">VALUE(B9794)</f>
        <v>7327</v>
      </c>
      <c r="D9794" t="str">
        <f>VLOOKUP(C9794,'Cost Centre'!A:B,2,)</f>
        <v>Engineering services</v>
      </c>
      <c r="E9794" t="str">
        <f t="shared" ref="E9794:E9857" si="460">MID(A9794,5,1)</f>
        <v>6</v>
      </c>
      <c r="F9794" t="s">
        <v>11002</v>
      </c>
      <c r="G9794" s="2">
        <v>0</v>
      </c>
      <c r="H9794" s="2">
        <v>0</v>
      </c>
      <c r="I9794" s="2">
        <v>0</v>
      </c>
      <c r="J9794" s="105">
        <f>SUMIF([1]MMM!$A:$A,A9794,[1]MMM!$F:$F)</f>
        <v>0</v>
      </c>
      <c r="K9794" s="2" t="s">
        <v>460</v>
      </c>
      <c r="L9794" s="2">
        <v>0</v>
      </c>
      <c r="M9794" t="s">
        <v>11396</v>
      </c>
      <c r="N9794" t="s">
        <v>14839</v>
      </c>
      <c r="O9794" t="s">
        <v>10962</v>
      </c>
      <c r="P9794" t="s">
        <v>10963</v>
      </c>
    </row>
    <row r="9795" spans="1:16" x14ac:dyDescent="0.3">
      <c r="A9795" t="s">
        <v>8119</v>
      </c>
      <c r="B9795" s="2" t="str">
        <f t="shared" ref="B9795:B9858" si="461">MID(A9795,1,4)</f>
        <v>7327</v>
      </c>
      <c r="C9795" s="2">
        <f t="shared" si="459"/>
        <v>7327</v>
      </c>
      <c r="D9795" t="str">
        <f>VLOOKUP(C9795,'Cost Centre'!A:B,2,)</f>
        <v>Engineering services</v>
      </c>
      <c r="E9795" t="str">
        <f t="shared" si="460"/>
        <v>6</v>
      </c>
      <c r="F9795" t="s">
        <v>11003</v>
      </c>
      <c r="G9795" s="2">
        <v>0</v>
      </c>
      <c r="H9795" s="2">
        <v>0</v>
      </c>
      <c r="I9795" s="2">
        <v>0</v>
      </c>
      <c r="J9795" s="105">
        <f>SUMIF([1]MMM!$A:$A,A9795,[1]MMM!$F:$F)</f>
        <v>0</v>
      </c>
      <c r="K9795" s="2" t="s">
        <v>460</v>
      </c>
      <c r="L9795" s="2">
        <v>0</v>
      </c>
      <c r="M9795" t="s">
        <v>11396</v>
      </c>
      <c r="N9795" t="s">
        <v>14839</v>
      </c>
      <c r="O9795" t="s">
        <v>10962</v>
      </c>
      <c r="P9795" t="s">
        <v>10963</v>
      </c>
    </row>
    <row r="9796" spans="1:16" x14ac:dyDescent="0.3">
      <c r="A9796" t="s">
        <v>8120</v>
      </c>
      <c r="B9796" s="2" t="str">
        <f t="shared" si="461"/>
        <v>7327</v>
      </c>
      <c r="C9796" s="2">
        <f t="shared" si="459"/>
        <v>7327</v>
      </c>
      <c r="D9796" t="str">
        <f>VLOOKUP(C9796,'Cost Centre'!A:B,2,)</f>
        <v>Engineering services</v>
      </c>
      <c r="E9796" t="str">
        <f t="shared" si="460"/>
        <v>6</v>
      </c>
      <c r="F9796" t="s">
        <v>11004</v>
      </c>
      <c r="G9796" s="2">
        <v>0</v>
      </c>
      <c r="H9796" s="2">
        <v>0</v>
      </c>
      <c r="I9796" s="2">
        <v>0</v>
      </c>
      <c r="J9796" s="105">
        <f>SUMIF([1]MMM!$A:$A,A9796,[1]MMM!$F:$F)</f>
        <v>0</v>
      </c>
      <c r="K9796" s="2" t="s">
        <v>460</v>
      </c>
      <c r="L9796" s="2">
        <v>0</v>
      </c>
      <c r="M9796" t="s">
        <v>11396</v>
      </c>
      <c r="N9796" t="s">
        <v>14839</v>
      </c>
      <c r="O9796" t="s">
        <v>10962</v>
      </c>
      <c r="P9796" t="s">
        <v>10963</v>
      </c>
    </row>
    <row r="9797" spans="1:16" x14ac:dyDescent="0.3">
      <c r="A9797" t="s">
        <v>8121</v>
      </c>
      <c r="B9797" s="2" t="str">
        <f t="shared" si="461"/>
        <v>7327</v>
      </c>
      <c r="C9797" s="2">
        <f t="shared" si="459"/>
        <v>7327</v>
      </c>
      <c r="D9797" t="str">
        <f>VLOOKUP(C9797,'Cost Centre'!A:B,2,)</f>
        <v>Engineering services</v>
      </c>
      <c r="E9797" t="str">
        <f t="shared" si="460"/>
        <v>6</v>
      </c>
      <c r="F9797" t="s">
        <v>11005</v>
      </c>
      <c r="G9797" s="2">
        <v>0</v>
      </c>
      <c r="H9797" s="2">
        <v>0</v>
      </c>
      <c r="I9797" s="2">
        <v>0</v>
      </c>
      <c r="J9797" s="105">
        <f>SUMIF([1]MMM!$A:$A,A9797,[1]MMM!$F:$F)</f>
        <v>0</v>
      </c>
      <c r="K9797" s="2" t="s">
        <v>460</v>
      </c>
      <c r="L9797" s="2">
        <v>0</v>
      </c>
      <c r="M9797" t="s">
        <v>11396</v>
      </c>
      <c r="N9797" t="s">
        <v>14839</v>
      </c>
      <c r="O9797" t="s">
        <v>10962</v>
      </c>
      <c r="P9797" t="s">
        <v>10963</v>
      </c>
    </row>
    <row r="9798" spans="1:16" x14ac:dyDescent="0.3">
      <c r="A9798" t="s">
        <v>8122</v>
      </c>
      <c r="B9798" s="2" t="str">
        <f t="shared" si="461"/>
        <v>7327</v>
      </c>
      <c r="C9798" s="2">
        <f t="shared" si="459"/>
        <v>7327</v>
      </c>
      <c r="D9798" t="str">
        <f>VLOOKUP(C9798,'Cost Centre'!A:B,2,)</f>
        <v>Engineering services</v>
      </c>
      <c r="E9798" t="str">
        <f t="shared" si="460"/>
        <v>6</v>
      </c>
      <c r="F9798" t="s">
        <v>11006</v>
      </c>
      <c r="G9798" s="2">
        <v>0</v>
      </c>
      <c r="H9798" s="2">
        <v>0</v>
      </c>
      <c r="I9798" s="2">
        <v>0</v>
      </c>
      <c r="J9798" s="105">
        <f>SUMIF([1]MMM!$A:$A,A9798,[1]MMM!$F:$F)</f>
        <v>0</v>
      </c>
      <c r="K9798" s="2" t="s">
        <v>460</v>
      </c>
      <c r="L9798" s="2">
        <v>0</v>
      </c>
      <c r="M9798" t="s">
        <v>11396</v>
      </c>
      <c r="N9798" t="s">
        <v>14839</v>
      </c>
      <c r="O9798" t="s">
        <v>10962</v>
      </c>
      <c r="P9798" t="s">
        <v>10963</v>
      </c>
    </row>
    <row r="9799" spans="1:16" x14ac:dyDescent="0.3">
      <c r="A9799" t="s">
        <v>8123</v>
      </c>
      <c r="B9799" s="2" t="str">
        <f t="shared" si="461"/>
        <v>7327</v>
      </c>
      <c r="C9799" s="2">
        <f t="shared" si="459"/>
        <v>7327</v>
      </c>
      <c r="D9799" t="str">
        <f>VLOOKUP(C9799,'Cost Centre'!A:B,2,)</f>
        <v>Engineering services</v>
      </c>
      <c r="E9799" t="str">
        <f t="shared" si="460"/>
        <v>6</v>
      </c>
      <c r="F9799" t="s">
        <v>11007</v>
      </c>
      <c r="G9799" s="2">
        <v>0</v>
      </c>
      <c r="H9799" s="2">
        <v>0</v>
      </c>
      <c r="I9799" s="2">
        <v>0</v>
      </c>
      <c r="J9799" s="105">
        <f>SUMIF([1]MMM!$A:$A,A9799,[1]MMM!$F:$F)</f>
        <v>0</v>
      </c>
      <c r="K9799" s="2" t="s">
        <v>460</v>
      </c>
      <c r="L9799" s="2">
        <v>0</v>
      </c>
      <c r="M9799" t="s">
        <v>11396</v>
      </c>
      <c r="N9799" t="s">
        <v>14839</v>
      </c>
      <c r="O9799" t="s">
        <v>10962</v>
      </c>
      <c r="P9799" t="s">
        <v>10963</v>
      </c>
    </row>
    <row r="9800" spans="1:16" x14ac:dyDescent="0.3">
      <c r="A9800" t="s">
        <v>8124</v>
      </c>
      <c r="B9800" s="2" t="str">
        <f t="shared" si="461"/>
        <v>7327</v>
      </c>
      <c r="C9800" s="2">
        <f t="shared" si="459"/>
        <v>7327</v>
      </c>
      <c r="D9800" t="str">
        <f>VLOOKUP(C9800,'Cost Centre'!A:B,2,)</f>
        <v>Engineering services</v>
      </c>
      <c r="E9800" t="str">
        <f t="shared" si="460"/>
        <v>6</v>
      </c>
      <c r="F9800" t="s">
        <v>11008</v>
      </c>
      <c r="G9800" s="2">
        <v>0</v>
      </c>
      <c r="H9800" s="2">
        <v>0</v>
      </c>
      <c r="I9800" s="2">
        <v>0</v>
      </c>
      <c r="J9800" s="105">
        <f>SUMIF([1]MMM!$A:$A,A9800,[1]MMM!$F:$F)</f>
        <v>0</v>
      </c>
      <c r="K9800" s="2" t="s">
        <v>460</v>
      </c>
      <c r="L9800" s="2">
        <v>0</v>
      </c>
      <c r="M9800" t="s">
        <v>11396</v>
      </c>
      <c r="N9800" t="s">
        <v>14839</v>
      </c>
      <c r="O9800" t="s">
        <v>10962</v>
      </c>
      <c r="P9800" t="s">
        <v>10963</v>
      </c>
    </row>
    <row r="9801" spans="1:16" x14ac:dyDescent="0.3">
      <c r="A9801" t="s">
        <v>1795</v>
      </c>
      <c r="B9801" s="2" t="str">
        <f t="shared" si="461"/>
        <v>7327</v>
      </c>
      <c r="C9801" s="2">
        <f t="shared" si="459"/>
        <v>7327</v>
      </c>
      <c r="D9801" t="str">
        <f>VLOOKUP(C9801,'Cost Centre'!A:B,2,)</f>
        <v>Engineering services</v>
      </c>
      <c r="E9801" t="str">
        <f t="shared" si="460"/>
        <v>6</v>
      </c>
      <c r="F9801" t="s">
        <v>11211</v>
      </c>
      <c r="G9801" s="2">
        <v>0</v>
      </c>
      <c r="H9801" s="2">
        <v>0</v>
      </c>
      <c r="I9801" s="2">
        <v>0</v>
      </c>
      <c r="J9801" s="105">
        <f>SUMIF([1]MMM!$A:$A,A9801,[1]MMM!$F:$F)</f>
        <v>0</v>
      </c>
      <c r="K9801" s="2" t="s">
        <v>460</v>
      </c>
      <c r="L9801" s="2">
        <v>0</v>
      </c>
      <c r="M9801" t="s">
        <v>11396</v>
      </c>
      <c r="N9801" t="s">
        <v>14839</v>
      </c>
      <c r="O9801" t="s">
        <v>10962</v>
      </c>
      <c r="P9801" t="s">
        <v>11212</v>
      </c>
    </row>
    <row r="9802" spans="1:16" x14ac:dyDescent="0.3">
      <c r="A9802" t="s">
        <v>1797</v>
      </c>
      <c r="B9802" s="2" t="str">
        <f t="shared" si="461"/>
        <v>7327</v>
      </c>
      <c r="C9802" s="2">
        <f t="shared" si="459"/>
        <v>7327</v>
      </c>
      <c r="D9802" t="str">
        <f>VLOOKUP(C9802,'Cost Centre'!A:B,2,)</f>
        <v>Engineering services</v>
      </c>
      <c r="E9802" t="str">
        <f t="shared" si="460"/>
        <v>6</v>
      </c>
      <c r="F9802" t="s">
        <v>11217</v>
      </c>
      <c r="G9802" s="2">
        <v>0</v>
      </c>
      <c r="H9802" s="2">
        <v>0</v>
      </c>
      <c r="I9802" s="2">
        <v>0</v>
      </c>
      <c r="J9802" s="105">
        <f>SUMIF([1]MMM!$A:$A,A9802,[1]MMM!$F:$F)</f>
        <v>0</v>
      </c>
      <c r="K9802" s="2" t="s">
        <v>460</v>
      </c>
      <c r="L9802" s="2">
        <v>0</v>
      </c>
      <c r="M9802" t="s">
        <v>11396</v>
      </c>
      <c r="N9802" t="s">
        <v>14839</v>
      </c>
      <c r="O9802" t="s">
        <v>10962</v>
      </c>
      <c r="P9802" t="s">
        <v>11212</v>
      </c>
    </row>
    <row r="9803" spans="1:16" x14ac:dyDescent="0.3">
      <c r="A9803" t="s">
        <v>1798</v>
      </c>
      <c r="B9803" s="2" t="str">
        <f t="shared" si="461"/>
        <v>7327</v>
      </c>
      <c r="C9803" s="2">
        <f t="shared" si="459"/>
        <v>7327</v>
      </c>
      <c r="D9803" t="str">
        <f>VLOOKUP(C9803,'Cost Centre'!A:B,2,)</f>
        <v>Engineering services</v>
      </c>
      <c r="E9803" t="str">
        <f t="shared" si="460"/>
        <v>6</v>
      </c>
      <c r="F9803" t="s">
        <v>11219</v>
      </c>
      <c r="G9803" s="2">
        <v>0</v>
      </c>
      <c r="H9803" s="2">
        <v>0</v>
      </c>
      <c r="I9803" s="2">
        <v>0</v>
      </c>
      <c r="J9803" s="105">
        <f>SUMIF([1]MMM!$A:$A,A9803,[1]MMM!$F:$F)</f>
        <v>0</v>
      </c>
      <c r="K9803" s="2" t="s">
        <v>460</v>
      </c>
      <c r="L9803" s="2">
        <v>0</v>
      </c>
      <c r="M9803" t="s">
        <v>11396</v>
      </c>
      <c r="N9803" t="s">
        <v>14839</v>
      </c>
      <c r="O9803" t="s">
        <v>10962</v>
      </c>
      <c r="P9803" t="s">
        <v>11212</v>
      </c>
    </row>
    <row r="9804" spans="1:16" x14ac:dyDescent="0.3">
      <c r="A9804" t="s">
        <v>1799</v>
      </c>
      <c r="B9804" s="2" t="str">
        <f t="shared" si="461"/>
        <v>7327</v>
      </c>
      <c r="C9804" s="2">
        <f t="shared" si="459"/>
        <v>7327</v>
      </c>
      <c r="D9804" t="str">
        <f>VLOOKUP(C9804,'Cost Centre'!A:B,2,)</f>
        <v>Engineering services</v>
      </c>
      <c r="E9804" t="str">
        <f t="shared" si="460"/>
        <v>6</v>
      </c>
      <c r="F9804" t="s">
        <v>11221</v>
      </c>
      <c r="G9804" s="2">
        <v>0</v>
      </c>
      <c r="H9804" s="2">
        <v>0</v>
      </c>
      <c r="I9804" s="2">
        <v>0</v>
      </c>
      <c r="J9804" s="105">
        <f>SUMIF([1]MMM!$A:$A,A9804,[1]MMM!$F:$F)</f>
        <v>0</v>
      </c>
      <c r="K9804" s="2" t="s">
        <v>460</v>
      </c>
      <c r="L9804" s="2">
        <v>0</v>
      </c>
      <c r="M9804" t="s">
        <v>11396</v>
      </c>
      <c r="N9804" t="s">
        <v>14839</v>
      </c>
      <c r="O9804" t="s">
        <v>10962</v>
      </c>
      <c r="P9804" t="s">
        <v>11212</v>
      </c>
    </row>
    <row r="9805" spans="1:16" x14ac:dyDescent="0.3">
      <c r="A9805" t="s">
        <v>1800</v>
      </c>
      <c r="B9805" s="2" t="str">
        <f t="shared" si="461"/>
        <v>7327</v>
      </c>
      <c r="C9805" s="2">
        <f t="shared" si="459"/>
        <v>7327</v>
      </c>
      <c r="D9805" t="str">
        <f>VLOOKUP(C9805,'Cost Centre'!A:B,2,)</f>
        <v>Engineering services</v>
      </c>
      <c r="E9805" t="str">
        <f t="shared" si="460"/>
        <v>6</v>
      </c>
      <c r="F9805" t="s">
        <v>11223</v>
      </c>
      <c r="G9805" s="2">
        <v>0</v>
      </c>
      <c r="H9805" s="2">
        <v>0</v>
      </c>
      <c r="I9805" s="2">
        <v>0</v>
      </c>
      <c r="J9805" s="105">
        <f>SUMIF([1]MMM!$A:$A,A9805,[1]MMM!$F:$F)</f>
        <v>0</v>
      </c>
      <c r="K9805" s="2" t="s">
        <v>460</v>
      </c>
      <c r="L9805" s="2">
        <v>0</v>
      </c>
      <c r="M9805" t="s">
        <v>11396</v>
      </c>
      <c r="N9805" t="s">
        <v>14839</v>
      </c>
      <c r="O9805" t="s">
        <v>10962</v>
      </c>
      <c r="P9805" t="s">
        <v>11212</v>
      </c>
    </row>
    <row r="9806" spans="1:16" x14ac:dyDescent="0.3">
      <c r="A9806" t="s">
        <v>1801</v>
      </c>
      <c r="B9806" s="2" t="str">
        <f t="shared" si="461"/>
        <v>7327</v>
      </c>
      <c r="C9806" s="2">
        <f t="shared" si="459"/>
        <v>7327</v>
      </c>
      <c r="D9806" t="str">
        <f>VLOOKUP(C9806,'Cost Centre'!A:B,2,)</f>
        <v>Engineering services</v>
      </c>
      <c r="E9806" t="str">
        <f t="shared" si="460"/>
        <v>6</v>
      </c>
      <c r="F9806" t="s">
        <v>11225</v>
      </c>
      <c r="G9806" s="2">
        <v>0</v>
      </c>
      <c r="H9806" s="2">
        <v>0</v>
      </c>
      <c r="I9806" s="2">
        <v>0</v>
      </c>
      <c r="J9806" s="105">
        <f>SUMIF([1]MMM!$A:$A,A9806,[1]MMM!$F:$F)</f>
        <v>0</v>
      </c>
      <c r="K9806" s="2" t="s">
        <v>460</v>
      </c>
      <c r="L9806" s="2">
        <v>0</v>
      </c>
      <c r="M9806" t="s">
        <v>11396</v>
      </c>
      <c r="N9806" t="s">
        <v>14839</v>
      </c>
      <c r="O9806" t="s">
        <v>10962</v>
      </c>
      <c r="P9806" t="s">
        <v>11212</v>
      </c>
    </row>
    <row r="9807" spans="1:16" x14ac:dyDescent="0.3">
      <c r="A9807" t="s">
        <v>1802</v>
      </c>
      <c r="B9807" s="2" t="str">
        <f t="shared" si="461"/>
        <v>7327</v>
      </c>
      <c r="C9807" s="2">
        <f t="shared" si="459"/>
        <v>7327</v>
      </c>
      <c r="D9807" t="str">
        <f>VLOOKUP(C9807,'Cost Centre'!A:B,2,)</f>
        <v>Engineering services</v>
      </c>
      <c r="E9807" t="str">
        <f t="shared" si="460"/>
        <v>6</v>
      </c>
      <c r="F9807" t="s">
        <v>11227</v>
      </c>
      <c r="G9807" s="2">
        <v>0</v>
      </c>
      <c r="H9807" s="2">
        <v>0</v>
      </c>
      <c r="I9807" s="2">
        <v>0</v>
      </c>
      <c r="J9807" s="105">
        <f>SUMIF([1]MMM!$A:$A,A9807,[1]MMM!$F:$F)</f>
        <v>0</v>
      </c>
      <c r="K9807" s="2" t="s">
        <v>460</v>
      </c>
      <c r="L9807" s="2">
        <v>0</v>
      </c>
      <c r="M9807" t="s">
        <v>11396</v>
      </c>
      <c r="N9807" t="s">
        <v>14839</v>
      </c>
      <c r="O9807" t="s">
        <v>10962</v>
      </c>
      <c r="P9807" t="s">
        <v>11212</v>
      </c>
    </row>
    <row r="9808" spans="1:16" x14ac:dyDescent="0.3">
      <c r="A9808" t="s">
        <v>1803</v>
      </c>
      <c r="B9808" s="2" t="str">
        <f t="shared" si="461"/>
        <v>7327</v>
      </c>
      <c r="C9808" s="2">
        <f t="shared" si="459"/>
        <v>7327</v>
      </c>
      <c r="D9808" t="str">
        <f>VLOOKUP(C9808,'Cost Centre'!A:B,2,)</f>
        <v>Engineering services</v>
      </c>
      <c r="E9808" t="str">
        <f t="shared" si="460"/>
        <v>6</v>
      </c>
      <c r="F9808" t="s">
        <v>11229</v>
      </c>
      <c r="G9808" s="2">
        <v>0</v>
      </c>
      <c r="H9808" s="2">
        <v>0</v>
      </c>
      <c r="I9808" s="2">
        <v>0</v>
      </c>
      <c r="J9808" s="105">
        <f>SUMIF([1]MMM!$A:$A,A9808,[1]MMM!$F:$F)</f>
        <v>0</v>
      </c>
      <c r="K9808" s="2" t="s">
        <v>460</v>
      </c>
      <c r="L9808" s="2">
        <v>0</v>
      </c>
      <c r="M9808" t="s">
        <v>11396</v>
      </c>
      <c r="N9808" t="s">
        <v>14839</v>
      </c>
      <c r="O9808" t="s">
        <v>10962</v>
      </c>
      <c r="P9808" t="s">
        <v>11212</v>
      </c>
    </row>
    <row r="9809" spans="1:16" x14ac:dyDescent="0.3">
      <c r="A9809" t="s">
        <v>1804</v>
      </c>
      <c r="B9809" s="2" t="str">
        <f t="shared" si="461"/>
        <v>7327</v>
      </c>
      <c r="C9809" s="2">
        <f t="shared" si="459"/>
        <v>7327</v>
      </c>
      <c r="D9809" t="str">
        <f>VLOOKUP(C9809,'Cost Centre'!A:B,2,)</f>
        <v>Engineering services</v>
      </c>
      <c r="E9809" t="str">
        <f t="shared" si="460"/>
        <v>6</v>
      </c>
      <c r="F9809" t="s">
        <v>11231</v>
      </c>
      <c r="G9809" s="2">
        <v>0</v>
      </c>
      <c r="H9809" s="2">
        <v>0</v>
      </c>
      <c r="I9809" s="2">
        <v>0</v>
      </c>
      <c r="J9809" s="105">
        <f>SUMIF([1]MMM!$A:$A,A9809,[1]MMM!$F:$F)</f>
        <v>0</v>
      </c>
      <c r="K9809" s="2" t="s">
        <v>460</v>
      </c>
      <c r="L9809" s="2">
        <v>0</v>
      </c>
      <c r="M9809" t="s">
        <v>11396</v>
      </c>
      <c r="N9809" t="s">
        <v>14839</v>
      </c>
      <c r="O9809" t="s">
        <v>10962</v>
      </c>
      <c r="P9809" t="s">
        <v>11212</v>
      </c>
    </row>
    <row r="9810" spans="1:16" x14ac:dyDescent="0.3">
      <c r="A9810" t="s">
        <v>1805</v>
      </c>
      <c r="B9810" s="2" t="str">
        <f t="shared" si="461"/>
        <v>7327</v>
      </c>
      <c r="C9810" s="2">
        <f t="shared" si="459"/>
        <v>7327</v>
      </c>
      <c r="D9810" t="str">
        <f>VLOOKUP(C9810,'Cost Centre'!A:B,2,)</f>
        <v>Engineering services</v>
      </c>
      <c r="E9810" t="str">
        <f t="shared" si="460"/>
        <v>6</v>
      </c>
      <c r="F9810" t="s">
        <v>11233</v>
      </c>
      <c r="G9810" s="2">
        <v>0</v>
      </c>
      <c r="H9810" s="2">
        <v>0</v>
      </c>
      <c r="I9810" s="2">
        <v>0</v>
      </c>
      <c r="J9810" s="105">
        <f>SUMIF([1]MMM!$A:$A,A9810,[1]MMM!$F:$F)</f>
        <v>0</v>
      </c>
      <c r="K9810" s="2" t="s">
        <v>460</v>
      </c>
      <c r="L9810" s="2">
        <v>0</v>
      </c>
      <c r="M9810" t="s">
        <v>11396</v>
      </c>
      <c r="N9810" t="s">
        <v>14839</v>
      </c>
      <c r="O9810" t="s">
        <v>10962</v>
      </c>
      <c r="P9810" t="s">
        <v>11212</v>
      </c>
    </row>
    <row r="9811" spans="1:16" x14ac:dyDescent="0.3">
      <c r="A9811" t="s">
        <v>1806</v>
      </c>
      <c r="B9811" s="2" t="str">
        <f t="shared" si="461"/>
        <v>7327</v>
      </c>
      <c r="C9811" s="2">
        <f t="shared" si="459"/>
        <v>7327</v>
      </c>
      <c r="D9811" t="str">
        <f>VLOOKUP(C9811,'Cost Centre'!A:B,2,)</f>
        <v>Engineering services</v>
      </c>
      <c r="E9811" t="str">
        <f t="shared" si="460"/>
        <v>6</v>
      </c>
      <c r="F9811" t="s">
        <v>11235</v>
      </c>
      <c r="G9811" s="2">
        <v>0</v>
      </c>
      <c r="H9811" s="2">
        <v>0</v>
      </c>
      <c r="I9811" s="2">
        <v>0</v>
      </c>
      <c r="J9811" s="105">
        <f>SUMIF([1]MMM!$A:$A,A9811,[1]MMM!$F:$F)</f>
        <v>0</v>
      </c>
      <c r="K9811" s="2" t="s">
        <v>460</v>
      </c>
      <c r="L9811" s="2">
        <v>0</v>
      </c>
      <c r="M9811" t="s">
        <v>11396</v>
      </c>
      <c r="N9811" t="s">
        <v>14839</v>
      </c>
      <c r="O9811" t="s">
        <v>10962</v>
      </c>
      <c r="P9811" t="s">
        <v>11212</v>
      </c>
    </row>
    <row r="9812" spans="1:16" x14ac:dyDescent="0.3">
      <c r="A9812" t="s">
        <v>1807</v>
      </c>
      <c r="B9812" s="2" t="str">
        <f t="shared" si="461"/>
        <v>7327</v>
      </c>
      <c r="C9812" s="2">
        <f t="shared" si="459"/>
        <v>7327</v>
      </c>
      <c r="D9812" t="str">
        <f>VLOOKUP(C9812,'Cost Centre'!A:B,2,)</f>
        <v>Engineering services</v>
      </c>
      <c r="E9812" t="str">
        <f t="shared" si="460"/>
        <v>6</v>
      </c>
      <c r="F9812" t="s">
        <v>11237</v>
      </c>
      <c r="G9812" s="2">
        <v>0</v>
      </c>
      <c r="H9812" s="2">
        <v>0</v>
      </c>
      <c r="I9812" s="2">
        <v>0</v>
      </c>
      <c r="J9812" s="105">
        <f>SUMIF([1]MMM!$A:$A,A9812,[1]MMM!$F:$F)</f>
        <v>0</v>
      </c>
      <c r="K9812" s="2" t="s">
        <v>460</v>
      </c>
      <c r="L9812" s="2">
        <v>0</v>
      </c>
      <c r="M9812" t="s">
        <v>11396</v>
      </c>
      <c r="N9812" t="s">
        <v>14839</v>
      </c>
      <c r="O9812" t="s">
        <v>10962</v>
      </c>
      <c r="P9812" t="s">
        <v>11212</v>
      </c>
    </row>
    <row r="9813" spans="1:16" x14ac:dyDescent="0.3">
      <c r="A9813" t="s">
        <v>1808</v>
      </c>
      <c r="B9813" s="2" t="str">
        <f t="shared" si="461"/>
        <v>7327</v>
      </c>
      <c r="C9813" s="2">
        <f t="shared" si="459"/>
        <v>7327</v>
      </c>
      <c r="D9813" t="str">
        <f>VLOOKUP(C9813,'Cost Centre'!A:B,2,)</f>
        <v>Engineering services</v>
      </c>
      <c r="E9813" t="str">
        <f t="shared" si="460"/>
        <v>6</v>
      </c>
      <c r="F9813" t="s">
        <v>11239</v>
      </c>
      <c r="G9813" s="2">
        <v>0</v>
      </c>
      <c r="H9813" s="2">
        <v>0</v>
      </c>
      <c r="I9813" s="2">
        <v>0</v>
      </c>
      <c r="J9813" s="105">
        <f>SUMIF([1]MMM!$A:$A,A9813,[1]MMM!$F:$F)</f>
        <v>0</v>
      </c>
      <c r="K9813" s="2" t="s">
        <v>460</v>
      </c>
      <c r="L9813" s="2">
        <v>0</v>
      </c>
      <c r="M9813" t="s">
        <v>11396</v>
      </c>
      <c r="N9813" t="s">
        <v>14839</v>
      </c>
      <c r="O9813" t="s">
        <v>10962</v>
      </c>
      <c r="P9813" t="s">
        <v>11212</v>
      </c>
    </row>
    <row r="9814" spans="1:16" x14ac:dyDescent="0.3">
      <c r="A9814" t="s">
        <v>1809</v>
      </c>
      <c r="B9814" s="2" t="str">
        <f t="shared" si="461"/>
        <v>7327</v>
      </c>
      <c r="C9814" s="2">
        <f t="shared" si="459"/>
        <v>7327</v>
      </c>
      <c r="D9814" t="str">
        <f>VLOOKUP(C9814,'Cost Centre'!A:B,2,)</f>
        <v>Engineering services</v>
      </c>
      <c r="E9814" t="str">
        <f t="shared" si="460"/>
        <v>6</v>
      </c>
      <c r="F9814" t="s">
        <v>11241</v>
      </c>
      <c r="G9814" s="2">
        <v>0</v>
      </c>
      <c r="H9814" s="2">
        <v>0</v>
      </c>
      <c r="I9814" s="2">
        <v>0</v>
      </c>
      <c r="J9814" s="105">
        <f>SUMIF([1]MMM!$A:$A,A9814,[1]MMM!$F:$F)</f>
        <v>0</v>
      </c>
      <c r="K9814" s="2" t="s">
        <v>460</v>
      </c>
      <c r="L9814" s="2">
        <v>0</v>
      </c>
      <c r="M9814" t="s">
        <v>11396</v>
      </c>
      <c r="N9814" t="s">
        <v>14839</v>
      </c>
      <c r="O9814" t="s">
        <v>10962</v>
      </c>
      <c r="P9814" t="s">
        <v>11212</v>
      </c>
    </row>
    <row r="9815" spans="1:16" x14ac:dyDescent="0.3">
      <c r="A9815" t="s">
        <v>1810</v>
      </c>
      <c r="B9815" s="2" t="str">
        <f t="shared" si="461"/>
        <v>7327</v>
      </c>
      <c r="C9815" s="2">
        <f t="shared" si="459"/>
        <v>7327</v>
      </c>
      <c r="D9815" t="str">
        <f>VLOOKUP(C9815,'Cost Centre'!A:B,2,)</f>
        <v>Engineering services</v>
      </c>
      <c r="E9815" t="str">
        <f t="shared" si="460"/>
        <v>6</v>
      </c>
      <c r="F9815" t="s">
        <v>11243</v>
      </c>
      <c r="G9815" s="2">
        <v>0</v>
      </c>
      <c r="H9815" s="2">
        <v>0</v>
      </c>
      <c r="I9815" s="2">
        <v>0</v>
      </c>
      <c r="J9815" s="105">
        <f>SUMIF([1]MMM!$A:$A,A9815,[1]MMM!$F:$F)</f>
        <v>0</v>
      </c>
      <c r="K9815" s="2" t="s">
        <v>460</v>
      </c>
      <c r="L9815" s="2">
        <v>0</v>
      </c>
      <c r="M9815" t="s">
        <v>11396</v>
      </c>
      <c r="N9815" t="s">
        <v>14839</v>
      </c>
      <c r="O9815" t="s">
        <v>10962</v>
      </c>
      <c r="P9815" t="s">
        <v>11212</v>
      </c>
    </row>
    <row r="9816" spans="1:16" x14ac:dyDescent="0.3">
      <c r="A9816" t="s">
        <v>1811</v>
      </c>
      <c r="B9816" s="2" t="str">
        <f t="shared" si="461"/>
        <v>7327</v>
      </c>
      <c r="C9816" s="2">
        <f t="shared" si="459"/>
        <v>7327</v>
      </c>
      <c r="D9816" t="str">
        <f>VLOOKUP(C9816,'Cost Centre'!A:B,2,)</f>
        <v>Engineering services</v>
      </c>
      <c r="E9816" t="str">
        <f t="shared" si="460"/>
        <v>6</v>
      </c>
      <c r="F9816" t="s">
        <v>11245</v>
      </c>
      <c r="G9816" s="2">
        <v>0</v>
      </c>
      <c r="H9816" s="2">
        <v>0</v>
      </c>
      <c r="I9816" s="2">
        <v>0</v>
      </c>
      <c r="J9816" s="105">
        <f>SUMIF([1]MMM!$A:$A,A9816,[1]MMM!$F:$F)</f>
        <v>0</v>
      </c>
      <c r="K9816" s="2" t="s">
        <v>460</v>
      </c>
      <c r="L9816" s="2">
        <v>0</v>
      </c>
      <c r="M9816" t="s">
        <v>11396</v>
      </c>
      <c r="N9816" t="s">
        <v>14839</v>
      </c>
      <c r="O9816" t="s">
        <v>10962</v>
      </c>
      <c r="P9816" t="s">
        <v>11212</v>
      </c>
    </row>
    <row r="9817" spans="1:16" x14ac:dyDescent="0.3">
      <c r="A9817" t="s">
        <v>8125</v>
      </c>
      <c r="B9817" s="2" t="str">
        <f t="shared" si="461"/>
        <v>7327</v>
      </c>
      <c r="C9817" s="2">
        <f t="shared" si="459"/>
        <v>7327</v>
      </c>
      <c r="D9817" t="str">
        <f>VLOOKUP(C9817,'Cost Centre'!A:B,2,)</f>
        <v>Engineering services</v>
      </c>
      <c r="E9817" t="str">
        <f t="shared" si="460"/>
        <v>6</v>
      </c>
      <c r="F9817" t="s">
        <v>13199</v>
      </c>
      <c r="G9817" s="2">
        <v>5736990746.4700003</v>
      </c>
      <c r="H9817" s="2">
        <v>0</v>
      </c>
      <c r="I9817" s="2">
        <v>0</v>
      </c>
      <c r="J9817" s="105">
        <f>SUMIF([1]MMM!$A:$A,A9817,[1]MMM!$F:$F)</f>
        <v>5736990746.4700003</v>
      </c>
      <c r="K9817" s="2" t="s">
        <v>460</v>
      </c>
      <c r="L9817" s="2">
        <v>15409898112</v>
      </c>
      <c r="M9817" t="s">
        <v>11396</v>
      </c>
      <c r="N9817" t="s">
        <v>14839</v>
      </c>
      <c r="O9817" t="s">
        <v>10962</v>
      </c>
      <c r="P9817" t="s">
        <v>11622</v>
      </c>
    </row>
    <row r="9818" spans="1:16" x14ac:dyDescent="0.3">
      <c r="A9818" t="s">
        <v>14884</v>
      </c>
      <c r="B9818" s="2" t="str">
        <f t="shared" si="461"/>
        <v>7327</v>
      </c>
      <c r="C9818" s="2">
        <f t="shared" si="459"/>
        <v>7327</v>
      </c>
      <c r="D9818" t="str">
        <f>VLOOKUP(C9818,'Cost Centre'!A:B,2,)</f>
        <v>Engineering services</v>
      </c>
      <c r="E9818" t="str">
        <f t="shared" si="460"/>
        <v>6</v>
      </c>
      <c r="F9818" t="s">
        <v>14885</v>
      </c>
      <c r="G9818" s="2">
        <v>0</v>
      </c>
      <c r="H9818" s="2">
        <v>0</v>
      </c>
      <c r="I9818" s="2">
        <v>0</v>
      </c>
      <c r="J9818" s="105">
        <f>SUMIF([1]MMM!$A:$A,A9818,[1]MMM!$F:$F)</f>
        <v>0</v>
      </c>
      <c r="K9818" s="2" t="s">
        <v>10</v>
      </c>
      <c r="L9818" s="2">
        <v>0</v>
      </c>
      <c r="M9818" t="s">
        <v>11396</v>
      </c>
      <c r="N9818" t="s">
        <v>14839</v>
      </c>
      <c r="O9818" t="s">
        <v>10962</v>
      </c>
      <c r="P9818" t="s">
        <v>11622</v>
      </c>
    </row>
    <row r="9819" spans="1:16" x14ac:dyDescent="0.3">
      <c r="A9819" t="s">
        <v>14886</v>
      </c>
      <c r="B9819" s="2" t="str">
        <f t="shared" si="461"/>
        <v>7327</v>
      </c>
      <c r="C9819" s="2">
        <f t="shared" si="459"/>
        <v>7327</v>
      </c>
      <c r="D9819" t="str">
        <f>VLOOKUP(C9819,'Cost Centre'!A:B,2,)</f>
        <v>Engineering services</v>
      </c>
      <c r="E9819" t="str">
        <f t="shared" si="460"/>
        <v>6</v>
      </c>
      <c r="F9819" t="s">
        <v>14887</v>
      </c>
      <c r="G9819" s="2">
        <v>0</v>
      </c>
      <c r="H9819" s="2">
        <v>0</v>
      </c>
      <c r="I9819" s="2">
        <v>0</v>
      </c>
      <c r="J9819" s="105">
        <f>SUMIF([1]MMM!$A:$A,A9819,[1]MMM!$F:$F)</f>
        <v>0</v>
      </c>
      <c r="K9819" s="2" t="s">
        <v>10</v>
      </c>
      <c r="L9819" s="2">
        <v>0</v>
      </c>
      <c r="M9819" t="s">
        <v>11396</v>
      </c>
      <c r="N9819" t="s">
        <v>14839</v>
      </c>
      <c r="O9819" t="s">
        <v>10962</v>
      </c>
      <c r="P9819" t="s">
        <v>11622</v>
      </c>
    </row>
    <row r="9820" spans="1:16" x14ac:dyDescent="0.3">
      <c r="A9820" t="s">
        <v>14888</v>
      </c>
      <c r="B9820" s="2" t="str">
        <f t="shared" si="461"/>
        <v>7327</v>
      </c>
      <c r="C9820" s="2">
        <f t="shared" si="459"/>
        <v>7327</v>
      </c>
      <c r="D9820" t="str">
        <f>VLOOKUP(C9820,'Cost Centre'!A:B,2,)</f>
        <v>Engineering services</v>
      </c>
      <c r="E9820" t="str">
        <f t="shared" si="460"/>
        <v>6</v>
      </c>
      <c r="F9820" t="s">
        <v>14889</v>
      </c>
      <c r="G9820" s="2">
        <v>0</v>
      </c>
      <c r="H9820" s="2">
        <v>0</v>
      </c>
      <c r="I9820" s="2">
        <v>0</v>
      </c>
      <c r="J9820" s="105">
        <f>SUMIF([1]MMM!$A:$A,A9820,[1]MMM!$F:$F)</f>
        <v>0</v>
      </c>
      <c r="K9820" s="2" t="s">
        <v>10</v>
      </c>
      <c r="L9820" s="2">
        <v>0</v>
      </c>
      <c r="M9820" t="s">
        <v>11396</v>
      </c>
      <c r="N9820" t="s">
        <v>14839</v>
      </c>
      <c r="O9820" t="s">
        <v>10962</v>
      </c>
      <c r="P9820" t="s">
        <v>11622</v>
      </c>
    </row>
    <row r="9821" spans="1:16" x14ac:dyDescent="0.3">
      <c r="A9821" t="s">
        <v>8126</v>
      </c>
      <c r="B9821" s="2" t="str">
        <f t="shared" si="461"/>
        <v>7327</v>
      </c>
      <c r="C9821" s="2">
        <f t="shared" si="459"/>
        <v>7327</v>
      </c>
      <c r="D9821" t="str">
        <f>VLOOKUP(C9821,'Cost Centre'!A:B,2,)</f>
        <v>Engineering services</v>
      </c>
      <c r="E9821" t="str">
        <f t="shared" si="460"/>
        <v>6</v>
      </c>
      <c r="F9821" t="s">
        <v>14890</v>
      </c>
      <c r="G9821" s="2">
        <v>0</v>
      </c>
      <c r="H9821" s="2">
        <v>13406523.689999999</v>
      </c>
      <c r="I9821" s="2">
        <v>0</v>
      </c>
      <c r="J9821" s="105">
        <f>SUMIF([1]MMM!$A:$A,A9821,[1]MMM!$F:$F)</f>
        <v>13406523.689999999</v>
      </c>
      <c r="K9821" s="2" t="s">
        <v>10</v>
      </c>
      <c r="L9821" s="2">
        <v>15997577</v>
      </c>
      <c r="M9821" t="s">
        <v>11396</v>
      </c>
      <c r="N9821" t="s">
        <v>14839</v>
      </c>
      <c r="O9821" t="s">
        <v>10962</v>
      </c>
      <c r="P9821" t="s">
        <v>11622</v>
      </c>
    </row>
    <row r="9822" spans="1:16" x14ac:dyDescent="0.3">
      <c r="A9822" t="s">
        <v>8127</v>
      </c>
      <c r="B9822" s="2" t="str">
        <f t="shared" si="461"/>
        <v>7327</v>
      </c>
      <c r="C9822" s="2">
        <f t="shared" si="459"/>
        <v>7327</v>
      </c>
      <c r="D9822" t="str">
        <f>VLOOKUP(C9822,'Cost Centre'!A:B,2,)</f>
        <v>Engineering services</v>
      </c>
      <c r="E9822" t="str">
        <f t="shared" si="460"/>
        <v>6</v>
      </c>
      <c r="F9822" t="s">
        <v>14891</v>
      </c>
      <c r="G9822" s="2">
        <v>0</v>
      </c>
      <c r="H9822" s="2">
        <v>5406675.9800000004</v>
      </c>
      <c r="I9822" s="2">
        <v>0</v>
      </c>
      <c r="J9822" s="105">
        <f>SUMIF([1]MMM!$A:$A,A9822,[1]MMM!$F:$F)</f>
        <v>5406675.9800000004</v>
      </c>
      <c r="K9822" s="2" t="s">
        <v>10</v>
      </c>
      <c r="L9822" s="2">
        <v>5532235</v>
      </c>
      <c r="M9822" t="s">
        <v>11396</v>
      </c>
      <c r="N9822" t="s">
        <v>14839</v>
      </c>
      <c r="O9822" t="s">
        <v>10962</v>
      </c>
      <c r="P9822" t="s">
        <v>11622</v>
      </c>
    </row>
    <row r="9823" spans="1:16" x14ac:dyDescent="0.3">
      <c r="A9823" t="s">
        <v>8128</v>
      </c>
      <c r="B9823" s="2" t="str">
        <f t="shared" si="461"/>
        <v>7327</v>
      </c>
      <c r="C9823" s="2">
        <f t="shared" si="459"/>
        <v>7327</v>
      </c>
      <c r="D9823" t="str">
        <f>VLOOKUP(C9823,'Cost Centre'!A:B,2,)</f>
        <v>Engineering services</v>
      </c>
      <c r="E9823" t="str">
        <f t="shared" si="460"/>
        <v>6</v>
      </c>
      <c r="F9823" t="s">
        <v>1757</v>
      </c>
      <c r="G9823" s="2">
        <v>0</v>
      </c>
      <c r="H9823" s="2">
        <v>0</v>
      </c>
      <c r="I9823" s="2">
        <v>0</v>
      </c>
      <c r="J9823" s="105">
        <f>SUMIF([1]MMM!$A:$A,A9823,[1]MMM!$F:$F)</f>
        <v>0</v>
      </c>
      <c r="K9823" s="2" t="s">
        <v>10</v>
      </c>
      <c r="L9823" s="2">
        <v>0</v>
      </c>
      <c r="M9823" t="s">
        <v>11396</v>
      </c>
      <c r="N9823" t="s">
        <v>14839</v>
      </c>
      <c r="O9823" t="s">
        <v>10962</v>
      </c>
      <c r="P9823" t="s">
        <v>11622</v>
      </c>
    </row>
    <row r="9824" spans="1:16" x14ac:dyDescent="0.3">
      <c r="A9824" t="s">
        <v>8129</v>
      </c>
      <c r="B9824" s="2" t="str">
        <f t="shared" si="461"/>
        <v>7327</v>
      </c>
      <c r="C9824" s="2">
        <f t="shared" si="459"/>
        <v>7327</v>
      </c>
      <c r="D9824" t="str">
        <f>VLOOKUP(C9824,'Cost Centre'!A:B,2,)</f>
        <v>Engineering services</v>
      </c>
      <c r="E9824" t="str">
        <f t="shared" si="460"/>
        <v>6</v>
      </c>
      <c r="F9824" t="s">
        <v>1759</v>
      </c>
      <c r="G9824" s="2">
        <v>0</v>
      </c>
      <c r="H9824" s="2">
        <v>0</v>
      </c>
      <c r="I9824" s="2">
        <v>0</v>
      </c>
      <c r="J9824" s="105">
        <f>SUMIF([1]MMM!$A:$A,A9824,[1]MMM!$F:$F)</f>
        <v>0</v>
      </c>
      <c r="K9824" s="2" t="s">
        <v>10</v>
      </c>
      <c r="L9824" s="2">
        <v>0</v>
      </c>
      <c r="M9824" t="s">
        <v>11396</v>
      </c>
      <c r="N9824" t="s">
        <v>14839</v>
      </c>
      <c r="O9824" t="s">
        <v>10962</v>
      </c>
      <c r="P9824" t="s">
        <v>11622</v>
      </c>
    </row>
    <row r="9825" spans="1:16" x14ac:dyDescent="0.3">
      <c r="A9825" t="s">
        <v>8130</v>
      </c>
      <c r="B9825" s="2" t="str">
        <f t="shared" si="461"/>
        <v>7327</v>
      </c>
      <c r="C9825" s="2">
        <f t="shared" si="459"/>
        <v>7327</v>
      </c>
      <c r="D9825" t="str">
        <f>VLOOKUP(C9825,'Cost Centre'!A:B,2,)</f>
        <v>Engineering services</v>
      </c>
      <c r="E9825" t="str">
        <f t="shared" si="460"/>
        <v>6</v>
      </c>
      <c r="F9825" t="s">
        <v>1760</v>
      </c>
      <c r="G9825" s="2">
        <v>0</v>
      </c>
      <c r="H9825" s="2">
        <v>0</v>
      </c>
      <c r="I9825" s="2">
        <v>0</v>
      </c>
      <c r="J9825" s="105">
        <f>SUMIF([1]MMM!$A:$A,A9825,[1]MMM!$F:$F)</f>
        <v>0</v>
      </c>
      <c r="K9825" s="2" t="s">
        <v>10</v>
      </c>
      <c r="L9825" s="2">
        <v>0</v>
      </c>
      <c r="M9825" t="s">
        <v>11396</v>
      </c>
      <c r="N9825" t="s">
        <v>14839</v>
      </c>
      <c r="O9825" t="s">
        <v>10962</v>
      </c>
      <c r="P9825" t="s">
        <v>11622</v>
      </c>
    </row>
    <row r="9826" spans="1:16" x14ac:dyDescent="0.3">
      <c r="A9826" t="s">
        <v>8131</v>
      </c>
      <c r="B9826" s="2" t="str">
        <f t="shared" si="461"/>
        <v>7327</v>
      </c>
      <c r="C9826" s="2">
        <f t="shared" si="459"/>
        <v>7327</v>
      </c>
      <c r="D9826" t="str">
        <f>VLOOKUP(C9826,'Cost Centre'!A:B,2,)</f>
        <v>Engineering services</v>
      </c>
      <c r="E9826" t="str">
        <f t="shared" si="460"/>
        <v>6</v>
      </c>
      <c r="F9826" t="s">
        <v>1764</v>
      </c>
      <c r="G9826" s="2">
        <v>0</v>
      </c>
      <c r="H9826" s="2">
        <v>0</v>
      </c>
      <c r="I9826" s="2">
        <v>0</v>
      </c>
      <c r="J9826" s="105">
        <f>SUMIF([1]MMM!$A:$A,A9826,[1]MMM!$F:$F)</f>
        <v>0</v>
      </c>
      <c r="K9826" s="2" t="s">
        <v>10</v>
      </c>
      <c r="L9826" s="2">
        <v>0</v>
      </c>
      <c r="M9826" t="s">
        <v>11396</v>
      </c>
      <c r="N9826" t="s">
        <v>14839</v>
      </c>
      <c r="O9826" t="s">
        <v>10962</v>
      </c>
      <c r="P9826" t="s">
        <v>11622</v>
      </c>
    </row>
    <row r="9827" spans="1:16" x14ac:dyDescent="0.3">
      <c r="A9827" t="s">
        <v>8132</v>
      </c>
      <c r="B9827" s="2" t="str">
        <f t="shared" si="461"/>
        <v>7327</v>
      </c>
      <c r="C9827" s="2">
        <f t="shared" si="459"/>
        <v>7327</v>
      </c>
      <c r="D9827" t="str">
        <f>VLOOKUP(C9827,'Cost Centre'!A:B,2,)</f>
        <v>Engineering services</v>
      </c>
      <c r="E9827" t="str">
        <f t="shared" si="460"/>
        <v>6</v>
      </c>
      <c r="F9827" t="s">
        <v>1767</v>
      </c>
      <c r="G9827" s="2">
        <v>0</v>
      </c>
      <c r="H9827" s="2">
        <v>0</v>
      </c>
      <c r="I9827" s="2">
        <v>0</v>
      </c>
      <c r="J9827" s="105">
        <f>SUMIF([1]MMM!$A:$A,A9827,[1]MMM!$F:$F)</f>
        <v>0</v>
      </c>
      <c r="K9827" s="2" t="s">
        <v>10</v>
      </c>
      <c r="L9827" s="2">
        <v>0</v>
      </c>
      <c r="M9827" t="s">
        <v>11396</v>
      </c>
      <c r="N9827" t="s">
        <v>14839</v>
      </c>
      <c r="O9827" t="s">
        <v>10962</v>
      </c>
      <c r="P9827" t="s">
        <v>11622</v>
      </c>
    </row>
    <row r="9828" spans="1:16" x14ac:dyDescent="0.3">
      <c r="A9828" t="s">
        <v>8133</v>
      </c>
      <c r="B9828" s="2" t="str">
        <f t="shared" si="461"/>
        <v>7327</v>
      </c>
      <c r="C9828" s="2">
        <f t="shared" si="459"/>
        <v>7327</v>
      </c>
      <c r="D9828" t="str">
        <f>VLOOKUP(C9828,'Cost Centre'!A:B,2,)</f>
        <v>Engineering services</v>
      </c>
      <c r="E9828" t="str">
        <f t="shared" si="460"/>
        <v>6</v>
      </c>
      <c r="F9828" t="s">
        <v>14892</v>
      </c>
      <c r="G9828" s="2">
        <v>0</v>
      </c>
      <c r="H9828" s="2">
        <v>1695672.15</v>
      </c>
      <c r="I9828" s="2">
        <v>0</v>
      </c>
      <c r="J9828" s="105">
        <f>SUMIF([1]MMM!$A:$A,A9828,[1]MMM!$F:$F)</f>
        <v>1695672.15</v>
      </c>
      <c r="K9828" s="2" t="s">
        <v>10</v>
      </c>
      <c r="L9828" s="2">
        <v>2333089</v>
      </c>
      <c r="M9828" t="s">
        <v>11396</v>
      </c>
      <c r="N9828" t="s">
        <v>14839</v>
      </c>
      <c r="O9828" t="s">
        <v>10962</v>
      </c>
      <c r="P9828" t="s">
        <v>11622</v>
      </c>
    </row>
    <row r="9829" spans="1:16" x14ac:dyDescent="0.3">
      <c r="A9829" t="s">
        <v>8134</v>
      </c>
      <c r="B9829" s="2" t="str">
        <f t="shared" si="461"/>
        <v>7327</v>
      </c>
      <c r="C9829" s="2">
        <f t="shared" si="459"/>
        <v>7327</v>
      </c>
      <c r="D9829" t="str">
        <f>VLOOKUP(C9829,'Cost Centre'!A:B,2,)</f>
        <v>Engineering services</v>
      </c>
      <c r="E9829" t="str">
        <f t="shared" si="460"/>
        <v>6</v>
      </c>
      <c r="F9829" t="s">
        <v>8135</v>
      </c>
      <c r="G9829" s="2">
        <v>0</v>
      </c>
      <c r="H9829" s="2">
        <v>0</v>
      </c>
      <c r="I9829" s="2">
        <v>0</v>
      </c>
      <c r="J9829" s="105">
        <f>SUMIF([1]MMM!$A:$A,A9829,[1]MMM!$F:$F)</f>
        <v>0</v>
      </c>
      <c r="K9829" s="2" t="s">
        <v>10</v>
      </c>
      <c r="L9829" s="2">
        <v>0</v>
      </c>
      <c r="M9829" t="s">
        <v>11396</v>
      </c>
      <c r="N9829" t="s">
        <v>14839</v>
      </c>
      <c r="O9829" t="s">
        <v>10962</v>
      </c>
      <c r="P9829" t="s">
        <v>11622</v>
      </c>
    </row>
    <row r="9830" spans="1:16" x14ac:dyDescent="0.3">
      <c r="A9830" t="s">
        <v>8136</v>
      </c>
      <c r="B9830" s="2" t="str">
        <f t="shared" si="461"/>
        <v>7327</v>
      </c>
      <c r="C9830" s="2">
        <f t="shared" si="459"/>
        <v>7327</v>
      </c>
      <c r="D9830" t="str">
        <f>VLOOKUP(C9830,'Cost Centre'!A:B,2,)</f>
        <v>Engineering services</v>
      </c>
      <c r="E9830" t="str">
        <f t="shared" si="460"/>
        <v>6</v>
      </c>
      <c r="F9830" t="s">
        <v>1776</v>
      </c>
      <c r="G9830" s="2">
        <v>0</v>
      </c>
      <c r="H9830" s="2">
        <v>0</v>
      </c>
      <c r="I9830" s="2">
        <v>0</v>
      </c>
      <c r="J9830" s="105">
        <f>SUMIF([1]MMM!$A:$A,A9830,[1]MMM!$F:$F)</f>
        <v>0</v>
      </c>
      <c r="K9830" s="2" t="s">
        <v>10</v>
      </c>
      <c r="L9830" s="2">
        <v>0</v>
      </c>
      <c r="M9830" t="s">
        <v>11396</v>
      </c>
      <c r="N9830" t="s">
        <v>14839</v>
      </c>
      <c r="O9830" t="s">
        <v>10962</v>
      </c>
      <c r="P9830" t="s">
        <v>11622</v>
      </c>
    </row>
    <row r="9831" spans="1:16" x14ac:dyDescent="0.3">
      <c r="A9831" t="s">
        <v>8137</v>
      </c>
      <c r="B9831" s="2" t="str">
        <f t="shared" si="461"/>
        <v>7327</v>
      </c>
      <c r="C9831" s="2">
        <f t="shared" si="459"/>
        <v>7327</v>
      </c>
      <c r="D9831" t="str">
        <f>VLOOKUP(C9831,'Cost Centre'!A:B,2,)</f>
        <v>Engineering services</v>
      </c>
      <c r="E9831" t="str">
        <f t="shared" si="460"/>
        <v>6</v>
      </c>
      <c r="F9831" t="s">
        <v>1778</v>
      </c>
      <c r="G9831" s="2">
        <v>0</v>
      </c>
      <c r="H9831" s="2">
        <v>0</v>
      </c>
      <c r="I9831" s="2">
        <v>0</v>
      </c>
      <c r="J9831" s="105">
        <f>SUMIF([1]MMM!$A:$A,A9831,[1]MMM!$F:$F)</f>
        <v>0</v>
      </c>
      <c r="K9831" s="2" t="s">
        <v>10</v>
      </c>
      <c r="L9831" s="2">
        <v>0</v>
      </c>
      <c r="M9831" t="s">
        <v>11396</v>
      </c>
      <c r="N9831" t="s">
        <v>14839</v>
      </c>
      <c r="O9831" t="s">
        <v>10962</v>
      </c>
      <c r="P9831" t="s">
        <v>11622</v>
      </c>
    </row>
    <row r="9832" spans="1:16" x14ac:dyDescent="0.3">
      <c r="A9832" t="s">
        <v>8138</v>
      </c>
      <c r="B9832" s="2" t="str">
        <f t="shared" si="461"/>
        <v>7327</v>
      </c>
      <c r="C9832" s="2">
        <f t="shared" si="459"/>
        <v>7327</v>
      </c>
      <c r="D9832" t="str">
        <f>VLOOKUP(C9832,'Cost Centre'!A:B,2,)</f>
        <v>Engineering services</v>
      </c>
      <c r="E9832" t="str">
        <f t="shared" si="460"/>
        <v>6</v>
      </c>
      <c r="F9832" t="s">
        <v>1781</v>
      </c>
      <c r="G9832" s="2">
        <v>0</v>
      </c>
      <c r="H9832" s="2">
        <v>0</v>
      </c>
      <c r="I9832" s="2">
        <v>0</v>
      </c>
      <c r="J9832" s="105">
        <f>SUMIF([1]MMM!$A:$A,A9832,[1]MMM!$F:$F)</f>
        <v>0</v>
      </c>
      <c r="K9832" s="2" t="s">
        <v>10</v>
      </c>
      <c r="L9832" s="2">
        <v>2210000</v>
      </c>
      <c r="M9832" t="s">
        <v>11396</v>
      </c>
      <c r="N9832" t="s">
        <v>14839</v>
      </c>
      <c r="O9832" t="s">
        <v>10962</v>
      </c>
      <c r="P9832" t="s">
        <v>11622</v>
      </c>
    </row>
    <row r="9833" spans="1:16" x14ac:dyDescent="0.3">
      <c r="A9833" t="s">
        <v>8139</v>
      </c>
      <c r="B9833" s="2" t="str">
        <f t="shared" si="461"/>
        <v>7327</v>
      </c>
      <c r="C9833" s="2">
        <f t="shared" si="459"/>
        <v>7327</v>
      </c>
      <c r="D9833" t="str">
        <f>VLOOKUP(C9833,'Cost Centre'!A:B,2,)</f>
        <v>Engineering services</v>
      </c>
      <c r="E9833" t="str">
        <f t="shared" si="460"/>
        <v>6</v>
      </c>
      <c r="F9833" t="s">
        <v>14893</v>
      </c>
      <c r="G9833" s="2">
        <v>0</v>
      </c>
      <c r="H9833" s="2">
        <v>3643383.63</v>
      </c>
      <c r="I9833" s="2">
        <v>0</v>
      </c>
      <c r="J9833" s="105">
        <f>SUMIF([1]MMM!$A:$A,A9833,[1]MMM!$F:$F)</f>
        <v>3643383.63</v>
      </c>
      <c r="K9833" s="2" t="s">
        <v>10</v>
      </c>
      <c r="L9833" s="2">
        <v>3998605</v>
      </c>
      <c r="M9833" t="s">
        <v>11396</v>
      </c>
      <c r="N9833" t="s">
        <v>14839</v>
      </c>
      <c r="O9833" t="s">
        <v>10962</v>
      </c>
      <c r="P9833" t="s">
        <v>11622</v>
      </c>
    </row>
    <row r="9834" spans="1:16" x14ac:dyDescent="0.3">
      <c r="A9834" t="s">
        <v>8140</v>
      </c>
      <c r="B9834" s="2" t="str">
        <f t="shared" si="461"/>
        <v>7327</v>
      </c>
      <c r="C9834" s="2">
        <f t="shared" si="459"/>
        <v>7327</v>
      </c>
      <c r="D9834" t="str">
        <f>VLOOKUP(C9834,'Cost Centre'!A:B,2,)</f>
        <v>Engineering services</v>
      </c>
      <c r="E9834" t="str">
        <f t="shared" si="460"/>
        <v>6</v>
      </c>
      <c r="F9834" t="s">
        <v>1784</v>
      </c>
      <c r="G9834" s="2">
        <v>0</v>
      </c>
      <c r="H9834" s="2">
        <v>0</v>
      </c>
      <c r="I9834" s="2">
        <v>0</v>
      </c>
      <c r="J9834" s="105">
        <f>SUMIF([1]MMM!$A:$A,A9834,[1]MMM!$F:$F)</f>
        <v>0</v>
      </c>
      <c r="K9834" s="2" t="s">
        <v>10</v>
      </c>
      <c r="L9834" s="2">
        <v>0</v>
      </c>
      <c r="M9834" t="s">
        <v>11396</v>
      </c>
      <c r="N9834" t="s">
        <v>14839</v>
      </c>
      <c r="O9834" t="s">
        <v>10962</v>
      </c>
      <c r="P9834" t="s">
        <v>11622</v>
      </c>
    </row>
    <row r="9835" spans="1:16" x14ac:dyDescent="0.3">
      <c r="A9835" t="s">
        <v>8141</v>
      </c>
      <c r="B9835" s="2" t="str">
        <f t="shared" si="461"/>
        <v>7327</v>
      </c>
      <c r="C9835" s="2">
        <f t="shared" si="459"/>
        <v>7327</v>
      </c>
      <c r="D9835" t="str">
        <f>VLOOKUP(C9835,'Cost Centre'!A:B,2,)</f>
        <v>Engineering services</v>
      </c>
      <c r="E9835" t="str">
        <f t="shared" si="460"/>
        <v>6</v>
      </c>
      <c r="F9835" t="s">
        <v>1788</v>
      </c>
      <c r="G9835" s="2">
        <v>0</v>
      </c>
      <c r="H9835" s="2">
        <v>0</v>
      </c>
      <c r="I9835" s="2">
        <v>0</v>
      </c>
      <c r="J9835" s="105">
        <f>SUMIF([1]MMM!$A:$A,A9835,[1]MMM!$F:$F)</f>
        <v>0</v>
      </c>
      <c r="K9835" s="2" t="s">
        <v>10</v>
      </c>
      <c r="L9835" s="2">
        <v>0</v>
      </c>
      <c r="M9835" t="s">
        <v>11396</v>
      </c>
      <c r="N9835" t="s">
        <v>14839</v>
      </c>
      <c r="O9835" t="s">
        <v>10962</v>
      </c>
      <c r="P9835" t="s">
        <v>11622</v>
      </c>
    </row>
    <row r="9836" spans="1:16" x14ac:dyDescent="0.3">
      <c r="A9836" t="s">
        <v>8142</v>
      </c>
      <c r="B9836" s="2" t="str">
        <f t="shared" si="461"/>
        <v>7327</v>
      </c>
      <c r="C9836" s="2">
        <f t="shared" si="459"/>
        <v>7327</v>
      </c>
      <c r="D9836" t="str">
        <f>VLOOKUP(C9836,'Cost Centre'!A:B,2,)</f>
        <v>Engineering services</v>
      </c>
      <c r="E9836" t="str">
        <f t="shared" si="460"/>
        <v>6</v>
      </c>
      <c r="F9836" t="s">
        <v>14894</v>
      </c>
      <c r="G9836" s="2">
        <v>0</v>
      </c>
      <c r="H9836" s="2">
        <v>0</v>
      </c>
      <c r="I9836" s="2">
        <v>0</v>
      </c>
      <c r="J9836" s="105">
        <f>SUMIF([1]MMM!$A:$A,A9836,[1]MMM!$F:$F)</f>
        <v>0</v>
      </c>
      <c r="K9836" s="2" t="s">
        <v>10</v>
      </c>
      <c r="L9836" s="2">
        <v>100000</v>
      </c>
      <c r="M9836" t="s">
        <v>11396</v>
      </c>
      <c r="N9836" t="s">
        <v>14839</v>
      </c>
      <c r="O9836" t="s">
        <v>10962</v>
      </c>
      <c r="P9836" t="s">
        <v>11622</v>
      </c>
    </row>
    <row r="9837" spans="1:16" x14ac:dyDescent="0.3">
      <c r="A9837" t="s">
        <v>8143</v>
      </c>
      <c r="B9837" s="2" t="str">
        <f t="shared" si="461"/>
        <v>7327</v>
      </c>
      <c r="C9837" s="2">
        <f t="shared" si="459"/>
        <v>7327</v>
      </c>
      <c r="D9837" t="str">
        <f>VLOOKUP(C9837,'Cost Centre'!A:B,2,)</f>
        <v>Engineering services</v>
      </c>
      <c r="E9837" t="str">
        <f t="shared" si="460"/>
        <v>6</v>
      </c>
      <c r="F9837" t="s">
        <v>1789</v>
      </c>
      <c r="G9837" s="2">
        <v>0</v>
      </c>
      <c r="H9837" s="2">
        <v>0</v>
      </c>
      <c r="I9837" s="2">
        <v>0</v>
      </c>
      <c r="J9837" s="105">
        <f>SUMIF([1]MMM!$A:$A,A9837,[1]MMM!$F:$F)</f>
        <v>0</v>
      </c>
      <c r="K9837" s="2" t="s">
        <v>10</v>
      </c>
      <c r="L9837" s="2">
        <v>0</v>
      </c>
      <c r="M9837" t="s">
        <v>11396</v>
      </c>
      <c r="N9837" t="s">
        <v>14839</v>
      </c>
      <c r="O9837" t="s">
        <v>10962</v>
      </c>
      <c r="P9837" t="s">
        <v>11622</v>
      </c>
    </row>
    <row r="9838" spans="1:16" x14ac:dyDescent="0.3">
      <c r="A9838" t="s">
        <v>8144</v>
      </c>
      <c r="B9838" s="2" t="str">
        <f t="shared" si="461"/>
        <v>7327</v>
      </c>
      <c r="C9838" s="2">
        <f t="shared" si="459"/>
        <v>7327</v>
      </c>
      <c r="D9838" t="str">
        <f>VLOOKUP(C9838,'Cost Centre'!A:B,2,)</f>
        <v>Engineering services</v>
      </c>
      <c r="E9838" t="str">
        <f t="shared" si="460"/>
        <v>6</v>
      </c>
      <c r="F9838" t="s">
        <v>1791</v>
      </c>
      <c r="G9838" s="2">
        <v>0</v>
      </c>
      <c r="H9838" s="2">
        <v>0</v>
      </c>
      <c r="I9838" s="2">
        <v>0</v>
      </c>
      <c r="J9838" s="105">
        <f>SUMIF([1]MMM!$A:$A,A9838,[1]MMM!$F:$F)</f>
        <v>0</v>
      </c>
      <c r="K9838" s="2" t="s">
        <v>10</v>
      </c>
      <c r="L9838" s="2">
        <v>0</v>
      </c>
      <c r="M9838" t="s">
        <v>11396</v>
      </c>
      <c r="N9838" t="s">
        <v>14839</v>
      </c>
      <c r="O9838" t="s">
        <v>10962</v>
      </c>
      <c r="P9838" t="s">
        <v>11622</v>
      </c>
    </row>
    <row r="9839" spans="1:16" x14ac:dyDescent="0.3">
      <c r="A9839" t="s">
        <v>8145</v>
      </c>
      <c r="B9839" s="2" t="str">
        <f t="shared" si="461"/>
        <v>7327</v>
      </c>
      <c r="C9839" s="2">
        <f t="shared" si="459"/>
        <v>7327</v>
      </c>
      <c r="D9839" t="str">
        <f>VLOOKUP(C9839,'Cost Centre'!A:B,2,)</f>
        <v>Engineering services</v>
      </c>
      <c r="E9839" t="str">
        <f t="shared" si="460"/>
        <v>6</v>
      </c>
      <c r="F9839" t="s">
        <v>1793</v>
      </c>
      <c r="G9839" s="2">
        <v>0</v>
      </c>
      <c r="H9839" s="2">
        <v>0</v>
      </c>
      <c r="I9839" s="2">
        <v>0</v>
      </c>
      <c r="J9839" s="105">
        <f>SUMIF([1]MMM!$A:$A,A9839,[1]MMM!$F:$F)</f>
        <v>0</v>
      </c>
      <c r="K9839" s="2" t="s">
        <v>10</v>
      </c>
      <c r="L9839" s="2">
        <v>0</v>
      </c>
      <c r="M9839" t="s">
        <v>11396</v>
      </c>
      <c r="N9839" t="s">
        <v>14839</v>
      </c>
      <c r="O9839" t="s">
        <v>10962</v>
      </c>
      <c r="P9839" t="s">
        <v>11622</v>
      </c>
    </row>
    <row r="9840" spans="1:16" x14ac:dyDescent="0.3">
      <c r="A9840" t="s">
        <v>8146</v>
      </c>
      <c r="B9840" s="2" t="str">
        <f t="shared" si="461"/>
        <v>7327</v>
      </c>
      <c r="C9840" s="2">
        <f t="shared" si="459"/>
        <v>7327</v>
      </c>
      <c r="D9840" t="str">
        <f>VLOOKUP(C9840,'Cost Centre'!A:B,2,)</f>
        <v>Engineering services</v>
      </c>
      <c r="E9840" t="str">
        <f t="shared" si="460"/>
        <v>6</v>
      </c>
      <c r="F9840" t="s">
        <v>1755</v>
      </c>
      <c r="G9840" s="2">
        <v>0</v>
      </c>
      <c r="H9840" s="2">
        <v>0</v>
      </c>
      <c r="I9840" s="2">
        <v>0</v>
      </c>
      <c r="J9840" s="105">
        <f>SUMIF([1]MMM!$A:$A,A9840,[1]MMM!$F:$F)</f>
        <v>0</v>
      </c>
      <c r="K9840" s="2" t="s">
        <v>10</v>
      </c>
      <c r="L9840" s="2">
        <v>0</v>
      </c>
      <c r="M9840" t="s">
        <v>11396</v>
      </c>
      <c r="N9840" t="s">
        <v>14839</v>
      </c>
      <c r="O9840" t="s">
        <v>10962</v>
      </c>
      <c r="P9840" t="s">
        <v>11622</v>
      </c>
    </row>
    <row r="9841" spans="1:16" x14ac:dyDescent="0.3">
      <c r="A9841" t="s">
        <v>8147</v>
      </c>
      <c r="B9841" s="2" t="str">
        <f t="shared" si="461"/>
        <v>7327</v>
      </c>
      <c r="C9841" s="2">
        <f t="shared" si="459"/>
        <v>7327</v>
      </c>
      <c r="D9841" t="str">
        <f>VLOOKUP(C9841,'Cost Centre'!A:B,2,)</f>
        <v>Engineering services</v>
      </c>
      <c r="E9841" t="str">
        <f t="shared" si="460"/>
        <v>6</v>
      </c>
      <c r="F9841" t="s">
        <v>1758</v>
      </c>
      <c r="G9841" s="2">
        <v>0</v>
      </c>
      <c r="H9841" s="2">
        <v>0</v>
      </c>
      <c r="I9841" s="2">
        <v>0</v>
      </c>
      <c r="J9841" s="105">
        <f>SUMIF([1]MMM!$A:$A,A9841,[1]MMM!$F:$F)</f>
        <v>0</v>
      </c>
      <c r="K9841" s="2" t="s">
        <v>10</v>
      </c>
      <c r="L9841" s="2">
        <v>0</v>
      </c>
      <c r="M9841" t="s">
        <v>11396</v>
      </c>
      <c r="N9841" t="s">
        <v>14839</v>
      </c>
      <c r="O9841" t="s">
        <v>10962</v>
      </c>
      <c r="P9841" t="s">
        <v>11622</v>
      </c>
    </row>
    <row r="9842" spans="1:16" x14ac:dyDescent="0.3">
      <c r="A9842" t="s">
        <v>8148</v>
      </c>
      <c r="B9842" s="2" t="str">
        <f t="shared" si="461"/>
        <v>7327</v>
      </c>
      <c r="C9842" s="2">
        <f t="shared" si="459"/>
        <v>7327</v>
      </c>
      <c r="D9842" t="str">
        <f>VLOOKUP(C9842,'Cost Centre'!A:B,2,)</f>
        <v>Engineering services</v>
      </c>
      <c r="E9842" t="str">
        <f t="shared" si="460"/>
        <v>6</v>
      </c>
      <c r="F9842" t="s">
        <v>1761</v>
      </c>
      <c r="G9842" s="2">
        <v>0</v>
      </c>
      <c r="H9842" s="2">
        <v>0</v>
      </c>
      <c r="I9842" s="2">
        <v>0</v>
      </c>
      <c r="J9842" s="105">
        <f>SUMIF([1]MMM!$A:$A,A9842,[1]MMM!$F:$F)</f>
        <v>0</v>
      </c>
      <c r="K9842" s="2" t="s">
        <v>10</v>
      </c>
      <c r="L9842" s="2">
        <v>0</v>
      </c>
      <c r="M9842" t="s">
        <v>11396</v>
      </c>
      <c r="N9842" t="s">
        <v>14839</v>
      </c>
      <c r="O9842" t="s">
        <v>10962</v>
      </c>
      <c r="P9842" t="s">
        <v>11622</v>
      </c>
    </row>
    <row r="9843" spans="1:16" x14ac:dyDescent="0.3">
      <c r="A9843" t="s">
        <v>8149</v>
      </c>
      <c r="B9843" s="2" t="str">
        <f t="shared" si="461"/>
        <v>7327</v>
      </c>
      <c r="C9843" s="2">
        <f t="shared" si="459"/>
        <v>7327</v>
      </c>
      <c r="D9843" t="str">
        <f>VLOOKUP(C9843,'Cost Centre'!A:B,2,)</f>
        <v>Engineering services</v>
      </c>
      <c r="E9843" t="str">
        <f t="shared" si="460"/>
        <v>6</v>
      </c>
      <c r="F9843" t="s">
        <v>1763</v>
      </c>
      <c r="G9843" s="2">
        <v>0</v>
      </c>
      <c r="H9843" s="2">
        <v>0</v>
      </c>
      <c r="I9843" s="2">
        <v>0</v>
      </c>
      <c r="J9843" s="105">
        <f>SUMIF([1]MMM!$A:$A,A9843,[1]MMM!$F:$F)</f>
        <v>0</v>
      </c>
      <c r="K9843" s="2" t="s">
        <v>10</v>
      </c>
      <c r="L9843" s="2">
        <v>0</v>
      </c>
      <c r="M9843" t="s">
        <v>11396</v>
      </c>
      <c r="N9843" t="s">
        <v>14839</v>
      </c>
      <c r="O9843" t="s">
        <v>10962</v>
      </c>
      <c r="P9843" t="s">
        <v>11622</v>
      </c>
    </row>
    <row r="9844" spans="1:16" x14ac:dyDescent="0.3">
      <c r="A9844" t="s">
        <v>8150</v>
      </c>
      <c r="B9844" s="2" t="str">
        <f t="shared" si="461"/>
        <v>7327</v>
      </c>
      <c r="C9844" s="2">
        <f t="shared" si="459"/>
        <v>7327</v>
      </c>
      <c r="D9844" t="str">
        <f>VLOOKUP(C9844,'Cost Centre'!A:B,2,)</f>
        <v>Engineering services</v>
      </c>
      <c r="E9844" t="str">
        <f t="shared" si="460"/>
        <v>6</v>
      </c>
      <c r="F9844" t="s">
        <v>1779</v>
      </c>
      <c r="G9844" s="2">
        <v>0</v>
      </c>
      <c r="H9844" s="2">
        <v>0</v>
      </c>
      <c r="I9844" s="2">
        <v>0</v>
      </c>
      <c r="J9844" s="105">
        <f>SUMIF([1]MMM!$A:$A,A9844,[1]MMM!$F:$F)</f>
        <v>0</v>
      </c>
      <c r="K9844" s="2" t="s">
        <v>10</v>
      </c>
      <c r="L9844" s="2">
        <v>0</v>
      </c>
      <c r="M9844" t="s">
        <v>11396</v>
      </c>
      <c r="N9844" t="s">
        <v>14839</v>
      </c>
      <c r="O9844" t="s">
        <v>10962</v>
      </c>
      <c r="P9844" t="s">
        <v>11622</v>
      </c>
    </row>
    <row r="9845" spans="1:16" x14ac:dyDescent="0.3">
      <c r="A9845" t="s">
        <v>8151</v>
      </c>
      <c r="B9845" s="2" t="str">
        <f t="shared" si="461"/>
        <v>7327</v>
      </c>
      <c r="C9845" s="2">
        <f t="shared" si="459"/>
        <v>7327</v>
      </c>
      <c r="D9845" t="str">
        <f>VLOOKUP(C9845,'Cost Centre'!A:B,2,)</f>
        <v>Engineering services</v>
      </c>
      <c r="E9845" t="str">
        <f t="shared" si="460"/>
        <v>6</v>
      </c>
      <c r="F9845" t="s">
        <v>1780</v>
      </c>
      <c r="G9845" s="2">
        <v>0</v>
      </c>
      <c r="H9845" s="2">
        <v>0</v>
      </c>
      <c r="I9845" s="2">
        <v>0</v>
      </c>
      <c r="J9845" s="105">
        <f>SUMIF([1]MMM!$A:$A,A9845,[1]MMM!$F:$F)</f>
        <v>0</v>
      </c>
      <c r="K9845" s="2" t="s">
        <v>10</v>
      </c>
      <c r="L9845" s="2">
        <v>0</v>
      </c>
      <c r="M9845" t="s">
        <v>11396</v>
      </c>
      <c r="N9845" t="s">
        <v>14839</v>
      </c>
      <c r="O9845" t="s">
        <v>10962</v>
      </c>
      <c r="P9845" t="s">
        <v>11622</v>
      </c>
    </row>
    <row r="9846" spans="1:16" x14ac:dyDescent="0.3">
      <c r="A9846" t="s">
        <v>14895</v>
      </c>
      <c r="B9846" s="2" t="str">
        <f t="shared" si="461"/>
        <v>7327</v>
      </c>
      <c r="C9846" s="2">
        <f t="shared" si="459"/>
        <v>7327</v>
      </c>
      <c r="D9846" t="str">
        <f>VLOOKUP(C9846,'Cost Centre'!A:B,2,)</f>
        <v>Engineering services</v>
      </c>
      <c r="E9846" t="str">
        <f t="shared" si="460"/>
        <v>6</v>
      </c>
      <c r="F9846" t="s">
        <v>14896</v>
      </c>
      <c r="G9846" s="2">
        <v>0</v>
      </c>
      <c r="H9846" s="2">
        <v>0</v>
      </c>
      <c r="I9846" s="2">
        <v>0</v>
      </c>
      <c r="J9846" s="105">
        <f>SUMIF([1]MMM!$A:$A,A9846,[1]MMM!$F:$F)</f>
        <v>0</v>
      </c>
      <c r="K9846" s="2" t="s">
        <v>10</v>
      </c>
      <c r="L9846" s="2">
        <v>1187250</v>
      </c>
      <c r="M9846" t="s">
        <v>11396</v>
      </c>
      <c r="N9846" t="s">
        <v>14839</v>
      </c>
      <c r="O9846" t="s">
        <v>10962</v>
      </c>
      <c r="P9846" t="s">
        <v>11622</v>
      </c>
    </row>
    <row r="9847" spans="1:16" x14ac:dyDescent="0.3">
      <c r="A9847" t="s">
        <v>8152</v>
      </c>
      <c r="B9847" s="2" t="str">
        <f t="shared" si="461"/>
        <v>7327</v>
      </c>
      <c r="C9847" s="2">
        <f t="shared" si="459"/>
        <v>7327</v>
      </c>
      <c r="D9847" t="str">
        <f>VLOOKUP(C9847,'Cost Centre'!A:B,2,)</f>
        <v>Engineering services</v>
      </c>
      <c r="E9847" t="str">
        <f t="shared" si="460"/>
        <v>6</v>
      </c>
      <c r="F9847" t="s">
        <v>1782</v>
      </c>
      <c r="G9847" s="2">
        <v>0</v>
      </c>
      <c r="H9847" s="2">
        <v>0</v>
      </c>
      <c r="I9847" s="2">
        <v>0</v>
      </c>
      <c r="J9847" s="105">
        <f>SUMIF([1]MMM!$A:$A,A9847,[1]MMM!$F:$F)</f>
        <v>0</v>
      </c>
      <c r="K9847" s="2" t="s">
        <v>10</v>
      </c>
      <c r="L9847" s="2">
        <v>0</v>
      </c>
      <c r="M9847" t="s">
        <v>11396</v>
      </c>
      <c r="N9847" t="s">
        <v>14839</v>
      </c>
      <c r="O9847" t="s">
        <v>10962</v>
      </c>
      <c r="P9847" t="s">
        <v>11622</v>
      </c>
    </row>
    <row r="9848" spans="1:16" x14ac:dyDescent="0.3">
      <c r="A9848" t="s">
        <v>8153</v>
      </c>
      <c r="B9848" s="2" t="str">
        <f t="shared" si="461"/>
        <v>7327</v>
      </c>
      <c r="C9848" s="2">
        <f t="shared" si="459"/>
        <v>7327</v>
      </c>
      <c r="D9848" t="str">
        <f>VLOOKUP(C9848,'Cost Centre'!A:B,2,)</f>
        <v>Engineering services</v>
      </c>
      <c r="E9848" t="str">
        <f t="shared" si="460"/>
        <v>6</v>
      </c>
      <c r="F9848" t="s">
        <v>8154</v>
      </c>
      <c r="G9848" s="2">
        <v>0</v>
      </c>
      <c r="H9848" s="2">
        <v>0</v>
      </c>
      <c r="I9848" s="2">
        <v>0</v>
      </c>
      <c r="J9848" s="105">
        <f>SUMIF([1]MMM!$A:$A,A9848,[1]MMM!$F:$F)</f>
        <v>0</v>
      </c>
      <c r="K9848" s="2" t="s">
        <v>10</v>
      </c>
      <c r="L9848" s="2">
        <v>0</v>
      </c>
      <c r="M9848" t="s">
        <v>11396</v>
      </c>
      <c r="N9848" t="s">
        <v>14839</v>
      </c>
      <c r="O9848" t="s">
        <v>10962</v>
      </c>
      <c r="P9848" t="s">
        <v>11622</v>
      </c>
    </row>
    <row r="9849" spans="1:16" x14ac:dyDescent="0.3">
      <c r="A9849" t="s">
        <v>8155</v>
      </c>
      <c r="B9849" s="2" t="str">
        <f t="shared" si="461"/>
        <v>7327</v>
      </c>
      <c r="C9849" s="2">
        <f t="shared" si="459"/>
        <v>7327</v>
      </c>
      <c r="D9849" t="str">
        <f>VLOOKUP(C9849,'Cost Centre'!A:B,2,)</f>
        <v>Engineering services</v>
      </c>
      <c r="E9849" t="str">
        <f t="shared" si="460"/>
        <v>6</v>
      </c>
      <c r="F9849" t="s">
        <v>1783</v>
      </c>
      <c r="G9849" s="2">
        <v>0</v>
      </c>
      <c r="H9849" s="2">
        <v>0</v>
      </c>
      <c r="I9849" s="2">
        <v>0</v>
      </c>
      <c r="J9849" s="105">
        <f>SUMIF([1]MMM!$A:$A,A9849,[1]MMM!$F:$F)</f>
        <v>0</v>
      </c>
      <c r="K9849" s="2" t="s">
        <v>10</v>
      </c>
      <c r="L9849" s="2">
        <v>0</v>
      </c>
      <c r="M9849" t="s">
        <v>11396</v>
      </c>
      <c r="N9849" t="s">
        <v>14839</v>
      </c>
      <c r="O9849" t="s">
        <v>10962</v>
      </c>
      <c r="P9849" t="s">
        <v>11622</v>
      </c>
    </row>
    <row r="9850" spans="1:16" x14ac:dyDescent="0.3">
      <c r="A9850" t="s">
        <v>8156</v>
      </c>
      <c r="B9850" s="2" t="str">
        <f t="shared" si="461"/>
        <v>7327</v>
      </c>
      <c r="C9850" s="2">
        <f t="shared" si="459"/>
        <v>7327</v>
      </c>
      <c r="D9850" t="str">
        <f>VLOOKUP(C9850,'Cost Centre'!A:B,2,)</f>
        <v>Engineering services</v>
      </c>
      <c r="E9850" t="str">
        <f t="shared" si="460"/>
        <v>6</v>
      </c>
      <c r="F9850" t="s">
        <v>14897</v>
      </c>
      <c r="G9850" s="2">
        <v>0</v>
      </c>
      <c r="H9850" s="2">
        <v>1319740.3400000001</v>
      </c>
      <c r="I9850" s="2">
        <v>0</v>
      </c>
      <c r="J9850" s="105">
        <f>SUMIF([1]MMM!$A:$A,A9850,[1]MMM!$F:$F)</f>
        <v>1319740.3400000001</v>
      </c>
      <c r="K9850" s="2" t="s">
        <v>10</v>
      </c>
      <c r="L9850" s="2">
        <v>7000000</v>
      </c>
      <c r="M9850" t="s">
        <v>11396</v>
      </c>
      <c r="N9850" t="s">
        <v>14839</v>
      </c>
      <c r="O9850" t="s">
        <v>10962</v>
      </c>
      <c r="P9850" t="s">
        <v>11622</v>
      </c>
    </row>
    <row r="9851" spans="1:16" x14ac:dyDescent="0.3">
      <c r="A9851" t="s">
        <v>8157</v>
      </c>
      <c r="B9851" s="2" t="str">
        <f t="shared" si="461"/>
        <v>7327</v>
      </c>
      <c r="C9851" s="2">
        <f t="shared" si="459"/>
        <v>7327</v>
      </c>
      <c r="D9851" t="str">
        <f>VLOOKUP(C9851,'Cost Centre'!A:B,2,)</f>
        <v>Engineering services</v>
      </c>
      <c r="E9851" t="str">
        <f t="shared" si="460"/>
        <v>6</v>
      </c>
      <c r="F9851" t="s">
        <v>1785</v>
      </c>
      <c r="G9851" s="2">
        <v>0</v>
      </c>
      <c r="H9851" s="2">
        <v>0</v>
      </c>
      <c r="I9851" s="2">
        <v>0</v>
      </c>
      <c r="J9851" s="105">
        <f>SUMIF([1]MMM!$A:$A,A9851,[1]MMM!$F:$F)</f>
        <v>0</v>
      </c>
      <c r="K9851" s="2" t="s">
        <v>10</v>
      </c>
      <c r="L9851" s="2">
        <v>0</v>
      </c>
      <c r="M9851" t="s">
        <v>11396</v>
      </c>
      <c r="N9851" t="s">
        <v>14839</v>
      </c>
      <c r="O9851" t="s">
        <v>10962</v>
      </c>
      <c r="P9851" t="s">
        <v>11622</v>
      </c>
    </row>
    <row r="9852" spans="1:16" x14ac:dyDescent="0.3">
      <c r="A9852" t="s">
        <v>8158</v>
      </c>
      <c r="B9852" s="2" t="str">
        <f t="shared" si="461"/>
        <v>7327</v>
      </c>
      <c r="C9852" s="2">
        <f t="shared" si="459"/>
        <v>7327</v>
      </c>
      <c r="D9852" t="str">
        <f>VLOOKUP(C9852,'Cost Centre'!A:B,2,)</f>
        <v>Engineering services</v>
      </c>
      <c r="E9852" t="str">
        <f t="shared" si="460"/>
        <v>6</v>
      </c>
      <c r="F9852" t="s">
        <v>8159</v>
      </c>
      <c r="G9852" s="2">
        <v>0</v>
      </c>
      <c r="H9852" s="2">
        <v>0</v>
      </c>
      <c r="I9852" s="2">
        <v>0</v>
      </c>
      <c r="J9852" s="105">
        <f>SUMIF([1]MMM!$A:$A,A9852,[1]MMM!$F:$F)</f>
        <v>0</v>
      </c>
      <c r="K9852" s="2" t="s">
        <v>10</v>
      </c>
      <c r="L9852" s="2">
        <v>0</v>
      </c>
      <c r="M9852" t="s">
        <v>11396</v>
      </c>
      <c r="N9852" t="s">
        <v>14839</v>
      </c>
      <c r="O9852" t="s">
        <v>10962</v>
      </c>
      <c r="P9852" t="s">
        <v>11622</v>
      </c>
    </row>
    <row r="9853" spans="1:16" x14ac:dyDescent="0.3">
      <c r="A9853" t="s">
        <v>8160</v>
      </c>
      <c r="B9853" s="2" t="str">
        <f t="shared" si="461"/>
        <v>7327</v>
      </c>
      <c r="C9853" s="2">
        <f t="shared" si="459"/>
        <v>7327</v>
      </c>
      <c r="D9853" t="str">
        <f>VLOOKUP(C9853,'Cost Centre'!A:B,2,)</f>
        <v>Engineering services</v>
      </c>
      <c r="E9853" t="str">
        <f t="shared" si="460"/>
        <v>6</v>
      </c>
      <c r="F9853" t="s">
        <v>1786</v>
      </c>
      <c r="G9853" s="2">
        <v>0</v>
      </c>
      <c r="H9853" s="2">
        <v>0</v>
      </c>
      <c r="I9853" s="2">
        <v>0</v>
      </c>
      <c r="J9853" s="105">
        <f>SUMIF([1]MMM!$A:$A,A9853,[1]MMM!$F:$F)</f>
        <v>0</v>
      </c>
      <c r="K9853" s="2" t="s">
        <v>10</v>
      </c>
      <c r="L9853" s="2">
        <v>0</v>
      </c>
      <c r="M9853" t="s">
        <v>11396</v>
      </c>
      <c r="N9853" t="s">
        <v>14839</v>
      </c>
      <c r="O9853" t="s">
        <v>10962</v>
      </c>
      <c r="P9853" t="s">
        <v>11622</v>
      </c>
    </row>
    <row r="9854" spans="1:16" x14ac:dyDescent="0.3">
      <c r="A9854" t="s">
        <v>8161</v>
      </c>
      <c r="B9854" s="2" t="str">
        <f t="shared" si="461"/>
        <v>7327</v>
      </c>
      <c r="C9854" s="2">
        <f t="shared" si="459"/>
        <v>7327</v>
      </c>
      <c r="D9854" t="str">
        <f>VLOOKUP(C9854,'Cost Centre'!A:B,2,)</f>
        <v>Engineering services</v>
      </c>
      <c r="E9854" t="str">
        <f t="shared" si="460"/>
        <v>6</v>
      </c>
      <c r="F9854" t="s">
        <v>1787</v>
      </c>
      <c r="G9854" s="2">
        <v>0</v>
      </c>
      <c r="H9854" s="2">
        <v>0</v>
      </c>
      <c r="I9854" s="2">
        <v>0</v>
      </c>
      <c r="J9854" s="105">
        <f>SUMIF([1]MMM!$A:$A,A9854,[1]MMM!$F:$F)</f>
        <v>0</v>
      </c>
      <c r="K9854" s="2" t="s">
        <v>10</v>
      </c>
      <c r="L9854" s="2">
        <v>0</v>
      </c>
      <c r="M9854" t="s">
        <v>11396</v>
      </c>
      <c r="N9854" t="s">
        <v>14839</v>
      </c>
      <c r="O9854" t="s">
        <v>10962</v>
      </c>
      <c r="P9854" t="s">
        <v>11622</v>
      </c>
    </row>
    <row r="9855" spans="1:16" x14ac:dyDescent="0.3">
      <c r="A9855" t="s">
        <v>8163</v>
      </c>
      <c r="B9855" s="2" t="str">
        <f t="shared" si="461"/>
        <v>7327</v>
      </c>
      <c r="C9855" s="2">
        <f t="shared" si="459"/>
        <v>7327</v>
      </c>
      <c r="D9855" t="str">
        <f>VLOOKUP(C9855,'Cost Centre'!A:B,2,)</f>
        <v>Engineering services</v>
      </c>
      <c r="E9855" t="str">
        <f t="shared" si="460"/>
        <v>6</v>
      </c>
      <c r="F9855" t="s">
        <v>8164</v>
      </c>
      <c r="G9855" s="2">
        <v>0</v>
      </c>
      <c r="H9855" s="2">
        <v>0</v>
      </c>
      <c r="I9855" s="2">
        <v>0</v>
      </c>
      <c r="J9855" s="105">
        <f>SUMIF([1]MMM!$A:$A,A9855,[1]MMM!$F:$F)</f>
        <v>0</v>
      </c>
      <c r="K9855" s="2" t="s">
        <v>10</v>
      </c>
      <c r="L9855" s="2">
        <v>0</v>
      </c>
      <c r="M9855" t="s">
        <v>11396</v>
      </c>
      <c r="N9855" t="s">
        <v>14839</v>
      </c>
      <c r="O9855" t="s">
        <v>10962</v>
      </c>
      <c r="P9855" t="s">
        <v>11622</v>
      </c>
    </row>
    <row r="9856" spans="1:16" x14ac:dyDescent="0.3">
      <c r="A9856" t="s">
        <v>8165</v>
      </c>
      <c r="B9856" s="2" t="str">
        <f t="shared" si="461"/>
        <v>7327</v>
      </c>
      <c r="C9856" s="2">
        <f t="shared" si="459"/>
        <v>7327</v>
      </c>
      <c r="D9856" t="str">
        <f>VLOOKUP(C9856,'Cost Centre'!A:B,2,)</f>
        <v>Engineering services</v>
      </c>
      <c r="E9856" t="str">
        <f t="shared" si="460"/>
        <v>6</v>
      </c>
      <c r="F9856" t="s">
        <v>8166</v>
      </c>
      <c r="G9856" s="2">
        <v>0</v>
      </c>
      <c r="H9856" s="2">
        <v>0</v>
      </c>
      <c r="I9856" s="2">
        <v>0</v>
      </c>
      <c r="J9856" s="105">
        <f>SUMIF([1]MMM!$A:$A,A9856,[1]MMM!$F:$F)</f>
        <v>0</v>
      </c>
      <c r="K9856" s="2" t="s">
        <v>10</v>
      </c>
      <c r="L9856" s="2">
        <v>0</v>
      </c>
      <c r="M9856" t="s">
        <v>11396</v>
      </c>
      <c r="N9856" t="s">
        <v>14839</v>
      </c>
      <c r="O9856" t="s">
        <v>10962</v>
      </c>
      <c r="P9856" t="s">
        <v>11622</v>
      </c>
    </row>
    <row r="9857" spans="1:16" x14ac:dyDescent="0.3">
      <c r="A9857" t="s">
        <v>8167</v>
      </c>
      <c r="B9857" s="2" t="str">
        <f t="shared" si="461"/>
        <v>7327</v>
      </c>
      <c r="C9857" s="2">
        <f t="shared" si="459"/>
        <v>7327</v>
      </c>
      <c r="D9857" t="str">
        <f>VLOOKUP(C9857,'Cost Centre'!A:B,2,)</f>
        <v>Engineering services</v>
      </c>
      <c r="E9857" t="str">
        <f t="shared" si="460"/>
        <v>6</v>
      </c>
      <c r="F9857" t="s">
        <v>1792</v>
      </c>
      <c r="G9857" s="2">
        <v>0</v>
      </c>
      <c r="H9857" s="2">
        <v>0</v>
      </c>
      <c r="I9857" s="2">
        <v>0</v>
      </c>
      <c r="J9857" s="105">
        <f>SUMIF([1]MMM!$A:$A,A9857,[1]MMM!$F:$F)</f>
        <v>0</v>
      </c>
      <c r="K9857" s="2" t="s">
        <v>10</v>
      </c>
      <c r="L9857" s="2">
        <v>0</v>
      </c>
      <c r="M9857" t="s">
        <v>11396</v>
      </c>
      <c r="N9857" t="s">
        <v>14839</v>
      </c>
      <c r="O9857" t="s">
        <v>10962</v>
      </c>
      <c r="P9857" t="s">
        <v>11622</v>
      </c>
    </row>
    <row r="9858" spans="1:16" x14ac:dyDescent="0.3">
      <c r="A9858" t="s">
        <v>8168</v>
      </c>
      <c r="B9858" s="2" t="str">
        <f t="shared" si="461"/>
        <v>7327</v>
      </c>
      <c r="C9858" s="2">
        <f t="shared" ref="C9858:C9921" si="462">VALUE(B9858)</f>
        <v>7327</v>
      </c>
      <c r="D9858" t="str">
        <f>VLOOKUP(C9858,'Cost Centre'!A:B,2,)</f>
        <v>Engineering services</v>
      </c>
      <c r="E9858" t="str">
        <f t="shared" ref="E9858:E9921" si="463">MID(A9858,5,1)</f>
        <v>6</v>
      </c>
      <c r="F9858" t="s">
        <v>14898</v>
      </c>
      <c r="G9858" s="2">
        <v>0</v>
      </c>
      <c r="H9858" s="2">
        <v>8109709.0099999998</v>
      </c>
      <c r="I9858" s="2">
        <v>0</v>
      </c>
      <c r="J9858" s="105">
        <f>SUMIF([1]MMM!$A:$A,A9858,[1]MMM!$F:$F)</f>
        <v>8109709.0099999998</v>
      </c>
      <c r="K9858" s="2" t="s">
        <v>10</v>
      </c>
      <c r="L9858" s="2">
        <v>8868484</v>
      </c>
      <c r="M9858" t="s">
        <v>11396</v>
      </c>
      <c r="N9858" t="s">
        <v>14839</v>
      </c>
      <c r="O9858" t="s">
        <v>10962</v>
      </c>
      <c r="P9858" t="s">
        <v>11622</v>
      </c>
    </row>
    <row r="9859" spans="1:16" x14ac:dyDescent="0.3">
      <c r="A9859" t="s">
        <v>8169</v>
      </c>
      <c r="B9859" s="2" t="str">
        <f t="shared" ref="B9859:B9922" si="464">MID(A9859,1,4)</f>
        <v>7327</v>
      </c>
      <c r="C9859" s="2">
        <f t="shared" si="462"/>
        <v>7327</v>
      </c>
      <c r="D9859" t="str">
        <f>VLOOKUP(C9859,'Cost Centre'!A:B,2,)</f>
        <v>Engineering services</v>
      </c>
      <c r="E9859" t="str">
        <f t="shared" si="463"/>
        <v>6</v>
      </c>
      <c r="F9859" t="s">
        <v>14899</v>
      </c>
      <c r="G9859" s="2">
        <v>0</v>
      </c>
      <c r="H9859" s="2">
        <v>0</v>
      </c>
      <c r="I9859" s="2">
        <v>0</v>
      </c>
      <c r="J9859" s="105">
        <f>SUMIF([1]MMM!$A:$A,A9859,[1]MMM!$F:$F)</f>
        <v>0</v>
      </c>
      <c r="K9859" s="2" t="s">
        <v>10</v>
      </c>
      <c r="L9859" s="2">
        <v>0</v>
      </c>
      <c r="M9859" t="s">
        <v>11396</v>
      </c>
      <c r="N9859" t="s">
        <v>14839</v>
      </c>
      <c r="O9859" t="s">
        <v>10962</v>
      </c>
      <c r="P9859" t="s">
        <v>11622</v>
      </c>
    </row>
    <row r="9860" spans="1:16" x14ac:dyDescent="0.3">
      <c r="A9860" t="s">
        <v>8170</v>
      </c>
      <c r="B9860" s="2" t="str">
        <f t="shared" si="464"/>
        <v>7327</v>
      </c>
      <c r="C9860" s="2">
        <f t="shared" si="462"/>
        <v>7327</v>
      </c>
      <c r="D9860" t="str">
        <f>VLOOKUP(C9860,'Cost Centre'!A:B,2,)</f>
        <v>Engineering services</v>
      </c>
      <c r="E9860" t="str">
        <f t="shared" si="463"/>
        <v>6</v>
      </c>
      <c r="F9860" t="s">
        <v>1768</v>
      </c>
      <c r="G9860" s="2">
        <v>0</v>
      </c>
      <c r="H9860" s="2">
        <v>0</v>
      </c>
      <c r="I9860" s="2">
        <v>0</v>
      </c>
      <c r="J9860" s="105">
        <f>SUMIF([1]MMM!$A:$A,A9860,[1]MMM!$F:$F)</f>
        <v>0</v>
      </c>
      <c r="K9860" s="2" t="s">
        <v>10</v>
      </c>
      <c r="L9860" s="2">
        <v>6812320</v>
      </c>
      <c r="M9860" t="s">
        <v>11396</v>
      </c>
      <c r="N9860" t="s">
        <v>14839</v>
      </c>
      <c r="O9860" t="s">
        <v>10962</v>
      </c>
      <c r="P9860" t="s">
        <v>11622</v>
      </c>
    </row>
    <row r="9861" spans="1:16" x14ac:dyDescent="0.3">
      <c r="A9861" t="s">
        <v>8171</v>
      </c>
      <c r="B9861" s="2" t="str">
        <f t="shared" si="464"/>
        <v>7327</v>
      </c>
      <c r="C9861" s="2">
        <f t="shared" si="462"/>
        <v>7327</v>
      </c>
      <c r="D9861" t="str">
        <f>VLOOKUP(C9861,'Cost Centre'!A:B,2,)</f>
        <v>Engineering services</v>
      </c>
      <c r="E9861" t="str">
        <f t="shared" si="463"/>
        <v>6</v>
      </c>
      <c r="F9861" t="s">
        <v>1771</v>
      </c>
      <c r="G9861" s="2">
        <v>0</v>
      </c>
      <c r="H9861" s="2">
        <v>0</v>
      </c>
      <c r="I9861" s="2">
        <v>0</v>
      </c>
      <c r="J9861" s="105">
        <f>SUMIF([1]MMM!$A:$A,A9861,[1]MMM!$F:$F)</f>
        <v>0</v>
      </c>
      <c r="K9861" s="2" t="s">
        <v>10</v>
      </c>
      <c r="L9861" s="2">
        <v>3500000</v>
      </c>
      <c r="M9861" t="s">
        <v>11396</v>
      </c>
      <c r="N9861" t="s">
        <v>14839</v>
      </c>
      <c r="O9861" t="s">
        <v>10962</v>
      </c>
      <c r="P9861" t="s">
        <v>11622</v>
      </c>
    </row>
    <row r="9862" spans="1:16" x14ac:dyDescent="0.3">
      <c r="A9862" t="s">
        <v>8172</v>
      </c>
      <c r="B9862" s="2" t="str">
        <f t="shared" si="464"/>
        <v>7327</v>
      </c>
      <c r="C9862" s="2">
        <f t="shared" si="462"/>
        <v>7327</v>
      </c>
      <c r="D9862" t="str">
        <f>VLOOKUP(C9862,'Cost Centre'!A:B,2,)</f>
        <v>Engineering services</v>
      </c>
      <c r="E9862" t="str">
        <f t="shared" si="463"/>
        <v>6</v>
      </c>
      <c r="F9862" t="s">
        <v>14900</v>
      </c>
      <c r="G9862" s="2">
        <v>0</v>
      </c>
      <c r="H9862" s="2">
        <v>0</v>
      </c>
      <c r="I9862" s="2">
        <v>0</v>
      </c>
      <c r="J9862" s="105">
        <f>SUMIF([1]MMM!$A:$A,A9862,[1]MMM!$F:$F)</f>
        <v>0</v>
      </c>
      <c r="K9862" s="2" t="s">
        <v>10</v>
      </c>
      <c r="L9862" s="2">
        <v>2106462</v>
      </c>
      <c r="M9862" t="s">
        <v>11396</v>
      </c>
      <c r="N9862" t="s">
        <v>14839</v>
      </c>
      <c r="O9862" t="s">
        <v>10962</v>
      </c>
      <c r="P9862" t="s">
        <v>11622</v>
      </c>
    </row>
    <row r="9863" spans="1:16" x14ac:dyDescent="0.3">
      <c r="A9863" t="s">
        <v>8173</v>
      </c>
      <c r="B9863" s="2" t="str">
        <f t="shared" si="464"/>
        <v>7327</v>
      </c>
      <c r="C9863" s="2">
        <f t="shared" si="462"/>
        <v>7327</v>
      </c>
      <c r="D9863" t="str">
        <f>VLOOKUP(C9863,'Cost Centre'!A:B,2,)</f>
        <v>Engineering services</v>
      </c>
      <c r="E9863" t="str">
        <f t="shared" si="463"/>
        <v>6</v>
      </c>
      <c r="F9863" t="s">
        <v>1790</v>
      </c>
      <c r="G9863" s="2">
        <v>0</v>
      </c>
      <c r="H9863" s="2">
        <v>0</v>
      </c>
      <c r="I9863" s="2">
        <v>0</v>
      </c>
      <c r="J9863" s="105">
        <f>SUMIF([1]MMM!$A:$A,A9863,[1]MMM!$F:$F)</f>
        <v>0</v>
      </c>
      <c r="K9863" s="2" t="s">
        <v>10</v>
      </c>
      <c r="L9863" s="2">
        <v>0</v>
      </c>
      <c r="M9863" t="s">
        <v>11396</v>
      </c>
      <c r="N9863" t="s">
        <v>14839</v>
      </c>
      <c r="O9863" t="s">
        <v>10962</v>
      </c>
      <c r="P9863" t="s">
        <v>11622</v>
      </c>
    </row>
    <row r="9864" spans="1:16" x14ac:dyDescent="0.3">
      <c r="A9864" t="s">
        <v>8174</v>
      </c>
      <c r="B9864" s="2" t="str">
        <f t="shared" si="464"/>
        <v>7327</v>
      </c>
      <c r="C9864" s="2">
        <f t="shared" si="462"/>
        <v>7327</v>
      </c>
      <c r="D9864" t="str">
        <f>VLOOKUP(C9864,'Cost Centre'!A:B,2,)</f>
        <v>Engineering services</v>
      </c>
      <c r="E9864" t="str">
        <f t="shared" si="463"/>
        <v>6</v>
      </c>
      <c r="F9864" t="s">
        <v>1796</v>
      </c>
      <c r="G9864" s="2">
        <v>0</v>
      </c>
      <c r="H9864" s="2">
        <v>0</v>
      </c>
      <c r="I9864" s="2">
        <v>0</v>
      </c>
      <c r="J9864" s="105">
        <f>SUMIF([1]MMM!$A:$A,A9864,[1]MMM!$F:$F)</f>
        <v>0</v>
      </c>
      <c r="K9864" s="2" t="s">
        <v>10</v>
      </c>
      <c r="L9864" s="2">
        <v>0</v>
      </c>
      <c r="M9864" t="s">
        <v>11396</v>
      </c>
      <c r="N9864" t="s">
        <v>14839</v>
      </c>
      <c r="O9864" t="s">
        <v>10962</v>
      </c>
      <c r="P9864" t="s">
        <v>11622</v>
      </c>
    </row>
    <row r="9865" spans="1:16" x14ac:dyDescent="0.3">
      <c r="A9865" t="s">
        <v>14901</v>
      </c>
      <c r="B9865" s="2" t="str">
        <f t="shared" si="464"/>
        <v>7327</v>
      </c>
      <c r="C9865" s="2">
        <f t="shared" si="462"/>
        <v>7327</v>
      </c>
      <c r="D9865" t="str">
        <f>VLOOKUP(C9865,'Cost Centre'!A:B,2,)</f>
        <v>Engineering services</v>
      </c>
      <c r="E9865" t="str">
        <f t="shared" si="463"/>
        <v>6</v>
      </c>
      <c r="F9865" t="s">
        <v>14885</v>
      </c>
      <c r="G9865" s="2">
        <v>0</v>
      </c>
      <c r="H9865" s="2">
        <v>0</v>
      </c>
      <c r="I9865" s="2">
        <v>0</v>
      </c>
      <c r="J9865" s="105">
        <f>SUMIF([1]MMM!$A:$A,A9865,[1]MMM!$F:$F)</f>
        <v>0</v>
      </c>
      <c r="K9865" s="2" t="s">
        <v>10</v>
      </c>
      <c r="L9865" s="2">
        <v>0</v>
      </c>
      <c r="M9865" t="s">
        <v>11396</v>
      </c>
      <c r="N9865" t="s">
        <v>14839</v>
      </c>
      <c r="O9865" t="s">
        <v>10962</v>
      </c>
      <c r="P9865" t="s">
        <v>11622</v>
      </c>
    </row>
    <row r="9866" spans="1:16" x14ac:dyDescent="0.3">
      <c r="A9866" t="s">
        <v>8175</v>
      </c>
      <c r="B9866" s="2" t="str">
        <f t="shared" si="464"/>
        <v>7327</v>
      </c>
      <c r="C9866" s="2">
        <f t="shared" si="462"/>
        <v>7327</v>
      </c>
      <c r="D9866" t="str">
        <f>VLOOKUP(C9866,'Cost Centre'!A:B,2,)</f>
        <v>Engineering services</v>
      </c>
      <c r="E9866" t="str">
        <f t="shared" si="463"/>
        <v>6</v>
      </c>
      <c r="F9866" t="s">
        <v>1751</v>
      </c>
      <c r="G9866" s="2">
        <v>0</v>
      </c>
      <c r="H9866" s="2">
        <v>0</v>
      </c>
      <c r="I9866" s="2">
        <v>0</v>
      </c>
      <c r="J9866" s="105">
        <f>SUMIF([1]MMM!$A:$A,A9866,[1]MMM!$F:$F)</f>
        <v>0</v>
      </c>
      <c r="K9866" s="2" t="s">
        <v>10</v>
      </c>
      <c r="L9866" s="2">
        <v>0</v>
      </c>
      <c r="M9866" t="s">
        <v>11396</v>
      </c>
      <c r="N9866" t="s">
        <v>14839</v>
      </c>
      <c r="O9866" t="s">
        <v>10962</v>
      </c>
      <c r="P9866" t="s">
        <v>11622</v>
      </c>
    </row>
    <row r="9867" spans="1:16" x14ac:dyDescent="0.3">
      <c r="A9867" t="s">
        <v>8176</v>
      </c>
      <c r="B9867" s="2" t="str">
        <f t="shared" si="464"/>
        <v>7327</v>
      </c>
      <c r="C9867" s="2">
        <f t="shared" si="462"/>
        <v>7327</v>
      </c>
      <c r="D9867" t="str">
        <f>VLOOKUP(C9867,'Cost Centre'!A:B,2,)</f>
        <v>Engineering services</v>
      </c>
      <c r="E9867" t="str">
        <f t="shared" si="463"/>
        <v>6</v>
      </c>
      <c r="F9867" t="s">
        <v>1754</v>
      </c>
      <c r="G9867" s="2">
        <v>0</v>
      </c>
      <c r="H9867" s="2">
        <v>0</v>
      </c>
      <c r="I9867" s="2">
        <v>0</v>
      </c>
      <c r="J9867" s="105">
        <f>SUMIF([1]MMM!$A:$A,A9867,[1]MMM!$F:$F)</f>
        <v>0</v>
      </c>
      <c r="K9867" s="2" t="s">
        <v>10</v>
      </c>
      <c r="L9867" s="2">
        <v>0</v>
      </c>
      <c r="M9867" t="s">
        <v>11396</v>
      </c>
      <c r="N9867" t="s">
        <v>14839</v>
      </c>
      <c r="O9867" t="s">
        <v>10962</v>
      </c>
      <c r="P9867" t="s">
        <v>11622</v>
      </c>
    </row>
    <row r="9868" spans="1:16" x14ac:dyDescent="0.3">
      <c r="A9868" t="s">
        <v>8177</v>
      </c>
      <c r="B9868" s="2" t="str">
        <f t="shared" si="464"/>
        <v>7327</v>
      </c>
      <c r="C9868" s="2">
        <f t="shared" si="462"/>
        <v>7327</v>
      </c>
      <c r="D9868" t="str">
        <f>VLOOKUP(C9868,'Cost Centre'!A:B,2,)</f>
        <v>Engineering services</v>
      </c>
      <c r="E9868" t="str">
        <f t="shared" si="463"/>
        <v>6</v>
      </c>
      <c r="F9868" t="s">
        <v>1765</v>
      </c>
      <c r="G9868" s="2">
        <v>0</v>
      </c>
      <c r="H9868" s="2">
        <v>0</v>
      </c>
      <c r="I9868" s="2">
        <v>0</v>
      </c>
      <c r="J9868" s="105">
        <f>SUMIF([1]MMM!$A:$A,A9868,[1]MMM!$F:$F)</f>
        <v>0</v>
      </c>
      <c r="K9868" s="2" t="s">
        <v>10</v>
      </c>
      <c r="L9868" s="2">
        <v>0</v>
      </c>
      <c r="M9868" t="s">
        <v>11396</v>
      </c>
      <c r="N9868" t="s">
        <v>14839</v>
      </c>
      <c r="O9868" t="s">
        <v>10962</v>
      </c>
      <c r="P9868" t="s">
        <v>11622</v>
      </c>
    </row>
    <row r="9869" spans="1:16" x14ac:dyDescent="0.3">
      <c r="A9869" t="s">
        <v>14902</v>
      </c>
      <c r="B9869" s="2" t="str">
        <f t="shared" si="464"/>
        <v>7327</v>
      </c>
      <c r="C9869" s="2">
        <f t="shared" si="462"/>
        <v>7327</v>
      </c>
      <c r="D9869" t="str">
        <f>VLOOKUP(C9869,'Cost Centre'!A:B,2,)</f>
        <v>Engineering services</v>
      </c>
      <c r="E9869" t="str">
        <f t="shared" si="463"/>
        <v>6</v>
      </c>
      <c r="F9869" t="s">
        <v>1765</v>
      </c>
      <c r="G9869" s="2">
        <v>0</v>
      </c>
      <c r="H9869" s="2">
        <v>0</v>
      </c>
      <c r="I9869" s="2">
        <v>0</v>
      </c>
      <c r="J9869" s="105">
        <f>SUMIF([1]MMM!$A:$A,A9869,[1]MMM!$F:$F)</f>
        <v>0</v>
      </c>
      <c r="K9869" s="2" t="s">
        <v>10</v>
      </c>
      <c r="L9869" s="2">
        <v>0</v>
      </c>
      <c r="M9869" t="s">
        <v>11396</v>
      </c>
      <c r="N9869" t="s">
        <v>14839</v>
      </c>
      <c r="O9869" t="s">
        <v>10962</v>
      </c>
      <c r="P9869" t="s">
        <v>11622</v>
      </c>
    </row>
    <row r="9870" spans="1:16" x14ac:dyDescent="0.3">
      <c r="A9870" t="s">
        <v>8178</v>
      </c>
      <c r="B9870" s="2" t="str">
        <f t="shared" si="464"/>
        <v>7327</v>
      </c>
      <c r="C9870" s="2">
        <f t="shared" si="462"/>
        <v>7327</v>
      </c>
      <c r="D9870" t="str">
        <f>VLOOKUP(C9870,'Cost Centre'!A:B,2,)</f>
        <v>Engineering services</v>
      </c>
      <c r="E9870" t="str">
        <f t="shared" si="463"/>
        <v>6</v>
      </c>
      <c r="F9870" t="s">
        <v>1770</v>
      </c>
      <c r="G9870" s="2">
        <v>0</v>
      </c>
      <c r="H9870" s="2">
        <v>0</v>
      </c>
      <c r="I9870" s="2">
        <v>0</v>
      </c>
      <c r="J9870" s="105">
        <f>SUMIF([1]MMM!$A:$A,A9870,[1]MMM!$F:$F)</f>
        <v>0</v>
      </c>
      <c r="K9870" s="2" t="s">
        <v>10</v>
      </c>
      <c r="L9870" s="2">
        <v>0</v>
      </c>
      <c r="M9870" t="s">
        <v>11396</v>
      </c>
      <c r="N9870" t="s">
        <v>14839</v>
      </c>
      <c r="O9870" t="s">
        <v>10962</v>
      </c>
      <c r="P9870" t="s">
        <v>11622</v>
      </c>
    </row>
    <row r="9871" spans="1:16" x14ac:dyDescent="0.3">
      <c r="A9871" t="s">
        <v>8179</v>
      </c>
      <c r="B9871" s="2" t="str">
        <f t="shared" si="464"/>
        <v>7327</v>
      </c>
      <c r="C9871" s="2">
        <f t="shared" si="462"/>
        <v>7327</v>
      </c>
      <c r="D9871" t="str">
        <f>VLOOKUP(C9871,'Cost Centre'!A:B,2,)</f>
        <v>Engineering services</v>
      </c>
      <c r="E9871" t="str">
        <f t="shared" si="463"/>
        <v>6</v>
      </c>
      <c r="F9871" t="s">
        <v>1772</v>
      </c>
      <c r="G9871" s="2">
        <v>0</v>
      </c>
      <c r="H9871" s="2">
        <v>0</v>
      </c>
      <c r="I9871" s="2">
        <v>0</v>
      </c>
      <c r="J9871" s="105">
        <f>SUMIF([1]MMM!$A:$A,A9871,[1]MMM!$F:$F)</f>
        <v>0</v>
      </c>
      <c r="K9871" s="2" t="s">
        <v>10</v>
      </c>
      <c r="L9871" s="2">
        <v>0</v>
      </c>
      <c r="M9871" t="s">
        <v>11396</v>
      </c>
      <c r="N9871" t="s">
        <v>14839</v>
      </c>
      <c r="O9871" t="s">
        <v>10962</v>
      </c>
      <c r="P9871" t="s">
        <v>11622</v>
      </c>
    </row>
    <row r="9872" spans="1:16" x14ac:dyDescent="0.3">
      <c r="A9872" t="s">
        <v>8180</v>
      </c>
      <c r="B9872" s="2" t="str">
        <f t="shared" si="464"/>
        <v>7327</v>
      </c>
      <c r="C9872" s="2">
        <f t="shared" si="462"/>
        <v>7327</v>
      </c>
      <c r="D9872" t="str">
        <f>VLOOKUP(C9872,'Cost Centre'!A:B,2,)</f>
        <v>Engineering services</v>
      </c>
      <c r="E9872" t="str">
        <f t="shared" si="463"/>
        <v>6</v>
      </c>
      <c r="F9872" t="s">
        <v>1774</v>
      </c>
      <c r="G9872" s="2">
        <v>0</v>
      </c>
      <c r="H9872" s="2">
        <v>0</v>
      </c>
      <c r="I9872" s="2">
        <v>0</v>
      </c>
      <c r="J9872" s="105">
        <f>SUMIF([1]MMM!$A:$A,A9872,[1]MMM!$F:$F)</f>
        <v>0</v>
      </c>
      <c r="K9872" s="2" t="s">
        <v>10</v>
      </c>
      <c r="L9872" s="2">
        <v>0</v>
      </c>
      <c r="M9872" t="s">
        <v>11396</v>
      </c>
      <c r="N9872" t="s">
        <v>14839</v>
      </c>
      <c r="O9872" t="s">
        <v>10962</v>
      </c>
      <c r="P9872" t="s">
        <v>11622</v>
      </c>
    </row>
    <row r="9873" spans="1:16" x14ac:dyDescent="0.3">
      <c r="A9873" t="s">
        <v>8181</v>
      </c>
      <c r="B9873" s="2" t="str">
        <f t="shared" si="464"/>
        <v>7327</v>
      </c>
      <c r="C9873" s="2">
        <f t="shared" si="462"/>
        <v>7327</v>
      </c>
      <c r="D9873" t="str">
        <f>VLOOKUP(C9873,'Cost Centre'!A:B,2,)</f>
        <v>Engineering services</v>
      </c>
      <c r="E9873" t="str">
        <f t="shared" si="463"/>
        <v>6</v>
      </c>
      <c r="F9873" t="s">
        <v>1777</v>
      </c>
      <c r="G9873" s="2">
        <v>0</v>
      </c>
      <c r="H9873" s="2">
        <v>0</v>
      </c>
      <c r="I9873" s="2">
        <v>0</v>
      </c>
      <c r="J9873" s="105">
        <f>SUMIF([1]MMM!$A:$A,A9873,[1]MMM!$F:$F)</f>
        <v>0</v>
      </c>
      <c r="K9873" s="2" t="s">
        <v>10</v>
      </c>
      <c r="L9873" s="2">
        <v>0</v>
      </c>
      <c r="M9873" t="s">
        <v>11396</v>
      </c>
      <c r="N9873" t="s">
        <v>14839</v>
      </c>
      <c r="O9873" t="s">
        <v>10962</v>
      </c>
      <c r="P9873" t="s">
        <v>11622</v>
      </c>
    </row>
    <row r="9874" spans="1:16" x14ac:dyDescent="0.3">
      <c r="A9874" t="s">
        <v>8182</v>
      </c>
      <c r="B9874" s="2" t="str">
        <f t="shared" si="464"/>
        <v>7327</v>
      </c>
      <c r="C9874" s="2">
        <f t="shared" si="462"/>
        <v>7327</v>
      </c>
      <c r="D9874" t="str">
        <f>VLOOKUP(C9874,'Cost Centre'!A:B,2,)</f>
        <v>Engineering services</v>
      </c>
      <c r="E9874" t="str">
        <f t="shared" si="463"/>
        <v>6</v>
      </c>
      <c r="F9874" t="s">
        <v>14903</v>
      </c>
      <c r="G9874" s="2">
        <v>0</v>
      </c>
      <c r="H9874" s="2">
        <v>5935131.5899999999</v>
      </c>
      <c r="I9874" s="2">
        <v>0</v>
      </c>
      <c r="J9874" s="105">
        <f>SUMIF([1]MMM!$A:$A,A9874,[1]MMM!$F:$F)</f>
        <v>5935131.5899999999</v>
      </c>
      <c r="K9874" s="2" t="s">
        <v>10</v>
      </c>
      <c r="L9874" s="2">
        <v>10032350</v>
      </c>
      <c r="M9874" t="s">
        <v>11396</v>
      </c>
      <c r="N9874" t="s">
        <v>14839</v>
      </c>
      <c r="O9874" t="s">
        <v>10962</v>
      </c>
      <c r="P9874" t="s">
        <v>11622</v>
      </c>
    </row>
    <row r="9875" spans="1:16" x14ac:dyDescent="0.3">
      <c r="A9875" t="s">
        <v>8183</v>
      </c>
      <c r="B9875" s="2" t="str">
        <f t="shared" si="464"/>
        <v>7327</v>
      </c>
      <c r="C9875" s="2">
        <f t="shared" si="462"/>
        <v>7327</v>
      </c>
      <c r="D9875" t="str">
        <f>VLOOKUP(C9875,'Cost Centre'!A:B,2,)</f>
        <v>Engineering services</v>
      </c>
      <c r="E9875" t="str">
        <f t="shared" si="463"/>
        <v>6</v>
      </c>
      <c r="F9875" t="s">
        <v>14904</v>
      </c>
      <c r="G9875" s="2">
        <v>0</v>
      </c>
      <c r="H9875" s="2">
        <v>3639308.17</v>
      </c>
      <c r="I9875" s="2">
        <v>0</v>
      </c>
      <c r="J9875" s="105">
        <f>SUMIF([1]MMM!$A:$A,A9875,[1]MMM!$F:$F)</f>
        <v>3639308.17</v>
      </c>
      <c r="K9875" s="2" t="s">
        <v>10</v>
      </c>
      <c r="L9875" s="2">
        <v>5000000</v>
      </c>
      <c r="M9875" t="s">
        <v>11396</v>
      </c>
      <c r="N9875" t="s">
        <v>14839</v>
      </c>
      <c r="O9875" t="s">
        <v>10962</v>
      </c>
      <c r="P9875" t="s">
        <v>11622</v>
      </c>
    </row>
    <row r="9876" spans="1:16" x14ac:dyDescent="0.3">
      <c r="A9876" t="s">
        <v>8184</v>
      </c>
      <c r="B9876" s="2" t="str">
        <f t="shared" si="464"/>
        <v>7327</v>
      </c>
      <c r="C9876" s="2">
        <f t="shared" si="462"/>
        <v>7327</v>
      </c>
      <c r="D9876" t="str">
        <f>VLOOKUP(C9876,'Cost Centre'!A:B,2,)</f>
        <v>Engineering services</v>
      </c>
      <c r="E9876" t="str">
        <f t="shared" si="463"/>
        <v>6</v>
      </c>
      <c r="F9876" t="s">
        <v>1794</v>
      </c>
      <c r="G9876" s="2">
        <v>0</v>
      </c>
      <c r="H9876" s="2">
        <v>0</v>
      </c>
      <c r="I9876" s="2">
        <v>0</v>
      </c>
      <c r="J9876" s="105">
        <f>SUMIF([1]MMM!$A:$A,A9876,[1]MMM!$F:$F)</f>
        <v>0</v>
      </c>
      <c r="K9876" s="2" t="s">
        <v>10</v>
      </c>
      <c r="L9876" s="2">
        <v>0</v>
      </c>
      <c r="M9876" t="s">
        <v>11396</v>
      </c>
      <c r="N9876" t="s">
        <v>14839</v>
      </c>
      <c r="O9876" t="s">
        <v>10962</v>
      </c>
      <c r="P9876" t="s">
        <v>11622</v>
      </c>
    </row>
    <row r="9877" spans="1:16" x14ac:dyDescent="0.3">
      <c r="A9877" t="s">
        <v>8185</v>
      </c>
      <c r="B9877" s="2" t="str">
        <f t="shared" si="464"/>
        <v>7327</v>
      </c>
      <c r="C9877" s="2">
        <f t="shared" si="462"/>
        <v>7327</v>
      </c>
      <c r="D9877" t="str">
        <f>VLOOKUP(C9877,'Cost Centre'!A:B,2,)</f>
        <v>Engineering services</v>
      </c>
      <c r="E9877" t="str">
        <f t="shared" si="463"/>
        <v>6</v>
      </c>
      <c r="F9877" t="s">
        <v>1766</v>
      </c>
      <c r="G9877" s="2">
        <v>0</v>
      </c>
      <c r="H9877" s="2">
        <v>0</v>
      </c>
      <c r="I9877" s="2">
        <v>0</v>
      </c>
      <c r="J9877" s="105">
        <f>SUMIF([1]MMM!$A:$A,A9877,[1]MMM!$F:$F)</f>
        <v>0</v>
      </c>
      <c r="K9877" s="2" t="s">
        <v>10</v>
      </c>
      <c r="L9877" s="2">
        <v>0</v>
      </c>
      <c r="M9877" t="s">
        <v>11396</v>
      </c>
      <c r="N9877" t="s">
        <v>14839</v>
      </c>
      <c r="O9877" t="s">
        <v>10962</v>
      </c>
      <c r="P9877" t="s">
        <v>11622</v>
      </c>
    </row>
    <row r="9878" spans="1:16" x14ac:dyDescent="0.3">
      <c r="A9878" t="s">
        <v>8186</v>
      </c>
      <c r="B9878" s="2" t="str">
        <f t="shared" si="464"/>
        <v>7327</v>
      </c>
      <c r="C9878" s="2">
        <f t="shared" si="462"/>
        <v>7327</v>
      </c>
      <c r="D9878" t="str">
        <f>VLOOKUP(C9878,'Cost Centre'!A:B,2,)</f>
        <v>Engineering services</v>
      </c>
      <c r="E9878" t="str">
        <f t="shared" si="463"/>
        <v>6</v>
      </c>
      <c r="F9878" t="s">
        <v>1773</v>
      </c>
      <c r="G9878" s="2">
        <v>0</v>
      </c>
      <c r="H9878" s="2">
        <v>0</v>
      </c>
      <c r="I9878" s="2">
        <v>0</v>
      </c>
      <c r="J9878" s="105">
        <f>SUMIF([1]MMM!$A:$A,A9878,[1]MMM!$F:$F)</f>
        <v>0</v>
      </c>
      <c r="K9878" s="2" t="s">
        <v>10</v>
      </c>
      <c r="L9878" s="2">
        <v>0</v>
      </c>
      <c r="M9878" t="s">
        <v>11396</v>
      </c>
      <c r="N9878" t="s">
        <v>14839</v>
      </c>
      <c r="O9878" t="s">
        <v>10962</v>
      </c>
      <c r="P9878" t="s">
        <v>11622</v>
      </c>
    </row>
    <row r="9879" spans="1:16" x14ac:dyDescent="0.3">
      <c r="A9879" t="s">
        <v>8187</v>
      </c>
      <c r="B9879" s="2" t="str">
        <f t="shared" si="464"/>
        <v>7327</v>
      </c>
      <c r="C9879" s="2">
        <f t="shared" si="462"/>
        <v>7327</v>
      </c>
      <c r="D9879" t="str">
        <f>VLOOKUP(C9879,'Cost Centre'!A:B,2,)</f>
        <v>Engineering services</v>
      </c>
      <c r="E9879" t="str">
        <f t="shared" si="463"/>
        <v>6</v>
      </c>
      <c r="F9879" t="s">
        <v>1775</v>
      </c>
      <c r="G9879" s="2">
        <v>0</v>
      </c>
      <c r="H9879" s="2">
        <v>0</v>
      </c>
      <c r="I9879" s="2">
        <v>0</v>
      </c>
      <c r="J9879" s="105">
        <f>SUMIF([1]MMM!$A:$A,A9879,[1]MMM!$F:$F)</f>
        <v>0</v>
      </c>
      <c r="K9879" s="2" t="s">
        <v>10</v>
      </c>
      <c r="L9879" s="2">
        <v>0</v>
      </c>
      <c r="M9879" t="s">
        <v>11396</v>
      </c>
      <c r="N9879" t="s">
        <v>14839</v>
      </c>
      <c r="O9879" t="s">
        <v>10962</v>
      </c>
      <c r="P9879" t="s">
        <v>11622</v>
      </c>
    </row>
    <row r="9880" spans="1:16" x14ac:dyDescent="0.3">
      <c r="A9880" t="s">
        <v>8188</v>
      </c>
      <c r="B9880" s="2" t="str">
        <f t="shared" si="464"/>
        <v>7327</v>
      </c>
      <c r="C9880" s="2">
        <f t="shared" si="462"/>
        <v>7327</v>
      </c>
      <c r="D9880" t="str">
        <f>VLOOKUP(C9880,'Cost Centre'!A:B,2,)</f>
        <v>Engineering services</v>
      </c>
      <c r="E9880" t="str">
        <f t="shared" si="463"/>
        <v>6</v>
      </c>
      <c r="F9880" t="s">
        <v>14905</v>
      </c>
      <c r="G9880" s="2">
        <v>0</v>
      </c>
      <c r="H9880" s="2">
        <v>0</v>
      </c>
      <c r="I9880" s="2">
        <v>0</v>
      </c>
      <c r="J9880" s="105">
        <f>SUMIF([1]MMM!$A:$A,A9880,[1]MMM!$F:$F)</f>
        <v>0</v>
      </c>
      <c r="K9880" s="2" t="s">
        <v>10</v>
      </c>
      <c r="L9880" s="2">
        <v>95000</v>
      </c>
      <c r="M9880" t="s">
        <v>11396</v>
      </c>
      <c r="N9880" t="s">
        <v>14839</v>
      </c>
      <c r="O9880" t="s">
        <v>10962</v>
      </c>
      <c r="P9880" t="s">
        <v>11622</v>
      </c>
    </row>
    <row r="9881" spans="1:16" x14ac:dyDescent="0.3">
      <c r="A9881" t="s">
        <v>8189</v>
      </c>
      <c r="B9881" s="2" t="str">
        <f t="shared" si="464"/>
        <v>7327</v>
      </c>
      <c r="C9881" s="2">
        <f t="shared" si="462"/>
        <v>7327</v>
      </c>
      <c r="D9881" t="str">
        <f>VLOOKUP(C9881,'Cost Centre'!A:B,2,)</f>
        <v>Engineering services</v>
      </c>
      <c r="E9881" t="str">
        <f t="shared" si="463"/>
        <v>6</v>
      </c>
      <c r="F9881" t="s">
        <v>14906</v>
      </c>
      <c r="G9881" s="2">
        <v>0</v>
      </c>
      <c r="H9881" s="2">
        <v>59684.34</v>
      </c>
      <c r="I9881" s="2">
        <v>0</v>
      </c>
      <c r="J9881" s="105">
        <f>SUMIF([1]MMM!$A:$A,A9881,[1]MMM!$F:$F)</f>
        <v>59684.34</v>
      </c>
      <c r="K9881" s="2" t="s">
        <v>10</v>
      </c>
      <c r="L9881" s="2">
        <v>120000</v>
      </c>
      <c r="M9881" t="s">
        <v>11396</v>
      </c>
      <c r="N9881" t="s">
        <v>14839</v>
      </c>
      <c r="O9881" t="s">
        <v>10962</v>
      </c>
      <c r="P9881" t="s">
        <v>11622</v>
      </c>
    </row>
    <row r="9882" spans="1:16" x14ac:dyDescent="0.3">
      <c r="A9882" t="s">
        <v>8190</v>
      </c>
      <c r="B9882" s="2" t="str">
        <f t="shared" si="464"/>
        <v>7327</v>
      </c>
      <c r="C9882" s="2">
        <f t="shared" si="462"/>
        <v>7327</v>
      </c>
      <c r="D9882" t="str">
        <f>VLOOKUP(C9882,'Cost Centre'!A:B,2,)</f>
        <v>Engineering services</v>
      </c>
      <c r="E9882" t="str">
        <f t="shared" si="463"/>
        <v>6</v>
      </c>
      <c r="F9882" t="s">
        <v>14907</v>
      </c>
      <c r="G9882" s="2">
        <v>0</v>
      </c>
      <c r="H9882" s="2">
        <v>0</v>
      </c>
      <c r="I9882" s="2">
        <v>0</v>
      </c>
      <c r="J9882" s="105">
        <f>SUMIF([1]MMM!$A:$A,A9882,[1]MMM!$F:$F)</f>
        <v>0</v>
      </c>
      <c r="K9882" s="2" t="s">
        <v>10</v>
      </c>
      <c r="L9882" s="2">
        <v>451700</v>
      </c>
      <c r="M9882" t="s">
        <v>11396</v>
      </c>
      <c r="N9882" t="s">
        <v>14839</v>
      </c>
      <c r="O9882" t="s">
        <v>10962</v>
      </c>
      <c r="P9882" t="s">
        <v>11622</v>
      </c>
    </row>
    <row r="9883" spans="1:16" x14ac:dyDescent="0.3">
      <c r="A9883" t="s">
        <v>8191</v>
      </c>
      <c r="B9883" s="2" t="str">
        <f t="shared" si="464"/>
        <v>7327</v>
      </c>
      <c r="C9883" s="2">
        <f t="shared" si="462"/>
        <v>7327</v>
      </c>
      <c r="D9883" t="str">
        <f>VLOOKUP(C9883,'Cost Centre'!A:B,2,)</f>
        <v>Engineering services</v>
      </c>
      <c r="E9883" t="str">
        <f t="shared" si="463"/>
        <v>6</v>
      </c>
      <c r="F9883" t="s">
        <v>8192</v>
      </c>
      <c r="G9883" s="2">
        <v>0</v>
      </c>
      <c r="H9883" s="2">
        <v>0</v>
      </c>
      <c r="I9883" s="2">
        <v>0</v>
      </c>
      <c r="J9883" s="105">
        <f>SUMIF([1]MMM!$A:$A,A9883,[1]MMM!$F:$F)</f>
        <v>0</v>
      </c>
      <c r="K9883" s="2" t="s">
        <v>10</v>
      </c>
      <c r="L9883" s="2">
        <v>0</v>
      </c>
      <c r="M9883" t="s">
        <v>11396</v>
      </c>
      <c r="N9883" t="s">
        <v>14839</v>
      </c>
      <c r="O9883" t="s">
        <v>10962</v>
      </c>
      <c r="P9883" t="s">
        <v>11622</v>
      </c>
    </row>
    <row r="9884" spans="1:16" x14ac:dyDescent="0.3">
      <c r="A9884" t="s">
        <v>8193</v>
      </c>
      <c r="B9884" s="2" t="str">
        <f t="shared" si="464"/>
        <v>7327</v>
      </c>
      <c r="C9884" s="2">
        <f t="shared" si="462"/>
        <v>7327</v>
      </c>
      <c r="D9884" t="str">
        <f>VLOOKUP(C9884,'Cost Centre'!A:B,2,)</f>
        <v>Engineering services</v>
      </c>
      <c r="E9884" t="str">
        <f t="shared" si="463"/>
        <v>6</v>
      </c>
      <c r="F9884" t="s">
        <v>8194</v>
      </c>
      <c r="G9884" s="2">
        <v>0</v>
      </c>
      <c r="H9884" s="2">
        <v>0</v>
      </c>
      <c r="I9884" s="2">
        <v>0</v>
      </c>
      <c r="J9884" s="105">
        <f>SUMIF([1]MMM!$A:$A,A9884,[1]MMM!$F:$F)</f>
        <v>0</v>
      </c>
      <c r="K9884" s="2" t="s">
        <v>10</v>
      </c>
      <c r="L9884" s="2">
        <v>0</v>
      </c>
      <c r="M9884" t="s">
        <v>11396</v>
      </c>
      <c r="N9884" t="s">
        <v>14839</v>
      </c>
      <c r="O9884" t="s">
        <v>10962</v>
      </c>
      <c r="P9884" t="s">
        <v>11622</v>
      </c>
    </row>
    <row r="9885" spans="1:16" x14ac:dyDescent="0.3">
      <c r="A9885" t="s">
        <v>14908</v>
      </c>
      <c r="B9885" s="2" t="str">
        <f t="shared" si="464"/>
        <v>7327</v>
      </c>
      <c r="C9885" s="2">
        <f t="shared" si="462"/>
        <v>7327</v>
      </c>
      <c r="D9885" t="str">
        <f>VLOOKUP(C9885,'Cost Centre'!A:B,2,)</f>
        <v>Engineering services</v>
      </c>
      <c r="E9885" t="str">
        <f t="shared" si="463"/>
        <v>6</v>
      </c>
      <c r="F9885" t="s">
        <v>14887</v>
      </c>
      <c r="G9885" s="2">
        <v>0</v>
      </c>
      <c r="H9885" s="2">
        <v>0</v>
      </c>
      <c r="I9885" s="2">
        <v>0</v>
      </c>
      <c r="J9885" s="105">
        <f>SUMIF([1]MMM!$A:$A,A9885,[1]MMM!$F:$F)</f>
        <v>0</v>
      </c>
      <c r="K9885" s="2" t="s">
        <v>10</v>
      </c>
      <c r="L9885" s="2">
        <v>0</v>
      </c>
      <c r="M9885" t="s">
        <v>11396</v>
      </c>
      <c r="N9885" t="s">
        <v>14839</v>
      </c>
      <c r="O9885" t="s">
        <v>10962</v>
      </c>
      <c r="P9885" t="s">
        <v>11622</v>
      </c>
    </row>
    <row r="9886" spans="1:16" x14ac:dyDescent="0.3">
      <c r="A9886" t="s">
        <v>14909</v>
      </c>
      <c r="B9886" s="2" t="str">
        <f t="shared" si="464"/>
        <v>7327</v>
      </c>
      <c r="C9886" s="2">
        <f t="shared" si="462"/>
        <v>7327</v>
      </c>
      <c r="D9886" t="str">
        <f>VLOOKUP(C9886,'Cost Centre'!A:B,2,)</f>
        <v>Engineering services</v>
      </c>
      <c r="E9886" t="str">
        <f t="shared" si="463"/>
        <v>6</v>
      </c>
      <c r="F9886" t="s">
        <v>14910</v>
      </c>
      <c r="G9886" s="2">
        <v>0</v>
      </c>
      <c r="H9886" s="2">
        <v>0</v>
      </c>
      <c r="I9886" s="2">
        <v>0</v>
      </c>
      <c r="J9886" s="105">
        <f>SUMIF([1]MMM!$A:$A,A9886,[1]MMM!$F:$F)</f>
        <v>0</v>
      </c>
      <c r="K9886" s="2" t="s">
        <v>10</v>
      </c>
      <c r="L9886" s="2">
        <v>0</v>
      </c>
      <c r="M9886" t="s">
        <v>11396</v>
      </c>
      <c r="N9886" t="s">
        <v>14839</v>
      </c>
      <c r="O9886" t="s">
        <v>10962</v>
      </c>
      <c r="P9886" t="s">
        <v>11622</v>
      </c>
    </row>
    <row r="9887" spans="1:16" x14ac:dyDescent="0.3">
      <c r="A9887" t="s">
        <v>14911</v>
      </c>
      <c r="B9887" s="2" t="str">
        <f t="shared" si="464"/>
        <v>7327</v>
      </c>
      <c r="C9887" s="2">
        <f t="shared" si="462"/>
        <v>7327</v>
      </c>
      <c r="D9887" t="str">
        <f>VLOOKUP(C9887,'Cost Centre'!A:B,2,)</f>
        <v>Engineering services</v>
      </c>
      <c r="E9887" t="str">
        <f t="shared" si="463"/>
        <v>6</v>
      </c>
      <c r="F9887" t="s">
        <v>1752</v>
      </c>
      <c r="G9887" s="2">
        <v>0</v>
      </c>
      <c r="H9887" s="2">
        <v>0</v>
      </c>
      <c r="I9887" s="2">
        <v>0</v>
      </c>
      <c r="J9887" s="105">
        <f>SUMIF([1]MMM!$A:$A,A9887,[1]MMM!$F:$F)</f>
        <v>0</v>
      </c>
      <c r="K9887" s="2" t="s">
        <v>10</v>
      </c>
      <c r="L9887" s="2">
        <v>0</v>
      </c>
      <c r="M9887" t="s">
        <v>11396</v>
      </c>
      <c r="N9887" t="s">
        <v>14839</v>
      </c>
      <c r="O9887" t="s">
        <v>10962</v>
      </c>
      <c r="P9887" t="s">
        <v>11622</v>
      </c>
    </row>
    <row r="9888" spans="1:16" x14ac:dyDescent="0.3">
      <c r="A9888" t="s">
        <v>14912</v>
      </c>
      <c r="B9888" s="2" t="str">
        <f t="shared" si="464"/>
        <v>7327</v>
      </c>
      <c r="C9888" s="2">
        <f t="shared" si="462"/>
        <v>7327</v>
      </c>
      <c r="D9888" t="str">
        <f>VLOOKUP(C9888,'Cost Centre'!A:B,2,)</f>
        <v>Engineering services</v>
      </c>
      <c r="E9888" t="str">
        <f t="shared" si="463"/>
        <v>6</v>
      </c>
      <c r="F9888" t="s">
        <v>14889</v>
      </c>
      <c r="G9888" s="2">
        <v>0</v>
      </c>
      <c r="H9888" s="2">
        <v>0</v>
      </c>
      <c r="I9888" s="2">
        <v>0</v>
      </c>
      <c r="J9888" s="105">
        <f>SUMIF([1]MMM!$A:$A,A9888,[1]MMM!$F:$F)</f>
        <v>0</v>
      </c>
      <c r="K9888" s="2" t="s">
        <v>10</v>
      </c>
      <c r="L9888" s="2">
        <v>0</v>
      </c>
      <c r="M9888" t="s">
        <v>11396</v>
      </c>
      <c r="N9888" t="s">
        <v>14839</v>
      </c>
      <c r="O9888" t="s">
        <v>10962</v>
      </c>
      <c r="P9888" t="s">
        <v>11622</v>
      </c>
    </row>
    <row r="9889" spans="1:16" x14ac:dyDescent="0.3">
      <c r="A9889" t="s">
        <v>14913</v>
      </c>
      <c r="B9889" s="2" t="str">
        <f t="shared" si="464"/>
        <v>7327</v>
      </c>
      <c r="C9889" s="2">
        <f t="shared" si="462"/>
        <v>7327</v>
      </c>
      <c r="D9889" t="str">
        <f>VLOOKUP(C9889,'Cost Centre'!A:B,2,)</f>
        <v>Engineering services</v>
      </c>
      <c r="E9889" t="str">
        <f t="shared" si="463"/>
        <v>6</v>
      </c>
      <c r="F9889" t="s">
        <v>14914</v>
      </c>
      <c r="G9889" s="2">
        <v>0</v>
      </c>
      <c r="H9889" s="2">
        <v>0</v>
      </c>
      <c r="I9889" s="2">
        <v>0</v>
      </c>
      <c r="J9889" s="105">
        <f>SUMIF([1]MMM!$A:$A,A9889,[1]MMM!$F:$F)</f>
        <v>0</v>
      </c>
      <c r="K9889" s="2" t="s">
        <v>10</v>
      </c>
      <c r="L9889" s="2">
        <v>0</v>
      </c>
      <c r="M9889" t="s">
        <v>11396</v>
      </c>
      <c r="N9889" t="s">
        <v>14839</v>
      </c>
      <c r="O9889" t="s">
        <v>10962</v>
      </c>
      <c r="P9889" t="s">
        <v>11622</v>
      </c>
    </row>
    <row r="9890" spans="1:16" x14ac:dyDescent="0.3">
      <c r="A9890" t="s">
        <v>14915</v>
      </c>
      <c r="B9890" s="2" t="str">
        <f t="shared" si="464"/>
        <v>7327</v>
      </c>
      <c r="C9890" s="2">
        <f t="shared" si="462"/>
        <v>7327</v>
      </c>
      <c r="D9890" t="str">
        <f>VLOOKUP(C9890,'Cost Centre'!A:B,2,)</f>
        <v>Engineering services</v>
      </c>
      <c r="E9890" t="str">
        <f t="shared" si="463"/>
        <v>6</v>
      </c>
      <c r="F9890" t="s">
        <v>1750</v>
      </c>
      <c r="G9890" s="2">
        <v>0</v>
      </c>
      <c r="H9890" s="2">
        <v>0</v>
      </c>
      <c r="I9890" s="2">
        <v>0</v>
      </c>
      <c r="J9890" s="105">
        <f>SUMIF([1]MMM!$A:$A,A9890,[1]MMM!$F:$F)</f>
        <v>0</v>
      </c>
      <c r="K9890" s="2" t="s">
        <v>10</v>
      </c>
      <c r="L9890" s="2">
        <v>0</v>
      </c>
      <c r="M9890" t="s">
        <v>11396</v>
      </c>
      <c r="N9890" t="s">
        <v>14839</v>
      </c>
      <c r="O9890" t="s">
        <v>10962</v>
      </c>
      <c r="P9890" t="s">
        <v>11622</v>
      </c>
    </row>
    <row r="9891" spans="1:16" x14ac:dyDescent="0.3">
      <c r="A9891" t="s">
        <v>14916</v>
      </c>
      <c r="B9891" s="2" t="str">
        <f t="shared" si="464"/>
        <v>7327</v>
      </c>
      <c r="C9891" s="2">
        <f t="shared" si="462"/>
        <v>7327</v>
      </c>
      <c r="D9891" t="str">
        <f>VLOOKUP(C9891,'Cost Centre'!A:B,2,)</f>
        <v>Engineering services</v>
      </c>
      <c r="E9891" t="str">
        <f t="shared" si="463"/>
        <v>6</v>
      </c>
      <c r="F9891" t="s">
        <v>14917</v>
      </c>
      <c r="G9891" s="2">
        <v>0</v>
      </c>
      <c r="H9891" s="2">
        <v>0</v>
      </c>
      <c r="I9891" s="2">
        <v>0</v>
      </c>
      <c r="J9891" s="105">
        <f>SUMIF([1]MMM!$A:$A,A9891,[1]MMM!$F:$F)</f>
        <v>0</v>
      </c>
      <c r="K9891" s="2" t="s">
        <v>10</v>
      </c>
      <c r="L9891" s="2">
        <v>0</v>
      </c>
      <c r="M9891" t="s">
        <v>11396</v>
      </c>
      <c r="N9891" t="s">
        <v>14839</v>
      </c>
      <c r="O9891" t="s">
        <v>10962</v>
      </c>
      <c r="P9891" t="s">
        <v>11622</v>
      </c>
    </row>
    <row r="9892" spans="1:16" x14ac:dyDescent="0.3">
      <c r="A9892" t="s">
        <v>14918</v>
      </c>
      <c r="B9892" s="2" t="str">
        <f t="shared" si="464"/>
        <v>7327</v>
      </c>
      <c r="C9892" s="2">
        <f t="shared" si="462"/>
        <v>7327</v>
      </c>
      <c r="D9892" t="str">
        <f>VLOOKUP(C9892,'Cost Centre'!A:B,2,)</f>
        <v>Engineering services</v>
      </c>
      <c r="E9892" t="str">
        <f t="shared" si="463"/>
        <v>6</v>
      </c>
      <c r="F9892" t="s">
        <v>14919</v>
      </c>
      <c r="G9892" s="2">
        <v>0</v>
      </c>
      <c r="H9892" s="2">
        <v>0</v>
      </c>
      <c r="I9892" s="2">
        <v>0</v>
      </c>
      <c r="J9892" s="105">
        <f>SUMIF([1]MMM!$A:$A,A9892,[1]MMM!$F:$F)</f>
        <v>0</v>
      </c>
      <c r="K9892" s="2" t="s">
        <v>10</v>
      </c>
      <c r="L9892" s="2">
        <v>0</v>
      </c>
      <c r="M9892" t="s">
        <v>11396</v>
      </c>
      <c r="N9892" t="s">
        <v>14839</v>
      </c>
      <c r="O9892" t="s">
        <v>10962</v>
      </c>
      <c r="P9892" t="s">
        <v>11622</v>
      </c>
    </row>
    <row r="9893" spans="1:16" x14ac:dyDescent="0.3">
      <c r="A9893" t="s">
        <v>14920</v>
      </c>
      <c r="B9893" s="2" t="str">
        <f t="shared" si="464"/>
        <v>7327</v>
      </c>
      <c r="C9893" s="2">
        <f t="shared" si="462"/>
        <v>7327</v>
      </c>
      <c r="D9893" t="str">
        <f>VLOOKUP(C9893,'Cost Centre'!A:B,2,)</f>
        <v>Engineering services</v>
      </c>
      <c r="E9893" t="str">
        <f t="shared" si="463"/>
        <v>6</v>
      </c>
      <c r="F9893" t="s">
        <v>14921</v>
      </c>
      <c r="G9893" s="2">
        <v>0</v>
      </c>
      <c r="H9893" s="2">
        <v>0</v>
      </c>
      <c r="I9893" s="2">
        <v>0</v>
      </c>
      <c r="J9893" s="105">
        <f>SUMIF([1]MMM!$A:$A,A9893,[1]MMM!$F:$F)</f>
        <v>0</v>
      </c>
      <c r="K9893" s="2" t="s">
        <v>10</v>
      </c>
      <c r="L9893" s="2">
        <v>0</v>
      </c>
      <c r="M9893" t="s">
        <v>11396</v>
      </c>
      <c r="N9893" t="s">
        <v>14839</v>
      </c>
      <c r="O9893" t="s">
        <v>10962</v>
      </c>
      <c r="P9893" t="s">
        <v>11622</v>
      </c>
    </row>
    <row r="9894" spans="1:16" x14ac:dyDescent="0.3">
      <c r="A9894" t="s">
        <v>14922</v>
      </c>
      <c r="B9894" s="2" t="str">
        <f t="shared" si="464"/>
        <v>7327</v>
      </c>
      <c r="C9894" s="2">
        <f t="shared" si="462"/>
        <v>7327</v>
      </c>
      <c r="D9894" t="str">
        <f>VLOOKUP(C9894,'Cost Centre'!A:B,2,)</f>
        <v>Engineering services</v>
      </c>
      <c r="E9894" t="str">
        <f t="shared" si="463"/>
        <v>6</v>
      </c>
      <c r="F9894" t="s">
        <v>14923</v>
      </c>
      <c r="G9894" s="2">
        <v>0</v>
      </c>
      <c r="H9894" s="2">
        <v>0</v>
      </c>
      <c r="I9894" s="2">
        <v>0</v>
      </c>
      <c r="J9894" s="105">
        <f>SUMIF([1]MMM!$A:$A,A9894,[1]MMM!$F:$F)</f>
        <v>0</v>
      </c>
      <c r="K9894" s="2" t="s">
        <v>10</v>
      </c>
      <c r="L9894" s="2">
        <v>0</v>
      </c>
      <c r="M9894" t="s">
        <v>11396</v>
      </c>
      <c r="N9894" t="s">
        <v>14839</v>
      </c>
      <c r="O9894" t="s">
        <v>10962</v>
      </c>
      <c r="P9894" t="s">
        <v>11622</v>
      </c>
    </row>
    <row r="9895" spans="1:16" x14ac:dyDescent="0.3">
      <c r="A9895" t="s">
        <v>14924</v>
      </c>
      <c r="B9895" s="2" t="str">
        <f t="shared" si="464"/>
        <v>7327</v>
      </c>
      <c r="C9895" s="2">
        <f t="shared" si="462"/>
        <v>7327</v>
      </c>
      <c r="D9895" t="str">
        <f>VLOOKUP(C9895,'Cost Centre'!A:B,2,)</f>
        <v>Engineering services</v>
      </c>
      <c r="E9895" t="str">
        <f t="shared" si="463"/>
        <v>6</v>
      </c>
      <c r="F9895" t="s">
        <v>8162</v>
      </c>
      <c r="G9895" s="2">
        <v>0</v>
      </c>
      <c r="H9895" s="2">
        <v>0</v>
      </c>
      <c r="I9895" s="2">
        <v>0</v>
      </c>
      <c r="J9895" s="105">
        <f>SUMIF([1]MMM!$A:$A,A9895,[1]MMM!$F:$F)</f>
        <v>0</v>
      </c>
      <c r="K9895" s="2" t="s">
        <v>10</v>
      </c>
      <c r="L9895" s="2">
        <v>0</v>
      </c>
      <c r="M9895" t="s">
        <v>11396</v>
      </c>
      <c r="N9895" t="s">
        <v>14839</v>
      </c>
      <c r="O9895" t="s">
        <v>10962</v>
      </c>
      <c r="P9895" t="s">
        <v>11622</v>
      </c>
    </row>
    <row r="9896" spans="1:16" x14ac:dyDescent="0.3">
      <c r="A9896" t="s">
        <v>14925</v>
      </c>
      <c r="B9896" s="2" t="str">
        <f t="shared" si="464"/>
        <v>7327</v>
      </c>
      <c r="C9896" s="2">
        <f t="shared" si="462"/>
        <v>7327</v>
      </c>
      <c r="D9896" t="str">
        <f>VLOOKUP(C9896,'Cost Centre'!A:B,2,)</f>
        <v>Engineering services</v>
      </c>
      <c r="E9896" t="str">
        <f t="shared" si="463"/>
        <v>6</v>
      </c>
      <c r="F9896" t="s">
        <v>14926</v>
      </c>
      <c r="G9896" s="2">
        <v>0</v>
      </c>
      <c r="H9896" s="2">
        <v>0</v>
      </c>
      <c r="I9896" s="2">
        <v>0</v>
      </c>
      <c r="J9896" s="105">
        <f>SUMIF([1]MMM!$A:$A,A9896,[1]MMM!$F:$F)</f>
        <v>0</v>
      </c>
      <c r="K9896" s="2" t="s">
        <v>10</v>
      </c>
      <c r="L9896" s="2">
        <v>0</v>
      </c>
      <c r="M9896" t="s">
        <v>11396</v>
      </c>
      <c r="N9896" t="s">
        <v>14839</v>
      </c>
      <c r="O9896" t="s">
        <v>10962</v>
      </c>
      <c r="P9896" t="s">
        <v>11622</v>
      </c>
    </row>
    <row r="9897" spans="1:16" x14ac:dyDescent="0.3">
      <c r="A9897" t="s">
        <v>14927</v>
      </c>
      <c r="B9897" s="2" t="str">
        <f t="shared" si="464"/>
        <v>7327</v>
      </c>
      <c r="C9897" s="2">
        <f t="shared" si="462"/>
        <v>7327</v>
      </c>
      <c r="D9897" t="str">
        <f>VLOOKUP(C9897,'Cost Centre'!A:B,2,)</f>
        <v>Engineering services</v>
      </c>
      <c r="E9897" t="str">
        <f t="shared" si="463"/>
        <v>6</v>
      </c>
      <c r="F9897" t="s">
        <v>14928</v>
      </c>
      <c r="G9897" s="2">
        <v>0</v>
      </c>
      <c r="H9897" s="2">
        <v>0</v>
      </c>
      <c r="I9897" s="2">
        <v>0</v>
      </c>
      <c r="J9897" s="105">
        <f>SUMIF([1]MMM!$A:$A,A9897,[1]MMM!$F:$F)</f>
        <v>0</v>
      </c>
      <c r="K9897" s="2" t="s">
        <v>10</v>
      </c>
      <c r="L9897" s="2">
        <v>500000</v>
      </c>
      <c r="M9897" t="s">
        <v>11396</v>
      </c>
      <c r="N9897" t="s">
        <v>14839</v>
      </c>
      <c r="O9897" t="s">
        <v>10962</v>
      </c>
      <c r="P9897" t="s">
        <v>11622</v>
      </c>
    </row>
    <row r="9898" spans="1:16" x14ac:dyDescent="0.3">
      <c r="A9898" t="s">
        <v>14929</v>
      </c>
      <c r="B9898" s="2" t="str">
        <f t="shared" si="464"/>
        <v>7327</v>
      </c>
      <c r="C9898" s="2">
        <f t="shared" si="462"/>
        <v>7327</v>
      </c>
      <c r="D9898" t="str">
        <f>VLOOKUP(C9898,'Cost Centre'!A:B,2,)</f>
        <v>Engineering services</v>
      </c>
      <c r="E9898" t="str">
        <f t="shared" si="463"/>
        <v>6</v>
      </c>
      <c r="F9898" t="s">
        <v>14930</v>
      </c>
      <c r="G9898" s="2">
        <v>0</v>
      </c>
      <c r="H9898" s="2">
        <v>1797551.17</v>
      </c>
      <c r="I9898" s="2">
        <v>0</v>
      </c>
      <c r="J9898" s="105">
        <f>SUMIF([1]MMM!$A:$A,A9898,[1]MMM!$F:$F)</f>
        <v>1797551.17</v>
      </c>
      <c r="K9898" s="2" t="s">
        <v>10</v>
      </c>
      <c r="L9898" s="2">
        <v>1800000</v>
      </c>
      <c r="M9898" t="s">
        <v>11396</v>
      </c>
      <c r="N9898" t="s">
        <v>14839</v>
      </c>
      <c r="O9898" t="s">
        <v>10962</v>
      </c>
      <c r="P9898" t="s">
        <v>11622</v>
      </c>
    </row>
    <row r="9899" spans="1:16" x14ac:dyDescent="0.3">
      <c r="A9899" t="s">
        <v>14931</v>
      </c>
      <c r="B9899" s="2" t="str">
        <f t="shared" si="464"/>
        <v>7327</v>
      </c>
      <c r="C9899" s="2">
        <f t="shared" si="462"/>
        <v>7327</v>
      </c>
      <c r="D9899" t="str">
        <f>VLOOKUP(C9899,'Cost Centre'!A:B,2,)</f>
        <v>Engineering services</v>
      </c>
      <c r="E9899" t="str">
        <f t="shared" si="463"/>
        <v>6</v>
      </c>
      <c r="F9899" t="s">
        <v>14932</v>
      </c>
      <c r="G9899" s="2">
        <v>0</v>
      </c>
      <c r="H9899" s="2">
        <v>0</v>
      </c>
      <c r="I9899" s="2">
        <v>0</v>
      </c>
      <c r="J9899" s="105">
        <f>SUMIF([1]MMM!$A:$A,A9899,[1]MMM!$F:$F)</f>
        <v>0</v>
      </c>
      <c r="K9899" s="2" t="s">
        <v>10</v>
      </c>
      <c r="L9899" s="2">
        <v>50000</v>
      </c>
      <c r="M9899" t="s">
        <v>11396</v>
      </c>
      <c r="N9899" t="s">
        <v>14839</v>
      </c>
      <c r="O9899" t="s">
        <v>10962</v>
      </c>
      <c r="P9899" t="s">
        <v>11622</v>
      </c>
    </row>
    <row r="9900" spans="1:16" x14ac:dyDescent="0.3">
      <c r="A9900" t="s">
        <v>14933</v>
      </c>
      <c r="B9900" s="2" t="str">
        <f t="shared" si="464"/>
        <v>7327</v>
      </c>
      <c r="C9900" s="2">
        <f t="shared" si="462"/>
        <v>7327</v>
      </c>
      <c r="D9900" t="str">
        <f>VLOOKUP(C9900,'Cost Centre'!A:B,2,)</f>
        <v>Engineering services</v>
      </c>
      <c r="E9900" t="str">
        <f t="shared" si="463"/>
        <v>6</v>
      </c>
      <c r="F9900" t="s">
        <v>14934</v>
      </c>
      <c r="G9900" s="2">
        <v>0</v>
      </c>
      <c r="H9900" s="2">
        <v>0</v>
      </c>
      <c r="I9900" s="2">
        <v>0</v>
      </c>
      <c r="J9900" s="105">
        <f>SUMIF([1]MMM!$A:$A,A9900,[1]MMM!$F:$F)</f>
        <v>0</v>
      </c>
      <c r="K9900" s="2" t="s">
        <v>10</v>
      </c>
      <c r="L9900" s="2">
        <v>0</v>
      </c>
      <c r="M9900" t="s">
        <v>11396</v>
      </c>
      <c r="N9900" t="s">
        <v>14839</v>
      </c>
      <c r="O9900" t="s">
        <v>10962</v>
      </c>
      <c r="P9900" t="s">
        <v>11622</v>
      </c>
    </row>
    <row r="9901" spans="1:16" x14ac:dyDescent="0.3">
      <c r="A9901" t="s">
        <v>14935</v>
      </c>
      <c r="B9901" s="2" t="str">
        <f t="shared" si="464"/>
        <v>7327</v>
      </c>
      <c r="C9901" s="2">
        <f t="shared" si="462"/>
        <v>7327</v>
      </c>
      <c r="D9901" t="str">
        <f>VLOOKUP(C9901,'Cost Centre'!A:B,2,)</f>
        <v>Engineering services</v>
      </c>
      <c r="E9901" t="str">
        <f t="shared" si="463"/>
        <v>6</v>
      </c>
      <c r="F9901" t="s">
        <v>14900</v>
      </c>
      <c r="G9901" s="2">
        <v>0</v>
      </c>
      <c r="H9901" s="2">
        <v>0</v>
      </c>
      <c r="I9901" s="2">
        <v>0</v>
      </c>
      <c r="J9901" s="105">
        <f>SUMIF([1]MMM!$A:$A,A9901,[1]MMM!$F:$F)</f>
        <v>0</v>
      </c>
      <c r="K9901" s="2" t="s">
        <v>10</v>
      </c>
      <c r="L9901" s="2">
        <v>0</v>
      </c>
      <c r="M9901" t="s">
        <v>11396</v>
      </c>
      <c r="N9901" t="s">
        <v>14839</v>
      </c>
      <c r="O9901" t="s">
        <v>10962</v>
      </c>
      <c r="P9901" t="s">
        <v>11622</v>
      </c>
    </row>
    <row r="9902" spans="1:16" x14ac:dyDescent="0.3">
      <c r="A9902" t="s">
        <v>14936</v>
      </c>
      <c r="B9902" s="2" t="str">
        <f t="shared" si="464"/>
        <v>7327</v>
      </c>
      <c r="C9902" s="2">
        <f t="shared" si="462"/>
        <v>7327</v>
      </c>
      <c r="D9902" t="str">
        <f>VLOOKUP(C9902,'Cost Centre'!A:B,2,)</f>
        <v>Engineering services</v>
      </c>
      <c r="E9902" t="str">
        <f t="shared" si="463"/>
        <v>6</v>
      </c>
      <c r="F9902" t="s">
        <v>14937</v>
      </c>
      <c r="G9902" s="2">
        <v>0</v>
      </c>
      <c r="H9902" s="2">
        <v>15151432.710000001</v>
      </c>
      <c r="I9902" s="2">
        <v>0</v>
      </c>
      <c r="J9902" s="105">
        <f>SUMIF([1]MMM!$A:$A,A9902,[1]MMM!$F:$F)</f>
        <v>15151432.710000001</v>
      </c>
      <c r="K9902" s="2" t="s">
        <v>10</v>
      </c>
      <c r="L9902" s="2">
        <v>28379509</v>
      </c>
      <c r="M9902" t="s">
        <v>11396</v>
      </c>
      <c r="N9902" t="s">
        <v>14839</v>
      </c>
      <c r="O9902" t="s">
        <v>10962</v>
      </c>
      <c r="P9902" t="s">
        <v>11622</v>
      </c>
    </row>
    <row r="9903" spans="1:16" x14ac:dyDescent="0.3">
      <c r="A9903" t="s">
        <v>14938</v>
      </c>
      <c r="B9903" s="2" t="str">
        <f t="shared" si="464"/>
        <v>7327</v>
      </c>
      <c r="C9903" s="2">
        <f t="shared" si="462"/>
        <v>7327</v>
      </c>
      <c r="D9903" t="str">
        <f>VLOOKUP(C9903,'Cost Centre'!A:B,2,)</f>
        <v>Engineering services</v>
      </c>
      <c r="E9903" t="str">
        <f t="shared" si="463"/>
        <v>6</v>
      </c>
      <c r="F9903" t="s">
        <v>1762</v>
      </c>
      <c r="G9903" s="2">
        <v>0</v>
      </c>
      <c r="H9903" s="2">
        <v>0</v>
      </c>
      <c r="I9903" s="2">
        <v>0</v>
      </c>
      <c r="J9903" s="105">
        <f>SUMIF([1]MMM!$A:$A,A9903,[1]MMM!$F:$F)</f>
        <v>0</v>
      </c>
      <c r="K9903" s="2" t="s">
        <v>10</v>
      </c>
      <c r="L9903" s="2">
        <v>0</v>
      </c>
      <c r="M9903" t="s">
        <v>11396</v>
      </c>
      <c r="N9903" t="s">
        <v>14839</v>
      </c>
      <c r="O9903" t="s">
        <v>10962</v>
      </c>
      <c r="P9903" t="s">
        <v>11622</v>
      </c>
    </row>
    <row r="9904" spans="1:16" x14ac:dyDescent="0.3">
      <c r="A9904" t="s">
        <v>14939</v>
      </c>
      <c r="B9904" s="2" t="str">
        <f t="shared" si="464"/>
        <v>7327</v>
      </c>
      <c r="C9904" s="2">
        <f t="shared" si="462"/>
        <v>7327</v>
      </c>
      <c r="D9904" t="str">
        <f>VLOOKUP(C9904,'Cost Centre'!A:B,2,)</f>
        <v>Engineering services</v>
      </c>
      <c r="E9904" t="str">
        <f t="shared" si="463"/>
        <v>6</v>
      </c>
      <c r="F9904" t="s">
        <v>14940</v>
      </c>
      <c r="G9904" s="2">
        <v>0</v>
      </c>
      <c r="H9904" s="2">
        <v>4014987.98</v>
      </c>
      <c r="I9904" s="2">
        <v>0</v>
      </c>
      <c r="J9904" s="105">
        <f>SUMIF([1]MMM!$A:$A,A9904,[1]MMM!$F:$F)</f>
        <v>4014987.98</v>
      </c>
      <c r="K9904" s="2" t="s">
        <v>10</v>
      </c>
      <c r="L9904" s="2">
        <v>5072934</v>
      </c>
      <c r="M9904" t="s">
        <v>11396</v>
      </c>
      <c r="N9904" t="s">
        <v>14839</v>
      </c>
      <c r="O9904" t="s">
        <v>10962</v>
      </c>
      <c r="P9904" t="s">
        <v>11622</v>
      </c>
    </row>
    <row r="9905" spans="1:16" x14ac:dyDescent="0.3">
      <c r="A9905" t="s">
        <v>14941</v>
      </c>
      <c r="B9905" s="2" t="str">
        <f t="shared" si="464"/>
        <v>7327</v>
      </c>
      <c r="C9905" s="2">
        <f t="shared" si="462"/>
        <v>7327</v>
      </c>
      <c r="D9905" t="str">
        <f>VLOOKUP(C9905,'Cost Centre'!A:B,2,)</f>
        <v>Engineering services</v>
      </c>
      <c r="E9905" t="str">
        <f t="shared" si="463"/>
        <v>6</v>
      </c>
      <c r="F9905" t="s">
        <v>14942</v>
      </c>
      <c r="G9905" s="2">
        <v>0</v>
      </c>
      <c r="H9905" s="2">
        <v>0</v>
      </c>
      <c r="I9905" s="2">
        <v>0</v>
      </c>
      <c r="J9905" s="105">
        <f>SUMIF([1]MMM!$A:$A,A9905,[1]MMM!$F:$F)</f>
        <v>0</v>
      </c>
      <c r="K9905" s="2" t="s">
        <v>10</v>
      </c>
      <c r="L9905" s="2">
        <v>3999384</v>
      </c>
      <c r="M9905" t="s">
        <v>11396</v>
      </c>
      <c r="N9905" t="s">
        <v>14839</v>
      </c>
      <c r="O9905" t="s">
        <v>10962</v>
      </c>
      <c r="P9905" t="s">
        <v>11622</v>
      </c>
    </row>
    <row r="9906" spans="1:16" x14ac:dyDescent="0.3">
      <c r="A9906" t="s">
        <v>14943</v>
      </c>
      <c r="B9906" s="2" t="str">
        <f t="shared" si="464"/>
        <v>7327</v>
      </c>
      <c r="C9906" s="2">
        <f t="shared" si="462"/>
        <v>7327</v>
      </c>
      <c r="D9906" t="str">
        <f>VLOOKUP(C9906,'Cost Centre'!A:B,2,)</f>
        <v>Engineering services</v>
      </c>
      <c r="E9906" t="str">
        <f t="shared" si="463"/>
        <v>6</v>
      </c>
      <c r="F9906" t="s">
        <v>14944</v>
      </c>
      <c r="G9906" s="2">
        <v>0</v>
      </c>
      <c r="H9906" s="2">
        <v>1137830.5</v>
      </c>
      <c r="I9906" s="2">
        <v>0</v>
      </c>
      <c r="J9906" s="105">
        <f>SUMIF([1]MMM!$A:$A,A9906,[1]MMM!$F:$F)</f>
        <v>1137830.5</v>
      </c>
      <c r="K9906" s="2" t="s">
        <v>10</v>
      </c>
      <c r="L9906" s="2">
        <v>1500000</v>
      </c>
      <c r="M9906" t="s">
        <v>11396</v>
      </c>
      <c r="N9906" t="s">
        <v>14839</v>
      </c>
      <c r="O9906" t="s">
        <v>10962</v>
      </c>
      <c r="P9906" t="s">
        <v>11622</v>
      </c>
    </row>
    <row r="9907" spans="1:16" x14ac:dyDescent="0.3">
      <c r="A9907" t="s">
        <v>14945</v>
      </c>
      <c r="B9907" s="2" t="str">
        <f t="shared" si="464"/>
        <v>7327</v>
      </c>
      <c r="C9907" s="2">
        <f t="shared" si="462"/>
        <v>7327</v>
      </c>
      <c r="D9907" t="str">
        <f>VLOOKUP(C9907,'Cost Centre'!A:B,2,)</f>
        <v>Engineering services</v>
      </c>
      <c r="E9907" t="str">
        <f t="shared" si="463"/>
        <v>6</v>
      </c>
      <c r="F9907" t="s">
        <v>14946</v>
      </c>
      <c r="G9907" s="2">
        <v>0</v>
      </c>
      <c r="H9907" s="2">
        <v>0</v>
      </c>
      <c r="I9907" s="2">
        <v>0</v>
      </c>
      <c r="J9907" s="105">
        <f>SUMIF([1]MMM!$A:$A,A9907,[1]MMM!$F:$F)</f>
        <v>0</v>
      </c>
      <c r="K9907" s="2" t="s">
        <v>10</v>
      </c>
      <c r="L9907" s="2">
        <v>0</v>
      </c>
      <c r="M9907" t="s">
        <v>11396</v>
      </c>
      <c r="N9907" t="s">
        <v>14839</v>
      </c>
      <c r="O9907" t="s">
        <v>10962</v>
      </c>
      <c r="P9907" t="s">
        <v>11622</v>
      </c>
    </row>
    <row r="9908" spans="1:16" x14ac:dyDescent="0.3">
      <c r="A9908" t="s">
        <v>14947</v>
      </c>
      <c r="B9908" s="2" t="str">
        <f t="shared" si="464"/>
        <v>7327</v>
      </c>
      <c r="C9908" s="2">
        <f t="shared" si="462"/>
        <v>7327</v>
      </c>
      <c r="D9908" t="str">
        <f>VLOOKUP(C9908,'Cost Centre'!A:B,2,)</f>
        <v>Engineering services</v>
      </c>
      <c r="E9908" t="str">
        <f t="shared" si="463"/>
        <v>6</v>
      </c>
      <c r="F9908" t="s">
        <v>1769</v>
      </c>
      <c r="G9908" s="2">
        <v>0</v>
      </c>
      <c r="H9908" s="2">
        <v>0</v>
      </c>
      <c r="I9908" s="2">
        <v>0</v>
      </c>
      <c r="J9908" s="105">
        <f>SUMIF([1]MMM!$A:$A,A9908,[1]MMM!$F:$F)</f>
        <v>0</v>
      </c>
      <c r="K9908" s="2" t="s">
        <v>10</v>
      </c>
      <c r="L9908" s="2">
        <v>0</v>
      </c>
      <c r="M9908" t="s">
        <v>11396</v>
      </c>
      <c r="N9908" t="s">
        <v>14839</v>
      </c>
      <c r="O9908" t="s">
        <v>10962</v>
      </c>
      <c r="P9908" t="s">
        <v>11622</v>
      </c>
    </row>
    <row r="9909" spans="1:16" x14ac:dyDescent="0.3">
      <c r="A9909" t="s">
        <v>14948</v>
      </c>
      <c r="B9909" s="2" t="str">
        <f t="shared" si="464"/>
        <v>7327</v>
      </c>
      <c r="C9909" s="2">
        <f t="shared" si="462"/>
        <v>7327</v>
      </c>
      <c r="D9909" t="str">
        <f>VLOOKUP(C9909,'Cost Centre'!A:B,2,)</f>
        <v>Engineering services</v>
      </c>
      <c r="E9909" t="str">
        <f t="shared" si="463"/>
        <v>6</v>
      </c>
      <c r="F9909" t="s">
        <v>14949</v>
      </c>
      <c r="G9909" s="2">
        <v>0</v>
      </c>
      <c r="H9909" s="2">
        <v>0</v>
      </c>
      <c r="I9909" s="2">
        <v>0</v>
      </c>
      <c r="J9909" s="105">
        <f>SUMIF([1]MMM!$A:$A,A9909,[1]MMM!$F:$F)</f>
        <v>0</v>
      </c>
      <c r="K9909" s="2" t="s">
        <v>10</v>
      </c>
      <c r="L9909" s="2">
        <v>0</v>
      </c>
      <c r="M9909" t="s">
        <v>11396</v>
      </c>
      <c r="N9909" t="s">
        <v>14839</v>
      </c>
      <c r="O9909" t="s">
        <v>10962</v>
      </c>
      <c r="P9909" t="s">
        <v>11622</v>
      </c>
    </row>
    <row r="9910" spans="1:16" x14ac:dyDescent="0.3">
      <c r="A9910" t="s">
        <v>14950</v>
      </c>
      <c r="B9910" s="2" t="str">
        <f t="shared" si="464"/>
        <v>7327</v>
      </c>
      <c r="C9910" s="2">
        <f t="shared" si="462"/>
        <v>7327</v>
      </c>
      <c r="D9910" t="str">
        <f>VLOOKUP(C9910,'Cost Centre'!A:B,2,)</f>
        <v>Engineering services</v>
      </c>
      <c r="E9910" t="str">
        <f t="shared" si="463"/>
        <v>6</v>
      </c>
      <c r="F9910" t="s">
        <v>14951</v>
      </c>
      <c r="G9910" s="2">
        <v>0</v>
      </c>
      <c r="H9910" s="2">
        <v>0</v>
      </c>
      <c r="I9910" s="2">
        <v>0</v>
      </c>
      <c r="J9910" s="105">
        <f>SUMIF([1]MMM!$A:$A,A9910,[1]MMM!$F:$F)</f>
        <v>0</v>
      </c>
      <c r="K9910" s="2" t="s">
        <v>10</v>
      </c>
      <c r="L9910" s="2">
        <v>0</v>
      </c>
      <c r="M9910" t="s">
        <v>11396</v>
      </c>
      <c r="N9910" t="s">
        <v>14839</v>
      </c>
      <c r="O9910" t="s">
        <v>10962</v>
      </c>
      <c r="P9910" t="s">
        <v>11622</v>
      </c>
    </row>
    <row r="9911" spans="1:16" x14ac:dyDescent="0.3">
      <c r="A9911" t="s">
        <v>14952</v>
      </c>
      <c r="B9911" s="2" t="str">
        <f t="shared" si="464"/>
        <v>7327</v>
      </c>
      <c r="C9911" s="2">
        <f t="shared" si="462"/>
        <v>7327</v>
      </c>
      <c r="D9911" t="str">
        <f>VLOOKUP(C9911,'Cost Centre'!A:B,2,)</f>
        <v>Engineering services</v>
      </c>
      <c r="E9911" t="str">
        <f t="shared" si="463"/>
        <v>6</v>
      </c>
      <c r="F9911" t="s">
        <v>14953</v>
      </c>
      <c r="G9911" s="2">
        <v>0</v>
      </c>
      <c r="H9911" s="2">
        <v>0</v>
      </c>
      <c r="I9911" s="2">
        <v>0</v>
      </c>
      <c r="J9911" s="105">
        <f>SUMIF([1]MMM!$A:$A,A9911,[1]MMM!$F:$F)</f>
        <v>0</v>
      </c>
      <c r="K9911" s="2" t="s">
        <v>10</v>
      </c>
      <c r="L9911" s="2">
        <v>0</v>
      </c>
      <c r="M9911" t="s">
        <v>11396</v>
      </c>
      <c r="N9911" t="s">
        <v>14839</v>
      </c>
      <c r="O9911" t="s">
        <v>10962</v>
      </c>
      <c r="P9911" t="s">
        <v>11622</v>
      </c>
    </row>
    <row r="9912" spans="1:16" x14ac:dyDescent="0.3">
      <c r="A9912" t="s">
        <v>14954</v>
      </c>
      <c r="B9912" s="2" t="str">
        <f t="shared" si="464"/>
        <v>7327</v>
      </c>
      <c r="C9912" s="2">
        <f t="shared" si="462"/>
        <v>7327</v>
      </c>
      <c r="D9912" t="str">
        <f>VLOOKUP(C9912,'Cost Centre'!A:B,2,)</f>
        <v>Engineering services</v>
      </c>
      <c r="E9912" t="str">
        <f t="shared" si="463"/>
        <v>6</v>
      </c>
      <c r="F9912" t="s">
        <v>14955</v>
      </c>
      <c r="G9912" s="2">
        <v>0</v>
      </c>
      <c r="H9912" s="2">
        <v>0</v>
      </c>
      <c r="I9912" s="2">
        <v>0</v>
      </c>
      <c r="J9912" s="105">
        <f>SUMIF([1]MMM!$A:$A,A9912,[1]MMM!$F:$F)</f>
        <v>0</v>
      </c>
      <c r="K9912" s="2" t="s">
        <v>10</v>
      </c>
      <c r="L9912" s="2">
        <v>0</v>
      </c>
      <c r="M9912" t="s">
        <v>11396</v>
      </c>
      <c r="N9912" t="s">
        <v>14839</v>
      </c>
      <c r="O9912" t="s">
        <v>10962</v>
      </c>
      <c r="P9912" t="s">
        <v>11622</v>
      </c>
    </row>
    <row r="9913" spans="1:16" x14ac:dyDescent="0.3">
      <c r="A9913" t="s">
        <v>14956</v>
      </c>
      <c r="B9913" s="2" t="str">
        <f t="shared" si="464"/>
        <v>7327</v>
      </c>
      <c r="C9913" s="2">
        <f t="shared" si="462"/>
        <v>7327</v>
      </c>
      <c r="D9913" t="str">
        <f>VLOOKUP(C9913,'Cost Centre'!A:B,2,)</f>
        <v>Engineering services</v>
      </c>
      <c r="E9913" t="str">
        <f t="shared" si="463"/>
        <v>6</v>
      </c>
      <c r="F9913" t="s">
        <v>14957</v>
      </c>
      <c r="G9913" s="2">
        <v>0</v>
      </c>
      <c r="H9913" s="2">
        <v>22791781.149999999</v>
      </c>
      <c r="I9913" s="2">
        <v>0</v>
      </c>
      <c r="J9913" s="105">
        <f>SUMIF([1]MMM!$A:$A,A9913,[1]MMM!$F:$F)</f>
        <v>22791781.149999999</v>
      </c>
      <c r="K9913" s="2" t="s">
        <v>10</v>
      </c>
      <c r="L9913" s="2">
        <v>23582666</v>
      </c>
      <c r="M9913" t="s">
        <v>11396</v>
      </c>
      <c r="N9913" t="s">
        <v>14839</v>
      </c>
      <c r="O9913" t="s">
        <v>10962</v>
      </c>
      <c r="P9913" t="s">
        <v>11622</v>
      </c>
    </row>
    <row r="9914" spans="1:16" x14ac:dyDescent="0.3">
      <c r="A9914" t="s">
        <v>14958</v>
      </c>
      <c r="B9914" s="2" t="str">
        <f t="shared" si="464"/>
        <v>7327</v>
      </c>
      <c r="C9914" s="2">
        <f t="shared" si="462"/>
        <v>7327</v>
      </c>
      <c r="D9914" t="str">
        <f>VLOOKUP(C9914,'Cost Centre'!A:B,2,)</f>
        <v>Engineering services</v>
      </c>
      <c r="E9914" t="str">
        <f t="shared" si="463"/>
        <v>6</v>
      </c>
      <c r="F9914" t="s">
        <v>14959</v>
      </c>
      <c r="G9914" s="2">
        <v>0</v>
      </c>
      <c r="H9914" s="2">
        <v>0</v>
      </c>
      <c r="I9914" s="2">
        <v>0</v>
      </c>
      <c r="J9914" s="105">
        <f>SUMIF([1]MMM!$A:$A,A9914,[1]MMM!$F:$F)</f>
        <v>0</v>
      </c>
      <c r="K9914" s="2" t="s">
        <v>10</v>
      </c>
      <c r="L9914" s="2">
        <v>0</v>
      </c>
      <c r="M9914" t="s">
        <v>11396</v>
      </c>
      <c r="N9914" t="s">
        <v>14839</v>
      </c>
      <c r="O9914" t="s">
        <v>10962</v>
      </c>
      <c r="P9914" t="s">
        <v>11622</v>
      </c>
    </row>
    <row r="9915" spans="1:16" x14ac:dyDescent="0.3">
      <c r="A9915" t="s">
        <v>14960</v>
      </c>
      <c r="B9915" s="2" t="str">
        <f t="shared" si="464"/>
        <v>7327</v>
      </c>
      <c r="C9915" s="2">
        <f t="shared" si="462"/>
        <v>7327</v>
      </c>
      <c r="D9915" t="str">
        <f>VLOOKUP(C9915,'Cost Centre'!A:B,2,)</f>
        <v>Engineering services</v>
      </c>
      <c r="E9915" t="str">
        <f t="shared" si="463"/>
        <v>6</v>
      </c>
      <c r="F9915" t="s">
        <v>14961</v>
      </c>
      <c r="G9915" s="2">
        <v>0</v>
      </c>
      <c r="H9915" s="2">
        <v>0</v>
      </c>
      <c r="I9915" s="2">
        <v>0</v>
      </c>
      <c r="J9915" s="105">
        <f>SUMIF([1]MMM!$A:$A,A9915,[1]MMM!$F:$F)</f>
        <v>0</v>
      </c>
      <c r="K9915" s="2" t="s">
        <v>10</v>
      </c>
      <c r="L9915" s="2">
        <v>0</v>
      </c>
      <c r="M9915" t="s">
        <v>11396</v>
      </c>
      <c r="N9915" t="s">
        <v>14839</v>
      </c>
      <c r="O9915" t="s">
        <v>10962</v>
      </c>
      <c r="P9915" t="s">
        <v>11622</v>
      </c>
    </row>
    <row r="9916" spans="1:16" x14ac:dyDescent="0.3">
      <c r="A9916" t="s">
        <v>14962</v>
      </c>
      <c r="B9916" s="2" t="str">
        <f t="shared" si="464"/>
        <v>7327</v>
      </c>
      <c r="C9916" s="2">
        <f t="shared" si="462"/>
        <v>7327</v>
      </c>
      <c r="D9916" t="str">
        <f>VLOOKUP(C9916,'Cost Centre'!A:B,2,)</f>
        <v>Engineering services</v>
      </c>
      <c r="E9916" t="str">
        <f t="shared" si="463"/>
        <v>6</v>
      </c>
      <c r="F9916" t="s">
        <v>14963</v>
      </c>
      <c r="G9916" s="2">
        <v>0</v>
      </c>
      <c r="H9916" s="2">
        <v>0</v>
      </c>
      <c r="I9916" s="2">
        <v>0</v>
      </c>
      <c r="J9916" s="105">
        <f>SUMIF([1]MMM!$A:$A,A9916,[1]MMM!$F:$F)</f>
        <v>0</v>
      </c>
      <c r="K9916" s="2" t="s">
        <v>10</v>
      </c>
      <c r="L9916" s="2">
        <v>0</v>
      </c>
      <c r="M9916" t="s">
        <v>11396</v>
      </c>
      <c r="N9916" t="s">
        <v>14839</v>
      </c>
      <c r="O9916" t="s">
        <v>10962</v>
      </c>
      <c r="P9916" t="s">
        <v>11622</v>
      </c>
    </row>
    <row r="9917" spans="1:16" x14ac:dyDescent="0.3">
      <c r="A9917" t="s">
        <v>14964</v>
      </c>
      <c r="B9917" s="2" t="str">
        <f t="shared" si="464"/>
        <v>7327</v>
      </c>
      <c r="C9917" s="2">
        <f t="shared" si="462"/>
        <v>7327</v>
      </c>
      <c r="D9917" t="str">
        <f>VLOOKUP(C9917,'Cost Centre'!A:B,2,)</f>
        <v>Engineering services</v>
      </c>
      <c r="E9917" t="str">
        <f t="shared" si="463"/>
        <v>6</v>
      </c>
      <c r="F9917" t="s">
        <v>14887</v>
      </c>
      <c r="G9917" s="2">
        <v>0</v>
      </c>
      <c r="H9917" s="2">
        <v>0</v>
      </c>
      <c r="I9917" s="2">
        <v>0</v>
      </c>
      <c r="J9917" s="105">
        <f>SUMIF([1]MMM!$A:$A,A9917,[1]MMM!$F:$F)</f>
        <v>0</v>
      </c>
      <c r="K9917" s="2" t="s">
        <v>10</v>
      </c>
      <c r="L9917" s="2">
        <v>0</v>
      </c>
      <c r="M9917" t="s">
        <v>11396</v>
      </c>
      <c r="N9917" t="s">
        <v>14839</v>
      </c>
      <c r="O9917" t="s">
        <v>10962</v>
      </c>
      <c r="P9917" t="s">
        <v>11622</v>
      </c>
    </row>
    <row r="9918" spans="1:16" x14ac:dyDescent="0.3">
      <c r="A9918" t="s">
        <v>14965</v>
      </c>
      <c r="B9918" s="2" t="str">
        <f t="shared" si="464"/>
        <v>7327</v>
      </c>
      <c r="C9918" s="2">
        <f t="shared" si="462"/>
        <v>7327</v>
      </c>
      <c r="D9918" t="str">
        <f>VLOOKUP(C9918,'Cost Centre'!A:B,2,)</f>
        <v>Engineering services</v>
      </c>
      <c r="E9918" t="str">
        <f t="shared" si="463"/>
        <v>6</v>
      </c>
      <c r="F9918" t="s">
        <v>14966</v>
      </c>
      <c r="G9918" s="2">
        <v>0</v>
      </c>
      <c r="H9918" s="2">
        <v>1698362.63</v>
      </c>
      <c r="I9918" s="2">
        <v>0</v>
      </c>
      <c r="J9918" s="105">
        <f>SUMIF([1]MMM!$A:$A,A9918,[1]MMM!$F:$F)</f>
        <v>1698362.63</v>
      </c>
      <c r="K9918" s="2" t="s">
        <v>10</v>
      </c>
      <c r="L9918" s="2">
        <v>3500000</v>
      </c>
      <c r="M9918" t="s">
        <v>11396</v>
      </c>
      <c r="N9918" t="s">
        <v>14839</v>
      </c>
      <c r="O9918" t="s">
        <v>10962</v>
      </c>
      <c r="P9918" t="s">
        <v>11622</v>
      </c>
    </row>
    <row r="9919" spans="1:16" x14ac:dyDescent="0.3">
      <c r="A9919" t="s">
        <v>8196</v>
      </c>
      <c r="B9919" s="2" t="str">
        <f t="shared" si="464"/>
        <v>7327</v>
      </c>
      <c r="C9919" s="2">
        <f t="shared" si="462"/>
        <v>7327</v>
      </c>
      <c r="D9919" t="str">
        <f>VLOOKUP(C9919,'Cost Centre'!A:B,2,)</f>
        <v>Engineering services</v>
      </c>
      <c r="E9919" t="str">
        <f t="shared" si="463"/>
        <v>6</v>
      </c>
      <c r="F9919" t="s">
        <v>1752</v>
      </c>
      <c r="G9919" s="2">
        <v>0</v>
      </c>
      <c r="H9919" s="2">
        <v>0</v>
      </c>
      <c r="I9919" s="2">
        <v>0</v>
      </c>
      <c r="J9919" s="105">
        <f>SUMIF([1]MMM!$A:$A,A9919,[1]MMM!$F:$F)</f>
        <v>0</v>
      </c>
      <c r="K9919" s="2" t="s">
        <v>10</v>
      </c>
      <c r="L9919" s="2">
        <v>0</v>
      </c>
      <c r="M9919" t="s">
        <v>11396</v>
      </c>
      <c r="N9919" t="s">
        <v>14839</v>
      </c>
      <c r="O9919" t="s">
        <v>10962</v>
      </c>
      <c r="P9919" t="s">
        <v>11622</v>
      </c>
    </row>
    <row r="9920" spans="1:16" x14ac:dyDescent="0.3">
      <c r="A9920" t="s">
        <v>14967</v>
      </c>
      <c r="B9920" s="2" t="str">
        <f t="shared" si="464"/>
        <v>7327</v>
      </c>
      <c r="C9920" s="2">
        <f t="shared" si="462"/>
        <v>7327</v>
      </c>
      <c r="D9920" t="str">
        <f>VLOOKUP(C9920,'Cost Centre'!A:B,2,)</f>
        <v>Engineering services</v>
      </c>
      <c r="E9920" t="str">
        <f t="shared" si="463"/>
        <v>6</v>
      </c>
      <c r="F9920" t="s">
        <v>1752</v>
      </c>
      <c r="G9920" s="2">
        <v>0</v>
      </c>
      <c r="H9920" s="2">
        <v>0</v>
      </c>
      <c r="I9920" s="2">
        <v>0</v>
      </c>
      <c r="J9920" s="105">
        <f>SUMIF([1]MMM!$A:$A,A9920,[1]MMM!$F:$F)</f>
        <v>0</v>
      </c>
      <c r="K9920" s="2" t="s">
        <v>10</v>
      </c>
      <c r="L9920" s="2">
        <v>4000000</v>
      </c>
      <c r="M9920" t="s">
        <v>11396</v>
      </c>
      <c r="N9920" t="s">
        <v>14839</v>
      </c>
      <c r="O9920" t="s">
        <v>10962</v>
      </c>
      <c r="P9920" t="s">
        <v>11622</v>
      </c>
    </row>
    <row r="9921" spans="1:16" x14ac:dyDescent="0.3">
      <c r="A9921" t="s">
        <v>14968</v>
      </c>
      <c r="B9921" s="2" t="str">
        <f t="shared" si="464"/>
        <v>7327</v>
      </c>
      <c r="C9921" s="2">
        <f t="shared" si="462"/>
        <v>7327</v>
      </c>
      <c r="D9921" t="str">
        <f>VLOOKUP(C9921,'Cost Centre'!A:B,2,)</f>
        <v>Engineering services</v>
      </c>
      <c r="E9921" t="str">
        <f t="shared" si="463"/>
        <v>6</v>
      </c>
      <c r="F9921" t="s">
        <v>14885</v>
      </c>
      <c r="G9921" s="2">
        <v>0</v>
      </c>
      <c r="H9921" s="2">
        <v>5186107.63</v>
      </c>
      <c r="I9921" s="2">
        <v>0</v>
      </c>
      <c r="J9921" s="105">
        <f>SUMIF([1]MMM!$A:$A,A9921,[1]MMM!$F:$F)</f>
        <v>5186107.63</v>
      </c>
      <c r="K9921" s="2" t="s">
        <v>10</v>
      </c>
      <c r="L9921" s="2">
        <v>5600000</v>
      </c>
      <c r="M9921" t="s">
        <v>11396</v>
      </c>
      <c r="N9921" t="s">
        <v>14839</v>
      </c>
      <c r="O9921" t="s">
        <v>10962</v>
      </c>
      <c r="P9921" t="s">
        <v>11622</v>
      </c>
    </row>
    <row r="9922" spans="1:16" x14ac:dyDescent="0.3">
      <c r="A9922" t="s">
        <v>14969</v>
      </c>
      <c r="B9922" s="2" t="str">
        <f t="shared" si="464"/>
        <v>7327</v>
      </c>
      <c r="C9922" s="2">
        <f t="shared" ref="C9922:C9985" si="465">VALUE(B9922)</f>
        <v>7327</v>
      </c>
      <c r="D9922" t="str">
        <f>VLOOKUP(C9922,'Cost Centre'!A:B,2,)</f>
        <v>Engineering services</v>
      </c>
      <c r="E9922" t="str">
        <f t="shared" ref="E9922:E9985" si="466">MID(A9922,5,1)</f>
        <v>6</v>
      </c>
      <c r="F9922" t="s">
        <v>14887</v>
      </c>
      <c r="G9922" s="2">
        <v>0</v>
      </c>
      <c r="H9922" s="2">
        <v>0</v>
      </c>
      <c r="I9922" s="2">
        <v>0</v>
      </c>
      <c r="J9922" s="105">
        <f>SUMIF([1]MMM!$A:$A,A9922,[1]MMM!$F:$F)</f>
        <v>0</v>
      </c>
      <c r="K9922" s="2" t="s">
        <v>10</v>
      </c>
      <c r="L9922" s="2">
        <v>0</v>
      </c>
      <c r="M9922" t="s">
        <v>11396</v>
      </c>
      <c r="N9922" t="s">
        <v>14839</v>
      </c>
      <c r="O9922" t="s">
        <v>10962</v>
      </c>
      <c r="P9922" t="s">
        <v>11622</v>
      </c>
    </row>
    <row r="9923" spans="1:16" x14ac:dyDescent="0.3">
      <c r="A9923" t="s">
        <v>14970</v>
      </c>
      <c r="B9923" s="2" t="str">
        <f t="shared" ref="B9923:B9986" si="467">MID(A9923,1,4)</f>
        <v>7327</v>
      </c>
      <c r="C9923" s="2">
        <f t="shared" si="465"/>
        <v>7327</v>
      </c>
      <c r="D9923" t="str">
        <f>VLOOKUP(C9923,'Cost Centre'!A:B,2,)</f>
        <v>Engineering services</v>
      </c>
      <c r="E9923" t="str">
        <f t="shared" si="466"/>
        <v>6</v>
      </c>
      <c r="F9923" t="s">
        <v>14971</v>
      </c>
      <c r="G9923" s="2">
        <v>0</v>
      </c>
      <c r="H9923" s="2">
        <v>5285302.37</v>
      </c>
      <c r="I9923" s="2">
        <v>0</v>
      </c>
      <c r="J9923" s="105">
        <f>SUMIF([1]MMM!$A:$A,A9923,[1]MMM!$F:$F)</f>
        <v>5285302.37</v>
      </c>
      <c r="K9923" s="2" t="s">
        <v>10</v>
      </c>
      <c r="L9923" s="2">
        <v>6400000</v>
      </c>
      <c r="M9923" t="s">
        <v>11396</v>
      </c>
      <c r="N9923" t="s">
        <v>14839</v>
      </c>
      <c r="O9923" t="s">
        <v>10962</v>
      </c>
      <c r="P9923" t="s">
        <v>11622</v>
      </c>
    </row>
    <row r="9924" spans="1:16" x14ac:dyDescent="0.3">
      <c r="A9924" t="s">
        <v>8197</v>
      </c>
      <c r="B9924" s="2" t="str">
        <f t="shared" si="467"/>
        <v>7327</v>
      </c>
      <c r="C9924" s="2">
        <f t="shared" si="465"/>
        <v>7327</v>
      </c>
      <c r="D9924" t="str">
        <f>VLOOKUP(C9924,'Cost Centre'!A:B,2,)</f>
        <v>Engineering services</v>
      </c>
      <c r="E9924" t="str">
        <f t="shared" si="466"/>
        <v>6</v>
      </c>
      <c r="F9924" t="s">
        <v>13202</v>
      </c>
      <c r="G9924" s="2">
        <v>0</v>
      </c>
      <c r="H9924" s="2">
        <v>0</v>
      </c>
      <c r="I9924" s="2">
        <v>0</v>
      </c>
      <c r="J9924" s="105">
        <f>SUMIF([1]MMM!$A:$A,A9924,[1]MMM!$F:$F)</f>
        <v>0</v>
      </c>
      <c r="K9924" s="2" t="s">
        <v>460</v>
      </c>
      <c r="L9924" s="2">
        <v>0</v>
      </c>
      <c r="M9924" t="s">
        <v>11396</v>
      </c>
      <c r="N9924" t="s">
        <v>14839</v>
      </c>
      <c r="O9924" t="s">
        <v>10962</v>
      </c>
      <c r="P9924" t="s">
        <v>11622</v>
      </c>
    </row>
    <row r="9925" spans="1:16" x14ac:dyDescent="0.3">
      <c r="A9925" t="s">
        <v>8198</v>
      </c>
      <c r="B9925" s="2" t="str">
        <f t="shared" si="467"/>
        <v>7327</v>
      </c>
      <c r="C9925" s="2">
        <f t="shared" si="465"/>
        <v>7327</v>
      </c>
      <c r="D9925" t="str">
        <f>VLOOKUP(C9925,'Cost Centre'!A:B,2,)</f>
        <v>Engineering services</v>
      </c>
      <c r="E9925" t="str">
        <f t="shared" si="466"/>
        <v>6</v>
      </c>
      <c r="F9925" t="s">
        <v>13203</v>
      </c>
      <c r="G9925" s="2">
        <v>0</v>
      </c>
      <c r="H9925" s="2">
        <v>28752349.140000001</v>
      </c>
      <c r="I9925" s="2">
        <v>0</v>
      </c>
      <c r="J9925" s="105">
        <f>SUMIF([1]MMM!$A:$A,A9925,[1]MMM!$F:$F)</f>
        <v>28752349.140000001</v>
      </c>
      <c r="K9925" s="2" t="s">
        <v>460</v>
      </c>
      <c r="L9925" s="2">
        <v>0</v>
      </c>
      <c r="M9925" t="s">
        <v>11396</v>
      </c>
      <c r="N9925" t="s">
        <v>14839</v>
      </c>
      <c r="O9925" t="s">
        <v>10962</v>
      </c>
      <c r="P9925" t="s">
        <v>11622</v>
      </c>
    </row>
    <row r="9926" spans="1:16" x14ac:dyDescent="0.3">
      <c r="A9926" t="s">
        <v>8199</v>
      </c>
      <c r="B9926" s="2" t="str">
        <f t="shared" si="467"/>
        <v>7327</v>
      </c>
      <c r="C9926" s="2">
        <f t="shared" si="465"/>
        <v>7327</v>
      </c>
      <c r="D9926" t="str">
        <f>VLOOKUP(C9926,'Cost Centre'!A:B,2,)</f>
        <v>Engineering services</v>
      </c>
      <c r="E9926" t="str">
        <f t="shared" si="466"/>
        <v>6</v>
      </c>
      <c r="F9926" t="s">
        <v>13204</v>
      </c>
      <c r="G9926" s="2">
        <v>0</v>
      </c>
      <c r="H9926" s="2">
        <v>0</v>
      </c>
      <c r="I9926" s="2">
        <v>0</v>
      </c>
      <c r="J9926" s="105">
        <f>SUMIF([1]MMM!$A:$A,A9926,[1]MMM!$F:$F)</f>
        <v>0</v>
      </c>
      <c r="K9926" s="2" t="s">
        <v>460</v>
      </c>
      <c r="L9926" s="2">
        <v>0</v>
      </c>
      <c r="M9926" t="s">
        <v>11396</v>
      </c>
      <c r="N9926" t="s">
        <v>14839</v>
      </c>
      <c r="O9926" t="s">
        <v>10962</v>
      </c>
      <c r="P9926" t="s">
        <v>11622</v>
      </c>
    </row>
    <row r="9927" spans="1:16" x14ac:dyDescent="0.3">
      <c r="A9927" t="s">
        <v>8200</v>
      </c>
      <c r="B9927" s="2" t="str">
        <f t="shared" si="467"/>
        <v>7327</v>
      </c>
      <c r="C9927" s="2">
        <f t="shared" si="465"/>
        <v>7327</v>
      </c>
      <c r="D9927" t="str">
        <f>VLOOKUP(C9927,'Cost Centre'!A:B,2,)</f>
        <v>Engineering services</v>
      </c>
      <c r="E9927" t="str">
        <f t="shared" si="466"/>
        <v>6</v>
      </c>
      <c r="F9927" t="s">
        <v>13205</v>
      </c>
      <c r="G9927" s="2">
        <v>0</v>
      </c>
      <c r="H9927" s="2">
        <v>0</v>
      </c>
      <c r="I9927" s="2">
        <v>-2811210.4</v>
      </c>
      <c r="J9927" s="105">
        <f>SUMIF([1]MMM!$A:$A,A9927,[1]MMM!$F:$F)</f>
        <v>-2811210.4</v>
      </c>
      <c r="K9927" s="2" t="s">
        <v>460</v>
      </c>
      <c r="L9927" s="2">
        <v>0</v>
      </c>
      <c r="M9927" t="s">
        <v>11396</v>
      </c>
      <c r="N9927" t="s">
        <v>14839</v>
      </c>
      <c r="O9927" t="s">
        <v>10962</v>
      </c>
      <c r="P9927" t="s">
        <v>11622</v>
      </c>
    </row>
    <row r="9928" spans="1:16" x14ac:dyDescent="0.3">
      <c r="A9928" t="s">
        <v>8201</v>
      </c>
      <c r="B9928" s="2" t="str">
        <f t="shared" si="467"/>
        <v>7327</v>
      </c>
      <c r="C9928" s="2">
        <f t="shared" si="465"/>
        <v>7327</v>
      </c>
      <c r="D9928" t="str">
        <f>VLOOKUP(C9928,'Cost Centre'!A:B,2,)</f>
        <v>Engineering services</v>
      </c>
      <c r="E9928" t="str">
        <f t="shared" si="466"/>
        <v>6</v>
      </c>
      <c r="F9928" t="s">
        <v>13206</v>
      </c>
      <c r="G9928" s="2">
        <v>0</v>
      </c>
      <c r="H9928" s="2">
        <v>145674078.68000001</v>
      </c>
      <c r="I9928" s="2">
        <v>0</v>
      </c>
      <c r="J9928" s="105">
        <f>SUMIF([1]MMM!$A:$A,A9928,[1]MMM!$F:$F)</f>
        <v>145674078.68000001</v>
      </c>
      <c r="K9928" s="2" t="s">
        <v>460</v>
      </c>
      <c r="L9928" s="2">
        <v>0</v>
      </c>
      <c r="M9928" t="s">
        <v>11396</v>
      </c>
      <c r="N9928" t="s">
        <v>14839</v>
      </c>
      <c r="O9928" t="s">
        <v>10962</v>
      </c>
      <c r="P9928" t="s">
        <v>11622</v>
      </c>
    </row>
    <row r="9929" spans="1:16" x14ac:dyDescent="0.3">
      <c r="A9929" t="s">
        <v>8202</v>
      </c>
      <c r="B9929" s="2" t="str">
        <f t="shared" si="467"/>
        <v>7327</v>
      </c>
      <c r="C9929" s="2">
        <f t="shared" si="465"/>
        <v>7327</v>
      </c>
      <c r="D9929" t="str">
        <f>VLOOKUP(C9929,'Cost Centre'!A:B,2,)</f>
        <v>Engineering services</v>
      </c>
      <c r="E9929" t="str">
        <f t="shared" si="466"/>
        <v>6</v>
      </c>
      <c r="F9929" t="s">
        <v>13207</v>
      </c>
      <c r="G9929" s="2">
        <v>0</v>
      </c>
      <c r="H9929" s="2">
        <v>0</v>
      </c>
      <c r="I9929" s="2">
        <v>-84639535.420000002</v>
      </c>
      <c r="J9929" s="105">
        <f>SUMIF([1]MMM!$A:$A,A9929,[1]MMM!$F:$F)</f>
        <v>-84639535.420000002</v>
      </c>
      <c r="K9929" s="2" t="s">
        <v>460</v>
      </c>
      <c r="L9929" s="2">
        <v>0</v>
      </c>
      <c r="M9929" t="s">
        <v>11396</v>
      </c>
      <c r="N9929" t="s">
        <v>14839</v>
      </c>
      <c r="O9929" t="s">
        <v>10962</v>
      </c>
      <c r="P9929" t="s">
        <v>11622</v>
      </c>
    </row>
    <row r="9930" spans="1:16" x14ac:dyDescent="0.3">
      <c r="A9930" t="s">
        <v>8203</v>
      </c>
      <c r="B9930" s="2" t="str">
        <f t="shared" si="467"/>
        <v>7327</v>
      </c>
      <c r="C9930" s="2">
        <f t="shared" si="465"/>
        <v>7327</v>
      </c>
      <c r="D9930" t="str">
        <f>VLOOKUP(C9930,'Cost Centre'!A:B,2,)</f>
        <v>Engineering services</v>
      </c>
      <c r="E9930" t="str">
        <f t="shared" si="466"/>
        <v>6</v>
      </c>
      <c r="F9930" t="s">
        <v>13208</v>
      </c>
      <c r="G9930" s="2">
        <v>-2285958546.3800001</v>
      </c>
      <c r="H9930" s="2">
        <v>0</v>
      </c>
      <c r="I9930" s="2">
        <v>0</v>
      </c>
      <c r="J9930" s="105">
        <f>SUMIF([1]MMM!$A:$A,A9930,[1]MMM!$F:$F)</f>
        <v>-2285958546.3800001</v>
      </c>
      <c r="K9930" s="2" t="s">
        <v>460</v>
      </c>
      <c r="L9930" s="2">
        <v>-4502645132</v>
      </c>
      <c r="M9930" t="s">
        <v>11396</v>
      </c>
      <c r="N9930" t="s">
        <v>14839</v>
      </c>
      <c r="O9930" t="s">
        <v>10962</v>
      </c>
      <c r="P9930" t="s">
        <v>11622</v>
      </c>
    </row>
    <row r="9931" spans="1:16" x14ac:dyDescent="0.3">
      <c r="A9931" t="s">
        <v>8204</v>
      </c>
      <c r="B9931" s="2" t="str">
        <f t="shared" si="467"/>
        <v>7327</v>
      </c>
      <c r="C9931" s="2">
        <f t="shared" si="465"/>
        <v>7327</v>
      </c>
      <c r="D9931" t="str">
        <f>VLOOKUP(C9931,'Cost Centre'!A:B,2,)</f>
        <v>Engineering services</v>
      </c>
      <c r="E9931" t="str">
        <f t="shared" si="466"/>
        <v>6</v>
      </c>
      <c r="F9931" t="s">
        <v>13209</v>
      </c>
      <c r="G9931" s="2">
        <v>0</v>
      </c>
      <c r="H9931" s="2">
        <v>951218.34</v>
      </c>
      <c r="I9931" s="2">
        <v>0</v>
      </c>
      <c r="J9931" s="105">
        <f>SUMIF([1]MMM!$A:$A,A9931,[1]MMM!$F:$F)</f>
        <v>951218.34</v>
      </c>
      <c r="K9931" s="2" t="s">
        <v>460</v>
      </c>
      <c r="L9931" s="2">
        <v>0</v>
      </c>
      <c r="M9931" t="s">
        <v>11396</v>
      </c>
      <c r="N9931" t="s">
        <v>14839</v>
      </c>
      <c r="O9931" t="s">
        <v>10962</v>
      </c>
      <c r="P9931" t="s">
        <v>11622</v>
      </c>
    </row>
    <row r="9932" spans="1:16" x14ac:dyDescent="0.3">
      <c r="A9932" t="s">
        <v>8205</v>
      </c>
      <c r="B9932" s="2" t="str">
        <f t="shared" si="467"/>
        <v>7327</v>
      </c>
      <c r="C9932" s="2">
        <f t="shared" si="465"/>
        <v>7327</v>
      </c>
      <c r="D9932" t="str">
        <f>VLOOKUP(C9932,'Cost Centre'!A:B,2,)</f>
        <v>Engineering services</v>
      </c>
      <c r="E9932" t="str">
        <f t="shared" si="466"/>
        <v>6</v>
      </c>
      <c r="F9932" t="s">
        <v>13210</v>
      </c>
      <c r="G9932" s="2">
        <v>0</v>
      </c>
      <c r="H9932" s="2">
        <v>0</v>
      </c>
      <c r="I9932" s="2">
        <v>-407597708.25999999</v>
      </c>
      <c r="J9932" s="105">
        <f>SUMIF([1]MMM!$A:$A,A9932,[1]MMM!$F:$F)</f>
        <v>-407597708.25999999</v>
      </c>
      <c r="K9932" s="2" t="s">
        <v>460</v>
      </c>
      <c r="L9932" s="2">
        <v>-396697640</v>
      </c>
      <c r="M9932" t="s">
        <v>11396</v>
      </c>
      <c r="N9932" t="s">
        <v>14839</v>
      </c>
      <c r="O9932" t="s">
        <v>10962</v>
      </c>
      <c r="P9932" t="s">
        <v>11622</v>
      </c>
    </row>
    <row r="9933" spans="1:16" x14ac:dyDescent="0.3">
      <c r="A9933" t="s">
        <v>8206</v>
      </c>
      <c r="B9933" s="2" t="str">
        <f t="shared" si="467"/>
        <v>7327</v>
      </c>
      <c r="C9933" s="2">
        <f t="shared" si="465"/>
        <v>7327</v>
      </c>
      <c r="D9933" t="str">
        <f>VLOOKUP(C9933,'Cost Centre'!A:B,2,)</f>
        <v>Engineering services</v>
      </c>
      <c r="E9933" t="str">
        <f t="shared" si="466"/>
        <v>6</v>
      </c>
      <c r="F9933" t="s">
        <v>13211</v>
      </c>
      <c r="G9933" s="2">
        <v>0</v>
      </c>
      <c r="H9933" s="2">
        <v>1294505.3</v>
      </c>
      <c r="I9933" s="2">
        <v>0</v>
      </c>
      <c r="J9933" s="105">
        <f>SUMIF([1]MMM!$A:$A,A9933,[1]MMM!$F:$F)</f>
        <v>1294505.3</v>
      </c>
      <c r="K9933" s="2" t="s">
        <v>460</v>
      </c>
      <c r="L9933" s="2">
        <v>0</v>
      </c>
      <c r="M9933" t="s">
        <v>11396</v>
      </c>
      <c r="N9933" t="s">
        <v>14839</v>
      </c>
      <c r="O9933" t="s">
        <v>10962</v>
      </c>
      <c r="P9933" t="s">
        <v>11622</v>
      </c>
    </row>
    <row r="9934" spans="1:16" x14ac:dyDescent="0.3">
      <c r="A9934" t="s">
        <v>8207</v>
      </c>
      <c r="B9934" s="2" t="str">
        <f t="shared" si="467"/>
        <v>7327</v>
      </c>
      <c r="C9934" s="2">
        <f t="shared" si="465"/>
        <v>7327</v>
      </c>
      <c r="D9934" t="str">
        <f>VLOOKUP(C9934,'Cost Centre'!A:B,2,)</f>
        <v>Engineering services</v>
      </c>
      <c r="E9934" t="str">
        <f t="shared" si="466"/>
        <v>6</v>
      </c>
      <c r="F9934" t="s">
        <v>13212</v>
      </c>
      <c r="G9934" s="2">
        <v>0</v>
      </c>
      <c r="H9934" s="2">
        <v>0</v>
      </c>
      <c r="I9934" s="2">
        <v>0</v>
      </c>
      <c r="J9934" s="105">
        <f>SUMIF([1]MMM!$A:$A,A9934,[1]MMM!$F:$F)</f>
        <v>0</v>
      </c>
      <c r="K9934" s="2" t="s">
        <v>460</v>
      </c>
      <c r="L9934" s="2">
        <v>0</v>
      </c>
      <c r="M9934" t="s">
        <v>11396</v>
      </c>
      <c r="N9934" t="s">
        <v>14839</v>
      </c>
      <c r="O9934" t="s">
        <v>10962</v>
      </c>
      <c r="P9934" t="s">
        <v>11622</v>
      </c>
    </row>
    <row r="9935" spans="1:16" x14ac:dyDescent="0.3">
      <c r="A9935" t="s">
        <v>8208</v>
      </c>
      <c r="B9935" s="2" t="str">
        <f t="shared" si="467"/>
        <v>7327</v>
      </c>
      <c r="C9935" s="2">
        <f t="shared" si="465"/>
        <v>7327</v>
      </c>
      <c r="D9935" t="str">
        <f>VLOOKUP(C9935,'Cost Centre'!A:B,2,)</f>
        <v>Engineering services</v>
      </c>
      <c r="E9935" t="str">
        <f t="shared" si="466"/>
        <v>6</v>
      </c>
      <c r="F9935" t="s">
        <v>13213</v>
      </c>
      <c r="G9935" s="2">
        <v>0</v>
      </c>
      <c r="H9935" s="2">
        <v>0</v>
      </c>
      <c r="I9935" s="2">
        <v>0</v>
      </c>
      <c r="J9935" s="105">
        <f>SUMIF([1]MMM!$A:$A,A9935,[1]MMM!$F:$F)</f>
        <v>0</v>
      </c>
      <c r="K9935" s="2" t="s">
        <v>460</v>
      </c>
      <c r="L9935" s="2">
        <v>0</v>
      </c>
      <c r="M9935" t="s">
        <v>11396</v>
      </c>
      <c r="N9935" t="s">
        <v>14839</v>
      </c>
      <c r="O9935" t="s">
        <v>10962</v>
      </c>
      <c r="P9935" t="s">
        <v>11622</v>
      </c>
    </row>
    <row r="9936" spans="1:16" x14ac:dyDescent="0.3">
      <c r="A9936" t="s">
        <v>8209</v>
      </c>
      <c r="B9936" s="2" t="str">
        <f t="shared" si="467"/>
        <v>7327</v>
      </c>
      <c r="C9936" s="2">
        <f t="shared" si="465"/>
        <v>7327</v>
      </c>
      <c r="D9936" t="str">
        <f>VLOOKUP(C9936,'Cost Centre'!A:B,2,)</f>
        <v>Engineering services</v>
      </c>
      <c r="E9936" t="str">
        <f t="shared" si="466"/>
        <v>6</v>
      </c>
      <c r="F9936" t="s">
        <v>13214</v>
      </c>
      <c r="G9936" s="2">
        <v>0</v>
      </c>
      <c r="H9936" s="2">
        <v>0</v>
      </c>
      <c r="I9936" s="2">
        <v>0</v>
      </c>
      <c r="J9936" s="105">
        <f>SUMIF([1]MMM!$A:$A,A9936,[1]MMM!$F:$F)</f>
        <v>0</v>
      </c>
      <c r="K9936" s="2" t="s">
        <v>460</v>
      </c>
      <c r="L9936" s="2">
        <v>0</v>
      </c>
      <c r="M9936" t="s">
        <v>11396</v>
      </c>
      <c r="N9936" t="s">
        <v>14839</v>
      </c>
      <c r="O9936" t="s">
        <v>10962</v>
      </c>
      <c r="P9936" t="s">
        <v>11622</v>
      </c>
    </row>
    <row r="9937" spans="1:16" x14ac:dyDescent="0.3">
      <c r="A9937" t="s">
        <v>8210</v>
      </c>
      <c r="B9937" s="2" t="str">
        <f t="shared" si="467"/>
        <v>7327</v>
      </c>
      <c r="C9937" s="2">
        <f t="shared" si="465"/>
        <v>7327</v>
      </c>
      <c r="D9937" t="str">
        <f>VLOOKUP(C9937,'Cost Centre'!A:B,2,)</f>
        <v>Engineering services</v>
      </c>
      <c r="E9937" t="str">
        <f t="shared" si="466"/>
        <v>6</v>
      </c>
      <c r="F9937" t="s">
        <v>13215</v>
      </c>
      <c r="G9937" s="2">
        <v>0</v>
      </c>
      <c r="H9937" s="2">
        <v>0</v>
      </c>
      <c r="I9937" s="2">
        <v>0</v>
      </c>
      <c r="J9937" s="105">
        <f>SUMIF([1]MMM!$A:$A,A9937,[1]MMM!$F:$F)</f>
        <v>0</v>
      </c>
      <c r="K9937" s="2" t="s">
        <v>460</v>
      </c>
      <c r="L9937" s="2">
        <v>0</v>
      </c>
      <c r="M9937" t="s">
        <v>11396</v>
      </c>
      <c r="N9937" t="s">
        <v>14839</v>
      </c>
      <c r="O9937" t="s">
        <v>10962</v>
      </c>
      <c r="P9937" t="s">
        <v>11622</v>
      </c>
    </row>
    <row r="9938" spans="1:16" x14ac:dyDescent="0.3">
      <c r="A9938" t="s">
        <v>8211</v>
      </c>
      <c r="B9938" s="2" t="str">
        <f t="shared" si="467"/>
        <v>7327</v>
      </c>
      <c r="C9938" s="2">
        <f t="shared" si="465"/>
        <v>7327</v>
      </c>
      <c r="D9938" t="str">
        <f>VLOOKUP(C9938,'Cost Centre'!A:B,2,)</f>
        <v>Engineering services</v>
      </c>
      <c r="E9938" t="str">
        <f t="shared" si="466"/>
        <v>6</v>
      </c>
      <c r="F9938" t="s">
        <v>13216</v>
      </c>
      <c r="G9938" s="2">
        <v>0</v>
      </c>
      <c r="H9938" s="2">
        <v>0</v>
      </c>
      <c r="I9938" s="2">
        <v>0</v>
      </c>
      <c r="J9938" s="105">
        <f>SUMIF([1]MMM!$A:$A,A9938,[1]MMM!$F:$F)</f>
        <v>0</v>
      </c>
      <c r="K9938" s="2" t="s">
        <v>460</v>
      </c>
      <c r="L9938" s="2">
        <v>0</v>
      </c>
      <c r="M9938" t="s">
        <v>11396</v>
      </c>
      <c r="N9938" t="s">
        <v>14839</v>
      </c>
      <c r="O9938" t="s">
        <v>10962</v>
      </c>
      <c r="P9938" t="s">
        <v>11622</v>
      </c>
    </row>
    <row r="9939" spans="1:16" x14ac:dyDescent="0.3">
      <c r="A9939" t="s">
        <v>8212</v>
      </c>
      <c r="B9939" s="2" t="str">
        <f t="shared" si="467"/>
        <v>7327</v>
      </c>
      <c r="C9939" s="2">
        <f t="shared" si="465"/>
        <v>7327</v>
      </c>
      <c r="D9939" t="str">
        <f>VLOOKUP(C9939,'Cost Centre'!A:B,2,)</f>
        <v>Engineering services</v>
      </c>
      <c r="E9939" t="str">
        <f t="shared" si="466"/>
        <v>6</v>
      </c>
      <c r="F9939" t="s">
        <v>14972</v>
      </c>
      <c r="G9939" s="2">
        <v>0</v>
      </c>
      <c r="H9939" s="2">
        <v>0</v>
      </c>
      <c r="I9939" s="2">
        <v>0</v>
      </c>
      <c r="J9939" s="105">
        <f>SUMIF([1]MMM!$A:$A,A9939,[1]MMM!$F:$F)</f>
        <v>0</v>
      </c>
      <c r="K9939" s="2" t="s">
        <v>460</v>
      </c>
      <c r="L9939" s="2">
        <v>0</v>
      </c>
      <c r="M9939" t="s">
        <v>11396</v>
      </c>
      <c r="N9939" t="s">
        <v>14839</v>
      </c>
      <c r="O9939" t="s">
        <v>10962</v>
      </c>
      <c r="P9939" t="s">
        <v>11622</v>
      </c>
    </row>
    <row r="9940" spans="1:16" x14ac:dyDescent="0.3">
      <c r="A9940" t="s">
        <v>8213</v>
      </c>
      <c r="B9940" s="2" t="str">
        <f t="shared" si="467"/>
        <v>7327</v>
      </c>
      <c r="C9940" s="2">
        <f t="shared" si="465"/>
        <v>7327</v>
      </c>
      <c r="D9940" t="str">
        <f>VLOOKUP(C9940,'Cost Centre'!A:B,2,)</f>
        <v>Engineering services</v>
      </c>
      <c r="E9940" t="str">
        <f t="shared" si="466"/>
        <v>6</v>
      </c>
      <c r="F9940" t="s">
        <v>1753</v>
      </c>
      <c r="G9940" s="2">
        <v>0</v>
      </c>
      <c r="H9940" s="2">
        <v>0</v>
      </c>
      <c r="I9940" s="2">
        <v>0</v>
      </c>
      <c r="J9940" s="105">
        <f>SUMIF([1]MMM!$A:$A,A9940,[1]MMM!$F:$F)</f>
        <v>0</v>
      </c>
      <c r="K9940" s="2" t="s">
        <v>10</v>
      </c>
      <c r="L9940" s="2">
        <v>0</v>
      </c>
      <c r="M9940" t="s">
        <v>11396</v>
      </c>
      <c r="N9940" t="s">
        <v>14839</v>
      </c>
      <c r="O9940" t="s">
        <v>10962</v>
      </c>
      <c r="P9940" t="s">
        <v>11622</v>
      </c>
    </row>
    <row r="9941" spans="1:16" x14ac:dyDescent="0.3">
      <c r="A9941" t="s">
        <v>8214</v>
      </c>
      <c r="B9941" s="2" t="str">
        <f t="shared" si="467"/>
        <v>7327</v>
      </c>
      <c r="C9941" s="2">
        <f t="shared" si="465"/>
        <v>7327</v>
      </c>
      <c r="D9941" t="str">
        <f>VLOOKUP(C9941,'Cost Centre'!A:B,2,)</f>
        <v>Engineering services</v>
      </c>
      <c r="E9941" t="str">
        <f t="shared" si="466"/>
        <v>6</v>
      </c>
      <c r="F9941" t="s">
        <v>1754</v>
      </c>
      <c r="G9941" s="2">
        <v>0</v>
      </c>
      <c r="H9941" s="2">
        <v>0</v>
      </c>
      <c r="I9941" s="2">
        <v>0</v>
      </c>
      <c r="J9941" s="105">
        <f>SUMIF([1]MMM!$A:$A,A9941,[1]MMM!$F:$F)</f>
        <v>0</v>
      </c>
      <c r="K9941" s="2" t="s">
        <v>10</v>
      </c>
      <c r="L9941" s="2">
        <v>0</v>
      </c>
      <c r="M9941" t="s">
        <v>11396</v>
      </c>
      <c r="N9941" t="s">
        <v>14839</v>
      </c>
      <c r="O9941" t="s">
        <v>10962</v>
      </c>
      <c r="P9941" t="s">
        <v>11622</v>
      </c>
    </row>
    <row r="9942" spans="1:16" x14ac:dyDescent="0.3">
      <c r="A9942" t="s">
        <v>8215</v>
      </c>
      <c r="B9942" s="2" t="str">
        <f t="shared" si="467"/>
        <v>7327</v>
      </c>
      <c r="C9942" s="2">
        <f t="shared" si="465"/>
        <v>7327</v>
      </c>
      <c r="D9942" t="str">
        <f>VLOOKUP(C9942,'Cost Centre'!A:B,2,)</f>
        <v>Engineering services</v>
      </c>
      <c r="E9942" t="str">
        <f t="shared" si="466"/>
        <v>6</v>
      </c>
      <c r="F9942" t="s">
        <v>1756</v>
      </c>
      <c r="G9942" s="2">
        <v>0</v>
      </c>
      <c r="H9942" s="2">
        <v>0</v>
      </c>
      <c r="I9942" s="2">
        <v>0</v>
      </c>
      <c r="J9942" s="105">
        <f>SUMIF([1]MMM!$A:$A,A9942,[1]MMM!$F:$F)</f>
        <v>0</v>
      </c>
      <c r="K9942" s="2" t="s">
        <v>10</v>
      </c>
      <c r="L9942" s="2">
        <v>0</v>
      </c>
      <c r="M9942" t="s">
        <v>11396</v>
      </c>
      <c r="N9942" t="s">
        <v>14839</v>
      </c>
      <c r="O9942" t="s">
        <v>10962</v>
      </c>
      <c r="P9942" t="s">
        <v>11622</v>
      </c>
    </row>
    <row r="9943" spans="1:16" x14ac:dyDescent="0.3">
      <c r="A9943" t="s">
        <v>8216</v>
      </c>
      <c r="B9943" s="2" t="str">
        <f t="shared" si="467"/>
        <v>7327</v>
      </c>
      <c r="C9943" s="2">
        <f t="shared" si="465"/>
        <v>7327</v>
      </c>
      <c r="D9943" t="str">
        <f>VLOOKUP(C9943,'Cost Centre'!A:B,2,)</f>
        <v>Engineering services</v>
      </c>
      <c r="E9943" t="str">
        <f t="shared" si="466"/>
        <v>6</v>
      </c>
      <c r="F9943" t="s">
        <v>14973</v>
      </c>
      <c r="G9943" s="2">
        <v>0</v>
      </c>
      <c r="H9943" s="2">
        <v>0</v>
      </c>
      <c r="I9943" s="2">
        <v>0</v>
      </c>
      <c r="J9943" s="105">
        <f>SUMIF([1]MMM!$A:$A,A9943,[1]MMM!$F:$F)</f>
        <v>0</v>
      </c>
      <c r="K9943" s="2" t="s">
        <v>460</v>
      </c>
      <c r="L9943" s="2">
        <v>0</v>
      </c>
      <c r="M9943" t="s">
        <v>11396</v>
      </c>
      <c r="N9943" t="s">
        <v>14839</v>
      </c>
      <c r="O9943" t="s">
        <v>10962</v>
      </c>
      <c r="P9943" t="s">
        <v>11622</v>
      </c>
    </row>
    <row r="9944" spans="1:16" x14ac:dyDescent="0.3">
      <c r="A9944" t="s">
        <v>8217</v>
      </c>
      <c r="B9944" s="2" t="str">
        <f t="shared" si="467"/>
        <v>7327</v>
      </c>
      <c r="C9944" s="2">
        <f t="shared" si="465"/>
        <v>7327</v>
      </c>
      <c r="D9944" t="str">
        <f>VLOOKUP(C9944,'Cost Centre'!A:B,2,)</f>
        <v>Engineering services</v>
      </c>
      <c r="E9944" t="str">
        <f t="shared" si="466"/>
        <v>6</v>
      </c>
      <c r="F9944" t="s">
        <v>14974</v>
      </c>
      <c r="G9944" s="2">
        <v>0</v>
      </c>
      <c r="H9944" s="2">
        <v>0</v>
      </c>
      <c r="I9944" s="2">
        <v>0</v>
      </c>
      <c r="J9944" s="105">
        <f>SUMIF([1]MMM!$A:$A,A9944,[1]MMM!$F:$F)</f>
        <v>0</v>
      </c>
      <c r="K9944" s="2" t="s">
        <v>460</v>
      </c>
      <c r="L9944" s="2">
        <v>0</v>
      </c>
      <c r="M9944" t="s">
        <v>11396</v>
      </c>
      <c r="N9944" t="s">
        <v>14839</v>
      </c>
      <c r="O9944" t="s">
        <v>10962</v>
      </c>
      <c r="P9944" t="s">
        <v>11622</v>
      </c>
    </row>
    <row r="9945" spans="1:16" x14ac:dyDescent="0.3">
      <c r="A9945" t="s">
        <v>8218</v>
      </c>
      <c r="B9945" s="2" t="str">
        <f t="shared" si="467"/>
        <v>7327</v>
      </c>
      <c r="C9945" s="2">
        <f t="shared" si="465"/>
        <v>7327</v>
      </c>
      <c r="D9945" t="str">
        <f>VLOOKUP(C9945,'Cost Centre'!A:B,2,)</f>
        <v>Engineering services</v>
      </c>
      <c r="E9945" t="str">
        <f t="shared" si="466"/>
        <v>6</v>
      </c>
      <c r="F9945" t="s">
        <v>14975</v>
      </c>
      <c r="G9945" s="2">
        <v>0</v>
      </c>
      <c r="H9945" s="2">
        <v>0</v>
      </c>
      <c r="I9945" s="2">
        <v>0</v>
      </c>
      <c r="J9945" s="105">
        <f>SUMIF([1]MMM!$A:$A,A9945,[1]MMM!$F:$F)</f>
        <v>0</v>
      </c>
      <c r="K9945" s="2" t="s">
        <v>460</v>
      </c>
      <c r="L9945" s="2">
        <v>0</v>
      </c>
      <c r="M9945" t="s">
        <v>11396</v>
      </c>
      <c r="N9945" t="s">
        <v>14839</v>
      </c>
      <c r="O9945" t="s">
        <v>10962</v>
      </c>
      <c r="P9945" t="s">
        <v>11622</v>
      </c>
    </row>
    <row r="9946" spans="1:16" x14ac:dyDescent="0.3">
      <c r="A9946" t="s">
        <v>8219</v>
      </c>
      <c r="B9946" s="2" t="str">
        <f t="shared" si="467"/>
        <v>7327</v>
      </c>
      <c r="C9946" s="2">
        <f t="shared" si="465"/>
        <v>7327</v>
      </c>
      <c r="D9946" t="str">
        <f>VLOOKUP(C9946,'Cost Centre'!A:B,2,)</f>
        <v>Engineering services</v>
      </c>
      <c r="E9946" t="str">
        <f t="shared" si="466"/>
        <v>6</v>
      </c>
      <c r="F9946" t="s">
        <v>14976</v>
      </c>
      <c r="G9946" s="2">
        <v>0</v>
      </c>
      <c r="H9946" s="2">
        <v>0</v>
      </c>
      <c r="I9946" s="2">
        <v>0</v>
      </c>
      <c r="J9946" s="105">
        <f>SUMIF([1]MMM!$A:$A,A9946,[1]MMM!$F:$F)</f>
        <v>0</v>
      </c>
      <c r="K9946" s="2" t="s">
        <v>460</v>
      </c>
      <c r="L9946" s="2">
        <v>0</v>
      </c>
      <c r="M9946" t="s">
        <v>11396</v>
      </c>
      <c r="N9946" t="s">
        <v>14839</v>
      </c>
      <c r="O9946" t="s">
        <v>10962</v>
      </c>
      <c r="P9946" t="s">
        <v>11622</v>
      </c>
    </row>
    <row r="9947" spans="1:16" x14ac:dyDescent="0.3">
      <c r="A9947" t="s">
        <v>8220</v>
      </c>
      <c r="B9947" s="2" t="str">
        <f t="shared" si="467"/>
        <v>7327</v>
      </c>
      <c r="C9947" s="2">
        <f t="shared" si="465"/>
        <v>7327</v>
      </c>
      <c r="D9947" t="str">
        <f>VLOOKUP(C9947,'Cost Centre'!A:B,2,)</f>
        <v>Engineering services</v>
      </c>
      <c r="E9947" t="str">
        <f t="shared" si="466"/>
        <v>6</v>
      </c>
      <c r="F9947" t="s">
        <v>14977</v>
      </c>
      <c r="G9947" s="2">
        <v>0</v>
      </c>
      <c r="H9947" s="2">
        <v>0</v>
      </c>
      <c r="I9947" s="2">
        <v>0</v>
      </c>
      <c r="J9947" s="105">
        <f>SUMIF([1]MMM!$A:$A,A9947,[1]MMM!$F:$F)</f>
        <v>0</v>
      </c>
      <c r="K9947" s="2" t="s">
        <v>460</v>
      </c>
      <c r="L9947" s="2">
        <v>0</v>
      </c>
      <c r="M9947" t="s">
        <v>11396</v>
      </c>
      <c r="N9947" t="s">
        <v>14839</v>
      </c>
      <c r="O9947" t="s">
        <v>10962</v>
      </c>
      <c r="P9947" t="s">
        <v>11622</v>
      </c>
    </row>
    <row r="9948" spans="1:16" x14ac:dyDescent="0.3">
      <c r="A9948" t="s">
        <v>8221</v>
      </c>
      <c r="B9948" s="2" t="str">
        <f t="shared" si="467"/>
        <v>7327</v>
      </c>
      <c r="C9948" s="2">
        <f t="shared" si="465"/>
        <v>7327</v>
      </c>
      <c r="D9948" t="str">
        <f>VLOOKUP(C9948,'Cost Centre'!A:B,2,)</f>
        <v>Engineering services</v>
      </c>
      <c r="E9948" t="str">
        <f t="shared" si="466"/>
        <v>6</v>
      </c>
      <c r="F9948" t="s">
        <v>14978</v>
      </c>
      <c r="G9948" s="2">
        <v>0</v>
      </c>
      <c r="H9948" s="2">
        <v>0</v>
      </c>
      <c r="I9948" s="2">
        <v>0</v>
      </c>
      <c r="J9948" s="105">
        <f>SUMIF([1]MMM!$A:$A,A9948,[1]MMM!$F:$F)</f>
        <v>0</v>
      </c>
      <c r="K9948" s="2" t="s">
        <v>460</v>
      </c>
      <c r="L9948" s="2">
        <v>0</v>
      </c>
      <c r="M9948" t="s">
        <v>11396</v>
      </c>
      <c r="N9948" t="s">
        <v>14839</v>
      </c>
      <c r="O9948" t="s">
        <v>10962</v>
      </c>
      <c r="P9948" t="s">
        <v>11622</v>
      </c>
    </row>
    <row r="9949" spans="1:16" x14ac:dyDescent="0.3">
      <c r="A9949" t="s">
        <v>8222</v>
      </c>
      <c r="B9949" s="2" t="str">
        <f t="shared" si="467"/>
        <v>7327</v>
      </c>
      <c r="C9949" s="2">
        <f t="shared" si="465"/>
        <v>7327</v>
      </c>
      <c r="D9949" t="str">
        <f>VLOOKUP(C9949,'Cost Centre'!A:B,2,)</f>
        <v>Engineering services</v>
      </c>
      <c r="E9949" t="str">
        <f t="shared" si="466"/>
        <v>6</v>
      </c>
      <c r="F9949" t="s">
        <v>14979</v>
      </c>
      <c r="G9949" s="2">
        <v>0</v>
      </c>
      <c r="H9949" s="2">
        <v>0</v>
      </c>
      <c r="I9949" s="2">
        <v>0</v>
      </c>
      <c r="J9949" s="105">
        <f>SUMIF([1]MMM!$A:$A,A9949,[1]MMM!$F:$F)</f>
        <v>0</v>
      </c>
      <c r="K9949" s="2" t="s">
        <v>460</v>
      </c>
      <c r="L9949" s="2">
        <v>0</v>
      </c>
      <c r="M9949" t="s">
        <v>11396</v>
      </c>
      <c r="N9949" t="s">
        <v>14839</v>
      </c>
      <c r="O9949" t="s">
        <v>10962</v>
      </c>
      <c r="P9949" t="s">
        <v>11622</v>
      </c>
    </row>
    <row r="9950" spans="1:16" x14ac:dyDescent="0.3">
      <c r="A9950" t="s">
        <v>8223</v>
      </c>
      <c r="B9950" s="2" t="str">
        <f t="shared" si="467"/>
        <v>7327</v>
      </c>
      <c r="C9950" s="2">
        <f t="shared" si="465"/>
        <v>7327</v>
      </c>
      <c r="D9950" t="str">
        <f>VLOOKUP(C9950,'Cost Centre'!A:B,2,)</f>
        <v>Engineering services</v>
      </c>
      <c r="E9950" t="str">
        <f t="shared" si="466"/>
        <v>6</v>
      </c>
      <c r="F9950" t="s">
        <v>14980</v>
      </c>
      <c r="G9950" s="2">
        <v>0</v>
      </c>
      <c r="H9950" s="2">
        <v>0</v>
      </c>
      <c r="I9950" s="2">
        <v>0</v>
      </c>
      <c r="J9950" s="105">
        <f>SUMIF([1]MMM!$A:$A,A9950,[1]MMM!$F:$F)</f>
        <v>0</v>
      </c>
      <c r="K9950" s="2" t="s">
        <v>460</v>
      </c>
      <c r="L9950" s="2">
        <v>0</v>
      </c>
      <c r="M9950" t="s">
        <v>11396</v>
      </c>
      <c r="N9950" t="s">
        <v>14839</v>
      </c>
      <c r="O9950" t="s">
        <v>10962</v>
      </c>
      <c r="P9950" t="s">
        <v>11622</v>
      </c>
    </row>
    <row r="9951" spans="1:16" x14ac:dyDescent="0.3">
      <c r="A9951" t="s">
        <v>8224</v>
      </c>
      <c r="B9951" s="2" t="str">
        <f t="shared" si="467"/>
        <v>7327</v>
      </c>
      <c r="C9951" s="2">
        <f t="shared" si="465"/>
        <v>7327</v>
      </c>
      <c r="D9951" t="str">
        <f>VLOOKUP(C9951,'Cost Centre'!A:B,2,)</f>
        <v>Engineering services</v>
      </c>
      <c r="E9951" t="str">
        <f t="shared" si="466"/>
        <v>6</v>
      </c>
      <c r="F9951" t="s">
        <v>14981</v>
      </c>
      <c r="G9951" s="2">
        <v>0</v>
      </c>
      <c r="H9951" s="2">
        <v>0</v>
      </c>
      <c r="I9951" s="2">
        <v>0</v>
      </c>
      <c r="J9951" s="105">
        <f>SUMIF([1]MMM!$A:$A,A9951,[1]MMM!$F:$F)</f>
        <v>0</v>
      </c>
      <c r="K9951" s="2" t="s">
        <v>460</v>
      </c>
      <c r="L9951" s="2">
        <v>0</v>
      </c>
      <c r="M9951" t="s">
        <v>11396</v>
      </c>
      <c r="N9951" t="s">
        <v>14839</v>
      </c>
      <c r="O9951" t="s">
        <v>10962</v>
      </c>
      <c r="P9951" t="s">
        <v>11622</v>
      </c>
    </row>
    <row r="9952" spans="1:16" x14ac:dyDescent="0.3">
      <c r="A9952" t="s">
        <v>8225</v>
      </c>
      <c r="B9952" s="2" t="str">
        <f t="shared" si="467"/>
        <v>7327</v>
      </c>
      <c r="C9952" s="2">
        <f t="shared" si="465"/>
        <v>7327</v>
      </c>
      <c r="D9952" t="str">
        <f>VLOOKUP(C9952,'Cost Centre'!A:B,2,)</f>
        <v>Engineering services</v>
      </c>
      <c r="E9952" t="str">
        <f t="shared" si="466"/>
        <v>6</v>
      </c>
      <c r="F9952" t="s">
        <v>14982</v>
      </c>
      <c r="G9952" s="2">
        <v>0</v>
      </c>
      <c r="H9952" s="2">
        <v>0</v>
      </c>
      <c r="I9952" s="2">
        <v>0</v>
      </c>
      <c r="J9952" s="105">
        <f>SUMIF([1]MMM!$A:$A,A9952,[1]MMM!$F:$F)</f>
        <v>0</v>
      </c>
      <c r="K9952" s="2" t="s">
        <v>460</v>
      </c>
      <c r="L9952" s="2">
        <v>0</v>
      </c>
      <c r="M9952" t="s">
        <v>11396</v>
      </c>
      <c r="N9952" t="s">
        <v>14839</v>
      </c>
      <c r="O9952" t="s">
        <v>10962</v>
      </c>
      <c r="P9952" t="s">
        <v>11622</v>
      </c>
    </row>
    <row r="9953" spans="1:16" x14ac:dyDescent="0.3">
      <c r="A9953" t="s">
        <v>8226</v>
      </c>
      <c r="B9953" s="2" t="str">
        <f t="shared" si="467"/>
        <v>7327</v>
      </c>
      <c r="C9953" s="2">
        <f t="shared" si="465"/>
        <v>7327</v>
      </c>
      <c r="D9953" t="str">
        <f>VLOOKUP(C9953,'Cost Centre'!A:B,2,)</f>
        <v>Engineering services</v>
      </c>
      <c r="E9953" t="str">
        <f t="shared" si="466"/>
        <v>6</v>
      </c>
      <c r="F9953" t="s">
        <v>14983</v>
      </c>
      <c r="G9953" s="2">
        <v>0</v>
      </c>
      <c r="H9953" s="2">
        <v>0</v>
      </c>
      <c r="I9953" s="2">
        <v>0</v>
      </c>
      <c r="J9953" s="105">
        <f>SUMIF([1]MMM!$A:$A,A9953,[1]MMM!$F:$F)</f>
        <v>0</v>
      </c>
      <c r="K9953" s="2" t="s">
        <v>460</v>
      </c>
      <c r="L9953" s="2">
        <v>0</v>
      </c>
      <c r="M9953" t="s">
        <v>11396</v>
      </c>
      <c r="N9953" t="s">
        <v>14839</v>
      </c>
      <c r="O9953" t="s">
        <v>10962</v>
      </c>
      <c r="P9953" t="s">
        <v>11622</v>
      </c>
    </row>
    <row r="9954" spans="1:16" x14ac:dyDescent="0.3">
      <c r="A9954" t="s">
        <v>8227</v>
      </c>
      <c r="B9954" s="2" t="str">
        <f t="shared" si="467"/>
        <v>7327</v>
      </c>
      <c r="C9954" s="2">
        <f t="shared" si="465"/>
        <v>7327</v>
      </c>
      <c r="D9954" t="str">
        <f>VLOOKUP(C9954,'Cost Centre'!A:B,2,)</f>
        <v>Engineering services</v>
      </c>
      <c r="E9954" t="str">
        <f t="shared" si="466"/>
        <v>6</v>
      </c>
      <c r="F9954" t="s">
        <v>14984</v>
      </c>
      <c r="G9954" s="2">
        <v>0</v>
      </c>
      <c r="H9954" s="2">
        <v>0</v>
      </c>
      <c r="I9954" s="2">
        <v>0</v>
      </c>
      <c r="J9954" s="105">
        <f>SUMIF([1]MMM!$A:$A,A9954,[1]MMM!$F:$F)</f>
        <v>0</v>
      </c>
      <c r="K9954" s="2" t="s">
        <v>460</v>
      </c>
      <c r="L9954" s="2">
        <v>0</v>
      </c>
      <c r="M9954" t="s">
        <v>11396</v>
      </c>
      <c r="N9954" t="s">
        <v>14839</v>
      </c>
      <c r="O9954" t="s">
        <v>10962</v>
      </c>
      <c r="P9954" t="s">
        <v>11622</v>
      </c>
    </row>
    <row r="9955" spans="1:16" x14ac:dyDescent="0.3">
      <c r="A9955" t="s">
        <v>8228</v>
      </c>
      <c r="B9955" s="2" t="str">
        <f t="shared" si="467"/>
        <v>7327</v>
      </c>
      <c r="C9955" s="2">
        <f t="shared" si="465"/>
        <v>7327</v>
      </c>
      <c r="D9955" t="str">
        <f>VLOOKUP(C9955,'Cost Centre'!A:B,2,)</f>
        <v>Engineering services</v>
      </c>
      <c r="E9955" t="str">
        <f t="shared" si="466"/>
        <v>6</v>
      </c>
      <c r="F9955" t="s">
        <v>14985</v>
      </c>
      <c r="G9955" s="2">
        <v>0</v>
      </c>
      <c r="H9955" s="2">
        <v>0</v>
      </c>
      <c r="I9955" s="2">
        <v>0</v>
      </c>
      <c r="J9955" s="105">
        <f>SUMIF([1]MMM!$A:$A,A9955,[1]MMM!$F:$F)</f>
        <v>0</v>
      </c>
      <c r="K9955" s="2" t="s">
        <v>460</v>
      </c>
      <c r="L9955" s="2">
        <v>0</v>
      </c>
      <c r="M9955" t="s">
        <v>11396</v>
      </c>
      <c r="N9955" t="s">
        <v>14839</v>
      </c>
      <c r="O9955" t="s">
        <v>10962</v>
      </c>
      <c r="P9955" t="s">
        <v>11622</v>
      </c>
    </row>
    <row r="9956" spans="1:16" x14ac:dyDescent="0.3">
      <c r="A9956" t="s">
        <v>8229</v>
      </c>
      <c r="B9956" s="2" t="str">
        <f t="shared" si="467"/>
        <v>7327</v>
      </c>
      <c r="C9956" s="2">
        <f t="shared" si="465"/>
        <v>7327</v>
      </c>
      <c r="D9956" t="str">
        <f>VLOOKUP(C9956,'Cost Centre'!A:B,2,)</f>
        <v>Engineering services</v>
      </c>
      <c r="E9956" t="str">
        <f t="shared" si="466"/>
        <v>6</v>
      </c>
      <c r="F9956" t="s">
        <v>14986</v>
      </c>
      <c r="G9956" s="2">
        <v>0</v>
      </c>
      <c r="H9956" s="2">
        <v>0</v>
      </c>
      <c r="I9956" s="2">
        <v>0</v>
      </c>
      <c r="J9956" s="105">
        <f>SUMIF([1]MMM!$A:$A,A9956,[1]MMM!$F:$F)</f>
        <v>0</v>
      </c>
      <c r="K9956" s="2" t="s">
        <v>460</v>
      </c>
      <c r="L9956" s="2">
        <v>0</v>
      </c>
      <c r="M9956" t="s">
        <v>11396</v>
      </c>
      <c r="N9956" t="s">
        <v>14839</v>
      </c>
      <c r="O9956" t="s">
        <v>10962</v>
      </c>
      <c r="P9956" t="s">
        <v>11622</v>
      </c>
    </row>
    <row r="9957" spans="1:16" x14ac:dyDescent="0.3">
      <c r="A9957" t="s">
        <v>8230</v>
      </c>
      <c r="B9957" s="2" t="str">
        <f t="shared" si="467"/>
        <v>7327</v>
      </c>
      <c r="C9957" s="2">
        <f t="shared" si="465"/>
        <v>7327</v>
      </c>
      <c r="D9957" t="str">
        <f>VLOOKUP(C9957,'Cost Centre'!A:B,2,)</f>
        <v>Engineering services</v>
      </c>
      <c r="E9957" t="str">
        <f t="shared" si="466"/>
        <v>6</v>
      </c>
      <c r="F9957" t="s">
        <v>14987</v>
      </c>
      <c r="G9957" s="2">
        <v>0</v>
      </c>
      <c r="H9957" s="2">
        <v>0</v>
      </c>
      <c r="I9957" s="2">
        <v>0</v>
      </c>
      <c r="J9957" s="105">
        <f>SUMIF([1]MMM!$A:$A,A9957,[1]MMM!$F:$F)</f>
        <v>0</v>
      </c>
      <c r="K9957" s="2" t="s">
        <v>460</v>
      </c>
      <c r="L9957" s="2">
        <v>0</v>
      </c>
      <c r="M9957" t="s">
        <v>11396</v>
      </c>
      <c r="N9957" t="s">
        <v>14839</v>
      </c>
      <c r="O9957" t="s">
        <v>10962</v>
      </c>
      <c r="P9957" t="s">
        <v>11622</v>
      </c>
    </row>
    <row r="9958" spans="1:16" x14ac:dyDescent="0.3">
      <c r="A9958" t="s">
        <v>1812</v>
      </c>
      <c r="B9958" s="2" t="str">
        <f t="shared" si="467"/>
        <v>7327</v>
      </c>
      <c r="C9958" s="2">
        <f t="shared" si="465"/>
        <v>7327</v>
      </c>
      <c r="D9958" t="str">
        <f>VLOOKUP(C9958,'Cost Centre'!A:B,2,)</f>
        <v>Engineering services</v>
      </c>
      <c r="E9958" t="str">
        <f t="shared" si="466"/>
        <v>6</v>
      </c>
      <c r="F9958" t="s">
        <v>11009</v>
      </c>
      <c r="G9958" s="2">
        <v>737104361.10000002</v>
      </c>
      <c r="H9958" s="2">
        <v>0</v>
      </c>
      <c r="I9958" s="2">
        <v>-35709313.920000002</v>
      </c>
      <c r="J9958" s="105">
        <f>SUMIF([1]MMM!$A:$A,A9958,[1]MMM!$F:$F)</f>
        <v>701395047.17999995</v>
      </c>
      <c r="K9958" s="2" t="s">
        <v>460</v>
      </c>
      <c r="L9958" s="2">
        <v>0</v>
      </c>
      <c r="M9958" t="s">
        <v>11396</v>
      </c>
      <c r="N9958" t="s">
        <v>14839</v>
      </c>
      <c r="O9958" t="s">
        <v>10962</v>
      </c>
      <c r="P9958" t="s">
        <v>11010</v>
      </c>
    </row>
    <row r="9959" spans="1:16" x14ac:dyDescent="0.3">
      <c r="A9959" t="s">
        <v>8231</v>
      </c>
      <c r="B9959" s="2" t="str">
        <f t="shared" si="467"/>
        <v>7327</v>
      </c>
      <c r="C9959" s="2">
        <f t="shared" si="465"/>
        <v>7327</v>
      </c>
      <c r="D9959" t="str">
        <f>VLOOKUP(C9959,'Cost Centre'!A:B,2,)</f>
        <v>Engineering services</v>
      </c>
      <c r="E9959" t="str">
        <f t="shared" si="466"/>
        <v>6</v>
      </c>
      <c r="F9959" t="s">
        <v>11011</v>
      </c>
      <c r="G9959" s="2">
        <v>0</v>
      </c>
      <c r="H9959" s="2">
        <v>0</v>
      </c>
      <c r="I9959" s="2">
        <v>-121183975.17</v>
      </c>
      <c r="J9959" s="105">
        <f>SUMIF([1]MMM!$A:$A,A9959,[1]MMM!$F:$F)</f>
        <v>-185060031.50999999</v>
      </c>
      <c r="K9959" s="2" t="s">
        <v>460</v>
      </c>
      <c r="L9959" s="2">
        <v>0</v>
      </c>
      <c r="M9959" t="s">
        <v>11396</v>
      </c>
      <c r="N9959" t="s">
        <v>14839</v>
      </c>
      <c r="O9959" t="s">
        <v>10962</v>
      </c>
      <c r="P9959" t="s">
        <v>11010</v>
      </c>
    </row>
    <row r="9960" spans="1:16" x14ac:dyDescent="0.3">
      <c r="A9960" t="s">
        <v>8232</v>
      </c>
      <c r="B9960" s="2" t="str">
        <f t="shared" si="467"/>
        <v>7327</v>
      </c>
      <c r="C9960" s="2">
        <f t="shared" si="465"/>
        <v>7327</v>
      </c>
      <c r="D9960" t="str">
        <f>VLOOKUP(C9960,'Cost Centre'!A:B,2,)</f>
        <v>Engineering services</v>
      </c>
      <c r="E9960" t="str">
        <f t="shared" si="466"/>
        <v>6</v>
      </c>
      <c r="F9960" t="s">
        <v>11012</v>
      </c>
      <c r="G9960" s="2">
        <v>0</v>
      </c>
      <c r="H9960" s="2">
        <v>0</v>
      </c>
      <c r="I9960" s="2">
        <v>0</v>
      </c>
      <c r="J9960" s="105">
        <f>SUMIF([1]MMM!$A:$A,A9960,[1]MMM!$F:$F)</f>
        <v>0</v>
      </c>
      <c r="K9960" s="2" t="s">
        <v>460</v>
      </c>
      <c r="L9960" s="2">
        <v>0</v>
      </c>
      <c r="M9960" t="s">
        <v>11396</v>
      </c>
      <c r="N9960" t="s">
        <v>14839</v>
      </c>
      <c r="O9960" t="s">
        <v>10962</v>
      </c>
      <c r="P9960" t="s">
        <v>11010</v>
      </c>
    </row>
    <row r="9961" spans="1:16" x14ac:dyDescent="0.3">
      <c r="A9961" t="s">
        <v>8233</v>
      </c>
      <c r="B9961" s="2" t="str">
        <f t="shared" si="467"/>
        <v>7327</v>
      </c>
      <c r="C9961" s="2">
        <f t="shared" si="465"/>
        <v>7327</v>
      </c>
      <c r="D9961" t="str">
        <f>VLOOKUP(C9961,'Cost Centre'!A:B,2,)</f>
        <v>Engineering services</v>
      </c>
      <c r="E9961" t="str">
        <f t="shared" si="466"/>
        <v>6</v>
      </c>
      <c r="F9961" t="s">
        <v>11013</v>
      </c>
      <c r="G9961" s="2">
        <v>0</v>
      </c>
      <c r="H9961" s="2">
        <v>0</v>
      </c>
      <c r="I9961" s="2">
        <v>0</v>
      </c>
      <c r="J9961" s="105">
        <f>SUMIF([1]MMM!$A:$A,A9961,[1]MMM!$F:$F)</f>
        <v>0</v>
      </c>
      <c r="K9961" s="2" t="s">
        <v>460</v>
      </c>
      <c r="L9961" s="2">
        <v>0</v>
      </c>
      <c r="M9961" t="s">
        <v>11396</v>
      </c>
      <c r="N9961" t="s">
        <v>14839</v>
      </c>
      <c r="O9961" t="s">
        <v>10962</v>
      </c>
      <c r="P9961" t="s">
        <v>11010</v>
      </c>
    </row>
    <row r="9962" spans="1:16" x14ac:dyDescent="0.3">
      <c r="A9962" t="s">
        <v>8234</v>
      </c>
      <c r="B9962" s="2" t="str">
        <f t="shared" si="467"/>
        <v>7327</v>
      </c>
      <c r="C9962" s="2">
        <f t="shared" si="465"/>
        <v>7327</v>
      </c>
      <c r="D9962" t="str">
        <f>VLOOKUP(C9962,'Cost Centre'!A:B,2,)</f>
        <v>Engineering services</v>
      </c>
      <c r="E9962" t="str">
        <f t="shared" si="466"/>
        <v>6</v>
      </c>
      <c r="F9962" t="s">
        <v>11014</v>
      </c>
      <c r="G9962" s="2">
        <v>0</v>
      </c>
      <c r="H9962" s="2">
        <v>0</v>
      </c>
      <c r="I9962" s="2">
        <v>0</v>
      </c>
      <c r="J9962" s="105">
        <f>SUMIF([1]MMM!$A:$A,A9962,[1]MMM!$F:$F)</f>
        <v>0</v>
      </c>
      <c r="K9962" s="2" t="s">
        <v>460</v>
      </c>
      <c r="L9962" s="2">
        <v>0</v>
      </c>
      <c r="M9962" t="s">
        <v>11396</v>
      </c>
      <c r="N9962" t="s">
        <v>14839</v>
      </c>
      <c r="O9962" t="s">
        <v>10962</v>
      </c>
      <c r="P9962" t="s">
        <v>11010</v>
      </c>
    </row>
    <row r="9963" spans="1:16" x14ac:dyDescent="0.3">
      <c r="A9963" t="s">
        <v>8235</v>
      </c>
      <c r="B9963" s="2" t="str">
        <f t="shared" si="467"/>
        <v>7327</v>
      </c>
      <c r="C9963" s="2">
        <f t="shared" si="465"/>
        <v>7327</v>
      </c>
      <c r="D9963" t="str">
        <f>VLOOKUP(C9963,'Cost Centre'!A:B,2,)</f>
        <v>Engineering services</v>
      </c>
      <c r="E9963" t="str">
        <f t="shared" si="466"/>
        <v>6</v>
      </c>
      <c r="F9963" t="s">
        <v>11015</v>
      </c>
      <c r="G9963" s="2">
        <v>0</v>
      </c>
      <c r="H9963" s="2">
        <v>0</v>
      </c>
      <c r="I9963" s="2">
        <v>0</v>
      </c>
      <c r="J9963" s="105">
        <f>SUMIF([1]MMM!$A:$A,A9963,[1]MMM!$F:$F)</f>
        <v>0</v>
      </c>
      <c r="K9963" s="2" t="s">
        <v>460</v>
      </c>
      <c r="L9963" s="2">
        <v>0</v>
      </c>
      <c r="M9963" t="s">
        <v>11396</v>
      </c>
      <c r="N9963" t="s">
        <v>14839</v>
      </c>
      <c r="O9963" t="s">
        <v>10962</v>
      </c>
      <c r="P9963" t="s">
        <v>11010</v>
      </c>
    </row>
    <row r="9964" spans="1:16" x14ac:dyDescent="0.3">
      <c r="A9964" t="s">
        <v>8236</v>
      </c>
      <c r="B9964" s="2" t="str">
        <f t="shared" si="467"/>
        <v>7327</v>
      </c>
      <c r="C9964" s="2">
        <f t="shared" si="465"/>
        <v>7327</v>
      </c>
      <c r="D9964" t="str">
        <f>VLOOKUP(C9964,'Cost Centre'!A:B,2,)</f>
        <v>Engineering services</v>
      </c>
      <c r="E9964" t="str">
        <f t="shared" si="466"/>
        <v>6</v>
      </c>
      <c r="F9964" t="s">
        <v>11016</v>
      </c>
      <c r="G9964" s="2">
        <v>0</v>
      </c>
      <c r="H9964" s="2">
        <v>0</v>
      </c>
      <c r="I9964" s="2">
        <v>0</v>
      </c>
      <c r="J9964" s="105">
        <f>SUMIF([1]MMM!$A:$A,A9964,[1]MMM!$F:$F)</f>
        <v>0</v>
      </c>
      <c r="K9964" s="2" t="s">
        <v>460</v>
      </c>
      <c r="L9964" s="2">
        <v>0</v>
      </c>
      <c r="M9964" t="s">
        <v>11396</v>
      </c>
      <c r="N9964" t="s">
        <v>14839</v>
      </c>
      <c r="O9964" t="s">
        <v>10962</v>
      </c>
      <c r="P9964" t="s">
        <v>11010</v>
      </c>
    </row>
    <row r="9965" spans="1:16" x14ac:dyDescent="0.3">
      <c r="A9965" t="s">
        <v>8237</v>
      </c>
      <c r="B9965" s="2" t="str">
        <f t="shared" si="467"/>
        <v>7327</v>
      </c>
      <c r="C9965" s="2">
        <f t="shared" si="465"/>
        <v>7327</v>
      </c>
      <c r="D9965" t="str">
        <f>VLOOKUP(C9965,'Cost Centre'!A:B,2,)</f>
        <v>Engineering services</v>
      </c>
      <c r="E9965" t="str">
        <f t="shared" si="466"/>
        <v>6</v>
      </c>
      <c r="F9965" t="s">
        <v>11017</v>
      </c>
      <c r="G9965" s="2">
        <v>0</v>
      </c>
      <c r="H9965" s="2">
        <v>0</v>
      </c>
      <c r="I9965" s="2">
        <v>0</v>
      </c>
      <c r="J9965" s="105">
        <f>SUMIF([1]MMM!$A:$A,A9965,[1]MMM!$F:$F)</f>
        <v>0</v>
      </c>
      <c r="K9965" s="2" t="s">
        <v>460</v>
      </c>
      <c r="L9965" s="2">
        <v>0</v>
      </c>
      <c r="M9965" t="s">
        <v>11396</v>
      </c>
      <c r="N9965" t="s">
        <v>14839</v>
      </c>
      <c r="O9965" t="s">
        <v>10962</v>
      </c>
      <c r="P9965" t="s">
        <v>11010</v>
      </c>
    </row>
    <row r="9966" spans="1:16" x14ac:dyDescent="0.3">
      <c r="A9966" t="s">
        <v>8238</v>
      </c>
      <c r="B9966" s="2" t="str">
        <f t="shared" si="467"/>
        <v>7327</v>
      </c>
      <c r="C9966" s="2">
        <f t="shared" si="465"/>
        <v>7327</v>
      </c>
      <c r="D9966" t="str">
        <f>VLOOKUP(C9966,'Cost Centre'!A:B,2,)</f>
        <v>Engineering services</v>
      </c>
      <c r="E9966" t="str">
        <f t="shared" si="466"/>
        <v>6</v>
      </c>
      <c r="F9966" t="s">
        <v>11018</v>
      </c>
      <c r="G9966" s="2">
        <v>0</v>
      </c>
      <c r="H9966" s="2">
        <v>0</v>
      </c>
      <c r="I9966" s="2">
        <v>0</v>
      </c>
      <c r="J9966" s="105">
        <f>SUMIF([1]MMM!$A:$A,A9966,[1]MMM!$F:$F)</f>
        <v>0</v>
      </c>
      <c r="K9966" s="2" t="s">
        <v>460</v>
      </c>
      <c r="L9966" s="2">
        <v>0</v>
      </c>
      <c r="M9966" t="s">
        <v>11396</v>
      </c>
      <c r="N9966" t="s">
        <v>14839</v>
      </c>
      <c r="O9966" t="s">
        <v>10962</v>
      </c>
      <c r="P9966" t="s">
        <v>11010</v>
      </c>
    </row>
    <row r="9967" spans="1:16" x14ac:dyDescent="0.3">
      <c r="A9967" t="s">
        <v>8239</v>
      </c>
      <c r="B9967" s="2" t="str">
        <f t="shared" si="467"/>
        <v>7327</v>
      </c>
      <c r="C9967" s="2">
        <f t="shared" si="465"/>
        <v>7327</v>
      </c>
      <c r="D9967" t="str">
        <f>VLOOKUP(C9967,'Cost Centre'!A:B,2,)</f>
        <v>Engineering services</v>
      </c>
      <c r="E9967" t="str">
        <f t="shared" si="466"/>
        <v>6</v>
      </c>
      <c r="F9967" t="s">
        <v>11019</v>
      </c>
      <c r="G9967" s="2">
        <v>0</v>
      </c>
      <c r="H9967" s="2">
        <v>0</v>
      </c>
      <c r="I9967" s="2">
        <v>0</v>
      </c>
      <c r="J9967" s="105">
        <f>SUMIF([1]MMM!$A:$A,A9967,[1]MMM!$F:$F)</f>
        <v>0</v>
      </c>
      <c r="K9967" s="2" t="s">
        <v>460</v>
      </c>
      <c r="L9967" s="2">
        <v>0</v>
      </c>
      <c r="M9967" t="s">
        <v>11396</v>
      </c>
      <c r="N9967" t="s">
        <v>14839</v>
      </c>
      <c r="O9967" t="s">
        <v>10962</v>
      </c>
      <c r="P9967" t="s">
        <v>11010</v>
      </c>
    </row>
    <row r="9968" spans="1:16" x14ac:dyDescent="0.3">
      <c r="A9968" t="s">
        <v>1813</v>
      </c>
      <c r="B9968" s="2" t="str">
        <f t="shared" si="467"/>
        <v>7327</v>
      </c>
      <c r="C9968" s="2">
        <f t="shared" si="465"/>
        <v>7327</v>
      </c>
      <c r="D9968" t="str">
        <f>VLOOKUP(C9968,'Cost Centre'!A:B,2,)</f>
        <v>Engineering services</v>
      </c>
      <c r="E9968" t="str">
        <f t="shared" si="466"/>
        <v>8</v>
      </c>
      <c r="F9968" t="s">
        <v>462</v>
      </c>
      <c r="G9968" s="2">
        <v>369769927.83999997</v>
      </c>
      <c r="H9968" s="2">
        <v>0</v>
      </c>
      <c r="I9968" s="2">
        <v>0</v>
      </c>
      <c r="J9968" s="105">
        <f>SUMIF([1]MMM!$A:$A,A9968,[1]MMM!$F:$F)</f>
        <v>369769927.83999997</v>
      </c>
      <c r="K9968" s="2" t="s">
        <v>460</v>
      </c>
      <c r="L9968" s="2">
        <v>0</v>
      </c>
      <c r="M9968" t="s">
        <v>11396</v>
      </c>
      <c r="N9968" t="s">
        <v>14839</v>
      </c>
      <c r="O9968" t="s">
        <v>10916</v>
      </c>
      <c r="P9968" t="s">
        <v>10917</v>
      </c>
    </row>
    <row r="9969" spans="1:16" x14ac:dyDescent="0.3">
      <c r="A9969" t="s">
        <v>1814</v>
      </c>
      <c r="B9969" s="2" t="str">
        <f t="shared" si="467"/>
        <v>7327</v>
      </c>
      <c r="C9969" s="2">
        <f t="shared" si="465"/>
        <v>7327</v>
      </c>
      <c r="D9969" t="str">
        <f>VLOOKUP(C9969,'Cost Centre'!A:B,2,)</f>
        <v>Engineering services</v>
      </c>
      <c r="E9969" t="str">
        <f t="shared" si="466"/>
        <v>8</v>
      </c>
      <c r="F9969" t="s">
        <v>464</v>
      </c>
      <c r="G9969" s="2">
        <v>0</v>
      </c>
      <c r="H9969" s="2">
        <v>0</v>
      </c>
      <c r="I9969" s="2">
        <v>0</v>
      </c>
      <c r="J9969" s="105">
        <f>SUMIF([1]MMM!$A:$A,A9969,[1]MMM!$F:$F)</f>
        <v>0</v>
      </c>
      <c r="K9969" s="2" t="s">
        <v>460</v>
      </c>
      <c r="L9969" s="2">
        <v>0</v>
      </c>
      <c r="M9969" t="s">
        <v>11396</v>
      </c>
      <c r="N9969" t="s">
        <v>14839</v>
      </c>
      <c r="O9969" t="s">
        <v>10916</v>
      </c>
      <c r="P9969" t="s">
        <v>10917</v>
      </c>
    </row>
    <row r="9970" spans="1:16" x14ac:dyDescent="0.3">
      <c r="A9970" t="s">
        <v>1815</v>
      </c>
      <c r="B9970" s="2" t="str">
        <f t="shared" si="467"/>
        <v>7327</v>
      </c>
      <c r="C9970" s="2">
        <f t="shared" si="465"/>
        <v>7327</v>
      </c>
      <c r="D9970" t="str">
        <f>VLOOKUP(C9970,'Cost Centre'!A:B,2,)</f>
        <v>Engineering services</v>
      </c>
      <c r="E9970" t="str">
        <f t="shared" si="466"/>
        <v>8</v>
      </c>
      <c r="F9970" t="s">
        <v>466</v>
      </c>
      <c r="G9970" s="2">
        <v>0</v>
      </c>
      <c r="H9970" s="2">
        <v>0</v>
      </c>
      <c r="I9970" s="2">
        <v>0</v>
      </c>
      <c r="J9970" s="105">
        <f>SUMIF([1]MMM!$A:$A,A9970,[1]MMM!$F:$F)</f>
        <v>0</v>
      </c>
      <c r="K9970" s="2" t="s">
        <v>460</v>
      </c>
      <c r="L9970" s="2">
        <v>0</v>
      </c>
      <c r="M9970" t="s">
        <v>11396</v>
      </c>
      <c r="N9970" t="s">
        <v>14839</v>
      </c>
      <c r="O9970" t="s">
        <v>10916</v>
      </c>
      <c r="P9970" t="s">
        <v>10917</v>
      </c>
    </row>
    <row r="9971" spans="1:16" x14ac:dyDescent="0.3">
      <c r="A9971" t="s">
        <v>1816</v>
      </c>
      <c r="B9971" s="2" t="str">
        <f t="shared" si="467"/>
        <v>7327</v>
      </c>
      <c r="C9971" s="2">
        <f t="shared" si="465"/>
        <v>7327</v>
      </c>
      <c r="D9971" t="str">
        <f>VLOOKUP(C9971,'Cost Centre'!A:B,2,)</f>
        <v>Engineering services</v>
      </c>
      <c r="E9971" t="str">
        <f t="shared" si="466"/>
        <v>8</v>
      </c>
      <c r="F9971" t="s">
        <v>468</v>
      </c>
      <c r="G9971" s="2">
        <v>0</v>
      </c>
      <c r="H9971" s="2">
        <v>303457780.02999997</v>
      </c>
      <c r="I9971" s="2">
        <v>0</v>
      </c>
      <c r="J9971" s="105">
        <f>SUMIF([1]MMM!$A:$A,A9971,[1]MMM!$F:$F)</f>
        <v>303457780.02999997</v>
      </c>
      <c r="K9971" s="2" t="s">
        <v>460</v>
      </c>
      <c r="L9971" s="2">
        <v>0</v>
      </c>
      <c r="M9971" t="s">
        <v>11396</v>
      </c>
      <c r="N9971" t="s">
        <v>14839</v>
      </c>
      <c r="O9971" t="s">
        <v>10916</v>
      </c>
      <c r="P9971" t="s">
        <v>10917</v>
      </c>
    </row>
    <row r="9972" spans="1:16" x14ac:dyDescent="0.3">
      <c r="A9972" t="s">
        <v>1817</v>
      </c>
      <c r="B9972" s="2" t="str">
        <f t="shared" si="467"/>
        <v>7327</v>
      </c>
      <c r="C9972" s="2">
        <f t="shared" si="465"/>
        <v>7327</v>
      </c>
      <c r="D9972" t="str">
        <f>VLOOKUP(C9972,'Cost Centre'!A:B,2,)</f>
        <v>Engineering services</v>
      </c>
      <c r="E9972" t="str">
        <f t="shared" si="466"/>
        <v>8</v>
      </c>
      <c r="F9972" t="s">
        <v>470</v>
      </c>
      <c r="G9972" s="2">
        <v>0</v>
      </c>
      <c r="H9972" s="2">
        <v>0</v>
      </c>
      <c r="I9972" s="2">
        <v>0</v>
      </c>
      <c r="J9972" s="105">
        <f>SUMIF([1]MMM!$A:$A,A9972,[1]MMM!$F:$F)</f>
        <v>0</v>
      </c>
      <c r="K9972" s="2" t="s">
        <v>460</v>
      </c>
      <c r="L9972" s="2">
        <v>0</v>
      </c>
      <c r="M9972" t="s">
        <v>11396</v>
      </c>
      <c r="N9972" t="s">
        <v>14839</v>
      </c>
      <c r="O9972" t="s">
        <v>10916</v>
      </c>
      <c r="P9972" t="s">
        <v>10917</v>
      </c>
    </row>
    <row r="9973" spans="1:16" x14ac:dyDescent="0.3">
      <c r="A9973" t="s">
        <v>8240</v>
      </c>
      <c r="B9973" s="2" t="str">
        <f t="shared" si="467"/>
        <v>7327</v>
      </c>
      <c r="C9973" s="2">
        <f t="shared" si="465"/>
        <v>7327</v>
      </c>
      <c r="D9973" t="str">
        <f>VLOOKUP(C9973,'Cost Centre'!A:B,2,)</f>
        <v>Engineering services</v>
      </c>
      <c r="E9973" t="str">
        <f t="shared" si="466"/>
        <v>8</v>
      </c>
      <c r="F9973" t="s">
        <v>2159</v>
      </c>
      <c r="G9973" s="2">
        <v>0</v>
      </c>
      <c r="H9973" s="2">
        <v>0</v>
      </c>
      <c r="I9973" s="2">
        <v>0</v>
      </c>
      <c r="J9973" s="105">
        <f>SUMIF([1]MMM!$A:$A,A9973,[1]MMM!$F:$F)</f>
        <v>0</v>
      </c>
      <c r="K9973" s="2" t="s">
        <v>460</v>
      </c>
      <c r="L9973" s="2">
        <v>0</v>
      </c>
      <c r="M9973" t="s">
        <v>11396</v>
      </c>
      <c r="N9973" t="s">
        <v>14839</v>
      </c>
      <c r="O9973" t="s">
        <v>10916</v>
      </c>
      <c r="P9973" t="s">
        <v>10917</v>
      </c>
    </row>
    <row r="9974" spans="1:16" x14ac:dyDescent="0.3">
      <c r="A9974" t="s">
        <v>8241</v>
      </c>
      <c r="B9974" s="2" t="str">
        <f t="shared" si="467"/>
        <v>7502</v>
      </c>
      <c r="C9974" s="2">
        <f t="shared" si="465"/>
        <v>7502</v>
      </c>
      <c r="D9974" t="str">
        <f>VLOOKUP(C9974,'Cost Centre'!A:B,2,)</f>
        <v>Engineering services</v>
      </c>
      <c r="E9974" t="str">
        <f t="shared" si="466"/>
        <v>2</v>
      </c>
      <c r="F9974" t="s">
        <v>48</v>
      </c>
      <c r="G9974" s="2">
        <v>0</v>
      </c>
      <c r="H9974" s="2">
        <v>14725688.050000001</v>
      </c>
      <c r="I9974" s="2">
        <v>0</v>
      </c>
      <c r="J9974" s="105">
        <f>SUMIF([1]MMM!$A:$A,A9974,[1]MMM!$F:$F)</f>
        <v>15904070.710000001</v>
      </c>
      <c r="K9974" s="2" t="s">
        <v>10</v>
      </c>
      <c r="L9974" s="2">
        <v>16540800</v>
      </c>
      <c r="M9974" t="s">
        <v>11396</v>
      </c>
      <c r="N9974" t="s">
        <v>14988</v>
      </c>
      <c r="O9974" t="s">
        <v>10871</v>
      </c>
      <c r="P9974" t="s">
        <v>10875</v>
      </c>
    </row>
    <row r="9975" spans="1:16" x14ac:dyDescent="0.3">
      <c r="A9975" t="s">
        <v>8242</v>
      </c>
      <c r="B9975" s="2" t="str">
        <f t="shared" si="467"/>
        <v>7502</v>
      </c>
      <c r="C9975" s="2">
        <f t="shared" si="465"/>
        <v>7502</v>
      </c>
      <c r="D9975" t="str">
        <f>VLOOKUP(C9975,'Cost Centre'!A:B,2,)</f>
        <v>Engineering services</v>
      </c>
      <c r="E9975" t="str">
        <f t="shared" si="466"/>
        <v>2</v>
      </c>
      <c r="F9975" t="s">
        <v>50</v>
      </c>
      <c r="G9975" s="2">
        <v>0</v>
      </c>
      <c r="H9975" s="2">
        <v>21344.79</v>
      </c>
      <c r="I9975" s="2">
        <v>0</v>
      </c>
      <c r="J9975" s="105">
        <f>SUMIF([1]MMM!$A:$A,A9975,[1]MMM!$F:$F)</f>
        <v>21344.79</v>
      </c>
      <c r="K9975" s="2" t="s">
        <v>10</v>
      </c>
      <c r="L9975" s="2">
        <v>0</v>
      </c>
      <c r="M9975" t="s">
        <v>11396</v>
      </c>
      <c r="N9975" t="s">
        <v>14988</v>
      </c>
      <c r="O9975" t="s">
        <v>10871</v>
      </c>
      <c r="P9975" t="s">
        <v>10875</v>
      </c>
    </row>
    <row r="9976" spans="1:16" x14ac:dyDescent="0.3">
      <c r="A9976" t="s">
        <v>8243</v>
      </c>
      <c r="B9976" s="2" t="str">
        <f t="shared" si="467"/>
        <v>7502</v>
      </c>
      <c r="C9976" s="2">
        <f t="shared" si="465"/>
        <v>7502</v>
      </c>
      <c r="D9976" t="str">
        <f>VLOOKUP(C9976,'Cost Centre'!A:B,2,)</f>
        <v>Engineering services</v>
      </c>
      <c r="E9976" t="str">
        <f t="shared" si="466"/>
        <v>2</v>
      </c>
      <c r="F9976" t="s">
        <v>51</v>
      </c>
      <c r="G9976" s="2">
        <v>0</v>
      </c>
      <c r="H9976" s="2">
        <v>11700</v>
      </c>
      <c r="I9976" s="2">
        <v>0</v>
      </c>
      <c r="J9976" s="105">
        <f>SUMIF([1]MMM!$A:$A,A9976,[1]MMM!$F:$F)</f>
        <v>11700</v>
      </c>
      <c r="K9976" s="2" t="s">
        <v>10</v>
      </c>
      <c r="L9976" s="2">
        <v>26400</v>
      </c>
      <c r="M9976" t="s">
        <v>11396</v>
      </c>
      <c r="N9976" t="s">
        <v>14988</v>
      </c>
      <c r="O9976" t="s">
        <v>10871</v>
      </c>
      <c r="P9976" t="s">
        <v>10875</v>
      </c>
    </row>
    <row r="9977" spans="1:16" x14ac:dyDescent="0.3">
      <c r="A9977" t="s">
        <v>8244</v>
      </c>
      <c r="B9977" s="2" t="str">
        <f t="shared" si="467"/>
        <v>7502</v>
      </c>
      <c r="C9977" s="2">
        <f t="shared" si="465"/>
        <v>7502</v>
      </c>
      <c r="D9977" t="str">
        <f>VLOOKUP(C9977,'Cost Centre'!A:B,2,)</f>
        <v>Engineering services</v>
      </c>
      <c r="E9977" t="str">
        <f t="shared" si="466"/>
        <v>2</v>
      </c>
      <c r="F9977" t="s">
        <v>52</v>
      </c>
      <c r="G9977" s="2">
        <v>0</v>
      </c>
      <c r="H9977" s="2">
        <v>20456.88</v>
      </c>
      <c r="I9977" s="2">
        <v>0</v>
      </c>
      <c r="J9977" s="105">
        <f>SUMIF([1]MMM!$A:$A,A9977,[1]MMM!$F:$F)</f>
        <v>20456.88</v>
      </c>
      <c r="K9977" s="2" t="s">
        <v>10</v>
      </c>
      <c r="L9977" s="2">
        <v>20496</v>
      </c>
      <c r="M9977" t="s">
        <v>11396</v>
      </c>
      <c r="N9977" t="s">
        <v>14988</v>
      </c>
      <c r="O9977" t="s">
        <v>10871</v>
      </c>
      <c r="P9977" t="s">
        <v>10875</v>
      </c>
    </row>
    <row r="9978" spans="1:16" x14ac:dyDescent="0.3">
      <c r="A9978" t="s">
        <v>8245</v>
      </c>
      <c r="B9978" s="2" t="str">
        <f t="shared" si="467"/>
        <v>7502</v>
      </c>
      <c r="C9978" s="2">
        <f t="shared" si="465"/>
        <v>7502</v>
      </c>
      <c r="D9978" t="str">
        <f>VLOOKUP(C9978,'Cost Centre'!A:B,2,)</f>
        <v>Engineering services</v>
      </c>
      <c r="E9978" t="str">
        <f t="shared" si="466"/>
        <v>2</v>
      </c>
      <c r="F9978" t="s">
        <v>55</v>
      </c>
      <c r="G9978" s="2">
        <v>0</v>
      </c>
      <c r="H9978" s="2">
        <v>368096.85</v>
      </c>
      <c r="I9978" s="2">
        <v>0</v>
      </c>
      <c r="J9978" s="105">
        <f>SUMIF([1]MMM!$A:$A,A9978,[1]MMM!$F:$F)</f>
        <v>368530.61</v>
      </c>
      <c r="K9978" s="2" t="s">
        <v>10</v>
      </c>
      <c r="L9978" s="2">
        <v>226992</v>
      </c>
      <c r="M9978" t="s">
        <v>11396</v>
      </c>
      <c r="N9978" t="s">
        <v>14988</v>
      </c>
      <c r="O9978" t="s">
        <v>10871</v>
      </c>
      <c r="P9978" t="s">
        <v>10875</v>
      </c>
    </row>
    <row r="9979" spans="1:16" x14ac:dyDescent="0.3">
      <c r="A9979" t="s">
        <v>8246</v>
      </c>
      <c r="B9979" s="2" t="str">
        <f t="shared" si="467"/>
        <v>7502</v>
      </c>
      <c r="C9979" s="2">
        <f t="shared" si="465"/>
        <v>7502</v>
      </c>
      <c r="D9979" t="str">
        <f>VLOOKUP(C9979,'Cost Centre'!A:B,2,)</f>
        <v>Engineering services</v>
      </c>
      <c r="E9979" t="str">
        <f t="shared" si="466"/>
        <v>2</v>
      </c>
      <c r="F9979" t="s">
        <v>56</v>
      </c>
      <c r="G9979" s="2">
        <v>0</v>
      </c>
      <c r="H9979" s="2">
        <v>595420.18000000005</v>
      </c>
      <c r="I9979" s="2">
        <v>0</v>
      </c>
      <c r="J9979" s="105">
        <f>SUMIF([1]MMM!$A:$A,A9979,[1]MMM!$F:$F)</f>
        <v>675129.16</v>
      </c>
      <c r="K9979" s="2" t="s">
        <v>10</v>
      </c>
      <c r="L9979" s="2">
        <v>999572</v>
      </c>
      <c r="M9979" t="s">
        <v>11396</v>
      </c>
      <c r="N9979" t="s">
        <v>14988</v>
      </c>
      <c r="O9979" t="s">
        <v>10871</v>
      </c>
      <c r="P9979" t="s">
        <v>10875</v>
      </c>
    </row>
    <row r="9980" spans="1:16" x14ac:dyDescent="0.3">
      <c r="A9980" t="s">
        <v>8247</v>
      </c>
      <c r="B9980" s="2" t="str">
        <f t="shared" si="467"/>
        <v>7502</v>
      </c>
      <c r="C9980" s="2">
        <f t="shared" si="465"/>
        <v>7502</v>
      </c>
      <c r="D9980" t="str">
        <f>VLOOKUP(C9980,'Cost Centre'!A:B,2,)</f>
        <v>Engineering services</v>
      </c>
      <c r="E9980" t="str">
        <f t="shared" si="466"/>
        <v>2</v>
      </c>
      <c r="F9980" t="s">
        <v>57</v>
      </c>
      <c r="G9980" s="2">
        <v>0</v>
      </c>
      <c r="H9980" s="2">
        <v>4250734.54</v>
      </c>
      <c r="I9980" s="2">
        <v>0</v>
      </c>
      <c r="J9980" s="105">
        <f>SUMIF([1]MMM!$A:$A,A9980,[1]MMM!$F:$F)</f>
        <v>4542421.68</v>
      </c>
      <c r="K9980" s="2" t="s">
        <v>10</v>
      </c>
      <c r="L9980" s="2">
        <v>5263817</v>
      </c>
      <c r="M9980" t="s">
        <v>11396</v>
      </c>
      <c r="N9980" t="s">
        <v>14988</v>
      </c>
      <c r="O9980" t="s">
        <v>10871</v>
      </c>
      <c r="P9980" t="s">
        <v>10875</v>
      </c>
    </row>
    <row r="9981" spans="1:16" x14ac:dyDescent="0.3">
      <c r="A9981" t="s">
        <v>8248</v>
      </c>
      <c r="B9981" s="2" t="str">
        <f t="shared" si="467"/>
        <v>7502</v>
      </c>
      <c r="C9981" s="2">
        <f t="shared" si="465"/>
        <v>7502</v>
      </c>
      <c r="D9981" t="str">
        <f>VLOOKUP(C9981,'Cost Centre'!A:B,2,)</f>
        <v>Engineering services</v>
      </c>
      <c r="E9981" t="str">
        <f t="shared" si="466"/>
        <v>2</v>
      </c>
      <c r="F9981" t="s">
        <v>58</v>
      </c>
      <c r="G9981" s="2">
        <v>0</v>
      </c>
      <c r="H9981" s="2">
        <v>1519276.82</v>
      </c>
      <c r="I9981" s="2">
        <v>0</v>
      </c>
      <c r="J9981" s="105">
        <f>SUMIF([1]MMM!$A:$A,A9981,[1]MMM!$F:$F)</f>
        <v>1663722.02</v>
      </c>
      <c r="K9981" s="2" t="s">
        <v>10</v>
      </c>
      <c r="L9981" s="2">
        <v>471188</v>
      </c>
      <c r="M9981" t="s">
        <v>11396</v>
      </c>
      <c r="N9981" t="s">
        <v>14988</v>
      </c>
      <c r="O9981" t="s">
        <v>10871</v>
      </c>
      <c r="P9981" t="s">
        <v>10875</v>
      </c>
    </row>
    <row r="9982" spans="1:16" x14ac:dyDescent="0.3">
      <c r="A9982" t="s">
        <v>8249</v>
      </c>
      <c r="B9982" s="2" t="str">
        <f t="shared" si="467"/>
        <v>7502</v>
      </c>
      <c r="C9982" s="2">
        <f t="shared" si="465"/>
        <v>7502</v>
      </c>
      <c r="D9982" t="str">
        <f>VLOOKUP(C9982,'Cost Centre'!A:B,2,)</f>
        <v>Engineering services</v>
      </c>
      <c r="E9982" t="str">
        <f t="shared" si="466"/>
        <v>2</v>
      </c>
      <c r="F9982" t="s">
        <v>59</v>
      </c>
      <c r="G9982" s="2">
        <v>0</v>
      </c>
      <c r="H9982" s="2">
        <v>55582.6</v>
      </c>
      <c r="I9982" s="2">
        <v>0</v>
      </c>
      <c r="J9982" s="105">
        <f>SUMIF([1]MMM!$A:$A,A9982,[1]MMM!$F:$F)</f>
        <v>59057.32</v>
      </c>
      <c r="K9982" s="2" t="s">
        <v>10</v>
      </c>
      <c r="L9982" s="2">
        <v>57846</v>
      </c>
      <c r="M9982" t="s">
        <v>11396</v>
      </c>
      <c r="N9982" t="s">
        <v>14988</v>
      </c>
      <c r="O9982" t="s">
        <v>10871</v>
      </c>
      <c r="P9982" t="s">
        <v>10875</v>
      </c>
    </row>
    <row r="9983" spans="1:16" x14ac:dyDescent="0.3">
      <c r="A9983" t="s">
        <v>8250</v>
      </c>
      <c r="B9983" s="2" t="str">
        <f t="shared" si="467"/>
        <v>7502</v>
      </c>
      <c r="C9983" s="2">
        <f t="shared" si="465"/>
        <v>7502</v>
      </c>
      <c r="D9983" t="str">
        <f>VLOOKUP(C9983,'Cost Centre'!A:B,2,)</f>
        <v>Engineering services</v>
      </c>
      <c r="E9983" t="str">
        <f t="shared" si="466"/>
        <v>2</v>
      </c>
      <c r="F9983" t="s">
        <v>60</v>
      </c>
      <c r="G9983" s="2">
        <v>0</v>
      </c>
      <c r="H9983" s="2">
        <v>527741.81000000006</v>
      </c>
      <c r="I9983" s="2">
        <v>0</v>
      </c>
      <c r="J9983" s="105">
        <f>SUMIF([1]MMM!$A:$A,A9983,[1]MMM!$F:$F)</f>
        <v>584166.47</v>
      </c>
      <c r="K9983" s="2" t="s">
        <v>10</v>
      </c>
      <c r="L9983" s="2">
        <v>787204</v>
      </c>
      <c r="M9983" t="s">
        <v>11396</v>
      </c>
      <c r="N9983" t="s">
        <v>14988</v>
      </c>
      <c r="O9983" t="s">
        <v>10871</v>
      </c>
      <c r="P9983" t="s">
        <v>10875</v>
      </c>
    </row>
    <row r="9984" spans="1:16" x14ac:dyDescent="0.3">
      <c r="A9984" t="s">
        <v>8251</v>
      </c>
      <c r="B9984" s="2" t="str">
        <f t="shared" si="467"/>
        <v>7502</v>
      </c>
      <c r="C9984" s="2">
        <f t="shared" si="465"/>
        <v>7502</v>
      </c>
      <c r="D9984" t="str">
        <f>VLOOKUP(C9984,'Cost Centre'!A:B,2,)</f>
        <v>Engineering services</v>
      </c>
      <c r="E9984" t="str">
        <f t="shared" si="466"/>
        <v>2</v>
      </c>
      <c r="F9984" t="s">
        <v>61</v>
      </c>
      <c r="G9984" s="2">
        <v>0</v>
      </c>
      <c r="H9984" s="2">
        <v>1311355.81</v>
      </c>
      <c r="I9984" s="2">
        <v>0</v>
      </c>
      <c r="J9984" s="105">
        <f>SUMIF([1]MMM!$A:$A,A9984,[1]MMM!$F:$F)</f>
        <v>1329060.03</v>
      </c>
      <c r="K9984" s="2" t="s">
        <v>10</v>
      </c>
      <c r="L9984" s="2">
        <v>1460142</v>
      </c>
      <c r="M9984" t="s">
        <v>11396</v>
      </c>
      <c r="N9984" t="s">
        <v>14988</v>
      </c>
      <c r="O9984" t="s">
        <v>10871</v>
      </c>
      <c r="P9984" t="s">
        <v>10875</v>
      </c>
    </row>
    <row r="9985" spans="1:16" x14ac:dyDescent="0.3">
      <c r="A9985" t="s">
        <v>8252</v>
      </c>
      <c r="B9985" s="2" t="str">
        <f t="shared" si="467"/>
        <v>7502</v>
      </c>
      <c r="C9985" s="2">
        <f t="shared" si="465"/>
        <v>7502</v>
      </c>
      <c r="D9985" t="str">
        <f>VLOOKUP(C9985,'Cost Centre'!A:B,2,)</f>
        <v>Engineering services</v>
      </c>
      <c r="E9985" t="str">
        <f t="shared" si="466"/>
        <v>2</v>
      </c>
      <c r="F9985" t="s">
        <v>62</v>
      </c>
      <c r="G9985" s="2">
        <v>0</v>
      </c>
      <c r="H9985" s="2">
        <v>114516.96</v>
      </c>
      <c r="I9985" s="2">
        <v>0</v>
      </c>
      <c r="J9985" s="105">
        <f>SUMIF([1]MMM!$A:$A,A9985,[1]MMM!$F:$F)</f>
        <v>115405.26</v>
      </c>
      <c r="K9985" s="2" t="s">
        <v>10</v>
      </c>
      <c r="L9985" s="2">
        <v>0</v>
      </c>
      <c r="M9985" t="s">
        <v>11396</v>
      </c>
      <c r="N9985" t="s">
        <v>14988</v>
      </c>
      <c r="O9985" t="s">
        <v>10871</v>
      </c>
      <c r="P9985" t="s">
        <v>10875</v>
      </c>
    </row>
    <row r="9986" spans="1:16" x14ac:dyDescent="0.3">
      <c r="A9986" t="s">
        <v>8253</v>
      </c>
      <c r="B9986" s="2" t="str">
        <f t="shared" si="467"/>
        <v>7502</v>
      </c>
      <c r="C9986" s="2">
        <f t="shared" ref="C9986:C10049" si="468">VALUE(B9986)</f>
        <v>7502</v>
      </c>
      <c r="D9986" t="str">
        <f>VLOOKUP(C9986,'Cost Centre'!A:B,2,)</f>
        <v>Engineering services</v>
      </c>
      <c r="E9986" t="str">
        <f t="shared" ref="E9986:E10049" si="469">MID(A9986,5,1)</f>
        <v>2</v>
      </c>
      <c r="F9986" t="s">
        <v>63</v>
      </c>
      <c r="G9986" s="2">
        <v>0</v>
      </c>
      <c r="H9986" s="2">
        <v>373207.97</v>
      </c>
      <c r="I9986" s="2">
        <v>0</v>
      </c>
      <c r="J9986" s="105">
        <f>SUMIF([1]MMM!$A:$A,A9986,[1]MMM!$F:$F)</f>
        <v>418940.84</v>
      </c>
      <c r="K9986" s="2" t="s">
        <v>10</v>
      </c>
      <c r="L9986" s="2">
        <v>239773</v>
      </c>
      <c r="M9986" t="s">
        <v>11396</v>
      </c>
      <c r="N9986" t="s">
        <v>14988</v>
      </c>
      <c r="O9986" t="s">
        <v>10871</v>
      </c>
      <c r="P9986" t="s">
        <v>10875</v>
      </c>
    </row>
    <row r="9987" spans="1:16" x14ac:dyDescent="0.3">
      <c r="A9987" t="s">
        <v>8254</v>
      </c>
      <c r="B9987" s="2" t="str">
        <f t="shared" ref="B9987:B10050" si="470">MID(A9987,1,4)</f>
        <v>7502</v>
      </c>
      <c r="C9987" s="2">
        <f t="shared" si="468"/>
        <v>7502</v>
      </c>
      <c r="D9987" t="str">
        <f>VLOOKUP(C9987,'Cost Centre'!A:B,2,)</f>
        <v>Engineering services</v>
      </c>
      <c r="E9987" t="str">
        <f t="shared" si="469"/>
        <v>2</v>
      </c>
      <c r="F9987" t="s">
        <v>66</v>
      </c>
      <c r="G9987" s="2">
        <v>0</v>
      </c>
      <c r="H9987" s="2">
        <v>747.61</v>
      </c>
      <c r="I9987" s="2">
        <v>0</v>
      </c>
      <c r="J9987" s="105">
        <f>SUMIF([1]MMM!$A:$A,A9987,[1]MMM!$F:$F)</f>
        <v>1437.81</v>
      </c>
      <c r="K9987" s="2" t="s">
        <v>10</v>
      </c>
      <c r="L9987" s="2">
        <v>0</v>
      </c>
      <c r="M9987" t="s">
        <v>11396</v>
      </c>
      <c r="N9987" t="s">
        <v>14988</v>
      </c>
      <c r="O9987" t="s">
        <v>10871</v>
      </c>
      <c r="P9987" t="s">
        <v>10875</v>
      </c>
    </row>
    <row r="9988" spans="1:16" x14ac:dyDescent="0.3">
      <c r="A9988" t="s">
        <v>8255</v>
      </c>
      <c r="B9988" s="2" t="str">
        <f t="shared" si="470"/>
        <v>7502</v>
      </c>
      <c r="C9988" s="2">
        <f t="shared" si="468"/>
        <v>7502</v>
      </c>
      <c r="D9988" t="str">
        <f>VLOOKUP(C9988,'Cost Centre'!A:B,2,)</f>
        <v>Engineering services</v>
      </c>
      <c r="E9988" t="str">
        <f t="shared" si="469"/>
        <v>2</v>
      </c>
      <c r="F9988" t="s">
        <v>67</v>
      </c>
      <c r="G9988" s="2">
        <v>0</v>
      </c>
      <c r="H9988" s="2">
        <v>8855.01</v>
      </c>
      <c r="I9988" s="2">
        <v>0</v>
      </c>
      <c r="J9988" s="105">
        <f>SUMIF([1]MMM!$A:$A,A9988,[1]MMM!$F:$F)</f>
        <v>9616.26</v>
      </c>
      <c r="K9988" s="2" t="s">
        <v>10</v>
      </c>
      <c r="L9988" s="2">
        <v>10388</v>
      </c>
      <c r="M9988" t="s">
        <v>11396</v>
      </c>
      <c r="N9988" t="s">
        <v>14988</v>
      </c>
      <c r="O9988" t="s">
        <v>10871</v>
      </c>
      <c r="P9988" t="s">
        <v>10876</v>
      </c>
    </row>
    <row r="9989" spans="1:16" x14ac:dyDescent="0.3">
      <c r="A9989" t="s">
        <v>8256</v>
      </c>
      <c r="B9989" s="2" t="str">
        <f t="shared" si="470"/>
        <v>7502</v>
      </c>
      <c r="C9989" s="2">
        <f t="shared" si="468"/>
        <v>7502</v>
      </c>
      <c r="D9989" t="str">
        <f>VLOOKUP(C9989,'Cost Centre'!A:B,2,)</f>
        <v>Engineering services</v>
      </c>
      <c r="E9989" t="str">
        <f t="shared" si="469"/>
        <v>2</v>
      </c>
      <c r="F9989" t="s">
        <v>68</v>
      </c>
      <c r="G9989" s="2">
        <v>0</v>
      </c>
      <c r="H9989" s="2">
        <v>109985.73</v>
      </c>
      <c r="I9989" s="2">
        <v>0</v>
      </c>
      <c r="J9989" s="105">
        <f>SUMIF([1]MMM!$A:$A,A9989,[1]MMM!$F:$F)</f>
        <v>120156.93</v>
      </c>
      <c r="K9989" s="2" t="s">
        <v>10</v>
      </c>
      <c r="L9989" s="2">
        <v>130868</v>
      </c>
      <c r="M9989" t="s">
        <v>11396</v>
      </c>
      <c r="N9989" t="s">
        <v>14988</v>
      </c>
      <c r="O9989" t="s">
        <v>10871</v>
      </c>
      <c r="P9989" t="s">
        <v>10876</v>
      </c>
    </row>
    <row r="9990" spans="1:16" x14ac:dyDescent="0.3">
      <c r="A9990" t="s">
        <v>8257</v>
      </c>
      <c r="B9990" s="2" t="str">
        <f t="shared" si="470"/>
        <v>7502</v>
      </c>
      <c r="C9990" s="2">
        <f t="shared" si="468"/>
        <v>7502</v>
      </c>
      <c r="D9990" t="str">
        <f>VLOOKUP(C9990,'Cost Centre'!A:B,2,)</f>
        <v>Engineering services</v>
      </c>
      <c r="E9990" t="str">
        <f t="shared" si="469"/>
        <v>2</v>
      </c>
      <c r="F9990" t="s">
        <v>10877</v>
      </c>
      <c r="G9990" s="2">
        <v>0</v>
      </c>
      <c r="H9990" s="2">
        <v>1149152.3600000001</v>
      </c>
      <c r="I9990" s="2">
        <v>0</v>
      </c>
      <c r="J9990" s="105">
        <f>SUMIF([1]MMM!$A:$A,A9990,[1]MMM!$F:$F)</f>
        <v>1152934.76</v>
      </c>
      <c r="K9990" s="2" t="s">
        <v>10</v>
      </c>
      <c r="L9990" s="2">
        <v>1189593</v>
      </c>
      <c r="M9990" t="s">
        <v>11396</v>
      </c>
      <c r="N9990" t="s">
        <v>14988</v>
      </c>
      <c r="O9990" t="s">
        <v>10871</v>
      </c>
      <c r="P9990" t="s">
        <v>10876</v>
      </c>
    </row>
    <row r="9991" spans="1:16" x14ac:dyDescent="0.3">
      <c r="A9991" t="s">
        <v>8258</v>
      </c>
      <c r="B9991" s="2" t="str">
        <f t="shared" si="470"/>
        <v>7502</v>
      </c>
      <c r="C9991" s="2">
        <f t="shared" si="468"/>
        <v>7502</v>
      </c>
      <c r="D9991" t="str">
        <f>VLOOKUP(C9991,'Cost Centre'!A:B,2,)</f>
        <v>Engineering services</v>
      </c>
      <c r="E9991" t="str">
        <f t="shared" si="469"/>
        <v>2</v>
      </c>
      <c r="F9991" t="s">
        <v>69</v>
      </c>
      <c r="G9991" s="2">
        <v>0</v>
      </c>
      <c r="H9991" s="2">
        <v>1659452.39</v>
      </c>
      <c r="I9991" s="2">
        <v>0</v>
      </c>
      <c r="J9991" s="105">
        <f>SUMIF([1]MMM!$A:$A,A9991,[1]MMM!$F:$F)</f>
        <v>1780670.57</v>
      </c>
      <c r="K9991" s="2" t="s">
        <v>10</v>
      </c>
      <c r="L9991" s="2">
        <v>1746192</v>
      </c>
      <c r="M9991" t="s">
        <v>11396</v>
      </c>
      <c r="N9991" t="s">
        <v>14988</v>
      </c>
      <c r="O9991" t="s">
        <v>10871</v>
      </c>
      <c r="P9991" t="s">
        <v>10876</v>
      </c>
    </row>
    <row r="9992" spans="1:16" x14ac:dyDescent="0.3">
      <c r="A9992" t="s">
        <v>8259</v>
      </c>
      <c r="B9992" s="2" t="str">
        <f t="shared" si="470"/>
        <v>7502</v>
      </c>
      <c r="C9992" s="2">
        <f t="shared" si="468"/>
        <v>7502</v>
      </c>
      <c r="D9992" t="str">
        <f>VLOOKUP(C9992,'Cost Centre'!A:B,2,)</f>
        <v>Engineering services</v>
      </c>
      <c r="E9992" t="str">
        <f t="shared" si="469"/>
        <v>2</v>
      </c>
      <c r="F9992" t="s">
        <v>70</v>
      </c>
      <c r="G9992" s="2">
        <v>0</v>
      </c>
      <c r="H9992" s="2">
        <v>152586.45000000001</v>
      </c>
      <c r="I9992" s="2">
        <v>0</v>
      </c>
      <c r="J9992" s="105">
        <f>SUMIF([1]MMM!$A:$A,A9992,[1]MMM!$F:$F)</f>
        <v>163986.35</v>
      </c>
      <c r="K9992" s="2" t="s">
        <v>10</v>
      </c>
      <c r="L9992" s="2">
        <v>187474</v>
      </c>
      <c r="M9992" t="s">
        <v>11396</v>
      </c>
      <c r="N9992" t="s">
        <v>14988</v>
      </c>
      <c r="O9992" t="s">
        <v>10871</v>
      </c>
      <c r="P9992" t="s">
        <v>10876</v>
      </c>
    </row>
    <row r="9993" spans="1:16" x14ac:dyDescent="0.3">
      <c r="A9993" t="s">
        <v>8260</v>
      </c>
      <c r="B9993" s="2" t="str">
        <f t="shared" si="470"/>
        <v>7502</v>
      </c>
      <c r="C9993" s="2">
        <f t="shared" si="468"/>
        <v>7502</v>
      </c>
      <c r="D9993" t="str">
        <f>VLOOKUP(C9993,'Cost Centre'!A:B,2,)</f>
        <v>Engineering services</v>
      </c>
      <c r="E9993" t="str">
        <f t="shared" si="469"/>
        <v>2</v>
      </c>
      <c r="F9993" t="s">
        <v>394</v>
      </c>
      <c r="G9993" s="2">
        <v>0</v>
      </c>
      <c r="H9993" s="2">
        <v>33373742.579999998</v>
      </c>
      <c r="I9993" s="2">
        <v>0</v>
      </c>
      <c r="J9993" s="105">
        <f>SUMIF([1]MMM!$A:$A,A9993,[1]MMM!$F:$F)</f>
        <v>33373742.579999998</v>
      </c>
      <c r="K9993" s="2" t="s">
        <v>10</v>
      </c>
      <c r="L9993" s="2">
        <v>3740840</v>
      </c>
      <c r="M9993" t="s">
        <v>11396</v>
      </c>
      <c r="N9993" t="s">
        <v>14988</v>
      </c>
      <c r="O9993" t="s">
        <v>10871</v>
      </c>
      <c r="P9993" t="s">
        <v>10878</v>
      </c>
    </row>
    <row r="9994" spans="1:16" x14ac:dyDescent="0.3">
      <c r="A9994" t="s">
        <v>8261</v>
      </c>
      <c r="B9994" s="2" t="str">
        <f t="shared" si="470"/>
        <v>7502</v>
      </c>
      <c r="C9994" s="2">
        <f t="shared" si="468"/>
        <v>7502</v>
      </c>
      <c r="D9994" t="str">
        <f>VLOOKUP(C9994,'Cost Centre'!A:B,2,)</f>
        <v>Engineering services</v>
      </c>
      <c r="E9994" t="str">
        <f t="shared" si="469"/>
        <v>2</v>
      </c>
      <c r="F9994" t="s">
        <v>225</v>
      </c>
      <c r="G9994" s="2">
        <v>0</v>
      </c>
      <c r="H9994" s="2">
        <v>0</v>
      </c>
      <c r="I9994" s="2">
        <v>0</v>
      </c>
      <c r="J9994" s="105">
        <f>SUMIF([1]MMM!$A:$A,A9994,[1]MMM!$F:$F)</f>
        <v>0</v>
      </c>
      <c r="K9994" s="2" t="s">
        <v>10</v>
      </c>
      <c r="L9994" s="2">
        <v>0</v>
      </c>
      <c r="M9994" t="s">
        <v>11396</v>
      </c>
      <c r="N9994" t="s">
        <v>14988</v>
      </c>
      <c r="O9994" t="s">
        <v>10871</v>
      </c>
      <c r="P9994" t="s">
        <v>10878</v>
      </c>
    </row>
    <row r="9995" spans="1:16" x14ac:dyDescent="0.3">
      <c r="A9995" t="s">
        <v>8262</v>
      </c>
      <c r="B9995" s="2" t="str">
        <f t="shared" si="470"/>
        <v>7502</v>
      </c>
      <c r="C9995" s="2">
        <f t="shared" si="468"/>
        <v>7502</v>
      </c>
      <c r="D9995" t="str">
        <f>VLOOKUP(C9995,'Cost Centre'!A:B,2,)</f>
        <v>Engineering services</v>
      </c>
      <c r="E9995" t="str">
        <f t="shared" si="469"/>
        <v>2</v>
      </c>
      <c r="F9995" t="s">
        <v>14989</v>
      </c>
      <c r="G9995" s="2">
        <v>0</v>
      </c>
      <c r="H9995" s="2">
        <v>13000</v>
      </c>
      <c r="I9995" s="2">
        <v>0</v>
      </c>
      <c r="J9995" s="105">
        <f>SUMIF([1]MMM!$A:$A,A9995,[1]MMM!$F:$F)</f>
        <v>13000</v>
      </c>
      <c r="K9995" s="2" t="s">
        <v>10</v>
      </c>
      <c r="L9995" s="2">
        <v>187042</v>
      </c>
      <c r="M9995" t="s">
        <v>11396</v>
      </c>
      <c r="N9995" t="s">
        <v>14988</v>
      </c>
      <c r="O9995" t="s">
        <v>10871</v>
      </c>
      <c r="P9995" t="s">
        <v>10931</v>
      </c>
    </row>
    <row r="9996" spans="1:16" x14ac:dyDescent="0.3">
      <c r="A9996" t="s">
        <v>8263</v>
      </c>
      <c r="B9996" s="2" t="str">
        <f t="shared" si="470"/>
        <v>7502</v>
      </c>
      <c r="C9996" s="2">
        <f t="shared" si="468"/>
        <v>7502</v>
      </c>
      <c r="D9996" t="str">
        <f>VLOOKUP(C9996,'Cost Centre'!A:B,2,)</f>
        <v>Engineering services</v>
      </c>
      <c r="E9996" t="str">
        <f t="shared" si="469"/>
        <v>2</v>
      </c>
      <c r="F9996" t="s">
        <v>227</v>
      </c>
      <c r="G9996" s="2">
        <v>0</v>
      </c>
      <c r="H9996" s="2">
        <v>0</v>
      </c>
      <c r="I9996" s="2">
        <v>0</v>
      </c>
      <c r="J9996" s="105">
        <f>SUMIF([1]MMM!$A:$A,A9996,[1]MMM!$F:$F)</f>
        <v>0</v>
      </c>
      <c r="K9996" s="2" t="s">
        <v>10</v>
      </c>
      <c r="L9996" s="2">
        <v>172114</v>
      </c>
      <c r="M9996" t="s">
        <v>11396</v>
      </c>
      <c r="N9996" t="s">
        <v>14988</v>
      </c>
      <c r="O9996" t="s">
        <v>10871</v>
      </c>
      <c r="P9996" t="s">
        <v>10879</v>
      </c>
    </row>
    <row r="9997" spans="1:16" x14ac:dyDescent="0.3">
      <c r="A9997" t="s">
        <v>8264</v>
      </c>
      <c r="B9997" s="2" t="str">
        <f t="shared" si="470"/>
        <v>7502</v>
      </c>
      <c r="C9997" s="2">
        <f t="shared" si="468"/>
        <v>7502</v>
      </c>
      <c r="D9997" t="str">
        <f>VLOOKUP(C9997,'Cost Centre'!A:B,2,)</f>
        <v>Engineering services</v>
      </c>
      <c r="E9997" t="str">
        <f t="shared" si="469"/>
        <v>2</v>
      </c>
      <c r="F9997" t="s">
        <v>2224</v>
      </c>
      <c r="G9997" s="2">
        <v>0</v>
      </c>
      <c r="H9997" s="2">
        <v>55335.64</v>
      </c>
      <c r="I9997" s="2">
        <v>0</v>
      </c>
      <c r="J9997" s="105">
        <f>SUMIF([1]MMM!$A:$A,A9997,[1]MMM!$F:$F)</f>
        <v>55335.64</v>
      </c>
      <c r="K9997" s="2" t="s">
        <v>10</v>
      </c>
      <c r="L9997" s="2">
        <v>169774</v>
      </c>
      <c r="M9997" t="s">
        <v>11396</v>
      </c>
      <c r="N9997" t="s">
        <v>14988</v>
      </c>
      <c r="O9997" t="s">
        <v>10871</v>
      </c>
      <c r="P9997" t="s">
        <v>10879</v>
      </c>
    </row>
    <row r="9998" spans="1:16" x14ac:dyDescent="0.3">
      <c r="A9998" t="s">
        <v>8265</v>
      </c>
      <c r="B9998" s="2" t="str">
        <f t="shared" si="470"/>
        <v>7502</v>
      </c>
      <c r="C9998" s="2">
        <f t="shared" si="468"/>
        <v>7502</v>
      </c>
      <c r="D9998" t="str">
        <f>VLOOKUP(C9998,'Cost Centre'!A:B,2,)</f>
        <v>Engineering services</v>
      </c>
      <c r="E9998" t="str">
        <f t="shared" si="469"/>
        <v>2</v>
      </c>
      <c r="F9998" t="s">
        <v>2224</v>
      </c>
      <c r="G9998" s="2">
        <v>0</v>
      </c>
      <c r="H9998" s="2">
        <v>490107.44</v>
      </c>
      <c r="I9998" s="2">
        <v>0</v>
      </c>
      <c r="J9998" s="105">
        <f>SUMIF([1]MMM!$A:$A,A9998,[1]MMM!$F:$F)</f>
        <v>10711584.880000001</v>
      </c>
      <c r="K9998" s="2" t="s">
        <v>10</v>
      </c>
      <c r="L9998" s="2">
        <v>711399</v>
      </c>
      <c r="M9998" t="s">
        <v>11396</v>
      </c>
      <c r="N9998" t="s">
        <v>14988</v>
      </c>
      <c r="O9998" t="s">
        <v>10871</v>
      </c>
      <c r="P9998" t="s">
        <v>10879</v>
      </c>
    </row>
    <row r="9999" spans="1:16" x14ac:dyDescent="0.3">
      <c r="A9999" t="s">
        <v>8266</v>
      </c>
      <c r="B9999" s="2" t="str">
        <f t="shared" si="470"/>
        <v>7502</v>
      </c>
      <c r="C9999" s="2">
        <f t="shared" si="468"/>
        <v>7502</v>
      </c>
      <c r="D9999" t="str">
        <f>VLOOKUP(C9999,'Cost Centre'!A:B,2,)</f>
        <v>Engineering services</v>
      </c>
      <c r="E9999" t="str">
        <f t="shared" si="469"/>
        <v>2</v>
      </c>
      <c r="F9999" t="s">
        <v>11187</v>
      </c>
      <c r="G9999" s="2">
        <v>0</v>
      </c>
      <c r="H9999" s="2">
        <v>0</v>
      </c>
      <c r="I9999" s="2">
        <v>0</v>
      </c>
      <c r="J9999" s="105">
        <f>SUMIF([1]MMM!$A:$A,A9999,[1]MMM!$F:$F)</f>
        <v>0</v>
      </c>
      <c r="K9999" s="2" t="s">
        <v>10</v>
      </c>
      <c r="L9999" s="2">
        <v>16524</v>
      </c>
      <c r="M9999" t="s">
        <v>11396</v>
      </c>
      <c r="N9999" t="s">
        <v>14988</v>
      </c>
      <c r="O9999" t="s">
        <v>10871</v>
      </c>
      <c r="P9999" t="s">
        <v>10881</v>
      </c>
    </row>
    <row r="10000" spans="1:16" x14ac:dyDescent="0.3">
      <c r="A10000" t="s">
        <v>8267</v>
      </c>
      <c r="B10000" s="2" t="str">
        <f t="shared" si="470"/>
        <v>7502</v>
      </c>
      <c r="C10000" s="2">
        <f t="shared" si="468"/>
        <v>7502</v>
      </c>
      <c r="D10000" t="str">
        <f>VLOOKUP(C10000,'Cost Centre'!A:B,2,)</f>
        <v>Engineering services</v>
      </c>
      <c r="E10000" t="str">
        <f t="shared" si="469"/>
        <v>2</v>
      </c>
      <c r="F10000" t="s">
        <v>230</v>
      </c>
      <c r="G10000" s="2">
        <v>0</v>
      </c>
      <c r="H10000" s="2">
        <v>0</v>
      </c>
      <c r="I10000" s="2">
        <v>0</v>
      </c>
      <c r="J10000" s="105">
        <f>SUMIF([1]MMM!$A:$A,A10000,[1]MMM!$F:$F)</f>
        <v>0</v>
      </c>
      <c r="K10000" s="2" t="s">
        <v>10</v>
      </c>
      <c r="L10000" s="2">
        <v>31994</v>
      </c>
      <c r="M10000" t="s">
        <v>11396</v>
      </c>
      <c r="N10000" t="s">
        <v>14988</v>
      </c>
      <c r="O10000" t="s">
        <v>10871</v>
      </c>
      <c r="P10000" t="s">
        <v>10881</v>
      </c>
    </row>
    <row r="10001" spans="1:16" x14ac:dyDescent="0.3">
      <c r="A10001" t="s">
        <v>8268</v>
      </c>
      <c r="B10001" s="2" t="str">
        <f t="shared" si="470"/>
        <v>7502</v>
      </c>
      <c r="C10001" s="2">
        <f t="shared" si="468"/>
        <v>7502</v>
      </c>
      <c r="D10001" t="str">
        <f>VLOOKUP(C10001,'Cost Centre'!A:B,2,)</f>
        <v>Engineering services</v>
      </c>
      <c r="E10001" t="str">
        <f t="shared" si="469"/>
        <v>2</v>
      </c>
      <c r="F10001" t="s">
        <v>88</v>
      </c>
      <c r="G10001" s="2">
        <v>0</v>
      </c>
      <c r="H10001" s="2">
        <v>0</v>
      </c>
      <c r="I10001" s="2">
        <v>0</v>
      </c>
      <c r="J10001" s="105">
        <f>SUMIF([1]MMM!$A:$A,A10001,[1]MMM!$F:$F)</f>
        <v>0</v>
      </c>
      <c r="K10001" s="2" t="s">
        <v>10</v>
      </c>
      <c r="L10001" s="2">
        <v>7959</v>
      </c>
      <c r="M10001" t="s">
        <v>11396</v>
      </c>
      <c r="N10001" t="s">
        <v>14988</v>
      </c>
      <c r="O10001" t="s">
        <v>10871</v>
      </c>
      <c r="P10001" t="s">
        <v>10881</v>
      </c>
    </row>
    <row r="10002" spans="1:16" x14ac:dyDescent="0.3">
      <c r="A10002" t="s">
        <v>8269</v>
      </c>
      <c r="B10002" s="2" t="str">
        <f t="shared" si="470"/>
        <v>7502</v>
      </c>
      <c r="C10002" s="2">
        <f t="shared" si="468"/>
        <v>7502</v>
      </c>
      <c r="D10002" t="str">
        <f>VLOOKUP(C10002,'Cost Centre'!A:B,2,)</f>
        <v>Engineering services</v>
      </c>
      <c r="E10002" t="str">
        <f t="shared" si="469"/>
        <v>2</v>
      </c>
      <c r="F10002" t="s">
        <v>92</v>
      </c>
      <c r="G10002" s="2">
        <v>0</v>
      </c>
      <c r="H10002" s="2">
        <v>0</v>
      </c>
      <c r="I10002" s="2">
        <v>0</v>
      </c>
      <c r="J10002" s="105">
        <f>SUMIF([1]MMM!$A:$A,A10002,[1]MMM!$F:$F)</f>
        <v>0</v>
      </c>
      <c r="K10002" s="2" t="s">
        <v>10</v>
      </c>
      <c r="L10002" s="2">
        <v>4775</v>
      </c>
      <c r="M10002" t="s">
        <v>11396</v>
      </c>
      <c r="N10002" t="s">
        <v>14988</v>
      </c>
      <c r="O10002" t="s">
        <v>10871</v>
      </c>
      <c r="P10002" t="s">
        <v>10881</v>
      </c>
    </row>
    <row r="10003" spans="1:16" x14ac:dyDescent="0.3">
      <c r="A10003" t="s">
        <v>8270</v>
      </c>
      <c r="B10003" s="2" t="str">
        <f t="shared" si="470"/>
        <v>7502</v>
      </c>
      <c r="C10003" s="2">
        <f t="shared" si="468"/>
        <v>7502</v>
      </c>
      <c r="D10003" t="str">
        <f>VLOOKUP(C10003,'Cost Centre'!A:B,2,)</f>
        <v>Engineering services</v>
      </c>
      <c r="E10003" t="str">
        <f t="shared" si="469"/>
        <v>2</v>
      </c>
      <c r="F10003" t="s">
        <v>93</v>
      </c>
      <c r="G10003" s="2">
        <v>0</v>
      </c>
      <c r="H10003" s="2">
        <v>242449.86</v>
      </c>
      <c r="I10003" s="2">
        <v>0</v>
      </c>
      <c r="J10003" s="105">
        <f>SUMIF([1]MMM!$A:$A,A10003,[1]MMM!$F:$F)</f>
        <v>262110.9</v>
      </c>
      <c r="K10003" s="2" t="s">
        <v>10</v>
      </c>
      <c r="L10003" s="2">
        <v>155649</v>
      </c>
      <c r="M10003" t="s">
        <v>11396</v>
      </c>
      <c r="N10003" t="s">
        <v>14988</v>
      </c>
      <c r="O10003" t="s">
        <v>10871</v>
      </c>
      <c r="P10003" t="s">
        <v>10881</v>
      </c>
    </row>
    <row r="10004" spans="1:16" x14ac:dyDescent="0.3">
      <c r="A10004" t="s">
        <v>8271</v>
      </c>
      <c r="B10004" s="2" t="str">
        <f t="shared" si="470"/>
        <v>7502</v>
      </c>
      <c r="C10004" s="2">
        <f t="shared" si="468"/>
        <v>7502</v>
      </c>
      <c r="D10004" t="str">
        <f>VLOOKUP(C10004,'Cost Centre'!A:B,2,)</f>
        <v>Engineering services</v>
      </c>
      <c r="E10004" t="str">
        <f t="shared" si="469"/>
        <v>2</v>
      </c>
      <c r="F10004" t="s">
        <v>164</v>
      </c>
      <c r="G10004" s="2">
        <v>0</v>
      </c>
      <c r="H10004" s="2">
        <v>0</v>
      </c>
      <c r="I10004" s="2">
        <v>0</v>
      </c>
      <c r="J10004" s="105">
        <f>SUMIF([1]MMM!$A:$A,A10004,[1]MMM!$F:$F)</f>
        <v>0</v>
      </c>
      <c r="K10004" s="2" t="s">
        <v>10</v>
      </c>
      <c r="L10004" s="2">
        <v>318</v>
      </c>
      <c r="M10004" t="s">
        <v>11396</v>
      </c>
      <c r="N10004" t="s">
        <v>14988</v>
      </c>
      <c r="O10004" t="s">
        <v>10871</v>
      </c>
      <c r="P10004" t="s">
        <v>10881</v>
      </c>
    </row>
    <row r="10005" spans="1:16" x14ac:dyDescent="0.3">
      <c r="A10005" t="s">
        <v>8272</v>
      </c>
      <c r="B10005" s="2" t="str">
        <f t="shared" si="470"/>
        <v>7502</v>
      </c>
      <c r="C10005" s="2">
        <f t="shared" si="468"/>
        <v>7502</v>
      </c>
      <c r="D10005" t="str">
        <f>VLOOKUP(C10005,'Cost Centre'!A:B,2,)</f>
        <v>Engineering services</v>
      </c>
      <c r="E10005" t="str">
        <f t="shared" si="469"/>
        <v>2</v>
      </c>
      <c r="F10005" t="s">
        <v>10882</v>
      </c>
      <c r="G10005" s="2">
        <v>0</v>
      </c>
      <c r="H10005" s="2">
        <v>0</v>
      </c>
      <c r="I10005" s="2">
        <v>0</v>
      </c>
      <c r="J10005" s="105">
        <f>SUMIF([1]MMM!$A:$A,A10005,[1]MMM!$F:$F)</f>
        <v>0</v>
      </c>
      <c r="K10005" s="2" t="s">
        <v>10</v>
      </c>
      <c r="L10005" s="2">
        <v>5412</v>
      </c>
      <c r="M10005" t="s">
        <v>11396</v>
      </c>
      <c r="N10005" t="s">
        <v>14988</v>
      </c>
      <c r="O10005" t="s">
        <v>10871</v>
      </c>
      <c r="P10005" t="s">
        <v>10881</v>
      </c>
    </row>
    <row r="10006" spans="1:16" x14ac:dyDescent="0.3">
      <c r="A10006" t="s">
        <v>8273</v>
      </c>
      <c r="B10006" s="2" t="str">
        <f t="shared" si="470"/>
        <v>7502</v>
      </c>
      <c r="C10006" s="2">
        <f t="shared" si="468"/>
        <v>7502</v>
      </c>
      <c r="D10006" t="str">
        <f>VLOOKUP(C10006,'Cost Centre'!A:B,2,)</f>
        <v>Engineering services</v>
      </c>
      <c r="E10006" t="str">
        <f t="shared" si="469"/>
        <v>2</v>
      </c>
      <c r="F10006" t="s">
        <v>97</v>
      </c>
      <c r="G10006" s="2">
        <v>0</v>
      </c>
      <c r="H10006" s="2">
        <v>0</v>
      </c>
      <c r="I10006" s="2">
        <v>0</v>
      </c>
      <c r="J10006" s="105">
        <f>SUMIF([1]MMM!$A:$A,A10006,[1]MMM!$F:$F)</f>
        <v>0</v>
      </c>
      <c r="K10006" s="2" t="s">
        <v>10</v>
      </c>
      <c r="L10006" s="2">
        <v>2547</v>
      </c>
      <c r="M10006" t="s">
        <v>11396</v>
      </c>
      <c r="N10006" t="s">
        <v>14988</v>
      </c>
      <c r="O10006" t="s">
        <v>10871</v>
      </c>
      <c r="P10006" t="s">
        <v>10881</v>
      </c>
    </row>
    <row r="10007" spans="1:16" x14ac:dyDescent="0.3">
      <c r="A10007" t="s">
        <v>8274</v>
      </c>
      <c r="B10007" s="2" t="str">
        <f t="shared" si="470"/>
        <v>7502</v>
      </c>
      <c r="C10007" s="2">
        <f t="shared" si="468"/>
        <v>7502</v>
      </c>
      <c r="D10007" t="str">
        <f>VLOOKUP(C10007,'Cost Centre'!A:B,2,)</f>
        <v>Engineering services</v>
      </c>
      <c r="E10007" t="str">
        <f t="shared" si="469"/>
        <v>2</v>
      </c>
      <c r="F10007" t="s">
        <v>10883</v>
      </c>
      <c r="G10007" s="2">
        <v>0</v>
      </c>
      <c r="H10007" s="2">
        <v>0</v>
      </c>
      <c r="I10007" s="2">
        <v>0</v>
      </c>
      <c r="J10007" s="105">
        <f>SUMIF([1]MMM!$A:$A,A10007,[1]MMM!$F:$F)</f>
        <v>0</v>
      </c>
      <c r="K10007" s="2" t="s">
        <v>10</v>
      </c>
      <c r="L10007" s="2">
        <v>955</v>
      </c>
      <c r="M10007" t="s">
        <v>11396</v>
      </c>
      <c r="N10007" t="s">
        <v>14988</v>
      </c>
      <c r="O10007" t="s">
        <v>10871</v>
      </c>
      <c r="P10007" t="s">
        <v>10881</v>
      </c>
    </row>
    <row r="10008" spans="1:16" x14ac:dyDescent="0.3">
      <c r="A10008" t="s">
        <v>8275</v>
      </c>
      <c r="B10008" s="2" t="str">
        <f t="shared" si="470"/>
        <v>7502</v>
      </c>
      <c r="C10008" s="2">
        <f t="shared" si="468"/>
        <v>7502</v>
      </c>
      <c r="D10008" t="str">
        <f>VLOOKUP(C10008,'Cost Centre'!A:B,2,)</f>
        <v>Engineering services</v>
      </c>
      <c r="E10008" t="str">
        <f t="shared" si="469"/>
        <v>2</v>
      </c>
      <c r="F10008" t="s">
        <v>101</v>
      </c>
      <c r="G10008" s="2">
        <v>0</v>
      </c>
      <c r="H10008" s="2">
        <v>0</v>
      </c>
      <c r="I10008" s="2">
        <v>0</v>
      </c>
      <c r="J10008" s="105">
        <f>SUMIF([1]MMM!$A:$A,A10008,[1]MMM!$F:$F)</f>
        <v>0</v>
      </c>
      <c r="K10008" s="2" t="s">
        <v>10</v>
      </c>
      <c r="L10008" s="2">
        <v>637</v>
      </c>
      <c r="M10008" t="s">
        <v>11396</v>
      </c>
      <c r="N10008" t="s">
        <v>14988</v>
      </c>
      <c r="O10008" t="s">
        <v>10871</v>
      </c>
      <c r="P10008" t="s">
        <v>10881</v>
      </c>
    </row>
    <row r="10009" spans="1:16" x14ac:dyDescent="0.3">
      <c r="A10009" t="s">
        <v>8276</v>
      </c>
      <c r="B10009" s="2" t="str">
        <f t="shared" si="470"/>
        <v>7502</v>
      </c>
      <c r="C10009" s="2">
        <f t="shared" si="468"/>
        <v>7502</v>
      </c>
      <c r="D10009" t="str">
        <f>VLOOKUP(C10009,'Cost Centre'!A:B,2,)</f>
        <v>Engineering services</v>
      </c>
      <c r="E10009" t="str">
        <f t="shared" si="469"/>
        <v>2</v>
      </c>
      <c r="F10009" t="s">
        <v>103</v>
      </c>
      <c r="G10009" s="2">
        <v>0</v>
      </c>
      <c r="H10009" s="2">
        <v>0</v>
      </c>
      <c r="I10009" s="2">
        <v>0</v>
      </c>
      <c r="J10009" s="105">
        <f>SUMIF([1]MMM!$A:$A,A10009,[1]MMM!$F:$F)</f>
        <v>0</v>
      </c>
      <c r="K10009" s="2" t="s">
        <v>10</v>
      </c>
      <c r="L10009" s="2">
        <v>637</v>
      </c>
      <c r="M10009" t="s">
        <v>11396</v>
      </c>
      <c r="N10009" t="s">
        <v>14988</v>
      </c>
      <c r="O10009" t="s">
        <v>10871</v>
      </c>
      <c r="P10009" t="s">
        <v>10881</v>
      </c>
    </row>
    <row r="10010" spans="1:16" x14ac:dyDescent="0.3">
      <c r="A10010" t="s">
        <v>8277</v>
      </c>
      <c r="B10010" s="2" t="str">
        <f t="shared" si="470"/>
        <v>7502</v>
      </c>
      <c r="C10010" s="2">
        <f t="shared" si="468"/>
        <v>7502</v>
      </c>
      <c r="D10010" t="str">
        <f>VLOOKUP(C10010,'Cost Centre'!A:B,2,)</f>
        <v>Engineering services</v>
      </c>
      <c r="E10010" t="str">
        <f t="shared" si="469"/>
        <v>2</v>
      </c>
      <c r="F10010" t="s">
        <v>14781</v>
      </c>
      <c r="G10010" s="2">
        <v>0</v>
      </c>
      <c r="H10010" s="2">
        <v>0</v>
      </c>
      <c r="I10010" s="2">
        <v>0</v>
      </c>
      <c r="J10010" s="105">
        <f>SUMIF([1]MMM!$A:$A,A10010,[1]MMM!$F:$F)</f>
        <v>0</v>
      </c>
      <c r="K10010" s="2" t="s">
        <v>10</v>
      </c>
      <c r="L10010" s="2">
        <v>318</v>
      </c>
      <c r="M10010" t="s">
        <v>11396</v>
      </c>
      <c r="N10010" t="s">
        <v>14988</v>
      </c>
      <c r="O10010" t="s">
        <v>10871</v>
      </c>
      <c r="P10010" t="s">
        <v>10881</v>
      </c>
    </row>
    <row r="10011" spans="1:16" x14ac:dyDescent="0.3">
      <c r="A10011" t="s">
        <v>8278</v>
      </c>
      <c r="B10011" s="2" t="str">
        <f t="shared" si="470"/>
        <v>7502</v>
      </c>
      <c r="C10011" s="2">
        <f t="shared" si="468"/>
        <v>7502</v>
      </c>
      <c r="D10011" t="str">
        <f>VLOOKUP(C10011,'Cost Centre'!A:B,2,)</f>
        <v>Engineering services</v>
      </c>
      <c r="E10011" t="str">
        <f t="shared" si="469"/>
        <v>2</v>
      </c>
      <c r="F10011" t="s">
        <v>104</v>
      </c>
      <c r="G10011" s="2">
        <v>0</v>
      </c>
      <c r="H10011" s="2">
        <v>0</v>
      </c>
      <c r="I10011" s="2">
        <v>0</v>
      </c>
      <c r="J10011" s="105">
        <f>SUMIF([1]MMM!$A:$A,A10011,[1]MMM!$F:$F)</f>
        <v>0</v>
      </c>
      <c r="K10011" s="2" t="s">
        <v>10</v>
      </c>
      <c r="L10011" s="2">
        <v>318</v>
      </c>
      <c r="M10011" t="s">
        <v>11396</v>
      </c>
      <c r="N10011" t="s">
        <v>14988</v>
      </c>
      <c r="O10011" t="s">
        <v>10871</v>
      </c>
      <c r="P10011" t="s">
        <v>10881</v>
      </c>
    </row>
    <row r="10012" spans="1:16" x14ac:dyDescent="0.3">
      <c r="A10012" t="s">
        <v>8279</v>
      </c>
      <c r="B10012" s="2" t="str">
        <f t="shared" si="470"/>
        <v>7502</v>
      </c>
      <c r="C10012" s="2">
        <f t="shared" si="468"/>
        <v>7502</v>
      </c>
      <c r="D10012" t="str">
        <f>VLOOKUP(C10012,'Cost Centre'!A:B,2,)</f>
        <v>Engineering services</v>
      </c>
      <c r="E10012" t="str">
        <f t="shared" si="469"/>
        <v>2</v>
      </c>
      <c r="F10012" t="s">
        <v>105</v>
      </c>
      <c r="G10012" s="2">
        <v>0</v>
      </c>
      <c r="H10012" s="2">
        <v>0</v>
      </c>
      <c r="I10012" s="2">
        <v>0</v>
      </c>
      <c r="J10012" s="105">
        <f>SUMIF([1]MMM!$A:$A,A10012,[1]MMM!$F:$F)</f>
        <v>0</v>
      </c>
      <c r="K10012" s="2" t="s">
        <v>10</v>
      </c>
      <c r="L10012" s="2">
        <v>637</v>
      </c>
      <c r="M10012" t="s">
        <v>11396</v>
      </c>
      <c r="N10012" t="s">
        <v>14988</v>
      </c>
      <c r="O10012" t="s">
        <v>10871</v>
      </c>
      <c r="P10012" t="s">
        <v>10881</v>
      </c>
    </row>
    <row r="10013" spans="1:16" x14ac:dyDescent="0.3">
      <c r="A10013" t="s">
        <v>8280</v>
      </c>
      <c r="B10013" s="2" t="str">
        <f t="shared" si="470"/>
        <v>7502</v>
      </c>
      <c r="C10013" s="2">
        <f t="shared" si="468"/>
        <v>7502</v>
      </c>
      <c r="D10013" t="str">
        <f>VLOOKUP(C10013,'Cost Centre'!A:B,2,)</f>
        <v>Engineering services</v>
      </c>
      <c r="E10013" t="str">
        <f t="shared" si="469"/>
        <v>2</v>
      </c>
      <c r="F10013" t="s">
        <v>108</v>
      </c>
      <c r="G10013" s="2">
        <v>0</v>
      </c>
      <c r="H10013" s="2">
        <v>0</v>
      </c>
      <c r="I10013" s="2">
        <v>0</v>
      </c>
      <c r="J10013" s="105">
        <f>SUMIF([1]MMM!$A:$A,A10013,[1]MMM!$F:$F)</f>
        <v>0</v>
      </c>
      <c r="K10013" s="2" t="s">
        <v>10</v>
      </c>
      <c r="L10013" s="2">
        <v>1592</v>
      </c>
      <c r="M10013" t="s">
        <v>11396</v>
      </c>
      <c r="N10013" t="s">
        <v>14988</v>
      </c>
      <c r="O10013" t="s">
        <v>10871</v>
      </c>
      <c r="P10013" t="s">
        <v>10881</v>
      </c>
    </row>
    <row r="10014" spans="1:16" x14ac:dyDescent="0.3">
      <c r="A10014" t="s">
        <v>8281</v>
      </c>
      <c r="B10014" s="2" t="str">
        <f t="shared" si="470"/>
        <v>7502</v>
      </c>
      <c r="C10014" s="2">
        <f t="shared" si="468"/>
        <v>7502</v>
      </c>
      <c r="D10014" t="str">
        <f>VLOOKUP(C10014,'Cost Centre'!A:B,2,)</f>
        <v>Engineering services</v>
      </c>
      <c r="E10014" t="str">
        <f t="shared" si="469"/>
        <v>2</v>
      </c>
      <c r="F10014" t="s">
        <v>110</v>
      </c>
      <c r="G10014" s="2">
        <v>0</v>
      </c>
      <c r="H10014" s="2">
        <v>0</v>
      </c>
      <c r="I10014" s="2">
        <v>0</v>
      </c>
      <c r="J10014" s="105">
        <f>SUMIF([1]MMM!$A:$A,A10014,[1]MMM!$F:$F)</f>
        <v>0</v>
      </c>
      <c r="K10014" s="2" t="s">
        <v>10</v>
      </c>
      <c r="L10014" s="2">
        <v>955</v>
      </c>
      <c r="M10014" t="s">
        <v>11396</v>
      </c>
      <c r="N10014" t="s">
        <v>14988</v>
      </c>
      <c r="O10014" t="s">
        <v>10871</v>
      </c>
      <c r="P10014" t="s">
        <v>10881</v>
      </c>
    </row>
    <row r="10015" spans="1:16" x14ac:dyDescent="0.3">
      <c r="A10015" t="s">
        <v>8282</v>
      </c>
      <c r="B10015" s="2" t="str">
        <f t="shared" si="470"/>
        <v>7502</v>
      </c>
      <c r="C10015" s="2">
        <f t="shared" si="468"/>
        <v>7502</v>
      </c>
      <c r="D10015" t="str">
        <f>VLOOKUP(C10015,'Cost Centre'!A:B,2,)</f>
        <v>Engineering services</v>
      </c>
      <c r="E10015" t="str">
        <f t="shared" si="469"/>
        <v>2</v>
      </c>
      <c r="F10015" t="s">
        <v>10884</v>
      </c>
      <c r="G10015" s="2">
        <v>0</v>
      </c>
      <c r="H10015" s="2">
        <v>0</v>
      </c>
      <c r="I10015" s="2">
        <v>0</v>
      </c>
      <c r="J10015" s="105">
        <f>SUMIF([1]MMM!$A:$A,A10015,[1]MMM!$F:$F)</f>
        <v>0</v>
      </c>
      <c r="K10015" s="2" t="s">
        <v>10</v>
      </c>
      <c r="L10015" s="2">
        <v>4775</v>
      </c>
      <c r="M10015" t="s">
        <v>11396</v>
      </c>
      <c r="N10015" t="s">
        <v>14988</v>
      </c>
      <c r="O10015" t="s">
        <v>10871</v>
      </c>
      <c r="P10015" t="s">
        <v>10881</v>
      </c>
    </row>
    <row r="10016" spans="1:16" x14ac:dyDescent="0.3">
      <c r="A10016" t="s">
        <v>8283</v>
      </c>
      <c r="B10016" s="2" t="str">
        <f t="shared" si="470"/>
        <v>7502</v>
      </c>
      <c r="C10016" s="2">
        <f t="shared" si="468"/>
        <v>7502</v>
      </c>
      <c r="D10016" t="str">
        <f>VLOOKUP(C10016,'Cost Centre'!A:B,2,)</f>
        <v>Engineering services</v>
      </c>
      <c r="E10016" t="str">
        <f t="shared" si="469"/>
        <v>2</v>
      </c>
      <c r="F10016" t="s">
        <v>114</v>
      </c>
      <c r="G10016" s="2">
        <v>0</v>
      </c>
      <c r="H10016" s="2">
        <v>0</v>
      </c>
      <c r="I10016" s="2">
        <v>0</v>
      </c>
      <c r="J10016" s="105">
        <f>SUMIF([1]MMM!$A:$A,A10016,[1]MMM!$F:$F)</f>
        <v>0</v>
      </c>
      <c r="K10016" s="2" t="s">
        <v>10</v>
      </c>
      <c r="L10016" s="2">
        <v>7959</v>
      </c>
      <c r="M10016" t="s">
        <v>11396</v>
      </c>
      <c r="N10016" t="s">
        <v>14988</v>
      </c>
      <c r="O10016" t="s">
        <v>10871</v>
      </c>
      <c r="P10016" t="s">
        <v>10881</v>
      </c>
    </row>
    <row r="10017" spans="1:16" x14ac:dyDescent="0.3">
      <c r="A10017" t="s">
        <v>8284</v>
      </c>
      <c r="B10017" s="2" t="str">
        <f t="shared" si="470"/>
        <v>7502</v>
      </c>
      <c r="C10017" s="2">
        <f t="shared" si="468"/>
        <v>7502</v>
      </c>
      <c r="D10017" t="str">
        <f>VLOOKUP(C10017,'Cost Centre'!A:B,2,)</f>
        <v>Engineering services</v>
      </c>
      <c r="E10017" t="str">
        <f t="shared" si="469"/>
        <v>2</v>
      </c>
      <c r="F10017" t="s">
        <v>131</v>
      </c>
      <c r="G10017" s="2">
        <v>0</v>
      </c>
      <c r="H10017" s="2">
        <v>0</v>
      </c>
      <c r="I10017" s="2">
        <v>0</v>
      </c>
      <c r="J10017" s="105">
        <f>SUMIF([1]MMM!$A:$A,A10017,[1]MMM!$F:$F)</f>
        <v>0</v>
      </c>
      <c r="K10017" s="2" t="s">
        <v>10</v>
      </c>
      <c r="L10017" s="2">
        <v>83002</v>
      </c>
      <c r="M10017" t="s">
        <v>11396</v>
      </c>
      <c r="N10017" t="s">
        <v>14988</v>
      </c>
      <c r="O10017" t="s">
        <v>10871</v>
      </c>
      <c r="P10017" t="s">
        <v>10881</v>
      </c>
    </row>
    <row r="10018" spans="1:16" x14ac:dyDescent="0.3">
      <c r="A10018" t="s">
        <v>8285</v>
      </c>
      <c r="B10018" s="2" t="str">
        <f t="shared" si="470"/>
        <v>7502</v>
      </c>
      <c r="C10018" s="2">
        <f t="shared" si="468"/>
        <v>7502</v>
      </c>
      <c r="D10018" t="str">
        <f>VLOOKUP(C10018,'Cost Centre'!A:B,2,)</f>
        <v>Engineering services</v>
      </c>
      <c r="E10018" t="str">
        <f t="shared" si="469"/>
        <v>2</v>
      </c>
      <c r="F10018" t="s">
        <v>132</v>
      </c>
      <c r="G10018" s="2">
        <v>0</v>
      </c>
      <c r="H10018" s="2">
        <v>0</v>
      </c>
      <c r="I10018" s="2">
        <v>0</v>
      </c>
      <c r="J10018" s="105">
        <f>SUMIF([1]MMM!$A:$A,A10018,[1]MMM!$F:$F)</f>
        <v>0</v>
      </c>
      <c r="K10018" s="2" t="s">
        <v>10</v>
      </c>
      <c r="L10018" s="2">
        <v>10298</v>
      </c>
      <c r="M10018" t="s">
        <v>11396</v>
      </c>
      <c r="N10018" t="s">
        <v>14988</v>
      </c>
      <c r="O10018" t="s">
        <v>10871</v>
      </c>
      <c r="P10018" t="s">
        <v>10881</v>
      </c>
    </row>
    <row r="10019" spans="1:16" x14ac:dyDescent="0.3">
      <c r="A10019" t="s">
        <v>8286</v>
      </c>
      <c r="B10019" s="2" t="str">
        <f t="shared" si="470"/>
        <v>7502</v>
      </c>
      <c r="C10019" s="2">
        <f t="shared" si="468"/>
        <v>7502</v>
      </c>
      <c r="D10019" t="str">
        <f>VLOOKUP(C10019,'Cost Centre'!A:B,2,)</f>
        <v>Engineering services</v>
      </c>
      <c r="E10019" t="str">
        <f t="shared" si="469"/>
        <v>2</v>
      </c>
      <c r="F10019" t="s">
        <v>118</v>
      </c>
      <c r="G10019" s="2">
        <v>0</v>
      </c>
      <c r="H10019" s="2">
        <v>5429.09</v>
      </c>
      <c r="I10019" s="2">
        <v>0</v>
      </c>
      <c r="J10019" s="105">
        <f>SUMIF([1]MMM!$A:$A,A10019,[1]MMM!$F:$F)</f>
        <v>5429.09</v>
      </c>
      <c r="K10019" s="2" t="s">
        <v>10</v>
      </c>
      <c r="L10019" s="2">
        <v>15844</v>
      </c>
      <c r="M10019" t="s">
        <v>11396</v>
      </c>
      <c r="N10019" t="s">
        <v>14988</v>
      </c>
      <c r="O10019" t="s">
        <v>10871</v>
      </c>
      <c r="P10019" t="s">
        <v>10885</v>
      </c>
    </row>
    <row r="10020" spans="1:16" x14ac:dyDescent="0.3">
      <c r="A10020" t="s">
        <v>8287</v>
      </c>
      <c r="B10020" s="2" t="str">
        <f t="shared" si="470"/>
        <v>7502</v>
      </c>
      <c r="C10020" s="2">
        <f t="shared" si="468"/>
        <v>7502</v>
      </c>
      <c r="D10020" t="str">
        <f>VLOOKUP(C10020,'Cost Centre'!A:B,2,)</f>
        <v>Engineering services</v>
      </c>
      <c r="E10020" t="str">
        <f t="shared" si="469"/>
        <v>2</v>
      </c>
      <c r="F10020" t="s">
        <v>133</v>
      </c>
      <c r="G10020" s="2">
        <v>0</v>
      </c>
      <c r="H10020" s="2">
        <v>25101.8</v>
      </c>
      <c r="I10020" s="2">
        <v>0</v>
      </c>
      <c r="J10020" s="105">
        <f>SUMIF([1]MMM!$A:$A,A10020,[1]MMM!$F:$F)</f>
        <v>25101.8</v>
      </c>
      <c r="K10020" s="2" t="s">
        <v>10</v>
      </c>
      <c r="L10020" s="2">
        <v>56547</v>
      </c>
      <c r="M10020" t="s">
        <v>11396</v>
      </c>
      <c r="N10020" t="s">
        <v>14988</v>
      </c>
      <c r="O10020" t="s">
        <v>10871</v>
      </c>
      <c r="P10020" t="s">
        <v>10885</v>
      </c>
    </row>
    <row r="10021" spans="1:16" x14ac:dyDescent="0.3">
      <c r="A10021" t="s">
        <v>8288</v>
      </c>
      <c r="B10021" s="2" t="str">
        <f t="shared" si="470"/>
        <v>7502</v>
      </c>
      <c r="C10021" s="2">
        <f t="shared" si="468"/>
        <v>7502</v>
      </c>
      <c r="D10021" t="str">
        <f>VLOOKUP(C10021,'Cost Centre'!A:B,2,)</f>
        <v>Engineering services</v>
      </c>
      <c r="E10021" t="str">
        <f t="shared" si="469"/>
        <v>2</v>
      </c>
      <c r="F10021" t="s">
        <v>221</v>
      </c>
      <c r="G10021" s="2">
        <v>0</v>
      </c>
      <c r="H10021" s="2">
        <v>0</v>
      </c>
      <c r="I10021" s="2">
        <v>0</v>
      </c>
      <c r="J10021" s="105">
        <f>SUMIF([1]MMM!$A:$A,A10021,[1]MMM!$F:$F)</f>
        <v>0</v>
      </c>
      <c r="K10021" s="2" t="s">
        <v>10</v>
      </c>
      <c r="L10021" s="2">
        <v>17621</v>
      </c>
      <c r="M10021" t="s">
        <v>11396</v>
      </c>
      <c r="N10021" t="s">
        <v>14988</v>
      </c>
      <c r="O10021" t="s">
        <v>10871</v>
      </c>
      <c r="P10021" t="s">
        <v>10885</v>
      </c>
    </row>
    <row r="10022" spans="1:16" x14ac:dyDescent="0.3">
      <c r="A10022" t="s">
        <v>8289</v>
      </c>
      <c r="B10022" s="2" t="str">
        <f t="shared" si="470"/>
        <v>7502</v>
      </c>
      <c r="C10022" s="2">
        <f t="shared" si="468"/>
        <v>7502</v>
      </c>
      <c r="D10022" t="str">
        <f>VLOOKUP(C10022,'Cost Centre'!A:B,2,)</f>
        <v>Engineering services</v>
      </c>
      <c r="E10022" t="str">
        <f t="shared" si="469"/>
        <v>2</v>
      </c>
      <c r="F10022" t="s">
        <v>371</v>
      </c>
      <c r="G10022" s="2">
        <v>0</v>
      </c>
      <c r="H10022" s="2">
        <v>83366998.879999995</v>
      </c>
      <c r="I10022" s="2">
        <v>0</v>
      </c>
      <c r="J10022" s="105">
        <f>SUMIF([1]MMM!$A:$A,A10022,[1]MMM!$F:$F)</f>
        <v>83366998.879999995</v>
      </c>
      <c r="K10022" s="2" t="s">
        <v>10</v>
      </c>
      <c r="L10022" s="2">
        <v>97929930</v>
      </c>
      <c r="M10022" t="s">
        <v>11396</v>
      </c>
      <c r="N10022" t="s">
        <v>14988</v>
      </c>
      <c r="O10022" t="s">
        <v>10871</v>
      </c>
      <c r="P10022" t="s">
        <v>13484</v>
      </c>
    </row>
    <row r="10023" spans="1:16" x14ac:dyDescent="0.3">
      <c r="A10023" t="s">
        <v>8290</v>
      </c>
      <c r="B10023" s="2" t="str">
        <f t="shared" si="470"/>
        <v>7502</v>
      </c>
      <c r="C10023" s="2">
        <f t="shared" si="468"/>
        <v>7502</v>
      </c>
      <c r="D10023" t="str">
        <f>VLOOKUP(C10023,'Cost Centre'!A:B,2,)</f>
        <v>Engineering services</v>
      </c>
      <c r="E10023" t="str">
        <f t="shared" si="469"/>
        <v>2</v>
      </c>
      <c r="F10023" t="s">
        <v>135</v>
      </c>
      <c r="G10023" s="2">
        <v>0</v>
      </c>
      <c r="H10023" s="2">
        <v>0</v>
      </c>
      <c r="I10023" s="2">
        <v>0</v>
      </c>
      <c r="J10023" s="105">
        <f>SUMIF([1]MMM!$A:$A,A10023,[1]MMM!$F:$F)</f>
        <v>0</v>
      </c>
      <c r="K10023" s="2" t="s">
        <v>10</v>
      </c>
      <c r="L10023" s="2">
        <v>74988</v>
      </c>
      <c r="M10023" t="s">
        <v>11396</v>
      </c>
      <c r="N10023" t="s">
        <v>14988</v>
      </c>
      <c r="O10023" t="s">
        <v>10871</v>
      </c>
      <c r="P10023" t="s">
        <v>10934</v>
      </c>
    </row>
    <row r="10024" spans="1:16" x14ac:dyDescent="0.3">
      <c r="A10024" t="s">
        <v>8291</v>
      </c>
      <c r="B10024" s="2" t="str">
        <f t="shared" si="470"/>
        <v>7502</v>
      </c>
      <c r="C10024" s="2">
        <f t="shared" si="468"/>
        <v>7502</v>
      </c>
      <c r="D10024" t="str">
        <f>VLOOKUP(C10024,'Cost Centre'!A:B,2,)</f>
        <v>Engineering services</v>
      </c>
      <c r="E10024" t="str">
        <f t="shared" si="469"/>
        <v>2</v>
      </c>
      <c r="F10024" t="s">
        <v>278</v>
      </c>
      <c r="G10024" s="2">
        <v>0</v>
      </c>
      <c r="H10024" s="2">
        <v>27829351.73</v>
      </c>
      <c r="I10024" s="2">
        <v>0</v>
      </c>
      <c r="J10024" s="105">
        <f>SUMIF([1]MMM!$A:$A,A10024,[1]MMM!$F:$F)</f>
        <v>27829351.73</v>
      </c>
      <c r="K10024" s="2" t="s">
        <v>10</v>
      </c>
      <c r="L10024" s="2">
        <v>30752712</v>
      </c>
      <c r="M10024" t="s">
        <v>11396</v>
      </c>
      <c r="N10024" t="s">
        <v>14988</v>
      </c>
      <c r="O10024" t="s">
        <v>10871</v>
      </c>
      <c r="P10024" t="s">
        <v>11531</v>
      </c>
    </row>
    <row r="10025" spans="1:16" x14ac:dyDescent="0.3">
      <c r="A10025" t="s">
        <v>14990</v>
      </c>
      <c r="B10025" s="2" t="str">
        <f t="shared" si="470"/>
        <v>7502</v>
      </c>
      <c r="C10025" s="2">
        <f t="shared" si="468"/>
        <v>7502</v>
      </c>
      <c r="D10025" t="str">
        <f>VLOOKUP(C10025,'Cost Centre'!A:B,2,)</f>
        <v>Engineering services</v>
      </c>
      <c r="E10025" t="str">
        <f t="shared" si="469"/>
        <v>2</v>
      </c>
      <c r="F10025" t="s">
        <v>10890</v>
      </c>
      <c r="G10025" s="2">
        <v>0</v>
      </c>
      <c r="H10025" s="2">
        <v>0</v>
      </c>
      <c r="I10025" s="2">
        <v>0</v>
      </c>
      <c r="J10025" s="105">
        <f>SUMIF([1]MMM!$A:$A,A10025,[1]MMM!$F:$F)</f>
        <v>0</v>
      </c>
      <c r="K10025" s="2" t="s">
        <v>10</v>
      </c>
      <c r="L10025" s="2">
        <v>0</v>
      </c>
      <c r="M10025" t="s">
        <v>11396</v>
      </c>
      <c r="N10025" t="s">
        <v>14988</v>
      </c>
      <c r="O10025" t="s">
        <v>10871</v>
      </c>
      <c r="P10025" t="s">
        <v>10887</v>
      </c>
    </row>
    <row r="10026" spans="1:16" x14ac:dyDescent="0.3">
      <c r="A10026" t="s">
        <v>14991</v>
      </c>
      <c r="B10026" s="2" t="str">
        <f t="shared" si="470"/>
        <v>7502</v>
      </c>
      <c r="C10026" s="2">
        <f t="shared" si="468"/>
        <v>7502</v>
      </c>
      <c r="D10026" t="str">
        <f>VLOOKUP(C10026,'Cost Centre'!A:B,2,)</f>
        <v>Engineering services</v>
      </c>
      <c r="E10026" t="str">
        <f t="shared" si="469"/>
        <v>2</v>
      </c>
      <c r="F10026" t="s">
        <v>10892</v>
      </c>
      <c r="G10026" s="2">
        <v>0</v>
      </c>
      <c r="H10026" s="2">
        <v>0</v>
      </c>
      <c r="I10026" s="2">
        <v>0</v>
      </c>
      <c r="J10026" s="105">
        <f>SUMIF([1]MMM!$A:$A,A10026,[1]MMM!$F:$F)</f>
        <v>0</v>
      </c>
      <c r="K10026" s="2" t="s">
        <v>10</v>
      </c>
      <c r="L10026" s="2">
        <v>0</v>
      </c>
      <c r="M10026" t="s">
        <v>11396</v>
      </c>
      <c r="N10026" t="s">
        <v>14988</v>
      </c>
      <c r="O10026" t="s">
        <v>10871</v>
      </c>
      <c r="P10026" t="s">
        <v>10887</v>
      </c>
    </row>
    <row r="10027" spans="1:16" x14ac:dyDescent="0.3">
      <c r="A10027" t="s">
        <v>14992</v>
      </c>
      <c r="B10027" s="2" t="str">
        <f t="shared" si="470"/>
        <v>7502</v>
      </c>
      <c r="C10027" s="2">
        <f t="shared" si="468"/>
        <v>7502</v>
      </c>
      <c r="D10027" t="str">
        <f>VLOOKUP(C10027,'Cost Centre'!A:B,2,)</f>
        <v>Engineering services</v>
      </c>
      <c r="E10027" t="str">
        <f t="shared" si="469"/>
        <v>2</v>
      </c>
      <c r="F10027" t="s">
        <v>10894</v>
      </c>
      <c r="G10027" s="2">
        <v>0</v>
      </c>
      <c r="H10027" s="2">
        <v>0</v>
      </c>
      <c r="I10027" s="2">
        <v>0</v>
      </c>
      <c r="J10027" s="105">
        <f>SUMIF([1]MMM!$A:$A,A10027,[1]MMM!$F:$F)</f>
        <v>0</v>
      </c>
      <c r="K10027" s="2" t="s">
        <v>10</v>
      </c>
      <c r="L10027" s="2">
        <v>0</v>
      </c>
      <c r="M10027" t="s">
        <v>11396</v>
      </c>
      <c r="N10027" t="s">
        <v>14988</v>
      </c>
      <c r="O10027" t="s">
        <v>10871</v>
      </c>
      <c r="P10027" t="s">
        <v>10887</v>
      </c>
    </row>
    <row r="10028" spans="1:16" x14ac:dyDescent="0.3">
      <c r="A10028" t="s">
        <v>14993</v>
      </c>
      <c r="B10028" s="2" t="str">
        <f t="shared" si="470"/>
        <v>7502</v>
      </c>
      <c r="C10028" s="2">
        <f t="shared" si="468"/>
        <v>7502</v>
      </c>
      <c r="D10028" t="str">
        <f>VLOOKUP(C10028,'Cost Centre'!A:B,2,)</f>
        <v>Engineering services</v>
      </c>
      <c r="E10028" t="str">
        <f t="shared" si="469"/>
        <v>2</v>
      </c>
      <c r="F10028" t="s">
        <v>10896</v>
      </c>
      <c r="G10028" s="2">
        <v>0</v>
      </c>
      <c r="H10028" s="2">
        <v>0</v>
      </c>
      <c r="I10028" s="2">
        <v>0</v>
      </c>
      <c r="J10028" s="105">
        <f>SUMIF([1]MMM!$A:$A,A10028,[1]MMM!$F:$F)</f>
        <v>0</v>
      </c>
      <c r="K10028" s="2" t="s">
        <v>10</v>
      </c>
      <c r="L10028" s="2">
        <v>0</v>
      </c>
      <c r="M10028" t="s">
        <v>11396</v>
      </c>
      <c r="N10028" t="s">
        <v>14988</v>
      </c>
      <c r="O10028" t="s">
        <v>10871</v>
      </c>
      <c r="P10028" t="s">
        <v>10887</v>
      </c>
    </row>
    <row r="10029" spans="1:16" x14ac:dyDescent="0.3">
      <c r="A10029" t="s">
        <v>14994</v>
      </c>
      <c r="B10029" s="2" t="str">
        <f t="shared" si="470"/>
        <v>7502</v>
      </c>
      <c r="C10029" s="2">
        <f t="shared" si="468"/>
        <v>7502</v>
      </c>
      <c r="D10029" t="str">
        <f>VLOOKUP(C10029,'Cost Centre'!A:B,2,)</f>
        <v>Engineering services</v>
      </c>
      <c r="E10029" t="str">
        <f t="shared" si="469"/>
        <v>2</v>
      </c>
      <c r="F10029" t="s">
        <v>10898</v>
      </c>
      <c r="G10029" s="2">
        <v>0</v>
      </c>
      <c r="H10029" s="2">
        <v>0</v>
      </c>
      <c r="I10029" s="2">
        <v>0</v>
      </c>
      <c r="J10029" s="105">
        <f>SUMIF([1]MMM!$A:$A,A10029,[1]MMM!$F:$F)</f>
        <v>0</v>
      </c>
      <c r="K10029" s="2" t="s">
        <v>10</v>
      </c>
      <c r="L10029" s="2">
        <v>0</v>
      </c>
      <c r="M10029" t="s">
        <v>11396</v>
      </c>
      <c r="N10029" t="s">
        <v>14988</v>
      </c>
      <c r="O10029" t="s">
        <v>10871</v>
      </c>
      <c r="P10029" t="s">
        <v>10887</v>
      </c>
    </row>
    <row r="10030" spans="1:16" x14ac:dyDescent="0.3">
      <c r="A10030" t="s">
        <v>14995</v>
      </c>
      <c r="B10030" s="2" t="str">
        <f t="shared" si="470"/>
        <v>7502</v>
      </c>
      <c r="C10030" s="2">
        <f t="shared" si="468"/>
        <v>7502</v>
      </c>
      <c r="D10030" t="str">
        <f>VLOOKUP(C10030,'Cost Centre'!A:B,2,)</f>
        <v>Engineering services</v>
      </c>
      <c r="E10030" t="str">
        <f t="shared" si="469"/>
        <v>2</v>
      </c>
      <c r="F10030" t="s">
        <v>10900</v>
      </c>
      <c r="G10030" s="2">
        <v>0</v>
      </c>
      <c r="H10030" s="2">
        <v>0</v>
      </c>
      <c r="I10030" s="2">
        <v>0</v>
      </c>
      <c r="J10030" s="105">
        <f>SUMIF([1]MMM!$A:$A,A10030,[1]MMM!$F:$F)</f>
        <v>0</v>
      </c>
      <c r="K10030" s="2" t="s">
        <v>10</v>
      </c>
      <c r="L10030" s="2">
        <v>0</v>
      </c>
      <c r="M10030" t="s">
        <v>11396</v>
      </c>
      <c r="N10030" t="s">
        <v>14988</v>
      </c>
      <c r="O10030" t="s">
        <v>10871</v>
      </c>
      <c r="P10030" t="s">
        <v>10887</v>
      </c>
    </row>
    <row r="10031" spans="1:16" x14ac:dyDescent="0.3">
      <c r="A10031" t="s">
        <v>14996</v>
      </c>
      <c r="B10031" s="2" t="str">
        <f t="shared" si="470"/>
        <v>7502</v>
      </c>
      <c r="C10031" s="2">
        <f t="shared" si="468"/>
        <v>7502</v>
      </c>
      <c r="D10031" t="str">
        <f>VLOOKUP(C10031,'Cost Centre'!A:B,2,)</f>
        <v>Engineering services</v>
      </c>
      <c r="E10031" t="str">
        <f t="shared" si="469"/>
        <v>2</v>
      </c>
      <c r="F10031" t="s">
        <v>10902</v>
      </c>
      <c r="G10031" s="2">
        <v>0</v>
      </c>
      <c r="H10031" s="2">
        <v>0</v>
      </c>
      <c r="I10031" s="2">
        <v>0</v>
      </c>
      <c r="J10031" s="105">
        <f>SUMIF([1]MMM!$A:$A,A10031,[1]MMM!$F:$F)</f>
        <v>0</v>
      </c>
      <c r="K10031" s="2" t="s">
        <v>10</v>
      </c>
      <c r="L10031" s="2">
        <v>0</v>
      </c>
      <c r="M10031" t="s">
        <v>11396</v>
      </c>
      <c r="N10031" t="s">
        <v>14988</v>
      </c>
      <c r="O10031" t="s">
        <v>10871</v>
      </c>
      <c r="P10031" t="s">
        <v>10887</v>
      </c>
    </row>
    <row r="10032" spans="1:16" x14ac:dyDescent="0.3">
      <c r="A10032" t="s">
        <v>14997</v>
      </c>
      <c r="B10032" s="2" t="str">
        <f t="shared" si="470"/>
        <v>7502</v>
      </c>
      <c r="C10032" s="2">
        <f t="shared" si="468"/>
        <v>7502</v>
      </c>
      <c r="D10032" t="str">
        <f>VLOOKUP(C10032,'Cost Centre'!A:B,2,)</f>
        <v>Engineering services</v>
      </c>
      <c r="E10032" t="str">
        <f t="shared" si="469"/>
        <v>2</v>
      </c>
      <c r="F10032" t="s">
        <v>10904</v>
      </c>
      <c r="G10032" s="2">
        <v>0</v>
      </c>
      <c r="H10032" s="2">
        <v>0</v>
      </c>
      <c r="I10032" s="2">
        <v>0</v>
      </c>
      <c r="J10032" s="105">
        <f>SUMIF([1]MMM!$A:$A,A10032,[1]MMM!$F:$F)</f>
        <v>0</v>
      </c>
      <c r="K10032" s="2" t="s">
        <v>10</v>
      </c>
      <c r="L10032" s="2">
        <v>0</v>
      </c>
      <c r="M10032" t="s">
        <v>11396</v>
      </c>
      <c r="N10032" t="s">
        <v>14988</v>
      </c>
      <c r="O10032" t="s">
        <v>10871</v>
      </c>
      <c r="P10032" t="s">
        <v>10887</v>
      </c>
    </row>
    <row r="10033" spans="1:16" x14ac:dyDescent="0.3">
      <c r="A10033" t="s">
        <v>14998</v>
      </c>
      <c r="B10033" s="2" t="str">
        <f t="shared" si="470"/>
        <v>7502</v>
      </c>
      <c r="C10033" s="2">
        <f t="shared" si="468"/>
        <v>7502</v>
      </c>
      <c r="D10033" t="str">
        <f>VLOOKUP(C10033,'Cost Centre'!A:B,2,)</f>
        <v>Engineering services</v>
      </c>
      <c r="E10033" t="str">
        <f t="shared" si="469"/>
        <v>2</v>
      </c>
      <c r="F10033" t="s">
        <v>10906</v>
      </c>
      <c r="G10033" s="2">
        <v>0</v>
      </c>
      <c r="H10033" s="2">
        <v>0</v>
      </c>
      <c r="I10033" s="2">
        <v>0</v>
      </c>
      <c r="J10033" s="105">
        <f>SUMIF([1]MMM!$A:$A,A10033,[1]MMM!$F:$F)</f>
        <v>0</v>
      </c>
      <c r="K10033" s="2" t="s">
        <v>10</v>
      </c>
      <c r="L10033" s="2">
        <v>0</v>
      </c>
      <c r="M10033" t="s">
        <v>11396</v>
      </c>
      <c r="N10033" t="s">
        <v>14988</v>
      </c>
      <c r="O10033" t="s">
        <v>10871</v>
      </c>
      <c r="P10033" t="s">
        <v>10887</v>
      </c>
    </row>
    <row r="10034" spans="1:16" x14ac:dyDescent="0.3">
      <c r="A10034" t="s">
        <v>14999</v>
      </c>
      <c r="B10034" s="2" t="str">
        <f t="shared" si="470"/>
        <v>7502</v>
      </c>
      <c r="C10034" s="2">
        <f t="shared" si="468"/>
        <v>7502</v>
      </c>
      <c r="D10034" t="str">
        <f>VLOOKUP(C10034,'Cost Centre'!A:B,2,)</f>
        <v>Engineering services</v>
      </c>
      <c r="E10034" t="str">
        <f t="shared" si="469"/>
        <v>2</v>
      </c>
      <c r="F10034" t="s">
        <v>15000</v>
      </c>
      <c r="G10034" s="2">
        <v>0</v>
      </c>
      <c r="H10034" s="2">
        <v>0</v>
      </c>
      <c r="I10034" s="2">
        <v>0</v>
      </c>
      <c r="J10034" s="105">
        <f>SUMIF([1]MMM!$A:$A,A10034,[1]MMM!$F:$F)</f>
        <v>0</v>
      </c>
      <c r="K10034" s="2" t="s">
        <v>10</v>
      </c>
      <c r="L10034" s="2">
        <v>0</v>
      </c>
      <c r="M10034" t="s">
        <v>11396</v>
      </c>
      <c r="N10034" t="s">
        <v>14988</v>
      </c>
      <c r="O10034" t="s">
        <v>10871</v>
      </c>
      <c r="P10034" t="s">
        <v>10887</v>
      </c>
    </row>
    <row r="10035" spans="1:16" x14ac:dyDescent="0.3">
      <c r="A10035" t="s">
        <v>15001</v>
      </c>
      <c r="B10035" s="2" t="str">
        <f t="shared" si="470"/>
        <v>7502</v>
      </c>
      <c r="C10035" s="2">
        <f t="shared" si="468"/>
        <v>7502</v>
      </c>
      <c r="D10035" t="str">
        <f>VLOOKUP(C10035,'Cost Centre'!A:B,2,)</f>
        <v>Engineering services</v>
      </c>
      <c r="E10035" t="str">
        <f t="shared" si="469"/>
        <v>2</v>
      </c>
      <c r="F10035" t="s">
        <v>15002</v>
      </c>
      <c r="G10035" s="2">
        <v>0</v>
      </c>
      <c r="H10035" s="2">
        <v>124084718.98</v>
      </c>
      <c r="I10035" s="2">
        <v>0</v>
      </c>
      <c r="J10035" s="105">
        <f>SUMIF([1]MMM!$A:$A,A10035,[1]MMM!$F:$F)</f>
        <v>124084718.98</v>
      </c>
      <c r="K10035" s="2" t="s">
        <v>10</v>
      </c>
      <c r="L10035" s="2">
        <v>33048092</v>
      </c>
      <c r="M10035" t="s">
        <v>11396</v>
      </c>
      <c r="N10035" t="s">
        <v>14988</v>
      </c>
      <c r="O10035" t="s">
        <v>10871</v>
      </c>
      <c r="P10035" t="s">
        <v>10887</v>
      </c>
    </row>
    <row r="10036" spans="1:16" x14ac:dyDescent="0.3">
      <c r="A10036" t="s">
        <v>15003</v>
      </c>
      <c r="B10036" s="2" t="str">
        <f t="shared" si="470"/>
        <v>7502</v>
      </c>
      <c r="C10036" s="2">
        <f t="shared" si="468"/>
        <v>7502</v>
      </c>
      <c r="D10036" t="str">
        <f>VLOOKUP(C10036,'Cost Centre'!A:B,2,)</f>
        <v>Engineering services</v>
      </c>
      <c r="E10036" t="str">
        <f t="shared" si="469"/>
        <v>2</v>
      </c>
      <c r="F10036" t="s">
        <v>15004</v>
      </c>
      <c r="G10036" s="2">
        <v>0</v>
      </c>
      <c r="H10036" s="2">
        <v>0</v>
      </c>
      <c r="I10036" s="2">
        <v>0</v>
      </c>
      <c r="J10036" s="105">
        <f>SUMIF([1]MMM!$A:$A,A10036,[1]MMM!$F:$F)</f>
        <v>0</v>
      </c>
      <c r="K10036" s="2" t="s">
        <v>10</v>
      </c>
      <c r="L10036" s="2">
        <v>0</v>
      </c>
      <c r="M10036" t="s">
        <v>11396</v>
      </c>
      <c r="N10036" t="s">
        <v>14988</v>
      </c>
      <c r="O10036" t="s">
        <v>10871</v>
      </c>
      <c r="P10036" t="s">
        <v>10887</v>
      </c>
    </row>
    <row r="10037" spans="1:16" x14ac:dyDescent="0.3">
      <c r="A10037" t="s">
        <v>15005</v>
      </c>
      <c r="B10037" s="2" t="str">
        <f t="shared" si="470"/>
        <v>7502</v>
      </c>
      <c r="C10037" s="2">
        <f t="shared" si="468"/>
        <v>7502</v>
      </c>
      <c r="D10037" t="str">
        <f>VLOOKUP(C10037,'Cost Centre'!A:B,2,)</f>
        <v>Engineering services</v>
      </c>
      <c r="E10037" t="str">
        <f t="shared" si="469"/>
        <v>2</v>
      </c>
      <c r="F10037" t="s">
        <v>15006</v>
      </c>
      <c r="G10037" s="2">
        <v>0</v>
      </c>
      <c r="H10037" s="2">
        <v>0</v>
      </c>
      <c r="I10037" s="2">
        <v>0</v>
      </c>
      <c r="J10037" s="105">
        <f>SUMIF([1]MMM!$A:$A,A10037,[1]MMM!$F:$F)</f>
        <v>0</v>
      </c>
      <c r="K10037" s="2" t="s">
        <v>10</v>
      </c>
      <c r="L10037" s="2">
        <v>0</v>
      </c>
      <c r="M10037" t="s">
        <v>11396</v>
      </c>
      <c r="N10037" t="s">
        <v>14988</v>
      </c>
      <c r="O10037" t="s">
        <v>10871</v>
      </c>
      <c r="P10037" t="s">
        <v>10887</v>
      </c>
    </row>
    <row r="10038" spans="1:16" x14ac:dyDescent="0.3">
      <c r="A10038" t="s">
        <v>15007</v>
      </c>
      <c r="B10038" s="2" t="str">
        <f t="shared" si="470"/>
        <v>7502</v>
      </c>
      <c r="C10038" s="2">
        <f t="shared" si="468"/>
        <v>7502</v>
      </c>
      <c r="D10038" t="str">
        <f>VLOOKUP(C10038,'Cost Centre'!A:B,2,)</f>
        <v>Engineering services</v>
      </c>
      <c r="E10038" t="str">
        <f t="shared" si="469"/>
        <v>2</v>
      </c>
      <c r="F10038" t="s">
        <v>15008</v>
      </c>
      <c r="G10038" s="2">
        <v>0</v>
      </c>
      <c r="H10038" s="2">
        <v>0</v>
      </c>
      <c r="I10038" s="2">
        <v>0</v>
      </c>
      <c r="J10038" s="105">
        <f>SUMIF([1]MMM!$A:$A,A10038,[1]MMM!$F:$F)</f>
        <v>0</v>
      </c>
      <c r="K10038" s="2" t="s">
        <v>10</v>
      </c>
      <c r="L10038" s="2">
        <v>0</v>
      </c>
      <c r="M10038" t="s">
        <v>11396</v>
      </c>
      <c r="N10038" t="s">
        <v>14988</v>
      </c>
      <c r="O10038" t="s">
        <v>10871</v>
      </c>
      <c r="P10038" t="s">
        <v>10887</v>
      </c>
    </row>
    <row r="10039" spans="1:16" x14ac:dyDescent="0.3">
      <c r="A10039" t="s">
        <v>15009</v>
      </c>
      <c r="B10039" s="2" t="str">
        <f t="shared" si="470"/>
        <v>7502</v>
      </c>
      <c r="C10039" s="2">
        <f t="shared" si="468"/>
        <v>7502</v>
      </c>
      <c r="D10039" t="str">
        <f>VLOOKUP(C10039,'Cost Centre'!A:B,2,)</f>
        <v>Engineering services</v>
      </c>
      <c r="E10039" t="str">
        <f t="shared" si="469"/>
        <v>2</v>
      </c>
      <c r="F10039" t="s">
        <v>15010</v>
      </c>
      <c r="G10039" s="2">
        <v>0</v>
      </c>
      <c r="H10039" s="2">
        <v>0</v>
      </c>
      <c r="I10039" s="2">
        <v>0</v>
      </c>
      <c r="J10039" s="105">
        <f>SUMIF([1]MMM!$A:$A,A10039,[1]MMM!$F:$F)</f>
        <v>0</v>
      </c>
      <c r="K10039" s="2" t="s">
        <v>10</v>
      </c>
      <c r="L10039" s="2">
        <v>0</v>
      </c>
      <c r="M10039" t="s">
        <v>11396</v>
      </c>
      <c r="N10039" t="s">
        <v>14988</v>
      </c>
      <c r="O10039" t="s">
        <v>10871</v>
      </c>
      <c r="P10039" t="s">
        <v>10887</v>
      </c>
    </row>
    <row r="10040" spans="1:16" x14ac:dyDescent="0.3">
      <c r="A10040" t="s">
        <v>8292</v>
      </c>
      <c r="B10040" s="2" t="str">
        <f t="shared" si="470"/>
        <v>7502</v>
      </c>
      <c r="C10040" s="2">
        <f t="shared" si="468"/>
        <v>7502</v>
      </c>
      <c r="D10040" t="str">
        <f>VLOOKUP(C10040,'Cost Centre'!A:B,2,)</f>
        <v>Engineering services</v>
      </c>
      <c r="E10040" s="109" t="str">
        <f t="shared" si="469"/>
        <v>3</v>
      </c>
      <c r="F10040" t="s">
        <v>7778</v>
      </c>
      <c r="G10040" s="2">
        <v>0</v>
      </c>
      <c r="H10040" s="2">
        <v>0</v>
      </c>
      <c r="I10040" s="2">
        <v>0</v>
      </c>
      <c r="J10040" s="105">
        <f>SUMIF([1]MMM!$A:$A,A10040,[1]MMM!$F:$F)</f>
        <v>0</v>
      </c>
      <c r="K10040" s="2" t="s">
        <v>10</v>
      </c>
      <c r="L10040" s="2">
        <v>0</v>
      </c>
      <c r="M10040" t="s">
        <v>11396</v>
      </c>
      <c r="N10040" t="s">
        <v>14988</v>
      </c>
      <c r="O10040" t="s">
        <v>10908</v>
      </c>
      <c r="P10040" t="s">
        <v>10953</v>
      </c>
    </row>
    <row r="10041" spans="1:16" x14ac:dyDescent="0.3">
      <c r="A10041" t="s">
        <v>8293</v>
      </c>
      <c r="B10041" s="2" t="str">
        <f t="shared" si="470"/>
        <v>7502</v>
      </c>
      <c r="C10041" s="2">
        <f t="shared" si="468"/>
        <v>7502</v>
      </c>
      <c r="D10041" t="str">
        <f>VLOOKUP(C10041,'Cost Centre'!A:B,2,)</f>
        <v>Engineering services</v>
      </c>
      <c r="E10041" s="109">
        <v>2</v>
      </c>
      <c r="F10041" t="s">
        <v>7779</v>
      </c>
      <c r="G10041" s="2">
        <v>0</v>
      </c>
      <c r="H10041" s="2">
        <v>10221477.439999999</v>
      </c>
      <c r="I10041" s="2">
        <v>0</v>
      </c>
      <c r="J10041" s="105">
        <f>SUMIF([1]MMM!$A:$A,A10041,[1]MMM!$F:$F)</f>
        <v>0</v>
      </c>
      <c r="K10041" s="2" t="s">
        <v>10</v>
      </c>
      <c r="L10041" s="2">
        <v>0</v>
      </c>
      <c r="M10041" t="s">
        <v>11396</v>
      </c>
      <c r="N10041" t="s">
        <v>14988</v>
      </c>
      <c r="O10041" t="s">
        <v>10908</v>
      </c>
      <c r="P10041" t="s">
        <v>10953</v>
      </c>
    </row>
    <row r="10042" spans="1:16" x14ac:dyDescent="0.3">
      <c r="A10042" t="s">
        <v>8294</v>
      </c>
      <c r="B10042" s="2" t="str">
        <f t="shared" si="470"/>
        <v>7502</v>
      </c>
      <c r="C10042" s="2">
        <f t="shared" si="468"/>
        <v>7502</v>
      </c>
      <c r="D10042" t="str">
        <f>VLOOKUP(C10042,'Cost Centre'!A:B,2,)</f>
        <v>Engineering services</v>
      </c>
      <c r="E10042" s="109">
        <v>2</v>
      </c>
      <c r="F10042" t="s">
        <v>1722</v>
      </c>
      <c r="G10042" s="2">
        <v>0</v>
      </c>
      <c r="H10042" s="2">
        <v>0</v>
      </c>
      <c r="I10042" s="2">
        <v>0</v>
      </c>
      <c r="J10042" s="105">
        <f>SUMIF([1]MMM!$A:$A,A10042,[1]MMM!$F:$F)</f>
        <v>0</v>
      </c>
      <c r="K10042" s="2" t="s">
        <v>10</v>
      </c>
      <c r="L10042" s="2">
        <v>0</v>
      </c>
      <c r="M10042" t="s">
        <v>11396</v>
      </c>
      <c r="N10042" t="s">
        <v>14988</v>
      </c>
      <c r="O10042" t="s">
        <v>10908</v>
      </c>
      <c r="P10042" t="s">
        <v>10956</v>
      </c>
    </row>
    <row r="10043" spans="1:16" x14ac:dyDescent="0.3">
      <c r="A10043" t="s">
        <v>8295</v>
      </c>
      <c r="B10043" s="2" t="str">
        <f t="shared" si="470"/>
        <v>7502</v>
      </c>
      <c r="C10043" s="2">
        <f t="shared" si="468"/>
        <v>7502</v>
      </c>
      <c r="D10043" t="str">
        <f>VLOOKUP(C10043,'Cost Centre'!A:B,2,)</f>
        <v>Engineering services</v>
      </c>
      <c r="E10043" s="109">
        <v>2</v>
      </c>
      <c r="F10043" t="s">
        <v>1724</v>
      </c>
      <c r="G10043" s="2">
        <v>0</v>
      </c>
      <c r="H10043" s="2">
        <v>66707929.240000002</v>
      </c>
      <c r="I10043" s="2">
        <v>0</v>
      </c>
      <c r="J10043" s="105">
        <f>SUMIF([1]MMM!$A:$A,A10043,[1]MMM!$F:$F)</f>
        <v>66707929.240000002</v>
      </c>
      <c r="K10043" s="2" t="s">
        <v>10</v>
      </c>
      <c r="L10043" s="2">
        <v>0</v>
      </c>
      <c r="M10043" t="s">
        <v>11396</v>
      </c>
      <c r="N10043" t="s">
        <v>14988</v>
      </c>
      <c r="O10043" t="s">
        <v>10908</v>
      </c>
      <c r="P10043" t="s">
        <v>10956</v>
      </c>
    </row>
    <row r="10044" spans="1:16" x14ac:dyDescent="0.3">
      <c r="A10044" t="s">
        <v>8296</v>
      </c>
      <c r="B10044" s="2" t="str">
        <f t="shared" si="470"/>
        <v>7502</v>
      </c>
      <c r="C10044" s="2">
        <f t="shared" si="468"/>
        <v>7502</v>
      </c>
      <c r="D10044" t="str">
        <f>VLOOKUP(C10044,'Cost Centre'!A:B,2,)</f>
        <v>Engineering services</v>
      </c>
      <c r="E10044" s="109">
        <v>2</v>
      </c>
      <c r="F10044" t="s">
        <v>1727</v>
      </c>
      <c r="G10044" s="2">
        <v>0</v>
      </c>
      <c r="H10044" s="2">
        <v>0</v>
      </c>
      <c r="I10044" s="2">
        <v>0</v>
      </c>
      <c r="J10044" s="105">
        <f>SUMIF([1]MMM!$A:$A,A10044,[1]MMM!$F:$F)</f>
        <v>0</v>
      </c>
      <c r="K10044" s="2" t="s">
        <v>10</v>
      </c>
      <c r="L10044" s="2">
        <v>0</v>
      </c>
      <c r="M10044" t="s">
        <v>11396</v>
      </c>
      <c r="N10044" t="s">
        <v>14988</v>
      </c>
      <c r="O10044" t="s">
        <v>10908</v>
      </c>
      <c r="P10044" t="s">
        <v>10958</v>
      </c>
    </row>
    <row r="10045" spans="1:16" x14ac:dyDescent="0.3">
      <c r="A10045" t="s">
        <v>8297</v>
      </c>
      <c r="B10045" s="2" t="str">
        <f t="shared" si="470"/>
        <v>7502</v>
      </c>
      <c r="C10045" s="2">
        <f t="shared" si="468"/>
        <v>7502</v>
      </c>
      <c r="D10045" t="str">
        <f>VLOOKUP(C10045,'Cost Centre'!A:B,2,)</f>
        <v>Engineering services</v>
      </c>
      <c r="E10045" t="str">
        <f t="shared" si="469"/>
        <v>3</v>
      </c>
      <c r="F10045" t="s">
        <v>2144</v>
      </c>
      <c r="G10045" s="2">
        <v>0</v>
      </c>
      <c r="H10045" s="2">
        <v>0</v>
      </c>
      <c r="I10045" s="2">
        <v>-1177681.4099999999</v>
      </c>
      <c r="J10045" s="105">
        <f>SUMIF([1]MMM!$A:$A,A10045,[1]MMM!$F:$F)</f>
        <v>-1177681.4099999999</v>
      </c>
      <c r="K10045" s="2" t="s">
        <v>10</v>
      </c>
      <c r="L10045" s="2">
        <v>-1993499</v>
      </c>
      <c r="M10045" t="s">
        <v>11396</v>
      </c>
      <c r="N10045" t="s">
        <v>14988</v>
      </c>
      <c r="O10045" t="s">
        <v>10908</v>
      </c>
      <c r="P10045" t="s">
        <v>10909</v>
      </c>
    </row>
    <row r="10046" spans="1:16" x14ac:dyDescent="0.3">
      <c r="A10046" t="s">
        <v>8298</v>
      </c>
      <c r="B10046" s="2" t="str">
        <f t="shared" si="470"/>
        <v>7502</v>
      </c>
      <c r="C10046" s="2">
        <f t="shared" si="468"/>
        <v>7502</v>
      </c>
      <c r="D10046" t="str">
        <f>VLOOKUP(C10046,'Cost Centre'!A:B,2,)</f>
        <v>Engineering services</v>
      </c>
      <c r="E10046" t="str">
        <f t="shared" si="469"/>
        <v>3</v>
      </c>
      <c r="F10046" t="s">
        <v>2145</v>
      </c>
      <c r="G10046" s="2">
        <v>0</v>
      </c>
      <c r="H10046" s="2">
        <v>0</v>
      </c>
      <c r="I10046" s="2">
        <v>0</v>
      </c>
      <c r="J10046" s="105">
        <f>SUMIF([1]MMM!$A:$A,A10046,[1]MMM!$F:$F)</f>
        <v>0</v>
      </c>
      <c r="K10046" s="2" t="s">
        <v>10</v>
      </c>
      <c r="L10046" s="2">
        <v>0</v>
      </c>
      <c r="M10046" t="s">
        <v>11396</v>
      </c>
      <c r="N10046" t="s">
        <v>14988</v>
      </c>
      <c r="O10046" t="s">
        <v>10908</v>
      </c>
      <c r="P10046" t="s">
        <v>10909</v>
      </c>
    </row>
    <row r="10047" spans="1:16" x14ac:dyDescent="0.3">
      <c r="A10047" t="s">
        <v>8299</v>
      </c>
      <c r="B10047" s="2" t="str">
        <f t="shared" si="470"/>
        <v>7502</v>
      </c>
      <c r="C10047" s="2">
        <f t="shared" si="468"/>
        <v>7502</v>
      </c>
      <c r="D10047" t="str">
        <f>VLOOKUP(C10047,'Cost Centre'!A:B,2,)</f>
        <v>Engineering services</v>
      </c>
      <c r="E10047" t="str">
        <f t="shared" si="469"/>
        <v>3</v>
      </c>
      <c r="F10047" t="s">
        <v>10944</v>
      </c>
      <c r="G10047" s="2">
        <v>0</v>
      </c>
      <c r="H10047" s="2">
        <v>94509</v>
      </c>
      <c r="I10047" s="2">
        <v>0</v>
      </c>
      <c r="J10047" s="105">
        <f>SUMIF([1]MMM!$A:$A,A10047,[1]MMM!$F:$F)</f>
        <v>94509</v>
      </c>
      <c r="K10047" s="2" t="s">
        <v>10</v>
      </c>
      <c r="L10047" s="2">
        <v>492192</v>
      </c>
      <c r="M10047" t="s">
        <v>11396</v>
      </c>
      <c r="N10047" t="s">
        <v>14988</v>
      </c>
      <c r="O10047" t="s">
        <v>10908</v>
      </c>
      <c r="P10047" t="s">
        <v>10910</v>
      </c>
    </row>
    <row r="10048" spans="1:16" x14ac:dyDescent="0.3">
      <c r="A10048" t="s">
        <v>8300</v>
      </c>
      <c r="B10048" s="2" t="str">
        <f t="shared" si="470"/>
        <v>7502</v>
      </c>
      <c r="C10048" s="2">
        <f t="shared" si="468"/>
        <v>7502</v>
      </c>
      <c r="D10048" t="str">
        <f>VLOOKUP(C10048,'Cost Centre'!A:B,2,)</f>
        <v>Engineering services</v>
      </c>
      <c r="E10048" t="str">
        <f t="shared" si="469"/>
        <v>3</v>
      </c>
      <c r="F10048" t="s">
        <v>10945</v>
      </c>
      <c r="G10048" s="2">
        <v>0</v>
      </c>
      <c r="H10048" s="2">
        <v>375699.53</v>
      </c>
      <c r="I10048" s="2">
        <v>0</v>
      </c>
      <c r="J10048" s="105">
        <f>SUMIF([1]MMM!$A:$A,A10048,[1]MMM!$F:$F)</f>
        <v>375699.53</v>
      </c>
      <c r="K10048" s="2" t="s">
        <v>10</v>
      </c>
      <c r="L10048" s="2">
        <v>464666</v>
      </c>
      <c r="M10048" t="s">
        <v>11396</v>
      </c>
      <c r="N10048" t="s">
        <v>14988</v>
      </c>
      <c r="O10048" t="s">
        <v>10908</v>
      </c>
      <c r="P10048" t="s">
        <v>10910</v>
      </c>
    </row>
    <row r="10049" spans="1:16" x14ac:dyDescent="0.3">
      <c r="A10049" t="s">
        <v>8301</v>
      </c>
      <c r="B10049" s="2" t="str">
        <f t="shared" si="470"/>
        <v>7502</v>
      </c>
      <c r="C10049" s="2">
        <f t="shared" si="468"/>
        <v>7502</v>
      </c>
      <c r="D10049" t="str">
        <f>VLOOKUP(C10049,'Cost Centre'!A:B,2,)</f>
        <v>Engineering services</v>
      </c>
      <c r="E10049" t="str">
        <f t="shared" si="469"/>
        <v>3</v>
      </c>
      <c r="F10049" t="s">
        <v>2148</v>
      </c>
      <c r="G10049" s="2">
        <v>0</v>
      </c>
      <c r="H10049" s="2">
        <v>0</v>
      </c>
      <c r="I10049" s="2">
        <v>0</v>
      </c>
      <c r="J10049" s="105">
        <f>SUMIF([1]MMM!$A:$A,A10049,[1]MMM!$F:$F)</f>
        <v>0</v>
      </c>
      <c r="K10049" s="2" t="s">
        <v>10</v>
      </c>
      <c r="L10049" s="2">
        <v>0</v>
      </c>
      <c r="M10049" t="s">
        <v>11396</v>
      </c>
      <c r="N10049" t="s">
        <v>14988</v>
      </c>
      <c r="O10049" t="s">
        <v>10908</v>
      </c>
      <c r="P10049" t="s">
        <v>10910</v>
      </c>
    </row>
    <row r="10050" spans="1:16" x14ac:dyDescent="0.3">
      <c r="A10050" t="s">
        <v>8302</v>
      </c>
      <c r="B10050" s="2" t="str">
        <f t="shared" si="470"/>
        <v>7502</v>
      </c>
      <c r="C10050" s="2">
        <f t="shared" ref="C10050:C10113" si="471">VALUE(B10050)</f>
        <v>7502</v>
      </c>
      <c r="D10050" t="str">
        <f>VLOOKUP(C10050,'Cost Centre'!A:B,2,)</f>
        <v>Engineering services</v>
      </c>
      <c r="E10050" t="str">
        <f t="shared" ref="E10050:E10113" si="472">MID(A10050,5,1)</f>
        <v>3</v>
      </c>
      <c r="F10050" t="s">
        <v>2154</v>
      </c>
      <c r="G10050" s="2">
        <v>0</v>
      </c>
      <c r="H10050" s="2">
        <v>41564.400000000001</v>
      </c>
      <c r="I10050" s="2">
        <v>0</v>
      </c>
      <c r="J10050" s="105">
        <f>SUMIF([1]MMM!$A:$A,A10050,[1]MMM!$F:$F)</f>
        <v>41564.400000000001</v>
      </c>
      <c r="K10050" s="2" t="s">
        <v>10</v>
      </c>
      <c r="L10050" s="2">
        <v>59124</v>
      </c>
      <c r="M10050" t="s">
        <v>11396</v>
      </c>
      <c r="N10050" t="s">
        <v>14988</v>
      </c>
      <c r="O10050" t="s">
        <v>10908</v>
      </c>
      <c r="P10050" t="s">
        <v>10910</v>
      </c>
    </row>
    <row r="10051" spans="1:16" x14ac:dyDescent="0.3">
      <c r="A10051" t="s">
        <v>8303</v>
      </c>
      <c r="B10051" s="2" t="str">
        <f t="shared" ref="B10051:B10114" si="473">MID(A10051,1,4)</f>
        <v>7502</v>
      </c>
      <c r="C10051" s="2">
        <f t="shared" si="471"/>
        <v>7502</v>
      </c>
      <c r="D10051" t="str">
        <f>VLOOKUP(C10051,'Cost Centre'!A:B,2,)</f>
        <v>Engineering services</v>
      </c>
      <c r="E10051" t="str">
        <f t="shared" si="472"/>
        <v>3</v>
      </c>
      <c r="F10051" t="s">
        <v>2156</v>
      </c>
      <c r="G10051" s="2">
        <v>0</v>
      </c>
      <c r="H10051" s="2">
        <v>0</v>
      </c>
      <c r="I10051" s="2">
        <v>0</v>
      </c>
      <c r="J10051" s="105">
        <f>SUMIF([1]MMM!$A:$A,A10051,[1]MMM!$F:$F)</f>
        <v>0</v>
      </c>
      <c r="K10051" s="2" t="s">
        <v>10</v>
      </c>
      <c r="L10051" s="2">
        <v>0</v>
      </c>
      <c r="M10051" t="s">
        <v>11396</v>
      </c>
      <c r="N10051" t="s">
        <v>14988</v>
      </c>
      <c r="O10051" t="s">
        <v>10908</v>
      </c>
      <c r="P10051" t="s">
        <v>11596</v>
      </c>
    </row>
    <row r="10052" spans="1:16" x14ac:dyDescent="0.3">
      <c r="A10052" t="s">
        <v>8304</v>
      </c>
      <c r="B10052" s="2" t="str">
        <f t="shared" si="473"/>
        <v>7502</v>
      </c>
      <c r="C10052" s="2">
        <f t="shared" si="471"/>
        <v>7502</v>
      </c>
      <c r="D10052" t="str">
        <f>VLOOKUP(C10052,'Cost Centre'!A:B,2,)</f>
        <v>Engineering services</v>
      </c>
      <c r="E10052" t="str">
        <f t="shared" si="472"/>
        <v>3</v>
      </c>
      <c r="F10052" t="s">
        <v>2157</v>
      </c>
      <c r="G10052" s="2">
        <v>0</v>
      </c>
      <c r="H10052" s="2">
        <v>1071608.44</v>
      </c>
      <c r="I10052" s="2">
        <v>0</v>
      </c>
      <c r="J10052" s="105">
        <f>SUMIF([1]MMM!$A:$A,A10052,[1]MMM!$F:$F)</f>
        <v>1071608.44</v>
      </c>
      <c r="K10052" s="2" t="s">
        <v>10</v>
      </c>
      <c r="L10052" s="2">
        <v>2352528</v>
      </c>
      <c r="M10052" t="s">
        <v>11396</v>
      </c>
      <c r="N10052" t="s">
        <v>14988</v>
      </c>
      <c r="O10052" t="s">
        <v>10908</v>
      </c>
      <c r="P10052" t="s">
        <v>11596</v>
      </c>
    </row>
    <row r="10053" spans="1:16" x14ac:dyDescent="0.3">
      <c r="A10053" t="s">
        <v>15011</v>
      </c>
      <c r="B10053" s="2" t="str">
        <f t="shared" si="473"/>
        <v>7502</v>
      </c>
      <c r="C10053" s="2">
        <f t="shared" si="471"/>
        <v>7502</v>
      </c>
      <c r="D10053" t="str">
        <f>VLOOKUP(C10053,'Cost Centre'!A:B,2,)</f>
        <v>Engineering services</v>
      </c>
      <c r="E10053" t="str">
        <f t="shared" si="472"/>
        <v>3</v>
      </c>
      <c r="F10053" t="s">
        <v>10912</v>
      </c>
      <c r="G10053" s="2">
        <v>0</v>
      </c>
      <c r="H10053" s="2">
        <v>0</v>
      </c>
      <c r="I10053" s="2">
        <v>-199210415.93000001</v>
      </c>
      <c r="J10053" s="105">
        <f>SUMIF([1]MMM!$A:$A,A10053,[1]MMM!$F:$F)</f>
        <v>-199210415.93000001</v>
      </c>
      <c r="K10053" s="2" t="s">
        <v>10</v>
      </c>
      <c r="L10053" s="2">
        <v>0</v>
      </c>
      <c r="M10053" t="s">
        <v>11396</v>
      </c>
      <c r="N10053" t="s">
        <v>14988</v>
      </c>
      <c r="O10053" t="s">
        <v>10908</v>
      </c>
      <c r="P10053" t="s">
        <v>10913</v>
      </c>
    </row>
    <row r="10054" spans="1:16" x14ac:dyDescent="0.3">
      <c r="A10054" t="s">
        <v>15012</v>
      </c>
      <c r="B10054" s="2" t="str">
        <f t="shared" si="473"/>
        <v>7502</v>
      </c>
      <c r="C10054" s="2">
        <f t="shared" si="471"/>
        <v>7502</v>
      </c>
      <c r="D10054" t="str">
        <f>VLOOKUP(C10054,'Cost Centre'!A:B,2,)</f>
        <v>Engineering services</v>
      </c>
      <c r="E10054" t="str">
        <f t="shared" si="472"/>
        <v>3</v>
      </c>
      <c r="F10054" t="s">
        <v>10915</v>
      </c>
      <c r="G10054" s="2">
        <v>0</v>
      </c>
      <c r="H10054" s="2">
        <v>0</v>
      </c>
      <c r="I10054" s="2">
        <v>0</v>
      </c>
      <c r="J10054" s="105">
        <f>SUMIF([1]MMM!$A:$A,A10054,[1]MMM!$F:$F)</f>
        <v>0</v>
      </c>
      <c r="K10054" s="2" t="s">
        <v>10</v>
      </c>
      <c r="L10054" s="2">
        <v>0</v>
      </c>
      <c r="M10054" t="s">
        <v>11396</v>
      </c>
      <c r="N10054" t="s">
        <v>14988</v>
      </c>
      <c r="O10054" t="s">
        <v>10908</v>
      </c>
      <c r="P10054" t="s">
        <v>10913</v>
      </c>
    </row>
    <row r="10055" spans="1:16" x14ac:dyDescent="0.3">
      <c r="A10055" t="s">
        <v>8305</v>
      </c>
      <c r="B10055" s="2" t="str">
        <f t="shared" si="473"/>
        <v>7502</v>
      </c>
      <c r="C10055" s="2">
        <f t="shared" si="471"/>
        <v>7502</v>
      </c>
      <c r="D10055" t="str">
        <f>VLOOKUP(C10055,'Cost Centre'!A:B,2,)</f>
        <v>Engineering services</v>
      </c>
      <c r="E10055" t="str">
        <f t="shared" si="472"/>
        <v>6</v>
      </c>
      <c r="F10055" t="s">
        <v>10961</v>
      </c>
      <c r="G10055" s="2">
        <v>0</v>
      </c>
      <c r="H10055" s="2">
        <v>0</v>
      </c>
      <c r="I10055" s="2">
        <v>0</v>
      </c>
      <c r="J10055" s="105">
        <f>SUMIF([1]MMM!$A:$A,A10055,[1]MMM!$F:$F)</f>
        <v>0</v>
      </c>
      <c r="K10055" s="2" t="s">
        <v>460</v>
      </c>
      <c r="L10055" s="2">
        <v>0</v>
      </c>
      <c r="M10055" t="s">
        <v>11396</v>
      </c>
      <c r="N10055" t="s">
        <v>14988</v>
      </c>
      <c r="O10055" t="s">
        <v>10962</v>
      </c>
      <c r="P10055" t="s">
        <v>10963</v>
      </c>
    </row>
    <row r="10056" spans="1:16" x14ac:dyDescent="0.3">
      <c r="A10056" t="s">
        <v>8306</v>
      </c>
      <c r="B10056" s="2" t="str">
        <f t="shared" si="473"/>
        <v>7502</v>
      </c>
      <c r="C10056" s="2">
        <f t="shared" si="471"/>
        <v>7502</v>
      </c>
      <c r="D10056" t="str">
        <f>VLOOKUP(C10056,'Cost Centre'!A:B,2,)</f>
        <v>Engineering services</v>
      </c>
      <c r="E10056" t="str">
        <f t="shared" si="472"/>
        <v>6</v>
      </c>
      <c r="F10056" t="s">
        <v>10994</v>
      </c>
      <c r="G10056" s="2">
        <v>0</v>
      </c>
      <c r="H10056" s="2">
        <v>0</v>
      </c>
      <c r="I10056" s="2">
        <v>0</v>
      </c>
      <c r="J10056" s="105">
        <f>SUMIF([1]MMM!$A:$A,A10056,[1]MMM!$F:$F)</f>
        <v>0</v>
      </c>
      <c r="K10056" s="2" t="s">
        <v>460</v>
      </c>
      <c r="L10056" s="2">
        <v>0</v>
      </c>
      <c r="M10056" t="s">
        <v>11396</v>
      </c>
      <c r="N10056" t="s">
        <v>14988</v>
      </c>
      <c r="O10056" t="s">
        <v>10962</v>
      </c>
      <c r="P10056" t="s">
        <v>10963</v>
      </c>
    </row>
    <row r="10057" spans="1:16" x14ac:dyDescent="0.3">
      <c r="A10057" t="s">
        <v>8307</v>
      </c>
      <c r="B10057" s="2" t="str">
        <f t="shared" si="473"/>
        <v>7502</v>
      </c>
      <c r="C10057" s="2">
        <f t="shared" si="471"/>
        <v>7502</v>
      </c>
      <c r="D10057" t="str">
        <f>VLOOKUP(C10057,'Cost Centre'!A:B,2,)</f>
        <v>Engineering services</v>
      </c>
      <c r="E10057" t="str">
        <f t="shared" si="472"/>
        <v>6</v>
      </c>
      <c r="F10057" t="s">
        <v>10995</v>
      </c>
      <c r="G10057" s="2">
        <v>0</v>
      </c>
      <c r="H10057" s="2">
        <v>0</v>
      </c>
      <c r="I10057" s="2">
        <v>0</v>
      </c>
      <c r="J10057" s="105">
        <f>SUMIF([1]MMM!$A:$A,A10057,[1]MMM!$F:$F)</f>
        <v>0</v>
      </c>
      <c r="K10057" s="2" t="s">
        <v>460</v>
      </c>
      <c r="L10057" s="2">
        <v>0</v>
      </c>
      <c r="M10057" t="s">
        <v>11396</v>
      </c>
      <c r="N10057" t="s">
        <v>14988</v>
      </c>
      <c r="O10057" t="s">
        <v>10962</v>
      </c>
      <c r="P10057" t="s">
        <v>10963</v>
      </c>
    </row>
    <row r="10058" spans="1:16" x14ac:dyDescent="0.3">
      <c r="A10058" t="s">
        <v>8308</v>
      </c>
      <c r="B10058" s="2" t="str">
        <f t="shared" si="473"/>
        <v>7502</v>
      </c>
      <c r="C10058" s="2">
        <f t="shared" si="471"/>
        <v>7502</v>
      </c>
      <c r="D10058" t="str">
        <f>VLOOKUP(C10058,'Cost Centre'!A:B,2,)</f>
        <v>Engineering services</v>
      </c>
      <c r="E10058" t="str">
        <f t="shared" si="472"/>
        <v>6</v>
      </c>
      <c r="F10058" t="s">
        <v>10996</v>
      </c>
      <c r="G10058" s="2">
        <v>0</v>
      </c>
      <c r="H10058" s="2">
        <v>0</v>
      </c>
      <c r="I10058" s="2">
        <v>0</v>
      </c>
      <c r="J10058" s="105">
        <f>SUMIF([1]MMM!$A:$A,A10058,[1]MMM!$F:$F)</f>
        <v>0</v>
      </c>
      <c r="K10058" s="2" t="s">
        <v>460</v>
      </c>
      <c r="L10058" s="2">
        <v>0</v>
      </c>
      <c r="M10058" t="s">
        <v>11396</v>
      </c>
      <c r="N10058" t="s">
        <v>14988</v>
      </c>
      <c r="O10058" t="s">
        <v>10962</v>
      </c>
      <c r="P10058" t="s">
        <v>10963</v>
      </c>
    </row>
    <row r="10059" spans="1:16" x14ac:dyDescent="0.3">
      <c r="A10059" t="s">
        <v>8309</v>
      </c>
      <c r="B10059" s="2" t="str">
        <f t="shared" si="473"/>
        <v>7502</v>
      </c>
      <c r="C10059" s="2">
        <f t="shared" si="471"/>
        <v>7502</v>
      </c>
      <c r="D10059" t="str">
        <f>VLOOKUP(C10059,'Cost Centre'!A:B,2,)</f>
        <v>Engineering services</v>
      </c>
      <c r="E10059" t="str">
        <f t="shared" si="472"/>
        <v>6</v>
      </c>
      <c r="F10059" t="s">
        <v>10997</v>
      </c>
      <c r="G10059" s="2">
        <v>0</v>
      </c>
      <c r="H10059" s="2">
        <v>0</v>
      </c>
      <c r="I10059" s="2">
        <v>0</v>
      </c>
      <c r="J10059" s="105">
        <f>SUMIF([1]MMM!$A:$A,A10059,[1]MMM!$F:$F)</f>
        <v>0</v>
      </c>
      <c r="K10059" s="2" t="s">
        <v>460</v>
      </c>
      <c r="L10059" s="2">
        <v>0</v>
      </c>
      <c r="M10059" t="s">
        <v>11396</v>
      </c>
      <c r="N10059" t="s">
        <v>14988</v>
      </c>
      <c r="O10059" t="s">
        <v>10962</v>
      </c>
      <c r="P10059" t="s">
        <v>10963</v>
      </c>
    </row>
    <row r="10060" spans="1:16" x14ac:dyDescent="0.3">
      <c r="A10060" t="s">
        <v>8310</v>
      </c>
      <c r="B10060" s="2" t="str">
        <f t="shared" si="473"/>
        <v>7502</v>
      </c>
      <c r="C10060" s="2">
        <f t="shared" si="471"/>
        <v>7502</v>
      </c>
      <c r="D10060" t="str">
        <f>VLOOKUP(C10060,'Cost Centre'!A:B,2,)</f>
        <v>Engineering services</v>
      </c>
      <c r="E10060" t="str">
        <f t="shared" si="472"/>
        <v>6</v>
      </c>
      <c r="F10060" t="s">
        <v>10998</v>
      </c>
      <c r="G10060" s="2">
        <v>0</v>
      </c>
      <c r="H10060" s="2">
        <v>0</v>
      </c>
      <c r="I10060" s="2">
        <v>0</v>
      </c>
      <c r="J10060" s="105">
        <f>SUMIF([1]MMM!$A:$A,A10060,[1]MMM!$F:$F)</f>
        <v>0</v>
      </c>
      <c r="K10060" s="2" t="s">
        <v>460</v>
      </c>
      <c r="L10060" s="2">
        <v>0</v>
      </c>
      <c r="M10060" t="s">
        <v>11396</v>
      </c>
      <c r="N10060" t="s">
        <v>14988</v>
      </c>
      <c r="O10060" t="s">
        <v>10962</v>
      </c>
      <c r="P10060" t="s">
        <v>10963</v>
      </c>
    </row>
    <row r="10061" spans="1:16" x14ac:dyDescent="0.3">
      <c r="A10061" t="s">
        <v>8311</v>
      </c>
      <c r="B10061" s="2" t="str">
        <f t="shared" si="473"/>
        <v>7502</v>
      </c>
      <c r="C10061" s="2">
        <f t="shared" si="471"/>
        <v>7502</v>
      </c>
      <c r="D10061" t="str">
        <f>VLOOKUP(C10061,'Cost Centre'!A:B,2,)</f>
        <v>Engineering services</v>
      </c>
      <c r="E10061" t="str">
        <f t="shared" si="472"/>
        <v>6</v>
      </c>
      <c r="F10061" t="s">
        <v>10999</v>
      </c>
      <c r="G10061" s="2">
        <v>0</v>
      </c>
      <c r="H10061" s="2">
        <v>0</v>
      </c>
      <c r="I10061" s="2">
        <v>0</v>
      </c>
      <c r="J10061" s="105">
        <f>SUMIF([1]MMM!$A:$A,A10061,[1]MMM!$F:$F)</f>
        <v>0</v>
      </c>
      <c r="K10061" s="2" t="s">
        <v>460</v>
      </c>
      <c r="L10061" s="2">
        <v>0</v>
      </c>
      <c r="M10061" t="s">
        <v>11396</v>
      </c>
      <c r="N10061" t="s">
        <v>14988</v>
      </c>
      <c r="O10061" t="s">
        <v>10962</v>
      </c>
      <c r="P10061" t="s">
        <v>10963</v>
      </c>
    </row>
    <row r="10062" spans="1:16" x14ac:dyDescent="0.3">
      <c r="A10062" t="s">
        <v>8312</v>
      </c>
      <c r="B10062" s="2" t="str">
        <f t="shared" si="473"/>
        <v>7502</v>
      </c>
      <c r="C10062" s="2">
        <f t="shared" si="471"/>
        <v>7502</v>
      </c>
      <c r="D10062" t="str">
        <f>VLOOKUP(C10062,'Cost Centre'!A:B,2,)</f>
        <v>Engineering services</v>
      </c>
      <c r="E10062" t="str">
        <f t="shared" si="472"/>
        <v>6</v>
      </c>
      <c r="F10062" t="s">
        <v>11000</v>
      </c>
      <c r="G10062" s="2">
        <v>0</v>
      </c>
      <c r="H10062" s="2">
        <v>0</v>
      </c>
      <c r="I10062" s="2">
        <v>0</v>
      </c>
      <c r="J10062" s="105">
        <f>SUMIF([1]MMM!$A:$A,A10062,[1]MMM!$F:$F)</f>
        <v>0</v>
      </c>
      <c r="K10062" s="2" t="s">
        <v>460</v>
      </c>
      <c r="L10062" s="2">
        <v>0</v>
      </c>
      <c r="M10062" t="s">
        <v>11396</v>
      </c>
      <c r="N10062" t="s">
        <v>14988</v>
      </c>
      <c r="O10062" t="s">
        <v>10962</v>
      </c>
      <c r="P10062" t="s">
        <v>10963</v>
      </c>
    </row>
    <row r="10063" spans="1:16" x14ac:dyDescent="0.3">
      <c r="A10063" t="s">
        <v>8313</v>
      </c>
      <c r="B10063" s="2" t="str">
        <f t="shared" si="473"/>
        <v>7502</v>
      </c>
      <c r="C10063" s="2">
        <f t="shared" si="471"/>
        <v>7502</v>
      </c>
      <c r="D10063" t="str">
        <f>VLOOKUP(C10063,'Cost Centre'!A:B,2,)</f>
        <v>Engineering services</v>
      </c>
      <c r="E10063" t="str">
        <f t="shared" si="472"/>
        <v>6</v>
      </c>
      <c r="F10063" t="s">
        <v>11001</v>
      </c>
      <c r="G10063" s="2">
        <v>0</v>
      </c>
      <c r="H10063" s="2">
        <v>0</v>
      </c>
      <c r="I10063" s="2">
        <v>0</v>
      </c>
      <c r="J10063" s="105">
        <f>SUMIF([1]MMM!$A:$A,A10063,[1]MMM!$F:$F)</f>
        <v>0</v>
      </c>
      <c r="K10063" s="2" t="s">
        <v>460</v>
      </c>
      <c r="L10063" s="2">
        <v>0</v>
      </c>
      <c r="M10063" t="s">
        <v>11396</v>
      </c>
      <c r="N10063" t="s">
        <v>14988</v>
      </c>
      <c r="O10063" t="s">
        <v>10962</v>
      </c>
      <c r="P10063" t="s">
        <v>10963</v>
      </c>
    </row>
    <row r="10064" spans="1:16" x14ac:dyDescent="0.3">
      <c r="A10064" t="s">
        <v>8314</v>
      </c>
      <c r="B10064" s="2" t="str">
        <f t="shared" si="473"/>
        <v>7502</v>
      </c>
      <c r="C10064" s="2">
        <f t="shared" si="471"/>
        <v>7502</v>
      </c>
      <c r="D10064" t="str">
        <f>VLOOKUP(C10064,'Cost Centre'!A:B,2,)</f>
        <v>Engineering services</v>
      </c>
      <c r="E10064" t="str">
        <f t="shared" si="472"/>
        <v>6</v>
      </c>
      <c r="F10064" t="s">
        <v>11002</v>
      </c>
      <c r="G10064" s="2">
        <v>0</v>
      </c>
      <c r="H10064" s="2">
        <v>0</v>
      </c>
      <c r="I10064" s="2">
        <v>0</v>
      </c>
      <c r="J10064" s="105">
        <f>SUMIF([1]MMM!$A:$A,A10064,[1]MMM!$F:$F)</f>
        <v>0</v>
      </c>
      <c r="K10064" s="2" t="s">
        <v>460</v>
      </c>
      <c r="L10064" s="2">
        <v>0</v>
      </c>
      <c r="M10064" t="s">
        <v>11396</v>
      </c>
      <c r="N10064" t="s">
        <v>14988</v>
      </c>
      <c r="O10064" t="s">
        <v>10962</v>
      </c>
      <c r="P10064" t="s">
        <v>10963</v>
      </c>
    </row>
    <row r="10065" spans="1:16" x14ac:dyDescent="0.3">
      <c r="A10065" t="s">
        <v>8315</v>
      </c>
      <c r="B10065" s="2" t="str">
        <f t="shared" si="473"/>
        <v>7502</v>
      </c>
      <c r="C10065" s="2">
        <f t="shared" si="471"/>
        <v>7502</v>
      </c>
      <c r="D10065" t="str">
        <f>VLOOKUP(C10065,'Cost Centre'!A:B,2,)</f>
        <v>Engineering services</v>
      </c>
      <c r="E10065" t="str">
        <f t="shared" si="472"/>
        <v>6</v>
      </c>
      <c r="F10065" t="s">
        <v>11003</v>
      </c>
      <c r="G10065" s="2">
        <v>0</v>
      </c>
      <c r="H10065" s="2">
        <v>0</v>
      </c>
      <c r="I10065" s="2">
        <v>0</v>
      </c>
      <c r="J10065" s="105">
        <f>SUMIF([1]MMM!$A:$A,A10065,[1]MMM!$F:$F)</f>
        <v>0</v>
      </c>
      <c r="K10065" s="2" t="s">
        <v>460</v>
      </c>
      <c r="L10065" s="2">
        <v>0</v>
      </c>
      <c r="M10065" t="s">
        <v>11396</v>
      </c>
      <c r="N10065" t="s">
        <v>14988</v>
      </c>
      <c r="O10065" t="s">
        <v>10962</v>
      </c>
      <c r="P10065" t="s">
        <v>10963</v>
      </c>
    </row>
    <row r="10066" spans="1:16" x14ac:dyDescent="0.3">
      <c r="A10066" t="s">
        <v>8316</v>
      </c>
      <c r="B10066" s="2" t="str">
        <f t="shared" si="473"/>
        <v>7502</v>
      </c>
      <c r="C10066" s="2">
        <f t="shared" si="471"/>
        <v>7502</v>
      </c>
      <c r="D10066" t="str">
        <f>VLOOKUP(C10066,'Cost Centre'!A:B,2,)</f>
        <v>Engineering services</v>
      </c>
      <c r="E10066" t="str">
        <f t="shared" si="472"/>
        <v>6</v>
      </c>
      <c r="F10066" t="s">
        <v>11004</v>
      </c>
      <c r="G10066" s="2">
        <v>0</v>
      </c>
      <c r="H10066" s="2">
        <v>0</v>
      </c>
      <c r="I10066" s="2">
        <v>0</v>
      </c>
      <c r="J10066" s="105">
        <f>SUMIF([1]MMM!$A:$A,A10066,[1]MMM!$F:$F)</f>
        <v>0</v>
      </c>
      <c r="K10066" s="2" t="s">
        <v>460</v>
      </c>
      <c r="L10066" s="2">
        <v>0</v>
      </c>
      <c r="M10066" t="s">
        <v>11396</v>
      </c>
      <c r="N10066" t="s">
        <v>14988</v>
      </c>
      <c r="O10066" t="s">
        <v>10962</v>
      </c>
      <c r="P10066" t="s">
        <v>10963</v>
      </c>
    </row>
    <row r="10067" spans="1:16" x14ac:dyDescent="0.3">
      <c r="A10067" t="s">
        <v>8317</v>
      </c>
      <c r="B10067" s="2" t="str">
        <f t="shared" si="473"/>
        <v>7502</v>
      </c>
      <c r="C10067" s="2">
        <f t="shared" si="471"/>
        <v>7502</v>
      </c>
      <c r="D10067" t="str">
        <f>VLOOKUP(C10067,'Cost Centre'!A:B,2,)</f>
        <v>Engineering services</v>
      </c>
      <c r="E10067" t="str">
        <f t="shared" si="472"/>
        <v>6</v>
      </c>
      <c r="F10067" t="s">
        <v>11005</v>
      </c>
      <c r="G10067" s="2">
        <v>0</v>
      </c>
      <c r="H10067" s="2">
        <v>0</v>
      </c>
      <c r="I10067" s="2">
        <v>0</v>
      </c>
      <c r="J10067" s="105">
        <f>SUMIF([1]MMM!$A:$A,A10067,[1]MMM!$F:$F)</f>
        <v>0</v>
      </c>
      <c r="K10067" s="2" t="s">
        <v>460</v>
      </c>
      <c r="L10067" s="2">
        <v>0</v>
      </c>
      <c r="M10067" t="s">
        <v>11396</v>
      </c>
      <c r="N10067" t="s">
        <v>14988</v>
      </c>
      <c r="O10067" t="s">
        <v>10962</v>
      </c>
      <c r="P10067" t="s">
        <v>10963</v>
      </c>
    </row>
    <row r="10068" spans="1:16" x14ac:dyDescent="0.3">
      <c r="A10068" t="s">
        <v>8318</v>
      </c>
      <c r="B10068" s="2" t="str">
        <f t="shared" si="473"/>
        <v>7502</v>
      </c>
      <c r="C10068" s="2">
        <f t="shared" si="471"/>
        <v>7502</v>
      </c>
      <c r="D10068" t="str">
        <f>VLOOKUP(C10068,'Cost Centre'!A:B,2,)</f>
        <v>Engineering services</v>
      </c>
      <c r="E10068" t="str">
        <f t="shared" si="472"/>
        <v>6</v>
      </c>
      <c r="F10068" t="s">
        <v>11006</v>
      </c>
      <c r="G10068" s="2">
        <v>0</v>
      </c>
      <c r="H10068" s="2">
        <v>0</v>
      </c>
      <c r="I10068" s="2">
        <v>0</v>
      </c>
      <c r="J10068" s="105">
        <f>SUMIF([1]MMM!$A:$A,A10068,[1]MMM!$F:$F)</f>
        <v>0</v>
      </c>
      <c r="K10068" s="2" t="s">
        <v>460</v>
      </c>
      <c r="L10068" s="2">
        <v>0</v>
      </c>
      <c r="M10068" t="s">
        <v>11396</v>
      </c>
      <c r="N10068" t="s">
        <v>14988</v>
      </c>
      <c r="O10068" t="s">
        <v>10962</v>
      </c>
      <c r="P10068" t="s">
        <v>10963</v>
      </c>
    </row>
    <row r="10069" spans="1:16" x14ac:dyDescent="0.3">
      <c r="A10069" t="s">
        <v>8319</v>
      </c>
      <c r="B10069" s="2" t="str">
        <f t="shared" si="473"/>
        <v>7502</v>
      </c>
      <c r="C10069" s="2">
        <f t="shared" si="471"/>
        <v>7502</v>
      </c>
      <c r="D10069" t="str">
        <f>VLOOKUP(C10069,'Cost Centre'!A:B,2,)</f>
        <v>Engineering services</v>
      </c>
      <c r="E10069" t="str">
        <f t="shared" si="472"/>
        <v>6</v>
      </c>
      <c r="F10069" t="s">
        <v>11007</v>
      </c>
      <c r="G10069" s="2">
        <v>0</v>
      </c>
      <c r="H10069" s="2">
        <v>0</v>
      </c>
      <c r="I10069" s="2">
        <v>0</v>
      </c>
      <c r="J10069" s="105">
        <f>SUMIF([1]MMM!$A:$A,A10069,[1]MMM!$F:$F)</f>
        <v>0</v>
      </c>
      <c r="K10069" s="2" t="s">
        <v>460</v>
      </c>
      <c r="L10069" s="2">
        <v>0</v>
      </c>
      <c r="M10069" t="s">
        <v>11396</v>
      </c>
      <c r="N10069" t="s">
        <v>14988</v>
      </c>
      <c r="O10069" t="s">
        <v>10962</v>
      </c>
      <c r="P10069" t="s">
        <v>10963</v>
      </c>
    </row>
    <row r="10070" spans="1:16" x14ac:dyDescent="0.3">
      <c r="A10070" t="s">
        <v>8320</v>
      </c>
      <c r="B10070" s="2" t="str">
        <f t="shared" si="473"/>
        <v>7502</v>
      </c>
      <c r="C10070" s="2">
        <f t="shared" si="471"/>
        <v>7502</v>
      </c>
      <c r="D10070" t="str">
        <f>VLOOKUP(C10070,'Cost Centre'!A:B,2,)</f>
        <v>Engineering services</v>
      </c>
      <c r="E10070" t="str">
        <f t="shared" si="472"/>
        <v>6</v>
      </c>
      <c r="F10070" t="s">
        <v>11008</v>
      </c>
      <c r="G10070" s="2">
        <v>0</v>
      </c>
      <c r="H10070" s="2">
        <v>0</v>
      </c>
      <c r="I10070" s="2">
        <v>0</v>
      </c>
      <c r="J10070" s="105">
        <f>SUMIF([1]MMM!$A:$A,A10070,[1]MMM!$F:$F)</f>
        <v>0</v>
      </c>
      <c r="K10070" s="2" t="s">
        <v>460</v>
      </c>
      <c r="L10070" s="2">
        <v>0</v>
      </c>
      <c r="M10070" t="s">
        <v>11396</v>
      </c>
      <c r="N10070" t="s">
        <v>14988</v>
      </c>
      <c r="O10070" t="s">
        <v>10962</v>
      </c>
      <c r="P10070" t="s">
        <v>10963</v>
      </c>
    </row>
    <row r="10071" spans="1:16" x14ac:dyDescent="0.3">
      <c r="A10071" t="s">
        <v>1818</v>
      </c>
      <c r="B10071" s="2" t="str">
        <f t="shared" si="473"/>
        <v>7502</v>
      </c>
      <c r="C10071" s="2">
        <f t="shared" si="471"/>
        <v>7502</v>
      </c>
      <c r="D10071" t="str">
        <f>VLOOKUP(C10071,'Cost Centre'!A:B,2,)</f>
        <v>Engineering services</v>
      </c>
      <c r="E10071" t="str">
        <f t="shared" si="472"/>
        <v>6</v>
      </c>
      <c r="F10071" t="s">
        <v>15013</v>
      </c>
      <c r="G10071" s="2">
        <v>3041857016.9099998</v>
      </c>
      <c r="H10071" s="2">
        <v>2151277.15</v>
      </c>
      <c r="I10071" s="2">
        <v>0</v>
      </c>
      <c r="J10071" s="105">
        <f>SUMIF([1]MMM!$A:$A,A10071,[1]MMM!$F:$F)</f>
        <v>3044008294.0599999</v>
      </c>
      <c r="K10071" s="2" t="s">
        <v>460</v>
      </c>
      <c r="L10071" s="2">
        <v>0</v>
      </c>
      <c r="M10071" t="s">
        <v>11396</v>
      </c>
      <c r="N10071" t="s">
        <v>14988</v>
      </c>
      <c r="O10071" t="s">
        <v>10962</v>
      </c>
      <c r="P10071" t="s">
        <v>13937</v>
      </c>
    </row>
    <row r="10072" spans="1:16" x14ac:dyDescent="0.3">
      <c r="A10072" t="s">
        <v>8321</v>
      </c>
      <c r="B10072" s="2" t="str">
        <f t="shared" si="473"/>
        <v>7502</v>
      </c>
      <c r="C10072" s="2">
        <f t="shared" si="471"/>
        <v>7502</v>
      </c>
      <c r="D10072" t="str">
        <f>VLOOKUP(C10072,'Cost Centre'!A:B,2,)</f>
        <v>Engineering services</v>
      </c>
      <c r="E10072" t="str">
        <f t="shared" si="472"/>
        <v>6</v>
      </c>
      <c r="F10072" t="s">
        <v>1821</v>
      </c>
      <c r="G10072" s="2">
        <v>0</v>
      </c>
      <c r="H10072" s="2">
        <v>22400752.440000001</v>
      </c>
      <c r="I10072" s="2">
        <v>0</v>
      </c>
      <c r="J10072" s="105">
        <f>SUMIF([1]MMM!$A:$A,A10072,[1]MMM!$F:$F)</f>
        <v>12179275</v>
      </c>
      <c r="K10072" s="2" t="s">
        <v>10</v>
      </c>
      <c r="L10072" s="2">
        <v>25000000</v>
      </c>
      <c r="M10072" t="s">
        <v>11396</v>
      </c>
      <c r="N10072" t="s">
        <v>14988</v>
      </c>
      <c r="O10072" t="s">
        <v>10962</v>
      </c>
      <c r="P10072" t="s">
        <v>13937</v>
      </c>
    </row>
    <row r="10073" spans="1:16" x14ac:dyDescent="0.3">
      <c r="A10073" t="s">
        <v>15014</v>
      </c>
      <c r="B10073" s="2" t="str">
        <f t="shared" si="473"/>
        <v>7502</v>
      </c>
      <c r="C10073" s="2">
        <f t="shared" si="471"/>
        <v>7502</v>
      </c>
      <c r="D10073" t="str">
        <f>VLOOKUP(C10073,'Cost Centre'!A:B,2,)</f>
        <v>Engineering services</v>
      </c>
      <c r="E10073" t="str">
        <f t="shared" si="472"/>
        <v>6</v>
      </c>
      <c r="F10073" t="s">
        <v>1819</v>
      </c>
      <c r="G10073" s="2">
        <v>0</v>
      </c>
      <c r="H10073" s="2">
        <v>0</v>
      </c>
      <c r="I10073" s="2">
        <v>0</v>
      </c>
      <c r="J10073" s="105">
        <f>SUMIF([1]MMM!$A:$A,A10073,[1]MMM!$F:$F)</f>
        <v>0</v>
      </c>
      <c r="K10073" s="2" t="s">
        <v>10</v>
      </c>
      <c r="L10073" s="2">
        <v>100000</v>
      </c>
      <c r="M10073" t="s">
        <v>11396</v>
      </c>
      <c r="N10073" t="s">
        <v>14988</v>
      </c>
      <c r="O10073" t="s">
        <v>10962</v>
      </c>
      <c r="P10073" t="s">
        <v>13937</v>
      </c>
    </row>
    <row r="10074" spans="1:16" x14ac:dyDescent="0.3">
      <c r="A10074" t="s">
        <v>8322</v>
      </c>
      <c r="B10074" s="2" t="str">
        <f t="shared" si="473"/>
        <v>7502</v>
      </c>
      <c r="C10074" s="2">
        <f t="shared" si="471"/>
        <v>7502</v>
      </c>
      <c r="D10074" t="str">
        <f>VLOOKUP(C10074,'Cost Centre'!A:B,2,)</f>
        <v>Engineering services</v>
      </c>
      <c r="E10074" t="str">
        <f t="shared" si="472"/>
        <v>6</v>
      </c>
      <c r="F10074" t="s">
        <v>1819</v>
      </c>
      <c r="G10074" s="2">
        <v>0</v>
      </c>
      <c r="H10074" s="2">
        <v>0</v>
      </c>
      <c r="I10074" s="2">
        <v>0</v>
      </c>
      <c r="J10074" s="105">
        <f>SUMIF([1]MMM!$A:$A,A10074,[1]MMM!$F:$F)</f>
        <v>0</v>
      </c>
      <c r="K10074" s="2" t="s">
        <v>10</v>
      </c>
      <c r="L10074" s="2">
        <v>0</v>
      </c>
      <c r="M10074" t="s">
        <v>11396</v>
      </c>
      <c r="N10074" t="s">
        <v>14988</v>
      </c>
      <c r="O10074" t="s">
        <v>10962</v>
      </c>
      <c r="P10074" t="s">
        <v>13937</v>
      </c>
    </row>
    <row r="10075" spans="1:16" x14ac:dyDescent="0.3">
      <c r="A10075" t="s">
        <v>8323</v>
      </c>
      <c r="B10075" s="2" t="str">
        <f t="shared" si="473"/>
        <v>7502</v>
      </c>
      <c r="C10075" s="2">
        <f t="shared" si="471"/>
        <v>7502</v>
      </c>
      <c r="D10075" t="str">
        <f>VLOOKUP(C10075,'Cost Centre'!A:B,2,)</f>
        <v>Engineering services</v>
      </c>
      <c r="E10075" t="str">
        <f t="shared" si="472"/>
        <v>6</v>
      </c>
      <c r="F10075" t="s">
        <v>1826</v>
      </c>
      <c r="G10075" s="2">
        <v>0</v>
      </c>
      <c r="H10075" s="2">
        <v>0</v>
      </c>
      <c r="I10075" s="2">
        <v>0</v>
      </c>
      <c r="J10075" s="105">
        <f>SUMIF([1]MMM!$A:$A,A10075,[1]MMM!$F:$F)</f>
        <v>0</v>
      </c>
      <c r="K10075" s="2" t="s">
        <v>10</v>
      </c>
      <c r="L10075" s="2">
        <v>0</v>
      </c>
      <c r="M10075" t="s">
        <v>11396</v>
      </c>
      <c r="N10075" t="s">
        <v>14988</v>
      </c>
      <c r="O10075" t="s">
        <v>10962</v>
      </c>
      <c r="P10075" t="s">
        <v>13937</v>
      </c>
    </row>
    <row r="10076" spans="1:16" x14ac:dyDescent="0.3">
      <c r="A10076" t="s">
        <v>8324</v>
      </c>
      <c r="B10076" s="2" t="str">
        <f t="shared" si="473"/>
        <v>7502</v>
      </c>
      <c r="C10076" s="2">
        <f t="shared" si="471"/>
        <v>7502</v>
      </c>
      <c r="D10076" t="str">
        <f>VLOOKUP(C10076,'Cost Centre'!A:B,2,)</f>
        <v>Engineering services</v>
      </c>
      <c r="E10076" t="str">
        <f t="shared" si="472"/>
        <v>6</v>
      </c>
      <c r="F10076" t="s">
        <v>1826</v>
      </c>
      <c r="G10076" s="2">
        <v>0</v>
      </c>
      <c r="H10076" s="2">
        <v>0</v>
      </c>
      <c r="I10076" s="2">
        <v>0</v>
      </c>
      <c r="J10076" s="105">
        <f>SUMIF([1]MMM!$A:$A,A10076,[1]MMM!$F:$F)</f>
        <v>0</v>
      </c>
      <c r="K10076" s="2" t="s">
        <v>10</v>
      </c>
      <c r="L10076" s="2">
        <v>0</v>
      </c>
      <c r="M10076" t="s">
        <v>11396</v>
      </c>
      <c r="N10076" t="s">
        <v>14988</v>
      </c>
      <c r="O10076" t="s">
        <v>10962</v>
      </c>
      <c r="P10076" t="s">
        <v>13937</v>
      </c>
    </row>
    <row r="10077" spans="1:16" x14ac:dyDescent="0.3">
      <c r="A10077" t="s">
        <v>8325</v>
      </c>
      <c r="B10077" s="2" t="str">
        <f t="shared" si="473"/>
        <v>7502</v>
      </c>
      <c r="C10077" s="2">
        <f t="shared" si="471"/>
        <v>7502</v>
      </c>
      <c r="D10077" t="str">
        <f>VLOOKUP(C10077,'Cost Centre'!A:B,2,)</f>
        <v>Engineering services</v>
      </c>
      <c r="E10077" t="str">
        <f t="shared" si="472"/>
        <v>6</v>
      </c>
      <c r="F10077" t="s">
        <v>1826</v>
      </c>
      <c r="G10077" s="2">
        <v>0</v>
      </c>
      <c r="H10077" s="2">
        <v>0</v>
      </c>
      <c r="I10077" s="2">
        <v>0</v>
      </c>
      <c r="J10077" s="105">
        <f>SUMIF([1]MMM!$A:$A,A10077,[1]MMM!$F:$F)</f>
        <v>0</v>
      </c>
      <c r="K10077" s="2" t="s">
        <v>10</v>
      </c>
      <c r="L10077" s="2">
        <v>0</v>
      </c>
      <c r="M10077" t="s">
        <v>11396</v>
      </c>
      <c r="N10077" t="s">
        <v>14988</v>
      </c>
      <c r="O10077" t="s">
        <v>10962</v>
      </c>
      <c r="P10077" t="s">
        <v>13937</v>
      </c>
    </row>
    <row r="10078" spans="1:16" x14ac:dyDescent="0.3">
      <c r="A10078" t="s">
        <v>8326</v>
      </c>
      <c r="B10078" s="2" t="str">
        <f t="shared" si="473"/>
        <v>7502</v>
      </c>
      <c r="C10078" s="2">
        <f t="shared" si="471"/>
        <v>7502</v>
      </c>
      <c r="D10078" t="str">
        <f>VLOOKUP(C10078,'Cost Centre'!A:B,2,)</f>
        <v>Engineering services</v>
      </c>
      <c r="E10078" t="str">
        <f t="shared" si="472"/>
        <v>6</v>
      </c>
      <c r="F10078" t="s">
        <v>1826</v>
      </c>
      <c r="G10078" s="2">
        <v>0</v>
      </c>
      <c r="H10078" s="2">
        <v>0</v>
      </c>
      <c r="I10078" s="2">
        <v>0</v>
      </c>
      <c r="J10078" s="105">
        <f>SUMIF([1]MMM!$A:$A,A10078,[1]MMM!$F:$F)</f>
        <v>0</v>
      </c>
      <c r="K10078" s="2" t="s">
        <v>10</v>
      </c>
      <c r="L10078" s="2">
        <v>0</v>
      </c>
      <c r="M10078" t="s">
        <v>11396</v>
      </c>
      <c r="N10078" t="s">
        <v>14988</v>
      </c>
      <c r="O10078" t="s">
        <v>10962</v>
      </c>
      <c r="P10078" t="s">
        <v>13937</v>
      </c>
    </row>
    <row r="10079" spans="1:16" x14ac:dyDescent="0.3">
      <c r="A10079" t="s">
        <v>8327</v>
      </c>
      <c r="B10079" s="2" t="str">
        <f t="shared" si="473"/>
        <v>7502</v>
      </c>
      <c r="C10079" s="2">
        <f t="shared" si="471"/>
        <v>7502</v>
      </c>
      <c r="D10079" t="str">
        <f>VLOOKUP(C10079,'Cost Centre'!A:B,2,)</f>
        <v>Engineering services</v>
      </c>
      <c r="E10079" t="str">
        <f t="shared" si="472"/>
        <v>6</v>
      </c>
      <c r="F10079" t="s">
        <v>1826</v>
      </c>
      <c r="G10079" s="2">
        <v>0</v>
      </c>
      <c r="H10079" s="2">
        <v>0</v>
      </c>
      <c r="I10079" s="2">
        <v>0</v>
      </c>
      <c r="J10079" s="105">
        <f>SUMIF([1]MMM!$A:$A,A10079,[1]MMM!$F:$F)</f>
        <v>0</v>
      </c>
      <c r="K10079" s="2" t="s">
        <v>10</v>
      </c>
      <c r="L10079" s="2">
        <v>0</v>
      </c>
      <c r="M10079" t="s">
        <v>11396</v>
      </c>
      <c r="N10079" t="s">
        <v>14988</v>
      </c>
      <c r="O10079" t="s">
        <v>10962</v>
      </c>
      <c r="P10079" t="s">
        <v>13937</v>
      </c>
    </row>
    <row r="10080" spans="1:16" x14ac:dyDescent="0.3">
      <c r="A10080" t="s">
        <v>8328</v>
      </c>
      <c r="B10080" s="2" t="str">
        <f t="shared" si="473"/>
        <v>7502</v>
      </c>
      <c r="C10080" s="2">
        <f t="shared" si="471"/>
        <v>7502</v>
      </c>
      <c r="D10080" t="str">
        <f>VLOOKUP(C10080,'Cost Centre'!A:B,2,)</f>
        <v>Engineering services</v>
      </c>
      <c r="E10080" t="str">
        <f t="shared" si="472"/>
        <v>6</v>
      </c>
      <c r="F10080" t="s">
        <v>1826</v>
      </c>
      <c r="G10080" s="2">
        <v>0</v>
      </c>
      <c r="H10080" s="2">
        <v>0</v>
      </c>
      <c r="I10080" s="2">
        <v>0</v>
      </c>
      <c r="J10080" s="105">
        <f>SUMIF([1]MMM!$A:$A,A10080,[1]MMM!$F:$F)</f>
        <v>0</v>
      </c>
      <c r="K10080" s="2" t="s">
        <v>10</v>
      </c>
      <c r="L10080" s="2">
        <v>0</v>
      </c>
      <c r="M10080" t="s">
        <v>11396</v>
      </c>
      <c r="N10080" t="s">
        <v>14988</v>
      </c>
      <c r="O10080" t="s">
        <v>10962</v>
      </c>
      <c r="P10080" t="s">
        <v>13937</v>
      </c>
    </row>
    <row r="10081" spans="1:16" x14ac:dyDescent="0.3">
      <c r="A10081" t="s">
        <v>8329</v>
      </c>
      <c r="B10081" s="2" t="str">
        <f t="shared" si="473"/>
        <v>7502</v>
      </c>
      <c r="C10081" s="2">
        <f t="shared" si="471"/>
        <v>7502</v>
      </c>
      <c r="D10081" t="str">
        <f>VLOOKUP(C10081,'Cost Centre'!A:B,2,)</f>
        <v>Engineering services</v>
      </c>
      <c r="E10081" t="str">
        <f t="shared" si="472"/>
        <v>6</v>
      </c>
      <c r="F10081" t="s">
        <v>1826</v>
      </c>
      <c r="G10081" s="2">
        <v>0</v>
      </c>
      <c r="H10081" s="2">
        <v>0</v>
      </c>
      <c r="I10081" s="2">
        <v>0</v>
      </c>
      <c r="J10081" s="105">
        <f>SUMIF([1]MMM!$A:$A,A10081,[1]MMM!$F:$F)</f>
        <v>0</v>
      </c>
      <c r="K10081" s="2" t="s">
        <v>10</v>
      </c>
      <c r="L10081" s="2">
        <v>0</v>
      </c>
      <c r="M10081" t="s">
        <v>11396</v>
      </c>
      <c r="N10081" t="s">
        <v>14988</v>
      </c>
      <c r="O10081" t="s">
        <v>10962</v>
      </c>
      <c r="P10081" t="s">
        <v>13937</v>
      </c>
    </row>
    <row r="10082" spans="1:16" x14ac:dyDescent="0.3">
      <c r="A10082" t="s">
        <v>8330</v>
      </c>
      <c r="B10082" s="2" t="str">
        <f t="shared" si="473"/>
        <v>7502</v>
      </c>
      <c r="C10082" s="2">
        <f t="shared" si="471"/>
        <v>7502</v>
      </c>
      <c r="D10082" t="str">
        <f>VLOOKUP(C10082,'Cost Centre'!A:B,2,)</f>
        <v>Engineering services</v>
      </c>
      <c r="E10082" t="str">
        <f t="shared" si="472"/>
        <v>6</v>
      </c>
      <c r="F10082" t="s">
        <v>1826</v>
      </c>
      <c r="G10082" s="2">
        <v>0</v>
      </c>
      <c r="H10082" s="2">
        <v>0</v>
      </c>
      <c r="I10082" s="2">
        <v>0</v>
      </c>
      <c r="J10082" s="105">
        <f>SUMIF([1]MMM!$A:$A,A10082,[1]MMM!$F:$F)</f>
        <v>0</v>
      </c>
      <c r="K10082" s="2" t="s">
        <v>10</v>
      </c>
      <c r="L10082" s="2">
        <v>0</v>
      </c>
      <c r="M10082" t="s">
        <v>11396</v>
      </c>
      <c r="N10082" t="s">
        <v>14988</v>
      </c>
      <c r="O10082" t="s">
        <v>10962</v>
      </c>
      <c r="P10082" t="s">
        <v>13937</v>
      </c>
    </row>
    <row r="10083" spans="1:16" x14ac:dyDescent="0.3">
      <c r="A10083" t="s">
        <v>8331</v>
      </c>
      <c r="B10083" s="2" t="str">
        <f t="shared" si="473"/>
        <v>7502</v>
      </c>
      <c r="C10083" s="2">
        <f t="shared" si="471"/>
        <v>7502</v>
      </c>
      <c r="D10083" t="str">
        <f>VLOOKUP(C10083,'Cost Centre'!A:B,2,)</f>
        <v>Engineering services</v>
      </c>
      <c r="E10083" t="str">
        <f t="shared" si="472"/>
        <v>6</v>
      </c>
      <c r="F10083" t="s">
        <v>1826</v>
      </c>
      <c r="G10083" s="2">
        <v>0</v>
      </c>
      <c r="H10083" s="2">
        <v>0</v>
      </c>
      <c r="I10083" s="2">
        <v>0</v>
      </c>
      <c r="J10083" s="105">
        <f>SUMIF([1]MMM!$A:$A,A10083,[1]MMM!$F:$F)</f>
        <v>0</v>
      </c>
      <c r="K10083" s="2" t="s">
        <v>10</v>
      </c>
      <c r="L10083" s="2">
        <v>0</v>
      </c>
      <c r="M10083" t="s">
        <v>11396</v>
      </c>
      <c r="N10083" t="s">
        <v>14988</v>
      </c>
      <c r="O10083" t="s">
        <v>10962</v>
      </c>
      <c r="P10083" t="s">
        <v>13937</v>
      </c>
    </row>
    <row r="10084" spans="1:16" x14ac:dyDescent="0.3">
      <c r="A10084" t="s">
        <v>8332</v>
      </c>
      <c r="B10084" s="2" t="str">
        <f t="shared" si="473"/>
        <v>7502</v>
      </c>
      <c r="C10084" s="2">
        <f t="shared" si="471"/>
        <v>7502</v>
      </c>
      <c r="D10084" t="str">
        <f>VLOOKUP(C10084,'Cost Centre'!A:B,2,)</f>
        <v>Engineering services</v>
      </c>
      <c r="E10084" t="str">
        <f t="shared" si="472"/>
        <v>6</v>
      </c>
      <c r="F10084" t="s">
        <v>1826</v>
      </c>
      <c r="G10084" s="2">
        <v>0</v>
      </c>
      <c r="H10084" s="2">
        <v>0</v>
      </c>
      <c r="I10084" s="2">
        <v>0</v>
      </c>
      <c r="J10084" s="105">
        <f>SUMIF([1]MMM!$A:$A,A10084,[1]MMM!$F:$F)</f>
        <v>0</v>
      </c>
      <c r="K10084" s="2" t="s">
        <v>10</v>
      </c>
      <c r="L10084" s="2">
        <v>0</v>
      </c>
      <c r="M10084" t="s">
        <v>11396</v>
      </c>
      <c r="N10084" t="s">
        <v>14988</v>
      </c>
      <c r="O10084" t="s">
        <v>10962</v>
      </c>
      <c r="P10084" t="s">
        <v>13937</v>
      </c>
    </row>
    <row r="10085" spans="1:16" x14ac:dyDescent="0.3">
      <c r="A10085" t="s">
        <v>8333</v>
      </c>
      <c r="B10085" s="2" t="str">
        <f t="shared" si="473"/>
        <v>7502</v>
      </c>
      <c r="C10085" s="2">
        <f t="shared" si="471"/>
        <v>7502</v>
      </c>
      <c r="D10085" t="str">
        <f>VLOOKUP(C10085,'Cost Centre'!A:B,2,)</f>
        <v>Engineering services</v>
      </c>
      <c r="E10085" t="str">
        <f t="shared" si="472"/>
        <v>6</v>
      </c>
      <c r="F10085" t="s">
        <v>1820</v>
      </c>
      <c r="G10085" s="2">
        <v>0</v>
      </c>
      <c r="H10085" s="2">
        <v>0</v>
      </c>
      <c r="I10085" s="2">
        <v>0</v>
      </c>
      <c r="J10085" s="105">
        <f>SUMIF([1]MMM!$A:$A,A10085,[1]MMM!$F:$F)</f>
        <v>0</v>
      </c>
      <c r="K10085" s="2" t="s">
        <v>10</v>
      </c>
      <c r="L10085" s="2">
        <v>169400</v>
      </c>
      <c r="M10085" t="s">
        <v>11396</v>
      </c>
      <c r="N10085" t="s">
        <v>14988</v>
      </c>
      <c r="O10085" t="s">
        <v>10962</v>
      </c>
      <c r="P10085" t="s">
        <v>13937</v>
      </c>
    </row>
    <row r="10086" spans="1:16" x14ac:dyDescent="0.3">
      <c r="A10086" t="s">
        <v>8334</v>
      </c>
      <c r="B10086" s="2" t="str">
        <f t="shared" si="473"/>
        <v>7502</v>
      </c>
      <c r="C10086" s="2">
        <f t="shared" si="471"/>
        <v>7502</v>
      </c>
      <c r="D10086" t="str">
        <f>VLOOKUP(C10086,'Cost Centre'!A:B,2,)</f>
        <v>Engineering services</v>
      </c>
      <c r="E10086" t="str">
        <f t="shared" si="472"/>
        <v>6</v>
      </c>
      <c r="F10086" t="s">
        <v>8335</v>
      </c>
      <c r="G10086" s="2">
        <v>0</v>
      </c>
      <c r="H10086" s="2">
        <v>0</v>
      </c>
      <c r="I10086" s="2">
        <v>0</v>
      </c>
      <c r="J10086" s="105">
        <f>SUMIF([1]MMM!$A:$A,A10086,[1]MMM!$F:$F)</f>
        <v>0</v>
      </c>
      <c r="K10086" s="2" t="s">
        <v>10</v>
      </c>
      <c r="L10086" s="2">
        <v>0</v>
      </c>
      <c r="M10086" t="s">
        <v>11396</v>
      </c>
      <c r="N10086" t="s">
        <v>14988</v>
      </c>
      <c r="O10086" t="s">
        <v>10962</v>
      </c>
      <c r="P10086" t="s">
        <v>13937</v>
      </c>
    </row>
    <row r="10087" spans="1:16" x14ac:dyDescent="0.3">
      <c r="A10087" t="s">
        <v>8336</v>
      </c>
      <c r="B10087" s="2" t="str">
        <f t="shared" si="473"/>
        <v>7502</v>
      </c>
      <c r="C10087" s="2">
        <f t="shared" si="471"/>
        <v>7502</v>
      </c>
      <c r="D10087" t="str">
        <f>VLOOKUP(C10087,'Cost Centre'!A:B,2,)</f>
        <v>Engineering services</v>
      </c>
      <c r="E10087" t="str">
        <f t="shared" si="472"/>
        <v>6</v>
      </c>
      <c r="F10087" t="s">
        <v>1822</v>
      </c>
      <c r="G10087" s="2">
        <v>0</v>
      </c>
      <c r="H10087" s="2">
        <v>0</v>
      </c>
      <c r="I10087" s="2">
        <v>0</v>
      </c>
      <c r="J10087" s="105">
        <f>SUMIF([1]MMM!$A:$A,A10087,[1]MMM!$F:$F)</f>
        <v>0</v>
      </c>
      <c r="K10087" s="2" t="s">
        <v>10</v>
      </c>
      <c r="L10087" s="2">
        <v>0</v>
      </c>
      <c r="M10087" t="s">
        <v>11396</v>
      </c>
      <c r="N10087" t="s">
        <v>14988</v>
      </c>
      <c r="O10087" t="s">
        <v>10962</v>
      </c>
      <c r="P10087" t="s">
        <v>13937</v>
      </c>
    </row>
    <row r="10088" spans="1:16" x14ac:dyDescent="0.3">
      <c r="A10088" t="s">
        <v>15015</v>
      </c>
      <c r="B10088" s="2" t="str">
        <f t="shared" si="473"/>
        <v>7502</v>
      </c>
      <c r="C10088" s="2">
        <f t="shared" si="471"/>
        <v>7502</v>
      </c>
      <c r="D10088" t="str">
        <f>VLOOKUP(C10088,'Cost Centre'!A:B,2,)</f>
        <v>Engineering services</v>
      </c>
      <c r="E10088" t="str">
        <f t="shared" si="472"/>
        <v>6</v>
      </c>
      <c r="F10088" t="s">
        <v>8338</v>
      </c>
      <c r="G10088" s="2">
        <v>0</v>
      </c>
      <c r="H10088" s="2">
        <v>12076282.619999999</v>
      </c>
      <c r="I10088" s="2">
        <v>0</v>
      </c>
      <c r="J10088" s="105">
        <f>SUMIF([1]MMM!$A:$A,A10088,[1]MMM!$F:$F)</f>
        <v>12076282.619999999</v>
      </c>
      <c r="K10088" s="2" t="s">
        <v>10</v>
      </c>
      <c r="L10088" s="2">
        <v>12130180</v>
      </c>
      <c r="M10088" t="s">
        <v>11396</v>
      </c>
      <c r="N10088" t="s">
        <v>14988</v>
      </c>
      <c r="O10088" t="s">
        <v>10962</v>
      </c>
      <c r="P10088" t="s">
        <v>13937</v>
      </c>
    </row>
    <row r="10089" spans="1:16" x14ac:dyDescent="0.3">
      <c r="A10089" t="s">
        <v>8337</v>
      </c>
      <c r="B10089" s="2" t="str">
        <f t="shared" si="473"/>
        <v>7502</v>
      </c>
      <c r="C10089" s="2">
        <f t="shared" si="471"/>
        <v>7502</v>
      </c>
      <c r="D10089" t="str">
        <f>VLOOKUP(C10089,'Cost Centre'!A:B,2,)</f>
        <v>Engineering services</v>
      </c>
      <c r="E10089" t="str">
        <f t="shared" si="472"/>
        <v>6</v>
      </c>
      <c r="F10089" t="s">
        <v>8338</v>
      </c>
      <c r="G10089" s="2">
        <v>0</v>
      </c>
      <c r="H10089" s="2">
        <v>0</v>
      </c>
      <c r="I10089" s="2">
        <v>0</v>
      </c>
      <c r="J10089" s="105">
        <f>SUMIF([1]MMM!$A:$A,A10089,[1]MMM!$F:$F)</f>
        <v>0</v>
      </c>
      <c r="K10089" s="2" t="s">
        <v>10</v>
      </c>
      <c r="L10089" s="2">
        <v>0</v>
      </c>
      <c r="M10089" t="s">
        <v>11396</v>
      </c>
      <c r="N10089" t="s">
        <v>14988</v>
      </c>
      <c r="O10089" t="s">
        <v>10962</v>
      </c>
      <c r="P10089" t="s">
        <v>13937</v>
      </c>
    </row>
    <row r="10090" spans="1:16" x14ac:dyDescent="0.3">
      <c r="A10090" t="s">
        <v>8339</v>
      </c>
      <c r="B10090" s="2" t="str">
        <f t="shared" si="473"/>
        <v>7502</v>
      </c>
      <c r="C10090" s="2">
        <f t="shared" si="471"/>
        <v>7502</v>
      </c>
      <c r="D10090" t="str">
        <f>VLOOKUP(C10090,'Cost Centre'!A:B,2,)</f>
        <v>Engineering services</v>
      </c>
      <c r="E10090" t="str">
        <f t="shared" si="472"/>
        <v>6</v>
      </c>
      <c r="F10090" t="s">
        <v>1825</v>
      </c>
      <c r="G10090" s="2">
        <v>0</v>
      </c>
      <c r="H10090" s="2">
        <v>0</v>
      </c>
      <c r="I10090" s="2">
        <v>0</v>
      </c>
      <c r="J10090" s="105">
        <f>SUMIF([1]MMM!$A:$A,A10090,[1]MMM!$F:$F)</f>
        <v>0</v>
      </c>
      <c r="K10090" s="2" t="s">
        <v>10</v>
      </c>
      <c r="L10090" s="2">
        <v>0</v>
      </c>
      <c r="M10090" t="s">
        <v>11396</v>
      </c>
      <c r="N10090" t="s">
        <v>14988</v>
      </c>
      <c r="O10090" t="s">
        <v>10962</v>
      </c>
      <c r="P10090" t="s">
        <v>13937</v>
      </c>
    </row>
    <row r="10091" spans="1:16" x14ac:dyDescent="0.3">
      <c r="A10091" t="s">
        <v>8340</v>
      </c>
      <c r="B10091" s="2" t="str">
        <f t="shared" si="473"/>
        <v>7502</v>
      </c>
      <c r="C10091" s="2">
        <f t="shared" si="471"/>
        <v>7502</v>
      </c>
      <c r="D10091" t="str">
        <f>VLOOKUP(C10091,'Cost Centre'!A:B,2,)</f>
        <v>Engineering services</v>
      </c>
      <c r="E10091" t="str">
        <f t="shared" si="472"/>
        <v>6</v>
      </c>
      <c r="F10091" t="s">
        <v>1824</v>
      </c>
      <c r="G10091" s="2">
        <v>0</v>
      </c>
      <c r="H10091" s="2">
        <v>0</v>
      </c>
      <c r="I10091" s="2">
        <v>0</v>
      </c>
      <c r="J10091" s="105">
        <f>SUMIF([1]MMM!$A:$A,A10091,[1]MMM!$F:$F)</f>
        <v>0</v>
      </c>
      <c r="K10091" s="2" t="s">
        <v>10</v>
      </c>
      <c r="L10091" s="2">
        <v>22496145</v>
      </c>
      <c r="M10091" t="s">
        <v>11396</v>
      </c>
      <c r="N10091" t="s">
        <v>14988</v>
      </c>
      <c r="O10091" t="s">
        <v>10962</v>
      </c>
      <c r="P10091" t="s">
        <v>13937</v>
      </c>
    </row>
    <row r="10092" spans="1:16" x14ac:dyDescent="0.3">
      <c r="A10092" t="s">
        <v>8341</v>
      </c>
      <c r="B10092" s="2" t="str">
        <f t="shared" si="473"/>
        <v>7502</v>
      </c>
      <c r="C10092" s="2">
        <f t="shared" si="471"/>
        <v>7502</v>
      </c>
      <c r="D10092" t="str">
        <f>VLOOKUP(C10092,'Cost Centre'!A:B,2,)</f>
        <v>Engineering services</v>
      </c>
      <c r="E10092" t="str">
        <f t="shared" si="472"/>
        <v>6</v>
      </c>
      <c r="F10092" t="s">
        <v>8195</v>
      </c>
      <c r="G10092" s="2">
        <v>0</v>
      </c>
      <c r="H10092" s="2">
        <v>0</v>
      </c>
      <c r="I10092" s="2">
        <v>0</v>
      </c>
      <c r="J10092" s="105">
        <f>SUMIF([1]MMM!$A:$A,A10092,[1]MMM!$F:$F)</f>
        <v>0</v>
      </c>
      <c r="K10092" s="2" t="s">
        <v>10</v>
      </c>
      <c r="L10092" s="2">
        <v>0</v>
      </c>
      <c r="M10092" t="s">
        <v>11396</v>
      </c>
      <c r="N10092" t="s">
        <v>14988</v>
      </c>
      <c r="O10092" t="s">
        <v>10962</v>
      </c>
      <c r="P10092" t="s">
        <v>13937</v>
      </c>
    </row>
    <row r="10093" spans="1:16" x14ac:dyDescent="0.3">
      <c r="A10093" t="s">
        <v>15016</v>
      </c>
      <c r="B10093" s="2" t="str">
        <f t="shared" si="473"/>
        <v>7502</v>
      </c>
      <c r="C10093" s="2">
        <f t="shared" si="471"/>
        <v>7502</v>
      </c>
      <c r="D10093" t="str">
        <f>VLOOKUP(C10093,'Cost Centre'!A:B,2,)</f>
        <v>Engineering services</v>
      </c>
      <c r="E10093" t="str">
        <f t="shared" si="472"/>
        <v>6</v>
      </c>
      <c r="F10093" t="s">
        <v>15017</v>
      </c>
      <c r="G10093" s="2">
        <v>0</v>
      </c>
      <c r="H10093" s="2">
        <v>0</v>
      </c>
      <c r="I10093" s="2">
        <v>0</v>
      </c>
      <c r="J10093" s="105">
        <f>SUMIF([1]MMM!$A:$A,A10093,[1]MMM!$F:$F)</f>
        <v>0</v>
      </c>
      <c r="K10093" s="2" t="s">
        <v>10</v>
      </c>
      <c r="L10093" s="2">
        <v>0</v>
      </c>
      <c r="M10093" t="s">
        <v>11396</v>
      </c>
      <c r="N10093" t="s">
        <v>14988</v>
      </c>
      <c r="O10093" t="s">
        <v>10962</v>
      </c>
      <c r="P10093" t="s">
        <v>13937</v>
      </c>
    </row>
    <row r="10094" spans="1:16" x14ac:dyDescent="0.3">
      <c r="A10094" t="s">
        <v>15018</v>
      </c>
      <c r="B10094" s="2" t="str">
        <f t="shared" si="473"/>
        <v>7502</v>
      </c>
      <c r="C10094" s="2">
        <f t="shared" si="471"/>
        <v>7502</v>
      </c>
      <c r="D10094" t="str">
        <f>VLOOKUP(C10094,'Cost Centre'!A:B,2,)</f>
        <v>Engineering services</v>
      </c>
      <c r="E10094" t="str">
        <f t="shared" si="472"/>
        <v>6</v>
      </c>
      <c r="F10094" t="s">
        <v>15019</v>
      </c>
      <c r="G10094" s="2">
        <v>0</v>
      </c>
      <c r="H10094" s="2">
        <v>0</v>
      </c>
      <c r="I10094" s="2">
        <v>0</v>
      </c>
      <c r="J10094" s="105">
        <f>SUMIF([1]MMM!$A:$A,A10094,[1]MMM!$F:$F)</f>
        <v>0</v>
      </c>
      <c r="K10094" s="2" t="s">
        <v>10</v>
      </c>
      <c r="L10094" s="2">
        <v>0</v>
      </c>
      <c r="M10094" t="s">
        <v>11396</v>
      </c>
      <c r="N10094" t="s">
        <v>14988</v>
      </c>
      <c r="O10094" t="s">
        <v>10962</v>
      </c>
      <c r="P10094" t="s">
        <v>13937</v>
      </c>
    </row>
    <row r="10095" spans="1:16" x14ac:dyDescent="0.3">
      <c r="A10095" t="s">
        <v>15020</v>
      </c>
      <c r="B10095" s="2" t="str">
        <f t="shared" si="473"/>
        <v>7502</v>
      </c>
      <c r="C10095" s="2">
        <f t="shared" si="471"/>
        <v>7502</v>
      </c>
      <c r="D10095" t="str">
        <f>VLOOKUP(C10095,'Cost Centre'!A:B,2,)</f>
        <v>Engineering services</v>
      </c>
      <c r="E10095" t="str">
        <f t="shared" si="472"/>
        <v>6</v>
      </c>
      <c r="F10095" t="s">
        <v>1823</v>
      </c>
      <c r="G10095" s="2">
        <v>0</v>
      </c>
      <c r="H10095" s="2">
        <v>0</v>
      </c>
      <c r="I10095" s="2">
        <v>0</v>
      </c>
      <c r="J10095" s="105">
        <f>SUMIF([1]MMM!$A:$A,A10095,[1]MMM!$F:$F)</f>
        <v>0</v>
      </c>
      <c r="K10095" s="2" t="s">
        <v>10</v>
      </c>
      <c r="L10095" s="2">
        <v>500000</v>
      </c>
      <c r="M10095" t="s">
        <v>11396</v>
      </c>
      <c r="N10095" t="s">
        <v>14988</v>
      </c>
      <c r="O10095" t="s">
        <v>10962</v>
      </c>
      <c r="P10095" t="s">
        <v>13937</v>
      </c>
    </row>
    <row r="10096" spans="1:16" x14ac:dyDescent="0.3">
      <c r="A10096" t="s">
        <v>15021</v>
      </c>
      <c r="B10096" s="2" t="str">
        <f t="shared" si="473"/>
        <v>7502</v>
      </c>
      <c r="C10096" s="2">
        <f t="shared" si="471"/>
        <v>7502</v>
      </c>
      <c r="D10096" t="str">
        <f>VLOOKUP(C10096,'Cost Centre'!A:B,2,)</f>
        <v>Engineering services</v>
      </c>
      <c r="E10096" t="str">
        <f t="shared" si="472"/>
        <v>6</v>
      </c>
      <c r="F10096" t="s">
        <v>15022</v>
      </c>
      <c r="G10096" s="2">
        <v>0</v>
      </c>
      <c r="H10096" s="2">
        <v>25161766.52</v>
      </c>
      <c r="I10096" s="2">
        <v>0</v>
      </c>
      <c r="J10096" s="105">
        <f>SUMIF([1]MMM!$A:$A,A10096,[1]MMM!$F:$F)</f>
        <v>25161766.52</v>
      </c>
      <c r="K10096" s="2" t="s">
        <v>10</v>
      </c>
      <c r="L10096" s="2">
        <v>29868369</v>
      </c>
      <c r="M10096" t="s">
        <v>11396</v>
      </c>
      <c r="N10096" t="s">
        <v>14988</v>
      </c>
      <c r="O10096" t="s">
        <v>10962</v>
      </c>
      <c r="P10096" t="s">
        <v>13937</v>
      </c>
    </row>
    <row r="10097" spans="1:16" x14ac:dyDescent="0.3">
      <c r="A10097" t="s">
        <v>15023</v>
      </c>
      <c r="B10097" s="2" t="str">
        <f t="shared" si="473"/>
        <v>7502</v>
      </c>
      <c r="C10097" s="2">
        <f t="shared" si="471"/>
        <v>7502</v>
      </c>
      <c r="D10097" t="str">
        <f>VLOOKUP(C10097,'Cost Centre'!A:B,2,)</f>
        <v>Engineering services</v>
      </c>
      <c r="E10097" t="str">
        <f t="shared" si="472"/>
        <v>6</v>
      </c>
      <c r="F10097" t="s">
        <v>15024</v>
      </c>
      <c r="G10097" s="2">
        <v>0</v>
      </c>
      <c r="H10097" s="2">
        <v>24821133.640000001</v>
      </c>
      <c r="I10097" s="2">
        <v>0</v>
      </c>
      <c r="J10097" s="105">
        <f>SUMIF([1]MMM!$A:$A,A10097,[1]MMM!$F:$F)</f>
        <v>24821133.640000001</v>
      </c>
      <c r="K10097" s="2" t="s">
        <v>10</v>
      </c>
      <c r="L10097" s="2">
        <v>25172267</v>
      </c>
      <c r="M10097" t="s">
        <v>11396</v>
      </c>
      <c r="N10097" t="s">
        <v>14988</v>
      </c>
      <c r="O10097" t="s">
        <v>10962</v>
      </c>
      <c r="P10097" t="s">
        <v>13937</v>
      </c>
    </row>
    <row r="10098" spans="1:16" x14ac:dyDescent="0.3">
      <c r="A10098" t="s">
        <v>15025</v>
      </c>
      <c r="B10098" s="2" t="str">
        <f t="shared" si="473"/>
        <v>7502</v>
      </c>
      <c r="C10098" s="2">
        <f t="shared" si="471"/>
        <v>7502</v>
      </c>
      <c r="D10098" t="str">
        <f>VLOOKUP(C10098,'Cost Centre'!A:B,2,)</f>
        <v>Engineering services</v>
      </c>
      <c r="E10098" t="str">
        <f t="shared" si="472"/>
        <v>6</v>
      </c>
      <c r="F10098" t="s">
        <v>15026</v>
      </c>
      <c r="G10098" s="2">
        <v>0</v>
      </c>
      <c r="H10098" s="2">
        <v>49599337.149999999</v>
      </c>
      <c r="I10098" s="2">
        <v>0</v>
      </c>
      <c r="J10098" s="105">
        <f>SUMIF([1]MMM!$A:$A,A10098,[1]MMM!$F:$F)</f>
        <v>49599337.149999999</v>
      </c>
      <c r="K10098" s="2" t="s">
        <v>10</v>
      </c>
      <c r="L10098" s="2">
        <v>53628341</v>
      </c>
      <c r="M10098" t="s">
        <v>11396</v>
      </c>
      <c r="N10098" t="s">
        <v>14988</v>
      </c>
      <c r="O10098" t="s">
        <v>10962</v>
      </c>
      <c r="P10098" t="s">
        <v>13937</v>
      </c>
    </row>
    <row r="10099" spans="1:16" x14ac:dyDescent="0.3">
      <c r="A10099" t="s">
        <v>15027</v>
      </c>
      <c r="B10099" s="2" t="str">
        <f t="shared" si="473"/>
        <v>7502</v>
      </c>
      <c r="C10099" s="2">
        <f t="shared" si="471"/>
        <v>7502</v>
      </c>
      <c r="D10099" t="str">
        <f>VLOOKUP(C10099,'Cost Centre'!A:B,2,)</f>
        <v>Engineering services</v>
      </c>
      <c r="E10099" t="str">
        <f t="shared" si="472"/>
        <v>6</v>
      </c>
      <c r="F10099" t="s">
        <v>15028</v>
      </c>
      <c r="G10099" s="2">
        <v>0</v>
      </c>
      <c r="H10099" s="2">
        <v>0</v>
      </c>
      <c r="I10099" s="2">
        <v>0</v>
      </c>
      <c r="J10099" s="105">
        <f>SUMIF([1]MMM!$A:$A,A10099,[1]MMM!$F:$F)</f>
        <v>0</v>
      </c>
      <c r="K10099" s="2" t="s">
        <v>10</v>
      </c>
      <c r="L10099" s="2">
        <v>0</v>
      </c>
      <c r="M10099" t="s">
        <v>11396</v>
      </c>
      <c r="N10099" t="s">
        <v>14988</v>
      </c>
      <c r="O10099" t="s">
        <v>10962</v>
      </c>
      <c r="P10099" t="s">
        <v>13937</v>
      </c>
    </row>
    <row r="10100" spans="1:16" x14ac:dyDescent="0.3">
      <c r="A10100" t="s">
        <v>15029</v>
      </c>
      <c r="B10100" s="2" t="str">
        <f t="shared" si="473"/>
        <v>7502</v>
      </c>
      <c r="C10100" s="2">
        <f t="shared" si="471"/>
        <v>7502</v>
      </c>
      <c r="D10100" t="str">
        <f>VLOOKUP(C10100,'Cost Centre'!A:B,2,)</f>
        <v>Engineering services</v>
      </c>
      <c r="E10100" t="str">
        <f t="shared" si="472"/>
        <v>6</v>
      </c>
      <c r="F10100" t="s">
        <v>15030</v>
      </c>
      <c r="G10100" s="2">
        <v>0</v>
      </c>
      <c r="H10100" s="2">
        <v>0</v>
      </c>
      <c r="I10100" s="2">
        <v>0</v>
      </c>
      <c r="J10100" s="105">
        <f>SUMIF([1]MMM!$A:$A,A10100,[1]MMM!$F:$F)</f>
        <v>0</v>
      </c>
      <c r="K10100" s="2" t="s">
        <v>10</v>
      </c>
      <c r="L10100" s="2">
        <v>0</v>
      </c>
      <c r="M10100" t="s">
        <v>11396</v>
      </c>
      <c r="N10100" t="s">
        <v>14988</v>
      </c>
      <c r="O10100" t="s">
        <v>10962</v>
      </c>
      <c r="P10100" t="s">
        <v>13937</v>
      </c>
    </row>
    <row r="10101" spans="1:16" x14ac:dyDescent="0.3">
      <c r="A10101" t="s">
        <v>15031</v>
      </c>
      <c r="B10101" s="2" t="str">
        <f t="shared" si="473"/>
        <v>7502</v>
      </c>
      <c r="C10101" s="2">
        <f t="shared" si="471"/>
        <v>7502</v>
      </c>
      <c r="D10101" t="str">
        <f>VLOOKUP(C10101,'Cost Centre'!A:B,2,)</f>
        <v>Engineering services</v>
      </c>
      <c r="E10101" t="str">
        <f t="shared" si="472"/>
        <v>6</v>
      </c>
      <c r="F10101" t="s">
        <v>15032</v>
      </c>
      <c r="G10101" s="2">
        <v>0</v>
      </c>
      <c r="H10101" s="2">
        <v>11669748.970000001</v>
      </c>
      <c r="I10101" s="2">
        <v>0</v>
      </c>
      <c r="J10101" s="105">
        <f>SUMIF([1]MMM!$A:$A,A10101,[1]MMM!$F:$F)</f>
        <v>11669748.970000001</v>
      </c>
      <c r="K10101" s="2" t="s">
        <v>10</v>
      </c>
      <c r="L10101" s="2">
        <v>12034027</v>
      </c>
      <c r="M10101" t="s">
        <v>11396</v>
      </c>
      <c r="N10101" t="s">
        <v>14988</v>
      </c>
      <c r="O10101" t="s">
        <v>10962</v>
      </c>
      <c r="P10101" t="s">
        <v>13937</v>
      </c>
    </row>
    <row r="10102" spans="1:16" x14ac:dyDescent="0.3">
      <c r="A10102" t="s">
        <v>15033</v>
      </c>
      <c r="B10102" s="2" t="str">
        <f t="shared" si="473"/>
        <v>7502</v>
      </c>
      <c r="C10102" s="2">
        <f t="shared" si="471"/>
        <v>7502</v>
      </c>
      <c r="D10102" t="str">
        <f>VLOOKUP(C10102,'Cost Centre'!A:B,2,)</f>
        <v>Engineering services</v>
      </c>
      <c r="E10102" t="str">
        <f t="shared" si="472"/>
        <v>6</v>
      </c>
      <c r="F10102" t="s">
        <v>15034</v>
      </c>
      <c r="G10102" s="2">
        <v>0</v>
      </c>
      <c r="H10102" s="2">
        <v>0</v>
      </c>
      <c r="I10102" s="2">
        <v>0</v>
      </c>
      <c r="J10102" s="105">
        <f>SUMIF([1]MMM!$A:$A,A10102,[1]MMM!$F:$F)</f>
        <v>0</v>
      </c>
      <c r="K10102" s="2" t="s">
        <v>10</v>
      </c>
      <c r="L10102" s="2">
        <v>0</v>
      </c>
      <c r="M10102" t="s">
        <v>11396</v>
      </c>
      <c r="N10102" t="s">
        <v>14988</v>
      </c>
      <c r="O10102" t="s">
        <v>10962</v>
      </c>
      <c r="P10102" t="s">
        <v>13937</v>
      </c>
    </row>
    <row r="10103" spans="1:16" x14ac:dyDescent="0.3">
      <c r="A10103" t="s">
        <v>15035</v>
      </c>
      <c r="B10103" s="2" t="str">
        <f t="shared" si="473"/>
        <v>7502</v>
      </c>
      <c r="C10103" s="2">
        <f t="shared" si="471"/>
        <v>7502</v>
      </c>
      <c r="D10103" t="str">
        <f>VLOOKUP(C10103,'Cost Centre'!A:B,2,)</f>
        <v>Engineering services</v>
      </c>
      <c r="E10103" t="str">
        <f t="shared" si="472"/>
        <v>6</v>
      </c>
      <c r="F10103" t="s">
        <v>15036</v>
      </c>
      <c r="G10103" s="2">
        <v>0</v>
      </c>
      <c r="H10103" s="2">
        <v>0</v>
      </c>
      <c r="I10103" s="2">
        <v>0</v>
      </c>
      <c r="J10103" s="105">
        <f>SUMIF([1]MMM!$A:$A,A10103,[1]MMM!$F:$F)</f>
        <v>0</v>
      </c>
      <c r="K10103" s="2" t="s">
        <v>10</v>
      </c>
      <c r="L10103" s="2">
        <v>0</v>
      </c>
      <c r="M10103" t="s">
        <v>11396</v>
      </c>
      <c r="N10103" t="s">
        <v>14988</v>
      </c>
      <c r="O10103" t="s">
        <v>10962</v>
      </c>
      <c r="P10103" t="s">
        <v>13937</v>
      </c>
    </row>
    <row r="10104" spans="1:16" x14ac:dyDescent="0.3">
      <c r="A10104" t="s">
        <v>15037</v>
      </c>
      <c r="B10104" s="2" t="str">
        <f t="shared" si="473"/>
        <v>7502</v>
      </c>
      <c r="C10104" s="2">
        <f t="shared" si="471"/>
        <v>7502</v>
      </c>
      <c r="D10104" t="str">
        <f>VLOOKUP(C10104,'Cost Centre'!A:B,2,)</f>
        <v>Engineering services</v>
      </c>
      <c r="E10104" t="str">
        <f t="shared" si="472"/>
        <v>6</v>
      </c>
      <c r="F10104" t="s">
        <v>15038</v>
      </c>
      <c r="G10104" s="2">
        <v>0</v>
      </c>
      <c r="H10104" s="2">
        <v>0</v>
      </c>
      <c r="I10104" s="2">
        <v>0</v>
      </c>
      <c r="J10104" s="105">
        <f>SUMIF([1]MMM!$A:$A,A10104,[1]MMM!$F:$F)</f>
        <v>0</v>
      </c>
      <c r="K10104" s="2" t="s">
        <v>10</v>
      </c>
      <c r="L10104" s="2">
        <v>0</v>
      </c>
      <c r="M10104" t="s">
        <v>11396</v>
      </c>
      <c r="N10104" t="s">
        <v>14988</v>
      </c>
      <c r="O10104" t="s">
        <v>10962</v>
      </c>
      <c r="P10104" t="s">
        <v>13937</v>
      </c>
    </row>
    <row r="10105" spans="1:16" x14ac:dyDescent="0.3">
      <c r="A10105" t="s">
        <v>15039</v>
      </c>
      <c r="B10105" s="2" t="str">
        <f t="shared" si="473"/>
        <v>7502</v>
      </c>
      <c r="C10105" s="2">
        <f t="shared" si="471"/>
        <v>7502</v>
      </c>
      <c r="D10105" t="str">
        <f>VLOOKUP(C10105,'Cost Centre'!A:B,2,)</f>
        <v>Engineering services</v>
      </c>
      <c r="E10105" t="str">
        <f t="shared" si="472"/>
        <v>6</v>
      </c>
      <c r="F10105" t="s">
        <v>14963</v>
      </c>
      <c r="G10105" s="2">
        <v>0</v>
      </c>
      <c r="H10105" s="2">
        <v>589400</v>
      </c>
      <c r="I10105" s="2">
        <v>0</v>
      </c>
      <c r="J10105" s="105">
        <f>SUMIF([1]MMM!$A:$A,A10105,[1]MMM!$F:$F)</f>
        <v>589400</v>
      </c>
      <c r="K10105" s="2" t="s">
        <v>10</v>
      </c>
      <c r="L10105" s="2">
        <v>5500000</v>
      </c>
      <c r="M10105" t="s">
        <v>11396</v>
      </c>
      <c r="N10105" t="s">
        <v>14988</v>
      </c>
      <c r="O10105" t="s">
        <v>10962</v>
      </c>
      <c r="P10105" t="s">
        <v>13937</v>
      </c>
    </row>
    <row r="10106" spans="1:16" x14ac:dyDescent="0.3">
      <c r="A10106" t="s">
        <v>15040</v>
      </c>
      <c r="B10106" s="2" t="str">
        <f t="shared" si="473"/>
        <v>7502</v>
      </c>
      <c r="C10106" s="2">
        <f t="shared" si="471"/>
        <v>7502</v>
      </c>
      <c r="D10106" t="str">
        <f>VLOOKUP(C10106,'Cost Centre'!A:B,2,)</f>
        <v>Engineering services</v>
      </c>
      <c r="E10106" t="str">
        <f t="shared" si="472"/>
        <v>6</v>
      </c>
      <c r="F10106" t="s">
        <v>15041</v>
      </c>
      <c r="G10106" s="2">
        <v>0</v>
      </c>
      <c r="H10106" s="2">
        <v>0</v>
      </c>
      <c r="I10106" s="2">
        <v>0</v>
      </c>
      <c r="J10106" s="105">
        <f>SUMIF([1]MMM!$A:$A,A10106,[1]MMM!$F:$F)</f>
        <v>0</v>
      </c>
      <c r="K10106" s="2" t="s">
        <v>10</v>
      </c>
      <c r="L10106" s="2">
        <v>0</v>
      </c>
      <c r="M10106" t="s">
        <v>11396</v>
      </c>
      <c r="N10106" t="s">
        <v>14988</v>
      </c>
      <c r="O10106" t="s">
        <v>10962</v>
      </c>
      <c r="P10106" t="s">
        <v>13937</v>
      </c>
    </row>
    <row r="10107" spans="1:16" x14ac:dyDescent="0.3">
      <c r="A10107" t="s">
        <v>15042</v>
      </c>
      <c r="B10107" s="2" t="str">
        <f t="shared" si="473"/>
        <v>7502</v>
      </c>
      <c r="C10107" s="2">
        <f t="shared" si="471"/>
        <v>7502</v>
      </c>
      <c r="D10107" t="str">
        <f>VLOOKUP(C10107,'Cost Centre'!A:B,2,)</f>
        <v>Engineering services</v>
      </c>
      <c r="E10107" t="str">
        <f t="shared" si="472"/>
        <v>6</v>
      </c>
      <c r="F10107" t="s">
        <v>15043</v>
      </c>
      <c r="G10107" s="2">
        <v>0</v>
      </c>
      <c r="H10107" s="2">
        <v>0</v>
      </c>
      <c r="I10107" s="2">
        <v>0</v>
      </c>
      <c r="J10107" s="105">
        <f>SUMIF([1]MMM!$A:$A,A10107,[1]MMM!$F:$F)</f>
        <v>0</v>
      </c>
      <c r="K10107" s="2" t="s">
        <v>10</v>
      </c>
      <c r="L10107" s="2">
        <v>1000000</v>
      </c>
      <c r="M10107" t="s">
        <v>11396</v>
      </c>
      <c r="N10107" t="s">
        <v>14988</v>
      </c>
      <c r="O10107" t="s">
        <v>10962</v>
      </c>
      <c r="P10107" t="s">
        <v>13937</v>
      </c>
    </row>
    <row r="10108" spans="1:16" x14ac:dyDescent="0.3">
      <c r="A10108" t="s">
        <v>1827</v>
      </c>
      <c r="B10108" s="2" t="str">
        <f t="shared" si="473"/>
        <v>7502</v>
      </c>
      <c r="C10108" s="2">
        <f t="shared" si="471"/>
        <v>7502</v>
      </c>
      <c r="D10108" t="str">
        <f>VLOOKUP(C10108,'Cost Centre'!A:B,2,)</f>
        <v>Engineering services</v>
      </c>
      <c r="E10108" t="str">
        <f t="shared" si="472"/>
        <v>6</v>
      </c>
      <c r="F10108" t="s">
        <v>15044</v>
      </c>
      <c r="G10108" s="2">
        <v>0</v>
      </c>
      <c r="H10108" s="2">
        <v>0</v>
      </c>
      <c r="I10108" s="2">
        <v>0</v>
      </c>
      <c r="J10108" s="105">
        <f>SUMIF([1]MMM!$A:$A,A10108,[1]MMM!$F:$F)</f>
        <v>0</v>
      </c>
      <c r="K10108" s="2" t="s">
        <v>460</v>
      </c>
      <c r="L10108" s="2">
        <v>0</v>
      </c>
      <c r="M10108" t="s">
        <v>11396</v>
      </c>
      <c r="N10108" t="s">
        <v>14988</v>
      </c>
      <c r="O10108" t="s">
        <v>10962</v>
      </c>
      <c r="P10108" t="s">
        <v>13937</v>
      </c>
    </row>
    <row r="10109" spans="1:16" x14ac:dyDescent="0.3">
      <c r="A10109" t="s">
        <v>1828</v>
      </c>
      <c r="B10109" s="2" t="str">
        <f t="shared" si="473"/>
        <v>7502</v>
      </c>
      <c r="C10109" s="2">
        <f t="shared" si="471"/>
        <v>7502</v>
      </c>
      <c r="D10109" t="str">
        <f>VLOOKUP(C10109,'Cost Centre'!A:B,2,)</f>
        <v>Engineering services</v>
      </c>
      <c r="E10109" t="str">
        <f t="shared" si="472"/>
        <v>6</v>
      </c>
      <c r="F10109" t="s">
        <v>15045</v>
      </c>
      <c r="G10109" s="2">
        <v>0</v>
      </c>
      <c r="H10109" s="2">
        <v>2481213.63</v>
      </c>
      <c r="I10109" s="2">
        <v>0</v>
      </c>
      <c r="J10109" s="105">
        <f>SUMIF([1]MMM!$A:$A,A10109,[1]MMM!$F:$F)</f>
        <v>2481213.63</v>
      </c>
      <c r="K10109" s="2" t="s">
        <v>460</v>
      </c>
      <c r="L10109" s="2">
        <v>0</v>
      </c>
      <c r="M10109" t="s">
        <v>11396</v>
      </c>
      <c r="N10109" t="s">
        <v>14988</v>
      </c>
      <c r="O10109" t="s">
        <v>10962</v>
      </c>
      <c r="P10109" t="s">
        <v>13937</v>
      </c>
    </row>
    <row r="10110" spans="1:16" x14ac:dyDescent="0.3">
      <c r="A10110" t="s">
        <v>1829</v>
      </c>
      <c r="B10110" s="2" t="str">
        <f t="shared" si="473"/>
        <v>7502</v>
      </c>
      <c r="C10110" s="2">
        <f t="shared" si="471"/>
        <v>7502</v>
      </c>
      <c r="D10110" t="str">
        <f>VLOOKUP(C10110,'Cost Centre'!A:B,2,)</f>
        <v>Engineering services</v>
      </c>
      <c r="E10110" t="str">
        <f t="shared" si="472"/>
        <v>6</v>
      </c>
      <c r="F10110" t="s">
        <v>15046</v>
      </c>
      <c r="G10110" s="2">
        <v>0</v>
      </c>
      <c r="H10110" s="2">
        <v>0</v>
      </c>
      <c r="I10110" s="2">
        <v>0</v>
      </c>
      <c r="J10110" s="105">
        <f>SUMIF([1]MMM!$A:$A,A10110,[1]MMM!$F:$F)</f>
        <v>0</v>
      </c>
      <c r="K10110" s="2" t="s">
        <v>460</v>
      </c>
      <c r="L10110" s="2">
        <v>0</v>
      </c>
      <c r="M10110" t="s">
        <v>11396</v>
      </c>
      <c r="N10110" t="s">
        <v>14988</v>
      </c>
      <c r="O10110" t="s">
        <v>10962</v>
      </c>
      <c r="P10110" t="s">
        <v>13937</v>
      </c>
    </row>
    <row r="10111" spans="1:16" x14ac:dyDescent="0.3">
      <c r="A10111" t="s">
        <v>1830</v>
      </c>
      <c r="B10111" s="2" t="str">
        <f t="shared" si="473"/>
        <v>7502</v>
      </c>
      <c r="C10111" s="2">
        <f t="shared" si="471"/>
        <v>7502</v>
      </c>
      <c r="D10111" t="str">
        <f>VLOOKUP(C10111,'Cost Centre'!A:B,2,)</f>
        <v>Engineering services</v>
      </c>
      <c r="E10111" t="str">
        <f t="shared" si="472"/>
        <v>6</v>
      </c>
      <c r="F10111" t="s">
        <v>15047</v>
      </c>
      <c r="G10111" s="2">
        <v>0</v>
      </c>
      <c r="H10111" s="2">
        <v>0</v>
      </c>
      <c r="I10111" s="2">
        <v>-10221477.439999999</v>
      </c>
      <c r="J10111" s="105">
        <f>SUMIF([1]MMM!$A:$A,A10111,[1]MMM!$F:$F)</f>
        <v>0</v>
      </c>
      <c r="K10111" s="2" t="s">
        <v>460</v>
      </c>
      <c r="L10111" s="2">
        <v>0</v>
      </c>
      <c r="M10111" t="s">
        <v>11396</v>
      </c>
      <c r="N10111" t="s">
        <v>14988</v>
      </c>
      <c r="O10111" t="s">
        <v>10962</v>
      </c>
      <c r="P10111" t="s">
        <v>13937</v>
      </c>
    </row>
    <row r="10112" spans="1:16" x14ac:dyDescent="0.3">
      <c r="A10112" t="s">
        <v>1831</v>
      </c>
      <c r="B10112" s="2" t="str">
        <f t="shared" si="473"/>
        <v>7502</v>
      </c>
      <c r="C10112" s="2">
        <f t="shared" si="471"/>
        <v>7502</v>
      </c>
      <c r="D10112" t="str">
        <f>VLOOKUP(C10112,'Cost Centre'!A:B,2,)</f>
        <v>Engineering services</v>
      </c>
      <c r="E10112" t="str">
        <f t="shared" si="472"/>
        <v>6</v>
      </c>
      <c r="F10112" t="s">
        <v>15048</v>
      </c>
      <c r="G10112" s="2">
        <v>0</v>
      </c>
      <c r="H10112" s="2">
        <v>320234607.73000002</v>
      </c>
      <c r="I10112" s="2">
        <v>0</v>
      </c>
      <c r="J10112" s="105">
        <f>SUMIF([1]MMM!$A:$A,A10112,[1]MMM!$F:$F)</f>
        <v>320234607.73000002</v>
      </c>
      <c r="K10112" s="2" t="s">
        <v>460</v>
      </c>
      <c r="L10112" s="2">
        <v>0</v>
      </c>
      <c r="M10112" t="s">
        <v>11396</v>
      </c>
      <c r="N10112" t="s">
        <v>14988</v>
      </c>
      <c r="O10112" t="s">
        <v>10962</v>
      </c>
      <c r="P10112" t="s">
        <v>13937</v>
      </c>
    </row>
    <row r="10113" spans="1:16" x14ac:dyDescent="0.3">
      <c r="A10113" t="s">
        <v>1832</v>
      </c>
      <c r="B10113" s="2" t="str">
        <f t="shared" si="473"/>
        <v>7502</v>
      </c>
      <c r="C10113" s="2">
        <f t="shared" si="471"/>
        <v>7502</v>
      </c>
      <c r="D10113" t="str">
        <f>VLOOKUP(C10113,'Cost Centre'!A:B,2,)</f>
        <v>Engineering services</v>
      </c>
      <c r="E10113" t="str">
        <f t="shared" si="472"/>
        <v>6</v>
      </c>
      <c r="F10113" t="s">
        <v>15049</v>
      </c>
      <c r="G10113" s="2">
        <v>0</v>
      </c>
      <c r="H10113" s="2">
        <v>0</v>
      </c>
      <c r="I10113" s="2">
        <v>-57547013.25</v>
      </c>
      <c r="J10113" s="105">
        <f>SUMIF([1]MMM!$A:$A,A10113,[1]MMM!$F:$F)</f>
        <v>-57547013.25</v>
      </c>
      <c r="K10113" s="2" t="s">
        <v>460</v>
      </c>
      <c r="L10113" s="2">
        <v>0</v>
      </c>
      <c r="M10113" t="s">
        <v>11396</v>
      </c>
      <c r="N10113" t="s">
        <v>14988</v>
      </c>
      <c r="O10113" t="s">
        <v>10962</v>
      </c>
      <c r="P10113" t="s">
        <v>13937</v>
      </c>
    </row>
    <row r="10114" spans="1:16" x14ac:dyDescent="0.3">
      <c r="A10114" t="s">
        <v>1833</v>
      </c>
      <c r="B10114" s="2" t="str">
        <f t="shared" si="473"/>
        <v>7502</v>
      </c>
      <c r="C10114" s="2">
        <f t="shared" ref="C10114:C10177" si="474">VALUE(B10114)</f>
        <v>7502</v>
      </c>
      <c r="D10114" t="str">
        <f>VLOOKUP(C10114,'Cost Centre'!A:B,2,)</f>
        <v>Engineering services</v>
      </c>
      <c r="E10114" t="str">
        <f t="shared" ref="E10114:E10177" si="475">MID(A10114,5,1)</f>
        <v>6</v>
      </c>
      <c r="F10114" t="s">
        <v>15050</v>
      </c>
      <c r="G10114" s="2">
        <v>-616652787.00999999</v>
      </c>
      <c r="H10114" s="2">
        <v>0</v>
      </c>
      <c r="I10114" s="2">
        <v>0</v>
      </c>
      <c r="J10114" s="105">
        <f>SUMIF([1]MMM!$A:$A,A10114,[1]MMM!$F:$F)</f>
        <v>-616652787.00999999</v>
      </c>
      <c r="K10114" s="2" t="s">
        <v>460</v>
      </c>
      <c r="L10114" s="2">
        <v>0</v>
      </c>
      <c r="M10114" t="s">
        <v>11396</v>
      </c>
      <c r="N10114" t="s">
        <v>14988</v>
      </c>
      <c r="O10114" t="s">
        <v>10962</v>
      </c>
      <c r="P10114" t="s">
        <v>13937</v>
      </c>
    </row>
    <row r="10115" spans="1:16" x14ac:dyDescent="0.3">
      <c r="A10115" t="s">
        <v>1834</v>
      </c>
      <c r="B10115" s="2" t="str">
        <f t="shared" ref="B10115:B10178" si="476">MID(A10115,1,4)</f>
        <v>7502</v>
      </c>
      <c r="C10115" s="2">
        <f t="shared" si="474"/>
        <v>7502</v>
      </c>
      <c r="D10115" t="str">
        <f>VLOOKUP(C10115,'Cost Centre'!A:B,2,)</f>
        <v>Engineering services</v>
      </c>
      <c r="E10115" t="str">
        <f t="shared" si="475"/>
        <v>6</v>
      </c>
      <c r="F10115" t="s">
        <v>15051</v>
      </c>
      <c r="G10115" s="2">
        <v>0</v>
      </c>
      <c r="H10115" s="2">
        <v>0</v>
      </c>
      <c r="I10115" s="2">
        <v>-221476.33</v>
      </c>
      <c r="J10115" s="105">
        <f>SUMIF([1]MMM!$A:$A,A10115,[1]MMM!$F:$F)</f>
        <v>-221476.33</v>
      </c>
      <c r="K10115" s="2" t="s">
        <v>460</v>
      </c>
      <c r="L10115" s="2">
        <v>0</v>
      </c>
      <c r="M10115" t="s">
        <v>11396</v>
      </c>
      <c r="N10115" t="s">
        <v>14988</v>
      </c>
      <c r="O10115" t="s">
        <v>10962</v>
      </c>
      <c r="P10115" t="s">
        <v>13937</v>
      </c>
    </row>
    <row r="10116" spans="1:16" x14ac:dyDescent="0.3">
      <c r="A10116" t="s">
        <v>1835</v>
      </c>
      <c r="B10116" s="2" t="str">
        <f t="shared" si="476"/>
        <v>7502</v>
      </c>
      <c r="C10116" s="2">
        <f t="shared" si="474"/>
        <v>7502</v>
      </c>
      <c r="D10116" t="str">
        <f>VLOOKUP(C10116,'Cost Centre'!A:B,2,)</f>
        <v>Engineering services</v>
      </c>
      <c r="E10116" t="str">
        <f t="shared" si="475"/>
        <v>6</v>
      </c>
      <c r="F10116" t="s">
        <v>15052</v>
      </c>
      <c r="G10116" s="2">
        <v>0</v>
      </c>
      <c r="H10116" s="2">
        <v>0</v>
      </c>
      <c r="I10116" s="2">
        <v>-124084718.98</v>
      </c>
      <c r="J10116" s="105">
        <f>SUMIF([1]MMM!$A:$A,A10116,[1]MMM!$F:$F)</f>
        <v>-124084718.98</v>
      </c>
      <c r="K10116" s="2" t="s">
        <v>460</v>
      </c>
      <c r="L10116" s="2">
        <v>0</v>
      </c>
      <c r="M10116" t="s">
        <v>11396</v>
      </c>
      <c r="N10116" t="s">
        <v>14988</v>
      </c>
      <c r="O10116" t="s">
        <v>10962</v>
      </c>
      <c r="P10116" t="s">
        <v>13937</v>
      </c>
    </row>
    <row r="10117" spans="1:16" x14ac:dyDescent="0.3">
      <c r="A10117" t="s">
        <v>1836</v>
      </c>
      <c r="B10117" s="2" t="str">
        <f t="shared" si="476"/>
        <v>7502</v>
      </c>
      <c r="C10117" s="2">
        <f t="shared" si="474"/>
        <v>7502</v>
      </c>
      <c r="D10117" t="str">
        <f>VLOOKUP(C10117,'Cost Centre'!A:B,2,)</f>
        <v>Engineering services</v>
      </c>
      <c r="E10117" t="str">
        <f t="shared" si="475"/>
        <v>6</v>
      </c>
      <c r="F10117" t="s">
        <v>15053</v>
      </c>
      <c r="G10117" s="2">
        <v>0</v>
      </c>
      <c r="H10117" s="2">
        <v>0</v>
      </c>
      <c r="I10117" s="2">
        <v>0</v>
      </c>
      <c r="J10117" s="105">
        <f>SUMIF([1]MMM!$A:$A,A10117,[1]MMM!$F:$F)</f>
        <v>0</v>
      </c>
      <c r="K10117" s="2" t="s">
        <v>460</v>
      </c>
      <c r="L10117" s="2">
        <v>0</v>
      </c>
      <c r="M10117" t="s">
        <v>11396</v>
      </c>
      <c r="N10117" t="s">
        <v>14988</v>
      </c>
      <c r="O10117" t="s">
        <v>10962</v>
      </c>
      <c r="P10117" t="s">
        <v>13937</v>
      </c>
    </row>
    <row r="10118" spans="1:16" x14ac:dyDescent="0.3">
      <c r="A10118" t="s">
        <v>1837</v>
      </c>
      <c r="B10118" s="2" t="str">
        <f t="shared" si="476"/>
        <v>7502</v>
      </c>
      <c r="C10118" s="2">
        <f t="shared" si="474"/>
        <v>7502</v>
      </c>
      <c r="D10118" t="str">
        <f>VLOOKUP(C10118,'Cost Centre'!A:B,2,)</f>
        <v>Engineering services</v>
      </c>
      <c r="E10118" t="str">
        <f t="shared" si="475"/>
        <v>6</v>
      </c>
      <c r="F10118" t="s">
        <v>15054</v>
      </c>
      <c r="G10118" s="2">
        <v>0</v>
      </c>
      <c r="H10118" s="2">
        <v>0</v>
      </c>
      <c r="I10118" s="2">
        <v>0</v>
      </c>
      <c r="J10118" s="105">
        <f>SUMIF([1]MMM!$A:$A,A10118,[1]MMM!$F:$F)</f>
        <v>0</v>
      </c>
      <c r="K10118" s="2" t="s">
        <v>460</v>
      </c>
      <c r="L10118" s="2">
        <v>0</v>
      </c>
      <c r="M10118" t="s">
        <v>11396</v>
      </c>
      <c r="N10118" t="s">
        <v>14988</v>
      </c>
      <c r="O10118" t="s">
        <v>10962</v>
      </c>
      <c r="P10118" t="s">
        <v>13937</v>
      </c>
    </row>
    <row r="10119" spans="1:16" x14ac:dyDescent="0.3">
      <c r="A10119" t="s">
        <v>1838</v>
      </c>
      <c r="B10119" s="2" t="str">
        <f t="shared" si="476"/>
        <v>7502</v>
      </c>
      <c r="C10119" s="2">
        <f t="shared" si="474"/>
        <v>7502</v>
      </c>
      <c r="D10119" t="str">
        <f>VLOOKUP(C10119,'Cost Centre'!A:B,2,)</f>
        <v>Engineering services</v>
      </c>
      <c r="E10119" t="str">
        <f t="shared" si="475"/>
        <v>6</v>
      </c>
      <c r="F10119" t="s">
        <v>15055</v>
      </c>
      <c r="G10119" s="2">
        <v>0</v>
      </c>
      <c r="H10119" s="2">
        <v>0</v>
      </c>
      <c r="I10119" s="2">
        <v>0</v>
      </c>
      <c r="J10119" s="105">
        <f>SUMIF([1]MMM!$A:$A,A10119,[1]MMM!$F:$F)</f>
        <v>0</v>
      </c>
      <c r="K10119" s="2" t="s">
        <v>460</v>
      </c>
      <c r="L10119" s="2">
        <v>0</v>
      </c>
      <c r="M10119" t="s">
        <v>11396</v>
      </c>
      <c r="N10119" t="s">
        <v>14988</v>
      </c>
      <c r="O10119" t="s">
        <v>10962</v>
      </c>
      <c r="P10119" t="s">
        <v>13937</v>
      </c>
    </row>
    <row r="10120" spans="1:16" x14ac:dyDescent="0.3">
      <c r="A10120" t="s">
        <v>1839</v>
      </c>
      <c r="B10120" s="2" t="str">
        <f t="shared" si="476"/>
        <v>7502</v>
      </c>
      <c r="C10120" s="2">
        <f t="shared" si="474"/>
        <v>7502</v>
      </c>
      <c r="D10120" t="str">
        <f>VLOOKUP(C10120,'Cost Centre'!A:B,2,)</f>
        <v>Engineering services</v>
      </c>
      <c r="E10120" t="str">
        <f t="shared" si="475"/>
        <v>6</v>
      </c>
      <c r="F10120" t="s">
        <v>15056</v>
      </c>
      <c r="G10120" s="2">
        <v>0</v>
      </c>
      <c r="H10120" s="2">
        <v>0</v>
      </c>
      <c r="I10120" s="2">
        <v>0</v>
      </c>
      <c r="J10120" s="105">
        <f>SUMIF([1]MMM!$A:$A,A10120,[1]MMM!$F:$F)</f>
        <v>0</v>
      </c>
      <c r="K10120" s="2" t="s">
        <v>460</v>
      </c>
      <c r="L10120" s="2">
        <v>0</v>
      </c>
      <c r="M10120" t="s">
        <v>11396</v>
      </c>
      <c r="N10120" t="s">
        <v>14988</v>
      </c>
      <c r="O10120" t="s">
        <v>10962</v>
      </c>
      <c r="P10120" t="s">
        <v>13937</v>
      </c>
    </row>
    <row r="10121" spans="1:16" x14ac:dyDescent="0.3">
      <c r="A10121" t="s">
        <v>1840</v>
      </c>
      <c r="B10121" s="2" t="str">
        <f t="shared" si="476"/>
        <v>7502</v>
      </c>
      <c r="C10121" s="2">
        <f t="shared" si="474"/>
        <v>7502</v>
      </c>
      <c r="D10121" t="str">
        <f>VLOOKUP(C10121,'Cost Centre'!A:B,2,)</f>
        <v>Engineering services</v>
      </c>
      <c r="E10121" t="str">
        <f t="shared" si="475"/>
        <v>6</v>
      </c>
      <c r="F10121" t="s">
        <v>15057</v>
      </c>
      <c r="G10121" s="2">
        <v>0</v>
      </c>
      <c r="H10121" s="2">
        <v>0</v>
      </c>
      <c r="I10121" s="2">
        <v>0</v>
      </c>
      <c r="J10121" s="105">
        <f>SUMIF([1]MMM!$A:$A,A10121,[1]MMM!$F:$F)</f>
        <v>0</v>
      </c>
      <c r="K10121" s="2" t="s">
        <v>460</v>
      </c>
      <c r="L10121" s="2">
        <v>0</v>
      </c>
      <c r="M10121" t="s">
        <v>11396</v>
      </c>
      <c r="N10121" t="s">
        <v>14988</v>
      </c>
      <c r="O10121" t="s">
        <v>10962</v>
      </c>
      <c r="P10121" t="s">
        <v>13937</v>
      </c>
    </row>
    <row r="10122" spans="1:16" x14ac:dyDescent="0.3">
      <c r="A10122" t="s">
        <v>1841</v>
      </c>
      <c r="B10122" s="2" t="str">
        <f t="shared" si="476"/>
        <v>7502</v>
      </c>
      <c r="C10122" s="2">
        <f t="shared" si="474"/>
        <v>7502</v>
      </c>
      <c r="D10122" t="str">
        <f>VLOOKUP(C10122,'Cost Centre'!A:B,2,)</f>
        <v>Engineering services</v>
      </c>
      <c r="E10122" t="str">
        <f t="shared" si="475"/>
        <v>6</v>
      </c>
      <c r="F10122" t="s">
        <v>15058</v>
      </c>
      <c r="G10122" s="2">
        <v>0</v>
      </c>
      <c r="H10122" s="2">
        <v>0</v>
      </c>
      <c r="I10122" s="2">
        <v>0</v>
      </c>
      <c r="J10122" s="105">
        <f>SUMIF([1]MMM!$A:$A,A10122,[1]MMM!$F:$F)</f>
        <v>0</v>
      </c>
      <c r="K10122" s="2" t="s">
        <v>460</v>
      </c>
      <c r="L10122" s="2">
        <v>0</v>
      </c>
      <c r="M10122" t="s">
        <v>11396</v>
      </c>
      <c r="N10122" t="s">
        <v>14988</v>
      </c>
      <c r="O10122" t="s">
        <v>10962</v>
      </c>
      <c r="P10122" t="s">
        <v>13937</v>
      </c>
    </row>
    <row r="10123" spans="1:16" x14ac:dyDescent="0.3">
      <c r="A10123" t="s">
        <v>1842</v>
      </c>
      <c r="B10123" s="2" t="str">
        <f t="shared" si="476"/>
        <v>7502</v>
      </c>
      <c r="C10123" s="2">
        <f t="shared" si="474"/>
        <v>7502</v>
      </c>
      <c r="D10123" t="str">
        <f>VLOOKUP(C10123,'Cost Centre'!A:B,2,)</f>
        <v>Engineering services</v>
      </c>
      <c r="E10123" t="str">
        <f t="shared" si="475"/>
        <v>6</v>
      </c>
      <c r="F10123" t="s">
        <v>11009</v>
      </c>
      <c r="G10123" s="2">
        <v>0</v>
      </c>
      <c r="H10123" s="2">
        <v>0</v>
      </c>
      <c r="I10123" s="2">
        <v>0</v>
      </c>
      <c r="J10123" s="105">
        <f>SUMIF([1]MMM!$A:$A,A10123,[1]MMM!$F:$F)</f>
        <v>0</v>
      </c>
      <c r="K10123" s="2" t="s">
        <v>460</v>
      </c>
      <c r="L10123" s="2">
        <v>0</v>
      </c>
      <c r="M10123" t="s">
        <v>11396</v>
      </c>
      <c r="N10123" t="s">
        <v>14988</v>
      </c>
      <c r="O10123" t="s">
        <v>10962</v>
      </c>
      <c r="P10123" t="s">
        <v>11010</v>
      </c>
    </row>
    <row r="10124" spans="1:16" x14ac:dyDescent="0.3">
      <c r="A10124" t="s">
        <v>8342</v>
      </c>
      <c r="B10124" s="2" t="str">
        <f t="shared" si="476"/>
        <v>7502</v>
      </c>
      <c r="C10124" s="2">
        <f t="shared" si="474"/>
        <v>7502</v>
      </c>
      <c r="D10124" t="str">
        <f>VLOOKUP(C10124,'Cost Centre'!A:B,2,)</f>
        <v>Engineering services</v>
      </c>
      <c r="E10124" t="str">
        <f t="shared" si="475"/>
        <v>6</v>
      </c>
      <c r="F10124" t="s">
        <v>11011</v>
      </c>
      <c r="G10124" s="2">
        <v>0</v>
      </c>
      <c r="H10124" s="2">
        <v>0</v>
      </c>
      <c r="I10124" s="2">
        <v>0</v>
      </c>
      <c r="J10124" s="105">
        <f>SUMIF([1]MMM!$A:$A,A10124,[1]MMM!$F:$F)</f>
        <v>0</v>
      </c>
      <c r="K10124" s="2" t="s">
        <v>460</v>
      </c>
      <c r="L10124" s="2">
        <v>0</v>
      </c>
      <c r="M10124" t="s">
        <v>11396</v>
      </c>
      <c r="N10124" t="s">
        <v>14988</v>
      </c>
      <c r="O10124" t="s">
        <v>10962</v>
      </c>
      <c r="P10124" t="s">
        <v>11010</v>
      </c>
    </row>
    <row r="10125" spans="1:16" x14ac:dyDescent="0.3">
      <c r="A10125" t="s">
        <v>8343</v>
      </c>
      <c r="B10125" s="2" t="str">
        <f t="shared" si="476"/>
        <v>7502</v>
      </c>
      <c r="C10125" s="2">
        <f t="shared" si="474"/>
        <v>7502</v>
      </c>
      <c r="D10125" t="str">
        <f>VLOOKUP(C10125,'Cost Centre'!A:B,2,)</f>
        <v>Engineering services</v>
      </c>
      <c r="E10125" t="str">
        <f t="shared" si="475"/>
        <v>6</v>
      </c>
      <c r="F10125" t="s">
        <v>11012</v>
      </c>
      <c r="G10125" s="2">
        <v>0</v>
      </c>
      <c r="H10125" s="2">
        <v>0</v>
      </c>
      <c r="I10125" s="2">
        <v>0</v>
      </c>
      <c r="J10125" s="105">
        <f>SUMIF([1]MMM!$A:$A,A10125,[1]MMM!$F:$F)</f>
        <v>0</v>
      </c>
      <c r="K10125" s="2" t="s">
        <v>460</v>
      </c>
      <c r="L10125" s="2">
        <v>0</v>
      </c>
      <c r="M10125" t="s">
        <v>11396</v>
      </c>
      <c r="N10125" t="s">
        <v>14988</v>
      </c>
      <c r="O10125" t="s">
        <v>10962</v>
      </c>
      <c r="P10125" t="s">
        <v>11010</v>
      </c>
    </row>
    <row r="10126" spans="1:16" x14ac:dyDescent="0.3">
      <c r="A10126" t="s">
        <v>8344</v>
      </c>
      <c r="B10126" s="2" t="str">
        <f t="shared" si="476"/>
        <v>7502</v>
      </c>
      <c r="C10126" s="2">
        <f t="shared" si="474"/>
        <v>7502</v>
      </c>
      <c r="D10126" t="str">
        <f>VLOOKUP(C10126,'Cost Centre'!A:B,2,)</f>
        <v>Engineering services</v>
      </c>
      <c r="E10126" t="str">
        <f t="shared" si="475"/>
        <v>6</v>
      </c>
      <c r="F10126" t="s">
        <v>11013</v>
      </c>
      <c r="G10126" s="2">
        <v>0</v>
      </c>
      <c r="H10126" s="2">
        <v>0</v>
      </c>
      <c r="I10126" s="2">
        <v>0</v>
      </c>
      <c r="J10126" s="105">
        <f>SUMIF([1]MMM!$A:$A,A10126,[1]MMM!$F:$F)</f>
        <v>0</v>
      </c>
      <c r="K10126" s="2" t="s">
        <v>460</v>
      </c>
      <c r="L10126" s="2">
        <v>0</v>
      </c>
      <c r="M10126" t="s">
        <v>11396</v>
      </c>
      <c r="N10126" t="s">
        <v>14988</v>
      </c>
      <c r="O10126" t="s">
        <v>10962</v>
      </c>
      <c r="P10126" t="s">
        <v>11010</v>
      </c>
    </row>
    <row r="10127" spans="1:16" x14ac:dyDescent="0.3">
      <c r="A10127" t="s">
        <v>8345</v>
      </c>
      <c r="B10127" s="2" t="str">
        <f t="shared" si="476"/>
        <v>7502</v>
      </c>
      <c r="C10127" s="2">
        <f t="shared" si="474"/>
        <v>7502</v>
      </c>
      <c r="D10127" t="str">
        <f>VLOOKUP(C10127,'Cost Centre'!A:B,2,)</f>
        <v>Engineering services</v>
      </c>
      <c r="E10127" t="str">
        <f t="shared" si="475"/>
        <v>6</v>
      </c>
      <c r="F10127" t="s">
        <v>11014</v>
      </c>
      <c r="G10127" s="2">
        <v>0</v>
      </c>
      <c r="H10127" s="2">
        <v>0</v>
      </c>
      <c r="I10127" s="2">
        <v>0</v>
      </c>
      <c r="J10127" s="105">
        <f>SUMIF([1]MMM!$A:$A,A10127,[1]MMM!$F:$F)</f>
        <v>0</v>
      </c>
      <c r="K10127" s="2" t="s">
        <v>460</v>
      </c>
      <c r="L10127" s="2">
        <v>0</v>
      </c>
      <c r="M10127" t="s">
        <v>11396</v>
      </c>
      <c r="N10127" t="s">
        <v>14988</v>
      </c>
      <c r="O10127" t="s">
        <v>10962</v>
      </c>
      <c r="P10127" t="s">
        <v>11010</v>
      </c>
    </row>
    <row r="10128" spans="1:16" x14ac:dyDescent="0.3">
      <c r="A10128" t="s">
        <v>8346</v>
      </c>
      <c r="B10128" s="2" t="str">
        <f t="shared" si="476"/>
        <v>7502</v>
      </c>
      <c r="C10128" s="2">
        <f t="shared" si="474"/>
        <v>7502</v>
      </c>
      <c r="D10128" t="str">
        <f>VLOOKUP(C10128,'Cost Centre'!A:B,2,)</f>
        <v>Engineering services</v>
      </c>
      <c r="E10128" t="str">
        <f t="shared" si="475"/>
        <v>6</v>
      </c>
      <c r="F10128" t="s">
        <v>11015</v>
      </c>
      <c r="G10128" s="2">
        <v>0</v>
      </c>
      <c r="H10128" s="2">
        <v>0</v>
      </c>
      <c r="I10128" s="2">
        <v>0</v>
      </c>
      <c r="J10128" s="105">
        <f>SUMIF([1]MMM!$A:$A,A10128,[1]MMM!$F:$F)</f>
        <v>0</v>
      </c>
      <c r="K10128" s="2" t="s">
        <v>460</v>
      </c>
      <c r="L10128" s="2">
        <v>0</v>
      </c>
      <c r="M10128" t="s">
        <v>11396</v>
      </c>
      <c r="N10128" t="s">
        <v>14988</v>
      </c>
      <c r="O10128" t="s">
        <v>10962</v>
      </c>
      <c r="P10128" t="s">
        <v>11010</v>
      </c>
    </row>
    <row r="10129" spans="1:16" x14ac:dyDescent="0.3">
      <c r="A10129" t="s">
        <v>8347</v>
      </c>
      <c r="B10129" s="2" t="str">
        <f t="shared" si="476"/>
        <v>7502</v>
      </c>
      <c r="C10129" s="2">
        <f t="shared" si="474"/>
        <v>7502</v>
      </c>
      <c r="D10129" t="str">
        <f>VLOOKUP(C10129,'Cost Centre'!A:B,2,)</f>
        <v>Engineering services</v>
      </c>
      <c r="E10129" t="str">
        <f t="shared" si="475"/>
        <v>6</v>
      </c>
      <c r="F10129" t="s">
        <v>11016</v>
      </c>
      <c r="G10129" s="2">
        <v>0</v>
      </c>
      <c r="H10129" s="2">
        <v>0</v>
      </c>
      <c r="I10129" s="2">
        <v>0</v>
      </c>
      <c r="J10129" s="105">
        <f>SUMIF([1]MMM!$A:$A,A10129,[1]MMM!$F:$F)</f>
        <v>0</v>
      </c>
      <c r="K10129" s="2" t="s">
        <v>460</v>
      </c>
      <c r="L10129" s="2">
        <v>0</v>
      </c>
      <c r="M10129" t="s">
        <v>11396</v>
      </c>
      <c r="N10129" t="s">
        <v>14988</v>
      </c>
      <c r="O10129" t="s">
        <v>10962</v>
      </c>
      <c r="P10129" t="s">
        <v>11010</v>
      </c>
    </row>
    <row r="10130" spans="1:16" x14ac:dyDescent="0.3">
      <c r="A10130" t="s">
        <v>8348</v>
      </c>
      <c r="B10130" s="2" t="str">
        <f t="shared" si="476"/>
        <v>7502</v>
      </c>
      <c r="C10130" s="2">
        <f t="shared" si="474"/>
        <v>7502</v>
      </c>
      <c r="D10130" t="str">
        <f>VLOOKUP(C10130,'Cost Centre'!A:B,2,)</f>
        <v>Engineering services</v>
      </c>
      <c r="E10130" t="str">
        <f t="shared" si="475"/>
        <v>6</v>
      </c>
      <c r="F10130" t="s">
        <v>11017</v>
      </c>
      <c r="G10130" s="2">
        <v>0</v>
      </c>
      <c r="H10130" s="2">
        <v>0</v>
      </c>
      <c r="I10130" s="2">
        <v>0</v>
      </c>
      <c r="J10130" s="105">
        <f>SUMIF([1]MMM!$A:$A,A10130,[1]MMM!$F:$F)</f>
        <v>0</v>
      </c>
      <c r="K10130" s="2" t="s">
        <v>460</v>
      </c>
      <c r="L10130" s="2">
        <v>0</v>
      </c>
      <c r="M10130" t="s">
        <v>11396</v>
      </c>
      <c r="N10130" t="s">
        <v>14988</v>
      </c>
      <c r="O10130" t="s">
        <v>10962</v>
      </c>
      <c r="P10130" t="s">
        <v>11010</v>
      </c>
    </row>
    <row r="10131" spans="1:16" x14ac:dyDescent="0.3">
      <c r="A10131" t="s">
        <v>8349</v>
      </c>
      <c r="B10131" s="2" t="str">
        <f t="shared" si="476"/>
        <v>7502</v>
      </c>
      <c r="C10131" s="2">
        <f t="shared" si="474"/>
        <v>7502</v>
      </c>
      <c r="D10131" t="str">
        <f>VLOOKUP(C10131,'Cost Centre'!A:B,2,)</f>
        <v>Engineering services</v>
      </c>
      <c r="E10131" t="str">
        <f t="shared" si="475"/>
        <v>6</v>
      </c>
      <c r="F10131" t="s">
        <v>11018</v>
      </c>
      <c r="G10131" s="2">
        <v>0</v>
      </c>
      <c r="H10131" s="2">
        <v>0</v>
      </c>
      <c r="I10131" s="2">
        <v>0</v>
      </c>
      <c r="J10131" s="105">
        <f>SUMIF([1]MMM!$A:$A,A10131,[1]MMM!$F:$F)</f>
        <v>0</v>
      </c>
      <c r="K10131" s="2" t="s">
        <v>460</v>
      </c>
      <c r="L10131" s="2">
        <v>0</v>
      </c>
      <c r="M10131" t="s">
        <v>11396</v>
      </c>
      <c r="N10131" t="s">
        <v>14988</v>
      </c>
      <c r="O10131" t="s">
        <v>10962</v>
      </c>
      <c r="P10131" t="s">
        <v>11010</v>
      </c>
    </row>
    <row r="10132" spans="1:16" x14ac:dyDescent="0.3">
      <c r="A10132" t="s">
        <v>8350</v>
      </c>
      <c r="B10132" s="2" t="str">
        <f t="shared" si="476"/>
        <v>7502</v>
      </c>
      <c r="C10132" s="2">
        <f t="shared" si="474"/>
        <v>7502</v>
      </c>
      <c r="D10132" t="str">
        <f>VLOOKUP(C10132,'Cost Centre'!A:B,2,)</f>
        <v>Engineering services</v>
      </c>
      <c r="E10132" t="str">
        <f t="shared" si="475"/>
        <v>6</v>
      </c>
      <c r="F10132" t="s">
        <v>11019</v>
      </c>
      <c r="G10132" s="2">
        <v>0</v>
      </c>
      <c r="H10132" s="2">
        <v>0</v>
      </c>
      <c r="I10132" s="2">
        <v>0</v>
      </c>
      <c r="J10132" s="105">
        <f>SUMIF([1]MMM!$A:$A,A10132,[1]MMM!$F:$F)</f>
        <v>0</v>
      </c>
      <c r="K10132" s="2" t="s">
        <v>460</v>
      </c>
      <c r="L10132" s="2">
        <v>0</v>
      </c>
      <c r="M10132" t="s">
        <v>11396</v>
      </c>
      <c r="N10132" t="s">
        <v>14988</v>
      </c>
      <c r="O10132" t="s">
        <v>10962</v>
      </c>
      <c r="P10132" t="s">
        <v>11010</v>
      </c>
    </row>
    <row r="10133" spans="1:16" x14ac:dyDescent="0.3">
      <c r="A10133" t="s">
        <v>8351</v>
      </c>
      <c r="B10133" s="2" t="str">
        <f t="shared" si="476"/>
        <v>7502</v>
      </c>
      <c r="C10133" s="2">
        <f t="shared" si="474"/>
        <v>7502</v>
      </c>
      <c r="D10133" t="str">
        <f>VLOOKUP(C10133,'Cost Centre'!A:B,2,)</f>
        <v>Engineering services</v>
      </c>
      <c r="E10133" t="str">
        <f t="shared" si="475"/>
        <v>7</v>
      </c>
      <c r="F10133" t="s">
        <v>8352</v>
      </c>
      <c r="G10133" s="2">
        <v>-417677288.29000002</v>
      </c>
      <c r="H10133" s="2">
        <v>0</v>
      </c>
      <c r="I10133" s="2">
        <v>0</v>
      </c>
      <c r="J10133" s="105">
        <f>SUMIF([1]MMM!$A:$A,A10133,[1]MMM!$F:$F)</f>
        <v>-417677288.29000002</v>
      </c>
      <c r="K10133" s="2" t="s">
        <v>460</v>
      </c>
      <c r="L10133" s="2">
        <v>0</v>
      </c>
      <c r="M10133" t="s">
        <v>11396</v>
      </c>
      <c r="N10133" t="s">
        <v>14988</v>
      </c>
      <c r="O10133" t="s">
        <v>11396</v>
      </c>
      <c r="P10133" t="s">
        <v>13500</v>
      </c>
    </row>
    <row r="10134" spans="1:16" x14ac:dyDescent="0.3">
      <c r="A10134" t="s">
        <v>8353</v>
      </c>
      <c r="B10134" s="2" t="str">
        <f t="shared" si="476"/>
        <v>7502</v>
      </c>
      <c r="C10134" s="2">
        <f t="shared" si="474"/>
        <v>7502</v>
      </c>
      <c r="D10134" t="str">
        <f>VLOOKUP(C10134,'Cost Centre'!A:B,2,)</f>
        <v>Engineering services</v>
      </c>
      <c r="E10134" t="str">
        <f t="shared" si="475"/>
        <v>7</v>
      </c>
      <c r="F10134" t="s">
        <v>8354</v>
      </c>
      <c r="G10134" s="2">
        <v>0</v>
      </c>
      <c r="H10134" s="2">
        <v>0</v>
      </c>
      <c r="I10134" s="2">
        <v>0</v>
      </c>
      <c r="J10134" s="105">
        <f>SUMIF([1]MMM!$A:$A,A10134,[1]MMM!$F:$F)</f>
        <v>0</v>
      </c>
      <c r="K10134" s="2" t="s">
        <v>460</v>
      </c>
      <c r="L10134" s="2">
        <v>0</v>
      </c>
      <c r="M10134" t="s">
        <v>11396</v>
      </c>
      <c r="N10134" t="s">
        <v>14988</v>
      </c>
      <c r="O10134" t="s">
        <v>11396</v>
      </c>
      <c r="P10134" t="s">
        <v>13500</v>
      </c>
    </row>
    <row r="10135" spans="1:16" x14ac:dyDescent="0.3">
      <c r="A10135" t="s">
        <v>8355</v>
      </c>
      <c r="B10135" s="2" t="str">
        <f t="shared" si="476"/>
        <v>7502</v>
      </c>
      <c r="C10135" s="2">
        <f t="shared" si="474"/>
        <v>7502</v>
      </c>
      <c r="D10135" t="str">
        <f>VLOOKUP(C10135,'Cost Centre'!A:B,2,)</f>
        <v>Engineering services</v>
      </c>
      <c r="E10135" t="str">
        <f t="shared" si="475"/>
        <v>7</v>
      </c>
      <c r="F10135" t="s">
        <v>8356</v>
      </c>
      <c r="G10135" s="2">
        <v>0</v>
      </c>
      <c r="H10135" s="2">
        <v>35151348.549999997</v>
      </c>
      <c r="I10135" s="2">
        <v>0</v>
      </c>
      <c r="J10135" s="105">
        <f>SUMIF([1]MMM!$A:$A,A10135,[1]MMM!$F:$F)</f>
        <v>35151348.549999997</v>
      </c>
      <c r="K10135" s="2" t="s">
        <v>460</v>
      </c>
      <c r="L10135" s="2">
        <v>0</v>
      </c>
      <c r="M10135" t="s">
        <v>11396</v>
      </c>
      <c r="N10135" t="s">
        <v>14988</v>
      </c>
      <c r="O10135" t="s">
        <v>11396</v>
      </c>
      <c r="P10135" t="s">
        <v>13500</v>
      </c>
    </row>
    <row r="10136" spans="1:16" x14ac:dyDescent="0.3">
      <c r="A10136" t="s">
        <v>8357</v>
      </c>
      <c r="B10136" s="2" t="str">
        <f t="shared" si="476"/>
        <v>7502</v>
      </c>
      <c r="C10136" s="2">
        <f t="shared" si="474"/>
        <v>7502</v>
      </c>
      <c r="D10136" t="str">
        <f>VLOOKUP(C10136,'Cost Centre'!A:B,2,)</f>
        <v>Engineering services</v>
      </c>
      <c r="E10136" t="str">
        <f t="shared" si="475"/>
        <v>7</v>
      </c>
      <c r="F10136" t="s">
        <v>8358</v>
      </c>
      <c r="G10136" s="2">
        <v>0</v>
      </c>
      <c r="H10136" s="2">
        <v>808853.82</v>
      </c>
      <c r="I10136" s="2">
        <v>0</v>
      </c>
      <c r="J10136" s="105">
        <f>SUMIF([1]MMM!$A:$A,A10136,[1]MMM!$F:$F)</f>
        <v>808853.82</v>
      </c>
      <c r="K10136" s="2" t="s">
        <v>460</v>
      </c>
      <c r="L10136" s="2">
        <v>0</v>
      </c>
      <c r="M10136" t="s">
        <v>11396</v>
      </c>
      <c r="N10136" t="s">
        <v>14988</v>
      </c>
      <c r="O10136" t="s">
        <v>11396</v>
      </c>
      <c r="P10136" t="s">
        <v>13500</v>
      </c>
    </row>
    <row r="10137" spans="1:16" x14ac:dyDescent="0.3">
      <c r="A10137" t="s">
        <v>8359</v>
      </c>
      <c r="B10137" s="2" t="str">
        <f t="shared" si="476"/>
        <v>7502</v>
      </c>
      <c r="C10137" s="2">
        <f t="shared" si="474"/>
        <v>7502</v>
      </c>
      <c r="D10137" t="str">
        <f>VLOOKUP(C10137,'Cost Centre'!A:B,2,)</f>
        <v>Engineering services</v>
      </c>
      <c r="E10137" t="str">
        <f t="shared" si="475"/>
        <v>7</v>
      </c>
      <c r="F10137" t="s">
        <v>8360</v>
      </c>
      <c r="G10137" s="2">
        <v>0</v>
      </c>
      <c r="H10137" s="2">
        <v>0</v>
      </c>
      <c r="I10137" s="2">
        <v>0</v>
      </c>
      <c r="J10137" s="105">
        <f>SUMIF([1]MMM!$A:$A,A10137,[1]MMM!$F:$F)</f>
        <v>0</v>
      </c>
      <c r="K10137" s="2" t="s">
        <v>460</v>
      </c>
      <c r="L10137" s="2">
        <v>0</v>
      </c>
      <c r="M10137" t="s">
        <v>11396</v>
      </c>
      <c r="N10137" t="s">
        <v>14988</v>
      </c>
      <c r="O10137" t="s">
        <v>11396</v>
      </c>
      <c r="P10137" t="s">
        <v>13500</v>
      </c>
    </row>
    <row r="10138" spans="1:16" x14ac:dyDescent="0.3">
      <c r="A10138" t="s">
        <v>8361</v>
      </c>
      <c r="B10138" s="2" t="str">
        <f t="shared" si="476"/>
        <v>7502</v>
      </c>
      <c r="C10138" s="2">
        <f t="shared" si="474"/>
        <v>7502</v>
      </c>
      <c r="D10138" t="str">
        <f>VLOOKUP(C10138,'Cost Centre'!A:B,2,)</f>
        <v>Engineering services</v>
      </c>
      <c r="E10138" t="str">
        <f t="shared" si="475"/>
        <v>7</v>
      </c>
      <c r="F10138" t="s">
        <v>8362</v>
      </c>
      <c r="G10138" s="2">
        <v>0</v>
      </c>
      <c r="H10138" s="2">
        <v>3165846.04</v>
      </c>
      <c r="I10138" s="2">
        <v>0</v>
      </c>
      <c r="J10138" s="105">
        <f>SUMIF([1]MMM!$A:$A,A10138,[1]MMM!$F:$F)</f>
        <v>3165846.04</v>
      </c>
      <c r="K10138" s="2" t="s">
        <v>460</v>
      </c>
      <c r="L10138" s="2">
        <v>0</v>
      </c>
      <c r="M10138" t="s">
        <v>11396</v>
      </c>
      <c r="N10138" t="s">
        <v>14988</v>
      </c>
      <c r="O10138" t="s">
        <v>11396</v>
      </c>
      <c r="P10138" t="s">
        <v>13500</v>
      </c>
    </row>
    <row r="10139" spans="1:16" x14ac:dyDescent="0.3">
      <c r="A10139" t="s">
        <v>8363</v>
      </c>
      <c r="B10139" s="2" t="str">
        <f t="shared" si="476"/>
        <v>7502</v>
      </c>
      <c r="C10139" s="2">
        <f t="shared" si="474"/>
        <v>7502</v>
      </c>
      <c r="D10139" t="str">
        <f>VLOOKUP(C10139,'Cost Centre'!A:B,2,)</f>
        <v>Engineering services</v>
      </c>
      <c r="E10139" t="str">
        <f t="shared" si="475"/>
        <v>7</v>
      </c>
      <c r="F10139" t="s">
        <v>8364</v>
      </c>
      <c r="G10139" s="2">
        <v>-199153541.46000001</v>
      </c>
      <c r="H10139" s="2">
        <v>0</v>
      </c>
      <c r="I10139" s="2">
        <v>0</v>
      </c>
      <c r="J10139" s="105">
        <f>SUMIF([1]MMM!$A:$A,A10139,[1]MMM!$F:$F)</f>
        <v>-199153541.46000001</v>
      </c>
      <c r="K10139" s="2" t="s">
        <v>460</v>
      </c>
      <c r="L10139" s="2">
        <v>0</v>
      </c>
      <c r="M10139" t="s">
        <v>11396</v>
      </c>
      <c r="N10139" t="s">
        <v>14988</v>
      </c>
      <c r="O10139" t="s">
        <v>11396</v>
      </c>
      <c r="P10139" t="s">
        <v>13500</v>
      </c>
    </row>
    <row r="10140" spans="1:16" x14ac:dyDescent="0.3">
      <c r="A10140" t="s">
        <v>8365</v>
      </c>
      <c r="B10140" s="2" t="str">
        <f t="shared" si="476"/>
        <v>7502</v>
      </c>
      <c r="C10140" s="2">
        <f t="shared" si="474"/>
        <v>7502</v>
      </c>
      <c r="D10140" t="str">
        <f>VLOOKUP(C10140,'Cost Centre'!A:B,2,)</f>
        <v>Engineering services</v>
      </c>
      <c r="E10140" t="str">
        <f t="shared" si="475"/>
        <v>7</v>
      </c>
      <c r="F10140" t="s">
        <v>8366</v>
      </c>
      <c r="G10140" s="2">
        <v>0</v>
      </c>
      <c r="H10140" s="2">
        <v>0</v>
      </c>
      <c r="I10140" s="2">
        <v>0</v>
      </c>
      <c r="J10140" s="105">
        <f>SUMIF([1]MMM!$A:$A,A10140,[1]MMM!$F:$F)</f>
        <v>0</v>
      </c>
      <c r="K10140" s="2" t="s">
        <v>460</v>
      </c>
      <c r="L10140" s="2">
        <v>0</v>
      </c>
      <c r="M10140" t="s">
        <v>11396</v>
      </c>
      <c r="N10140" t="s">
        <v>14988</v>
      </c>
      <c r="O10140" t="s">
        <v>11396</v>
      </c>
      <c r="P10140" t="s">
        <v>13500</v>
      </c>
    </row>
    <row r="10141" spans="1:16" x14ac:dyDescent="0.3">
      <c r="A10141" t="s">
        <v>8367</v>
      </c>
      <c r="B10141" s="2" t="str">
        <f t="shared" si="476"/>
        <v>7502</v>
      </c>
      <c r="C10141" s="2">
        <f t="shared" si="474"/>
        <v>7502</v>
      </c>
      <c r="D10141" t="str">
        <f>VLOOKUP(C10141,'Cost Centre'!A:B,2,)</f>
        <v>Engineering services</v>
      </c>
      <c r="E10141" t="str">
        <f t="shared" si="475"/>
        <v>7</v>
      </c>
      <c r="F10141" t="s">
        <v>8368</v>
      </c>
      <c r="G10141" s="2">
        <v>0</v>
      </c>
      <c r="H10141" s="2">
        <v>23438794.34</v>
      </c>
      <c r="I10141" s="2">
        <v>0</v>
      </c>
      <c r="J10141" s="105">
        <f>SUMIF([1]MMM!$A:$A,A10141,[1]MMM!$F:$F)</f>
        <v>23438794.34</v>
      </c>
      <c r="K10141" s="2" t="s">
        <v>460</v>
      </c>
      <c r="L10141" s="2">
        <v>0</v>
      </c>
      <c r="M10141" t="s">
        <v>11396</v>
      </c>
      <c r="N10141" t="s">
        <v>14988</v>
      </c>
      <c r="O10141" t="s">
        <v>11396</v>
      </c>
      <c r="P10141" t="s">
        <v>13500</v>
      </c>
    </row>
    <row r="10142" spans="1:16" x14ac:dyDescent="0.3">
      <c r="A10142" t="s">
        <v>8369</v>
      </c>
      <c r="B10142" s="2" t="str">
        <f t="shared" si="476"/>
        <v>7502</v>
      </c>
      <c r="C10142" s="2">
        <f t="shared" si="474"/>
        <v>7502</v>
      </c>
      <c r="D10142" t="str">
        <f>VLOOKUP(C10142,'Cost Centre'!A:B,2,)</f>
        <v>Engineering services</v>
      </c>
      <c r="E10142" t="str">
        <f t="shared" si="475"/>
        <v>7</v>
      </c>
      <c r="F10142" t="s">
        <v>8370</v>
      </c>
      <c r="G10142" s="2">
        <v>0</v>
      </c>
      <c r="H10142" s="2">
        <v>1266673.42</v>
      </c>
      <c r="I10142" s="2">
        <v>0</v>
      </c>
      <c r="J10142" s="105">
        <f>SUMIF([1]MMM!$A:$A,A10142,[1]MMM!$F:$F)</f>
        <v>1266673.42</v>
      </c>
      <c r="K10142" s="2" t="s">
        <v>460</v>
      </c>
      <c r="L10142" s="2">
        <v>0</v>
      </c>
      <c r="M10142" t="s">
        <v>11396</v>
      </c>
      <c r="N10142" t="s">
        <v>14988</v>
      </c>
      <c r="O10142" t="s">
        <v>11396</v>
      </c>
      <c r="P10142" t="s">
        <v>13500</v>
      </c>
    </row>
    <row r="10143" spans="1:16" x14ac:dyDescent="0.3">
      <c r="A10143" t="s">
        <v>8371</v>
      </c>
      <c r="B10143" s="2" t="str">
        <f t="shared" si="476"/>
        <v>7502</v>
      </c>
      <c r="C10143" s="2">
        <f t="shared" si="474"/>
        <v>7502</v>
      </c>
      <c r="D10143" t="str">
        <f>VLOOKUP(C10143,'Cost Centre'!A:B,2,)</f>
        <v>Engineering services</v>
      </c>
      <c r="E10143" t="str">
        <f t="shared" si="475"/>
        <v>7</v>
      </c>
      <c r="F10143" t="s">
        <v>8372</v>
      </c>
      <c r="G10143" s="2">
        <v>0</v>
      </c>
      <c r="H10143" s="2">
        <v>0</v>
      </c>
      <c r="I10143" s="2">
        <v>0</v>
      </c>
      <c r="J10143" s="105">
        <f>SUMIF([1]MMM!$A:$A,A10143,[1]MMM!$F:$F)</f>
        <v>0</v>
      </c>
      <c r="K10143" s="2" t="s">
        <v>460</v>
      </c>
      <c r="L10143" s="2">
        <v>0</v>
      </c>
      <c r="M10143" t="s">
        <v>11396</v>
      </c>
      <c r="N10143" t="s">
        <v>14988</v>
      </c>
      <c r="O10143" t="s">
        <v>11396</v>
      </c>
      <c r="P10143" t="s">
        <v>13500</v>
      </c>
    </row>
    <row r="10144" spans="1:16" x14ac:dyDescent="0.3">
      <c r="A10144" t="s">
        <v>8373</v>
      </c>
      <c r="B10144" s="2" t="str">
        <f t="shared" si="476"/>
        <v>7502</v>
      </c>
      <c r="C10144" s="2">
        <f t="shared" si="474"/>
        <v>7502</v>
      </c>
      <c r="D10144" t="str">
        <f>VLOOKUP(C10144,'Cost Centre'!A:B,2,)</f>
        <v>Engineering services</v>
      </c>
      <c r="E10144" t="str">
        <f t="shared" si="475"/>
        <v>7</v>
      </c>
      <c r="F10144" t="s">
        <v>8374</v>
      </c>
      <c r="G10144" s="2">
        <v>0</v>
      </c>
      <c r="H10144" s="2">
        <v>3496283.88</v>
      </c>
      <c r="I10144" s="2">
        <v>0</v>
      </c>
      <c r="J10144" s="105">
        <f>SUMIF([1]MMM!$A:$A,A10144,[1]MMM!$F:$F)</f>
        <v>3496283.88</v>
      </c>
      <c r="K10144" s="2" t="s">
        <v>460</v>
      </c>
      <c r="L10144" s="2">
        <v>0</v>
      </c>
      <c r="M10144" t="s">
        <v>11396</v>
      </c>
      <c r="N10144" t="s">
        <v>14988</v>
      </c>
      <c r="O10144" t="s">
        <v>11396</v>
      </c>
      <c r="P10144" t="s">
        <v>13500</v>
      </c>
    </row>
    <row r="10145" spans="1:16" x14ac:dyDescent="0.3">
      <c r="A10145" t="s">
        <v>8375</v>
      </c>
      <c r="B10145" s="2" t="str">
        <f t="shared" si="476"/>
        <v>7502</v>
      </c>
      <c r="C10145" s="2">
        <f t="shared" si="474"/>
        <v>7502</v>
      </c>
      <c r="D10145" t="str">
        <f>VLOOKUP(C10145,'Cost Centre'!A:B,2,)</f>
        <v>Engineering services</v>
      </c>
      <c r="E10145" t="str">
        <f t="shared" si="475"/>
        <v>7</v>
      </c>
      <c r="F10145" t="s">
        <v>8376</v>
      </c>
      <c r="G10145" s="2">
        <v>-110592980.58</v>
      </c>
      <c r="H10145" s="2">
        <v>0</v>
      </c>
      <c r="I10145" s="2">
        <v>0</v>
      </c>
      <c r="J10145" s="105">
        <f>SUMIF([1]MMM!$A:$A,A10145,[1]MMM!$F:$F)</f>
        <v>-110592980.58</v>
      </c>
      <c r="K10145" s="2" t="s">
        <v>460</v>
      </c>
      <c r="L10145" s="2">
        <v>-950499393</v>
      </c>
      <c r="M10145" t="s">
        <v>11396</v>
      </c>
      <c r="N10145" t="s">
        <v>14988</v>
      </c>
      <c r="O10145" t="s">
        <v>11396</v>
      </c>
      <c r="P10145" t="s">
        <v>13500</v>
      </c>
    </row>
    <row r="10146" spans="1:16" x14ac:dyDescent="0.3">
      <c r="A10146" t="s">
        <v>8377</v>
      </c>
      <c r="B10146" s="2" t="str">
        <f t="shared" si="476"/>
        <v>7502</v>
      </c>
      <c r="C10146" s="2">
        <f t="shared" si="474"/>
        <v>7502</v>
      </c>
      <c r="D10146" t="str">
        <f>VLOOKUP(C10146,'Cost Centre'!A:B,2,)</f>
        <v>Engineering services</v>
      </c>
      <c r="E10146" t="str">
        <f t="shared" si="475"/>
        <v>7</v>
      </c>
      <c r="F10146" t="s">
        <v>8378</v>
      </c>
      <c r="G10146" s="2">
        <v>0</v>
      </c>
      <c r="H10146" s="2">
        <v>0</v>
      </c>
      <c r="I10146" s="2">
        <v>0</v>
      </c>
      <c r="J10146" s="105">
        <f>SUMIF([1]MMM!$A:$A,A10146,[1]MMM!$F:$F)</f>
        <v>0</v>
      </c>
      <c r="K10146" s="2" t="s">
        <v>460</v>
      </c>
      <c r="L10146" s="2">
        <v>0</v>
      </c>
      <c r="M10146" t="s">
        <v>11396</v>
      </c>
      <c r="N10146" t="s">
        <v>14988</v>
      </c>
      <c r="O10146" t="s">
        <v>11396</v>
      </c>
      <c r="P10146" t="s">
        <v>13500</v>
      </c>
    </row>
    <row r="10147" spans="1:16" x14ac:dyDescent="0.3">
      <c r="A10147" t="s">
        <v>8379</v>
      </c>
      <c r="B10147" s="2" t="str">
        <f t="shared" si="476"/>
        <v>7502</v>
      </c>
      <c r="C10147" s="2">
        <f t="shared" si="474"/>
        <v>7502</v>
      </c>
      <c r="D10147" t="str">
        <f>VLOOKUP(C10147,'Cost Centre'!A:B,2,)</f>
        <v>Engineering services</v>
      </c>
      <c r="E10147" t="str">
        <f t="shared" si="475"/>
        <v>7</v>
      </c>
      <c r="F10147" t="s">
        <v>8380</v>
      </c>
      <c r="G10147" s="2">
        <v>0</v>
      </c>
      <c r="H10147" s="2">
        <v>8124322.5199999996</v>
      </c>
      <c r="I10147" s="2">
        <v>0</v>
      </c>
      <c r="J10147" s="105">
        <f>SUMIF([1]MMM!$A:$A,A10147,[1]MMM!$F:$F)</f>
        <v>8124322.5199999996</v>
      </c>
      <c r="K10147" s="2" t="s">
        <v>460</v>
      </c>
      <c r="L10147" s="2">
        <v>206917352</v>
      </c>
      <c r="M10147" t="s">
        <v>11396</v>
      </c>
      <c r="N10147" t="s">
        <v>14988</v>
      </c>
      <c r="O10147" t="s">
        <v>11396</v>
      </c>
      <c r="P10147" t="s">
        <v>13500</v>
      </c>
    </row>
    <row r="10148" spans="1:16" x14ac:dyDescent="0.3">
      <c r="A10148" t="s">
        <v>8381</v>
      </c>
      <c r="B10148" s="2" t="str">
        <f t="shared" si="476"/>
        <v>7502</v>
      </c>
      <c r="C10148" s="2">
        <f t="shared" si="474"/>
        <v>7502</v>
      </c>
      <c r="D10148" t="str">
        <f>VLOOKUP(C10148,'Cost Centre'!A:B,2,)</f>
        <v>Engineering services</v>
      </c>
      <c r="E10148" t="str">
        <f t="shared" si="475"/>
        <v>7</v>
      </c>
      <c r="F10148" t="s">
        <v>8382</v>
      </c>
      <c r="G10148" s="2">
        <v>0</v>
      </c>
      <c r="H10148" s="2">
        <v>126279.26</v>
      </c>
      <c r="I10148" s="2">
        <v>0</v>
      </c>
      <c r="J10148" s="105">
        <f>SUMIF([1]MMM!$A:$A,A10148,[1]MMM!$F:$F)</f>
        <v>126279.26</v>
      </c>
      <c r="K10148" s="2" t="s">
        <v>460</v>
      </c>
      <c r="L10148" s="2">
        <v>-110775413</v>
      </c>
      <c r="M10148" t="s">
        <v>11396</v>
      </c>
      <c r="N10148" t="s">
        <v>14988</v>
      </c>
      <c r="O10148" t="s">
        <v>11396</v>
      </c>
      <c r="P10148" t="s">
        <v>13500</v>
      </c>
    </row>
    <row r="10149" spans="1:16" x14ac:dyDescent="0.3">
      <c r="A10149" t="s">
        <v>8383</v>
      </c>
      <c r="B10149" s="2" t="str">
        <f t="shared" si="476"/>
        <v>7502</v>
      </c>
      <c r="C10149" s="2">
        <f t="shared" si="474"/>
        <v>7502</v>
      </c>
      <c r="D10149" t="str">
        <f>VLOOKUP(C10149,'Cost Centre'!A:B,2,)</f>
        <v>Engineering services</v>
      </c>
      <c r="E10149" t="str">
        <f t="shared" si="475"/>
        <v>7</v>
      </c>
      <c r="F10149" t="s">
        <v>8384</v>
      </c>
      <c r="G10149" s="2">
        <v>0</v>
      </c>
      <c r="H10149" s="2">
        <v>0</v>
      </c>
      <c r="I10149" s="2">
        <v>0</v>
      </c>
      <c r="J10149" s="105">
        <f>SUMIF([1]MMM!$A:$A,A10149,[1]MMM!$F:$F)</f>
        <v>0</v>
      </c>
      <c r="K10149" s="2" t="s">
        <v>460</v>
      </c>
      <c r="L10149" s="2">
        <v>0</v>
      </c>
      <c r="M10149" t="s">
        <v>11396</v>
      </c>
      <c r="N10149" t="s">
        <v>14988</v>
      </c>
      <c r="O10149" t="s">
        <v>11396</v>
      </c>
      <c r="P10149" t="s">
        <v>13500</v>
      </c>
    </row>
    <row r="10150" spans="1:16" x14ac:dyDescent="0.3">
      <c r="A10150" t="s">
        <v>8385</v>
      </c>
      <c r="B10150" s="2" t="str">
        <f t="shared" si="476"/>
        <v>7502</v>
      </c>
      <c r="C10150" s="2">
        <f t="shared" si="474"/>
        <v>7502</v>
      </c>
      <c r="D10150" t="str">
        <f>VLOOKUP(C10150,'Cost Centre'!A:B,2,)</f>
        <v>Engineering services</v>
      </c>
      <c r="E10150" t="str">
        <f t="shared" si="475"/>
        <v>7</v>
      </c>
      <c r="F10150" t="s">
        <v>8386</v>
      </c>
      <c r="G10150" s="2">
        <v>0</v>
      </c>
      <c r="H10150" s="2">
        <v>1301883.22</v>
      </c>
      <c r="I10150" s="2">
        <v>0</v>
      </c>
      <c r="J10150" s="105">
        <f>SUMIF([1]MMM!$A:$A,A10150,[1]MMM!$F:$F)</f>
        <v>971803.9</v>
      </c>
      <c r="K10150" s="2" t="s">
        <v>460</v>
      </c>
      <c r="L10150" s="2">
        <v>0</v>
      </c>
      <c r="M10150" t="s">
        <v>11396</v>
      </c>
      <c r="N10150" t="s">
        <v>14988</v>
      </c>
      <c r="O10150" t="s">
        <v>11396</v>
      </c>
      <c r="P10150" t="s">
        <v>13500</v>
      </c>
    </row>
    <row r="10151" spans="1:16" x14ac:dyDescent="0.3">
      <c r="A10151" t="s">
        <v>8387</v>
      </c>
      <c r="B10151" s="2" t="str">
        <f t="shared" si="476"/>
        <v>7502</v>
      </c>
      <c r="C10151" s="2">
        <f t="shared" si="474"/>
        <v>7502</v>
      </c>
      <c r="D10151" t="str">
        <f>VLOOKUP(C10151,'Cost Centre'!A:B,2,)</f>
        <v>Engineering services</v>
      </c>
      <c r="E10151" t="str">
        <f t="shared" si="475"/>
        <v>7</v>
      </c>
      <c r="F10151" t="s">
        <v>8388</v>
      </c>
      <c r="G10151" s="2">
        <v>-31898152.66</v>
      </c>
      <c r="H10151" s="2">
        <v>0</v>
      </c>
      <c r="I10151" s="2">
        <v>0</v>
      </c>
      <c r="J10151" s="105">
        <f>SUMIF([1]MMM!$A:$A,A10151,[1]MMM!$F:$F)</f>
        <v>-31898152.66</v>
      </c>
      <c r="K10151" s="2" t="s">
        <v>460</v>
      </c>
      <c r="L10151" s="2">
        <v>0</v>
      </c>
      <c r="M10151" t="s">
        <v>11396</v>
      </c>
      <c r="N10151" t="s">
        <v>14988</v>
      </c>
      <c r="O10151" t="s">
        <v>11396</v>
      </c>
      <c r="P10151" t="s">
        <v>13500</v>
      </c>
    </row>
    <row r="10152" spans="1:16" x14ac:dyDescent="0.3">
      <c r="A10152" t="s">
        <v>8389</v>
      </c>
      <c r="B10152" s="2" t="str">
        <f t="shared" si="476"/>
        <v>7502</v>
      </c>
      <c r="C10152" s="2">
        <f t="shared" si="474"/>
        <v>7502</v>
      </c>
      <c r="D10152" t="str">
        <f>VLOOKUP(C10152,'Cost Centre'!A:B,2,)</f>
        <v>Engineering services</v>
      </c>
      <c r="E10152" t="str">
        <f t="shared" si="475"/>
        <v>7</v>
      </c>
      <c r="F10152" t="s">
        <v>8390</v>
      </c>
      <c r="G10152" s="2">
        <v>0</v>
      </c>
      <c r="H10152" s="2">
        <v>238162.5</v>
      </c>
      <c r="I10152" s="2">
        <v>0</v>
      </c>
      <c r="J10152" s="105">
        <f>SUMIF([1]MMM!$A:$A,A10152,[1]MMM!$F:$F)</f>
        <v>238162.5</v>
      </c>
      <c r="K10152" s="2" t="s">
        <v>460</v>
      </c>
      <c r="L10152" s="2">
        <v>0</v>
      </c>
      <c r="M10152" t="s">
        <v>11396</v>
      </c>
      <c r="N10152" t="s">
        <v>14988</v>
      </c>
      <c r="O10152" t="s">
        <v>11396</v>
      </c>
      <c r="P10152" t="s">
        <v>13500</v>
      </c>
    </row>
    <row r="10153" spans="1:16" x14ac:dyDescent="0.3">
      <c r="A10153" t="s">
        <v>8391</v>
      </c>
      <c r="B10153" s="2" t="str">
        <f t="shared" si="476"/>
        <v>7502</v>
      </c>
      <c r="C10153" s="2">
        <f t="shared" si="474"/>
        <v>7502</v>
      </c>
      <c r="D10153" t="str">
        <f>VLOOKUP(C10153,'Cost Centre'!A:B,2,)</f>
        <v>Engineering services</v>
      </c>
      <c r="E10153" t="str">
        <f t="shared" si="475"/>
        <v>7</v>
      </c>
      <c r="F10153" t="s">
        <v>8392</v>
      </c>
      <c r="G10153" s="2">
        <v>0</v>
      </c>
      <c r="H10153" s="2">
        <v>2817209.87</v>
      </c>
      <c r="I10153" s="2">
        <v>0</v>
      </c>
      <c r="J10153" s="105">
        <f>SUMIF([1]MMM!$A:$A,A10153,[1]MMM!$F:$F)</f>
        <v>2817209.87</v>
      </c>
      <c r="K10153" s="2" t="s">
        <v>460</v>
      </c>
      <c r="L10153" s="2">
        <v>0</v>
      </c>
      <c r="M10153" t="s">
        <v>11396</v>
      </c>
      <c r="N10153" t="s">
        <v>14988</v>
      </c>
      <c r="O10153" t="s">
        <v>11396</v>
      </c>
      <c r="P10153" t="s">
        <v>13500</v>
      </c>
    </row>
    <row r="10154" spans="1:16" x14ac:dyDescent="0.3">
      <c r="A10154" t="s">
        <v>8393</v>
      </c>
      <c r="B10154" s="2" t="str">
        <f t="shared" si="476"/>
        <v>7502</v>
      </c>
      <c r="C10154" s="2">
        <f t="shared" si="474"/>
        <v>7502</v>
      </c>
      <c r="D10154" t="str">
        <f>VLOOKUP(C10154,'Cost Centre'!A:B,2,)</f>
        <v>Engineering services</v>
      </c>
      <c r="E10154" t="str">
        <f t="shared" si="475"/>
        <v>7</v>
      </c>
      <c r="F10154" t="s">
        <v>8394</v>
      </c>
      <c r="G10154" s="2">
        <v>0</v>
      </c>
      <c r="H10154" s="2">
        <v>9805.5</v>
      </c>
      <c r="I10154" s="2">
        <v>0</v>
      </c>
      <c r="J10154" s="105">
        <f>SUMIF([1]MMM!$A:$A,A10154,[1]MMM!$F:$F)</f>
        <v>9805.5</v>
      </c>
      <c r="K10154" s="2" t="s">
        <v>460</v>
      </c>
      <c r="L10154" s="2">
        <v>0</v>
      </c>
      <c r="M10154" t="s">
        <v>11396</v>
      </c>
      <c r="N10154" t="s">
        <v>14988</v>
      </c>
      <c r="O10154" t="s">
        <v>11396</v>
      </c>
      <c r="P10154" t="s">
        <v>13500</v>
      </c>
    </row>
    <row r="10155" spans="1:16" x14ac:dyDescent="0.3">
      <c r="A10155" t="s">
        <v>8395</v>
      </c>
      <c r="B10155" s="2" t="str">
        <f t="shared" si="476"/>
        <v>7502</v>
      </c>
      <c r="C10155" s="2">
        <f t="shared" si="474"/>
        <v>7502</v>
      </c>
      <c r="D10155" t="str">
        <f>VLOOKUP(C10155,'Cost Centre'!A:B,2,)</f>
        <v>Engineering services</v>
      </c>
      <c r="E10155" t="str">
        <f t="shared" si="475"/>
        <v>7</v>
      </c>
      <c r="F10155" t="s">
        <v>8396</v>
      </c>
      <c r="G10155" s="2">
        <v>0</v>
      </c>
      <c r="H10155" s="2">
        <v>0</v>
      </c>
      <c r="I10155" s="2">
        <v>0</v>
      </c>
      <c r="J10155" s="105">
        <f>SUMIF([1]MMM!$A:$A,A10155,[1]MMM!$F:$F)</f>
        <v>0</v>
      </c>
      <c r="K10155" s="2" t="s">
        <v>460</v>
      </c>
      <c r="L10155" s="2">
        <v>0</v>
      </c>
      <c r="M10155" t="s">
        <v>11396</v>
      </c>
      <c r="N10155" t="s">
        <v>14988</v>
      </c>
      <c r="O10155" t="s">
        <v>11396</v>
      </c>
      <c r="P10155" t="s">
        <v>13500</v>
      </c>
    </row>
    <row r="10156" spans="1:16" x14ac:dyDescent="0.3">
      <c r="A10156" t="s">
        <v>8397</v>
      </c>
      <c r="B10156" s="2" t="str">
        <f t="shared" si="476"/>
        <v>7502</v>
      </c>
      <c r="C10156" s="2">
        <f t="shared" si="474"/>
        <v>7502</v>
      </c>
      <c r="D10156" t="str">
        <f>VLOOKUP(C10156,'Cost Centre'!A:B,2,)</f>
        <v>Engineering services</v>
      </c>
      <c r="E10156" t="str">
        <f t="shared" si="475"/>
        <v>7</v>
      </c>
      <c r="F10156" t="s">
        <v>8398</v>
      </c>
      <c r="G10156" s="2">
        <v>0</v>
      </c>
      <c r="H10156" s="2">
        <v>741624.34</v>
      </c>
      <c r="I10156" s="2">
        <v>0</v>
      </c>
      <c r="J10156" s="105">
        <f>SUMIF([1]MMM!$A:$A,A10156,[1]MMM!$F:$F)</f>
        <v>666832.74</v>
      </c>
      <c r="K10156" s="2" t="s">
        <v>460</v>
      </c>
      <c r="L10156" s="2">
        <v>0</v>
      </c>
      <c r="M10156" t="s">
        <v>11396</v>
      </c>
      <c r="N10156" t="s">
        <v>14988</v>
      </c>
      <c r="O10156" t="s">
        <v>11396</v>
      </c>
      <c r="P10156" t="s">
        <v>13500</v>
      </c>
    </row>
    <row r="10157" spans="1:16" x14ac:dyDescent="0.3">
      <c r="A10157" t="s">
        <v>8399</v>
      </c>
      <c r="B10157" s="2" t="str">
        <f t="shared" si="476"/>
        <v>7502</v>
      </c>
      <c r="C10157" s="2">
        <f t="shared" si="474"/>
        <v>7502</v>
      </c>
      <c r="D10157" t="str">
        <f>VLOOKUP(C10157,'Cost Centre'!A:B,2,)</f>
        <v>Engineering services</v>
      </c>
      <c r="E10157" t="str">
        <f t="shared" si="475"/>
        <v>7</v>
      </c>
      <c r="F10157" t="s">
        <v>8400</v>
      </c>
      <c r="G10157" s="2">
        <v>-20757252.760000002</v>
      </c>
      <c r="H10157" s="2">
        <v>20757252.760000002</v>
      </c>
      <c r="I10157" s="2">
        <v>0</v>
      </c>
      <c r="J10157" s="105">
        <f>SUMIF([1]MMM!$A:$A,A10157,[1]MMM!$F:$F)</f>
        <v>0</v>
      </c>
      <c r="K10157" s="2" t="s">
        <v>460</v>
      </c>
      <c r="L10157" s="2">
        <v>0</v>
      </c>
      <c r="M10157" t="s">
        <v>11396</v>
      </c>
      <c r="N10157" t="s">
        <v>14988</v>
      </c>
      <c r="O10157" t="s">
        <v>11396</v>
      </c>
      <c r="P10157" t="s">
        <v>13500</v>
      </c>
    </row>
    <row r="10158" spans="1:16" x14ac:dyDescent="0.3">
      <c r="A10158" t="s">
        <v>8401</v>
      </c>
      <c r="B10158" s="2" t="str">
        <f t="shared" si="476"/>
        <v>7502</v>
      </c>
      <c r="C10158" s="2">
        <f t="shared" si="474"/>
        <v>7502</v>
      </c>
      <c r="D10158" t="str">
        <f>VLOOKUP(C10158,'Cost Centre'!A:B,2,)</f>
        <v>Engineering services</v>
      </c>
      <c r="E10158" t="str">
        <f t="shared" si="475"/>
        <v>7</v>
      </c>
      <c r="F10158" t="s">
        <v>8402</v>
      </c>
      <c r="G10158" s="2">
        <v>0</v>
      </c>
      <c r="H10158" s="2">
        <v>0</v>
      </c>
      <c r="I10158" s="2">
        <v>0</v>
      </c>
      <c r="J10158" s="105">
        <f>SUMIF([1]MMM!$A:$A,A10158,[1]MMM!$F:$F)</f>
        <v>0</v>
      </c>
      <c r="K10158" s="2" t="s">
        <v>460</v>
      </c>
      <c r="L10158" s="2">
        <v>0</v>
      </c>
      <c r="M10158" t="s">
        <v>11396</v>
      </c>
      <c r="N10158" t="s">
        <v>14988</v>
      </c>
      <c r="O10158" t="s">
        <v>11396</v>
      </c>
      <c r="P10158" t="s">
        <v>13500</v>
      </c>
    </row>
    <row r="10159" spans="1:16" x14ac:dyDescent="0.3">
      <c r="A10159" t="s">
        <v>8403</v>
      </c>
      <c r="B10159" s="2" t="str">
        <f t="shared" si="476"/>
        <v>7502</v>
      </c>
      <c r="C10159" s="2">
        <f t="shared" si="474"/>
        <v>7502</v>
      </c>
      <c r="D10159" t="str">
        <f>VLOOKUP(C10159,'Cost Centre'!A:B,2,)</f>
        <v>Engineering services</v>
      </c>
      <c r="E10159" t="str">
        <f t="shared" si="475"/>
        <v>7</v>
      </c>
      <c r="F10159" t="s">
        <v>8404</v>
      </c>
      <c r="G10159" s="2">
        <v>0</v>
      </c>
      <c r="H10159" s="2">
        <v>0</v>
      </c>
      <c r="I10159" s="2">
        <v>0</v>
      </c>
      <c r="J10159" s="105">
        <f>SUMIF([1]MMM!$A:$A,A10159,[1]MMM!$F:$F)</f>
        <v>0</v>
      </c>
      <c r="K10159" s="2" t="s">
        <v>460</v>
      </c>
      <c r="L10159" s="2">
        <v>0</v>
      </c>
      <c r="M10159" t="s">
        <v>11396</v>
      </c>
      <c r="N10159" t="s">
        <v>14988</v>
      </c>
      <c r="O10159" t="s">
        <v>11396</v>
      </c>
      <c r="P10159" t="s">
        <v>13500</v>
      </c>
    </row>
    <row r="10160" spans="1:16" x14ac:dyDescent="0.3">
      <c r="A10160" t="s">
        <v>8405</v>
      </c>
      <c r="B10160" s="2" t="str">
        <f t="shared" si="476"/>
        <v>7502</v>
      </c>
      <c r="C10160" s="2">
        <f t="shared" si="474"/>
        <v>7502</v>
      </c>
      <c r="D10160" t="str">
        <f>VLOOKUP(C10160,'Cost Centre'!A:B,2,)</f>
        <v>Engineering services</v>
      </c>
      <c r="E10160" t="str">
        <f t="shared" si="475"/>
        <v>7</v>
      </c>
      <c r="F10160" t="s">
        <v>8406</v>
      </c>
      <c r="G10160" s="2">
        <v>0</v>
      </c>
      <c r="H10160" s="2">
        <v>0</v>
      </c>
      <c r="I10160" s="2">
        <v>0</v>
      </c>
      <c r="J10160" s="105">
        <f>SUMIF([1]MMM!$A:$A,A10160,[1]MMM!$F:$F)</f>
        <v>0</v>
      </c>
      <c r="K10160" s="2" t="s">
        <v>460</v>
      </c>
      <c r="L10160" s="2">
        <v>0</v>
      </c>
      <c r="M10160" t="s">
        <v>11396</v>
      </c>
      <c r="N10160" t="s">
        <v>14988</v>
      </c>
      <c r="O10160" t="s">
        <v>11396</v>
      </c>
      <c r="P10160" t="s">
        <v>13500</v>
      </c>
    </row>
    <row r="10161" spans="1:16" x14ac:dyDescent="0.3">
      <c r="A10161" t="s">
        <v>8407</v>
      </c>
      <c r="B10161" s="2" t="str">
        <f t="shared" si="476"/>
        <v>7502</v>
      </c>
      <c r="C10161" s="2">
        <f t="shared" si="474"/>
        <v>7502</v>
      </c>
      <c r="D10161" t="str">
        <f>VLOOKUP(C10161,'Cost Centre'!A:B,2,)</f>
        <v>Engineering services</v>
      </c>
      <c r="E10161" t="str">
        <f t="shared" si="475"/>
        <v>7</v>
      </c>
      <c r="F10161" t="s">
        <v>8408</v>
      </c>
      <c r="G10161" s="2">
        <v>0</v>
      </c>
      <c r="H10161" s="2">
        <v>0</v>
      </c>
      <c r="I10161" s="2">
        <v>0</v>
      </c>
      <c r="J10161" s="105">
        <f>SUMIF([1]MMM!$A:$A,A10161,[1]MMM!$F:$F)</f>
        <v>0</v>
      </c>
      <c r="K10161" s="2" t="s">
        <v>460</v>
      </c>
      <c r="L10161" s="2">
        <v>0</v>
      </c>
      <c r="M10161" t="s">
        <v>11396</v>
      </c>
      <c r="N10161" t="s">
        <v>14988</v>
      </c>
      <c r="O10161" t="s">
        <v>11396</v>
      </c>
      <c r="P10161" t="s">
        <v>13500</v>
      </c>
    </row>
    <row r="10162" spans="1:16" x14ac:dyDescent="0.3">
      <c r="A10162" t="s">
        <v>8409</v>
      </c>
      <c r="B10162" s="2" t="str">
        <f t="shared" si="476"/>
        <v>7502</v>
      </c>
      <c r="C10162" s="2">
        <f t="shared" si="474"/>
        <v>7502</v>
      </c>
      <c r="D10162" t="str">
        <f>VLOOKUP(C10162,'Cost Centre'!A:B,2,)</f>
        <v>Engineering services</v>
      </c>
      <c r="E10162" t="str">
        <f t="shared" si="475"/>
        <v>7</v>
      </c>
      <c r="F10162" t="s">
        <v>8410</v>
      </c>
      <c r="G10162" s="2">
        <v>0</v>
      </c>
      <c r="H10162" s="2">
        <v>0</v>
      </c>
      <c r="I10162" s="2">
        <v>0</v>
      </c>
      <c r="J10162" s="105">
        <f>SUMIF([1]MMM!$A:$A,A10162,[1]MMM!$F:$F)</f>
        <v>0</v>
      </c>
      <c r="K10162" s="2" t="s">
        <v>460</v>
      </c>
      <c r="L10162" s="2">
        <v>0</v>
      </c>
      <c r="M10162" t="s">
        <v>11396</v>
      </c>
      <c r="N10162" t="s">
        <v>14988</v>
      </c>
      <c r="O10162" t="s">
        <v>11396</v>
      </c>
      <c r="P10162" t="s">
        <v>13500</v>
      </c>
    </row>
    <row r="10163" spans="1:16" x14ac:dyDescent="0.3">
      <c r="A10163" t="s">
        <v>1843</v>
      </c>
      <c r="B10163" s="2" t="str">
        <f t="shared" si="476"/>
        <v>7502</v>
      </c>
      <c r="C10163" s="2">
        <f t="shared" si="474"/>
        <v>7502</v>
      </c>
      <c r="D10163" t="str">
        <f>VLOOKUP(C10163,'Cost Centre'!A:B,2,)</f>
        <v>Engineering services</v>
      </c>
      <c r="E10163" t="str">
        <f t="shared" si="475"/>
        <v>8</v>
      </c>
      <c r="F10163" t="s">
        <v>462</v>
      </c>
      <c r="G10163" s="2">
        <v>277495149.25</v>
      </c>
      <c r="H10163" s="2">
        <v>0</v>
      </c>
      <c r="I10163" s="2">
        <v>0</v>
      </c>
      <c r="J10163" s="105">
        <f>SUMIF([1]MMM!$A:$A,A10163,[1]MMM!$F:$F)</f>
        <v>277495149.25</v>
      </c>
      <c r="K10163" s="2" t="s">
        <v>460</v>
      </c>
      <c r="L10163" s="2">
        <v>0</v>
      </c>
      <c r="M10163" t="s">
        <v>11396</v>
      </c>
      <c r="N10163" t="s">
        <v>14988</v>
      </c>
      <c r="O10163" t="s">
        <v>10916</v>
      </c>
      <c r="P10163" t="s">
        <v>10917</v>
      </c>
    </row>
    <row r="10164" spans="1:16" x14ac:dyDescent="0.3">
      <c r="A10164" t="s">
        <v>1844</v>
      </c>
      <c r="B10164" s="2" t="str">
        <f t="shared" si="476"/>
        <v>7502</v>
      </c>
      <c r="C10164" s="2">
        <f t="shared" si="474"/>
        <v>7502</v>
      </c>
      <c r="D10164" t="str">
        <f>VLOOKUP(C10164,'Cost Centre'!A:B,2,)</f>
        <v>Engineering services</v>
      </c>
      <c r="E10164" t="str">
        <f t="shared" si="475"/>
        <v>8</v>
      </c>
      <c r="F10164" t="s">
        <v>464</v>
      </c>
      <c r="G10164" s="2">
        <v>0</v>
      </c>
      <c r="H10164" s="2">
        <v>0</v>
      </c>
      <c r="I10164" s="2">
        <v>0</v>
      </c>
      <c r="J10164" s="105">
        <f>SUMIF([1]MMM!$A:$A,A10164,[1]MMM!$F:$F)</f>
        <v>0</v>
      </c>
      <c r="K10164" s="2" t="s">
        <v>460</v>
      </c>
      <c r="L10164" s="2">
        <v>0</v>
      </c>
      <c r="M10164" t="s">
        <v>11396</v>
      </c>
      <c r="N10164" t="s">
        <v>14988</v>
      </c>
      <c r="O10164" t="s">
        <v>10916</v>
      </c>
      <c r="P10164" t="s">
        <v>10917</v>
      </c>
    </row>
    <row r="10165" spans="1:16" x14ac:dyDescent="0.3">
      <c r="A10165" t="s">
        <v>1845</v>
      </c>
      <c r="B10165" s="2" t="str">
        <f t="shared" si="476"/>
        <v>7502</v>
      </c>
      <c r="C10165" s="2">
        <f t="shared" si="474"/>
        <v>7502</v>
      </c>
      <c r="D10165" t="str">
        <f>VLOOKUP(C10165,'Cost Centre'!A:B,2,)</f>
        <v>Engineering services</v>
      </c>
      <c r="E10165" t="str">
        <f t="shared" si="475"/>
        <v>8</v>
      </c>
      <c r="F10165" t="s">
        <v>466</v>
      </c>
      <c r="G10165" s="2">
        <v>0</v>
      </c>
      <c r="H10165" s="2">
        <v>0</v>
      </c>
      <c r="I10165" s="2">
        <v>0</v>
      </c>
      <c r="J10165" s="105">
        <f>SUMIF([1]MMM!$A:$A,A10165,[1]MMM!$F:$F)</f>
        <v>0</v>
      </c>
      <c r="K10165" s="2" t="s">
        <v>460</v>
      </c>
      <c r="L10165" s="2">
        <v>0</v>
      </c>
      <c r="M10165" t="s">
        <v>11396</v>
      </c>
      <c r="N10165" t="s">
        <v>14988</v>
      </c>
      <c r="O10165" t="s">
        <v>10916</v>
      </c>
      <c r="P10165" t="s">
        <v>10917</v>
      </c>
    </row>
    <row r="10166" spans="1:16" x14ac:dyDescent="0.3">
      <c r="A10166" t="s">
        <v>1846</v>
      </c>
      <c r="B10166" s="2" t="str">
        <f t="shared" si="476"/>
        <v>7502</v>
      </c>
      <c r="C10166" s="2">
        <f t="shared" si="474"/>
        <v>7502</v>
      </c>
      <c r="D10166" t="str">
        <f>VLOOKUP(C10166,'Cost Centre'!A:B,2,)</f>
        <v>Engineering services</v>
      </c>
      <c r="E10166" t="str">
        <f t="shared" si="475"/>
        <v>8</v>
      </c>
      <c r="F10166" t="s">
        <v>468</v>
      </c>
      <c r="G10166" s="2">
        <v>0</v>
      </c>
      <c r="H10166" s="2">
        <v>199210415.93000001</v>
      </c>
      <c r="I10166" s="2">
        <v>0</v>
      </c>
      <c r="J10166" s="105">
        <f>SUMIF([1]MMM!$A:$A,A10166,[1]MMM!$F:$F)</f>
        <v>199210415.93000001</v>
      </c>
      <c r="K10166" s="2" t="s">
        <v>460</v>
      </c>
      <c r="L10166" s="2">
        <v>0</v>
      </c>
      <c r="M10166" t="s">
        <v>11396</v>
      </c>
      <c r="N10166" t="s">
        <v>14988</v>
      </c>
      <c r="O10166" t="s">
        <v>10916</v>
      </c>
      <c r="P10166" t="s">
        <v>10917</v>
      </c>
    </row>
    <row r="10167" spans="1:16" x14ac:dyDescent="0.3">
      <c r="A10167" t="s">
        <v>1847</v>
      </c>
      <c r="B10167" s="2" t="str">
        <f t="shared" si="476"/>
        <v>7502</v>
      </c>
      <c r="C10167" s="2">
        <f t="shared" si="474"/>
        <v>7502</v>
      </c>
      <c r="D10167" t="str">
        <f>VLOOKUP(C10167,'Cost Centre'!A:B,2,)</f>
        <v>Engineering services</v>
      </c>
      <c r="E10167" t="str">
        <f t="shared" si="475"/>
        <v>8</v>
      </c>
      <c r="F10167" t="s">
        <v>470</v>
      </c>
      <c r="G10167" s="2">
        <v>0</v>
      </c>
      <c r="H10167" s="2">
        <v>0</v>
      </c>
      <c r="I10167" s="2">
        <v>0</v>
      </c>
      <c r="J10167" s="105">
        <f>SUMIF([1]MMM!$A:$A,A10167,[1]MMM!$F:$F)</f>
        <v>0</v>
      </c>
      <c r="K10167" s="2" t="s">
        <v>460</v>
      </c>
      <c r="L10167" s="2">
        <v>0</v>
      </c>
      <c r="M10167" t="s">
        <v>11396</v>
      </c>
      <c r="N10167" t="s">
        <v>14988</v>
      </c>
      <c r="O10167" t="s">
        <v>10916</v>
      </c>
      <c r="P10167" t="s">
        <v>10917</v>
      </c>
    </row>
    <row r="10168" spans="1:16" x14ac:dyDescent="0.3">
      <c r="A10168" t="s">
        <v>8411</v>
      </c>
      <c r="B10168" s="2" t="str">
        <f t="shared" si="476"/>
        <v>7502</v>
      </c>
      <c r="C10168" s="2">
        <f t="shared" si="474"/>
        <v>7502</v>
      </c>
      <c r="D10168" t="str">
        <f>VLOOKUP(C10168,'Cost Centre'!A:B,2,)</f>
        <v>Engineering services</v>
      </c>
      <c r="E10168" t="str">
        <f t="shared" si="475"/>
        <v>8</v>
      </c>
      <c r="F10168" t="s">
        <v>2159</v>
      </c>
      <c r="G10168" s="2">
        <v>0</v>
      </c>
      <c r="H10168" s="2">
        <v>0</v>
      </c>
      <c r="I10168" s="2">
        <v>0</v>
      </c>
      <c r="J10168" s="105">
        <f>SUMIF([1]MMM!$A:$A,A10168,[1]MMM!$F:$F)</f>
        <v>0</v>
      </c>
      <c r="K10168" s="2" t="s">
        <v>460</v>
      </c>
      <c r="L10168" s="2">
        <v>0</v>
      </c>
      <c r="M10168" t="s">
        <v>11396</v>
      </c>
      <c r="N10168" t="s">
        <v>14988</v>
      </c>
      <c r="O10168" t="s">
        <v>10916</v>
      </c>
      <c r="P10168" t="s">
        <v>10917</v>
      </c>
    </row>
    <row r="10169" spans="1:16" x14ac:dyDescent="0.3">
      <c r="A10169" t="s">
        <v>8412</v>
      </c>
      <c r="B10169" s="2" t="str">
        <f t="shared" si="476"/>
        <v>7503</v>
      </c>
      <c r="C10169" s="2">
        <f t="shared" si="474"/>
        <v>7503</v>
      </c>
      <c r="D10169" t="str">
        <f>VLOOKUP(C10169,'Cost Centre'!A:B,2,)</f>
        <v>Engineering services</v>
      </c>
      <c r="E10169" t="str">
        <f t="shared" si="475"/>
        <v>1</v>
      </c>
      <c r="F10169" t="s">
        <v>197</v>
      </c>
      <c r="G10169" s="2">
        <v>0</v>
      </c>
      <c r="H10169" s="2">
        <v>0</v>
      </c>
      <c r="I10169" s="2">
        <v>-101961585.81</v>
      </c>
      <c r="J10169" s="105">
        <f>SUMIF([1]MMM!$A:$A,A10169,[1]MMM!$F:$F)</f>
        <v>-101961585.81</v>
      </c>
      <c r="K10169" s="2" t="s">
        <v>10</v>
      </c>
      <c r="L10169" s="2">
        <v>-99104293</v>
      </c>
      <c r="M10169" t="s">
        <v>11396</v>
      </c>
      <c r="N10169" t="s">
        <v>15059</v>
      </c>
      <c r="O10169" t="s">
        <v>11023</v>
      </c>
      <c r="P10169" t="s">
        <v>12359</v>
      </c>
    </row>
    <row r="10170" spans="1:16" x14ac:dyDescent="0.3">
      <c r="A10170" t="s">
        <v>8413</v>
      </c>
      <c r="B10170" s="2" t="str">
        <f t="shared" si="476"/>
        <v>7503</v>
      </c>
      <c r="C10170" s="2">
        <f t="shared" si="474"/>
        <v>7503</v>
      </c>
      <c r="D10170" t="str">
        <f>VLOOKUP(C10170,'Cost Centre'!A:B,2,)</f>
        <v>Engineering services</v>
      </c>
      <c r="E10170" t="str">
        <f t="shared" si="475"/>
        <v>1</v>
      </c>
      <c r="F10170" t="s">
        <v>419</v>
      </c>
      <c r="G10170" s="2">
        <v>0</v>
      </c>
      <c r="H10170" s="2">
        <v>0</v>
      </c>
      <c r="I10170" s="2">
        <v>-919565.82</v>
      </c>
      <c r="J10170" s="105">
        <f>SUMIF([1]MMM!$A:$A,A10170,[1]MMM!$F:$F)</f>
        <v>-919565.82</v>
      </c>
      <c r="K10170" s="2" t="s">
        <v>10</v>
      </c>
      <c r="L10170" s="2">
        <v>-845370</v>
      </c>
      <c r="M10170" t="s">
        <v>11396</v>
      </c>
      <c r="N10170" t="s">
        <v>15059</v>
      </c>
      <c r="O10170" t="s">
        <v>11023</v>
      </c>
      <c r="P10170" t="s">
        <v>13913</v>
      </c>
    </row>
    <row r="10171" spans="1:16" x14ac:dyDescent="0.3">
      <c r="A10171" t="s">
        <v>8414</v>
      </c>
      <c r="B10171" s="2" t="str">
        <f t="shared" si="476"/>
        <v>7503</v>
      </c>
      <c r="C10171" s="2">
        <f t="shared" si="474"/>
        <v>7503</v>
      </c>
      <c r="D10171" t="str">
        <f>VLOOKUP(C10171,'Cost Centre'!A:B,2,)</f>
        <v>Engineering services</v>
      </c>
      <c r="E10171" t="str">
        <f t="shared" si="475"/>
        <v>1</v>
      </c>
      <c r="F10171" t="s">
        <v>420</v>
      </c>
      <c r="G10171" s="2">
        <v>0</v>
      </c>
      <c r="H10171" s="2">
        <v>0</v>
      </c>
      <c r="I10171" s="2">
        <v>-443770742.88999999</v>
      </c>
      <c r="J10171" s="105">
        <f>SUMIF([1]MMM!$A:$A,A10171,[1]MMM!$F:$F)</f>
        <v>-443770742.88999999</v>
      </c>
      <c r="K10171" s="2" t="s">
        <v>10</v>
      </c>
      <c r="L10171" s="2">
        <v>-371034068</v>
      </c>
      <c r="M10171" t="s">
        <v>11396</v>
      </c>
      <c r="N10171" t="s">
        <v>15059</v>
      </c>
      <c r="O10171" t="s">
        <v>11023</v>
      </c>
      <c r="P10171" t="s">
        <v>13913</v>
      </c>
    </row>
    <row r="10172" spans="1:16" x14ac:dyDescent="0.3">
      <c r="A10172" t="s">
        <v>8415</v>
      </c>
      <c r="B10172" s="2" t="str">
        <f t="shared" si="476"/>
        <v>7503</v>
      </c>
      <c r="C10172" s="2">
        <f t="shared" si="474"/>
        <v>7503</v>
      </c>
      <c r="D10172" t="str">
        <f>VLOOKUP(C10172,'Cost Centre'!A:B,2,)</f>
        <v>Engineering services</v>
      </c>
      <c r="E10172" t="str">
        <f t="shared" si="475"/>
        <v>1</v>
      </c>
      <c r="F10172" t="s">
        <v>12353</v>
      </c>
      <c r="G10172" s="2">
        <v>0</v>
      </c>
      <c r="H10172" s="2">
        <v>122355657.13</v>
      </c>
      <c r="I10172" s="2">
        <v>0</v>
      </c>
      <c r="J10172" s="105">
        <f>SUMIF([1]MMM!$A:$A,A10172,[1]MMM!$F:$F)</f>
        <v>122355657.13</v>
      </c>
      <c r="K10172" s="2" t="s">
        <v>10</v>
      </c>
      <c r="L10172" s="2">
        <v>97242112</v>
      </c>
      <c r="M10172" t="s">
        <v>11396</v>
      </c>
      <c r="N10172" t="s">
        <v>15059</v>
      </c>
      <c r="O10172" t="s">
        <v>11023</v>
      </c>
      <c r="P10172" t="s">
        <v>13913</v>
      </c>
    </row>
    <row r="10173" spans="1:16" x14ac:dyDescent="0.3">
      <c r="A10173" t="s">
        <v>8416</v>
      </c>
      <c r="B10173" s="2" t="str">
        <f t="shared" si="476"/>
        <v>7503</v>
      </c>
      <c r="C10173" s="2">
        <f t="shared" si="474"/>
        <v>7503</v>
      </c>
      <c r="D10173" t="str">
        <f>VLOOKUP(C10173,'Cost Centre'!A:B,2,)</f>
        <v>Engineering services</v>
      </c>
      <c r="E10173" t="str">
        <f t="shared" si="475"/>
        <v>1</v>
      </c>
      <c r="F10173" t="s">
        <v>421</v>
      </c>
      <c r="G10173" s="2">
        <v>0</v>
      </c>
      <c r="H10173" s="2">
        <v>0</v>
      </c>
      <c r="I10173" s="2">
        <v>-480267.3</v>
      </c>
      <c r="J10173" s="105">
        <f>SUMIF([1]MMM!$A:$A,A10173,[1]MMM!$F:$F)</f>
        <v>-480267.3</v>
      </c>
      <c r="K10173" s="2" t="s">
        <v>10</v>
      </c>
      <c r="L10173" s="2">
        <v>-627987</v>
      </c>
      <c r="M10173" t="s">
        <v>11396</v>
      </c>
      <c r="N10173" t="s">
        <v>15059</v>
      </c>
      <c r="O10173" t="s">
        <v>11023</v>
      </c>
      <c r="P10173" t="s">
        <v>13913</v>
      </c>
    </row>
    <row r="10174" spans="1:16" x14ac:dyDescent="0.3">
      <c r="A10174" t="s">
        <v>8417</v>
      </c>
      <c r="B10174" s="2" t="str">
        <f t="shared" si="476"/>
        <v>7503</v>
      </c>
      <c r="C10174" s="2">
        <f t="shared" si="474"/>
        <v>7503</v>
      </c>
      <c r="D10174" t="str">
        <f>VLOOKUP(C10174,'Cost Centre'!A:B,2,)</f>
        <v>Engineering services</v>
      </c>
      <c r="E10174" t="str">
        <f t="shared" si="475"/>
        <v>1</v>
      </c>
      <c r="F10174" t="s">
        <v>423</v>
      </c>
      <c r="G10174" s="2">
        <v>0</v>
      </c>
      <c r="H10174" s="2">
        <v>0</v>
      </c>
      <c r="I10174" s="2">
        <v>-482268.48</v>
      </c>
      <c r="J10174" s="105">
        <f>SUMIF([1]MMM!$A:$A,A10174,[1]MMM!$F:$F)</f>
        <v>-482268.48</v>
      </c>
      <c r="K10174" s="2" t="s">
        <v>10</v>
      </c>
      <c r="L10174" s="2">
        <v>-230816</v>
      </c>
      <c r="M10174" t="s">
        <v>11396</v>
      </c>
      <c r="N10174" t="s">
        <v>15059</v>
      </c>
      <c r="O10174" t="s">
        <v>11023</v>
      </c>
      <c r="P10174" t="s">
        <v>13913</v>
      </c>
    </row>
    <row r="10175" spans="1:16" x14ac:dyDescent="0.3">
      <c r="A10175" t="s">
        <v>8418</v>
      </c>
      <c r="B10175" s="2" t="str">
        <f t="shared" si="476"/>
        <v>7503</v>
      </c>
      <c r="C10175" s="2">
        <f t="shared" si="474"/>
        <v>7503</v>
      </c>
      <c r="D10175" t="str">
        <f>VLOOKUP(C10175,'Cost Centre'!A:B,2,)</f>
        <v>Engineering services</v>
      </c>
      <c r="E10175" t="str">
        <f t="shared" si="475"/>
        <v>1</v>
      </c>
      <c r="F10175" t="s">
        <v>248</v>
      </c>
      <c r="G10175" s="2">
        <v>0</v>
      </c>
      <c r="H10175" s="2">
        <v>0</v>
      </c>
      <c r="I10175" s="2">
        <v>-36953751.399999999</v>
      </c>
      <c r="J10175" s="105">
        <f>SUMIF([1]MMM!$A:$A,A10175,[1]MMM!$F:$F)</f>
        <v>-36953751.399999999</v>
      </c>
      <c r="K10175" s="2" t="s">
        <v>10</v>
      </c>
      <c r="L10175" s="2">
        <v>0</v>
      </c>
      <c r="M10175" t="s">
        <v>11396</v>
      </c>
      <c r="N10175" t="s">
        <v>15059</v>
      </c>
      <c r="O10175" t="s">
        <v>11023</v>
      </c>
      <c r="P10175" t="s">
        <v>11828</v>
      </c>
    </row>
    <row r="10176" spans="1:16" x14ac:dyDescent="0.3">
      <c r="A10176" t="s">
        <v>8419</v>
      </c>
      <c r="B10176" s="2" t="str">
        <f t="shared" si="476"/>
        <v>7503</v>
      </c>
      <c r="C10176" s="2">
        <f t="shared" si="474"/>
        <v>7503</v>
      </c>
      <c r="D10176" t="str">
        <f>VLOOKUP(C10176,'Cost Centre'!A:B,2,)</f>
        <v>Engineering services</v>
      </c>
      <c r="E10176" t="str">
        <f t="shared" si="475"/>
        <v>2</v>
      </c>
      <c r="F10176" t="s">
        <v>278</v>
      </c>
      <c r="G10176" s="2">
        <v>0</v>
      </c>
      <c r="H10176" s="2">
        <v>15315.46</v>
      </c>
      <c r="I10176" s="2">
        <v>0</v>
      </c>
      <c r="J10176" s="105">
        <f>SUMIF([1]MMM!$A:$A,A10176,[1]MMM!$F:$F)</f>
        <v>15315.46</v>
      </c>
      <c r="K10176" s="2" t="s">
        <v>10</v>
      </c>
      <c r="L10176" s="2">
        <v>0</v>
      </c>
      <c r="M10176" t="s">
        <v>11396</v>
      </c>
      <c r="N10176" t="s">
        <v>15059</v>
      </c>
      <c r="O10176" t="s">
        <v>10871</v>
      </c>
      <c r="P10176" t="s">
        <v>11531</v>
      </c>
    </row>
    <row r="10177" spans="1:16" x14ac:dyDescent="0.3">
      <c r="A10177" t="s">
        <v>15060</v>
      </c>
      <c r="B10177" s="2" t="str">
        <f t="shared" si="476"/>
        <v>7503</v>
      </c>
      <c r="C10177" s="2">
        <f t="shared" si="474"/>
        <v>7503</v>
      </c>
      <c r="D10177" t="str">
        <f>VLOOKUP(C10177,'Cost Centre'!A:B,2,)</f>
        <v>Engineering services</v>
      </c>
      <c r="E10177" t="str">
        <f t="shared" si="475"/>
        <v>3</v>
      </c>
      <c r="F10177" t="s">
        <v>10912</v>
      </c>
      <c r="G10177" s="2">
        <v>0</v>
      </c>
      <c r="H10177" s="2">
        <v>431135341.94</v>
      </c>
      <c r="I10177" s="2">
        <v>0</v>
      </c>
      <c r="J10177" s="105">
        <f>SUMIF([1]MMM!$A:$A,A10177,[1]MMM!$F:$F)</f>
        <v>431135341.94</v>
      </c>
      <c r="K10177" s="2" t="s">
        <v>10</v>
      </c>
      <c r="L10177" s="2">
        <v>0</v>
      </c>
      <c r="M10177" t="s">
        <v>11396</v>
      </c>
      <c r="N10177" t="s">
        <v>15059</v>
      </c>
      <c r="O10177" t="s">
        <v>10908</v>
      </c>
      <c r="P10177" t="s">
        <v>10913</v>
      </c>
    </row>
    <row r="10178" spans="1:16" x14ac:dyDescent="0.3">
      <c r="A10178" t="s">
        <v>15061</v>
      </c>
      <c r="B10178" s="2" t="str">
        <f t="shared" si="476"/>
        <v>7503</v>
      </c>
      <c r="C10178" s="2">
        <f t="shared" ref="C10178:C10241" si="477">VALUE(B10178)</f>
        <v>7503</v>
      </c>
      <c r="D10178" t="str">
        <f>VLOOKUP(C10178,'Cost Centre'!A:B,2,)</f>
        <v>Engineering services</v>
      </c>
      <c r="E10178" t="str">
        <f t="shared" ref="E10178:E10241" si="478">MID(A10178,5,1)</f>
        <v>3</v>
      </c>
      <c r="F10178" t="s">
        <v>10915</v>
      </c>
      <c r="G10178" s="2">
        <v>0</v>
      </c>
      <c r="H10178" s="2">
        <v>0</v>
      </c>
      <c r="I10178" s="2">
        <v>0</v>
      </c>
      <c r="J10178" s="105">
        <f>SUMIF([1]MMM!$A:$A,A10178,[1]MMM!$F:$F)</f>
        <v>0</v>
      </c>
      <c r="K10178" s="2" t="s">
        <v>10</v>
      </c>
      <c r="L10178" s="2">
        <v>0</v>
      </c>
      <c r="M10178" t="s">
        <v>11396</v>
      </c>
      <c r="N10178" t="s">
        <v>15059</v>
      </c>
      <c r="O10178" t="s">
        <v>10908</v>
      </c>
      <c r="P10178" t="s">
        <v>10913</v>
      </c>
    </row>
    <row r="10179" spans="1:16" x14ac:dyDescent="0.3">
      <c r="A10179" t="s">
        <v>1848</v>
      </c>
      <c r="B10179" s="2" t="str">
        <f t="shared" ref="B10179:B10242" si="479">MID(A10179,1,4)</f>
        <v>7503</v>
      </c>
      <c r="C10179" s="2">
        <f t="shared" si="477"/>
        <v>7503</v>
      </c>
      <c r="D10179" t="str">
        <f>VLOOKUP(C10179,'Cost Centre'!A:B,2,)</f>
        <v>Engineering services</v>
      </c>
      <c r="E10179" t="str">
        <f t="shared" si="478"/>
        <v>5</v>
      </c>
      <c r="F10179" t="s">
        <v>1849</v>
      </c>
      <c r="G10179" s="2">
        <v>430274780.83999997</v>
      </c>
      <c r="H10179" s="2">
        <v>0</v>
      </c>
      <c r="I10179" s="2">
        <v>0</v>
      </c>
      <c r="J10179" s="105">
        <f>SUMIF([1]MMM!$A:$A,A10179,[1]MMM!$F:$F)</f>
        <v>430274780.83999997</v>
      </c>
      <c r="K10179" s="2" t="s">
        <v>460</v>
      </c>
      <c r="L10179" s="2">
        <v>0</v>
      </c>
      <c r="M10179" t="s">
        <v>11396</v>
      </c>
      <c r="N10179" t="s">
        <v>15059</v>
      </c>
      <c r="O10179" t="s">
        <v>11298</v>
      </c>
      <c r="P10179" t="s">
        <v>11312</v>
      </c>
    </row>
    <row r="10180" spans="1:16" x14ac:dyDescent="0.3">
      <c r="A10180" t="s">
        <v>1850</v>
      </c>
      <c r="B10180" s="2" t="str">
        <f t="shared" si="479"/>
        <v>7503</v>
      </c>
      <c r="C10180" s="2">
        <f t="shared" si="477"/>
        <v>7503</v>
      </c>
      <c r="D10180" t="str">
        <f>VLOOKUP(C10180,'Cost Centre'!A:B,2,)</f>
        <v>Engineering services</v>
      </c>
      <c r="E10180" t="str">
        <f t="shared" si="478"/>
        <v>5</v>
      </c>
      <c r="F10180" t="s">
        <v>1851</v>
      </c>
      <c r="G10180" s="2">
        <v>0</v>
      </c>
      <c r="H10180" s="2">
        <v>327056289.99000001</v>
      </c>
      <c r="I10180" s="2">
        <v>0</v>
      </c>
      <c r="J10180" s="105">
        <f>SUMIF([1]MMM!$A:$A,A10180,[1]MMM!$F:$F)</f>
        <v>327056289.99000001</v>
      </c>
      <c r="K10180" s="2" t="s">
        <v>460</v>
      </c>
      <c r="L10180" s="2">
        <v>0</v>
      </c>
      <c r="M10180" t="s">
        <v>11396</v>
      </c>
      <c r="N10180" t="s">
        <v>15059</v>
      </c>
      <c r="O10180" t="s">
        <v>11298</v>
      </c>
      <c r="P10180" t="s">
        <v>11312</v>
      </c>
    </row>
    <row r="10181" spans="1:16" x14ac:dyDescent="0.3">
      <c r="A10181" t="s">
        <v>1852</v>
      </c>
      <c r="B10181" s="2" t="str">
        <f t="shared" si="479"/>
        <v>7503</v>
      </c>
      <c r="C10181" s="2">
        <f t="shared" si="477"/>
        <v>7503</v>
      </c>
      <c r="D10181" t="str">
        <f>VLOOKUP(C10181,'Cost Centre'!A:B,2,)</f>
        <v>Engineering services</v>
      </c>
      <c r="E10181" t="str">
        <f t="shared" si="478"/>
        <v>5</v>
      </c>
      <c r="F10181" t="s">
        <v>1853</v>
      </c>
      <c r="G10181" s="2">
        <v>0</v>
      </c>
      <c r="H10181" s="2">
        <v>0</v>
      </c>
      <c r="I10181" s="2">
        <v>0</v>
      </c>
      <c r="J10181" s="105">
        <f>SUMIF([1]MMM!$A:$A,A10181,[1]MMM!$F:$F)</f>
        <v>0</v>
      </c>
      <c r="K10181" s="2" t="s">
        <v>460</v>
      </c>
      <c r="L10181" s="2">
        <v>0</v>
      </c>
      <c r="M10181" t="s">
        <v>11396</v>
      </c>
      <c r="N10181" t="s">
        <v>15059</v>
      </c>
      <c r="O10181" t="s">
        <v>11298</v>
      </c>
      <c r="P10181" t="s">
        <v>11312</v>
      </c>
    </row>
    <row r="10182" spans="1:16" x14ac:dyDescent="0.3">
      <c r="A10182" t="s">
        <v>1854</v>
      </c>
      <c r="B10182" s="2" t="str">
        <f t="shared" si="479"/>
        <v>7503</v>
      </c>
      <c r="C10182" s="2">
        <f t="shared" si="477"/>
        <v>7503</v>
      </c>
      <c r="D10182" t="str">
        <f>VLOOKUP(C10182,'Cost Centre'!A:B,2,)</f>
        <v>Engineering services</v>
      </c>
      <c r="E10182" t="str">
        <f t="shared" si="478"/>
        <v>5</v>
      </c>
      <c r="F10182" t="s">
        <v>1855</v>
      </c>
      <c r="G10182" s="2">
        <v>0</v>
      </c>
      <c r="H10182" s="2">
        <v>0</v>
      </c>
      <c r="I10182" s="2">
        <v>-222608028.99000001</v>
      </c>
      <c r="J10182" s="105">
        <f>SUMIF([1]MMM!$A:$A,A10182,[1]MMM!$F:$F)</f>
        <v>-222608028.99000001</v>
      </c>
      <c r="K10182" s="2" t="s">
        <v>460</v>
      </c>
      <c r="L10182" s="2">
        <v>0</v>
      </c>
      <c r="M10182" t="s">
        <v>11396</v>
      </c>
      <c r="N10182" t="s">
        <v>15059</v>
      </c>
      <c r="O10182" t="s">
        <v>11298</v>
      </c>
      <c r="P10182" t="s">
        <v>11312</v>
      </c>
    </row>
    <row r="10183" spans="1:16" x14ac:dyDescent="0.3">
      <c r="A10183" t="s">
        <v>1856</v>
      </c>
      <c r="B10183" s="2" t="str">
        <f t="shared" si="479"/>
        <v>7503</v>
      </c>
      <c r="C10183" s="2">
        <f t="shared" si="477"/>
        <v>7503</v>
      </c>
      <c r="D10183" t="str">
        <f>VLOOKUP(C10183,'Cost Centre'!A:B,2,)</f>
        <v>Engineering services</v>
      </c>
      <c r="E10183" t="str">
        <f t="shared" si="478"/>
        <v>5</v>
      </c>
      <c r="F10183" t="s">
        <v>15062</v>
      </c>
      <c r="G10183" s="2">
        <v>0</v>
      </c>
      <c r="H10183" s="2">
        <v>0</v>
      </c>
      <c r="I10183" s="2">
        <v>-27844667.190000001</v>
      </c>
      <c r="J10183" s="105">
        <f>SUMIF([1]MMM!$A:$A,A10183,[1]MMM!$F:$F)</f>
        <v>-27844667.190000001</v>
      </c>
      <c r="K10183" s="2" t="s">
        <v>460</v>
      </c>
      <c r="L10183" s="2">
        <v>0</v>
      </c>
      <c r="M10183" t="s">
        <v>11396</v>
      </c>
      <c r="N10183" t="s">
        <v>15059</v>
      </c>
      <c r="O10183" t="s">
        <v>11298</v>
      </c>
      <c r="P10183" t="s">
        <v>11312</v>
      </c>
    </row>
    <row r="10184" spans="1:16" x14ac:dyDescent="0.3">
      <c r="A10184" t="s">
        <v>8420</v>
      </c>
      <c r="B10184" s="2" t="str">
        <f t="shared" si="479"/>
        <v>7503</v>
      </c>
      <c r="C10184" s="2">
        <f t="shared" si="477"/>
        <v>7503</v>
      </c>
      <c r="D10184" t="str">
        <f>VLOOKUP(C10184,'Cost Centre'!A:B,2,)</f>
        <v>Engineering services</v>
      </c>
      <c r="E10184" t="str">
        <f t="shared" si="478"/>
        <v>5</v>
      </c>
      <c r="F10184" t="s">
        <v>8421</v>
      </c>
      <c r="G10184" s="2">
        <v>0</v>
      </c>
      <c r="H10184" s="2">
        <v>37296758.560000002</v>
      </c>
      <c r="I10184" s="2">
        <v>0</v>
      </c>
      <c r="J10184" s="105">
        <f>SUMIF([1]MMM!$A:$A,A10184,[1]MMM!$F:$F)</f>
        <v>37296758.560000002</v>
      </c>
      <c r="K10184" s="2" t="s">
        <v>460</v>
      </c>
      <c r="L10184" s="2">
        <v>0</v>
      </c>
      <c r="M10184" t="s">
        <v>11396</v>
      </c>
      <c r="N10184" t="s">
        <v>15059</v>
      </c>
      <c r="O10184" t="s">
        <v>11298</v>
      </c>
      <c r="P10184" t="s">
        <v>11312</v>
      </c>
    </row>
    <row r="10185" spans="1:16" x14ac:dyDescent="0.3">
      <c r="A10185" t="s">
        <v>15063</v>
      </c>
      <c r="B10185" s="2" t="str">
        <f t="shared" si="479"/>
        <v>7503</v>
      </c>
      <c r="C10185" s="2">
        <f t="shared" si="477"/>
        <v>7503</v>
      </c>
      <c r="D10185" t="str">
        <f>VLOOKUP(C10185,'Cost Centre'!A:B,2,)</f>
        <v>Engineering services</v>
      </c>
      <c r="E10185" t="str">
        <f t="shared" si="478"/>
        <v>5</v>
      </c>
      <c r="F10185" t="s">
        <v>15064</v>
      </c>
      <c r="G10185" s="2">
        <v>0</v>
      </c>
      <c r="H10185" s="2">
        <v>0</v>
      </c>
      <c r="I10185" s="2">
        <v>0</v>
      </c>
      <c r="J10185" s="105">
        <f>SUMIF([1]MMM!$A:$A,A10185,[1]MMM!$F:$F)</f>
        <v>0</v>
      </c>
      <c r="K10185" s="2" t="s">
        <v>460</v>
      </c>
      <c r="L10185" s="2">
        <v>0</v>
      </c>
      <c r="M10185" t="s">
        <v>11396</v>
      </c>
      <c r="N10185" t="s">
        <v>15059</v>
      </c>
      <c r="O10185" t="s">
        <v>11298</v>
      </c>
      <c r="P10185" t="s">
        <v>11312</v>
      </c>
    </row>
    <row r="10186" spans="1:16" x14ac:dyDescent="0.3">
      <c r="A10186" t="s">
        <v>1857</v>
      </c>
      <c r="B10186" s="2" t="str">
        <f t="shared" si="479"/>
        <v>7503</v>
      </c>
      <c r="C10186" s="2">
        <f t="shared" si="477"/>
        <v>7503</v>
      </c>
      <c r="D10186" t="str">
        <f>VLOOKUP(C10186,'Cost Centre'!A:B,2,)</f>
        <v>Engineering services</v>
      </c>
      <c r="E10186" t="str">
        <f t="shared" si="478"/>
        <v>5</v>
      </c>
      <c r="F10186" t="s">
        <v>1858</v>
      </c>
      <c r="G10186" s="2">
        <v>-293989451.20999998</v>
      </c>
      <c r="H10186" s="2">
        <v>0</v>
      </c>
      <c r="I10186" s="2">
        <v>0</v>
      </c>
      <c r="J10186" s="105">
        <f>SUMIF([1]MMM!$A:$A,A10186,[1]MMM!$F:$F)</f>
        <v>-293989451.20999998</v>
      </c>
      <c r="K10186" s="2" t="s">
        <v>460</v>
      </c>
      <c r="L10186" s="2">
        <v>0</v>
      </c>
      <c r="M10186" t="s">
        <v>11396</v>
      </c>
      <c r="N10186" t="s">
        <v>15059</v>
      </c>
      <c r="O10186" t="s">
        <v>11298</v>
      </c>
      <c r="P10186" t="s">
        <v>11312</v>
      </c>
    </row>
    <row r="10187" spans="1:16" x14ac:dyDescent="0.3">
      <c r="A10187" t="s">
        <v>1859</v>
      </c>
      <c r="B10187" s="2" t="str">
        <f t="shared" si="479"/>
        <v>7503</v>
      </c>
      <c r="C10187" s="2">
        <f t="shared" si="477"/>
        <v>7503</v>
      </c>
      <c r="D10187" t="str">
        <f>VLOOKUP(C10187,'Cost Centre'!A:B,2,)</f>
        <v>Engineering services</v>
      </c>
      <c r="E10187" t="str">
        <f t="shared" si="478"/>
        <v>5</v>
      </c>
      <c r="F10187" t="s">
        <v>1860</v>
      </c>
      <c r="G10187" s="2">
        <v>0</v>
      </c>
      <c r="H10187" s="2">
        <v>0</v>
      </c>
      <c r="I10187" s="2">
        <v>-74511480.769999996</v>
      </c>
      <c r="J10187" s="105">
        <f>SUMIF([1]MMM!$A:$A,A10187,[1]MMM!$F:$F)</f>
        <v>-74511480.769999996</v>
      </c>
      <c r="K10187" s="2" t="s">
        <v>460</v>
      </c>
      <c r="L10187" s="2">
        <v>0</v>
      </c>
      <c r="M10187" t="s">
        <v>11396</v>
      </c>
      <c r="N10187" t="s">
        <v>15059</v>
      </c>
      <c r="O10187" t="s">
        <v>11298</v>
      </c>
      <c r="P10187" t="s">
        <v>11312</v>
      </c>
    </row>
    <row r="10188" spans="1:16" x14ac:dyDescent="0.3">
      <c r="A10188" t="s">
        <v>1861</v>
      </c>
      <c r="B10188" s="2" t="str">
        <f t="shared" si="479"/>
        <v>7503</v>
      </c>
      <c r="C10188" s="2">
        <f t="shared" si="477"/>
        <v>7503</v>
      </c>
      <c r="D10188" t="str">
        <f>VLOOKUP(C10188,'Cost Centre'!A:B,2,)</f>
        <v>Engineering services</v>
      </c>
      <c r="E10188" t="str">
        <f t="shared" si="478"/>
        <v>5</v>
      </c>
      <c r="F10188" t="s">
        <v>1862</v>
      </c>
      <c r="G10188" s="2">
        <v>0</v>
      </c>
      <c r="H10188" s="2">
        <v>0</v>
      </c>
      <c r="I10188" s="2">
        <v>0</v>
      </c>
      <c r="J10188" s="105">
        <f>SUMIF([1]MMM!$A:$A,A10188,[1]MMM!$F:$F)</f>
        <v>0</v>
      </c>
      <c r="K10188" s="2" t="s">
        <v>460</v>
      </c>
      <c r="L10188" s="2">
        <v>0</v>
      </c>
      <c r="M10188" t="s">
        <v>11396</v>
      </c>
      <c r="N10188" t="s">
        <v>15059</v>
      </c>
      <c r="O10188" t="s">
        <v>11298</v>
      </c>
      <c r="P10188" t="s">
        <v>11312</v>
      </c>
    </row>
    <row r="10189" spans="1:16" x14ac:dyDescent="0.3">
      <c r="A10189" t="s">
        <v>15065</v>
      </c>
      <c r="B10189" s="2" t="str">
        <f t="shared" si="479"/>
        <v>7503</v>
      </c>
      <c r="C10189" s="2">
        <f t="shared" si="477"/>
        <v>7503</v>
      </c>
      <c r="D10189" t="str">
        <f>VLOOKUP(C10189,'Cost Centre'!A:B,2,)</f>
        <v>Engineering services</v>
      </c>
      <c r="E10189" t="str">
        <f t="shared" si="478"/>
        <v>5</v>
      </c>
      <c r="F10189" t="s">
        <v>15066</v>
      </c>
      <c r="G10189" s="2">
        <v>48205425.670000002</v>
      </c>
      <c r="H10189" s="2">
        <v>0</v>
      </c>
      <c r="I10189" s="2">
        <v>0</v>
      </c>
      <c r="J10189" s="105">
        <f>SUMIF([1]MMM!$A:$A,A10189,[1]MMM!$F:$F)</f>
        <v>48205425.670000002</v>
      </c>
      <c r="K10189" s="2" t="s">
        <v>460</v>
      </c>
      <c r="L10189" s="2">
        <v>0</v>
      </c>
      <c r="M10189" t="s">
        <v>11396</v>
      </c>
      <c r="N10189" t="s">
        <v>15059</v>
      </c>
      <c r="O10189" t="s">
        <v>11298</v>
      </c>
      <c r="P10189" t="s">
        <v>13892</v>
      </c>
    </row>
    <row r="10190" spans="1:16" x14ac:dyDescent="0.3">
      <c r="A10190" t="s">
        <v>15067</v>
      </c>
      <c r="B10190" s="2" t="str">
        <f t="shared" si="479"/>
        <v>7503</v>
      </c>
      <c r="C10190" s="2">
        <f t="shared" si="477"/>
        <v>7503</v>
      </c>
      <c r="D10190" t="str">
        <f>VLOOKUP(C10190,'Cost Centre'!A:B,2,)</f>
        <v>Engineering services</v>
      </c>
      <c r="E10190" t="str">
        <f t="shared" si="478"/>
        <v>5</v>
      </c>
      <c r="F10190" t="s">
        <v>15068</v>
      </c>
      <c r="G10190" s="2">
        <v>0</v>
      </c>
      <c r="H10190" s="2">
        <v>16769069.609999999</v>
      </c>
      <c r="I10190" s="2">
        <v>0</v>
      </c>
      <c r="J10190" s="105">
        <f>SUMIF([1]MMM!$A:$A,A10190,[1]MMM!$F:$F)</f>
        <v>16769069.609999999</v>
      </c>
      <c r="K10190" s="2" t="s">
        <v>460</v>
      </c>
      <c r="L10190" s="2">
        <v>0</v>
      </c>
      <c r="M10190" t="s">
        <v>11396</v>
      </c>
      <c r="N10190" t="s">
        <v>15059</v>
      </c>
      <c r="O10190" t="s">
        <v>11298</v>
      </c>
      <c r="P10190" t="s">
        <v>13892</v>
      </c>
    </row>
    <row r="10191" spans="1:16" x14ac:dyDescent="0.3">
      <c r="A10191" t="s">
        <v>15069</v>
      </c>
      <c r="B10191" s="2" t="str">
        <f t="shared" si="479"/>
        <v>7503</v>
      </c>
      <c r="C10191" s="2">
        <f t="shared" si="477"/>
        <v>7503</v>
      </c>
      <c r="D10191" t="str">
        <f>VLOOKUP(C10191,'Cost Centre'!A:B,2,)</f>
        <v>Engineering services</v>
      </c>
      <c r="E10191" t="str">
        <f t="shared" si="478"/>
        <v>5</v>
      </c>
      <c r="F10191" t="s">
        <v>15070</v>
      </c>
      <c r="G10191" s="2">
        <v>0</v>
      </c>
      <c r="H10191" s="2">
        <v>0</v>
      </c>
      <c r="I10191" s="2">
        <v>0</v>
      </c>
      <c r="J10191" s="105">
        <f>SUMIF([1]MMM!$A:$A,A10191,[1]MMM!$F:$F)</f>
        <v>0</v>
      </c>
      <c r="K10191" s="2" t="s">
        <v>460</v>
      </c>
      <c r="L10191" s="2">
        <v>0</v>
      </c>
      <c r="M10191" t="s">
        <v>11396</v>
      </c>
      <c r="N10191" t="s">
        <v>15059</v>
      </c>
      <c r="O10191" t="s">
        <v>11298</v>
      </c>
      <c r="P10191" t="s">
        <v>13892</v>
      </c>
    </row>
    <row r="10192" spans="1:16" x14ac:dyDescent="0.3">
      <c r="A10192" t="s">
        <v>15071</v>
      </c>
      <c r="B10192" s="2" t="str">
        <f t="shared" si="479"/>
        <v>7503</v>
      </c>
      <c r="C10192" s="2">
        <f t="shared" si="477"/>
        <v>7503</v>
      </c>
      <c r="D10192" t="str">
        <f>VLOOKUP(C10192,'Cost Centre'!A:B,2,)</f>
        <v>Engineering services</v>
      </c>
      <c r="E10192" t="str">
        <f t="shared" si="478"/>
        <v>5</v>
      </c>
      <c r="F10192" t="s">
        <v>15072</v>
      </c>
      <c r="G10192" s="2">
        <v>0</v>
      </c>
      <c r="H10192" s="2">
        <v>0</v>
      </c>
      <c r="I10192" s="2">
        <v>0</v>
      </c>
      <c r="J10192" s="105">
        <f>SUMIF([1]MMM!$A:$A,A10192,[1]MMM!$F:$F)</f>
        <v>0</v>
      </c>
      <c r="K10192" s="2" t="s">
        <v>460</v>
      </c>
      <c r="L10192" s="2">
        <v>0</v>
      </c>
      <c r="M10192" t="s">
        <v>11396</v>
      </c>
      <c r="N10192" t="s">
        <v>15059</v>
      </c>
      <c r="O10192" t="s">
        <v>11298</v>
      </c>
      <c r="P10192" t="s">
        <v>13892</v>
      </c>
    </row>
    <row r="10193" spans="1:16" x14ac:dyDescent="0.3">
      <c r="A10193" t="s">
        <v>15073</v>
      </c>
      <c r="B10193" s="2" t="str">
        <f t="shared" si="479"/>
        <v>7503</v>
      </c>
      <c r="C10193" s="2">
        <f t="shared" si="477"/>
        <v>7503</v>
      </c>
      <c r="D10193" t="str">
        <f>VLOOKUP(C10193,'Cost Centre'!A:B,2,)</f>
        <v>Engineering services</v>
      </c>
      <c r="E10193" t="str">
        <f t="shared" si="478"/>
        <v>5</v>
      </c>
      <c r="F10193" t="s">
        <v>15074</v>
      </c>
      <c r="G10193" s="2">
        <v>0</v>
      </c>
      <c r="H10193" s="2">
        <v>0</v>
      </c>
      <c r="I10193" s="2">
        <v>-3172066.44</v>
      </c>
      <c r="J10193" s="105">
        <f>SUMIF([1]MMM!$A:$A,A10193,[1]MMM!$F:$F)</f>
        <v>-3172066.44</v>
      </c>
      <c r="K10193" s="2" t="s">
        <v>460</v>
      </c>
      <c r="L10193" s="2">
        <v>0</v>
      </c>
      <c r="M10193" t="s">
        <v>11396</v>
      </c>
      <c r="N10193" t="s">
        <v>15059</v>
      </c>
      <c r="O10193" t="s">
        <v>11298</v>
      </c>
      <c r="P10193" t="s">
        <v>13892</v>
      </c>
    </row>
    <row r="10194" spans="1:16" x14ac:dyDescent="0.3">
      <c r="A10194" t="s">
        <v>15075</v>
      </c>
      <c r="B10194" s="2" t="str">
        <f t="shared" si="479"/>
        <v>7503</v>
      </c>
      <c r="C10194" s="2">
        <f t="shared" si="477"/>
        <v>7503</v>
      </c>
      <c r="D10194" t="str">
        <f>VLOOKUP(C10194,'Cost Centre'!A:B,2,)</f>
        <v>Engineering services</v>
      </c>
      <c r="E10194" t="str">
        <f t="shared" si="478"/>
        <v>5</v>
      </c>
      <c r="F10194" t="s">
        <v>15076</v>
      </c>
      <c r="G10194" s="2">
        <v>0</v>
      </c>
      <c r="H10194" s="2">
        <v>0</v>
      </c>
      <c r="I10194" s="2">
        <v>0</v>
      </c>
      <c r="J10194" s="105">
        <f>SUMIF([1]MMM!$A:$A,A10194,[1]MMM!$F:$F)</f>
        <v>0</v>
      </c>
      <c r="K10194" s="2" t="s">
        <v>460</v>
      </c>
      <c r="L10194" s="2">
        <v>0</v>
      </c>
      <c r="M10194" t="s">
        <v>11396</v>
      </c>
      <c r="N10194" t="s">
        <v>15059</v>
      </c>
      <c r="O10194" t="s">
        <v>11298</v>
      </c>
      <c r="P10194" t="s">
        <v>13892</v>
      </c>
    </row>
    <row r="10195" spans="1:16" x14ac:dyDescent="0.3">
      <c r="A10195" t="s">
        <v>15077</v>
      </c>
      <c r="B10195" s="2" t="str">
        <f t="shared" si="479"/>
        <v>7503</v>
      </c>
      <c r="C10195" s="2">
        <f t="shared" si="477"/>
        <v>7503</v>
      </c>
      <c r="D10195" t="str">
        <f>VLOOKUP(C10195,'Cost Centre'!A:B,2,)</f>
        <v>Engineering services</v>
      </c>
      <c r="E10195" t="str">
        <f t="shared" si="478"/>
        <v>5</v>
      </c>
      <c r="F10195" t="s">
        <v>15078</v>
      </c>
      <c r="G10195" s="2">
        <v>0</v>
      </c>
      <c r="H10195" s="2">
        <v>0</v>
      </c>
      <c r="I10195" s="2">
        <v>0</v>
      </c>
      <c r="J10195" s="105">
        <f>SUMIF([1]MMM!$A:$A,A10195,[1]MMM!$F:$F)</f>
        <v>0</v>
      </c>
      <c r="K10195" s="2" t="s">
        <v>460</v>
      </c>
      <c r="L10195" s="2">
        <v>0</v>
      </c>
      <c r="M10195" t="s">
        <v>11396</v>
      </c>
      <c r="N10195" t="s">
        <v>15059</v>
      </c>
      <c r="O10195" t="s">
        <v>11298</v>
      </c>
      <c r="P10195" t="s">
        <v>13892</v>
      </c>
    </row>
    <row r="10196" spans="1:16" x14ac:dyDescent="0.3">
      <c r="A10196" t="s">
        <v>15079</v>
      </c>
      <c r="B10196" s="2" t="str">
        <f t="shared" si="479"/>
        <v>7503</v>
      </c>
      <c r="C10196" s="2">
        <f t="shared" si="477"/>
        <v>7503</v>
      </c>
      <c r="D10196" t="str">
        <f>VLOOKUP(C10196,'Cost Centre'!A:B,2,)</f>
        <v>Engineering services</v>
      </c>
      <c r="E10196" t="str">
        <f t="shared" si="478"/>
        <v>5</v>
      </c>
      <c r="F10196" t="s">
        <v>15080</v>
      </c>
      <c r="G10196" s="2">
        <v>0</v>
      </c>
      <c r="H10196" s="2">
        <v>0</v>
      </c>
      <c r="I10196" s="2">
        <v>0</v>
      </c>
      <c r="J10196" s="105">
        <f>SUMIF([1]MMM!$A:$A,A10196,[1]MMM!$F:$F)</f>
        <v>0</v>
      </c>
      <c r="K10196" s="2" t="s">
        <v>460</v>
      </c>
      <c r="L10196" s="2">
        <v>0</v>
      </c>
      <c r="M10196" t="s">
        <v>11396</v>
      </c>
      <c r="N10196" t="s">
        <v>15059</v>
      </c>
      <c r="O10196" t="s">
        <v>11298</v>
      </c>
      <c r="P10196" t="s">
        <v>13892</v>
      </c>
    </row>
    <row r="10197" spans="1:16" x14ac:dyDescent="0.3">
      <c r="A10197" t="s">
        <v>15081</v>
      </c>
      <c r="B10197" s="2" t="str">
        <f t="shared" si="479"/>
        <v>7503</v>
      </c>
      <c r="C10197" s="2">
        <f t="shared" si="477"/>
        <v>7503</v>
      </c>
      <c r="D10197" t="str">
        <f>VLOOKUP(C10197,'Cost Centre'!A:B,2,)</f>
        <v>Engineering services</v>
      </c>
      <c r="E10197" t="str">
        <f t="shared" si="478"/>
        <v>5</v>
      </c>
      <c r="F10197" t="s">
        <v>15082</v>
      </c>
      <c r="G10197" s="2">
        <v>0</v>
      </c>
      <c r="H10197" s="2">
        <v>0</v>
      </c>
      <c r="I10197" s="2">
        <v>0</v>
      </c>
      <c r="J10197" s="105">
        <f>SUMIF([1]MMM!$A:$A,A10197,[1]MMM!$F:$F)</f>
        <v>0</v>
      </c>
      <c r="K10197" s="2" t="s">
        <v>460</v>
      </c>
      <c r="L10197" s="2">
        <v>0</v>
      </c>
      <c r="M10197" t="s">
        <v>11396</v>
      </c>
      <c r="N10197" t="s">
        <v>15059</v>
      </c>
      <c r="O10197" t="s">
        <v>11298</v>
      </c>
      <c r="P10197" t="s">
        <v>13892</v>
      </c>
    </row>
    <row r="10198" spans="1:16" x14ac:dyDescent="0.3">
      <c r="A10198" t="s">
        <v>15083</v>
      </c>
      <c r="B10198" s="2" t="str">
        <f t="shared" si="479"/>
        <v>7503</v>
      </c>
      <c r="C10198" s="2">
        <f t="shared" si="477"/>
        <v>7503</v>
      </c>
      <c r="D10198" t="str">
        <f>VLOOKUP(C10198,'Cost Centre'!A:B,2,)</f>
        <v>Engineering services</v>
      </c>
      <c r="E10198" t="str">
        <f t="shared" si="478"/>
        <v>5</v>
      </c>
      <c r="F10198" t="s">
        <v>15084</v>
      </c>
      <c r="G10198" s="2">
        <v>0</v>
      </c>
      <c r="H10198" s="2">
        <v>0</v>
      </c>
      <c r="I10198" s="2">
        <v>0</v>
      </c>
      <c r="J10198" s="105">
        <f>SUMIF([1]MMM!$A:$A,A10198,[1]MMM!$F:$F)</f>
        <v>0</v>
      </c>
      <c r="K10198" s="2" t="s">
        <v>460</v>
      </c>
      <c r="L10198" s="2">
        <v>0</v>
      </c>
      <c r="M10198" t="s">
        <v>11396</v>
      </c>
      <c r="N10198" t="s">
        <v>15059</v>
      </c>
      <c r="O10198" t="s">
        <v>11298</v>
      </c>
      <c r="P10198" t="s">
        <v>13892</v>
      </c>
    </row>
    <row r="10199" spans="1:16" x14ac:dyDescent="0.3">
      <c r="A10199" t="s">
        <v>15085</v>
      </c>
      <c r="B10199" s="2" t="str">
        <f t="shared" si="479"/>
        <v>7503</v>
      </c>
      <c r="C10199" s="2">
        <f t="shared" si="477"/>
        <v>7503</v>
      </c>
      <c r="D10199" t="str">
        <f>VLOOKUP(C10199,'Cost Centre'!A:B,2,)</f>
        <v>Engineering services</v>
      </c>
      <c r="E10199" t="str">
        <f t="shared" si="478"/>
        <v>8</v>
      </c>
      <c r="F10199" t="s">
        <v>462</v>
      </c>
      <c r="G10199" s="2">
        <v>-424175068.72000003</v>
      </c>
      <c r="H10199" s="2">
        <v>0</v>
      </c>
      <c r="I10199" s="2">
        <v>0</v>
      </c>
      <c r="J10199" s="105">
        <f>SUMIF([1]MMM!$A:$A,A10199,[1]MMM!$F:$F)</f>
        <v>-424175068.72000003</v>
      </c>
      <c r="K10199" s="2" t="s">
        <v>460</v>
      </c>
      <c r="L10199" s="2">
        <v>0</v>
      </c>
      <c r="M10199" t="s">
        <v>11396</v>
      </c>
      <c r="N10199" t="s">
        <v>15059</v>
      </c>
      <c r="O10199" t="s">
        <v>10916</v>
      </c>
      <c r="P10199" t="s">
        <v>10917</v>
      </c>
    </row>
    <row r="10200" spans="1:16" x14ac:dyDescent="0.3">
      <c r="A10200" t="s">
        <v>15086</v>
      </c>
      <c r="B10200" s="2" t="str">
        <f t="shared" si="479"/>
        <v>7503</v>
      </c>
      <c r="C10200" s="2">
        <f t="shared" si="477"/>
        <v>7503</v>
      </c>
      <c r="D10200" t="str">
        <f>VLOOKUP(C10200,'Cost Centre'!A:B,2,)</f>
        <v>Engineering services</v>
      </c>
      <c r="E10200" t="str">
        <f t="shared" si="478"/>
        <v>8</v>
      </c>
      <c r="F10200" t="s">
        <v>464</v>
      </c>
      <c r="G10200" s="2">
        <v>0</v>
      </c>
      <c r="H10200" s="2">
        <v>0</v>
      </c>
      <c r="I10200" s="2">
        <v>0</v>
      </c>
      <c r="J10200" s="105">
        <f>SUMIF([1]MMM!$A:$A,A10200,[1]MMM!$F:$F)</f>
        <v>0</v>
      </c>
      <c r="K10200" s="2" t="s">
        <v>460</v>
      </c>
      <c r="L10200" s="2">
        <v>0</v>
      </c>
      <c r="M10200" t="s">
        <v>11396</v>
      </c>
      <c r="N10200" t="s">
        <v>15059</v>
      </c>
      <c r="O10200" t="s">
        <v>10916</v>
      </c>
      <c r="P10200" t="s">
        <v>10917</v>
      </c>
    </row>
    <row r="10201" spans="1:16" x14ac:dyDescent="0.3">
      <c r="A10201" t="s">
        <v>15087</v>
      </c>
      <c r="B10201" s="2" t="str">
        <f t="shared" si="479"/>
        <v>7503</v>
      </c>
      <c r="C10201" s="2">
        <f t="shared" si="477"/>
        <v>7503</v>
      </c>
      <c r="D10201" t="str">
        <f>VLOOKUP(C10201,'Cost Centre'!A:B,2,)</f>
        <v>Engineering services</v>
      </c>
      <c r="E10201" t="str">
        <f t="shared" si="478"/>
        <v>8</v>
      </c>
      <c r="F10201" t="s">
        <v>466</v>
      </c>
      <c r="G10201" s="2">
        <v>0</v>
      </c>
      <c r="H10201" s="2">
        <v>0</v>
      </c>
      <c r="I10201" s="2">
        <v>0</v>
      </c>
      <c r="J10201" s="105">
        <f>SUMIF([1]MMM!$A:$A,A10201,[1]MMM!$F:$F)</f>
        <v>0</v>
      </c>
      <c r="K10201" s="2" t="s">
        <v>460</v>
      </c>
      <c r="L10201" s="2">
        <v>0</v>
      </c>
      <c r="M10201" t="s">
        <v>11396</v>
      </c>
      <c r="N10201" t="s">
        <v>15059</v>
      </c>
      <c r="O10201" t="s">
        <v>10916</v>
      </c>
      <c r="P10201" t="s">
        <v>10917</v>
      </c>
    </row>
    <row r="10202" spans="1:16" x14ac:dyDescent="0.3">
      <c r="A10202" t="s">
        <v>15088</v>
      </c>
      <c r="B10202" s="2" t="str">
        <f t="shared" si="479"/>
        <v>7503</v>
      </c>
      <c r="C10202" s="2">
        <f t="shared" si="477"/>
        <v>7503</v>
      </c>
      <c r="D10202" t="str">
        <f>VLOOKUP(C10202,'Cost Centre'!A:B,2,)</f>
        <v>Engineering services</v>
      </c>
      <c r="E10202" t="str">
        <f t="shared" si="478"/>
        <v>8</v>
      </c>
      <c r="F10202" t="s">
        <v>468</v>
      </c>
      <c r="G10202" s="2">
        <v>0</v>
      </c>
      <c r="H10202" s="2">
        <v>0</v>
      </c>
      <c r="I10202" s="2">
        <v>-431135341.94</v>
      </c>
      <c r="J10202" s="105">
        <f>SUMIF([1]MMM!$A:$A,A10202,[1]MMM!$F:$F)</f>
        <v>-431135341.94</v>
      </c>
      <c r="K10202" s="2" t="s">
        <v>460</v>
      </c>
      <c r="L10202" s="2">
        <v>0</v>
      </c>
      <c r="M10202" t="s">
        <v>11396</v>
      </c>
      <c r="N10202" t="s">
        <v>15059</v>
      </c>
      <c r="O10202" t="s">
        <v>10916</v>
      </c>
      <c r="P10202" t="s">
        <v>10917</v>
      </c>
    </row>
    <row r="10203" spans="1:16" x14ac:dyDescent="0.3">
      <c r="A10203" t="s">
        <v>15089</v>
      </c>
      <c r="B10203" s="2" t="str">
        <f t="shared" si="479"/>
        <v>7503</v>
      </c>
      <c r="C10203" s="2">
        <f t="shared" si="477"/>
        <v>7503</v>
      </c>
      <c r="D10203" t="str">
        <f>VLOOKUP(C10203,'Cost Centre'!A:B,2,)</f>
        <v>Engineering services</v>
      </c>
      <c r="E10203" t="str">
        <f t="shared" si="478"/>
        <v>8</v>
      </c>
      <c r="F10203" t="s">
        <v>470</v>
      </c>
      <c r="G10203" s="2">
        <v>0</v>
      </c>
      <c r="H10203" s="2">
        <v>0</v>
      </c>
      <c r="I10203" s="2">
        <v>0</v>
      </c>
      <c r="J10203" s="105">
        <f>SUMIF([1]MMM!$A:$A,A10203,[1]MMM!$F:$F)</f>
        <v>0</v>
      </c>
      <c r="K10203" s="2" t="s">
        <v>460</v>
      </c>
      <c r="L10203" s="2">
        <v>0</v>
      </c>
      <c r="M10203" t="s">
        <v>11396</v>
      </c>
      <c r="N10203" t="s">
        <v>15059</v>
      </c>
      <c r="O10203" t="s">
        <v>10916</v>
      </c>
      <c r="P10203" t="s">
        <v>10917</v>
      </c>
    </row>
    <row r="10204" spans="1:16" x14ac:dyDescent="0.3">
      <c r="A10204" t="s">
        <v>15090</v>
      </c>
      <c r="B10204" s="2" t="str">
        <f t="shared" si="479"/>
        <v>7503</v>
      </c>
      <c r="C10204" s="2">
        <f t="shared" si="477"/>
        <v>7503</v>
      </c>
      <c r="D10204" t="str">
        <f>VLOOKUP(C10204,'Cost Centre'!A:B,2,)</f>
        <v>Engineering services</v>
      </c>
      <c r="E10204" t="str">
        <f t="shared" si="478"/>
        <v>8</v>
      </c>
      <c r="F10204" t="s">
        <v>2159</v>
      </c>
      <c r="G10204" s="2">
        <v>0</v>
      </c>
      <c r="H10204" s="2">
        <v>0</v>
      </c>
      <c r="I10204" s="2">
        <v>0</v>
      </c>
      <c r="J10204" s="105">
        <f>SUMIF([1]MMM!$A:$A,A10204,[1]MMM!$F:$F)</f>
        <v>0</v>
      </c>
      <c r="K10204" s="2" t="s">
        <v>460</v>
      </c>
      <c r="L10204" s="2">
        <v>0</v>
      </c>
      <c r="M10204" t="s">
        <v>11396</v>
      </c>
      <c r="N10204" t="s">
        <v>15059</v>
      </c>
      <c r="O10204" t="s">
        <v>10916</v>
      </c>
      <c r="P10204" t="s">
        <v>10917</v>
      </c>
    </row>
    <row r="10205" spans="1:16" x14ac:dyDescent="0.3">
      <c r="A10205" t="s">
        <v>8422</v>
      </c>
      <c r="B10205" s="2" t="str">
        <f t="shared" si="479"/>
        <v>7504</v>
      </c>
      <c r="C10205" s="2">
        <f t="shared" si="477"/>
        <v>7504</v>
      </c>
      <c r="D10205" t="str">
        <f>VLOOKUP(C10205,'Cost Centre'!A:B,2,)</f>
        <v>Engineering services</v>
      </c>
      <c r="E10205" t="str">
        <f t="shared" si="478"/>
        <v>1</v>
      </c>
      <c r="F10205" t="s">
        <v>422</v>
      </c>
      <c r="G10205" s="2">
        <v>0</v>
      </c>
      <c r="H10205" s="2">
        <v>0</v>
      </c>
      <c r="I10205" s="2">
        <v>-85742.39</v>
      </c>
      <c r="J10205" s="105">
        <f>SUMIF([1]MMM!$A:$A,A10205,[1]MMM!$F:$F)</f>
        <v>-85742.39</v>
      </c>
      <c r="K10205" s="2" t="s">
        <v>10</v>
      </c>
      <c r="L10205" s="2">
        <v>-19441</v>
      </c>
      <c r="M10205" t="s">
        <v>11396</v>
      </c>
      <c r="N10205" t="s">
        <v>15091</v>
      </c>
      <c r="O10205" t="s">
        <v>11023</v>
      </c>
      <c r="P10205" t="s">
        <v>13913</v>
      </c>
    </row>
    <row r="10206" spans="1:16" x14ac:dyDescent="0.3">
      <c r="A10206" t="s">
        <v>8423</v>
      </c>
      <c r="B10206" s="2" t="str">
        <f t="shared" si="479"/>
        <v>7504</v>
      </c>
      <c r="C10206" s="2">
        <f t="shared" si="477"/>
        <v>7504</v>
      </c>
      <c r="D10206" t="str">
        <f>VLOOKUP(C10206,'Cost Centre'!A:B,2,)</f>
        <v>Engineering services</v>
      </c>
      <c r="E10206" t="str">
        <f t="shared" si="478"/>
        <v>1</v>
      </c>
      <c r="F10206" t="s">
        <v>259</v>
      </c>
      <c r="G10206" s="2">
        <v>0</v>
      </c>
      <c r="H10206" s="2">
        <v>0</v>
      </c>
      <c r="I10206" s="2">
        <v>0</v>
      </c>
      <c r="J10206" s="105">
        <f>SUMIF([1]MMM!$A:$A,A10206,[1]MMM!$F:$F)</f>
        <v>0</v>
      </c>
      <c r="K10206" s="2" t="s">
        <v>10</v>
      </c>
      <c r="L10206" s="2">
        <v>0</v>
      </c>
      <c r="M10206" t="s">
        <v>11396</v>
      </c>
      <c r="N10206" t="s">
        <v>15091</v>
      </c>
      <c r="O10206" t="s">
        <v>11023</v>
      </c>
      <c r="P10206" t="s">
        <v>11207</v>
      </c>
    </row>
    <row r="10207" spans="1:16" x14ac:dyDescent="0.3">
      <c r="A10207" t="s">
        <v>8424</v>
      </c>
      <c r="B10207" s="2" t="str">
        <f t="shared" si="479"/>
        <v>7504</v>
      </c>
      <c r="C10207" s="2">
        <f t="shared" si="477"/>
        <v>7504</v>
      </c>
      <c r="D10207" t="str">
        <f>VLOOKUP(C10207,'Cost Centre'!A:B,2,)</f>
        <v>Engineering services</v>
      </c>
      <c r="E10207" t="str">
        <f t="shared" si="478"/>
        <v>2</v>
      </c>
      <c r="F10207" t="s">
        <v>48</v>
      </c>
      <c r="G10207" s="2">
        <v>0</v>
      </c>
      <c r="H10207" s="2">
        <v>12829460.539999999</v>
      </c>
      <c r="I10207" s="2">
        <v>0</v>
      </c>
      <c r="J10207" s="105">
        <f>SUMIF([1]MMM!$A:$A,A10207,[1]MMM!$F:$F)</f>
        <v>13955810.539999999</v>
      </c>
      <c r="K10207" s="2" t="s">
        <v>10</v>
      </c>
      <c r="L10207" s="2">
        <v>14097220</v>
      </c>
      <c r="M10207" t="s">
        <v>11396</v>
      </c>
      <c r="N10207" t="s">
        <v>15091</v>
      </c>
      <c r="O10207" t="s">
        <v>10871</v>
      </c>
      <c r="P10207" t="s">
        <v>10875</v>
      </c>
    </row>
    <row r="10208" spans="1:16" x14ac:dyDescent="0.3">
      <c r="A10208" t="s">
        <v>8425</v>
      </c>
      <c r="B10208" s="2" t="str">
        <f t="shared" si="479"/>
        <v>7504</v>
      </c>
      <c r="C10208" s="2">
        <f t="shared" si="477"/>
        <v>7504</v>
      </c>
      <c r="D10208" t="str">
        <f>VLOOKUP(C10208,'Cost Centre'!A:B,2,)</f>
        <v>Engineering services</v>
      </c>
      <c r="E10208" t="str">
        <f t="shared" si="478"/>
        <v>2</v>
      </c>
      <c r="F10208" t="s">
        <v>51</v>
      </c>
      <c r="G10208" s="2">
        <v>0</v>
      </c>
      <c r="H10208" s="2">
        <v>8400</v>
      </c>
      <c r="I10208" s="2">
        <v>0</v>
      </c>
      <c r="J10208" s="105">
        <f>SUMIF([1]MMM!$A:$A,A10208,[1]MMM!$F:$F)</f>
        <v>8400</v>
      </c>
      <c r="K10208" s="2" t="s">
        <v>10</v>
      </c>
      <c r="L10208" s="2">
        <v>8400</v>
      </c>
      <c r="M10208" t="s">
        <v>11396</v>
      </c>
      <c r="N10208" t="s">
        <v>15091</v>
      </c>
      <c r="O10208" t="s">
        <v>10871</v>
      </c>
      <c r="P10208" t="s">
        <v>10875</v>
      </c>
    </row>
    <row r="10209" spans="1:16" x14ac:dyDescent="0.3">
      <c r="A10209" t="s">
        <v>8426</v>
      </c>
      <c r="B10209" s="2" t="str">
        <f t="shared" si="479"/>
        <v>7504</v>
      </c>
      <c r="C10209" s="2">
        <f t="shared" si="477"/>
        <v>7504</v>
      </c>
      <c r="D10209" t="str">
        <f>VLOOKUP(C10209,'Cost Centre'!A:B,2,)</f>
        <v>Engineering services</v>
      </c>
      <c r="E10209" t="str">
        <f t="shared" si="478"/>
        <v>2</v>
      </c>
      <c r="F10209" t="s">
        <v>52</v>
      </c>
      <c r="G10209" s="2">
        <v>0</v>
      </c>
      <c r="H10209" s="2">
        <v>30685.32</v>
      </c>
      <c r="I10209" s="2">
        <v>0</v>
      </c>
      <c r="J10209" s="105">
        <f>SUMIF([1]MMM!$A:$A,A10209,[1]MMM!$F:$F)</f>
        <v>30685.32</v>
      </c>
      <c r="K10209" s="2" t="s">
        <v>10</v>
      </c>
      <c r="L10209" s="2">
        <v>30744</v>
      </c>
      <c r="M10209" t="s">
        <v>11396</v>
      </c>
      <c r="N10209" t="s">
        <v>15091</v>
      </c>
      <c r="O10209" t="s">
        <v>10871</v>
      </c>
      <c r="P10209" t="s">
        <v>10875</v>
      </c>
    </row>
    <row r="10210" spans="1:16" x14ac:dyDescent="0.3">
      <c r="A10210" t="s">
        <v>8427</v>
      </c>
      <c r="B10210" s="2" t="str">
        <f t="shared" si="479"/>
        <v>7504</v>
      </c>
      <c r="C10210" s="2">
        <f t="shared" si="477"/>
        <v>7504</v>
      </c>
      <c r="D10210" t="str">
        <f>VLOOKUP(C10210,'Cost Centre'!A:B,2,)</f>
        <v>Engineering services</v>
      </c>
      <c r="E10210" t="str">
        <f t="shared" si="478"/>
        <v>2</v>
      </c>
      <c r="F10210" t="s">
        <v>53</v>
      </c>
      <c r="G10210" s="2">
        <v>0</v>
      </c>
      <c r="H10210" s="2">
        <v>763</v>
      </c>
      <c r="I10210" s="2">
        <v>0</v>
      </c>
      <c r="J10210" s="105">
        <f>SUMIF([1]MMM!$A:$A,A10210,[1]MMM!$F:$F)</f>
        <v>763</v>
      </c>
      <c r="K10210" s="2" t="s">
        <v>10</v>
      </c>
      <c r="L10210" s="2">
        <v>0</v>
      </c>
      <c r="M10210" t="s">
        <v>11396</v>
      </c>
      <c r="N10210" t="s">
        <v>15091</v>
      </c>
      <c r="O10210" t="s">
        <v>10871</v>
      </c>
      <c r="P10210" t="s">
        <v>10875</v>
      </c>
    </row>
    <row r="10211" spans="1:16" x14ac:dyDescent="0.3">
      <c r="A10211" t="s">
        <v>8428</v>
      </c>
      <c r="B10211" s="2" t="str">
        <f t="shared" si="479"/>
        <v>7504</v>
      </c>
      <c r="C10211" s="2">
        <f t="shared" si="477"/>
        <v>7504</v>
      </c>
      <c r="D10211" t="str">
        <f>VLOOKUP(C10211,'Cost Centre'!A:B,2,)</f>
        <v>Engineering services</v>
      </c>
      <c r="E10211" t="str">
        <f t="shared" si="478"/>
        <v>2</v>
      </c>
      <c r="F10211" t="s">
        <v>55</v>
      </c>
      <c r="G10211" s="2">
        <v>0</v>
      </c>
      <c r="H10211" s="2">
        <v>229204.93</v>
      </c>
      <c r="I10211" s="2">
        <v>0</v>
      </c>
      <c r="J10211" s="105">
        <f>SUMIF([1]MMM!$A:$A,A10211,[1]MMM!$F:$F)</f>
        <v>229272.08</v>
      </c>
      <c r="K10211" s="2" t="s">
        <v>10</v>
      </c>
      <c r="L10211" s="2">
        <v>346452</v>
      </c>
      <c r="M10211" t="s">
        <v>11396</v>
      </c>
      <c r="N10211" t="s">
        <v>15091</v>
      </c>
      <c r="O10211" t="s">
        <v>10871</v>
      </c>
      <c r="P10211" t="s">
        <v>10875</v>
      </c>
    </row>
    <row r="10212" spans="1:16" x14ac:dyDescent="0.3">
      <c r="A10212" t="s">
        <v>8429</v>
      </c>
      <c r="B10212" s="2" t="str">
        <f t="shared" si="479"/>
        <v>7504</v>
      </c>
      <c r="C10212" s="2">
        <f t="shared" si="477"/>
        <v>7504</v>
      </c>
      <c r="D10212" t="str">
        <f>VLOOKUP(C10212,'Cost Centre'!A:B,2,)</f>
        <v>Engineering services</v>
      </c>
      <c r="E10212" t="str">
        <f t="shared" si="478"/>
        <v>2</v>
      </c>
      <c r="F10212" t="s">
        <v>56</v>
      </c>
      <c r="G10212" s="2">
        <v>0</v>
      </c>
      <c r="H10212" s="2">
        <v>5497130.1399999997</v>
      </c>
      <c r="I10212" s="2">
        <v>0</v>
      </c>
      <c r="J10212" s="105">
        <f>SUMIF([1]MMM!$A:$A,A10212,[1]MMM!$F:$F)</f>
        <v>5970681.4299999997</v>
      </c>
      <c r="K10212" s="2" t="s">
        <v>10</v>
      </c>
      <c r="L10212" s="2">
        <v>5338348</v>
      </c>
      <c r="M10212" t="s">
        <v>11396</v>
      </c>
      <c r="N10212" t="s">
        <v>15091</v>
      </c>
      <c r="O10212" t="s">
        <v>10871</v>
      </c>
      <c r="P10212" t="s">
        <v>10875</v>
      </c>
    </row>
    <row r="10213" spans="1:16" x14ac:dyDescent="0.3">
      <c r="A10213" t="s">
        <v>8430</v>
      </c>
      <c r="B10213" s="2" t="str">
        <f t="shared" si="479"/>
        <v>7504</v>
      </c>
      <c r="C10213" s="2">
        <f t="shared" si="477"/>
        <v>7504</v>
      </c>
      <c r="D10213" t="str">
        <f>VLOOKUP(C10213,'Cost Centre'!A:B,2,)</f>
        <v>Engineering services</v>
      </c>
      <c r="E10213" t="str">
        <f t="shared" si="478"/>
        <v>2</v>
      </c>
      <c r="F10213" t="s">
        <v>57</v>
      </c>
      <c r="G10213" s="2">
        <v>0</v>
      </c>
      <c r="H10213" s="2">
        <v>912582.87</v>
      </c>
      <c r="I10213" s="2">
        <v>0</v>
      </c>
      <c r="J10213" s="105">
        <f>SUMIF([1]MMM!$A:$A,A10213,[1]MMM!$F:$F)</f>
        <v>921667.93</v>
      </c>
      <c r="K10213" s="2" t="s">
        <v>10</v>
      </c>
      <c r="L10213" s="2">
        <v>1734196</v>
      </c>
      <c r="M10213" t="s">
        <v>11396</v>
      </c>
      <c r="N10213" t="s">
        <v>15091</v>
      </c>
      <c r="O10213" t="s">
        <v>10871</v>
      </c>
      <c r="P10213" t="s">
        <v>10875</v>
      </c>
    </row>
    <row r="10214" spans="1:16" x14ac:dyDescent="0.3">
      <c r="A10214" t="s">
        <v>8431</v>
      </c>
      <c r="B10214" s="2" t="str">
        <f t="shared" si="479"/>
        <v>7504</v>
      </c>
      <c r="C10214" s="2">
        <f t="shared" si="477"/>
        <v>7504</v>
      </c>
      <c r="D10214" t="str">
        <f>VLOOKUP(C10214,'Cost Centre'!A:B,2,)</f>
        <v>Engineering services</v>
      </c>
      <c r="E10214" t="str">
        <f t="shared" si="478"/>
        <v>2</v>
      </c>
      <c r="F10214" t="s">
        <v>58</v>
      </c>
      <c r="G10214" s="2">
        <v>0</v>
      </c>
      <c r="H10214" s="2">
        <v>8325.49</v>
      </c>
      <c r="I10214" s="2">
        <v>0</v>
      </c>
      <c r="J10214" s="105">
        <f>SUMIF([1]MMM!$A:$A,A10214,[1]MMM!$F:$F)</f>
        <v>9086.89</v>
      </c>
      <c r="K10214" s="2" t="s">
        <v>10</v>
      </c>
      <c r="L10214" s="2">
        <v>5901</v>
      </c>
      <c r="M10214" t="s">
        <v>11396</v>
      </c>
      <c r="N10214" t="s">
        <v>15091</v>
      </c>
      <c r="O10214" t="s">
        <v>10871</v>
      </c>
      <c r="P10214" t="s">
        <v>10875</v>
      </c>
    </row>
    <row r="10215" spans="1:16" x14ac:dyDescent="0.3">
      <c r="A10215" t="s">
        <v>8432</v>
      </c>
      <c r="B10215" s="2" t="str">
        <f t="shared" si="479"/>
        <v>7504</v>
      </c>
      <c r="C10215" s="2">
        <f t="shared" si="477"/>
        <v>7504</v>
      </c>
      <c r="D10215" t="str">
        <f>VLOOKUP(C10215,'Cost Centre'!A:B,2,)</f>
        <v>Engineering services</v>
      </c>
      <c r="E10215" t="str">
        <f t="shared" si="478"/>
        <v>2</v>
      </c>
      <c r="F10215" t="s">
        <v>60</v>
      </c>
      <c r="G10215" s="2">
        <v>0</v>
      </c>
      <c r="H10215" s="2">
        <v>914231.5</v>
      </c>
      <c r="I10215" s="2">
        <v>0</v>
      </c>
      <c r="J10215" s="105">
        <f>SUMIF([1]MMM!$A:$A,A10215,[1]MMM!$F:$F)</f>
        <v>991265.11</v>
      </c>
      <c r="K10215" s="2" t="s">
        <v>10</v>
      </c>
      <c r="L10215" s="2">
        <v>1012589</v>
      </c>
      <c r="M10215" t="s">
        <v>11396</v>
      </c>
      <c r="N10215" t="s">
        <v>15091</v>
      </c>
      <c r="O10215" t="s">
        <v>10871</v>
      </c>
      <c r="P10215" t="s">
        <v>10875</v>
      </c>
    </row>
    <row r="10216" spans="1:16" x14ac:dyDescent="0.3">
      <c r="A10216" t="s">
        <v>8433</v>
      </c>
      <c r="B10216" s="2" t="str">
        <f t="shared" si="479"/>
        <v>7504</v>
      </c>
      <c r="C10216" s="2">
        <f t="shared" si="477"/>
        <v>7504</v>
      </c>
      <c r="D10216" t="str">
        <f>VLOOKUP(C10216,'Cost Centre'!A:B,2,)</f>
        <v>Engineering services</v>
      </c>
      <c r="E10216" t="str">
        <f t="shared" si="478"/>
        <v>2</v>
      </c>
      <c r="F10216" t="s">
        <v>61</v>
      </c>
      <c r="G10216" s="2">
        <v>0</v>
      </c>
      <c r="H10216" s="2">
        <v>1151367.97</v>
      </c>
      <c r="I10216" s="2">
        <v>0</v>
      </c>
      <c r="J10216" s="105">
        <f>SUMIF([1]MMM!$A:$A,A10216,[1]MMM!$F:$F)</f>
        <v>1167791.3600000001</v>
      </c>
      <c r="K10216" s="2" t="s">
        <v>10</v>
      </c>
      <c r="L10216" s="2">
        <v>1174773</v>
      </c>
      <c r="M10216" t="s">
        <v>11396</v>
      </c>
      <c r="N10216" t="s">
        <v>15091</v>
      </c>
      <c r="O10216" t="s">
        <v>10871</v>
      </c>
      <c r="P10216" t="s">
        <v>10875</v>
      </c>
    </row>
    <row r="10217" spans="1:16" x14ac:dyDescent="0.3">
      <c r="A10217" t="s">
        <v>8434</v>
      </c>
      <c r="B10217" s="2" t="str">
        <f t="shared" si="479"/>
        <v>7504</v>
      </c>
      <c r="C10217" s="2">
        <f t="shared" si="477"/>
        <v>7504</v>
      </c>
      <c r="D10217" t="str">
        <f>VLOOKUP(C10217,'Cost Centre'!A:B,2,)</f>
        <v>Engineering services</v>
      </c>
      <c r="E10217" t="str">
        <f t="shared" si="478"/>
        <v>2</v>
      </c>
      <c r="F10217" t="s">
        <v>62</v>
      </c>
      <c r="G10217" s="2">
        <v>0</v>
      </c>
      <c r="H10217" s="2">
        <v>106711.45</v>
      </c>
      <c r="I10217" s="2">
        <v>0</v>
      </c>
      <c r="J10217" s="105">
        <f>SUMIF([1]MMM!$A:$A,A10217,[1]MMM!$F:$F)</f>
        <v>110589.66</v>
      </c>
      <c r="K10217" s="2" t="s">
        <v>10</v>
      </c>
      <c r="L10217" s="2">
        <v>0</v>
      </c>
      <c r="M10217" t="s">
        <v>11396</v>
      </c>
      <c r="N10217" t="s">
        <v>15091</v>
      </c>
      <c r="O10217" t="s">
        <v>10871</v>
      </c>
      <c r="P10217" t="s">
        <v>10875</v>
      </c>
    </row>
    <row r="10218" spans="1:16" x14ac:dyDescent="0.3">
      <c r="A10218" t="s">
        <v>8435</v>
      </c>
      <c r="B10218" s="2" t="str">
        <f t="shared" si="479"/>
        <v>7504</v>
      </c>
      <c r="C10218" s="2">
        <f t="shared" si="477"/>
        <v>7504</v>
      </c>
      <c r="D10218" t="str">
        <f>VLOOKUP(C10218,'Cost Centre'!A:B,2,)</f>
        <v>Engineering services</v>
      </c>
      <c r="E10218" t="str">
        <f t="shared" si="478"/>
        <v>2</v>
      </c>
      <c r="F10218" t="s">
        <v>63</v>
      </c>
      <c r="G10218" s="2">
        <v>0</v>
      </c>
      <c r="H10218" s="2">
        <v>1232210.6200000001</v>
      </c>
      <c r="I10218" s="2">
        <v>0</v>
      </c>
      <c r="J10218" s="105">
        <f>SUMIF([1]MMM!$A:$A,A10218,[1]MMM!$F:$F)</f>
        <v>1343086.7</v>
      </c>
      <c r="K10218" s="2" t="s">
        <v>10</v>
      </c>
      <c r="L10218" s="2">
        <v>674506</v>
      </c>
      <c r="M10218" t="s">
        <v>11396</v>
      </c>
      <c r="N10218" t="s">
        <v>15091</v>
      </c>
      <c r="O10218" t="s">
        <v>10871</v>
      </c>
      <c r="P10218" t="s">
        <v>10875</v>
      </c>
    </row>
    <row r="10219" spans="1:16" x14ac:dyDescent="0.3">
      <c r="A10219" t="s">
        <v>8436</v>
      </c>
      <c r="B10219" s="2" t="str">
        <f t="shared" si="479"/>
        <v>7504</v>
      </c>
      <c r="C10219" s="2">
        <f t="shared" si="477"/>
        <v>7504</v>
      </c>
      <c r="D10219" t="str">
        <f>VLOOKUP(C10219,'Cost Centre'!A:B,2,)</f>
        <v>Engineering services</v>
      </c>
      <c r="E10219" t="str">
        <f t="shared" si="478"/>
        <v>2</v>
      </c>
      <c r="F10219" t="s">
        <v>66</v>
      </c>
      <c r="G10219" s="2">
        <v>0</v>
      </c>
      <c r="H10219" s="2">
        <v>505201.23</v>
      </c>
      <c r="I10219" s="2">
        <v>0</v>
      </c>
      <c r="J10219" s="105">
        <f>SUMIF([1]MMM!$A:$A,A10219,[1]MMM!$F:$F)</f>
        <v>557449.37</v>
      </c>
      <c r="K10219" s="2" t="s">
        <v>10</v>
      </c>
      <c r="L10219" s="2">
        <v>0</v>
      </c>
      <c r="M10219" t="s">
        <v>11396</v>
      </c>
      <c r="N10219" t="s">
        <v>15091</v>
      </c>
      <c r="O10219" t="s">
        <v>10871</v>
      </c>
      <c r="P10219" t="s">
        <v>10875</v>
      </c>
    </row>
    <row r="10220" spans="1:16" x14ac:dyDescent="0.3">
      <c r="A10220" t="s">
        <v>8437</v>
      </c>
      <c r="B10220" s="2" t="str">
        <f t="shared" si="479"/>
        <v>7504</v>
      </c>
      <c r="C10220" s="2">
        <f t="shared" si="477"/>
        <v>7504</v>
      </c>
      <c r="D10220" t="str">
        <f>VLOOKUP(C10220,'Cost Centre'!A:B,2,)</f>
        <v>Engineering services</v>
      </c>
      <c r="E10220" t="str">
        <f t="shared" si="478"/>
        <v>2</v>
      </c>
      <c r="F10220" t="s">
        <v>67</v>
      </c>
      <c r="G10220" s="2">
        <v>0</v>
      </c>
      <c r="H10220" s="2">
        <v>8041.26</v>
      </c>
      <c r="I10220" s="2">
        <v>0</v>
      </c>
      <c r="J10220" s="105">
        <f>SUMIF([1]MMM!$A:$A,A10220,[1]MMM!$F:$F)</f>
        <v>8776.26</v>
      </c>
      <c r="K10220" s="2" t="s">
        <v>10</v>
      </c>
      <c r="L10220" s="2">
        <v>8798</v>
      </c>
      <c r="M10220" t="s">
        <v>11396</v>
      </c>
      <c r="N10220" t="s">
        <v>15091</v>
      </c>
      <c r="O10220" t="s">
        <v>10871</v>
      </c>
      <c r="P10220" t="s">
        <v>10876</v>
      </c>
    </row>
    <row r="10221" spans="1:16" x14ac:dyDescent="0.3">
      <c r="A10221" t="s">
        <v>8438</v>
      </c>
      <c r="B10221" s="2" t="str">
        <f t="shared" si="479"/>
        <v>7504</v>
      </c>
      <c r="C10221" s="2">
        <f t="shared" si="477"/>
        <v>7504</v>
      </c>
      <c r="D10221" t="str">
        <f>VLOOKUP(C10221,'Cost Centre'!A:B,2,)</f>
        <v>Engineering services</v>
      </c>
      <c r="E10221" t="str">
        <f t="shared" si="478"/>
        <v>2</v>
      </c>
      <c r="F10221" t="s">
        <v>68</v>
      </c>
      <c r="G10221" s="2">
        <v>0</v>
      </c>
      <c r="H10221" s="2">
        <v>185685.37</v>
      </c>
      <c r="I10221" s="2">
        <v>0</v>
      </c>
      <c r="J10221" s="105">
        <f>SUMIF([1]MMM!$A:$A,A10221,[1]MMM!$F:$F)</f>
        <v>202801.68</v>
      </c>
      <c r="K10221" s="2" t="s">
        <v>10</v>
      </c>
      <c r="L10221" s="2">
        <v>202393</v>
      </c>
      <c r="M10221" t="s">
        <v>11396</v>
      </c>
      <c r="N10221" t="s">
        <v>15091</v>
      </c>
      <c r="O10221" t="s">
        <v>10871</v>
      </c>
      <c r="P10221" t="s">
        <v>10876</v>
      </c>
    </row>
    <row r="10222" spans="1:16" x14ac:dyDescent="0.3">
      <c r="A10222" t="s">
        <v>8439</v>
      </c>
      <c r="B10222" s="2" t="str">
        <f t="shared" si="479"/>
        <v>7504</v>
      </c>
      <c r="C10222" s="2">
        <f t="shared" si="477"/>
        <v>7504</v>
      </c>
      <c r="D10222" t="str">
        <f>VLOOKUP(C10222,'Cost Centre'!A:B,2,)</f>
        <v>Engineering services</v>
      </c>
      <c r="E10222" t="str">
        <f t="shared" si="478"/>
        <v>2</v>
      </c>
      <c r="F10222" t="s">
        <v>10877</v>
      </c>
      <c r="G10222" s="2">
        <v>0</v>
      </c>
      <c r="H10222" s="2">
        <v>2363132.35</v>
      </c>
      <c r="I10222" s="2">
        <v>0</v>
      </c>
      <c r="J10222" s="105">
        <f>SUMIF([1]MMM!$A:$A,A10222,[1]MMM!$F:$F)</f>
        <v>2371881.5499999998</v>
      </c>
      <c r="K10222" s="2" t="s">
        <v>10</v>
      </c>
      <c r="L10222" s="2">
        <v>2350048</v>
      </c>
      <c r="M10222" t="s">
        <v>11396</v>
      </c>
      <c r="N10222" t="s">
        <v>15091</v>
      </c>
      <c r="O10222" t="s">
        <v>10871</v>
      </c>
      <c r="P10222" t="s">
        <v>10876</v>
      </c>
    </row>
    <row r="10223" spans="1:16" x14ac:dyDescent="0.3">
      <c r="A10223" t="s">
        <v>8440</v>
      </c>
      <c r="B10223" s="2" t="str">
        <f t="shared" si="479"/>
        <v>7504</v>
      </c>
      <c r="C10223" s="2">
        <f t="shared" si="477"/>
        <v>7504</v>
      </c>
      <c r="D10223" t="str">
        <f>VLOOKUP(C10223,'Cost Centre'!A:B,2,)</f>
        <v>Engineering services</v>
      </c>
      <c r="E10223" t="str">
        <f t="shared" si="478"/>
        <v>2</v>
      </c>
      <c r="F10223" t="s">
        <v>69</v>
      </c>
      <c r="G10223" s="2">
        <v>0</v>
      </c>
      <c r="H10223" s="2">
        <v>2388471.21</v>
      </c>
      <c r="I10223" s="2">
        <v>0</v>
      </c>
      <c r="J10223" s="105">
        <f>SUMIF([1]MMM!$A:$A,A10223,[1]MMM!$F:$F)</f>
        <v>2597831.92</v>
      </c>
      <c r="K10223" s="2" t="s">
        <v>10</v>
      </c>
      <c r="L10223" s="2">
        <v>2454921</v>
      </c>
      <c r="M10223" t="s">
        <v>11396</v>
      </c>
      <c r="N10223" t="s">
        <v>15091</v>
      </c>
      <c r="O10223" t="s">
        <v>10871</v>
      </c>
      <c r="P10223" t="s">
        <v>10876</v>
      </c>
    </row>
    <row r="10224" spans="1:16" x14ac:dyDescent="0.3">
      <c r="A10224" t="s">
        <v>8441</v>
      </c>
      <c r="B10224" s="2" t="str">
        <f t="shared" si="479"/>
        <v>7504</v>
      </c>
      <c r="C10224" s="2">
        <f t="shared" si="477"/>
        <v>7504</v>
      </c>
      <c r="D10224" t="str">
        <f>VLOOKUP(C10224,'Cost Centre'!A:B,2,)</f>
        <v>Engineering services</v>
      </c>
      <c r="E10224" t="str">
        <f t="shared" si="478"/>
        <v>2</v>
      </c>
      <c r="F10224" t="s">
        <v>70</v>
      </c>
      <c r="G10224" s="2">
        <v>0</v>
      </c>
      <c r="H10224" s="2">
        <v>138938.44</v>
      </c>
      <c r="I10224" s="2">
        <v>0</v>
      </c>
      <c r="J10224" s="105">
        <f>SUMIF([1]MMM!$A:$A,A10224,[1]MMM!$F:$F)</f>
        <v>149088.98000000001</v>
      </c>
      <c r="K10224" s="2" t="s">
        <v>10</v>
      </c>
      <c r="L10224" s="2">
        <v>158779</v>
      </c>
      <c r="M10224" t="s">
        <v>11396</v>
      </c>
      <c r="N10224" t="s">
        <v>15091</v>
      </c>
      <c r="O10224" t="s">
        <v>10871</v>
      </c>
      <c r="P10224" t="s">
        <v>10876</v>
      </c>
    </row>
    <row r="10225" spans="1:16" x14ac:dyDescent="0.3">
      <c r="A10225" t="s">
        <v>8442</v>
      </c>
      <c r="B10225" s="2" t="str">
        <f t="shared" si="479"/>
        <v>7504</v>
      </c>
      <c r="C10225" s="2">
        <f t="shared" si="477"/>
        <v>7504</v>
      </c>
      <c r="D10225" t="str">
        <f>VLOOKUP(C10225,'Cost Centre'!A:B,2,)</f>
        <v>Engineering services</v>
      </c>
      <c r="E10225" t="str">
        <f t="shared" si="478"/>
        <v>2</v>
      </c>
      <c r="F10225" t="s">
        <v>2117</v>
      </c>
      <c r="G10225" s="2">
        <v>0</v>
      </c>
      <c r="H10225" s="2">
        <v>149</v>
      </c>
      <c r="I10225" s="2">
        <v>0</v>
      </c>
      <c r="J10225" s="105">
        <f>SUMIF([1]MMM!$A:$A,A10225,[1]MMM!$F:$F)</f>
        <v>149</v>
      </c>
      <c r="K10225" s="2" t="s">
        <v>10</v>
      </c>
      <c r="L10225" s="2">
        <v>468</v>
      </c>
      <c r="M10225" t="s">
        <v>11396</v>
      </c>
      <c r="N10225" t="s">
        <v>15091</v>
      </c>
      <c r="O10225" t="s">
        <v>10871</v>
      </c>
      <c r="P10225" t="s">
        <v>10878</v>
      </c>
    </row>
    <row r="10226" spans="1:16" x14ac:dyDescent="0.3">
      <c r="A10226" t="s">
        <v>8443</v>
      </c>
      <c r="B10226" s="2" t="str">
        <f t="shared" si="479"/>
        <v>7504</v>
      </c>
      <c r="C10226" s="2">
        <f t="shared" si="477"/>
        <v>7504</v>
      </c>
      <c r="D10226" t="str">
        <f>VLOOKUP(C10226,'Cost Centre'!A:B,2,)</f>
        <v>Engineering services</v>
      </c>
      <c r="E10226" t="str">
        <f t="shared" si="478"/>
        <v>2</v>
      </c>
      <c r="F10226" t="s">
        <v>394</v>
      </c>
      <c r="G10226" s="2">
        <v>0</v>
      </c>
      <c r="H10226" s="2">
        <v>655544.15</v>
      </c>
      <c r="I10226" s="2">
        <v>0</v>
      </c>
      <c r="J10226" s="105">
        <f>SUMIF([1]MMM!$A:$A,A10226,[1]MMM!$F:$F)</f>
        <v>655544.15</v>
      </c>
      <c r="K10226" s="2" t="s">
        <v>10</v>
      </c>
      <c r="L10226" s="2">
        <v>140282</v>
      </c>
      <c r="M10226" t="s">
        <v>11396</v>
      </c>
      <c r="N10226" t="s">
        <v>15091</v>
      </c>
      <c r="O10226" t="s">
        <v>10871</v>
      </c>
      <c r="P10226" t="s">
        <v>10878</v>
      </c>
    </row>
    <row r="10227" spans="1:16" x14ac:dyDescent="0.3">
      <c r="A10227" t="s">
        <v>8444</v>
      </c>
      <c r="B10227" s="2" t="str">
        <f t="shared" si="479"/>
        <v>7504</v>
      </c>
      <c r="C10227" s="2">
        <f t="shared" si="477"/>
        <v>7504</v>
      </c>
      <c r="D10227" t="str">
        <f>VLOOKUP(C10227,'Cost Centre'!A:B,2,)</f>
        <v>Engineering services</v>
      </c>
      <c r="E10227" t="str">
        <f t="shared" si="478"/>
        <v>2</v>
      </c>
      <c r="F10227" t="s">
        <v>227</v>
      </c>
      <c r="G10227" s="2">
        <v>0</v>
      </c>
      <c r="H10227" s="2">
        <v>650459.96</v>
      </c>
      <c r="I10227" s="2">
        <v>0</v>
      </c>
      <c r="J10227" s="105">
        <f>SUMIF([1]MMM!$A:$A,A10227,[1]MMM!$F:$F)</f>
        <v>650459.96</v>
      </c>
      <c r="K10227" s="2" t="s">
        <v>10</v>
      </c>
      <c r="L10227" s="2">
        <v>818550</v>
      </c>
      <c r="M10227" t="s">
        <v>11396</v>
      </c>
      <c r="N10227" t="s">
        <v>15091</v>
      </c>
      <c r="O10227" t="s">
        <v>10871</v>
      </c>
      <c r="P10227" t="s">
        <v>10879</v>
      </c>
    </row>
    <row r="10228" spans="1:16" x14ac:dyDescent="0.3">
      <c r="A10228" t="s">
        <v>8445</v>
      </c>
      <c r="B10228" s="2" t="str">
        <f t="shared" si="479"/>
        <v>7504</v>
      </c>
      <c r="C10228" s="2">
        <f t="shared" si="477"/>
        <v>7504</v>
      </c>
      <c r="D10228" t="str">
        <f>VLOOKUP(C10228,'Cost Centre'!A:B,2,)</f>
        <v>Engineering services</v>
      </c>
      <c r="E10228" t="str">
        <f t="shared" si="478"/>
        <v>2</v>
      </c>
      <c r="F10228" t="s">
        <v>2224</v>
      </c>
      <c r="G10228" s="2">
        <v>0</v>
      </c>
      <c r="H10228" s="2">
        <v>899752.3</v>
      </c>
      <c r="I10228" s="2">
        <v>0</v>
      </c>
      <c r="J10228" s="105">
        <f>SUMIF([1]MMM!$A:$A,A10228,[1]MMM!$F:$F)</f>
        <v>899752.3</v>
      </c>
      <c r="K10228" s="2" t="s">
        <v>10</v>
      </c>
      <c r="L10228" s="2">
        <v>765999</v>
      </c>
      <c r="M10228" t="s">
        <v>11396</v>
      </c>
      <c r="N10228" t="s">
        <v>15091</v>
      </c>
      <c r="O10228" t="s">
        <v>10871</v>
      </c>
      <c r="P10228" t="s">
        <v>10879</v>
      </c>
    </row>
    <row r="10229" spans="1:16" x14ac:dyDescent="0.3">
      <c r="A10229" t="s">
        <v>8446</v>
      </c>
      <c r="B10229" s="2" t="str">
        <f t="shared" si="479"/>
        <v>7504</v>
      </c>
      <c r="C10229" s="2">
        <f t="shared" si="477"/>
        <v>7504</v>
      </c>
      <c r="D10229" t="str">
        <f>VLOOKUP(C10229,'Cost Centre'!A:B,2,)</f>
        <v>Engineering services</v>
      </c>
      <c r="E10229" t="str">
        <f t="shared" si="478"/>
        <v>2</v>
      </c>
      <c r="F10229" t="s">
        <v>2224</v>
      </c>
      <c r="G10229" s="2">
        <v>0</v>
      </c>
      <c r="H10229" s="2">
        <v>0</v>
      </c>
      <c r="I10229" s="2">
        <v>0</v>
      </c>
      <c r="J10229" s="105">
        <f>SUMIF([1]MMM!$A:$A,A10229,[1]MMM!$F:$F)</f>
        <v>0</v>
      </c>
      <c r="K10229" s="2" t="s">
        <v>10</v>
      </c>
      <c r="L10229" s="2">
        <v>2481</v>
      </c>
      <c r="M10229" t="s">
        <v>11396</v>
      </c>
      <c r="N10229" t="s">
        <v>15091</v>
      </c>
      <c r="O10229" t="s">
        <v>10871</v>
      </c>
      <c r="P10229" t="s">
        <v>10879</v>
      </c>
    </row>
    <row r="10230" spans="1:16" x14ac:dyDescent="0.3">
      <c r="A10230" t="s">
        <v>8447</v>
      </c>
      <c r="B10230" s="2" t="str">
        <f t="shared" si="479"/>
        <v>7504</v>
      </c>
      <c r="C10230" s="2">
        <f t="shared" si="477"/>
        <v>7504</v>
      </c>
      <c r="D10230" t="str">
        <f>VLOOKUP(C10230,'Cost Centre'!A:B,2,)</f>
        <v>Engineering services</v>
      </c>
      <c r="E10230" t="str">
        <f t="shared" si="478"/>
        <v>2</v>
      </c>
      <c r="F10230" t="s">
        <v>2224</v>
      </c>
      <c r="G10230" s="2">
        <v>0</v>
      </c>
      <c r="H10230" s="2">
        <v>2696055.45</v>
      </c>
      <c r="I10230" s="2">
        <v>0</v>
      </c>
      <c r="J10230" s="105">
        <f>SUMIF([1]MMM!$A:$A,A10230,[1]MMM!$F:$F)</f>
        <v>2696055.45</v>
      </c>
      <c r="K10230" s="2" t="s">
        <v>10</v>
      </c>
      <c r="L10230" s="2">
        <v>4951939</v>
      </c>
      <c r="M10230" t="s">
        <v>11396</v>
      </c>
      <c r="N10230" t="s">
        <v>15091</v>
      </c>
      <c r="O10230" t="s">
        <v>10871</v>
      </c>
      <c r="P10230" t="s">
        <v>10879</v>
      </c>
    </row>
    <row r="10231" spans="1:16" x14ac:dyDescent="0.3">
      <c r="A10231" t="s">
        <v>8448</v>
      </c>
      <c r="B10231" s="2" t="str">
        <f t="shared" si="479"/>
        <v>7504</v>
      </c>
      <c r="C10231" s="2">
        <f t="shared" si="477"/>
        <v>7504</v>
      </c>
      <c r="D10231" t="str">
        <f>VLOOKUP(C10231,'Cost Centre'!A:B,2,)</f>
        <v>Engineering services</v>
      </c>
      <c r="E10231" t="str">
        <f t="shared" si="478"/>
        <v>2</v>
      </c>
      <c r="F10231" t="s">
        <v>2224</v>
      </c>
      <c r="G10231" s="2">
        <v>0</v>
      </c>
      <c r="H10231" s="2">
        <v>6502476.1200000001</v>
      </c>
      <c r="I10231" s="2">
        <v>0</v>
      </c>
      <c r="J10231" s="105">
        <f>SUMIF([1]MMM!$A:$A,A10231,[1]MMM!$F:$F)</f>
        <v>6502476.1200000001</v>
      </c>
      <c r="K10231" s="2" t="s">
        <v>10</v>
      </c>
      <c r="L10231" s="2">
        <v>6649343</v>
      </c>
      <c r="M10231" t="s">
        <v>11396</v>
      </c>
      <c r="N10231" t="s">
        <v>15091</v>
      </c>
      <c r="O10231" t="s">
        <v>10871</v>
      </c>
      <c r="P10231" t="s">
        <v>10879</v>
      </c>
    </row>
    <row r="10232" spans="1:16" x14ac:dyDescent="0.3">
      <c r="A10232" t="s">
        <v>8449</v>
      </c>
      <c r="B10232" s="2" t="str">
        <f t="shared" si="479"/>
        <v>7504</v>
      </c>
      <c r="C10232" s="2">
        <f t="shared" si="477"/>
        <v>7504</v>
      </c>
      <c r="D10232" t="str">
        <f>VLOOKUP(C10232,'Cost Centre'!A:B,2,)</f>
        <v>Engineering services</v>
      </c>
      <c r="E10232" t="str">
        <f t="shared" si="478"/>
        <v>2</v>
      </c>
      <c r="F10232" t="s">
        <v>149</v>
      </c>
      <c r="G10232" s="2">
        <v>0</v>
      </c>
      <c r="H10232" s="2">
        <v>379607.25</v>
      </c>
      <c r="I10232" s="2">
        <v>0</v>
      </c>
      <c r="J10232" s="105">
        <f>SUMIF([1]MMM!$A:$A,A10232,[1]MMM!$F:$F)</f>
        <v>379607.25</v>
      </c>
      <c r="K10232" s="2" t="s">
        <v>10</v>
      </c>
      <c r="L10232" s="2">
        <v>755896</v>
      </c>
      <c r="M10232" t="s">
        <v>11396</v>
      </c>
      <c r="N10232" t="s">
        <v>15091</v>
      </c>
      <c r="O10232" t="s">
        <v>10871</v>
      </c>
      <c r="P10232" t="s">
        <v>10879</v>
      </c>
    </row>
    <row r="10233" spans="1:16" x14ac:dyDescent="0.3">
      <c r="A10233" t="s">
        <v>8450</v>
      </c>
      <c r="B10233" s="2" t="str">
        <f t="shared" si="479"/>
        <v>7504</v>
      </c>
      <c r="C10233" s="2">
        <f t="shared" si="477"/>
        <v>7504</v>
      </c>
      <c r="D10233" t="str">
        <f>VLOOKUP(C10233,'Cost Centre'!A:B,2,)</f>
        <v>Engineering services</v>
      </c>
      <c r="E10233" t="str">
        <f t="shared" si="478"/>
        <v>2</v>
      </c>
      <c r="F10233" t="s">
        <v>11450</v>
      </c>
      <c r="G10233" s="2">
        <v>0</v>
      </c>
      <c r="H10233" s="2">
        <v>0</v>
      </c>
      <c r="I10233" s="2">
        <v>0</v>
      </c>
      <c r="J10233" s="105">
        <f>SUMIF([1]MMM!$A:$A,A10233,[1]MMM!$F:$F)</f>
        <v>0</v>
      </c>
      <c r="K10233" s="2" t="s">
        <v>10</v>
      </c>
      <c r="L10233" s="2">
        <v>7990</v>
      </c>
      <c r="M10233" t="s">
        <v>11396</v>
      </c>
      <c r="N10233" t="s">
        <v>15091</v>
      </c>
      <c r="O10233" t="s">
        <v>10871</v>
      </c>
      <c r="P10233" t="s">
        <v>10881</v>
      </c>
    </row>
    <row r="10234" spans="1:16" x14ac:dyDescent="0.3">
      <c r="A10234" t="s">
        <v>8451</v>
      </c>
      <c r="B10234" s="2" t="str">
        <f t="shared" si="479"/>
        <v>7504</v>
      </c>
      <c r="C10234" s="2">
        <f t="shared" si="477"/>
        <v>7504</v>
      </c>
      <c r="D10234" t="str">
        <f>VLOOKUP(C10234,'Cost Centre'!A:B,2,)</f>
        <v>Engineering services</v>
      </c>
      <c r="E10234" t="str">
        <f t="shared" si="478"/>
        <v>2</v>
      </c>
      <c r="F10234" t="s">
        <v>230</v>
      </c>
      <c r="G10234" s="2">
        <v>0</v>
      </c>
      <c r="H10234" s="2">
        <v>0</v>
      </c>
      <c r="I10234" s="2">
        <v>0</v>
      </c>
      <c r="J10234" s="105">
        <f>SUMIF([1]MMM!$A:$A,A10234,[1]MMM!$F:$F)</f>
        <v>0</v>
      </c>
      <c r="K10234" s="2" t="s">
        <v>10</v>
      </c>
      <c r="L10234" s="2">
        <v>100097</v>
      </c>
      <c r="M10234" t="s">
        <v>11396</v>
      </c>
      <c r="N10234" t="s">
        <v>15091</v>
      </c>
      <c r="O10234" t="s">
        <v>10871</v>
      </c>
      <c r="P10234" t="s">
        <v>10881</v>
      </c>
    </row>
    <row r="10235" spans="1:16" x14ac:dyDescent="0.3">
      <c r="A10235" t="s">
        <v>8452</v>
      </c>
      <c r="B10235" s="2" t="str">
        <f t="shared" si="479"/>
        <v>7504</v>
      </c>
      <c r="C10235" s="2">
        <f t="shared" si="477"/>
        <v>7504</v>
      </c>
      <c r="D10235" t="str">
        <f>VLOOKUP(C10235,'Cost Centre'!A:B,2,)</f>
        <v>Engineering services</v>
      </c>
      <c r="E10235" t="str">
        <f t="shared" si="478"/>
        <v>2</v>
      </c>
      <c r="F10235" t="s">
        <v>274</v>
      </c>
      <c r="G10235" s="2">
        <v>0</v>
      </c>
      <c r="H10235" s="2">
        <v>0</v>
      </c>
      <c r="I10235" s="2">
        <v>0</v>
      </c>
      <c r="J10235" s="105">
        <f>SUMIF([1]MMM!$A:$A,A10235,[1]MMM!$F:$F)</f>
        <v>0</v>
      </c>
      <c r="K10235" s="2" t="s">
        <v>10</v>
      </c>
      <c r="L10235" s="2">
        <v>1500000</v>
      </c>
      <c r="M10235" t="s">
        <v>11396</v>
      </c>
      <c r="N10235" t="s">
        <v>15091</v>
      </c>
      <c r="O10235" t="s">
        <v>10871</v>
      </c>
      <c r="P10235" t="s">
        <v>10881</v>
      </c>
    </row>
    <row r="10236" spans="1:16" x14ac:dyDescent="0.3">
      <c r="A10236" t="s">
        <v>8453</v>
      </c>
      <c r="B10236" s="2" t="str">
        <f t="shared" si="479"/>
        <v>7504</v>
      </c>
      <c r="C10236" s="2">
        <f t="shared" si="477"/>
        <v>7504</v>
      </c>
      <c r="D10236" t="str">
        <f>VLOOKUP(C10236,'Cost Centre'!A:B,2,)</f>
        <v>Engineering services</v>
      </c>
      <c r="E10236" t="str">
        <f t="shared" si="478"/>
        <v>2</v>
      </c>
      <c r="F10236" t="s">
        <v>88</v>
      </c>
      <c r="G10236" s="2">
        <v>0</v>
      </c>
      <c r="H10236" s="2">
        <v>0</v>
      </c>
      <c r="I10236" s="2">
        <v>0</v>
      </c>
      <c r="J10236" s="105">
        <f>SUMIF([1]MMM!$A:$A,A10236,[1]MMM!$F:$F)</f>
        <v>0</v>
      </c>
      <c r="K10236" s="2" t="s">
        <v>10</v>
      </c>
      <c r="L10236" s="2">
        <v>1774</v>
      </c>
      <c r="M10236" t="s">
        <v>11396</v>
      </c>
      <c r="N10236" t="s">
        <v>15091</v>
      </c>
      <c r="O10236" t="s">
        <v>10871</v>
      </c>
      <c r="P10236" t="s">
        <v>10881</v>
      </c>
    </row>
    <row r="10237" spans="1:16" x14ac:dyDescent="0.3">
      <c r="A10237" t="s">
        <v>8454</v>
      </c>
      <c r="B10237" s="2" t="str">
        <f t="shared" si="479"/>
        <v>7504</v>
      </c>
      <c r="C10237" s="2">
        <f t="shared" si="477"/>
        <v>7504</v>
      </c>
      <c r="D10237" t="str">
        <f>VLOOKUP(C10237,'Cost Centre'!A:B,2,)</f>
        <v>Engineering services</v>
      </c>
      <c r="E10237" t="str">
        <f t="shared" si="478"/>
        <v>2</v>
      </c>
      <c r="F10237" t="s">
        <v>92</v>
      </c>
      <c r="G10237" s="2">
        <v>0</v>
      </c>
      <c r="H10237" s="2">
        <v>0</v>
      </c>
      <c r="I10237" s="2">
        <v>0</v>
      </c>
      <c r="J10237" s="105">
        <f>SUMIF([1]MMM!$A:$A,A10237,[1]MMM!$F:$F)</f>
        <v>0</v>
      </c>
      <c r="K10237" s="2" t="s">
        <v>10</v>
      </c>
      <c r="L10237" s="2">
        <v>5532</v>
      </c>
      <c r="M10237" t="s">
        <v>11396</v>
      </c>
      <c r="N10237" t="s">
        <v>15091</v>
      </c>
      <c r="O10237" t="s">
        <v>10871</v>
      </c>
      <c r="P10237" t="s">
        <v>10881</v>
      </c>
    </row>
    <row r="10238" spans="1:16" x14ac:dyDescent="0.3">
      <c r="A10238" t="s">
        <v>8455</v>
      </c>
      <c r="B10238" s="2" t="str">
        <f t="shared" si="479"/>
        <v>7504</v>
      </c>
      <c r="C10238" s="2">
        <f t="shared" si="477"/>
        <v>7504</v>
      </c>
      <c r="D10238" t="str">
        <f>VLOOKUP(C10238,'Cost Centre'!A:B,2,)</f>
        <v>Engineering services</v>
      </c>
      <c r="E10238" t="str">
        <f t="shared" si="478"/>
        <v>2</v>
      </c>
      <c r="F10238" t="s">
        <v>93</v>
      </c>
      <c r="G10238" s="2">
        <v>0</v>
      </c>
      <c r="H10238" s="2">
        <v>245872.87</v>
      </c>
      <c r="I10238" s="2">
        <v>0</v>
      </c>
      <c r="J10238" s="105">
        <f>SUMIF([1]MMM!$A:$A,A10238,[1]MMM!$F:$F)</f>
        <v>265592.68</v>
      </c>
      <c r="K10238" s="2" t="s">
        <v>10</v>
      </c>
      <c r="L10238" s="2">
        <v>208741</v>
      </c>
      <c r="M10238" t="s">
        <v>11396</v>
      </c>
      <c r="N10238" t="s">
        <v>15091</v>
      </c>
      <c r="O10238" t="s">
        <v>10871</v>
      </c>
      <c r="P10238" t="s">
        <v>10881</v>
      </c>
    </row>
    <row r="10239" spans="1:16" x14ac:dyDescent="0.3">
      <c r="A10239" t="s">
        <v>8456</v>
      </c>
      <c r="B10239" s="2" t="str">
        <f t="shared" si="479"/>
        <v>7504</v>
      </c>
      <c r="C10239" s="2">
        <f t="shared" si="477"/>
        <v>7504</v>
      </c>
      <c r="D10239" t="str">
        <f>VLOOKUP(C10239,'Cost Centre'!A:B,2,)</f>
        <v>Engineering services</v>
      </c>
      <c r="E10239" t="str">
        <f t="shared" si="478"/>
        <v>2</v>
      </c>
      <c r="F10239" t="s">
        <v>10882</v>
      </c>
      <c r="G10239" s="2">
        <v>0</v>
      </c>
      <c r="H10239" s="2">
        <v>0</v>
      </c>
      <c r="I10239" s="2">
        <v>0</v>
      </c>
      <c r="J10239" s="105">
        <f>SUMIF([1]MMM!$A:$A,A10239,[1]MMM!$F:$F)</f>
        <v>0</v>
      </c>
      <c r="K10239" s="2" t="s">
        <v>10</v>
      </c>
      <c r="L10239" s="2">
        <v>6270</v>
      </c>
      <c r="M10239" t="s">
        <v>11396</v>
      </c>
      <c r="N10239" t="s">
        <v>15091</v>
      </c>
      <c r="O10239" t="s">
        <v>10871</v>
      </c>
      <c r="P10239" t="s">
        <v>10881</v>
      </c>
    </row>
    <row r="10240" spans="1:16" x14ac:dyDescent="0.3">
      <c r="A10240" t="s">
        <v>8457</v>
      </c>
      <c r="B10240" s="2" t="str">
        <f t="shared" si="479"/>
        <v>7504</v>
      </c>
      <c r="C10240" s="2">
        <f t="shared" si="477"/>
        <v>7504</v>
      </c>
      <c r="D10240" t="str">
        <f>VLOOKUP(C10240,'Cost Centre'!A:B,2,)</f>
        <v>Engineering services</v>
      </c>
      <c r="E10240" t="str">
        <f t="shared" si="478"/>
        <v>2</v>
      </c>
      <c r="F10240" t="s">
        <v>97</v>
      </c>
      <c r="G10240" s="2">
        <v>0</v>
      </c>
      <c r="H10240" s="2">
        <v>0</v>
      </c>
      <c r="I10240" s="2">
        <v>0</v>
      </c>
      <c r="J10240" s="105">
        <f>SUMIF([1]MMM!$A:$A,A10240,[1]MMM!$F:$F)</f>
        <v>0</v>
      </c>
      <c r="K10240" s="2" t="s">
        <v>10</v>
      </c>
      <c r="L10240" s="2">
        <v>2950</v>
      </c>
      <c r="M10240" t="s">
        <v>11396</v>
      </c>
      <c r="N10240" t="s">
        <v>15091</v>
      </c>
      <c r="O10240" t="s">
        <v>10871</v>
      </c>
      <c r="P10240" t="s">
        <v>10881</v>
      </c>
    </row>
    <row r="10241" spans="1:16" x14ac:dyDescent="0.3">
      <c r="A10241" t="s">
        <v>8458</v>
      </c>
      <c r="B10241" s="2" t="str">
        <f t="shared" si="479"/>
        <v>7504</v>
      </c>
      <c r="C10241" s="2">
        <f t="shared" si="477"/>
        <v>7504</v>
      </c>
      <c r="D10241" t="str">
        <f>VLOOKUP(C10241,'Cost Centre'!A:B,2,)</f>
        <v>Engineering services</v>
      </c>
      <c r="E10241" t="str">
        <f t="shared" si="478"/>
        <v>2</v>
      </c>
      <c r="F10241" t="s">
        <v>10883</v>
      </c>
      <c r="G10241" s="2">
        <v>0</v>
      </c>
      <c r="H10241" s="2">
        <v>0</v>
      </c>
      <c r="I10241" s="2">
        <v>0</v>
      </c>
      <c r="J10241" s="105">
        <f>SUMIF([1]MMM!$A:$A,A10241,[1]MMM!$F:$F)</f>
        <v>0</v>
      </c>
      <c r="K10241" s="2" t="s">
        <v>10</v>
      </c>
      <c r="L10241" s="2">
        <v>737</v>
      </c>
      <c r="M10241" t="s">
        <v>11396</v>
      </c>
      <c r="N10241" t="s">
        <v>15091</v>
      </c>
      <c r="O10241" t="s">
        <v>10871</v>
      </c>
      <c r="P10241" t="s">
        <v>10881</v>
      </c>
    </row>
    <row r="10242" spans="1:16" x14ac:dyDescent="0.3">
      <c r="A10242" t="s">
        <v>8459</v>
      </c>
      <c r="B10242" s="2" t="str">
        <f t="shared" si="479"/>
        <v>7504</v>
      </c>
      <c r="C10242" s="2">
        <f t="shared" ref="C10242:C10305" si="480">VALUE(B10242)</f>
        <v>7504</v>
      </c>
      <c r="D10242" t="str">
        <f>VLOOKUP(C10242,'Cost Centre'!A:B,2,)</f>
        <v>Engineering services</v>
      </c>
      <c r="E10242" t="str">
        <f t="shared" ref="E10242:E10305" si="481">MID(A10242,5,1)</f>
        <v>2</v>
      </c>
      <c r="F10242" t="s">
        <v>101</v>
      </c>
      <c r="G10242" s="2">
        <v>0</v>
      </c>
      <c r="H10242" s="2">
        <v>0</v>
      </c>
      <c r="I10242" s="2">
        <v>0</v>
      </c>
      <c r="J10242" s="105">
        <f>SUMIF([1]MMM!$A:$A,A10242,[1]MMM!$F:$F)</f>
        <v>0</v>
      </c>
      <c r="K10242" s="2" t="s">
        <v>10</v>
      </c>
      <c r="L10242" s="2">
        <v>1106</v>
      </c>
      <c r="M10242" t="s">
        <v>11396</v>
      </c>
      <c r="N10242" t="s">
        <v>15091</v>
      </c>
      <c r="O10242" t="s">
        <v>10871</v>
      </c>
      <c r="P10242" t="s">
        <v>10881</v>
      </c>
    </row>
    <row r="10243" spans="1:16" x14ac:dyDescent="0.3">
      <c r="A10243" t="s">
        <v>8460</v>
      </c>
      <c r="B10243" s="2" t="str">
        <f t="shared" ref="B10243:B10306" si="482">MID(A10243,1,4)</f>
        <v>7504</v>
      </c>
      <c r="C10243" s="2">
        <f t="shared" si="480"/>
        <v>7504</v>
      </c>
      <c r="D10243" t="str">
        <f>VLOOKUP(C10243,'Cost Centre'!A:B,2,)</f>
        <v>Engineering services</v>
      </c>
      <c r="E10243" t="str">
        <f t="shared" si="481"/>
        <v>2</v>
      </c>
      <c r="F10243" t="s">
        <v>103</v>
      </c>
      <c r="G10243" s="2">
        <v>0</v>
      </c>
      <c r="H10243" s="2">
        <v>0</v>
      </c>
      <c r="I10243" s="2">
        <v>0</v>
      </c>
      <c r="J10243" s="105">
        <f>SUMIF([1]MMM!$A:$A,A10243,[1]MMM!$F:$F)</f>
        <v>0</v>
      </c>
      <c r="K10243" s="2" t="s">
        <v>10</v>
      </c>
      <c r="L10243" s="2">
        <v>737</v>
      </c>
      <c r="M10243" t="s">
        <v>11396</v>
      </c>
      <c r="N10243" t="s">
        <v>15091</v>
      </c>
      <c r="O10243" t="s">
        <v>10871</v>
      </c>
      <c r="P10243" t="s">
        <v>10881</v>
      </c>
    </row>
    <row r="10244" spans="1:16" x14ac:dyDescent="0.3">
      <c r="A10244" t="s">
        <v>8461</v>
      </c>
      <c r="B10244" s="2" t="str">
        <f t="shared" si="482"/>
        <v>7504</v>
      </c>
      <c r="C10244" s="2">
        <f t="shared" si="480"/>
        <v>7504</v>
      </c>
      <c r="D10244" t="str">
        <f>VLOOKUP(C10244,'Cost Centre'!A:B,2,)</f>
        <v>Engineering services</v>
      </c>
      <c r="E10244" t="str">
        <f t="shared" si="481"/>
        <v>2</v>
      </c>
      <c r="F10244" t="s">
        <v>14781</v>
      </c>
      <c r="G10244" s="2">
        <v>0</v>
      </c>
      <c r="H10244" s="2">
        <v>0</v>
      </c>
      <c r="I10244" s="2">
        <v>0</v>
      </c>
      <c r="J10244" s="105">
        <f>SUMIF([1]MMM!$A:$A,A10244,[1]MMM!$F:$F)</f>
        <v>0</v>
      </c>
      <c r="K10244" s="2" t="s">
        <v>10</v>
      </c>
      <c r="L10244" s="2">
        <v>582</v>
      </c>
      <c r="M10244" t="s">
        <v>11396</v>
      </c>
      <c r="N10244" t="s">
        <v>15091</v>
      </c>
      <c r="O10244" t="s">
        <v>10871</v>
      </c>
      <c r="P10244" t="s">
        <v>10881</v>
      </c>
    </row>
    <row r="10245" spans="1:16" x14ac:dyDescent="0.3">
      <c r="A10245" t="s">
        <v>8462</v>
      </c>
      <c r="B10245" s="2" t="str">
        <f t="shared" si="482"/>
        <v>7504</v>
      </c>
      <c r="C10245" s="2">
        <f t="shared" si="480"/>
        <v>7504</v>
      </c>
      <c r="D10245" t="str">
        <f>VLOOKUP(C10245,'Cost Centre'!A:B,2,)</f>
        <v>Engineering services</v>
      </c>
      <c r="E10245" t="str">
        <f t="shared" si="481"/>
        <v>2</v>
      </c>
      <c r="F10245" t="s">
        <v>104</v>
      </c>
      <c r="G10245" s="2">
        <v>0</v>
      </c>
      <c r="H10245" s="2">
        <v>0</v>
      </c>
      <c r="I10245" s="2">
        <v>0</v>
      </c>
      <c r="J10245" s="105">
        <f>SUMIF([1]MMM!$A:$A,A10245,[1]MMM!$F:$F)</f>
        <v>0</v>
      </c>
      <c r="K10245" s="2" t="s">
        <v>10</v>
      </c>
      <c r="L10245" s="2">
        <v>368</v>
      </c>
      <c r="M10245" t="s">
        <v>11396</v>
      </c>
      <c r="N10245" t="s">
        <v>15091</v>
      </c>
      <c r="O10245" t="s">
        <v>10871</v>
      </c>
      <c r="P10245" t="s">
        <v>10881</v>
      </c>
    </row>
    <row r="10246" spans="1:16" x14ac:dyDescent="0.3">
      <c r="A10246" t="s">
        <v>8463</v>
      </c>
      <c r="B10246" s="2" t="str">
        <f t="shared" si="482"/>
        <v>7504</v>
      </c>
      <c r="C10246" s="2">
        <f t="shared" si="480"/>
        <v>7504</v>
      </c>
      <c r="D10246" t="str">
        <f>VLOOKUP(C10246,'Cost Centre'!A:B,2,)</f>
        <v>Engineering services</v>
      </c>
      <c r="E10246" t="str">
        <f t="shared" si="481"/>
        <v>2</v>
      </c>
      <c r="F10246" t="s">
        <v>105</v>
      </c>
      <c r="G10246" s="2">
        <v>0</v>
      </c>
      <c r="H10246" s="2">
        <v>0</v>
      </c>
      <c r="I10246" s="2">
        <v>0</v>
      </c>
      <c r="J10246" s="105">
        <f>SUMIF([1]MMM!$A:$A,A10246,[1]MMM!$F:$F)</f>
        <v>0</v>
      </c>
      <c r="K10246" s="2" t="s">
        <v>10</v>
      </c>
      <c r="L10246" s="2">
        <v>737</v>
      </c>
      <c r="M10246" t="s">
        <v>11396</v>
      </c>
      <c r="N10246" t="s">
        <v>15091</v>
      </c>
      <c r="O10246" t="s">
        <v>10871</v>
      </c>
      <c r="P10246" t="s">
        <v>10881</v>
      </c>
    </row>
    <row r="10247" spans="1:16" x14ac:dyDescent="0.3">
      <c r="A10247" t="s">
        <v>8464</v>
      </c>
      <c r="B10247" s="2" t="str">
        <f t="shared" si="482"/>
        <v>7504</v>
      </c>
      <c r="C10247" s="2">
        <f t="shared" si="480"/>
        <v>7504</v>
      </c>
      <c r="D10247" t="str">
        <f>VLOOKUP(C10247,'Cost Centre'!A:B,2,)</f>
        <v>Engineering services</v>
      </c>
      <c r="E10247" t="str">
        <f t="shared" si="481"/>
        <v>2</v>
      </c>
      <c r="F10247" t="s">
        <v>108</v>
      </c>
      <c r="G10247" s="2">
        <v>0</v>
      </c>
      <c r="H10247" s="2">
        <v>0</v>
      </c>
      <c r="I10247" s="2">
        <v>0</v>
      </c>
      <c r="J10247" s="105">
        <f>SUMIF([1]MMM!$A:$A,A10247,[1]MMM!$F:$F)</f>
        <v>0</v>
      </c>
      <c r="K10247" s="2" t="s">
        <v>10</v>
      </c>
      <c r="L10247" s="2">
        <v>1844</v>
      </c>
      <c r="M10247" t="s">
        <v>11396</v>
      </c>
      <c r="N10247" t="s">
        <v>15091</v>
      </c>
      <c r="O10247" t="s">
        <v>10871</v>
      </c>
      <c r="P10247" t="s">
        <v>10881</v>
      </c>
    </row>
    <row r="10248" spans="1:16" x14ac:dyDescent="0.3">
      <c r="A10248" t="s">
        <v>8465</v>
      </c>
      <c r="B10248" s="2" t="str">
        <f t="shared" si="482"/>
        <v>7504</v>
      </c>
      <c r="C10248" s="2">
        <f t="shared" si="480"/>
        <v>7504</v>
      </c>
      <c r="D10248" t="str">
        <f>VLOOKUP(C10248,'Cost Centre'!A:B,2,)</f>
        <v>Engineering services</v>
      </c>
      <c r="E10248" t="str">
        <f t="shared" si="481"/>
        <v>2</v>
      </c>
      <c r="F10248" t="s">
        <v>110</v>
      </c>
      <c r="G10248" s="2">
        <v>0</v>
      </c>
      <c r="H10248" s="2">
        <v>0</v>
      </c>
      <c r="I10248" s="2">
        <v>0</v>
      </c>
      <c r="J10248" s="105">
        <f>SUMIF([1]MMM!$A:$A,A10248,[1]MMM!$F:$F)</f>
        <v>0</v>
      </c>
      <c r="K10248" s="2" t="s">
        <v>10</v>
      </c>
      <c r="L10248" s="2">
        <v>1106</v>
      </c>
      <c r="M10248" t="s">
        <v>11396</v>
      </c>
      <c r="N10248" t="s">
        <v>15091</v>
      </c>
      <c r="O10248" t="s">
        <v>10871</v>
      </c>
      <c r="P10248" t="s">
        <v>10881</v>
      </c>
    </row>
    <row r="10249" spans="1:16" x14ac:dyDescent="0.3">
      <c r="A10249" t="s">
        <v>8466</v>
      </c>
      <c r="B10249" s="2" t="str">
        <f t="shared" si="482"/>
        <v>7504</v>
      </c>
      <c r="C10249" s="2">
        <f t="shared" si="480"/>
        <v>7504</v>
      </c>
      <c r="D10249" t="str">
        <f>VLOOKUP(C10249,'Cost Centre'!A:B,2,)</f>
        <v>Engineering services</v>
      </c>
      <c r="E10249" t="str">
        <f t="shared" si="481"/>
        <v>2</v>
      </c>
      <c r="F10249" t="s">
        <v>10884</v>
      </c>
      <c r="G10249" s="2">
        <v>0</v>
      </c>
      <c r="H10249" s="2">
        <v>0</v>
      </c>
      <c r="I10249" s="2">
        <v>0</v>
      </c>
      <c r="J10249" s="105">
        <f>SUMIF([1]MMM!$A:$A,A10249,[1]MMM!$F:$F)</f>
        <v>0</v>
      </c>
      <c r="K10249" s="2" t="s">
        <v>10</v>
      </c>
      <c r="L10249" s="2">
        <v>5532</v>
      </c>
      <c r="M10249" t="s">
        <v>11396</v>
      </c>
      <c r="N10249" t="s">
        <v>15091</v>
      </c>
      <c r="O10249" t="s">
        <v>10871</v>
      </c>
      <c r="P10249" t="s">
        <v>10881</v>
      </c>
    </row>
    <row r="10250" spans="1:16" x14ac:dyDescent="0.3">
      <c r="A10250" t="s">
        <v>8467</v>
      </c>
      <c r="B10250" s="2" t="str">
        <f t="shared" si="482"/>
        <v>7504</v>
      </c>
      <c r="C10250" s="2">
        <f t="shared" si="480"/>
        <v>7504</v>
      </c>
      <c r="D10250" t="str">
        <f>VLOOKUP(C10250,'Cost Centre'!A:B,2,)</f>
        <v>Engineering services</v>
      </c>
      <c r="E10250" t="str">
        <f t="shared" si="481"/>
        <v>2</v>
      </c>
      <c r="F10250" t="s">
        <v>114</v>
      </c>
      <c r="G10250" s="2">
        <v>0</v>
      </c>
      <c r="H10250" s="2">
        <v>0</v>
      </c>
      <c r="I10250" s="2">
        <v>0</v>
      </c>
      <c r="J10250" s="105">
        <f>SUMIF([1]MMM!$A:$A,A10250,[1]MMM!$F:$F)</f>
        <v>0</v>
      </c>
      <c r="K10250" s="2" t="s">
        <v>10</v>
      </c>
      <c r="L10250" s="2">
        <v>9220</v>
      </c>
      <c r="M10250" t="s">
        <v>11396</v>
      </c>
      <c r="N10250" t="s">
        <v>15091</v>
      </c>
      <c r="O10250" t="s">
        <v>10871</v>
      </c>
      <c r="P10250" t="s">
        <v>10881</v>
      </c>
    </row>
    <row r="10251" spans="1:16" x14ac:dyDescent="0.3">
      <c r="A10251" t="s">
        <v>8468</v>
      </c>
      <c r="B10251" s="2" t="str">
        <f t="shared" si="482"/>
        <v>7504</v>
      </c>
      <c r="C10251" s="2">
        <f t="shared" si="480"/>
        <v>7504</v>
      </c>
      <c r="D10251" t="str">
        <f>VLOOKUP(C10251,'Cost Centre'!A:B,2,)</f>
        <v>Engineering services</v>
      </c>
      <c r="E10251" t="str">
        <f t="shared" si="481"/>
        <v>2</v>
      </c>
      <c r="F10251" t="s">
        <v>131</v>
      </c>
      <c r="G10251" s="2">
        <v>0</v>
      </c>
      <c r="H10251" s="2">
        <v>250100.93</v>
      </c>
      <c r="I10251" s="2">
        <v>0</v>
      </c>
      <c r="J10251" s="105">
        <f>SUMIF([1]MMM!$A:$A,A10251,[1]MMM!$F:$F)</f>
        <v>250100.93</v>
      </c>
      <c r="K10251" s="2" t="s">
        <v>10</v>
      </c>
      <c r="L10251" s="2">
        <v>337600</v>
      </c>
      <c r="M10251" t="s">
        <v>11396</v>
      </c>
      <c r="N10251" t="s">
        <v>15091</v>
      </c>
      <c r="O10251" t="s">
        <v>10871</v>
      </c>
      <c r="P10251" t="s">
        <v>10881</v>
      </c>
    </row>
    <row r="10252" spans="1:16" x14ac:dyDescent="0.3">
      <c r="A10252" t="s">
        <v>8469</v>
      </c>
      <c r="B10252" s="2" t="str">
        <f t="shared" si="482"/>
        <v>7504</v>
      </c>
      <c r="C10252" s="2">
        <f t="shared" si="480"/>
        <v>7504</v>
      </c>
      <c r="D10252" t="str">
        <f>VLOOKUP(C10252,'Cost Centre'!A:B,2,)</f>
        <v>Engineering services</v>
      </c>
      <c r="E10252" t="str">
        <f t="shared" si="481"/>
        <v>2</v>
      </c>
      <c r="F10252" t="s">
        <v>132</v>
      </c>
      <c r="G10252" s="2">
        <v>0</v>
      </c>
      <c r="H10252" s="2">
        <v>0</v>
      </c>
      <c r="I10252" s="2">
        <v>0</v>
      </c>
      <c r="J10252" s="105">
        <f>SUMIF([1]MMM!$A:$A,A10252,[1]MMM!$F:$F)</f>
        <v>0</v>
      </c>
      <c r="K10252" s="2" t="s">
        <v>10</v>
      </c>
      <c r="L10252" s="2">
        <v>37930</v>
      </c>
      <c r="M10252" t="s">
        <v>11396</v>
      </c>
      <c r="N10252" t="s">
        <v>15091</v>
      </c>
      <c r="O10252" t="s">
        <v>10871</v>
      </c>
      <c r="P10252" t="s">
        <v>10881</v>
      </c>
    </row>
    <row r="10253" spans="1:16" x14ac:dyDescent="0.3">
      <c r="A10253" t="s">
        <v>8470</v>
      </c>
      <c r="B10253" s="2" t="str">
        <f t="shared" si="482"/>
        <v>7504</v>
      </c>
      <c r="C10253" s="2">
        <f t="shared" si="480"/>
        <v>7504</v>
      </c>
      <c r="D10253" t="str">
        <f>VLOOKUP(C10253,'Cost Centre'!A:B,2,)</f>
        <v>Engineering services</v>
      </c>
      <c r="E10253" t="str">
        <f t="shared" si="481"/>
        <v>2</v>
      </c>
      <c r="F10253" t="s">
        <v>117</v>
      </c>
      <c r="G10253" s="2">
        <v>0</v>
      </c>
      <c r="H10253" s="2">
        <v>44555.7</v>
      </c>
      <c r="I10253" s="2">
        <v>0</v>
      </c>
      <c r="J10253" s="105">
        <f>SUMIF([1]MMM!$A:$A,A10253,[1]MMM!$F:$F)</f>
        <v>44555.7</v>
      </c>
      <c r="K10253" s="2" t="s">
        <v>10</v>
      </c>
      <c r="L10253" s="2">
        <v>70830</v>
      </c>
      <c r="M10253" t="s">
        <v>11396</v>
      </c>
      <c r="N10253" t="s">
        <v>15091</v>
      </c>
      <c r="O10253" t="s">
        <v>10871</v>
      </c>
      <c r="P10253" t="s">
        <v>10885</v>
      </c>
    </row>
    <row r="10254" spans="1:16" x14ac:dyDescent="0.3">
      <c r="A10254" t="s">
        <v>8471</v>
      </c>
      <c r="B10254" s="2" t="str">
        <f t="shared" si="482"/>
        <v>7504</v>
      </c>
      <c r="C10254" s="2">
        <f t="shared" si="480"/>
        <v>7504</v>
      </c>
      <c r="D10254" t="str">
        <f>VLOOKUP(C10254,'Cost Centre'!A:B,2,)</f>
        <v>Engineering services</v>
      </c>
      <c r="E10254" t="str">
        <f t="shared" si="481"/>
        <v>2</v>
      </c>
      <c r="F10254" t="s">
        <v>118</v>
      </c>
      <c r="G10254" s="2">
        <v>0</v>
      </c>
      <c r="H10254" s="2">
        <v>0</v>
      </c>
      <c r="I10254" s="2">
        <v>0</v>
      </c>
      <c r="J10254" s="105">
        <f>SUMIF([1]MMM!$A:$A,A10254,[1]MMM!$F:$F)</f>
        <v>0</v>
      </c>
      <c r="K10254" s="2" t="s">
        <v>10</v>
      </c>
      <c r="L10254" s="2">
        <v>2805</v>
      </c>
      <c r="M10254" t="s">
        <v>11396</v>
      </c>
      <c r="N10254" t="s">
        <v>15091</v>
      </c>
      <c r="O10254" t="s">
        <v>10871</v>
      </c>
      <c r="P10254" t="s">
        <v>10885</v>
      </c>
    </row>
    <row r="10255" spans="1:16" x14ac:dyDescent="0.3">
      <c r="A10255" t="s">
        <v>8472</v>
      </c>
      <c r="B10255" s="2" t="str">
        <f t="shared" si="482"/>
        <v>7504</v>
      </c>
      <c r="C10255" s="2">
        <f t="shared" si="480"/>
        <v>7504</v>
      </c>
      <c r="D10255" t="str">
        <f>VLOOKUP(C10255,'Cost Centre'!A:B,2,)</f>
        <v>Engineering services</v>
      </c>
      <c r="E10255" t="str">
        <f t="shared" si="481"/>
        <v>2</v>
      </c>
      <c r="F10255" t="s">
        <v>133</v>
      </c>
      <c r="G10255" s="2">
        <v>0</v>
      </c>
      <c r="H10255" s="2">
        <v>451118.3</v>
      </c>
      <c r="I10255" s="2">
        <v>0</v>
      </c>
      <c r="J10255" s="105">
        <f>SUMIF([1]MMM!$A:$A,A10255,[1]MMM!$F:$F)</f>
        <v>451118.3</v>
      </c>
      <c r="K10255" s="2" t="s">
        <v>10</v>
      </c>
      <c r="L10255" s="2">
        <v>995806</v>
      </c>
      <c r="M10255" t="s">
        <v>11396</v>
      </c>
      <c r="N10255" t="s">
        <v>15091</v>
      </c>
      <c r="O10255" t="s">
        <v>10871</v>
      </c>
      <c r="P10255" t="s">
        <v>10885</v>
      </c>
    </row>
    <row r="10256" spans="1:16" x14ac:dyDescent="0.3">
      <c r="A10256" t="s">
        <v>8473</v>
      </c>
      <c r="B10256" s="2" t="str">
        <f t="shared" si="482"/>
        <v>7504</v>
      </c>
      <c r="C10256" s="2">
        <f t="shared" si="480"/>
        <v>7504</v>
      </c>
      <c r="D10256" t="str">
        <f>VLOOKUP(C10256,'Cost Centre'!A:B,2,)</f>
        <v>Engineering services</v>
      </c>
      <c r="E10256" t="str">
        <f t="shared" si="481"/>
        <v>2</v>
      </c>
      <c r="F10256" t="s">
        <v>135</v>
      </c>
      <c r="G10256" s="2">
        <v>0</v>
      </c>
      <c r="H10256" s="2">
        <v>0</v>
      </c>
      <c r="I10256" s="2">
        <v>0</v>
      </c>
      <c r="J10256" s="105">
        <f>SUMIF([1]MMM!$A:$A,A10256,[1]MMM!$F:$F)</f>
        <v>0</v>
      </c>
      <c r="K10256" s="2" t="s">
        <v>10</v>
      </c>
      <c r="L10256" s="2">
        <v>43156</v>
      </c>
      <c r="M10256" t="s">
        <v>11396</v>
      </c>
      <c r="N10256" t="s">
        <v>15091</v>
      </c>
      <c r="O10256" t="s">
        <v>10871</v>
      </c>
      <c r="P10256" t="s">
        <v>10934</v>
      </c>
    </row>
    <row r="10257" spans="1:16" x14ac:dyDescent="0.3">
      <c r="A10257" t="s">
        <v>15092</v>
      </c>
      <c r="B10257" s="2" t="str">
        <f t="shared" si="482"/>
        <v>7504</v>
      </c>
      <c r="C10257" s="2">
        <f t="shared" si="480"/>
        <v>7504</v>
      </c>
      <c r="D10257" t="str">
        <f>VLOOKUP(C10257,'Cost Centre'!A:B,2,)</f>
        <v>Engineering services</v>
      </c>
      <c r="E10257" t="str">
        <f t="shared" si="481"/>
        <v>2</v>
      </c>
      <c r="F10257" t="s">
        <v>10890</v>
      </c>
      <c r="G10257" s="2">
        <v>0</v>
      </c>
      <c r="H10257" s="2">
        <v>0</v>
      </c>
      <c r="I10257" s="2">
        <v>0</v>
      </c>
      <c r="J10257" s="105">
        <f>SUMIF([1]MMM!$A:$A,A10257,[1]MMM!$F:$F)</f>
        <v>0</v>
      </c>
      <c r="K10257" s="2" t="s">
        <v>10</v>
      </c>
      <c r="L10257" s="2">
        <v>0</v>
      </c>
      <c r="M10257" t="s">
        <v>11396</v>
      </c>
      <c r="N10257" t="s">
        <v>15091</v>
      </c>
      <c r="O10257" t="s">
        <v>10871</v>
      </c>
      <c r="P10257" t="s">
        <v>10887</v>
      </c>
    </row>
    <row r="10258" spans="1:16" x14ac:dyDescent="0.3">
      <c r="A10258" t="s">
        <v>15093</v>
      </c>
      <c r="B10258" s="2" t="str">
        <f t="shared" si="482"/>
        <v>7504</v>
      </c>
      <c r="C10258" s="2">
        <f t="shared" si="480"/>
        <v>7504</v>
      </c>
      <c r="D10258" t="str">
        <f>VLOOKUP(C10258,'Cost Centre'!A:B,2,)</f>
        <v>Engineering services</v>
      </c>
      <c r="E10258" t="str">
        <f t="shared" si="481"/>
        <v>2</v>
      </c>
      <c r="F10258" t="s">
        <v>10892</v>
      </c>
      <c r="G10258" s="2">
        <v>0</v>
      </c>
      <c r="H10258" s="2">
        <v>0</v>
      </c>
      <c r="I10258" s="2">
        <v>0</v>
      </c>
      <c r="J10258" s="105">
        <f>SUMIF([1]MMM!$A:$A,A10258,[1]MMM!$F:$F)</f>
        <v>0</v>
      </c>
      <c r="K10258" s="2" t="s">
        <v>10</v>
      </c>
      <c r="L10258" s="2">
        <v>0</v>
      </c>
      <c r="M10258" t="s">
        <v>11396</v>
      </c>
      <c r="N10258" t="s">
        <v>15091</v>
      </c>
      <c r="O10258" t="s">
        <v>10871</v>
      </c>
      <c r="P10258" t="s">
        <v>10887</v>
      </c>
    </row>
    <row r="10259" spans="1:16" x14ac:dyDescent="0.3">
      <c r="A10259" t="s">
        <v>15094</v>
      </c>
      <c r="B10259" s="2" t="str">
        <f t="shared" si="482"/>
        <v>7504</v>
      </c>
      <c r="C10259" s="2">
        <f t="shared" si="480"/>
        <v>7504</v>
      </c>
      <c r="D10259" t="str">
        <f>VLOOKUP(C10259,'Cost Centre'!A:B,2,)</f>
        <v>Engineering services</v>
      </c>
      <c r="E10259" t="str">
        <f t="shared" si="481"/>
        <v>2</v>
      </c>
      <c r="F10259" t="s">
        <v>10894</v>
      </c>
      <c r="G10259" s="2">
        <v>0</v>
      </c>
      <c r="H10259" s="2">
        <v>0</v>
      </c>
      <c r="I10259" s="2">
        <v>0</v>
      </c>
      <c r="J10259" s="105">
        <f>SUMIF([1]MMM!$A:$A,A10259,[1]MMM!$F:$F)</f>
        <v>0</v>
      </c>
      <c r="K10259" s="2" t="s">
        <v>10</v>
      </c>
      <c r="L10259" s="2">
        <v>0</v>
      </c>
      <c r="M10259" t="s">
        <v>11396</v>
      </c>
      <c r="N10259" t="s">
        <v>15091</v>
      </c>
      <c r="O10259" t="s">
        <v>10871</v>
      </c>
      <c r="P10259" t="s">
        <v>10887</v>
      </c>
    </row>
    <row r="10260" spans="1:16" x14ac:dyDescent="0.3">
      <c r="A10260" t="s">
        <v>15095</v>
      </c>
      <c r="B10260" s="2" t="str">
        <f t="shared" si="482"/>
        <v>7504</v>
      </c>
      <c r="C10260" s="2">
        <f t="shared" si="480"/>
        <v>7504</v>
      </c>
      <c r="D10260" t="str">
        <f>VLOOKUP(C10260,'Cost Centre'!A:B,2,)</f>
        <v>Engineering services</v>
      </c>
      <c r="E10260" t="str">
        <f t="shared" si="481"/>
        <v>2</v>
      </c>
      <c r="F10260" t="s">
        <v>10896</v>
      </c>
      <c r="G10260" s="2">
        <v>0</v>
      </c>
      <c r="H10260" s="2">
        <v>0</v>
      </c>
      <c r="I10260" s="2">
        <v>0</v>
      </c>
      <c r="J10260" s="105">
        <f>SUMIF([1]MMM!$A:$A,A10260,[1]MMM!$F:$F)</f>
        <v>0</v>
      </c>
      <c r="K10260" s="2" t="s">
        <v>10</v>
      </c>
      <c r="L10260" s="2">
        <v>0</v>
      </c>
      <c r="M10260" t="s">
        <v>11396</v>
      </c>
      <c r="N10260" t="s">
        <v>15091</v>
      </c>
      <c r="O10260" t="s">
        <v>10871</v>
      </c>
      <c r="P10260" t="s">
        <v>10887</v>
      </c>
    </row>
    <row r="10261" spans="1:16" x14ac:dyDescent="0.3">
      <c r="A10261" t="s">
        <v>15096</v>
      </c>
      <c r="B10261" s="2" t="str">
        <f t="shared" si="482"/>
        <v>7504</v>
      </c>
      <c r="C10261" s="2">
        <f t="shared" si="480"/>
        <v>7504</v>
      </c>
      <c r="D10261" t="str">
        <f>VLOOKUP(C10261,'Cost Centre'!A:B,2,)</f>
        <v>Engineering services</v>
      </c>
      <c r="E10261" t="str">
        <f t="shared" si="481"/>
        <v>2</v>
      </c>
      <c r="F10261" t="s">
        <v>10898</v>
      </c>
      <c r="G10261" s="2">
        <v>0</v>
      </c>
      <c r="H10261" s="2">
        <v>0</v>
      </c>
      <c r="I10261" s="2">
        <v>0</v>
      </c>
      <c r="J10261" s="105">
        <f>SUMIF([1]MMM!$A:$A,A10261,[1]MMM!$F:$F)</f>
        <v>0</v>
      </c>
      <c r="K10261" s="2" t="s">
        <v>10</v>
      </c>
      <c r="L10261" s="2">
        <v>0</v>
      </c>
      <c r="M10261" t="s">
        <v>11396</v>
      </c>
      <c r="N10261" t="s">
        <v>15091</v>
      </c>
      <c r="O10261" t="s">
        <v>10871</v>
      </c>
      <c r="P10261" t="s">
        <v>10887</v>
      </c>
    </row>
    <row r="10262" spans="1:16" x14ac:dyDescent="0.3">
      <c r="A10262" t="s">
        <v>15097</v>
      </c>
      <c r="B10262" s="2" t="str">
        <f t="shared" si="482"/>
        <v>7504</v>
      </c>
      <c r="C10262" s="2">
        <f t="shared" si="480"/>
        <v>7504</v>
      </c>
      <c r="D10262" t="str">
        <f>VLOOKUP(C10262,'Cost Centre'!A:B,2,)</f>
        <v>Engineering services</v>
      </c>
      <c r="E10262" t="str">
        <f t="shared" si="481"/>
        <v>2</v>
      </c>
      <c r="F10262" t="s">
        <v>10900</v>
      </c>
      <c r="G10262" s="2">
        <v>0</v>
      </c>
      <c r="H10262" s="2">
        <v>0</v>
      </c>
      <c r="I10262" s="2">
        <v>0</v>
      </c>
      <c r="J10262" s="105">
        <f>SUMIF([1]MMM!$A:$A,A10262,[1]MMM!$F:$F)</f>
        <v>0</v>
      </c>
      <c r="K10262" s="2" t="s">
        <v>10</v>
      </c>
      <c r="L10262" s="2">
        <v>0</v>
      </c>
      <c r="M10262" t="s">
        <v>11396</v>
      </c>
      <c r="N10262" t="s">
        <v>15091</v>
      </c>
      <c r="O10262" t="s">
        <v>10871</v>
      </c>
      <c r="P10262" t="s">
        <v>10887</v>
      </c>
    </row>
    <row r="10263" spans="1:16" x14ac:dyDescent="0.3">
      <c r="A10263" t="s">
        <v>15098</v>
      </c>
      <c r="B10263" s="2" t="str">
        <f t="shared" si="482"/>
        <v>7504</v>
      </c>
      <c r="C10263" s="2">
        <f t="shared" si="480"/>
        <v>7504</v>
      </c>
      <c r="D10263" t="str">
        <f>VLOOKUP(C10263,'Cost Centre'!A:B,2,)</f>
        <v>Engineering services</v>
      </c>
      <c r="E10263" t="str">
        <f t="shared" si="481"/>
        <v>2</v>
      </c>
      <c r="F10263" t="s">
        <v>10902</v>
      </c>
      <c r="G10263" s="2">
        <v>0</v>
      </c>
      <c r="H10263" s="2">
        <v>0</v>
      </c>
      <c r="I10263" s="2">
        <v>0</v>
      </c>
      <c r="J10263" s="105">
        <f>SUMIF([1]MMM!$A:$A,A10263,[1]MMM!$F:$F)</f>
        <v>0</v>
      </c>
      <c r="K10263" s="2" t="s">
        <v>10</v>
      </c>
      <c r="L10263" s="2">
        <v>0</v>
      </c>
      <c r="M10263" t="s">
        <v>11396</v>
      </c>
      <c r="N10263" t="s">
        <v>15091</v>
      </c>
      <c r="O10263" t="s">
        <v>10871</v>
      </c>
      <c r="P10263" t="s">
        <v>10887</v>
      </c>
    </row>
    <row r="10264" spans="1:16" x14ac:dyDescent="0.3">
      <c r="A10264" t="s">
        <v>15099</v>
      </c>
      <c r="B10264" s="2" t="str">
        <f t="shared" si="482"/>
        <v>7504</v>
      </c>
      <c r="C10264" s="2">
        <f t="shared" si="480"/>
        <v>7504</v>
      </c>
      <c r="D10264" t="str">
        <f>VLOOKUP(C10264,'Cost Centre'!A:B,2,)</f>
        <v>Engineering services</v>
      </c>
      <c r="E10264" t="str">
        <f t="shared" si="481"/>
        <v>2</v>
      </c>
      <c r="F10264" t="s">
        <v>10904</v>
      </c>
      <c r="G10264" s="2">
        <v>0</v>
      </c>
      <c r="H10264" s="2">
        <v>0</v>
      </c>
      <c r="I10264" s="2">
        <v>0</v>
      </c>
      <c r="J10264" s="105">
        <f>SUMIF([1]MMM!$A:$A,A10264,[1]MMM!$F:$F)</f>
        <v>0</v>
      </c>
      <c r="K10264" s="2" t="s">
        <v>10</v>
      </c>
      <c r="L10264" s="2">
        <v>0</v>
      </c>
      <c r="M10264" t="s">
        <v>11396</v>
      </c>
      <c r="N10264" t="s">
        <v>15091</v>
      </c>
      <c r="O10264" t="s">
        <v>10871</v>
      </c>
      <c r="P10264" t="s">
        <v>10887</v>
      </c>
    </row>
    <row r="10265" spans="1:16" x14ac:dyDescent="0.3">
      <c r="A10265" t="s">
        <v>15100</v>
      </c>
      <c r="B10265" s="2" t="str">
        <f t="shared" si="482"/>
        <v>7504</v>
      </c>
      <c r="C10265" s="2">
        <f t="shared" si="480"/>
        <v>7504</v>
      </c>
      <c r="D10265" t="str">
        <f>VLOOKUP(C10265,'Cost Centre'!A:B,2,)</f>
        <v>Engineering services</v>
      </c>
      <c r="E10265" t="str">
        <f t="shared" si="481"/>
        <v>2</v>
      </c>
      <c r="F10265" t="s">
        <v>10906</v>
      </c>
      <c r="G10265" s="2">
        <v>0</v>
      </c>
      <c r="H10265" s="2">
        <v>0</v>
      </c>
      <c r="I10265" s="2">
        <v>0</v>
      </c>
      <c r="J10265" s="105">
        <f>SUMIF([1]MMM!$A:$A,A10265,[1]MMM!$F:$F)</f>
        <v>0</v>
      </c>
      <c r="K10265" s="2" t="s">
        <v>10</v>
      </c>
      <c r="L10265" s="2">
        <v>0</v>
      </c>
      <c r="M10265" t="s">
        <v>11396</v>
      </c>
      <c r="N10265" t="s">
        <v>15091</v>
      </c>
      <c r="O10265" t="s">
        <v>10871</v>
      </c>
      <c r="P10265" t="s">
        <v>10887</v>
      </c>
    </row>
    <row r="10266" spans="1:16" x14ac:dyDescent="0.3">
      <c r="A10266" t="s">
        <v>8474</v>
      </c>
      <c r="B10266" s="2" t="str">
        <f t="shared" si="482"/>
        <v>7504</v>
      </c>
      <c r="C10266" s="2">
        <f t="shared" si="480"/>
        <v>7504</v>
      </c>
      <c r="D10266" t="str">
        <f>VLOOKUP(C10266,'Cost Centre'!A:B,2,)</f>
        <v>Engineering services</v>
      </c>
      <c r="E10266" t="str">
        <f t="shared" si="481"/>
        <v>3</v>
      </c>
      <c r="F10266" t="s">
        <v>10944</v>
      </c>
      <c r="G10266" s="2">
        <v>0</v>
      </c>
      <c r="H10266" s="2">
        <v>0</v>
      </c>
      <c r="I10266" s="2">
        <v>0</v>
      </c>
      <c r="J10266" s="105">
        <f>SUMIF([1]MMM!$A:$A,A10266,[1]MMM!$F:$F)</f>
        <v>0</v>
      </c>
      <c r="K10266" s="2" t="s">
        <v>10</v>
      </c>
      <c r="L10266" s="2">
        <v>984384</v>
      </c>
      <c r="M10266" t="s">
        <v>11396</v>
      </c>
      <c r="N10266" t="s">
        <v>15091</v>
      </c>
      <c r="O10266" t="s">
        <v>10908</v>
      </c>
      <c r="P10266" t="s">
        <v>10910</v>
      </c>
    </row>
    <row r="10267" spans="1:16" x14ac:dyDescent="0.3">
      <c r="A10267" t="s">
        <v>8475</v>
      </c>
      <c r="B10267" s="2" t="str">
        <f t="shared" si="482"/>
        <v>7504</v>
      </c>
      <c r="C10267" s="2">
        <f t="shared" si="480"/>
        <v>7504</v>
      </c>
      <c r="D10267" t="str">
        <f>VLOOKUP(C10267,'Cost Centre'!A:B,2,)</f>
        <v>Engineering services</v>
      </c>
      <c r="E10267" t="str">
        <f t="shared" si="481"/>
        <v>3</v>
      </c>
      <c r="F10267" t="s">
        <v>10945</v>
      </c>
      <c r="G10267" s="2">
        <v>0</v>
      </c>
      <c r="H10267" s="2">
        <v>0</v>
      </c>
      <c r="I10267" s="2">
        <v>0</v>
      </c>
      <c r="J10267" s="105">
        <f>SUMIF([1]MMM!$A:$A,A10267,[1]MMM!$F:$F)</f>
        <v>0</v>
      </c>
      <c r="K10267" s="2" t="s">
        <v>10</v>
      </c>
      <c r="L10267" s="2">
        <v>743466</v>
      </c>
      <c r="M10267" t="s">
        <v>11396</v>
      </c>
      <c r="N10267" t="s">
        <v>15091</v>
      </c>
      <c r="O10267" t="s">
        <v>10908</v>
      </c>
      <c r="P10267" t="s">
        <v>10910</v>
      </c>
    </row>
    <row r="10268" spans="1:16" x14ac:dyDescent="0.3">
      <c r="A10268" t="s">
        <v>8476</v>
      </c>
      <c r="B10268" s="2" t="str">
        <f t="shared" si="482"/>
        <v>7504</v>
      </c>
      <c r="C10268" s="2">
        <f t="shared" si="480"/>
        <v>7504</v>
      </c>
      <c r="D10268" t="str">
        <f>VLOOKUP(C10268,'Cost Centre'!A:B,2,)</f>
        <v>Engineering services</v>
      </c>
      <c r="E10268" t="str">
        <f t="shared" si="481"/>
        <v>3</v>
      </c>
      <c r="F10268" t="s">
        <v>13872</v>
      </c>
      <c r="G10268" s="2">
        <v>0</v>
      </c>
      <c r="H10268" s="2">
        <v>103511.38</v>
      </c>
      <c r="I10268" s="2">
        <v>0</v>
      </c>
      <c r="J10268" s="105">
        <f>SUMIF([1]MMM!$A:$A,A10268,[1]MMM!$F:$F)</f>
        <v>103511.38</v>
      </c>
      <c r="K10268" s="2" t="s">
        <v>10</v>
      </c>
      <c r="L10268" s="2">
        <v>1800000</v>
      </c>
      <c r="M10268" t="s">
        <v>11396</v>
      </c>
      <c r="N10268" t="s">
        <v>15091</v>
      </c>
      <c r="O10268" t="s">
        <v>10908</v>
      </c>
      <c r="P10268" t="s">
        <v>10910</v>
      </c>
    </row>
    <row r="10269" spans="1:16" x14ac:dyDescent="0.3">
      <c r="A10269" t="s">
        <v>8477</v>
      </c>
      <c r="B10269" s="2" t="str">
        <f t="shared" si="482"/>
        <v>7504</v>
      </c>
      <c r="C10269" s="2">
        <f t="shared" si="480"/>
        <v>7504</v>
      </c>
      <c r="D10269" t="str">
        <f>VLOOKUP(C10269,'Cost Centre'!A:B,2,)</f>
        <v>Engineering services</v>
      </c>
      <c r="E10269" t="str">
        <f t="shared" si="481"/>
        <v>3</v>
      </c>
      <c r="F10269" t="s">
        <v>2148</v>
      </c>
      <c r="G10269" s="2">
        <v>0</v>
      </c>
      <c r="H10269" s="2">
        <v>0</v>
      </c>
      <c r="I10269" s="2">
        <v>0</v>
      </c>
      <c r="J10269" s="105">
        <f>SUMIF([1]MMM!$A:$A,A10269,[1]MMM!$F:$F)</f>
        <v>0</v>
      </c>
      <c r="K10269" s="2" t="s">
        <v>10</v>
      </c>
      <c r="L10269" s="2">
        <v>0</v>
      </c>
      <c r="M10269" t="s">
        <v>11396</v>
      </c>
      <c r="N10269" t="s">
        <v>15091</v>
      </c>
      <c r="O10269" t="s">
        <v>10908</v>
      </c>
      <c r="P10269" t="s">
        <v>10910</v>
      </c>
    </row>
    <row r="10270" spans="1:16" x14ac:dyDescent="0.3">
      <c r="A10270" t="s">
        <v>15101</v>
      </c>
      <c r="B10270" s="2" t="str">
        <f t="shared" si="482"/>
        <v>7504</v>
      </c>
      <c r="C10270" s="2">
        <f t="shared" si="480"/>
        <v>7504</v>
      </c>
      <c r="D10270" t="str">
        <f>VLOOKUP(C10270,'Cost Centre'!A:B,2,)</f>
        <v>Engineering services</v>
      </c>
      <c r="E10270" t="str">
        <f t="shared" si="481"/>
        <v>3</v>
      </c>
      <c r="F10270" t="s">
        <v>10912</v>
      </c>
      <c r="G10270" s="2">
        <v>0</v>
      </c>
      <c r="H10270" s="2">
        <v>0</v>
      </c>
      <c r="I10270" s="2">
        <v>-33631562.829999998</v>
      </c>
      <c r="J10270" s="105">
        <f>SUMIF([1]MMM!$A:$A,A10270,[1]MMM!$F:$F)</f>
        <v>-33631562.829999998</v>
      </c>
      <c r="K10270" s="2" t="s">
        <v>10</v>
      </c>
      <c r="L10270" s="2">
        <v>0</v>
      </c>
      <c r="M10270" t="s">
        <v>11396</v>
      </c>
      <c r="N10270" t="s">
        <v>15091</v>
      </c>
      <c r="O10270" t="s">
        <v>10908</v>
      </c>
      <c r="P10270" t="s">
        <v>10913</v>
      </c>
    </row>
    <row r="10271" spans="1:16" x14ac:dyDescent="0.3">
      <c r="A10271" t="s">
        <v>15102</v>
      </c>
      <c r="B10271" s="2" t="str">
        <f t="shared" si="482"/>
        <v>7504</v>
      </c>
      <c r="C10271" s="2">
        <f t="shared" si="480"/>
        <v>7504</v>
      </c>
      <c r="D10271" t="str">
        <f>VLOOKUP(C10271,'Cost Centre'!A:B,2,)</f>
        <v>Engineering services</v>
      </c>
      <c r="E10271" t="str">
        <f t="shared" si="481"/>
        <v>3</v>
      </c>
      <c r="F10271" t="s">
        <v>10915</v>
      </c>
      <c r="G10271" s="2">
        <v>0</v>
      </c>
      <c r="H10271" s="2">
        <v>0</v>
      </c>
      <c r="I10271" s="2">
        <v>0</v>
      </c>
      <c r="J10271" s="105">
        <f>SUMIF([1]MMM!$A:$A,A10271,[1]MMM!$F:$F)</f>
        <v>0</v>
      </c>
      <c r="K10271" s="2" t="s">
        <v>10</v>
      </c>
      <c r="L10271" s="2">
        <v>0</v>
      </c>
      <c r="M10271" t="s">
        <v>11396</v>
      </c>
      <c r="N10271" t="s">
        <v>15091</v>
      </c>
      <c r="O10271" t="s">
        <v>10908</v>
      </c>
      <c r="P10271" t="s">
        <v>10913</v>
      </c>
    </row>
    <row r="10272" spans="1:16" x14ac:dyDescent="0.3">
      <c r="A10272" t="s">
        <v>15103</v>
      </c>
      <c r="B10272" s="2" t="str">
        <f t="shared" si="482"/>
        <v>7504</v>
      </c>
      <c r="C10272" s="2">
        <f t="shared" si="480"/>
        <v>7504</v>
      </c>
      <c r="D10272" t="str">
        <f>VLOOKUP(C10272,'Cost Centre'!A:B,2,)</f>
        <v>Engineering services</v>
      </c>
      <c r="E10272" t="str">
        <f t="shared" si="481"/>
        <v>8</v>
      </c>
      <c r="F10272" t="s">
        <v>462</v>
      </c>
      <c r="G10272" s="2">
        <v>44186190.289999999</v>
      </c>
      <c r="H10272" s="2">
        <v>0</v>
      </c>
      <c r="I10272" s="2">
        <v>0</v>
      </c>
      <c r="J10272" s="105">
        <f>SUMIF([1]MMM!$A:$A,A10272,[1]MMM!$F:$F)</f>
        <v>44186190.289999999</v>
      </c>
      <c r="K10272" s="2" t="s">
        <v>460</v>
      </c>
      <c r="L10272" s="2">
        <v>0</v>
      </c>
      <c r="M10272" t="s">
        <v>11396</v>
      </c>
      <c r="N10272" t="s">
        <v>15091</v>
      </c>
      <c r="O10272" t="s">
        <v>10916</v>
      </c>
      <c r="P10272" t="s">
        <v>10917</v>
      </c>
    </row>
    <row r="10273" spans="1:16" x14ac:dyDescent="0.3">
      <c r="A10273" t="s">
        <v>15104</v>
      </c>
      <c r="B10273" s="2" t="str">
        <f t="shared" si="482"/>
        <v>7504</v>
      </c>
      <c r="C10273" s="2">
        <f t="shared" si="480"/>
        <v>7504</v>
      </c>
      <c r="D10273" t="str">
        <f>VLOOKUP(C10273,'Cost Centre'!A:B,2,)</f>
        <v>Engineering services</v>
      </c>
      <c r="E10273" t="str">
        <f t="shared" si="481"/>
        <v>8</v>
      </c>
      <c r="F10273" t="s">
        <v>464</v>
      </c>
      <c r="G10273" s="2">
        <v>0</v>
      </c>
      <c r="H10273" s="2">
        <v>0</v>
      </c>
      <c r="I10273" s="2">
        <v>0</v>
      </c>
      <c r="J10273" s="105">
        <f>SUMIF([1]MMM!$A:$A,A10273,[1]MMM!$F:$F)</f>
        <v>0</v>
      </c>
      <c r="K10273" s="2" t="s">
        <v>460</v>
      </c>
      <c r="L10273" s="2">
        <v>0</v>
      </c>
      <c r="M10273" t="s">
        <v>11396</v>
      </c>
      <c r="N10273" t="s">
        <v>15091</v>
      </c>
      <c r="O10273" t="s">
        <v>10916</v>
      </c>
      <c r="P10273" t="s">
        <v>10917</v>
      </c>
    </row>
    <row r="10274" spans="1:16" x14ac:dyDescent="0.3">
      <c r="A10274" t="s">
        <v>15105</v>
      </c>
      <c r="B10274" s="2" t="str">
        <f t="shared" si="482"/>
        <v>7504</v>
      </c>
      <c r="C10274" s="2">
        <f t="shared" si="480"/>
        <v>7504</v>
      </c>
      <c r="D10274" t="str">
        <f>VLOOKUP(C10274,'Cost Centre'!A:B,2,)</f>
        <v>Engineering services</v>
      </c>
      <c r="E10274" t="str">
        <f t="shared" si="481"/>
        <v>8</v>
      </c>
      <c r="F10274" t="s">
        <v>466</v>
      </c>
      <c r="G10274" s="2">
        <v>0</v>
      </c>
      <c r="H10274" s="2">
        <v>0</v>
      </c>
      <c r="I10274" s="2">
        <v>0</v>
      </c>
      <c r="J10274" s="105">
        <f>SUMIF([1]MMM!$A:$A,A10274,[1]MMM!$F:$F)</f>
        <v>0</v>
      </c>
      <c r="K10274" s="2" t="s">
        <v>460</v>
      </c>
      <c r="L10274" s="2">
        <v>0</v>
      </c>
      <c r="M10274" t="s">
        <v>11396</v>
      </c>
      <c r="N10274" t="s">
        <v>15091</v>
      </c>
      <c r="O10274" t="s">
        <v>10916</v>
      </c>
      <c r="P10274" t="s">
        <v>10917</v>
      </c>
    </row>
    <row r="10275" spans="1:16" x14ac:dyDescent="0.3">
      <c r="A10275" t="s">
        <v>15106</v>
      </c>
      <c r="B10275" s="2" t="str">
        <f t="shared" si="482"/>
        <v>7504</v>
      </c>
      <c r="C10275" s="2">
        <f t="shared" si="480"/>
        <v>7504</v>
      </c>
      <c r="D10275" t="str">
        <f>VLOOKUP(C10275,'Cost Centre'!A:B,2,)</f>
        <v>Engineering services</v>
      </c>
      <c r="E10275" t="str">
        <f t="shared" si="481"/>
        <v>8</v>
      </c>
      <c r="F10275" t="s">
        <v>468</v>
      </c>
      <c r="G10275" s="2">
        <v>0</v>
      </c>
      <c r="H10275" s="2">
        <v>33631562.829999998</v>
      </c>
      <c r="I10275" s="2">
        <v>0</v>
      </c>
      <c r="J10275" s="105">
        <f>SUMIF([1]MMM!$A:$A,A10275,[1]MMM!$F:$F)</f>
        <v>33631562.829999998</v>
      </c>
      <c r="K10275" s="2" t="s">
        <v>460</v>
      </c>
      <c r="L10275" s="2">
        <v>0</v>
      </c>
      <c r="M10275" t="s">
        <v>11396</v>
      </c>
      <c r="N10275" t="s">
        <v>15091</v>
      </c>
      <c r="O10275" t="s">
        <v>10916</v>
      </c>
      <c r="P10275" t="s">
        <v>10917</v>
      </c>
    </row>
    <row r="10276" spans="1:16" x14ac:dyDescent="0.3">
      <c r="A10276" t="s">
        <v>15107</v>
      </c>
      <c r="B10276" s="2" t="str">
        <f t="shared" si="482"/>
        <v>7504</v>
      </c>
      <c r="C10276" s="2">
        <f t="shared" si="480"/>
        <v>7504</v>
      </c>
      <c r="D10276" t="str">
        <f>VLOOKUP(C10276,'Cost Centre'!A:B,2,)</f>
        <v>Engineering services</v>
      </c>
      <c r="E10276" t="str">
        <f t="shared" si="481"/>
        <v>8</v>
      </c>
      <c r="F10276" t="s">
        <v>470</v>
      </c>
      <c r="G10276" s="2">
        <v>0</v>
      </c>
      <c r="H10276" s="2">
        <v>0</v>
      </c>
      <c r="I10276" s="2">
        <v>0</v>
      </c>
      <c r="J10276" s="105">
        <f>SUMIF([1]MMM!$A:$A,A10276,[1]MMM!$F:$F)</f>
        <v>0</v>
      </c>
      <c r="K10276" s="2" t="s">
        <v>460</v>
      </c>
      <c r="L10276" s="2">
        <v>0</v>
      </c>
      <c r="M10276" t="s">
        <v>11396</v>
      </c>
      <c r="N10276" t="s">
        <v>15091</v>
      </c>
      <c r="O10276" t="s">
        <v>10916</v>
      </c>
      <c r="P10276" t="s">
        <v>10917</v>
      </c>
    </row>
    <row r="10277" spans="1:16" x14ac:dyDescent="0.3">
      <c r="A10277" t="s">
        <v>15108</v>
      </c>
      <c r="B10277" s="2" t="str">
        <f t="shared" si="482"/>
        <v>7504</v>
      </c>
      <c r="C10277" s="2">
        <f t="shared" si="480"/>
        <v>7504</v>
      </c>
      <c r="D10277" t="str">
        <f>VLOOKUP(C10277,'Cost Centre'!A:B,2,)</f>
        <v>Engineering services</v>
      </c>
      <c r="E10277" t="str">
        <f t="shared" si="481"/>
        <v>8</v>
      </c>
      <c r="F10277" t="s">
        <v>2159</v>
      </c>
      <c r="G10277" s="2">
        <v>0</v>
      </c>
      <c r="H10277" s="2">
        <v>0</v>
      </c>
      <c r="I10277" s="2">
        <v>0</v>
      </c>
      <c r="J10277" s="105">
        <f>SUMIF([1]MMM!$A:$A,A10277,[1]MMM!$F:$F)</f>
        <v>0</v>
      </c>
      <c r="K10277" s="2" t="s">
        <v>460</v>
      </c>
      <c r="L10277" s="2">
        <v>0</v>
      </c>
      <c r="M10277" t="s">
        <v>11396</v>
      </c>
      <c r="N10277" t="s">
        <v>15091</v>
      </c>
      <c r="O10277" t="s">
        <v>10916</v>
      </c>
      <c r="P10277" t="s">
        <v>10917</v>
      </c>
    </row>
    <row r="10278" spans="1:16" x14ac:dyDescent="0.3">
      <c r="A10278" t="s">
        <v>8478</v>
      </c>
      <c r="B10278" s="2" t="str">
        <f t="shared" si="482"/>
        <v>7505</v>
      </c>
      <c r="C10278" s="2">
        <f t="shared" si="480"/>
        <v>7505</v>
      </c>
      <c r="D10278" t="str">
        <f>VLOOKUP(C10278,'Cost Centre'!A:B,2,)</f>
        <v>Engineering services</v>
      </c>
      <c r="E10278" t="str">
        <f t="shared" si="481"/>
        <v>2</v>
      </c>
      <c r="F10278" t="s">
        <v>48</v>
      </c>
      <c r="G10278" s="2">
        <v>0</v>
      </c>
      <c r="H10278" s="2">
        <v>3067073</v>
      </c>
      <c r="I10278" s="2">
        <v>0</v>
      </c>
      <c r="J10278" s="105">
        <f>SUMIF([1]MMM!$A:$A,A10278,[1]MMM!$F:$F)</f>
        <v>3281358</v>
      </c>
      <c r="K10278" s="2" t="s">
        <v>10</v>
      </c>
      <c r="L10278" s="2">
        <v>3495654</v>
      </c>
      <c r="M10278" t="s">
        <v>11396</v>
      </c>
      <c r="N10278" t="s">
        <v>15109</v>
      </c>
      <c r="O10278" t="s">
        <v>10871</v>
      </c>
      <c r="P10278" t="s">
        <v>10875</v>
      </c>
    </row>
    <row r="10279" spans="1:16" x14ac:dyDescent="0.3">
      <c r="A10279" t="s">
        <v>8479</v>
      </c>
      <c r="B10279" s="2" t="str">
        <f t="shared" si="482"/>
        <v>7505</v>
      </c>
      <c r="C10279" s="2">
        <f t="shared" si="480"/>
        <v>7505</v>
      </c>
      <c r="D10279" t="str">
        <f>VLOOKUP(C10279,'Cost Centre'!A:B,2,)</f>
        <v>Engineering services</v>
      </c>
      <c r="E10279" t="str">
        <f t="shared" si="481"/>
        <v>2</v>
      </c>
      <c r="F10279" t="s">
        <v>51</v>
      </c>
      <c r="G10279" s="2">
        <v>0</v>
      </c>
      <c r="H10279" s="2">
        <v>9161</v>
      </c>
      <c r="I10279" s="2">
        <v>0</v>
      </c>
      <c r="J10279" s="105">
        <f>SUMIF([1]MMM!$A:$A,A10279,[1]MMM!$F:$F)</f>
        <v>9161</v>
      </c>
      <c r="K10279" s="2" t="s">
        <v>10</v>
      </c>
      <c r="L10279" s="2">
        <v>12000</v>
      </c>
      <c r="M10279" t="s">
        <v>11396</v>
      </c>
      <c r="N10279" t="s">
        <v>15109</v>
      </c>
      <c r="O10279" t="s">
        <v>10871</v>
      </c>
      <c r="P10279" t="s">
        <v>10875</v>
      </c>
    </row>
    <row r="10280" spans="1:16" x14ac:dyDescent="0.3">
      <c r="A10280" t="s">
        <v>8480</v>
      </c>
      <c r="B10280" s="2" t="str">
        <f t="shared" si="482"/>
        <v>7505</v>
      </c>
      <c r="C10280" s="2">
        <f t="shared" si="480"/>
        <v>7505</v>
      </c>
      <c r="D10280" t="str">
        <f>VLOOKUP(C10280,'Cost Centre'!A:B,2,)</f>
        <v>Engineering services</v>
      </c>
      <c r="E10280" t="str">
        <f t="shared" si="481"/>
        <v>2</v>
      </c>
      <c r="F10280" t="s">
        <v>52</v>
      </c>
      <c r="G10280" s="2">
        <v>0</v>
      </c>
      <c r="H10280" s="2">
        <v>0</v>
      </c>
      <c r="I10280" s="2">
        <v>0</v>
      </c>
      <c r="J10280" s="105">
        <f>SUMIF([1]MMM!$A:$A,A10280,[1]MMM!$F:$F)</f>
        <v>0</v>
      </c>
      <c r="K10280" s="2" t="s">
        <v>10</v>
      </c>
      <c r="L10280" s="2">
        <v>10248</v>
      </c>
      <c r="M10280" t="s">
        <v>11396</v>
      </c>
      <c r="N10280" t="s">
        <v>15109</v>
      </c>
      <c r="O10280" t="s">
        <v>10871</v>
      </c>
      <c r="P10280" t="s">
        <v>10875</v>
      </c>
    </row>
    <row r="10281" spans="1:16" x14ac:dyDescent="0.3">
      <c r="A10281" t="s">
        <v>8481</v>
      </c>
      <c r="B10281" s="2" t="str">
        <f t="shared" si="482"/>
        <v>7505</v>
      </c>
      <c r="C10281" s="2">
        <f t="shared" si="480"/>
        <v>7505</v>
      </c>
      <c r="D10281" t="str">
        <f>VLOOKUP(C10281,'Cost Centre'!A:B,2,)</f>
        <v>Engineering services</v>
      </c>
      <c r="E10281" t="str">
        <f t="shared" si="481"/>
        <v>2</v>
      </c>
      <c r="F10281" t="s">
        <v>55</v>
      </c>
      <c r="G10281" s="2">
        <v>0</v>
      </c>
      <c r="H10281" s="2">
        <v>210516.4</v>
      </c>
      <c r="I10281" s="2">
        <v>0</v>
      </c>
      <c r="J10281" s="105">
        <f>SUMIF([1]MMM!$A:$A,A10281,[1]MMM!$F:$F)</f>
        <v>210622.65</v>
      </c>
      <c r="K10281" s="2" t="s">
        <v>10</v>
      </c>
      <c r="L10281" s="2">
        <v>226992</v>
      </c>
      <c r="M10281" t="s">
        <v>11396</v>
      </c>
      <c r="N10281" t="s">
        <v>15109</v>
      </c>
      <c r="O10281" t="s">
        <v>10871</v>
      </c>
      <c r="P10281" t="s">
        <v>10875</v>
      </c>
    </row>
    <row r="10282" spans="1:16" x14ac:dyDescent="0.3">
      <c r="A10282" t="s">
        <v>8482</v>
      </c>
      <c r="B10282" s="2" t="str">
        <f t="shared" si="482"/>
        <v>7505</v>
      </c>
      <c r="C10282" s="2">
        <f t="shared" si="480"/>
        <v>7505</v>
      </c>
      <c r="D10282" t="str">
        <f>VLOOKUP(C10282,'Cost Centre'!A:B,2,)</f>
        <v>Engineering services</v>
      </c>
      <c r="E10282" t="str">
        <f t="shared" si="481"/>
        <v>2</v>
      </c>
      <c r="F10282" t="s">
        <v>56</v>
      </c>
      <c r="G10282" s="2">
        <v>0</v>
      </c>
      <c r="H10282" s="2">
        <v>860830.43</v>
      </c>
      <c r="I10282" s="2">
        <v>0</v>
      </c>
      <c r="J10282" s="105">
        <f>SUMIF([1]MMM!$A:$A,A10282,[1]MMM!$F:$F)</f>
        <v>931065.49</v>
      </c>
      <c r="K10282" s="2" t="s">
        <v>10</v>
      </c>
      <c r="L10282" s="2">
        <v>873488</v>
      </c>
      <c r="M10282" t="s">
        <v>11396</v>
      </c>
      <c r="N10282" t="s">
        <v>15109</v>
      </c>
      <c r="O10282" t="s">
        <v>10871</v>
      </c>
      <c r="P10282" t="s">
        <v>10875</v>
      </c>
    </row>
    <row r="10283" spans="1:16" x14ac:dyDescent="0.3">
      <c r="A10283" t="s">
        <v>8483</v>
      </c>
      <c r="B10283" s="2" t="str">
        <f t="shared" si="482"/>
        <v>7505</v>
      </c>
      <c r="C10283" s="2">
        <f t="shared" si="480"/>
        <v>7505</v>
      </c>
      <c r="D10283" t="str">
        <f>VLOOKUP(C10283,'Cost Centre'!A:B,2,)</f>
        <v>Engineering services</v>
      </c>
      <c r="E10283" t="str">
        <f t="shared" si="481"/>
        <v>2</v>
      </c>
      <c r="F10283" t="s">
        <v>57</v>
      </c>
      <c r="G10283" s="2">
        <v>0</v>
      </c>
      <c r="H10283" s="2">
        <v>181428.9</v>
      </c>
      <c r="I10283" s="2">
        <v>0</v>
      </c>
      <c r="J10283" s="105">
        <f>SUMIF([1]MMM!$A:$A,A10283,[1]MMM!$F:$F)</f>
        <v>186787.9</v>
      </c>
      <c r="K10283" s="2" t="s">
        <v>10</v>
      </c>
      <c r="L10283" s="2">
        <v>381979</v>
      </c>
      <c r="M10283" t="s">
        <v>11396</v>
      </c>
      <c r="N10283" t="s">
        <v>15109</v>
      </c>
      <c r="O10283" t="s">
        <v>10871</v>
      </c>
      <c r="P10283" t="s">
        <v>10875</v>
      </c>
    </row>
    <row r="10284" spans="1:16" x14ac:dyDescent="0.3">
      <c r="A10284" t="s">
        <v>8484</v>
      </c>
      <c r="B10284" s="2" t="str">
        <f t="shared" si="482"/>
        <v>7505</v>
      </c>
      <c r="C10284" s="2">
        <f t="shared" si="480"/>
        <v>7505</v>
      </c>
      <c r="D10284" t="str">
        <f>VLOOKUP(C10284,'Cost Centre'!A:B,2,)</f>
        <v>Engineering services</v>
      </c>
      <c r="E10284" t="str">
        <f t="shared" si="481"/>
        <v>2</v>
      </c>
      <c r="F10284" t="s">
        <v>58</v>
      </c>
      <c r="G10284" s="2">
        <v>0</v>
      </c>
      <c r="H10284" s="2">
        <v>0</v>
      </c>
      <c r="I10284" s="2">
        <v>0</v>
      </c>
      <c r="J10284" s="105">
        <f>SUMIF([1]MMM!$A:$A,A10284,[1]MMM!$F:$F)</f>
        <v>0</v>
      </c>
      <c r="K10284" s="2" t="s">
        <v>10</v>
      </c>
      <c r="L10284" s="2">
        <v>0</v>
      </c>
      <c r="M10284" t="s">
        <v>11396</v>
      </c>
      <c r="N10284" t="s">
        <v>15109</v>
      </c>
      <c r="O10284" t="s">
        <v>10871</v>
      </c>
      <c r="P10284" t="s">
        <v>10875</v>
      </c>
    </row>
    <row r="10285" spans="1:16" x14ac:dyDescent="0.3">
      <c r="A10285" t="s">
        <v>8485</v>
      </c>
      <c r="B10285" s="2" t="str">
        <f t="shared" si="482"/>
        <v>7505</v>
      </c>
      <c r="C10285" s="2">
        <f t="shared" si="480"/>
        <v>7505</v>
      </c>
      <c r="D10285" t="str">
        <f>VLOOKUP(C10285,'Cost Centre'!A:B,2,)</f>
        <v>Engineering services</v>
      </c>
      <c r="E10285" t="str">
        <f t="shared" si="481"/>
        <v>2</v>
      </c>
      <c r="F10285" t="s">
        <v>60</v>
      </c>
      <c r="G10285" s="2">
        <v>0</v>
      </c>
      <c r="H10285" s="2">
        <v>57976.61</v>
      </c>
      <c r="I10285" s="2">
        <v>0</v>
      </c>
      <c r="J10285" s="105">
        <f>SUMIF([1]MMM!$A:$A,A10285,[1]MMM!$F:$F)</f>
        <v>57976.61</v>
      </c>
      <c r="K10285" s="2" t="s">
        <v>10</v>
      </c>
      <c r="L10285" s="2">
        <v>101545</v>
      </c>
      <c r="M10285" t="s">
        <v>11396</v>
      </c>
      <c r="N10285" t="s">
        <v>15109</v>
      </c>
      <c r="O10285" t="s">
        <v>10871</v>
      </c>
      <c r="P10285" t="s">
        <v>10875</v>
      </c>
    </row>
    <row r="10286" spans="1:16" x14ac:dyDescent="0.3">
      <c r="A10286" t="s">
        <v>8486</v>
      </c>
      <c r="B10286" s="2" t="str">
        <f t="shared" si="482"/>
        <v>7505</v>
      </c>
      <c r="C10286" s="2">
        <f t="shared" si="480"/>
        <v>7505</v>
      </c>
      <c r="D10286" t="str">
        <f>VLOOKUP(C10286,'Cost Centre'!A:B,2,)</f>
        <v>Engineering services</v>
      </c>
      <c r="E10286" t="str">
        <f t="shared" si="481"/>
        <v>2</v>
      </c>
      <c r="F10286" t="s">
        <v>61</v>
      </c>
      <c r="G10286" s="2">
        <v>0</v>
      </c>
      <c r="H10286" s="2">
        <v>291164.5</v>
      </c>
      <c r="I10286" s="2">
        <v>0</v>
      </c>
      <c r="J10286" s="105">
        <f>SUMIF([1]MMM!$A:$A,A10286,[1]MMM!$F:$F)</f>
        <v>291164.5</v>
      </c>
      <c r="K10286" s="2" t="s">
        <v>10</v>
      </c>
      <c r="L10286" s="2">
        <v>291309</v>
      </c>
      <c r="M10286" t="s">
        <v>11396</v>
      </c>
      <c r="N10286" t="s">
        <v>15109</v>
      </c>
      <c r="O10286" t="s">
        <v>10871</v>
      </c>
      <c r="P10286" t="s">
        <v>10875</v>
      </c>
    </row>
    <row r="10287" spans="1:16" x14ac:dyDescent="0.3">
      <c r="A10287" t="s">
        <v>8487</v>
      </c>
      <c r="B10287" s="2" t="str">
        <f t="shared" si="482"/>
        <v>7505</v>
      </c>
      <c r="C10287" s="2">
        <f t="shared" si="480"/>
        <v>7505</v>
      </c>
      <c r="D10287" t="str">
        <f>VLOOKUP(C10287,'Cost Centre'!A:B,2,)</f>
        <v>Engineering services</v>
      </c>
      <c r="E10287" t="str">
        <f t="shared" si="481"/>
        <v>2</v>
      </c>
      <c r="F10287" t="s">
        <v>62</v>
      </c>
      <c r="G10287" s="2">
        <v>0</v>
      </c>
      <c r="H10287" s="2">
        <v>74875.92</v>
      </c>
      <c r="I10287" s="2">
        <v>0</v>
      </c>
      <c r="J10287" s="105">
        <f>SUMIF([1]MMM!$A:$A,A10287,[1]MMM!$F:$F)</f>
        <v>74875.92</v>
      </c>
      <c r="K10287" s="2" t="s">
        <v>10</v>
      </c>
      <c r="L10287" s="2">
        <v>0</v>
      </c>
      <c r="M10287" t="s">
        <v>11396</v>
      </c>
      <c r="N10287" t="s">
        <v>15109</v>
      </c>
      <c r="O10287" t="s">
        <v>10871</v>
      </c>
      <c r="P10287" t="s">
        <v>10875</v>
      </c>
    </row>
    <row r="10288" spans="1:16" x14ac:dyDescent="0.3">
      <c r="A10288" t="s">
        <v>8488</v>
      </c>
      <c r="B10288" s="2" t="str">
        <f t="shared" si="482"/>
        <v>7505</v>
      </c>
      <c r="C10288" s="2">
        <f t="shared" si="480"/>
        <v>7505</v>
      </c>
      <c r="D10288" t="str">
        <f>VLOOKUP(C10288,'Cost Centre'!A:B,2,)</f>
        <v>Engineering services</v>
      </c>
      <c r="E10288" t="str">
        <f t="shared" si="481"/>
        <v>2</v>
      </c>
      <c r="F10288" t="s">
        <v>63</v>
      </c>
      <c r="G10288" s="2">
        <v>0</v>
      </c>
      <c r="H10288" s="2">
        <v>269829.31</v>
      </c>
      <c r="I10288" s="2">
        <v>0</v>
      </c>
      <c r="J10288" s="105">
        <f>SUMIF([1]MMM!$A:$A,A10288,[1]MMM!$F:$F)</f>
        <v>287770.27</v>
      </c>
      <c r="K10288" s="2" t="s">
        <v>10</v>
      </c>
      <c r="L10288" s="2">
        <v>253746</v>
      </c>
      <c r="M10288" t="s">
        <v>11396</v>
      </c>
      <c r="N10288" t="s">
        <v>15109</v>
      </c>
      <c r="O10288" t="s">
        <v>10871</v>
      </c>
      <c r="P10288" t="s">
        <v>10875</v>
      </c>
    </row>
    <row r="10289" spans="1:16" x14ac:dyDescent="0.3">
      <c r="A10289" t="s">
        <v>8489</v>
      </c>
      <c r="B10289" s="2" t="str">
        <f t="shared" si="482"/>
        <v>7505</v>
      </c>
      <c r="C10289" s="2">
        <f t="shared" si="480"/>
        <v>7505</v>
      </c>
      <c r="D10289" t="str">
        <f>VLOOKUP(C10289,'Cost Centre'!A:B,2,)</f>
        <v>Engineering services</v>
      </c>
      <c r="E10289" t="str">
        <f t="shared" si="481"/>
        <v>2</v>
      </c>
      <c r="F10289" t="s">
        <v>66</v>
      </c>
      <c r="G10289" s="2">
        <v>0</v>
      </c>
      <c r="H10289" s="2">
        <v>108048.38</v>
      </c>
      <c r="I10289" s="2">
        <v>0</v>
      </c>
      <c r="J10289" s="105">
        <f>SUMIF([1]MMM!$A:$A,A10289,[1]MMM!$F:$F)</f>
        <v>119022.56</v>
      </c>
      <c r="K10289" s="2" t="s">
        <v>10</v>
      </c>
      <c r="L10289" s="2">
        <v>0</v>
      </c>
      <c r="M10289" t="s">
        <v>11396</v>
      </c>
      <c r="N10289" t="s">
        <v>15109</v>
      </c>
      <c r="O10289" t="s">
        <v>10871</v>
      </c>
      <c r="P10289" t="s">
        <v>10875</v>
      </c>
    </row>
    <row r="10290" spans="1:16" x14ac:dyDescent="0.3">
      <c r="A10290" t="s">
        <v>8490</v>
      </c>
      <c r="B10290" s="2" t="str">
        <f t="shared" si="482"/>
        <v>7505</v>
      </c>
      <c r="C10290" s="2">
        <f t="shared" si="480"/>
        <v>7505</v>
      </c>
      <c r="D10290" t="str">
        <f>VLOOKUP(C10290,'Cost Centre'!A:B,2,)</f>
        <v>Engineering services</v>
      </c>
      <c r="E10290" t="str">
        <f t="shared" si="481"/>
        <v>2</v>
      </c>
      <c r="F10290" t="s">
        <v>67</v>
      </c>
      <c r="G10290" s="2">
        <v>0</v>
      </c>
      <c r="H10290" s="2">
        <v>1741.24</v>
      </c>
      <c r="I10290" s="2">
        <v>0</v>
      </c>
      <c r="J10290" s="105">
        <f>SUMIF([1]MMM!$A:$A,A10290,[1]MMM!$F:$F)</f>
        <v>1889.99</v>
      </c>
      <c r="K10290" s="2" t="s">
        <v>10</v>
      </c>
      <c r="L10290" s="2">
        <v>2014</v>
      </c>
      <c r="M10290" t="s">
        <v>11396</v>
      </c>
      <c r="N10290" t="s">
        <v>15109</v>
      </c>
      <c r="O10290" t="s">
        <v>10871</v>
      </c>
      <c r="P10290" t="s">
        <v>10876</v>
      </c>
    </row>
    <row r="10291" spans="1:16" x14ac:dyDescent="0.3">
      <c r="A10291" t="s">
        <v>8491</v>
      </c>
      <c r="B10291" s="2" t="str">
        <f t="shared" si="482"/>
        <v>7505</v>
      </c>
      <c r="C10291" s="2">
        <f t="shared" si="480"/>
        <v>7505</v>
      </c>
      <c r="D10291" t="str">
        <f>VLOOKUP(C10291,'Cost Centre'!A:B,2,)</f>
        <v>Engineering services</v>
      </c>
      <c r="E10291" t="str">
        <f t="shared" si="481"/>
        <v>2</v>
      </c>
      <c r="F10291" t="s">
        <v>68</v>
      </c>
      <c r="G10291" s="2">
        <v>0</v>
      </c>
      <c r="H10291" s="2">
        <v>29504.95</v>
      </c>
      <c r="I10291" s="2">
        <v>0</v>
      </c>
      <c r="J10291" s="105">
        <f>SUMIF([1]MMM!$A:$A,A10291,[1]MMM!$F:$F)</f>
        <v>32369.98</v>
      </c>
      <c r="K10291" s="2" t="s">
        <v>10</v>
      </c>
      <c r="L10291" s="2">
        <v>38182</v>
      </c>
      <c r="M10291" t="s">
        <v>11396</v>
      </c>
      <c r="N10291" t="s">
        <v>15109</v>
      </c>
      <c r="O10291" t="s">
        <v>10871</v>
      </c>
      <c r="P10291" t="s">
        <v>10876</v>
      </c>
    </row>
    <row r="10292" spans="1:16" x14ac:dyDescent="0.3">
      <c r="A10292" t="s">
        <v>8492</v>
      </c>
      <c r="B10292" s="2" t="str">
        <f t="shared" si="482"/>
        <v>7505</v>
      </c>
      <c r="C10292" s="2">
        <f t="shared" si="480"/>
        <v>7505</v>
      </c>
      <c r="D10292" t="str">
        <f>VLOOKUP(C10292,'Cost Centre'!A:B,2,)</f>
        <v>Engineering services</v>
      </c>
      <c r="E10292" t="str">
        <f t="shared" si="481"/>
        <v>2</v>
      </c>
      <c r="F10292" t="s">
        <v>10877</v>
      </c>
      <c r="G10292" s="2">
        <v>0</v>
      </c>
      <c r="H10292" s="2">
        <v>212199</v>
      </c>
      <c r="I10292" s="2">
        <v>0</v>
      </c>
      <c r="J10292" s="105">
        <f>SUMIF([1]MMM!$A:$A,A10292,[1]MMM!$F:$F)</f>
        <v>213547.2</v>
      </c>
      <c r="K10292" s="2" t="s">
        <v>10</v>
      </c>
      <c r="L10292" s="2">
        <v>230688</v>
      </c>
      <c r="M10292" t="s">
        <v>11396</v>
      </c>
      <c r="N10292" t="s">
        <v>15109</v>
      </c>
      <c r="O10292" t="s">
        <v>10871</v>
      </c>
      <c r="P10292" t="s">
        <v>10876</v>
      </c>
    </row>
    <row r="10293" spans="1:16" x14ac:dyDescent="0.3">
      <c r="A10293" t="s">
        <v>8493</v>
      </c>
      <c r="B10293" s="2" t="str">
        <f t="shared" si="482"/>
        <v>7505</v>
      </c>
      <c r="C10293" s="2">
        <f t="shared" si="480"/>
        <v>7505</v>
      </c>
      <c r="D10293" t="str">
        <f>VLOOKUP(C10293,'Cost Centre'!A:B,2,)</f>
        <v>Engineering services</v>
      </c>
      <c r="E10293" t="str">
        <f t="shared" si="481"/>
        <v>2</v>
      </c>
      <c r="F10293" t="s">
        <v>69</v>
      </c>
      <c r="G10293" s="2">
        <v>0</v>
      </c>
      <c r="H10293" s="2">
        <v>540731.34</v>
      </c>
      <c r="I10293" s="2">
        <v>0</v>
      </c>
      <c r="J10293" s="105">
        <f>SUMIF([1]MMM!$A:$A,A10293,[1]MMM!$F:$F)</f>
        <v>577668.24</v>
      </c>
      <c r="K10293" s="2" t="s">
        <v>10</v>
      </c>
      <c r="L10293" s="2">
        <v>596889</v>
      </c>
      <c r="M10293" t="s">
        <v>11396</v>
      </c>
      <c r="N10293" t="s">
        <v>15109</v>
      </c>
      <c r="O10293" t="s">
        <v>10871</v>
      </c>
      <c r="P10293" t="s">
        <v>10876</v>
      </c>
    </row>
    <row r="10294" spans="1:16" x14ac:dyDescent="0.3">
      <c r="A10294" t="s">
        <v>8494</v>
      </c>
      <c r="B10294" s="2" t="str">
        <f t="shared" si="482"/>
        <v>7505</v>
      </c>
      <c r="C10294" s="2">
        <f t="shared" si="480"/>
        <v>7505</v>
      </c>
      <c r="D10294" t="str">
        <f>VLOOKUP(C10294,'Cost Centre'!A:B,2,)</f>
        <v>Engineering services</v>
      </c>
      <c r="E10294" t="str">
        <f t="shared" si="481"/>
        <v>2</v>
      </c>
      <c r="F10294" t="s">
        <v>70</v>
      </c>
      <c r="G10294" s="2">
        <v>0</v>
      </c>
      <c r="H10294" s="2">
        <v>29959.54</v>
      </c>
      <c r="I10294" s="2">
        <v>0</v>
      </c>
      <c r="J10294" s="105">
        <f>SUMIF([1]MMM!$A:$A,A10294,[1]MMM!$F:$F)</f>
        <v>32272.25</v>
      </c>
      <c r="K10294" s="2" t="s">
        <v>10</v>
      </c>
      <c r="L10294" s="2">
        <v>36347</v>
      </c>
      <c r="M10294" t="s">
        <v>11396</v>
      </c>
      <c r="N10294" t="s">
        <v>15109</v>
      </c>
      <c r="O10294" t="s">
        <v>10871</v>
      </c>
      <c r="P10294" t="s">
        <v>10876</v>
      </c>
    </row>
    <row r="10295" spans="1:16" x14ac:dyDescent="0.3">
      <c r="A10295" t="s">
        <v>8495</v>
      </c>
      <c r="B10295" s="2" t="str">
        <f t="shared" si="482"/>
        <v>7505</v>
      </c>
      <c r="C10295" s="2">
        <f t="shared" si="480"/>
        <v>7505</v>
      </c>
      <c r="D10295" t="str">
        <f>VLOOKUP(C10295,'Cost Centre'!A:B,2,)</f>
        <v>Engineering services</v>
      </c>
      <c r="E10295" t="str">
        <f t="shared" si="481"/>
        <v>2</v>
      </c>
      <c r="F10295" t="s">
        <v>394</v>
      </c>
      <c r="G10295" s="2">
        <v>0</v>
      </c>
      <c r="H10295" s="2">
        <v>50324</v>
      </c>
      <c r="I10295" s="2">
        <v>0</v>
      </c>
      <c r="J10295" s="105">
        <f>SUMIF([1]MMM!$A:$A,A10295,[1]MMM!$F:$F)</f>
        <v>50324</v>
      </c>
      <c r="K10295" s="2" t="s">
        <v>10</v>
      </c>
      <c r="L10295" s="2">
        <v>26114</v>
      </c>
      <c r="M10295" t="s">
        <v>11396</v>
      </c>
      <c r="N10295" t="s">
        <v>15109</v>
      </c>
      <c r="O10295" t="s">
        <v>10871</v>
      </c>
      <c r="P10295" t="s">
        <v>10878</v>
      </c>
    </row>
    <row r="10296" spans="1:16" x14ac:dyDescent="0.3">
      <c r="A10296" t="s">
        <v>8496</v>
      </c>
      <c r="B10296" s="2" t="str">
        <f t="shared" si="482"/>
        <v>7505</v>
      </c>
      <c r="C10296" s="2">
        <f t="shared" si="480"/>
        <v>7505</v>
      </c>
      <c r="D10296" t="str">
        <f>VLOOKUP(C10296,'Cost Centre'!A:B,2,)</f>
        <v>Engineering services</v>
      </c>
      <c r="E10296" t="str">
        <f t="shared" si="481"/>
        <v>2</v>
      </c>
      <c r="F10296" t="s">
        <v>227</v>
      </c>
      <c r="G10296" s="2">
        <v>0</v>
      </c>
      <c r="H10296" s="2">
        <v>0</v>
      </c>
      <c r="I10296" s="2">
        <v>0</v>
      </c>
      <c r="J10296" s="105">
        <f>SUMIF([1]MMM!$A:$A,A10296,[1]MMM!$F:$F)</f>
        <v>0</v>
      </c>
      <c r="K10296" s="2" t="s">
        <v>10</v>
      </c>
      <c r="L10296" s="2">
        <v>83676</v>
      </c>
      <c r="M10296" t="s">
        <v>11396</v>
      </c>
      <c r="N10296" t="s">
        <v>15109</v>
      </c>
      <c r="O10296" t="s">
        <v>10871</v>
      </c>
      <c r="P10296" t="s">
        <v>10879</v>
      </c>
    </row>
    <row r="10297" spans="1:16" x14ac:dyDescent="0.3">
      <c r="A10297" t="s">
        <v>8497</v>
      </c>
      <c r="B10297" s="2" t="str">
        <f t="shared" si="482"/>
        <v>7505</v>
      </c>
      <c r="C10297" s="2">
        <f t="shared" si="480"/>
        <v>7505</v>
      </c>
      <c r="D10297" t="str">
        <f>VLOOKUP(C10297,'Cost Centre'!A:B,2,)</f>
        <v>Engineering services</v>
      </c>
      <c r="E10297" t="str">
        <f t="shared" si="481"/>
        <v>2</v>
      </c>
      <c r="F10297" t="s">
        <v>2224</v>
      </c>
      <c r="G10297" s="2">
        <v>0</v>
      </c>
      <c r="H10297" s="2">
        <v>905062.84</v>
      </c>
      <c r="I10297" s="2">
        <v>0</v>
      </c>
      <c r="J10297" s="105">
        <f>SUMIF([1]MMM!$A:$A,A10297,[1]MMM!$F:$F)</f>
        <v>905062.84</v>
      </c>
      <c r="K10297" s="2" t="s">
        <v>10</v>
      </c>
      <c r="L10297" s="2">
        <v>1553903</v>
      </c>
      <c r="M10297" t="s">
        <v>11396</v>
      </c>
      <c r="N10297" t="s">
        <v>15109</v>
      </c>
      <c r="O10297" t="s">
        <v>10871</v>
      </c>
      <c r="P10297" t="s">
        <v>10879</v>
      </c>
    </row>
    <row r="10298" spans="1:16" x14ac:dyDescent="0.3">
      <c r="A10298" t="s">
        <v>8498</v>
      </c>
      <c r="B10298" s="2" t="str">
        <f t="shared" si="482"/>
        <v>7505</v>
      </c>
      <c r="C10298" s="2">
        <f t="shared" si="480"/>
        <v>7505</v>
      </c>
      <c r="D10298" t="str">
        <f>VLOOKUP(C10298,'Cost Centre'!A:B,2,)</f>
        <v>Engineering services</v>
      </c>
      <c r="E10298" t="str">
        <f t="shared" si="481"/>
        <v>2</v>
      </c>
      <c r="F10298" t="s">
        <v>2224</v>
      </c>
      <c r="G10298" s="2">
        <v>0</v>
      </c>
      <c r="H10298" s="2">
        <v>0</v>
      </c>
      <c r="I10298" s="2">
        <v>0</v>
      </c>
      <c r="J10298" s="105">
        <f>SUMIF([1]MMM!$A:$A,A10298,[1]MMM!$F:$F)</f>
        <v>0</v>
      </c>
      <c r="K10298" s="2" t="s">
        <v>10</v>
      </c>
      <c r="L10298" s="2">
        <v>62398</v>
      </c>
      <c r="M10298" t="s">
        <v>11396</v>
      </c>
      <c r="N10298" t="s">
        <v>15109</v>
      </c>
      <c r="O10298" t="s">
        <v>10871</v>
      </c>
      <c r="P10298" t="s">
        <v>10879</v>
      </c>
    </row>
    <row r="10299" spans="1:16" x14ac:dyDescent="0.3">
      <c r="A10299" t="s">
        <v>8499</v>
      </c>
      <c r="B10299" s="2" t="str">
        <f t="shared" si="482"/>
        <v>7505</v>
      </c>
      <c r="C10299" s="2">
        <f t="shared" si="480"/>
        <v>7505</v>
      </c>
      <c r="D10299" t="str">
        <f>VLOOKUP(C10299,'Cost Centre'!A:B,2,)</f>
        <v>Engineering services</v>
      </c>
      <c r="E10299" t="str">
        <f t="shared" si="481"/>
        <v>2</v>
      </c>
      <c r="F10299" t="s">
        <v>2224</v>
      </c>
      <c r="G10299" s="2">
        <v>0</v>
      </c>
      <c r="H10299" s="2">
        <v>1890416.24</v>
      </c>
      <c r="I10299" s="2">
        <v>0</v>
      </c>
      <c r="J10299" s="105">
        <f>SUMIF([1]MMM!$A:$A,A10299,[1]MMM!$F:$F)</f>
        <v>1890416.24</v>
      </c>
      <c r="K10299" s="2" t="s">
        <v>10</v>
      </c>
      <c r="L10299" s="2">
        <v>6665407</v>
      </c>
      <c r="M10299" t="s">
        <v>11396</v>
      </c>
      <c r="N10299" t="s">
        <v>15109</v>
      </c>
      <c r="O10299" t="s">
        <v>10871</v>
      </c>
      <c r="P10299" t="s">
        <v>10879</v>
      </c>
    </row>
    <row r="10300" spans="1:16" x14ac:dyDescent="0.3">
      <c r="A10300" t="s">
        <v>8500</v>
      </c>
      <c r="B10300" s="2" t="str">
        <f t="shared" si="482"/>
        <v>7505</v>
      </c>
      <c r="C10300" s="2">
        <f t="shared" si="480"/>
        <v>7505</v>
      </c>
      <c r="D10300" t="str">
        <f>VLOOKUP(C10300,'Cost Centre'!A:B,2,)</f>
        <v>Engineering services</v>
      </c>
      <c r="E10300" t="str">
        <f t="shared" si="481"/>
        <v>2</v>
      </c>
      <c r="F10300" t="s">
        <v>2224</v>
      </c>
      <c r="G10300" s="2">
        <v>0</v>
      </c>
      <c r="H10300" s="2">
        <v>0</v>
      </c>
      <c r="I10300" s="2">
        <v>0</v>
      </c>
      <c r="J10300" s="105">
        <f>SUMIF([1]MMM!$A:$A,A10300,[1]MMM!$F:$F)</f>
        <v>0</v>
      </c>
      <c r="K10300" s="2" t="s">
        <v>10</v>
      </c>
      <c r="L10300" s="2">
        <v>42664</v>
      </c>
      <c r="M10300" t="s">
        <v>11396</v>
      </c>
      <c r="N10300" t="s">
        <v>15109</v>
      </c>
      <c r="O10300" t="s">
        <v>10871</v>
      </c>
      <c r="P10300" t="s">
        <v>10879</v>
      </c>
    </row>
    <row r="10301" spans="1:16" x14ac:dyDescent="0.3">
      <c r="A10301" t="s">
        <v>8501</v>
      </c>
      <c r="B10301" s="2" t="str">
        <f t="shared" si="482"/>
        <v>7505</v>
      </c>
      <c r="C10301" s="2">
        <f t="shared" si="480"/>
        <v>7505</v>
      </c>
      <c r="D10301" t="str">
        <f>VLOOKUP(C10301,'Cost Centre'!A:B,2,)</f>
        <v>Engineering services</v>
      </c>
      <c r="E10301" t="str">
        <f t="shared" si="481"/>
        <v>2</v>
      </c>
      <c r="F10301" t="s">
        <v>149</v>
      </c>
      <c r="G10301" s="2">
        <v>0</v>
      </c>
      <c r="H10301" s="2">
        <v>0</v>
      </c>
      <c r="I10301" s="2">
        <v>0</v>
      </c>
      <c r="J10301" s="105">
        <f>SUMIF([1]MMM!$A:$A,A10301,[1]MMM!$F:$F)</f>
        <v>0</v>
      </c>
      <c r="K10301" s="2" t="s">
        <v>10</v>
      </c>
      <c r="L10301" s="2">
        <v>0</v>
      </c>
      <c r="M10301" t="s">
        <v>11396</v>
      </c>
      <c r="N10301" t="s">
        <v>15109</v>
      </c>
      <c r="O10301" t="s">
        <v>10871</v>
      </c>
      <c r="P10301" t="s">
        <v>10879</v>
      </c>
    </row>
    <row r="10302" spans="1:16" x14ac:dyDescent="0.3">
      <c r="A10302" t="s">
        <v>8502</v>
      </c>
      <c r="B10302" s="2" t="str">
        <f t="shared" si="482"/>
        <v>7505</v>
      </c>
      <c r="C10302" s="2">
        <f t="shared" si="480"/>
        <v>7505</v>
      </c>
      <c r="D10302" t="str">
        <f>VLOOKUP(C10302,'Cost Centre'!A:B,2,)</f>
        <v>Engineering services</v>
      </c>
      <c r="E10302" t="str">
        <f t="shared" si="481"/>
        <v>2</v>
      </c>
      <c r="F10302" t="s">
        <v>11450</v>
      </c>
      <c r="G10302" s="2">
        <v>0</v>
      </c>
      <c r="H10302" s="2">
        <v>0</v>
      </c>
      <c r="I10302" s="2">
        <v>0</v>
      </c>
      <c r="J10302" s="105">
        <f>SUMIF([1]MMM!$A:$A,A10302,[1]MMM!$F:$F)</f>
        <v>0</v>
      </c>
      <c r="K10302" s="2" t="s">
        <v>10</v>
      </c>
      <c r="L10302" s="2">
        <v>0</v>
      </c>
      <c r="M10302" t="s">
        <v>11396</v>
      </c>
      <c r="N10302" t="s">
        <v>15109</v>
      </c>
      <c r="O10302" t="s">
        <v>10871</v>
      </c>
      <c r="P10302" t="s">
        <v>10881</v>
      </c>
    </row>
    <row r="10303" spans="1:16" x14ac:dyDescent="0.3">
      <c r="A10303" t="s">
        <v>8503</v>
      </c>
      <c r="B10303" s="2" t="str">
        <f t="shared" si="482"/>
        <v>7505</v>
      </c>
      <c r="C10303" s="2">
        <f t="shared" si="480"/>
        <v>7505</v>
      </c>
      <c r="D10303" t="str">
        <f>VLOOKUP(C10303,'Cost Centre'!A:B,2,)</f>
        <v>Engineering services</v>
      </c>
      <c r="E10303" t="str">
        <f t="shared" si="481"/>
        <v>2</v>
      </c>
      <c r="F10303" t="s">
        <v>230</v>
      </c>
      <c r="G10303" s="2">
        <v>0</v>
      </c>
      <c r="H10303" s="2">
        <v>0</v>
      </c>
      <c r="I10303" s="2">
        <v>0</v>
      </c>
      <c r="J10303" s="105">
        <f>SUMIF([1]MMM!$A:$A,A10303,[1]MMM!$F:$F)</f>
        <v>0</v>
      </c>
      <c r="K10303" s="2" t="s">
        <v>10</v>
      </c>
      <c r="L10303" s="2">
        <v>10925</v>
      </c>
      <c r="M10303" t="s">
        <v>11396</v>
      </c>
      <c r="N10303" t="s">
        <v>15109</v>
      </c>
      <c r="O10303" t="s">
        <v>10871</v>
      </c>
      <c r="P10303" t="s">
        <v>10881</v>
      </c>
    </row>
    <row r="10304" spans="1:16" x14ac:dyDescent="0.3">
      <c r="A10304" t="s">
        <v>8504</v>
      </c>
      <c r="B10304" s="2" t="str">
        <f t="shared" si="482"/>
        <v>7505</v>
      </c>
      <c r="C10304" s="2">
        <f t="shared" si="480"/>
        <v>7505</v>
      </c>
      <c r="D10304" t="str">
        <f>VLOOKUP(C10304,'Cost Centre'!A:B,2,)</f>
        <v>Engineering services</v>
      </c>
      <c r="E10304" t="str">
        <f t="shared" si="481"/>
        <v>2</v>
      </c>
      <c r="F10304" t="s">
        <v>274</v>
      </c>
      <c r="G10304" s="2">
        <v>0</v>
      </c>
      <c r="H10304" s="2">
        <v>0</v>
      </c>
      <c r="I10304" s="2">
        <v>0</v>
      </c>
      <c r="J10304" s="105">
        <f>SUMIF([1]MMM!$A:$A,A10304,[1]MMM!$F:$F)</f>
        <v>0</v>
      </c>
      <c r="K10304" s="2" t="s">
        <v>10</v>
      </c>
      <c r="L10304" s="2">
        <v>65548</v>
      </c>
      <c r="M10304" t="s">
        <v>11396</v>
      </c>
      <c r="N10304" t="s">
        <v>15109</v>
      </c>
      <c r="O10304" t="s">
        <v>10871</v>
      </c>
      <c r="P10304" t="s">
        <v>10881</v>
      </c>
    </row>
    <row r="10305" spans="1:16" x14ac:dyDescent="0.3">
      <c r="A10305" t="s">
        <v>8505</v>
      </c>
      <c r="B10305" s="2" t="str">
        <f t="shared" si="482"/>
        <v>7505</v>
      </c>
      <c r="C10305" s="2">
        <f t="shared" si="480"/>
        <v>7505</v>
      </c>
      <c r="D10305" t="str">
        <f>VLOOKUP(C10305,'Cost Centre'!A:B,2,)</f>
        <v>Engineering services</v>
      </c>
      <c r="E10305" t="str">
        <f t="shared" si="481"/>
        <v>2</v>
      </c>
      <c r="F10305" t="s">
        <v>88</v>
      </c>
      <c r="G10305" s="2">
        <v>0</v>
      </c>
      <c r="H10305" s="2">
        <v>0</v>
      </c>
      <c r="I10305" s="2">
        <v>0</v>
      </c>
      <c r="J10305" s="105">
        <f>SUMIF([1]MMM!$A:$A,A10305,[1]MMM!$F:$F)</f>
        <v>0</v>
      </c>
      <c r="K10305" s="2" t="s">
        <v>10</v>
      </c>
      <c r="L10305" s="2">
        <v>72</v>
      </c>
      <c r="M10305" t="s">
        <v>11396</v>
      </c>
      <c r="N10305" t="s">
        <v>15109</v>
      </c>
      <c r="O10305" t="s">
        <v>10871</v>
      </c>
      <c r="P10305" t="s">
        <v>10881</v>
      </c>
    </row>
    <row r="10306" spans="1:16" x14ac:dyDescent="0.3">
      <c r="A10306" t="s">
        <v>8506</v>
      </c>
      <c r="B10306" s="2" t="str">
        <f t="shared" si="482"/>
        <v>7505</v>
      </c>
      <c r="C10306" s="2">
        <f t="shared" ref="C10306:C10369" si="483">VALUE(B10306)</f>
        <v>7505</v>
      </c>
      <c r="D10306" t="str">
        <f>VLOOKUP(C10306,'Cost Centre'!A:B,2,)</f>
        <v>Engineering services</v>
      </c>
      <c r="E10306" t="str">
        <f t="shared" ref="E10306:E10369" si="484">MID(A10306,5,1)</f>
        <v>2</v>
      </c>
      <c r="F10306" t="s">
        <v>92</v>
      </c>
      <c r="G10306" s="2">
        <v>0</v>
      </c>
      <c r="H10306" s="2">
        <v>0</v>
      </c>
      <c r="I10306" s="2">
        <v>0</v>
      </c>
      <c r="J10306" s="105">
        <f>SUMIF([1]MMM!$A:$A,A10306,[1]MMM!$F:$F)</f>
        <v>0</v>
      </c>
      <c r="K10306" s="2" t="s">
        <v>10</v>
      </c>
      <c r="L10306" s="2">
        <v>3184</v>
      </c>
      <c r="M10306" t="s">
        <v>11396</v>
      </c>
      <c r="N10306" t="s">
        <v>15109</v>
      </c>
      <c r="O10306" t="s">
        <v>10871</v>
      </c>
      <c r="P10306" t="s">
        <v>10881</v>
      </c>
    </row>
    <row r="10307" spans="1:16" x14ac:dyDescent="0.3">
      <c r="A10307" t="s">
        <v>8507</v>
      </c>
      <c r="B10307" s="2" t="str">
        <f t="shared" ref="B10307:B10370" si="485">MID(A10307,1,4)</f>
        <v>7505</v>
      </c>
      <c r="C10307" s="2">
        <f t="shared" si="483"/>
        <v>7505</v>
      </c>
      <c r="D10307" t="str">
        <f>VLOOKUP(C10307,'Cost Centre'!A:B,2,)</f>
        <v>Engineering services</v>
      </c>
      <c r="E10307" t="str">
        <f t="shared" si="484"/>
        <v>2</v>
      </c>
      <c r="F10307" t="s">
        <v>93</v>
      </c>
      <c r="G10307" s="2">
        <v>0</v>
      </c>
      <c r="H10307" s="2">
        <v>51302.05</v>
      </c>
      <c r="I10307" s="2">
        <v>0</v>
      </c>
      <c r="J10307" s="105">
        <f>SUMIF([1]MMM!$A:$A,A10307,[1]MMM!$F:$F)</f>
        <v>54503.54</v>
      </c>
      <c r="K10307" s="2" t="s">
        <v>10</v>
      </c>
      <c r="L10307" s="2">
        <v>37072</v>
      </c>
      <c r="M10307" t="s">
        <v>11396</v>
      </c>
      <c r="N10307" t="s">
        <v>15109</v>
      </c>
      <c r="O10307" t="s">
        <v>10871</v>
      </c>
      <c r="P10307" t="s">
        <v>10881</v>
      </c>
    </row>
    <row r="10308" spans="1:16" x14ac:dyDescent="0.3">
      <c r="A10308" t="s">
        <v>8508</v>
      </c>
      <c r="B10308" s="2" t="str">
        <f t="shared" si="485"/>
        <v>7505</v>
      </c>
      <c r="C10308" s="2">
        <f t="shared" si="483"/>
        <v>7505</v>
      </c>
      <c r="D10308" t="str">
        <f>VLOOKUP(C10308,'Cost Centre'!A:B,2,)</f>
        <v>Engineering services</v>
      </c>
      <c r="E10308" t="str">
        <f t="shared" si="484"/>
        <v>2</v>
      </c>
      <c r="F10308" t="s">
        <v>164</v>
      </c>
      <c r="G10308" s="2">
        <v>0</v>
      </c>
      <c r="H10308" s="2">
        <v>0</v>
      </c>
      <c r="I10308" s="2">
        <v>0</v>
      </c>
      <c r="J10308" s="105">
        <f>SUMIF([1]MMM!$A:$A,A10308,[1]MMM!$F:$F)</f>
        <v>0</v>
      </c>
      <c r="K10308" s="2" t="s">
        <v>10</v>
      </c>
      <c r="L10308" s="2">
        <v>250</v>
      </c>
      <c r="M10308" t="s">
        <v>11396</v>
      </c>
      <c r="N10308" t="s">
        <v>15109</v>
      </c>
      <c r="O10308" t="s">
        <v>10871</v>
      </c>
      <c r="P10308" t="s">
        <v>10881</v>
      </c>
    </row>
    <row r="10309" spans="1:16" x14ac:dyDescent="0.3">
      <c r="A10309" t="s">
        <v>8509</v>
      </c>
      <c r="B10309" s="2" t="str">
        <f t="shared" si="485"/>
        <v>7505</v>
      </c>
      <c r="C10309" s="2">
        <f t="shared" si="483"/>
        <v>7505</v>
      </c>
      <c r="D10309" t="str">
        <f>VLOOKUP(C10309,'Cost Centre'!A:B,2,)</f>
        <v>Engineering services</v>
      </c>
      <c r="E10309" t="str">
        <f t="shared" si="484"/>
        <v>2</v>
      </c>
      <c r="F10309" t="s">
        <v>10882</v>
      </c>
      <c r="G10309" s="2">
        <v>0</v>
      </c>
      <c r="H10309" s="2">
        <v>0</v>
      </c>
      <c r="I10309" s="2">
        <v>0</v>
      </c>
      <c r="J10309" s="105">
        <f>SUMIF([1]MMM!$A:$A,A10309,[1]MMM!$F:$F)</f>
        <v>0</v>
      </c>
      <c r="K10309" s="2" t="s">
        <v>10</v>
      </c>
      <c r="L10309" s="2">
        <v>3608</v>
      </c>
      <c r="M10309" t="s">
        <v>11396</v>
      </c>
      <c r="N10309" t="s">
        <v>15109</v>
      </c>
      <c r="O10309" t="s">
        <v>10871</v>
      </c>
      <c r="P10309" t="s">
        <v>10881</v>
      </c>
    </row>
    <row r="10310" spans="1:16" x14ac:dyDescent="0.3">
      <c r="A10310" t="s">
        <v>8510</v>
      </c>
      <c r="B10310" s="2" t="str">
        <f t="shared" si="485"/>
        <v>7505</v>
      </c>
      <c r="C10310" s="2">
        <f t="shared" si="483"/>
        <v>7505</v>
      </c>
      <c r="D10310" t="str">
        <f>VLOOKUP(C10310,'Cost Centre'!A:B,2,)</f>
        <v>Engineering services</v>
      </c>
      <c r="E10310" t="str">
        <f t="shared" si="484"/>
        <v>2</v>
      </c>
      <c r="F10310" t="s">
        <v>97</v>
      </c>
      <c r="G10310" s="2">
        <v>0</v>
      </c>
      <c r="H10310" s="2">
        <v>0</v>
      </c>
      <c r="I10310" s="2">
        <v>0</v>
      </c>
      <c r="J10310" s="105">
        <f>SUMIF([1]MMM!$A:$A,A10310,[1]MMM!$F:$F)</f>
        <v>0</v>
      </c>
      <c r="K10310" s="2" t="s">
        <v>10</v>
      </c>
      <c r="L10310" s="2">
        <v>2297</v>
      </c>
      <c r="M10310" t="s">
        <v>11396</v>
      </c>
      <c r="N10310" t="s">
        <v>15109</v>
      </c>
      <c r="O10310" t="s">
        <v>10871</v>
      </c>
      <c r="P10310" t="s">
        <v>10881</v>
      </c>
    </row>
    <row r="10311" spans="1:16" x14ac:dyDescent="0.3">
      <c r="A10311" t="s">
        <v>8511</v>
      </c>
      <c r="B10311" s="2" t="str">
        <f t="shared" si="485"/>
        <v>7505</v>
      </c>
      <c r="C10311" s="2">
        <f t="shared" si="483"/>
        <v>7505</v>
      </c>
      <c r="D10311" t="str">
        <f>VLOOKUP(C10311,'Cost Centre'!A:B,2,)</f>
        <v>Engineering services</v>
      </c>
      <c r="E10311" t="str">
        <f t="shared" si="484"/>
        <v>2</v>
      </c>
      <c r="F10311" t="s">
        <v>10883</v>
      </c>
      <c r="G10311" s="2">
        <v>0</v>
      </c>
      <c r="H10311" s="2">
        <v>0</v>
      </c>
      <c r="I10311" s="2">
        <v>0</v>
      </c>
      <c r="J10311" s="105">
        <f>SUMIF([1]MMM!$A:$A,A10311,[1]MMM!$F:$F)</f>
        <v>0</v>
      </c>
      <c r="K10311" s="2" t="s">
        <v>10</v>
      </c>
      <c r="L10311" s="2">
        <v>424</v>
      </c>
      <c r="M10311" t="s">
        <v>11396</v>
      </c>
      <c r="N10311" t="s">
        <v>15109</v>
      </c>
      <c r="O10311" t="s">
        <v>10871</v>
      </c>
      <c r="P10311" t="s">
        <v>10881</v>
      </c>
    </row>
    <row r="10312" spans="1:16" x14ac:dyDescent="0.3">
      <c r="A10312" t="s">
        <v>8512</v>
      </c>
      <c r="B10312" s="2" t="str">
        <f t="shared" si="485"/>
        <v>7505</v>
      </c>
      <c r="C10312" s="2">
        <f t="shared" si="483"/>
        <v>7505</v>
      </c>
      <c r="D10312" t="str">
        <f>VLOOKUP(C10312,'Cost Centre'!A:B,2,)</f>
        <v>Engineering services</v>
      </c>
      <c r="E10312" t="str">
        <f t="shared" si="484"/>
        <v>2</v>
      </c>
      <c r="F10312" t="s">
        <v>101</v>
      </c>
      <c r="G10312" s="2">
        <v>0</v>
      </c>
      <c r="H10312" s="2">
        <v>0</v>
      </c>
      <c r="I10312" s="2">
        <v>0</v>
      </c>
      <c r="J10312" s="105">
        <f>SUMIF([1]MMM!$A:$A,A10312,[1]MMM!$F:$F)</f>
        <v>0</v>
      </c>
      <c r="K10312" s="2" t="s">
        <v>10</v>
      </c>
      <c r="L10312" s="2">
        <v>637</v>
      </c>
      <c r="M10312" t="s">
        <v>11396</v>
      </c>
      <c r="N10312" t="s">
        <v>15109</v>
      </c>
      <c r="O10312" t="s">
        <v>10871</v>
      </c>
      <c r="P10312" t="s">
        <v>10881</v>
      </c>
    </row>
    <row r="10313" spans="1:16" x14ac:dyDescent="0.3">
      <c r="A10313" t="s">
        <v>8513</v>
      </c>
      <c r="B10313" s="2" t="str">
        <f t="shared" si="485"/>
        <v>7505</v>
      </c>
      <c r="C10313" s="2">
        <f t="shared" si="483"/>
        <v>7505</v>
      </c>
      <c r="D10313" t="str">
        <f>VLOOKUP(C10313,'Cost Centre'!A:B,2,)</f>
        <v>Engineering services</v>
      </c>
      <c r="E10313" t="str">
        <f t="shared" si="484"/>
        <v>2</v>
      </c>
      <c r="F10313" t="s">
        <v>103</v>
      </c>
      <c r="G10313" s="2">
        <v>0</v>
      </c>
      <c r="H10313" s="2">
        <v>0</v>
      </c>
      <c r="I10313" s="2">
        <v>0</v>
      </c>
      <c r="J10313" s="105">
        <f>SUMIF([1]MMM!$A:$A,A10313,[1]MMM!$F:$F)</f>
        <v>0</v>
      </c>
      <c r="K10313" s="2" t="s">
        <v>10</v>
      </c>
      <c r="L10313" s="2">
        <v>212</v>
      </c>
      <c r="M10313" t="s">
        <v>11396</v>
      </c>
      <c r="N10313" t="s">
        <v>15109</v>
      </c>
      <c r="O10313" t="s">
        <v>10871</v>
      </c>
      <c r="P10313" t="s">
        <v>10881</v>
      </c>
    </row>
    <row r="10314" spans="1:16" x14ac:dyDescent="0.3">
      <c r="A10314" t="s">
        <v>8514</v>
      </c>
      <c r="B10314" s="2" t="str">
        <f t="shared" si="485"/>
        <v>7505</v>
      </c>
      <c r="C10314" s="2">
        <f t="shared" si="483"/>
        <v>7505</v>
      </c>
      <c r="D10314" t="str">
        <f>VLOOKUP(C10314,'Cost Centre'!A:B,2,)</f>
        <v>Engineering services</v>
      </c>
      <c r="E10314" t="str">
        <f t="shared" si="484"/>
        <v>2</v>
      </c>
      <c r="F10314" t="s">
        <v>14781</v>
      </c>
      <c r="G10314" s="2">
        <v>0</v>
      </c>
      <c r="H10314" s="2">
        <v>0</v>
      </c>
      <c r="I10314" s="2">
        <v>0</v>
      </c>
      <c r="J10314" s="105">
        <f>SUMIF([1]MMM!$A:$A,A10314,[1]MMM!$F:$F)</f>
        <v>0</v>
      </c>
      <c r="K10314" s="2" t="s">
        <v>10</v>
      </c>
      <c r="L10314" s="2">
        <v>424</v>
      </c>
      <c r="M10314" t="s">
        <v>11396</v>
      </c>
      <c r="N10314" t="s">
        <v>15109</v>
      </c>
      <c r="O10314" t="s">
        <v>10871</v>
      </c>
      <c r="P10314" t="s">
        <v>10881</v>
      </c>
    </row>
    <row r="10315" spans="1:16" x14ac:dyDescent="0.3">
      <c r="A10315" t="s">
        <v>8515</v>
      </c>
      <c r="B10315" s="2" t="str">
        <f t="shared" si="485"/>
        <v>7505</v>
      </c>
      <c r="C10315" s="2">
        <f t="shared" si="483"/>
        <v>7505</v>
      </c>
      <c r="D10315" t="str">
        <f>VLOOKUP(C10315,'Cost Centre'!A:B,2,)</f>
        <v>Engineering services</v>
      </c>
      <c r="E10315" t="str">
        <f t="shared" si="484"/>
        <v>2</v>
      </c>
      <c r="F10315" t="s">
        <v>104</v>
      </c>
      <c r="G10315" s="2">
        <v>0</v>
      </c>
      <c r="H10315" s="2">
        <v>0</v>
      </c>
      <c r="I10315" s="2">
        <v>0</v>
      </c>
      <c r="J10315" s="105">
        <f>SUMIF([1]MMM!$A:$A,A10315,[1]MMM!$F:$F)</f>
        <v>0</v>
      </c>
      <c r="K10315" s="2" t="s">
        <v>10</v>
      </c>
      <c r="L10315" s="2">
        <v>212</v>
      </c>
      <c r="M10315" t="s">
        <v>11396</v>
      </c>
      <c r="N10315" t="s">
        <v>15109</v>
      </c>
      <c r="O10315" t="s">
        <v>10871</v>
      </c>
      <c r="P10315" t="s">
        <v>10881</v>
      </c>
    </row>
    <row r="10316" spans="1:16" x14ac:dyDescent="0.3">
      <c r="A10316" t="s">
        <v>8516</v>
      </c>
      <c r="B10316" s="2" t="str">
        <f t="shared" si="485"/>
        <v>7505</v>
      </c>
      <c r="C10316" s="2">
        <f t="shared" si="483"/>
        <v>7505</v>
      </c>
      <c r="D10316" t="str">
        <f>VLOOKUP(C10316,'Cost Centre'!A:B,2,)</f>
        <v>Engineering services</v>
      </c>
      <c r="E10316" t="str">
        <f t="shared" si="484"/>
        <v>2</v>
      </c>
      <c r="F10316" t="s">
        <v>105</v>
      </c>
      <c r="G10316" s="2">
        <v>0</v>
      </c>
      <c r="H10316" s="2">
        <v>0</v>
      </c>
      <c r="I10316" s="2">
        <v>0</v>
      </c>
      <c r="J10316" s="105">
        <f>SUMIF([1]MMM!$A:$A,A10316,[1]MMM!$F:$F)</f>
        <v>0</v>
      </c>
      <c r="K10316" s="2" t="s">
        <v>10</v>
      </c>
      <c r="L10316" s="2">
        <v>424</v>
      </c>
      <c r="M10316" t="s">
        <v>11396</v>
      </c>
      <c r="N10316" t="s">
        <v>15109</v>
      </c>
      <c r="O10316" t="s">
        <v>10871</v>
      </c>
      <c r="P10316" t="s">
        <v>10881</v>
      </c>
    </row>
    <row r="10317" spans="1:16" x14ac:dyDescent="0.3">
      <c r="A10317" t="s">
        <v>8517</v>
      </c>
      <c r="B10317" s="2" t="str">
        <f t="shared" si="485"/>
        <v>7505</v>
      </c>
      <c r="C10317" s="2">
        <f t="shared" si="483"/>
        <v>7505</v>
      </c>
      <c r="D10317" t="str">
        <f>VLOOKUP(C10317,'Cost Centre'!A:B,2,)</f>
        <v>Engineering services</v>
      </c>
      <c r="E10317" t="str">
        <f t="shared" si="484"/>
        <v>2</v>
      </c>
      <c r="F10317" t="s">
        <v>108</v>
      </c>
      <c r="G10317" s="2">
        <v>0</v>
      </c>
      <c r="H10317" s="2">
        <v>0</v>
      </c>
      <c r="I10317" s="2">
        <v>0</v>
      </c>
      <c r="J10317" s="105">
        <f>SUMIF([1]MMM!$A:$A,A10317,[1]MMM!$F:$F)</f>
        <v>0</v>
      </c>
      <c r="K10317" s="2" t="s">
        <v>10</v>
      </c>
      <c r="L10317" s="2">
        <v>1061</v>
      </c>
      <c r="M10317" t="s">
        <v>11396</v>
      </c>
      <c r="N10317" t="s">
        <v>15109</v>
      </c>
      <c r="O10317" t="s">
        <v>10871</v>
      </c>
      <c r="P10317" t="s">
        <v>10881</v>
      </c>
    </row>
    <row r="10318" spans="1:16" x14ac:dyDescent="0.3">
      <c r="A10318" t="s">
        <v>8518</v>
      </c>
      <c r="B10318" s="2" t="str">
        <f t="shared" si="485"/>
        <v>7505</v>
      </c>
      <c r="C10318" s="2">
        <f t="shared" si="483"/>
        <v>7505</v>
      </c>
      <c r="D10318" t="str">
        <f>VLOOKUP(C10318,'Cost Centre'!A:B,2,)</f>
        <v>Engineering services</v>
      </c>
      <c r="E10318" t="str">
        <f t="shared" si="484"/>
        <v>2</v>
      </c>
      <c r="F10318" t="s">
        <v>110</v>
      </c>
      <c r="G10318" s="2">
        <v>0</v>
      </c>
      <c r="H10318" s="2">
        <v>0</v>
      </c>
      <c r="I10318" s="2">
        <v>0</v>
      </c>
      <c r="J10318" s="105">
        <f>SUMIF([1]MMM!$A:$A,A10318,[1]MMM!$F:$F)</f>
        <v>0</v>
      </c>
      <c r="K10318" s="2" t="s">
        <v>10</v>
      </c>
      <c r="L10318" s="2">
        <v>637</v>
      </c>
      <c r="M10318" t="s">
        <v>11396</v>
      </c>
      <c r="N10318" t="s">
        <v>15109</v>
      </c>
      <c r="O10318" t="s">
        <v>10871</v>
      </c>
      <c r="P10318" t="s">
        <v>10881</v>
      </c>
    </row>
    <row r="10319" spans="1:16" x14ac:dyDescent="0.3">
      <c r="A10319" t="s">
        <v>8519</v>
      </c>
      <c r="B10319" s="2" t="str">
        <f t="shared" si="485"/>
        <v>7505</v>
      </c>
      <c r="C10319" s="2">
        <f t="shared" si="483"/>
        <v>7505</v>
      </c>
      <c r="D10319" t="str">
        <f>VLOOKUP(C10319,'Cost Centre'!A:B,2,)</f>
        <v>Engineering services</v>
      </c>
      <c r="E10319" t="str">
        <f t="shared" si="484"/>
        <v>2</v>
      </c>
      <c r="F10319" t="s">
        <v>10884</v>
      </c>
      <c r="G10319" s="2">
        <v>0</v>
      </c>
      <c r="H10319" s="2">
        <v>0</v>
      </c>
      <c r="I10319" s="2">
        <v>0</v>
      </c>
      <c r="J10319" s="105">
        <f>SUMIF([1]MMM!$A:$A,A10319,[1]MMM!$F:$F)</f>
        <v>0</v>
      </c>
      <c r="K10319" s="2" t="s">
        <v>10</v>
      </c>
      <c r="L10319" s="2">
        <v>5306</v>
      </c>
      <c r="M10319" t="s">
        <v>11396</v>
      </c>
      <c r="N10319" t="s">
        <v>15109</v>
      </c>
      <c r="O10319" t="s">
        <v>10871</v>
      </c>
      <c r="P10319" t="s">
        <v>10881</v>
      </c>
    </row>
    <row r="10320" spans="1:16" x14ac:dyDescent="0.3">
      <c r="A10320" t="s">
        <v>8520</v>
      </c>
      <c r="B10320" s="2" t="str">
        <f t="shared" si="485"/>
        <v>7505</v>
      </c>
      <c r="C10320" s="2">
        <f t="shared" si="483"/>
        <v>7505</v>
      </c>
      <c r="D10320" t="str">
        <f>VLOOKUP(C10320,'Cost Centre'!A:B,2,)</f>
        <v>Engineering services</v>
      </c>
      <c r="E10320" t="str">
        <f t="shared" si="484"/>
        <v>2</v>
      </c>
      <c r="F10320" t="s">
        <v>114</v>
      </c>
      <c r="G10320" s="2">
        <v>0</v>
      </c>
      <c r="H10320" s="2">
        <v>0</v>
      </c>
      <c r="I10320" s="2">
        <v>0</v>
      </c>
      <c r="J10320" s="105">
        <f>SUMIF([1]MMM!$A:$A,A10320,[1]MMM!$F:$F)</f>
        <v>0</v>
      </c>
      <c r="K10320" s="2" t="s">
        <v>10</v>
      </c>
      <c r="L10320" s="2">
        <v>3184</v>
      </c>
      <c r="M10320" t="s">
        <v>11396</v>
      </c>
      <c r="N10320" t="s">
        <v>15109</v>
      </c>
      <c r="O10320" t="s">
        <v>10871</v>
      </c>
      <c r="P10320" t="s">
        <v>10881</v>
      </c>
    </row>
    <row r="10321" spans="1:16" x14ac:dyDescent="0.3">
      <c r="A10321" t="s">
        <v>8521</v>
      </c>
      <c r="B10321" s="2" t="str">
        <f t="shared" si="485"/>
        <v>7505</v>
      </c>
      <c r="C10321" s="2">
        <f t="shared" si="483"/>
        <v>7505</v>
      </c>
      <c r="D10321" t="str">
        <f>VLOOKUP(C10321,'Cost Centre'!A:B,2,)</f>
        <v>Engineering services</v>
      </c>
      <c r="E10321" t="str">
        <f t="shared" si="484"/>
        <v>2</v>
      </c>
      <c r="F10321" t="s">
        <v>131</v>
      </c>
      <c r="G10321" s="2">
        <v>0</v>
      </c>
      <c r="H10321" s="2">
        <v>74573.600000000006</v>
      </c>
      <c r="I10321" s="2">
        <v>0</v>
      </c>
      <c r="J10321" s="105">
        <f>SUMIF([1]MMM!$A:$A,A10321,[1]MMM!$F:$F)</f>
        <v>74573.600000000006</v>
      </c>
      <c r="K10321" s="2" t="s">
        <v>10</v>
      </c>
      <c r="L10321" s="2">
        <v>153069</v>
      </c>
      <c r="M10321" t="s">
        <v>11396</v>
      </c>
      <c r="N10321" t="s">
        <v>15109</v>
      </c>
      <c r="O10321" t="s">
        <v>10871</v>
      </c>
      <c r="P10321" t="s">
        <v>10881</v>
      </c>
    </row>
    <row r="10322" spans="1:16" x14ac:dyDescent="0.3">
      <c r="A10322" t="s">
        <v>8522</v>
      </c>
      <c r="B10322" s="2" t="str">
        <f t="shared" si="485"/>
        <v>7505</v>
      </c>
      <c r="C10322" s="2">
        <f t="shared" si="483"/>
        <v>7505</v>
      </c>
      <c r="D10322" t="str">
        <f>VLOOKUP(C10322,'Cost Centre'!A:B,2,)</f>
        <v>Engineering services</v>
      </c>
      <c r="E10322" t="str">
        <f t="shared" si="484"/>
        <v>2</v>
      </c>
      <c r="F10322" t="s">
        <v>132</v>
      </c>
      <c r="G10322" s="2">
        <v>0</v>
      </c>
      <c r="H10322" s="2">
        <v>0</v>
      </c>
      <c r="I10322" s="2">
        <v>0</v>
      </c>
      <c r="J10322" s="105">
        <f>SUMIF([1]MMM!$A:$A,A10322,[1]MMM!$F:$F)</f>
        <v>0</v>
      </c>
      <c r="K10322" s="2" t="s">
        <v>10</v>
      </c>
      <c r="L10322" s="2">
        <v>1527</v>
      </c>
      <c r="M10322" t="s">
        <v>11396</v>
      </c>
      <c r="N10322" t="s">
        <v>15109</v>
      </c>
      <c r="O10322" t="s">
        <v>10871</v>
      </c>
      <c r="P10322" t="s">
        <v>10881</v>
      </c>
    </row>
    <row r="10323" spans="1:16" x14ac:dyDescent="0.3">
      <c r="A10323" t="s">
        <v>8523</v>
      </c>
      <c r="B10323" s="2" t="str">
        <f t="shared" si="485"/>
        <v>7505</v>
      </c>
      <c r="C10323" s="2">
        <f t="shared" si="483"/>
        <v>7505</v>
      </c>
      <c r="D10323" t="str">
        <f>VLOOKUP(C10323,'Cost Centre'!A:B,2,)</f>
        <v>Engineering services</v>
      </c>
      <c r="E10323" t="str">
        <f t="shared" si="484"/>
        <v>2</v>
      </c>
      <c r="F10323" t="s">
        <v>118</v>
      </c>
      <c r="G10323" s="2">
        <v>0</v>
      </c>
      <c r="H10323" s="2">
        <v>0</v>
      </c>
      <c r="I10323" s="2">
        <v>0</v>
      </c>
      <c r="J10323" s="105">
        <f>SUMIF([1]MMM!$A:$A,A10323,[1]MMM!$F:$F)</f>
        <v>0</v>
      </c>
      <c r="K10323" s="2" t="s">
        <v>10</v>
      </c>
      <c r="L10323" s="2">
        <v>114</v>
      </c>
      <c r="M10323" t="s">
        <v>11396</v>
      </c>
      <c r="N10323" t="s">
        <v>15109</v>
      </c>
      <c r="O10323" t="s">
        <v>10871</v>
      </c>
      <c r="P10323" t="s">
        <v>10885</v>
      </c>
    </row>
    <row r="10324" spans="1:16" x14ac:dyDescent="0.3">
      <c r="A10324" t="s">
        <v>8524</v>
      </c>
      <c r="B10324" s="2" t="str">
        <f t="shared" si="485"/>
        <v>7505</v>
      </c>
      <c r="C10324" s="2">
        <f t="shared" si="483"/>
        <v>7505</v>
      </c>
      <c r="D10324" t="str">
        <f>VLOOKUP(C10324,'Cost Centre'!A:B,2,)</f>
        <v>Engineering services</v>
      </c>
      <c r="E10324" t="str">
        <f t="shared" si="484"/>
        <v>2</v>
      </c>
      <c r="F10324" t="s">
        <v>133</v>
      </c>
      <c r="G10324" s="2">
        <v>0</v>
      </c>
      <c r="H10324" s="2">
        <v>14673.84</v>
      </c>
      <c r="I10324" s="2">
        <v>0</v>
      </c>
      <c r="J10324" s="105">
        <f>SUMIF([1]MMM!$A:$A,A10324,[1]MMM!$F:$F)</f>
        <v>14673.84</v>
      </c>
      <c r="K10324" s="2" t="s">
        <v>10</v>
      </c>
      <c r="L10324" s="2">
        <v>417653</v>
      </c>
      <c r="M10324" t="s">
        <v>11396</v>
      </c>
      <c r="N10324" t="s">
        <v>15109</v>
      </c>
      <c r="O10324" t="s">
        <v>10871</v>
      </c>
      <c r="P10324" t="s">
        <v>10885</v>
      </c>
    </row>
    <row r="10325" spans="1:16" x14ac:dyDescent="0.3">
      <c r="A10325" t="s">
        <v>8525</v>
      </c>
      <c r="B10325" s="2" t="str">
        <f t="shared" si="485"/>
        <v>7505</v>
      </c>
      <c r="C10325" s="2">
        <f t="shared" si="483"/>
        <v>7505</v>
      </c>
      <c r="D10325" t="str">
        <f>VLOOKUP(C10325,'Cost Centre'!A:B,2,)</f>
        <v>Engineering services</v>
      </c>
      <c r="E10325" t="str">
        <f t="shared" si="484"/>
        <v>2</v>
      </c>
      <c r="F10325" t="s">
        <v>221</v>
      </c>
      <c r="G10325" s="2">
        <v>0</v>
      </c>
      <c r="H10325" s="2">
        <v>0</v>
      </c>
      <c r="I10325" s="2">
        <v>0</v>
      </c>
      <c r="J10325" s="105">
        <f>SUMIF([1]MMM!$A:$A,A10325,[1]MMM!$F:$F)</f>
        <v>0</v>
      </c>
      <c r="K10325" s="2" t="s">
        <v>10</v>
      </c>
      <c r="L10325" s="2">
        <v>13821</v>
      </c>
      <c r="M10325" t="s">
        <v>11396</v>
      </c>
      <c r="N10325" t="s">
        <v>15109</v>
      </c>
      <c r="O10325" t="s">
        <v>10871</v>
      </c>
      <c r="P10325" t="s">
        <v>10885</v>
      </c>
    </row>
    <row r="10326" spans="1:16" x14ac:dyDescent="0.3">
      <c r="A10326" t="s">
        <v>8526</v>
      </c>
      <c r="B10326" s="2" t="str">
        <f t="shared" si="485"/>
        <v>7505</v>
      </c>
      <c r="C10326" s="2">
        <f t="shared" si="483"/>
        <v>7505</v>
      </c>
      <c r="D10326" t="str">
        <f>VLOOKUP(C10326,'Cost Centre'!A:B,2,)</f>
        <v>Engineering services</v>
      </c>
      <c r="E10326" t="str">
        <f t="shared" si="484"/>
        <v>2</v>
      </c>
      <c r="F10326" t="s">
        <v>135</v>
      </c>
      <c r="G10326" s="2">
        <v>0</v>
      </c>
      <c r="H10326" s="2">
        <v>0</v>
      </c>
      <c r="I10326" s="2">
        <v>0</v>
      </c>
      <c r="J10326" s="105">
        <f>SUMIF([1]MMM!$A:$A,A10326,[1]MMM!$F:$F)</f>
        <v>0</v>
      </c>
      <c r="K10326" s="2" t="s">
        <v>10</v>
      </c>
      <c r="L10326" s="2">
        <v>6748</v>
      </c>
      <c r="M10326" t="s">
        <v>11396</v>
      </c>
      <c r="N10326" t="s">
        <v>15109</v>
      </c>
      <c r="O10326" t="s">
        <v>10871</v>
      </c>
      <c r="P10326" t="s">
        <v>10934</v>
      </c>
    </row>
    <row r="10327" spans="1:16" x14ac:dyDescent="0.3">
      <c r="A10327" t="s">
        <v>8527</v>
      </c>
      <c r="B10327" s="2" t="str">
        <f t="shared" si="485"/>
        <v>7505</v>
      </c>
      <c r="C10327" s="2">
        <f t="shared" si="483"/>
        <v>7505</v>
      </c>
      <c r="D10327" t="str">
        <f>VLOOKUP(C10327,'Cost Centre'!A:B,2,)</f>
        <v>Engineering services</v>
      </c>
      <c r="E10327" t="str">
        <f t="shared" si="484"/>
        <v>3</v>
      </c>
      <c r="F10327" t="s">
        <v>10944</v>
      </c>
      <c r="G10327" s="2">
        <v>0</v>
      </c>
      <c r="H10327" s="2">
        <v>0</v>
      </c>
      <c r="I10327" s="2">
        <v>0</v>
      </c>
      <c r="J10327" s="105">
        <f>SUMIF([1]MMM!$A:$A,A10327,[1]MMM!$F:$F)</f>
        <v>0</v>
      </c>
      <c r="K10327" s="2" t="s">
        <v>10</v>
      </c>
      <c r="L10327" s="2">
        <v>590630</v>
      </c>
      <c r="M10327" t="s">
        <v>11396</v>
      </c>
      <c r="N10327" t="s">
        <v>15109</v>
      </c>
      <c r="O10327" t="s">
        <v>10908</v>
      </c>
      <c r="P10327" t="s">
        <v>10910</v>
      </c>
    </row>
    <row r="10328" spans="1:16" x14ac:dyDescent="0.3">
      <c r="A10328" t="s">
        <v>8528</v>
      </c>
      <c r="B10328" s="2" t="str">
        <f t="shared" si="485"/>
        <v>7505</v>
      </c>
      <c r="C10328" s="2">
        <f t="shared" si="483"/>
        <v>7505</v>
      </c>
      <c r="D10328" t="str">
        <f>VLOOKUP(C10328,'Cost Centre'!A:B,2,)</f>
        <v>Engineering services</v>
      </c>
      <c r="E10328" t="str">
        <f t="shared" si="484"/>
        <v>3</v>
      </c>
      <c r="F10328" t="s">
        <v>10945</v>
      </c>
      <c r="G10328" s="2">
        <v>0</v>
      </c>
      <c r="H10328" s="2">
        <v>0</v>
      </c>
      <c r="I10328" s="2">
        <v>0</v>
      </c>
      <c r="J10328" s="105">
        <f>SUMIF([1]MMM!$A:$A,A10328,[1]MMM!$F:$F)</f>
        <v>0</v>
      </c>
      <c r="K10328" s="2" t="s">
        <v>10</v>
      </c>
      <c r="L10328" s="2">
        <v>650533</v>
      </c>
      <c r="M10328" t="s">
        <v>11396</v>
      </c>
      <c r="N10328" t="s">
        <v>15109</v>
      </c>
      <c r="O10328" t="s">
        <v>10908</v>
      </c>
      <c r="P10328" t="s">
        <v>10910</v>
      </c>
    </row>
    <row r="10329" spans="1:16" x14ac:dyDescent="0.3">
      <c r="A10329" t="s">
        <v>8529</v>
      </c>
      <c r="B10329" s="2" t="str">
        <f t="shared" si="485"/>
        <v>7505</v>
      </c>
      <c r="C10329" s="2">
        <f t="shared" si="483"/>
        <v>7505</v>
      </c>
      <c r="D10329" t="str">
        <f>VLOOKUP(C10329,'Cost Centre'!A:B,2,)</f>
        <v>Engineering services</v>
      </c>
      <c r="E10329" t="str">
        <f t="shared" si="484"/>
        <v>3</v>
      </c>
      <c r="F10329" t="s">
        <v>13872</v>
      </c>
      <c r="G10329" s="2">
        <v>0</v>
      </c>
      <c r="H10329" s="2">
        <v>0</v>
      </c>
      <c r="I10329" s="2">
        <v>0</v>
      </c>
      <c r="J10329" s="105">
        <f>SUMIF([1]MMM!$A:$A,A10329,[1]MMM!$F:$F)</f>
        <v>0</v>
      </c>
      <c r="K10329" s="2" t="s">
        <v>10</v>
      </c>
      <c r="L10329" s="2">
        <v>1500000</v>
      </c>
      <c r="M10329" t="s">
        <v>11396</v>
      </c>
      <c r="N10329" t="s">
        <v>15109</v>
      </c>
      <c r="O10329" t="s">
        <v>10908</v>
      </c>
      <c r="P10329" t="s">
        <v>10910</v>
      </c>
    </row>
    <row r="10330" spans="1:16" x14ac:dyDescent="0.3">
      <c r="A10330" t="s">
        <v>15110</v>
      </c>
      <c r="B10330" s="2" t="str">
        <f t="shared" si="485"/>
        <v>7505</v>
      </c>
      <c r="C10330" s="2">
        <f t="shared" si="483"/>
        <v>7505</v>
      </c>
      <c r="D10330" t="str">
        <f>VLOOKUP(C10330,'Cost Centre'!A:B,2,)</f>
        <v>Engineering services</v>
      </c>
      <c r="E10330" t="str">
        <f t="shared" si="484"/>
        <v>3</v>
      </c>
      <c r="F10330" t="s">
        <v>10912</v>
      </c>
      <c r="G10330" s="2">
        <v>0</v>
      </c>
      <c r="H10330" s="2">
        <v>0</v>
      </c>
      <c r="I10330" s="2">
        <v>-6554030.4699999997</v>
      </c>
      <c r="J10330" s="105">
        <f>SUMIF([1]MMM!$A:$A,A10330,[1]MMM!$F:$F)</f>
        <v>-6554030.4699999997</v>
      </c>
      <c r="K10330" s="2" t="s">
        <v>10</v>
      </c>
      <c r="L10330" s="2">
        <v>0</v>
      </c>
      <c r="M10330" t="s">
        <v>11396</v>
      </c>
      <c r="N10330" t="s">
        <v>15109</v>
      </c>
      <c r="O10330" t="s">
        <v>10908</v>
      </c>
      <c r="P10330" t="s">
        <v>10913</v>
      </c>
    </row>
    <row r="10331" spans="1:16" x14ac:dyDescent="0.3">
      <c r="A10331" t="s">
        <v>15111</v>
      </c>
      <c r="B10331" s="2" t="str">
        <f t="shared" si="485"/>
        <v>7505</v>
      </c>
      <c r="C10331" s="2">
        <f t="shared" si="483"/>
        <v>7505</v>
      </c>
      <c r="D10331" t="str">
        <f>VLOOKUP(C10331,'Cost Centre'!A:B,2,)</f>
        <v>Engineering services</v>
      </c>
      <c r="E10331" t="str">
        <f t="shared" si="484"/>
        <v>3</v>
      </c>
      <c r="F10331" t="s">
        <v>10915</v>
      </c>
      <c r="G10331" s="2">
        <v>0</v>
      </c>
      <c r="H10331" s="2">
        <v>0</v>
      </c>
      <c r="I10331" s="2">
        <v>0</v>
      </c>
      <c r="J10331" s="105">
        <f>SUMIF([1]MMM!$A:$A,A10331,[1]MMM!$F:$F)</f>
        <v>0</v>
      </c>
      <c r="K10331" s="2" t="s">
        <v>10</v>
      </c>
      <c r="L10331" s="2">
        <v>0</v>
      </c>
      <c r="M10331" t="s">
        <v>11396</v>
      </c>
      <c r="N10331" t="s">
        <v>15109</v>
      </c>
      <c r="O10331" t="s">
        <v>10908</v>
      </c>
      <c r="P10331" t="s">
        <v>10913</v>
      </c>
    </row>
    <row r="10332" spans="1:16" x14ac:dyDescent="0.3">
      <c r="A10332" t="s">
        <v>15112</v>
      </c>
      <c r="B10332" s="2" t="str">
        <f t="shared" si="485"/>
        <v>7505</v>
      </c>
      <c r="C10332" s="2">
        <f t="shared" si="483"/>
        <v>7505</v>
      </c>
      <c r="D10332" t="str">
        <f>VLOOKUP(C10332,'Cost Centre'!A:B,2,)</f>
        <v>Engineering services</v>
      </c>
      <c r="E10332" t="str">
        <f t="shared" si="484"/>
        <v>8</v>
      </c>
      <c r="F10332" t="s">
        <v>462</v>
      </c>
      <c r="G10332" s="2">
        <v>11698481.51</v>
      </c>
      <c r="H10332" s="2">
        <v>0</v>
      </c>
      <c r="I10332" s="2">
        <v>0</v>
      </c>
      <c r="J10332" s="105">
        <f>SUMIF([1]MMM!$A:$A,A10332,[1]MMM!$F:$F)</f>
        <v>11698481.51</v>
      </c>
      <c r="K10332" s="2" t="s">
        <v>460</v>
      </c>
      <c r="L10332" s="2">
        <v>0</v>
      </c>
      <c r="M10332" t="s">
        <v>11396</v>
      </c>
      <c r="N10332" t="s">
        <v>15109</v>
      </c>
      <c r="O10332" t="s">
        <v>10916</v>
      </c>
      <c r="P10332" t="s">
        <v>10917</v>
      </c>
    </row>
    <row r="10333" spans="1:16" x14ac:dyDescent="0.3">
      <c r="A10333" t="s">
        <v>15113</v>
      </c>
      <c r="B10333" s="2" t="str">
        <f t="shared" si="485"/>
        <v>7505</v>
      </c>
      <c r="C10333" s="2">
        <f t="shared" si="483"/>
        <v>7505</v>
      </c>
      <c r="D10333" t="str">
        <f>VLOOKUP(C10333,'Cost Centre'!A:B,2,)</f>
        <v>Engineering services</v>
      </c>
      <c r="E10333" t="str">
        <f t="shared" si="484"/>
        <v>8</v>
      </c>
      <c r="F10333" t="s">
        <v>464</v>
      </c>
      <c r="G10333" s="2">
        <v>0</v>
      </c>
      <c r="H10333" s="2">
        <v>0</v>
      </c>
      <c r="I10333" s="2">
        <v>0</v>
      </c>
      <c r="J10333" s="105">
        <f>SUMIF([1]MMM!$A:$A,A10333,[1]MMM!$F:$F)</f>
        <v>0</v>
      </c>
      <c r="K10333" s="2" t="s">
        <v>460</v>
      </c>
      <c r="L10333" s="2">
        <v>0</v>
      </c>
      <c r="M10333" t="s">
        <v>11396</v>
      </c>
      <c r="N10333" t="s">
        <v>15109</v>
      </c>
      <c r="O10333" t="s">
        <v>10916</v>
      </c>
      <c r="P10333" t="s">
        <v>10917</v>
      </c>
    </row>
    <row r="10334" spans="1:16" x14ac:dyDescent="0.3">
      <c r="A10334" t="s">
        <v>15114</v>
      </c>
      <c r="B10334" s="2" t="str">
        <f t="shared" si="485"/>
        <v>7505</v>
      </c>
      <c r="C10334" s="2">
        <f t="shared" si="483"/>
        <v>7505</v>
      </c>
      <c r="D10334" t="str">
        <f>VLOOKUP(C10334,'Cost Centre'!A:B,2,)</f>
        <v>Engineering services</v>
      </c>
      <c r="E10334" t="str">
        <f t="shared" si="484"/>
        <v>8</v>
      </c>
      <c r="F10334" t="s">
        <v>466</v>
      </c>
      <c r="G10334" s="2">
        <v>0</v>
      </c>
      <c r="H10334" s="2">
        <v>0</v>
      </c>
      <c r="I10334" s="2">
        <v>0</v>
      </c>
      <c r="J10334" s="105">
        <f>SUMIF([1]MMM!$A:$A,A10334,[1]MMM!$F:$F)</f>
        <v>0</v>
      </c>
      <c r="K10334" s="2" t="s">
        <v>460</v>
      </c>
      <c r="L10334" s="2">
        <v>0</v>
      </c>
      <c r="M10334" t="s">
        <v>11396</v>
      </c>
      <c r="N10334" t="s">
        <v>15109</v>
      </c>
      <c r="O10334" t="s">
        <v>10916</v>
      </c>
      <c r="P10334" t="s">
        <v>10917</v>
      </c>
    </row>
    <row r="10335" spans="1:16" x14ac:dyDescent="0.3">
      <c r="A10335" t="s">
        <v>15115</v>
      </c>
      <c r="B10335" s="2" t="str">
        <f t="shared" si="485"/>
        <v>7505</v>
      </c>
      <c r="C10335" s="2">
        <f t="shared" si="483"/>
        <v>7505</v>
      </c>
      <c r="D10335" t="str">
        <f>VLOOKUP(C10335,'Cost Centre'!A:B,2,)</f>
        <v>Engineering services</v>
      </c>
      <c r="E10335" t="str">
        <f t="shared" si="484"/>
        <v>8</v>
      </c>
      <c r="F10335" t="s">
        <v>468</v>
      </c>
      <c r="G10335" s="2">
        <v>0</v>
      </c>
      <c r="H10335" s="2">
        <v>6554030.4699999997</v>
      </c>
      <c r="I10335" s="2">
        <v>0</v>
      </c>
      <c r="J10335" s="105">
        <f>SUMIF([1]MMM!$A:$A,A10335,[1]MMM!$F:$F)</f>
        <v>6554030.4699999997</v>
      </c>
      <c r="K10335" s="2" t="s">
        <v>460</v>
      </c>
      <c r="L10335" s="2">
        <v>0</v>
      </c>
      <c r="M10335" t="s">
        <v>11396</v>
      </c>
      <c r="N10335" t="s">
        <v>15109</v>
      </c>
      <c r="O10335" t="s">
        <v>10916</v>
      </c>
      <c r="P10335" t="s">
        <v>10917</v>
      </c>
    </row>
    <row r="10336" spans="1:16" x14ac:dyDescent="0.3">
      <c r="A10336" t="s">
        <v>15116</v>
      </c>
      <c r="B10336" s="2" t="str">
        <f t="shared" si="485"/>
        <v>7505</v>
      </c>
      <c r="C10336" s="2">
        <f t="shared" si="483"/>
        <v>7505</v>
      </c>
      <c r="D10336" t="str">
        <f>VLOOKUP(C10336,'Cost Centre'!A:B,2,)</f>
        <v>Engineering services</v>
      </c>
      <c r="E10336" t="str">
        <f t="shared" si="484"/>
        <v>8</v>
      </c>
      <c r="F10336" t="s">
        <v>470</v>
      </c>
      <c r="G10336" s="2">
        <v>0</v>
      </c>
      <c r="H10336" s="2">
        <v>0</v>
      </c>
      <c r="I10336" s="2">
        <v>0</v>
      </c>
      <c r="J10336" s="105">
        <f>SUMIF([1]MMM!$A:$A,A10336,[1]MMM!$F:$F)</f>
        <v>0</v>
      </c>
      <c r="K10336" s="2" t="s">
        <v>460</v>
      </c>
      <c r="L10336" s="2">
        <v>0</v>
      </c>
      <c r="M10336" t="s">
        <v>11396</v>
      </c>
      <c r="N10336" t="s">
        <v>15109</v>
      </c>
      <c r="O10336" t="s">
        <v>10916</v>
      </c>
      <c r="P10336" t="s">
        <v>10917</v>
      </c>
    </row>
    <row r="10337" spans="1:16" x14ac:dyDescent="0.3">
      <c r="A10337" t="s">
        <v>15117</v>
      </c>
      <c r="B10337" s="2" t="str">
        <f t="shared" si="485"/>
        <v>7505</v>
      </c>
      <c r="C10337" s="2">
        <f t="shared" si="483"/>
        <v>7505</v>
      </c>
      <c r="D10337" t="str">
        <f>VLOOKUP(C10337,'Cost Centre'!A:B,2,)</f>
        <v>Engineering services</v>
      </c>
      <c r="E10337" t="str">
        <f t="shared" si="484"/>
        <v>8</v>
      </c>
      <c r="F10337" t="s">
        <v>2159</v>
      </c>
      <c r="G10337" s="2">
        <v>0</v>
      </c>
      <c r="H10337" s="2">
        <v>0</v>
      </c>
      <c r="I10337" s="2">
        <v>0</v>
      </c>
      <c r="J10337" s="105">
        <f>SUMIF([1]MMM!$A:$A,A10337,[1]MMM!$F:$F)</f>
        <v>0</v>
      </c>
      <c r="K10337" s="2" t="s">
        <v>460</v>
      </c>
      <c r="L10337" s="2">
        <v>0</v>
      </c>
      <c r="M10337" t="s">
        <v>11396</v>
      </c>
      <c r="N10337" t="s">
        <v>15109</v>
      </c>
      <c r="O10337" t="s">
        <v>10916</v>
      </c>
      <c r="P10337" t="s">
        <v>10917</v>
      </c>
    </row>
    <row r="10338" spans="1:16" x14ac:dyDescent="0.3">
      <c r="A10338" t="s">
        <v>8530</v>
      </c>
      <c r="B10338" s="2" t="str">
        <f t="shared" si="485"/>
        <v>7506</v>
      </c>
      <c r="C10338" s="2">
        <f t="shared" si="483"/>
        <v>7506</v>
      </c>
      <c r="D10338" t="str">
        <f>VLOOKUP(C10338,'Cost Centre'!A:B,2,)</f>
        <v>Engineering services</v>
      </c>
      <c r="E10338" t="str">
        <f t="shared" si="484"/>
        <v>2</v>
      </c>
      <c r="F10338" t="s">
        <v>48</v>
      </c>
      <c r="G10338" s="2">
        <v>0</v>
      </c>
      <c r="H10338" s="2">
        <v>1190747.47</v>
      </c>
      <c r="I10338" s="2">
        <v>0</v>
      </c>
      <c r="J10338" s="105">
        <f>SUMIF([1]MMM!$A:$A,A10338,[1]MMM!$F:$F)</f>
        <v>1306840.47</v>
      </c>
      <c r="K10338" s="2" t="s">
        <v>10</v>
      </c>
      <c r="L10338" s="2">
        <v>1548181</v>
      </c>
      <c r="M10338" t="s">
        <v>11396</v>
      </c>
      <c r="N10338" t="s">
        <v>15118</v>
      </c>
      <c r="O10338" t="s">
        <v>10871</v>
      </c>
      <c r="P10338" t="s">
        <v>10875</v>
      </c>
    </row>
    <row r="10339" spans="1:16" x14ac:dyDescent="0.3">
      <c r="A10339" t="s">
        <v>8531</v>
      </c>
      <c r="B10339" s="2" t="str">
        <f t="shared" si="485"/>
        <v>7506</v>
      </c>
      <c r="C10339" s="2">
        <f t="shared" si="483"/>
        <v>7506</v>
      </c>
      <c r="D10339" t="str">
        <f>VLOOKUP(C10339,'Cost Centre'!A:B,2,)</f>
        <v>Engineering services</v>
      </c>
      <c r="E10339" t="str">
        <f t="shared" si="484"/>
        <v>2</v>
      </c>
      <c r="F10339" t="s">
        <v>56</v>
      </c>
      <c r="G10339" s="2">
        <v>0</v>
      </c>
      <c r="H10339" s="2">
        <v>417215.31</v>
      </c>
      <c r="I10339" s="2">
        <v>0</v>
      </c>
      <c r="J10339" s="105">
        <f>SUMIF([1]MMM!$A:$A,A10339,[1]MMM!$F:$F)</f>
        <v>461659.17</v>
      </c>
      <c r="K10339" s="2" t="s">
        <v>10</v>
      </c>
      <c r="L10339" s="2">
        <v>446398</v>
      </c>
      <c r="M10339" t="s">
        <v>11396</v>
      </c>
      <c r="N10339" t="s">
        <v>15118</v>
      </c>
      <c r="O10339" t="s">
        <v>10871</v>
      </c>
      <c r="P10339" t="s">
        <v>10875</v>
      </c>
    </row>
    <row r="10340" spans="1:16" x14ac:dyDescent="0.3">
      <c r="A10340" t="s">
        <v>8532</v>
      </c>
      <c r="B10340" s="2" t="str">
        <f t="shared" si="485"/>
        <v>7506</v>
      </c>
      <c r="C10340" s="2">
        <f t="shared" si="483"/>
        <v>7506</v>
      </c>
      <c r="D10340" t="str">
        <f>VLOOKUP(C10340,'Cost Centre'!A:B,2,)</f>
        <v>Engineering services</v>
      </c>
      <c r="E10340" t="str">
        <f t="shared" si="484"/>
        <v>2</v>
      </c>
      <c r="F10340" t="s">
        <v>57</v>
      </c>
      <c r="G10340" s="2">
        <v>0</v>
      </c>
      <c r="H10340" s="2">
        <v>95086.62</v>
      </c>
      <c r="I10340" s="2">
        <v>0</v>
      </c>
      <c r="J10340" s="105">
        <f>SUMIF([1]MMM!$A:$A,A10340,[1]MMM!$F:$F)</f>
        <v>95086.62</v>
      </c>
      <c r="K10340" s="2" t="s">
        <v>10</v>
      </c>
      <c r="L10340" s="2">
        <v>248781</v>
      </c>
      <c r="M10340" t="s">
        <v>11396</v>
      </c>
      <c r="N10340" t="s">
        <v>15118</v>
      </c>
      <c r="O10340" t="s">
        <v>10871</v>
      </c>
      <c r="P10340" t="s">
        <v>10875</v>
      </c>
    </row>
    <row r="10341" spans="1:16" x14ac:dyDescent="0.3">
      <c r="A10341" t="s">
        <v>8533</v>
      </c>
      <c r="B10341" s="2" t="str">
        <f t="shared" si="485"/>
        <v>7506</v>
      </c>
      <c r="C10341" s="2">
        <f t="shared" si="483"/>
        <v>7506</v>
      </c>
      <c r="D10341" t="str">
        <f>VLOOKUP(C10341,'Cost Centre'!A:B,2,)</f>
        <v>Engineering services</v>
      </c>
      <c r="E10341" t="str">
        <f t="shared" si="484"/>
        <v>2</v>
      </c>
      <c r="F10341" t="s">
        <v>58</v>
      </c>
      <c r="G10341" s="2">
        <v>0</v>
      </c>
      <c r="H10341" s="2">
        <v>0</v>
      </c>
      <c r="I10341" s="2">
        <v>0</v>
      </c>
      <c r="J10341" s="105">
        <f>SUMIF([1]MMM!$A:$A,A10341,[1]MMM!$F:$F)</f>
        <v>0</v>
      </c>
      <c r="K10341" s="2" t="s">
        <v>10</v>
      </c>
      <c r="L10341" s="2">
        <v>0</v>
      </c>
      <c r="M10341" t="s">
        <v>11396</v>
      </c>
      <c r="N10341" t="s">
        <v>15118</v>
      </c>
      <c r="O10341" t="s">
        <v>10871</v>
      </c>
      <c r="P10341" t="s">
        <v>10875</v>
      </c>
    </row>
    <row r="10342" spans="1:16" x14ac:dyDescent="0.3">
      <c r="A10342" t="s">
        <v>8534</v>
      </c>
      <c r="B10342" s="2" t="str">
        <f t="shared" si="485"/>
        <v>7506</v>
      </c>
      <c r="C10342" s="2">
        <f t="shared" si="483"/>
        <v>7506</v>
      </c>
      <c r="D10342" t="str">
        <f>VLOOKUP(C10342,'Cost Centre'!A:B,2,)</f>
        <v>Engineering services</v>
      </c>
      <c r="E10342" t="str">
        <f t="shared" si="484"/>
        <v>2</v>
      </c>
      <c r="F10342" t="s">
        <v>60</v>
      </c>
      <c r="G10342" s="2">
        <v>0</v>
      </c>
      <c r="H10342" s="2">
        <v>100856.01</v>
      </c>
      <c r="I10342" s="2">
        <v>0</v>
      </c>
      <c r="J10342" s="105">
        <f>SUMIF([1]MMM!$A:$A,A10342,[1]MMM!$F:$F)</f>
        <v>109366.01</v>
      </c>
      <c r="K10342" s="2" t="s">
        <v>10</v>
      </c>
      <c r="L10342" s="2">
        <v>54189</v>
      </c>
      <c r="M10342" t="s">
        <v>11396</v>
      </c>
      <c r="N10342" t="s">
        <v>15118</v>
      </c>
      <c r="O10342" t="s">
        <v>10871</v>
      </c>
      <c r="P10342" t="s">
        <v>10875</v>
      </c>
    </row>
    <row r="10343" spans="1:16" x14ac:dyDescent="0.3">
      <c r="A10343" t="s">
        <v>8535</v>
      </c>
      <c r="B10343" s="2" t="str">
        <f t="shared" si="485"/>
        <v>7506</v>
      </c>
      <c r="C10343" s="2">
        <f t="shared" si="483"/>
        <v>7506</v>
      </c>
      <c r="D10343" t="str">
        <f>VLOOKUP(C10343,'Cost Centre'!A:B,2,)</f>
        <v>Engineering services</v>
      </c>
      <c r="E10343" t="str">
        <f t="shared" si="484"/>
        <v>2</v>
      </c>
      <c r="F10343" t="s">
        <v>61</v>
      </c>
      <c r="G10343" s="2">
        <v>0</v>
      </c>
      <c r="H10343" s="2">
        <v>104198.89</v>
      </c>
      <c r="I10343" s="2">
        <v>0</v>
      </c>
      <c r="J10343" s="105">
        <f>SUMIF([1]MMM!$A:$A,A10343,[1]MMM!$F:$F)</f>
        <v>104198.89</v>
      </c>
      <c r="K10343" s="2" t="s">
        <v>10</v>
      </c>
      <c r="L10343" s="2">
        <v>129015</v>
      </c>
      <c r="M10343" t="s">
        <v>11396</v>
      </c>
      <c r="N10343" t="s">
        <v>15118</v>
      </c>
      <c r="O10343" t="s">
        <v>10871</v>
      </c>
      <c r="P10343" t="s">
        <v>10875</v>
      </c>
    </row>
    <row r="10344" spans="1:16" x14ac:dyDescent="0.3">
      <c r="A10344" t="s">
        <v>8536</v>
      </c>
      <c r="B10344" s="2" t="str">
        <f t="shared" si="485"/>
        <v>7506</v>
      </c>
      <c r="C10344" s="2">
        <f t="shared" si="483"/>
        <v>7506</v>
      </c>
      <c r="D10344" t="str">
        <f>VLOOKUP(C10344,'Cost Centre'!A:B,2,)</f>
        <v>Engineering services</v>
      </c>
      <c r="E10344" t="str">
        <f t="shared" si="484"/>
        <v>2</v>
      </c>
      <c r="F10344" t="s">
        <v>62</v>
      </c>
      <c r="G10344" s="2">
        <v>0</v>
      </c>
      <c r="H10344" s="2">
        <v>0</v>
      </c>
      <c r="I10344" s="2">
        <v>0</v>
      </c>
      <c r="J10344" s="105">
        <f>SUMIF([1]MMM!$A:$A,A10344,[1]MMM!$F:$F)</f>
        <v>0</v>
      </c>
      <c r="K10344" s="2" t="s">
        <v>10</v>
      </c>
      <c r="L10344" s="2">
        <v>0</v>
      </c>
      <c r="M10344" t="s">
        <v>11396</v>
      </c>
      <c r="N10344" t="s">
        <v>15118</v>
      </c>
      <c r="O10344" t="s">
        <v>10871</v>
      </c>
      <c r="P10344" t="s">
        <v>10875</v>
      </c>
    </row>
    <row r="10345" spans="1:16" x14ac:dyDescent="0.3">
      <c r="A10345" t="s">
        <v>8537</v>
      </c>
      <c r="B10345" s="2" t="str">
        <f t="shared" si="485"/>
        <v>7506</v>
      </c>
      <c r="C10345" s="2">
        <f t="shared" si="483"/>
        <v>7506</v>
      </c>
      <c r="D10345" t="str">
        <f>VLOOKUP(C10345,'Cost Centre'!A:B,2,)</f>
        <v>Engineering services</v>
      </c>
      <c r="E10345" t="str">
        <f t="shared" si="484"/>
        <v>2</v>
      </c>
      <c r="F10345" t="s">
        <v>63</v>
      </c>
      <c r="G10345" s="2">
        <v>0</v>
      </c>
      <c r="H10345" s="2">
        <v>155246.79999999999</v>
      </c>
      <c r="I10345" s="2">
        <v>0</v>
      </c>
      <c r="J10345" s="105">
        <f>SUMIF([1]MMM!$A:$A,A10345,[1]MMM!$F:$F)</f>
        <v>171165.98</v>
      </c>
      <c r="K10345" s="2" t="s">
        <v>10</v>
      </c>
      <c r="L10345" s="2">
        <v>107773</v>
      </c>
      <c r="M10345" t="s">
        <v>11396</v>
      </c>
      <c r="N10345" t="s">
        <v>15118</v>
      </c>
      <c r="O10345" t="s">
        <v>10871</v>
      </c>
      <c r="P10345" t="s">
        <v>10875</v>
      </c>
    </row>
    <row r="10346" spans="1:16" x14ac:dyDescent="0.3">
      <c r="A10346" t="s">
        <v>8538</v>
      </c>
      <c r="B10346" s="2" t="str">
        <f t="shared" si="485"/>
        <v>7506</v>
      </c>
      <c r="C10346" s="2">
        <f t="shared" si="483"/>
        <v>7506</v>
      </c>
      <c r="D10346" t="str">
        <f>VLOOKUP(C10346,'Cost Centre'!A:B,2,)</f>
        <v>Engineering services</v>
      </c>
      <c r="E10346" t="str">
        <f t="shared" si="484"/>
        <v>2</v>
      </c>
      <c r="F10346" t="s">
        <v>66</v>
      </c>
      <c r="G10346" s="2">
        <v>0</v>
      </c>
      <c r="H10346" s="2">
        <v>5415.98</v>
      </c>
      <c r="I10346" s="2">
        <v>0</v>
      </c>
      <c r="J10346" s="105">
        <f>SUMIF([1]MMM!$A:$A,A10346,[1]MMM!$F:$F)</f>
        <v>6106.18</v>
      </c>
      <c r="K10346" s="2" t="s">
        <v>10</v>
      </c>
      <c r="L10346" s="2">
        <v>0</v>
      </c>
      <c r="M10346" t="s">
        <v>11396</v>
      </c>
      <c r="N10346" t="s">
        <v>15118</v>
      </c>
      <c r="O10346" t="s">
        <v>10871</v>
      </c>
      <c r="P10346" t="s">
        <v>10875</v>
      </c>
    </row>
    <row r="10347" spans="1:16" x14ac:dyDescent="0.3">
      <c r="A10347" t="s">
        <v>8539</v>
      </c>
      <c r="B10347" s="2" t="str">
        <f t="shared" si="485"/>
        <v>7506</v>
      </c>
      <c r="C10347" s="2">
        <f t="shared" si="483"/>
        <v>7506</v>
      </c>
      <c r="D10347" t="str">
        <f>VLOOKUP(C10347,'Cost Centre'!A:B,2,)</f>
        <v>Engineering services</v>
      </c>
      <c r="E10347" t="str">
        <f t="shared" si="484"/>
        <v>2</v>
      </c>
      <c r="F10347" t="s">
        <v>67</v>
      </c>
      <c r="G10347" s="2">
        <v>0</v>
      </c>
      <c r="H10347" s="2">
        <v>813.74</v>
      </c>
      <c r="I10347" s="2">
        <v>0</v>
      </c>
      <c r="J10347" s="105">
        <f>SUMIF([1]MMM!$A:$A,A10347,[1]MMM!$F:$F)</f>
        <v>892.49</v>
      </c>
      <c r="K10347" s="2" t="s">
        <v>10</v>
      </c>
      <c r="L10347" s="2">
        <v>1060</v>
      </c>
      <c r="M10347" t="s">
        <v>11396</v>
      </c>
      <c r="N10347" t="s">
        <v>15118</v>
      </c>
      <c r="O10347" t="s">
        <v>10871</v>
      </c>
      <c r="P10347" t="s">
        <v>10876</v>
      </c>
    </row>
    <row r="10348" spans="1:16" x14ac:dyDescent="0.3">
      <c r="A10348" t="s">
        <v>8540</v>
      </c>
      <c r="B10348" s="2" t="str">
        <f t="shared" si="485"/>
        <v>7506</v>
      </c>
      <c r="C10348" s="2">
        <f t="shared" si="483"/>
        <v>7506</v>
      </c>
      <c r="D10348" t="str">
        <f>VLOOKUP(C10348,'Cost Centre'!A:B,2,)</f>
        <v>Engineering services</v>
      </c>
      <c r="E10348" t="str">
        <f t="shared" si="484"/>
        <v>2</v>
      </c>
      <c r="F10348" t="s">
        <v>68</v>
      </c>
      <c r="G10348" s="2">
        <v>0</v>
      </c>
      <c r="H10348" s="2">
        <v>15652.17</v>
      </c>
      <c r="I10348" s="2">
        <v>0</v>
      </c>
      <c r="J10348" s="105">
        <f>SUMIF([1]MMM!$A:$A,A10348,[1]MMM!$F:$F)</f>
        <v>17117.009999999998</v>
      </c>
      <c r="K10348" s="2" t="s">
        <v>10</v>
      </c>
      <c r="L10348" s="2">
        <v>22596</v>
      </c>
      <c r="M10348" t="s">
        <v>11396</v>
      </c>
      <c r="N10348" t="s">
        <v>15118</v>
      </c>
      <c r="O10348" t="s">
        <v>10871</v>
      </c>
      <c r="P10348" t="s">
        <v>10876</v>
      </c>
    </row>
    <row r="10349" spans="1:16" x14ac:dyDescent="0.3">
      <c r="A10349" t="s">
        <v>8541</v>
      </c>
      <c r="B10349" s="2" t="str">
        <f t="shared" si="485"/>
        <v>7506</v>
      </c>
      <c r="C10349" s="2">
        <f t="shared" si="483"/>
        <v>7506</v>
      </c>
      <c r="D10349" t="str">
        <f>VLOOKUP(C10349,'Cost Centre'!A:B,2,)</f>
        <v>Engineering services</v>
      </c>
      <c r="E10349" t="str">
        <f t="shared" si="484"/>
        <v>2</v>
      </c>
      <c r="F10349" t="s">
        <v>10877</v>
      </c>
      <c r="G10349" s="2">
        <v>0</v>
      </c>
      <c r="H10349" s="2">
        <v>299514.90999999997</v>
      </c>
      <c r="I10349" s="2">
        <v>0</v>
      </c>
      <c r="J10349" s="105">
        <f>SUMIF([1]MMM!$A:$A,A10349,[1]MMM!$F:$F)</f>
        <v>299514.90999999997</v>
      </c>
      <c r="K10349" s="2" t="s">
        <v>10</v>
      </c>
      <c r="L10349" s="2">
        <v>278329</v>
      </c>
      <c r="M10349" t="s">
        <v>11396</v>
      </c>
      <c r="N10349" t="s">
        <v>15118</v>
      </c>
      <c r="O10349" t="s">
        <v>10871</v>
      </c>
      <c r="P10349" t="s">
        <v>10876</v>
      </c>
    </row>
    <row r="10350" spans="1:16" x14ac:dyDescent="0.3">
      <c r="A10350" t="s">
        <v>8542</v>
      </c>
      <c r="B10350" s="2" t="str">
        <f t="shared" si="485"/>
        <v>7506</v>
      </c>
      <c r="C10350" s="2">
        <f t="shared" si="483"/>
        <v>7506</v>
      </c>
      <c r="D10350" t="str">
        <f>VLOOKUP(C10350,'Cost Centre'!A:B,2,)</f>
        <v>Engineering services</v>
      </c>
      <c r="E10350" t="str">
        <f t="shared" si="484"/>
        <v>2</v>
      </c>
      <c r="F10350" t="s">
        <v>69</v>
      </c>
      <c r="G10350" s="2">
        <v>0</v>
      </c>
      <c r="H10350" s="2">
        <v>217824.89</v>
      </c>
      <c r="I10350" s="2">
        <v>0</v>
      </c>
      <c r="J10350" s="105">
        <f>SUMIF([1]MMM!$A:$A,A10350,[1]MMM!$F:$F)</f>
        <v>238796.24</v>
      </c>
      <c r="K10350" s="2" t="s">
        <v>10</v>
      </c>
      <c r="L10350" s="2">
        <v>274499</v>
      </c>
      <c r="M10350" t="s">
        <v>11396</v>
      </c>
      <c r="N10350" t="s">
        <v>15118</v>
      </c>
      <c r="O10350" t="s">
        <v>10871</v>
      </c>
      <c r="P10350" t="s">
        <v>10876</v>
      </c>
    </row>
    <row r="10351" spans="1:16" x14ac:dyDescent="0.3">
      <c r="A10351" t="s">
        <v>8543</v>
      </c>
      <c r="B10351" s="2" t="str">
        <f t="shared" si="485"/>
        <v>7506</v>
      </c>
      <c r="C10351" s="2">
        <f t="shared" si="483"/>
        <v>7506</v>
      </c>
      <c r="D10351" t="str">
        <f>VLOOKUP(C10351,'Cost Centre'!A:B,2,)</f>
        <v>Engineering services</v>
      </c>
      <c r="E10351" t="str">
        <f t="shared" si="484"/>
        <v>2</v>
      </c>
      <c r="F10351" t="s">
        <v>70</v>
      </c>
      <c r="G10351" s="2">
        <v>0</v>
      </c>
      <c r="H10351" s="2">
        <v>14033.38</v>
      </c>
      <c r="I10351" s="2">
        <v>0</v>
      </c>
      <c r="J10351" s="105">
        <f>SUMIF([1]MMM!$A:$A,A10351,[1]MMM!$F:$F)</f>
        <v>15104.14</v>
      </c>
      <c r="K10351" s="2" t="s">
        <v>10</v>
      </c>
      <c r="L10351" s="2">
        <v>19130</v>
      </c>
      <c r="M10351" t="s">
        <v>11396</v>
      </c>
      <c r="N10351" t="s">
        <v>15118</v>
      </c>
      <c r="O10351" t="s">
        <v>10871</v>
      </c>
      <c r="P10351" t="s">
        <v>10876</v>
      </c>
    </row>
    <row r="10352" spans="1:16" x14ac:dyDescent="0.3">
      <c r="A10352" t="s">
        <v>8544</v>
      </c>
      <c r="B10352" s="2" t="str">
        <f t="shared" si="485"/>
        <v>7506</v>
      </c>
      <c r="C10352" s="2">
        <f t="shared" si="483"/>
        <v>7506</v>
      </c>
      <c r="D10352" t="str">
        <f>VLOOKUP(C10352,'Cost Centre'!A:B,2,)</f>
        <v>Engineering services</v>
      </c>
      <c r="E10352" t="str">
        <f t="shared" si="484"/>
        <v>2</v>
      </c>
      <c r="F10352" t="s">
        <v>394</v>
      </c>
      <c r="G10352" s="2">
        <v>0</v>
      </c>
      <c r="H10352" s="2">
        <v>19340.36</v>
      </c>
      <c r="I10352" s="2">
        <v>0</v>
      </c>
      <c r="J10352" s="105">
        <f>SUMIF([1]MMM!$A:$A,A10352,[1]MMM!$F:$F)</f>
        <v>19340.36</v>
      </c>
      <c r="K10352" s="2" t="s">
        <v>10</v>
      </c>
      <c r="L10352" s="2">
        <v>24490</v>
      </c>
      <c r="M10352" t="s">
        <v>11396</v>
      </c>
      <c r="N10352" t="s">
        <v>15118</v>
      </c>
      <c r="O10352" t="s">
        <v>10871</v>
      </c>
      <c r="P10352" t="s">
        <v>10878</v>
      </c>
    </row>
    <row r="10353" spans="1:16" x14ac:dyDescent="0.3">
      <c r="A10353" t="s">
        <v>8545</v>
      </c>
      <c r="B10353" s="2" t="str">
        <f t="shared" si="485"/>
        <v>7506</v>
      </c>
      <c r="C10353" s="2">
        <f t="shared" si="483"/>
        <v>7506</v>
      </c>
      <c r="D10353" t="str">
        <f>VLOOKUP(C10353,'Cost Centre'!A:B,2,)</f>
        <v>Engineering services</v>
      </c>
      <c r="E10353" t="str">
        <f t="shared" si="484"/>
        <v>2</v>
      </c>
      <c r="F10353" t="s">
        <v>227</v>
      </c>
      <c r="G10353" s="2">
        <v>0</v>
      </c>
      <c r="H10353" s="2">
        <v>0</v>
      </c>
      <c r="I10353" s="2">
        <v>0</v>
      </c>
      <c r="J10353" s="105">
        <f>SUMIF([1]MMM!$A:$A,A10353,[1]MMM!$F:$F)</f>
        <v>0</v>
      </c>
      <c r="K10353" s="2" t="s">
        <v>10</v>
      </c>
      <c r="L10353" s="2">
        <v>209787</v>
      </c>
      <c r="M10353" t="s">
        <v>11396</v>
      </c>
      <c r="N10353" t="s">
        <v>15118</v>
      </c>
      <c r="O10353" t="s">
        <v>10871</v>
      </c>
      <c r="P10353" t="s">
        <v>10879</v>
      </c>
    </row>
    <row r="10354" spans="1:16" x14ac:dyDescent="0.3">
      <c r="A10354" t="s">
        <v>8546</v>
      </c>
      <c r="B10354" s="2" t="str">
        <f t="shared" si="485"/>
        <v>7506</v>
      </c>
      <c r="C10354" s="2">
        <f t="shared" si="483"/>
        <v>7506</v>
      </c>
      <c r="D10354" t="str">
        <f>VLOOKUP(C10354,'Cost Centre'!A:B,2,)</f>
        <v>Engineering services</v>
      </c>
      <c r="E10354" t="str">
        <f t="shared" si="484"/>
        <v>2</v>
      </c>
      <c r="F10354" t="s">
        <v>2224</v>
      </c>
      <c r="G10354" s="2">
        <v>0</v>
      </c>
      <c r="H10354" s="2">
        <v>1368974.3</v>
      </c>
      <c r="I10354" s="2">
        <v>0</v>
      </c>
      <c r="J10354" s="105">
        <f>SUMIF([1]MMM!$A:$A,A10354,[1]MMM!$F:$F)</f>
        <v>1368974.3</v>
      </c>
      <c r="K10354" s="2" t="s">
        <v>10</v>
      </c>
      <c r="L10354" s="2">
        <v>1779928</v>
      </c>
      <c r="M10354" t="s">
        <v>11396</v>
      </c>
      <c r="N10354" t="s">
        <v>15118</v>
      </c>
      <c r="O10354" t="s">
        <v>10871</v>
      </c>
      <c r="P10354" t="s">
        <v>10879</v>
      </c>
    </row>
    <row r="10355" spans="1:16" x14ac:dyDescent="0.3">
      <c r="A10355" t="s">
        <v>8547</v>
      </c>
      <c r="B10355" s="2" t="str">
        <f t="shared" si="485"/>
        <v>7506</v>
      </c>
      <c r="C10355" s="2">
        <f t="shared" si="483"/>
        <v>7506</v>
      </c>
      <c r="D10355" t="str">
        <f>VLOOKUP(C10355,'Cost Centre'!A:B,2,)</f>
        <v>Engineering services</v>
      </c>
      <c r="E10355" t="str">
        <f t="shared" si="484"/>
        <v>2</v>
      </c>
      <c r="F10355" t="s">
        <v>2224</v>
      </c>
      <c r="G10355" s="2">
        <v>0</v>
      </c>
      <c r="H10355" s="2">
        <v>883358.26</v>
      </c>
      <c r="I10355" s="2">
        <v>0</v>
      </c>
      <c r="J10355" s="105">
        <f>SUMIF([1]MMM!$A:$A,A10355,[1]MMM!$F:$F)</f>
        <v>883358.26</v>
      </c>
      <c r="K10355" s="2" t="s">
        <v>10</v>
      </c>
      <c r="L10355" s="2">
        <v>1015862</v>
      </c>
      <c r="M10355" t="s">
        <v>11396</v>
      </c>
      <c r="N10355" t="s">
        <v>15118</v>
      </c>
      <c r="O10355" t="s">
        <v>10871</v>
      </c>
      <c r="P10355" t="s">
        <v>10879</v>
      </c>
    </row>
    <row r="10356" spans="1:16" x14ac:dyDescent="0.3">
      <c r="A10356" t="s">
        <v>8548</v>
      </c>
      <c r="B10356" s="2" t="str">
        <f t="shared" si="485"/>
        <v>7506</v>
      </c>
      <c r="C10356" s="2">
        <f t="shared" si="483"/>
        <v>7506</v>
      </c>
      <c r="D10356" t="str">
        <f>VLOOKUP(C10356,'Cost Centre'!A:B,2,)</f>
        <v>Engineering services</v>
      </c>
      <c r="E10356" t="str">
        <f t="shared" si="484"/>
        <v>2</v>
      </c>
      <c r="F10356" t="s">
        <v>2224</v>
      </c>
      <c r="G10356" s="2">
        <v>0</v>
      </c>
      <c r="H10356" s="2">
        <v>0</v>
      </c>
      <c r="I10356" s="2">
        <v>0</v>
      </c>
      <c r="J10356" s="105">
        <f>SUMIF([1]MMM!$A:$A,A10356,[1]MMM!$F:$F)</f>
        <v>0</v>
      </c>
      <c r="K10356" s="2" t="s">
        <v>10</v>
      </c>
      <c r="L10356" s="2">
        <v>47942</v>
      </c>
      <c r="M10356" t="s">
        <v>11396</v>
      </c>
      <c r="N10356" t="s">
        <v>15118</v>
      </c>
      <c r="O10356" t="s">
        <v>10871</v>
      </c>
      <c r="P10356" t="s">
        <v>10879</v>
      </c>
    </row>
    <row r="10357" spans="1:16" x14ac:dyDescent="0.3">
      <c r="A10357" t="s">
        <v>8549</v>
      </c>
      <c r="B10357" s="2" t="str">
        <f t="shared" si="485"/>
        <v>7506</v>
      </c>
      <c r="C10357" s="2">
        <f t="shared" si="483"/>
        <v>7506</v>
      </c>
      <c r="D10357" t="str">
        <f>VLOOKUP(C10357,'Cost Centre'!A:B,2,)</f>
        <v>Engineering services</v>
      </c>
      <c r="E10357" t="str">
        <f t="shared" si="484"/>
        <v>2</v>
      </c>
      <c r="F10357" t="s">
        <v>2224</v>
      </c>
      <c r="G10357" s="2">
        <v>0</v>
      </c>
      <c r="H10357" s="2">
        <v>266353.25</v>
      </c>
      <c r="I10357" s="2">
        <v>0</v>
      </c>
      <c r="J10357" s="105">
        <f>SUMIF([1]MMM!$A:$A,A10357,[1]MMM!$F:$F)</f>
        <v>266353.25</v>
      </c>
      <c r="K10357" s="2" t="s">
        <v>10</v>
      </c>
      <c r="L10357" s="2">
        <v>401653</v>
      </c>
      <c r="M10357" t="s">
        <v>11396</v>
      </c>
      <c r="N10357" t="s">
        <v>15118</v>
      </c>
      <c r="O10357" t="s">
        <v>10871</v>
      </c>
      <c r="P10357" t="s">
        <v>10879</v>
      </c>
    </row>
    <row r="10358" spans="1:16" x14ac:dyDescent="0.3">
      <c r="A10358" t="s">
        <v>8550</v>
      </c>
      <c r="B10358" s="2" t="str">
        <f t="shared" si="485"/>
        <v>7506</v>
      </c>
      <c r="C10358" s="2">
        <f t="shared" si="483"/>
        <v>7506</v>
      </c>
      <c r="D10358" t="str">
        <f>VLOOKUP(C10358,'Cost Centre'!A:B,2,)</f>
        <v>Engineering services</v>
      </c>
      <c r="E10358" t="str">
        <f t="shared" si="484"/>
        <v>2</v>
      </c>
      <c r="F10358" t="s">
        <v>2224</v>
      </c>
      <c r="G10358" s="2">
        <v>0</v>
      </c>
      <c r="H10358" s="2">
        <v>0</v>
      </c>
      <c r="I10358" s="2">
        <v>0</v>
      </c>
      <c r="J10358" s="105">
        <f>SUMIF([1]MMM!$A:$A,A10358,[1]MMM!$F:$F)</f>
        <v>0</v>
      </c>
      <c r="K10358" s="2" t="s">
        <v>10</v>
      </c>
      <c r="L10358" s="2">
        <v>3679</v>
      </c>
      <c r="M10358" t="s">
        <v>11396</v>
      </c>
      <c r="N10358" t="s">
        <v>15118</v>
      </c>
      <c r="O10358" t="s">
        <v>10871</v>
      </c>
      <c r="P10358" t="s">
        <v>10879</v>
      </c>
    </row>
    <row r="10359" spans="1:16" x14ac:dyDescent="0.3">
      <c r="A10359" t="s">
        <v>8551</v>
      </c>
      <c r="B10359" s="2" t="str">
        <f t="shared" si="485"/>
        <v>7506</v>
      </c>
      <c r="C10359" s="2">
        <f t="shared" si="483"/>
        <v>7506</v>
      </c>
      <c r="D10359" t="str">
        <f>VLOOKUP(C10359,'Cost Centre'!A:B,2,)</f>
        <v>Engineering services</v>
      </c>
      <c r="E10359" t="str">
        <f t="shared" si="484"/>
        <v>2</v>
      </c>
      <c r="F10359" t="s">
        <v>149</v>
      </c>
      <c r="G10359" s="2">
        <v>0</v>
      </c>
      <c r="H10359" s="2">
        <v>0</v>
      </c>
      <c r="I10359" s="2">
        <v>0</v>
      </c>
      <c r="J10359" s="105">
        <f>SUMIF([1]MMM!$A:$A,A10359,[1]MMM!$F:$F)</f>
        <v>0</v>
      </c>
      <c r="K10359" s="2" t="s">
        <v>10</v>
      </c>
      <c r="L10359" s="2">
        <v>0</v>
      </c>
      <c r="M10359" t="s">
        <v>11396</v>
      </c>
      <c r="N10359" t="s">
        <v>15118</v>
      </c>
      <c r="O10359" t="s">
        <v>10871</v>
      </c>
      <c r="P10359" t="s">
        <v>10879</v>
      </c>
    </row>
    <row r="10360" spans="1:16" x14ac:dyDescent="0.3">
      <c r="A10360" t="s">
        <v>8552</v>
      </c>
      <c r="B10360" s="2" t="str">
        <f t="shared" si="485"/>
        <v>7506</v>
      </c>
      <c r="C10360" s="2">
        <f t="shared" si="483"/>
        <v>7506</v>
      </c>
      <c r="D10360" t="str">
        <f>VLOOKUP(C10360,'Cost Centre'!A:B,2,)</f>
        <v>Engineering services</v>
      </c>
      <c r="E10360" t="str">
        <f t="shared" si="484"/>
        <v>2</v>
      </c>
      <c r="F10360" t="s">
        <v>11450</v>
      </c>
      <c r="G10360" s="2">
        <v>0</v>
      </c>
      <c r="H10360" s="2">
        <v>0</v>
      </c>
      <c r="I10360" s="2">
        <v>0</v>
      </c>
      <c r="J10360" s="105">
        <f>SUMIF([1]MMM!$A:$A,A10360,[1]MMM!$F:$F)</f>
        <v>0</v>
      </c>
      <c r="K10360" s="2" t="s">
        <v>10</v>
      </c>
      <c r="L10360" s="2">
        <v>8400</v>
      </c>
      <c r="M10360" t="s">
        <v>11396</v>
      </c>
      <c r="N10360" t="s">
        <v>15118</v>
      </c>
      <c r="O10360" t="s">
        <v>10871</v>
      </c>
      <c r="P10360" t="s">
        <v>10881</v>
      </c>
    </row>
    <row r="10361" spans="1:16" x14ac:dyDescent="0.3">
      <c r="A10361" t="s">
        <v>8553</v>
      </c>
      <c r="B10361" s="2" t="str">
        <f t="shared" si="485"/>
        <v>7506</v>
      </c>
      <c r="C10361" s="2">
        <f t="shared" si="483"/>
        <v>7506</v>
      </c>
      <c r="D10361" t="str">
        <f>VLOOKUP(C10361,'Cost Centre'!A:B,2,)</f>
        <v>Engineering services</v>
      </c>
      <c r="E10361" t="str">
        <f t="shared" si="484"/>
        <v>2</v>
      </c>
      <c r="F10361" t="s">
        <v>230</v>
      </c>
      <c r="G10361" s="2">
        <v>0</v>
      </c>
      <c r="H10361" s="2">
        <v>0</v>
      </c>
      <c r="I10361" s="2">
        <v>0</v>
      </c>
      <c r="J10361" s="105">
        <f>SUMIF([1]MMM!$A:$A,A10361,[1]MMM!$F:$F)</f>
        <v>0</v>
      </c>
      <c r="K10361" s="2" t="s">
        <v>10</v>
      </c>
      <c r="L10361" s="2">
        <v>5570</v>
      </c>
      <c r="M10361" t="s">
        <v>11396</v>
      </c>
      <c r="N10361" t="s">
        <v>15118</v>
      </c>
      <c r="O10361" t="s">
        <v>10871</v>
      </c>
      <c r="P10361" t="s">
        <v>10881</v>
      </c>
    </row>
    <row r="10362" spans="1:16" x14ac:dyDescent="0.3">
      <c r="A10362" t="s">
        <v>8554</v>
      </c>
      <c r="B10362" s="2" t="str">
        <f t="shared" si="485"/>
        <v>7506</v>
      </c>
      <c r="C10362" s="2">
        <f t="shared" si="483"/>
        <v>7506</v>
      </c>
      <c r="D10362" t="str">
        <f>VLOOKUP(C10362,'Cost Centre'!A:B,2,)</f>
        <v>Engineering services</v>
      </c>
      <c r="E10362" t="str">
        <f t="shared" si="484"/>
        <v>2</v>
      </c>
      <c r="F10362" t="s">
        <v>88</v>
      </c>
      <c r="G10362" s="2">
        <v>0</v>
      </c>
      <c r="H10362" s="2">
        <v>0</v>
      </c>
      <c r="I10362" s="2">
        <v>0</v>
      </c>
      <c r="J10362" s="105">
        <f>SUMIF([1]MMM!$A:$A,A10362,[1]MMM!$F:$F)</f>
        <v>0</v>
      </c>
      <c r="K10362" s="2" t="s">
        <v>10</v>
      </c>
      <c r="L10362" s="2">
        <v>1302</v>
      </c>
      <c r="M10362" t="s">
        <v>11396</v>
      </c>
      <c r="N10362" t="s">
        <v>15118</v>
      </c>
      <c r="O10362" t="s">
        <v>10871</v>
      </c>
      <c r="P10362" t="s">
        <v>10881</v>
      </c>
    </row>
    <row r="10363" spans="1:16" x14ac:dyDescent="0.3">
      <c r="A10363" t="s">
        <v>8555</v>
      </c>
      <c r="B10363" s="2" t="str">
        <f t="shared" si="485"/>
        <v>7506</v>
      </c>
      <c r="C10363" s="2">
        <f t="shared" si="483"/>
        <v>7506</v>
      </c>
      <c r="D10363" t="str">
        <f>VLOOKUP(C10363,'Cost Centre'!A:B,2,)</f>
        <v>Engineering services</v>
      </c>
      <c r="E10363" t="str">
        <f t="shared" si="484"/>
        <v>2</v>
      </c>
      <c r="F10363" t="s">
        <v>92</v>
      </c>
      <c r="G10363" s="2">
        <v>0</v>
      </c>
      <c r="H10363" s="2">
        <v>0</v>
      </c>
      <c r="I10363" s="2">
        <v>0</v>
      </c>
      <c r="J10363" s="105">
        <f>SUMIF([1]MMM!$A:$A,A10363,[1]MMM!$F:$F)</f>
        <v>0</v>
      </c>
      <c r="K10363" s="2" t="s">
        <v>10</v>
      </c>
      <c r="L10363" s="2">
        <v>1758</v>
      </c>
      <c r="M10363" t="s">
        <v>11396</v>
      </c>
      <c r="N10363" t="s">
        <v>15118</v>
      </c>
      <c r="O10363" t="s">
        <v>10871</v>
      </c>
      <c r="P10363" t="s">
        <v>10881</v>
      </c>
    </row>
    <row r="10364" spans="1:16" x14ac:dyDescent="0.3">
      <c r="A10364" t="s">
        <v>8556</v>
      </c>
      <c r="B10364" s="2" t="str">
        <f t="shared" si="485"/>
        <v>7506</v>
      </c>
      <c r="C10364" s="2">
        <f t="shared" si="483"/>
        <v>7506</v>
      </c>
      <c r="D10364" t="str">
        <f>VLOOKUP(C10364,'Cost Centre'!A:B,2,)</f>
        <v>Engineering services</v>
      </c>
      <c r="E10364" t="str">
        <f t="shared" si="484"/>
        <v>2</v>
      </c>
      <c r="F10364" t="s">
        <v>93</v>
      </c>
      <c r="G10364" s="2">
        <v>0</v>
      </c>
      <c r="H10364" s="2">
        <v>22823.22</v>
      </c>
      <c r="I10364" s="2">
        <v>0</v>
      </c>
      <c r="J10364" s="105">
        <f>SUMIF([1]MMM!$A:$A,A10364,[1]MMM!$F:$F)</f>
        <v>24852.91</v>
      </c>
      <c r="K10364" s="2" t="s">
        <v>10</v>
      </c>
      <c r="L10364" s="2">
        <v>20830</v>
      </c>
      <c r="M10364" t="s">
        <v>11396</v>
      </c>
      <c r="N10364" t="s">
        <v>15118</v>
      </c>
      <c r="O10364" t="s">
        <v>10871</v>
      </c>
      <c r="P10364" t="s">
        <v>10881</v>
      </c>
    </row>
    <row r="10365" spans="1:16" x14ac:dyDescent="0.3">
      <c r="A10365" t="s">
        <v>8557</v>
      </c>
      <c r="B10365" s="2" t="str">
        <f t="shared" si="485"/>
        <v>7506</v>
      </c>
      <c r="C10365" s="2">
        <f t="shared" si="483"/>
        <v>7506</v>
      </c>
      <c r="D10365" t="str">
        <f>VLOOKUP(C10365,'Cost Centre'!A:B,2,)</f>
        <v>Engineering services</v>
      </c>
      <c r="E10365" t="str">
        <f t="shared" si="484"/>
        <v>2</v>
      </c>
      <c r="F10365" t="s">
        <v>164</v>
      </c>
      <c r="G10365" s="2">
        <v>0</v>
      </c>
      <c r="H10365" s="2">
        <v>0</v>
      </c>
      <c r="I10365" s="2">
        <v>0</v>
      </c>
      <c r="J10365" s="105">
        <f>SUMIF([1]MMM!$A:$A,A10365,[1]MMM!$F:$F)</f>
        <v>0</v>
      </c>
      <c r="K10365" s="2" t="s">
        <v>10</v>
      </c>
      <c r="L10365" s="2">
        <v>117</v>
      </c>
      <c r="M10365" t="s">
        <v>11396</v>
      </c>
      <c r="N10365" t="s">
        <v>15118</v>
      </c>
      <c r="O10365" t="s">
        <v>10871</v>
      </c>
      <c r="P10365" t="s">
        <v>10881</v>
      </c>
    </row>
    <row r="10366" spans="1:16" x14ac:dyDescent="0.3">
      <c r="A10366" t="s">
        <v>8558</v>
      </c>
      <c r="B10366" s="2" t="str">
        <f t="shared" si="485"/>
        <v>7506</v>
      </c>
      <c r="C10366" s="2">
        <f t="shared" si="483"/>
        <v>7506</v>
      </c>
      <c r="D10366" t="str">
        <f>VLOOKUP(C10366,'Cost Centre'!A:B,2,)</f>
        <v>Engineering services</v>
      </c>
      <c r="E10366" t="str">
        <f t="shared" si="484"/>
        <v>2</v>
      </c>
      <c r="F10366" t="s">
        <v>10882</v>
      </c>
      <c r="G10366" s="2">
        <v>0</v>
      </c>
      <c r="H10366" s="2">
        <v>0</v>
      </c>
      <c r="I10366" s="2">
        <v>0</v>
      </c>
      <c r="J10366" s="105">
        <f>SUMIF([1]MMM!$A:$A,A10366,[1]MMM!$F:$F)</f>
        <v>0</v>
      </c>
      <c r="K10366" s="2" t="s">
        <v>10</v>
      </c>
      <c r="L10366" s="2">
        <v>938</v>
      </c>
      <c r="M10366" t="s">
        <v>11396</v>
      </c>
      <c r="N10366" t="s">
        <v>15118</v>
      </c>
      <c r="O10366" t="s">
        <v>10871</v>
      </c>
      <c r="P10366" t="s">
        <v>10881</v>
      </c>
    </row>
    <row r="10367" spans="1:16" x14ac:dyDescent="0.3">
      <c r="A10367" t="s">
        <v>8559</v>
      </c>
      <c r="B10367" s="2" t="str">
        <f t="shared" si="485"/>
        <v>7506</v>
      </c>
      <c r="C10367" s="2">
        <f t="shared" si="483"/>
        <v>7506</v>
      </c>
      <c r="D10367" t="str">
        <f>VLOOKUP(C10367,'Cost Centre'!A:B,2,)</f>
        <v>Engineering services</v>
      </c>
      <c r="E10367" t="str">
        <f t="shared" si="484"/>
        <v>2</v>
      </c>
      <c r="F10367" t="s">
        <v>97</v>
      </c>
      <c r="G10367" s="2">
        <v>0</v>
      </c>
      <c r="H10367" s="2">
        <v>0</v>
      </c>
      <c r="I10367" s="2">
        <v>0</v>
      </c>
      <c r="J10367" s="105">
        <f>SUMIF([1]MMM!$A:$A,A10367,[1]MMM!$F:$F)</f>
        <v>0</v>
      </c>
      <c r="K10367" s="2" t="s">
        <v>10</v>
      </c>
      <c r="L10367" s="2">
        <v>1993</v>
      </c>
      <c r="M10367" t="s">
        <v>11396</v>
      </c>
      <c r="N10367" t="s">
        <v>15118</v>
      </c>
      <c r="O10367" t="s">
        <v>10871</v>
      </c>
      <c r="P10367" t="s">
        <v>10881</v>
      </c>
    </row>
    <row r="10368" spans="1:16" x14ac:dyDescent="0.3">
      <c r="A10368" t="s">
        <v>8560</v>
      </c>
      <c r="B10368" s="2" t="str">
        <f t="shared" si="485"/>
        <v>7506</v>
      </c>
      <c r="C10368" s="2">
        <f t="shared" si="483"/>
        <v>7506</v>
      </c>
      <c r="D10368" t="str">
        <f>VLOOKUP(C10368,'Cost Centre'!A:B,2,)</f>
        <v>Engineering services</v>
      </c>
      <c r="E10368" t="str">
        <f t="shared" si="484"/>
        <v>2</v>
      </c>
      <c r="F10368" t="s">
        <v>10883</v>
      </c>
      <c r="G10368" s="2">
        <v>0</v>
      </c>
      <c r="H10368" s="2">
        <v>0</v>
      </c>
      <c r="I10368" s="2">
        <v>0</v>
      </c>
      <c r="J10368" s="105">
        <f>SUMIF([1]MMM!$A:$A,A10368,[1]MMM!$F:$F)</f>
        <v>0</v>
      </c>
      <c r="K10368" s="2" t="s">
        <v>10</v>
      </c>
      <c r="L10368" s="2">
        <v>352</v>
      </c>
      <c r="M10368" t="s">
        <v>11396</v>
      </c>
      <c r="N10368" t="s">
        <v>15118</v>
      </c>
      <c r="O10368" t="s">
        <v>10871</v>
      </c>
      <c r="P10368" t="s">
        <v>10881</v>
      </c>
    </row>
    <row r="10369" spans="1:16" x14ac:dyDescent="0.3">
      <c r="A10369" t="s">
        <v>8561</v>
      </c>
      <c r="B10369" s="2" t="str">
        <f t="shared" si="485"/>
        <v>7506</v>
      </c>
      <c r="C10369" s="2">
        <f t="shared" si="483"/>
        <v>7506</v>
      </c>
      <c r="D10369" t="str">
        <f>VLOOKUP(C10369,'Cost Centre'!A:B,2,)</f>
        <v>Engineering services</v>
      </c>
      <c r="E10369" t="str">
        <f t="shared" si="484"/>
        <v>2</v>
      </c>
      <c r="F10369" t="s">
        <v>101</v>
      </c>
      <c r="G10369" s="2">
        <v>0</v>
      </c>
      <c r="H10369" s="2">
        <v>0</v>
      </c>
      <c r="I10369" s="2">
        <v>0</v>
      </c>
      <c r="J10369" s="105">
        <f>SUMIF([1]MMM!$A:$A,A10369,[1]MMM!$F:$F)</f>
        <v>0</v>
      </c>
      <c r="K10369" s="2" t="s">
        <v>10</v>
      </c>
      <c r="L10369" s="2">
        <v>234</v>
      </c>
      <c r="M10369" t="s">
        <v>11396</v>
      </c>
      <c r="N10369" t="s">
        <v>15118</v>
      </c>
      <c r="O10369" t="s">
        <v>10871</v>
      </c>
      <c r="P10369" t="s">
        <v>10881</v>
      </c>
    </row>
    <row r="10370" spans="1:16" x14ac:dyDescent="0.3">
      <c r="A10370" t="s">
        <v>8562</v>
      </c>
      <c r="B10370" s="2" t="str">
        <f t="shared" si="485"/>
        <v>7506</v>
      </c>
      <c r="C10370" s="2">
        <f t="shared" ref="C10370:C10433" si="486">VALUE(B10370)</f>
        <v>7506</v>
      </c>
      <c r="D10370" t="str">
        <f>VLOOKUP(C10370,'Cost Centre'!A:B,2,)</f>
        <v>Engineering services</v>
      </c>
      <c r="E10370" t="str">
        <f t="shared" ref="E10370:E10433" si="487">MID(A10370,5,1)</f>
        <v>2</v>
      </c>
      <c r="F10370" t="s">
        <v>103</v>
      </c>
      <c r="G10370" s="2">
        <v>0</v>
      </c>
      <c r="H10370" s="2">
        <v>0</v>
      </c>
      <c r="I10370" s="2">
        <v>0</v>
      </c>
      <c r="J10370" s="105">
        <f>SUMIF([1]MMM!$A:$A,A10370,[1]MMM!$F:$F)</f>
        <v>0</v>
      </c>
      <c r="K10370" s="2" t="s">
        <v>10</v>
      </c>
      <c r="L10370" s="2">
        <v>117</v>
      </c>
      <c r="M10370" t="s">
        <v>11396</v>
      </c>
      <c r="N10370" t="s">
        <v>15118</v>
      </c>
      <c r="O10370" t="s">
        <v>10871</v>
      </c>
      <c r="P10370" t="s">
        <v>10881</v>
      </c>
    </row>
    <row r="10371" spans="1:16" x14ac:dyDescent="0.3">
      <c r="A10371" t="s">
        <v>8563</v>
      </c>
      <c r="B10371" s="2" t="str">
        <f t="shared" ref="B10371:B10434" si="488">MID(A10371,1,4)</f>
        <v>7506</v>
      </c>
      <c r="C10371" s="2">
        <f t="shared" si="486"/>
        <v>7506</v>
      </c>
      <c r="D10371" t="str">
        <f>VLOOKUP(C10371,'Cost Centre'!A:B,2,)</f>
        <v>Engineering services</v>
      </c>
      <c r="E10371" t="str">
        <f t="shared" si="487"/>
        <v>2</v>
      </c>
      <c r="F10371" t="s">
        <v>14781</v>
      </c>
      <c r="G10371" s="2">
        <v>0</v>
      </c>
      <c r="H10371" s="2">
        <v>0</v>
      </c>
      <c r="I10371" s="2">
        <v>0</v>
      </c>
      <c r="J10371" s="105">
        <f>SUMIF([1]MMM!$A:$A,A10371,[1]MMM!$F:$F)</f>
        <v>0</v>
      </c>
      <c r="K10371" s="2" t="s">
        <v>10</v>
      </c>
      <c r="L10371" s="2">
        <v>234</v>
      </c>
      <c r="M10371" t="s">
        <v>11396</v>
      </c>
      <c r="N10371" t="s">
        <v>15118</v>
      </c>
      <c r="O10371" t="s">
        <v>10871</v>
      </c>
      <c r="P10371" t="s">
        <v>10881</v>
      </c>
    </row>
    <row r="10372" spans="1:16" x14ac:dyDescent="0.3">
      <c r="A10372" t="s">
        <v>8564</v>
      </c>
      <c r="B10372" s="2" t="str">
        <f t="shared" si="488"/>
        <v>7506</v>
      </c>
      <c r="C10372" s="2">
        <f t="shared" si="486"/>
        <v>7506</v>
      </c>
      <c r="D10372" t="str">
        <f>VLOOKUP(C10372,'Cost Centre'!A:B,2,)</f>
        <v>Engineering services</v>
      </c>
      <c r="E10372" t="str">
        <f t="shared" si="487"/>
        <v>2</v>
      </c>
      <c r="F10372" t="s">
        <v>104</v>
      </c>
      <c r="G10372" s="2">
        <v>0</v>
      </c>
      <c r="H10372" s="2">
        <v>0</v>
      </c>
      <c r="I10372" s="2">
        <v>0</v>
      </c>
      <c r="J10372" s="105">
        <f>SUMIF([1]MMM!$A:$A,A10372,[1]MMM!$F:$F)</f>
        <v>0</v>
      </c>
      <c r="K10372" s="2" t="s">
        <v>10</v>
      </c>
      <c r="L10372" s="2">
        <v>117</v>
      </c>
      <c r="M10372" t="s">
        <v>11396</v>
      </c>
      <c r="N10372" t="s">
        <v>15118</v>
      </c>
      <c r="O10372" t="s">
        <v>10871</v>
      </c>
      <c r="P10372" t="s">
        <v>10881</v>
      </c>
    </row>
    <row r="10373" spans="1:16" x14ac:dyDescent="0.3">
      <c r="A10373" t="s">
        <v>8565</v>
      </c>
      <c r="B10373" s="2" t="str">
        <f t="shared" si="488"/>
        <v>7506</v>
      </c>
      <c r="C10373" s="2">
        <f t="shared" si="486"/>
        <v>7506</v>
      </c>
      <c r="D10373" t="str">
        <f>VLOOKUP(C10373,'Cost Centre'!A:B,2,)</f>
        <v>Engineering services</v>
      </c>
      <c r="E10373" t="str">
        <f t="shared" si="487"/>
        <v>2</v>
      </c>
      <c r="F10373" t="s">
        <v>105</v>
      </c>
      <c r="G10373" s="2">
        <v>0</v>
      </c>
      <c r="H10373" s="2">
        <v>0</v>
      </c>
      <c r="I10373" s="2">
        <v>0</v>
      </c>
      <c r="J10373" s="105">
        <f>SUMIF([1]MMM!$A:$A,A10373,[1]MMM!$F:$F)</f>
        <v>0</v>
      </c>
      <c r="K10373" s="2" t="s">
        <v>10</v>
      </c>
      <c r="L10373" s="2">
        <v>234</v>
      </c>
      <c r="M10373" t="s">
        <v>11396</v>
      </c>
      <c r="N10373" t="s">
        <v>15118</v>
      </c>
      <c r="O10373" t="s">
        <v>10871</v>
      </c>
      <c r="P10373" t="s">
        <v>10881</v>
      </c>
    </row>
    <row r="10374" spans="1:16" x14ac:dyDescent="0.3">
      <c r="A10374" t="s">
        <v>8566</v>
      </c>
      <c r="B10374" s="2" t="str">
        <f t="shared" si="488"/>
        <v>7506</v>
      </c>
      <c r="C10374" s="2">
        <f t="shared" si="486"/>
        <v>7506</v>
      </c>
      <c r="D10374" t="str">
        <f>VLOOKUP(C10374,'Cost Centre'!A:B,2,)</f>
        <v>Engineering services</v>
      </c>
      <c r="E10374" t="str">
        <f t="shared" si="487"/>
        <v>2</v>
      </c>
      <c r="F10374" t="s">
        <v>108</v>
      </c>
      <c r="G10374" s="2">
        <v>0</v>
      </c>
      <c r="H10374" s="2">
        <v>0</v>
      </c>
      <c r="I10374" s="2">
        <v>0</v>
      </c>
      <c r="J10374" s="105">
        <f>SUMIF([1]MMM!$A:$A,A10374,[1]MMM!$F:$F)</f>
        <v>0</v>
      </c>
      <c r="K10374" s="2" t="s">
        <v>10</v>
      </c>
      <c r="L10374" s="2">
        <v>586</v>
      </c>
      <c r="M10374" t="s">
        <v>11396</v>
      </c>
      <c r="N10374" t="s">
        <v>15118</v>
      </c>
      <c r="O10374" t="s">
        <v>10871</v>
      </c>
      <c r="P10374" t="s">
        <v>10881</v>
      </c>
    </row>
    <row r="10375" spans="1:16" x14ac:dyDescent="0.3">
      <c r="A10375" t="s">
        <v>8567</v>
      </c>
      <c r="B10375" s="2" t="str">
        <f t="shared" si="488"/>
        <v>7506</v>
      </c>
      <c r="C10375" s="2">
        <f t="shared" si="486"/>
        <v>7506</v>
      </c>
      <c r="D10375" t="str">
        <f>VLOOKUP(C10375,'Cost Centre'!A:B,2,)</f>
        <v>Engineering services</v>
      </c>
      <c r="E10375" t="str">
        <f t="shared" si="487"/>
        <v>2</v>
      </c>
      <c r="F10375" t="s">
        <v>110</v>
      </c>
      <c r="G10375" s="2">
        <v>0</v>
      </c>
      <c r="H10375" s="2">
        <v>0</v>
      </c>
      <c r="I10375" s="2">
        <v>0</v>
      </c>
      <c r="J10375" s="105">
        <f>SUMIF([1]MMM!$A:$A,A10375,[1]MMM!$F:$F)</f>
        <v>0</v>
      </c>
      <c r="K10375" s="2" t="s">
        <v>10</v>
      </c>
      <c r="L10375" s="2">
        <v>352</v>
      </c>
      <c r="M10375" t="s">
        <v>11396</v>
      </c>
      <c r="N10375" t="s">
        <v>15118</v>
      </c>
      <c r="O10375" t="s">
        <v>10871</v>
      </c>
      <c r="P10375" t="s">
        <v>10881</v>
      </c>
    </row>
    <row r="10376" spans="1:16" x14ac:dyDescent="0.3">
      <c r="A10376" t="s">
        <v>8568</v>
      </c>
      <c r="B10376" s="2" t="str">
        <f t="shared" si="488"/>
        <v>7506</v>
      </c>
      <c r="C10376" s="2">
        <f t="shared" si="486"/>
        <v>7506</v>
      </c>
      <c r="D10376" t="str">
        <f>VLOOKUP(C10376,'Cost Centre'!A:B,2,)</f>
        <v>Engineering services</v>
      </c>
      <c r="E10376" t="str">
        <f t="shared" si="487"/>
        <v>2</v>
      </c>
      <c r="F10376" t="s">
        <v>10884</v>
      </c>
      <c r="G10376" s="2">
        <v>0</v>
      </c>
      <c r="H10376" s="2">
        <v>0</v>
      </c>
      <c r="I10376" s="2">
        <v>0</v>
      </c>
      <c r="J10376" s="105">
        <f>SUMIF([1]MMM!$A:$A,A10376,[1]MMM!$F:$F)</f>
        <v>0</v>
      </c>
      <c r="K10376" s="2" t="s">
        <v>10</v>
      </c>
      <c r="L10376" s="2">
        <v>2931</v>
      </c>
      <c r="M10376" t="s">
        <v>11396</v>
      </c>
      <c r="N10376" t="s">
        <v>15118</v>
      </c>
      <c r="O10376" t="s">
        <v>10871</v>
      </c>
      <c r="P10376" t="s">
        <v>10881</v>
      </c>
    </row>
    <row r="10377" spans="1:16" x14ac:dyDescent="0.3">
      <c r="A10377" t="s">
        <v>8569</v>
      </c>
      <c r="B10377" s="2" t="str">
        <f t="shared" si="488"/>
        <v>7506</v>
      </c>
      <c r="C10377" s="2">
        <f t="shared" si="486"/>
        <v>7506</v>
      </c>
      <c r="D10377" t="str">
        <f>VLOOKUP(C10377,'Cost Centre'!A:B,2,)</f>
        <v>Engineering services</v>
      </c>
      <c r="E10377" t="str">
        <f t="shared" si="487"/>
        <v>2</v>
      </c>
      <c r="F10377" t="s">
        <v>114</v>
      </c>
      <c r="G10377" s="2">
        <v>0</v>
      </c>
      <c r="H10377" s="2">
        <v>0</v>
      </c>
      <c r="I10377" s="2">
        <v>0</v>
      </c>
      <c r="J10377" s="105">
        <f>SUMIF([1]MMM!$A:$A,A10377,[1]MMM!$F:$F)</f>
        <v>0</v>
      </c>
      <c r="K10377" s="2" t="s">
        <v>10</v>
      </c>
      <c r="L10377" s="2">
        <v>1758</v>
      </c>
      <c r="M10377" t="s">
        <v>11396</v>
      </c>
      <c r="N10377" t="s">
        <v>15118</v>
      </c>
      <c r="O10377" t="s">
        <v>10871</v>
      </c>
      <c r="P10377" t="s">
        <v>10881</v>
      </c>
    </row>
    <row r="10378" spans="1:16" x14ac:dyDescent="0.3">
      <c r="A10378" t="s">
        <v>8570</v>
      </c>
      <c r="B10378" s="2" t="str">
        <f t="shared" si="488"/>
        <v>7506</v>
      </c>
      <c r="C10378" s="2">
        <f t="shared" si="486"/>
        <v>7506</v>
      </c>
      <c r="D10378" t="str">
        <f>VLOOKUP(C10378,'Cost Centre'!A:B,2,)</f>
        <v>Engineering services</v>
      </c>
      <c r="E10378" t="str">
        <f t="shared" si="487"/>
        <v>2</v>
      </c>
      <c r="F10378" t="s">
        <v>131</v>
      </c>
      <c r="G10378" s="2">
        <v>0</v>
      </c>
      <c r="H10378" s="2">
        <v>0</v>
      </c>
      <c r="I10378" s="2">
        <v>0</v>
      </c>
      <c r="J10378" s="105">
        <f>SUMIF([1]MMM!$A:$A,A10378,[1]MMM!$F:$F)</f>
        <v>0</v>
      </c>
      <c r="K10378" s="2" t="s">
        <v>10</v>
      </c>
      <c r="L10378" s="2">
        <v>38612</v>
      </c>
      <c r="M10378" t="s">
        <v>11396</v>
      </c>
      <c r="N10378" t="s">
        <v>15118</v>
      </c>
      <c r="O10378" t="s">
        <v>10871</v>
      </c>
      <c r="P10378" t="s">
        <v>10881</v>
      </c>
    </row>
    <row r="10379" spans="1:16" x14ac:dyDescent="0.3">
      <c r="A10379" t="s">
        <v>8571</v>
      </c>
      <c r="B10379" s="2" t="str">
        <f t="shared" si="488"/>
        <v>7506</v>
      </c>
      <c r="C10379" s="2">
        <f t="shared" si="486"/>
        <v>7506</v>
      </c>
      <c r="D10379" t="str">
        <f>VLOOKUP(C10379,'Cost Centre'!A:B,2,)</f>
        <v>Engineering services</v>
      </c>
      <c r="E10379" t="str">
        <f t="shared" si="487"/>
        <v>2</v>
      </c>
      <c r="F10379" t="s">
        <v>132</v>
      </c>
      <c r="G10379" s="2">
        <v>0</v>
      </c>
      <c r="H10379" s="2">
        <v>0</v>
      </c>
      <c r="I10379" s="2">
        <v>0</v>
      </c>
      <c r="J10379" s="105">
        <f>SUMIF([1]MMM!$A:$A,A10379,[1]MMM!$F:$F)</f>
        <v>0</v>
      </c>
      <c r="K10379" s="2" t="s">
        <v>10</v>
      </c>
      <c r="L10379" s="2">
        <v>1593</v>
      </c>
      <c r="M10379" t="s">
        <v>11396</v>
      </c>
      <c r="N10379" t="s">
        <v>15118</v>
      </c>
      <c r="O10379" t="s">
        <v>10871</v>
      </c>
      <c r="P10379" t="s">
        <v>10881</v>
      </c>
    </row>
    <row r="10380" spans="1:16" x14ac:dyDescent="0.3">
      <c r="A10380" t="s">
        <v>8572</v>
      </c>
      <c r="B10380" s="2" t="str">
        <f t="shared" si="488"/>
        <v>7506</v>
      </c>
      <c r="C10380" s="2">
        <f t="shared" si="486"/>
        <v>7506</v>
      </c>
      <c r="D10380" t="str">
        <f>VLOOKUP(C10380,'Cost Centre'!A:B,2,)</f>
        <v>Engineering services</v>
      </c>
      <c r="E10380" t="str">
        <f t="shared" si="487"/>
        <v>2</v>
      </c>
      <c r="F10380" t="s">
        <v>118</v>
      </c>
      <c r="G10380" s="2">
        <v>0</v>
      </c>
      <c r="H10380" s="2">
        <v>0</v>
      </c>
      <c r="I10380" s="2">
        <v>0</v>
      </c>
      <c r="J10380" s="105">
        <f>SUMIF([1]MMM!$A:$A,A10380,[1]MMM!$F:$F)</f>
        <v>0</v>
      </c>
      <c r="K10380" s="2" t="s">
        <v>10</v>
      </c>
      <c r="L10380" s="2">
        <v>2060</v>
      </c>
      <c r="M10380" t="s">
        <v>11396</v>
      </c>
      <c r="N10380" t="s">
        <v>15118</v>
      </c>
      <c r="O10380" t="s">
        <v>10871</v>
      </c>
      <c r="P10380" t="s">
        <v>10885</v>
      </c>
    </row>
    <row r="10381" spans="1:16" x14ac:dyDescent="0.3">
      <c r="A10381" t="s">
        <v>8573</v>
      </c>
      <c r="B10381" s="2" t="str">
        <f t="shared" si="488"/>
        <v>7506</v>
      </c>
      <c r="C10381" s="2">
        <f t="shared" si="486"/>
        <v>7506</v>
      </c>
      <c r="D10381" t="str">
        <f>VLOOKUP(C10381,'Cost Centre'!A:B,2,)</f>
        <v>Engineering services</v>
      </c>
      <c r="E10381" t="str">
        <f t="shared" si="487"/>
        <v>2</v>
      </c>
      <c r="F10381" t="s">
        <v>133</v>
      </c>
      <c r="G10381" s="2">
        <v>0</v>
      </c>
      <c r="H10381" s="2">
        <v>21828.6</v>
      </c>
      <c r="I10381" s="2">
        <v>0</v>
      </c>
      <c r="J10381" s="105">
        <f>SUMIF([1]MMM!$A:$A,A10381,[1]MMM!$F:$F)</f>
        <v>21828.6</v>
      </c>
      <c r="K10381" s="2" t="s">
        <v>10</v>
      </c>
      <c r="L10381" s="2">
        <v>87951</v>
      </c>
      <c r="M10381" t="s">
        <v>11396</v>
      </c>
      <c r="N10381" t="s">
        <v>15118</v>
      </c>
      <c r="O10381" t="s">
        <v>10871</v>
      </c>
      <c r="P10381" t="s">
        <v>10885</v>
      </c>
    </row>
    <row r="10382" spans="1:16" x14ac:dyDescent="0.3">
      <c r="A10382" t="s">
        <v>8574</v>
      </c>
      <c r="B10382" s="2" t="str">
        <f t="shared" si="488"/>
        <v>7506</v>
      </c>
      <c r="C10382" s="2">
        <f t="shared" si="486"/>
        <v>7506</v>
      </c>
      <c r="D10382" t="str">
        <f>VLOOKUP(C10382,'Cost Centre'!A:B,2,)</f>
        <v>Engineering services</v>
      </c>
      <c r="E10382" t="str">
        <f t="shared" si="487"/>
        <v>2</v>
      </c>
      <c r="F10382" t="s">
        <v>221</v>
      </c>
      <c r="G10382" s="2">
        <v>0</v>
      </c>
      <c r="H10382" s="2">
        <v>0</v>
      </c>
      <c r="I10382" s="2">
        <v>0</v>
      </c>
      <c r="J10382" s="105">
        <f>SUMIF([1]MMM!$A:$A,A10382,[1]MMM!$F:$F)</f>
        <v>0</v>
      </c>
      <c r="K10382" s="2" t="s">
        <v>10</v>
      </c>
      <c r="L10382" s="2">
        <v>14418</v>
      </c>
      <c r="M10382" t="s">
        <v>11396</v>
      </c>
      <c r="N10382" t="s">
        <v>15118</v>
      </c>
      <c r="O10382" t="s">
        <v>10871</v>
      </c>
      <c r="P10382" t="s">
        <v>10885</v>
      </c>
    </row>
    <row r="10383" spans="1:16" x14ac:dyDescent="0.3">
      <c r="A10383" t="s">
        <v>8575</v>
      </c>
      <c r="B10383" s="2" t="str">
        <f t="shared" si="488"/>
        <v>7506</v>
      </c>
      <c r="C10383" s="2">
        <f t="shared" si="486"/>
        <v>7506</v>
      </c>
      <c r="D10383" t="str">
        <f>VLOOKUP(C10383,'Cost Centre'!A:B,2,)</f>
        <v>Engineering services</v>
      </c>
      <c r="E10383" t="str">
        <f t="shared" si="487"/>
        <v>2</v>
      </c>
      <c r="F10383" t="s">
        <v>135</v>
      </c>
      <c r="G10383" s="2">
        <v>0</v>
      </c>
      <c r="H10383" s="2">
        <v>0</v>
      </c>
      <c r="I10383" s="2">
        <v>0</v>
      </c>
      <c r="J10383" s="105">
        <f>SUMIF([1]MMM!$A:$A,A10383,[1]MMM!$F:$F)</f>
        <v>0</v>
      </c>
      <c r="K10383" s="2" t="s">
        <v>10</v>
      </c>
      <c r="L10383" s="2">
        <v>6736</v>
      </c>
      <c r="M10383" t="s">
        <v>11396</v>
      </c>
      <c r="N10383" t="s">
        <v>15118</v>
      </c>
      <c r="O10383" t="s">
        <v>10871</v>
      </c>
      <c r="P10383" t="s">
        <v>10934</v>
      </c>
    </row>
    <row r="10384" spans="1:16" x14ac:dyDescent="0.3">
      <c r="A10384" t="s">
        <v>15119</v>
      </c>
      <c r="B10384" s="2" t="str">
        <f t="shared" si="488"/>
        <v>7506</v>
      </c>
      <c r="C10384" s="2">
        <f t="shared" si="486"/>
        <v>7506</v>
      </c>
      <c r="D10384" t="str">
        <f>VLOOKUP(C10384,'Cost Centre'!A:B,2,)</f>
        <v>Engineering services</v>
      </c>
      <c r="E10384" t="str">
        <f t="shared" si="487"/>
        <v>2</v>
      </c>
      <c r="F10384" t="s">
        <v>10890</v>
      </c>
      <c r="G10384" s="2">
        <v>0</v>
      </c>
      <c r="H10384" s="2">
        <v>0</v>
      </c>
      <c r="I10384" s="2">
        <v>0</v>
      </c>
      <c r="J10384" s="105">
        <f>SUMIF([1]MMM!$A:$A,A10384,[1]MMM!$F:$F)</f>
        <v>0</v>
      </c>
      <c r="K10384" s="2" t="s">
        <v>10</v>
      </c>
      <c r="L10384" s="2">
        <v>0</v>
      </c>
      <c r="M10384" t="s">
        <v>11396</v>
      </c>
      <c r="N10384" t="s">
        <v>15118</v>
      </c>
      <c r="O10384" t="s">
        <v>10871</v>
      </c>
      <c r="P10384" t="s">
        <v>10887</v>
      </c>
    </row>
    <row r="10385" spans="1:16" x14ac:dyDescent="0.3">
      <c r="A10385" t="s">
        <v>15120</v>
      </c>
      <c r="B10385" s="2" t="str">
        <f t="shared" si="488"/>
        <v>7506</v>
      </c>
      <c r="C10385" s="2">
        <f t="shared" si="486"/>
        <v>7506</v>
      </c>
      <c r="D10385" t="str">
        <f>VLOOKUP(C10385,'Cost Centre'!A:B,2,)</f>
        <v>Engineering services</v>
      </c>
      <c r="E10385" t="str">
        <f t="shared" si="487"/>
        <v>2</v>
      </c>
      <c r="F10385" t="s">
        <v>10892</v>
      </c>
      <c r="G10385" s="2">
        <v>0</v>
      </c>
      <c r="H10385" s="2">
        <v>0</v>
      </c>
      <c r="I10385" s="2">
        <v>0</v>
      </c>
      <c r="J10385" s="105">
        <f>SUMIF([1]MMM!$A:$A,A10385,[1]MMM!$F:$F)</f>
        <v>0</v>
      </c>
      <c r="K10385" s="2" t="s">
        <v>10</v>
      </c>
      <c r="L10385" s="2">
        <v>0</v>
      </c>
      <c r="M10385" t="s">
        <v>11396</v>
      </c>
      <c r="N10385" t="s">
        <v>15118</v>
      </c>
      <c r="O10385" t="s">
        <v>10871</v>
      </c>
      <c r="P10385" t="s">
        <v>10887</v>
      </c>
    </row>
    <row r="10386" spans="1:16" x14ac:dyDescent="0.3">
      <c r="A10386" t="s">
        <v>15121</v>
      </c>
      <c r="B10386" s="2" t="str">
        <f t="shared" si="488"/>
        <v>7506</v>
      </c>
      <c r="C10386" s="2">
        <f t="shared" si="486"/>
        <v>7506</v>
      </c>
      <c r="D10386" t="str">
        <f>VLOOKUP(C10386,'Cost Centre'!A:B,2,)</f>
        <v>Engineering services</v>
      </c>
      <c r="E10386" t="str">
        <f t="shared" si="487"/>
        <v>2</v>
      </c>
      <c r="F10386" t="s">
        <v>10894</v>
      </c>
      <c r="G10386" s="2">
        <v>0</v>
      </c>
      <c r="H10386" s="2">
        <v>0</v>
      </c>
      <c r="I10386" s="2">
        <v>0</v>
      </c>
      <c r="J10386" s="105">
        <f>SUMIF([1]MMM!$A:$A,A10386,[1]MMM!$F:$F)</f>
        <v>0</v>
      </c>
      <c r="K10386" s="2" t="s">
        <v>10</v>
      </c>
      <c r="L10386" s="2">
        <v>0</v>
      </c>
      <c r="M10386" t="s">
        <v>11396</v>
      </c>
      <c r="N10386" t="s">
        <v>15118</v>
      </c>
      <c r="O10386" t="s">
        <v>10871</v>
      </c>
      <c r="P10386" t="s">
        <v>10887</v>
      </c>
    </row>
    <row r="10387" spans="1:16" x14ac:dyDescent="0.3">
      <c r="A10387" t="s">
        <v>15122</v>
      </c>
      <c r="B10387" s="2" t="str">
        <f t="shared" si="488"/>
        <v>7506</v>
      </c>
      <c r="C10387" s="2">
        <f t="shared" si="486"/>
        <v>7506</v>
      </c>
      <c r="D10387" t="str">
        <f>VLOOKUP(C10387,'Cost Centre'!A:B,2,)</f>
        <v>Engineering services</v>
      </c>
      <c r="E10387" t="str">
        <f t="shared" si="487"/>
        <v>2</v>
      </c>
      <c r="F10387" t="s">
        <v>10896</v>
      </c>
      <c r="G10387" s="2">
        <v>0</v>
      </c>
      <c r="H10387" s="2">
        <v>0</v>
      </c>
      <c r="I10387" s="2">
        <v>0</v>
      </c>
      <c r="J10387" s="105">
        <f>SUMIF([1]MMM!$A:$A,A10387,[1]MMM!$F:$F)</f>
        <v>0</v>
      </c>
      <c r="K10387" s="2" t="s">
        <v>10</v>
      </c>
      <c r="L10387" s="2">
        <v>0</v>
      </c>
      <c r="M10387" t="s">
        <v>11396</v>
      </c>
      <c r="N10387" t="s">
        <v>15118</v>
      </c>
      <c r="O10387" t="s">
        <v>10871</v>
      </c>
      <c r="P10387" t="s">
        <v>10887</v>
      </c>
    </row>
    <row r="10388" spans="1:16" x14ac:dyDescent="0.3">
      <c r="A10388" t="s">
        <v>15123</v>
      </c>
      <c r="B10388" s="2" t="str">
        <f t="shared" si="488"/>
        <v>7506</v>
      </c>
      <c r="C10388" s="2">
        <f t="shared" si="486"/>
        <v>7506</v>
      </c>
      <c r="D10388" t="str">
        <f>VLOOKUP(C10388,'Cost Centre'!A:B,2,)</f>
        <v>Engineering services</v>
      </c>
      <c r="E10388" t="str">
        <f t="shared" si="487"/>
        <v>2</v>
      </c>
      <c r="F10388" t="s">
        <v>10898</v>
      </c>
      <c r="G10388" s="2">
        <v>0</v>
      </c>
      <c r="H10388" s="2">
        <v>0</v>
      </c>
      <c r="I10388" s="2">
        <v>0</v>
      </c>
      <c r="J10388" s="105">
        <f>SUMIF([1]MMM!$A:$A,A10388,[1]MMM!$F:$F)</f>
        <v>0</v>
      </c>
      <c r="K10388" s="2" t="s">
        <v>10</v>
      </c>
      <c r="L10388" s="2">
        <v>0</v>
      </c>
      <c r="M10388" t="s">
        <v>11396</v>
      </c>
      <c r="N10388" t="s">
        <v>15118</v>
      </c>
      <c r="O10388" t="s">
        <v>10871</v>
      </c>
      <c r="P10388" t="s">
        <v>10887</v>
      </c>
    </row>
    <row r="10389" spans="1:16" x14ac:dyDescent="0.3">
      <c r="A10389" t="s">
        <v>15124</v>
      </c>
      <c r="B10389" s="2" t="str">
        <f t="shared" si="488"/>
        <v>7506</v>
      </c>
      <c r="C10389" s="2">
        <f t="shared" si="486"/>
        <v>7506</v>
      </c>
      <c r="D10389" t="str">
        <f>VLOOKUP(C10389,'Cost Centre'!A:B,2,)</f>
        <v>Engineering services</v>
      </c>
      <c r="E10389" t="str">
        <f t="shared" si="487"/>
        <v>2</v>
      </c>
      <c r="F10389" t="s">
        <v>10900</v>
      </c>
      <c r="G10389" s="2">
        <v>0</v>
      </c>
      <c r="H10389" s="2">
        <v>0</v>
      </c>
      <c r="I10389" s="2">
        <v>0</v>
      </c>
      <c r="J10389" s="105">
        <f>SUMIF([1]MMM!$A:$A,A10389,[1]MMM!$F:$F)</f>
        <v>0</v>
      </c>
      <c r="K10389" s="2" t="s">
        <v>10</v>
      </c>
      <c r="L10389" s="2">
        <v>0</v>
      </c>
      <c r="M10389" t="s">
        <v>11396</v>
      </c>
      <c r="N10389" t="s">
        <v>15118</v>
      </c>
      <c r="O10389" t="s">
        <v>10871</v>
      </c>
      <c r="P10389" t="s">
        <v>10887</v>
      </c>
    </row>
    <row r="10390" spans="1:16" x14ac:dyDescent="0.3">
      <c r="A10390" t="s">
        <v>15125</v>
      </c>
      <c r="B10390" s="2" t="str">
        <f t="shared" si="488"/>
        <v>7506</v>
      </c>
      <c r="C10390" s="2">
        <f t="shared" si="486"/>
        <v>7506</v>
      </c>
      <c r="D10390" t="str">
        <f>VLOOKUP(C10390,'Cost Centre'!A:B,2,)</f>
        <v>Engineering services</v>
      </c>
      <c r="E10390" t="str">
        <f t="shared" si="487"/>
        <v>2</v>
      </c>
      <c r="F10390" t="s">
        <v>10902</v>
      </c>
      <c r="G10390" s="2">
        <v>0</v>
      </c>
      <c r="H10390" s="2">
        <v>0</v>
      </c>
      <c r="I10390" s="2">
        <v>0</v>
      </c>
      <c r="J10390" s="105">
        <f>SUMIF([1]MMM!$A:$A,A10390,[1]MMM!$F:$F)</f>
        <v>0</v>
      </c>
      <c r="K10390" s="2" t="s">
        <v>10</v>
      </c>
      <c r="L10390" s="2">
        <v>0</v>
      </c>
      <c r="M10390" t="s">
        <v>11396</v>
      </c>
      <c r="N10390" t="s">
        <v>15118</v>
      </c>
      <c r="O10390" t="s">
        <v>10871</v>
      </c>
      <c r="P10390" t="s">
        <v>10887</v>
      </c>
    </row>
    <row r="10391" spans="1:16" x14ac:dyDescent="0.3">
      <c r="A10391" t="s">
        <v>15126</v>
      </c>
      <c r="B10391" s="2" t="str">
        <f t="shared" si="488"/>
        <v>7506</v>
      </c>
      <c r="C10391" s="2">
        <f t="shared" si="486"/>
        <v>7506</v>
      </c>
      <c r="D10391" t="str">
        <f>VLOOKUP(C10391,'Cost Centre'!A:B,2,)</f>
        <v>Engineering services</v>
      </c>
      <c r="E10391" t="str">
        <f t="shared" si="487"/>
        <v>2</v>
      </c>
      <c r="F10391" t="s">
        <v>10904</v>
      </c>
      <c r="G10391" s="2">
        <v>0</v>
      </c>
      <c r="H10391" s="2">
        <v>0</v>
      </c>
      <c r="I10391" s="2">
        <v>0</v>
      </c>
      <c r="J10391" s="105">
        <f>SUMIF([1]MMM!$A:$A,A10391,[1]MMM!$F:$F)</f>
        <v>0</v>
      </c>
      <c r="K10391" s="2" t="s">
        <v>10</v>
      </c>
      <c r="L10391" s="2">
        <v>0</v>
      </c>
      <c r="M10391" t="s">
        <v>11396</v>
      </c>
      <c r="N10391" t="s">
        <v>15118</v>
      </c>
      <c r="O10391" t="s">
        <v>10871</v>
      </c>
      <c r="P10391" t="s">
        <v>10887</v>
      </c>
    </row>
    <row r="10392" spans="1:16" x14ac:dyDescent="0.3">
      <c r="A10392" t="s">
        <v>15127</v>
      </c>
      <c r="B10392" s="2" t="str">
        <f t="shared" si="488"/>
        <v>7506</v>
      </c>
      <c r="C10392" s="2">
        <f t="shared" si="486"/>
        <v>7506</v>
      </c>
      <c r="D10392" t="str">
        <f>VLOOKUP(C10392,'Cost Centre'!A:B,2,)</f>
        <v>Engineering services</v>
      </c>
      <c r="E10392" t="str">
        <f t="shared" si="487"/>
        <v>2</v>
      </c>
      <c r="F10392" t="s">
        <v>10906</v>
      </c>
      <c r="G10392" s="2">
        <v>0</v>
      </c>
      <c r="H10392" s="2">
        <v>0</v>
      </c>
      <c r="I10392" s="2">
        <v>0</v>
      </c>
      <c r="J10392" s="105">
        <f>SUMIF([1]MMM!$A:$A,A10392,[1]MMM!$F:$F)</f>
        <v>0</v>
      </c>
      <c r="K10392" s="2" t="s">
        <v>10</v>
      </c>
      <c r="L10392" s="2">
        <v>0</v>
      </c>
      <c r="M10392" t="s">
        <v>11396</v>
      </c>
      <c r="N10392" t="s">
        <v>15118</v>
      </c>
      <c r="O10392" t="s">
        <v>10871</v>
      </c>
      <c r="P10392" t="s">
        <v>10887</v>
      </c>
    </row>
    <row r="10393" spans="1:16" x14ac:dyDescent="0.3">
      <c r="A10393" t="s">
        <v>8576</v>
      </c>
      <c r="B10393" s="2" t="str">
        <f t="shared" si="488"/>
        <v>7506</v>
      </c>
      <c r="C10393" s="2">
        <f t="shared" si="486"/>
        <v>7506</v>
      </c>
      <c r="D10393" t="str">
        <f>VLOOKUP(C10393,'Cost Centre'!A:B,2,)</f>
        <v>Engineering services</v>
      </c>
      <c r="E10393" t="str">
        <f t="shared" si="487"/>
        <v>3</v>
      </c>
      <c r="F10393" t="s">
        <v>10944</v>
      </c>
      <c r="G10393" s="2">
        <v>0</v>
      </c>
      <c r="H10393" s="2">
        <v>0</v>
      </c>
      <c r="I10393" s="2">
        <v>0</v>
      </c>
      <c r="J10393" s="105">
        <f>SUMIF([1]MMM!$A:$A,A10393,[1]MMM!$F:$F)</f>
        <v>0</v>
      </c>
      <c r="K10393" s="2" t="s">
        <v>10</v>
      </c>
      <c r="L10393" s="2">
        <v>492192</v>
      </c>
      <c r="M10393" t="s">
        <v>11396</v>
      </c>
      <c r="N10393" t="s">
        <v>15118</v>
      </c>
      <c r="O10393" t="s">
        <v>10908</v>
      </c>
      <c r="P10393" t="s">
        <v>10910</v>
      </c>
    </row>
    <row r="10394" spans="1:16" x14ac:dyDescent="0.3">
      <c r="A10394" t="s">
        <v>8577</v>
      </c>
      <c r="B10394" s="2" t="str">
        <f t="shared" si="488"/>
        <v>7506</v>
      </c>
      <c r="C10394" s="2">
        <f t="shared" si="486"/>
        <v>7506</v>
      </c>
      <c r="D10394" t="str">
        <f>VLOOKUP(C10394,'Cost Centre'!A:B,2,)</f>
        <v>Engineering services</v>
      </c>
      <c r="E10394" t="str">
        <f t="shared" si="487"/>
        <v>3</v>
      </c>
      <c r="F10394" t="s">
        <v>10945</v>
      </c>
      <c r="G10394" s="2">
        <v>0</v>
      </c>
      <c r="H10394" s="2">
        <v>0</v>
      </c>
      <c r="I10394" s="2">
        <v>0</v>
      </c>
      <c r="J10394" s="105">
        <f>SUMIF([1]MMM!$A:$A,A10394,[1]MMM!$F:$F)</f>
        <v>0</v>
      </c>
      <c r="K10394" s="2" t="s">
        <v>10</v>
      </c>
      <c r="L10394" s="2">
        <v>557600</v>
      </c>
      <c r="M10394" t="s">
        <v>11396</v>
      </c>
      <c r="N10394" t="s">
        <v>15118</v>
      </c>
      <c r="O10394" t="s">
        <v>10908</v>
      </c>
      <c r="P10394" t="s">
        <v>10910</v>
      </c>
    </row>
    <row r="10395" spans="1:16" x14ac:dyDescent="0.3">
      <c r="A10395" t="s">
        <v>8578</v>
      </c>
      <c r="B10395" s="2" t="str">
        <f t="shared" si="488"/>
        <v>7506</v>
      </c>
      <c r="C10395" s="2">
        <f t="shared" si="486"/>
        <v>7506</v>
      </c>
      <c r="D10395" t="str">
        <f>VLOOKUP(C10395,'Cost Centre'!A:B,2,)</f>
        <v>Engineering services</v>
      </c>
      <c r="E10395" t="str">
        <f t="shared" si="487"/>
        <v>3</v>
      </c>
      <c r="F10395" t="s">
        <v>13872</v>
      </c>
      <c r="G10395" s="2">
        <v>0</v>
      </c>
      <c r="H10395" s="2">
        <v>0</v>
      </c>
      <c r="I10395" s="2">
        <v>0</v>
      </c>
      <c r="J10395" s="105">
        <f>SUMIF([1]MMM!$A:$A,A10395,[1]MMM!$F:$F)</f>
        <v>0</v>
      </c>
      <c r="K10395" s="2" t="s">
        <v>10</v>
      </c>
      <c r="L10395" s="2">
        <v>1500000</v>
      </c>
      <c r="M10395" t="s">
        <v>11396</v>
      </c>
      <c r="N10395" t="s">
        <v>15118</v>
      </c>
      <c r="O10395" t="s">
        <v>10908</v>
      </c>
      <c r="P10395" t="s">
        <v>10910</v>
      </c>
    </row>
    <row r="10396" spans="1:16" x14ac:dyDescent="0.3">
      <c r="A10396" t="s">
        <v>8579</v>
      </c>
      <c r="B10396" s="2" t="str">
        <f t="shared" si="488"/>
        <v>7506</v>
      </c>
      <c r="C10396" s="2">
        <f t="shared" si="486"/>
        <v>7506</v>
      </c>
      <c r="D10396" t="str">
        <f>VLOOKUP(C10396,'Cost Centre'!A:B,2,)</f>
        <v>Engineering services</v>
      </c>
      <c r="E10396" t="str">
        <f t="shared" si="487"/>
        <v>3</v>
      </c>
      <c r="F10396" t="s">
        <v>2148</v>
      </c>
      <c r="G10396" s="2">
        <v>0</v>
      </c>
      <c r="H10396" s="2">
        <v>0</v>
      </c>
      <c r="I10396" s="2">
        <v>0</v>
      </c>
      <c r="J10396" s="105">
        <f>SUMIF([1]MMM!$A:$A,A10396,[1]MMM!$F:$F)</f>
        <v>0</v>
      </c>
      <c r="K10396" s="2" t="s">
        <v>10</v>
      </c>
      <c r="L10396" s="2">
        <v>0</v>
      </c>
      <c r="M10396" t="s">
        <v>11396</v>
      </c>
      <c r="N10396" t="s">
        <v>15118</v>
      </c>
      <c r="O10396" t="s">
        <v>10908</v>
      </c>
      <c r="P10396" t="s">
        <v>10910</v>
      </c>
    </row>
    <row r="10397" spans="1:16" x14ac:dyDescent="0.3">
      <c r="A10397" t="s">
        <v>15128</v>
      </c>
      <c r="B10397" s="2" t="str">
        <f t="shared" si="488"/>
        <v>7506</v>
      </c>
      <c r="C10397" s="2">
        <f t="shared" si="486"/>
        <v>7506</v>
      </c>
      <c r="D10397" t="str">
        <f>VLOOKUP(C10397,'Cost Centre'!A:B,2,)</f>
        <v>Engineering services</v>
      </c>
      <c r="E10397" t="str">
        <f t="shared" si="487"/>
        <v>3</v>
      </c>
      <c r="F10397" t="s">
        <v>10912</v>
      </c>
      <c r="G10397" s="2">
        <v>0</v>
      </c>
      <c r="H10397" s="2">
        <v>0</v>
      </c>
      <c r="I10397" s="2">
        <v>-2743145.37</v>
      </c>
      <c r="J10397" s="105">
        <f>SUMIF([1]MMM!$A:$A,A10397,[1]MMM!$F:$F)</f>
        <v>-2743145.37</v>
      </c>
      <c r="K10397" s="2" t="s">
        <v>10</v>
      </c>
      <c r="L10397" s="2">
        <v>0</v>
      </c>
      <c r="M10397" t="s">
        <v>11396</v>
      </c>
      <c r="N10397" t="s">
        <v>15118</v>
      </c>
      <c r="O10397" t="s">
        <v>10908</v>
      </c>
      <c r="P10397" t="s">
        <v>10913</v>
      </c>
    </row>
    <row r="10398" spans="1:16" x14ac:dyDescent="0.3">
      <c r="A10398" t="s">
        <v>15129</v>
      </c>
      <c r="B10398" s="2" t="str">
        <f t="shared" si="488"/>
        <v>7506</v>
      </c>
      <c r="C10398" s="2">
        <f t="shared" si="486"/>
        <v>7506</v>
      </c>
      <c r="D10398" t="str">
        <f>VLOOKUP(C10398,'Cost Centre'!A:B,2,)</f>
        <v>Engineering services</v>
      </c>
      <c r="E10398" t="str">
        <f t="shared" si="487"/>
        <v>3</v>
      </c>
      <c r="F10398" t="s">
        <v>10915</v>
      </c>
      <c r="G10398" s="2">
        <v>0</v>
      </c>
      <c r="H10398" s="2">
        <v>0</v>
      </c>
      <c r="I10398" s="2">
        <v>0</v>
      </c>
      <c r="J10398" s="105">
        <f>SUMIF([1]MMM!$A:$A,A10398,[1]MMM!$F:$F)</f>
        <v>0</v>
      </c>
      <c r="K10398" s="2" t="s">
        <v>10</v>
      </c>
      <c r="L10398" s="2">
        <v>0</v>
      </c>
      <c r="M10398" t="s">
        <v>11396</v>
      </c>
      <c r="N10398" t="s">
        <v>15118</v>
      </c>
      <c r="O10398" t="s">
        <v>10908</v>
      </c>
      <c r="P10398" t="s">
        <v>10913</v>
      </c>
    </row>
    <row r="10399" spans="1:16" x14ac:dyDescent="0.3">
      <c r="A10399" t="s">
        <v>15130</v>
      </c>
      <c r="B10399" s="2" t="str">
        <f t="shared" si="488"/>
        <v>7506</v>
      </c>
      <c r="C10399" s="2">
        <f t="shared" si="486"/>
        <v>7506</v>
      </c>
      <c r="D10399" t="str">
        <f>VLOOKUP(C10399,'Cost Centre'!A:B,2,)</f>
        <v>Engineering services</v>
      </c>
      <c r="E10399" t="str">
        <f t="shared" si="487"/>
        <v>8</v>
      </c>
      <c r="F10399" t="s">
        <v>462</v>
      </c>
      <c r="G10399" s="2">
        <v>19009003.039999999</v>
      </c>
      <c r="H10399" s="2">
        <v>0</v>
      </c>
      <c r="I10399" s="2">
        <v>0</v>
      </c>
      <c r="J10399" s="105">
        <f>SUMIF([1]MMM!$A:$A,A10399,[1]MMM!$F:$F)</f>
        <v>19009003.039999999</v>
      </c>
      <c r="K10399" s="2" t="s">
        <v>460</v>
      </c>
      <c r="L10399" s="2">
        <v>0</v>
      </c>
      <c r="M10399" t="s">
        <v>11396</v>
      </c>
      <c r="N10399" t="s">
        <v>15118</v>
      </c>
      <c r="O10399" t="s">
        <v>10916</v>
      </c>
      <c r="P10399" t="s">
        <v>10917</v>
      </c>
    </row>
    <row r="10400" spans="1:16" x14ac:dyDescent="0.3">
      <c r="A10400" t="s">
        <v>15131</v>
      </c>
      <c r="B10400" s="2" t="str">
        <f t="shared" si="488"/>
        <v>7506</v>
      </c>
      <c r="C10400" s="2">
        <f t="shared" si="486"/>
        <v>7506</v>
      </c>
      <c r="D10400" t="str">
        <f>VLOOKUP(C10400,'Cost Centre'!A:B,2,)</f>
        <v>Engineering services</v>
      </c>
      <c r="E10400" t="str">
        <f t="shared" si="487"/>
        <v>8</v>
      </c>
      <c r="F10400" t="s">
        <v>464</v>
      </c>
      <c r="G10400" s="2">
        <v>0</v>
      </c>
      <c r="H10400" s="2">
        <v>0</v>
      </c>
      <c r="I10400" s="2">
        <v>0</v>
      </c>
      <c r="J10400" s="105">
        <f>SUMIF([1]MMM!$A:$A,A10400,[1]MMM!$F:$F)</f>
        <v>0</v>
      </c>
      <c r="K10400" s="2" t="s">
        <v>460</v>
      </c>
      <c r="L10400" s="2">
        <v>0</v>
      </c>
      <c r="M10400" t="s">
        <v>11396</v>
      </c>
      <c r="N10400" t="s">
        <v>15118</v>
      </c>
      <c r="O10400" t="s">
        <v>10916</v>
      </c>
      <c r="P10400" t="s">
        <v>10917</v>
      </c>
    </row>
    <row r="10401" spans="1:16" x14ac:dyDescent="0.3">
      <c r="A10401" t="s">
        <v>15132</v>
      </c>
      <c r="B10401" s="2" t="str">
        <f t="shared" si="488"/>
        <v>7506</v>
      </c>
      <c r="C10401" s="2">
        <f t="shared" si="486"/>
        <v>7506</v>
      </c>
      <c r="D10401" t="str">
        <f>VLOOKUP(C10401,'Cost Centre'!A:B,2,)</f>
        <v>Engineering services</v>
      </c>
      <c r="E10401" t="str">
        <f t="shared" si="487"/>
        <v>8</v>
      </c>
      <c r="F10401" t="s">
        <v>466</v>
      </c>
      <c r="G10401" s="2">
        <v>0</v>
      </c>
      <c r="H10401" s="2">
        <v>0</v>
      </c>
      <c r="I10401" s="2">
        <v>0</v>
      </c>
      <c r="J10401" s="105">
        <f>SUMIF([1]MMM!$A:$A,A10401,[1]MMM!$F:$F)</f>
        <v>0</v>
      </c>
      <c r="K10401" s="2" t="s">
        <v>460</v>
      </c>
      <c r="L10401" s="2">
        <v>0</v>
      </c>
      <c r="M10401" t="s">
        <v>11396</v>
      </c>
      <c r="N10401" t="s">
        <v>15118</v>
      </c>
      <c r="O10401" t="s">
        <v>10916</v>
      </c>
      <c r="P10401" t="s">
        <v>10917</v>
      </c>
    </row>
    <row r="10402" spans="1:16" x14ac:dyDescent="0.3">
      <c r="A10402" t="s">
        <v>15133</v>
      </c>
      <c r="B10402" s="2" t="str">
        <f t="shared" si="488"/>
        <v>7506</v>
      </c>
      <c r="C10402" s="2">
        <f t="shared" si="486"/>
        <v>7506</v>
      </c>
      <c r="D10402" t="str">
        <f>VLOOKUP(C10402,'Cost Centre'!A:B,2,)</f>
        <v>Engineering services</v>
      </c>
      <c r="E10402" t="str">
        <f t="shared" si="487"/>
        <v>8</v>
      </c>
      <c r="F10402" t="s">
        <v>468</v>
      </c>
      <c r="G10402" s="2">
        <v>0</v>
      </c>
      <c r="H10402" s="2">
        <v>2743145.37</v>
      </c>
      <c r="I10402" s="2">
        <v>0</v>
      </c>
      <c r="J10402" s="105">
        <f>SUMIF([1]MMM!$A:$A,A10402,[1]MMM!$F:$F)</f>
        <v>2743145.37</v>
      </c>
      <c r="K10402" s="2" t="s">
        <v>460</v>
      </c>
      <c r="L10402" s="2">
        <v>0</v>
      </c>
      <c r="M10402" t="s">
        <v>11396</v>
      </c>
      <c r="N10402" t="s">
        <v>15118</v>
      </c>
      <c r="O10402" t="s">
        <v>10916</v>
      </c>
      <c r="P10402" t="s">
        <v>10917</v>
      </c>
    </row>
    <row r="10403" spans="1:16" x14ac:dyDescent="0.3">
      <c r="A10403" t="s">
        <v>15134</v>
      </c>
      <c r="B10403" s="2" t="str">
        <f t="shared" si="488"/>
        <v>7506</v>
      </c>
      <c r="C10403" s="2">
        <f t="shared" si="486"/>
        <v>7506</v>
      </c>
      <c r="D10403" t="str">
        <f>VLOOKUP(C10403,'Cost Centre'!A:B,2,)</f>
        <v>Engineering services</v>
      </c>
      <c r="E10403" t="str">
        <f t="shared" si="487"/>
        <v>8</v>
      </c>
      <c r="F10403" t="s">
        <v>470</v>
      </c>
      <c r="G10403" s="2">
        <v>0</v>
      </c>
      <c r="H10403" s="2">
        <v>0</v>
      </c>
      <c r="I10403" s="2">
        <v>0</v>
      </c>
      <c r="J10403" s="105">
        <f>SUMIF([1]MMM!$A:$A,A10403,[1]MMM!$F:$F)</f>
        <v>0</v>
      </c>
      <c r="K10403" s="2" t="s">
        <v>460</v>
      </c>
      <c r="L10403" s="2">
        <v>0</v>
      </c>
      <c r="M10403" t="s">
        <v>11396</v>
      </c>
      <c r="N10403" t="s">
        <v>15118</v>
      </c>
      <c r="O10403" t="s">
        <v>10916</v>
      </c>
      <c r="P10403" t="s">
        <v>10917</v>
      </c>
    </row>
    <row r="10404" spans="1:16" x14ac:dyDescent="0.3">
      <c r="A10404" t="s">
        <v>15135</v>
      </c>
      <c r="B10404" s="2" t="str">
        <f t="shared" si="488"/>
        <v>7506</v>
      </c>
      <c r="C10404" s="2">
        <f t="shared" si="486"/>
        <v>7506</v>
      </c>
      <c r="D10404" t="str">
        <f>VLOOKUP(C10404,'Cost Centre'!A:B,2,)</f>
        <v>Engineering services</v>
      </c>
      <c r="E10404" t="str">
        <f t="shared" si="487"/>
        <v>8</v>
      </c>
      <c r="F10404" t="s">
        <v>2159</v>
      </c>
      <c r="G10404" s="2">
        <v>0</v>
      </c>
      <c r="H10404" s="2">
        <v>0</v>
      </c>
      <c r="I10404" s="2">
        <v>0</v>
      </c>
      <c r="J10404" s="105">
        <f>SUMIF([1]MMM!$A:$A,A10404,[1]MMM!$F:$F)</f>
        <v>0</v>
      </c>
      <c r="K10404" s="2" t="s">
        <v>460</v>
      </c>
      <c r="L10404" s="2">
        <v>0</v>
      </c>
      <c r="M10404" t="s">
        <v>11396</v>
      </c>
      <c r="N10404" t="s">
        <v>15118</v>
      </c>
      <c r="O10404" t="s">
        <v>10916</v>
      </c>
      <c r="P10404" t="s">
        <v>10917</v>
      </c>
    </row>
    <row r="10405" spans="1:16" x14ac:dyDescent="0.3">
      <c r="A10405" t="s">
        <v>8580</v>
      </c>
      <c r="B10405" s="2" t="str">
        <f t="shared" si="488"/>
        <v>7507</v>
      </c>
      <c r="C10405" s="2">
        <f t="shared" si="486"/>
        <v>7507</v>
      </c>
      <c r="D10405" t="str">
        <f>VLOOKUP(C10405,'Cost Centre'!A:B,2,)</f>
        <v>Engineering services</v>
      </c>
      <c r="E10405" t="str">
        <f t="shared" si="487"/>
        <v>1</v>
      </c>
      <c r="F10405" t="s">
        <v>259</v>
      </c>
      <c r="G10405" s="2">
        <v>0</v>
      </c>
      <c r="H10405" s="2">
        <v>0</v>
      </c>
      <c r="I10405" s="2">
        <v>0</v>
      </c>
      <c r="J10405" s="105">
        <f>SUMIF([1]MMM!$A:$A,A10405,[1]MMM!$F:$F)</f>
        <v>0</v>
      </c>
      <c r="K10405" s="2" t="s">
        <v>10</v>
      </c>
      <c r="L10405" s="2">
        <v>-421200</v>
      </c>
      <c r="M10405" t="s">
        <v>11396</v>
      </c>
      <c r="N10405" t="s">
        <v>15136</v>
      </c>
      <c r="O10405" t="s">
        <v>11023</v>
      </c>
      <c r="P10405" t="s">
        <v>11207</v>
      </c>
    </row>
    <row r="10406" spans="1:16" x14ac:dyDescent="0.3">
      <c r="A10406" t="s">
        <v>8581</v>
      </c>
      <c r="B10406" s="2" t="str">
        <f t="shared" si="488"/>
        <v>7507</v>
      </c>
      <c r="C10406" s="2">
        <f t="shared" si="486"/>
        <v>7507</v>
      </c>
      <c r="D10406" t="str">
        <f>VLOOKUP(C10406,'Cost Centre'!A:B,2,)</f>
        <v>Engineering services</v>
      </c>
      <c r="E10406" t="str">
        <f t="shared" si="487"/>
        <v>2</v>
      </c>
      <c r="F10406" t="s">
        <v>48</v>
      </c>
      <c r="G10406" s="2">
        <v>0</v>
      </c>
      <c r="H10406" s="2">
        <v>15962635.720000001</v>
      </c>
      <c r="I10406" s="2">
        <v>0</v>
      </c>
      <c r="J10406" s="105">
        <f>SUMIF([1]MMM!$A:$A,A10406,[1]MMM!$F:$F)</f>
        <v>17221956.370000001</v>
      </c>
      <c r="K10406" s="2" t="s">
        <v>10</v>
      </c>
      <c r="L10406" s="2">
        <v>17879010</v>
      </c>
      <c r="M10406" t="s">
        <v>11396</v>
      </c>
      <c r="N10406" t="s">
        <v>15136</v>
      </c>
      <c r="O10406" t="s">
        <v>10871</v>
      </c>
      <c r="P10406" t="s">
        <v>10875</v>
      </c>
    </row>
    <row r="10407" spans="1:16" x14ac:dyDescent="0.3">
      <c r="A10407" t="s">
        <v>8582</v>
      </c>
      <c r="B10407" s="2" t="str">
        <f t="shared" si="488"/>
        <v>7507</v>
      </c>
      <c r="C10407" s="2">
        <f t="shared" si="486"/>
        <v>7507</v>
      </c>
      <c r="D10407" t="str">
        <f>VLOOKUP(C10407,'Cost Centre'!A:B,2,)</f>
        <v>Engineering services</v>
      </c>
      <c r="E10407" t="str">
        <f t="shared" si="487"/>
        <v>2</v>
      </c>
      <c r="F10407" t="s">
        <v>51</v>
      </c>
      <c r="G10407" s="2">
        <v>0</v>
      </c>
      <c r="H10407" s="2">
        <v>8400</v>
      </c>
      <c r="I10407" s="2">
        <v>0</v>
      </c>
      <c r="J10407" s="105">
        <f>SUMIF([1]MMM!$A:$A,A10407,[1]MMM!$F:$F)</f>
        <v>8400</v>
      </c>
      <c r="K10407" s="2" t="s">
        <v>10</v>
      </c>
      <c r="L10407" s="2">
        <v>8400</v>
      </c>
      <c r="M10407" t="s">
        <v>11396</v>
      </c>
      <c r="N10407" t="s">
        <v>15136</v>
      </c>
      <c r="O10407" t="s">
        <v>10871</v>
      </c>
      <c r="P10407" t="s">
        <v>10875</v>
      </c>
    </row>
    <row r="10408" spans="1:16" x14ac:dyDescent="0.3">
      <c r="A10408" t="s">
        <v>8583</v>
      </c>
      <c r="B10408" s="2" t="str">
        <f t="shared" si="488"/>
        <v>7507</v>
      </c>
      <c r="C10408" s="2">
        <f t="shared" si="486"/>
        <v>7507</v>
      </c>
      <c r="D10408" t="str">
        <f>VLOOKUP(C10408,'Cost Centre'!A:B,2,)</f>
        <v>Engineering services</v>
      </c>
      <c r="E10408" t="str">
        <f t="shared" si="487"/>
        <v>2</v>
      </c>
      <c r="F10408" t="s">
        <v>52</v>
      </c>
      <c r="G10408" s="2">
        <v>0</v>
      </c>
      <c r="H10408" s="2">
        <v>30685.31</v>
      </c>
      <c r="I10408" s="2">
        <v>0</v>
      </c>
      <c r="J10408" s="105">
        <f>SUMIF([1]MMM!$A:$A,A10408,[1]MMM!$F:$F)</f>
        <v>30685.31</v>
      </c>
      <c r="K10408" s="2" t="s">
        <v>10</v>
      </c>
      <c r="L10408" s="2">
        <v>30055</v>
      </c>
      <c r="M10408" t="s">
        <v>11396</v>
      </c>
      <c r="N10408" t="s">
        <v>15136</v>
      </c>
      <c r="O10408" t="s">
        <v>10871</v>
      </c>
      <c r="P10408" t="s">
        <v>10875</v>
      </c>
    </row>
    <row r="10409" spans="1:16" x14ac:dyDescent="0.3">
      <c r="A10409" t="s">
        <v>8584</v>
      </c>
      <c r="B10409" s="2" t="str">
        <f t="shared" si="488"/>
        <v>7507</v>
      </c>
      <c r="C10409" s="2">
        <f t="shared" si="486"/>
        <v>7507</v>
      </c>
      <c r="D10409" t="str">
        <f>VLOOKUP(C10409,'Cost Centre'!A:B,2,)</f>
        <v>Engineering services</v>
      </c>
      <c r="E10409" t="str">
        <f t="shared" si="487"/>
        <v>2</v>
      </c>
      <c r="F10409" t="s">
        <v>53</v>
      </c>
      <c r="G10409" s="2">
        <v>0</v>
      </c>
      <c r="H10409" s="2">
        <v>0</v>
      </c>
      <c r="I10409" s="2">
        <v>0</v>
      </c>
      <c r="J10409" s="105">
        <f>SUMIF([1]MMM!$A:$A,A10409,[1]MMM!$F:$F)</f>
        <v>0</v>
      </c>
      <c r="K10409" s="2" t="s">
        <v>10</v>
      </c>
      <c r="L10409" s="2">
        <v>0</v>
      </c>
      <c r="M10409" t="s">
        <v>11396</v>
      </c>
      <c r="N10409" t="s">
        <v>15136</v>
      </c>
      <c r="O10409" t="s">
        <v>10871</v>
      </c>
      <c r="P10409" t="s">
        <v>10875</v>
      </c>
    </row>
    <row r="10410" spans="1:16" x14ac:dyDescent="0.3">
      <c r="A10410" t="s">
        <v>8585</v>
      </c>
      <c r="B10410" s="2" t="str">
        <f t="shared" si="488"/>
        <v>7507</v>
      </c>
      <c r="C10410" s="2">
        <f t="shared" si="486"/>
        <v>7507</v>
      </c>
      <c r="D10410" t="str">
        <f>VLOOKUP(C10410,'Cost Centre'!A:B,2,)</f>
        <v>Engineering services</v>
      </c>
      <c r="E10410" t="str">
        <f t="shared" si="487"/>
        <v>2</v>
      </c>
      <c r="F10410" t="s">
        <v>55</v>
      </c>
      <c r="G10410" s="2">
        <v>0</v>
      </c>
      <c r="H10410" s="2">
        <v>220552.19</v>
      </c>
      <c r="I10410" s="2">
        <v>0</v>
      </c>
      <c r="J10410" s="105">
        <f>SUMIF([1]MMM!$A:$A,A10410,[1]MMM!$F:$F)</f>
        <v>220666.09</v>
      </c>
      <c r="K10410" s="2" t="s">
        <v>10</v>
      </c>
      <c r="L10410" s="2">
        <v>359332</v>
      </c>
      <c r="M10410" t="s">
        <v>11396</v>
      </c>
      <c r="N10410" t="s">
        <v>15136</v>
      </c>
      <c r="O10410" t="s">
        <v>10871</v>
      </c>
      <c r="P10410" t="s">
        <v>10875</v>
      </c>
    </row>
    <row r="10411" spans="1:16" x14ac:dyDescent="0.3">
      <c r="A10411" t="s">
        <v>8586</v>
      </c>
      <c r="B10411" s="2" t="str">
        <f t="shared" si="488"/>
        <v>7507</v>
      </c>
      <c r="C10411" s="2">
        <f t="shared" si="486"/>
        <v>7507</v>
      </c>
      <c r="D10411" t="str">
        <f>VLOOKUP(C10411,'Cost Centre'!A:B,2,)</f>
        <v>Engineering services</v>
      </c>
      <c r="E10411" t="str">
        <f t="shared" si="487"/>
        <v>2</v>
      </c>
      <c r="F10411" t="s">
        <v>56</v>
      </c>
      <c r="G10411" s="2">
        <v>0</v>
      </c>
      <c r="H10411" s="2">
        <v>2465213.5699999998</v>
      </c>
      <c r="I10411" s="2">
        <v>0</v>
      </c>
      <c r="J10411" s="105">
        <f>SUMIF([1]MMM!$A:$A,A10411,[1]MMM!$F:$F)</f>
        <v>2784554.64</v>
      </c>
      <c r="K10411" s="2" t="s">
        <v>10</v>
      </c>
      <c r="L10411" s="2">
        <v>2934646</v>
      </c>
      <c r="M10411" t="s">
        <v>11396</v>
      </c>
      <c r="N10411" t="s">
        <v>15136</v>
      </c>
      <c r="O10411" t="s">
        <v>10871</v>
      </c>
      <c r="P10411" t="s">
        <v>10875</v>
      </c>
    </row>
    <row r="10412" spans="1:16" x14ac:dyDescent="0.3">
      <c r="A10412" t="s">
        <v>8587</v>
      </c>
      <c r="B10412" s="2" t="str">
        <f t="shared" si="488"/>
        <v>7507</v>
      </c>
      <c r="C10412" s="2">
        <f t="shared" si="486"/>
        <v>7507</v>
      </c>
      <c r="D10412" t="str">
        <f>VLOOKUP(C10412,'Cost Centre'!A:B,2,)</f>
        <v>Engineering services</v>
      </c>
      <c r="E10412" t="str">
        <f t="shared" si="487"/>
        <v>2</v>
      </c>
      <c r="F10412" t="s">
        <v>57</v>
      </c>
      <c r="G10412" s="2">
        <v>0</v>
      </c>
      <c r="H10412" s="2">
        <v>676298.65</v>
      </c>
      <c r="I10412" s="2">
        <v>0</v>
      </c>
      <c r="J10412" s="105">
        <f>SUMIF([1]MMM!$A:$A,A10412,[1]MMM!$F:$F)</f>
        <v>691488.52</v>
      </c>
      <c r="K10412" s="2" t="s">
        <v>10</v>
      </c>
      <c r="L10412" s="2">
        <v>886183</v>
      </c>
      <c r="M10412" t="s">
        <v>11396</v>
      </c>
      <c r="N10412" t="s">
        <v>15136</v>
      </c>
      <c r="O10412" t="s">
        <v>10871</v>
      </c>
      <c r="P10412" t="s">
        <v>10875</v>
      </c>
    </row>
    <row r="10413" spans="1:16" x14ac:dyDescent="0.3">
      <c r="A10413" t="s">
        <v>8588</v>
      </c>
      <c r="B10413" s="2" t="str">
        <f t="shared" si="488"/>
        <v>7507</v>
      </c>
      <c r="C10413" s="2">
        <f t="shared" si="486"/>
        <v>7507</v>
      </c>
      <c r="D10413" t="str">
        <f>VLOOKUP(C10413,'Cost Centre'!A:B,2,)</f>
        <v>Engineering services</v>
      </c>
      <c r="E10413" t="str">
        <f t="shared" si="487"/>
        <v>2</v>
      </c>
      <c r="F10413" t="s">
        <v>58</v>
      </c>
      <c r="G10413" s="2">
        <v>0</v>
      </c>
      <c r="H10413" s="2">
        <v>7460.4</v>
      </c>
      <c r="I10413" s="2">
        <v>0</v>
      </c>
      <c r="J10413" s="105">
        <f>SUMIF([1]MMM!$A:$A,A10413,[1]MMM!$F:$F)</f>
        <v>8206.44</v>
      </c>
      <c r="K10413" s="2" t="s">
        <v>10</v>
      </c>
      <c r="L10413" s="2">
        <v>0</v>
      </c>
      <c r="M10413" t="s">
        <v>11396</v>
      </c>
      <c r="N10413" t="s">
        <v>15136</v>
      </c>
      <c r="O10413" t="s">
        <v>10871</v>
      </c>
      <c r="P10413" t="s">
        <v>10875</v>
      </c>
    </row>
    <row r="10414" spans="1:16" x14ac:dyDescent="0.3">
      <c r="A10414" t="s">
        <v>8589</v>
      </c>
      <c r="B10414" s="2" t="str">
        <f t="shared" si="488"/>
        <v>7507</v>
      </c>
      <c r="C10414" s="2">
        <f t="shared" si="486"/>
        <v>7507</v>
      </c>
      <c r="D10414" t="str">
        <f>VLOOKUP(C10414,'Cost Centre'!A:B,2,)</f>
        <v>Engineering services</v>
      </c>
      <c r="E10414" t="str">
        <f t="shared" si="487"/>
        <v>2</v>
      </c>
      <c r="F10414" t="s">
        <v>59</v>
      </c>
      <c r="G10414" s="2">
        <v>0</v>
      </c>
      <c r="H10414" s="2">
        <v>261.7</v>
      </c>
      <c r="I10414" s="2">
        <v>0</v>
      </c>
      <c r="J10414" s="105">
        <f>SUMIF([1]MMM!$A:$A,A10414,[1]MMM!$F:$F)</f>
        <v>261.7</v>
      </c>
      <c r="K10414" s="2" t="s">
        <v>10</v>
      </c>
      <c r="L10414" s="2">
        <v>416</v>
      </c>
      <c r="M10414" t="s">
        <v>11396</v>
      </c>
      <c r="N10414" t="s">
        <v>15136</v>
      </c>
      <c r="O10414" t="s">
        <v>10871</v>
      </c>
      <c r="P10414" t="s">
        <v>10875</v>
      </c>
    </row>
    <row r="10415" spans="1:16" x14ac:dyDescent="0.3">
      <c r="A10415" t="s">
        <v>8590</v>
      </c>
      <c r="B10415" s="2" t="str">
        <f t="shared" si="488"/>
        <v>7507</v>
      </c>
      <c r="C10415" s="2">
        <f t="shared" si="486"/>
        <v>7507</v>
      </c>
      <c r="D10415" t="str">
        <f>VLOOKUP(C10415,'Cost Centre'!A:B,2,)</f>
        <v>Engineering services</v>
      </c>
      <c r="E10415" t="str">
        <f t="shared" si="487"/>
        <v>2</v>
      </c>
      <c r="F10415" t="s">
        <v>60</v>
      </c>
      <c r="G10415" s="2">
        <v>0</v>
      </c>
      <c r="H10415" s="2">
        <v>93300.04</v>
      </c>
      <c r="I10415" s="2">
        <v>0</v>
      </c>
      <c r="J10415" s="105">
        <f>SUMIF([1]MMM!$A:$A,A10415,[1]MMM!$F:$F)</f>
        <v>101721.79</v>
      </c>
      <c r="K10415" s="2" t="s">
        <v>10</v>
      </c>
      <c r="L10415" s="2">
        <v>210773</v>
      </c>
      <c r="M10415" t="s">
        <v>11396</v>
      </c>
      <c r="N10415" t="s">
        <v>15136</v>
      </c>
      <c r="O10415" t="s">
        <v>10871</v>
      </c>
      <c r="P10415" t="s">
        <v>10875</v>
      </c>
    </row>
    <row r="10416" spans="1:16" x14ac:dyDescent="0.3">
      <c r="A10416" t="s">
        <v>8591</v>
      </c>
      <c r="B10416" s="2" t="str">
        <f t="shared" si="488"/>
        <v>7507</v>
      </c>
      <c r="C10416" s="2">
        <f t="shared" si="486"/>
        <v>7507</v>
      </c>
      <c r="D10416" t="str">
        <f>VLOOKUP(C10416,'Cost Centre'!A:B,2,)</f>
        <v>Engineering services</v>
      </c>
      <c r="E10416" t="str">
        <f t="shared" si="487"/>
        <v>2</v>
      </c>
      <c r="F10416" t="s">
        <v>61</v>
      </c>
      <c r="G10416" s="2">
        <v>0</v>
      </c>
      <c r="H10416" s="2">
        <v>1455225.25</v>
      </c>
      <c r="I10416" s="2">
        <v>0</v>
      </c>
      <c r="J10416" s="105">
        <f>SUMIF([1]MMM!$A:$A,A10416,[1]MMM!$F:$F)</f>
        <v>1455225.25</v>
      </c>
      <c r="K10416" s="2" t="s">
        <v>10</v>
      </c>
      <c r="L10416" s="2">
        <v>1541643</v>
      </c>
      <c r="M10416" t="s">
        <v>11396</v>
      </c>
      <c r="N10416" t="s">
        <v>15136</v>
      </c>
      <c r="O10416" t="s">
        <v>10871</v>
      </c>
      <c r="P10416" t="s">
        <v>10875</v>
      </c>
    </row>
    <row r="10417" spans="1:16" x14ac:dyDescent="0.3">
      <c r="A10417" t="s">
        <v>8592</v>
      </c>
      <c r="B10417" s="2" t="str">
        <f t="shared" si="488"/>
        <v>7507</v>
      </c>
      <c r="C10417" s="2">
        <f t="shared" si="486"/>
        <v>7507</v>
      </c>
      <c r="D10417" t="str">
        <f>VLOOKUP(C10417,'Cost Centre'!A:B,2,)</f>
        <v>Engineering services</v>
      </c>
      <c r="E10417" t="str">
        <f t="shared" si="487"/>
        <v>2</v>
      </c>
      <c r="F10417" t="s">
        <v>62</v>
      </c>
      <c r="G10417" s="2">
        <v>0</v>
      </c>
      <c r="H10417" s="2">
        <v>255171.75</v>
      </c>
      <c r="I10417" s="2">
        <v>0</v>
      </c>
      <c r="J10417" s="105">
        <f>SUMIF([1]MMM!$A:$A,A10417,[1]MMM!$F:$F)</f>
        <v>256191.86</v>
      </c>
      <c r="K10417" s="2" t="s">
        <v>10</v>
      </c>
      <c r="L10417" s="2">
        <v>0</v>
      </c>
      <c r="M10417" t="s">
        <v>11396</v>
      </c>
      <c r="N10417" t="s">
        <v>15136</v>
      </c>
      <c r="O10417" t="s">
        <v>10871</v>
      </c>
      <c r="P10417" t="s">
        <v>10875</v>
      </c>
    </row>
    <row r="10418" spans="1:16" x14ac:dyDescent="0.3">
      <c r="A10418" t="s">
        <v>8593</v>
      </c>
      <c r="B10418" s="2" t="str">
        <f t="shared" si="488"/>
        <v>7507</v>
      </c>
      <c r="C10418" s="2">
        <f t="shared" si="486"/>
        <v>7507</v>
      </c>
      <c r="D10418" t="str">
        <f>VLOOKUP(C10418,'Cost Centre'!A:B,2,)</f>
        <v>Engineering services</v>
      </c>
      <c r="E10418" t="str">
        <f t="shared" si="487"/>
        <v>2</v>
      </c>
      <c r="F10418" t="s">
        <v>63</v>
      </c>
      <c r="G10418" s="2">
        <v>0</v>
      </c>
      <c r="H10418" s="2">
        <v>115597.06</v>
      </c>
      <c r="I10418" s="2">
        <v>0</v>
      </c>
      <c r="J10418" s="105">
        <f>SUMIF([1]MMM!$A:$A,A10418,[1]MMM!$F:$F)</f>
        <v>122613.22</v>
      </c>
      <c r="K10418" s="2" t="s">
        <v>10</v>
      </c>
      <c r="L10418" s="2">
        <v>67195</v>
      </c>
      <c r="M10418" t="s">
        <v>11396</v>
      </c>
      <c r="N10418" t="s">
        <v>15136</v>
      </c>
      <c r="O10418" t="s">
        <v>10871</v>
      </c>
      <c r="P10418" t="s">
        <v>10875</v>
      </c>
    </row>
    <row r="10419" spans="1:16" x14ac:dyDescent="0.3">
      <c r="A10419" t="s">
        <v>8594</v>
      </c>
      <c r="B10419" s="2" t="str">
        <f t="shared" si="488"/>
        <v>7507</v>
      </c>
      <c r="C10419" s="2">
        <f t="shared" si="486"/>
        <v>7507</v>
      </c>
      <c r="D10419" t="str">
        <f>VLOOKUP(C10419,'Cost Centre'!A:B,2,)</f>
        <v>Engineering services</v>
      </c>
      <c r="E10419" t="str">
        <f t="shared" si="487"/>
        <v>2</v>
      </c>
      <c r="F10419" t="s">
        <v>66</v>
      </c>
      <c r="G10419" s="2">
        <v>0</v>
      </c>
      <c r="H10419" s="2">
        <v>624278.87</v>
      </c>
      <c r="I10419" s="2">
        <v>0</v>
      </c>
      <c r="J10419" s="105">
        <f>SUMIF([1]MMM!$A:$A,A10419,[1]MMM!$F:$F)</f>
        <v>680828.08</v>
      </c>
      <c r="K10419" s="2" t="s">
        <v>10</v>
      </c>
      <c r="L10419" s="2">
        <v>0</v>
      </c>
      <c r="M10419" t="s">
        <v>11396</v>
      </c>
      <c r="N10419" t="s">
        <v>15136</v>
      </c>
      <c r="O10419" t="s">
        <v>10871</v>
      </c>
      <c r="P10419" t="s">
        <v>10875</v>
      </c>
    </row>
    <row r="10420" spans="1:16" x14ac:dyDescent="0.3">
      <c r="A10420" t="s">
        <v>8595</v>
      </c>
      <c r="B10420" s="2" t="str">
        <f t="shared" si="488"/>
        <v>7507</v>
      </c>
      <c r="C10420" s="2">
        <f t="shared" si="486"/>
        <v>7507</v>
      </c>
      <c r="D10420" t="str">
        <f>VLOOKUP(C10420,'Cost Centre'!A:B,2,)</f>
        <v>Engineering services</v>
      </c>
      <c r="E10420" t="str">
        <f t="shared" si="487"/>
        <v>2</v>
      </c>
      <c r="F10420" t="s">
        <v>67</v>
      </c>
      <c r="G10420" s="2">
        <v>0</v>
      </c>
      <c r="H10420" s="2">
        <v>10447.51</v>
      </c>
      <c r="I10420" s="2">
        <v>0</v>
      </c>
      <c r="J10420" s="105">
        <f>SUMIF([1]MMM!$A:$A,A10420,[1]MMM!$F:$F)</f>
        <v>11322.51</v>
      </c>
      <c r="K10420" s="2" t="s">
        <v>10</v>
      </c>
      <c r="L10420" s="2">
        <v>12296</v>
      </c>
      <c r="M10420" t="s">
        <v>11396</v>
      </c>
      <c r="N10420" t="s">
        <v>15136</v>
      </c>
      <c r="O10420" t="s">
        <v>10871</v>
      </c>
      <c r="P10420" t="s">
        <v>10876</v>
      </c>
    </row>
    <row r="10421" spans="1:16" x14ac:dyDescent="0.3">
      <c r="A10421" t="s">
        <v>8596</v>
      </c>
      <c r="B10421" s="2" t="str">
        <f t="shared" si="488"/>
        <v>7507</v>
      </c>
      <c r="C10421" s="2">
        <f t="shared" si="486"/>
        <v>7507</v>
      </c>
      <c r="D10421" t="str">
        <f>VLOOKUP(C10421,'Cost Centre'!A:B,2,)</f>
        <v>Engineering services</v>
      </c>
      <c r="E10421" t="str">
        <f t="shared" si="487"/>
        <v>2</v>
      </c>
      <c r="F10421" t="s">
        <v>68</v>
      </c>
      <c r="G10421" s="2">
        <v>0</v>
      </c>
      <c r="H10421" s="2">
        <v>187903.73</v>
      </c>
      <c r="I10421" s="2">
        <v>0</v>
      </c>
      <c r="J10421" s="105">
        <f>SUMIF([1]MMM!$A:$A,A10421,[1]MMM!$F:$F)</f>
        <v>204744.51</v>
      </c>
      <c r="K10421" s="2" t="s">
        <v>10</v>
      </c>
      <c r="L10421" s="2">
        <v>220475</v>
      </c>
      <c r="M10421" t="s">
        <v>11396</v>
      </c>
      <c r="N10421" t="s">
        <v>15136</v>
      </c>
      <c r="O10421" t="s">
        <v>10871</v>
      </c>
      <c r="P10421" t="s">
        <v>10876</v>
      </c>
    </row>
    <row r="10422" spans="1:16" x14ac:dyDescent="0.3">
      <c r="A10422" t="s">
        <v>8597</v>
      </c>
      <c r="B10422" s="2" t="str">
        <f t="shared" si="488"/>
        <v>7507</v>
      </c>
      <c r="C10422" s="2">
        <f t="shared" si="486"/>
        <v>7507</v>
      </c>
      <c r="D10422" t="str">
        <f>VLOOKUP(C10422,'Cost Centre'!A:B,2,)</f>
        <v>Engineering services</v>
      </c>
      <c r="E10422" t="str">
        <f t="shared" si="487"/>
        <v>2</v>
      </c>
      <c r="F10422" t="s">
        <v>10877</v>
      </c>
      <c r="G10422" s="2">
        <v>0</v>
      </c>
      <c r="H10422" s="2">
        <v>1439482.2</v>
      </c>
      <c r="I10422" s="2">
        <v>0</v>
      </c>
      <c r="J10422" s="105">
        <f>SUMIF([1]MMM!$A:$A,A10422,[1]MMM!$F:$F)</f>
        <v>1439482.2</v>
      </c>
      <c r="K10422" s="2" t="s">
        <v>10</v>
      </c>
      <c r="L10422" s="2">
        <v>1437974</v>
      </c>
      <c r="M10422" t="s">
        <v>11396</v>
      </c>
      <c r="N10422" t="s">
        <v>15136</v>
      </c>
      <c r="O10422" t="s">
        <v>10871</v>
      </c>
      <c r="P10422" t="s">
        <v>10876</v>
      </c>
    </row>
    <row r="10423" spans="1:16" x14ac:dyDescent="0.3">
      <c r="A10423" t="s">
        <v>8598</v>
      </c>
      <c r="B10423" s="2" t="str">
        <f t="shared" si="488"/>
        <v>7507</v>
      </c>
      <c r="C10423" s="2">
        <f t="shared" si="486"/>
        <v>7507</v>
      </c>
      <c r="D10423" t="str">
        <f>VLOOKUP(C10423,'Cost Centre'!A:B,2,)</f>
        <v>Engineering services</v>
      </c>
      <c r="E10423" t="str">
        <f t="shared" si="487"/>
        <v>2</v>
      </c>
      <c r="F10423" t="s">
        <v>69</v>
      </c>
      <c r="G10423" s="2">
        <v>0</v>
      </c>
      <c r="H10423" s="2">
        <v>2698005.77</v>
      </c>
      <c r="I10423" s="2">
        <v>0</v>
      </c>
      <c r="J10423" s="105">
        <f>SUMIF([1]MMM!$A:$A,A10423,[1]MMM!$F:$F)</f>
        <v>2912154.31</v>
      </c>
      <c r="K10423" s="2" t="s">
        <v>10</v>
      </c>
      <c r="L10423" s="2">
        <v>2987805</v>
      </c>
      <c r="M10423" t="s">
        <v>11396</v>
      </c>
      <c r="N10423" t="s">
        <v>15136</v>
      </c>
      <c r="O10423" t="s">
        <v>10871</v>
      </c>
      <c r="P10423" t="s">
        <v>10876</v>
      </c>
    </row>
    <row r="10424" spans="1:16" x14ac:dyDescent="0.3">
      <c r="A10424" t="s">
        <v>8599</v>
      </c>
      <c r="B10424" s="2" t="str">
        <f t="shared" si="488"/>
        <v>7507</v>
      </c>
      <c r="C10424" s="2">
        <f t="shared" si="486"/>
        <v>7507</v>
      </c>
      <c r="D10424" t="str">
        <f>VLOOKUP(C10424,'Cost Centre'!A:B,2,)</f>
        <v>Engineering services</v>
      </c>
      <c r="E10424" t="str">
        <f t="shared" si="487"/>
        <v>2</v>
      </c>
      <c r="F10424" t="s">
        <v>70</v>
      </c>
      <c r="G10424" s="2">
        <v>0</v>
      </c>
      <c r="H10424" s="2">
        <v>178370.88</v>
      </c>
      <c r="I10424" s="2">
        <v>0</v>
      </c>
      <c r="J10424" s="105">
        <f>SUMIF([1]MMM!$A:$A,A10424,[1]MMM!$F:$F)</f>
        <v>191969.29</v>
      </c>
      <c r="K10424" s="2" t="s">
        <v>10</v>
      </c>
      <c r="L10424" s="2">
        <v>221908</v>
      </c>
      <c r="M10424" t="s">
        <v>11396</v>
      </c>
      <c r="N10424" t="s">
        <v>15136</v>
      </c>
      <c r="O10424" t="s">
        <v>10871</v>
      </c>
      <c r="P10424" t="s">
        <v>10876</v>
      </c>
    </row>
    <row r="10425" spans="1:16" x14ac:dyDescent="0.3">
      <c r="A10425" t="s">
        <v>8600</v>
      </c>
      <c r="B10425" s="2" t="str">
        <f t="shared" si="488"/>
        <v>7507</v>
      </c>
      <c r="C10425" s="2">
        <f t="shared" si="486"/>
        <v>7507</v>
      </c>
      <c r="D10425" t="str">
        <f>VLOOKUP(C10425,'Cost Centre'!A:B,2,)</f>
        <v>Engineering services</v>
      </c>
      <c r="E10425" t="str">
        <f t="shared" si="487"/>
        <v>2</v>
      </c>
      <c r="F10425" t="s">
        <v>394</v>
      </c>
      <c r="G10425" s="2">
        <v>0</v>
      </c>
      <c r="H10425" s="2">
        <v>174438.36</v>
      </c>
      <c r="I10425" s="2">
        <v>0</v>
      </c>
      <c r="J10425" s="105">
        <f>SUMIF([1]MMM!$A:$A,A10425,[1]MMM!$F:$F)</f>
        <v>174438.36</v>
      </c>
      <c r="K10425" s="2" t="s">
        <v>10</v>
      </c>
      <c r="L10425" s="2">
        <v>42832</v>
      </c>
      <c r="M10425" t="s">
        <v>11396</v>
      </c>
      <c r="N10425" t="s">
        <v>15136</v>
      </c>
      <c r="O10425" t="s">
        <v>10871</v>
      </c>
      <c r="P10425" t="s">
        <v>10878</v>
      </c>
    </row>
    <row r="10426" spans="1:16" x14ac:dyDescent="0.3">
      <c r="A10426" t="s">
        <v>8601</v>
      </c>
      <c r="B10426" s="2" t="str">
        <f t="shared" si="488"/>
        <v>7507</v>
      </c>
      <c r="C10426" s="2">
        <f t="shared" si="486"/>
        <v>7507</v>
      </c>
      <c r="D10426" t="str">
        <f>VLOOKUP(C10426,'Cost Centre'!A:B,2,)</f>
        <v>Engineering services</v>
      </c>
      <c r="E10426" t="str">
        <f t="shared" si="487"/>
        <v>2</v>
      </c>
      <c r="F10426" t="s">
        <v>227</v>
      </c>
      <c r="G10426" s="2">
        <v>0</v>
      </c>
      <c r="H10426" s="2">
        <v>0</v>
      </c>
      <c r="I10426" s="2">
        <v>0</v>
      </c>
      <c r="J10426" s="105">
        <f>SUMIF([1]MMM!$A:$A,A10426,[1]MMM!$F:$F)</f>
        <v>0</v>
      </c>
      <c r="K10426" s="2" t="s">
        <v>10</v>
      </c>
      <c r="L10426" s="2">
        <v>966974</v>
      </c>
      <c r="M10426" t="s">
        <v>11396</v>
      </c>
      <c r="N10426" t="s">
        <v>15136</v>
      </c>
      <c r="O10426" t="s">
        <v>10871</v>
      </c>
      <c r="P10426" t="s">
        <v>10879</v>
      </c>
    </row>
    <row r="10427" spans="1:16" x14ac:dyDescent="0.3">
      <c r="A10427" t="s">
        <v>8602</v>
      </c>
      <c r="B10427" s="2" t="str">
        <f t="shared" si="488"/>
        <v>7507</v>
      </c>
      <c r="C10427" s="2">
        <f t="shared" si="486"/>
        <v>7507</v>
      </c>
      <c r="D10427" t="str">
        <f>VLOOKUP(C10427,'Cost Centre'!A:B,2,)</f>
        <v>Engineering services</v>
      </c>
      <c r="E10427" t="str">
        <f t="shared" si="487"/>
        <v>2</v>
      </c>
      <c r="F10427" t="s">
        <v>2224</v>
      </c>
      <c r="G10427" s="2">
        <v>0</v>
      </c>
      <c r="H10427" s="2">
        <v>0</v>
      </c>
      <c r="I10427" s="2">
        <v>0</v>
      </c>
      <c r="J10427" s="105">
        <f>SUMIF([1]MMM!$A:$A,A10427,[1]MMM!$F:$F)</f>
        <v>0</v>
      </c>
      <c r="K10427" s="2" t="s">
        <v>10</v>
      </c>
      <c r="L10427" s="2">
        <v>875904</v>
      </c>
      <c r="M10427" t="s">
        <v>11396</v>
      </c>
      <c r="N10427" t="s">
        <v>15136</v>
      </c>
      <c r="O10427" t="s">
        <v>10871</v>
      </c>
      <c r="P10427" t="s">
        <v>10879</v>
      </c>
    </row>
    <row r="10428" spans="1:16" x14ac:dyDescent="0.3">
      <c r="A10428" t="s">
        <v>8603</v>
      </c>
      <c r="B10428" s="2" t="str">
        <f t="shared" si="488"/>
        <v>7507</v>
      </c>
      <c r="C10428" s="2">
        <f t="shared" si="486"/>
        <v>7507</v>
      </c>
      <c r="D10428" t="str">
        <f>VLOOKUP(C10428,'Cost Centre'!A:B,2,)</f>
        <v>Engineering services</v>
      </c>
      <c r="E10428" t="str">
        <f t="shared" si="487"/>
        <v>2</v>
      </c>
      <c r="F10428" t="s">
        <v>149</v>
      </c>
      <c r="G10428" s="2">
        <v>0</v>
      </c>
      <c r="H10428" s="2">
        <v>0</v>
      </c>
      <c r="I10428" s="2">
        <v>0</v>
      </c>
      <c r="J10428" s="105">
        <f>SUMIF([1]MMM!$A:$A,A10428,[1]MMM!$F:$F)</f>
        <v>0</v>
      </c>
      <c r="K10428" s="2" t="s">
        <v>10</v>
      </c>
      <c r="L10428" s="2">
        <v>1334800</v>
      </c>
      <c r="M10428" t="s">
        <v>11396</v>
      </c>
      <c r="N10428" t="s">
        <v>15136</v>
      </c>
      <c r="O10428" t="s">
        <v>10871</v>
      </c>
      <c r="P10428" t="s">
        <v>10879</v>
      </c>
    </row>
    <row r="10429" spans="1:16" x14ac:dyDescent="0.3">
      <c r="A10429" t="s">
        <v>8604</v>
      </c>
      <c r="B10429" s="2" t="str">
        <f t="shared" si="488"/>
        <v>7507</v>
      </c>
      <c r="C10429" s="2">
        <f t="shared" si="486"/>
        <v>7507</v>
      </c>
      <c r="D10429" t="str">
        <f>VLOOKUP(C10429,'Cost Centre'!A:B,2,)</f>
        <v>Engineering services</v>
      </c>
      <c r="E10429" t="str">
        <f t="shared" si="487"/>
        <v>2</v>
      </c>
      <c r="F10429" t="s">
        <v>149</v>
      </c>
      <c r="G10429" s="2">
        <v>0</v>
      </c>
      <c r="H10429" s="2">
        <v>0</v>
      </c>
      <c r="I10429" s="2">
        <v>0</v>
      </c>
      <c r="J10429" s="105">
        <f>SUMIF([1]MMM!$A:$A,A10429,[1]MMM!$F:$F)</f>
        <v>0</v>
      </c>
      <c r="K10429" s="2" t="s">
        <v>10</v>
      </c>
      <c r="L10429" s="2">
        <v>0</v>
      </c>
      <c r="M10429" t="s">
        <v>11396</v>
      </c>
      <c r="N10429" t="s">
        <v>15136</v>
      </c>
      <c r="O10429" t="s">
        <v>10871</v>
      </c>
      <c r="P10429" t="s">
        <v>10879</v>
      </c>
    </row>
    <row r="10430" spans="1:16" x14ac:dyDescent="0.3">
      <c r="A10430" t="s">
        <v>8605</v>
      </c>
      <c r="B10430" s="2" t="str">
        <f t="shared" si="488"/>
        <v>7507</v>
      </c>
      <c r="C10430" s="2">
        <f t="shared" si="486"/>
        <v>7507</v>
      </c>
      <c r="D10430" t="str">
        <f>VLOOKUP(C10430,'Cost Centre'!A:B,2,)</f>
        <v>Engineering services</v>
      </c>
      <c r="E10430" t="str">
        <f t="shared" si="487"/>
        <v>2</v>
      </c>
      <c r="F10430" t="s">
        <v>149</v>
      </c>
      <c r="G10430" s="2">
        <v>0</v>
      </c>
      <c r="H10430" s="2">
        <v>1201583.03</v>
      </c>
      <c r="I10430" s="2">
        <v>0</v>
      </c>
      <c r="J10430" s="105">
        <f>SUMIF([1]MMM!$A:$A,A10430,[1]MMM!$F:$F)</f>
        <v>1201583.03</v>
      </c>
      <c r="K10430" s="2" t="s">
        <v>10</v>
      </c>
      <c r="L10430" s="2">
        <v>3776520</v>
      </c>
      <c r="M10430" t="s">
        <v>11396</v>
      </c>
      <c r="N10430" t="s">
        <v>15136</v>
      </c>
      <c r="O10430" t="s">
        <v>10871</v>
      </c>
      <c r="P10430" t="s">
        <v>10879</v>
      </c>
    </row>
    <row r="10431" spans="1:16" x14ac:dyDescent="0.3">
      <c r="A10431" t="s">
        <v>8606</v>
      </c>
      <c r="B10431" s="2" t="str">
        <f t="shared" si="488"/>
        <v>7507</v>
      </c>
      <c r="C10431" s="2">
        <f t="shared" si="486"/>
        <v>7507</v>
      </c>
      <c r="D10431" t="str">
        <f>VLOOKUP(C10431,'Cost Centre'!A:B,2,)</f>
        <v>Engineering services</v>
      </c>
      <c r="E10431" t="str">
        <f t="shared" si="487"/>
        <v>2</v>
      </c>
      <c r="F10431" t="s">
        <v>149</v>
      </c>
      <c r="G10431" s="2">
        <v>0</v>
      </c>
      <c r="H10431" s="2">
        <v>6212066.2599999998</v>
      </c>
      <c r="I10431" s="2">
        <v>0</v>
      </c>
      <c r="J10431" s="105">
        <f>SUMIF([1]MMM!$A:$A,A10431,[1]MMM!$F:$F)</f>
        <v>6212066.2599999998</v>
      </c>
      <c r="K10431" s="2" t="s">
        <v>10</v>
      </c>
      <c r="L10431" s="2">
        <v>23284845</v>
      </c>
      <c r="M10431" t="s">
        <v>11396</v>
      </c>
      <c r="N10431" t="s">
        <v>15136</v>
      </c>
      <c r="O10431" t="s">
        <v>10871</v>
      </c>
      <c r="P10431" t="s">
        <v>10879</v>
      </c>
    </row>
    <row r="10432" spans="1:16" x14ac:dyDescent="0.3">
      <c r="A10432" t="s">
        <v>8607</v>
      </c>
      <c r="B10432" s="2" t="str">
        <f t="shared" si="488"/>
        <v>7507</v>
      </c>
      <c r="C10432" s="2">
        <f t="shared" si="486"/>
        <v>7507</v>
      </c>
      <c r="D10432" t="str">
        <f>VLOOKUP(C10432,'Cost Centre'!A:B,2,)</f>
        <v>Engineering services</v>
      </c>
      <c r="E10432" t="str">
        <f t="shared" si="487"/>
        <v>2</v>
      </c>
      <c r="F10432" t="s">
        <v>149</v>
      </c>
      <c r="G10432" s="2">
        <v>0</v>
      </c>
      <c r="H10432" s="2">
        <v>0</v>
      </c>
      <c r="I10432" s="2">
        <v>0</v>
      </c>
      <c r="J10432" s="105">
        <f>SUMIF([1]MMM!$A:$A,A10432,[1]MMM!$F:$F)</f>
        <v>0</v>
      </c>
      <c r="K10432" s="2" t="s">
        <v>10</v>
      </c>
      <c r="L10432" s="2">
        <v>751082</v>
      </c>
      <c r="M10432" t="s">
        <v>11396</v>
      </c>
      <c r="N10432" t="s">
        <v>15136</v>
      </c>
      <c r="O10432" t="s">
        <v>10871</v>
      </c>
      <c r="P10432" t="s">
        <v>10879</v>
      </c>
    </row>
    <row r="10433" spans="1:16" x14ac:dyDescent="0.3">
      <c r="A10433" t="s">
        <v>8608</v>
      </c>
      <c r="B10433" s="2" t="str">
        <f t="shared" si="488"/>
        <v>7507</v>
      </c>
      <c r="C10433" s="2">
        <f t="shared" si="486"/>
        <v>7507</v>
      </c>
      <c r="D10433" t="str">
        <f>VLOOKUP(C10433,'Cost Centre'!A:B,2,)</f>
        <v>Engineering services</v>
      </c>
      <c r="E10433" t="str">
        <f t="shared" si="487"/>
        <v>2</v>
      </c>
      <c r="F10433" t="s">
        <v>11450</v>
      </c>
      <c r="G10433" s="2">
        <v>0</v>
      </c>
      <c r="H10433" s="2">
        <v>0</v>
      </c>
      <c r="I10433" s="2">
        <v>0</v>
      </c>
      <c r="J10433" s="105">
        <f>SUMIF([1]MMM!$A:$A,A10433,[1]MMM!$F:$F)</f>
        <v>0</v>
      </c>
      <c r="K10433" s="2" t="s">
        <v>10</v>
      </c>
      <c r="L10433" s="2">
        <v>0</v>
      </c>
      <c r="M10433" t="s">
        <v>11396</v>
      </c>
      <c r="N10433" t="s">
        <v>15136</v>
      </c>
      <c r="O10433" t="s">
        <v>10871</v>
      </c>
      <c r="P10433" t="s">
        <v>10881</v>
      </c>
    </row>
    <row r="10434" spans="1:16" x14ac:dyDescent="0.3">
      <c r="A10434" t="s">
        <v>8609</v>
      </c>
      <c r="B10434" s="2" t="str">
        <f t="shared" si="488"/>
        <v>7507</v>
      </c>
      <c r="C10434" s="2">
        <f t="shared" ref="C10434:C10497" si="489">VALUE(B10434)</f>
        <v>7507</v>
      </c>
      <c r="D10434" t="str">
        <f>VLOOKUP(C10434,'Cost Centre'!A:B,2,)</f>
        <v>Engineering services</v>
      </c>
      <c r="E10434" t="str">
        <f t="shared" ref="E10434:E10497" si="490">MID(A10434,5,1)</f>
        <v>2</v>
      </c>
      <c r="F10434" t="s">
        <v>230</v>
      </c>
      <c r="G10434" s="2">
        <v>0</v>
      </c>
      <c r="H10434" s="2">
        <v>0</v>
      </c>
      <c r="I10434" s="2">
        <v>0</v>
      </c>
      <c r="J10434" s="105">
        <f>SUMIF([1]MMM!$A:$A,A10434,[1]MMM!$F:$F)</f>
        <v>0</v>
      </c>
      <c r="K10434" s="2" t="s">
        <v>10</v>
      </c>
      <c r="L10434" s="2">
        <v>74908</v>
      </c>
      <c r="M10434" t="s">
        <v>11396</v>
      </c>
      <c r="N10434" t="s">
        <v>15136</v>
      </c>
      <c r="O10434" t="s">
        <v>10871</v>
      </c>
      <c r="P10434" t="s">
        <v>10881</v>
      </c>
    </row>
    <row r="10435" spans="1:16" x14ac:dyDescent="0.3">
      <c r="A10435" t="s">
        <v>8610</v>
      </c>
      <c r="B10435" s="2" t="str">
        <f t="shared" ref="B10435:B10498" si="491">MID(A10435,1,4)</f>
        <v>7507</v>
      </c>
      <c r="C10435" s="2">
        <f t="shared" si="489"/>
        <v>7507</v>
      </c>
      <c r="D10435" t="str">
        <f>VLOOKUP(C10435,'Cost Centre'!A:B,2,)</f>
        <v>Engineering services</v>
      </c>
      <c r="E10435" t="str">
        <f t="shared" si="490"/>
        <v>2</v>
      </c>
      <c r="F10435" t="s">
        <v>88</v>
      </c>
      <c r="G10435" s="2">
        <v>0</v>
      </c>
      <c r="H10435" s="2">
        <v>0</v>
      </c>
      <c r="I10435" s="2">
        <v>0</v>
      </c>
      <c r="J10435" s="105">
        <f>SUMIF([1]MMM!$A:$A,A10435,[1]MMM!$F:$F)</f>
        <v>0</v>
      </c>
      <c r="K10435" s="2" t="s">
        <v>10</v>
      </c>
      <c r="L10435" s="2">
        <v>2138</v>
      </c>
      <c r="M10435" t="s">
        <v>11396</v>
      </c>
      <c r="N10435" t="s">
        <v>15136</v>
      </c>
      <c r="O10435" t="s">
        <v>10871</v>
      </c>
      <c r="P10435" t="s">
        <v>10881</v>
      </c>
    </row>
    <row r="10436" spans="1:16" x14ac:dyDescent="0.3">
      <c r="A10436" t="s">
        <v>8611</v>
      </c>
      <c r="B10436" s="2" t="str">
        <f t="shared" si="491"/>
        <v>7507</v>
      </c>
      <c r="C10436" s="2">
        <f t="shared" si="489"/>
        <v>7507</v>
      </c>
      <c r="D10436" t="str">
        <f>VLOOKUP(C10436,'Cost Centre'!A:B,2,)</f>
        <v>Engineering services</v>
      </c>
      <c r="E10436" t="str">
        <f t="shared" si="490"/>
        <v>2</v>
      </c>
      <c r="F10436" t="s">
        <v>92</v>
      </c>
      <c r="G10436" s="2">
        <v>0</v>
      </c>
      <c r="H10436" s="2">
        <v>0</v>
      </c>
      <c r="I10436" s="2">
        <v>0</v>
      </c>
      <c r="J10436" s="105">
        <f>SUMIF([1]MMM!$A:$A,A10436,[1]MMM!$F:$F)</f>
        <v>0</v>
      </c>
      <c r="K10436" s="2" t="s">
        <v>10</v>
      </c>
      <c r="L10436" s="2">
        <v>3437</v>
      </c>
      <c r="M10436" t="s">
        <v>11396</v>
      </c>
      <c r="N10436" t="s">
        <v>15136</v>
      </c>
      <c r="O10436" t="s">
        <v>10871</v>
      </c>
      <c r="P10436" t="s">
        <v>10881</v>
      </c>
    </row>
    <row r="10437" spans="1:16" x14ac:dyDescent="0.3">
      <c r="A10437" t="s">
        <v>8612</v>
      </c>
      <c r="B10437" s="2" t="str">
        <f t="shared" si="491"/>
        <v>7507</v>
      </c>
      <c r="C10437" s="2">
        <f t="shared" si="489"/>
        <v>7507</v>
      </c>
      <c r="D10437" t="str">
        <f>VLOOKUP(C10437,'Cost Centre'!A:B,2,)</f>
        <v>Engineering services</v>
      </c>
      <c r="E10437" t="str">
        <f t="shared" si="490"/>
        <v>2</v>
      </c>
      <c r="F10437" t="s">
        <v>93</v>
      </c>
      <c r="G10437" s="2">
        <v>0</v>
      </c>
      <c r="H10437" s="2">
        <v>216879.22</v>
      </c>
      <c r="I10437" s="2">
        <v>0</v>
      </c>
      <c r="J10437" s="105">
        <f>SUMIF([1]MMM!$A:$A,A10437,[1]MMM!$F:$F)</f>
        <v>233525.85</v>
      </c>
      <c r="K10437" s="2" t="s">
        <v>10</v>
      </c>
      <c r="L10437" s="2">
        <v>367718</v>
      </c>
      <c r="M10437" t="s">
        <v>11396</v>
      </c>
      <c r="N10437" t="s">
        <v>15136</v>
      </c>
      <c r="O10437" t="s">
        <v>10871</v>
      </c>
      <c r="P10437" t="s">
        <v>10881</v>
      </c>
    </row>
    <row r="10438" spans="1:16" x14ac:dyDescent="0.3">
      <c r="A10438" t="s">
        <v>8613</v>
      </c>
      <c r="B10438" s="2" t="str">
        <f t="shared" si="491"/>
        <v>7507</v>
      </c>
      <c r="C10438" s="2">
        <f t="shared" si="489"/>
        <v>7507</v>
      </c>
      <c r="D10438" t="str">
        <f>VLOOKUP(C10438,'Cost Centre'!A:B,2,)</f>
        <v>Engineering services</v>
      </c>
      <c r="E10438" t="str">
        <f t="shared" si="490"/>
        <v>2</v>
      </c>
      <c r="F10438" t="s">
        <v>164</v>
      </c>
      <c r="G10438" s="2">
        <v>0</v>
      </c>
      <c r="H10438" s="2">
        <v>0</v>
      </c>
      <c r="I10438" s="2">
        <v>0</v>
      </c>
      <c r="J10438" s="105">
        <f>SUMIF([1]MMM!$A:$A,A10438,[1]MMM!$F:$F)</f>
        <v>0</v>
      </c>
      <c r="K10438" s="2" t="s">
        <v>10</v>
      </c>
      <c r="L10438" s="2">
        <v>675</v>
      </c>
      <c r="M10438" t="s">
        <v>11396</v>
      </c>
      <c r="N10438" t="s">
        <v>15136</v>
      </c>
      <c r="O10438" t="s">
        <v>10871</v>
      </c>
      <c r="P10438" t="s">
        <v>10881</v>
      </c>
    </row>
    <row r="10439" spans="1:16" x14ac:dyDescent="0.3">
      <c r="A10439" t="s">
        <v>8614</v>
      </c>
      <c r="B10439" s="2" t="str">
        <f t="shared" si="491"/>
        <v>7507</v>
      </c>
      <c r="C10439" s="2">
        <f t="shared" si="489"/>
        <v>7507</v>
      </c>
      <c r="D10439" t="str">
        <f>VLOOKUP(C10439,'Cost Centre'!A:B,2,)</f>
        <v>Engineering services</v>
      </c>
      <c r="E10439" t="str">
        <f t="shared" si="490"/>
        <v>2</v>
      </c>
      <c r="F10439" t="s">
        <v>10882</v>
      </c>
      <c r="G10439" s="2">
        <v>0</v>
      </c>
      <c r="H10439" s="2">
        <v>0</v>
      </c>
      <c r="I10439" s="2">
        <v>0</v>
      </c>
      <c r="J10439" s="105">
        <f>SUMIF([1]MMM!$A:$A,A10439,[1]MMM!$F:$F)</f>
        <v>0</v>
      </c>
      <c r="K10439" s="2" t="s">
        <v>10</v>
      </c>
      <c r="L10439" s="2">
        <v>1833</v>
      </c>
      <c r="M10439" t="s">
        <v>11396</v>
      </c>
      <c r="N10439" t="s">
        <v>15136</v>
      </c>
      <c r="O10439" t="s">
        <v>10871</v>
      </c>
      <c r="P10439" t="s">
        <v>10881</v>
      </c>
    </row>
    <row r="10440" spans="1:16" x14ac:dyDescent="0.3">
      <c r="A10440" t="s">
        <v>8615</v>
      </c>
      <c r="B10440" s="2" t="str">
        <f t="shared" si="491"/>
        <v>7507</v>
      </c>
      <c r="C10440" s="2">
        <f t="shared" si="489"/>
        <v>7507</v>
      </c>
      <c r="D10440" t="str">
        <f>VLOOKUP(C10440,'Cost Centre'!A:B,2,)</f>
        <v>Engineering services</v>
      </c>
      <c r="E10440" t="str">
        <f t="shared" si="490"/>
        <v>2</v>
      </c>
      <c r="F10440" t="s">
        <v>97</v>
      </c>
      <c r="G10440" s="2">
        <v>0</v>
      </c>
      <c r="H10440" s="2">
        <v>0</v>
      </c>
      <c r="I10440" s="2">
        <v>0</v>
      </c>
      <c r="J10440" s="105">
        <f>SUMIF([1]MMM!$A:$A,A10440,[1]MMM!$F:$F)</f>
        <v>0</v>
      </c>
      <c r="K10440" s="2" t="s">
        <v>10</v>
      </c>
      <c r="L10440" s="2">
        <v>3896</v>
      </c>
      <c r="M10440" t="s">
        <v>11396</v>
      </c>
      <c r="N10440" t="s">
        <v>15136</v>
      </c>
      <c r="O10440" t="s">
        <v>10871</v>
      </c>
      <c r="P10440" t="s">
        <v>10881</v>
      </c>
    </row>
    <row r="10441" spans="1:16" x14ac:dyDescent="0.3">
      <c r="A10441" t="s">
        <v>8616</v>
      </c>
      <c r="B10441" s="2" t="str">
        <f t="shared" si="491"/>
        <v>7507</v>
      </c>
      <c r="C10441" s="2">
        <f t="shared" si="489"/>
        <v>7507</v>
      </c>
      <c r="D10441" t="str">
        <f>VLOOKUP(C10441,'Cost Centre'!A:B,2,)</f>
        <v>Engineering services</v>
      </c>
      <c r="E10441" t="str">
        <f t="shared" si="490"/>
        <v>2</v>
      </c>
      <c r="F10441" t="s">
        <v>10883</v>
      </c>
      <c r="G10441" s="2">
        <v>0</v>
      </c>
      <c r="H10441" s="2">
        <v>0</v>
      </c>
      <c r="I10441" s="2">
        <v>0</v>
      </c>
      <c r="J10441" s="105">
        <f>SUMIF([1]MMM!$A:$A,A10441,[1]MMM!$F:$F)</f>
        <v>0</v>
      </c>
      <c r="K10441" s="2" t="s">
        <v>10</v>
      </c>
      <c r="L10441" s="2">
        <v>458</v>
      </c>
      <c r="M10441" t="s">
        <v>11396</v>
      </c>
      <c r="N10441" t="s">
        <v>15136</v>
      </c>
      <c r="O10441" t="s">
        <v>10871</v>
      </c>
      <c r="P10441" t="s">
        <v>10881</v>
      </c>
    </row>
    <row r="10442" spans="1:16" x14ac:dyDescent="0.3">
      <c r="A10442" t="s">
        <v>8617</v>
      </c>
      <c r="B10442" s="2" t="str">
        <f t="shared" si="491"/>
        <v>7507</v>
      </c>
      <c r="C10442" s="2">
        <f t="shared" si="489"/>
        <v>7507</v>
      </c>
      <c r="D10442" t="str">
        <f>VLOOKUP(C10442,'Cost Centre'!A:B,2,)</f>
        <v>Engineering services</v>
      </c>
      <c r="E10442" t="str">
        <f t="shared" si="490"/>
        <v>2</v>
      </c>
      <c r="F10442" t="s">
        <v>101</v>
      </c>
      <c r="G10442" s="2">
        <v>0</v>
      </c>
      <c r="H10442" s="2">
        <v>0</v>
      </c>
      <c r="I10442" s="2">
        <v>0</v>
      </c>
      <c r="J10442" s="105">
        <f>SUMIF([1]MMM!$A:$A,A10442,[1]MMM!$F:$F)</f>
        <v>0</v>
      </c>
      <c r="K10442" s="2" t="s">
        <v>10</v>
      </c>
      <c r="L10442" s="2">
        <v>688</v>
      </c>
      <c r="M10442" t="s">
        <v>11396</v>
      </c>
      <c r="N10442" t="s">
        <v>15136</v>
      </c>
      <c r="O10442" t="s">
        <v>10871</v>
      </c>
      <c r="P10442" t="s">
        <v>10881</v>
      </c>
    </row>
    <row r="10443" spans="1:16" x14ac:dyDescent="0.3">
      <c r="A10443" t="s">
        <v>8618</v>
      </c>
      <c r="B10443" s="2" t="str">
        <f t="shared" si="491"/>
        <v>7507</v>
      </c>
      <c r="C10443" s="2">
        <f t="shared" si="489"/>
        <v>7507</v>
      </c>
      <c r="D10443" t="str">
        <f>VLOOKUP(C10443,'Cost Centre'!A:B,2,)</f>
        <v>Engineering services</v>
      </c>
      <c r="E10443" t="str">
        <f t="shared" si="490"/>
        <v>2</v>
      </c>
      <c r="F10443" t="s">
        <v>103</v>
      </c>
      <c r="G10443" s="2">
        <v>0</v>
      </c>
      <c r="H10443" s="2">
        <v>0</v>
      </c>
      <c r="I10443" s="2">
        <v>0</v>
      </c>
      <c r="J10443" s="105">
        <f>SUMIF([1]MMM!$A:$A,A10443,[1]MMM!$F:$F)</f>
        <v>0</v>
      </c>
      <c r="K10443" s="2" t="s">
        <v>10</v>
      </c>
      <c r="L10443" s="2">
        <v>229</v>
      </c>
      <c r="M10443" t="s">
        <v>11396</v>
      </c>
      <c r="N10443" t="s">
        <v>15136</v>
      </c>
      <c r="O10443" t="s">
        <v>10871</v>
      </c>
      <c r="P10443" t="s">
        <v>10881</v>
      </c>
    </row>
    <row r="10444" spans="1:16" x14ac:dyDescent="0.3">
      <c r="A10444" t="s">
        <v>8619</v>
      </c>
      <c r="B10444" s="2" t="str">
        <f t="shared" si="491"/>
        <v>7507</v>
      </c>
      <c r="C10444" s="2">
        <f t="shared" si="489"/>
        <v>7507</v>
      </c>
      <c r="D10444" t="str">
        <f>VLOOKUP(C10444,'Cost Centre'!A:B,2,)</f>
        <v>Engineering services</v>
      </c>
      <c r="E10444" t="str">
        <f t="shared" si="490"/>
        <v>2</v>
      </c>
      <c r="F10444" t="s">
        <v>14781</v>
      </c>
      <c r="G10444" s="2">
        <v>0</v>
      </c>
      <c r="H10444" s="2">
        <v>0</v>
      </c>
      <c r="I10444" s="2">
        <v>0</v>
      </c>
      <c r="J10444" s="105">
        <f>SUMIF([1]MMM!$A:$A,A10444,[1]MMM!$F:$F)</f>
        <v>0</v>
      </c>
      <c r="K10444" s="2" t="s">
        <v>10</v>
      </c>
      <c r="L10444" s="2">
        <v>458</v>
      </c>
      <c r="M10444" t="s">
        <v>11396</v>
      </c>
      <c r="N10444" t="s">
        <v>15136</v>
      </c>
      <c r="O10444" t="s">
        <v>10871</v>
      </c>
      <c r="P10444" t="s">
        <v>10881</v>
      </c>
    </row>
    <row r="10445" spans="1:16" x14ac:dyDescent="0.3">
      <c r="A10445" t="s">
        <v>8620</v>
      </c>
      <c r="B10445" s="2" t="str">
        <f t="shared" si="491"/>
        <v>7507</v>
      </c>
      <c r="C10445" s="2">
        <f t="shared" si="489"/>
        <v>7507</v>
      </c>
      <c r="D10445" t="str">
        <f>VLOOKUP(C10445,'Cost Centre'!A:B,2,)</f>
        <v>Engineering services</v>
      </c>
      <c r="E10445" t="str">
        <f t="shared" si="490"/>
        <v>2</v>
      </c>
      <c r="F10445" t="s">
        <v>104</v>
      </c>
      <c r="G10445" s="2">
        <v>0</v>
      </c>
      <c r="H10445" s="2">
        <v>0</v>
      </c>
      <c r="I10445" s="2">
        <v>0</v>
      </c>
      <c r="J10445" s="105">
        <f>SUMIF([1]MMM!$A:$A,A10445,[1]MMM!$F:$F)</f>
        <v>0</v>
      </c>
      <c r="K10445" s="2" t="s">
        <v>10</v>
      </c>
      <c r="L10445" s="2">
        <v>229</v>
      </c>
      <c r="M10445" t="s">
        <v>11396</v>
      </c>
      <c r="N10445" t="s">
        <v>15136</v>
      </c>
      <c r="O10445" t="s">
        <v>10871</v>
      </c>
      <c r="P10445" t="s">
        <v>10881</v>
      </c>
    </row>
    <row r="10446" spans="1:16" x14ac:dyDescent="0.3">
      <c r="A10446" t="s">
        <v>8621</v>
      </c>
      <c r="B10446" s="2" t="str">
        <f t="shared" si="491"/>
        <v>7507</v>
      </c>
      <c r="C10446" s="2">
        <f t="shared" si="489"/>
        <v>7507</v>
      </c>
      <c r="D10446" t="str">
        <f>VLOOKUP(C10446,'Cost Centre'!A:B,2,)</f>
        <v>Engineering services</v>
      </c>
      <c r="E10446" t="str">
        <f t="shared" si="490"/>
        <v>2</v>
      </c>
      <c r="F10446" t="s">
        <v>105</v>
      </c>
      <c r="G10446" s="2">
        <v>0</v>
      </c>
      <c r="H10446" s="2">
        <v>0</v>
      </c>
      <c r="I10446" s="2">
        <v>0</v>
      </c>
      <c r="J10446" s="105">
        <f>SUMIF([1]MMM!$A:$A,A10446,[1]MMM!$F:$F)</f>
        <v>0</v>
      </c>
      <c r="K10446" s="2" t="s">
        <v>10</v>
      </c>
      <c r="L10446" s="2">
        <v>1146</v>
      </c>
      <c r="M10446" t="s">
        <v>11396</v>
      </c>
      <c r="N10446" t="s">
        <v>15136</v>
      </c>
      <c r="O10446" t="s">
        <v>10871</v>
      </c>
      <c r="P10446" t="s">
        <v>10881</v>
      </c>
    </row>
    <row r="10447" spans="1:16" x14ac:dyDescent="0.3">
      <c r="A10447" t="s">
        <v>8622</v>
      </c>
      <c r="B10447" s="2" t="str">
        <f t="shared" si="491"/>
        <v>7507</v>
      </c>
      <c r="C10447" s="2">
        <f t="shared" si="489"/>
        <v>7507</v>
      </c>
      <c r="D10447" t="str">
        <f>VLOOKUP(C10447,'Cost Centre'!A:B,2,)</f>
        <v>Engineering services</v>
      </c>
      <c r="E10447" t="str">
        <f t="shared" si="490"/>
        <v>2</v>
      </c>
      <c r="F10447" t="s">
        <v>108</v>
      </c>
      <c r="G10447" s="2">
        <v>0</v>
      </c>
      <c r="H10447" s="2">
        <v>0</v>
      </c>
      <c r="I10447" s="2">
        <v>0</v>
      </c>
      <c r="J10447" s="105">
        <f>SUMIF([1]MMM!$A:$A,A10447,[1]MMM!$F:$F)</f>
        <v>0</v>
      </c>
      <c r="K10447" s="2" t="s">
        <v>10</v>
      </c>
      <c r="L10447" s="2">
        <v>458</v>
      </c>
      <c r="M10447" t="s">
        <v>11396</v>
      </c>
      <c r="N10447" t="s">
        <v>15136</v>
      </c>
      <c r="O10447" t="s">
        <v>10871</v>
      </c>
      <c r="P10447" t="s">
        <v>10881</v>
      </c>
    </row>
    <row r="10448" spans="1:16" x14ac:dyDescent="0.3">
      <c r="A10448" t="s">
        <v>8623</v>
      </c>
      <c r="B10448" s="2" t="str">
        <f t="shared" si="491"/>
        <v>7507</v>
      </c>
      <c r="C10448" s="2">
        <f t="shared" si="489"/>
        <v>7507</v>
      </c>
      <c r="D10448" t="str">
        <f>VLOOKUP(C10448,'Cost Centre'!A:B,2,)</f>
        <v>Engineering services</v>
      </c>
      <c r="E10448" t="str">
        <f t="shared" si="490"/>
        <v>2</v>
      </c>
      <c r="F10448" t="s">
        <v>110</v>
      </c>
      <c r="G10448" s="2">
        <v>0</v>
      </c>
      <c r="H10448" s="2">
        <v>0</v>
      </c>
      <c r="I10448" s="2">
        <v>0</v>
      </c>
      <c r="J10448" s="105">
        <f>SUMIF([1]MMM!$A:$A,A10448,[1]MMM!$F:$F)</f>
        <v>0</v>
      </c>
      <c r="K10448" s="2" t="s">
        <v>10</v>
      </c>
      <c r="L10448" s="2">
        <v>688</v>
      </c>
      <c r="M10448" t="s">
        <v>11396</v>
      </c>
      <c r="N10448" t="s">
        <v>15136</v>
      </c>
      <c r="O10448" t="s">
        <v>10871</v>
      </c>
      <c r="P10448" t="s">
        <v>10881</v>
      </c>
    </row>
    <row r="10449" spans="1:16" x14ac:dyDescent="0.3">
      <c r="A10449" t="s">
        <v>8624</v>
      </c>
      <c r="B10449" s="2" t="str">
        <f t="shared" si="491"/>
        <v>7507</v>
      </c>
      <c r="C10449" s="2">
        <f t="shared" si="489"/>
        <v>7507</v>
      </c>
      <c r="D10449" t="str">
        <f>VLOOKUP(C10449,'Cost Centre'!A:B,2,)</f>
        <v>Engineering services</v>
      </c>
      <c r="E10449" t="str">
        <f t="shared" si="490"/>
        <v>2</v>
      </c>
      <c r="F10449" t="s">
        <v>10884</v>
      </c>
      <c r="G10449" s="2">
        <v>0</v>
      </c>
      <c r="H10449" s="2">
        <v>0</v>
      </c>
      <c r="I10449" s="2">
        <v>0</v>
      </c>
      <c r="J10449" s="105">
        <f>SUMIF([1]MMM!$A:$A,A10449,[1]MMM!$F:$F)</f>
        <v>0</v>
      </c>
      <c r="K10449" s="2" t="s">
        <v>10</v>
      </c>
      <c r="L10449" s="2">
        <v>3437</v>
      </c>
      <c r="M10449" t="s">
        <v>11396</v>
      </c>
      <c r="N10449" t="s">
        <v>15136</v>
      </c>
      <c r="O10449" t="s">
        <v>10871</v>
      </c>
      <c r="P10449" t="s">
        <v>10881</v>
      </c>
    </row>
    <row r="10450" spans="1:16" x14ac:dyDescent="0.3">
      <c r="A10450" t="s">
        <v>8625</v>
      </c>
      <c r="B10450" s="2" t="str">
        <f t="shared" si="491"/>
        <v>7507</v>
      </c>
      <c r="C10450" s="2">
        <f t="shared" si="489"/>
        <v>7507</v>
      </c>
      <c r="D10450" t="str">
        <f>VLOOKUP(C10450,'Cost Centre'!A:B,2,)</f>
        <v>Engineering services</v>
      </c>
      <c r="E10450" t="str">
        <f t="shared" si="490"/>
        <v>2</v>
      </c>
      <c r="F10450" t="s">
        <v>114</v>
      </c>
      <c r="G10450" s="2">
        <v>0</v>
      </c>
      <c r="H10450" s="2">
        <v>0</v>
      </c>
      <c r="I10450" s="2">
        <v>0</v>
      </c>
      <c r="J10450" s="105">
        <f>SUMIF([1]MMM!$A:$A,A10450,[1]MMM!$F:$F)</f>
        <v>0</v>
      </c>
      <c r="K10450" s="2" t="s">
        <v>10</v>
      </c>
      <c r="L10450" s="2">
        <v>5728</v>
      </c>
      <c r="M10450" t="s">
        <v>11396</v>
      </c>
      <c r="N10450" t="s">
        <v>15136</v>
      </c>
      <c r="O10450" t="s">
        <v>10871</v>
      </c>
      <c r="P10450" t="s">
        <v>10881</v>
      </c>
    </row>
    <row r="10451" spans="1:16" x14ac:dyDescent="0.3">
      <c r="A10451" t="s">
        <v>8626</v>
      </c>
      <c r="B10451" s="2" t="str">
        <f t="shared" si="491"/>
        <v>7507</v>
      </c>
      <c r="C10451" s="2">
        <f t="shared" si="489"/>
        <v>7507</v>
      </c>
      <c r="D10451" t="str">
        <f>VLOOKUP(C10451,'Cost Centre'!A:B,2,)</f>
        <v>Engineering services</v>
      </c>
      <c r="E10451" t="str">
        <f t="shared" si="490"/>
        <v>2</v>
      </c>
      <c r="F10451" t="s">
        <v>131</v>
      </c>
      <c r="G10451" s="2">
        <v>0</v>
      </c>
      <c r="H10451" s="2">
        <v>485239.23</v>
      </c>
      <c r="I10451" s="2">
        <v>0</v>
      </c>
      <c r="J10451" s="105">
        <f>SUMIF([1]MMM!$A:$A,A10451,[1]MMM!$F:$F)</f>
        <v>485239.23</v>
      </c>
      <c r="K10451" s="2" t="s">
        <v>10</v>
      </c>
      <c r="L10451" s="2">
        <v>614323</v>
      </c>
      <c r="M10451" t="s">
        <v>11396</v>
      </c>
      <c r="N10451" t="s">
        <v>15136</v>
      </c>
      <c r="O10451" t="s">
        <v>10871</v>
      </c>
      <c r="P10451" t="s">
        <v>10881</v>
      </c>
    </row>
    <row r="10452" spans="1:16" x14ac:dyDescent="0.3">
      <c r="A10452" t="s">
        <v>8627</v>
      </c>
      <c r="B10452" s="2" t="str">
        <f t="shared" si="491"/>
        <v>7507</v>
      </c>
      <c r="C10452" s="2">
        <f t="shared" si="489"/>
        <v>7507</v>
      </c>
      <c r="D10452" t="str">
        <f>VLOOKUP(C10452,'Cost Centre'!A:B,2,)</f>
        <v>Engineering services</v>
      </c>
      <c r="E10452" t="str">
        <f t="shared" si="490"/>
        <v>2</v>
      </c>
      <c r="F10452" t="s">
        <v>132</v>
      </c>
      <c r="G10452" s="2">
        <v>0</v>
      </c>
      <c r="H10452" s="2">
        <v>0</v>
      </c>
      <c r="I10452" s="2">
        <v>0</v>
      </c>
      <c r="J10452" s="105">
        <f>SUMIF([1]MMM!$A:$A,A10452,[1]MMM!$F:$F)</f>
        <v>0</v>
      </c>
      <c r="K10452" s="2" t="s">
        <v>10</v>
      </c>
      <c r="L10452" s="2">
        <v>54040</v>
      </c>
      <c r="M10452" t="s">
        <v>11396</v>
      </c>
      <c r="N10452" t="s">
        <v>15136</v>
      </c>
      <c r="O10452" t="s">
        <v>10871</v>
      </c>
      <c r="P10452" t="s">
        <v>10881</v>
      </c>
    </row>
    <row r="10453" spans="1:16" x14ac:dyDescent="0.3">
      <c r="A10453" t="s">
        <v>8628</v>
      </c>
      <c r="B10453" s="2" t="str">
        <f t="shared" si="491"/>
        <v>7507</v>
      </c>
      <c r="C10453" s="2">
        <f t="shared" si="489"/>
        <v>7507</v>
      </c>
      <c r="D10453" t="str">
        <f>VLOOKUP(C10453,'Cost Centre'!A:B,2,)</f>
        <v>Engineering services</v>
      </c>
      <c r="E10453" t="str">
        <f t="shared" si="490"/>
        <v>2</v>
      </c>
      <c r="F10453" t="s">
        <v>117</v>
      </c>
      <c r="G10453" s="2">
        <v>0</v>
      </c>
      <c r="H10453" s="2">
        <v>529140.25</v>
      </c>
      <c r="I10453" s="2">
        <v>0</v>
      </c>
      <c r="J10453" s="105">
        <f>SUMIF([1]MMM!$A:$A,A10453,[1]MMM!$F:$F)</f>
        <v>529140.25</v>
      </c>
      <c r="K10453" s="2" t="s">
        <v>10</v>
      </c>
      <c r="L10453" s="2">
        <v>844988</v>
      </c>
      <c r="M10453" t="s">
        <v>11396</v>
      </c>
      <c r="N10453" t="s">
        <v>15136</v>
      </c>
      <c r="O10453" t="s">
        <v>10871</v>
      </c>
      <c r="P10453" t="s">
        <v>10885</v>
      </c>
    </row>
    <row r="10454" spans="1:16" x14ac:dyDescent="0.3">
      <c r="A10454" t="s">
        <v>8629</v>
      </c>
      <c r="B10454" s="2" t="str">
        <f t="shared" si="491"/>
        <v>7507</v>
      </c>
      <c r="C10454" s="2">
        <f t="shared" si="489"/>
        <v>7507</v>
      </c>
      <c r="D10454" t="str">
        <f>VLOOKUP(C10454,'Cost Centre'!A:B,2,)</f>
        <v>Engineering services</v>
      </c>
      <c r="E10454" t="str">
        <f t="shared" si="490"/>
        <v>2</v>
      </c>
      <c r="F10454" t="s">
        <v>118</v>
      </c>
      <c r="G10454" s="2">
        <v>0</v>
      </c>
      <c r="H10454" s="2">
        <v>8345.2199999999993</v>
      </c>
      <c r="I10454" s="2">
        <v>0</v>
      </c>
      <c r="J10454" s="105">
        <f>SUMIF([1]MMM!$A:$A,A10454,[1]MMM!$F:$F)</f>
        <v>8345.2199999999993</v>
      </c>
      <c r="K10454" s="2" t="s">
        <v>10</v>
      </c>
      <c r="L10454" s="2">
        <v>8455</v>
      </c>
      <c r="M10454" t="s">
        <v>11396</v>
      </c>
      <c r="N10454" t="s">
        <v>15136</v>
      </c>
      <c r="O10454" t="s">
        <v>10871</v>
      </c>
      <c r="P10454" t="s">
        <v>10885</v>
      </c>
    </row>
    <row r="10455" spans="1:16" x14ac:dyDescent="0.3">
      <c r="A10455" t="s">
        <v>8630</v>
      </c>
      <c r="B10455" s="2" t="str">
        <f t="shared" si="491"/>
        <v>7507</v>
      </c>
      <c r="C10455" s="2">
        <f t="shared" si="489"/>
        <v>7507</v>
      </c>
      <c r="D10455" t="str">
        <f>VLOOKUP(C10455,'Cost Centre'!A:B,2,)</f>
        <v>Engineering services</v>
      </c>
      <c r="E10455" t="str">
        <f t="shared" si="490"/>
        <v>2</v>
      </c>
      <c r="F10455" t="s">
        <v>221</v>
      </c>
      <c r="G10455" s="2">
        <v>0</v>
      </c>
      <c r="H10455" s="2">
        <v>0</v>
      </c>
      <c r="I10455" s="2">
        <v>0</v>
      </c>
      <c r="J10455" s="105">
        <f>SUMIF([1]MMM!$A:$A,A10455,[1]MMM!$F:$F)</f>
        <v>0</v>
      </c>
      <c r="K10455" s="2" t="s">
        <v>10</v>
      </c>
      <c r="L10455" s="2">
        <v>37366</v>
      </c>
      <c r="M10455" t="s">
        <v>11396</v>
      </c>
      <c r="N10455" t="s">
        <v>15136</v>
      </c>
      <c r="O10455" t="s">
        <v>10871</v>
      </c>
      <c r="P10455" t="s">
        <v>10885</v>
      </c>
    </row>
    <row r="10456" spans="1:16" x14ac:dyDescent="0.3">
      <c r="A10456" t="s">
        <v>8631</v>
      </c>
      <c r="B10456" s="2" t="str">
        <f t="shared" si="491"/>
        <v>7507</v>
      </c>
      <c r="C10456" s="2">
        <f t="shared" si="489"/>
        <v>7507</v>
      </c>
      <c r="D10456" t="str">
        <f>VLOOKUP(C10456,'Cost Centre'!A:B,2,)</f>
        <v>Engineering services</v>
      </c>
      <c r="E10456" t="str">
        <f t="shared" si="490"/>
        <v>2</v>
      </c>
      <c r="F10456" t="s">
        <v>135</v>
      </c>
      <c r="G10456" s="2">
        <v>0</v>
      </c>
      <c r="H10456" s="2">
        <v>0</v>
      </c>
      <c r="I10456" s="2">
        <v>0</v>
      </c>
      <c r="J10456" s="105">
        <f>SUMIF([1]MMM!$A:$A,A10456,[1]MMM!$F:$F)</f>
        <v>0</v>
      </c>
      <c r="K10456" s="2" t="s">
        <v>10</v>
      </c>
      <c r="L10456" s="2">
        <v>24263</v>
      </c>
      <c r="M10456" t="s">
        <v>11396</v>
      </c>
      <c r="N10456" t="s">
        <v>15136</v>
      </c>
      <c r="O10456" t="s">
        <v>10871</v>
      </c>
      <c r="P10456" t="s">
        <v>10934</v>
      </c>
    </row>
    <row r="10457" spans="1:16" x14ac:dyDescent="0.3">
      <c r="A10457" t="s">
        <v>15137</v>
      </c>
      <c r="B10457" s="2" t="str">
        <f t="shared" si="491"/>
        <v>7507</v>
      </c>
      <c r="C10457" s="2">
        <f t="shared" si="489"/>
        <v>7507</v>
      </c>
      <c r="D10457" t="str">
        <f>VLOOKUP(C10457,'Cost Centre'!A:B,2,)</f>
        <v>Engineering services</v>
      </c>
      <c r="E10457" t="str">
        <f t="shared" si="490"/>
        <v>2</v>
      </c>
      <c r="F10457" t="s">
        <v>10890</v>
      </c>
      <c r="G10457" s="2">
        <v>0</v>
      </c>
      <c r="H10457" s="2">
        <v>0</v>
      </c>
      <c r="I10457" s="2">
        <v>0</v>
      </c>
      <c r="J10457" s="105">
        <f>SUMIF([1]MMM!$A:$A,A10457,[1]MMM!$F:$F)</f>
        <v>0</v>
      </c>
      <c r="K10457" s="2" t="s">
        <v>10</v>
      </c>
      <c r="L10457" s="2">
        <v>0</v>
      </c>
      <c r="M10457" t="s">
        <v>11396</v>
      </c>
      <c r="N10457" t="s">
        <v>15136</v>
      </c>
      <c r="O10457" t="s">
        <v>10871</v>
      </c>
      <c r="P10457" t="s">
        <v>10887</v>
      </c>
    </row>
    <row r="10458" spans="1:16" x14ac:dyDescent="0.3">
      <c r="A10458" t="s">
        <v>15138</v>
      </c>
      <c r="B10458" s="2" t="str">
        <f t="shared" si="491"/>
        <v>7507</v>
      </c>
      <c r="C10458" s="2">
        <f t="shared" si="489"/>
        <v>7507</v>
      </c>
      <c r="D10458" t="str">
        <f>VLOOKUP(C10458,'Cost Centre'!A:B,2,)</f>
        <v>Engineering services</v>
      </c>
      <c r="E10458" t="str">
        <f t="shared" si="490"/>
        <v>2</v>
      </c>
      <c r="F10458" t="s">
        <v>10892</v>
      </c>
      <c r="G10458" s="2">
        <v>0</v>
      </c>
      <c r="H10458" s="2">
        <v>0</v>
      </c>
      <c r="I10458" s="2">
        <v>0</v>
      </c>
      <c r="J10458" s="105">
        <f>SUMIF([1]MMM!$A:$A,A10458,[1]MMM!$F:$F)</f>
        <v>0</v>
      </c>
      <c r="K10458" s="2" t="s">
        <v>10</v>
      </c>
      <c r="L10458" s="2">
        <v>0</v>
      </c>
      <c r="M10458" t="s">
        <v>11396</v>
      </c>
      <c r="N10458" t="s">
        <v>15136</v>
      </c>
      <c r="O10458" t="s">
        <v>10871</v>
      </c>
      <c r="P10458" t="s">
        <v>10887</v>
      </c>
    </row>
    <row r="10459" spans="1:16" x14ac:dyDescent="0.3">
      <c r="A10459" t="s">
        <v>15139</v>
      </c>
      <c r="B10459" s="2" t="str">
        <f t="shared" si="491"/>
        <v>7507</v>
      </c>
      <c r="C10459" s="2">
        <f t="shared" si="489"/>
        <v>7507</v>
      </c>
      <c r="D10459" t="str">
        <f>VLOOKUP(C10459,'Cost Centre'!A:B,2,)</f>
        <v>Engineering services</v>
      </c>
      <c r="E10459" t="str">
        <f t="shared" si="490"/>
        <v>2</v>
      </c>
      <c r="F10459" t="s">
        <v>10894</v>
      </c>
      <c r="G10459" s="2">
        <v>0</v>
      </c>
      <c r="H10459" s="2">
        <v>0</v>
      </c>
      <c r="I10459" s="2">
        <v>0</v>
      </c>
      <c r="J10459" s="105">
        <f>SUMIF([1]MMM!$A:$A,A10459,[1]MMM!$F:$F)</f>
        <v>0</v>
      </c>
      <c r="K10459" s="2" t="s">
        <v>10</v>
      </c>
      <c r="L10459" s="2">
        <v>0</v>
      </c>
      <c r="M10459" t="s">
        <v>11396</v>
      </c>
      <c r="N10459" t="s">
        <v>15136</v>
      </c>
      <c r="O10459" t="s">
        <v>10871</v>
      </c>
      <c r="P10459" t="s">
        <v>10887</v>
      </c>
    </row>
    <row r="10460" spans="1:16" x14ac:dyDescent="0.3">
      <c r="A10460" t="s">
        <v>15140</v>
      </c>
      <c r="B10460" s="2" t="str">
        <f t="shared" si="491"/>
        <v>7507</v>
      </c>
      <c r="C10460" s="2">
        <f t="shared" si="489"/>
        <v>7507</v>
      </c>
      <c r="D10460" t="str">
        <f>VLOOKUP(C10460,'Cost Centre'!A:B,2,)</f>
        <v>Engineering services</v>
      </c>
      <c r="E10460" t="str">
        <f t="shared" si="490"/>
        <v>2</v>
      </c>
      <c r="F10460" t="s">
        <v>10896</v>
      </c>
      <c r="G10460" s="2">
        <v>0</v>
      </c>
      <c r="H10460" s="2">
        <v>0</v>
      </c>
      <c r="I10460" s="2">
        <v>0</v>
      </c>
      <c r="J10460" s="105">
        <f>SUMIF([1]MMM!$A:$A,A10460,[1]MMM!$F:$F)</f>
        <v>0</v>
      </c>
      <c r="K10460" s="2" t="s">
        <v>10</v>
      </c>
      <c r="L10460" s="2">
        <v>0</v>
      </c>
      <c r="M10460" t="s">
        <v>11396</v>
      </c>
      <c r="N10460" t="s">
        <v>15136</v>
      </c>
      <c r="O10460" t="s">
        <v>10871</v>
      </c>
      <c r="P10460" t="s">
        <v>10887</v>
      </c>
    </row>
    <row r="10461" spans="1:16" x14ac:dyDescent="0.3">
      <c r="A10461" t="s">
        <v>15141</v>
      </c>
      <c r="B10461" s="2" t="str">
        <f t="shared" si="491"/>
        <v>7507</v>
      </c>
      <c r="C10461" s="2">
        <f t="shared" si="489"/>
        <v>7507</v>
      </c>
      <c r="D10461" t="str">
        <f>VLOOKUP(C10461,'Cost Centre'!A:B,2,)</f>
        <v>Engineering services</v>
      </c>
      <c r="E10461" t="str">
        <f t="shared" si="490"/>
        <v>2</v>
      </c>
      <c r="F10461" t="s">
        <v>10898</v>
      </c>
      <c r="G10461" s="2">
        <v>0</v>
      </c>
      <c r="H10461" s="2">
        <v>0</v>
      </c>
      <c r="I10461" s="2">
        <v>0</v>
      </c>
      <c r="J10461" s="105">
        <f>SUMIF([1]MMM!$A:$A,A10461,[1]MMM!$F:$F)</f>
        <v>0</v>
      </c>
      <c r="K10461" s="2" t="s">
        <v>10</v>
      </c>
      <c r="L10461" s="2">
        <v>0</v>
      </c>
      <c r="M10461" t="s">
        <v>11396</v>
      </c>
      <c r="N10461" t="s">
        <v>15136</v>
      </c>
      <c r="O10461" t="s">
        <v>10871</v>
      </c>
      <c r="P10461" t="s">
        <v>10887</v>
      </c>
    </row>
    <row r="10462" spans="1:16" x14ac:dyDescent="0.3">
      <c r="A10462" t="s">
        <v>15142</v>
      </c>
      <c r="B10462" s="2" t="str">
        <f t="shared" si="491"/>
        <v>7507</v>
      </c>
      <c r="C10462" s="2">
        <f t="shared" si="489"/>
        <v>7507</v>
      </c>
      <c r="D10462" t="str">
        <f>VLOOKUP(C10462,'Cost Centre'!A:B,2,)</f>
        <v>Engineering services</v>
      </c>
      <c r="E10462" t="str">
        <f t="shared" si="490"/>
        <v>2</v>
      </c>
      <c r="F10462" t="s">
        <v>10900</v>
      </c>
      <c r="G10462" s="2">
        <v>0</v>
      </c>
      <c r="H10462" s="2">
        <v>0</v>
      </c>
      <c r="I10462" s="2">
        <v>0</v>
      </c>
      <c r="J10462" s="105">
        <f>SUMIF([1]MMM!$A:$A,A10462,[1]MMM!$F:$F)</f>
        <v>0</v>
      </c>
      <c r="K10462" s="2" t="s">
        <v>10</v>
      </c>
      <c r="L10462" s="2">
        <v>0</v>
      </c>
      <c r="M10462" t="s">
        <v>11396</v>
      </c>
      <c r="N10462" t="s">
        <v>15136</v>
      </c>
      <c r="O10462" t="s">
        <v>10871</v>
      </c>
      <c r="P10462" t="s">
        <v>10887</v>
      </c>
    </row>
    <row r="10463" spans="1:16" x14ac:dyDescent="0.3">
      <c r="A10463" t="s">
        <v>15143</v>
      </c>
      <c r="B10463" s="2" t="str">
        <f t="shared" si="491"/>
        <v>7507</v>
      </c>
      <c r="C10463" s="2">
        <f t="shared" si="489"/>
        <v>7507</v>
      </c>
      <c r="D10463" t="str">
        <f>VLOOKUP(C10463,'Cost Centre'!A:B,2,)</f>
        <v>Engineering services</v>
      </c>
      <c r="E10463" t="str">
        <f t="shared" si="490"/>
        <v>2</v>
      </c>
      <c r="F10463" t="s">
        <v>10902</v>
      </c>
      <c r="G10463" s="2">
        <v>0</v>
      </c>
      <c r="H10463" s="2">
        <v>0</v>
      </c>
      <c r="I10463" s="2">
        <v>0</v>
      </c>
      <c r="J10463" s="105">
        <f>SUMIF([1]MMM!$A:$A,A10463,[1]MMM!$F:$F)</f>
        <v>0</v>
      </c>
      <c r="K10463" s="2" t="s">
        <v>10</v>
      </c>
      <c r="L10463" s="2">
        <v>0</v>
      </c>
      <c r="M10463" t="s">
        <v>11396</v>
      </c>
      <c r="N10463" t="s">
        <v>15136</v>
      </c>
      <c r="O10463" t="s">
        <v>10871</v>
      </c>
      <c r="P10463" t="s">
        <v>10887</v>
      </c>
    </row>
    <row r="10464" spans="1:16" x14ac:dyDescent="0.3">
      <c r="A10464" t="s">
        <v>15144</v>
      </c>
      <c r="B10464" s="2" t="str">
        <f t="shared" si="491"/>
        <v>7507</v>
      </c>
      <c r="C10464" s="2">
        <f t="shared" si="489"/>
        <v>7507</v>
      </c>
      <c r="D10464" t="str">
        <f>VLOOKUP(C10464,'Cost Centre'!A:B,2,)</f>
        <v>Engineering services</v>
      </c>
      <c r="E10464" t="str">
        <f t="shared" si="490"/>
        <v>2</v>
      </c>
      <c r="F10464" t="s">
        <v>10904</v>
      </c>
      <c r="G10464" s="2">
        <v>0</v>
      </c>
      <c r="H10464" s="2">
        <v>0</v>
      </c>
      <c r="I10464" s="2">
        <v>0</v>
      </c>
      <c r="J10464" s="105">
        <f>SUMIF([1]MMM!$A:$A,A10464,[1]MMM!$F:$F)</f>
        <v>0</v>
      </c>
      <c r="K10464" s="2" t="s">
        <v>10</v>
      </c>
      <c r="L10464" s="2">
        <v>0</v>
      </c>
      <c r="M10464" t="s">
        <v>11396</v>
      </c>
      <c r="N10464" t="s">
        <v>15136</v>
      </c>
      <c r="O10464" t="s">
        <v>10871</v>
      </c>
      <c r="P10464" t="s">
        <v>10887</v>
      </c>
    </row>
    <row r="10465" spans="1:16" x14ac:dyDescent="0.3">
      <c r="A10465" t="s">
        <v>15145</v>
      </c>
      <c r="B10465" s="2" t="str">
        <f t="shared" si="491"/>
        <v>7507</v>
      </c>
      <c r="C10465" s="2">
        <f t="shared" si="489"/>
        <v>7507</v>
      </c>
      <c r="D10465" t="str">
        <f>VLOOKUP(C10465,'Cost Centre'!A:B,2,)</f>
        <v>Engineering services</v>
      </c>
      <c r="E10465" t="str">
        <f t="shared" si="490"/>
        <v>2</v>
      </c>
      <c r="F10465" t="s">
        <v>10906</v>
      </c>
      <c r="G10465" s="2">
        <v>0</v>
      </c>
      <c r="H10465" s="2">
        <v>0</v>
      </c>
      <c r="I10465" s="2">
        <v>0</v>
      </c>
      <c r="J10465" s="105">
        <f>SUMIF([1]MMM!$A:$A,A10465,[1]MMM!$F:$F)</f>
        <v>0</v>
      </c>
      <c r="K10465" s="2" t="s">
        <v>10</v>
      </c>
      <c r="L10465" s="2">
        <v>0</v>
      </c>
      <c r="M10465" t="s">
        <v>11396</v>
      </c>
      <c r="N10465" t="s">
        <v>15136</v>
      </c>
      <c r="O10465" t="s">
        <v>10871</v>
      </c>
      <c r="P10465" t="s">
        <v>10887</v>
      </c>
    </row>
    <row r="10466" spans="1:16" x14ac:dyDescent="0.3">
      <c r="A10466" t="s">
        <v>8632</v>
      </c>
      <c r="B10466" s="2" t="str">
        <f t="shared" si="491"/>
        <v>7507</v>
      </c>
      <c r="C10466" s="2">
        <f t="shared" si="489"/>
        <v>7507</v>
      </c>
      <c r="D10466" t="str">
        <f>VLOOKUP(C10466,'Cost Centre'!A:B,2,)</f>
        <v>Engineering services</v>
      </c>
      <c r="E10466" t="str">
        <f t="shared" si="490"/>
        <v>3</v>
      </c>
      <c r="F10466" t="s">
        <v>10944</v>
      </c>
      <c r="G10466" s="2">
        <v>0</v>
      </c>
      <c r="H10466" s="2">
        <v>27067.59</v>
      </c>
      <c r="I10466" s="2">
        <v>0</v>
      </c>
      <c r="J10466" s="105">
        <f>SUMIF([1]MMM!$A:$A,A10466,[1]MMM!$F:$F)</f>
        <v>27067.59</v>
      </c>
      <c r="K10466" s="2" t="s">
        <v>10</v>
      </c>
      <c r="L10466" s="2">
        <v>787507</v>
      </c>
      <c r="M10466" t="s">
        <v>11396</v>
      </c>
      <c r="N10466" t="s">
        <v>15136</v>
      </c>
      <c r="O10466" t="s">
        <v>10908</v>
      </c>
      <c r="P10466" t="s">
        <v>10910</v>
      </c>
    </row>
    <row r="10467" spans="1:16" x14ac:dyDescent="0.3">
      <c r="A10467" t="s">
        <v>8633</v>
      </c>
      <c r="B10467" s="2" t="str">
        <f t="shared" si="491"/>
        <v>7507</v>
      </c>
      <c r="C10467" s="2">
        <f t="shared" si="489"/>
        <v>7507</v>
      </c>
      <c r="D10467" t="str">
        <f>VLOOKUP(C10467,'Cost Centre'!A:B,2,)</f>
        <v>Engineering services</v>
      </c>
      <c r="E10467" t="str">
        <f t="shared" si="490"/>
        <v>3</v>
      </c>
      <c r="F10467" t="s">
        <v>10945</v>
      </c>
      <c r="G10467" s="2">
        <v>0</v>
      </c>
      <c r="H10467" s="2">
        <v>471793.22</v>
      </c>
      <c r="I10467" s="2">
        <v>0</v>
      </c>
      <c r="J10467" s="105">
        <f>SUMIF([1]MMM!$A:$A,A10467,[1]MMM!$F:$F)</f>
        <v>471793.22</v>
      </c>
      <c r="K10467" s="2" t="s">
        <v>10</v>
      </c>
      <c r="L10467" s="2">
        <v>557600</v>
      </c>
      <c r="M10467" t="s">
        <v>11396</v>
      </c>
      <c r="N10467" t="s">
        <v>15136</v>
      </c>
      <c r="O10467" t="s">
        <v>10908</v>
      </c>
      <c r="P10467" t="s">
        <v>10910</v>
      </c>
    </row>
    <row r="10468" spans="1:16" x14ac:dyDescent="0.3">
      <c r="A10468" t="s">
        <v>8634</v>
      </c>
      <c r="B10468" s="2" t="str">
        <f t="shared" si="491"/>
        <v>7507</v>
      </c>
      <c r="C10468" s="2">
        <f t="shared" si="489"/>
        <v>7507</v>
      </c>
      <c r="D10468" t="str">
        <f>VLOOKUP(C10468,'Cost Centre'!A:B,2,)</f>
        <v>Engineering services</v>
      </c>
      <c r="E10468" t="str">
        <f t="shared" si="490"/>
        <v>3</v>
      </c>
      <c r="F10468" t="s">
        <v>2148</v>
      </c>
      <c r="G10468" s="2">
        <v>0</v>
      </c>
      <c r="H10468" s="2">
        <v>0</v>
      </c>
      <c r="I10468" s="2">
        <v>0</v>
      </c>
      <c r="J10468" s="105">
        <f>SUMIF([1]MMM!$A:$A,A10468,[1]MMM!$F:$F)</f>
        <v>0</v>
      </c>
      <c r="K10468" s="2" t="s">
        <v>10</v>
      </c>
      <c r="L10468" s="2">
        <v>0</v>
      </c>
      <c r="M10468" t="s">
        <v>11396</v>
      </c>
      <c r="N10468" t="s">
        <v>15136</v>
      </c>
      <c r="O10468" t="s">
        <v>10908</v>
      </c>
      <c r="P10468" t="s">
        <v>10910</v>
      </c>
    </row>
    <row r="10469" spans="1:16" x14ac:dyDescent="0.3">
      <c r="A10469" t="s">
        <v>15146</v>
      </c>
      <c r="B10469" s="2" t="str">
        <f t="shared" si="491"/>
        <v>7507</v>
      </c>
      <c r="C10469" s="2">
        <f t="shared" si="489"/>
        <v>7507</v>
      </c>
      <c r="D10469" t="str">
        <f>VLOOKUP(C10469,'Cost Centre'!A:B,2,)</f>
        <v>Engineering services</v>
      </c>
      <c r="E10469" t="str">
        <f t="shared" si="490"/>
        <v>3</v>
      </c>
      <c r="F10469" t="s">
        <v>10912</v>
      </c>
      <c r="G10469" s="2">
        <v>0</v>
      </c>
      <c r="H10469" s="2">
        <v>0</v>
      </c>
      <c r="I10469" s="2">
        <v>-39471940.100000001</v>
      </c>
      <c r="J10469" s="105">
        <f>SUMIF([1]MMM!$A:$A,A10469,[1]MMM!$F:$F)</f>
        <v>-39471940.100000001</v>
      </c>
      <c r="K10469" s="2" t="s">
        <v>10</v>
      </c>
      <c r="L10469" s="2">
        <v>0</v>
      </c>
      <c r="M10469" t="s">
        <v>11396</v>
      </c>
      <c r="N10469" t="s">
        <v>15136</v>
      </c>
      <c r="O10469" t="s">
        <v>10908</v>
      </c>
      <c r="P10469" t="s">
        <v>10913</v>
      </c>
    </row>
    <row r="10470" spans="1:16" x14ac:dyDescent="0.3">
      <c r="A10470" t="s">
        <v>15147</v>
      </c>
      <c r="B10470" s="2" t="str">
        <f t="shared" si="491"/>
        <v>7507</v>
      </c>
      <c r="C10470" s="2">
        <f t="shared" si="489"/>
        <v>7507</v>
      </c>
      <c r="D10470" t="str">
        <f>VLOOKUP(C10470,'Cost Centre'!A:B,2,)</f>
        <v>Engineering services</v>
      </c>
      <c r="E10470" t="str">
        <f t="shared" si="490"/>
        <v>3</v>
      </c>
      <c r="F10470" t="s">
        <v>10915</v>
      </c>
      <c r="G10470" s="2">
        <v>0</v>
      </c>
      <c r="H10470" s="2">
        <v>0</v>
      </c>
      <c r="I10470" s="2">
        <v>0</v>
      </c>
      <c r="J10470" s="105">
        <f>SUMIF([1]MMM!$A:$A,A10470,[1]MMM!$F:$F)</f>
        <v>0</v>
      </c>
      <c r="K10470" s="2" t="s">
        <v>10</v>
      </c>
      <c r="L10470" s="2">
        <v>0</v>
      </c>
      <c r="M10470" t="s">
        <v>11396</v>
      </c>
      <c r="N10470" t="s">
        <v>15136</v>
      </c>
      <c r="O10470" t="s">
        <v>10908</v>
      </c>
      <c r="P10470" t="s">
        <v>10913</v>
      </c>
    </row>
    <row r="10471" spans="1:16" x14ac:dyDescent="0.3">
      <c r="A10471" t="s">
        <v>1863</v>
      </c>
      <c r="B10471" s="2" t="str">
        <f t="shared" si="491"/>
        <v>7507</v>
      </c>
      <c r="C10471" s="2">
        <f t="shared" si="489"/>
        <v>7507</v>
      </c>
      <c r="D10471" t="str">
        <f>VLOOKUP(C10471,'Cost Centre'!A:B,2,)</f>
        <v>Engineering services</v>
      </c>
      <c r="E10471" t="str">
        <f t="shared" si="490"/>
        <v>8</v>
      </c>
      <c r="F10471" t="s">
        <v>462</v>
      </c>
      <c r="G10471" s="2">
        <v>30082951.109999999</v>
      </c>
      <c r="H10471" s="2">
        <v>0</v>
      </c>
      <c r="I10471" s="2">
        <v>0</v>
      </c>
      <c r="J10471" s="105">
        <f>SUMIF([1]MMM!$A:$A,A10471,[1]MMM!$F:$F)</f>
        <v>30082951.109999999</v>
      </c>
      <c r="K10471" s="2" t="s">
        <v>460</v>
      </c>
      <c r="L10471" s="2">
        <v>0</v>
      </c>
      <c r="M10471" t="s">
        <v>11396</v>
      </c>
      <c r="N10471" t="s">
        <v>15136</v>
      </c>
      <c r="O10471" t="s">
        <v>10916</v>
      </c>
      <c r="P10471" t="s">
        <v>10917</v>
      </c>
    </row>
    <row r="10472" spans="1:16" x14ac:dyDescent="0.3">
      <c r="A10472" t="s">
        <v>1864</v>
      </c>
      <c r="B10472" s="2" t="str">
        <f t="shared" si="491"/>
        <v>7507</v>
      </c>
      <c r="C10472" s="2">
        <f t="shared" si="489"/>
        <v>7507</v>
      </c>
      <c r="D10472" t="str">
        <f>VLOOKUP(C10472,'Cost Centre'!A:B,2,)</f>
        <v>Engineering services</v>
      </c>
      <c r="E10472" t="str">
        <f t="shared" si="490"/>
        <v>8</v>
      </c>
      <c r="F10472" t="s">
        <v>464</v>
      </c>
      <c r="G10472" s="2">
        <v>0</v>
      </c>
      <c r="H10472" s="2">
        <v>0</v>
      </c>
      <c r="I10472" s="2">
        <v>0</v>
      </c>
      <c r="J10472" s="105">
        <f>SUMIF([1]MMM!$A:$A,A10472,[1]MMM!$F:$F)</f>
        <v>0</v>
      </c>
      <c r="K10472" s="2" t="s">
        <v>460</v>
      </c>
      <c r="L10472" s="2">
        <v>0</v>
      </c>
      <c r="M10472" t="s">
        <v>11396</v>
      </c>
      <c r="N10472" t="s">
        <v>15136</v>
      </c>
      <c r="O10472" t="s">
        <v>10916</v>
      </c>
      <c r="P10472" t="s">
        <v>10917</v>
      </c>
    </row>
    <row r="10473" spans="1:16" x14ac:dyDescent="0.3">
      <c r="A10473" t="s">
        <v>1865</v>
      </c>
      <c r="B10473" s="2" t="str">
        <f t="shared" si="491"/>
        <v>7507</v>
      </c>
      <c r="C10473" s="2">
        <f t="shared" si="489"/>
        <v>7507</v>
      </c>
      <c r="D10473" t="str">
        <f>VLOOKUP(C10473,'Cost Centre'!A:B,2,)</f>
        <v>Engineering services</v>
      </c>
      <c r="E10473" t="str">
        <f t="shared" si="490"/>
        <v>8</v>
      </c>
      <c r="F10473" t="s">
        <v>466</v>
      </c>
      <c r="G10473" s="2">
        <v>0</v>
      </c>
      <c r="H10473" s="2">
        <v>0</v>
      </c>
      <c r="I10473" s="2">
        <v>0</v>
      </c>
      <c r="J10473" s="105">
        <f>SUMIF([1]MMM!$A:$A,A10473,[1]MMM!$F:$F)</f>
        <v>0</v>
      </c>
      <c r="K10473" s="2" t="s">
        <v>460</v>
      </c>
      <c r="L10473" s="2">
        <v>0</v>
      </c>
      <c r="M10473" t="s">
        <v>11396</v>
      </c>
      <c r="N10473" t="s">
        <v>15136</v>
      </c>
      <c r="O10473" t="s">
        <v>10916</v>
      </c>
      <c r="P10473" t="s">
        <v>10917</v>
      </c>
    </row>
    <row r="10474" spans="1:16" x14ac:dyDescent="0.3">
      <c r="A10474" t="s">
        <v>1866</v>
      </c>
      <c r="B10474" s="2" t="str">
        <f t="shared" si="491"/>
        <v>7507</v>
      </c>
      <c r="C10474" s="2">
        <f t="shared" si="489"/>
        <v>7507</v>
      </c>
      <c r="D10474" t="str">
        <f>VLOOKUP(C10474,'Cost Centre'!A:B,2,)</f>
        <v>Engineering services</v>
      </c>
      <c r="E10474" t="str">
        <f t="shared" si="490"/>
        <v>8</v>
      </c>
      <c r="F10474" t="s">
        <v>468</v>
      </c>
      <c r="G10474" s="2">
        <v>0</v>
      </c>
      <c r="H10474" s="2">
        <v>39471940.100000001</v>
      </c>
      <c r="I10474" s="2">
        <v>0</v>
      </c>
      <c r="J10474" s="105">
        <f>SUMIF([1]MMM!$A:$A,A10474,[1]MMM!$F:$F)</f>
        <v>39471940.100000001</v>
      </c>
      <c r="K10474" s="2" t="s">
        <v>460</v>
      </c>
      <c r="L10474" s="2">
        <v>0</v>
      </c>
      <c r="M10474" t="s">
        <v>11396</v>
      </c>
      <c r="N10474" t="s">
        <v>15136</v>
      </c>
      <c r="O10474" t="s">
        <v>10916</v>
      </c>
      <c r="P10474" t="s">
        <v>10917</v>
      </c>
    </row>
    <row r="10475" spans="1:16" x14ac:dyDescent="0.3">
      <c r="A10475" t="s">
        <v>1867</v>
      </c>
      <c r="B10475" s="2" t="str">
        <f t="shared" si="491"/>
        <v>7507</v>
      </c>
      <c r="C10475" s="2">
        <f t="shared" si="489"/>
        <v>7507</v>
      </c>
      <c r="D10475" t="str">
        <f>VLOOKUP(C10475,'Cost Centre'!A:B,2,)</f>
        <v>Engineering services</v>
      </c>
      <c r="E10475" t="str">
        <f t="shared" si="490"/>
        <v>8</v>
      </c>
      <c r="F10475" t="s">
        <v>470</v>
      </c>
      <c r="G10475" s="2">
        <v>0</v>
      </c>
      <c r="H10475" s="2">
        <v>0</v>
      </c>
      <c r="I10475" s="2">
        <v>0</v>
      </c>
      <c r="J10475" s="105">
        <f>SUMIF([1]MMM!$A:$A,A10475,[1]MMM!$F:$F)</f>
        <v>0</v>
      </c>
      <c r="K10475" s="2" t="s">
        <v>460</v>
      </c>
      <c r="L10475" s="2">
        <v>0</v>
      </c>
      <c r="M10475" t="s">
        <v>11396</v>
      </c>
      <c r="N10475" t="s">
        <v>15136</v>
      </c>
      <c r="O10475" t="s">
        <v>10916</v>
      </c>
      <c r="P10475" t="s">
        <v>10917</v>
      </c>
    </row>
    <row r="10476" spans="1:16" x14ac:dyDescent="0.3">
      <c r="A10476" t="s">
        <v>8635</v>
      </c>
      <c r="B10476" s="2" t="str">
        <f t="shared" si="491"/>
        <v>7507</v>
      </c>
      <c r="C10476" s="2">
        <f t="shared" si="489"/>
        <v>7507</v>
      </c>
      <c r="D10476" t="str">
        <f>VLOOKUP(C10476,'Cost Centre'!A:B,2,)</f>
        <v>Engineering services</v>
      </c>
      <c r="E10476" t="str">
        <f t="shared" si="490"/>
        <v>8</v>
      </c>
      <c r="F10476" t="s">
        <v>2159</v>
      </c>
      <c r="G10476" s="2">
        <v>0</v>
      </c>
      <c r="H10476" s="2">
        <v>0</v>
      </c>
      <c r="I10476" s="2">
        <v>0</v>
      </c>
      <c r="J10476" s="105">
        <f>SUMIF([1]MMM!$A:$A,A10476,[1]MMM!$F:$F)</f>
        <v>0</v>
      </c>
      <c r="K10476" s="2" t="s">
        <v>460</v>
      </c>
      <c r="L10476" s="2">
        <v>0</v>
      </c>
      <c r="M10476" t="s">
        <v>11396</v>
      </c>
      <c r="N10476" t="s">
        <v>15136</v>
      </c>
      <c r="O10476" t="s">
        <v>10916</v>
      </c>
      <c r="P10476" t="s">
        <v>10917</v>
      </c>
    </row>
    <row r="10477" spans="1:16" x14ac:dyDescent="0.3">
      <c r="A10477" t="s">
        <v>8636</v>
      </c>
      <c r="B10477" s="2" t="str">
        <f t="shared" si="491"/>
        <v>7611</v>
      </c>
      <c r="C10477" s="2">
        <f t="shared" si="489"/>
        <v>7611</v>
      </c>
      <c r="D10477" t="str">
        <f>VLOOKUP(C10477,'Cost Centre'!A:B,2,)</f>
        <v>Water services</v>
      </c>
      <c r="E10477" t="str">
        <f t="shared" si="490"/>
        <v>2</v>
      </c>
      <c r="F10477" t="s">
        <v>48</v>
      </c>
      <c r="G10477" s="2">
        <v>0</v>
      </c>
      <c r="H10477" s="2">
        <v>1599829.33</v>
      </c>
      <c r="I10477" s="2">
        <v>0</v>
      </c>
      <c r="J10477" s="105">
        <f>SUMIF([1]MMM!$A:$A,A10477,[1]MMM!$F:$F)</f>
        <v>1599829.33</v>
      </c>
      <c r="K10477" s="2" t="s">
        <v>10</v>
      </c>
      <c r="L10477" s="2">
        <v>2320322</v>
      </c>
      <c r="M10477" t="s">
        <v>11396</v>
      </c>
      <c r="N10477" t="s">
        <v>15148</v>
      </c>
      <c r="O10477" t="s">
        <v>10871</v>
      </c>
      <c r="P10477" t="s">
        <v>10875</v>
      </c>
    </row>
    <row r="10478" spans="1:16" x14ac:dyDescent="0.3">
      <c r="A10478" t="s">
        <v>8637</v>
      </c>
      <c r="B10478" s="2" t="str">
        <f t="shared" si="491"/>
        <v>7611</v>
      </c>
      <c r="C10478" s="2">
        <f t="shared" si="489"/>
        <v>7611</v>
      </c>
      <c r="D10478" t="str">
        <f>VLOOKUP(C10478,'Cost Centre'!A:B,2,)</f>
        <v>Water services</v>
      </c>
      <c r="E10478" t="str">
        <f t="shared" si="490"/>
        <v>2</v>
      </c>
      <c r="F10478" t="s">
        <v>49</v>
      </c>
      <c r="G10478" s="2">
        <v>0</v>
      </c>
      <c r="H10478" s="2">
        <v>0</v>
      </c>
      <c r="I10478" s="2">
        <v>0</v>
      </c>
      <c r="J10478" s="105">
        <f>SUMIF([1]MMM!$A:$A,A10478,[1]MMM!$F:$F)</f>
        <v>0</v>
      </c>
      <c r="K10478" s="2" t="s">
        <v>10</v>
      </c>
      <c r="L10478" s="2">
        <v>0</v>
      </c>
      <c r="M10478" t="s">
        <v>11396</v>
      </c>
      <c r="N10478" t="s">
        <v>15148</v>
      </c>
      <c r="O10478" t="s">
        <v>10871</v>
      </c>
      <c r="P10478" t="s">
        <v>10875</v>
      </c>
    </row>
    <row r="10479" spans="1:16" x14ac:dyDescent="0.3">
      <c r="A10479" t="s">
        <v>8638</v>
      </c>
      <c r="B10479" s="2" t="str">
        <f t="shared" si="491"/>
        <v>7611</v>
      </c>
      <c r="C10479" s="2">
        <f t="shared" si="489"/>
        <v>7611</v>
      </c>
      <c r="D10479" t="str">
        <f>VLOOKUP(C10479,'Cost Centre'!A:B,2,)</f>
        <v>Water services</v>
      </c>
      <c r="E10479" t="str">
        <f t="shared" si="490"/>
        <v>2</v>
      </c>
      <c r="F10479" t="s">
        <v>51</v>
      </c>
      <c r="G10479" s="2">
        <v>0</v>
      </c>
      <c r="H10479" s="2">
        <v>9400</v>
      </c>
      <c r="I10479" s="2">
        <v>0</v>
      </c>
      <c r="J10479" s="105">
        <f>SUMIF([1]MMM!$A:$A,A10479,[1]MMM!$F:$F)</f>
        <v>11500</v>
      </c>
      <c r="K10479" s="2" t="s">
        <v>10</v>
      </c>
      <c r="L10479" s="2">
        <v>20400</v>
      </c>
      <c r="M10479" t="s">
        <v>11396</v>
      </c>
      <c r="N10479" t="s">
        <v>15148</v>
      </c>
      <c r="O10479" t="s">
        <v>10871</v>
      </c>
      <c r="P10479" t="s">
        <v>10875</v>
      </c>
    </row>
    <row r="10480" spans="1:16" x14ac:dyDescent="0.3">
      <c r="A10480" t="s">
        <v>8639</v>
      </c>
      <c r="B10480" s="2" t="str">
        <f t="shared" si="491"/>
        <v>7611</v>
      </c>
      <c r="C10480" s="2">
        <f t="shared" si="489"/>
        <v>7611</v>
      </c>
      <c r="D10480" t="str">
        <f>VLOOKUP(C10480,'Cost Centre'!A:B,2,)</f>
        <v>Water services</v>
      </c>
      <c r="E10480" t="str">
        <f t="shared" si="490"/>
        <v>2</v>
      </c>
      <c r="F10480" t="s">
        <v>52</v>
      </c>
      <c r="G10480" s="2">
        <v>0</v>
      </c>
      <c r="H10480" s="2">
        <v>20456.88</v>
      </c>
      <c r="I10480" s="2">
        <v>0</v>
      </c>
      <c r="J10480" s="105">
        <f>SUMIF([1]MMM!$A:$A,A10480,[1]MMM!$F:$F)</f>
        <v>20456.88</v>
      </c>
      <c r="K10480" s="2" t="s">
        <v>10</v>
      </c>
      <c r="L10480" s="2">
        <v>20496</v>
      </c>
      <c r="M10480" t="s">
        <v>11396</v>
      </c>
      <c r="N10480" t="s">
        <v>15148</v>
      </c>
      <c r="O10480" t="s">
        <v>10871</v>
      </c>
      <c r="P10480" t="s">
        <v>10875</v>
      </c>
    </row>
    <row r="10481" spans="1:16" x14ac:dyDescent="0.3">
      <c r="A10481" t="s">
        <v>8640</v>
      </c>
      <c r="B10481" s="2" t="str">
        <f t="shared" si="491"/>
        <v>7611</v>
      </c>
      <c r="C10481" s="2">
        <f t="shared" si="489"/>
        <v>7611</v>
      </c>
      <c r="D10481" t="str">
        <f>VLOOKUP(C10481,'Cost Centre'!A:B,2,)</f>
        <v>Water services</v>
      </c>
      <c r="E10481" t="str">
        <f t="shared" si="490"/>
        <v>2</v>
      </c>
      <c r="F10481" t="s">
        <v>55</v>
      </c>
      <c r="G10481" s="2">
        <v>0</v>
      </c>
      <c r="H10481" s="2">
        <v>139786.18</v>
      </c>
      <c r="I10481" s="2">
        <v>0</v>
      </c>
      <c r="J10481" s="105">
        <f>SUMIF([1]MMM!$A:$A,A10481,[1]MMM!$F:$F)</f>
        <v>139944.94</v>
      </c>
      <c r="K10481" s="2" t="s">
        <v>10</v>
      </c>
      <c r="L10481" s="2">
        <v>248652</v>
      </c>
      <c r="M10481" t="s">
        <v>11396</v>
      </c>
      <c r="N10481" t="s">
        <v>15148</v>
      </c>
      <c r="O10481" t="s">
        <v>10871</v>
      </c>
      <c r="P10481" t="s">
        <v>10875</v>
      </c>
    </row>
    <row r="10482" spans="1:16" x14ac:dyDescent="0.3">
      <c r="A10482" t="s">
        <v>8641</v>
      </c>
      <c r="B10482" s="2" t="str">
        <f t="shared" si="491"/>
        <v>7611</v>
      </c>
      <c r="C10482" s="2">
        <f t="shared" si="489"/>
        <v>7611</v>
      </c>
      <c r="D10482" t="str">
        <f>VLOOKUP(C10482,'Cost Centre'!A:B,2,)</f>
        <v>Water services</v>
      </c>
      <c r="E10482" t="str">
        <f t="shared" si="490"/>
        <v>2</v>
      </c>
      <c r="F10482" t="s">
        <v>60</v>
      </c>
      <c r="G10482" s="2">
        <v>0</v>
      </c>
      <c r="H10482" s="2">
        <v>0</v>
      </c>
      <c r="I10482" s="2">
        <v>0</v>
      </c>
      <c r="J10482" s="105">
        <f>SUMIF([1]MMM!$A:$A,A10482,[1]MMM!$F:$F)</f>
        <v>0</v>
      </c>
      <c r="K10482" s="2" t="s">
        <v>10</v>
      </c>
      <c r="L10482" s="2">
        <v>0</v>
      </c>
      <c r="M10482" t="s">
        <v>11396</v>
      </c>
      <c r="N10482" t="s">
        <v>15148</v>
      </c>
      <c r="O10482" t="s">
        <v>10871</v>
      </c>
      <c r="P10482" t="s">
        <v>10875</v>
      </c>
    </row>
    <row r="10483" spans="1:16" x14ac:dyDescent="0.3">
      <c r="A10483" t="s">
        <v>8642</v>
      </c>
      <c r="B10483" s="2" t="str">
        <f t="shared" si="491"/>
        <v>7611</v>
      </c>
      <c r="C10483" s="2">
        <f t="shared" si="489"/>
        <v>7611</v>
      </c>
      <c r="D10483" t="str">
        <f>VLOOKUP(C10483,'Cost Centre'!A:B,2,)</f>
        <v>Water services</v>
      </c>
      <c r="E10483" t="str">
        <f t="shared" si="490"/>
        <v>2</v>
      </c>
      <c r="F10483" t="s">
        <v>61</v>
      </c>
      <c r="G10483" s="2">
        <v>0</v>
      </c>
      <c r="H10483" s="2">
        <v>131000.05</v>
      </c>
      <c r="I10483" s="2">
        <v>0</v>
      </c>
      <c r="J10483" s="105">
        <f>SUMIF([1]MMM!$A:$A,A10483,[1]MMM!$F:$F)</f>
        <v>131000.05</v>
      </c>
      <c r="K10483" s="2" t="s">
        <v>10</v>
      </c>
      <c r="L10483" s="2">
        <v>223870</v>
      </c>
      <c r="M10483" t="s">
        <v>11396</v>
      </c>
      <c r="N10483" t="s">
        <v>15148</v>
      </c>
      <c r="O10483" t="s">
        <v>10871</v>
      </c>
      <c r="P10483" t="s">
        <v>10875</v>
      </c>
    </row>
    <row r="10484" spans="1:16" x14ac:dyDescent="0.3">
      <c r="A10484" t="s">
        <v>8643</v>
      </c>
      <c r="B10484" s="2" t="str">
        <f t="shared" si="491"/>
        <v>7611</v>
      </c>
      <c r="C10484" s="2">
        <f t="shared" si="489"/>
        <v>7611</v>
      </c>
      <c r="D10484" t="str">
        <f>VLOOKUP(C10484,'Cost Centre'!A:B,2,)</f>
        <v>Water services</v>
      </c>
      <c r="E10484" t="str">
        <f t="shared" si="490"/>
        <v>2</v>
      </c>
      <c r="F10484" t="s">
        <v>62</v>
      </c>
      <c r="G10484" s="2">
        <v>0</v>
      </c>
      <c r="H10484" s="2">
        <v>18357.12</v>
      </c>
      <c r="I10484" s="2">
        <v>0</v>
      </c>
      <c r="J10484" s="105">
        <f>SUMIF([1]MMM!$A:$A,A10484,[1]MMM!$F:$F)</f>
        <v>18357.12</v>
      </c>
      <c r="K10484" s="2" t="s">
        <v>10</v>
      </c>
      <c r="L10484" s="2">
        <v>0</v>
      </c>
      <c r="M10484" t="s">
        <v>11396</v>
      </c>
      <c r="N10484" t="s">
        <v>15148</v>
      </c>
      <c r="O10484" t="s">
        <v>10871</v>
      </c>
      <c r="P10484" t="s">
        <v>10875</v>
      </c>
    </row>
    <row r="10485" spans="1:16" x14ac:dyDescent="0.3">
      <c r="A10485" t="s">
        <v>8644</v>
      </c>
      <c r="B10485" s="2" t="str">
        <f t="shared" si="491"/>
        <v>7611</v>
      </c>
      <c r="C10485" s="2">
        <f t="shared" si="489"/>
        <v>7611</v>
      </c>
      <c r="D10485" t="str">
        <f>VLOOKUP(C10485,'Cost Centre'!A:B,2,)</f>
        <v>Water services</v>
      </c>
      <c r="E10485" t="str">
        <f t="shared" si="490"/>
        <v>2</v>
      </c>
      <c r="F10485" t="s">
        <v>67</v>
      </c>
      <c r="G10485" s="2">
        <v>0</v>
      </c>
      <c r="H10485" s="2">
        <v>428.76</v>
      </c>
      <c r="I10485" s="2">
        <v>0</v>
      </c>
      <c r="J10485" s="105">
        <f>SUMIF([1]MMM!$A:$A,A10485,[1]MMM!$F:$F)</f>
        <v>428.76</v>
      </c>
      <c r="K10485" s="2" t="s">
        <v>10</v>
      </c>
      <c r="L10485" s="2">
        <v>530</v>
      </c>
      <c r="M10485" t="s">
        <v>11396</v>
      </c>
      <c r="N10485" t="s">
        <v>15148</v>
      </c>
      <c r="O10485" t="s">
        <v>10871</v>
      </c>
      <c r="P10485" t="s">
        <v>10876</v>
      </c>
    </row>
    <row r="10486" spans="1:16" x14ac:dyDescent="0.3">
      <c r="A10486" t="s">
        <v>8645</v>
      </c>
      <c r="B10486" s="2" t="str">
        <f t="shared" si="491"/>
        <v>7611</v>
      </c>
      <c r="C10486" s="2">
        <f t="shared" si="489"/>
        <v>7611</v>
      </c>
      <c r="D10486" t="str">
        <f>VLOOKUP(C10486,'Cost Centre'!A:B,2,)</f>
        <v>Water services</v>
      </c>
      <c r="E10486" t="str">
        <f t="shared" si="490"/>
        <v>2</v>
      </c>
      <c r="F10486" t="s">
        <v>68</v>
      </c>
      <c r="G10486" s="2">
        <v>0</v>
      </c>
      <c r="H10486" s="2">
        <v>3424.23</v>
      </c>
      <c r="I10486" s="2">
        <v>0</v>
      </c>
      <c r="J10486" s="105">
        <f>SUMIF([1]MMM!$A:$A,A10486,[1]MMM!$F:$F)</f>
        <v>3741.84</v>
      </c>
      <c r="K10486" s="2" t="s">
        <v>10</v>
      </c>
      <c r="L10486" s="2">
        <v>3732</v>
      </c>
      <c r="M10486" t="s">
        <v>11396</v>
      </c>
      <c r="N10486" t="s">
        <v>15148</v>
      </c>
      <c r="O10486" t="s">
        <v>10871</v>
      </c>
      <c r="P10486" t="s">
        <v>10876</v>
      </c>
    </row>
    <row r="10487" spans="1:16" x14ac:dyDescent="0.3">
      <c r="A10487" t="s">
        <v>8646</v>
      </c>
      <c r="B10487" s="2" t="str">
        <f t="shared" si="491"/>
        <v>7611</v>
      </c>
      <c r="C10487" s="2">
        <f t="shared" si="489"/>
        <v>7611</v>
      </c>
      <c r="D10487" t="str">
        <f>VLOOKUP(C10487,'Cost Centre'!A:B,2,)</f>
        <v>Water services</v>
      </c>
      <c r="E10487" t="str">
        <f t="shared" si="490"/>
        <v>2</v>
      </c>
      <c r="F10487" t="s">
        <v>10877</v>
      </c>
      <c r="G10487" s="2">
        <v>0</v>
      </c>
      <c r="H10487" s="2">
        <v>90327.84</v>
      </c>
      <c r="I10487" s="2">
        <v>0</v>
      </c>
      <c r="J10487" s="105">
        <f>SUMIF([1]MMM!$A:$A,A10487,[1]MMM!$F:$F)</f>
        <v>90327.84</v>
      </c>
      <c r="K10487" s="2" t="s">
        <v>10</v>
      </c>
      <c r="L10487" s="2">
        <v>156103</v>
      </c>
      <c r="M10487" t="s">
        <v>11396</v>
      </c>
      <c r="N10487" t="s">
        <v>15148</v>
      </c>
      <c r="O10487" t="s">
        <v>10871</v>
      </c>
      <c r="P10487" t="s">
        <v>10876</v>
      </c>
    </row>
    <row r="10488" spans="1:16" x14ac:dyDescent="0.3">
      <c r="A10488" t="s">
        <v>8647</v>
      </c>
      <c r="B10488" s="2" t="str">
        <f t="shared" si="491"/>
        <v>7611</v>
      </c>
      <c r="C10488" s="2">
        <f t="shared" si="489"/>
        <v>7611</v>
      </c>
      <c r="D10488" t="str">
        <f>VLOOKUP(C10488,'Cost Centre'!A:B,2,)</f>
        <v>Water services</v>
      </c>
      <c r="E10488" t="str">
        <f t="shared" si="490"/>
        <v>2</v>
      </c>
      <c r="F10488" t="s">
        <v>69</v>
      </c>
      <c r="G10488" s="2">
        <v>0</v>
      </c>
      <c r="H10488" s="2">
        <v>275256.53999999998</v>
      </c>
      <c r="I10488" s="2">
        <v>0</v>
      </c>
      <c r="J10488" s="105">
        <f>SUMIF([1]MMM!$A:$A,A10488,[1]MMM!$F:$F)</f>
        <v>275256.53999999998</v>
      </c>
      <c r="K10488" s="2" t="s">
        <v>10</v>
      </c>
      <c r="L10488" s="2">
        <v>438860</v>
      </c>
      <c r="M10488" t="s">
        <v>11396</v>
      </c>
      <c r="N10488" t="s">
        <v>15148</v>
      </c>
      <c r="O10488" t="s">
        <v>10871</v>
      </c>
      <c r="P10488" t="s">
        <v>10876</v>
      </c>
    </row>
    <row r="10489" spans="1:16" x14ac:dyDescent="0.3">
      <c r="A10489" t="s">
        <v>8648</v>
      </c>
      <c r="B10489" s="2" t="str">
        <f t="shared" si="491"/>
        <v>7611</v>
      </c>
      <c r="C10489" s="2">
        <f t="shared" si="489"/>
        <v>7611</v>
      </c>
      <c r="D10489" t="str">
        <f>VLOOKUP(C10489,'Cost Centre'!A:B,2,)</f>
        <v>Water services</v>
      </c>
      <c r="E10489" t="str">
        <f t="shared" si="490"/>
        <v>2</v>
      </c>
      <c r="F10489" t="s">
        <v>70</v>
      </c>
      <c r="G10489" s="2">
        <v>0</v>
      </c>
      <c r="H10489" s="2">
        <v>7287.27</v>
      </c>
      <c r="I10489" s="2">
        <v>0</v>
      </c>
      <c r="J10489" s="105">
        <f>SUMIF([1]MMM!$A:$A,A10489,[1]MMM!$F:$F)</f>
        <v>7287.27</v>
      </c>
      <c r="K10489" s="2" t="s">
        <v>10</v>
      </c>
      <c r="L10489" s="2">
        <v>9565</v>
      </c>
      <c r="M10489" t="s">
        <v>11396</v>
      </c>
      <c r="N10489" t="s">
        <v>15148</v>
      </c>
      <c r="O10489" t="s">
        <v>10871</v>
      </c>
      <c r="P10489" t="s">
        <v>10876</v>
      </c>
    </row>
    <row r="10490" spans="1:16" x14ac:dyDescent="0.3">
      <c r="A10490" t="s">
        <v>8649</v>
      </c>
      <c r="B10490" s="2" t="str">
        <f t="shared" si="491"/>
        <v>7611</v>
      </c>
      <c r="C10490" s="2">
        <f t="shared" si="489"/>
        <v>7611</v>
      </c>
      <c r="D10490" t="str">
        <f>VLOOKUP(C10490,'Cost Centre'!A:B,2,)</f>
        <v>Water services</v>
      </c>
      <c r="E10490" t="str">
        <f t="shared" si="490"/>
        <v>2</v>
      </c>
      <c r="F10490" t="s">
        <v>2224</v>
      </c>
      <c r="G10490" s="2">
        <v>0</v>
      </c>
      <c r="H10490" s="2">
        <v>0</v>
      </c>
      <c r="I10490" s="2">
        <v>0</v>
      </c>
      <c r="J10490" s="105">
        <f>SUMIF([1]MMM!$A:$A,A10490,[1]MMM!$F:$F)</f>
        <v>0</v>
      </c>
      <c r="K10490" s="2" t="s">
        <v>10</v>
      </c>
      <c r="L10490" s="2">
        <v>0</v>
      </c>
      <c r="M10490" t="s">
        <v>11396</v>
      </c>
      <c r="N10490" t="s">
        <v>15148</v>
      </c>
      <c r="O10490" t="s">
        <v>10871</v>
      </c>
      <c r="P10490" t="s">
        <v>10879</v>
      </c>
    </row>
    <row r="10491" spans="1:16" x14ac:dyDescent="0.3">
      <c r="A10491" t="s">
        <v>8650</v>
      </c>
      <c r="B10491" s="2" t="str">
        <f t="shared" si="491"/>
        <v>7611</v>
      </c>
      <c r="C10491" s="2">
        <f t="shared" si="489"/>
        <v>7611</v>
      </c>
      <c r="D10491" t="str">
        <f>VLOOKUP(C10491,'Cost Centre'!A:B,2,)</f>
        <v>Water services</v>
      </c>
      <c r="E10491" t="str">
        <f t="shared" si="490"/>
        <v>2</v>
      </c>
      <c r="F10491" t="s">
        <v>11450</v>
      </c>
      <c r="G10491" s="2">
        <v>0</v>
      </c>
      <c r="H10491" s="2">
        <v>0</v>
      </c>
      <c r="I10491" s="2">
        <v>0</v>
      </c>
      <c r="J10491" s="105">
        <f>SUMIF([1]MMM!$A:$A,A10491,[1]MMM!$F:$F)</f>
        <v>0</v>
      </c>
      <c r="K10491" s="2" t="s">
        <v>10</v>
      </c>
      <c r="L10491" s="2">
        <v>0</v>
      </c>
      <c r="M10491" t="s">
        <v>11396</v>
      </c>
      <c r="N10491" t="s">
        <v>15148</v>
      </c>
      <c r="O10491" t="s">
        <v>10871</v>
      </c>
      <c r="P10491" t="s">
        <v>10881</v>
      </c>
    </row>
    <row r="10492" spans="1:16" x14ac:dyDescent="0.3">
      <c r="A10492" t="s">
        <v>8651</v>
      </c>
      <c r="B10492" s="2" t="str">
        <f t="shared" si="491"/>
        <v>7611</v>
      </c>
      <c r="C10492" s="2">
        <f t="shared" si="489"/>
        <v>7611</v>
      </c>
      <c r="D10492" t="str">
        <f>VLOOKUP(C10492,'Cost Centre'!A:B,2,)</f>
        <v>Water services</v>
      </c>
      <c r="E10492" t="str">
        <f t="shared" si="490"/>
        <v>2</v>
      </c>
      <c r="F10492" t="s">
        <v>88</v>
      </c>
      <c r="G10492" s="2">
        <v>0</v>
      </c>
      <c r="H10492" s="2">
        <v>0</v>
      </c>
      <c r="I10492" s="2">
        <v>0</v>
      </c>
      <c r="J10492" s="105">
        <f>SUMIF([1]MMM!$A:$A,A10492,[1]MMM!$F:$F)</f>
        <v>0</v>
      </c>
      <c r="K10492" s="2" t="s">
        <v>10</v>
      </c>
      <c r="L10492" s="2">
        <v>575</v>
      </c>
      <c r="M10492" t="s">
        <v>11396</v>
      </c>
      <c r="N10492" t="s">
        <v>15148</v>
      </c>
      <c r="O10492" t="s">
        <v>10871</v>
      </c>
      <c r="P10492" t="s">
        <v>10881</v>
      </c>
    </row>
    <row r="10493" spans="1:16" x14ac:dyDescent="0.3">
      <c r="A10493" t="s">
        <v>8652</v>
      </c>
      <c r="B10493" s="2" t="str">
        <f t="shared" si="491"/>
        <v>7611</v>
      </c>
      <c r="C10493" s="2">
        <f t="shared" si="489"/>
        <v>7611</v>
      </c>
      <c r="D10493" t="str">
        <f>VLOOKUP(C10493,'Cost Centre'!A:B,2,)</f>
        <v>Water services</v>
      </c>
      <c r="E10493" t="str">
        <f t="shared" si="490"/>
        <v>2</v>
      </c>
      <c r="F10493" t="s">
        <v>92</v>
      </c>
      <c r="G10493" s="2">
        <v>0</v>
      </c>
      <c r="H10493" s="2">
        <v>0</v>
      </c>
      <c r="I10493" s="2">
        <v>0</v>
      </c>
      <c r="J10493" s="105">
        <f>SUMIF([1]MMM!$A:$A,A10493,[1]MMM!$F:$F)</f>
        <v>0</v>
      </c>
      <c r="K10493" s="2" t="s">
        <v>10</v>
      </c>
      <c r="L10493" s="2">
        <v>2911</v>
      </c>
      <c r="M10493" t="s">
        <v>11396</v>
      </c>
      <c r="N10493" t="s">
        <v>15148</v>
      </c>
      <c r="O10493" t="s">
        <v>10871</v>
      </c>
      <c r="P10493" t="s">
        <v>10881</v>
      </c>
    </row>
    <row r="10494" spans="1:16" x14ac:dyDescent="0.3">
      <c r="A10494" t="s">
        <v>8653</v>
      </c>
      <c r="B10494" s="2" t="str">
        <f t="shared" si="491"/>
        <v>7611</v>
      </c>
      <c r="C10494" s="2">
        <f t="shared" si="489"/>
        <v>7611</v>
      </c>
      <c r="D10494" t="str">
        <f>VLOOKUP(C10494,'Cost Centre'!A:B,2,)</f>
        <v>Water services</v>
      </c>
      <c r="E10494" t="str">
        <f t="shared" si="490"/>
        <v>2</v>
      </c>
      <c r="F10494" t="s">
        <v>93</v>
      </c>
      <c r="G10494" s="2">
        <v>0</v>
      </c>
      <c r="H10494" s="2">
        <v>21576.28</v>
      </c>
      <c r="I10494" s="2">
        <v>0</v>
      </c>
      <c r="J10494" s="105">
        <f>SUMIF([1]MMM!$A:$A,A10494,[1]MMM!$F:$F)</f>
        <v>21558.75</v>
      </c>
      <c r="K10494" s="2" t="s">
        <v>10</v>
      </c>
      <c r="L10494" s="2">
        <v>16829</v>
      </c>
      <c r="M10494" t="s">
        <v>11396</v>
      </c>
      <c r="N10494" t="s">
        <v>15148</v>
      </c>
      <c r="O10494" t="s">
        <v>10871</v>
      </c>
      <c r="P10494" t="s">
        <v>10881</v>
      </c>
    </row>
    <row r="10495" spans="1:16" x14ac:dyDescent="0.3">
      <c r="A10495" t="s">
        <v>8654</v>
      </c>
      <c r="B10495" s="2" t="str">
        <f t="shared" si="491"/>
        <v>7611</v>
      </c>
      <c r="C10495" s="2">
        <f t="shared" si="489"/>
        <v>7611</v>
      </c>
      <c r="D10495" t="str">
        <f>VLOOKUP(C10495,'Cost Centre'!A:B,2,)</f>
        <v>Water services</v>
      </c>
      <c r="E10495" t="str">
        <f t="shared" si="490"/>
        <v>2</v>
      </c>
      <c r="F10495" t="s">
        <v>164</v>
      </c>
      <c r="G10495" s="2">
        <v>0</v>
      </c>
      <c r="H10495" s="2">
        <v>0</v>
      </c>
      <c r="I10495" s="2">
        <v>0</v>
      </c>
      <c r="J10495" s="105">
        <f>SUMIF([1]MMM!$A:$A,A10495,[1]MMM!$F:$F)</f>
        <v>0</v>
      </c>
      <c r="K10495" s="2" t="s">
        <v>10</v>
      </c>
      <c r="L10495" s="2">
        <v>194</v>
      </c>
      <c r="M10495" t="s">
        <v>11396</v>
      </c>
      <c r="N10495" t="s">
        <v>15148</v>
      </c>
      <c r="O10495" t="s">
        <v>10871</v>
      </c>
      <c r="P10495" t="s">
        <v>10881</v>
      </c>
    </row>
    <row r="10496" spans="1:16" x14ac:dyDescent="0.3">
      <c r="A10496" t="s">
        <v>8655</v>
      </c>
      <c r="B10496" s="2" t="str">
        <f t="shared" si="491"/>
        <v>7611</v>
      </c>
      <c r="C10496" s="2">
        <f t="shared" si="489"/>
        <v>7611</v>
      </c>
      <c r="D10496" t="str">
        <f>VLOOKUP(C10496,'Cost Centre'!A:B,2,)</f>
        <v>Water services</v>
      </c>
      <c r="E10496" t="str">
        <f t="shared" si="490"/>
        <v>2</v>
      </c>
      <c r="F10496" t="s">
        <v>200</v>
      </c>
      <c r="G10496" s="2">
        <v>0</v>
      </c>
      <c r="H10496" s="2">
        <v>32686.14</v>
      </c>
      <c r="I10496" s="2">
        <v>0</v>
      </c>
      <c r="J10496" s="105">
        <f>SUMIF([1]MMM!$A:$A,A10496,[1]MMM!$F:$F)</f>
        <v>32686.14</v>
      </c>
      <c r="K10496" s="2" t="s">
        <v>10</v>
      </c>
      <c r="L10496" s="2">
        <v>50004</v>
      </c>
      <c r="M10496" t="s">
        <v>11396</v>
      </c>
      <c r="N10496" t="s">
        <v>15148</v>
      </c>
      <c r="O10496" t="s">
        <v>10871</v>
      </c>
      <c r="P10496" t="s">
        <v>10881</v>
      </c>
    </row>
    <row r="10497" spans="1:16" x14ac:dyDescent="0.3">
      <c r="A10497" t="s">
        <v>8656</v>
      </c>
      <c r="B10497" s="2" t="str">
        <f t="shared" si="491"/>
        <v>7611</v>
      </c>
      <c r="C10497" s="2">
        <f t="shared" si="489"/>
        <v>7611</v>
      </c>
      <c r="D10497" t="str">
        <f>VLOOKUP(C10497,'Cost Centre'!A:B,2,)</f>
        <v>Water services</v>
      </c>
      <c r="E10497" t="str">
        <f t="shared" si="490"/>
        <v>2</v>
      </c>
      <c r="F10497" t="s">
        <v>10882</v>
      </c>
      <c r="G10497" s="2">
        <v>0</v>
      </c>
      <c r="H10497" s="2">
        <v>0</v>
      </c>
      <c r="I10497" s="2">
        <v>0</v>
      </c>
      <c r="J10497" s="105">
        <f>SUMIF([1]MMM!$A:$A,A10497,[1]MMM!$F:$F)</f>
        <v>0</v>
      </c>
      <c r="K10497" s="2" t="s">
        <v>10</v>
      </c>
      <c r="L10497" s="2">
        <v>1552</v>
      </c>
      <c r="M10497" t="s">
        <v>11396</v>
      </c>
      <c r="N10497" t="s">
        <v>15148</v>
      </c>
      <c r="O10497" t="s">
        <v>10871</v>
      </c>
      <c r="P10497" t="s">
        <v>10881</v>
      </c>
    </row>
    <row r="10498" spans="1:16" x14ac:dyDescent="0.3">
      <c r="A10498" t="s">
        <v>8657</v>
      </c>
      <c r="B10498" s="2" t="str">
        <f t="shared" si="491"/>
        <v>7611</v>
      </c>
      <c r="C10498" s="2">
        <f t="shared" ref="C10498:C10561" si="492">VALUE(B10498)</f>
        <v>7611</v>
      </c>
      <c r="D10498" t="str">
        <f>VLOOKUP(C10498,'Cost Centre'!A:B,2,)</f>
        <v>Water services</v>
      </c>
      <c r="E10498" t="str">
        <f t="shared" ref="E10498:E10561" si="493">MID(A10498,5,1)</f>
        <v>2</v>
      </c>
      <c r="F10498" t="s">
        <v>97</v>
      </c>
      <c r="G10498" s="2">
        <v>0</v>
      </c>
      <c r="H10498" s="2">
        <v>0</v>
      </c>
      <c r="I10498" s="2">
        <v>0</v>
      </c>
      <c r="J10498" s="105">
        <f>SUMIF([1]MMM!$A:$A,A10498,[1]MMM!$F:$F)</f>
        <v>0</v>
      </c>
      <c r="K10498" s="2" t="s">
        <v>10</v>
      </c>
      <c r="L10498" s="2">
        <v>3299</v>
      </c>
      <c r="M10498" t="s">
        <v>11396</v>
      </c>
      <c r="N10498" t="s">
        <v>15148</v>
      </c>
      <c r="O10498" t="s">
        <v>10871</v>
      </c>
      <c r="P10498" t="s">
        <v>10881</v>
      </c>
    </row>
    <row r="10499" spans="1:16" x14ac:dyDescent="0.3">
      <c r="A10499" t="s">
        <v>8658</v>
      </c>
      <c r="B10499" s="2" t="str">
        <f t="shared" ref="B10499:B10562" si="494">MID(A10499,1,4)</f>
        <v>7611</v>
      </c>
      <c r="C10499" s="2">
        <f t="shared" si="492"/>
        <v>7611</v>
      </c>
      <c r="D10499" t="str">
        <f>VLOOKUP(C10499,'Cost Centre'!A:B,2,)</f>
        <v>Water services</v>
      </c>
      <c r="E10499" t="str">
        <f t="shared" si="493"/>
        <v>2</v>
      </c>
      <c r="F10499" t="s">
        <v>10883</v>
      </c>
      <c r="G10499" s="2">
        <v>0</v>
      </c>
      <c r="H10499" s="2">
        <v>0</v>
      </c>
      <c r="I10499" s="2">
        <v>0</v>
      </c>
      <c r="J10499" s="105">
        <f>SUMIF([1]MMM!$A:$A,A10499,[1]MMM!$F:$F)</f>
        <v>0</v>
      </c>
      <c r="K10499" s="2" t="s">
        <v>10</v>
      </c>
      <c r="L10499" s="2">
        <v>388</v>
      </c>
      <c r="M10499" t="s">
        <v>11396</v>
      </c>
      <c r="N10499" t="s">
        <v>15148</v>
      </c>
      <c r="O10499" t="s">
        <v>10871</v>
      </c>
      <c r="P10499" t="s">
        <v>10881</v>
      </c>
    </row>
    <row r="10500" spans="1:16" x14ac:dyDescent="0.3">
      <c r="A10500" t="s">
        <v>8659</v>
      </c>
      <c r="B10500" s="2" t="str">
        <f t="shared" si="494"/>
        <v>7611</v>
      </c>
      <c r="C10500" s="2">
        <f t="shared" si="492"/>
        <v>7611</v>
      </c>
      <c r="D10500" t="str">
        <f>VLOOKUP(C10500,'Cost Centre'!A:B,2,)</f>
        <v>Water services</v>
      </c>
      <c r="E10500" t="str">
        <f t="shared" si="493"/>
        <v>2</v>
      </c>
      <c r="F10500" t="s">
        <v>101</v>
      </c>
      <c r="G10500" s="2">
        <v>0</v>
      </c>
      <c r="H10500" s="2">
        <v>0</v>
      </c>
      <c r="I10500" s="2">
        <v>0</v>
      </c>
      <c r="J10500" s="105">
        <f>SUMIF([1]MMM!$A:$A,A10500,[1]MMM!$F:$F)</f>
        <v>0</v>
      </c>
      <c r="K10500" s="2" t="s">
        <v>10</v>
      </c>
      <c r="L10500" s="2">
        <v>582</v>
      </c>
      <c r="M10500" t="s">
        <v>11396</v>
      </c>
      <c r="N10500" t="s">
        <v>15148</v>
      </c>
      <c r="O10500" t="s">
        <v>10871</v>
      </c>
      <c r="P10500" t="s">
        <v>10881</v>
      </c>
    </row>
    <row r="10501" spans="1:16" x14ac:dyDescent="0.3">
      <c r="A10501" t="s">
        <v>8660</v>
      </c>
      <c r="B10501" s="2" t="str">
        <f t="shared" si="494"/>
        <v>7611</v>
      </c>
      <c r="C10501" s="2">
        <f t="shared" si="492"/>
        <v>7611</v>
      </c>
      <c r="D10501" t="str">
        <f>VLOOKUP(C10501,'Cost Centre'!A:B,2,)</f>
        <v>Water services</v>
      </c>
      <c r="E10501" t="str">
        <f t="shared" si="493"/>
        <v>2</v>
      </c>
      <c r="F10501" t="s">
        <v>103</v>
      </c>
      <c r="G10501" s="2">
        <v>0</v>
      </c>
      <c r="H10501" s="2">
        <v>0</v>
      </c>
      <c r="I10501" s="2">
        <v>0</v>
      </c>
      <c r="J10501" s="105">
        <f>SUMIF([1]MMM!$A:$A,A10501,[1]MMM!$F:$F)</f>
        <v>0</v>
      </c>
      <c r="K10501" s="2" t="s">
        <v>10</v>
      </c>
      <c r="L10501" s="2">
        <v>194</v>
      </c>
      <c r="M10501" t="s">
        <v>11396</v>
      </c>
      <c r="N10501" t="s">
        <v>15148</v>
      </c>
      <c r="O10501" t="s">
        <v>10871</v>
      </c>
      <c r="P10501" t="s">
        <v>10881</v>
      </c>
    </row>
    <row r="10502" spans="1:16" x14ac:dyDescent="0.3">
      <c r="A10502" t="s">
        <v>8661</v>
      </c>
      <c r="B10502" s="2" t="str">
        <f t="shared" si="494"/>
        <v>7611</v>
      </c>
      <c r="C10502" s="2">
        <f t="shared" si="492"/>
        <v>7611</v>
      </c>
      <c r="D10502" t="str">
        <f>VLOOKUP(C10502,'Cost Centre'!A:B,2,)</f>
        <v>Water services</v>
      </c>
      <c r="E10502" t="str">
        <f t="shared" si="493"/>
        <v>2</v>
      </c>
      <c r="F10502" t="s">
        <v>15149</v>
      </c>
      <c r="G10502" s="2">
        <v>0</v>
      </c>
      <c r="H10502" s="2">
        <v>0</v>
      </c>
      <c r="I10502" s="2">
        <v>0</v>
      </c>
      <c r="J10502" s="105">
        <f>SUMIF([1]MMM!$A:$A,A10502,[1]MMM!$F:$F)</f>
        <v>0</v>
      </c>
      <c r="K10502" s="2" t="s">
        <v>10</v>
      </c>
      <c r="L10502" s="2">
        <v>388</v>
      </c>
      <c r="M10502" t="s">
        <v>11396</v>
      </c>
      <c r="N10502" t="s">
        <v>15148</v>
      </c>
      <c r="O10502" t="s">
        <v>10871</v>
      </c>
      <c r="P10502" t="s">
        <v>10881</v>
      </c>
    </row>
    <row r="10503" spans="1:16" x14ac:dyDescent="0.3">
      <c r="A10503" t="s">
        <v>8662</v>
      </c>
      <c r="B10503" s="2" t="str">
        <f t="shared" si="494"/>
        <v>7611</v>
      </c>
      <c r="C10503" s="2">
        <f t="shared" si="492"/>
        <v>7611</v>
      </c>
      <c r="D10503" t="str">
        <f>VLOOKUP(C10503,'Cost Centre'!A:B,2,)</f>
        <v>Water services</v>
      </c>
      <c r="E10503" t="str">
        <f t="shared" si="493"/>
        <v>2</v>
      </c>
      <c r="F10503" t="s">
        <v>104</v>
      </c>
      <c r="G10503" s="2">
        <v>0</v>
      </c>
      <c r="H10503" s="2">
        <v>0</v>
      </c>
      <c r="I10503" s="2">
        <v>0</v>
      </c>
      <c r="J10503" s="105">
        <f>SUMIF([1]MMM!$A:$A,A10503,[1]MMM!$F:$F)</f>
        <v>0</v>
      </c>
      <c r="K10503" s="2" t="s">
        <v>10</v>
      </c>
      <c r="L10503" s="2">
        <v>194</v>
      </c>
      <c r="M10503" t="s">
        <v>11396</v>
      </c>
      <c r="N10503" t="s">
        <v>15148</v>
      </c>
      <c r="O10503" t="s">
        <v>10871</v>
      </c>
      <c r="P10503" t="s">
        <v>10881</v>
      </c>
    </row>
    <row r="10504" spans="1:16" x14ac:dyDescent="0.3">
      <c r="A10504" t="s">
        <v>8663</v>
      </c>
      <c r="B10504" s="2" t="str">
        <f t="shared" si="494"/>
        <v>7611</v>
      </c>
      <c r="C10504" s="2">
        <f t="shared" si="492"/>
        <v>7611</v>
      </c>
      <c r="D10504" t="str">
        <f>VLOOKUP(C10504,'Cost Centre'!A:B,2,)</f>
        <v>Water services</v>
      </c>
      <c r="E10504" t="str">
        <f t="shared" si="493"/>
        <v>2</v>
      </c>
      <c r="F10504" t="s">
        <v>105</v>
      </c>
      <c r="G10504" s="2">
        <v>0</v>
      </c>
      <c r="H10504" s="2">
        <v>0</v>
      </c>
      <c r="I10504" s="2">
        <v>0</v>
      </c>
      <c r="J10504" s="105">
        <f>SUMIF([1]MMM!$A:$A,A10504,[1]MMM!$F:$F)</f>
        <v>0</v>
      </c>
      <c r="K10504" s="2" t="s">
        <v>10</v>
      </c>
      <c r="L10504" s="2">
        <v>970</v>
      </c>
      <c r="M10504" t="s">
        <v>11396</v>
      </c>
      <c r="N10504" t="s">
        <v>15148</v>
      </c>
      <c r="O10504" t="s">
        <v>10871</v>
      </c>
      <c r="P10504" t="s">
        <v>10881</v>
      </c>
    </row>
    <row r="10505" spans="1:16" x14ac:dyDescent="0.3">
      <c r="A10505" t="s">
        <v>8664</v>
      </c>
      <c r="B10505" s="2" t="str">
        <f t="shared" si="494"/>
        <v>7611</v>
      </c>
      <c r="C10505" s="2">
        <f t="shared" si="492"/>
        <v>7611</v>
      </c>
      <c r="D10505" t="str">
        <f>VLOOKUP(C10505,'Cost Centre'!A:B,2,)</f>
        <v>Water services</v>
      </c>
      <c r="E10505" t="str">
        <f t="shared" si="493"/>
        <v>2</v>
      </c>
      <c r="F10505" t="s">
        <v>108</v>
      </c>
      <c r="G10505" s="2">
        <v>0</v>
      </c>
      <c r="H10505" s="2">
        <v>0</v>
      </c>
      <c r="I10505" s="2">
        <v>0</v>
      </c>
      <c r="J10505" s="105">
        <f>SUMIF([1]MMM!$A:$A,A10505,[1]MMM!$F:$F)</f>
        <v>0</v>
      </c>
      <c r="K10505" s="2" t="s">
        <v>10</v>
      </c>
      <c r="L10505" s="2">
        <v>388</v>
      </c>
      <c r="M10505" t="s">
        <v>11396</v>
      </c>
      <c r="N10505" t="s">
        <v>15148</v>
      </c>
      <c r="O10505" t="s">
        <v>10871</v>
      </c>
      <c r="P10505" t="s">
        <v>10881</v>
      </c>
    </row>
    <row r="10506" spans="1:16" x14ac:dyDescent="0.3">
      <c r="A10506" t="s">
        <v>8665</v>
      </c>
      <c r="B10506" s="2" t="str">
        <f t="shared" si="494"/>
        <v>7611</v>
      </c>
      <c r="C10506" s="2">
        <f t="shared" si="492"/>
        <v>7611</v>
      </c>
      <c r="D10506" t="str">
        <f>VLOOKUP(C10506,'Cost Centre'!A:B,2,)</f>
        <v>Water services</v>
      </c>
      <c r="E10506" t="str">
        <f t="shared" si="493"/>
        <v>2</v>
      </c>
      <c r="F10506" t="s">
        <v>110</v>
      </c>
      <c r="G10506" s="2">
        <v>0</v>
      </c>
      <c r="H10506" s="2">
        <v>0</v>
      </c>
      <c r="I10506" s="2">
        <v>0</v>
      </c>
      <c r="J10506" s="105">
        <f>SUMIF([1]MMM!$A:$A,A10506,[1]MMM!$F:$F)</f>
        <v>0</v>
      </c>
      <c r="K10506" s="2" t="s">
        <v>10</v>
      </c>
      <c r="L10506" s="2">
        <v>582</v>
      </c>
      <c r="M10506" t="s">
        <v>11396</v>
      </c>
      <c r="N10506" t="s">
        <v>15148</v>
      </c>
      <c r="O10506" t="s">
        <v>10871</v>
      </c>
      <c r="P10506" t="s">
        <v>10881</v>
      </c>
    </row>
    <row r="10507" spans="1:16" x14ac:dyDescent="0.3">
      <c r="A10507" t="s">
        <v>8666</v>
      </c>
      <c r="B10507" s="2" t="str">
        <f t="shared" si="494"/>
        <v>7611</v>
      </c>
      <c r="C10507" s="2">
        <f t="shared" si="492"/>
        <v>7611</v>
      </c>
      <c r="D10507" t="str">
        <f>VLOOKUP(C10507,'Cost Centre'!A:B,2,)</f>
        <v>Water services</v>
      </c>
      <c r="E10507" t="str">
        <f t="shared" si="493"/>
        <v>2</v>
      </c>
      <c r="F10507" t="s">
        <v>10884</v>
      </c>
      <c r="G10507" s="2">
        <v>0</v>
      </c>
      <c r="H10507" s="2">
        <v>0</v>
      </c>
      <c r="I10507" s="2">
        <v>0</v>
      </c>
      <c r="J10507" s="105">
        <f>SUMIF([1]MMM!$A:$A,A10507,[1]MMM!$F:$F)</f>
        <v>0</v>
      </c>
      <c r="K10507" s="2" t="s">
        <v>10</v>
      </c>
      <c r="L10507" s="2">
        <v>4852</v>
      </c>
      <c r="M10507" t="s">
        <v>11396</v>
      </c>
      <c r="N10507" t="s">
        <v>15148</v>
      </c>
      <c r="O10507" t="s">
        <v>10871</v>
      </c>
      <c r="P10507" t="s">
        <v>10881</v>
      </c>
    </row>
    <row r="10508" spans="1:16" x14ac:dyDescent="0.3">
      <c r="A10508" t="s">
        <v>8667</v>
      </c>
      <c r="B10508" s="2" t="str">
        <f t="shared" si="494"/>
        <v>7611</v>
      </c>
      <c r="C10508" s="2">
        <f t="shared" si="492"/>
        <v>7611</v>
      </c>
      <c r="D10508" t="str">
        <f>VLOOKUP(C10508,'Cost Centre'!A:B,2,)</f>
        <v>Water services</v>
      </c>
      <c r="E10508" t="str">
        <f t="shared" si="493"/>
        <v>2</v>
      </c>
      <c r="F10508" t="s">
        <v>114</v>
      </c>
      <c r="G10508" s="2">
        <v>0</v>
      </c>
      <c r="H10508" s="2">
        <v>0</v>
      </c>
      <c r="I10508" s="2">
        <v>0</v>
      </c>
      <c r="J10508" s="105">
        <f>SUMIF([1]MMM!$A:$A,A10508,[1]MMM!$F:$F)</f>
        <v>0</v>
      </c>
      <c r="K10508" s="2" t="s">
        <v>10</v>
      </c>
      <c r="L10508" s="2">
        <v>2911</v>
      </c>
      <c r="M10508" t="s">
        <v>11396</v>
      </c>
      <c r="N10508" t="s">
        <v>15148</v>
      </c>
      <c r="O10508" t="s">
        <v>10871</v>
      </c>
      <c r="P10508" t="s">
        <v>10881</v>
      </c>
    </row>
    <row r="10509" spans="1:16" x14ac:dyDescent="0.3">
      <c r="A10509" t="s">
        <v>8668</v>
      </c>
      <c r="B10509" s="2" t="str">
        <f t="shared" si="494"/>
        <v>7611</v>
      </c>
      <c r="C10509" s="2">
        <f t="shared" si="492"/>
        <v>7611</v>
      </c>
      <c r="D10509" t="str">
        <f>VLOOKUP(C10509,'Cost Centre'!A:B,2,)</f>
        <v>Water services</v>
      </c>
      <c r="E10509" t="str">
        <f t="shared" si="493"/>
        <v>2</v>
      </c>
      <c r="F10509" t="s">
        <v>117</v>
      </c>
      <c r="G10509" s="2">
        <v>0</v>
      </c>
      <c r="H10509" s="2">
        <v>509.12</v>
      </c>
      <c r="I10509" s="2">
        <v>0</v>
      </c>
      <c r="J10509" s="105">
        <f>SUMIF([1]MMM!$A:$A,A10509,[1]MMM!$F:$F)</f>
        <v>509.12</v>
      </c>
      <c r="K10509" s="2" t="s">
        <v>10</v>
      </c>
      <c r="L10509" s="2">
        <v>1762</v>
      </c>
      <c r="M10509" t="s">
        <v>11396</v>
      </c>
      <c r="N10509" t="s">
        <v>15148</v>
      </c>
      <c r="O10509" t="s">
        <v>10871</v>
      </c>
      <c r="P10509" t="s">
        <v>10885</v>
      </c>
    </row>
    <row r="10510" spans="1:16" x14ac:dyDescent="0.3">
      <c r="A10510" t="s">
        <v>8669</v>
      </c>
      <c r="B10510" s="2" t="str">
        <f t="shared" si="494"/>
        <v>7611</v>
      </c>
      <c r="C10510" s="2">
        <f t="shared" si="492"/>
        <v>7611</v>
      </c>
      <c r="D10510" t="str">
        <f>VLOOKUP(C10510,'Cost Centre'!A:B,2,)</f>
        <v>Water services</v>
      </c>
      <c r="E10510" t="str">
        <f t="shared" si="493"/>
        <v>2</v>
      </c>
      <c r="F10510" t="s">
        <v>209</v>
      </c>
      <c r="G10510" s="2">
        <v>0</v>
      </c>
      <c r="H10510" s="2">
        <v>0</v>
      </c>
      <c r="I10510" s="2">
        <v>0</v>
      </c>
      <c r="J10510" s="105">
        <f>SUMIF([1]MMM!$A:$A,A10510,[1]MMM!$F:$F)</f>
        <v>0</v>
      </c>
      <c r="K10510" s="2" t="s">
        <v>10</v>
      </c>
      <c r="L10510" s="2">
        <v>779</v>
      </c>
      <c r="M10510" t="s">
        <v>11396</v>
      </c>
      <c r="N10510" t="s">
        <v>15148</v>
      </c>
      <c r="O10510" t="s">
        <v>10871</v>
      </c>
      <c r="P10510" t="s">
        <v>10885</v>
      </c>
    </row>
    <row r="10511" spans="1:16" x14ac:dyDescent="0.3">
      <c r="A10511" t="s">
        <v>8670</v>
      </c>
      <c r="B10511" s="2" t="str">
        <f t="shared" si="494"/>
        <v>7611</v>
      </c>
      <c r="C10511" s="2">
        <f t="shared" si="492"/>
        <v>7611</v>
      </c>
      <c r="D10511" t="str">
        <f>VLOOKUP(C10511,'Cost Centre'!A:B,2,)</f>
        <v>Water services</v>
      </c>
      <c r="E10511" t="str">
        <f t="shared" si="493"/>
        <v>2</v>
      </c>
      <c r="F10511" t="s">
        <v>135</v>
      </c>
      <c r="G10511" s="2">
        <v>0</v>
      </c>
      <c r="H10511" s="2">
        <v>0</v>
      </c>
      <c r="I10511" s="2">
        <v>0</v>
      </c>
      <c r="J10511" s="105">
        <f>SUMIF([1]MMM!$A:$A,A10511,[1]MMM!$F:$F)</f>
        <v>0</v>
      </c>
      <c r="K10511" s="2" t="s">
        <v>10</v>
      </c>
      <c r="L10511" s="2">
        <v>11128</v>
      </c>
      <c r="M10511" t="s">
        <v>11396</v>
      </c>
      <c r="N10511" t="s">
        <v>15148</v>
      </c>
      <c r="O10511" t="s">
        <v>10871</v>
      </c>
      <c r="P10511" t="s">
        <v>10934</v>
      </c>
    </row>
    <row r="10512" spans="1:16" x14ac:dyDescent="0.3">
      <c r="A10512" t="s">
        <v>8671</v>
      </c>
      <c r="B10512" s="2" t="str">
        <f t="shared" si="494"/>
        <v>7611</v>
      </c>
      <c r="C10512" s="2">
        <f t="shared" si="492"/>
        <v>7611</v>
      </c>
      <c r="D10512" t="str">
        <f>VLOOKUP(C10512,'Cost Centre'!A:B,2,)</f>
        <v>Water services</v>
      </c>
      <c r="E10512" t="str">
        <f t="shared" si="493"/>
        <v>2</v>
      </c>
      <c r="F10512" t="s">
        <v>10886</v>
      </c>
      <c r="G10512" s="2">
        <v>0</v>
      </c>
      <c r="H10512" s="2">
        <v>0</v>
      </c>
      <c r="I10512" s="2">
        <v>0</v>
      </c>
      <c r="J10512" s="105">
        <f>SUMIF([1]MMM!$A:$A,A10512,[1]MMM!$F:$F)</f>
        <v>0</v>
      </c>
      <c r="K10512" s="2" t="s">
        <v>10</v>
      </c>
      <c r="L10512" s="2">
        <v>0</v>
      </c>
      <c r="M10512" t="s">
        <v>11396</v>
      </c>
      <c r="N10512" t="s">
        <v>15148</v>
      </c>
      <c r="O10512" t="s">
        <v>10871</v>
      </c>
      <c r="P10512" t="s">
        <v>10887</v>
      </c>
    </row>
    <row r="10513" spans="1:16" x14ac:dyDescent="0.3">
      <c r="A10513" t="s">
        <v>8672</v>
      </c>
      <c r="B10513" s="2" t="str">
        <f t="shared" si="494"/>
        <v>7611</v>
      </c>
      <c r="C10513" s="2">
        <f t="shared" si="492"/>
        <v>7611</v>
      </c>
      <c r="D10513" t="str">
        <f>VLOOKUP(C10513,'Cost Centre'!A:B,2,)</f>
        <v>Water services</v>
      </c>
      <c r="E10513" t="str">
        <f t="shared" si="493"/>
        <v>2</v>
      </c>
      <c r="F10513" t="s">
        <v>10888</v>
      </c>
      <c r="G10513" s="2">
        <v>0</v>
      </c>
      <c r="H10513" s="2">
        <v>0</v>
      </c>
      <c r="I10513" s="2">
        <v>0</v>
      </c>
      <c r="J10513" s="105">
        <f>SUMIF([1]MMM!$A:$A,A10513,[1]MMM!$F:$F)</f>
        <v>0</v>
      </c>
      <c r="K10513" s="2" t="s">
        <v>10</v>
      </c>
      <c r="L10513" s="2">
        <v>0</v>
      </c>
      <c r="M10513" t="s">
        <v>11396</v>
      </c>
      <c r="N10513" t="s">
        <v>15148</v>
      </c>
      <c r="O10513" t="s">
        <v>10871</v>
      </c>
      <c r="P10513" t="s">
        <v>10887</v>
      </c>
    </row>
    <row r="10514" spans="1:16" x14ac:dyDescent="0.3">
      <c r="A10514" t="s">
        <v>15150</v>
      </c>
      <c r="B10514" s="2" t="str">
        <f t="shared" si="494"/>
        <v>7611</v>
      </c>
      <c r="C10514" s="2">
        <f t="shared" si="492"/>
        <v>7611</v>
      </c>
      <c r="D10514" t="str">
        <f>VLOOKUP(C10514,'Cost Centre'!A:B,2,)</f>
        <v>Water services</v>
      </c>
      <c r="E10514" t="str">
        <f t="shared" si="493"/>
        <v>2</v>
      </c>
      <c r="F10514" t="s">
        <v>10890</v>
      </c>
      <c r="G10514" s="2">
        <v>0</v>
      </c>
      <c r="H10514" s="2">
        <v>0</v>
      </c>
      <c r="I10514" s="2">
        <v>0</v>
      </c>
      <c r="J10514" s="105">
        <f>SUMIF([1]MMM!$A:$A,A10514,[1]MMM!$F:$F)</f>
        <v>0</v>
      </c>
      <c r="K10514" s="2" t="s">
        <v>10</v>
      </c>
      <c r="L10514" s="2">
        <v>0</v>
      </c>
      <c r="M10514" t="s">
        <v>11396</v>
      </c>
      <c r="N10514" t="s">
        <v>15148</v>
      </c>
      <c r="O10514" t="s">
        <v>10871</v>
      </c>
      <c r="P10514" t="s">
        <v>10887</v>
      </c>
    </row>
    <row r="10515" spans="1:16" x14ac:dyDescent="0.3">
      <c r="A10515" t="s">
        <v>15151</v>
      </c>
      <c r="B10515" s="2" t="str">
        <f t="shared" si="494"/>
        <v>7611</v>
      </c>
      <c r="C10515" s="2">
        <f t="shared" si="492"/>
        <v>7611</v>
      </c>
      <c r="D10515" t="str">
        <f>VLOOKUP(C10515,'Cost Centre'!A:B,2,)</f>
        <v>Water services</v>
      </c>
      <c r="E10515" t="str">
        <f t="shared" si="493"/>
        <v>2</v>
      </c>
      <c r="F10515" t="s">
        <v>10892</v>
      </c>
      <c r="G10515" s="2">
        <v>0</v>
      </c>
      <c r="H10515" s="2">
        <v>0</v>
      </c>
      <c r="I10515" s="2">
        <v>0</v>
      </c>
      <c r="J10515" s="105">
        <f>SUMIF([1]MMM!$A:$A,A10515,[1]MMM!$F:$F)</f>
        <v>0</v>
      </c>
      <c r="K10515" s="2" t="s">
        <v>10</v>
      </c>
      <c r="L10515" s="2">
        <v>0</v>
      </c>
      <c r="M10515" t="s">
        <v>11396</v>
      </c>
      <c r="N10515" t="s">
        <v>15148</v>
      </c>
      <c r="O10515" t="s">
        <v>10871</v>
      </c>
      <c r="P10515" t="s">
        <v>10887</v>
      </c>
    </row>
    <row r="10516" spans="1:16" x14ac:dyDescent="0.3">
      <c r="A10516" t="s">
        <v>15152</v>
      </c>
      <c r="B10516" s="2" t="str">
        <f t="shared" si="494"/>
        <v>7611</v>
      </c>
      <c r="C10516" s="2">
        <f t="shared" si="492"/>
        <v>7611</v>
      </c>
      <c r="D10516" t="str">
        <f>VLOOKUP(C10516,'Cost Centre'!A:B,2,)</f>
        <v>Water services</v>
      </c>
      <c r="E10516" t="str">
        <f t="shared" si="493"/>
        <v>2</v>
      </c>
      <c r="F10516" t="s">
        <v>10894</v>
      </c>
      <c r="G10516" s="2">
        <v>0</v>
      </c>
      <c r="H10516" s="2">
        <v>0</v>
      </c>
      <c r="I10516" s="2">
        <v>0</v>
      </c>
      <c r="J10516" s="105">
        <f>SUMIF([1]MMM!$A:$A,A10516,[1]MMM!$F:$F)</f>
        <v>0</v>
      </c>
      <c r="K10516" s="2" t="s">
        <v>10</v>
      </c>
      <c r="L10516" s="2">
        <v>0</v>
      </c>
      <c r="M10516" t="s">
        <v>11396</v>
      </c>
      <c r="N10516" t="s">
        <v>15148</v>
      </c>
      <c r="O10516" t="s">
        <v>10871</v>
      </c>
      <c r="P10516" t="s">
        <v>10887</v>
      </c>
    </row>
    <row r="10517" spans="1:16" x14ac:dyDescent="0.3">
      <c r="A10517" t="s">
        <v>15153</v>
      </c>
      <c r="B10517" s="2" t="str">
        <f t="shared" si="494"/>
        <v>7611</v>
      </c>
      <c r="C10517" s="2">
        <f t="shared" si="492"/>
        <v>7611</v>
      </c>
      <c r="D10517" t="str">
        <f>VLOOKUP(C10517,'Cost Centre'!A:B,2,)</f>
        <v>Water services</v>
      </c>
      <c r="E10517" t="str">
        <f t="shared" si="493"/>
        <v>2</v>
      </c>
      <c r="F10517" t="s">
        <v>10896</v>
      </c>
      <c r="G10517" s="2">
        <v>0</v>
      </c>
      <c r="H10517" s="2">
        <v>0</v>
      </c>
      <c r="I10517" s="2">
        <v>0</v>
      </c>
      <c r="J10517" s="105">
        <f>SUMIF([1]MMM!$A:$A,A10517,[1]MMM!$F:$F)</f>
        <v>0</v>
      </c>
      <c r="K10517" s="2" t="s">
        <v>10</v>
      </c>
      <c r="L10517" s="2">
        <v>0</v>
      </c>
      <c r="M10517" t="s">
        <v>11396</v>
      </c>
      <c r="N10517" t="s">
        <v>15148</v>
      </c>
      <c r="O10517" t="s">
        <v>10871</v>
      </c>
      <c r="P10517" t="s">
        <v>10887</v>
      </c>
    </row>
    <row r="10518" spans="1:16" x14ac:dyDescent="0.3">
      <c r="A10518" t="s">
        <v>15154</v>
      </c>
      <c r="B10518" s="2" t="str">
        <f t="shared" si="494"/>
        <v>7611</v>
      </c>
      <c r="C10518" s="2">
        <f t="shared" si="492"/>
        <v>7611</v>
      </c>
      <c r="D10518" t="str">
        <f>VLOOKUP(C10518,'Cost Centre'!A:B,2,)</f>
        <v>Water services</v>
      </c>
      <c r="E10518" t="str">
        <f t="shared" si="493"/>
        <v>2</v>
      </c>
      <c r="F10518" t="s">
        <v>10898</v>
      </c>
      <c r="G10518" s="2">
        <v>0</v>
      </c>
      <c r="H10518" s="2">
        <v>0</v>
      </c>
      <c r="I10518" s="2">
        <v>0</v>
      </c>
      <c r="J10518" s="105">
        <f>SUMIF([1]MMM!$A:$A,A10518,[1]MMM!$F:$F)</f>
        <v>0</v>
      </c>
      <c r="K10518" s="2" t="s">
        <v>10</v>
      </c>
      <c r="L10518" s="2">
        <v>0</v>
      </c>
      <c r="M10518" t="s">
        <v>11396</v>
      </c>
      <c r="N10518" t="s">
        <v>15148</v>
      </c>
      <c r="O10518" t="s">
        <v>10871</v>
      </c>
      <c r="P10518" t="s">
        <v>10887</v>
      </c>
    </row>
    <row r="10519" spans="1:16" x14ac:dyDescent="0.3">
      <c r="A10519" t="s">
        <v>15155</v>
      </c>
      <c r="B10519" s="2" t="str">
        <f t="shared" si="494"/>
        <v>7611</v>
      </c>
      <c r="C10519" s="2">
        <f t="shared" si="492"/>
        <v>7611</v>
      </c>
      <c r="D10519" t="str">
        <f>VLOOKUP(C10519,'Cost Centre'!A:B,2,)</f>
        <v>Water services</v>
      </c>
      <c r="E10519" t="str">
        <f t="shared" si="493"/>
        <v>2</v>
      </c>
      <c r="F10519" t="s">
        <v>10900</v>
      </c>
      <c r="G10519" s="2">
        <v>0</v>
      </c>
      <c r="H10519" s="2">
        <v>0</v>
      </c>
      <c r="I10519" s="2">
        <v>0</v>
      </c>
      <c r="J10519" s="105">
        <f>SUMIF([1]MMM!$A:$A,A10519,[1]MMM!$F:$F)</f>
        <v>0</v>
      </c>
      <c r="K10519" s="2" t="s">
        <v>10</v>
      </c>
      <c r="L10519" s="2">
        <v>0</v>
      </c>
      <c r="M10519" t="s">
        <v>11396</v>
      </c>
      <c r="N10519" t="s">
        <v>15148</v>
      </c>
      <c r="O10519" t="s">
        <v>10871</v>
      </c>
      <c r="P10519" t="s">
        <v>10887</v>
      </c>
    </row>
    <row r="10520" spans="1:16" x14ac:dyDescent="0.3">
      <c r="A10520" t="s">
        <v>15156</v>
      </c>
      <c r="B10520" s="2" t="str">
        <f t="shared" si="494"/>
        <v>7611</v>
      </c>
      <c r="C10520" s="2">
        <f t="shared" si="492"/>
        <v>7611</v>
      </c>
      <c r="D10520" t="str">
        <f>VLOOKUP(C10520,'Cost Centre'!A:B,2,)</f>
        <v>Water services</v>
      </c>
      <c r="E10520" t="str">
        <f t="shared" si="493"/>
        <v>2</v>
      </c>
      <c r="F10520" t="s">
        <v>10902</v>
      </c>
      <c r="G10520" s="2">
        <v>0</v>
      </c>
      <c r="H10520" s="2">
        <v>0</v>
      </c>
      <c r="I10520" s="2">
        <v>0</v>
      </c>
      <c r="J10520" s="105">
        <f>SUMIF([1]MMM!$A:$A,A10520,[1]MMM!$F:$F)</f>
        <v>0</v>
      </c>
      <c r="K10520" s="2" t="s">
        <v>10</v>
      </c>
      <c r="L10520" s="2">
        <v>0</v>
      </c>
      <c r="M10520" t="s">
        <v>11396</v>
      </c>
      <c r="N10520" t="s">
        <v>15148</v>
      </c>
      <c r="O10520" t="s">
        <v>10871</v>
      </c>
      <c r="P10520" t="s">
        <v>10887</v>
      </c>
    </row>
    <row r="10521" spans="1:16" x14ac:dyDescent="0.3">
      <c r="A10521" t="s">
        <v>15157</v>
      </c>
      <c r="B10521" s="2" t="str">
        <f t="shared" si="494"/>
        <v>7611</v>
      </c>
      <c r="C10521" s="2">
        <f t="shared" si="492"/>
        <v>7611</v>
      </c>
      <c r="D10521" t="str">
        <f>VLOOKUP(C10521,'Cost Centre'!A:B,2,)</f>
        <v>Water services</v>
      </c>
      <c r="E10521" t="str">
        <f t="shared" si="493"/>
        <v>2</v>
      </c>
      <c r="F10521" t="s">
        <v>10904</v>
      </c>
      <c r="G10521" s="2">
        <v>0</v>
      </c>
      <c r="H10521" s="2">
        <v>0</v>
      </c>
      <c r="I10521" s="2">
        <v>0</v>
      </c>
      <c r="J10521" s="105">
        <f>SUMIF([1]MMM!$A:$A,A10521,[1]MMM!$F:$F)</f>
        <v>0</v>
      </c>
      <c r="K10521" s="2" t="s">
        <v>10</v>
      </c>
      <c r="L10521" s="2">
        <v>0</v>
      </c>
      <c r="M10521" t="s">
        <v>11396</v>
      </c>
      <c r="N10521" t="s">
        <v>15148</v>
      </c>
      <c r="O10521" t="s">
        <v>10871</v>
      </c>
      <c r="P10521" t="s">
        <v>10887</v>
      </c>
    </row>
    <row r="10522" spans="1:16" x14ac:dyDescent="0.3">
      <c r="A10522" t="s">
        <v>15158</v>
      </c>
      <c r="B10522" s="2" t="str">
        <f t="shared" si="494"/>
        <v>7611</v>
      </c>
      <c r="C10522" s="2">
        <f t="shared" si="492"/>
        <v>7611</v>
      </c>
      <c r="D10522" t="str">
        <f>VLOOKUP(C10522,'Cost Centre'!A:B,2,)</f>
        <v>Water services</v>
      </c>
      <c r="E10522" t="str">
        <f t="shared" si="493"/>
        <v>2</v>
      </c>
      <c r="F10522" t="s">
        <v>10906</v>
      </c>
      <c r="G10522" s="2">
        <v>0</v>
      </c>
      <c r="H10522" s="2">
        <v>0</v>
      </c>
      <c r="I10522" s="2">
        <v>0</v>
      </c>
      <c r="J10522" s="105">
        <f>SUMIF([1]MMM!$A:$A,A10522,[1]MMM!$F:$F)</f>
        <v>0</v>
      </c>
      <c r="K10522" s="2" t="s">
        <v>10</v>
      </c>
      <c r="L10522" s="2">
        <v>0</v>
      </c>
      <c r="M10522" t="s">
        <v>11396</v>
      </c>
      <c r="N10522" t="s">
        <v>15148</v>
      </c>
      <c r="O10522" t="s">
        <v>10871</v>
      </c>
      <c r="P10522" t="s">
        <v>10887</v>
      </c>
    </row>
    <row r="10523" spans="1:16" x14ac:dyDescent="0.3">
      <c r="A10523" t="s">
        <v>8673</v>
      </c>
      <c r="B10523" s="2" t="str">
        <f t="shared" si="494"/>
        <v>7611</v>
      </c>
      <c r="C10523" s="2">
        <f t="shared" si="492"/>
        <v>7611</v>
      </c>
      <c r="D10523" t="str">
        <f>VLOOKUP(C10523,'Cost Centre'!A:B,2,)</f>
        <v>Water services</v>
      </c>
      <c r="E10523" t="str">
        <f t="shared" si="493"/>
        <v>2</v>
      </c>
      <c r="F10523" t="s">
        <v>10907</v>
      </c>
      <c r="G10523" s="2">
        <v>0</v>
      </c>
      <c r="H10523" s="2">
        <v>0</v>
      </c>
      <c r="I10523" s="2">
        <v>0</v>
      </c>
      <c r="J10523" s="105">
        <f>SUMIF([1]MMM!$A:$A,A10523,[1]MMM!$F:$F)</f>
        <v>0</v>
      </c>
      <c r="K10523" s="2" t="s">
        <v>10</v>
      </c>
      <c r="L10523" s="2">
        <v>0</v>
      </c>
      <c r="M10523" t="s">
        <v>11396</v>
      </c>
      <c r="N10523" t="s">
        <v>15148</v>
      </c>
      <c r="O10523" t="s">
        <v>10871</v>
      </c>
      <c r="P10523" t="s">
        <v>10887</v>
      </c>
    </row>
    <row r="10524" spans="1:16" x14ac:dyDescent="0.3">
      <c r="A10524" t="s">
        <v>8674</v>
      </c>
      <c r="B10524" s="2" t="str">
        <f t="shared" si="494"/>
        <v>7611</v>
      </c>
      <c r="C10524" s="2">
        <f t="shared" si="492"/>
        <v>7611</v>
      </c>
      <c r="D10524" t="str">
        <f>VLOOKUP(C10524,'Cost Centre'!A:B,2,)</f>
        <v>Water services</v>
      </c>
      <c r="E10524" s="109">
        <v>2</v>
      </c>
      <c r="F10524" t="s">
        <v>1725</v>
      </c>
      <c r="G10524" s="2">
        <v>0</v>
      </c>
      <c r="H10524" s="2">
        <v>160463782.00999999</v>
      </c>
      <c r="I10524" s="2">
        <v>0</v>
      </c>
      <c r="J10524" s="105">
        <f>SUMIF([1]MMM!$A:$A,A10524,[1]MMM!$F:$F)</f>
        <v>160463782.00999999</v>
      </c>
      <c r="K10524" s="2" t="s">
        <v>10</v>
      </c>
      <c r="L10524" s="2">
        <v>0</v>
      </c>
      <c r="M10524" t="s">
        <v>11396</v>
      </c>
      <c r="N10524" t="s">
        <v>15148</v>
      </c>
      <c r="O10524" t="s">
        <v>10908</v>
      </c>
      <c r="P10524" t="s">
        <v>10956</v>
      </c>
    </row>
    <row r="10525" spans="1:16" x14ac:dyDescent="0.3">
      <c r="A10525" t="s">
        <v>8675</v>
      </c>
      <c r="B10525" s="2" t="str">
        <f t="shared" si="494"/>
        <v>7611</v>
      </c>
      <c r="C10525" s="2">
        <f t="shared" si="492"/>
        <v>7611</v>
      </c>
      <c r="D10525" t="str">
        <f>VLOOKUP(C10525,'Cost Centre'!A:B,2,)</f>
        <v>Water services</v>
      </c>
      <c r="E10525" t="str">
        <f t="shared" si="493"/>
        <v>3</v>
      </c>
      <c r="F10525" t="s">
        <v>2148</v>
      </c>
      <c r="G10525" s="2">
        <v>0</v>
      </c>
      <c r="H10525" s="2">
        <v>0</v>
      </c>
      <c r="I10525" s="2">
        <v>0</v>
      </c>
      <c r="J10525" s="105">
        <f>SUMIF([1]MMM!$A:$A,A10525,[1]MMM!$F:$F)</f>
        <v>0</v>
      </c>
      <c r="K10525" s="2" t="s">
        <v>10</v>
      </c>
      <c r="L10525" s="2">
        <v>0</v>
      </c>
      <c r="M10525" t="s">
        <v>11396</v>
      </c>
      <c r="N10525" t="s">
        <v>15148</v>
      </c>
      <c r="O10525" t="s">
        <v>10908</v>
      </c>
      <c r="P10525" t="s">
        <v>10910</v>
      </c>
    </row>
    <row r="10526" spans="1:16" x14ac:dyDescent="0.3">
      <c r="A10526" t="s">
        <v>8676</v>
      </c>
      <c r="B10526" s="2" t="str">
        <f t="shared" si="494"/>
        <v>7611</v>
      </c>
      <c r="C10526" s="2">
        <f t="shared" si="492"/>
        <v>7611</v>
      </c>
      <c r="D10526" t="str">
        <f>VLOOKUP(C10526,'Cost Centre'!A:B,2,)</f>
        <v>Water services</v>
      </c>
      <c r="E10526" t="str">
        <f t="shared" si="493"/>
        <v>3</v>
      </c>
      <c r="F10526" t="s">
        <v>2150</v>
      </c>
      <c r="G10526" s="2">
        <v>0</v>
      </c>
      <c r="H10526" s="2">
        <v>870885.85</v>
      </c>
      <c r="I10526" s="2">
        <v>0</v>
      </c>
      <c r="J10526" s="105">
        <f>SUMIF([1]MMM!$A:$A,A10526,[1]MMM!$F:$F)</f>
        <v>870885.85</v>
      </c>
      <c r="K10526" s="2" t="s">
        <v>10</v>
      </c>
      <c r="L10526" s="2">
        <v>2000000</v>
      </c>
      <c r="M10526" t="s">
        <v>11396</v>
      </c>
      <c r="N10526" t="s">
        <v>15148</v>
      </c>
      <c r="O10526" t="s">
        <v>10908</v>
      </c>
      <c r="P10526" t="s">
        <v>10910</v>
      </c>
    </row>
    <row r="10527" spans="1:16" x14ac:dyDescent="0.3">
      <c r="A10527" t="s">
        <v>8677</v>
      </c>
      <c r="B10527" s="2" t="str">
        <f t="shared" si="494"/>
        <v>7611</v>
      </c>
      <c r="C10527" s="2">
        <f t="shared" si="492"/>
        <v>7611</v>
      </c>
      <c r="D10527" t="str">
        <f>VLOOKUP(C10527,'Cost Centre'!A:B,2,)</f>
        <v>Water services</v>
      </c>
      <c r="E10527" t="str">
        <f t="shared" si="493"/>
        <v>3</v>
      </c>
      <c r="F10527" t="s">
        <v>2154</v>
      </c>
      <c r="G10527" s="2">
        <v>0</v>
      </c>
      <c r="H10527" s="2">
        <v>49609.62</v>
      </c>
      <c r="I10527" s="2">
        <v>0</v>
      </c>
      <c r="J10527" s="105">
        <f>SUMIF([1]MMM!$A:$A,A10527,[1]MMM!$F:$F)</f>
        <v>49609.62</v>
      </c>
      <c r="K10527" s="2" t="s">
        <v>10</v>
      </c>
      <c r="L10527" s="2">
        <v>59124</v>
      </c>
      <c r="M10527" t="s">
        <v>11396</v>
      </c>
      <c r="N10527" t="s">
        <v>15148</v>
      </c>
      <c r="O10527" t="s">
        <v>10908</v>
      </c>
      <c r="P10527" t="s">
        <v>10910</v>
      </c>
    </row>
    <row r="10528" spans="1:16" x14ac:dyDescent="0.3">
      <c r="A10528" t="s">
        <v>8678</v>
      </c>
      <c r="B10528" s="2" t="str">
        <f t="shared" si="494"/>
        <v>7611</v>
      </c>
      <c r="C10528" s="2">
        <f t="shared" si="492"/>
        <v>7611</v>
      </c>
      <c r="D10528" t="str">
        <f>VLOOKUP(C10528,'Cost Centre'!A:B,2,)</f>
        <v>Water services</v>
      </c>
      <c r="E10528" t="str">
        <f t="shared" si="493"/>
        <v>3</v>
      </c>
      <c r="F10528" t="s">
        <v>2157</v>
      </c>
      <c r="G10528" s="2">
        <v>0</v>
      </c>
      <c r="H10528" s="2">
        <v>0</v>
      </c>
      <c r="I10528" s="2">
        <v>0</v>
      </c>
      <c r="J10528" s="105">
        <f>SUMIF([1]MMM!$A:$A,A10528,[1]MMM!$F:$F)</f>
        <v>0</v>
      </c>
      <c r="K10528" s="2" t="s">
        <v>10</v>
      </c>
      <c r="L10528" s="2">
        <v>0</v>
      </c>
      <c r="M10528" t="s">
        <v>11396</v>
      </c>
      <c r="N10528" t="s">
        <v>15148</v>
      </c>
      <c r="O10528" t="s">
        <v>10908</v>
      </c>
      <c r="P10528" t="s">
        <v>11596</v>
      </c>
    </row>
    <row r="10529" spans="1:16" x14ac:dyDescent="0.3">
      <c r="A10529" t="s">
        <v>15159</v>
      </c>
      <c r="B10529" s="2" t="str">
        <f t="shared" si="494"/>
        <v>7611</v>
      </c>
      <c r="C10529" s="2">
        <f t="shared" si="492"/>
        <v>7611</v>
      </c>
      <c r="D10529" t="str">
        <f>VLOOKUP(C10529,'Cost Centre'!A:B,2,)</f>
        <v>Water services</v>
      </c>
      <c r="E10529" t="str">
        <f t="shared" si="493"/>
        <v>3</v>
      </c>
      <c r="F10529" t="s">
        <v>10912</v>
      </c>
      <c r="G10529" s="2">
        <v>0</v>
      </c>
      <c r="H10529" s="2">
        <v>0</v>
      </c>
      <c r="I10529" s="2">
        <v>-2637384.44</v>
      </c>
      <c r="J10529" s="105">
        <f>SUMIF([1]MMM!$A:$A,A10529,[1]MMM!$F:$F)</f>
        <v>-2637384.44</v>
      </c>
      <c r="K10529" s="2" t="s">
        <v>10</v>
      </c>
      <c r="L10529" s="2">
        <v>0</v>
      </c>
      <c r="M10529" t="s">
        <v>11396</v>
      </c>
      <c r="N10529" t="s">
        <v>15148</v>
      </c>
      <c r="O10529" t="s">
        <v>10908</v>
      </c>
      <c r="P10529" t="s">
        <v>10913</v>
      </c>
    </row>
    <row r="10530" spans="1:16" x14ac:dyDescent="0.3">
      <c r="A10530" t="s">
        <v>15160</v>
      </c>
      <c r="B10530" s="2" t="str">
        <f t="shared" si="494"/>
        <v>7611</v>
      </c>
      <c r="C10530" s="2">
        <f t="shared" si="492"/>
        <v>7611</v>
      </c>
      <c r="D10530" t="str">
        <f>VLOOKUP(C10530,'Cost Centre'!A:B,2,)</f>
        <v>Water services</v>
      </c>
      <c r="E10530" t="str">
        <f t="shared" si="493"/>
        <v>3</v>
      </c>
      <c r="F10530" t="s">
        <v>10915</v>
      </c>
      <c r="G10530" s="2">
        <v>0</v>
      </c>
      <c r="H10530" s="2">
        <v>0</v>
      </c>
      <c r="I10530" s="2">
        <v>0</v>
      </c>
      <c r="J10530" s="105">
        <f>SUMIF([1]MMM!$A:$A,A10530,[1]MMM!$F:$F)</f>
        <v>0</v>
      </c>
      <c r="K10530" s="2" t="s">
        <v>10</v>
      </c>
      <c r="L10530" s="2">
        <v>0</v>
      </c>
      <c r="M10530" t="s">
        <v>11396</v>
      </c>
      <c r="N10530" t="s">
        <v>15148</v>
      </c>
      <c r="O10530" t="s">
        <v>10908</v>
      </c>
      <c r="P10530" t="s">
        <v>10913</v>
      </c>
    </row>
    <row r="10531" spans="1:16" x14ac:dyDescent="0.3">
      <c r="A10531" t="s">
        <v>1868</v>
      </c>
      <c r="B10531" s="2" t="str">
        <f t="shared" si="494"/>
        <v>7611</v>
      </c>
      <c r="C10531" s="2">
        <f t="shared" si="492"/>
        <v>7611</v>
      </c>
      <c r="D10531" t="str">
        <f>VLOOKUP(C10531,'Cost Centre'!A:B,2,)</f>
        <v>Water services</v>
      </c>
      <c r="E10531" t="str">
        <f t="shared" si="493"/>
        <v>8</v>
      </c>
      <c r="F10531" t="s">
        <v>462</v>
      </c>
      <c r="G10531" s="2">
        <v>325794119.33999997</v>
      </c>
      <c r="H10531" s="2">
        <v>0</v>
      </c>
      <c r="I10531" s="2">
        <v>0</v>
      </c>
      <c r="J10531" s="105">
        <f>SUMIF([1]MMM!$A:$A,A10531,[1]MMM!$F:$F)</f>
        <v>325794119.33999997</v>
      </c>
      <c r="K10531" s="2" t="s">
        <v>460</v>
      </c>
      <c r="L10531" s="2">
        <v>0</v>
      </c>
      <c r="M10531" t="s">
        <v>11396</v>
      </c>
      <c r="N10531" t="s">
        <v>15148</v>
      </c>
      <c r="O10531" t="s">
        <v>10916</v>
      </c>
      <c r="P10531" t="s">
        <v>10917</v>
      </c>
    </row>
    <row r="10532" spans="1:16" x14ac:dyDescent="0.3">
      <c r="A10532" t="s">
        <v>1869</v>
      </c>
      <c r="B10532" s="2" t="str">
        <f t="shared" si="494"/>
        <v>7611</v>
      </c>
      <c r="C10532" s="2">
        <f t="shared" si="492"/>
        <v>7611</v>
      </c>
      <c r="D10532" t="str">
        <f>VLOOKUP(C10532,'Cost Centre'!A:B,2,)</f>
        <v>Water services</v>
      </c>
      <c r="E10532" t="str">
        <f t="shared" si="493"/>
        <v>8</v>
      </c>
      <c r="F10532" t="s">
        <v>464</v>
      </c>
      <c r="G10532" s="2">
        <v>0</v>
      </c>
      <c r="H10532" s="2">
        <v>0</v>
      </c>
      <c r="I10532" s="2">
        <v>0</v>
      </c>
      <c r="J10532" s="105">
        <f>SUMIF([1]MMM!$A:$A,A10532,[1]MMM!$F:$F)</f>
        <v>0</v>
      </c>
      <c r="K10532" s="2" t="s">
        <v>460</v>
      </c>
      <c r="L10532" s="2">
        <v>0</v>
      </c>
      <c r="M10532" t="s">
        <v>11396</v>
      </c>
      <c r="N10532" t="s">
        <v>15148</v>
      </c>
      <c r="O10532" t="s">
        <v>10916</v>
      </c>
      <c r="P10532" t="s">
        <v>10917</v>
      </c>
    </row>
    <row r="10533" spans="1:16" x14ac:dyDescent="0.3">
      <c r="A10533" t="s">
        <v>1870</v>
      </c>
      <c r="B10533" s="2" t="str">
        <f t="shared" si="494"/>
        <v>7611</v>
      </c>
      <c r="C10533" s="2">
        <f t="shared" si="492"/>
        <v>7611</v>
      </c>
      <c r="D10533" t="str">
        <f>VLOOKUP(C10533,'Cost Centre'!A:B,2,)</f>
        <v>Water services</v>
      </c>
      <c r="E10533" t="str">
        <f t="shared" si="493"/>
        <v>8</v>
      </c>
      <c r="F10533" t="s">
        <v>466</v>
      </c>
      <c r="G10533" s="2">
        <v>0</v>
      </c>
      <c r="H10533" s="2">
        <v>0</v>
      </c>
      <c r="I10533" s="2">
        <v>0</v>
      </c>
      <c r="J10533" s="105">
        <f>SUMIF([1]MMM!$A:$A,A10533,[1]MMM!$F:$F)</f>
        <v>0</v>
      </c>
      <c r="K10533" s="2" t="s">
        <v>460</v>
      </c>
      <c r="L10533" s="2">
        <v>0</v>
      </c>
      <c r="M10533" t="s">
        <v>11396</v>
      </c>
      <c r="N10533" t="s">
        <v>15148</v>
      </c>
      <c r="O10533" t="s">
        <v>10916</v>
      </c>
      <c r="P10533" t="s">
        <v>10917</v>
      </c>
    </row>
    <row r="10534" spans="1:16" x14ac:dyDescent="0.3">
      <c r="A10534" t="s">
        <v>1871</v>
      </c>
      <c r="B10534" s="2" t="str">
        <f t="shared" si="494"/>
        <v>7611</v>
      </c>
      <c r="C10534" s="2">
        <f t="shared" si="492"/>
        <v>7611</v>
      </c>
      <c r="D10534" t="str">
        <f>VLOOKUP(C10534,'Cost Centre'!A:B,2,)</f>
        <v>Water services</v>
      </c>
      <c r="E10534" t="str">
        <f t="shared" si="493"/>
        <v>8</v>
      </c>
      <c r="F10534" t="s">
        <v>468</v>
      </c>
      <c r="G10534" s="2">
        <v>0</v>
      </c>
      <c r="H10534" s="2">
        <v>2637384.44</v>
      </c>
      <c r="I10534" s="2">
        <v>0</v>
      </c>
      <c r="J10534" s="105">
        <f>SUMIF([1]MMM!$A:$A,A10534,[1]MMM!$F:$F)</f>
        <v>2637384.44</v>
      </c>
      <c r="K10534" s="2" t="s">
        <v>460</v>
      </c>
      <c r="L10534" s="2">
        <v>0</v>
      </c>
      <c r="M10534" t="s">
        <v>11396</v>
      </c>
      <c r="N10534" t="s">
        <v>15148</v>
      </c>
      <c r="O10534" t="s">
        <v>10916</v>
      </c>
      <c r="P10534" t="s">
        <v>10917</v>
      </c>
    </row>
    <row r="10535" spans="1:16" x14ac:dyDescent="0.3">
      <c r="A10535" t="s">
        <v>1872</v>
      </c>
      <c r="B10535" s="2" t="str">
        <f t="shared" si="494"/>
        <v>7611</v>
      </c>
      <c r="C10535" s="2">
        <f t="shared" si="492"/>
        <v>7611</v>
      </c>
      <c r="D10535" t="str">
        <f>VLOOKUP(C10535,'Cost Centre'!A:B,2,)</f>
        <v>Water services</v>
      </c>
      <c r="E10535" t="str">
        <f t="shared" si="493"/>
        <v>8</v>
      </c>
      <c r="F10535" t="s">
        <v>470</v>
      </c>
      <c r="G10535" s="2">
        <v>0</v>
      </c>
      <c r="H10535" s="2">
        <v>0</v>
      </c>
      <c r="I10535" s="2">
        <v>0</v>
      </c>
      <c r="J10535" s="105">
        <f>SUMIF([1]MMM!$A:$A,A10535,[1]MMM!$F:$F)</f>
        <v>0</v>
      </c>
      <c r="K10535" s="2" t="s">
        <v>460</v>
      </c>
      <c r="L10535" s="2">
        <v>0</v>
      </c>
      <c r="M10535" t="s">
        <v>11396</v>
      </c>
      <c r="N10535" t="s">
        <v>15148</v>
      </c>
      <c r="O10535" t="s">
        <v>10916</v>
      </c>
      <c r="P10535" t="s">
        <v>10917</v>
      </c>
    </row>
    <row r="10536" spans="1:16" x14ac:dyDescent="0.3">
      <c r="A10536" t="s">
        <v>8679</v>
      </c>
      <c r="B10536" s="2" t="str">
        <f t="shared" si="494"/>
        <v>7611</v>
      </c>
      <c r="C10536" s="2">
        <f t="shared" si="492"/>
        <v>7611</v>
      </c>
      <c r="D10536" t="str">
        <f>VLOOKUP(C10536,'Cost Centre'!A:B,2,)</f>
        <v>Water services</v>
      </c>
      <c r="E10536" t="str">
        <f t="shared" si="493"/>
        <v>8</v>
      </c>
      <c r="F10536" t="s">
        <v>2159</v>
      </c>
      <c r="G10536" s="2">
        <v>0</v>
      </c>
      <c r="H10536" s="2">
        <v>0</v>
      </c>
      <c r="I10536" s="2">
        <v>0</v>
      </c>
      <c r="J10536" s="105">
        <f>SUMIF([1]MMM!$A:$A,A10536,[1]MMM!$F:$F)</f>
        <v>0</v>
      </c>
      <c r="K10536" s="2" t="s">
        <v>460</v>
      </c>
      <c r="L10536" s="2">
        <v>0</v>
      </c>
      <c r="M10536" t="s">
        <v>11396</v>
      </c>
      <c r="N10536" t="s">
        <v>15148</v>
      </c>
      <c r="O10536" t="s">
        <v>10916</v>
      </c>
      <c r="P10536" t="s">
        <v>10917</v>
      </c>
    </row>
    <row r="10537" spans="1:16" x14ac:dyDescent="0.3">
      <c r="A10537" t="s">
        <v>8680</v>
      </c>
      <c r="B10537" s="2" t="str">
        <f t="shared" si="494"/>
        <v>7612</v>
      </c>
      <c r="C10537" s="2">
        <f t="shared" si="492"/>
        <v>7612</v>
      </c>
      <c r="D10537" t="str">
        <f>VLOOKUP(C10537,'Cost Centre'!A:B,2,)</f>
        <v>Water services</v>
      </c>
      <c r="E10537" t="str">
        <f t="shared" si="493"/>
        <v>1</v>
      </c>
      <c r="F10537" t="s">
        <v>197</v>
      </c>
      <c r="G10537" s="2">
        <v>0</v>
      </c>
      <c r="H10537" s="2">
        <v>0</v>
      </c>
      <c r="I10537" s="2">
        <v>-218891608.93000001</v>
      </c>
      <c r="J10537" s="105">
        <f>SUMIF([1]MMM!$A:$A,A10537,[1]MMM!$F:$F)</f>
        <v>-218891608.93000001</v>
      </c>
      <c r="K10537" s="2" t="s">
        <v>10</v>
      </c>
      <c r="L10537" s="2">
        <v>-226043235</v>
      </c>
      <c r="M10537" t="s">
        <v>11396</v>
      </c>
      <c r="N10537" t="s">
        <v>15161</v>
      </c>
      <c r="O10537" t="s">
        <v>11023</v>
      </c>
      <c r="P10537" t="s">
        <v>12359</v>
      </c>
    </row>
    <row r="10538" spans="1:16" x14ac:dyDescent="0.3">
      <c r="A10538" t="s">
        <v>8681</v>
      </c>
      <c r="B10538" s="2" t="str">
        <f t="shared" si="494"/>
        <v>7612</v>
      </c>
      <c r="C10538" s="2">
        <f t="shared" si="492"/>
        <v>7612</v>
      </c>
      <c r="D10538" t="str">
        <f>VLOOKUP(C10538,'Cost Centre'!A:B,2,)</f>
        <v>Water services</v>
      </c>
      <c r="E10538" t="str">
        <f t="shared" si="493"/>
        <v>1</v>
      </c>
      <c r="F10538" t="s">
        <v>424</v>
      </c>
      <c r="G10538" s="2">
        <v>0</v>
      </c>
      <c r="H10538" s="2">
        <v>0</v>
      </c>
      <c r="I10538" s="2">
        <v>0</v>
      </c>
      <c r="J10538" s="105">
        <f>SUMIF([1]MMM!$A:$A,A10538,[1]MMM!$F:$F)</f>
        <v>0</v>
      </c>
      <c r="K10538" s="2" t="s">
        <v>10</v>
      </c>
      <c r="L10538" s="2">
        <v>0</v>
      </c>
      <c r="M10538" t="s">
        <v>11396</v>
      </c>
      <c r="N10538" t="s">
        <v>15161</v>
      </c>
      <c r="O10538" t="s">
        <v>11023</v>
      </c>
      <c r="P10538" t="s">
        <v>13913</v>
      </c>
    </row>
    <row r="10539" spans="1:16" x14ac:dyDescent="0.3">
      <c r="A10539" t="s">
        <v>8682</v>
      </c>
      <c r="B10539" s="2" t="str">
        <f t="shared" si="494"/>
        <v>7612</v>
      </c>
      <c r="C10539" s="2">
        <f t="shared" si="492"/>
        <v>7612</v>
      </c>
      <c r="D10539" t="str">
        <f>VLOOKUP(C10539,'Cost Centre'!A:B,2,)</f>
        <v>Water services</v>
      </c>
      <c r="E10539" t="str">
        <f t="shared" si="493"/>
        <v>1</v>
      </c>
      <c r="F10539" t="s">
        <v>425</v>
      </c>
      <c r="G10539" s="2">
        <v>0</v>
      </c>
      <c r="H10539" s="2">
        <v>0</v>
      </c>
      <c r="I10539" s="2">
        <v>-834615514.15999997</v>
      </c>
      <c r="J10539" s="105">
        <f>SUMIF([1]MMM!$A:$A,A10539,[1]MMM!$F:$F)</f>
        <v>-834615514.15999997</v>
      </c>
      <c r="K10539" s="2" t="s">
        <v>10</v>
      </c>
      <c r="L10539" s="2">
        <v>-884464553</v>
      </c>
      <c r="M10539" t="s">
        <v>11396</v>
      </c>
      <c r="N10539" t="s">
        <v>15161</v>
      </c>
      <c r="O10539" t="s">
        <v>11023</v>
      </c>
      <c r="P10539" t="s">
        <v>13913</v>
      </c>
    </row>
    <row r="10540" spans="1:16" x14ac:dyDescent="0.3">
      <c r="A10540" t="s">
        <v>8683</v>
      </c>
      <c r="B10540" s="2" t="str">
        <f t="shared" si="494"/>
        <v>7612</v>
      </c>
      <c r="C10540" s="2">
        <f t="shared" si="492"/>
        <v>7612</v>
      </c>
      <c r="D10540" t="str">
        <f>VLOOKUP(C10540,'Cost Centre'!A:B,2,)</f>
        <v>Water services</v>
      </c>
      <c r="E10540" t="str">
        <f t="shared" si="493"/>
        <v>1</v>
      </c>
      <c r="F10540" t="s">
        <v>12353</v>
      </c>
      <c r="G10540" s="2">
        <v>0</v>
      </c>
      <c r="H10540" s="2">
        <v>80894402.120000005</v>
      </c>
      <c r="I10540" s="2">
        <v>0</v>
      </c>
      <c r="J10540" s="105">
        <f>SUMIF([1]MMM!$A:$A,A10540,[1]MMM!$F:$F)</f>
        <v>80894402.120000005</v>
      </c>
      <c r="K10540" s="2" t="s">
        <v>10</v>
      </c>
      <c r="L10540" s="2">
        <v>65060993</v>
      </c>
      <c r="M10540" t="s">
        <v>11396</v>
      </c>
      <c r="N10540" t="s">
        <v>15161</v>
      </c>
      <c r="O10540" t="s">
        <v>11023</v>
      </c>
      <c r="P10540" t="s">
        <v>13913</v>
      </c>
    </row>
    <row r="10541" spans="1:16" x14ac:dyDescent="0.3">
      <c r="A10541" t="s">
        <v>8684</v>
      </c>
      <c r="B10541" s="2" t="str">
        <f t="shared" si="494"/>
        <v>7612</v>
      </c>
      <c r="C10541" s="2">
        <f t="shared" si="492"/>
        <v>7612</v>
      </c>
      <c r="D10541" t="str">
        <f>VLOOKUP(C10541,'Cost Centre'!A:B,2,)</f>
        <v>Water services</v>
      </c>
      <c r="E10541" t="str">
        <f t="shared" si="493"/>
        <v>1</v>
      </c>
      <c r="F10541" t="s">
        <v>426</v>
      </c>
      <c r="G10541" s="2">
        <v>0</v>
      </c>
      <c r="H10541" s="2">
        <v>0</v>
      </c>
      <c r="I10541" s="2">
        <v>-40962733.969999999</v>
      </c>
      <c r="J10541" s="105">
        <f>SUMIF([1]MMM!$A:$A,A10541,[1]MMM!$F:$F)</f>
        <v>-40962733.969999999</v>
      </c>
      <c r="K10541" s="2" t="s">
        <v>10</v>
      </c>
      <c r="L10541" s="2">
        <v>-14487576</v>
      </c>
      <c r="M10541" t="s">
        <v>11396</v>
      </c>
      <c r="N10541" t="s">
        <v>15161</v>
      </c>
      <c r="O10541" t="s">
        <v>11023</v>
      </c>
      <c r="P10541" t="s">
        <v>13913</v>
      </c>
    </row>
    <row r="10542" spans="1:16" x14ac:dyDescent="0.3">
      <c r="A10542" t="s">
        <v>15162</v>
      </c>
      <c r="B10542" s="2" t="str">
        <f t="shared" si="494"/>
        <v>7612</v>
      </c>
      <c r="C10542" s="2">
        <f t="shared" si="492"/>
        <v>7612</v>
      </c>
      <c r="D10542" t="str">
        <f>VLOOKUP(C10542,'Cost Centre'!A:B,2,)</f>
        <v>Water services</v>
      </c>
      <c r="E10542" t="str">
        <f t="shared" si="493"/>
        <v>1</v>
      </c>
      <c r="F10542" t="s">
        <v>426</v>
      </c>
      <c r="G10542" s="2">
        <v>0</v>
      </c>
      <c r="H10542" s="2">
        <v>0</v>
      </c>
      <c r="I10542" s="2">
        <v>-257613.14</v>
      </c>
      <c r="J10542" s="105">
        <f>SUMIF([1]MMM!$A:$A,A10542,[1]MMM!$F:$F)</f>
        <v>-257613.14</v>
      </c>
      <c r="K10542" s="2" t="s">
        <v>10</v>
      </c>
      <c r="L10542" s="2">
        <v>0</v>
      </c>
      <c r="M10542" t="s">
        <v>11396</v>
      </c>
      <c r="N10542" t="s">
        <v>15161</v>
      </c>
      <c r="O10542" t="s">
        <v>11023</v>
      </c>
      <c r="P10542" t="s">
        <v>13913</v>
      </c>
    </row>
    <row r="10543" spans="1:16" x14ac:dyDescent="0.3">
      <c r="A10543" t="s">
        <v>15163</v>
      </c>
      <c r="B10543" s="2" t="str">
        <f t="shared" si="494"/>
        <v>7612</v>
      </c>
      <c r="C10543" s="2">
        <f t="shared" si="492"/>
        <v>7612</v>
      </c>
      <c r="D10543" t="str">
        <f>VLOOKUP(C10543,'Cost Centre'!A:B,2,)</f>
        <v>Water services</v>
      </c>
      <c r="E10543" t="str">
        <f t="shared" si="493"/>
        <v>1</v>
      </c>
      <c r="F10543" t="s">
        <v>426</v>
      </c>
      <c r="G10543" s="2">
        <v>0</v>
      </c>
      <c r="H10543" s="2">
        <v>0</v>
      </c>
      <c r="I10543" s="2">
        <v>0</v>
      </c>
      <c r="J10543" s="105">
        <f>SUMIF([1]MMM!$A:$A,A10543,[1]MMM!$F:$F)</f>
        <v>0</v>
      </c>
      <c r="K10543" s="2" t="s">
        <v>10</v>
      </c>
      <c r="L10543" s="2">
        <v>0</v>
      </c>
      <c r="M10543" t="s">
        <v>11396</v>
      </c>
      <c r="N10543" t="s">
        <v>15161</v>
      </c>
      <c r="O10543" t="s">
        <v>11023</v>
      </c>
      <c r="P10543" t="s">
        <v>13913</v>
      </c>
    </row>
    <row r="10544" spans="1:16" x14ac:dyDescent="0.3">
      <c r="A10544" t="s">
        <v>15164</v>
      </c>
      <c r="B10544" s="2" t="str">
        <f t="shared" si="494"/>
        <v>7612</v>
      </c>
      <c r="C10544" s="2">
        <f t="shared" si="492"/>
        <v>7612</v>
      </c>
      <c r="D10544" t="str">
        <f>VLOOKUP(C10544,'Cost Centre'!A:B,2,)</f>
        <v>Water services</v>
      </c>
      <c r="E10544" t="str">
        <f t="shared" si="493"/>
        <v>1</v>
      </c>
      <c r="F10544" t="s">
        <v>426</v>
      </c>
      <c r="G10544" s="2">
        <v>0</v>
      </c>
      <c r="H10544" s="2">
        <v>0</v>
      </c>
      <c r="I10544" s="2">
        <v>0</v>
      </c>
      <c r="J10544" s="105">
        <f>SUMIF([1]MMM!$A:$A,A10544,[1]MMM!$F:$F)</f>
        <v>0</v>
      </c>
      <c r="K10544" s="2" t="s">
        <v>10</v>
      </c>
      <c r="L10544" s="2">
        <v>0</v>
      </c>
      <c r="M10544" t="s">
        <v>11396</v>
      </c>
      <c r="N10544" t="s">
        <v>15161</v>
      </c>
      <c r="O10544" t="s">
        <v>11023</v>
      </c>
      <c r="P10544" t="s">
        <v>13913</v>
      </c>
    </row>
    <row r="10545" spans="1:16" x14ac:dyDescent="0.3">
      <c r="A10545" t="s">
        <v>15165</v>
      </c>
      <c r="B10545" s="2" t="str">
        <f t="shared" si="494"/>
        <v>7612</v>
      </c>
      <c r="C10545" s="2">
        <f t="shared" si="492"/>
        <v>7612</v>
      </c>
      <c r="D10545" t="str">
        <f>VLOOKUP(C10545,'Cost Centre'!A:B,2,)</f>
        <v>Water services</v>
      </c>
      <c r="E10545" t="str">
        <f t="shared" si="493"/>
        <v>1</v>
      </c>
      <c r="F10545" t="s">
        <v>426</v>
      </c>
      <c r="G10545" s="2">
        <v>0</v>
      </c>
      <c r="H10545" s="2">
        <v>0</v>
      </c>
      <c r="I10545" s="2">
        <v>0</v>
      </c>
      <c r="J10545" s="105">
        <f>SUMIF([1]MMM!$A:$A,A10545,[1]MMM!$F:$F)</f>
        <v>0</v>
      </c>
      <c r="K10545" s="2" t="s">
        <v>10</v>
      </c>
      <c r="L10545" s="2">
        <v>0</v>
      </c>
      <c r="M10545" t="s">
        <v>11396</v>
      </c>
      <c r="N10545" t="s">
        <v>15161</v>
      </c>
      <c r="O10545" t="s">
        <v>11023</v>
      </c>
      <c r="P10545" t="s">
        <v>13913</v>
      </c>
    </row>
    <row r="10546" spans="1:16" x14ac:dyDescent="0.3">
      <c r="A10546" t="s">
        <v>15166</v>
      </c>
      <c r="B10546" s="2" t="str">
        <f t="shared" si="494"/>
        <v>7612</v>
      </c>
      <c r="C10546" s="2">
        <f t="shared" si="492"/>
        <v>7612</v>
      </c>
      <c r="D10546" t="str">
        <f>VLOOKUP(C10546,'Cost Centre'!A:B,2,)</f>
        <v>Water services</v>
      </c>
      <c r="E10546" t="str">
        <f t="shared" si="493"/>
        <v>1</v>
      </c>
      <c r="F10546" t="s">
        <v>426</v>
      </c>
      <c r="G10546" s="2">
        <v>0</v>
      </c>
      <c r="H10546" s="2">
        <v>0</v>
      </c>
      <c r="I10546" s="2">
        <v>0</v>
      </c>
      <c r="J10546" s="105">
        <f>SUMIF([1]MMM!$A:$A,A10546,[1]MMM!$F:$F)</f>
        <v>0</v>
      </c>
      <c r="K10546" s="2" t="s">
        <v>10</v>
      </c>
      <c r="L10546" s="2">
        <v>0</v>
      </c>
      <c r="M10546" t="s">
        <v>11396</v>
      </c>
      <c r="N10546" t="s">
        <v>15161</v>
      </c>
      <c r="O10546" t="s">
        <v>11023</v>
      </c>
      <c r="P10546" t="s">
        <v>13913</v>
      </c>
    </row>
    <row r="10547" spans="1:16" x14ac:dyDescent="0.3">
      <c r="A10547" t="s">
        <v>15167</v>
      </c>
      <c r="B10547" s="2" t="str">
        <f t="shared" si="494"/>
        <v>7612</v>
      </c>
      <c r="C10547" s="2">
        <f t="shared" si="492"/>
        <v>7612</v>
      </c>
      <c r="D10547" t="str">
        <f>VLOOKUP(C10547,'Cost Centre'!A:B,2,)</f>
        <v>Water services</v>
      </c>
      <c r="E10547" t="str">
        <f t="shared" si="493"/>
        <v>1</v>
      </c>
      <c r="F10547" t="s">
        <v>15168</v>
      </c>
      <c r="G10547" s="2">
        <v>0</v>
      </c>
      <c r="H10547" s="2">
        <v>0</v>
      </c>
      <c r="I10547" s="2">
        <v>0</v>
      </c>
      <c r="J10547" s="105">
        <f>SUMIF([1]MMM!$A:$A,A10547,[1]MMM!$F:$F)</f>
        <v>0</v>
      </c>
      <c r="K10547" s="2" t="s">
        <v>10</v>
      </c>
      <c r="L10547" s="2">
        <v>0</v>
      </c>
      <c r="M10547" t="s">
        <v>11396</v>
      </c>
      <c r="N10547" t="s">
        <v>15161</v>
      </c>
      <c r="O10547" t="s">
        <v>11023</v>
      </c>
      <c r="P10547" t="s">
        <v>13913</v>
      </c>
    </row>
    <row r="10548" spans="1:16" x14ac:dyDescent="0.3">
      <c r="A10548" t="s">
        <v>15169</v>
      </c>
      <c r="B10548" s="2" t="str">
        <f t="shared" si="494"/>
        <v>7612</v>
      </c>
      <c r="C10548" s="2">
        <f t="shared" si="492"/>
        <v>7612</v>
      </c>
      <c r="D10548" t="str">
        <f>VLOOKUP(C10548,'Cost Centre'!A:B,2,)</f>
        <v>Water services</v>
      </c>
      <c r="E10548" t="str">
        <f t="shared" si="493"/>
        <v>1</v>
      </c>
      <c r="F10548" t="s">
        <v>427</v>
      </c>
      <c r="G10548" s="2">
        <v>0</v>
      </c>
      <c r="H10548" s="2">
        <v>0</v>
      </c>
      <c r="I10548" s="2">
        <v>0</v>
      </c>
      <c r="J10548" s="105">
        <f>SUMIF([1]MMM!$A:$A,A10548,[1]MMM!$F:$F)</f>
        <v>0</v>
      </c>
      <c r="K10548" s="2" t="s">
        <v>10</v>
      </c>
      <c r="L10548" s="2">
        <v>0</v>
      </c>
      <c r="M10548" t="s">
        <v>11396</v>
      </c>
      <c r="N10548" t="s">
        <v>15161</v>
      </c>
      <c r="O10548" t="s">
        <v>11023</v>
      </c>
      <c r="P10548" t="s">
        <v>13913</v>
      </c>
    </row>
    <row r="10549" spans="1:16" x14ac:dyDescent="0.3">
      <c r="A10549" t="s">
        <v>15170</v>
      </c>
      <c r="B10549" s="2" t="str">
        <f t="shared" si="494"/>
        <v>7612</v>
      </c>
      <c r="C10549" s="2">
        <f t="shared" si="492"/>
        <v>7612</v>
      </c>
      <c r="D10549" t="str">
        <f>VLOOKUP(C10549,'Cost Centre'!A:B,2,)</f>
        <v>Water services</v>
      </c>
      <c r="E10549" t="str">
        <f t="shared" si="493"/>
        <v>1</v>
      </c>
      <c r="F10549" t="s">
        <v>427</v>
      </c>
      <c r="G10549" s="2">
        <v>0</v>
      </c>
      <c r="H10549" s="2">
        <v>0</v>
      </c>
      <c r="I10549" s="2">
        <v>0</v>
      </c>
      <c r="J10549" s="105">
        <f>SUMIF([1]MMM!$A:$A,A10549,[1]MMM!$F:$F)</f>
        <v>0</v>
      </c>
      <c r="K10549" s="2" t="s">
        <v>10</v>
      </c>
      <c r="L10549" s="2">
        <v>0</v>
      </c>
      <c r="M10549" t="s">
        <v>11396</v>
      </c>
      <c r="N10549" t="s">
        <v>15161</v>
      </c>
      <c r="O10549" t="s">
        <v>11023</v>
      </c>
      <c r="P10549" t="s">
        <v>13913</v>
      </c>
    </row>
    <row r="10550" spans="1:16" x14ac:dyDescent="0.3">
      <c r="A10550" t="s">
        <v>15171</v>
      </c>
      <c r="B10550" s="2" t="str">
        <f t="shared" si="494"/>
        <v>7612</v>
      </c>
      <c r="C10550" s="2">
        <f t="shared" si="492"/>
        <v>7612</v>
      </c>
      <c r="D10550" t="str">
        <f>VLOOKUP(C10550,'Cost Centre'!A:B,2,)</f>
        <v>Water services</v>
      </c>
      <c r="E10550" t="str">
        <f t="shared" si="493"/>
        <v>1</v>
      </c>
      <c r="F10550" t="s">
        <v>428</v>
      </c>
      <c r="G10550" s="2">
        <v>0</v>
      </c>
      <c r="H10550" s="2">
        <v>0</v>
      </c>
      <c r="I10550" s="2">
        <v>0</v>
      </c>
      <c r="J10550" s="105">
        <f>SUMIF([1]MMM!$A:$A,A10550,[1]MMM!$F:$F)</f>
        <v>0</v>
      </c>
      <c r="K10550" s="2" t="s">
        <v>10</v>
      </c>
      <c r="L10550" s="2">
        <v>0</v>
      </c>
      <c r="M10550" t="s">
        <v>11396</v>
      </c>
      <c r="N10550" t="s">
        <v>15161</v>
      </c>
      <c r="O10550" t="s">
        <v>11023</v>
      </c>
      <c r="P10550" t="s">
        <v>13913</v>
      </c>
    </row>
    <row r="10551" spans="1:16" x14ac:dyDescent="0.3">
      <c r="A10551" t="s">
        <v>15172</v>
      </c>
      <c r="B10551" s="2" t="str">
        <f t="shared" si="494"/>
        <v>7612</v>
      </c>
      <c r="C10551" s="2">
        <f t="shared" si="492"/>
        <v>7612</v>
      </c>
      <c r="D10551" t="str">
        <f>VLOOKUP(C10551,'Cost Centre'!A:B,2,)</f>
        <v>Water services</v>
      </c>
      <c r="E10551" t="str">
        <f t="shared" si="493"/>
        <v>1</v>
      </c>
      <c r="F10551" t="s">
        <v>429</v>
      </c>
      <c r="G10551" s="2">
        <v>0</v>
      </c>
      <c r="H10551" s="2">
        <v>0</v>
      </c>
      <c r="I10551" s="2">
        <v>-320</v>
      </c>
      <c r="J10551" s="105">
        <f>SUMIF([1]MMM!$A:$A,A10551,[1]MMM!$F:$F)</f>
        <v>-320</v>
      </c>
      <c r="K10551" s="2" t="s">
        <v>10</v>
      </c>
      <c r="L10551" s="2">
        <v>0</v>
      </c>
      <c r="M10551" t="s">
        <v>11396</v>
      </c>
      <c r="N10551" t="s">
        <v>15161</v>
      </c>
      <c r="O10551" t="s">
        <v>11023</v>
      </c>
      <c r="P10551" t="s">
        <v>13913</v>
      </c>
    </row>
    <row r="10552" spans="1:16" x14ac:dyDescent="0.3">
      <c r="A10552" t="s">
        <v>8685</v>
      </c>
      <c r="B10552" s="2" t="str">
        <f t="shared" si="494"/>
        <v>7612</v>
      </c>
      <c r="C10552" s="2">
        <f t="shared" si="492"/>
        <v>7612</v>
      </c>
      <c r="D10552" t="str">
        <f>VLOOKUP(C10552,'Cost Centre'!A:B,2,)</f>
        <v>Water services</v>
      </c>
      <c r="E10552" t="str">
        <f t="shared" si="493"/>
        <v>1</v>
      </c>
      <c r="F10552" t="s">
        <v>249</v>
      </c>
      <c r="G10552" s="2">
        <v>0</v>
      </c>
      <c r="H10552" s="2">
        <v>0</v>
      </c>
      <c r="I10552" s="2">
        <v>-134257789.91999999</v>
      </c>
      <c r="J10552" s="105">
        <f>SUMIF([1]MMM!$A:$A,A10552,[1]MMM!$F:$F)</f>
        <v>-134257789.91999999</v>
      </c>
      <c r="K10552" s="2" t="s">
        <v>10</v>
      </c>
      <c r="L10552" s="2">
        <v>-148463521</v>
      </c>
      <c r="M10552" t="s">
        <v>11396</v>
      </c>
      <c r="N10552" t="s">
        <v>15161</v>
      </c>
      <c r="O10552" t="s">
        <v>11023</v>
      </c>
      <c r="P10552" t="s">
        <v>11828</v>
      </c>
    </row>
    <row r="10553" spans="1:16" x14ac:dyDescent="0.3">
      <c r="A10553" t="s">
        <v>8686</v>
      </c>
      <c r="B10553" s="2" t="str">
        <f t="shared" si="494"/>
        <v>7612</v>
      </c>
      <c r="C10553" s="2">
        <f t="shared" si="492"/>
        <v>7612</v>
      </c>
      <c r="D10553" t="str">
        <f>VLOOKUP(C10553,'Cost Centre'!A:B,2,)</f>
        <v>Water services</v>
      </c>
      <c r="E10553" t="str">
        <f t="shared" si="493"/>
        <v>2</v>
      </c>
      <c r="F10553" t="s">
        <v>48</v>
      </c>
      <c r="G10553" s="2">
        <v>0</v>
      </c>
      <c r="H10553" s="2">
        <v>7731008.4000000004</v>
      </c>
      <c r="I10553" s="2">
        <v>0</v>
      </c>
      <c r="J10553" s="105">
        <f>SUMIF([1]MMM!$A:$A,A10553,[1]MMM!$F:$F)</f>
        <v>8319771.6299999999</v>
      </c>
      <c r="K10553" s="2" t="s">
        <v>10</v>
      </c>
      <c r="L10553" s="2">
        <v>8145841</v>
      </c>
      <c r="M10553" t="s">
        <v>11396</v>
      </c>
      <c r="N10553" t="s">
        <v>15161</v>
      </c>
      <c r="O10553" t="s">
        <v>10871</v>
      </c>
      <c r="P10553" t="s">
        <v>10875</v>
      </c>
    </row>
    <row r="10554" spans="1:16" x14ac:dyDescent="0.3">
      <c r="A10554" t="s">
        <v>8687</v>
      </c>
      <c r="B10554" s="2" t="str">
        <f t="shared" si="494"/>
        <v>7612</v>
      </c>
      <c r="C10554" s="2">
        <f t="shared" si="492"/>
        <v>7612</v>
      </c>
      <c r="D10554" t="str">
        <f>VLOOKUP(C10554,'Cost Centre'!A:B,2,)</f>
        <v>Water services</v>
      </c>
      <c r="E10554" t="str">
        <f t="shared" si="493"/>
        <v>2</v>
      </c>
      <c r="F10554" t="s">
        <v>52</v>
      </c>
      <c r="G10554" s="2">
        <v>0</v>
      </c>
      <c r="H10554" s="2">
        <v>8523.7000000000007</v>
      </c>
      <c r="I10554" s="2">
        <v>0</v>
      </c>
      <c r="J10554" s="105">
        <f>SUMIF([1]MMM!$A:$A,A10554,[1]MMM!$F:$F)</f>
        <v>8523.7000000000007</v>
      </c>
      <c r="K10554" s="2" t="s">
        <v>10</v>
      </c>
      <c r="L10554" s="2">
        <v>32229</v>
      </c>
      <c r="M10554" t="s">
        <v>11396</v>
      </c>
      <c r="N10554" t="s">
        <v>15161</v>
      </c>
      <c r="O10554" t="s">
        <v>10871</v>
      </c>
      <c r="P10554" t="s">
        <v>10875</v>
      </c>
    </row>
    <row r="10555" spans="1:16" x14ac:dyDescent="0.3">
      <c r="A10555" t="s">
        <v>8688</v>
      </c>
      <c r="B10555" s="2" t="str">
        <f t="shared" si="494"/>
        <v>7612</v>
      </c>
      <c r="C10555" s="2">
        <f t="shared" si="492"/>
        <v>7612</v>
      </c>
      <c r="D10555" t="str">
        <f>VLOOKUP(C10555,'Cost Centre'!A:B,2,)</f>
        <v>Water services</v>
      </c>
      <c r="E10555" t="str">
        <f t="shared" si="493"/>
        <v>2</v>
      </c>
      <c r="F10555" t="s">
        <v>54</v>
      </c>
      <c r="G10555" s="2">
        <v>0</v>
      </c>
      <c r="H10555" s="2">
        <v>53743.6</v>
      </c>
      <c r="I10555" s="2">
        <v>0</v>
      </c>
      <c r="J10555" s="105">
        <f>SUMIF([1]MMM!$A:$A,A10555,[1]MMM!$F:$F)</f>
        <v>53743.6</v>
      </c>
      <c r="K10555" s="2" t="s">
        <v>10</v>
      </c>
      <c r="L10555" s="2">
        <v>0</v>
      </c>
      <c r="M10555" t="s">
        <v>11396</v>
      </c>
      <c r="N10555" t="s">
        <v>15161</v>
      </c>
      <c r="O10555" t="s">
        <v>10871</v>
      </c>
      <c r="P10555" t="s">
        <v>10875</v>
      </c>
    </row>
    <row r="10556" spans="1:16" x14ac:dyDescent="0.3">
      <c r="A10556" t="s">
        <v>8689</v>
      </c>
      <c r="B10556" s="2" t="str">
        <f t="shared" si="494"/>
        <v>7612</v>
      </c>
      <c r="C10556" s="2">
        <f t="shared" si="492"/>
        <v>7612</v>
      </c>
      <c r="D10556" t="str">
        <f>VLOOKUP(C10556,'Cost Centre'!A:B,2,)</f>
        <v>Water services</v>
      </c>
      <c r="E10556" t="str">
        <f t="shared" si="493"/>
        <v>2</v>
      </c>
      <c r="F10556" t="s">
        <v>55</v>
      </c>
      <c r="G10556" s="2">
        <v>0</v>
      </c>
      <c r="H10556" s="2">
        <v>343929.11</v>
      </c>
      <c r="I10556" s="2">
        <v>0</v>
      </c>
      <c r="J10556" s="105">
        <f>SUMIF([1]MMM!$A:$A,A10556,[1]MMM!$F:$F)</f>
        <v>344198.7</v>
      </c>
      <c r="K10556" s="2" t="s">
        <v>10</v>
      </c>
      <c r="L10556" s="2">
        <v>336624</v>
      </c>
      <c r="M10556" t="s">
        <v>11396</v>
      </c>
      <c r="N10556" t="s">
        <v>15161</v>
      </c>
      <c r="O10556" t="s">
        <v>10871</v>
      </c>
      <c r="P10556" t="s">
        <v>10875</v>
      </c>
    </row>
    <row r="10557" spans="1:16" x14ac:dyDescent="0.3">
      <c r="A10557" t="s">
        <v>8690</v>
      </c>
      <c r="B10557" s="2" t="str">
        <f t="shared" si="494"/>
        <v>7612</v>
      </c>
      <c r="C10557" s="2">
        <f t="shared" si="492"/>
        <v>7612</v>
      </c>
      <c r="D10557" t="str">
        <f>VLOOKUP(C10557,'Cost Centre'!A:B,2,)</f>
        <v>Water services</v>
      </c>
      <c r="E10557" t="str">
        <f t="shared" si="493"/>
        <v>2</v>
      </c>
      <c r="F10557" t="s">
        <v>56</v>
      </c>
      <c r="G10557" s="2">
        <v>0</v>
      </c>
      <c r="H10557" s="2">
        <v>842646.84</v>
      </c>
      <c r="I10557" s="2">
        <v>0</v>
      </c>
      <c r="J10557" s="105">
        <f>SUMIF([1]MMM!$A:$A,A10557,[1]MMM!$F:$F)</f>
        <v>928799.14</v>
      </c>
      <c r="K10557" s="2" t="s">
        <v>10</v>
      </c>
      <c r="L10557" s="2">
        <v>603223</v>
      </c>
      <c r="M10557" t="s">
        <v>11396</v>
      </c>
      <c r="N10557" t="s">
        <v>15161</v>
      </c>
      <c r="O10557" t="s">
        <v>10871</v>
      </c>
      <c r="P10557" t="s">
        <v>10875</v>
      </c>
    </row>
    <row r="10558" spans="1:16" x14ac:dyDescent="0.3">
      <c r="A10558" t="s">
        <v>8691</v>
      </c>
      <c r="B10558" s="2" t="str">
        <f t="shared" si="494"/>
        <v>7612</v>
      </c>
      <c r="C10558" s="2">
        <f t="shared" si="492"/>
        <v>7612</v>
      </c>
      <c r="D10558" t="str">
        <f>VLOOKUP(C10558,'Cost Centre'!A:B,2,)</f>
        <v>Water services</v>
      </c>
      <c r="E10558" t="str">
        <f t="shared" si="493"/>
        <v>2</v>
      </c>
      <c r="F10558" t="s">
        <v>57</v>
      </c>
      <c r="G10558" s="2">
        <v>0</v>
      </c>
      <c r="H10558" s="2">
        <v>1075136.6499999999</v>
      </c>
      <c r="I10558" s="2">
        <v>0</v>
      </c>
      <c r="J10558" s="105">
        <f>SUMIF([1]MMM!$A:$A,A10558,[1]MMM!$F:$F)</f>
        <v>1220936.3500000001</v>
      </c>
      <c r="K10558" s="2" t="s">
        <v>10</v>
      </c>
      <c r="L10558" s="2">
        <v>1292320</v>
      </c>
      <c r="M10558" t="s">
        <v>11396</v>
      </c>
      <c r="N10558" t="s">
        <v>15161</v>
      </c>
      <c r="O10558" t="s">
        <v>10871</v>
      </c>
      <c r="P10558" t="s">
        <v>10875</v>
      </c>
    </row>
    <row r="10559" spans="1:16" x14ac:dyDescent="0.3">
      <c r="A10559" t="s">
        <v>8692</v>
      </c>
      <c r="B10559" s="2" t="str">
        <f t="shared" si="494"/>
        <v>7612</v>
      </c>
      <c r="C10559" s="2">
        <f t="shared" si="492"/>
        <v>7612</v>
      </c>
      <c r="D10559" t="str">
        <f>VLOOKUP(C10559,'Cost Centre'!A:B,2,)</f>
        <v>Water services</v>
      </c>
      <c r="E10559" t="str">
        <f t="shared" si="493"/>
        <v>2</v>
      </c>
      <c r="F10559" t="s">
        <v>58</v>
      </c>
      <c r="G10559" s="2">
        <v>0</v>
      </c>
      <c r="H10559" s="2">
        <v>932115.79</v>
      </c>
      <c r="I10559" s="2">
        <v>0</v>
      </c>
      <c r="J10559" s="105">
        <f>SUMIF([1]MMM!$A:$A,A10559,[1]MMM!$F:$F)</f>
        <v>1014643.78</v>
      </c>
      <c r="K10559" s="2" t="s">
        <v>10</v>
      </c>
      <c r="L10559" s="2">
        <v>471976</v>
      </c>
      <c r="M10559" t="s">
        <v>11396</v>
      </c>
      <c r="N10559" t="s">
        <v>15161</v>
      </c>
      <c r="O10559" t="s">
        <v>10871</v>
      </c>
      <c r="P10559" t="s">
        <v>10875</v>
      </c>
    </row>
    <row r="10560" spans="1:16" x14ac:dyDescent="0.3">
      <c r="A10560" t="s">
        <v>8693</v>
      </c>
      <c r="B10560" s="2" t="str">
        <f t="shared" si="494"/>
        <v>7612</v>
      </c>
      <c r="C10560" s="2">
        <f t="shared" si="492"/>
        <v>7612</v>
      </c>
      <c r="D10560" t="str">
        <f>VLOOKUP(C10560,'Cost Centre'!A:B,2,)</f>
        <v>Water services</v>
      </c>
      <c r="E10560" t="str">
        <f t="shared" si="493"/>
        <v>2</v>
      </c>
      <c r="F10560" t="s">
        <v>59</v>
      </c>
      <c r="G10560" s="2">
        <v>0</v>
      </c>
      <c r="H10560" s="2">
        <v>58806.99</v>
      </c>
      <c r="I10560" s="2">
        <v>0</v>
      </c>
      <c r="J10560" s="105">
        <f>SUMIF([1]MMM!$A:$A,A10560,[1]MMM!$F:$F)</f>
        <v>64401.71</v>
      </c>
      <c r="K10560" s="2" t="s">
        <v>10</v>
      </c>
      <c r="L10560" s="2">
        <v>50909</v>
      </c>
      <c r="M10560" t="s">
        <v>11396</v>
      </c>
      <c r="N10560" t="s">
        <v>15161</v>
      </c>
      <c r="O10560" t="s">
        <v>10871</v>
      </c>
      <c r="P10560" t="s">
        <v>10875</v>
      </c>
    </row>
    <row r="10561" spans="1:16" x14ac:dyDescent="0.3">
      <c r="A10561" t="s">
        <v>8694</v>
      </c>
      <c r="B10561" s="2" t="str">
        <f t="shared" si="494"/>
        <v>7612</v>
      </c>
      <c r="C10561" s="2">
        <f t="shared" si="492"/>
        <v>7612</v>
      </c>
      <c r="D10561" t="str">
        <f>VLOOKUP(C10561,'Cost Centre'!A:B,2,)</f>
        <v>Water services</v>
      </c>
      <c r="E10561" t="str">
        <f t="shared" si="493"/>
        <v>2</v>
      </c>
      <c r="F10561" t="s">
        <v>60</v>
      </c>
      <c r="G10561" s="2">
        <v>0</v>
      </c>
      <c r="H10561" s="2">
        <v>47268.43</v>
      </c>
      <c r="I10561" s="2">
        <v>0</v>
      </c>
      <c r="J10561" s="105">
        <f>SUMIF([1]MMM!$A:$A,A10561,[1]MMM!$F:$F)</f>
        <v>47268.43</v>
      </c>
      <c r="K10561" s="2" t="s">
        <v>10</v>
      </c>
      <c r="L10561" s="2">
        <v>48568</v>
      </c>
      <c r="M10561" t="s">
        <v>11396</v>
      </c>
      <c r="N10561" t="s">
        <v>15161</v>
      </c>
      <c r="O10561" t="s">
        <v>10871</v>
      </c>
      <c r="P10561" t="s">
        <v>10875</v>
      </c>
    </row>
    <row r="10562" spans="1:16" x14ac:dyDescent="0.3">
      <c r="A10562" t="s">
        <v>8695</v>
      </c>
      <c r="B10562" s="2" t="str">
        <f t="shared" si="494"/>
        <v>7612</v>
      </c>
      <c r="C10562" s="2">
        <f t="shared" ref="C10562:C10625" si="495">VALUE(B10562)</f>
        <v>7612</v>
      </c>
      <c r="D10562" t="str">
        <f>VLOOKUP(C10562,'Cost Centre'!A:B,2,)</f>
        <v>Water services</v>
      </c>
      <c r="E10562" t="str">
        <f t="shared" ref="E10562:E10625" si="496">MID(A10562,5,1)</f>
        <v>2</v>
      </c>
      <c r="F10562" t="s">
        <v>61</v>
      </c>
      <c r="G10562" s="2">
        <v>0</v>
      </c>
      <c r="H10562" s="2">
        <v>510908</v>
      </c>
      <c r="I10562" s="2">
        <v>0</v>
      </c>
      <c r="J10562" s="105">
        <f>SUMIF([1]MMM!$A:$A,A10562,[1]MMM!$F:$F)</f>
        <v>693113</v>
      </c>
      <c r="K10562" s="2" t="s">
        <v>10</v>
      </c>
      <c r="L10562" s="2">
        <v>678822</v>
      </c>
      <c r="M10562" t="s">
        <v>11396</v>
      </c>
      <c r="N10562" t="s">
        <v>15161</v>
      </c>
      <c r="O10562" t="s">
        <v>10871</v>
      </c>
      <c r="P10562" t="s">
        <v>10875</v>
      </c>
    </row>
    <row r="10563" spans="1:16" x14ac:dyDescent="0.3">
      <c r="A10563" t="s">
        <v>8696</v>
      </c>
      <c r="B10563" s="2" t="str">
        <f t="shared" ref="B10563:B10626" si="497">MID(A10563,1,4)</f>
        <v>7612</v>
      </c>
      <c r="C10563" s="2">
        <f t="shared" si="495"/>
        <v>7612</v>
      </c>
      <c r="D10563" t="str">
        <f>VLOOKUP(C10563,'Cost Centre'!A:B,2,)</f>
        <v>Water services</v>
      </c>
      <c r="E10563" t="str">
        <f t="shared" si="496"/>
        <v>2</v>
      </c>
      <c r="F10563" t="s">
        <v>62</v>
      </c>
      <c r="G10563" s="2">
        <v>0</v>
      </c>
      <c r="H10563" s="2">
        <v>49848.12</v>
      </c>
      <c r="I10563" s="2">
        <v>0</v>
      </c>
      <c r="J10563" s="105">
        <f>SUMIF([1]MMM!$A:$A,A10563,[1]MMM!$F:$F)</f>
        <v>50736.42</v>
      </c>
      <c r="K10563" s="2" t="s">
        <v>10</v>
      </c>
      <c r="L10563" s="2">
        <v>0</v>
      </c>
      <c r="M10563" t="s">
        <v>11396</v>
      </c>
      <c r="N10563" t="s">
        <v>15161</v>
      </c>
      <c r="O10563" t="s">
        <v>10871</v>
      </c>
      <c r="P10563" t="s">
        <v>10875</v>
      </c>
    </row>
    <row r="10564" spans="1:16" x14ac:dyDescent="0.3">
      <c r="A10564" t="s">
        <v>8697</v>
      </c>
      <c r="B10564" s="2" t="str">
        <f t="shared" si="497"/>
        <v>7612</v>
      </c>
      <c r="C10564" s="2">
        <f t="shared" si="495"/>
        <v>7612</v>
      </c>
      <c r="D10564" t="str">
        <f>VLOOKUP(C10564,'Cost Centre'!A:B,2,)</f>
        <v>Water services</v>
      </c>
      <c r="E10564" t="str">
        <f t="shared" si="496"/>
        <v>2</v>
      </c>
      <c r="F10564" t="s">
        <v>63</v>
      </c>
      <c r="G10564" s="2">
        <v>0</v>
      </c>
      <c r="H10564" s="2">
        <v>93050.46</v>
      </c>
      <c r="I10564" s="2">
        <v>0</v>
      </c>
      <c r="J10564" s="105">
        <f>SUMIF([1]MMM!$A:$A,A10564,[1]MMM!$F:$F)</f>
        <v>99171.42</v>
      </c>
      <c r="K10564" s="2" t="s">
        <v>10</v>
      </c>
      <c r="L10564" s="2">
        <v>101086</v>
      </c>
      <c r="M10564" t="s">
        <v>11396</v>
      </c>
      <c r="N10564" t="s">
        <v>15161</v>
      </c>
      <c r="O10564" t="s">
        <v>10871</v>
      </c>
      <c r="P10564" t="s">
        <v>10875</v>
      </c>
    </row>
    <row r="10565" spans="1:16" x14ac:dyDescent="0.3">
      <c r="A10565" t="s">
        <v>8698</v>
      </c>
      <c r="B10565" s="2" t="str">
        <f t="shared" si="497"/>
        <v>7612</v>
      </c>
      <c r="C10565" s="2">
        <f t="shared" si="495"/>
        <v>7612</v>
      </c>
      <c r="D10565" t="str">
        <f>VLOOKUP(C10565,'Cost Centre'!A:B,2,)</f>
        <v>Water services</v>
      </c>
      <c r="E10565" t="str">
        <f t="shared" si="496"/>
        <v>2</v>
      </c>
      <c r="F10565" t="s">
        <v>66</v>
      </c>
      <c r="G10565" s="2">
        <v>0</v>
      </c>
      <c r="H10565" s="2">
        <v>13948.2</v>
      </c>
      <c r="I10565" s="2">
        <v>0</v>
      </c>
      <c r="J10565" s="105">
        <f>SUMIF([1]MMM!$A:$A,A10565,[1]MMM!$F:$F)</f>
        <v>15910.53</v>
      </c>
      <c r="K10565" s="2" t="s">
        <v>10</v>
      </c>
      <c r="L10565" s="2">
        <v>0</v>
      </c>
      <c r="M10565" t="s">
        <v>11396</v>
      </c>
      <c r="N10565" t="s">
        <v>15161</v>
      </c>
      <c r="O10565" t="s">
        <v>10871</v>
      </c>
      <c r="P10565" t="s">
        <v>10875</v>
      </c>
    </row>
    <row r="10566" spans="1:16" x14ac:dyDescent="0.3">
      <c r="A10566" t="s">
        <v>8699</v>
      </c>
      <c r="B10566" s="2" t="str">
        <f t="shared" si="497"/>
        <v>7612</v>
      </c>
      <c r="C10566" s="2">
        <f t="shared" si="495"/>
        <v>7612</v>
      </c>
      <c r="D10566" t="str">
        <f>VLOOKUP(C10566,'Cost Centre'!A:B,2,)</f>
        <v>Water services</v>
      </c>
      <c r="E10566" t="str">
        <f t="shared" si="496"/>
        <v>2</v>
      </c>
      <c r="F10566" t="s">
        <v>67</v>
      </c>
      <c r="G10566" s="2">
        <v>0</v>
      </c>
      <c r="H10566" s="2">
        <v>4584.99</v>
      </c>
      <c r="I10566" s="2">
        <v>0</v>
      </c>
      <c r="J10566" s="105">
        <f>SUMIF([1]MMM!$A:$A,A10566,[1]MMM!$F:$F)</f>
        <v>4969.99</v>
      </c>
      <c r="K10566" s="2" t="s">
        <v>10</v>
      </c>
      <c r="L10566" s="2">
        <v>5512</v>
      </c>
      <c r="M10566" t="s">
        <v>11396</v>
      </c>
      <c r="N10566" t="s">
        <v>15161</v>
      </c>
      <c r="O10566" t="s">
        <v>10871</v>
      </c>
      <c r="P10566" t="s">
        <v>10876</v>
      </c>
    </row>
    <row r="10567" spans="1:16" x14ac:dyDescent="0.3">
      <c r="A10567" t="s">
        <v>8700</v>
      </c>
      <c r="B10567" s="2" t="str">
        <f t="shared" si="497"/>
        <v>7612</v>
      </c>
      <c r="C10567" s="2">
        <f t="shared" si="495"/>
        <v>7612</v>
      </c>
      <c r="D10567" t="str">
        <f>VLOOKUP(C10567,'Cost Centre'!A:B,2,)</f>
        <v>Water services</v>
      </c>
      <c r="E10567" t="str">
        <f t="shared" si="496"/>
        <v>2</v>
      </c>
      <c r="F10567" t="s">
        <v>68</v>
      </c>
      <c r="G10567" s="2">
        <v>0</v>
      </c>
      <c r="H10567" s="2">
        <v>78116.399999999994</v>
      </c>
      <c r="I10567" s="2">
        <v>0</v>
      </c>
      <c r="J10567" s="105">
        <f>SUMIF([1]MMM!$A:$A,A10567,[1]MMM!$F:$F)</f>
        <v>84592.24</v>
      </c>
      <c r="K10567" s="2" t="s">
        <v>10</v>
      </c>
      <c r="L10567" s="2">
        <v>85001</v>
      </c>
      <c r="M10567" t="s">
        <v>11396</v>
      </c>
      <c r="N10567" t="s">
        <v>15161</v>
      </c>
      <c r="O10567" t="s">
        <v>10871</v>
      </c>
      <c r="P10567" t="s">
        <v>10876</v>
      </c>
    </row>
    <row r="10568" spans="1:16" x14ac:dyDescent="0.3">
      <c r="A10568" t="s">
        <v>8701</v>
      </c>
      <c r="B10568" s="2" t="str">
        <f t="shared" si="497"/>
        <v>7612</v>
      </c>
      <c r="C10568" s="2">
        <f t="shared" si="495"/>
        <v>7612</v>
      </c>
      <c r="D10568" t="str">
        <f>VLOOKUP(C10568,'Cost Centre'!A:B,2,)</f>
        <v>Water services</v>
      </c>
      <c r="E10568" t="str">
        <f t="shared" si="496"/>
        <v>2</v>
      </c>
      <c r="F10568" t="s">
        <v>10877</v>
      </c>
      <c r="G10568" s="2">
        <v>0</v>
      </c>
      <c r="H10568" s="2">
        <v>543386.42000000004</v>
      </c>
      <c r="I10568" s="2">
        <v>0</v>
      </c>
      <c r="J10568" s="105">
        <f>SUMIF([1]MMM!$A:$A,A10568,[1]MMM!$F:$F)</f>
        <v>543386.42000000004</v>
      </c>
      <c r="K10568" s="2" t="s">
        <v>10</v>
      </c>
      <c r="L10568" s="2">
        <v>562230</v>
      </c>
      <c r="M10568" t="s">
        <v>11396</v>
      </c>
      <c r="N10568" t="s">
        <v>15161</v>
      </c>
      <c r="O10568" t="s">
        <v>10871</v>
      </c>
      <c r="P10568" t="s">
        <v>10876</v>
      </c>
    </row>
    <row r="10569" spans="1:16" x14ac:dyDescent="0.3">
      <c r="A10569" t="s">
        <v>8702</v>
      </c>
      <c r="B10569" s="2" t="str">
        <f t="shared" si="497"/>
        <v>7612</v>
      </c>
      <c r="C10569" s="2">
        <f t="shared" si="495"/>
        <v>7612</v>
      </c>
      <c r="D10569" t="str">
        <f>VLOOKUP(C10569,'Cost Centre'!A:B,2,)</f>
        <v>Water services</v>
      </c>
      <c r="E10569" t="str">
        <f t="shared" si="496"/>
        <v>2</v>
      </c>
      <c r="F10569" t="s">
        <v>69</v>
      </c>
      <c r="G10569" s="2">
        <v>0</v>
      </c>
      <c r="H10569" s="2">
        <v>1076032.83</v>
      </c>
      <c r="I10569" s="2">
        <v>0</v>
      </c>
      <c r="J10569" s="105">
        <f>SUMIF([1]MMM!$A:$A,A10569,[1]MMM!$F:$F)</f>
        <v>1151534.72</v>
      </c>
      <c r="K10569" s="2" t="s">
        <v>10</v>
      </c>
      <c r="L10569" s="2">
        <v>1262503</v>
      </c>
      <c r="M10569" t="s">
        <v>11396</v>
      </c>
      <c r="N10569" t="s">
        <v>15161</v>
      </c>
      <c r="O10569" t="s">
        <v>10871</v>
      </c>
      <c r="P10569" t="s">
        <v>10876</v>
      </c>
    </row>
    <row r="10570" spans="1:16" x14ac:dyDescent="0.3">
      <c r="A10570" t="s">
        <v>8703</v>
      </c>
      <c r="B10570" s="2" t="str">
        <f t="shared" si="497"/>
        <v>7612</v>
      </c>
      <c r="C10570" s="2">
        <f t="shared" si="495"/>
        <v>7612</v>
      </c>
      <c r="D10570" t="str">
        <f>VLOOKUP(C10570,'Cost Centre'!A:B,2,)</f>
        <v>Water services</v>
      </c>
      <c r="E10570" t="str">
        <f t="shared" si="496"/>
        <v>2</v>
      </c>
      <c r="F10570" t="s">
        <v>70</v>
      </c>
      <c r="G10570" s="2">
        <v>0</v>
      </c>
      <c r="H10570" s="2">
        <v>76303.92</v>
      </c>
      <c r="I10570" s="2">
        <v>0</v>
      </c>
      <c r="J10570" s="105">
        <f>SUMIF([1]MMM!$A:$A,A10570,[1]MMM!$F:$F)</f>
        <v>82067.520000000004</v>
      </c>
      <c r="K10570" s="2" t="s">
        <v>10</v>
      </c>
      <c r="L10570" s="2">
        <v>99476</v>
      </c>
      <c r="M10570" t="s">
        <v>11396</v>
      </c>
      <c r="N10570" t="s">
        <v>15161</v>
      </c>
      <c r="O10570" t="s">
        <v>10871</v>
      </c>
      <c r="P10570" t="s">
        <v>10876</v>
      </c>
    </row>
    <row r="10571" spans="1:16" x14ac:dyDescent="0.3">
      <c r="A10571" t="s">
        <v>8704</v>
      </c>
      <c r="B10571" s="2" t="str">
        <f t="shared" si="497"/>
        <v>7612</v>
      </c>
      <c r="C10571" s="2">
        <f t="shared" si="495"/>
        <v>7612</v>
      </c>
      <c r="D10571" t="str">
        <f>VLOOKUP(C10571,'Cost Centre'!A:B,2,)</f>
        <v>Water services</v>
      </c>
      <c r="E10571" t="str">
        <f t="shared" si="496"/>
        <v>2</v>
      </c>
      <c r="F10571" t="s">
        <v>394</v>
      </c>
      <c r="G10571" s="2">
        <v>0</v>
      </c>
      <c r="H10571" s="2">
        <v>22706244.100000001</v>
      </c>
      <c r="I10571" s="2">
        <v>0</v>
      </c>
      <c r="J10571" s="105">
        <f>SUMIF([1]MMM!$A:$A,A10571,[1]MMM!$F:$F)</f>
        <v>22706244.100000001</v>
      </c>
      <c r="K10571" s="2" t="s">
        <v>10</v>
      </c>
      <c r="L10571" s="2">
        <v>5380447</v>
      </c>
      <c r="M10571" t="s">
        <v>11396</v>
      </c>
      <c r="N10571" t="s">
        <v>15161</v>
      </c>
      <c r="O10571" t="s">
        <v>10871</v>
      </c>
      <c r="P10571" t="s">
        <v>10878</v>
      </c>
    </row>
    <row r="10572" spans="1:16" x14ac:dyDescent="0.3">
      <c r="A10572" t="s">
        <v>8705</v>
      </c>
      <c r="B10572" s="2" t="str">
        <f t="shared" si="497"/>
        <v>7612</v>
      </c>
      <c r="C10572" s="2">
        <f t="shared" si="495"/>
        <v>7612</v>
      </c>
      <c r="D10572" t="str">
        <f>VLOOKUP(C10572,'Cost Centre'!A:B,2,)</f>
        <v>Water services</v>
      </c>
      <c r="E10572" t="str">
        <f t="shared" si="496"/>
        <v>2</v>
      </c>
      <c r="F10572" t="s">
        <v>227</v>
      </c>
      <c r="G10572" s="2">
        <v>0</v>
      </c>
      <c r="H10572" s="2">
        <v>0</v>
      </c>
      <c r="I10572" s="2">
        <v>0</v>
      </c>
      <c r="J10572" s="105">
        <f>SUMIF([1]MMM!$A:$A,A10572,[1]MMM!$F:$F)</f>
        <v>0</v>
      </c>
      <c r="K10572" s="2" t="s">
        <v>10</v>
      </c>
      <c r="L10572" s="2">
        <v>233</v>
      </c>
      <c r="M10572" t="s">
        <v>11396</v>
      </c>
      <c r="N10572" t="s">
        <v>15161</v>
      </c>
      <c r="O10572" t="s">
        <v>10871</v>
      </c>
      <c r="P10572" t="s">
        <v>10879</v>
      </c>
    </row>
    <row r="10573" spans="1:16" x14ac:dyDescent="0.3">
      <c r="A10573" t="s">
        <v>8706</v>
      </c>
      <c r="B10573" s="2" t="str">
        <f t="shared" si="497"/>
        <v>7612</v>
      </c>
      <c r="C10573" s="2">
        <f t="shared" si="495"/>
        <v>7612</v>
      </c>
      <c r="D10573" t="str">
        <f>VLOOKUP(C10573,'Cost Centre'!A:B,2,)</f>
        <v>Water services</v>
      </c>
      <c r="E10573" t="str">
        <f t="shared" si="496"/>
        <v>2</v>
      </c>
      <c r="F10573" t="s">
        <v>2224</v>
      </c>
      <c r="G10573" s="2">
        <v>0</v>
      </c>
      <c r="H10573" s="2">
        <v>6537444.4199999999</v>
      </c>
      <c r="I10573" s="2">
        <v>0</v>
      </c>
      <c r="J10573" s="105">
        <f>SUMIF([1]MMM!$A:$A,A10573,[1]MMM!$F:$F)</f>
        <v>18066392.77</v>
      </c>
      <c r="K10573" s="2" t="s">
        <v>10</v>
      </c>
      <c r="L10573" s="2">
        <v>7542029</v>
      </c>
      <c r="M10573" t="s">
        <v>11396</v>
      </c>
      <c r="N10573" t="s">
        <v>15161</v>
      </c>
      <c r="O10573" t="s">
        <v>10871</v>
      </c>
      <c r="P10573" t="s">
        <v>10879</v>
      </c>
    </row>
    <row r="10574" spans="1:16" x14ac:dyDescent="0.3">
      <c r="A10574" t="s">
        <v>8707</v>
      </c>
      <c r="B10574" s="2" t="str">
        <f t="shared" si="497"/>
        <v>7612</v>
      </c>
      <c r="C10574" s="2">
        <f t="shared" si="495"/>
        <v>7612</v>
      </c>
      <c r="D10574" t="str">
        <f>VLOOKUP(C10574,'Cost Centre'!A:B,2,)</f>
        <v>Water services</v>
      </c>
      <c r="E10574" t="str">
        <f t="shared" si="496"/>
        <v>2</v>
      </c>
      <c r="F10574" t="s">
        <v>2224</v>
      </c>
      <c r="G10574" s="2">
        <v>0</v>
      </c>
      <c r="H10574" s="2">
        <v>0</v>
      </c>
      <c r="I10574" s="2">
        <v>0</v>
      </c>
      <c r="J10574" s="105">
        <f>SUMIF([1]MMM!$A:$A,A10574,[1]MMM!$F:$F)</f>
        <v>0</v>
      </c>
      <c r="K10574" s="2" t="s">
        <v>10</v>
      </c>
      <c r="L10574" s="2">
        <v>76</v>
      </c>
      <c r="M10574" t="s">
        <v>11396</v>
      </c>
      <c r="N10574" t="s">
        <v>15161</v>
      </c>
      <c r="O10574" t="s">
        <v>10871</v>
      </c>
      <c r="P10574" t="s">
        <v>10879</v>
      </c>
    </row>
    <row r="10575" spans="1:16" x14ac:dyDescent="0.3">
      <c r="A10575" t="s">
        <v>8708</v>
      </c>
      <c r="B10575" s="2" t="str">
        <f t="shared" si="497"/>
        <v>7612</v>
      </c>
      <c r="C10575" s="2">
        <f t="shared" si="495"/>
        <v>7612</v>
      </c>
      <c r="D10575" t="str">
        <f>VLOOKUP(C10575,'Cost Centre'!A:B,2,)</f>
        <v>Water services</v>
      </c>
      <c r="E10575" t="str">
        <f t="shared" si="496"/>
        <v>2</v>
      </c>
      <c r="F10575" t="s">
        <v>2224</v>
      </c>
      <c r="G10575" s="2">
        <v>0</v>
      </c>
      <c r="H10575" s="2">
        <v>0</v>
      </c>
      <c r="I10575" s="2">
        <v>0</v>
      </c>
      <c r="J10575" s="105">
        <f>SUMIF([1]MMM!$A:$A,A10575,[1]MMM!$F:$F)</f>
        <v>0</v>
      </c>
      <c r="K10575" s="2" t="s">
        <v>10</v>
      </c>
      <c r="L10575" s="2">
        <v>10520</v>
      </c>
      <c r="M10575" t="s">
        <v>11396</v>
      </c>
      <c r="N10575" t="s">
        <v>15161</v>
      </c>
      <c r="O10575" t="s">
        <v>10871</v>
      </c>
      <c r="P10575" t="s">
        <v>10879</v>
      </c>
    </row>
    <row r="10576" spans="1:16" x14ac:dyDescent="0.3">
      <c r="A10576" t="s">
        <v>8709</v>
      </c>
      <c r="B10576" s="2" t="str">
        <f t="shared" si="497"/>
        <v>7612</v>
      </c>
      <c r="C10576" s="2">
        <f t="shared" si="495"/>
        <v>7612</v>
      </c>
      <c r="D10576" t="str">
        <f>VLOOKUP(C10576,'Cost Centre'!A:B,2,)</f>
        <v>Water services</v>
      </c>
      <c r="E10576" t="str">
        <f t="shared" si="496"/>
        <v>2</v>
      </c>
      <c r="F10576" t="s">
        <v>2224</v>
      </c>
      <c r="G10576" s="2">
        <v>0</v>
      </c>
      <c r="H10576" s="2">
        <v>0</v>
      </c>
      <c r="I10576" s="2">
        <v>0</v>
      </c>
      <c r="J10576" s="105">
        <f>SUMIF([1]MMM!$A:$A,A10576,[1]MMM!$F:$F)</f>
        <v>0</v>
      </c>
      <c r="K10576" s="2" t="s">
        <v>10</v>
      </c>
      <c r="L10576" s="2">
        <v>23382</v>
      </c>
      <c r="M10576" t="s">
        <v>11396</v>
      </c>
      <c r="N10576" t="s">
        <v>15161</v>
      </c>
      <c r="O10576" t="s">
        <v>10871</v>
      </c>
      <c r="P10576" t="s">
        <v>10879</v>
      </c>
    </row>
    <row r="10577" spans="1:16" x14ac:dyDescent="0.3">
      <c r="A10577" t="s">
        <v>8710</v>
      </c>
      <c r="B10577" s="2" t="str">
        <f t="shared" si="497"/>
        <v>7612</v>
      </c>
      <c r="C10577" s="2">
        <f t="shared" si="495"/>
        <v>7612</v>
      </c>
      <c r="D10577" t="str">
        <f>VLOOKUP(C10577,'Cost Centre'!A:B,2,)</f>
        <v>Water services</v>
      </c>
      <c r="E10577" t="str">
        <f t="shared" si="496"/>
        <v>2</v>
      </c>
      <c r="F10577" t="s">
        <v>2224</v>
      </c>
      <c r="G10577" s="2">
        <v>0</v>
      </c>
      <c r="H10577" s="2">
        <v>0</v>
      </c>
      <c r="I10577" s="2">
        <v>0</v>
      </c>
      <c r="J10577" s="105">
        <f>SUMIF([1]MMM!$A:$A,A10577,[1]MMM!$F:$F)</f>
        <v>0</v>
      </c>
      <c r="K10577" s="2" t="s">
        <v>10</v>
      </c>
      <c r="L10577" s="2">
        <v>81201</v>
      </c>
      <c r="M10577" t="s">
        <v>11396</v>
      </c>
      <c r="N10577" t="s">
        <v>15161</v>
      </c>
      <c r="O10577" t="s">
        <v>10871</v>
      </c>
      <c r="P10577" t="s">
        <v>10879</v>
      </c>
    </row>
    <row r="10578" spans="1:16" x14ac:dyDescent="0.3">
      <c r="A10578" t="s">
        <v>8711</v>
      </c>
      <c r="B10578" s="2" t="str">
        <f t="shared" si="497"/>
        <v>7612</v>
      </c>
      <c r="C10578" s="2">
        <f t="shared" si="495"/>
        <v>7612</v>
      </c>
      <c r="D10578" t="str">
        <f>VLOOKUP(C10578,'Cost Centre'!A:B,2,)</f>
        <v>Water services</v>
      </c>
      <c r="E10578" t="str">
        <f t="shared" si="496"/>
        <v>2</v>
      </c>
      <c r="F10578" t="s">
        <v>11187</v>
      </c>
      <c r="G10578" s="2">
        <v>0</v>
      </c>
      <c r="H10578" s="2">
        <v>0</v>
      </c>
      <c r="I10578" s="2">
        <v>0</v>
      </c>
      <c r="J10578" s="105">
        <f>SUMIF([1]MMM!$A:$A,A10578,[1]MMM!$F:$F)</f>
        <v>0</v>
      </c>
      <c r="K10578" s="2" t="s">
        <v>10</v>
      </c>
      <c r="L10578" s="2">
        <v>27797</v>
      </c>
      <c r="M10578" t="s">
        <v>11396</v>
      </c>
      <c r="N10578" t="s">
        <v>15161</v>
      </c>
      <c r="O10578" t="s">
        <v>10871</v>
      </c>
      <c r="P10578" t="s">
        <v>10881</v>
      </c>
    </row>
    <row r="10579" spans="1:16" x14ac:dyDescent="0.3">
      <c r="A10579" t="s">
        <v>8712</v>
      </c>
      <c r="B10579" s="2" t="str">
        <f t="shared" si="497"/>
        <v>7612</v>
      </c>
      <c r="C10579" s="2">
        <f t="shared" si="495"/>
        <v>7612</v>
      </c>
      <c r="D10579" t="str">
        <f>VLOOKUP(C10579,'Cost Centre'!A:B,2,)</f>
        <v>Water services</v>
      </c>
      <c r="E10579" t="str">
        <f t="shared" si="496"/>
        <v>2</v>
      </c>
      <c r="F10579" t="s">
        <v>11450</v>
      </c>
      <c r="G10579" s="2">
        <v>0</v>
      </c>
      <c r="H10579" s="2">
        <v>0</v>
      </c>
      <c r="I10579" s="2">
        <v>0</v>
      </c>
      <c r="J10579" s="105">
        <f>SUMIF([1]MMM!$A:$A,A10579,[1]MMM!$F:$F)</f>
        <v>0</v>
      </c>
      <c r="K10579" s="2" t="s">
        <v>10</v>
      </c>
      <c r="L10579" s="2">
        <v>1748</v>
      </c>
      <c r="M10579" t="s">
        <v>11396</v>
      </c>
      <c r="N10579" t="s">
        <v>15161</v>
      </c>
      <c r="O10579" t="s">
        <v>10871</v>
      </c>
      <c r="P10579" t="s">
        <v>10881</v>
      </c>
    </row>
    <row r="10580" spans="1:16" x14ac:dyDescent="0.3">
      <c r="A10580" t="s">
        <v>8713</v>
      </c>
      <c r="B10580" s="2" t="str">
        <f t="shared" si="497"/>
        <v>7612</v>
      </c>
      <c r="C10580" s="2">
        <f t="shared" si="495"/>
        <v>7612</v>
      </c>
      <c r="D10580" t="str">
        <f>VLOOKUP(C10580,'Cost Centre'!A:B,2,)</f>
        <v>Water services</v>
      </c>
      <c r="E10580" t="str">
        <f t="shared" si="496"/>
        <v>2</v>
      </c>
      <c r="F10580" t="s">
        <v>83</v>
      </c>
      <c r="G10580" s="2">
        <v>0</v>
      </c>
      <c r="H10580" s="2">
        <v>0</v>
      </c>
      <c r="I10580" s="2">
        <v>0</v>
      </c>
      <c r="J10580" s="105">
        <f>SUMIF([1]MMM!$A:$A,A10580,[1]MMM!$F:$F)</f>
        <v>0</v>
      </c>
      <c r="K10580" s="2" t="s">
        <v>10</v>
      </c>
      <c r="L10580" s="2">
        <v>902</v>
      </c>
      <c r="M10580" t="s">
        <v>11396</v>
      </c>
      <c r="N10580" t="s">
        <v>15161</v>
      </c>
      <c r="O10580" t="s">
        <v>10871</v>
      </c>
      <c r="P10580" t="s">
        <v>10881</v>
      </c>
    </row>
    <row r="10581" spans="1:16" x14ac:dyDescent="0.3">
      <c r="A10581" t="s">
        <v>8714</v>
      </c>
      <c r="B10581" s="2" t="str">
        <f t="shared" si="497"/>
        <v>7612</v>
      </c>
      <c r="C10581" s="2">
        <f t="shared" si="495"/>
        <v>7612</v>
      </c>
      <c r="D10581" t="str">
        <f>VLOOKUP(C10581,'Cost Centre'!A:B,2,)</f>
        <v>Water services</v>
      </c>
      <c r="E10581" t="str">
        <f t="shared" si="496"/>
        <v>2</v>
      </c>
      <c r="F10581" t="s">
        <v>85</v>
      </c>
      <c r="G10581" s="2">
        <v>0</v>
      </c>
      <c r="H10581" s="2">
        <v>0</v>
      </c>
      <c r="I10581" s="2">
        <v>0</v>
      </c>
      <c r="J10581" s="105">
        <f>SUMIF([1]MMM!$A:$A,A10581,[1]MMM!$F:$F)</f>
        <v>0</v>
      </c>
      <c r="K10581" s="2" t="s">
        <v>10</v>
      </c>
      <c r="L10581" s="2">
        <v>902</v>
      </c>
      <c r="M10581" t="s">
        <v>11396</v>
      </c>
      <c r="N10581" t="s">
        <v>15161</v>
      </c>
      <c r="O10581" t="s">
        <v>10871</v>
      </c>
      <c r="P10581" t="s">
        <v>10881</v>
      </c>
    </row>
    <row r="10582" spans="1:16" x14ac:dyDescent="0.3">
      <c r="A10582" t="s">
        <v>15173</v>
      </c>
      <c r="B10582" s="2" t="str">
        <f t="shared" si="497"/>
        <v>7612</v>
      </c>
      <c r="C10582" s="2">
        <f t="shared" si="495"/>
        <v>7612</v>
      </c>
      <c r="D10582" t="str">
        <f>VLOOKUP(C10582,'Cost Centre'!A:B,2,)</f>
        <v>Water services</v>
      </c>
      <c r="E10582" t="str">
        <f t="shared" si="496"/>
        <v>2</v>
      </c>
      <c r="F10582" t="s">
        <v>408</v>
      </c>
      <c r="G10582" s="2">
        <v>0</v>
      </c>
      <c r="H10582" s="2">
        <v>4038305.94</v>
      </c>
      <c r="I10582" s="2">
        <v>0</v>
      </c>
      <c r="J10582" s="105">
        <f>SUMIF([1]MMM!$A:$A,A10582,[1]MMM!$F:$F)</f>
        <v>4038305.94</v>
      </c>
      <c r="K10582" s="2" t="s">
        <v>10</v>
      </c>
      <c r="L10582" s="2">
        <v>0</v>
      </c>
      <c r="M10582" t="s">
        <v>11396</v>
      </c>
      <c r="N10582" t="s">
        <v>15161</v>
      </c>
      <c r="O10582" t="s">
        <v>10871</v>
      </c>
      <c r="P10582" t="s">
        <v>10881</v>
      </c>
    </row>
    <row r="10583" spans="1:16" x14ac:dyDescent="0.3">
      <c r="A10583" t="s">
        <v>8715</v>
      </c>
      <c r="B10583" s="2" t="str">
        <f t="shared" si="497"/>
        <v>7612</v>
      </c>
      <c r="C10583" s="2">
        <f t="shared" si="495"/>
        <v>7612</v>
      </c>
      <c r="D10583" t="str">
        <f>VLOOKUP(C10583,'Cost Centre'!A:B,2,)</f>
        <v>Water services</v>
      </c>
      <c r="E10583" t="str">
        <f t="shared" si="496"/>
        <v>2</v>
      </c>
      <c r="F10583" t="s">
        <v>129</v>
      </c>
      <c r="G10583" s="2">
        <v>0</v>
      </c>
      <c r="H10583" s="2">
        <v>1196231.04</v>
      </c>
      <c r="I10583" s="2">
        <v>0</v>
      </c>
      <c r="J10583" s="105">
        <f>SUMIF([1]MMM!$A:$A,A10583,[1]MMM!$F:$F)</f>
        <v>1196231.04</v>
      </c>
      <c r="K10583" s="2" t="s">
        <v>10</v>
      </c>
      <c r="L10583" s="2">
        <v>1196231</v>
      </c>
      <c r="M10583" t="s">
        <v>11396</v>
      </c>
      <c r="N10583" t="s">
        <v>15161</v>
      </c>
      <c r="O10583" t="s">
        <v>10871</v>
      </c>
      <c r="P10583" t="s">
        <v>10881</v>
      </c>
    </row>
    <row r="10584" spans="1:16" x14ac:dyDescent="0.3">
      <c r="A10584" t="s">
        <v>8716</v>
      </c>
      <c r="B10584" s="2" t="str">
        <f t="shared" si="497"/>
        <v>7612</v>
      </c>
      <c r="C10584" s="2">
        <f t="shared" si="495"/>
        <v>7612</v>
      </c>
      <c r="D10584" t="str">
        <f>VLOOKUP(C10584,'Cost Centre'!A:B,2,)</f>
        <v>Water services</v>
      </c>
      <c r="E10584" t="str">
        <f t="shared" si="496"/>
        <v>2</v>
      </c>
      <c r="F10584" t="s">
        <v>273</v>
      </c>
      <c r="G10584" s="2">
        <v>0</v>
      </c>
      <c r="H10584" s="2">
        <v>0</v>
      </c>
      <c r="I10584" s="2">
        <v>0</v>
      </c>
      <c r="J10584" s="105">
        <f>SUMIF([1]MMM!$A:$A,A10584,[1]MMM!$F:$F)</f>
        <v>0</v>
      </c>
      <c r="K10584" s="2" t="s">
        <v>10</v>
      </c>
      <c r="L10584" s="2">
        <v>0</v>
      </c>
      <c r="M10584" t="s">
        <v>11396</v>
      </c>
      <c r="N10584" t="s">
        <v>15161</v>
      </c>
      <c r="O10584" t="s">
        <v>10871</v>
      </c>
      <c r="P10584" t="s">
        <v>10881</v>
      </c>
    </row>
    <row r="10585" spans="1:16" x14ac:dyDescent="0.3">
      <c r="A10585" t="s">
        <v>8717</v>
      </c>
      <c r="B10585" s="2" t="str">
        <f t="shared" si="497"/>
        <v>7612</v>
      </c>
      <c r="C10585" s="2">
        <f t="shared" si="495"/>
        <v>7612</v>
      </c>
      <c r="D10585" t="str">
        <f>VLOOKUP(C10585,'Cost Centre'!A:B,2,)</f>
        <v>Water services</v>
      </c>
      <c r="E10585" t="str">
        <f t="shared" si="496"/>
        <v>2</v>
      </c>
      <c r="F10585" t="s">
        <v>88</v>
      </c>
      <c r="G10585" s="2">
        <v>0</v>
      </c>
      <c r="H10585" s="2">
        <v>0</v>
      </c>
      <c r="I10585" s="2">
        <v>0</v>
      </c>
      <c r="J10585" s="105">
        <f>SUMIF([1]MMM!$A:$A,A10585,[1]MMM!$F:$F)</f>
        <v>0</v>
      </c>
      <c r="K10585" s="2" t="s">
        <v>10</v>
      </c>
      <c r="L10585" s="2">
        <v>259</v>
      </c>
      <c r="M10585" t="s">
        <v>11396</v>
      </c>
      <c r="N10585" t="s">
        <v>15161</v>
      </c>
      <c r="O10585" t="s">
        <v>10871</v>
      </c>
      <c r="P10585" t="s">
        <v>10881</v>
      </c>
    </row>
    <row r="10586" spans="1:16" x14ac:dyDescent="0.3">
      <c r="A10586" t="s">
        <v>8718</v>
      </c>
      <c r="B10586" s="2" t="str">
        <f t="shared" si="497"/>
        <v>7612</v>
      </c>
      <c r="C10586" s="2">
        <f t="shared" si="495"/>
        <v>7612</v>
      </c>
      <c r="D10586" t="str">
        <f>VLOOKUP(C10586,'Cost Centre'!A:B,2,)</f>
        <v>Water services</v>
      </c>
      <c r="E10586" t="str">
        <f t="shared" si="496"/>
        <v>2</v>
      </c>
      <c r="F10586" t="s">
        <v>90</v>
      </c>
      <c r="G10586" s="2">
        <v>0</v>
      </c>
      <c r="H10586" s="2">
        <v>0</v>
      </c>
      <c r="I10586" s="2">
        <v>0</v>
      </c>
      <c r="J10586" s="105">
        <f>SUMIF([1]MMM!$A:$A,A10586,[1]MMM!$F:$F)</f>
        <v>0</v>
      </c>
      <c r="K10586" s="2" t="s">
        <v>10</v>
      </c>
      <c r="L10586" s="2">
        <v>29187</v>
      </c>
      <c r="M10586" t="s">
        <v>11396</v>
      </c>
      <c r="N10586" t="s">
        <v>15161</v>
      </c>
      <c r="O10586" t="s">
        <v>10871</v>
      </c>
      <c r="P10586" t="s">
        <v>10881</v>
      </c>
    </row>
    <row r="10587" spans="1:16" x14ac:dyDescent="0.3">
      <c r="A10587" t="s">
        <v>8719</v>
      </c>
      <c r="B10587" s="2" t="str">
        <f t="shared" si="497"/>
        <v>7612</v>
      </c>
      <c r="C10587" s="2">
        <f t="shared" si="495"/>
        <v>7612</v>
      </c>
      <c r="D10587" t="str">
        <f>VLOOKUP(C10587,'Cost Centre'!A:B,2,)</f>
        <v>Water services</v>
      </c>
      <c r="E10587" t="str">
        <f t="shared" si="496"/>
        <v>2</v>
      </c>
      <c r="F10587" t="s">
        <v>92</v>
      </c>
      <c r="G10587" s="2">
        <v>0</v>
      </c>
      <c r="H10587" s="2">
        <v>0</v>
      </c>
      <c r="I10587" s="2">
        <v>0</v>
      </c>
      <c r="J10587" s="105">
        <f>SUMIF([1]MMM!$A:$A,A10587,[1]MMM!$F:$F)</f>
        <v>0</v>
      </c>
      <c r="K10587" s="2" t="s">
        <v>10</v>
      </c>
      <c r="L10587" s="2">
        <v>6075</v>
      </c>
      <c r="M10587" t="s">
        <v>11396</v>
      </c>
      <c r="N10587" t="s">
        <v>15161</v>
      </c>
      <c r="O10587" t="s">
        <v>10871</v>
      </c>
      <c r="P10587" t="s">
        <v>10881</v>
      </c>
    </row>
    <row r="10588" spans="1:16" x14ac:dyDescent="0.3">
      <c r="A10588" t="s">
        <v>8720</v>
      </c>
      <c r="B10588" s="2" t="str">
        <f t="shared" si="497"/>
        <v>7612</v>
      </c>
      <c r="C10588" s="2">
        <f t="shared" si="495"/>
        <v>7612</v>
      </c>
      <c r="D10588" t="str">
        <f>VLOOKUP(C10588,'Cost Centre'!A:B,2,)</f>
        <v>Water services</v>
      </c>
      <c r="E10588" t="str">
        <f t="shared" si="496"/>
        <v>2</v>
      </c>
      <c r="F10588" t="s">
        <v>93</v>
      </c>
      <c r="G10588" s="2">
        <v>0</v>
      </c>
      <c r="H10588" s="2">
        <v>119718.59</v>
      </c>
      <c r="I10588" s="2">
        <v>0</v>
      </c>
      <c r="J10588" s="105">
        <f>SUMIF([1]MMM!$A:$A,A10588,[1]MMM!$F:$F)</f>
        <v>130749.59</v>
      </c>
      <c r="K10588" s="2" t="s">
        <v>10</v>
      </c>
      <c r="L10588" s="2">
        <v>64695</v>
      </c>
      <c r="M10588" t="s">
        <v>11396</v>
      </c>
      <c r="N10588" t="s">
        <v>15161</v>
      </c>
      <c r="O10588" t="s">
        <v>10871</v>
      </c>
      <c r="P10588" t="s">
        <v>10881</v>
      </c>
    </row>
    <row r="10589" spans="1:16" x14ac:dyDescent="0.3">
      <c r="A10589" t="s">
        <v>8721</v>
      </c>
      <c r="B10589" s="2" t="str">
        <f t="shared" si="497"/>
        <v>7612</v>
      </c>
      <c r="C10589" s="2">
        <f t="shared" si="495"/>
        <v>7612</v>
      </c>
      <c r="D10589" t="str">
        <f>VLOOKUP(C10589,'Cost Centre'!A:B,2,)</f>
        <v>Water services</v>
      </c>
      <c r="E10589" t="str">
        <f t="shared" si="496"/>
        <v>2</v>
      </c>
      <c r="F10589" t="s">
        <v>164</v>
      </c>
      <c r="G10589" s="2">
        <v>0</v>
      </c>
      <c r="H10589" s="2">
        <v>0</v>
      </c>
      <c r="I10589" s="2">
        <v>0</v>
      </c>
      <c r="J10589" s="105">
        <f>SUMIF([1]MMM!$A:$A,A10589,[1]MMM!$F:$F)</f>
        <v>0</v>
      </c>
      <c r="K10589" s="2" t="s">
        <v>10</v>
      </c>
      <c r="L10589" s="2">
        <v>405</v>
      </c>
      <c r="M10589" t="s">
        <v>11396</v>
      </c>
      <c r="N10589" t="s">
        <v>15161</v>
      </c>
      <c r="O10589" t="s">
        <v>10871</v>
      </c>
      <c r="P10589" t="s">
        <v>10881</v>
      </c>
    </row>
    <row r="10590" spans="1:16" x14ac:dyDescent="0.3">
      <c r="A10590" t="s">
        <v>8722</v>
      </c>
      <c r="B10590" s="2" t="str">
        <f t="shared" si="497"/>
        <v>7612</v>
      </c>
      <c r="C10590" s="2">
        <f t="shared" si="495"/>
        <v>7612</v>
      </c>
      <c r="D10590" t="str">
        <f>VLOOKUP(C10590,'Cost Centre'!A:B,2,)</f>
        <v>Water services</v>
      </c>
      <c r="E10590" t="str">
        <f t="shared" si="496"/>
        <v>2</v>
      </c>
      <c r="F10590" t="s">
        <v>10882</v>
      </c>
      <c r="G10590" s="2">
        <v>0</v>
      </c>
      <c r="H10590" s="2">
        <v>0</v>
      </c>
      <c r="I10590" s="2">
        <v>0</v>
      </c>
      <c r="J10590" s="105">
        <f>SUMIF([1]MMM!$A:$A,A10590,[1]MMM!$F:$F)</f>
        <v>0</v>
      </c>
      <c r="K10590" s="2" t="s">
        <v>10</v>
      </c>
      <c r="L10590" s="2">
        <v>3240</v>
      </c>
      <c r="M10590" t="s">
        <v>11396</v>
      </c>
      <c r="N10590" t="s">
        <v>15161</v>
      </c>
      <c r="O10590" t="s">
        <v>10871</v>
      </c>
      <c r="P10590" t="s">
        <v>10881</v>
      </c>
    </row>
    <row r="10591" spans="1:16" x14ac:dyDescent="0.3">
      <c r="A10591" t="s">
        <v>8723</v>
      </c>
      <c r="B10591" s="2" t="str">
        <f t="shared" si="497"/>
        <v>7612</v>
      </c>
      <c r="C10591" s="2">
        <f t="shared" si="495"/>
        <v>7612</v>
      </c>
      <c r="D10591" t="str">
        <f>VLOOKUP(C10591,'Cost Centre'!A:B,2,)</f>
        <v>Water services</v>
      </c>
      <c r="E10591" t="str">
        <f t="shared" si="496"/>
        <v>2</v>
      </c>
      <c r="F10591" t="s">
        <v>97</v>
      </c>
      <c r="G10591" s="2">
        <v>0</v>
      </c>
      <c r="H10591" s="2">
        <v>0</v>
      </c>
      <c r="I10591" s="2">
        <v>0</v>
      </c>
      <c r="J10591" s="105">
        <f>SUMIF([1]MMM!$A:$A,A10591,[1]MMM!$F:$F)</f>
        <v>0</v>
      </c>
      <c r="K10591" s="2" t="s">
        <v>10</v>
      </c>
      <c r="L10591" s="2">
        <v>6885</v>
      </c>
      <c r="M10591" t="s">
        <v>11396</v>
      </c>
      <c r="N10591" t="s">
        <v>15161</v>
      </c>
      <c r="O10591" t="s">
        <v>10871</v>
      </c>
      <c r="P10591" t="s">
        <v>10881</v>
      </c>
    </row>
    <row r="10592" spans="1:16" x14ac:dyDescent="0.3">
      <c r="A10592" t="s">
        <v>8724</v>
      </c>
      <c r="B10592" s="2" t="str">
        <f t="shared" si="497"/>
        <v>7612</v>
      </c>
      <c r="C10592" s="2">
        <f t="shared" si="495"/>
        <v>7612</v>
      </c>
      <c r="D10592" t="str">
        <f>VLOOKUP(C10592,'Cost Centre'!A:B,2,)</f>
        <v>Water services</v>
      </c>
      <c r="E10592" t="str">
        <f t="shared" si="496"/>
        <v>2</v>
      </c>
      <c r="F10592" t="s">
        <v>10883</v>
      </c>
      <c r="G10592" s="2">
        <v>0</v>
      </c>
      <c r="H10592" s="2">
        <v>0</v>
      </c>
      <c r="I10592" s="2">
        <v>0</v>
      </c>
      <c r="J10592" s="105">
        <f>SUMIF([1]MMM!$A:$A,A10592,[1]MMM!$F:$F)</f>
        <v>0</v>
      </c>
      <c r="K10592" s="2" t="s">
        <v>10</v>
      </c>
      <c r="L10592" s="2">
        <v>810</v>
      </c>
      <c r="M10592" t="s">
        <v>11396</v>
      </c>
      <c r="N10592" t="s">
        <v>15161</v>
      </c>
      <c r="O10592" t="s">
        <v>10871</v>
      </c>
      <c r="P10592" t="s">
        <v>10881</v>
      </c>
    </row>
    <row r="10593" spans="1:16" x14ac:dyDescent="0.3">
      <c r="A10593" t="s">
        <v>8725</v>
      </c>
      <c r="B10593" s="2" t="str">
        <f t="shared" si="497"/>
        <v>7612</v>
      </c>
      <c r="C10593" s="2">
        <f t="shared" si="495"/>
        <v>7612</v>
      </c>
      <c r="D10593" t="str">
        <f>VLOOKUP(C10593,'Cost Centre'!A:B,2,)</f>
        <v>Water services</v>
      </c>
      <c r="E10593" t="str">
        <f t="shared" si="496"/>
        <v>2</v>
      </c>
      <c r="F10593" t="s">
        <v>101</v>
      </c>
      <c r="G10593" s="2">
        <v>0</v>
      </c>
      <c r="H10593" s="2">
        <v>0</v>
      </c>
      <c r="I10593" s="2">
        <v>0</v>
      </c>
      <c r="J10593" s="105">
        <f>SUMIF([1]MMM!$A:$A,A10593,[1]MMM!$F:$F)</f>
        <v>0</v>
      </c>
      <c r="K10593" s="2" t="s">
        <v>10</v>
      </c>
      <c r="L10593" s="2">
        <v>1215</v>
      </c>
      <c r="M10593" t="s">
        <v>11396</v>
      </c>
      <c r="N10593" t="s">
        <v>15161</v>
      </c>
      <c r="O10593" t="s">
        <v>10871</v>
      </c>
      <c r="P10593" t="s">
        <v>10881</v>
      </c>
    </row>
    <row r="10594" spans="1:16" x14ac:dyDescent="0.3">
      <c r="A10594" t="s">
        <v>8726</v>
      </c>
      <c r="B10594" s="2" t="str">
        <f t="shared" si="497"/>
        <v>7612</v>
      </c>
      <c r="C10594" s="2">
        <f t="shared" si="495"/>
        <v>7612</v>
      </c>
      <c r="D10594" t="str">
        <f>VLOOKUP(C10594,'Cost Centre'!A:B,2,)</f>
        <v>Water services</v>
      </c>
      <c r="E10594" t="str">
        <f t="shared" si="496"/>
        <v>2</v>
      </c>
      <c r="F10594" t="s">
        <v>103</v>
      </c>
      <c r="G10594" s="2">
        <v>0</v>
      </c>
      <c r="H10594" s="2">
        <v>0</v>
      </c>
      <c r="I10594" s="2">
        <v>0</v>
      </c>
      <c r="J10594" s="105">
        <f>SUMIF([1]MMM!$A:$A,A10594,[1]MMM!$F:$F)</f>
        <v>0</v>
      </c>
      <c r="K10594" s="2" t="s">
        <v>10</v>
      </c>
      <c r="L10594" s="2">
        <v>810</v>
      </c>
      <c r="M10594" t="s">
        <v>11396</v>
      </c>
      <c r="N10594" t="s">
        <v>15161</v>
      </c>
      <c r="O10594" t="s">
        <v>10871</v>
      </c>
      <c r="P10594" t="s">
        <v>10881</v>
      </c>
    </row>
    <row r="10595" spans="1:16" x14ac:dyDescent="0.3">
      <c r="A10595" t="s">
        <v>8727</v>
      </c>
      <c r="B10595" s="2" t="str">
        <f t="shared" si="497"/>
        <v>7612</v>
      </c>
      <c r="C10595" s="2">
        <f t="shared" si="495"/>
        <v>7612</v>
      </c>
      <c r="D10595" t="str">
        <f>VLOOKUP(C10595,'Cost Centre'!A:B,2,)</f>
        <v>Water services</v>
      </c>
      <c r="E10595" t="str">
        <f t="shared" si="496"/>
        <v>2</v>
      </c>
      <c r="F10595" t="s">
        <v>15149</v>
      </c>
      <c r="G10595" s="2">
        <v>0</v>
      </c>
      <c r="H10595" s="2">
        <v>0</v>
      </c>
      <c r="I10595" s="2">
        <v>0</v>
      </c>
      <c r="J10595" s="105">
        <f>SUMIF([1]MMM!$A:$A,A10595,[1]MMM!$F:$F)</f>
        <v>0</v>
      </c>
      <c r="K10595" s="2" t="s">
        <v>10</v>
      </c>
      <c r="L10595" s="2">
        <v>405</v>
      </c>
      <c r="M10595" t="s">
        <v>11396</v>
      </c>
      <c r="N10595" t="s">
        <v>15161</v>
      </c>
      <c r="O10595" t="s">
        <v>10871</v>
      </c>
      <c r="P10595" t="s">
        <v>10881</v>
      </c>
    </row>
    <row r="10596" spans="1:16" x14ac:dyDescent="0.3">
      <c r="A10596" t="s">
        <v>8728</v>
      </c>
      <c r="B10596" s="2" t="str">
        <f t="shared" si="497"/>
        <v>7612</v>
      </c>
      <c r="C10596" s="2">
        <f t="shared" si="495"/>
        <v>7612</v>
      </c>
      <c r="D10596" t="str">
        <f>VLOOKUP(C10596,'Cost Centre'!A:B,2,)</f>
        <v>Water services</v>
      </c>
      <c r="E10596" t="str">
        <f t="shared" si="496"/>
        <v>2</v>
      </c>
      <c r="F10596" t="s">
        <v>104</v>
      </c>
      <c r="G10596" s="2">
        <v>0</v>
      </c>
      <c r="H10596" s="2">
        <v>0</v>
      </c>
      <c r="I10596" s="2">
        <v>0</v>
      </c>
      <c r="J10596" s="105">
        <f>SUMIF([1]MMM!$A:$A,A10596,[1]MMM!$F:$F)</f>
        <v>0</v>
      </c>
      <c r="K10596" s="2" t="s">
        <v>10</v>
      </c>
      <c r="L10596" s="2">
        <v>405</v>
      </c>
      <c r="M10596" t="s">
        <v>11396</v>
      </c>
      <c r="N10596" t="s">
        <v>15161</v>
      </c>
      <c r="O10596" t="s">
        <v>10871</v>
      </c>
      <c r="P10596" t="s">
        <v>10881</v>
      </c>
    </row>
    <row r="10597" spans="1:16" x14ac:dyDescent="0.3">
      <c r="A10597" t="s">
        <v>8729</v>
      </c>
      <c r="B10597" s="2" t="str">
        <f t="shared" si="497"/>
        <v>7612</v>
      </c>
      <c r="C10597" s="2">
        <f t="shared" si="495"/>
        <v>7612</v>
      </c>
      <c r="D10597" t="str">
        <f>VLOOKUP(C10597,'Cost Centre'!A:B,2,)</f>
        <v>Water services</v>
      </c>
      <c r="E10597" t="str">
        <f t="shared" si="496"/>
        <v>2</v>
      </c>
      <c r="F10597" t="s">
        <v>105</v>
      </c>
      <c r="G10597" s="2">
        <v>0</v>
      </c>
      <c r="H10597" s="2">
        <v>0</v>
      </c>
      <c r="I10597" s="2">
        <v>0</v>
      </c>
      <c r="J10597" s="105">
        <f>SUMIF([1]MMM!$A:$A,A10597,[1]MMM!$F:$F)</f>
        <v>0</v>
      </c>
      <c r="K10597" s="2" t="s">
        <v>10</v>
      </c>
      <c r="L10597" s="2">
        <v>810</v>
      </c>
      <c r="M10597" t="s">
        <v>11396</v>
      </c>
      <c r="N10597" t="s">
        <v>15161</v>
      </c>
      <c r="O10597" t="s">
        <v>10871</v>
      </c>
      <c r="P10597" t="s">
        <v>10881</v>
      </c>
    </row>
    <row r="10598" spans="1:16" x14ac:dyDescent="0.3">
      <c r="A10598" t="s">
        <v>8730</v>
      </c>
      <c r="B10598" s="2" t="str">
        <f t="shared" si="497"/>
        <v>7612</v>
      </c>
      <c r="C10598" s="2">
        <f t="shared" si="495"/>
        <v>7612</v>
      </c>
      <c r="D10598" t="str">
        <f>VLOOKUP(C10598,'Cost Centre'!A:B,2,)</f>
        <v>Water services</v>
      </c>
      <c r="E10598" t="str">
        <f t="shared" si="496"/>
        <v>2</v>
      </c>
      <c r="F10598" t="s">
        <v>108</v>
      </c>
      <c r="G10598" s="2">
        <v>0</v>
      </c>
      <c r="H10598" s="2">
        <v>0</v>
      </c>
      <c r="I10598" s="2">
        <v>0</v>
      </c>
      <c r="J10598" s="105">
        <f>SUMIF([1]MMM!$A:$A,A10598,[1]MMM!$F:$F)</f>
        <v>0</v>
      </c>
      <c r="K10598" s="2" t="s">
        <v>10</v>
      </c>
      <c r="L10598" s="2">
        <v>2025</v>
      </c>
      <c r="M10598" t="s">
        <v>11396</v>
      </c>
      <c r="N10598" t="s">
        <v>15161</v>
      </c>
      <c r="O10598" t="s">
        <v>10871</v>
      </c>
      <c r="P10598" t="s">
        <v>10881</v>
      </c>
    </row>
    <row r="10599" spans="1:16" x14ac:dyDescent="0.3">
      <c r="A10599" t="s">
        <v>8731</v>
      </c>
      <c r="B10599" s="2" t="str">
        <f t="shared" si="497"/>
        <v>7612</v>
      </c>
      <c r="C10599" s="2">
        <f t="shared" si="495"/>
        <v>7612</v>
      </c>
      <c r="D10599" t="str">
        <f>VLOOKUP(C10599,'Cost Centre'!A:B,2,)</f>
        <v>Water services</v>
      </c>
      <c r="E10599" t="str">
        <f t="shared" si="496"/>
        <v>2</v>
      </c>
      <c r="F10599" t="s">
        <v>110</v>
      </c>
      <c r="G10599" s="2">
        <v>0</v>
      </c>
      <c r="H10599" s="2">
        <v>0</v>
      </c>
      <c r="I10599" s="2">
        <v>0</v>
      </c>
      <c r="J10599" s="105">
        <f>SUMIF([1]MMM!$A:$A,A10599,[1]MMM!$F:$F)</f>
        <v>0</v>
      </c>
      <c r="K10599" s="2" t="s">
        <v>10</v>
      </c>
      <c r="L10599" s="2">
        <v>1215</v>
      </c>
      <c r="M10599" t="s">
        <v>11396</v>
      </c>
      <c r="N10599" t="s">
        <v>15161</v>
      </c>
      <c r="O10599" t="s">
        <v>10871</v>
      </c>
      <c r="P10599" t="s">
        <v>10881</v>
      </c>
    </row>
    <row r="10600" spans="1:16" x14ac:dyDescent="0.3">
      <c r="A10600" t="s">
        <v>8732</v>
      </c>
      <c r="B10600" s="2" t="str">
        <f t="shared" si="497"/>
        <v>7612</v>
      </c>
      <c r="C10600" s="2">
        <f t="shared" si="495"/>
        <v>7612</v>
      </c>
      <c r="D10600" t="str">
        <f>VLOOKUP(C10600,'Cost Centre'!A:B,2,)</f>
        <v>Water services</v>
      </c>
      <c r="E10600" t="str">
        <f t="shared" si="496"/>
        <v>2</v>
      </c>
      <c r="F10600" t="s">
        <v>10884</v>
      </c>
      <c r="G10600" s="2">
        <v>0</v>
      </c>
      <c r="H10600" s="2">
        <v>0</v>
      </c>
      <c r="I10600" s="2">
        <v>0</v>
      </c>
      <c r="J10600" s="105">
        <f>SUMIF([1]MMM!$A:$A,A10600,[1]MMM!$F:$F)</f>
        <v>0</v>
      </c>
      <c r="K10600" s="2" t="s">
        <v>10</v>
      </c>
      <c r="L10600" s="2">
        <v>6075</v>
      </c>
      <c r="M10600" t="s">
        <v>11396</v>
      </c>
      <c r="N10600" t="s">
        <v>15161</v>
      </c>
      <c r="O10600" t="s">
        <v>10871</v>
      </c>
      <c r="P10600" t="s">
        <v>10881</v>
      </c>
    </row>
    <row r="10601" spans="1:16" x14ac:dyDescent="0.3">
      <c r="A10601" t="s">
        <v>8733</v>
      </c>
      <c r="B10601" s="2" t="str">
        <f t="shared" si="497"/>
        <v>7612</v>
      </c>
      <c r="C10601" s="2">
        <f t="shared" si="495"/>
        <v>7612</v>
      </c>
      <c r="D10601" t="str">
        <f>VLOOKUP(C10601,'Cost Centre'!A:B,2,)</f>
        <v>Water services</v>
      </c>
      <c r="E10601" t="str">
        <f t="shared" si="496"/>
        <v>2</v>
      </c>
      <c r="F10601" t="s">
        <v>114</v>
      </c>
      <c r="G10601" s="2">
        <v>0</v>
      </c>
      <c r="H10601" s="2">
        <v>0</v>
      </c>
      <c r="I10601" s="2">
        <v>0</v>
      </c>
      <c r="J10601" s="105">
        <f>SUMIF([1]MMM!$A:$A,A10601,[1]MMM!$F:$F)</f>
        <v>0</v>
      </c>
      <c r="K10601" s="2" t="s">
        <v>10</v>
      </c>
      <c r="L10601" s="2">
        <v>10125</v>
      </c>
      <c r="M10601" t="s">
        <v>11396</v>
      </c>
      <c r="N10601" t="s">
        <v>15161</v>
      </c>
      <c r="O10601" t="s">
        <v>10871</v>
      </c>
      <c r="P10601" t="s">
        <v>10881</v>
      </c>
    </row>
    <row r="10602" spans="1:16" x14ac:dyDescent="0.3">
      <c r="A10602" t="s">
        <v>8734</v>
      </c>
      <c r="B10602" s="2" t="str">
        <f t="shared" si="497"/>
        <v>7612</v>
      </c>
      <c r="C10602" s="2">
        <f t="shared" si="495"/>
        <v>7612</v>
      </c>
      <c r="D10602" t="str">
        <f>VLOOKUP(C10602,'Cost Centre'!A:B,2,)</f>
        <v>Water services</v>
      </c>
      <c r="E10602" t="str">
        <f t="shared" si="496"/>
        <v>2</v>
      </c>
      <c r="F10602" t="s">
        <v>131</v>
      </c>
      <c r="G10602" s="2">
        <v>0</v>
      </c>
      <c r="H10602" s="2">
        <v>44609.62</v>
      </c>
      <c r="I10602" s="2">
        <v>0</v>
      </c>
      <c r="J10602" s="105">
        <f>SUMIF([1]MMM!$A:$A,A10602,[1]MMM!$F:$F)</f>
        <v>44609.62</v>
      </c>
      <c r="K10602" s="2" t="s">
        <v>10</v>
      </c>
      <c r="L10602" s="2">
        <v>62842</v>
      </c>
      <c r="M10602" t="s">
        <v>11396</v>
      </c>
      <c r="N10602" t="s">
        <v>15161</v>
      </c>
      <c r="O10602" t="s">
        <v>10871</v>
      </c>
      <c r="P10602" t="s">
        <v>10881</v>
      </c>
    </row>
    <row r="10603" spans="1:16" x14ac:dyDescent="0.3">
      <c r="A10603" t="s">
        <v>8735</v>
      </c>
      <c r="B10603" s="2" t="str">
        <f t="shared" si="497"/>
        <v>7612</v>
      </c>
      <c r="C10603" s="2">
        <f t="shared" si="495"/>
        <v>7612</v>
      </c>
      <c r="D10603" t="str">
        <f>VLOOKUP(C10603,'Cost Centre'!A:B,2,)</f>
        <v>Water services</v>
      </c>
      <c r="E10603" t="str">
        <f t="shared" si="496"/>
        <v>2</v>
      </c>
      <c r="F10603" t="s">
        <v>132</v>
      </c>
      <c r="G10603" s="2">
        <v>0</v>
      </c>
      <c r="H10603" s="2">
        <v>0</v>
      </c>
      <c r="I10603" s="2">
        <v>0</v>
      </c>
      <c r="J10603" s="105">
        <f>SUMIF([1]MMM!$A:$A,A10603,[1]MMM!$F:$F)</f>
        <v>0</v>
      </c>
      <c r="K10603" s="2" t="s">
        <v>10</v>
      </c>
      <c r="L10603" s="2">
        <v>3986</v>
      </c>
      <c r="M10603" t="s">
        <v>11396</v>
      </c>
      <c r="N10603" t="s">
        <v>15161</v>
      </c>
      <c r="O10603" t="s">
        <v>10871</v>
      </c>
      <c r="P10603" t="s">
        <v>10881</v>
      </c>
    </row>
    <row r="10604" spans="1:16" x14ac:dyDescent="0.3">
      <c r="A10604" t="s">
        <v>8736</v>
      </c>
      <c r="B10604" s="2" t="str">
        <f t="shared" si="497"/>
        <v>7612</v>
      </c>
      <c r="C10604" s="2">
        <f t="shared" si="495"/>
        <v>7612</v>
      </c>
      <c r="D10604" t="str">
        <f>VLOOKUP(C10604,'Cost Centre'!A:B,2,)</f>
        <v>Water services</v>
      </c>
      <c r="E10604" t="str">
        <f t="shared" si="496"/>
        <v>2</v>
      </c>
      <c r="F10604" t="s">
        <v>117</v>
      </c>
      <c r="G10604" s="2">
        <v>0</v>
      </c>
      <c r="H10604" s="2">
        <v>75633.759999999995</v>
      </c>
      <c r="I10604" s="2">
        <v>0</v>
      </c>
      <c r="J10604" s="105">
        <f>SUMIF([1]MMM!$A:$A,A10604,[1]MMM!$F:$F)</f>
        <v>75633.759999999995</v>
      </c>
      <c r="K10604" s="2" t="s">
        <v>10</v>
      </c>
      <c r="L10604" s="2">
        <v>75757</v>
      </c>
      <c r="M10604" t="s">
        <v>11396</v>
      </c>
      <c r="N10604" t="s">
        <v>15161</v>
      </c>
      <c r="O10604" t="s">
        <v>10871</v>
      </c>
      <c r="P10604" t="s">
        <v>10885</v>
      </c>
    </row>
    <row r="10605" spans="1:16" x14ac:dyDescent="0.3">
      <c r="A10605" t="s">
        <v>8737</v>
      </c>
      <c r="B10605" s="2" t="str">
        <f t="shared" si="497"/>
        <v>7612</v>
      </c>
      <c r="C10605" s="2">
        <f t="shared" si="495"/>
        <v>7612</v>
      </c>
      <c r="D10605" t="str">
        <f>VLOOKUP(C10605,'Cost Centre'!A:B,2,)</f>
        <v>Water services</v>
      </c>
      <c r="E10605" t="str">
        <f t="shared" si="496"/>
        <v>2</v>
      </c>
      <c r="F10605" t="s">
        <v>209</v>
      </c>
      <c r="G10605" s="2">
        <v>0</v>
      </c>
      <c r="H10605" s="2">
        <v>4093271.8</v>
      </c>
      <c r="I10605" s="2">
        <v>0</v>
      </c>
      <c r="J10605" s="105">
        <f>SUMIF([1]MMM!$A:$A,A10605,[1]MMM!$F:$F)</f>
        <v>4093271.8</v>
      </c>
      <c r="K10605" s="2" t="s">
        <v>10</v>
      </c>
      <c r="L10605" s="2">
        <v>6594058</v>
      </c>
      <c r="M10605" t="s">
        <v>11396</v>
      </c>
      <c r="N10605" t="s">
        <v>15161</v>
      </c>
      <c r="O10605" t="s">
        <v>10871</v>
      </c>
      <c r="P10605" t="s">
        <v>10885</v>
      </c>
    </row>
    <row r="10606" spans="1:16" x14ac:dyDescent="0.3">
      <c r="A10606" t="s">
        <v>8738</v>
      </c>
      <c r="B10606" s="2" t="str">
        <f t="shared" si="497"/>
        <v>7612</v>
      </c>
      <c r="C10606" s="2">
        <f t="shared" si="495"/>
        <v>7612</v>
      </c>
      <c r="D10606" t="str">
        <f>VLOOKUP(C10606,'Cost Centre'!A:B,2,)</f>
        <v>Water services</v>
      </c>
      <c r="E10606" t="str">
        <f t="shared" si="496"/>
        <v>2</v>
      </c>
      <c r="F10606" t="s">
        <v>118</v>
      </c>
      <c r="G10606" s="2">
        <v>0</v>
      </c>
      <c r="H10606" s="2">
        <v>0</v>
      </c>
      <c r="I10606" s="2">
        <v>0</v>
      </c>
      <c r="J10606" s="105">
        <f>SUMIF([1]MMM!$A:$A,A10606,[1]MMM!$F:$F)</f>
        <v>0</v>
      </c>
      <c r="K10606" s="2" t="s">
        <v>10</v>
      </c>
      <c r="L10606" s="2">
        <v>352</v>
      </c>
      <c r="M10606" t="s">
        <v>11396</v>
      </c>
      <c r="N10606" t="s">
        <v>15161</v>
      </c>
      <c r="O10606" t="s">
        <v>10871</v>
      </c>
      <c r="P10606" t="s">
        <v>10885</v>
      </c>
    </row>
    <row r="10607" spans="1:16" x14ac:dyDescent="0.3">
      <c r="A10607" t="s">
        <v>8739</v>
      </c>
      <c r="B10607" s="2" t="str">
        <f t="shared" si="497"/>
        <v>7612</v>
      </c>
      <c r="C10607" s="2">
        <f t="shared" si="495"/>
        <v>7612</v>
      </c>
      <c r="D10607" t="str">
        <f>VLOOKUP(C10607,'Cost Centre'!A:B,2,)</f>
        <v>Water services</v>
      </c>
      <c r="E10607" t="str">
        <f t="shared" si="496"/>
        <v>2</v>
      </c>
      <c r="F10607" t="s">
        <v>221</v>
      </c>
      <c r="G10607" s="2">
        <v>0</v>
      </c>
      <c r="H10607" s="2">
        <v>0</v>
      </c>
      <c r="I10607" s="2">
        <v>0</v>
      </c>
      <c r="J10607" s="105">
        <f>SUMIF([1]MMM!$A:$A,A10607,[1]MMM!$F:$F)</f>
        <v>0</v>
      </c>
      <c r="K10607" s="2" t="s">
        <v>10</v>
      </c>
      <c r="L10607" s="2">
        <v>13258</v>
      </c>
      <c r="M10607" t="s">
        <v>11396</v>
      </c>
      <c r="N10607" t="s">
        <v>15161</v>
      </c>
      <c r="O10607" t="s">
        <v>10871</v>
      </c>
      <c r="P10607" t="s">
        <v>10885</v>
      </c>
    </row>
    <row r="10608" spans="1:16" x14ac:dyDescent="0.3">
      <c r="A10608" t="s">
        <v>8740</v>
      </c>
      <c r="B10608" s="2" t="str">
        <f t="shared" si="497"/>
        <v>7612</v>
      </c>
      <c r="C10608" s="2">
        <f t="shared" si="495"/>
        <v>7612</v>
      </c>
      <c r="D10608" t="str">
        <f>VLOOKUP(C10608,'Cost Centre'!A:B,2,)</f>
        <v>Water services</v>
      </c>
      <c r="E10608" t="str">
        <f t="shared" si="496"/>
        <v>2</v>
      </c>
      <c r="F10608" t="s">
        <v>356</v>
      </c>
      <c r="G10608" s="2">
        <v>0</v>
      </c>
      <c r="H10608" s="2">
        <v>12709126.84</v>
      </c>
      <c r="I10608" s="2">
        <v>0</v>
      </c>
      <c r="J10608" s="105">
        <f>SUMIF([1]MMM!$A:$A,A10608,[1]MMM!$F:$F)</f>
        <v>12709126.84</v>
      </c>
      <c r="K10608" s="2" t="s">
        <v>10</v>
      </c>
      <c r="L10608" s="2">
        <v>6833977</v>
      </c>
      <c r="M10608" t="s">
        <v>11396</v>
      </c>
      <c r="N10608" t="s">
        <v>15161</v>
      </c>
      <c r="O10608" t="s">
        <v>10871</v>
      </c>
      <c r="P10608" t="s">
        <v>15174</v>
      </c>
    </row>
    <row r="10609" spans="1:16" x14ac:dyDescent="0.3">
      <c r="A10609" t="s">
        <v>8741</v>
      </c>
      <c r="B10609" s="2" t="str">
        <f t="shared" si="497"/>
        <v>7612</v>
      </c>
      <c r="C10609" s="2">
        <f t="shared" si="495"/>
        <v>7612</v>
      </c>
      <c r="D10609" t="str">
        <f>VLOOKUP(C10609,'Cost Centre'!A:B,2,)</f>
        <v>Water services</v>
      </c>
      <c r="E10609" t="str">
        <f t="shared" si="496"/>
        <v>2</v>
      </c>
      <c r="F10609" t="s">
        <v>12353</v>
      </c>
      <c r="G10609" s="2">
        <v>0</v>
      </c>
      <c r="H10609" s="2">
        <v>841540420.77999997</v>
      </c>
      <c r="I10609" s="2">
        <v>0</v>
      </c>
      <c r="J10609" s="105">
        <f>SUMIF([1]MMM!$A:$A,A10609,[1]MMM!$F:$F)</f>
        <v>841540420.77999997</v>
      </c>
      <c r="K10609" s="2" t="s">
        <v>10</v>
      </c>
      <c r="L10609" s="2">
        <v>532974618</v>
      </c>
      <c r="M10609" t="s">
        <v>11396</v>
      </c>
      <c r="N10609" t="s">
        <v>15161</v>
      </c>
      <c r="O10609" t="s">
        <v>10871</v>
      </c>
      <c r="P10609" t="s">
        <v>15174</v>
      </c>
    </row>
    <row r="10610" spans="1:16" x14ac:dyDescent="0.3">
      <c r="A10610" t="s">
        <v>8742</v>
      </c>
      <c r="B10610" s="2" t="str">
        <f t="shared" si="497"/>
        <v>7612</v>
      </c>
      <c r="C10610" s="2">
        <f t="shared" si="495"/>
        <v>7612</v>
      </c>
      <c r="D10610" t="str">
        <f>VLOOKUP(C10610,'Cost Centre'!A:B,2,)</f>
        <v>Water services</v>
      </c>
      <c r="E10610" t="str">
        <f t="shared" si="496"/>
        <v>2</v>
      </c>
      <c r="F10610" t="s">
        <v>135</v>
      </c>
      <c r="G10610" s="2">
        <v>0</v>
      </c>
      <c r="H10610" s="2">
        <v>0</v>
      </c>
      <c r="I10610" s="2">
        <v>0</v>
      </c>
      <c r="J10610" s="105">
        <f>SUMIF([1]MMM!$A:$A,A10610,[1]MMM!$F:$F)</f>
        <v>0</v>
      </c>
      <c r="K10610" s="2" t="s">
        <v>10</v>
      </c>
      <c r="L10610" s="2">
        <v>25296</v>
      </c>
      <c r="M10610" t="s">
        <v>11396</v>
      </c>
      <c r="N10610" t="s">
        <v>15161</v>
      </c>
      <c r="O10610" t="s">
        <v>10871</v>
      </c>
      <c r="P10610" t="s">
        <v>10934</v>
      </c>
    </row>
    <row r="10611" spans="1:16" x14ac:dyDescent="0.3">
      <c r="A10611" t="s">
        <v>8743</v>
      </c>
      <c r="B10611" s="2" t="str">
        <f t="shared" si="497"/>
        <v>7612</v>
      </c>
      <c r="C10611" s="2">
        <f t="shared" si="495"/>
        <v>7612</v>
      </c>
      <c r="D10611" t="str">
        <f>VLOOKUP(C10611,'Cost Centre'!A:B,2,)</f>
        <v>Water services</v>
      </c>
      <c r="E10611" t="str">
        <f t="shared" si="496"/>
        <v>2</v>
      </c>
      <c r="F10611" t="s">
        <v>278</v>
      </c>
      <c r="G10611" s="2">
        <v>0</v>
      </c>
      <c r="H10611" s="2">
        <v>281923706.56999999</v>
      </c>
      <c r="I10611" s="2">
        <v>0</v>
      </c>
      <c r="J10611" s="105">
        <f>SUMIF([1]MMM!$A:$A,A10611,[1]MMM!$F:$F)</f>
        <v>281923706.56999999</v>
      </c>
      <c r="K10611" s="2" t="s">
        <v>10</v>
      </c>
      <c r="L10611" s="2">
        <v>188084880</v>
      </c>
      <c r="M10611" t="s">
        <v>11396</v>
      </c>
      <c r="N10611" t="s">
        <v>15161</v>
      </c>
      <c r="O10611" t="s">
        <v>10871</v>
      </c>
      <c r="P10611" t="s">
        <v>11531</v>
      </c>
    </row>
    <row r="10612" spans="1:16" x14ac:dyDescent="0.3">
      <c r="A10612" t="s">
        <v>15175</v>
      </c>
      <c r="B10612" s="2" t="str">
        <f t="shared" si="497"/>
        <v>7612</v>
      </c>
      <c r="C10612" s="2">
        <f t="shared" si="495"/>
        <v>7612</v>
      </c>
      <c r="D10612" t="str">
        <f>VLOOKUP(C10612,'Cost Centre'!A:B,2,)</f>
        <v>Water services</v>
      </c>
      <c r="E10612" t="str">
        <f t="shared" si="496"/>
        <v>2</v>
      </c>
      <c r="F10612" t="s">
        <v>15176</v>
      </c>
      <c r="G10612" s="2">
        <v>0</v>
      </c>
      <c r="H10612" s="2">
        <v>0</v>
      </c>
      <c r="I10612" s="2">
        <v>0</v>
      </c>
      <c r="J10612" s="105">
        <f>SUMIF([1]MMM!$A:$A,A10612,[1]MMM!$F:$F)</f>
        <v>0</v>
      </c>
      <c r="K10612" s="2" t="s">
        <v>10</v>
      </c>
      <c r="L10612" s="2">
        <v>0</v>
      </c>
      <c r="M10612" t="s">
        <v>11396</v>
      </c>
      <c r="N10612" t="s">
        <v>15161</v>
      </c>
      <c r="O10612" t="s">
        <v>10871</v>
      </c>
      <c r="P10612" t="s">
        <v>10887</v>
      </c>
    </row>
    <row r="10613" spans="1:16" x14ac:dyDescent="0.3">
      <c r="A10613" t="s">
        <v>15177</v>
      </c>
      <c r="B10613" s="2" t="str">
        <f t="shared" si="497"/>
        <v>7612</v>
      </c>
      <c r="C10613" s="2">
        <f t="shared" si="495"/>
        <v>7612</v>
      </c>
      <c r="D10613" t="str">
        <f>VLOOKUP(C10613,'Cost Centre'!A:B,2,)</f>
        <v>Water services</v>
      </c>
      <c r="E10613" t="str">
        <f t="shared" si="496"/>
        <v>2</v>
      </c>
      <c r="F10613" t="s">
        <v>15178</v>
      </c>
      <c r="G10613" s="2">
        <v>0</v>
      </c>
      <c r="H10613" s="2">
        <v>0</v>
      </c>
      <c r="I10613" s="2">
        <v>0</v>
      </c>
      <c r="J10613" s="105">
        <f>SUMIF([1]MMM!$A:$A,A10613,[1]MMM!$F:$F)</f>
        <v>0</v>
      </c>
      <c r="K10613" s="2" t="s">
        <v>10</v>
      </c>
      <c r="L10613" s="2">
        <v>0</v>
      </c>
      <c r="M10613" t="s">
        <v>11396</v>
      </c>
      <c r="N10613" t="s">
        <v>15161</v>
      </c>
      <c r="O10613" t="s">
        <v>10871</v>
      </c>
      <c r="P10613" t="s">
        <v>10887</v>
      </c>
    </row>
    <row r="10614" spans="1:16" x14ac:dyDescent="0.3">
      <c r="A10614" t="s">
        <v>15179</v>
      </c>
      <c r="B10614" s="2" t="str">
        <f t="shared" si="497"/>
        <v>7612</v>
      </c>
      <c r="C10614" s="2">
        <f t="shared" si="495"/>
        <v>7612</v>
      </c>
      <c r="D10614" t="str">
        <f>VLOOKUP(C10614,'Cost Centre'!A:B,2,)</f>
        <v>Water services</v>
      </c>
      <c r="E10614" t="str">
        <f t="shared" si="496"/>
        <v>2</v>
      </c>
      <c r="F10614" t="s">
        <v>15180</v>
      </c>
      <c r="G10614" s="2">
        <v>0</v>
      </c>
      <c r="H10614" s="2">
        <v>0</v>
      </c>
      <c r="I10614" s="2">
        <v>0</v>
      </c>
      <c r="J10614" s="105">
        <f>SUMIF([1]MMM!$A:$A,A10614,[1]MMM!$F:$F)</f>
        <v>0</v>
      </c>
      <c r="K10614" s="2" t="s">
        <v>10</v>
      </c>
      <c r="L10614" s="2">
        <v>0</v>
      </c>
      <c r="M10614" t="s">
        <v>11396</v>
      </c>
      <c r="N10614" t="s">
        <v>15161</v>
      </c>
      <c r="O10614" t="s">
        <v>10871</v>
      </c>
      <c r="P10614" t="s">
        <v>10887</v>
      </c>
    </row>
    <row r="10615" spans="1:16" x14ac:dyDescent="0.3">
      <c r="A10615" t="s">
        <v>15181</v>
      </c>
      <c r="B10615" s="2" t="str">
        <f t="shared" si="497"/>
        <v>7612</v>
      </c>
      <c r="C10615" s="2">
        <f t="shared" si="495"/>
        <v>7612</v>
      </c>
      <c r="D10615" t="str">
        <f>VLOOKUP(C10615,'Cost Centre'!A:B,2,)</f>
        <v>Water services</v>
      </c>
      <c r="E10615" t="str">
        <f t="shared" si="496"/>
        <v>2</v>
      </c>
      <c r="F10615" t="s">
        <v>15182</v>
      </c>
      <c r="G10615" s="2">
        <v>0</v>
      </c>
      <c r="H10615" s="2">
        <v>0</v>
      </c>
      <c r="I10615" s="2">
        <v>0</v>
      </c>
      <c r="J10615" s="105">
        <f>SUMIF([1]MMM!$A:$A,A10615,[1]MMM!$F:$F)</f>
        <v>0</v>
      </c>
      <c r="K10615" s="2" t="s">
        <v>10</v>
      </c>
      <c r="L10615" s="2">
        <v>0</v>
      </c>
      <c r="M10615" t="s">
        <v>11396</v>
      </c>
      <c r="N10615" t="s">
        <v>15161</v>
      </c>
      <c r="O10615" t="s">
        <v>10871</v>
      </c>
      <c r="P10615" t="s">
        <v>10887</v>
      </c>
    </row>
    <row r="10616" spans="1:16" x14ac:dyDescent="0.3">
      <c r="A10616" t="s">
        <v>15183</v>
      </c>
      <c r="B10616" s="2" t="str">
        <f t="shared" si="497"/>
        <v>7612</v>
      </c>
      <c r="C10616" s="2">
        <f t="shared" si="495"/>
        <v>7612</v>
      </c>
      <c r="D10616" t="str">
        <f>VLOOKUP(C10616,'Cost Centre'!A:B,2,)</f>
        <v>Water services</v>
      </c>
      <c r="E10616" t="str">
        <f t="shared" si="496"/>
        <v>2</v>
      </c>
      <c r="F10616" t="s">
        <v>15184</v>
      </c>
      <c r="G10616" s="2">
        <v>0</v>
      </c>
      <c r="H10616" s="2">
        <v>0</v>
      </c>
      <c r="I10616" s="2">
        <v>0</v>
      </c>
      <c r="J10616" s="105">
        <f>SUMIF([1]MMM!$A:$A,A10616,[1]MMM!$F:$F)</f>
        <v>0</v>
      </c>
      <c r="K10616" s="2" t="s">
        <v>10</v>
      </c>
      <c r="L10616" s="2">
        <v>0</v>
      </c>
      <c r="M10616" t="s">
        <v>11396</v>
      </c>
      <c r="N10616" t="s">
        <v>15161</v>
      </c>
      <c r="O10616" t="s">
        <v>10871</v>
      </c>
      <c r="P10616" t="s">
        <v>10887</v>
      </c>
    </row>
    <row r="10617" spans="1:16" x14ac:dyDescent="0.3">
      <c r="A10617" t="s">
        <v>15185</v>
      </c>
      <c r="B10617" s="2" t="str">
        <f t="shared" si="497"/>
        <v>7612</v>
      </c>
      <c r="C10617" s="2">
        <f t="shared" si="495"/>
        <v>7612</v>
      </c>
      <c r="D10617" t="str">
        <f>VLOOKUP(C10617,'Cost Centre'!A:B,2,)</f>
        <v>Water services</v>
      </c>
      <c r="E10617" t="str">
        <f t="shared" si="496"/>
        <v>2</v>
      </c>
      <c r="F10617" t="s">
        <v>13915</v>
      </c>
      <c r="G10617" s="2">
        <v>0</v>
      </c>
      <c r="H10617" s="2">
        <v>84291497.549999997</v>
      </c>
      <c r="I10617" s="2">
        <v>0</v>
      </c>
      <c r="J10617" s="105">
        <f>SUMIF([1]MMM!$A:$A,A10617,[1]MMM!$F:$F)</f>
        <v>84327279.340000004</v>
      </c>
      <c r="K10617" s="2" t="s">
        <v>10</v>
      </c>
      <c r="L10617" s="2">
        <v>38709139</v>
      </c>
      <c r="M10617" t="s">
        <v>11396</v>
      </c>
      <c r="N10617" t="s">
        <v>15161</v>
      </c>
      <c r="O10617" t="s">
        <v>10871</v>
      </c>
      <c r="P10617" t="s">
        <v>10887</v>
      </c>
    </row>
    <row r="10618" spans="1:16" x14ac:dyDescent="0.3">
      <c r="A10618" t="s">
        <v>15186</v>
      </c>
      <c r="B10618" s="2" t="str">
        <f t="shared" si="497"/>
        <v>7612</v>
      </c>
      <c r="C10618" s="2">
        <f t="shared" si="495"/>
        <v>7612</v>
      </c>
      <c r="D10618" t="str">
        <f>VLOOKUP(C10618,'Cost Centre'!A:B,2,)</f>
        <v>Water services</v>
      </c>
      <c r="E10618" t="str">
        <f t="shared" si="496"/>
        <v>2</v>
      </c>
      <c r="F10618" t="s">
        <v>15187</v>
      </c>
      <c r="G10618" s="2">
        <v>0</v>
      </c>
      <c r="H10618" s="2">
        <v>0</v>
      </c>
      <c r="I10618" s="2">
        <v>0</v>
      </c>
      <c r="J10618" s="105">
        <f>SUMIF([1]MMM!$A:$A,A10618,[1]MMM!$F:$F)</f>
        <v>0</v>
      </c>
      <c r="K10618" s="2" t="s">
        <v>10</v>
      </c>
      <c r="L10618" s="2">
        <v>11386953</v>
      </c>
      <c r="M10618" t="s">
        <v>11396</v>
      </c>
      <c r="N10618" t="s">
        <v>15161</v>
      </c>
      <c r="O10618" t="s">
        <v>10871</v>
      </c>
      <c r="P10618" t="s">
        <v>10887</v>
      </c>
    </row>
    <row r="10619" spans="1:16" x14ac:dyDescent="0.3">
      <c r="A10619" t="s">
        <v>15188</v>
      </c>
      <c r="B10619" s="2" t="str">
        <f t="shared" si="497"/>
        <v>7612</v>
      </c>
      <c r="C10619" s="2">
        <f t="shared" si="495"/>
        <v>7612</v>
      </c>
      <c r="D10619" t="str">
        <f>VLOOKUP(C10619,'Cost Centre'!A:B,2,)</f>
        <v>Water services</v>
      </c>
      <c r="E10619" t="str">
        <f t="shared" si="496"/>
        <v>2</v>
      </c>
      <c r="F10619" t="s">
        <v>15189</v>
      </c>
      <c r="G10619" s="2">
        <v>0</v>
      </c>
      <c r="H10619" s="2">
        <v>0</v>
      </c>
      <c r="I10619" s="2">
        <v>0</v>
      </c>
      <c r="J10619" s="105">
        <f>SUMIF([1]MMM!$A:$A,A10619,[1]MMM!$F:$F)</f>
        <v>0</v>
      </c>
      <c r="K10619" s="2" t="s">
        <v>10</v>
      </c>
      <c r="L10619" s="2">
        <v>0</v>
      </c>
      <c r="M10619" t="s">
        <v>11396</v>
      </c>
      <c r="N10619" t="s">
        <v>15161</v>
      </c>
      <c r="O10619" t="s">
        <v>10871</v>
      </c>
      <c r="P10619" t="s">
        <v>10887</v>
      </c>
    </row>
    <row r="10620" spans="1:16" x14ac:dyDescent="0.3">
      <c r="A10620" t="s">
        <v>15190</v>
      </c>
      <c r="B10620" s="2" t="str">
        <f t="shared" si="497"/>
        <v>7612</v>
      </c>
      <c r="C10620" s="2">
        <f t="shared" si="495"/>
        <v>7612</v>
      </c>
      <c r="D10620" t="str">
        <f>VLOOKUP(C10620,'Cost Centre'!A:B,2,)</f>
        <v>Water services</v>
      </c>
      <c r="E10620" t="str">
        <f t="shared" si="496"/>
        <v>2</v>
      </c>
      <c r="F10620" t="s">
        <v>15191</v>
      </c>
      <c r="G10620" s="2">
        <v>0</v>
      </c>
      <c r="H10620" s="2">
        <v>0</v>
      </c>
      <c r="I10620" s="2">
        <v>0</v>
      </c>
      <c r="J10620" s="105">
        <f>SUMIF([1]MMM!$A:$A,A10620,[1]MMM!$F:$F)</f>
        <v>0</v>
      </c>
      <c r="K10620" s="2" t="s">
        <v>10</v>
      </c>
      <c r="L10620" s="2">
        <v>0</v>
      </c>
      <c r="M10620" t="s">
        <v>11396</v>
      </c>
      <c r="N10620" t="s">
        <v>15161</v>
      </c>
      <c r="O10620" t="s">
        <v>10871</v>
      </c>
      <c r="P10620" t="s">
        <v>10887</v>
      </c>
    </row>
    <row r="10621" spans="1:16" x14ac:dyDescent="0.3">
      <c r="A10621" t="s">
        <v>15192</v>
      </c>
      <c r="B10621" s="2" t="str">
        <f t="shared" si="497"/>
        <v>7612</v>
      </c>
      <c r="C10621" s="2">
        <f t="shared" si="495"/>
        <v>7612</v>
      </c>
      <c r="D10621" t="str">
        <f>VLOOKUP(C10621,'Cost Centre'!A:B,2,)</f>
        <v>Water services</v>
      </c>
      <c r="E10621" t="str">
        <f t="shared" si="496"/>
        <v>2</v>
      </c>
      <c r="F10621" t="s">
        <v>15193</v>
      </c>
      <c r="G10621" s="2">
        <v>0</v>
      </c>
      <c r="H10621" s="2">
        <v>0</v>
      </c>
      <c r="I10621" s="2">
        <v>0</v>
      </c>
      <c r="J10621" s="105">
        <f>SUMIF([1]MMM!$A:$A,A10621,[1]MMM!$F:$F)</f>
        <v>0</v>
      </c>
      <c r="K10621" s="2" t="s">
        <v>10</v>
      </c>
      <c r="L10621" s="2">
        <v>0</v>
      </c>
      <c r="M10621" t="s">
        <v>11396</v>
      </c>
      <c r="N10621" t="s">
        <v>15161</v>
      </c>
      <c r="O10621" t="s">
        <v>10871</v>
      </c>
      <c r="P10621" t="s">
        <v>10887</v>
      </c>
    </row>
    <row r="10622" spans="1:16" x14ac:dyDescent="0.3">
      <c r="A10622" t="s">
        <v>15194</v>
      </c>
      <c r="B10622" s="2" t="str">
        <f t="shared" si="497"/>
        <v>7612</v>
      </c>
      <c r="C10622" s="2">
        <f t="shared" si="495"/>
        <v>7612</v>
      </c>
      <c r="D10622" t="str">
        <f>VLOOKUP(C10622,'Cost Centre'!A:B,2,)</f>
        <v>Water services</v>
      </c>
      <c r="E10622" t="str">
        <f t="shared" si="496"/>
        <v>2</v>
      </c>
      <c r="F10622" t="s">
        <v>10890</v>
      </c>
      <c r="G10622" s="2">
        <v>0</v>
      </c>
      <c r="H10622" s="2">
        <v>0</v>
      </c>
      <c r="I10622" s="2">
        <v>0</v>
      </c>
      <c r="J10622" s="105">
        <f>SUMIF([1]MMM!$A:$A,A10622,[1]MMM!$F:$F)</f>
        <v>0</v>
      </c>
      <c r="K10622" s="2" t="s">
        <v>10</v>
      </c>
      <c r="L10622" s="2">
        <v>0</v>
      </c>
      <c r="M10622" t="s">
        <v>11396</v>
      </c>
      <c r="N10622" t="s">
        <v>15161</v>
      </c>
      <c r="O10622" t="s">
        <v>10871</v>
      </c>
      <c r="P10622" t="s">
        <v>10887</v>
      </c>
    </row>
    <row r="10623" spans="1:16" x14ac:dyDescent="0.3">
      <c r="A10623" t="s">
        <v>15195</v>
      </c>
      <c r="B10623" s="2" t="str">
        <f t="shared" si="497"/>
        <v>7612</v>
      </c>
      <c r="C10623" s="2">
        <f t="shared" si="495"/>
        <v>7612</v>
      </c>
      <c r="D10623" t="str">
        <f>VLOOKUP(C10623,'Cost Centre'!A:B,2,)</f>
        <v>Water services</v>
      </c>
      <c r="E10623" t="str">
        <f t="shared" si="496"/>
        <v>2</v>
      </c>
      <c r="F10623" t="s">
        <v>10892</v>
      </c>
      <c r="G10623" s="2">
        <v>0</v>
      </c>
      <c r="H10623" s="2">
        <v>0</v>
      </c>
      <c r="I10623" s="2">
        <v>0</v>
      </c>
      <c r="J10623" s="105">
        <f>SUMIF([1]MMM!$A:$A,A10623,[1]MMM!$F:$F)</f>
        <v>0</v>
      </c>
      <c r="K10623" s="2" t="s">
        <v>10</v>
      </c>
      <c r="L10623" s="2">
        <v>0</v>
      </c>
      <c r="M10623" t="s">
        <v>11396</v>
      </c>
      <c r="N10623" t="s">
        <v>15161</v>
      </c>
      <c r="O10623" t="s">
        <v>10871</v>
      </c>
      <c r="P10623" t="s">
        <v>10887</v>
      </c>
    </row>
    <row r="10624" spans="1:16" x14ac:dyDescent="0.3">
      <c r="A10624" t="s">
        <v>15196</v>
      </c>
      <c r="B10624" s="2" t="str">
        <f t="shared" si="497"/>
        <v>7612</v>
      </c>
      <c r="C10624" s="2">
        <f t="shared" si="495"/>
        <v>7612</v>
      </c>
      <c r="D10624" t="str">
        <f>VLOOKUP(C10624,'Cost Centre'!A:B,2,)</f>
        <v>Water services</v>
      </c>
      <c r="E10624" t="str">
        <f t="shared" si="496"/>
        <v>2</v>
      </c>
      <c r="F10624" t="s">
        <v>10894</v>
      </c>
      <c r="G10624" s="2">
        <v>0</v>
      </c>
      <c r="H10624" s="2">
        <v>0</v>
      </c>
      <c r="I10624" s="2">
        <v>0</v>
      </c>
      <c r="J10624" s="105">
        <f>SUMIF([1]MMM!$A:$A,A10624,[1]MMM!$F:$F)</f>
        <v>0</v>
      </c>
      <c r="K10624" s="2" t="s">
        <v>10</v>
      </c>
      <c r="L10624" s="2">
        <v>0</v>
      </c>
      <c r="M10624" t="s">
        <v>11396</v>
      </c>
      <c r="N10624" t="s">
        <v>15161</v>
      </c>
      <c r="O10624" t="s">
        <v>10871</v>
      </c>
      <c r="P10624" t="s">
        <v>10887</v>
      </c>
    </row>
    <row r="10625" spans="1:16" x14ac:dyDescent="0.3">
      <c r="A10625" t="s">
        <v>15197</v>
      </c>
      <c r="B10625" s="2" t="str">
        <f t="shared" si="497"/>
        <v>7612</v>
      </c>
      <c r="C10625" s="2">
        <f t="shared" si="495"/>
        <v>7612</v>
      </c>
      <c r="D10625" t="str">
        <f>VLOOKUP(C10625,'Cost Centre'!A:B,2,)</f>
        <v>Water services</v>
      </c>
      <c r="E10625" t="str">
        <f t="shared" si="496"/>
        <v>2</v>
      </c>
      <c r="F10625" t="s">
        <v>10896</v>
      </c>
      <c r="G10625" s="2">
        <v>0</v>
      </c>
      <c r="H10625" s="2">
        <v>0</v>
      </c>
      <c r="I10625" s="2">
        <v>0</v>
      </c>
      <c r="J10625" s="105">
        <f>SUMIF([1]MMM!$A:$A,A10625,[1]MMM!$F:$F)</f>
        <v>0</v>
      </c>
      <c r="K10625" s="2" t="s">
        <v>10</v>
      </c>
      <c r="L10625" s="2">
        <v>0</v>
      </c>
      <c r="M10625" t="s">
        <v>11396</v>
      </c>
      <c r="N10625" t="s">
        <v>15161</v>
      </c>
      <c r="O10625" t="s">
        <v>10871</v>
      </c>
      <c r="P10625" t="s">
        <v>10887</v>
      </c>
    </row>
    <row r="10626" spans="1:16" x14ac:dyDescent="0.3">
      <c r="A10626" t="s">
        <v>15198</v>
      </c>
      <c r="B10626" s="2" t="str">
        <f t="shared" si="497"/>
        <v>7612</v>
      </c>
      <c r="C10626" s="2">
        <f t="shared" ref="C10626:C10689" si="498">VALUE(B10626)</f>
        <v>7612</v>
      </c>
      <c r="D10626" t="str">
        <f>VLOOKUP(C10626,'Cost Centre'!A:B,2,)</f>
        <v>Water services</v>
      </c>
      <c r="E10626" t="str">
        <f t="shared" ref="E10626:E10689" si="499">MID(A10626,5,1)</f>
        <v>2</v>
      </c>
      <c r="F10626" t="s">
        <v>10898</v>
      </c>
      <c r="G10626" s="2">
        <v>0</v>
      </c>
      <c r="H10626" s="2">
        <v>0</v>
      </c>
      <c r="I10626" s="2">
        <v>0</v>
      </c>
      <c r="J10626" s="105">
        <f>SUMIF([1]MMM!$A:$A,A10626,[1]MMM!$F:$F)</f>
        <v>0</v>
      </c>
      <c r="K10626" s="2" t="s">
        <v>10</v>
      </c>
      <c r="L10626" s="2">
        <v>0</v>
      </c>
      <c r="M10626" t="s">
        <v>11396</v>
      </c>
      <c r="N10626" t="s">
        <v>15161</v>
      </c>
      <c r="O10626" t="s">
        <v>10871</v>
      </c>
      <c r="P10626" t="s">
        <v>10887</v>
      </c>
    </row>
    <row r="10627" spans="1:16" x14ac:dyDescent="0.3">
      <c r="A10627" t="s">
        <v>15199</v>
      </c>
      <c r="B10627" s="2" t="str">
        <f t="shared" ref="B10627:B10690" si="500">MID(A10627,1,4)</f>
        <v>7612</v>
      </c>
      <c r="C10627" s="2">
        <f t="shared" si="498"/>
        <v>7612</v>
      </c>
      <c r="D10627" t="str">
        <f>VLOOKUP(C10627,'Cost Centre'!A:B,2,)</f>
        <v>Water services</v>
      </c>
      <c r="E10627" t="str">
        <f t="shared" si="499"/>
        <v>2</v>
      </c>
      <c r="F10627" t="s">
        <v>10900</v>
      </c>
      <c r="G10627" s="2">
        <v>0</v>
      </c>
      <c r="H10627" s="2">
        <v>0</v>
      </c>
      <c r="I10627" s="2">
        <v>0</v>
      </c>
      <c r="J10627" s="105">
        <f>SUMIF([1]MMM!$A:$A,A10627,[1]MMM!$F:$F)</f>
        <v>0</v>
      </c>
      <c r="K10627" s="2" t="s">
        <v>10</v>
      </c>
      <c r="L10627" s="2">
        <v>0</v>
      </c>
      <c r="M10627" t="s">
        <v>11396</v>
      </c>
      <c r="N10627" t="s">
        <v>15161</v>
      </c>
      <c r="O10627" t="s">
        <v>10871</v>
      </c>
      <c r="P10627" t="s">
        <v>10887</v>
      </c>
    </row>
    <row r="10628" spans="1:16" x14ac:dyDescent="0.3">
      <c r="A10628" t="s">
        <v>15200</v>
      </c>
      <c r="B10628" s="2" t="str">
        <f t="shared" si="500"/>
        <v>7612</v>
      </c>
      <c r="C10628" s="2">
        <f t="shared" si="498"/>
        <v>7612</v>
      </c>
      <c r="D10628" t="str">
        <f>VLOOKUP(C10628,'Cost Centre'!A:B,2,)</f>
        <v>Water services</v>
      </c>
      <c r="E10628" t="str">
        <f t="shared" si="499"/>
        <v>2</v>
      </c>
      <c r="F10628" t="s">
        <v>10902</v>
      </c>
      <c r="G10628" s="2">
        <v>0</v>
      </c>
      <c r="H10628" s="2">
        <v>0</v>
      </c>
      <c r="I10628" s="2">
        <v>0</v>
      </c>
      <c r="J10628" s="105">
        <f>SUMIF([1]MMM!$A:$A,A10628,[1]MMM!$F:$F)</f>
        <v>0</v>
      </c>
      <c r="K10628" s="2" t="s">
        <v>10</v>
      </c>
      <c r="L10628" s="2">
        <v>0</v>
      </c>
      <c r="M10628" t="s">
        <v>11396</v>
      </c>
      <c r="N10628" t="s">
        <v>15161</v>
      </c>
      <c r="O10628" t="s">
        <v>10871</v>
      </c>
      <c r="P10628" t="s">
        <v>10887</v>
      </c>
    </row>
    <row r="10629" spans="1:16" x14ac:dyDescent="0.3">
      <c r="A10629" t="s">
        <v>15201</v>
      </c>
      <c r="B10629" s="2" t="str">
        <f t="shared" si="500"/>
        <v>7612</v>
      </c>
      <c r="C10629" s="2">
        <f t="shared" si="498"/>
        <v>7612</v>
      </c>
      <c r="D10629" t="str">
        <f>VLOOKUP(C10629,'Cost Centre'!A:B,2,)</f>
        <v>Water services</v>
      </c>
      <c r="E10629" t="str">
        <f t="shared" si="499"/>
        <v>2</v>
      </c>
      <c r="F10629" t="s">
        <v>10904</v>
      </c>
      <c r="G10629" s="2">
        <v>0</v>
      </c>
      <c r="H10629" s="2">
        <v>0</v>
      </c>
      <c r="I10629" s="2">
        <v>0</v>
      </c>
      <c r="J10629" s="105">
        <f>SUMIF([1]MMM!$A:$A,A10629,[1]MMM!$F:$F)</f>
        <v>0</v>
      </c>
      <c r="K10629" s="2" t="s">
        <v>10</v>
      </c>
      <c r="L10629" s="2">
        <v>0</v>
      </c>
      <c r="M10629" t="s">
        <v>11396</v>
      </c>
      <c r="N10629" t="s">
        <v>15161</v>
      </c>
      <c r="O10629" t="s">
        <v>10871</v>
      </c>
      <c r="P10629" t="s">
        <v>10887</v>
      </c>
    </row>
    <row r="10630" spans="1:16" x14ac:dyDescent="0.3">
      <c r="A10630" t="s">
        <v>15202</v>
      </c>
      <c r="B10630" s="2" t="str">
        <f t="shared" si="500"/>
        <v>7612</v>
      </c>
      <c r="C10630" s="2">
        <f t="shared" si="498"/>
        <v>7612</v>
      </c>
      <c r="D10630" t="str">
        <f>VLOOKUP(C10630,'Cost Centre'!A:B,2,)</f>
        <v>Water services</v>
      </c>
      <c r="E10630" t="str">
        <f t="shared" si="499"/>
        <v>2</v>
      </c>
      <c r="F10630" t="s">
        <v>10906</v>
      </c>
      <c r="G10630" s="2">
        <v>0</v>
      </c>
      <c r="H10630" s="2">
        <v>0</v>
      </c>
      <c r="I10630" s="2">
        <v>0</v>
      </c>
      <c r="J10630" s="105">
        <f>SUMIF([1]MMM!$A:$A,A10630,[1]MMM!$F:$F)</f>
        <v>0</v>
      </c>
      <c r="K10630" s="2" t="s">
        <v>10</v>
      </c>
      <c r="L10630" s="2">
        <v>0</v>
      </c>
      <c r="M10630" t="s">
        <v>11396</v>
      </c>
      <c r="N10630" t="s">
        <v>15161</v>
      </c>
      <c r="O10630" t="s">
        <v>10871</v>
      </c>
      <c r="P10630" t="s">
        <v>10887</v>
      </c>
    </row>
    <row r="10631" spans="1:16" x14ac:dyDescent="0.3">
      <c r="A10631" t="s">
        <v>8744</v>
      </c>
      <c r="B10631" s="2" t="str">
        <f t="shared" si="500"/>
        <v>7612</v>
      </c>
      <c r="C10631" s="2">
        <f t="shared" si="498"/>
        <v>7612</v>
      </c>
      <c r="D10631" t="str">
        <f>VLOOKUP(C10631,'Cost Centre'!A:B,2,)</f>
        <v>Water services</v>
      </c>
      <c r="E10631" t="str">
        <f t="shared" si="499"/>
        <v>2</v>
      </c>
      <c r="F10631" t="s">
        <v>10907</v>
      </c>
      <c r="G10631" s="2">
        <v>0</v>
      </c>
      <c r="H10631" s="2">
        <v>0</v>
      </c>
      <c r="I10631" s="2">
        <v>0</v>
      </c>
      <c r="J10631" s="105">
        <f>SUMIF([1]MMM!$A:$A,A10631,[1]MMM!$F:$F)</f>
        <v>0</v>
      </c>
      <c r="K10631" s="2" t="s">
        <v>10</v>
      </c>
      <c r="L10631" s="2">
        <v>460549</v>
      </c>
      <c r="M10631" t="s">
        <v>11396</v>
      </c>
      <c r="N10631" t="s">
        <v>15161</v>
      </c>
      <c r="O10631" t="s">
        <v>10871</v>
      </c>
      <c r="P10631" t="s">
        <v>10887</v>
      </c>
    </row>
    <row r="10632" spans="1:16" x14ac:dyDescent="0.3">
      <c r="A10632" t="s">
        <v>8745</v>
      </c>
      <c r="B10632" s="2" t="str">
        <f t="shared" si="500"/>
        <v>7612</v>
      </c>
      <c r="C10632" s="2">
        <f t="shared" si="498"/>
        <v>7612</v>
      </c>
      <c r="D10632" t="str">
        <f>VLOOKUP(C10632,'Cost Centre'!A:B,2,)</f>
        <v>Water services</v>
      </c>
      <c r="E10632" s="109" t="str">
        <f t="shared" si="499"/>
        <v>3</v>
      </c>
      <c r="F10632" t="s">
        <v>7780</v>
      </c>
      <c r="G10632" s="2">
        <v>0</v>
      </c>
      <c r="H10632" s="2">
        <v>0</v>
      </c>
      <c r="I10632" s="2">
        <v>0</v>
      </c>
      <c r="J10632" s="105">
        <f>SUMIF([1]MMM!$A:$A,A10632,[1]MMM!$F:$F)</f>
        <v>0</v>
      </c>
      <c r="K10632" s="2" t="s">
        <v>10</v>
      </c>
      <c r="L10632" s="2">
        <v>0</v>
      </c>
      <c r="M10632" t="s">
        <v>11396</v>
      </c>
      <c r="N10632" t="s">
        <v>15161</v>
      </c>
      <c r="O10632" t="s">
        <v>10908</v>
      </c>
      <c r="P10632" t="s">
        <v>10953</v>
      </c>
    </row>
    <row r="10633" spans="1:16" x14ac:dyDescent="0.3">
      <c r="A10633" t="s">
        <v>8746</v>
      </c>
      <c r="B10633" s="2" t="str">
        <f t="shared" si="500"/>
        <v>7612</v>
      </c>
      <c r="C10633" s="2">
        <f t="shared" si="498"/>
        <v>7612</v>
      </c>
      <c r="D10633" t="str">
        <f>VLOOKUP(C10633,'Cost Centre'!A:B,2,)</f>
        <v>Water services</v>
      </c>
      <c r="E10633" s="109">
        <v>2</v>
      </c>
      <c r="F10633" t="s">
        <v>7781</v>
      </c>
      <c r="G10633" s="2">
        <v>0</v>
      </c>
      <c r="H10633" s="2">
        <v>0</v>
      </c>
      <c r="I10633" s="2">
        <v>0</v>
      </c>
      <c r="J10633" s="105">
        <f>SUMIF([1]MMM!$A:$A,A10633,[1]MMM!$F:$F)</f>
        <v>0</v>
      </c>
      <c r="K10633" s="2" t="s">
        <v>10</v>
      </c>
      <c r="L10633" s="2">
        <v>0</v>
      </c>
      <c r="M10633" t="s">
        <v>11396</v>
      </c>
      <c r="N10633" t="s">
        <v>15161</v>
      </c>
      <c r="O10633" t="s">
        <v>10908</v>
      </c>
      <c r="P10633" t="s">
        <v>10953</v>
      </c>
    </row>
    <row r="10634" spans="1:16" x14ac:dyDescent="0.3">
      <c r="A10634" t="s">
        <v>8747</v>
      </c>
      <c r="B10634" s="2" t="str">
        <f t="shared" si="500"/>
        <v>7612</v>
      </c>
      <c r="C10634" s="2">
        <f t="shared" si="498"/>
        <v>7612</v>
      </c>
      <c r="D10634" t="str">
        <f>VLOOKUP(C10634,'Cost Centre'!A:B,2,)</f>
        <v>Water services</v>
      </c>
      <c r="E10634" s="109">
        <v>2</v>
      </c>
      <c r="F10634" t="s">
        <v>1723</v>
      </c>
      <c r="G10634" s="2">
        <v>0</v>
      </c>
      <c r="H10634" s="2">
        <v>0</v>
      </c>
      <c r="I10634" s="2">
        <v>0</v>
      </c>
      <c r="J10634" s="105">
        <f>SUMIF([1]MMM!$A:$A,A10634,[1]MMM!$F:$F)</f>
        <v>0</v>
      </c>
      <c r="K10634" s="2" t="s">
        <v>10</v>
      </c>
      <c r="L10634" s="2">
        <v>0</v>
      </c>
      <c r="M10634" t="s">
        <v>11396</v>
      </c>
      <c r="N10634" t="s">
        <v>15161</v>
      </c>
      <c r="O10634" t="s">
        <v>10908</v>
      </c>
      <c r="P10634" t="s">
        <v>10956</v>
      </c>
    </row>
    <row r="10635" spans="1:16" x14ac:dyDescent="0.3">
      <c r="A10635" t="s">
        <v>8748</v>
      </c>
      <c r="B10635" s="2" t="str">
        <f t="shared" si="500"/>
        <v>7612</v>
      </c>
      <c r="C10635" s="2">
        <f t="shared" si="498"/>
        <v>7612</v>
      </c>
      <c r="D10635" t="str">
        <f>VLOOKUP(C10635,'Cost Centre'!A:B,2,)</f>
        <v>Water services</v>
      </c>
      <c r="E10635" s="109">
        <v>2</v>
      </c>
      <c r="F10635" t="s">
        <v>1728</v>
      </c>
      <c r="G10635" s="2">
        <v>0</v>
      </c>
      <c r="H10635" s="2">
        <v>0</v>
      </c>
      <c r="I10635" s="2">
        <v>0</v>
      </c>
      <c r="J10635" s="105">
        <f>SUMIF([1]MMM!$A:$A,A10635,[1]MMM!$F:$F)</f>
        <v>0</v>
      </c>
      <c r="K10635" s="2" t="s">
        <v>10</v>
      </c>
      <c r="L10635" s="2">
        <v>0</v>
      </c>
      <c r="M10635" t="s">
        <v>11396</v>
      </c>
      <c r="N10635" t="s">
        <v>15161</v>
      </c>
      <c r="O10635" t="s">
        <v>10908</v>
      </c>
      <c r="P10635" t="s">
        <v>10958</v>
      </c>
    </row>
    <row r="10636" spans="1:16" x14ac:dyDescent="0.3">
      <c r="A10636" t="s">
        <v>8749</v>
      </c>
      <c r="B10636" s="2" t="str">
        <f t="shared" si="500"/>
        <v>7612</v>
      </c>
      <c r="C10636" s="2">
        <f t="shared" si="498"/>
        <v>7612</v>
      </c>
      <c r="D10636" t="str">
        <f>VLOOKUP(C10636,'Cost Centre'!A:B,2,)</f>
        <v>Water services</v>
      </c>
      <c r="E10636" t="str">
        <f t="shared" si="499"/>
        <v>3</v>
      </c>
      <c r="F10636" t="s">
        <v>2145</v>
      </c>
      <c r="G10636" s="2">
        <v>0</v>
      </c>
      <c r="H10636" s="2">
        <v>0</v>
      </c>
      <c r="I10636" s="2">
        <v>0</v>
      </c>
      <c r="J10636" s="105">
        <f>SUMIF([1]MMM!$A:$A,A10636,[1]MMM!$F:$F)</f>
        <v>0</v>
      </c>
      <c r="K10636" s="2" t="s">
        <v>10</v>
      </c>
      <c r="L10636" s="2">
        <v>0</v>
      </c>
      <c r="M10636" t="s">
        <v>11396</v>
      </c>
      <c r="N10636" t="s">
        <v>15161</v>
      </c>
      <c r="O10636" t="s">
        <v>10908</v>
      </c>
      <c r="P10636" t="s">
        <v>10909</v>
      </c>
    </row>
    <row r="10637" spans="1:16" x14ac:dyDescent="0.3">
      <c r="A10637" t="s">
        <v>8750</v>
      </c>
      <c r="B10637" s="2" t="str">
        <f t="shared" si="500"/>
        <v>7612</v>
      </c>
      <c r="C10637" s="2">
        <f t="shared" si="498"/>
        <v>7612</v>
      </c>
      <c r="D10637" t="str">
        <f>VLOOKUP(C10637,'Cost Centre'!A:B,2,)</f>
        <v>Water services</v>
      </c>
      <c r="E10637" t="str">
        <f t="shared" si="499"/>
        <v>3</v>
      </c>
      <c r="F10637" t="s">
        <v>10944</v>
      </c>
      <c r="G10637" s="2">
        <v>0</v>
      </c>
      <c r="H10637" s="2">
        <v>51110.400000000001</v>
      </c>
      <c r="I10637" s="2">
        <v>0</v>
      </c>
      <c r="J10637" s="105">
        <f>SUMIF([1]MMM!$A:$A,A10637,[1]MMM!$F:$F)</f>
        <v>51110.400000000001</v>
      </c>
      <c r="K10637" s="2" t="s">
        <v>10</v>
      </c>
      <c r="L10637" s="2">
        <v>984384</v>
      </c>
      <c r="M10637" t="s">
        <v>11396</v>
      </c>
      <c r="N10637" t="s">
        <v>15161</v>
      </c>
      <c r="O10637" t="s">
        <v>10908</v>
      </c>
      <c r="P10637" t="s">
        <v>10910</v>
      </c>
    </row>
    <row r="10638" spans="1:16" x14ac:dyDescent="0.3">
      <c r="A10638" t="s">
        <v>8751</v>
      </c>
      <c r="B10638" s="2" t="str">
        <f t="shared" si="500"/>
        <v>7612</v>
      </c>
      <c r="C10638" s="2">
        <f t="shared" si="498"/>
        <v>7612</v>
      </c>
      <c r="D10638" t="str">
        <f>VLOOKUP(C10638,'Cost Centre'!A:B,2,)</f>
        <v>Water services</v>
      </c>
      <c r="E10638" t="str">
        <f t="shared" si="499"/>
        <v>3</v>
      </c>
      <c r="F10638" t="s">
        <v>10945</v>
      </c>
      <c r="G10638" s="2">
        <v>0</v>
      </c>
      <c r="H10638" s="2">
        <v>666462.88</v>
      </c>
      <c r="I10638" s="2">
        <v>0</v>
      </c>
      <c r="J10638" s="105">
        <f>SUMIF([1]MMM!$A:$A,A10638,[1]MMM!$F:$F)</f>
        <v>666462.88</v>
      </c>
      <c r="K10638" s="2" t="s">
        <v>10</v>
      </c>
      <c r="L10638" s="2">
        <v>929333</v>
      </c>
      <c r="M10638" t="s">
        <v>11396</v>
      </c>
      <c r="N10638" t="s">
        <v>15161</v>
      </c>
      <c r="O10638" t="s">
        <v>10908</v>
      </c>
      <c r="P10638" t="s">
        <v>10910</v>
      </c>
    </row>
    <row r="10639" spans="1:16" x14ac:dyDescent="0.3">
      <c r="A10639" t="s">
        <v>8752</v>
      </c>
      <c r="B10639" s="2" t="str">
        <f t="shared" si="500"/>
        <v>7612</v>
      </c>
      <c r="C10639" s="2">
        <f t="shared" si="498"/>
        <v>7612</v>
      </c>
      <c r="D10639" t="str">
        <f>VLOOKUP(C10639,'Cost Centre'!A:B,2,)</f>
        <v>Water services</v>
      </c>
      <c r="E10639" t="str">
        <f t="shared" si="499"/>
        <v>3</v>
      </c>
      <c r="F10639" t="s">
        <v>13872</v>
      </c>
      <c r="G10639" s="2">
        <v>0</v>
      </c>
      <c r="H10639" s="2">
        <v>0</v>
      </c>
      <c r="I10639" s="2">
        <v>0</v>
      </c>
      <c r="J10639" s="105">
        <f>SUMIF([1]MMM!$A:$A,A10639,[1]MMM!$F:$F)</f>
        <v>0</v>
      </c>
      <c r="K10639" s="2" t="s">
        <v>10</v>
      </c>
      <c r="L10639" s="2">
        <v>2100000</v>
      </c>
      <c r="M10639" t="s">
        <v>11396</v>
      </c>
      <c r="N10639" t="s">
        <v>15161</v>
      </c>
      <c r="O10639" t="s">
        <v>10908</v>
      </c>
      <c r="P10639" t="s">
        <v>10910</v>
      </c>
    </row>
    <row r="10640" spans="1:16" x14ac:dyDescent="0.3">
      <c r="A10640" t="s">
        <v>8753</v>
      </c>
      <c r="B10640" s="2" t="str">
        <f t="shared" si="500"/>
        <v>7612</v>
      </c>
      <c r="C10640" s="2">
        <f t="shared" si="498"/>
        <v>7612</v>
      </c>
      <c r="D10640" t="str">
        <f>VLOOKUP(C10640,'Cost Centre'!A:B,2,)</f>
        <v>Water services</v>
      </c>
      <c r="E10640" t="str">
        <f t="shared" si="499"/>
        <v>3</v>
      </c>
      <c r="F10640" t="s">
        <v>2148</v>
      </c>
      <c r="G10640" s="2">
        <v>0</v>
      </c>
      <c r="H10640" s="2">
        <v>0</v>
      </c>
      <c r="I10640" s="2">
        <v>0</v>
      </c>
      <c r="J10640" s="105">
        <f>SUMIF([1]MMM!$A:$A,A10640,[1]MMM!$F:$F)</f>
        <v>0</v>
      </c>
      <c r="K10640" s="2" t="s">
        <v>10</v>
      </c>
      <c r="L10640" s="2">
        <v>0</v>
      </c>
      <c r="M10640" t="s">
        <v>11396</v>
      </c>
      <c r="N10640" t="s">
        <v>15161</v>
      </c>
      <c r="O10640" t="s">
        <v>10908</v>
      </c>
      <c r="P10640" t="s">
        <v>10910</v>
      </c>
    </row>
    <row r="10641" spans="1:16" x14ac:dyDescent="0.3">
      <c r="A10641" t="s">
        <v>15203</v>
      </c>
      <c r="B10641" s="2" t="str">
        <f t="shared" si="500"/>
        <v>7612</v>
      </c>
      <c r="C10641" s="2">
        <f t="shared" si="498"/>
        <v>7612</v>
      </c>
      <c r="D10641" t="str">
        <f>VLOOKUP(C10641,'Cost Centre'!A:B,2,)</f>
        <v>Water services</v>
      </c>
      <c r="E10641" t="str">
        <f t="shared" si="499"/>
        <v>3</v>
      </c>
      <c r="F10641" t="s">
        <v>10912</v>
      </c>
      <c r="G10641" s="2">
        <v>0</v>
      </c>
      <c r="H10641" s="2">
        <v>488360934.87</v>
      </c>
      <c r="I10641" s="2">
        <v>0</v>
      </c>
      <c r="J10641" s="105">
        <f>SUMIF([1]MMM!$A:$A,A10641,[1]MMM!$F:$F)</f>
        <v>488360934.87</v>
      </c>
      <c r="K10641" s="2" t="s">
        <v>10</v>
      </c>
      <c r="L10641" s="2">
        <v>0</v>
      </c>
      <c r="M10641" t="s">
        <v>11396</v>
      </c>
      <c r="N10641" t="s">
        <v>15161</v>
      </c>
      <c r="O10641" t="s">
        <v>10908</v>
      </c>
      <c r="P10641" t="s">
        <v>10913</v>
      </c>
    </row>
    <row r="10642" spans="1:16" x14ac:dyDescent="0.3">
      <c r="A10642" t="s">
        <v>15204</v>
      </c>
      <c r="B10642" s="2" t="str">
        <f t="shared" si="500"/>
        <v>7612</v>
      </c>
      <c r="C10642" s="2">
        <f t="shared" si="498"/>
        <v>7612</v>
      </c>
      <c r="D10642" t="str">
        <f>VLOOKUP(C10642,'Cost Centre'!A:B,2,)</f>
        <v>Water services</v>
      </c>
      <c r="E10642" t="str">
        <f t="shared" si="499"/>
        <v>3</v>
      </c>
      <c r="F10642" t="s">
        <v>10915</v>
      </c>
      <c r="G10642" s="2">
        <v>0</v>
      </c>
      <c r="H10642" s="2">
        <v>0</v>
      </c>
      <c r="I10642" s="2">
        <v>0</v>
      </c>
      <c r="J10642" s="105">
        <f>SUMIF([1]MMM!$A:$A,A10642,[1]MMM!$F:$F)</f>
        <v>0</v>
      </c>
      <c r="K10642" s="2" t="s">
        <v>10</v>
      </c>
      <c r="L10642" s="2">
        <v>0</v>
      </c>
      <c r="M10642" t="s">
        <v>11396</v>
      </c>
      <c r="N10642" t="s">
        <v>15161</v>
      </c>
      <c r="O10642" t="s">
        <v>10908</v>
      </c>
      <c r="P10642" t="s">
        <v>10913</v>
      </c>
    </row>
    <row r="10643" spans="1:16" x14ac:dyDescent="0.3">
      <c r="A10643" t="s">
        <v>1873</v>
      </c>
      <c r="B10643" s="2" t="str">
        <f t="shared" si="500"/>
        <v>7612</v>
      </c>
      <c r="C10643" s="2">
        <f t="shared" si="498"/>
        <v>7612</v>
      </c>
      <c r="D10643" t="str">
        <f>VLOOKUP(C10643,'Cost Centre'!A:B,2,)</f>
        <v>Water services</v>
      </c>
      <c r="E10643" t="str">
        <f t="shared" si="499"/>
        <v>5</v>
      </c>
      <c r="F10643" t="s">
        <v>15205</v>
      </c>
      <c r="G10643" s="2">
        <v>3655692.39</v>
      </c>
      <c r="H10643" s="2">
        <v>0</v>
      </c>
      <c r="I10643" s="2">
        <v>-269228.26</v>
      </c>
      <c r="J10643" s="105">
        <f>SUMIF([1]MMM!$A:$A,A10643,[1]MMM!$F:$F)</f>
        <v>3386464.13</v>
      </c>
      <c r="K10643" s="2" t="s">
        <v>460</v>
      </c>
      <c r="L10643" s="2">
        <v>0</v>
      </c>
      <c r="M10643" t="s">
        <v>11396</v>
      </c>
      <c r="N10643" t="s">
        <v>15161</v>
      </c>
      <c r="O10643" t="s">
        <v>11298</v>
      </c>
      <c r="P10643" t="s">
        <v>12156</v>
      </c>
    </row>
    <row r="10644" spans="1:16" x14ac:dyDescent="0.3">
      <c r="A10644" t="s">
        <v>1874</v>
      </c>
      <c r="B10644" s="2" t="str">
        <f t="shared" si="500"/>
        <v>7612</v>
      </c>
      <c r="C10644" s="2">
        <f t="shared" si="498"/>
        <v>7612</v>
      </c>
      <c r="D10644" t="str">
        <f>VLOOKUP(C10644,'Cost Centre'!A:B,2,)</f>
        <v>Water services</v>
      </c>
      <c r="E10644" t="str">
        <f t="shared" si="499"/>
        <v>5</v>
      </c>
      <c r="F10644" t="s">
        <v>8754</v>
      </c>
      <c r="G10644" s="2">
        <v>0</v>
      </c>
      <c r="H10644" s="2">
        <v>0</v>
      </c>
      <c r="I10644" s="2">
        <v>0</v>
      </c>
      <c r="J10644" s="105">
        <f>SUMIF([1]MMM!$A:$A,A10644,[1]MMM!$F:$F)</f>
        <v>0</v>
      </c>
      <c r="K10644" s="2" t="s">
        <v>460</v>
      </c>
      <c r="L10644" s="2">
        <v>0</v>
      </c>
      <c r="M10644" t="s">
        <v>11396</v>
      </c>
      <c r="N10644" t="s">
        <v>15161</v>
      </c>
      <c r="O10644" t="s">
        <v>11298</v>
      </c>
      <c r="P10644" t="s">
        <v>12156</v>
      </c>
    </row>
    <row r="10645" spans="1:16" x14ac:dyDescent="0.3">
      <c r="A10645" t="s">
        <v>1875</v>
      </c>
      <c r="B10645" s="2" t="str">
        <f t="shared" si="500"/>
        <v>7612</v>
      </c>
      <c r="C10645" s="2">
        <f t="shared" si="498"/>
        <v>7612</v>
      </c>
      <c r="D10645" t="str">
        <f>VLOOKUP(C10645,'Cost Centre'!A:B,2,)</f>
        <v>Water services</v>
      </c>
      <c r="E10645" t="str">
        <f t="shared" si="499"/>
        <v>5</v>
      </c>
      <c r="F10645" t="s">
        <v>8755</v>
      </c>
      <c r="G10645" s="2">
        <v>0</v>
      </c>
      <c r="H10645" s="2">
        <v>0</v>
      </c>
      <c r="I10645" s="2">
        <v>0</v>
      </c>
      <c r="J10645" s="105">
        <f>SUMIF([1]MMM!$A:$A,A10645,[1]MMM!$F:$F)</f>
        <v>0</v>
      </c>
      <c r="K10645" s="2" t="s">
        <v>460</v>
      </c>
      <c r="L10645" s="2">
        <v>0</v>
      </c>
      <c r="M10645" t="s">
        <v>11396</v>
      </c>
      <c r="N10645" t="s">
        <v>15161</v>
      </c>
      <c r="O10645" t="s">
        <v>11298</v>
      </c>
      <c r="P10645" t="s">
        <v>12156</v>
      </c>
    </row>
    <row r="10646" spans="1:16" x14ac:dyDescent="0.3">
      <c r="A10646" t="s">
        <v>1876</v>
      </c>
      <c r="B10646" s="2" t="str">
        <f t="shared" si="500"/>
        <v>7612</v>
      </c>
      <c r="C10646" s="2">
        <f t="shared" si="498"/>
        <v>7612</v>
      </c>
      <c r="D10646" t="str">
        <f>VLOOKUP(C10646,'Cost Centre'!A:B,2,)</f>
        <v>Water services</v>
      </c>
      <c r="E10646" t="str">
        <f t="shared" si="499"/>
        <v>5</v>
      </c>
      <c r="F10646" t="s">
        <v>8756</v>
      </c>
      <c r="G10646" s="2">
        <v>0</v>
      </c>
      <c r="H10646" s="2">
        <v>0</v>
      </c>
      <c r="I10646" s="2">
        <v>0</v>
      </c>
      <c r="J10646" s="105">
        <f>SUMIF([1]MMM!$A:$A,A10646,[1]MMM!$F:$F)</f>
        <v>0</v>
      </c>
      <c r="K10646" s="2" t="s">
        <v>460</v>
      </c>
      <c r="L10646" s="2">
        <v>0</v>
      </c>
      <c r="M10646" t="s">
        <v>11396</v>
      </c>
      <c r="N10646" t="s">
        <v>15161</v>
      </c>
      <c r="O10646" t="s">
        <v>11298</v>
      </c>
      <c r="P10646" t="s">
        <v>12156</v>
      </c>
    </row>
    <row r="10647" spans="1:16" x14ac:dyDescent="0.3">
      <c r="A10647" t="s">
        <v>8757</v>
      </c>
      <c r="B10647" s="2" t="str">
        <f t="shared" si="500"/>
        <v>7612</v>
      </c>
      <c r="C10647" s="2">
        <f t="shared" si="498"/>
        <v>7612</v>
      </c>
      <c r="D10647" t="str">
        <f>VLOOKUP(C10647,'Cost Centre'!A:B,2,)</f>
        <v>Water services</v>
      </c>
      <c r="E10647" t="str">
        <f t="shared" si="499"/>
        <v>5</v>
      </c>
      <c r="F10647" t="s">
        <v>8758</v>
      </c>
      <c r="G10647" s="2">
        <v>0</v>
      </c>
      <c r="H10647" s="2">
        <v>0</v>
      </c>
      <c r="I10647" s="2">
        <v>0</v>
      </c>
      <c r="J10647" s="105">
        <f>SUMIF([1]MMM!$A:$A,A10647,[1]MMM!$F:$F)</f>
        <v>0</v>
      </c>
      <c r="K10647" s="2" t="s">
        <v>460</v>
      </c>
      <c r="L10647" s="2">
        <v>0</v>
      </c>
      <c r="M10647" t="s">
        <v>11396</v>
      </c>
      <c r="N10647" t="s">
        <v>15161</v>
      </c>
      <c r="O10647" t="s">
        <v>11298</v>
      </c>
      <c r="P10647" t="s">
        <v>12156</v>
      </c>
    </row>
    <row r="10648" spans="1:16" x14ac:dyDescent="0.3">
      <c r="A10648" t="s">
        <v>8759</v>
      </c>
      <c r="B10648" s="2" t="str">
        <f t="shared" si="500"/>
        <v>7612</v>
      </c>
      <c r="C10648" s="2">
        <f t="shared" si="498"/>
        <v>7612</v>
      </c>
      <c r="D10648" t="str">
        <f>VLOOKUP(C10648,'Cost Centre'!A:B,2,)</f>
        <v>Water services</v>
      </c>
      <c r="E10648" t="str">
        <f t="shared" si="499"/>
        <v>5</v>
      </c>
      <c r="F10648" t="s">
        <v>8760</v>
      </c>
      <c r="G10648" s="2">
        <v>0</v>
      </c>
      <c r="H10648" s="2">
        <v>0</v>
      </c>
      <c r="I10648" s="2">
        <v>0</v>
      </c>
      <c r="J10648" s="105">
        <f>SUMIF([1]MMM!$A:$A,A10648,[1]MMM!$F:$F)</f>
        <v>0</v>
      </c>
      <c r="K10648" s="2" t="s">
        <v>460</v>
      </c>
      <c r="L10648" s="2">
        <v>0</v>
      </c>
      <c r="M10648" t="s">
        <v>11396</v>
      </c>
      <c r="N10648" t="s">
        <v>15161</v>
      </c>
      <c r="O10648" t="s">
        <v>11298</v>
      </c>
      <c r="P10648" t="s">
        <v>12156</v>
      </c>
    </row>
    <row r="10649" spans="1:16" x14ac:dyDescent="0.3">
      <c r="A10649" t="s">
        <v>8761</v>
      </c>
      <c r="B10649" s="2" t="str">
        <f t="shared" si="500"/>
        <v>7612</v>
      </c>
      <c r="C10649" s="2">
        <f t="shared" si="498"/>
        <v>7612</v>
      </c>
      <c r="D10649" t="str">
        <f>VLOOKUP(C10649,'Cost Centre'!A:B,2,)</f>
        <v>Water services</v>
      </c>
      <c r="E10649" t="str">
        <f t="shared" si="499"/>
        <v>5</v>
      </c>
      <c r="F10649" t="s">
        <v>8762</v>
      </c>
      <c r="G10649" s="2">
        <v>0</v>
      </c>
      <c r="H10649" s="2">
        <v>0</v>
      </c>
      <c r="I10649" s="2">
        <v>0</v>
      </c>
      <c r="J10649" s="105">
        <f>SUMIF([1]MMM!$A:$A,A10649,[1]MMM!$F:$F)</f>
        <v>0</v>
      </c>
      <c r="K10649" s="2" t="s">
        <v>460</v>
      </c>
      <c r="L10649" s="2">
        <v>0</v>
      </c>
      <c r="M10649" t="s">
        <v>11396</v>
      </c>
      <c r="N10649" t="s">
        <v>15161</v>
      </c>
      <c r="O10649" t="s">
        <v>11298</v>
      </c>
      <c r="P10649" t="s">
        <v>12156</v>
      </c>
    </row>
    <row r="10650" spans="1:16" x14ac:dyDescent="0.3">
      <c r="A10650" t="s">
        <v>8763</v>
      </c>
      <c r="B10650" s="2" t="str">
        <f t="shared" si="500"/>
        <v>7612</v>
      </c>
      <c r="C10650" s="2">
        <f t="shared" si="498"/>
        <v>7612</v>
      </c>
      <c r="D10650" t="str">
        <f>VLOOKUP(C10650,'Cost Centre'!A:B,2,)</f>
        <v>Water services</v>
      </c>
      <c r="E10650" t="str">
        <f t="shared" si="499"/>
        <v>5</v>
      </c>
      <c r="F10650" t="s">
        <v>8764</v>
      </c>
      <c r="G10650" s="2">
        <v>0</v>
      </c>
      <c r="H10650" s="2">
        <v>0</v>
      </c>
      <c r="I10650" s="2">
        <v>0</v>
      </c>
      <c r="J10650" s="105">
        <f>SUMIF([1]MMM!$A:$A,A10650,[1]MMM!$F:$F)</f>
        <v>0</v>
      </c>
      <c r="K10650" s="2" t="s">
        <v>460</v>
      </c>
      <c r="L10650" s="2">
        <v>0</v>
      </c>
      <c r="M10650" t="s">
        <v>11396</v>
      </c>
      <c r="N10650" t="s">
        <v>15161</v>
      </c>
      <c r="O10650" t="s">
        <v>11298</v>
      </c>
      <c r="P10650" t="s">
        <v>12156</v>
      </c>
    </row>
    <row r="10651" spans="1:16" x14ac:dyDescent="0.3">
      <c r="A10651" t="s">
        <v>8765</v>
      </c>
      <c r="B10651" s="2" t="str">
        <f t="shared" si="500"/>
        <v>7612</v>
      </c>
      <c r="C10651" s="2">
        <f t="shared" si="498"/>
        <v>7612</v>
      </c>
      <c r="D10651" t="str">
        <f>VLOOKUP(C10651,'Cost Centre'!A:B,2,)</f>
        <v>Water services</v>
      </c>
      <c r="E10651" t="str">
        <f t="shared" si="499"/>
        <v>5</v>
      </c>
      <c r="F10651" t="s">
        <v>8766</v>
      </c>
      <c r="G10651" s="2">
        <v>0</v>
      </c>
      <c r="H10651" s="2">
        <v>0</v>
      </c>
      <c r="I10651" s="2">
        <v>0</v>
      </c>
      <c r="J10651" s="105">
        <f>SUMIF([1]MMM!$A:$A,A10651,[1]MMM!$F:$F)</f>
        <v>0</v>
      </c>
      <c r="K10651" s="2" t="s">
        <v>460</v>
      </c>
      <c r="L10651" s="2">
        <v>0</v>
      </c>
      <c r="M10651" t="s">
        <v>11396</v>
      </c>
      <c r="N10651" t="s">
        <v>15161</v>
      </c>
      <c r="O10651" t="s">
        <v>11298</v>
      </c>
      <c r="P10651" t="s">
        <v>12156</v>
      </c>
    </row>
    <row r="10652" spans="1:16" x14ac:dyDescent="0.3">
      <c r="A10652" t="s">
        <v>8767</v>
      </c>
      <c r="B10652" s="2" t="str">
        <f t="shared" si="500"/>
        <v>7612</v>
      </c>
      <c r="C10652" s="2">
        <f t="shared" si="498"/>
        <v>7612</v>
      </c>
      <c r="D10652" t="str">
        <f>VLOOKUP(C10652,'Cost Centre'!A:B,2,)</f>
        <v>Water services</v>
      </c>
      <c r="E10652" t="str">
        <f t="shared" si="499"/>
        <v>5</v>
      </c>
      <c r="F10652" t="s">
        <v>8768</v>
      </c>
      <c r="G10652" s="2">
        <v>0</v>
      </c>
      <c r="H10652" s="2">
        <v>0</v>
      </c>
      <c r="I10652" s="2">
        <v>0</v>
      </c>
      <c r="J10652" s="105">
        <f>SUMIF([1]MMM!$A:$A,A10652,[1]MMM!$F:$F)</f>
        <v>0</v>
      </c>
      <c r="K10652" s="2" t="s">
        <v>460</v>
      </c>
      <c r="L10652" s="2">
        <v>0</v>
      </c>
      <c r="M10652" t="s">
        <v>11396</v>
      </c>
      <c r="N10652" t="s">
        <v>15161</v>
      </c>
      <c r="O10652" t="s">
        <v>11298</v>
      </c>
      <c r="P10652" t="s">
        <v>12156</v>
      </c>
    </row>
    <row r="10653" spans="1:16" x14ac:dyDescent="0.3">
      <c r="A10653" t="s">
        <v>8769</v>
      </c>
      <c r="B10653" s="2" t="str">
        <f t="shared" si="500"/>
        <v>7612</v>
      </c>
      <c r="C10653" s="2">
        <f t="shared" si="498"/>
        <v>7612</v>
      </c>
      <c r="D10653" t="str">
        <f>VLOOKUP(C10653,'Cost Centre'!A:B,2,)</f>
        <v>Water services</v>
      </c>
      <c r="E10653" t="str">
        <f t="shared" si="499"/>
        <v>5</v>
      </c>
      <c r="F10653" t="s">
        <v>8770</v>
      </c>
      <c r="G10653" s="2">
        <v>0</v>
      </c>
      <c r="H10653" s="2">
        <v>0</v>
      </c>
      <c r="I10653" s="2">
        <v>0</v>
      </c>
      <c r="J10653" s="105">
        <f>SUMIF([1]MMM!$A:$A,A10653,[1]MMM!$F:$F)</f>
        <v>0</v>
      </c>
      <c r="K10653" s="2" t="s">
        <v>460</v>
      </c>
      <c r="L10653" s="2">
        <v>0</v>
      </c>
      <c r="M10653" t="s">
        <v>11396</v>
      </c>
      <c r="N10653" t="s">
        <v>15161</v>
      </c>
      <c r="O10653" t="s">
        <v>11298</v>
      </c>
      <c r="P10653" t="s">
        <v>12156</v>
      </c>
    </row>
    <row r="10654" spans="1:16" x14ac:dyDescent="0.3">
      <c r="A10654" t="s">
        <v>8771</v>
      </c>
      <c r="B10654" s="2" t="str">
        <f t="shared" si="500"/>
        <v>7612</v>
      </c>
      <c r="C10654" s="2">
        <f t="shared" si="498"/>
        <v>7612</v>
      </c>
      <c r="D10654" t="str">
        <f>VLOOKUP(C10654,'Cost Centre'!A:B,2,)</f>
        <v>Water services</v>
      </c>
      <c r="E10654" t="str">
        <f t="shared" si="499"/>
        <v>5</v>
      </c>
      <c r="F10654" t="s">
        <v>8772</v>
      </c>
      <c r="G10654" s="2">
        <v>0</v>
      </c>
      <c r="H10654" s="2">
        <v>0</v>
      </c>
      <c r="I10654" s="2">
        <v>0</v>
      </c>
      <c r="J10654" s="105">
        <f>SUMIF([1]MMM!$A:$A,A10654,[1]MMM!$F:$F)</f>
        <v>0</v>
      </c>
      <c r="K10654" s="2" t="s">
        <v>460</v>
      </c>
      <c r="L10654" s="2">
        <v>0</v>
      </c>
      <c r="M10654" t="s">
        <v>11396</v>
      </c>
      <c r="N10654" t="s">
        <v>15161</v>
      </c>
      <c r="O10654" t="s">
        <v>11298</v>
      </c>
      <c r="P10654" t="s">
        <v>12156</v>
      </c>
    </row>
    <row r="10655" spans="1:16" x14ac:dyDescent="0.3">
      <c r="A10655" t="s">
        <v>8773</v>
      </c>
      <c r="B10655" s="2" t="str">
        <f t="shared" si="500"/>
        <v>7612</v>
      </c>
      <c r="C10655" s="2">
        <f t="shared" si="498"/>
        <v>7612</v>
      </c>
      <c r="D10655" t="str">
        <f>VLOOKUP(C10655,'Cost Centre'!A:B,2,)</f>
        <v>Water services</v>
      </c>
      <c r="E10655" t="str">
        <f t="shared" si="499"/>
        <v>5</v>
      </c>
      <c r="F10655" t="s">
        <v>8774</v>
      </c>
      <c r="G10655" s="2">
        <v>0</v>
      </c>
      <c r="H10655" s="2">
        <v>0</v>
      </c>
      <c r="I10655" s="2">
        <v>0</v>
      </c>
      <c r="J10655" s="105">
        <f>SUMIF([1]MMM!$A:$A,A10655,[1]MMM!$F:$F)</f>
        <v>0</v>
      </c>
      <c r="K10655" s="2" t="s">
        <v>460</v>
      </c>
      <c r="L10655" s="2">
        <v>0</v>
      </c>
      <c r="M10655" t="s">
        <v>11396</v>
      </c>
      <c r="N10655" t="s">
        <v>15161</v>
      </c>
      <c r="O10655" t="s">
        <v>11298</v>
      </c>
      <c r="P10655" t="s">
        <v>12156</v>
      </c>
    </row>
    <row r="10656" spans="1:16" x14ac:dyDescent="0.3">
      <c r="A10656" t="s">
        <v>8775</v>
      </c>
      <c r="B10656" s="2" t="str">
        <f t="shared" si="500"/>
        <v>7612</v>
      </c>
      <c r="C10656" s="2">
        <f t="shared" si="498"/>
        <v>7612</v>
      </c>
      <c r="D10656" t="str">
        <f>VLOOKUP(C10656,'Cost Centre'!A:B,2,)</f>
        <v>Water services</v>
      </c>
      <c r="E10656" t="str">
        <f t="shared" si="499"/>
        <v>5</v>
      </c>
      <c r="F10656" t="s">
        <v>8776</v>
      </c>
      <c r="G10656" s="2">
        <v>0</v>
      </c>
      <c r="H10656" s="2">
        <v>0</v>
      </c>
      <c r="I10656" s="2">
        <v>0</v>
      </c>
      <c r="J10656" s="105">
        <f>SUMIF([1]MMM!$A:$A,A10656,[1]MMM!$F:$F)</f>
        <v>0</v>
      </c>
      <c r="K10656" s="2" t="s">
        <v>460</v>
      </c>
      <c r="L10656" s="2">
        <v>0</v>
      </c>
      <c r="M10656" t="s">
        <v>11396</v>
      </c>
      <c r="N10656" t="s">
        <v>15161</v>
      </c>
      <c r="O10656" t="s">
        <v>11298</v>
      </c>
      <c r="P10656" t="s">
        <v>12156</v>
      </c>
    </row>
    <row r="10657" spans="1:16" x14ac:dyDescent="0.3">
      <c r="A10657" t="s">
        <v>8777</v>
      </c>
      <c r="B10657" s="2" t="str">
        <f t="shared" si="500"/>
        <v>7612</v>
      </c>
      <c r="C10657" s="2">
        <f t="shared" si="498"/>
        <v>7612</v>
      </c>
      <c r="D10657" t="str">
        <f>VLOOKUP(C10657,'Cost Centre'!A:B,2,)</f>
        <v>Water services</v>
      </c>
      <c r="E10657" t="str">
        <f t="shared" si="499"/>
        <v>5</v>
      </c>
      <c r="F10657" t="s">
        <v>8778</v>
      </c>
      <c r="G10657" s="2">
        <v>0</v>
      </c>
      <c r="H10657" s="2">
        <v>0</v>
      </c>
      <c r="I10657" s="2">
        <v>0</v>
      </c>
      <c r="J10657" s="105">
        <f>SUMIF([1]MMM!$A:$A,A10657,[1]MMM!$F:$F)</f>
        <v>0</v>
      </c>
      <c r="K10657" s="2" t="s">
        <v>460</v>
      </c>
      <c r="L10657" s="2">
        <v>0</v>
      </c>
      <c r="M10657" t="s">
        <v>11396</v>
      </c>
      <c r="N10657" t="s">
        <v>15161</v>
      </c>
      <c r="O10657" t="s">
        <v>11298</v>
      </c>
      <c r="P10657" t="s">
        <v>12156</v>
      </c>
    </row>
    <row r="10658" spans="1:16" x14ac:dyDescent="0.3">
      <c r="A10658" t="s">
        <v>8779</v>
      </c>
      <c r="B10658" s="2" t="str">
        <f t="shared" si="500"/>
        <v>7612</v>
      </c>
      <c r="C10658" s="2">
        <f t="shared" si="498"/>
        <v>7612</v>
      </c>
      <c r="D10658" t="str">
        <f>VLOOKUP(C10658,'Cost Centre'!A:B,2,)</f>
        <v>Water services</v>
      </c>
      <c r="E10658" t="str">
        <f t="shared" si="499"/>
        <v>5</v>
      </c>
      <c r="F10658" t="s">
        <v>8780</v>
      </c>
      <c r="G10658" s="2">
        <v>0</v>
      </c>
      <c r="H10658" s="2">
        <v>0</v>
      </c>
      <c r="I10658" s="2">
        <v>0</v>
      </c>
      <c r="J10658" s="105">
        <f>SUMIF([1]MMM!$A:$A,A10658,[1]MMM!$F:$F)</f>
        <v>0</v>
      </c>
      <c r="K10658" s="2" t="s">
        <v>460</v>
      </c>
      <c r="L10658" s="2">
        <v>0</v>
      </c>
      <c r="M10658" t="s">
        <v>11396</v>
      </c>
      <c r="N10658" t="s">
        <v>15161</v>
      </c>
      <c r="O10658" t="s">
        <v>11298</v>
      </c>
      <c r="P10658" t="s">
        <v>12156</v>
      </c>
    </row>
    <row r="10659" spans="1:16" x14ac:dyDescent="0.3">
      <c r="A10659" t="s">
        <v>8781</v>
      </c>
      <c r="B10659" s="2" t="str">
        <f t="shared" si="500"/>
        <v>7612</v>
      </c>
      <c r="C10659" s="2">
        <f t="shared" si="498"/>
        <v>7612</v>
      </c>
      <c r="D10659" t="str">
        <f>VLOOKUP(C10659,'Cost Centre'!A:B,2,)</f>
        <v>Water services</v>
      </c>
      <c r="E10659" t="str">
        <f t="shared" si="499"/>
        <v>5</v>
      </c>
      <c r="F10659" t="s">
        <v>8782</v>
      </c>
      <c r="G10659" s="2">
        <v>0</v>
      </c>
      <c r="H10659" s="2">
        <v>0</v>
      </c>
      <c r="I10659" s="2">
        <v>0</v>
      </c>
      <c r="J10659" s="105">
        <f>SUMIF([1]MMM!$A:$A,A10659,[1]MMM!$F:$F)</f>
        <v>0</v>
      </c>
      <c r="K10659" s="2" t="s">
        <v>460</v>
      </c>
      <c r="L10659" s="2">
        <v>0</v>
      </c>
      <c r="M10659" t="s">
        <v>11396</v>
      </c>
      <c r="N10659" t="s">
        <v>15161</v>
      </c>
      <c r="O10659" t="s">
        <v>11298</v>
      </c>
      <c r="P10659" t="s">
        <v>12156</v>
      </c>
    </row>
    <row r="10660" spans="1:16" x14ac:dyDescent="0.3">
      <c r="A10660" t="s">
        <v>8783</v>
      </c>
      <c r="B10660" s="2" t="str">
        <f t="shared" si="500"/>
        <v>7612</v>
      </c>
      <c r="C10660" s="2">
        <f t="shared" si="498"/>
        <v>7612</v>
      </c>
      <c r="D10660" t="str">
        <f>VLOOKUP(C10660,'Cost Centre'!A:B,2,)</f>
        <v>Water services</v>
      </c>
      <c r="E10660" t="str">
        <f t="shared" si="499"/>
        <v>5</v>
      </c>
      <c r="F10660" t="s">
        <v>8784</v>
      </c>
      <c r="G10660" s="2">
        <v>0</v>
      </c>
      <c r="H10660" s="2">
        <v>0</v>
      </c>
      <c r="I10660" s="2">
        <v>0</v>
      </c>
      <c r="J10660" s="105">
        <f>SUMIF([1]MMM!$A:$A,A10660,[1]MMM!$F:$F)</f>
        <v>0</v>
      </c>
      <c r="K10660" s="2" t="s">
        <v>460</v>
      </c>
      <c r="L10660" s="2">
        <v>0</v>
      </c>
      <c r="M10660" t="s">
        <v>11396</v>
      </c>
      <c r="N10660" t="s">
        <v>15161</v>
      </c>
      <c r="O10660" t="s">
        <v>11298</v>
      </c>
      <c r="P10660" t="s">
        <v>12156</v>
      </c>
    </row>
    <row r="10661" spans="1:16" x14ac:dyDescent="0.3">
      <c r="A10661" t="s">
        <v>8785</v>
      </c>
      <c r="B10661" s="2" t="str">
        <f t="shared" si="500"/>
        <v>7612</v>
      </c>
      <c r="C10661" s="2">
        <f t="shared" si="498"/>
        <v>7612</v>
      </c>
      <c r="D10661" t="str">
        <f>VLOOKUP(C10661,'Cost Centre'!A:B,2,)</f>
        <v>Water services</v>
      </c>
      <c r="E10661" t="str">
        <f t="shared" si="499"/>
        <v>5</v>
      </c>
      <c r="F10661" t="s">
        <v>8786</v>
      </c>
      <c r="G10661" s="2">
        <v>0</v>
      </c>
      <c r="H10661" s="2">
        <v>0</v>
      </c>
      <c r="I10661" s="2">
        <v>0</v>
      </c>
      <c r="J10661" s="105">
        <f>SUMIF([1]MMM!$A:$A,A10661,[1]MMM!$F:$F)</f>
        <v>0</v>
      </c>
      <c r="K10661" s="2" t="s">
        <v>460</v>
      </c>
      <c r="L10661" s="2">
        <v>0</v>
      </c>
      <c r="M10661" t="s">
        <v>11396</v>
      </c>
      <c r="N10661" t="s">
        <v>15161</v>
      </c>
      <c r="O10661" t="s">
        <v>11298</v>
      </c>
      <c r="P10661" t="s">
        <v>12156</v>
      </c>
    </row>
    <row r="10662" spans="1:16" x14ac:dyDescent="0.3">
      <c r="A10662" t="s">
        <v>8787</v>
      </c>
      <c r="B10662" s="2" t="str">
        <f t="shared" si="500"/>
        <v>7612</v>
      </c>
      <c r="C10662" s="2">
        <f t="shared" si="498"/>
        <v>7612</v>
      </c>
      <c r="D10662" t="str">
        <f>VLOOKUP(C10662,'Cost Centre'!A:B,2,)</f>
        <v>Water services</v>
      </c>
      <c r="E10662" t="str">
        <f t="shared" si="499"/>
        <v>5</v>
      </c>
      <c r="F10662" t="s">
        <v>8788</v>
      </c>
      <c r="G10662" s="2">
        <v>0</v>
      </c>
      <c r="H10662" s="2">
        <v>0</v>
      </c>
      <c r="I10662" s="2">
        <v>0</v>
      </c>
      <c r="J10662" s="105">
        <f>SUMIF([1]MMM!$A:$A,A10662,[1]MMM!$F:$F)</f>
        <v>0</v>
      </c>
      <c r="K10662" s="2" t="s">
        <v>460</v>
      </c>
      <c r="L10662" s="2">
        <v>0</v>
      </c>
      <c r="M10662" t="s">
        <v>11396</v>
      </c>
      <c r="N10662" t="s">
        <v>15161</v>
      </c>
      <c r="O10662" t="s">
        <v>11298</v>
      </c>
      <c r="P10662" t="s">
        <v>12156</v>
      </c>
    </row>
    <row r="10663" spans="1:16" x14ac:dyDescent="0.3">
      <c r="A10663" t="s">
        <v>1877</v>
      </c>
      <c r="B10663" s="2" t="str">
        <f t="shared" si="500"/>
        <v>7612</v>
      </c>
      <c r="C10663" s="2">
        <f t="shared" si="498"/>
        <v>7612</v>
      </c>
      <c r="D10663" t="str">
        <f>VLOOKUP(C10663,'Cost Centre'!A:B,2,)</f>
        <v>Water services</v>
      </c>
      <c r="E10663" t="str">
        <f t="shared" si="499"/>
        <v>5</v>
      </c>
      <c r="F10663" t="s">
        <v>1878</v>
      </c>
      <c r="G10663" s="2">
        <v>1811380640.1099999</v>
      </c>
      <c r="H10663" s="2">
        <v>0</v>
      </c>
      <c r="I10663" s="2">
        <v>0</v>
      </c>
      <c r="J10663" s="105">
        <f>SUMIF([1]MMM!$A:$A,A10663,[1]MMM!$F:$F)</f>
        <v>1811380640.1099999</v>
      </c>
      <c r="K10663" s="2" t="s">
        <v>460</v>
      </c>
      <c r="L10663" s="2">
        <v>2289579135</v>
      </c>
      <c r="M10663" t="s">
        <v>11396</v>
      </c>
      <c r="N10663" t="s">
        <v>15161</v>
      </c>
      <c r="O10663" t="s">
        <v>11298</v>
      </c>
      <c r="P10663" t="s">
        <v>11312</v>
      </c>
    </row>
    <row r="10664" spans="1:16" x14ac:dyDescent="0.3">
      <c r="A10664" t="s">
        <v>1879</v>
      </c>
      <c r="B10664" s="2" t="str">
        <f t="shared" si="500"/>
        <v>7612</v>
      </c>
      <c r="C10664" s="2">
        <f t="shared" si="498"/>
        <v>7612</v>
      </c>
      <c r="D10664" t="str">
        <f>VLOOKUP(C10664,'Cost Centre'!A:B,2,)</f>
        <v>Water services</v>
      </c>
      <c r="E10664" t="str">
        <f t="shared" si="499"/>
        <v>5</v>
      </c>
      <c r="F10664" t="s">
        <v>1880</v>
      </c>
      <c r="G10664" s="2">
        <v>0</v>
      </c>
      <c r="H10664" s="2">
        <v>1991730120.8900001</v>
      </c>
      <c r="I10664" s="2">
        <v>0</v>
      </c>
      <c r="J10664" s="105">
        <f>SUMIF([1]MMM!$A:$A,A10664,[1]MMM!$F:$F)</f>
        <v>1991730120.8900001</v>
      </c>
      <c r="K10664" s="2" t="s">
        <v>460</v>
      </c>
      <c r="L10664" s="2">
        <v>3122545085</v>
      </c>
      <c r="M10664" t="s">
        <v>11396</v>
      </c>
      <c r="N10664" t="s">
        <v>15161</v>
      </c>
      <c r="O10664" t="s">
        <v>11298</v>
      </c>
      <c r="P10664" t="s">
        <v>11312</v>
      </c>
    </row>
    <row r="10665" spans="1:16" x14ac:dyDescent="0.3">
      <c r="A10665" t="s">
        <v>1881</v>
      </c>
      <c r="B10665" s="2" t="str">
        <f t="shared" si="500"/>
        <v>7612</v>
      </c>
      <c r="C10665" s="2">
        <f t="shared" si="498"/>
        <v>7612</v>
      </c>
      <c r="D10665" t="str">
        <f>VLOOKUP(C10665,'Cost Centre'!A:B,2,)</f>
        <v>Water services</v>
      </c>
      <c r="E10665" t="str">
        <f t="shared" si="499"/>
        <v>5</v>
      </c>
      <c r="F10665" t="s">
        <v>1882</v>
      </c>
      <c r="G10665" s="2">
        <v>0</v>
      </c>
      <c r="H10665" s="2">
        <v>0</v>
      </c>
      <c r="I10665" s="2">
        <v>0</v>
      </c>
      <c r="J10665" s="105">
        <f>SUMIF([1]MMM!$A:$A,A10665,[1]MMM!$F:$F)</f>
        <v>0</v>
      </c>
      <c r="K10665" s="2" t="s">
        <v>460</v>
      </c>
      <c r="L10665" s="2">
        <v>0</v>
      </c>
      <c r="M10665" t="s">
        <v>11396</v>
      </c>
      <c r="N10665" t="s">
        <v>15161</v>
      </c>
      <c r="O10665" t="s">
        <v>11298</v>
      </c>
      <c r="P10665" t="s">
        <v>11312</v>
      </c>
    </row>
    <row r="10666" spans="1:16" x14ac:dyDescent="0.3">
      <c r="A10666" t="s">
        <v>1883</v>
      </c>
      <c r="B10666" s="2" t="str">
        <f t="shared" si="500"/>
        <v>7612</v>
      </c>
      <c r="C10666" s="2">
        <f t="shared" si="498"/>
        <v>7612</v>
      </c>
      <c r="D10666" t="str">
        <f>VLOOKUP(C10666,'Cost Centre'!A:B,2,)</f>
        <v>Water services</v>
      </c>
      <c r="E10666" t="str">
        <f t="shared" si="499"/>
        <v>5</v>
      </c>
      <c r="F10666" t="s">
        <v>1884</v>
      </c>
      <c r="G10666" s="2">
        <v>0</v>
      </c>
      <c r="H10666" s="2">
        <v>0</v>
      </c>
      <c r="I10666" s="2">
        <v>-1684332595.9200001</v>
      </c>
      <c r="J10666" s="105">
        <f>SUMIF([1]MMM!$A:$A,A10666,[1]MMM!$F:$F)</f>
        <v>-1684332595.9200001</v>
      </c>
      <c r="K10666" s="2" t="s">
        <v>460</v>
      </c>
      <c r="L10666" s="2">
        <v>-1114445236</v>
      </c>
      <c r="M10666" t="s">
        <v>11396</v>
      </c>
      <c r="N10666" t="s">
        <v>15161</v>
      </c>
      <c r="O10666" t="s">
        <v>11298</v>
      </c>
      <c r="P10666" t="s">
        <v>11312</v>
      </c>
    </row>
    <row r="10667" spans="1:16" x14ac:dyDescent="0.3">
      <c r="A10667" t="s">
        <v>1885</v>
      </c>
      <c r="B10667" s="2" t="str">
        <f t="shared" si="500"/>
        <v>7612</v>
      </c>
      <c r="C10667" s="2">
        <f t="shared" si="498"/>
        <v>7612</v>
      </c>
      <c r="D10667" t="str">
        <f>VLOOKUP(C10667,'Cost Centre'!A:B,2,)</f>
        <v>Water services</v>
      </c>
      <c r="E10667" t="str">
        <f t="shared" si="499"/>
        <v>5</v>
      </c>
      <c r="F10667" t="s">
        <v>15206</v>
      </c>
      <c r="G10667" s="2">
        <v>0</v>
      </c>
      <c r="H10667" s="2">
        <v>0</v>
      </c>
      <c r="I10667" s="2">
        <v>-275816071.27999997</v>
      </c>
      <c r="J10667" s="105">
        <f>SUMIF([1]MMM!$A:$A,A10667,[1]MMM!$F:$F)</f>
        <v>-275816071.27999997</v>
      </c>
      <c r="K10667" s="2" t="s">
        <v>460</v>
      </c>
      <c r="L10667" s="2">
        <v>-490235871</v>
      </c>
      <c r="M10667" t="s">
        <v>11396</v>
      </c>
      <c r="N10667" t="s">
        <v>15161</v>
      </c>
      <c r="O10667" t="s">
        <v>11298</v>
      </c>
      <c r="P10667" t="s">
        <v>11312</v>
      </c>
    </row>
    <row r="10668" spans="1:16" x14ac:dyDescent="0.3">
      <c r="A10668" t="s">
        <v>8789</v>
      </c>
      <c r="B10668" s="2" t="str">
        <f t="shared" si="500"/>
        <v>7612</v>
      </c>
      <c r="C10668" s="2">
        <f t="shared" si="498"/>
        <v>7612</v>
      </c>
      <c r="D10668" t="str">
        <f>VLOOKUP(C10668,'Cost Centre'!A:B,2,)</f>
        <v>Water services</v>
      </c>
      <c r="E10668" t="str">
        <f t="shared" si="499"/>
        <v>5</v>
      </c>
      <c r="F10668" t="s">
        <v>8790</v>
      </c>
      <c r="G10668" s="2">
        <v>0</v>
      </c>
      <c r="H10668" s="2">
        <v>136092353.43000001</v>
      </c>
      <c r="I10668" s="2">
        <v>0</v>
      </c>
      <c r="J10668" s="105">
        <f>SUMIF([1]MMM!$A:$A,A10668,[1]MMM!$F:$F)</f>
        <v>136092353.43000001</v>
      </c>
      <c r="K10668" s="2" t="s">
        <v>460</v>
      </c>
      <c r="L10668" s="2">
        <v>156866866</v>
      </c>
      <c r="M10668" t="s">
        <v>11396</v>
      </c>
      <c r="N10668" t="s">
        <v>15161</v>
      </c>
      <c r="O10668" t="s">
        <v>11298</v>
      </c>
      <c r="P10668" t="s">
        <v>11312</v>
      </c>
    </row>
    <row r="10669" spans="1:16" x14ac:dyDescent="0.3">
      <c r="A10669" t="s">
        <v>15207</v>
      </c>
      <c r="B10669" s="2" t="str">
        <f t="shared" si="500"/>
        <v>7612</v>
      </c>
      <c r="C10669" s="2">
        <f t="shared" si="498"/>
        <v>7612</v>
      </c>
      <c r="D10669" t="str">
        <f>VLOOKUP(C10669,'Cost Centre'!A:B,2,)</f>
        <v>Water services</v>
      </c>
      <c r="E10669" t="str">
        <f t="shared" si="499"/>
        <v>5</v>
      </c>
      <c r="F10669" t="s">
        <v>15208</v>
      </c>
      <c r="G10669" s="2">
        <v>0</v>
      </c>
      <c r="H10669" s="2">
        <v>0</v>
      </c>
      <c r="I10669" s="2">
        <v>0</v>
      </c>
      <c r="J10669" s="105">
        <f>SUMIF([1]MMM!$A:$A,A10669,[1]MMM!$F:$F)</f>
        <v>0</v>
      </c>
      <c r="K10669" s="2" t="s">
        <v>460</v>
      </c>
      <c r="L10669" s="2">
        <v>0</v>
      </c>
      <c r="M10669" t="s">
        <v>11396</v>
      </c>
      <c r="N10669" t="s">
        <v>15161</v>
      </c>
      <c r="O10669" t="s">
        <v>11298</v>
      </c>
      <c r="P10669" t="s">
        <v>11312</v>
      </c>
    </row>
    <row r="10670" spans="1:16" x14ac:dyDescent="0.3">
      <c r="A10670" t="s">
        <v>1886</v>
      </c>
      <c r="B10670" s="2" t="str">
        <f t="shared" si="500"/>
        <v>7612</v>
      </c>
      <c r="C10670" s="2">
        <f t="shared" si="498"/>
        <v>7612</v>
      </c>
      <c r="D10670" t="str">
        <f>VLOOKUP(C10670,'Cost Centre'!A:B,2,)</f>
        <v>Water services</v>
      </c>
      <c r="E10670" t="str">
        <f t="shared" si="499"/>
        <v>5</v>
      </c>
      <c r="F10670" t="s">
        <v>1887</v>
      </c>
      <c r="G10670" s="2">
        <v>-1501766006.1600001</v>
      </c>
      <c r="H10670" s="2">
        <v>0</v>
      </c>
      <c r="I10670" s="2">
        <v>0</v>
      </c>
      <c r="J10670" s="105">
        <f>SUMIF([1]MMM!$A:$A,A10670,[1]MMM!$F:$F)</f>
        <v>-1501766006.1600001</v>
      </c>
      <c r="K10670" s="2" t="s">
        <v>460</v>
      </c>
      <c r="L10670" s="2">
        <v>-1121786621</v>
      </c>
      <c r="M10670" t="s">
        <v>11396</v>
      </c>
      <c r="N10670" t="s">
        <v>15161</v>
      </c>
      <c r="O10670" t="s">
        <v>11298</v>
      </c>
      <c r="P10670" t="s">
        <v>11312</v>
      </c>
    </row>
    <row r="10671" spans="1:16" x14ac:dyDescent="0.3">
      <c r="A10671" t="s">
        <v>1888</v>
      </c>
      <c r="B10671" s="2" t="str">
        <f t="shared" si="500"/>
        <v>7612</v>
      </c>
      <c r="C10671" s="2">
        <f t="shared" si="498"/>
        <v>7612</v>
      </c>
      <c r="D10671" t="str">
        <f>VLOOKUP(C10671,'Cost Centre'!A:B,2,)</f>
        <v>Water services</v>
      </c>
      <c r="E10671" t="str">
        <f t="shared" si="499"/>
        <v>5</v>
      </c>
      <c r="F10671" t="s">
        <v>1889</v>
      </c>
      <c r="G10671" s="2">
        <v>0</v>
      </c>
      <c r="H10671" s="2">
        <v>0</v>
      </c>
      <c r="I10671" s="2">
        <v>-177518553.49000001</v>
      </c>
      <c r="J10671" s="105">
        <f>SUMIF([1]MMM!$A:$A,A10671,[1]MMM!$F:$F)</f>
        <v>-177518553.49000001</v>
      </c>
      <c r="K10671" s="2" t="s">
        <v>460</v>
      </c>
      <c r="L10671" s="2">
        <v>0</v>
      </c>
      <c r="M10671" t="s">
        <v>11396</v>
      </c>
      <c r="N10671" t="s">
        <v>15161</v>
      </c>
      <c r="O10671" t="s">
        <v>11298</v>
      </c>
      <c r="P10671" t="s">
        <v>11312</v>
      </c>
    </row>
    <row r="10672" spans="1:16" x14ac:dyDescent="0.3">
      <c r="A10672" t="s">
        <v>1890</v>
      </c>
      <c r="B10672" s="2" t="str">
        <f t="shared" si="500"/>
        <v>7612</v>
      </c>
      <c r="C10672" s="2">
        <f t="shared" si="498"/>
        <v>7612</v>
      </c>
      <c r="D10672" t="str">
        <f>VLOOKUP(C10672,'Cost Centre'!A:B,2,)</f>
        <v>Water services</v>
      </c>
      <c r="E10672" t="str">
        <f t="shared" si="499"/>
        <v>5</v>
      </c>
      <c r="F10672" t="s">
        <v>1891</v>
      </c>
      <c r="G10672" s="2">
        <v>0</v>
      </c>
      <c r="H10672" s="2">
        <v>0</v>
      </c>
      <c r="I10672" s="2">
        <v>0</v>
      </c>
      <c r="J10672" s="105">
        <f>SUMIF([1]MMM!$A:$A,A10672,[1]MMM!$F:$F)</f>
        <v>0</v>
      </c>
      <c r="K10672" s="2" t="s">
        <v>460</v>
      </c>
      <c r="L10672" s="2">
        <v>0</v>
      </c>
      <c r="M10672" t="s">
        <v>11396</v>
      </c>
      <c r="N10672" t="s">
        <v>15161</v>
      </c>
      <c r="O10672" t="s">
        <v>11298</v>
      </c>
      <c r="P10672" t="s">
        <v>11312</v>
      </c>
    </row>
    <row r="10673" spans="1:16" x14ac:dyDescent="0.3">
      <c r="A10673" t="s">
        <v>15209</v>
      </c>
      <c r="B10673" s="2" t="str">
        <f t="shared" si="500"/>
        <v>7612</v>
      </c>
      <c r="C10673" s="2">
        <f t="shared" si="498"/>
        <v>7612</v>
      </c>
      <c r="D10673" t="str">
        <f>VLOOKUP(C10673,'Cost Centre'!A:B,2,)</f>
        <v>Water services</v>
      </c>
      <c r="E10673" t="str">
        <f t="shared" si="499"/>
        <v>5</v>
      </c>
      <c r="F10673" t="s">
        <v>15210</v>
      </c>
      <c r="G10673" s="2">
        <v>0</v>
      </c>
      <c r="H10673" s="2">
        <v>0</v>
      </c>
      <c r="I10673" s="2">
        <v>0</v>
      </c>
      <c r="J10673" s="105">
        <f>SUMIF([1]MMM!$A:$A,A10673,[1]MMM!$F:$F)</f>
        <v>0</v>
      </c>
      <c r="K10673" s="2" t="s">
        <v>460</v>
      </c>
      <c r="L10673" s="2">
        <v>0</v>
      </c>
      <c r="M10673" t="s">
        <v>11396</v>
      </c>
      <c r="N10673" t="s">
        <v>15161</v>
      </c>
      <c r="O10673" t="s">
        <v>11298</v>
      </c>
      <c r="P10673" t="s">
        <v>13892</v>
      </c>
    </row>
    <row r="10674" spans="1:16" x14ac:dyDescent="0.3">
      <c r="A10674" t="s">
        <v>15211</v>
      </c>
      <c r="B10674" s="2" t="str">
        <f t="shared" si="500"/>
        <v>7612</v>
      </c>
      <c r="C10674" s="2">
        <f t="shared" si="498"/>
        <v>7612</v>
      </c>
      <c r="D10674" t="str">
        <f>VLOOKUP(C10674,'Cost Centre'!A:B,2,)</f>
        <v>Water services</v>
      </c>
      <c r="E10674" t="str">
        <f t="shared" si="499"/>
        <v>5</v>
      </c>
      <c r="F10674" t="s">
        <v>15212</v>
      </c>
      <c r="G10674" s="2">
        <v>0</v>
      </c>
      <c r="H10674" s="2">
        <v>51998946.359999999</v>
      </c>
      <c r="I10674" s="2">
        <v>0</v>
      </c>
      <c r="J10674" s="105">
        <f>SUMIF([1]MMM!$A:$A,A10674,[1]MMM!$F:$F)</f>
        <v>51998946.359999999</v>
      </c>
      <c r="K10674" s="2" t="s">
        <v>460</v>
      </c>
      <c r="L10674" s="2">
        <v>0</v>
      </c>
      <c r="M10674" t="s">
        <v>11396</v>
      </c>
      <c r="N10674" t="s">
        <v>15161</v>
      </c>
      <c r="O10674" t="s">
        <v>11298</v>
      </c>
      <c r="P10674" t="s">
        <v>13892</v>
      </c>
    </row>
    <row r="10675" spans="1:16" x14ac:dyDescent="0.3">
      <c r="A10675" t="s">
        <v>15213</v>
      </c>
      <c r="B10675" s="2" t="str">
        <f t="shared" si="500"/>
        <v>7612</v>
      </c>
      <c r="C10675" s="2">
        <f t="shared" si="498"/>
        <v>7612</v>
      </c>
      <c r="D10675" t="str">
        <f>VLOOKUP(C10675,'Cost Centre'!A:B,2,)</f>
        <v>Water services</v>
      </c>
      <c r="E10675" t="str">
        <f t="shared" si="499"/>
        <v>5</v>
      </c>
      <c r="F10675" t="s">
        <v>15214</v>
      </c>
      <c r="G10675" s="2">
        <v>0</v>
      </c>
      <c r="H10675" s="2">
        <v>0</v>
      </c>
      <c r="I10675" s="2">
        <v>0</v>
      </c>
      <c r="J10675" s="105">
        <f>SUMIF([1]MMM!$A:$A,A10675,[1]MMM!$F:$F)</f>
        <v>0</v>
      </c>
      <c r="K10675" s="2" t="s">
        <v>460</v>
      </c>
      <c r="L10675" s="2">
        <v>0</v>
      </c>
      <c r="M10675" t="s">
        <v>11396</v>
      </c>
      <c r="N10675" t="s">
        <v>15161</v>
      </c>
      <c r="O10675" t="s">
        <v>11298</v>
      </c>
      <c r="P10675" t="s">
        <v>13892</v>
      </c>
    </row>
    <row r="10676" spans="1:16" x14ac:dyDescent="0.3">
      <c r="A10676" t="s">
        <v>15215</v>
      </c>
      <c r="B10676" s="2" t="str">
        <f t="shared" si="500"/>
        <v>7612</v>
      </c>
      <c r="C10676" s="2">
        <f t="shared" si="498"/>
        <v>7612</v>
      </c>
      <c r="D10676" t="str">
        <f>VLOOKUP(C10676,'Cost Centre'!A:B,2,)</f>
        <v>Water services</v>
      </c>
      <c r="E10676" t="str">
        <f t="shared" si="499"/>
        <v>5</v>
      </c>
      <c r="F10676" t="s">
        <v>15216</v>
      </c>
      <c r="G10676" s="2">
        <v>0</v>
      </c>
      <c r="H10676" s="2">
        <v>0</v>
      </c>
      <c r="I10676" s="2">
        <v>0</v>
      </c>
      <c r="J10676" s="105">
        <f>SUMIF([1]MMM!$A:$A,A10676,[1]MMM!$F:$F)</f>
        <v>0</v>
      </c>
      <c r="K10676" s="2" t="s">
        <v>460</v>
      </c>
      <c r="L10676" s="2">
        <v>0</v>
      </c>
      <c r="M10676" t="s">
        <v>11396</v>
      </c>
      <c r="N10676" t="s">
        <v>15161</v>
      </c>
      <c r="O10676" t="s">
        <v>11298</v>
      </c>
      <c r="P10676" t="s">
        <v>13892</v>
      </c>
    </row>
    <row r="10677" spans="1:16" x14ac:dyDescent="0.3">
      <c r="A10677" t="s">
        <v>15217</v>
      </c>
      <c r="B10677" s="2" t="str">
        <f t="shared" si="500"/>
        <v>7612</v>
      </c>
      <c r="C10677" s="2">
        <f t="shared" si="498"/>
        <v>7612</v>
      </c>
      <c r="D10677" t="str">
        <f>VLOOKUP(C10677,'Cost Centre'!A:B,2,)</f>
        <v>Water services</v>
      </c>
      <c r="E10677" t="str">
        <f t="shared" si="499"/>
        <v>5</v>
      </c>
      <c r="F10677" t="s">
        <v>15218</v>
      </c>
      <c r="G10677" s="2">
        <v>0</v>
      </c>
      <c r="H10677" s="2">
        <v>0</v>
      </c>
      <c r="I10677" s="2">
        <v>-32887605.960000001</v>
      </c>
      <c r="J10677" s="105">
        <f>SUMIF([1]MMM!$A:$A,A10677,[1]MMM!$F:$F)</f>
        <v>-32887605.960000001</v>
      </c>
      <c r="K10677" s="2" t="s">
        <v>460</v>
      </c>
      <c r="L10677" s="2">
        <v>0</v>
      </c>
      <c r="M10677" t="s">
        <v>11396</v>
      </c>
      <c r="N10677" t="s">
        <v>15161</v>
      </c>
      <c r="O10677" t="s">
        <v>11298</v>
      </c>
      <c r="P10677" t="s">
        <v>13892</v>
      </c>
    </row>
    <row r="10678" spans="1:16" x14ac:dyDescent="0.3">
      <c r="A10678" t="s">
        <v>15219</v>
      </c>
      <c r="B10678" s="2" t="str">
        <f t="shared" si="500"/>
        <v>7612</v>
      </c>
      <c r="C10678" s="2">
        <f t="shared" si="498"/>
        <v>7612</v>
      </c>
      <c r="D10678" t="str">
        <f>VLOOKUP(C10678,'Cost Centre'!A:B,2,)</f>
        <v>Water services</v>
      </c>
      <c r="E10678" t="str">
        <f t="shared" si="499"/>
        <v>5</v>
      </c>
      <c r="F10678" t="s">
        <v>15220</v>
      </c>
      <c r="G10678" s="2">
        <v>0</v>
      </c>
      <c r="H10678" s="2">
        <v>0</v>
      </c>
      <c r="I10678" s="2">
        <v>0</v>
      </c>
      <c r="J10678" s="105">
        <f>SUMIF([1]MMM!$A:$A,A10678,[1]MMM!$F:$F)</f>
        <v>0</v>
      </c>
      <c r="K10678" s="2" t="s">
        <v>460</v>
      </c>
      <c r="L10678" s="2">
        <v>0</v>
      </c>
      <c r="M10678" t="s">
        <v>11396</v>
      </c>
      <c r="N10678" t="s">
        <v>15161</v>
      </c>
      <c r="O10678" t="s">
        <v>11298</v>
      </c>
      <c r="P10678" t="s">
        <v>13892</v>
      </c>
    </row>
    <row r="10679" spans="1:16" x14ac:dyDescent="0.3">
      <c r="A10679" t="s">
        <v>15221</v>
      </c>
      <c r="B10679" s="2" t="str">
        <f t="shared" si="500"/>
        <v>7612</v>
      </c>
      <c r="C10679" s="2">
        <f t="shared" si="498"/>
        <v>7612</v>
      </c>
      <c r="D10679" t="str">
        <f>VLOOKUP(C10679,'Cost Centre'!A:B,2,)</f>
        <v>Water services</v>
      </c>
      <c r="E10679" t="str">
        <f t="shared" si="499"/>
        <v>5</v>
      </c>
      <c r="F10679" t="s">
        <v>15222</v>
      </c>
      <c r="G10679" s="2">
        <v>0</v>
      </c>
      <c r="H10679" s="2">
        <v>0</v>
      </c>
      <c r="I10679" s="2">
        <v>0</v>
      </c>
      <c r="J10679" s="105">
        <f>SUMIF([1]MMM!$A:$A,A10679,[1]MMM!$F:$F)</f>
        <v>0</v>
      </c>
      <c r="K10679" s="2" t="s">
        <v>460</v>
      </c>
      <c r="L10679" s="2">
        <v>0</v>
      </c>
      <c r="M10679" t="s">
        <v>11396</v>
      </c>
      <c r="N10679" t="s">
        <v>15161</v>
      </c>
      <c r="O10679" t="s">
        <v>11298</v>
      </c>
      <c r="P10679" t="s">
        <v>13892</v>
      </c>
    </row>
    <row r="10680" spans="1:16" x14ac:dyDescent="0.3">
      <c r="A10680" t="s">
        <v>15223</v>
      </c>
      <c r="B10680" s="2" t="str">
        <f t="shared" si="500"/>
        <v>7612</v>
      </c>
      <c r="C10680" s="2">
        <f t="shared" si="498"/>
        <v>7612</v>
      </c>
      <c r="D10680" t="str">
        <f>VLOOKUP(C10680,'Cost Centre'!A:B,2,)</f>
        <v>Water services</v>
      </c>
      <c r="E10680" t="str">
        <f t="shared" si="499"/>
        <v>5</v>
      </c>
      <c r="F10680" t="s">
        <v>15224</v>
      </c>
      <c r="G10680" s="2">
        <v>0</v>
      </c>
      <c r="H10680" s="2">
        <v>0</v>
      </c>
      <c r="I10680" s="2">
        <v>0</v>
      </c>
      <c r="J10680" s="105">
        <f>SUMIF([1]MMM!$A:$A,A10680,[1]MMM!$F:$F)</f>
        <v>0</v>
      </c>
      <c r="K10680" s="2" t="s">
        <v>460</v>
      </c>
      <c r="L10680" s="2">
        <v>0</v>
      </c>
      <c r="M10680" t="s">
        <v>11396</v>
      </c>
      <c r="N10680" t="s">
        <v>15161</v>
      </c>
      <c r="O10680" t="s">
        <v>11298</v>
      </c>
      <c r="P10680" t="s">
        <v>13892</v>
      </c>
    </row>
    <row r="10681" spans="1:16" x14ac:dyDescent="0.3">
      <c r="A10681" t="s">
        <v>15225</v>
      </c>
      <c r="B10681" s="2" t="str">
        <f t="shared" si="500"/>
        <v>7612</v>
      </c>
      <c r="C10681" s="2">
        <f t="shared" si="498"/>
        <v>7612</v>
      </c>
      <c r="D10681" t="str">
        <f>VLOOKUP(C10681,'Cost Centre'!A:B,2,)</f>
        <v>Water services</v>
      </c>
      <c r="E10681" t="str">
        <f t="shared" si="499"/>
        <v>5</v>
      </c>
      <c r="F10681" t="s">
        <v>15226</v>
      </c>
      <c r="G10681" s="2">
        <v>0</v>
      </c>
      <c r="H10681" s="2">
        <v>0</v>
      </c>
      <c r="I10681" s="2">
        <v>0</v>
      </c>
      <c r="J10681" s="105">
        <f>SUMIF([1]MMM!$A:$A,A10681,[1]MMM!$F:$F)</f>
        <v>0</v>
      </c>
      <c r="K10681" s="2" t="s">
        <v>460</v>
      </c>
      <c r="L10681" s="2">
        <v>0</v>
      </c>
      <c r="M10681" t="s">
        <v>11396</v>
      </c>
      <c r="N10681" t="s">
        <v>15161</v>
      </c>
      <c r="O10681" t="s">
        <v>11298</v>
      </c>
      <c r="P10681" t="s">
        <v>13892</v>
      </c>
    </row>
    <row r="10682" spans="1:16" x14ac:dyDescent="0.3">
      <c r="A10682" t="s">
        <v>15227</v>
      </c>
      <c r="B10682" s="2" t="str">
        <f t="shared" si="500"/>
        <v>7612</v>
      </c>
      <c r="C10682" s="2">
        <f t="shared" si="498"/>
        <v>7612</v>
      </c>
      <c r="D10682" t="str">
        <f>VLOOKUP(C10682,'Cost Centre'!A:B,2,)</f>
        <v>Water services</v>
      </c>
      <c r="E10682" t="str">
        <f t="shared" si="499"/>
        <v>5</v>
      </c>
      <c r="F10682" t="s">
        <v>15228</v>
      </c>
      <c r="G10682" s="2">
        <v>0</v>
      </c>
      <c r="H10682" s="2">
        <v>0</v>
      </c>
      <c r="I10682" s="2">
        <v>0</v>
      </c>
      <c r="J10682" s="105">
        <f>SUMIF([1]MMM!$A:$A,A10682,[1]MMM!$F:$F)</f>
        <v>0</v>
      </c>
      <c r="K10682" s="2" t="s">
        <v>460</v>
      </c>
      <c r="L10682" s="2">
        <v>0</v>
      </c>
      <c r="M10682" t="s">
        <v>11396</v>
      </c>
      <c r="N10682" t="s">
        <v>15161</v>
      </c>
      <c r="O10682" t="s">
        <v>11298</v>
      </c>
      <c r="P10682" t="s">
        <v>13892</v>
      </c>
    </row>
    <row r="10683" spans="1:16" x14ac:dyDescent="0.3">
      <c r="A10683" t="s">
        <v>8791</v>
      </c>
      <c r="B10683" s="2" t="str">
        <f t="shared" si="500"/>
        <v>7612</v>
      </c>
      <c r="C10683" s="2">
        <f t="shared" si="498"/>
        <v>7612</v>
      </c>
      <c r="D10683" t="str">
        <f>VLOOKUP(C10683,'Cost Centre'!A:B,2,)</f>
        <v>Water services</v>
      </c>
      <c r="E10683" t="str">
        <f t="shared" si="499"/>
        <v>6</v>
      </c>
      <c r="F10683" t="s">
        <v>13936</v>
      </c>
      <c r="G10683" s="2">
        <v>2310493177.6399999</v>
      </c>
      <c r="H10683" s="2">
        <v>0</v>
      </c>
      <c r="I10683" s="2">
        <v>0</v>
      </c>
      <c r="J10683" s="105">
        <f>SUMIF([1]MMM!$A:$A,A10683,[1]MMM!$F:$F)</f>
        <v>2310493177.6399999</v>
      </c>
      <c r="K10683" s="2" t="s">
        <v>460</v>
      </c>
      <c r="L10683" s="2">
        <v>0</v>
      </c>
      <c r="M10683" t="s">
        <v>11396</v>
      </c>
      <c r="N10683" t="s">
        <v>15161</v>
      </c>
      <c r="O10683" t="s">
        <v>10962</v>
      </c>
      <c r="P10683" t="s">
        <v>13937</v>
      </c>
    </row>
    <row r="10684" spans="1:16" x14ac:dyDescent="0.3">
      <c r="A10684" t="s">
        <v>8792</v>
      </c>
      <c r="B10684" s="2" t="str">
        <f t="shared" si="500"/>
        <v>7612</v>
      </c>
      <c r="C10684" s="2">
        <f t="shared" si="498"/>
        <v>7612</v>
      </c>
      <c r="D10684" t="str">
        <f>VLOOKUP(C10684,'Cost Centre'!A:B,2,)</f>
        <v>Water services</v>
      </c>
      <c r="E10684" t="str">
        <f t="shared" si="499"/>
        <v>6</v>
      </c>
      <c r="F10684" t="s">
        <v>1892</v>
      </c>
      <c r="G10684" s="2">
        <v>0</v>
      </c>
      <c r="H10684" s="2">
        <v>0</v>
      </c>
      <c r="I10684" s="2">
        <v>0</v>
      </c>
      <c r="J10684" s="105">
        <f>SUMIF([1]MMM!$A:$A,A10684,[1]MMM!$F:$F)</f>
        <v>0</v>
      </c>
      <c r="K10684" s="2" t="s">
        <v>10</v>
      </c>
      <c r="L10684" s="2">
        <v>0</v>
      </c>
      <c r="M10684" t="s">
        <v>11396</v>
      </c>
      <c r="N10684" t="s">
        <v>15161</v>
      </c>
      <c r="O10684" t="s">
        <v>10962</v>
      </c>
      <c r="P10684" t="s">
        <v>13937</v>
      </c>
    </row>
    <row r="10685" spans="1:16" x14ac:dyDescent="0.3">
      <c r="A10685" t="s">
        <v>15229</v>
      </c>
      <c r="B10685" s="2" t="str">
        <f t="shared" si="500"/>
        <v>7612</v>
      </c>
      <c r="C10685" s="2">
        <f t="shared" si="498"/>
        <v>7612</v>
      </c>
      <c r="D10685" t="str">
        <f>VLOOKUP(C10685,'Cost Centre'!A:B,2,)</f>
        <v>Water services</v>
      </c>
      <c r="E10685" t="str">
        <f t="shared" si="499"/>
        <v>6</v>
      </c>
      <c r="F10685" t="s">
        <v>1892</v>
      </c>
      <c r="G10685" s="2">
        <v>0</v>
      </c>
      <c r="H10685" s="2">
        <v>35542661.469999999</v>
      </c>
      <c r="I10685" s="2">
        <v>0</v>
      </c>
      <c r="J10685" s="105">
        <f>SUMIF([1]MMM!$A:$A,A10685,[1]MMM!$F:$F)</f>
        <v>24013713.120000001</v>
      </c>
      <c r="K10685" s="2" t="s">
        <v>10</v>
      </c>
      <c r="L10685" s="2">
        <v>36000000</v>
      </c>
      <c r="M10685" t="s">
        <v>11396</v>
      </c>
      <c r="N10685" t="s">
        <v>15161</v>
      </c>
      <c r="O10685" t="s">
        <v>10962</v>
      </c>
      <c r="P10685" t="s">
        <v>13937</v>
      </c>
    </row>
    <row r="10686" spans="1:16" x14ac:dyDescent="0.3">
      <c r="A10686" t="s">
        <v>8793</v>
      </c>
      <c r="B10686" s="2" t="str">
        <f t="shared" si="500"/>
        <v>7612</v>
      </c>
      <c r="C10686" s="2">
        <f t="shared" si="498"/>
        <v>7612</v>
      </c>
      <c r="D10686" t="str">
        <f>VLOOKUP(C10686,'Cost Centre'!A:B,2,)</f>
        <v>Water services</v>
      </c>
      <c r="E10686" t="str">
        <f t="shared" si="499"/>
        <v>6</v>
      </c>
      <c r="F10686" t="s">
        <v>1894</v>
      </c>
      <c r="G10686" s="2">
        <v>0</v>
      </c>
      <c r="H10686" s="2">
        <v>0</v>
      </c>
      <c r="I10686" s="2">
        <v>0</v>
      </c>
      <c r="J10686" s="105">
        <f>SUMIF([1]MMM!$A:$A,A10686,[1]MMM!$F:$F)</f>
        <v>0</v>
      </c>
      <c r="K10686" s="2" t="s">
        <v>10</v>
      </c>
      <c r="L10686" s="2">
        <v>0</v>
      </c>
      <c r="M10686" t="s">
        <v>11396</v>
      </c>
      <c r="N10686" t="s">
        <v>15161</v>
      </c>
      <c r="O10686" t="s">
        <v>10962</v>
      </c>
      <c r="P10686" t="s">
        <v>13937</v>
      </c>
    </row>
    <row r="10687" spans="1:16" x14ac:dyDescent="0.3">
      <c r="A10687" t="s">
        <v>15230</v>
      </c>
      <c r="B10687" s="2" t="str">
        <f t="shared" si="500"/>
        <v>7612</v>
      </c>
      <c r="C10687" s="2">
        <f t="shared" si="498"/>
        <v>7612</v>
      </c>
      <c r="D10687" t="str">
        <f>VLOOKUP(C10687,'Cost Centre'!A:B,2,)</f>
        <v>Water services</v>
      </c>
      <c r="E10687" t="str">
        <f t="shared" si="499"/>
        <v>6</v>
      </c>
      <c r="F10687" t="s">
        <v>1895</v>
      </c>
      <c r="G10687" s="2">
        <v>0</v>
      </c>
      <c r="H10687" s="2">
        <v>0</v>
      </c>
      <c r="I10687" s="2">
        <v>0</v>
      </c>
      <c r="J10687" s="105">
        <f>SUMIF([1]MMM!$A:$A,A10687,[1]MMM!$F:$F)</f>
        <v>0</v>
      </c>
      <c r="K10687" s="2" t="s">
        <v>10</v>
      </c>
      <c r="L10687" s="2">
        <v>0</v>
      </c>
      <c r="M10687" t="s">
        <v>11396</v>
      </c>
      <c r="N10687" t="s">
        <v>15161</v>
      </c>
      <c r="O10687" t="s">
        <v>10962</v>
      </c>
      <c r="P10687" t="s">
        <v>13937</v>
      </c>
    </row>
    <row r="10688" spans="1:16" x14ac:dyDescent="0.3">
      <c r="A10688" t="s">
        <v>8798</v>
      </c>
      <c r="B10688" s="2" t="str">
        <f t="shared" si="500"/>
        <v>7612</v>
      </c>
      <c r="C10688" s="2">
        <f t="shared" si="498"/>
        <v>7612</v>
      </c>
      <c r="D10688" t="str">
        <f>VLOOKUP(C10688,'Cost Centre'!A:B,2,)</f>
        <v>Water services</v>
      </c>
      <c r="E10688" t="str">
        <f t="shared" si="499"/>
        <v>6</v>
      </c>
      <c r="F10688" t="s">
        <v>1895</v>
      </c>
      <c r="G10688" s="2">
        <v>0</v>
      </c>
      <c r="H10688" s="2">
        <v>0</v>
      </c>
      <c r="I10688" s="2">
        <v>0</v>
      </c>
      <c r="J10688" s="105">
        <f>SUMIF([1]MMM!$A:$A,A10688,[1]MMM!$F:$F)</f>
        <v>0</v>
      </c>
      <c r="K10688" s="2" t="s">
        <v>10</v>
      </c>
      <c r="L10688" s="2">
        <v>0</v>
      </c>
      <c r="M10688" t="s">
        <v>11396</v>
      </c>
      <c r="N10688" t="s">
        <v>15161</v>
      </c>
      <c r="O10688" t="s">
        <v>10962</v>
      </c>
      <c r="P10688" t="s">
        <v>13937</v>
      </c>
    </row>
    <row r="10689" spans="1:16" x14ac:dyDescent="0.3">
      <c r="A10689" t="s">
        <v>8799</v>
      </c>
      <c r="B10689" s="2" t="str">
        <f t="shared" si="500"/>
        <v>7612</v>
      </c>
      <c r="C10689" s="2">
        <f t="shared" si="498"/>
        <v>7612</v>
      </c>
      <c r="D10689" t="str">
        <f>VLOOKUP(C10689,'Cost Centre'!A:B,2,)</f>
        <v>Water services</v>
      </c>
      <c r="E10689" t="str">
        <f t="shared" si="499"/>
        <v>6</v>
      </c>
      <c r="F10689" t="s">
        <v>1898</v>
      </c>
      <c r="G10689" s="2">
        <v>0</v>
      </c>
      <c r="H10689" s="2">
        <v>0</v>
      </c>
      <c r="I10689" s="2">
        <v>0</v>
      </c>
      <c r="J10689" s="105">
        <f>SUMIF([1]MMM!$A:$A,A10689,[1]MMM!$F:$F)</f>
        <v>0</v>
      </c>
      <c r="K10689" s="2" t="s">
        <v>10</v>
      </c>
      <c r="L10689" s="2">
        <v>0</v>
      </c>
      <c r="M10689" t="s">
        <v>11396</v>
      </c>
      <c r="N10689" t="s">
        <v>15161</v>
      </c>
      <c r="O10689" t="s">
        <v>10962</v>
      </c>
      <c r="P10689" t="s">
        <v>13937</v>
      </c>
    </row>
    <row r="10690" spans="1:16" x14ac:dyDescent="0.3">
      <c r="A10690" t="s">
        <v>8800</v>
      </c>
      <c r="B10690" s="2" t="str">
        <f t="shared" si="500"/>
        <v>7612</v>
      </c>
      <c r="C10690" s="2">
        <f t="shared" ref="C10690:C10753" si="501">VALUE(B10690)</f>
        <v>7612</v>
      </c>
      <c r="D10690" t="str">
        <f>VLOOKUP(C10690,'Cost Centre'!A:B,2,)</f>
        <v>Water services</v>
      </c>
      <c r="E10690" t="str">
        <f t="shared" ref="E10690:E10753" si="502">MID(A10690,5,1)</f>
        <v>6</v>
      </c>
      <c r="F10690" t="s">
        <v>1910</v>
      </c>
      <c r="G10690" s="2">
        <v>0</v>
      </c>
      <c r="H10690" s="2">
        <v>0</v>
      </c>
      <c r="I10690" s="2">
        <v>0</v>
      </c>
      <c r="J10690" s="105">
        <f>SUMIF([1]MMM!$A:$A,A10690,[1]MMM!$F:$F)</f>
        <v>0</v>
      </c>
      <c r="K10690" s="2" t="s">
        <v>10</v>
      </c>
      <c r="L10690" s="2">
        <v>0</v>
      </c>
      <c r="M10690" t="s">
        <v>11396</v>
      </c>
      <c r="N10690" t="s">
        <v>15161</v>
      </c>
      <c r="O10690" t="s">
        <v>10962</v>
      </c>
      <c r="P10690" t="s">
        <v>13937</v>
      </c>
    </row>
    <row r="10691" spans="1:16" x14ac:dyDescent="0.3">
      <c r="A10691" t="s">
        <v>8801</v>
      </c>
      <c r="B10691" s="2" t="str">
        <f t="shared" ref="B10691:B10754" si="503">MID(A10691,1,4)</f>
        <v>7612</v>
      </c>
      <c r="C10691" s="2">
        <f t="shared" si="501"/>
        <v>7612</v>
      </c>
      <c r="D10691" t="str">
        <f>VLOOKUP(C10691,'Cost Centre'!A:B,2,)</f>
        <v>Water services</v>
      </c>
      <c r="E10691" t="str">
        <f t="shared" si="502"/>
        <v>6</v>
      </c>
      <c r="F10691" t="s">
        <v>8802</v>
      </c>
      <c r="G10691" s="2">
        <v>0</v>
      </c>
      <c r="H10691" s="2">
        <v>0</v>
      </c>
      <c r="I10691" s="2">
        <v>0</v>
      </c>
      <c r="J10691" s="105">
        <f>SUMIF([1]MMM!$A:$A,A10691,[1]MMM!$F:$F)</f>
        <v>0</v>
      </c>
      <c r="K10691" s="2" t="s">
        <v>10</v>
      </c>
      <c r="L10691" s="2">
        <v>0</v>
      </c>
      <c r="M10691" t="s">
        <v>11396</v>
      </c>
      <c r="N10691" t="s">
        <v>15161</v>
      </c>
      <c r="O10691" t="s">
        <v>10962</v>
      </c>
      <c r="P10691" t="s">
        <v>13937</v>
      </c>
    </row>
    <row r="10692" spans="1:16" x14ac:dyDescent="0.3">
      <c r="A10692" t="s">
        <v>15231</v>
      </c>
      <c r="B10692" s="2" t="str">
        <f t="shared" si="503"/>
        <v>7612</v>
      </c>
      <c r="C10692" s="2">
        <f t="shared" si="501"/>
        <v>7612</v>
      </c>
      <c r="D10692" t="str">
        <f>VLOOKUP(C10692,'Cost Centre'!A:B,2,)</f>
        <v>Water services</v>
      </c>
      <c r="E10692" t="str">
        <f t="shared" si="502"/>
        <v>6</v>
      </c>
      <c r="F10692" t="s">
        <v>1893</v>
      </c>
      <c r="G10692" s="2">
        <v>0</v>
      </c>
      <c r="H10692" s="2">
        <v>14871084.65</v>
      </c>
      <c r="I10692" s="2">
        <v>0</v>
      </c>
      <c r="J10692" s="105">
        <f>SUMIF([1]MMM!$A:$A,A10692,[1]MMM!$F:$F)</f>
        <v>14871084.65</v>
      </c>
      <c r="K10692" s="2" t="s">
        <v>10</v>
      </c>
      <c r="L10692" s="2">
        <v>15000000</v>
      </c>
      <c r="M10692" t="s">
        <v>11396</v>
      </c>
      <c r="N10692" t="s">
        <v>15161</v>
      </c>
      <c r="O10692" t="s">
        <v>10962</v>
      </c>
      <c r="P10692" t="s">
        <v>13937</v>
      </c>
    </row>
    <row r="10693" spans="1:16" x14ac:dyDescent="0.3">
      <c r="A10693" t="s">
        <v>15232</v>
      </c>
      <c r="B10693" s="2" t="str">
        <f t="shared" si="503"/>
        <v>7612</v>
      </c>
      <c r="C10693" s="2">
        <f t="shared" si="501"/>
        <v>7612</v>
      </c>
      <c r="D10693" t="str">
        <f>VLOOKUP(C10693,'Cost Centre'!A:B,2,)</f>
        <v>Water services</v>
      </c>
      <c r="E10693" t="str">
        <f t="shared" si="502"/>
        <v>6</v>
      </c>
      <c r="F10693" t="s">
        <v>15233</v>
      </c>
      <c r="G10693" s="2">
        <v>0</v>
      </c>
      <c r="H10693" s="2">
        <v>8660381.1899999995</v>
      </c>
      <c r="I10693" s="2">
        <v>0</v>
      </c>
      <c r="J10693" s="105">
        <f>SUMIF([1]MMM!$A:$A,A10693,[1]MMM!$F:$F)</f>
        <v>8660381.1899999995</v>
      </c>
      <c r="K10693" s="2" t="s">
        <v>10</v>
      </c>
      <c r="L10693" s="2">
        <v>9980000</v>
      </c>
      <c r="M10693" t="s">
        <v>11396</v>
      </c>
      <c r="N10693" t="s">
        <v>15161</v>
      </c>
      <c r="O10693" t="s">
        <v>10962</v>
      </c>
      <c r="P10693" t="s">
        <v>13937</v>
      </c>
    </row>
    <row r="10694" spans="1:16" x14ac:dyDescent="0.3">
      <c r="A10694" t="s">
        <v>15234</v>
      </c>
      <c r="B10694" s="2" t="str">
        <f t="shared" si="503"/>
        <v>7612</v>
      </c>
      <c r="C10694" s="2">
        <f t="shared" si="501"/>
        <v>7612</v>
      </c>
      <c r="D10694" t="str">
        <f>VLOOKUP(C10694,'Cost Centre'!A:B,2,)</f>
        <v>Water services</v>
      </c>
      <c r="E10694" t="str">
        <f t="shared" si="502"/>
        <v>6</v>
      </c>
      <c r="F10694" t="s">
        <v>15235</v>
      </c>
      <c r="G10694" s="2">
        <v>0</v>
      </c>
      <c r="H10694" s="2">
        <v>0</v>
      </c>
      <c r="I10694" s="2">
        <v>0</v>
      </c>
      <c r="J10694" s="105">
        <f>SUMIF([1]MMM!$A:$A,A10694,[1]MMM!$F:$F)</f>
        <v>0</v>
      </c>
      <c r="K10694" s="2" t="s">
        <v>10</v>
      </c>
      <c r="L10694" s="2">
        <v>0</v>
      </c>
      <c r="M10694" t="s">
        <v>11396</v>
      </c>
      <c r="N10694" t="s">
        <v>15161</v>
      </c>
      <c r="O10694" t="s">
        <v>10962</v>
      </c>
      <c r="P10694" t="s">
        <v>13937</v>
      </c>
    </row>
    <row r="10695" spans="1:16" x14ac:dyDescent="0.3">
      <c r="A10695" t="s">
        <v>15236</v>
      </c>
      <c r="B10695" s="2" t="str">
        <f t="shared" si="503"/>
        <v>7612</v>
      </c>
      <c r="C10695" s="2">
        <f t="shared" si="501"/>
        <v>7612</v>
      </c>
      <c r="D10695" t="str">
        <f>VLOOKUP(C10695,'Cost Centre'!A:B,2,)</f>
        <v>Water services</v>
      </c>
      <c r="E10695" t="str">
        <f t="shared" si="502"/>
        <v>6</v>
      </c>
      <c r="F10695" t="s">
        <v>15237</v>
      </c>
      <c r="G10695" s="2">
        <v>0</v>
      </c>
      <c r="H10695" s="2">
        <v>0</v>
      </c>
      <c r="I10695" s="2">
        <v>0</v>
      </c>
      <c r="J10695" s="105">
        <f>SUMIF([1]MMM!$A:$A,A10695,[1]MMM!$F:$F)</f>
        <v>0</v>
      </c>
      <c r="K10695" s="2" t="s">
        <v>10</v>
      </c>
      <c r="L10695" s="2">
        <v>0</v>
      </c>
      <c r="M10695" t="s">
        <v>11396</v>
      </c>
      <c r="N10695" t="s">
        <v>15161</v>
      </c>
      <c r="O10695" t="s">
        <v>10962</v>
      </c>
      <c r="P10695" t="s">
        <v>13937</v>
      </c>
    </row>
    <row r="10696" spans="1:16" x14ac:dyDescent="0.3">
      <c r="A10696" t="s">
        <v>15238</v>
      </c>
      <c r="B10696" s="2" t="str">
        <f t="shared" si="503"/>
        <v>7612</v>
      </c>
      <c r="C10696" s="2">
        <f t="shared" si="501"/>
        <v>7612</v>
      </c>
      <c r="D10696" t="str">
        <f>VLOOKUP(C10696,'Cost Centre'!A:B,2,)</f>
        <v>Water services</v>
      </c>
      <c r="E10696" t="str">
        <f t="shared" si="502"/>
        <v>6</v>
      </c>
      <c r="F10696" t="s">
        <v>1896</v>
      </c>
      <c r="G10696" s="2">
        <v>0</v>
      </c>
      <c r="H10696" s="2">
        <v>0</v>
      </c>
      <c r="I10696" s="2">
        <v>0</v>
      </c>
      <c r="J10696" s="105">
        <f>SUMIF([1]MMM!$A:$A,A10696,[1]MMM!$F:$F)</f>
        <v>0</v>
      </c>
      <c r="K10696" s="2" t="s">
        <v>10</v>
      </c>
      <c r="L10696" s="2">
        <v>0</v>
      </c>
      <c r="M10696" t="s">
        <v>11396</v>
      </c>
      <c r="N10696" t="s">
        <v>15161</v>
      </c>
      <c r="O10696" t="s">
        <v>10962</v>
      </c>
      <c r="P10696" t="s">
        <v>13937</v>
      </c>
    </row>
    <row r="10697" spans="1:16" x14ac:dyDescent="0.3">
      <c r="A10697" t="s">
        <v>15239</v>
      </c>
      <c r="B10697" s="2" t="str">
        <f t="shared" si="503"/>
        <v>7612</v>
      </c>
      <c r="C10697" s="2">
        <f t="shared" si="501"/>
        <v>7612</v>
      </c>
      <c r="D10697" t="str">
        <f>VLOOKUP(C10697,'Cost Centre'!A:B,2,)</f>
        <v>Water services</v>
      </c>
      <c r="E10697" t="str">
        <f t="shared" si="502"/>
        <v>6</v>
      </c>
      <c r="F10697" t="s">
        <v>1897</v>
      </c>
      <c r="G10697" s="2">
        <v>0</v>
      </c>
      <c r="H10697" s="2">
        <v>0</v>
      </c>
      <c r="I10697" s="2">
        <v>0</v>
      </c>
      <c r="J10697" s="105">
        <f>SUMIF([1]MMM!$A:$A,A10697,[1]MMM!$F:$F)</f>
        <v>0</v>
      </c>
      <c r="K10697" s="2" t="s">
        <v>10</v>
      </c>
      <c r="L10697" s="2">
        <v>0</v>
      </c>
      <c r="M10697" t="s">
        <v>11396</v>
      </c>
      <c r="N10697" t="s">
        <v>15161</v>
      </c>
      <c r="O10697" t="s">
        <v>10962</v>
      </c>
      <c r="P10697" t="s">
        <v>13937</v>
      </c>
    </row>
    <row r="10698" spans="1:16" x14ac:dyDescent="0.3">
      <c r="A10698" t="s">
        <v>15240</v>
      </c>
      <c r="B10698" s="2" t="str">
        <f t="shared" si="503"/>
        <v>7612</v>
      </c>
      <c r="C10698" s="2">
        <f t="shared" si="501"/>
        <v>7612</v>
      </c>
      <c r="D10698" t="str">
        <f>VLOOKUP(C10698,'Cost Centre'!A:B,2,)</f>
        <v>Water services</v>
      </c>
      <c r="E10698" t="str">
        <f t="shared" si="502"/>
        <v>6</v>
      </c>
      <c r="F10698" t="s">
        <v>15241</v>
      </c>
      <c r="G10698" s="2">
        <v>0</v>
      </c>
      <c r="H10698" s="2">
        <v>0</v>
      </c>
      <c r="I10698" s="2">
        <v>0</v>
      </c>
      <c r="J10698" s="105">
        <f>SUMIF([1]MMM!$A:$A,A10698,[1]MMM!$F:$F)</f>
        <v>0</v>
      </c>
      <c r="K10698" s="2" t="s">
        <v>10</v>
      </c>
      <c r="L10698" s="2">
        <v>2000000</v>
      </c>
      <c r="M10698" t="s">
        <v>11396</v>
      </c>
      <c r="N10698" t="s">
        <v>15161</v>
      </c>
      <c r="O10698" t="s">
        <v>10962</v>
      </c>
      <c r="P10698" t="s">
        <v>13937</v>
      </c>
    </row>
    <row r="10699" spans="1:16" x14ac:dyDescent="0.3">
      <c r="A10699" t="s">
        <v>15242</v>
      </c>
      <c r="B10699" s="2" t="str">
        <f t="shared" si="503"/>
        <v>7612</v>
      </c>
      <c r="C10699" s="2">
        <f t="shared" si="501"/>
        <v>7612</v>
      </c>
      <c r="D10699" t="str">
        <f>VLOOKUP(C10699,'Cost Centre'!A:B,2,)</f>
        <v>Water services</v>
      </c>
      <c r="E10699" t="str">
        <f t="shared" si="502"/>
        <v>6</v>
      </c>
      <c r="F10699" t="s">
        <v>15243</v>
      </c>
      <c r="G10699" s="2">
        <v>0</v>
      </c>
      <c r="H10699" s="2">
        <v>0</v>
      </c>
      <c r="I10699" s="2">
        <v>0</v>
      </c>
      <c r="J10699" s="105">
        <f>SUMIF([1]MMM!$A:$A,A10699,[1]MMM!$F:$F)</f>
        <v>0</v>
      </c>
      <c r="K10699" s="2" t="s">
        <v>10</v>
      </c>
      <c r="L10699" s="2">
        <v>1000000</v>
      </c>
      <c r="M10699" t="s">
        <v>11396</v>
      </c>
      <c r="N10699" t="s">
        <v>15161</v>
      </c>
      <c r="O10699" t="s">
        <v>10962</v>
      </c>
      <c r="P10699" t="s">
        <v>13937</v>
      </c>
    </row>
    <row r="10700" spans="1:16" x14ac:dyDescent="0.3">
      <c r="A10700" t="s">
        <v>8803</v>
      </c>
      <c r="B10700" s="2" t="str">
        <f t="shared" si="503"/>
        <v>7612</v>
      </c>
      <c r="C10700" s="2">
        <f t="shared" si="501"/>
        <v>7612</v>
      </c>
      <c r="D10700" t="str">
        <f>VLOOKUP(C10700,'Cost Centre'!A:B,2,)</f>
        <v>Water services</v>
      </c>
      <c r="E10700" t="str">
        <f t="shared" si="502"/>
        <v>6</v>
      </c>
      <c r="F10700" t="s">
        <v>13961</v>
      </c>
      <c r="G10700" s="2">
        <v>0</v>
      </c>
      <c r="H10700" s="2">
        <v>0</v>
      </c>
      <c r="I10700" s="2">
        <v>0</v>
      </c>
      <c r="J10700" s="105">
        <f>SUMIF([1]MMM!$A:$A,A10700,[1]MMM!$F:$F)</f>
        <v>0</v>
      </c>
      <c r="K10700" s="2" t="s">
        <v>460</v>
      </c>
      <c r="L10700" s="2">
        <v>0</v>
      </c>
      <c r="M10700" t="s">
        <v>11396</v>
      </c>
      <c r="N10700" t="s">
        <v>15161</v>
      </c>
      <c r="O10700" t="s">
        <v>10962</v>
      </c>
      <c r="P10700" t="s">
        <v>13937</v>
      </c>
    </row>
    <row r="10701" spans="1:16" x14ac:dyDescent="0.3">
      <c r="A10701" t="s">
        <v>8804</v>
      </c>
      <c r="B10701" s="2" t="str">
        <f t="shared" si="503"/>
        <v>7612</v>
      </c>
      <c r="C10701" s="2">
        <f t="shared" si="501"/>
        <v>7612</v>
      </c>
      <c r="D10701" t="str">
        <f>VLOOKUP(C10701,'Cost Centre'!A:B,2,)</f>
        <v>Water services</v>
      </c>
      <c r="E10701" t="str">
        <f t="shared" si="502"/>
        <v>6</v>
      </c>
      <c r="F10701" t="s">
        <v>13963</v>
      </c>
      <c r="G10701" s="2">
        <v>0</v>
      </c>
      <c r="H10701" s="2">
        <v>13564.17</v>
      </c>
      <c r="I10701" s="2">
        <v>0</v>
      </c>
      <c r="J10701" s="105">
        <f>SUMIF([1]MMM!$A:$A,A10701,[1]MMM!$F:$F)</f>
        <v>13564.17</v>
      </c>
      <c r="K10701" s="2" t="s">
        <v>460</v>
      </c>
      <c r="L10701" s="2">
        <v>0</v>
      </c>
      <c r="M10701" t="s">
        <v>11396</v>
      </c>
      <c r="N10701" t="s">
        <v>15161</v>
      </c>
      <c r="O10701" t="s">
        <v>10962</v>
      </c>
      <c r="P10701" t="s">
        <v>13937</v>
      </c>
    </row>
    <row r="10702" spans="1:16" x14ac:dyDescent="0.3">
      <c r="A10702" t="s">
        <v>8805</v>
      </c>
      <c r="B10702" s="2" t="str">
        <f t="shared" si="503"/>
        <v>7612</v>
      </c>
      <c r="C10702" s="2">
        <f t="shared" si="501"/>
        <v>7612</v>
      </c>
      <c r="D10702" t="str">
        <f>VLOOKUP(C10702,'Cost Centre'!A:B,2,)</f>
        <v>Water services</v>
      </c>
      <c r="E10702" t="str">
        <f t="shared" si="502"/>
        <v>6</v>
      </c>
      <c r="F10702" t="s">
        <v>13965</v>
      </c>
      <c r="G10702" s="2">
        <v>0</v>
      </c>
      <c r="H10702" s="2">
        <v>0</v>
      </c>
      <c r="I10702" s="2">
        <v>0</v>
      </c>
      <c r="J10702" s="105">
        <f>SUMIF([1]MMM!$A:$A,A10702,[1]MMM!$F:$F)</f>
        <v>0</v>
      </c>
      <c r="K10702" s="2" t="s">
        <v>460</v>
      </c>
      <c r="L10702" s="2">
        <v>0</v>
      </c>
      <c r="M10702" t="s">
        <v>11396</v>
      </c>
      <c r="N10702" t="s">
        <v>15161</v>
      </c>
      <c r="O10702" t="s">
        <v>10962</v>
      </c>
      <c r="P10702" t="s">
        <v>13937</v>
      </c>
    </row>
    <row r="10703" spans="1:16" x14ac:dyDescent="0.3">
      <c r="A10703" t="s">
        <v>8806</v>
      </c>
      <c r="B10703" s="2" t="str">
        <f t="shared" si="503"/>
        <v>7612</v>
      </c>
      <c r="C10703" s="2">
        <f t="shared" si="501"/>
        <v>7612</v>
      </c>
      <c r="D10703" t="str">
        <f>VLOOKUP(C10703,'Cost Centre'!A:B,2,)</f>
        <v>Water services</v>
      </c>
      <c r="E10703" t="str">
        <f t="shared" si="502"/>
        <v>6</v>
      </c>
      <c r="F10703" t="s">
        <v>13967</v>
      </c>
      <c r="G10703" s="2">
        <v>0</v>
      </c>
      <c r="H10703" s="2">
        <v>0</v>
      </c>
      <c r="I10703" s="2">
        <v>0</v>
      </c>
      <c r="J10703" s="105">
        <f>SUMIF([1]MMM!$A:$A,A10703,[1]MMM!$F:$F)</f>
        <v>0</v>
      </c>
      <c r="K10703" s="2" t="s">
        <v>460</v>
      </c>
      <c r="L10703" s="2">
        <v>0</v>
      </c>
      <c r="M10703" t="s">
        <v>11396</v>
      </c>
      <c r="N10703" t="s">
        <v>15161</v>
      </c>
      <c r="O10703" t="s">
        <v>10962</v>
      </c>
      <c r="P10703" t="s">
        <v>13937</v>
      </c>
    </row>
    <row r="10704" spans="1:16" x14ac:dyDescent="0.3">
      <c r="A10704" t="s">
        <v>8807</v>
      </c>
      <c r="B10704" s="2" t="str">
        <f t="shared" si="503"/>
        <v>7612</v>
      </c>
      <c r="C10704" s="2">
        <f t="shared" si="501"/>
        <v>7612</v>
      </c>
      <c r="D10704" t="str">
        <f>VLOOKUP(C10704,'Cost Centre'!A:B,2,)</f>
        <v>Water services</v>
      </c>
      <c r="E10704" t="str">
        <f t="shared" si="502"/>
        <v>6</v>
      </c>
      <c r="F10704" t="s">
        <v>13969</v>
      </c>
      <c r="G10704" s="2">
        <v>0</v>
      </c>
      <c r="H10704" s="2">
        <v>68638906.019999996</v>
      </c>
      <c r="I10704" s="2">
        <v>0</v>
      </c>
      <c r="J10704" s="105">
        <f>SUMIF([1]MMM!$A:$A,A10704,[1]MMM!$F:$F)</f>
        <v>81350439.450000003</v>
      </c>
      <c r="K10704" s="2" t="s">
        <v>460</v>
      </c>
      <c r="L10704" s="2">
        <v>0</v>
      </c>
      <c r="M10704" t="s">
        <v>11396</v>
      </c>
      <c r="N10704" t="s">
        <v>15161</v>
      </c>
      <c r="O10704" t="s">
        <v>10962</v>
      </c>
      <c r="P10704" t="s">
        <v>13937</v>
      </c>
    </row>
    <row r="10705" spans="1:16" x14ac:dyDescent="0.3">
      <c r="A10705" t="s">
        <v>8808</v>
      </c>
      <c r="B10705" s="2" t="str">
        <f t="shared" si="503"/>
        <v>7612</v>
      </c>
      <c r="C10705" s="2">
        <f t="shared" si="501"/>
        <v>7612</v>
      </c>
      <c r="D10705" t="str">
        <f>VLOOKUP(C10705,'Cost Centre'!A:B,2,)</f>
        <v>Water services</v>
      </c>
      <c r="E10705" t="str">
        <f t="shared" si="502"/>
        <v>6</v>
      </c>
      <c r="F10705" t="s">
        <v>13971</v>
      </c>
      <c r="G10705" s="2">
        <v>0</v>
      </c>
      <c r="H10705" s="2">
        <v>0</v>
      </c>
      <c r="I10705" s="2">
        <v>-59074127.310000002</v>
      </c>
      <c r="J10705" s="105">
        <f>SUMIF([1]MMM!$A:$A,A10705,[1]MMM!$F:$F)</f>
        <v>-8660381.1899999995</v>
      </c>
      <c r="K10705" s="2" t="s">
        <v>460</v>
      </c>
      <c r="L10705" s="2">
        <v>0</v>
      </c>
      <c r="M10705" t="s">
        <v>11396</v>
      </c>
      <c r="N10705" t="s">
        <v>15161</v>
      </c>
      <c r="O10705" t="s">
        <v>10962</v>
      </c>
      <c r="P10705" t="s">
        <v>13937</v>
      </c>
    </row>
    <row r="10706" spans="1:16" x14ac:dyDescent="0.3">
      <c r="A10706" t="s">
        <v>8809</v>
      </c>
      <c r="B10706" s="2" t="str">
        <f t="shared" si="503"/>
        <v>7612</v>
      </c>
      <c r="C10706" s="2">
        <f t="shared" si="501"/>
        <v>7612</v>
      </c>
      <c r="D10706" t="str">
        <f>VLOOKUP(C10706,'Cost Centre'!A:B,2,)</f>
        <v>Water services</v>
      </c>
      <c r="E10706" t="str">
        <f t="shared" si="502"/>
        <v>6</v>
      </c>
      <c r="F10706" t="s">
        <v>13973</v>
      </c>
      <c r="G10706" s="2">
        <v>-775867653.48000002</v>
      </c>
      <c r="H10706" s="2">
        <v>0</v>
      </c>
      <c r="I10706" s="2">
        <v>0</v>
      </c>
      <c r="J10706" s="105">
        <f>SUMIF([1]MMM!$A:$A,A10706,[1]MMM!$F:$F)</f>
        <v>-775867653.48000002</v>
      </c>
      <c r="K10706" s="2" t="s">
        <v>460</v>
      </c>
      <c r="L10706" s="2">
        <v>0</v>
      </c>
      <c r="M10706" t="s">
        <v>11396</v>
      </c>
      <c r="N10706" t="s">
        <v>15161</v>
      </c>
      <c r="O10706" t="s">
        <v>10962</v>
      </c>
      <c r="P10706" t="s">
        <v>13937</v>
      </c>
    </row>
    <row r="10707" spans="1:16" x14ac:dyDescent="0.3">
      <c r="A10707" t="s">
        <v>8810</v>
      </c>
      <c r="B10707" s="2" t="str">
        <f t="shared" si="503"/>
        <v>7612</v>
      </c>
      <c r="C10707" s="2">
        <f t="shared" si="501"/>
        <v>7612</v>
      </c>
      <c r="D10707" t="str">
        <f>VLOOKUP(C10707,'Cost Centre'!A:B,2,)</f>
        <v>Water services</v>
      </c>
      <c r="E10707" t="str">
        <f t="shared" si="502"/>
        <v>6</v>
      </c>
      <c r="F10707" t="s">
        <v>13975</v>
      </c>
      <c r="G10707" s="2">
        <v>0</v>
      </c>
      <c r="H10707" s="2">
        <v>0</v>
      </c>
      <c r="I10707" s="2">
        <v>-249.94</v>
      </c>
      <c r="J10707" s="105">
        <f>SUMIF([1]MMM!$A:$A,A10707,[1]MMM!$F:$F)</f>
        <v>-249.94</v>
      </c>
      <c r="K10707" s="2" t="s">
        <v>460</v>
      </c>
      <c r="L10707" s="2">
        <v>0</v>
      </c>
      <c r="M10707" t="s">
        <v>11396</v>
      </c>
      <c r="N10707" t="s">
        <v>15161</v>
      </c>
      <c r="O10707" t="s">
        <v>10962</v>
      </c>
      <c r="P10707" t="s">
        <v>13937</v>
      </c>
    </row>
    <row r="10708" spans="1:16" x14ac:dyDescent="0.3">
      <c r="A10708" t="s">
        <v>8811</v>
      </c>
      <c r="B10708" s="2" t="str">
        <f t="shared" si="503"/>
        <v>7612</v>
      </c>
      <c r="C10708" s="2">
        <f t="shared" si="501"/>
        <v>7612</v>
      </c>
      <c r="D10708" t="str">
        <f>VLOOKUP(C10708,'Cost Centre'!A:B,2,)</f>
        <v>Water services</v>
      </c>
      <c r="E10708" t="str">
        <f t="shared" si="502"/>
        <v>6</v>
      </c>
      <c r="F10708" t="s">
        <v>13977</v>
      </c>
      <c r="G10708" s="2">
        <v>0</v>
      </c>
      <c r="H10708" s="2">
        <v>0</v>
      </c>
      <c r="I10708" s="2">
        <v>-84291497.549999997</v>
      </c>
      <c r="J10708" s="105">
        <f>SUMIF([1]MMM!$A:$A,A10708,[1]MMM!$F:$F)</f>
        <v>-84327279.340000004</v>
      </c>
      <c r="K10708" s="2" t="s">
        <v>460</v>
      </c>
      <c r="L10708" s="2">
        <v>0</v>
      </c>
      <c r="M10708" t="s">
        <v>11396</v>
      </c>
      <c r="N10708" t="s">
        <v>15161</v>
      </c>
      <c r="O10708" t="s">
        <v>10962</v>
      </c>
      <c r="P10708" t="s">
        <v>13937</v>
      </c>
    </row>
    <row r="10709" spans="1:16" x14ac:dyDescent="0.3">
      <c r="A10709" t="s">
        <v>8812</v>
      </c>
      <c r="B10709" s="2" t="str">
        <f t="shared" si="503"/>
        <v>7612</v>
      </c>
      <c r="C10709" s="2">
        <f t="shared" si="501"/>
        <v>7612</v>
      </c>
      <c r="D10709" t="str">
        <f>VLOOKUP(C10709,'Cost Centre'!A:B,2,)</f>
        <v>Water services</v>
      </c>
      <c r="E10709" t="str">
        <f t="shared" si="502"/>
        <v>6</v>
      </c>
      <c r="F10709" t="s">
        <v>13979</v>
      </c>
      <c r="G10709" s="2">
        <v>0</v>
      </c>
      <c r="H10709" s="2">
        <v>0</v>
      </c>
      <c r="I10709" s="2">
        <v>0</v>
      </c>
      <c r="J10709" s="105">
        <f>SUMIF([1]MMM!$A:$A,A10709,[1]MMM!$F:$F)</f>
        <v>0</v>
      </c>
      <c r="K10709" s="2" t="s">
        <v>460</v>
      </c>
      <c r="L10709" s="2">
        <v>0</v>
      </c>
      <c r="M10709" t="s">
        <v>11396</v>
      </c>
      <c r="N10709" t="s">
        <v>15161</v>
      </c>
      <c r="O10709" t="s">
        <v>10962</v>
      </c>
      <c r="P10709" t="s">
        <v>13937</v>
      </c>
    </row>
    <row r="10710" spans="1:16" x14ac:dyDescent="0.3">
      <c r="A10710" t="s">
        <v>8813</v>
      </c>
      <c r="B10710" s="2" t="str">
        <f t="shared" si="503"/>
        <v>7612</v>
      </c>
      <c r="C10710" s="2">
        <f t="shared" si="501"/>
        <v>7612</v>
      </c>
      <c r="D10710" t="str">
        <f>VLOOKUP(C10710,'Cost Centre'!A:B,2,)</f>
        <v>Water services</v>
      </c>
      <c r="E10710" t="str">
        <f t="shared" si="502"/>
        <v>6</v>
      </c>
      <c r="F10710" t="s">
        <v>13981</v>
      </c>
      <c r="G10710" s="2">
        <v>0</v>
      </c>
      <c r="H10710" s="2">
        <v>0</v>
      </c>
      <c r="I10710" s="2">
        <v>0</v>
      </c>
      <c r="J10710" s="105">
        <f>SUMIF([1]MMM!$A:$A,A10710,[1]MMM!$F:$F)</f>
        <v>0</v>
      </c>
      <c r="K10710" s="2" t="s">
        <v>460</v>
      </c>
      <c r="L10710" s="2">
        <v>0</v>
      </c>
      <c r="M10710" t="s">
        <v>11396</v>
      </c>
      <c r="N10710" t="s">
        <v>15161</v>
      </c>
      <c r="O10710" t="s">
        <v>10962</v>
      </c>
      <c r="P10710" t="s">
        <v>13937</v>
      </c>
    </row>
    <row r="10711" spans="1:16" x14ac:dyDescent="0.3">
      <c r="A10711" t="s">
        <v>8814</v>
      </c>
      <c r="B10711" s="2" t="str">
        <f t="shared" si="503"/>
        <v>7612</v>
      </c>
      <c r="C10711" s="2">
        <f t="shared" si="501"/>
        <v>7612</v>
      </c>
      <c r="D10711" t="str">
        <f>VLOOKUP(C10711,'Cost Centre'!A:B,2,)</f>
        <v>Water services</v>
      </c>
      <c r="E10711" t="str">
        <f t="shared" si="502"/>
        <v>6</v>
      </c>
      <c r="F10711" t="s">
        <v>13983</v>
      </c>
      <c r="G10711" s="2">
        <v>0</v>
      </c>
      <c r="H10711" s="2">
        <v>0</v>
      </c>
      <c r="I10711" s="2">
        <v>0</v>
      </c>
      <c r="J10711" s="105">
        <f>SUMIF([1]MMM!$A:$A,A10711,[1]MMM!$F:$F)</f>
        <v>0</v>
      </c>
      <c r="K10711" s="2" t="s">
        <v>460</v>
      </c>
      <c r="L10711" s="2">
        <v>0</v>
      </c>
      <c r="M10711" t="s">
        <v>11396</v>
      </c>
      <c r="N10711" t="s">
        <v>15161</v>
      </c>
      <c r="O10711" t="s">
        <v>10962</v>
      </c>
      <c r="P10711" t="s">
        <v>13937</v>
      </c>
    </row>
    <row r="10712" spans="1:16" x14ac:dyDescent="0.3">
      <c r="A10712" t="s">
        <v>8815</v>
      </c>
      <c r="B10712" s="2" t="str">
        <f t="shared" si="503"/>
        <v>7612</v>
      </c>
      <c r="C10712" s="2">
        <f t="shared" si="501"/>
        <v>7612</v>
      </c>
      <c r="D10712" t="str">
        <f>VLOOKUP(C10712,'Cost Centre'!A:B,2,)</f>
        <v>Water services</v>
      </c>
      <c r="E10712" t="str">
        <f t="shared" si="502"/>
        <v>6</v>
      </c>
      <c r="F10712" t="s">
        <v>13985</v>
      </c>
      <c r="G10712" s="2">
        <v>0</v>
      </c>
      <c r="H10712" s="2">
        <v>0</v>
      </c>
      <c r="I10712" s="2">
        <v>0</v>
      </c>
      <c r="J10712" s="105">
        <f>SUMIF([1]MMM!$A:$A,A10712,[1]MMM!$F:$F)</f>
        <v>0</v>
      </c>
      <c r="K10712" s="2" t="s">
        <v>460</v>
      </c>
      <c r="L10712" s="2">
        <v>0</v>
      </c>
      <c r="M10712" t="s">
        <v>11396</v>
      </c>
      <c r="N10712" t="s">
        <v>15161</v>
      </c>
      <c r="O10712" t="s">
        <v>10962</v>
      </c>
      <c r="P10712" t="s">
        <v>13937</v>
      </c>
    </row>
    <row r="10713" spans="1:16" x14ac:dyDescent="0.3">
      <c r="A10713" t="s">
        <v>8816</v>
      </c>
      <c r="B10713" s="2" t="str">
        <f t="shared" si="503"/>
        <v>7612</v>
      </c>
      <c r="C10713" s="2">
        <f t="shared" si="501"/>
        <v>7612</v>
      </c>
      <c r="D10713" t="str">
        <f>VLOOKUP(C10713,'Cost Centre'!A:B,2,)</f>
        <v>Water services</v>
      </c>
      <c r="E10713" t="str">
        <f t="shared" si="502"/>
        <v>6</v>
      </c>
      <c r="F10713" t="s">
        <v>13987</v>
      </c>
      <c r="G10713" s="2">
        <v>0</v>
      </c>
      <c r="H10713" s="2">
        <v>0</v>
      </c>
      <c r="I10713" s="2">
        <v>0</v>
      </c>
      <c r="J10713" s="105">
        <f>SUMIF([1]MMM!$A:$A,A10713,[1]MMM!$F:$F)</f>
        <v>0</v>
      </c>
      <c r="K10713" s="2" t="s">
        <v>460</v>
      </c>
      <c r="L10713" s="2">
        <v>0</v>
      </c>
      <c r="M10713" t="s">
        <v>11396</v>
      </c>
      <c r="N10713" t="s">
        <v>15161</v>
      </c>
      <c r="O10713" t="s">
        <v>10962</v>
      </c>
      <c r="P10713" t="s">
        <v>13937</v>
      </c>
    </row>
    <row r="10714" spans="1:16" x14ac:dyDescent="0.3">
      <c r="A10714" t="s">
        <v>8817</v>
      </c>
      <c r="B10714" s="2" t="str">
        <f t="shared" si="503"/>
        <v>7612</v>
      </c>
      <c r="C10714" s="2">
        <f t="shared" si="501"/>
        <v>7612</v>
      </c>
      <c r="D10714" t="str">
        <f>VLOOKUP(C10714,'Cost Centre'!A:B,2,)</f>
        <v>Water services</v>
      </c>
      <c r="E10714" t="str">
        <f t="shared" si="502"/>
        <v>6</v>
      </c>
      <c r="F10714" t="s">
        <v>13989</v>
      </c>
      <c r="G10714" s="2">
        <v>0</v>
      </c>
      <c r="H10714" s="2">
        <v>0</v>
      </c>
      <c r="I10714" s="2">
        <v>0</v>
      </c>
      <c r="J10714" s="105">
        <f>SUMIF([1]MMM!$A:$A,A10714,[1]MMM!$F:$F)</f>
        <v>0</v>
      </c>
      <c r="K10714" s="2" t="s">
        <v>460</v>
      </c>
      <c r="L10714" s="2">
        <v>0</v>
      </c>
      <c r="M10714" t="s">
        <v>11396</v>
      </c>
      <c r="N10714" t="s">
        <v>15161</v>
      </c>
      <c r="O10714" t="s">
        <v>10962</v>
      </c>
      <c r="P10714" t="s">
        <v>13937</v>
      </c>
    </row>
    <row r="10715" spans="1:16" x14ac:dyDescent="0.3">
      <c r="A10715" t="s">
        <v>8818</v>
      </c>
      <c r="B10715" s="2" t="str">
        <f t="shared" si="503"/>
        <v>7612</v>
      </c>
      <c r="C10715" s="2">
        <f t="shared" si="501"/>
        <v>7612</v>
      </c>
      <c r="D10715" t="str">
        <f>VLOOKUP(C10715,'Cost Centre'!A:B,2,)</f>
        <v>Water services</v>
      </c>
      <c r="E10715" t="str">
        <f t="shared" si="502"/>
        <v>6</v>
      </c>
      <c r="F10715" t="s">
        <v>15244</v>
      </c>
      <c r="G10715" s="2">
        <v>0</v>
      </c>
      <c r="H10715" s="2">
        <v>0</v>
      </c>
      <c r="I10715" s="2">
        <v>0</v>
      </c>
      <c r="J10715" s="105">
        <f>SUMIF([1]MMM!$A:$A,A10715,[1]MMM!$F:$F)</f>
        <v>0</v>
      </c>
      <c r="K10715" s="2" t="s">
        <v>460</v>
      </c>
      <c r="L10715" s="2">
        <v>0</v>
      </c>
      <c r="M10715" t="s">
        <v>11396</v>
      </c>
      <c r="N10715" t="s">
        <v>15161</v>
      </c>
      <c r="O10715" t="s">
        <v>10962</v>
      </c>
      <c r="P10715" t="s">
        <v>13937</v>
      </c>
    </row>
    <row r="10716" spans="1:16" x14ac:dyDescent="0.3">
      <c r="A10716" t="s">
        <v>8819</v>
      </c>
      <c r="B10716" s="2" t="str">
        <f t="shared" si="503"/>
        <v>7612</v>
      </c>
      <c r="C10716" s="2">
        <f t="shared" si="501"/>
        <v>7612</v>
      </c>
      <c r="D10716" t="str">
        <f>VLOOKUP(C10716,'Cost Centre'!A:B,2,)</f>
        <v>Water services</v>
      </c>
      <c r="E10716" t="str">
        <f t="shared" si="502"/>
        <v>6</v>
      </c>
      <c r="F10716" t="s">
        <v>1895</v>
      </c>
      <c r="G10716" s="2">
        <v>0</v>
      </c>
      <c r="H10716" s="2">
        <v>0</v>
      </c>
      <c r="I10716" s="2">
        <v>0</v>
      </c>
      <c r="J10716" s="105">
        <f>SUMIF([1]MMM!$A:$A,A10716,[1]MMM!$F:$F)</f>
        <v>0</v>
      </c>
      <c r="K10716" s="2" t="s">
        <v>10</v>
      </c>
      <c r="L10716" s="2">
        <v>0</v>
      </c>
      <c r="M10716" t="s">
        <v>11396</v>
      </c>
      <c r="N10716" t="s">
        <v>15161</v>
      </c>
      <c r="O10716" t="s">
        <v>10962</v>
      </c>
      <c r="P10716" t="s">
        <v>13937</v>
      </c>
    </row>
    <row r="10717" spans="1:16" x14ac:dyDescent="0.3">
      <c r="A10717" t="s">
        <v>8820</v>
      </c>
      <c r="B10717" s="2" t="str">
        <f t="shared" si="503"/>
        <v>7612</v>
      </c>
      <c r="C10717" s="2">
        <f t="shared" si="501"/>
        <v>7612</v>
      </c>
      <c r="D10717" t="str">
        <f>VLOOKUP(C10717,'Cost Centre'!A:B,2,)</f>
        <v>Water services</v>
      </c>
      <c r="E10717" t="str">
        <f t="shared" si="502"/>
        <v>6</v>
      </c>
      <c r="F10717" t="s">
        <v>15245</v>
      </c>
      <c r="G10717" s="2">
        <v>0</v>
      </c>
      <c r="H10717" s="2">
        <v>0</v>
      </c>
      <c r="I10717" s="2">
        <v>0</v>
      </c>
      <c r="J10717" s="105">
        <f>SUMIF([1]MMM!$A:$A,A10717,[1]MMM!$F:$F)</f>
        <v>0</v>
      </c>
      <c r="K10717" s="2" t="s">
        <v>460</v>
      </c>
      <c r="L10717" s="2">
        <v>0</v>
      </c>
      <c r="M10717" t="s">
        <v>11396</v>
      </c>
      <c r="N10717" t="s">
        <v>15161</v>
      </c>
      <c r="O10717" t="s">
        <v>10962</v>
      </c>
      <c r="P10717" t="s">
        <v>13937</v>
      </c>
    </row>
    <row r="10718" spans="1:16" x14ac:dyDescent="0.3">
      <c r="A10718" t="s">
        <v>8821</v>
      </c>
      <c r="B10718" s="2" t="str">
        <f t="shared" si="503"/>
        <v>7612</v>
      </c>
      <c r="C10718" s="2">
        <f t="shared" si="501"/>
        <v>7612</v>
      </c>
      <c r="D10718" t="str">
        <f>VLOOKUP(C10718,'Cost Centre'!A:B,2,)</f>
        <v>Water services</v>
      </c>
      <c r="E10718" t="str">
        <f t="shared" si="502"/>
        <v>6</v>
      </c>
      <c r="F10718" t="s">
        <v>15246</v>
      </c>
      <c r="G10718" s="2">
        <v>0</v>
      </c>
      <c r="H10718" s="2">
        <v>0</v>
      </c>
      <c r="I10718" s="2">
        <v>0</v>
      </c>
      <c r="J10718" s="105">
        <f>SUMIF([1]MMM!$A:$A,A10718,[1]MMM!$F:$F)</f>
        <v>0</v>
      </c>
      <c r="K10718" s="2" t="s">
        <v>460</v>
      </c>
      <c r="L10718" s="2">
        <v>0</v>
      </c>
      <c r="M10718" t="s">
        <v>11396</v>
      </c>
      <c r="N10718" t="s">
        <v>15161</v>
      </c>
      <c r="O10718" t="s">
        <v>10962</v>
      </c>
      <c r="P10718" t="s">
        <v>13937</v>
      </c>
    </row>
    <row r="10719" spans="1:16" x14ac:dyDescent="0.3">
      <c r="A10719" t="s">
        <v>8822</v>
      </c>
      <c r="B10719" s="2" t="str">
        <f t="shared" si="503"/>
        <v>7612</v>
      </c>
      <c r="C10719" s="2">
        <f t="shared" si="501"/>
        <v>7612</v>
      </c>
      <c r="D10719" t="str">
        <f>VLOOKUP(C10719,'Cost Centre'!A:B,2,)</f>
        <v>Water services</v>
      </c>
      <c r="E10719" t="str">
        <f t="shared" si="502"/>
        <v>6</v>
      </c>
      <c r="F10719" t="s">
        <v>15247</v>
      </c>
      <c r="G10719" s="2">
        <v>0</v>
      </c>
      <c r="H10719" s="2">
        <v>0</v>
      </c>
      <c r="I10719" s="2">
        <v>0</v>
      </c>
      <c r="J10719" s="105">
        <f>SUMIF([1]MMM!$A:$A,A10719,[1]MMM!$F:$F)</f>
        <v>0</v>
      </c>
      <c r="K10719" s="2" t="s">
        <v>460</v>
      </c>
      <c r="L10719" s="2">
        <v>0</v>
      </c>
      <c r="M10719" t="s">
        <v>11396</v>
      </c>
      <c r="N10719" t="s">
        <v>15161</v>
      </c>
      <c r="O10719" t="s">
        <v>10962</v>
      </c>
      <c r="P10719" t="s">
        <v>13937</v>
      </c>
    </row>
    <row r="10720" spans="1:16" x14ac:dyDescent="0.3">
      <c r="A10720" t="s">
        <v>8823</v>
      </c>
      <c r="B10720" s="2" t="str">
        <f t="shared" si="503"/>
        <v>7612</v>
      </c>
      <c r="C10720" s="2">
        <f t="shared" si="501"/>
        <v>7612</v>
      </c>
      <c r="D10720" t="str">
        <f>VLOOKUP(C10720,'Cost Centre'!A:B,2,)</f>
        <v>Water services</v>
      </c>
      <c r="E10720" t="str">
        <f t="shared" si="502"/>
        <v>6</v>
      </c>
      <c r="F10720" t="s">
        <v>15248</v>
      </c>
      <c r="G10720" s="2">
        <v>0</v>
      </c>
      <c r="H10720" s="2">
        <v>0</v>
      </c>
      <c r="I10720" s="2">
        <v>0</v>
      </c>
      <c r="J10720" s="105">
        <f>SUMIF([1]MMM!$A:$A,A10720,[1]MMM!$F:$F)</f>
        <v>0</v>
      </c>
      <c r="K10720" s="2" t="s">
        <v>460</v>
      </c>
      <c r="L10720" s="2">
        <v>0</v>
      </c>
      <c r="M10720" t="s">
        <v>11396</v>
      </c>
      <c r="N10720" t="s">
        <v>15161</v>
      </c>
      <c r="O10720" t="s">
        <v>10962</v>
      </c>
      <c r="P10720" t="s">
        <v>13937</v>
      </c>
    </row>
    <row r="10721" spans="1:16" x14ac:dyDescent="0.3">
      <c r="A10721" t="s">
        <v>8824</v>
      </c>
      <c r="B10721" s="2" t="str">
        <f t="shared" si="503"/>
        <v>7612</v>
      </c>
      <c r="C10721" s="2">
        <f t="shared" si="501"/>
        <v>7612</v>
      </c>
      <c r="D10721" t="str">
        <f>VLOOKUP(C10721,'Cost Centre'!A:B,2,)</f>
        <v>Water services</v>
      </c>
      <c r="E10721" t="str">
        <f t="shared" si="502"/>
        <v>6</v>
      </c>
      <c r="F10721" t="s">
        <v>15249</v>
      </c>
      <c r="G10721" s="2">
        <v>0</v>
      </c>
      <c r="H10721" s="2">
        <v>0</v>
      </c>
      <c r="I10721" s="2">
        <v>0</v>
      </c>
      <c r="J10721" s="105">
        <f>SUMIF([1]MMM!$A:$A,A10721,[1]MMM!$F:$F)</f>
        <v>0</v>
      </c>
      <c r="K10721" s="2" t="s">
        <v>460</v>
      </c>
      <c r="L10721" s="2">
        <v>0</v>
      </c>
      <c r="M10721" t="s">
        <v>11396</v>
      </c>
      <c r="N10721" t="s">
        <v>15161</v>
      </c>
      <c r="O10721" t="s">
        <v>10962</v>
      </c>
      <c r="P10721" t="s">
        <v>13937</v>
      </c>
    </row>
    <row r="10722" spans="1:16" x14ac:dyDescent="0.3">
      <c r="A10722" t="s">
        <v>8825</v>
      </c>
      <c r="B10722" s="2" t="str">
        <f t="shared" si="503"/>
        <v>7612</v>
      </c>
      <c r="C10722" s="2">
        <f t="shared" si="501"/>
        <v>7612</v>
      </c>
      <c r="D10722" t="str">
        <f>VLOOKUP(C10722,'Cost Centre'!A:B,2,)</f>
        <v>Water services</v>
      </c>
      <c r="E10722" t="str">
        <f t="shared" si="502"/>
        <v>6</v>
      </c>
      <c r="F10722" t="s">
        <v>15250</v>
      </c>
      <c r="G10722" s="2">
        <v>0</v>
      </c>
      <c r="H10722" s="2">
        <v>0</v>
      </c>
      <c r="I10722" s="2">
        <v>0</v>
      </c>
      <c r="J10722" s="105">
        <f>SUMIF([1]MMM!$A:$A,A10722,[1]MMM!$F:$F)</f>
        <v>0</v>
      </c>
      <c r="K10722" s="2" t="s">
        <v>460</v>
      </c>
      <c r="L10722" s="2">
        <v>0</v>
      </c>
      <c r="M10722" t="s">
        <v>11396</v>
      </c>
      <c r="N10722" t="s">
        <v>15161</v>
      </c>
      <c r="O10722" t="s">
        <v>10962</v>
      </c>
      <c r="P10722" t="s">
        <v>13937</v>
      </c>
    </row>
    <row r="10723" spans="1:16" x14ac:dyDescent="0.3">
      <c r="A10723" t="s">
        <v>8826</v>
      </c>
      <c r="B10723" s="2" t="str">
        <f t="shared" si="503"/>
        <v>7612</v>
      </c>
      <c r="C10723" s="2">
        <f t="shared" si="501"/>
        <v>7612</v>
      </c>
      <c r="D10723" t="str">
        <f>VLOOKUP(C10723,'Cost Centre'!A:B,2,)</f>
        <v>Water services</v>
      </c>
      <c r="E10723" t="str">
        <f t="shared" si="502"/>
        <v>6</v>
      </c>
      <c r="F10723" t="s">
        <v>15251</v>
      </c>
      <c r="G10723" s="2">
        <v>0</v>
      </c>
      <c r="H10723" s="2">
        <v>0</v>
      </c>
      <c r="I10723" s="2">
        <v>0</v>
      </c>
      <c r="J10723" s="105">
        <f>SUMIF([1]MMM!$A:$A,A10723,[1]MMM!$F:$F)</f>
        <v>0</v>
      </c>
      <c r="K10723" s="2" t="s">
        <v>460</v>
      </c>
      <c r="L10723" s="2">
        <v>0</v>
      </c>
      <c r="M10723" t="s">
        <v>11396</v>
      </c>
      <c r="N10723" t="s">
        <v>15161</v>
      </c>
      <c r="O10723" t="s">
        <v>10962</v>
      </c>
      <c r="P10723" t="s">
        <v>13937</v>
      </c>
    </row>
    <row r="10724" spans="1:16" x14ac:dyDescent="0.3">
      <c r="A10724" t="s">
        <v>8827</v>
      </c>
      <c r="B10724" s="2" t="str">
        <f t="shared" si="503"/>
        <v>7612</v>
      </c>
      <c r="C10724" s="2">
        <f t="shared" si="501"/>
        <v>7612</v>
      </c>
      <c r="D10724" t="str">
        <f>VLOOKUP(C10724,'Cost Centre'!A:B,2,)</f>
        <v>Water services</v>
      </c>
      <c r="E10724" t="str">
        <f t="shared" si="502"/>
        <v>6</v>
      </c>
      <c r="F10724" t="s">
        <v>15252</v>
      </c>
      <c r="G10724" s="2">
        <v>0</v>
      </c>
      <c r="H10724" s="2">
        <v>0</v>
      </c>
      <c r="I10724" s="2">
        <v>0</v>
      </c>
      <c r="J10724" s="105">
        <f>SUMIF([1]MMM!$A:$A,A10724,[1]MMM!$F:$F)</f>
        <v>0</v>
      </c>
      <c r="K10724" s="2" t="s">
        <v>460</v>
      </c>
      <c r="L10724" s="2">
        <v>0</v>
      </c>
      <c r="M10724" t="s">
        <v>11396</v>
      </c>
      <c r="N10724" t="s">
        <v>15161</v>
      </c>
      <c r="O10724" t="s">
        <v>10962</v>
      </c>
      <c r="P10724" t="s">
        <v>13937</v>
      </c>
    </row>
    <row r="10725" spans="1:16" x14ac:dyDescent="0.3">
      <c r="A10725" t="s">
        <v>8828</v>
      </c>
      <c r="B10725" s="2" t="str">
        <f t="shared" si="503"/>
        <v>7612</v>
      </c>
      <c r="C10725" s="2">
        <f t="shared" si="501"/>
        <v>7612</v>
      </c>
      <c r="D10725" t="str">
        <f>VLOOKUP(C10725,'Cost Centre'!A:B,2,)</f>
        <v>Water services</v>
      </c>
      <c r="E10725" t="str">
        <f t="shared" si="502"/>
        <v>6</v>
      </c>
      <c r="F10725" t="s">
        <v>15253</v>
      </c>
      <c r="G10725" s="2">
        <v>0</v>
      </c>
      <c r="H10725" s="2">
        <v>0</v>
      </c>
      <c r="I10725" s="2">
        <v>0</v>
      </c>
      <c r="J10725" s="105">
        <f>SUMIF([1]MMM!$A:$A,A10725,[1]MMM!$F:$F)</f>
        <v>0</v>
      </c>
      <c r="K10725" s="2" t="s">
        <v>460</v>
      </c>
      <c r="L10725" s="2">
        <v>0</v>
      </c>
      <c r="M10725" t="s">
        <v>11396</v>
      </c>
      <c r="N10725" t="s">
        <v>15161</v>
      </c>
      <c r="O10725" t="s">
        <v>10962</v>
      </c>
      <c r="P10725" t="s">
        <v>13937</v>
      </c>
    </row>
    <row r="10726" spans="1:16" x14ac:dyDescent="0.3">
      <c r="A10726" t="s">
        <v>8829</v>
      </c>
      <c r="B10726" s="2" t="str">
        <f t="shared" si="503"/>
        <v>7612</v>
      </c>
      <c r="C10726" s="2">
        <f t="shared" si="501"/>
        <v>7612</v>
      </c>
      <c r="D10726" t="str">
        <f>VLOOKUP(C10726,'Cost Centre'!A:B,2,)</f>
        <v>Water services</v>
      </c>
      <c r="E10726" t="str">
        <f t="shared" si="502"/>
        <v>6</v>
      </c>
      <c r="F10726" t="s">
        <v>15254</v>
      </c>
      <c r="G10726" s="2">
        <v>0</v>
      </c>
      <c r="H10726" s="2">
        <v>0</v>
      </c>
      <c r="I10726" s="2">
        <v>0</v>
      </c>
      <c r="J10726" s="105">
        <f>SUMIF([1]MMM!$A:$A,A10726,[1]MMM!$F:$F)</f>
        <v>0</v>
      </c>
      <c r="K10726" s="2" t="s">
        <v>460</v>
      </c>
      <c r="L10726" s="2">
        <v>0</v>
      </c>
      <c r="M10726" t="s">
        <v>11396</v>
      </c>
      <c r="N10726" t="s">
        <v>15161</v>
      </c>
      <c r="O10726" t="s">
        <v>10962</v>
      </c>
      <c r="P10726" t="s">
        <v>13937</v>
      </c>
    </row>
    <row r="10727" spans="1:16" x14ac:dyDescent="0.3">
      <c r="A10727" t="s">
        <v>8830</v>
      </c>
      <c r="B10727" s="2" t="str">
        <f t="shared" si="503"/>
        <v>7612</v>
      </c>
      <c r="C10727" s="2">
        <f t="shared" si="501"/>
        <v>7612</v>
      </c>
      <c r="D10727" t="str">
        <f>VLOOKUP(C10727,'Cost Centre'!A:B,2,)</f>
        <v>Water services</v>
      </c>
      <c r="E10727" t="str">
        <f t="shared" si="502"/>
        <v>6</v>
      </c>
      <c r="F10727" t="s">
        <v>15255</v>
      </c>
      <c r="G10727" s="2">
        <v>0</v>
      </c>
      <c r="H10727" s="2">
        <v>0</v>
      </c>
      <c r="I10727" s="2">
        <v>0</v>
      </c>
      <c r="J10727" s="105">
        <f>SUMIF([1]MMM!$A:$A,A10727,[1]MMM!$F:$F)</f>
        <v>0</v>
      </c>
      <c r="K10727" s="2" t="s">
        <v>460</v>
      </c>
      <c r="L10727" s="2">
        <v>0</v>
      </c>
      <c r="M10727" t="s">
        <v>11396</v>
      </c>
      <c r="N10727" t="s">
        <v>15161</v>
      </c>
      <c r="O10727" t="s">
        <v>10962</v>
      </c>
      <c r="P10727" t="s">
        <v>13937</v>
      </c>
    </row>
    <row r="10728" spans="1:16" x14ac:dyDescent="0.3">
      <c r="A10728" t="s">
        <v>8831</v>
      </c>
      <c r="B10728" s="2" t="str">
        <f t="shared" si="503"/>
        <v>7612</v>
      </c>
      <c r="C10728" s="2">
        <f t="shared" si="501"/>
        <v>7612</v>
      </c>
      <c r="D10728" t="str">
        <f>VLOOKUP(C10728,'Cost Centre'!A:B,2,)</f>
        <v>Water services</v>
      </c>
      <c r="E10728" t="str">
        <f t="shared" si="502"/>
        <v>6</v>
      </c>
      <c r="F10728" t="s">
        <v>15256</v>
      </c>
      <c r="G10728" s="2">
        <v>0</v>
      </c>
      <c r="H10728" s="2">
        <v>0</v>
      </c>
      <c r="I10728" s="2">
        <v>0</v>
      </c>
      <c r="J10728" s="105">
        <f>SUMIF([1]MMM!$A:$A,A10728,[1]MMM!$F:$F)</f>
        <v>0</v>
      </c>
      <c r="K10728" s="2" t="s">
        <v>460</v>
      </c>
      <c r="L10728" s="2">
        <v>0</v>
      </c>
      <c r="M10728" t="s">
        <v>11396</v>
      </c>
      <c r="N10728" t="s">
        <v>15161</v>
      </c>
      <c r="O10728" t="s">
        <v>10962</v>
      </c>
      <c r="P10728" t="s">
        <v>13937</v>
      </c>
    </row>
    <row r="10729" spans="1:16" x14ac:dyDescent="0.3">
      <c r="A10729" t="s">
        <v>8832</v>
      </c>
      <c r="B10729" s="2" t="str">
        <f t="shared" si="503"/>
        <v>7612</v>
      </c>
      <c r="C10729" s="2">
        <f t="shared" si="501"/>
        <v>7612</v>
      </c>
      <c r="D10729" t="str">
        <f>VLOOKUP(C10729,'Cost Centre'!A:B,2,)</f>
        <v>Water services</v>
      </c>
      <c r="E10729" t="str">
        <f t="shared" si="502"/>
        <v>6</v>
      </c>
      <c r="F10729" t="s">
        <v>15257</v>
      </c>
      <c r="G10729" s="2">
        <v>0</v>
      </c>
      <c r="H10729" s="2">
        <v>0</v>
      </c>
      <c r="I10729" s="2">
        <v>0</v>
      </c>
      <c r="J10729" s="105">
        <f>SUMIF([1]MMM!$A:$A,A10729,[1]MMM!$F:$F)</f>
        <v>0</v>
      </c>
      <c r="K10729" s="2" t="s">
        <v>460</v>
      </c>
      <c r="L10729" s="2">
        <v>0</v>
      </c>
      <c r="M10729" t="s">
        <v>11396</v>
      </c>
      <c r="N10729" t="s">
        <v>15161</v>
      </c>
      <c r="O10729" t="s">
        <v>10962</v>
      </c>
      <c r="P10729" t="s">
        <v>13937</v>
      </c>
    </row>
    <row r="10730" spans="1:16" x14ac:dyDescent="0.3">
      <c r="A10730" t="s">
        <v>8833</v>
      </c>
      <c r="B10730" s="2" t="str">
        <f t="shared" si="503"/>
        <v>7612</v>
      </c>
      <c r="C10730" s="2">
        <f t="shared" si="501"/>
        <v>7612</v>
      </c>
      <c r="D10730" t="str">
        <f>VLOOKUP(C10730,'Cost Centre'!A:B,2,)</f>
        <v>Water services</v>
      </c>
      <c r="E10730" t="str">
        <f t="shared" si="502"/>
        <v>6</v>
      </c>
      <c r="F10730" t="s">
        <v>15258</v>
      </c>
      <c r="G10730" s="2">
        <v>0</v>
      </c>
      <c r="H10730" s="2">
        <v>0</v>
      </c>
      <c r="I10730" s="2">
        <v>0</v>
      </c>
      <c r="J10730" s="105">
        <f>SUMIF([1]MMM!$A:$A,A10730,[1]MMM!$F:$F)</f>
        <v>0</v>
      </c>
      <c r="K10730" s="2" t="s">
        <v>460</v>
      </c>
      <c r="L10730" s="2">
        <v>0</v>
      </c>
      <c r="M10730" t="s">
        <v>11396</v>
      </c>
      <c r="N10730" t="s">
        <v>15161</v>
      </c>
      <c r="O10730" t="s">
        <v>10962</v>
      </c>
      <c r="P10730" t="s">
        <v>13937</v>
      </c>
    </row>
    <row r="10731" spans="1:16" x14ac:dyDescent="0.3">
      <c r="A10731" t="s">
        <v>8834</v>
      </c>
      <c r="B10731" s="2" t="str">
        <f t="shared" si="503"/>
        <v>7612</v>
      </c>
      <c r="C10731" s="2">
        <f t="shared" si="501"/>
        <v>7612</v>
      </c>
      <c r="D10731" t="str">
        <f>VLOOKUP(C10731,'Cost Centre'!A:B,2,)</f>
        <v>Water services</v>
      </c>
      <c r="E10731" t="str">
        <f t="shared" si="502"/>
        <v>6</v>
      </c>
      <c r="F10731" t="s">
        <v>15259</v>
      </c>
      <c r="G10731" s="2">
        <v>0</v>
      </c>
      <c r="H10731" s="2">
        <v>0</v>
      </c>
      <c r="I10731" s="2">
        <v>0</v>
      </c>
      <c r="J10731" s="105">
        <f>SUMIF([1]MMM!$A:$A,A10731,[1]MMM!$F:$F)</f>
        <v>0</v>
      </c>
      <c r="K10731" s="2" t="s">
        <v>460</v>
      </c>
      <c r="L10731" s="2">
        <v>0</v>
      </c>
      <c r="M10731" t="s">
        <v>11396</v>
      </c>
      <c r="N10731" t="s">
        <v>15161</v>
      </c>
      <c r="O10731" t="s">
        <v>10962</v>
      </c>
      <c r="P10731" t="s">
        <v>13937</v>
      </c>
    </row>
    <row r="10732" spans="1:16" x14ac:dyDescent="0.3">
      <c r="A10732" t="s">
        <v>1899</v>
      </c>
      <c r="B10732" s="2" t="str">
        <f t="shared" si="503"/>
        <v>7612</v>
      </c>
      <c r="C10732" s="2">
        <f t="shared" si="501"/>
        <v>7612</v>
      </c>
      <c r="D10732" t="str">
        <f>VLOOKUP(C10732,'Cost Centre'!A:B,2,)</f>
        <v>Water services</v>
      </c>
      <c r="E10732" t="str">
        <f t="shared" si="502"/>
        <v>6</v>
      </c>
      <c r="F10732" t="s">
        <v>11009</v>
      </c>
      <c r="G10732" s="2">
        <v>0</v>
      </c>
      <c r="H10732" s="2">
        <v>0</v>
      </c>
      <c r="I10732" s="2">
        <v>0</v>
      </c>
      <c r="J10732" s="105">
        <f>SUMIF([1]MMM!$A:$A,A10732,[1]MMM!$F:$F)</f>
        <v>0</v>
      </c>
      <c r="K10732" s="2" t="s">
        <v>460</v>
      </c>
      <c r="L10732" s="2">
        <v>0</v>
      </c>
      <c r="M10732" t="s">
        <v>11396</v>
      </c>
      <c r="N10732" t="s">
        <v>15161</v>
      </c>
      <c r="O10732" t="s">
        <v>10962</v>
      </c>
      <c r="P10732" t="s">
        <v>11010</v>
      </c>
    </row>
    <row r="10733" spans="1:16" x14ac:dyDescent="0.3">
      <c r="A10733" t="s">
        <v>8835</v>
      </c>
      <c r="B10733" s="2" t="str">
        <f t="shared" si="503"/>
        <v>7612</v>
      </c>
      <c r="C10733" s="2">
        <f t="shared" si="501"/>
        <v>7612</v>
      </c>
      <c r="D10733" t="str">
        <f>VLOOKUP(C10733,'Cost Centre'!A:B,2,)</f>
        <v>Water services</v>
      </c>
      <c r="E10733" t="str">
        <f t="shared" si="502"/>
        <v>6</v>
      </c>
      <c r="F10733" t="s">
        <v>11011</v>
      </c>
      <c r="G10733" s="2">
        <v>0</v>
      </c>
      <c r="H10733" s="2">
        <v>0</v>
      </c>
      <c r="I10733" s="2">
        <v>0</v>
      </c>
      <c r="J10733" s="105">
        <f>SUMIF([1]MMM!$A:$A,A10733,[1]MMM!$F:$F)</f>
        <v>0</v>
      </c>
      <c r="K10733" s="2" t="s">
        <v>460</v>
      </c>
      <c r="L10733" s="2">
        <v>0</v>
      </c>
      <c r="M10733" t="s">
        <v>11396</v>
      </c>
      <c r="N10733" t="s">
        <v>15161</v>
      </c>
      <c r="O10733" t="s">
        <v>10962</v>
      </c>
      <c r="P10733" t="s">
        <v>11010</v>
      </c>
    </row>
    <row r="10734" spans="1:16" x14ac:dyDescent="0.3">
      <c r="A10734" t="s">
        <v>8836</v>
      </c>
      <c r="B10734" s="2" t="str">
        <f t="shared" si="503"/>
        <v>7612</v>
      </c>
      <c r="C10734" s="2">
        <f t="shared" si="501"/>
        <v>7612</v>
      </c>
      <c r="D10734" t="str">
        <f>VLOOKUP(C10734,'Cost Centre'!A:B,2,)</f>
        <v>Water services</v>
      </c>
      <c r="E10734" t="str">
        <f t="shared" si="502"/>
        <v>6</v>
      </c>
      <c r="F10734" t="s">
        <v>11012</v>
      </c>
      <c r="G10734" s="2">
        <v>0</v>
      </c>
      <c r="H10734" s="2">
        <v>0</v>
      </c>
      <c r="I10734" s="2">
        <v>0</v>
      </c>
      <c r="J10734" s="105">
        <f>SUMIF([1]MMM!$A:$A,A10734,[1]MMM!$F:$F)</f>
        <v>0</v>
      </c>
      <c r="K10734" s="2" t="s">
        <v>460</v>
      </c>
      <c r="L10734" s="2">
        <v>0</v>
      </c>
      <c r="M10734" t="s">
        <v>11396</v>
      </c>
      <c r="N10734" t="s">
        <v>15161</v>
      </c>
      <c r="O10734" t="s">
        <v>10962</v>
      </c>
      <c r="P10734" t="s">
        <v>11010</v>
      </c>
    </row>
    <row r="10735" spans="1:16" x14ac:dyDescent="0.3">
      <c r="A10735" t="s">
        <v>8837</v>
      </c>
      <c r="B10735" s="2" t="str">
        <f t="shared" si="503"/>
        <v>7612</v>
      </c>
      <c r="C10735" s="2">
        <f t="shared" si="501"/>
        <v>7612</v>
      </c>
      <c r="D10735" t="str">
        <f>VLOOKUP(C10735,'Cost Centre'!A:B,2,)</f>
        <v>Water services</v>
      </c>
      <c r="E10735" t="str">
        <f t="shared" si="502"/>
        <v>6</v>
      </c>
      <c r="F10735" t="s">
        <v>11013</v>
      </c>
      <c r="G10735" s="2">
        <v>0</v>
      </c>
      <c r="H10735" s="2">
        <v>0</v>
      </c>
      <c r="I10735" s="2">
        <v>0</v>
      </c>
      <c r="J10735" s="105">
        <f>SUMIF([1]MMM!$A:$A,A10735,[1]MMM!$F:$F)</f>
        <v>0</v>
      </c>
      <c r="K10735" s="2" t="s">
        <v>460</v>
      </c>
      <c r="L10735" s="2">
        <v>0</v>
      </c>
      <c r="M10735" t="s">
        <v>11396</v>
      </c>
      <c r="N10735" t="s">
        <v>15161</v>
      </c>
      <c r="O10735" t="s">
        <v>10962</v>
      </c>
      <c r="P10735" t="s">
        <v>11010</v>
      </c>
    </row>
    <row r="10736" spans="1:16" x14ac:dyDescent="0.3">
      <c r="A10736" t="s">
        <v>8838</v>
      </c>
      <c r="B10736" s="2" t="str">
        <f t="shared" si="503"/>
        <v>7612</v>
      </c>
      <c r="C10736" s="2">
        <f t="shared" si="501"/>
        <v>7612</v>
      </c>
      <c r="D10736" t="str">
        <f>VLOOKUP(C10736,'Cost Centre'!A:B,2,)</f>
        <v>Water services</v>
      </c>
      <c r="E10736" t="str">
        <f t="shared" si="502"/>
        <v>6</v>
      </c>
      <c r="F10736" t="s">
        <v>11014</v>
      </c>
      <c r="G10736" s="2">
        <v>0</v>
      </c>
      <c r="H10736" s="2">
        <v>0</v>
      </c>
      <c r="I10736" s="2">
        <v>0</v>
      </c>
      <c r="J10736" s="105">
        <f>SUMIF([1]MMM!$A:$A,A10736,[1]MMM!$F:$F)</f>
        <v>0</v>
      </c>
      <c r="K10736" s="2" t="s">
        <v>460</v>
      </c>
      <c r="L10736" s="2">
        <v>0</v>
      </c>
      <c r="M10736" t="s">
        <v>11396</v>
      </c>
      <c r="N10736" t="s">
        <v>15161</v>
      </c>
      <c r="O10736" t="s">
        <v>10962</v>
      </c>
      <c r="P10736" t="s">
        <v>11010</v>
      </c>
    </row>
    <row r="10737" spans="1:16" x14ac:dyDescent="0.3">
      <c r="A10737" t="s">
        <v>8839</v>
      </c>
      <c r="B10737" s="2" t="str">
        <f t="shared" si="503"/>
        <v>7612</v>
      </c>
      <c r="C10737" s="2">
        <f t="shared" si="501"/>
        <v>7612</v>
      </c>
      <c r="D10737" t="str">
        <f>VLOOKUP(C10737,'Cost Centre'!A:B,2,)</f>
        <v>Water services</v>
      </c>
      <c r="E10737" t="str">
        <f t="shared" si="502"/>
        <v>6</v>
      </c>
      <c r="F10737" t="s">
        <v>11015</v>
      </c>
      <c r="G10737" s="2">
        <v>0</v>
      </c>
      <c r="H10737" s="2">
        <v>0</v>
      </c>
      <c r="I10737" s="2">
        <v>0</v>
      </c>
      <c r="J10737" s="105">
        <f>SUMIF([1]MMM!$A:$A,A10737,[1]MMM!$F:$F)</f>
        <v>0</v>
      </c>
      <c r="K10737" s="2" t="s">
        <v>460</v>
      </c>
      <c r="L10737" s="2">
        <v>0</v>
      </c>
      <c r="M10737" t="s">
        <v>11396</v>
      </c>
      <c r="N10737" t="s">
        <v>15161</v>
      </c>
      <c r="O10737" t="s">
        <v>10962</v>
      </c>
      <c r="P10737" t="s">
        <v>11010</v>
      </c>
    </row>
    <row r="10738" spans="1:16" x14ac:dyDescent="0.3">
      <c r="A10738" t="s">
        <v>8840</v>
      </c>
      <c r="B10738" s="2" t="str">
        <f t="shared" si="503"/>
        <v>7612</v>
      </c>
      <c r="C10738" s="2">
        <f t="shared" si="501"/>
        <v>7612</v>
      </c>
      <c r="D10738" t="str">
        <f>VLOOKUP(C10738,'Cost Centre'!A:B,2,)</f>
        <v>Water services</v>
      </c>
      <c r="E10738" t="str">
        <f t="shared" si="502"/>
        <v>6</v>
      </c>
      <c r="F10738" t="s">
        <v>11016</v>
      </c>
      <c r="G10738" s="2">
        <v>0</v>
      </c>
      <c r="H10738" s="2">
        <v>0</v>
      </c>
      <c r="I10738" s="2">
        <v>0</v>
      </c>
      <c r="J10738" s="105">
        <f>SUMIF([1]MMM!$A:$A,A10738,[1]MMM!$F:$F)</f>
        <v>0</v>
      </c>
      <c r="K10738" s="2" t="s">
        <v>460</v>
      </c>
      <c r="L10738" s="2">
        <v>0</v>
      </c>
      <c r="M10738" t="s">
        <v>11396</v>
      </c>
      <c r="N10738" t="s">
        <v>15161</v>
      </c>
      <c r="O10738" t="s">
        <v>10962</v>
      </c>
      <c r="P10738" t="s">
        <v>11010</v>
      </c>
    </row>
    <row r="10739" spans="1:16" x14ac:dyDescent="0.3">
      <c r="A10739" t="s">
        <v>8841</v>
      </c>
      <c r="B10739" s="2" t="str">
        <f t="shared" si="503"/>
        <v>7612</v>
      </c>
      <c r="C10739" s="2">
        <f t="shared" si="501"/>
        <v>7612</v>
      </c>
      <c r="D10739" t="str">
        <f>VLOOKUP(C10739,'Cost Centre'!A:B,2,)</f>
        <v>Water services</v>
      </c>
      <c r="E10739" t="str">
        <f t="shared" si="502"/>
        <v>6</v>
      </c>
      <c r="F10739" t="s">
        <v>11017</v>
      </c>
      <c r="G10739" s="2">
        <v>0</v>
      </c>
      <c r="H10739" s="2">
        <v>0</v>
      </c>
      <c r="I10739" s="2">
        <v>0</v>
      </c>
      <c r="J10739" s="105">
        <f>SUMIF([1]MMM!$A:$A,A10739,[1]MMM!$F:$F)</f>
        <v>0</v>
      </c>
      <c r="K10739" s="2" t="s">
        <v>460</v>
      </c>
      <c r="L10739" s="2">
        <v>0</v>
      </c>
      <c r="M10739" t="s">
        <v>11396</v>
      </c>
      <c r="N10739" t="s">
        <v>15161</v>
      </c>
      <c r="O10739" t="s">
        <v>10962</v>
      </c>
      <c r="P10739" t="s">
        <v>11010</v>
      </c>
    </row>
    <row r="10740" spans="1:16" x14ac:dyDescent="0.3">
      <c r="A10740" t="s">
        <v>8842</v>
      </c>
      <c r="B10740" s="2" t="str">
        <f t="shared" si="503"/>
        <v>7612</v>
      </c>
      <c r="C10740" s="2">
        <f t="shared" si="501"/>
        <v>7612</v>
      </c>
      <c r="D10740" t="str">
        <f>VLOOKUP(C10740,'Cost Centre'!A:B,2,)</f>
        <v>Water services</v>
      </c>
      <c r="E10740" t="str">
        <f t="shared" si="502"/>
        <v>6</v>
      </c>
      <c r="F10740" t="s">
        <v>11018</v>
      </c>
      <c r="G10740" s="2">
        <v>0</v>
      </c>
      <c r="H10740" s="2">
        <v>0</v>
      </c>
      <c r="I10740" s="2">
        <v>0</v>
      </c>
      <c r="J10740" s="105">
        <f>SUMIF([1]MMM!$A:$A,A10740,[1]MMM!$F:$F)</f>
        <v>0</v>
      </c>
      <c r="K10740" s="2" t="s">
        <v>460</v>
      </c>
      <c r="L10740" s="2">
        <v>0</v>
      </c>
      <c r="M10740" t="s">
        <v>11396</v>
      </c>
      <c r="N10740" t="s">
        <v>15161</v>
      </c>
      <c r="O10740" t="s">
        <v>10962</v>
      </c>
      <c r="P10740" t="s">
        <v>11010</v>
      </c>
    </row>
    <row r="10741" spans="1:16" x14ac:dyDescent="0.3">
      <c r="A10741" t="s">
        <v>8843</v>
      </c>
      <c r="B10741" s="2" t="str">
        <f t="shared" si="503"/>
        <v>7612</v>
      </c>
      <c r="C10741" s="2">
        <f t="shared" si="501"/>
        <v>7612</v>
      </c>
      <c r="D10741" t="str">
        <f>VLOOKUP(C10741,'Cost Centre'!A:B,2,)</f>
        <v>Water services</v>
      </c>
      <c r="E10741" t="str">
        <f t="shared" si="502"/>
        <v>6</v>
      </c>
      <c r="F10741" t="s">
        <v>11019</v>
      </c>
      <c r="G10741" s="2">
        <v>0</v>
      </c>
      <c r="H10741" s="2">
        <v>0</v>
      </c>
      <c r="I10741" s="2">
        <v>0</v>
      </c>
      <c r="J10741" s="105">
        <f>SUMIF([1]MMM!$A:$A,A10741,[1]MMM!$F:$F)</f>
        <v>0</v>
      </c>
      <c r="K10741" s="2" t="s">
        <v>460</v>
      </c>
      <c r="L10741" s="2">
        <v>0</v>
      </c>
      <c r="M10741" t="s">
        <v>11396</v>
      </c>
      <c r="N10741" t="s">
        <v>15161</v>
      </c>
      <c r="O10741" t="s">
        <v>10962</v>
      </c>
      <c r="P10741" t="s">
        <v>11010</v>
      </c>
    </row>
    <row r="10742" spans="1:16" x14ac:dyDescent="0.3">
      <c r="A10742" t="s">
        <v>15260</v>
      </c>
      <c r="B10742" s="2" t="str">
        <f t="shared" si="503"/>
        <v>7612</v>
      </c>
      <c r="C10742" s="2">
        <f t="shared" si="501"/>
        <v>7612</v>
      </c>
      <c r="D10742" t="str">
        <f>VLOOKUP(C10742,'Cost Centre'!A:B,2,)</f>
        <v>Water services</v>
      </c>
      <c r="E10742" t="str">
        <f t="shared" si="502"/>
        <v>7</v>
      </c>
      <c r="F10742" t="s">
        <v>15261</v>
      </c>
      <c r="G10742" s="2">
        <v>-33940744.710000001</v>
      </c>
      <c r="H10742" s="2">
        <v>0</v>
      </c>
      <c r="I10742" s="2">
        <v>0</v>
      </c>
      <c r="J10742" s="105">
        <f>SUMIF([1]MMM!$A:$A,A10742,[1]MMM!$F:$F)</f>
        <v>-33940744.710000001</v>
      </c>
      <c r="K10742" s="2" t="s">
        <v>460</v>
      </c>
      <c r="L10742" s="2">
        <v>0</v>
      </c>
      <c r="M10742" t="s">
        <v>11396</v>
      </c>
      <c r="N10742" t="s">
        <v>15161</v>
      </c>
      <c r="O10742" t="s">
        <v>11396</v>
      </c>
      <c r="P10742" t="s">
        <v>14190</v>
      </c>
    </row>
    <row r="10743" spans="1:16" x14ac:dyDescent="0.3">
      <c r="A10743" t="s">
        <v>15262</v>
      </c>
      <c r="B10743" s="2" t="str">
        <f t="shared" si="503"/>
        <v>7612</v>
      </c>
      <c r="C10743" s="2">
        <f t="shared" si="501"/>
        <v>7612</v>
      </c>
      <c r="D10743" t="str">
        <f>VLOOKUP(C10743,'Cost Centre'!A:B,2,)</f>
        <v>Water services</v>
      </c>
      <c r="E10743" t="str">
        <f t="shared" si="502"/>
        <v>7</v>
      </c>
      <c r="F10743" t="s">
        <v>15263</v>
      </c>
      <c r="G10743" s="2">
        <v>0</v>
      </c>
      <c r="H10743" s="2">
        <v>591600.93000000005</v>
      </c>
      <c r="I10743" s="2">
        <v>0</v>
      </c>
      <c r="J10743" s="105">
        <f>SUMIF([1]MMM!$A:$A,A10743,[1]MMM!$F:$F)</f>
        <v>591600.93000000005</v>
      </c>
      <c r="K10743" s="2" t="s">
        <v>460</v>
      </c>
      <c r="L10743" s="2">
        <v>-17963260</v>
      </c>
      <c r="M10743" t="s">
        <v>11396</v>
      </c>
      <c r="N10743" t="s">
        <v>15161</v>
      </c>
      <c r="O10743" t="s">
        <v>11396</v>
      </c>
      <c r="P10743" t="s">
        <v>14190</v>
      </c>
    </row>
    <row r="10744" spans="1:16" x14ac:dyDescent="0.3">
      <c r="A10744" t="s">
        <v>15264</v>
      </c>
      <c r="B10744" s="2" t="str">
        <f t="shared" si="503"/>
        <v>7612</v>
      </c>
      <c r="C10744" s="2">
        <f t="shared" si="501"/>
        <v>7612</v>
      </c>
      <c r="D10744" t="str">
        <f>VLOOKUP(C10744,'Cost Centre'!A:B,2,)</f>
        <v>Water services</v>
      </c>
      <c r="E10744" t="str">
        <f t="shared" si="502"/>
        <v>7</v>
      </c>
      <c r="F10744" t="s">
        <v>15265</v>
      </c>
      <c r="G10744" s="2">
        <v>0</v>
      </c>
      <c r="H10744" s="2">
        <v>0</v>
      </c>
      <c r="I10744" s="2">
        <v>0</v>
      </c>
      <c r="J10744" s="105">
        <f>SUMIF([1]MMM!$A:$A,A10744,[1]MMM!$F:$F)</f>
        <v>0</v>
      </c>
      <c r="K10744" s="2" t="s">
        <v>460</v>
      </c>
      <c r="L10744" s="2">
        <v>0</v>
      </c>
      <c r="M10744" t="s">
        <v>11396</v>
      </c>
      <c r="N10744" t="s">
        <v>15161</v>
      </c>
      <c r="O10744" t="s">
        <v>11396</v>
      </c>
      <c r="P10744" t="s">
        <v>14190</v>
      </c>
    </row>
    <row r="10745" spans="1:16" x14ac:dyDescent="0.3">
      <c r="A10745" t="s">
        <v>1900</v>
      </c>
      <c r="B10745" s="2" t="str">
        <f t="shared" si="503"/>
        <v>7612</v>
      </c>
      <c r="C10745" s="2">
        <f t="shared" si="501"/>
        <v>7612</v>
      </c>
      <c r="D10745" t="str">
        <f>VLOOKUP(C10745,'Cost Centre'!A:B,2,)</f>
        <v>Water services</v>
      </c>
      <c r="E10745" t="str">
        <f t="shared" si="502"/>
        <v>8</v>
      </c>
      <c r="F10745" t="s">
        <v>462</v>
      </c>
      <c r="G10745" s="2">
        <v>-262611685.15000001</v>
      </c>
      <c r="H10745" s="2">
        <v>0</v>
      </c>
      <c r="I10745" s="2">
        <v>0</v>
      </c>
      <c r="J10745" s="105">
        <f>SUMIF([1]MMM!$A:$A,A10745,[1]MMM!$F:$F)</f>
        <v>-262611685.15000001</v>
      </c>
      <c r="K10745" s="2" t="s">
        <v>460</v>
      </c>
      <c r="L10745" s="2">
        <v>0</v>
      </c>
      <c r="M10745" t="s">
        <v>11396</v>
      </c>
      <c r="N10745" t="s">
        <v>15161</v>
      </c>
      <c r="O10745" t="s">
        <v>10916</v>
      </c>
      <c r="P10745" t="s">
        <v>10917</v>
      </c>
    </row>
    <row r="10746" spans="1:16" x14ac:dyDescent="0.3">
      <c r="A10746" t="s">
        <v>1901</v>
      </c>
      <c r="B10746" s="2" t="str">
        <f t="shared" si="503"/>
        <v>7612</v>
      </c>
      <c r="C10746" s="2">
        <f t="shared" si="501"/>
        <v>7612</v>
      </c>
      <c r="D10746" t="str">
        <f>VLOOKUP(C10746,'Cost Centre'!A:B,2,)</f>
        <v>Water services</v>
      </c>
      <c r="E10746" t="str">
        <f t="shared" si="502"/>
        <v>8</v>
      </c>
      <c r="F10746" t="s">
        <v>464</v>
      </c>
      <c r="G10746" s="2">
        <v>0</v>
      </c>
      <c r="H10746" s="2">
        <v>0</v>
      </c>
      <c r="I10746" s="2">
        <v>0</v>
      </c>
      <c r="J10746" s="105">
        <f>SUMIF([1]MMM!$A:$A,A10746,[1]MMM!$F:$F)</f>
        <v>0</v>
      </c>
      <c r="K10746" s="2" t="s">
        <v>460</v>
      </c>
      <c r="L10746" s="2">
        <v>0</v>
      </c>
      <c r="M10746" t="s">
        <v>11396</v>
      </c>
      <c r="N10746" t="s">
        <v>15161</v>
      </c>
      <c r="O10746" t="s">
        <v>10916</v>
      </c>
      <c r="P10746" t="s">
        <v>10917</v>
      </c>
    </row>
    <row r="10747" spans="1:16" x14ac:dyDescent="0.3">
      <c r="A10747" t="s">
        <v>1902</v>
      </c>
      <c r="B10747" s="2" t="str">
        <f t="shared" si="503"/>
        <v>7612</v>
      </c>
      <c r="C10747" s="2">
        <f t="shared" si="501"/>
        <v>7612</v>
      </c>
      <c r="D10747" t="str">
        <f>VLOOKUP(C10747,'Cost Centre'!A:B,2,)</f>
        <v>Water services</v>
      </c>
      <c r="E10747" t="str">
        <f t="shared" si="502"/>
        <v>8</v>
      </c>
      <c r="F10747" t="s">
        <v>466</v>
      </c>
      <c r="G10747" s="2">
        <v>0</v>
      </c>
      <c r="H10747" s="2">
        <v>0</v>
      </c>
      <c r="I10747" s="2">
        <v>0</v>
      </c>
      <c r="J10747" s="105">
        <f>SUMIF([1]MMM!$A:$A,A10747,[1]MMM!$F:$F)</f>
        <v>0</v>
      </c>
      <c r="K10747" s="2" t="s">
        <v>460</v>
      </c>
      <c r="L10747" s="2">
        <v>0</v>
      </c>
      <c r="M10747" t="s">
        <v>11396</v>
      </c>
      <c r="N10747" t="s">
        <v>15161</v>
      </c>
      <c r="O10747" t="s">
        <v>10916</v>
      </c>
      <c r="P10747" t="s">
        <v>10917</v>
      </c>
    </row>
    <row r="10748" spans="1:16" x14ac:dyDescent="0.3">
      <c r="A10748" t="s">
        <v>1903</v>
      </c>
      <c r="B10748" s="2" t="str">
        <f t="shared" si="503"/>
        <v>7612</v>
      </c>
      <c r="C10748" s="2">
        <f t="shared" si="501"/>
        <v>7612</v>
      </c>
      <c r="D10748" t="str">
        <f>VLOOKUP(C10748,'Cost Centre'!A:B,2,)</f>
        <v>Water services</v>
      </c>
      <c r="E10748" t="str">
        <f t="shared" si="502"/>
        <v>8</v>
      </c>
      <c r="F10748" t="s">
        <v>468</v>
      </c>
      <c r="G10748" s="2">
        <v>0</v>
      </c>
      <c r="H10748" s="2">
        <v>0</v>
      </c>
      <c r="I10748" s="2">
        <v>-488360934.87</v>
      </c>
      <c r="J10748" s="105">
        <f>SUMIF([1]MMM!$A:$A,A10748,[1]MMM!$F:$F)</f>
        <v>-488360934.87</v>
      </c>
      <c r="K10748" s="2" t="s">
        <v>460</v>
      </c>
      <c r="L10748" s="2">
        <v>0</v>
      </c>
      <c r="M10748" t="s">
        <v>11396</v>
      </c>
      <c r="N10748" t="s">
        <v>15161</v>
      </c>
      <c r="O10748" t="s">
        <v>10916</v>
      </c>
      <c r="P10748" t="s">
        <v>10917</v>
      </c>
    </row>
    <row r="10749" spans="1:16" x14ac:dyDescent="0.3">
      <c r="A10749" t="s">
        <v>1904</v>
      </c>
      <c r="B10749" s="2" t="str">
        <f t="shared" si="503"/>
        <v>7612</v>
      </c>
      <c r="C10749" s="2">
        <f t="shared" si="501"/>
        <v>7612</v>
      </c>
      <c r="D10749" t="str">
        <f>VLOOKUP(C10749,'Cost Centre'!A:B,2,)</f>
        <v>Water services</v>
      </c>
      <c r="E10749" t="str">
        <f t="shared" si="502"/>
        <v>8</v>
      </c>
      <c r="F10749" t="s">
        <v>470</v>
      </c>
      <c r="G10749" s="2">
        <v>0</v>
      </c>
      <c r="H10749" s="2">
        <v>0</v>
      </c>
      <c r="I10749" s="2">
        <v>0</v>
      </c>
      <c r="J10749" s="105">
        <f>SUMIF([1]MMM!$A:$A,A10749,[1]MMM!$F:$F)</f>
        <v>0</v>
      </c>
      <c r="K10749" s="2" t="s">
        <v>460</v>
      </c>
      <c r="L10749" s="2">
        <v>0</v>
      </c>
      <c r="M10749" t="s">
        <v>11396</v>
      </c>
      <c r="N10749" t="s">
        <v>15161</v>
      </c>
      <c r="O10749" t="s">
        <v>10916</v>
      </c>
      <c r="P10749" t="s">
        <v>10917</v>
      </c>
    </row>
    <row r="10750" spans="1:16" x14ac:dyDescent="0.3">
      <c r="A10750" t="s">
        <v>8844</v>
      </c>
      <c r="B10750" s="2" t="str">
        <f t="shared" si="503"/>
        <v>7612</v>
      </c>
      <c r="C10750" s="2">
        <f t="shared" si="501"/>
        <v>7612</v>
      </c>
      <c r="D10750" t="str">
        <f>VLOOKUP(C10750,'Cost Centre'!A:B,2,)</f>
        <v>Water services</v>
      </c>
      <c r="E10750" t="str">
        <f t="shared" si="502"/>
        <v>8</v>
      </c>
      <c r="F10750" t="s">
        <v>2159</v>
      </c>
      <c r="G10750" s="2">
        <v>0</v>
      </c>
      <c r="H10750" s="2">
        <v>0</v>
      </c>
      <c r="I10750" s="2">
        <v>0</v>
      </c>
      <c r="J10750" s="105">
        <f>SUMIF([1]MMM!$A:$A,A10750,[1]MMM!$F:$F)</f>
        <v>0</v>
      </c>
      <c r="K10750" s="2" t="s">
        <v>460</v>
      </c>
      <c r="L10750" s="2">
        <v>0</v>
      </c>
      <c r="M10750" t="s">
        <v>11396</v>
      </c>
      <c r="N10750" t="s">
        <v>15161</v>
      </c>
      <c r="O10750" t="s">
        <v>10916</v>
      </c>
      <c r="P10750" t="s">
        <v>10917</v>
      </c>
    </row>
    <row r="10751" spans="1:16" x14ac:dyDescent="0.3">
      <c r="A10751" t="s">
        <v>8845</v>
      </c>
      <c r="B10751" s="2" t="str">
        <f t="shared" si="503"/>
        <v>7613</v>
      </c>
      <c r="C10751" s="2">
        <f t="shared" si="501"/>
        <v>7613</v>
      </c>
      <c r="D10751" t="str">
        <f>VLOOKUP(C10751,'Cost Centre'!A:B,2,)</f>
        <v>Water services</v>
      </c>
      <c r="E10751" t="str">
        <f t="shared" si="502"/>
        <v>2</v>
      </c>
      <c r="F10751" t="s">
        <v>48</v>
      </c>
      <c r="G10751" s="2">
        <v>0</v>
      </c>
      <c r="H10751" s="2">
        <v>2489421.86</v>
      </c>
      <c r="I10751" s="2">
        <v>0</v>
      </c>
      <c r="J10751" s="105">
        <f>SUMIF([1]MMM!$A:$A,A10751,[1]MMM!$F:$F)</f>
        <v>2489421.86</v>
      </c>
      <c r="K10751" s="2" t="s">
        <v>10</v>
      </c>
      <c r="L10751" s="2">
        <v>2604087</v>
      </c>
      <c r="M10751" t="s">
        <v>11396</v>
      </c>
      <c r="N10751" t="s">
        <v>15266</v>
      </c>
      <c r="O10751" t="s">
        <v>10871</v>
      </c>
      <c r="P10751" t="s">
        <v>10875</v>
      </c>
    </row>
    <row r="10752" spans="1:16" x14ac:dyDescent="0.3">
      <c r="A10752" t="s">
        <v>8846</v>
      </c>
      <c r="B10752" s="2" t="str">
        <f t="shared" si="503"/>
        <v>7613</v>
      </c>
      <c r="C10752" s="2">
        <f t="shared" si="501"/>
        <v>7613</v>
      </c>
      <c r="D10752" t="str">
        <f>VLOOKUP(C10752,'Cost Centre'!A:B,2,)</f>
        <v>Water services</v>
      </c>
      <c r="E10752" t="str">
        <f t="shared" si="502"/>
        <v>2</v>
      </c>
      <c r="F10752" t="s">
        <v>51</v>
      </c>
      <c r="G10752" s="2">
        <v>0</v>
      </c>
      <c r="H10752" s="2">
        <v>17500</v>
      </c>
      <c r="I10752" s="2">
        <v>0</v>
      </c>
      <c r="J10752" s="105">
        <f>SUMIF([1]MMM!$A:$A,A10752,[1]MMM!$F:$F)</f>
        <v>17500</v>
      </c>
      <c r="K10752" s="2" t="s">
        <v>10</v>
      </c>
      <c r="L10752" s="2">
        <v>25200</v>
      </c>
      <c r="M10752" t="s">
        <v>11396</v>
      </c>
      <c r="N10752" t="s">
        <v>15266</v>
      </c>
      <c r="O10752" t="s">
        <v>10871</v>
      </c>
      <c r="P10752" t="s">
        <v>10875</v>
      </c>
    </row>
    <row r="10753" spans="1:16" x14ac:dyDescent="0.3">
      <c r="A10753" t="s">
        <v>8847</v>
      </c>
      <c r="B10753" s="2" t="str">
        <f t="shared" si="503"/>
        <v>7613</v>
      </c>
      <c r="C10753" s="2">
        <f t="shared" si="501"/>
        <v>7613</v>
      </c>
      <c r="D10753" t="str">
        <f>VLOOKUP(C10753,'Cost Centre'!A:B,2,)</f>
        <v>Water services</v>
      </c>
      <c r="E10753" t="str">
        <f t="shared" si="502"/>
        <v>2</v>
      </c>
      <c r="F10753" t="s">
        <v>52</v>
      </c>
      <c r="G10753" s="2">
        <v>0</v>
      </c>
      <c r="H10753" s="2">
        <v>10228.44</v>
      </c>
      <c r="I10753" s="2">
        <v>0</v>
      </c>
      <c r="J10753" s="105">
        <f>SUMIF([1]MMM!$A:$A,A10753,[1]MMM!$F:$F)</f>
        <v>10228.44</v>
      </c>
      <c r="K10753" s="2" t="s">
        <v>10</v>
      </c>
      <c r="L10753" s="2">
        <v>10248</v>
      </c>
      <c r="M10753" t="s">
        <v>11396</v>
      </c>
      <c r="N10753" t="s">
        <v>15266</v>
      </c>
      <c r="O10753" t="s">
        <v>10871</v>
      </c>
      <c r="P10753" t="s">
        <v>10875</v>
      </c>
    </row>
    <row r="10754" spans="1:16" x14ac:dyDescent="0.3">
      <c r="A10754" t="s">
        <v>8848</v>
      </c>
      <c r="B10754" s="2" t="str">
        <f t="shared" si="503"/>
        <v>7613</v>
      </c>
      <c r="C10754" s="2">
        <f t="shared" ref="C10754:C10817" si="504">VALUE(B10754)</f>
        <v>7613</v>
      </c>
      <c r="D10754" t="str">
        <f>VLOOKUP(C10754,'Cost Centre'!A:B,2,)</f>
        <v>Water services</v>
      </c>
      <c r="E10754" t="str">
        <f t="shared" ref="E10754:E10817" si="505">MID(A10754,5,1)</f>
        <v>2</v>
      </c>
      <c r="F10754" t="s">
        <v>55</v>
      </c>
      <c r="G10754" s="2">
        <v>0</v>
      </c>
      <c r="H10754" s="2">
        <v>527219.85</v>
      </c>
      <c r="I10754" s="2">
        <v>0</v>
      </c>
      <c r="J10754" s="105">
        <f>SUMIF([1]MMM!$A:$A,A10754,[1]MMM!$F:$F)</f>
        <v>527424.25</v>
      </c>
      <c r="K10754" s="2" t="s">
        <v>10</v>
      </c>
      <c r="L10754" s="2">
        <v>621144</v>
      </c>
      <c r="M10754" t="s">
        <v>11396</v>
      </c>
      <c r="N10754" t="s">
        <v>15266</v>
      </c>
      <c r="O10754" t="s">
        <v>10871</v>
      </c>
      <c r="P10754" t="s">
        <v>10875</v>
      </c>
    </row>
    <row r="10755" spans="1:16" x14ac:dyDescent="0.3">
      <c r="A10755" t="s">
        <v>8849</v>
      </c>
      <c r="B10755" s="2" t="str">
        <f t="shared" ref="B10755:B10818" si="506">MID(A10755,1,4)</f>
        <v>7613</v>
      </c>
      <c r="C10755" s="2">
        <f t="shared" si="504"/>
        <v>7613</v>
      </c>
      <c r="D10755" t="str">
        <f>VLOOKUP(C10755,'Cost Centre'!A:B,2,)</f>
        <v>Water services</v>
      </c>
      <c r="E10755" t="str">
        <f t="shared" si="505"/>
        <v>2</v>
      </c>
      <c r="F10755" t="s">
        <v>58</v>
      </c>
      <c r="G10755" s="2">
        <v>0</v>
      </c>
      <c r="H10755" s="2">
        <v>0</v>
      </c>
      <c r="I10755" s="2">
        <v>0</v>
      </c>
      <c r="J10755" s="105">
        <f>SUMIF([1]MMM!$A:$A,A10755,[1]MMM!$F:$F)</f>
        <v>0</v>
      </c>
      <c r="K10755" s="2" t="s">
        <v>10</v>
      </c>
      <c r="L10755" s="2">
        <v>0</v>
      </c>
      <c r="M10755" t="s">
        <v>11396</v>
      </c>
      <c r="N10755" t="s">
        <v>15266</v>
      </c>
      <c r="O10755" t="s">
        <v>10871</v>
      </c>
      <c r="P10755" t="s">
        <v>10875</v>
      </c>
    </row>
    <row r="10756" spans="1:16" x14ac:dyDescent="0.3">
      <c r="A10756" t="s">
        <v>8850</v>
      </c>
      <c r="B10756" s="2" t="str">
        <f t="shared" si="506"/>
        <v>7613</v>
      </c>
      <c r="C10756" s="2">
        <f t="shared" si="504"/>
        <v>7613</v>
      </c>
      <c r="D10756" t="str">
        <f>VLOOKUP(C10756,'Cost Centre'!A:B,2,)</f>
        <v>Water services</v>
      </c>
      <c r="E10756" t="str">
        <f t="shared" si="505"/>
        <v>2</v>
      </c>
      <c r="F10756" t="s">
        <v>60</v>
      </c>
      <c r="G10756" s="2">
        <v>0</v>
      </c>
      <c r="H10756" s="2">
        <v>32810.5</v>
      </c>
      <c r="I10756" s="2">
        <v>0</v>
      </c>
      <c r="J10756" s="105">
        <f>SUMIF([1]MMM!$A:$A,A10756,[1]MMM!$F:$F)</f>
        <v>32810.5</v>
      </c>
      <c r="K10756" s="2" t="s">
        <v>10</v>
      </c>
      <c r="L10756" s="2">
        <v>600000</v>
      </c>
      <c r="M10756" t="s">
        <v>11396</v>
      </c>
      <c r="N10756" t="s">
        <v>15266</v>
      </c>
      <c r="O10756" t="s">
        <v>10871</v>
      </c>
      <c r="P10756" t="s">
        <v>10875</v>
      </c>
    </row>
    <row r="10757" spans="1:16" x14ac:dyDescent="0.3">
      <c r="A10757" t="s">
        <v>8851</v>
      </c>
      <c r="B10757" s="2" t="str">
        <f t="shared" si="506"/>
        <v>7613</v>
      </c>
      <c r="C10757" s="2">
        <f t="shared" si="504"/>
        <v>7613</v>
      </c>
      <c r="D10757" t="str">
        <f>VLOOKUP(C10757,'Cost Centre'!A:B,2,)</f>
        <v>Water services</v>
      </c>
      <c r="E10757" t="str">
        <f t="shared" si="505"/>
        <v>2</v>
      </c>
      <c r="F10757" t="s">
        <v>61</v>
      </c>
      <c r="G10757" s="2">
        <v>0</v>
      </c>
      <c r="H10757" s="2">
        <v>202282.01</v>
      </c>
      <c r="I10757" s="2">
        <v>0</v>
      </c>
      <c r="J10757" s="105">
        <f>SUMIF([1]MMM!$A:$A,A10757,[1]MMM!$F:$F)</f>
        <v>202282.01</v>
      </c>
      <c r="K10757" s="2" t="s">
        <v>10</v>
      </c>
      <c r="L10757" s="2">
        <v>291506</v>
      </c>
      <c r="M10757" t="s">
        <v>11396</v>
      </c>
      <c r="N10757" t="s">
        <v>15266</v>
      </c>
      <c r="O10757" t="s">
        <v>10871</v>
      </c>
      <c r="P10757" t="s">
        <v>10875</v>
      </c>
    </row>
    <row r="10758" spans="1:16" x14ac:dyDescent="0.3">
      <c r="A10758" t="s">
        <v>8852</v>
      </c>
      <c r="B10758" s="2" t="str">
        <f t="shared" si="506"/>
        <v>7613</v>
      </c>
      <c r="C10758" s="2">
        <f t="shared" si="504"/>
        <v>7613</v>
      </c>
      <c r="D10758" t="str">
        <f>VLOOKUP(C10758,'Cost Centre'!A:B,2,)</f>
        <v>Water services</v>
      </c>
      <c r="E10758" t="str">
        <f t="shared" si="505"/>
        <v>2</v>
      </c>
      <c r="F10758" t="s">
        <v>62</v>
      </c>
      <c r="G10758" s="2">
        <v>0</v>
      </c>
      <c r="H10758" s="2">
        <v>116496.61</v>
      </c>
      <c r="I10758" s="2">
        <v>0</v>
      </c>
      <c r="J10758" s="105">
        <f>SUMIF([1]MMM!$A:$A,A10758,[1]MMM!$F:$F)</f>
        <v>116496.61</v>
      </c>
      <c r="K10758" s="2" t="s">
        <v>10</v>
      </c>
      <c r="L10758" s="2">
        <v>0</v>
      </c>
      <c r="M10758" t="s">
        <v>11396</v>
      </c>
      <c r="N10758" t="s">
        <v>15266</v>
      </c>
      <c r="O10758" t="s">
        <v>10871</v>
      </c>
      <c r="P10758" t="s">
        <v>10875</v>
      </c>
    </row>
    <row r="10759" spans="1:16" x14ac:dyDescent="0.3">
      <c r="A10759" t="s">
        <v>8853</v>
      </c>
      <c r="B10759" s="2" t="str">
        <f t="shared" si="506"/>
        <v>7613</v>
      </c>
      <c r="C10759" s="2">
        <f t="shared" si="504"/>
        <v>7613</v>
      </c>
      <c r="D10759" t="str">
        <f>VLOOKUP(C10759,'Cost Centre'!A:B,2,)</f>
        <v>Water services</v>
      </c>
      <c r="E10759" t="str">
        <f t="shared" si="505"/>
        <v>2</v>
      </c>
      <c r="F10759" t="s">
        <v>63</v>
      </c>
      <c r="G10759" s="2">
        <v>0</v>
      </c>
      <c r="H10759" s="2">
        <v>2500</v>
      </c>
      <c r="I10759" s="2">
        <v>0</v>
      </c>
      <c r="J10759" s="105">
        <f>SUMIF([1]MMM!$A:$A,A10759,[1]MMM!$F:$F)</f>
        <v>2500</v>
      </c>
      <c r="K10759" s="2" t="s">
        <v>10</v>
      </c>
      <c r="L10759" s="2">
        <v>0</v>
      </c>
      <c r="M10759" t="s">
        <v>11396</v>
      </c>
      <c r="N10759" t="s">
        <v>15266</v>
      </c>
      <c r="O10759" t="s">
        <v>10871</v>
      </c>
      <c r="P10759" t="s">
        <v>10875</v>
      </c>
    </row>
    <row r="10760" spans="1:16" x14ac:dyDescent="0.3">
      <c r="A10760" t="s">
        <v>8854</v>
      </c>
      <c r="B10760" s="2" t="str">
        <f t="shared" si="506"/>
        <v>7613</v>
      </c>
      <c r="C10760" s="2">
        <f t="shared" si="504"/>
        <v>7613</v>
      </c>
      <c r="D10760" t="str">
        <f>VLOOKUP(C10760,'Cost Centre'!A:B,2,)</f>
        <v>Water services</v>
      </c>
      <c r="E10760" t="str">
        <f t="shared" si="505"/>
        <v>2</v>
      </c>
      <c r="F10760" t="s">
        <v>65</v>
      </c>
      <c r="G10760" s="2">
        <v>0</v>
      </c>
      <c r="H10760" s="2">
        <v>208.33</v>
      </c>
      <c r="I10760" s="2">
        <v>0</v>
      </c>
      <c r="J10760" s="105">
        <f>SUMIF([1]MMM!$A:$A,A10760,[1]MMM!$F:$F)</f>
        <v>208.33</v>
      </c>
      <c r="K10760" s="2" t="s">
        <v>10</v>
      </c>
      <c r="L10760" s="2">
        <v>0</v>
      </c>
      <c r="M10760" t="s">
        <v>11396</v>
      </c>
      <c r="N10760" t="s">
        <v>15266</v>
      </c>
      <c r="O10760" t="s">
        <v>10871</v>
      </c>
      <c r="P10760" t="s">
        <v>10875</v>
      </c>
    </row>
    <row r="10761" spans="1:16" x14ac:dyDescent="0.3">
      <c r="A10761" t="s">
        <v>8855</v>
      </c>
      <c r="B10761" s="2" t="str">
        <f t="shared" si="506"/>
        <v>7613</v>
      </c>
      <c r="C10761" s="2">
        <f t="shared" si="504"/>
        <v>7613</v>
      </c>
      <c r="D10761" t="str">
        <f>VLOOKUP(C10761,'Cost Centre'!A:B,2,)</f>
        <v>Water services</v>
      </c>
      <c r="E10761" t="str">
        <f t="shared" si="505"/>
        <v>2</v>
      </c>
      <c r="F10761" t="s">
        <v>66</v>
      </c>
      <c r="G10761" s="2">
        <v>0</v>
      </c>
      <c r="H10761" s="2">
        <v>550</v>
      </c>
      <c r="I10761" s="2">
        <v>0</v>
      </c>
      <c r="J10761" s="105">
        <f>SUMIF([1]MMM!$A:$A,A10761,[1]MMM!$F:$F)</f>
        <v>550</v>
      </c>
      <c r="K10761" s="2" t="s">
        <v>10</v>
      </c>
      <c r="L10761" s="2">
        <v>0</v>
      </c>
      <c r="M10761" t="s">
        <v>11396</v>
      </c>
      <c r="N10761" t="s">
        <v>15266</v>
      </c>
      <c r="O10761" t="s">
        <v>10871</v>
      </c>
      <c r="P10761" t="s">
        <v>10875</v>
      </c>
    </row>
    <row r="10762" spans="1:16" x14ac:dyDescent="0.3">
      <c r="A10762" t="s">
        <v>8856</v>
      </c>
      <c r="B10762" s="2" t="str">
        <f t="shared" si="506"/>
        <v>7613</v>
      </c>
      <c r="C10762" s="2">
        <f t="shared" si="504"/>
        <v>7613</v>
      </c>
      <c r="D10762" t="str">
        <f>VLOOKUP(C10762,'Cost Centre'!A:B,2,)</f>
        <v>Water services</v>
      </c>
      <c r="E10762" t="str">
        <f t="shared" si="505"/>
        <v>2</v>
      </c>
      <c r="F10762" t="s">
        <v>67</v>
      </c>
      <c r="G10762" s="2">
        <v>0</v>
      </c>
      <c r="H10762" s="2">
        <v>638.74</v>
      </c>
      <c r="I10762" s="2">
        <v>0</v>
      </c>
      <c r="J10762" s="105">
        <f>SUMIF([1]MMM!$A:$A,A10762,[1]MMM!$F:$F)</f>
        <v>638.74</v>
      </c>
      <c r="K10762" s="2" t="s">
        <v>10</v>
      </c>
      <c r="L10762" s="2">
        <v>742</v>
      </c>
      <c r="M10762" t="s">
        <v>11396</v>
      </c>
      <c r="N10762" t="s">
        <v>15266</v>
      </c>
      <c r="O10762" t="s">
        <v>10871</v>
      </c>
      <c r="P10762" t="s">
        <v>10876</v>
      </c>
    </row>
    <row r="10763" spans="1:16" x14ac:dyDescent="0.3">
      <c r="A10763" t="s">
        <v>8857</v>
      </c>
      <c r="B10763" s="2" t="str">
        <f t="shared" si="506"/>
        <v>7613</v>
      </c>
      <c r="C10763" s="2">
        <f t="shared" si="504"/>
        <v>7613</v>
      </c>
      <c r="D10763" t="str">
        <f>VLOOKUP(C10763,'Cost Centre'!A:B,2,)</f>
        <v>Water services</v>
      </c>
      <c r="E10763" t="str">
        <f t="shared" si="505"/>
        <v>2</v>
      </c>
      <c r="F10763" t="s">
        <v>68</v>
      </c>
      <c r="G10763" s="2">
        <v>0</v>
      </c>
      <c r="H10763" s="2">
        <v>19382.3</v>
      </c>
      <c r="I10763" s="2">
        <v>0</v>
      </c>
      <c r="J10763" s="105">
        <f>SUMIF([1]MMM!$A:$A,A10763,[1]MMM!$F:$F)</f>
        <v>20109.38</v>
      </c>
      <c r="K10763" s="2" t="s">
        <v>10</v>
      </c>
      <c r="L10763" s="2">
        <v>8745</v>
      </c>
      <c r="M10763" t="s">
        <v>11396</v>
      </c>
      <c r="N10763" t="s">
        <v>15266</v>
      </c>
      <c r="O10763" t="s">
        <v>10871</v>
      </c>
      <c r="P10763" t="s">
        <v>10876</v>
      </c>
    </row>
    <row r="10764" spans="1:16" x14ac:dyDescent="0.3">
      <c r="A10764" t="s">
        <v>8858</v>
      </c>
      <c r="B10764" s="2" t="str">
        <f t="shared" si="506"/>
        <v>7613</v>
      </c>
      <c r="C10764" s="2">
        <f t="shared" si="504"/>
        <v>7613</v>
      </c>
      <c r="D10764" t="str">
        <f>VLOOKUP(C10764,'Cost Centre'!A:B,2,)</f>
        <v>Water services</v>
      </c>
      <c r="E10764" t="str">
        <f t="shared" si="505"/>
        <v>2</v>
      </c>
      <c r="F10764" t="s">
        <v>10877</v>
      </c>
      <c r="G10764" s="2">
        <v>0</v>
      </c>
      <c r="H10764" s="2">
        <v>202409.16</v>
      </c>
      <c r="I10764" s="2">
        <v>0</v>
      </c>
      <c r="J10764" s="105">
        <f>SUMIF([1]MMM!$A:$A,A10764,[1]MMM!$F:$F)</f>
        <v>202409.16</v>
      </c>
      <c r="K10764" s="2" t="s">
        <v>10</v>
      </c>
      <c r="L10764" s="2">
        <v>238465</v>
      </c>
      <c r="M10764" t="s">
        <v>11396</v>
      </c>
      <c r="N10764" t="s">
        <v>15266</v>
      </c>
      <c r="O10764" t="s">
        <v>10871</v>
      </c>
      <c r="P10764" t="s">
        <v>10876</v>
      </c>
    </row>
    <row r="10765" spans="1:16" x14ac:dyDescent="0.3">
      <c r="A10765" t="s">
        <v>8859</v>
      </c>
      <c r="B10765" s="2" t="str">
        <f t="shared" si="506"/>
        <v>7613</v>
      </c>
      <c r="C10765" s="2">
        <f t="shared" si="504"/>
        <v>7613</v>
      </c>
      <c r="D10765" t="str">
        <f>VLOOKUP(C10765,'Cost Centre'!A:B,2,)</f>
        <v>Water services</v>
      </c>
      <c r="E10765" t="str">
        <f t="shared" si="505"/>
        <v>2</v>
      </c>
      <c r="F10765" t="s">
        <v>69</v>
      </c>
      <c r="G10765" s="2">
        <v>0</v>
      </c>
      <c r="H10765" s="2">
        <v>490795.59</v>
      </c>
      <c r="I10765" s="2">
        <v>0</v>
      </c>
      <c r="J10765" s="105">
        <f>SUMIF([1]MMM!$A:$A,A10765,[1]MMM!$F:$F)</f>
        <v>490795.59</v>
      </c>
      <c r="K10765" s="2" t="s">
        <v>10</v>
      </c>
      <c r="L10765" s="2">
        <v>483856</v>
      </c>
      <c r="M10765" t="s">
        <v>11396</v>
      </c>
      <c r="N10765" t="s">
        <v>15266</v>
      </c>
      <c r="O10765" t="s">
        <v>10871</v>
      </c>
      <c r="P10765" t="s">
        <v>10876</v>
      </c>
    </row>
    <row r="10766" spans="1:16" x14ac:dyDescent="0.3">
      <c r="A10766" t="s">
        <v>8860</v>
      </c>
      <c r="B10766" s="2" t="str">
        <f t="shared" si="506"/>
        <v>7613</v>
      </c>
      <c r="C10766" s="2">
        <f t="shared" si="504"/>
        <v>7613</v>
      </c>
      <c r="D10766" t="str">
        <f>VLOOKUP(C10766,'Cost Centre'!A:B,2,)</f>
        <v>Water services</v>
      </c>
      <c r="E10766" t="str">
        <f t="shared" si="505"/>
        <v>2</v>
      </c>
      <c r="F10766" t="s">
        <v>70</v>
      </c>
      <c r="G10766" s="2">
        <v>0</v>
      </c>
      <c r="H10766" s="2">
        <v>10856.17</v>
      </c>
      <c r="I10766" s="2">
        <v>0</v>
      </c>
      <c r="J10766" s="105">
        <f>SUMIF([1]MMM!$A:$A,A10766,[1]MMM!$F:$F)</f>
        <v>10856.17</v>
      </c>
      <c r="K10766" s="2" t="s">
        <v>10</v>
      </c>
      <c r="L10766" s="2">
        <v>13391</v>
      </c>
      <c r="M10766" t="s">
        <v>11396</v>
      </c>
      <c r="N10766" t="s">
        <v>15266</v>
      </c>
      <c r="O10766" t="s">
        <v>10871</v>
      </c>
      <c r="P10766" t="s">
        <v>10876</v>
      </c>
    </row>
    <row r="10767" spans="1:16" x14ac:dyDescent="0.3">
      <c r="A10767" t="s">
        <v>8861</v>
      </c>
      <c r="B10767" s="2" t="str">
        <f t="shared" si="506"/>
        <v>7613</v>
      </c>
      <c r="C10767" s="2">
        <f t="shared" si="504"/>
        <v>7613</v>
      </c>
      <c r="D10767" t="str">
        <f>VLOOKUP(C10767,'Cost Centre'!A:B,2,)</f>
        <v>Water services</v>
      </c>
      <c r="E10767" t="str">
        <f t="shared" si="505"/>
        <v>2</v>
      </c>
      <c r="F10767" t="s">
        <v>88</v>
      </c>
      <c r="G10767" s="2">
        <v>0</v>
      </c>
      <c r="H10767" s="2">
        <v>0</v>
      </c>
      <c r="I10767" s="2">
        <v>0</v>
      </c>
      <c r="J10767" s="105">
        <f>SUMIF([1]MMM!$A:$A,A10767,[1]MMM!$F:$F)</f>
        <v>0</v>
      </c>
      <c r="K10767" s="2" t="s">
        <v>10</v>
      </c>
      <c r="L10767" s="2">
        <v>545</v>
      </c>
      <c r="M10767" t="s">
        <v>11396</v>
      </c>
      <c r="N10767" t="s">
        <v>15266</v>
      </c>
      <c r="O10767" t="s">
        <v>10871</v>
      </c>
      <c r="P10767" t="s">
        <v>10881</v>
      </c>
    </row>
    <row r="10768" spans="1:16" x14ac:dyDescent="0.3">
      <c r="A10768" t="s">
        <v>8862</v>
      </c>
      <c r="B10768" s="2" t="str">
        <f t="shared" si="506"/>
        <v>7613</v>
      </c>
      <c r="C10768" s="2">
        <f t="shared" si="504"/>
        <v>7613</v>
      </c>
      <c r="D10768" t="str">
        <f>VLOOKUP(C10768,'Cost Centre'!A:B,2,)</f>
        <v>Water services</v>
      </c>
      <c r="E10768" t="str">
        <f t="shared" si="505"/>
        <v>2</v>
      </c>
      <c r="F10768" t="s">
        <v>92</v>
      </c>
      <c r="G10768" s="2">
        <v>0</v>
      </c>
      <c r="H10768" s="2">
        <v>0</v>
      </c>
      <c r="I10768" s="2">
        <v>0</v>
      </c>
      <c r="J10768" s="105">
        <f>SUMIF([1]MMM!$A:$A,A10768,[1]MMM!$F:$F)</f>
        <v>0</v>
      </c>
      <c r="K10768" s="2" t="s">
        <v>10</v>
      </c>
      <c r="L10768" s="2">
        <v>3791</v>
      </c>
      <c r="M10768" t="s">
        <v>11396</v>
      </c>
      <c r="N10768" t="s">
        <v>15266</v>
      </c>
      <c r="O10768" t="s">
        <v>10871</v>
      </c>
      <c r="P10768" t="s">
        <v>10881</v>
      </c>
    </row>
    <row r="10769" spans="1:16" x14ac:dyDescent="0.3">
      <c r="A10769" t="s">
        <v>8863</v>
      </c>
      <c r="B10769" s="2" t="str">
        <f t="shared" si="506"/>
        <v>7613</v>
      </c>
      <c r="C10769" s="2">
        <f t="shared" si="504"/>
        <v>7613</v>
      </c>
      <c r="D10769" t="str">
        <f>VLOOKUP(C10769,'Cost Centre'!A:B,2,)</f>
        <v>Water services</v>
      </c>
      <c r="E10769" t="str">
        <f t="shared" si="505"/>
        <v>2</v>
      </c>
      <c r="F10769" t="s">
        <v>93</v>
      </c>
      <c r="G10769" s="2">
        <v>0</v>
      </c>
      <c r="H10769" s="2">
        <v>34845.64</v>
      </c>
      <c r="I10769" s="2">
        <v>0</v>
      </c>
      <c r="J10769" s="105">
        <f>SUMIF([1]MMM!$A:$A,A10769,[1]MMM!$F:$F)</f>
        <v>34998.269999999997</v>
      </c>
      <c r="K10769" s="2" t="s">
        <v>10</v>
      </c>
      <c r="L10769" s="2">
        <v>33247</v>
      </c>
      <c r="M10769" t="s">
        <v>11396</v>
      </c>
      <c r="N10769" t="s">
        <v>15266</v>
      </c>
      <c r="O10769" t="s">
        <v>10871</v>
      </c>
      <c r="P10769" t="s">
        <v>10881</v>
      </c>
    </row>
    <row r="10770" spans="1:16" x14ac:dyDescent="0.3">
      <c r="A10770" t="s">
        <v>8864</v>
      </c>
      <c r="B10770" s="2" t="str">
        <f t="shared" si="506"/>
        <v>7613</v>
      </c>
      <c r="C10770" s="2">
        <f t="shared" si="504"/>
        <v>7613</v>
      </c>
      <c r="D10770" t="str">
        <f>VLOOKUP(C10770,'Cost Centre'!A:B,2,)</f>
        <v>Water services</v>
      </c>
      <c r="E10770" t="str">
        <f t="shared" si="505"/>
        <v>2</v>
      </c>
      <c r="F10770" t="s">
        <v>164</v>
      </c>
      <c r="G10770" s="2">
        <v>0</v>
      </c>
      <c r="H10770" s="2">
        <v>0</v>
      </c>
      <c r="I10770" s="2">
        <v>0</v>
      </c>
      <c r="J10770" s="105">
        <f>SUMIF([1]MMM!$A:$A,A10770,[1]MMM!$F:$F)</f>
        <v>0</v>
      </c>
      <c r="K10770" s="2" t="s">
        <v>10</v>
      </c>
      <c r="L10770" s="2">
        <v>302</v>
      </c>
      <c r="M10770" t="s">
        <v>11396</v>
      </c>
      <c r="N10770" t="s">
        <v>15266</v>
      </c>
      <c r="O10770" t="s">
        <v>10871</v>
      </c>
      <c r="P10770" t="s">
        <v>10881</v>
      </c>
    </row>
    <row r="10771" spans="1:16" x14ac:dyDescent="0.3">
      <c r="A10771" t="s">
        <v>8865</v>
      </c>
      <c r="B10771" s="2" t="str">
        <f t="shared" si="506"/>
        <v>7613</v>
      </c>
      <c r="C10771" s="2">
        <f t="shared" si="504"/>
        <v>7613</v>
      </c>
      <c r="D10771" t="str">
        <f>VLOOKUP(C10771,'Cost Centre'!A:B,2,)</f>
        <v>Water services</v>
      </c>
      <c r="E10771" t="str">
        <f t="shared" si="505"/>
        <v>2</v>
      </c>
      <c r="F10771" t="s">
        <v>10882</v>
      </c>
      <c r="G10771" s="2">
        <v>0</v>
      </c>
      <c r="H10771" s="2">
        <v>0</v>
      </c>
      <c r="I10771" s="2">
        <v>0</v>
      </c>
      <c r="J10771" s="105">
        <f>SUMIF([1]MMM!$A:$A,A10771,[1]MMM!$F:$F)</f>
        <v>0</v>
      </c>
      <c r="K10771" s="2" t="s">
        <v>10</v>
      </c>
      <c r="L10771" s="2">
        <v>4296</v>
      </c>
      <c r="M10771" t="s">
        <v>11396</v>
      </c>
      <c r="N10771" t="s">
        <v>15266</v>
      </c>
      <c r="O10771" t="s">
        <v>10871</v>
      </c>
      <c r="P10771" t="s">
        <v>10881</v>
      </c>
    </row>
    <row r="10772" spans="1:16" x14ac:dyDescent="0.3">
      <c r="A10772" t="s">
        <v>8866</v>
      </c>
      <c r="B10772" s="2" t="str">
        <f t="shared" si="506"/>
        <v>7613</v>
      </c>
      <c r="C10772" s="2">
        <f t="shared" si="504"/>
        <v>7613</v>
      </c>
      <c r="D10772" t="str">
        <f>VLOOKUP(C10772,'Cost Centre'!A:B,2,)</f>
        <v>Water services</v>
      </c>
      <c r="E10772" t="str">
        <f t="shared" si="505"/>
        <v>2</v>
      </c>
      <c r="F10772" t="s">
        <v>97</v>
      </c>
      <c r="G10772" s="2">
        <v>0</v>
      </c>
      <c r="H10772" s="2">
        <v>0</v>
      </c>
      <c r="I10772" s="2">
        <v>0</v>
      </c>
      <c r="J10772" s="105">
        <f>SUMIF([1]MMM!$A:$A,A10772,[1]MMM!$F:$F)</f>
        <v>0</v>
      </c>
      <c r="K10772" s="2" t="s">
        <v>10</v>
      </c>
      <c r="L10772" s="2">
        <v>2022</v>
      </c>
      <c r="M10772" t="s">
        <v>11396</v>
      </c>
      <c r="N10772" t="s">
        <v>15266</v>
      </c>
      <c r="O10772" t="s">
        <v>10871</v>
      </c>
      <c r="P10772" t="s">
        <v>10881</v>
      </c>
    </row>
    <row r="10773" spans="1:16" x14ac:dyDescent="0.3">
      <c r="A10773" t="s">
        <v>8867</v>
      </c>
      <c r="B10773" s="2" t="str">
        <f t="shared" si="506"/>
        <v>7613</v>
      </c>
      <c r="C10773" s="2">
        <f t="shared" si="504"/>
        <v>7613</v>
      </c>
      <c r="D10773" t="str">
        <f>VLOOKUP(C10773,'Cost Centre'!A:B,2,)</f>
        <v>Water services</v>
      </c>
      <c r="E10773" t="str">
        <f t="shared" si="505"/>
        <v>2</v>
      </c>
      <c r="F10773" t="s">
        <v>10883</v>
      </c>
      <c r="G10773" s="2">
        <v>0</v>
      </c>
      <c r="H10773" s="2">
        <v>0</v>
      </c>
      <c r="I10773" s="2">
        <v>0</v>
      </c>
      <c r="J10773" s="105">
        <f>SUMIF([1]MMM!$A:$A,A10773,[1]MMM!$F:$F)</f>
        <v>0</v>
      </c>
      <c r="K10773" s="2" t="s">
        <v>10</v>
      </c>
      <c r="L10773" s="2">
        <v>506</v>
      </c>
      <c r="M10773" t="s">
        <v>11396</v>
      </c>
      <c r="N10773" t="s">
        <v>15266</v>
      </c>
      <c r="O10773" t="s">
        <v>10871</v>
      </c>
      <c r="P10773" t="s">
        <v>10881</v>
      </c>
    </row>
    <row r="10774" spans="1:16" x14ac:dyDescent="0.3">
      <c r="A10774" t="s">
        <v>8868</v>
      </c>
      <c r="B10774" s="2" t="str">
        <f t="shared" si="506"/>
        <v>7613</v>
      </c>
      <c r="C10774" s="2">
        <f t="shared" si="504"/>
        <v>7613</v>
      </c>
      <c r="D10774" t="str">
        <f>VLOOKUP(C10774,'Cost Centre'!A:B,2,)</f>
        <v>Water services</v>
      </c>
      <c r="E10774" t="str">
        <f t="shared" si="505"/>
        <v>2</v>
      </c>
      <c r="F10774" t="s">
        <v>101</v>
      </c>
      <c r="G10774" s="2">
        <v>0</v>
      </c>
      <c r="H10774" s="2">
        <v>0</v>
      </c>
      <c r="I10774" s="2">
        <v>0</v>
      </c>
      <c r="J10774" s="105">
        <f>SUMIF([1]MMM!$A:$A,A10774,[1]MMM!$F:$F)</f>
        <v>0</v>
      </c>
      <c r="K10774" s="2" t="s">
        <v>10</v>
      </c>
      <c r="L10774" s="2">
        <v>758</v>
      </c>
      <c r="M10774" t="s">
        <v>11396</v>
      </c>
      <c r="N10774" t="s">
        <v>15266</v>
      </c>
      <c r="O10774" t="s">
        <v>10871</v>
      </c>
      <c r="P10774" t="s">
        <v>10881</v>
      </c>
    </row>
    <row r="10775" spans="1:16" x14ac:dyDescent="0.3">
      <c r="A10775" t="s">
        <v>8869</v>
      </c>
      <c r="B10775" s="2" t="str">
        <f t="shared" si="506"/>
        <v>7613</v>
      </c>
      <c r="C10775" s="2">
        <f t="shared" si="504"/>
        <v>7613</v>
      </c>
      <c r="D10775" t="str">
        <f>VLOOKUP(C10775,'Cost Centre'!A:B,2,)</f>
        <v>Water services</v>
      </c>
      <c r="E10775" t="str">
        <f t="shared" si="505"/>
        <v>2</v>
      </c>
      <c r="F10775" t="s">
        <v>103</v>
      </c>
      <c r="G10775" s="2">
        <v>0</v>
      </c>
      <c r="H10775" s="2">
        <v>0</v>
      </c>
      <c r="I10775" s="2">
        <v>0</v>
      </c>
      <c r="J10775" s="105">
        <f>SUMIF([1]MMM!$A:$A,A10775,[1]MMM!$F:$F)</f>
        <v>0</v>
      </c>
      <c r="K10775" s="2" t="s">
        <v>10</v>
      </c>
      <c r="L10775" s="2">
        <v>252</v>
      </c>
      <c r="M10775" t="s">
        <v>11396</v>
      </c>
      <c r="N10775" t="s">
        <v>15266</v>
      </c>
      <c r="O10775" t="s">
        <v>10871</v>
      </c>
      <c r="P10775" t="s">
        <v>10881</v>
      </c>
    </row>
    <row r="10776" spans="1:16" x14ac:dyDescent="0.3">
      <c r="A10776" t="s">
        <v>8870</v>
      </c>
      <c r="B10776" s="2" t="str">
        <f t="shared" si="506"/>
        <v>7613</v>
      </c>
      <c r="C10776" s="2">
        <f t="shared" si="504"/>
        <v>7613</v>
      </c>
      <c r="D10776" t="str">
        <f>VLOOKUP(C10776,'Cost Centre'!A:B,2,)</f>
        <v>Water services</v>
      </c>
      <c r="E10776" t="str">
        <f t="shared" si="505"/>
        <v>2</v>
      </c>
      <c r="F10776" t="s">
        <v>15149</v>
      </c>
      <c r="G10776" s="2">
        <v>0</v>
      </c>
      <c r="H10776" s="2">
        <v>0</v>
      </c>
      <c r="I10776" s="2">
        <v>0</v>
      </c>
      <c r="J10776" s="105">
        <f>SUMIF([1]MMM!$A:$A,A10776,[1]MMM!$F:$F)</f>
        <v>0</v>
      </c>
      <c r="K10776" s="2" t="s">
        <v>10</v>
      </c>
      <c r="L10776" s="2">
        <v>506</v>
      </c>
      <c r="M10776" t="s">
        <v>11396</v>
      </c>
      <c r="N10776" t="s">
        <v>15266</v>
      </c>
      <c r="O10776" t="s">
        <v>10871</v>
      </c>
      <c r="P10776" t="s">
        <v>10881</v>
      </c>
    </row>
    <row r="10777" spans="1:16" x14ac:dyDescent="0.3">
      <c r="A10777" t="s">
        <v>8871</v>
      </c>
      <c r="B10777" s="2" t="str">
        <f t="shared" si="506"/>
        <v>7613</v>
      </c>
      <c r="C10777" s="2">
        <f t="shared" si="504"/>
        <v>7613</v>
      </c>
      <c r="D10777" t="str">
        <f>VLOOKUP(C10777,'Cost Centre'!A:B,2,)</f>
        <v>Water services</v>
      </c>
      <c r="E10777" t="str">
        <f t="shared" si="505"/>
        <v>2</v>
      </c>
      <c r="F10777" t="s">
        <v>104</v>
      </c>
      <c r="G10777" s="2">
        <v>0</v>
      </c>
      <c r="H10777" s="2">
        <v>0</v>
      </c>
      <c r="I10777" s="2">
        <v>0</v>
      </c>
      <c r="J10777" s="105">
        <f>SUMIF([1]MMM!$A:$A,A10777,[1]MMM!$F:$F)</f>
        <v>0</v>
      </c>
      <c r="K10777" s="2" t="s">
        <v>10</v>
      </c>
      <c r="L10777" s="2">
        <v>252</v>
      </c>
      <c r="M10777" t="s">
        <v>11396</v>
      </c>
      <c r="N10777" t="s">
        <v>15266</v>
      </c>
      <c r="O10777" t="s">
        <v>10871</v>
      </c>
      <c r="P10777" t="s">
        <v>10881</v>
      </c>
    </row>
    <row r="10778" spans="1:16" x14ac:dyDescent="0.3">
      <c r="A10778" t="s">
        <v>8872</v>
      </c>
      <c r="B10778" s="2" t="str">
        <f t="shared" si="506"/>
        <v>7613</v>
      </c>
      <c r="C10778" s="2">
        <f t="shared" si="504"/>
        <v>7613</v>
      </c>
      <c r="D10778" t="str">
        <f>VLOOKUP(C10778,'Cost Centre'!A:B,2,)</f>
        <v>Water services</v>
      </c>
      <c r="E10778" t="str">
        <f t="shared" si="505"/>
        <v>2</v>
      </c>
      <c r="F10778" t="s">
        <v>105</v>
      </c>
      <c r="G10778" s="2">
        <v>0</v>
      </c>
      <c r="H10778" s="2">
        <v>0</v>
      </c>
      <c r="I10778" s="2">
        <v>0</v>
      </c>
      <c r="J10778" s="105">
        <f>SUMIF([1]MMM!$A:$A,A10778,[1]MMM!$F:$F)</f>
        <v>0</v>
      </c>
      <c r="K10778" s="2" t="s">
        <v>10</v>
      </c>
      <c r="L10778" s="2">
        <v>1264</v>
      </c>
      <c r="M10778" t="s">
        <v>11396</v>
      </c>
      <c r="N10778" t="s">
        <v>15266</v>
      </c>
      <c r="O10778" t="s">
        <v>10871</v>
      </c>
      <c r="P10778" t="s">
        <v>10881</v>
      </c>
    </row>
    <row r="10779" spans="1:16" x14ac:dyDescent="0.3">
      <c r="A10779" t="s">
        <v>8873</v>
      </c>
      <c r="B10779" s="2" t="str">
        <f t="shared" si="506"/>
        <v>7613</v>
      </c>
      <c r="C10779" s="2">
        <f t="shared" si="504"/>
        <v>7613</v>
      </c>
      <c r="D10779" t="str">
        <f>VLOOKUP(C10779,'Cost Centre'!A:B,2,)</f>
        <v>Water services</v>
      </c>
      <c r="E10779" t="str">
        <f t="shared" si="505"/>
        <v>2</v>
      </c>
      <c r="F10779" t="s">
        <v>108</v>
      </c>
      <c r="G10779" s="2">
        <v>0</v>
      </c>
      <c r="H10779" s="2">
        <v>0</v>
      </c>
      <c r="I10779" s="2">
        <v>0</v>
      </c>
      <c r="J10779" s="105">
        <f>SUMIF([1]MMM!$A:$A,A10779,[1]MMM!$F:$F)</f>
        <v>0</v>
      </c>
      <c r="K10779" s="2" t="s">
        <v>10</v>
      </c>
      <c r="L10779" s="2">
        <v>506</v>
      </c>
      <c r="M10779" t="s">
        <v>11396</v>
      </c>
      <c r="N10779" t="s">
        <v>15266</v>
      </c>
      <c r="O10779" t="s">
        <v>10871</v>
      </c>
      <c r="P10779" t="s">
        <v>10881</v>
      </c>
    </row>
    <row r="10780" spans="1:16" x14ac:dyDescent="0.3">
      <c r="A10780" t="s">
        <v>8874</v>
      </c>
      <c r="B10780" s="2" t="str">
        <f t="shared" si="506"/>
        <v>7613</v>
      </c>
      <c r="C10780" s="2">
        <f t="shared" si="504"/>
        <v>7613</v>
      </c>
      <c r="D10780" t="str">
        <f>VLOOKUP(C10780,'Cost Centre'!A:B,2,)</f>
        <v>Water services</v>
      </c>
      <c r="E10780" t="str">
        <f t="shared" si="505"/>
        <v>2</v>
      </c>
      <c r="F10780" t="s">
        <v>110</v>
      </c>
      <c r="G10780" s="2">
        <v>0</v>
      </c>
      <c r="H10780" s="2">
        <v>0</v>
      </c>
      <c r="I10780" s="2">
        <v>0</v>
      </c>
      <c r="J10780" s="105">
        <f>SUMIF([1]MMM!$A:$A,A10780,[1]MMM!$F:$F)</f>
        <v>0</v>
      </c>
      <c r="K10780" s="2" t="s">
        <v>10</v>
      </c>
      <c r="L10780" s="2">
        <v>758</v>
      </c>
      <c r="M10780" t="s">
        <v>11396</v>
      </c>
      <c r="N10780" t="s">
        <v>15266</v>
      </c>
      <c r="O10780" t="s">
        <v>10871</v>
      </c>
      <c r="P10780" t="s">
        <v>10881</v>
      </c>
    </row>
    <row r="10781" spans="1:16" x14ac:dyDescent="0.3">
      <c r="A10781" t="s">
        <v>8875</v>
      </c>
      <c r="B10781" s="2" t="str">
        <f t="shared" si="506"/>
        <v>7613</v>
      </c>
      <c r="C10781" s="2">
        <f t="shared" si="504"/>
        <v>7613</v>
      </c>
      <c r="D10781" t="str">
        <f>VLOOKUP(C10781,'Cost Centre'!A:B,2,)</f>
        <v>Water services</v>
      </c>
      <c r="E10781" t="str">
        <f t="shared" si="505"/>
        <v>2</v>
      </c>
      <c r="F10781" t="s">
        <v>10884</v>
      </c>
      <c r="G10781" s="2">
        <v>0</v>
      </c>
      <c r="H10781" s="2">
        <v>0</v>
      </c>
      <c r="I10781" s="2">
        <v>0</v>
      </c>
      <c r="J10781" s="105">
        <f>SUMIF([1]MMM!$A:$A,A10781,[1]MMM!$F:$F)</f>
        <v>0</v>
      </c>
      <c r="K10781" s="2" t="s">
        <v>10</v>
      </c>
      <c r="L10781" s="2">
        <v>3791</v>
      </c>
      <c r="M10781" t="s">
        <v>11396</v>
      </c>
      <c r="N10781" t="s">
        <v>15266</v>
      </c>
      <c r="O10781" t="s">
        <v>10871</v>
      </c>
      <c r="P10781" t="s">
        <v>10881</v>
      </c>
    </row>
    <row r="10782" spans="1:16" x14ac:dyDescent="0.3">
      <c r="A10782" t="s">
        <v>8876</v>
      </c>
      <c r="B10782" s="2" t="str">
        <f t="shared" si="506"/>
        <v>7613</v>
      </c>
      <c r="C10782" s="2">
        <f t="shared" si="504"/>
        <v>7613</v>
      </c>
      <c r="D10782" t="str">
        <f>VLOOKUP(C10782,'Cost Centre'!A:B,2,)</f>
        <v>Water services</v>
      </c>
      <c r="E10782" t="str">
        <f t="shared" si="505"/>
        <v>2</v>
      </c>
      <c r="F10782" t="s">
        <v>114</v>
      </c>
      <c r="G10782" s="2">
        <v>0</v>
      </c>
      <c r="H10782" s="2">
        <v>14738.42</v>
      </c>
      <c r="I10782" s="2">
        <v>0</v>
      </c>
      <c r="J10782" s="105">
        <f>SUMIF([1]MMM!$A:$A,A10782,[1]MMM!$F:$F)</f>
        <v>14738.42</v>
      </c>
      <c r="K10782" s="2" t="s">
        <v>10</v>
      </c>
      <c r="L10782" s="2">
        <v>6318</v>
      </c>
      <c r="M10782" t="s">
        <v>11396</v>
      </c>
      <c r="N10782" t="s">
        <v>15266</v>
      </c>
      <c r="O10782" t="s">
        <v>10871</v>
      </c>
      <c r="P10782" t="s">
        <v>10881</v>
      </c>
    </row>
    <row r="10783" spans="1:16" x14ac:dyDescent="0.3">
      <c r="A10783" t="s">
        <v>8877</v>
      </c>
      <c r="B10783" s="2" t="str">
        <f t="shared" si="506"/>
        <v>7613</v>
      </c>
      <c r="C10783" s="2">
        <f t="shared" si="504"/>
        <v>7613</v>
      </c>
      <c r="D10783" t="str">
        <f>VLOOKUP(C10783,'Cost Centre'!A:B,2,)</f>
        <v>Water services</v>
      </c>
      <c r="E10783" t="str">
        <f t="shared" si="505"/>
        <v>2</v>
      </c>
      <c r="F10783" t="s">
        <v>117</v>
      </c>
      <c r="G10783" s="2">
        <v>0</v>
      </c>
      <c r="H10783" s="2">
        <v>0</v>
      </c>
      <c r="I10783" s="2">
        <v>0</v>
      </c>
      <c r="J10783" s="105">
        <f>SUMIF([1]MMM!$A:$A,A10783,[1]MMM!$F:$F)</f>
        <v>0</v>
      </c>
      <c r="K10783" s="2" t="s">
        <v>10</v>
      </c>
      <c r="L10783" s="2">
        <v>1671</v>
      </c>
      <c r="M10783" t="s">
        <v>11396</v>
      </c>
      <c r="N10783" t="s">
        <v>15266</v>
      </c>
      <c r="O10783" t="s">
        <v>10871</v>
      </c>
      <c r="P10783" t="s">
        <v>10885</v>
      </c>
    </row>
    <row r="10784" spans="1:16" x14ac:dyDescent="0.3">
      <c r="A10784" t="s">
        <v>8878</v>
      </c>
      <c r="B10784" s="2" t="str">
        <f t="shared" si="506"/>
        <v>7613</v>
      </c>
      <c r="C10784" s="2">
        <f t="shared" si="504"/>
        <v>7613</v>
      </c>
      <c r="D10784" t="str">
        <f>VLOOKUP(C10784,'Cost Centre'!A:B,2,)</f>
        <v>Water services</v>
      </c>
      <c r="E10784" t="str">
        <f t="shared" si="505"/>
        <v>2</v>
      </c>
      <c r="F10784" t="s">
        <v>209</v>
      </c>
      <c r="G10784" s="2">
        <v>0</v>
      </c>
      <c r="H10784" s="2">
        <v>0</v>
      </c>
      <c r="I10784" s="2">
        <v>0</v>
      </c>
      <c r="J10784" s="105">
        <f>SUMIF([1]MMM!$A:$A,A10784,[1]MMM!$F:$F)</f>
        <v>0</v>
      </c>
      <c r="K10784" s="2" t="s">
        <v>10</v>
      </c>
      <c r="L10784" s="2">
        <v>739</v>
      </c>
      <c r="M10784" t="s">
        <v>11396</v>
      </c>
      <c r="N10784" t="s">
        <v>15266</v>
      </c>
      <c r="O10784" t="s">
        <v>10871</v>
      </c>
      <c r="P10784" t="s">
        <v>10885</v>
      </c>
    </row>
    <row r="10785" spans="1:16" x14ac:dyDescent="0.3">
      <c r="A10785" t="s">
        <v>8879</v>
      </c>
      <c r="B10785" s="2" t="str">
        <f t="shared" si="506"/>
        <v>7613</v>
      </c>
      <c r="C10785" s="2">
        <f t="shared" si="504"/>
        <v>7613</v>
      </c>
      <c r="D10785" t="str">
        <f>VLOOKUP(C10785,'Cost Centre'!A:B,2,)</f>
        <v>Water services</v>
      </c>
      <c r="E10785" t="str">
        <f t="shared" si="505"/>
        <v>2</v>
      </c>
      <c r="F10785" t="s">
        <v>135</v>
      </c>
      <c r="G10785" s="2">
        <v>0</v>
      </c>
      <c r="H10785" s="2">
        <v>0</v>
      </c>
      <c r="I10785" s="2">
        <v>0</v>
      </c>
      <c r="J10785" s="105">
        <f>SUMIF([1]MMM!$A:$A,A10785,[1]MMM!$F:$F)</f>
        <v>0</v>
      </c>
      <c r="K10785" s="2" t="s">
        <v>10</v>
      </c>
      <c r="L10785" s="2">
        <v>20919</v>
      </c>
      <c r="M10785" t="s">
        <v>11396</v>
      </c>
      <c r="N10785" t="s">
        <v>15266</v>
      </c>
      <c r="O10785" t="s">
        <v>10871</v>
      </c>
      <c r="P10785" t="s">
        <v>10934</v>
      </c>
    </row>
    <row r="10786" spans="1:16" x14ac:dyDescent="0.3">
      <c r="A10786" t="s">
        <v>15267</v>
      </c>
      <c r="B10786" s="2" t="str">
        <f t="shared" si="506"/>
        <v>7613</v>
      </c>
      <c r="C10786" s="2">
        <f t="shared" si="504"/>
        <v>7613</v>
      </c>
      <c r="D10786" t="str">
        <f>VLOOKUP(C10786,'Cost Centre'!A:B,2,)</f>
        <v>Water services</v>
      </c>
      <c r="E10786" t="str">
        <f t="shared" si="505"/>
        <v>2</v>
      </c>
      <c r="F10786" t="s">
        <v>10890</v>
      </c>
      <c r="G10786" s="2">
        <v>0</v>
      </c>
      <c r="H10786" s="2">
        <v>0</v>
      </c>
      <c r="I10786" s="2">
        <v>0</v>
      </c>
      <c r="J10786" s="105">
        <f>SUMIF([1]MMM!$A:$A,A10786,[1]MMM!$F:$F)</f>
        <v>0</v>
      </c>
      <c r="K10786" s="2" t="s">
        <v>10</v>
      </c>
      <c r="L10786" s="2">
        <v>0</v>
      </c>
      <c r="M10786" t="s">
        <v>11396</v>
      </c>
      <c r="N10786" t="s">
        <v>15266</v>
      </c>
      <c r="O10786" t="s">
        <v>10871</v>
      </c>
      <c r="P10786" t="s">
        <v>10887</v>
      </c>
    </row>
    <row r="10787" spans="1:16" x14ac:dyDescent="0.3">
      <c r="A10787" t="s">
        <v>15268</v>
      </c>
      <c r="B10787" s="2" t="str">
        <f t="shared" si="506"/>
        <v>7613</v>
      </c>
      <c r="C10787" s="2">
        <f t="shared" si="504"/>
        <v>7613</v>
      </c>
      <c r="D10787" t="str">
        <f>VLOOKUP(C10787,'Cost Centre'!A:B,2,)</f>
        <v>Water services</v>
      </c>
      <c r="E10787" t="str">
        <f t="shared" si="505"/>
        <v>2</v>
      </c>
      <c r="F10787" t="s">
        <v>10892</v>
      </c>
      <c r="G10787" s="2">
        <v>0</v>
      </c>
      <c r="H10787" s="2">
        <v>0</v>
      </c>
      <c r="I10787" s="2">
        <v>0</v>
      </c>
      <c r="J10787" s="105">
        <f>SUMIF([1]MMM!$A:$A,A10787,[1]MMM!$F:$F)</f>
        <v>0</v>
      </c>
      <c r="K10787" s="2" t="s">
        <v>10</v>
      </c>
      <c r="L10787" s="2">
        <v>0</v>
      </c>
      <c r="M10787" t="s">
        <v>11396</v>
      </c>
      <c r="N10787" t="s">
        <v>15266</v>
      </c>
      <c r="O10787" t="s">
        <v>10871</v>
      </c>
      <c r="P10787" t="s">
        <v>10887</v>
      </c>
    </row>
    <row r="10788" spans="1:16" x14ac:dyDescent="0.3">
      <c r="A10788" t="s">
        <v>15269</v>
      </c>
      <c r="B10788" s="2" t="str">
        <f t="shared" si="506"/>
        <v>7613</v>
      </c>
      <c r="C10788" s="2">
        <f t="shared" si="504"/>
        <v>7613</v>
      </c>
      <c r="D10788" t="str">
        <f>VLOOKUP(C10788,'Cost Centre'!A:B,2,)</f>
        <v>Water services</v>
      </c>
      <c r="E10788" t="str">
        <f t="shared" si="505"/>
        <v>2</v>
      </c>
      <c r="F10788" t="s">
        <v>10894</v>
      </c>
      <c r="G10788" s="2">
        <v>0</v>
      </c>
      <c r="H10788" s="2">
        <v>0</v>
      </c>
      <c r="I10788" s="2">
        <v>0</v>
      </c>
      <c r="J10788" s="105">
        <f>SUMIF([1]MMM!$A:$A,A10788,[1]MMM!$F:$F)</f>
        <v>0</v>
      </c>
      <c r="K10788" s="2" t="s">
        <v>10</v>
      </c>
      <c r="L10788" s="2">
        <v>0</v>
      </c>
      <c r="M10788" t="s">
        <v>11396</v>
      </c>
      <c r="N10788" t="s">
        <v>15266</v>
      </c>
      <c r="O10788" t="s">
        <v>10871</v>
      </c>
      <c r="P10788" t="s">
        <v>10887</v>
      </c>
    </row>
    <row r="10789" spans="1:16" x14ac:dyDescent="0.3">
      <c r="A10789" t="s">
        <v>15270</v>
      </c>
      <c r="B10789" s="2" t="str">
        <f t="shared" si="506"/>
        <v>7613</v>
      </c>
      <c r="C10789" s="2">
        <f t="shared" si="504"/>
        <v>7613</v>
      </c>
      <c r="D10789" t="str">
        <f>VLOOKUP(C10789,'Cost Centre'!A:B,2,)</f>
        <v>Water services</v>
      </c>
      <c r="E10789" t="str">
        <f t="shared" si="505"/>
        <v>2</v>
      </c>
      <c r="F10789" t="s">
        <v>10896</v>
      </c>
      <c r="G10789" s="2">
        <v>0</v>
      </c>
      <c r="H10789" s="2">
        <v>0</v>
      </c>
      <c r="I10789" s="2">
        <v>0</v>
      </c>
      <c r="J10789" s="105">
        <f>SUMIF([1]MMM!$A:$A,A10789,[1]MMM!$F:$F)</f>
        <v>0</v>
      </c>
      <c r="K10789" s="2" t="s">
        <v>10</v>
      </c>
      <c r="L10789" s="2">
        <v>0</v>
      </c>
      <c r="M10789" t="s">
        <v>11396</v>
      </c>
      <c r="N10789" t="s">
        <v>15266</v>
      </c>
      <c r="O10789" t="s">
        <v>10871</v>
      </c>
      <c r="P10789" t="s">
        <v>10887</v>
      </c>
    </row>
    <row r="10790" spans="1:16" x14ac:dyDescent="0.3">
      <c r="A10790" t="s">
        <v>15271</v>
      </c>
      <c r="B10790" s="2" t="str">
        <f t="shared" si="506"/>
        <v>7613</v>
      </c>
      <c r="C10790" s="2">
        <f t="shared" si="504"/>
        <v>7613</v>
      </c>
      <c r="D10790" t="str">
        <f>VLOOKUP(C10790,'Cost Centre'!A:B,2,)</f>
        <v>Water services</v>
      </c>
      <c r="E10790" t="str">
        <f t="shared" si="505"/>
        <v>2</v>
      </c>
      <c r="F10790" t="s">
        <v>10898</v>
      </c>
      <c r="G10790" s="2">
        <v>0</v>
      </c>
      <c r="H10790" s="2">
        <v>0</v>
      </c>
      <c r="I10790" s="2">
        <v>0</v>
      </c>
      <c r="J10790" s="105">
        <f>SUMIF([1]MMM!$A:$A,A10790,[1]MMM!$F:$F)</f>
        <v>0</v>
      </c>
      <c r="K10790" s="2" t="s">
        <v>10</v>
      </c>
      <c r="L10790" s="2">
        <v>0</v>
      </c>
      <c r="M10790" t="s">
        <v>11396</v>
      </c>
      <c r="N10790" t="s">
        <v>15266</v>
      </c>
      <c r="O10790" t="s">
        <v>10871</v>
      </c>
      <c r="P10790" t="s">
        <v>10887</v>
      </c>
    </row>
    <row r="10791" spans="1:16" x14ac:dyDescent="0.3">
      <c r="A10791" t="s">
        <v>15272</v>
      </c>
      <c r="B10791" s="2" t="str">
        <f t="shared" si="506"/>
        <v>7613</v>
      </c>
      <c r="C10791" s="2">
        <f t="shared" si="504"/>
        <v>7613</v>
      </c>
      <c r="D10791" t="str">
        <f>VLOOKUP(C10791,'Cost Centre'!A:B,2,)</f>
        <v>Water services</v>
      </c>
      <c r="E10791" t="str">
        <f t="shared" si="505"/>
        <v>2</v>
      </c>
      <c r="F10791" t="s">
        <v>10900</v>
      </c>
      <c r="G10791" s="2">
        <v>0</v>
      </c>
      <c r="H10791" s="2">
        <v>0</v>
      </c>
      <c r="I10791" s="2">
        <v>0</v>
      </c>
      <c r="J10791" s="105">
        <f>SUMIF([1]MMM!$A:$A,A10791,[1]MMM!$F:$F)</f>
        <v>0</v>
      </c>
      <c r="K10791" s="2" t="s">
        <v>10</v>
      </c>
      <c r="L10791" s="2">
        <v>0</v>
      </c>
      <c r="M10791" t="s">
        <v>11396</v>
      </c>
      <c r="N10791" t="s">
        <v>15266</v>
      </c>
      <c r="O10791" t="s">
        <v>10871</v>
      </c>
      <c r="P10791" t="s">
        <v>10887</v>
      </c>
    </row>
    <row r="10792" spans="1:16" x14ac:dyDescent="0.3">
      <c r="A10792" t="s">
        <v>15273</v>
      </c>
      <c r="B10792" s="2" t="str">
        <f t="shared" si="506"/>
        <v>7613</v>
      </c>
      <c r="C10792" s="2">
        <f t="shared" si="504"/>
        <v>7613</v>
      </c>
      <c r="D10792" t="str">
        <f>VLOOKUP(C10792,'Cost Centre'!A:B,2,)</f>
        <v>Water services</v>
      </c>
      <c r="E10792" t="str">
        <f t="shared" si="505"/>
        <v>2</v>
      </c>
      <c r="F10792" t="s">
        <v>10902</v>
      </c>
      <c r="G10792" s="2">
        <v>0</v>
      </c>
      <c r="H10792" s="2">
        <v>0</v>
      </c>
      <c r="I10792" s="2">
        <v>0</v>
      </c>
      <c r="J10792" s="105">
        <f>SUMIF([1]MMM!$A:$A,A10792,[1]MMM!$F:$F)</f>
        <v>0</v>
      </c>
      <c r="K10792" s="2" t="s">
        <v>10</v>
      </c>
      <c r="L10792" s="2">
        <v>0</v>
      </c>
      <c r="M10792" t="s">
        <v>11396</v>
      </c>
      <c r="N10792" t="s">
        <v>15266</v>
      </c>
      <c r="O10792" t="s">
        <v>10871</v>
      </c>
      <c r="P10792" t="s">
        <v>10887</v>
      </c>
    </row>
    <row r="10793" spans="1:16" x14ac:dyDescent="0.3">
      <c r="A10793" t="s">
        <v>15274</v>
      </c>
      <c r="B10793" s="2" t="str">
        <f t="shared" si="506"/>
        <v>7613</v>
      </c>
      <c r="C10793" s="2">
        <f t="shared" si="504"/>
        <v>7613</v>
      </c>
      <c r="D10793" t="str">
        <f>VLOOKUP(C10793,'Cost Centre'!A:B,2,)</f>
        <v>Water services</v>
      </c>
      <c r="E10793" t="str">
        <f t="shared" si="505"/>
        <v>2</v>
      </c>
      <c r="F10793" t="s">
        <v>10904</v>
      </c>
      <c r="G10793" s="2">
        <v>0</v>
      </c>
      <c r="H10793" s="2">
        <v>0</v>
      </c>
      <c r="I10793" s="2">
        <v>0</v>
      </c>
      <c r="J10793" s="105">
        <f>SUMIF([1]MMM!$A:$A,A10793,[1]MMM!$F:$F)</f>
        <v>0</v>
      </c>
      <c r="K10793" s="2" t="s">
        <v>10</v>
      </c>
      <c r="L10793" s="2">
        <v>0</v>
      </c>
      <c r="M10793" t="s">
        <v>11396</v>
      </c>
      <c r="N10793" t="s">
        <v>15266</v>
      </c>
      <c r="O10793" t="s">
        <v>10871</v>
      </c>
      <c r="P10793" t="s">
        <v>10887</v>
      </c>
    </row>
    <row r="10794" spans="1:16" x14ac:dyDescent="0.3">
      <c r="A10794" t="s">
        <v>15275</v>
      </c>
      <c r="B10794" s="2" t="str">
        <f t="shared" si="506"/>
        <v>7613</v>
      </c>
      <c r="C10794" s="2">
        <f t="shared" si="504"/>
        <v>7613</v>
      </c>
      <c r="D10794" t="str">
        <f>VLOOKUP(C10794,'Cost Centre'!A:B,2,)</f>
        <v>Water services</v>
      </c>
      <c r="E10794" t="str">
        <f t="shared" si="505"/>
        <v>2</v>
      </c>
      <c r="F10794" t="s">
        <v>10906</v>
      </c>
      <c r="G10794" s="2">
        <v>0</v>
      </c>
      <c r="H10794" s="2">
        <v>0</v>
      </c>
      <c r="I10794" s="2">
        <v>0</v>
      </c>
      <c r="J10794" s="105">
        <f>SUMIF([1]MMM!$A:$A,A10794,[1]MMM!$F:$F)</f>
        <v>0</v>
      </c>
      <c r="K10794" s="2" t="s">
        <v>10</v>
      </c>
      <c r="L10794" s="2">
        <v>0</v>
      </c>
      <c r="M10794" t="s">
        <v>11396</v>
      </c>
      <c r="N10794" t="s">
        <v>15266</v>
      </c>
      <c r="O10794" t="s">
        <v>10871</v>
      </c>
      <c r="P10794" t="s">
        <v>10887</v>
      </c>
    </row>
    <row r="10795" spans="1:16" x14ac:dyDescent="0.3">
      <c r="A10795" t="s">
        <v>8880</v>
      </c>
      <c r="B10795" s="2" t="str">
        <f t="shared" si="506"/>
        <v>7613</v>
      </c>
      <c r="C10795" s="2">
        <f t="shared" si="504"/>
        <v>7613</v>
      </c>
      <c r="D10795" t="str">
        <f>VLOOKUP(C10795,'Cost Centre'!A:B,2,)</f>
        <v>Water services</v>
      </c>
      <c r="E10795" t="str">
        <f t="shared" si="505"/>
        <v>3</v>
      </c>
      <c r="F10795" t="s">
        <v>10944</v>
      </c>
      <c r="G10795" s="2">
        <v>0</v>
      </c>
      <c r="H10795" s="2">
        <v>154735.74</v>
      </c>
      <c r="I10795" s="2">
        <v>0</v>
      </c>
      <c r="J10795" s="105">
        <f>SUMIF([1]MMM!$A:$A,A10795,[1]MMM!$F:$F)</f>
        <v>154735.74</v>
      </c>
      <c r="K10795" s="2" t="s">
        <v>10</v>
      </c>
      <c r="L10795" s="2">
        <v>0</v>
      </c>
      <c r="M10795" t="s">
        <v>11396</v>
      </c>
      <c r="N10795" t="s">
        <v>15266</v>
      </c>
      <c r="O10795" t="s">
        <v>10908</v>
      </c>
      <c r="P10795" t="s">
        <v>10910</v>
      </c>
    </row>
    <row r="10796" spans="1:16" x14ac:dyDescent="0.3">
      <c r="A10796" t="s">
        <v>8881</v>
      </c>
      <c r="B10796" s="2" t="str">
        <f t="shared" si="506"/>
        <v>7613</v>
      </c>
      <c r="C10796" s="2">
        <f t="shared" si="504"/>
        <v>7613</v>
      </c>
      <c r="D10796" t="str">
        <f>VLOOKUP(C10796,'Cost Centre'!A:B,2,)</f>
        <v>Water services</v>
      </c>
      <c r="E10796" t="str">
        <f t="shared" si="505"/>
        <v>3</v>
      </c>
      <c r="F10796" t="s">
        <v>10945</v>
      </c>
      <c r="G10796" s="2">
        <v>0</v>
      </c>
      <c r="H10796" s="2">
        <v>2534047.59</v>
      </c>
      <c r="I10796" s="2">
        <v>0</v>
      </c>
      <c r="J10796" s="105">
        <f>SUMIF([1]MMM!$A:$A,A10796,[1]MMM!$F:$F)</f>
        <v>2534047.59</v>
      </c>
      <c r="K10796" s="2" t="s">
        <v>10</v>
      </c>
      <c r="L10796" s="2">
        <v>0</v>
      </c>
      <c r="M10796" t="s">
        <v>11396</v>
      </c>
      <c r="N10796" t="s">
        <v>15266</v>
      </c>
      <c r="O10796" t="s">
        <v>10908</v>
      </c>
      <c r="P10796" t="s">
        <v>10910</v>
      </c>
    </row>
    <row r="10797" spans="1:16" x14ac:dyDescent="0.3">
      <c r="A10797" t="s">
        <v>8882</v>
      </c>
      <c r="B10797" s="2" t="str">
        <f t="shared" si="506"/>
        <v>7613</v>
      </c>
      <c r="C10797" s="2">
        <f t="shared" si="504"/>
        <v>7613</v>
      </c>
      <c r="D10797" t="str">
        <f>VLOOKUP(C10797,'Cost Centre'!A:B,2,)</f>
        <v>Water services</v>
      </c>
      <c r="E10797" t="str">
        <f t="shared" si="505"/>
        <v>3</v>
      </c>
      <c r="F10797" t="s">
        <v>2148</v>
      </c>
      <c r="G10797" s="2">
        <v>0</v>
      </c>
      <c r="H10797" s="2">
        <v>0</v>
      </c>
      <c r="I10797" s="2">
        <v>0</v>
      </c>
      <c r="J10797" s="105">
        <f>SUMIF([1]MMM!$A:$A,A10797,[1]MMM!$F:$F)</f>
        <v>0</v>
      </c>
      <c r="K10797" s="2" t="s">
        <v>10</v>
      </c>
      <c r="L10797" s="2">
        <v>0</v>
      </c>
      <c r="M10797" t="s">
        <v>11396</v>
      </c>
      <c r="N10797" t="s">
        <v>15266</v>
      </c>
      <c r="O10797" t="s">
        <v>10908</v>
      </c>
      <c r="P10797" t="s">
        <v>10910</v>
      </c>
    </row>
    <row r="10798" spans="1:16" x14ac:dyDescent="0.3">
      <c r="A10798" t="s">
        <v>15276</v>
      </c>
      <c r="B10798" s="2" t="str">
        <f t="shared" si="506"/>
        <v>7613</v>
      </c>
      <c r="C10798" s="2">
        <f t="shared" si="504"/>
        <v>7613</v>
      </c>
      <c r="D10798" t="str">
        <f>VLOOKUP(C10798,'Cost Centre'!A:B,2,)</f>
        <v>Water services</v>
      </c>
      <c r="E10798" t="str">
        <f t="shared" si="505"/>
        <v>3</v>
      </c>
      <c r="F10798" t="s">
        <v>10912</v>
      </c>
      <c r="G10798" s="2">
        <v>0</v>
      </c>
      <c r="H10798" s="2">
        <v>0</v>
      </c>
      <c r="I10798" s="2">
        <v>-6550837.1200000001</v>
      </c>
      <c r="J10798" s="105">
        <f>SUMIF([1]MMM!$A:$A,A10798,[1]MMM!$F:$F)</f>
        <v>-6550837.1200000001</v>
      </c>
      <c r="K10798" s="2" t="s">
        <v>10</v>
      </c>
      <c r="L10798" s="2">
        <v>0</v>
      </c>
      <c r="M10798" t="s">
        <v>11396</v>
      </c>
      <c r="N10798" t="s">
        <v>15266</v>
      </c>
      <c r="O10798" t="s">
        <v>10908</v>
      </c>
      <c r="P10798" t="s">
        <v>10913</v>
      </c>
    </row>
    <row r="10799" spans="1:16" x14ac:dyDescent="0.3">
      <c r="A10799" t="s">
        <v>15277</v>
      </c>
      <c r="B10799" s="2" t="str">
        <f t="shared" si="506"/>
        <v>7613</v>
      </c>
      <c r="C10799" s="2">
        <f t="shared" si="504"/>
        <v>7613</v>
      </c>
      <c r="D10799" t="str">
        <f>VLOOKUP(C10799,'Cost Centre'!A:B,2,)</f>
        <v>Water services</v>
      </c>
      <c r="E10799" t="str">
        <f t="shared" si="505"/>
        <v>3</v>
      </c>
      <c r="F10799" t="s">
        <v>10915</v>
      </c>
      <c r="G10799" s="2">
        <v>0</v>
      </c>
      <c r="H10799" s="2">
        <v>0</v>
      </c>
      <c r="I10799" s="2">
        <v>0</v>
      </c>
      <c r="J10799" s="105">
        <f>SUMIF([1]MMM!$A:$A,A10799,[1]MMM!$F:$F)</f>
        <v>0</v>
      </c>
      <c r="K10799" s="2" t="s">
        <v>10</v>
      </c>
      <c r="L10799" s="2">
        <v>0</v>
      </c>
      <c r="M10799" t="s">
        <v>11396</v>
      </c>
      <c r="N10799" t="s">
        <v>15266</v>
      </c>
      <c r="O10799" t="s">
        <v>10908</v>
      </c>
      <c r="P10799" t="s">
        <v>10913</v>
      </c>
    </row>
    <row r="10800" spans="1:16" x14ac:dyDescent="0.3">
      <c r="A10800" t="s">
        <v>1905</v>
      </c>
      <c r="B10800" s="2" t="str">
        <f t="shared" si="506"/>
        <v>7613</v>
      </c>
      <c r="C10800" s="2">
        <f t="shared" si="504"/>
        <v>7613</v>
      </c>
      <c r="D10800" t="str">
        <f>VLOOKUP(C10800,'Cost Centre'!A:B,2,)</f>
        <v>Water services</v>
      </c>
      <c r="E10800" t="str">
        <f t="shared" si="505"/>
        <v>8</v>
      </c>
      <c r="F10800" t="s">
        <v>462</v>
      </c>
      <c r="G10800" s="2">
        <v>4738836.8499999996</v>
      </c>
      <c r="H10800" s="2">
        <v>0</v>
      </c>
      <c r="I10800" s="2">
        <v>0</v>
      </c>
      <c r="J10800" s="105">
        <f>SUMIF([1]MMM!$A:$A,A10800,[1]MMM!$F:$F)</f>
        <v>4738836.8499999996</v>
      </c>
      <c r="K10800" s="2" t="s">
        <v>460</v>
      </c>
      <c r="L10800" s="2">
        <v>0</v>
      </c>
      <c r="M10800" t="s">
        <v>11396</v>
      </c>
      <c r="N10800" t="s">
        <v>15266</v>
      </c>
      <c r="O10800" t="s">
        <v>10916</v>
      </c>
      <c r="P10800" t="s">
        <v>10917</v>
      </c>
    </row>
    <row r="10801" spans="1:16" x14ac:dyDescent="0.3">
      <c r="A10801" t="s">
        <v>1906</v>
      </c>
      <c r="B10801" s="2" t="str">
        <f t="shared" si="506"/>
        <v>7613</v>
      </c>
      <c r="C10801" s="2">
        <f t="shared" si="504"/>
        <v>7613</v>
      </c>
      <c r="D10801" t="str">
        <f>VLOOKUP(C10801,'Cost Centre'!A:B,2,)</f>
        <v>Water services</v>
      </c>
      <c r="E10801" t="str">
        <f t="shared" si="505"/>
        <v>8</v>
      </c>
      <c r="F10801" t="s">
        <v>464</v>
      </c>
      <c r="G10801" s="2">
        <v>0</v>
      </c>
      <c r="H10801" s="2">
        <v>0</v>
      </c>
      <c r="I10801" s="2">
        <v>0</v>
      </c>
      <c r="J10801" s="105">
        <f>SUMIF([1]MMM!$A:$A,A10801,[1]MMM!$F:$F)</f>
        <v>0</v>
      </c>
      <c r="K10801" s="2" t="s">
        <v>460</v>
      </c>
      <c r="L10801" s="2">
        <v>0</v>
      </c>
      <c r="M10801" t="s">
        <v>11396</v>
      </c>
      <c r="N10801" t="s">
        <v>15266</v>
      </c>
      <c r="O10801" t="s">
        <v>10916</v>
      </c>
      <c r="P10801" t="s">
        <v>10917</v>
      </c>
    </row>
    <row r="10802" spans="1:16" x14ac:dyDescent="0.3">
      <c r="A10802" t="s">
        <v>1907</v>
      </c>
      <c r="B10802" s="2" t="str">
        <f t="shared" si="506"/>
        <v>7613</v>
      </c>
      <c r="C10802" s="2">
        <f t="shared" si="504"/>
        <v>7613</v>
      </c>
      <c r="D10802" t="str">
        <f>VLOOKUP(C10802,'Cost Centre'!A:B,2,)</f>
        <v>Water services</v>
      </c>
      <c r="E10802" t="str">
        <f t="shared" si="505"/>
        <v>8</v>
      </c>
      <c r="F10802" t="s">
        <v>466</v>
      </c>
      <c r="G10802" s="2">
        <v>0</v>
      </c>
      <c r="H10802" s="2">
        <v>0</v>
      </c>
      <c r="I10802" s="2">
        <v>0</v>
      </c>
      <c r="J10802" s="105">
        <f>SUMIF([1]MMM!$A:$A,A10802,[1]MMM!$F:$F)</f>
        <v>0</v>
      </c>
      <c r="K10802" s="2" t="s">
        <v>460</v>
      </c>
      <c r="L10802" s="2">
        <v>0</v>
      </c>
      <c r="M10802" t="s">
        <v>11396</v>
      </c>
      <c r="N10802" t="s">
        <v>15266</v>
      </c>
      <c r="O10802" t="s">
        <v>10916</v>
      </c>
      <c r="P10802" t="s">
        <v>10917</v>
      </c>
    </row>
    <row r="10803" spans="1:16" x14ac:dyDescent="0.3">
      <c r="A10803" t="s">
        <v>1908</v>
      </c>
      <c r="B10803" s="2" t="str">
        <f t="shared" si="506"/>
        <v>7613</v>
      </c>
      <c r="C10803" s="2">
        <f t="shared" si="504"/>
        <v>7613</v>
      </c>
      <c r="D10803" t="str">
        <f>VLOOKUP(C10803,'Cost Centre'!A:B,2,)</f>
        <v>Water services</v>
      </c>
      <c r="E10803" t="str">
        <f t="shared" si="505"/>
        <v>8</v>
      </c>
      <c r="F10803" t="s">
        <v>468</v>
      </c>
      <c r="G10803" s="2">
        <v>0</v>
      </c>
      <c r="H10803" s="2">
        <v>6550837.1200000001</v>
      </c>
      <c r="I10803" s="2">
        <v>0</v>
      </c>
      <c r="J10803" s="105">
        <f>SUMIF([1]MMM!$A:$A,A10803,[1]MMM!$F:$F)</f>
        <v>6550837.1200000001</v>
      </c>
      <c r="K10803" s="2" t="s">
        <v>460</v>
      </c>
      <c r="L10803" s="2">
        <v>0</v>
      </c>
      <c r="M10803" t="s">
        <v>11396</v>
      </c>
      <c r="N10803" t="s">
        <v>15266</v>
      </c>
      <c r="O10803" t="s">
        <v>10916</v>
      </c>
      <c r="P10803" t="s">
        <v>10917</v>
      </c>
    </row>
    <row r="10804" spans="1:16" x14ac:dyDescent="0.3">
      <c r="A10804" t="s">
        <v>1909</v>
      </c>
      <c r="B10804" s="2" t="str">
        <f t="shared" si="506"/>
        <v>7613</v>
      </c>
      <c r="C10804" s="2">
        <f t="shared" si="504"/>
        <v>7613</v>
      </c>
      <c r="D10804" t="str">
        <f>VLOOKUP(C10804,'Cost Centre'!A:B,2,)</f>
        <v>Water services</v>
      </c>
      <c r="E10804" t="str">
        <f t="shared" si="505"/>
        <v>8</v>
      </c>
      <c r="F10804" t="s">
        <v>470</v>
      </c>
      <c r="G10804" s="2">
        <v>0</v>
      </c>
      <c r="H10804" s="2">
        <v>0</v>
      </c>
      <c r="I10804" s="2">
        <v>0</v>
      </c>
      <c r="J10804" s="105">
        <f>SUMIF([1]MMM!$A:$A,A10804,[1]MMM!$F:$F)</f>
        <v>0</v>
      </c>
      <c r="K10804" s="2" t="s">
        <v>460</v>
      </c>
      <c r="L10804" s="2">
        <v>0</v>
      </c>
      <c r="M10804" t="s">
        <v>11396</v>
      </c>
      <c r="N10804" t="s">
        <v>15266</v>
      </c>
      <c r="O10804" t="s">
        <v>10916</v>
      </c>
      <c r="P10804" t="s">
        <v>10917</v>
      </c>
    </row>
    <row r="10805" spans="1:16" x14ac:dyDescent="0.3">
      <c r="A10805" t="s">
        <v>8883</v>
      </c>
      <c r="B10805" s="2" t="str">
        <f t="shared" si="506"/>
        <v>7613</v>
      </c>
      <c r="C10805" s="2">
        <f t="shared" si="504"/>
        <v>7613</v>
      </c>
      <c r="D10805" t="str">
        <f>VLOOKUP(C10805,'Cost Centre'!A:B,2,)</f>
        <v>Water services</v>
      </c>
      <c r="E10805" t="str">
        <f t="shared" si="505"/>
        <v>8</v>
      </c>
      <c r="F10805" t="s">
        <v>2159</v>
      </c>
      <c r="G10805" s="2">
        <v>0</v>
      </c>
      <c r="H10805" s="2">
        <v>0</v>
      </c>
      <c r="I10805" s="2">
        <v>0</v>
      </c>
      <c r="J10805" s="105">
        <f>SUMIF([1]MMM!$A:$A,A10805,[1]MMM!$F:$F)</f>
        <v>0</v>
      </c>
      <c r="K10805" s="2" t="s">
        <v>460</v>
      </c>
      <c r="L10805" s="2">
        <v>0</v>
      </c>
      <c r="M10805" t="s">
        <v>11396</v>
      </c>
      <c r="N10805" t="s">
        <v>15266</v>
      </c>
      <c r="O10805" t="s">
        <v>10916</v>
      </c>
      <c r="P10805" t="s">
        <v>10917</v>
      </c>
    </row>
    <row r="10806" spans="1:16" x14ac:dyDescent="0.3">
      <c r="A10806" t="s">
        <v>8884</v>
      </c>
      <c r="B10806" s="2" t="str">
        <f t="shared" si="506"/>
        <v>7614</v>
      </c>
      <c r="C10806" s="2">
        <f t="shared" si="504"/>
        <v>7614</v>
      </c>
      <c r="D10806" t="str">
        <f>VLOOKUP(C10806,'Cost Centre'!A:B,2,)</f>
        <v>Water services</v>
      </c>
      <c r="E10806" t="str">
        <f t="shared" si="505"/>
        <v>1</v>
      </c>
      <c r="F10806" t="s">
        <v>424</v>
      </c>
      <c r="G10806" s="2">
        <v>0</v>
      </c>
      <c r="H10806" s="2">
        <v>0</v>
      </c>
      <c r="I10806" s="2">
        <v>-1039660.2</v>
      </c>
      <c r="J10806" s="105">
        <f>SUMIF([1]MMM!$A:$A,A10806,[1]MMM!$F:$F)</f>
        <v>-1039660.2</v>
      </c>
      <c r="K10806" s="2" t="s">
        <v>10</v>
      </c>
      <c r="L10806" s="2">
        <v>0</v>
      </c>
      <c r="M10806" t="s">
        <v>11396</v>
      </c>
      <c r="N10806" t="s">
        <v>15278</v>
      </c>
      <c r="O10806" t="s">
        <v>11023</v>
      </c>
      <c r="P10806" t="s">
        <v>13913</v>
      </c>
    </row>
    <row r="10807" spans="1:16" x14ac:dyDescent="0.3">
      <c r="A10807" t="s">
        <v>8885</v>
      </c>
      <c r="B10807" s="2" t="str">
        <f t="shared" si="506"/>
        <v>7614</v>
      </c>
      <c r="C10807" s="2">
        <f t="shared" si="504"/>
        <v>7614</v>
      </c>
      <c r="D10807" t="str">
        <f>VLOOKUP(C10807,'Cost Centre'!A:B,2,)</f>
        <v>Water services</v>
      </c>
      <c r="E10807" t="str">
        <f t="shared" si="505"/>
        <v>1</v>
      </c>
      <c r="F10807" t="s">
        <v>424</v>
      </c>
      <c r="G10807" s="2">
        <v>0</v>
      </c>
      <c r="H10807" s="2">
        <v>0</v>
      </c>
      <c r="I10807" s="2">
        <v>-1880732.41</v>
      </c>
      <c r="J10807" s="105">
        <f>SUMIF([1]MMM!$A:$A,A10807,[1]MMM!$F:$F)</f>
        <v>-1880732.41</v>
      </c>
      <c r="K10807" s="2" t="s">
        <v>10</v>
      </c>
      <c r="L10807" s="2">
        <v>0</v>
      </c>
      <c r="M10807" t="s">
        <v>11396</v>
      </c>
      <c r="N10807" t="s">
        <v>15278</v>
      </c>
      <c r="O10807" t="s">
        <v>11023</v>
      </c>
      <c r="P10807" t="s">
        <v>13913</v>
      </c>
    </row>
    <row r="10808" spans="1:16" x14ac:dyDescent="0.3">
      <c r="A10808" t="s">
        <v>8886</v>
      </c>
      <c r="B10808" s="2" t="str">
        <f t="shared" si="506"/>
        <v>7614</v>
      </c>
      <c r="C10808" s="2">
        <f t="shared" si="504"/>
        <v>7614</v>
      </c>
      <c r="D10808" t="str">
        <f>VLOOKUP(C10808,'Cost Centre'!A:B,2,)</f>
        <v>Water services</v>
      </c>
      <c r="E10808" t="str">
        <f t="shared" si="505"/>
        <v>1</v>
      </c>
      <c r="F10808" t="s">
        <v>425</v>
      </c>
      <c r="G10808" s="2">
        <v>0</v>
      </c>
      <c r="H10808" s="2">
        <v>0</v>
      </c>
      <c r="I10808" s="2">
        <v>0</v>
      </c>
      <c r="J10808" s="105">
        <f>SUMIF([1]MMM!$A:$A,A10808,[1]MMM!$F:$F)</f>
        <v>0</v>
      </c>
      <c r="K10808" s="2" t="s">
        <v>10</v>
      </c>
      <c r="L10808" s="2">
        <v>0</v>
      </c>
      <c r="M10808" t="s">
        <v>11396</v>
      </c>
      <c r="N10808" t="s">
        <v>15278</v>
      </c>
      <c r="O10808" t="s">
        <v>11023</v>
      </c>
      <c r="P10808" t="s">
        <v>13913</v>
      </c>
    </row>
    <row r="10809" spans="1:16" x14ac:dyDescent="0.3">
      <c r="A10809" t="s">
        <v>8887</v>
      </c>
      <c r="B10809" s="2" t="str">
        <f t="shared" si="506"/>
        <v>7614</v>
      </c>
      <c r="C10809" s="2">
        <f t="shared" si="504"/>
        <v>7614</v>
      </c>
      <c r="D10809" t="str">
        <f>VLOOKUP(C10809,'Cost Centre'!A:B,2,)</f>
        <v>Water services</v>
      </c>
      <c r="E10809" t="str">
        <f t="shared" si="505"/>
        <v>2</v>
      </c>
      <c r="F10809" t="s">
        <v>48</v>
      </c>
      <c r="G10809" s="2">
        <v>0</v>
      </c>
      <c r="H10809" s="2">
        <v>6555346.8799999999</v>
      </c>
      <c r="I10809" s="2">
        <v>0</v>
      </c>
      <c r="J10809" s="105">
        <f>SUMIF([1]MMM!$A:$A,A10809,[1]MMM!$F:$F)</f>
        <v>6684010.8799999999</v>
      </c>
      <c r="K10809" s="2" t="s">
        <v>10</v>
      </c>
      <c r="L10809" s="2">
        <v>6673985</v>
      </c>
      <c r="M10809" t="s">
        <v>11396</v>
      </c>
      <c r="N10809" t="s">
        <v>15278</v>
      </c>
      <c r="O10809" t="s">
        <v>10871</v>
      </c>
      <c r="P10809" t="s">
        <v>10875</v>
      </c>
    </row>
    <row r="10810" spans="1:16" x14ac:dyDescent="0.3">
      <c r="A10810" t="s">
        <v>8888</v>
      </c>
      <c r="B10810" s="2" t="str">
        <f t="shared" si="506"/>
        <v>7614</v>
      </c>
      <c r="C10810" s="2">
        <f t="shared" si="504"/>
        <v>7614</v>
      </c>
      <c r="D10810" t="str">
        <f>VLOOKUP(C10810,'Cost Centre'!A:B,2,)</f>
        <v>Water services</v>
      </c>
      <c r="E10810" t="str">
        <f t="shared" si="505"/>
        <v>2</v>
      </c>
      <c r="F10810" t="s">
        <v>51</v>
      </c>
      <c r="G10810" s="2">
        <v>0</v>
      </c>
      <c r="H10810" s="2">
        <v>56295.19</v>
      </c>
      <c r="I10810" s="2">
        <v>0</v>
      </c>
      <c r="J10810" s="105">
        <f>SUMIF([1]MMM!$A:$A,A10810,[1]MMM!$F:$F)</f>
        <v>60495.19</v>
      </c>
      <c r="K10810" s="2" t="s">
        <v>10</v>
      </c>
      <c r="L10810" s="2">
        <v>19200</v>
      </c>
      <c r="M10810" t="s">
        <v>11396</v>
      </c>
      <c r="N10810" t="s">
        <v>15278</v>
      </c>
      <c r="O10810" t="s">
        <v>10871</v>
      </c>
      <c r="P10810" t="s">
        <v>10875</v>
      </c>
    </row>
    <row r="10811" spans="1:16" x14ac:dyDescent="0.3">
      <c r="A10811" t="s">
        <v>8889</v>
      </c>
      <c r="B10811" s="2" t="str">
        <f t="shared" si="506"/>
        <v>7614</v>
      </c>
      <c r="C10811" s="2">
        <f t="shared" si="504"/>
        <v>7614</v>
      </c>
      <c r="D10811" t="str">
        <f>VLOOKUP(C10811,'Cost Centre'!A:B,2,)</f>
        <v>Water services</v>
      </c>
      <c r="E10811" t="str">
        <f t="shared" si="505"/>
        <v>2</v>
      </c>
      <c r="F10811" t="s">
        <v>52</v>
      </c>
      <c r="G10811" s="2">
        <v>0</v>
      </c>
      <c r="H10811" s="2">
        <v>98874.91</v>
      </c>
      <c r="I10811" s="2">
        <v>0</v>
      </c>
      <c r="J10811" s="105">
        <f>SUMIF([1]MMM!$A:$A,A10811,[1]MMM!$F:$F)</f>
        <v>98874.91</v>
      </c>
      <c r="K10811" s="2" t="s">
        <v>10</v>
      </c>
      <c r="L10811" s="2">
        <v>91543</v>
      </c>
      <c r="M10811" t="s">
        <v>11396</v>
      </c>
      <c r="N10811" t="s">
        <v>15278</v>
      </c>
      <c r="O10811" t="s">
        <v>10871</v>
      </c>
      <c r="P10811" t="s">
        <v>10875</v>
      </c>
    </row>
    <row r="10812" spans="1:16" x14ac:dyDescent="0.3">
      <c r="A10812" t="s">
        <v>8890</v>
      </c>
      <c r="B10812" s="2" t="str">
        <f t="shared" si="506"/>
        <v>7614</v>
      </c>
      <c r="C10812" s="2">
        <f t="shared" si="504"/>
        <v>7614</v>
      </c>
      <c r="D10812" t="str">
        <f>VLOOKUP(C10812,'Cost Centre'!A:B,2,)</f>
        <v>Water services</v>
      </c>
      <c r="E10812" t="str">
        <f t="shared" si="505"/>
        <v>2</v>
      </c>
      <c r="F10812" t="s">
        <v>55</v>
      </c>
      <c r="G10812" s="2">
        <v>0</v>
      </c>
      <c r="H10812" s="2">
        <v>1351016.07</v>
      </c>
      <c r="I10812" s="2">
        <v>0</v>
      </c>
      <c r="J10812" s="105">
        <f>SUMIF([1]MMM!$A:$A,A10812,[1]MMM!$F:$F)</f>
        <v>1351773.92</v>
      </c>
      <c r="K10812" s="2" t="s">
        <v>10</v>
      </c>
      <c r="L10812" s="2">
        <v>1224876</v>
      </c>
      <c r="M10812" t="s">
        <v>11396</v>
      </c>
      <c r="N10812" t="s">
        <v>15278</v>
      </c>
      <c r="O10812" t="s">
        <v>10871</v>
      </c>
      <c r="P10812" t="s">
        <v>10875</v>
      </c>
    </row>
    <row r="10813" spans="1:16" x14ac:dyDescent="0.3">
      <c r="A10813" t="s">
        <v>8891</v>
      </c>
      <c r="B10813" s="2" t="str">
        <f t="shared" si="506"/>
        <v>7614</v>
      </c>
      <c r="C10813" s="2">
        <f t="shared" si="504"/>
        <v>7614</v>
      </c>
      <c r="D10813" t="str">
        <f>VLOOKUP(C10813,'Cost Centre'!A:B,2,)</f>
        <v>Water services</v>
      </c>
      <c r="E10813" t="str">
        <f t="shared" si="505"/>
        <v>2</v>
      </c>
      <c r="F10813" t="s">
        <v>56</v>
      </c>
      <c r="G10813" s="2">
        <v>0</v>
      </c>
      <c r="H10813" s="2">
        <v>480255.8</v>
      </c>
      <c r="I10813" s="2">
        <v>0</v>
      </c>
      <c r="J10813" s="105">
        <f>SUMIF([1]MMM!$A:$A,A10813,[1]MMM!$F:$F)</f>
        <v>528963.18999999994</v>
      </c>
      <c r="K10813" s="2" t="s">
        <v>10</v>
      </c>
      <c r="L10813" s="2">
        <v>452528</v>
      </c>
      <c r="M10813" t="s">
        <v>11396</v>
      </c>
      <c r="N10813" t="s">
        <v>15278</v>
      </c>
      <c r="O10813" t="s">
        <v>10871</v>
      </c>
      <c r="P10813" t="s">
        <v>10875</v>
      </c>
    </row>
    <row r="10814" spans="1:16" x14ac:dyDescent="0.3">
      <c r="A10814" t="s">
        <v>8892</v>
      </c>
      <c r="B10814" s="2" t="str">
        <f t="shared" si="506"/>
        <v>7614</v>
      </c>
      <c r="C10814" s="2">
        <f t="shared" si="504"/>
        <v>7614</v>
      </c>
      <c r="D10814" t="str">
        <f>VLOOKUP(C10814,'Cost Centre'!A:B,2,)</f>
        <v>Water services</v>
      </c>
      <c r="E10814" t="str">
        <f t="shared" si="505"/>
        <v>2</v>
      </c>
      <c r="F10814" t="s">
        <v>57</v>
      </c>
      <c r="G10814" s="2">
        <v>0</v>
      </c>
      <c r="H10814" s="2">
        <v>93411.27</v>
      </c>
      <c r="I10814" s="2">
        <v>0</v>
      </c>
      <c r="J10814" s="105">
        <f>SUMIF([1]MMM!$A:$A,A10814,[1]MMM!$F:$F)</f>
        <v>98646.87</v>
      </c>
      <c r="K10814" s="2" t="s">
        <v>10</v>
      </c>
      <c r="L10814" s="2">
        <v>163403</v>
      </c>
      <c r="M10814" t="s">
        <v>11396</v>
      </c>
      <c r="N10814" t="s">
        <v>15278</v>
      </c>
      <c r="O10814" t="s">
        <v>10871</v>
      </c>
      <c r="P10814" t="s">
        <v>10875</v>
      </c>
    </row>
    <row r="10815" spans="1:16" x14ac:dyDescent="0.3">
      <c r="A10815" t="s">
        <v>8893</v>
      </c>
      <c r="B10815" s="2" t="str">
        <f t="shared" si="506"/>
        <v>7614</v>
      </c>
      <c r="C10815" s="2">
        <f t="shared" si="504"/>
        <v>7614</v>
      </c>
      <c r="D10815" t="str">
        <f>VLOOKUP(C10815,'Cost Centre'!A:B,2,)</f>
        <v>Water services</v>
      </c>
      <c r="E10815" t="str">
        <f t="shared" si="505"/>
        <v>2</v>
      </c>
      <c r="F10815" t="s">
        <v>60</v>
      </c>
      <c r="G10815" s="2">
        <v>0</v>
      </c>
      <c r="H10815" s="2">
        <v>385163.94</v>
      </c>
      <c r="I10815" s="2">
        <v>0</v>
      </c>
      <c r="J10815" s="105">
        <f>SUMIF([1]MMM!$A:$A,A10815,[1]MMM!$F:$F)</f>
        <v>389543.94</v>
      </c>
      <c r="K10815" s="2" t="s">
        <v>10</v>
      </c>
      <c r="L10815" s="2">
        <v>639087</v>
      </c>
      <c r="M10815" t="s">
        <v>11396</v>
      </c>
      <c r="N10815" t="s">
        <v>15278</v>
      </c>
      <c r="O10815" t="s">
        <v>10871</v>
      </c>
      <c r="P10815" t="s">
        <v>10875</v>
      </c>
    </row>
    <row r="10816" spans="1:16" x14ac:dyDescent="0.3">
      <c r="A10816" t="s">
        <v>8894</v>
      </c>
      <c r="B10816" s="2" t="str">
        <f t="shared" si="506"/>
        <v>7614</v>
      </c>
      <c r="C10816" s="2">
        <f t="shared" si="504"/>
        <v>7614</v>
      </c>
      <c r="D10816" t="str">
        <f>VLOOKUP(C10816,'Cost Centre'!A:B,2,)</f>
        <v>Water services</v>
      </c>
      <c r="E10816" t="str">
        <f t="shared" si="505"/>
        <v>2</v>
      </c>
      <c r="F10816" t="s">
        <v>61</v>
      </c>
      <c r="G10816" s="2">
        <v>0</v>
      </c>
      <c r="H10816" s="2">
        <v>557628.99</v>
      </c>
      <c r="I10816" s="2">
        <v>0</v>
      </c>
      <c r="J10816" s="105">
        <f>SUMIF([1]MMM!$A:$A,A10816,[1]MMM!$F:$F)</f>
        <v>557628.99</v>
      </c>
      <c r="K10816" s="2" t="s">
        <v>10</v>
      </c>
      <c r="L10816" s="2">
        <v>556168</v>
      </c>
      <c r="M10816" t="s">
        <v>11396</v>
      </c>
      <c r="N10816" t="s">
        <v>15278</v>
      </c>
      <c r="O10816" t="s">
        <v>10871</v>
      </c>
      <c r="P10816" t="s">
        <v>10875</v>
      </c>
    </row>
    <row r="10817" spans="1:16" x14ac:dyDescent="0.3">
      <c r="A10817" t="s">
        <v>8895</v>
      </c>
      <c r="B10817" s="2" t="str">
        <f t="shared" si="506"/>
        <v>7614</v>
      </c>
      <c r="C10817" s="2">
        <f t="shared" si="504"/>
        <v>7614</v>
      </c>
      <c r="D10817" t="str">
        <f>VLOOKUP(C10817,'Cost Centre'!A:B,2,)</f>
        <v>Water services</v>
      </c>
      <c r="E10817" t="str">
        <f t="shared" si="505"/>
        <v>2</v>
      </c>
      <c r="F10817" t="s">
        <v>62</v>
      </c>
      <c r="G10817" s="2">
        <v>0</v>
      </c>
      <c r="H10817" s="2">
        <v>104105.9</v>
      </c>
      <c r="I10817" s="2">
        <v>0</v>
      </c>
      <c r="J10817" s="105">
        <f>SUMIF([1]MMM!$A:$A,A10817,[1]MMM!$F:$F)</f>
        <v>105406.36</v>
      </c>
      <c r="K10817" s="2" t="s">
        <v>10</v>
      </c>
      <c r="L10817" s="2">
        <v>0</v>
      </c>
      <c r="M10817" t="s">
        <v>11396</v>
      </c>
      <c r="N10817" t="s">
        <v>15278</v>
      </c>
      <c r="O10817" t="s">
        <v>10871</v>
      </c>
      <c r="P10817" t="s">
        <v>10875</v>
      </c>
    </row>
    <row r="10818" spans="1:16" x14ac:dyDescent="0.3">
      <c r="A10818" t="s">
        <v>8896</v>
      </c>
      <c r="B10818" s="2" t="str">
        <f t="shared" si="506"/>
        <v>7614</v>
      </c>
      <c r="C10818" s="2">
        <f t="shared" ref="C10818:C10881" si="507">VALUE(B10818)</f>
        <v>7614</v>
      </c>
      <c r="D10818" t="str">
        <f>VLOOKUP(C10818,'Cost Centre'!A:B,2,)</f>
        <v>Water services</v>
      </c>
      <c r="E10818" t="str">
        <f t="shared" ref="E10818:E10881" si="508">MID(A10818,5,1)</f>
        <v>2</v>
      </c>
      <c r="F10818" t="s">
        <v>63</v>
      </c>
      <c r="G10818" s="2">
        <v>0</v>
      </c>
      <c r="H10818" s="2">
        <v>138965</v>
      </c>
      <c r="I10818" s="2">
        <v>0</v>
      </c>
      <c r="J10818" s="105">
        <f>SUMIF([1]MMM!$A:$A,A10818,[1]MMM!$F:$F)</f>
        <v>152983.56</v>
      </c>
      <c r="K10818" s="2" t="s">
        <v>10</v>
      </c>
      <c r="L10818" s="2">
        <v>74811</v>
      </c>
      <c r="M10818" t="s">
        <v>11396</v>
      </c>
      <c r="N10818" t="s">
        <v>15278</v>
      </c>
      <c r="O10818" t="s">
        <v>10871</v>
      </c>
      <c r="P10818" t="s">
        <v>10875</v>
      </c>
    </row>
    <row r="10819" spans="1:16" x14ac:dyDescent="0.3">
      <c r="A10819" t="s">
        <v>8897</v>
      </c>
      <c r="B10819" s="2" t="str">
        <f t="shared" ref="B10819:B10882" si="509">MID(A10819,1,4)</f>
        <v>7614</v>
      </c>
      <c r="C10819" s="2">
        <f t="shared" si="507"/>
        <v>7614</v>
      </c>
      <c r="D10819" t="str">
        <f>VLOOKUP(C10819,'Cost Centre'!A:B,2,)</f>
        <v>Water services</v>
      </c>
      <c r="E10819" t="str">
        <f t="shared" si="508"/>
        <v>2</v>
      </c>
      <c r="F10819" t="s">
        <v>67</v>
      </c>
      <c r="G10819" s="2">
        <v>0</v>
      </c>
      <c r="H10819" s="2">
        <v>2318.75</v>
      </c>
      <c r="I10819" s="2">
        <v>0</v>
      </c>
      <c r="J10819" s="105">
        <f>SUMIF([1]MMM!$A:$A,A10819,[1]MMM!$F:$F)</f>
        <v>2397.5</v>
      </c>
      <c r="K10819" s="2" t="s">
        <v>10</v>
      </c>
      <c r="L10819" s="2">
        <v>2544</v>
      </c>
      <c r="M10819" t="s">
        <v>11396</v>
      </c>
      <c r="N10819" t="s">
        <v>15278</v>
      </c>
      <c r="O10819" t="s">
        <v>10871</v>
      </c>
      <c r="P10819" t="s">
        <v>10876</v>
      </c>
    </row>
    <row r="10820" spans="1:16" x14ac:dyDescent="0.3">
      <c r="A10820" t="s">
        <v>8898</v>
      </c>
      <c r="B10820" s="2" t="str">
        <f t="shared" si="509"/>
        <v>7614</v>
      </c>
      <c r="C10820" s="2">
        <f t="shared" si="507"/>
        <v>7614</v>
      </c>
      <c r="D10820" t="str">
        <f>VLOOKUP(C10820,'Cost Centre'!A:B,2,)</f>
        <v>Water services</v>
      </c>
      <c r="E10820" t="str">
        <f t="shared" si="508"/>
        <v>2</v>
      </c>
      <c r="F10820" t="s">
        <v>68</v>
      </c>
      <c r="G10820" s="2">
        <v>0</v>
      </c>
      <c r="H10820" s="2">
        <v>81588.850000000006</v>
      </c>
      <c r="I10820" s="2">
        <v>0</v>
      </c>
      <c r="J10820" s="105">
        <f>SUMIF([1]MMM!$A:$A,A10820,[1]MMM!$F:$F)</f>
        <v>88966.78</v>
      </c>
      <c r="K10820" s="2" t="s">
        <v>10</v>
      </c>
      <c r="L10820" s="2">
        <v>83263</v>
      </c>
      <c r="M10820" t="s">
        <v>11396</v>
      </c>
      <c r="N10820" t="s">
        <v>15278</v>
      </c>
      <c r="O10820" t="s">
        <v>10871</v>
      </c>
      <c r="P10820" t="s">
        <v>10876</v>
      </c>
    </row>
    <row r="10821" spans="1:16" x14ac:dyDescent="0.3">
      <c r="A10821" t="s">
        <v>8899</v>
      </c>
      <c r="B10821" s="2" t="str">
        <f t="shared" si="509"/>
        <v>7614</v>
      </c>
      <c r="C10821" s="2">
        <f t="shared" si="507"/>
        <v>7614</v>
      </c>
      <c r="D10821" t="str">
        <f>VLOOKUP(C10821,'Cost Centre'!A:B,2,)</f>
        <v>Water services</v>
      </c>
      <c r="E10821" t="str">
        <f t="shared" si="508"/>
        <v>2</v>
      </c>
      <c r="F10821" t="s">
        <v>10877</v>
      </c>
      <c r="G10821" s="2">
        <v>0</v>
      </c>
      <c r="H10821" s="2">
        <v>731553.75</v>
      </c>
      <c r="I10821" s="2">
        <v>0</v>
      </c>
      <c r="J10821" s="105">
        <f>SUMIF([1]MMM!$A:$A,A10821,[1]MMM!$F:$F)</f>
        <v>731553.75</v>
      </c>
      <c r="K10821" s="2" t="s">
        <v>10</v>
      </c>
      <c r="L10821" s="2">
        <v>609870</v>
      </c>
      <c r="M10821" t="s">
        <v>11396</v>
      </c>
      <c r="N10821" t="s">
        <v>15278</v>
      </c>
      <c r="O10821" t="s">
        <v>10871</v>
      </c>
      <c r="P10821" t="s">
        <v>10876</v>
      </c>
    </row>
    <row r="10822" spans="1:16" x14ac:dyDescent="0.3">
      <c r="A10822" t="s">
        <v>8900</v>
      </c>
      <c r="B10822" s="2" t="str">
        <f t="shared" si="509"/>
        <v>7614</v>
      </c>
      <c r="C10822" s="2">
        <f t="shared" si="507"/>
        <v>7614</v>
      </c>
      <c r="D10822" t="str">
        <f>VLOOKUP(C10822,'Cost Centre'!A:B,2,)</f>
        <v>Water services</v>
      </c>
      <c r="E10822" t="str">
        <f t="shared" si="508"/>
        <v>2</v>
      </c>
      <c r="F10822" t="s">
        <v>69</v>
      </c>
      <c r="G10822" s="2">
        <v>0</v>
      </c>
      <c r="H10822" s="2">
        <v>1221701.72</v>
      </c>
      <c r="I10822" s="2">
        <v>0</v>
      </c>
      <c r="J10822" s="105">
        <f>SUMIF([1]MMM!$A:$A,A10822,[1]MMM!$F:$F)</f>
        <v>1246436.6200000001</v>
      </c>
      <c r="K10822" s="2" t="s">
        <v>10</v>
      </c>
      <c r="L10822" s="2">
        <v>1153887</v>
      </c>
      <c r="M10822" t="s">
        <v>11396</v>
      </c>
      <c r="N10822" t="s">
        <v>15278</v>
      </c>
      <c r="O10822" t="s">
        <v>10871</v>
      </c>
      <c r="P10822" t="s">
        <v>10876</v>
      </c>
    </row>
    <row r="10823" spans="1:16" x14ac:dyDescent="0.3">
      <c r="A10823" t="s">
        <v>8901</v>
      </c>
      <c r="B10823" s="2" t="str">
        <f t="shared" si="509"/>
        <v>7614</v>
      </c>
      <c r="C10823" s="2">
        <f t="shared" si="507"/>
        <v>7614</v>
      </c>
      <c r="D10823" t="str">
        <f>VLOOKUP(C10823,'Cost Centre'!A:B,2,)</f>
        <v>Water services</v>
      </c>
      <c r="E10823" t="str">
        <f t="shared" si="508"/>
        <v>2</v>
      </c>
      <c r="F10823" t="s">
        <v>70</v>
      </c>
      <c r="G10823" s="2">
        <v>0</v>
      </c>
      <c r="H10823" s="2">
        <v>39690.410000000003</v>
      </c>
      <c r="I10823" s="2">
        <v>0</v>
      </c>
      <c r="J10823" s="105">
        <f>SUMIF([1]MMM!$A:$A,A10823,[1]MMM!$F:$F)</f>
        <v>40749.279999999999</v>
      </c>
      <c r="K10823" s="2" t="s">
        <v>10</v>
      </c>
      <c r="L10823" s="2">
        <v>45912</v>
      </c>
      <c r="M10823" t="s">
        <v>11396</v>
      </c>
      <c r="N10823" t="s">
        <v>15278</v>
      </c>
      <c r="O10823" t="s">
        <v>10871</v>
      </c>
      <c r="P10823" t="s">
        <v>10876</v>
      </c>
    </row>
    <row r="10824" spans="1:16" x14ac:dyDescent="0.3">
      <c r="A10824" t="s">
        <v>15279</v>
      </c>
      <c r="B10824" s="2" t="str">
        <f t="shared" si="509"/>
        <v>7614</v>
      </c>
      <c r="C10824" s="2">
        <f t="shared" si="507"/>
        <v>7614</v>
      </c>
      <c r="D10824" t="str">
        <f>VLOOKUP(C10824,'Cost Centre'!A:B,2,)</f>
        <v>Water services</v>
      </c>
      <c r="E10824" t="str">
        <f t="shared" si="508"/>
        <v>2</v>
      </c>
      <c r="F10824" t="s">
        <v>78</v>
      </c>
      <c r="G10824" s="2">
        <v>0</v>
      </c>
      <c r="H10824" s="2">
        <v>7935301.2599999998</v>
      </c>
      <c r="I10824" s="2">
        <v>0</v>
      </c>
      <c r="J10824" s="105">
        <f>SUMIF([1]MMM!$A:$A,A10824,[1]MMM!$F:$F)</f>
        <v>7935301.2599999998</v>
      </c>
      <c r="K10824" s="2" t="s">
        <v>10</v>
      </c>
      <c r="L10824" s="2">
        <v>22125751</v>
      </c>
      <c r="M10824" t="s">
        <v>11396</v>
      </c>
      <c r="N10824" t="s">
        <v>15278</v>
      </c>
      <c r="O10824" t="s">
        <v>10871</v>
      </c>
      <c r="P10824" t="s">
        <v>10931</v>
      </c>
    </row>
    <row r="10825" spans="1:16" x14ac:dyDescent="0.3">
      <c r="A10825" t="s">
        <v>15280</v>
      </c>
      <c r="B10825" s="2" t="str">
        <f t="shared" si="509"/>
        <v>7614</v>
      </c>
      <c r="C10825" s="2">
        <f t="shared" si="507"/>
        <v>7614</v>
      </c>
      <c r="D10825" t="str">
        <f>VLOOKUP(C10825,'Cost Centre'!A:B,2,)</f>
        <v>Water services</v>
      </c>
      <c r="E10825" t="str">
        <f t="shared" si="508"/>
        <v>2</v>
      </c>
      <c r="F10825" t="s">
        <v>78</v>
      </c>
      <c r="G10825" s="2">
        <v>0</v>
      </c>
      <c r="H10825" s="2">
        <v>204239.63</v>
      </c>
      <c r="I10825" s="2">
        <v>0</v>
      </c>
      <c r="J10825" s="105">
        <f>SUMIF([1]MMM!$A:$A,A10825,[1]MMM!$F:$F)</f>
        <v>204239.63</v>
      </c>
      <c r="K10825" s="2" t="s">
        <v>10</v>
      </c>
      <c r="L10825" s="2">
        <v>8078759</v>
      </c>
      <c r="M10825" t="s">
        <v>11396</v>
      </c>
      <c r="N10825" t="s">
        <v>15278</v>
      </c>
      <c r="O10825" t="s">
        <v>10871</v>
      </c>
      <c r="P10825" t="s">
        <v>10931</v>
      </c>
    </row>
    <row r="10826" spans="1:16" x14ac:dyDescent="0.3">
      <c r="A10826" t="s">
        <v>15281</v>
      </c>
      <c r="B10826" s="2" t="str">
        <f t="shared" si="509"/>
        <v>7614</v>
      </c>
      <c r="C10826" s="2">
        <f t="shared" si="507"/>
        <v>7614</v>
      </c>
      <c r="D10826" t="str">
        <f>VLOOKUP(C10826,'Cost Centre'!A:B,2,)</f>
        <v>Water services</v>
      </c>
      <c r="E10826" t="str">
        <f t="shared" si="508"/>
        <v>2</v>
      </c>
      <c r="F10826" t="s">
        <v>78</v>
      </c>
      <c r="G10826" s="2">
        <v>0</v>
      </c>
      <c r="H10826" s="2">
        <v>0</v>
      </c>
      <c r="I10826" s="2">
        <v>0</v>
      </c>
      <c r="J10826" s="105">
        <f>SUMIF([1]MMM!$A:$A,A10826,[1]MMM!$F:$F)</f>
        <v>0</v>
      </c>
      <c r="K10826" s="2" t="s">
        <v>10</v>
      </c>
      <c r="L10826" s="2">
        <v>3088000</v>
      </c>
      <c r="M10826" t="s">
        <v>11396</v>
      </c>
      <c r="N10826" t="s">
        <v>15278</v>
      </c>
      <c r="O10826" t="s">
        <v>10871</v>
      </c>
      <c r="P10826" t="s">
        <v>10931</v>
      </c>
    </row>
    <row r="10827" spans="1:16" x14ac:dyDescent="0.3">
      <c r="A10827" t="s">
        <v>15282</v>
      </c>
      <c r="B10827" s="2" t="str">
        <f t="shared" si="509"/>
        <v>7614</v>
      </c>
      <c r="C10827" s="2">
        <f t="shared" si="507"/>
        <v>7614</v>
      </c>
      <c r="D10827" t="str">
        <f>VLOOKUP(C10827,'Cost Centre'!A:B,2,)</f>
        <v>Water services</v>
      </c>
      <c r="E10827" t="str">
        <f t="shared" si="508"/>
        <v>2</v>
      </c>
      <c r="F10827" t="s">
        <v>78</v>
      </c>
      <c r="G10827" s="2">
        <v>0</v>
      </c>
      <c r="H10827" s="2">
        <v>114725.81</v>
      </c>
      <c r="I10827" s="2">
        <v>0</v>
      </c>
      <c r="J10827" s="105">
        <f>SUMIF([1]MMM!$A:$A,A10827,[1]MMM!$F:$F)</f>
        <v>114725.81</v>
      </c>
      <c r="K10827" s="2" t="s">
        <v>10</v>
      </c>
      <c r="L10827" s="2">
        <v>1000000</v>
      </c>
      <c r="M10827" t="s">
        <v>11396</v>
      </c>
      <c r="N10827" t="s">
        <v>15278</v>
      </c>
      <c r="O10827" t="s">
        <v>10871</v>
      </c>
      <c r="P10827" t="s">
        <v>10931</v>
      </c>
    </row>
    <row r="10828" spans="1:16" x14ac:dyDescent="0.3">
      <c r="A10828" t="s">
        <v>15283</v>
      </c>
      <c r="B10828" s="2" t="str">
        <f t="shared" si="509"/>
        <v>7614</v>
      </c>
      <c r="C10828" s="2">
        <f t="shared" si="507"/>
        <v>7614</v>
      </c>
      <c r="D10828" t="str">
        <f>VLOOKUP(C10828,'Cost Centre'!A:B,2,)</f>
        <v>Water services</v>
      </c>
      <c r="E10828" t="str">
        <f t="shared" si="508"/>
        <v>2</v>
      </c>
      <c r="F10828" t="s">
        <v>78</v>
      </c>
      <c r="G10828" s="2">
        <v>0</v>
      </c>
      <c r="H10828" s="2">
        <v>0</v>
      </c>
      <c r="I10828" s="2">
        <v>0</v>
      </c>
      <c r="J10828" s="105">
        <f>SUMIF([1]MMM!$A:$A,A10828,[1]MMM!$F:$F)</f>
        <v>0</v>
      </c>
      <c r="K10828" s="2" t="s">
        <v>10</v>
      </c>
      <c r="L10828" s="2">
        <v>1660571</v>
      </c>
      <c r="M10828" t="s">
        <v>11396</v>
      </c>
      <c r="N10828" t="s">
        <v>15278</v>
      </c>
      <c r="O10828" t="s">
        <v>10871</v>
      </c>
      <c r="P10828" t="s">
        <v>10931</v>
      </c>
    </row>
    <row r="10829" spans="1:16" x14ac:dyDescent="0.3">
      <c r="A10829" t="s">
        <v>8902</v>
      </c>
      <c r="B10829" s="2" t="str">
        <f t="shared" si="509"/>
        <v>7614</v>
      </c>
      <c r="C10829" s="2">
        <f t="shared" si="507"/>
        <v>7614</v>
      </c>
      <c r="D10829" t="str">
        <f>VLOOKUP(C10829,'Cost Centre'!A:B,2,)</f>
        <v>Water services</v>
      </c>
      <c r="E10829" t="str">
        <f t="shared" si="508"/>
        <v>2</v>
      </c>
      <c r="F10829" t="s">
        <v>79</v>
      </c>
      <c r="G10829" s="2">
        <v>0</v>
      </c>
      <c r="H10829" s="2">
        <v>0</v>
      </c>
      <c r="I10829" s="2">
        <v>0</v>
      </c>
      <c r="J10829" s="105">
        <f>SUMIF([1]MMM!$A:$A,A10829,[1]MMM!$F:$F)</f>
        <v>0</v>
      </c>
      <c r="K10829" s="2" t="s">
        <v>10</v>
      </c>
      <c r="L10829" s="2">
        <v>29899</v>
      </c>
      <c r="M10829" t="s">
        <v>11396</v>
      </c>
      <c r="N10829" t="s">
        <v>15278</v>
      </c>
      <c r="O10829" t="s">
        <v>10871</v>
      </c>
      <c r="P10829" t="s">
        <v>10879</v>
      </c>
    </row>
    <row r="10830" spans="1:16" x14ac:dyDescent="0.3">
      <c r="A10830" t="s">
        <v>8903</v>
      </c>
      <c r="B10830" s="2" t="str">
        <f t="shared" si="509"/>
        <v>7614</v>
      </c>
      <c r="C10830" s="2">
        <f t="shared" si="507"/>
        <v>7614</v>
      </c>
      <c r="D10830" t="str">
        <f>VLOOKUP(C10830,'Cost Centre'!A:B,2,)</f>
        <v>Water services</v>
      </c>
      <c r="E10830" t="str">
        <f t="shared" si="508"/>
        <v>2</v>
      </c>
      <c r="F10830" t="s">
        <v>2224</v>
      </c>
      <c r="G10830" s="2">
        <v>0</v>
      </c>
      <c r="H10830" s="2">
        <v>20318.18</v>
      </c>
      <c r="I10830" s="2">
        <v>0</v>
      </c>
      <c r="J10830" s="105">
        <f>SUMIF([1]MMM!$A:$A,A10830,[1]MMM!$F:$F)</f>
        <v>20318.18</v>
      </c>
      <c r="K10830" s="2" t="s">
        <v>10</v>
      </c>
      <c r="L10830" s="2">
        <v>4979499</v>
      </c>
      <c r="M10830" t="s">
        <v>11396</v>
      </c>
      <c r="N10830" t="s">
        <v>15278</v>
      </c>
      <c r="O10830" t="s">
        <v>10871</v>
      </c>
      <c r="P10830" t="s">
        <v>10879</v>
      </c>
    </row>
    <row r="10831" spans="1:16" x14ac:dyDescent="0.3">
      <c r="A10831" t="s">
        <v>8904</v>
      </c>
      <c r="B10831" s="2" t="str">
        <f t="shared" si="509"/>
        <v>7614</v>
      </c>
      <c r="C10831" s="2">
        <f t="shared" si="507"/>
        <v>7614</v>
      </c>
      <c r="D10831" t="str">
        <f>VLOOKUP(C10831,'Cost Centre'!A:B,2,)</f>
        <v>Water services</v>
      </c>
      <c r="E10831" t="str">
        <f t="shared" si="508"/>
        <v>2</v>
      </c>
      <c r="F10831" t="s">
        <v>2224</v>
      </c>
      <c r="G10831" s="2">
        <v>0</v>
      </c>
      <c r="H10831" s="2">
        <v>0</v>
      </c>
      <c r="I10831" s="2">
        <v>0</v>
      </c>
      <c r="J10831" s="105">
        <f>SUMIF([1]MMM!$A:$A,A10831,[1]MMM!$F:$F)</f>
        <v>0</v>
      </c>
      <c r="K10831" s="2" t="s">
        <v>10</v>
      </c>
      <c r="L10831" s="2">
        <v>199650</v>
      </c>
      <c r="M10831" t="s">
        <v>11396</v>
      </c>
      <c r="N10831" t="s">
        <v>15278</v>
      </c>
      <c r="O10831" t="s">
        <v>10871</v>
      </c>
      <c r="P10831" t="s">
        <v>10879</v>
      </c>
    </row>
    <row r="10832" spans="1:16" x14ac:dyDescent="0.3">
      <c r="A10832" t="s">
        <v>8905</v>
      </c>
      <c r="B10832" s="2" t="str">
        <f t="shared" si="509"/>
        <v>7614</v>
      </c>
      <c r="C10832" s="2">
        <f t="shared" si="507"/>
        <v>7614</v>
      </c>
      <c r="D10832" t="str">
        <f>VLOOKUP(C10832,'Cost Centre'!A:B,2,)</f>
        <v>Water services</v>
      </c>
      <c r="E10832" t="str">
        <f t="shared" si="508"/>
        <v>2</v>
      </c>
      <c r="F10832" t="s">
        <v>2224</v>
      </c>
      <c r="G10832" s="2">
        <v>0</v>
      </c>
      <c r="H10832" s="2">
        <v>0</v>
      </c>
      <c r="I10832" s="2">
        <v>0</v>
      </c>
      <c r="J10832" s="105">
        <f>SUMIF([1]MMM!$A:$A,A10832,[1]MMM!$F:$F)</f>
        <v>0</v>
      </c>
      <c r="K10832" s="2" t="s">
        <v>10</v>
      </c>
      <c r="L10832" s="2">
        <v>178004</v>
      </c>
      <c r="M10832" t="s">
        <v>11396</v>
      </c>
      <c r="N10832" t="s">
        <v>15278</v>
      </c>
      <c r="O10832" t="s">
        <v>10871</v>
      </c>
      <c r="P10832" t="s">
        <v>10879</v>
      </c>
    </row>
    <row r="10833" spans="1:16" x14ac:dyDescent="0.3">
      <c r="A10833" t="s">
        <v>8906</v>
      </c>
      <c r="B10833" s="2" t="str">
        <f t="shared" si="509"/>
        <v>7614</v>
      </c>
      <c r="C10833" s="2">
        <f t="shared" si="507"/>
        <v>7614</v>
      </c>
      <c r="D10833" t="str">
        <f>VLOOKUP(C10833,'Cost Centre'!A:B,2,)</f>
        <v>Water services</v>
      </c>
      <c r="E10833" t="str">
        <f t="shared" si="508"/>
        <v>2</v>
      </c>
      <c r="F10833" t="s">
        <v>228</v>
      </c>
      <c r="G10833" s="2">
        <v>0</v>
      </c>
      <c r="H10833" s="2">
        <v>1597443.29</v>
      </c>
      <c r="I10833" s="2">
        <v>0</v>
      </c>
      <c r="J10833" s="105">
        <f>SUMIF([1]MMM!$A:$A,A10833,[1]MMM!$F:$F)</f>
        <v>1597443.29</v>
      </c>
      <c r="K10833" s="2" t="s">
        <v>10</v>
      </c>
      <c r="L10833" s="2">
        <v>1731751</v>
      </c>
      <c r="M10833" t="s">
        <v>11396</v>
      </c>
      <c r="N10833" t="s">
        <v>15278</v>
      </c>
      <c r="O10833" t="s">
        <v>10871</v>
      </c>
      <c r="P10833" t="s">
        <v>10879</v>
      </c>
    </row>
    <row r="10834" spans="1:16" x14ac:dyDescent="0.3">
      <c r="A10834" t="s">
        <v>8907</v>
      </c>
      <c r="B10834" s="2" t="str">
        <f t="shared" si="509"/>
        <v>7614</v>
      </c>
      <c r="C10834" s="2">
        <f t="shared" si="507"/>
        <v>7614</v>
      </c>
      <c r="D10834" t="str">
        <f>VLOOKUP(C10834,'Cost Centre'!A:B,2,)</f>
        <v>Water services</v>
      </c>
      <c r="E10834" t="str">
        <f t="shared" si="508"/>
        <v>2</v>
      </c>
      <c r="F10834" t="s">
        <v>228</v>
      </c>
      <c r="G10834" s="2">
        <v>0</v>
      </c>
      <c r="H10834" s="2">
        <v>2021115.22</v>
      </c>
      <c r="I10834" s="2">
        <v>0</v>
      </c>
      <c r="J10834" s="105">
        <f>SUMIF([1]MMM!$A:$A,A10834,[1]MMM!$F:$F)</f>
        <v>50267505.960000001</v>
      </c>
      <c r="K10834" s="2" t="s">
        <v>10</v>
      </c>
      <c r="L10834" s="2">
        <v>9042745</v>
      </c>
      <c r="M10834" t="s">
        <v>11396</v>
      </c>
      <c r="N10834" t="s">
        <v>15278</v>
      </c>
      <c r="O10834" t="s">
        <v>10871</v>
      </c>
      <c r="P10834" t="s">
        <v>10879</v>
      </c>
    </row>
    <row r="10835" spans="1:16" x14ac:dyDescent="0.3">
      <c r="A10835" t="s">
        <v>8908</v>
      </c>
      <c r="B10835" s="2" t="str">
        <f t="shared" si="509"/>
        <v>7614</v>
      </c>
      <c r="C10835" s="2">
        <f t="shared" si="507"/>
        <v>7614</v>
      </c>
      <c r="D10835" t="str">
        <f>VLOOKUP(C10835,'Cost Centre'!A:B,2,)</f>
        <v>Water services</v>
      </c>
      <c r="E10835" t="str">
        <f t="shared" si="508"/>
        <v>2</v>
      </c>
      <c r="F10835" t="s">
        <v>323</v>
      </c>
      <c r="G10835" s="2">
        <v>0</v>
      </c>
      <c r="H10835" s="2">
        <v>0</v>
      </c>
      <c r="I10835" s="2">
        <v>0</v>
      </c>
      <c r="J10835" s="105">
        <f>SUMIF([1]MMM!$A:$A,A10835,[1]MMM!$F:$F)</f>
        <v>0</v>
      </c>
      <c r="K10835" s="2" t="s">
        <v>10</v>
      </c>
      <c r="L10835" s="2">
        <v>152865</v>
      </c>
      <c r="M10835" t="s">
        <v>11396</v>
      </c>
      <c r="N10835" t="s">
        <v>15278</v>
      </c>
      <c r="O10835" t="s">
        <v>10871</v>
      </c>
      <c r="P10835" t="s">
        <v>10879</v>
      </c>
    </row>
    <row r="10836" spans="1:16" x14ac:dyDescent="0.3">
      <c r="A10836" t="s">
        <v>8909</v>
      </c>
      <c r="B10836" s="2" t="str">
        <f t="shared" si="509"/>
        <v>7614</v>
      </c>
      <c r="C10836" s="2">
        <f t="shared" si="507"/>
        <v>7614</v>
      </c>
      <c r="D10836" t="str">
        <f>VLOOKUP(C10836,'Cost Centre'!A:B,2,)</f>
        <v>Water services</v>
      </c>
      <c r="E10836" t="str">
        <f t="shared" si="508"/>
        <v>2</v>
      </c>
      <c r="F10836" t="s">
        <v>11187</v>
      </c>
      <c r="G10836" s="2">
        <v>0</v>
      </c>
      <c r="H10836" s="2">
        <v>5643.48</v>
      </c>
      <c r="I10836" s="2">
        <v>0</v>
      </c>
      <c r="J10836" s="105">
        <f>SUMIF([1]MMM!$A:$A,A10836,[1]MMM!$F:$F)</f>
        <v>5643.48</v>
      </c>
      <c r="K10836" s="2" t="s">
        <v>10</v>
      </c>
      <c r="L10836" s="2">
        <v>18878</v>
      </c>
      <c r="M10836" t="s">
        <v>11396</v>
      </c>
      <c r="N10836" t="s">
        <v>15278</v>
      </c>
      <c r="O10836" t="s">
        <v>10871</v>
      </c>
      <c r="P10836" t="s">
        <v>10881</v>
      </c>
    </row>
    <row r="10837" spans="1:16" x14ac:dyDescent="0.3">
      <c r="A10837" t="s">
        <v>8910</v>
      </c>
      <c r="B10837" s="2" t="str">
        <f t="shared" si="509"/>
        <v>7614</v>
      </c>
      <c r="C10837" s="2">
        <f t="shared" si="507"/>
        <v>7614</v>
      </c>
      <c r="D10837" t="str">
        <f>VLOOKUP(C10837,'Cost Centre'!A:B,2,)</f>
        <v>Water services</v>
      </c>
      <c r="E10837" t="str">
        <f t="shared" si="508"/>
        <v>2</v>
      </c>
      <c r="F10837" t="s">
        <v>11450</v>
      </c>
      <c r="G10837" s="2">
        <v>0</v>
      </c>
      <c r="H10837" s="2">
        <v>0</v>
      </c>
      <c r="I10837" s="2">
        <v>0</v>
      </c>
      <c r="J10837" s="105">
        <f>SUMIF([1]MMM!$A:$A,A10837,[1]MMM!$F:$F)</f>
        <v>0</v>
      </c>
      <c r="K10837" s="2" t="s">
        <v>10</v>
      </c>
      <c r="L10837" s="2">
        <v>0</v>
      </c>
      <c r="M10837" t="s">
        <v>11396</v>
      </c>
      <c r="N10837" t="s">
        <v>15278</v>
      </c>
      <c r="O10837" t="s">
        <v>10871</v>
      </c>
      <c r="P10837" t="s">
        <v>10881</v>
      </c>
    </row>
    <row r="10838" spans="1:16" x14ac:dyDescent="0.3">
      <c r="A10838" t="s">
        <v>8911</v>
      </c>
      <c r="B10838" s="2" t="str">
        <f t="shared" si="509"/>
        <v>7614</v>
      </c>
      <c r="C10838" s="2">
        <f t="shared" si="507"/>
        <v>7614</v>
      </c>
      <c r="D10838" t="str">
        <f>VLOOKUP(C10838,'Cost Centre'!A:B,2,)</f>
        <v>Water services</v>
      </c>
      <c r="E10838" t="str">
        <f t="shared" si="508"/>
        <v>2</v>
      </c>
      <c r="F10838" t="s">
        <v>88</v>
      </c>
      <c r="G10838" s="2">
        <v>0</v>
      </c>
      <c r="H10838" s="2">
        <v>350</v>
      </c>
      <c r="I10838" s="2">
        <v>0</v>
      </c>
      <c r="J10838" s="105">
        <f>SUMIF([1]MMM!$A:$A,A10838,[1]MMM!$F:$F)</f>
        <v>350</v>
      </c>
      <c r="K10838" s="2" t="s">
        <v>10</v>
      </c>
      <c r="L10838" s="2">
        <v>7262</v>
      </c>
      <c r="M10838" t="s">
        <v>11396</v>
      </c>
      <c r="N10838" t="s">
        <v>15278</v>
      </c>
      <c r="O10838" t="s">
        <v>10871</v>
      </c>
      <c r="P10838" t="s">
        <v>10881</v>
      </c>
    </row>
    <row r="10839" spans="1:16" x14ac:dyDescent="0.3">
      <c r="A10839" t="s">
        <v>8912</v>
      </c>
      <c r="B10839" s="2" t="str">
        <f t="shared" si="509"/>
        <v>7614</v>
      </c>
      <c r="C10839" s="2">
        <f t="shared" si="507"/>
        <v>7614</v>
      </c>
      <c r="D10839" t="str">
        <f>VLOOKUP(C10839,'Cost Centre'!A:B,2,)</f>
        <v>Water services</v>
      </c>
      <c r="E10839" t="str">
        <f t="shared" si="508"/>
        <v>2</v>
      </c>
      <c r="F10839" t="s">
        <v>90</v>
      </c>
      <c r="G10839" s="2">
        <v>0</v>
      </c>
      <c r="H10839" s="2">
        <v>0</v>
      </c>
      <c r="I10839" s="2">
        <v>0</v>
      </c>
      <c r="J10839" s="105">
        <f>SUMIF([1]MMM!$A:$A,A10839,[1]MMM!$F:$F)</f>
        <v>0</v>
      </c>
      <c r="K10839" s="2" t="s">
        <v>10</v>
      </c>
      <c r="L10839" s="2">
        <v>111</v>
      </c>
      <c r="M10839" t="s">
        <v>11396</v>
      </c>
      <c r="N10839" t="s">
        <v>15278</v>
      </c>
      <c r="O10839" t="s">
        <v>10871</v>
      </c>
      <c r="P10839" t="s">
        <v>10881</v>
      </c>
    </row>
    <row r="10840" spans="1:16" x14ac:dyDescent="0.3">
      <c r="A10840" t="s">
        <v>8913</v>
      </c>
      <c r="B10840" s="2" t="str">
        <f t="shared" si="509"/>
        <v>7614</v>
      </c>
      <c r="C10840" s="2">
        <f t="shared" si="507"/>
        <v>7614</v>
      </c>
      <c r="D10840" t="str">
        <f>VLOOKUP(C10840,'Cost Centre'!A:B,2,)</f>
        <v>Water services</v>
      </c>
      <c r="E10840" t="str">
        <f t="shared" si="508"/>
        <v>2</v>
      </c>
      <c r="F10840" t="s">
        <v>92</v>
      </c>
      <c r="G10840" s="2">
        <v>0</v>
      </c>
      <c r="H10840" s="2">
        <v>0</v>
      </c>
      <c r="I10840" s="2">
        <v>0</v>
      </c>
      <c r="J10840" s="105">
        <f>SUMIF([1]MMM!$A:$A,A10840,[1]MMM!$F:$F)</f>
        <v>0</v>
      </c>
      <c r="K10840" s="2" t="s">
        <v>10</v>
      </c>
      <c r="L10840" s="2">
        <v>4247</v>
      </c>
      <c r="M10840" t="s">
        <v>11396</v>
      </c>
      <c r="N10840" t="s">
        <v>15278</v>
      </c>
      <c r="O10840" t="s">
        <v>10871</v>
      </c>
      <c r="P10840" t="s">
        <v>10881</v>
      </c>
    </row>
    <row r="10841" spans="1:16" x14ac:dyDescent="0.3">
      <c r="A10841" t="s">
        <v>8914</v>
      </c>
      <c r="B10841" s="2" t="str">
        <f t="shared" si="509"/>
        <v>7614</v>
      </c>
      <c r="C10841" s="2">
        <f t="shared" si="507"/>
        <v>7614</v>
      </c>
      <c r="D10841" t="str">
        <f>VLOOKUP(C10841,'Cost Centre'!A:B,2,)</f>
        <v>Water services</v>
      </c>
      <c r="E10841" t="str">
        <f t="shared" si="508"/>
        <v>2</v>
      </c>
      <c r="F10841" t="s">
        <v>93</v>
      </c>
      <c r="G10841" s="2">
        <v>0</v>
      </c>
      <c r="H10841" s="2">
        <v>98247.71</v>
      </c>
      <c r="I10841" s="2">
        <v>0</v>
      </c>
      <c r="J10841" s="105">
        <f>SUMIF([1]MMM!$A:$A,A10841,[1]MMM!$F:$F)</f>
        <v>100527.98</v>
      </c>
      <c r="K10841" s="2" t="s">
        <v>10</v>
      </c>
      <c r="L10841" s="2">
        <v>26318</v>
      </c>
      <c r="M10841" t="s">
        <v>11396</v>
      </c>
      <c r="N10841" t="s">
        <v>15278</v>
      </c>
      <c r="O10841" t="s">
        <v>10871</v>
      </c>
      <c r="P10841" t="s">
        <v>10881</v>
      </c>
    </row>
    <row r="10842" spans="1:16" x14ac:dyDescent="0.3">
      <c r="A10842" t="s">
        <v>8915</v>
      </c>
      <c r="B10842" s="2" t="str">
        <f t="shared" si="509"/>
        <v>7614</v>
      </c>
      <c r="C10842" s="2">
        <f t="shared" si="507"/>
        <v>7614</v>
      </c>
      <c r="D10842" t="str">
        <f>VLOOKUP(C10842,'Cost Centre'!A:B,2,)</f>
        <v>Water services</v>
      </c>
      <c r="E10842" t="str">
        <f t="shared" si="508"/>
        <v>2</v>
      </c>
      <c r="F10842" t="s">
        <v>164</v>
      </c>
      <c r="G10842" s="2">
        <v>0</v>
      </c>
      <c r="H10842" s="2">
        <v>0</v>
      </c>
      <c r="I10842" s="2">
        <v>0</v>
      </c>
      <c r="J10842" s="105">
        <f>SUMIF([1]MMM!$A:$A,A10842,[1]MMM!$F:$F)</f>
        <v>0</v>
      </c>
      <c r="K10842" s="2" t="s">
        <v>10</v>
      </c>
      <c r="L10842" s="2">
        <v>283</v>
      </c>
      <c r="M10842" t="s">
        <v>11396</v>
      </c>
      <c r="N10842" t="s">
        <v>15278</v>
      </c>
      <c r="O10842" t="s">
        <v>10871</v>
      </c>
      <c r="P10842" t="s">
        <v>10881</v>
      </c>
    </row>
    <row r="10843" spans="1:16" x14ac:dyDescent="0.3">
      <c r="A10843" t="s">
        <v>8916</v>
      </c>
      <c r="B10843" s="2" t="str">
        <f t="shared" si="509"/>
        <v>7614</v>
      </c>
      <c r="C10843" s="2">
        <f t="shared" si="507"/>
        <v>7614</v>
      </c>
      <c r="D10843" t="str">
        <f>VLOOKUP(C10843,'Cost Centre'!A:B,2,)</f>
        <v>Water services</v>
      </c>
      <c r="E10843" t="str">
        <f t="shared" si="508"/>
        <v>2</v>
      </c>
      <c r="F10843" t="s">
        <v>10882</v>
      </c>
      <c r="G10843" s="2">
        <v>0</v>
      </c>
      <c r="H10843" s="2">
        <v>0</v>
      </c>
      <c r="I10843" s="2">
        <v>0</v>
      </c>
      <c r="J10843" s="105">
        <f>SUMIF([1]MMM!$A:$A,A10843,[1]MMM!$F:$F)</f>
        <v>0</v>
      </c>
      <c r="K10843" s="2" t="s">
        <v>10</v>
      </c>
      <c r="L10843" s="2">
        <v>4814</v>
      </c>
      <c r="M10843" t="s">
        <v>11396</v>
      </c>
      <c r="N10843" t="s">
        <v>15278</v>
      </c>
      <c r="O10843" t="s">
        <v>10871</v>
      </c>
      <c r="P10843" t="s">
        <v>10881</v>
      </c>
    </row>
    <row r="10844" spans="1:16" x14ac:dyDescent="0.3">
      <c r="A10844" t="s">
        <v>8917</v>
      </c>
      <c r="B10844" s="2" t="str">
        <f t="shared" si="509"/>
        <v>7614</v>
      </c>
      <c r="C10844" s="2">
        <f t="shared" si="507"/>
        <v>7614</v>
      </c>
      <c r="D10844" t="str">
        <f>VLOOKUP(C10844,'Cost Centre'!A:B,2,)</f>
        <v>Water services</v>
      </c>
      <c r="E10844" t="str">
        <f t="shared" si="508"/>
        <v>2</v>
      </c>
      <c r="F10844" t="s">
        <v>97</v>
      </c>
      <c r="G10844" s="2">
        <v>0</v>
      </c>
      <c r="H10844" s="2">
        <v>0</v>
      </c>
      <c r="I10844" s="2">
        <v>0</v>
      </c>
      <c r="J10844" s="105">
        <f>SUMIF([1]MMM!$A:$A,A10844,[1]MMM!$F:$F)</f>
        <v>0</v>
      </c>
      <c r="K10844" s="2" t="s">
        <v>10</v>
      </c>
      <c r="L10844" s="2">
        <v>2265</v>
      </c>
      <c r="M10844" t="s">
        <v>11396</v>
      </c>
      <c r="N10844" t="s">
        <v>15278</v>
      </c>
      <c r="O10844" t="s">
        <v>10871</v>
      </c>
      <c r="P10844" t="s">
        <v>10881</v>
      </c>
    </row>
    <row r="10845" spans="1:16" x14ac:dyDescent="0.3">
      <c r="A10845" t="s">
        <v>8918</v>
      </c>
      <c r="B10845" s="2" t="str">
        <f t="shared" si="509"/>
        <v>7614</v>
      </c>
      <c r="C10845" s="2">
        <f t="shared" si="507"/>
        <v>7614</v>
      </c>
      <c r="D10845" t="str">
        <f>VLOOKUP(C10845,'Cost Centre'!A:B,2,)</f>
        <v>Water services</v>
      </c>
      <c r="E10845" t="str">
        <f t="shared" si="508"/>
        <v>2</v>
      </c>
      <c r="F10845" t="s">
        <v>10883</v>
      </c>
      <c r="G10845" s="2">
        <v>0</v>
      </c>
      <c r="H10845" s="2">
        <v>732</v>
      </c>
      <c r="I10845" s="2">
        <v>0</v>
      </c>
      <c r="J10845" s="105">
        <f>SUMIF([1]MMM!$A:$A,A10845,[1]MMM!$F:$F)</f>
        <v>732</v>
      </c>
      <c r="K10845" s="2" t="s">
        <v>10</v>
      </c>
      <c r="L10845" s="2">
        <v>566</v>
      </c>
      <c r="M10845" t="s">
        <v>11396</v>
      </c>
      <c r="N10845" t="s">
        <v>15278</v>
      </c>
      <c r="O10845" t="s">
        <v>10871</v>
      </c>
      <c r="P10845" t="s">
        <v>10881</v>
      </c>
    </row>
    <row r="10846" spans="1:16" x14ac:dyDescent="0.3">
      <c r="A10846" t="s">
        <v>8919</v>
      </c>
      <c r="B10846" s="2" t="str">
        <f t="shared" si="509"/>
        <v>7614</v>
      </c>
      <c r="C10846" s="2">
        <f t="shared" si="507"/>
        <v>7614</v>
      </c>
      <c r="D10846" t="str">
        <f>VLOOKUP(C10846,'Cost Centre'!A:B,2,)</f>
        <v>Water services</v>
      </c>
      <c r="E10846" t="str">
        <f t="shared" si="508"/>
        <v>2</v>
      </c>
      <c r="F10846" t="s">
        <v>101</v>
      </c>
      <c r="G10846" s="2">
        <v>0</v>
      </c>
      <c r="H10846" s="2">
        <v>0</v>
      </c>
      <c r="I10846" s="2">
        <v>0</v>
      </c>
      <c r="J10846" s="105">
        <f>SUMIF([1]MMM!$A:$A,A10846,[1]MMM!$F:$F)</f>
        <v>0</v>
      </c>
      <c r="K10846" s="2" t="s">
        <v>10</v>
      </c>
      <c r="L10846" s="2">
        <v>849</v>
      </c>
      <c r="M10846" t="s">
        <v>11396</v>
      </c>
      <c r="N10846" t="s">
        <v>15278</v>
      </c>
      <c r="O10846" t="s">
        <v>10871</v>
      </c>
      <c r="P10846" t="s">
        <v>10881</v>
      </c>
    </row>
    <row r="10847" spans="1:16" x14ac:dyDescent="0.3">
      <c r="A10847" t="s">
        <v>8920</v>
      </c>
      <c r="B10847" s="2" t="str">
        <f t="shared" si="509"/>
        <v>7614</v>
      </c>
      <c r="C10847" s="2">
        <f t="shared" si="507"/>
        <v>7614</v>
      </c>
      <c r="D10847" t="str">
        <f>VLOOKUP(C10847,'Cost Centre'!A:B,2,)</f>
        <v>Water services</v>
      </c>
      <c r="E10847" t="str">
        <f t="shared" si="508"/>
        <v>2</v>
      </c>
      <c r="F10847" t="s">
        <v>103</v>
      </c>
      <c r="G10847" s="2">
        <v>0</v>
      </c>
      <c r="H10847" s="2">
        <v>0</v>
      </c>
      <c r="I10847" s="2">
        <v>0</v>
      </c>
      <c r="J10847" s="105">
        <f>SUMIF([1]MMM!$A:$A,A10847,[1]MMM!$F:$F)</f>
        <v>0</v>
      </c>
      <c r="K10847" s="2" t="s">
        <v>10</v>
      </c>
      <c r="L10847" s="2">
        <v>566</v>
      </c>
      <c r="M10847" t="s">
        <v>11396</v>
      </c>
      <c r="N10847" t="s">
        <v>15278</v>
      </c>
      <c r="O10847" t="s">
        <v>10871</v>
      </c>
      <c r="P10847" t="s">
        <v>10881</v>
      </c>
    </row>
    <row r="10848" spans="1:16" x14ac:dyDescent="0.3">
      <c r="A10848" t="s">
        <v>8921</v>
      </c>
      <c r="B10848" s="2" t="str">
        <f t="shared" si="509"/>
        <v>7614</v>
      </c>
      <c r="C10848" s="2">
        <f t="shared" si="507"/>
        <v>7614</v>
      </c>
      <c r="D10848" t="str">
        <f>VLOOKUP(C10848,'Cost Centre'!A:B,2,)</f>
        <v>Water services</v>
      </c>
      <c r="E10848" t="str">
        <f t="shared" si="508"/>
        <v>2</v>
      </c>
      <c r="F10848" t="s">
        <v>15149</v>
      </c>
      <c r="G10848" s="2">
        <v>0</v>
      </c>
      <c r="H10848" s="2">
        <v>0</v>
      </c>
      <c r="I10848" s="2">
        <v>0</v>
      </c>
      <c r="J10848" s="105">
        <f>SUMIF([1]MMM!$A:$A,A10848,[1]MMM!$F:$F)</f>
        <v>0</v>
      </c>
      <c r="K10848" s="2" t="s">
        <v>10</v>
      </c>
      <c r="L10848" s="2">
        <v>283</v>
      </c>
      <c r="M10848" t="s">
        <v>11396</v>
      </c>
      <c r="N10848" t="s">
        <v>15278</v>
      </c>
      <c r="O10848" t="s">
        <v>10871</v>
      </c>
      <c r="P10848" t="s">
        <v>10881</v>
      </c>
    </row>
    <row r="10849" spans="1:16" x14ac:dyDescent="0.3">
      <c r="A10849" t="s">
        <v>8922</v>
      </c>
      <c r="B10849" s="2" t="str">
        <f t="shared" si="509"/>
        <v>7614</v>
      </c>
      <c r="C10849" s="2">
        <f t="shared" si="507"/>
        <v>7614</v>
      </c>
      <c r="D10849" t="str">
        <f>VLOOKUP(C10849,'Cost Centre'!A:B,2,)</f>
        <v>Water services</v>
      </c>
      <c r="E10849" t="str">
        <f t="shared" si="508"/>
        <v>2</v>
      </c>
      <c r="F10849" t="s">
        <v>104</v>
      </c>
      <c r="G10849" s="2">
        <v>0</v>
      </c>
      <c r="H10849" s="2">
        <v>0</v>
      </c>
      <c r="I10849" s="2">
        <v>0</v>
      </c>
      <c r="J10849" s="105">
        <f>SUMIF([1]MMM!$A:$A,A10849,[1]MMM!$F:$F)</f>
        <v>0</v>
      </c>
      <c r="K10849" s="2" t="s">
        <v>10</v>
      </c>
      <c r="L10849" s="2">
        <v>283</v>
      </c>
      <c r="M10849" t="s">
        <v>11396</v>
      </c>
      <c r="N10849" t="s">
        <v>15278</v>
      </c>
      <c r="O10849" t="s">
        <v>10871</v>
      </c>
      <c r="P10849" t="s">
        <v>10881</v>
      </c>
    </row>
    <row r="10850" spans="1:16" x14ac:dyDescent="0.3">
      <c r="A10850" t="s">
        <v>8923</v>
      </c>
      <c r="B10850" s="2" t="str">
        <f t="shared" si="509"/>
        <v>7614</v>
      </c>
      <c r="C10850" s="2">
        <f t="shared" si="507"/>
        <v>7614</v>
      </c>
      <c r="D10850" t="str">
        <f>VLOOKUP(C10850,'Cost Centre'!A:B,2,)</f>
        <v>Water services</v>
      </c>
      <c r="E10850" t="str">
        <f t="shared" si="508"/>
        <v>2</v>
      </c>
      <c r="F10850" t="s">
        <v>105</v>
      </c>
      <c r="G10850" s="2">
        <v>0</v>
      </c>
      <c r="H10850" s="2">
        <v>0</v>
      </c>
      <c r="I10850" s="2">
        <v>0</v>
      </c>
      <c r="J10850" s="105">
        <f>SUMIF([1]MMM!$A:$A,A10850,[1]MMM!$F:$F)</f>
        <v>0</v>
      </c>
      <c r="K10850" s="2" t="s">
        <v>10</v>
      </c>
      <c r="L10850" s="2">
        <v>566</v>
      </c>
      <c r="M10850" t="s">
        <v>11396</v>
      </c>
      <c r="N10850" t="s">
        <v>15278</v>
      </c>
      <c r="O10850" t="s">
        <v>10871</v>
      </c>
      <c r="P10850" t="s">
        <v>10881</v>
      </c>
    </row>
    <row r="10851" spans="1:16" x14ac:dyDescent="0.3">
      <c r="A10851" t="s">
        <v>8924</v>
      </c>
      <c r="B10851" s="2" t="str">
        <f t="shared" si="509"/>
        <v>7614</v>
      </c>
      <c r="C10851" s="2">
        <f t="shared" si="507"/>
        <v>7614</v>
      </c>
      <c r="D10851" t="str">
        <f>VLOOKUP(C10851,'Cost Centre'!A:B,2,)</f>
        <v>Water services</v>
      </c>
      <c r="E10851" t="str">
        <f t="shared" si="508"/>
        <v>2</v>
      </c>
      <c r="F10851" t="s">
        <v>108</v>
      </c>
      <c r="G10851" s="2">
        <v>0</v>
      </c>
      <c r="H10851" s="2">
        <v>0</v>
      </c>
      <c r="I10851" s="2">
        <v>0</v>
      </c>
      <c r="J10851" s="105">
        <f>SUMIF([1]MMM!$A:$A,A10851,[1]MMM!$F:$F)</f>
        <v>0</v>
      </c>
      <c r="K10851" s="2" t="s">
        <v>10</v>
      </c>
      <c r="L10851" s="2">
        <v>1416</v>
      </c>
      <c r="M10851" t="s">
        <v>11396</v>
      </c>
      <c r="N10851" t="s">
        <v>15278</v>
      </c>
      <c r="O10851" t="s">
        <v>10871</v>
      </c>
      <c r="P10851" t="s">
        <v>10881</v>
      </c>
    </row>
    <row r="10852" spans="1:16" x14ac:dyDescent="0.3">
      <c r="A10852" t="s">
        <v>8925</v>
      </c>
      <c r="B10852" s="2" t="str">
        <f t="shared" si="509"/>
        <v>7614</v>
      </c>
      <c r="C10852" s="2">
        <f t="shared" si="507"/>
        <v>7614</v>
      </c>
      <c r="D10852" t="str">
        <f>VLOOKUP(C10852,'Cost Centre'!A:B,2,)</f>
        <v>Water services</v>
      </c>
      <c r="E10852" t="str">
        <f t="shared" si="508"/>
        <v>2</v>
      </c>
      <c r="F10852" t="s">
        <v>110</v>
      </c>
      <c r="G10852" s="2">
        <v>0</v>
      </c>
      <c r="H10852" s="2">
        <v>626.27</v>
      </c>
      <c r="I10852" s="2">
        <v>0</v>
      </c>
      <c r="J10852" s="105">
        <f>SUMIF([1]MMM!$A:$A,A10852,[1]MMM!$F:$F)</f>
        <v>626.27</v>
      </c>
      <c r="K10852" s="2" t="s">
        <v>10</v>
      </c>
      <c r="L10852" s="2">
        <v>849</v>
      </c>
      <c r="M10852" t="s">
        <v>11396</v>
      </c>
      <c r="N10852" t="s">
        <v>15278</v>
      </c>
      <c r="O10852" t="s">
        <v>10871</v>
      </c>
      <c r="P10852" t="s">
        <v>10881</v>
      </c>
    </row>
    <row r="10853" spans="1:16" x14ac:dyDescent="0.3">
      <c r="A10853" t="s">
        <v>8926</v>
      </c>
      <c r="B10853" s="2" t="str">
        <f t="shared" si="509"/>
        <v>7614</v>
      </c>
      <c r="C10853" s="2">
        <f t="shared" si="507"/>
        <v>7614</v>
      </c>
      <c r="D10853" t="str">
        <f>VLOOKUP(C10853,'Cost Centre'!A:B,2,)</f>
        <v>Water services</v>
      </c>
      <c r="E10853" t="str">
        <f t="shared" si="508"/>
        <v>2</v>
      </c>
      <c r="F10853" t="s">
        <v>10884</v>
      </c>
      <c r="G10853" s="2">
        <v>0</v>
      </c>
      <c r="H10853" s="2">
        <v>0</v>
      </c>
      <c r="I10853" s="2">
        <v>0</v>
      </c>
      <c r="J10853" s="105">
        <f>SUMIF([1]MMM!$A:$A,A10853,[1]MMM!$F:$F)</f>
        <v>0</v>
      </c>
      <c r="K10853" s="2" t="s">
        <v>10</v>
      </c>
      <c r="L10853" s="2">
        <v>7079</v>
      </c>
      <c r="M10853" t="s">
        <v>11396</v>
      </c>
      <c r="N10853" t="s">
        <v>15278</v>
      </c>
      <c r="O10853" t="s">
        <v>10871</v>
      </c>
      <c r="P10853" t="s">
        <v>10881</v>
      </c>
    </row>
    <row r="10854" spans="1:16" x14ac:dyDescent="0.3">
      <c r="A10854" t="s">
        <v>8927</v>
      </c>
      <c r="B10854" s="2" t="str">
        <f t="shared" si="509"/>
        <v>7614</v>
      </c>
      <c r="C10854" s="2">
        <f t="shared" si="507"/>
        <v>7614</v>
      </c>
      <c r="D10854" t="str">
        <f>VLOOKUP(C10854,'Cost Centre'!A:B,2,)</f>
        <v>Water services</v>
      </c>
      <c r="E10854" t="str">
        <f t="shared" si="508"/>
        <v>2</v>
      </c>
      <c r="F10854" t="s">
        <v>114</v>
      </c>
      <c r="G10854" s="2">
        <v>0</v>
      </c>
      <c r="H10854" s="2">
        <v>0</v>
      </c>
      <c r="I10854" s="2">
        <v>0</v>
      </c>
      <c r="J10854" s="105">
        <f>SUMIF([1]MMM!$A:$A,A10854,[1]MMM!$F:$F)</f>
        <v>0</v>
      </c>
      <c r="K10854" s="2" t="s">
        <v>10</v>
      </c>
      <c r="L10854" s="2">
        <v>4247</v>
      </c>
      <c r="M10854" t="s">
        <v>11396</v>
      </c>
      <c r="N10854" t="s">
        <v>15278</v>
      </c>
      <c r="O10854" t="s">
        <v>10871</v>
      </c>
      <c r="P10854" t="s">
        <v>10881</v>
      </c>
    </row>
    <row r="10855" spans="1:16" x14ac:dyDescent="0.3">
      <c r="A10855" t="s">
        <v>8928</v>
      </c>
      <c r="B10855" s="2" t="str">
        <f t="shared" si="509"/>
        <v>7614</v>
      </c>
      <c r="C10855" s="2">
        <f t="shared" si="507"/>
        <v>7614</v>
      </c>
      <c r="D10855" t="str">
        <f>VLOOKUP(C10855,'Cost Centre'!A:B,2,)</f>
        <v>Water services</v>
      </c>
      <c r="E10855" t="str">
        <f t="shared" si="508"/>
        <v>2</v>
      </c>
      <c r="F10855" t="s">
        <v>131</v>
      </c>
      <c r="G10855" s="2">
        <v>0</v>
      </c>
      <c r="H10855" s="2">
        <v>8110.84</v>
      </c>
      <c r="I10855" s="2">
        <v>0</v>
      </c>
      <c r="J10855" s="105">
        <f>SUMIF([1]MMM!$A:$A,A10855,[1]MMM!$F:$F)</f>
        <v>8110.84</v>
      </c>
      <c r="K10855" s="2" t="s">
        <v>10</v>
      </c>
      <c r="L10855" s="2">
        <v>50565</v>
      </c>
      <c r="M10855" t="s">
        <v>11396</v>
      </c>
      <c r="N10855" t="s">
        <v>15278</v>
      </c>
      <c r="O10855" t="s">
        <v>10871</v>
      </c>
      <c r="P10855" t="s">
        <v>10881</v>
      </c>
    </row>
    <row r="10856" spans="1:16" x14ac:dyDescent="0.3">
      <c r="A10856" t="s">
        <v>8929</v>
      </c>
      <c r="B10856" s="2" t="str">
        <f t="shared" si="509"/>
        <v>7614</v>
      </c>
      <c r="C10856" s="2">
        <f t="shared" si="507"/>
        <v>7614</v>
      </c>
      <c r="D10856" t="str">
        <f>VLOOKUP(C10856,'Cost Centre'!A:B,2,)</f>
        <v>Water services</v>
      </c>
      <c r="E10856" t="str">
        <f t="shared" si="508"/>
        <v>2</v>
      </c>
      <c r="F10856" t="s">
        <v>118</v>
      </c>
      <c r="G10856" s="2">
        <v>0</v>
      </c>
      <c r="H10856" s="2">
        <v>0</v>
      </c>
      <c r="I10856" s="2">
        <v>0</v>
      </c>
      <c r="J10856" s="105">
        <f>SUMIF([1]MMM!$A:$A,A10856,[1]MMM!$F:$F)</f>
        <v>0</v>
      </c>
      <c r="K10856" s="2" t="s">
        <v>10</v>
      </c>
      <c r="L10856" s="2">
        <v>151</v>
      </c>
      <c r="M10856" t="s">
        <v>11396</v>
      </c>
      <c r="N10856" t="s">
        <v>15278</v>
      </c>
      <c r="O10856" t="s">
        <v>10871</v>
      </c>
      <c r="P10856" t="s">
        <v>10885</v>
      </c>
    </row>
    <row r="10857" spans="1:16" x14ac:dyDescent="0.3">
      <c r="A10857" t="s">
        <v>8930</v>
      </c>
      <c r="B10857" s="2" t="str">
        <f t="shared" si="509"/>
        <v>7614</v>
      </c>
      <c r="C10857" s="2">
        <f t="shared" si="507"/>
        <v>7614</v>
      </c>
      <c r="D10857" t="str">
        <f>VLOOKUP(C10857,'Cost Centre'!A:B,2,)</f>
        <v>Water services</v>
      </c>
      <c r="E10857" t="str">
        <f t="shared" si="508"/>
        <v>2</v>
      </c>
      <c r="F10857" t="s">
        <v>178</v>
      </c>
      <c r="G10857" s="2">
        <v>0</v>
      </c>
      <c r="H10857" s="2">
        <v>47014.2</v>
      </c>
      <c r="I10857" s="2">
        <v>0</v>
      </c>
      <c r="J10857" s="105">
        <f>SUMIF([1]MMM!$A:$A,A10857,[1]MMM!$F:$F)</f>
        <v>47014.2</v>
      </c>
      <c r="K10857" s="2" t="s">
        <v>10</v>
      </c>
      <c r="L10857" s="2">
        <v>48004</v>
      </c>
      <c r="M10857" t="s">
        <v>11396</v>
      </c>
      <c r="N10857" t="s">
        <v>15278</v>
      </c>
      <c r="O10857" t="s">
        <v>10871</v>
      </c>
      <c r="P10857" t="s">
        <v>10885</v>
      </c>
    </row>
    <row r="10858" spans="1:16" x14ac:dyDescent="0.3">
      <c r="A10858" t="s">
        <v>15284</v>
      </c>
      <c r="B10858" s="2" t="str">
        <f t="shared" si="509"/>
        <v>7614</v>
      </c>
      <c r="C10858" s="2">
        <f t="shared" si="507"/>
        <v>7614</v>
      </c>
      <c r="D10858" t="str">
        <f>VLOOKUP(C10858,'Cost Centre'!A:B,2,)</f>
        <v>Water services</v>
      </c>
      <c r="E10858" t="str">
        <f t="shared" si="508"/>
        <v>2</v>
      </c>
      <c r="F10858" t="s">
        <v>15176</v>
      </c>
      <c r="G10858" s="2">
        <v>0</v>
      </c>
      <c r="H10858" s="2">
        <v>0</v>
      </c>
      <c r="I10858" s="2">
        <v>0</v>
      </c>
      <c r="J10858" s="105">
        <f>SUMIF([1]MMM!$A:$A,A10858,[1]MMM!$F:$F)</f>
        <v>0</v>
      </c>
      <c r="K10858" s="2" t="s">
        <v>10</v>
      </c>
      <c r="L10858" s="2">
        <v>0</v>
      </c>
      <c r="M10858" t="s">
        <v>11396</v>
      </c>
      <c r="N10858" t="s">
        <v>15278</v>
      </c>
      <c r="O10858" t="s">
        <v>10871</v>
      </c>
      <c r="P10858" t="s">
        <v>10887</v>
      </c>
    </row>
    <row r="10859" spans="1:16" x14ac:dyDescent="0.3">
      <c r="A10859" t="s">
        <v>15285</v>
      </c>
      <c r="B10859" s="2" t="str">
        <f t="shared" si="509"/>
        <v>7614</v>
      </c>
      <c r="C10859" s="2">
        <f t="shared" si="507"/>
        <v>7614</v>
      </c>
      <c r="D10859" t="str">
        <f>VLOOKUP(C10859,'Cost Centre'!A:B,2,)</f>
        <v>Water services</v>
      </c>
      <c r="E10859" t="str">
        <f t="shared" si="508"/>
        <v>2</v>
      </c>
      <c r="F10859" t="s">
        <v>15178</v>
      </c>
      <c r="G10859" s="2">
        <v>0</v>
      </c>
      <c r="H10859" s="2">
        <v>0</v>
      </c>
      <c r="I10859" s="2">
        <v>0</v>
      </c>
      <c r="J10859" s="105">
        <f>SUMIF([1]MMM!$A:$A,A10859,[1]MMM!$F:$F)</f>
        <v>0</v>
      </c>
      <c r="K10859" s="2" t="s">
        <v>10</v>
      </c>
      <c r="L10859" s="2">
        <v>0</v>
      </c>
      <c r="M10859" t="s">
        <v>11396</v>
      </c>
      <c r="N10859" t="s">
        <v>15278</v>
      </c>
      <c r="O10859" t="s">
        <v>10871</v>
      </c>
      <c r="P10859" t="s">
        <v>10887</v>
      </c>
    </row>
    <row r="10860" spans="1:16" x14ac:dyDescent="0.3">
      <c r="A10860" t="s">
        <v>15286</v>
      </c>
      <c r="B10860" s="2" t="str">
        <f t="shared" si="509"/>
        <v>7614</v>
      </c>
      <c r="C10860" s="2">
        <f t="shared" si="507"/>
        <v>7614</v>
      </c>
      <c r="D10860" t="str">
        <f>VLOOKUP(C10860,'Cost Centre'!A:B,2,)</f>
        <v>Water services</v>
      </c>
      <c r="E10860" t="str">
        <f t="shared" si="508"/>
        <v>2</v>
      </c>
      <c r="F10860" t="s">
        <v>15180</v>
      </c>
      <c r="G10860" s="2">
        <v>0</v>
      </c>
      <c r="H10860" s="2">
        <v>0</v>
      </c>
      <c r="I10860" s="2">
        <v>0</v>
      </c>
      <c r="J10860" s="105">
        <f>SUMIF([1]MMM!$A:$A,A10860,[1]MMM!$F:$F)</f>
        <v>0</v>
      </c>
      <c r="K10860" s="2" t="s">
        <v>10</v>
      </c>
      <c r="L10860" s="2">
        <v>0</v>
      </c>
      <c r="M10860" t="s">
        <v>11396</v>
      </c>
      <c r="N10860" t="s">
        <v>15278</v>
      </c>
      <c r="O10860" t="s">
        <v>10871</v>
      </c>
      <c r="P10860" t="s">
        <v>10887</v>
      </c>
    </row>
    <row r="10861" spans="1:16" x14ac:dyDescent="0.3">
      <c r="A10861" t="s">
        <v>15287</v>
      </c>
      <c r="B10861" s="2" t="str">
        <f t="shared" si="509"/>
        <v>7614</v>
      </c>
      <c r="C10861" s="2">
        <f t="shared" si="507"/>
        <v>7614</v>
      </c>
      <c r="D10861" t="str">
        <f>VLOOKUP(C10861,'Cost Centre'!A:B,2,)</f>
        <v>Water services</v>
      </c>
      <c r="E10861" t="str">
        <f t="shared" si="508"/>
        <v>2</v>
      </c>
      <c r="F10861" t="s">
        <v>15182</v>
      </c>
      <c r="G10861" s="2">
        <v>0</v>
      </c>
      <c r="H10861" s="2">
        <v>0</v>
      </c>
      <c r="I10861" s="2">
        <v>0</v>
      </c>
      <c r="J10861" s="105">
        <f>SUMIF([1]MMM!$A:$A,A10861,[1]MMM!$F:$F)</f>
        <v>0</v>
      </c>
      <c r="K10861" s="2" t="s">
        <v>10</v>
      </c>
      <c r="L10861" s="2">
        <v>0</v>
      </c>
      <c r="M10861" t="s">
        <v>11396</v>
      </c>
      <c r="N10861" t="s">
        <v>15278</v>
      </c>
      <c r="O10861" t="s">
        <v>10871</v>
      </c>
      <c r="P10861" t="s">
        <v>10887</v>
      </c>
    </row>
    <row r="10862" spans="1:16" x14ac:dyDescent="0.3">
      <c r="A10862" t="s">
        <v>15288</v>
      </c>
      <c r="B10862" s="2" t="str">
        <f t="shared" si="509"/>
        <v>7614</v>
      </c>
      <c r="C10862" s="2">
        <f t="shared" si="507"/>
        <v>7614</v>
      </c>
      <c r="D10862" t="str">
        <f>VLOOKUP(C10862,'Cost Centre'!A:B,2,)</f>
        <v>Water services</v>
      </c>
      <c r="E10862" t="str">
        <f t="shared" si="508"/>
        <v>2</v>
      </c>
      <c r="F10862" t="s">
        <v>15184</v>
      </c>
      <c r="G10862" s="2">
        <v>0</v>
      </c>
      <c r="H10862" s="2">
        <v>0</v>
      </c>
      <c r="I10862" s="2">
        <v>0</v>
      </c>
      <c r="J10862" s="105">
        <f>SUMIF([1]MMM!$A:$A,A10862,[1]MMM!$F:$F)</f>
        <v>0</v>
      </c>
      <c r="K10862" s="2" t="s">
        <v>10</v>
      </c>
      <c r="L10862" s="2">
        <v>0</v>
      </c>
      <c r="M10862" t="s">
        <v>11396</v>
      </c>
      <c r="N10862" t="s">
        <v>15278</v>
      </c>
      <c r="O10862" t="s">
        <v>10871</v>
      </c>
      <c r="P10862" t="s">
        <v>10887</v>
      </c>
    </row>
    <row r="10863" spans="1:16" x14ac:dyDescent="0.3">
      <c r="A10863" t="s">
        <v>15289</v>
      </c>
      <c r="B10863" s="2" t="str">
        <f t="shared" si="509"/>
        <v>7614</v>
      </c>
      <c r="C10863" s="2">
        <f t="shared" si="507"/>
        <v>7614</v>
      </c>
      <c r="D10863" t="str">
        <f>VLOOKUP(C10863,'Cost Centre'!A:B,2,)</f>
        <v>Water services</v>
      </c>
      <c r="E10863" t="str">
        <f t="shared" si="508"/>
        <v>2</v>
      </c>
      <c r="F10863" t="s">
        <v>13915</v>
      </c>
      <c r="G10863" s="2">
        <v>0</v>
      </c>
      <c r="H10863" s="2">
        <v>0</v>
      </c>
      <c r="I10863" s="2">
        <v>0</v>
      </c>
      <c r="J10863" s="105">
        <f>SUMIF([1]MMM!$A:$A,A10863,[1]MMM!$F:$F)</f>
        <v>0</v>
      </c>
      <c r="K10863" s="2" t="s">
        <v>10</v>
      </c>
      <c r="L10863" s="2">
        <v>0</v>
      </c>
      <c r="M10863" t="s">
        <v>11396</v>
      </c>
      <c r="N10863" t="s">
        <v>15278</v>
      </c>
      <c r="O10863" t="s">
        <v>10871</v>
      </c>
      <c r="P10863" t="s">
        <v>10887</v>
      </c>
    </row>
    <row r="10864" spans="1:16" x14ac:dyDescent="0.3">
      <c r="A10864" t="s">
        <v>15290</v>
      </c>
      <c r="B10864" s="2" t="str">
        <f t="shared" si="509"/>
        <v>7614</v>
      </c>
      <c r="C10864" s="2">
        <f t="shared" si="507"/>
        <v>7614</v>
      </c>
      <c r="D10864" t="str">
        <f>VLOOKUP(C10864,'Cost Centre'!A:B,2,)</f>
        <v>Water services</v>
      </c>
      <c r="E10864" t="str">
        <f t="shared" si="508"/>
        <v>2</v>
      </c>
      <c r="F10864" t="s">
        <v>15187</v>
      </c>
      <c r="G10864" s="2">
        <v>0</v>
      </c>
      <c r="H10864" s="2">
        <v>0</v>
      </c>
      <c r="I10864" s="2">
        <v>0</v>
      </c>
      <c r="J10864" s="105">
        <f>SUMIF([1]MMM!$A:$A,A10864,[1]MMM!$F:$F)</f>
        <v>0</v>
      </c>
      <c r="K10864" s="2" t="s">
        <v>10</v>
      </c>
      <c r="L10864" s="2">
        <v>0</v>
      </c>
      <c r="M10864" t="s">
        <v>11396</v>
      </c>
      <c r="N10864" t="s">
        <v>15278</v>
      </c>
      <c r="O10864" t="s">
        <v>10871</v>
      </c>
      <c r="P10864" t="s">
        <v>10887</v>
      </c>
    </row>
    <row r="10865" spans="1:16" x14ac:dyDescent="0.3">
      <c r="A10865" t="s">
        <v>15291</v>
      </c>
      <c r="B10865" s="2" t="str">
        <f t="shared" si="509"/>
        <v>7614</v>
      </c>
      <c r="C10865" s="2">
        <f t="shared" si="507"/>
        <v>7614</v>
      </c>
      <c r="D10865" t="str">
        <f>VLOOKUP(C10865,'Cost Centre'!A:B,2,)</f>
        <v>Water services</v>
      </c>
      <c r="E10865" t="str">
        <f t="shared" si="508"/>
        <v>2</v>
      </c>
      <c r="F10865" t="s">
        <v>15189</v>
      </c>
      <c r="G10865" s="2">
        <v>0</v>
      </c>
      <c r="H10865" s="2">
        <v>0</v>
      </c>
      <c r="I10865" s="2">
        <v>0</v>
      </c>
      <c r="J10865" s="105">
        <f>SUMIF([1]MMM!$A:$A,A10865,[1]MMM!$F:$F)</f>
        <v>0</v>
      </c>
      <c r="K10865" s="2" t="s">
        <v>10</v>
      </c>
      <c r="L10865" s="2">
        <v>0</v>
      </c>
      <c r="M10865" t="s">
        <v>11396</v>
      </c>
      <c r="N10865" t="s">
        <v>15278</v>
      </c>
      <c r="O10865" t="s">
        <v>10871</v>
      </c>
      <c r="P10865" t="s">
        <v>10887</v>
      </c>
    </row>
    <row r="10866" spans="1:16" x14ac:dyDescent="0.3">
      <c r="A10866" t="s">
        <v>15292</v>
      </c>
      <c r="B10866" s="2" t="str">
        <f t="shared" si="509"/>
        <v>7614</v>
      </c>
      <c r="C10866" s="2">
        <f t="shared" si="507"/>
        <v>7614</v>
      </c>
      <c r="D10866" t="str">
        <f>VLOOKUP(C10866,'Cost Centre'!A:B,2,)</f>
        <v>Water services</v>
      </c>
      <c r="E10866" t="str">
        <f t="shared" si="508"/>
        <v>2</v>
      </c>
      <c r="F10866" t="s">
        <v>15191</v>
      </c>
      <c r="G10866" s="2">
        <v>0</v>
      </c>
      <c r="H10866" s="2">
        <v>0</v>
      </c>
      <c r="I10866" s="2">
        <v>0</v>
      </c>
      <c r="J10866" s="105">
        <f>SUMIF([1]MMM!$A:$A,A10866,[1]MMM!$F:$F)</f>
        <v>0</v>
      </c>
      <c r="K10866" s="2" t="s">
        <v>10</v>
      </c>
      <c r="L10866" s="2">
        <v>0</v>
      </c>
      <c r="M10866" t="s">
        <v>11396</v>
      </c>
      <c r="N10866" t="s">
        <v>15278</v>
      </c>
      <c r="O10866" t="s">
        <v>10871</v>
      </c>
      <c r="P10866" t="s">
        <v>10887</v>
      </c>
    </row>
    <row r="10867" spans="1:16" x14ac:dyDescent="0.3">
      <c r="A10867" t="s">
        <v>15293</v>
      </c>
      <c r="B10867" s="2" t="str">
        <f t="shared" si="509"/>
        <v>7614</v>
      </c>
      <c r="C10867" s="2">
        <f t="shared" si="507"/>
        <v>7614</v>
      </c>
      <c r="D10867" t="str">
        <f>VLOOKUP(C10867,'Cost Centre'!A:B,2,)</f>
        <v>Water services</v>
      </c>
      <c r="E10867" t="str">
        <f t="shared" si="508"/>
        <v>2</v>
      </c>
      <c r="F10867" t="s">
        <v>15193</v>
      </c>
      <c r="G10867" s="2">
        <v>0</v>
      </c>
      <c r="H10867" s="2">
        <v>17683415.219999999</v>
      </c>
      <c r="I10867" s="2">
        <v>0</v>
      </c>
      <c r="J10867" s="105">
        <f>SUMIF([1]MMM!$A:$A,A10867,[1]MMM!$F:$F)</f>
        <v>17683415.219999999</v>
      </c>
      <c r="K10867" s="2" t="s">
        <v>10</v>
      </c>
      <c r="L10867" s="2">
        <v>0</v>
      </c>
      <c r="M10867" t="s">
        <v>11396</v>
      </c>
      <c r="N10867" t="s">
        <v>15278</v>
      </c>
      <c r="O10867" t="s">
        <v>10871</v>
      </c>
      <c r="P10867" t="s">
        <v>10887</v>
      </c>
    </row>
    <row r="10868" spans="1:16" x14ac:dyDescent="0.3">
      <c r="A10868" t="s">
        <v>15294</v>
      </c>
      <c r="B10868" s="2" t="str">
        <f t="shared" si="509"/>
        <v>7614</v>
      </c>
      <c r="C10868" s="2">
        <f t="shared" si="507"/>
        <v>7614</v>
      </c>
      <c r="D10868" t="str">
        <f>VLOOKUP(C10868,'Cost Centre'!A:B,2,)</f>
        <v>Water services</v>
      </c>
      <c r="E10868" t="str">
        <f t="shared" si="508"/>
        <v>2</v>
      </c>
      <c r="F10868" t="s">
        <v>10890</v>
      </c>
      <c r="G10868" s="2">
        <v>0</v>
      </c>
      <c r="H10868" s="2">
        <v>0</v>
      </c>
      <c r="I10868" s="2">
        <v>0</v>
      </c>
      <c r="J10868" s="105">
        <f>SUMIF([1]MMM!$A:$A,A10868,[1]MMM!$F:$F)</f>
        <v>0</v>
      </c>
      <c r="K10868" s="2" t="s">
        <v>10</v>
      </c>
      <c r="L10868" s="2">
        <v>0</v>
      </c>
      <c r="M10868" t="s">
        <v>11396</v>
      </c>
      <c r="N10868" t="s">
        <v>15278</v>
      </c>
      <c r="O10868" t="s">
        <v>10871</v>
      </c>
      <c r="P10868" t="s">
        <v>10887</v>
      </c>
    </row>
    <row r="10869" spans="1:16" x14ac:dyDescent="0.3">
      <c r="A10869" t="s">
        <v>15295</v>
      </c>
      <c r="B10869" s="2" t="str">
        <f t="shared" si="509"/>
        <v>7614</v>
      </c>
      <c r="C10869" s="2">
        <f t="shared" si="507"/>
        <v>7614</v>
      </c>
      <c r="D10869" t="str">
        <f>VLOOKUP(C10869,'Cost Centre'!A:B,2,)</f>
        <v>Water services</v>
      </c>
      <c r="E10869" t="str">
        <f t="shared" si="508"/>
        <v>2</v>
      </c>
      <c r="F10869" t="s">
        <v>10892</v>
      </c>
      <c r="G10869" s="2">
        <v>0</v>
      </c>
      <c r="H10869" s="2">
        <v>0</v>
      </c>
      <c r="I10869" s="2">
        <v>0</v>
      </c>
      <c r="J10869" s="105">
        <f>SUMIF([1]MMM!$A:$A,A10869,[1]MMM!$F:$F)</f>
        <v>0</v>
      </c>
      <c r="K10869" s="2" t="s">
        <v>10</v>
      </c>
      <c r="L10869" s="2">
        <v>0</v>
      </c>
      <c r="M10869" t="s">
        <v>11396</v>
      </c>
      <c r="N10869" t="s">
        <v>15278</v>
      </c>
      <c r="O10869" t="s">
        <v>10871</v>
      </c>
      <c r="P10869" t="s">
        <v>10887</v>
      </c>
    </row>
    <row r="10870" spans="1:16" x14ac:dyDescent="0.3">
      <c r="A10870" t="s">
        <v>15296</v>
      </c>
      <c r="B10870" s="2" t="str">
        <f t="shared" si="509"/>
        <v>7614</v>
      </c>
      <c r="C10870" s="2">
        <f t="shared" si="507"/>
        <v>7614</v>
      </c>
      <c r="D10870" t="str">
        <f>VLOOKUP(C10870,'Cost Centre'!A:B,2,)</f>
        <v>Water services</v>
      </c>
      <c r="E10870" t="str">
        <f t="shared" si="508"/>
        <v>2</v>
      </c>
      <c r="F10870" t="s">
        <v>10894</v>
      </c>
      <c r="G10870" s="2">
        <v>0</v>
      </c>
      <c r="H10870" s="2">
        <v>0</v>
      </c>
      <c r="I10870" s="2">
        <v>0</v>
      </c>
      <c r="J10870" s="105">
        <f>SUMIF([1]MMM!$A:$A,A10870,[1]MMM!$F:$F)</f>
        <v>0</v>
      </c>
      <c r="K10870" s="2" t="s">
        <v>10</v>
      </c>
      <c r="L10870" s="2">
        <v>0</v>
      </c>
      <c r="M10870" t="s">
        <v>11396</v>
      </c>
      <c r="N10870" t="s">
        <v>15278</v>
      </c>
      <c r="O10870" t="s">
        <v>10871</v>
      </c>
      <c r="P10870" t="s">
        <v>10887</v>
      </c>
    </row>
    <row r="10871" spans="1:16" x14ac:dyDescent="0.3">
      <c r="A10871" t="s">
        <v>15297</v>
      </c>
      <c r="B10871" s="2" t="str">
        <f t="shared" si="509"/>
        <v>7614</v>
      </c>
      <c r="C10871" s="2">
        <f t="shared" si="507"/>
        <v>7614</v>
      </c>
      <c r="D10871" t="str">
        <f>VLOOKUP(C10871,'Cost Centre'!A:B,2,)</f>
        <v>Water services</v>
      </c>
      <c r="E10871" t="str">
        <f t="shared" si="508"/>
        <v>2</v>
      </c>
      <c r="F10871" t="s">
        <v>10896</v>
      </c>
      <c r="G10871" s="2">
        <v>0</v>
      </c>
      <c r="H10871" s="2">
        <v>0</v>
      </c>
      <c r="I10871" s="2">
        <v>0</v>
      </c>
      <c r="J10871" s="105">
        <f>SUMIF([1]MMM!$A:$A,A10871,[1]MMM!$F:$F)</f>
        <v>0</v>
      </c>
      <c r="K10871" s="2" t="s">
        <v>10</v>
      </c>
      <c r="L10871" s="2">
        <v>0</v>
      </c>
      <c r="M10871" t="s">
        <v>11396</v>
      </c>
      <c r="N10871" t="s">
        <v>15278</v>
      </c>
      <c r="O10871" t="s">
        <v>10871</v>
      </c>
      <c r="P10871" t="s">
        <v>10887</v>
      </c>
    </row>
    <row r="10872" spans="1:16" x14ac:dyDescent="0.3">
      <c r="A10872" t="s">
        <v>15298</v>
      </c>
      <c r="B10872" s="2" t="str">
        <f t="shared" si="509"/>
        <v>7614</v>
      </c>
      <c r="C10872" s="2">
        <f t="shared" si="507"/>
        <v>7614</v>
      </c>
      <c r="D10872" t="str">
        <f>VLOOKUP(C10872,'Cost Centre'!A:B,2,)</f>
        <v>Water services</v>
      </c>
      <c r="E10872" t="str">
        <f t="shared" si="508"/>
        <v>2</v>
      </c>
      <c r="F10872" t="s">
        <v>10898</v>
      </c>
      <c r="G10872" s="2">
        <v>0</v>
      </c>
      <c r="H10872" s="2">
        <v>0</v>
      </c>
      <c r="I10872" s="2">
        <v>0</v>
      </c>
      <c r="J10872" s="105">
        <f>SUMIF([1]MMM!$A:$A,A10872,[1]MMM!$F:$F)</f>
        <v>0</v>
      </c>
      <c r="K10872" s="2" t="s">
        <v>10</v>
      </c>
      <c r="L10872" s="2">
        <v>0</v>
      </c>
      <c r="M10872" t="s">
        <v>11396</v>
      </c>
      <c r="N10872" t="s">
        <v>15278</v>
      </c>
      <c r="O10872" t="s">
        <v>10871</v>
      </c>
      <c r="P10872" t="s">
        <v>10887</v>
      </c>
    </row>
    <row r="10873" spans="1:16" x14ac:dyDescent="0.3">
      <c r="A10873" t="s">
        <v>15299</v>
      </c>
      <c r="B10873" s="2" t="str">
        <f t="shared" si="509"/>
        <v>7614</v>
      </c>
      <c r="C10873" s="2">
        <f t="shared" si="507"/>
        <v>7614</v>
      </c>
      <c r="D10873" t="str">
        <f>VLOOKUP(C10873,'Cost Centre'!A:B,2,)</f>
        <v>Water services</v>
      </c>
      <c r="E10873" t="str">
        <f t="shared" si="508"/>
        <v>2</v>
      </c>
      <c r="F10873" t="s">
        <v>10900</v>
      </c>
      <c r="G10873" s="2">
        <v>0</v>
      </c>
      <c r="H10873" s="2">
        <v>0</v>
      </c>
      <c r="I10873" s="2">
        <v>0</v>
      </c>
      <c r="J10873" s="105">
        <f>SUMIF([1]MMM!$A:$A,A10873,[1]MMM!$F:$F)</f>
        <v>0</v>
      </c>
      <c r="K10873" s="2" t="s">
        <v>10</v>
      </c>
      <c r="L10873" s="2">
        <v>0</v>
      </c>
      <c r="M10873" t="s">
        <v>11396</v>
      </c>
      <c r="N10873" t="s">
        <v>15278</v>
      </c>
      <c r="O10873" t="s">
        <v>10871</v>
      </c>
      <c r="P10873" t="s">
        <v>10887</v>
      </c>
    </row>
    <row r="10874" spans="1:16" x14ac:dyDescent="0.3">
      <c r="A10874" t="s">
        <v>15300</v>
      </c>
      <c r="B10874" s="2" t="str">
        <f t="shared" si="509"/>
        <v>7614</v>
      </c>
      <c r="C10874" s="2">
        <f t="shared" si="507"/>
        <v>7614</v>
      </c>
      <c r="D10874" t="str">
        <f>VLOOKUP(C10874,'Cost Centre'!A:B,2,)</f>
        <v>Water services</v>
      </c>
      <c r="E10874" t="str">
        <f t="shared" si="508"/>
        <v>2</v>
      </c>
      <c r="F10874" t="s">
        <v>10902</v>
      </c>
      <c r="G10874" s="2">
        <v>0</v>
      </c>
      <c r="H10874" s="2">
        <v>0</v>
      </c>
      <c r="I10874" s="2">
        <v>0</v>
      </c>
      <c r="J10874" s="105">
        <f>SUMIF([1]MMM!$A:$A,A10874,[1]MMM!$F:$F)</f>
        <v>0</v>
      </c>
      <c r="K10874" s="2" t="s">
        <v>10</v>
      </c>
      <c r="L10874" s="2">
        <v>0</v>
      </c>
      <c r="M10874" t="s">
        <v>11396</v>
      </c>
      <c r="N10874" t="s">
        <v>15278</v>
      </c>
      <c r="O10874" t="s">
        <v>10871</v>
      </c>
      <c r="P10874" t="s">
        <v>10887</v>
      </c>
    </row>
    <row r="10875" spans="1:16" x14ac:dyDescent="0.3">
      <c r="A10875" t="s">
        <v>15301</v>
      </c>
      <c r="B10875" s="2" t="str">
        <f t="shared" si="509"/>
        <v>7614</v>
      </c>
      <c r="C10875" s="2">
        <f t="shared" si="507"/>
        <v>7614</v>
      </c>
      <c r="D10875" t="str">
        <f>VLOOKUP(C10875,'Cost Centre'!A:B,2,)</f>
        <v>Water services</v>
      </c>
      <c r="E10875" t="str">
        <f t="shared" si="508"/>
        <v>2</v>
      </c>
      <c r="F10875" t="s">
        <v>10904</v>
      </c>
      <c r="G10875" s="2">
        <v>0</v>
      </c>
      <c r="H10875" s="2">
        <v>0</v>
      </c>
      <c r="I10875" s="2">
        <v>0</v>
      </c>
      <c r="J10875" s="105">
        <f>SUMIF([1]MMM!$A:$A,A10875,[1]MMM!$F:$F)</f>
        <v>0</v>
      </c>
      <c r="K10875" s="2" t="s">
        <v>10</v>
      </c>
      <c r="L10875" s="2">
        <v>0</v>
      </c>
      <c r="M10875" t="s">
        <v>11396</v>
      </c>
      <c r="N10875" t="s">
        <v>15278</v>
      </c>
      <c r="O10875" t="s">
        <v>10871</v>
      </c>
      <c r="P10875" t="s">
        <v>10887</v>
      </c>
    </row>
    <row r="10876" spans="1:16" x14ac:dyDescent="0.3">
      <c r="A10876" t="s">
        <v>15302</v>
      </c>
      <c r="B10876" s="2" t="str">
        <f t="shared" si="509"/>
        <v>7614</v>
      </c>
      <c r="C10876" s="2">
        <f t="shared" si="507"/>
        <v>7614</v>
      </c>
      <c r="D10876" t="str">
        <f>VLOOKUP(C10876,'Cost Centre'!A:B,2,)</f>
        <v>Water services</v>
      </c>
      <c r="E10876" t="str">
        <f t="shared" si="508"/>
        <v>2</v>
      </c>
      <c r="F10876" t="s">
        <v>10906</v>
      </c>
      <c r="G10876" s="2">
        <v>0</v>
      </c>
      <c r="H10876" s="2">
        <v>0</v>
      </c>
      <c r="I10876" s="2">
        <v>0</v>
      </c>
      <c r="J10876" s="105">
        <f>SUMIF([1]MMM!$A:$A,A10876,[1]MMM!$F:$F)</f>
        <v>0</v>
      </c>
      <c r="K10876" s="2" t="s">
        <v>10</v>
      </c>
      <c r="L10876" s="2">
        <v>0</v>
      </c>
      <c r="M10876" t="s">
        <v>11396</v>
      </c>
      <c r="N10876" t="s">
        <v>15278</v>
      </c>
      <c r="O10876" t="s">
        <v>10871</v>
      </c>
      <c r="P10876" t="s">
        <v>10887</v>
      </c>
    </row>
    <row r="10877" spans="1:16" x14ac:dyDescent="0.3">
      <c r="A10877" t="s">
        <v>8931</v>
      </c>
      <c r="B10877" s="2" t="str">
        <f t="shared" si="509"/>
        <v>7614</v>
      </c>
      <c r="C10877" s="2">
        <f t="shared" si="507"/>
        <v>7614</v>
      </c>
      <c r="D10877" t="str">
        <f>VLOOKUP(C10877,'Cost Centre'!A:B,2,)</f>
        <v>Water services</v>
      </c>
      <c r="E10877" t="str">
        <f t="shared" si="508"/>
        <v>2</v>
      </c>
      <c r="F10877" t="s">
        <v>10907</v>
      </c>
      <c r="G10877" s="2">
        <v>0</v>
      </c>
      <c r="H10877" s="2">
        <v>0</v>
      </c>
      <c r="I10877" s="2">
        <v>0</v>
      </c>
      <c r="J10877" s="105">
        <f>SUMIF([1]MMM!$A:$A,A10877,[1]MMM!$F:$F)</f>
        <v>0</v>
      </c>
      <c r="K10877" s="2" t="s">
        <v>10</v>
      </c>
      <c r="L10877" s="2">
        <v>0</v>
      </c>
      <c r="M10877" t="s">
        <v>11396</v>
      </c>
      <c r="N10877" t="s">
        <v>15278</v>
      </c>
      <c r="O10877" t="s">
        <v>10871</v>
      </c>
      <c r="P10877" t="s">
        <v>10887</v>
      </c>
    </row>
    <row r="10878" spans="1:16" x14ac:dyDescent="0.3">
      <c r="A10878" t="s">
        <v>8932</v>
      </c>
      <c r="B10878" s="2" t="str">
        <f t="shared" si="509"/>
        <v>7614</v>
      </c>
      <c r="C10878" s="2">
        <f t="shared" si="507"/>
        <v>7614</v>
      </c>
      <c r="D10878" t="str">
        <f>VLOOKUP(C10878,'Cost Centre'!A:B,2,)</f>
        <v>Water services</v>
      </c>
      <c r="E10878" t="str">
        <f t="shared" si="508"/>
        <v>2</v>
      </c>
      <c r="F10878" t="s">
        <v>10951</v>
      </c>
      <c r="G10878" s="2">
        <v>0</v>
      </c>
      <c r="H10878" s="2">
        <v>0</v>
      </c>
      <c r="I10878" s="2">
        <v>0</v>
      </c>
      <c r="J10878" s="105">
        <f>SUMIF([1]MMM!$A:$A,A10878,[1]MMM!$F:$F)</f>
        <v>0</v>
      </c>
      <c r="K10878" s="2" t="s">
        <v>10</v>
      </c>
      <c r="L10878" s="2">
        <v>0</v>
      </c>
      <c r="M10878" t="s">
        <v>11396</v>
      </c>
      <c r="N10878" t="s">
        <v>15278</v>
      </c>
      <c r="O10878" t="s">
        <v>10871</v>
      </c>
      <c r="P10878" t="s">
        <v>10887</v>
      </c>
    </row>
    <row r="10879" spans="1:16" x14ac:dyDescent="0.3">
      <c r="A10879" t="s">
        <v>8933</v>
      </c>
      <c r="B10879" s="2" t="str">
        <f t="shared" si="509"/>
        <v>7614</v>
      </c>
      <c r="C10879" s="2">
        <f t="shared" si="507"/>
        <v>7614</v>
      </c>
      <c r="D10879" t="str">
        <f>VLOOKUP(C10879,'Cost Centre'!A:B,2,)</f>
        <v>Water services</v>
      </c>
      <c r="E10879" s="109" t="str">
        <f t="shared" si="508"/>
        <v>3</v>
      </c>
      <c r="F10879" t="s">
        <v>7780</v>
      </c>
      <c r="G10879" s="2">
        <v>0</v>
      </c>
      <c r="H10879" s="2">
        <v>0</v>
      </c>
      <c r="I10879" s="2">
        <v>-783294.45</v>
      </c>
      <c r="J10879" s="105">
        <f>SUMIF([1]MMM!$A:$A,A10879,[1]MMM!$F:$F)</f>
        <v>-783294.45</v>
      </c>
      <c r="K10879" s="2" t="s">
        <v>10</v>
      </c>
      <c r="L10879" s="2">
        <v>0</v>
      </c>
      <c r="M10879" t="s">
        <v>11396</v>
      </c>
      <c r="N10879" t="s">
        <v>15278</v>
      </c>
      <c r="O10879" t="s">
        <v>10908</v>
      </c>
      <c r="P10879" t="s">
        <v>10953</v>
      </c>
    </row>
    <row r="10880" spans="1:16" x14ac:dyDescent="0.3">
      <c r="A10880" t="s">
        <v>8934</v>
      </c>
      <c r="B10880" s="2" t="str">
        <f t="shared" si="509"/>
        <v>7614</v>
      </c>
      <c r="C10880" s="2">
        <f t="shared" si="507"/>
        <v>7614</v>
      </c>
      <c r="D10880" t="str">
        <f>VLOOKUP(C10880,'Cost Centre'!A:B,2,)</f>
        <v>Water services</v>
      </c>
      <c r="E10880" s="109">
        <v>2</v>
      </c>
      <c r="F10880" t="s">
        <v>7781</v>
      </c>
      <c r="G10880" s="2">
        <v>0</v>
      </c>
      <c r="H10880" s="2">
        <v>59036215.649999999</v>
      </c>
      <c r="I10880" s="2">
        <v>0</v>
      </c>
      <c r="J10880" s="105">
        <f>SUMIF([1]MMM!$A:$A,A10880,[1]MMM!$F:$F)</f>
        <v>10789824.91</v>
      </c>
      <c r="K10880" s="2" t="s">
        <v>10</v>
      </c>
      <c r="L10880" s="2">
        <v>0</v>
      </c>
      <c r="M10880" t="s">
        <v>11396</v>
      </c>
      <c r="N10880" t="s">
        <v>15278</v>
      </c>
      <c r="O10880" t="s">
        <v>10908</v>
      </c>
      <c r="P10880" t="s">
        <v>10953</v>
      </c>
    </row>
    <row r="10881" spans="1:16" x14ac:dyDescent="0.3">
      <c r="A10881" t="s">
        <v>8935</v>
      </c>
      <c r="B10881" s="2" t="str">
        <f t="shared" si="509"/>
        <v>7614</v>
      </c>
      <c r="C10881" s="2">
        <f t="shared" si="507"/>
        <v>7614</v>
      </c>
      <c r="D10881" t="str">
        <f>VLOOKUP(C10881,'Cost Centre'!A:B,2,)</f>
        <v>Water services</v>
      </c>
      <c r="E10881" s="109" t="str">
        <f t="shared" si="508"/>
        <v>3</v>
      </c>
      <c r="F10881" t="s">
        <v>444</v>
      </c>
      <c r="G10881" s="2">
        <v>0</v>
      </c>
      <c r="H10881" s="2">
        <v>0</v>
      </c>
      <c r="I10881" s="2">
        <v>0</v>
      </c>
      <c r="J10881" s="105">
        <f>SUMIF([1]MMM!$A:$A,A10881,[1]MMM!$F:$F)</f>
        <v>0</v>
      </c>
      <c r="K10881" s="2" t="s">
        <v>10</v>
      </c>
      <c r="L10881" s="2">
        <v>0</v>
      </c>
      <c r="M10881" t="s">
        <v>11396</v>
      </c>
      <c r="N10881" t="s">
        <v>15278</v>
      </c>
      <c r="O10881" t="s">
        <v>10908</v>
      </c>
      <c r="P10881" t="s">
        <v>10953</v>
      </c>
    </row>
    <row r="10882" spans="1:16" x14ac:dyDescent="0.3">
      <c r="A10882" t="s">
        <v>8936</v>
      </c>
      <c r="B10882" s="2" t="str">
        <f t="shared" si="509"/>
        <v>7614</v>
      </c>
      <c r="C10882" s="2">
        <f t="shared" ref="C10882:C10945" si="510">VALUE(B10882)</f>
        <v>7614</v>
      </c>
      <c r="D10882" t="str">
        <f>VLOOKUP(C10882,'Cost Centre'!A:B,2,)</f>
        <v>Water services</v>
      </c>
      <c r="E10882" s="109">
        <v>2</v>
      </c>
      <c r="F10882" t="s">
        <v>445</v>
      </c>
      <c r="G10882" s="2">
        <v>0</v>
      </c>
      <c r="H10882" s="2">
        <v>0</v>
      </c>
      <c r="I10882" s="2">
        <v>0</v>
      </c>
      <c r="J10882" s="105">
        <f>SUMIF([1]MMM!$A:$A,A10882,[1]MMM!$F:$F)</f>
        <v>0</v>
      </c>
      <c r="K10882" s="2" t="s">
        <v>10</v>
      </c>
      <c r="L10882" s="2">
        <v>0</v>
      </c>
      <c r="M10882" t="s">
        <v>11396</v>
      </c>
      <c r="N10882" t="s">
        <v>15278</v>
      </c>
      <c r="O10882" t="s">
        <v>10908</v>
      </c>
      <c r="P10882" t="s">
        <v>10953</v>
      </c>
    </row>
    <row r="10883" spans="1:16" x14ac:dyDescent="0.3">
      <c r="A10883" t="s">
        <v>8937</v>
      </c>
      <c r="B10883" s="2" t="str">
        <f t="shared" ref="B10883:B10946" si="511">MID(A10883,1,4)</f>
        <v>7614</v>
      </c>
      <c r="C10883" s="2">
        <f t="shared" si="510"/>
        <v>7614</v>
      </c>
      <c r="D10883" t="str">
        <f>VLOOKUP(C10883,'Cost Centre'!A:B,2,)</f>
        <v>Water services</v>
      </c>
      <c r="E10883" s="109" t="str">
        <f t="shared" ref="E10882:E10945" si="512">MID(A10883,5,1)</f>
        <v>3</v>
      </c>
      <c r="F10883" t="s">
        <v>446</v>
      </c>
      <c r="G10883" s="2">
        <v>0</v>
      </c>
      <c r="H10883" s="2">
        <v>0</v>
      </c>
      <c r="I10883" s="2">
        <v>0</v>
      </c>
      <c r="J10883" s="105">
        <f>SUMIF([1]MMM!$A:$A,A10883,[1]MMM!$F:$F)</f>
        <v>0</v>
      </c>
      <c r="K10883" s="2" t="s">
        <v>10</v>
      </c>
      <c r="L10883" s="2">
        <v>0</v>
      </c>
      <c r="M10883" t="s">
        <v>11396</v>
      </c>
      <c r="N10883" t="s">
        <v>15278</v>
      </c>
      <c r="O10883" t="s">
        <v>10908</v>
      </c>
      <c r="P10883" t="s">
        <v>10953</v>
      </c>
    </row>
    <row r="10884" spans="1:16" x14ac:dyDescent="0.3">
      <c r="A10884" t="s">
        <v>8938</v>
      </c>
      <c r="B10884" s="2" t="str">
        <f t="shared" si="511"/>
        <v>7614</v>
      </c>
      <c r="C10884" s="2">
        <f t="shared" si="510"/>
        <v>7614</v>
      </c>
      <c r="D10884" t="str">
        <f>VLOOKUP(C10884,'Cost Centre'!A:B,2,)</f>
        <v>Water services</v>
      </c>
      <c r="E10884" s="109">
        <v>2</v>
      </c>
      <c r="F10884" t="s">
        <v>447</v>
      </c>
      <c r="G10884" s="2">
        <v>0</v>
      </c>
      <c r="H10884" s="2">
        <v>0</v>
      </c>
      <c r="I10884" s="2">
        <v>0</v>
      </c>
      <c r="J10884" s="105">
        <f>SUMIF([1]MMM!$A:$A,A10884,[1]MMM!$F:$F)</f>
        <v>0</v>
      </c>
      <c r="K10884" s="2" t="s">
        <v>10</v>
      </c>
      <c r="L10884" s="2">
        <v>0</v>
      </c>
      <c r="M10884" t="s">
        <v>11396</v>
      </c>
      <c r="N10884" t="s">
        <v>15278</v>
      </c>
      <c r="O10884" t="s">
        <v>10908</v>
      </c>
      <c r="P10884" t="s">
        <v>10953</v>
      </c>
    </row>
    <row r="10885" spans="1:16" x14ac:dyDescent="0.3">
      <c r="A10885" t="s">
        <v>8939</v>
      </c>
      <c r="B10885" s="2" t="str">
        <f t="shared" si="511"/>
        <v>7614</v>
      </c>
      <c r="C10885" s="2">
        <f t="shared" si="510"/>
        <v>7614</v>
      </c>
      <c r="D10885" t="str">
        <f>VLOOKUP(C10885,'Cost Centre'!A:B,2,)</f>
        <v>Water services</v>
      </c>
      <c r="E10885" s="109">
        <v>2</v>
      </c>
      <c r="F10885" t="s">
        <v>1723</v>
      </c>
      <c r="G10885" s="2">
        <v>0</v>
      </c>
      <c r="H10885" s="2">
        <v>0</v>
      </c>
      <c r="I10885" s="2">
        <v>0</v>
      </c>
      <c r="J10885" s="105">
        <f>SUMIF([1]MMM!$A:$A,A10885,[1]MMM!$F:$F)</f>
        <v>0</v>
      </c>
      <c r="K10885" s="2" t="s">
        <v>10</v>
      </c>
      <c r="L10885" s="2">
        <v>0</v>
      </c>
      <c r="M10885" t="s">
        <v>11396</v>
      </c>
      <c r="N10885" t="s">
        <v>15278</v>
      </c>
      <c r="O10885" t="s">
        <v>10908</v>
      </c>
      <c r="P10885" t="s">
        <v>10956</v>
      </c>
    </row>
    <row r="10886" spans="1:16" x14ac:dyDescent="0.3">
      <c r="A10886" t="s">
        <v>8940</v>
      </c>
      <c r="B10886" s="2" t="str">
        <f t="shared" si="511"/>
        <v>7614</v>
      </c>
      <c r="C10886" s="2">
        <f t="shared" si="510"/>
        <v>7614</v>
      </c>
      <c r="D10886" t="str">
        <f>VLOOKUP(C10886,'Cost Centre'!A:B,2,)</f>
        <v>Water services</v>
      </c>
      <c r="E10886" s="109">
        <v>2</v>
      </c>
      <c r="F10886" t="s">
        <v>453</v>
      </c>
      <c r="G10886" s="2">
        <v>0</v>
      </c>
      <c r="H10886" s="2">
        <v>0</v>
      </c>
      <c r="I10886" s="2">
        <v>0</v>
      </c>
      <c r="J10886" s="105">
        <f>SUMIF([1]MMM!$A:$A,A10886,[1]MMM!$F:$F)</f>
        <v>0</v>
      </c>
      <c r="K10886" s="2" t="s">
        <v>10</v>
      </c>
      <c r="L10886" s="2">
        <v>0</v>
      </c>
      <c r="M10886" t="s">
        <v>11396</v>
      </c>
      <c r="N10886" t="s">
        <v>15278</v>
      </c>
      <c r="O10886" t="s">
        <v>10908</v>
      </c>
      <c r="P10886" t="s">
        <v>10956</v>
      </c>
    </row>
    <row r="10887" spans="1:16" x14ac:dyDescent="0.3">
      <c r="A10887" t="s">
        <v>8941</v>
      </c>
      <c r="B10887" s="2" t="str">
        <f t="shared" si="511"/>
        <v>7614</v>
      </c>
      <c r="C10887" s="2">
        <f t="shared" si="510"/>
        <v>7614</v>
      </c>
      <c r="D10887" t="str">
        <f>VLOOKUP(C10887,'Cost Centre'!A:B,2,)</f>
        <v>Water services</v>
      </c>
      <c r="E10887" s="109">
        <v>2</v>
      </c>
      <c r="F10887" t="s">
        <v>454</v>
      </c>
      <c r="G10887" s="2">
        <v>0</v>
      </c>
      <c r="H10887" s="2">
        <v>0</v>
      </c>
      <c r="I10887" s="2">
        <v>0</v>
      </c>
      <c r="J10887" s="105">
        <f>SUMIF([1]MMM!$A:$A,A10887,[1]MMM!$F:$F)</f>
        <v>0</v>
      </c>
      <c r="K10887" s="2" t="s">
        <v>10</v>
      </c>
      <c r="L10887" s="2">
        <v>0</v>
      </c>
      <c r="M10887" t="s">
        <v>11396</v>
      </c>
      <c r="N10887" t="s">
        <v>15278</v>
      </c>
      <c r="O10887" t="s">
        <v>10908</v>
      </c>
      <c r="P10887" t="s">
        <v>10956</v>
      </c>
    </row>
    <row r="10888" spans="1:16" x14ac:dyDescent="0.3">
      <c r="A10888" t="s">
        <v>8942</v>
      </c>
      <c r="B10888" s="2" t="str">
        <f t="shared" si="511"/>
        <v>7614</v>
      </c>
      <c r="C10888" s="2">
        <f t="shared" si="510"/>
        <v>7614</v>
      </c>
      <c r="D10888" t="str">
        <f>VLOOKUP(C10888,'Cost Centre'!A:B,2,)</f>
        <v>Water services</v>
      </c>
      <c r="E10888" s="109">
        <v>2</v>
      </c>
      <c r="F10888" t="s">
        <v>1728</v>
      </c>
      <c r="G10888" s="2">
        <v>0</v>
      </c>
      <c r="H10888" s="2">
        <v>0</v>
      </c>
      <c r="I10888" s="2">
        <v>0</v>
      </c>
      <c r="J10888" s="105">
        <f>SUMIF([1]MMM!$A:$A,A10888,[1]MMM!$F:$F)</f>
        <v>0</v>
      </c>
      <c r="K10888" s="2" t="s">
        <v>10</v>
      </c>
      <c r="L10888" s="2">
        <v>0</v>
      </c>
      <c r="M10888" t="s">
        <v>11396</v>
      </c>
      <c r="N10888" t="s">
        <v>15278</v>
      </c>
      <c r="O10888" t="s">
        <v>10908</v>
      </c>
      <c r="P10888" t="s">
        <v>10958</v>
      </c>
    </row>
    <row r="10889" spans="1:16" x14ac:dyDescent="0.3">
      <c r="A10889" t="s">
        <v>8943</v>
      </c>
      <c r="B10889" s="2" t="str">
        <f t="shared" si="511"/>
        <v>7614</v>
      </c>
      <c r="C10889" s="2">
        <f t="shared" si="510"/>
        <v>7614</v>
      </c>
      <c r="D10889" t="str">
        <f>VLOOKUP(C10889,'Cost Centre'!A:B,2,)</f>
        <v>Water services</v>
      </c>
      <c r="E10889" s="109">
        <v>2</v>
      </c>
      <c r="F10889" t="s">
        <v>458</v>
      </c>
      <c r="G10889" s="2">
        <v>0</v>
      </c>
      <c r="H10889" s="2">
        <v>0</v>
      </c>
      <c r="I10889" s="2">
        <v>0</v>
      </c>
      <c r="J10889" s="105">
        <f>SUMIF([1]MMM!$A:$A,A10889,[1]MMM!$F:$F)</f>
        <v>0</v>
      </c>
      <c r="K10889" s="2" t="s">
        <v>10</v>
      </c>
      <c r="L10889" s="2">
        <v>0</v>
      </c>
      <c r="M10889" t="s">
        <v>11396</v>
      </c>
      <c r="N10889" t="s">
        <v>15278</v>
      </c>
      <c r="O10889" t="s">
        <v>10908</v>
      </c>
      <c r="P10889" t="s">
        <v>10958</v>
      </c>
    </row>
    <row r="10890" spans="1:16" x14ac:dyDescent="0.3">
      <c r="A10890" t="s">
        <v>8944</v>
      </c>
      <c r="B10890" s="2" t="str">
        <f t="shared" si="511"/>
        <v>7614</v>
      </c>
      <c r="C10890" s="2">
        <f t="shared" si="510"/>
        <v>7614</v>
      </c>
      <c r="D10890" t="str">
        <f>VLOOKUP(C10890,'Cost Centre'!A:B,2,)</f>
        <v>Water services</v>
      </c>
      <c r="E10890" s="109">
        <v>2</v>
      </c>
      <c r="F10890" t="s">
        <v>459</v>
      </c>
      <c r="G10890" s="2">
        <v>0</v>
      </c>
      <c r="H10890" s="2">
        <v>0</v>
      </c>
      <c r="I10890" s="2">
        <v>0</v>
      </c>
      <c r="J10890" s="105">
        <f>SUMIF([1]MMM!$A:$A,A10890,[1]MMM!$F:$F)</f>
        <v>0</v>
      </c>
      <c r="K10890" s="2" t="s">
        <v>10</v>
      </c>
      <c r="L10890" s="2">
        <v>0</v>
      </c>
      <c r="M10890" t="s">
        <v>11396</v>
      </c>
      <c r="N10890" t="s">
        <v>15278</v>
      </c>
      <c r="O10890" t="s">
        <v>10908</v>
      </c>
      <c r="P10890" t="s">
        <v>10958</v>
      </c>
    </row>
    <row r="10891" spans="1:16" x14ac:dyDescent="0.3">
      <c r="A10891" t="s">
        <v>8945</v>
      </c>
      <c r="B10891" s="2" t="str">
        <f t="shared" si="511"/>
        <v>7614</v>
      </c>
      <c r="C10891" s="2">
        <f t="shared" si="510"/>
        <v>7614</v>
      </c>
      <c r="D10891" t="str">
        <f>VLOOKUP(C10891,'Cost Centre'!A:B,2,)</f>
        <v>Water services</v>
      </c>
      <c r="E10891" t="str">
        <f t="shared" si="512"/>
        <v>3</v>
      </c>
      <c r="F10891" t="s">
        <v>2145</v>
      </c>
      <c r="G10891" s="2">
        <v>0</v>
      </c>
      <c r="H10891" s="2">
        <v>0</v>
      </c>
      <c r="I10891" s="2">
        <v>-12787575.48</v>
      </c>
      <c r="J10891" s="105">
        <f>SUMIF([1]MMM!$A:$A,A10891,[1]MMM!$F:$F)</f>
        <v>-12787575.48</v>
      </c>
      <c r="K10891" s="2" t="s">
        <v>10</v>
      </c>
      <c r="L10891" s="2">
        <v>-20313330</v>
      </c>
      <c r="M10891" t="s">
        <v>11396</v>
      </c>
      <c r="N10891" t="s">
        <v>15278</v>
      </c>
      <c r="O10891" t="s">
        <v>10908</v>
      </c>
      <c r="P10891" t="s">
        <v>10909</v>
      </c>
    </row>
    <row r="10892" spans="1:16" x14ac:dyDescent="0.3">
      <c r="A10892" t="s">
        <v>8946</v>
      </c>
      <c r="B10892" s="2" t="str">
        <f t="shared" si="511"/>
        <v>7614</v>
      </c>
      <c r="C10892" s="2">
        <f t="shared" si="510"/>
        <v>7614</v>
      </c>
      <c r="D10892" t="str">
        <f>VLOOKUP(C10892,'Cost Centre'!A:B,2,)</f>
        <v>Water services</v>
      </c>
      <c r="E10892" t="str">
        <f t="shared" si="512"/>
        <v>3</v>
      </c>
      <c r="F10892" t="s">
        <v>10944</v>
      </c>
      <c r="G10892" s="2">
        <v>0</v>
      </c>
      <c r="H10892" s="2">
        <v>9450.09</v>
      </c>
      <c r="I10892" s="2">
        <v>0</v>
      </c>
      <c r="J10892" s="105">
        <f>SUMIF([1]MMM!$A:$A,A10892,[1]MMM!$F:$F)</f>
        <v>9450.09</v>
      </c>
      <c r="K10892" s="2" t="s">
        <v>10</v>
      </c>
      <c r="L10892" s="2">
        <v>984384</v>
      </c>
      <c r="M10892" t="s">
        <v>11396</v>
      </c>
      <c r="N10892" t="s">
        <v>15278</v>
      </c>
      <c r="O10892" t="s">
        <v>10908</v>
      </c>
      <c r="P10892" t="s">
        <v>10910</v>
      </c>
    </row>
    <row r="10893" spans="1:16" x14ac:dyDescent="0.3">
      <c r="A10893" t="s">
        <v>8947</v>
      </c>
      <c r="B10893" s="2" t="str">
        <f t="shared" si="511"/>
        <v>7614</v>
      </c>
      <c r="C10893" s="2">
        <f t="shared" si="510"/>
        <v>7614</v>
      </c>
      <c r="D10893" t="str">
        <f>VLOOKUP(C10893,'Cost Centre'!A:B,2,)</f>
        <v>Water services</v>
      </c>
      <c r="E10893" t="str">
        <f t="shared" si="512"/>
        <v>3</v>
      </c>
      <c r="F10893" t="s">
        <v>10945</v>
      </c>
      <c r="G10893" s="2">
        <v>0</v>
      </c>
      <c r="H10893" s="2">
        <v>614</v>
      </c>
      <c r="I10893" s="2">
        <v>0</v>
      </c>
      <c r="J10893" s="105">
        <f>SUMIF([1]MMM!$A:$A,A10893,[1]MMM!$F:$F)</f>
        <v>614</v>
      </c>
      <c r="K10893" s="2" t="s">
        <v>10</v>
      </c>
      <c r="L10893" s="2">
        <v>743466</v>
      </c>
      <c r="M10893" t="s">
        <v>11396</v>
      </c>
      <c r="N10893" t="s">
        <v>15278</v>
      </c>
      <c r="O10893" t="s">
        <v>10908</v>
      </c>
      <c r="P10893" t="s">
        <v>10910</v>
      </c>
    </row>
    <row r="10894" spans="1:16" x14ac:dyDescent="0.3">
      <c r="A10894" t="s">
        <v>8948</v>
      </c>
      <c r="B10894" s="2" t="str">
        <f t="shared" si="511"/>
        <v>7614</v>
      </c>
      <c r="C10894" s="2">
        <f t="shared" si="510"/>
        <v>7614</v>
      </c>
      <c r="D10894" t="str">
        <f>VLOOKUP(C10894,'Cost Centre'!A:B,2,)</f>
        <v>Water services</v>
      </c>
      <c r="E10894" t="str">
        <f t="shared" si="512"/>
        <v>3</v>
      </c>
      <c r="F10894" t="s">
        <v>2148</v>
      </c>
      <c r="G10894" s="2">
        <v>0</v>
      </c>
      <c r="H10894" s="2">
        <v>0</v>
      </c>
      <c r="I10894" s="2">
        <v>0</v>
      </c>
      <c r="J10894" s="105">
        <f>SUMIF([1]MMM!$A:$A,A10894,[1]MMM!$F:$F)</f>
        <v>0</v>
      </c>
      <c r="K10894" s="2" t="s">
        <v>10</v>
      </c>
      <c r="L10894" s="2">
        <v>0</v>
      </c>
      <c r="M10894" t="s">
        <v>11396</v>
      </c>
      <c r="N10894" t="s">
        <v>15278</v>
      </c>
      <c r="O10894" t="s">
        <v>10908</v>
      </c>
      <c r="P10894" t="s">
        <v>10910</v>
      </c>
    </row>
    <row r="10895" spans="1:16" x14ac:dyDescent="0.3">
      <c r="A10895" t="s">
        <v>15303</v>
      </c>
      <c r="B10895" s="2" t="str">
        <f t="shared" si="511"/>
        <v>7614</v>
      </c>
      <c r="C10895" s="2">
        <f t="shared" si="510"/>
        <v>7614</v>
      </c>
      <c r="D10895" t="str">
        <f>VLOOKUP(C10895,'Cost Centre'!A:B,2,)</f>
        <v>Water services</v>
      </c>
      <c r="E10895" t="str">
        <f t="shared" si="512"/>
        <v>3</v>
      </c>
      <c r="F10895" t="s">
        <v>10912</v>
      </c>
      <c r="G10895" s="2">
        <v>0</v>
      </c>
      <c r="H10895" s="2">
        <v>7418196</v>
      </c>
      <c r="I10895" s="2">
        <v>0</v>
      </c>
      <c r="J10895" s="105">
        <f>SUMIF([1]MMM!$A:$A,A10895,[1]MMM!$F:$F)</f>
        <v>7418196</v>
      </c>
      <c r="K10895" s="2" t="s">
        <v>10</v>
      </c>
      <c r="L10895" s="2">
        <v>0</v>
      </c>
      <c r="M10895" t="s">
        <v>11396</v>
      </c>
      <c r="N10895" t="s">
        <v>15278</v>
      </c>
      <c r="O10895" t="s">
        <v>10908</v>
      </c>
      <c r="P10895" t="s">
        <v>10913</v>
      </c>
    </row>
    <row r="10896" spans="1:16" x14ac:dyDescent="0.3">
      <c r="A10896" t="s">
        <v>15304</v>
      </c>
      <c r="B10896" s="2" t="str">
        <f t="shared" si="511"/>
        <v>7614</v>
      </c>
      <c r="C10896" s="2">
        <f t="shared" si="510"/>
        <v>7614</v>
      </c>
      <c r="D10896" t="str">
        <f>VLOOKUP(C10896,'Cost Centre'!A:B,2,)</f>
        <v>Water services</v>
      </c>
      <c r="E10896" t="str">
        <f t="shared" si="512"/>
        <v>3</v>
      </c>
      <c r="F10896" t="s">
        <v>10915</v>
      </c>
      <c r="G10896" s="2">
        <v>0</v>
      </c>
      <c r="H10896" s="2">
        <v>0</v>
      </c>
      <c r="I10896" s="2">
        <v>0</v>
      </c>
      <c r="J10896" s="105">
        <f>SUMIF([1]MMM!$A:$A,A10896,[1]MMM!$F:$F)</f>
        <v>0</v>
      </c>
      <c r="K10896" s="2" t="s">
        <v>10</v>
      </c>
      <c r="L10896" s="2">
        <v>0</v>
      </c>
      <c r="M10896" t="s">
        <v>11396</v>
      </c>
      <c r="N10896" t="s">
        <v>15278</v>
      </c>
      <c r="O10896" t="s">
        <v>10908</v>
      </c>
      <c r="P10896" t="s">
        <v>10913</v>
      </c>
    </row>
    <row r="10897" spans="1:16" x14ac:dyDescent="0.3">
      <c r="A10897" t="s">
        <v>8949</v>
      </c>
      <c r="B10897" s="2" t="str">
        <f t="shared" si="511"/>
        <v>7614</v>
      </c>
      <c r="C10897" s="2">
        <f t="shared" si="510"/>
        <v>7614</v>
      </c>
      <c r="D10897" t="str">
        <f>VLOOKUP(C10897,'Cost Centre'!A:B,2,)</f>
        <v>Water services</v>
      </c>
      <c r="E10897" t="str">
        <f t="shared" si="512"/>
        <v>6</v>
      </c>
      <c r="F10897" t="s">
        <v>10961</v>
      </c>
      <c r="G10897" s="2">
        <v>0</v>
      </c>
      <c r="H10897" s="2">
        <v>0</v>
      </c>
      <c r="I10897" s="2">
        <v>0</v>
      </c>
      <c r="J10897" s="105">
        <f>SUMIF([1]MMM!$A:$A,A10897,[1]MMM!$F:$F)</f>
        <v>0</v>
      </c>
      <c r="K10897" s="2" t="s">
        <v>460</v>
      </c>
      <c r="L10897" s="2">
        <v>0</v>
      </c>
      <c r="M10897" t="s">
        <v>11396</v>
      </c>
      <c r="N10897" t="s">
        <v>15278</v>
      </c>
      <c r="O10897" t="s">
        <v>10962</v>
      </c>
      <c r="P10897" t="s">
        <v>10963</v>
      </c>
    </row>
    <row r="10898" spans="1:16" x14ac:dyDescent="0.3">
      <c r="A10898" t="s">
        <v>15305</v>
      </c>
      <c r="B10898" s="2" t="str">
        <f t="shared" si="511"/>
        <v>7614</v>
      </c>
      <c r="C10898" s="2">
        <f t="shared" si="510"/>
        <v>7614</v>
      </c>
      <c r="D10898" t="str">
        <f>VLOOKUP(C10898,'Cost Centre'!A:B,2,)</f>
        <v>Water services</v>
      </c>
      <c r="E10898" t="str">
        <f t="shared" si="512"/>
        <v>6</v>
      </c>
      <c r="F10898" t="s">
        <v>15306</v>
      </c>
      <c r="G10898" s="2">
        <v>0</v>
      </c>
      <c r="H10898" s="2">
        <v>0</v>
      </c>
      <c r="I10898" s="2">
        <v>0</v>
      </c>
      <c r="J10898" s="105">
        <f>SUMIF([1]MMM!$A:$A,A10898,[1]MMM!$F:$F)</f>
        <v>0</v>
      </c>
      <c r="K10898" s="2" t="s">
        <v>10</v>
      </c>
      <c r="L10898" s="2">
        <v>0</v>
      </c>
      <c r="M10898" t="s">
        <v>11396</v>
      </c>
      <c r="N10898" t="s">
        <v>15278</v>
      </c>
      <c r="O10898" t="s">
        <v>10962</v>
      </c>
      <c r="P10898" t="s">
        <v>10963</v>
      </c>
    </row>
    <row r="10899" spans="1:16" x14ac:dyDescent="0.3">
      <c r="A10899" t="s">
        <v>8950</v>
      </c>
      <c r="B10899" s="2" t="str">
        <f t="shared" si="511"/>
        <v>7614</v>
      </c>
      <c r="C10899" s="2">
        <f t="shared" si="510"/>
        <v>7614</v>
      </c>
      <c r="D10899" t="str">
        <f>VLOOKUP(C10899,'Cost Centre'!A:B,2,)</f>
        <v>Water services</v>
      </c>
      <c r="E10899" t="str">
        <f t="shared" si="512"/>
        <v>6</v>
      </c>
      <c r="F10899" t="s">
        <v>10994</v>
      </c>
      <c r="G10899" s="2">
        <v>0</v>
      </c>
      <c r="H10899" s="2">
        <v>0</v>
      </c>
      <c r="I10899" s="2">
        <v>0</v>
      </c>
      <c r="J10899" s="105">
        <f>SUMIF([1]MMM!$A:$A,A10899,[1]MMM!$F:$F)</f>
        <v>0</v>
      </c>
      <c r="K10899" s="2" t="s">
        <v>460</v>
      </c>
      <c r="L10899" s="2">
        <v>0</v>
      </c>
      <c r="M10899" t="s">
        <v>11396</v>
      </c>
      <c r="N10899" t="s">
        <v>15278</v>
      </c>
      <c r="O10899" t="s">
        <v>10962</v>
      </c>
      <c r="P10899" t="s">
        <v>10963</v>
      </c>
    </row>
    <row r="10900" spans="1:16" x14ac:dyDescent="0.3">
      <c r="A10900" t="s">
        <v>8951</v>
      </c>
      <c r="B10900" s="2" t="str">
        <f t="shared" si="511"/>
        <v>7614</v>
      </c>
      <c r="C10900" s="2">
        <f t="shared" si="510"/>
        <v>7614</v>
      </c>
      <c r="D10900" t="str">
        <f>VLOOKUP(C10900,'Cost Centre'!A:B,2,)</f>
        <v>Water services</v>
      </c>
      <c r="E10900" t="str">
        <f t="shared" si="512"/>
        <v>6</v>
      </c>
      <c r="F10900" t="s">
        <v>10995</v>
      </c>
      <c r="G10900" s="2">
        <v>0</v>
      </c>
      <c r="H10900" s="2">
        <v>0</v>
      </c>
      <c r="I10900" s="2">
        <v>0</v>
      </c>
      <c r="J10900" s="105">
        <f>SUMIF([1]MMM!$A:$A,A10900,[1]MMM!$F:$F)</f>
        <v>0</v>
      </c>
      <c r="K10900" s="2" t="s">
        <v>460</v>
      </c>
      <c r="L10900" s="2">
        <v>0</v>
      </c>
      <c r="M10900" t="s">
        <v>11396</v>
      </c>
      <c r="N10900" t="s">
        <v>15278</v>
      </c>
      <c r="O10900" t="s">
        <v>10962</v>
      </c>
      <c r="P10900" t="s">
        <v>10963</v>
      </c>
    </row>
    <row r="10901" spans="1:16" x14ac:dyDescent="0.3">
      <c r="A10901" t="s">
        <v>8952</v>
      </c>
      <c r="B10901" s="2" t="str">
        <f t="shared" si="511"/>
        <v>7614</v>
      </c>
      <c r="C10901" s="2">
        <f t="shared" si="510"/>
        <v>7614</v>
      </c>
      <c r="D10901" t="str">
        <f>VLOOKUP(C10901,'Cost Centre'!A:B,2,)</f>
        <v>Water services</v>
      </c>
      <c r="E10901" t="str">
        <f t="shared" si="512"/>
        <v>6</v>
      </c>
      <c r="F10901" t="s">
        <v>10996</v>
      </c>
      <c r="G10901" s="2">
        <v>0</v>
      </c>
      <c r="H10901" s="2">
        <v>0</v>
      </c>
      <c r="I10901" s="2">
        <v>0</v>
      </c>
      <c r="J10901" s="105">
        <f>SUMIF([1]MMM!$A:$A,A10901,[1]MMM!$F:$F)</f>
        <v>0</v>
      </c>
      <c r="K10901" s="2" t="s">
        <v>460</v>
      </c>
      <c r="L10901" s="2">
        <v>0</v>
      </c>
      <c r="M10901" t="s">
        <v>11396</v>
      </c>
      <c r="N10901" t="s">
        <v>15278</v>
      </c>
      <c r="O10901" t="s">
        <v>10962</v>
      </c>
      <c r="P10901" t="s">
        <v>10963</v>
      </c>
    </row>
    <row r="10902" spans="1:16" x14ac:dyDescent="0.3">
      <c r="A10902" t="s">
        <v>8953</v>
      </c>
      <c r="B10902" s="2" t="str">
        <f t="shared" si="511"/>
        <v>7614</v>
      </c>
      <c r="C10902" s="2">
        <f t="shared" si="510"/>
        <v>7614</v>
      </c>
      <c r="D10902" t="str">
        <f>VLOOKUP(C10902,'Cost Centre'!A:B,2,)</f>
        <v>Water services</v>
      </c>
      <c r="E10902" t="str">
        <f t="shared" si="512"/>
        <v>6</v>
      </c>
      <c r="F10902" t="s">
        <v>10997</v>
      </c>
      <c r="G10902" s="2">
        <v>0</v>
      </c>
      <c r="H10902" s="2">
        <v>0</v>
      </c>
      <c r="I10902" s="2">
        <v>0</v>
      </c>
      <c r="J10902" s="105">
        <f>SUMIF([1]MMM!$A:$A,A10902,[1]MMM!$F:$F)</f>
        <v>0</v>
      </c>
      <c r="K10902" s="2" t="s">
        <v>460</v>
      </c>
      <c r="L10902" s="2">
        <v>0</v>
      </c>
      <c r="M10902" t="s">
        <v>11396</v>
      </c>
      <c r="N10902" t="s">
        <v>15278</v>
      </c>
      <c r="O10902" t="s">
        <v>10962</v>
      </c>
      <c r="P10902" t="s">
        <v>10963</v>
      </c>
    </row>
    <row r="10903" spans="1:16" x14ac:dyDescent="0.3">
      <c r="A10903" t="s">
        <v>8954</v>
      </c>
      <c r="B10903" s="2" t="str">
        <f t="shared" si="511"/>
        <v>7614</v>
      </c>
      <c r="C10903" s="2">
        <f t="shared" si="510"/>
        <v>7614</v>
      </c>
      <c r="D10903" t="str">
        <f>VLOOKUP(C10903,'Cost Centre'!A:B,2,)</f>
        <v>Water services</v>
      </c>
      <c r="E10903" t="str">
        <f t="shared" si="512"/>
        <v>6</v>
      </c>
      <c r="F10903" t="s">
        <v>10998</v>
      </c>
      <c r="G10903" s="2">
        <v>0</v>
      </c>
      <c r="H10903" s="2">
        <v>0</v>
      </c>
      <c r="I10903" s="2">
        <v>0</v>
      </c>
      <c r="J10903" s="105">
        <f>SUMIF([1]MMM!$A:$A,A10903,[1]MMM!$F:$F)</f>
        <v>0</v>
      </c>
      <c r="K10903" s="2" t="s">
        <v>460</v>
      </c>
      <c r="L10903" s="2">
        <v>0</v>
      </c>
      <c r="M10903" t="s">
        <v>11396</v>
      </c>
      <c r="N10903" t="s">
        <v>15278</v>
      </c>
      <c r="O10903" t="s">
        <v>10962</v>
      </c>
      <c r="P10903" t="s">
        <v>10963</v>
      </c>
    </row>
    <row r="10904" spans="1:16" x14ac:dyDescent="0.3">
      <c r="A10904" t="s">
        <v>8955</v>
      </c>
      <c r="B10904" s="2" t="str">
        <f t="shared" si="511"/>
        <v>7614</v>
      </c>
      <c r="C10904" s="2">
        <f t="shared" si="510"/>
        <v>7614</v>
      </c>
      <c r="D10904" t="str">
        <f>VLOOKUP(C10904,'Cost Centre'!A:B,2,)</f>
        <v>Water services</v>
      </c>
      <c r="E10904" t="str">
        <f t="shared" si="512"/>
        <v>6</v>
      </c>
      <c r="F10904" t="s">
        <v>10999</v>
      </c>
      <c r="G10904" s="2">
        <v>0</v>
      </c>
      <c r="H10904" s="2">
        <v>0</v>
      </c>
      <c r="I10904" s="2">
        <v>0</v>
      </c>
      <c r="J10904" s="105">
        <f>SUMIF([1]MMM!$A:$A,A10904,[1]MMM!$F:$F)</f>
        <v>0</v>
      </c>
      <c r="K10904" s="2" t="s">
        <v>460</v>
      </c>
      <c r="L10904" s="2">
        <v>0</v>
      </c>
      <c r="M10904" t="s">
        <v>11396</v>
      </c>
      <c r="N10904" t="s">
        <v>15278</v>
      </c>
      <c r="O10904" t="s">
        <v>10962</v>
      </c>
      <c r="P10904" t="s">
        <v>10963</v>
      </c>
    </row>
    <row r="10905" spans="1:16" x14ac:dyDescent="0.3">
      <c r="A10905" t="s">
        <v>8956</v>
      </c>
      <c r="B10905" s="2" t="str">
        <f t="shared" si="511"/>
        <v>7614</v>
      </c>
      <c r="C10905" s="2">
        <f t="shared" si="510"/>
        <v>7614</v>
      </c>
      <c r="D10905" t="str">
        <f>VLOOKUP(C10905,'Cost Centre'!A:B,2,)</f>
        <v>Water services</v>
      </c>
      <c r="E10905" t="str">
        <f t="shared" si="512"/>
        <v>6</v>
      </c>
      <c r="F10905" t="s">
        <v>11000</v>
      </c>
      <c r="G10905" s="2">
        <v>0</v>
      </c>
      <c r="H10905" s="2">
        <v>0</v>
      </c>
      <c r="I10905" s="2">
        <v>0</v>
      </c>
      <c r="J10905" s="105">
        <f>SUMIF([1]MMM!$A:$A,A10905,[1]MMM!$F:$F)</f>
        <v>0</v>
      </c>
      <c r="K10905" s="2" t="s">
        <v>460</v>
      </c>
      <c r="L10905" s="2">
        <v>0</v>
      </c>
      <c r="M10905" t="s">
        <v>11396</v>
      </c>
      <c r="N10905" t="s">
        <v>15278</v>
      </c>
      <c r="O10905" t="s">
        <v>10962</v>
      </c>
      <c r="P10905" t="s">
        <v>10963</v>
      </c>
    </row>
    <row r="10906" spans="1:16" x14ac:dyDescent="0.3">
      <c r="A10906" t="s">
        <v>8957</v>
      </c>
      <c r="B10906" s="2" t="str">
        <f t="shared" si="511"/>
        <v>7614</v>
      </c>
      <c r="C10906" s="2">
        <f t="shared" si="510"/>
        <v>7614</v>
      </c>
      <c r="D10906" t="str">
        <f>VLOOKUP(C10906,'Cost Centre'!A:B,2,)</f>
        <v>Water services</v>
      </c>
      <c r="E10906" t="str">
        <f t="shared" si="512"/>
        <v>6</v>
      </c>
      <c r="F10906" t="s">
        <v>11001</v>
      </c>
      <c r="G10906" s="2">
        <v>0</v>
      </c>
      <c r="H10906" s="2">
        <v>0</v>
      </c>
      <c r="I10906" s="2">
        <v>0</v>
      </c>
      <c r="J10906" s="105">
        <f>SUMIF([1]MMM!$A:$A,A10906,[1]MMM!$F:$F)</f>
        <v>0</v>
      </c>
      <c r="K10906" s="2" t="s">
        <v>460</v>
      </c>
      <c r="L10906" s="2">
        <v>0</v>
      </c>
      <c r="M10906" t="s">
        <v>11396</v>
      </c>
      <c r="N10906" t="s">
        <v>15278</v>
      </c>
      <c r="O10906" t="s">
        <v>10962</v>
      </c>
      <c r="P10906" t="s">
        <v>10963</v>
      </c>
    </row>
    <row r="10907" spans="1:16" x14ac:dyDescent="0.3">
      <c r="A10907" t="s">
        <v>8958</v>
      </c>
      <c r="B10907" s="2" t="str">
        <f t="shared" si="511"/>
        <v>7614</v>
      </c>
      <c r="C10907" s="2">
        <f t="shared" si="510"/>
        <v>7614</v>
      </c>
      <c r="D10907" t="str">
        <f>VLOOKUP(C10907,'Cost Centre'!A:B,2,)</f>
        <v>Water services</v>
      </c>
      <c r="E10907" t="str">
        <f t="shared" si="512"/>
        <v>6</v>
      </c>
      <c r="F10907" t="s">
        <v>11002</v>
      </c>
      <c r="G10907" s="2">
        <v>0</v>
      </c>
      <c r="H10907" s="2">
        <v>0</v>
      </c>
      <c r="I10907" s="2">
        <v>0</v>
      </c>
      <c r="J10907" s="105">
        <f>SUMIF([1]MMM!$A:$A,A10907,[1]MMM!$F:$F)</f>
        <v>0</v>
      </c>
      <c r="K10907" s="2" t="s">
        <v>460</v>
      </c>
      <c r="L10907" s="2">
        <v>0</v>
      </c>
      <c r="M10907" t="s">
        <v>11396</v>
      </c>
      <c r="N10907" t="s">
        <v>15278</v>
      </c>
      <c r="O10907" t="s">
        <v>10962</v>
      </c>
      <c r="P10907" t="s">
        <v>10963</v>
      </c>
    </row>
    <row r="10908" spans="1:16" x14ac:dyDescent="0.3">
      <c r="A10908" t="s">
        <v>8959</v>
      </c>
      <c r="B10908" s="2" t="str">
        <f t="shared" si="511"/>
        <v>7614</v>
      </c>
      <c r="C10908" s="2">
        <f t="shared" si="510"/>
        <v>7614</v>
      </c>
      <c r="D10908" t="str">
        <f>VLOOKUP(C10908,'Cost Centre'!A:B,2,)</f>
        <v>Water services</v>
      </c>
      <c r="E10908" t="str">
        <f t="shared" si="512"/>
        <v>6</v>
      </c>
      <c r="F10908" t="s">
        <v>11003</v>
      </c>
      <c r="G10908" s="2">
        <v>0</v>
      </c>
      <c r="H10908" s="2">
        <v>0</v>
      </c>
      <c r="I10908" s="2">
        <v>0</v>
      </c>
      <c r="J10908" s="105">
        <f>SUMIF([1]MMM!$A:$A,A10908,[1]MMM!$F:$F)</f>
        <v>0</v>
      </c>
      <c r="K10908" s="2" t="s">
        <v>460</v>
      </c>
      <c r="L10908" s="2">
        <v>0</v>
      </c>
      <c r="M10908" t="s">
        <v>11396</v>
      </c>
      <c r="N10908" t="s">
        <v>15278</v>
      </c>
      <c r="O10908" t="s">
        <v>10962</v>
      </c>
      <c r="P10908" t="s">
        <v>10963</v>
      </c>
    </row>
    <row r="10909" spans="1:16" x14ac:dyDescent="0.3">
      <c r="A10909" t="s">
        <v>8960</v>
      </c>
      <c r="B10909" s="2" t="str">
        <f t="shared" si="511"/>
        <v>7614</v>
      </c>
      <c r="C10909" s="2">
        <f t="shared" si="510"/>
        <v>7614</v>
      </c>
      <c r="D10909" t="str">
        <f>VLOOKUP(C10909,'Cost Centre'!A:B,2,)</f>
        <v>Water services</v>
      </c>
      <c r="E10909" t="str">
        <f t="shared" si="512"/>
        <v>6</v>
      </c>
      <c r="F10909" t="s">
        <v>11004</v>
      </c>
      <c r="G10909" s="2">
        <v>0</v>
      </c>
      <c r="H10909" s="2">
        <v>0</v>
      </c>
      <c r="I10909" s="2">
        <v>0</v>
      </c>
      <c r="J10909" s="105">
        <f>SUMIF([1]MMM!$A:$A,A10909,[1]MMM!$F:$F)</f>
        <v>0</v>
      </c>
      <c r="K10909" s="2" t="s">
        <v>460</v>
      </c>
      <c r="L10909" s="2">
        <v>0</v>
      </c>
      <c r="M10909" t="s">
        <v>11396</v>
      </c>
      <c r="N10909" t="s">
        <v>15278</v>
      </c>
      <c r="O10909" t="s">
        <v>10962</v>
      </c>
      <c r="P10909" t="s">
        <v>10963</v>
      </c>
    </row>
    <row r="10910" spans="1:16" x14ac:dyDescent="0.3">
      <c r="A10910" t="s">
        <v>8961</v>
      </c>
      <c r="B10910" s="2" t="str">
        <f t="shared" si="511"/>
        <v>7614</v>
      </c>
      <c r="C10910" s="2">
        <f t="shared" si="510"/>
        <v>7614</v>
      </c>
      <c r="D10910" t="str">
        <f>VLOOKUP(C10910,'Cost Centre'!A:B,2,)</f>
        <v>Water services</v>
      </c>
      <c r="E10910" t="str">
        <f t="shared" si="512"/>
        <v>6</v>
      </c>
      <c r="F10910" t="s">
        <v>11005</v>
      </c>
      <c r="G10910" s="2">
        <v>0</v>
      </c>
      <c r="H10910" s="2">
        <v>0</v>
      </c>
      <c r="I10910" s="2">
        <v>0</v>
      </c>
      <c r="J10910" s="105">
        <f>SUMIF([1]MMM!$A:$A,A10910,[1]MMM!$F:$F)</f>
        <v>0</v>
      </c>
      <c r="K10910" s="2" t="s">
        <v>460</v>
      </c>
      <c r="L10910" s="2">
        <v>0</v>
      </c>
      <c r="M10910" t="s">
        <v>11396</v>
      </c>
      <c r="N10910" t="s">
        <v>15278</v>
      </c>
      <c r="O10910" t="s">
        <v>10962</v>
      </c>
      <c r="P10910" t="s">
        <v>10963</v>
      </c>
    </row>
    <row r="10911" spans="1:16" x14ac:dyDescent="0.3">
      <c r="A10911" t="s">
        <v>8962</v>
      </c>
      <c r="B10911" s="2" t="str">
        <f t="shared" si="511"/>
        <v>7614</v>
      </c>
      <c r="C10911" s="2">
        <f t="shared" si="510"/>
        <v>7614</v>
      </c>
      <c r="D10911" t="str">
        <f>VLOOKUP(C10911,'Cost Centre'!A:B,2,)</f>
        <v>Water services</v>
      </c>
      <c r="E10911" t="str">
        <f t="shared" si="512"/>
        <v>6</v>
      </c>
      <c r="F10911" t="s">
        <v>11006</v>
      </c>
      <c r="G10911" s="2">
        <v>0</v>
      </c>
      <c r="H10911" s="2">
        <v>0</v>
      </c>
      <c r="I10911" s="2">
        <v>0</v>
      </c>
      <c r="J10911" s="105">
        <f>SUMIF([1]MMM!$A:$A,A10911,[1]MMM!$F:$F)</f>
        <v>0</v>
      </c>
      <c r="K10911" s="2" t="s">
        <v>460</v>
      </c>
      <c r="L10911" s="2">
        <v>0</v>
      </c>
      <c r="M10911" t="s">
        <v>11396</v>
      </c>
      <c r="N10911" t="s">
        <v>15278</v>
      </c>
      <c r="O10911" t="s">
        <v>10962</v>
      </c>
      <c r="P10911" t="s">
        <v>10963</v>
      </c>
    </row>
    <row r="10912" spans="1:16" x14ac:dyDescent="0.3">
      <c r="A10912" t="s">
        <v>8963</v>
      </c>
      <c r="B10912" s="2" t="str">
        <f t="shared" si="511"/>
        <v>7614</v>
      </c>
      <c r="C10912" s="2">
        <f t="shared" si="510"/>
        <v>7614</v>
      </c>
      <c r="D10912" t="str">
        <f>VLOOKUP(C10912,'Cost Centre'!A:B,2,)</f>
        <v>Water services</v>
      </c>
      <c r="E10912" t="str">
        <f t="shared" si="512"/>
        <v>6</v>
      </c>
      <c r="F10912" t="s">
        <v>11007</v>
      </c>
      <c r="G10912" s="2">
        <v>0</v>
      </c>
      <c r="H10912" s="2">
        <v>0</v>
      </c>
      <c r="I10912" s="2">
        <v>0</v>
      </c>
      <c r="J10912" s="105">
        <f>SUMIF([1]MMM!$A:$A,A10912,[1]MMM!$F:$F)</f>
        <v>0</v>
      </c>
      <c r="K10912" s="2" t="s">
        <v>460</v>
      </c>
      <c r="L10912" s="2">
        <v>0</v>
      </c>
      <c r="M10912" t="s">
        <v>11396</v>
      </c>
      <c r="N10912" t="s">
        <v>15278</v>
      </c>
      <c r="O10912" t="s">
        <v>10962</v>
      </c>
      <c r="P10912" t="s">
        <v>10963</v>
      </c>
    </row>
    <row r="10913" spans="1:16" x14ac:dyDescent="0.3">
      <c r="A10913" t="s">
        <v>8964</v>
      </c>
      <c r="B10913" s="2" t="str">
        <f t="shared" si="511"/>
        <v>7614</v>
      </c>
      <c r="C10913" s="2">
        <f t="shared" si="510"/>
        <v>7614</v>
      </c>
      <c r="D10913" t="str">
        <f>VLOOKUP(C10913,'Cost Centre'!A:B,2,)</f>
        <v>Water services</v>
      </c>
      <c r="E10913" t="str">
        <f t="shared" si="512"/>
        <v>6</v>
      </c>
      <c r="F10913" t="s">
        <v>11008</v>
      </c>
      <c r="G10913" s="2">
        <v>0</v>
      </c>
      <c r="H10913" s="2">
        <v>0</v>
      </c>
      <c r="I10913" s="2">
        <v>0</v>
      </c>
      <c r="J10913" s="105">
        <f>SUMIF([1]MMM!$A:$A,A10913,[1]MMM!$F:$F)</f>
        <v>0</v>
      </c>
      <c r="K10913" s="2" t="s">
        <v>460</v>
      </c>
      <c r="L10913" s="2">
        <v>0</v>
      </c>
      <c r="M10913" t="s">
        <v>11396</v>
      </c>
      <c r="N10913" t="s">
        <v>15278</v>
      </c>
      <c r="O10913" t="s">
        <v>10962</v>
      </c>
      <c r="P10913" t="s">
        <v>10963</v>
      </c>
    </row>
    <row r="10914" spans="1:16" x14ac:dyDescent="0.3">
      <c r="A10914" t="s">
        <v>8965</v>
      </c>
      <c r="B10914" s="2" t="str">
        <f t="shared" si="511"/>
        <v>7614</v>
      </c>
      <c r="C10914" s="2">
        <f t="shared" si="510"/>
        <v>7614</v>
      </c>
      <c r="D10914" t="str">
        <f>VLOOKUP(C10914,'Cost Centre'!A:B,2,)</f>
        <v>Water services</v>
      </c>
      <c r="E10914" t="str">
        <f t="shared" si="512"/>
        <v>6</v>
      </c>
      <c r="F10914" t="s">
        <v>13936</v>
      </c>
      <c r="G10914" s="2">
        <v>0</v>
      </c>
      <c r="H10914" s="2">
        <v>0</v>
      </c>
      <c r="I10914" s="2">
        <v>0</v>
      </c>
      <c r="J10914" s="105">
        <f>SUMIF([1]MMM!$A:$A,A10914,[1]MMM!$F:$F)</f>
        <v>0</v>
      </c>
      <c r="K10914" s="2" t="s">
        <v>460</v>
      </c>
      <c r="L10914" s="2">
        <v>0</v>
      </c>
      <c r="M10914" t="s">
        <v>11396</v>
      </c>
      <c r="N10914" t="s">
        <v>15278</v>
      </c>
      <c r="O10914" t="s">
        <v>10962</v>
      </c>
      <c r="P10914" t="s">
        <v>13937</v>
      </c>
    </row>
    <row r="10915" spans="1:16" x14ac:dyDescent="0.3">
      <c r="A10915" t="s">
        <v>8966</v>
      </c>
      <c r="B10915" s="2" t="str">
        <f t="shared" si="511"/>
        <v>7614</v>
      </c>
      <c r="C10915" s="2">
        <f t="shared" si="510"/>
        <v>7614</v>
      </c>
      <c r="D10915" t="str">
        <f>VLOOKUP(C10915,'Cost Centre'!A:B,2,)</f>
        <v>Water services</v>
      </c>
      <c r="E10915" t="str">
        <f t="shared" si="512"/>
        <v>6</v>
      </c>
      <c r="F10915" t="s">
        <v>1911</v>
      </c>
      <c r="G10915" s="2">
        <v>0</v>
      </c>
      <c r="H10915" s="2">
        <v>5660966.7999999998</v>
      </c>
      <c r="I10915" s="2">
        <v>0</v>
      </c>
      <c r="J10915" s="105">
        <f>SUMIF([1]MMM!$A:$A,A10915,[1]MMM!$F:$F)</f>
        <v>4333622.21</v>
      </c>
      <c r="K10915" s="2" t="s">
        <v>10</v>
      </c>
      <c r="L10915" s="2">
        <v>7052473</v>
      </c>
      <c r="M10915" t="s">
        <v>11396</v>
      </c>
      <c r="N10915" t="s">
        <v>15278</v>
      </c>
      <c r="O10915" t="s">
        <v>10962</v>
      </c>
      <c r="P10915" t="s">
        <v>13937</v>
      </c>
    </row>
    <row r="10916" spans="1:16" x14ac:dyDescent="0.3">
      <c r="A10916" t="s">
        <v>8967</v>
      </c>
      <c r="B10916" s="2" t="str">
        <f t="shared" si="511"/>
        <v>7614</v>
      </c>
      <c r="C10916" s="2">
        <f t="shared" si="510"/>
        <v>7614</v>
      </c>
      <c r="D10916" t="str">
        <f>VLOOKUP(C10916,'Cost Centre'!A:B,2,)</f>
        <v>Water services</v>
      </c>
      <c r="E10916" t="str">
        <f t="shared" si="512"/>
        <v>6</v>
      </c>
      <c r="F10916" t="s">
        <v>1912</v>
      </c>
      <c r="G10916" s="2">
        <v>0</v>
      </c>
      <c r="H10916" s="2">
        <v>0</v>
      </c>
      <c r="I10916" s="2">
        <v>0</v>
      </c>
      <c r="J10916" s="105">
        <f>SUMIF([1]MMM!$A:$A,A10916,[1]MMM!$F:$F)</f>
        <v>0</v>
      </c>
      <c r="K10916" s="2" t="s">
        <v>10</v>
      </c>
      <c r="L10916" s="2">
        <v>0</v>
      </c>
      <c r="M10916" t="s">
        <v>11396</v>
      </c>
      <c r="N10916" t="s">
        <v>15278</v>
      </c>
      <c r="O10916" t="s">
        <v>10962</v>
      </c>
      <c r="P10916" t="s">
        <v>13937</v>
      </c>
    </row>
    <row r="10917" spans="1:16" x14ac:dyDescent="0.3">
      <c r="A10917" t="s">
        <v>8968</v>
      </c>
      <c r="B10917" s="2" t="str">
        <f t="shared" si="511"/>
        <v>7614</v>
      </c>
      <c r="C10917" s="2">
        <f t="shared" si="510"/>
        <v>7614</v>
      </c>
      <c r="D10917" t="str">
        <f>VLOOKUP(C10917,'Cost Centre'!A:B,2,)</f>
        <v>Water services</v>
      </c>
      <c r="E10917" t="str">
        <f t="shared" si="512"/>
        <v>6</v>
      </c>
      <c r="F10917" t="s">
        <v>8794</v>
      </c>
      <c r="G10917" s="2">
        <v>0</v>
      </c>
      <c r="H10917" s="2">
        <v>5636533.0300000003</v>
      </c>
      <c r="I10917" s="2">
        <v>0</v>
      </c>
      <c r="J10917" s="105">
        <f>SUMIF([1]MMM!$A:$A,A10917,[1]MMM!$F:$F)</f>
        <v>0</v>
      </c>
      <c r="K10917" s="2" t="s">
        <v>10</v>
      </c>
      <c r="L10917" s="2">
        <v>6000000</v>
      </c>
      <c r="M10917" t="s">
        <v>11396</v>
      </c>
      <c r="N10917" t="s">
        <v>15278</v>
      </c>
      <c r="O10917" t="s">
        <v>10962</v>
      </c>
      <c r="P10917" t="s">
        <v>13937</v>
      </c>
    </row>
    <row r="10918" spans="1:16" x14ac:dyDescent="0.3">
      <c r="A10918" t="s">
        <v>8969</v>
      </c>
      <c r="B10918" s="2" t="str">
        <f t="shared" si="511"/>
        <v>7614</v>
      </c>
      <c r="C10918" s="2">
        <f t="shared" si="510"/>
        <v>7614</v>
      </c>
      <c r="D10918" t="str">
        <f>VLOOKUP(C10918,'Cost Centre'!A:B,2,)</f>
        <v>Water services</v>
      </c>
      <c r="E10918" t="str">
        <f t="shared" si="512"/>
        <v>6</v>
      </c>
      <c r="F10918" t="s">
        <v>8795</v>
      </c>
      <c r="G10918" s="2">
        <v>0</v>
      </c>
      <c r="H10918" s="2">
        <v>25324578.280000001</v>
      </c>
      <c r="I10918" s="2">
        <v>0</v>
      </c>
      <c r="J10918" s="105">
        <f>SUMIF([1]MMM!$A:$A,A10918,[1]MMM!$F:$F)</f>
        <v>20177055</v>
      </c>
      <c r="K10918" s="2" t="s">
        <v>10</v>
      </c>
      <c r="L10918" s="2">
        <v>25324579</v>
      </c>
      <c r="M10918" t="s">
        <v>11396</v>
      </c>
      <c r="N10918" t="s">
        <v>15278</v>
      </c>
      <c r="O10918" t="s">
        <v>10962</v>
      </c>
      <c r="P10918" t="s">
        <v>13937</v>
      </c>
    </row>
    <row r="10919" spans="1:16" x14ac:dyDescent="0.3">
      <c r="A10919" t="s">
        <v>8970</v>
      </c>
      <c r="B10919" s="2" t="str">
        <f t="shared" si="511"/>
        <v>7614</v>
      </c>
      <c r="C10919" s="2">
        <f t="shared" si="510"/>
        <v>7614</v>
      </c>
      <c r="D10919" t="str">
        <f>VLOOKUP(C10919,'Cost Centre'!A:B,2,)</f>
        <v>Water services</v>
      </c>
      <c r="E10919" t="str">
        <f t="shared" si="512"/>
        <v>6</v>
      </c>
      <c r="F10919" t="s">
        <v>8796</v>
      </c>
      <c r="G10919" s="2">
        <v>0</v>
      </c>
      <c r="H10919" s="2">
        <v>0</v>
      </c>
      <c r="I10919" s="2">
        <v>0</v>
      </c>
      <c r="J10919" s="105">
        <f>SUMIF([1]MMM!$A:$A,A10919,[1]MMM!$F:$F)</f>
        <v>0</v>
      </c>
      <c r="K10919" s="2" t="s">
        <v>10</v>
      </c>
      <c r="L10919" s="2">
        <v>0</v>
      </c>
      <c r="M10919" t="s">
        <v>11396</v>
      </c>
      <c r="N10919" t="s">
        <v>15278</v>
      </c>
      <c r="O10919" t="s">
        <v>10962</v>
      </c>
      <c r="P10919" t="s">
        <v>13937</v>
      </c>
    </row>
    <row r="10920" spans="1:16" x14ac:dyDescent="0.3">
      <c r="A10920" t="s">
        <v>8971</v>
      </c>
      <c r="B10920" s="2" t="str">
        <f t="shared" si="511"/>
        <v>7614</v>
      </c>
      <c r="C10920" s="2">
        <f t="shared" si="510"/>
        <v>7614</v>
      </c>
      <c r="D10920" t="str">
        <f>VLOOKUP(C10920,'Cost Centre'!A:B,2,)</f>
        <v>Water services</v>
      </c>
      <c r="E10920" t="str">
        <f t="shared" si="512"/>
        <v>6</v>
      </c>
      <c r="F10920" t="s">
        <v>8797</v>
      </c>
      <c r="G10920" s="2">
        <v>0</v>
      </c>
      <c r="H10920" s="2">
        <v>4865162.03</v>
      </c>
      <c r="I10920" s="2">
        <v>0</v>
      </c>
      <c r="J10920" s="105">
        <f>SUMIF([1]MMM!$A:$A,A10920,[1]MMM!$F:$F)</f>
        <v>0</v>
      </c>
      <c r="K10920" s="2" t="s">
        <v>10</v>
      </c>
      <c r="L10920" s="2">
        <v>5200000</v>
      </c>
      <c r="M10920" t="s">
        <v>11396</v>
      </c>
      <c r="N10920" t="s">
        <v>15278</v>
      </c>
      <c r="O10920" t="s">
        <v>10962</v>
      </c>
      <c r="P10920" t="s">
        <v>13937</v>
      </c>
    </row>
    <row r="10921" spans="1:16" x14ac:dyDescent="0.3">
      <c r="A10921" t="s">
        <v>8972</v>
      </c>
      <c r="B10921" s="2" t="str">
        <f t="shared" si="511"/>
        <v>7614</v>
      </c>
      <c r="C10921" s="2">
        <f t="shared" si="510"/>
        <v>7614</v>
      </c>
      <c r="D10921" t="str">
        <f>VLOOKUP(C10921,'Cost Centre'!A:B,2,)</f>
        <v>Water services</v>
      </c>
      <c r="E10921" t="str">
        <f t="shared" si="512"/>
        <v>6</v>
      </c>
      <c r="F10921" t="s">
        <v>1911</v>
      </c>
      <c r="G10921" s="2">
        <v>0</v>
      </c>
      <c r="H10921" s="2">
        <v>0</v>
      </c>
      <c r="I10921" s="2">
        <v>0</v>
      </c>
      <c r="J10921" s="105">
        <f>SUMIF([1]MMM!$A:$A,A10921,[1]MMM!$F:$F)</f>
        <v>0</v>
      </c>
      <c r="K10921" s="2" t="s">
        <v>10</v>
      </c>
      <c r="L10921" s="2">
        <v>0</v>
      </c>
      <c r="M10921" t="s">
        <v>11396</v>
      </c>
      <c r="N10921" t="s">
        <v>15278</v>
      </c>
      <c r="O10921" t="s">
        <v>10962</v>
      </c>
      <c r="P10921" t="s">
        <v>13937</v>
      </c>
    </row>
    <row r="10922" spans="1:16" x14ac:dyDescent="0.3">
      <c r="A10922" t="s">
        <v>8973</v>
      </c>
      <c r="B10922" s="2" t="str">
        <f t="shared" si="511"/>
        <v>7614</v>
      </c>
      <c r="C10922" s="2">
        <f t="shared" si="510"/>
        <v>7614</v>
      </c>
      <c r="D10922" t="str">
        <f>VLOOKUP(C10922,'Cost Centre'!A:B,2,)</f>
        <v>Water services</v>
      </c>
      <c r="E10922" t="str">
        <f t="shared" si="512"/>
        <v>6</v>
      </c>
      <c r="F10922" t="s">
        <v>1912</v>
      </c>
      <c r="G10922" s="2">
        <v>0</v>
      </c>
      <c r="H10922" s="2">
        <v>5408180.5</v>
      </c>
      <c r="I10922" s="2">
        <v>0</v>
      </c>
      <c r="J10922" s="105">
        <f>SUMIF([1]MMM!$A:$A,A10922,[1]MMM!$F:$F)</f>
        <v>0</v>
      </c>
      <c r="K10922" s="2" t="s">
        <v>10</v>
      </c>
      <c r="L10922" s="2">
        <v>6500000</v>
      </c>
      <c r="M10922" t="s">
        <v>11396</v>
      </c>
      <c r="N10922" t="s">
        <v>15278</v>
      </c>
      <c r="O10922" t="s">
        <v>10962</v>
      </c>
      <c r="P10922" t="s">
        <v>13937</v>
      </c>
    </row>
    <row r="10923" spans="1:16" x14ac:dyDescent="0.3">
      <c r="A10923" t="s">
        <v>15307</v>
      </c>
      <c r="B10923" s="2" t="str">
        <f t="shared" si="511"/>
        <v>7614</v>
      </c>
      <c r="C10923" s="2">
        <f t="shared" si="510"/>
        <v>7614</v>
      </c>
      <c r="D10923" t="str">
        <f>VLOOKUP(C10923,'Cost Centre'!A:B,2,)</f>
        <v>Water services</v>
      </c>
      <c r="E10923" t="str">
        <f t="shared" si="512"/>
        <v>6</v>
      </c>
      <c r="F10923" t="s">
        <v>15308</v>
      </c>
      <c r="G10923" s="2">
        <v>0</v>
      </c>
      <c r="H10923" s="2">
        <v>227682.82</v>
      </c>
      <c r="I10923" s="2">
        <v>0</v>
      </c>
      <c r="J10923" s="105">
        <f>SUMIF([1]MMM!$A:$A,A10923,[1]MMM!$F:$F)</f>
        <v>227682.82</v>
      </c>
      <c r="K10923" s="2" t="s">
        <v>10</v>
      </c>
      <c r="L10923" s="2">
        <v>4686000</v>
      </c>
      <c r="M10923" t="s">
        <v>11396</v>
      </c>
      <c r="N10923" t="s">
        <v>15278</v>
      </c>
      <c r="O10923" t="s">
        <v>10962</v>
      </c>
      <c r="P10923" t="s">
        <v>13937</v>
      </c>
    </row>
    <row r="10924" spans="1:16" x14ac:dyDescent="0.3">
      <c r="A10924" t="s">
        <v>15309</v>
      </c>
      <c r="B10924" s="2" t="str">
        <f t="shared" si="511"/>
        <v>7614</v>
      </c>
      <c r="C10924" s="2">
        <f t="shared" si="510"/>
        <v>7614</v>
      </c>
      <c r="D10924" t="str">
        <f>VLOOKUP(C10924,'Cost Centre'!A:B,2,)</f>
        <v>Water services</v>
      </c>
      <c r="E10924" t="str">
        <f t="shared" si="512"/>
        <v>6</v>
      </c>
      <c r="F10924" t="s">
        <v>15310</v>
      </c>
      <c r="G10924" s="2">
        <v>0</v>
      </c>
      <c r="H10924" s="2">
        <v>893054.36</v>
      </c>
      <c r="I10924" s="2">
        <v>0</v>
      </c>
      <c r="J10924" s="105">
        <f>SUMIF([1]MMM!$A:$A,A10924,[1]MMM!$F:$F)</f>
        <v>893054.36</v>
      </c>
      <c r="K10924" s="2" t="s">
        <v>10</v>
      </c>
      <c r="L10924" s="2">
        <v>8679706</v>
      </c>
      <c r="M10924" t="s">
        <v>11396</v>
      </c>
      <c r="N10924" t="s">
        <v>15278</v>
      </c>
      <c r="O10924" t="s">
        <v>10962</v>
      </c>
      <c r="P10924" t="s">
        <v>13937</v>
      </c>
    </row>
    <row r="10925" spans="1:16" x14ac:dyDescent="0.3">
      <c r="A10925" t="s">
        <v>15311</v>
      </c>
      <c r="B10925" s="2" t="str">
        <f t="shared" si="511"/>
        <v>7614</v>
      </c>
      <c r="C10925" s="2">
        <f t="shared" si="510"/>
        <v>7614</v>
      </c>
      <c r="D10925" t="str">
        <f>VLOOKUP(C10925,'Cost Centre'!A:B,2,)</f>
        <v>Water services</v>
      </c>
      <c r="E10925" t="str">
        <f t="shared" si="512"/>
        <v>6</v>
      </c>
      <c r="F10925" t="s">
        <v>15312</v>
      </c>
      <c r="G10925" s="2">
        <v>0</v>
      </c>
      <c r="H10925" s="2">
        <v>0</v>
      </c>
      <c r="I10925" s="2">
        <v>0</v>
      </c>
      <c r="J10925" s="105">
        <f>SUMIF([1]MMM!$A:$A,A10925,[1]MMM!$F:$F)</f>
        <v>0</v>
      </c>
      <c r="K10925" s="2" t="s">
        <v>10</v>
      </c>
      <c r="L10925" s="2">
        <v>974750</v>
      </c>
      <c r="M10925" t="s">
        <v>11396</v>
      </c>
      <c r="N10925" t="s">
        <v>15278</v>
      </c>
      <c r="O10925" t="s">
        <v>10962</v>
      </c>
      <c r="P10925" t="s">
        <v>13937</v>
      </c>
    </row>
    <row r="10926" spans="1:16" x14ac:dyDescent="0.3">
      <c r="A10926" t="s">
        <v>15313</v>
      </c>
      <c r="B10926" s="2" t="str">
        <f t="shared" si="511"/>
        <v>7614</v>
      </c>
      <c r="C10926" s="2">
        <f t="shared" si="510"/>
        <v>7614</v>
      </c>
      <c r="D10926" t="str">
        <f>VLOOKUP(C10926,'Cost Centre'!A:B,2,)</f>
        <v>Water services</v>
      </c>
      <c r="E10926" t="str">
        <f t="shared" si="512"/>
        <v>6</v>
      </c>
      <c r="F10926" t="s">
        <v>15314</v>
      </c>
      <c r="G10926" s="2">
        <v>0</v>
      </c>
      <c r="H10926" s="2">
        <v>347760.11</v>
      </c>
      <c r="I10926" s="2">
        <v>0</v>
      </c>
      <c r="J10926" s="105">
        <f>SUMIF([1]MMM!$A:$A,A10926,[1]MMM!$F:$F)</f>
        <v>347760.11</v>
      </c>
      <c r="K10926" s="2" t="s">
        <v>10</v>
      </c>
      <c r="L10926" s="2">
        <v>5260528</v>
      </c>
      <c r="M10926" t="s">
        <v>11396</v>
      </c>
      <c r="N10926" t="s">
        <v>15278</v>
      </c>
      <c r="O10926" t="s">
        <v>10962</v>
      </c>
      <c r="P10926" t="s">
        <v>13937</v>
      </c>
    </row>
    <row r="10927" spans="1:16" x14ac:dyDescent="0.3">
      <c r="A10927" t="s">
        <v>15315</v>
      </c>
      <c r="B10927" s="2" t="str">
        <f t="shared" si="511"/>
        <v>7614</v>
      </c>
      <c r="C10927" s="2">
        <f t="shared" si="510"/>
        <v>7614</v>
      </c>
      <c r="D10927" t="str">
        <f>VLOOKUP(C10927,'Cost Centre'!A:B,2,)</f>
        <v>Water services</v>
      </c>
      <c r="E10927" t="str">
        <f t="shared" si="512"/>
        <v>6</v>
      </c>
      <c r="F10927" t="s">
        <v>15316</v>
      </c>
      <c r="G10927" s="2">
        <v>0</v>
      </c>
      <c r="H10927" s="2">
        <v>6296694.1600000001</v>
      </c>
      <c r="I10927" s="2">
        <v>0</v>
      </c>
      <c r="J10927" s="105">
        <f>SUMIF([1]MMM!$A:$A,A10927,[1]MMM!$F:$F)</f>
        <v>6296694.1600000001</v>
      </c>
      <c r="K10927" s="2" t="s">
        <v>10</v>
      </c>
      <c r="L10927" s="2">
        <v>15200000</v>
      </c>
      <c r="M10927" t="s">
        <v>11396</v>
      </c>
      <c r="N10927" t="s">
        <v>15278</v>
      </c>
      <c r="O10927" t="s">
        <v>10962</v>
      </c>
      <c r="P10927" t="s">
        <v>13937</v>
      </c>
    </row>
    <row r="10928" spans="1:16" x14ac:dyDescent="0.3">
      <c r="A10928" t="s">
        <v>15317</v>
      </c>
      <c r="B10928" s="2" t="str">
        <f t="shared" si="511"/>
        <v>7614</v>
      </c>
      <c r="C10928" s="2">
        <f t="shared" si="510"/>
        <v>7614</v>
      </c>
      <c r="D10928" t="str">
        <f>VLOOKUP(C10928,'Cost Centre'!A:B,2,)</f>
        <v>Water services</v>
      </c>
      <c r="E10928" t="str">
        <f t="shared" si="512"/>
        <v>6</v>
      </c>
      <c r="F10928" t="s">
        <v>15318</v>
      </c>
      <c r="G10928" s="2">
        <v>0</v>
      </c>
      <c r="H10928" s="2">
        <v>0</v>
      </c>
      <c r="I10928" s="2">
        <v>0</v>
      </c>
      <c r="J10928" s="105">
        <f>SUMIF([1]MMM!$A:$A,A10928,[1]MMM!$F:$F)</f>
        <v>0</v>
      </c>
      <c r="K10928" s="2" t="s">
        <v>10</v>
      </c>
      <c r="L10928" s="2">
        <v>2500000</v>
      </c>
      <c r="M10928" t="s">
        <v>11396</v>
      </c>
      <c r="N10928" t="s">
        <v>15278</v>
      </c>
      <c r="O10928" t="s">
        <v>10962</v>
      </c>
      <c r="P10928" t="s">
        <v>13937</v>
      </c>
    </row>
    <row r="10929" spans="1:16" x14ac:dyDescent="0.3">
      <c r="A10929" t="s">
        <v>15319</v>
      </c>
      <c r="B10929" s="2" t="str">
        <f t="shared" si="511"/>
        <v>7614</v>
      </c>
      <c r="C10929" s="2">
        <f t="shared" si="510"/>
        <v>7614</v>
      </c>
      <c r="D10929" t="str">
        <f>VLOOKUP(C10929,'Cost Centre'!A:B,2,)</f>
        <v>Water services</v>
      </c>
      <c r="E10929" t="str">
        <f t="shared" si="512"/>
        <v>6</v>
      </c>
      <c r="F10929" t="s">
        <v>15320</v>
      </c>
      <c r="G10929" s="2">
        <v>0</v>
      </c>
      <c r="H10929" s="2">
        <v>0</v>
      </c>
      <c r="I10929" s="2">
        <v>0</v>
      </c>
      <c r="J10929" s="105">
        <f>SUMIF([1]MMM!$A:$A,A10929,[1]MMM!$F:$F)</f>
        <v>0</v>
      </c>
      <c r="K10929" s="2" t="s">
        <v>10</v>
      </c>
      <c r="L10929" s="2">
        <v>8000000</v>
      </c>
      <c r="M10929" t="s">
        <v>11396</v>
      </c>
      <c r="N10929" t="s">
        <v>15278</v>
      </c>
      <c r="O10929" t="s">
        <v>10962</v>
      </c>
      <c r="P10929" t="s">
        <v>13937</v>
      </c>
    </row>
    <row r="10930" spans="1:16" x14ac:dyDescent="0.3">
      <c r="A10930" t="s">
        <v>15321</v>
      </c>
      <c r="B10930" s="2" t="str">
        <f t="shared" si="511"/>
        <v>7614</v>
      </c>
      <c r="C10930" s="2">
        <f t="shared" si="510"/>
        <v>7614</v>
      </c>
      <c r="D10930" t="str">
        <f>VLOOKUP(C10930,'Cost Centre'!A:B,2,)</f>
        <v>Water services</v>
      </c>
      <c r="E10930" t="str">
        <f t="shared" si="512"/>
        <v>6</v>
      </c>
      <c r="F10930" t="s">
        <v>15322</v>
      </c>
      <c r="G10930" s="2">
        <v>0</v>
      </c>
      <c r="H10930" s="2">
        <v>1990761.53</v>
      </c>
      <c r="I10930" s="2">
        <v>0</v>
      </c>
      <c r="J10930" s="105">
        <f>SUMIF([1]MMM!$A:$A,A10930,[1]MMM!$F:$F)</f>
        <v>1990761.53</v>
      </c>
      <c r="K10930" s="2" t="s">
        <v>10</v>
      </c>
      <c r="L10930" s="2">
        <v>9725291</v>
      </c>
      <c r="M10930" t="s">
        <v>11396</v>
      </c>
      <c r="N10930" t="s">
        <v>15278</v>
      </c>
      <c r="O10930" t="s">
        <v>10962</v>
      </c>
      <c r="P10930" t="s">
        <v>13937</v>
      </c>
    </row>
    <row r="10931" spans="1:16" x14ac:dyDescent="0.3">
      <c r="A10931" t="s">
        <v>15323</v>
      </c>
      <c r="B10931" s="2" t="str">
        <f t="shared" si="511"/>
        <v>7614</v>
      </c>
      <c r="C10931" s="2">
        <f t="shared" si="510"/>
        <v>7614</v>
      </c>
      <c r="D10931" t="str">
        <f>VLOOKUP(C10931,'Cost Centre'!A:B,2,)</f>
        <v>Water services</v>
      </c>
      <c r="E10931" t="str">
        <f t="shared" si="512"/>
        <v>6</v>
      </c>
      <c r="F10931" t="s">
        <v>15324</v>
      </c>
      <c r="G10931" s="2">
        <v>0</v>
      </c>
      <c r="H10931" s="2">
        <v>3010029.95</v>
      </c>
      <c r="I10931" s="2">
        <v>0</v>
      </c>
      <c r="J10931" s="105">
        <f>SUMIF([1]MMM!$A:$A,A10931,[1]MMM!$F:$F)</f>
        <v>3010029.95</v>
      </c>
      <c r="K10931" s="2" t="s">
        <v>10</v>
      </c>
      <c r="L10931" s="2">
        <v>11682500</v>
      </c>
      <c r="M10931" t="s">
        <v>11396</v>
      </c>
      <c r="N10931" t="s">
        <v>15278</v>
      </c>
      <c r="O10931" t="s">
        <v>10962</v>
      </c>
      <c r="P10931" t="s">
        <v>13937</v>
      </c>
    </row>
    <row r="10932" spans="1:16" x14ac:dyDescent="0.3">
      <c r="A10932" t="s">
        <v>15325</v>
      </c>
      <c r="B10932" s="2" t="str">
        <f t="shared" si="511"/>
        <v>7614</v>
      </c>
      <c r="C10932" s="2">
        <f t="shared" si="510"/>
        <v>7614</v>
      </c>
      <c r="D10932" t="str">
        <f>VLOOKUP(C10932,'Cost Centre'!A:B,2,)</f>
        <v>Water services</v>
      </c>
      <c r="E10932" t="str">
        <f t="shared" si="512"/>
        <v>6</v>
      </c>
      <c r="F10932" t="s">
        <v>15326</v>
      </c>
      <c r="G10932" s="2">
        <v>0</v>
      </c>
      <c r="H10932" s="2">
        <v>0</v>
      </c>
      <c r="I10932" s="2">
        <v>0</v>
      </c>
      <c r="J10932" s="105">
        <f>SUMIF([1]MMM!$A:$A,A10932,[1]MMM!$F:$F)</f>
        <v>0</v>
      </c>
      <c r="K10932" s="2" t="s">
        <v>10</v>
      </c>
      <c r="L10932" s="2">
        <v>7500000</v>
      </c>
      <c r="M10932" t="s">
        <v>11396</v>
      </c>
      <c r="N10932" t="s">
        <v>15278</v>
      </c>
      <c r="O10932" t="s">
        <v>10962</v>
      </c>
      <c r="P10932" t="s">
        <v>13937</v>
      </c>
    </row>
    <row r="10933" spans="1:16" x14ac:dyDescent="0.3">
      <c r="A10933" t="s">
        <v>15327</v>
      </c>
      <c r="B10933" s="2" t="str">
        <f t="shared" si="511"/>
        <v>7614</v>
      </c>
      <c r="C10933" s="2">
        <f t="shared" si="510"/>
        <v>7614</v>
      </c>
      <c r="D10933" t="str">
        <f>VLOOKUP(C10933,'Cost Centre'!A:B,2,)</f>
        <v>Water services</v>
      </c>
      <c r="E10933" t="str">
        <f t="shared" si="512"/>
        <v>6</v>
      </c>
      <c r="F10933" t="s">
        <v>15328</v>
      </c>
      <c r="G10933" s="2">
        <v>0</v>
      </c>
      <c r="H10933" s="2">
        <v>11250003.550000001</v>
      </c>
      <c r="I10933" s="2">
        <v>0</v>
      </c>
      <c r="J10933" s="105">
        <f>SUMIF([1]MMM!$A:$A,A10933,[1]MMM!$F:$F)</f>
        <v>11250003.550000001</v>
      </c>
      <c r="K10933" s="2" t="s">
        <v>10</v>
      </c>
      <c r="L10933" s="2">
        <v>24317500</v>
      </c>
      <c r="M10933" t="s">
        <v>11396</v>
      </c>
      <c r="N10933" t="s">
        <v>15278</v>
      </c>
      <c r="O10933" t="s">
        <v>10962</v>
      </c>
      <c r="P10933" t="s">
        <v>13937</v>
      </c>
    </row>
    <row r="10934" spans="1:16" x14ac:dyDescent="0.3">
      <c r="A10934" t="s">
        <v>15329</v>
      </c>
      <c r="B10934" s="2" t="str">
        <f t="shared" si="511"/>
        <v>7614</v>
      </c>
      <c r="C10934" s="2">
        <f t="shared" si="510"/>
        <v>7614</v>
      </c>
      <c r="D10934" t="str">
        <f>VLOOKUP(C10934,'Cost Centre'!A:B,2,)</f>
        <v>Water services</v>
      </c>
      <c r="E10934" t="str">
        <f t="shared" si="512"/>
        <v>6</v>
      </c>
      <c r="F10934" t="s">
        <v>15330</v>
      </c>
      <c r="G10934" s="2">
        <v>0</v>
      </c>
      <c r="H10934" s="2">
        <v>0</v>
      </c>
      <c r="I10934" s="2">
        <v>0</v>
      </c>
      <c r="J10934" s="105">
        <f>SUMIF([1]MMM!$A:$A,A10934,[1]MMM!$F:$F)</f>
        <v>0</v>
      </c>
      <c r="K10934" s="2" t="s">
        <v>10</v>
      </c>
      <c r="L10934" s="2">
        <v>25222000</v>
      </c>
      <c r="M10934" t="s">
        <v>11396</v>
      </c>
      <c r="N10934" t="s">
        <v>15278</v>
      </c>
      <c r="O10934" t="s">
        <v>10962</v>
      </c>
      <c r="P10934" t="s">
        <v>13937</v>
      </c>
    </row>
    <row r="10935" spans="1:16" x14ac:dyDescent="0.3">
      <c r="A10935" t="s">
        <v>15331</v>
      </c>
      <c r="B10935" s="2" t="str">
        <f t="shared" si="511"/>
        <v>7614</v>
      </c>
      <c r="C10935" s="2">
        <f t="shared" si="510"/>
        <v>7614</v>
      </c>
      <c r="D10935" t="str">
        <f>VLOOKUP(C10935,'Cost Centre'!A:B,2,)</f>
        <v>Water services</v>
      </c>
      <c r="E10935" t="str">
        <f t="shared" si="512"/>
        <v>6</v>
      </c>
      <c r="F10935" t="s">
        <v>15332</v>
      </c>
      <c r="G10935" s="2">
        <v>0</v>
      </c>
      <c r="H10935" s="2">
        <v>53650760.329999998</v>
      </c>
      <c r="I10935" s="2">
        <v>0</v>
      </c>
      <c r="J10935" s="105">
        <f>SUMIF([1]MMM!$A:$A,A10935,[1]MMM!$F:$F)</f>
        <v>28481510</v>
      </c>
      <c r="K10935" s="2" t="s">
        <v>10</v>
      </c>
      <c r="L10935" s="2">
        <v>55000000</v>
      </c>
      <c r="M10935" t="s">
        <v>11396</v>
      </c>
      <c r="N10935" t="s">
        <v>15278</v>
      </c>
      <c r="O10935" t="s">
        <v>10962</v>
      </c>
      <c r="P10935" t="s">
        <v>13937</v>
      </c>
    </row>
    <row r="10936" spans="1:16" x14ac:dyDescent="0.3">
      <c r="A10936" t="s">
        <v>15333</v>
      </c>
      <c r="B10936" s="2" t="str">
        <f t="shared" si="511"/>
        <v>7614</v>
      </c>
      <c r="C10936" s="2">
        <f t="shared" si="510"/>
        <v>7614</v>
      </c>
      <c r="D10936" t="str">
        <f>VLOOKUP(C10936,'Cost Centre'!A:B,2,)</f>
        <v>Water services</v>
      </c>
      <c r="E10936" t="str">
        <f t="shared" si="512"/>
        <v>6</v>
      </c>
      <c r="F10936" t="s">
        <v>15334</v>
      </c>
      <c r="G10936" s="2">
        <v>0</v>
      </c>
      <c r="H10936" s="2">
        <v>680025.02</v>
      </c>
      <c r="I10936" s="2">
        <v>0</v>
      </c>
      <c r="J10936" s="105">
        <f>SUMIF([1]MMM!$A:$A,A10936,[1]MMM!$F:$F)</f>
        <v>0</v>
      </c>
      <c r="K10936" s="2" t="s">
        <v>10</v>
      </c>
      <c r="L10936" s="2">
        <v>23132644</v>
      </c>
      <c r="M10936" t="s">
        <v>11396</v>
      </c>
      <c r="N10936" t="s">
        <v>15278</v>
      </c>
      <c r="O10936" t="s">
        <v>10962</v>
      </c>
      <c r="P10936" t="s">
        <v>13937</v>
      </c>
    </row>
    <row r="10937" spans="1:16" x14ac:dyDescent="0.3">
      <c r="A10937" t="s">
        <v>15335</v>
      </c>
      <c r="B10937" s="2" t="str">
        <f t="shared" si="511"/>
        <v>7614</v>
      </c>
      <c r="C10937" s="2">
        <f t="shared" si="510"/>
        <v>7614</v>
      </c>
      <c r="D10937" t="str">
        <f>VLOOKUP(C10937,'Cost Centre'!A:B,2,)</f>
        <v>Water services</v>
      </c>
      <c r="E10937" t="str">
        <f t="shared" si="512"/>
        <v>6</v>
      </c>
      <c r="F10937" t="s">
        <v>15336</v>
      </c>
      <c r="G10937" s="2">
        <v>0</v>
      </c>
      <c r="H10937" s="2">
        <v>0</v>
      </c>
      <c r="I10937" s="2">
        <v>0</v>
      </c>
      <c r="J10937" s="105">
        <f>SUMIF([1]MMM!$A:$A,A10937,[1]MMM!$F:$F)</f>
        <v>0</v>
      </c>
      <c r="K10937" s="2" t="s">
        <v>10</v>
      </c>
      <c r="L10937" s="2">
        <v>0</v>
      </c>
      <c r="M10937" t="s">
        <v>11396</v>
      </c>
      <c r="N10937" t="s">
        <v>15278</v>
      </c>
      <c r="O10937" t="s">
        <v>10962</v>
      </c>
      <c r="P10937" t="s">
        <v>13937</v>
      </c>
    </row>
    <row r="10938" spans="1:16" x14ac:dyDescent="0.3">
      <c r="A10938" t="s">
        <v>8974</v>
      </c>
      <c r="B10938" s="2" t="str">
        <f t="shared" si="511"/>
        <v>7614</v>
      </c>
      <c r="C10938" s="2">
        <f t="shared" si="510"/>
        <v>7614</v>
      </c>
      <c r="D10938" t="str">
        <f>VLOOKUP(C10938,'Cost Centre'!A:B,2,)</f>
        <v>Water services</v>
      </c>
      <c r="E10938" t="str">
        <f t="shared" si="512"/>
        <v>6</v>
      </c>
      <c r="F10938" t="s">
        <v>13961</v>
      </c>
      <c r="G10938" s="2">
        <v>0</v>
      </c>
      <c r="H10938" s="2">
        <v>0</v>
      </c>
      <c r="I10938" s="2">
        <v>0</v>
      </c>
      <c r="J10938" s="105">
        <f>SUMIF([1]MMM!$A:$A,A10938,[1]MMM!$F:$F)</f>
        <v>0</v>
      </c>
      <c r="K10938" s="2" t="s">
        <v>460</v>
      </c>
      <c r="L10938" s="2">
        <v>0</v>
      </c>
      <c r="M10938" t="s">
        <v>11396</v>
      </c>
      <c r="N10938" t="s">
        <v>15278</v>
      </c>
      <c r="O10938" t="s">
        <v>10962</v>
      </c>
      <c r="P10938" t="s">
        <v>13937</v>
      </c>
    </row>
    <row r="10939" spans="1:16" x14ac:dyDescent="0.3">
      <c r="A10939" t="s">
        <v>8975</v>
      </c>
      <c r="B10939" s="2" t="str">
        <f t="shared" si="511"/>
        <v>7614</v>
      </c>
      <c r="C10939" s="2">
        <f t="shared" si="510"/>
        <v>7614</v>
      </c>
      <c r="D10939" t="str">
        <f>VLOOKUP(C10939,'Cost Centre'!A:B,2,)</f>
        <v>Water services</v>
      </c>
      <c r="E10939" t="str">
        <f t="shared" si="512"/>
        <v>6</v>
      </c>
      <c r="F10939" t="s">
        <v>13963</v>
      </c>
      <c r="G10939" s="2">
        <v>0</v>
      </c>
      <c r="H10939" s="2">
        <v>0</v>
      </c>
      <c r="I10939" s="2">
        <v>0</v>
      </c>
      <c r="J10939" s="105">
        <f>SUMIF([1]MMM!$A:$A,A10939,[1]MMM!$F:$F)</f>
        <v>0</v>
      </c>
      <c r="K10939" s="2" t="s">
        <v>460</v>
      </c>
      <c r="L10939" s="2">
        <v>0</v>
      </c>
      <c r="M10939" t="s">
        <v>11396</v>
      </c>
      <c r="N10939" t="s">
        <v>15278</v>
      </c>
      <c r="O10939" t="s">
        <v>10962</v>
      </c>
      <c r="P10939" t="s">
        <v>13937</v>
      </c>
    </row>
    <row r="10940" spans="1:16" x14ac:dyDescent="0.3">
      <c r="A10940" t="s">
        <v>8976</v>
      </c>
      <c r="B10940" s="2" t="str">
        <f t="shared" si="511"/>
        <v>7614</v>
      </c>
      <c r="C10940" s="2">
        <f t="shared" si="510"/>
        <v>7614</v>
      </c>
      <c r="D10940" t="str">
        <f>VLOOKUP(C10940,'Cost Centre'!A:B,2,)</f>
        <v>Water services</v>
      </c>
      <c r="E10940" t="str">
        <f t="shared" si="512"/>
        <v>6</v>
      </c>
      <c r="F10940" t="s">
        <v>13965</v>
      </c>
      <c r="G10940" s="2">
        <v>0</v>
      </c>
      <c r="H10940" s="2">
        <v>0</v>
      </c>
      <c r="I10940" s="2">
        <v>0</v>
      </c>
      <c r="J10940" s="105">
        <f>SUMIF([1]MMM!$A:$A,A10940,[1]MMM!$F:$F)</f>
        <v>0</v>
      </c>
      <c r="K10940" s="2" t="s">
        <v>460</v>
      </c>
      <c r="L10940" s="2">
        <v>0</v>
      </c>
      <c r="M10940" t="s">
        <v>11396</v>
      </c>
      <c r="N10940" t="s">
        <v>15278</v>
      </c>
      <c r="O10940" t="s">
        <v>10962</v>
      </c>
      <c r="P10940" t="s">
        <v>13937</v>
      </c>
    </row>
    <row r="10941" spans="1:16" x14ac:dyDescent="0.3">
      <c r="A10941" t="s">
        <v>8977</v>
      </c>
      <c r="B10941" s="2" t="str">
        <f t="shared" si="511"/>
        <v>7614</v>
      </c>
      <c r="C10941" s="2">
        <f t="shared" si="510"/>
        <v>7614</v>
      </c>
      <c r="D10941" t="str">
        <f>VLOOKUP(C10941,'Cost Centre'!A:B,2,)</f>
        <v>Water services</v>
      </c>
      <c r="E10941" t="str">
        <f t="shared" si="512"/>
        <v>6</v>
      </c>
      <c r="F10941" t="s">
        <v>13967</v>
      </c>
      <c r="G10941" s="2">
        <v>0</v>
      </c>
      <c r="H10941" s="2">
        <v>0</v>
      </c>
      <c r="I10941" s="2">
        <v>0</v>
      </c>
      <c r="J10941" s="105">
        <f>SUMIF([1]MMM!$A:$A,A10941,[1]MMM!$F:$F)</f>
        <v>0</v>
      </c>
      <c r="K10941" s="2" t="s">
        <v>460</v>
      </c>
      <c r="L10941" s="2">
        <v>0</v>
      </c>
      <c r="M10941" t="s">
        <v>11396</v>
      </c>
      <c r="N10941" t="s">
        <v>15278</v>
      </c>
      <c r="O10941" t="s">
        <v>10962</v>
      </c>
      <c r="P10941" t="s">
        <v>13937</v>
      </c>
    </row>
    <row r="10942" spans="1:16" x14ac:dyDescent="0.3">
      <c r="A10942" t="s">
        <v>8978</v>
      </c>
      <c r="B10942" s="2" t="str">
        <f t="shared" si="511"/>
        <v>7614</v>
      </c>
      <c r="C10942" s="2">
        <f t="shared" si="510"/>
        <v>7614</v>
      </c>
      <c r="D10942" t="str">
        <f>VLOOKUP(C10942,'Cost Centre'!A:B,2,)</f>
        <v>Water services</v>
      </c>
      <c r="E10942" t="str">
        <f t="shared" si="512"/>
        <v>6</v>
      </c>
      <c r="F10942" t="s">
        <v>13969</v>
      </c>
      <c r="G10942" s="2">
        <v>0</v>
      </c>
      <c r="H10942" s="2">
        <v>0</v>
      </c>
      <c r="I10942" s="2">
        <v>0</v>
      </c>
      <c r="J10942" s="105">
        <f>SUMIF([1]MMM!$A:$A,A10942,[1]MMM!$F:$F)</f>
        <v>0</v>
      </c>
      <c r="K10942" s="2" t="s">
        <v>460</v>
      </c>
      <c r="L10942" s="2">
        <v>0</v>
      </c>
      <c r="M10942" t="s">
        <v>11396</v>
      </c>
      <c r="N10942" t="s">
        <v>15278</v>
      </c>
      <c r="O10942" t="s">
        <v>10962</v>
      </c>
      <c r="P10942" t="s">
        <v>13937</v>
      </c>
    </row>
    <row r="10943" spans="1:16" x14ac:dyDescent="0.3">
      <c r="A10943" t="s">
        <v>8979</v>
      </c>
      <c r="B10943" s="2" t="str">
        <f t="shared" si="511"/>
        <v>7614</v>
      </c>
      <c r="C10943" s="2">
        <f t="shared" si="510"/>
        <v>7614</v>
      </c>
      <c r="D10943" t="str">
        <f>VLOOKUP(C10943,'Cost Centre'!A:B,2,)</f>
        <v>Water services</v>
      </c>
      <c r="E10943" t="str">
        <f t="shared" si="512"/>
        <v>6</v>
      </c>
      <c r="F10943" t="s">
        <v>13971</v>
      </c>
      <c r="G10943" s="2">
        <v>0</v>
      </c>
      <c r="H10943" s="2">
        <v>0</v>
      </c>
      <c r="I10943" s="2">
        <v>-125242192.47</v>
      </c>
      <c r="J10943" s="105">
        <f>SUMIF([1]MMM!$A:$A,A10943,[1]MMM!$F:$F)</f>
        <v>-76995801.730000004</v>
      </c>
      <c r="K10943" s="2" t="s">
        <v>460</v>
      </c>
      <c r="L10943" s="2">
        <v>0</v>
      </c>
      <c r="M10943" t="s">
        <v>11396</v>
      </c>
      <c r="N10943" t="s">
        <v>15278</v>
      </c>
      <c r="O10943" t="s">
        <v>10962</v>
      </c>
      <c r="P10943" t="s">
        <v>13937</v>
      </c>
    </row>
    <row r="10944" spans="1:16" x14ac:dyDescent="0.3">
      <c r="A10944" t="s">
        <v>8980</v>
      </c>
      <c r="B10944" s="2" t="str">
        <f t="shared" si="511"/>
        <v>7614</v>
      </c>
      <c r="C10944" s="2">
        <f t="shared" si="510"/>
        <v>7614</v>
      </c>
      <c r="D10944" t="str">
        <f>VLOOKUP(C10944,'Cost Centre'!A:B,2,)</f>
        <v>Water services</v>
      </c>
      <c r="E10944" t="str">
        <f t="shared" si="512"/>
        <v>6</v>
      </c>
      <c r="F10944" t="s">
        <v>13973</v>
      </c>
      <c r="G10944" s="2">
        <v>0</v>
      </c>
      <c r="H10944" s="2">
        <v>0</v>
      </c>
      <c r="I10944" s="2">
        <v>0</v>
      </c>
      <c r="J10944" s="105">
        <f>SUMIF([1]MMM!$A:$A,A10944,[1]MMM!$F:$F)</f>
        <v>0</v>
      </c>
      <c r="K10944" s="2" t="s">
        <v>460</v>
      </c>
      <c r="L10944" s="2">
        <v>0</v>
      </c>
      <c r="M10944" t="s">
        <v>11396</v>
      </c>
      <c r="N10944" t="s">
        <v>15278</v>
      </c>
      <c r="O10944" t="s">
        <v>10962</v>
      </c>
      <c r="P10944" t="s">
        <v>13937</v>
      </c>
    </row>
    <row r="10945" spans="1:16" x14ac:dyDescent="0.3">
      <c r="A10945" t="s">
        <v>8981</v>
      </c>
      <c r="B10945" s="2" t="str">
        <f t="shared" si="511"/>
        <v>7614</v>
      </c>
      <c r="C10945" s="2">
        <f t="shared" si="510"/>
        <v>7614</v>
      </c>
      <c r="D10945" t="str">
        <f>VLOOKUP(C10945,'Cost Centre'!A:B,2,)</f>
        <v>Water services</v>
      </c>
      <c r="E10945" t="str">
        <f t="shared" si="512"/>
        <v>6</v>
      </c>
      <c r="F10945" t="s">
        <v>13975</v>
      </c>
      <c r="G10945" s="2">
        <v>0</v>
      </c>
      <c r="H10945" s="2">
        <v>0</v>
      </c>
      <c r="I10945" s="2">
        <v>0</v>
      </c>
      <c r="J10945" s="105">
        <f>SUMIF([1]MMM!$A:$A,A10945,[1]MMM!$F:$F)</f>
        <v>0</v>
      </c>
      <c r="K10945" s="2" t="s">
        <v>460</v>
      </c>
      <c r="L10945" s="2">
        <v>0</v>
      </c>
      <c r="M10945" t="s">
        <v>11396</v>
      </c>
      <c r="N10945" t="s">
        <v>15278</v>
      </c>
      <c r="O10945" t="s">
        <v>10962</v>
      </c>
      <c r="P10945" t="s">
        <v>13937</v>
      </c>
    </row>
    <row r="10946" spans="1:16" x14ac:dyDescent="0.3">
      <c r="A10946" t="s">
        <v>8982</v>
      </c>
      <c r="B10946" s="2" t="str">
        <f t="shared" si="511"/>
        <v>7614</v>
      </c>
      <c r="C10946" s="2">
        <f t="shared" ref="C10946:C11009" si="513">VALUE(B10946)</f>
        <v>7614</v>
      </c>
      <c r="D10946" t="str">
        <f>VLOOKUP(C10946,'Cost Centre'!A:B,2,)</f>
        <v>Water services</v>
      </c>
      <c r="E10946" t="str">
        <f t="shared" ref="E10946:E11009" si="514">MID(A10946,5,1)</f>
        <v>6</v>
      </c>
      <c r="F10946" t="s">
        <v>13977</v>
      </c>
      <c r="G10946" s="2">
        <v>0</v>
      </c>
      <c r="H10946" s="2">
        <v>0</v>
      </c>
      <c r="I10946" s="2">
        <v>0</v>
      </c>
      <c r="J10946" s="105">
        <f>SUMIF([1]MMM!$A:$A,A10946,[1]MMM!$F:$F)</f>
        <v>0</v>
      </c>
      <c r="K10946" s="2" t="s">
        <v>460</v>
      </c>
      <c r="L10946" s="2">
        <v>0</v>
      </c>
      <c r="M10946" t="s">
        <v>11396</v>
      </c>
      <c r="N10946" t="s">
        <v>15278</v>
      </c>
      <c r="O10946" t="s">
        <v>10962</v>
      </c>
      <c r="P10946" t="s">
        <v>13937</v>
      </c>
    </row>
    <row r="10947" spans="1:16" x14ac:dyDescent="0.3">
      <c r="A10947" t="s">
        <v>8983</v>
      </c>
      <c r="B10947" s="2" t="str">
        <f t="shared" ref="B10947:B11010" si="515">MID(A10947,1,4)</f>
        <v>7614</v>
      </c>
      <c r="C10947" s="2">
        <f t="shared" si="513"/>
        <v>7614</v>
      </c>
      <c r="D10947" t="str">
        <f>VLOOKUP(C10947,'Cost Centre'!A:B,2,)</f>
        <v>Water services</v>
      </c>
      <c r="E10947" t="str">
        <f t="shared" si="514"/>
        <v>6</v>
      </c>
      <c r="F10947" t="s">
        <v>13979</v>
      </c>
      <c r="G10947" s="2">
        <v>0</v>
      </c>
      <c r="H10947" s="2">
        <v>0</v>
      </c>
      <c r="I10947" s="2">
        <v>0</v>
      </c>
      <c r="J10947" s="105">
        <f>SUMIF([1]MMM!$A:$A,A10947,[1]MMM!$F:$F)</f>
        <v>0</v>
      </c>
      <c r="K10947" s="2" t="s">
        <v>460</v>
      </c>
      <c r="L10947" s="2">
        <v>0</v>
      </c>
      <c r="M10947" t="s">
        <v>11396</v>
      </c>
      <c r="N10947" t="s">
        <v>15278</v>
      </c>
      <c r="O10947" t="s">
        <v>10962</v>
      </c>
      <c r="P10947" t="s">
        <v>13937</v>
      </c>
    </row>
    <row r="10948" spans="1:16" x14ac:dyDescent="0.3">
      <c r="A10948" t="s">
        <v>8984</v>
      </c>
      <c r="B10948" s="2" t="str">
        <f t="shared" si="515"/>
        <v>7614</v>
      </c>
      <c r="C10948" s="2">
        <f t="shared" si="513"/>
        <v>7614</v>
      </c>
      <c r="D10948" t="str">
        <f>VLOOKUP(C10948,'Cost Centre'!A:B,2,)</f>
        <v>Water services</v>
      </c>
      <c r="E10948" t="str">
        <f t="shared" si="514"/>
        <v>6</v>
      </c>
      <c r="F10948" t="s">
        <v>13981</v>
      </c>
      <c r="G10948" s="2">
        <v>0</v>
      </c>
      <c r="H10948" s="2">
        <v>0</v>
      </c>
      <c r="I10948" s="2">
        <v>0</v>
      </c>
      <c r="J10948" s="105">
        <f>SUMIF([1]MMM!$A:$A,A10948,[1]MMM!$F:$F)</f>
        <v>0</v>
      </c>
      <c r="K10948" s="2" t="s">
        <v>460</v>
      </c>
      <c r="L10948" s="2">
        <v>0</v>
      </c>
      <c r="M10948" t="s">
        <v>11396</v>
      </c>
      <c r="N10948" t="s">
        <v>15278</v>
      </c>
      <c r="O10948" t="s">
        <v>10962</v>
      </c>
      <c r="P10948" t="s">
        <v>13937</v>
      </c>
    </row>
    <row r="10949" spans="1:16" x14ac:dyDescent="0.3">
      <c r="A10949" t="s">
        <v>8985</v>
      </c>
      <c r="B10949" s="2" t="str">
        <f t="shared" si="515"/>
        <v>7614</v>
      </c>
      <c r="C10949" s="2">
        <f t="shared" si="513"/>
        <v>7614</v>
      </c>
      <c r="D10949" t="str">
        <f>VLOOKUP(C10949,'Cost Centre'!A:B,2,)</f>
        <v>Water services</v>
      </c>
      <c r="E10949" t="str">
        <f t="shared" si="514"/>
        <v>6</v>
      </c>
      <c r="F10949" t="s">
        <v>13983</v>
      </c>
      <c r="G10949" s="2">
        <v>0</v>
      </c>
      <c r="H10949" s="2">
        <v>0</v>
      </c>
      <c r="I10949" s="2">
        <v>0</v>
      </c>
      <c r="J10949" s="105">
        <f>SUMIF([1]MMM!$A:$A,A10949,[1]MMM!$F:$F)</f>
        <v>0</v>
      </c>
      <c r="K10949" s="2" t="s">
        <v>460</v>
      </c>
      <c r="L10949" s="2">
        <v>0</v>
      </c>
      <c r="M10949" t="s">
        <v>11396</v>
      </c>
      <c r="N10949" t="s">
        <v>15278</v>
      </c>
      <c r="O10949" t="s">
        <v>10962</v>
      </c>
      <c r="P10949" t="s">
        <v>13937</v>
      </c>
    </row>
    <row r="10950" spans="1:16" x14ac:dyDescent="0.3">
      <c r="A10950" t="s">
        <v>8986</v>
      </c>
      <c r="B10950" s="2" t="str">
        <f t="shared" si="515"/>
        <v>7614</v>
      </c>
      <c r="C10950" s="2">
        <f t="shared" si="513"/>
        <v>7614</v>
      </c>
      <c r="D10950" t="str">
        <f>VLOOKUP(C10950,'Cost Centre'!A:B,2,)</f>
        <v>Water services</v>
      </c>
      <c r="E10950" t="str">
        <f t="shared" si="514"/>
        <v>6</v>
      </c>
      <c r="F10950" t="s">
        <v>13985</v>
      </c>
      <c r="G10950" s="2">
        <v>0</v>
      </c>
      <c r="H10950" s="2">
        <v>0</v>
      </c>
      <c r="I10950" s="2">
        <v>0</v>
      </c>
      <c r="J10950" s="105">
        <f>SUMIF([1]MMM!$A:$A,A10950,[1]MMM!$F:$F)</f>
        <v>0</v>
      </c>
      <c r="K10950" s="2" t="s">
        <v>460</v>
      </c>
      <c r="L10950" s="2">
        <v>0</v>
      </c>
      <c r="M10950" t="s">
        <v>11396</v>
      </c>
      <c r="N10950" t="s">
        <v>15278</v>
      </c>
      <c r="O10950" t="s">
        <v>10962</v>
      </c>
      <c r="P10950" t="s">
        <v>13937</v>
      </c>
    </row>
    <row r="10951" spans="1:16" x14ac:dyDescent="0.3">
      <c r="A10951" t="s">
        <v>8987</v>
      </c>
      <c r="B10951" s="2" t="str">
        <f t="shared" si="515"/>
        <v>7614</v>
      </c>
      <c r="C10951" s="2">
        <f t="shared" si="513"/>
        <v>7614</v>
      </c>
      <c r="D10951" t="str">
        <f>VLOOKUP(C10951,'Cost Centre'!A:B,2,)</f>
        <v>Water services</v>
      </c>
      <c r="E10951" t="str">
        <f t="shared" si="514"/>
        <v>6</v>
      </c>
      <c r="F10951" t="s">
        <v>13987</v>
      </c>
      <c r="G10951" s="2">
        <v>0</v>
      </c>
      <c r="H10951" s="2">
        <v>0</v>
      </c>
      <c r="I10951" s="2">
        <v>0</v>
      </c>
      <c r="J10951" s="105">
        <f>SUMIF([1]MMM!$A:$A,A10951,[1]MMM!$F:$F)</f>
        <v>0</v>
      </c>
      <c r="K10951" s="2" t="s">
        <v>460</v>
      </c>
      <c r="L10951" s="2">
        <v>0</v>
      </c>
      <c r="M10951" t="s">
        <v>11396</v>
      </c>
      <c r="N10951" t="s">
        <v>15278</v>
      </c>
      <c r="O10951" t="s">
        <v>10962</v>
      </c>
      <c r="P10951" t="s">
        <v>13937</v>
      </c>
    </row>
    <row r="10952" spans="1:16" x14ac:dyDescent="0.3">
      <c r="A10952" t="s">
        <v>8988</v>
      </c>
      <c r="B10952" s="2" t="str">
        <f t="shared" si="515"/>
        <v>7614</v>
      </c>
      <c r="C10952" s="2">
        <f t="shared" si="513"/>
        <v>7614</v>
      </c>
      <c r="D10952" t="str">
        <f>VLOOKUP(C10952,'Cost Centre'!A:B,2,)</f>
        <v>Water services</v>
      </c>
      <c r="E10952" t="str">
        <f t="shared" si="514"/>
        <v>6</v>
      </c>
      <c r="F10952" t="s">
        <v>13989</v>
      </c>
      <c r="G10952" s="2">
        <v>0</v>
      </c>
      <c r="H10952" s="2">
        <v>0</v>
      </c>
      <c r="I10952" s="2">
        <v>0</v>
      </c>
      <c r="J10952" s="105">
        <f>SUMIF([1]MMM!$A:$A,A10952,[1]MMM!$F:$F)</f>
        <v>0</v>
      </c>
      <c r="K10952" s="2" t="s">
        <v>460</v>
      </c>
      <c r="L10952" s="2">
        <v>0</v>
      </c>
      <c r="M10952" t="s">
        <v>11396</v>
      </c>
      <c r="N10952" t="s">
        <v>15278</v>
      </c>
      <c r="O10952" t="s">
        <v>10962</v>
      </c>
      <c r="P10952" t="s">
        <v>13937</v>
      </c>
    </row>
    <row r="10953" spans="1:16" x14ac:dyDescent="0.3">
      <c r="A10953" t="s">
        <v>1913</v>
      </c>
      <c r="B10953" s="2" t="str">
        <f t="shared" si="515"/>
        <v>7614</v>
      </c>
      <c r="C10953" s="2">
        <f t="shared" si="513"/>
        <v>7614</v>
      </c>
      <c r="D10953" t="str">
        <f>VLOOKUP(C10953,'Cost Centre'!A:B,2,)</f>
        <v>Water services</v>
      </c>
      <c r="E10953" t="str">
        <f t="shared" si="514"/>
        <v>6</v>
      </c>
      <c r="F10953" t="s">
        <v>11211</v>
      </c>
      <c r="G10953" s="2">
        <v>0</v>
      </c>
      <c r="H10953" s="2">
        <v>0</v>
      </c>
      <c r="I10953" s="2">
        <v>0</v>
      </c>
      <c r="J10953" s="105">
        <f>SUMIF([1]MMM!$A:$A,A10953,[1]MMM!$F:$F)</f>
        <v>0</v>
      </c>
      <c r="K10953" s="2" t="s">
        <v>460</v>
      </c>
      <c r="L10953" s="2">
        <v>0</v>
      </c>
      <c r="M10953" t="s">
        <v>11396</v>
      </c>
      <c r="N10953" t="s">
        <v>15278</v>
      </c>
      <c r="O10953" t="s">
        <v>10962</v>
      </c>
      <c r="P10953" t="s">
        <v>11212</v>
      </c>
    </row>
    <row r="10954" spans="1:16" x14ac:dyDescent="0.3">
      <c r="A10954" t="s">
        <v>15337</v>
      </c>
      <c r="B10954" s="2" t="str">
        <f t="shared" si="515"/>
        <v>7614</v>
      </c>
      <c r="C10954" s="2">
        <f t="shared" si="513"/>
        <v>7614</v>
      </c>
      <c r="D10954" t="str">
        <f>VLOOKUP(C10954,'Cost Centre'!A:B,2,)</f>
        <v>Water services</v>
      </c>
      <c r="E10954" t="str">
        <f t="shared" si="514"/>
        <v>6</v>
      </c>
      <c r="F10954" t="s">
        <v>15338</v>
      </c>
      <c r="G10954" s="2">
        <v>0</v>
      </c>
      <c r="H10954" s="2">
        <v>0</v>
      </c>
      <c r="I10954" s="2">
        <v>0</v>
      </c>
      <c r="J10954" s="105">
        <f>SUMIF([1]MMM!$A:$A,A10954,[1]MMM!$F:$F)</f>
        <v>0</v>
      </c>
      <c r="K10954" s="2" t="s">
        <v>10</v>
      </c>
      <c r="L10954" s="2">
        <v>1200000</v>
      </c>
      <c r="M10954" t="s">
        <v>11396</v>
      </c>
      <c r="N10954" t="s">
        <v>15278</v>
      </c>
      <c r="O10954" t="s">
        <v>10962</v>
      </c>
      <c r="P10954" t="s">
        <v>11212</v>
      </c>
    </row>
    <row r="10955" spans="1:16" x14ac:dyDescent="0.3">
      <c r="A10955" t="s">
        <v>1914</v>
      </c>
      <c r="B10955" s="2" t="str">
        <f t="shared" si="515"/>
        <v>7614</v>
      </c>
      <c r="C10955" s="2">
        <f t="shared" si="513"/>
        <v>7614</v>
      </c>
      <c r="D10955" t="str">
        <f>VLOOKUP(C10955,'Cost Centre'!A:B,2,)</f>
        <v>Water services</v>
      </c>
      <c r="E10955" t="str">
        <f t="shared" si="514"/>
        <v>6</v>
      </c>
      <c r="F10955" t="s">
        <v>11217</v>
      </c>
      <c r="G10955" s="2">
        <v>0</v>
      </c>
      <c r="H10955" s="2">
        <v>0</v>
      </c>
      <c r="I10955" s="2">
        <v>0</v>
      </c>
      <c r="J10955" s="105">
        <f>SUMIF([1]MMM!$A:$A,A10955,[1]MMM!$F:$F)</f>
        <v>0</v>
      </c>
      <c r="K10955" s="2" t="s">
        <v>460</v>
      </c>
      <c r="L10955" s="2">
        <v>0</v>
      </c>
      <c r="M10955" t="s">
        <v>11396</v>
      </c>
      <c r="N10955" t="s">
        <v>15278</v>
      </c>
      <c r="O10955" t="s">
        <v>10962</v>
      </c>
      <c r="P10955" t="s">
        <v>11212</v>
      </c>
    </row>
    <row r="10956" spans="1:16" x14ac:dyDescent="0.3">
      <c r="A10956" t="s">
        <v>1915</v>
      </c>
      <c r="B10956" s="2" t="str">
        <f t="shared" si="515"/>
        <v>7614</v>
      </c>
      <c r="C10956" s="2">
        <f t="shared" si="513"/>
        <v>7614</v>
      </c>
      <c r="D10956" t="str">
        <f>VLOOKUP(C10956,'Cost Centre'!A:B,2,)</f>
        <v>Water services</v>
      </c>
      <c r="E10956" t="str">
        <f t="shared" si="514"/>
        <v>6</v>
      </c>
      <c r="F10956" t="s">
        <v>11219</v>
      </c>
      <c r="G10956" s="2">
        <v>0</v>
      </c>
      <c r="H10956" s="2">
        <v>0</v>
      </c>
      <c r="I10956" s="2">
        <v>0</v>
      </c>
      <c r="J10956" s="105">
        <f>SUMIF([1]MMM!$A:$A,A10956,[1]MMM!$F:$F)</f>
        <v>0</v>
      </c>
      <c r="K10956" s="2" t="s">
        <v>460</v>
      </c>
      <c r="L10956" s="2">
        <v>0</v>
      </c>
      <c r="M10956" t="s">
        <v>11396</v>
      </c>
      <c r="N10956" t="s">
        <v>15278</v>
      </c>
      <c r="O10956" t="s">
        <v>10962</v>
      </c>
      <c r="P10956" t="s">
        <v>11212</v>
      </c>
    </row>
    <row r="10957" spans="1:16" x14ac:dyDescent="0.3">
      <c r="A10957" t="s">
        <v>1916</v>
      </c>
      <c r="B10957" s="2" t="str">
        <f t="shared" si="515"/>
        <v>7614</v>
      </c>
      <c r="C10957" s="2">
        <f t="shared" si="513"/>
        <v>7614</v>
      </c>
      <c r="D10957" t="str">
        <f>VLOOKUP(C10957,'Cost Centre'!A:B,2,)</f>
        <v>Water services</v>
      </c>
      <c r="E10957" t="str">
        <f t="shared" si="514"/>
        <v>6</v>
      </c>
      <c r="F10957" t="s">
        <v>11221</v>
      </c>
      <c r="G10957" s="2">
        <v>0</v>
      </c>
      <c r="H10957" s="2">
        <v>0</v>
      </c>
      <c r="I10957" s="2">
        <v>0</v>
      </c>
      <c r="J10957" s="105">
        <f>SUMIF([1]MMM!$A:$A,A10957,[1]MMM!$F:$F)</f>
        <v>0</v>
      </c>
      <c r="K10957" s="2" t="s">
        <v>460</v>
      </c>
      <c r="L10957" s="2">
        <v>0</v>
      </c>
      <c r="M10957" t="s">
        <v>11396</v>
      </c>
      <c r="N10957" t="s">
        <v>15278</v>
      </c>
      <c r="O10957" t="s">
        <v>10962</v>
      </c>
      <c r="P10957" t="s">
        <v>11212</v>
      </c>
    </row>
    <row r="10958" spans="1:16" x14ac:dyDescent="0.3">
      <c r="A10958" t="s">
        <v>1917</v>
      </c>
      <c r="B10958" s="2" t="str">
        <f t="shared" si="515"/>
        <v>7614</v>
      </c>
      <c r="C10958" s="2">
        <f t="shared" si="513"/>
        <v>7614</v>
      </c>
      <c r="D10958" t="str">
        <f>VLOOKUP(C10958,'Cost Centre'!A:B,2,)</f>
        <v>Water services</v>
      </c>
      <c r="E10958" t="str">
        <f t="shared" si="514"/>
        <v>6</v>
      </c>
      <c r="F10958" t="s">
        <v>11223</v>
      </c>
      <c r="G10958" s="2">
        <v>0</v>
      </c>
      <c r="H10958" s="2">
        <v>0</v>
      </c>
      <c r="I10958" s="2">
        <v>0</v>
      </c>
      <c r="J10958" s="105">
        <f>SUMIF([1]MMM!$A:$A,A10958,[1]MMM!$F:$F)</f>
        <v>0</v>
      </c>
      <c r="K10958" s="2" t="s">
        <v>460</v>
      </c>
      <c r="L10958" s="2">
        <v>0</v>
      </c>
      <c r="M10958" t="s">
        <v>11396</v>
      </c>
      <c r="N10958" t="s">
        <v>15278</v>
      </c>
      <c r="O10958" t="s">
        <v>10962</v>
      </c>
      <c r="P10958" t="s">
        <v>11212</v>
      </c>
    </row>
    <row r="10959" spans="1:16" x14ac:dyDescent="0.3">
      <c r="A10959" t="s">
        <v>1918</v>
      </c>
      <c r="B10959" s="2" t="str">
        <f t="shared" si="515"/>
        <v>7614</v>
      </c>
      <c r="C10959" s="2">
        <f t="shared" si="513"/>
        <v>7614</v>
      </c>
      <c r="D10959" t="str">
        <f>VLOOKUP(C10959,'Cost Centre'!A:B,2,)</f>
        <v>Water services</v>
      </c>
      <c r="E10959" t="str">
        <f t="shared" si="514"/>
        <v>6</v>
      </c>
      <c r="F10959" t="s">
        <v>11225</v>
      </c>
      <c r="G10959" s="2">
        <v>0</v>
      </c>
      <c r="H10959" s="2">
        <v>0</v>
      </c>
      <c r="I10959" s="2">
        <v>0</v>
      </c>
      <c r="J10959" s="105">
        <f>SUMIF([1]MMM!$A:$A,A10959,[1]MMM!$F:$F)</f>
        <v>0</v>
      </c>
      <c r="K10959" s="2" t="s">
        <v>460</v>
      </c>
      <c r="L10959" s="2">
        <v>0</v>
      </c>
      <c r="M10959" t="s">
        <v>11396</v>
      </c>
      <c r="N10959" t="s">
        <v>15278</v>
      </c>
      <c r="O10959" t="s">
        <v>10962</v>
      </c>
      <c r="P10959" t="s">
        <v>11212</v>
      </c>
    </row>
    <row r="10960" spans="1:16" x14ac:dyDescent="0.3">
      <c r="A10960" t="s">
        <v>1919</v>
      </c>
      <c r="B10960" s="2" t="str">
        <f t="shared" si="515"/>
        <v>7614</v>
      </c>
      <c r="C10960" s="2">
        <f t="shared" si="513"/>
        <v>7614</v>
      </c>
      <c r="D10960" t="str">
        <f>VLOOKUP(C10960,'Cost Centre'!A:B,2,)</f>
        <v>Water services</v>
      </c>
      <c r="E10960" t="str">
        <f t="shared" si="514"/>
        <v>6</v>
      </c>
      <c r="F10960" t="s">
        <v>11227</v>
      </c>
      <c r="G10960" s="2">
        <v>0</v>
      </c>
      <c r="H10960" s="2">
        <v>0</v>
      </c>
      <c r="I10960" s="2">
        <v>0</v>
      </c>
      <c r="J10960" s="105">
        <f>SUMIF([1]MMM!$A:$A,A10960,[1]MMM!$F:$F)</f>
        <v>0</v>
      </c>
      <c r="K10960" s="2" t="s">
        <v>460</v>
      </c>
      <c r="L10960" s="2">
        <v>0</v>
      </c>
      <c r="M10960" t="s">
        <v>11396</v>
      </c>
      <c r="N10960" t="s">
        <v>15278</v>
      </c>
      <c r="O10960" t="s">
        <v>10962</v>
      </c>
      <c r="P10960" t="s">
        <v>11212</v>
      </c>
    </row>
    <row r="10961" spans="1:16" x14ac:dyDescent="0.3">
      <c r="A10961" t="s">
        <v>1920</v>
      </c>
      <c r="B10961" s="2" t="str">
        <f t="shared" si="515"/>
        <v>7614</v>
      </c>
      <c r="C10961" s="2">
        <f t="shared" si="513"/>
        <v>7614</v>
      </c>
      <c r="D10961" t="str">
        <f>VLOOKUP(C10961,'Cost Centre'!A:B,2,)</f>
        <v>Water services</v>
      </c>
      <c r="E10961" t="str">
        <f t="shared" si="514"/>
        <v>6</v>
      </c>
      <c r="F10961" t="s">
        <v>11229</v>
      </c>
      <c r="G10961" s="2">
        <v>0</v>
      </c>
      <c r="H10961" s="2">
        <v>0</v>
      </c>
      <c r="I10961" s="2">
        <v>0</v>
      </c>
      <c r="J10961" s="105">
        <f>SUMIF([1]MMM!$A:$A,A10961,[1]MMM!$F:$F)</f>
        <v>0</v>
      </c>
      <c r="K10961" s="2" t="s">
        <v>460</v>
      </c>
      <c r="L10961" s="2">
        <v>0</v>
      </c>
      <c r="M10961" t="s">
        <v>11396</v>
      </c>
      <c r="N10961" t="s">
        <v>15278</v>
      </c>
      <c r="O10961" t="s">
        <v>10962</v>
      </c>
      <c r="P10961" t="s">
        <v>11212</v>
      </c>
    </row>
    <row r="10962" spans="1:16" x14ac:dyDescent="0.3">
      <c r="A10962" t="s">
        <v>1921</v>
      </c>
      <c r="B10962" s="2" t="str">
        <f t="shared" si="515"/>
        <v>7614</v>
      </c>
      <c r="C10962" s="2">
        <f t="shared" si="513"/>
        <v>7614</v>
      </c>
      <c r="D10962" t="str">
        <f>VLOOKUP(C10962,'Cost Centre'!A:B,2,)</f>
        <v>Water services</v>
      </c>
      <c r="E10962" t="str">
        <f t="shared" si="514"/>
        <v>6</v>
      </c>
      <c r="F10962" t="s">
        <v>11231</v>
      </c>
      <c r="G10962" s="2">
        <v>0</v>
      </c>
      <c r="H10962" s="2">
        <v>0</v>
      </c>
      <c r="I10962" s="2">
        <v>0</v>
      </c>
      <c r="J10962" s="105">
        <f>SUMIF([1]MMM!$A:$A,A10962,[1]MMM!$F:$F)</f>
        <v>0</v>
      </c>
      <c r="K10962" s="2" t="s">
        <v>460</v>
      </c>
      <c r="L10962" s="2">
        <v>0</v>
      </c>
      <c r="M10962" t="s">
        <v>11396</v>
      </c>
      <c r="N10962" t="s">
        <v>15278</v>
      </c>
      <c r="O10962" t="s">
        <v>10962</v>
      </c>
      <c r="P10962" t="s">
        <v>11212</v>
      </c>
    </row>
    <row r="10963" spans="1:16" x14ac:dyDescent="0.3">
      <c r="A10963" t="s">
        <v>1922</v>
      </c>
      <c r="B10963" s="2" t="str">
        <f t="shared" si="515"/>
        <v>7614</v>
      </c>
      <c r="C10963" s="2">
        <f t="shared" si="513"/>
        <v>7614</v>
      </c>
      <c r="D10963" t="str">
        <f>VLOOKUP(C10963,'Cost Centre'!A:B,2,)</f>
        <v>Water services</v>
      </c>
      <c r="E10963" t="str">
        <f t="shared" si="514"/>
        <v>6</v>
      </c>
      <c r="F10963" t="s">
        <v>11233</v>
      </c>
      <c r="G10963" s="2">
        <v>0</v>
      </c>
      <c r="H10963" s="2">
        <v>0</v>
      </c>
      <c r="I10963" s="2">
        <v>0</v>
      </c>
      <c r="J10963" s="105">
        <f>SUMIF([1]MMM!$A:$A,A10963,[1]MMM!$F:$F)</f>
        <v>0</v>
      </c>
      <c r="K10963" s="2" t="s">
        <v>460</v>
      </c>
      <c r="L10963" s="2">
        <v>0</v>
      </c>
      <c r="M10963" t="s">
        <v>11396</v>
      </c>
      <c r="N10963" t="s">
        <v>15278</v>
      </c>
      <c r="O10963" t="s">
        <v>10962</v>
      </c>
      <c r="P10963" t="s">
        <v>11212</v>
      </c>
    </row>
    <row r="10964" spans="1:16" x14ac:dyDescent="0.3">
      <c r="A10964" t="s">
        <v>1923</v>
      </c>
      <c r="B10964" s="2" t="str">
        <f t="shared" si="515"/>
        <v>7614</v>
      </c>
      <c r="C10964" s="2">
        <f t="shared" si="513"/>
        <v>7614</v>
      </c>
      <c r="D10964" t="str">
        <f>VLOOKUP(C10964,'Cost Centre'!A:B,2,)</f>
        <v>Water services</v>
      </c>
      <c r="E10964" t="str">
        <f t="shared" si="514"/>
        <v>6</v>
      </c>
      <c r="F10964" t="s">
        <v>11235</v>
      </c>
      <c r="G10964" s="2">
        <v>0</v>
      </c>
      <c r="H10964" s="2">
        <v>0</v>
      </c>
      <c r="I10964" s="2">
        <v>0</v>
      </c>
      <c r="J10964" s="105">
        <f>SUMIF([1]MMM!$A:$A,A10964,[1]MMM!$F:$F)</f>
        <v>0</v>
      </c>
      <c r="K10964" s="2" t="s">
        <v>460</v>
      </c>
      <c r="L10964" s="2">
        <v>0</v>
      </c>
      <c r="M10964" t="s">
        <v>11396</v>
      </c>
      <c r="N10964" t="s">
        <v>15278</v>
      </c>
      <c r="O10964" t="s">
        <v>10962</v>
      </c>
      <c r="P10964" t="s">
        <v>11212</v>
      </c>
    </row>
    <row r="10965" spans="1:16" x14ac:dyDescent="0.3">
      <c r="A10965" t="s">
        <v>1924</v>
      </c>
      <c r="B10965" s="2" t="str">
        <f t="shared" si="515"/>
        <v>7614</v>
      </c>
      <c r="C10965" s="2">
        <f t="shared" si="513"/>
        <v>7614</v>
      </c>
      <c r="D10965" t="str">
        <f>VLOOKUP(C10965,'Cost Centre'!A:B,2,)</f>
        <v>Water services</v>
      </c>
      <c r="E10965" t="str">
        <f t="shared" si="514"/>
        <v>6</v>
      </c>
      <c r="F10965" t="s">
        <v>11237</v>
      </c>
      <c r="G10965" s="2">
        <v>0</v>
      </c>
      <c r="H10965" s="2">
        <v>0</v>
      </c>
      <c r="I10965" s="2">
        <v>0</v>
      </c>
      <c r="J10965" s="105">
        <f>SUMIF([1]MMM!$A:$A,A10965,[1]MMM!$F:$F)</f>
        <v>0</v>
      </c>
      <c r="K10965" s="2" t="s">
        <v>460</v>
      </c>
      <c r="L10965" s="2">
        <v>0</v>
      </c>
      <c r="M10965" t="s">
        <v>11396</v>
      </c>
      <c r="N10965" t="s">
        <v>15278</v>
      </c>
      <c r="O10965" t="s">
        <v>10962</v>
      </c>
      <c r="P10965" t="s">
        <v>11212</v>
      </c>
    </row>
    <row r="10966" spans="1:16" x14ac:dyDescent="0.3">
      <c r="A10966" t="s">
        <v>1925</v>
      </c>
      <c r="B10966" s="2" t="str">
        <f t="shared" si="515"/>
        <v>7614</v>
      </c>
      <c r="C10966" s="2">
        <f t="shared" si="513"/>
        <v>7614</v>
      </c>
      <c r="D10966" t="str">
        <f>VLOOKUP(C10966,'Cost Centre'!A:B,2,)</f>
        <v>Water services</v>
      </c>
      <c r="E10966" t="str">
        <f t="shared" si="514"/>
        <v>6</v>
      </c>
      <c r="F10966" t="s">
        <v>11239</v>
      </c>
      <c r="G10966" s="2">
        <v>0</v>
      </c>
      <c r="H10966" s="2">
        <v>0</v>
      </c>
      <c r="I10966" s="2">
        <v>0</v>
      </c>
      <c r="J10966" s="105">
        <f>SUMIF([1]MMM!$A:$A,A10966,[1]MMM!$F:$F)</f>
        <v>0</v>
      </c>
      <c r="K10966" s="2" t="s">
        <v>460</v>
      </c>
      <c r="L10966" s="2">
        <v>0</v>
      </c>
      <c r="M10966" t="s">
        <v>11396</v>
      </c>
      <c r="N10966" t="s">
        <v>15278</v>
      </c>
      <c r="O10966" t="s">
        <v>10962</v>
      </c>
      <c r="P10966" t="s">
        <v>11212</v>
      </c>
    </row>
    <row r="10967" spans="1:16" x14ac:dyDescent="0.3">
      <c r="A10967" t="s">
        <v>1926</v>
      </c>
      <c r="B10967" s="2" t="str">
        <f t="shared" si="515"/>
        <v>7614</v>
      </c>
      <c r="C10967" s="2">
        <f t="shared" si="513"/>
        <v>7614</v>
      </c>
      <c r="D10967" t="str">
        <f>VLOOKUP(C10967,'Cost Centre'!A:B,2,)</f>
        <v>Water services</v>
      </c>
      <c r="E10967" t="str">
        <f t="shared" si="514"/>
        <v>6</v>
      </c>
      <c r="F10967" t="s">
        <v>11241</v>
      </c>
      <c r="G10967" s="2">
        <v>0</v>
      </c>
      <c r="H10967" s="2">
        <v>0</v>
      </c>
      <c r="I10967" s="2">
        <v>0</v>
      </c>
      <c r="J10967" s="105">
        <f>SUMIF([1]MMM!$A:$A,A10967,[1]MMM!$F:$F)</f>
        <v>0</v>
      </c>
      <c r="K10967" s="2" t="s">
        <v>460</v>
      </c>
      <c r="L10967" s="2">
        <v>0</v>
      </c>
      <c r="M10967" t="s">
        <v>11396</v>
      </c>
      <c r="N10967" t="s">
        <v>15278</v>
      </c>
      <c r="O10967" t="s">
        <v>10962</v>
      </c>
      <c r="P10967" t="s">
        <v>11212</v>
      </c>
    </row>
    <row r="10968" spans="1:16" x14ac:dyDescent="0.3">
      <c r="A10968" t="s">
        <v>1927</v>
      </c>
      <c r="B10968" s="2" t="str">
        <f t="shared" si="515"/>
        <v>7614</v>
      </c>
      <c r="C10968" s="2">
        <f t="shared" si="513"/>
        <v>7614</v>
      </c>
      <c r="D10968" t="str">
        <f>VLOOKUP(C10968,'Cost Centre'!A:B,2,)</f>
        <v>Water services</v>
      </c>
      <c r="E10968" t="str">
        <f t="shared" si="514"/>
        <v>6</v>
      </c>
      <c r="F10968" t="s">
        <v>11243</v>
      </c>
      <c r="G10968" s="2">
        <v>0</v>
      </c>
      <c r="H10968" s="2">
        <v>0</v>
      </c>
      <c r="I10968" s="2">
        <v>0</v>
      </c>
      <c r="J10968" s="105">
        <f>SUMIF([1]MMM!$A:$A,A10968,[1]MMM!$F:$F)</f>
        <v>0</v>
      </c>
      <c r="K10968" s="2" t="s">
        <v>460</v>
      </c>
      <c r="L10968" s="2">
        <v>0</v>
      </c>
      <c r="M10968" t="s">
        <v>11396</v>
      </c>
      <c r="N10968" t="s">
        <v>15278</v>
      </c>
      <c r="O10968" t="s">
        <v>10962</v>
      </c>
      <c r="P10968" t="s">
        <v>11212</v>
      </c>
    </row>
    <row r="10969" spans="1:16" x14ac:dyDescent="0.3">
      <c r="A10969" t="s">
        <v>1928</v>
      </c>
      <c r="B10969" s="2" t="str">
        <f t="shared" si="515"/>
        <v>7614</v>
      </c>
      <c r="C10969" s="2">
        <f t="shared" si="513"/>
        <v>7614</v>
      </c>
      <c r="D10969" t="str">
        <f>VLOOKUP(C10969,'Cost Centre'!A:B,2,)</f>
        <v>Water services</v>
      </c>
      <c r="E10969" t="str">
        <f t="shared" si="514"/>
        <v>6</v>
      </c>
      <c r="F10969" t="s">
        <v>11245</v>
      </c>
      <c r="G10969" s="2">
        <v>0</v>
      </c>
      <c r="H10969" s="2">
        <v>0</v>
      </c>
      <c r="I10969" s="2">
        <v>0</v>
      </c>
      <c r="J10969" s="105">
        <f>SUMIF([1]MMM!$A:$A,A10969,[1]MMM!$F:$F)</f>
        <v>0</v>
      </c>
      <c r="K10969" s="2" t="s">
        <v>460</v>
      </c>
      <c r="L10969" s="2">
        <v>0</v>
      </c>
      <c r="M10969" t="s">
        <v>11396</v>
      </c>
      <c r="N10969" t="s">
        <v>15278</v>
      </c>
      <c r="O10969" t="s">
        <v>10962</v>
      </c>
      <c r="P10969" t="s">
        <v>11212</v>
      </c>
    </row>
    <row r="10970" spans="1:16" x14ac:dyDescent="0.3">
      <c r="A10970" t="s">
        <v>8989</v>
      </c>
      <c r="B10970" s="2" t="str">
        <f t="shared" si="515"/>
        <v>7614</v>
      </c>
      <c r="C10970" s="2">
        <f t="shared" si="513"/>
        <v>7614</v>
      </c>
      <c r="D10970" t="str">
        <f>VLOOKUP(C10970,'Cost Centre'!A:B,2,)</f>
        <v>Water services</v>
      </c>
      <c r="E10970" t="str">
        <f t="shared" si="514"/>
        <v>6</v>
      </c>
      <c r="F10970" t="s">
        <v>15339</v>
      </c>
      <c r="G10970" s="2">
        <v>106726978.64</v>
      </c>
      <c r="H10970" s="2">
        <v>29594837.390000001</v>
      </c>
      <c r="I10970" s="2">
        <v>0</v>
      </c>
      <c r="J10970" s="105">
        <f>SUMIF([1]MMM!$A:$A,A10970,[1]MMM!$F:$F)</f>
        <v>136321816.03</v>
      </c>
      <c r="K10970" s="2" t="s">
        <v>460</v>
      </c>
      <c r="L10970" s="2">
        <v>0</v>
      </c>
      <c r="M10970" t="s">
        <v>11396</v>
      </c>
      <c r="N10970" t="s">
        <v>15278</v>
      </c>
      <c r="O10970" t="s">
        <v>10962</v>
      </c>
      <c r="P10970" t="s">
        <v>15340</v>
      </c>
    </row>
    <row r="10971" spans="1:16" x14ac:dyDescent="0.3">
      <c r="A10971" t="s">
        <v>8990</v>
      </c>
      <c r="B10971" s="2" t="str">
        <f t="shared" si="515"/>
        <v>7614</v>
      </c>
      <c r="C10971" s="2">
        <f t="shared" si="513"/>
        <v>7614</v>
      </c>
      <c r="D10971" t="str">
        <f>VLOOKUP(C10971,'Cost Centre'!A:B,2,)</f>
        <v>Water services</v>
      </c>
      <c r="E10971" t="str">
        <f t="shared" si="514"/>
        <v>6</v>
      </c>
      <c r="F10971" t="s">
        <v>15341</v>
      </c>
      <c r="G10971" s="2">
        <v>0</v>
      </c>
      <c r="H10971" s="2">
        <v>0</v>
      </c>
      <c r="I10971" s="2">
        <v>0</v>
      </c>
      <c r="J10971" s="105">
        <f>SUMIF([1]MMM!$A:$A,A10971,[1]MMM!$F:$F)</f>
        <v>0</v>
      </c>
      <c r="K10971" s="2" t="s">
        <v>460</v>
      </c>
      <c r="L10971" s="2">
        <v>0</v>
      </c>
      <c r="M10971" t="s">
        <v>11396</v>
      </c>
      <c r="N10971" t="s">
        <v>15278</v>
      </c>
      <c r="O10971" t="s">
        <v>10962</v>
      </c>
      <c r="P10971" t="s">
        <v>15340</v>
      </c>
    </row>
    <row r="10972" spans="1:16" x14ac:dyDescent="0.3">
      <c r="A10972" t="s">
        <v>8991</v>
      </c>
      <c r="B10972" s="2" t="str">
        <f t="shared" si="515"/>
        <v>7614</v>
      </c>
      <c r="C10972" s="2">
        <f t="shared" si="513"/>
        <v>7614</v>
      </c>
      <c r="D10972" t="str">
        <f>VLOOKUP(C10972,'Cost Centre'!A:B,2,)</f>
        <v>Water services</v>
      </c>
      <c r="E10972" t="str">
        <f t="shared" si="514"/>
        <v>6</v>
      </c>
      <c r="F10972" t="s">
        <v>15342</v>
      </c>
      <c r="G10972" s="2">
        <v>0</v>
      </c>
      <c r="H10972" s="2">
        <v>0</v>
      </c>
      <c r="I10972" s="2">
        <v>0</v>
      </c>
      <c r="J10972" s="105">
        <f>SUMIF([1]MMM!$A:$A,A10972,[1]MMM!$F:$F)</f>
        <v>0</v>
      </c>
      <c r="K10972" s="2" t="s">
        <v>460</v>
      </c>
      <c r="L10972" s="2">
        <v>0</v>
      </c>
      <c r="M10972" t="s">
        <v>11396</v>
      </c>
      <c r="N10972" t="s">
        <v>15278</v>
      </c>
      <c r="O10972" t="s">
        <v>10962</v>
      </c>
      <c r="P10972" t="s">
        <v>15340</v>
      </c>
    </row>
    <row r="10973" spans="1:16" x14ac:dyDescent="0.3">
      <c r="A10973" t="s">
        <v>8992</v>
      </c>
      <c r="B10973" s="2" t="str">
        <f t="shared" si="515"/>
        <v>7614</v>
      </c>
      <c r="C10973" s="2">
        <f t="shared" si="513"/>
        <v>7614</v>
      </c>
      <c r="D10973" t="str">
        <f>VLOOKUP(C10973,'Cost Centre'!A:B,2,)</f>
        <v>Water services</v>
      </c>
      <c r="E10973" t="str">
        <f t="shared" si="514"/>
        <v>6</v>
      </c>
      <c r="F10973" t="s">
        <v>15343</v>
      </c>
      <c r="G10973" s="2">
        <v>0</v>
      </c>
      <c r="H10973" s="2">
        <v>0</v>
      </c>
      <c r="I10973" s="2">
        <v>0</v>
      </c>
      <c r="J10973" s="105">
        <f>SUMIF([1]MMM!$A:$A,A10973,[1]MMM!$F:$F)</f>
        <v>0</v>
      </c>
      <c r="K10973" s="2" t="s">
        <v>460</v>
      </c>
      <c r="L10973" s="2">
        <v>0</v>
      </c>
      <c r="M10973" t="s">
        <v>11396</v>
      </c>
      <c r="N10973" t="s">
        <v>15278</v>
      </c>
      <c r="O10973" t="s">
        <v>10962</v>
      </c>
      <c r="P10973" t="s">
        <v>15340</v>
      </c>
    </row>
    <row r="10974" spans="1:16" x14ac:dyDescent="0.3">
      <c r="A10974" t="s">
        <v>8993</v>
      </c>
      <c r="B10974" s="2" t="str">
        <f t="shared" si="515"/>
        <v>7614</v>
      </c>
      <c r="C10974" s="2">
        <f t="shared" si="513"/>
        <v>7614</v>
      </c>
      <c r="D10974" t="str">
        <f>VLOOKUP(C10974,'Cost Centre'!A:B,2,)</f>
        <v>Water services</v>
      </c>
      <c r="E10974" t="str">
        <f t="shared" si="514"/>
        <v>6</v>
      </c>
      <c r="F10974" t="s">
        <v>15344</v>
      </c>
      <c r="G10974" s="2">
        <v>0</v>
      </c>
      <c r="H10974" s="2">
        <v>0</v>
      </c>
      <c r="I10974" s="2">
        <v>0</v>
      </c>
      <c r="J10974" s="105">
        <f>SUMIF([1]MMM!$A:$A,A10974,[1]MMM!$F:$F)</f>
        <v>0</v>
      </c>
      <c r="K10974" s="2" t="s">
        <v>460</v>
      </c>
      <c r="L10974" s="2">
        <v>0</v>
      </c>
      <c r="M10974" t="s">
        <v>11396</v>
      </c>
      <c r="N10974" t="s">
        <v>15278</v>
      </c>
      <c r="O10974" t="s">
        <v>10962</v>
      </c>
      <c r="P10974" t="s">
        <v>15340</v>
      </c>
    </row>
    <row r="10975" spans="1:16" x14ac:dyDescent="0.3">
      <c r="A10975" t="s">
        <v>8994</v>
      </c>
      <c r="B10975" s="2" t="str">
        <f t="shared" si="515"/>
        <v>7614</v>
      </c>
      <c r="C10975" s="2">
        <f t="shared" si="513"/>
        <v>7614</v>
      </c>
      <c r="D10975" t="str">
        <f>VLOOKUP(C10975,'Cost Centre'!A:B,2,)</f>
        <v>Water services</v>
      </c>
      <c r="E10975" t="str">
        <f t="shared" si="514"/>
        <v>6</v>
      </c>
      <c r="F10975" t="s">
        <v>15345</v>
      </c>
      <c r="G10975" s="2">
        <v>0</v>
      </c>
      <c r="H10975" s="2">
        <v>0</v>
      </c>
      <c r="I10975" s="2">
        <v>-59501897.390000001</v>
      </c>
      <c r="J10975" s="105">
        <f>SUMIF([1]MMM!$A:$A,A10975,[1]MMM!$F:$F)</f>
        <v>-11255506.65</v>
      </c>
      <c r="K10975" s="2" t="s">
        <v>460</v>
      </c>
      <c r="L10975" s="2">
        <v>0</v>
      </c>
      <c r="M10975" t="s">
        <v>11396</v>
      </c>
      <c r="N10975" t="s">
        <v>15278</v>
      </c>
      <c r="O10975" t="s">
        <v>10962</v>
      </c>
      <c r="P10975" t="s">
        <v>15340</v>
      </c>
    </row>
    <row r="10976" spans="1:16" x14ac:dyDescent="0.3">
      <c r="A10976" t="s">
        <v>8995</v>
      </c>
      <c r="B10976" s="2" t="str">
        <f t="shared" si="515"/>
        <v>7614</v>
      </c>
      <c r="C10976" s="2">
        <f t="shared" si="513"/>
        <v>7614</v>
      </c>
      <c r="D10976" t="str">
        <f>VLOOKUP(C10976,'Cost Centre'!A:B,2,)</f>
        <v>Water services</v>
      </c>
      <c r="E10976" t="str">
        <f t="shared" si="514"/>
        <v>6</v>
      </c>
      <c r="F10976" t="s">
        <v>15346</v>
      </c>
      <c r="G10976" s="2">
        <v>0</v>
      </c>
      <c r="H10976" s="2">
        <v>104568589.37</v>
      </c>
      <c r="I10976" s="2">
        <v>0</v>
      </c>
      <c r="J10976" s="105">
        <f>SUMIF([1]MMM!$A:$A,A10976,[1]MMM!$F:$F)</f>
        <v>56322198.630000003</v>
      </c>
      <c r="K10976" s="2" t="s">
        <v>460</v>
      </c>
      <c r="L10976" s="2">
        <v>0</v>
      </c>
      <c r="M10976" t="s">
        <v>11396</v>
      </c>
      <c r="N10976" t="s">
        <v>15278</v>
      </c>
      <c r="O10976" t="s">
        <v>10962</v>
      </c>
      <c r="P10976" t="s">
        <v>15340</v>
      </c>
    </row>
    <row r="10977" spans="1:16" x14ac:dyDescent="0.3">
      <c r="A10977" t="s">
        <v>8996</v>
      </c>
      <c r="B10977" s="2" t="str">
        <f t="shared" si="515"/>
        <v>7614</v>
      </c>
      <c r="C10977" s="2">
        <f t="shared" si="513"/>
        <v>7614</v>
      </c>
      <c r="D10977" t="str">
        <f>VLOOKUP(C10977,'Cost Centre'!A:B,2,)</f>
        <v>Water services</v>
      </c>
      <c r="E10977" t="str">
        <f t="shared" si="514"/>
        <v>6</v>
      </c>
      <c r="F10977" t="s">
        <v>15347</v>
      </c>
      <c r="G10977" s="2">
        <v>0</v>
      </c>
      <c r="H10977" s="2">
        <v>0</v>
      </c>
      <c r="I10977" s="2">
        <v>0</v>
      </c>
      <c r="J10977" s="105">
        <f>SUMIF([1]MMM!$A:$A,A10977,[1]MMM!$F:$F)</f>
        <v>0</v>
      </c>
      <c r="K10977" s="2" t="s">
        <v>460</v>
      </c>
      <c r="L10977" s="2">
        <v>0</v>
      </c>
      <c r="M10977" t="s">
        <v>11396</v>
      </c>
      <c r="N10977" t="s">
        <v>15278</v>
      </c>
      <c r="O10977" t="s">
        <v>10962</v>
      </c>
      <c r="P10977" t="s">
        <v>15340</v>
      </c>
    </row>
    <row r="10978" spans="1:16" x14ac:dyDescent="0.3">
      <c r="A10978" t="s">
        <v>8997</v>
      </c>
      <c r="B10978" s="2" t="str">
        <f t="shared" si="515"/>
        <v>7614</v>
      </c>
      <c r="C10978" s="2">
        <f t="shared" si="513"/>
        <v>7614</v>
      </c>
      <c r="D10978" t="str">
        <f>VLOOKUP(C10978,'Cost Centre'!A:B,2,)</f>
        <v>Water services</v>
      </c>
      <c r="E10978" t="str">
        <f t="shared" si="514"/>
        <v>6</v>
      </c>
      <c r="F10978" t="s">
        <v>15348</v>
      </c>
      <c r="G10978" s="2">
        <v>0</v>
      </c>
      <c r="H10978" s="2">
        <v>0</v>
      </c>
      <c r="I10978" s="2">
        <v>0</v>
      </c>
      <c r="J10978" s="105">
        <f>SUMIF([1]MMM!$A:$A,A10978,[1]MMM!$F:$F)</f>
        <v>0</v>
      </c>
      <c r="K10978" s="2" t="s">
        <v>460</v>
      </c>
      <c r="L10978" s="2">
        <v>0</v>
      </c>
      <c r="M10978" t="s">
        <v>11396</v>
      </c>
      <c r="N10978" t="s">
        <v>15278</v>
      </c>
      <c r="O10978" t="s">
        <v>10962</v>
      </c>
      <c r="P10978" t="s">
        <v>15340</v>
      </c>
    </row>
    <row r="10979" spans="1:16" x14ac:dyDescent="0.3">
      <c r="A10979" t="s">
        <v>8998</v>
      </c>
      <c r="B10979" s="2" t="str">
        <f t="shared" si="515"/>
        <v>7614</v>
      </c>
      <c r="C10979" s="2">
        <f t="shared" si="513"/>
        <v>7614</v>
      </c>
      <c r="D10979" t="str">
        <f>VLOOKUP(C10979,'Cost Centre'!A:B,2,)</f>
        <v>Water services</v>
      </c>
      <c r="E10979" t="str">
        <f t="shared" si="514"/>
        <v>6</v>
      </c>
      <c r="F10979" t="s">
        <v>15349</v>
      </c>
      <c r="G10979" s="2">
        <v>0</v>
      </c>
      <c r="H10979" s="2">
        <v>0</v>
      </c>
      <c r="I10979" s="2">
        <v>0</v>
      </c>
      <c r="J10979" s="105">
        <f>SUMIF([1]MMM!$A:$A,A10979,[1]MMM!$F:$F)</f>
        <v>0</v>
      </c>
      <c r="K10979" s="2" t="s">
        <v>460</v>
      </c>
      <c r="L10979" s="2">
        <v>0</v>
      </c>
      <c r="M10979" t="s">
        <v>11396</v>
      </c>
      <c r="N10979" t="s">
        <v>15278</v>
      </c>
      <c r="O10979" t="s">
        <v>10962</v>
      </c>
      <c r="P10979" t="s">
        <v>15340</v>
      </c>
    </row>
    <row r="10980" spans="1:16" x14ac:dyDescent="0.3">
      <c r="A10980" t="s">
        <v>8999</v>
      </c>
      <c r="B10980" s="2" t="str">
        <f t="shared" si="515"/>
        <v>7614</v>
      </c>
      <c r="C10980" s="2">
        <f t="shared" si="513"/>
        <v>7614</v>
      </c>
      <c r="D10980" t="str">
        <f>VLOOKUP(C10980,'Cost Centre'!A:B,2,)</f>
        <v>Water services</v>
      </c>
      <c r="E10980" t="str">
        <f t="shared" si="514"/>
        <v>6</v>
      </c>
      <c r="F10980" t="s">
        <v>15350</v>
      </c>
      <c r="G10980" s="2">
        <v>0</v>
      </c>
      <c r="H10980" s="2">
        <v>0</v>
      </c>
      <c r="I10980" s="2">
        <v>-17683415.219999999</v>
      </c>
      <c r="J10980" s="105">
        <f>SUMIF([1]MMM!$A:$A,A10980,[1]MMM!$F:$F)</f>
        <v>-17683415.219999999</v>
      </c>
      <c r="K10980" s="2" t="s">
        <v>460</v>
      </c>
      <c r="L10980" s="2">
        <v>0</v>
      </c>
      <c r="M10980" t="s">
        <v>11396</v>
      </c>
      <c r="N10980" t="s">
        <v>15278</v>
      </c>
      <c r="O10980" t="s">
        <v>10962</v>
      </c>
      <c r="P10980" t="s">
        <v>15340</v>
      </c>
    </row>
    <row r="10981" spans="1:16" x14ac:dyDescent="0.3">
      <c r="A10981" t="s">
        <v>9000</v>
      </c>
      <c r="B10981" s="2" t="str">
        <f t="shared" si="515"/>
        <v>7614</v>
      </c>
      <c r="C10981" s="2">
        <f t="shared" si="513"/>
        <v>7614</v>
      </c>
      <c r="D10981" t="str">
        <f>VLOOKUP(C10981,'Cost Centre'!A:B,2,)</f>
        <v>Water services</v>
      </c>
      <c r="E10981" t="str">
        <f t="shared" si="514"/>
        <v>6</v>
      </c>
      <c r="F10981" t="s">
        <v>15351</v>
      </c>
      <c r="G10981" s="2">
        <v>0</v>
      </c>
      <c r="H10981" s="2">
        <v>465681.74</v>
      </c>
      <c r="I10981" s="2">
        <v>0</v>
      </c>
      <c r="J10981" s="105">
        <f>SUMIF([1]MMM!$A:$A,A10981,[1]MMM!$F:$F)</f>
        <v>465681.74</v>
      </c>
      <c r="K10981" s="2" t="s">
        <v>460</v>
      </c>
      <c r="L10981" s="2">
        <v>0</v>
      </c>
      <c r="M10981" t="s">
        <v>11396</v>
      </c>
      <c r="N10981" t="s">
        <v>15278</v>
      </c>
      <c r="O10981" t="s">
        <v>10962</v>
      </c>
      <c r="P10981" t="s">
        <v>15340</v>
      </c>
    </row>
    <row r="10982" spans="1:16" x14ac:dyDescent="0.3">
      <c r="A10982" t="s">
        <v>9001</v>
      </c>
      <c r="B10982" s="2" t="str">
        <f t="shared" si="515"/>
        <v>7614</v>
      </c>
      <c r="C10982" s="2">
        <f t="shared" si="513"/>
        <v>7614</v>
      </c>
      <c r="D10982" t="str">
        <f>VLOOKUP(C10982,'Cost Centre'!A:B,2,)</f>
        <v>Water services</v>
      </c>
      <c r="E10982" t="str">
        <f t="shared" si="514"/>
        <v>6</v>
      </c>
      <c r="F10982" t="s">
        <v>15352</v>
      </c>
      <c r="G10982" s="2">
        <v>0</v>
      </c>
      <c r="H10982" s="2">
        <v>0</v>
      </c>
      <c r="I10982" s="2">
        <v>0</v>
      </c>
      <c r="J10982" s="105">
        <f>SUMIF([1]MMM!$A:$A,A10982,[1]MMM!$F:$F)</f>
        <v>0</v>
      </c>
      <c r="K10982" s="2" t="s">
        <v>460</v>
      </c>
      <c r="L10982" s="2">
        <v>0</v>
      </c>
      <c r="M10982" t="s">
        <v>11396</v>
      </c>
      <c r="N10982" t="s">
        <v>15278</v>
      </c>
      <c r="O10982" t="s">
        <v>10962</v>
      </c>
      <c r="P10982" t="s">
        <v>15340</v>
      </c>
    </row>
    <row r="10983" spans="1:16" x14ac:dyDescent="0.3">
      <c r="A10983" t="s">
        <v>9002</v>
      </c>
      <c r="B10983" s="2" t="str">
        <f t="shared" si="515"/>
        <v>7614</v>
      </c>
      <c r="C10983" s="2">
        <f t="shared" si="513"/>
        <v>7614</v>
      </c>
      <c r="D10983" t="str">
        <f>VLOOKUP(C10983,'Cost Centre'!A:B,2,)</f>
        <v>Water services</v>
      </c>
      <c r="E10983" t="str">
        <f t="shared" si="514"/>
        <v>6</v>
      </c>
      <c r="F10983" t="s">
        <v>15353</v>
      </c>
      <c r="G10983" s="2">
        <v>0</v>
      </c>
      <c r="H10983" s="2">
        <v>0</v>
      </c>
      <c r="I10983" s="2">
        <v>0</v>
      </c>
      <c r="J10983" s="105">
        <f>SUMIF([1]MMM!$A:$A,A10983,[1]MMM!$F:$F)</f>
        <v>0</v>
      </c>
      <c r="K10983" s="2" t="s">
        <v>460</v>
      </c>
      <c r="L10983" s="2">
        <v>0</v>
      </c>
      <c r="M10983" t="s">
        <v>11396</v>
      </c>
      <c r="N10983" t="s">
        <v>15278</v>
      </c>
      <c r="O10983" t="s">
        <v>10962</v>
      </c>
      <c r="P10983" t="s">
        <v>15340</v>
      </c>
    </row>
    <row r="10984" spans="1:16" x14ac:dyDescent="0.3">
      <c r="A10984" t="s">
        <v>9003</v>
      </c>
      <c r="B10984" s="2" t="str">
        <f t="shared" si="515"/>
        <v>7614</v>
      </c>
      <c r="C10984" s="2">
        <f t="shared" si="513"/>
        <v>7614</v>
      </c>
      <c r="D10984" t="str">
        <f>VLOOKUP(C10984,'Cost Centre'!A:B,2,)</f>
        <v>Water services</v>
      </c>
      <c r="E10984" t="str">
        <f t="shared" si="514"/>
        <v>6</v>
      </c>
      <c r="F10984" t="s">
        <v>15354</v>
      </c>
      <c r="G10984" s="2">
        <v>0</v>
      </c>
      <c r="H10984" s="2">
        <v>0</v>
      </c>
      <c r="I10984" s="2">
        <v>0</v>
      </c>
      <c r="J10984" s="105">
        <f>SUMIF([1]MMM!$A:$A,A10984,[1]MMM!$F:$F)</f>
        <v>0</v>
      </c>
      <c r="K10984" s="2" t="s">
        <v>460</v>
      </c>
      <c r="L10984" s="2">
        <v>0</v>
      </c>
      <c r="M10984" t="s">
        <v>11396</v>
      </c>
      <c r="N10984" t="s">
        <v>15278</v>
      </c>
      <c r="O10984" t="s">
        <v>10962</v>
      </c>
      <c r="P10984" t="s">
        <v>15340</v>
      </c>
    </row>
    <row r="10985" spans="1:16" x14ac:dyDescent="0.3">
      <c r="A10985" t="s">
        <v>9004</v>
      </c>
      <c r="B10985" s="2" t="str">
        <f t="shared" si="515"/>
        <v>7614</v>
      </c>
      <c r="C10985" s="2">
        <f t="shared" si="513"/>
        <v>7614</v>
      </c>
      <c r="D10985" t="str">
        <f>VLOOKUP(C10985,'Cost Centre'!A:B,2,)</f>
        <v>Water services</v>
      </c>
      <c r="E10985" t="str">
        <f t="shared" si="514"/>
        <v>6</v>
      </c>
      <c r="F10985" t="s">
        <v>15355</v>
      </c>
      <c r="G10985" s="2">
        <v>0</v>
      </c>
      <c r="H10985" s="2">
        <v>0</v>
      </c>
      <c r="I10985" s="2">
        <v>0</v>
      </c>
      <c r="J10985" s="105">
        <f>SUMIF([1]MMM!$A:$A,A10985,[1]MMM!$F:$F)</f>
        <v>0</v>
      </c>
      <c r="K10985" s="2" t="s">
        <v>460</v>
      </c>
      <c r="L10985" s="2">
        <v>0</v>
      </c>
      <c r="M10985" t="s">
        <v>11396</v>
      </c>
      <c r="N10985" t="s">
        <v>15278</v>
      </c>
      <c r="O10985" t="s">
        <v>10962</v>
      </c>
      <c r="P10985" t="s">
        <v>15340</v>
      </c>
    </row>
    <row r="10986" spans="1:16" x14ac:dyDescent="0.3">
      <c r="A10986" t="s">
        <v>9005</v>
      </c>
      <c r="B10986" s="2" t="str">
        <f t="shared" si="515"/>
        <v>7614</v>
      </c>
      <c r="C10986" s="2">
        <f t="shared" si="513"/>
        <v>7614</v>
      </c>
      <c r="D10986" t="str">
        <f>VLOOKUP(C10986,'Cost Centre'!A:B,2,)</f>
        <v>Water services</v>
      </c>
      <c r="E10986" t="str">
        <f t="shared" si="514"/>
        <v>6</v>
      </c>
      <c r="F10986" t="s">
        <v>15356</v>
      </c>
      <c r="G10986" s="2">
        <v>0</v>
      </c>
      <c r="H10986" s="2">
        <v>0</v>
      </c>
      <c r="I10986" s="2">
        <v>0</v>
      </c>
      <c r="J10986" s="105">
        <f>SUMIF([1]MMM!$A:$A,A10986,[1]MMM!$F:$F)</f>
        <v>0</v>
      </c>
      <c r="K10986" s="2" t="s">
        <v>460</v>
      </c>
      <c r="L10986" s="2">
        <v>0</v>
      </c>
      <c r="M10986" t="s">
        <v>11396</v>
      </c>
      <c r="N10986" t="s">
        <v>15278</v>
      </c>
      <c r="O10986" t="s">
        <v>10962</v>
      </c>
      <c r="P10986" t="s">
        <v>15340</v>
      </c>
    </row>
    <row r="10987" spans="1:16" x14ac:dyDescent="0.3">
      <c r="A10987" t="s">
        <v>1929</v>
      </c>
      <c r="B10987" s="2" t="str">
        <f t="shared" si="515"/>
        <v>7614</v>
      </c>
      <c r="C10987" s="2">
        <f t="shared" si="513"/>
        <v>7614</v>
      </c>
      <c r="D10987" t="str">
        <f>VLOOKUP(C10987,'Cost Centre'!A:B,2,)</f>
        <v>Water services</v>
      </c>
      <c r="E10987" t="str">
        <f t="shared" si="514"/>
        <v>6</v>
      </c>
      <c r="F10987" t="s">
        <v>11009</v>
      </c>
      <c r="G10987" s="2">
        <v>0</v>
      </c>
      <c r="H10987" s="2">
        <v>0</v>
      </c>
      <c r="I10987" s="2">
        <v>0</v>
      </c>
      <c r="J10987" s="105">
        <f>SUMIF([1]MMM!$A:$A,A10987,[1]MMM!$F:$F)</f>
        <v>0</v>
      </c>
      <c r="K10987" s="2" t="s">
        <v>460</v>
      </c>
      <c r="L10987" s="2">
        <v>0</v>
      </c>
      <c r="M10987" t="s">
        <v>11396</v>
      </c>
      <c r="N10987" t="s">
        <v>15278</v>
      </c>
      <c r="O10987" t="s">
        <v>10962</v>
      </c>
      <c r="P10987" t="s">
        <v>11010</v>
      </c>
    </row>
    <row r="10988" spans="1:16" x14ac:dyDescent="0.3">
      <c r="A10988" t="s">
        <v>9006</v>
      </c>
      <c r="B10988" s="2" t="str">
        <f t="shared" si="515"/>
        <v>7614</v>
      </c>
      <c r="C10988" s="2">
        <f t="shared" si="513"/>
        <v>7614</v>
      </c>
      <c r="D10988" t="str">
        <f>VLOOKUP(C10988,'Cost Centre'!A:B,2,)</f>
        <v>Water services</v>
      </c>
      <c r="E10988" t="str">
        <f t="shared" si="514"/>
        <v>6</v>
      </c>
      <c r="F10988" t="s">
        <v>11011</v>
      </c>
      <c r="G10988" s="2">
        <v>0</v>
      </c>
      <c r="H10988" s="2">
        <v>0</v>
      </c>
      <c r="I10988" s="2">
        <v>0</v>
      </c>
      <c r="J10988" s="105">
        <f>SUMIF([1]MMM!$A:$A,A10988,[1]MMM!$F:$F)</f>
        <v>0</v>
      </c>
      <c r="K10988" s="2" t="s">
        <v>460</v>
      </c>
      <c r="L10988" s="2">
        <v>0</v>
      </c>
      <c r="M10988" t="s">
        <v>11396</v>
      </c>
      <c r="N10988" t="s">
        <v>15278</v>
      </c>
      <c r="O10988" t="s">
        <v>10962</v>
      </c>
      <c r="P10988" t="s">
        <v>11010</v>
      </c>
    </row>
    <row r="10989" spans="1:16" x14ac:dyDescent="0.3">
      <c r="A10989" t="s">
        <v>9007</v>
      </c>
      <c r="B10989" s="2" t="str">
        <f t="shared" si="515"/>
        <v>7614</v>
      </c>
      <c r="C10989" s="2">
        <f t="shared" si="513"/>
        <v>7614</v>
      </c>
      <c r="D10989" t="str">
        <f>VLOOKUP(C10989,'Cost Centre'!A:B,2,)</f>
        <v>Water services</v>
      </c>
      <c r="E10989" t="str">
        <f t="shared" si="514"/>
        <v>6</v>
      </c>
      <c r="F10989" t="s">
        <v>11012</v>
      </c>
      <c r="G10989" s="2">
        <v>0</v>
      </c>
      <c r="H10989" s="2">
        <v>0</v>
      </c>
      <c r="I10989" s="2">
        <v>0</v>
      </c>
      <c r="J10989" s="105">
        <f>SUMIF([1]MMM!$A:$A,A10989,[1]MMM!$F:$F)</f>
        <v>0</v>
      </c>
      <c r="K10989" s="2" t="s">
        <v>460</v>
      </c>
      <c r="L10989" s="2">
        <v>0</v>
      </c>
      <c r="M10989" t="s">
        <v>11396</v>
      </c>
      <c r="N10989" t="s">
        <v>15278</v>
      </c>
      <c r="O10989" t="s">
        <v>10962</v>
      </c>
      <c r="P10989" t="s">
        <v>11010</v>
      </c>
    </row>
    <row r="10990" spans="1:16" x14ac:dyDescent="0.3">
      <c r="A10990" t="s">
        <v>9008</v>
      </c>
      <c r="B10990" s="2" t="str">
        <f t="shared" si="515"/>
        <v>7614</v>
      </c>
      <c r="C10990" s="2">
        <f t="shared" si="513"/>
        <v>7614</v>
      </c>
      <c r="D10990" t="str">
        <f>VLOOKUP(C10990,'Cost Centre'!A:B,2,)</f>
        <v>Water services</v>
      </c>
      <c r="E10990" t="str">
        <f t="shared" si="514"/>
        <v>6</v>
      </c>
      <c r="F10990" t="s">
        <v>11013</v>
      </c>
      <c r="G10990" s="2">
        <v>0</v>
      </c>
      <c r="H10990" s="2">
        <v>0</v>
      </c>
      <c r="I10990" s="2">
        <v>0</v>
      </c>
      <c r="J10990" s="105">
        <f>SUMIF([1]MMM!$A:$A,A10990,[1]MMM!$F:$F)</f>
        <v>0</v>
      </c>
      <c r="K10990" s="2" t="s">
        <v>460</v>
      </c>
      <c r="L10990" s="2">
        <v>0</v>
      </c>
      <c r="M10990" t="s">
        <v>11396</v>
      </c>
      <c r="N10990" t="s">
        <v>15278</v>
      </c>
      <c r="O10990" t="s">
        <v>10962</v>
      </c>
      <c r="P10990" t="s">
        <v>11010</v>
      </c>
    </row>
    <row r="10991" spans="1:16" x14ac:dyDescent="0.3">
      <c r="A10991" t="s">
        <v>9009</v>
      </c>
      <c r="B10991" s="2" t="str">
        <f t="shared" si="515"/>
        <v>7614</v>
      </c>
      <c r="C10991" s="2">
        <f t="shared" si="513"/>
        <v>7614</v>
      </c>
      <c r="D10991" t="str">
        <f>VLOOKUP(C10991,'Cost Centre'!A:B,2,)</f>
        <v>Water services</v>
      </c>
      <c r="E10991" t="str">
        <f t="shared" si="514"/>
        <v>6</v>
      </c>
      <c r="F10991" t="s">
        <v>11014</v>
      </c>
      <c r="G10991" s="2">
        <v>0</v>
      </c>
      <c r="H10991" s="2">
        <v>0</v>
      </c>
      <c r="I10991" s="2">
        <v>0</v>
      </c>
      <c r="J10991" s="105">
        <f>SUMIF([1]MMM!$A:$A,A10991,[1]MMM!$F:$F)</f>
        <v>0</v>
      </c>
      <c r="K10991" s="2" t="s">
        <v>460</v>
      </c>
      <c r="L10991" s="2">
        <v>0</v>
      </c>
      <c r="M10991" t="s">
        <v>11396</v>
      </c>
      <c r="N10991" t="s">
        <v>15278</v>
      </c>
      <c r="O10991" t="s">
        <v>10962</v>
      </c>
      <c r="P10991" t="s">
        <v>11010</v>
      </c>
    </row>
    <row r="10992" spans="1:16" x14ac:dyDescent="0.3">
      <c r="A10992" t="s">
        <v>9010</v>
      </c>
      <c r="B10992" s="2" t="str">
        <f t="shared" si="515"/>
        <v>7614</v>
      </c>
      <c r="C10992" s="2">
        <f t="shared" si="513"/>
        <v>7614</v>
      </c>
      <c r="D10992" t="str">
        <f>VLOOKUP(C10992,'Cost Centre'!A:B,2,)</f>
        <v>Water services</v>
      </c>
      <c r="E10992" t="str">
        <f t="shared" si="514"/>
        <v>6</v>
      </c>
      <c r="F10992" t="s">
        <v>11015</v>
      </c>
      <c r="G10992" s="2">
        <v>0</v>
      </c>
      <c r="H10992" s="2">
        <v>0</v>
      </c>
      <c r="I10992" s="2">
        <v>0</v>
      </c>
      <c r="J10992" s="105">
        <f>SUMIF([1]MMM!$A:$A,A10992,[1]MMM!$F:$F)</f>
        <v>0</v>
      </c>
      <c r="K10992" s="2" t="s">
        <v>460</v>
      </c>
      <c r="L10992" s="2">
        <v>0</v>
      </c>
      <c r="M10992" t="s">
        <v>11396</v>
      </c>
      <c r="N10992" t="s">
        <v>15278</v>
      </c>
      <c r="O10992" t="s">
        <v>10962</v>
      </c>
      <c r="P10992" t="s">
        <v>11010</v>
      </c>
    </row>
    <row r="10993" spans="1:16" x14ac:dyDescent="0.3">
      <c r="A10993" t="s">
        <v>9011</v>
      </c>
      <c r="B10993" s="2" t="str">
        <f t="shared" si="515"/>
        <v>7614</v>
      </c>
      <c r="C10993" s="2">
        <f t="shared" si="513"/>
        <v>7614</v>
      </c>
      <c r="D10993" t="str">
        <f>VLOOKUP(C10993,'Cost Centre'!A:B,2,)</f>
        <v>Water services</v>
      </c>
      <c r="E10993" t="str">
        <f t="shared" si="514"/>
        <v>6</v>
      </c>
      <c r="F10993" t="s">
        <v>11016</v>
      </c>
      <c r="G10993" s="2">
        <v>0</v>
      </c>
      <c r="H10993" s="2">
        <v>0</v>
      </c>
      <c r="I10993" s="2">
        <v>0</v>
      </c>
      <c r="J10993" s="105">
        <f>SUMIF([1]MMM!$A:$A,A10993,[1]MMM!$F:$F)</f>
        <v>0</v>
      </c>
      <c r="K10993" s="2" t="s">
        <v>460</v>
      </c>
      <c r="L10993" s="2">
        <v>0</v>
      </c>
      <c r="M10993" t="s">
        <v>11396</v>
      </c>
      <c r="N10993" t="s">
        <v>15278</v>
      </c>
      <c r="O10993" t="s">
        <v>10962</v>
      </c>
      <c r="P10993" t="s">
        <v>11010</v>
      </c>
    </row>
    <row r="10994" spans="1:16" x14ac:dyDescent="0.3">
      <c r="A10994" t="s">
        <v>9012</v>
      </c>
      <c r="B10994" s="2" t="str">
        <f t="shared" si="515"/>
        <v>7614</v>
      </c>
      <c r="C10994" s="2">
        <f t="shared" si="513"/>
        <v>7614</v>
      </c>
      <c r="D10994" t="str">
        <f>VLOOKUP(C10994,'Cost Centre'!A:B,2,)</f>
        <v>Water services</v>
      </c>
      <c r="E10994" t="str">
        <f t="shared" si="514"/>
        <v>6</v>
      </c>
      <c r="F10994" t="s">
        <v>11017</v>
      </c>
      <c r="G10994" s="2">
        <v>0</v>
      </c>
      <c r="H10994" s="2">
        <v>0</v>
      </c>
      <c r="I10994" s="2">
        <v>0</v>
      </c>
      <c r="J10994" s="105">
        <f>SUMIF([1]MMM!$A:$A,A10994,[1]MMM!$F:$F)</f>
        <v>0</v>
      </c>
      <c r="K10994" s="2" t="s">
        <v>460</v>
      </c>
      <c r="L10994" s="2">
        <v>0</v>
      </c>
      <c r="M10994" t="s">
        <v>11396</v>
      </c>
      <c r="N10994" t="s">
        <v>15278</v>
      </c>
      <c r="O10994" t="s">
        <v>10962</v>
      </c>
      <c r="P10994" t="s">
        <v>11010</v>
      </c>
    </row>
    <row r="10995" spans="1:16" x14ac:dyDescent="0.3">
      <c r="A10995" t="s">
        <v>9013</v>
      </c>
      <c r="B10995" s="2" t="str">
        <f t="shared" si="515"/>
        <v>7614</v>
      </c>
      <c r="C10995" s="2">
        <f t="shared" si="513"/>
        <v>7614</v>
      </c>
      <c r="D10995" t="str">
        <f>VLOOKUP(C10995,'Cost Centre'!A:B,2,)</f>
        <v>Water services</v>
      </c>
      <c r="E10995" t="str">
        <f t="shared" si="514"/>
        <v>6</v>
      </c>
      <c r="F10995" t="s">
        <v>11018</v>
      </c>
      <c r="G10995" s="2">
        <v>0</v>
      </c>
      <c r="H10995" s="2">
        <v>0</v>
      </c>
      <c r="I10995" s="2">
        <v>0</v>
      </c>
      <c r="J10995" s="105">
        <f>SUMIF([1]MMM!$A:$A,A10995,[1]MMM!$F:$F)</f>
        <v>0</v>
      </c>
      <c r="K10995" s="2" t="s">
        <v>460</v>
      </c>
      <c r="L10995" s="2">
        <v>0</v>
      </c>
      <c r="M10995" t="s">
        <v>11396</v>
      </c>
      <c r="N10995" t="s">
        <v>15278</v>
      </c>
      <c r="O10995" t="s">
        <v>10962</v>
      </c>
      <c r="P10995" t="s">
        <v>11010</v>
      </c>
    </row>
    <row r="10996" spans="1:16" x14ac:dyDescent="0.3">
      <c r="A10996" t="s">
        <v>9014</v>
      </c>
      <c r="B10996" s="2" t="str">
        <f t="shared" si="515"/>
        <v>7614</v>
      </c>
      <c r="C10996" s="2">
        <f t="shared" si="513"/>
        <v>7614</v>
      </c>
      <c r="D10996" t="str">
        <f>VLOOKUP(C10996,'Cost Centre'!A:B,2,)</f>
        <v>Water services</v>
      </c>
      <c r="E10996" t="str">
        <f t="shared" si="514"/>
        <v>6</v>
      </c>
      <c r="F10996" t="s">
        <v>11019</v>
      </c>
      <c r="G10996" s="2">
        <v>0</v>
      </c>
      <c r="H10996" s="2">
        <v>0</v>
      </c>
      <c r="I10996" s="2">
        <v>0</v>
      </c>
      <c r="J10996" s="105">
        <f>SUMIF([1]MMM!$A:$A,A10996,[1]MMM!$F:$F)</f>
        <v>0</v>
      </c>
      <c r="K10996" s="2" t="s">
        <v>460</v>
      </c>
      <c r="L10996" s="2">
        <v>0</v>
      </c>
      <c r="M10996" t="s">
        <v>11396</v>
      </c>
      <c r="N10996" t="s">
        <v>15278</v>
      </c>
      <c r="O10996" t="s">
        <v>10962</v>
      </c>
      <c r="P10996" t="s">
        <v>11010</v>
      </c>
    </row>
    <row r="10997" spans="1:16" x14ac:dyDescent="0.3">
      <c r="A10997" t="s">
        <v>1930</v>
      </c>
      <c r="B10997" s="2" t="str">
        <f t="shared" si="515"/>
        <v>7614</v>
      </c>
      <c r="C10997" s="2">
        <f t="shared" si="513"/>
        <v>7614</v>
      </c>
      <c r="D10997" t="str">
        <f>VLOOKUP(C10997,'Cost Centre'!A:B,2,)</f>
        <v>Water services</v>
      </c>
      <c r="E10997" t="str">
        <f t="shared" si="514"/>
        <v>8</v>
      </c>
      <c r="F10997" t="s">
        <v>462</v>
      </c>
      <c r="G10997" s="2">
        <v>160149475.25</v>
      </c>
      <c r="H10997" s="2">
        <v>0</v>
      </c>
      <c r="I10997" s="2">
        <v>0</v>
      </c>
      <c r="J10997" s="105">
        <f>SUMIF([1]MMM!$A:$A,A10997,[1]MMM!$F:$F)</f>
        <v>160149475.25</v>
      </c>
      <c r="K10997" s="2" t="s">
        <v>460</v>
      </c>
      <c r="L10997" s="2">
        <v>0</v>
      </c>
      <c r="M10997" t="s">
        <v>11396</v>
      </c>
      <c r="N10997" t="s">
        <v>15278</v>
      </c>
      <c r="O10997" t="s">
        <v>10916</v>
      </c>
      <c r="P10997" t="s">
        <v>10917</v>
      </c>
    </row>
    <row r="10998" spans="1:16" x14ac:dyDescent="0.3">
      <c r="A10998" t="s">
        <v>1931</v>
      </c>
      <c r="B10998" s="2" t="str">
        <f t="shared" si="515"/>
        <v>7614</v>
      </c>
      <c r="C10998" s="2">
        <f t="shared" si="513"/>
        <v>7614</v>
      </c>
      <c r="D10998" t="str">
        <f>VLOOKUP(C10998,'Cost Centre'!A:B,2,)</f>
        <v>Water services</v>
      </c>
      <c r="E10998" t="str">
        <f t="shared" si="514"/>
        <v>8</v>
      </c>
      <c r="F10998" t="s">
        <v>464</v>
      </c>
      <c r="G10998" s="2">
        <v>0</v>
      </c>
      <c r="H10998" s="2">
        <v>0</v>
      </c>
      <c r="I10998" s="2">
        <v>0</v>
      </c>
      <c r="J10998" s="105">
        <f>SUMIF([1]MMM!$A:$A,A10998,[1]MMM!$F:$F)</f>
        <v>0</v>
      </c>
      <c r="K10998" s="2" t="s">
        <v>460</v>
      </c>
      <c r="L10998" s="2">
        <v>0</v>
      </c>
      <c r="M10998" t="s">
        <v>11396</v>
      </c>
      <c r="N10998" t="s">
        <v>15278</v>
      </c>
      <c r="O10998" t="s">
        <v>10916</v>
      </c>
      <c r="P10998" t="s">
        <v>10917</v>
      </c>
    </row>
    <row r="10999" spans="1:16" x14ac:dyDescent="0.3">
      <c r="A10999" t="s">
        <v>1932</v>
      </c>
      <c r="B10999" s="2" t="str">
        <f t="shared" si="515"/>
        <v>7614</v>
      </c>
      <c r="C10999" s="2">
        <f t="shared" si="513"/>
        <v>7614</v>
      </c>
      <c r="D10999" t="str">
        <f>VLOOKUP(C10999,'Cost Centre'!A:B,2,)</f>
        <v>Water services</v>
      </c>
      <c r="E10999" t="str">
        <f t="shared" si="514"/>
        <v>8</v>
      </c>
      <c r="F10999" t="s">
        <v>466</v>
      </c>
      <c r="G10999" s="2">
        <v>0</v>
      </c>
      <c r="H10999" s="2">
        <v>0</v>
      </c>
      <c r="I10999" s="2">
        <v>0</v>
      </c>
      <c r="J10999" s="105">
        <f>SUMIF([1]MMM!$A:$A,A10999,[1]MMM!$F:$F)</f>
        <v>0</v>
      </c>
      <c r="K10999" s="2" t="s">
        <v>460</v>
      </c>
      <c r="L10999" s="2">
        <v>0</v>
      </c>
      <c r="M10999" t="s">
        <v>11396</v>
      </c>
      <c r="N10999" t="s">
        <v>15278</v>
      </c>
      <c r="O10999" t="s">
        <v>10916</v>
      </c>
      <c r="P10999" t="s">
        <v>10917</v>
      </c>
    </row>
    <row r="11000" spans="1:16" x14ac:dyDescent="0.3">
      <c r="A11000" t="s">
        <v>1933</v>
      </c>
      <c r="B11000" s="2" t="str">
        <f t="shared" si="515"/>
        <v>7614</v>
      </c>
      <c r="C11000" s="2">
        <f t="shared" si="513"/>
        <v>7614</v>
      </c>
      <c r="D11000" t="str">
        <f>VLOOKUP(C11000,'Cost Centre'!A:B,2,)</f>
        <v>Water services</v>
      </c>
      <c r="E11000" t="str">
        <f t="shared" si="514"/>
        <v>8</v>
      </c>
      <c r="F11000" t="s">
        <v>468</v>
      </c>
      <c r="G11000" s="2">
        <v>0</v>
      </c>
      <c r="H11000" s="2">
        <v>0</v>
      </c>
      <c r="I11000" s="2">
        <v>-7418196</v>
      </c>
      <c r="J11000" s="105">
        <f>SUMIF([1]MMM!$A:$A,A11000,[1]MMM!$F:$F)</f>
        <v>-7418196</v>
      </c>
      <c r="K11000" s="2" t="s">
        <v>460</v>
      </c>
      <c r="L11000" s="2">
        <v>0</v>
      </c>
      <c r="M11000" t="s">
        <v>11396</v>
      </c>
      <c r="N11000" t="s">
        <v>15278</v>
      </c>
      <c r="O11000" t="s">
        <v>10916</v>
      </c>
      <c r="P11000" t="s">
        <v>10917</v>
      </c>
    </row>
    <row r="11001" spans="1:16" x14ac:dyDescent="0.3">
      <c r="A11001" t="s">
        <v>1934</v>
      </c>
      <c r="B11001" s="2" t="str">
        <f t="shared" si="515"/>
        <v>7614</v>
      </c>
      <c r="C11001" s="2">
        <f t="shared" si="513"/>
        <v>7614</v>
      </c>
      <c r="D11001" t="str">
        <f>VLOOKUP(C11001,'Cost Centre'!A:B,2,)</f>
        <v>Water services</v>
      </c>
      <c r="E11001" t="str">
        <f t="shared" si="514"/>
        <v>8</v>
      </c>
      <c r="F11001" t="s">
        <v>470</v>
      </c>
      <c r="G11001" s="2">
        <v>0</v>
      </c>
      <c r="H11001" s="2">
        <v>0</v>
      </c>
      <c r="I11001" s="2">
        <v>0</v>
      </c>
      <c r="J11001" s="105">
        <f>SUMIF([1]MMM!$A:$A,A11001,[1]MMM!$F:$F)</f>
        <v>0</v>
      </c>
      <c r="K11001" s="2" t="s">
        <v>460</v>
      </c>
      <c r="L11001" s="2">
        <v>0</v>
      </c>
      <c r="M11001" t="s">
        <v>11396</v>
      </c>
      <c r="N11001" t="s">
        <v>15278</v>
      </c>
      <c r="O11001" t="s">
        <v>10916</v>
      </c>
      <c r="P11001" t="s">
        <v>10917</v>
      </c>
    </row>
    <row r="11002" spans="1:16" x14ac:dyDescent="0.3">
      <c r="A11002" t="s">
        <v>9015</v>
      </c>
      <c r="B11002" s="2" t="str">
        <f t="shared" si="515"/>
        <v>7614</v>
      </c>
      <c r="C11002" s="2">
        <f t="shared" si="513"/>
        <v>7614</v>
      </c>
      <c r="D11002" t="str">
        <f>VLOOKUP(C11002,'Cost Centre'!A:B,2,)</f>
        <v>Water services</v>
      </c>
      <c r="E11002" t="str">
        <f t="shared" si="514"/>
        <v>8</v>
      </c>
      <c r="F11002" t="s">
        <v>2159</v>
      </c>
      <c r="G11002" s="2">
        <v>0</v>
      </c>
      <c r="H11002" s="2">
        <v>0</v>
      </c>
      <c r="I11002" s="2">
        <v>0</v>
      </c>
      <c r="J11002" s="105">
        <f>SUMIF([1]MMM!$A:$A,A11002,[1]MMM!$F:$F)</f>
        <v>0</v>
      </c>
      <c r="K11002" s="2" t="s">
        <v>460</v>
      </c>
      <c r="L11002" s="2">
        <v>0</v>
      </c>
      <c r="M11002" t="s">
        <v>11396</v>
      </c>
      <c r="N11002" t="s">
        <v>15278</v>
      </c>
      <c r="O11002" t="s">
        <v>10916</v>
      </c>
      <c r="P11002" t="s">
        <v>10917</v>
      </c>
    </row>
    <row r="11003" spans="1:16" x14ac:dyDescent="0.3">
      <c r="A11003" t="s">
        <v>9016</v>
      </c>
      <c r="B11003" s="2" t="str">
        <f t="shared" si="515"/>
        <v>7615</v>
      </c>
      <c r="C11003" s="2">
        <f t="shared" si="513"/>
        <v>7615</v>
      </c>
      <c r="D11003" t="str">
        <f>VLOOKUP(C11003,'Cost Centre'!A:B,2,)</f>
        <v>Water services</v>
      </c>
      <c r="E11003" t="str">
        <f t="shared" si="514"/>
        <v>2</v>
      </c>
      <c r="F11003" t="s">
        <v>48</v>
      </c>
      <c r="G11003" s="2">
        <v>0</v>
      </c>
      <c r="H11003" s="2">
        <v>19905448.59</v>
      </c>
      <c r="I11003" s="2">
        <v>0</v>
      </c>
      <c r="J11003" s="105">
        <f>SUMIF([1]MMM!$A:$A,A11003,[1]MMM!$F:$F)</f>
        <v>21547530.390000001</v>
      </c>
      <c r="K11003" s="2" t="s">
        <v>10</v>
      </c>
      <c r="L11003" s="2">
        <v>21771650</v>
      </c>
      <c r="M11003" t="s">
        <v>11396</v>
      </c>
      <c r="N11003" t="s">
        <v>15357</v>
      </c>
      <c r="O11003" t="s">
        <v>10871</v>
      </c>
      <c r="P11003" t="s">
        <v>10875</v>
      </c>
    </row>
    <row r="11004" spans="1:16" x14ac:dyDescent="0.3">
      <c r="A11004" t="s">
        <v>9017</v>
      </c>
      <c r="B11004" s="2" t="str">
        <f t="shared" si="515"/>
        <v>7615</v>
      </c>
      <c r="C11004" s="2">
        <f t="shared" si="513"/>
        <v>7615</v>
      </c>
      <c r="D11004" t="str">
        <f>VLOOKUP(C11004,'Cost Centre'!A:B,2,)</f>
        <v>Water services</v>
      </c>
      <c r="E11004" t="str">
        <f t="shared" si="514"/>
        <v>2</v>
      </c>
      <c r="F11004" t="s">
        <v>50</v>
      </c>
      <c r="G11004" s="2">
        <v>0</v>
      </c>
      <c r="H11004" s="2">
        <v>0</v>
      </c>
      <c r="I11004" s="2">
        <v>0</v>
      </c>
      <c r="J11004" s="105">
        <f>SUMIF([1]MMM!$A:$A,A11004,[1]MMM!$F:$F)</f>
        <v>0</v>
      </c>
      <c r="K11004" s="2" t="s">
        <v>10</v>
      </c>
      <c r="L11004" s="2">
        <v>0</v>
      </c>
      <c r="M11004" t="s">
        <v>11396</v>
      </c>
      <c r="N11004" t="s">
        <v>15357</v>
      </c>
      <c r="O11004" t="s">
        <v>10871</v>
      </c>
      <c r="P11004" t="s">
        <v>10875</v>
      </c>
    </row>
    <row r="11005" spans="1:16" x14ac:dyDescent="0.3">
      <c r="A11005" t="s">
        <v>9018</v>
      </c>
      <c r="B11005" s="2" t="str">
        <f t="shared" si="515"/>
        <v>7615</v>
      </c>
      <c r="C11005" s="2">
        <f t="shared" si="513"/>
        <v>7615</v>
      </c>
      <c r="D11005" t="str">
        <f>VLOOKUP(C11005,'Cost Centre'!A:B,2,)</f>
        <v>Water services</v>
      </c>
      <c r="E11005" t="str">
        <f t="shared" si="514"/>
        <v>2</v>
      </c>
      <c r="F11005" t="s">
        <v>51</v>
      </c>
      <c r="G11005" s="2">
        <v>0</v>
      </c>
      <c r="H11005" s="2">
        <v>8400</v>
      </c>
      <c r="I11005" s="2">
        <v>0</v>
      </c>
      <c r="J11005" s="105">
        <f>SUMIF([1]MMM!$A:$A,A11005,[1]MMM!$F:$F)</f>
        <v>8400</v>
      </c>
      <c r="K11005" s="2" t="s">
        <v>10</v>
      </c>
      <c r="L11005" s="2">
        <v>8400</v>
      </c>
      <c r="M11005" t="s">
        <v>11396</v>
      </c>
      <c r="N11005" t="s">
        <v>15357</v>
      </c>
      <c r="O11005" t="s">
        <v>10871</v>
      </c>
      <c r="P11005" t="s">
        <v>10875</v>
      </c>
    </row>
    <row r="11006" spans="1:16" x14ac:dyDescent="0.3">
      <c r="A11006" t="s">
        <v>9019</v>
      </c>
      <c r="B11006" s="2" t="str">
        <f t="shared" si="515"/>
        <v>7615</v>
      </c>
      <c r="C11006" s="2">
        <f t="shared" si="513"/>
        <v>7615</v>
      </c>
      <c r="D11006" t="str">
        <f>VLOOKUP(C11006,'Cost Centre'!A:B,2,)</f>
        <v>Water services</v>
      </c>
      <c r="E11006" t="str">
        <f t="shared" si="514"/>
        <v>2</v>
      </c>
      <c r="F11006" t="s">
        <v>52</v>
      </c>
      <c r="G11006" s="2">
        <v>0</v>
      </c>
      <c r="H11006" s="2">
        <v>61370.64</v>
      </c>
      <c r="I11006" s="2">
        <v>0</v>
      </c>
      <c r="J11006" s="105">
        <f>SUMIF([1]MMM!$A:$A,A11006,[1]MMM!$F:$F)</f>
        <v>61370.64</v>
      </c>
      <c r="K11006" s="2" t="s">
        <v>10</v>
      </c>
      <c r="L11006" s="2">
        <v>60111</v>
      </c>
      <c r="M11006" t="s">
        <v>11396</v>
      </c>
      <c r="N11006" t="s">
        <v>15357</v>
      </c>
      <c r="O11006" t="s">
        <v>10871</v>
      </c>
      <c r="P11006" t="s">
        <v>10875</v>
      </c>
    </row>
    <row r="11007" spans="1:16" x14ac:dyDescent="0.3">
      <c r="A11007" t="s">
        <v>9020</v>
      </c>
      <c r="B11007" s="2" t="str">
        <f t="shared" si="515"/>
        <v>7615</v>
      </c>
      <c r="C11007" s="2">
        <f t="shared" si="513"/>
        <v>7615</v>
      </c>
      <c r="D11007" t="str">
        <f>VLOOKUP(C11007,'Cost Centre'!A:B,2,)</f>
        <v>Water services</v>
      </c>
      <c r="E11007" t="str">
        <f t="shared" si="514"/>
        <v>2</v>
      </c>
      <c r="F11007" t="s">
        <v>53</v>
      </c>
      <c r="G11007" s="2">
        <v>0</v>
      </c>
      <c r="H11007" s="2">
        <v>2823.1</v>
      </c>
      <c r="I11007" s="2">
        <v>0</v>
      </c>
      <c r="J11007" s="105">
        <f>SUMIF([1]MMM!$A:$A,A11007,[1]MMM!$F:$F)</f>
        <v>2823.1</v>
      </c>
      <c r="K11007" s="2" t="s">
        <v>10</v>
      </c>
      <c r="L11007" s="2">
        <v>0</v>
      </c>
      <c r="M11007" t="s">
        <v>11396</v>
      </c>
      <c r="N11007" t="s">
        <v>15357</v>
      </c>
      <c r="O11007" t="s">
        <v>10871</v>
      </c>
      <c r="P11007" t="s">
        <v>10875</v>
      </c>
    </row>
    <row r="11008" spans="1:16" x14ac:dyDescent="0.3">
      <c r="A11008" t="s">
        <v>9021</v>
      </c>
      <c r="B11008" s="2" t="str">
        <f t="shared" si="515"/>
        <v>7615</v>
      </c>
      <c r="C11008" s="2">
        <f t="shared" si="513"/>
        <v>7615</v>
      </c>
      <c r="D11008" t="str">
        <f>VLOOKUP(C11008,'Cost Centre'!A:B,2,)</f>
        <v>Water services</v>
      </c>
      <c r="E11008" t="str">
        <f t="shared" si="514"/>
        <v>2</v>
      </c>
      <c r="F11008" t="s">
        <v>55</v>
      </c>
      <c r="G11008" s="2">
        <v>0</v>
      </c>
      <c r="H11008" s="2">
        <v>401736.36</v>
      </c>
      <c r="I11008" s="2">
        <v>0</v>
      </c>
      <c r="J11008" s="105">
        <f>SUMIF([1]MMM!$A:$A,A11008,[1]MMM!$F:$F)</f>
        <v>405663.24</v>
      </c>
      <c r="K11008" s="2" t="s">
        <v>10</v>
      </c>
      <c r="L11008" s="2">
        <v>594768</v>
      </c>
      <c r="M11008" t="s">
        <v>11396</v>
      </c>
      <c r="N11008" t="s">
        <v>15357</v>
      </c>
      <c r="O11008" t="s">
        <v>10871</v>
      </c>
      <c r="P11008" t="s">
        <v>10875</v>
      </c>
    </row>
    <row r="11009" spans="1:16" x14ac:dyDescent="0.3">
      <c r="A11009" t="s">
        <v>9022</v>
      </c>
      <c r="B11009" s="2" t="str">
        <f t="shared" si="515"/>
        <v>7615</v>
      </c>
      <c r="C11009" s="2">
        <f t="shared" si="513"/>
        <v>7615</v>
      </c>
      <c r="D11009" t="str">
        <f>VLOOKUP(C11009,'Cost Centre'!A:B,2,)</f>
        <v>Water services</v>
      </c>
      <c r="E11009" t="str">
        <f t="shared" si="514"/>
        <v>2</v>
      </c>
      <c r="F11009" t="s">
        <v>56</v>
      </c>
      <c r="G11009" s="2">
        <v>0</v>
      </c>
      <c r="H11009" s="2">
        <v>7434928.1200000001</v>
      </c>
      <c r="I11009" s="2">
        <v>0</v>
      </c>
      <c r="J11009" s="105">
        <f>SUMIF([1]MMM!$A:$A,A11009,[1]MMM!$F:$F)</f>
        <v>8044248.75</v>
      </c>
      <c r="K11009" s="2" t="s">
        <v>10</v>
      </c>
      <c r="L11009" s="2">
        <v>7648491</v>
      </c>
      <c r="M11009" t="s">
        <v>11396</v>
      </c>
      <c r="N11009" t="s">
        <v>15357</v>
      </c>
      <c r="O11009" t="s">
        <v>10871</v>
      </c>
      <c r="P11009" t="s">
        <v>10875</v>
      </c>
    </row>
    <row r="11010" spans="1:16" x14ac:dyDescent="0.3">
      <c r="A11010" t="s">
        <v>9023</v>
      </c>
      <c r="B11010" s="2" t="str">
        <f t="shared" si="515"/>
        <v>7615</v>
      </c>
      <c r="C11010" s="2">
        <f t="shared" ref="C11010:C11073" si="516">VALUE(B11010)</f>
        <v>7615</v>
      </c>
      <c r="D11010" t="str">
        <f>VLOOKUP(C11010,'Cost Centre'!A:B,2,)</f>
        <v>Water services</v>
      </c>
      <c r="E11010" t="str">
        <f t="shared" ref="E11010:E11073" si="517">MID(A11010,5,1)</f>
        <v>2</v>
      </c>
      <c r="F11010" t="s">
        <v>57</v>
      </c>
      <c r="G11010" s="2">
        <v>0</v>
      </c>
      <c r="H11010" s="2">
        <v>1768325.72</v>
      </c>
      <c r="I11010" s="2">
        <v>0</v>
      </c>
      <c r="J11010" s="105">
        <f>SUMIF([1]MMM!$A:$A,A11010,[1]MMM!$F:$F)</f>
        <v>1814452.47</v>
      </c>
      <c r="K11010" s="2" t="s">
        <v>10</v>
      </c>
      <c r="L11010" s="2">
        <v>3777942</v>
      </c>
      <c r="M11010" t="s">
        <v>11396</v>
      </c>
      <c r="N11010" t="s">
        <v>15357</v>
      </c>
      <c r="O11010" t="s">
        <v>10871</v>
      </c>
      <c r="P11010" t="s">
        <v>10875</v>
      </c>
    </row>
    <row r="11011" spans="1:16" x14ac:dyDescent="0.3">
      <c r="A11011" t="s">
        <v>9024</v>
      </c>
      <c r="B11011" s="2" t="str">
        <f t="shared" ref="B11011:B11074" si="518">MID(A11011,1,4)</f>
        <v>7615</v>
      </c>
      <c r="C11011" s="2">
        <f t="shared" si="516"/>
        <v>7615</v>
      </c>
      <c r="D11011" t="str">
        <f>VLOOKUP(C11011,'Cost Centre'!A:B,2,)</f>
        <v>Water services</v>
      </c>
      <c r="E11011" t="str">
        <f t="shared" si="517"/>
        <v>2</v>
      </c>
      <c r="F11011" t="s">
        <v>58</v>
      </c>
      <c r="G11011" s="2">
        <v>0</v>
      </c>
      <c r="H11011" s="2">
        <v>8325.49</v>
      </c>
      <c r="I11011" s="2">
        <v>0</v>
      </c>
      <c r="J11011" s="105">
        <f>SUMIF([1]MMM!$A:$A,A11011,[1]MMM!$F:$F)</f>
        <v>9086.89</v>
      </c>
      <c r="K11011" s="2" t="s">
        <v>10</v>
      </c>
      <c r="L11011" s="2">
        <v>5901</v>
      </c>
      <c r="M11011" t="s">
        <v>11396</v>
      </c>
      <c r="N11011" t="s">
        <v>15357</v>
      </c>
      <c r="O11011" t="s">
        <v>10871</v>
      </c>
      <c r="P11011" t="s">
        <v>10875</v>
      </c>
    </row>
    <row r="11012" spans="1:16" x14ac:dyDescent="0.3">
      <c r="A11012" t="s">
        <v>9025</v>
      </c>
      <c r="B11012" s="2" t="str">
        <f t="shared" si="518"/>
        <v>7615</v>
      </c>
      <c r="C11012" s="2">
        <f t="shared" si="516"/>
        <v>7615</v>
      </c>
      <c r="D11012" t="str">
        <f>VLOOKUP(C11012,'Cost Centre'!A:B,2,)</f>
        <v>Water services</v>
      </c>
      <c r="E11012" t="str">
        <f t="shared" si="517"/>
        <v>2</v>
      </c>
      <c r="F11012" t="s">
        <v>59</v>
      </c>
      <c r="G11012" s="2">
        <v>0</v>
      </c>
      <c r="H11012" s="2">
        <v>123.72</v>
      </c>
      <c r="I11012" s="2">
        <v>0</v>
      </c>
      <c r="J11012" s="105">
        <f>SUMIF([1]MMM!$A:$A,A11012,[1]MMM!$F:$F)</f>
        <v>123.72</v>
      </c>
      <c r="K11012" s="2" t="s">
        <v>10</v>
      </c>
      <c r="L11012" s="2">
        <v>345</v>
      </c>
      <c r="M11012" t="s">
        <v>11396</v>
      </c>
      <c r="N11012" t="s">
        <v>15357</v>
      </c>
      <c r="O11012" t="s">
        <v>10871</v>
      </c>
      <c r="P11012" t="s">
        <v>10875</v>
      </c>
    </row>
    <row r="11013" spans="1:16" x14ac:dyDescent="0.3">
      <c r="A11013" t="s">
        <v>9026</v>
      </c>
      <c r="B11013" s="2" t="str">
        <f t="shared" si="518"/>
        <v>7615</v>
      </c>
      <c r="C11013" s="2">
        <f t="shared" si="516"/>
        <v>7615</v>
      </c>
      <c r="D11013" t="str">
        <f>VLOOKUP(C11013,'Cost Centre'!A:B,2,)</f>
        <v>Water services</v>
      </c>
      <c r="E11013" t="str">
        <f t="shared" si="517"/>
        <v>2</v>
      </c>
      <c r="F11013" t="s">
        <v>60</v>
      </c>
      <c r="G11013" s="2">
        <v>0</v>
      </c>
      <c r="H11013" s="2">
        <v>857681.86</v>
      </c>
      <c r="I11013" s="2">
        <v>0</v>
      </c>
      <c r="J11013" s="105">
        <f>SUMIF([1]MMM!$A:$A,A11013,[1]MMM!$F:$F)</f>
        <v>924627.79</v>
      </c>
      <c r="K11013" s="2" t="s">
        <v>10</v>
      </c>
      <c r="L11013" s="2">
        <v>1340999</v>
      </c>
      <c r="M11013" t="s">
        <v>11396</v>
      </c>
      <c r="N11013" t="s">
        <v>15357</v>
      </c>
      <c r="O11013" t="s">
        <v>10871</v>
      </c>
      <c r="P11013" t="s">
        <v>10875</v>
      </c>
    </row>
    <row r="11014" spans="1:16" x14ac:dyDescent="0.3">
      <c r="A11014" t="s">
        <v>9027</v>
      </c>
      <c r="B11014" s="2" t="str">
        <f t="shared" si="518"/>
        <v>7615</v>
      </c>
      <c r="C11014" s="2">
        <f t="shared" si="516"/>
        <v>7615</v>
      </c>
      <c r="D11014" t="str">
        <f>VLOOKUP(C11014,'Cost Centre'!A:B,2,)</f>
        <v>Water services</v>
      </c>
      <c r="E11014" t="str">
        <f t="shared" si="517"/>
        <v>2</v>
      </c>
      <c r="F11014" t="s">
        <v>61</v>
      </c>
      <c r="G11014" s="2">
        <v>0</v>
      </c>
      <c r="H11014" s="2">
        <v>1831692.9</v>
      </c>
      <c r="I11014" s="2">
        <v>0</v>
      </c>
      <c r="J11014" s="105">
        <f>SUMIF([1]MMM!$A:$A,A11014,[1]MMM!$F:$F)</f>
        <v>1836684.08</v>
      </c>
      <c r="K11014" s="2" t="s">
        <v>10</v>
      </c>
      <c r="L11014" s="2">
        <v>1814333</v>
      </c>
      <c r="M11014" t="s">
        <v>11396</v>
      </c>
      <c r="N11014" t="s">
        <v>15357</v>
      </c>
      <c r="O11014" t="s">
        <v>10871</v>
      </c>
      <c r="P11014" t="s">
        <v>10875</v>
      </c>
    </row>
    <row r="11015" spans="1:16" x14ac:dyDescent="0.3">
      <c r="A11015" t="s">
        <v>9028</v>
      </c>
      <c r="B11015" s="2" t="str">
        <f t="shared" si="518"/>
        <v>7615</v>
      </c>
      <c r="C11015" s="2">
        <f t="shared" si="516"/>
        <v>7615</v>
      </c>
      <c r="D11015" t="str">
        <f>VLOOKUP(C11015,'Cost Centre'!A:B,2,)</f>
        <v>Water services</v>
      </c>
      <c r="E11015" t="str">
        <f t="shared" si="517"/>
        <v>2</v>
      </c>
      <c r="F11015" t="s">
        <v>62</v>
      </c>
      <c r="G11015" s="2">
        <v>0</v>
      </c>
      <c r="H11015" s="2">
        <v>284822.11</v>
      </c>
      <c r="I11015" s="2">
        <v>0</v>
      </c>
      <c r="J11015" s="105">
        <f>SUMIF([1]MMM!$A:$A,A11015,[1]MMM!$F:$F)</f>
        <v>289471.28000000003</v>
      </c>
      <c r="K11015" s="2" t="s">
        <v>10</v>
      </c>
      <c r="L11015" s="2">
        <v>0</v>
      </c>
      <c r="M11015" t="s">
        <v>11396</v>
      </c>
      <c r="N11015" t="s">
        <v>15357</v>
      </c>
      <c r="O11015" t="s">
        <v>10871</v>
      </c>
      <c r="P11015" t="s">
        <v>10875</v>
      </c>
    </row>
    <row r="11016" spans="1:16" x14ac:dyDescent="0.3">
      <c r="A11016" t="s">
        <v>9029</v>
      </c>
      <c r="B11016" s="2" t="str">
        <f t="shared" si="518"/>
        <v>7615</v>
      </c>
      <c r="C11016" s="2">
        <f t="shared" si="516"/>
        <v>7615</v>
      </c>
      <c r="D11016" t="str">
        <f>VLOOKUP(C11016,'Cost Centre'!A:B,2,)</f>
        <v>Water services</v>
      </c>
      <c r="E11016" t="str">
        <f t="shared" si="517"/>
        <v>2</v>
      </c>
      <c r="F11016" t="s">
        <v>63</v>
      </c>
      <c r="G11016" s="2">
        <v>0</v>
      </c>
      <c r="H11016" s="2">
        <v>1688078.73</v>
      </c>
      <c r="I11016" s="2">
        <v>0</v>
      </c>
      <c r="J11016" s="105">
        <f>SUMIF([1]MMM!$A:$A,A11016,[1]MMM!$F:$F)</f>
        <v>1854744.49</v>
      </c>
      <c r="K11016" s="2" t="s">
        <v>10</v>
      </c>
      <c r="L11016" s="2">
        <v>1027488</v>
      </c>
      <c r="M11016" t="s">
        <v>11396</v>
      </c>
      <c r="N11016" t="s">
        <v>15357</v>
      </c>
      <c r="O11016" t="s">
        <v>10871</v>
      </c>
      <c r="P11016" t="s">
        <v>10875</v>
      </c>
    </row>
    <row r="11017" spans="1:16" x14ac:dyDescent="0.3">
      <c r="A11017" t="s">
        <v>9030</v>
      </c>
      <c r="B11017" s="2" t="str">
        <f t="shared" si="518"/>
        <v>7615</v>
      </c>
      <c r="C11017" s="2">
        <f t="shared" si="516"/>
        <v>7615</v>
      </c>
      <c r="D11017" t="str">
        <f>VLOOKUP(C11017,'Cost Centre'!A:B,2,)</f>
        <v>Water services</v>
      </c>
      <c r="E11017" t="str">
        <f t="shared" si="517"/>
        <v>2</v>
      </c>
      <c r="F11017" t="s">
        <v>66</v>
      </c>
      <c r="G11017" s="2">
        <v>0</v>
      </c>
      <c r="H11017" s="2">
        <v>101551.29</v>
      </c>
      <c r="I11017" s="2">
        <v>0</v>
      </c>
      <c r="J11017" s="105">
        <f>SUMIF([1]MMM!$A:$A,A11017,[1]MMM!$F:$F)</f>
        <v>111541.51</v>
      </c>
      <c r="K11017" s="2" t="s">
        <v>10</v>
      </c>
      <c r="L11017" s="2">
        <v>0</v>
      </c>
      <c r="M11017" t="s">
        <v>11396</v>
      </c>
      <c r="N11017" t="s">
        <v>15357</v>
      </c>
      <c r="O11017" t="s">
        <v>10871</v>
      </c>
      <c r="P11017" t="s">
        <v>10875</v>
      </c>
    </row>
    <row r="11018" spans="1:16" x14ac:dyDescent="0.3">
      <c r="A11018" t="s">
        <v>9031</v>
      </c>
      <c r="B11018" s="2" t="str">
        <f t="shared" si="518"/>
        <v>7615</v>
      </c>
      <c r="C11018" s="2">
        <f t="shared" si="516"/>
        <v>7615</v>
      </c>
      <c r="D11018" t="str">
        <f>VLOOKUP(C11018,'Cost Centre'!A:B,2,)</f>
        <v>Water services</v>
      </c>
      <c r="E11018" t="str">
        <f t="shared" si="517"/>
        <v>2</v>
      </c>
      <c r="F11018" t="s">
        <v>67</v>
      </c>
      <c r="G11018" s="2">
        <v>0</v>
      </c>
      <c r="H11018" s="2">
        <v>11961.24</v>
      </c>
      <c r="I11018" s="2">
        <v>0</v>
      </c>
      <c r="J11018" s="105">
        <f>SUMIF([1]MMM!$A:$A,A11018,[1]MMM!$F:$F)</f>
        <v>12976.24</v>
      </c>
      <c r="K11018" s="2" t="s">
        <v>10</v>
      </c>
      <c r="L11018" s="2">
        <v>13144</v>
      </c>
      <c r="M11018" t="s">
        <v>11396</v>
      </c>
      <c r="N11018" t="s">
        <v>15357</v>
      </c>
      <c r="O11018" t="s">
        <v>10871</v>
      </c>
      <c r="P11018" t="s">
        <v>10876</v>
      </c>
    </row>
    <row r="11019" spans="1:16" x14ac:dyDescent="0.3">
      <c r="A11019" t="s">
        <v>9032</v>
      </c>
      <c r="B11019" s="2" t="str">
        <f t="shared" si="518"/>
        <v>7615</v>
      </c>
      <c r="C11019" s="2">
        <f t="shared" si="516"/>
        <v>7615</v>
      </c>
      <c r="D11019" t="str">
        <f>VLOOKUP(C11019,'Cost Centre'!A:B,2,)</f>
        <v>Water services</v>
      </c>
      <c r="E11019" t="str">
        <f t="shared" si="517"/>
        <v>2</v>
      </c>
      <c r="F11019" t="s">
        <v>68</v>
      </c>
      <c r="G11019" s="2">
        <v>0</v>
      </c>
      <c r="H11019" s="2">
        <v>246446.27</v>
      </c>
      <c r="I11019" s="2">
        <v>0</v>
      </c>
      <c r="J11019" s="105">
        <f>SUMIF([1]MMM!$A:$A,A11019,[1]MMM!$F:$F)</f>
        <v>268766.17</v>
      </c>
      <c r="K11019" s="2" t="s">
        <v>10</v>
      </c>
      <c r="L11019" s="2">
        <v>272095</v>
      </c>
      <c r="M11019" t="s">
        <v>11396</v>
      </c>
      <c r="N11019" t="s">
        <v>15357</v>
      </c>
      <c r="O11019" t="s">
        <v>10871</v>
      </c>
      <c r="P11019" t="s">
        <v>10876</v>
      </c>
    </row>
    <row r="11020" spans="1:16" x14ac:dyDescent="0.3">
      <c r="A11020" t="s">
        <v>9033</v>
      </c>
      <c r="B11020" s="2" t="str">
        <f t="shared" si="518"/>
        <v>7615</v>
      </c>
      <c r="C11020" s="2">
        <f t="shared" si="516"/>
        <v>7615</v>
      </c>
      <c r="D11020" t="str">
        <f>VLOOKUP(C11020,'Cost Centre'!A:B,2,)</f>
        <v>Water services</v>
      </c>
      <c r="E11020" t="str">
        <f t="shared" si="517"/>
        <v>2</v>
      </c>
      <c r="F11020" t="s">
        <v>10877</v>
      </c>
      <c r="G11020" s="2">
        <v>0</v>
      </c>
      <c r="H11020" s="2">
        <v>3331906.44</v>
      </c>
      <c r="I11020" s="2">
        <v>0</v>
      </c>
      <c r="J11020" s="105">
        <f>SUMIF([1]MMM!$A:$A,A11020,[1]MMM!$F:$F)</f>
        <v>3334906.44</v>
      </c>
      <c r="K11020" s="2" t="s">
        <v>10</v>
      </c>
      <c r="L11020" s="2">
        <v>3318480</v>
      </c>
      <c r="M11020" t="s">
        <v>11396</v>
      </c>
      <c r="N11020" t="s">
        <v>15357</v>
      </c>
      <c r="O11020" t="s">
        <v>10871</v>
      </c>
      <c r="P11020" t="s">
        <v>10876</v>
      </c>
    </row>
    <row r="11021" spans="1:16" x14ac:dyDescent="0.3">
      <c r="A11021" t="s">
        <v>9034</v>
      </c>
      <c r="B11021" s="2" t="str">
        <f t="shared" si="518"/>
        <v>7615</v>
      </c>
      <c r="C11021" s="2">
        <f t="shared" si="516"/>
        <v>7615</v>
      </c>
      <c r="D11021" t="str">
        <f>VLOOKUP(C11021,'Cost Centre'!A:B,2,)</f>
        <v>Water services</v>
      </c>
      <c r="E11021" t="str">
        <f t="shared" si="517"/>
        <v>2</v>
      </c>
      <c r="F11021" t="s">
        <v>69</v>
      </c>
      <c r="G11021" s="2">
        <v>0</v>
      </c>
      <c r="H11021" s="2">
        <v>3733052.67</v>
      </c>
      <c r="I11021" s="2">
        <v>0</v>
      </c>
      <c r="J11021" s="105">
        <f>SUMIF([1]MMM!$A:$A,A11021,[1]MMM!$F:$F)</f>
        <v>4034625.25</v>
      </c>
      <c r="K11021" s="2" t="s">
        <v>10</v>
      </c>
      <c r="L11021" s="2">
        <v>4038175</v>
      </c>
      <c r="M11021" t="s">
        <v>11396</v>
      </c>
      <c r="N11021" t="s">
        <v>15357</v>
      </c>
      <c r="O11021" t="s">
        <v>10871</v>
      </c>
      <c r="P11021" t="s">
        <v>10876</v>
      </c>
    </row>
    <row r="11022" spans="1:16" x14ac:dyDescent="0.3">
      <c r="A11022" t="s">
        <v>9035</v>
      </c>
      <c r="B11022" s="2" t="str">
        <f t="shared" si="518"/>
        <v>7615</v>
      </c>
      <c r="C11022" s="2">
        <f t="shared" si="516"/>
        <v>7615</v>
      </c>
      <c r="D11022" t="str">
        <f>VLOOKUP(C11022,'Cost Centre'!A:B,2,)</f>
        <v>Water services</v>
      </c>
      <c r="E11022" t="str">
        <f t="shared" si="517"/>
        <v>2</v>
      </c>
      <c r="F11022" t="s">
        <v>70</v>
      </c>
      <c r="G11022" s="2">
        <v>0</v>
      </c>
      <c r="H11022" s="2">
        <v>206228.73</v>
      </c>
      <c r="I11022" s="2">
        <v>0</v>
      </c>
      <c r="J11022" s="105">
        <f>SUMIF([1]MMM!$A:$A,A11022,[1]MMM!$F:$F)</f>
        <v>220101.51</v>
      </c>
      <c r="K11022" s="2" t="s">
        <v>10</v>
      </c>
      <c r="L11022" s="2">
        <v>237212</v>
      </c>
      <c r="M11022" t="s">
        <v>11396</v>
      </c>
      <c r="N11022" t="s">
        <v>15357</v>
      </c>
      <c r="O11022" t="s">
        <v>10871</v>
      </c>
      <c r="P11022" t="s">
        <v>10876</v>
      </c>
    </row>
    <row r="11023" spans="1:16" x14ac:dyDescent="0.3">
      <c r="A11023" t="s">
        <v>9036</v>
      </c>
      <c r="B11023" s="2" t="str">
        <f t="shared" si="518"/>
        <v>7615</v>
      </c>
      <c r="C11023" s="2">
        <f t="shared" si="516"/>
        <v>7615</v>
      </c>
      <c r="D11023" t="str">
        <f>VLOOKUP(C11023,'Cost Centre'!A:B,2,)</f>
        <v>Water services</v>
      </c>
      <c r="E11023" t="str">
        <f t="shared" si="517"/>
        <v>2</v>
      </c>
      <c r="F11023" t="s">
        <v>394</v>
      </c>
      <c r="G11023" s="2">
        <v>0</v>
      </c>
      <c r="H11023" s="2">
        <v>2693434.1</v>
      </c>
      <c r="I11023" s="2">
        <v>0</v>
      </c>
      <c r="J11023" s="105">
        <f>SUMIF([1]MMM!$A:$A,A11023,[1]MMM!$F:$F)</f>
        <v>2693434.1</v>
      </c>
      <c r="K11023" s="2" t="s">
        <v>10</v>
      </c>
      <c r="L11023" s="2">
        <v>563722</v>
      </c>
      <c r="M11023" t="s">
        <v>11396</v>
      </c>
      <c r="N11023" t="s">
        <v>15357</v>
      </c>
      <c r="O11023" t="s">
        <v>10871</v>
      </c>
      <c r="P11023" t="s">
        <v>10878</v>
      </c>
    </row>
    <row r="11024" spans="1:16" x14ac:dyDescent="0.3">
      <c r="A11024" t="s">
        <v>9037</v>
      </c>
      <c r="B11024" s="2" t="str">
        <f t="shared" si="518"/>
        <v>7615</v>
      </c>
      <c r="C11024" s="2">
        <f t="shared" si="516"/>
        <v>7615</v>
      </c>
      <c r="D11024" t="str">
        <f>VLOOKUP(C11024,'Cost Centre'!A:B,2,)</f>
        <v>Water services</v>
      </c>
      <c r="E11024" t="str">
        <f t="shared" si="517"/>
        <v>2</v>
      </c>
      <c r="F11024" t="s">
        <v>227</v>
      </c>
      <c r="G11024" s="2">
        <v>0</v>
      </c>
      <c r="H11024" s="2">
        <v>0</v>
      </c>
      <c r="I11024" s="2">
        <v>0</v>
      </c>
      <c r="J11024" s="105">
        <f>SUMIF([1]MMM!$A:$A,A11024,[1]MMM!$F:$F)</f>
        <v>0</v>
      </c>
      <c r="K11024" s="2" t="s">
        <v>10</v>
      </c>
      <c r="L11024" s="2">
        <v>3369</v>
      </c>
      <c r="M11024" t="s">
        <v>11396</v>
      </c>
      <c r="N11024" t="s">
        <v>15357</v>
      </c>
      <c r="O11024" t="s">
        <v>10871</v>
      </c>
      <c r="P11024" t="s">
        <v>10879</v>
      </c>
    </row>
    <row r="11025" spans="1:16" x14ac:dyDescent="0.3">
      <c r="A11025" t="s">
        <v>9038</v>
      </c>
      <c r="B11025" s="2" t="str">
        <f t="shared" si="518"/>
        <v>7615</v>
      </c>
      <c r="C11025" s="2">
        <f t="shared" si="516"/>
        <v>7615</v>
      </c>
      <c r="D11025" t="str">
        <f>VLOOKUP(C11025,'Cost Centre'!A:B,2,)</f>
        <v>Water services</v>
      </c>
      <c r="E11025" t="str">
        <f t="shared" si="517"/>
        <v>2</v>
      </c>
      <c r="F11025" t="s">
        <v>2224</v>
      </c>
      <c r="G11025" s="2">
        <v>0</v>
      </c>
      <c r="H11025" s="2">
        <v>0</v>
      </c>
      <c r="I11025" s="2">
        <v>0</v>
      </c>
      <c r="J11025" s="105">
        <f>SUMIF([1]MMM!$A:$A,A11025,[1]MMM!$F:$F)</f>
        <v>0</v>
      </c>
      <c r="K11025" s="2" t="s">
        <v>10</v>
      </c>
      <c r="L11025" s="2">
        <v>21383</v>
      </c>
      <c r="M11025" t="s">
        <v>11396</v>
      </c>
      <c r="N11025" t="s">
        <v>15357</v>
      </c>
      <c r="O11025" t="s">
        <v>10871</v>
      </c>
      <c r="P11025" t="s">
        <v>10879</v>
      </c>
    </row>
    <row r="11026" spans="1:16" x14ac:dyDescent="0.3">
      <c r="A11026" t="s">
        <v>9039</v>
      </c>
      <c r="B11026" s="2" t="str">
        <f t="shared" si="518"/>
        <v>7615</v>
      </c>
      <c r="C11026" s="2">
        <f t="shared" si="516"/>
        <v>7615</v>
      </c>
      <c r="D11026" t="str">
        <f>VLOOKUP(C11026,'Cost Centre'!A:B,2,)</f>
        <v>Water services</v>
      </c>
      <c r="E11026" t="str">
        <f t="shared" si="517"/>
        <v>2</v>
      </c>
      <c r="F11026" t="s">
        <v>2224</v>
      </c>
      <c r="G11026" s="2">
        <v>0</v>
      </c>
      <c r="H11026" s="2">
        <v>5089159.79</v>
      </c>
      <c r="I11026" s="2">
        <v>0</v>
      </c>
      <c r="J11026" s="105">
        <f>SUMIF([1]MMM!$A:$A,A11026,[1]MMM!$F:$F)</f>
        <v>5089159.79</v>
      </c>
      <c r="K11026" s="2" t="s">
        <v>10</v>
      </c>
      <c r="L11026" s="2">
        <v>5282236</v>
      </c>
      <c r="M11026" t="s">
        <v>11396</v>
      </c>
      <c r="N11026" t="s">
        <v>15357</v>
      </c>
      <c r="O11026" t="s">
        <v>10871</v>
      </c>
      <c r="P11026" t="s">
        <v>10879</v>
      </c>
    </row>
    <row r="11027" spans="1:16" x14ac:dyDescent="0.3">
      <c r="A11027" t="s">
        <v>9040</v>
      </c>
      <c r="B11027" s="2" t="str">
        <f t="shared" si="518"/>
        <v>7615</v>
      </c>
      <c r="C11027" s="2">
        <f t="shared" si="516"/>
        <v>7615</v>
      </c>
      <c r="D11027" t="str">
        <f>VLOOKUP(C11027,'Cost Centre'!A:B,2,)</f>
        <v>Water services</v>
      </c>
      <c r="E11027" t="str">
        <f t="shared" si="517"/>
        <v>2</v>
      </c>
      <c r="F11027" t="s">
        <v>2224</v>
      </c>
      <c r="G11027" s="2">
        <v>0</v>
      </c>
      <c r="H11027" s="2">
        <v>9719410.9800000004</v>
      </c>
      <c r="I11027" s="2">
        <v>0</v>
      </c>
      <c r="J11027" s="105">
        <f>SUMIF([1]MMM!$A:$A,A11027,[1]MMM!$F:$F)</f>
        <v>9719410.9800000004</v>
      </c>
      <c r="K11027" s="2" t="s">
        <v>10</v>
      </c>
      <c r="L11027" s="2">
        <v>10209791</v>
      </c>
      <c r="M11027" t="s">
        <v>11396</v>
      </c>
      <c r="N11027" t="s">
        <v>15357</v>
      </c>
      <c r="O11027" t="s">
        <v>10871</v>
      </c>
      <c r="P11027" t="s">
        <v>10879</v>
      </c>
    </row>
    <row r="11028" spans="1:16" x14ac:dyDescent="0.3">
      <c r="A11028" t="s">
        <v>9041</v>
      </c>
      <c r="B11028" s="2" t="str">
        <f t="shared" si="518"/>
        <v>7615</v>
      </c>
      <c r="C11028" s="2">
        <f t="shared" si="516"/>
        <v>7615</v>
      </c>
      <c r="D11028" t="str">
        <f>VLOOKUP(C11028,'Cost Centre'!A:B,2,)</f>
        <v>Water services</v>
      </c>
      <c r="E11028" t="str">
        <f t="shared" si="517"/>
        <v>2</v>
      </c>
      <c r="F11028" t="s">
        <v>228</v>
      </c>
      <c r="G11028" s="2">
        <v>0</v>
      </c>
      <c r="H11028" s="2">
        <v>0</v>
      </c>
      <c r="I11028" s="2">
        <v>0</v>
      </c>
      <c r="J11028" s="105">
        <f>SUMIF([1]MMM!$A:$A,A11028,[1]MMM!$F:$F)</f>
        <v>0</v>
      </c>
      <c r="K11028" s="2" t="s">
        <v>10</v>
      </c>
      <c r="L11028" s="2">
        <v>130231</v>
      </c>
      <c r="M11028" t="s">
        <v>11396</v>
      </c>
      <c r="N11028" t="s">
        <v>15357</v>
      </c>
      <c r="O11028" t="s">
        <v>10871</v>
      </c>
      <c r="P11028" t="s">
        <v>10879</v>
      </c>
    </row>
    <row r="11029" spans="1:16" x14ac:dyDescent="0.3">
      <c r="A11029" t="s">
        <v>9042</v>
      </c>
      <c r="B11029" s="2" t="str">
        <f t="shared" si="518"/>
        <v>7615</v>
      </c>
      <c r="C11029" s="2">
        <f t="shared" si="516"/>
        <v>7615</v>
      </c>
      <c r="D11029" t="str">
        <f>VLOOKUP(C11029,'Cost Centre'!A:B,2,)</f>
        <v>Water services</v>
      </c>
      <c r="E11029" t="str">
        <f t="shared" si="517"/>
        <v>2</v>
      </c>
      <c r="F11029" t="s">
        <v>228</v>
      </c>
      <c r="G11029" s="2">
        <v>0</v>
      </c>
      <c r="H11029" s="2">
        <v>303772</v>
      </c>
      <c r="I11029" s="2">
        <v>0</v>
      </c>
      <c r="J11029" s="105">
        <f>SUMIF([1]MMM!$A:$A,A11029,[1]MMM!$F:$F)</f>
        <v>303772</v>
      </c>
      <c r="K11029" s="2" t="s">
        <v>10</v>
      </c>
      <c r="L11029" s="2">
        <v>401844</v>
      </c>
      <c r="M11029" t="s">
        <v>11396</v>
      </c>
      <c r="N11029" t="s">
        <v>15357</v>
      </c>
      <c r="O11029" t="s">
        <v>10871</v>
      </c>
      <c r="P11029" t="s">
        <v>10879</v>
      </c>
    </row>
    <row r="11030" spans="1:16" x14ac:dyDescent="0.3">
      <c r="A11030" t="s">
        <v>9043</v>
      </c>
      <c r="B11030" s="2" t="str">
        <f t="shared" si="518"/>
        <v>7615</v>
      </c>
      <c r="C11030" s="2">
        <f t="shared" si="516"/>
        <v>7615</v>
      </c>
      <c r="D11030" t="str">
        <f>VLOOKUP(C11030,'Cost Centre'!A:B,2,)</f>
        <v>Water services</v>
      </c>
      <c r="E11030" t="str">
        <f t="shared" si="517"/>
        <v>2</v>
      </c>
      <c r="F11030" t="s">
        <v>11450</v>
      </c>
      <c r="G11030" s="2">
        <v>0</v>
      </c>
      <c r="H11030" s="2">
        <v>0</v>
      </c>
      <c r="I11030" s="2">
        <v>0</v>
      </c>
      <c r="J11030" s="105">
        <f>SUMIF([1]MMM!$A:$A,A11030,[1]MMM!$F:$F)</f>
        <v>0</v>
      </c>
      <c r="K11030" s="2" t="s">
        <v>10</v>
      </c>
      <c r="L11030" s="2">
        <v>0</v>
      </c>
      <c r="M11030" t="s">
        <v>11396</v>
      </c>
      <c r="N11030" t="s">
        <v>15357</v>
      </c>
      <c r="O11030" t="s">
        <v>10871</v>
      </c>
      <c r="P11030" t="s">
        <v>10881</v>
      </c>
    </row>
    <row r="11031" spans="1:16" x14ac:dyDescent="0.3">
      <c r="A11031" t="s">
        <v>9044</v>
      </c>
      <c r="B11031" s="2" t="str">
        <f t="shared" si="518"/>
        <v>7615</v>
      </c>
      <c r="C11031" s="2">
        <f t="shared" si="516"/>
        <v>7615</v>
      </c>
      <c r="D11031" t="str">
        <f>VLOOKUP(C11031,'Cost Centre'!A:B,2,)</f>
        <v>Water services</v>
      </c>
      <c r="E11031" t="str">
        <f t="shared" si="517"/>
        <v>2</v>
      </c>
      <c r="F11031" t="s">
        <v>83</v>
      </c>
      <c r="G11031" s="2">
        <v>0</v>
      </c>
      <c r="H11031" s="2">
        <v>0</v>
      </c>
      <c r="I11031" s="2">
        <v>0</v>
      </c>
      <c r="J11031" s="105">
        <f>SUMIF([1]MMM!$A:$A,A11031,[1]MMM!$F:$F)</f>
        <v>0</v>
      </c>
      <c r="K11031" s="2" t="s">
        <v>10</v>
      </c>
      <c r="L11031" s="2">
        <v>5763</v>
      </c>
      <c r="M11031" t="s">
        <v>11396</v>
      </c>
      <c r="N11031" t="s">
        <v>15357</v>
      </c>
      <c r="O11031" t="s">
        <v>10871</v>
      </c>
      <c r="P11031" t="s">
        <v>10881</v>
      </c>
    </row>
    <row r="11032" spans="1:16" x14ac:dyDescent="0.3">
      <c r="A11032" t="s">
        <v>9045</v>
      </c>
      <c r="B11032" s="2" t="str">
        <f t="shared" si="518"/>
        <v>7615</v>
      </c>
      <c r="C11032" s="2">
        <f t="shared" si="516"/>
        <v>7615</v>
      </c>
      <c r="D11032" t="str">
        <f>VLOOKUP(C11032,'Cost Centre'!A:B,2,)</f>
        <v>Water services</v>
      </c>
      <c r="E11032" t="str">
        <f t="shared" si="517"/>
        <v>2</v>
      </c>
      <c r="F11032" t="s">
        <v>85</v>
      </c>
      <c r="G11032" s="2">
        <v>0</v>
      </c>
      <c r="H11032" s="2">
        <v>0</v>
      </c>
      <c r="I11032" s="2">
        <v>0</v>
      </c>
      <c r="J11032" s="105">
        <f>SUMIF([1]MMM!$A:$A,A11032,[1]MMM!$F:$F)</f>
        <v>0</v>
      </c>
      <c r="K11032" s="2" t="s">
        <v>10</v>
      </c>
      <c r="L11032" s="2">
        <v>0</v>
      </c>
      <c r="M11032" t="s">
        <v>11396</v>
      </c>
      <c r="N11032" t="s">
        <v>15357</v>
      </c>
      <c r="O11032" t="s">
        <v>10871</v>
      </c>
      <c r="P11032" t="s">
        <v>10881</v>
      </c>
    </row>
    <row r="11033" spans="1:16" x14ac:dyDescent="0.3">
      <c r="A11033" t="s">
        <v>9046</v>
      </c>
      <c r="B11033" s="2" t="str">
        <f t="shared" si="518"/>
        <v>7615</v>
      </c>
      <c r="C11033" s="2">
        <f t="shared" si="516"/>
        <v>7615</v>
      </c>
      <c r="D11033" t="str">
        <f>VLOOKUP(C11033,'Cost Centre'!A:B,2,)</f>
        <v>Water services</v>
      </c>
      <c r="E11033" t="str">
        <f t="shared" si="517"/>
        <v>2</v>
      </c>
      <c r="F11033" t="s">
        <v>129</v>
      </c>
      <c r="G11033" s="2">
        <v>0</v>
      </c>
      <c r="H11033" s="2">
        <v>0</v>
      </c>
      <c r="I11033" s="2">
        <v>0</v>
      </c>
      <c r="J11033" s="105">
        <f>SUMIF([1]MMM!$A:$A,A11033,[1]MMM!$F:$F)</f>
        <v>0</v>
      </c>
      <c r="K11033" s="2" t="s">
        <v>10</v>
      </c>
      <c r="L11033" s="2">
        <v>0</v>
      </c>
      <c r="M11033" t="s">
        <v>11396</v>
      </c>
      <c r="N11033" t="s">
        <v>15357</v>
      </c>
      <c r="O11033" t="s">
        <v>10871</v>
      </c>
      <c r="P11033" t="s">
        <v>10881</v>
      </c>
    </row>
    <row r="11034" spans="1:16" x14ac:dyDescent="0.3">
      <c r="A11034" t="s">
        <v>9047</v>
      </c>
      <c r="B11034" s="2" t="str">
        <f t="shared" si="518"/>
        <v>7615</v>
      </c>
      <c r="C11034" s="2">
        <f t="shared" si="516"/>
        <v>7615</v>
      </c>
      <c r="D11034" t="str">
        <f>VLOOKUP(C11034,'Cost Centre'!A:B,2,)</f>
        <v>Water services</v>
      </c>
      <c r="E11034" t="str">
        <f t="shared" si="517"/>
        <v>2</v>
      </c>
      <c r="F11034" t="s">
        <v>393</v>
      </c>
      <c r="G11034" s="2">
        <v>0</v>
      </c>
      <c r="H11034" s="2">
        <v>800000</v>
      </c>
      <c r="I11034" s="2">
        <v>0</v>
      </c>
      <c r="J11034" s="105">
        <f>SUMIF([1]MMM!$A:$A,A11034,[1]MMM!$F:$F)</f>
        <v>800000</v>
      </c>
      <c r="K11034" s="2" t="s">
        <v>10</v>
      </c>
      <c r="L11034" s="2">
        <v>800000</v>
      </c>
      <c r="M11034" t="s">
        <v>11396</v>
      </c>
      <c r="N11034" t="s">
        <v>15357</v>
      </c>
      <c r="O11034" t="s">
        <v>10871</v>
      </c>
      <c r="P11034" t="s">
        <v>10881</v>
      </c>
    </row>
    <row r="11035" spans="1:16" x14ac:dyDescent="0.3">
      <c r="A11035" t="s">
        <v>9048</v>
      </c>
      <c r="B11035" s="2" t="str">
        <f t="shared" si="518"/>
        <v>7615</v>
      </c>
      <c r="C11035" s="2">
        <f t="shared" si="516"/>
        <v>7615</v>
      </c>
      <c r="D11035" t="str">
        <f>VLOOKUP(C11035,'Cost Centre'!A:B,2,)</f>
        <v>Water services</v>
      </c>
      <c r="E11035" t="str">
        <f t="shared" si="517"/>
        <v>2</v>
      </c>
      <c r="F11035" t="s">
        <v>230</v>
      </c>
      <c r="G11035" s="2">
        <v>0</v>
      </c>
      <c r="H11035" s="2">
        <v>0</v>
      </c>
      <c r="I11035" s="2">
        <v>0</v>
      </c>
      <c r="J11035" s="105">
        <f>SUMIF([1]MMM!$A:$A,A11035,[1]MMM!$F:$F)</f>
        <v>0</v>
      </c>
      <c r="K11035" s="2" t="s">
        <v>10</v>
      </c>
      <c r="L11035" s="2">
        <v>500000</v>
      </c>
      <c r="M11035" t="s">
        <v>11396</v>
      </c>
      <c r="N11035" t="s">
        <v>15357</v>
      </c>
      <c r="O11035" t="s">
        <v>10871</v>
      </c>
      <c r="P11035" t="s">
        <v>10881</v>
      </c>
    </row>
    <row r="11036" spans="1:16" x14ac:dyDescent="0.3">
      <c r="A11036" t="s">
        <v>9049</v>
      </c>
      <c r="B11036" s="2" t="str">
        <f t="shared" si="518"/>
        <v>7615</v>
      </c>
      <c r="C11036" s="2">
        <f t="shared" si="516"/>
        <v>7615</v>
      </c>
      <c r="D11036" t="str">
        <f>VLOOKUP(C11036,'Cost Centre'!A:B,2,)</f>
        <v>Water services</v>
      </c>
      <c r="E11036" t="str">
        <f t="shared" si="517"/>
        <v>2</v>
      </c>
      <c r="F11036" t="s">
        <v>88</v>
      </c>
      <c r="G11036" s="2">
        <v>0</v>
      </c>
      <c r="H11036" s="2">
        <v>0</v>
      </c>
      <c r="I11036" s="2">
        <v>0</v>
      </c>
      <c r="J11036" s="105">
        <f>SUMIF([1]MMM!$A:$A,A11036,[1]MMM!$F:$F)</f>
        <v>0</v>
      </c>
      <c r="K11036" s="2" t="s">
        <v>10</v>
      </c>
      <c r="L11036" s="2">
        <v>10050</v>
      </c>
      <c r="M11036" t="s">
        <v>11396</v>
      </c>
      <c r="N11036" t="s">
        <v>15357</v>
      </c>
      <c r="O11036" t="s">
        <v>10871</v>
      </c>
      <c r="P11036" t="s">
        <v>10881</v>
      </c>
    </row>
    <row r="11037" spans="1:16" x14ac:dyDescent="0.3">
      <c r="A11037" t="s">
        <v>9050</v>
      </c>
      <c r="B11037" s="2" t="str">
        <f t="shared" si="518"/>
        <v>7615</v>
      </c>
      <c r="C11037" s="2">
        <f t="shared" si="516"/>
        <v>7615</v>
      </c>
      <c r="D11037" t="str">
        <f>VLOOKUP(C11037,'Cost Centre'!A:B,2,)</f>
        <v>Water services</v>
      </c>
      <c r="E11037" t="str">
        <f t="shared" si="517"/>
        <v>2</v>
      </c>
      <c r="F11037" t="s">
        <v>92</v>
      </c>
      <c r="G11037" s="2">
        <v>0</v>
      </c>
      <c r="H11037" s="2">
        <v>0</v>
      </c>
      <c r="I11037" s="2">
        <v>-14042.99</v>
      </c>
      <c r="J11037" s="105">
        <f>SUMIF([1]MMM!$A:$A,A11037,[1]MMM!$F:$F)</f>
        <v>-14042.99</v>
      </c>
      <c r="K11037" s="2" t="s">
        <v>10</v>
      </c>
      <c r="L11037" s="2">
        <v>31808</v>
      </c>
      <c r="M11037" t="s">
        <v>11396</v>
      </c>
      <c r="N11037" t="s">
        <v>15357</v>
      </c>
      <c r="O11037" t="s">
        <v>10871</v>
      </c>
      <c r="P11037" t="s">
        <v>10881</v>
      </c>
    </row>
    <row r="11038" spans="1:16" x14ac:dyDescent="0.3">
      <c r="A11038" t="s">
        <v>9051</v>
      </c>
      <c r="B11038" s="2" t="str">
        <f t="shared" si="518"/>
        <v>7615</v>
      </c>
      <c r="C11038" s="2">
        <f t="shared" si="516"/>
        <v>7615</v>
      </c>
      <c r="D11038" t="str">
        <f>VLOOKUP(C11038,'Cost Centre'!A:B,2,)</f>
        <v>Water services</v>
      </c>
      <c r="E11038" t="str">
        <f t="shared" si="517"/>
        <v>2</v>
      </c>
      <c r="F11038" t="s">
        <v>93</v>
      </c>
      <c r="G11038" s="2">
        <v>0</v>
      </c>
      <c r="H11038" s="2">
        <v>351686.69</v>
      </c>
      <c r="I11038" s="2">
        <v>0</v>
      </c>
      <c r="J11038" s="105">
        <f>SUMIF([1]MMM!$A:$A,A11038,[1]MMM!$F:$F)</f>
        <v>379327.48</v>
      </c>
      <c r="K11038" s="2" t="s">
        <v>10</v>
      </c>
      <c r="L11038" s="2">
        <v>261539</v>
      </c>
      <c r="M11038" t="s">
        <v>11396</v>
      </c>
      <c r="N11038" t="s">
        <v>15357</v>
      </c>
      <c r="O11038" t="s">
        <v>10871</v>
      </c>
      <c r="P11038" t="s">
        <v>10881</v>
      </c>
    </row>
    <row r="11039" spans="1:16" x14ac:dyDescent="0.3">
      <c r="A11039" t="s">
        <v>9052</v>
      </c>
      <c r="B11039" s="2" t="str">
        <f t="shared" si="518"/>
        <v>7615</v>
      </c>
      <c r="C11039" s="2">
        <f t="shared" si="516"/>
        <v>7615</v>
      </c>
      <c r="D11039" t="str">
        <f>VLOOKUP(C11039,'Cost Centre'!A:B,2,)</f>
        <v>Water services</v>
      </c>
      <c r="E11039" t="str">
        <f t="shared" si="517"/>
        <v>2</v>
      </c>
      <c r="F11039" t="s">
        <v>164</v>
      </c>
      <c r="G11039" s="2">
        <v>0</v>
      </c>
      <c r="H11039" s="2">
        <v>0</v>
      </c>
      <c r="I11039" s="2">
        <v>0</v>
      </c>
      <c r="J11039" s="105">
        <f>SUMIF([1]MMM!$A:$A,A11039,[1]MMM!$F:$F)</f>
        <v>0</v>
      </c>
      <c r="K11039" s="2" t="s">
        <v>10</v>
      </c>
      <c r="L11039" s="2">
        <v>848</v>
      </c>
      <c r="M11039" t="s">
        <v>11396</v>
      </c>
      <c r="N11039" t="s">
        <v>15357</v>
      </c>
      <c r="O11039" t="s">
        <v>10871</v>
      </c>
      <c r="P11039" t="s">
        <v>10881</v>
      </c>
    </row>
    <row r="11040" spans="1:16" x14ac:dyDescent="0.3">
      <c r="A11040" t="s">
        <v>9053</v>
      </c>
      <c r="B11040" s="2" t="str">
        <f t="shared" si="518"/>
        <v>7615</v>
      </c>
      <c r="C11040" s="2">
        <f t="shared" si="516"/>
        <v>7615</v>
      </c>
      <c r="D11040" t="str">
        <f>VLOOKUP(C11040,'Cost Centre'!A:B,2,)</f>
        <v>Water services</v>
      </c>
      <c r="E11040" t="str">
        <f t="shared" si="517"/>
        <v>2</v>
      </c>
      <c r="F11040" t="s">
        <v>10882</v>
      </c>
      <c r="G11040" s="2">
        <v>0</v>
      </c>
      <c r="H11040" s="2">
        <v>0</v>
      </c>
      <c r="I11040" s="2">
        <v>0</v>
      </c>
      <c r="J11040" s="105">
        <f>SUMIF([1]MMM!$A:$A,A11040,[1]MMM!$F:$F)</f>
        <v>0</v>
      </c>
      <c r="K11040" s="2" t="s">
        <v>10</v>
      </c>
      <c r="L11040" s="2">
        <v>14420</v>
      </c>
      <c r="M11040" t="s">
        <v>11396</v>
      </c>
      <c r="N11040" t="s">
        <v>15357</v>
      </c>
      <c r="O11040" t="s">
        <v>10871</v>
      </c>
      <c r="P11040" t="s">
        <v>10881</v>
      </c>
    </row>
    <row r="11041" spans="1:16" x14ac:dyDescent="0.3">
      <c r="A11041" t="s">
        <v>9054</v>
      </c>
      <c r="B11041" s="2" t="str">
        <f t="shared" si="518"/>
        <v>7615</v>
      </c>
      <c r="C11041" s="2">
        <f t="shared" si="516"/>
        <v>7615</v>
      </c>
      <c r="D11041" t="str">
        <f>VLOOKUP(C11041,'Cost Centre'!A:B,2,)</f>
        <v>Water services</v>
      </c>
      <c r="E11041" t="str">
        <f t="shared" si="517"/>
        <v>2</v>
      </c>
      <c r="F11041" t="s">
        <v>97</v>
      </c>
      <c r="G11041" s="2">
        <v>0</v>
      </c>
      <c r="H11041" s="2">
        <v>0</v>
      </c>
      <c r="I11041" s="2">
        <v>0</v>
      </c>
      <c r="J11041" s="105">
        <f>SUMIF([1]MMM!$A:$A,A11041,[1]MMM!$F:$F)</f>
        <v>0</v>
      </c>
      <c r="K11041" s="2" t="s">
        <v>10</v>
      </c>
      <c r="L11041" s="2">
        <v>6786</v>
      </c>
      <c r="M11041" t="s">
        <v>11396</v>
      </c>
      <c r="N11041" t="s">
        <v>15357</v>
      </c>
      <c r="O11041" t="s">
        <v>10871</v>
      </c>
      <c r="P11041" t="s">
        <v>10881</v>
      </c>
    </row>
    <row r="11042" spans="1:16" x14ac:dyDescent="0.3">
      <c r="A11042" t="s">
        <v>9055</v>
      </c>
      <c r="B11042" s="2" t="str">
        <f t="shared" si="518"/>
        <v>7615</v>
      </c>
      <c r="C11042" s="2">
        <f t="shared" si="516"/>
        <v>7615</v>
      </c>
      <c r="D11042" t="str">
        <f>VLOOKUP(C11042,'Cost Centre'!A:B,2,)</f>
        <v>Water services</v>
      </c>
      <c r="E11042" t="str">
        <f t="shared" si="517"/>
        <v>2</v>
      </c>
      <c r="F11042" t="s">
        <v>10883</v>
      </c>
      <c r="G11042" s="2">
        <v>0</v>
      </c>
      <c r="H11042" s="2">
        <v>0</v>
      </c>
      <c r="I11042" s="2">
        <v>0</v>
      </c>
      <c r="J11042" s="105">
        <f>SUMIF([1]MMM!$A:$A,A11042,[1]MMM!$F:$F)</f>
        <v>0</v>
      </c>
      <c r="K11042" s="2" t="s">
        <v>10</v>
      </c>
      <c r="L11042" s="2">
        <v>2544</v>
      </c>
      <c r="M11042" t="s">
        <v>11396</v>
      </c>
      <c r="N11042" t="s">
        <v>15357</v>
      </c>
      <c r="O11042" t="s">
        <v>10871</v>
      </c>
      <c r="P11042" t="s">
        <v>10881</v>
      </c>
    </row>
    <row r="11043" spans="1:16" x14ac:dyDescent="0.3">
      <c r="A11043" t="s">
        <v>9056</v>
      </c>
      <c r="B11043" s="2" t="str">
        <f t="shared" si="518"/>
        <v>7615</v>
      </c>
      <c r="C11043" s="2">
        <f t="shared" si="516"/>
        <v>7615</v>
      </c>
      <c r="D11043" t="str">
        <f>VLOOKUP(C11043,'Cost Centre'!A:B,2,)</f>
        <v>Water services</v>
      </c>
      <c r="E11043" t="str">
        <f t="shared" si="517"/>
        <v>2</v>
      </c>
      <c r="F11043" t="s">
        <v>101</v>
      </c>
      <c r="G11043" s="2">
        <v>0</v>
      </c>
      <c r="H11043" s="2">
        <v>0</v>
      </c>
      <c r="I11043" s="2">
        <v>0</v>
      </c>
      <c r="J11043" s="105">
        <f>SUMIF([1]MMM!$A:$A,A11043,[1]MMM!$F:$F)</f>
        <v>0</v>
      </c>
      <c r="K11043" s="2" t="s">
        <v>10</v>
      </c>
      <c r="L11043" s="2">
        <v>1696</v>
      </c>
      <c r="M11043" t="s">
        <v>11396</v>
      </c>
      <c r="N11043" t="s">
        <v>15357</v>
      </c>
      <c r="O11043" t="s">
        <v>10871</v>
      </c>
      <c r="P11043" t="s">
        <v>10881</v>
      </c>
    </row>
    <row r="11044" spans="1:16" x14ac:dyDescent="0.3">
      <c r="A11044" t="s">
        <v>9057</v>
      </c>
      <c r="B11044" s="2" t="str">
        <f t="shared" si="518"/>
        <v>7615</v>
      </c>
      <c r="C11044" s="2">
        <f t="shared" si="516"/>
        <v>7615</v>
      </c>
      <c r="D11044" t="str">
        <f>VLOOKUP(C11044,'Cost Centre'!A:B,2,)</f>
        <v>Water services</v>
      </c>
      <c r="E11044" t="str">
        <f t="shared" si="517"/>
        <v>2</v>
      </c>
      <c r="F11044" t="s">
        <v>103</v>
      </c>
      <c r="G11044" s="2">
        <v>0</v>
      </c>
      <c r="H11044" s="2">
        <v>0</v>
      </c>
      <c r="I11044" s="2">
        <v>0</v>
      </c>
      <c r="J11044" s="105">
        <f>SUMIF([1]MMM!$A:$A,A11044,[1]MMM!$F:$F)</f>
        <v>0</v>
      </c>
      <c r="K11044" s="2" t="s">
        <v>10</v>
      </c>
      <c r="L11044" s="2">
        <v>1696</v>
      </c>
      <c r="M11044" t="s">
        <v>11396</v>
      </c>
      <c r="N11044" t="s">
        <v>15357</v>
      </c>
      <c r="O11044" t="s">
        <v>10871</v>
      </c>
      <c r="P11044" t="s">
        <v>10881</v>
      </c>
    </row>
    <row r="11045" spans="1:16" x14ac:dyDescent="0.3">
      <c r="A11045" t="s">
        <v>9058</v>
      </c>
      <c r="B11045" s="2" t="str">
        <f t="shared" si="518"/>
        <v>7615</v>
      </c>
      <c r="C11045" s="2">
        <f t="shared" si="516"/>
        <v>7615</v>
      </c>
      <c r="D11045" t="str">
        <f>VLOOKUP(C11045,'Cost Centre'!A:B,2,)</f>
        <v>Water services</v>
      </c>
      <c r="E11045" t="str">
        <f t="shared" si="517"/>
        <v>2</v>
      </c>
      <c r="F11045" t="s">
        <v>15149</v>
      </c>
      <c r="G11045" s="2">
        <v>0</v>
      </c>
      <c r="H11045" s="2">
        <v>0</v>
      </c>
      <c r="I11045" s="2">
        <v>0</v>
      </c>
      <c r="J11045" s="105">
        <f>SUMIF([1]MMM!$A:$A,A11045,[1]MMM!$F:$F)</f>
        <v>0</v>
      </c>
      <c r="K11045" s="2" t="s">
        <v>10</v>
      </c>
      <c r="L11045" s="2">
        <v>848</v>
      </c>
      <c r="M11045" t="s">
        <v>11396</v>
      </c>
      <c r="N11045" t="s">
        <v>15357</v>
      </c>
      <c r="O11045" t="s">
        <v>10871</v>
      </c>
      <c r="P11045" t="s">
        <v>10881</v>
      </c>
    </row>
    <row r="11046" spans="1:16" x14ac:dyDescent="0.3">
      <c r="A11046" t="s">
        <v>9059</v>
      </c>
      <c r="B11046" s="2" t="str">
        <f t="shared" si="518"/>
        <v>7615</v>
      </c>
      <c r="C11046" s="2">
        <f t="shared" si="516"/>
        <v>7615</v>
      </c>
      <c r="D11046" t="str">
        <f>VLOOKUP(C11046,'Cost Centre'!A:B,2,)</f>
        <v>Water services</v>
      </c>
      <c r="E11046" t="str">
        <f t="shared" si="517"/>
        <v>2</v>
      </c>
      <c r="F11046" t="s">
        <v>104</v>
      </c>
      <c r="G11046" s="2">
        <v>0</v>
      </c>
      <c r="H11046" s="2">
        <v>0</v>
      </c>
      <c r="I11046" s="2">
        <v>0</v>
      </c>
      <c r="J11046" s="105">
        <f>SUMIF([1]MMM!$A:$A,A11046,[1]MMM!$F:$F)</f>
        <v>0</v>
      </c>
      <c r="K11046" s="2" t="s">
        <v>10</v>
      </c>
      <c r="L11046" s="2">
        <v>848</v>
      </c>
      <c r="M11046" t="s">
        <v>11396</v>
      </c>
      <c r="N11046" t="s">
        <v>15357</v>
      </c>
      <c r="O11046" t="s">
        <v>10871</v>
      </c>
      <c r="P11046" t="s">
        <v>10881</v>
      </c>
    </row>
    <row r="11047" spans="1:16" x14ac:dyDescent="0.3">
      <c r="A11047" t="s">
        <v>9060</v>
      </c>
      <c r="B11047" s="2" t="str">
        <f t="shared" si="518"/>
        <v>7615</v>
      </c>
      <c r="C11047" s="2">
        <f t="shared" si="516"/>
        <v>7615</v>
      </c>
      <c r="D11047" t="str">
        <f>VLOOKUP(C11047,'Cost Centre'!A:B,2,)</f>
        <v>Water services</v>
      </c>
      <c r="E11047" t="str">
        <f t="shared" si="517"/>
        <v>2</v>
      </c>
      <c r="F11047" t="s">
        <v>105</v>
      </c>
      <c r="G11047" s="2">
        <v>0</v>
      </c>
      <c r="H11047" s="2">
        <v>0</v>
      </c>
      <c r="I11047" s="2">
        <v>0</v>
      </c>
      <c r="J11047" s="105">
        <f>SUMIF([1]MMM!$A:$A,A11047,[1]MMM!$F:$F)</f>
        <v>0</v>
      </c>
      <c r="K11047" s="2" t="s">
        <v>10</v>
      </c>
      <c r="L11047" s="2">
        <v>4241</v>
      </c>
      <c r="M11047" t="s">
        <v>11396</v>
      </c>
      <c r="N11047" t="s">
        <v>15357</v>
      </c>
      <c r="O11047" t="s">
        <v>10871</v>
      </c>
      <c r="P11047" t="s">
        <v>10881</v>
      </c>
    </row>
    <row r="11048" spans="1:16" x14ac:dyDescent="0.3">
      <c r="A11048" t="s">
        <v>9061</v>
      </c>
      <c r="B11048" s="2" t="str">
        <f t="shared" si="518"/>
        <v>7615</v>
      </c>
      <c r="C11048" s="2">
        <f t="shared" si="516"/>
        <v>7615</v>
      </c>
      <c r="D11048" t="str">
        <f>VLOOKUP(C11048,'Cost Centre'!A:B,2,)</f>
        <v>Water services</v>
      </c>
      <c r="E11048" t="str">
        <f t="shared" si="517"/>
        <v>2</v>
      </c>
      <c r="F11048" t="s">
        <v>108</v>
      </c>
      <c r="G11048" s="2">
        <v>0</v>
      </c>
      <c r="H11048" s="2">
        <v>0</v>
      </c>
      <c r="I11048" s="2">
        <v>0</v>
      </c>
      <c r="J11048" s="105">
        <f>SUMIF([1]MMM!$A:$A,A11048,[1]MMM!$F:$F)</f>
        <v>0</v>
      </c>
      <c r="K11048" s="2" t="s">
        <v>10</v>
      </c>
      <c r="L11048" s="2">
        <v>1696</v>
      </c>
      <c r="M11048" t="s">
        <v>11396</v>
      </c>
      <c r="N11048" t="s">
        <v>15357</v>
      </c>
      <c r="O11048" t="s">
        <v>10871</v>
      </c>
      <c r="P11048" t="s">
        <v>10881</v>
      </c>
    </row>
    <row r="11049" spans="1:16" x14ac:dyDescent="0.3">
      <c r="A11049" t="s">
        <v>9062</v>
      </c>
      <c r="B11049" s="2" t="str">
        <f t="shared" si="518"/>
        <v>7615</v>
      </c>
      <c r="C11049" s="2">
        <f t="shared" si="516"/>
        <v>7615</v>
      </c>
      <c r="D11049" t="str">
        <f>VLOOKUP(C11049,'Cost Centre'!A:B,2,)</f>
        <v>Water services</v>
      </c>
      <c r="E11049" t="str">
        <f t="shared" si="517"/>
        <v>2</v>
      </c>
      <c r="F11049" t="s">
        <v>110</v>
      </c>
      <c r="G11049" s="2">
        <v>0</v>
      </c>
      <c r="H11049" s="2">
        <v>0</v>
      </c>
      <c r="I11049" s="2">
        <v>0</v>
      </c>
      <c r="J11049" s="105">
        <f>SUMIF([1]MMM!$A:$A,A11049,[1]MMM!$F:$F)</f>
        <v>0</v>
      </c>
      <c r="K11049" s="2" t="s">
        <v>10</v>
      </c>
      <c r="L11049" s="2">
        <v>2544</v>
      </c>
      <c r="M11049" t="s">
        <v>11396</v>
      </c>
      <c r="N11049" t="s">
        <v>15357</v>
      </c>
      <c r="O11049" t="s">
        <v>10871</v>
      </c>
      <c r="P11049" t="s">
        <v>10881</v>
      </c>
    </row>
    <row r="11050" spans="1:16" x14ac:dyDescent="0.3">
      <c r="A11050" t="s">
        <v>9063</v>
      </c>
      <c r="B11050" s="2" t="str">
        <f t="shared" si="518"/>
        <v>7615</v>
      </c>
      <c r="C11050" s="2">
        <f t="shared" si="516"/>
        <v>7615</v>
      </c>
      <c r="D11050" t="str">
        <f>VLOOKUP(C11050,'Cost Centre'!A:B,2,)</f>
        <v>Water services</v>
      </c>
      <c r="E11050" t="str">
        <f t="shared" si="517"/>
        <v>2</v>
      </c>
      <c r="F11050" t="s">
        <v>10884</v>
      </c>
      <c r="G11050" s="2">
        <v>0</v>
      </c>
      <c r="H11050" s="2">
        <v>0</v>
      </c>
      <c r="I11050" s="2">
        <v>0</v>
      </c>
      <c r="J11050" s="105">
        <f>SUMIF([1]MMM!$A:$A,A11050,[1]MMM!$F:$F)</f>
        <v>0</v>
      </c>
      <c r="K11050" s="2" t="s">
        <v>10</v>
      </c>
      <c r="L11050" s="2">
        <v>12723</v>
      </c>
      <c r="M11050" t="s">
        <v>11396</v>
      </c>
      <c r="N11050" t="s">
        <v>15357</v>
      </c>
      <c r="O11050" t="s">
        <v>10871</v>
      </c>
      <c r="P11050" t="s">
        <v>10881</v>
      </c>
    </row>
    <row r="11051" spans="1:16" x14ac:dyDescent="0.3">
      <c r="A11051" t="s">
        <v>9064</v>
      </c>
      <c r="B11051" s="2" t="str">
        <f t="shared" si="518"/>
        <v>7615</v>
      </c>
      <c r="C11051" s="2">
        <f t="shared" si="516"/>
        <v>7615</v>
      </c>
      <c r="D11051" t="str">
        <f>VLOOKUP(C11051,'Cost Centre'!A:B,2,)</f>
        <v>Water services</v>
      </c>
      <c r="E11051" t="str">
        <f t="shared" si="517"/>
        <v>2</v>
      </c>
      <c r="F11051" t="s">
        <v>114</v>
      </c>
      <c r="G11051" s="2">
        <v>0</v>
      </c>
      <c r="H11051" s="2">
        <v>0</v>
      </c>
      <c r="I11051" s="2">
        <v>0</v>
      </c>
      <c r="J11051" s="105">
        <f>SUMIF([1]MMM!$A:$A,A11051,[1]MMM!$F:$F)</f>
        <v>0</v>
      </c>
      <c r="K11051" s="2" t="s">
        <v>10</v>
      </c>
      <c r="L11051" s="2">
        <v>21206</v>
      </c>
      <c r="M11051" t="s">
        <v>11396</v>
      </c>
      <c r="N11051" t="s">
        <v>15357</v>
      </c>
      <c r="O11051" t="s">
        <v>10871</v>
      </c>
      <c r="P11051" t="s">
        <v>10881</v>
      </c>
    </row>
    <row r="11052" spans="1:16" x14ac:dyDescent="0.3">
      <c r="A11052" t="s">
        <v>9065</v>
      </c>
      <c r="B11052" s="2" t="str">
        <f t="shared" si="518"/>
        <v>7615</v>
      </c>
      <c r="C11052" s="2">
        <f t="shared" si="516"/>
        <v>7615</v>
      </c>
      <c r="D11052" t="str">
        <f>VLOOKUP(C11052,'Cost Centre'!A:B,2,)</f>
        <v>Water services</v>
      </c>
      <c r="E11052" t="str">
        <f t="shared" si="517"/>
        <v>2</v>
      </c>
      <c r="F11052" t="s">
        <v>131</v>
      </c>
      <c r="G11052" s="2">
        <v>0</v>
      </c>
      <c r="H11052" s="2">
        <v>202488.57</v>
      </c>
      <c r="I11052" s="2">
        <v>0</v>
      </c>
      <c r="J11052" s="105">
        <f>SUMIF([1]MMM!$A:$A,A11052,[1]MMM!$F:$F)</f>
        <v>202488.57</v>
      </c>
      <c r="K11052" s="2" t="s">
        <v>10</v>
      </c>
      <c r="L11052" s="2">
        <v>355190</v>
      </c>
      <c r="M11052" t="s">
        <v>11396</v>
      </c>
      <c r="N11052" t="s">
        <v>15357</v>
      </c>
      <c r="O11052" t="s">
        <v>10871</v>
      </c>
      <c r="P11052" t="s">
        <v>10881</v>
      </c>
    </row>
    <row r="11053" spans="1:16" x14ac:dyDescent="0.3">
      <c r="A11053" t="s">
        <v>9066</v>
      </c>
      <c r="B11053" s="2" t="str">
        <f t="shared" si="518"/>
        <v>7615</v>
      </c>
      <c r="C11053" s="2">
        <f t="shared" si="516"/>
        <v>7615</v>
      </c>
      <c r="D11053" t="str">
        <f>VLOOKUP(C11053,'Cost Centre'!A:B,2,)</f>
        <v>Water services</v>
      </c>
      <c r="E11053" t="str">
        <f t="shared" si="517"/>
        <v>2</v>
      </c>
      <c r="F11053" t="s">
        <v>132</v>
      </c>
      <c r="G11053" s="2">
        <v>0</v>
      </c>
      <c r="H11053" s="2">
        <v>0</v>
      </c>
      <c r="I11053" s="2">
        <v>0</v>
      </c>
      <c r="J11053" s="105">
        <f>SUMIF([1]MMM!$A:$A,A11053,[1]MMM!$F:$F)</f>
        <v>0</v>
      </c>
      <c r="K11053" s="2" t="s">
        <v>10</v>
      </c>
      <c r="L11053" s="2">
        <v>31054</v>
      </c>
      <c r="M11053" t="s">
        <v>11396</v>
      </c>
      <c r="N11053" t="s">
        <v>15357</v>
      </c>
      <c r="O11053" t="s">
        <v>10871</v>
      </c>
      <c r="P11053" t="s">
        <v>10881</v>
      </c>
    </row>
    <row r="11054" spans="1:16" x14ac:dyDescent="0.3">
      <c r="A11054" t="s">
        <v>9067</v>
      </c>
      <c r="B11054" s="2" t="str">
        <f t="shared" si="518"/>
        <v>7615</v>
      </c>
      <c r="C11054" s="2">
        <f t="shared" si="516"/>
        <v>7615</v>
      </c>
      <c r="D11054" t="str">
        <f>VLOOKUP(C11054,'Cost Centre'!A:B,2,)</f>
        <v>Water services</v>
      </c>
      <c r="E11054" t="str">
        <f t="shared" si="517"/>
        <v>2</v>
      </c>
      <c r="F11054" t="s">
        <v>117</v>
      </c>
      <c r="G11054" s="2">
        <v>0</v>
      </c>
      <c r="H11054" s="2">
        <v>0</v>
      </c>
      <c r="I11054" s="2">
        <v>0</v>
      </c>
      <c r="J11054" s="105">
        <f>SUMIF([1]MMM!$A:$A,A11054,[1]MMM!$F:$F)</f>
        <v>0</v>
      </c>
      <c r="K11054" s="2" t="s">
        <v>10</v>
      </c>
      <c r="L11054" s="2">
        <v>0</v>
      </c>
      <c r="M11054" t="s">
        <v>11396</v>
      </c>
      <c r="N11054" t="s">
        <v>15357</v>
      </c>
      <c r="O11054" t="s">
        <v>10871</v>
      </c>
      <c r="P11054" t="s">
        <v>10885</v>
      </c>
    </row>
    <row r="11055" spans="1:16" x14ac:dyDescent="0.3">
      <c r="A11055" t="s">
        <v>9068</v>
      </c>
      <c r="B11055" s="2" t="str">
        <f t="shared" si="518"/>
        <v>7615</v>
      </c>
      <c r="C11055" s="2">
        <f t="shared" si="516"/>
        <v>7615</v>
      </c>
      <c r="D11055" t="str">
        <f>VLOOKUP(C11055,'Cost Centre'!A:B,2,)</f>
        <v>Water services</v>
      </c>
      <c r="E11055" t="str">
        <f t="shared" si="517"/>
        <v>2</v>
      </c>
      <c r="F11055" t="s">
        <v>117</v>
      </c>
      <c r="G11055" s="2">
        <v>0</v>
      </c>
      <c r="H11055" s="2">
        <v>1495979.56</v>
      </c>
      <c r="I11055" s="2">
        <v>0</v>
      </c>
      <c r="J11055" s="105">
        <f>SUMIF([1]MMM!$A:$A,A11055,[1]MMM!$F:$F)</f>
        <v>1495979.56</v>
      </c>
      <c r="K11055" s="2" t="s">
        <v>10</v>
      </c>
      <c r="L11055" s="2">
        <v>1606000</v>
      </c>
      <c r="M11055" t="s">
        <v>11396</v>
      </c>
      <c r="N11055" t="s">
        <v>15357</v>
      </c>
      <c r="O11055" t="s">
        <v>10871</v>
      </c>
      <c r="P11055" t="s">
        <v>10885</v>
      </c>
    </row>
    <row r="11056" spans="1:16" x14ac:dyDescent="0.3">
      <c r="A11056" t="s">
        <v>9069</v>
      </c>
      <c r="B11056" s="2" t="str">
        <f t="shared" si="518"/>
        <v>7615</v>
      </c>
      <c r="C11056" s="2">
        <f t="shared" si="516"/>
        <v>7615</v>
      </c>
      <c r="D11056" t="str">
        <f>VLOOKUP(C11056,'Cost Centre'!A:B,2,)</f>
        <v>Water services</v>
      </c>
      <c r="E11056" t="str">
        <f t="shared" si="517"/>
        <v>2</v>
      </c>
      <c r="F11056" t="s">
        <v>118</v>
      </c>
      <c r="G11056" s="2">
        <v>0</v>
      </c>
      <c r="H11056" s="2">
        <v>0</v>
      </c>
      <c r="I11056" s="2">
        <v>0</v>
      </c>
      <c r="J11056" s="105">
        <f>SUMIF([1]MMM!$A:$A,A11056,[1]MMM!$F:$F)</f>
        <v>0</v>
      </c>
      <c r="K11056" s="2" t="s">
        <v>10</v>
      </c>
      <c r="L11056" s="2">
        <v>9417</v>
      </c>
      <c r="M11056" t="s">
        <v>11396</v>
      </c>
      <c r="N11056" t="s">
        <v>15357</v>
      </c>
      <c r="O11056" t="s">
        <v>10871</v>
      </c>
      <c r="P11056" t="s">
        <v>10885</v>
      </c>
    </row>
    <row r="11057" spans="1:16" x14ac:dyDescent="0.3">
      <c r="A11057" t="s">
        <v>9070</v>
      </c>
      <c r="B11057" s="2" t="str">
        <f t="shared" si="518"/>
        <v>7615</v>
      </c>
      <c r="C11057" s="2">
        <f t="shared" si="516"/>
        <v>7615</v>
      </c>
      <c r="D11057" t="str">
        <f>VLOOKUP(C11057,'Cost Centre'!A:B,2,)</f>
        <v>Water services</v>
      </c>
      <c r="E11057" t="str">
        <f t="shared" si="517"/>
        <v>2</v>
      </c>
      <c r="F11057" t="s">
        <v>178</v>
      </c>
      <c r="G11057" s="2">
        <v>0</v>
      </c>
      <c r="H11057" s="2">
        <v>0</v>
      </c>
      <c r="I11057" s="2">
        <v>0</v>
      </c>
      <c r="J11057" s="105">
        <f>SUMIF([1]MMM!$A:$A,A11057,[1]MMM!$F:$F)</f>
        <v>0</v>
      </c>
      <c r="K11057" s="2" t="s">
        <v>10</v>
      </c>
      <c r="L11057" s="2">
        <v>0</v>
      </c>
      <c r="M11057" t="s">
        <v>11396</v>
      </c>
      <c r="N11057" t="s">
        <v>15357</v>
      </c>
      <c r="O11057" t="s">
        <v>10871</v>
      </c>
      <c r="P11057" t="s">
        <v>10885</v>
      </c>
    </row>
    <row r="11058" spans="1:16" x14ac:dyDescent="0.3">
      <c r="A11058" t="s">
        <v>9071</v>
      </c>
      <c r="B11058" s="2" t="str">
        <f t="shared" si="518"/>
        <v>7615</v>
      </c>
      <c r="C11058" s="2">
        <f t="shared" si="516"/>
        <v>7615</v>
      </c>
      <c r="D11058" t="str">
        <f>VLOOKUP(C11058,'Cost Centre'!A:B,2,)</f>
        <v>Water services</v>
      </c>
      <c r="E11058" t="str">
        <f t="shared" si="517"/>
        <v>2</v>
      </c>
      <c r="F11058" t="s">
        <v>221</v>
      </c>
      <c r="G11058" s="2">
        <v>0</v>
      </c>
      <c r="H11058" s="2">
        <v>0</v>
      </c>
      <c r="I11058" s="2">
        <v>0</v>
      </c>
      <c r="J11058" s="105">
        <f>SUMIF([1]MMM!$A:$A,A11058,[1]MMM!$F:$F)</f>
        <v>0</v>
      </c>
      <c r="K11058" s="2" t="s">
        <v>10</v>
      </c>
      <c r="L11058" s="2">
        <v>20131</v>
      </c>
      <c r="M11058" t="s">
        <v>11396</v>
      </c>
      <c r="N11058" t="s">
        <v>15357</v>
      </c>
      <c r="O11058" t="s">
        <v>10871</v>
      </c>
      <c r="P11058" t="s">
        <v>10885</v>
      </c>
    </row>
    <row r="11059" spans="1:16" x14ac:dyDescent="0.3">
      <c r="A11059" t="s">
        <v>9072</v>
      </c>
      <c r="B11059" s="2" t="str">
        <f t="shared" si="518"/>
        <v>7615</v>
      </c>
      <c r="C11059" s="2">
        <f t="shared" si="516"/>
        <v>7615</v>
      </c>
      <c r="D11059" t="str">
        <f>VLOOKUP(C11059,'Cost Centre'!A:B,2,)</f>
        <v>Water services</v>
      </c>
      <c r="E11059" t="str">
        <f t="shared" si="517"/>
        <v>2</v>
      </c>
      <c r="F11059" t="s">
        <v>135</v>
      </c>
      <c r="G11059" s="2">
        <v>0</v>
      </c>
      <c r="H11059" s="2">
        <v>0</v>
      </c>
      <c r="I11059" s="2">
        <v>0</v>
      </c>
      <c r="J11059" s="105">
        <f>SUMIF([1]MMM!$A:$A,A11059,[1]MMM!$F:$F)</f>
        <v>0</v>
      </c>
      <c r="K11059" s="2" t="s">
        <v>10</v>
      </c>
      <c r="L11059" s="2">
        <v>295</v>
      </c>
      <c r="M11059" t="s">
        <v>11396</v>
      </c>
      <c r="N11059" t="s">
        <v>15357</v>
      </c>
      <c r="O11059" t="s">
        <v>10871</v>
      </c>
      <c r="P11059" t="s">
        <v>10934</v>
      </c>
    </row>
    <row r="11060" spans="1:16" x14ac:dyDescent="0.3">
      <c r="A11060" t="s">
        <v>15358</v>
      </c>
      <c r="B11060" s="2" t="str">
        <f t="shared" si="518"/>
        <v>7615</v>
      </c>
      <c r="C11060" s="2">
        <f t="shared" si="516"/>
        <v>7615</v>
      </c>
      <c r="D11060" t="str">
        <f>VLOOKUP(C11060,'Cost Centre'!A:B,2,)</f>
        <v>Water services</v>
      </c>
      <c r="E11060" t="str">
        <f t="shared" si="517"/>
        <v>2</v>
      </c>
      <c r="F11060" t="s">
        <v>10890</v>
      </c>
      <c r="G11060" s="2">
        <v>0</v>
      </c>
      <c r="H11060" s="2">
        <v>0</v>
      </c>
      <c r="I11060" s="2">
        <v>0</v>
      </c>
      <c r="J11060" s="105">
        <f>SUMIF([1]MMM!$A:$A,A11060,[1]MMM!$F:$F)</f>
        <v>0</v>
      </c>
      <c r="K11060" s="2" t="s">
        <v>10</v>
      </c>
      <c r="L11060" s="2">
        <v>0</v>
      </c>
      <c r="M11060" t="s">
        <v>11396</v>
      </c>
      <c r="N11060" t="s">
        <v>15357</v>
      </c>
      <c r="O11060" t="s">
        <v>10871</v>
      </c>
      <c r="P11060" t="s">
        <v>10887</v>
      </c>
    </row>
    <row r="11061" spans="1:16" x14ac:dyDescent="0.3">
      <c r="A11061" t="s">
        <v>15359</v>
      </c>
      <c r="B11061" s="2" t="str">
        <f t="shared" si="518"/>
        <v>7615</v>
      </c>
      <c r="C11061" s="2">
        <f t="shared" si="516"/>
        <v>7615</v>
      </c>
      <c r="D11061" t="str">
        <f>VLOOKUP(C11061,'Cost Centre'!A:B,2,)</f>
        <v>Water services</v>
      </c>
      <c r="E11061" t="str">
        <f t="shared" si="517"/>
        <v>2</v>
      </c>
      <c r="F11061" t="s">
        <v>10892</v>
      </c>
      <c r="G11061" s="2">
        <v>0</v>
      </c>
      <c r="H11061" s="2">
        <v>0</v>
      </c>
      <c r="I11061" s="2">
        <v>0</v>
      </c>
      <c r="J11061" s="105">
        <f>SUMIF([1]MMM!$A:$A,A11061,[1]MMM!$F:$F)</f>
        <v>0</v>
      </c>
      <c r="K11061" s="2" t="s">
        <v>10</v>
      </c>
      <c r="L11061" s="2">
        <v>0</v>
      </c>
      <c r="M11061" t="s">
        <v>11396</v>
      </c>
      <c r="N11061" t="s">
        <v>15357</v>
      </c>
      <c r="O11061" t="s">
        <v>10871</v>
      </c>
      <c r="P11061" t="s">
        <v>10887</v>
      </c>
    </row>
    <row r="11062" spans="1:16" x14ac:dyDescent="0.3">
      <c r="A11062" t="s">
        <v>15360</v>
      </c>
      <c r="B11062" s="2" t="str">
        <f t="shared" si="518"/>
        <v>7615</v>
      </c>
      <c r="C11062" s="2">
        <f t="shared" si="516"/>
        <v>7615</v>
      </c>
      <c r="D11062" t="str">
        <f>VLOOKUP(C11062,'Cost Centre'!A:B,2,)</f>
        <v>Water services</v>
      </c>
      <c r="E11062" t="str">
        <f t="shared" si="517"/>
        <v>2</v>
      </c>
      <c r="F11062" t="s">
        <v>10894</v>
      </c>
      <c r="G11062" s="2">
        <v>0</v>
      </c>
      <c r="H11062" s="2">
        <v>0</v>
      </c>
      <c r="I11062" s="2">
        <v>0</v>
      </c>
      <c r="J11062" s="105">
        <f>SUMIF([1]MMM!$A:$A,A11062,[1]MMM!$F:$F)</f>
        <v>0</v>
      </c>
      <c r="K11062" s="2" t="s">
        <v>10</v>
      </c>
      <c r="L11062" s="2">
        <v>0</v>
      </c>
      <c r="M11062" t="s">
        <v>11396</v>
      </c>
      <c r="N11062" t="s">
        <v>15357</v>
      </c>
      <c r="O11062" t="s">
        <v>10871</v>
      </c>
      <c r="P11062" t="s">
        <v>10887</v>
      </c>
    </row>
    <row r="11063" spans="1:16" x14ac:dyDescent="0.3">
      <c r="A11063" t="s">
        <v>15361</v>
      </c>
      <c r="B11063" s="2" t="str">
        <f t="shared" si="518"/>
        <v>7615</v>
      </c>
      <c r="C11063" s="2">
        <f t="shared" si="516"/>
        <v>7615</v>
      </c>
      <c r="D11063" t="str">
        <f>VLOOKUP(C11063,'Cost Centre'!A:B,2,)</f>
        <v>Water services</v>
      </c>
      <c r="E11063" t="str">
        <f t="shared" si="517"/>
        <v>2</v>
      </c>
      <c r="F11063" t="s">
        <v>10896</v>
      </c>
      <c r="G11063" s="2">
        <v>0</v>
      </c>
      <c r="H11063" s="2">
        <v>0</v>
      </c>
      <c r="I11063" s="2">
        <v>0</v>
      </c>
      <c r="J11063" s="105">
        <f>SUMIF([1]MMM!$A:$A,A11063,[1]MMM!$F:$F)</f>
        <v>0</v>
      </c>
      <c r="K11063" s="2" t="s">
        <v>10</v>
      </c>
      <c r="L11063" s="2">
        <v>0</v>
      </c>
      <c r="M11063" t="s">
        <v>11396</v>
      </c>
      <c r="N11063" t="s">
        <v>15357</v>
      </c>
      <c r="O11063" t="s">
        <v>10871</v>
      </c>
      <c r="P11063" t="s">
        <v>10887</v>
      </c>
    </row>
    <row r="11064" spans="1:16" x14ac:dyDescent="0.3">
      <c r="A11064" t="s">
        <v>15362</v>
      </c>
      <c r="B11064" s="2" t="str">
        <f t="shared" si="518"/>
        <v>7615</v>
      </c>
      <c r="C11064" s="2">
        <f t="shared" si="516"/>
        <v>7615</v>
      </c>
      <c r="D11064" t="str">
        <f>VLOOKUP(C11064,'Cost Centre'!A:B,2,)</f>
        <v>Water services</v>
      </c>
      <c r="E11064" t="str">
        <f t="shared" si="517"/>
        <v>2</v>
      </c>
      <c r="F11064" t="s">
        <v>10898</v>
      </c>
      <c r="G11064" s="2">
        <v>0</v>
      </c>
      <c r="H11064" s="2">
        <v>0</v>
      </c>
      <c r="I11064" s="2">
        <v>0</v>
      </c>
      <c r="J11064" s="105">
        <f>SUMIF([1]MMM!$A:$A,A11064,[1]MMM!$F:$F)</f>
        <v>0</v>
      </c>
      <c r="K11064" s="2" t="s">
        <v>10</v>
      </c>
      <c r="L11064" s="2">
        <v>0</v>
      </c>
      <c r="M11064" t="s">
        <v>11396</v>
      </c>
      <c r="N11064" t="s">
        <v>15357</v>
      </c>
      <c r="O11064" t="s">
        <v>10871</v>
      </c>
      <c r="P11064" t="s">
        <v>10887</v>
      </c>
    </row>
    <row r="11065" spans="1:16" x14ac:dyDescent="0.3">
      <c r="A11065" t="s">
        <v>15363</v>
      </c>
      <c r="B11065" s="2" t="str">
        <f t="shared" si="518"/>
        <v>7615</v>
      </c>
      <c r="C11065" s="2">
        <f t="shared" si="516"/>
        <v>7615</v>
      </c>
      <c r="D11065" t="str">
        <f>VLOOKUP(C11065,'Cost Centre'!A:B,2,)</f>
        <v>Water services</v>
      </c>
      <c r="E11065" t="str">
        <f t="shared" si="517"/>
        <v>2</v>
      </c>
      <c r="F11065" t="s">
        <v>10900</v>
      </c>
      <c r="G11065" s="2">
        <v>0</v>
      </c>
      <c r="H11065" s="2">
        <v>0</v>
      </c>
      <c r="I11065" s="2">
        <v>0</v>
      </c>
      <c r="J11065" s="105">
        <f>SUMIF([1]MMM!$A:$A,A11065,[1]MMM!$F:$F)</f>
        <v>0</v>
      </c>
      <c r="K11065" s="2" t="s">
        <v>10</v>
      </c>
      <c r="L11065" s="2">
        <v>0</v>
      </c>
      <c r="M11065" t="s">
        <v>11396</v>
      </c>
      <c r="N11065" t="s">
        <v>15357</v>
      </c>
      <c r="O11065" t="s">
        <v>10871</v>
      </c>
      <c r="P11065" t="s">
        <v>10887</v>
      </c>
    </row>
    <row r="11066" spans="1:16" x14ac:dyDescent="0.3">
      <c r="A11066" t="s">
        <v>15364</v>
      </c>
      <c r="B11066" s="2" t="str">
        <f t="shared" si="518"/>
        <v>7615</v>
      </c>
      <c r="C11066" s="2">
        <f t="shared" si="516"/>
        <v>7615</v>
      </c>
      <c r="D11066" t="str">
        <f>VLOOKUP(C11066,'Cost Centre'!A:B,2,)</f>
        <v>Water services</v>
      </c>
      <c r="E11066" t="str">
        <f t="shared" si="517"/>
        <v>2</v>
      </c>
      <c r="F11066" t="s">
        <v>10902</v>
      </c>
      <c r="G11066" s="2">
        <v>0</v>
      </c>
      <c r="H11066" s="2">
        <v>0</v>
      </c>
      <c r="I11066" s="2">
        <v>0</v>
      </c>
      <c r="J11066" s="105">
        <f>SUMIF([1]MMM!$A:$A,A11066,[1]MMM!$F:$F)</f>
        <v>0</v>
      </c>
      <c r="K11066" s="2" t="s">
        <v>10</v>
      </c>
      <c r="L11066" s="2">
        <v>0</v>
      </c>
      <c r="M11066" t="s">
        <v>11396</v>
      </c>
      <c r="N11066" t="s">
        <v>15357</v>
      </c>
      <c r="O11066" t="s">
        <v>10871</v>
      </c>
      <c r="P11066" t="s">
        <v>10887</v>
      </c>
    </row>
    <row r="11067" spans="1:16" x14ac:dyDescent="0.3">
      <c r="A11067" t="s">
        <v>15365</v>
      </c>
      <c r="B11067" s="2" t="str">
        <f t="shared" si="518"/>
        <v>7615</v>
      </c>
      <c r="C11067" s="2">
        <f t="shared" si="516"/>
        <v>7615</v>
      </c>
      <c r="D11067" t="str">
        <f>VLOOKUP(C11067,'Cost Centre'!A:B,2,)</f>
        <v>Water services</v>
      </c>
      <c r="E11067" t="str">
        <f t="shared" si="517"/>
        <v>2</v>
      </c>
      <c r="F11067" t="s">
        <v>10904</v>
      </c>
      <c r="G11067" s="2">
        <v>0</v>
      </c>
      <c r="H11067" s="2">
        <v>0</v>
      </c>
      <c r="I11067" s="2">
        <v>0</v>
      </c>
      <c r="J11067" s="105">
        <f>SUMIF([1]MMM!$A:$A,A11067,[1]MMM!$F:$F)</f>
        <v>0</v>
      </c>
      <c r="K11067" s="2" t="s">
        <v>10</v>
      </c>
      <c r="L11067" s="2">
        <v>0</v>
      </c>
      <c r="M11067" t="s">
        <v>11396</v>
      </c>
      <c r="N11067" t="s">
        <v>15357</v>
      </c>
      <c r="O11067" t="s">
        <v>10871</v>
      </c>
      <c r="P11067" t="s">
        <v>10887</v>
      </c>
    </row>
    <row r="11068" spans="1:16" x14ac:dyDescent="0.3">
      <c r="A11068" t="s">
        <v>15366</v>
      </c>
      <c r="B11068" s="2" t="str">
        <f t="shared" si="518"/>
        <v>7615</v>
      </c>
      <c r="C11068" s="2">
        <f t="shared" si="516"/>
        <v>7615</v>
      </c>
      <c r="D11068" t="str">
        <f>VLOOKUP(C11068,'Cost Centre'!A:B,2,)</f>
        <v>Water services</v>
      </c>
      <c r="E11068" t="str">
        <f t="shared" si="517"/>
        <v>2</v>
      </c>
      <c r="F11068" t="s">
        <v>10906</v>
      </c>
      <c r="G11068" s="2">
        <v>0</v>
      </c>
      <c r="H11068" s="2">
        <v>0</v>
      </c>
      <c r="I11068" s="2">
        <v>0</v>
      </c>
      <c r="J11068" s="105">
        <f>SUMIF([1]MMM!$A:$A,A11068,[1]MMM!$F:$F)</f>
        <v>0</v>
      </c>
      <c r="K11068" s="2" t="s">
        <v>10</v>
      </c>
      <c r="L11068" s="2">
        <v>0</v>
      </c>
      <c r="M11068" t="s">
        <v>11396</v>
      </c>
      <c r="N11068" t="s">
        <v>15357</v>
      </c>
      <c r="O11068" t="s">
        <v>10871</v>
      </c>
      <c r="P11068" t="s">
        <v>10887</v>
      </c>
    </row>
    <row r="11069" spans="1:16" x14ac:dyDescent="0.3">
      <c r="A11069" t="s">
        <v>9073</v>
      </c>
      <c r="B11069" s="2" t="str">
        <f t="shared" si="518"/>
        <v>7615</v>
      </c>
      <c r="C11069" s="2">
        <f t="shared" si="516"/>
        <v>7615</v>
      </c>
      <c r="D11069" t="str">
        <f>VLOOKUP(C11069,'Cost Centre'!A:B,2,)</f>
        <v>Water services</v>
      </c>
      <c r="E11069" t="str">
        <f t="shared" si="517"/>
        <v>3</v>
      </c>
      <c r="F11069" t="s">
        <v>10944</v>
      </c>
      <c r="G11069" s="2">
        <v>0</v>
      </c>
      <c r="H11069" s="2">
        <v>140476.76999999999</v>
      </c>
      <c r="I11069" s="2">
        <v>0</v>
      </c>
      <c r="J11069" s="105">
        <f>SUMIF([1]MMM!$A:$A,A11069,[1]MMM!$F:$F)</f>
        <v>140476.76999999999</v>
      </c>
      <c r="K11069" s="2" t="s">
        <v>10</v>
      </c>
      <c r="L11069" s="2">
        <v>787498</v>
      </c>
      <c r="M11069" t="s">
        <v>11396</v>
      </c>
      <c r="N11069" t="s">
        <v>15357</v>
      </c>
      <c r="O11069" t="s">
        <v>10908</v>
      </c>
      <c r="P11069" t="s">
        <v>10910</v>
      </c>
    </row>
    <row r="11070" spans="1:16" x14ac:dyDescent="0.3">
      <c r="A11070" t="s">
        <v>9074</v>
      </c>
      <c r="B11070" s="2" t="str">
        <f t="shared" si="518"/>
        <v>7615</v>
      </c>
      <c r="C11070" s="2">
        <f t="shared" si="516"/>
        <v>7615</v>
      </c>
      <c r="D11070" t="str">
        <f>VLOOKUP(C11070,'Cost Centre'!A:B,2,)</f>
        <v>Water services</v>
      </c>
      <c r="E11070" t="str">
        <f t="shared" si="517"/>
        <v>3</v>
      </c>
      <c r="F11070" t="s">
        <v>10945</v>
      </c>
      <c r="G11070" s="2">
        <v>0</v>
      </c>
      <c r="H11070" s="2">
        <v>700720.62</v>
      </c>
      <c r="I11070" s="2">
        <v>0</v>
      </c>
      <c r="J11070" s="105">
        <f>SUMIF([1]MMM!$A:$A,A11070,[1]MMM!$F:$F)</f>
        <v>700720.62</v>
      </c>
      <c r="K11070" s="2" t="s">
        <v>10</v>
      </c>
      <c r="L11070" s="2">
        <v>743466</v>
      </c>
      <c r="M11070" t="s">
        <v>11396</v>
      </c>
      <c r="N11070" t="s">
        <v>15357</v>
      </c>
      <c r="O11070" t="s">
        <v>10908</v>
      </c>
      <c r="P11070" t="s">
        <v>10910</v>
      </c>
    </row>
    <row r="11071" spans="1:16" x14ac:dyDescent="0.3">
      <c r="A11071" t="s">
        <v>9075</v>
      </c>
      <c r="B11071" s="2" t="str">
        <f t="shared" si="518"/>
        <v>7615</v>
      </c>
      <c r="C11071" s="2">
        <f t="shared" si="516"/>
        <v>7615</v>
      </c>
      <c r="D11071" t="str">
        <f>VLOOKUP(C11071,'Cost Centre'!A:B,2,)</f>
        <v>Water services</v>
      </c>
      <c r="E11071" t="str">
        <f t="shared" si="517"/>
        <v>3</v>
      </c>
      <c r="F11071" t="s">
        <v>2148</v>
      </c>
      <c r="G11071" s="2">
        <v>0</v>
      </c>
      <c r="H11071" s="2">
        <v>0</v>
      </c>
      <c r="I11071" s="2">
        <v>0</v>
      </c>
      <c r="J11071" s="105">
        <f>SUMIF([1]MMM!$A:$A,A11071,[1]MMM!$F:$F)</f>
        <v>0</v>
      </c>
      <c r="K11071" s="2" t="s">
        <v>10</v>
      </c>
      <c r="L11071" s="2">
        <v>0</v>
      </c>
      <c r="M11071" t="s">
        <v>11396</v>
      </c>
      <c r="N11071" t="s">
        <v>15357</v>
      </c>
      <c r="O11071" t="s">
        <v>10908</v>
      </c>
      <c r="P11071" t="s">
        <v>10910</v>
      </c>
    </row>
    <row r="11072" spans="1:16" x14ac:dyDescent="0.3">
      <c r="A11072" t="s">
        <v>15367</v>
      </c>
      <c r="B11072" s="2" t="str">
        <f t="shared" si="518"/>
        <v>7615</v>
      </c>
      <c r="C11072" s="2">
        <f t="shared" si="516"/>
        <v>7615</v>
      </c>
      <c r="D11072" t="str">
        <f>VLOOKUP(C11072,'Cost Centre'!A:B,2,)</f>
        <v>Water services</v>
      </c>
      <c r="E11072" t="str">
        <f t="shared" si="517"/>
        <v>3</v>
      </c>
      <c r="F11072" t="s">
        <v>10912</v>
      </c>
      <c r="G11072" s="2">
        <v>0</v>
      </c>
      <c r="H11072" s="2">
        <v>0</v>
      </c>
      <c r="I11072" s="2">
        <v>-56653398.689999998</v>
      </c>
      <c r="J11072" s="105">
        <f>SUMIF([1]MMM!$A:$A,A11072,[1]MMM!$F:$F)</f>
        <v>-56653398.689999998</v>
      </c>
      <c r="K11072" s="2" t="s">
        <v>10</v>
      </c>
      <c r="L11072" s="2">
        <v>0</v>
      </c>
      <c r="M11072" t="s">
        <v>11396</v>
      </c>
      <c r="N11072" t="s">
        <v>15357</v>
      </c>
      <c r="O11072" t="s">
        <v>10908</v>
      </c>
      <c r="P11072" t="s">
        <v>10913</v>
      </c>
    </row>
    <row r="11073" spans="1:16" x14ac:dyDescent="0.3">
      <c r="A11073" t="s">
        <v>15368</v>
      </c>
      <c r="B11073" s="2" t="str">
        <f t="shared" si="518"/>
        <v>7615</v>
      </c>
      <c r="C11073" s="2">
        <f t="shared" si="516"/>
        <v>7615</v>
      </c>
      <c r="D11073" t="str">
        <f>VLOOKUP(C11073,'Cost Centre'!A:B,2,)</f>
        <v>Water services</v>
      </c>
      <c r="E11073" t="str">
        <f t="shared" si="517"/>
        <v>3</v>
      </c>
      <c r="F11073" t="s">
        <v>10915</v>
      </c>
      <c r="G11073" s="2">
        <v>0</v>
      </c>
      <c r="H11073" s="2">
        <v>0</v>
      </c>
      <c r="I11073" s="2">
        <v>0</v>
      </c>
      <c r="J11073" s="105">
        <f>SUMIF([1]MMM!$A:$A,A11073,[1]MMM!$F:$F)</f>
        <v>0</v>
      </c>
      <c r="K11073" s="2" t="s">
        <v>10</v>
      </c>
      <c r="L11073" s="2">
        <v>0</v>
      </c>
      <c r="M11073" t="s">
        <v>11396</v>
      </c>
      <c r="N11073" t="s">
        <v>15357</v>
      </c>
      <c r="O11073" t="s">
        <v>10908</v>
      </c>
      <c r="P11073" t="s">
        <v>10913</v>
      </c>
    </row>
    <row r="11074" spans="1:16" x14ac:dyDescent="0.3">
      <c r="A11074" t="s">
        <v>15369</v>
      </c>
      <c r="B11074" s="2" t="str">
        <f t="shared" si="518"/>
        <v>7615</v>
      </c>
      <c r="C11074" s="2">
        <f t="shared" ref="C11074:C11137" si="519">VALUE(B11074)</f>
        <v>7615</v>
      </c>
      <c r="D11074" t="str">
        <f>VLOOKUP(C11074,'Cost Centre'!A:B,2,)</f>
        <v>Water services</v>
      </c>
      <c r="E11074" t="str">
        <f t="shared" ref="E11074:E11137" si="520">MID(A11074,5,1)</f>
        <v>8</v>
      </c>
      <c r="F11074" t="s">
        <v>462</v>
      </c>
      <c r="G11074" s="2">
        <v>63804915.899999999</v>
      </c>
      <c r="H11074" s="2">
        <v>0</v>
      </c>
      <c r="I11074" s="2">
        <v>0</v>
      </c>
      <c r="J11074" s="105">
        <f>SUMIF([1]MMM!$A:$A,A11074,[1]MMM!$F:$F)</f>
        <v>63804915.899999999</v>
      </c>
      <c r="K11074" s="2" t="s">
        <v>460</v>
      </c>
      <c r="L11074" s="2">
        <v>0</v>
      </c>
      <c r="M11074" t="s">
        <v>11396</v>
      </c>
      <c r="N11074" t="s">
        <v>15357</v>
      </c>
      <c r="O11074" t="s">
        <v>10916</v>
      </c>
      <c r="P11074" t="s">
        <v>10917</v>
      </c>
    </row>
    <row r="11075" spans="1:16" x14ac:dyDescent="0.3">
      <c r="A11075" t="s">
        <v>15370</v>
      </c>
      <c r="B11075" s="2" t="str">
        <f t="shared" ref="B11075:B11138" si="521">MID(A11075,1,4)</f>
        <v>7615</v>
      </c>
      <c r="C11075" s="2">
        <f t="shared" si="519"/>
        <v>7615</v>
      </c>
      <c r="D11075" t="str">
        <f>VLOOKUP(C11075,'Cost Centre'!A:B,2,)</f>
        <v>Water services</v>
      </c>
      <c r="E11075" t="str">
        <f t="shared" si="520"/>
        <v>8</v>
      </c>
      <c r="F11075" t="s">
        <v>464</v>
      </c>
      <c r="G11075" s="2">
        <v>0</v>
      </c>
      <c r="H11075" s="2">
        <v>0</v>
      </c>
      <c r="I11075" s="2">
        <v>0</v>
      </c>
      <c r="J11075" s="105">
        <f>SUMIF([1]MMM!$A:$A,A11075,[1]MMM!$F:$F)</f>
        <v>0</v>
      </c>
      <c r="K11075" s="2" t="s">
        <v>460</v>
      </c>
      <c r="L11075" s="2">
        <v>0</v>
      </c>
      <c r="M11075" t="s">
        <v>11396</v>
      </c>
      <c r="N11075" t="s">
        <v>15357</v>
      </c>
      <c r="O11075" t="s">
        <v>10916</v>
      </c>
      <c r="P11075" t="s">
        <v>10917</v>
      </c>
    </row>
    <row r="11076" spans="1:16" x14ac:dyDescent="0.3">
      <c r="A11076" t="s">
        <v>15371</v>
      </c>
      <c r="B11076" s="2" t="str">
        <f t="shared" si="521"/>
        <v>7615</v>
      </c>
      <c r="C11076" s="2">
        <f t="shared" si="519"/>
        <v>7615</v>
      </c>
      <c r="D11076" t="str">
        <f>VLOOKUP(C11076,'Cost Centre'!A:B,2,)</f>
        <v>Water services</v>
      </c>
      <c r="E11076" t="str">
        <f t="shared" si="520"/>
        <v>8</v>
      </c>
      <c r="F11076" t="s">
        <v>466</v>
      </c>
      <c r="G11076" s="2">
        <v>0</v>
      </c>
      <c r="H11076" s="2">
        <v>0</v>
      </c>
      <c r="I11076" s="2">
        <v>0</v>
      </c>
      <c r="J11076" s="105">
        <f>SUMIF([1]MMM!$A:$A,A11076,[1]MMM!$F:$F)</f>
        <v>0</v>
      </c>
      <c r="K11076" s="2" t="s">
        <v>460</v>
      </c>
      <c r="L11076" s="2">
        <v>0</v>
      </c>
      <c r="M11076" t="s">
        <v>11396</v>
      </c>
      <c r="N11076" t="s">
        <v>15357</v>
      </c>
      <c r="O11076" t="s">
        <v>10916</v>
      </c>
      <c r="P11076" t="s">
        <v>10917</v>
      </c>
    </row>
    <row r="11077" spans="1:16" x14ac:dyDescent="0.3">
      <c r="A11077" t="s">
        <v>15372</v>
      </c>
      <c r="B11077" s="2" t="str">
        <f t="shared" si="521"/>
        <v>7615</v>
      </c>
      <c r="C11077" s="2">
        <f t="shared" si="519"/>
        <v>7615</v>
      </c>
      <c r="D11077" t="str">
        <f>VLOOKUP(C11077,'Cost Centre'!A:B,2,)</f>
        <v>Water services</v>
      </c>
      <c r="E11077" t="str">
        <f t="shared" si="520"/>
        <v>8</v>
      </c>
      <c r="F11077" t="s">
        <v>468</v>
      </c>
      <c r="G11077" s="2">
        <v>0</v>
      </c>
      <c r="H11077" s="2">
        <v>56653398.689999998</v>
      </c>
      <c r="I11077" s="2">
        <v>0</v>
      </c>
      <c r="J11077" s="105">
        <f>SUMIF([1]MMM!$A:$A,A11077,[1]MMM!$F:$F)</f>
        <v>56653398.689999998</v>
      </c>
      <c r="K11077" s="2" t="s">
        <v>460</v>
      </c>
      <c r="L11077" s="2">
        <v>0</v>
      </c>
      <c r="M11077" t="s">
        <v>11396</v>
      </c>
      <c r="N11077" t="s">
        <v>15357</v>
      </c>
      <c r="O11077" t="s">
        <v>10916</v>
      </c>
      <c r="P11077" t="s">
        <v>10917</v>
      </c>
    </row>
    <row r="11078" spans="1:16" x14ac:dyDescent="0.3">
      <c r="A11078" t="s">
        <v>15373</v>
      </c>
      <c r="B11078" s="2" t="str">
        <f t="shared" si="521"/>
        <v>7615</v>
      </c>
      <c r="C11078" s="2">
        <f t="shared" si="519"/>
        <v>7615</v>
      </c>
      <c r="D11078" t="str">
        <f>VLOOKUP(C11078,'Cost Centre'!A:B,2,)</f>
        <v>Water services</v>
      </c>
      <c r="E11078" t="str">
        <f t="shared" si="520"/>
        <v>8</v>
      </c>
      <c r="F11078" t="s">
        <v>470</v>
      </c>
      <c r="G11078" s="2">
        <v>0</v>
      </c>
      <c r="H11078" s="2">
        <v>0</v>
      </c>
      <c r="I11078" s="2">
        <v>0</v>
      </c>
      <c r="J11078" s="105">
        <f>SUMIF([1]MMM!$A:$A,A11078,[1]MMM!$F:$F)</f>
        <v>0</v>
      </c>
      <c r="K11078" s="2" t="s">
        <v>460</v>
      </c>
      <c r="L11078" s="2">
        <v>0</v>
      </c>
      <c r="M11078" t="s">
        <v>11396</v>
      </c>
      <c r="N11078" t="s">
        <v>15357</v>
      </c>
      <c r="O11078" t="s">
        <v>10916</v>
      </c>
      <c r="P11078" t="s">
        <v>10917</v>
      </c>
    </row>
    <row r="11079" spans="1:16" x14ac:dyDescent="0.3">
      <c r="A11079" t="s">
        <v>15374</v>
      </c>
      <c r="B11079" s="2" t="str">
        <f t="shared" si="521"/>
        <v>7615</v>
      </c>
      <c r="C11079" s="2">
        <f t="shared" si="519"/>
        <v>7615</v>
      </c>
      <c r="D11079" t="str">
        <f>VLOOKUP(C11079,'Cost Centre'!A:B,2,)</f>
        <v>Water services</v>
      </c>
      <c r="E11079" t="str">
        <f t="shared" si="520"/>
        <v>8</v>
      </c>
      <c r="F11079" t="s">
        <v>2159</v>
      </c>
      <c r="G11079" s="2">
        <v>0</v>
      </c>
      <c r="H11079" s="2">
        <v>0</v>
      </c>
      <c r="I11079" s="2">
        <v>0</v>
      </c>
      <c r="J11079" s="105">
        <f>SUMIF([1]MMM!$A:$A,A11079,[1]MMM!$F:$F)</f>
        <v>0</v>
      </c>
      <c r="K11079" s="2" t="s">
        <v>460</v>
      </c>
      <c r="L11079" s="2">
        <v>0</v>
      </c>
      <c r="M11079" t="s">
        <v>11396</v>
      </c>
      <c r="N11079" t="s">
        <v>15357</v>
      </c>
      <c r="O11079" t="s">
        <v>10916</v>
      </c>
      <c r="P11079" t="s">
        <v>10917</v>
      </c>
    </row>
    <row r="11080" spans="1:16" x14ac:dyDescent="0.3">
      <c r="A11080" t="s">
        <v>9076</v>
      </c>
      <c r="B11080" s="2" t="str">
        <f t="shared" si="521"/>
        <v>7616</v>
      </c>
      <c r="C11080" s="2">
        <f t="shared" si="519"/>
        <v>7616</v>
      </c>
      <c r="D11080" t="str">
        <f>VLOOKUP(C11080,'Cost Centre'!A:B,2,)</f>
        <v>Water services</v>
      </c>
      <c r="E11080" t="str">
        <f t="shared" si="520"/>
        <v>2</v>
      </c>
      <c r="F11080" t="s">
        <v>48</v>
      </c>
      <c r="G11080" s="2">
        <v>0</v>
      </c>
      <c r="H11080" s="2">
        <v>3211654.88</v>
      </c>
      <c r="I11080" s="2">
        <v>0</v>
      </c>
      <c r="J11080" s="105">
        <f>SUMIF([1]MMM!$A:$A,A11080,[1]MMM!$F:$F)</f>
        <v>3499236.14</v>
      </c>
      <c r="K11080" s="2" t="s">
        <v>10</v>
      </c>
      <c r="L11080" s="2">
        <v>3750761</v>
      </c>
      <c r="M11080" t="s">
        <v>11396</v>
      </c>
      <c r="N11080" t="s">
        <v>15375</v>
      </c>
      <c r="O11080" t="s">
        <v>10871</v>
      </c>
      <c r="P11080" t="s">
        <v>10875</v>
      </c>
    </row>
    <row r="11081" spans="1:16" x14ac:dyDescent="0.3">
      <c r="A11081" t="s">
        <v>9077</v>
      </c>
      <c r="B11081" s="2" t="str">
        <f t="shared" si="521"/>
        <v>7616</v>
      </c>
      <c r="C11081" s="2">
        <f t="shared" si="519"/>
        <v>7616</v>
      </c>
      <c r="D11081" t="str">
        <f>VLOOKUP(C11081,'Cost Centre'!A:B,2,)</f>
        <v>Water services</v>
      </c>
      <c r="E11081" t="str">
        <f t="shared" si="520"/>
        <v>2</v>
      </c>
      <c r="F11081" t="s">
        <v>56</v>
      </c>
      <c r="G11081" s="2">
        <v>0</v>
      </c>
      <c r="H11081" s="2">
        <v>1118234.04</v>
      </c>
      <c r="I11081" s="2">
        <v>0</v>
      </c>
      <c r="J11081" s="105">
        <f>SUMIF([1]MMM!$A:$A,A11081,[1]MMM!$F:$F)</f>
        <v>1222944.74</v>
      </c>
      <c r="K11081" s="2" t="s">
        <v>10</v>
      </c>
      <c r="L11081" s="2">
        <v>940864</v>
      </c>
      <c r="M11081" t="s">
        <v>11396</v>
      </c>
      <c r="N11081" t="s">
        <v>15375</v>
      </c>
      <c r="O11081" t="s">
        <v>10871</v>
      </c>
      <c r="P11081" t="s">
        <v>10875</v>
      </c>
    </row>
    <row r="11082" spans="1:16" x14ac:dyDescent="0.3">
      <c r="A11082" t="s">
        <v>9078</v>
      </c>
      <c r="B11082" s="2" t="str">
        <f t="shared" si="521"/>
        <v>7616</v>
      </c>
      <c r="C11082" s="2">
        <f t="shared" si="519"/>
        <v>7616</v>
      </c>
      <c r="D11082" t="str">
        <f>VLOOKUP(C11082,'Cost Centre'!A:B,2,)</f>
        <v>Water services</v>
      </c>
      <c r="E11082" t="str">
        <f t="shared" si="520"/>
        <v>2</v>
      </c>
      <c r="F11082" t="s">
        <v>57</v>
      </c>
      <c r="G11082" s="2">
        <v>0</v>
      </c>
      <c r="H11082" s="2">
        <v>145442.60999999999</v>
      </c>
      <c r="I11082" s="2">
        <v>0</v>
      </c>
      <c r="J11082" s="105">
        <f>SUMIF([1]MMM!$A:$A,A11082,[1]MMM!$F:$F)</f>
        <v>145442.60999999999</v>
      </c>
      <c r="K11082" s="2" t="s">
        <v>10</v>
      </c>
      <c r="L11082" s="2">
        <v>363207</v>
      </c>
      <c r="M11082" t="s">
        <v>11396</v>
      </c>
      <c r="N11082" t="s">
        <v>15375</v>
      </c>
      <c r="O11082" t="s">
        <v>10871</v>
      </c>
      <c r="P11082" t="s">
        <v>10875</v>
      </c>
    </row>
    <row r="11083" spans="1:16" x14ac:dyDescent="0.3">
      <c r="A11083" t="s">
        <v>9079</v>
      </c>
      <c r="B11083" s="2" t="str">
        <f t="shared" si="521"/>
        <v>7616</v>
      </c>
      <c r="C11083" s="2">
        <f t="shared" si="519"/>
        <v>7616</v>
      </c>
      <c r="D11083" t="str">
        <f>VLOOKUP(C11083,'Cost Centre'!A:B,2,)</f>
        <v>Water services</v>
      </c>
      <c r="E11083" t="str">
        <f t="shared" si="520"/>
        <v>2</v>
      </c>
      <c r="F11083" t="s">
        <v>58</v>
      </c>
      <c r="G11083" s="2">
        <v>0</v>
      </c>
      <c r="H11083" s="2">
        <v>0</v>
      </c>
      <c r="I11083" s="2">
        <v>0</v>
      </c>
      <c r="J11083" s="105">
        <f>SUMIF([1]MMM!$A:$A,A11083,[1]MMM!$F:$F)</f>
        <v>0</v>
      </c>
      <c r="K11083" s="2" t="s">
        <v>10</v>
      </c>
      <c r="L11083" s="2">
        <v>0</v>
      </c>
      <c r="M11083" t="s">
        <v>11396</v>
      </c>
      <c r="N11083" t="s">
        <v>15375</v>
      </c>
      <c r="O11083" t="s">
        <v>10871</v>
      </c>
      <c r="P11083" t="s">
        <v>10875</v>
      </c>
    </row>
    <row r="11084" spans="1:16" x14ac:dyDescent="0.3">
      <c r="A11084" t="s">
        <v>9080</v>
      </c>
      <c r="B11084" s="2" t="str">
        <f t="shared" si="521"/>
        <v>7616</v>
      </c>
      <c r="C11084" s="2">
        <f t="shared" si="519"/>
        <v>7616</v>
      </c>
      <c r="D11084" t="str">
        <f>VLOOKUP(C11084,'Cost Centre'!A:B,2,)</f>
        <v>Water services</v>
      </c>
      <c r="E11084" t="str">
        <f t="shared" si="520"/>
        <v>2</v>
      </c>
      <c r="F11084" t="s">
        <v>60</v>
      </c>
      <c r="G11084" s="2">
        <v>0</v>
      </c>
      <c r="H11084" s="2">
        <v>329032.96000000002</v>
      </c>
      <c r="I11084" s="2">
        <v>0</v>
      </c>
      <c r="J11084" s="105">
        <f>SUMIF([1]MMM!$A:$A,A11084,[1]MMM!$F:$F)</f>
        <v>368463.38</v>
      </c>
      <c r="K11084" s="2" t="s">
        <v>10</v>
      </c>
      <c r="L11084" s="2">
        <v>173276</v>
      </c>
      <c r="M11084" t="s">
        <v>11396</v>
      </c>
      <c r="N11084" t="s">
        <v>15375</v>
      </c>
      <c r="O11084" t="s">
        <v>10871</v>
      </c>
      <c r="P11084" t="s">
        <v>10875</v>
      </c>
    </row>
    <row r="11085" spans="1:16" x14ac:dyDescent="0.3">
      <c r="A11085" t="s">
        <v>9081</v>
      </c>
      <c r="B11085" s="2" t="str">
        <f t="shared" si="521"/>
        <v>7616</v>
      </c>
      <c r="C11085" s="2">
        <f t="shared" si="519"/>
        <v>7616</v>
      </c>
      <c r="D11085" t="str">
        <f>VLOOKUP(C11085,'Cost Centre'!A:B,2,)</f>
        <v>Water services</v>
      </c>
      <c r="E11085" t="str">
        <f t="shared" si="520"/>
        <v>2</v>
      </c>
      <c r="F11085" t="s">
        <v>61</v>
      </c>
      <c r="G11085" s="2">
        <v>0</v>
      </c>
      <c r="H11085" s="2">
        <v>294106.46999999997</v>
      </c>
      <c r="I11085" s="2">
        <v>0</v>
      </c>
      <c r="J11085" s="105">
        <f>SUMIF([1]MMM!$A:$A,A11085,[1]MMM!$F:$F)</f>
        <v>294106.46999999997</v>
      </c>
      <c r="K11085" s="2" t="s">
        <v>10</v>
      </c>
      <c r="L11085" s="2">
        <v>312568</v>
      </c>
      <c r="M11085" t="s">
        <v>11396</v>
      </c>
      <c r="N11085" t="s">
        <v>15375</v>
      </c>
      <c r="O11085" t="s">
        <v>10871</v>
      </c>
      <c r="P11085" t="s">
        <v>10875</v>
      </c>
    </row>
    <row r="11086" spans="1:16" x14ac:dyDescent="0.3">
      <c r="A11086" t="s">
        <v>9082</v>
      </c>
      <c r="B11086" s="2" t="str">
        <f t="shared" si="521"/>
        <v>7616</v>
      </c>
      <c r="C11086" s="2">
        <f t="shared" si="519"/>
        <v>7616</v>
      </c>
      <c r="D11086" t="str">
        <f>VLOOKUP(C11086,'Cost Centre'!A:B,2,)</f>
        <v>Water services</v>
      </c>
      <c r="E11086" t="str">
        <f t="shared" si="520"/>
        <v>2</v>
      </c>
      <c r="F11086" t="s">
        <v>62</v>
      </c>
      <c r="G11086" s="2">
        <v>0</v>
      </c>
      <c r="H11086" s="2">
        <v>0</v>
      </c>
      <c r="I11086" s="2">
        <v>0</v>
      </c>
      <c r="J11086" s="105">
        <f>SUMIF([1]MMM!$A:$A,A11086,[1]MMM!$F:$F)</f>
        <v>0</v>
      </c>
      <c r="K11086" s="2" t="s">
        <v>10</v>
      </c>
      <c r="L11086" s="2">
        <v>0</v>
      </c>
      <c r="M11086" t="s">
        <v>11396</v>
      </c>
      <c r="N11086" t="s">
        <v>15375</v>
      </c>
      <c r="O11086" t="s">
        <v>10871</v>
      </c>
      <c r="P11086" t="s">
        <v>10875</v>
      </c>
    </row>
    <row r="11087" spans="1:16" x14ac:dyDescent="0.3">
      <c r="A11087" t="s">
        <v>9083</v>
      </c>
      <c r="B11087" s="2" t="str">
        <f t="shared" si="521"/>
        <v>7616</v>
      </c>
      <c r="C11087" s="2">
        <f t="shared" si="519"/>
        <v>7616</v>
      </c>
      <c r="D11087" t="str">
        <f>VLOOKUP(C11087,'Cost Centre'!A:B,2,)</f>
        <v>Water services</v>
      </c>
      <c r="E11087" t="str">
        <f t="shared" si="520"/>
        <v>2</v>
      </c>
      <c r="F11087" t="s">
        <v>63</v>
      </c>
      <c r="G11087" s="2">
        <v>0</v>
      </c>
      <c r="H11087" s="2">
        <v>425268.72</v>
      </c>
      <c r="I11087" s="2">
        <v>0</v>
      </c>
      <c r="J11087" s="105">
        <f>SUMIF([1]MMM!$A:$A,A11087,[1]MMM!$F:$F)</f>
        <v>470234.05</v>
      </c>
      <c r="K11087" s="2" t="s">
        <v>10</v>
      </c>
      <c r="L11087" s="2">
        <v>177130</v>
      </c>
      <c r="M11087" t="s">
        <v>11396</v>
      </c>
      <c r="N11087" t="s">
        <v>15375</v>
      </c>
      <c r="O11087" t="s">
        <v>10871</v>
      </c>
      <c r="P11087" t="s">
        <v>10875</v>
      </c>
    </row>
    <row r="11088" spans="1:16" x14ac:dyDescent="0.3">
      <c r="A11088" t="s">
        <v>9084</v>
      </c>
      <c r="B11088" s="2" t="str">
        <f t="shared" si="521"/>
        <v>7616</v>
      </c>
      <c r="C11088" s="2">
        <f t="shared" si="519"/>
        <v>7616</v>
      </c>
      <c r="D11088" t="str">
        <f>VLOOKUP(C11088,'Cost Centre'!A:B,2,)</f>
        <v>Water services</v>
      </c>
      <c r="E11088" t="str">
        <f t="shared" si="520"/>
        <v>2</v>
      </c>
      <c r="F11088" t="s">
        <v>67</v>
      </c>
      <c r="G11088" s="2">
        <v>0</v>
      </c>
      <c r="H11088" s="2">
        <v>2047.51</v>
      </c>
      <c r="I11088" s="2">
        <v>0</v>
      </c>
      <c r="J11088" s="105">
        <f>SUMIF([1]MMM!$A:$A,A11088,[1]MMM!$F:$F)</f>
        <v>2231.2600000000002</v>
      </c>
      <c r="K11088" s="2" t="s">
        <v>10</v>
      </c>
      <c r="L11088" s="2">
        <v>2438</v>
      </c>
      <c r="M11088" t="s">
        <v>11396</v>
      </c>
      <c r="N11088" t="s">
        <v>15375</v>
      </c>
      <c r="O11088" t="s">
        <v>10871</v>
      </c>
      <c r="P11088" t="s">
        <v>10876</v>
      </c>
    </row>
    <row r="11089" spans="1:16" x14ac:dyDescent="0.3">
      <c r="A11089" t="s">
        <v>9085</v>
      </c>
      <c r="B11089" s="2" t="str">
        <f t="shared" si="521"/>
        <v>7616</v>
      </c>
      <c r="C11089" s="2">
        <f t="shared" si="519"/>
        <v>7616</v>
      </c>
      <c r="D11089" t="str">
        <f>VLOOKUP(C11089,'Cost Centre'!A:B,2,)</f>
        <v>Water services</v>
      </c>
      <c r="E11089" t="str">
        <f t="shared" si="520"/>
        <v>2</v>
      </c>
      <c r="F11089" t="s">
        <v>68</v>
      </c>
      <c r="G11089" s="2">
        <v>0</v>
      </c>
      <c r="H11089" s="2">
        <v>45729.599999999999</v>
      </c>
      <c r="I11089" s="2">
        <v>0</v>
      </c>
      <c r="J11089" s="105">
        <f>SUMIF([1]MMM!$A:$A,A11089,[1]MMM!$F:$F)</f>
        <v>49968.97</v>
      </c>
      <c r="K11089" s="2" t="s">
        <v>10</v>
      </c>
      <c r="L11089" s="2">
        <v>51909</v>
      </c>
      <c r="M11089" t="s">
        <v>11396</v>
      </c>
      <c r="N11089" t="s">
        <v>15375</v>
      </c>
      <c r="O11089" t="s">
        <v>10871</v>
      </c>
      <c r="P11089" t="s">
        <v>10876</v>
      </c>
    </row>
    <row r="11090" spans="1:16" x14ac:dyDescent="0.3">
      <c r="A11090" t="s">
        <v>9086</v>
      </c>
      <c r="B11090" s="2" t="str">
        <f t="shared" si="521"/>
        <v>7616</v>
      </c>
      <c r="C11090" s="2">
        <f t="shared" si="519"/>
        <v>7616</v>
      </c>
      <c r="D11090" t="str">
        <f>VLOOKUP(C11090,'Cost Centre'!A:B,2,)</f>
        <v>Water services</v>
      </c>
      <c r="E11090" t="str">
        <f t="shared" si="520"/>
        <v>2</v>
      </c>
      <c r="F11090" t="s">
        <v>10877</v>
      </c>
      <c r="G11090" s="2">
        <v>0</v>
      </c>
      <c r="H11090" s="2">
        <v>517899.1</v>
      </c>
      <c r="I11090" s="2">
        <v>0</v>
      </c>
      <c r="J11090" s="105">
        <f>SUMIF([1]MMM!$A:$A,A11090,[1]MMM!$F:$F)</f>
        <v>517899.1</v>
      </c>
      <c r="K11090" s="2" t="s">
        <v>10</v>
      </c>
      <c r="L11090" s="2">
        <v>601053</v>
      </c>
      <c r="M11090" t="s">
        <v>11396</v>
      </c>
      <c r="N11090" t="s">
        <v>15375</v>
      </c>
      <c r="O11090" t="s">
        <v>10871</v>
      </c>
      <c r="P11090" t="s">
        <v>10876</v>
      </c>
    </row>
    <row r="11091" spans="1:16" x14ac:dyDescent="0.3">
      <c r="A11091" t="s">
        <v>9087</v>
      </c>
      <c r="B11091" s="2" t="str">
        <f t="shared" si="521"/>
        <v>7616</v>
      </c>
      <c r="C11091" s="2">
        <f t="shared" si="519"/>
        <v>7616</v>
      </c>
      <c r="D11091" t="str">
        <f>VLOOKUP(C11091,'Cost Centre'!A:B,2,)</f>
        <v>Water services</v>
      </c>
      <c r="E11091" t="str">
        <f t="shared" si="520"/>
        <v>2</v>
      </c>
      <c r="F11091" t="s">
        <v>69</v>
      </c>
      <c r="G11091" s="2">
        <v>0</v>
      </c>
      <c r="H11091" s="2">
        <v>545270.35</v>
      </c>
      <c r="I11091" s="2">
        <v>0</v>
      </c>
      <c r="J11091" s="105">
        <f>SUMIF([1]MMM!$A:$A,A11091,[1]MMM!$F:$F)</f>
        <v>594360.98</v>
      </c>
      <c r="K11091" s="2" t="s">
        <v>10</v>
      </c>
      <c r="L11091" s="2">
        <v>658164</v>
      </c>
      <c r="M11091" t="s">
        <v>11396</v>
      </c>
      <c r="N11091" t="s">
        <v>15375</v>
      </c>
      <c r="O11091" t="s">
        <v>10871</v>
      </c>
      <c r="P11091" t="s">
        <v>10876</v>
      </c>
    </row>
    <row r="11092" spans="1:16" x14ac:dyDescent="0.3">
      <c r="A11092" t="s">
        <v>9088</v>
      </c>
      <c r="B11092" s="2" t="str">
        <f t="shared" si="521"/>
        <v>7616</v>
      </c>
      <c r="C11092" s="2">
        <f t="shared" si="519"/>
        <v>7616</v>
      </c>
      <c r="D11092" t="str">
        <f>VLOOKUP(C11092,'Cost Centre'!A:B,2,)</f>
        <v>Water services</v>
      </c>
      <c r="E11092" t="str">
        <f t="shared" si="520"/>
        <v>2</v>
      </c>
      <c r="F11092" t="s">
        <v>70</v>
      </c>
      <c r="G11092" s="2">
        <v>0</v>
      </c>
      <c r="H11092" s="2">
        <v>34962.699999999997</v>
      </c>
      <c r="I11092" s="2">
        <v>0</v>
      </c>
      <c r="J11092" s="105">
        <f>SUMIF([1]MMM!$A:$A,A11092,[1]MMM!$F:$F)</f>
        <v>37666.639999999999</v>
      </c>
      <c r="K11092" s="2" t="s">
        <v>10</v>
      </c>
      <c r="L11092" s="2">
        <v>43999</v>
      </c>
      <c r="M11092" t="s">
        <v>11396</v>
      </c>
      <c r="N11092" t="s">
        <v>15375</v>
      </c>
      <c r="O11092" t="s">
        <v>10871</v>
      </c>
      <c r="P11092" t="s">
        <v>10876</v>
      </c>
    </row>
    <row r="11093" spans="1:16" x14ac:dyDescent="0.3">
      <c r="A11093" t="s">
        <v>9089</v>
      </c>
      <c r="B11093" s="2" t="str">
        <f t="shared" si="521"/>
        <v>7616</v>
      </c>
      <c r="C11093" s="2">
        <f t="shared" si="519"/>
        <v>7616</v>
      </c>
      <c r="D11093" t="str">
        <f>VLOOKUP(C11093,'Cost Centre'!A:B,2,)</f>
        <v>Water services</v>
      </c>
      <c r="E11093" t="str">
        <f t="shared" si="520"/>
        <v>2</v>
      </c>
      <c r="F11093" t="s">
        <v>394</v>
      </c>
      <c r="G11093" s="2">
        <v>0</v>
      </c>
      <c r="H11093" s="2">
        <v>148638.44</v>
      </c>
      <c r="I11093" s="2">
        <v>0</v>
      </c>
      <c r="J11093" s="105">
        <f>SUMIF([1]MMM!$A:$A,A11093,[1]MMM!$F:$F)</f>
        <v>148638.44</v>
      </c>
      <c r="K11093" s="2" t="s">
        <v>10</v>
      </c>
      <c r="L11093" s="2">
        <v>40587</v>
      </c>
      <c r="M11093" t="s">
        <v>11396</v>
      </c>
      <c r="N11093" t="s">
        <v>15375</v>
      </c>
      <c r="O11093" t="s">
        <v>10871</v>
      </c>
      <c r="P11093" t="s">
        <v>10878</v>
      </c>
    </row>
    <row r="11094" spans="1:16" x14ac:dyDescent="0.3">
      <c r="A11094" t="s">
        <v>9090</v>
      </c>
      <c r="B11094" s="2" t="str">
        <f t="shared" si="521"/>
        <v>7616</v>
      </c>
      <c r="C11094" s="2">
        <f t="shared" si="519"/>
        <v>7616</v>
      </c>
      <c r="D11094" t="str">
        <f>VLOOKUP(C11094,'Cost Centre'!A:B,2,)</f>
        <v>Water services</v>
      </c>
      <c r="E11094" t="str">
        <f t="shared" si="520"/>
        <v>2</v>
      </c>
      <c r="F11094" t="s">
        <v>2224</v>
      </c>
      <c r="G11094" s="2">
        <v>0</v>
      </c>
      <c r="H11094" s="2">
        <v>2333441.15</v>
      </c>
      <c r="I11094" s="2">
        <v>0</v>
      </c>
      <c r="J11094" s="105">
        <f>SUMIF([1]MMM!$A:$A,A11094,[1]MMM!$F:$F)</f>
        <v>2333441.15</v>
      </c>
      <c r="K11094" s="2" t="s">
        <v>10</v>
      </c>
      <c r="L11094" s="2">
        <v>2338025</v>
      </c>
      <c r="M11094" t="s">
        <v>11396</v>
      </c>
      <c r="N11094" t="s">
        <v>15375</v>
      </c>
      <c r="O11094" t="s">
        <v>10871</v>
      </c>
      <c r="P11094" t="s">
        <v>10879</v>
      </c>
    </row>
    <row r="11095" spans="1:16" x14ac:dyDescent="0.3">
      <c r="A11095" t="s">
        <v>9091</v>
      </c>
      <c r="B11095" s="2" t="str">
        <f t="shared" si="521"/>
        <v>7616</v>
      </c>
      <c r="C11095" s="2">
        <f t="shared" si="519"/>
        <v>7616</v>
      </c>
      <c r="D11095" t="str">
        <f>VLOOKUP(C11095,'Cost Centre'!A:B,2,)</f>
        <v>Water services</v>
      </c>
      <c r="E11095" t="str">
        <f t="shared" si="520"/>
        <v>2</v>
      </c>
      <c r="F11095" t="s">
        <v>11450</v>
      </c>
      <c r="G11095" s="2">
        <v>0</v>
      </c>
      <c r="H11095" s="2">
        <v>0</v>
      </c>
      <c r="I11095" s="2">
        <v>0</v>
      </c>
      <c r="J11095" s="105">
        <f>SUMIF([1]MMM!$A:$A,A11095,[1]MMM!$F:$F)</f>
        <v>0</v>
      </c>
      <c r="K11095" s="2" t="s">
        <v>10</v>
      </c>
      <c r="L11095" s="2">
        <v>4552</v>
      </c>
      <c r="M11095" t="s">
        <v>11396</v>
      </c>
      <c r="N11095" t="s">
        <v>15375</v>
      </c>
      <c r="O11095" t="s">
        <v>10871</v>
      </c>
      <c r="P11095" t="s">
        <v>10881</v>
      </c>
    </row>
    <row r="11096" spans="1:16" x14ac:dyDescent="0.3">
      <c r="A11096" t="s">
        <v>9092</v>
      </c>
      <c r="B11096" s="2" t="str">
        <f t="shared" si="521"/>
        <v>7616</v>
      </c>
      <c r="C11096" s="2">
        <f t="shared" si="519"/>
        <v>7616</v>
      </c>
      <c r="D11096" t="str">
        <f>VLOOKUP(C11096,'Cost Centre'!A:B,2,)</f>
        <v>Water services</v>
      </c>
      <c r="E11096" t="str">
        <f t="shared" si="520"/>
        <v>2</v>
      </c>
      <c r="F11096" t="s">
        <v>83</v>
      </c>
      <c r="G11096" s="2">
        <v>0</v>
      </c>
      <c r="H11096" s="2">
        <v>0</v>
      </c>
      <c r="I11096" s="2">
        <v>0</v>
      </c>
      <c r="J11096" s="105">
        <f>SUMIF([1]MMM!$A:$A,A11096,[1]MMM!$F:$F)</f>
        <v>0</v>
      </c>
      <c r="K11096" s="2" t="s">
        <v>10</v>
      </c>
      <c r="L11096" s="2">
        <v>2349</v>
      </c>
      <c r="M11096" t="s">
        <v>11396</v>
      </c>
      <c r="N11096" t="s">
        <v>15375</v>
      </c>
      <c r="O11096" t="s">
        <v>10871</v>
      </c>
      <c r="P11096" t="s">
        <v>10881</v>
      </c>
    </row>
    <row r="11097" spans="1:16" x14ac:dyDescent="0.3">
      <c r="A11097" t="s">
        <v>9093</v>
      </c>
      <c r="B11097" s="2" t="str">
        <f t="shared" si="521"/>
        <v>7616</v>
      </c>
      <c r="C11097" s="2">
        <f t="shared" si="519"/>
        <v>7616</v>
      </c>
      <c r="D11097" t="str">
        <f>VLOOKUP(C11097,'Cost Centre'!A:B,2,)</f>
        <v>Water services</v>
      </c>
      <c r="E11097" t="str">
        <f t="shared" si="520"/>
        <v>2</v>
      </c>
      <c r="F11097" t="s">
        <v>85</v>
      </c>
      <c r="G11097" s="2">
        <v>0</v>
      </c>
      <c r="H11097" s="2">
        <v>0</v>
      </c>
      <c r="I11097" s="2">
        <v>0</v>
      </c>
      <c r="J11097" s="105">
        <f>SUMIF([1]MMM!$A:$A,A11097,[1]MMM!$F:$F)</f>
        <v>0</v>
      </c>
      <c r="K11097" s="2" t="s">
        <v>10</v>
      </c>
      <c r="L11097" s="2">
        <v>2349</v>
      </c>
      <c r="M11097" t="s">
        <v>11396</v>
      </c>
      <c r="N11097" t="s">
        <v>15375</v>
      </c>
      <c r="O11097" t="s">
        <v>10871</v>
      </c>
      <c r="P11097" t="s">
        <v>10881</v>
      </c>
    </row>
    <row r="11098" spans="1:16" x14ac:dyDescent="0.3">
      <c r="A11098" t="s">
        <v>9094</v>
      </c>
      <c r="B11098" s="2" t="str">
        <f t="shared" si="521"/>
        <v>7616</v>
      </c>
      <c r="C11098" s="2">
        <f t="shared" si="519"/>
        <v>7616</v>
      </c>
      <c r="D11098" t="str">
        <f>VLOOKUP(C11098,'Cost Centre'!A:B,2,)</f>
        <v>Water services</v>
      </c>
      <c r="E11098" t="str">
        <f t="shared" si="520"/>
        <v>2</v>
      </c>
      <c r="F11098" t="s">
        <v>129</v>
      </c>
      <c r="G11098" s="2">
        <v>0</v>
      </c>
      <c r="H11098" s="2">
        <v>0</v>
      </c>
      <c r="I11098" s="2">
        <v>0</v>
      </c>
      <c r="J11098" s="105">
        <f>SUMIF([1]MMM!$A:$A,A11098,[1]MMM!$F:$F)</f>
        <v>0</v>
      </c>
      <c r="K11098" s="2" t="s">
        <v>10</v>
      </c>
      <c r="L11098" s="2">
        <v>0</v>
      </c>
      <c r="M11098" t="s">
        <v>11396</v>
      </c>
      <c r="N11098" t="s">
        <v>15375</v>
      </c>
      <c r="O11098" t="s">
        <v>10871</v>
      </c>
      <c r="P11098" t="s">
        <v>10881</v>
      </c>
    </row>
    <row r="11099" spans="1:16" x14ac:dyDescent="0.3">
      <c r="A11099" t="s">
        <v>9095</v>
      </c>
      <c r="B11099" s="2" t="str">
        <f t="shared" si="521"/>
        <v>7616</v>
      </c>
      <c r="C11099" s="2">
        <f t="shared" si="519"/>
        <v>7616</v>
      </c>
      <c r="D11099" t="str">
        <f>VLOOKUP(C11099,'Cost Centre'!A:B,2,)</f>
        <v>Water services</v>
      </c>
      <c r="E11099" t="str">
        <f t="shared" si="520"/>
        <v>2</v>
      </c>
      <c r="F11099" t="s">
        <v>230</v>
      </c>
      <c r="G11099" s="2">
        <v>0</v>
      </c>
      <c r="H11099" s="2">
        <v>0</v>
      </c>
      <c r="I11099" s="2">
        <v>0</v>
      </c>
      <c r="J11099" s="105">
        <f>SUMIF([1]MMM!$A:$A,A11099,[1]MMM!$F:$F)</f>
        <v>0</v>
      </c>
      <c r="K11099" s="2" t="s">
        <v>10</v>
      </c>
      <c r="L11099" s="2">
        <v>120000</v>
      </c>
      <c r="M11099" t="s">
        <v>11396</v>
      </c>
      <c r="N11099" t="s">
        <v>15375</v>
      </c>
      <c r="O11099" t="s">
        <v>10871</v>
      </c>
      <c r="P11099" t="s">
        <v>10881</v>
      </c>
    </row>
    <row r="11100" spans="1:16" x14ac:dyDescent="0.3">
      <c r="A11100" t="s">
        <v>9096</v>
      </c>
      <c r="B11100" s="2" t="str">
        <f t="shared" si="521"/>
        <v>7616</v>
      </c>
      <c r="C11100" s="2">
        <f t="shared" si="519"/>
        <v>7616</v>
      </c>
      <c r="D11100" t="str">
        <f>VLOOKUP(C11100,'Cost Centre'!A:B,2,)</f>
        <v>Water services</v>
      </c>
      <c r="E11100" t="str">
        <f t="shared" si="520"/>
        <v>2</v>
      </c>
      <c r="F11100" t="s">
        <v>88</v>
      </c>
      <c r="G11100" s="2">
        <v>0</v>
      </c>
      <c r="H11100" s="2">
        <v>0</v>
      </c>
      <c r="I11100" s="2">
        <v>0</v>
      </c>
      <c r="J11100" s="105">
        <f>SUMIF([1]MMM!$A:$A,A11100,[1]MMM!$F:$F)</f>
        <v>0</v>
      </c>
      <c r="K11100" s="2" t="s">
        <v>10</v>
      </c>
      <c r="L11100" s="2">
        <v>470</v>
      </c>
      <c r="M11100" t="s">
        <v>11396</v>
      </c>
      <c r="N11100" t="s">
        <v>15375</v>
      </c>
      <c r="O11100" t="s">
        <v>10871</v>
      </c>
      <c r="P11100" t="s">
        <v>10881</v>
      </c>
    </row>
    <row r="11101" spans="1:16" x14ac:dyDescent="0.3">
      <c r="A11101" t="s">
        <v>9097</v>
      </c>
      <c r="B11101" s="2" t="str">
        <f t="shared" si="521"/>
        <v>7616</v>
      </c>
      <c r="C11101" s="2">
        <f t="shared" si="519"/>
        <v>7616</v>
      </c>
      <c r="D11101" t="str">
        <f>VLOOKUP(C11101,'Cost Centre'!A:B,2,)</f>
        <v>Water services</v>
      </c>
      <c r="E11101" t="str">
        <f t="shared" si="520"/>
        <v>2</v>
      </c>
      <c r="F11101" t="s">
        <v>92</v>
      </c>
      <c r="G11101" s="2">
        <v>0</v>
      </c>
      <c r="H11101" s="2">
        <v>0</v>
      </c>
      <c r="I11101" s="2">
        <v>0</v>
      </c>
      <c r="J11101" s="105">
        <f>SUMIF([1]MMM!$A:$A,A11101,[1]MMM!$F:$F)</f>
        <v>0</v>
      </c>
      <c r="K11101" s="2" t="s">
        <v>10</v>
      </c>
      <c r="L11101" s="2">
        <v>1409</v>
      </c>
      <c r="M11101" t="s">
        <v>11396</v>
      </c>
      <c r="N11101" t="s">
        <v>15375</v>
      </c>
      <c r="O11101" t="s">
        <v>10871</v>
      </c>
      <c r="P11101" t="s">
        <v>10881</v>
      </c>
    </row>
    <row r="11102" spans="1:16" x14ac:dyDescent="0.3">
      <c r="A11102" t="s">
        <v>9098</v>
      </c>
      <c r="B11102" s="2" t="str">
        <f t="shared" si="521"/>
        <v>7616</v>
      </c>
      <c r="C11102" s="2">
        <f t="shared" si="519"/>
        <v>7616</v>
      </c>
      <c r="D11102" t="str">
        <f>VLOOKUP(C11102,'Cost Centre'!A:B,2,)</f>
        <v>Water services</v>
      </c>
      <c r="E11102" t="str">
        <f t="shared" si="520"/>
        <v>2</v>
      </c>
      <c r="F11102" t="s">
        <v>93</v>
      </c>
      <c r="G11102" s="2">
        <v>0</v>
      </c>
      <c r="H11102" s="2">
        <v>57960.3</v>
      </c>
      <c r="I11102" s="2">
        <v>0</v>
      </c>
      <c r="J11102" s="105">
        <f>SUMIF([1]MMM!$A:$A,A11102,[1]MMM!$F:$F)</f>
        <v>62918.87</v>
      </c>
      <c r="K11102" s="2" t="s">
        <v>10</v>
      </c>
      <c r="L11102" s="2">
        <v>15445</v>
      </c>
      <c r="M11102" t="s">
        <v>11396</v>
      </c>
      <c r="N11102" t="s">
        <v>15375</v>
      </c>
      <c r="O11102" t="s">
        <v>10871</v>
      </c>
      <c r="P11102" t="s">
        <v>10881</v>
      </c>
    </row>
    <row r="11103" spans="1:16" x14ac:dyDescent="0.3">
      <c r="A11103" t="s">
        <v>9099</v>
      </c>
      <c r="B11103" s="2" t="str">
        <f t="shared" si="521"/>
        <v>7616</v>
      </c>
      <c r="C11103" s="2">
        <f t="shared" si="519"/>
        <v>7616</v>
      </c>
      <c r="D11103" t="str">
        <f>VLOOKUP(C11103,'Cost Centre'!A:B,2,)</f>
        <v>Water services</v>
      </c>
      <c r="E11103" t="str">
        <f t="shared" si="520"/>
        <v>2</v>
      </c>
      <c r="F11103" t="s">
        <v>164</v>
      </c>
      <c r="G11103" s="2">
        <v>0</v>
      </c>
      <c r="H11103" s="2">
        <v>0</v>
      </c>
      <c r="I11103" s="2">
        <v>0</v>
      </c>
      <c r="J11103" s="105">
        <f>SUMIF([1]MMM!$A:$A,A11103,[1]MMM!$F:$F)</f>
        <v>0</v>
      </c>
      <c r="K11103" s="2" t="s">
        <v>10</v>
      </c>
      <c r="L11103" s="2">
        <v>94</v>
      </c>
      <c r="M11103" t="s">
        <v>11396</v>
      </c>
      <c r="N11103" t="s">
        <v>15375</v>
      </c>
      <c r="O11103" t="s">
        <v>10871</v>
      </c>
      <c r="P11103" t="s">
        <v>10881</v>
      </c>
    </row>
    <row r="11104" spans="1:16" x14ac:dyDescent="0.3">
      <c r="A11104" t="s">
        <v>9100</v>
      </c>
      <c r="B11104" s="2" t="str">
        <f t="shared" si="521"/>
        <v>7616</v>
      </c>
      <c r="C11104" s="2">
        <f t="shared" si="519"/>
        <v>7616</v>
      </c>
      <c r="D11104" t="str">
        <f>VLOOKUP(C11104,'Cost Centre'!A:B,2,)</f>
        <v>Water services</v>
      </c>
      <c r="E11104" t="str">
        <f t="shared" si="520"/>
        <v>2</v>
      </c>
      <c r="F11104" t="s">
        <v>10882</v>
      </c>
      <c r="G11104" s="2">
        <v>0</v>
      </c>
      <c r="H11104" s="2">
        <v>0</v>
      </c>
      <c r="I11104" s="2">
        <v>0</v>
      </c>
      <c r="J11104" s="105">
        <f>SUMIF([1]MMM!$A:$A,A11104,[1]MMM!$F:$F)</f>
        <v>0</v>
      </c>
      <c r="K11104" s="2" t="s">
        <v>10</v>
      </c>
      <c r="L11104" s="2">
        <v>1597</v>
      </c>
      <c r="M11104" t="s">
        <v>11396</v>
      </c>
      <c r="N11104" t="s">
        <v>15375</v>
      </c>
      <c r="O11104" t="s">
        <v>10871</v>
      </c>
      <c r="P11104" t="s">
        <v>10881</v>
      </c>
    </row>
    <row r="11105" spans="1:16" x14ac:dyDescent="0.3">
      <c r="A11105" t="s">
        <v>9101</v>
      </c>
      <c r="B11105" s="2" t="str">
        <f t="shared" si="521"/>
        <v>7616</v>
      </c>
      <c r="C11105" s="2">
        <f t="shared" si="519"/>
        <v>7616</v>
      </c>
      <c r="D11105" t="str">
        <f>VLOOKUP(C11105,'Cost Centre'!A:B,2,)</f>
        <v>Water services</v>
      </c>
      <c r="E11105" t="str">
        <f t="shared" si="520"/>
        <v>2</v>
      </c>
      <c r="F11105" t="s">
        <v>97</v>
      </c>
      <c r="G11105" s="2">
        <v>0</v>
      </c>
      <c r="H11105" s="2">
        <v>0</v>
      </c>
      <c r="I11105" s="2">
        <v>0</v>
      </c>
      <c r="J11105" s="105">
        <f>SUMIF([1]MMM!$A:$A,A11105,[1]MMM!$F:$F)</f>
        <v>0</v>
      </c>
      <c r="K11105" s="2" t="s">
        <v>10</v>
      </c>
      <c r="L11105" s="2">
        <v>752</v>
      </c>
      <c r="M11105" t="s">
        <v>11396</v>
      </c>
      <c r="N11105" t="s">
        <v>15375</v>
      </c>
      <c r="O11105" t="s">
        <v>10871</v>
      </c>
      <c r="P11105" t="s">
        <v>10881</v>
      </c>
    </row>
    <row r="11106" spans="1:16" x14ac:dyDescent="0.3">
      <c r="A11106" t="s">
        <v>9102</v>
      </c>
      <c r="B11106" s="2" t="str">
        <f t="shared" si="521"/>
        <v>7616</v>
      </c>
      <c r="C11106" s="2">
        <f t="shared" si="519"/>
        <v>7616</v>
      </c>
      <c r="D11106" t="str">
        <f>VLOOKUP(C11106,'Cost Centre'!A:B,2,)</f>
        <v>Water services</v>
      </c>
      <c r="E11106" t="str">
        <f t="shared" si="520"/>
        <v>2</v>
      </c>
      <c r="F11106" t="s">
        <v>10883</v>
      </c>
      <c r="G11106" s="2">
        <v>0</v>
      </c>
      <c r="H11106" s="2">
        <v>0</v>
      </c>
      <c r="I11106" s="2">
        <v>0</v>
      </c>
      <c r="J11106" s="105">
        <f>SUMIF([1]MMM!$A:$A,A11106,[1]MMM!$F:$F)</f>
        <v>0</v>
      </c>
      <c r="K11106" s="2" t="s">
        <v>10</v>
      </c>
      <c r="L11106" s="2">
        <v>188</v>
      </c>
      <c r="M11106" t="s">
        <v>11396</v>
      </c>
      <c r="N11106" t="s">
        <v>15375</v>
      </c>
      <c r="O11106" t="s">
        <v>10871</v>
      </c>
      <c r="P11106" t="s">
        <v>10881</v>
      </c>
    </row>
    <row r="11107" spans="1:16" x14ac:dyDescent="0.3">
      <c r="A11107" t="s">
        <v>9103</v>
      </c>
      <c r="B11107" s="2" t="str">
        <f t="shared" si="521"/>
        <v>7616</v>
      </c>
      <c r="C11107" s="2">
        <f t="shared" si="519"/>
        <v>7616</v>
      </c>
      <c r="D11107" t="str">
        <f>VLOOKUP(C11107,'Cost Centre'!A:B,2,)</f>
        <v>Water services</v>
      </c>
      <c r="E11107" t="str">
        <f t="shared" si="520"/>
        <v>2</v>
      </c>
      <c r="F11107" t="s">
        <v>101</v>
      </c>
      <c r="G11107" s="2">
        <v>0</v>
      </c>
      <c r="H11107" s="2">
        <v>0</v>
      </c>
      <c r="I11107" s="2">
        <v>0</v>
      </c>
      <c r="J11107" s="105">
        <f>SUMIF([1]MMM!$A:$A,A11107,[1]MMM!$F:$F)</f>
        <v>0</v>
      </c>
      <c r="K11107" s="2" t="s">
        <v>10</v>
      </c>
      <c r="L11107" s="2">
        <v>282</v>
      </c>
      <c r="M11107" t="s">
        <v>11396</v>
      </c>
      <c r="N11107" t="s">
        <v>15375</v>
      </c>
      <c r="O11107" t="s">
        <v>10871</v>
      </c>
      <c r="P11107" t="s">
        <v>10881</v>
      </c>
    </row>
    <row r="11108" spans="1:16" x14ac:dyDescent="0.3">
      <c r="A11108" t="s">
        <v>9104</v>
      </c>
      <c r="B11108" s="2" t="str">
        <f t="shared" si="521"/>
        <v>7616</v>
      </c>
      <c r="C11108" s="2">
        <f t="shared" si="519"/>
        <v>7616</v>
      </c>
      <c r="D11108" t="str">
        <f>VLOOKUP(C11108,'Cost Centre'!A:B,2,)</f>
        <v>Water services</v>
      </c>
      <c r="E11108" t="str">
        <f t="shared" si="520"/>
        <v>2</v>
      </c>
      <c r="F11108" t="s">
        <v>103</v>
      </c>
      <c r="G11108" s="2">
        <v>0</v>
      </c>
      <c r="H11108" s="2">
        <v>0</v>
      </c>
      <c r="I11108" s="2">
        <v>0</v>
      </c>
      <c r="J11108" s="105">
        <f>SUMIF([1]MMM!$A:$A,A11108,[1]MMM!$F:$F)</f>
        <v>0</v>
      </c>
      <c r="K11108" s="2" t="s">
        <v>10</v>
      </c>
      <c r="L11108" s="2">
        <v>188</v>
      </c>
      <c r="M11108" t="s">
        <v>11396</v>
      </c>
      <c r="N11108" t="s">
        <v>15375</v>
      </c>
      <c r="O11108" t="s">
        <v>10871</v>
      </c>
      <c r="P11108" t="s">
        <v>10881</v>
      </c>
    </row>
    <row r="11109" spans="1:16" x14ac:dyDescent="0.3">
      <c r="A11109" t="s">
        <v>9105</v>
      </c>
      <c r="B11109" s="2" t="str">
        <f t="shared" si="521"/>
        <v>7616</v>
      </c>
      <c r="C11109" s="2">
        <f t="shared" si="519"/>
        <v>7616</v>
      </c>
      <c r="D11109" t="str">
        <f>VLOOKUP(C11109,'Cost Centre'!A:B,2,)</f>
        <v>Water services</v>
      </c>
      <c r="E11109" t="str">
        <f t="shared" si="520"/>
        <v>2</v>
      </c>
      <c r="F11109" t="s">
        <v>15149</v>
      </c>
      <c r="G11109" s="2">
        <v>0</v>
      </c>
      <c r="H11109" s="2">
        <v>0</v>
      </c>
      <c r="I11109" s="2">
        <v>0</v>
      </c>
      <c r="J11109" s="105">
        <f>SUMIF([1]MMM!$A:$A,A11109,[1]MMM!$F:$F)</f>
        <v>0</v>
      </c>
      <c r="K11109" s="2" t="s">
        <v>10</v>
      </c>
      <c r="L11109" s="2">
        <v>94</v>
      </c>
      <c r="M11109" t="s">
        <v>11396</v>
      </c>
      <c r="N11109" t="s">
        <v>15375</v>
      </c>
      <c r="O11109" t="s">
        <v>10871</v>
      </c>
      <c r="P11109" t="s">
        <v>10881</v>
      </c>
    </row>
    <row r="11110" spans="1:16" x14ac:dyDescent="0.3">
      <c r="A11110" t="s">
        <v>9106</v>
      </c>
      <c r="B11110" s="2" t="str">
        <f t="shared" si="521"/>
        <v>7616</v>
      </c>
      <c r="C11110" s="2">
        <f t="shared" si="519"/>
        <v>7616</v>
      </c>
      <c r="D11110" t="str">
        <f>VLOOKUP(C11110,'Cost Centre'!A:B,2,)</f>
        <v>Water services</v>
      </c>
      <c r="E11110" t="str">
        <f t="shared" si="520"/>
        <v>2</v>
      </c>
      <c r="F11110" t="s">
        <v>104</v>
      </c>
      <c r="G11110" s="2">
        <v>0</v>
      </c>
      <c r="H11110" s="2">
        <v>0</v>
      </c>
      <c r="I11110" s="2">
        <v>0</v>
      </c>
      <c r="J11110" s="105">
        <f>SUMIF([1]MMM!$A:$A,A11110,[1]MMM!$F:$F)</f>
        <v>0</v>
      </c>
      <c r="K11110" s="2" t="s">
        <v>10</v>
      </c>
      <c r="L11110" s="2">
        <v>94</v>
      </c>
      <c r="M11110" t="s">
        <v>11396</v>
      </c>
      <c r="N11110" t="s">
        <v>15375</v>
      </c>
      <c r="O11110" t="s">
        <v>10871</v>
      </c>
      <c r="P11110" t="s">
        <v>10881</v>
      </c>
    </row>
    <row r="11111" spans="1:16" x14ac:dyDescent="0.3">
      <c r="A11111" t="s">
        <v>9107</v>
      </c>
      <c r="B11111" s="2" t="str">
        <f t="shared" si="521"/>
        <v>7616</v>
      </c>
      <c r="C11111" s="2">
        <f t="shared" si="519"/>
        <v>7616</v>
      </c>
      <c r="D11111" t="str">
        <f>VLOOKUP(C11111,'Cost Centre'!A:B,2,)</f>
        <v>Water services</v>
      </c>
      <c r="E11111" t="str">
        <f t="shared" si="520"/>
        <v>2</v>
      </c>
      <c r="F11111" t="s">
        <v>105</v>
      </c>
      <c r="G11111" s="2">
        <v>0</v>
      </c>
      <c r="H11111" s="2">
        <v>0</v>
      </c>
      <c r="I11111" s="2">
        <v>0</v>
      </c>
      <c r="J11111" s="105">
        <f>SUMIF([1]MMM!$A:$A,A11111,[1]MMM!$F:$F)</f>
        <v>0</v>
      </c>
      <c r="K11111" s="2" t="s">
        <v>10</v>
      </c>
      <c r="L11111" s="2">
        <v>188</v>
      </c>
      <c r="M11111" t="s">
        <v>11396</v>
      </c>
      <c r="N11111" t="s">
        <v>15375</v>
      </c>
      <c r="O11111" t="s">
        <v>10871</v>
      </c>
      <c r="P11111" t="s">
        <v>10881</v>
      </c>
    </row>
    <row r="11112" spans="1:16" x14ac:dyDescent="0.3">
      <c r="A11112" t="s">
        <v>9108</v>
      </c>
      <c r="B11112" s="2" t="str">
        <f t="shared" si="521"/>
        <v>7616</v>
      </c>
      <c r="C11112" s="2">
        <f t="shared" si="519"/>
        <v>7616</v>
      </c>
      <c r="D11112" t="str">
        <f>VLOOKUP(C11112,'Cost Centre'!A:B,2,)</f>
        <v>Water services</v>
      </c>
      <c r="E11112" t="str">
        <f t="shared" si="520"/>
        <v>2</v>
      </c>
      <c r="F11112" t="s">
        <v>108</v>
      </c>
      <c r="G11112" s="2">
        <v>0</v>
      </c>
      <c r="H11112" s="2">
        <v>0</v>
      </c>
      <c r="I11112" s="2">
        <v>0</v>
      </c>
      <c r="J11112" s="105">
        <f>SUMIF([1]MMM!$A:$A,A11112,[1]MMM!$F:$F)</f>
        <v>0</v>
      </c>
      <c r="K11112" s="2" t="s">
        <v>10</v>
      </c>
      <c r="L11112" s="2">
        <v>470</v>
      </c>
      <c r="M11112" t="s">
        <v>11396</v>
      </c>
      <c r="N11112" t="s">
        <v>15375</v>
      </c>
      <c r="O11112" t="s">
        <v>10871</v>
      </c>
      <c r="P11112" t="s">
        <v>10881</v>
      </c>
    </row>
    <row r="11113" spans="1:16" x14ac:dyDescent="0.3">
      <c r="A11113" t="s">
        <v>9109</v>
      </c>
      <c r="B11113" s="2" t="str">
        <f t="shared" si="521"/>
        <v>7616</v>
      </c>
      <c r="C11113" s="2">
        <f t="shared" si="519"/>
        <v>7616</v>
      </c>
      <c r="D11113" t="str">
        <f>VLOOKUP(C11113,'Cost Centre'!A:B,2,)</f>
        <v>Water services</v>
      </c>
      <c r="E11113" t="str">
        <f t="shared" si="520"/>
        <v>2</v>
      </c>
      <c r="F11113" t="s">
        <v>110</v>
      </c>
      <c r="G11113" s="2">
        <v>0</v>
      </c>
      <c r="H11113" s="2">
        <v>0</v>
      </c>
      <c r="I11113" s="2">
        <v>0</v>
      </c>
      <c r="J11113" s="105">
        <f>SUMIF([1]MMM!$A:$A,A11113,[1]MMM!$F:$F)</f>
        <v>0</v>
      </c>
      <c r="K11113" s="2" t="s">
        <v>10</v>
      </c>
      <c r="L11113" s="2">
        <v>282</v>
      </c>
      <c r="M11113" t="s">
        <v>11396</v>
      </c>
      <c r="N11113" t="s">
        <v>15375</v>
      </c>
      <c r="O11113" t="s">
        <v>10871</v>
      </c>
      <c r="P11113" t="s">
        <v>10881</v>
      </c>
    </row>
    <row r="11114" spans="1:16" x14ac:dyDescent="0.3">
      <c r="A11114" t="s">
        <v>9110</v>
      </c>
      <c r="B11114" s="2" t="str">
        <f t="shared" si="521"/>
        <v>7616</v>
      </c>
      <c r="C11114" s="2">
        <f t="shared" si="519"/>
        <v>7616</v>
      </c>
      <c r="D11114" t="str">
        <f>VLOOKUP(C11114,'Cost Centre'!A:B,2,)</f>
        <v>Water services</v>
      </c>
      <c r="E11114" t="str">
        <f t="shared" si="520"/>
        <v>2</v>
      </c>
      <c r="F11114" t="s">
        <v>10884</v>
      </c>
      <c r="G11114" s="2">
        <v>0</v>
      </c>
      <c r="H11114" s="2">
        <v>0</v>
      </c>
      <c r="I11114" s="2">
        <v>0</v>
      </c>
      <c r="J11114" s="105">
        <f>SUMIF([1]MMM!$A:$A,A11114,[1]MMM!$F:$F)</f>
        <v>0</v>
      </c>
      <c r="K11114" s="2" t="s">
        <v>10</v>
      </c>
      <c r="L11114" s="2">
        <v>2348</v>
      </c>
      <c r="M11114" t="s">
        <v>11396</v>
      </c>
      <c r="N11114" t="s">
        <v>15375</v>
      </c>
      <c r="O11114" t="s">
        <v>10871</v>
      </c>
      <c r="P11114" t="s">
        <v>10881</v>
      </c>
    </row>
    <row r="11115" spans="1:16" x14ac:dyDescent="0.3">
      <c r="A11115" t="s">
        <v>9111</v>
      </c>
      <c r="B11115" s="2" t="str">
        <f t="shared" si="521"/>
        <v>7616</v>
      </c>
      <c r="C11115" s="2">
        <f t="shared" si="519"/>
        <v>7616</v>
      </c>
      <c r="D11115" t="str">
        <f>VLOOKUP(C11115,'Cost Centre'!A:B,2,)</f>
        <v>Water services</v>
      </c>
      <c r="E11115" t="str">
        <f t="shared" si="520"/>
        <v>2</v>
      </c>
      <c r="F11115" t="s">
        <v>114</v>
      </c>
      <c r="G11115" s="2">
        <v>0</v>
      </c>
      <c r="H11115" s="2">
        <v>0</v>
      </c>
      <c r="I11115" s="2">
        <v>0</v>
      </c>
      <c r="J11115" s="105">
        <f>SUMIF([1]MMM!$A:$A,A11115,[1]MMM!$F:$F)</f>
        <v>0</v>
      </c>
      <c r="K11115" s="2" t="s">
        <v>10</v>
      </c>
      <c r="L11115" s="2">
        <v>1409</v>
      </c>
      <c r="M11115" t="s">
        <v>11396</v>
      </c>
      <c r="N11115" t="s">
        <v>15375</v>
      </c>
      <c r="O11115" t="s">
        <v>10871</v>
      </c>
      <c r="P11115" t="s">
        <v>10881</v>
      </c>
    </row>
    <row r="11116" spans="1:16" x14ac:dyDescent="0.3">
      <c r="A11116" t="s">
        <v>9112</v>
      </c>
      <c r="B11116" s="2" t="str">
        <f t="shared" si="521"/>
        <v>7616</v>
      </c>
      <c r="C11116" s="2">
        <f t="shared" si="519"/>
        <v>7616</v>
      </c>
      <c r="D11116" t="str">
        <f>VLOOKUP(C11116,'Cost Centre'!A:B,2,)</f>
        <v>Water services</v>
      </c>
      <c r="E11116" t="str">
        <f t="shared" si="520"/>
        <v>2</v>
      </c>
      <c r="F11116" t="s">
        <v>131</v>
      </c>
      <c r="G11116" s="2">
        <v>0</v>
      </c>
      <c r="H11116" s="2">
        <v>0</v>
      </c>
      <c r="I11116" s="2">
        <v>0</v>
      </c>
      <c r="J11116" s="105">
        <f>SUMIF([1]MMM!$A:$A,A11116,[1]MMM!$F:$F)</f>
        <v>0</v>
      </c>
      <c r="K11116" s="2" t="s">
        <v>10</v>
      </c>
      <c r="L11116" s="2">
        <v>31487</v>
      </c>
      <c r="M11116" t="s">
        <v>11396</v>
      </c>
      <c r="N11116" t="s">
        <v>15375</v>
      </c>
      <c r="O11116" t="s">
        <v>10871</v>
      </c>
      <c r="P11116" t="s">
        <v>10881</v>
      </c>
    </row>
    <row r="11117" spans="1:16" x14ac:dyDescent="0.3">
      <c r="A11117" t="s">
        <v>9113</v>
      </c>
      <c r="B11117" s="2" t="str">
        <f t="shared" si="521"/>
        <v>7616</v>
      </c>
      <c r="C11117" s="2">
        <f t="shared" si="519"/>
        <v>7616</v>
      </c>
      <c r="D11117" t="str">
        <f>VLOOKUP(C11117,'Cost Centre'!A:B,2,)</f>
        <v>Water services</v>
      </c>
      <c r="E11117" t="str">
        <f t="shared" si="520"/>
        <v>2</v>
      </c>
      <c r="F11117" t="s">
        <v>117</v>
      </c>
      <c r="G11117" s="2">
        <v>0</v>
      </c>
      <c r="H11117" s="2">
        <v>531029.06000000006</v>
      </c>
      <c r="I11117" s="2">
        <v>0</v>
      </c>
      <c r="J11117" s="105">
        <f>SUMIF([1]MMM!$A:$A,A11117,[1]MMM!$F:$F)</f>
        <v>531029.06000000006</v>
      </c>
      <c r="K11117" s="2" t="s">
        <v>10</v>
      </c>
      <c r="L11117" s="2">
        <v>531277</v>
      </c>
      <c r="M11117" t="s">
        <v>11396</v>
      </c>
      <c r="N11117" t="s">
        <v>15375</v>
      </c>
      <c r="O11117" t="s">
        <v>10871</v>
      </c>
      <c r="P11117" t="s">
        <v>10885</v>
      </c>
    </row>
    <row r="11118" spans="1:16" x14ac:dyDescent="0.3">
      <c r="A11118" t="s">
        <v>9114</v>
      </c>
      <c r="B11118" s="2" t="str">
        <f t="shared" si="521"/>
        <v>7616</v>
      </c>
      <c r="C11118" s="2">
        <f t="shared" si="519"/>
        <v>7616</v>
      </c>
      <c r="D11118" t="str">
        <f>VLOOKUP(C11118,'Cost Centre'!A:B,2,)</f>
        <v>Water services</v>
      </c>
      <c r="E11118" t="str">
        <f t="shared" si="520"/>
        <v>2</v>
      </c>
      <c r="F11118" t="s">
        <v>118</v>
      </c>
      <c r="G11118" s="2">
        <v>0</v>
      </c>
      <c r="H11118" s="2">
        <v>0</v>
      </c>
      <c r="I11118" s="2">
        <v>0</v>
      </c>
      <c r="J11118" s="105">
        <f>SUMIF([1]MMM!$A:$A,A11118,[1]MMM!$F:$F)</f>
        <v>0</v>
      </c>
      <c r="K11118" s="2" t="s">
        <v>10</v>
      </c>
      <c r="L11118" s="2">
        <v>637</v>
      </c>
      <c r="M11118" t="s">
        <v>11396</v>
      </c>
      <c r="N11118" t="s">
        <v>15375</v>
      </c>
      <c r="O11118" t="s">
        <v>10871</v>
      </c>
      <c r="P11118" t="s">
        <v>10885</v>
      </c>
    </row>
    <row r="11119" spans="1:16" x14ac:dyDescent="0.3">
      <c r="A11119" t="s">
        <v>9115</v>
      </c>
      <c r="B11119" s="2" t="str">
        <f t="shared" si="521"/>
        <v>7616</v>
      </c>
      <c r="C11119" s="2">
        <f t="shared" si="519"/>
        <v>7616</v>
      </c>
      <c r="D11119" t="str">
        <f>VLOOKUP(C11119,'Cost Centre'!A:B,2,)</f>
        <v>Water services</v>
      </c>
      <c r="E11119" t="str">
        <f t="shared" si="520"/>
        <v>2</v>
      </c>
      <c r="F11119" t="s">
        <v>221</v>
      </c>
      <c r="G11119" s="2">
        <v>0</v>
      </c>
      <c r="H11119" s="2">
        <v>0</v>
      </c>
      <c r="I11119" s="2">
        <v>0</v>
      </c>
      <c r="J11119" s="105">
        <f>SUMIF([1]MMM!$A:$A,A11119,[1]MMM!$F:$F)</f>
        <v>0</v>
      </c>
      <c r="K11119" s="2" t="s">
        <v>10</v>
      </c>
      <c r="L11119" s="2">
        <v>8917</v>
      </c>
      <c r="M11119" t="s">
        <v>11396</v>
      </c>
      <c r="N11119" t="s">
        <v>15375</v>
      </c>
      <c r="O11119" t="s">
        <v>10871</v>
      </c>
      <c r="P11119" t="s">
        <v>10885</v>
      </c>
    </row>
    <row r="11120" spans="1:16" x14ac:dyDescent="0.3">
      <c r="A11120" t="s">
        <v>9116</v>
      </c>
      <c r="B11120" s="2" t="str">
        <f t="shared" si="521"/>
        <v>7616</v>
      </c>
      <c r="C11120" s="2">
        <f t="shared" si="519"/>
        <v>7616</v>
      </c>
      <c r="D11120" t="str">
        <f>VLOOKUP(C11120,'Cost Centre'!A:B,2,)</f>
        <v>Water services</v>
      </c>
      <c r="E11120" t="str">
        <f t="shared" si="520"/>
        <v>2</v>
      </c>
      <c r="F11120" t="s">
        <v>179</v>
      </c>
      <c r="G11120" s="2">
        <v>0</v>
      </c>
      <c r="H11120" s="2">
        <v>0</v>
      </c>
      <c r="I11120" s="2">
        <v>0</v>
      </c>
      <c r="J11120" s="105">
        <f>SUMIF([1]MMM!$A:$A,A11120,[1]MMM!$F:$F)</f>
        <v>0</v>
      </c>
      <c r="K11120" s="2" t="s">
        <v>10</v>
      </c>
      <c r="L11120" s="2">
        <v>8917</v>
      </c>
      <c r="M11120" t="s">
        <v>11396</v>
      </c>
      <c r="N11120" t="s">
        <v>15375</v>
      </c>
      <c r="O11120" t="s">
        <v>10871</v>
      </c>
      <c r="P11120" t="s">
        <v>10885</v>
      </c>
    </row>
    <row r="11121" spans="1:16" x14ac:dyDescent="0.3">
      <c r="A11121" t="s">
        <v>9117</v>
      </c>
      <c r="B11121" s="2" t="str">
        <f t="shared" si="521"/>
        <v>7616</v>
      </c>
      <c r="C11121" s="2">
        <f t="shared" si="519"/>
        <v>7616</v>
      </c>
      <c r="D11121" t="str">
        <f>VLOOKUP(C11121,'Cost Centre'!A:B,2,)</f>
        <v>Water services</v>
      </c>
      <c r="E11121" t="str">
        <f t="shared" si="520"/>
        <v>2</v>
      </c>
      <c r="F11121" t="s">
        <v>135</v>
      </c>
      <c r="G11121" s="2">
        <v>0</v>
      </c>
      <c r="H11121" s="2">
        <v>0</v>
      </c>
      <c r="I11121" s="2">
        <v>0</v>
      </c>
      <c r="J11121" s="105">
        <f>SUMIF([1]MMM!$A:$A,A11121,[1]MMM!$F:$F)</f>
        <v>0</v>
      </c>
      <c r="K11121" s="2" t="s">
        <v>10</v>
      </c>
      <c r="L11121" s="2">
        <v>20068</v>
      </c>
      <c r="M11121" t="s">
        <v>11396</v>
      </c>
      <c r="N11121" t="s">
        <v>15375</v>
      </c>
      <c r="O11121" t="s">
        <v>10871</v>
      </c>
      <c r="P11121" t="s">
        <v>10934</v>
      </c>
    </row>
    <row r="11122" spans="1:16" x14ac:dyDescent="0.3">
      <c r="A11122" t="s">
        <v>9118</v>
      </c>
      <c r="B11122" s="2" t="str">
        <f t="shared" si="521"/>
        <v>7616</v>
      </c>
      <c r="C11122" s="2">
        <f t="shared" si="519"/>
        <v>7616</v>
      </c>
      <c r="D11122" t="str">
        <f>VLOOKUP(C11122,'Cost Centre'!A:B,2,)</f>
        <v>Water services</v>
      </c>
      <c r="E11122" t="str">
        <f t="shared" si="520"/>
        <v>2</v>
      </c>
      <c r="F11122" t="s">
        <v>15376</v>
      </c>
      <c r="G11122" s="2">
        <v>0</v>
      </c>
      <c r="H11122" s="2">
        <v>0</v>
      </c>
      <c r="I11122" s="2">
        <v>0</v>
      </c>
      <c r="J11122" s="105">
        <f>SUMIF([1]MMM!$A:$A,A11122,[1]MMM!$F:$F)</f>
        <v>0</v>
      </c>
      <c r="K11122" s="2" t="s">
        <v>10</v>
      </c>
      <c r="L11122" s="2">
        <v>16962</v>
      </c>
      <c r="M11122" t="s">
        <v>11396</v>
      </c>
      <c r="N11122" t="s">
        <v>15375</v>
      </c>
      <c r="O11122" t="s">
        <v>10871</v>
      </c>
      <c r="P11122" t="s">
        <v>10934</v>
      </c>
    </row>
    <row r="11123" spans="1:16" x14ac:dyDescent="0.3">
      <c r="A11123" t="s">
        <v>15377</v>
      </c>
      <c r="B11123" s="2" t="str">
        <f t="shared" si="521"/>
        <v>7616</v>
      </c>
      <c r="C11123" s="2">
        <f t="shared" si="519"/>
        <v>7616</v>
      </c>
      <c r="D11123" t="str">
        <f>VLOOKUP(C11123,'Cost Centre'!A:B,2,)</f>
        <v>Water services</v>
      </c>
      <c r="E11123" t="str">
        <f t="shared" si="520"/>
        <v>2</v>
      </c>
      <c r="F11123" t="s">
        <v>10890</v>
      </c>
      <c r="G11123" s="2">
        <v>0</v>
      </c>
      <c r="H11123" s="2">
        <v>0</v>
      </c>
      <c r="I11123" s="2">
        <v>0</v>
      </c>
      <c r="J11123" s="105">
        <f>SUMIF([1]MMM!$A:$A,A11123,[1]MMM!$F:$F)</f>
        <v>0</v>
      </c>
      <c r="K11123" s="2" t="s">
        <v>10</v>
      </c>
      <c r="L11123" s="2">
        <v>0</v>
      </c>
      <c r="M11123" t="s">
        <v>11396</v>
      </c>
      <c r="N11123" t="s">
        <v>15375</v>
      </c>
      <c r="O11123" t="s">
        <v>10871</v>
      </c>
      <c r="P11123" t="s">
        <v>10887</v>
      </c>
    </row>
    <row r="11124" spans="1:16" x14ac:dyDescent="0.3">
      <c r="A11124" t="s">
        <v>15378</v>
      </c>
      <c r="B11124" s="2" t="str">
        <f t="shared" si="521"/>
        <v>7616</v>
      </c>
      <c r="C11124" s="2">
        <f t="shared" si="519"/>
        <v>7616</v>
      </c>
      <c r="D11124" t="str">
        <f>VLOOKUP(C11124,'Cost Centre'!A:B,2,)</f>
        <v>Water services</v>
      </c>
      <c r="E11124" t="str">
        <f t="shared" si="520"/>
        <v>2</v>
      </c>
      <c r="F11124" t="s">
        <v>10892</v>
      </c>
      <c r="G11124" s="2">
        <v>0</v>
      </c>
      <c r="H11124" s="2">
        <v>0</v>
      </c>
      <c r="I11124" s="2">
        <v>0</v>
      </c>
      <c r="J11124" s="105">
        <f>SUMIF([1]MMM!$A:$A,A11124,[1]MMM!$F:$F)</f>
        <v>0</v>
      </c>
      <c r="K11124" s="2" t="s">
        <v>10</v>
      </c>
      <c r="L11124" s="2">
        <v>0</v>
      </c>
      <c r="M11124" t="s">
        <v>11396</v>
      </c>
      <c r="N11124" t="s">
        <v>15375</v>
      </c>
      <c r="O11124" t="s">
        <v>10871</v>
      </c>
      <c r="P11124" t="s">
        <v>10887</v>
      </c>
    </row>
    <row r="11125" spans="1:16" x14ac:dyDescent="0.3">
      <c r="A11125" t="s">
        <v>15379</v>
      </c>
      <c r="B11125" s="2" t="str">
        <f t="shared" si="521"/>
        <v>7616</v>
      </c>
      <c r="C11125" s="2">
        <f t="shared" si="519"/>
        <v>7616</v>
      </c>
      <c r="D11125" t="str">
        <f>VLOOKUP(C11125,'Cost Centre'!A:B,2,)</f>
        <v>Water services</v>
      </c>
      <c r="E11125" t="str">
        <f t="shared" si="520"/>
        <v>2</v>
      </c>
      <c r="F11125" t="s">
        <v>10894</v>
      </c>
      <c r="G11125" s="2">
        <v>0</v>
      </c>
      <c r="H11125" s="2">
        <v>0</v>
      </c>
      <c r="I11125" s="2">
        <v>0</v>
      </c>
      <c r="J11125" s="105">
        <f>SUMIF([1]MMM!$A:$A,A11125,[1]MMM!$F:$F)</f>
        <v>0</v>
      </c>
      <c r="K11125" s="2" t="s">
        <v>10</v>
      </c>
      <c r="L11125" s="2">
        <v>0</v>
      </c>
      <c r="M11125" t="s">
        <v>11396</v>
      </c>
      <c r="N11125" t="s">
        <v>15375</v>
      </c>
      <c r="O11125" t="s">
        <v>10871</v>
      </c>
      <c r="P11125" t="s">
        <v>10887</v>
      </c>
    </row>
    <row r="11126" spans="1:16" x14ac:dyDescent="0.3">
      <c r="A11126" t="s">
        <v>15380</v>
      </c>
      <c r="B11126" s="2" t="str">
        <f t="shared" si="521"/>
        <v>7616</v>
      </c>
      <c r="C11126" s="2">
        <f t="shared" si="519"/>
        <v>7616</v>
      </c>
      <c r="D11126" t="str">
        <f>VLOOKUP(C11126,'Cost Centre'!A:B,2,)</f>
        <v>Water services</v>
      </c>
      <c r="E11126" t="str">
        <f t="shared" si="520"/>
        <v>2</v>
      </c>
      <c r="F11126" t="s">
        <v>10896</v>
      </c>
      <c r="G11126" s="2">
        <v>0</v>
      </c>
      <c r="H11126" s="2">
        <v>0</v>
      </c>
      <c r="I11126" s="2">
        <v>0</v>
      </c>
      <c r="J11126" s="105">
        <f>SUMIF([1]MMM!$A:$A,A11126,[1]MMM!$F:$F)</f>
        <v>0</v>
      </c>
      <c r="K11126" s="2" t="s">
        <v>10</v>
      </c>
      <c r="L11126" s="2">
        <v>0</v>
      </c>
      <c r="M11126" t="s">
        <v>11396</v>
      </c>
      <c r="N11126" t="s">
        <v>15375</v>
      </c>
      <c r="O11126" t="s">
        <v>10871</v>
      </c>
      <c r="P11126" t="s">
        <v>10887</v>
      </c>
    </row>
    <row r="11127" spans="1:16" x14ac:dyDescent="0.3">
      <c r="A11127" t="s">
        <v>15381</v>
      </c>
      <c r="B11127" s="2" t="str">
        <f t="shared" si="521"/>
        <v>7616</v>
      </c>
      <c r="C11127" s="2">
        <f t="shared" si="519"/>
        <v>7616</v>
      </c>
      <c r="D11127" t="str">
        <f>VLOOKUP(C11127,'Cost Centre'!A:B,2,)</f>
        <v>Water services</v>
      </c>
      <c r="E11127" t="str">
        <f t="shared" si="520"/>
        <v>2</v>
      </c>
      <c r="F11127" t="s">
        <v>10898</v>
      </c>
      <c r="G11127" s="2">
        <v>0</v>
      </c>
      <c r="H11127" s="2">
        <v>0</v>
      </c>
      <c r="I11127" s="2">
        <v>0</v>
      </c>
      <c r="J11127" s="105">
        <f>SUMIF([1]MMM!$A:$A,A11127,[1]MMM!$F:$F)</f>
        <v>0</v>
      </c>
      <c r="K11127" s="2" t="s">
        <v>10</v>
      </c>
      <c r="L11127" s="2">
        <v>0</v>
      </c>
      <c r="M11127" t="s">
        <v>11396</v>
      </c>
      <c r="N11127" t="s">
        <v>15375</v>
      </c>
      <c r="O11127" t="s">
        <v>10871</v>
      </c>
      <c r="P11127" t="s">
        <v>10887</v>
      </c>
    </row>
    <row r="11128" spans="1:16" x14ac:dyDescent="0.3">
      <c r="A11128" t="s">
        <v>15382</v>
      </c>
      <c r="B11128" s="2" t="str">
        <f t="shared" si="521"/>
        <v>7616</v>
      </c>
      <c r="C11128" s="2">
        <f t="shared" si="519"/>
        <v>7616</v>
      </c>
      <c r="D11128" t="str">
        <f>VLOOKUP(C11128,'Cost Centre'!A:B,2,)</f>
        <v>Water services</v>
      </c>
      <c r="E11128" t="str">
        <f t="shared" si="520"/>
        <v>2</v>
      </c>
      <c r="F11128" t="s">
        <v>10900</v>
      </c>
      <c r="G11128" s="2">
        <v>0</v>
      </c>
      <c r="H11128" s="2">
        <v>0</v>
      </c>
      <c r="I11128" s="2">
        <v>0</v>
      </c>
      <c r="J11128" s="105">
        <f>SUMIF([1]MMM!$A:$A,A11128,[1]MMM!$F:$F)</f>
        <v>0</v>
      </c>
      <c r="K11128" s="2" t="s">
        <v>10</v>
      </c>
      <c r="L11128" s="2">
        <v>0</v>
      </c>
      <c r="M11128" t="s">
        <v>11396</v>
      </c>
      <c r="N11128" t="s">
        <v>15375</v>
      </c>
      <c r="O11128" t="s">
        <v>10871</v>
      </c>
      <c r="P11128" t="s">
        <v>10887</v>
      </c>
    </row>
    <row r="11129" spans="1:16" x14ac:dyDescent="0.3">
      <c r="A11129" t="s">
        <v>15383</v>
      </c>
      <c r="B11129" s="2" t="str">
        <f t="shared" si="521"/>
        <v>7616</v>
      </c>
      <c r="C11129" s="2">
        <f t="shared" si="519"/>
        <v>7616</v>
      </c>
      <c r="D11129" t="str">
        <f>VLOOKUP(C11129,'Cost Centre'!A:B,2,)</f>
        <v>Water services</v>
      </c>
      <c r="E11129" t="str">
        <f t="shared" si="520"/>
        <v>2</v>
      </c>
      <c r="F11129" t="s">
        <v>10902</v>
      </c>
      <c r="G11129" s="2">
        <v>0</v>
      </c>
      <c r="H11129" s="2">
        <v>0</v>
      </c>
      <c r="I11129" s="2">
        <v>0</v>
      </c>
      <c r="J11129" s="105">
        <f>SUMIF([1]MMM!$A:$A,A11129,[1]MMM!$F:$F)</f>
        <v>0</v>
      </c>
      <c r="K11129" s="2" t="s">
        <v>10</v>
      </c>
      <c r="L11129" s="2">
        <v>0</v>
      </c>
      <c r="M11129" t="s">
        <v>11396</v>
      </c>
      <c r="N11129" t="s">
        <v>15375</v>
      </c>
      <c r="O11129" t="s">
        <v>10871</v>
      </c>
      <c r="P11129" t="s">
        <v>10887</v>
      </c>
    </row>
    <row r="11130" spans="1:16" x14ac:dyDescent="0.3">
      <c r="A11130" t="s">
        <v>15384</v>
      </c>
      <c r="B11130" s="2" t="str">
        <f t="shared" si="521"/>
        <v>7616</v>
      </c>
      <c r="C11130" s="2">
        <f t="shared" si="519"/>
        <v>7616</v>
      </c>
      <c r="D11130" t="str">
        <f>VLOOKUP(C11130,'Cost Centre'!A:B,2,)</f>
        <v>Water services</v>
      </c>
      <c r="E11130" t="str">
        <f t="shared" si="520"/>
        <v>2</v>
      </c>
      <c r="F11130" t="s">
        <v>10904</v>
      </c>
      <c r="G11130" s="2">
        <v>0</v>
      </c>
      <c r="H11130" s="2">
        <v>0</v>
      </c>
      <c r="I11130" s="2">
        <v>0</v>
      </c>
      <c r="J11130" s="105">
        <f>SUMIF([1]MMM!$A:$A,A11130,[1]MMM!$F:$F)</f>
        <v>0</v>
      </c>
      <c r="K11130" s="2" t="s">
        <v>10</v>
      </c>
      <c r="L11130" s="2">
        <v>0</v>
      </c>
      <c r="M11130" t="s">
        <v>11396</v>
      </c>
      <c r="N11130" t="s">
        <v>15375</v>
      </c>
      <c r="O11130" t="s">
        <v>10871</v>
      </c>
      <c r="P11130" t="s">
        <v>10887</v>
      </c>
    </row>
    <row r="11131" spans="1:16" x14ac:dyDescent="0.3">
      <c r="A11131" t="s">
        <v>15385</v>
      </c>
      <c r="B11131" s="2" t="str">
        <f t="shared" si="521"/>
        <v>7616</v>
      </c>
      <c r="C11131" s="2">
        <f t="shared" si="519"/>
        <v>7616</v>
      </c>
      <c r="D11131" t="str">
        <f>VLOOKUP(C11131,'Cost Centre'!A:B,2,)</f>
        <v>Water services</v>
      </c>
      <c r="E11131" t="str">
        <f t="shared" si="520"/>
        <v>2</v>
      </c>
      <c r="F11131" t="s">
        <v>10906</v>
      </c>
      <c r="G11131" s="2">
        <v>0</v>
      </c>
      <c r="H11131" s="2">
        <v>0</v>
      </c>
      <c r="I11131" s="2">
        <v>0</v>
      </c>
      <c r="J11131" s="105">
        <f>SUMIF([1]MMM!$A:$A,A11131,[1]MMM!$F:$F)</f>
        <v>0</v>
      </c>
      <c r="K11131" s="2" t="s">
        <v>10</v>
      </c>
      <c r="L11131" s="2">
        <v>0</v>
      </c>
      <c r="M11131" t="s">
        <v>11396</v>
      </c>
      <c r="N11131" t="s">
        <v>15375</v>
      </c>
      <c r="O11131" t="s">
        <v>10871</v>
      </c>
      <c r="P11131" t="s">
        <v>10887</v>
      </c>
    </row>
    <row r="11132" spans="1:16" x14ac:dyDescent="0.3">
      <c r="A11132" t="s">
        <v>9119</v>
      </c>
      <c r="B11132" s="2" t="str">
        <f t="shared" si="521"/>
        <v>7616</v>
      </c>
      <c r="C11132" s="2">
        <f t="shared" si="519"/>
        <v>7616</v>
      </c>
      <c r="D11132" t="str">
        <f>VLOOKUP(C11132,'Cost Centre'!A:B,2,)</f>
        <v>Water services</v>
      </c>
      <c r="E11132" t="str">
        <f t="shared" si="520"/>
        <v>3</v>
      </c>
      <c r="F11132" t="s">
        <v>10944</v>
      </c>
      <c r="G11132" s="2">
        <v>0</v>
      </c>
      <c r="H11132" s="2">
        <v>18900</v>
      </c>
      <c r="I11132" s="2">
        <v>0</v>
      </c>
      <c r="J11132" s="105">
        <f>SUMIF([1]MMM!$A:$A,A11132,[1]MMM!$F:$F)</f>
        <v>18900</v>
      </c>
      <c r="K11132" s="2" t="s">
        <v>10</v>
      </c>
      <c r="L11132" s="2">
        <v>689069</v>
      </c>
      <c r="M11132" t="s">
        <v>11396</v>
      </c>
      <c r="N11132" t="s">
        <v>15375</v>
      </c>
      <c r="O11132" t="s">
        <v>10908</v>
      </c>
      <c r="P11132" t="s">
        <v>10910</v>
      </c>
    </row>
    <row r="11133" spans="1:16" x14ac:dyDescent="0.3">
      <c r="A11133" t="s">
        <v>9120</v>
      </c>
      <c r="B11133" s="2" t="str">
        <f t="shared" si="521"/>
        <v>7616</v>
      </c>
      <c r="C11133" s="2">
        <f t="shared" si="519"/>
        <v>7616</v>
      </c>
      <c r="D11133" t="str">
        <f>VLOOKUP(C11133,'Cost Centre'!A:B,2,)</f>
        <v>Water services</v>
      </c>
      <c r="E11133" t="str">
        <f t="shared" si="520"/>
        <v>3</v>
      </c>
      <c r="F11133" t="s">
        <v>10945</v>
      </c>
      <c r="G11133" s="2">
        <v>0</v>
      </c>
      <c r="H11133" s="2">
        <v>112363.92</v>
      </c>
      <c r="I11133" s="2">
        <v>0</v>
      </c>
      <c r="J11133" s="105">
        <f>SUMIF([1]MMM!$A:$A,A11133,[1]MMM!$F:$F)</f>
        <v>112363.92</v>
      </c>
      <c r="K11133" s="2" t="s">
        <v>10</v>
      </c>
      <c r="L11133" s="2">
        <v>650533</v>
      </c>
      <c r="M11133" t="s">
        <v>11396</v>
      </c>
      <c r="N11133" t="s">
        <v>15375</v>
      </c>
      <c r="O11133" t="s">
        <v>10908</v>
      </c>
      <c r="P11133" t="s">
        <v>10910</v>
      </c>
    </row>
    <row r="11134" spans="1:16" x14ac:dyDescent="0.3">
      <c r="A11134" t="s">
        <v>9121</v>
      </c>
      <c r="B11134" s="2" t="str">
        <f t="shared" si="521"/>
        <v>7616</v>
      </c>
      <c r="C11134" s="2">
        <f t="shared" si="519"/>
        <v>7616</v>
      </c>
      <c r="D11134" t="str">
        <f>VLOOKUP(C11134,'Cost Centre'!A:B,2,)</f>
        <v>Water services</v>
      </c>
      <c r="E11134" t="str">
        <f t="shared" si="520"/>
        <v>3</v>
      </c>
      <c r="F11134" t="s">
        <v>2148</v>
      </c>
      <c r="G11134" s="2">
        <v>0</v>
      </c>
      <c r="H11134" s="2">
        <v>0</v>
      </c>
      <c r="I11134" s="2">
        <v>0</v>
      </c>
      <c r="J11134" s="105">
        <f>SUMIF([1]MMM!$A:$A,A11134,[1]MMM!$F:$F)</f>
        <v>0</v>
      </c>
      <c r="K11134" s="2" t="s">
        <v>10</v>
      </c>
      <c r="L11134" s="2">
        <v>0</v>
      </c>
      <c r="M11134" t="s">
        <v>11396</v>
      </c>
      <c r="N11134" t="s">
        <v>15375</v>
      </c>
      <c r="O11134" t="s">
        <v>10908</v>
      </c>
      <c r="P11134" t="s">
        <v>10910</v>
      </c>
    </row>
    <row r="11135" spans="1:16" x14ac:dyDescent="0.3">
      <c r="A11135" t="s">
        <v>15386</v>
      </c>
      <c r="B11135" s="2" t="str">
        <f t="shared" si="521"/>
        <v>7616</v>
      </c>
      <c r="C11135" s="2">
        <f t="shared" si="519"/>
        <v>7616</v>
      </c>
      <c r="D11135" t="str">
        <f>VLOOKUP(C11135,'Cost Centre'!A:B,2,)</f>
        <v>Water services</v>
      </c>
      <c r="E11135" t="str">
        <f t="shared" si="520"/>
        <v>3</v>
      </c>
      <c r="F11135" t="s">
        <v>10912</v>
      </c>
      <c r="G11135" s="2">
        <v>0</v>
      </c>
      <c r="H11135" s="2">
        <v>0</v>
      </c>
      <c r="I11135" s="2">
        <v>-9126874.8599999994</v>
      </c>
      <c r="J11135" s="105">
        <f>SUMIF([1]MMM!$A:$A,A11135,[1]MMM!$F:$F)</f>
        <v>-9126874.8599999994</v>
      </c>
      <c r="K11135" s="2" t="s">
        <v>10</v>
      </c>
      <c r="L11135" s="2">
        <v>0</v>
      </c>
      <c r="M11135" t="s">
        <v>11396</v>
      </c>
      <c r="N11135" t="s">
        <v>15375</v>
      </c>
      <c r="O11135" t="s">
        <v>10908</v>
      </c>
      <c r="P11135" t="s">
        <v>10913</v>
      </c>
    </row>
    <row r="11136" spans="1:16" x14ac:dyDescent="0.3">
      <c r="A11136" t="s">
        <v>15387</v>
      </c>
      <c r="B11136" s="2" t="str">
        <f t="shared" si="521"/>
        <v>7616</v>
      </c>
      <c r="C11136" s="2">
        <f t="shared" si="519"/>
        <v>7616</v>
      </c>
      <c r="D11136" t="str">
        <f>VLOOKUP(C11136,'Cost Centre'!A:B,2,)</f>
        <v>Water services</v>
      </c>
      <c r="E11136" t="str">
        <f t="shared" si="520"/>
        <v>3</v>
      </c>
      <c r="F11136" t="s">
        <v>10915</v>
      </c>
      <c r="G11136" s="2">
        <v>0</v>
      </c>
      <c r="H11136" s="2">
        <v>0</v>
      </c>
      <c r="I11136" s="2">
        <v>0</v>
      </c>
      <c r="J11136" s="105">
        <f>SUMIF([1]MMM!$A:$A,A11136,[1]MMM!$F:$F)</f>
        <v>0</v>
      </c>
      <c r="K11136" s="2" t="s">
        <v>10</v>
      </c>
      <c r="L11136" s="2">
        <v>0</v>
      </c>
      <c r="M11136" t="s">
        <v>11396</v>
      </c>
      <c r="N11136" t="s">
        <v>15375</v>
      </c>
      <c r="O11136" t="s">
        <v>10908</v>
      </c>
      <c r="P11136" t="s">
        <v>10913</v>
      </c>
    </row>
    <row r="11137" spans="1:16" x14ac:dyDescent="0.3">
      <c r="A11137" t="s">
        <v>15388</v>
      </c>
      <c r="B11137" s="2" t="str">
        <f t="shared" si="521"/>
        <v>7616</v>
      </c>
      <c r="C11137" s="2">
        <f t="shared" si="519"/>
        <v>7616</v>
      </c>
      <c r="D11137" t="str">
        <f>VLOOKUP(C11137,'Cost Centre'!A:B,2,)</f>
        <v>Water services</v>
      </c>
      <c r="E11137" t="str">
        <f t="shared" si="520"/>
        <v>8</v>
      </c>
      <c r="F11137" t="s">
        <v>462</v>
      </c>
      <c r="G11137" s="2">
        <v>9866481.9800000004</v>
      </c>
      <c r="H11137" s="2">
        <v>0</v>
      </c>
      <c r="I11137" s="2">
        <v>0</v>
      </c>
      <c r="J11137" s="105">
        <f>SUMIF([1]MMM!$A:$A,A11137,[1]MMM!$F:$F)</f>
        <v>9866481.9800000004</v>
      </c>
      <c r="K11137" s="2" t="s">
        <v>460</v>
      </c>
      <c r="L11137" s="2">
        <v>0</v>
      </c>
      <c r="M11137" t="s">
        <v>11396</v>
      </c>
      <c r="N11137" t="s">
        <v>15375</v>
      </c>
      <c r="O11137" t="s">
        <v>10916</v>
      </c>
      <c r="P11137" t="s">
        <v>10917</v>
      </c>
    </row>
    <row r="11138" spans="1:16" x14ac:dyDescent="0.3">
      <c r="A11138" t="s">
        <v>15389</v>
      </c>
      <c r="B11138" s="2" t="str">
        <f t="shared" si="521"/>
        <v>7616</v>
      </c>
      <c r="C11138" s="2">
        <f t="shared" ref="C11138:C11201" si="522">VALUE(B11138)</f>
        <v>7616</v>
      </c>
      <c r="D11138" t="str">
        <f>VLOOKUP(C11138,'Cost Centre'!A:B,2,)</f>
        <v>Water services</v>
      </c>
      <c r="E11138" t="str">
        <f t="shared" ref="E11138:E11201" si="523">MID(A11138,5,1)</f>
        <v>8</v>
      </c>
      <c r="F11138" t="s">
        <v>464</v>
      </c>
      <c r="G11138" s="2">
        <v>0</v>
      </c>
      <c r="H11138" s="2">
        <v>0</v>
      </c>
      <c r="I11138" s="2">
        <v>0</v>
      </c>
      <c r="J11138" s="105">
        <f>SUMIF([1]MMM!$A:$A,A11138,[1]MMM!$F:$F)</f>
        <v>0</v>
      </c>
      <c r="K11138" s="2" t="s">
        <v>460</v>
      </c>
      <c r="L11138" s="2">
        <v>0</v>
      </c>
      <c r="M11138" t="s">
        <v>11396</v>
      </c>
      <c r="N11138" t="s">
        <v>15375</v>
      </c>
      <c r="O11138" t="s">
        <v>10916</v>
      </c>
      <c r="P11138" t="s">
        <v>10917</v>
      </c>
    </row>
    <row r="11139" spans="1:16" x14ac:dyDescent="0.3">
      <c r="A11139" t="s">
        <v>15390</v>
      </c>
      <c r="B11139" s="2" t="str">
        <f t="shared" ref="B11139:B11202" si="524">MID(A11139,1,4)</f>
        <v>7616</v>
      </c>
      <c r="C11139" s="2">
        <f t="shared" si="522"/>
        <v>7616</v>
      </c>
      <c r="D11139" t="str">
        <f>VLOOKUP(C11139,'Cost Centre'!A:B,2,)</f>
        <v>Water services</v>
      </c>
      <c r="E11139" t="str">
        <f t="shared" si="523"/>
        <v>8</v>
      </c>
      <c r="F11139" t="s">
        <v>466</v>
      </c>
      <c r="G11139" s="2">
        <v>0</v>
      </c>
      <c r="H11139" s="2">
        <v>0</v>
      </c>
      <c r="I11139" s="2">
        <v>0</v>
      </c>
      <c r="J11139" s="105">
        <f>SUMIF([1]MMM!$A:$A,A11139,[1]MMM!$F:$F)</f>
        <v>0</v>
      </c>
      <c r="K11139" s="2" t="s">
        <v>460</v>
      </c>
      <c r="L11139" s="2">
        <v>0</v>
      </c>
      <c r="M11139" t="s">
        <v>11396</v>
      </c>
      <c r="N11139" t="s">
        <v>15375</v>
      </c>
      <c r="O11139" t="s">
        <v>10916</v>
      </c>
      <c r="P11139" t="s">
        <v>10917</v>
      </c>
    </row>
    <row r="11140" spans="1:16" x14ac:dyDescent="0.3">
      <c r="A11140" t="s">
        <v>15391</v>
      </c>
      <c r="B11140" s="2" t="str">
        <f t="shared" si="524"/>
        <v>7616</v>
      </c>
      <c r="C11140" s="2">
        <f t="shared" si="522"/>
        <v>7616</v>
      </c>
      <c r="D11140" t="str">
        <f>VLOOKUP(C11140,'Cost Centre'!A:B,2,)</f>
        <v>Water services</v>
      </c>
      <c r="E11140" t="str">
        <f t="shared" si="523"/>
        <v>8</v>
      </c>
      <c r="F11140" t="s">
        <v>468</v>
      </c>
      <c r="G11140" s="2">
        <v>0</v>
      </c>
      <c r="H11140" s="2">
        <v>9126874.8599999994</v>
      </c>
      <c r="I11140" s="2">
        <v>0</v>
      </c>
      <c r="J11140" s="105">
        <f>SUMIF([1]MMM!$A:$A,A11140,[1]MMM!$F:$F)</f>
        <v>9126874.8599999994</v>
      </c>
      <c r="K11140" s="2" t="s">
        <v>460</v>
      </c>
      <c r="L11140" s="2">
        <v>0</v>
      </c>
      <c r="M11140" t="s">
        <v>11396</v>
      </c>
      <c r="N11140" t="s">
        <v>15375</v>
      </c>
      <c r="O11140" t="s">
        <v>10916</v>
      </c>
      <c r="P11140" t="s">
        <v>10917</v>
      </c>
    </row>
    <row r="11141" spans="1:16" x14ac:dyDescent="0.3">
      <c r="A11141" t="s">
        <v>15392</v>
      </c>
      <c r="B11141" s="2" t="str">
        <f t="shared" si="524"/>
        <v>7616</v>
      </c>
      <c r="C11141" s="2">
        <f t="shared" si="522"/>
        <v>7616</v>
      </c>
      <c r="D11141" t="str">
        <f>VLOOKUP(C11141,'Cost Centre'!A:B,2,)</f>
        <v>Water services</v>
      </c>
      <c r="E11141" t="str">
        <f t="shared" si="523"/>
        <v>8</v>
      </c>
      <c r="F11141" t="s">
        <v>470</v>
      </c>
      <c r="G11141" s="2">
        <v>0</v>
      </c>
      <c r="H11141" s="2">
        <v>0</v>
      </c>
      <c r="I11141" s="2">
        <v>0</v>
      </c>
      <c r="J11141" s="105">
        <f>SUMIF([1]MMM!$A:$A,A11141,[1]MMM!$F:$F)</f>
        <v>0</v>
      </c>
      <c r="K11141" s="2" t="s">
        <v>460</v>
      </c>
      <c r="L11141" s="2">
        <v>0</v>
      </c>
      <c r="M11141" t="s">
        <v>11396</v>
      </c>
      <c r="N11141" t="s">
        <v>15375</v>
      </c>
      <c r="O11141" t="s">
        <v>10916</v>
      </c>
      <c r="P11141" t="s">
        <v>10917</v>
      </c>
    </row>
    <row r="11142" spans="1:16" x14ac:dyDescent="0.3">
      <c r="A11142" t="s">
        <v>15393</v>
      </c>
      <c r="B11142" s="2" t="str">
        <f t="shared" si="524"/>
        <v>7616</v>
      </c>
      <c r="C11142" s="2">
        <f t="shared" si="522"/>
        <v>7616</v>
      </c>
      <c r="D11142" t="str">
        <f>VLOOKUP(C11142,'Cost Centre'!A:B,2,)</f>
        <v>Water services</v>
      </c>
      <c r="E11142" t="str">
        <f t="shared" si="523"/>
        <v>8</v>
      </c>
      <c r="F11142" t="s">
        <v>2159</v>
      </c>
      <c r="G11142" s="2">
        <v>0</v>
      </c>
      <c r="H11142" s="2">
        <v>0</v>
      </c>
      <c r="I11142" s="2">
        <v>0</v>
      </c>
      <c r="J11142" s="105">
        <f>SUMIF([1]MMM!$A:$A,A11142,[1]MMM!$F:$F)</f>
        <v>0</v>
      </c>
      <c r="K11142" s="2" t="s">
        <v>460</v>
      </c>
      <c r="L11142" s="2">
        <v>0</v>
      </c>
      <c r="M11142" t="s">
        <v>11396</v>
      </c>
      <c r="N11142" t="s">
        <v>15375</v>
      </c>
      <c r="O11142" t="s">
        <v>10916</v>
      </c>
      <c r="P11142" t="s">
        <v>10917</v>
      </c>
    </row>
    <row r="11143" spans="1:16" x14ac:dyDescent="0.3">
      <c r="A11143" t="s">
        <v>9122</v>
      </c>
      <c r="B11143" s="2" t="str">
        <f t="shared" si="524"/>
        <v>7617</v>
      </c>
      <c r="C11143" s="2">
        <f t="shared" si="522"/>
        <v>7617</v>
      </c>
      <c r="D11143" t="str">
        <f>VLOOKUP(C11143,'Cost Centre'!A:B,2,)</f>
        <v>Water services</v>
      </c>
      <c r="E11143" t="str">
        <f t="shared" si="523"/>
        <v>2</v>
      </c>
      <c r="F11143" t="s">
        <v>48</v>
      </c>
      <c r="G11143" s="2">
        <v>0</v>
      </c>
      <c r="H11143" s="2">
        <v>9766016.1899999995</v>
      </c>
      <c r="I11143" s="2">
        <v>0</v>
      </c>
      <c r="J11143" s="105">
        <f>SUMIF([1]MMM!$A:$A,A11143,[1]MMM!$F:$F)</f>
        <v>10543191.189999999</v>
      </c>
      <c r="K11143" s="2" t="s">
        <v>10</v>
      </c>
      <c r="L11143" s="2">
        <v>12126880</v>
      </c>
      <c r="M11143" t="s">
        <v>11396</v>
      </c>
      <c r="N11143" t="s">
        <v>15394</v>
      </c>
      <c r="O11143" t="s">
        <v>10871</v>
      </c>
      <c r="P11143" t="s">
        <v>10875</v>
      </c>
    </row>
    <row r="11144" spans="1:16" x14ac:dyDescent="0.3">
      <c r="A11144" t="s">
        <v>9123</v>
      </c>
      <c r="B11144" s="2" t="str">
        <f t="shared" si="524"/>
        <v>7617</v>
      </c>
      <c r="C11144" s="2">
        <f t="shared" si="522"/>
        <v>7617</v>
      </c>
      <c r="D11144" t="str">
        <f>VLOOKUP(C11144,'Cost Centre'!A:B,2,)</f>
        <v>Water services</v>
      </c>
      <c r="E11144" t="str">
        <f t="shared" si="523"/>
        <v>2</v>
      </c>
      <c r="F11144" t="s">
        <v>52</v>
      </c>
      <c r="G11144" s="2">
        <v>0</v>
      </c>
      <c r="H11144" s="2">
        <v>0</v>
      </c>
      <c r="I11144" s="2">
        <v>0</v>
      </c>
      <c r="J11144" s="105">
        <f>SUMIF([1]MMM!$A:$A,A11144,[1]MMM!$F:$F)</f>
        <v>0</v>
      </c>
      <c r="K11144" s="2" t="s">
        <v>10</v>
      </c>
      <c r="L11144" s="2">
        <v>0</v>
      </c>
      <c r="M11144" t="s">
        <v>11396</v>
      </c>
      <c r="N11144" t="s">
        <v>15394</v>
      </c>
      <c r="O11144" t="s">
        <v>10871</v>
      </c>
      <c r="P11144" t="s">
        <v>10875</v>
      </c>
    </row>
    <row r="11145" spans="1:16" x14ac:dyDescent="0.3">
      <c r="A11145" t="s">
        <v>9124</v>
      </c>
      <c r="B11145" s="2" t="str">
        <f t="shared" si="524"/>
        <v>7617</v>
      </c>
      <c r="C11145" s="2">
        <f t="shared" si="522"/>
        <v>7617</v>
      </c>
      <c r="D11145" t="str">
        <f>VLOOKUP(C11145,'Cost Centre'!A:B,2,)</f>
        <v>Water services</v>
      </c>
      <c r="E11145" t="str">
        <f t="shared" si="523"/>
        <v>2</v>
      </c>
      <c r="F11145" t="s">
        <v>55</v>
      </c>
      <c r="G11145" s="2">
        <v>0</v>
      </c>
      <c r="H11145" s="2">
        <v>155121.70000000001</v>
      </c>
      <c r="I11145" s="2">
        <v>0</v>
      </c>
      <c r="J11145" s="105">
        <f>SUMIF([1]MMM!$A:$A,A11145,[1]MMM!$F:$F)</f>
        <v>155350.94</v>
      </c>
      <c r="K11145" s="2" t="s">
        <v>10</v>
      </c>
      <c r="L11145" s="2">
        <v>283044</v>
      </c>
      <c r="M11145" t="s">
        <v>11396</v>
      </c>
      <c r="N11145" t="s">
        <v>15394</v>
      </c>
      <c r="O11145" t="s">
        <v>10871</v>
      </c>
      <c r="P11145" t="s">
        <v>10875</v>
      </c>
    </row>
    <row r="11146" spans="1:16" x14ac:dyDescent="0.3">
      <c r="A11146" t="s">
        <v>9125</v>
      </c>
      <c r="B11146" s="2" t="str">
        <f t="shared" si="524"/>
        <v>7617</v>
      </c>
      <c r="C11146" s="2">
        <f t="shared" si="522"/>
        <v>7617</v>
      </c>
      <c r="D11146" t="str">
        <f>VLOOKUP(C11146,'Cost Centre'!A:B,2,)</f>
        <v>Water services</v>
      </c>
      <c r="E11146" t="str">
        <f t="shared" si="523"/>
        <v>2</v>
      </c>
      <c r="F11146" t="s">
        <v>56</v>
      </c>
      <c r="G11146" s="2">
        <v>0</v>
      </c>
      <c r="H11146" s="2">
        <v>3373098.39</v>
      </c>
      <c r="I11146" s="2">
        <v>0</v>
      </c>
      <c r="J11146" s="105">
        <f>SUMIF([1]MMM!$A:$A,A11146,[1]MMM!$F:$F)</f>
        <v>3658019.66</v>
      </c>
      <c r="K11146" s="2" t="s">
        <v>10</v>
      </c>
      <c r="L11146" s="2">
        <v>3221217</v>
      </c>
      <c r="M11146" t="s">
        <v>11396</v>
      </c>
      <c r="N11146" t="s">
        <v>15394</v>
      </c>
      <c r="O11146" t="s">
        <v>10871</v>
      </c>
      <c r="P11146" t="s">
        <v>10875</v>
      </c>
    </row>
    <row r="11147" spans="1:16" x14ac:dyDescent="0.3">
      <c r="A11147" t="s">
        <v>9126</v>
      </c>
      <c r="B11147" s="2" t="str">
        <f t="shared" si="524"/>
        <v>7617</v>
      </c>
      <c r="C11147" s="2">
        <f t="shared" si="522"/>
        <v>7617</v>
      </c>
      <c r="D11147" t="str">
        <f>VLOOKUP(C11147,'Cost Centre'!A:B,2,)</f>
        <v>Water services</v>
      </c>
      <c r="E11147" t="str">
        <f t="shared" si="523"/>
        <v>2</v>
      </c>
      <c r="F11147" t="s">
        <v>57</v>
      </c>
      <c r="G11147" s="2">
        <v>0</v>
      </c>
      <c r="H11147" s="2">
        <v>936769.82</v>
      </c>
      <c r="I11147" s="2">
        <v>0</v>
      </c>
      <c r="J11147" s="105">
        <f>SUMIF([1]MMM!$A:$A,A11147,[1]MMM!$F:$F)</f>
        <v>959905.26</v>
      </c>
      <c r="K11147" s="2" t="s">
        <v>10</v>
      </c>
      <c r="L11147" s="2">
        <v>2238975</v>
      </c>
      <c r="M11147" t="s">
        <v>11396</v>
      </c>
      <c r="N11147" t="s">
        <v>15394</v>
      </c>
      <c r="O11147" t="s">
        <v>10871</v>
      </c>
      <c r="P11147" t="s">
        <v>10875</v>
      </c>
    </row>
    <row r="11148" spans="1:16" x14ac:dyDescent="0.3">
      <c r="A11148" t="s">
        <v>9127</v>
      </c>
      <c r="B11148" s="2" t="str">
        <f t="shared" si="524"/>
        <v>7617</v>
      </c>
      <c r="C11148" s="2">
        <f t="shared" si="522"/>
        <v>7617</v>
      </c>
      <c r="D11148" t="str">
        <f>VLOOKUP(C11148,'Cost Centre'!A:B,2,)</f>
        <v>Water services</v>
      </c>
      <c r="E11148" t="str">
        <f t="shared" si="523"/>
        <v>2</v>
      </c>
      <c r="F11148" t="s">
        <v>58</v>
      </c>
      <c r="G11148" s="2">
        <v>0</v>
      </c>
      <c r="H11148" s="2">
        <v>0</v>
      </c>
      <c r="I11148" s="2">
        <v>0</v>
      </c>
      <c r="J11148" s="105">
        <f>SUMIF([1]MMM!$A:$A,A11148,[1]MMM!$F:$F)</f>
        <v>0</v>
      </c>
      <c r="K11148" s="2" t="s">
        <v>10</v>
      </c>
      <c r="L11148" s="2">
        <v>0</v>
      </c>
      <c r="M11148" t="s">
        <v>11396</v>
      </c>
      <c r="N11148" t="s">
        <v>15394</v>
      </c>
      <c r="O11148" t="s">
        <v>10871</v>
      </c>
      <c r="P11148" t="s">
        <v>10875</v>
      </c>
    </row>
    <row r="11149" spans="1:16" x14ac:dyDescent="0.3">
      <c r="A11149" t="s">
        <v>9128</v>
      </c>
      <c r="B11149" s="2" t="str">
        <f t="shared" si="524"/>
        <v>7617</v>
      </c>
      <c r="C11149" s="2">
        <f t="shared" si="522"/>
        <v>7617</v>
      </c>
      <c r="D11149" t="str">
        <f>VLOOKUP(C11149,'Cost Centre'!A:B,2,)</f>
        <v>Water services</v>
      </c>
      <c r="E11149" t="str">
        <f t="shared" si="523"/>
        <v>2</v>
      </c>
      <c r="F11149" t="s">
        <v>60</v>
      </c>
      <c r="G11149" s="2">
        <v>0</v>
      </c>
      <c r="H11149" s="2">
        <v>178083.01</v>
      </c>
      <c r="I11149" s="2">
        <v>0</v>
      </c>
      <c r="J11149" s="105">
        <f>SUMIF([1]MMM!$A:$A,A11149,[1]MMM!$F:$F)</f>
        <v>178083.01</v>
      </c>
      <c r="K11149" s="2" t="s">
        <v>10</v>
      </c>
      <c r="L11149" s="2">
        <v>91487</v>
      </c>
      <c r="M11149" t="s">
        <v>11396</v>
      </c>
      <c r="N11149" t="s">
        <v>15394</v>
      </c>
      <c r="O11149" t="s">
        <v>10871</v>
      </c>
      <c r="P11149" t="s">
        <v>10875</v>
      </c>
    </row>
    <row r="11150" spans="1:16" x14ac:dyDescent="0.3">
      <c r="A11150" t="s">
        <v>9129</v>
      </c>
      <c r="B11150" s="2" t="str">
        <f t="shared" si="524"/>
        <v>7617</v>
      </c>
      <c r="C11150" s="2">
        <f t="shared" si="522"/>
        <v>7617</v>
      </c>
      <c r="D11150" t="str">
        <f>VLOOKUP(C11150,'Cost Centre'!A:B,2,)</f>
        <v>Water services</v>
      </c>
      <c r="E11150" t="str">
        <f t="shared" si="523"/>
        <v>2</v>
      </c>
      <c r="F11150" t="s">
        <v>61</v>
      </c>
      <c r="G11150" s="2">
        <v>0</v>
      </c>
      <c r="H11150" s="2">
        <v>983438.62</v>
      </c>
      <c r="I11150" s="2">
        <v>0</v>
      </c>
      <c r="J11150" s="105">
        <f>SUMIF([1]MMM!$A:$A,A11150,[1]MMM!$F:$F)</f>
        <v>997756.7</v>
      </c>
      <c r="K11150" s="2" t="s">
        <v>10</v>
      </c>
      <c r="L11150" s="2">
        <v>1040386</v>
      </c>
      <c r="M11150" t="s">
        <v>11396</v>
      </c>
      <c r="N11150" t="s">
        <v>15394</v>
      </c>
      <c r="O11150" t="s">
        <v>10871</v>
      </c>
      <c r="P11150" t="s">
        <v>10875</v>
      </c>
    </row>
    <row r="11151" spans="1:16" x14ac:dyDescent="0.3">
      <c r="A11151" t="s">
        <v>9130</v>
      </c>
      <c r="B11151" s="2" t="str">
        <f t="shared" si="524"/>
        <v>7617</v>
      </c>
      <c r="C11151" s="2">
        <f t="shared" si="522"/>
        <v>7617</v>
      </c>
      <c r="D11151" t="str">
        <f>VLOOKUP(C11151,'Cost Centre'!A:B,2,)</f>
        <v>Water services</v>
      </c>
      <c r="E11151" t="str">
        <f t="shared" si="523"/>
        <v>2</v>
      </c>
      <c r="F11151" t="s">
        <v>62</v>
      </c>
      <c r="G11151" s="2">
        <v>0</v>
      </c>
      <c r="H11151" s="2">
        <v>256830.36</v>
      </c>
      <c r="I11151" s="2">
        <v>0</v>
      </c>
      <c r="J11151" s="105">
        <f>SUMIF([1]MMM!$A:$A,A11151,[1]MMM!$F:$F)</f>
        <v>256830.36</v>
      </c>
      <c r="K11151" s="2" t="s">
        <v>10</v>
      </c>
      <c r="L11151" s="2">
        <v>0</v>
      </c>
      <c r="M11151" t="s">
        <v>11396</v>
      </c>
      <c r="N11151" t="s">
        <v>15394</v>
      </c>
      <c r="O11151" t="s">
        <v>10871</v>
      </c>
      <c r="P11151" t="s">
        <v>10875</v>
      </c>
    </row>
    <row r="11152" spans="1:16" x14ac:dyDescent="0.3">
      <c r="A11152" t="s">
        <v>9131</v>
      </c>
      <c r="B11152" s="2" t="str">
        <f t="shared" si="524"/>
        <v>7617</v>
      </c>
      <c r="C11152" s="2">
        <f t="shared" si="522"/>
        <v>7617</v>
      </c>
      <c r="D11152" t="str">
        <f>VLOOKUP(C11152,'Cost Centre'!A:B,2,)</f>
        <v>Water services</v>
      </c>
      <c r="E11152" t="str">
        <f t="shared" si="523"/>
        <v>2</v>
      </c>
      <c r="F11152" t="s">
        <v>63</v>
      </c>
      <c r="G11152" s="2">
        <v>0</v>
      </c>
      <c r="H11152" s="2">
        <v>1219298.1399999999</v>
      </c>
      <c r="I11152" s="2">
        <v>0</v>
      </c>
      <c r="J11152" s="105">
        <f>SUMIF([1]MMM!$A:$A,A11152,[1]MMM!$F:$F)</f>
        <v>1296556.8600000001</v>
      </c>
      <c r="K11152" s="2" t="s">
        <v>10</v>
      </c>
      <c r="L11152" s="2">
        <v>1075915</v>
      </c>
      <c r="M11152" t="s">
        <v>11396</v>
      </c>
      <c r="N11152" t="s">
        <v>15394</v>
      </c>
      <c r="O11152" t="s">
        <v>10871</v>
      </c>
      <c r="P11152" t="s">
        <v>10875</v>
      </c>
    </row>
    <row r="11153" spans="1:16" x14ac:dyDescent="0.3">
      <c r="A11153" t="s">
        <v>9132</v>
      </c>
      <c r="B11153" s="2" t="str">
        <f t="shared" si="524"/>
        <v>7617</v>
      </c>
      <c r="C11153" s="2">
        <f t="shared" si="522"/>
        <v>7617</v>
      </c>
      <c r="D11153" t="str">
        <f>VLOOKUP(C11153,'Cost Centre'!A:B,2,)</f>
        <v>Water services</v>
      </c>
      <c r="E11153" t="str">
        <f t="shared" si="523"/>
        <v>2</v>
      </c>
      <c r="F11153" t="s">
        <v>66</v>
      </c>
      <c r="G11153" s="2">
        <v>0</v>
      </c>
      <c r="H11153" s="2">
        <v>3493.2</v>
      </c>
      <c r="I11153" s="2">
        <v>0</v>
      </c>
      <c r="J11153" s="105">
        <f>SUMIF([1]MMM!$A:$A,A11153,[1]MMM!$F:$F)</f>
        <v>4183.3999999999996</v>
      </c>
      <c r="K11153" s="2" t="s">
        <v>10</v>
      </c>
      <c r="L11153" s="2">
        <v>0</v>
      </c>
      <c r="M11153" t="s">
        <v>11396</v>
      </c>
      <c r="N11153" t="s">
        <v>15394</v>
      </c>
      <c r="O11153" t="s">
        <v>10871</v>
      </c>
      <c r="P11153" t="s">
        <v>10875</v>
      </c>
    </row>
    <row r="11154" spans="1:16" x14ac:dyDescent="0.3">
      <c r="A11154" t="s">
        <v>9133</v>
      </c>
      <c r="B11154" s="2" t="str">
        <f t="shared" si="524"/>
        <v>7617</v>
      </c>
      <c r="C11154" s="2">
        <f t="shared" si="522"/>
        <v>7617</v>
      </c>
      <c r="D11154" t="str">
        <f>VLOOKUP(C11154,'Cost Centre'!A:B,2,)</f>
        <v>Water services</v>
      </c>
      <c r="E11154" t="str">
        <f t="shared" si="523"/>
        <v>2</v>
      </c>
      <c r="F11154" t="s">
        <v>67</v>
      </c>
      <c r="G11154" s="2">
        <v>0</v>
      </c>
      <c r="H11154" s="2">
        <v>6273.75</v>
      </c>
      <c r="I11154" s="2">
        <v>0</v>
      </c>
      <c r="J11154" s="105">
        <f>SUMIF([1]MMM!$A:$A,A11154,[1]MMM!$F:$F)</f>
        <v>6781.25</v>
      </c>
      <c r="K11154" s="2" t="s">
        <v>10</v>
      </c>
      <c r="L11154" s="2">
        <v>7950</v>
      </c>
      <c r="M11154" t="s">
        <v>11396</v>
      </c>
      <c r="N11154" t="s">
        <v>15394</v>
      </c>
      <c r="O11154" t="s">
        <v>10871</v>
      </c>
      <c r="P11154" t="s">
        <v>10876</v>
      </c>
    </row>
    <row r="11155" spans="1:16" x14ac:dyDescent="0.3">
      <c r="A11155" t="s">
        <v>9134</v>
      </c>
      <c r="B11155" s="2" t="str">
        <f t="shared" si="524"/>
        <v>7617</v>
      </c>
      <c r="C11155" s="2">
        <f t="shared" si="522"/>
        <v>7617</v>
      </c>
      <c r="D11155" t="str">
        <f>VLOOKUP(C11155,'Cost Centre'!A:B,2,)</f>
        <v>Water services</v>
      </c>
      <c r="E11155" t="str">
        <f t="shared" si="523"/>
        <v>2</v>
      </c>
      <c r="F11155" t="s">
        <v>68</v>
      </c>
      <c r="G11155" s="2">
        <v>0</v>
      </c>
      <c r="H11155" s="2">
        <v>149125.95000000001</v>
      </c>
      <c r="I11155" s="2">
        <v>0</v>
      </c>
      <c r="J11155" s="105">
        <f>SUMIF([1]MMM!$A:$A,A11155,[1]MMM!$F:$F)</f>
        <v>161887.29</v>
      </c>
      <c r="K11155" s="2" t="s">
        <v>10</v>
      </c>
      <c r="L11155" s="2">
        <v>184929</v>
      </c>
      <c r="M11155" t="s">
        <v>11396</v>
      </c>
      <c r="N11155" t="s">
        <v>15394</v>
      </c>
      <c r="O11155" t="s">
        <v>10871</v>
      </c>
      <c r="P11155" t="s">
        <v>10876</v>
      </c>
    </row>
    <row r="11156" spans="1:16" x14ac:dyDescent="0.3">
      <c r="A11156" t="s">
        <v>9135</v>
      </c>
      <c r="B11156" s="2" t="str">
        <f t="shared" si="524"/>
        <v>7617</v>
      </c>
      <c r="C11156" s="2">
        <f t="shared" si="522"/>
        <v>7617</v>
      </c>
      <c r="D11156" t="str">
        <f>VLOOKUP(C11156,'Cost Centre'!A:B,2,)</f>
        <v>Water services</v>
      </c>
      <c r="E11156" t="str">
        <f t="shared" si="523"/>
        <v>2</v>
      </c>
      <c r="F11156" t="s">
        <v>10877</v>
      </c>
      <c r="G11156" s="2">
        <v>0</v>
      </c>
      <c r="H11156" s="2">
        <v>1178124.9099999999</v>
      </c>
      <c r="I11156" s="2">
        <v>0</v>
      </c>
      <c r="J11156" s="105">
        <f>SUMIF([1]MMM!$A:$A,A11156,[1]MMM!$F:$F)</f>
        <v>1178729.71</v>
      </c>
      <c r="K11156" s="2" t="s">
        <v>10</v>
      </c>
      <c r="L11156" s="2">
        <v>1144677</v>
      </c>
      <c r="M11156" t="s">
        <v>11396</v>
      </c>
      <c r="N11156" t="s">
        <v>15394</v>
      </c>
      <c r="O11156" t="s">
        <v>10871</v>
      </c>
      <c r="P11156" t="s">
        <v>10876</v>
      </c>
    </row>
    <row r="11157" spans="1:16" x14ac:dyDescent="0.3">
      <c r="A11157" t="s">
        <v>9136</v>
      </c>
      <c r="B11157" s="2" t="str">
        <f t="shared" si="524"/>
        <v>7617</v>
      </c>
      <c r="C11157" s="2">
        <f t="shared" si="522"/>
        <v>7617</v>
      </c>
      <c r="D11157" t="str">
        <f>VLOOKUP(C11157,'Cost Centre'!A:B,2,)</f>
        <v>Water services</v>
      </c>
      <c r="E11157" t="str">
        <f t="shared" si="523"/>
        <v>2</v>
      </c>
      <c r="F11157" t="s">
        <v>69</v>
      </c>
      <c r="G11157" s="2">
        <v>0</v>
      </c>
      <c r="H11157" s="2">
        <v>1530346.87</v>
      </c>
      <c r="I11157" s="2">
        <v>0</v>
      </c>
      <c r="J11157" s="105">
        <f>SUMIF([1]MMM!$A:$A,A11157,[1]MMM!$F:$F)</f>
        <v>1649716.88</v>
      </c>
      <c r="K11157" s="2" t="s">
        <v>10</v>
      </c>
      <c r="L11157" s="2">
        <v>1871630</v>
      </c>
      <c r="M11157" t="s">
        <v>11396</v>
      </c>
      <c r="N11157" t="s">
        <v>15394</v>
      </c>
      <c r="O11157" t="s">
        <v>10871</v>
      </c>
      <c r="P11157" t="s">
        <v>10876</v>
      </c>
    </row>
    <row r="11158" spans="1:16" x14ac:dyDescent="0.3">
      <c r="A11158" t="s">
        <v>9137</v>
      </c>
      <c r="B11158" s="2" t="str">
        <f t="shared" si="524"/>
        <v>7617</v>
      </c>
      <c r="C11158" s="2">
        <f t="shared" si="522"/>
        <v>7617</v>
      </c>
      <c r="D11158" t="str">
        <f>VLOOKUP(C11158,'Cost Centre'!A:B,2,)</f>
        <v>Water services</v>
      </c>
      <c r="E11158" t="str">
        <f t="shared" si="523"/>
        <v>2</v>
      </c>
      <c r="F11158" t="s">
        <v>70</v>
      </c>
      <c r="G11158" s="2">
        <v>0</v>
      </c>
      <c r="H11158" s="2">
        <v>107636.11</v>
      </c>
      <c r="I11158" s="2">
        <v>0</v>
      </c>
      <c r="J11158" s="105">
        <f>SUMIF([1]MMM!$A:$A,A11158,[1]MMM!$F:$F)</f>
        <v>115151.67</v>
      </c>
      <c r="K11158" s="2" t="s">
        <v>10</v>
      </c>
      <c r="L11158" s="2">
        <v>143475</v>
      </c>
      <c r="M11158" t="s">
        <v>11396</v>
      </c>
      <c r="N11158" t="s">
        <v>15394</v>
      </c>
      <c r="O11158" t="s">
        <v>10871</v>
      </c>
      <c r="P11158" t="s">
        <v>10876</v>
      </c>
    </row>
    <row r="11159" spans="1:16" x14ac:dyDescent="0.3">
      <c r="A11159" t="s">
        <v>9138</v>
      </c>
      <c r="B11159" s="2" t="str">
        <f t="shared" si="524"/>
        <v>7617</v>
      </c>
      <c r="C11159" s="2">
        <f t="shared" si="522"/>
        <v>7617</v>
      </c>
      <c r="D11159" t="str">
        <f>VLOOKUP(C11159,'Cost Centre'!A:B,2,)</f>
        <v>Water services</v>
      </c>
      <c r="E11159" t="str">
        <f t="shared" si="523"/>
        <v>2</v>
      </c>
      <c r="F11159" t="s">
        <v>394</v>
      </c>
      <c r="G11159" s="2">
        <v>0</v>
      </c>
      <c r="H11159" s="2">
        <v>18089.16</v>
      </c>
      <c r="I11159" s="2">
        <v>0</v>
      </c>
      <c r="J11159" s="105">
        <f>SUMIF([1]MMM!$A:$A,A11159,[1]MMM!$F:$F)</f>
        <v>18089.16</v>
      </c>
      <c r="K11159" s="2" t="s">
        <v>10</v>
      </c>
      <c r="L11159" s="2">
        <v>17179</v>
      </c>
      <c r="M11159" t="s">
        <v>11396</v>
      </c>
      <c r="N11159" t="s">
        <v>15394</v>
      </c>
      <c r="O11159" t="s">
        <v>10871</v>
      </c>
      <c r="P11159" t="s">
        <v>10878</v>
      </c>
    </row>
    <row r="11160" spans="1:16" x14ac:dyDescent="0.3">
      <c r="A11160" t="s">
        <v>9139</v>
      </c>
      <c r="B11160" s="2" t="str">
        <f t="shared" si="524"/>
        <v>7617</v>
      </c>
      <c r="C11160" s="2">
        <f t="shared" si="522"/>
        <v>7617</v>
      </c>
      <c r="D11160" t="str">
        <f>VLOOKUP(C11160,'Cost Centre'!A:B,2,)</f>
        <v>Water services</v>
      </c>
      <c r="E11160" t="str">
        <f t="shared" si="523"/>
        <v>2</v>
      </c>
      <c r="F11160" t="s">
        <v>2224</v>
      </c>
      <c r="G11160" s="2">
        <v>0</v>
      </c>
      <c r="H11160" s="2">
        <v>2249326.69</v>
      </c>
      <c r="I11160" s="2">
        <v>0</v>
      </c>
      <c r="J11160" s="105">
        <f>SUMIF([1]MMM!$A:$A,A11160,[1]MMM!$F:$F)</f>
        <v>2249326.69</v>
      </c>
      <c r="K11160" s="2" t="s">
        <v>10</v>
      </c>
      <c r="L11160" s="2">
        <v>2338024</v>
      </c>
      <c r="M11160" t="s">
        <v>11396</v>
      </c>
      <c r="N11160" t="s">
        <v>15394</v>
      </c>
      <c r="O11160" t="s">
        <v>10871</v>
      </c>
      <c r="P11160" t="s">
        <v>10879</v>
      </c>
    </row>
    <row r="11161" spans="1:16" x14ac:dyDescent="0.3">
      <c r="A11161" t="s">
        <v>9140</v>
      </c>
      <c r="B11161" s="2" t="str">
        <f t="shared" si="524"/>
        <v>7617</v>
      </c>
      <c r="C11161" s="2">
        <f t="shared" si="522"/>
        <v>7617</v>
      </c>
      <c r="D11161" t="str">
        <f>VLOOKUP(C11161,'Cost Centre'!A:B,2,)</f>
        <v>Water services</v>
      </c>
      <c r="E11161" t="str">
        <f t="shared" si="523"/>
        <v>2</v>
      </c>
      <c r="F11161" t="s">
        <v>323</v>
      </c>
      <c r="G11161" s="2">
        <v>0</v>
      </c>
      <c r="H11161" s="2">
        <v>0</v>
      </c>
      <c r="I11161" s="2">
        <v>0</v>
      </c>
      <c r="J11161" s="105">
        <f>SUMIF([1]MMM!$A:$A,A11161,[1]MMM!$F:$F)</f>
        <v>0</v>
      </c>
      <c r="K11161" s="2" t="s">
        <v>10</v>
      </c>
      <c r="L11161" s="2">
        <v>30298</v>
      </c>
      <c r="M11161" t="s">
        <v>11396</v>
      </c>
      <c r="N11161" t="s">
        <v>15394</v>
      </c>
      <c r="O11161" t="s">
        <v>10871</v>
      </c>
      <c r="P11161" t="s">
        <v>10879</v>
      </c>
    </row>
    <row r="11162" spans="1:16" x14ac:dyDescent="0.3">
      <c r="A11162" t="s">
        <v>9141</v>
      </c>
      <c r="B11162" s="2" t="str">
        <f t="shared" si="524"/>
        <v>7617</v>
      </c>
      <c r="C11162" s="2">
        <f t="shared" si="522"/>
        <v>7617</v>
      </c>
      <c r="D11162" t="str">
        <f>VLOOKUP(C11162,'Cost Centre'!A:B,2,)</f>
        <v>Water services</v>
      </c>
      <c r="E11162" t="str">
        <f t="shared" si="523"/>
        <v>2</v>
      </c>
      <c r="F11162" t="s">
        <v>11450</v>
      </c>
      <c r="G11162" s="2">
        <v>0</v>
      </c>
      <c r="H11162" s="2">
        <v>0</v>
      </c>
      <c r="I11162" s="2">
        <v>0</v>
      </c>
      <c r="J11162" s="105">
        <f>SUMIF([1]MMM!$A:$A,A11162,[1]MMM!$F:$F)</f>
        <v>0</v>
      </c>
      <c r="K11162" s="2" t="s">
        <v>10</v>
      </c>
      <c r="L11162" s="2">
        <v>4162</v>
      </c>
      <c r="M11162" t="s">
        <v>11396</v>
      </c>
      <c r="N11162" t="s">
        <v>15394</v>
      </c>
      <c r="O11162" t="s">
        <v>10871</v>
      </c>
      <c r="P11162" t="s">
        <v>10881</v>
      </c>
    </row>
    <row r="11163" spans="1:16" x14ac:dyDescent="0.3">
      <c r="A11163" t="s">
        <v>9142</v>
      </c>
      <c r="B11163" s="2" t="str">
        <f t="shared" si="524"/>
        <v>7617</v>
      </c>
      <c r="C11163" s="2">
        <f t="shared" si="522"/>
        <v>7617</v>
      </c>
      <c r="D11163" t="str">
        <f>VLOOKUP(C11163,'Cost Centre'!A:B,2,)</f>
        <v>Water services</v>
      </c>
      <c r="E11163" t="str">
        <f t="shared" si="523"/>
        <v>2</v>
      </c>
      <c r="F11163" t="s">
        <v>83</v>
      </c>
      <c r="G11163" s="2">
        <v>0</v>
      </c>
      <c r="H11163" s="2">
        <v>0</v>
      </c>
      <c r="I11163" s="2">
        <v>0</v>
      </c>
      <c r="J11163" s="105">
        <f>SUMIF([1]MMM!$A:$A,A11163,[1]MMM!$F:$F)</f>
        <v>0</v>
      </c>
      <c r="K11163" s="2" t="s">
        <v>10</v>
      </c>
      <c r="L11163" s="2">
        <v>620</v>
      </c>
      <c r="M11163" t="s">
        <v>11396</v>
      </c>
      <c r="N11163" t="s">
        <v>15394</v>
      </c>
      <c r="O11163" t="s">
        <v>10871</v>
      </c>
      <c r="P11163" t="s">
        <v>10881</v>
      </c>
    </row>
    <row r="11164" spans="1:16" x14ac:dyDescent="0.3">
      <c r="A11164" t="s">
        <v>9143</v>
      </c>
      <c r="B11164" s="2" t="str">
        <f t="shared" si="524"/>
        <v>7617</v>
      </c>
      <c r="C11164" s="2">
        <f t="shared" si="522"/>
        <v>7617</v>
      </c>
      <c r="D11164" t="str">
        <f>VLOOKUP(C11164,'Cost Centre'!A:B,2,)</f>
        <v>Water services</v>
      </c>
      <c r="E11164" t="str">
        <f t="shared" si="523"/>
        <v>2</v>
      </c>
      <c r="F11164" t="s">
        <v>85</v>
      </c>
      <c r="G11164" s="2">
        <v>0</v>
      </c>
      <c r="H11164" s="2">
        <v>0</v>
      </c>
      <c r="I11164" s="2">
        <v>0</v>
      </c>
      <c r="J11164" s="105">
        <f>SUMIF([1]MMM!$A:$A,A11164,[1]MMM!$F:$F)</f>
        <v>0</v>
      </c>
      <c r="K11164" s="2" t="s">
        <v>10</v>
      </c>
      <c r="L11164" s="2">
        <v>620</v>
      </c>
      <c r="M11164" t="s">
        <v>11396</v>
      </c>
      <c r="N11164" t="s">
        <v>15394</v>
      </c>
      <c r="O11164" t="s">
        <v>10871</v>
      </c>
      <c r="P11164" t="s">
        <v>10881</v>
      </c>
    </row>
    <row r="11165" spans="1:16" x14ac:dyDescent="0.3">
      <c r="A11165" t="s">
        <v>9144</v>
      </c>
      <c r="B11165" s="2" t="str">
        <f t="shared" si="524"/>
        <v>7617</v>
      </c>
      <c r="C11165" s="2">
        <f t="shared" si="522"/>
        <v>7617</v>
      </c>
      <c r="D11165" t="str">
        <f>VLOOKUP(C11165,'Cost Centre'!A:B,2,)</f>
        <v>Water services</v>
      </c>
      <c r="E11165" t="str">
        <f t="shared" si="523"/>
        <v>2</v>
      </c>
      <c r="F11165" t="s">
        <v>230</v>
      </c>
      <c r="G11165" s="2">
        <v>0</v>
      </c>
      <c r="H11165" s="2">
        <v>0</v>
      </c>
      <c r="I11165" s="2">
        <v>0</v>
      </c>
      <c r="J11165" s="105">
        <f>SUMIF([1]MMM!$A:$A,A11165,[1]MMM!$F:$F)</f>
        <v>0</v>
      </c>
      <c r="K11165" s="2" t="s">
        <v>10</v>
      </c>
      <c r="L11165" s="2">
        <v>99363</v>
      </c>
      <c r="M11165" t="s">
        <v>11396</v>
      </c>
      <c r="N11165" t="s">
        <v>15394</v>
      </c>
      <c r="O11165" t="s">
        <v>10871</v>
      </c>
      <c r="P11165" t="s">
        <v>10881</v>
      </c>
    </row>
    <row r="11166" spans="1:16" x14ac:dyDescent="0.3">
      <c r="A11166" t="s">
        <v>9145</v>
      </c>
      <c r="B11166" s="2" t="str">
        <f t="shared" si="524"/>
        <v>7617</v>
      </c>
      <c r="C11166" s="2">
        <f t="shared" si="522"/>
        <v>7617</v>
      </c>
      <c r="D11166" t="str">
        <f>VLOOKUP(C11166,'Cost Centre'!A:B,2,)</f>
        <v>Water services</v>
      </c>
      <c r="E11166" t="str">
        <f t="shared" si="523"/>
        <v>2</v>
      </c>
      <c r="F11166" t="s">
        <v>93</v>
      </c>
      <c r="G11166" s="2">
        <v>0</v>
      </c>
      <c r="H11166" s="2">
        <v>175944.07</v>
      </c>
      <c r="I11166" s="2">
        <v>0</v>
      </c>
      <c r="J11166" s="105">
        <f>SUMIF([1]MMM!$A:$A,A11166,[1]MMM!$F:$F)</f>
        <v>189455.77</v>
      </c>
      <c r="K11166" s="2" t="s">
        <v>10</v>
      </c>
      <c r="L11166" s="2">
        <v>52597</v>
      </c>
      <c r="M11166" t="s">
        <v>11396</v>
      </c>
      <c r="N11166" t="s">
        <v>15394</v>
      </c>
      <c r="O11166" t="s">
        <v>10871</v>
      </c>
      <c r="P11166" t="s">
        <v>10881</v>
      </c>
    </row>
    <row r="11167" spans="1:16" x14ac:dyDescent="0.3">
      <c r="A11167" t="s">
        <v>9146</v>
      </c>
      <c r="B11167" s="2" t="str">
        <f t="shared" si="524"/>
        <v>7617</v>
      </c>
      <c r="C11167" s="2">
        <f t="shared" si="522"/>
        <v>7617</v>
      </c>
      <c r="D11167" t="str">
        <f>VLOOKUP(C11167,'Cost Centre'!A:B,2,)</f>
        <v>Water services</v>
      </c>
      <c r="E11167" t="str">
        <f t="shared" si="523"/>
        <v>2</v>
      </c>
      <c r="F11167" t="s">
        <v>10882</v>
      </c>
      <c r="G11167" s="2">
        <v>0</v>
      </c>
      <c r="H11167" s="2">
        <v>0</v>
      </c>
      <c r="I11167" s="2">
        <v>0</v>
      </c>
      <c r="J11167" s="105">
        <f>SUMIF([1]MMM!$A:$A,A11167,[1]MMM!$F:$F)</f>
        <v>0</v>
      </c>
      <c r="K11167" s="2" t="s">
        <v>10</v>
      </c>
      <c r="L11167" s="2">
        <v>1341</v>
      </c>
      <c r="M11167" t="s">
        <v>11396</v>
      </c>
      <c r="N11167" t="s">
        <v>15394</v>
      </c>
      <c r="O11167" t="s">
        <v>10871</v>
      </c>
      <c r="P11167" t="s">
        <v>10881</v>
      </c>
    </row>
    <row r="11168" spans="1:16" x14ac:dyDescent="0.3">
      <c r="A11168" t="s">
        <v>9147</v>
      </c>
      <c r="B11168" s="2" t="str">
        <f t="shared" si="524"/>
        <v>7617</v>
      </c>
      <c r="C11168" s="2">
        <f t="shared" si="522"/>
        <v>7617</v>
      </c>
      <c r="D11168" t="str">
        <f>VLOOKUP(C11168,'Cost Centre'!A:B,2,)</f>
        <v>Water services</v>
      </c>
      <c r="E11168" t="str">
        <f t="shared" si="523"/>
        <v>2</v>
      </c>
      <c r="F11168" t="s">
        <v>104</v>
      </c>
      <c r="G11168" s="2">
        <v>0</v>
      </c>
      <c r="H11168" s="2">
        <v>0</v>
      </c>
      <c r="I11168" s="2">
        <v>0</v>
      </c>
      <c r="J11168" s="105">
        <f>SUMIF([1]MMM!$A:$A,A11168,[1]MMM!$F:$F)</f>
        <v>0</v>
      </c>
      <c r="K11168" s="2" t="s">
        <v>10</v>
      </c>
      <c r="L11168" s="2">
        <v>21039</v>
      </c>
      <c r="M11168" t="s">
        <v>11396</v>
      </c>
      <c r="N11168" t="s">
        <v>15394</v>
      </c>
      <c r="O11168" t="s">
        <v>10871</v>
      </c>
      <c r="P11168" t="s">
        <v>10881</v>
      </c>
    </row>
    <row r="11169" spans="1:16" x14ac:dyDescent="0.3">
      <c r="A11169" t="s">
        <v>9148</v>
      </c>
      <c r="B11169" s="2" t="str">
        <f t="shared" si="524"/>
        <v>7617</v>
      </c>
      <c r="C11169" s="2">
        <f t="shared" si="522"/>
        <v>7617</v>
      </c>
      <c r="D11169" t="str">
        <f>VLOOKUP(C11169,'Cost Centre'!A:B,2,)</f>
        <v>Water services</v>
      </c>
      <c r="E11169" t="str">
        <f t="shared" si="523"/>
        <v>2</v>
      </c>
      <c r="F11169" t="s">
        <v>111</v>
      </c>
      <c r="G11169" s="2">
        <v>0</v>
      </c>
      <c r="H11169" s="2">
        <v>0</v>
      </c>
      <c r="I11169" s="2">
        <v>0</v>
      </c>
      <c r="J11169" s="105">
        <f>SUMIF([1]MMM!$A:$A,A11169,[1]MMM!$F:$F)</f>
        <v>0</v>
      </c>
      <c r="K11169" s="2" t="s">
        <v>10</v>
      </c>
      <c r="L11169" s="2">
        <v>90</v>
      </c>
      <c r="M11169" t="s">
        <v>11396</v>
      </c>
      <c r="N11169" t="s">
        <v>15394</v>
      </c>
      <c r="O11169" t="s">
        <v>10871</v>
      </c>
      <c r="P11169" t="s">
        <v>10881</v>
      </c>
    </row>
    <row r="11170" spans="1:16" x14ac:dyDescent="0.3">
      <c r="A11170" t="s">
        <v>9149</v>
      </c>
      <c r="B11170" s="2" t="str">
        <f t="shared" si="524"/>
        <v>7617</v>
      </c>
      <c r="C11170" s="2">
        <f t="shared" si="522"/>
        <v>7617</v>
      </c>
      <c r="D11170" t="str">
        <f>VLOOKUP(C11170,'Cost Centre'!A:B,2,)</f>
        <v>Water services</v>
      </c>
      <c r="E11170" t="str">
        <f t="shared" si="523"/>
        <v>2</v>
      </c>
      <c r="F11170" t="s">
        <v>186</v>
      </c>
      <c r="G11170" s="2">
        <v>0</v>
      </c>
      <c r="H11170" s="2">
        <v>0</v>
      </c>
      <c r="I11170" s="2">
        <v>0</v>
      </c>
      <c r="J11170" s="105">
        <f>SUMIF([1]MMM!$A:$A,A11170,[1]MMM!$F:$F)</f>
        <v>0</v>
      </c>
      <c r="K11170" s="2" t="s">
        <v>10</v>
      </c>
      <c r="L11170" s="2">
        <v>1520</v>
      </c>
      <c r="M11170" t="s">
        <v>11396</v>
      </c>
      <c r="N11170" t="s">
        <v>15394</v>
      </c>
      <c r="O11170" t="s">
        <v>10871</v>
      </c>
      <c r="P11170" t="s">
        <v>10881</v>
      </c>
    </row>
    <row r="11171" spans="1:16" x14ac:dyDescent="0.3">
      <c r="A11171" t="s">
        <v>9150</v>
      </c>
      <c r="B11171" s="2" t="str">
        <f t="shared" si="524"/>
        <v>7617</v>
      </c>
      <c r="C11171" s="2">
        <f t="shared" si="522"/>
        <v>7617</v>
      </c>
      <c r="D11171" t="str">
        <f>VLOOKUP(C11171,'Cost Centre'!A:B,2,)</f>
        <v>Water services</v>
      </c>
      <c r="E11171" t="str">
        <f t="shared" si="523"/>
        <v>2</v>
      </c>
      <c r="F11171" t="s">
        <v>188</v>
      </c>
      <c r="G11171" s="2">
        <v>0</v>
      </c>
      <c r="H11171" s="2">
        <v>0</v>
      </c>
      <c r="I11171" s="2">
        <v>0</v>
      </c>
      <c r="J11171" s="105">
        <f>SUMIF([1]MMM!$A:$A,A11171,[1]MMM!$F:$F)</f>
        <v>0</v>
      </c>
      <c r="K11171" s="2" t="s">
        <v>10</v>
      </c>
      <c r="L11171" s="2">
        <v>715</v>
      </c>
      <c r="M11171" t="s">
        <v>11396</v>
      </c>
      <c r="N11171" t="s">
        <v>15394</v>
      </c>
      <c r="O11171" t="s">
        <v>10871</v>
      </c>
      <c r="P11171" t="s">
        <v>10881</v>
      </c>
    </row>
    <row r="11172" spans="1:16" x14ac:dyDescent="0.3">
      <c r="A11172" t="s">
        <v>9151</v>
      </c>
      <c r="B11172" s="2" t="str">
        <f t="shared" si="524"/>
        <v>7617</v>
      </c>
      <c r="C11172" s="2">
        <f t="shared" si="522"/>
        <v>7617</v>
      </c>
      <c r="D11172" t="str">
        <f>VLOOKUP(C11172,'Cost Centre'!A:B,2,)</f>
        <v>Water services</v>
      </c>
      <c r="E11172" t="str">
        <f t="shared" si="523"/>
        <v>2</v>
      </c>
      <c r="F11172" t="s">
        <v>189</v>
      </c>
      <c r="G11172" s="2">
        <v>0</v>
      </c>
      <c r="H11172" s="2">
        <v>0</v>
      </c>
      <c r="I11172" s="2">
        <v>0</v>
      </c>
      <c r="J11172" s="105">
        <f>SUMIF([1]MMM!$A:$A,A11172,[1]MMM!$F:$F)</f>
        <v>0</v>
      </c>
      <c r="K11172" s="2" t="s">
        <v>10</v>
      </c>
      <c r="L11172" s="2">
        <v>268</v>
      </c>
      <c r="M11172" t="s">
        <v>11396</v>
      </c>
      <c r="N11172" t="s">
        <v>15394</v>
      </c>
      <c r="O11172" t="s">
        <v>10871</v>
      </c>
      <c r="P11172" t="s">
        <v>10881</v>
      </c>
    </row>
    <row r="11173" spans="1:16" x14ac:dyDescent="0.3">
      <c r="A11173" t="s">
        <v>9152</v>
      </c>
      <c r="B11173" s="2" t="str">
        <f t="shared" si="524"/>
        <v>7617</v>
      </c>
      <c r="C11173" s="2">
        <f t="shared" si="522"/>
        <v>7617</v>
      </c>
      <c r="D11173" t="str">
        <f>VLOOKUP(C11173,'Cost Centre'!A:B,2,)</f>
        <v>Water services</v>
      </c>
      <c r="E11173" t="str">
        <f t="shared" si="523"/>
        <v>2</v>
      </c>
      <c r="F11173" t="s">
        <v>190</v>
      </c>
      <c r="G11173" s="2">
        <v>0</v>
      </c>
      <c r="H11173" s="2">
        <v>0</v>
      </c>
      <c r="I11173" s="2">
        <v>0</v>
      </c>
      <c r="J11173" s="105">
        <f>SUMIF([1]MMM!$A:$A,A11173,[1]MMM!$F:$F)</f>
        <v>0</v>
      </c>
      <c r="K11173" s="2" t="s">
        <v>10</v>
      </c>
      <c r="L11173" s="2">
        <v>179</v>
      </c>
      <c r="M11173" t="s">
        <v>11396</v>
      </c>
      <c r="N11173" t="s">
        <v>15394</v>
      </c>
      <c r="O11173" t="s">
        <v>10871</v>
      </c>
      <c r="P11173" t="s">
        <v>10881</v>
      </c>
    </row>
    <row r="11174" spans="1:16" x14ac:dyDescent="0.3">
      <c r="A11174" t="s">
        <v>9153</v>
      </c>
      <c r="B11174" s="2" t="str">
        <f t="shared" si="524"/>
        <v>7617</v>
      </c>
      <c r="C11174" s="2">
        <f t="shared" si="522"/>
        <v>7617</v>
      </c>
      <c r="D11174" t="str">
        <f>VLOOKUP(C11174,'Cost Centre'!A:B,2,)</f>
        <v>Water services</v>
      </c>
      <c r="E11174" t="str">
        <f t="shared" si="523"/>
        <v>2</v>
      </c>
      <c r="F11174" t="s">
        <v>191</v>
      </c>
      <c r="G11174" s="2">
        <v>0</v>
      </c>
      <c r="H11174" s="2">
        <v>0</v>
      </c>
      <c r="I11174" s="2">
        <v>0</v>
      </c>
      <c r="J11174" s="105">
        <f>SUMIF([1]MMM!$A:$A,A11174,[1]MMM!$F:$F)</f>
        <v>0</v>
      </c>
      <c r="K11174" s="2" t="s">
        <v>10</v>
      </c>
      <c r="L11174" s="2">
        <v>179</v>
      </c>
      <c r="M11174" t="s">
        <v>11396</v>
      </c>
      <c r="N11174" t="s">
        <v>15394</v>
      </c>
      <c r="O11174" t="s">
        <v>10871</v>
      </c>
      <c r="P11174" t="s">
        <v>10881</v>
      </c>
    </row>
    <row r="11175" spans="1:16" x14ac:dyDescent="0.3">
      <c r="A11175" t="s">
        <v>9154</v>
      </c>
      <c r="B11175" s="2" t="str">
        <f t="shared" si="524"/>
        <v>7617</v>
      </c>
      <c r="C11175" s="2">
        <f t="shared" si="522"/>
        <v>7617</v>
      </c>
      <c r="D11175" t="str">
        <f>VLOOKUP(C11175,'Cost Centre'!A:B,2,)</f>
        <v>Water services</v>
      </c>
      <c r="E11175" t="str">
        <f t="shared" si="523"/>
        <v>2</v>
      </c>
      <c r="F11175" t="s">
        <v>191</v>
      </c>
      <c r="G11175" s="2">
        <v>0</v>
      </c>
      <c r="H11175" s="2">
        <v>0</v>
      </c>
      <c r="I11175" s="2">
        <v>0</v>
      </c>
      <c r="J11175" s="105">
        <f>SUMIF([1]MMM!$A:$A,A11175,[1]MMM!$F:$F)</f>
        <v>0</v>
      </c>
      <c r="K11175" s="2" t="s">
        <v>10</v>
      </c>
      <c r="L11175" s="2">
        <v>90</v>
      </c>
      <c r="M11175" t="s">
        <v>11396</v>
      </c>
      <c r="N11175" t="s">
        <v>15394</v>
      </c>
      <c r="O11175" t="s">
        <v>10871</v>
      </c>
      <c r="P11175" t="s">
        <v>10881</v>
      </c>
    </row>
    <row r="11176" spans="1:16" x14ac:dyDescent="0.3">
      <c r="A11176" t="s">
        <v>9155</v>
      </c>
      <c r="B11176" s="2" t="str">
        <f t="shared" si="524"/>
        <v>7617</v>
      </c>
      <c r="C11176" s="2">
        <f t="shared" si="522"/>
        <v>7617</v>
      </c>
      <c r="D11176" t="str">
        <f>VLOOKUP(C11176,'Cost Centre'!A:B,2,)</f>
        <v>Water services</v>
      </c>
      <c r="E11176" t="str">
        <f t="shared" si="523"/>
        <v>2</v>
      </c>
      <c r="F11176" t="s">
        <v>192</v>
      </c>
      <c r="G11176" s="2">
        <v>0</v>
      </c>
      <c r="H11176" s="2">
        <v>0</v>
      </c>
      <c r="I11176" s="2">
        <v>0</v>
      </c>
      <c r="J11176" s="105">
        <f>SUMIF([1]MMM!$A:$A,A11176,[1]MMM!$F:$F)</f>
        <v>0</v>
      </c>
      <c r="K11176" s="2" t="s">
        <v>10</v>
      </c>
      <c r="L11176" s="2">
        <v>90</v>
      </c>
      <c r="M11176" t="s">
        <v>11396</v>
      </c>
      <c r="N11176" t="s">
        <v>15394</v>
      </c>
      <c r="O11176" t="s">
        <v>10871</v>
      </c>
      <c r="P11176" t="s">
        <v>10881</v>
      </c>
    </row>
    <row r="11177" spans="1:16" x14ac:dyDescent="0.3">
      <c r="A11177" t="s">
        <v>9156</v>
      </c>
      <c r="B11177" s="2" t="str">
        <f t="shared" si="524"/>
        <v>7617</v>
      </c>
      <c r="C11177" s="2">
        <f t="shared" si="522"/>
        <v>7617</v>
      </c>
      <c r="D11177" t="str">
        <f>VLOOKUP(C11177,'Cost Centre'!A:B,2,)</f>
        <v>Water services</v>
      </c>
      <c r="E11177" t="str">
        <f t="shared" si="523"/>
        <v>2</v>
      </c>
      <c r="F11177" t="s">
        <v>194</v>
      </c>
      <c r="G11177" s="2">
        <v>0</v>
      </c>
      <c r="H11177" s="2">
        <v>0</v>
      </c>
      <c r="I11177" s="2">
        <v>0</v>
      </c>
      <c r="J11177" s="105">
        <f>SUMIF([1]MMM!$A:$A,A11177,[1]MMM!$F:$F)</f>
        <v>0</v>
      </c>
      <c r="K11177" s="2" t="s">
        <v>10</v>
      </c>
      <c r="L11177" s="2">
        <v>447</v>
      </c>
      <c r="M11177" t="s">
        <v>11396</v>
      </c>
      <c r="N11177" t="s">
        <v>15394</v>
      </c>
      <c r="O11177" t="s">
        <v>10871</v>
      </c>
      <c r="P11177" t="s">
        <v>10881</v>
      </c>
    </row>
    <row r="11178" spans="1:16" x14ac:dyDescent="0.3">
      <c r="A11178" t="s">
        <v>9157</v>
      </c>
      <c r="B11178" s="2" t="str">
        <f t="shared" si="524"/>
        <v>7617</v>
      </c>
      <c r="C11178" s="2">
        <f t="shared" si="522"/>
        <v>7617</v>
      </c>
      <c r="D11178" t="str">
        <f>VLOOKUP(C11178,'Cost Centre'!A:B,2,)</f>
        <v>Water services</v>
      </c>
      <c r="E11178" t="str">
        <f t="shared" si="523"/>
        <v>2</v>
      </c>
      <c r="F11178" t="s">
        <v>131</v>
      </c>
      <c r="G11178" s="2">
        <v>0</v>
      </c>
      <c r="H11178" s="2">
        <v>4497.4799999999996</v>
      </c>
      <c r="I11178" s="2">
        <v>0</v>
      </c>
      <c r="J11178" s="105">
        <f>SUMIF([1]MMM!$A:$A,A11178,[1]MMM!$F:$F)</f>
        <v>4497.4799999999996</v>
      </c>
      <c r="K11178" s="2" t="s">
        <v>10</v>
      </c>
      <c r="L11178" s="2">
        <v>71393</v>
      </c>
      <c r="M11178" t="s">
        <v>11396</v>
      </c>
      <c r="N11178" t="s">
        <v>15394</v>
      </c>
      <c r="O11178" t="s">
        <v>10871</v>
      </c>
      <c r="P11178" t="s">
        <v>10881</v>
      </c>
    </row>
    <row r="11179" spans="1:16" x14ac:dyDescent="0.3">
      <c r="A11179" t="s">
        <v>9158</v>
      </c>
      <c r="B11179" s="2" t="str">
        <f t="shared" si="524"/>
        <v>7617</v>
      </c>
      <c r="C11179" s="2">
        <f t="shared" si="522"/>
        <v>7617</v>
      </c>
      <c r="D11179" t="str">
        <f>VLOOKUP(C11179,'Cost Centre'!A:B,2,)</f>
        <v>Water services</v>
      </c>
      <c r="E11179" t="str">
        <f t="shared" si="523"/>
        <v>2</v>
      </c>
      <c r="F11179" t="s">
        <v>409</v>
      </c>
      <c r="G11179" s="2">
        <v>0</v>
      </c>
      <c r="H11179" s="2">
        <v>0</v>
      </c>
      <c r="I11179" s="2">
        <v>0</v>
      </c>
      <c r="J11179" s="105">
        <f>SUMIF([1]MMM!$A:$A,A11179,[1]MMM!$F:$F)</f>
        <v>0</v>
      </c>
      <c r="K11179" s="2" t="s">
        <v>10</v>
      </c>
      <c r="L11179" s="2">
        <v>670</v>
      </c>
      <c r="M11179" t="s">
        <v>11396</v>
      </c>
      <c r="N11179" t="s">
        <v>15394</v>
      </c>
      <c r="O11179" t="s">
        <v>10871</v>
      </c>
      <c r="P11179" t="s">
        <v>10881</v>
      </c>
    </row>
    <row r="11180" spans="1:16" x14ac:dyDescent="0.3">
      <c r="A11180" t="s">
        <v>9159</v>
      </c>
      <c r="B11180" s="2" t="str">
        <f t="shared" si="524"/>
        <v>7617</v>
      </c>
      <c r="C11180" s="2">
        <f t="shared" si="522"/>
        <v>7617</v>
      </c>
      <c r="D11180" t="str">
        <f>VLOOKUP(C11180,'Cost Centre'!A:B,2,)</f>
        <v>Water services</v>
      </c>
      <c r="E11180" t="str">
        <f t="shared" si="523"/>
        <v>2</v>
      </c>
      <c r="F11180" t="s">
        <v>410</v>
      </c>
      <c r="G11180" s="2">
        <v>0</v>
      </c>
      <c r="H11180" s="2">
        <v>0</v>
      </c>
      <c r="I11180" s="2">
        <v>0</v>
      </c>
      <c r="J11180" s="105">
        <f>SUMIF([1]MMM!$A:$A,A11180,[1]MMM!$F:$F)</f>
        <v>0</v>
      </c>
      <c r="K11180" s="2" t="s">
        <v>10</v>
      </c>
      <c r="L11180" s="2">
        <v>0</v>
      </c>
      <c r="M11180" t="s">
        <v>11396</v>
      </c>
      <c r="N11180" t="s">
        <v>15394</v>
      </c>
      <c r="O11180" t="s">
        <v>10871</v>
      </c>
      <c r="P11180" t="s">
        <v>10881</v>
      </c>
    </row>
    <row r="11181" spans="1:16" x14ac:dyDescent="0.3">
      <c r="A11181" t="s">
        <v>9160</v>
      </c>
      <c r="B11181" s="2" t="str">
        <f t="shared" si="524"/>
        <v>7617</v>
      </c>
      <c r="C11181" s="2">
        <f t="shared" si="522"/>
        <v>7617</v>
      </c>
      <c r="D11181" t="str">
        <f>VLOOKUP(C11181,'Cost Centre'!A:B,2,)</f>
        <v>Water services</v>
      </c>
      <c r="E11181" t="str">
        <f t="shared" si="523"/>
        <v>2</v>
      </c>
      <c r="F11181" t="s">
        <v>411</v>
      </c>
      <c r="G11181" s="2">
        <v>0</v>
      </c>
      <c r="H11181" s="2">
        <v>0</v>
      </c>
      <c r="I11181" s="2">
        <v>0</v>
      </c>
      <c r="J11181" s="105">
        <f>SUMIF([1]MMM!$A:$A,A11181,[1]MMM!$F:$F)</f>
        <v>0</v>
      </c>
      <c r="K11181" s="2" t="s">
        <v>10</v>
      </c>
      <c r="L11181" s="2">
        <v>5589</v>
      </c>
      <c r="M11181" t="s">
        <v>11396</v>
      </c>
      <c r="N11181" t="s">
        <v>15394</v>
      </c>
      <c r="O11181" t="s">
        <v>10871</v>
      </c>
      <c r="P11181" t="s">
        <v>10881</v>
      </c>
    </row>
    <row r="11182" spans="1:16" x14ac:dyDescent="0.3">
      <c r="A11182" t="s">
        <v>9161</v>
      </c>
      <c r="B11182" s="2" t="str">
        <f t="shared" si="524"/>
        <v>7617</v>
      </c>
      <c r="C11182" s="2">
        <f t="shared" si="522"/>
        <v>7617</v>
      </c>
      <c r="D11182" t="str">
        <f>VLOOKUP(C11182,'Cost Centre'!A:B,2,)</f>
        <v>Water services</v>
      </c>
      <c r="E11182" t="str">
        <f t="shared" si="523"/>
        <v>2</v>
      </c>
      <c r="F11182" t="s">
        <v>132</v>
      </c>
      <c r="G11182" s="2">
        <v>0</v>
      </c>
      <c r="H11182" s="2">
        <v>0</v>
      </c>
      <c r="I11182" s="2">
        <v>0</v>
      </c>
      <c r="J11182" s="105">
        <f>SUMIF([1]MMM!$A:$A,A11182,[1]MMM!$F:$F)</f>
        <v>0</v>
      </c>
      <c r="K11182" s="2" t="s">
        <v>10</v>
      </c>
      <c r="L11182" s="2">
        <v>1172</v>
      </c>
      <c r="M11182" t="s">
        <v>11396</v>
      </c>
      <c r="N11182" t="s">
        <v>15394</v>
      </c>
      <c r="O11182" t="s">
        <v>10871</v>
      </c>
      <c r="P11182" t="s">
        <v>10881</v>
      </c>
    </row>
    <row r="11183" spans="1:16" x14ac:dyDescent="0.3">
      <c r="A11183" t="s">
        <v>9162</v>
      </c>
      <c r="B11183" s="2" t="str">
        <f t="shared" si="524"/>
        <v>7617</v>
      </c>
      <c r="C11183" s="2">
        <f t="shared" si="522"/>
        <v>7617</v>
      </c>
      <c r="D11183" t="str">
        <f>VLOOKUP(C11183,'Cost Centre'!A:B,2,)</f>
        <v>Water services</v>
      </c>
      <c r="E11183" t="str">
        <f t="shared" si="523"/>
        <v>2</v>
      </c>
      <c r="F11183" t="s">
        <v>168</v>
      </c>
      <c r="G11183" s="2">
        <v>0</v>
      </c>
      <c r="H11183" s="2">
        <v>0</v>
      </c>
      <c r="I11183" s="2">
        <v>0</v>
      </c>
      <c r="J11183" s="105">
        <f>SUMIF([1]MMM!$A:$A,A11183,[1]MMM!$F:$F)</f>
        <v>0</v>
      </c>
      <c r="K11183" s="2" t="s">
        <v>10</v>
      </c>
      <c r="L11183" s="2">
        <v>3353</v>
      </c>
      <c r="M11183" t="s">
        <v>11396</v>
      </c>
      <c r="N11183" t="s">
        <v>15394</v>
      </c>
      <c r="O11183" t="s">
        <v>10871</v>
      </c>
      <c r="P11183" t="s">
        <v>10881</v>
      </c>
    </row>
    <row r="11184" spans="1:16" x14ac:dyDescent="0.3">
      <c r="A11184" t="s">
        <v>9163</v>
      </c>
      <c r="B11184" s="2" t="str">
        <f t="shared" si="524"/>
        <v>7617</v>
      </c>
      <c r="C11184" s="2">
        <f t="shared" si="522"/>
        <v>7617</v>
      </c>
      <c r="D11184" t="str">
        <f>VLOOKUP(C11184,'Cost Centre'!A:B,2,)</f>
        <v>Water services</v>
      </c>
      <c r="E11184" t="str">
        <f t="shared" si="523"/>
        <v>2</v>
      </c>
      <c r="F11184" t="s">
        <v>117</v>
      </c>
      <c r="G11184" s="2">
        <v>0</v>
      </c>
      <c r="H11184" s="2">
        <v>31080.91</v>
      </c>
      <c r="I11184" s="2">
        <v>0</v>
      </c>
      <c r="J11184" s="105">
        <f>SUMIF([1]MMM!$A:$A,A11184,[1]MMM!$F:$F)</f>
        <v>31080.91</v>
      </c>
      <c r="K11184" s="2" t="s">
        <v>10</v>
      </c>
      <c r="L11184" s="2">
        <v>145328</v>
      </c>
      <c r="M11184" t="s">
        <v>11396</v>
      </c>
      <c r="N11184" t="s">
        <v>15394</v>
      </c>
      <c r="O11184" t="s">
        <v>10871</v>
      </c>
      <c r="P11184" t="s">
        <v>10885</v>
      </c>
    </row>
    <row r="11185" spans="1:16" x14ac:dyDescent="0.3">
      <c r="A11185" t="s">
        <v>9164</v>
      </c>
      <c r="B11185" s="2" t="str">
        <f t="shared" si="524"/>
        <v>7617</v>
      </c>
      <c r="C11185" s="2">
        <f t="shared" si="522"/>
        <v>7617</v>
      </c>
      <c r="D11185" t="str">
        <f>VLOOKUP(C11185,'Cost Centre'!A:B,2,)</f>
        <v>Water services</v>
      </c>
      <c r="E11185" t="str">
        <f t="shared" si="523"/>
        <v>2</v>
      </c>
      <c r="F11185" t="s">
        <v>178</v>
      </c>
      <c r="G11185" s="2">
        <v>0</v>
      </c>
      <c r="H11185" s="2">
        <v>0</v>
      </c>
      <c r="I11185" s="2">
        <v>0</v>
      </c>
      <c r="J11185" s="105">
        <f>SUMIF([1]MMM!$A:$A,A11185,[1]MMM!$F:$F)</f>
        <v>0</v>
      </c>
      <c r="K11185" s="2" t="s">
        <v>10</v>
      </c>
      <c r="L11185" s="2">
        <v>636</v>
      </c>
      <c r="M11185" t="s">
        <v>11396</v>
      </c>
      <c r="N11185" t="s">
        <v>15394</v>
      </c>
      <c r="O11185" t="s">
        <v>10871</v>
      </c>
      <c r="P11185" t="s">
        <v>10885</v>
      </c>
    </row>
    <row r="11186" spans="1:16" x14ac:dyDescent="0.3">
      <c r="A11186" t="s">
        <v>9165</v>
      </c>
      <c r="B11186" s="2" t="str">
        <f t="shared" si="524"/>
        <v>7617</v>
      </c>
      <c r="C11186" s="2">
        <f t="shared" si="522"/>
        <v>7617</v>
      </c>
      <c r="D11186" t="str">
        <f>VLOOKUP(C11186,'Cost Centre'!A:B,2,)</f>
        <v>Water services</v>
      </c>
      <c r="E11186" t="str">
        <f t="shared" si="523"/>
        <v>2</v>
      </c>
      <c r="F11186" t="s">
        <v>221</v>
      </c>
      <c r="G11186" s="2">
        <v>0</v>
      </c>
      <c r="H11186" s="2">
        <v>0</v>
      </c>
      <c r="I11186" s="2">
        <v>0</v>
      </c>
      <c r="J11186" s="105">
        <f>SUMIF([1]MMM!$A:$A,A11186,[1]MMM!$F:$F)</f>
        <v>0</v>
      </c>
      <c r="K11186" s="2" t="s">
        <v>10</v>
      </c>
      <c r="L11186" s="2">
        <v>9439</v>
      </c>
      <c r="M11186" t="s">
        <v>11396</v>
      </c>
      <c r="N11186" t="s">
        <v>15394</v>
      </c>
      <c r="O11186" t="s">
        <v>10871</v>
      </c>
      <c r="P11186" t="s">
        <v>10885</v>
      </c>
    </row>
    <row r="11187" spans="1:16" x14ac:dyDescent="0.3">
      <c r="A11187" t="s">
        <v>9166</v>
      </c>
      <c r="B11187" s="2" t="str">
        <f t="shared" si="524"/>
        <v>7617</v>
      </c>
      <c r="C11187" s="2">
        <f t="shared" si="522"/>
        <v>7617</v>
      </c>
      <c r="D11187" t="str">
        <f>VLOOKUP(C11187,'Cost Centre'!A:B,2,)</f>
        <v>Water services</v>
      </c>
      <c r="E11187" t="str">
        <f t="shared" si="523"/>
        <v>2</v>
      </c>
      <c r="F11187" t="s">
        <v>414</v>
      </c>
      <c r="G11187" s="2">
        <v>0</v>
      </c>
      <c r="H11187" s="2">
        <v>0</v>
      </c>
      <c r="I11187" s="2">
        <v>0</v>
      </c>
      <c r="J11187" s="105">
        <f>SUMIF([1]MMM!$A:$A,A11187,[1]MMM!$F:$F)</f>
        <v>0</v>
      </c>
      <c r="K11187" s="2" t="s">
        <v>10</v>
      </c>
      <c r="L11187" s="2">
        <v>74</v>
      </c>
      <c r="M11187" t="s">
        <v>11396</v>
      </c>
      <c r="N11187" t="s">
        <v>15394</v>
      </c>
      <c r="O11187" t="s">
        <v>10871</v>
      </c>
      <c r="P11187" t="s">
        <v>13484</v>
      </c>
    </row>
    <row r="11188" spans="1:16" x14ac:dyDescent="0.3">
      <c r="A11188" t="s">
        <v>9167</v>
      </c>
      <c r="B11188" s="2" t="str">
        <f t="shared" si="524"/>
        <v>7617</v>
      </c>
      <c r="C11188" s="2">
        <f t="shared" si="522"/>
        <v>7617</v>
      </c>
      <c r="D11188" t="str">
        <f>VLOOKUP(C11188,'Cost Centre'!A:B,2,)</f>
        <v>Water services</v>
      </c>
      <c r="E11188" t="str">
        <f t="shared" si="523"/>
        <v>2</v>
      </c>
      <c r="F11188" t="s">
        <v>418</v>
      </c>
      <c r="G11188" s="2">
        <v>0</v>
      </c>
      <c r="H11188" s="2">
        <v>0</v>
      </c>
      <c r="I11188" s="2">
        <v>0</v>
      </c>
      <c r="J11188" s="105">
        <f>SUMIF([1]MMM!$A:$A,A11188,[1]MMM!$F:$F)</f>
        <v>0</v>
      </c>
      <c r="K11188" s="2" t="s">
        <v>10</v>
      </c>
      <c r="L11188" s="2">
        <v>9439</v>
      </c>
      <c r="M11188" t="s">
        <v>11396</v>
      </c>
      <c r="N11188" t="s">
        <v>15394</v>
      </c>
      <c r="O11188" t="s">
        <v>10871</v>
      </c>
      <c r="P11188" t="s">
        <v>13484</v>
      </c>
    </row>
    <row r="11189" spans="1:16" x14ac:dyDescent="0.3">
      <c r="A11189" t="s">
        <v>9168</v>
      </c>
      <c r="B11189" s="2" t="str">
        <f t="shared" si="524"/>
        <v>7617</v>
      </c>
      <c r="C11189" s="2">
        <f t="shared" si="522"/>
        <v>7617</v>
      </c>
      <c r="D11189" t="str">
        <f>VLOOKUP(C11189,'Cost Centre'!A:B,2,)</f>
        <v>Water services</v>
      </c>
      <c r="E11189" t="str">
        <f t="shared" si="523"/>
        <v>2</v>
      </c>
      <c r="F11189" t="s">
        <v>15395</v>
      </c>
      <c r="G11189" s="2">
        <v>0</v>
      </c>
      <c r="H11189" s="2">
        <v>0</v>
      </c>
      <c r="I11189" s="2">
        <v>0</v>
      </c>
      <c r="J11189" s="105">
        <f>SUMIF([1]MMM!$A:$A,A11189,[1]MMM!$F:$F)</f>
        <v>0</v>
      </c>
      <c r="K11189" s="2" t="s">
        <v>10</v>
      </c>
      <c r="L11189" s="2">
        <v>9439</v>
      </c>
      <c r="M11189" t="s">
        <v>11396</v>
      </c>
      <c r="N11189" t="s">
        <v>15394</v>
      </c>
      <c r="O11189" t="s">
        <v>10871</v>
      </c>
      <c r="P11189" t="s">
        <v>13484</v>
      </c>
    </row>
    <row r="11190" spans="1:16" x14ac:dyDescent="0.3">
      <c r="A11190" t="s">
        <v>15396</v>
      </c>
      <c r="B11190" s="2" t="str">
        <f t="shared" si="524"/>
        <v>7617</v>
      </c>
      <c r="C11190" s="2">
        <f t="shared" si="522"/>
        <v>7617</v>
      </c>
      <c r="D11190" t="str">
        <f>VLOOKUP(C11190,'Cost Centre'!A:B,2,)</f>
        <v>Water services</v>
      </c>
      <c r="E11190" t="str">
        <f t="shared" si="523"/>
        <v>2</v>
      </c>
      <c r="F11190" t="s">
        <v>10890</v>
      </c>
      <c r="G11190" s="2">
        <v>0</v>
      </c>
      <c r="H11190" s="2">
        <v>0</v>
      </c>
      <c r="I11190" s="2">
        <v>0</v>
      </c>
      <c r="J11190" s="105">
        <f>SUMIF([1]MMM!$A:$A,A11190,[1]MMM!$F:$F)</f>
        <v>0</v>
      </c>
      <c r="K11190" s="2" t="s">
        <v>10</v>
      </c>
      <c r="L11190" s="2">
        <v>0</v>
      </c>
      <c r="M11190" t="s">
        <v>11396</v>
      </c>
      <c r="N11190" t="s">
        <v>15394</v>
      </c>
      <c r="O11190" t="s">
        <v>10871</v>
      </c>
      <c r="P11190" t="s">
        <v>10887</v>
      </c>
    </row>
    <row r="11191" spans="1:16" x14ac:dyDescent="0.3">
      <c r="A11191" t="s">
        <v>15397</v>
      </c>
      <c r="B11191" s="2" t="str">
        <f t="shared" si="524"/>
        <v>7617</v>
      </c>
      <c r="C11191" s="2">
        <f t="shared" si="522"/>
        <v>7617</v>
      </c>
      <c r="D11191" t="str">
        <f>VLOOKUP(C11191,'Cost Centre'!A:B,2,)</f>
        <v>Water services</v>
      </c>
      <c r="E11191" t="str">
        <f t="shared" si="523"/>
        <v>2</v>
      </c>
      <c r="F11191" t="s">
        <v>10892</v>
      </c>
      <c r="G11191" s="2">
        <v>0</v>
      </c>
      <c r="H11191" s="2">
        <v>0</v>
      </c>
      <c r="I11191" s="2">
        <v>0</v>
      </c>
      <c r="J11191" s="105">
        <f>SUMIF([1]MMM!$A:$A,A11191,[1]MMM!$F:$F)</f>
        <v>0</v>
      </c>
      <c r="K11191" s="2" t="s">
        <v>10</v>
      </c>
      <c r="L11191" s="2">
        <v>0</v>
      </c>
      <c r="M11191" t="s">
        <v>11396</v>
      </c>
      <c r="N11191" t="s">
        <v>15394</v>
      </c>
      <c r="O11191" t="s">
        <v>10871</v>
      </c>
      <c r="P11191" t="s">
        <v>10887</v>
      </c>
    </row>
    <row r="11192" spans="1:16" x14ac:dyDescent="0.3">
      <c r="A11192" t="s">
        <v>15398</v>
      </c>
      <c r="B11192" s="2" t="str">
        <f t="shared" si="524"/>
        <v>7617</v>
      </c>
      <c r="C11192" s="2">
        <f t="shared" si="522"/>
        <v>7617</v>
      </c>
      <c r="D11192" t="str">
        <f>VLOOKUP(C11192,'Cost Centre'!A:B,2,)</f>
        <v>Water services</v>
      </c>
      <c r="E11192" t="str">
        <f t="shared" si="523"/>
        <v>2</v>
      </c>
      <c r="F11192" t="s">
        <v>10894</v>
      </c>
      <c r="G11192" s="2">
        <v>0</v>
      </c>
      <c r="H11192" s="2">
        <v>0</v>
      </c>
      <c r="I11192" s="2">
        <v>0</v>
      </c>
      <c r="J11192" s="105">
        <f>SUMIF([1]MMM!$A:$A,A11192,[1]MMM!$F:$F)</f>
        <v>0</v>
      </c>
      <c r="K11192" s="2" t="s">
        <v>10</v>
      </c>
      <c r="L11192" s="2">
        <v>0</v>
      </c>
      <c r="M11192" t="s">
        <v>11396</v>
      </c>
      <c r="N11192" t="s">
        <v>15394</v>
      </c>
      <c r="O11192" t="s">
        <v>10871</v>
      </c>
      <c r="P11192" t="s">
        <v>10887</v>
      </c>
    </row>
    <row r="11193" spans="1:16" x14ac:dyDescent="0.3">
      <c r="A11193" t="s">
        <v>15399</v>
      </c>
      <c r="B11193" s="2" t="str">
        <f t="shared" si="524"/>
        <v>7617</v>
      </c>
      <c r="C11193" s="2">
        <f t="shared" si="522"/>
        <v>7617</v>
      </c>
      <c r="D11193" t="str">
        <f>VLOOKUP(C11193,'Cost Centre'!A:B,2,)</f>
        <v>Water services</v>
      </c>
      <c r="E11193" t="str">
        <f t="shared" si="523"/>
        <v>2</v>
      </c>
      <c r="F11193" t="s">
        <v>10896</v>
      </c>
      <c r="G11193" s="2">
        <v>0</v>
      </c>
      <c r="H11193" s="2">
        <v>0</v>
      </c>
      <c r="I11193" s="2">
        <v>0</v>
      </c>
      <c r="J11193" s="105">
        <f>SUMIF([1]MMM!$A:$A,A11193,[1]MMM!$F:$F)</f>
        <v>0</v>
      </c>
      <c r="K11193" s="2" t="s">
        <v>10</v>
      </c>
      <c r="L11193" s="2">
        <v>0</v>
      </c>
      <c r="M11193" t="s">
        <v>11396</v>
      </c>
      <c r="N11193" t="s">
        <v>15394</v>
      </c>
      <c r="O11193" t="s">
        <v>10871</v>
      </c>
      <c r="P11193" t="s">
        <v>10887</v>
      </c>
    </row>
    <row r="11194" spans="1:16" x14ac:dyDescent="0.3">
      <c r="A11194" t="s">
        <v>15400</v>
      </c>
      <c r="B11194" s="2" t="str">
        <f t="shared" si="524"/>
        <v>7617</v>
      </c>
      <c r="C11194" s="2">
        <f t="shared" si="522"/>
        <v>7617</v>
      </c>
      <c r="D11194" t="str">
        <f>VLOOKUP(C11194,'Cost Centre'!A:B,2,)</f>
        <v>Water services</v>
      </c>
      <c r="E11194" t="str">
        <f t="shared" si="523"/>
        <v>2</v>
      </c>
      <c r="F11194" t="s">
        <v>10898</v>
      </c>
      <c r="G11194" s="2">
        <v>0</v>
      </c>
      <c r="H11194" s="2">
        <v>0</v>
      </c>
      <c r="I11194" s="2">
        <v>0</v>
      </c>
      <c r="J11194" s="105">
        <f>SUMIF([1]MMM!$A:$A,A11194,[1]MMM!$F:$F)</f>
        <v>0</v>
      </c>
      <c r="K11194" s="2" t="s">
        <v>10</v>
      </c>
      <c r="L11194" s="2">
        <v>0</v>
      </c>
      <c r="M11194" t="s">
        <v>11396</v>
      </c>
      <c r="N11194" t="s">
        <v>15394</v>
      </c>
      <c r="O11194" t="s">
        <v>10871</v>
      </c>
      <c r="P11194" t="s">
        <v>10887</v>
      </c>
    </row>
    <row r="11195" spans="1:16" x14ac:dyDescent="0.3">
      <c r="A11195" t="s">
        <v>15401</v>
      </c>
      <c r="B11195" s="2" t="str">
        <f t="shared" si="524"/>
        <v>7617</v>
      </c>
      <c r="C11195" s="2">
        <f t="shared" si="522"/>
        <v>7617</v>
      </c>
      <c r="D11195" t="str">
        <f>VLOOKUP(C11195,'Cost Centre'!A:B,2,)</f>
        <v>Water services</v>
      </c>
      <c r="E11195" t="str">
        <f t="shared" si="523"/>
        <v>2</v>
      </c>
      <c r="F11195" t="s">
        <v>10900</v>
      </c>
      <c r="G11195" s="2">
        <v>0</v>
      </c>
      <c r="H11195" s="2">
        <v>0</v>
      </c>
      <c r="I11195" s="2">
        <v>0</v>
      </c>
      <c r="J11195" s="105">
        <f>SUMIF([1]MMM!$A:$A,A11195,[1]MMM!$F:$F)</f>
        <v>0</v>
      </c>
      <c r="K11195" s="2" t="s">
        <v>10</v>
      </c>
      <c r="L11195" s="2">
        <v>0</v>
      </c>
      <c r="M11195" t="s">
        <v>11396</v>
      </c>
      <c r="N11195" t="s">
        <v>15394</v>
      </c>
      <c r="O11195" t="s">
        <v>10871</v>
      </c>
      <c r="P11195" t="s">
        <v>10887</v>
      </c>
    </row>
    <row r="11196" spans="1:16" x14ac:dyDescent="0.3">
      <c r="A11196" t="s">
        <v>15402</v>
      </c>
      <c r="B11196" s="2" t="str">
        <f t="shared" si="524"/>
        <v>7617</v>
      </c>
      <c r="C11196" s="2">
        <f t="shared" si="522"/>
        <v>7617</v>
      </c>
      <c r="D11196" t="str">
        <f>VLOOKUP(C11196,'Cost Centre'!A:B,2,)</f>
        <v>Water services</v>
      </c>
      <c r="E11196" t="str">
        <f t="shared" si="523"/>
        <v>2</v>
      </c>
      <c r="F11196" t="s">
        <v>10902</v>
      </c>
      <c r="G11196" s="2">
        <v>0</v>
      </c>
      <c r="H11196" s="2">
        <v>0</v>
      </c>
      <c r="I11196" s="2">
        <v>0</v>
      </c>
      <c r="J11196" s="105">
        <f>SUMIF([1]MMM!$A:$A,A11196,[1]MMM!$F:$F)</f>
        <v>0</v>
      </c>
      <c r="K11196" s="2" t="s">
        <v>10</v>
      </c>
      <c r="L11196" s="2">
        <v>0</v>
      </c>
      <c r="M11196" t="s">
        <v>11396</v>
      </c>
      <c r="N11196" t="s">
        <v>15394</v>
      </c>
      <c r="O11196" t="s">
        <v>10871</v>
      </c>
      <c r="P11196" t="s">
        <v>10887</v>
      </c>
    </row>
    <row r="11197" spans="1:16" x14ac:dyDescent="0.3">
      <c r="A11197" t="s">
        <v>15403</v>
      </c>
      <c r="B11197" s="2" t="str">
        <f t="shared" si="524"/>
        <v>7617</v>
      </c>
      <c r="C11197" s="2">
        <f t="shared" si="522"/>
        <v>7617</v>
      </c>
      <c r="D11197" t="str">
        <f>VLOOKUP(C11197,'Cost Centre'!A:B,2,)</f>
        <v>Water services</v>
      </c>
      <c r="E11197" t="str">
        <f t="shared" si="523"/>
        <v>2</v>
      </c>
      <c r="F11197" t="s">
        <v>10904</v>
      </c>
      <c r="G11197" s="2">
        <v>0</v>
      </c>
      <c r="H11197" s="2">
        <v>0</v>
      </c>
      <c r="I11197" s="2">
        <v>0</v>
      </c>
      <c r="J11197" s="105">
        <f>SUMIF([1]MMM!$A:$A,A11197,[1]MMM!$F:$F)</f>
        <v>0</v>
      </c>
      <c r="K11197" s="2" t="s">
        <v>10</v>
      </c>
      <c r="L11197" s="2">
        <v>0</v>
      </c>
      <c r="M11197" t="s">
        <v>11396</v>
      </c>
      <c r="N11197" t="s">
        <v>15394</v>
      </c>
      <c r="O11197" t="s">
        <v>10871</v>
      </c>
      <c r="P11197" t="s">
        <v>10887</v>
      </c>
    </row>
    <row r="11198" spans="1:16" x14ac:dyDescent="0.3">
      <c r="A11198" t="s">
        <v>15404</v>
      </c>
      <c r="B11198" s="2" t="str">
        <f t="shared" si="524"/>
        <v>7617</v>
      </c>
      <c r="C11198" s="2">
        <f t="shared" si="522"/>
        <v>7617</v>
      </c>
      <c r="D11198" t="str">
        <f>VLOOKUP(C11198,'Cost Centre'!A:B,2,)</f>
        <v>Water services</v>
      </c>
      <c r="E11198" t="str">
        <f t="shared" si="523"/>
        <v>2</v>
      </c>
      <c r="F11198" t="s">
        <v>10906</v>
      </c>
      <c r="G11198" s="2">
        <v>0</v>
      </c>
      <c r="H11198" s="2">
        <v>0</v>
      </c>
      <c r="I11198" s="2">
        <v>0</v>
      </c>
      <c r="J11198" s="105">
        <f>SUMIF([1]MMM!$A:$A,A11198,[1]MMM!$F:$F)</f>
        <v>0</v>
      </c>
      <c r="K11198" s="2" t="s">
        <v>10</v>
      </c>
      <c r="L11198" s="2">
        <v>0</v>
      </c>
      <c r="M11198" t="s">
        <v>11396</v>
      </c>
      <c r="N11198" t="s">
        <v>15394</v>
      </c>
      <c r="O11198" t="s">
        <v>10871</v>
      </c>
      <c r="P11198" t="s">
        <v>10887</v>
      </c>
    </row>
    <row r="11199" spans="1:16" x14ac:dyDescent="0.3">
      <c r="A11199" t="s">
        <v>9169</v>
      </c>
      <c r="B11199" s="2" t="str">
        <f t="shared" si="524"/>
        <v>7617</v>
      </c>
      <c r="C11199" s="2">
        <f t="shared" si="522"/>
        <v>7617</v>
      </c>
      <c r="D11199" t="str">
        <f>VLOOKUP(C11199,'Cost Centre'!A:B,2,)</f>
        <v>Water services</v>
      </c>
      <c r="E11199" t="str">
        <f t="shared" si="523"/>
        <v>3</v>
      </c>
      <c r="F11199" t="s">
        <v>10944</v>
      </c>
      <c r="G11199" s="2">
        <v>0</v>
      </c>
      <c r="H11199" s="2">
        <v>18900</v>
      </c>
      <c r="I11199" s="2">
        <v>0</v>
      </c>
      <c r="J11199" s="105">
        <f>SUMIF([1]MMM!$A:$A,A11199,[1]MMM!$F:$F)</f>
        <v>18900</v>
      </c>
      <c r="K11199" s="2" t="s">
        <v>10</v>
      </c>
      <c r="L11199" s="2">
        <v>885945</v>
      </c>
      <c r="M11199" t="s">
        <v>11396</v>
      </c>
      <c r="N11199" t="s">
        <v>15394</v>
      </c>
      <c r="O11199" t="s">
        <v>10908</v>
      </c>
      <c r="P11199" t="s">
        <v>10910</v>
      </c>
    </row>
    <row r="11200" spans="1:16" x14ac:dyDescent="0.3">
      <c r="A11200" t="s">
        <v>9170</v>
      </c>
      <c r="B11200" s="2" t="str">
        <f t="shared" si="524"/>
        <v>7617</v>
      </c>
      <c r="C11200" s="2">
        <f t="shared" si="522"/>
        <v>7617</v>
      </c>
      <c r="D11200" t="str">
        <f>VLOOKUP(C11200,'Cost Centre'!A:B,2,)</f>
        <v>Water services</v>
      </c>
      <c r="E11200" t="str">
        <f t="shared" si="523"/>
        <v>3</v>
      </c>
      <c r="F11200" t="s">
        <v>10945</v>
      </c>
      <c r="G11200" s="2">
        <v>0</v>
      </c>
      <c r="H11200" s="2">
        <v>74648.97</v>
      </c>
      <c r="I11200" s="2">
        <v>0</v>
      </c>
      <c r="J11200" s="105">
        <f>SUMIF([1]MMM!$A:$A,A11200,[1]MMM!$F:$F)</f>
        <v>74648.97</v>
      </c>
      <c r="K11200" s="2" t="s">
        <v>10</v>
      </c>
      <c r="L11200" s="2">
        <v>743466</v>
      </c>
      <c r="M11200" t="s">
        <v>11396</v>
      </c>
      <c r="N11200" t="s">
        <v>15394</v>
      </c>
      <c r="O11200" t="s">
        <v>10908</v>
      </c>
      <c r="P11200" t="s">
        <v>10910</v>
      </c>
    </row>
    <row r="11201" spans="1:16" x14ac:dyDescent="0.3">
      <c r="A11201" t="s">
        <v>9171</v>
      </c>
      <c r="B11201" s="2" t="str">
        <f t="shared" si="524"/>
        <v>7617</v>
      </c>
      <c r="C11201" s="2">
        <f t="shared" si="522"/>
        <v>7617</v>
      </c>
      <c r="D11201" t="str">
        <f>VLOOKUP(C11201,'Cost Centre'!A:B,2,)</f>
        <v>Water services</v>
      </c>
      <c r="E11201" t="str">
        <f t="shared" si="523"/>
        <v>3</v>
      </c>
      <c r="F11201" t="s">
        <v>2148</v>
      </c>
      <c r="G11201" s="2">
        <v>0</v>
      </c>
      <c r="H11201" s="2">
        <v>0</v>
      </c>
      <c r="I11201" s="2">
        <v>0</v>
      </c>
      <c r="J11201" s="105">
        <f>SUMIF([1]MMM!$A:$A,A11201,[1]MMM!$F:$F)</f>
        <v>0</v>
      </c>
      <c r="K11201" s="2" t="s">
        <v>10</v>
      </c>
      <c r="L11201" s="2">
        <v>0</v>
      </c>
      <c r="M11201" t="s">
        <v>11396</v>
      </c>
      <c r="N11201" t="s">
        <v>15394</v>
      </c>
      <c r="O11201" t="s">
        <v>10908</v>
      </c>
      <c r="P11201" t="s">
        <v>10910</v>
      </c>
    </row>
    <row r="11202" spans="1:16" x14ac:dyDescent="0.3">
      <c r="A11202" t="s">
        <v>15405</v>
      </c>
      <c r="B11202" s="2" t="str">
        <f t="shared" si="524"/>
        <v>7617</v>
      </c>
      <c r="C11202" s="2">
        <f t="shared" ref="C11202:C11265" si="525">VALUE(B11202)</f>
        <v>7617</v>
      </c>
      <c r="D11202" t="str">
        <f>VLOOKUP(C11202,'Cost Centre'!A:B,2,)</f>
        <v>Water services</v>
      </c>
      <c r="E11202" t="str">
        <f t="shared" ref="E11202:E11265" si="526">MID(A11202,5,1)</f>
        <v>3</v>
      </c>
      <c r="F11202" t="s">
        <v>10912</v>
      </c>
      <c r="G11202" s="2">
        <v>0</v>
      </c>
      <c r="H11202" s="2">
        <v>0</v>
      </c>
      <c r="I11202" s="2">
        <v>-20759542.32</v>
      </c>
      <c r="J11202" s="105">
        <f>SUMIF([1]MMM!$A:$A,A11202,[1]MMM!$F:$F)</f>
        <v>-20759542.32</v>
      </c>
      <c r="K11202" s="2" t="s">
        <v>10</v>
      </c>
      <c r="L11202" s="2">
        <v>0</v>
      </c>
      <c r="M11202" t="s">
        <v>11396</v>
      </c>
      <c r="N11202" t="s">
        <v>15394</v>
      </c>
      <c r="O11202" t="s">
        <v>10908</v>
      </c>
      <c r="P11202" t="s">
        <v>10913</v>
      </c>
    </row>
    <row r="11203" spans="1:16" x14ac:dyDescent="0.3">
      <c r="A11203" t="s">
        <v>15406</v>
      </c>
      <c r="B11203" s="2" t="str">
        <f t="shared" ref="B11203:B11266" si="527">MID(A11203,1,4)</f>
        <v>7617</v>
      </c>
      <c r="C11203" s="2">
        <f t="shared" si="525"/>
        <v>7617</v>
      </c>
      <c r="D11203" t="str">
        <f>VLOOKUP(C11203,'Cost Centre'!A:B,2,)</f>
        <v>Water services</v>
      </c>
      <c r="E11203" t="str">
        <f t="shared" si="526"/>
        <v>3</v>
      </c>
      <c r="F11203" t="s">
        <v>10915</v>
      </c>
      <c r="G11203" s="2">
        <v>0</v>
      </c>
      <c r="H11203" s="2">
        <v>0</v>
      </c>
      <c r="I11203" s="2">
        <v>0</v>
      </c>
      <c r="J11203" s="105">
        <f>SUMIF([1]MMM!$A:$A,A11203,[1]MMM!$F:$F)</f>
        <v>0</v>
      </c>
      <c r="K11203" s="2" t="s">
        <v>10</v>
      </c>
      <c r="L11203" s="2">
        <v>0</v>
      </c>
      <c r="M11203" t="s">
        <v>11396</v>
      </c>
      <c r="N11203" t="s">
        <v>15394</v>
      </c>
      <c r="O11203" t="s">
        <v>10908</v>
      </c>
      <c r="P11203" t="s">
        <v>10913</v>
      </c>
    </row>
    <row r="11204" spans="1:16" x14ac:dyDescent="0.3">
      <c r="A11204" t="s">
        <v>15407</v>
      </c>
      <c r="B11204" s="2" t="str">
        <f t="shared" si="527"/>
        <v>7617</v>
      </c>
      <c r="C11204" s="2">
        <f t="shared" si="525"/>
        <v>7617</v>
      </c>
      <c r="D11204" t="str">
        <f>VLOOKUP(C11204,'Cost Centre'!A:B,2,)</f>
        <v>Water services</v>
      </c>
      <c r="E11204" t="str">
        <f t="shared" si="526"/>
        <v>8</v>
      </c>
      <c r="F11204" t="s">
        <v>462</v>
      </c>
      <c r="G11204" s="2">
        <v>24426046.989999998</v>
      </c>
      <c r="H11204" s="2">
        <v>0</v>
      </c>
      <c r="I11204" s="2">
        <v>0</v>
      </c>
      <c r="J11204" s="105">
        <f>SUMIF([1]MMM!$A:$A,A11204,[1]MMM!$F:$F)</f>
        <v>24426046.989999998</v>
      </c>
      <c r="K11204" s="2" t="s">
        <v>460</v>
      </c>
      <c r="L11204" s="2">
        <v>0</v>
      </c>
      <c r="M11204" t="s">
        <v>11396</v>
      </c>
      <c r="N11204" t="s">
        <v>15394</v>
      </c>
      <c r="O11204" t="s">
        <v>10916</v>
      </c>
      <c r="P11204" t="s">
        <v>10917</v>
      </c>
    </row>
    <row r="11205" spans="1:16" x14ac:dyDescent="0.3">
      <c r="A11205" t="s">
        <v>15408</v>
      </c>
      <c r="B11205" s="2" t="str">
        <f t="shared" si="527"/>
        <v>7617</v>
      </c>
      <c r="C11205" s="2">
        <f t="shared" si="525"/>
        <v>7617</v>
      </c>
      <c r="D11205" t="str">
        <f>VLOOKUP(C11205,'Cost Centre'!A:B,2,)</f>
        <v>Water services</v>
      </c>
      <c r="E11205" t="str">
        <f t="shared" si="526"/>
        <v>8</v>
      </c>
      <c r="F11205" t="s">
        <v>464</v>
      </c>
      <c r="G11205" s="2">
        <v>0</v>
      </c>
      <c r="H11205" s="2">
        <v>0</v>
      </c>
      <c r="I11205" s="2">
        <v>0</v>
      </c>
      <c r="J11205" s="105">
        <f>SUMIF([1]MMM!$A:$A,A11205,[1]MMM!$F:$F)</f>
        <v>0</v>
      </c>
      <c r="K11205" s="2" t="s">
        <v>460</v>
      </c>
      <c r="L11205" s="2">
        <v>0</v>
      </c>
      <c r="M11205" t="s">
        <v>11396</v>
      </c>
      <c r="N11205" t="s">
        <v>15394</v>
      </c>
      <c r="O11205" t="s">
        <v>10916</v>
      </c>
      <c r="P11205" t="s">
        <v>10917</v>
      </c>
    </row>
    <row r="11206" spans="1:16" x14ac:dyDescent="0.3">
      <c r="A11206" t="s">
        <v>15409</v>
      </c>
      <c r="B11206" s="2" t="str">
        <f t="shared" si="527"/>
        <v>7617</v>
      </c>
      <c r="C11206" s="2">
        <f t="shared" si="525"/>
        <v>7617</v>
      </c>
      <c r="D11206" t="str">
        <f>VLOOKUP(C11206,'Cost Centre'!A:B,2,)</f>
        <v>Water services</v>
      </c>
      <c r="E11206" t="str">
        <f t="shared" si="526"/>
        <v>8</v>
      </c>
      <c r="F11206" t="s">
        <v>466</v>
      </c>
      <c r="G11206" s="2">
        <v>0</v>
      </c>
      <c r="H11206" s="2">
        <v>0</v>
      </c>
      <c r="I11206" s="2">
        <v>0</v>
      </c>
      <c r="J11206" s="105">
        <f>SUMIF([1]MMM!$A:$A,A11206,[1]MMM!$F:$F)</f>
        <v>0</v>
      </c>
      <c r="K11206" s="2" t="s">
        <v>460</v>
      </c>
      <c r="L11206" s="2">
        <v>0</v>
      </c>
      <c r="M11206" t="s">
        <v>11396</v>
      </c>
      <c r="N11206" t="s">
        <v>15394</v>
      </c>
      <c r="O11206" t="s">
        <v>10916</v>
      </c>
      <c r="P11206" t="s">
        <v>10917</v>
      </c>
    </row>
    <row r="11207" spans="1:16" x14ac:dyDescent="0.3">
      <c r="A11207" t="s">
        <v>15410</v>
      </c>
      <c r="B11207" s="2" t="str">
        <f t="shared" si="527"/>
        <v>7617</v>
      </c>
      <c r="C11207" s="2">
        <f t="shared" si="525"/>
        <v>7617</v>
      </c>
      <c r="D11207" t="str">
        <f>VLOOKUP(C11207,'Cost Centre'!A:B,2,)</f>
        <v>Water services</v>
      </c>
      <c r="E11207" t="str">
        <f t="shared" si="526"/>
        <v>8</v>
      </c>
      <c r="F11207" t="s">
        <v>468</v>
      </c>
      <c r="G11207" s="2">
        <v>0</v>
      </c>
      <c r="H11207" s="2">
        <v>20759542.32</v>
      </c>
      <c r="I11207" s="2">
        <v>0</v>
      </c>
      <c r="J11207" s="105">
        <f>SUMIF([1]MMM!$A:$A,A11207,[1]MMM!$F:$F)</f>
        <v>20759542.32</v>
      </c>
      <c r="K11207" s="2" t="s">
        <v>460</v>
      </c>
      <c r="L11207" s="2">
        <v>0</v>
      </c>
      <c r="M11207" t="s">
        <v>11396</v>
      </c>
      <c r="N11207" t="s">
        <v>15394</v>
      </c>
      <c r="O11207" t="s">
        <v>10916</v>
      </c>
      <c r="P11207" t="s">
        <v>10917</v>
      </c>
    </row>
    <row r="11208" spans="1:16" x14ac:dyDescent="0.3">
      <c r="A11208" t="s">
        <v>15411</v>
      </c>
      <c r="B11208" s="2" t="str">
        <f t="shared" si="527"/>
        <v>7617</v>
      </c>
      <c r="C11208" s="2">
        <f t="shared" si="525"/>
        <v>7617</v>
      </c>
      <c r="D11208" t="str">
        <f>VLOOKUP(C11208,'Cost Centre'!A:B,2,)</f>
        <v>Water services</v>
      </c>
      <c r="E11208" t="str">
        <f t="shared" si="526"/>
        <v>8</v>
      </c>
      <c r="F11208" t="s">
        <v>470</v>
      </c>
      <c r="G11208" s="2">
        <v>0</v>
      </c>
      <c r="H11208" s="2">
        <v>0</v>
      </c>
      <c r="I11208" s="2">
        <v>0</v>
      </c>
      <c r="J11208" s="105">
        <f>SUMIF([1]MMM!$A:$A,A11208,[1]MMM!$F:$F)</f>
        <v>0</v>
      </c>
      <c r="K11208" s="2" t="s">
        <v>460</v>
      </c>
      <c r="L11208" s="2">
        <v>0</v>
      </c>
      <c r="M11208" t="s">
        <v>11396</v>
      </c>
      <c r="N11208" t="s">
        <v>15394</v>
      </c>
      <c r="O11208" t="s">
        <v>10916</v>
      </c>
      <c r="P11208" t="s">
        <v>10917</v>
      </c>
    </row>
    <row r="11209" spans="1:16" x14ac:dyDescent="0.3">
      <c r="A11209" t="s">
        <v>15412</v>
      </c>
      <c r="B11209" s="2" t="str">
        <f t="shared" si="527"/>
        <v>7617</v>
      </c>
      <c r="C11209" s="2">
        <f t="shared" si="525"/>
        <v>7617</v>
      </c>
      <c r="D11209" t="str">
        <f>VLOOKUP(C11209,'Cost Centre'!A:B,2,)</f>
        <v>Water services</v>
      </c>
      <c r="E11209" t="str">
        <f t="shared" si="526"/>
        <v>8</v>
      </c>
      <c r="F11209" t="s">
        <v>2159</v>
      </c>
      <c r="G11209" s="2">
        <v>0</v>
      </c>
      <c r="H11209" s="2">
        <v>0</v>
      </c>
      <c r="I11209" s="2">
        <v>0</v>
      </c>
      <c r="J11209" s="105">
        <f>SUMIF([1]MMM!$A:$A,A11209,[1]MMM!$F:$F)</f>
        <v>0</v>
      </c>
      <c r="K11209" s="2" t="s">
        <v>460</v>
      </c>
      <c r="L11209" s="2">
        <v>0</v>
      </c>
      <c r="M11209" t="s">
        <v>11396</v>
      </c>
      <c r="N11209" t="s">
        <v>15394</v>
      </c>
      <c r="O11209" t="s">
        <v>10916</v>
      </c>
      <c r="P11209" t="s">
        <v>10917</v>
      </c>
    </row>
    <row r="11210" spans="1:16" x14ac:dyDescent="0.3">
      <c r="A11210" t="s">
        <v>9172</v>
      </c>
      <c r="B11210" s="2" t="str">
        <f t="shared" si="527"/>
        <v>7619</v>
      </c>
      <c r="C11210" s="2">
        <f t="shared" si="525"/>
        <v>7619</v>
      </c>
      <c r="D11210" t="str">
        <f>VLOOKUP(C11210,'Cost Centre'!A:B,2,)</f>
        <v>Water services</v>
      </c>
      <c r="E11210" t="str">
        <f t="shared" si="526"/>
        <v>2</v>
      </c>
      <c r="F11210" t="s">
        <v>48</v>
      </c>
      <c r="G11210" s="2">
        <v>0</v>
      </c>
      <c r="H11210" s="2">
        <v>1501404</v>
      </c>
      <c r="I11210" s="2">
        <v>0</v>
      </c>
      <c r="J11210" s="105">
        <f>SUMIF([1]MMM!$A:$A,A11210,[1]MMM!$F:$F)</f>
        <v>1501404</v>
      </c>
      <c r="K11210" s="2" t="s">
        <v>10</v>
      </c>
      <c r="L11210" s="2">
        <v>1111184</v>
      </c>
      <c r="M11210" t="s">
        <v>11396</v>
      </c>
      <c r="N11210" t="s">
        <v>15413</v>
      </c>
      <c r="O11210" t="s">
        <v>10871</v>
      </c>
      <c r="P11210" t="s">
        <v>10875</v>
      </c>
    </row>
    <row r="11211" spans="1:16" x14ac:dyDescent="0.3">
      <c r="A11211" t="s">
        <v>9173</v>
      </c>
      <c r="B11211" s="2" t="str">
        <f t="shared" si="527"/>
        <v>7619</v>
      </c>
      <c r="C11211" s="2">
        <f t="shared" si="525"/>
        <v>7619</v>
      </c>
      <c r="D11211" t="str">
        <f>VLOOKUP(C11211,'Cost Centre'!A:B,2,)</f>
        <v>Water services</v>
      </c>
      <c r="E11211" t="str">
        <f t="shared" si="526"/>
        <v>2</v>
      </c>
      <c r="F11211" t="s">
        <v>51</v>
      </c>
      <c r="G11211" s="2">
        <v>0</v>
      </c>
      <c r="H11211" s="2">
        <v>8400</v>
      </c>
      <c r="I11211" s="2">
        <v>0</v>
      </c>
      <c r="J11211" s="105">
        <f>SUMIF([1]MMM!$A:$A,A11211,[1]MMM!$F:$F)</f>
        <v>8400</v>
      </c>
      <c r="K11211" s="2" t="s">
        <v>10</v>
      </c>
      <c r="L11211" s="2">
        <v>8400</v>
      </c>
      <c r="M11211" t="s">
        <v>11396</v>
      </c>
      <c r="N11211" t="s">
        <v>15413</v>
      </c>
      <c r="O11211" t="s">
        <v>10871</v>
      </c>
      <c r="P11211" t="s">
        <v>10875</v>
      </c>
    </row>
    <row r="11212" spans="1:16" x14ac:dyDescent="0.3">
      <c r="A11212" t="s">
        <v>9174</v>
      </c>
      <c r="B11212" s="2" t="str">
        <f t="shared" si="527"/>
        <v>7619</v>
      </c>
      <c r="C11212" s="2">
        <f t="shared" si="525"/>
        <v>7619</v>
      </c>
      <c r="D11212" t="str">
        <f>VLOOKUP(C11212,'Cost Centre'!A:B,2,)</f>
        <v>Water services</v>
      </c>
      <c r="E11212" t="str">
        <f t="shared" si="526"/>
        <v>2</v>
      </c>
      <c r="F11212" t="s">
        <v>52</v>
      </c>
      <c r="G11212" s="2">
        <v>0</v>
      </c>
      <c r="H11212" s="2">
        <v>20456.88</v>
      </c>
      <c r="I11212" s="2">
        <v>0</v>
      </c>
      <c r="J11212" s="105">
        <f>SUMIF([1]MMM!$A:$A,A11212,[1]MMM!$F:$F)</f>
        <v>20456.88</v>
      </c>
      <c r="K11212" s="2" t="s">
        <v>10</v>
      </c>
      <c r="L11212" s="2">
        <v>20496</v>
      </c>
      <c r="M11212" t="s">
        <v>11396</v>
      </c>
      <c r="N11212" t="s">
        <v>15413</v>
      </c>
      <c r="O11212" t="s">
        <v>10871</v>
      </c>
      <c r="P11212" t="s">
        <v>10875</v>
      </c>
    </row>
    <row r="11213" spans="1:16" x14ac:dyDescent="0.3">
      <c r="A11213" t="s">
        <v>9175</v>
      </c>
      <c r="B11213" s="2" t="str">
        <f t="shared" si="527"/>
        <v>7619</v>
      </c>
      <c r="C11213" s="2">
        <f t="shared" si="525"/>
        <v>7619</v>
      </c>
      <c r="D11213" t="str">
        <f>VLOOKUP(C11213,'Cost Centre'!A:B,2,)</f>
        <v>Water services</v>
      </c>
      <c r="E11213" t="str">
        <f t="shared" si="526"/>
        <v>2</v>
      </c>
      <c r="F11213" t="s">
        <v>55</v>
      </c>
      <c r="G11213" s="2">
        <v>0</v>
      </c>
      <c r="H11213" s="2">
        <v>203093.65</v>
      </c>
      <c r="I11213" s="2">
        <v>0</v>
      </c>
      <c r="J11213" s="105">
        <f>SUMIF([1]MMM!$A:$A,A11213,[1]MMM!$F:$F)</f>
        <v>203187.15</v>
      </c>
      <c r="K11213" s="2" t="s">
        <v>10</v>
      </c>
      <c r="L11213" s="2">
        <v>207660</v>
      </c>
      <c r="M11213" t="s">
        <v>11396</v>
      </c>
      <c r="N11213" t="s">
        <v>15413</v>
      </c>
      <c r="O11213" t="s">
        <v>10871</v>
      </c>
      <c r="P11213" t="s">
        <v>10875</v>
      </c>
    </row>
    <row r="11214" spans="1:16" x14ac:dyDescent="0.3">
      <c r="A11214" t="s">
        <v>9176</v>
      </c>
      <c r="B11214" s="2" t="str">
        <f t="shared" si="527"/>
        <v>7619</v>
      </c>
      <c r="C11214" s="2">
        <f t="shared" si="525"/>
        <v>7619</v>
      </c>
      <c r="D11214" t="str">
        <f>VLOOKUP(C11214,'Cost Centre'!A:B,2,)</f>
        <v>Water services</v>
      </c>
      <c r="E11214" t="str">
        <f t="shared" si="526"/>
        <v>2</v>
      </c>
      <c r="F11214" t="s">
        <v>60</v>
      </c>
      <c r="G11214" s="2">
        <v>0</v>
      </c>
      <c r="H11214" s="2">
        <v>35215</v>
      </c>
      <c r="I11214" s="2">
        <v>0</v>
      </c>
      <c r="J11214" s="105">
        <f>SUMIF([1]MMM!$A:$A,A11214,[1]MMM!$F:$F)</f>
        <v>35215</v>
      </c>
      <c r="K11214" s="2" t="s">
        <v>10</v>
      </c>
      <c r="L11214" s="2">
        <v>400000</v>
      </c>
      <c r="M11214" t="s">
        <v>11396</v>
      </c>
      <c r="N11214" t="s">
        <v>15413</v>
      </c>
      <c r="O11214" t="s">
        <v>10871</v>
      </c>
      <c r="P11214" t="s">
        <v>10875</v>
      </c>
    </row>
    <row r="11215" spans="1:16" x14ac:dyDescent="0.3">
      <c r="A11215" t="s">
        <v>9177</v>
      </c>
      <c r="B11215" s="2" t="str">
        <f t="shared" si="527"/>
        <v>7619</v>
      </c>
      <c r="C11215" s="2">
        <f t="shared" si="525"/>
        <v>7619</v>
      </c>
      <c r="D11215" t="str">
        <f>VLOOKUP(C11215,'Cost Centre'!A:B,2,)</f>
        <v>Water services</v>
      </c>
      <c r="E11215" t="str">
        <f t="shared" si="526"/>
        <v>2</v>
      </c>
      <c r="F11215" t="s">
        <v>61</v>
      </c>
      <c r="G11215" s="2">
        <v>0</v>
      </c>
      <c r="H11215" s="2">
        <v>125116.99</v>
      </c>
      <c r="I11215" s="2">
        <v>0</v>
      </c>
      <c r="J11215" s="105">
        <f>SUMIF([1]MMM!$A:$A,A11215,[1]MMM!$F:$F)</f>
        <v>125116.99</v>
      </c>
      <c r="K11215" s="2" t="s">
        <v>10</v>
      </c>
      <c r="L11215" s="2">
        <v>125932</v>
      </c>
      <c r="M11215" t="s">
        <v>11396</v>
      </c>
      <c r="N11215" t="s">
        <v>15413</v>
      </c>
      <c r="O11215" t="s">
        <v>10871</v>
      </c>
      <c r="P11215" t="s">
        <v>10875</v>
      </c>
    </row>
    <row r="11216" spans="1:16" x14ac:dyDescent="0.3">
      <c r="A11216" t="s">
        <v>9178</v>
      </c>
      <c r="B11216" s="2" t="str">
        <f t="shared" si="527"/>
        <v>7619</v>
      </c>
      <c r="C11216" s="2">
        <f t="shared" si="525"/>
        <v>7619</v>
      </c>
      <c r="D11216" t="str">
        <f>VLOOKUP(C11216,'Cost Centre'!A:B,2,)</f>
        <v>Water services</v>
      </c>
      <c r="E11216" t="str">
        <f t="shared" si="526"/>
        <v>2</v>
      </c>
      <c r="F11216" t="s">
        <v>62</v>
      </c>
      <c r="G11216" s="2">
        <v>0</v>
      </c>
      <c r="H11216" s="2">
        <v>21513.759999999998</v>
      </c>
      <c r="I11216" s="2">
        <v>0</v>
      </c>
      <c r="J11216" s="105">
        <f>SUMIF([1]MMM!$A:$A,A11216,[1]MMM!$F:$F)</f>
        <v>21513.759999999998</v>
      </c>
      <c r="K11216" s="2" t="s">
        <v>10</v>
      </c>
      <c r="L11216" s="2">
        <v>0</v>
      </c>
      <c r="M11216" t="s">
        <v>11396</v>
      </c>
      <c r="N11216" t="s">
        <v>15413</v>
      </c>
      <c r="O11216" t="s">
        <v>10871</v>
      </c>
      <c r="P11216" t="s">
        <v>10875</v>
      </c>
    </row>
    <row r="11217" spans="1:16" x14ac:dyDescent="0.3">
      <c r="A11217" t="s">
        <v>9179</v>
      </c>
      <c r="B11217" s="2" t="str">
        <f t="shared" si="527"/>
        <v>7619</v>
      </c>
      <c r="C11217" s="2">
        <f t="shared" si="525"/>
        <v>7619</v>
      </c>
      <c r="D11217" t="str">
        <f>VLOOKUP(C11217,'Cost Centre'!A:B,2,)</f>
        <v>Water services</v>
      </c>
      <c r="E11217" t="str">
        <f t="shared" si="526"/>
        <v>2</v>
      </c>
      <c r="F11217" t="s">
        <v>67</v>
      </c>
      <c r="G11217" s="2">
        <v>0</v>
      </c>
      <c r="H11217" s="2">
        <v>525.01</v>
      </c>
      <c r="I11217" s="2">
        <v>0</v>
      </c>
      <c r="J11217" s="105">
        <f>SUMIF([1]MMM!$A:$A,A11217,[1]MMM!$F:$F)</f>
        <v>525.01</v>
      </c>
      <c r="K11217" s="2" t="s">
        <v>10</v>
      </c>
      <c r="L11217" s="2">
        <v>530</v>
      </c>
      <c r="M11217" t="s">
        <v>11396</v>
      </c>
      <c r="N11217" t="s">
        <v>15413</v>
      </c>
      <c r="O11217" t="s">
        <v>10871</v>
      </c>
      <c r="P11217" t="s">
        <v>10876</v>
      </c>
    </row>
    <row r="11218" spans="1:16" x14ac:dyDescent="0.3">
      <c r="A11218" t="s">
        <v>9180</v>
      </c>
      <c r="B11218" s="2" t="str">
        <f t="shared" si="527"/>
        <v>7619</v>
      </c>
      <c r="C11218" s="2">
        <f t="shared" si="525"/>
        <v>7619</v>
      </c>
      <c r="D11218" t="str">
        <f>VLOOKUP(C11218,'Cost Centre'!A:B,2,)</f>
        <v>Water services</v>
      </c>
      <c r="E11218" t="str">
        <f t="shared" si="526"/>
        <v>2</v>
      </c>
      <c r="F11218" t="s">
        <v>68</v>
      </c>
      <c r="G11218" s="2">
        <v>0</v>
      </c>
      <c r="H11218" s="2">
        <v>16895.79</v>
      </c>
      <c r="I11218" s="2">
        <v>0</v>
      </c>
      <c r="J11218" s="105">
        <f>SUMIF([1]MMM!$A:$A,A11218,[1]MMM!$F:$F)</f>
        <v>17501.419999999998</v>
      </c>
      <c r="K11218" s="2" t="s">
        <v>10</v>
      </c>
      <c r="L11218" s="2">
        <v>5989</v>
      </c>
      <c r="M11218" t="s">
        <v>11396</v>
      </c>
      <c r="N11218" t="s">
        <v>15413</v>
      </c>
      <c r="O11218" t="s">
        <v>10871</v>
      </c>
      <c r="P11218" t="s">
        <v>10876</v>
      </c>
    </row>
    <row r="11219" spans="1:16" x14ac:dyDescent="0.3">
      <c r="A11219" t="s">
        <v>9181</v>
      </c>
      <c r="B11219" s="2" t="str">
        <f t="shared" si="527"/>
        <v>7619</v>
      </c>
      <c r="C11219" s="2">
        <f t="shared" si="525"/>
        <v>7619</v>
      </c>
      <c r="D11219" t="str">
        <f>VLOOKUP(C11219,'Cost Centre'!A:B,2,)</f>
        <v>Water services</v>
      </c>
      <c r="E11219" t="str">
        <f t="shared" si="526"/>
        <v>2</v>
      </c>
      <c r="F11219" t="s">
        <v>10877</v>
      </c>
      <c r="G11219" s="2">
        <v>0</v>
      </c>
      <c r="H11219" s="2">
        <v>165784.60999999999</v>
      </c>
      <c r="I11219" s="2">
        <v>0</v>
      </c>
      <c r="J11219" s="105">
        <f>SUMIF([1]MMM!$A:$A,A11219,[1]MMM!$F:$F)</f>
        <v>165784.60999999999</v>
      </c>
      <c r="K11219" s="2" t="s">
        <v>10</v>
      </c>
      <c r="L11219" s="2">
        <v>162178</v>
      </c>
      <c r="M11219" t="s">
        <v>11396</v>
      </c>
      <c r="N11219" t="s">
        <v>15413</v>
      </c>
      <c r="O11219" t="s">
        <v>10871</v>
      </c>
      <c r="P11219" t="s">
        <v>10876</v>
      </c>
    </row>
    <row r="11220" spans="1:16" x14ac:dyDescent="0.3">
      <c r="A11220" t="s">
        <v>9182</v>
      </c>
      <c r="B11220" s="2" t="str">
        <f t="shared" si="527"/>
        <v>7619</v>
      </c>
      <c r="C11220" s="2">
        <f t="shared" si="525"/>
        <v>7619</v>
      </c>
      <c r="D11220" t="str">
        <f>VLOOKUP(C11220,'Cost Centre'!A:B,2,)</f>
        <v>Water services</v>
      </c>
      <c r="E11220" t="str">
        <f t="shared" si="526"/>
        <v>2</v>
      </c>
      <c r="F11220" t="s">
        <v>69</v>
      </c>
      <c r="G11220" s="2">
        <v>0</v>
      </c>
      <c r="H11220" s="2">
        <v>277025.90999999997</v>
      </c>
      <c r="I11220" s="2">
        <v>0</v>
      </c>
      <c r="J11220" s="105">
        <f>SUMIF([1]MMM!$A:$A,A11220,[1]MMM!$F:$F)</f>
        <v>277025.90999999997</v>
      </c>
      <c r="K11220" s="2" t="s">
        <v>10</v>
      </c>
      <c r="L11220" s="2">
        <v>203153</v>
      </c>
      <c r="M11220" t="s">
        <v>11396</v>
      </c>
      <c r="N11220" t="s">
        <v>15413</v>
      </c>
      <c r="O11220" t="s">
        <v>10871</v>
      </c>
      <c r="P11220" t="s">
        <v>10876</v>
      </c>
    </row>
    <row r="11221" spans="1:16" x14ac:dyDescent="0.3">
      <c r="A11221" t="s">
        <v>9183</v>
      </c>
      <c r="B11221" s="2" t="str">
        <f t="shared" si="527"/>
        <v>7619</v>
      </c>
      <c r="C11221" s="2">
        <f t="shared" si="525"/>
        <v>7619</v>
      </c>
      <c r="D11221" t="str">
        <f>VLOOKUP(C11221,'Cost Centre'!A:B,2,)</f>
        <v>Water services</v>
      </c>
      <c r="E11221" t="str">
        <f t="shared" si="526"/>
        <v>2</v>
      </c>
      <c r="F11221" t="s">
        <v>70</v>
      </c>
      <c r="G11221" s="2">
        <v>0</v>
      </c>
      <c r="H11221" s="2">
        <v>8923.19</v>
      </c>
      <c r="I11221" s="2">
        <v>0</v>
      </c>
      <c r="J11221" s="105">
        <f>SUMIF([1]MMM!$A:$A,A11221,[1]MMM!$F:$F)</f>
        <v>8923.19</v>
      </c>
      <c r="K11221" s="2" t="s">
        <v>10</v>
      </c>
      <c r="L11221" s="2">
        <v>9565</v>
      </c>
      <c r="M11221" t="s">
        <v>11396</v>
      </c>
      <c r="N11221" t="s">
        <v>15413</v>
      </c>
      <c r="O11221" t="s">
        <v>10871</v>
      </c>
      <c r="P11221" t="s">
        <v>10876</v>
      </c>
    </row>
    <row r="11222" spans="1:16" x14ac:dyDescent="0.3">
      <c r="A11222" t="s">
        <v>9184</v>
      </c>
      <c r="B11222" s="2" t="str">
        <f t="shared" si="527"/>
        <v>7619</v>
      </c>
      <c r="C11222" s="2">
        <f t="shared" si="525"/>
        <v>7619</v>
      </c>
      <c r="D11222" t="str">
        <f>VLOOKUP(C11222,'Cost Centre'!A:B,2,)</f>
        <v>Water services</v>
      </c>
      <c r="E11222" t="str">
        <f t="shared" si="526"/>
        <v>2</v>
      </c>
      <c r="F11222" t="s">
        <v>14989</v>
      </c>
      <c r="G11222" s="2">
        <v>0</v>
      </c>
      <c r="H11222" s="2">
        <v>0</v>
      </c>
      <c r="I11222" s="2">
        <v>0</v>
      </c>
      <c r="J11222" s="105">
        <f>SUMIF([1]MMM!$A:$A,A11222,[1]MMM!$F:$F)</f>
        <v>0</v>
      </c>
      <c r="K11222" s="2" t="s">
        <v>10</v>
      </c>
      <c r="L11222" s="2">
        <v>2324</v>
      </c>
      <c r="M11222" t="s">
        <v>11396</v>
      </c>
      <c r="N11222" t="s">
        <v>15413</v>
      </c>
      <c r="O11222" t="s">
        <v>10871</v>
      </c>
      <c r="P11222" t="s">
        <v>10931</v>
      </c>
    </row>
    <row r="11223" spans="1:16" x14ac:dyDescent="0.3">
      <c r="A11223" t="s">
        <v>9185</v>
      </c>
      <c r="B11223" s="2" t="str">
        <f t="shared" si="527"/>
        <v>7619</v>
      </c>
      <c r="C11223" s="2">
        <f t="shared" si="525"/>
        <v>7619</v>
      </c>
      <c r="D11223" t="str">
        <f>VLOOKUP(C11223,'Cost Centre'!A:B,2,)</f>
        <v>Water services</v>
      </c>
      <c r="E11223" t="str">
        <f t="shared" si="526"/>
        <v>2</v>
      </c>
      <c r="F11223" t="s">
        <v>2224</v>
      </c>
      <c r="G11223" s="2">
        <v>0</v>
      </c>
      <c r="H11223" s="2">
        <v>0</v>
      </c>
      <c r="I11223" s="2">
        <v>0</v>
      </c>
      <c r="J11223" s="105">
        <f>SUMIF([1]MMM!$A:$A,A11223,[1]MMM!$F:$F)</f>
        <v>0</v>
      </c>
      <c r="K11223" s="2" t="s">
        <v>10</v>
      </c>
      <c r="L11223" s="2">
        <v>24875</v>
      </c>
      <c r="M11223" t="s">
        <v>11396</v>
      </c>
      <c r="N11223" t="s">
        <v>15413</v>
      </c>
      <c r="O11223" t="s">
        <v>10871</v>
      </c>
      <c r="P11223" t="s">
        <v>10879</v>
      </c>
    </row>
    <row r="11224" spans="1:16" x14ac:dyDescent="0.3">
      <c r="A11224" t="s">
        <v>9186</v>
      </c>
      <c r="B11224" s="2" t="str">
        <f t="shared" si="527"/>
        <v>7619</v>
      </c>
      <c r="C11224" s="2">
        <f t="shared" si="525"/>
        <v>7619</v>
      </c>
      <c r="D11224" t="str">
        <f>VLOOKUP(C11224,'Cost Centre'!A:B,2,)</f>
        <v>Water services</v>
      </c>
      <c r="E11224" t="str">
        <f t="shared" si="526"/>
        <v>2</v>
      </c>
      <c r="F11224" t="s">
        <v>11187</v>
      </c>
      <c r="G11224" s="2">
        <v>0</v>
      </c>
      <c r="H11224" s="2">
        <v>0</v>
      </c>
      <c r="I11224" s="2">
        <v>0</v>
      </c>
      <c r="J11224" s="105">
        <f>SUMIF([1]MMM!$A:$A,A11224,[1]MMM!$F:$F)</f>
        <v>0</v>
      </c>
      <c r="K11224" s="2" t="s">
        <v>10</v>
      </c>
      <c r="L11224" s="2">
        <v>11509</v>
      </c>
      <c r="M11224" t="s">
        <v>11396</v>
      </c>
      <c r="N11224" t="s">
        <v>15413</v>
      </c>
      <c r="O11224" t="s">
        <v>10871</v>
      </c>
      <c r="P11224" t="s">
        <v>10881</v>
      </c>
    </row>
    <row r="11225" spans="1:16" x14ac:dyDescent="0.3">
      <c r="A11225" t="s">
        <v>9187</v>
      </c>
      <c r="B11225" s="2" t="str">
        <f t="shared" si="527"/>
        <v>7619</v>
      </c>
      <c r="C11225" s="2">
        <f t="shared" si="525"/>
        <v>7619</v>
      </c>
      <c r="D11225" t="str">
        <f>VLOOKUP(C11225,'Cost Centre'!A:B,2,)</f>
        <v>Water services</v>
      </c>
      <c r="E11225" t="str">
        <f t="shared" si="526"/>
        <v>2</v>
      </c>
      <c r="F11225" t="s">
        <v>88</v>
      </c>
      <c r="G11225" s="2">
        <v>0</v>
      </c>
      <c r="H11225" s="2">
        <v>0</v>
      </c>
      <c r="I11225" s="2">
        <v>0</v>
      </c>
      <c r="J11225" s="105">
        <f>SUMIF([1]MMM!$A:$A,A11225,[1]MMM!$F:$F)</f>
        <v>0</v>
      </c>
      <c r="K11225" s="2" t="s">
        <v>10</v>
      </c>
      <c r="L11225" s="2">
        <v>755</v>
      </c>
      <c r="M11225" t="s">
        <v>11396</v>
      </c>
      <c r="N11225" t="s">
        <v>15413</v>
      </c>
      <c r="O11225" t="s">
        <v>10871</v>
      </c>
      <c r="P11225" t="s">
        <v>10881</v>
      </c>
    </row>
    <row r="11226" spans="1:16" x14ac:dyDescent="0.3">
      <c r="A11226" t="s">
        <v>9188</v>
      </c>
      <c r="B11226" s="2" t="str">
        <f t="shared" si="527"/>
        <v>7619</v>
      </c>
      <c r="C11226" s="2">
        <f t="shared" si="525"/>
        <v>7619</v>
      </c>
      <c r="D11226" t="str">
        <f>VLOOKUP(C11226,'Cost Centre'!A:B,2,)</f>
        <v>Water services</v>
      </c>
      <c r="E11226" t="str">
        <f t="shared" si="526"/>
        <v>2</v>
      </c>
      <c r="F11226" t="s">
        <v>90</v>
      </c>
      <c r="G11226" s="2">
        <v>0</v>
      </c>
      <c r="H11226" s="2">
        <v>0</v>
      </c>
      <c r="I11226" s="2">
        <v>0</v>
      </c>
      <c r="J11226" s="105">
        <f>SUMIF([1]MMM!$A:$A,A11226,[1]MMM!$F:$F)</f>
        <v>0</v>
      </c>
      <c r="K11226" s="2" t="s">
        <v>10</v>
      </c>
      <c r="L11226" s="2">
        <v>12084</v>
      </c>
      <c r="M11226" t="s">
        <v>11396</v>
      </c>
      <c r="N11226" t="s">
        <v>15413</v>
      </c>
      <c r="O11226" t="s">
        <v>10871</v>
      </c>
      <c r="P11226" t="s">
        <v>10881</v>
      </c>
    </row>
    <row r="11227" spans="1:16" x14ac:dyDescent="0.3">
      <c r="A11227" t="s">
        <v>9189</v>
      </c>
      <c r="B11227" s="2" t="str">
        <f t="shared" si="527"/>
        <v>7619</v>
      </c>
      <c r="C11227" s="2">
        <f t="shared" si="525"/>
        <v>7619</v>
      </c>
      <c r="D11227" t="str">
        <f>VLOOKUP(C11227,'Cost Centre'!A:B,2,)</f>
        <v>Water services</v>
      </c>
      <c r="E11227" t="str">
        <f t="shared" si="526"/>
        <v>2</v>
      </c>
      <c r="F11227" t="s">
        <v>92</v>
      </c>
      <c r="G11227" s="2">
        <v>0</v>
      </c>
      <c r="H11227" s="2">
        <v>0</v>
      </c>
      <c r="I11227" s="2">
        <v>0</v>
      </c>
      <c r="J11227" s="105">
        <f>SUMIF([1]MMM!$A:$A,A11227,[1]MMM!$F:$F)</f>
        <v>0</v>
      </c>
      <c r="K11227" s="2" t="s">
        <v>10</v>
      </c>
      <c r="L11227" s="2">
        <v>2492</v>
      </c>
      <c r="M11227" t="s">
        <v>11396</v>
      </c>
      <c r="N11227" t="s">
        <v>15413</v>
      </c>
      <c r="O11227" t="s">
        <v>10871</v>
      </c>
      <c r="P11227" t="s">
        <v>10881</v>
      </c>
    </row>
    <row r="11228" spans="1:16" x14ac:dyDescent="0.3">
      <c r="A11228" t="s">
        <v>9190</v>
      </c>
      <c r="B11228" s="2" t="str">
        <f t="shared" si="527"/>
        <v>7619</v>
      </c>
      <c r="C11228" s="2">
        <f t="shared" si="525"/>
        <v>7619</v>
      </c>
      <c r="D11228" t="str">
        <f>VLOOKUP(C11228,'Cost Centre'!A:B,2,)</f>
        <v>Water services</v>
      </c>
      <c r="E11228" t="str">
        <f t="shared" si="526"/>
        <v>2</v>
      </c>
      <c r="F11228" t="s">
        <v>93</v>
      </c>
      <c r="G11228" s="2">
        <v>0</v>
      </c>
      <c r="H11228" s="2">
        <v>19063.52</v>
      </c>
      <c r="I11228" s="2">
        <v>0</v>
      </c>
      <c r="J11228" s="105">
        <f>SUMIF([1]MMM!$A:$A,A11228,[1]MMM!$F:$F)</f>
        <v>19070.32</v>
      </c>
      <c r="K11228" s="2" t="s">
        <v>10</v>
      </c>
      <c r="L11228" s="2">
        <v>12966</v>
      </c>
      <c r="M11228" t="s">
        <v>11396</v>
      </c>
      <c r="N11228" t="s">
        <v>15413</v>
      </c>
      <c r="O11228" t="s">
        <v>10871</v>
      </c>
      <c r="P11228" t="s">
        <v>10881</v>
      </c>
    </row>
    <row r="11229" spans="1:16" x14ac:dyDescent="0.3">
      <c r="A11229" t="s">
        <v>9191</v>
      </c>
      <c r="B11229" s="2" t="str">
        <f t="shared" si="527"/>
        <v>7619</v>
      </c>
      <c r="C11229" s="2">
        <f t="shared" si="525"/>
        <v>7619</v>
      </c>
      <c r="D11229" t="str">
        <f>VLOOKUP(C11229,'Cost Centre'!A:B,2,)</f>
        <v>Water services</v>
      </c>
      <c r="E11229" t="str">
        <f t="shared" si="526"/>
        <v>2</v>
      </c>
      <c r="F11229" t="s">
        <v>164</v>
      </c>
      <c r="G11229" s="2">
        <v>0</v>
      </c>
      <c r="H11229" s="2">
        <v>0</v>
      </c>
      <c r="I11229" s="2">
        <v>0</v>
      </c>
      <c r="J11229" s="105">
        <f>SUMIF([1]MMM!$A:$A,A11229,[1]MMM!$F:$F)</f>
        <v>0</v>
      </c>
      <c r="K11229" s="2" t="s">
        <v>10</v>
      </c>
      <c r="L11229" s="2">
        <v>604</v>
      </c>
      <c r="M11229" t="s">
        <v>11396</v>
      </c>
      <c r="N11229" t="s">
        <v>15413</v>
      </c>
      <c r="O11229" t="s">
        <v>10871</v>
      </c>
      <c r="P11229" t="s">
        <v>10881</v>
      </c>
    </row>
    <row r="11230" spans="1:16" x14ac:dyDescent="0.3">
      <c r="A11230" t="s">
        <v>9192</v>
      </c>
      <c r="B11230" s="2" t="str">
        <f t="shared" si="527"/>
        <v>7619</v>
      </c>
      <c r="C11230" s="2">
        <f t="shared" si="525"/>
        <v>7619</v>
      </c>
      <c r="D11230" t="str">
        <f>VLOOKUP(C11230,'Cost Centre'!A:B,2,)</f>
        <v>Water services</v>
      </c>
      <c r="E11230" t="str">
        <f t="shared" si="526"/>
        <v>2</v>
      </c>
      <c r="F11230" t="s">
        <v>10882</v>
      </c>
      <c r="G11230" s="2">
        <v>0</v>
      </c>
      <c r="H11230" s="2">
        <v>0</v>
      </c>
      <c r="I11230" s="2">
        <v>0</v>
      </c>
      <c r="J11230" s="105">
        <f>SUMIF([1]MMM!$A:$A,A11230,[1]MMM!$F:$F)</f>
        <v>0</v>
      </c>
      <c r="K11230" s="2" t="s">
        <v>10</v>
      </c>
      <c r="L11230" s="2">
        <v>2825</v>
      </c>
      <c r="M11230" t="s">
        <v>11396</v>
      </c>
      <c r="N11230" t="s">
        <v>15413</v>
      </c>
      <c r="O11230" t="s">
        <v>10871</v>
      </c>
      <c r="P11230" t="s">
        <v>10881</v>
      </c>
    </row>
    <row r="11231" spans="1:16" x14ac:dyDescent="0.3">
      <c r="A11231" t="s">
        <v>9193</v>
      </c>
      <c r="B11231" s="2" t="str">
        <f t="shared" si="527"/>
        <v>7619</v>
      </c>
      <c r="C11231" s="2">
        <f t="shared" si="525"/>
        <v>7619</v>
      </c>
      <c r="D11231" t="str">
        <f>VLOOKUP(C11231,'Cost Centre'!A:B,2,)</f>
        <v>Water services</v>
      </c>
      <c r="E11231" t="str">
        <f t="shared" si="526"/>
        <v>2</v>
      </c>
      <c r="F11231" t="s">
        <v>97</v>
      </c>
      <c r="G11231" s="2">
        <v>0</v>
      </c>
      <c r="H11231" s="2">
        <v>0</v>
      </c>
      <c r="I11231" s="2">
        <v>0</v>
      </c>
      <c r="J11231" s="105">
        <f>SUMIF([1]MMM!$A:$A,A11231,[1]MMM!$F:$F)</f>
        <v>0</v>
      </c>
      <c r="K11231" s="2" t="s">
        <v>10</v>
      </c>
      <c r="L11231" s="2">
        <v>1329</v>
      </c>
      <c r="M11231" t="s">
        <v>11396</v>
      </c>
      <c r="N11231" t="s">
        <v>15413</v>
      </c>
      <c r="O11231" t="s">
        <v>10871</v>
      </c>
      <c r="P11231" t="s">
        <v>10881</v>
      </c>
    </row>
    <row r="11232" spans="1:16" x14ac:dyDescent="0.3">
      <c r="A11232" t="s">
        <v>9194</v>
      </c>
      <c r="B11232" s="2" t="str">
        <f t="shared" si="527"/>
        <v>7619</v>
      </c>
      <c r="C11232" s="2">
        <f t="shared" si="525"/>
        <v>7619</v>
      </c>
      <c r="D11232" t="str">
        <f>VLOOKUP(C11232,'Cost Centre'!A:B,2,)</f>
        <v>Water services</v>
      </c>
      <c r="E11232" t="str">
        <f t="shared" si="526"/>
        <v>2</v>
      </c>
      <c r="F11232" t="s">
        <v>10883</v>
      </c>
      <c r="G11232" s="2">
        <v>0</v>
      </c>
      <c r="H11232" s="2">
        <v>0</v>
      </c>
      <c r="I11232" s="2">
        <v>0</v>
      </c>
      <c r="J11232" s="105">
        <f>SUMIF([1]MMM!$A:$A,A11232,[1]MMM!$F:$F)</f>
        <v>0</v>
      </c>
      <c r="K11232" s="2" t="s">
        <v>10</v>
      </c>
      <c r="L11232" s="2">
        <v>332</v>
      </c>
      <c r="M11232" t="s">
        <v>11396</v>
      </c>
      <c r="N11232" t="s">
        <v>15413</v>
      </c>
      <c r="O11232" t="s">
        <v>10871</v>
      </c>
      <c r="P11232" t="s">
        <v>10881</v>
      </c>
    </row>
    <row r="11233" spans="1:16" x14ac:dyDescent="0.3">
      <c r="A11233" t="s">
        <v>9195</v>
      </c>
      <c r="B11233" s="2" t="str">
        <f t="shared" si="527"/>
        <v>7619</v>
      </c>
      <c r="C11233" s="2">
        <f t="shared" si="525"/>
        <v>7619</v>
      </c>
      <c r="D11233" t="str">
        <f>VLOOKUP(C11233,'Cost Centre'!A:B,2,)</f>
        <v>Water services</v>
      </c>
      <c r="E11233" t="str">
        <f t="shared" si="526"/>
        <v>2</v>
      </c>
      <c r="F11233" t="s">
        <v>101</v>
      </c>
      <c r="G11233" s="2">
        <v>0</v>
      </c>
      <c r="H11233" s="2">
        <v>0</v>
      </c>
      <c r="I11233" s="2">
        <v>0</v>
      </c>
      <c r="J11233" s="105">
        <f>SUMIF([1]MMM!$A:$A,A11233,[1]MMM!$F:$F)</f>
        <v>0</v>
      </c>
      <c r="K11233" s="2" t="s">
        <v>10</v>
      </c>
      <c r="L11233" s="2">
        <v>498</v>
      </c>
      <c r="M11233" t="s">
        <v>11396</v>
      </c>
      <c r="N11233" t="s">
        <v>15413</v>
      </c>
      <c r="O11233" t="s">
        <v>10871</v>
      </c>
      <c r="P11233" t="s">
        <v>10881</v>
      </c>
    </row>
    <row r="11234" spans="1:16" x14ac:dyDescent="0.3">
      <c r="A11234" t="s">
        <v>9196</v>
      </c>
      <c r="B11234" s="2" t="str">
        <f t="shared" si="527"/>
        <v>7619</v>
      </c>
      <c r="C11234" s="2">
        <f t="shared" si="525"/>
        <v>7619</v>
      </c>
      <c r="D11234" t="str">
        <f>VLOOKUP(C11234,'Cost Centre'!A:B,2,)</f>
        <v>Water services</v>
      </c>
      <c r="E11234" t="str">
        <f t="shared" si="526"/>
        <v>2</v>
      </c>
      <c r="F11234" t="s">
        <v>103</v>
      </c>
      <c r="G11234" s="2">
        <v>0</v>
      </c>
      <c r="H11234" s="2">
        <v>0</v>
      </c>
      <c r="I11234" s="2">
        <v>0</v>
      </c>
      <c r="J11234" s="105">
        <f>SUMIF([1]MMM!$A:$A,A11234,[1]MMM!$F:$F)</f>
        <v>0</v>
      </c>
      <c r="K11234" s="2" t="s">
        <v>10</v>
      </c>
      <c r="L11234" s="2">
        <v>332</v>
      </c>
      <c r="M11234" t="s">
        <v>11396</v>
      </c>
      <c r="N11234" t="s">
        <v>15413</v>
      </c>
      <c r="O11234" t="s">
        <v>10871</v>
      </c>
      <c r="P11234" t="s">
        <v>10881</v>
      </c>
    </row>
    <row r="11235" spans="1:16" x14ac:dyDescent="0.3">
      <c r="A11235" t="s">
        <v>9197</v>
      </c>
      <c r="B11235" s="2" t="str">
        <f t="shared" si="527"/>
        <v>7619</v>
      </c>
      <c r="C11235" s="2">
        <f t="shared" si="525"/>
        <v>7619</v>
      </c>
      <c r="D11235" t="str">
        <f>VLOOKUP(C11235,'Cost Centre'!A:B,2,)</f>
        <v>Water services</v>
      </c>
      <c r="E11235" t="str">
        <f t="shared" si="526"/>
        <v>2</v>
      </c>
      <c r="F11235" t="s">
        <v>15149</v>
      </c>
      <c r="G11235" s="2">
        <v>0</v>
      </c>
      <c r="H11235" s="2">
        <v>0</v>
      </c>
      <c r="I11235" s="2">
        <v>0</v>
      </c>
      <c r="J11235" s="105">
        <f>SUMIF([1]MMM!$A:$A,A11235,[1]MMM!$F:$F)</f>
        <v>0</v>
      </c>
      <c r="K11235" s="2" t="s">
        <v>10</v>
      </c>
      <c r="L11235" s="2">
        <v>166</v>
      </c>
      <c r="M11235" t="s">
        <v>11396</v>
      </c>
      <c r="N11235" t="s">
        <v>15413</v>
      </c>
      <c r="O11235" t="s">
        <v>10871</v>
      </c>
      <c r="P11235" t="s">
        <v>10881</v>
      </c>
    </row>
    <row r="11236" spans="1:16" x14ac:dyDescent="0.3">
      <c r="A11236" t="s">
        <v>9198</v>
      </c>
      <c r="B11236" s="2" t="str">
        <f t="shared" si="527"/>
        <v>7619</v>
      </c>
      <c r="C11236" s="2">
        <f t="shared" si="525"/>
        <v>7619</v>
      </c>
      <c r="D11236" t="str">
        <f>VLOOKUP(C11236,'Cost Centre'!A:B,2,)</f>
        <v>Water services</v>
      </c>
      <c r="E11236" t="str">
        <f t="shared" si="526"/>
        <v>2</v>
      </c>
      <c r="F11236" t="s">
        <v>104</v>
      </c>
      <c r="G11236" s="2">
        <v>0</v>
      </c>
      <c r="H11236" s="2">
        <v>0</v>
      </c>
      <c r="I11236" s="2">
        <v>0</v>
      </c>
      <c r="J11236" s="105">
        <f>SUMIF([1]MMM!$A:$A,A11236,[1]MMM!$F:$F)</f>
        <v>0</v>
      </c>
      <c r="K11236" s="2" t="s">
        <v>10</v>
      </c>
      <c r="L11236" s="2">
        <v>166</v>
      </c>
      <c r="M11236" t="s">
        <v>11396</v>
      </c>
      <c r="N11236" t="s">
        <v>15413</v>
      </c>
      <c r="O11236" t="s">
        <v>10871</v>
      </c>
      <c r="P11236" t="s">
        <v>10881</v>
      </c>
    </row>
    <row r="11237" spans="1:16" x14ac:dyDescent="0.3">
      <c r="A11237" t="s">
        <v>9199</v>
      </c>
      <c r="B11237" s="2" t="str">
        <f t="shared" si="527"/>
        <v>7619</v>
      </c>
      <c r="C11237" s="2">
        <f t="shared" si="525"/>
        <v>7619</v>
      </c>
      <c r="D11237" t="str">
        <f>VLOOKUP(C11237,'Cost Centre'!A:B,2,)</f>
        <v>Water services</v>
      </c>
      <c r="E11237" t="str">
        <f t="shared" si="526"/>
        <v>2</v>
      </c>
      <c r="F11237" t="s">
        <v>105</v>
      </c>
      <c r="G11237" s="2">
        <v>0</v>
      </c>
      <c r="H11237" s="2">
        <v>0</v>
      </c>
      <c r="I11237" s="2">
        <v>0</v>
      </c>
      <c r="J11237" s="105">
        <f>SUMIF([1]MMM!$A:$A,A11237,[1]MMM!$F:$F)</f>
        <v>0</v>
      </c>
      <c r="K11237" s="2" t="s">
        <v>10</v>
      </c>
      <c r="L11237" s="2">
        <v>1148</v>
      </c>
      <c r="M11237" t="s">
        <v>11396</v>
      </c>
      <c r="N11237" t="s">
        <v>15413</v>
      </c>
      <c r="O11237" t="s">
        <v>10871</v>
      </c>
      <c r="P11237" t="s">
        <v>10881</v>
      </c>
    </row>
    <row r="11238" spans="1:16" x14ac:dyDescent="0.3">
      <c r="A11238" t="s">
        <v>9200</v>
      </c>
      <c r="B11238" s="2" t="str">
        <f t="shared" si="527"/>
        <v>7619</v>
      </c>
      <c r="C11238" s="2">
        <f t="shared" si="525"/>
        <v>7619</v>
      </c>
      <c r="D11238" t="str">
        <f>VLOOKUP(C11238,'Cost Centre'!A:B,2,)</f>
        <v>Water services</v>
      </c>
      <c r="E11238" t="str">
        <f t="shared" si="526"/>
        <v>2</v>
      </c>
      <c r="F11238" t="s">
        <v>108</v>
      </c>
      <c r="G11238" s="2">
        <v>0</v>
      </c>
      <c r="H11238" s="2">
        <v>0</v>
      </c>
      <c r="I11238" s="2">
        <v>0</v>
      </c>
      <c r="J11238" s="105">
        <f>SUMIF([1]MMM!$A:$A,A11238,[1]MMM!$F:$F)</f>
        <v>0</v>
      </c>
      <c r="K11238" s="2" t="s">
        <v>10</v>
      </c>
      <c r="L11238" s="2">
        <v>831</v>
      </c>
      <c r="M11238" t="s">
        <v>11396</v>
      </c>
      <c r="N11238" t="s">
        <v>15413</v>
      </c>
      <c r="O11238" t="s">
        <v>10871</v>
      </c>
      <c r="P11238" t="s">
        <v>10881</v>
      </c>
    </row>
    <row r="11239" spans="1:16" x14ac:dyDescent="0.3">
      <c r="A11239" t="s">
        <v>9201</v>
      </c>
      <c r="B11239" s="2" t="str">
        <f t="shared" si="527"/>
        <v>7619</v>
      </c>
      <c r="C11239" s="2">
        <f t="shared" si="525"/>
        <v>7619</v>
      </c>
      <c r="D11239" t="str">
        <f>VLOOKUP(C11239,'Cost Centre'!A:B,2,)</f>
        <v>Water services</v>
      </c>
      <c r="E11239" t="str">
        <f t="shared" si="526"/>
        <v>2</v>
      </c>
      <c r="F11239" t="s">
        <v>110</v>
      </c>
      <c r="G11239" s="2">
        <v>0</v>
      </c>
      <c r="H11239" s="2">
        <v>0</v>
      </c>
      <c r="I11239" s="2">
        <v>0</v>
      </c>
      <c r="J11239" s="105">
        <f>SUMIF([1]MMM!$A:$A,A11239,[1]MMM!$F:$F)</f>
        <v>0</v>
      </c>
      <c r="K11239" s="2" t="s">
        <v>10</v>
      </c>
      <c r="L11239" s="2">
        <v>498</v>
      </c>
      <c r="M11239" t="s">
        <v>11396</v>
      </c>
      <c r="N11239" t="s">
        <v>15413</v>
      </c>
      <c r="O11239" t="s">
        <v>10871</v>
      </c>
      <c r="P11239" t="s">
        <v>10881</v>
      </c>
    </row>
    <row r="11240" spans="1:16" x14ac:dyDescent="0.3">
      <c r="A11240" t="s">
        <v>9202</v>
      </c>
      <c r="B11240" s="2" t="str">
        <f t="shared" si="527"/>
        <v>7619</v>
      </c>
      <c r="C11240" s="2">
        <f t="shared" si="525"/>
        <v>7619</v>
      </c>
      <c r="D11240" t="str">
        <f>VLOOKUP(C11240,'Cost Centre'!A:B,2,)</f>
        <v>Water services</v>
      </c>
      <c r="E11240" t="str">
        <f t="shared" si="526"/>
        <v>2</v>
      </c>
      <c r="F11240" t="s">
        <v>10884</v>
      </c>
      <c r="G11240" s="2">
        <v>0</v>
      </c>
      <c r="H11240" s="2">
        <v>0</v>
      </c>
      <c r="I11240" s="2">
        <v>0</v>
      </c>
      <c r="J11240" s="105">
        <f>SUMIF([1]MMM!$A:$A,A11240,[1]MMM!$F:$F)</f>
        <v>0</v>
      </c>
      <c r="K11240" s="2" t="s">
        <v>10</v>
      </c>
      <c r="L11240" s="2">
        <v>4154</v>
      </c>
      <c r="M11240" t="s">
        <v>11396</v>
      </c>
      <c r="N11240" t="s">
        <v>15413</v>
      </c>
      <c r="O11240" t="s">
        <v>10871</v>
      </c>
      <c r="P11240" t="s">
        <v>10881</v>
      </c>
    </row>
    <row r="11241" spans="1:16" x14ac:dyDescent="0.3">
      <c r="A11241" t="s">
        <v>9203</v>
      </c>
      <c r="B11241" s="2" t="str">
        <f t="shared" si="527"/>
        <v>7619</v>
      </c>
      <c r="C11241" s="2">
        <f t="shared" si="525"/>
        <v>7619</v>
      </c>
      <c r="D11241" t="str">
        <f>VLOOKUP(C11241,'Cost Centre'!A:B,2,)</f>
        <v>Water services</v>
      </c>
      <c r="E11241" t="str">
        <f t="shared" si="526"/>
        <v>2</v>
      </c>
      <c r="F11241" t="s">
        <v>114</v>
      </c>
      <c r="G11241" s="2">
        <v>0</v>
      </c>
      <c r="H11241" s="2">
        <v>0</v>
      </c>
      <c r="I11241" s="2">
        <v>0</v>
      </c>
      <c r="J11241" s="105">
        <f>SUMIF([1]MMM!$A:$A,A11241,[1]MMM!$F:$F)</f>
        <v>0</v>
      </c>
      <c r="K11241" s="2" t="s">
        <v>10</v>
      </c>
      <c r="L11241" s="2">
        <v>2492</v>
      </c>
      <c r="M11241" t="s">
        <v>11396</v>
      </c>
      <c r="N11241" t="s">
        <v>15413</v>
      </c>
      <c r="O11241" t="s">
        <v>10871</v>
      </c>
      <c r="P11241" t="s">
        <v>10881</v>
      </c>
    </row>
    <row r="11242" spans="1:16" x14ac:dyDescent="0.3">
      <c r="A11242" t="s">
        <v>9204</v>
      </c>
      <c r="B11242" s="2" t="str">
        <f t="shared" si="527"/>
        <v>7619</v>
      </c>
      <c r="C11242" s="2">
        <f t="shared" si="525"/>
        <v>7619</v>
      </c>
      <c r="D11242" t="str">
        <f>VLOOKUP(C11242,'Cost Centre'!A:B,2,)</f>
        <v>Water services</v>
      </c>
      <c r="E11242" t="str">
        <f t="shared" si="526"/>
        <v>2</v>
      </c>
      <c r="F11242" t="s">
        <v>131</v>
      </c>
      <c r="G11242" s="2">
        <v>0</v>
      </c>
      <c r="H11242" s="2">
        <v>4941.99</v>
      </c>
      <c r="I11242" s="2">
        <v>0</v>
      </c>
      <c r="J11242" s="105">
        <f>SUMIF([1]MMM!$A:$A,A11242,[1]MMM!$F:$F)</f>
        <v>4941.99</v>
      </c>
      <c r="K11242" s="2" t="s">
        <v>10</v>
      </c>
      <c r="L11242" s="2">
        <v>18881</v>
      </c>
      <c r="M11242" t="s">
        <v>11396</v>
      </c>
      <c r="N11242" t="s">
        <v>15413</v>
      </c>
      <c r="O11242" t="s">
        <v>10871</v>
      </c>
      <c r="P11242" t="s">
        <v>10881</v>
      </c>
    </row>
    <row r="11243" spans="1:16" x14ac:dyDescent="0.3">
      <c r="A11243" t="s">
        <v>9205</v>
      </c>
      <c r="B11243" s="2" t="str">
        <f t="shared" si="527"/>
        <v>7619</v>
      </c>
      <c r="C11243" s="2">
        <f t="shared" si="525"/>
        <v>7619</v>
      </c>
      <c r="D11243" t="str">
        <f>VLOOKUP(C11243,'Cost Centre'!A:B,2,)</f>
        <v>Water services</v>
      </c>
      <c r="E11243" t="str">
        <f t="shared" si="526"/>
        <v>2</v>
      </c>
      <c r="F11243" t="s">
        <v>132</v>
      </c>
      <c r="G11243" s="2">
        <v>0</v>
      </c>
      <c r="H11243" s="2">
        <v>0</v>
      </c>
      <c r="I11243" s="2">
        <v>0</v>
      </c>
      <c r="J11243" s="105">
        <f>SUMIF([1]MMM!$A:$A,A11243,[1]MMM!$F:$F)</f>
        <v>0</v>
      </c>
      <c r="K11243" s="2" t="s">
        <v>10</v>
      </c>
      <c r="L11243" s="2">
        <v>7553</v>
      </c>
      <c r="M11243" t="s">
        <v>11396</v>
      </c>
      <c r="N11243" t="s">
        <v>15413</v>
      </c>
      <c r="O11243" t="s">
        <v>10871</v>
      </c>
      <c r="P11243" t="s">
        <v>10881</v>
      </c>
    </row>
    <row r="11244" spans="1:16" x14ac:dyDescent="0.3">
      <c r="A11244" t="s">
        <v>9206</v>
      </c>
      <c r="B11244" s="2" t="str">
        <f t="shared" si="527"/>
        <v>7619</v>
      </c>
      <c r="C11244" s="2">
        <f t="shared" si="525"/>
        <v>7619</v>
      </c>
      <c r="D11244" t="str">
        <f>VLOOKUP(C11244,'Cost Centre'!A:B,2,)</f>
        <v>Water services</v>
      </c>
      <c r="E11244" t="str">
        <f t="shared" si="526"/>
        <v>2</v>
      </c>
      <c r="F11244" t="s">
        <v>117</v>
      </c>
      <c r="G11244" s="2">
        <v>0</v>
      </c>
      <c r="H11244" s="2">
        <v>9711.9</v>
      </c>
      <c r="I11244" s="2">
        <v>0</v>
      </c>
      <c r="J11244" s="105">
        <f>SUMIF([1]MMM!$A:$A,A11244,[1]MMM!$F:$F)</f>
        <v>9711.9</v>
      </c>
      <c r="K11244" s="2" t="s">
        <v>10</v>
      </c>
      <c r="L11244" s="2">
        <v>31741</v>
      </c>
      <c r="M11244" t="s">
        <v>11396</v>
      </c>
      <c r="N11244" t="s">
        <v>15413</v>
      </c>
      <c r="O11244" t="s">
        <v>10871</v>
      </c>
      <c r="P11244" t="s">
        <v>10885</v>
      </c>
    </row>
    <row r="11245" spans="1:16" x14ac:dyDescent="0.3">
      <c r="A11245" t="s">
        <v>9207</v>
      </c>
      <c r="B11245" s="2" t="str">
        <f t="shared" si="527"/>
        <v>7619</v>
      </c>
      <c r="C11245" s="2">
        <f t="shared" si="525"/>
        <v>7619</v>
      </c>
      <c r="D11245" t="str">
        <f>VLOOKUP(C11245,'Cost Centre'!A:B,2,)</f>
        <v>Water services</v>
      </c>
      <c r="E11245" t="str">
        <f t="shared" si="526"/>
        <v>2</v>
      </c>
      <c r="F11245" t="s">
        <v>209</v>
      </c>
      <c r="G11245" s="2">
        <v>0</v>
      </c>
      <c r="H11245" s="2">
        <v>156669.63</v>
      </c>
      <c r="I11245" s="2">
        <v>0</v>
      </c>
      <c r="J11245" s="105">
        <f>SUMIF([1]MMM!$A:$A,A11245,[1]MMM!$F:$F)</f>
        <v>156669.63</v>
      </c>
      <c r="K11245" s="2" t="s">
        <v>10</v>
      </c>
      <c r="L11245" s="2">
        <v>243996</v>
      </c>
      <c r="M11245" t="s">
        <v>11396</v>
      </c>
      <c r="N11245" t="s">
        <v>15413</v>
      </c>
      <c r="O11245" t="s">
        <v>10871</v>
      </c>
      <c r="P11245" t="s">
        <v>10885</v>
      </c>
    </row>
    <row r="11246" spans="1:16" x14ac:dyDescent="0.3">
      <c r="A11246" t="s">
        <v>9208</v>
      </c>
      <c r="B11246" s="2" t="str">
        <f t="shared" si="527"/>
        <v>7619</v>
      </c>
      <c r="C11246" s="2">
        <f t="shared" si="525"/>
        <v>7619</v>
      </c>
      <c r="D11246" t="str">
        <f>VLOOKUP(C11246,'Cost Centre'!A:B,2,)</f>
        <v>Water services</v>
      </c>
      <c r="E11246" t="str">
        <f t="shared" si="526"/>
        <v>2</v>
      </c>
      <c r="F11246" t="s">
        <v>118</v>
      </c>
      <c r="G11246" s="2">
        <v>0</v>
      </c>
      <c r="H11246" s="2">
        <v>0</v>
      </c>
      <c r="I11246" s="2">
        <v>0</v>
      </c>
      <c r="J11246" s="105">
        <f>SUMIF([1]MMM!$A:$A,A11246,[1]MMM!$F:$F)</f>
        <v>0</v>
      </c>
      <c r="K11246" s="2" t="s">
        <v>10</v>
      </c>
      <c r="L11246" s="2">
        <v>1024</v>
      </c>
      <c r="M11246" t="s">
        <v>11396</v>
      </c>
      <c r="N11246" t="s">
        <v>15413</v>
      </c>
      <c r="O11246" t="s">
        <v>10871</v>
      </c>
      <c r="P11246" t="s">
        <v>10885</v>
      </c>
    </row>
    <row r="11247" spans="1:16" x14ac:dyDescent="0.3">
      <c r="A11247" t="s">
        <v>9209</v>
      </c>
      <c r="B11247" s="2" t="str">
        <f t="shared" si="527"/>
        <v>7619</v>
      </c>
      <c r="C11247" s="2">
        <f t="shared" si="525"/>
        <v>7619</v>
      </c>
      <c r="D11247" t="str">
        <f>VLOOKUP(C11247,'Cost Centre'!A:B,2,)</f>
        <v>Water services</v>
      </c>
      <c r="E11247" t="str">
        <f t="shared" si="526"/>
        <v>2</v>
      </c>
      <c r="F11247" t="s">
        <v>179</v>
      </c>
      <c r="G11247" s="2">
        <v>0</v>
      </c>
      <c r="H11247" s="2">
        <v>0</v>
      </c>
      <c r="I11247" s="2">
        <v>0</v>
      </c>
      <c r="J11247" s="105">
        <f>SUMIF([1]MMM!$A:$A,A11247,[1]MMM!$F:$F)</f>
        <v>0</v>
      </c>
      <c r="K11247" s="2" t="s">
        <v>10</v>
      </c>
      <c r="L11247" s="2">
        <v>4494</v>
      </c>
      <c r="M11247" t="s">
        <v>11396</v>
      </c>
      <c r="N11247" t="s">
        <v>15413</v>
      </c>
      <c r="O11247" t="s">
        <v>10871</v>
      </c>
      <c r="P11247" t="s">
        <v>10885</v>
      </c>
    </row>
    <row r="11248" spans="1:16" x14ac:dyDescent="0.3">
      <c r="A11248" t="s">
        <v>15414</v>
      </c>
      <c r="B11248" s="2" t="str">
        <f t="shared" si="527"/>
        <v>7619</v>
      </c>
      <c r="C11248" s="2">
        <f t="shared" si="525"/>
        <v>7619</v>
      </c>
      <c r="D11248" t="str">
        <f>VLOOKUP(C11248,'Cost Centre'!A:B,2,)</f>
        <v>Water services</v>
      </c>
      <c r="E11248" t="str">
        <f t="shared" si="526"/>
        <v>3</v>
      </c>
      <c r="F11248" t="s">
        <v>10912</v>
      </c>
      <c r="G11248" s="2">
        <v>0</v>
      </c>
      <c r="H11248" s="2">
        <v>0</v>
      </c>
      <c r="I11248" s="2">
        <v>-2323170.98</v>
      </c>
      <c r="J11248" s="105">
        <f>SUMIF([1]MMM!$A:$A,A11248,[1]MMM!$F:$F)</f>
        <v>-2323170.98</v>
      </c>
      <c r="K11248" s="2" t="s">
        <v>10</v>
      </c>
      <c r="L11248" s="2">
        <v>0</v>
      </c>
      <c r="M11248" t="s">
        <v>11396</v>
      </c>
      <c r="N11248" t="s">
        <v>15413</v>
      </c>
      <c r="O11248" t="s">
        <v>10908</v>
      </c>
      <c r="P11248" t="s">
        <v>10913</v>
      </c>
    </row>
    <row r="11249" spans="1:16" x14ac:dyDescent="0.3">
      <c r="A11249" t="s">
        <v>15415</v>
      </c>
      <c r="B11249" s="2" t="str">
        <f t="shared" si="527"/>
        <v>7619</v>
      </c>
      <c r="C11249" s="2">
        <f t="shared" si="525"/>
        <v>7619</v>
      </c>
      <c r="D11249" t="str">
        <f>VLOOKUP(C11249,'Cost Centre'!A:B,2,)</f>
        <v>Water services</v>
      </c>
      <c r="E11249" t="str">
        <f t="shared" si="526"/>
        <v>3</v>
      </c>
      <c r="F11249" t="s">
        <v>10915</v>
      </c>
      <c r="G11249" s="2">
        <v>0</v>
      </c>
      <c r="H11249" s="2">
        <v>0</v>
      </c>
      <c r="I11249" s="2">
        <v>0</v>
      </c>
      <c r="J11249" s="105">
        <f>SUMIF([1]MMM!$A:$A,A11249,[1]MMM!$F:$F)</f>
        <v>0</v>
      </c>
      <c r="K11249" s="2" t="s">
        <v>10</v>
      </c>
      <c r="L11249" s="2">
        <v>0</v>
      </c>
      <c r="M11249" t="s">
        <v>11396</v>
      </c>
      <c r="N11249" t="s">
        <v>15413</v>
      </c>
      <c r="O11249" t="s">
        <v>10908</v>
      </c>
      <c r="P11249" t="s">
        <v>10913</v>
      </c>
    </row>
    <row r="11250" spans="1:16" x14ac:dyDescent="0.3">
      <c r="A11250" t="s">
        <v>1935</v>
      </c>
      <c r="B11250" s="2" t="str">
        <f t="shared" si="527"/>
        <v>7619</v>
      </c>
      <c r="C11250" s="2">
        <f t="shared" si="525"/>
        <v>7619</v>
      </c>
      <c r="D11250" t="str">
        <f>VLOOKUP(C11250,'Cost Centre'!A:B,2,)</f>
        <v>Water services</v>
      </c>
      <c r="E11250" t="str">
        <f t="shared" si="526"/>
        <v>8</v>
      </c>
      <c r="F11250" t="s">
        <v>462</v>
      </c>
      <c r="G11250" s="2">
        <v>2386082.5699999998</v>
      </c>
      <c r="H11250" s="2">
        <v>0</v>
      </c>
      <c r="I11250" s="2">
        <v>0</v>
      </c>
      <c r="J11250" s="105">
        <f>SUMIF([1]MMM!$A:$A,A11250,[1]MMM!$F:$F)</f>
        <v>2386082.5699999998</v>
      </c>
      <c r="K11250" s="2" t="s">
        <v>460</v>
      </c>
      <c r="L11250" s="2">
        <v>0</v>
      </c>
      <c r="M11250" t="s">
        <v>11396</v>
      </c>
      <c r="N11250" t="s">
        <v>15413</v>
      </c>
      <c r="O11250" t="s">
        <v>10916</v>
      </c>
      <c r="P11250" t="s">
        <v>10917</v>
      </c>
    </row>
    <row r="11251" spans="1:16" x14ac:dyDescent="0.3">
      <c r="A11251" t="s">
        <v>1936</v>
      </c>
      <c r="B11251" s="2" t="str">
        <f t="shared" si="527"/>
        <v>7619</v>
      </c>
      <c r="C11251" s="2">
        <f t="shared" si="525"/>
        <v>7619</v>
      </c>
      <c r="D11251" t="str">
        <f>VLOOKUP(C11251,'Cost Centre'!A:B,2,)</f>
        <v>Water services</v>
      </c>
      <c r="E11251" t="str">
        <f t="shared" si="526"/>
        <v>8</v>
      </c>
      <c r="F11251" t="s">
        <v>464</v>
      </c>
      <c r="G11251" s="2">
        <v>0</v>
      </c>
      <c r="H11251" s="2">
        <v>0</v>
      </c>
      <c r="I11251" s="2">
        <v>0</v>
      </c>
      <c r="J11251" s="105">
        <f>SUMIF([1]MMM!$A:$A,A11251,[1]MMM!$F:$F)</f>
        <v>0</v>
      </c>
      <c r="K11251" s="2" t="s">
        <v>460</v>
      </c>
      <c r="L11251" s="2">
        <v>0</v>
      </c>
      <c r="M11251" t="s">
        <v>11396</v>
      </c>
      <c r="N11251" t="s">
        <v>15413</v>
      </c>
      <c r="O11251" t="s">
        <v>10916</v>
      </c>
      <c r="P11251" t="s">
        <v>10917</v>
      </c>
    </row>
    <row r="11252" spans="1:16" x14ac:dyDescent="0.3">
      <c r="A11252" t="s">
        <v>1937</v>
      </c>
      <c r="B11252" s="2" t="str">
        <f t="shared" si="527"/>
        <v>7619</v>
      </c>
      <c r="C11252" s="2">
        <f t="shared" si="525"/>
        <v>7619</v>
      </c>
      <c r="D11252" t="str">
        <f>VLOOKUP(C11252,'Cost Centre'!A:B,2,)</f>
        <v>Water services</v>
      </c>
      <c r="E11252" t="str">
        <f t="shared" si="526"/>
        <v>8</v>
      </c>
      <c r="F11252" t="s">
        <v>466</v>
      </c>
      <c r="G11252" s="2">
        <v>0</v>
      </c>
      <c r="H11252" s="2">
        <v>0</v>
      </c>
      <c r="I11252" s="2">
        <v>0</v>
      </c>
      <c r="J11252" s="105">
        <f>SUMIF([1]MMM!$A:$A,A11252,[1]MMM!$F:$F)</f>
        <v>0</v>
      </c>
      <c r="K11252" s="2" t="s">
        <v>460</v>
      </c>
      <c r="L11252" s="2">
        <v>0</v>
      </c>
      <c r="M11252" t="s">
        <v>11396</v>
      </c>
      <c r="N11252" t="s">
        <v>15413</v>
      </c>
      <c r="O11252" t="s">
        <v>10916</v>
      </c>
      <c r="P11252" t="s">
        <v>10917</v>
      </c>
    </row>
    <row r="11253" spans="1:16" x14ac:dyDescent="0.3">
      <c r="A11253" t="s">
        <v>1938</v>
      </c>
      <c r="B11253" s="2" t="str">
        <f t="shared" si="527"/>
        <v>7619</v>
      </c>
      <c r="C11253" s="2">
        <f t="shared" si="525"/>
        <v>7619</v>
      </c>
      <c r="D11253" t="str">
        <f>VLOOKUP(C11253,'Cost Centre'!A:B,2,)</f>
        <v>Water services</v>
      </c>
      <c r="E11253" t="str">
        <f t="shared" si="526"/>
        <v>8</v>
      </c>
      <c r="F11253" t="s">
        <v>468</v>
      </c>
      <c r="G11253" s="2">
        <v>0</v>
      </c>
      <c r="H11253" s="2">
        <v>2323170.98</v>
      </c>
      <c r="I11253" s="2">
        <v>0</v>
      </c>
      <c r="J11253" s="105">
        <f>SUMIF([1]MMM!$A:$A,A11253,[1]MMM!$F:$F)</f>
        <v>2323170.98</v>
      </c>
      <c r="K11253" s="2" t="s">
        <v>460</v>
      </c>
      <c r="L11253" s="2">
        <v>0</v>
      </c>
      <c r="M11253" t="s">
        <v>11396</v>
      </c>
      <c r="N11253" t="s">
        <v>15413</v>
      </c>
      <c r="O11253" t="s">
        <v>10916</v>
      </c>
      <c r="P11253" t="s">
        <v>10917</v>
      </c>
    </row>
    <row r="11254" spans="1:16" x14ac:dyDescent="0.3">
      <c r="A11254" t="s">
        <v>1939</v>
      </c>
      <c r="B11254" s="2" t="str">
        <f t="shared" si="527"/>
        <v>7619</v>
      </c>
      <c r="C11254" s="2">
        <f t="shared" si="525"/>
        <v>7619</v>
      </c>
      <c r="D11254" t="str">
        <f>VLOOKUP(C11254,'Cost Centre'!A:B,2,)</f>
        <v>Water services</v>
      </c>
      <c r="E11254" t="str">
        <f t="shared" si="526"/>
        <v>8</v>
      </c>
      <c r="F11254" t="s">
        <v>470</v>
      </c>
      <c r="G11254" s="2">
        <v>0</v>
      </c>
      <c r="H11254" s="2">
        <v>0</v>
      </c>
      <c r="I11254" s="2">
        <v>0</v>
      </c>
      <c r="J11254" s="105">
        <f>SUMIF([1]MMM!$A:$A,A11254,[1]MMM!$F:$F)</f>
        <v>0</v>
      </c>
      <c r="K11254" s="2" t="s">
        <v>460</v>
      </c>
      <c r="L11254" s="2">
        <v>0</v>
      </c>
      <c r="M11254" t="s">
        <v>11396</v>
      </c>
      <c r="N11254" t="s">
        <v>15413</v>
      </c>
      <c r="O11254" t="s">
        <v>10916</v>
      </c>
      <c r="P11254" t="s">
        <v>10917</v>
      </c>
    </row>
    <row r="11255" spans="1:16" x14ac:dyDescent="0.3">
      <c r="A11255" t="s">
        <v>9210</v>
      </c>
      <c r="B11255" s="2" t="str">
        <f t="shared" si="527"/>
        <v>7619</v>
      </c>
      <c r="C11255" s="2">
        <f t="shared" si="525"/>
        <v>7619</v>
      </c>
      <c r="D11255" t="str">
        <f>VLOOKUP(C11255,'Cost Centre'!A:B,2,)</f>
        <v>Water services</v>
      </c>
      <c r="E11255" t="str">
        <f t="shared" si="526"/>
        <v>8</v>
      </c>
      <c r="F11255" t="s">
        <v>2159</v>
      </c>
      <c r="G11255" s="2">
        <v>0</v>
      </c>
      <c r="H11255" s="2">
        <v>0</v>
      </c>
      <c r="I11255" s="2">
        <v>0</v>
      </c>
      <c r="J11255" s="105">
        <f>SUMIF([1]MMM!$A:$A,A11255,[1]MMM!$F:$F)</f>
        <v>0</v>
      </c>
      <c r="K11255" s="2" t="s">
        <v>460</v>
      </c>
      <c r="L11255" s="2">
        <v>0</v>
      </c>
      <c r="M11255" t="s">
        <v>11396</v>
      </c>
      <c r="N11255" t="s">
        <v>15413</v>
      </c>
      <c r="O11255" t="s">
        <v>10916</v>
      </c>
      <c r="P11255" t="s">
        <v>10917</v>
      </c>
    </row>
    <row r="11256" spans="1:16" x14ac:dyDescent="0.3">
      <c r="A11256" t="s">
        <v>9211</v>
      </c>
      <c r="B11256" s="2" t="str">
        <f t="shared" si="527"/>
        <v>7701</v>
      </c>
      <c r="C11256" s="2">
        <f t="shared" si="525"/>
        <v>7701</v>
      </c>
      <c r="D11256" t="str">
        <f>VLOOKUP(C11256,'Cost Centre'!A:B,2,)</f>
        <v>Waste and Fleet Management Services</v>
      </c>
      <c r="E11256" t="str">
        <f t="shared" si="526"/>
        <v>2</v>
      </c>
      <c r="F11256" t="s">
        <v>15416</v>
      </c>
      <c r="G11256" s="2">
        <v>0</v>
      </c>
      <c r="H11256" s="2">
        <v>1831276.1</v>
      </c>
      <c r="I11256" s="2">
        <v>0</v>
      </c>
      <c r="J11256" s="105">
        <f>SUMIF([1]MMM!$A:$A,A11256,[1]MMM!$F:$F)</f>
        <v>1831276.1</v>
      </c>
      <c r="K11256" s="2" t="s">
        <v>10</v>
      </c>
      <c r="L11256" s="2">
        <v>1908217</v>
      </c>
      <c r="M11256" t="s">
        <v>11396</v>
      </c>
      <c r="N11256" t="s">
        <v>15417</v>
      </c>
      <c r="O11256" t="s">
        <v>10871</v>
      </c>
      <c r="P11256" t="s">
        <v>10873</v>
      </c>
    </row>
    <row r="11257" spans="1:16" x14ac:dyDescent="0.3">
      <c r="A11257" t="s">
        <v>9212</v>
      </c>
      <c r="B11257" s="2" t="str">
        <f t="shared" si="527"/>
        <v>7701</v>
      </c>
      <c r="C11257" s="2">
        <f t="shared" si="525"/>
        <v>7701</v>
      </c>
      <c r="D11257" t="str">
        <f>VLOOKUP(C11257,'Cost Centre'!A:B,2,)</f>
        <v>Waste and Fleet Management Services</v>
      </c>
      <c r="E11257" t="str">
        <f t="shared" si="526"/>
        <v>2</v>
      </c>
      <c r="F11257" t="s">
        <v>15418</v>
      </c>
      <c r="G11257" s="2">
        <v>0</v>
      </c>
      <c r="H11257" s="2">
        <v>0</v>
      </c>
      <c r="I11257" s="2">
        <v>0</v>
      </c>
      <c r="J11257" s="105">
        <f>SUMIF([1]MMM!$A:$A,A11257,[1]MMM!$F:$F)</f>
        <v>0</v>
      </c>
      <c r="K11257" s="2" t="s">
        <v>10</v>
      </c>
      <c r="L11257" s="2">
        <v>385968</v>
      </c>
      <c r="M11257" t="s">
        <v>11396</v>
      </c>
      <c r="N11257" t="s">
        <v>15417</v>
      </c>
      <c r="O11257" t="s">
        <v>10871</v>
      </c>
      <c r="P11257" t="s">
        <v>10873</v>
      </c>
    </row>
    <row r="11258" spans="1:16" x14ac:dyDescent="0.3">
      <c r="A11258" t="s">
        <v>9213</v>
      </c>
      <c r="B11258" s="2" t="str">
        <f t="shared" si="527"/>
        <v>7701</v>
      </c>
      <c r="C11258" s="2">
        <f t="shared" si="525"/>
        <v>7701</v>
      </c>
      <c r="D11258" t="str">
        <f>VLOOKUP(C11258,'Cost Centre'!A:B,2,)</f>
        <v>Waste and Fleet Management Services</v>
      </c>
      <c r="E11258" t="str">
        <f t="shared" si="526"/>
        <v>2</v>
      </c>
      <c r="F11258" t="s">
        <v>15419</v>
      </c>
      <c r="G11258" s="2">
        <v>0</v>
      </c>
      <c r="H11258" s="2">
        <v>19200</v>
      </c>
      <c r="I11258" s="2">
        <v>0</v>
      </c>
      <c r="J11258" s="105">
        <f>SUMIF([1]MMM!$A:$A,A11258,[1]MMM!$F:$F)</f>
        <v>19200</v>
      </c>
      <c r="K11258" s="2" t="s">
        <v>10</v>
      </c>
      <c r="L11258" s="2">
        <v>19200</v>
      </c>
      <c r="M11258" t="s">
        <v>11396</v>
      </c>
      <c r="N11258" t="s">
        <v>15417</v>
      </c>
      <c r="O11258" t="s">
        <v>10871</v>
      </c>
      <c r="P11258" t="s">
        <v>10873</v>
      </c>
    </row>
    <row r="11259" spans="1:16" x14ac:dyDescent="0.3">
      <c r="A11259" t="s">
        <v>9214</v>
      </c>
      <c r="B11259" s="2" t="str">
        <f t="shared" si="527"/>
        <v>7701</v>
      </c>
      <c r="C11259" s="2">
        <f t="shared" si="525"/>
        <v>7701</v>
      </c>
      <c r="D11259" t="str">
        <f>VLOOKUP(C11259,'Cost Centre'!A:B,2,)</f>
        <v>Waste and Fleet Management Services</v>
      </c>
      <c r="E11259" t="str">
        <f t="shared" si="526"/>
        <v>2</v>
      </c>
      <c r="F11259" t="s">
        <v>15420</v>
      </c>
      <c r="G11259" s="2">
        <v>0</v>
      </c>
      <c r="H11259" s="2">
        <v>35000</v>
      </c>
      <c r="I11259" s="2">
        <v>0</v>
      </c>
      <c r="J11259" s="105">
        <f>SUMIF([1]MMM!$A:$A,A11259,[1]MMM!$F:$F)</f>
        <v>35000</v>
      </c>
      <c r="K11259" s="2" t="s">
        <v>10</v>
      </c>
      <c r="L11259" s="2">
        <v>64320</v>
      </c>
      <c r="M11259" t="s">
        <v>11396</v>
      </c>
      <c r="N11259" t="s">
        <v>15417</v>
      </c>
      <c r="O11259" t="s">
        <v>10871</v>
      </c>
      <c r="P11259" t="s">
        <v>10873</v>
      </c>
    </row>
    <row r="11260" spans="1:16" x14ac:dyDescent="0.3">
      <c r="A11260" t="s">
        <v>9215</v>
      </c>
      <c r="B11260" s="2" t="str">
        <f t="shared" si="527"/>
        <v>7701</v>
      </c>
      <c r="C11260" s="2">
        <f t="shared" si="525"/>
        <v>7701</v>
      </c>
      <c r="D11260" t="str">
        <f>VLOOKUP(C11260,'Cost Centre'!A:B,2,)</f>
        <v>Waste and Fleet Management Services</v>
      </c>
      <c r="E11260" t="str">
        <f t="shared" si="526"/>
        <v>2</v>
      </c>
      <c r="F11260" t="s">
        <v>15421</v>
      </c>
      <c r="G11260" s="2">
        <v>0</v>
      </c>
      <c r="H11260" s="2">
        <v>0</v>
      </c>
      <c r="I11260" s="2">
        <v>0</v>
      </c>
      <c r="J11260" s="105">
        <f>SUMIF([1]MMM!$A:$A,A11260,[1]MMM!$F:$F)</f>
        <v>0</v>
      </c>
      <c r="K11260" s="2" t="s">
        <v>10</v>
      </c>
      <c r="L11260" s="2">
        <v>0</v>
      </c>
      <c r="M11260" t="s">
        <v>11396</v>
      </c>
      <c r="N11260" t="s">
        <v>15417</v>
      </c>
      <c r="O11260" t="s">
        <v>10871</v>
      </c>
      <c r="P11260" t="s">
        <v>10874</v>
      </c>
    </row>
    <row r="11261" spans="1:16" x14ac:dyDescent="0.3">
      <c r="A11261" t="s">
        <v>9216</v>
      </c>
      <c r="B11261" s="2" t="str">
        <f t="shared" si="527"/>
        <v>7701</v>
      </c>
      <c r="C11261" s="2">
        <f t="shared" si="525"/>
        <v>7701</v>
      </c>
      <c r="D11261" t="str">
        <f>VLOOKUP(C11261,'Cost Centre'!A:B,2,)</f>
        <v>Waste and Fleet Management Services</v>
      </c>
      <c r="E11261" t="str">
        <f t="shared" si="526"/>
        <v>2</v>
      </c>
      <c r="F11261" t="s">
        <v>15422</v>
      </c>
      <c r="G11261" s="2">
        <v>0</v>
      </c>
      <c r="H11261" s="2">
        <v>0</v>
      </c>
      <c r="I11261" s="2">
        <v>0</v>
      </c>
      <c r="J11261" s="105">
        <f>SUMIF([1]MMM!$A:$A,A11261,[1]MMM!$F:$F)</f>
        <v>0</v>
      </c>
      <c r="K11261" s="2" t="s">
        <v>10</v>
      </c>
      <c r="L11261" s="2">
        <v>0</v>
      </c>
      <c r="M11261" t="s">
        <v>11396</v>
      </c>
      <c r="N11261" t="s">
        <v>15417</v>
      </c>
      <c r="O11261" t="s">
        <v>10871</v>
      </c>
      <c r="P11261" t="s">
        <v>10874</v>
      </c>
    </row>
    <row r="11262" spans="1:16" x14ac:dyDescent="0.3">
      <c r="A11262" t="s">
        <v>9217</v>
      </c>
      <c r="B11262" s="2" t="str">
        <f t="shared" si="527"/>
        <v>7701</v>
      </c>
      <c r="C11262" s="2">
        <f t="shared" si="525"/>
        <v>7701</v>
      </c>
      <c r="D11262" t="str">
        <f>VLOOKUP(C11262,'Cost Centre'!A:B,2,)</f>
        <v>Waste and Fleet Management Services</v>
      </c>
      <c r="E11262" t="str">
        <f t="shared" si="526"/>
        <v>2</v>
      </c>
      <c r="F11262" t="s">
        <v>15423</v>
      </c>
      <c r="G11262" s="2">
        <v>0</v>
      </c>
      <c r="H11262" s="2">
        <v>1784.65</v>
      </c>
      <c r="I11262" s="2">
        <v>0</v>
      </c>
      <c r="J11262" s="105">
        <f>SUMIF([1]MMM!$A:$A,A11262,[1]MMM!$F:$F)</f>
        <v>1784.65</v>
      </c>
      <c r="K11262" s="2" t="s">
        <v>10</v>
      </c>
      <c r="L11262" s="2">
        <v>1913</v>
      </c>
      <c r="M11262" t="s">
        <v>11396</v>
      </c>
      <c r="N11262" t="s">
        <v>15417</v>
      </c>
      <c r="O11262" t="s">
        <v>10871</v>
      </c>
      <c r="P11262" t="s">
        <v>10874</v>
      </c>
    </row>
    <row r="11263" spans="1:16" x14ac:dyDescent="0.3">
      <c r="A11263" t="s">
        <v>9218</v>
      </c>
      <c r="B11263" s="2" t="str">
        <f t="shared" si="527"/>
        <v>7701</v>
      </c>
      <c r="C11263" s="2">
        <f t="shared" si="525"/>
        <v>7701</v>
      </c>
      <c r="D11263" t="str">
        <f>VLOOKUP(C11263,'Cost Centre'!A:B,2,)</f>
        <v>Waste and Fleet Management Services</v>
      </c>
      <c r="E11263" t="str">
        <f t="shared" si="526"/>
        <v>2</v>
      </c>
      <c r="F11263" t="s">
        <v>15424</v>
      </c>
      <c r="G11263" s="2">
        <v>0</v>
      </c>
      <c r="H11263" s="2">
        <v>104.99</v>
      </c>
      <c r="I11263" s="2">
        <v>0</v>
      </c>
      <c r="J11263" s="105">
        <f>SUMIF([1]MMM!$A:$A,A11263,[1]MMM!$F:$F)</f>
        <v>104.99</v>
      </c>
      <c r="K11263" s="2" t="s">
        <v>10</v>
      </c>
      <c r="L11263" s="2">
        <v>106</v>
      </c>
      <c r="M11263" t="s">
        <v>11396</v>
      </c>
      <c r="N11263" t="s">
        <v>15417</v>
      </c>
      <c r="O11263" t="s">
        <v>10871</v>
      </c>
      <c r="P11263" t="s">
        <v>10874</v>
      </c>
    </row>
    <row r="11264" spans="1:16" x14ac:dyDescent="0.3">
      <c r="A11264" t="s">
        <v>9219</v>
      </c>
      <c r="B11264" s="2" t="str">
        <f t="shared" si="527"/>
        <v>7701</v>
      </c>
      <c r="C11264" s="2">
        <f t="shared" si="525"/>
        <v>7701</v>
      </c>
      <c r="D11264" t="str">
        <f>VLOOKUP(C11264,'Cost Centre'!A:B,2,)</f>
        <v>Waste and Fleet Management Services</v>
      </c>
      <c r="E11264" t="str">
        <f t="shared" si="526"/>
        <v>2</v>
      </c>
      <c r="F11264" t="s">
        <v>48</v>
      </c>
      <c r="G11264" s="2">
        <v>0</v>
      </c>
      <c r="H11264" s="2">
        <v>983026.25</v>
      </c>
      <c r="I11264" s="2">
        <v>0</v>
      </c>
      <c r="J11264" s="105">
        <f>SUMIF([1]MMM!$A:$A,A11264,[1]MMM!$F:$F)</f>
        <v>983026.25</v>
      </c>
      <c r="K11264" s="2" t="s">
        <v>10</v>
      </c>
      <c r="L11264" s="2">
        <v>1472839</v>
      </c>
      <c r="M11264" t="s">
        <v>11396</v>
      </c>
      <c r="N11264" t="s">
        <v>15417</v>
      </c>
      <c r="O11264" t="s">
        <v>10871</v>
      </c>
      <c r="P11264" t="s">
        <v>10875</v>
      </c>
    </row>
    <row r="11265" spans="1:16" x14ac:dyDescent="0.3">
      <c r="A11265" t="s">
        <v>9220</v>
      </c>
      <c r="B11265" s="2" t="str">
        <f t="shared" si="527"/>
        <v>7701</v>
      </c>
      <c r="C11265" s="2">
        <f t="shared" si="525"/>
        <v>7701</v>
      </c>
      <c r="D11265" t="str">
        <f>VLOOKUP(C11265,'Cost Centre'!A:B,2,)</f>
        <v>Waste and Fleet Management Services</v>
      </c>
      <c r="E11265" t="str">
        <f t="shared" si="526"/>
        <v>2</v>
      </c>
      <c r="F11265" t="s">
        <v>49</v>
      </c>
      <c r="G11265" s="2">
        <v>0</v>
      </c>
      <c r="H11265" s="2">
        <v>0</v>
      </c>
      <c r="I11265" s="2">
        <v>0</v>
      </c>
      <c r="J11265" s="105">
        <f>SUMIF([1]MMM!$A:$A,A11265,[1]MMM!$F:$F)</f>
        <v>0</v>
      </c>
      <c r="K11265" s="2" t="s">
        <v>10</v>
      </c>
      <c r="L11265" s="2">
        <v>218838</v>
      </c>
      <c r="M11265" t="s">
        <v>11396</v>
      </c>
      <c r="N11265" t="s">
        <v>15417</v>
      </c>
      <c r="O11265" t="s">
        <v>10871</v>
      </c>
      <c r="P11265" t="s">
        <v>10875</v>
      </c>
    </row>
    <row r="11266" spans="1:16" x14ac:dyDescent="0.3">
      <c r="A11266" t="s">
        <v>9221</v>
      </c>
      <c r="B11266" s="2" t="str">
        <f t="shared" si="527"/>
        <v>7701</v>
      </c>
      <c r="C11266" s="2">
        <f t="shared" ref="C11266:C11329" si="528">VALUE(B11266)</f>
        <v>7701</v>
      </c>
      <c r="D11266" t="str">
        <f>VLOOKUP(C11266,'Cost Centre'!A:B,2,)</f>
        <v>Waste and Fleet Management Services</v>
      </c>
      <c r="E11266" t="str">
        <f t="shared" ref="E11266:E11329" si="529">MID(A11266,5,1)</f>
        <v>2</v>
      </c>
      <c r="F11266" t="s">
        <v>51</v>
      </c>
      <c r="G11266" s="2">
        <v>0</v>
      </c>
      <c r="H11266" s="2">
        <v>12000</v>
      </c>
      <c r="I11266" s="2">
        <v>0</v>
      </c>
      <c r="J11266" s="105">
        <f>SUMIF([1]MMM!$A:$A,A11266,[1]MMM!$F:$F)</f>
        <v>12000</v>
      </c>
      <c r="K11266" s="2" t="s">
        <v>10</v>
      </c>
      <c r="L11266" s="2">
        <v>12000</v>
      </c>
      <c r="M11266" t="s">
        <v>11396</v>
      </c>
      <c r="N11266" t="s">
        <v>15417</v>
      </c>
      <c r="O11266" t="s">
        <v>10871</v>
      </c>
      <c r="P11266" t="s">
        <v>10875</v>
      </c>
    </row>
    <row r="11267" spans="1:16" x14ac:dyDescent="0.3">
      <c r="A11267" t="s">
        <v>9222</v>
      </c>
      <c r="B11267" s="2" t="str">
        <f t="shared" ref="B11267:B11330" si="530">MID(A11267,1,4)</f>
        <v>7701</v>
      </c>
      <c r="C11267" s="2">
        <f t="shared" si="528"/>
        <v>7701</v>
      </c>
      <c r="D11267" t="str">
        <f>VLOOKUP(C11267,'Cost Centre'!A:B,2,)</f>
        <v>Waste and Fleet Management Services</v>
      </c>
      <c r="E11267" t="str">
        <f t="shared" si="529"/>
        <v>2</v>
      </c>
      <c r="F11267" t="s">
        <v>52</v>
      </c>
      <c r="G11267" s="2">
        <v>0</v>
      </c>
      <c r="H11267" s="2">
        <v>0</v>
      </c>
      <c r="I11267" s="2">
        <v>0</v>
      </c>
      <c r="J11267" s="105">
        <f>SUMIF([1]MMM!$A:$A,A11267,[1]MMM!$F:$F)</f>
        <v>0</v>
      </c>
      <c r="K11267" s="2" t="s">
        <v>10</v>
      </c>
      <c r="L11267" s="2">
        <v>0</v>
      </c>
      <c r="M11267" t="s">
        <v>11396</v>
      </c>
      <c r="N11267" t="s">
        <v>15417</v>
      </c>
      <c r="O11267" t="s">
        <v>10871</v>
      </c>
      <c r="P11267" t="s">
        <v>10875</v>
      </c>
    </row>
    <row r="11268" spans="1:16" x14ac:dyDescent="0.3">
      <c r="A11268" t="s">
        <v>9223</v>
      </c>
      <c r="B11268" s="2" t="str">
        <f t="shared" si="530"/>
        <v>7701</v>
      </c>
      <c r="C11268" s="2">
        <f t="shared" si="528"/>
        <v>7701</v>
      </c>
      <c r="D11268" t="str">
        <f>VLOOKUP(C11268,'Cost Centre'!A:B,2,)</f>
        <v>Waste and Fleet Management Services</v>
      </c>
      <c r="E11268" t="str">
        <f t="shared" si="529"/>
        <v>2</v>
      </c>
      <c r="F11268" t="s">
        <v>55</v>
      </c>
      <c r="G11268" s="2">
        <v>0</v>
      </c>
      <c r="H11268" s="2">
        <v>180000</v>
      </c>
      <c r="I11268" s="2">
        <v>0</v>
      </c>
      <c r="J11268" s="105">
        <f>SUMIF([1]MMM!$A:$A,A11268,[1]MMM!$F:$F)</f>
        <v>180000</v>
      </c>
      <c r="K11268" s="2" t="s">
        <v>10</v>
      </c>
      <c r="L11268" s="2">
        <v>206853</v>
      </c>
      <c r="M11268" t="s">
        <v>11396</v>
      </c>
      <c r="N11268" t="s">
        <v>15417</v>
      </c>
      <c r="O11268" t="s">
        <v>10871</v>
      </c>
      <c r="P11268" t="s">
        <v>10875</v>
      </c>
    </row>
    <row r="11269" spans="1:16" x14ac:dyDescent="0.3">
      <c r="A11269" t="s">
        <v>9224</v>
      </c>
      <c r="B11269" s="2" t="str">
        <f t="shared" si="530"/>
        <v>7701</v>
      </c>
      <c r="C11269" s="2">
        <f t="shared" si="528"/>
        <v>7701</v>
      </c>
      <c r="D11269" t="str">
        <f>VLOOKUP(C11269,'Cost Centre'!A:B,2,)</f>
        <v>Waste and Fleet Management Services</v>
      </c>
      <c r="E11269" t="str">
        <f t="shared" si="529"/>
        <v>2</v>
      </c>
      <c r="F11269" t="s">
        <v>61</v>
      </c>
      <c r="G11269" s="2">
        <v>0</v>
      </c>
      <c r="H11269" s="2">
        <v>73071.509999999995</v>
      </c>
      <c r="I11269" s="2">
        <v>0</v>
      </c>
      <c r="J11269" s="105">
        <f>SUMIF([1]MMM!$A:$A,A11269,[1]MMM!$F:$F)</f>
        <v>73071.509999999995</v>
      </c>
      <c r="K11269" s="2" t="s">
        <v>10</v>
      </c>
      <c r="L11269" s="2">
        <v>123744</v>
      </c>
      <c r="M11269" t="s">
        <v>11396</v>
      </c>
      <c r="N11269" t="s">
        <v>15417</v>
      </c>
      <c r="O11269" t="s">
        <v>10871</v>
      </c>
      <c r="P11269" t="s">
        <v>10875</v>
      </c>
    </row>
    <row r="11270" spans="1:16" x14ac:dyDescent="0.3">
      <c r="A11270" t="s">
        <v>9225</v>
      </c>
      <c r="B11270" s="2" t="str">
        <f t="shared" si="530"/>
        <v>7701</v>
      </c>
      <c r="C11270" s="2">
        <f t="shared" si="528"/>
        <v>7701</v>
      </c>
      <c r="D11270" t="str">
        <f>VLOOKUP(C11270,'Cost Centre'!A:B,2,)</f>
        <v>Waste and Fleet Management Services</v>
      </c>
      <c r="E11270" t="str">
        <f t="shared" si="529"/>
        <v>2</v>
      </c>
      <c r="F11270" t="s">
        <v>62</v>
      </c>
      <c r="G11270" s="2">
        <v>0</v>
      </c>
      <c r="H11270" s="2">
        <v>0</v>
      </c>
      <c r="I11270" s="2">
        <v>0</v>
      </c>
      <c r="J11270" s="105">
        <f>SUMIF([1]MMM!$A:$A,A11270,[1]MMM!$F:$F)</f>
        <v>0</v>
      </c>
      <c r="K11270" s="2" t="s">
        <v>10</v>
      </c>
      <c r="L11270" s="2">
        <v>0</v>
      </c>
      <c r="M11270" t="s">
        <v>11396</v>
      </c>
      <c r="N11270" t="s">
        <v>15417</v>
      </c>
      <c r="O11270" t="s">
        <v>10871</v>
      </c>
      <c r="P11270" t="s">
        <v>10875</v>
      </c>
    </row>
    <row r="11271" spans="1:16" x14ac:dyDescent="0.3">
      <c r="A11271" t="s">
        <v>9226</v>
      </c>
      <c r="B11271" s="2" t="str">
        <f t="shared" si="530"/>
        <v>7701</v>
      </c>
      <c r="C11271" s="2">
        <f t="shared" si="528"/>
        <v>7701</v>
      </c>
      <c r="D11271" t="str">
        <f>VLOOKUP(C11271,'Cost Centre'!A:B,2,)</f>
        <v>Waste and Fleet Management Services</v>
      </c>
      <c r="E11271" t="str">
        <f t="shared" si="529"/>
        <v>2</v>
      </c>
      <c r="F11271" t="s">
        <v>67</v>
      </c>
      <c r="G11271" s="2">
        <v>0</v>
      </c>
      <c r="H11271" s="2">
        <v>105</v>
      </c>
      <c r="I11271" s="2">
        <v>0</v>
      </c>
      <c r="J11271" s="105">
        <f>SUMIF([1]MMM!$A:$A,A11271,[1]MMM!$F:$F)</f>
        <v>105</v>
      </c>
      <c r="K11271" s="2" t="s">
        <v>10</v>
      </c>
      <c r="L11271" s="2">
        <v>318</v>
      </c>
      <c r="M11271" t="s">
        <v>11396</v>
      </c>
      <c r="N11271" t="s">
        <v>15417</v>
      </c>
      <c r="O11271" t="s">
        <v>10871</v>
      </c>
      <c r="P11271" t="s">
        <v>10876</v>
      </c>
    </row>
    <row r="11272" spans="1:16" x14ac:dyDescent="0.3">
      <c r="A11272" t="s">
        <v>9227</v>
      </c>
      <c r="B11272" s="2" t="str">
        <f t="shared" si="530"/>
        <v>7701</v>
      </c>
      <c r="C11272" s="2">
        <f t="shared" si="528"/>
        <v>7701</v>
      </c>
      <c r="D11272" t="str">
        <f>VLOOKUP(C11272,'Cost Centre'!A:B,2,)</f>
        <v>Waste and Fleet Management Services</v>
      </c>
      <c r="E11272" t="str">
        <f t="shared" si="529"/>
        <v>2</v>
      </c>
      <c r="F11272" t="s">
        <v>68</v>
      </c>
      <c r="G11272" s="2">
        <v>0</v>
      </c>
      <c r="H11272" s="2">
        <v>0</v>
      </c>
      <c r="I11272" s="2">
        <v>0</v>
      </c>
      <c r="J11272" s="105">
        <f>SUMIF([1]MMM!$A:$A,A11272,[1]MMM!$F:$F)</f>
        <v>0</v>
      </c>
      <c r="K11272" s="2" t="s">
        <v>10</v>
      </c>
      <c r="L11272" s="2">
        <v>0</v>
      </c>
      <c r="M11272" t="s">
        <v>11396</v>
      </c>
      <c r="N11272" t="s">
        <v>15417</v>
      </c>
      <c r="O11272" t="s">
        <v>10871</v>
      </c>
      <c r="P11272" t="s">
        <v>10876</v>
      </c>
    </row>
    <row r="11273" spans="1:16" x14ac:dyDescent="0.3">
      <c r="A11273" t="s">
        <v>9228</v>
      </c>
      <c r="B11273" s="2" t="str">
        <f t="shared" si="530"/>
        <v>7701</v>
      </c>
      <c r="C11273" s="2">
        <f t="shared" si="528"/>
        <v>7701</v>
      </c>
      <c r="D11273" t="str">
        <f>VLOOKUP(C11273,'Cost Centre'!A:B,2,)</f>
        <v>Waste and Fleet Management Services</v>
      </c>
      <c r="E11273" t="str">
        <f t="shared" si="529"/>
        <v>2</v>
      </c>
      <c r="F11273" t="s">
        <v>10877</v>
      </c>
      <c r="G11273" s="2">
        <v>0</v>
      </c>
      <c r="H11273" s="2">
        <v>0</v>
      </c>
      <c r="I11273" s="2">
        <v>0</v>
      </c>
      <c r="J11273" s="105">
        <f>SUMIF([1]MMM!$A:$A,A11273,[1]MMM!$F:$F)</f>
        <v>0</v>
      </c>
      <c r="K11273" s="2" t="s">
        <v>10</v>
      </c>
      <c r="L11273" s="2">
        <v>141123</v>
      </c>
      <c r="M11273" t="s">
        <v>11396</v>
      </c>
      <c r="N11273" t="s">
        <v>15417</v>
      </c>
      <c r="O11273" t="s">
        <v>10871</v>
      </c>
      <c r="P11273" t="s">
        <v>10876</v>
      </c>
    </row>
    <row r="11274" spans="1:16" x14ac:dyDescent="0.3">
      <c r="A11274" t="s">
        <v>9229</v>
      </c>
      <c r="B11274" s="2" t="str">
        <f t="shared" si="530"/>
        <v>7701</v>
      </c>
      <c r="C11274" s="2">
        <f t="shared" si="528"/>
        <v>7701</v>
      </c>
      <c r="D11274" t="str">
        <f>VLOOKUP(C11274,'Cost Centre'!A:B,2,)</f>
        <v>Waste and Fleet Management Services</v>
      </c>
      <c r="E11274" t="str">
        <f t="shared" si="529"/>
        <v>2</v>
      </c>
      <c r="F11274" t="s">
        <v>69</v>
      </c>
      <c r="G11274" s="2">
        <v>0</v>
      </c>
      <c r="H11274" s="2">
        <v>170203.66</v>
      </c>
      <c r="I11274" s="2">
        <v>0</v>
      </c>
      <c r="J11274" s="105">
        <f>SUMIF([1]MMM!$A:$A,A11274,[1]MMM!$F:$F)</f>
        <v>170203.66</v>
      </c>
      <c r="K11274" s="2" t="s">
        <v>10</v>
      </c>
      <c r="L11274" s="2">
        <v>185345</v>
      </c>
      <c r="M11274" t="s">
        <v>11396</v>
      </c>
      <c r="N11274" t="s">
        <v>15417</v>
      </c>
      <c r="O11274" t="s">
        <v>10871</v>
      </c>
      <c r="P11274" t="s">
        <v>10876</v>
      </c>
    </row>
    <row r="11275" spans="1:16" x14ac:dyDescent="0.3">
      <c r="A11275" t="s">
        <v>9230</v>
      </c>
      <c r="B11275" s="2" t="str">
        <f t="shared" si="530"/>
        <v>7701</v>
      </c>
      <c r="C11275" s="2">
        <f t="shared" si="528"/>
        <v>7701</v>
      </c>
      <c r="D11275" t="str">
        <f>VLOOKUP(C11275,'Cost Centre'!A:B,2,)</f>
        <v>Waste and Fleet Management Services</v>
      </c>
      <c r="E11275" t="str">
        <f t="shared" si="529"/>
        <v>2</v>
      </c>
      <c r="F11275" t="s">
        <v>70</v>
      </c>
      <c r="G11275" s="2">
        <v>0</v>
      </c>
      <c r="H11275" s="2">
        <v>1784.63</v>
      </c>
      <c r="I11275" s="2">
        <v>0</v>
      </c>
      <c r="J11275" s="105">
        <f>SUMIF([1]MMM!$A:$A,A11275,[1]MMM!$F:$F)</f>
        <v>1784.63</v>
      </c>
      <c r="K11275" s="2" t="s">
        <v>10</v>
      </c>
      <c r="L11275" s="2">
        <v>4588</v>
      </c>
      <c r="M11275" t="s">
        <v>11396</v>
      </c>
      <c r="N11275" t="s">
        <v>15417</v>
      </c>
      <c r="O11275" t="s">
        <v>10871</v>
      </c>
      <c r="P11275" t="s">
        <v>10876</v>
      </c>
    </row>
    <row r="11276" spans="1:16" x14ac:dyDescent="0.3">
      <c r="A11276" t="s">
        <v>9231</v>
      </c>
      <c r="B11276" s="2" t="str">
        <f t="shared" si="530"/>
        <v>7701</v>
      </c>
      <c r="C11276" s="2">
        <f t="shared" si="528"/>
        <v>7701</v>
      </c>
      <c r="D11276" t="str">
        <f>VLOOKUP(C11276,'Cost Centre'!A:B,2,)</f>
        <v>Waste and Fleet Management Services</v>
      </c>
      <c r="E11276" t="str">
        <f t="shared" si="529"/>
        <v>2</v>
      </c>
      <c r="F11276" t="s">
        <v>88</v>
      </c>
      <c r="G11276" s="2">
        <v>0</v>
      </c>
      <c r="H11276" s="2">
        <v>0</v>
      </c>
      <c r="I11276" s="2">
        <v>0</v>
      </c>
      <c r="J11276" s="105">
        <f>SUMIF([1]MMM!$A:$A,A11276,[1]MMM!$F:$F)</f>
        <v>0</v>
      </c>
      <c r="K11276" s="2" t="s">
        <v>10</v>
      </c>
      <c r="L11276" s="2">
        <v>1</v>
      </c>
      <c r="M11276" t="s">
        <v>11396</v>
      </c>
      <c r="N11276" t="s">
        <v>15417</v>
      </c>
      <c r="O11276" t="s">
        <v>10871</v>
      </c>
      <c r="P11276" t="s">
        <v>10881</v>
      </c>
    </row>
    <row r="11277" spans="1:16" x14ac:dyDescent="0.3">
      <c r="A11277" t="s">
        <v>9232</v>
      </c>
      <c r="B11277" s="2" t="str">
        <f t="shared" si="530"/>
        <v>7701</v>
      </c>
      <c r="C11277" s="2">
        <f t="shared" si="528"/>
        <v>7701</v>
      </c>
      <c r="D11277" t="str">
        <f>VLOOKUP(C11277,'Cost Centre'!A:B,2,)</f>
        <v>Waste and Fleet Management Services</v>
      </c>
      <c r="E11277" t="str">
        <f t="shared" si="529"/>
        <v>2</v>
      </c>
      <c r="F11277" t="s">
        <v>90</v>
      </c>
      <c r="G11277" s="2">
        <v>0</v>
      </c>
      <c r="H11277" s="2">
        <v>465.22</v>
      </c>
      <c r="I11277" s="2">
        <v>0</v>
      </c>
      <c r="J11277" s="105">
        <f>SUMIF([1]MMM!$A:$A,A11277,[1]MMM!$F:$F)</f>
        <v>465.22</v>
      </c>
      <c r="K11277" s="2" t="s">
        <v>10</v>
      </c>
      <c r="L11277" s="2">
        <v>471</v>
      </c>
      <c r="M11277" t="s">
        <v>11396</v>
      </c>
      <c r="N11277" t="s">
        <v>15417</v>
      </c>
      <c r="O11277" t="s">
        <v>10871</v>
      </c>
      <c r="P11277" t="s">
        <v>10881</v>
      </c>
    </row>
    <row r="11278" spans="1:16" x14ac:dyDescent="0.3">
      <c r="A11278" t="s">
        <v>9233</v>
      </c>
      <c r="B11278" s="2" t="str">
        <f t="shared" si="530"/>
        <v>7701</v>
      </c>
      <c r="C11278" s="2">
        <f t="shared" si="528"/>
        <v>7701</v>
      </c>
      <c r="D11278" t="str">
        <f>VLOOKUP(C11278,'Cost Centre'!A:B,2,)</f>
        <v>Waste and Fleet Management Services</v>
      </c>
      <c r="E11278" t="str">
        <f t="shared" si="529"/>
        <v>2</v>
      </c>
      <c r="F11278" t="s">
        <v>92</v>
      </c>
      <c r="G11278" s="2">
        <v>0</v>
      </c>
      <c r="H11278" s="2">
        <v>1500</v>
      </c>
      <c r="I11278" s="2">
        <v>0</v>
      </c>
      <c r="J11278" s="105">
        <f>SUMIF([1]MMM!$A:$A,A11278,[1]MMM!$F:$F)</f>
        <v>1500</v>
      </c>
      <c r="K11278" s="2" t="s">
        <v>10</v>
      </c>
      <c r="L11278" s="2">
        <v>3</v>
      </c>
      <c r="M11278" t="s">
        <v>11396</v>
      </c>
      <c r="N11278" t="s">
        <v>15417</v>
      </c>
      <c r="O11278" t="s">
        <v>10871</v>
      </c>
      <c r="P11278" t="s">
        <v>10881</v>
      </c>
    </row>
    <row r="11279" spans="1:16" x14ac:dyDescent="0.3">
      <c r="A11279" t="s">
        <v>9234</v>
      </c>
      <c r="B11279" s="2" t="str">
        <f t="shared" si="530"/>
        <v>7701</v>
      </c>
      <c r="C11279" s="2">
        <f t="shared" si="528"/>
        <v>7701</v>
      </c>
      <c r="D11279" t="str">
        <f>VLOOKUP(C11279,'Cost Centre'!A:B,2,)</f>
        <v>Waste and Fleet Management Services</v>
      </c>
      <c r="E11279" t="str">
        <f t="shared" si="529"/>
        <v>2</v>
      </c>
      <c r="F11279" t="s">
        <v>93</v>
      </c>
      <c r="G11279" s="2">
        <v>0</v>
      </c>
      <c r="H11279" s="2">
        <v>30481.89</v>
      </c>
      <c r="I11279" s="2">
        <v>0</v>
      </c>
      <c r="J11279" s="105">
        <f>SUMIF([1]MMM!$A:$A,A11279,[1]MMM!$F:$F)</f>
        <v>30481.89</v>
      </c>
      <c r="K11279" s="2" t="s">
        <v>10</v>
      </c>
      <c r="L11279" s="2">
        <v>0</v>
      </c>
      <c r="M11279" t="s">
        <v>11396</v>
      </c>
      <c r="N11279" t="s">
        <v>15417</v>
      </c>
      <c r="O11279" t="s">
        <v>10871</v>
      </c>
      <c r="P11279" t="s">
        <v>10881</v>
      </c>
    </row>
    <row r="11280" spans="1:16" x14ac:dyDescent="0.3">
      <c r="A11280" t="s">
        <v>9235</v>
      </c>
      <c r="B11280" s="2" t="str">
        <f t="shared" si="530"/>
        <v>7701</v>
      </c>
      <c r="C11280" s="2">
        <f t="shared" si="528"/>
        <v>7701</v>
      </c>
      <c r="D11280" t="str">
        <f>VLOOKUP(C11280,'Cost Centre'!A:B,2,)</f>
        <v>Waste and Fleet Management Services</v>
      </c>
      <c r="E11280" t="str">
        <f t="shared" si="529"/>
        <v>2</v>
      </c>
      <c r="F11280" t="s">
        <v>164</v>
      </c>
      <c r="G11280" s="2">
        <v>0</v>
      </c>
      <c r="H11280" s="2">
        <v>0</v>
      </c>
      <c r="I11280" s="2">
        <v>0</v>
      </c>
      <c r="J11280" s="105">
        <f>SUMIF([1]MMM!$A:$A,A11280,[1]MMM!$F:$F)</f>
        <v>0</v>
      </c>
      <c r="K11280" s="2" t="s">
        <v>10</v>
      </c>
      <c r="L11280" s="2">
        <v>463</v>
      </c>
      <c r="M11280" t="s">
        <v>11396</v>
      </c>
      <c r="N11280" t="s">
        <v>15417</v>
      </c>
      <c r="O11280" t="s">
        <v>10871</v>
      </c>
      <c r="P11280" t="s">
        <v>10881</v>
      </c>
    </row>
    <row r="11281" spans="1:16" x14ac:dyDescent="0.3">
      <c r="A11281" t="s">
        <v>9236</v>
      </c>
      <c r="B11281" s="2" t="str">
        <f t="shared" si="530"/>
        <v>7701</v>
      </c>
      <c r="C11281" s="2">
        <f t="shared" si="528"/>
        <v>7701</v>
      </c>
      <c r="D11281" t="str">
        <f>VLOOKUP(C11281,'Cost Centre'!A:B,2,)</f>
        <v>Waste and Fleet Management Services</v>
      </c>
      <c r="E11281" t="str">
        <f t="shared" si="529"/>
        <v>2</v>
      </c>
      <c r="F11281" t="s">
        <v>10882</v>
      </c>
      <c r="G11281" s="2">
        <v>0</v>
      </c>
      <c r="H11281" s="2">
        <v>7202.61</v>
      </c>
      <c r="I11281" s="2">
        <v>0</v>
      </c>
      <c r="J11281" s="105">
        <f>SUMIF([1]MMM!$A:$A,A11281,[1]MMM!$F:$F)</f>
        <v>7202.61</v>
      </c>
      <c r="K11281" s="2" t="s">
        <v>10</v>
      </c>
      <c r="L11281" s="2">
        <v>24620</v>
      </c>
      <c r="M11281" t="s">
        <v>11396</v>
      </c>
      <c r="N11281" t="s">
        <v>15417</v>
      </c>
      <c r="O11281" t="s">
        <v>10871</v>
      </c>
      <c r="P11281" t="s">
        <v>10881</v>
      </c>
    </row>
    <row r="11282" spans="1:16" x14ac:dyDescent="0.3">
      <c r="A11282" t="s">
        <v>9237</v>
      </c>
      <c r="B11282" s="2" t="str">
        <f t="shared" si="530"/>
        <v>7701</v>
      </c>
      <c r="C11282" s="2">
        <f t="shared" si="528"/>
        <v>7701</v>
      </c>
      <c r="D11282" t="str">
        <f>VLOOKUP(C11282,'Cost Centre'!A:B,2,)</f>
        <v>Waste and Fleet Management Services</v>
      </c>
      <c r="E11282" t="str">
        <f t="shared" si="529"/>
        <v>2</v>
      </c>
      <c r="F11282" t="s">
        <v>10883</v>
      </c>
      <c r="G11282" s="2">
        <v>0</v>
      </c>
      <c r="H11282" s="2">
        <v>2074</v>
      </c>
      <c r="I11282" s="2">
        <v>0</v>
      </c>
      <c r="J11282" s="105">
        <f>SUMIF([1]MMM!$A:$A,A11282,[1]MMM!$F:$F)</f>
        <v>2074</v>
      </c>
      <c r="K11282" s="2" t="s">
        <v>10</v>
      </c>
      <c r="L11282" s="2">
        <v>4960</v>
      </c>
      <c r="M11282" t="s">
        <v>11396</v>
      </c>
      <c r="N11282" t="s">
        <v>15417</v>
      </c>
      <c r="O11282" t="s">
        <v>10871</v>
      </c>
      <c r="P11282" t="s">
        <v>10881</v>
      </c>
    </row>
    <row r="11283" spans="1:16" x14ac:dyDescent="0.3">
      <c r="A11283" t="s">
        <v>9238</v>
      </c>
      <c r="B11283" s="2" t="str">
        <f t="shared" si="530"/>
        <v>7701</v>
      </c>
      <c r="C11283" s="2">
        <f t="shared" si="528"/>
        <v>7701</v>
      </c>
      <c r="D11283" t="str">
        <f>VLOOKUP(C11283,'Cost Centre'!A:B,2,)</f>
        <v>Waste and Fleet Management Services</v>
      </c>
      <c r="E11283" t="str">
        <f t="shared" si="529"/>
        <v>2</v>
      </c>
      <c r="F11283" t="s">
        <v>105</v>
      </c>
      <c r="G11283" s="2">
        <v>0</v>
      </c>
      <c r="H11283" s="2">
        <v>14331.14</v>
      </c>
      <c r="I11283" s="2">
        <v>0</v>
      </c>
      <c r="J11283" s="105">
        <f>SUMIF([1]MMM!$A:$A,A11283,[1]MMM!$F:$F)</f>
        <v>14331.14</v>
      </c>
      <c r="K11283" s="2" t="s">
        <v>10</v>
      </c>
      <c r="L11283" s="2">
        <v>19630</v>
      </c>
      <c r="M11283" t="s">
        <v>11396</v>
      </c>
      <c r="N11283" t="s">
        <v>15417</v>
      </c>
      <c r="O11283" t="s">
        <v>10871</v>
      </c>
      <c r="P11283" t="s">
        <v>10881</v>
      </c>
    </row>
    <row r="11284" spans="1:16" x14ac:dyDescent="0.3">
      <c r="A11284" t="s">
        <v>9239</v>
      </c>
      <c r="B11284" s="2" t="str">
        <f t="shared" si="530"/>
        <v>7701</v>
      </c>
      <c r="C11284" s="2">
        <f t="shared" si="528"/>
        <v>7701</v>
      </c>
      <c r="D11284" t="str">
        <f>VLOOKUP(C11284,'Cost Centre'!A:B,2,)</f>
        <v>Waste and Fleet Management Services</v>
      </c>
      <c r="E11284" t="str">
        <f t="shared" si="529"/>
        <v>2</v>
      </c>
      <c r="F11284" t="s">
        <v>109</v>
      </c>
      <c r="G11284" s="2">
        <v>0</v>
      </c>
      <c r="H11284" s="2">
        <v>0</v>
      </c>
      <c r="I11284" s="2">
        <v>0</v>
      </c>
      <c r="J11284" s="105">
        <f>SUMIF([1]MMM!$A:$A,A11284,[1]MMM!$F:$F)</f>
        <v>0</v>
      </c>
      <c r="K11284" s="2" t="s">
        <v>10</v>
      </c>
      <c r="L11284" s="2">
        <v>0</v>
      </c>
      <c r="M11284" t="s">
        <v>11396</v>
      </c>
      <c r="N11284" t="s">
        <v>15417</v>
      </c>
      <c r="O11284" t="s">
        <v>10871</v>
      </c>
      <c r="P11284" t="s">
        <v>10881</v>
      </c>
    </row>
    <row r="11285" spans="1:16" x14ac:dyDescent="0.3">
      <c r="A11285" t="s">
        <v>9240</v>
      </c>
      <c r="B11285" s="2" t="str">
        <f t="shared" si="530"/>
        <v>7701</v>
      </c>
      <c r="C11285" s="2">
        <f t="shared" si="528"/>
        <v>7701</v>
      </c>
      <c r="D11285" t="str">
        <f>VLOOKUP(C11285,'Cost Centre'!A:B,2,)</f>
        <v>Waste and Fleet Management Services</v>
      </c>
      <c r="E11285" t="str">
        <f t="shared" si="529"/>
        <v>2</v>
      </c>
      <c r="F11285" t="s">
        <v>10884</v>
      </c>
      <c r="G11285" s="2">
        <v>0</v>
      </c>
      <c r="H11285" s="2">
        <v>29962.14</v>
      </c>
      <c r="I11285" s="2">
        <v>0</v>
      </c>
      <c r="J11285" s="105">
        <f>SUMIF([1]MMM!$A:$A,A11285,[1]MMM!$F:$F)</f>
        <v>29962.14</v>
      </c>
      <c r="K11285" s="2" t="s">
        <v>10</v>
      </c>
      <c r="L11285" s="2">
        <v>46790</v>
      </c>
      <c r="M11285" t="s">
        <v>11396</v>
      </c>
      <c r="N11285" t="s">
        <v>15417</v>
      </c>
      <c r="O11285" t="s">
        <v>10871</v>
      </c>
      <c r="P11285" t="s">
        <v>10881</v>
      </c>
    </row>
    <row r="11286" spans="1:16" x14ac:dyDescent="0.3">
      <c r="A11286" t="s">
        <v>9241</v>
      </c>
      <c r="B11286" s="2" t="str">
        <f t="shared" si="530"/>
        <v>7701</v>
      </c>
      <c r="C11286" s="2">
        <f t="shared" si="528"/>
        <v>7701</v>
      </c>
      <c r="D11286" t="str">
        <f>VLOOKUP(C11286,'Cost Centre'!A:B,2,)</f>
        <v>Waste and Fleet Management Services</v>
      </c>
      <c r="E11286" t="str">
        <f t="shared" si="529"/>
        <v>2</v>
      </c>
      <c r="F11286" t="s">
        <v>116</v>
      </c>
      <c r="G11286" s="2">
        <v>0</v>
      </c>
      <c r="H11286" s="2">
        <v>0</v>
      </c>
      <c r="I11286" s="2">
        <v>0</v>
      </c>
      <c r="J11286" s="105">
        <f>SUMIF([1]MMM!$A:$A,A11286,[1]MMM!$F:$F)</f>
        <v>0</v>
      </c>
      <c r="K11286" s="2" t="s">
        <v>10</v>
      </c>
      <c r="L11286" s="2">
        <v>2431</v>
      </c>
      <c r="M11286" t="s">
        <v>11396</v>
      </c>
      <c r="N11286" t="s">
        <v>15417</v>
      </c>
      <c r="O11286" t="s">
        <v>10871</v>
      </c>
      <c r="P11286" t="s">
        <v>10885</v>
      </c>
    </row>
    <row r="11287" spans="1:16" x14ac:dyDescent="0.3">
      <c r="A11287" t="s">
        <v>9242</v>
      </c>
      <c r="B11287" s="2" t="str">
        <f t="shared" si="530"/>
        <v>7701</v>
      </c>
      <c r="C11287" s="2">
        <f t="shared" si="528"/>
        <v>7701</v>
      </c>
      <c r="D11287" t="str">
        <f>VLOOKUP(C11287,'Cost Centre'!A:B,2,)</f>
        <v>Waste and Fleet Management Services</v>
      </c>
      <c r="E11287" t="str">
        <f t="shared" si="529"/>
        <v>2</v>
      </c>
      <c r="F11287" t="s">
        <v>117</v>
      </c>
      <c r="G11287" s="2">
        <v>0</v>
      </c>
      <c r="H11287" s="2">
        <v>2615.98</v>
      </c>
      <c r="I11287" s="2">
        <v>0</v>
      </c>
      <c r="J11287" s="105">
        <f>SUMIF([1]MMM!$A:$A,A11287,[1]MMM!$F:$F)</f>
        <v>2615.98</v>
      </c>
      <c r="K11287" s="2" t="s">
        <v>10</v>
      </c>
      <c r="L11287" s="2">
        <v>3593</v>
      </c>
      <c r="M11287" t="s">
        <v>11396</v>
      </c>
      <c r="N11287" t="s">
        <v>15417</v>
      </c>
      <c r="O11287" t="s">
        <v>10871</v>
      </c>
      <c r="P11287" t="s">
        <v>10885</v>
      </c>
    </row>
    <row r="11288" spans="1:16" x14ac:dyDescent="0.3">
      <c r="A11288" t="s">
        <v>9243</v>
      </c>
      <c r="B11288" s="2" t="str">
        <f t="shared" si="530"/>
        <v>7701</v>
      </c>
      <c r="C11288" s="2">
        <f t="shared" si="528"/>
        <v>7701</v>
      </c>
      <c r="D11288" t="str">
        <f>VLOOKUP(C11288,'Cost Centre'!A:B,2,)</f>
        <v>Waste and Fleet Management Services</v>
      </c>
      <c r="E11288" t="str">
        <f t="shared" si="529"/>
        <v>2</v>
      </c>
      <c r="F11288" t="s">
        <v>10886</v>
      </c>
      <c r="G11288" s="2">
        <v>0</v>
      </c>
      <c r="H11288" s="2">
        <v>0</v>
      </c>
      <c r="I11288" s="2">
        <v>0</v>
      </c>
      <c r="J11288" s="105">
        <f>SUMIF([1]MMM!$A:$A,A11288,[1]MMM!$F:$F)</f>
        <v>0</v>
      </c>
      <c r="K11288" s="2" t="s">
        <v>10</v>
      </c>
      <c r="L11288" s="2">
        <v>0</v>
      </c>
      <c r="M11288" t="s">
        <v>11396</v>
      </c>
      <c r="N11288" t="s">
        <v>15417</v>
      </c>
      <c r="O11288" t="s">
        <v>10871</v>
      </c>
      <c r="P11288" t="s">
        <v>10887</v>
      </c>
    </row>
    <row r="11289" spans="1:16" x14ac:dyDescent="0.3">
      <c r="A11289" t="s">
        <v>9244</v>
      </c>
      <c r="B11289" s="2" t="str">
        <f t="shared" si="530"/>
        <v>7701</v>
      </c>
      <c r="C11289" s="2">
        <f t="shared" si="528"/>
        <v>7701</v>
      </c>
      <c r="D11289" t="str">
        <f>VLOOKUP(C11289,'Cost Centre'!A:B,2,)</f>
        <v>Waste and Fleet Management Services</v>
      </c>
      <c r="E11289" t="str">
        <f t="shared" si="529"/>
        <v>2</v>
      </c>
      <c r="F11289" t="s">
        <v>10888</v>
      </c>
      <c r="G11289" s="2">
        <v>0</v>
      </c>
      <c r="H11289" s="2">
        <v>0</v>
      </c>
      <c r="I11289" s="2">
        <v>0</v>
      </c>
      <c r="J11289" s="105">
        <f>SUMIF([1]MMM!$A:$A,A11289,[1]MMM!$F:$F)</f>
        <v>0</v>
      </c>
      <c r="K11289" s="2" t="s">
        <v>10</v>
      </c>
      <c r="L11289" s="2">
        <v>0</v>
      </c>
      <c r="M11289" t="s">
        <v>11396</v>
      </c>
      <c r="N11289" t="s">
        <v>15417</v>
      </c>
      <c r="O11289" t="s">
        <v>10871</v>
      </c>
      <c r="P11289" t="s">
        <v>10887</v>
      </c>
    </row>
    <row r="11290" spans="1:16" x14ac:dyDescent="0.3">
      <c r="A11290" t="s">
        <v>9245</v>
      </c>
      <c r="B11290" s="2" t="str">
        <f t="shared" si="530"/>
        <v>7701</v>
      </c>
      <c r="C11290" s="2">
        <f t="shared" si="528"/>
        <v>7701</v>
      </c>
      <c r="D11290" t="str">
        <f>VLOOKUP(C11290,'Cost Centre'!A:B,2,)</f>
        <v>Waste and Fleet Management Services</v>
      </c>
      <c r="E11290" t="str">
        <f t="shared" si="529"/>
        <v>2</v>
      </c>
      <c r="F11290" t="s">
        <v>11543</v>
      </c>
      <c r="G11290" s="2">
        <v>0</v>
      </c>
      <c r="H11290" s="2">
        <v>29340011.550000001</v>
      </c>
      <c r="I11290" s="2">
        <v>0</v>
      </c>
      <c r="J11290" s="105">
        <f>SUMIF([1]MMM!$A:$A,A11290,[1]MMM!$F:$F)</f>
        <v>29340011.550000001</v>
      </c>
      <c r="K11290" s="2" t="s">
        <v>10</v>
      </c>
      <c r="L11290" s="2">
        <v>0</v>
      </c>
      <c r="M11290" t="s">
        <v>11396</v>
      </c>
      <c r="N11290" t="s">
        <v>15417</v>
      </c>
      <c r="O11290" t="s">
        <v>10871</v>
      </c>
      <c r="P11290" t="s">
        <v>10887</v>
      </c>
    </row>
    <row r="11291" spans="1:16" x14ac:dyDescent="0.3">
      <c r="A11291" t="s">
        <v>9246</v>
      </c>
      <c r="B11291" s="2" t="str">
        <f t="shared" si="530"/>
        <v>7701</v>
      </c>
      <c r="C11291" s="2">
        <f t="shared" si="528"/>
        <v>7701</v>
      </c>
      <c r="D11291" t="str">
        <f>VLOOKUP(C11291,'Cost Centre'!A:B,2,)</f>
        <v>Waste and Fleet Management Services</v>
      </c>
      <c r="E11291" t="str">
        <f t="shared" si="529"/>
        <v>2</v>
      </c>
      <c r="F11291" t="s">
        <v>10907</v>
      </c>
      <c r="G11291" s="2">
        <v>0</v>
      </c>
      <c r="H11291" s="2">
        <v>0</v>
      </c>
      <c r="I11291" s="2">
        <v>0</v>
      </c>
      <c r="J11291" s="105">
        <f>SUMIF([1]MMM!$A:$A,A11291,[1]MMM!$F:$F)</f>
        <v>0</v>
      </c>
      <c r="K11291" s="2" t="s">
        <v>10</v>
      </c>
      <c r="L11291" s="2">
        <v>832412</v>
      </c>
      <c r="M11291" t="s">
        <v>11396</v>
      </c>
      <c r="N11291" t="s">
        <v>15417</v>
      </c>
      <c r="O11291" t="s">
        <v>10871</v>
      </c>
      <c r="P11291" t="s">
        <v>10887</v>
      </c>
    </row>
    <row r="11292" spans="1:16" x14ac:dyDescent="0.3">
      <c r="A11292" t="s">
        <v>9247</v>
      </c>
      <c r="B11292" s="2" t="str">
        <f t="shared" si="530"/>
        <v>7701</v>
      </c>
      <c r="C11292" s="2">
        <f t="shared" si="528"/>
        <v>7701</v>
      </c>
      <c r="D11292" t="str">
        <f>VLOOKUP(C11292,'Cost Centre'!A:B,2,)</f>
        <v>Waste and Fleet Management Services</v>
      </c>
      <c r="E11292" t="str">
        <f t="shared" si="529"/>
        <v>2</v>
      </c>
      <c r="F11292" t="s">
        <v>10951</v>
      </c>
      <c r="G11292" s="2">
        <v>0</v>
      </c>
      <c r="H11292" s="2">
        <v>22766995.079999998</v>
      </c>
      <c r="I11292" s="2">
        <v>0</v>
      </c>
      <c r="J11292" s="105">
        <f>SUMIF([1]MMM!$A:$A,A11292,[1]MMM!$F:$F)</f>
        <v>22766995.079999998</v>
      </c>
      <c r="K11292" s="2" t="s">
        <v>10</v>
      </c>
      <c r="L11292" s="2">
        <v>0</v>
      </c>
      <c r="M11292" t="s">
        <v>11396</v>
      </c>
      <c r="N11292" t="s">
        <v>15417</v>
      </c>
      <c r="O11292" t="s">
        <v>10871</v>
      </c>
      <c r="P11292" t="s">
        <v>10887</v>
      </c>
    </row>
    <row r="11293" spans="1:16" x14ac:dyDescent="0.3">
      <c r="A11293" t="s">
        <v>9250</v>
      </c>
      <c r="B11293" s="2" t="str">
        <f t="shared" si="530"/>
        <v>7701</v>
      </c>
      <c r="C11293" s="2">
        <f t="shared" si="528"/>
        <v>7701</v>
      </c>
      <c r="D11293" t="str">
        <f>VLOOKUP(C11293,'Cost Centre'!A:B,2,)</f>
        <v>Waste and Fleet Management Services</v>
      </c>
      <c r="E11293" s="109" t="str">
        <f t="shared" si="529"/>
        <v>3</v>
      </c>
      <c r="F11293" t="s">
        <v>446</v>
      </c>
      <c r="G11293" s="2">
        <v>0</v>
      </c>
      <c r="H11293" s="2">
        <v>0</v>
      </c>
      <c r="I11293" s="2">
        <v>0</v>
      </c>
      <c r="J11293" s="105">
        <f>SUMIF([1]MMM!$A:$A,A11293,[1]MMM!$F:$F)</f>
        <v>0</v>
      </c>
      <c r="K11293" s="2" t="s">
        <v>10</v>
      </c>
      <c r="L11293" s="2">
        <v>0</v>
      </c>
      <c r="M11293" t="s">
        <v>11396</v>
      </c>
      <c r="N11293" t="s">
        <v>15417</v>
      </c>
      <c r="O11293" t="s">
        <v>10908</v>
      </c>
      <c r="P11293" t="s">
        <v>10953</v>
      </c>
    </row>
    <row r="11294" spans="1:16" x14ac:dyDescent="0.3">
      <c r="A11294" t="s">
        <v>9251</v>
      </c>
      <c r="B11294" s="2" t="str">
        <f t="shared" si="530"/>
        <v>7701</v>
      </c>
      <c r="C11294" s="2">
        <f t="shared" si="528"/>
        <v>7701</v>
      </c>
      <c r="D11294" t="str">
        <f>VLOOKUP(C11294,'Cost Centre'!A:B,2,)</f>
        <v>Waste and Fleet Management Services</v>
      </c>
      <c r="E11294" s="109">
        <v>2</v>
      </c>
      <c r="F11294" t="s">
        <v>447</v>
      </c>
      <c r="G11294" s="2">
        <v>0</v>
      </c>
      <c r="H11294" s="2">
        <v>0</v>
      </c>
      <c r="I11294" s="2">
        <v>0</v>
      </c>
      <c r="J11294" s="105">
        <f>SUMIF([1]MMM!$A:$A,A11294,[1]MMM!$F:$F)</f>
        <v>0</v>
      </c>
      <c r="K11294" s="2" t="s">
        <v>10</v>
      </c>
      <c r="L11294" s="2">
        <v>0</v>
      </c>
      <c r="M11294" t="s">
        <v>11396</v>
      </c>
      <c r="N11294" t="s">
        <v>15417</v>
      </c>
      <c r="O11294" t="s">
        <v>10908</v>
      </c>
      <c r="P11294" t="s">
        <v>10953</v>
      </c>
    </row>
    <row r="11295" spans="1:16" x14ac:dyDescent="0.3">
      <c r="A11295" t="s">
        <v>9252</v>
      </c>
      <c r="B11295" s="2" t="str">
        <f t="shared" si="530"/>
        <v>7701</v>
      </c>
      <c r="C11295" s="2">
        <f t="shared" si="528"/>
        <v>7701</v>
      </c>
      <c r="D11295" t="str">
        <f>VLOOKUP(C11295,'Cost Centre'!A:B,2,)</f>
        <v>Waste and Fleet Management Services</v>
      </c>
      <c r="E11295" s="109">
        <v>2</v>
      </c>
      <c r="F11295" t="s">
        <v>454</v>
      </c>
      <c r="G11295" s="2">
        <v>0</v>
      </c>
      <c r="H11295" s="2">
        <v>883535.82</v>
      </c>
      <c r="I11295" s="2">
        <v>0</v>
      </c>
      <c r="J11295" s="105">
        <f>SUMIF([1]MMM!$A:$A,A11295,[1]MMM!$F:$F)</f>
        <v>883535.82</v>
      </c>
      <c r="K11295" s="2" t="s">
        <v>10</v>
      </c>
      <c r="L11295" s="2">
        <v>0</v>
      </c>
      <c r="M11295" t="s">
        <v>11396</v>
      </c>
      <c r="N11295" t="s">
        <v>15417</v>
      </c>
      <c r="O11295" t="s">
        <v>10908</v>
      </c>
      <c r="P11295" t="s">
        <v>10956</v>
      </c>
    </row>
    <row r="11296" spans="1:16" x14ac:dyDescent="0.3">
      <c r="A11296" t="s">
        <v>9253</v>
      </c>
      <c r="B11296" s="2" t="str">
        <f t="shared" si="530"/>
        <v>7701</v>
      </c>
      <c r="C11296" s="2">
        <f t="shared" si="528"/>
        <v>7701</v>
      </c>
      <c r="D11296" t="str">
        <f>VLOOKUP(C11296,'Cost Centre'!A:B,2,)</f>
        <v>Waste and Fleet Management Services</v>
      </c>
      <c r="E11296" s="109">
        <v>2</v>
      </c>
      <c r="F11296" t="s">
        <v>1941</v>
      </c>
      <c r="G11296" s="2">
        <v>0</v>
      </c>
      <c r="H11296" s="2">
        <v>32540557.859999999</v>
      </c>
      <c r="I11296" s="2">
        <v>0</v>
      </c>
      <c r="J11296" s="105">
        <f>SUMIF([1]MMM!$A:$A,A11296,[1]MMM!$F:$F)</f>
        <v>32540557.859999999</v>
      </c>
      <c r="K11296" s="2" t="s">
        <v>10</v>
      </c>
      <c r="L11296" s="2">
        <v>0</v>
      </c>
      <c r="M11296" t="s">
        <v>11396</v>
      </c>
      <c r="N11296" t="s">
        <v>15417</v>
      </c>
      <c r="O11296" t="s">
        <v>10908</v>
      </c>
      <c r="P11296" t="s">
        <v>10956</v>
      </c>
    </row>
    <row r="11297" spans="1:16" x14ac:dyDescent="0.3">
      <c r="A11297" t="s">
        <v>9254</v>
      </c>
      <c r="B11297" s="2" t="str">
        <f t="shared" si="530"/>
        <v>7701</v>
      </c>
      <c r="C11297" s="2">
        <f t="shared" si="528"/>
        <v>7701</v>
      </c>
      <c r="D11297" t="str">
        <f>VLOOKUP(C11297,'Cost Centre'!A:B,2,)</f>
        <v>Waste and Fleet Management Services</v>
      </c>
      <c r="E11297" s="109">
        <v>2</v>
      </c>
      <c r="F11297" t="s">
        <v>459</v>
      </c>
      <c r="G11297" s="2">
        <v>0</v>
      </c>
      <c r="H11297" s="2">
        <v>0</v>
      </c>
      <c r="I11297" s="2">
        <v>0</v>
      </c>
      <c r="J11297" s="105">
        <f>SUMIF([1]MMM!$A:$A,A11297,[1]MMM!$F:$F)</f>
        <v>0</v>
      </c>
      <c r="K11297" s="2" t="s">
        <v>10</v>
      </c>
      <c r="L11297" s="2">
        <v>0</v>
      </c>
      <c r="M11297" t="s">
        <v>11396</v>
      </c>
      <c r="N11297" t="s">
        <v>15417</v>
      </c>
      <c r="O11297" t="s">
        <v>10908</v>
      </c>
      <c r="P11297" t="s">
        <v>10958</v>
      </c>
    </row>
    <row r="11298" spans="1:16" x14ac:dyDescent="0.3">
      <c r="A11298" t="s">
        <v>15425</v>
      </c>
      <c r="B11298" s="2" t="str">
        <f t="shared" si="530"/>
        <v>7701</v>
      </c>
      <c r="C11298" s="2">
        <f t="shared" si="528"/>
        <v>7701</v>
      </c>
      <c r="D11298" t="str">
        <f>VLOOKUP(C11298,'Cost Centre'!A:B,2,)</f>
        <v>Waste and Fleet Management Services</v>
      </c>
      <c r="E11298" s="109">
        <v>2</v>
      </c>
      <c r="F11298" t="s">
        <v>1729</v>
      </c>
      <c r="G11298" s="2">
        <v>0</v>
      </c>
      <c r="H11298" s="2">
        <v>0</v>
      </c>
      <c r="I11298" s="2">
        <v>0</v>
      </c>
      <c r="J11298" s="105">
        <f>SUMIF([1]MMM!$A:$A,A11298,[1]MMM!$F:$F)</f>
        <v>0</v>
      </c>
      <c r="K11298" s="2" t="s">
        <v>10</v>
      </c>
      <c r="L11298" s="2">
        <v>0</v>
      </c>
      <c r="M11298" t="s">
        <v>11396</v>
      </c>
      <c r="N11298" t="s">
        <v>15417</v>
      </c>
      <c r="O11298" t="s">
        <v>10908</v>
      </c>
      <c r="P11298" t="s">
        <v>10958</v>
      </c>
    </row>
    <row r="11299" spans="1:16" x14ac:dyDescent="0.3">
      <c r="A11299" t="s">
        <v>9255</v>
      </c>
      <c r="B11299" s="2" t="str">
        <f t="shared" si="530"/>
        <v>7701</v>
      </c>
      <c r="C11299" s="2">
        <f t="shared" si="528"/>
        <v>7701</v>
      </c>
      <c r="D11299" t="str">
        <f>VLOOKUP(C11299,'Cost Centre'!A:B,2,)</f>
        <v>Waste and Fleet Management Services</v>
      </c>
      <c r="E11299" t="str">
        <f t="shared" si="529"/>
        <v>3</v>
      </c>
      <c r="F11299" t="s">
        <v>13872</v>
      </c>
      <c r="G11299" s="2">
        <v>0</v>
      </c>
      <c r="H11299" s="2">
        <v>134731.34</v>
      </c>
      <c r="I11299" s="2">
        <v>0</v>
      </c>
      <c r="J11299" s="105">
        <f>SUMIF([1]MMM!$A:$A,A11299,[1]MMM!$F:$F)</f>
        <v>134731.34</v>
      </c>
      <c r="K11299" s="2" t="s">
        <v>10</v>
      </c>
      <c r="L11299" s="2">
        <v>900000</v>
      </c>
      <c r="M11299" t="s">
        <v>11396</v>
      </c>
      <c r="N11299" t="s">
        <v>15417</v>
      </c>
      <c r="O11299" t="s">
        <v>10908</v>
      </c>
      <c r="P11299" t="s">
        <v>10910</v>
      </c>
    </row>
    <row r="11300" spans="1:16" x14ac:dyDescent="0.3">
      <c r="A11300" t="s">
        <v>9256</v>
      </c>
      <c r="B11300" s="2" t="str">
        <f t="shared" si="530"/>
        <v>7701</v>
      </c>
      <c r="C11300" s="2">
        <f t="shared" si="528"/>
        <v>7701</v>
      </c>
      <c r="D11300" t="str">
        <f>VLOOKUP(C11300,'Cost Centre'!A:B,2,)</f>
        <v>Waste and Fleet Management Services</v>
      </c>
      <c r="E11300" t="str">
        <f t="shared" si="529"/>
        <v>3</v>
      </c>
      <c r="F11300" t="s">
        <v>2148</v>
      </c>
      <c r="G11300" s="2">
        <v>0</v>
      </c>
      <c r="H11300" s="2">
        <v>0</v>
      </c>
      <c r="I11300" s="2">
        <v>0</v>
      </c>
      <c r="J11300" s="105">
        <f>SUMIF([1]MMM!$A:$A,A11300,[1]MMM!$F:$F)</f>
        <v>0</v>
      </c>
      <c r="K11300" s="2" t="s">
        <v>10</v>
      </c>
      <c r="L11300" s="2">
        <v>0</v>
      </c>
      <c r="M11300" t="s">
        <v>11396</v>
      </c>
      <c r="N11300" t="s">
        <v>15417</v>
      </c>
      <c r="O11300" t="s">
        <v>10908</v>
      </c>
      <c r="P11300" t="s">
        <v>10910</v>
      </c>
    </row>
    <row r="11301" spans="1:16" x14ac:dyDescent="0.3">
      <c r="A11301" t="s">
        <v>9257</v>
      </c>
      <c r="B11301" s="2" t="str">
        <f t="shared" si="530"/>
        <v>7701</v>
      </c>
      <c r="C11301" s="2">
        <f t="shared" si="528"/>
        <v>7701</v>
      </c>
      <c r="D11301" t="str">
        <f>VLOOKUP(C11301,'Cost Centre'!A:B,2,)</f>
        <v>Waste and Fleet Management Services</v>
      </c>
      <c r="E11301" t="str">
        <f t="shared" si="529"/>
        <v>3</v>
      </c>
      <c r="F11301" t="s">
        <v>2152</v>
      </c>
      <c r="G11301" s="2">
        <v>0</v>
      </c>
      <c r="H11301" s="2">
        <v>6037427.5599999996</v>
      </c>
      <c r="I11301" s="2">
        <v>0</v>
      </c>
      <c r="J11301" s="105">
        <f>SUMIF([1]MMM!$A:$A,A11301,[1]MMM!$F:$F)</f>
        <v>6037427.5599999996</v>
      </c>
      <c r="K11301" s="2" t="s">
        <v>10</v>
      </c>
      <c r="L11301" s="2">
        <v>7176000</v>
      </c>
      <c r="M11301" t="s">
        <v>11396</v>
      </c>
      <c r="N11301" t="s">
        <v>15417</v>
      </c>
      <c r="O11301" t="s">
        <v>10908</v>
      </c>
      <c r="P11301" t="s">
        <v>10910</v>
      </c>
    </row>
    <row r="11302" spans="1:16" x14ac:dyDescent="0.3">
      <c r="A11302" t="s">
        <v>9258</v>
      </c>
      <c r="B11302" s="2" t="str">
        <f t="shared" si="530"/>
        <v>7701</v>
      </c>
      <c r="C11302" s="2">
        <f t="shared" si="528"/>
        <v>7701</v>
      </c>
      <c r="D11302" t="str">
        <f>VLOOKUP(C11302,'Cost Centre'!A:B,2,)</f>
        <v>Waste and Fleet Management Services</v>
      </c>
      <c r="E11302" t="str">
        <f t="shared" si="529"/>
        <v>3</v>
      </c>
      <c r="F11302" t="s">
        <v>2154</v>
      </c>
      <c r="G11302" s="2">
        <v>0</v>
      </c>
      <c r="H11302" s="2">
        <v>35900.1</v>
      </c>
      <c r="I11302" s="2">
        <v>0</v>
      </c>
      <c r="J11302" s="105">
        <f>SUMIF([1]MMM!$A:$A,A11302,[1]MMM!$F:$F)</f>
        <v>35900.1</v>
      </c>
      <c r="K11302" s="2" t="s">
        <v>10</v>
      </c>
      <c r="L11302" s="2">
        <v>92340</v>
      </c>
      <c r="M11302" t="s">
        <v>11396</v>
      </c>
      <c r="N11302" t="s">
        <v>15417</v>
      </c>
      <c r="O11302" t="s">
        <v>10908</v>
      </c>
      <c r="P11302" t="s">
        <v>10910</v>
      </c>
    </row>
    <row r="11303" spans="1:16" x14ac:dyDescent="0.3">
      <c r="A11303" t="s">
        <v>15426</v>
      </c>
      <c r="B11303" s="2" t="str">
        <f t="shared" si="530"/>
        <v>7701</v>
      </c>
      <c r="C11303" s="2">
        <f t="shared" si="528"/>
        <v>7701</v>
      </c>
      <c r="D11303" t="str">
        <f>VLOOKUP(C11303,'Cost Centre'!A:B,2,)</f>
        <v>Waste and Fleet Management Services</v>
      </c>
      <c r="E11303" t="str">
        <f t="shared" si="529"/>
        <v>3</v>
      </c>
      <c r="F11303" t="s">
        <v>10912</v>
      </c>
      <c r="G11303" s="2">
        <v>0</v>
      </c>
      <c r="H11303" s="2">
        <v>0</v>
      </c>
      <c r="I11303" s="2">
        <v>-52136624.310000002</v>
      </c>
      <c r="J11303" s="105">
        <f>SUMIF([1]MMM!$A:$A,A11303,[1]MMM!$F:$F)</f>
        <v>-52136624.310000002</v>
      </c>
      <c r="K11303" s="2" t="s">
        <v>10</v>
      </c>
      <c r="L11303" s="2">
        <v>0</v>
      </c>
      <c r="M11303" t="s">
        <v>11396</v>
      </c>
      <c r="N11303" t="s">
        <v>15417</v>
      </c>
      <c r="O11303" t="s">
        <v>10908</v>
      </c>
      <c r="P11303" t="s">
        <v>10913</v>
      </c>
    </row>
    <row r="11304" spans="1:16" x14ac:dyDescent="0.3">
      <c r="A11304" t="s">
        <v>15427</v>
      </c>
      <c r="B11304" s="2" t="str">
        <f t="shared" si="530"/>
        <v>7701</v>
      </c>
      <c r="C11304" s="2">
        <f t="shared" si="528"/>
        <v>7701</v>
      </c>
      <c r="D11304" t="str">
        <f>VLOOKUP(C11304,'Cost Centre'!A:B,2,)</f>
        <v>Waste and Fleet Management Services</v>
      </c>
      <c r="E11304" t="str">
        <f t="shared" si="529"/>
        <v>3</v>
      </c>
      <c r="F11304" t="s">
        <v>10915</v>
      </c>
      <c r="G11304" s="2">
        <v>0</v>
      </c>
      <c r="H11304" s="2">
        <v>0</v>
      </c>
      <c r="I11304" s="2">
        <v>0</v>
      </c>
      <c r="J11304" s="105">
        <f>SUMIF([1]MMM!$A:$A,A11304,[1]MMM!$F:$F)</f>
        <v>0</v>
      </c>
      <c r="K11304" s="2" t="s">
        <v>10</v>
      </c>
      <c r="L11304" s="2">
        <v>0</v>
      </c>
      <c r="M11304" t="s">
        <v>11396</v>
      </c>
      <c r="N11304" t="s">
        <v>15417</v>
      </c>
      <c r="O11304" t="s">
        <v>10908</v>
      </c>
      <c r="P11304" t="s">
        <v>10913</v>
      </c>
    </row>
    <row r="11305" spans="1:16" x14ac:dyDescent="0.3">
      <c r="A11305" t="s">
        <v>9259</v>
      </c>
      <c r="B11305" s="2" t="str">
        <f t="shared" si="530"/>
        <v>7701</v>
      </c>
      <c r="C11305" s="2">
        <f t="shared" si="528"/>
        <v>7701</v>
      </c>
      <c r="D11305" t="str">
        <f>VLOOKUP(C11305,'Cost Centre'!A:B,2,)</f>
        <v>Waste and Fleet Management Services</v>
      </c>
      <c r="E11305" t="str">
        <f t="shared" si="529"/>
        <v>6</v>
      </c>
      <c r="F11305" t="s">
        <v>10961</v>
      </c>
      <c r="G11305" s="2">
        <v>309312437.49000001</v>
      </c>
      <c r="H11305" s="2">
        <v>0</v>
      </c>
      <c r="I11305" s="2">
        <v>0</v>
      </c>
      <c r="J11305" s="105">
        <f>SUMIF([1]MMM!$A:$A,A11305,[1]MMM!$F:$F)</f>
        <v>309312437.49000001</v>
      </c>
      <c r="K11305" s="2" t="s">
        <v>460</v>
      </c>
      <c r="L11305" s="2">
        <v>0</v>
      </c>
      <c r="M11305" t="s">
        <v>11396</v>
      </c>
      <c r="N11305" t="s">
        <v>15417</v>
      </c>
      <c r="O11305" t="s">
        <v>10962</v>
      </c>
      <c r="P11305" t="s">
        <v>10963</v>
      </c>
    </row>
    <row r="11306" spans="1:16" x14ac:dyDescent="0.3">
      <c r="A11306" t="s">
        <v>9260</v>
      </c>
      <c r="B11306" s="2" t="str">
        <f t="shared" si="530"/>
        <v>7701</v>
      </c>
      <c r="C11306" s="2">
        <f t="shared" si="528"/>
        <v>7701</v>
      </c>
      <c r="D11306" t="str">
        <f>VLOOKUP(C11306,'Cost Centre'!A:B,2,)</f>
        <v>Waste and Fleet Management Services</v>
      </c>
      <c r="E11306" t="str">
        <f t="shared" si="529"/>
        <v>6</v>
      </c>
      <c r="F11306" t="s">
        <v>10994</v>
      </c>
      <c r="G11306" s="2">
        <v>0</v>
      </c>
      <c r="H11306" s="2">
        <v>0</v>
      </c>
      <c r="I11306" s="2">
        <v>0</v>
      </c>
      <c r="J11306" s="105">
        <f>SUMIF([1]MMM!$A:$A,A11306,[1]MMM!$F:$F)</f>
        <v>0</v>
      </c>
      <c r="K11306" s="2" t="s">
        <v>460</v>
      </c>
      <c r="L11306" s="2">
        <v>0</v>
      </c>
      <c r="M11306" t="s">
        <v>11396</v>
      </c>
      <c r="N11306" t="s">
        <v>15417</v>
      </c>
      <c r="O11306" t="s">
        <v>10962</v>
      </c>
      <c r="P11306" t="s">
        <v>10963</v>
      </c>
    </row>
    <row r="11307" spans="1:16" x14ac:dyDescent="0.3">
      <c r="A11307" t="s">
        <v>9261</v>
      </c>
      <c r="B11307" s="2" t="str">
        <f t="shared" si="530"/>
        <v>7701</v>
      </c>
      <c r="C11307" s="2">
        <f t="shared" si="528"/>
        <v>7701</v>
      </c>
      <c r="D11307" t="str">
        <f>VLOOKUP(C11307,'Cost Centre'!A:B,2,)</f>
        <v>Waste and Fleet Management Services</v>
      </c>
      <c r="E11307" t="str">
        <f t="shared" si="529"/>
        <v>6</v>
      </c>
      <c r="F11307" t="s">
        <v>10995</v>
      </c>
      <c r="G11307" s="2">
        <v>0</v>
      </c>
      <c r="H11307" s="2">
        <v>0</v>
      </c>
      <c r="I11307" s="2">
        <v>0</v>
      </c>
      <c r="J11307" s="105">
        <f>SUMIF([1]MMM!$A:$A,A11307,[1]MMM!$F:$F)</f>
        <v>0</v>
      </c>
      <c r="K11307" s="2" t="s">
        <v>460</v>
      </c>
      <c r="L11307" s="2">
        <v>0</v>
      </c>
      <c r="M11307" t="s">
        <v>11396</v>
      </c>
      <c r="N11307" t="s">
        <v>15417</v>
      </c>
      <c r="O11307" t="s">
        <v>10962</v>
      </c>
      <c r="P11307" t="s">
        <v>10963</v>
      </c>
    </row>
    <row r="11308" spans="1:16" x14ac:dyDescent="0.3">
      <c r="A11308" t="s">
        <v>9262</v>
      </c>
      <c r="B11308" s="2" t="str">
        <f t="shared" si="530"/>
        <v>7701</v>
      </c>
      <c r="C11308" s="2">
        <f t="shared" si="528"/>
        <v>7701</v>
      </c>
      <c r="D11308" t="str">
        <f>VLOOKUP(C11308,'Cost Centre'!A:B,2,)</f>
        <v>Waste and Fleet Management Services</v>
      </c>
      <c r="E11308" t="str">
        <f t="shared" si="529"/>
        <v>6</v>
      </c>
      <c r="F11308" t="s">
        <v>10996</v>
      </c>
      <c r="G11308" s="2">
        <v>0</v>
      </c>
      <c r="H11308" s="2">
        <v>0</v>
      </c>
      <c r="I11308" s="2">
        <v>0</v>
      </c>
      <c r="J11308" s="105">
        <f>SUMIF([1]MMM!$A:$A,A11308,[1]MMM!$F:$F)</f>
        <v>0</v>
      </c>
      <c r="K11308" s="2" t="s">
        <v>460</v>
      </c>
      <c r="L11308" s="2">
        <v>0</v>
      </c>
      <c r="M11308" t="s">
        <v>11396</v>
      </c>
      <c r="N11308" t="s">
        <v>15417</v>
      </c>
      <c r="O11308" t="s">
        <v>10962</v>
      </c>
      <c r="P11308" t="s">
        <v>10963</v>
      </c>
    </row>
    <row r="11309" spans="1:16" x14ac:dyDescent="0.3">
      <c r="A11309" t="s">
        <v>9263</v>
      </c>
      <c r="B11309" s="2" t="str">
        <f t="shared" si="530"/>
        <v>7701</v>
      </c>
      <c r="C11309" s="2">
        <f t="shared" si="528"/>
        <v>7701</v>
      </c>
      <c r="D11309" t="str">
        <f>VLOOKUP(C11309,'Cost Centre'!A:B,2,)</f>
        <v>Waste and Fleet Management Services</v>
      </c>
      <c r="E11309" t="str">
        <f t="shared" si="529"/>
        <v>6</v>
      </c>
      <c r="F11309" t="s">
        <v>10997</v>
      </c>
      <c r="G11309" s="2">
        <v>0</v>
      </c>
      <c r="H11309" s="2">
        <v>0</v>
      </c>
      <c r="I11309" s="2">
        <v>0</v>
      </c>
      <c r="J11309" s="105">
        <f>SUMIF([1]MMM!$A:$A,A11309,[1]MMM!$F:$F)</f>
        <v>0</v>
      </c>
      <c r="K11309" s="2" t="s">
        <v>460</v>
      </c>
      <c r="L11309" s="2">
        <v>0</v>
      </c>
      <c r="M11309" t="s">
        <v>11396</v>
      </c>
      <c r="N11309" t="s">
        <v>15417</v>
      </c>
      <c r="O11309" t="s">
        <v>10962</v>
      </c>
      <c r="P11309" t="s">
        <v>10963</v>
      </c>
    </row>
    <row r="11310" spans="1:16" x14ac:dyDescent="0.3">
      <c r="A11310" t="s">
        <v>9264</v>
      </c>
      <c r="B11310" s="2" t="str">
        <f t="shared" si="530"/>
        <v>7701</v>
      </c>
      <c r="C11310" s="2">
        <f t="shared" si="528"/>
        <v>7701</v>
      </c>
      <c r="D11310" t="str">
        <f>VLOOKUP(C11310,'Cost Centre'!A:B,2,)</f>
        <v>Waste and Fleet Management Services</v>
      </c>
      <c r="E11310" t="str">
        <f t="shared" si="529"/>
        <v>6</v>
      </c>
      <c r="F11310" t="s">
        <v>10998</v>
      </c>
      <c r="G11310" s="2">
        <v>0</v>
      </c>
      <c r="H11310" s="2">
        <v>20270934.600000001</v>
      </c>
      <c r="I11310" s="2">
        <v>0</v>
      </c>
      <c r="J11310" s="105">
        <f>SUMIF([1]MMM!$A:$A,A11310,[1]MMM!$F:$F)</f>
        <v>20270934.600000001</v>
      </c>
      <c r="K11310" s="2" t="s">
        <v>460</v>
      </c>
      <c r="L11310" s="2">
        <v>0</v>
      </c>
      <c r="M11310" t="s">
        <v>11396</v>
      </c>
      <c r="N11310" t="s">
        <v>15417</v>
      </c>
      <c r="O11310" t="s">
        <v>10962</v>
      </c>
      <c r="P11310" t="s">
        <v>10963</v>
      </c>
    </row>
    <row r="11311" spans="1:16" x14ac:dyDescent="0.3">
      <c r="A11311" t="s">
        <v>9265</v>
      </c>
      <c r="B11311" s="2" t="str">
        <f t="shared" si="530"/>
        <v>7701</v>
      </c>
      <c r="C11311" s="2">
        <f t="shared" si="528"/>
        <v>7701</v>
      </c>
      <c r="D11311" t="str">
        <f>VLOOKUP(C11311,'Cost Centre'!A:B,2,)</f>
        <v>Waste and Fleet Management Services</v>
      </c>
      <c r="E11311" t="str">
        <f t="shared" si="529"/>
        <v>6</v>
      </c>
      <c r="F11311" t="s">
        <v>10999</v>
      </c>
      <c r="G11311" s="2">
        <v>0</v>
      </c>
      <c r="H11311" s="2">
        <v>0</v>
      </c>
      <c r="I11311" s="2">
        <v>0</v>
      </c>
      <c r="J11311" s="105">
        <f>SUMIF([1]MMM!$A:$A,A11311,[1]MMM!$F:$F)</f>
        <v>0</v>
      </c>
      <c r="K11311" s="2" t="s">
        <v>460</v>
      </c>
      <c r="L11311" s="2">
        <v>0</v>
      </c>
      <c r="M11311" t="s">
        <v>11396</v>
      </c>
      <c r="N11311" t="s">
        <v>15417</v>
      </c>
      <c r="O11311" t="s">
        <v>10962</v>
      </c>
      <c r="P11311" t="s">
        <v>10963</v>
      </c>
    </row>
    <row r="11312" spans="1:16" x14ac:dyDescent="0.3">
      <c r="A11312" t="s">
        <v>9266</v>
      </c>
      <c r="B11312" s="2" t="str">
        <f t="shared" si="530"/>
        <v>7701</v>
      </c>
      <c r="C11312" s="2">
        <f t="shared" si="528"/>
        <v>7701</v>
      </c>
      <c r="D11312" t="str">
        <f>VLOOKUP(C11312,'Cost Centre'!A:B,2,)</f>
        <v>Waste and Fleet Management Services</v>
      </c>
      <c r="E11312" t="str">
        <f t="shared" si="529"/>
        <v>6</v>
      </c>
      <c r="F11312" t="s">
        <v>11000</v>
      </c>
      <c r="G11312" s="2">
        <v>-97697971.689999998</v>
      </c>
      <c r="H11312" s="2">
        <v>0</v>
      </c>
      <c r="I11312" s="2">
        <v>0</v>
      </c>
      <c r="J11312" s="105">
        <f>SUMIF([1]MMM!$A:$A,A11312,[1]MMM!$F:$F)</f>
        <v>-97697971.689999998</v>
      </c>
      <c r="K11312" s="2" t="s">
        <v>460</v>
      </c>
      <c r="L11312" s="2">
        <v>0</v>
      </c>
      <c r="M11312" t="s">
        <v>11396</v>
      </c>
      <c r="N11312" t="s">
        <v>15417</v>
      </c>
      <c r="O11312" t="s">
        <v>10962</v>
      </c>
      <c r="P11312" t="s">
        <v>10963</v>
      </c>
    </row>
    <row r="11313" spans="1:16" x14ac:dyDescent="0.3">
      <c r="A11313" t="s">
        <v>9267</v>
      </c>
      <c r="B11313" s="2" t="str">
        <f t="shared" si="530"/>
        <v>7701</v>
      </c>
      <c r="C11313" s="2">
        <f t="shared" si="528"/>
        <v>7701</v>
      </c>
      <c r="D11313" t="str">
        <f>VLOOKUP(C11313,'Cost Centre'!A:B,2,)</f>
        <v>Waste and Fleet Management Services</v>
      </c>
      <c r="E11313" t="str">
        <f t="shared" si="529"/>
        <v>6</v>
      </c>
      <c r="F11313" t="s">
        <v>11001</v>
      </c>
      <c r="G11313" s="2">
        <v>0</v>
      </c>
      <c r="H11313" s="2">
        <v>0</v>
      </c>
      <c r="I11313" s="2">
        <v>0</v>
      </c>
      <c r="J11313" s="105">
        <f>SUMIF([1]MMM!$A:$A,A11313,[1]MMM!$F:$F)</f>
        <v>0</v>
      </c>
      <c r="K11313" s="2" t="s">
        <v>460</v>
      </c>
      <c r="L11313" s="2">
        <v>0</v>
      </c>
      <c r="M11313" t="s">
        <v>11396</v>
      </c>
      <c r="N11313" t="s">
        <v>15417</v>
      </c>
      <c r="O11313" t="s">
        <v>10962</v>
      </c>
      <c r="P11313" t="s">
        <v>10963</v>
      </c>
    </row>
    <row r="11314" spans="1:16" x14ac:dyDescent="0.3">
      <c r="A11314" t="s">
        <v>9268</v>
      </c>
      <c r="B11314" s="2" t="str">
        <f t="shared" si="530"/>
        <v>7701</v>
      </c>
      <c r="C11314" s="2">
        <f t="shared" si="528"/>
        <v>7701</v>
      </c>
      <c r="D11314" t="str">
        <f>VLOOKUP(C11314,'Cost Centre'!A:B,2,)</f>
        <v>Waste and Fleet Management Services</v>
      </c>
      <c r="E11314" t="str">
        <f t="shared" si="529"/>
        <v>6</v>
      </c>
      <c r="F11314" t="s">
        <v>11002</v>
      </c>
      <c r="G11314" s="2">
        <v>0</v>
      </c>
      <c r="H11314" s="2">
        <v>0</v>
      </c>
      <c r="I11314" s="2">
        <v>-12614795.73</v>
      </c>
      <c r="J11314" s="105">
        <f>SUMIF([1]MMM!$A:$A,A11314,[1]MMM!$F:$F)</f>
        <v>-12614795.73</v>
      </c>
      <c r="K11314" s="2" t="s">
        <v>460</v>
      </c>
      <c r="L11314" s="2">
        <v>0</v>
      </c>
      <c r="M11314" t="s">
        <v>11396</v>
      </c>
      <c r="N11314" t="s">
        <v>15417</v>
      </c>
      <c r="O11314" t="s">
        <v>10962</v>
      </c>
      <c r="P11314" t="s">
        <v>10963</v>
      </c>
    </row>
    <row r="11315" spans="1:16" x14ac:dyDescent="0.3">
      <c r="A11315" t="s">
        <v>9269</v>
      </c>
      <c r="B11315" s="2" t="str">
        <f t="shared" si="530"/>
        <v>7701</v>
      </c>
      <c r="C11315" s="2">
        <f t="shared" si="528"/>
        <v>7701</v>
      </c>
      <c r="D11315" t="str">
        <f>VLOOKUP(C11315,'Cost Centre'!A:B,2,)</f>
        <v>Waste and Fleet Management Services</v>
      </c>
      <c r="E11315" t="str">
        <f t="shared" si="529"/>
        <v>6</v>
      </c>
      <c r="F11315" t="s">
        <v>11003</v>
      </c>
      <c r="G11315" s="2">
        <v>0</v>
      </c>
      <c r="H11315" s="2">
        <v>0</v>
      </c>
      <c r="I11315" s="2">
        <v>0</v>
      </c>
      <c r="J11315" s="105">
        <f>SUMIF([1]MMM!$A:$A,A11315,[1]MMM!$F:$F)</f>
        <v>0</v>
      </c>
      <c r="K11315" s="2" t="s">
        <v>460</v>
      </c>
      <c r="L11315" s="2">
        <v>0</v>
      </c>
      <c r="M11315" t="s">
        <v>11396</v>
      </c>
      <c r="N11315" t="s">
        <v>15417</v>
      </c>
      <c r="O11315" t="s">
        <v>10962</v>
      </c>
      <c r="P11315" t="s">
        <v>10963</v>
      </c>
    </row>
    <row r="11316" spans="1:16" x14ac:dyDescent="0.3">
      <c r="A11316" t="s">
        <v>9270</v>
      </c>
      <c r="B11316" s="2" t="str">
        <f t="shared" si="530"/>
        <v>7701</v>
      </c>
      <c r="C11316" s="2">
        <f t="shared" si="528"/>
        <v>7701</v>
      </c>
      <c r="D11316" t="str">
        <f>VLOOKUP(C11316,'Cost Centre'!A:B,2,)</f>
        <v>Waste and Fleet Management Services</v>
      </c>
      <c r="E11316" t="str">
        <f t="shared" si="529"/>
        <v>6</v>
      </c>
      <c r="F11316" t="s">
        <v>11004</v>
      </c>
      <c r="G11316" s="2">
        <v>0</v>
      </c>
      <c r="H11316" s="2">
        <v>0</v>
      </c>
      <c r="I11316" s="2">
        <v>-3041105.91</v>
      </c>
      <c r="J11316" s="105">
        <f>SUMIF([1]MMM!$A:$A,A11316,[1]MMM!$F:$F)</f>
        <v>-3041105.91</v>
      </c>
      <c r="K11316" s="2" t="s">
        <v>460</v>
      </c>
      <c r="L11316" s="2">
        <v>0</v>
      </c>
      <c r="M11316" t="s">
        <v>11396</v>
      </c>
      <c r="N11316" t="s">
        <v>15417</v>
      </c>
      <c r="O11316" t="s">
        <v>10962</v>
      </c>
      <c r="P11316" t="s">
        <v>10963</v>
      </c>
    </row>
    <row r="11317" spans="1:16" x14ac:dyDescent="0.3">
      <c r="A11317" t="s">
        <v>9271</v>
      </c>
      <c r="B11317" s="2" t="str">
        <f t="shared" si="530"/>
        <v>7701</v>
      </c>
      <c r="C11317" s="2">
        <f t="shared" si="528"/>
        <v>7701</v>
      </c>
      <c r="D11317" t="str">
        <f>VLOOKUP(C11317,'Cost Centre'!A:B,2,)</f>
        <v>Waste and Fleet Management Services</v>
      </c>
      <c r="E11317" t="str">
        <f t="shared" si="529"/>
        <v>6</v>
      </c>
      <c r="F11317" t="s">
        <v>11005</v>
      </c>
      <c r="G11317" s="2">
        <v>0</v>
      </c>
      <c r="H11317" s="2">
        <v>0</v>
      </c>
      <c r="I11317" s="2">
        <v>0</v>
      </c>
      <c r="J11317" s="105">
        <f>SUMIF([1]MMM!$A:$A,A11317,[1]MMM!$F:$F)</f>
        <v>0</v>
      </c>
      <c r="K11317" s="2" t="s">
        <v>460</v>
      </c>
      <c r="L11317" s="2">
        <v>0</v>
      </c>
      <c r="M11317" t="s">
        <v>11396</v>
      </c>
      <c r="N11317" t="s">
        <v>15417</v>
      </c>
      <c r="O11317" t="s">
        <v>10962</v>
      </c>
      <c r="P11317" t="s">
        <v>10963</v>
      </c>
    </row>
    <row r="11318" spans="1:16" x14ac:dyDescent="0.3">
      <c r="A11318" t="s">
        <v>9272</v>
      </c>
      <c r="B11318" s="2" t="str">
        <f t="shared" si="530"/>
        <v>7701</v>
      </c>
      <c r="C11318" s="2">
        <f t="shared" si="528"/>
        <v>7701</v>
      </c>
      <c r="D11318" t="str">
        <f>VLOOKUP(C11318,'Cost Centre'!A:B,2,)</f>
        <v>Waste and Fleet Management Services</v>
      </c>
      <c r="E11318" t="str">
        <f t="shared" si="529"/>
        <v>6</v>
      </c>
      <c r="F11318" t="s">
        <v>11006</v>
      </c>
      <c r="G11318" s="2">
        <v>0</v>
      </c>
      <c r="H11318" s="2">
        <v>0</v>
      </c>
      <c r="I11318" s="2">
        <v>-883535.82</v>
      </c>
      <c r="J11318" s="105">
        <f>SUMIF([1]MMM!$A:$A,A11318,[1]MMM!$F:$F)</f>
        <v>-883535.82</v>
      </c>
      <c r="K11318" s="2" t="s">
        <v>460</v>
      </c>
      <c r="L11318" s="2">
        <v>0</v>
      </c>
      <c r="M11318" t="s">
        <v>11396</v>
      </c>
      <c r="N11318" t="s">
        <v>15417</v>
      </c>
      <c r="O11318" t="s">
        <v>10962</v>
      </c>
      <c r="P11318" t="s">
        <v>10963</v>
      </c>
    </row>
    <row r="11319" spans="1:16" x14ac:dyDescent="0.3">
      <c r="A11319" t="s">
        <v>9273</v>
      </c>
      <c r="B11319" s="2" t="str">
        <f t="shared" si="530"/>
        <v>7701</v>
      </c>
      <c r="C11319" s="2">
        <f t="shared" si="528"/>
        <v>7701</v>
      </c>
      <c r="D11319" t="str">
        <f>VLOOKUP(C11319,'Cost Centre'!A:B,2,)</f>
        <v>Waste and Fleet Management Services</v>
      </c>
      <c r="E11319" t="str">
        <f t="shared" si="529"/>
        <v>6</v>
      </c>
      <c r="F11319" t="s">
        <v>11007</v>
      </c>
      <c r="G11319" s="2">
        <v>0</v>
      </c>
      <c r="H11319" s="2">
        <v>0</v>
      </c>
      <c r="I11319" s="2">
        <v>0</v>
      </c>
      <c r="J11319" s="105">
        <f>SUMIF([1]MMM!$A:$A,A11319,[1]MMM!$F:$F)</f>
        <v>0</v>
      </c>
      <c r="K11319" s="2" t="s">
        <v>460</v>
      </c>
      <c r="L11319" s="2">
        <v>0</v>
      </c>
      <c r="M11319" t="s">
        <v>11396</v>
      </c>
      <c r="N11319" t="s">
        <v>15417</v>
      </c>
      <c r="O11319" t="s">
        <v>10962</v>
      </c>
      <c r="P11319" t="s">
        <v>10963</v>
      </c>
    </row>
    <row r="11320" spans="1:16" x14ac:dyDescent="0.3">
      <c r="A11320" t="s">
        <v>9274</v>
      </c>
      <c r="B11320" s="2" t="str">
        <f t="shared" si="530"/>
        <v>7701</v>
      </c>
      <c r="C11320" s="2">
        <f t="shared" si="528"/>
        <v>7701</v>
      </c>
      <c r="D11320" t="str">
        <f>VLOOKUP(C11320,'Cost Centre'!A:B,2,)</f>
        <v>Waste and Fleet Management Services</v>
      </c>
      <c r="E11320" t="str">
        <f t="shared" si="529"/>
        <v>6</v>
      </c>
      <c r="F11320" t="s">
        <v>11008</v>
      </c>
      <c r="G11320" s="2">
        <v>0</v>
      </c>
      <c r="H11320" s="2">
        <v>0</v>
      </c>
      <c r="I11320" s="2">
        <v>0</v>
      </c>
      <c r="J11320" s="105">
        <f>SUMIF([1]MMM!$A:$A,A11320,[1]MMM!$F:$F)</f>
        <v>0</v>
      </c>
      <c r="K11320" s="2" t="s">
        <v>460</v>
      </c>
      <c r="L11320" s="2">
        <v>0</v>
      </c>
      <c r="M11320" t="s">
        <v>11396</v>
      </c>
      <c r="N11320" t="s">
        <v>15417</v>
      </c>
      <c r="O11320" t="s">
        <v>10962</v>
      </c>
      <c r="P11320" t="s">
        <v>10963</v>
      </c>
    </row>
    <row r="11321" spans="1:16" x14ac:dyDescent="0.3">
      <c r="A11321" t="s">
        <v>9275</v>
      </c>
      <c r="B11321" s="2" t="str">
        <f t="shared" si="530"/>
        <v>7701</v>
      </c>
      <c r="C11321" s="2">
        <f t="shared" si="528"/>
        <v>7701</v>
      </c>
      <c r="D11321" t="str">
        <f>VLOOKUP(C11321,'Cost Centre'!A:B,2,)</f>
        <v>Waste and Fleet Management Services</v>
      </c>
      <c r="E11321" t="str">
        <f t="shared" si="529"/>
        <v>6</v>
      </c>
      <c r="F11321" t="s">
        <v>15428</v>
      </c>
      <c r="G11321" s="2">
        <v>20270934.32</v>
      </c>
      <c r="H11321" s="2">
        <v>28560127.059999999</v>
      </c>
      <c r="I11321" s="2">
        <v>0</v>
      </c>
      <c r="J11321" s="105">
        <f>SUMIF([1]MMM!$A:$A,A11321,[1]MMM!$F:$F)</f>
        <v>48831061.380000003</v>
      </c>
      <c r="K11321" s="2" t="s">
        <v>460</v>
      </c>
      <c r="L11321" s="2">
        <v>0</v>
      </c>
      <c r="M11321" t="s">
        <v>11396</v>
      </c>
      <c r="N11321" t="s">
        <v>15417</v>
      </c>
      <c r="O11321" t="s">
        <v>10962</v>
      </c>
      <c r="P11321" t="s">
        <v>10963</v>
      </c>
    </row>
    <row r="11322" spans="1:16" x14ac:dyDescent="0.3">
      <c r="A11322" t="s">
        <v>9276</v>
      </c>
      <c r="B11322" s="2" t="str">
        <f t="shared" si="530"/>
        <v>7701</v>
      </c>
      <c r="C11322" s="2">
        <f t="shared" si="528"/>
        <v>7701</v>
      </c>
      <c r="D11322" t="str">
        <f>VLOOKUP(C11322,'Cost Centre'!A:B,2,)</f>
        <v>Waste and Fleet Management Services</v>
      </c>
      <c r="E11322" t="str">
        <f t="shared" si="529"/>
        <v>6</v>
      </c>
      <c r="F11322" t="s">
        <v>15429</v>
      </c>
      <c r="G11322" s="2">
        <v>0</v>
      </c>
      <c r="H11322" s="2">
        <v>0</v>
      </c>
      <c r="I11322" s="2">
        <v>0</v>
      </c>
      <c r="J11322" s="105">
        <f>SUMIF([1]MMM!$A:$A,A11322,[1]MMM!$F:$F)</f>
        <v>0</v>
      </c>
      <c r="K11322" s="2" t="s">
        <v>460</v>
      </c>
      <c r="L11322" s="2">
        <v>0</v>
      </c>
      <c r="M11322" t="s">
        <v>11396</v>
      </c>
      <c r="N11322" t="s">
        <v>15417</v>
      </c>
      <c r="O11322" t="s">
        <v>10962</v>
      </c>
      <c r="P11322" t="s">
        <v>10963</v>
      </c>
    </row>
    <row r="11323" spans="1:16" x14ac:dyDescent="0.3">
      <c r="A11323" t="s">
        <v>9277</v>
      </c>
      <c r="B11323" s="2" t="str">
        <f t="shared" si="530"/>
        <v>7701</v>
      </c>
      <c r="C11323" s="2">
        <f t="shared" si="528"/>
        <v>7701</v>
      </c>
      <c r="D11323" t="str">
        <f>VLOOKUP(C11323,'Cost Centre'!A:B,2,)</f>
        <v>Waste and Fleet Management Services</v>
      </c>
      <c r="E11323" t="str">
        <f t="shared" si="529"/>
        <v>6</v>
      </c>
      <c r="F11323" t="s">
        <v>15430</v>
      </c>
      <c r="G11323" s="2">
        <v>0</v>
      </c>
      <c r="H11323" s="2">
        <v>11583602.52</v>
      </c>
      <c r="I11323" s="2">
        <v>0</v>
      </c>
      <c r="J11323" s="105">
        <f>SUMIF([1]MMM!$A:$A,A11323,[1]MMM!$F:$F)</f>
        <v>11583602.52</v>
      </c>
      <c r="K11323" s="2" t="s">
        <v>460</v>
      </c>
      <c r="L11323" s="2">
        <v>0</v>
      </c>
      <c r="M11323" t="s">
        <v>11396</v>
      </c>
      <c r="N11323" t="s">
        <v>15417</v>
      </c>
      <c r="O11323" t="s">
        <v>10962</v>
      </c>
      <c r="P11323" t="s">
        <v>10963</v>
      </c>
    </row>
    <row r="11324" spans="1:16" x14ac:dyDescent="0.3">
      <c r="A11324" t="s">
        <v>9278</v>
      </c>
      <c r="B11324" s="2" t="str">
        <f t="shared" si="530"/>
        <v>7701</v>
      </c>
      <c r="C11324" s="2">
        <f t="shared" si="528"/>
        <v>7701</v>
      </c>
      <c r="D11324" t="str">
        <f>VLOOKUP(C11324,'Cost Centre'!A:B,2,)</f>
        <v>Waste and Fleet Management Services</v>
      </c>
      <c r="E11324" t="str">
        <f t="shared" si="529"/>
        <v>6</v>
      </c>
      <c r="F11324" t="s">
        <v>15431</v>
      </c>
      <c r="G11324" s="2">
        <v>0</v>
      </c>
      <c r="H11324" s="2">
        <v>0</v>
      </c>
      <c r="I11324" s="2">
        <v>0</v>
      </c>
      <c r="J11324" s="105">
        <f>SUMIF([1]MMM!$A:$A,A11324,[1]MMM!$F:$F)</f>
        <v>0</v>
      </c>
      <c r="K11324" s="2" t="s">
        <v>460</v>
      </c>
      <c r="L11324" s="2">
        <v>0</v>
      </c>
      <c r="M11324" t="s">
        <v>11396</v>
      </c>
      <c r="N11324" t="s">
        <v>15417</v>
      </c>
      <c r="O11324" t="s">
        <v>10962</v>
      </c>
      <c r="P11324" t="s">
        <v>10963</v>
      </c>
    </row>
    <row r="11325" spans="1:16" x14ac:dyDescent="0.3">
      <c r="A11325" t="s">
        <v>9279</v>
      </c>
      <c r="B11325" s="2" t="str">
        <f t="shared" si="530"/>
        <v>7701</v>
      </c>
      <c r="C11325" s="2">
        <f t="shared" si="528"/>
        <v>7701</v>
      </c>
      <c r="D11325" t="str">
        <f>VLOOKUP(C11325,'Cost Centre'!A:B,2,)</f>
        <v>Waste and Fleet Management Services</v>
      </c>
      <c r="E11325" t="str">
        <f t="shared" si="529"/>
        <v>6</v>
      </c>
      <c r="F11325" t="s">
        <v>15432</v>
      </c>
      <c r="G11325" s="2">
        <v>0</v>
      </c>
      <c r="H11325" s="2">
        <v>0</v>
      </c>
      <c r="I11325" s="2">
        <v>0</v>
      </c>
      <c r="J11325" s="105">
        <f>SUMIF([1]MMM!$A:$A,A11325,[1]MMM!$F:$F)</f>
        <v>0</v>
      </c>
      <c r="K11325" s="2" t="s">
        <v>460</v>
      </c>
      <c r="L11325" s="2">
        <v>0</v>
      </c>
      <c r="M11325" t="s">
        <v>11396</v>
      </c>
      <c r="N11325" t="s">
        <v>15417</v>
      </c>
      <c r="O11325" t="s">
        <v>10962</v>
      </c>
      <c r="P11325" t="s">
        <v>10963</v>
      </c>
    </row>
    <row r="11326" spans="1:16" x14ac:dyDescent="0.3">
      <c r="A11326" t="s">
        <v>9280</v>
      </c>
      <c r="B11326" s="2" t="str">
        <f t="shared" si="530"/>
        <v>7701</v>
      </c>
      <c r="C11326" s="2">
        <f t="shared" si="528"/>
        <v>7701</v>
      </c>
      <c r="D11326" t="str">
        <f>VLOOKUP(C11326,'Cost Centre'!A:B,2,)</f>
        <v>Waste and Fleet Management Services</v>
      </c>
      <c r="E11326" t="str">
        <f t="shared" si="529"/>
        <v>6</v>
      </c>
      <c r="F11326" t="s">
        <v>15433</v>
      </c>
      <c r="G11326" s="2">
        <v>0</v>
      </c>
      <c r="H11326" s="2">
        <v>50741036.289999999</v>
      </c>
      <c r="I11326" s="2">
        <v>0</v>
      </c>
      <c r="J11326" s="105">
        <f>SUMIF([1]MMM!$A:$A,A11326,[1]MMM!$F:$F)</f>
        <v>50741036.289999999</v>
      </c>
      <c r="K11326" s="2" t="s">
        <v>460</v>
      </c>
      <c r="L11326" s="2">
        <v>0</v>
      </c>
      <c r="M11326" t="s">
        <v>11396</v>
      </c>
      <c r="N11326" t="s">
        <v>15417</v>
      </c>
      <c r="O11326" t="s">
        <v>10962</v>
      </c>
      <c r="P11326" t="s">
        <v>10963</v>
      </c>
    </row>
    <row r="11327" spans="1:16" x14ac:dyDescent="0.3">
      <c r="A11327" t="s">
        <v>9281</v>
      </c>
      <c r="B11327" s="2" t="str">
        <f t="shared" si="530"/>
        <v>7701</v>
      </c>
      <c r="C11327" s="2">
        <f t="shared" si="528"/>
        <v>7701</v>
      </c>
      <c r="D11327" t="str">
        <f>VLOOKUP(C11327,'Cost Centre'!A:B,2,)</f>
        <v>Waste and Fleet Management Services</v>
      </c>
      <c r="E11327" t="str">
        <f t="shared" si="529"/>
        <v>6</v>
      </c>
      <c r="F11327" t="s">
        <v>15434</v>
      </c>
      <c r="G11327" s="2">
        <v>0</v>
      </c>
      <c r="H11327" s="2">
        <v>0</v>
      </c>
      <c r="I11327" s="2">
        <v>-20270934.600000001</v>
      </c>
      <c r="J11327" s="105">
        <f>SUMIF([1]MMM!$A:$A,A11327,[1]MMM!$F:$F)</f>
        <v>-20270934.600000001</v>
      </c>
      <c r="K11327" s="2" t="s">
        <v>460</v>
      </c>
      <c r="L11327" s="2">
        <v>0</v>
      </c>
      <c r="M11327" t="s">
        <v>11396</v>
      </c>
      <c r="N11327" t="s">
        <v>15417</v>
      </c>
      <c r="O11327" t="s">
        <v>10962</v>
      </c>
      <c r="P11327" t="s">
        <v>10963</v>
      </c>
    </row>
    <row r="11328" spans="1:16" x14ac:dyDescent="0.3">
      <c r="A11328" t="s">
        <v>9282</v>
      </c>
      <c r="B11328" s="2" t="str">
        <f t="shared" si="530"/>
        <v>7701</v>
      </c>
      <c r="C11328" s="2">
        <f t="shared" si="528"/>
        <v>7701</v>
      </c>
      <c r="D11328" t="str">
        <f>VLOOKUP(C11328,'Cost Centre'!A:B,2,)</f>
        <v>Waste and Fleet Management Services</v>
      </c>
      <c r="E11328" t="str">
        <f t="shared" si="529"/>
        <v>6</v>
      </c>
      <c r="F11328" t="s">
        <v>15435</v>
      </c>
      <c r="G11328" s="2">
        <v>-3699610.2</v>
      </c>
      <c r="H11328" s="2">
        <v>0</v>
      </c>
      <c r="I11328" s="2">
        <v>0</v>
      </c>
      <c r="J11328" s="105">
        <f>SUMIF([1]MMM!$A:$A,A11328,[1]MMM!$F:$F)</f>
        <v>-3699610.2</v>
      </c>
      <c r="K11328" s="2" t="s">
        <v>460</v>
      </c>
      <c r="L11328" s="2">
        <v>0</v>
      </c>
      <c r="M11328" t="s">
        <v>11396</v>
      </c>
      <c r="N11328" t="s">
        <v>15417</v>
      </c>
      <c r="O11328" t="s">
        <v>10962</v>
      </c>
      <c r="P11328" t="s">
        <v>10963</v>
      </c>
    </row>
    <row r="11329" spans="1:16" x14ac:dyDescent="0.3">
      <c r="A11329" t="s">
        <v>9283</v>
      </c>
      <c r="B11329" s="2" t="str">
        <f t="shared" si="530"/>
        <v>7701</v>
      </c>
      <c r="C11329" s="2">
        <f t="shared" si="528"/>
        <v>7701</v>
      </c>
      <c r="D11329" t="str">
        <f>VLOOKUP(C11329,'Cost Centre'!A:B,2,)</f>
        <v>Waste and Fleet Management Services</v>
      </c>
      <c r="E11329" t="str">
        <f t="shared" si="529"/>
        <v>6</v>
      </c>
      <c r="F11329" t="s">
        <v>15436</v>
      </c>
      <c r="G11329" s="2">
        <v>0</v>
      </c>
      <c r="H11329" s="2">
        <v>0</v>
      </c>
      <c r="I11329" s="2">
        <v>-12687.42</v>
      </c>
      <c r="J11329" s="105">
        <f>SUMIF([1]MMM!$A:$A,A11329,[1]MMM!$F:$F)</f>
        <v>-12687.42</v>
      </c>
      <c r="K11329" s="2" t="s">
        <v>460</v>
      </c>
      <c r="L11329" s="2">
        <v>0</v>
      </c>
      <c r="M11329" t="s">
        <v>11396</v>
      </c>
      <c r="N11329" t="s">
        <v>15417</v>
      </c>
      <c r="O11329" t="s">
        <v>10962</v>
      </c>
      <c r="P11329" t="s">
        <v>10963</v>
      </c>
    </row>
    <row r="11330" spans="1:16" x14ac:dyDescent="0.3">
      <c r="A11330" t="s">
        <v>9284</v>
      </c>
      <c r="B11330" s="2" t="str">
        <f t="shared" si="530"/>
        <v>7701</v>
      </c>
      <c r="C11330" s="2">
        <f t="shared" ref="C11330:C11393" si="531">VALUE(B11330)</f>
        <v>7701</v>
      </c>
      <c r="D11330" t="str">
        <f>VLOOKUP(C11330,'Cost Centre'!A:B,2,)</f>
        <v>Waste and Fleet Management Services</v>
      </c>
      <c r="E11330" t="str">
        <f t="shared" ref="E11330:E11393" si="532">MID(A11330,5,1)</f>
        <v>6</v>
      </c>
      <c r="F11330" t="s">
        <v>15437</v>
      </c>
      <c r="G11330" s="2">
        <v>0</v>
      </c>
      <c r="H11330" s="2">
        <v>0</v>
      </c>
      <c r="I11330" s="2">
        <v>-10152199.35</v>
      </c>
      <c r="J11330" s="105">
        <f>SUMIF([1]MMM!$A:$A,A11330,[1]MMM!$F:$F)</f>
        <v>-10152199.35</v>
      </c>
      <c r="K11330" s="2" t="s">
        <v>460</v>
      </c>
      <c r="L11330" s="2">
        <v>0</v>
      </c>
      <c r="M11330" t="s">
        <v>11396</v>
      </c>
      <c r="N11330" t="s">
        <v>15417</v>
      </c>
      <c r="O11330" t="s">
        <v>10962</v>
      </c>
      <c r="P11330" t="s">
        <v>10963</v>
      </c>
    </row>
    <row r="11331" spans="1:16" x14ac:dyDescent="0.3">
      <c r="A11331" t="s">
        <v>9285</v>
      </c>
      <c r="B11331" s="2" t="str">
        <f t="shared" ref="B11331:B11394" si="533">MID(A11331,1,4)</f>
        <v>7701</v>
      </c>
      <c r="C11331" s="2">
        <f t="shared" si="531"/>
        <v>7701</v>
      </c>
      <c r="D11331" t="str">
        <f>VLOOKUP(C11331,'Cost Centre'!A:B,2,)</f>
        <v>Waste and Fleet Management Services</v>
      </c>
      <c r="E11331" t="str">
        <f t="shared" si="532"/>
        <v>6</v>
      </c>
      <c r="F11331" t="s">
        <v>15438</v>
      </c>
      <c r="G11331" s="2">
        <v>0</v>
      </c>
      <c r="H11331" s="2">
        <v>0</v>
      </c>
      <c r="I11331" s="2">
        <v>0</v>
      </c>
      <c r="J11331" s="105">
        <f>SUMIF([1]MMM!$A:$A,A11331,[1]MMM!$F:$F)</f>
        <v>0</v>
      </c>
      <c r="K11331" s="2" t="s">
        <v>460</v>
      </c>
      <c r="L11331" s="2">
        <v>0</v>
      </c>
      <c r="M11331" t="s">
        <v>11396</v>
      </c>
      <c r="N11331" t="s">
        <v>15417</v>
      </c>
      <c r="O11331" t="s">
        <v>10962</v>
      </c>
      <c r="P11331" t="s">
        <v>10963</v>
      </c>
    </row>
    <row r="11332" spans="1:16" x14ac:dyDescent="0.3">
      <c r="A11332" t="s">
        <v>9286</v>
      </c>
      <c r="B11332" s="2" t="str">
        <f t="shared" si="533"/>
        <v>7701</v>
      </c>
      <c r="C11332" s="2">
        <f t="shared" si="531"/>
        <v>7701</v>
      </c>
      <c r="D11332" t="str">
        <f>VLOOKUP(C11332,'Cost Centre'!A:B,2,)</f>
        <v>Waste and Fleet Management Services</v>
      </c>
      <c r="E11332" t="str">
        <f t="shared" si="532"/>
        <v>6</v>
      </c>
      <c r="F11332" t="s">
        <v>15439</v>
      </c>
      <c r="G11332" s="2">
        <v>0</v>
      </c>
      <c r="H11332" s="2">
        <v>3041105.91</v>
      </c>
      <c r="I11332" s="2">
        <v>0</v>
      </c>
      <c r="J11332" s="105">
        <f>SUMIF([1]MMM!$A:$A,A11332,[1]MMM!$F:$F)</f>
        <v>3041105.91</v>
      </c>
      <c r="K11332" s="2" t="s">
        <v>460</v>
      </c>
      <c r="L11332" s="2">
        <v>0</v>
      </c>
      <c r="M11332" t="s">
        <v>11396</v>
      </c>
      <c r="N11332" t="s">
        <v>15417</v>
      </c>
      <c r="O11332" t="s">
        <v>10962</v>
      </c>
      <c r="P11332" t="s">
        <v>10963</v>
      </c>
    </row>
    <row r="11333" spans="1:16" x14ac:dyDescent="0.3">
      <c r="A11333" t="s">
        <v>9287</v>
      </c>
      <c r="B11333" s="2" t="str">
        <f t="shared" si="533"/>
        <v>7701</v>
      </c>
      <c r="C11333" s="2">
        <f t="shared" si="531"/>
        <v>7701</v>
      </c>
      <c r="D11333" t="str">
        <f>VLOOKUP(C11333,'Cost Centre'!A:B,2,)</f>
        <v>Waste and Fleet Management Services</v>
      </c>
      <c r="E11333" t="str">
        <f t="shared" si="532"/>
        <v>6</v>
      </c>
      <c r="F11333" t="s">
        <v>15440</v>
      </c>
      <c r="G11333" s="2">
        <v>0</v>
      </c>
      <c r="H11333" s="2">
        <v>0</v>
      </c>
      <c r="I11333" s="2">
        <v>0</v>
      </c>
      <c r="J11333" s="105">
        <f>SUMIF([1]MMM!$A:$A,A11333,[1]MMM!$F:$F)</f>
        <v>0</v>
      </c>
      <c r="K11333" s="2" t="s">
        <v>460</v>
      </c>
      <c r="L11333" s="2">
        <v>0</v>
      </c>
      <c r="M11333" t="s">
        <v>11396</v>
      </c>
      <c r="N11333" t="s">
        <v>15417</v>
      </c>
      <c r="O11333" t="s">
        <v>10962</v>
      </c>
      <c r="P11333" t="s">
        <v>10963</v>
      </c>
    </row>
    <row r="11334" spans="1:16" x14ac:dyDescent="0.3">
      <c r="A11334" t="s">
        <v>9288</v>
      </c>
      <c r="B11334" s="2" t="str">
        <f t="shared" si="533"/>
        <v>7701</v>
      </c>
      <c r="C11334" s="2">
        <f t="shared" si="531"/>
        <v>7701</v>
      </c>
      <c r="D11334" t="str">
        <f>VLOOKUP(C11334,'Cost Centre'!A:B,2,)</f>
        <v>Waste and Fleet Management Services</v>
      </c>
      <c r="E11334" t="str">
        <f t="shared" si="532"/>
        <v>6</v>
      </c>
      <c r="F11334" t="s">
        <v>15441</v>
      </c>
      <c r="G11334" s="2">
        <v>0</v>
      </c>
      <c r="H11334" s="2">
        <v>0</v>
      </c>
      <c r="I11334" s="2">
        <v>0</v>
      </c>
      <c r="J11334" s="105">
        <f>SUMIF([1]MMM!$A:$A,A11334,[1]MMM!$F:$F)</f>
        <v>0</v>
      </c>
      <c r="K11334" s="2" t="s">
        <v>460</v>
      </c>
      <c r="L11334" s="2">
        <v>0</v>
      </c>
      <c r="M11334" t="s">
        <v>11396</v>
      </c>
      <c r="N11334" t="s">
        <v>15417</v>
      </c>
      <c r="O11334" t="s">
        <v>10962</v>
      </c>
      <c r="P11334" t="s">
        <v>10963</v>
      </c>
    </row>
    <row r="11335" spans="1:16" x14ac:dyDescent="0.3">
      <c r="A11335" t="s">
        <v>9289</v>
      </c>
      <c r="B11335" s="2" t="str">
        <f t="shared" si="533"/>
        <v>7701</v>
      </c>
      <c r="C11335" s="2">
        <f t="shared" si="531"/>
        <v>7701</v>
      </c>
      <c r="D11335" t="str">
        <f>VLOOKUP(C11335,'Cost Centre'!A:B,2,)</f>
        <v>Waste and Fleet Management Services</v>
      </c>
      <c r="E11335" t="str">
        <f t="shared" si="532"/>
        <v>6</v>
      </c>
      <c r="F11335" t="s">
        <v>15442</v>
      </c>
      <c r="G11335" s="2">
        <v>0</v>
      </c>
      <c r="H11335" s="2">
        <v>0</v>
      </c>
      <c r="I11335" s="2">
        <v>0</v>
      </c>
      <c r="J11335" s="105">
        <f>SUMIF([1]MMM!$A:$A,A11335,[1]MMM!$F:$F)</f>
        <v>0</v>
      </c>
      <c r="K11335" s="2" t="s">
        <v>460</v>
      </c>
      <c r="L11335" s="2">
        <v>0</v>
      </c>
      <c r="M11335" t="s">
        <v>11396</v>
      </c>
      <c r="N11335" t="s">
        <v>15417</v>
      </c>
      <c r="O11335" t="s">
        <v>10962</v>
      </c>
      <c r="P11335" t="s">
        <v>10963</v>
      </c>
    </row>
    <row r="11336" spans="1:16" x14ac:dyDescent="0.3">
      <c r="A11336" t="s">
        <v>9290</v>
      </c>
      <c r="B11336" s="2" t="str">
        <f t="shared" si="533"/>
        <v>7701</v>
      </c>
      <c r="C11336" s="2">
        <f t="shared" si="531"/>
        <v>7701</v>
      </c>
      <c r="D11336" t="str">
        <f>VLOOKUP(C11336,'Cost Centre'!A:B,2,)</f>
        <v>Waste and Fleet Management Services</v>
      </c>
      <c r="E11336" t="str">
        <f t="shared" si="532"/>
        <v>6</v>
      </c>
      <c r="F11336" t="s">
        <v>15443</v>
      </c>
      <c r="G11336" s="2">
        <v>0</v>
      </c>
      <c r="H11336" s="2">
        <v>0</v>
      </c>
      <c r="I11336" s="2">
        <v>0</v>
      </c>
      <c r="J11336" s="105">
        <f>SUMIF([1]MMM!$A:$A,A11336,[1]MMM!$F:$F)</f>
        <v>0</v>
      </c>
      <c r="K11336" s="2" t="s">
        <v>460</v>
      </c>
      <c r="L11336" s="2">
        <v>0</v>
      </c>
      <c r="M11336" t="s">
        <v>11396</v>
      </c>
      <c r="N11336" t="s">
        <v>15417</v>
      </c>
      <c r="O11336" t="s">
        <v>10962</v>
      </c>
      <c r="P11336" t="s">
        <v>10963</v>
      </c>
    </row>
    <row r="11337" spans="1:16" x14ac:dyDescent="0.3">
      <c r="A11337" t="s">
        <v>1943</v>
      </c>
      <c r="B11337" s="2" t="str">
        <f t="shared" si="533"/>
        <v>7701</v>
      </c>
      <c r="C11337" s="2">
        <f t="shared" si="531"/>
        <v>7701</v>
      </c>
      <c r="D11337" t="str">
        <f>VLOOKUP(C11337,'Cost Centre'!A:B,2,)</f>
        <v>Waste and Fleet Management Services</v>
      </c>
      <c r="E11337" t="str">
        <f t="shared" si="532"/>
        <v>6</v>
      </c>
      <c r="F11337" t="s">
        <v>14393</v>
      </c>
      <c r="G11337" s="2">
        <v>590567722.01999998</v>
      </c>
      <c r="H11337" s="2">
        <v>0</v>
      </c>
      <c r="I11337" s="2">
        <v>0</v>
      </c>
      <c r="J11337" s="105">
        <f>SUMIF([1]MMM!$A:$A,A11337,[1]MMM!$F:$F)</f>
        <v>590567722.01999998</v>
      </c>
      <c r="K11337" s="2" t="s">
        <v>460</v>
      </c>
      <c r="L11337" s="2">
        <v>0</v>
      </c>
      <c r="M11337" t="s">
        <v>11396</v>
      </c>
      <c r="N11337" t="s">
        <v>15417</v>
      </c>
      <c r="O11337" t="s">
        <v>10962</v>
      </c>
      <c r="P11337" t="s">
        <v>11212</v>
      </c>
    </row>
    <row r="11338" spans="1:16" x14ac:dyDescent="0.3">
      <c r="A11338" t="s">
        <v>1944</v>
      </c>
      <c r="B11338" s="2" t="str">
        <f t="shared" si="533"/>
        <v>7701</v>
      </c>
      <c r="C11338" s="2">
        <f t="shared" si="531"/>
        <v>7701</v>
      </c>
      <c r="D11338" t="str">
        <f>VLOOKUP(C11338,'Cost Centre'!A:B,2,)</f>
        <v>Waste and Fleet Management Services</v>
      </c>
      <c r="E11338" t="str">
        <f t="shared" si="532"/>
        <v>6</v>
      </c>
      <c r="F11338" t="s">
        <v>14403</v>
      </c>
      <c r="G11338" s="2">
        <v>0</v>
      </c>
      <c r="H11338" s="2">
        <v>87393420.409999996</v>
      </c>
      <c r="I11338" s="2">
        <v>0</v>
      </c>
      <c r="J11338" s="105">
        <f>SUMIF([1]MMM!$A:$A,A11338,[1]MMM!$F:$F)</f>
        <v>87393420.409999996</v>
      </c>
      <c r="K11338" s="2" t="s">
        <v>460</v>
      </c>
      <c r="L11338" s="2">
        <v>0</v>
      </c>
      <c r="M11338" t="s">
        <v>11396</v>
      </c>
      <c r="N11338" t="s">
        <v>15417</v>
      </c>
      <c r="O11338" t="s">
        <v>10962</v>
      </c>
      <c r="P11338" t="s">
        <v>11212</v>
      </c>
    </row>
    <row r="11339" spans="1:16" x14ac:dyDescent="0.3">
      <c r="A11339" t="s">
        <v>1945</v>
      </c>
      <c r="B11339" s="2" t="str">
        <f t="shared" si="533"/>
        <v>7701</v>
      </c>
      <c r="C11339" s="2">
        <f t="shared" si="531"/>
        <v>7701</v>
      </c>
      <c r="D11339" t="str">
        <f>VLOOKUP(C11339,'Cost Centre'!A:B,2,)</f>
        <v>Waste and Fleet Management Services</v>
      </c>
      <c r="E11339" t="str">
        <f t="shared" si="532"/>
        <v>6</v>
      </c>
      <c r="F11339" t="s">
        <v>14405</v>
      </c>
      <c r="G11339" s="2">
        <v>0</v>
      </c>
      <c r="H11339" s="2">
        <v>0</v>
      </c>
      <c r="I11339" s="2">
        <v>0</v>
      </c>
      <c r="J11339" s="105">
        <f>SUMIF([1]MMM!$A:$A,A11339,[1]MMM!$F:$F)</f>
        <v>0</v>
      </c>
      <c r="K11339" s="2" t="s">
        <v>460</v>
      </c>
      <c r="L11339" s="2">
        <v>0</v>
      </c>
      <c r="M11339" t="s">
        <v>11396</v>
      </c>
      <c r="N11339" t="s">
        <v>15417</v>
      </c>
      <c r="O11339" t="s">
        <v>10962</v>
      </c>
      <c r="P11339" t="s">
        <v>11212</v>
      </c>
    </row>
    <row r="11340" spans="1:16" x14ac:dyDescent="0.3">
      <c r="A11340" t="s">
        <v>1946</v>
      </c>
      <c r="B11340" s="2" t="str">
        <f t="shared" si="533"/>
        <v>7701</v>
      </c>
      <c r="C11340" s="2">
        <f t="shared" si="531"/>
        <v>7701</v>
      </c>
      <c r="D11340" t="str">
        <f>VLOOKUP(C11340,'Cost Centre'!A:B,2,)</f>
        <v>Waste and Fleet Management Services</v>
      </c>
      <c r="E11340" t="str">
        <f t="shared" si="532"/>
        <v>6</v>
      </c>
      <c r="F11340" t="s">
        <v>14407</v>
      </c>
      <c r="G11340" s="2">
        <v>0</v>
      </c>
      <c r="H11340" s="2">
        <v>0</v>
      </c>
      <c r="I11340" s="2">
        <v>0</v>
      </c>
      <c r="J11340" s="105">
        <f>SUMIF([1]MMM!$A:$A,A11340,[1]MMM!$F:$F)</f>
        <v>0</v>
      </c>
      <c r="K11340" s="2" t="s">
        <v>460</v>
      </c>
      <c r="L11340" s="2">
        <v>0</v>
      </c>
      <c r="M11340" t="s">
        <v>11396</v>
      </c>
      <c r="N11340" t="s">
        <v>15417</v>
      </c>
      <c r="O11340" t="s">
        <v>10962</v>
      </c>
      <c r="P11340" t="s">
        <v>11212</v>
      </c>
    </row>
    <row r="11341" spans="1:16" x14ac:dyDescent="0.3">
      <c r="A11341" t="s">
        <v>1947</v>
      </c>
      <c r="B11341" s="2" t="str">
        <f t="shared" si="533"/>
        <v>7701</v>
      </c>
      <c r="C11341" s="2">
        <f t="shared" si="531"/>
        <v>7701</v>
      </c>
      <c r="D11341" t="str">
        <f>VLOOKUP(C11341,'Cost Centre'!A:B,2,)</f>
        <v>Waste and Fleet Management Services</v>
      </c>
      <c r="E11341" t="str">
        <f t="shared" si="532"/>
        <v>6</v>
      </c>
      <c r="F11341" t="s">
        <v>14409</v>
      </c>
      <c r="G11341" s="2">
        <v>0</v>
      </c>
      <c r="H11341" s="2">
        <v>0</v>
      </c>
      <c r="I11341" s="2">
        <v>0</v>
      </c>
      <c r="J11341" s="105">
        <f>SUMIF([1]MMM!$A:$A,A11341,[1]MMM!$F:$F)</f>
        <v>0</v>
      </c>
      <c r="K11341" s="2" t="s">
        <v>460</v>
      </c>
      <c r="L11341" s="2">
        <v>0</v>
      </c>
      <c r="M11341" t="s">
        <v>11396</v>
      </c>
      <c r="N11341" t="s">
        <v>15417</v>
      </c>
      <c r="O11341" t="s">
        <v>10962</v>
      </c>
      <c r="P11341" t="s">
        <v>11212</v>
      </c>
    </row>
    <row r="11342" spans="1:16" x14ac:dyDescent="0.3">
      <c r="A11342" t="s">
        <v>1948</v>
      </c>
      <c r="B11342" s="2" t="str">
        <f t="shared" si="533"/>
        <v>7701</v>
      </c>
      <c r="C11342" s="2">
        <f t="shared" si="531"/>
        <v>7701</v>
      </c>
      <c r="D11342" t="str">
        <f>VLOOKUP(C11342,'Cost Centre'!A:B,2,)</f>
        <v>Waste and Fleet Management Services</v>
      </c>
      <c r="E11342" t="str">
        <f t="shared" si="532"/>
        <v>6</v>
      </c>
      <c r="F11342" t="s">
        <v>14411</v>
      </c>
      <c r="G11342" s="2">
        <v>0</v>
      </c>
      <c r="H11342" s="2">
        <v>0</v>
      </c>
      <c r="I11342" s="2">
        <v>0</v>
      </c>
      <c r="J11342" s="105">
        <f>SUMIF([1]MMM!$A:$A,A11342,[1]MMM!$F:$F)</f>
        <v>0</v>
      </c>
      <c r="K11342" s="2" t="s">
        <v>460</v>
      </c>
      <c r="L11342" s="2">
        <v>0</v>
      </c>
      <c r="M11342" t="s">
        <v>11396</v>
      </c>
      <c r="N11342" t="s">
        <v>15417</v>
      </c>
      <c r="O11342" t="s">
        <v>10962</v>
      </c>
      <c r="P11342" t="s">
        <v>11212</v>
      </c>
    </row>
    <row r="11343" spans="1:16" x14ac:dyDescent="0.3">
      <c r="A11343" t="s">
        <v>1949</v>
      </c>
      <c r="B11343" s="2" t="str">
        <f t="shared" si="533"/>
        <v>7701</v>
      </c>
      <c r="C11343" s="2">
        <f t="shared" si="531"/>
        <v>7701</v>
      </c>
      <c r="D11343" t="str">
        <f>VLOOKUP(C11343,'Cost Centre'!A:B,2,)</f>
        <v>Waste and Fleet Management Services</v>
      </c>
      <c r="E11343" t="str">
        <f t="shared" si="532"/>
        <v>6</v>
      </c>
      <c r="F11343" t="s">
        <v>14413</v>
      </c>
      <c r="G11343" s="2">
        <v>0</v>
      </c>
      <c r="H11343" s="2">
        <v>0</v>
      </c>
      <c r="I11343" s="2">
        <v>0</v>
      </c>
      <c r="J11343" s="105">
        <f>SUMIF([1]MMM!$A:$A,A11343,[1]MMM!$F:$F)</f>
        <v>0</v>
      </c>
      <c r="K11343" s="2" t="s">
        <v>460</v>
      </c>
      <c r="L11343" s="2">
        <v>0</v>
      </c>
      <c r="M11343" t="s">
        <v>11396</v>
      </c>
      <c r="N11343" t="s">
        <v>15417</v>
      </c>
      <c r="O11343" t="s">
        <v>10962</v>
      </c>
      <c r="P11343" t="s">
        <v>11212</v>
      </c>
    </row>
    <row r="11344" spans="1:16" x14ac:dyDescent="0.3">
      <c r="A11344" t="s">
        <v>1950</v>
      </c>
      <c r="B11344" s="2" t="str">
        <f t="shared" si="533"/>
        <v>7701</v>
      </c>
      <c r="C11344" s="2">
        <f t="shared" si="531"/>
        <v>7701</v>
      </c>
      <c r="D11344" t="str">
        <f>VLOOKUP(C11344,'Cost Centre'!A:B,2,)</f>
        <v>Waste and Fleet Management Services</v>
      </c>
      <c r="E11344" t="str">
        <f t="shared" si="532"/>
        <v>6</v>
      </c>
      <c r="F11344" t="s">
        <v>14415</v>
      </c>
      <c r="G11344" s="2">
        <v>-418700277.56999999</v>
      </c>
      <c r="H11344" s="2">
        <v>0</v>
      </c>
      <c r="I11344" s="2">
        <v>0</v>
      </c>
      <c r="J11344" s="105">
        <f>SUMIF([1]MMM!$A:$A,A11344,[1]MMM!$F:$F)</f>
        <v>-418700277.56999999</v>
      </c>
      <c r="K11344" s="2" t="s">
        <v>460</v>
      </c>
      <c r="L11344" s="2">
        <v>0</v>
      </c>
      <c r="M11344" t="s">
        <v>11396</v>
      </c>
      <c r="N11344" t="s">
        <v>15417</v>
      </c>
      <c r="O11344" t="s">
        <v>10962</v>
      </c>
      <c r="P11344" t="s">
        <v>11212</v>
      </c>
    </row>
    <row r="11345" spans="1:16" x14ac:dyDescent="0.3">
      <c r="A11345" t="s">
        <v>1951</v>
      </c>
      <c r="B11345" s="2" t="str">
        <f t="shared" si="533"/>
        <v>7701</v>
      </c>
      <c r="C11345" s="2">
        <f t="shared" si="531"/>
        <v>7701</v>
      </c>
      <c r="D11345" t="str">
        <f>VLOOKUP(C11345,'Cost Centre'!A:B,2,)</f>
        <v>Waste and Fleet Management Services</v>
      </c>
      <c r="E11345" t="str">
        <f t="shared" si="532"/>
        <v>6</v>
      </c>
      <c r="F11345" t="s">
        <v>14417</v>
      </c>
      <c r="G11345" s="2">
        <v>0</v>
      </c>
      <c r="H11345" s="2">
        <v>0</v>
      </c>
      <c r="I11345" s="2">
        <v>0</v>
      </c>
      <c r="J11345" s="105">
        <f>SUMIF([1]MMM!$A:$A,A11345,[1]MMM!$F:$F)</f>
        <v>0</v>
      </c>
      <c r="K11345" s="2" t="s">
        <v>460</v>
      </c>
      <c r="L11345" s="2">
        <v>0</v>
      </c>
      <c r="M11345" t="s">
        <v>11396</v>
      </c>
      <c r="N11345" t="s">
        <v>15417</v>
      </c>
      <c r="O11345" t="s">
        <v>10962</v>
      </c>
      <c r="P11345" t="s">
        <v>11212</v>
      </c>
    </row>
    <row r="11346" spans="1:16" x14ac:dyDescent="0.3">
      <c r="A11346" t="s">
        <v>1952</v>
      </c>
      <c r="B11346" s="2" t="str">
        <f t="shared" si="533"/>
        <v>7701</v>
      </c>
      <c r="C11346" s="2">
        <f t="shared" si="531"/>
        <v>7701</v>
      </c>
      <c r="D11346" t="str">
        <f>VLOOKUP(C11346,'Cost Centre'!A:B,2,)</f>
        <v>Waste and Fleet Management Services</v>
      </c>
      <c r="E11346" t="str">
        <f t="shared" si="532"/>
        <v>6</v>
      </c>
      <c r="F11346" t="s">
        <v>14419</v>
      </c>
      <c r="G11346" s="2">
        <v>0</v>
      </c>
      <c r="H11346" s="2">
        <v>0</v>
      </c>
      <c r="I11346" s="2">
        <v>-29340011.550000001</v>
      </c>
      <c r="J11346" s="105">
        <f>SUMIF([1]MMM!$A:$A,A11346,[1]MMM!$F:$F)</f>
        <v>-29340011.550000001</v>
      </c>
      <c r="K11346" s="2" t="s">
        <v>460</v>
      </c>
      <c r="L11346" s="2">
        <v>0</v>
      </c>
      <c r="M11346" t="s">
        <v>11396</v>
      </c>
      <c r="N11346" t="s">
        <v>15417</v>
      </c>
      <c r="O11346" t="s">
        <v>10962</v>
      </c>
      <c r="P11346" t="s">
        <v>11212</v>
      </c>
    </row>
    <row r="11347" spans="1:16" x14ac:dyDescent="0.3">
      <c r="A11347" t="s">
        <v>1953</v>
      </c>
      <c r="B11347" s="2" t="str">
        <f t="shared" si="533"/>
        <v>7701</v>
      </c>
      <c r="C11347" s="2">
        <f t="shared" si="531"/>
        <v>7701</v>
      </c>
      <c r="D11347" t="str">
        <f>VLOOKUP(C11347,'Cost Centre'!A:B,2,)</f>
        <v>Waste and Fleet Management Services</v>
      </c>
      <c r="E11347" t="str">
        <f t="shared" si="532"/>
        <v>6</v>
      </c>
      <c r="F11347" t="s">
        <v>14421</v>
      </c>
      <c r="G11347" s="2">
        <v>0</v>
      </c>
      <c r="H11347" s="2">
        <v>0</v>
      </c>
      <c r="I11347" s="2">
        <v>0</v>
      </c>
      <c r="J11347" s="105">
        <f>SUMIF([1]MMM!$A:$A,A11347,[1]MMM!$F:$F)</f>
        <v>0</v>
      </c>
      <c r="K11347" s="2" t="s">
        <v>460</v>
      </c>
      <c r="L11347" s="2">
        <v>0</v>
      </c>
      <c r="M11347" t="s">
        <v>11396</v>
      </c>
      <c r="N11347" t="s">
        <v>15417</v>
      </c>
      <c r="O11347" t="s">
        <v>10962</v>
      </c>
      <c r="P11347" t="s">
        <v>11212</v>
      </c>
    </row>
    <row r="11348" spans="1:16" x14ac:dyDescent="0.3">
      <c r="A11348" t="s">
        <v>1954</v>
      </c>
      <c r="B11348" s="2" t="str">
        <f t="shared" si="533"/>
        <v>7701</v>
      </c>
      <c r="C11348" s="2">
        <f t="shared" si="531"/>
        <v>7701</v>
      </c>
      <c r="D11348" t="str">
        <f>VLOOKUP(C11348,'Cost Centre'!A:B,2,)</f>
        <v>Waste and Fleet Management Services</v>
      </c>
      <c r="E11348" t="str">
        <f t="shared" si="532"/>
        <v>6</v>
      </c>
      <c r="F11348" t="s">
        <v>14423</v>
      </c>
      <c r="G11348" s="2">
        <v>0</v>
      </c>
      <c r="H11348" s="2">
        <v>0</v>
      </c>
      <c r="I11348" s="2">
        <v>0</v>
      </c>
      <c r="J11348" s="105">
        <f>SUMIF([1]MMM!$A:$A,A11348,[1]MMM!$F:$F)</f>
        <v>0</v>
      </c>
      <c r="K11348" s="2" t="s">
        <v>460</v>
      </c>
      <c r="L11348" s="2">
        <v>0</v>
      </c>
      <c r="M11348" t="s">
        <v>11396</v>
      </c>
      <c r="N11348" t="s">
        <v>15417</v>
      </c>
      <c r="O11348" t="s">
        <v>10962</v>
      </c>
      <c r="P11348" t="s">
        <v>11212</v>
      </c>
    </row>
    <row r="11349" spans="1:16" x14ac:dyDescent="0.3">
      <c r="A11349" t="s">
        <v>1955</v>
      </c>
      <c r="B11349" s="2" t="str">
        <f t="shared" si="533"/>
        <v>7701</v>
      </c>
      <c r="C11349" s="2">
        <f t="shared" si="531"/>
        <v>7701</v>
      </c>
      <c r="D11349" t="str">
        <f>VLOOKUP(C11349,'Cost Centre'!A:B,2,)</f>
        <v>Waste and Fleet Management Services</v>
      </c>
      <c r="E11349" t="str">
        <f t="shared" si="532"/>
        <v>6</v>
      </c>
      <c r="F11349" t="s">
        <v>14425</v>
      </c>
      <c r="G11349" s="2">
        <v>0</v>
      </c>
      <c r="H11349" s="2">
        <v>0</v>
      </c>
      <c r="I11349" s="2">
        <v>0</v>
      </c>
      <c r="J11349" s="105">
        <f>SUMIF([1]MMM!$A:$A,A11349,[1]MMM!$F:$F)</f>
        <v>0</v>
      </c>
      <c r="K11349" s="2" t="s">
        <v>460</v>
      </c>
      <c r="L11349" s="2">
        <v>0</v>
      </c>
      <c r="M11349" t="s">
        <v>11396</v>
      </c>
      <c r="N11349" t="s">
        <v>15417</v>
      </c>
      <c r="O11349" t="s">
        <v>10962</v>
      </c>
      <c r="P11349" t="s">
        <v>11212</v>
      </c>
    </row>
    <row r="11350" spans="1:16" x14ac:dyDescent="0.3">
      <c r="A11350" t="s">
        <v>1956</v>
      </c>
      <c r="B11350" s="2" t="str">
        <f t="shared" si="533"/>
        <v>7701</v>
      </c>
      <c r="C11350" s="2">
        <f t="shared" si="531"/>
        <v>7701</v>
      </c>
      <c r="D11350" t="str">
        <f>VLOOKUP(C11350,'Cost Centre'!A:B,2,)</f>
        <v>Waste and Fleet Management Services</v>
      </c>
      <c r="E11350" t="str">
        <f t="shared" si="532"/>
        <v>6</v>
      </c>
      <c r="F11350" t="s">
        <v>14427</v>
      </c>
      <c r="G11350" s="2">
        <v>0</v>
      </c>
      <c r="H11350" s="2">
        <v>0</v>
      </c>
      <c r="I11350" s="2">
        <v>0</v>
      </c>
      <c r="J11350" s="105">
        <f>SUMIF([1]MMM!$A:$A,A11350,[1]MMM!$F:$F)</f>
        <v>0</v>
      </c>
      <c r="K11350" s="2" t="s">
        <v>460</v>
      </c>
      <c r="L11350" s="2">
        <v>0</v>
      </c>
      <c r="M11350" t="s">
        <v>11396</v>
      </c>
      <c r="N11350" t="s">
        <v>15417</v>
      </c>
      <c r="O11350" t="s">
        <v>10962</v>
      </c>
      <c r="P11350" t="s">
        <v>11212</v>
      </c>
    </row>
    <row r="11351" spans="1:16" x14ac:dyDescent="0.3">
      <c r="A11351" t="s">
        <v>1957</v>
      </c>
      <c r="B11351" s="2" t="str">
        <f t="shared" si="533"/>
        <v>7701</v>
      </c>
      <c r="C11351" s="2">
        <f t="shared" si="531"/>
        <v>7701</v>
      </c>
      <c r="D11351" t="str">
        <f>VLOOKUP(C11351,'Cost Centre'!A:B,2,)</f>
        <v>Waste and Fleet Management Services</v>
      </c>
      <c r="E11351" t="str">
        <f t="shared" si="532"/>
        <v>6</v>
      </c>
      <c r="F11351" t="s">
        <v>14429</v>
      </c>
      <c r="G11351" s="2">
        <v>0</v>
      </c>
      <c r="H11351" s="2">
        <v>0</v>
      </c>
      <c r="I11351" s="2">
        <v>0</v>
      </c>
      <c r="J11351" s="105">
        <f>SUMIF([1]MMM!$A:$A,A11351,[1]MMM!$F:$F)</f>
        <v>0</v>
      </c>
      <c r="K11351" s="2" t="s">
        <v>460</v>
      </c>
      <c r="L11351" s="2">
        <v>0</v>
      </c>
      <c r="M11351" t="s">
        <v>11396</v>
      </c>
      <c r="N11351" t="s">
        <v>15417</v>
      </c>
      <c r="O11351" t="s">
        <v>10962</v>
      </c>
      <c r="P11351" t="s">
        <v>11212</v>
      </c>
    </row>
    <row r="11352" spans="1:16" x14ac:dyDescent="0.3">
      <c r="A11352" t="s">
        <v>1958</v>
      </c>
      <c r="B11352" s="2" t="str">
        <f t="shared" si="533"/>
        <v>7701</v>
      </c>
      <c r="C11352" s="2">
        <f t="shared" si="531"/>
        <v>7701</v>
      </c>
      <c r="D11352" t="str">
        <f>VLOOKUP(C11352,'Cost Centre'!A:B,2,)</f>
        <v>Waste and Fleet Management Services</v>
      </c>
      <c r="E11352" t="str">
        <f t="shared" si="532"/>
        <v>6</v>
      </c>
      <c r="F11352" t="s">
        <v>14431</v>
      </c>
      <c r="G11352" s="2">
        <v>0</v>
      </c>
      <c r="H11352" s="2">
        <v>0</v>
      </c>
      <c r="I11352" s="2">
        <v>0</v>
      </c>
      <c r="J11352" s="105">
        <f>SUMIF([1]MMM!$A:$A,A11352,[1]MMM!$F:$F)</f>
        <v>0</v>
      </c>
      <c r="K11352" s="2" t="s">
        <v>460</v>
      </c>
      <c r="L11352" s="2">
        <v>0</v>
      </c>
      <c r="M11352" t="s">
        <v>11396</v>
      </c>
      <c r="N11352" t="s">
        <v>15417</v>
      </c>
      <c r="O11352" t="s">
        <v>10962</v>
      </c>
      <c r="P11352" t="s">
        <v>11212</v>
      </c>
    </row>
    <row r="11353" spans="1:16" x14ac:dyDescent="0.3">
      <c r="A11353" t="s">
        <v>1959</v>
      </c>
      <c r="B11353" s="2" t="str">
        <f t="shared" si="533"/>
        <v>7701</v>
      </c>
      <c r="C11353" s="2">
        <f t="shared" si="531"/>
        <v>7701</v>
      </c>
      <c r="D11353" t="str">
        <f>VLOOKUP(C11353,'Cost Centre'!A:B,2,)</f>
        <v>Waste and Fleet Management Services</v>
      </c>
      <c r="E11353" t="str">
        <f t="shared" si="532"/>
        <v>6</v>
      </c>
      <c r="F11353" t="s">
        <v>11009</v>
      </c>
      <c r="G11353" s="2">
        <v>0</v>
      </c>
      <c r="H11353" s="2">
        <v>0</v>
      </c>
      <c r="I11353" s="2">
        <v>0</v>
      </c>
      <c r="J11353" s="105">
        <f>SUMIF([1]MMM!$A:$A,A11353,[1]MMM!$F:$F)</f>
        <v>0</v>
      </c>
      <c r="K11353" s="2" t="s">
        <v>460</v>
      </c>
      <c r="L11353" s="2">
        <v>0</v>
      </c>
      <c r="M11353" t="s">
        <v>11396</v>
      </c>
      <c r="N11353" t="s">
        <v>15417</v>
      </c>
      <c r="O11353" t="s">
        <v>10962</v>
      </c>
      <c r="P11353" t="s">
        <v>11010</v>
      </c>
    </row>
    <row r="11354" spans="1:16" x14ac:dyDescent="0.3">
      <c r="A11354" t="s">
        <v>9291</v>
      </c>
      <c r="B11354" s="2" t="str">
        <f t="shared" si="533"/>
        <v>7701</v>
      </c>
      <c r="C11354" s="2">
        <f t="shared" si="531"/>
        <v>7701</v>
      </c>
      <c r="D11354" t="str">
        <f>VLOOKUP(C11354,'Cost Centre'!A:B,2,)</f>
        <v>Waste and Fleet Management Services</v>
      </c>
      <c r="E11354" t="str">
        <f t="shared" si="532"/>
        <v>6</v>
      </c>
      <c r="F11354" t="s">
        <v>11011</v>
      </c>
      <c r="G11354" s="2">
        <v>0</v>
      </c>
      <c r="H11354" s="2">
        <v>0</v>
      </c>
      <c r="I11354" s="2">
        <v>0</v>
      </c>
      <c r="J11354" s="105">
        <f>SUMIF([1]MMM!$A:$A,A11354,[1]MMM!$F:$F)</f>
        <v>0</v>
      </c>
      <c r="K11354" s="2" t="s">
        <v>460</v>
      </c>
      <c r="L11354" s="2">
        <v>0</v>
      </c>
      <c r="M11354" t="s">
        <v>11396</v>
      </c>
      <c r="N11354" t="s">
        <v>15417</v>
      </c>
      <c r="O11354" t="s">
        <v>10962</v>
      </c>
      <c r="P11354" t="s">
        <v>11010</v>
      </c>
    </row>
    <row r="11355" spans="1:16" x14ac:dyDescent="0.3">
      <c r="A11355" t="s">
        <v>9292</v>
      </c>
      <c r="B11355" s="2" t="str">
        <f t="shared" si="533"/>
        <v>7701</v>
      </c>
      <c r="C11355" s="2">
        <f t="shared" si="531"/>
        <v>7701</v>
      </c>
      <c r="D11355" t="str">
        <f>VLOOKUP(C11355,'Cost Centre'!A:B,2,)</f>
        <v>Waste and Fleet Management Services</v>
      </c>
      <c r="E11355" t="str">
        <f t="shared" si="532"/>
        <v>6</v>
      </c>
      <c r="F11355" t="s">
        <v>11012</v>
      </c>
      <c r="G11355" s="2">
        <v>0</v>
      </c>
      <c r="H11355" s="2">
        <v>0</v>
      </c>
      <c r="I11355" s="2">
        <v>0</v>
      </c>
      <c r="J11355" s="105">
        <f>SUMIF([1]MMM!$A:$A,A11355,[1]MMM!$F:$F)</f>
        <v>0</v>
      </c>
      <c r="K11355" s="2" t="s">
        <v>460</v>
      </c>
      <c r="L11355" s="2">
        <v>0</v>
      </c>
      <c r="M11355" t="s">
        <v>11396</v>
      </c>
      <c r="N11355" t="s">
        <v>15417</v>
      </c>
      <c r="O11355" t="s">
        <v>10962</v>
      </c>
      <c r="P11355" t="s">
        <v>11010</v>
      </c>
    </row>
    <row r="11356" spans="1:16" x14ac:dyDescent="0.3">
      <c r="A11356" t="s">
        <v>9293</v>
      </c>
      <c r="B11356" s="2" t="str">
        <f t="shared" si="533"/>
        <v>7701</v>
      </c>
      <c r="C11356" s="2">
        <f t="shared" si="531"/>
        <v>7701</v>
      </c>
      <c r="D11356" t="str">
        <f>VLOOKUP(C11356,'Cost Centre'!A:B,2,)</f>
        <v>Waste and Fleet Management Services</v>
      </c>
      <c r="E11356" t="str">
        <f t="shared" si="532"/>
        <v>6</v>
      </c>
      <c r="F11356" t="s">
        <v>11013</v>
      </c>
      <c r="G11356" s="2">
        <v>0</v>
      </c>
      <c r="H11356" s="2">
        <v>0</v>
      </c>
      <c r="I11356" s="2">
        <v>0</v>
      </c>
      <c r="J11356" s="105">
        <f>SUMIF([1]MMM!$A:$A,A11356,[1]MMM!$F:$F)</f>
        <v>0</v>
      </c>
      <c r="K11356" s="2" t="s">
        <v>460</v>
      </c>
      <c r="L11356" s="2">
        <v>0</v>
      </c>
      <c r="M11356" t="s">
        <v>11396</v>
      </c>
      <c r="N11356" t="s">
        <v>15417</v>
      </c>
      <c r="O11356" t="s">
        <v>10962</v>
      </c>
      <c r="P11356" t="s">
        <v>11010</v>
      </c>
    </row>
    <row r="11357" spans="1:16" x14ac:dyDescent="0.3">
      <c r="A11357" t="s">
        <v>9294</v>
      </c>
      <c r="B11357" s="2" t="str">
        <f t="shared" si="533"/>
        <v>7701</v>
      </c>
      <c r="C11357" s="2">
        <f t="shared" si="531"/>
        <v>7701</v>
      </c>
      <c r="D11357" t="str">
        <f>VLOOKUP(C11357,'Cost Centre'!A:B,2,)</f>
        <v>Waste and Fleet Management Services</v>
      </c>
      <c r="E11357" t="str">
        <f t="shared" si="532"/>
        <v>6</v>
      </c>
      <c r="F11357" t="s">
        <v>11014</v>
      </c>
      <c r="G11357" s="2">
        <v>0</v>
      </c>
      <c r="H11357" s="2">
        <v>0</v>
      </c>
      <c r="I11357" s="2">
        <v>0</v>
      </c>
      <c r="J11357" s="105">
        <f>SUMIF([1]MMM!$A:$A,A11357,[1]MMM!$F:$F)</f>
        <v>0</v>
      </c>
      <c r="K11357" s="2" t="s">
        <v>460</v>
      </c>
      <c r="L11357" s="2">
        <v>0</v>
      </c>
      <c r="M11357" t="s">
        <v>11396</v>
      </c>
      <c r="N11357" t="s">
        <v>15417</v>
      </c>
      <c r="O11357" t="s">
        <v>10962</v>
      </c>
      <c r="P11357" t="s">
        <v>11010</v>
      </c>
    </row>
    <row r="11358" spans="1:16" x14ac:dyDescent="0.3">
      <c r="A11358" t="s">
        <v>9295</v>
      </c>
      <c r="B11358" s="2" t="str">
        <f t="shared" si="533"/>
        <v>7701</v>
      </c>
      <c r="C11358" s="2">
        <f t="shared" si="531"/>
        <v>7701</v>
      </c>
      <c r="D11358" t="str">
        <f>VLOOKUP(C11358,'Cost Centre'!A:B,2,)</f>
        <v>Waste and Fleet Management Services</v>
      </c>
      <c r="E11358" t="str">
        <f t="shared" si="532"/>
        <v>6</v>
      </c>
      <c r="F11358" t="s">
        <v>11015</v>
      </c>
      <c r="G11358" s="2">
        <v>0</v>
      </c>
      <c r="H11358" s="2">
        <v>0</v>
      </c>
      <c r="I11358" s="2">
        <v>0</v>
      </c>
      <c r="J11358" s="105">
        <f>SUMIF([1]MMM!$A:$A,A11358,[1]MMM!$F:$F)</f>
        <v>0</v>
      </c>
      <c r="K11358" s="2" t="s">
        <v>460</v>
      </c>
      <c r="L11358" s="2">
        <v>0</v>
      </c>
      <c r="M11358" t="s">
        <v>11396</v>
      </c>
      <c r="N11358" t="s">
        <v>15417</v>
      </c>
      <c r="O11358" t="s">
        <v>10962</v>
      </c>
      <c r="P11358" t="s">
        <v>11010</v>
      </c>
    </row>
    <row r="11359" spans="1:16" x14ac:dyDescent="0.3">
      <c r="A11359" t="s">
        <v>9296</v>
      </c>
      <c r="B11359" s="2" t="str">
        <f t="shared" si="533"/>
        <v>7701</v>
      </c>
      <c r="C11359" s="2">
        <f t="shared" si="531"/>
        <v>7701</v>
      </c>
      <c r="D11359" t="str">
        <f>VLOOKUP(C11359,'Cost Centre'!A:B,2,)</f>
        <v>Waste and Fleet Management Services</v>
      </c>
      <c r="E11359" t="str">
        <f t="shared" si="532"/>
        <v>6</v>
      </c>
      <c r="F11359" t="s">
        <v>11016</v>
      </c>
      <c r="G11359" s="2">
        <v>0</v>
      </c>
      <c r="H11359" s="2">
        <v>0</v>
      </c>
      <c r="I11359" s="2">
        <v>0</v>
      </c>
      <c r="J11359" s="105">
        <f>SUMIF([1]MMM!$A:$A,A11359,[1]MMM!$F:$F)</f>
        <v>0</v>
      </c>
      <c r="K11359" s="2" t="s">
        <v>460</v>
      </c>
      <c r="L11359" s="2">
        <v>0</v>
      </c>
      <c r="M11359" t="s">
        <v>11396</v>
      </c>
      <c r="N11359" t="s">
        <v>15417</v>
      </c>
      <c r="O11359" t="s">
        <v>10962</v>
      </c>
      <c r="P11359" t="s">
        <v>11010</v>
      </c>
    </row>
    <row r="11360" spans="1:16" x14ac:dyDescent="0.3">
      <c r="A11360" t="s">
        <v>9297</v>
      </c>
      <c r="B11360" s="2" t="str">
        <f t="shared" si="533"/>
        <v>7701</v>
      </c>
      <c r="C11360" s="2">
        <f t="shared" si="531"/>
        <v>7701</v>
      </c>
      <c r="D11360" t="str">
        <f>VLOOKUP(C11360,'Cost Centre'!A:B,2,)</f>
        <v>Waste and Fleet Management Services</v>
      </c>
      <c r="E11360" t="str">
        <f t="shared" si="532"/>
        <v>6</v>
      </c>
      <c r="F11360" t="s">
        <v>11017</v>
      </c>
      <c r="G11360" s="2">
        <v>0</v>
      </c>
      <c r="H11360" s="2">
        <v>0</v>
      </c>
      <c r="I11360" s="2">
        <v>0</v>
      </c>
      <c r="J11360" s="105">
        <f>SUMIF([1]MMM!$A:$A,A11360,[1]MMM!$F:$F)</f>
        <v>0</v>
      </c>
      <c r="K11360" s="2" t="s">
        <v>460</v>
      </c>
      <c r="L11360" s="2">
        <v>0</v>
      </c>
      <c r="M11360" t="s">
        <v>11396</v>
      </c>
      <c r="N11360" t="s">
        <v>15417</v>
      </c>
      <c r="O11360" t="s">
        <v>10962</v>
      </c>
      <c r="P11360" t="s">
        <v>11010</v>
      </c>
    </row>
    <row r="11361" spans="1:16" x14ac:dyDescent="0.3">
      <c r="A11361" t="s">
        <v>9298</v>
      </c>
      <c r="B11361" s="2" t="str">
        <f t="shared" si="533"/>
        <v>7701</v>
      </c>
      <c r="C11361" s="2">
        <f t="shared" si="531"/>
        <v>7701</v>
      </c>
      <c r="D11361" t="str">
        <f>VLOOKUP(C11361,'Cost Centre'!A:B,2,)</f>
        <v>Waste and Fleet Management Services</v>
      </c>
      <c r="E11361" t="str">
        <f t="shared" si="532"/>
        <v>6</v>
      </c>
      <c r="F11361" t="s">
        <v>11018</v>
      </c>
      <c r="G11361" s="2">
        <v>0</v>
      </c>
      <c r="H11361" s="2">
        <v>0</v>
      </c>
      <c r="I11361" s="2">
        <v>0</v>
      </c>
      <c r="J11361" s="105">
        <f>SUMIF([1]MMM!$A:$A,A11361,[1]MMM!$F:$F)</f>
        <v>0</v>
      </c>
      <c r="K11361" s="2" t="s">
        <v>460</v>
      </c>
      <c r="L11361" s="2">
        <v>0</v>
      </c>
      <c r="M11361" t="s">
        <v>11396</v>
      </c>
      <c r="N11361" t="s">
        <v>15417</v>
      </c>
      <c r="O11361" t="s">
        <v>10962</v>
      </c>
      <c r="P11361" t="s">
        <v>11010</v>
      </c>
    </row>
    <row r="11362" spans="1:16" x14ac:dyDescent="0.3">
      <c r="A11362" t="s">
        <v>9299</v>
      </c>
      <c r="B11362" s="2" t="str">
        <f t="shared" si="533"/>
        <v>7701</v>
      </c>
      <c r="C11362" s="2">
        <f t="shared" si="531"/>
        <v>7701</v>
      </c>
      <c r="D11362" t="str">
        <f>VLOOKUP(C11362,'Cost Centre'!A:B,2,)</f>
        <v>Waste and Fleet Management Services</v>
      </c>
      <c r="E11362" t="str">
        <f t="shared" si="532"/>
        <v>6</v>
      </c>
      <c r="F11362" t="s">
        <v>11019</v>
      </c>
      <c r="G11362" s="2">
        <v>0</v>
      </c>
      <c r="H11362" s="2">
        <v>0</v>
      </c>
      <c r="I11362" s="2">
        <v>0</v>
      </c>
      <c r="J11362" s="105">
        <f>SUMIF([1]MMM!$A:$A,A11362,[1]MMM!$F:$F)</f>
        <v>0</v>
      </c>
      <c r="K11362" s="2" t="s">
        <v>460</v>
      </c>
      <c r="L11362" s="2">
        <v>0</v>
      </c>
      <c r="M11362" t="s">
        <v>11396</v>
      </c>
      <c r="N11362" t="s">
        <v>15417</v>
      </c>
      <c r="O11362" t="s">
        <v>10962</v>
      </c>
      <c r="P11362" t="s">
        <v>11010</v>
      </c>
    </row>
    <row r="11363" spans="1:16" x14ac:dyDescent="0.3">
      <c r="A11363" t="s">
        <v>1960</v>
      </c>
      <c r="B11363" s="2" t="str">
        <f t="shared" si="533"/>
        <v>7701</v>
      </c>
      <c r="C11363" s="2">
        <f t="shared" si="531"/>
        <v>7701</v>
      </c>
      <c r="D11363" t="str">
        <f>VLOOKUP(C11363,'Cost Centre'!A:B,2,)</f>
        <v>Waste and Fleet Management Services</v>
      </c>
      <c r="E11363" t="str">
        <f t="shared" si="532"/>
        <v>8</v>
      </c>
      <c r="F11363" t="s">
        <v>462</v>
      </c>
      <c r="G11363" s="2">
        <v>74998041.900000006</v>
      </c>
      <c r="H11363" s="2">
        <v>0</v>
      </c>
      <c r="I11363" s="2">
        <v>0</v>
      </c>
      <c r="J11363" s="105">
        <f>SUMIF([1]MMM!$A:$A,A11363,[1]MMM!$F:$F)</f>
        <v>74998041.900000006</v>
      </c>
      <c r="K11363" s="2" t="s">
        <v>460</v>
      </c>
      <c r="L11363" s="2">
        <v>0</v>
      </c>
      <c r="M11363" t="s">
        <v>11396</v>
      </c>
      <c r="N11363" t="s">
        <v>15417</v>
      </c>
      <c r="O11363" t="s">
        <v>10916</v>
      </c>
      <c r="P11363" t="s">
        <v>10917</v>
      </c>
    </row>
    <row r="11364" spans="1:16" x14ac:dyDescent="0.3">
      <c r="A11364" t="s">
        <v>1961</v>
      </c>
      <c r="B11364" s="2" t="str">
        <f t="shared" si="533"/>
        <v>7701</v>
      </c>
      <c r="C11364" s="2">
        <f t="shared" si="531"/>
        <v>7701</v>
      </c>
      <c r="D11364" t="str">
        <f>VLOOKUP(C11364,'Cost Centre'!A:B,2,)</f>
        <v>Waste and Fleet Management Services</v>
      </c>
      <c r="E11364" t="str">
        <f t="shared" si="532"/>
        <v>8</v>
      </c>
      <c r="F11364" t="s">
        <v>464</v>
      </c>
      <c r="G11364" s="2">
        <v>0</v>
      </c>
      <c r="H11364" s="2">
        <v>0</v>
      </c>
      <c r="I11364" s="2">
        <v>0</v>
      </c>
      <c r="J11364" s="105">
        <f>SUMIF([1]MMM!$A:$A,A11364,[1]MMM!$F:$F)</f>
        <v>0</v>
      </c>
      <c r="K11364" s="2" t="s">
        <v>460</v>
      </c>
      <c r="L11364" s="2">
        <v>0</v>
      </c>
      <c r="M11364" t="s">
        <v>11396</v>
      </c>
      <c r="N11364" t="s">
        <v>15417</v>
      </c>
      <c r="O11364" t="s">
        <v>10916</v>
      </c>
      <c r="P11364" t="s">
        <v>10917</v>
      </c>
    </row>
    <row r="11365" spans="1:16" x14ac:dyDescent="0.3">
      <c r="A11365" t="s">
        <v>1962</v>
      </c>
      <c r="B11365" s="2" t="str">
        <f t="shared" si="533"/>
        <v>7701</v>
      </c>
      <c r="C11365" s="2">
        <f t="shared" si="531"/>
        <v>7701</v>
      </c>
      <c r="D11365" t="str">
        <f>VLOOKUP(C11365,'Cost Centre'!A:B,2,)</f>
        <v>Waste and Fleet Management Services</v>
      </c>
      <c r="E11365" t="str">
        <f t="shared" si="532"/>
        <v>8</v>
      </c>
      <c r="F11365" t="s">
        <v>466</v>
      </c>
      <c r="G11365" s="2">
        <v>0</v>
      </c>
      <c r="H11365" s="2">
        <v>0</v>
      </c>
      <c r="I11365" s="2">
        <v>0</v>
      </c>
      <c r="J11365" s="105">
        <f>SUMIF([1]MMM!$A:$A,A11365,[1]MMM!$F:$F)</f>
        <v>0</v>
      </c>
      <c r="K11365" s="2" t="s">
        <v>460</v>
      </c>
      <c r="L11365" s="2">
        <v>0</v>
      </c>
      <c r="M11365" t="s">
        <v>11396</v>
      </c>
      <c r="N11365" t="s">
        <v>15417</v>
      </c>
      <c r="O11365" t="s">
        <v>10916</v>
      </c>
      <c r="P11365" t="s">
        <v>10917</v>
      </c>
    </row>
    <row r="11366" spans="1:16" x14ac:dyDescent="0.3">
      <c r="A11366" t="s">
        <v>1963</v>
      </c>
      <c r="B11366" s="2" t="str">
        <f t="shared" si="533"/>
        <v>7701</v>
      </c>
      <c r="C11366" s="2">
        <f t="shared" si="531"/>
        <v>7701</v>
      </c>
      <c r="D11366" t="str">
        <f>VLOOKUP(C11366,'Cost Centre'!A:B,2,)</f>
        <v>Waste and Fleet Management Services</v>
      </c>
      <c r="E11366" t="str">
        <f t="shared" si="532"/>
        <v>8</v>
      </c>
      <c r="F11366" t="s">
        <v>468</v>
      </c>
      <c r="G11366" s="2">
        <v>0</v>
      </c>
      <c r="H11366" s="2">
        <v>52136624.310000002</v>
      </c>
      <c r="I11366" s="2">
        <v>0</v>
      </c>
      <c r="J11366" s="105">
        <f>SUMIF([1]MMM!$A:$A,A11366,[1]MMM!$F:$F)</f>
        <v>52136624.310000002</v>
      </c>
      <c r="K11366" s="2" t="s">
        <v>460</v>
      </c>
      <c r="L11366" s="2">
        <v>0</v>
      </c>
      <c r="M11366" t="s">
        <v>11396</v>
      </c>
      <c r="N11366" t="s">
        <v>15417</v>
      </c>
      <c r="O11366" t="s">
        <v>10916</v>
      </c>
      <c r="P11366" t="s">
        <v>10917</v>
      </c>
    </row>
    <row r="11367" spans="1:16" x14ac:dyDescent="0.3">
      <c r="A11367" t="s">
        <v>1964</v>
      </c>
      <c r="B11367" s="2" t="str">
        <f t="shared" si="533"/>
        <v>7701</v>
      </c>
      <c r="C11367" s="2">
        <f t="shared" si="531"/>
        <v>7701</v>
      </c>
      <c r="D11367" t="str">
        <f>VLOOKUP(C11367,'Cost Centre'!A:B,2,)</f>
        <v>Waste and Fleet Management Services</v>
      </c>
      <c r="E11367" t="str">
        <f t="shared" si="532"/>
        <v>8</v>
      </c>
      <c r="F11367" t="s">
        <v>470</v>
      </c>
      <c r="G11367" s="2">
        <v>0</v>
      </c>
      <c r="H11367" s="2">
        <v>0</v>
      </c>
      <c r="I11367" s="2">
        <v>0</v>
      </c>
      <c r="J11367" s="105">
        <f>SUMIF([1]MMM!$A:$A,A11367,[1]MMM!$F:$F)</f>
        <v>0</v>
      </c>
      <c r="K11367" s="2" t="s">
        <v>460</v>
      </c>
      <c r="L11367" s="2">
        <v>0</v>
      </c>
      <c r="M11367" t="s">
        <v>11396</v>
      </c>
      <c r="N11367" t="s">
        <v>15417</v>
      </c>
      <c r="O11367" t="s">
        <v>10916</v>
      </c>
      <c r="P11367" t="s">
        <v>10917</v>
      </c>
    </row>
    <row r="11368" spans="1:16" x14ac:dyDescent="0.3">
      <c r="A11368" t="s">
        <v>9300</v>
      </c>
      <c r="B11368" s="2" t="str">
        <f t="shared" si="533"/>
        <v>7701</v>
      </c>
      <c r="C11368" s="2">
        <f t="shared" si="531"/>
        <v>7701</v>
      </c>
      <c r="D11368" t="str">
        <f>VLOOKUP(C11368,'Cost Centre'!A:B,2,)</f>
        <v>Waste and Fleet Management Services</v>
      </c>
      <c r="E11368" t="str">
        <f t="shared" si="532"/>
        <v>8</v>
      </c>
      <c r="F11368" t="s">
        <v>2159</v>
      </c>
      <c r="G11368" s="2">
        <v>0</v>
      </c>
      <c r="H11368" s="2">
        <v>0</v>
      </c>
      <c r="I11368" s="2">
        <v>0</v>
      </c>
      <c r="J11368" s="105">
        <f>SUMIF([1]MMM!$A:$A,A11368,[1]MMM!$F:$F)</f>
        <v>0</v>
      </c>
      <c r="K11368" s="2" t="s">
        <v>460</v>
      </c>
      <c r="L11368" s="2">
        <v>0</v>
      </c>
      <c r="M11368" t="s">
        <v>11396</v>
      </c>
      <c r="N11368" t="s">
        <v>15417</v>
      </c>
      <c r="O11368" t="s">
        <v>10916</v>
      </c>
      <c r="P11368" t="s">
        <v>10917</v>
      </c>
    </row>
    <row r="11369" spans="1:16" x14ac:dyDescent="0.3">
      <c r="A11369" t="s">
        <v>9301</v>
      </c>
      <c r="B11369" s="2" t="str">
        <f t="shared" si="533"/>
        <v>7711</v>
      </c>
      <c r="C11369" s="2">
        <f t="shared" si="531"/>
        <v>7711</v>
      </c>
      <c r="D11369" t="str">
        <f>VLOOKUP(C11369,'Cost Centre'!A:B,2,)</f>
        <v>Waste and Fleet Management Services</v>
      </c>
      <c r="E11369" t="str">
        <f t="shared" si="532"/>
        <v>2</v>
      </c>
      <c r="F11369" t="s">
        <v>48</v>
      </c>
      <c r="G11369" s="2">
        <v>0</v>
      </c>
      <c r="H11369" s="2">
        <v>2818000.58</v>
      </c>
      <c r="I11369" s="2">
        <v>0</v>
      </c>
      <c r="J11369" s="105">
        <f>SUMIF([1]MMM!$A:$A,A11369,[1]MMM!$F:$F)</f>
        <v>2818000.58</v>
      </c>
      <c r="K11369" s="2" t="s">
        <v>10</v>
      </c>
      <c r="L11369" s="2">
        <v>2811568</v>
      </c>
      <c r="M11369" t="s">
        <v>11396</v>
      </c>
      <c r="N11369" t="s">
        <v>15444</v>
      </c>
      <c r="O11369" t="s">
        <v>10871</v>
      </c>
      <c r="P11369" t="s">
        <v>10875</v>
      </c>
    </row>
    <row r="11370" spans="1:16" x14ac:dyDescent="0.3">
      <c r="A11370" t="s">
        <v>9302</v>
      </c>
      <c r="B11370" s="2" t="str">
        <f t="shared" si="533"/>
        <v>7711</v>
      </c>
      <c r="C11370" s="2">
        <f t="shared" si="531"/>
        <v>7711</v>
      </c>
      <c r="D11370" t="str">
        <f>VLOOKUP(C11370,'Cost Centre'!A:B,2,)</f>
        <v>Waste and Fleet Management Services</v>
      </c>
      <c r="E11370" t="str">
        <f t="shared" si="532"/>
        <v>2</v>
      </c>
      <c r="F11370" t="s">
        <v>51</v>
      </c>
      <c r="G11370" s="2">
        <v>0</v>
      </c>
      <c r="H11370" s="2">
        <v>12240</v>
      </c>
      <c r="I11370" s="2">
        <v>0</v>
      </c>
      <c r="J11370" s="105">
        <f>SUMIF([1]MMM!$A:$A,A11370,[1]MMM!$F:$F)</f>
        <v>12240</v>
      </c>
      <c r="K11370" s="2" t="s">
        <v>10</v>
      </c>
      <c r="L11370" s="2">
        <v>12240</v>
      </c>
      <c r="M11370" t="s">
        <v>11396</v>
      </c>
      <c r="N11370" t="s">
        <v>15444</v>
      </c>
      <c r="O11370" t="s">
        <v>10871</v>
      </c>
      <c r="P11370" t="s">
        <v>10875</v>
      </c>
    </row>
    <row r="11371" spans="1:16" x14ac:dyDescent="0.3">
      <c r="A11371" t="s">
        <v>9303</v>
      </c>
      <c r="B11371" s="2" t="str">
        <f t="shared" si="533"/>
        <v>7711</v>
      </c>
      <c r="C11371" s="2">
        <f t="shared" si="531"/>
        <v>7711</v>
      </c>
      <c r="D11371" t="str">
        <f>VLOOKUP(C11371,'Cost Centre'!A:B,2,)</f>
        <v>Waste and Fleet Management Services</v>
      </c>
      <c r="E11371" t="str">
        <f t="shared" si="532"/>
        <v>2</v>
      </c>
      <c r="F11371" t="s">
        <v>52</v>
      </c>
      <c r="G11371" s="2">
        <v>0</v>
      </c>
      <c r="H11371" s="2">
        <v>30685.32</v>
      </c>
      <c r="I11371" s="2">
        <v>0</v>
      </c>
      <c r="J11371" s="105">
        <f>SUMIF([1]MMM!$A:$A,A11371,[1]MMM!$F:$F)</f>
        <v>30685.32</v>
      </c>
      <c r="K11371" s="2" t="s">
        <v>10</v>
      </c>
      <c r="L11371" s="2">
        <v>20496</v>
      </c>
      <c r="M11371" t="s">
        <v>11396</v>
      </c>
      <c r="N11371" t="s">
        <v>15444</v>
      </c>
      <c r="O11371" t="s">
        <v>10871</v>
      </c>
      <c r="P11371" t="s">
        <v>10875</v>
      </c>
    </row>
    <row r="11372" spans="1:16" x14ac:dyDescent="0.3">
      <c r="A11372" t="s">
        <v>9304</v>
      </c>
      <c r="B11372" s="2" t="str">
        <f t="shared" si="533"/>
        <v>7711</v>
      </c>
      <c r="C11372" s="2">
        <f t="shared" si="531"/>
        <v>7711</v>
      </c>
      <c r="D11372" t="str">
        <f>VLOOKUP(C11372,'Cost Centre'!A:B,2,)</f>
        <v>Waste and Fleet Management Services</v>
      </c>
      <c r="E11372" t="str">
        <f t="shared" si="532"/>
        <v>2</v>
      </c>
      <c r="F11372" t="s">
        <v>55</v>
      </c>
      <c r="G11372" s="2">
        <v>0</v>
      </c>
      <c r="H11372" s="2">
        <v>994423.16</v>
      </c>
      <c r="I11372" s="2">
        <v>0</v>
      </c>
      <c r="J11372" s="105">
        <f>SUMIF([1]MMM!$A:$A,A11372,[1]MMM!$F:$F)</f>
        <v>995520.59</v>
      </c>
      <c r="K11372" s="2" t="s">
        <v>10</v>
      </c>
      <c r="L11372" s="2">
        <v>997707</v>
      </c>
      <c r="M11372" t="s">
        <v>11396</v>
      </c>
      <c r="N11372" t="s">
        <v>15444</v>
      </c>
      <c r="O11372" t="s">
        <v>10871</v>
      </c>
      <c r="P11372" t="s">
        <v>10875</v>
      </c>
    </row>
    <row r="11373" spans="1:16" x14ac:dyDescent="0.3">
      <c r="A11373" t="s">
        <v>9305</v>
      </c>
      <c r="B11373" s="2" t="str">
        <f t="shared" si="533"/>
        <v>7711</v>
      </c>
      <c r="C11373" s="2">
        <f t="shared" si="531"/>
        <v>7711</v>
      </c>
      <c r="D11373" t="str">
        <f>VLOOKUP(C11373,'Cost Centre'!A:B,2,)</f>
        <v>Waste and Fleet Management Services</v>
      </c>
      <c r="E11373" t="str">
        <f t="shared" si="532"/>
        <v>2</v>
      </c>
      <c r="F11373" t="s">
        <v>60</v>
      </c>
      <c r="G11373" s="2">
        <v>0</v>
      </c>
      <c r="H11373" s="2">
        <v>0.01</v>
      </c>
      <c r="I11373" s="2">
        <v>0</v>
      </c>
      <c r="J11373" s="105">
        <f>SUMIF([1]MMM!$A:$A,A11373,[1]MMM!$F:$F)</f>
        <v>0.01</v>
      </c>
      <c r="K11373" s="2" t="s">
        <v>10</v>
      </c>
      <c r="L11373" s="2">
        <v>369197</v>
      </c>
      <c r="M11373" t="s">
        <v>11396</v>
      </c>
      <c r="N11373" t="s">
        <v>15444</v>
      </c>
      <c r="O11373" t="s">
        <v>10871</v>
      </c>
      <c r="P11373" t="s">
        <v>10875</v>
      </c>
    </row>
    <row r="11374" spans="1:16" x14ac:dyDescent="0.3">
      <c r="A11374" t="s">
        <v>9306</v>
      </c>
      <c r="B11374" s="2" t="str">
        <f t="shared" si="533"/>
        <v>7711</v>
      </c>
      <c r="C11374" s="2">
        <f t="shared" si="531"/>
        <v>7711</v>
      </c>
      <c r="D11374" t="str">
        <f>VLOOKUP(C11374,'Cost Centre'!A:B,2,)</f>
        <v>Waste and Fleet Management Services</v>
      </c>
      <c r="E11374" t="str">
        <f t="shared" si="532"/>
        <v>2</v>
      </c>
      <c r="F11374" t="s">
        <v>61</v>
      </c>
      <c r="G11374" s="2">
        <v>0</v>
      </c>
      <c r="H11374" s="2">
        <v>242164.39</v>
      </c>
      <c r="I11374" s="2">
        <v>0</v>
      </c>
      <c r="J11374" s="105">
        <f>SUMIF([1]MMM!$A:$A,A11374,[1]MMM!$F:$F)</f>
        <v>242164.39</v>
      </c>
      <c r="K11374" s="2" t="s">
        <v>10</v>
      </c>
      <c r="L11374" s="2">
        <v>215536</v>
      </c>
      <c r="M11374" t="s">
        <v>11396</v>
      </c>
      <c r="N11374" t="s">
        <v>15444</v>
      </c>
      <c r="O11374" t="s">
        <v>10871</v>
      </c>
      <c r="P11374" t="s">
        <v>10875</v>
      </c>
    </row>
    <row r="11375" spans="1:16" x14ac:dyDescent="0.3">
      <c r="A11375" t="s">
        <v>9307</v>
      </c>
      <c r="B11375" s="2" t="str">
        <f t="shared" si="533"/>
        <v>7711</v>
      </c>
      <c r="C11375" s="2">
        <f t="shared" si="531"/>
        <v>7711</v>
      </c>
      <c r="D11375" t="str">
        <f>VLOOKUP(C11375,'Cost Centre'!A:B,2,)</f>
        <v>Waste and Fleet Management Services</v>
      </c>
      <c r="E11375" t="str">
        <f t="shared" si="532"/>
        <v>2</v>
      </c>
      <c r="F11375" t="s">
        <v>67</v>
      </c>
      <c r="G11375" s="2">
        <v>0</v>
      </c>
      <c r="H11375" s="2">
        <v>735.01</v>
      </c>
      <c r="I11375" s="2">
        <v>0</v>
      </c>
      <c r="J11375" s="105">
        <f>SUMIF([1]MMM!$A:$A,A11375,[1]MMM!$F:$F)</f>
        <v>735.01</v>
      </c>
      <c r="K11375" s="2" t="s">
        <v>10</v>
      </c>
      <c r="L11375" s="2">
        <v>743</v>
      </c>
      <c r="M11375" t="s">
        <v>11396</v>
      </c>
      <c r="N11375" t="s">
        <v>15444</v>
      </c>
      <c r="O11375" t="s">
        <v>10871</v>
      </c>
      <c r="P11375" t="s">
        <v>10876</v>
      </c>
    </row>
    <row r="11376" spans="1:16" x14ac:dyDescent="0.3">
      <c r="A11376" t="s">
        <v>9308</v>
      </c>
      <c r="B11376" s="2" t="str">
        <f t="shared" si="533"/>
        <v>7711</v>
      </c>
      <c r="C11376" s="2">
        <f t="shared" si="531"/>
        <v>7711</v>
      </c>
      <c r="D11376" t="str">
        <f>VLOOKUP(C11376,'Cost Centre'!A:B,2,)</f>
        <v>Waste and Fleet Management Services</v>
      </c>
      <c r="E11376" t="str">
        <f t="shared" si="532"/>
        <v>2</v>
      </c>
      <c r="F11376" t="s">
        <v>68</v>
      </c>
      <c r="G11376" s="2">
        <v>0</v>
      </c>
      <c r="H11376" s="2">
        <v>29441.62</v>
      </c>
      <c r="I11376" s="2">
        <v>0</v>
      </c>
      <c r="J11376" s="105">
        <f>SUMIF([1]MMM!$A:$A,A11376,[1]MMM!$F:$F)</f>
        <v>32207.81</v>
      </c>
      <c r="K11376" s="2" t="s">
        <v>10</v>
      </c>
      <c r="L11376" s="2">
        <v>38554</v>
      </c>
      <c r="M11376" t="s">
        <v>11396</v>
      </c>
      <c r="N11376" t="s">
        <v>15444</v>
      </c>
      <c r="O11376" t="s">
        <v>10871</v>
      </c>
      <c r="P11376" t="s">
        <v>10876</v>
      </c>
    </row>
    <row r="11377" spans="1:16" x14ac:dyDescent="0.3">
      <c r="A11377" t="s">
        <v>9309</v>
      </c>
      <c r="B11377" s="2" t="str">
        <f t="shared" si="533"/>
        <v>7711</v>
      </c>
      <c r="C11377" s="2">
        <f t="shared" si="531"/>
        <v>7711</v>
      </c>
      <c r="D11377" t="str">
        <f>VLOOKUP(C11377,'Cost Centre'!A:B,2,)</f>
        <v>Waste and Fleet Management Services</v>
      </c>
      <c r="E11377" t="str">
        <f t="shared" si="532"/>
        <v>2</v>
      </c>
      <c r="F11377" t="s">
        <v>10877</v>
      </c>
      <c r="G11377" s="2">
        <v>0</v>
      </c>
      <c r="H11377" s="2">
        <v>271025.53999999998</v>
      </c>
      <c r="I11377" s="2">
        <v>0</v>
      </c>
      <c r="J11377" s="105">
        <f>SUMIF([1]MMM!$A:$A,A11377,[1]MMM!$F:$F)</f>
        <v>271025.53999999998</v>
      </c>
      <c r="K11377" s="2" t="s">
        <v>10</v>
      </c>
      <c r="L11377" s="2">
        <v>272256</v>
      </c>
      <c r="M11377" t="s">
        <v>11396</v>
      </c>
      <c r="N11377" t="s">
        <v>15444</v>
      </c>
      <c r="O11377" t="s">
        <v>10871</v>
      </c>
      <c r="P11377" t="s">
        <v>10876</v>
      </c>
    </row>
    <row r="11378" spans="1:16" x14ac:dyDescent="0.3">
      <c r="A11378" t="s">
        <v>9310</v>
      </c>
      <c r="B11378" s="2" t="str">
        <f t="shared" si="533"/>
        <v>7711</v>
      </c>
      <c r="C11378" s="2">
        <f t="shared" si="531"/>
        <v>7711</v>
      </c>
      <c r="D11378" t="str">
        <f>VLOOKUP(C11378,'Cost Centre'!A:B,2,)</f>
        <v>Waste and Fleet Management Services</v>
      </c>
      <c r="E11378" t="str">
        <f t="shared" si="532"/>
        <v>2</v>
      </c>
      <c r="F11378" t="s">
        <v>69</v>
      </c>
      <c r="G11378" s="2">
        <v>0</v>
      </c>
      <c r="H11378" s="2">
        <v>513065.12</v>
      </c>
      <c r="I11378" s="2">
        <v>0</v>
      </c>
      <c r="J11378" s="105">
        <f>SUMIF([1]MMM!$A:$A,A11378,[1]MMM!$F:$F)</f>
        <v>513065.12</v>
      </c>
      <c r="K11378" s="2" t="s">
        <v>10</v>
      </c>
      <c r="L11378" s="2">
        <v>472305</v>
      </c>
      <c r="M11378" t="s">
        <v>11396</v>
      </c>
      <c r="N11378" t="s">
        <v>15444</v>
      </c>
      <c r="O11378" t="s">
        <v>10871</v>
      </c>
      <c r="P11378" t="s">
        <v>10876</v>
      </c>
    </row>
    <row r="11379" spans="1:16" x14ac:dyDescent="0.3">
      <c r="A11379" t="s">
        <v>9311</v>
      </c>
      <c r="B11379" s="2" t="str">
        <f t="shared" si="533"/>
        <v>7711</v>
      </c>
      <c r="C11379" s="2">
        <f t="shared" si="531"/>
        <v>7711</v>
      </c>
      <c r="D11379" t="str">
        <f>VLOOKUP(C11379,'Cost Centre'!A:B,2,)</f>
        <v>Waste and Fleet Management Services</v>
      </c>
      <c r="E11379" t="str">
        <f t="shared" si="532"/>
        <v>2</v>
      </c>
      <c r="F11379" t="s">
        <v>70</v>
      </c>
      <c r="G11379" s="2">
        <v>0</v>
      </c>
      <c r="H11379" s="2">
        <v>12492.48</v>
      </c>
      <c r="I11379" s="2">
        <v>0</v>
      </c>
      <c r="J11379" s="105">
        <f>SUMIF([1]MMM!$A:$A,A11379,[1]MMM!$F:$F)</f>
        <v>12492.48</v>
      </c>
      <c r="K11379" s="2" t="s">
        <v>10</v>
      </c>
      <c r="L11379" s="2">
        <v>13182</v>
      </c>
      <c r="M11379" t="s">
        <v>11396</v>
      </c>
      <c r="N11379" t="s">
        <v>15444</v>
      </c>
      <c r="O11379" t="s">
        <v>10871</v>
      </c>
      <c r="P11379" t="s">
        <v>10876</v>
      </c>
    </row>
    <row r="11380" spans="1:16" x14ac:dyDescent="0.3">
      <c r="A11380" t="s">
        <v>9312</v>
      </c>
      <c r="B11380" s="2" t="str">
        <f t="shared" si="533"/>
        <v>7711</v>
      </c>
      <c r="C11380" s="2">
        <f t="shared" si="531"/>
        <v>7711</v>
      </c>
      <c r="D11380" t="str">
        <f>VLOOKUP(C11380,'Cost Centre'!A:B,2,)</f>
        <v>Waste and Fleet Management Services</v>
      </c>
      <c r="E11380" t="str">
        <f t="shared" si="532"/>
        <v>2</v>
      </c>
      <c r="F11380" t="s">
        <v>78</v>
      </c>
      <c r="G11380" s="2">
        <v>0</v>
      </c>
      <c r="H11380" s="2">
        <v>0</v>
      </c>
      <c r="I11380" s="2">
        <v>0</v>
      </c>
      <c r="J11380" s="105">
        <f>SUMIF([1]MMM!$A:$A,A11380,[1]MMM!$F:$F)</f>
        <v>0</v>
      </c>
      <c r="K11380" s="2" t="s">
        <v>10</v>
      </c>
      <c r="L11380" s="2">
        <v>114161</v>
      </c>
      <c r="M11380" t="s">
        <v>11396</v>
      </c>
      <c r="N11380" t="s">
        <v>15444</v>
      </c>
      <c r="O11380" t="s">
        <v>10871</v>
      </c>
      <c r="P11380" t="s">
        <v>10931</v>
      </c>
    </row>
    <row r="11381" spans="1:16" x14ac:dyDescent="0.3">
      <c r="A11381" t="s">
        <v>9313</v>
      </c>
      <c r="B11381" s="2" t="str">
        <f t="shared" si="533"/>
        <v>7711</v>
      </c>
      <c r="C11381" s="2">
        <f t="shared" si="531"/>
        <v>7711</v>
      </c>
      <c r="D11381" t="str">
        <f>VLOOKUP(C11381,'Cost Centre'!A:B,2,)</f>
        <v>Waste and Fleet Management Services</v>
      </c>
      <c r="E11381" t="str">
        <f t="shared" si="532"/>
        <v>2</v>
      </c>
      <c r="F11381" t="s">
        <v>400</v>
      </c>
      <c r="G11381" s="2">
        <v>0</v>
      </c>
      <c r="H11381" s="2">
        <v>0</v>
      </c>
      <c r="I11381" s="2">
        <v>0</v>
      </c>
      <c r="J11381" s="105">
        <f>SUMIF([1]MMM!$A:$A,A11381,[1]MMM!$F:$F)</f>
        <v>0</v>
      </c>
      <c r="K11381" s="2" t="s">
        <v>10</v>
      </c>
      <c r="L11381" s="2">
        <v>2489</v>
      </c>
      <c r="M11381" t="s">
        <v>11396</v>
      </c>
      <c r="N11381" t="s">
        <v>15444</v>
      </c>
      <c r="O11381" t="s">
        <v>10871</v>
      </c>
      <c r="P11381" t="s">
        <v>10879</v>
      </c>
    </row>
    <row r="11382" spans="1:16" x14ac:dyDescent="0.3">
      <c r="A11382" t="s">
        <v>9314</v>
      </c>
      <c r="B11382" s="2" t="str">
        <f t="shared" si="533"/>
        <v>7711</v>
      </c>
      <c r="C11382" s="2">
        <f t="shared" si="531"/>
        <v>7711</v>
      </c>
      <c r="D11382" t="str">
        <f>VLOOKUP(C11382,'Cost Centre'!A:B,2,)</f>
        <v>Waste and Fleet Management Services</v>
      </c>
      <c r="E11382" t="str">
        <f t="shared" si="532"/>
        <v>2</v>
      </c>
      <c r="F11382" t="s">
        <v>322</v>
      </c>
      <c r="G11382" s="2">
        <v>0</v>
      </c>
      <c r="H11382" s="2">
        <v>0</v>
      </c>
      <c r="I11382" s="2">
        <v>0</v>
      </c>
      <c r="J11382" s="105">
        <f>SUMIF([1]MMM!$A:$A,A11382,[1]MMM!$F:$F)</f>
        <v>0</v>
      </c>
      <c r="K11382" s="2" t="s">
        <v>10</v>
      </c>
      <c r="L11382" s="2">
        <v>54458</v>
      </c>
      <c r="M11382" t="s">
        <v>11396</v>
      </c>
      <c r="N11382" t="s">
        <v>15444</v>
      </c>
      <c r="O11382" t="s">
        <v>10871</v>
      </c>
      <c r="P11382" t="s">
        <v>10879</v>
      </c>
    </row>
    <row r="11383" spans="1:16" x14ac:dyDescent="0.3">
      <c r="A11383" t="s">
        <v>9315</v>
      </c>
      <c r="B11383" s="2" t="str">
        <f t="shared" si="533"/>
        <v>7711</v>
      </c>
      <c r="C11383" s="2">
        <f t="shared" si="531"/>
        <v>7711</v>
      </c>
      <c r="D11383" t="str">
        <f>VLOOKUP(C11383,'Cost Centre'!A:B,2,)</f>
        <v>Waste and Fleet Management Services</v>
      </c>
      <c r="E11383" t="str">
        <f t="shared" si="532"/>
        <v>2</v>
      </c>
      <c r="F11383" t="s">
        <v>84</v>
      </c>
      <c r="G11383" s="2">
        <v>0</v>
      </c>
      <c r="H11383" s="2">
        <v>0</v>
      </c>
      <c r="I11383" s="2">
        <v>0</v>
      </c>
      <c r="J11383" s="105">
        <f>SUMIF([1]MMM!$A:$A,A11383,[1]MMM!$F:$F)</f>
        <v>0</v>
      </c>
      <c r="K11383" s="2" t="s">
        <v>10</v>
      </c>
      <c r="L11383" s="2">
        <v>249</v>
      </c>
      <c r="M11383" t="s">
        <v>11396</v>
      </c>
      <c r="N11383" t="s">
        <v>15444</v>
      </c>
      <c r="O11383" t="s">
        <v>10871</v>
      </c>
      <c r="P11383" t="s">
        <v>10881</v>
      </c>
    </row>
    <row r="11384" spans="1:16" x14ac:dyDescent="0.3">
      <c r="A11384" t="s">
        <v>9316</v>
      </c>
      <c r="B11384" s="2" t="str">
        <f t="shared" si="533"/>
        <v>7711</v>
      </c>
      <c r="C11384" s="2">
        <f t="shared" si="531"/>
        <v>7711</v>
      </c>
      <c r="D11384" t="str">
        <f>VLOOKUP(C11384,'Cost Centre'!A:B,2,)</f>
        <v>Waste and Fleet Management Services</v>
      </c>
      <c r="E11384" t="str">
        <f t="shared" si="532"/>
        <v>2</v>
      </c>
      <c r="F11384" t="s">
        <v>88</v>
      </c>
      <c r="G11384" s="2">
        <v>0</v>
      </c>
      <c r="H11384" s="2">
        <v>21463.89</v>
      </c>
      <c r="I11384" s="2">
        <v>0</v>
      </c>
      <c r="J11384" s="105">
        <f>SUMIF([1]MMM!$A:$A,A11384,[1]MMM!$F:$F)</f>
        <v>21463.89</v>
      </c>
      <c r="K11384" s="2" t="s">
        <v>10</v>
      </c>
      <c r="L11384" s="2">
        <v>80000</v>
      </c>
      <c r="M11384" t="s">
        <v>11396</v>
      </c>
      <c r="N11384" t="s">
        <v>15444</v>
      </c>
      <c r="O11384" t="s">
        <v>10871</v>
      </c>
      <c r="P11384" t="s">
        <v>10881</v>
      </c>
    </row>
    <row r="11385" spans="1:16" x14ac:dyDescent="0.3">
      <c r="A11385" t="s">
        <v>9317</v>
      </c>
      <c r="B11385" s="2" t="str">
        <f t="shared" si="533"/>
        <v>7711</v>
      </c>
      <c r="C11385" s="2">
        <f t="shared" si="531"/>
        <v>7711</v>
      </c>
      <c r="D11385" t="str">
        <f>VLOOKUP(C11385,'Cost Centre'!A:B,2,)</f>
        <v>Waste and Fleet Management Services</v>
      </c>
      <c r="E11385" t="str">
        <f t="shared" si="532"/>
        <v>2</v>
      </c>
      <c r="F11385" t="s">
        <v>88</v>
      </c>
      <c r="G11385" s="2">
        <v>0</v>
      </c>
      <c r="H11385" s="2">
        <v>0</v>
      </c>
      <c r="I11385" s="2">
        <v>0</v>
      </c>
      <c r="J11385" s="105">
        <f>SUMIF([1]MMM!$A:$A,A11385,[1]MMM!$F:$F)</f>
        <v>0</v>
      </c>
      <c r="K11385" s="2" t="s">
        <v>10</v>
      </c>
      <c r="L11385" s="2">
        <v>0</v>
      </c>
      <c r="M11385" t="s">
        <v>11396</v>
      </c>
      <c r="N11385" t="s">
        <v>15444</v>
      </c>
      <c r="O11385" t="s">
        <v>10871</v>
      </c>
      <c r="P11385" t="s">
        <v>10881</v>
      </c>
    </row>
    <row r="11386" spans="1:16" x14ac:dyDescent="0.3">
      <c r="A11386" t="s">
        <v>9318</v>
      </c>
      <c r="B11386" s="2" t="str">
        <f t="shared" si="533"/>
        <v>7711</v>
      </c>
      <c r="C11386" s="2">
        <f t="shared" si="531"/>
        <v>7711</v>
      </c>
      <c r="D11386" t="str">
        <f>VLOOKUP(C11386,'Cost Centre'!A:B,2,)</f>
        <v>Waste and Fleet Management Services</v>
      </c>
      <c r="E11386" t="str">
        <f t="shared" si="532"/>
        <v>2</v>
      </c>
      <c r="F11386" t="s">
        <v>130</v>
      </c>
      <c r="G11386" s="2">
        <v>0</v>
      </c>
      <c r="H11386" s="2">
        <v>0</v>
      </c>
      <c r="I11386" s="2">
        <v>0</v>
      </c>
      <c r="J11386" s="105">
        <f>SUMIF([1]MMM!$A:$A,A11386,[1]MMM!$F:$F)</f>
        <v>0</v>
      </c>
      <c r="K11386" s="2" t="s">
        <v>10</v>
      </c>
      <c r="L11386" s="2">
        <v>120000</v>
      </c>
      <c r="M11386" t="s">
        <v>11396</v>
      </c>
      <c r="N11386" t="s">
        <v>15444</v>
      </c>
      <c r="O11386" t="s">
        <v>10871</v>
      </c>
      <c r="P11386" t="s">
        <v>10881</v>
      </c>
    </row>
    <row r="11387" spans="1:16" x14ac:dyDescent="0.3">
      <c r="A11387" t="s">
        <v>9319</v>
      </c>
      <c r="B11387" s="2" t="str">
        <f t="shared" si="533"/>
        <v>7711</v>
      </c>
      <c r="C11387" s="2">
        <f t="shared" si="531"/>
        <v>7711</v>
      </c>
      <c r="D11387" t="str">
        <f>VLOOKUP(C11387,'Cost Centre'!A:B,2,)</f>
        <v>Waste and Fleet Management Services</v>
      </c>
      <c r="E11387" t="str">
        <f t="shared" si="532"/>
        <v>2</v>
      </c>
      <c r="F11387" t="s">
        <v>90</v>
      </c>
      <c r="G11387" s="2">
        <v>0</v>
      </c>
      <c r="H11387" s="2">
        <v>0</v>
      </c>
      <c r="I11387" s="2">
        <v>0</v>
      </c>
      <c r="J11387" s="105">
        <f>SUMIF([1]MMM!$A:$A,A11387,[1]MMM!$F:$F)</f>
        <v>0</v>
      </c>
      <c r="K11387" s="2" t="s">
        <v>10</v>
      </c>
      <c r="L11387" s="2">
        <v>2489</v>
      </c>
      <c r="M11387" t="s">
        <v>11396</v>
      </c>
      <c r="N11387" t="s">
        <v>15444</v>
      </c>
      <c r="O11387" t="s">
        <v>10871</v>
      </c>
      <c r="P11387" t="s">
        <v>10881</v>
      </c>
    </row>
    <row r="11388" spans="1:16" x14ac:dyDescent="0.3">
      <c r="A11388" t="s">
        <v>9320</v>
      </c>
      <c r="B11388" s="2" t="str">
        <f t="shared" si="533"/>
        <v>7711</v>
      </c>
      <c r="C11388" s="2">
        <f t="shared" si="531"/>
        <v>7711</v>
      </c>
      <c r="D11388" t="str">
        <f>VLOOKUP(C11388,'Cost Centre'!A:B,2,)</f>
        <v>Waste and Fleet Management Services</v>
      </c>
      <c r="E11388" t="str">
        <f t="shared" si="532"/>
        <v>2</v>
      </c>
      <c r="F11388" t="s">
        <v>90</v>
      </c>
      <c r="G11388" s="2">
        <v>0</v>
      </c>
      <c r="H11388" s="2">
        <v>0</v>
      </c>
      <c r="I11388" s="2">
        <v>0</v>
      </c>
      <c r="J11388" s="105">
        <f>SUMIF([1]MMM!$A:$A,A11388,[1]MMM!$F:$F)</f>
        <v>0</v>
      </c>
      <c r="K11388" s="2" t="s">
        <v>10</v>
      </c>
      <c r="L11388" s="2">
        <v>21440</v>
      </c>
      <c r="M11388" t="s">
        <v>11396</v>
      </c>
      <c r="N11388" t="s">
        <v>15444</v>
      </c>
      <c r="O11388" t="s">
        <v>10871</v>
      </c>
      <c r="P11388" t="s">
        <v>10881</v>
      </c>
    </row>
    <row r="11389" spans="1:16" x14ac:dyDescent="0.3">
      <c r="A11389" t="s">
        <v>9321</v>
      </c>
      <c r="B11389" s="2" t="str">
        <f t="shared" si="533"/>
        <v>7711</v>
      </c>
      <c r="C11389" s="2">
        <f t="shared" si="531"/>
        <v>7711</v>
      </c>
      <c r="D11389" t="str">
        <f>VLOOKUP(C11389,'Cost Centre'!A:B,2,)</f>
        <v>Waste and Fleet Management Services</v>
      </c>
      <c r="E11389" t="str">
        <f t="shared" si="532"/>
        <v>2</v>
      </c>
      <c r="F11389" t="s">
        <v>92</v>
      </c>
      <c r="G11389" s="2">
        <v>0</v>
      </c>
      <c r="H11389" s="2">
        <v>0</v>
      </c>
      <c r="I11389" s="2">
        <v>0</v>
      </c>
      <c r="J11389" s="105">
        <f>SUMIF([1]MMM!$A:$A,A11389,[1]MMM!$F:$F)</f>
        <v>0</v>
      </c>
      <c r="K11389" s="2" t="s">
        <v>10</v>
      </c>
      <c r="L11389" s="2">
        <v>7307</v>
      </c>
      <c r="M11389" t="s">
        <v>11396</v>
      </c>
      <c r="N11389" t="s">
        <v>15444</v>
      </c>
      <c r="O11389" t="s">
        <v>10871</v>
      </c>
      <c r="P11389" t="s">
        <v>10881</v>
      </c>
    </row>
    <row r="11390" spans="1:16" x14ac:dyDescent="0.3">
      <c r="A11390" t="s">
        <v>9322</v>
      </c>
      <c r="B11390" s="2" t="str">
        <f t="shared" si="533"/>
        <v>7711</v>
      </c>
      <c r="C11390" s="2">
        <f t="shared" si="531"/>
        <v>7711</v>
      </c>
      <c r="D11390" t="str">
        <f>VLOOKUP(C11390,'Cost Centre'!A:B,2,)</f>
        <v>Waste and Fleet Management Services</v>
      </c>
      <c r="E11390" t="str">
        <f t="shared" si="532"/>
        <v>2</v>
      </c>
      <c r="F11390" t="s">
        <v>11189</v>
      </c>
      <c r="G11390" s="2">
        <v>0</v>
      </c>
      <c r="H11390" s="2">
        <v>0</v>
      </c>
      <c r="I11390" s="2">
        <v>0</v>
      </c>
      <c r="J11390" s="105">
        <f>SUMIF([1]MMM!$A:$A,A11390,[1]MMM!$F:$F)</f>
        <v>0</v>
      </c>
      <c r="K11390" s="2" t="s">
        <v>10</v>
      </c>
      <c r="L11390" s="2">
        <v>42880</v>
      </c>
      <c r="M11390" t="s">
        <v>11396</v>
      </c>
      <c r="N11390" t="s">
        <v>15444</v>
      </c>
      <c r="O11390" t="s">
        <v>10871</v>
      </c>
      <c r="P11390" t="s">
        <v>10881</v>
      </c>
    </row>
    <row r="11391" spans="1:16" x14ac:dyDescent="0.3">
      <c r="A11391" t="s">
        <v>9323</v>
      </c>
      <c r="B11391" s="2" t="str">
        <f t="shared" si="533"/>
        <v>7711</v>
      </c>
      <c r="C11391" s="2">
        <f t="shared" si="531"/>
        <v>7711</v>
      </c>
      <c r="D11391" t="str">
        <f>VLOOKUP(C11391,'Cost Centre'!A:B,2,)</f>
        <v>Waste and Fleet Management Services</v>
      </c>
      <c r="E11391" t="str">
        <f t="shared" si="532"/>
        <v>2</v>
      </c>
      <c r="F11391" t="s">
        <v>93</v>
      </c>
      <c r="G11391" s="2">
        <v>0</v>
      </c>
      <c r="H11391" s="2">
        <v>39575.1</v>
      </c>
      <c r="I11391" s="2">
        <v>0</v>
      </c>
      <c r="J11391" s="105">
        <f>SUMIF([1]MMM!$A:$A,A11391,[1]MMM!$F:$F)</f>
        <v>39596.94</v>
      </c>
      <c r="K11391" s="2" t="s">
        <v>10</v>
      </c>
      <c r="L11391" s="2">
        <v>64329</v>
      </c>
      <c r="M11391" t="s">
        <v>11396</v>
      </c>
      <c r="N11391" t="s">
        <v>15444</v>
      </c>
      <c r="O11391" t="s">
        <v>10871</v>
      </c>
      <c r="P11391" t="s">
        <v>10881</v>
      </c>
    </row>
    <row r="11392" spans="1:16" x14ac:dyDescent="0.3">
      <c r="A11392" t="s">
        <v>9324</v>
      </c>
      <c r="B11392" s="2" t="str">
        <f t="shared" si="533"/>
        <v>7711</v>
      </c>
      <c r="C11392" s="2">
        <f t="shared" si="531"/>
        <v>7711</v>
      </c>
      <c r="D11392" t="str">
        <f>VLOOKUP(C11392,'Cost Centre'!A:B,2,)</f>
        <v>Waste and Fleet Management Services</v>
      </c>
      <c r="E11392" t="str">
        <f t="shared" si="532"/>
        <v>2</v>
      </c>
      <c r="F11392" t="s">
        <v>164</v>
      </c>
      <c r="G11392" s="2">
        <v>0</v>
      </c>
      <c r="H11392" s="2">
        <v>0</v>
      </c>
      <c r="I11392" s="2">
        <v>0</v>
      </c>
      <c r="J11392" s="105">
        <f>SUMIF([1]MMM!$A:$A,A11392,[1]MMM!$F:$F)</f>
        <v>0</v>
      </c>
      <c r="K11392" s="2" t="s">
        <v>10</v>
      </c>
      <c r="L11392" s="2">
        <v>975</v>
      </c>
      <c r="M11392" t="s">
        <v>11396</v>
      </c>
      <c r="N11392" t="s">
        <v>15444</v>
      </c>
      <c r="O11392" t="s">
        <v>10871</v>
      </c>
      <c r="P11392" t="s">
        <v>10881</v>
      </c>
    </row>
    <row r="11393" spans="1:16" x14ac:dyDescent="0.3">
      <c r="A11393" t="s">
        <v>9325</v>
      </c>
      <c r="B11393" s="2" t="str">
        <f t="shared" si="533"/>
        <v>7711</v>
      </c>
      <c r="C11393" s="2">
        <f t="shared" si="531"/>
        <v>7711</v>
      </c>
      <c r="D11393" t="str">
        <f>VLOOKUP(C11393,'Cost Centre'!A:B,2,)</f>
        <v>Waste and Fleet Management Services</v>
      </c>
      <c r="E11393" t="str">
        <f t="shared" si="532"/>
        <v>2</v>
      </c>
      <c r="F11393" t="s">
        <v>131</v>
      </c>
      <c r="G11393" s="2">
        <v>0</v>
      </c>
      <c r="H11393" s="2">
        <v>0</v>
      </c>
      <c r="I11393" s="2">
        <v>0</v>
      </c>
      <c r="J11393" s="105">
        <f>SUMIF([1]MMM!$A:$A,A11393,[1]MMM!$F:$F)</f>
        <v>0</v>
      </c>
      <c r="K11393" s="2" t="s">
        <v>10</v>
      </c>
      <c r="L11393" s="2">
        <v>26800</v>
      </c>
      <c r="M11393" t="s">
        <v>11396</v>
      </c>
      <c r="N11393" t="s">
        <v>15444</v>
      </c>
      <c r="O11393" t="s">
        <v>10871</v>
      </c>
      <c r="P11393" t="s">
        <v>10881</v>
      </c>
    </row>
    <row r="11394" spans="1:16" x14ac:dyDescent="0.3">
      <c r="A11394" t="s">
        <v>9326</v>
      </c>
      <c r="B11394" s="2" t="str">
        <f t="shared" si="533"/>
        <v>7711</v>
      </c>
      <c r="C11394" s="2">
        <f t="shared" ref="C11394:C11457" si="534">VALUE(B11394)</f>
        <v>7711</v>
      </c>
      <c r="D11394" t="str">
        <f>VLOOKUP(C11394,'Cost Centre'!A:B,2,)</f>
        <v>Waste and Fleet Management Services</v>
      </c>
      <c r="E11394" t="str">
        <f t="shared" ref="E11394:E11457" si="535">MID(A11394,5,1)</f>
        <v>2</v>
      </c>
      <c r="F11394" t="s">
        <v>117</v>
      </c>
      <c r="G11394" s="2">
        <v>0</v>
      </c>
      <c r="H11394" s="2">
        <v>792.3</v>
      </c>
      <c r="I11394" s="2">
        <v>0</v>
      </c>
      <c r="J11394" s="105">
        <f>SUMIF([1]MMM!$A:$A,A11394,[1]MMM!$F:$F)</f>
        <v>792.3</v>
      </c>
      <c r="K11394" s="2" t="s">
        <v>10</v>
      </c>
      <c r="L11394" s="2">
        <v>996</v>
      </c>
      <c r="M11394" t="s">
        <v>11396</v>
      </c>
      <c r="N11394" t="s">
        <v>15444</v>
      </c>
      <c r="O11394" t="s">
        <v>10871</v>
      </c>
      <c r="P11394" t="s">
        <v>10885</v>
      </c>
    </row>
    <row r="11395" spans="1:16" x14ac:dyDescent="0.3">
      <c r="A11395" t="s">
        <v>9327</v>
      </c>
      <c r="B11395" s="2" t="str">
        <f t="shared" ref="B11395:B11458" si="536">MID(A11395,1,4)</f>
        <v>7711</v>
      </c>
      <c r="C11395" s="2">
        <f t="shared" si="534"/>
        <v>7711</v>
      </c>
      <c r="D11395" t="str">
        <f>VLOOKUP(C11395,'Cost Centre'!A:B,2,)</f>
        <v>Waste and Fleet Management Services</v>
      </c>
      <c r="E11395" t="str">
        <f t="shared" si="535"/>
        <v>2</v>
      </c>
      <c r="F11395" t="s">
        <v>175</v>
      </c>
      <c r="G11395" s="2">
        <v>0</v>
      </c>
      <c r="H11395" s="2">
        <v>0</v>
      </c>
      <c r="I11395" s="2">
        <v>0</v>
      </c>
      <c r="J11395" s="105">
        <f>SUMIF([1]MMM!$A:$A,A11395,[1]MMM!$F:$F)</f>
        <v>0</v>
      </c>
      <c r="K11395" s="2" t="s">
        <v>10</v>
      </c>
      <c r="L11395" s="2">
        <v>280000</v>
      </c>
      <c r="M11395" t="s">
        <v>11396</v>
      </c>
      <c r="N11395" t="s">
        <v>15444</v>
      </c>
      <c r="O11395" t="s">
        <v>10871</v>
      </c>
      <c r="P11395" t="s">
        <v>10885</v>
      </c>
    </row>
    <row r="11396" spans="1:16" x14ac:dyDescent="0.3">
      <c r="A11396" t="s">
        <v>9328</v>
      </c>
      <c r="B11396" s="2" t="str">
        <f t="shared" si="536"/>
        <v>7711</v>
      </c>
      <c r="C11396" s="2">
        <f t="shared" si="534"/>
        <v>7711</v>
      </c>
      <c r="D11396" t="str">
        <f>VLOOKUP(C11396,'Cost Centre'!A:B,2,)</f>
        <v>Waste and Fleet Management Services</v>
      </c>
      <c r="E11396" t="str">
        <f t="shared" si="535"/>
        <v>2</v>
      </c>
      <c r="F11396" t="s">
        <v>175</v>
      </c>
      <c r="G11396" s="2">
        <v>0</v>
      </c>
      <c r="H11396" s="2">
        <v>4090.61</v>
      </c>
      <c r="I11396" s="2">
        <v>0</v>
      </c>
      <c r="J11396" s="105">
        <f>SUMIF([1]MMM!$A:$A,A11396,[1]MMM!$F:$F)</f>
        <v>4090.61</v>
      </c>
      <c r="K11396" s="2" t="s">
        <v>10</v>
      </c>
      <c r="L11396" s="2">
        <v>7433</v>
      </c>
      <c r="M11396" t="s">
        <v>11396</v>
      </c>
      <c r="N11396" t="s">
        <v>15444</v>
      </c>
      <c r="O11396" t="s">
        <v>10871</v>
      </c>
      <c r="P11396" t="s">
        <v>10885</v>
      </c>
    </row>
    <row r="11397" spans="1:16" x14ac:dyDescent="0.3">
      <c r="A11397" t="s">
        <v>9329</v>
      </c>
      <c r="B11397" s="2" t="str">
        <f t="shared" si="536"/>
        <v>7711</v>
      </c>
      <c r="C11397" s="2">
        <f t="shared" si="534"/>
        <v>7711</v>
      </c>
      <c r="D11397" t="str">
        <f>VLOOKUP(C11397,'Cost Centre'!A:B,2,)</f>
        <v>Waste and Fleet Management Services</v>
      </c>
      <c r="E11397" t="str">
        <f t="shared" si="535"/>
        <v>2</v>
      </c>
      <c r="F11397" t="s">
        <v>135</v>
      </c>
      <c r="G11397" s="2">
        <v>0</v>
      </c>
      <c r="H11397" s="2">
        <v>0</v>
      </c>
      <c r="I11397" s="2">
        <v>0</v>
      </c>
      <c r="J11397" s="105">
        <f>SUMIF([1]MMM!$A:$A,A11397,[1]MMM!$F:$F)</f>
        <v>0</v>
      </c>
      <c r="K11397" s="2" t="s">
        <v>10</v>
      </c>
      <c r="L11397" s="2">
        <v>24870</v>
      </c>
      <c r="M11397" t="s">
        <v>11396</v>
      </c>
      <c r="N11397" t="s">
        <v>15444</v>
      </c>
      <c r="O11397" t="s">
        <v>10871</v>
      </c>
      <c r="P11397" t="s">
        <v>10934</v>
      </c>
    </row>
    <row r="11398" spans="1:16" x14ac:dyDescent="0.3">
      <c r="A11398" t="s">
        <v>15445</v>
      </c>
      <c r="B11398" s="2" t="str">
        <f t="shared" si="536"/>
        <v>7711</v>
      </c>
      <c r="C11398" s="2">
        <f t="shared" si="534"/>
        <v>7711</v>
      </c>
      <c r="D11398" t="str">
        <f>VLOOKUP(C11398,'Cost Centre'!A:B,2,)</f>
        <v>Waste and Fleet Management Services</v>
      </c>
      <c r="E11398" t="str">
        <f t="shared" si="535"/>
        <v>2</v>
      </c>
      <c r="F11398" t="s">
        <v>14361</v>
      </c>
      <c r="G11398" s="2">
        <v>0</v>
      </c>
      <c r="H11398" s="2">
        <v>0</v>
      </c>
      <c r="I11398" s="2">
        <v>0</v>
      </c>
      <c r="J11398" s="105">
        <f>SUMIF([1]MMM!$A:$A,A11398,[1]MMM!$F:$F)</f>
        <v>0</v>
      </c>
      <c r="K11398" s="2" t="s">
        <v>10</v>
      </c>
      <c r="L11398" s="2">
        <v>0</v>
      </c>
      <c r="M11398" t="s">
        <v>11396</v>
      </c>
      <c r="N11398" t="s">
        <v>15444</v>
      </c>
      <c r="O11398" t="s">
        <v>10871</v>
      </c>
      <c r="P11398" t="s">
        <v>10887</v>
      </c>
    </row>
    <row r="11399" spans="1:16" x14ac:dyDescent="0.3">
      <c r="A11399" t="s">
        <v>15446</v>
      </c>
      <c r="B11399" s="2" t="str">
        <f t="shared" si="536"/>
        <v>7711</v>
      </c>
      <c r="C11399" s="2">
        <f t="shared" si="534"/>
        <v>7711</v>
      </c>
      <c r="D11399" t="str">
        <f>VLOOKUP(C11399,'Cost Centre'!A:B,2,)</f>
        <v>Waste and Fleet Management Services</v>
      </c>
      <c r="E11399" t="str">
        <f t="shared" si="535"/>
        <v>2</v>
      </c>
      <c r="F11399" t="s">
        <v>15447</v>
      </c>
      <c r="G11399" s="2">
        <v>0</v>
      </c>
      <c r="H11399" s="2">
        <v>0</v>
      </c>
      <c r="I11399" s="2">
        <v>0</v>
      </c>
      <c r="J11399" s="105">
        <f>SUMIF([1]MMM!$A:$A,A11399,[1]MMM!$F:$F)</f>
        <v>0</v>
      </c>
      <c r="K11399" s="2" t="s">
        <v>10</v>
      </c>
      <c r="L11399" s="2">
        <v>0</v>
      </c>
      <c r="M11399" t="s">
        <v>11396</v>
      </c>
      <c r="N11399" t="s">
        <v>15444</v>
      </c>
      <c r="O11399" t="s">
        <v>10871</v>
      </c>
      <c r="P11399" t="s">
        <v>10887</v>
      </c>
    </row>
    <row r="11400" spans="1:16" x14ac:dyDescent="0.3">
      <c r="A11400" t="s">
        <v>15448</v>
      </c>
      <c r="B11400" s="2" t="str">
        <f t="shared" si="536"/>
        <v>7711</v>
      </c>
      <c r="C11400" s="2">
        <f t="shared" si="534"/>
        <v>7711</v>
      </c>
      <c r="D11400" t="str">
        <f>VLOOKUP(C11400,'Cost Centre'!A:B,2,)</f>
        <v>Waste and Fleet Management Services</v>
      </c>
      <c r="E11400" t="str">
        <f t="shared" si="535"/>
        <v>2</v>
      </c>
      <c r="F11400" t="s">
        <v>15449</v>
      </c>
      <c r="G11400" s="2">
        <v>0</v>
      </c>
      <c r="H11400" s="2">
        <v>0</v>
      </c>
      <c r="I11400" s="2">
        <v>0</v>
      </c>
      <c r="J11400" s="105">
        <f>SUMIF([1]MMM!$A:$A,A11400,[1]MMM!$F:$F)</f>
        <v>0</v>
      </c>
      <c r="K11400" s="2" t="s">
        <v>10</v>
      </c>
      <c r="L11400" s="2">
        <v>0</v>
      </c>
      <c r="M11400" t="s">
        <v>11396</v>
      </c>
      <c r="N11400" t="s">
        <v>15444</v>
      </c>
      <c r="O11400" t="s">
        <v>10871</v>
      </c>
      <c r="P11400" t="s">
        <v>10887</v>
      </c>
    </row>
    <row r="11401" spans="1:16" x14ac:dyDescent="0.3">
      <c r="A11401" t="s">
        <v>15450</v>
      </c>
      <c r="B11401" s="2" t="str">
        <f t="shared" si="536"/>
        <v>7711</v>
      </c>
      <c r="C11401" s="2">
        <f t="shared" si="534"/>
        <v>7711</v>
      </c>
      <c r="D11401" t="str">
        <f>VLOOKUP(C11401,'Cost Centre'!A:B,2,)</f>
        <v>Waste and Fleet Management Services</v>
      </c>
      <c r="E11401" t="str">
        <f t="shared" si="535"/>
        <v>2</v>
      </c>
      <c r="F11401" t="s">
        <v>15451</v>
      </c>
      <c r="G11401" s="2">
        <v>0</v>
      </c>
      <c r="H11401" s="2">
        <v>0</v>
      </c>
      <c r="I11401" s="2">
        <v>0</v>
      </c>
      <c r="J11401" s="105">
        <f>SUMIF([1]MMM!$A:$A,A11401,[1]MMM!$F:$F)</f>
        <v>0</v>
      </c>
      <c r="K11401" s="2" t="s">
        <v>10</v>
      </c>
      <c r="L11401" s="2">
        <v>0</v>
      </c>
      <c r="M11401" t="s">
        <v>11396</v>
      </c>
      <c r="N11401" t="s">
        <v>15444</v>
      </c>
      <c r="O11401" t="s">
        <v>10871</v>
      </c>
      <c r="P11401" t="s">
        <v>10887</v>
      </c>
    </row>
    <row r="11402" spans="1:16" x14ac:dyDescent="0.3">
      <c r="A11402" t="s">
        <v>15452</v>
      </c>
      <c r="B11402" s="2" t="str">
        <f t="shared" si="536"/>
        <v>7711</v>
      </c>
      <c r="C11402" s="2">
        <f t="shared" si="534"/>
        <v>7711</v>
      </c>
      <c r="D11402" t="str">
        <f>VLOOKUP(C11402,'Cost Centre'!A:B,2,)</f>
        <v>Waste and Fleet Management Services</v>
      </c>
      <c r="E11402" t="str">
        <f t="shared" si="535"/>
        <v>2</v>
      </c>
      <c r="F11402" t="s">
        <v>15453</v>
      </c>
      <c r="G11402" s="2">
        <v>0</v>
      </c>
      <c r="H11402" s="2">
        <v>0</v>
      </c>
      <c r="I11402" s="2">
        <v>0</v>
      </c>
      <c r="J11402" s="105">
        <f>SUMIF([1]MMM!$A:$A,A11402,[1]MMM!$F:$F)</f>
        <v>0</v>
      </c>
      <c r="K11402" s="2" t="s">
        <v>10</v>
      </c>
      <c r="L11402" s="2">
        <v>0</v>
      </c>
      <c r="M11402" t="s">
        <v>11396</v>
      </c>
      <c r="N11402" t="s">
        <v>15444</v>
      </c>
      <c r="O11402" t="s">
        <v>10871</v>
      </c>
      <c r="P11402" t="s">
        <v>10887</v>
      </c>
    </row>
    <row r="11403" spans="1:16" x14ac:dyDescent="0.3">
      <c r="A11403" t="s">
        <v>15454</v>
      </c>
      <c r="B11403" s="2" t="str">
        <f t="shared" si="536"/>
        <v>7711</v>
      </c>
      <c r="C11403" s="2">
        <f t="shared" si="534"/>
        <v>7711</v>
      </c>
      <c r="D11403" t="str">
        <f>VLOOKUP(C11403,'Cost Centre'!A:B,2,)</f>
        <v>Waste and Fleet Management Services</v>
      </c>
      <c r="E11403" t="str">
        <f t="shared" si="535"/>
        <v>2</v>
      </c>
      <c r="F11403" t="s">
        <v>15455</v>
      </c>
      <c r="G11403" s="2">
        <v>0</v>
      </c>
      <c r="H11403" s="2">
        <v>0</v>
      </c>
      <c r="I11403" s="2">
        <v>0</v>
      </c>
      <c r="J11403" s="105">
        <f>SUMIF([1]MMM!$A:$A,A11403,[1]MMM!$F:$F)</f>
        <v>0</v>
      </c>
      <c r="K11403" s="2" t="s">
        <v>10</v>
      </c>
      <c r="L11403" s="2">
        <v>0</v>
      </c>
      <c r="M11403" t="s">
        <v>11396</v>
      </c>
      <c r="N11403" t="s">
        <v>15444</v>
      </c>
      <c r="O11403" t="s">
        <v>10871</v>
      </c>
      <c r="P11403" t="s">
        <v>10887</v>
      </c>
    </row>
    <row r="11404" spans="1:16" x14ac:dyDescent="0.3">
      <c r="A11404" t="s">
        <v>15456</v>
      </c>
      <c r="B11404" s="2" t="str">
        <f t="shared" si="536"/>
        <v>7711</v>
      </c>
      <c r="C11404" s="2">
        <f t="shared" si="534"/>
        <v>7711</v>
      </c>
      <c r="D11404" t="str">
        <f>VLOOKUP(C11404,'Cost Centre'!A:B,2,)</f>
        <v>Waste and Fleet Management Services</v>
      </c>
      <c r="E11404" t="str">
        <f t="shared" si="535"/>
        <v>2</v>
      </c>
      <c r="F11404" t="s">
        <v>15457</v>
      </c>
      <c r="G11404" s="2">
        <v>0</v>
      </c>
      <c r="H11404" s="2">
        <v>0</v>
      </c>
      <c r="I11404" s="2">
        <v>0</v>
      </c>
      <c r="J11404" s="105">
        <f>SUMIF([1]MMM!$A:$A,A11404,[1]MMM!$F:$F)</f>
        <v>0</v>
      </c>
      <c r="K11404" s="2" t="s">
        <v>10</v>
      </c>
      <c r="L11404" s="2">
        <v>0</v>
      </c>
      <c r="M11404" t="s">
        <v>11396</v>
      </c>
      <c r="N11404" t="s">
        <v>15444</v>
      </c>
      <c r="O11404" t="s">
        <v>10871</v>
      </c>
      <c r="P11404" t="s">
        <v>10887</v>
      </c>
    </row>
    <row r="11405" spans="1:16" x14ac:dyDescent="0.3">
      <c r="A11405" t="s">
        <v>9330</v>
      </c>
      <c r="B11405" s="2" t="str">
        <f t="shared" si="536"/>
        <v>7711</v>
      </c>
      <c r="C11405" s="2">
        <f t="shared" si="534"/>
        <v>7711</v>
      </c>
      <c r="D11405" t="str">
        <f>VLOOKUP(C11405,'Cost Centre'!A:B,2,)</f>
        <v>Waste and Fleet Management Services</v>
      </c>
      <c r="E11405" t="str">
        <f t="shared" si="535"/>
        <v>2</v>
      </c>
      <c r="F11405" t="s">
        <v>11543</v>
      </c>
      <c r="G11405" s="2">
        <v>0</v>
      </c>
      <c r="H11405" s="2">
        <v>0</v>
      </c>
      <c r="I11405" s="2">
        <v>0</v>
      </c>
      <c r="J11405" s="105">
        <f>SUMIF([1]MMM!$A:$A,A11405,[1]MMM!$F:$F)</f>
        <v>0</v>
      </c>
      <c r="K11405" s="2" t="s">
        <v>10</v>
      </c>
      <c r="L11405" s="2">
        <v>8403274</v>
      </c>
      <c r="M11405" t="s">
        <v>11396</v>
      </c>
      <c r="N11405" t="s">
        <v>15444</v>
      </c>
      <c r="O11405" t="s">
        <v>10871</v>
      </c>
      <c r="P11405" t="s">
        <v>10887</v>
      </c>
    </row>
    <row r="11406" spans="1:16" x14ac:dyDescent="0.3">
      <c r="A11406" t="s">
        <v>9331</v>
      </c>
      <c r="B11406" s="2" t="str">
        <f t="shared" si="536"/>
        <v>7711</v>
      </c>
      <c r="C11406" s="2">
        <f t="shared" si="534"/>
        <v>7711</v>
      </c>
      <c r="D11406" t="str">
        <f>VLOOKUP(C11406,'Cost Centre'!A:B,2,)</f>
        <v>Waste and Fleet Management Services</v>
      </c>
      <c r="E11406" s="109" t="str">
        <f t="shared" si="535"/>
        <v>3</v>
      </c>
      <c r="F11406" t="s">
        <v>9248</v>
      </c>
      <c r="G11406" s="2">
        <v>0</v>
      </c>
      <c r="H11406" s="2">
        <v>0</v>
      </c>
      <c r="I11406" s="2">
        <v>0</v>
      </c>
      <c r="J11406" s="105">
        <f>SUMIF([1]MMM!$A:$A,A11406,[1]MMM!$F:$F)</f>
        <v>0</v>
      </c>
      <c r="K11406" s="2" t="s">
        <v>10</v>
      </c>
      <c r="L11406" s="2">
        <v>0</v>
      </c>
      <c r="M11406" t="s">
        <v>11396</v>
      </c>
      <c r="N11406" t="s">
        <v>15444</v>
      </c>
      <c r="O11406" t="s">
        <v>10908</v>
      </c>
      <c r="P11406" t="s">
        <v>10953</v>
      </c>
    </row>
    <row r="11407" spans="1:16" x14ac:dyDescent="0.3">
      <c r="A11407" t="s">
        <v>9332</v>
      </c>
      <c r="B11407" s="2" t="str">
        <f t="shared" si="536"/>
        <v>7711</v>
      </c>
      <c r="C11407" s="2">
        <f t="shared" si="534"/>
        <v>7711</v>
      </c>
      <c r="D11407" t="str">
        <f>VLOOKUP(C11407,'Cost Centre'!A:B,2,)</f>
        <v>Waste and Fleet Management Services</v>
      </c>
      <c r="E11407" s="109">
        <v>2</v>
      </c>
      <c r="F11407" t="s">
        <v>9249</v>
      </c>
      <c r="G11407" s="2">
        <v>0</v>
      </c>
      <c r="H11407" s="2">
        <v>0</v>
      </c>
      <c r="I11407" s="2">
        <v>0</v>
      </c>
      <c r="J11407" s="105">
        <f>SUMIF([1]MMM!$A:$A,A11407,[1]MMM!$F:$F)</f>
        <v>0</v>
      </c>
      <c r="K11407" s="2" t="s">
        <v>10</v>
      </c>
      <c r="L11407" s="2">
        <v>0</v>
      </c>
      <c r="M11407" t="s">
        <v>11396</v>
      </c>
      <c r="N11407" t="s">
        <v>15444</v>
      </c>
      <c r="O11407" t="s">
        <v>10908</v>
      </c>
      <c r="P11407" t="s">
        <v>10953</v>
      </c>
    </row>
    <row r="11408" spans="1:16" x14ac:dyDescent="0.3">
      <c r="A11408" t="s">
        <v>9333</v>
      </c>
      <c r="B11408" s="2" t="str">
        <f t="shared" si="536"/>
        <v>7711</v>
      </c>
      <c r="C11408" s="2">
        <f t="shared" si="534"/>
        <v>7711</v>
      </c>
      <c r="D11408" t="str">
        <f>VLOOKUP(C11408,'Cost Centre'!A:B,2,)</f>
        <v>Waste and Fleet Management Services</v>
      </c>
      <c r="E11408" s="109">
        <v>2</v>
      </c>
      <c r="F11408" t="s">
        <v>1940</v>
      </c>
      <c r="G11408" s="2">
        <v>0</v>
      </c>
      <c r="H11408" s="2">
        <v>0</v>
      </c>
      <c r="I11408" s="2">
        <v>0</v>
      </c>
      <c r="J11408" s="105">
        <f>SUMIF([1]MMM!$A:$A,A11408,[1]MMM!$F:$F)</f>
        <v>0</v>
      </c>
      <c r="K11408" s="2" t="s">
        <v>10</v>
      </c>
      <c r="L11408" s="2">
        <v>0</v>
      </c>
      <c r="M11408" t="s">
        <v>11396</v>
      </c>
      <c r="N11408" t="s">
        <v>15444</v>
      </c>
      <c r="O11408" t="s">
        <v>10908</v>
      </c>
      <c r="P11408" t="s">
        <v>10956</v>
      </c>
    </row>
    <row r="11409" spans="1:16" x14ac:dyDescent="0.3">
      <c r="A11409" t="s">
        <v>9334</v>
      </c>
      <c r="B11409" s="2" t="str">
        <f t="shared" si="536"/>
        <v>7711</v>
      </c>
      <c r="C11409" s="2">
        <f t="shared" si="534"/>
        <v>7711</v>
      </c>
      <c r="D11409" t="str">
        <f>VLOOKUP(C11409,'Cost Centre'!A:B,2,)</f>
        <v>Waste and Fleet Management Services</v>
      </c>
      <c r="E11409" s="109">
        <v>2</v>
      </c>
      <c r="F11409" t="s">
        <v>1942</v>
      </c>
      <c r="G11409" s="2">
        <v>0</v>
      </c>
      <c r="H11409" s="2">
        <v>0</v>
      </c>
      <c r="I11409" s="2">
        <v>0</v>
      </c>
      <c r="J11409" s="105">
        <f>SUMIF([1]MMM!$A:$A,A11409,[1]MMM!$F:$F)</f>
        <v>0</v>
      </c>
      <c r="K11409" s="2" t="s">
        <v>10</v>
      </c>
      <c r="L11409" s="2">
        <v>0</v>
      </c>
      <c r="M11409" t="s">
        <v>11396</v>
      </c>
      <c r="N11409" t="s">
        <v>15444</v>
      </c>
      <c r="O11409" t="s">
        <v>10908</v>
      </c>
      <c r="P11409" t="s">
        <v>10958</v>
      </c>
    </row>
    <row r="11410" spans="1:16" x14ac:dyDescent="0.3">
      <c r="A11410" t="s">
        <v>9335</v>
      </c>
      <c r="B11410" s="2" t="str">
        <f t="shared" si="536"/>
        <v>7711</v>
      </c>
      <c r="C11410" s="2">
        <f t="shared" si="534"/>
        <v>7711</v>
      </c>
      <c r="D11410" t="str">
        <f>VLOOKUP(C11410,'Cost Centre'!A:B,2,)</f>
        <v>Waste and Fleet Management Services</v>
      </c>
      <c r="E11410" t="str">
        <f t="shared" si="535"/>
        <v>3</v>
      </c>
      <c r="F11410" t="s">
        <v>10944</v>
      </c>
      <c r="G11410" s="2">
        <v>0</v>
      </c>
      <c r="H11410" s="2">
        <v>264032.46999999997</v>
      </c>
      <c r="I11410" s="2">
        <v>0</v>
      </c>
      <c r="J11410" s="105">
        <f>SUMIF([1]MMM!$A:$A,A11410,[1]MMM!$F:$F)</f>
        <v>264032.46999999997</v>
      </c>
      <c r="K11410" s="2" t="s">
        <v>10</v>
      </c>
      <c r="L11410" s="2">
        <v>393127</v>
      </c>
      <c r="M11410" t="s">
        <v>11396</v>
      </c>
      <c r="N11410" t="s">
        <v>15444</v>
      </c>
      <c r="O11410" t="s">
        <v>10908</v>
      </c>
      <c r="P11410" t="s">
        <v>10910</v>
      </c>
    </row>
    <row r="11411" spans="1:16" x14ac:dyDescent="0.3">
      <c r="A11411" t="s">
        <v>9336</v>
      </c>
      <c r="B11411" s="2" t="str">
        <f t="shared" si="536"/>
        <v>7711</v>
      </c>
      <c r="C11411" s="2">
        <f t="shared" si="534"/>
        <v>7711</v>
      </c>
      <c r="D11411" t="str">
        <f>VLOOKUP(C11411,'Cost Centre'!A:B,2,)</f>
        <v>Waste and Fleet Management Services</v>
      </c>
      <c r="E11411" t="str">
        <f t="shared" si="535"/>
        <v>3</v>
      </c>
      <c r="F11411" t="s">
        <v>10945</v>
      </c>
      <c r="G11411" s="2">
        <v>0</v>
      </c>
      <c r="H11411" s="2">
        <v>3550530</v>
      </c>
      <c r="I11411" s="2">
        <v>0</v>
      </c>
      <c r="J11411" s="105">
        <f>SUMIF([1]MMM!$A:$A,A11411,[1]MMM!$F:$F)</f>
        <v>3550530</v>
      </c>
      <c r="K11411" s="2" t="s">
        <v>10</v>
      </c>
      <c r="L11411" s="2">
        <v>238173</v>
      </c>
      <c r="M11411" t="s">
        <v>11396</v>
      </c>
      <c r="N11411" t="s">
        <v>15444</v>
      </c>
      <c r="O11411" t="s">
        <v>10908</v>
      </c>
      <c r="P11411" t="s">
        <v>10910</v>
      </c>
    </row>
    <row r="11412" spans="1:16" x14ac:dyDescent="0.3">
      <c r="A11412" t="s">
        <v>9337</v>
      </c>
      <c r="B11412" s="2" t="str">
        <f t="shared" si="536"/>
        <v>7711</v>
      </c>
      <c r="C11412" s="2">
        <f t="shared" si="534"/>
        <v>7711</v>
      </c>
      <c r="D11412" t="str">
        <f>VLOOKUP(C11412,'Cost Centre'!A:B,2,)</f>
        <v>Waste and Fleet Management Services</v>
      </c>
      <c r="E11412" t="str">
        <f t="shared" si="535"/>
        <v>3</v>
      </c>
      <c r="F11412" t="s">
        <v>13872</v>
      </c>
      <c r="G11412" s="2">
        <v>0</v>
      </c>
      <c r="H11412" s="2">
        <v>4875.17</v>
      </c>
      <c r="I11412" s="2">
        <v>0</v>
      </c>
      <c r="J11412" s="105">
        <f>SUMIF([1]MMM!$A:$A,A11412,[1]MMM!$F:$F)</f>
        <v>4875.17</v>
      </c>
      <c r="K11412" s="2" t="s">
        <v>10</v>
      </c>
      <c r="L11412" s="2">
        <v>900000</v>
      </c>
      <c r="M11412" t="s">
        <v>11396</v>
      </c>
      <c r="N11412" t="s">
        <v>15444</v>
      </c>
      <c r="O11412" t="s">
        <v>10908</v>
      </c>
      <c r="P11412" t="s">
        <v>10910</v>
      </c>
    </row>
    <row r="11413" spans="1:16" x14ac:dyDescent="0.3">
      <c r="A11413" t="s">
        <v>9338</v>
      </c>
      <c r="B11413" s="2" t="str">
        <f t="shared" si="536"/>
        <v>7711</v>
      </c>
      <c r="C11413" s="2">
        <f t="shared" si="534"/>
        <v>7711</v>
      </c>
      <c r="D11413" t="str">
        <f>VLOOKUP(C11413,'Cost Centre'!A:B,2,)</f>
        <v>Waste and Fleet Management Services</v>
      </c>
      <c r="E11413" t="str">
        <f t="shared" si="535"/>
        <v>3</v>
      </c>
      <c r="F11413" t="s">
        <v>2148</v>
      </c>
      <c r="G11413" s="2">
        <v>0</v>
      </c>
      <c r="H11413" s="2">
        <v>0</v>
      </c>
      <c r="I11413" s="2">
        <v>0</v>
      </c>
      <c r="J11413" s="105">
        <f>SUMIF([1]MMM!$A:$A,A11413,[1]MMM!$F:$F)</f>
        <v>0</v>
      </c>
      <c r="K11413" s="2" t="s">
        <v>10</v>
      </c>
      <c r="L11413" s="2">
        <v>0</v>
      </c>
      <c r="M11413" t="s">
        <v>11396</v>
      </c>
      <c r="N11413" t="s">
        <v>15444</v>
      </c>
      <c r="O11413" t="s">
        <v>10908</v>
      </c>
      <c r="P11413" t="s">
        <v>10910</v>
      </c>
    </row>
    <row r="11414" spans="1:16" x14ac:dyDescent="0.3">
      <c r="A11414" t="s">
        <v>9339</v>
      </c>
      <c r="B11414" s="2" t="str">
        <f t="shared" si="536"/>
        <v>7711</v>
      </c>
      <c r="C11414" s="2">
        <f t="shared" si="534"/>
        <v>7711</v>
      </c>
      <c r="D11414" t="str">
        <f>VLOOKUP(C11414,'Cost Centre'!A:B,2,)</f>
        <v>Waste and Fleet Management Services</v>
      </c>
      <c r="E11414" t="str">
        <f t="shared" si="535"/>
        <v>3</v>
      </c>
      <c r="F11414" t="s">
        <v>2154</v>
      </c>
      <c r="G11414" s="2">
        <v>0</v>
      </c>
      <c r="H11414" s="2">
        <v>29941.41</v>
      </c>
      <c r="I11414" s="2">
        <v>0</v>
      </c>
      <c r="J11414" s="105">
        <f>SUMIF([1]MMM!$A:$A,A11414,[1]MMM!$F:$F)</f>
        <v>29941.41</v>
      </c>
      <c r="K11414" s="2" t="s">
        <v>10</v>
      </c>
      <c r="L11414" s="2">
        <v>272640</v>
      </c>
      <c r="M11414" t="s">
        <v>11396</v>
      </c>
      <c r="N11414" t="s">
        <v>15444</v>
      </c>
      <c r="O11414" t="s">
        <v>10908</v>
      </c>
      <c r="P11414" t="s">
        <v>10910</v>
      </c>
    </row>
    <row r="11415" spans="1:16" x14ac:dyDescent="0.3">
      <c r="A11415" t="s">
        <v>15458</v>
      </c>
      <c r="B11415" s="2" t="str">
        <f t="shared" si="536"/>
        <v>7711</v>
      </c>
      <c r="C11415" s="2">
        <f t="shared" si="534"/>
        <v>7711</v>
      </c>
      <c r="D11415" t="str">
        <f>VLOOKUP(C11415,'Cost Centre'!A:B,2,)</f>
        <v>Waste and Fleet Management Services</v>
      </c>
      <c r="E11415" t="str">
        <f t="shared" si="535"/>
        <v>3</v>
      </c>
      <c r="F11415" t="s">
        <v>10912</v>
      </c>
      <c r="G11415" s="2">
        <v>0</v>
      </c>
      <c r="H11415" s="2">
        <v>0</v>
      </c>
      <c r="I11415" s="2">
        <v>-8409315.5600000005</v>
      </c>
      <c r="J11415" s="105">
        <f>SUMIF([1]MMM!$A:$A,A11415,[1]MMM!$F:$F)</f>
        <v>-8409315.5600000005</v>
      </c>
      <c r="K11415" s="2" t="s">
        <v>10</v>
      </c>
      <c r="L11415" s="2">
        <v>0</v>
      </c>
      <c r="M11415" t="s">
        <v>11396</v>
      </c>
      <c r="N11415" t="s">
        <v>15444</v>
      </c>
      <c r="O11415" t="s">
        <v>10908</v>
      </c>
      <c r="P11415" t="s">
        <v>10913</v>
      </c>
    </row>
    <row r="11416" spans="1:16" x14ac:dyDescent="0.3">
      <c r="A11416" t="s">
        <v>15459</v>
      </c>
      <c r="B11416" s="2" t="str">
        <f t="shared" si="536"/>
        <v>7711</v>
      </c>
      <c r="C11416" s="2">
        <f t="shared" si="534"/>
        <v>7711</v>
      </c>
      <c r="D11416" t="str">
        <f>VLOOKUP(C11416,'Cost Centre'!A:B,2,)</f>
        <v>Waste and Fleet Management Services</v>
      </c>
      <c r="E11416" t="str">
        <f t="shared" si="535"/>
        <v>3</v>
      </c>
      <c r="F11416" t="s">
        <v>10915</v>
      </c>
      <c r="G11416" s="2">
        <v>0</v>
      </c>
      <c r="H11416" s="2">
        <v>0</v>
      </c>
      <c r="I11416" s="2">
        <v>0</v>
      </c>
      <c r="J11416" s="105">
        <f>SUMIF([1]MMM!$A:$A,A11416,[1]MMM!$F:$F)</f>
        <v>0</v>
      </c>
      <c r="K11416" s="2" t="s">
        <v>10</v>
      </c>
      <c r="L11416" s="2">
        <v>0</v>
      </c>
      <c r="M11416" t="s">
        <v>11396</v>
      </c>
      <c r="N11416" t="s">
        <v>15444</v>
      </c>
      <c r="O11416" t="s">
        <v>10908</v>
      </c>
      <c r="P11416" t="s">
        <v>10913</v>
      </c>
    </row>
    <row r="11417" spans="1:16" x14ac:dyDescent="0.3">
      <c r="A11417" t="s">
        <v>15460</v>
      </c>
      <c r="B11417" s="2" t="str">
        <f t="shared" si="536"/>
        <v>7711</v>
      </c>
      <c r="C11417" s="2">
        <f t="shared" si="534"/>
        <v>7711</v>
      </c>
      <c r="D11417" t="str">
        <f>VLOOKUP(C11417,'Cost Centre'!A:B,2,)</f>
        <v>Waste and Fleet Management Services</v>
      </c>
      <c r="E11417" t="str">
        <f t="shared" si="535"/>
        <v>6</v>
      </c>
      <c r="F11417" t="s">
        <v>14393</v>
      </c>
      <c r="G11417" s="2">
        <v>0</v>
      </c>
      <c r="H11417" s="2">
        <v>0</v>
      </c>
      <c r="I11417" s="2">
        <v>0</v>
      </c>
      <c r="J11417" s="105">
        <f>SUMIF([1]MMM!$A:$A,A11417,[1]MMM!$F:$F)</f>
        <v>0</v>
      </c>
      <c r="K11417" s="2" t="s">
        <v>460</v>
      </c>
      <c r="L11417" s="2">
        <v>0</v>
      </c>
      <c r="M11417" t="s">
        <v>11396</v>
      </c>
      <c r="N11417" t="s">
        <v>15444</v>
      </c>
      <c r="O11417" t="s">
        <v>10962</v>
      </c>
      <c r="P11417" t="s">
        <v>11212</v>
      </c>
    </row>
    <row r="11418" spans="1:16" x14ac:dyDescent="0.3">
      <c r="A11418" t="s">
        <v>15461</v>
      </c>
      <c r="B11418" s="2" t="str">
        <f t="shared" si="536"/>
        <v>7711</v>
      </c>
      <c r="C11418" s="2">
        <f t="shared" si="534"/>
        <v>7711</v>
      </c>
      <c r="D11418" t="str">
        <f>VLOOKUP(C11418,'Cost Centre'!A:B,2,)</f>
        <v>Waste and Fleet Management Services</v>
      </c>
      <c r="E11418" t="str">
        <f t="shared" si="535"/>
        <v>6</v>
      </c>
      <c r="F11418" t="s">
        <v>15462</v>
      </c>
      <c r="G11418" s="2">
        <v>0</v>
      </c>
      <c r="H11418" s="2">
        <v>0</v>
      </c>
      <c r="I11418" s="2">
        <v>0</v>
      </c>
      <c r="J11418" s="105">
        <f>SUMIF([1]MMM!$A:$A,A11418,[1]MMM!$F:$F)</f>
        <v>0</v>
      </c>
      <c r="K11418" s="2" t="s">
        <v>10</v>
      </c>
      <c r="L11418" s="2">
        <v>0</v>
      </c>
      <c r="M11418" t="s">
        <v>11396</v>
      </c>
      <c r="N11418" t="s">
        <v>15444</v>
      </c>
      <c r="O11418" t="s">
        <v>10962</v>
      </c>
      <c r="P11418" t="s">
        <v>11212</v>
      </c>
    </row>
    <row r="11419" spans="1:16" x14ac:dyDescent="0.3">
      <c r="A11419" t="s">
        <v>15463</v>
      </c>
      <c r="B11419" s="2" t="str">
        <f t="shared" si="536"/>
        <v>7711</v>
      </c>
      <c r="C11419" s="2">
        <f t="shared" si="534"/>
        <v>7711</v>
      </c>
      <c r="D11419" t="str">
        <f>VLOOKUP(C11419,'Cost Centre'!A:B,2,)</f>
        <v>Waste and Fleet Management Services</v>
      </c>
      <c r="E11419" t="str">
        <f t="shared" si="535"/>
        <v>6</v>
      </c>
      <c r="F11419" t="s">
        <v>9780</v>
      </c>
      <c r="G11419" s="2">
        <v>0</v>
      </c>
      <c r="H11419" s="2">
        <v>690742.98</v>
      </c>
      <c r="I11419" s="2">
        <v>0</v>
      </c>
      <c r="J11419" s="105">
        <f>SUMIF([1]MMM!$A:$A,A11419,[1]MMM!$F:$F)</f>
        <v>690742.98</v>
      </c>
      <c r="K11419" s="2" t="s">
        <v>10</v>
      </c>
      <c r="L11419" s="2">
        <v>844000</v>
      </c>
      <c r="M11419" t="s">
        <v>11396</v>
      </c>
      <c r="N11419" t="s">
        <v>15444</v>
      </c>
      <c r="O11419" t="s">
        <v>10962</v>
      </c>
      <c r="P11419" t="s">
        <v>11212</v>
      </c>
    </row>
    <row r="11420" spans="1:16" x14ac:dyDescent="0.3">
      <c r="A11420" t="s">
        <v>15464</v>
      </c>
      <c r="B11420" s="2" t="str">
        <f t="shared" si="536"/>
        <v>7711</v>
      </c>
      <c r="C11420" s="2">
        <f t="shared" si="534"/>
        <v>7711</v>
      </c>
      <c r="D11420" t="str">
        <f>VLOOKUP(C11420,'Cost Centre'!A:B,2,)</f>
        <v>Waste and Fleet Management Services</v>
      </c>
      <c r="E11420" t="str">
        <f t="shared" si="535"/>
        <v>6</v>
      </c>
      <c r="F11420" t="s">
        <v>15465</v>
      </c>
      <c r="G11420" s="2">
        <v>0</v>
      </c>
      <c r="H11420" s="2">
        <v>0</v>
      </c>
      <c r="I11420" s="2">
        <v>0</v>
      </c>
      <c r="J11420" s="105">
        <f>SUMIF([1]MMM!$A:$A,A11420,[1]MMM!$F:$F)</f>
        <v>0</v>
      </c>
      <c r="K11420" s="2" t="s">
        <v>10</v>
      </c>
      <c r="L11420" s="2">
        <v>0</v>
      </c>
      <c r="M11420" t="s">
        <v>11396</v>
      </c>
      <c r="N11420" t="s">
        <v>15444</v>
      </c>
      <c r="O11420" t="s">
        <v>10962</v>
      </c>
      <c r="P11420" t="s">
        <v>11212</v>
      </c>
    </row>
    <row r="11421" spans="1:16" x14ac:dyDescent="0.3">
      <c r="A11421" t="s">
        <v>15466</v>
      </c>
      <c r="B11421" s="2" t="str">
        <f t="shared" si="536"/>
        <v>7711</v>
      </c>
      <c r="C11421" s="2">
        <f t="shared" si="534"/>
        <v>7711</v>
      </c>
      <c r="D11421" t="str">
        <f>VLOOKUP(C11421,'Cost Centre'!A:B,2,)</f>
        <v>Waste and Fleet Management Services</v>
      </c>
      <c r="E11421" t="str">
        <f t="shared" si="535"/>
        <v>6</v>
      </c>
      <c r="F11421" t="s">
        <v>1966</v>
      </c>
      <c r="G11421" s="2">
        <v>0</v>
      </c>
      <c r="H11421" s="2">
        <v>0</v>
      </c>
      <c r="I11421" s="2">
        <v>0</v>
      </c>
      <c r="J11421" s="105">
        <f>SUMIF([1]MMM!$A:$A,A11421,[1]MMM!$F:$F)</f>
        <v>0</v>
      </c>
      <c r="K11421" s="2" t="s">
        <v>10</v>
      </c>
      <c r="L11421" s="2">
        <v>0</v>
      </c>
      <c r="M11421" t="s">
        <v>11396</v>
      </c>
      <c r="N11421" t="s">
        <v>15444</v>
      </c>
      <c r="O11421" t="s">
        <v>10962</v>
      </c>
      <c r="P11421" t="s">
        <v>11212</v>
      </c>
    </row>
    <row r="11422" spans="1:16" x14ac:dyDescent="0.3">
      <c r="A11422" t="s">
        <v>15467</v>
      </c>
      <c r="B11422" s="2" t="str">
        <f t="shared" si="536"/>
        <v>7711</v>
      </c>
      <c r="C11422" s="2">
        <f t="shared" si="534"/>
        <v>7711</v>
      </c>
      <c r="D11422" t="str">
        <f>VLOOKUP(C11422,'Cost Centre'!A:B,2,)</f>
        <v>Waste and Fleet Management Services</v>
      </c>
      <c r="E11422" t="str">
        <f t="shared" si="535"/>
        <v>6</v>
      </c>
      <c r="F11422" t="s">
        <v>15468</v>
      </c>
      <c r="G11422" s="2">
        <v>0</v>
      </c>
      <c r="H11422" s="2">
        <v>0</v>
      </c>
      <c r="I11422" s="2">
        <v>0</v>
      </c>
      <c r="J11422" s="105">
        <f>SUMIF([1]MMM!$A:$A,A11422,[1]MMM!$F:$F)</f>
        <v>0</v>
      </c>
      <c r="K11422" s="2" t="s">
        <v>10</v>
      </c>
      <c r="L11422" s="2">
        <v>0</v>
      </c>
      <c r="M11422" t="s">
        <v>11396</v>
      </c>
      <c r="N11422" t="s">
        <v>15444</v>
      </c>
      <c r="O11422" t="s">
        <v>10962</v>
      </c>
      <c r="P11422" t="s">
        <v>11212</v>
      </c>
    </row>
    <row r="11423" spans="1:16" x14ac:dyDescent="0.3">
      <c r="A11423" t="s">
        <v>15469</v>
      </c>
      <c r="B11423" s="2" t="str">
        <f t="shared" si="536"/>
        <v>7711</v>
      </c>
      <c r="C11423" s="2">
        <f t="shared" si="534"/>
        <v>7711</v>
      </c>
      <c r="D11423" t="str">
        <f>VLOOKUP(C11423,'Cost Centre'!A:B,2,)</f>
        <v>Waste and Fleet Management Services</v>
      </c>
      <c r="E11423" t="str">
        <f t="shared" si="535"/>
        <v>6</v>
      </c>
      <c r="F11423" t="s">
        <v>15470</v>
      </c>
      <c r="G11423" s="2">
        <v>0</v>
      </c>
      <c r="H11423" s="2">
        <v>0</v>
      </c>
      <c r="I11423" s="2">
        <v>0</v>
      </c>
      <c r="J11423" s="105">
        <f>SUMIF([1]MMM!$A:$A,A11423,[1]MMM!$F:$F)</f>
        <v>0</v>
      </c>
      <c r="K11423" s="2" t="s">
        <v>10</v>
      </c>
      <c r="L11423" s="2">
        <v>1693561</v>
      </c>
      <c r="M11423" t="s">
        <v>11396</v>
      </c>
      <c r="N11423" t="s">
        <v>15444</v>
      </c>
      <c r="O11423" t="s">
        <v>10962</v>
      </c>
      <c r="P11423" t="s">
        <v>11212</v>
      </c>
    </row>
    <row r="11424" spans="1:16" x14ac:dyDescent="0.3">
      <c r="A11424" t="s">
        <v>15471</v>
      </c>
      <c r="B11424" s="2" t="str">
        <f t="shared" si="536"/>
        <v>7711</v>
      </c>
      <c r="C11424" s="2">
        <f t="shared" si="534"/>
        <v>7711</v>
      </c>
      <c r="D11424" t="str">
        <f>VLOOKUP(C11424,'Cost Centre'!A:B,2,)</f>
        <v>Waste and Fleet Management Services</v>
      </c>
      <c r="E11424" t="str">
        <f t="shared" si="535"/>
        <v>6</v>
      </c>
      <c r="F11424" t="s">
        <v>15472</v>
      </c>
      <c r="G11424" s="2">
        <v>0</v>
      </c>
      <c r="H11424" s="2">
        <v>0</v>
      </c>
      <c r="I11424" s="2">
        <v>0</v>
      </c>
      <c r="J11424" s="105">
        <f>SUMIF([1]MMM!$A:$A,A11424,[1]MMM!$F:$F)</f>
        <v>0</v>
      </c>
      <c r="K11424" s="2" t="s">
        <v>10</v>
      </c>
      <c r="L11424" s="2">
        <v>2693560</v>
      </c>
      <c r="M11424" t="s">
        <v>11396</v>
      </c>
      <c r="N11424" t="s">
        <v>15444</v>
      </c>
      <c r="O11424" t="s">
        <v>10962</v>
      </c>
      <c r="P11424" t="s">
        <v>11212</v>
      </c>
    </row>
    <row r="11425" spans="1:16" x14ac:dyDescent="0.3">
      <c r="A11425" t="s">
        <v>15473</v>
      </c>
      <c r="B11425" s="2" t="str">
        <f t="shared" si="536"/>
        <v>7711</v>
      </c>
      <c r="C11425" s="2">
        <f t="shared" si="534"/>
        <v>7711</v>
      </c>
      <c r="D11425" t="str">
        <f>VLOOKUP(C11425,'Cost Centre'!A:B,2,)</f>
        <v>Waste and Fleet Management Services</v>
      </c>
      <c r="E11425" t="str">
        <f t="shared" si="535"/>
        <v>6</v>
      </c>
      <c r="F11425" t="s">
        <v>15474</v>
      </c>
      <c r="G11425" s="2">
        <v>0</v>
      </c>
      <c r="H11425" s="2">
        <v>2299504.33</v>
      </c>
      <c r="I11425" s="2">
        <v>0</v>
      </c>
      <c r="J11425" s="105">
        <f>SUMIF([1]MMM!$A:$A,A11425,[1]MMM!$F:$F)</f>
        <v>2299504.33</v>
      </c>
      <c r="K11425" s="2" t="s">
        <v>10</v>
      </c>
      <c r="L11425" s="2">
        <v>2500000</v>
      </c>
      <c r="M11425" t="s">
        <v>11396</v>
      </c>
      <c r="N11425" t="s">
        <v>15444</v>
      </c>
      <c r="O11425" t="s">
        <v>10962</v>
      </c>
      <c r="P11425" t="s">
        <v>11212</v>
      </c>
    </row>
    <row r="11426" spans="1:16" x14ac:dyDescent="0.3">
      <c r="A11426" t="s">
        <v>15475</v>
      </c>
      <c r="B11426" s="2" t="str">
        <f t="shared" si="536"/>
        <v>7711</v>
      </c>
      <c r="C11426" s="2">
        <f t="shared" si="534"/>
        <v>7711</v>
      </c>
      <c r="D11426" t="str">
        <f>VLOOKUP(C11426,'Cost Centre'!A:B,2,)</f>
        <v>Waste and Fleet Management Services</v>
      </c>
      <c r="E11426" t="str">
        <f t="shared" si="535"/>
        <v>6</v>
      </c>
      <c r="F11426" t="s">
        <v>15476</v>
      </c>
      <c r="G11426" s="2">
        <v>0</v>
      </c>
      <c r="H11426" s="2">
        <v>1713586.42</v>
      </c>
      <c r="I11426" s="2">
        <v>0</v>
      </c>
      <c r="J11426" s="105">
        <f>SUMIF([1]MMM!$A:$A,A11426,[1]MMM!$F:$F)</f>
        <v>1713586.42</v>
      </c>
      <c r="K11426" s="2" t="s">
        <v>10</v>
      </c>
      <c r="L11426" s="2">
        <v>3000000</v>
      </c>
      <c r="M11426" t="s">
        <v>11396</v>
      </c>
      <c r="N11426" t="s">
        <v>15444</v>
      </c>
      <c r="O11426" t="s">
        <v>10962</v>
      </c>
      <c r="P11426" t="s">
        <v>11212</v>
      </c>
    </row>
    <row r="11427" spans="1:16" x14ac:dyDescent="0.3">
      <c r="A11427" t="s">
        <v>15477</v>
      </c>
      <c r="B11427" s="2" t="str">
        <f t="shared" si="536"/>
        <v>7711</v>
      </c>
      <c r="C11427" s="2">
        <f t="shared" si="534"/>
        <v>7711</v>
      </c>
      <c r="D11427" t="str">
        <f>VLOOKUP(C11427,'Cost Centre'!A:B,2,)</f>
        <v>Waste and Fleet Management Services</v>
      </c>
      <c r="E11427" t="str">
        <f t="shared" si="535"/>
        <v>6</v>
      </c>
      <c r="F11427" t="s">
        <v>15478</v>
      </c>
      <c r="G11427" s="2">
        <v>0</v>
      </c>
      <c r="H11427" s="2">
        <v>0</v>
      </c>
      <c r="I11427" s="2">
        <v>0</v>
      </c>
      <c r="J11427" s="105">
        <f>SUMIF([1]MMM!$A:$A,A11427,[1]MMM!$F:$F)</f>
        <v>0</v>
      </c>
      <c r="K11427" s="2" t="s">
        <v>10</v>
      </c>
      <c r="L11427" s="2">
        <v>0</v>
      </c>
      <c r="M11427" t="s">
        <v>11396</v>
      </c>
      <c r="N11427" t="s">
        <v>15444</v>
      </c>
      <c r="O11427" t="s">
        <v>10962</v>
      </c>
      <c r="P11427" t="s">
        <v>11212</v>
      </c>
    </row>
    <row r="11428" spans="1:16" x14ac:dyDescent="0.3">
      <c r="A11428" t="s">
        <v>15479</v>
      </c>
      <c r="B11428" s="2" t="str">
        <f t="shared" si="536"/>
        <v>7711</v>
      </c>
      <c r="C11428" s="2">
        <f t="shared" si="534"/>
        <v>7711</v>
      </c>
      <c r="D11428" t="str">
        <f>VLOOKUP(C11428,'Cost Centre'!A:B,2,)</f>
        <v>Waste and Fleet Management Services</v>
      </c>
      <c r="E11428" t="str">
        <f t="shared" si="535"/>
        <v>6</v>
      </c>
      <c r="F11428" t="s">
        <v>15480</v>
      </c>
      <c r="G11428" s="2">
        <v>0</v>
      </c>
      <c r="H11428" s="2">
        <v>0</v>
      </c>
      <c r="I11428" s="2">
        <v>0</v>
      </c>
      <c r="J11428" s="105">
        <f>SUMIF([1]MMM!$A:$A,A11428,[1]MMM!$F:$F)</f>
        <v>0</v>
      </c>
      <c r="K11428" s="2" t="s">
        <v>10</v>
      </c>
      <c r="L11428" s="2">
        <v>0</v>
      </c>
      <c r="M11428" t="s">
        <v>11396</v>
      </c>
      <c r="N11428" t="s">
        <v>15444</v>
      </c>
      <c r="O11428" t="s">
        <v>10962</v>
      </c>
      <c r="P11428" t="s">
        <v>11212</v>
      </c>
    </row>
    <row r="11429" spans="1:16" x14ac:dyDescent="0.3">
      <c r="A11429" t="s">
        <v>15481</v>
      </c>
      <c r="B11429" s="2" t="str">
        <f t="shared" si="536"/>
        <v>7711</v>
      </c>
      <c r="C11429" s="2">
        <f t="shared" si="534"/>
        <v>7711</v>
      </c>
      <c r="D11429" t="str">
        <f>VLOOKUP(C11429,'Cost Centre'!A:B,2,)</f>
        <v>Waste and Fleet Management Services</v>
      </c>
      <c r="E11429" t="str">
        <f t="shared" si="535"/>
        <v>6</v>
      </c>
      <c r="F11429" t="s">
        <v>14403</v>
      </c>
      <c r="G11429" s="2">
        <v>0</v>
      </c>
      <c r="H11429" s="2">
        <v>0</v>
      </c>
      <c r="I11429" s="2">
        <v>0</v>
      </c>
      <c r="J11429" s="105">
        <f>SUMIF([1]MMM!$A:$A,A11429,[1]MMM!$F:$F)</f>
        <v>0</v>
      </c>
      <c r="K11429" s="2" t="s">
        <v>460</v>
      </c>
      <c r="L11429" s="2">
        <v>0</v>
      </c>
      <c r="M11429" t="s">
        <v>11396</v>
      </c>
      <c r="N11429" t="s">
        <v>15444</v>
      </c>
      <c r="O11429" t="s">
        <v>10962</v>
      </c>
      <c r="P11429" t="s">
        <v>11212</v>
      </c>
    </row>
    <row r="11430" spans="1:16" x14ac:dyDescent="0.3">
      <c r="A11430" t="s">
        <v>15482</v>
      </c>
      <c r="B11430" s="2" t="str">
        <f t="shared" si="536"/>
        <v>7711</v>
      </c>
      <c r="C11430" s="2">
        <f t="shared" si="534"/>
        <v>7711</v>
      </c>
      <c r="D11430" t="str">
        <f>VLOOKUP(C11430,'Cost Centre'!A:B,2,)</f>
        <v>Waste and Fleet Management Services</v>
      </c>
      <c r="E11430" t="str">
        <f t="shared" si="535"/>
        <v>6</v>
      </c>
      <c r="F11430" t="s">
        <v>14405</v>
      </c>
      <c r="G11430" s="2">
        <v>0</v>
      </c>
      <c r="H11430" s="2">
        <v>0</v>
      </c>
      <c r="I11430" s="2">
        <v>0</v>
      </c>
      <c r="J11430" s="105">
        <f>SUMIF([1]MMM!$A:$A,A11430,[1]MMM!$F:$F)</f>
        <v>0</v>
      </c>
      <c r="K11430" s="2" t="s">
        <v>460</v>
      </c>
      <c r="L11430" s="2">
        <v>0</v>
      </c>
      <c r="M11430" t="s">
        <v>11396</v>
      </c>
      <c r="N11430" t="s">
        <v>15444</v>
      </c>
      <c r="O11430" t="s">
        <v>10962</v>
      </c>
      <c r="P11430" t="s">
        <v>11212</v>
      </c>
    </row>
    <row r="11431" spans="1:16" x14ac:dyDescent="0.3">
      <c r="A11431" t="s">
        <v>15483</v>
      </c>
      <c r="B11431" s="2" t="str">
        <f t="shared" si="536"/>
        <v>7711</v>
      </c>
      <c r="C11431" s="2">
        <f t="shared" si="534"/>
        <v>7711</v>
      </c>
      <c r="D11431" t="str">
        <f>VLOOKUP(C11431,'Cost Centre'!A:B,2,)</f>
        <v>Waste and Fleet Management Services</v>
      </c>
      <c r="E11431" t="str">
        <f t="shared" si="535"/>
        <v>6</v>
      </c>
      <c r="F11431" t="s">
        <v>14407</v>
      </c>
      <c r="G11431" s="2">
        <v>0</v>
      </c>
      <c r="H11431" s="2">
        <v>0</v>
      </c>
      <c r="I11431" s="2">
        <v>0</v>
      </c>
      <c r="J11431" s="105">
        <f>SUMIF([1]MMM!$A:$A,A11431,[1]MMM!$F:$F)</f>
        <v>0</v>
      </c>
      <c r="K11431" s="2" t="s">
        <v>460</v>
      </c>
      <c r="L11431" s="2">
        <v>0</v>
      </c>
      <c r="M11431" t="s">
        <v>11396</v>
      </c>
      <c r="N11431" t="s">
        <v>15444</v>
      </c>
      <c r="O11431" t="s">
        <v>10962</v>
      </c>
      <c r="P11431" t="s">
        <v>11212</v>
      </c>
    </row>
    <row r="11432" spans="1:16" x14ac:dyDescent="0.3">
      <c r="A11432" t="s">
        <v>15484</v>
      </c>
      <c r="B11432" s="2" t="str">
        <f t="shared" si="536"/>
        <v>7711</v>
      </c>
      <c r="C11432" s="2">
        <f t="shared" si="534"/>
        <v>7711</v>
      </c>
      <c r="D11432" t="str">
        <f>VLOOKUP(C11432,'Cost Centre'!A:B,2,)</f>
        <v>Waste and Fleet Management Services</v>
      </c>
      <c r="E11432" t="str">
        <f t="shared" si="535"/>
        <v>6</v>
      </c>
      <c r="F11432" t="s">
        <v>14409</v>
      </c>
      <c r="G11432" s="2">
        <v>0</v>
      </c>
      <c r="H11432" s="2">
        <v>0</v>
      </c>
      <c r="I11432" s="2">
        <v>0</v>
      </c>
      <c r="J11432" s="105">
        <f>SUMIF([1]MMM!$A:$A,A11432,[1]MMM!$F:$F)</f>
        <v>0</v>
      </c>
      <c r="K11432" s="2" t="s">
        <v>460</v>
      </c>
      <c r="L11432" s="2">
        <v>0</v>
      </c>
      <c r="M11432" t="s">
        <v>11396</v>
      </c>
      <c r="N11432" t="s">
        <v>15444</v>
      </c>
      <c r="O11432" t="s">
        <v>10962</v>
      </c>
      <c r="P11432" t="s">
        <v>11212</v>
      </c>
    </row>
    <row r="11433" spans="1:16" x14ac:dyDescent="0.3">
      <c r="A11433" t="s">
        <v>15485</v>
      </c>
      <c r="B11433" s="2" t="str">
        <f t="shared" si="536"/>
        <v>7711</v>
      </c>
      <c r="C11433" s="2">
        <f t="shared" si="534"/>
        <v>7711</v>
      </c>
      <c r="D11433" t="str">
        <f>VLOOKUP(C11433,'Cost Centre'!A:B,2,)</f>
        <v>Waste and Fleet Management Services</v>
      </c>
      <c r="E11433" t="str">
        <f t="shared" si="535"/>
        <v>6</v>
      </c>
      <c r="F11433" t="s">
        <v>14411</v>
      </c>
      <c r="G11433" s="2">
        <v>0</v>
      </c>
      <c r="H11433" s="2">
        <v>0</v>
      </c>
      <c r="I11433" s="2">
        <v>0</v>
      </c>
      <c r="J11433" s="105">
        <f>SUMIF([1]MMM!$A:$A,A11433,[1]MMM!$F:$F)</f>
        <v>0</v>
      </c>
      <c r="K11433" s="2" t="s">
        <v>460</v>
      </c>
      <c r="L11433" s="2">
        <v>0</v>
      </c>
      <c r="M11433" t="s">
        <v>11396</v>
      </c>
      <c r="N11433" t="s">
        <v>15444</v>
      </c>
      <c r="O11433" t="s">
        <v>10962</v>
      </c>
      <c r="P11433" t="s">
        <v>11212</v>
      </c>
    </row>
    <row r="11434" spans="1:16" x14ac:dyDescent="0.3">
      <c r="A11434" t="s">
        <v>15486</v>
      </c>
      <c r="B11434" s="2" t="str">
        <f t="shared" si="536"/>
        <v>7711</v>
      </c>
      <c r="C11434" s="2">
        <f t="shared" si="534"/>
        <v>7711</v>
      </c>
      <c r="D11434" t="str">
        <f>VLOOKUP(C11434,'Cost Centre'!A:B,2,)</f>
        <v>Waste and Fleet Management Services</v>
      </c>
      <c r="E11434" t="str">
        <f t="shared" si="535"/>
        <v>6</v>
      </c>
      <c r="F11434" t="s">
        <v>14413</v>
      </c>
      <c r="G11434" s="2">
        <v>0</v>
      </c>
      <c r="H11434" s="2">
        <v>0</v>
      </c>
      <c r="I11434" s="2">
        <v>-4703833.95</v>
      </c>
      <c r="J11434" s="105">
        <f>SUMIF([1]MMM!$A:$A,A11434,[1]MMM!$F:$F)</f>
        <v>-4703833.95</v>
      </c>
      <c r="K11434" s="2" t="s">
        <v>460</v>
      </c>
      <c r="L11434" s="2">
        <v>0</v>
      </c>
      <c r="M11434" t="s">
        <v>11396</v>
      </c>
      <c r="N11434" t="s">
        <v>15444</v>
      </c>
      <c r="O11434" t="s">
        <v>10962</v>
      </c>
      <c r="P11434" t="s">
        <v>11212</v>
      </c>
    </row>
    <row r="11435" spans="1:16" x14ac:dyDescent="0.3">
      <c r="A11435" t="s">
        <v>15487</v>
      </c>
      <c r="B11435" s="2" t="str">
        <f t="shared" si="536"/>
        <v>7711</v>
      </c>
      <c r="C11435" s="2">
        <f t="shared" si="534"/>
        <v>7711</v>
      </c>
      <c r="D11435" t="str">
        <f>VLOOKUP(C11435,'Cost Centre'!A:B,2,)</f>
        <v>Waste and Fleet Management Services</v>
      </c>
      <c r="E11435" t="str">
        <f t="shared" si="535"/>
        <v>6</v>
      </c>
      <c r="F11435" t="s">
        <v>14415</v>
      </c>
      <c r="G11435" s="2">
        <v>0</v>
      </c>
      <c r="H11435" s="2">
        <v>0</v>
      </c>
      <c r="I11435" s="2">
        <v>0</v>
      </c>
      <c r="J11435" s="105">
        <f>SUMIF([1]MMM!$A:$A,A11435,[1]MMM!$F:$F)</f>
        <v>0</v>
      </c>
      <c r="K11435" s="2" t="s">
        <v>460</v>
      </c>
      <c r="L11435" s="2">
        <v>0</v>
      </c>
      <c r="M11435" t="s">
        <v>11396</v>
      </c>
      <c r="N11435" t="s">
        <v>15444</v>
      </c>
      <c r="O11435" t="s">
        <v>10962</v>
      </c>
      <c r="P11435" t="s">
        <v>11212</v>
      </c>
    </row>
    <row r="11436" spans="1:16" x14ac:dyDescent="0.3">
      <c r="A11436" t="s">
        <v>15488</v>
      </c>
      <c r="B11436" s="2" t="str">
        <f t="shared" si="536"/>
        <v>7711</v>
      </c>
      <c r="C11436" s="2">
        <f t="shared" si="534"/>
        <v>7711</v>
      </c>
      <c r="D11436" t="str">
        <f>VLOOKUP(C11436,'Cost Centre'!A:B,2,)</f>
        <v>Waste and Fleet Management Services</v>
      </c>
      <c r="E11436" t="str">
        <f t="shared" si="535"/>
        <v>6</v>
      </c>
      <c r="F11436" t="s">
        <v>14417</v>
      </c>
      <c r="G11436" s="2">
        <v>0</v>
      </c>
      <c r="H11436" s="2">
        <v>0</v>
      </c>
      <c r="I11436" s="2">
        <v>0</v>
      </c>
      <c r="J11436" s="105">
        <f>SUMIF([1]MMM!$A:$A,A11436,[1]MMM!$F:$F)</f>
        <v>0</v>
      </c>
      <c r="K11436" s="2" t="s">
        <v>460</v>
      </c>
      <c r="L11436" s="2">
        <v>0</v>
      </c>
      <c r="M11436" t="s">
        <v>11396</v>
      </c>
      <c r="N11436" t="s">
        <v>15444</v>
      </c>
      <c r="O11436" t="s">
        <v>10962</v>
      </c>
      <c r="P11436" t="s">
        <v>11212</v>
      </c>
    </row>
    <row r="11437" spans="1:16" x14ac:dyDescent="0.3">
      <c r="A11437" t="s">
        <v>15489</v>
      </c>
      <c r="B11437" s="2" t="str">
        <f t="shared" si="536"/>
        <v>7711</v>
      </c>
      <c r="C11437" s="2">
        <f t="shared" si="534"/>
        <v>7711</v>
      </c>
      <c r="D11437" t="str">
        <f>VLOOKUP(C11437,'Cost Centre'!A:B,2,)</f>
        <v>Waste and Fleet Management Services</v>
      </c>
      <c r="E11437" t="str">
        <f t="shared" si="535"/>
        <v>6</v>
      </c>
      <c r="F11437" t="s">
        <v>14419</v>
      </c>
      <c r="G11437" s="2">
        <v>0</v>
      </c>
      <c r="H11437" s="2">
        <v>0</v>
      </c>
      <c r="I11437" s="2">
        <v>0</v>
      </c>
      <c r="J11437" s="105">
        <f>SUMIF([1]MMM!$A:$A,A11437,[1]MMM!$F:$F)</f>
        <v>0</v>
      </c>
      <c r="K11437" s="2" t="s">
        <v>460</v>
      </c>
      <c r="L11437" s="2">
        <v>0</v>
      </c>
      <c r="M11437" t="s">
        <v>11396</v>
      </c>
      <c r="N11437" t="s">
        <v>15444</v>
      </c>
      <c r="O11437" t="s">
        <v>10962</v>
      </c>
      <c r="P11437" t="s">
        <v>11212</v>
      </c>
    </row>
    <row r="11438" spans="1:16" x14ac:dyDescent="0.3">
      <c r="A11438" t="s">
        <v>15490</v>
      </c>
      <c r="B11438" s="2" t="str">
        <f t="shared" si="536"/>
        <v>7711</v>
      </c>
      <c r="C11438" s="2">
        <f t="shared" si="534"/>
        <v>7711</v>
      </c>
      <c r="D11438" t="str">
        <f>VLOOKUP(C11438,'Cost Centre'!A:B,2,)</f>
        <v>Waste and Fleet Management Services</v>
      </c>
      <c r="E11438" t="str">
        <f t="shared" si="535"/>
        <v>6</v>
      </c>
      <c r="F11438" t="s">
        <v>14421</v>
      </c>
      <c r="G11438" s="2">
        <v>0</v>
      </c>
      <c r="H11438" s="2">
        <v>0</v>
      </c>
      <c r="I11438" s="2">
        <v>0</v>
      </c>
      <c r="J11438" s="105">
        <f>SUMIF([1]MMM!$A:$A,A11438,[1]MMM!$F:$F)</f>
        <v>0</v>
      </c>
      <c r="K11438" s="2" t="s">
        <v>460</v>
      </c>
      <c r="L11438" s="2">
        <v>0</v>
      </c>
      <c r="M11438" t="s">
        <v>11396</v>
      </c>
      <c r="N11438" t="s">
        <v>15444</v>
      </c>
      <c r="O11438" t="s">
        <v>10962</v>
      </c>
      <c r="P11438" t="s">
        <v>11212</v>
      </c>
    </row>
    <row r="11439" spans="1:16" x14ac:dyDescent="0.3">
      <c r="A11439" t="s">
        <v>15491</v>
      </c>
      <c r="B11439" s="2" t="str">
        <f t="shared" si="536"/>
        <v>7711</v>
      </c>
      <c r="C11439" s="2">
        <f t="shared" si="534"/>
        <v>7711</v>
      </c>
      <c r="D11439" t="str">
        <f>VLOOKUP(C11439,'Cost Centre'!A:B,2,)</f>
        <v>Waste and Fleet Management Services</v>
      </c>
      <c r="E11439" t="str">
        <f t="shared" si="535"/>
        <v>6</v>
      </c>
      <c r="F11439" t="s">
        <v>14423</v>
      </c>
      <c r="G11439" s="2">
        <v>0</v>
      </c>
      <c r="H11439" s="2">
        <v>0</v>
      </c>
      <c r="I11439" s="2">
        <v>0</v>
      </c>
      <c r="J11439" s="105">
        <f>SUMIF([1]MMM!$A:$A,A11439,[1]MMM!$F:$F)</f>
        <v>0</v>
      </c>
      <c r="K11439" s="2" t="s">
        <v>460</v>
      </c>
      <c r="L11439" s="2">
        <v>0</v>
      </c>
      <c r="M11439" t="s">
        <v>11396</v>
      </c>
      <c r="N11439" t="s">
        <v>15444</v>
      </c>
      <c r="O11439" t="s">
        <v>10962</v>
      </c>
      <c r="P11439" t="s">
        <v>11212</v>
      </c>
    </row>
    <row r="11440" spans="1:16" x14ac:dyDescent="0.3">
      <c r="A11440" t="s">
        <v>15492</v>
      </c>
      <c r="B11440" s="2" t="str">
        <f t="shared" si="536"/>
        <v>7711</v>
      </c>
      <c r="C11440" s="2">
        <f t="shared" si="534"/>
        <v>7711</v>
      </c>
      <c r="D11440" t="str">
        <f>VLOOKUP(C11440,'Cost Centre'!A:B,2,)</f>
        <v>Waste and Fleet Management Services</v>
      </c>
      <c r="E11440" t="str">
        <f t="shared" si="535"/>
        <v>6</v>
      </c>
      <c r="F11440" t="s">
        <v>14425</v>
      </c>
      <c r="G11440" s="2">
        <v>0</v>
      </c>
      <c r="H11440" s="2">
        <v>0</v>
      </c>
      <c r="I11440" s="2">
        <v>0</v>
      </c>
      <c r="J11440" s="105">
        <f>SUMIF([1]MMM!$A:$A,A11440,[1]MMM!$F:$F)</f>
        <v>0</v>
      </c>
      <c r="K11440" s="2" t="s">
        <v>460</v>
      </c>
      <c r="L11440" s="2">
        <v>0</v>
      </c>
      <c r="M11440" t="s">
        <v>11396</v>
      </c>
      <c r="N11440" t="s">
        <v>15444</v>
      </c>
      <c r="O11440" t="s">
        <v>10962</v>
      </c>
      <c r="P11440" t="s">
        <v>11212</v>
      </c>
    </row>
    <row r="11441" spans="1:16" x14ac:dyDescent="0.3">
      <c r="A11441" t="s">
        <v>15493</v>
      </c>
      <c r="B11441" s="2" t="str">
        <f t="shared" si="536"/>
        <v>7711</v>
      </c>
      <c r="C11441" s="2">
        <f t="shared" si="534"/>
        <v>7711</v>
      </c>
      <c r="D11441" t="str">
        <f>VLOOKUP(C11441,'Cost Centre'!A:B,2,)</f>
        <v>Waste and Fleet Management Services</v>
      </c>
      <c r="E11441" t="str">
        <f t="shared" si="535"/>
        <v>6</v>
      </c>
      <c r="F11441" t="s">
        <v>14427</v>
      </c>
      <c r="G11441" s="2">
        <v>0</v>
      </c>
      <c r="H11441" s="2">
        <v>0</v>
      </c>
      <c r="I11441" s="2">
        <v>0</v>
      </c>
      <c r="J11441" s="105">
        <f>SUMIF([1]MMM!$A:$A,A11441,[1]MMM!$F:$F)</f>
        <v>0</v>
      </c>
      <c r="K11441" s="2" t="s">
        <v>460</v>
      </c>
      <c r="L11441" s="2">
        <v>0</v>
      </c>
      <c r="M11441" t="s">
        <v>11396</v>
      </c>
      <c r="N11441" t="s">
        <v>15444</v>
      </c>
      <c r="O11441" t="s">
        <v>10962</v>
      </c>
      <c r="P11441" t="s">
        <v>11212</v>
      </c>
    </row>
    <row r="11442" spans="1:16" x14ac:dyDescent="0.3">
      <c r="A11442" t="s">
        <v>15494</v>
      </c>
      <c r="B11442" s="2" t="str">
        <f t="shared" si="536"/>
        <v>7711</v>
      </c>
      <c r="C11442" s="2">
        <f t="shared" si="534"/>
        <v>7711</v>
      </c>
      <c r="D11442" t="str">
        <f>VLOOKUP(C11442,'Cost Centre'!A:B,2,)</f>
        <v>Waste and Fleet Management Services</v>
      </c>
      <c r="E11442" t="str">
        <f t="shared" si="535"/>
        <v>6</v>
      </c>
      <c r="F11442" t="s">
        <v>14429</v>
      </c>
      <c r="G11442" s="2">
        <v>0</v>
      </c>
      <c r="H11442" s="2">
        <v>0</v>
      </c>
      <c r="I11442" s="2">
        <v>0</v>
      </c>
      <c r="J11442" s="105">
        <f>SUMIF([1]MMM!$A:$A,A11442,[1]MMM!$F:$F)</f>
        <v>0</v>
      </c>
      <c r="K11442" s="2" t="s">
        <v>460</v>
      </c>
      <c r="L11442" s="2">
        <v>0</v>
      </c>
      <c r="M11442" t="s">
        <v>11396</v>
      </c>
      <c r="N11442" t="s">
        <v>15444</v>
      </c>
      <c r="O11442" t="s">
        <v>10962</v>
      </c>
      <c r="P11442" t="s">
        <v>11212</v>
      </c>
    </row>
    <row r="11443" spans="1:16" x14ac:dyDescent="0.3">
      <c r="A11443" t="s">
        <v>15495</v>
      </c>
      <c r="B11443" s="2" t="str">
        <f t="shared" si="536"/>
        <v>7711</v>
      </c>
      <c r="C11443" s="2">
        <f t="shared" si="534"/>
        <v>7711</v>
      </c>
      <c r="D11443" t="str">
        <f>VLOOKUP(C11443,'Cost Centre'!A:B,2,)</f>
        <v>Waste and Fleet Management Services</v>
      </c>
      <c r="E11443" t="str">
        <f t="shared" si="535"/>
        <v>6</v>
      </c>
      <c r="F11443" t="s">
        <v>14431</v>
      </c>
      <c r="G11443" s="2">
        <v>0</v>
      </c>
      <c r="H11443" s="2">
        <v>0</v>
      </c>
      <c r="I11443" s="2">
        <v>0</v>
      </c>
      <c r="J11443" s="105">
        <f>SUMIF([1]MMM!$A:$A,A11443,[1]MMM!$F:$F)</f>
        <v>0</v>
      </c>
      <c r="K11443" s="2" t="s">
        <v>460</v>
      </c>
      <c r="L11443" s="2">
        <v>0</v>
      </c>
      <c r="M11443" t="s">
        <v>11396</v>
      </c>
      <c r="N11443" t="s">
        <v>15444</v>
      </c>
      <c r="O11443" t="s">
        <v>10962</v>
      </c>
      <c r="P11443" t="s">
        <v>11212</v>
      </c>
    </row>
    <row r="11444" spans="1:16" x14ac:dyDescent="0.3">
      <c r="A11444" t="s">
        <v>15496</v>
      </c>
      <c r="B11444" s="2" t="str">
        <f t="shared" si="536"/>
        <v>7711</v>
      </c>
      <c r="C11444" s="2">
        <f t="shared" si="534"/>
        <v>7711</v>
      </c>
      <c r="D11444" t="str">
        <f>VLOOKUP(C11444,'Cost Centre'!A:B,2,)</f>
        <v>Waste and Fleet Management Services</v>
      </c>
      <c r="E11444" t="str">
        <f t="shared" si="535"/>
        <v>6</v>
      </c>
      <c r="F11444" t="s">
        <v>11009</v>
      </c>
      <c r="G11444" s="2">
        <v>0</v>
      </c>
      <c r="H11444" s="2">
        <v>0</v>
      </c>
      <c r="I11444" s="2">
        <v>0</v>
      </c>
      <c r="J11444" s="105">
        <f>SUMIF([1]MMM!$A:$A,A11444,[1]MMM!$F:$F)</f>
        <v>0</v>
      </c>
      <c r="K11444" s="2" t="s">
        <v>460</v>
      </c>
      <c r="L11444" s="2">
        <v>0</v>
      </c>
      <c r="M11444" t="s">
        <v>11396</v>
      </c>
      <c r="N11444" t="s">
        <v>15444</v>
      </c>
      <c r="O11444" t="s">
        <v>10962</v>
      </c>
      <c r="P11444" t="s">
        <v>11010</v>
      </c>
    </row>
    <row r="11445" spans="1:16" x14ac:dyDescent="0.3">
      <c r="A11445" t="s">
        <v>15497</v>
      </c>
      <c r="B11445" s="2" t="str">
        <f t="shared" si="536"/>
        <v>7711</v>
      </c>
      <c r="C11445" s="2">
        <f t="shared" si="534"/>
        <v>7711</v>
      </c>
      <c r="D11445" t="str">
        <f>VLOOKUP(C11445,'Cost Centre'!A:B,2,)</f>
        <v>Waste and Fleet Management Services</v>
      </c>
      <c r="E11445" t="str">
        <f t="shared" si="535"/>
        <v>6</v>
      </c>
      <c r="F11445" t="s">
        <v>11011</v>
      </c>
      <c r="G11445" s="2">
        <v>0</v>
      </c>
      <c r="H11445" s="2">
        <v>0</v>
      </c>
      <c r="I11445" s="2">
        <v>0</v>
      </c>
      <c r="J11445" s="105">
        <f>SUMIF([1]MMM!$A:$A,A11445,[1]MMM!$F:$F)</f>
        <v>0</v>
      </c>
      <c r="K11445" s="2" t="s">
        <v>460</v>
      </c>
      <c r="L11445" s="2">
        <v>0</v>
      </c>
      <c r="M11445" t="s">
        <v>11396</v>
      </c>
      <c r="N11445" t="s">
        <v>15444</v>
      </c>
      <c r="O11445" t="s">
        <v>10962</v>
      </c>
      <c r="P11445" t="s">
        <v>11010</v>
      </c>
    </row>
    <row r="11446" spans="1:16" x14ac:dyDescent="0.3">
      <c r="A11446" t="s">
        <v>15498</v>
      </c>
      <c r="B11446" s="2" t="str">
        <f t="shared" si="536"/>
        <v>7711</v>
      </c>
      <c r="C11446" s="2">
        <f t="shared" si="534"/>
        <v>7711</v>
      </c>
      <c r="D11446" t="str">
        <f>VLOOKUP(C11446,'Cost Centre'!A:B,2,)</f>
        <v>Waste and Fleet Management Services</v>
      </c>
      <c r="E11446" t="str">
        <f t="shared" si="535"/>
        <v>6</v>
      </c>
      <c r="F11446" t="s">
        <v>11012</v>
      </c>
      <c r="G11446" s="2">
        <v>0</v>
      </c>
      <c r="H11446" s="2">
        <v>0</v>
      </c>
      <c r="I11446" s="2">
        <v>0</v>
      </c>
      <c r="J11446" s="105">
        <f>SUMIF([1]MMM!$A:$A,A11446,[1]MMM!$F:$F)</f>
        <v>0</v>
      </c>
      <c r="K11446" s="2" t="s">
        <v>460</v>
      </c>
      <c r="L11446" s="2">
        <v>0</v>
      </c>
      <c r="M11446" t="s">
        <v>11396</v>
      </c>
      <c r="N11446" t="s">
        <v>15444</v>
      </c>
      <c r="O11446" t="s">
        <v>10962</v>
      </c>
      <c r="P11446" t="s">
        <v>11010</v>
      </c>
    </row>
    <row r="11447" spans="1:16" x14ac:dyDescent="0.3">
      <c r="A11447" t="s">
        <v>15499</v>
      </c>
      <c r="B11447" s="2" t="str">
        <f t="shared" si="536"/>
        <v>7711</v>
      </c>
      <c r="C11447" s="2">
        <f t="shared" si="534"/>
        <v>7711</v>
      </c>
      <c r="D11447" t="str">
        <f>VLOOKUP(C11447,'Cost Centre'!A:B,2,)</f>
        <v>Waste and Fleet Management Services</v>
      </c>
      <c r="E11447" t="str">
        <f t="shared" si="535"/>
        <v>6</v>
      </c>
      <c r="F11447" t="s">
        <v>11013</v>
      </c>
      <c r="G11447" s="2">
        <v>0</v>
      </c>
      <c r="H11447" s="2">
        <v>0</v>
      </c>
      <c r="I11447" s="2">
        <v>0</v>
      </c>
      <c r="J11447" s="105">
        <f>SUMIF([1]MMM!$A:$A,A11447,[1]MMM!$F:$F)</f>
        <v>0</v>
      </c>
      <c r="K11447" s="2" t="s">
        <v>460</v>
      </c>
      <c r="L11447" s="2">
        <v>0</v>
      </c>
      <c r="M11447" t="s">
        <v>11396</v>
      </c>
      <c r="N11447" t="s">
        <v>15444</v>
      </c>
      <c r="O11447" t="s">
        <v>10962</v>
      </c>
      <c r="P11447" t="s">
        <v>11010</v>
      </c>
    </row>
    <row r="11448" spans="1:16" x14ac:dyDescent="0.3">
      <c r="A11448" t="s">
        <v>15500</v>
      </c>
      <c r="B11448" s="2" t="str">
        <f t="shared" si="536"/>
        <v>7711</v>
      </c>
      <c r="C11448" s="2">
        <f t="shared" si="534"/>
        <v>7711</v>
      </c>
      <c r="D11448" t="str">
        <f>VLOOKUP(C11448,'Cost Centre'!A:B,2,)</f>
        <v>Waste and Fleet Management Services</v>
      </c>
      <c r="E11448" t="str">
        <f t="shared" si="535"/>
        <v>6</v>
      </c>
      <c r="F11448" t="s">
        <v>11014</v>
      </c>
      <c r="G11448" s="2">
        <v>0</v>
      </c>
      <c r="H11448" s="2">
        <v>0</v>
      </c>
      <c r="I11448" s="2">
        <v>0</v>
      </c>
      <c r="J11448" s="105">
        <f>SUMIF([1]MMM!$A:$A,A11448,[1]MMM!$F:$F)</f>
        <v>0</v>
      </c>
      <c r="K11448" s="2" t="s">
        <v>460</v>
      </c>
      <c r="L11448" s="2">
        <v>0</v>
      </c>
      <c r="M11448" t="s">
        <v>11396</v>
      </c>
      <c r="N11448" t="s">
        <v>15444</v>
      </c>
      <c r="O11448" t="s">
        <v>10962</v>
      </c>
      <c r="P11448" t="s">
        <v>11010</v>
      </c>
    </row>
    <row r="11449" spans="1:16" x14ac:dyDescent="0.3">
      <c r="A11449" t="s">
        <v>15501</v>
      </c>
      <c r="B11449" s="2" t="str">
        <f t="shared" si="536"/>
        <v>7711</v>
      </c>
      <c r="C11449" s="2">
        <f t="shared" si="534"/>
        <v>7711</v>
      </c>
      <c r="D11449" t="str">
        <f>VLOOKUP(C11449,'Cost Centre'!A:B,2,)</f>
        <v>Waste and Fleet Management Services</v>
      </c>
      <c r="E11449" t="str">
        <f t="shared" si="535"/>
        <v>6</v>
      </c>
      <c r="F11449" t="s">
        <v>11015</v>
      </c>
      <c r="G11449" s="2">
        <v>0</v>
      </c>
      <c r="H11449" s="2">
        <v>0</v>
      </c>
      <c r="I11449" s="2">
        <v>0</v>
      </c>
      <c r="J11449" s="105">
        <f>SUMIF([1]MMM!$A:$A,A11449,[1]MMM!$F:$F)</f>
        <v>0</v>
      </c>
      <c r="K11449" s="2" t="s">
        <v>460</v>
      </c>
      <c r="L11449" s="2">
        <v>0</v>
      </c>
      <c r="M11449" t="s">
        <v>11396</v>
      </c>
      <c r="N11449" t="s">
        <v>15444</v>
      </c>
      <c r="O11449" t="s">
        <v>10962</v>
      </c>
      <c r="P11449" t="s">
        <v>11010</v>
      </c>
    </row>
    <row r="11450" spans="1:16" x14ac:dyDescent="0.3">
      <c r="A11450" t="s">
        <v>15502</v>
      </c>
      <c r="B11450" s="2" t="str">
        <f t="shared" si="536"/>
        <v>7711</v>
      </c>
      <c r="C11450" s="2">
        <f t="shared" si="534"/>
        <v>7711</v>
      </c>
      <c r="D11450" t="str">
        <f>VLOOKUP(C11450,'Cost Centre'!A:B,2,)</f>
        <v>Waste and Fleet Management Services</v>
      </c>
      <c r="E11450" t="str">
        <f t="shared" si="535"/>
        <v>6</v>
      </c>
      <c r="F11450" t="s">
        <v>11016</v>
      </c>
      <c r="G11450" s="2">
        <v>0</v>
      </c>
      <c r="H11450" s="2">
        <v>0</v>
      </c>
      <c r="I11450" s="2">
        <v>0</v>
      </c>
      <c r="J11450" s="105">
        <f>SUMIF([1]MMM!$A:$A,A11450,[1]MMM!$F:$F)</f>
        <v>0</v>
      </c>
      <c r="K11450" s="2" t="s">
        <v>460</v>
      </c>
      <c r="L11450" s="2">
        <v>0</v>
      </c>
      <c r="M11450" t="s">
        <v>11396</v>
      </c>
      <c r="N11450" t="s">
        <v>15444</v>
      </c>
      <c r="O11450" t="s">
        <v>10962</v>
      </c>
      <c r="P11450" t="s">
        <v>11010</v>
      </c>
    </row>
    <row r="11451" spans="1:16" x14ac:dyDescent="0.3">
      <c r="A11451" t="s">
        <v>15503</v>
      </c>
      <c r="B11451" s="2" t="str">
        <f t="shared" si="536"/>
        <v>7711</v>
      </c>
      <c r="C11451" s="2">
        <f t="shared" si="534"/>
        <v>7711</v>
      </c>
      <c r="D11451" t="str">
        <f>VLOOKUP(C11451,'Cost Centre'!A:B,2,)</f>
        <v>Waste and Fleet Management Services</v>
      </c>
      <c r="E11451" t="str">
        <f t="shared" si="535"/>
        <v>6</v>
      </c>
      <c r="F11451" t="s">
        <v>11017</v>
      </c>
      <c r="G11451" s="2">
        <v>0</v>
      </c>
      <c r="H11451" s="2">
        <v>0</v>
      </c>
      <c r="I11451" s="2">
        <v>0</v>
      </c>
      <c r="J11451" s="105">
        <f>SUMIF([1]MMM!$A:$A,A11451,[1]MMM!$F:$F)</f>
        <v>0</v>
      </c>
      <c r="K11451" s="2" t="s">
        <v>460</v>
      </c>
      <c r="L11451" s="2">
        <v>0</v>
      </c>
      <c r="M11451" t="s">
        <v>11396</v>
      </c>
      <c r="N11451" t="s">
        <v>15444</v>
      </c>
      <c r="O11451" t="s">
        <v>10962</v>
      </c>
      <c r="P11451" t="s">
        <v>11010</v>
      </c>
    </row>
    <row r="11452" spans="1:16" x14ac:dyDescent="0.3">
      <c r="A11452" t="s">
        <v>15504</v>
      </c>
      <c r="B11452" s="2" t="str">
        <f t="shared" si="536"/>
        <v>7711</v>
      </c>
      <c r="C11452" s="2">
        <f t="shared" si="534"/>
        <v>7711</v>
      </c>
      <c r="D11452" t="str">
        <f>VLOOKUP(C11452,'Cost Centre'!A:B,2,)</f>
        <v>Waste and Fleet Management Services</v>
      </c>
      <c r="E11452" t="str">
        <f t="shared" si="535"/>
        <v>6</v>
      </c>
      <c r="F11452" t="s">
        <v>11018</v>
      </c>
      <c r="G11452" s="2">
        <v>0</v>
      </c>
      <c r="H11452" s="2">
        <v>0</v>
      </c>
      <c r="I11452" s="2">
        <v>0</v>
      </c>
      <c r="J11452" s="105">
        <f>SUMIF([1]MMM!$A:$A,A11452,[1]MMM!$F:$F)</f>
        <v>0</v>
      </c>
      <c r="K11452" s="2" t="s">
        <v>460</v>
      </c>
      <c r="L11452" s="2">
        <v>0</v>
      </c>
      <c r="M11452" t="s">
        <v>11396</v>
      </c>
      <c r="N11452" t="s">
        <v>15444</v>
      </c>
      <c r="O11452" t="s">
        <v>10962</v>
      </c>
      <c r="P11452" t="s">
        <v>11010</v>
      </c>
    </row>
    <row r="11453" spans="1:16" x14ac:dyDescent="0.3">
      <c r="A11453" t="s">
        <v>15505</v>
      </c>
      <c r="B11453" s="2" t="str">
        <f t="shared" si="536"/>
        <v>7711</v>
      </c>
      <c r="C11453" s="2">
        <f t="shared" si="534"/>
        <v>7711</v>
      </c>
      <c r="D11453" t="str">
        <f>VLOOKUP(C11453,'Cost Centre'!A:B,2,)</f>
        <v>Waste and Fleet Management Services</v>
      </c>
      <c r="E11453" t="str">
        <f t="shared" si="535"/>
        <v>6</v>
      </c>
      <c r="F11453" t="s">
        <v>11019</v>
      </c>
      <c r="G11453" s="2">
        <v>0</v>
      </c>
      <c r="H11453" s="2">
        <v>0</v>
      </c>
      <c r="I11453" s="2">
        <v>0</v>
      </c>
      <c r="J11453" s="105">
        <f>SUMIF([1]MMM!$A:$A,A11453,[1]MMM!$F:$F)</f>
        <v>0</v>
      </c>
      <c r="K11453" s="2" t="s">
        <v>460</v>
      </c>
      <c r="L11453" s="2">
        <v>0</v>
      </c>
      <c r="M11453" t="s">
        <v>11396</v>
      </c>
      <c r="N11453" t="s">
        <v>15444</v>
      </c>
      <c r="O11453" t="s">
        <v>10962</v>
      </c>
      <c r="P11453" t="s">
        <v>11010</v>
      </c>
    </row>
    <row r="11454" spans="1:16" x14ac:dyDescent="0.3">
      <c r="A11454" t="s">
        <v>1967</v>
      </c>
      <c r="B11454" s="2" t="str">
        <f t="shared" si="536"/>
        <v>7711</v>
      </c>
      <c r="C11454" s="2">
        <f t="shared" si="534"/>
        <v>7711</v>
      </c>
      <c r="D11454" t="str">
        <f>VLOOKUP(C11454,'Cost Centre'!A:B,2,)</f>
        <v>Waste and Fleet Management Services</v>
      </c>
      <c r="E11454" t="str">
        <f t="shared" si="535"/>
        <v>8</v>
      </c>
      <c r="F11454" t="s">
        <v>462</v>
      </c>
      <c r="G11454" s="2">
        <v>4843038.7300000004</v>
      </c>
      <c r="H11454" s="2">
        <v>0</v>
      </c>
      <c r="I11454" s="2">
        <v>0</v>
      </c>
      <c r="J11454" s="105">
        <f>SUMIF([1]MMM!$A:$A,A11454,[1]MMM!$F:$F)</f>
        <v>4843038.7300000004</v>
      </c>
      <c r="K11454" s="2" t="s">
        <v>460</v>
      </c>
      <c r="L11454" s="2">
        <v>0</v>
      </c>
      <c r="M11454" t="s">
        <v>11396</v>
      </c>
      <c r="N11454" t="s">
        <v>15444</v>
      </c>
      <c r="O11454" t="s">
        <v>10916</v>
      </c>
      <c r="P11454" t="s">
        <v>10917</v>
      </c>
    </row>
    <row r="11455" spans="1:16" x14ac:dyDescent="0.3">
      <c r="A11455" t="s">
        <v>1968</v>
      </c>
      <c r="B11455" s="2" t="str">
        <f t="shared" si="536"/>
        <v>7711</v>
      </c>
      <c r="C11455" s="2">
        <f t="shared" si="534"/>
        <v>7711</v>
      </c>
      <c r="D11455" t="str">
        <f>VLOOKUP(C11455,'Cost Centre'!A:B,2,)</f>
        <v>Waste and Fleet Management Services</v>
      </c>
      <c r="E11455" t="str">
        <f t="shared" si="535"/>
        <v>8</v>
      </c>
      <c r="F11455" t="s">
        <v>464</v>
      </c>
      <c r="G11455" s="2">
        <v>0</v>
      </c>
      <c r="H11455" s="2">
        <v>0</v>
      </c>
      <c r="I11455" s="2">
        <v>0</v>
      </c>
      <c r="J11455" s="105">
        <f>SUMIF([1]MMM!$A:$A,A11455,[1]MMM!$F:$F)</f>
        <v>0</v>
      </c>
      <c r="K11455" s="2" t="s">
        <v>460</v>
      </c>
      <c r="L11455" s="2">
        <v>0</v>
      </c>
      <c r="M11455" t="s">
        <v>11396</v>
      </c>
      <c r="N11455" t="s">
        <v>15444</v>
      </c>
      <c r="O11455" t="s">
        <v>10916</v>
      </c>
      <c r="P11455" t="s">
        <v>10917</v>
      </c>
    </row>
    <row r="11456" spans="1:16" x14ac:dyDescent="0.3">
      <c r="A11456" t="s">
        <v>1969</v>
      </c>
      <c r="B11456" s="2" t="str">
        <f t="shared" si="536"/>
        <v>7711</v>
      </c>
      <c r="C11456" s="2">
        <f t="shared" si="534"/>
        <v>7711</v>
      </c>
      <c r="D11456" t="str">
        <f>VLOOKUP(C11456,'Cost Centre'!A:B,2,)</f>
        <v>Waste and Fleet Management Services</v>
      </c>
      <c r="E11456" t="str">
        <f t="shared" si="535"/>
        <v>8</v>
      </c>
      <c r="F11456" t="s">
        <v>466</v>
      </c>
      <c r="G11456" s="2">
        <v>0</v>
      </c>
      <c r="H11456" s="2">
        <v>0</v>
      </c>
      <c r="I11456" s="2">
        <v>0</v>
      </c>
      <c r="J11456" s="105">
        <f>SUMIF([1]MMM!$A:$A,A11456,[1]MMM!$F:$F)</f>
        <v>0</v>
      </c>
      <c r="K11456" s="2" t="s">
        <v>460</v>
      </c>
      <c r="L11456" s="2">
        <v>0</v>
      </c>
      <c r="M11456" t="s">
        <v>11396</v>
      </c>
      <c r="N11456" t="s">
        <v>15444</v>
      </c>
      <c r="O11456" t="s">
        <v>10916</v>
      </c>
      <c r="P11456" t="s">
        <v>10917</v>
      </c>
    </row>
    <row r="11457" spans="1:16" x14ac:dyDescent="0.3">
      <c r="A11457" t="s">
        <v>1970</v>
      </c>
      <c r="B11457" s="2" t="str">
        <f t="shared" si="536"/>
        <v>7711</v>
      </c>
      <c r="C11457" s="2">
        <f t="shared" si="534"/>
        <v>7711</v>
      </c>
      <c r="D11457" t="str">
        <f>VLOOKUP(C11457,'Cost Centre'!A:B,2,)</f>
        <v>Waste and Fleet Management Services</v>
      </c>
      <c r="E11457" t="str">
        <f t="shared" si="535"/>
        <v>8</v>
      </c>
      <c r="F11457" t="s">
        <v>468</v>
      </c>
      <c r="G11457" s="2">
        <v>0</v>
      </c>
      <c r="H11457" s="2">
        <v>8409315.5600000005</v>
      </c>
      <c r="I11457" s="2">
        <v>0</v>
      </c>
      <c r="J11457" s="105">
        <f>SUMIF([1]MMM!$A:$A,A11457,[1]MMM!$F:$F)</f>
        <v>8409315.5600000005</v>
      </c>
      <c r="K11457" s="2" t="s">
        <v>460</v>
      </c>
      <c r="L11457" s="2">
        <v>0</v>
      </c>
      <c r="M11457" t="s">
        <v>11396</v>
      </c>
      <c r="N11457" t="s">
        <v>15444</v>
      </c>
      <c r="O11457" t="s">
        <v>10916</v>
      </c>
      <c r="P11457" t="s">
        <v>10917</v>
      </c>
    </row>
    <row r="11458" spans="1:16" x14ac:dyDescent="0.3">
      <c r="A11458" t="s">
        <v>1971</v>
      </c>
      <c r="B11458" s="2" t="str">
        <f t="shared" si="536"/>
        <v>7711</v>
      </c>
      <c r="C11458" s="2">
        <f t="shared" ref="C11458:C11521" si="537">VALUE(B11458)</f>
        <v>7711</v>
      </c>
      <c r="D11458" t="str">
        <f>VLOOKUP(C11458,'Cost Centre'!A:B,2,)</f>
        <v>Waste and Fleet Management Services</v>
      </c>
      <c r="E11458" t="str">
        <f t="shared" ref="E11458:E11521" si="538">MID(A11458,5,1)</f>
        <v>8</v>
      </c>
      <c r="F11458" t="s">
        <v>470</v>
      </c>
      <c r="G11458" s="2">
        <v>0</v>
      </c>
      <c r="H11458" s="2">
        <v>0</v>
      </c>
      <c r="I11458" s="2">
        <v>0</v>
      </c>
      <c r="J11458" s="105">
        <f>SUMIF([1]MMM!$A:$A,A11458,[1]MMM!$F:$F)</f>
        <v>0</v>
      </c>
      <c r="K11458" s="2" t="s">
        <v>460</v>
      </c>
      <c r="L11458" s="2">
        <v>0</v>
      </c>
      <c r="M11458" t="s">
        <v>11396</v>
      </c>
      <c r="N11458" t="s">
        <v>15444</v>
      </c>
      <c r="O11458" t="s">
        <v>10916</v>
      </c>
      <c r="P11458" t="s">
        <v>10917</v>
      </c>
    </row>
    <row r="11459" spans="1:16" x14ac:dyDescent="0.3">
      <c r="A11459" t="s">
        <v>9340</v>
      </c>
      <c r="B11459" s="2" t="str">
        <f t="shared" ref="B11459:B11522" si="539">MID(A11459,1,4)</f>
        <v>7711</v>
      </c>
      <c r="C11459" s="2">
        <f t="shared" si="537"/>
        <v>7711</v>
      </c>
      <c r="D11459" t="str">
        <f>VLOOKUP(C11459,'Cost Centre'!A:B,2,)</f>
        <v>Waste and Fleet Management Services</v>
      </c>
      <c r="E11459" t="str">
        <f t="shared" si="538"/>
        <v>8</v>
      </c>
      <c r="F11459" t="s">
        <v>2159</v>
      </c>
      <c r="G11459" s="2">
        <v>0</v>
      </c>
      <c r="H11459" s="2">
        <v>0</v>
      </c>
      <c r="I11459" s="2">
        <v>0</v>
      </c>
      <c r="J11459" s="105">
        <f>SUMIF([1]MMM!$A:$A,A11459,[1]MMM!$F:$F)</f>
        <v>0</v>
      </c>
      <c r="K11459" s="2" t="s">
        <v>460</v>
      </c>
      <c r="L11459" s="2">
        <v>0</v>
      </c>
      <c r="M11459" t="s">
        <v>11396</v>
      </c>
      <c r="N11459" t="s">
        <v>15444</v>
      </c>
      <c r="O11459" t="s">
        <v>10916</v>
      </c>
      <c r="P11459" t="s">
        <v>10917</v>
      </c>
    </row>
    <row r="11460" spans="1:16" x14ac:dyDescent="0.3">
      <c r="A11460" t="s">
        <v>9341</v>
      </c>
      <c r="B11460" s="2" t="str">
        <f t="shared" si="539"/>
        <v>7721</v>
      </c>
      <c r="C11460" s="2">
        <f t="shared" si="537"/>
        <v>7721</v>
      </c>
      <c r="D11460" t="str">
        <f>VLOOKUP(C11460,'Cost Centre'!A:B,2,)</f>
        <v>Waste and Fleet Management Services</v>
      </c>
      <c r="E11460" t="str">
        <f t="shared" si="538"/>
        <v>1</v>
      </c>
      <c r="F11460" t="s">
        <v>431</v>
      </c>
      <c r="G11460" s="2">
        <v>0</v>
      </c>
      <c r="H11460" s="2">
        <v>0</v>
      </c>
      <c r="I11460" s="2">
        <v>-894.78</v>
      </c>
      <c r="J11460" s="105">
        <f>SUMIF([1]MMM!$A:$A,A11460,[1]MMM!$F:$F)</f>
        <v>-894.78</v>
      </c>
      <c r="K11460" s="2" t="s">
        <v>10</v>
      </c>
      <c r="L11460" s="2">
        <v>-46310</v>
      </c>
      <c r="M11460" t="s">
        <v>11396</v>
      </c>
      <c r="N11460" t="s">
        <v>15506</v>
      </c>
      <c r="O11460" t="s">
        <v>11023</v>
      </c>
      <c r="P11460" t="s">
        <v>13913</v>
      </c>
    </row>
    <row r="11461" spans="1:16" x14ac:dyDescent="0.3">
      <c r="A11461" t="s">
        <v>9342</v>
      </c>
      <c r="B11461" s="2" t="str">
        <f t="shared" si="539"/>
        <v>7721</v>
      </c>
      <c r="C11461" s="2">
        <f t="shared" si="537"/>
        <v>7721</v>
      </c>
      <c r="D11461" t="str">
        <f>VLOOKUP(C11461,'Cost Centre'!A:B,2,)</f>
        <v>Waste and Fleet Management Services</v>
      </c>
      <c r="E11461" t="str">
        <f t="shared" si="538"/>
        <v>1</v>
      </c>
      <c r="F11461" t="s">
        <v>433</v>
      </c>
      <c r="G11461" s="2">
        <v>0</v>
      </c>
      <c r="H11461" s="2">
        <v>0</v>
      </c>
      <c r="I11461" s="2">
        <v>0</v>
      </c>
      <c r="J11461" s="105">
        <f>SUMIF([1]MMM!$A:$A,A11461,[1]MMM!$F:$F)</f>
        <v>0</v>
      </c>
      <c r="K11461" s="2" t="s">
        <v>10</v>
      </c>
      <c r="L11461" s="2">
        <v>0</v>
      </c>
      <c r="M11461" t="s">
        <v>11396</v>
      </c>
      <c r="N11461" t="s">
        <v>15506</v>
      </c>
      <c r="O11461" t="s">
        <v>11023</v>
      </c>
      <c r="P11461" t="s">
        <v>13913</v>
      </c>
    </row>
    <row r="11462" spans="1:16" x14ac:dyDescent="0.3">
      <c r="A11462" t="s">
        <v>9343</v>
      </c>
      <c r="B11462" s="2" t="str">
        <f t="shared" si="539"/>
        <v>7721</v>
      </c>
      <c r="C11462" s="2">
        <f t="shared" si="537"/>
        <v>7721</v>
      </c>
      <c r="D11462" t="str">
        <f>VLOOKUP(C11462,'Cost Centre'!A:B,2,)</f>
        <v>Waste and Fleet Management Services</v>
      </c>
      <c r="E11462" t="str">
        <f t="shared" si="538"/>
        <v>2</v>
      </c>
      <c r="F11462" t="s">
        <v>48</v>
      </c>
      <c r="G11462" s="2">
        <v>0</v>
      </c>
      <c r="H11462" s="2">
        <v>12331461.08</v>
      </c>
      <c r="I11462" s="2">
        <v>0</v>
      </c>
      <c r="J11462" s="105">
        <f>SUMIF([1]MMM!$A:$A,A11462,[1]MMM!$F:$F)</f>
        <v>13132107.9</v>
      </c>
      <c r="K11462" s="2" t="s">
        <v>10</v>
      </c>
      <c r="L11462" s="2">
        <v>11932930</v>
      </c>
      <c r="M11462" t="s">
        <v>11396</v>
      </c>
      <c r="N11462" t="s">
        <v>15506</v>
      </c>
      <c r="O11462" t="s">
        <v>10871</v>
      </c>
      <c r="P11462" t="s">
        <v>10875</v>
      </c>
    </row>
    <row r="11463" spans="1:16" x14ac:dyDescent="0.3">
      <c r="A11463" t="s">
        <v>9344</v>
      </c>
      <c r="B11463" s="2" t="str">
        <f t="shared" si="539"/>
        <v>7721</v>
      </c>
      <c r="C11463" s="2">
        <f t="shared" si="537"/>
        <v>7721</v>
      </c>
      <c r="D11463" t="str">
        <f>VLOOKUP(C11463,'Cost Centre'!A:B,2,)</f>
        <v>Waste and Fleet Management Services</v>
      </c>
      <c r="E11463" t="str">
        <f t="shared" si="538"/>
        <v>2</v>
      </c>
      <c r="F11463" t="s">
        <v>51</v>
      </c>
      <c r="G11463" s="2">
        <v>0</v>
      </c>
      <c r="H11463" s="2">
        <v>10081.16</v>
      </c>
      <c r="I11463" s="2">
        <v>0</v>
      </c>
      <c r="J11463" s="105">
        <f>SUMIF([1]MMM!$A:$A,A11463,[1]MMM!$F:$F)</f>
        <v>10081.16</v>
      </c>
      <c r="K11463" s="2" t="s">
        <v>10</v>
      </c>
      <c r="L11463" s="2">
        <v>20400</v>
      </c>
      <c r="M11463" t="s">
        <v>11396</v>
      </c>
      <c r="N11463" t="s">
        <v>15506</v>
      </c>
      <c r="O11463" t="s">
        <v>10871</v>
      </c>
      <c r="P11463" t="s">
        <v>10875</v>
      </c>
    </row>
    <row r="11464" spans="1:16" x14ac:dyDescent="0.3">
      <c r="A11464" t="s">
        <v>9345</v>
      </c>
      <c r="B11464" s="2" t="str">
        <f t="shared" si="539"/>
        <v>7721</v>
      </c>
      <c r="C11464" s="2">
        <f t="shared" si="537"/>
        <v>7721</v>
      </c>
      <c r="D11464" t="str">
        <f>VLOOKUP(C11464,'Cost Centre'!A:B,2,)</f>
        <v>Waste and Fleet Management Services</v>
      </c>
      <c r="E11464" t="str">
        <f t="shared" si="538"/>
        <v>2</v>
      </c>
      <c r="F11464" t="s">
        <v>52</v>
      </c>
      <c r="G11464" s="2">
        <v>0</v>
      </c>
      <c r="H11464" s="2">
        <v>34947.17</v>
      </c>
      <c r="I11464" s="2">
        <v>0</v>
      </c>
      <c r="J11464" s="105">
        <f>SUMIF([1]MMM!$A:$A,A11464,[1]MMM!$F:$F)</f>
        <v>34947.17</v>
      </c>
      <c r="K11464" s="2" t="s">
        <v>10</v>
      </c>
      <c r="L11464" s="2">
        <v>30744</v>
      </c>
      <c r="M11464" t="s">
        <v>11396</v>
      </c>
      <c r="N11464" t="s">
        <v>15506</v>
      </c>
      <c r="O11464" t="s">
        <v>10871</v>
      </c>
      <c r="P11464" t="s">
        <v>10875</v>
      </c>
    </row>
    <row r="11465" spans="1:16" x14ac:dyDescent="0.3">
      <c r="A11465" t="s">
        <v>9346</v>
      </c>
      <c r="B11465" s="2" t="str">
        <f t="shared" si="539"/>
        <v>7721</v>
      </c>
      <c r="C11465" s="2">
        <f t="shared" si="537"/>
        <v>7721</v>
      </c>
      <c r="D11465" t="str">
        <f>VLOOKUP(C11465,'Cost Centre'!A:B,2,)</f>
        <v>Waste and Fleet Management Services</v>
      </c>
      <c r="E11465" t="str">
        <f t="shared" si="538"/>
        <v>2</v>
      </c>
      <c r="F11465" t="s">
        <v>53</v>
      </c>
      <c r="G11465" s="2">
        <v>0</v>
      </c>
      <c r="H11465" s="2">
        <v>1831.19</v>
      </c>
      <c r="I11465" s="2">
        <v>0</v>
      </c>
      <c r="J11465" s="105">
        <f>SUMIF([1]MMM!$A:$A,A11465,[1]MMM!$F:$F)</f>
        <v>1831.19</v>
      </c>
      <c r="K11465" s="2" t="s">
        <v>10</v>
      </c>
      <c r="L11465" s="2">
        <v>1837</v>
      </c>
      <c r="M11465" t="s">
        <v>11396</v>
      </c>
      <c r="N11465" t="s">
        <v>15506</v>
      </c>
      <c r="O11465" t="s">
        <v>10871</v>
      </c>
      <c r="P11465" t="s">
        <v>10875</v>
      </c>
    </row>
    <row r="11466" spans="1:16" x14ac:dyDescent="0.3">
      <c r="A11466" t="s">
        <v>9347</v>
      </c>
      <c r="B11466" s="2" t="str">
        <f t="shared" si="539"/>
        <v>7721</v>
      </c>
      <c r="C11466" s="2">
        <f t="shared" si="537"/>
        <v>7721</v>
      </c>
      <c r="D11466" t="str">
        <f>VLOOKUP(C11466,'Cost Centre'!A:B,2,)</f>
        <v>Waste and Fleet Management Services</v>
      </c>
      <c r="E11466" t="str">
        <f t="shared" si="538"/>
        <v>2</v>
      </c>
      <c r="F11466" t="s">
        <v>55</v>
      </c>
      <c r="G11466" s="2">
        <v>0</v>
      </c>
      <c r="H11466" s="2">
        <v>513249.12</v>
      </c>
      <c r="I11466" s="2">
        <v>0</v>
      </c>
      <c r="J11466" s="105">
        <f>SUMIF([1]MMM!$A:$A,A11466,[1]MMM!$F:$F)</f>
        <v>528765.09</v>
      </c>
      <c r="K11466" s="2" t="s">
        <v>10</v>
      </c>
      <c r="L11466" s="2">
        <v>665631</v>
      </c>
      <c r="M11466" t="s">
        <v>11396</v>
      </c>
      <c r="N11466" t="s">
        <v>15506</v>
      </c>
      <c r="O11466" t="s">
        <v>10871</v>
      </c>
      <c r="P11466" t="s">
        <v>10875</v>
      </c>
    </row>
    <row r="11467" spans="1:16" x14ac:dyDescent="0.3">
      <c r="A11467" t="s">
        <v>9348</v>
      </c>
      <c r="B11467" s="2" t="str">
        <f t="shared" si="539"/>
        <v>7721</v>
      </c>
      <c r="C11467" s="2">
        <f t="shared" si="537"/>
        <v>7721</v>
      </c>
      <c r="D11467" t="str">
        <f>VLOOKUP(C11467,'Cost Centre'!A:B,2,)</f>
        <v>Waste and Fleet Management Services</v>
      </c>
      <c r="E11467" t="str">
        <f t="shared" si="538"/>
        <v>2</v>
      </c>
      <c r="F11467" t="s">
        <v>56</v>
      </c>
      <c r="G11467" s="2">
        <v>0</v>
      </c>
      <c r="H11467" s="2">
        <v>1011718.03</v>
      </c>
      <c r="I11467" s="2">
        <v>0</v>
      </c>
      <c r="J11467" s="105">
        <f>SUMIF([1]MMM!$A:$A,A11467,[1]MMM!$F:$F)</f>
        <v>1113517.1000000001</v>
      </c>
      <c r="K11467" s="2" t="s">
        <v>10</v>
      </c>
      <c r="L11467" s="2">
        <v>344608</v>
      </c>
      <c r="M11467" t="s">
        <v>11396</v>
      </c>
      <c r="N11467" t="s">
        <v>15506</v>
      </c>
      <c r="O11467" t="s">
        <v>10871</v>
      </c>
      <c r="P11467" t="s">
        <v>10875</v>
      </c>
    </row>
    <row r="11468" spans="1:16" x14ac:dyDescent="0.3">
      <c r="A11468" t="s">
        <v>9349</v>
      </c>
      <c r="B11468" s="2" t="str">
        <f t="shared" si="539"/>
        <v>7721</v>
      </c>
      <c r="C11468" s="2">
        <f t="shared" si="537"/>
        <v>7721</v>
      </c>
      <c r="D11468" t="str">
        <f>VLOOKUP(C11468,'Cost Centre'!A:B,2,)</f>
        <v>Waste and Fleet Management Services</v>
      </c>
      <c r="E11468" t="str">
        <f t="shared" si="538"/>
        <v>2</v>
      </c>
      <c r="F11468" t="s">
        <v>57</v>
      </c>
      <c r="G11468" s="2">
        <v>0</v>
      </c>
      <c r="H11468" s="2">
        <v>3418374.39</v>
      </c>
      <c r="I11468" s="2">
        <v>0</v>
      </c>
      <c r="J11468" s="105">
        <f>SUMIF([1]MMM!$A:$A,A11468,[1]MMM!$F:$F)</f>
        <v>3725455.13</v>
      </c>
      <c r="K11468" s="2" t="s">
        <v>10</v>
      </c>
      <c r="L11468" s="2">
        <v>1170285</v>
      </c>
      <c r="M11468" t="s">
        <v>11396</v>
      </c>
      <c r="N11468" t="s">
        <v>15506</v>
      </c>
      <c r="O11468" t="s">
        <v>10871</v>
      </c>
      <c r="P11468" t="s">
        <v>10875</v>
      </c>
    </row>
    <row r="11469" spans="1:16" x14ac:dyDescent="0.3">
      <c r="A11469" t="s">
        <v>9350</v>
      </c>
      <c r="B11469" s="2" t="str">
        <f t="shared" si="539"/>
        <v>7721</v>
      </c>
      <c r="C11469" s="2">
        <f t="shared" si="537"/>
        <v>7721</v>
      </c>
      <c r="D11469" t="str">
        <f>VLOOKUP(C11469,'Cost Centre'!A:B,2,)</f>
        <v>Waste and Fleet Management Services</v>
      </c>
      <c r="E11469" t="str">
        <f t="shared" si="538"/>
        <v>2</v>
      </c>
      <c r="F11469" t="s">
        <v>58</v>
      </c>
      <c r="G11469" s="2">
        <v>0</v>
      </c>
      <c r="H11469" s="2">
        <v>0</v>
      </c>
      <c r="I11469" s="2">
        <v>-0.01</v>
      </c>
      <c r="J11469" s="105">
        <f>SUMIF([1]MMM!$A:$A,A11469,[1]MMM!$F:$F)</f>
        <v>-0.01</v>
      </c>
      <c r="K11469" s="2" t="s">
        <v>10</v>
      </c>
      <c r="L11469" s="2">
        <v>0</v>
      </c>
      <c r="M11469" t="s">
        <v>11396</v>
      </c>
      <c r="N11469" t="s">
        <v>15506</v>
      </c>
      <c r="O11469" t="s">
        <v>10871</v>
      </c>
      <c r="P11469" t="s">
        <v>10875</v>
      </c>
    </row>
    <row r="11470" spans="1:16" x14ac:dyDescent="0.3">
      <c r="A11470" t="s">
        <v>9351</v>
      </c>
      <c r="B11470" s="2" t="str">
        <f t="shared" si="539"/>
        <v>7721</v>
      </c>
      <c r="C11470" s="2">
        <f t="shared" si="537"/>
        <v>7721</v>
      </c>
      <c r="D11470" t="str">
        <f>VLOOKUP(C11470,'Cost Centre'!A:B,2,)</f>
        <v>Waste and Fleet Management Services</v>
      </c>
      <c r="E11470" t="str">
        <f t="shared" si="538"/>
        <v>2</v>
      </c>
      <c r="F11470" t="s">
        <v>60</v>
      </c>
      <c r="G11470" s="2">
        <v>0</v>
      </c>
      <c r="H11470" s="2">
        <v>602150.51</v>
      </c>
      <c r="I11470" s="2">
        <v>0</v>
      </c>
      <c r="J11470" s="105">
        <f>SUMIF([1]MMM!$A:$A,A11470,[1]MMM!$F:$F)</f>
        <v>637052.51</v>
      </c>
      <c r="K11470" s="2" t="s">
        <v>10</v>
      </c>
      <c r="L11470" s="2">
        <v>1083302</v>
      </c>
      <c r="M11470" t="s">
        <v>11396</v>
      </c>
      <c r="N11470" t="s">
        <v>15506</v>
      </c>
      <c r="O11470" t="s">
        <v>10871</v>
      </c>
      <c r="P11470" t="s">
        <v>10875</v>
      </c>
    </row>
    <row r="11471" spans="1:16" x14ac:dyDescent="0.3">
      <c r="A11471" t="s">
        <v>9352</v>
      </c>
      <c r="B11471" s="2" t="str">
        <f t="shared" si="539"/>
        <v>7721</v>
      </c>
      <c r="C11471" s="2">
        <f t="shared" si="537"/>
        <v>7721</v>
      </c>
      <c r="D11471" t="str">
        <f>VLOOKUP(C11471,'Cost Centre'!A:B,2,)</f>
        <v>Waste and Fleet Management Services</v>
      </c>
      <c r="E11471" t="str">
        <f t="shared" si="538"/>
        <v>2</v>
      </c>
      <c r="F11471" t="s">
        <v>61</v>
      </c>
      <c r="G11471" s="2">
        <v>0</v>
      </c>
      <c r="H11471" s="2">
        <v>875156.8</v>
      </c>
      <c r="I11471" s="2">
        <v>0</v>
      </c>
      <c r="J11471" s="105">
        <f>SUMIF([1]MMM!$A:$A,A11471,[1]MMM!$F:$F)</f>
        <v>875156.8</v>
      </c>
      <c r="K11471" s="2" t="s">
        <v>10</v>
      </c>
      <c r="L11471" s="2">
        <v>1016288</v>
      </c>
      <c r="M11471" t="s">
        <v>11396</v>
      </c>
      <c r="N11471" t="s">
        <v>15506</v>
      </c>
      <c r="O11471" t="s">
        <v>10871</v>
      </c>
      <c r="P11471" t="s">
        <v>10875</v>
      </c>
    </row>
    <row r="11472" spans="1:16" x14ac:dyDescent="0.3">
      <c r="A11472" t="s">
        <v>9353</v>
      </c>
      <c r="B11472" s="2" t="str">
        <f t="shared" si="539"/>
        <v>7721</v>
      </c>
      <c r="C11472" s="2">
        <f t="shared" si="537"/>
        <v>7721</v>
      </c>
      <c r="D11472" t="str">
        <f>VLOOKUP(C11472,'Cost Centre'!A:B,2,)</f>
        <v>Waste and Fleet Management Services</v>
      </c>
      <c r="E11472" t="str">
        <f t="shared" si="538"/>
        <v>2</v>
      </c>
      <c r="F11472" t="s">
        <v>62</v>
      </c>
      <c r="G11472" s="2">
        <v>0</v>
      </c>
      <c r="H11472" s="2">
        <v>110685.53</v>
      </c>
      <c r="I11472" s="2">
        <v>0</v>
      </c>
      <c r="J11472" s="105">
        <f>SUMIF([1]MMM!$A:$A,A11472,[1]MMM!$F:$F)</f>
        <v>110685.53</v>
      </c>
      <c r="K11472" s="2" t="s">
        <v>10</v>
      </c>
      <c r="L11472" s="2">
        <v>55154</v>
      </c>
      <c r="M11472" t="s">
        <v>11396</v>
      </c>
      <c r="N11472" t="s">
        <v>15506</v>
      </c>
      <c r="O11472" t="s">
        <v>10871</v>
      </c>
      <c r="P11472" t="s">
        <v>10875</v>
      </c>
    </row>
    <row r="11473" spans="1:16" x14ac:dyDescent="0.3">
      <c r="A11473" t="s">
        <v>9354</v>
      </c>
      <c r="B11473" s="2" t="str">
        <f t="shared" si="539"/>
        <v>7721</v>
      </c>
      <c r="C11473" s="2">
        <f t="shared" si="537"/>
        <v>7721</v>
      </c>
      <c r="D11473" t="str">
        <f>VLOOKUP(C11473,'Cost Centre'!A:B,2,)</f>
        <v>Waste and Fleet Management Services</v>
      </c>
      <c r="E11473" t="str">
        <f t="shared" si="538"/>
        <v>2</v>
      </c>
      <c r="F11473" t="s">
        <v>66</v>
      </c>
      <c r="G11473" s="2">
        <v>0</v>
      </c>
      <c r="H11473" s="2">
        <v>272346.71999999997</v>
      </c>
      <c r="I11473" s="2">
        <v>0</v>
      </c>
      <c r="J11473" s="105">
        <f>SUMIF([1]MMM!$A:$A,A11473,[1]MMM!$F:$F)</f>
        <v>299667.03000000003</v>
      </c>
      <c r="K11473" s="2" t="s">
        <v>10</v>
      </c>
      <c r="L11473" s="2">
        <v>224794</v>
      </c>
      <c r="M11473" t="s">
        <v>11396</v>
      </c>
      <c r="N11473" t="s">
        <v>15506</v>
      </c>
      <c r="O11473" t="s">
        <v>10871</v>
      </c>
      <c r="P11473" t="s">
        <v>10875</v>
      </c>
    </row>
    <row r="11474" spans="1:16" x14ac:dyDescent="0.3">
      <c r="A11474" t="s">
        <v>9355</v>
      </c>
      <c r="B11474" s="2" t="str">
        <f t="shared" si="539"/>
        <v>7721</v>
      </c>
      <c r="C11474" s="2">
        <f t="shared" si="537"/>
        <v>7721</v>
      </c>
      <c r="D11474" t="str">
        <f>VLOOKUP(C11474,'Cost Centre'!A:B,2,)</f>
        <v>Waste and Fleet Management Services</v>
      </c>
      <c r="E11474" t="str">
        <f t="shared" si="538"/>
        <v>2</v>
      </c>
      <c r="F11474" t="s">
        <v>67</v>
      </c>
      <c r="G11474" s="2">
        <v>0</v>
      </c>
      <c r="H11474" s="2">
        <v>6020.01</v>
      </c>
      <c r="I11474" s="2">
        <v>0</v>
      </c>
      <c r="J11474" s="105">
        <f>SUMIF([1]MMM!$A:$A,A11474,[1]MMM!$F:$F)</f>
        <v>6448.76</v>
      </c>
      <c r="K11474" s="2" t="s">
        <v>10</v>
      </c>
      <c r="L11474" s="2">
        <v>7004</v>
      </c>
      <c r="M11474" t="s">
        <v>11396</v>
      </c>
      <c r="N11474" t="s">
        <v>15506</v>
      </c>
      <c r="O11474" t="s">
        <v>10871</v>
      </c>
      <c r="P11474" t="s">
        <v>10876</v>
      </c>
    </row>
    <row r="11475" spans="1:16" x14ac:dyDescent="0.3">
      <c r="A11475" t="s">
        <v>9356</v>
      </c>
      <c r="B11475" s="2" t="str">
        <f t="shared" si="539"/>
        <v>7721</v>
      </c>
      <c r="C11475" s="2">
        <f t="shared" si="537"/>
        <v>7721</v>
      </c>
      <c r="D11475" t="str">
        <f>VLOOKUP(C11475,'Cost Centre'!A:B,2,)</f>
        <v>Waste and Fleet Management Services</v>
      </c>
      <c r="E11475" t="str">
        <f t="shared" si="538"/>
        <v>2</v>
      </c>
      <c r="F11475" t="s">
        <v>68</v>
      </c>
      <c r="G11475" s="2">
        <v>0</v>
      </c>
      <c r="H11475" s="2">
        <v>132294.57999999999</v>
      </c>
      <c r="I11475" s="2">
        <v>0</v>
      </c>
      <c r="J11475" s="105">
        <f>SUMIF([1]MMM!$A:$A,A11475,[1]MMM!$F:$F)</f>
        <v>144156.14000000001</v>
      </c>
      <c r="K11475" s="2" t="s">
        <v>10</v>
      </c>
      <c r="L11475" s="2">
        <v>132845</v>
      </c>
      <c r="M11475" t="s">
        <v>11396</v>
      </c>
      <c r="N11475" t="s">
        <v>15506</v>
      </c>
      <c r="O11475" t="s">
        <v>10871</v>
      </c>
      <c r="P11475" t="s">
        <v>10876</v>
      </c>
    </row>
    <row r="11476" spans="1:16" x14ac:dyDescent="0.3">
      <c r="A11476" t="s">
        <v>9357</v>
      </c>
      <c r="B11476" s="2" t="str">
        <f t="shared" si="539"/>
        <v>7721</v>
      </c>
      <c r="C11476" s="2">
        <f t="shared" si="537"/>
        <v>7721</v>
      </c>
      <c r="D11476" t="str">
        <f>VLOOKUP(C11476,'Cost Centre'!A:B,2,)</f>
        <v>Waste and Fleet Management Services</v>
      </c>
      <c r="E11476" t="str">
        <f t="shared" si="538"/>
        <v>2</v>
      </c>
      <c r="F11476" t="s">
        <v>10877</v>
      </c>
      <c r="G11476" s="2">
        <v>0</v>
      </c>
      <c r="H11476" s="2">
        <v>1127741.51</v>
      </c>
      <c r="I11476" s="2">
        <v>0</v>
      </c>
      <c r="J11476" s="105">
        <f>SUMIF([1]MMM!$A:$A,A11476,[1]MMM!$F:$F)</f>
        <v>1130440.31</v>
      </c>
      <c r="K11476" s="2" t="s">
        <v>10</v>
      </c>
      <c r="L11476" s="2">
        <v>1040566</v>
      </c>
      <c r="M11476" t="s">
        <v>11396</v>
      </c>
      <c r="N11476" t="s">
        <v>15506</v>
      </c>
      <c r="O11476" t="s">
        <v>10871</v>
      </c>
      <c r="P11476" t="s">
        <v>10876</v>
      </c>
    </row>
    <row r="11477" spans="1:16" x14ac:dyDescent="0.3">
      <c r="A11477" t="s">
        <v>9358</v>
      </c>
      <c r="B11477" s="2" t="str">
        <f t="shared" si="539"/>
        <v>7721</v>
      </c>
      <c r="C11477" s="2">
        <f t="shared" si="537"/>
        <v>7721</v>
      </c>
      <c r="D11477" t="str">
        <f>VLOOKUP(C11477,'Cost Centre'!A:B,2,)</f>
        <v>Waste and Fleet Management Services</v>
      </c>
      <c r="E11477" t="str">
        <f t="shared" si="538"/>
        <v>2</v>
      </c>
      <c r="F11477" t="s">
        <v>69</v>
      </c>
      <c r="G11477" s="2">
        <v>0</v>
      </c>
      <c r="H11477" s="2">
        <v>1714598.77</v>
      </c>
      <c r="I11477" s="2">
        <v>0</v>
      </c>
      <c r="J11477" s="105">
        <f>SUMIF([1]MMM!$A:$A,A11477,[1]MMM!$F:$F)</f>
        <v>1815693.39</v>
      </c>
      <c r="K11477" s="2" t="s">
        <v>10</v>
      </c>
      <c r="L11477" s="2">
        <v>1954942</v>
      </c>
      <c r="M11477" t="s">
        <v>11396</v>
      </c>
      <c r="N11477" t="s">
        <v>15506</v>
      </c>
      <c r="O11477" t="s">
        <v>10871</v>
      </c>
      <c r="P11477" t="s">
        <v>10876</v>
      </c>
    </row>
    <row r="11478" spans="1:16" x14ac:dyDescent="0.3">
      <c r="A11478" t="s">
        <v>9359</v>
      </c>
      <c r="B11478" s="2" t="str">
        <f t="shared" si="539"/>
        <v>7721</v>
      </c>
      <c r="C11478" s="2">
        <f t="shared" si="537"/>
        <v>7721</v>
      </c>
      <c r="D11478" t="str">
        <f>VLOOKUP(C11478,'Cost Centre'!A:B,2,)</f>
        <v>Waste and Fleet Management Services</v>
      </c>
      <c r="E11478" t="str">
        <f t="shared" si="538"/>
        <v>2</v>
      </c>
      <c r="F11478" t="s">
        <v>70</v>
      </c>
      <c r="G11478" s="2">
        <v>0</v>
      </c>
      <c r="H11478" s="2">
        <v>103878.74</v>
      </c>
      <c r="I11478" s="2">
        <v>0</v>
      </c>
      <c r="J11478" s="105">
        <f>SUMIF([1]MMM!$A:$A,A11478,[1]MMM!$F:$F)</f>
        <v>109704.24</v>
      </c>
      <c r="K11478" s="2" t="s">
        <v>10</v>
      </c>
      <c r="L11478" s="2">
        <v>122212</v>
      </c>
      <c r="M11478" t="s">
        <v>11396</v>
      </c>
      <c r="N11478" t="s">
        <v>15506</v>
      </c>
      <c r="O11478" t="s">
        <v>10871</v>
      </c>
      <c r="P11478" t="s">
        <v>10876</v>
      </c>
    </row>
    <row r="11479" spans="1:16" x14ac:dyDescent="0.3">
      <c r="A11479" t="s">
        <v>9360</v>
      </c>
      <c r="B11479" s="2" t="str">
        <f t="shared" si="539"/>
        <v>7721</v>
      </c>
      <c r="C11479" s="2">
        <f t="shared" si="537"/>
        <v>7721</v>
      </c>
      <c r="D11479" t="str">
        <f>VLOOKUP(C11479,'Cost Centre'!A:B,2,)</f>
        <v>Waste and Fleet Management Services</v>
      </c>
      <c r="E11479" t="str">
        <f t="shared" si="538"/>
        <v>2</v>
      </c>
      <c r="F11479" t="s">
        <v>394</v>
      </c>
      <c r="G11479" s="2">
        <v>0</v>
      </c>
      <c r="H11479" s="2">
        <v>0</v>
      </c>
      <c r="I11479" s="2">
        <v>0</v>
      </c>
      <c r="J11479" s="105">
        <f>SUMIF([1]MMM!$A:$A,A11479,[1]MMM!$F:$F)</f>
        <v>0</v>
      </c>
      <c r="K11479" s="2" t="s">
        <v>10</v>
      </c>
      <c r="L11479" s="2">
        <v>0</v>
      </c>
      <c r="M11479" t="s">
        <v>11396</v>
      </c>
      <c r="N11479" t="s">
        <v>15506</v>
      </c>
      <c r="O11479" t="s">
        <v>10871</v>
      </c>
      <c r="P11479" t="s">
        <v>10878</v>
      </c>
    </row>
    <row r="11480" spans="1:16" x14ac:dyDescent="0.3">
      <c r="A11480" t="s">
        <v>9361</v>
      </c>
      <c r="B11480" s="2" t="str">
        <f t="shared" si="539"/>
        <v>7721</v>
      </c>
      <c r="C11480" s="2">
        <f t="shared" si="537"/>
        <v>7721</v>
      </c>
      <c r="D11480" t="str">
        <f>VLOOKUP(C11480,'Cost Centre'!A:B,2,)</f>
        <v>Waste and Fleet Management Services</v>
      </c>
      <c r="E11480" t="str">
        <f t="shared" si="538"/>
        <v>2</v>
      </c>
      <c r="F11480" t="s">
        <v>395</v>
      </c>
      <c r="G11480" s="2">
        <v>0</v>
      </c>
      <c r="H11480" s="2">
        <v>74135.31</v>
      </c>
      <c r="I11480" s="2">
        <v>0</v>
      </c>
      <c r="J11480" s="105">
        <f>SUMIF([1]MMM!$A:$A,A11480,[1]MMM!$F:$F)</f>
        <v>74135.31</v>
      </c>
      <c r="K11480" s="2" t="s">
        <v>10</v>
      </c>
      <c r="L11480" s="2">
        <v>171600</v>
      </c>
      <c r="M11480" t="s">
        <v>11396</v>
      </c>
      <c r="N11480" t="s">
        <v>15506</v>
      </c>
      <c r="O11480" t="s">
        <v>10871</v>
      </c>
      <c r="P11480" t="s">
        <v>10878</v>
      </c>
    </row>
    <row r="11481" spans="1:16" x14ac:dyDescent="0.3">
      <c r="A11481" t="s">
        <v>9362</v>
      </c>
      <c r="B11481" s="2" t="str">
        <f t="shared" si="539"/>
        <v>7721</v>
      </c>
      <c r="C11481" s="2">
        <f t="shared" si="537"/>
        <v>7721</v>
      </c>
      <c r="D11481" t="str">
        <f>VLOOKUP(C11481,'Cost Centre'!A:B,2,)</f>
        <v>Waste and Fleet Management Services</v>
      </c>
      <c r="E11481" t="str">
        <f t="shared" si="538"/>
        <v>2</v>
      </c>
      <c r="F11481" t="s">
        <v>78</v>
      </c>
      <c r="G11481" s="2">
        <v>0</v>
      </c>
      <c r="H11481" s="2">
        <v>0</v>
      </c>
      <c r="I11481" s="2">
        <v>0</v>
      </c>
      <c r="J11481" s="105">
        <f>SUMIF([1]MMM!$A:$A,A11481,[1]MMM!$F:$F)</f>
        <v>0</v>
      </c>
      <c r="K11481" s="2" t="s">
        <v>10</v>
      </c>
      <c r="L11481" s="2">
        <v>40736</v>
      </c>
      <c r="M11481" t="s">
        <v>11396</v>
      </c>
      <c r="N11481" t="s">
        <v>15506</v>
      </c>
      <c r="O11481" t="s">
        <v>10871</v>
      </c>
      <c r="P11481" t="s">
        <v>10931</v>
      </c>
    </row>
    <row r="11482" spans="1:16" x14ac:dyDescent="0.3">
      <c r="A11482" t="s">
        <v>9363</v>
      </c>
      <c r="B11482" s="2" t="str">
        <f t="shared" si="539"/>
        <v>7721</v>
      </c>
      <c r="C11482" s="2">
        <f t="shared" si="537"/>
        <v>7721</v>
      </c>
      <c r="D11482" t="str">
        <f>VLOOKUP(C11482,'Cost Centre'!A:B,2,)</f>
        <v>Waste and Fleet Management Services</v>
      </c>
      <c r="E11482" t="str">
        <f t="shared" si="538"/>
        <v>2</v>
      </c>
      <c r="F11482" t="s">
        <v>79</v>
      </c>
      <c r="G11482" s="2">
        <v>0</v>
      </c>
      <c r="H11482" s="2">
        <v>0</v>
      </c>
      <c r="I11482" s="2">
        <v>0</v>
      </c>
      <c r="J11482" s="105">
        <f>SUMIF([1]MMM!$A:$A,A11482,[1]MMM!$F:$F)</f>
        <v>0</v>
      </c>
      <c r="K11482" s="2" t="s">
        <v>10</v>
      </c>
      <c r="L11482" s="2">
        <v>19296</v>
      </c>
      <c r="M11482" t="s">
        <v>11396</v>
      </c>
      <c r="N11482" t="s">
        <v>15506</v>
      </c>
      <c r="O11482" t="s">
        <v>10871</v>
      </c>
      <c r="P11482" t="s">
        <v>10879</v>
      </c>
    </row>
    <row r="11483" spans="1:16" x14ac:dyDescent="0.3">
      <c r="A11483" t="s">
        <v>9364</v>
      </c>
      <c r="B11483" s="2" t="str">
        <f t="shared" si="539"/>
        <v>7721</v>
      </c>
      <c r="C11483" s="2">
        <f t="shared" si="537"/>
        <v>7721</v>
      </c>
      <c r="D11483" t="str">
        <f>VLOOKUP(C11483,'Cost Centre'!A:B,2,)</f>
        <v>Waste and Fleet Management Services</v>
      </c>
      <c r="E11483" t="str">
        <f t="shared" si="538"/>
        <v>2</v>
      </c>
      <c r="F11483" t="s">
        <v>11450</v>
      </c>
      <c r="G11483" s="2">
        <v>0</v>
      </c>
      <c r="H11483" s="2">
        <v>0</v>
      </c>
      <c r="I11483" s="2">
        <v>0</v>
      </c>
      <c r="J11483" s="105">
        <f>SUMIF([1]MMM!$A:$A,A11483,[1]MMM!$F:$F)</f>
        <v>0</v>
      </c>
      <c r="K11483" s="2" t="s">
        <v>10</v>
      </c>
      <c r="L11483" s="2">
        <v>15858</v>
      </c>
      <c r="M11483" t="s">
        <v>11396</v>
      </c>
      <c r="N11483" t="s">
        <v>15506</v>
      </c>
      <c r="O11483" t="s">
        <v>10871</v>
      </c>
      <c r="P11483" t="s">
        <v>10881</v>
      </c>
    </row>
    <row r="11484" spans="1:16" x14ac:dyDescent="0.3">
      <c r="A11484" t="s">
        <v>9365</v>
      </c>
      <c r="B11484" s="2" t="str">
        <f t="shared" si="539"/>
        <v>7721</v>
      </c>
      <c r="C11484" s="2">
        <f t="shared" si="537"/>
        <v>7721</v>
      </c>
      <c r="D11484" t="str">
        <f>VLOOKUP(C11484,'Cost Centre'!A:B,2,)</f>
        <v>Waste and Fleet Management Services</v>
      </c>
      <c r="E11484" t="str">
        <f t="shared" si="538"/>
        <v>2</v>
      </c>
      <c r="F11484" t="s">
        <v>83</v>
      </c>
      <c r="G11484" s="2">
        <v>0</v>
      </c>
      <c r="H11484" s="2">
        <v>0</v>
      </c>
      <c r="I11484" s="2">
        <v>0</v>
      </c>
      <c r="J11484" s="105">
        <f>SUMIF([1]MMM!$A:$A,A11484,[1]MMM!$F:$F)</f>
        <v>0</v>
      </c>
      <c r="K11484" s="2" t="s">
        <v>10</v>
      </c>
      <c r="L11484" s="2">
        <v>892</v>
      </c>
      <c r="M11484" t="s">
        <v>11396</v>
      </c>
      <c r="N11484" t="s">
        <v>15506</v>
      </c>
      <c r="O11484" t="s">
        <v>10871</v>
      </c>
      <c r="P11484" t="s">
        <v>10881</v>
      </c>
    </row>
    <row r="11485" spans="1:16" x14ac:dyDescent="0.3">
      <c r="A11485" t="s">
        <v>9366</v>
      </c>
      <c r="B11485" s="2" t="str">
        <f t="shared" si="539"/>
        <v>7721</v>
      </c>
      <c r="C11485" s="2">
        <f t="shared" si="537"/>
        <v>7721</v>
      </c>
      <c r="D11485" t="str">
        <f>VLOOKUP(C11485,'Cost Centre'!A:B,2,)</f>
        <v>Waste and Fleet Management Services</v>
      </c>
      <c r="E11485" t="str">
        <f t="shared" si="538"/>
        <v>2</v>
      </c>
      <c r="F11485" t="s">
        <v>406</v>
      </c>
      <c r="G11485" s="2">
        <v>0</v>
      </c>
      <c r="H11485" s="2">
        <v>0</v>
      </c>
      <c r="I11485" s="2">
        <v>0</v>
      </c>
      <c r="J11485" s="105">
        <f>SUMIF([1]MMM!$A:$A,A11485,[1]MMM!$F:$F)</f>
        <v>0</v>
      </c>
      <c r="K11485" s="2" t="s">
        <v>10</v>
      </c>
      <c r="L11485" s="2">
        <v>1033745</v>
      </c>
      <c r="M11485" t="s">
        <v>11396</v>
      </c>
      <c r="N11485" t="s">
        <v>15506</v>
      </c>
      <c r="O11485" t="s">
        <v>10871</v>
      </c>
      <c r="P11485" t="s">
        <v>10881</v>
      </c>
    </row>
    <row r="11486" spans="1:16" x14ac:dyDescent="0.3">
      <c r="A11486" t="s">
        <v>9367</v>
      </c>
      <c r="B11486" s="2" t="str">
        <f t="shared" si="539"/>
        <v>7721</v>
      </c>
      <c r="C11486" s="2">
        <f t="shared" si="537"/>
        <v>7721</v>
      </c>
      <c r="D11486" t="str">
        <f>VLOOKUP(C11486,'Cost Centre'!A:B,2,)</f>
        <v>Waste and Fleet Management Services</v>
      </c>
      <c r="E11486" t="str">
        <f t="shared" si="538"/>
        <v>2</v>
      </c>
      <c r="F11486" t="s">
        <v>230</v>
      </c>
      <c r="G11486" s="2">
        <v>0</v>
      </c>
      <c r="H11486" s="2">
        <v>0</v>
      </c>
      <c r="I11486" s="2">
        <v>0</v>
      </c>
      <c r="J11486" s="105">
        <f>SUMIF([1]MMM!$A:$A,A11486,[1]MMM!$F:$F)</f>
        <v>0</v>
      </c>
      <c r="K11486" s="2" t="s">
        <v>10</v>
      </c>
      <c r="L11486" s="2">
        <v>75</v>
      </c>
      <c r="M11486" t="s">
        <v>11396</v>
      </c>
      <c r="N11486" t="s">
        <v>15506</v>
      </c>
      <c r="O11486" t="s">
        <v>10871</v>
      </c>
      <c r="P11486" t="s">
        <v>10881</v>
      </c>
    </row>
    <row r="11487" spans="1:16" x14ac:dyDescent="0.3">
      <c r="A11487" t="s">
        <v>9368</v>
      </c>
      <c r="B11487" s="2" t="str">
        <f t="shared" si="539"/>
        <v>7721</v>
      </c>
      <c r="C11487" s="2">
        <f t="shared" si="537"/>
        <v>7721</v>
      </c>
      <c r="D11487" t="str">
        <f>VLOOKUP(C11487,'Cost Centre'!A:B,2,)</f>
        <v>Waste and Fleet Management Services</v>
      </c>
      <c r="E11487" t="str">
        <f t="shared" si="538"/>
        <v>2</v>
      </c>
      <c r="F11487" t="s">
        <v>88</v>
      </c>
      <c r="G11487" s="2">
        <v>0</v>
      </c>
      <c r="H11487" s="2">
        <v>0</v>
      </c>
      <c r="I11487" s="2">
        <v>0</v>
      </c>
      <c r="J11487" s="105">
        <f>SUMIF([1]MMM!$A:$A,A11487,[1]MMM!$F:$F)</f>
        <v>0</v>
      </c>
      <c r="K11487" s="2" t="s">
        <v>10</v>
      </c>
      <c r="L11487" s="2">
        <v>0</v>
      </c>
      <c r="M11487" t="s">
        <v>11396</v>
      </c>
      <c r="N11487" t="s">
        <v>15506</v>
      </c>
      <c r="O11487" t="s">
        <v>10871</v>
      </c>
      <c r="P11487" t="s">
        <v>10881</v>
      </c>
    </row>
    <row r="11488" spans="1:16" x14ac:dyDescent="0.3">
      <c r="A11488" t="s">
        <v>9369</v>
      </c>
      <c r="B11488" s="2" t="str">
        <f t="shared" si="539"/>
        <v>7721</v>
      </c>
      <c r="C11488" s="2">
        <f t="shared" si="537"/>
        <v>7721</v>
      </c>
      <c r="D11488" t="str">
        <f>VLOOKUP(C11488,'Cost Centre'!A:B,2,)</f>
        <v>Waste and Fleet Management Services</v>
      </c>
      <c r="E11488" t="str">
        <f t="shared" si="538"/>
        <v>2</v>
      </c>
      <c r="F11488" t="s">
        <v>90</v>
      </c>
      <c r="G11488" s="2">
        <v>0</v>
      </c>
      <c r="H11488" s="2">
        <v>0</v>
      </c>
      <c r="I11488" s="2">
        <v>0</v>
      </c>
      <c r="J11488" s="105">
        <f>SUMIF([1]MMM!$A:$A,A11488,[1]MMM!$F:$F)</f>
        <v>0</v>
      </c>
      <c r="K11488" s="2" t="s">
        <v>10</v>
      </c>
      <c r="L11488" s="2">
        <v>2907</v>
      </c>
      <c r="M11488" t="s">
        <v>11396</v>
      </c>
      <c r="N11488" t="s">
        <v>15506</v>
      </c>
      <c r="O11488" t="s">
        <v>10871</v>
      </c>
      <c r="P11488" t="s">
        <v>10881</v>
      </c>
    </row>
    <row r="11489" spans="1:16" x14ac:dyDescent="0.3">
      <c r="A11489" t="s">
        <v>9370</v>
      </c>
      <c r="B11489" s="2" t="str">
        <f t="shared" si="539"/>
        <v>7721</v>
      </c>
      <c r="C11489" s="2">
        <f t="shared" si="537"/>
        <v>7721</v>
      </c>
      <c r="D11489" t="str">
        <f>VLOOKUP(C11489,'Cost Centre'!A:B,2,)</f>
        <v>Waste and Fleet Management Services</v>
      </c>
      <c r="E11489" t="str">
        <f t="shared" si="538"/>
        <v>2</v>
      </c>
      <c r="F11489" t="s">
        <v>92</v>
      </c>
      <c r="G11489" s="2">
        <v>0</v>
      </c>
      <c r="H11489" s="2">
        <v>366</v>
      </c>
      <c r="I11489" s="2">
        <v>0</v>
      </c>
      <c r="J11489" s="105">
        <f>SUMIF([1]MMM!$A:$A,A11489,[1]MMM!$F:$F)</f>
        <v>366</v>
      </c>
      <c r="K11489" s="2" t="s">
        <v>10</v>
      </c>
      <c r="L11489" s="2">
        <v>446</v>
      </c>
      <c r="M11489" t="s">
        <v>11396</v>
      </c>
      <c r="N11489" t="s">
        <v>15506</v>
      </c>
      <c r="O11489" t="s">
        <v>10871</v>
      </c>
      <c r="P11489" t="s">
        <v>10881</v>
      </c>
    </row>
    <row r="11490" spans="1:16" x14ac:dyDescent="0.3">
      <c r="A11490" t="s">
        <v>9371</v>
      </c>
      <c r="B11490" s="2" t="str">
        <f t="shared" si="539"/>
        <v>7721</v>
      </c>
      <c r="C11490" s="2">
        <f t="shared" si="537"/>
        <v>7721</v>
      </c>
      <c r="D11490" t="str">
        <f>VLOOKUP(C11490,'Cost Centre'!A:B,2,)</f>
        <v>Waste and Fleet Management Services</v>
      </c>
      <c r="E11490" t="str">
        <f t="shared" si="538"/>
        <v>2</v>
      </c>
      <c r="F11490" t="s">
        <v>93</v>
      </c>
      <c r="G11490" s="2">
        <v>0</v>
      </c>
      <c r="H11490" s="2">
        <v>190770.38</v>
      </c>
      <c r="I11490" s="2">
        <v>0</v>
      </c>
      <c r="J11490" s="105">
        <f>SUMIF([1]MMM!$A:$A,A11490,[1]MMM!$F:$F)</f>
        <v>203406.59</v>
      </c>
      <c r="K11490" s="2" t="s">
        <v>10</v>
      </c>
      <c r="L11490" s="2">
        <v>158786</v>
      </c>
      <c r="M11490" t="s">
        <v>11396</v>
      </c>
      <c r="N11490" t="s">
        <v>15506</v>
      </c>
      <c r="O11490" t="s">
        <v>10871</v>
      </c>
      <c r="P11490" t="s">
        <v>10881</v>
      </c>
    </row>
    <row r="11491" spans="1:16" x14ac:dyDescent="0.3">
      <c r="A11491" t="s">
        <v>9372</v>
      </c>
      <c r="B11491" s="2" t="str">
        <f t="shared" si="539"/>
        <v>7721</v>
      </c>
      <c r="C11491" s="2">
        <f t="shared" si="537"/>
        <v>7721</v>
      </c>
      <c r="D11491" t="str">
        <f>VLOOKUP(C11491,'Cost Centre'!A:B,2,)</f>
        <v>Waste and Fleet Management Services</v>
      </c>
      <c r="E11491" t="str">
        <f t="shared" si="538"/>
        <v>2</v>
      </c>
      <c r="F11491" t="s">
        <v>164</v>
      </c>
      <c r="G11491" s="2">
        <v>0</v>
      </c>
      <c r="H11491" s="2">
        <v>0</v>
      </c>
      <c r="I11491" s="2">
        <v>0</v>
      </c>
      <c r="J11491" s="105">
        <f>SUMIF([1]MMM!$A:$A,A11491,[1]MMM!$F:$F)</f>
        <v>0</v>
      </c>
      <c r="K11491" s="2" t="s">
        <v>10</v>
      </c>
      <c r="L11491" s="2">
        <v>516</v>
      </c>
      <c r="M11491" t="s">
        <v>11396</v>
      </c>
      <c r="N11491" t="s">
        <v>15506</v>
      </c>
      <c r="O11491" t="s">
        <v>10871</v>
      </c>
      <c r="P11491" t="s">
        <v>10881</v>
      </c>
    </row>
    <row r="11492" spans="1:16" x14ac:dyDescent="0.3">
      <c r="A11492" t="s">
        <v>9373</v>
      </c>
      <c r="B11492" s="2" t="str">
        <f t="shared" si="539"/>
        <v>7721</v>
      </c>
      <c r="C11492" s="2">
        <f t="shared" si="537"/>
        <v>7721</v>
      </c>
      <c r="D11492" t="str">
        <f>VLOOKUP(C11492,'Cost Centre'!A:B,2,)</f>
        <v>Waste and Fleet Management Services</v>
      </c>
      <c r="E11492" t="str">
        <f t="shared" si="538"/>
        <v>2</v>
      </c>
      <c r="F11492" t="s">
        <v>131</v>
      </c>
      <c r="G11492" s="2">
        <v>0</v>
      </c>
      <c r="H11492" s="2">
        <v>107655.07</v>
      </c>
      <c r="I11492" s="2">
        <v>0</v>
      </c>
      <c r="J11492" s="105">
        <f>SUMIF([1]MMM!$A:$A,A11492,[1]MMM!$F:$F)</f>
        <v>107655.07</v>
      </c>
      <c r="K11492" s="2" t="s">
        <v>10</v>
      </c>
      <c r="L11492" s="2">
        <v>180176</v>
      </c>
      <c r="M11492" t="s">
        <v>11396</v>
      </c>
      <c r="N11492" t="s">
        <v>15506</v>
      </c>
      <c r="O11492" t="s">
        <v>10871</v>
      </c>
      <c r="P11492" t="s">
        <v>10881</v>
      </c>
    </row>
    <row r="11493" spans="1:16" x14ac:dyDescent="0.3">
      <c r="A11493" t="s">
        <v>9374</v>
      </c>
      <c r="B11493" s="2" t="str">
        <f t="shared" si="539"/>
        <v>7721</v>
      </c>
      <c r="C11493" s="2">
        <f t="shared" si="537"/>
        <v>7721</v>
      </c>
      <c r="D11493" t="str">
        <f>VLOOKUP(C11493,'Cost Centre'!A:B,2,)</f>
        <v>Waste and Fleet Management Services</v>
      </c>
      <c r="E11493" t="str">
        <f t="shared" si="538"/>
        <v>2</v>
      </c>
      <c r="F11493" t="s">
        <v>117</v>
      </c>
      <c r="G11493" s="2">
        <v>0</v>
      </c>
      <c r="H11493" s="2">
        <v>0</v>
      </c>
      <c r="I11493" s="2">
        <v>0</v>
      </c>
      <c r="J11493" s="105">
        <f>SUMIF([1]MMM!$A:$A,A11493,[1]MMM!$F:$F)</f>
        <v>0</v>
      </c>
      <c r="K11493" s="2" t="s">
        <v>10</v>
      </c>
      <c r="L11493" s="2">
        <v>76</v>
      </c>
      <c r="M11493" t="s">
        <v>11396</v>
      </c>
      <c r="N11493" t="s">
        <v>15506</v>
      </c>
      <c r="O11493" t="s">
        <v>10871</v>
      </c>
      <c r="P11493" t="s">
        <v>10885</v>
      </c>
    </row>
    <row r="11494" spans="1:16" x14ac:dyDescent="0.3">
      <c r="A11494" t="s">
        <v>9375</v>
      </c>
      <c r="B11494" s="2" t="str">
        <f t="shared" si="539"/>
        <v>7721</v>
      </c>
      <c r="C11494" s="2">
        <f t="shared" si="537"/>
        <v>7721</v>
      </c>
      <c r="D11494" t="str">
        <f>VLOOKUP(C11494,'Cost Centre'!A:B,2,)</f>
        <v>Waste and Fleet Management Services</v>
      </c>
      <c r="E11494" t="str">
        <f t="shared" si="538"/>
        <v>2</v>
      </c>
      <c r="F11494" t="s">
        <v>133</v>
      </c>
      <c r="G11494" s="2">
        <v>0</v>
      </c>
      <c r="H11494" s="2">
        <v>61092.95</v>
      </c>
      <c r="I11494" s="2">
        <v>0</v>
      </c>
      <c r="J11494" s="105">
        <f>SUMIF([1]MMM!$A:$A,A11494,[1]MMM!$F:$F)</f>
        <v>61092.95</v>
      </c>
      <c r="K11494" s="2" t="s">
        <v>10</v>
      </c>
      <c r="L11494" s="2">
        <v>99770</v>
      </c>
      <c r="M11494" t="s">
        <v>11396</v>
      </c>
      <c r="N11494" t="s">
        <v>15506</v>
      </c>
      <c r="O11494" t="s">
        <v>10871</v>
      </c>
      <c r="P11494" t="s">
        <v>10885</v>
      </c>
    </row>
    <row r="11495" spans="1:16" x14ac:dyDescent="0.3">
      <c r="A11495" t="s">
        <v>9376</v>
      </c>
      <c r="B11495" s="2" t="str">
        <f t="shared" si="539"/>
        <v>7721</v>
      </c>
      <c r="C11495" s="2">
        <f t="shared" si="537"/>
        <v>7721</v>
      </c>
      <c r="D11495" t="str">
        <f>VLOOKUP(C11495,'Cost Centre'!A:B,2,)</f>
        <v>Waste and Fleet Management Services</v>
      </c>
      <c r="E11495" t="str">
        <f t="shared" si="538"/>
        <v>2</v>
      </c>
      <c r="F11495" t="s">
        <v>135</v>
      </c>
      <c r="G11495" s="2">
        <v>0</v>
      </c>
      <c r="H11495" s="2">
        <v>19475399.969999999</v>
      </c>
      <c r="I11495" s="2">
        <v>0</v>
      </c>
      <c r="J11495" s="105">
        <f>SUMIF([1]MMM!$A:$A,A11495,[1]MMM!$F:$F)</f>
        <v>19475399.969999999</v>
      </c>
      <c r="K11495" s="2" t="s">
        <v>10</v>
      </c>
      <c r="L11495" s="2">
        <v>20666852</v>
      </c>
      <c r="M11495" t="s">
        <v>11396</v>
      </c>
      <c r="N11495" t="s">
        <v>15506</v>
      </c>
      <c r="O11495" t="s">
        <v>10871</v>
      </c>
      <c r="P11495" t="s">
        <v>10934</v>
      </c>
    </row>
    <row r="11496" spans="1:16" x14ac:dyDescent="0.3">
      <c r="A11496" t="s">
        <v>15507</v>
      </c>
      <c r="B11496" s="2" t="str">
        <f t="shared" si="539"/>
        <v>7721</v>
      </c>
      <c r="C11496" s="2">
        <f t="shared" si="537"/>
        <v>7721</v>
      </c>
      <c r="D11496" t="str">
        <f>VLOOKUP(C11496,'Cost Centre'!A:B,2,)</f>
        <v>Waste and Fleet Management Services</v>
      </c>
      <c r="E11496" t="str">
        <f t="shared" si="538"/>
        <v>2</v>
      </c>
      <c r="F11496" t="s">
        <v>14361</v>
      </c>
      <c r="G11496" s="2">
        <v>0</v>
      </c>
      <c r="H11496" s="2">
        <v>0</v>
      </c>
      <c r="I11496" s="2">
        <v>0</v>
      </c>
      <c r="J11496" s="105">
        <f>SUMIF([1]MMM!$A:$A,A11496,[1]MMM!$F:$F)</f>
        <v>0</v>
      </c>
      <c r="K11496" s="2" t="s">
        <v>10</v>
      </c>
      <c r="L11496" s="2">
        <v>0</v>
      </c>
      <c r="M11496" t="s">
        <v>11396</v>
      </c>
      <c r="N11496" t="s">
        <v>15506</v>
      </c>
      <c r="O11496" t="s">
        <v>10871</v>
      </c>
      <c r="P11496" t="s">
        <v>10887</v>
      </c>
    </row>
    <row r="11497" spans="1:16" x14ac:dyDescent="0.3">
      <c r="A11497" t="s">
        <v>15508</v>
      </c>
      <c r="B11497" s="2" t="str">
        <f t="shared" si="539"/>
        <v>7721</v>
      </c>
      <c r="C11497" s="2">
        <f t="shared" si="537"/>
        <v>7721</v>
      </c>
      <c r="D11497" t="str">
        <f>VLOOKUP(C11497,'Cost Centre'!A:B,2,)</f>
        <v>Waste and Fleet Management Services</v>
      </c>
      <c r="E11497" t="str">
        <f t="shared" si="538"/>
        <v>2</v>
      </c>
      <c r="F11497" t="s">
        <v>10890</v>
      </c>
      <c r="G11497" s="2">
        <v>0</v>
      </c>
      <c r="H11497" s="2">
        <v>0</v>
      </c>
      <c r="I11497" s="2">
        <v>0</v>
      </c>
      <c r="J11497" s="105">
        <f>SUMIF([1]MMM!$A:$A,A11497,[1]MMM!$F:$F)</f>
        <v>0</v>
      </c>
      <c r="K11497" s="2" t="s">
        <v>10</v>
      </c>
      <c r="L11497" s="2">
        <v>0</v>
      </c>
      <c r="M11497" t="s">
        <v>11396</v>
      </c>
      <c r="N11497" t="s">
        <v>15506</v>
      </c>
      <c r="O11497" t="s">
        <v>10871</v>
      </c>
      <c r="P11497" t="s">
        <v>10887</v>
      </c>
    </row>
    <row r="11498" spans="1:16" x14ac:dyDescent="0.3">
      <c r="A11498" t="s">
        <v>15509</v>
      </c>
      <c r="B11498" s="2" t="str">
        <f t="shared" si="539"/>
        <v>7721</v>
      </c>
      <c r="C11498" s="2">
        <f t="shared" si="537"/>
        <v>7721</v>
      </c>
      <c r="D11498" t="str">
        <f>VLOOKUP(C11498,'Cost Centre'!A:B,2,)</f>
        <v>Waste and Fleet Management Services</v>
      </c>
      <c r="E11498" t="str">
        <f t="shared" si="538"/>
        <v>2</v>
      </c>
      <c r="F11498" t="s">
        <v>10892</v>
      </c>
      <c r="G11498" s="2">
        <v>0</v>
      </c>
      <c r="H11498" s="2">
        <v>0</v>
      </c>
      <c r="I11498" s="2">
        <v>0</v>
      </c>
      <c r="J11498" s="105">
        <f>SUMIF([1]MMM!$A:$A,A11498,[1]MMM!$F:$F)</f>
        <v>0</v>
      </c>
      <c r="K11498" s="2" t="s">
        <v>10</v>
      </c>
      <c r="L11498" s="2">
        <v>0</v>
      </c>
      <c r="M11498" t="s">
        <v>11396</v>
      </c>
      <c r="N11498" t="s">
        <v>15506</v>
      </c>
      <c r="O11498" t="s">
        <v>10871</v>
      </c>
      <c r="P11498" t="s">
        <v>10887</v>
      </c>
    </row>
    <row r="11499" spans="1:16" x14ac:dyDescent="0.3">
      <c r="A11499" t="s">
        <v>15510</v>
      </c>
      <c r="B11499" s="2" t="str">
        <f t="shared" si="539"/>
        <v>7721</v>
      </c>
      <c r="C11499" s="2">
        <f t="shared" si="537"/>
        <v>7721</v>
      </c>
      <c r="D11499" t="str">
        <f>VLOOKUP(C11499,'Cost Centre'!A:B,2,)</f>
        <v>Waste and Fleet Management Services</v>
      </c>
      <c r="E11499" t="str">
        <f t="shared" si="538"/>
        <v>2</v>
      </c>
      <c r="F11499" t="s">
        <v>10894</v>
      </c>
      <c r="G11499" s="2">
        <v>0</v>
      </c>
      <c r="H11499" s="2">
        <v>0</v>
      </c>
      <c r="I11499" s="2">
        <v>0</v>
      </c>
      <c r="J11499" s="105">
        <f>SUMIF([1]MMM!$A:$A,A11499,[1]MMM!$F:$F)</f>
        <v>0</v>
      </c>
      <c r="K11499" s="2" t="s">
        <v>10</v>
      </c>
      <c r="L11499" s="2">
        <v>0</v>
      </c>
      <c r="M11499" t="s">
        <v>11396</v>
      </c>
      <c r="N11499" t="s">
        <v>15506</v>
      </c>
      <c r="O11499" t="s">
        <v>10871</v>
      </c>
      <c r="P11499" t="s">
        <v>10887</v>
      </c>
    </row>
    <row r="11500" spans="1:16" x14ac:dyDescent="0.3">
      <c r="A11500" t="s">
        <v>15511</v>
      </c>
      <c r="B11500" s="2" t="str">
        <f t="shared" si="539"/>
        <v>7721</v>
      </c>
      <c r="C11500" s="2">
        <f t="shared" si="537"/>
        <v>7721</v>
      </c>
      <c r="D11500" t="str">
        <f>VLOOKUP(C11500,'Cost Centre'!A:B,2,)</f>
        <v>Waste and Fleet Management Services</v>
      </c>
      <c r="E11500" t="str">
        <f t="shared" si="538"/>
        <v>2</v>
      </c>
      <c r="F11500" t="s">
        <v>10896</v>
      </c>
      <c r="G11500" s="2">
        <v>0</v>
      </c>
      <c r="H11500" s="2">
        <v>0</v>
      </c>
      <c r="I11500" s="2">
        <v>0</v>
      </c>
      <c r="J11500" s="105">
        <f>SUMIF([1]MMM!$A:$A,A11500,[1]MMM!$F:$F)</f>
        <v>0</v>
      </c>
      <c r="K11500" s="2" t="s">
        <v>10</v>
      </c>
      <c r="L11500" s="2">
        <v>0</v>
      </c>
      <c r="M11500" t="s">
        <v>11396</v>
      </c>
      <c r="N11500" t="s">
        <v>15506</v>
      </c>
      <c r="O11500" t="s">
        <v>10871</v>
      </c>
      <c r="P11500" t="s">
        <v>10887</v>
      </c>
    </row>
    <row r="11501" spans="1:16" x14ac:dyDescent="0.3">
      <c r="A11501" t="s">
        <v>15512</v>
      </c>
      <c r="B11501" s="2" t="str">
        <f t="shared" si="539"/>
        <v>7721</v>
      </c>
      <c r="C11501" s="2">
        <f t="shared" si="537"/>
        <v>7721</v>
      </c>
      <c r="D11501" t="str">
        <f>VLOOKUP(C11501,'Cost Centre'!A:B,2,)</f>
        <v>Waste and Fleet Management Services</v>
      </c>
      <c r="E11501" t="str">
        <f t="shared" si="538"/>
        <v>2</v>
      </c>
      <c r="F11501" t="s">
        <v>10898</v>
      </c>
      <c r="G11501" s="2">
        <v>0</v>
      </c>
      <c r="H11501" s="2">
        <v>0</v>
      </c>
      <c r="I11501" s="2">
        <v>0</v>
      </c>
      <c r="J11501" s="105">
        <f>SUMIF([1]MMM!$A:$A,A11501,[1]MMM!$F:$F)</f>
        <v>0</v>
      </c>
      <c r="K11501" s="2" t="s">
        <v>10</v>
      </c>
      <c r="L11501" s="2">
        <v>0</v>
      </c>
      <c r="M11501" t="s">
        <v>11396</v>
      </c>
      <c r="N11501" t="s">
        <v>15506</v>
      </c>
      <c r="O11501" t="s">
        <v>10871</v>
      </c>
      <c r="P11501" t="s">
        <v>10887</v>
      </c>
    </row>
    <row r="11502" spans="1:16" x14ac:dyDescent="0.3">
      <c r="A11502" t="s">
        <v>15513</v>
      </c>
      <c r="B11502" s="2" t="str">
        <f t="shared" si="539"/>
        <v>7721</v>
      </c>
      <c r="C11502" s="2">
        <f t="shared" si="537"/>
        <v>7721</v>
      </c>
      <c r="D11502" t="str">
        <f>VLOOKUP(C11502,'Cost Centre'!A:B,2,)</f>
        <v>Waste and Fleet Management Services</v>
      </c>
      <c r="E11502" t="str">
        <f t="shared" si="538"/>
        <v>2</v>
      </c>
      <c r="F11502" t="s">
        <v>10900</v>
      </c>
      <c r="G11502" s="2">
        <v>0</v>
      </c>
      <c r="H11502" s="2">
        <v>0</v>
      </c>
      <c r="I11502" s="2">
        <v>0</v>
      </c>
      <c r="J11502" s="105">
        <f>SUMIF([1]MMM!$A:$A,A11502,[1]MMM!$F:$F)</f>
        <v>0</v>
      </c>
      <c r="K11502" s="2" t="s">
        <v>10</v>
      </c>
      <c r="L11502" s="2">
        <v>0</v>
      </c>
      <c r="M11502" t="s">
        <v>11396</v>
      </c>
      <c r="N11502" t="s">
        <v>15506</v>
      </c>
      <c r="O11502" t="s">
        <v>10871</v>
      </c>
      <c r="P11502" t="s">
        <v>10887</v>
      </c>
    </row>
    <row r="11503" spans="1:16" x14ac:dyDescent="0.3">
      <c r="A11503" t="s">
        <v>15514</v>
      </c>
      <c r="B11503" s="2" t="str">
        <f t="shared" si="539"/>
        <v>7721</v>
      </c>
      <c r="C11503" s="2">
        <f t="shared" si="537"/>
        <v>7721</v>
      </c>
      <c r="D11503" t="str">
        <f>VLOOKUP(C11503,'Cost Centre'!A:B,2,)</f>
        <v>Waste and Fleet Management Services</v>
      </c>
      <c r="E11503" t="str">
        <f t="shared" si="538"/>
        <v>2</v>
      </c>
      <c r="F11503" t="s">
        <v>10902</v>
      </c>
      <c r="G11503" s="2">
        <v>0</v>
      </c>
      <c r="H11503" s="2">
        <v>0</v>
      </c>
      <c r="I11503" s="2">
        <v>0</v>
      </c>
      <c r="J11503" s="105">
        <f>SUMIF([1]MMM!$A:$A,A11503,[1]MMM!$F:$F)</f>
        <v>0</v>
      </c>
      <c r="K11503" s="2" t="s">
        <v>10</v>
      </c>
      <c r="L11503" s="2">
        <v>0</v>
      </c>
      <c r="M11503" t="s">
        <v>11396</v>
      </c>
      <c r="N11503" t="s">
        <v>15506</v>
      </c>
      <c r="O11503" t="s">
        <v>10871</v>
      </c>
      <c r="P11503" t="s">
        <v>10887</v>
      </c>
    </row>
    <row r="11504" spans="1:16" x14ac:dyDescent="0.3">
      <c r="A11504" t="s">
        <v>15515</v>
      </c>
      <c r="B11504" s="2" t="str">
        <f t="shared" si="539"/>
        <v>7721</v>
      </c>
      <c r="C11504" s="2">
        <f t="shared" si="537"/>
        <v>7721</v>
      </c>
      <c r="D11504" t="str">
        <f>VLOOKUP(C11504,'Cost Centre'!A:B,2,)</f>
        <v>Waste and Fleet Management Services</v>
      </c>
      <c r="E11504" t="str">
        <f t="shared" si="538"/>
        <v>2</v>
      </c>
      <c r="F11504" t="s">
        <v>10904</v>
      </c>
      <c r="G11504" s="2">
        <v>0</v>
      </c>
      <c r="H11504" s="2">
        <v>0</v>
      </c>
      <c r="I11504" s="2">
        <v>0</v>
      </c>
      <c r="J11504" s="105">
        <f>SUMIF([1]MMM!$A:$A,A11504,[1]MMM!$F:$F)</f>
        <v>0</v>
      </c>
      <c r="K11504" s="2" t="s">
        <v>10</v>
      </c>
      <c r="L11504" s="2">
        <v>0</v>
      </c>
      <c r="M11504" t="s">
        <v>11396</v>
      </c>
      <c r="N11504" t="s">
        <v>15506</v>
      </c>
      <c r="O11504" t="s">
        <v>10871</v>
      </c>
      <c r="P11504" t="s">
        <v>10887</v>
      </c>
    </row>
    <row r="11505" spans="1:16" x14ac:dyDescent="0.3">
      <c r="A11505" t="s">
        <v>15516</v>
      </c>
      <c r="B11505" s="2" t="str">
        <f t="shared" si="539"/>
        <v>7721</v>
      </c>
      <c r="C11505" s="2">
        <f t="shared" si="537"/>
        <v>7721</v>
      </c>
      <c r="D11505" t="str">
        <f>VLOOKUP(C11505,'Cost Centre'!A:B,2,)</f>
        <v>Waste and Fleet Management Services</v>
      </c>
      <c r="E11505" t="str">
        <f t="shared" si="538"/>
        <v>2</v>
      </c>
      <c r="F11505" t="s">
        <v>10906</v>
      </c>
      <c r="G11505" s="2">
        <v>0</v>
      </c>
      <c r="H11505" s="2">
        <v>0</v>
      </c>
      <c r="I11505" s="2">
        <v>0</v>
      </c>
      <c r="J11505" s="105">
        <f>SUMIF([1]MMM!$A:$A,A11505,[1]MMM!$F:$F)</f>
        <v>0</v>
      </c>
      <c r="K11505" s="2" t="s">
        <v>10</v>
      </c>
      <c r="L11505" s="2">
        <v>0</v>
      </c>
      <c r="M11505" t="s">
        <v>11396</v>
      </c>
      <c r="N11505" t="s">
        <v>15506</v>
      </c>
      <c r="O11505" t="s">
        <v>10871</v>
      </c>
      <c r="P11505" t="s">
        <v>10887</v>
      </c>
    </row>
    <row r="11506" spans="1:16" x14ac:dyDescent="0.3">
      <c r="A11506" t="s">
        <v>9377</v>
      </c>
      <c r="B11506" s="2" t="str">
        <f t="shared" si="539"/>
        <v>7721</v>
      </c>
      <c r="C11506" s="2">
        <f t="shared" si="537"/>
        <v>7721</v>
      </c>
      <c r="D11506" t="str">
        <f>VLOOKUP(C11506,'Cost Centre'!A:B,2,)</f>
        <v>Waste and Fleet Management Services</v>
      </c>
      <c r="E11506" s="109" t="str">
        <f t="shared" si="538"/>
        <v>3</v>
      </c>
      <c r="F11506" t="s">
        <v>9248</v>
      </c>
      <c r="G11506" s="2">
        <v>0</v>
      </c>
      <c r="H11506" s="2">
        <v>0</v>
      </c>
      <c r="I11506" s="2">
        <v>0</v>
      </c>
      <c r="J11506" s="105">
        <f>SUMIF([1]MMM!$A:$A,A11506,[1]MMM!$F:$F)</f>
        <v>0</v>
      </c>
      <c r="K11506" s="2" t="s">
        <v>10</v>
      </c>
      <c r="L11506" s="2">
        <v>0</v>
      </c>
      <c r="M11506" t="s">
        <v>11396</v>
      </c>
      <c r="N11506" t="s">
        <v>15506</v>
      </c>
      <c r="O11506" t="s">
        <v>10908</v>
      </c>
      <c r="P11506" t="s">
        <v>10953</v>
      </c>
    </row>
    <row r="11507" spans="1:16" x14ac:dyDescent="0.3">
      <c r="A11507" t="s">
        <v>9378</v>
      </c>
      <c r="B11507" s="2" t="str">
        <f t="shared" si="539"/>
        <v>7721</v>
      </c>
      <c r="C11507" s="2">
        <f t="shared" si="537"/>
        <v>7721</v>
      </c>
      <c r="D11507" t="str">
        <f>VLOOKUP(C11507,'Cost Centre'!A:B,2,)</f>
        <v>Waste and Fleet Management Services</v>
      </c>
      <c r="E11507" s="109">
        <v>2</v>
      </c>
      <c r="F11507" t="s">
        <v>9249</v>
      </c>
      <c r="G11507" s="2">
        <v>0</v>
      </c>
      <c r="H11507" s="2">
        <v>0</v>
      </c>
      <c r="I11507" s="2">
        <v>0</v>
      </c>
      <c r="J11507" s="105">
        <f>SUMIF([1]MMM!$A:$A,A11507,[1]MMM!$F:$F)</f>
        <v>0</v>
      </c>
      <c r="K11507" s="2" t="s">
        <v>10</v>
      </c>
      <c r="L11507" s="2">
        <v>0</v>
      </c>
      <c r="M11507" t="s">
        <v>11396</v>
      </c>
      <c r="N11507" t="s">
        <v>15506</v>
      </c>
      <c r="O11507" t="s">
        <v>10908</v>
      </c>
      <c r="P11507" t="s">
        <v>10953</v>
      </c>
    </row>
    <row r="11508" spans="1:16" x14ac:dyDescent="0.3">
      <c r="A11508" t="s">
        <v>9379</v>
      </c>
      <c r="B11508" s="2" t="str">
        <f t="shared" si="539"/>
        <v>7721</v>
      </c>
      <c r="C11508" s="2">
        <f t="shared" si="537"/>
        <v>7721</v>
      </c>
      <c r="D11508" t="str">
        <f>VLOOKUP(C11508,'Cost Centre'!A:B,2,)</f>
        <v>Waste and Fleet Management Services</v>
      </c>
      <c r="E11508" s="109">
        <v>2</v>
      </c>
      <c r="F11508" t="s">
        <v>1940</v>
      </c>
      <c r="G11508" s="2">
        <v>0</v>
      </c>
      <c r="H11508" s="2">
        <v>0</v>
      </c>
      <c r="I11508" s="2">
        <v>0</v>
      </c>
      <c r="J11508" s="105">
        <f>SUMIF([1]MMM!$A:$A,A11508,[1]MMM!$F:$F)</f>
        <v>0</v>
      </c>
      <c r="K11508" s="2" t="s">
        <v>10</v>
      </c>
      <c r="L11508" s="2">
        <v>0</v>
      </c>
      <c r="M11508" t="s">
        <v>11396</v>
      </c>
      <c r="N11508" t="s">
        <v>15506</v>
      </c>
      <c r="O11508" t="s">
        <v>10908</v>
      </c>
      <c r="P11508" t="s">
        <v>10956</v>
      </c>
    </row>
    <row r="11509" spans="1:16" x14ac:dyDescent="0.3">
      <c r="A11509" t="s">
        <v>9380</v>
      </c>
      <c r="B11509" s="2" t="str">
        <f t="shared" si="539"/>
        <v>7721</v>
      </c>
      <c r="C11509" s="2">
        <f t="shared" si="537"/>
        <v>7721</v>
      </c>
      <c r="D11509" t="str">
        <f>VLOOKUP(C11509,'Cost Centre'!A:B,2,)</f>
        <v>Waste and Fleet Management Services</v>
      </c>
      <c r="E11509" s="109">
        <v>2</v>
      </c>
      <c r="F11509" t="s">
        <v>1942</v>
      </c>
      <c r="G11509" s="2">
        <v>0</v>
      </c>
      <c r="H11509" s="2">
        <v>0</v>
      </c>
      <c r="I11509" s="2">
        <v>0</v>
      </c>
      <c r="J11509" s="105">
        <f>SUMIF([1]MMM!$A:$A,A11509,[1]MMM!$F:$F)</f>
        <v>0</v>
      </c>
      <c r="K11509" s="2" t="s">
        <v>10</v>
      </c>
      <c r="L11509" s="2">
        <v>0</v>
      </c>
      <c r="M11509" t="s">
        <v>11396</v>
      </c>
      <c r="N11509" t="s">
        <v>15506</v>
      </c>
      <c r="O11509" t="s">
        <v>10908</v>
      </c>
      <c r="P11509" t="s">
        <v>10958</v>
      </c>
    </row>
    <row r="11510" spans="1:16" x14ac:dyDescent="0.3">
      <c r="A11510" t="s">
        <v>9381</v>
      </c>
      <c r="B11510" s="2" t="str">
        <f t="shared" si="539"/>
        <v>7721</v>
      </c>
      <c r="C11510" s="2">
        <f t="shared" si="537"/>
        <v>7721</v>
      </c>
      <c r="D11510" t="str">
        <f>VLOOKUP(C11510,'Cost Centre'!A:B,2,)</f>
        <v>Waste and Fleet Management Services</v>
      </c>
      <c r="E11510" t="str">
        <f t="shared" si="538"/>
        <v>3</v>
      </c>
      <c r="F11510" t="s">
        <v>10945</v>
      </c>
      <c r="G11510" s="2">
        <v>0</v>
      </c>
      <c r="H11510" s="2">
        <v>0</v>
      </c>
      <c r="I11510" s="2">
        <v>0</v>
      </c>
      <c r="J11510" s="105">
        <f>SUMIF([1]MMM!$A:$A,A11510,[1]MMM!$F:$F)</f>
        <v>0</v>
      </c>
      <c r="K11510" s="2" t="s">
        <v>10</v>
      </c>
      <c r="L11510" s="2">
        <v>238173</v>
      </c>
      <c r="M11510" t="s">
        <v>11396</v>
      </c>
      <c r="N11510" t="s">
        <v>15506</v>
      </c>
      <c r="O11510" t="s">
        <v>10908</v>
      </c>
      <c r="P11510" t="s">
        <v>10910</v>
      </c>
    </row>
    <row r="11511" spans="1:16" x14ac:dyDescent="0.3">
      <c r="A11511" t="s">
        <v>9382</v>
      </c>
      <c r="B11511" s="2" t="str">
        <f t="shared" si="539"/>
        <v>7721</v>
      </c>
      <c r="C11511" s="2">
        <f t="shared" si="537"/>
        <v>7721</v>
      </c>
      <c r="D11511" t="str">
        <f>VLOOKUP(C11511,'Cost Centre'!A:B,2,)</f>
        <v>Waste and Fleet Management Services</v>
      </c>
      <c r="E11511" t="str">
        <f t="shared" si="538"/>
        <v>3</v>
      </c>
      <c r="F11511" t="s">
        <v>13872</v>
      </c>
      <c r="G11511" s="2">
        <v>0</v>
      </c>
      <c r="H11511" s="2">
        <v>0</v>
      </c>
      <c r="I11511" s="2">
        <v>0</v>
      </c>
      <c r="J11511" s="105">
        <f>SUMIF([1]MMM!$A:$A,A11511,[1]MMM!$F:$F)</f>
        <v>0</v>
      </c>
      <c r="K11511" s="2" t="s">
        <v>10</v>
      </c>
      <c r="L11511" s="2">
        <v>900000</v>
      </c>
      <c r="M11511" t="s">
        <v>11396</v>
      </c>
      <c r="N11511" t="s">
        <v>15506</v>
      </c>
      <c r="O11511" t="s">
        <v>10908</v>
      </c>
      <c r="P11511" t="s">
        <v>10910</v>
      </c>
    </row>
    <row r="11512" spans="1:16" x14ac:dyDescent="0.3">
      <c r="A11512" t="s">
        <v>9383</v>
      </c>
      <c r="B11512" s="2" t="str">
        <f t="shared" si="539"/>
        <v>7721</v>
      </c>
      <c r="C11512" s="2">
        <f t="shared" si="537"/>
        <v>7721</v>
      </c>
      <c r="D11512" t="str">
        <f>VLOOKUP(C11512,'Cost Centre'!A:B,2,)</f>
        <v>Waste and Fleet Management Services</v>
      </c>
      <c r="E11512" t="str">
        <f t="shared" si="538"/>
        <v>3</v>
      </c>
      <c r="F11512" t="s">
        <v>2148</v>
      </c>
      <c r="G11512" s="2">
        <v>0</v>
      </c>
      <c r="H11512" s="2">
        <v>0</v>
      </c>
      <c r="I11512" s="2">
        <v>0</v>
      </c>
      <c r="J11512" s="105">
        <f>SUMIF([1]MMM!$A:$A,A11512,[1]MMM!$F:$F)</f>
        <v>0</v>
      </c>
      <c r="K11512" s="2" t="s">
        <v>10</v>
      </c>
      <c r="L11512" s="2">
        <v>0</v>
      </c>
      <c r="M11512" t="s">
        <v>11396</v>
      </c>
      <c r="N11512" t="s">
        <v>15506</v>
      </c>
      <c r="O11512" t="s">
        <v>10908</v>
      </c>
      <c r="P11512" t="s">
        <v>10910</v>
      </c>
    </row>
    <row r="11513" spans="1:16" x14ac:dyDescent="0.3">
      <c r="A11513" t="s">
        <v>9384</v>
      </c>
      <c r="B11513" s="2" t="str">
        <f t="shared" si="539"/>
        <v>7721</v>
      </c>
      <c r="C11513" s="2">
        <f t="shared" si="537"/>
        <v>7721</v>
      </c>
      <c r="D11513" t="str">
        <f>VLOOKUP(C11513,'Cost Centre'!A:B,2,)</f>
        <v>Waste and Fleet Management Services</v>
      </c>
      <c r="E11513" t="str">
        <f t="shared" si="538"/>
        <v>3</v>
      </c>
      <c r="F11513" t="s">
        <v>2154</v>
      </c>
      <c r="G11513" s="2">
        <v>0</v>
      </c>
      <c r="H11513" s="2">
        <v>23698.68</v>
      </c>
      <c r="I11513" s="2">
        <v>0</v>
      </c>
      <c r="J11513" s="105">
        <f>SUMIF([1]MMM!$A:$A,A11513,[1]MMM!$F:$F)</f>
        <v>23698.68</v>
      </c>
      <c r="K11513" s="2" t="s">
        <v>10</v>
      </c>
      <c r="L11513" s="2">
        <v>96780</v>
      </c>
      <c r="M11513" t="s">
        <v>11396</v>
      </c>
      <c r="N11513" t="s">
        <v>15506</v>
      </c>
      <c r="O11513" t="s">
        <v>10908</v>
      </c>
      <c r="P11513" t="s">
        <v>10910</v>
      </c>
    </row>
    <row r="11514" spans="1:16" x14ac:dyDescent="0.3">
      <c r="A11514" t="s">
        <v>15517</v>
      </c>
      <c r="B11514" s="2" t="str">
        <f t="shared" si="539"/>
        <v>7721</v>
      </c>
      <c r="C11514" s="2">
        <f t="shared" si="537"/>
        <v>7721</v>
      </c>
      <c r="D11514" t="str">
        <f>VLOOKUP(C11514,'Cost Centre'!A:B,2,)</f>
        <v>Waste and Fleet Management Services</v>
      </c>
      <c r="E11514" t="str">
        <f t="shared" si="538"/>
        <v>3</v>
      </c>
      <c r="F11514" t="s">
        <v>10912</v>
      </c>
      <c r="G11514" s="2">
        <v>0</v>
      </c>
      <c r="H11514" s="2">
        <v>0</v>
      </c>
      <c r="I11514" s="2">
        <v>-34453018.539999999</v>
      </c>
      <c r="J11514" s="105">
        <f>SUMIF([1]MMM!$A:$A,A11514,[1]MMM!$F:$F)</f>
        <v>-34453018.539999999</v>
      </c>
      <c r="K11514" s="2" t="s">
        <v>10</v>
      </c>
      <c r="L11514" s="2">
        <v>0</v>
      </c>
      <c r="M11514" t="s">
        <v>11396</v>
      </c>
      <c r="N11514" t="s">
        <v>15506</v>
      </c>
      <c r="O11514" t="s">
        <v>10908</v>
      </c>
      <c r="P11514" t="s">
        <v>10913</v>
      </c>
    </row>
    <row r="11515" spans="1:16" x14ac:dyDescent="0.3">
      <c r="A11515" t="s">
        <v>15518</v>
      </c>
      <c r="B11515" s="2" t="str">
        <f t="shared" si="539"/>
        <v>7721</v>
      </c>
      <c r="C11515" s="2">
        <f t="shared" si="537"/>
        <v>7721</v>
      </c>
      <c r="D11515" t="str">
        <f>VLOOKUP(C11515,'Cost Centre'!A:B,2,)</f>
        <v>Waste and Fleet Management Services</v>
      </c>
      <c r="E11515" t="str">
        <f t="shared" si="538"/>
        <v>3</v>
      </c>
      <c r="F11515" t="s">
        <v>10915</v>
      </c>
      <c r="G11515" s="2">
        <v>0</v>
      </c>
      <c r="H11515" s="2">
        <v>0</v>
      </c>
      <c r="I11515" s="2">
        <v>0</v>
      </c>
      <c r="J11515" s="105">
        <f>SUMIF([1]MMM!$A:$A,A11515,[1]MMM!$F:$F)</f>
        <v>0</v>
      </c>
      <c r="K11515" s="2" t="s">
        <v>10</v>
      </c>
      <c r="L11515" s="2">
        <v>0</v>
      </c>
      <c r="M11515" t="s">
        <v>11396</v>
      </c>
      <c r="N11515" t="s">
        <v>15506</v>
      </c>
      <c r="O11515" t="s">
        <v>10908</v>
      </c>
      <c r="P11515" t="s">
        <v>10913</v>
      </c>
    </row>
    <row r="11516" spans="1:16" x14ac:dyDescent="0.3">
      <c r="A11516" t="s">
        <v>15519</v>
      </c>
      <c r="B11516" s="2" t="str">
        <f t="shared" si="539"/>
        <v>7721</v>
      </c>
      <c r="C11516" s="2">
        <f t="shared" si="537"/>
        <v>7721</v>
      </c>
      <c r="D11516" t="str">
        <f>VLOOKUP(C11516,'Cost Centre'!A:B,2,)</f>
        <v>Waste and Fleet Management Services</v>
      </c>
      <c r="E11516" t="str">
        <f t="shared" si="538"/>
        <v>6</v>
      </c>
      <c r="F11516" t="s">
        <v>14393</v>
      </c>
      <c r="G11516" s="2">
        <v>0</v>
      </c>
      <c r="H11516" s="2">
        <v>0</v>
      </c>
      <c r="I11516" s="2">
        <v>0</v>
      </c>
      <c r="J11516" s="105">
        <f>SUMIF([1]MMM!$A:$A,A11516,[1]MMM!$F:$F)</f>
        <v>0</v>
      </c>
      <c r="K11516" s="2" t="s">
        <v>460</v>
      </c>
      <c r="L11516" s="2">
        <v>0</v>
      </c>
      <c r="M11516" t="s">
        <v>11396</v>
      </c>
      <c r="N11516" t="s">
        <v>15506</v>
      </c>
      <c r="O11516" t="s">
        <v>10962</v>
      </c>
      <c r="P11516" t="s">
        <v>11212</v>
      </c>
    </row>
    <row r="11517" spans="1:16" x14ac:dyDescent="0.3">
      <c r="A11517" t="s">
        <v>15520</v>
      </c>
      <c r="B11517" s="2" t="str">
        <f t="shared" si="539"/>
        <v>7721</v>
      </c>
      <c r="C11517" s="2">
        <f t="shared" si="537"/>
        <v>7721</v>
      </c>
      <c r="D11517" t="str">
        <f>VLOOKUP(C11517,'Cost Centre'!A:B,2,)</f>
        <v>Waste and Fleet Management Services</v>
      </c>
      <c r="E11517" t="str">
        <f t="shared" si="538"/>
        <v>6</v>
      </c>
      <c r="F11517" t="s">
        <v>15521</v>
      </c>
      <c r="G11517" s="2">
        <v>0</v>
      </c>
      <c r="H11517" s="2">
        <v>0</v>
      </c>
      <c r="I11517" s="2">
        <v>0</v>
      </c>
      <c r="J11517" s="105">
        <f>SUMIF([1]MMM!$A:$A,A11517,[1]MMM!$F:$F)</f>
        <v>0</v>
      </c>
      <c r="K11517" s="2" t="s">
        <v>10</v>
      </c>
      <c r="L11517" s="2">
        <v>0</v>
      </c>
      <c r="M11517" t="s">
        <v>11396</v>
      </c>
      <c r="N11517" t="s">
        <v>15506</v>
      </c>
      <c r="O11517" t="s">
        <v>10962</v>
      </c>
      <c r="P11517" t="s">
        <v>11212</v>
      </c>
    </row>
    <row r="11518" spans="1:16" x14ac:dyDescent="0.3">
      <c r="A11518" t="s">
        <v>15522</v>
      </c>
      <c r="B11518" s="2" t="str">
        <f t="shared" si="539"/>
        <v>7721</v>
      </c>
      <c r="C11518" s="2">
        <f t="shared" si="537"/>
        <v>7721</v>
      </c>
      <c r="D11518" t="str">
        <f>VLOOKUP(C11518,'Cost Centre'!A:B,2,)</f>
        <v>Waste and Fleet Management Services</v>
      </c>
      <c r="E11518" t="str">
        <f t="shared" si="538"/>
        <v>6</v>
      </c>
      <c r="F11518" t="s">
        <v>1965</v>
      </c>
      <c r="G11518" s="2">
        <v>0</v>
      </c>
      <c r="H11518" s="2">
        <v>0</v>
      </c>
      <c r="I11518" s="2">
        <v>0</v>
      </c>
      <c r="J11518" s="105">
        <f>SUMIF([1]MMM!$A:$A,A11518,[1]MMM!$F:$F)</f>
        <v>0</v>
      </c>
      <c r="K11518" s="2" t="s">
        <v>10</v>
      </c>
      <c r="L11518" s="2">
        <v>0</v>
      </c>
      <c r="M11518" t="s">
        <v>11396</v>
      </c>
      <c r="N11518" t="s">
        <v>15506</v>
      </c>
      <c r="O11518" t="s">
        <v>10962</v>
      </c>
      <c r="P11518" t="s">
        <v>11212</v>
      </c>
    </row>
    <row r="11519" spans="1:16" x14ac:dyDescent="0.3">
      <c r="A11519" t="s">
        <v>15523</v>
      </c>
      <c r="B11519" s="2" t="str">
        <f t="shared" si="539"/>
        <v>7721</v>
      </c>
      <c r="C11519" s="2">
        <f t="shared" si="537"/>
        <v>7721</v>
      </c>
      <c r="D11519" t="str">
        <f>VLOOKUP(C11519,'Cost Centre'!A:B,2,)</f>
        <v>Waste and Fleet Management Services</v>
      </c>
      <c r="E11519" t="str">
        <f t="shared" si="538"/>
        <v>6</v>
      </c>
      <c r="F11519" t="s">
        <v>14403</v>
      </c>
      <c r="G11519" s="2">
        <v>0</v>
      </c>
      <c r="H11519" s="2">
        <v>0</v>
      </c>
      <c r="I11519" s="2">
        <v>0</v>
      </c>
      <c r="J11519" s="105">
        <f>SUMIF([1]MMM!$A:$A,A11519,[1]MMM!$F:$F)</f>
        <v>0</v>
      </c>
      <c r="K11519" s="2" t="s">
        <v>460</v>
      </c>
      <c r="L11519" s="2">
        <v>0</v>
      </c>
      <c r="M11519" t="s">
        <v>11396</v>
      </c>
      <c r="N11519" t="s">
        <v>15506</v>
      </c>
      <c r="O11519" t="s">
        <v>10962</v>
      </c>
      <c r="P11519" t="s">
        <v>11212</v>
      </c>
    </row>
    <row r="11520" spans="1:16" x14ac:dyDescent="0.3">
      <c r="A11520" t="s">
        <v>15524</v>
      </c>
      <c r="B11520" s="2" t="str">
        <f t="shared" si="539"/>
        <v>7721</v>
      </c>
      <c r="C11520" s="2">
        <f t="shared" si="537"/>
        <v>7721</v>
      </c>
      <c r="D11520" t="str">
        <f>VLOOKUP(C11520,'Cost Centre'!A:B,2,)</f>
        <v>Waste and Fleet Management Services</v>
      </c>
      <c r="E11520" t="str">
        <f t="shared" si="538"/>
        <v>6</v>
      </c>
      <c r="F11520" t="s">
        <v>14405</v>
      </c>
      <c r="G11520" s="2">
        <v>0</v>
      </c>
      <c r="H11520" s="2">
        <v>0</v>
      </c>
      <c r="I11520" s="2">
        <v>0</v>
      </c>
      <c r="J11520" s="105">
        <f>SUMIF([1]MMM!$A:$A,A11520,[1]MMM!$F:$F)</f>
        <v>0</v>
      </c>
      <c r="K11520" s="2" t="s">
        <v>460</v>
      </c>
      <c r="L11520" s="2">
        <v>0</v>
      </c>
      <c r="M11520" t="s">
        <v>11396</v>
      </c>
      <c r="N11520" t="s">
        <v>15506</v>
      </c>
      <c r="O11520" t="s">
        <v>10962</v>
      </c>
      <c r="P11520" t="s">
        <v>11212</v>
      </c>
    </row>
    <row r="11521" spans="1:16" x14ac:dyDescent="0.3">
      <c r="A11521" t="s">
        <v>15525</v>
      </c>
      <c r="B11521" s="2" t="str">
        <f t="shared" si="539"/>
        <v>7721</v>
      </c>
      <c r="C11521" s="2">
        <f t="shared" si="537"/>
        <v>7721</v>
      </c>
      <c r="D11521" t="str">
        <f>VLOOKUP(C11521,'Cost Centre'!A:B,2,)</f>
        <v>Waste and Fleet Management Services</v>
      </c>
      <c r="E11521" t="str">
        <f t="shared" si="538"/>
        <v>6</v>
      </c>
      <c r="F11521" t="s">
        <v>14407</v>
      </c>
      <c r="G11521" s="2">
        <v>0</v>
      </c>
      <c r="H11521" s="2">
        <v>0</v>
      </c>
      <c r="I11521" s="2">
        <v>0</v>
      </c>
      <c r="J11521" s="105">
        <f>SUMIF([1]MMM!$A:$A,A11521,[1]MMM!$F:$F)</f>
        <v>0</v>
      </c>
      <c r="K11521" s="2" t="s">
        <v>460</v>
      </c>
      <c r="L11521" s="2">
        <v>0</v>
      </c>
      <c r="M11521" t="s">
        <v>11396</v>
      </c>
      <c r="N11521" t="s">
        <v>15506</v>
      </c>
      <c r="O11521" t="s">
        <v>10962</v>
      </c>
      <c r="P11521" t="s">
        <v>11212</v>
      </c>
    </row>
    <row r="11522" spans="1:16" x14ac:dyDescent="0.3">
      <c r="A11522" t="s">
        <v>15526</v>
      </c>
      <c r="B11522" s="2" t="str">
        <f t="shared" si="539"/>
        <v>7721</v>
      </c>
      <c r="C11522" s="2">
        <f t="shared" ref="C11522:C11585" si="540">VALUE(B11522)</f>
        <v>7721</v>
      </c>
      <c r="D11522" t="str">
        <f>VLOOKUP(C11522,'Cost Centre'!A:B,2,)</f>
        <v>Waste and Fleet Management Services</v>
      </c>
      <c r="E11522" t="str">
        <f t="shared" ref="E11522:E11585" si="541">MID(A11522,5,1)</f>
        <v>6</v>
      </c>
      <c r="F11522" t="s">
        <v>14409</v>
      </c>
      <c r="G11522" s="2">
        <v>0</v>
      </c>
      <c r="H11522" s="2">
        <v>0</v>
      </c>
      <c r="I11522" s="2">
        <v>0</v>
      </c>
      <c r="J11522" s="105">
        <f>SUMIF([1]MMM!$A:$A,A11522,[1]MMM!$F:$F)</f>
        <v>0</v>
      </c>
      <c r="K11522" s="2" t="s">
        <v>460</v>
      </c>
      <c r="L11522" s="2">
        <v>0</v>
      </c>
      <c r="M11522" t="s">
        <v>11396</v>
      </c>
      <c r="N11522" t="s">
        <v>15506</v>
      </c>
      <c r="O11522" t="s">
        <v>10962</v>
      </c>
      <c r="P11522" t="s">
        <v>11212</v>
      </c>
    </row>
    <row r="11523" spans="1:16" x14ac:dyDescent="0.3">
      <c r="A11523" t="s">
        <v>15527</v>
      </c>
      <c r="B11523" s="2" t="str">
        <f t="shared" ref="B11523:B11586" si="542">MID(A11523,1,4)</f>
        <v>7721</v>
      </c>
      <c r="C11523" s="2">
        <f t="shared" si="540"/>
        <v>7721</v>
      </c>
      <c r="D11523" t="str">
        <f>VLOOKUP(C11523,'Cost Centre'!A:B,2,)</f>
        <v>Waste and Fleet Management Services</v>
      </c>
      <c r="E11523" t="str">
        <f t="shared" si="541"/>
        <v>6</v>
      </c>
      <c r="F11523" t="s">
        <v>14411</v>
      </c>
      <c r="G11523" s="2">
        <v>0</v>
      </c>
      <c r="H11523" s="2">
        <v>0</v>
      </c>
      <c r="I11523" s="2">
        <v>0</v>
      </c>
      <c r="J11523" s="105">
        <f>SUMIF([1]MMM!$A:$A,A11523,[1]MMM!$F:$F)</f>
        <v>0</v>
      </c>
      <c r="K11523" s="2" t="s">
        <v>460</v>
      </c>
      <c r="L11523" s="2">
        <v>0</v>
      </c>
      <c r="M11523" t="s">
        <v>11396</v>
      </c>
      <c r="N11523" t="s">
        <v>15506</v>
      </c>
      <c r="O11523" t="s">
        <v>10962</v>
      </c>
      <c r="P11523" t="s">
        <v>11212</v>
      </c>
    </row>
    <row r="11524" spans="1:16" x14ac:dyDescent="0.3">
      <c r="A11524" t="s">
        <v>15528</v>
      </c>
      <c r="B11524" s="2" t="str">
        <f t="shared" si="542"/>
        <v>7721</v>
      </c>
      <c r="C11524" s="2">
        <f t="shared" si="540"/>
        <v>7721</v>
      </c>
      <c r="D11524" t="str">
        <f>VLOOKUP(C11524,'Cost Centre'!A:B,2,)</f>
        <v>Waste and Fleet Management Services</v>
      </c>
      <c r="E11524" t="str">
        <f t="shared" si="541"/>
        <v>6</v>
      </c>
      <c r="F11524" t="s">
        <v>14413</v>
      </c>
      <c r="G11524" s="2">
        <v>0</v>
      </c>
      <c r="H11524" s="2">
        <v>0</v>
      </c>
      <c r="I11524" s="2">
        <v>0</v>
      </c>
      <c r="J11524" s="105">
        <f>SUMIF([1]MMM!$A:$A,A11524,[1]MMM!$F:$F)</f>
        <v>0</v>
      </c>
      <c r="K11524" s="2" t="s">
        <v>460</v>
      </c>
      <c r="L11524" s="2">
        <v>0</v>
      </c>
      <c r="M11524" t="s">
        <v>11396</v>
      </c>
      <c r="N11524" t="s">
        <v>15506</v>
      </c>
      <c r="O11524" t="s">
        <v>10962</v>
      </c>
      <c r="P11524" t="s">
        <v>11212</v>
      </c>
    </row>
    <row r="11525" spans="1:16" x14ac:dyDescent="0.3">
      <c r="A11525" t="s">
        <v>15529</v>
      </c>
      <c r="B11525" s="2" t="str">
        <f t="shared" si="542"/>
        <v>7721</v>
      </c>
      <c r="C11525" s="2">
        <f t="shared" si="540"/>
        <v>7721</v>
      </c>
      <c r="D11525" t="str">
        <f>VLOOKUP(C11525,'Cost Centre'!A:B,2,)</f>
        <v>Waste and Fleet Management Services</v>
      </c>
      <c r="E11525" t="str">
        <f t="shared" si="541"/>
        <v>6</v>
      </c>
      <c r="F11525" t="s">
        <v>14415</v>
      </c>
      <c r="G11525" s="2">
        <v>0</v>
      </c>
      <c r="H11525" s="2">
        <v>0</v>
      </c>
      <c r="I11525" s="2">
        <v>0</v>
      </c>
      <c r="J11525" s="105">
        <f>SUMIF([1]MMM!$A:$A,A11525,[1]MMM!$F:$F)</f>
        <v>0</v>
      </c>
      <c r="K11525" s="2" t="s">
        <v>460</v>
      </c>
      <c r="L11525" s="2">
        <v>0</v>
      </c>
      <c r="M11525" t="s">
        <v>11396</v>
      </c>
      <c r="N11525" t="s">
        <v>15506</v>
      </c>
      <c r="O11525" t="s">
        <v>10962</v>
      </c>
      <c r="P11525" t="s">
        <v>11212</v>
      </c>
    </row>
    <row r="11526" spans="1:16" x14ac:dyDescent="0.3">
      <c r="A11526" t="s">
        <v>15530</v>
      </c>
      <c r="B11526" s="2" t="str">
        <f t="shared" si="542"/>
        <v>7721</v>
      </c>
      <c r="C11526" s="2">
        <f t="shared" si="540"/>
        <v>7721</v>
      </c>
      <c r="D11526" t="str">
        <f>VLOOKUP(C11526,'Cost Centre'!A:B,2,)</f>
        <v>Waste and Fleet Management Services</v>
      </c>
      <c r="E11526" t="str">
        <f t="shared" si="541"/>
        <v>6</v>
      </c>
      <c r="F11526" t="s">
        <v>14417</v>
      </c>
      <c r="G11526" s="2">
        <v>0</v>
      </c>
      <c r="H11526" s="2">
        <v>0</v>
      </c>
      <c r="I11526" s="2">
        <v>0</v>
      </c>
      <c r="J11526" s="105">
        <f>SUMIF([1]MMM!$A:$A,A11526,[1]MMM!$F:$F)</f>
        <v>0</v>
      </c>
      <c r="K11526" s="2" t="s">
        <v>460</v>
      </c>
      <c r="L11526" s="2">
        <v>0</v>
      </c>
      <c r="M11526" t="s">
        <v>11396</v>
      </c>
      <c r="N11526" t="s">
        <v>15506</v>
      </c>
      <c r="O11526" t="s">
        <v>10962</v>
      </c>
      <c r="P11526" t="s">
        <v>11212</v>
      </c>
    </row>
    <row r="11527" spans="1:16" x14ac:dyDescent="0.3">
      <c r="A11527" t="s">
        <v>15531</v>
      </c>
      <c r="B11527" s="2" t="str">
        <f t="shared" si="542"/>
        <v>7721</v>
      </c>
      <c r="C11527" s="2">
        <f t="shared" si="540"/>
        <v>7721</v>
      </c>
      <c r="D11527" t="str">
        <f>VLOOKUP(C11527,'Cost Centre'!A:B,2,)</f>
        <v>Waste and Fleet Management Services</v>
      </c>
      <c r="E11527" t="str">
        <f t="shared" si="541"/>
        <v>6</v>
      </c>
      <c r="F11527" t="s">
        <v>14419</v>
      </c>
      <c r="G11527" s="2">
        <v>0</v>
      </c>
      <c r="H11527" s="2">
        <v>0</v>
      </c>
      <c r="I11527" s="2">
        <v>0</v>
      </c>
      <c r="J11527" s="105">
        <f>SUMIF([1]MMM!$A:$A,A11527,[1]MMM!$F:$F)</f>
        <v>0</v>
      </c>
      <c r="K11527" s="2" t="s">
        <v>460</v>
      </c>
      <c r="L11527" s="2">
        <v>0</v>
      </c>
      <c r="M11527" t="s">
        <v>11396</v>
      </c>
      <c r="N11527" t="s">
        <v>15506</v>
      </c>
      <c r="O11527" t="s">
        <v>10962</v>
      </c>
      <c r="P11527" t="s">
        <v>11212</v>
      </c>
    </row>
    <row r="11528" spans="1:16" x14ac:dyDescent="0.3">
      <c r="A11528" t="s">
        <v>15532</v>
      </c>
      <c r="B11528" s="2" t="str">
        <f t="shared" si="542"/>
        <v>7721</v>
      </c>
      <c r="C11528" s="2">
        <f t="shared" si="540"/>
        <v>7721</v>
      </c>
      <c r="D11528" t="str">
        <f>VLOOKUP(C11528,'Cost Centre'!A:B,2,)</f>
        <v>Waste and Fleet Management Services</v>
      </c>
      <c r="E11528" t="str">
        <f t="shared" si="541"/>
        <v>6</v>
      </c>
      <c r="F11528" t="s">
        <v>14421</v>
      </c>
      <c r="G11528" s="2">
        <v>0</v>
      </c>
      <c r="H11528" s="2">
        <v>0</v>
      </c>
      <c r="I11528" s="2">
        <v>0</v>
      </c>
      <c r="J11528" s="105">
        <f>SUMIF([1]MMM!$A:$A,A11528,[1]MMM!$F:$F)</f>
        <v>0</v>
      </c>
      <c r="K11528" s="2" t="s">
        <v>460</v>
      </c>
      <c r="L11528" s="2">
        <v>0</v>
      </c>
      <c r="M11528" t="s">
        <v>11396</v>
      </c>
      <c r="N11528" t="s">
        <v>15506</v>
      </c>
      <c r="O11528" t="s">
        <v>10962</v>
      </c>
      <c r="P11528" t="s">
        <v>11212</v>
      </c>
    </row>
    <row r="11529" spans="1:16" x14ac:dyDescent="0.3">
      <c r="A11529" t="s">
        <v>15533</v>
      </c>
      <c r="B11529" s="2" t="str">
        <f t="shared" si="542"/>
        <v>7721</v>
      </c>
      <c r="C11529" s="2">
        <f t="shared" si="540"/>
        <v>7721</v>
      </c>
      <c r="D11529" t="str">
        <f>VLOOKUP(C11529,'Cost Centre'!A:B,2,)</f>
        <v>Waste and Fleet Management Services</v>
      </c>
      <c r="E11529" t="str">
        <f t="shared" si="541"/>
        <v>6</v>
      </c>
      <c r="F11529" t="s">
        <v>14423</v>
      </c>
      <c r="G11529" s="2">
        <v>0</v>
      </c>
      <c r="H11529" s="2">
        <v>0</v>
      </c>
      <c r="I11529" s="2">
        <v>0</v>
      </c>
      <c r="J11529" s="105">
        <f>SUMIF([1]MMM!$A:$A,A11529,[1]MMM!$F:$F)</f>
        <v>0</v>
      </c>
      <c r="K11529" s="2" t="s">
        <v>460</v>
      </c>
      <c r="L11529" s="2">
        <v>0</v>
      </c>
      <c r="M11529" t="s">
        <v>11396</v>
      </c>
      <c r="N11529" t="s">
        <v>15506</v>
      </c>
      <c r="O11529" t="s">
        <v>10962</v>
      </c>
      <c r="P11529" t="s">
        <v>11212</v>
      </c>
    </row>
    <row r="11530" spans="1:16" x14ac:dyDescent="0.3">
      <c r="A11530" t="s">
        <v>15534</v>
      </c>
      <c r="B11530" s="2" t="str">
        <f t="shared" si="542"/>
        <v>7721</v>
      </c>
      <c r="C11530" s="2">
        <f t="shared" si="540"/>
        <v>7721</v>
      </c>
      <c r="D11530" t="str">
        <f>VLOOKUP(C11530,'Cost Centre'!A:B,2,)</f>
        <v>Waste and Fleet Management Services</v>
      </c>
      <c r="E11530" t="str">
        <f t="shared" si="541"/>
        <v>6</v>
      </c>
      <c r="F11530" t="s">
        <v>14425</v>
      </c>
      <c r="G11530" s="2">
        <v>0</v>
      </c>
      <c r="H11530" s="2">
        <v>0</v>
      </c>
      <c r="I11530" s="2">
        <v>0</v>
      </c>
      <c r="J11530" s="105">
        <f>SUMIF([1]MMM!$A:$A,A11530,[1]MMM!$F:$F)</f>
        <v>0</v>
      </c>
      <c r="K11530" s="2" t="s">
        <v>460</v>
      </c>
      <c r="L11530" s="2">
        <v>0</v>
      </c>
      <c r="M11530" t="s">
        <v>11396</v>
      </c>
      <c r="N11530" t="s">
        <v>15506</v>
      </c>
      <c r="O11530" t="s">
        <v>10962</v>
      </c>
      <c r="P11530" t="s">
        <v>11212</v>
      </c>
    </row>
    <row r="11531" spans="1:16" x14ac:dyDescent="0.3">
      <c r="A11531" t="s">
        <v>15535</v>
      </c>
      <c r="B11531" s="2" t="str">
        <f t="shared" si="542"/>
        <v>7721</v>
      </c>
      <c r="C11531" s="2">
        <f t="shared" si="540"/>
        <v>7721</v>
      </c>
      <c r="D11531" t="str">
        <f>VLOOKUP(C11531,'Cost Centre'!A:B,2,)</f>
        <v>Waste and Fleet Management Services</v>
      </c>
      <c r="E11531" t="str">
        <f t="shared" si="541"/>
        <v>6</v>
      </c>
      <c r="F11531" t="s">
        <v>14427</v>
      </c>
      <c r="G11531" s="2">
        <v>0</v>
      </c>
      <c r="H11531" s="2">
        <v>0</v>
      </c>
      <c r="I11531" s="2">
        <v>0</v>
      </c>
      <c r="J11531" s="105">
        <f>SUMIF([1]MMM!$A:$A,A11531,[1]MMM!$F:$F)</f>
        <v>0</v>
      </c>
      <c r="K11531" s="2" t="s">
        <v>460</v>
      </c>
      <c r="L11531" s="2">
        <v>0</v>
      </c>
      <c r="M11531" t="s">
        <v>11396</v>
      </c>
      <c r="N11531" t="s">
        <v>15506</v>
      </c>
      <c r="O11531" t="s">
        <v>10962</v>
      </c>
      <c r="P11531" t="s">
        <v>11212</v>
      </c>
    </row>
    <row r="11532" spans="1:16" x14ac:dyDescent="0.3">
      <c r="A11532" t="s">
        <v>15536</v>
      </c>
      <c r="B11532" s="2" t="str">
        <f t="shared" si="542"/>
        <v>7721</v>
      </c>
      <c r="C11532" s="2">
        <f t="shared" si="540"/>
        <v>7721</v>
      </c>
      <c r="D11532" t="str">
        <f>VLOOKUP(C11532,'Cost Centre'!A:B,2,)</f>
        <v>Waste and Fleet Management Services</v>
      </c>
      <c r="E11532" t="str">
        <f t="shared" si="541"/>
        <v>6</v>
      </c>
      <c r="F11532" t="s">
        <v>14429</v>
      </c>
      <c r="G11532" s="2">
        <v>0</v>
      </c>
      <c r="H11532" s="2">
        <v>0</v>
      </c>
      <c r="I11532" s="2">
        <v>0</v>
      </c>
      <c r="J11532" s="105">
        <f>SUMIF([1]MMM!$A:$A,A11532,[1]MMM!$F:$F)</f>
        <v>0</v>
      </c>
      <c r="K11532" s="2" t="s">
        <v>460</v>
      </c>
      <c r="L11532" s="2">
        <v>0</v>
      </c>
      <c r="M11532" t="s">
        <v>11396</v>
      </c>
      <c r="N11532" t="s">
        <v>15506</v>
      </c>
      <c r="O11532" t="s">
        <v>10962</v>
      </c>
      <c r="P11532" t="s">
        <v>11212</v>
      </c>
    </row>
    <row r="11533" spans="1:16" x14ac:dyDescent="0.3">
      <c r="A11533" t="s">
        <v>15537</v>
      </c>
      <c r="B11533" s="2" t="str">
        <f t="shared" si="542"/>
        <v>7721</v>
      </c>
      <c r="C11533" s="2">
        <f t="shared" si="540"/>
        <v>7721</v>
      </c>
      <c r="D11533" t="str">
        <f>VLOOKUP(C11533,'Cost Centre'!A:B,2,)</f>
        <v>Waste and Fleet Management Services</v>
      </c>
      <c r="E11533" t="str">
        <f t="shared" si="541"/>
        <v>6</v>
      </c>
      <c r="F11533" t="s">
        <v>14431</v>
      </c>
      <c r="G11533" s="2">
        <v>0</v>
      </c>
      <c r="H11533" s="2">
        <v>0</v>
      </c>
      <c r="I11533" s="2">
        <v>0</v>
      </c>
      <c r="J11533" s="105">
        <f>SUMIF([1]MMM!$A:$A,A11533,[1]MMM!$F:$F)</f>
        <v>0</v>
      </c>
      <c r="K11533" s="2" t="s">
        <v>460</v>
      </c>
      <c r="L11533" s="2">
        <v>0</v>
      </c>
      <c r="M11533" t="s">
        <v>11396</v>
      </c>
      <c r="N11533" t="s">
        <v>15506</v>
      </c>
      <c r="O11533" t="s">
        <v>10962</v>
      </c>
      <c r="P11533" t="s">
        <v>11212</v>
      </c>
    </row>
    <row r="11534" spans="1:16" x14ac:dyDescent="0.3">
      <c r="A11534" t="s">
        <v>15538</v>
      </c>
      <c r="B11534" s="2" t="str">
        <f t="shared" si="542"/>
        <v>7721</v>
      </c>
      <c r="C11534" s="2">
        <f t="shared" si="540"/>
        <v>7721</v>
      </c>
      <c r="D11534" t="str">
        <f>VLOOKUP(C11534,'Cost Centre'!A:B,2,)</f>
        <v>Waste and Fleet Management Services</v>
      </c>
      <c r="E11534" t="str">
        <f t="shared" si="541"/>
        <v>6</v>
      </c>
      <c r="F11534" t="s">
        <v>11009</v>
      </c>
      <c r="G11534" s="2">
        <v>0</v>
      </c>
      <c r="H11534" s="2">
        <v>0</v>
      </c>
      <c r="I11534" s="2">
        <v>0</v>
      </c>
      <c r="J11534" s="105">
        <f>SUMIF([1]MMM!$A:$A,A11534,[1]MMM!$F:$F)</f>
        <v>0</v>
      </c>
      <c r="K11534" s="2" t="s">
        <v>460</v>
      </c>
      <c r="L11534" s="2">
        <v>0</v>
      </c>
      <c r="M11534" t="s">
        <v>11396</v>
      </c>
      <c r="N11534" t="s">
        <v>15506</v>
      </c>
      <c r="O11534" t="s">
        <v>10962</v>
      </c>
      <c r="P11534" t="s">
        <v>11010</v>
      </c>
    </row>
    <row r="11535" spans="1:16" x14ac:dyDescent="0.3">
      <c r="A11535" t="s">
        <v>15539</v>
      </c>
      <c r="B11535" s="2" t="str">
        <f t="shared" si="542"/>
        <v>7721</v>
      </c>
      <c r="C11535" s="2">
        <f t="shared" si="540"/>
        <v>7721</v>
      </c>
      <c r="D11535" t="str">
        <f>VLOOKUP(C11535,'Cost Centre'!A:B,2,)</f>
        <v>Waste and Fleet Management Services</v>
      </c>
      <c r="E11535" t="str">
        <f t="shared" si="541"/>
        <v>6</v>
      </c>
      <c r="F11535" t="s">
        <v>11011</v>
      </c>
      <c r="G11535" s="2">
        <v>0</v>
      </c>
      <c r="H11535" s="2">
        <v>0</v>
      </c>
      <c r="I11535" s="2">
        <v>0</v>
      </c>
      <c r="J11535" s="105">
        <f>SUMIF([1]MMM!$A:$A,A11535,[1]MMM!$F:$F)</f>
        <v>0</v>
      </c>
      <c r="K11535" s="2" t="s">
        <v>460</v>
      </c>
      <c r="L11535" s="2">
        <v>0</v>
      </c>
      <c r="M11535" t="s">
        <v>11396</v>
      </c>
      <c r="N11535" t="s">
        <v>15506</v>
      </c>
      <c r="O11535" t="s">
        <v>10962</v>
      </c>
      <c r="P11535" t="s">
        <v>11010</v>
      </c>
    </row>
    <row r="11536" spans="1:16" x14ac:dyDescent="0.3">
      <c r="A11536" t="s">
        <v>15540</v>
      </c>
      <c r="B11536" s="2" t="str">
        <f t="shared" si="542"/>
        <v>7721</v>
      </c>
      <c r="C11536" s="2">
        <f t="shared" si="540"/>
        <v>7721</v>
      </c>
      <c r="D11536" t="str">
        <f>VLOOKUP(C11536,'Cost Centre'!A:B,2,)</f>
        <v>Waste and Fleet Management Services</v>
      </c>
      <c r="E11536" t="str">
        <f t="shared" si="541"/>
        <v>6</v>
      </c>
      <c r="F11536" t="s">
        <v>11012</v>
      </c>
      <c r="G11536" s="2">
        <v>0</v>
      </c>
      <c r="H11536" s="2">
        <v>0</v>
      </c>
      <c r="I11536" s="2">
        <v>0</v>
      </c>
      <c r="J11536" s="105">
        <f>SUMIF([1]MMM!$A:$A,A11536,[1]MMM!$F:$F)</f>
        <v>0</v>
      </c>
      <c r="K11536" s="2" t="s">
        <v>460</v>
      </c>
      <c r="L11536" s="2">
        <v>0</v>
      </c>
      <c r="M11536" t="s">
        <v>11396</v>
      </c>
      <c r="N11536" t="s">
        <v>15506</v>
      </c>
      <c r="O11536" t="s">
        <v>10962</v>
      </c>
      <c r="P11536" t="s">
        <v>11010</v>
      </c>
    </row>
    <row r="11537" spans="1:16" x14ac:dyDescent="0.3">
      <c r="A11537" t="s">
        <v>15541</v>
      </c>
      <c r="B11537" s="2" t="str">
        <f t="shared" si="542"/>
        <v>7721</v>
      </c>
      <c r="C11537" s="2">
        <f t="shared" si="540"/>
        <v>7721</v>
      </c>
      <c r="D11537" t="str">
        <f>VLOOKUP(C11537,'Cost Centre'!A:B,2,)</f>
        <v>Waste and Fleet Management Services</v>
      </c>
      <c r="E11537" t="str">
        <f t="shared" si="541"/>
        <v>6</v>
      </c>
      <c r="F11537" t="s">
        <v>11013</v>
      </c>
      <c r="G11537" s="2">
        <v>0</v>
      </c>
      <c r="H11537" s="2">
        <v>0</v>
      </c>
      <c r="I11537" s="2">
        <v>0</v>
      </c>
      <c r="J11537" s="105">
        <f>SUMIF([1]MMM!$A:$A,A11537,[1]MMM!$F:$F)</f>
        <v>0</v>
      </c>
      <c r="K11537" s="2" t="s">
        <v>460</v>
      </c>
      <c r="L11537" s="2">
        <v>0</v>
      </c>
      <c r="M11537" t="s">
        <v>11396</v>
      </c>
      <c r="N11537" t="s">
        <v>15506</v>
      </c>
      <c r="O11537" t="s">
        <v>10962</v>
      </c>
      <c r="P11537" t="s">
        <v>11010</v>
      </c>
    </row>
    <row r="11538" spans="1:16" x14ac:dyDescent="0.3">
      <c r="A11538" t="s">
        <v>15542</v>
      </c>
      <c r="B11538" s="2" t="str">
        <f t="shared" si="542"/>
        <v>7721</v>
      </c>
      <c r="C11538" s="2">
        <f t="shared" si="540"/>
        <v>7721</v>
      </c>
      <c r="D11538" t="str">
        <f>VLOOKUP(C11538,'Cost Centre'!A:B,2,)</f>
        <v>Waste and Fleet Management Services</v>
      </c>
      <c r="E11538" t="str">
        <f t="shared" si="541"/>
        <v>6</v>
      </c>
      <c r="F11538" t="s">
        <v>11014</v>
      </c>
      <c r="G11538" s="2">
        <v>0</v>
      </c>
      <c r="H11538" s="2">
        <v>0</v>
      </c>
      <c r="I11538" s="2">
        <v>0</v>
      </c>
      <c r="J11538" s="105">
        <f>SUMIF([1]MMM!$A:$A,A11538,[1]MMM!$F:$F)</f>
        <v>0</v>
      </c>
      <c r="K11538" s="2" t="s">
        <v>460</v>
      </c>
      <c r="L11538" s="2">
        <v>0</v>
      </c>
      <c r="M11538" t="s">
        <v>11396</v>
      </c>
      <c r="N11538" t="s">
        <v>15506</v>
      </c>
      <c r="O11538" t="s">
        <v>10962</v>
      </c>
      <c r="P11538" t="s">
        <v>11010</v>
      </c>
    </row>
    <row r="11539" spans="1:16" x14ac:dyDescent="0.3">
      <c r="A11539" t="s">
        <v>15543</v>
      </c>
      <c r="B11539" s="2" t="str">
        <f t="shared" si="542"/>
        <v>7721</v>
      </c>
      <c r="C11539" s="2">
        <f t="shared" si="540"/>
        <v>7721</v>
      </c>
      <c r="D11539" t="str">
        <f>VLOOKUP(C11539,'Cost Centre'!A:B,2,)</f>
        <v>Waste and Fleet Management Services</v>
      </c>
      <c r="E11539" t="str">
        <f t="shared" si="541"/>
        <v>6</v>
      </c>
      <c r="F11539" t="s">
        <v>11015</v>
      </c>
      <c r="G11539" s="2">
        <v>0</v>
      </c>
      <c r="H11539" s="2">
        <v>0</v>
      </c>
      <c r="I11539" s="2">
        <v>0</v>
      </c>
      <c r="J11539" s="105">
        <f>SUMIF([1]MMM!$A:$A,A11539,[1]MMM!$F:$F)</f>
        <v>0</v>
      </c>
      <c r="K11539" s="2" t="s">
        <v>460</v>
      </c>
      <c r="L11539" s="2">
        <v>0</v>
      </c>
      <c r="M11539" t="s">
        <v>11396</v>
      </c>
      <c r="N11539" t="s">
        <v>15506</v>
      </c>
      <c r="O11539" t="s">
        <v>10962</v>
      </c>
      <c r="P11539" t="s">
        <v>11010</v>
      </c>
    </row>
    <row r="11540" spans="1:16" x14ac:dyDescent="0.3">
      <c r="A11540" t="s">
        <v>15544</v>
      </c>
      <c r="B11540" s="2" t="str">
        <f t="shared" si="542"/>
        <v>7721</v>
      </c>
      <c r="C11540" s="2">
        <f t="shared" si="540"/>
        <v>7721</v>
      </c>
      <c r="D11540" t="str">
        <f>VLOOKUP(C11540,'Cost Centre'!A:B,2,)</f>
        <v>Waste and Fleet Management Services</v>
      </c>
      <c r="E11540" t="str">
        <f t="shared" si="541"/>
        <v>6</v>
      </c>
      <c r="F11540" t="s">
        <v>11016</v>
      </c>
      <c r="G11540" s="2">
        <v>0</v>
      </c>
      <c r="H11540" s="2">
        <v>0</v>
      </c>
      <c r="I11540" s="2">
        <v>0</v>
      </c>
      <c r="J11540" s="105">
        <f>SUMIF([1]MMM!$A:$A,A11540,[1]MMM!$F:$F)</f>
        <v>0</v>
      </c>
      <c r="K11540" s="2" t="s">
        <v>460</v>
      </c>
      <c r="L11540" s="2">
        <v>0</v>
      </c>
      <c r="M11540" t="s">
        <v>11396</v>
      </c>
      <c r="N11540" t="s">
        <v>15506</v>
      </c>
      <c r="O11540" t="s">
        <v>10962</v>
      </c>
      <c r="P11540" t="s">
        <v>11010</v>
      </c>
    </row>
    <row r="11541" spans="1:16" x14ac:dyDescent="0.3">
      <c r="A11541" t="s">
        <v>15545</v>
      </c>
      <c r="B11541" s="2" t="str">
        <f t="shared" si="542"/>
        <v>7721</v>
      </c>
      <c r="C11541" s="2">
        <f t="shared" si="540"/>
        <v>7721</v>
      </c>
      <c r="D11541" t="str">
        <f>VLOOKUP(C11541,'Cost Centre'!A:B,2,)</f>
        <v>Waste and Fleet Management Services</v>
      </c>
      <c r="E11541" t="str">
        <f t="shared" si="541"/>
        <v>6</v>
      </c>
      <c r="F11541" t="s">
        <v>11017</v>
      </c>
      <c r="G11541" s="2">
        <v>0</v>
      </c>
      <c r="H11541" s="2">
        <v>0</v>
      </c>
      <c r="I11541" s="2">
        <v>0</v>
      </c>
      <c r="J11541" s="105">
        <f>SUMIF([1]MMM!$A:$A,A11541,[1]MMM!$F:$F)</f>
        <v>0</v>
      </c>
      <c r="K11541" s="2" t="s">
        <v>460</v>
      </c>
      <c r="L11541" s="2">
        <v>0</v>
      </c>
      <c r="M11541" t="s">
        <v>11396</v>
      </c>
      <c r="N11541" t="s">
        <v>15506</v>
      </c>
      <c r="O11541" t="s">
        <v>10962</v>
      </c>
      <c r="P11541" t="s">
        <v>11010</v>
      </c>
    </row>
    <row r="11542" spans="1:16" x14ac:dyDescent="0.3">
      <c r="A11542" t="s">
        <v>15546</v>
      </c>
      <c r="B11542" s="2" t="str">
        <f t="shared" si="542"/>
        <v>7721</v>
      </c>
      <c r="C11542" s="2">
        <f t="shared" si="540"/>
        <v>7721</v>
      </c>
      <c r="D11542" t="str">
        <f>VLOOKUP(C11542,'Cost Centre'!A:B,2,)</f>
        <v>Waste and Fleet Management Services</v>
      </c>
      <c r="E11542" t="str">
        <f t="shared" si="541"/>
        <v>6</v>
      </c>
      <c r="F11542" t="s">
        <v>11018</v>
      </c>
      <c r="G11542" s="2">
        <v>0</v>
      </c>
      <c r="H11542" s="2">
        <v>0</v>
      </c>
      <c r="I11542" s="2">
        <v>0</v>
      </c>
      <c r="J11542" s="105">
        <f>SUMIF([1]MMM!$A:$A,A11542,[1]MMM!$F:$F)</f>
        <v>0</v>
      </c>
      <c r="K11542" s="2" t="s">
        <v>460</v>
      </c>
      <c r="L11542" s="2">
        <v>0</v>
      </c>
      <c r="M11542" t="s">
        <v>11396</v>
      </c>
      <c r="N11542" t="s">
        <v>15506</v>
      </c>
      <c r="O11542" t="s">
        <v>10962</v>
      </c>
      <c r="P11542" t="s">
        <v>11010</v>
      </c>
    </row>
    <row r="11543" spans="1:16" x14ac:dyDescent="0.3">
      <c r="A11543" t="s">
        <v>15547</v>
      </c>
      <c r="B11543" s="2" t="str">
        <f t="shared" si="542"/>
        <v>7721</v>
      </c>
      <c r="C11543" s="2">
        <f t="shared" si="540"/>
        <v>7721</v>
      </c>
      <c r="D11543" t="str">
        <f>VLOOKUP(C11543,'Cost Centre'!A:B,2,)</f>
        <v>Waste and Fleet Management Services</v>
      </c>
      <c r="E11543" t="str">
        <f t="shared" si="541"/>
        <v>6</v>
      </c>
      <c r="F11543" t="s">
        <v>11019</v>
      </c>
      <c r="G11543" s="2">
        <v>0</v>
      </c>
      <c r="H11543" s="2">
        <v>0</v>
      </c>
      <c r="I11543" s="2">
        <v>0</v>
      </c>
      <c r="J11543" s="105">
        <f>SUMIF([1]MMM!$A:$A,A11543,[1]MMM!$F:$F)</f>
        <v>0</v>
      </c>
      <c r="K11543" s="2" t="s">
        <v>460</v>
      </c>
      <c r="L11543" s="2">
        <v>0</v>
      </c>
      <c r="M11543" t="s">
        <v>11396</v>
      </c>
      <c r="N11543" t="s">
        <v>15506</v>
      </c>
      <c r="O11543" t="s">
        <v>10962</v>
      </c>
      <c r="P11543" t="s">
        <v>11010</v>
      </c>
    </row>
    <row r="11544" spans="1:16" x14ac:dyDescent="0.3">
      <c r="A11544" t="s">
        <v>1979</v>
      </c>
      <c r="B11544" s="2" t="str">
        <f t="shared" si="542"/>
        <v>7721</v>
      </c>
      <c r="C11544" s="2">
        <f t="shared" si="540"/>
        <v>7721</v>
      </c>
      <c r="D11544" t="str">
        <f>VLOOKUP(C11544,'Cost Centre'!A:B,2,)</f>
        <v>Waste and Fleet Management Services</v>
      </c>
      <c r="E11544" t="str">
        <f t="shared" si="541"/>
        <v>8</v>
      </c>
      <c r="F11544" t="s">
        <v>462</v>
      </c>
      <c r="G11544" s="2">
        <v>21967666.52</v>
      </c>
      <c r="H11544" s="2">
        <v>0</v>
      </c>
      <c r="I11544" s="2">
        <v>0</v>
      </c>
      <c r="J11544" s="105">
        <f>SUMIF([1]MMM!$A:$A,A11544,[1]MMM!$F:$F)</f>
        <v>21967666.52</v>
      </c>
      <c r="K11544" s="2" t="s">
        <v>460</v>
      </c>
      <c r="L11544" s="2">
        <v>0</v>
      </c>
      <c r="M11544" t="s">
        <v>11396</v>
      </c>
      <c r="N11544" t="s">
        <v>15506</v>
      </c>
      <c r="O11544" t="s">
        <v>10916</v>
      </c>
      <c r="P11544" t="s">
        <v>10917</v>
      </c>
    </row>
    <row r="11545" spans="1:16" x14ac:dyDescent="0.3">
      <c r="A11545" t="s">
        <v>1980</v>
      </c>
      <c r="B11545" s="2" t="str">
        <f t="shared" si="542"/>
        <v>7721</v>
      </c>
      <c r="C11545" s="2">
        <f t="shared" si="540"/>
        <v>7721</v>
      </c>
      <c r="D11545" t="str">
        <f>VLOOKUP(C11545,'Cost Centre'!A:B,2,)</f>
        <v>Waste and Fleet Management Services</v>
      </c>
      <c r="E11545" t="str">
        <f t="shared" si="541"/>
        <v>8</v>
      </c>
      <c r="F11545" t="s">
        <v>464</v>
      </c>
      <c r="G11545" s="2">
        <v>0</v>
      </c>
      <c r="H11545" s="2">
        <v>0</v>
      </c>
      <c r="I11545" s="2">
        <v>0</v>
      </c>
      <c r="J11545" s="105">
        <f>SUMIF([1]MMM!$A:$A,A11545,[1]MMM!$F:$F)</f>
        <v>0</v>
      </c>
      <c r="K11545" s="2" t="s">
        <v>460</v>
      </c>
      <c r="L11545" s="2">
        <v>0</v>
      </c>
      <c r="M11545" t="s">
        <v>11396</v>
      </c>
      <c r="N11545" t="s">
        <v>15506</v>
      </c>
      <c r="O11545" t="s">
        <v>10916</v>
      </c>
      <c r="P11545" t="s">
        <v>10917</v>
      </c>
    </row>
    <row r="11546" spans="1:16" x14ac:dyDescent="0.3">
      <c r="A11546" t="s">
        <v>1981</v>
      </c>
      <c r="B11546" s="2" t="str">
        <f t="shared" si="542"/>
        <v>7721</v>
      </c>
      <c r="C11546" s="2">
        <f t="shared" si="540"/>
        <v>7721</v>
      </c>
      <c r="D11546" t="str">
        <f>VLOOKUP(C11546,'Cost Centre'!A:B,2,)</f>
        <v>Waste and Fleet Management Services</v>
      </c>
      <c r="E11546" t="str">
        <f t="shared" si="541"/>
        <v>8</v>
      </c>
      <c r="F11546" t="s">
        <v>466</v>
      </c>
      <c r="G11546" s="2">
        <v>0</v>
      </c>
      <c r="H11546" s="2">
        <v>0</v>
      </c>
      <c r="I11546" s="2">
        <v>0</v>
      </c>
      <c r="J11546" s="105">
        <f>SUMIF([1]MMM!$A:$A,A11546,[1]MMM!$F:$F)</f>
        <v>0</v>
      </c>
      <c r="K11546" s="2" t="s">
        <v>460</v>
      </c>
      <c r="L11546" s="2">
        <v>0</v>
      </c>
      <c r="M11546" t="s">
        <v>11396</v>
      </c>
      <c r="N11546" t="s">
        <v>15506</v>
      </c>
      <c r="O11546" t="s">
        <v>10916</v>
      </c>
      <c r="P11546" t="s">
        <v>10917</v>
      </c>
    </row>
    <row r="11547" spans="1:16" x14ac:dyDescent="0.3">
      <c r="A11547" t="s">
        <v>1982</v>
      </c>
      <c r="B11547" s="2" t="str">
        <f t="shared" si="542"/>
        <v>7721</v>
      </c>
      <c r="C11547" s="2">
        <f t="shared" si="540"/>
        <v>7721</v>
      </c>
      <c r="D11547" t="str">
        <f>VLOOKUP(C11547,'Cost Centre'!A:B,2,)</f>
        <v>Waste and Fleet Management Services</v>
      </c>
      <c r="E11547" t="str">
        <f t="shared" si="541"/>
        <v>8</v>
      </c>
      <c r="F11547" t="s">
        <v>468</v>
      </c>
      <c r="G11547" s="2">
        <v>0</v>
      </c>
      <c r="H11547" s="2">
        <v>34453018.539999999</v>
      </c>
      <c r="I11547" s="2">
        <v>0</v>
      </c>
      <c r="J11547" s="105">
        <f>SUMIF([1]MMM!$A:$A,A11547,[1]MMM!$F:$F)</f>
        <v>34453018.539999999</v>
      </c>
      <c r="K11547" s="2" t="s">
        <v>460</v>
      </c>
      <c r="L11547" s="2">
        <v>0</v>
      </c>
      <c r="M11547" t="s">
        <v>11396</v>
      </c>
      <c r="N11547" t="s">
        <v>15506</v>
      </c>
      <c r="O11547" t="s">
        <v>10916</v>
      </c>
      <c r="P11547" t="s">
        <v>10917</v>
      </c>
    </row>
    <row r="11548" spans="1:16" x14ac:dyDescent="0.3">
      <c r="A11548" t="s">
        <v>1983</v>
      </c>
      <c r="B11548" s="2" t="str">
        <f t="shared" si="542"/>
        <v>7721</v>
      </c>
      <c r="C11548" s="2">
        <f t="shared" si="540"/>
        <v>7721</v>
      </c>
      <c r="D11548" t="str">
        <f>VLOOKUP(C11548,'Cost Centre'!A:B,2,)</f>
        <v>Waste and Fleet Management Services</v>
      </c>
      <c r="E11548" t="str">
        <f t="shared" si="541"/>
        <v>8</v>
      </c>
      <c r="F11548" t="s">
        <v>470</v>
      </c>
      <c r="G11548" s="2">
        <v>0</v>
      </c>
      <c r="H11548" s="2">
        <v>0</v>
      </c>
      <c r="I11548" s="2">
        <v>0</v>
      </c>
      <c r="J11548" s="105">
        <f>SUMIF([1]MMM!$A:$A,A11548,[1]MMM!$F:$F)</f>
        <v>0</v>
      </c>
      <c r="K11548" s="2" t="s">
        <v>460</v>
      </c>
      <c r="L11548" s="2">
        <v>0</v>
      </c>
      <c r="M11548" t="s">
        <v>11396</v>
      </c>
      <c r="N11548" t="s">
        <v>15506</v>
      </c>
      <c r="O11548" t="s">
        <v>10916</v>
      </c>
      <c r="P11548" t="s">
        <v>10917</v>
      </c>
    </row>
    <row r="11549" spans="1:16" x14ac:dyDescent="0.3">
      <c r="A11549" t="s">
        <v>9385</v>
      </c>
      <c r="B11549" s="2" t="str">
        <f t="shared" si="542"/>
        <v>7721</v>
      </c>
      <c r="C11549" s="2">
        <f t="shared" si="540"/>
        <v>7721</v>
      </c>
      <c r="D11549" t="str">
        <f>VLOOKUP(C11549,'Cost Centre'!A:B,2,)</f>
        <v>Waste and Fleet Management Services</v>
      </c>
      <c r="E11549" t="str">
        <f t="shared" si="541"/>
        <v>8</v>
      </c>
      <c r="F11549" t="s">
        <v>2159</v>
      </c>
      <c r="G11549" s="2">
        <v>0</v>
      </c>
      <c r="H11549" s="2">
        <v>0</v>
      </c>
      <c r="I11549" s="2">
        <v>0</v>
      </c>
      <c r="J11549" s="105">
        <f>SUMIF([1]MMM!$A:$A,A11549,[1]MMM!$F:$F)</f>
        <v>0</v>
      </c>
      <c r="K11549" s="2" t="s">
        <v>460</v>
      </c>
      <c r="L11549" s="2">
        <v>0</v>
      </c>
      <c r="M11549" t="s">
        <v>11396</v>
      </c>
      <c r="N11549" t="s">
        <v>15506</v>
      </c>
      <c r="O11549" t="s">
        <v>10916</v>
      </c>
      <c r="P11549" t="s">
        <v>10917</v>
      </c>
    </row>
    <row r="11550" spans="1:16" x14ac:dyDescent="0.3">
      <c r="A11550" t="s">
        <v>9386</v>
      </c>
      <c r="B11550" s="2" t="str">
        <f t="shared" si="542"/>
        <v>7741</v>
      </c>
      <c r="C11550" s="2">
        <f t="shared" si="540"/>
        <v>7741</v>
      </c>
      <c r="D11550" t="str">
        <f>VLOOKUP(C11550,'Cost Centre'!A:B,2,)</f>
        <v>Waste and Fleet Management Services</v>
      </c>
      <c r="E11550" t="str">
        <f t="shared" si="541"/>
        <v>1</v>
      </c>
      <c r="F11550" t="s">
        <v>432</v>
      </c>
      <c r="G11550" s="2">
        <v>0</v>
      </c>
      <c r="H11550" s="2">
        <v>0</v>
      </c>
      <c r="I11550" s="2">
        <v>0</v>
      </c>
      <c r="J11550" s="105">
        <f>SUMIF([1]MMM!$A:$A,A11550,[1]MMM!$F:$F)</f>
        <v>0</v>
      </c>
      <c r="K11550" s="2" t="s">
        <v>10</v>
      </c>
      <c r="L11550" s="2">
        <v>0</v>
      </c>
      <c r="M11550" t="s">
        <v>11396</v>
      </c>
      <c r="N11550" t="s">
        <v>15548</v>
      </c>
      <c r="O11550" t="s">
        <v>11023</v>
      </c>
      <c r="P11550" t="s">
        <v>13913</v>
      </c>
    </row>
    <row r="11551" spans="1:16" x14ac:dyDescent="0.3">
      <c r="A11551" t="s">
        <v>15549</v>
      </c>
      <c r="B11551" s="2" t="str">
        <f t="shared" si="542"/>
        <v>7741</v>
      </c>
      <c r="C11551" s="2">
        <f t="shared" si="540"/>
        <v>7741</v>
      </c>
      <c r="D11551" t="str">
        <f>VLOOKUP(C11551,'Cost Centre'!A:B,2,)</f>
        <v>Waste and Fleet Management Services</v>
      </c>
      <c r="E11551" t="str">
        <f t="shared" si="541"/>
        <v>1</v>
      </c>
      <c r="F11551" t="s">
        <v>3398</v>
      </c>
      <c r="G11551" s="2">
        <v>0</v>
      </c>
      <c r="H11551" s="2">
        <v>0</v>
      </c>
      <c r="I11551" s="2">
        <v>0</v>
      </c>
      <c r="J11551" s="105">
        <f>SUMIF([1]MMM!$A:$A,A11551,[1]MMM!$F:$F)</f>
        <v>0</v>
      </c>
      <c r="K11551" s="2" t="s">
        <v>10</v>
      </c>
      <c r="L11551" s="2">
        <v>0</v>
      </c>
      <c r="M11551" t="s">
        <v>11396</v>
      </c>
      <c r="N11551" t="s">
        <v>15548</v>
      </c>
      <c r="O11551" t="s">
        <v>11023</v>
      </c>
      <c r="P11551" t="s">
        <v>11526</v>
      </c>
    </row>
    <row r="11552" spans="1:16" x14ac:dyDescent="0.3">
      <c r="A11552" t="s">
        <v>9387</v>
      </c>
      <c r="B11552" s="2" t="str">
        <f t="shared" si="542"/>
        <v>7741</v>
      </c>
      <c r="C11552" s="2">
        <f t="shared" si="540"/>
        <v>7741</v>
      </c>
      <c r="D11552" t="str">
        <f>VLOOKUP(C11552,'Cost Centre'!A:B,2,)</f>
        <v>Waste and Fleet Management Services</v>
      </c>
      <c r="E11552" t="str">
        <f t="shared" si="541"/>
        <v>2</v>
      </c>
      <c r="F11552" t="s">
        <v>48</v>
      </c>
      <c r="G11552" s="2">
        <v>0</v>
      </c>
      <c r="H11552" s="2">
        <v>2289975.9700000002</v>
      </c>
      <c r="I11552" s="2">
        <v>0</v>
      </c>
      <c r="J11552" s="105">
        <f>SUMIF([1]MMM!$A:$A,A11552,[1]MMM!$F:$F)</f>
        <v>2289975.9700000002</v>
      </c>
      <c r="K11552" s="2" t="s">
        <v>10</v>
      </c>
      <c r="L11552" s="2">
        <v>2479685</v>
      </c>
      <c r="M11552" t="s">
        <v>11396</v>
      </c>
      <c r="N11552" t="s">
        <v>15548</v>
      </c>
      <c r="O11552" t="s">
        <v>10871</v>
      </c>
      <c r="P11552" t="s">
        <v>10875</v>
      </c>
    </row>
    <row r="11553" spans="1:16" x14ac:dyDescent="0.3">
      <c r="A11553" t="s">
        <v>9388</v>
      </c>
      <c r="B11553" s="2" t="str">
        <f t="shared" si="542"/>
        <v>7741</v>
      </c>
      <c r="C11553" s="2">
        <f t="shared" si="540"/>
        <v>7741</v>
      </c>
      <c r="D11553" t="str">
        <f>VLOOKUP(C11553,'Cost Centre'!A:B,2,)</f>
        <v>Waste and Fleet Management Services</v>
      </c>
      <c r="E11553" t="str">
        <f t="shared" si="541"/>
        <v>2</v>
      </c>
      <c r="F11553" t="s">
        <v>49</v>
      </c>
      <c r="G11553" s="2">
        <v>0</v>
      </c>
      <c r="H11553" s="2">
        <v>0</v>
      </c>
      <c r="I11553" s="2">
        <v>0</v>
      </c>
      <c r="J11553" s="105">
        <f>SUMIF([1]MMM!$A:$A,A11553,[1]MMM!$F:$F)</f>
        <v>0</v>
      </c>
      <c r="K11553" s="2" t="s">
        <v>10</v>
      </c>
      <c r="L11553" s="2">
        <v>257760</v>
      </c>
      <c r="M11553" t="s">
        <v>11396</v>
      </c>
      <c r="N11553" t="s">
        <v>15548</v>
      </c>
      <c r="O11553" t="s">
        <v>10871</v>
      </c>
      <c r="P11553" t="s">
        <v>10875</v>
      </c>
    </row>
    <row r="11554" spans="1:16" x14ac:dyDescent="0.3">
      <c r="A11554" t="s">
        <v>9389</v>
      </c>
      <c r="B11554" s="2" t="str">
        <f t="shared" si="542"/>
        <v>7741</v>
      </c>
      <c r="C11554" s="2">
        <f t="shared" si="540"/>
        <v>7741</v>
      </c>
      <c r="D11554" t="str">
        <f>VLOOKUP(C11554,'Cost Centre'!A:B,2,)</f>
        <v>Waste and Fleet Management Services</v>
      </c>
      <c r="E11554" t="str">
        <f t="shared" si="541"/>
        <v>2</v>
      </c>
      <c r="F11554" t="s">
        <v>50</v>
      </c>
      <c r="G11554" s="2">
        <v>0</v>
      </c>
      <c r="H11554" s="2">
        <v>36122</v>
      </c>
      <c r="I11554" s="2">
        <v>0</v>
      </c>
      <c r="J11554" s="105">
        <f>SUMIF([1]MMM!$A:$A,A11554,[1]MMM!$F:$F)</f>
        <v>36122</v>
      </c>
      <c r="K11554" s="2" t="s">
        <v>10</v>
      </c>
      <c r="L11554" s="2">
        <v>38592</v>
      </c>
      <c r="M11554" t="s">
        <v>11396</v>
      </c>
      <c r="N11554" t="s">
        <v>15548</v>
      </c>
      <c r="O11554" t="s">
        <v>10871</v>
      </c>
      <c r="P11554" t="s">
        <v>10875</v>
      </c>
    </row>
    <row r="11555" spans="1:16" x14ac:dyDescent="0.3">
      <c r="A11555" t="s">
        <v>9390</v>
      </c>
      <c r="B11555" s="2" t="str">
        <f t="shared" si="542"/>
        <v>7741</v>
      </c>
      <c r="C11555" s="2">
        <f t="shared" si="540"/>
        <v>7741</v>
      </c>
      <c r="D11555" t="str">
        <f>VLOOKUP(C11555,'Cost Centre'!A:B,2,)</f>
        <v>Waste and Fleet Management Services</v>
      </c>
      <c r="E11555" t="str">
        <f t="shared" si="541"/>
        <v>2</v>
      </c>
      <c r="F11555" t="s">
        <v>51</v>
      </c>
      <c r="G11555" s="2">
        <v>0</v>
      </c>
      <c r="H11555" s="2">
        <v>12000</v>
      </c>
      <c r="I11555" s="2">
        <v>0</v>
      </c>
      <c r="J11555" s="105">
        <f>SUMIF([1]MMM!$A:$A,A11555,[1]MMM!$F:$F)</f>
        <v>12000</v>
      </c>
      <c r="K11555" s="2" t="s">
        <v>10</v>
      </c>
      <c r="L11555" s="2">
        <v>14400</v>
      </c>
      <c r="M11555" t="s">
        <v>11396</v>
      </c>
      <c r="N11555" t="s">
        <v>15548</v>
      </c>
      <c r="O11555" t="s">
        <v>10871</v>
      </c>
      <c r="P11555" t="s">
        <v>10875</v>
      </c>
    </row>
    <row r="11556" spans="1:16" x14ac:dyDescent="0.3">
      <c r="A11556" t="s">
        <v>9391</v>
      </c>
      <c r="B11556" s="2" t="str">
        <f t="shared" si="542"/>
        <v>7741</v>
      </c>
      <c r="C11556" s="2">
        <f t="shared" si="540"/>
        <v>7741</v>
      </c>
      <c r="D11556" t="str">
        <f>VLOOKUP(C11556,'Cost Centre'!A:B,2,)</f>
        <v>Waste and Fleet Management Services</v>
      </c>
      <c r="E11556" t="str">
        <f t="shared" si="541"/>
        <v>2</v>
      </c>
      <c r="F11556" t="s">
        <v>52</v>
      </c>
      <c r="G11556" s="2">
        <v>0</v>
      </c>
      <c r="H11556" s="2">
        <v>20456.88</v>
      </c>
      <c r="I11556" s="2">
        <v>0</v>
      </c>
      <c r="J11556" s="105">
        <f>SUMIF([1]MMM!$A:$A,A11556,[1]MMM!$F:$F)</f>
        <v>20456.88</v>
      </c>
      <c r="K11556" s="2" t="s">
        <v>10</v>
      </c>
      <c r="L11556" s="2">
        <v>30744</v>
      </c>
      <c r="M11556" t="s">
        <v>11396</v>
      </c>
      <c r="N11556" t="s">
        <v>15548</v>
      </c>
      <c r="O11556" t="s">
        <v>10871</v>
      </c>
      <c r="P11556" t="s">
        <v>10875</v>
      </c>
    </row>
    <row r="11557" spans="1:16" x14ac:dyDescent="0.3">
      <c r="A11557" t="s">
        <v>9392</v>
      </c>
      <c r="B11557" s="2" t="str">
        <f t="shared" si="542"/>
        <v>7741</v>
      </c>
      <c r="C11557" s="2">
        <f t="shared" si="540"/>
        <v>7741</v>
      </c>
      <c r="D11557" t="str">
        <f>VLOOKUP(C11557,'Cost Centre'!A:B,2,)</f>
        <v>Waste and Fleet Management Services</v>
      </c>
      <c r="E11557" t="str">
        <f t="shared" si="541"/>
        <v>2</v>
      </c>
      <c r="F11557" t="s">
        <v>55</v>
      </c>
      <c r="G11557" s="2">
        <v>0</v>
      </c>
      <c r="H11557" s="2">
        <v>214598.13</v>
      </c>
      <c r="I11557" s="2">
        <v>0</v>
      </c>
      <c r="J11557" s="105">
        <f>SUMIF([1]MMM!$A:$A,A11557,[1]MMM!$F:$F)</f>
        <v>216670.68</v>
      </c>
      <c r="K11557" s="2" t="s">
        <v>10</v>
      </c>
      <c r="L11557" s="2">
        <v>123188</v>
      </c>
      <c r="M11557" t="s">
        <v>11396</v>
      </c>
      <c r="N11557" t="s">
        <v>15548</v>
      </c>
      <c r="O11557" t="s">
        <v>10871</v>
      </c>
      <c r="P11557" t="s">
        <v>10875</v>
      </c>
    </row>
    <row r="11558" spans="1:16" x14ac:dyDescent="0.3">
      <c r="A11558" t="s">
        <v>9393</v>
      </c>
      <c r="B11558" s="2" t="str">
        <f t="shared" si="542"/>
        <v>7741</v>
      </c>
      <c r="C11558" s="2">
        <f t="shared" si="540"/>
        <v>7741</v>
      </c>
      <c r="D11558" t="str">
        <f>VLOOKUP(C11558,'Cost Centre'!A:B,2,)</f>
        <v>Waste and Fleet Management Services</v>
      </c>
      <c r="E11558" t="str">
        <f t="shared" si="541"/>
        <v>2</v>
      </c>
      <c r="F11558" t="s">
        <v>56</v>
      </c>
      <c r="G11558" s="2">
        <v>0</v>
      </c>
      <c r="H11558" s="2">
        <v>162766.51999999999</v>
      </c>
      <c r="I11558" s="2">
        <v>0</v>
      </c>
      <c r="J11558" s="105">
        <f>SUMIF([1]MMM!$A:$A,A11558,[1]MMM!$F:$F)</f>
        <v>162766.51999999999</v>
      </c>
      <c r="K11558" s="2" t="s">
        <v>10</v>
      </c>
      <c r="L11558" s="2">
        <v>0</v>
      </c>
      <c r="M11558" t="s">
        <v>11396</v>
      </c>
      <c r="N11558" t="s">
        <v>15548</v>
      </c>
      <c r="O11558" t="s">
        <v>10871</v>
      </c>
      <c r="P11558" t="s">
        <v>10875</v>
      </c>
    </row>
    <row r="11559" spans="1:16" x14ac:dyDescent="0.3">
      <c r="A11559" t="s">
        <v>9394</v>
      </c>
      <c r="B11559" s="2" t="str">
        <f t="shared" si="542"/>
        <v>7741</v>
      </c>
      <c r="C11559" s="2">
        <f t="shared" si="540"/>
        <v>7741</v>
      </c>
      <c r="D11559" t="str">
        <f>VLOOKUP(C11559,'Cost Centre'!A:B,2,)</f>
        <v>Waste and Fleet Management Services</v>
      </c>
      <c r="E11559" t="str">
        <f t="shared" si="541"/>
        <v>2</v>
      </c>
      <c r="F11559" t="s">
        <v>57</v>
      </c>
      <c r="G11559" s="2">
        <v>0</v>
      </c>
      <c r="H11559" s="2">
        <v>51987.519999999997</v>
      </c>
      <c r="I11559" s="2">
        <v>0</v>
      </c>
      <c r="J11559" s="105">
        <f>SUMIF([1]MMM!$A:$A,A11559,[1]MMM!$F:$F)</f>
        <v>51987.519999999997</v>
      </c>
      <c r="K11559" s="2" t="s">
        <v>10</v>
      </c>
      <c r="L11559" s="2">
        <v>0</v>
      </c>
      <c r="M11559" t="s">
        <v>11396</v>
      </c>
      <c r="N11559" t="s">
        <v>15548</v>
      </c>
      <c r="O11559" t="s">
        <v>10871</v>
      </c>
      <c r="P11559" t="s">
        <v>10875</v>
      </c>
    </row>
    <row r="11560" spans="1:16" x14ac:dyDescent="0.3">
      <c r="A11560" t="s">
        <v>9395</v>
      </c>
      <c r="B11560" s="2" t="str">
        <f t="shared" si="542"/>
        <v>7741</v>
      </c>
      <c r="C11560" s="2">
        <f t="shared" si="540"/>
        <v>7741</v>
      </c>
      <c r="D11560" t="str">
        <f>VLOOKUP(C11560,'Cost Centre'!A:B,2,)</f>
        <v>Waste and Fleet Management Services</v>
      </c>
      <c r="E11560" t="str">
        <f t="shared" si="541"/>
        <v>2</v>
      </c>
      <c r="F11560" t="s">
        <v>60</v>
      </c>
      <c r="G11560" s="2">
        <v>0</v>
      </c>
      <c r="H11560" s="2">
        <v>155994.81</v>
      </c>
      <c r="I11560" s="2">
        <v>0</v>
      </c>
      <c r="J11560" s="105">
        <f>SUMIF([1]MMM!$A:$A,A11560,[1]MMM!$F:$F)</f>
        <v>155994.81</v>
      </c>
      <c r="K11560" s="2" t="s">
        <v>10</v>
      </c>
      <c r="L11560" s="2">
        <v>1004283</v>
      </c>
      <c r="M11560" t="s">
        <v>11396</v>
      </c>
      <c r="N11560" t="s">
        <v>15548</v>
      </c>
      <c r="O11560" t="s">
        <v>10871</v>
      </c>
      <c r="P11560" t="s">
        <v>10875</v>
      </c>
    </row>
    <row r="11561" spans="1:16" x14ac:dyDescent="0.3">
      <c r="A11561" t="s">
        <v>9396</v>
      </c>
      <c r="B11561" s="2" t="str">
        <f t="shared" si="542"/>
        <v>7741</v>
      </c>
      <c r="C11561" s="2">
        <f t="shared" si="540"/>
        <v>7741</v>
      </c>
      <c r="D11561" t="str">
        <f>VLOOKUP(C11561,'Cost Centre'!A:B,2,)</f>
        <v>Waste and Fleet Management Services</v>
      </c>
      <c r="E11561" t="str">
        <f t="shared" si="541"/>
        <v>2</v>
      </c>
      <c r="F11561" t="s">
        <v>61</v>
      </c>
      <c r="G11561" s="2">
        <v>0</v>
      </c>
      <c r="H11561" s="2">
        <v>104287.01</v>
      </c>
      <c r="I11561" s="2">
        <v>0</v>
      </c>
      <c r="J11561" s="105">
        <f>SUMIF([1]MMM!$A:$A,A11561,[1]MMM!$F:$F)</f>
        <v>104287.01</v>
      </c>
      <c r="K11561" s="2" t="s">
        <v>10</v>
      </c>
      <c r="L11561" s="2">
        <v>222521</v>
      </c>
      <c r="M11561" t="s">
        <v>11396</v>
      </c>
      <c r="N11561" t="s">
        <v>15548</v>
      </c>
      <c r="O11561" t="s">
        <v>10871</v>
      </c>
      <c r="P11561" t="s">
        <v>10875</v>
      </c>
    </row>
    <row r="11562" spans="1:16" x14ac:dyDescent="0.3">
      <c r="A11562" t="s">
        <v>9397</v>
      </c>
      <c r="B11562" s="2" t="str">
        <f t="shared" si="542"/>
        <v>7741</v>
      </c>
      <c r="C11562" s="2">
        <f t="shared" si="540"/>
        <v>7741</v>
      </c>
      <c r="D11562" t="str">
        <f>VLOOKUP(C11562,'Cost Centre'!A:B,2,)</f>
        <v>Waste and Fleet Management Services</v>
      </c>
      <c r="E11562" t="str">
        <f t="shared" si="541"/>
        <v>2</v>
      </c>
      <c r="F11562" t="s">
        <v>62</v>
      </c>
      <c r="G11562" s="2">
        <v>0</v>
      </c>
      <c r="H11562" s="2">
        <v>14912.4</v>
      </c>
      <c r="I11562" s="2">
        <v>0</v>
      </c>
      <c r="J11562" s="105">
        <f>SUMIF([1]MMM!$A:$A,A11562,[1]MMM!$F:$F)</f>
        <v>14912.4</v>
      </c>
      <c r="K11562" s="2" t="s">
        <v>10</v>
      </c>
      <c r="L11562" s="2">
        <v>0</v>
      </c>
      <c r="M11562" t="s">
        <v>11396</v>
      </c>
      <c r="N11562" t="s">
        <v>15548</v>
      </c>
      <c r="O11562" t="s">
        <v>10871</v>
      </c>
      <c r="P11562" t="s">
        <v>10875</v>
      </c>
    </row>
    <row r="11563" spans="1:16" x14ac:dyDescent="0.3">
      <c r="A11563" t="s">
        <v>9398</v>
      </c>
      <c r="B11563" s="2" t="str">
        <f t="shared" si="542"/>
        <v>7741</v>
      </c>
      <c r="C11563" s="2">
        <f t="shared" si="540"/>
        <v>7741</v>
      </c>
      <c r="D11563" t="str">
        <f>VLOOKUP(C11563,'Cost Centre'!A:B,2,)</f>
        <v>Waste and Fleet Management Services</v>
      </c>
      <c r="E11563" t="str">
        <f t="shared" si="541"/>
        <v>2</v>
      </c>
      <c r="F11563" t="s">
        <v>67</v>
      </c>
      <c r="G11563" s="2">
        <v>0</v>
      </c>
      <c r="H11563" s="2">
        <v>630</v>
      </c>
      <c r="I11563" s="2">
        <v>0</v>
      </c>
      <c r="J11563" s="105">
        <f>SUMIF([1]MMM!$A:$A,A11563,[1]MMM!$F:$F)</f>
        <v>630</v>
      </c>
      <c r="K11563" s="2" t="s">
        <v>10</v>
      </c>
      <c r="L11563" s="2">
        <v>636</v>
      </c>
      <c r="M11563" t="s">
        <v>11396</v>
      </c>
      <c r="N11563" t="s">
        <v>15548</v>
      </c>
      <c r="O11563" t="s">
        <v>10871</v>
      </c>
      <c r="P11563" t="s">
        <v>10876</v>
      </c>
    </row>
    <row r="11564" spans="1:16" x14ac:dyDescent="0.3">
      <c r="A11564" t="s">
        <v>9399</v>
      </c>
      <c r="B11564" s="2" t="str">
        <f t="shared" si="542"/>
        <v>7741</v>
      </c>
      <c r="C11564" s="2">
        <f t="shared" si="540"/>
        <v>7741</v>
      </c>
      <c r="D11564" t="str">
        <f>VLOOKUP(C11564,'Cost Centre'!A:B,2,)</f>
        <v>Waste and Fleet Management Services</v>
      </c>
      <c r="E11564" t="str">
        <f t="shared" si="541"/>
        <v>2</v>
      </c>
      <c r="F11564" t="s">
        <v>68</v>
      </c>
      <c r="G11564" s="2">
        <v>0</v>
      </c>
      <c r="H11564" s="2">
        <v>13924.34</v>
      </c>
      <c r="I11564" s="2">
        <v>0</v>
      </c>
      <c r="J11564" s="105">
        <f>SUMIF([1]MMM!$A:$A,A11564,[1]MMM!$F:$F)</f>
        <v>15136.11</v>
      </c>
      <c r="K11564" s="2" t="s">
        <v>10</v>
      </c>
      <c r="L11564" s="2">
        <v>7275</v>
      </c>
      <c r="M11564" t="s">
        <v>11396</v>
      </c>
      <c r="N11564" t="s">
        <v>15548</v>
      </c>
      <c r="O11564" t="s">
        <v>10871</v>
      </c>
      <c r="P11564" t="s">
        <v>10876</v>
      </c>
    </row>
    <row r="11565" spans="1:16" x14ac:dyDescent="0.3">
      <c r="A11565" t="s">
        <v>9400</v>
      </c>
      <c r="B11565" s="2" t="str">
        <f t="shared" si="542"/>
        <v>7741</v>
      </c>
      <c r="C11565" s="2">
        <f t="shared" si="540"/>
        <v>7741</v>
      </c>
      <c r="D11565" t="str">
        <f>VLOOKUP(C11565,'Cost Centre'!A:B,2,)</f>
        <v>Waste and Fleet Management Services</v>
      </c>
      <c r="E11565" t="str">
        <f t="shared" si="541"/>
        <v>2</v>
      </c>
      <c r="F11565" t="s">
        <v>10877</v>
      </c>
      <c r="G11565" s="2">
        <v>0</v>
      </c>
      <c r="H11565" s="2">
        <v>165600</v>
      </c>
      <c r="I11565" s="2">
        <v>0</v>
      </c>
      <c r="J11565" s="105">
        <f>SUMIF([1]MMM!$A:$A,A11565,[1]MMM!$F:$F)</f>
        <v>165600</v>
      </c>
      <c r="K11565" s="2" t="s">
        <v>10</v>
      </c>
      <c r="L11565" s="2">
        <v>174588</v>
      </c>
      <c r="M11565" t="s">
        <v>11396</v>
      </c>
      <c r="N11565" t="s">
        <v>15548</v>
      </c>
      <c r="O11565" t="s">
        <v>10871</v>
      </c>
      <c r="P11565" t="s">
        <v>10876</v>
      </c>
    </row>
    <row r="11566" spans="1:16" x14ac:dyDescent="0.3">
      <c r="A11566" t="s">
        <v>9401</v>
      </c>
      <c r="B11566" s="2" t="str">
        <f t="shared" si="542"/>
        <v>7741</v>
      </c>
      <c r="C11566" s="2">
        <f t="shared" si="540"/>
        <v>7741</v>
      </c>
      <c r="D11566" t="str">
        <f>VLOOKUP(C11566,'Cost Centre'!A:B,2,)</f>
        <v>Waste and Fleet Management Services</v>
      </c>
      <c r="E11566" t="str">
        <f t="shared" si="541"/>
        <v>2</v>
      </c>
      <c r="F11566" t="s">
        <v>69</v>
      </c>
      <c r="G11566" s="2">
        <v>0</v>
      </c>
      <c r="H11566" s="2">
        <v>417992.78</v>
      </c>
      <c r="I11566" s="2">
        <v>0</v>
      </c>
      <c r="J11566" s="105">
        <f>SUMIF([1]MMM!$A:$A,A11566,[1]MMM!$F:$F)</f>
        <v>417992.78</v>
      </c>
      <c r="K11566" s="2" t="s">
        <v>10</v>
      </c>
      <c r="L11566" s="2">
        <v>424494</v>
      </c>
      <c r="M11566" t="s">
        <v>11396</v>
      </c>
      <c r="N11566" t="s">
        <v>15548</v>
      </c>
      <c r="O11566" t="s">
        <v>10871</v>
      </c>
      <c r="P11566" t="s">
        <v>10876</v>
      </c>
    </row>
    <row r="11567" spans="1:16" x14ac:dyDescent="0.3">
      <c r="A11567" t="s">
        <v>9402</v>
      </c>
      <c r="B11567" s="2" t="str">
        <f t="shared" si="542"/>
        <v>7741</v>
      </c>
      <c r="C11567" s="2">
        <f t="shared" si="540"/>
        <v>7741</v>
      </c>
      <c r="D11567" t="str">
        <f>VLOOKUP(C11567,'Cost Centre'!A:B,2,)</f>
        <v>Waste and Fleet Management Services</v>
      </c>
      <c r="E11567" t="str">
        <f t="shared" si="541"/>
        <v>2</v>
      </c>
      <c r="F11567" t="s">
        <v>70</v>
      </c>
      <c r="G11567" s="2">
        <v>0</v>
      </c>
      <c r="H11567" s="2">
        <v>10707.84</v>
      </c>
      <c r="I11567" s="2">
        <v>0</v>
      </c>
      <c r="J11567" s="105">
        <f>SUMIF([1]MMM!$A:$A,A11567,[1]MMM!$F:$F)</f>
        <v>10707.84</v>
      </c>
      <c r="K11567" s="2" t="s">
        <v>10</v>
      </c>
      <c r="L11567" s="2">
        <v>11478</v>
      </c>
      <c r="M11567" t="s">
        <v>11396</v>
      </c>
      <c r="N11567" t="s">
        <v>15548</v>
      </c>
      <c r="O11567" t="s">
        <v>10871</v>
      </c>
      <c r="P11567" t="s">
        <v>10876</v>
      </c>
    </row>
    <row r="11568" spans="1:16" x14ac:dyDescent="0.3">
      <c r="A11568" t="s">
        <v>9403</v>
      </c>
      <c r="B11568" s="2" t="str">
        <f t="shared" si="542"/>
        <v>7741</v>
      </c>
      <c r="C11568" s="2">
        <f t="shared" si="540"/>
        <v>7741</v>
      </c>
      <c r="D11568" t="str">
        <f>VLOOKUP(C11568,'Cost Centre'!A:B,2,)</f>
        <v>Waste and Fleet Management Services</v>
      </c>
      <c r="E11568" t="str">
        <f t="shared" si="541"/>
        <v>2</v>
      </c>
      <c r="F11568" t="s">
        <v>2117</v>
      </c>
      <c r="G11568" s="2">
        <v>0</v>
      </c>
      <c r="H11568" s="2">
        <v>390.41</v>
      </c>
      <c r="I11568" s="2">
        <v>0</v>
      </c>
      <c r="J11568" s="105">
        <f>SUMIF([1]MMM!$A:$A,A11568,[1]MMM!$F:$F)</f>
        <v>390.41</v>
      </c>
      <c r="K11568" s="2" t="s">
        <v>10</v>
      </c>
      <c r="L11568" s="2">
        <v>1991</v>
      </c>
      <c r="M11568" t="s">
        <v>11396</v>
      </c>
      <c r="N11568" t="s">
        <v>15548</v>
      </c>
      <c r="O11568" t="s">
        <v>10871</v>
      </c>
      <c r="P11568" t="s">
        <v>10878</v>
      </c>
    </row>
    <row r="11569" spans="1:16" x14ac:dyDescent="0.3">
      <c r="A11569" t="s">
        <v>9404</v>
      </c>
      <c r="B11569" s="2" t="str">
        <f t="shared" si="542"/>
        <v>7741</v>
      </c>
      <c r="C11569" s="2">
        <f t="shared" si="540"/>
        <v>7741</v>
      </c>
      <c r="D11569" t="str">
        <f>VLOOKUP(C11569,'Cost Centre'!A:B,2,)</f>
        <v>Waste and Fleet Management Services</v>
      </c>
      <c r="E11569" t="str">
        <f t="shared" si="541"/>
        <v>2</v>
      </c>
      <c r="F11569" t="s">
        <v>84</v>
      </c>
      <c r="G11569" s="2">
        <v>0</v>
      </c>
      <c r="H11569" s="2">
        <v>0</v>
      </c>
      <c r="I11569" s="2">
        <v>0</v>
      </c>
      <c r="J11569" s="105">
        <f>SUMIF([1]MMM!$A:$A,A11569,[1]MMM!$F:$F)</f>
        <v>0</v>
      </c>
      <c r="K11569" s="2" t="s">
        <v>10</v>
      </c>
      <c r="L11569" s="2">
        <v>158</v>
      </c>
      <c r="M11569" t="s">
        <v>11396</v>
      </c>
      <c r="N11569" t="s">
        <v>15548</v>
      </c>
      <c r="O11569" t="s">
        <v>10871</v>
      </c>
      <c r="P11569" t="s">
        <v>10881</v>
      </c>
    </row>
    <row r="11570" spans="1:16" x14ac:dyDescent="0.3">
      <c r="A11570" t="s">
        <v>9405</v>
      </c>
      <c r="B11570" s="2" t="str">
        <f t="shared" si="542"/>
        <v>7741</v>
      </c>
      <c r="C11570" s="2">
        <f t="shared" si="540"/>
        <v>7741</v>
      </c>
      <c r="D11570" t="str">
        <f>VLOOKUP(C11570,'Cost Centre'!A:B,2,)</f>
        <v>Waste and Fleet Management Services</v>
      </c>
      <c r="E11570" t="str">
        <f t="shared" si="541"/>
        <v>2</v>
      </c>
      <c r="F11570" t="s">
        <v>219</v>
      </c>
      <c r="G11570" s="2">
        <v>0</v>
      </c>
      <c r="H11570" s="2">
        <v>0</v>
      </c>
      <c r="I11570" s="2">
        <v>0</v>
      </c>
      <c r="J11570" s="105">
        <f>SUMIF([1]MMM!$A:$A,A11570,[1]MMM!$F:$F)</f>
        <v>0</v>
      </c>
      <c r="K11570" s="2" t="s">
        <v>10</v>
      </c>
      <c r="L11570" s="2">
        <v>264</v>
      </c>
      <c r="M11570" t="s">
        <v>11396</v>
      </c>
      <c r="N11570" t="s">
        <v>15548</v>
      </c>
      <c r="O11570" t="s">
        <v>10871</v>
      </c>
      <c r="P11570" t="s">
        <v>10881</v>
      </c>
    </row>
    <row r="11571" spans="1:16" x14ac:dyDescent="0.3">
      <c r="A11571" t="s">
        <v>9406</v>
      </c>
      <c r="B11571" s="2" t="str">
        <f t="shared" si="542"/>
        <v>7741</v>
      </c>
      <c r="C11571" s="2">
        <f t="shared" si="540"/>
        <v>7741</v>
      </c>
      <c r="D11571" t="str">
        <f>VLOOKUP(C11571,'Cost Centre'!A:B,2,)</f>
        <v>Waste and Fleet Management Services</v>
      </c>
      <c r="E11571" t="str">
        <f t="shared" si="541"/>
        <v>2</v>
      </c>
      <c r="F11571" t="s">
        <v>88</v>
      </c>
      <c r="G11571" s="2">
        <v>0</v>
      </c>
      <c r="H11571" s="2">
        <v>0</v>
      </c>
      <c r="I11571" s="2">
        <v>0</v>
      </c>
      <c r="J11571" s="105">
        <f>SUMIF([1]MMM!$A:$A,A11571,[1]MMM!$F:$F)</f>
        <v>0</v>
      </c>
      <c r="K11571" s="2" t="s">
        <v>10</v>
      </c>
      <c r="L11571" s="2">
        <v>1057</v>
      </c>
      <c r="M11571" t="s">
        <v>11396</v>
      </c>
      <c r="N11571" t="s">
        <v>15548</v>
      </c>
      <c r="O11571" t="s">
        <v>10871</v>
      </c>
      <c r="P11571" t="s">
        <v>10881</v>
      </c>
    </row>
    <row r="11572" spans="1:16" x14ac:dyDescent="0.3">
      <c r="A11572" t="s">
        <v>9407</v>
      </c>
      <c r="B11572" s="2" t="str">
        <f t="shared" si="542"/>
        <v>7741</v>
      </c>
      <c r="C11572" s="2">
        <f t="shared" si="540"/>
        <v>7741</v>
      </c>
      <c r="D11572" t="str">
        <f>VLOOKUP(C11572,'Cost Centre'!A:B,2,)</f>
        <v>Waste and Fleet Management Services</v>
      </c>
      <c r="E11572" t="str">
        <f t="shared" si="541"/>
        <v>2</v>
      </c>
      <c r="F11572" t="s">
        <v>90</v>
      </c>
      <c r="G11572" s="2">
        <v>0</v>
      </c>
      <c r="H11572" s="2">
        <v>0</v>
      </c>
      <c r="I11572" s="2">
        <v>0</v>
      </c>
      <c r="J11572" s="105">
        <f>SUMIF([1]MMM!$A:$A,A11572,[1]MMM!$F:$F)</f>
        <v>0</v>
      </c>
      <c r="K11572" s="2" t="s">
        <v>10</v>
      </c>
      <c r="L11572" s="2">
        <v>1321</v>
      </c>
      <c r="M11572" t="s">
        <v>11396</v>
      </c>
      <c r="N11572" t="s">
        <v>15548</v>
      </c>
      <c r="O11572" t="s">
        <v>10871</v>
      </c>
      <c r="P11572" t="s">
        <v>10881</v>
      </c>
    </row>
    <row r="11573" spans="1:16" x14ac:dyDescent="0.3">
      <c r="A11573" t="s">
        <v>9408</v>
      </c>
      <c r="B11573" s="2" t="str">
        <f t="shared" si="542"/>
        <v>7741</v>
      </c>
      <c r="C11573" s="2">
        <f t="shared" si="540"/>
        <v>7741</v>
      </c>
      <c r="D11573" t="str">
        <f>VLOOKUP(C11573,'Cost Centre'!A:B,2,)</f>
        <v>Waste and Fleet Management Services</v>
      </c>
      <c r="E11573" t="str">
        <f t="shared" si="541"/>
        <v>2</v>
      </c>
      <c r="F11573" t="s">
        <v>92</v>
      </c>
      <c r="G11573" s="2">
        <v>0</v>
      </c>
      <c r="H11573" s="2">
        <v>244</v>
      </c>
      <c r="I11573" s="2">
        <v>0</v>
      </c>
      <c r="J11573" s="105">
        <f>SUMIF([1]MMM!$A:$A,A11573,[1]MMM!$F:$F)</f>
        <v>244</v>
      </c>
      <c r="K11573" s="2" t="s">
        <v>10</v>
      </c>
      <c r="L11573" s="2">
        <v>3202</v>
      </c>
      <c r="M11573" t="s">
        <v>11396</v>
      </c>
      <c r="N11573" t="s">
        <v>15548</v>
      </c>
      <c r="O11573" t="s">
        <v>10871</v>
      </c>
      <c r="P11573" t="s">
        <v>10881</v>
      </c>
    </row>
    <row r="11574" spans="1:16" x14ac:dyDescent="0.3">
      <c r="A11574" t="s">
        <v>9409</v>
      </c>
      <c r="B11574" s="2" t="str">
        <f t="shared" si="542"/>
        <v>7741</v>
      </c>
      <c r="C11574" s="2">
        <f t="shared" si="540"/>
        <v>7741</v>
      </c>
      <c r="D11574" t="str">
        <f>VLOOKUP(C11574,'Cost Centre'!A:B,2,)</f>
        <v>Waste and Fleet Management Services</v>
      </c>
      <c r="E11574" t="str">
        <f t="shared" si="541"/>
        <v>2</v>
      </c>
      <c r="F11574" t="s">
        <v>93</v>
      </c>
      <c r="G11574" s="2">
        <v>0</v>
      </c>
      <c r="H11574" s="2">
        <v>30782.53</v>
      </c>
      <c r="I11574" s="2">
        <v>0</v>
      </c>
      <c r="J11574" s="105">
        <f>SUMIF([1]MMM!$A:$A,A11574,[1]MMM!$F:$F)</f>
        <v>30803.16</v>
      </c>
      <c r="K11574" s="2" t="s">
        <v>10</v>
      </c>
      <c r="L11574" s="2">
        <v>68068</v>
      </c>
      <c r="M11574" t="s">
        <v>11396</v>
      </c>
      <c r="N11574" t="s">
        <v>15548</v>
      </c>
      <c r="O11574" t="s">
        <v>10871</v>
      </c>
      <c r="P11574" t="s">
        <v>10881</v>
      </c>
    </row>
    <row r="11575" spans="1:16" x14ac:dyDescent="0.3">
      <c r="A11575" t="s">
        <v>9410</v>
      </c>
      <c r="B11575" s="2" t="str">
        <f t="shared" si="542"/>
        <v>7741</v>
      </c>
      <c r="C11575" s="2">
        <f t="shared" si="540"/>
        <v>7741</v>
      </c>
      <c r="D11575" t="str">
        <f>VLOOKUP(C11575,'Cost Centre'!A:B,2,)</f>
        <v>Waste and Fleet Management Services</v>
      </c>
      <c r="E11575" t="str">
        <f t="shared" si="541"/>
        <v>2</v>
      </c>
      <c r="F11575" t="s">
        <v>164</v>
      </c>
      <c r="G11575" s="2">
        <v>0</v>
      </c>
      <c r="H11575" s="2">
        <v>37.83</v>
      </c>
      <c r="I11575" s="2">
        <v>0</v>
      </c>
      <c r="J11575" s="105">
        <f>SUMIF([1]MMM!$A:$A,A11575,[1]MMM!$F:$F)</f>
        <v>37.83</v>
      </c>
      <c r="K11575" s="2" t="s">
        <v>10</v>
      </c>
      <c r="L11575" s="2">
        <v>227</v>
      </c>
      <c r="M11575" t="s">
        <v>11396</v>
      </c>
      <c r="N11575" t="s">
        <v>15548</v>
      </c>
      <c r="O11575" t="s">
        <v>10871</v>
      </c>
      <c r="P11575" t="s">
        <v>10881</v>
      </c>
    </row>
    <row r="11576" spans="1:16" x14ac:dyDescent="0.3">
      <c r="A11576" t="s">
        <v>9411</v>
      </c>
      <c r="B11576" s="2" t="str">
        <f t="shared" si="542"/>
        <v>7741</v>
      </c>
      <c r="C11576" s="2">
        <f t="shared" si="540"/>
        <v>7741</v>
      </c>
      <c r="D11576" t="str">
        <f>VLOOKUP(C11576,'Cost Centre'!A:B,2,)</f>
        <v>Waste and Fleet Management Services</v>
      </c>
      <c r="E11576" t="str">
        <f t="shared" si="541"/>
        <v>2</v>
      </c>
      <c r="F11576" t="s">
        <v>117</v>
      </c>
      <c r="G11576" s="2">
        <v>0</v>
      </c>
      <c r="H11576" s="2">
        <v>0</v>
      </c>
      <c r="I11576" s="2">
        <v>0</v>
      </c>
      <c r="J11576" s="105">
        <f>SUMIF([1]MMM!$A:$A,A11576,[1]MMM!$F:$F)</f>
        <v>0</v>
      </c>
      <c r="K11576" s="2" t="s">
        <v>10</v>
      </c>
      <c r="L11576" s="2">
        <v>1057</v>
      </c>
      <c r="M11576" t="s">
        <v>11396</v>
      </c>
      <c r="N11576" t="s">
        <v>15548</v>
      </c>
      <c r="O11576" t="s">
        <v>10871</v>
      </c>
      <c r="P11576" t="s">
        <v>10885</v>
      </c>
    </row>
    <row r="11577" spans="1:16" x14ac:dyDescent="0.3">
      <c r="A11577" t="s">
        <v>9412</v>
      </c>
      <c r="B11577" s="2" t="str">
        <f t="shared" si="542"/>
        <v>7741</v>
      </c>
      <c r="C11577" s="2">
        <f t="shared" si="540"/>
        <v>7741</v>
      </c>
      <c r="D11577" t="str">
        <f>VLOOKUP(C11577,'Cost Centre'!A:B,2,)</f>
        <v>Waste and Fleet Management Services</v>
      </c>
      <c r="E11577" t="str">
        <f t="shared" si="541"/>
        <v>2</v>
      </c>
      <c r="F11577" t="s">
        <v>135</v>
      </c>
      <c r="G11577" s="2">
        <v>0</v>
      </c>
      <c r="H11577" s="2">
        <v>0</v>
      </c>
      <c r="I11577" s="2">
        <v>0</v>
      </c>
      <c r="J11577" s="105">
        <f>SUMIF([1]MMM!$A:$A,A11577,[1]MMM!$F:$F)</f>
        <v>0</v>
      </c>
      <c r="K11577" s="2" t="s">
        <v>10</v>
      </c>
      <c r="L11577" s="2">
        <v>0</v>
      </c>
      <c r="M11577" t="s">
        <v>11396</v>
      </c>
      <c r="N11577" t="s">
        <v>15548</v>
      </c>
      <c r="O11577" t="s">
        <v>10871</v>
      </c>
      <c r="P11577" t="s">
        <v>10934</v>
      </c>
    </row>
    <row r="11578" spans="1:16" x14ac:dyDescent="0.3">
      <c r="A11578" t="s">
        <v>15550</v>
      </c>
      <c r="B11578" s="2" t="str">
        <f t="shared" si="542"/>
        <v>7741</v>
      </c>
      <c r="C11578" s="2">
        <f t="shared" si="540"/>
        <v>7741</v>
      </c>
      <c r="D11578" t="str">
        <f>VLOOKUP(C11578,'Cost Centre'!A:B,2,)</f>
        <v>Waste and Fleet Management Services</v>
      </c>
      <c r="E11578" t="str">
        <f t="shared" si="541"/>
        <v>2</v>
      </c>
      <c r="F11578" t="s">
        <v>10890</v>
      </c>
      <c r="G11578" s="2">
        <v>0</v>
      </c>
      <c r="H11578" s="2">
        <v>0</v>
      </c>
      <c r="I11578" s="2">
        <v>0</v>
      </c>
      <c r="J11578" s="105">
        <f>SUMIF([1]MMM!$A:$A,A11578,[1]MMM!$F:$F)</f>
        <v>0</v>
      </c>
      <c r="K11578" s="2" t="s">
        <v>10</v>
      </c>
      <c r="L11578" s="2">
        <v>0</v>
      </c>
      <c r="M11578" t="s">
        <v>11396</v>
      </c>
      <c r="N11578" t="s">
        <v>15548</v>
      </c>
      <c r="O11578" t="s">
        <v>10871</v>
      </c>
      <c r="P11578" t="s">
        <v>10887</v>
      </c>
    </row>
    <row r="11579" spans="1:16" x14ac:dyDescent="0.3">
      <c r="A11579" t="s">
        <v>15551</v>
      </c>
      <c r="B11579" s="2" t="str">
        <f t="shared" si="542"/>
        <v>7741</v>
      </c>
      <c r="C11579" s="2">
        <f t="shared" si="540"/>
        <v>7741</v>
      </c>
      <c r="D11579" t="str">
        <f>VLOOKUP(C11579,'Cost Centre'!A:B,2,)</f>
        <v>Waste and Fleet Management Services</v>
      </c>
      <c r="E11579" t="str">
        <f t="shared" si="541"/>
        <v>2</v>
      </c>
      <c r="F11579" t="s">
        <v>10892</v>
      </c>
      <c r="G11579" s="2">
        <v>0</v>
      </c>
      <c r="H11579" s="2">
        <v>0</v>
      </c>
      <c r="I11579" s="2">
        <v>0</v>
      </c>
      <c r="J11579" s="105">
        <f>SUMIF([1]MMM!$A:$A,A11579,[1]MMM!$F:$F)</f>
        <v>0</v>
      </c>
      <c r="K11579" s="2" t="s">
        <v>10</v>
      </c>
      <c r="L11579" s="2">
        <v>0</v>
      </c>
      <c r="M11579" t="s">
        <v>11396</v>
      </c>
      <c r="N11579" t="s">
        <v>15548</v>
      </c>
      <c r="O11579" t="s">
        <v>10871</v>
      </c>
      <c r="P11579" t="s">
        <v>10887</v>
      </c>
    </row>
    <row r="11580" spans="1:16" x14ac:dyDescent="0.3">
      <c r="A11580" t="s">
        <v>15552</v>
      </c>
      <c r="B11580" s="2" t="str">
        <f t="shared" si="542"/>
        <v>7741</v>
      </c>
      <c r="C11580" s="2">
        <f t="shared" si="540"/>
        <v>7741</v>
      </c>
      <c r="D11580" t="str">
        <f>VLOOKUP(C11580,'Cost Centre'!A:B,2,)</f>
        <v>Waste and Fleet Management Services</v>
      </c>
      <c r="E11580" t="str">
        <f t="shared" si="541"/>
        <v>2</v>
      </c>
      <c r="F11580" t="s">
        <v>10894</v>
      </c>
      <c r="G11580" s="2">
        <v>0</v>
      </c>
      <c r="H11580" s="2">
        <v>0</v>
      </c>
      <c r="I11580" s="2">
        <v>0</v>
      </c>
      <c r="J11580" s="105">
        <f>SUMIF([1]MMM!$A:$A,A11580,[1]MMM!$F:$F)</f>
        <v>0</v>
      </c>
      <c r="K11580" s="2" t="s">
        <v>10</v>
      </c>
      <c r="L11580" s="2">
        <v>0</v>
      </c>
      <c r="M11580" t="s">
        <v>11396</v>
      </c>
      <c r="N11580" t="s">
        <v>15548</v>
      </c>
      <c r="O11580" t="s">
        <v>10871</v>
      </c>
      <c r="P11580" t="s">
        <v>10887</v>
      </c>
    </row>
    <row r="11581" spans="1:16" x14ac:dyDescent="0.3">
      <c r="A11581" t="s">
        <v>15553</v>
      </c>
      <c r="B11581" s="2" t="str">
        <f t="shared" si="542"/>
        <v>7741</v>
      </c>
      <c r="C11581" s="2">
        <f t="shared" si="540"/>
        <v>7741</v>
      </c>
      <c r="D11581" t="str">
        <f>VLOOKUP(C11581,'Cost Centre'!A:B,2,)</f>
        <v>Waste and Fleet Management Services</v>
      </c>
      <c r="E11581" t="str">
        <f t="shared" si="541"/>
        <v>2</v>
      </c>
      <c r="F11581" t="s">
        <v>10896</v>
      </c>
      <c r="G11581" s="2">
        <v>0</v>
      </c>
      <c r="H11581" s="2">
        <v>0</v>
      </c>
      <c r="I11581" s="2">
        <v>0</v>
      </c>
      <c r="J11581" s="105">
        <f>SUMIF([1]MMM!$A:$A,A11581,[1]MMM!$F:$F)</f>
        <v>0</v>
      </c>
      <c r="K11581" s="2" t="s">
        <v>10</v>
      </c>
      <c r="L11581" s="2">
        <v>0</v>
      </c>
      <c r="M11581" t="s">
        <v>11396</v>
      </c>
      <c r="N11581" t="s">
        <v>15548</v>
      </c>
      <c r="O11581" t="s">
        <v>10871</v>
      </c>
      <c r="P11581" t="s">
        <v>10887</v>
      </c>
    </row>
    <row r="11582" spans="1:16" x14ac:dyDescent="0.3">
      <c r="A11582" t="s">
        <v>15554</v>
      </c>
      <c r="B11582" s="2" t="str">
        <f t="shared" si="542"/>
        <v>7741</v>
      </c>
      <c r="C11582" s="2">
        <f t="shared" si="540"/>
        <v>7741</v>
      </c>
      <c r="D11582" t="str">
        <f>VLOOKUP(C11582,'Cost Centre'!A:B,2,)</f>
        <v>Waste and Fleet Management Services</v>
      </c>
      <c r="E11582" t="str">
        <f t="shared" si="541"/>
        <v>2</v>
      </c>
      <c r="F11582" t="s">
        <v>10898</v>
      </c>
      <c r="G11582" s="2">
        <v>0</v>
      </c>
      <c r="H11582" s="2">
        <v>0</v>
      </c>
      <c r="I11582" s="2">
        <v>0</v>
      </c>
      <c r="J11582" s="105">
        <f>SUMIF([1]MMM!$A:$A,A11582,[1]MMM!$F:$F)</f>
        <v>0</v>
      </c>
      <c r="K11582" s="2" t="s">
        <v>10</v>
      </c>
      <c r="L11582" s="2">
        <v>0</v>
      </c>
      <c r="M11582" t="s">
        <v>11396</v>
      </c>
      <c r="N11582" t="s">
        <v>15548</v>
      </c>
      <c r="O11582" t="s">
        <v>10871</v>
      </c>
      <c r="P11582" t="s">
        <v>10887</v>
      </c>
    </row>
    <row r="11583" spans="1:16" x14ac:dyDescent="0.3">
      <c r="A11583" t="s">
        <v>15555</v>
      </c>
      <c r="B11583" s="2" t="str">
        <f t="shared" si="542"/>
        <v>7741</v>
      </c>
      <c r="C11583" s="2">
        <f t="shared" si="540"/>
        <v>7741</v>
      </c>
      <c r="D11583" t="str">
        <f>VLOOKUP(C11583,'Cost Centre'!A:B,2,)</f>
        <v>Waste and Fleet Management Services</v>
      </c>
      <c r="E11583" t="str">
        <f t="shared" si="541"/>
        <v>2</v>
      </c>
      <c r="F11583" t="s">
        <v>10900</v>
      </c>
      <c r="G11583" s="2">
        <v>0</v>
      </c>
      <c r="H11583" s="2">
        <v>0</v>
      </c>
      <c r="I11583" s="2">
        <v>0</v>
      </c>
      <c r="J11583" s="105">
        <f>SUMIF([1]MMM!$A:$A,A11583,[1]MMM!$F:$F)</f>
        <v>0</v>
      </c>
      <c r="K11583" s="2" t="s">
        <v>10</v>
      </c>
      <c r="L11583" s="2">
        <v>0</v>
      </c>
      <c r="M11583" t="s">
        <v>11396</v>
      </c>
      <c r="N11583" t="s">
        <v>15548</v>
      </c>
      <c r="O11583" t="s">
        <v>10871</v>
      </c>
      <c r="P11583" t="s">
        <v>10887</v>
      </c>
    </row>
    <row r="11584" spans="1:16" x14ac:dyDescent="0.3">
      <c r="A11584" t="s">
        <v>15556</v>
      </c>
      <c r="B11584" s="2" t="str">
        <f t="shared" si="542"/>
        <v>7741</v>
      </c>
      <c r="C11584" s="2">
        <f t="shared" si="540"/>
        <v>7741</v>
      </c>
      <c r="D11584" t="str">
        <f>VLOOKUP(C11584,'Cost Centre'!A:B,2,)</f>
        <v>Waste and Fleet Management Services</v>
      </c>
      <c r="E11584" t="str">
        <f t="shared" si="541"/>
        <v>2</v>
      </c>
      <c r="F11584" t="s">
        <v>10902</v>
      </c>
      <c r="G11584" s="2">
        <v>0</v>
      </c>
      <c r="H11584" s="2">
        <v>0</v>
      </c>
      <c r="I11584" s="2">
        <v>0</v>
      </c>
      <c r="J11584" s="105">
        <f>SUMIF([1]MMM!$A:$A,A11584,[1]MMM!$F:$F)</f>
        <v>0</v>
      </c>
      <c r="K11584" s="2" t="s">
        <v>10</v>
      </c>
      <c r="L11584" s="2">
        <v>0</v>
      </c>
      <c r="M11584" t="s">
        <v>11396</v>
      </c>
      <c r="N11584" t="s">
        <v>15548</v>
      </c>
      <c r="O11584" t="s">
        <v>10871</v>
      </c>
      <c r="P11584" t="s">
        <v>10887</v>
      </c>
    </row>
    <row r="11585" spans="1:16" x14ac:dyDescent="0.3">
      <c r="A11585" t="s">
        <v>15557</v>
      </c>
      <c r="B11585" s="2" t="str">
        <f t="shared" si="542"/>
        <v>7741</v>
      </c>
      <c r="C11585" s="2">
        <f t="shared" si="540"/>
        <v>7741</v>
      </c>
      <c r="D11585" t="str">
        <f>VLOOKUP(C11585,'Cost Centre'!A:B,2,)</f>
        <v>Waste and Fleet Management Services</v>
      </c>
      <c r="E11585" t="str">
        <f t="shared" si="541"/>
        <v>2</v>
      </c>
      <c r="F11585" t="s">
        <v>10904</v>
      </c>
      <c r="G11585" s="2">
        <v>0</v>
      </c>
      <c r="H11585" s="2">
        <v>0</v>
      </c>
      <c r="I11585" s="2">
        <v>0</v>
      </c>
      <c r="J11585" s="105">
        <f>SUMIF([1]MMM!$A:$A,A11585,[1]MMM!$F:$F)</f>
        <v>0</v>
      </c>
      <c r="K11585" s="2" t="s">
        <v>10</v>
      </c>
      <c r="L11585" s="2">
        <v>0</v>
      </c>
      <c r="M11585" t="s">
        <v>11396</v>
      </c>
      <c r="N11585" t="s">
        <v>15548</v>
      </c>
      <c r="O11585" t="s">
        <v>10871</v>
      </c>
      <c r="P11585" t="s">
        <v>10887</v>
      </c>
    </row>
    <row r="11586" spans="1:16" x14ac:dyDescent="0.3">
      <c r="A11586" t="s">
        <v>15558</v>
      </c>
      <c r="B11586" s="2" t="str">
        <f t="shared" si="542"/>
        <v>7741</v>
      </c>
      <c r="C11586" s="2">
        <f t="shared" ref="C11586:C11649" si="543">VALUE(B11586)</f>
        <v>7741</v>
      </c>
      <c r="D11586" t="str">
        <f>VLOOKUP(C11586,'Cost Centre'!A:B,2,)</f>
        <v>Waste and Fleet Management Services</v>
      </c>
      <c r="E11586" t="str">
        <f t="shared" ref="E11586:E11649" si="544">MID(A11586,5,1)</f>
        <v>2</v>
      </c>
      <c r="F11586" t="s">
        <v>10906</v>
      </c>
      <c r="G11586" s="2">
        <v>0</v>
      </c>
      <c r="H11586" s="2">
        <v>0</v>
      </c>
      <c r="I11586" s="2">
        <v>0</v>
      </c>
      <c r="J11586" s="105">
        <f>SUMIF([1]MMM!$A:$A,A11586,[1]MMM!$F:$F)</f>
        <v>0</v>
      </c>
      <c r="K11586" s="2" t="s">
        <v>10</v>
      </c>
      <c r="L11586" s="2">
        <v>0</v>
      </c>
      <c r="M11586" t="s">
        <v>11396</v>
      </c>
      <c r="N11586" t="s">
        <v>15548</v>
      </c>
      <c r="O11586" t="s">
        <v>10871</v>
      </c>
      <c r="P11586" t="s">
        <v>10887</v>
      </c>
    </row>
    <row r="11587" spans="1:16" x14ac:dyDescent="0.3">
      <c r="A11587" t="s">
        <v>9413</v>
      </c>
      <c r="B11587" s="2" t="str">
        <f t="shared" ref="B11587:B11650" si="545">MID(A11587,1,4)</f>
        <v>7741</v>
      </c>
      <c r="C11587" s="2">
        <f t="shared" si="543"/>
        <v>7741</v>
      </c>
      <c r="D11587" t="str">
        <f>VLOOKUP(C11587,'Cost Centre'!A:B,2,)</f>
        <v>Waste and Fleet Management Services</v>
      </c>
      <c r="E11587" t="str">
        <f t="shared" si="544"/>
        <v>3</v>
      </c>
      <c r="F11587" t="s">
        <v>2143</v>
      </c>
      <c r="G11587" s="2">
        <v>0</v>
      </c>
      <c r="H11587" s="2">
        <v>0</v>
      </c>
      <c r="I11587" s="2">
        <v>-788767.59</v>
      </c>
      <c r="J11587" s="105">
        <f>SUMIF([1]MMM!$A:$A,A11587,[1]MMM!$F:$F)</f>
        <v>-788767.59</v>
      </c>
      <c r="K11587" s="2" t="s">
        <v>10</v>
      </c>
      <c r="L11587" s="2">
        <v>-749274</v>
      </c>
      <c r="M11587" t="s">
        <v>11396</v>
      </c>
      <c r="N11587" t="s">
        <v>15548</v>
      </c>
      <c r="O11587" t="s">
        <v>10908</v>
      </c>
      <c r="P11587" t="s">
        <v>10909</v>
      </c>
    </row>
    <row r="11588" spans="1:16" x14ac:dyDescent="0.3">
      <c r="A11588" t="s">
        <v>9414</v>
      </c>
      <c r="B11588" s="2" t="str">
        <f t="shared" si="545"/>
        <v>7741</v>
      </c>
      <c r="C11588" s="2">
        <f t="shared" si="543"/>
        <v>7741</v>
      </c>
      <c r="D11588" t="str">
        <f>VLOOKUP(C11588,'Cost Centre'!A:B,2,)</f>
        <v>Waste and Fleet Management Services</v>
      </c>
      <c r="E11588" t="str">
        <f t="shared" si="544"/>
        <v>3</v>
      </c>
      <c r="F11588" t="s">
        <v>10945</v>
      </c>
      <c r="G11588" s="2">
        <v>0</v>
      </c>
      <c r="H11588" s="2">
        <v>142029.42000000001</v>
      </c>
      <c r="I11588" s="2">
        <v>0</v>
      </c>
      <c r="J11588" s="105">
        <f>SUMIF([1]MMM!$A:$A,A11588,[1]MMM!$F:$F)</f>
        <v>142029.42000000001</v>
      </c>
      <c r="K11588" s="2" t="s">
        <v>10</v>
      </c>
      <c r="L11588" s="2">
        <v>357259</v>
      </c>
      <c r="M11588" t="s">
        <v>11396</v>
      </c>
      <c r="N11588" t="s">
        <v>15548</v>
      </c>
      <c r="O11588" t="s">
        <v>10908</v>
      </c>
      <c r="P11588" t="s">
        <v>10910</v>
      </c>
    </row>
    <row r="11589" spans="1:16" x14ac:dyDescent="0.3">
      <c r="A11589" t="s">
        <v>9415</v>
      </c>
      <c r="B11589" s="2" t="str">
        <f t="shared" si="545"/>
        <v>7741</v>
      </c>
      <c r="C11589" s="2">
        <f t="shared" si="543"/>
        <v>7741</v>
      </c>
      <c r="D11589" t="str">
        <f>VLOOKUP(C11589,'Cost Centre'!A:B,2,)</f>
        <v>Waste and Fleet Management Services</v>
      </c>
      <c r="E11589" t="str">
        <f t="shared" si="544"/>
        <v>3</v>
      </c>
      <c r="F11589" t="s">
        <v>13872</v>
      </c>
      <c r="G11589" s="2">
        <v>0</v>
      </c>
      <c r="H11589" s="2">
        <v>0</v>
      </c>
      <c r="I11589" s="2">
        <v>0</v>
      </c>
      <c r="J11589" s="105">
        <f>SUMIF([1]MMM!$A:$A,A11589,[1]MMM!$F:$F)</f>
        <v>0</v>
      </c>
      <c r="K11589" s="2" t="s">
        <v>10</v>
      </c>
      <c r="L11589" s="2">
        <v>900000</v>
      </c>
      <c r="M11589" t="s">
        <v>11396</v>
      </c>
      <c r="N11589" t="s">
        <v>15548</v>
      </c>
      <c r="O11589" t="s">
        <v>10908</v>
      </c>
      <c r="P11589" t="s">
        <v>10910</v>
      </c>
    </row>
    <row r="11590" spans="1:16" x14ac:dyDescent="0.3">
      <c r="A11590" t="s">
        <v>9416</v>
      </c>
      <c r="B11590" s="2" t="str">
        <f t="shared" si="545"/>
        <v>7741</v>
      </c>
      <c r="C11590" s="2">
        <f t="shared" si="543"/>
        <v>7741</v>
      </c>
      <c r="D11590" t="str">
        <f>VLOOKUP(C11590,'Cost Centre'!A:B,2,)</f>
        <v>Waste and Fleet Management Services</v>
      </c>
      <c r="E11590" t="str">
        <f t="shared" si="544"/>
        <v>3</v>
      </c>
      <c r="F11590" t="s">
        <v>2148</v>
      </c>
      <c r="G11590" s="2">
        <v>0</v>
      </c>
      <c r="H11590" s="2">
        <v>0</v>
      </c>
      <c r="I11590" s="2">
        <v>0</v>
      </c>
      <c r="J11590" s="105">
        <f>SUMIF([1]MMM!$A:$A,A11590,[1]MMM!$F:$F)</f>
        <v>0</v>
      </c>
      <c r="K11590" s="2" t="s">
        <v>10</v>
      </c>
      <c r="L11590" s="2">
        <v>0</v>
      </c>
      <c r="M11590" t="s">
        <v>11396</v>
      </c>
      <c r="N11590" t="s">
        <v>15548</v>
      </c>
      <c r="O11590" t="s">
        <v>10908</v>
      </c>
      <c r="P11590" t="s">
        <v>10910</v>
      </c>
    </row>
    <row r="11591" spans="1:16" x14ac:dyDescent="0.3">
      <c r="A11591" t="s">
        <v>9417</v>
      </c>
      <c r="B11591" s="2" t="str">
        <f t="shared" si="545"/>
        <v>7741</v>
      </c>
      <c r="C11591" s="2">
        <f t="shared" si="543"/>
        <v>7741</v>
      </c>
      <c r="D11591" t="str">
        <f>VLOOKUP(C11591,'Cost Centre'!A:B,2,)</f>
        <v>Waste and Fleet Management Services</v>
      </c>
      <c r="E11591" t="str">
        <f t="shared" si="544"/>
        <v>3</v>
      </c>
      <c r="F11591" t="s">
        <v>2154</v>
      </c>
      <c r="G11591" s="2">
        <v>0</v>
      </c>
      <c r="H11591" s="2">
        <v>34165.79</v>
      </c>
      <c r="I11591" s="2">
        <v>0</v>
      </c>
      <c r="J11591" s="105">
        <f>SUMIF([1]MMM!$A:$A,A11591,[1]MMM!$F:$F)</f>
        <v>34165.79</v>
      </c>
      <c r="K11591" s="2" t="s">
        <v>10</v>
      </c>
      <c r="L11591" s="2">
        <v>18768</v>
      </c>
      <c r="M11591" t="s">
        <v>11396</v>
      </c>
      <c r="N11591" t="s">
        <v>15548</v>
      </c>
      <c r="O11591" t="s">
        <v>10908</v>
      </c>
      <c r="P11591" t="s">
        <v>10910</v>
      </c>
    </row>
    <row r="11592" spans="1:16" x14ac:dyDescent="0.3">
      <c r="A11592" t="s">
        <v>15559</v>
      </c>
      <c r="B11592" s="2" t="str">
        <f t="shared" si="545"/>
        <v>7741</v>
      </c>
      <c r="C11592" s="2">
        <f t="shared" si="543"/>
        <v>7741</v>
      </c>
      <c r="D11592" t="str">
        <f>VLOOKUP(C11592,'Cost Centre'!A:B,2,)</f>
        <v>Waste and Fleet Management Services</v>
      </c>
      <c r="E11592" t="str">
        <f t="shared" si="544"/>
        <v>3</v>
      </c>
      <c r="F11592" t="s">
        <v>10912</v>
      </c>
      <c r="G11592" s="2">
        <v>0</v>
      </c>
      <c r="H11592" s="2">
        <v>0</v>
      </c>
      <c r="I11592" s="2">
        <v>-2839951.67</v>
      </c>
      <c r="J11592" s="105">
        <f>SUMIF([1]MMM!$A:$A,A11592,[1]MMM!$F:$F)</f>
        <v>-2839951.67</v>
      </c>
      <c r="K11592" s="2" t="s">
        <v>10</v>
      </c>
      <c r="L11592" s="2">
        <v>0</v>
      </c>
      <c r="M11592" t="s">
        <v>11396</v>
      </c>
      <c r="N11592" t="s">
        <v>15548</v>
      </c>
      <c r="O11592" t="s">
        <v>10908</v>
      </c>
      <c r="P11592" t="s">
        <v>10913</v>
      </c>
    </row>
    <row r="11593" spans="1:16" x14ac:dyDescent="0.3">
      <c r="A11593" t="s">
        <v>15560</v>
      </c>
      <c r="B11593" s="2" t="str">
        <f t="shared" si="545"/>
        <v>7741</v>
      </c>
      <c r="C11593" s="2">
        <f t="shared" si="543"/>
        <v>7741</v>
      </c>
      <c r="D11593" t="str">
        <f>VLOOKUP(C11593,'Cost Centre'!A:B,2,)</f>
        <v>Waste and Fleet Management Services</v>
      </c>
      <c r="E11593" t="str">
        <f t="shared" si="544"/>
        <v>3</v>
      </c>
      <c r="F11593" t="s">
        <v>10915</v>
      </c>
      <c r="G11593" s="2">
        <v>0</v>
      </c>
      <c r="H11593" s="2">
        <v>0</v>
      </c>
      <c r="I11593" s="2">
        <v>0</v>
      </c>
      <c r="J11593" s="105">
        <f>SUMIF([1]MMM!$A:$A,A11593,[1]MMM!$F:$F)</f>
        <v>0</v>
      </c>
      <c r="K11593" s="2" t="s">
        <v>10</v>
      </c>
      <c r="L11593" s="2">
        <v>0</v>
      </c>
      <c r="M11593" t="s">
        <v>11396</v>
      </c>
      <c r="N11593" t="s">
        <v>15548</v>
      </c>
      <c r="O11593" t="s">
        <v>10908</v>
      </c>
      <c r="P11593" t="s">
        <v>10913</v>
      </c>
    </row>
    <row r="11594" spans="1:16" x14ac:dyDescent="0.3">
      <c r="A11594" t="s">
        <v>15561</v>
      </c>
      <c r="B11594" s="2" t="str">
        <f t="shared" si="545"/>
        <v>7741</v>
      </c>
      <c r="C11594" s="2">
        <f t="shared" si="543"/>
        <v>7741</v>
      </c>
      <c r="D11594" t="str">
        <f>VLOOKUP(C11594,'Cost Centre'!A:B,2,)</f>
        <v>Waste and Fleet Management Services</v>
      </c>
      <c r="E11594" t="str">
        <f t="shared" si="544"/>
        <v>8</v>
      </c>
      <c r="F11594" t="s">
        <v>462</v>
      </c>
      <c r="G11594" s="2">
        <v>3735546.42</v>
      </c>
      <c r="H11594" s="2">
        <v>0</v>
      </c>
      <c r="I11594" s="2">
        <v>0</v>
      </c>
      <c r="J11594" s="105">
        <f>SUMIF([1]MMM!$A:$A,A11594,[1]MMM!$F:$F)</f>
        <v>3735546.42</v>
      </c>
      <c r="K11594" s="2" t="s">
        <v>460</v>
      </c>
      <c r="L11594" s="2">
        <v>0</v>
      </c>
      <c r="M11594" t="s">
        <v>11396</v>
      </c>
      <c r="N11594" t="s">
        <v>15548</v>
      </c>
      <c r="O11594" t="s">
        <v>10916</v>
      </c>
      <c r="P11594" t="s">
        <v>10917</v>
      </c>
    </row>
    <row r="11595" spans="1:16" x14ac:dyDescent="0.3">
      <c r="A11595" t="s">
        <v>15562</v>
      </c>
      <c r="B11595" s="2" t="str">
        <f t="shared" si="545"/>
        <v>7741</v>
      </c>
      <c r="C11595" s="2">
        <f t="shared" si="543"/>
        <v>7741</v>
      </c>
      <c r="D11595" t="str">
        <f>VLOOKUP(C11595,'Cost Centre'!A:B,2,)</f>
        <v>Waste and Fleet Management Services</v>
      </c>
      <c r="E11595" t="str">
        <f t="shared" si="544"/>
        <v>8</v>
      </c>
      <c r="F11595" t="s">
        <v>464</v>
      </c>
      <c r="G11595" s="2">
        <v>0</v>
      </c>
      <c r="H11595" s="2">
        <v>0</v>
      </c>
      <c r="I11595" s="2">
        <v>0</v>
      </c>
      <c r="J11595" s="105">
        <f>SUMIF([1]MMM!$A:$A,A11595,[1]MMM!$F:$F)</f>
        <v>0</v>
      </c>
      <c r="K11595" s="2" t="s">
        <v>460</v>
      </c>
      <c r="L11595" s="2">
        <v>0</v>
      </c>
      <c r="M11595" t="s">
        <v>11396</v>
      </c>
      <c r="N11595" t="s">
        <v>15548</v>
      </c>
      <c r="O11595" t="s">
        <v>10916</v>
      </c>
      <c r="P11595" t="s">
        <v>10917</v>
      </c>
    </row>
    <row r="11596" spans="1:16" x14ac:dyDescent="0.3">
      <c r="A11596" t="s">
        <v>15563</v>
      </c>
      <c r="B11596" s="2" t="str">
        <f t="shared" si="545"/>
        <v>7741</v>
      </c>
      <c r="C11596" s="2">
        <f t="shared" si="543"/>
        <v>7741</v>
      </c>
      <c r="D11596" t="str">
        <f>VLOOKUP(C11596,'Cost Centre'!A:B,2,)</f>
        <v>Waste and Fleet Management Services</v>
      </c>
      <c r="E11596" t="str">
        <f t="shared" si="544"/>
        <v>8</v>
      </c>
      <c r="F11596" t="s">
        <v>466</v>
      </c>
      <c r="G11596" s="2">
        <v>0</v>
      </c>
      <c r="H11596" s="2">
        <v>0</v>
      </c>
      <c r="I11596" s="2">
        <v>0</v>
      </c>
      <c r="J11596" s="105">
        <f>SUMIF([1]MMM!$A:$A,A11596,[1]MMM!$F:$F)</f>
        <v>0</v>
      </c>
      <c r="K11596" s="2" t="s">
        <v>460</v>
      </c>
      <c r="L11596" s="2">
        <v>0</v>
      </c>
      <c r="M11596" t="s">
        <v>11396</v>
      </c>
      <c r="N11596" t="s">
        <v>15548</v>
      </c>
      <c r="O11596" t="s">
        <v>10916</v>
      </c>
      <c r="P11596" t="s">
        <v>10917</v>
      </c>
    </row>
    <row r="11597" spans="1:16" x14ac:dyDescent="0.3">
      <c r="A11597" t="s">
        <v>15564</v>
      </c>
      <c r="B11597" s="2" t="str">
        <f t="shared" si="545"/>
        <v>7741</v>
      </c>
      <c r="C11597" s="2">
        <f t="shared" si="543"/>
        <v>7741</v>
      </c>
      <c r="D11597" t="str">
        <f>VLOOKUP(C11597,'Cost Centre'!A:B,2,)</f>
        <v>Waste and Fleet Management Services</v>
      </c>
      <c r="E11597" t="str">
        <f t="shared" si="544"/>
        <v>8</v>
      </c>
      <c r="F11597" t="s">
        <v>468</v>
      </c>
      <c r="G11597" s="2">
        <v>0</v>
      </c>
      <c r="H11597" s="2">
        <v>2839951.67</v>
      </c>
      <c r="I11597" s="2">
        <v>0</v>
      </c>
      <c r="J11597" s="105">
        <f>SUMIF([1]MMM!$A:$A,A11597,[1]MMM!$F:$F)</f>
        <v>2839951.67</v>
      </c>
      <c r="K11597" s="2" t="s">
        <v>460</v>
      </c>
      <c r="L11597" s="2">
        <v>0</v>
      </c>
      <c r="M11597" t="s">
        <v>11396</v>
      </c>
      <c r="N11597" t="s">
        <v>15548</v>
      </c>
      <c r="O11597" t="s">
        <v>10916</v>
      </c>
      <c r="P11597" t="s">
        <v>10917</v>
      </c>
    </row>
    <row r="11598" spans="1:16" x14ac:dyDescent="0.3">
      <c r="A11598" t="s">
        <v>15565</v>
      </c>
      <c r="B11598" s="2" t="str">
        <f t="shared" si="545"/>
        <v>7741</v>
      </c>
      <c r="C11598" s="2">
        <f t="shared" si="543"/>
        <v>7741</v>
      </c>
      <c r="D11598" t="str">
        <f>VLOOKUP(C11598,'Cost Centre'!A:B,2,)</f>
        <v>Waste and Fleet Management Services</v>
      </c>
      <c r="E11598" t="str">
        <f t="shared" si="544"/>
        <v>8</v>
      </c>
      <c r="F11598" t="s">
        <v>470</v>
      </c>
      <c r="G11598" s="2">
        <v>0</v>
      </c>
      <c r="H11598" s="2">
        <v>0</v>
      </c>
      <c r="I11598" s="2">
        <v>0</v>
      </c>
      <c r="J11598" s="105">
        <f>SUMIF([1]MMM!$A:$A,A11598,[1]MMM!$F:$F)</f>
        <v>0</v>
      </c>
      <c r="K11598" s="2" t="s">
        <v>460</v>
      </c>
      <c r="L11598" s="2">
        <v>0</v>
      </c>
      <c r="M11598" t="s">
        <v>11396</v>
      </c>
      <c r="N11598" t="s">
        <v>15548</v>
      </c>
      <c r="O11598" t="s">
        <v>10916</v>
      </c>
      <c r="P11598" t="s">
        <v>10917</v>
      </c>
    </row>
    <row r="11599" spans="1:16" x14ac:dyDescent="0.3">
      <c r="A11599" t="s">
        <v>15566</v>
      </c>
      <c r="B11599" s="2" t="str">
        <f t="shared" si="545"/>
        <v>7741</v>
      </c>
      <c r="C11599" s="2">
        <f t="shared" si="543"/>
        <v>7741</v>
      </c>
      <c r="D11599" t="str">
        <f>VLOOKUP(C11599,'Cost Centre'!A:B,2,)</f>
        <v>Waste and Fleet Management Services</v>
      </c>
      <c r="E11599" t="str">
        <f t="shared" si="544"/>
        <v>8</v>
      </c>
      <c r="F11599" t="s">
        <v>2159</v>
      </c>
      <c r="G11599" s="2">
        <v>0</v>
      </c>
      <c r="H11599" s="2">
        <v>0</v>
      </c>
      <c r="I11599" s="2">
        <v>0</v>
      </c>
      <c r="J11599" s="105">
        <f>SUMIF([1]MMM!$A:$A,A11599,[1]MMM!$F:$F)</f>
        <v>0</v>
      </c>
      <c r="K11599" s="2" t="s">
        <v>460</v>
      </c>
      <c r="L11599" s="2">
        <v>0</v>
      </c>
      <c r="M11599" t="s">
        <v>11396</v>
      </c>
      <c r="N11599" t="s">
        <v>15548</v>
      </c>
      <c r="O11599" t="s">
        <v>10916</v>
      </c>
      <c r="P11599" t="s">
        <v>10917</v>
      </c>
    </row>
    <row r="11600" spans="1:16" x14ac:dyDescent="0.3">
      <c r="A11600" t="s">
        <v>9418</v>
      </c>
      <c r="B11600" s="2" t="str">
        <f t="shared" si="545"/>
        <v>7751</v>
      </c>
      <c r="C11600" s="2">
        <f t="shared" si="543"/>
        <v>7751</v>
      </c>
      <c r="D11600" t="str">
        <f>VLOOKUP(C11600,'Cost Centre'!A:B,2,)</f>
        <v>Waste and Fleet Management Services</v>
      </c>
      <c r="E11600" t="str">
        <f t="shared" si="544"/>
        <v>2</v>
      </c>
      <c r="F11600" t="s">
        <v>48</v>
      </c>
      <c r="G11600" s="2">
        <v>0</v>
      </c>
      <c r="H11600" s="2">
        <v>17598744.77</v>
      </c>
      <c r="I11600" s="2">
        <v>0</v>
      </c>
      <c r="J11600" s="105">
        <f>SUMIF([1]MMM!$A:$A,A11600,[1]MMM!$F:$F)</f>
        <v>19106686.59</v>
      </c>
      <c r="K11600" s="2" t="s">
        <v>10</v>
      </c>
      <c r="L11600" s="2">
        <v>19945830</v>
      </c>
      <c r="M11600" t="s">
        <v>11396</v>
      </c>
      <c r="N11600" t="s">
        <v>15567</v>
      </c>
      <c r="O11600" t="s">
        <v>10871</v>
      </c>
      <c r="P11600" t="s">
        <v>10875</v>
      </c>
    </row>
    <row r="11601" spans="1:16" x14ac:dyDescent="0.3">
      <c r="A11601" t="s">
        <v>9419</v>
      </c>
      <c r="B11601" s="2" t="str">
        <f t="shared" si="545"/>
        <v>7751</v>
      </c>
      <c r="C11601" s="2">
        <f t="shared" si="543"/>
        <v>7751</v>
      </c>
      <c r="D11601" t="str">
        <f>VLOOKUP(C11601,'Cost Centre'!A:B,2,)</f>
        <v>Waste and Fleet Management Services</v>
      </c>
      <c r="E11601" t="str">
        <f t="shared" si="544"/>
        <v>2</v>
      </c>
      <c r="F11601" t="s">
        <v>51</v>
      </c>
      <c r="G11601" s="2">
        <v>0</v>
      </c>
      <c r="H11601" s="2">
        <v>8400.01</v>
      </c>
      <c r="I11601" s="2">
        <v>0</v>
      </c>
      <c r="J11601" s="105">
        <f>SUMIF([1]MMM!$A:$A,A11601,[1]MMM!$F:$F)</f>
        <v>8400.01</v>
      </c>
      <c r="K11601" s="2" t="s">
        <v>10</v>
      </c>
      <c r="L11601" s="2">
        <v>9005</v>
      </c>
      <c r="M11601" t="s">
        <v>11396</v>
      </c>
      <c r="N11601" t="s">
        <v>15567</v>
      </c>
      <c r="O11601" t="s">
        <v>10871</v>
      </c>
      <c r="P11601" t="s">
        <v>10875</v>
      </c>
    </row>
    <row r="11602" spans="1:16" x14ac:dyDescent="0.3">
      <c r="A11602" t="s">
        <v>9420</v>
      </c>
      <c r="B11602" s="2" t="str">
        <f t="shared" si="545"/>
        <v>7751</v>
      </c>
      <c r="C11602" s="2">
        <f t="shared" si="543"/>
        <v>7751</v>
      </c>
      <c r="D11602" t="str">
        <f>VLOOKUP(C11602,'Cost Centre'!A:B,2,)</f>
        <v>Waste and Fleet Management Services</v>
      </c>
      <c r="E11602" t="str">
        <f t="shared" si="544"/>
        <v>2</v>
      </c>
      <c r="F11602" t="s">
        <v>52</v>
      </c>
      <c r="G11602" s="2">
        <v>0</v>
      </c>
      <c r="H11602" s="2">
        <v>20456.88</v>
      </c>
      <c r="I11602" s="2">
        <v>0</v>
      </c>
      <c r="J11602" s="105">
        <f>SUMIF([1]MMM!$A:$A,A11602,[1]MMM!$F:$F)</f>
        <v>20456.88</v>
      </c>
      <c r="K11602" s="2" t="s">
        <v>10</v>
      </c>
      <c r="L11602" s="2">
        <v>40989</v>
      </c>
      <c r="M11602" t="s">
        <v>11396</v>
      </c>
      <c r="N11602" t="s">
        <v>15567</v>
      </c>
      <c r="O11602" t="s">
        <v>10871</v>
      </c>
      <c r="P11602" t="s">
        <v>10875</v>
      </c>
    </row>
    <row r="11603" spans="1:16" x14ac:dyDescent="0.3">
      <c r="A11603" t="s">
        <v>9421</v>
      </c>
      <c r="B11603" s="2" t="str">
        <f t="shared" si="545"/>
        <v>7751</v>
      </c>
      <c r="C11603" s="2">
        <f t="shared" si="543"/>
        <v>7751</v>
      </c>
      <c r="D11603" t="str">
        <f>VLOOKUP(C11603,'Cost Centre'!A:B,2,)</f>
        <v>Waste and Fleet Management Services</v>
      </c>
      <c r="E11603" t="str">
        <f t="shared" si="544"/>
        <v>2</v>
      </c>
      <c r="F11603" t="s">
        <v>53</v>
      </c>
      <c r="G11603" s="2">
        <v>0</v>
      </c>
      <c r="H11603" s="2">
        <v>3662.39</v>
      </c>
      <c r="I11603" s="2">
        <v>0</v>
      </c>
      <c r="J11603" s="105">
        <f>SUMIF([1]MMM!$A:$A,A11603,[1]MMM!$F:$F)</f>
        <v>3662.39</v>
      </c>
      <c r="K11603" s="2" t="s">
        <v>10</v>
      </c>
      <c r="L11603" s="2">
        <v>4594</v>
      </c>
      <c r="M11603" t="s">
        <v>11396</v>
      </c>
      <c r="N11603" t="s">
        <v>15567</v>
      </c>
      <c r="O11603" t="s">
        <v>10871</v>
      </c>
      <c r="P11603" t="s">
        <v>10875</v>
      </c>
    </row>
    <row r="11604" spans="1:16" x14ac:dyDescent="0.3">
      <c r="A11604" t="s">
        <v>9422</v>
      </c>
      <c r="B11604" s="2" t="str">
        <f t="shared" si="545"/>
        <v>7751</v>
      </c>
      <c r="C11604" s="2">
        <f t="shared" si="543"/>
        <v>7751</v>
      </c>
      <c r="D11604" t="str">
        <f>VLOOKUP(C11604,'Cost Centre'!A:B,2,)</f>
        <v>Waste and Fleet Management Services</v>
      </c>
      <c r="E11604" t="str">
        <f t="shared" si="544"/>
        <v>2</v>
      </c>
      <c r="F11604" t="s">
        <v>55</v>
      </c>
      <c r="G11604" s="2">
        <v>0</v>
      </c>
      <c r="H11604" s="2">
        <v>215560.15</v>
      </c>
      <c r="I11604" s="2">
        <v>0</v>
      </c>
      <c r="J11604" s="105">
        <f>SUMIF([1]MMM!$A:$A,A11604,[1]MMM!$F:$F)</f>
        <v>215638.35</v>
      </c>
      <c r="K11604" s="2" t="s">
        <v>10</v>
      </c>
      <c r="L11604" s="2">
        <v>198351</v>
      </c>
      <c r="M11604" t="s">
        <v>11396</v>
      </c>
      <c r="N11604" t="s">
        <v>15567</v>
      </c>
      <c r="O11604" t="s">
        <v>10871</v>
      </c>
      <c r="P11604" t="s">
        <v>10875</v>
      </c>
    </row>
    <row r="11605" spans="1:16" x14ac:dyDescent="0.3">
      <c r="A11605" t="s">
        <v>9423</v>
      </c>
      <c r="B11605" s="2" t="str">
        <f t="shared" si="545"/>
        <v>7751</v>
      </c>
      <c r="C11605" s="2">
        <f t="shared" si="543"/>
        <v>7751</v>
      </c>
      <c r="D11605" t="str">
        <f>VLOOKUP(C11605,'Cost Centre'!A:B,2,)</f>
        <v>Waste and Fleet Management Services</v>
      </c>
      <c r="E11605" t="str">
        <f t="shared" si="544"/>
        <v>2</v>
      </c>
      <c r="F11605" t="s">
        <v>56</v>
      </c>
      <c r="G11605" s="2">
        <v>0</v>
      </c>
      <c r="H11605" s="2">
        <v>15604279.630000001</v>
      </c>
      <c r="I11605" s="2">
        <v>0</v>
      </c>
      <c r="J11605" s="105">
        <f>SUMIF([1]MMM!$A:$A,A11605,[1]MMM!$F:$F)</f>
        <v>17222059.199999999</v>
      </c>
      <c r="K11605" s="2" t="s">
        <v>10</v>
      </c>
      <c r="L11605" s="2">
        <v>4488985</v>
      </c>
      <c r="M11605" t="s">
        <v>11396</v>
      </c>
      <c r="N11605" t="s">
        <v>15567</v>
      </c>
      <c r="O11605" t="s">
        <v>10871</v>
      </c>
      <c r="P11605" t="s">
        <v>10875</v>
      </c>
    </row>
    <row r="11606" spans="1:16" x14ac:dyDescent="0.3">
      <c r="A11606" t="s">
        <v>9424</v>
      </c>
      <c r="B11606" s="2" t="str">
        <f t="shared" si="545"/>
        <v>7751</v>
      </c>
      <c r="C11606" s="2">
        <f t="shared" si="543"/>
        <v>7751</v>
      </c>
      <c r="D11606" t="str">
        <f>VLOOKUP(C11606,'Cost Centre'!A:B,2,)</f>
        <v>Waste and Fleet Management Services</v>
      </c>
      <c r="E11606" t="str">
        <f t="shared" si="544"/>
        <v>2</v>
      </c>
      <c r="F11606" t="s">
        <v>57</v>
      </c>
      <c r="G11606" s="2">
        <v>0</v>
      </c>
      <c r="H11606" s="2">
        <v>1154733.1399999999</v>
      </c>
      <c r="I11606" s="2">
        <v>0</v>
      </c>
      <c r="J11606" s="105">
        <f>SUMIF([1]MMM!$A:$A,A11606,[1]MMM!$F:$F)</f>
        <v>1182711.74</v>
      </c>
      <c r="K11606" s="2" t="s">
        <v>10</v>
      </c>
      <c r="L11606" s="2">
        <v>823333</v>
      </c>
      <c r="M11606" t="s">
        <v>11396</v>
      </c>
      <c r="N11606" t="s">
        <v>15567</v>
      </c>
      <c r="O11606" t="s">
        <v>10871</v>
      </c>
      <c r="P11606" t="s">
        <v>10875</v>
      </c>
    </row>
    <row r="11607" spans="1:16" x14ac:dyDescent="0.3">
      <c r="A11607" t="s">
        <v>9425</v>
      </c>
      <c r="B11607" s="2" t="str">
        <f t="shared" si="545"/>
        <v>7751</v>
      </c>
      <c r="C11607" s="2">
        <f t="shared" si="543"/>
        <v>7751</v>
      </c>
      <c r="D11607" t="str">
        <f>VLOOKUP(C11607,'Cost Centre'!A:B,2,)</f>
        <v>Waste and Fleet Management Services</v>
      </c>
      <c r="E11607" t="str">
        <f t="shared" si="544"/>
        <v>2</v>
      </c>
      <c r="F11607" t="s">
        <v>58</v>
      </c>
      <c r="G11607" s="2">
        <v>0</v>
      </c>
      <c r="H11607" s="2">
        <v>0.01</v>
      </c>
      <c r="I11607" s="2">
        <v>0</v>
      </c>
      <c r="J11607" s="105">
        <f>SUMIF([1]MMM!$A:$A,A11607,[1]MMM!$F:$F)</f>
        <v>0.01</v>
      </c>
      <c r="K11607" s="2" t="s">
        <v>10</v>
      </c>
      <c r="L11607" s="2">
        <v>969707</v>
      </c>
      <c r="M11607" t="s">
        <v>11396</v>
      </c>
      <c r="N11607" t="s">
        <v>15567</v>
      </c>
      <c r="O11607" t="s">
        <v>10871</v>
      </c>
      <c r="P11607" t="s">
        <v>10875</v>
      </c>
    </row>
    <row r="11608" spans="1:16" x14ac:dyDescent="0.3">
      <c r="A11608" t="s">
        <v>9426</v>
      </c>
      <c r="B11608" s="2" t="str">
        <f t="shared" si="545"/>
        <v>7751</v>
      </c>
      <c r="C11608" s="2">
        <f t="shared" si="543"/>
        <v>7751</v>
      </c>
      <c r="D11608" t="str">
        <f>VLOOKUP(C11608,'Cost Centre'!A:B,2,)</f>
        <v>Waste and Fleet Management Services</v>
      </c>
      <c r="E11608" t="str">
        <f t="shared" si="544"/>
        <v>2</v>
      </c>
      <c r="F11608" t="s">
        <v>59</v>
      </c>
      <c r="G11608" s="2">
        <v>0</v>
      </c>
      <c r="H11608" s="2">
        <v>0.01</v>
      </c>
      <c r="I11608" s="2">
        <v>0</v>
      </c>
      <c r="J11608" s="105">
        <f>SUMIF([1]MMM!$A:$A,A11608,[1]MMM!$F:$F)</f>
        <v>0.01</v>
      </c>
      <c r="K11608" s="2" t="s">
        <v>10</v>
      </c>
      <c r="L11608" s="2">
        <v>101564</v>
      </c>
      <c r="M11608" t="s">
        <v>11396</v>
      </c>
      <c r="N11608" t="s">
        <v>15567</v>
      </c>
      <c r="O11608" t="s">
        <v>10871</v>
      </c>
      <c r="P11608" t="s">
        <v>10875</v>
      </c>
    </row>
    <row r="11609" spans="1:16" x14ac:dyDescent="0.3">
      <c r="A11609" t="s">
        <v>9427</v>
      </c>
      <c r="B11609" s="2" t="str">
        <f t="shared" si="545"/>
        <v>7751</v>
      </c>
      <c r="C11609" s="2">
        <f t="shared" si="543"/>
        <v>7751</v>
      </c>
      <c r="D11609" t="str">
        <f>VLOOKUP(C11609,'Cost Centre'!A:B,2,)</f>
        <v>Waste and Fleet Management Services</v>
      </c>
      <c r="E11609" t="str">
        <f t="shared" si="544"/>
        <v>2</v>
      </c>
      <c r="F11609" t="s">
        <v>60</v>
      </c>
      <c r="G11609" s="2">
        <v>0</v>
      </c>
      <c r="H11609" s="2">
        <v>270011.78999999998</v>
      </c>
      <c r="I11609" s="2">
        <v>0</v>
      </c>
      <c r="J11609" s="105">
        <f>SUMIF([1]MMM!$A:$A,A11609,[1]MMM!$F:$F)</f>
        <v>270011.78999999998</v>
      </c>
      <c r="K11609" s="2" t="s">
        <v>10</v>
      </c>
      <c r="L11609" s="2">
        <v>772664</v>
      </c>
      <c r="M11609" t="s">
        <v>11396</v>
      </c>
      <c r="N11609" t="s">
        <v>15567</v>
      </c>
      <c r="O11609" t="s">
        <v>10871</v>
      </c>
      <c r="P11609" t="s">
        <v>10875</v>
      </c>
    </row>
    <row r="11610" spans="1:16" x14ac:dyDescent="0.3">
      <c r="A11610" t="s">
        <v>9428</v>
      </c>
      <c r="B11610" s="2" t="str">
        <f t="shared" si="545"/>
        <v>7751</v>
      </c>
      <c r="C11610" s="2">
        <f t="shared" si="543"/>
        <v>7751</v>
      </c>
      <c r="D11610" t="str">
        <f>VLOOKUP(C11610,'Cost Centre'!A:B,2,)</f>
        <v>Waste and Fleet Management Services</v>
      </c>
      <c r="E11610" t="str">
        <f t="shared" si="544"/>
        <v>2</v>
      </c>
      <c r="F11610" t="s">
        <v>61</v>
      </c>
      <c r="G11610" s="2">
        <v>0</v>
      </c>
      <c r="H11610" s="2">
        <v>1600314.5</v>
      </c>
      <c r="I11610" s="2">
        <v>0</v>
      </c>
      <c r="J11610" s="105">
        <f>SUMIF([1]MMM!$A:$A,A11610,[1]MMM!$F:$F)</f>
        <v>1602392.69</v>
      </c>
      <c r="K11610" s="2" t="s">
        <v>10</v>
      </c>
      <c r="L11610" s="2">
        <v>1709841</v>
      </c>
      <c r="M11610" t="s">
        <v>11396</v>
      </c>
      <c r="N11610" t="s">
        <v>15567</v>
      </c>
      <c r="O11610" t="s">
        <v>10871</v>
      </c>
      <c r="P11610" t="s">
        <v>10875</v>
      </c>
    </row>
    <row r="11611" spans="1:16" x14ac:dyDescent="0.3">
      <c r="A11611" t="s">
        <v>9429</v>
      </c>
      <c r="B11611" s="2" t="str">
        <f t="shared" si="545"/>
        <v>7751</v>
      </c>
      <c r="C11611" s="2">
        <f t="shared" si="543"/>
        <v>7751</v>
      </c>
      <c r="D11611" t="str">
        <f>VLOOKUP(C11611,'Cost Centre'!A:B,2,)</f>
        <v>Waste and Fleet Management Services</v>
      </c>
      <c r="E11611" t="str">
        <f t="shared" si="544"/>
        <v>2</v>
      </c>
      <c r="F11611" t="s">
        <v>62</v>
      </c>
      <c r="G11611" s="2">
        <v>0</v>
      </c>
      <c r="H11611" s="2">
        <v>159299.12</v>
      </c>
      <c r="I11611" s="2">
        <v>0</v>
      </c>
      <c r="J11611" s="105">
        <f>SUMIF([1]MMM!$A:$A,A11611,[1]MMM!$F:$F)</f>
        <v>163780.64000000001</v>
      </c>
      <c r="K11611" s="2" t="s">
        <v>10</v>
      </c>
      <c r="L11611" s="2">
        <v>62823</v>
      </c>
      <c r="M11611" t="s">
        <v>11396</v>
      </c>
      <c r="N11611" t="s">
        <v>15567</v>
      </c>
      <c r="O11611" t="s">
        <v>10871</v>
      </c>
      <c r="P11611" t="s">
        <v>10875</v>
      </c>
    </row>
    <row r="11612" spans="1:16" x14ac:dyDescent="0.3">
      <c r="A11612" t="s">
        <v>9430</v>
      </c>
      <c r="B11612" s="2" t="str">
        <f t="shared" si="545"/>
        <v>7751</v>
      </c>
      <c r="C11612" s="2">
        <f t="shared" si="543"/>
        <v>7751</v>
      </c>
      <c r="D11612" t="str">
        <f>VLOOKUP(C11612,'Cost Centre'!A:B,2,)</f>
        <v>Waste and Fleet Management Services</v>
      </c>
      <c r="E11612" t="str">
        <f t="shared" si="544"/>
        <v>2</v>
      </c>
      <c r="F11612" t="s">
        <v>63</v>
      </c>
      <c r="G11612" s="2">
        <v>0</v>
      </c>
      <c r="H11612" s="2">
        <v>19993.419999999998</v>
      </c>
      <c r="I11612" s="2">
        <v>0</v>
      </c>
      <c r="J11612" s="105">
        <f>SUMIF([1]MMM!$A:$A,A11612,[1]MMM!$F:$F)</f>
        <v>22381.9</v>
      </c>
      <c r="K11612" s="2" t="s">
        <v>10</v>
      </c>
      <c r="L11612" s="2">
        <v>0</v>
      </c>
      <c r="M11612" t="s">
        <v>11396</v>
      </c>
      <c r="N11612" t="s">
        <v>15567</v>
      </c>
      <c r="O11612" t="s">
        <v>10871</v>
      </c>
      <c r="P11612" t="s">
        <v>10875</v>
      </c>
    </row>
    <row r="11613" spans="1:16" x14ac:dyDescent="0.3">
      <c r="A11613" t="s">
        <v>9431</v>
      </c>
      <c r="B11613" s="2" t="str">
        <f t="shared" si="545"/>
        <v>7751</v>
      </c>
      <c r="C11613" s="2">
        <f t="shared" si="543"/>
        <v>7751</v>
      </c>
      <c r="D11613" t="str">
        <f>VLOOKUP(C11613,'Cost Centre'!A:B,2,)</f>
        <v>Waste and Fleet Management Services</v>
      </c>
      <c r="E11613" t="str">
        <f t="shared" si="544"/>
        <v>2</v>
      </c>
      <c r="F11613" t="s">
        <v>66</v>
      </c>
      <c r="G11613" s="2">
        <v>0</v>
      </c>
      <c r="H11613" s="2">
        <v>984141.78</v>
      </c>
      <c r="I11613" s="2">
        <v>0</v>
      </c>
      <c r="J11613" s="105">
        <f>SUMIF([1]MMM!$A:$A,A11613,[1]MMM!$F:$F)</f>
        <v>1063783.02</v>
      </c>
      <c r="K11613" s="2" t="s">
        <v>10</v>
      </c>
      <c r="L11613" s="2">
        <v>0</v>
      </c>
      <c r="M11613" t="s">
        <v>11396</v>
      </c>
      <c r="N11613" t="s">
        <v>15567</v>
      </c>
      <c r="O11613" t="s">
        <v>10871</v>
      </c>
      <c r="P11613" t="s">
        <v>10875</v>
      </c>
    </row>
    <row r="11614" spans="1:16" x14ac:dyDescent="0.3">
      <c r="A11614" t="s">
        <v>9432</v>
      </c>
      <c r="B11614" s="2" t="str">
        <f t="shared" si="545"/>
        <v>7751</v>
      </c>
      <c r="C11614" s="2">
        <f t="shared" si="543"/>
        <v>7751</v>
      </c>
      <c r="D11614" t="str">
        <f>VLOOKUP(C11614,'Cost Centre'!A:B,2,)</f>
        <v>Waste and Fleet Management Services</v>
      </c>
      <c r="E11614" t="str">
        <f t="shared" si="544"/>
        <v>2</v>
      </c>
      <c r="F11614" t="s">
        <v>67</v>
      </c>
      <c r="G11614" s="2">
        <v>0</v>
      </c>
      <c r="H11614" s="2">
        <v>12022.49</v>
      </c>
      <c r="I11614" s="2">
        <v>0</v>
      </c>
      <c r="J11614" s="105">
        <f>SUMIF([1]MMM!$A:$A,A11614,[1]MMM!$F:$F)</f>
        <v>13081.24</v>
      </c>
      <c r="K11614" s="2" t="s">
        <v>10</v>
      </c>
      <c r="L11614" s="2">
        <v>13903</v>
      </c>
      <c r="M11614" t="s">
        <v>11396</v>
      </c>
      <c r="N11614" t="s">
        <v>15567</v>
      </c>
      <c r="O11614" t="s">
        <v>10871</v>
      </c>
      <c r="P11614" t="s">
        <v>10876</v>
      </c>
    </row>
    <row r="11615" spans="1:16" x14ac:dyDescent="0.3">
      <c r="A11615" t="s">
        <v>9433</v>
      </c>
      <c r="B11615" s="2" t="str">
        <f t="shared" si="545"/>
        <v>7751</v>
      </c>
      <c r="C11615" s="2">
        <f t="shared" si="543"/>
        <v>7751</v>
      </c>
      <c r="D11615" t="str">
        <f>VLOOKUP(C11615,'Cost Centre'!A:B,2,)</f>
        <v>Waste and Fleet Management Services</v>
      </c>
      <c r="E11615" t="str">
        <f t="shared" si="544"/>
        <v>2</v>
      </c>
      <c r="F11615" t="s">
        <v>68</v>
      </c>
      <c r="G11615" s="2">
        <v>0</v>
      </c>
      <c r="H11615" s="2">
        <v>225473.07</v>
      </c>
      <c r="I11615" s="2">
        <v>0</v>
      </c>
      <c r="J11615" s="105">
        <f>SUMIF([1]MMM!$A:$A,A11615,[1]MMM!$F:$F)</f>
        <v>246296.99</v>
      </c>
      <c r="K11615" s="2" t="s">
        <v>10</v>
      </c>
      <c r="L11615" s="2">
        <v>217212</v>
      </c>
      <c r="M11615" t="s">
        <v>11396</v>
      </c>
      <c r="N11615" t="s">
        <v>15567</v>
      </c>
      <c r="O11615" t="s">
        <v>10871</v>
      </c>
      <c r="P11615" t="s">
        <v>10876</v>
      </c>
    </row>
    <row r="11616" spans="1:16" x14ac:dyDescent="0.3">
      <c r="A11616" t="s">
        <v>9434</v>
      </c>
      <c r="B11616" s="2" t="str">
        <f t="shared" si="545"/>
        <v>7751</v>
      </c>
      <c r="C11616" s="2">
        <f t="shared" si="543"/>
        <v>7751</v>
      </c>
      <c r="D11616" t="str">
        <f>VLOOKUP(C11616,'Cost Centre'!A:B,2,)</f>
        <v>Waste and Fleet Management Services</v>
      </c>
      <c r="E11616" t="str">
        <f t="shared" si="544"/>
        <v>2</v>
      </c>
      <c r="F11616" t="s">
        <v>10877</v>
      </c>
      <c r="G11616" s="2">
        <v>0</v>
      </c>
      <c r="H11616" s="2">
        <v>3392984.27</v>
      </c>
      <c r="I11616" s="2">
        <v>0</v>
      </c>
      <c r="J11616" s="105">
        <f>SUMIF([1]MMM!$A:$A,A11616,[1]MMM!$F:$F)</f>
        <v>3393391.84</v>
      </c>
      <c r="K11616" s="2" t="s">
        <v>10</v>
      </c>
      <c r="L11616" s="2">
        <v>3074149</v>
      </c>
      <c r="M11616" t="s">
        <v>11396</v>
      </c>
      <c r="N11616" t="s">
        <v>15567</v>
      </c>
      <c r="O11616" t="s">
        <v>10871</v>
      </c>
      <c r="P11616" t="s">
        <v>10876</v>
      </c>
    </row>
    <row r="11617" spans="1:16" x14ac:dyDescent="0.3">
      <c r="A11617" t="s">
        <v>9435</v>
      </c>
      <c r="B11617" s="2" t="str">
        <f t="shared" si="545"/>
        <v>7751</v>
      </c>
      <c r="C11617" s="2">
        <f t="shared" si="543"/>
        <v>7751</v>
      </c>
      <c r="D11617" t="str">
        <f>VLOOKUP(C11617,'Cost Centre'!A:B,2,)</f>
        <v>Waste and Fleet Management Services</v>
      </c>
      <c r="E11617" t="str">
        <f t="shared" si="544"/>
        <v>2</v>
      </c>
      <c r="F11617" t="s">
        <v>69</v>
      </c>
      <c r="G11617" s="2">
        <v>0</v>
      </c>
      <c r="H11617" s="2">
        <v>3267283.95</v>
      </c>
      <c r="I11617" s="2">
        <v>0</v>
      </c>
      <c r="J11617" s="105">
        <f>SUMIF([1]MMM!$A:$A,A11617,[1]MMM!$F:$F)</f>
        <v>3544284.73</v>
      </c>
      <c r="K11617" s="2" t="s">
        <v>10</v>
      </c>
      <c r="L11617" s="2">
        <v>2923101</v>
      </c>
      <c r="M11617" t="s">
        <v>11396</v>
      </c>
      <c r="N11617" t="s">
        <v>15567</v>
      </c>
      <c r="O11617" t="s">
        <v>10871</v>
      </c>
      <c r="P11617" t="s">
        <v>10876</v>
      </c>
    </row>
    <row r="11618" spans="1:16" x14ac:dyDescent="0.3">
      <c r="A11618" t="s">
        <v>9436</v>
      </c>
      <c r="B11618" s="2" t="str">
        <f t="shared" si="545"/>
        <v>7751</v>
      </c>
      <c r="C11618" s="2">
        <f t="shared" si="543"/>
        <v>7751</v>
      </c>
      <c r="D11618" t="str">
        <f>VLOOKUP(C11618,'Cost Centre'!A:B,2,)</f>
        <v>Waste and Fleet Management Services</v>
      </c>
      <c r="E11618" t="str">
        <f t="shared" si="544"/>
        <v>2</v>
      </c>
      <c r="F11618" t="s">
        <v>70</v>
      </c>
      <c r="G11618" s="2">
        <v>0</v>
      </c>
      <c r="H11618" s="2">
        <v>207564.75</v>
      </c>
      <c r="I11618" s="2">
        <v>0</v>
      </c>
      <c r="J11618" s="105">
        <f>SUMIF([1]MMM!$A:$A,A11618,[1]MMM!$F:$F)</f>
        <v>222116.76</v>
      </c>
      <c r="K11618" s="2" t="s">
        <v>10</v>
      </c>
      <c r="L11618" s="2">
        <v>242100</v>
      </c>
      <c r="M11618" t="s">
        <v>11396</v>
      </c>
      <c r="N11618" t="s">
        <v>15567</v>
      </c>
      <c r="O11618" t="s">
        <v>10871</v>
      </c>
      <c r="P11618" t="s">
        <v>10876</v>
      </c>
    </row>
    <row r="11619" spans="1:16" x14ac:dyDescent="0.3">
      <c r="A11619" t="s">
        <v>9437</v>
      </c>
      <c r="B11619" s="2" t="str">
        <f t="shared" si="545"/>
        <v>7751</v>
      </c>
      <c r="C11619" s="2">
        <f t="shared" si="543"/>
        <v>7751</v>
      </c>
      <c r="D11619" t="str">
        <f>VLOOKUP(C11619,'Cost Centre'!A:B,2,)</f>
        <v>Waste and Fleet Management Services</v>
      </c>
      <c r="E11619" t="str">
        <f t="shared" si="544"/>
        <v>2</v>
      </c>
      <c r="F11619" t="s">
        <v>73</v>
      </c>
      <c r="G11619" s="2">
        <v>0</v>
      </c>
      <c r="H11619" s="2">
        <v>6989.6</v>
      </c>
      <c r="I11619" s="2">
        <v>0</v>
      </c>
      <c r="J11619" s="105">
        <f>SUMIF([1]MMM!$A:$A,A11619,[1]MMM!$F:$F)</f>
        <v>6989.6</v>
      </c>
      <c r="K11619" s="2" t="s">
        <v>10</v>
      </c>
      <c r="L11619" s="2">
        <v>46663</v>
      </c>
      <c r="M11619" t="s">
        <v>11396</v>
      </c>
      <c r="N11619" t="s">
        <v>15567</v>
      </c>
      <c r="O11619" t="s">
        <v>10871</v>
      </c>
      <c r="P11619" t="s">
        <v>10878</v>
      </c>
    </row>
    <row r="11620" spans="1:16" x14ac:dyDescent="0.3">
      <c r="A11620" t="s">
        <v>9438</v>
      </c>
      <c r="B11620" s="2" t="str">
        <f t="shared" si="545"/>
        <v>7751</v>
      </c>
      <c r="C11620" s="2">
        <f t="shared" si="543"/>
        <v>7751</v>
      </c>
      <c r="D11620" t="str">
        <f>VLOOKUP(C11620,'Cost Centre'!A:B,2,)</f>
        <v>Waste and Fleet Management Services</v>
      </c>
      <c r="E11620" t="str">
        <f t="shared" si="544"/>
        <v>2</v>
      </c>
      <c r="F11620" t="s">
        <v>394</v>
      </c>
      <c r="G11620" s="2">
        <v>0</v>
      </c>
      <c r="H11620" s="2">
        <v>5383.07</v>
      </c>
      <c r="I11620" s="2">
        <v>0</v>
      </c>
      <c r="J11620" s="105">
        <f>SUMIF([1]MMM!$A:$A,A11620,[1]MMM!$F:$F)</f>
        <v>5383.07</v>
      </c>
      <c r="K11620" s="2" t="s">
        <v>10</v>
      </c>
      <c r="L11620" s="2">
        <v>0</v>
      </c>
      <c r="M11620" t="s">
        <v>11396</v>
      </c>
      <c r="N11620" t="s">
        <v>15567</v>
      </c>
      <c r="O11620" t="s">
        <v>10871</v>
      </c>
      <c r="P11620" t="s">
        <v>10878</v>
      </c>
    </row>
    <row r="11621" spans="1:16" x14ac:dyDescent="0.3">
      <c r="A11621" t="s">
        <v>9439</v>
      </c>
      <c r="B11621" s="2" t="str">
        <f t="shared" si="545"/>
        <v>7751</v>
      </c>
      <c r="C11621" s="2">
        <f t="shared" si="543"/>
        <v>7751</v>
      </c>
      <c r="D11621" t="str">
        <f>VLOOKUP(C11621,'Cost Centre'!A:B,2,)</f>
        <v>Waste and Fleet Management Services</v>
      </c>
      <c r="E11621" t="str">
        <f t="shared" si="544"/>
        <v>2</v>
      </c>
      <c r="F11621" t="s">
        <v>395</v>
      </c>
      <c r="G11621" s="2">
        <v>0</v>
      </c>
      <c r="H11621" s="2">
        <v>0</v>
      </c>
      <c r="I11621" s="2">
        <v>0</v>
      </c>
      <c r="J11621" s="105">
        <f>SUMIF([1]MMM!$A:$A,A11621,[1]MMM!$F:$F)</f>
        <v>0</v>
      </c>
      <c r="K11621" s="2" t="s">
        <v>10</v>
      </c>
      <c r="L11621" s="2">
        <v>0</v>
      </c>
      <c r="M11621" t="s">
        <v>11396</v>
      </c>
      <c r="N11621" t="s">
        <v>15567</v>
      </c>
      <c r="O11621" t="s">
        <v>10871</v>
      </c>
      <c r="P11621" t="s">
        <v>10878</v>
      </c>
    </row>
    <row r="11622" spans="1:16" x14ac:dyDescent="0.3">
      <c r="A11622" t="s">
        <v>9440</v>
      </c>
      <c r="B11622" s="2" t="str">
        <f t="shared" si="545"/>
        <v>7751</v>
      </c>
      <c r="C11622" s="2">
        <f t="shared" si="543"/>
        <v>7751</v>
      </c>
      <c r="D11622" t="str">
        <f>VLOOKUP(C11622,'Cost Centre'!A:B,2,)</f>
        <v>Waste and Fleet Management Services</v>
      </c>
      <c r="E11622" t="str">
        <f t="shared" si="544"/>
        <v>2</v>
      </c>
      <c r="F11622" t="s">
        <v>397</v>
      </c>
      <c r="G11622" s="2">
        <v>0</v>
      </c>
      <c r="H11622" s="2">
        <v>0</v>
      </c>
      <c r="I11622" s="2">
        <v>0</v>
      </c>
      <c r="J11622" s="105">
        <f>SUMIF([1]MMM!$A:$A,A11622,[1]MMM!$F:$F)</f>
        <v>0</v>
      </c>
      <c r="K11622" s="2" t="s">
        <v>10</v>
      </c>
      <c r="L11622" s="2">
        <v>0</v>
      </c>
      <c r="M11622" t="s">
        <v>11396</v>
      </c>
      <c r="N11622" t="s">
        <v>15567</v>
      </c>
      <c r="O11622" t="s">
        <v>10871</v>
      </c>
      <c r="P11622" t="s">
        <v>10878</v>
      </c>
    </row>
    <row r="11623" spans="1:16" x14ac:dyDescent="0.3">
      <c r="A11623" t="s">
        <v>9441</v>
      </c>
      <c r="B11623" s="2" t="str">
        <f t="shared" si="545"/>
        <v>7751</v>
      </c>
      <c r="C11623" s="2">
        <f t="shared" si="543"/>
        <v>7751</v>
      </c>
      <c r="D11623" t="str">
        <f>VLOOKUP(C11623,'Cost Centre'!A:B,2,)</f>
        <v>Waste and Fleet Management Services</v>
      </c>
      <c r="E11623" t="str">
        <f t="shared" si="544"/>
        <v>2</v>
      </c>
      <c r="F11623" t="s">
        <v>398</v>
      </c>
      <c r="G11623" s="2">
        <v>0</v>
      </c>
      <c r="H11623" s="2">
        <v>6152344.6500000004</v>
      </c>
      <c r="I11623" s="2">
        <v>0</v>
      </c>
      <c r="J11623" s="105">
        <f>SUMIF([1]MMM!$A:$A,A11623,[1]MMM!$F:$F)</f>
        <v>6152344.6500000004</v>
      </c>
      <c r="K11623" s="2" t="s">
        <v>10</v>
      </c>
      <c r="L11623" s="2">
        <v>7439517</v>
      </c>
      <c r="M11623" t="s">
        <v>11396</v>
      </c>
      <c r="N11623" t="s">
        <v>15567</v>
      </c>
      <c r="O11623" t="s">
        <v>10871</v>
      </c>
      <c r="P11623" t="s">
        <v>10878</v>
      </c>
    </row>
    <row r="11624" spans="1:16" x14ac:dyDescent="0.3">
      <c r="A11624" t="s">
        <v>9442</v>
      </c>
      <c r="B11624" s="2" t="str">
        <f t="shared" si="545"/>
        <v>7751</v>
      </c>
      <c r="C11624" s="2">
        <f t="shared" si="543"/>
        <v>7751</v>
      </c>
      <c r="D11624" t="str">
        <f>VLOOKUP(C11624,'Cost Centre'!A:B,2,)</f>
        <v>Waste and Fleet Management Services</v>
      </c>
      <c r="E11624" t="str">
        <f t="shared" si="544"/>
        <v>2</v>
      </c>
      <c r="F11624" t="s">
        <v>15568</v>
      </c>
      <c r="G11624" s="2">
        <v>0</v>
      </c>
      <c r="H11624" s="2">
        <v>0</v>
      </c>
      <c r="I11624" s="2">
        <v>0</v>
      </c>
      <c r="J11624" s="105">
        <f>SUMIF([1]MMM!$A:$A,A11624,[1]MMM!$F:$F)</f>
        <v>0</v>
      </c>
      <c r="K11624" s="2" t="s">
        <v>10</v>
      </c>
      <c r="L11624" s="2">
        <v>0</v>
      </c>
      <c r="M11624" t="s">
        <v>11396</v>
      </c>
      <c r="N11624" t="s">
        <v>15567</v>
      </c>
      <c r="O11624" t="s">
        <v>10871</v>
      </c>
      <c r="P11624" t="s">
        <v>10878</v>
      </c>
    </row>
    <row r="11625" spans="1:16" x14ac:dyDescent="0.3">
      <c r="A11625" t="s">
        <v>9443</v>
      </c>
      <c r="B11625" s="2" t="str">
        <f t="shared" si="545"/>
        <v>7751</v>
      </c>
      <c r="C11625" s="2">
        <f t="shared" si="543"/>
        <v>7751</v>
      </c>
      <c r="D11625" t="str">
        <f>VLOOKUP(C11625,'Cost Centre'!A:B,2,)</f>
        <v>Waste and Fleet Management Services</v>
      </c>
      <c r="E11625" t="str">
        <f t="shared" si="544"/>
        <v>2</v>
      </c>
      <c r="F11625" t="s">
        <v>78</v>
      </c>
      <c r="G11625" s="2">
        <v>0</v>
      </c>
      <c r="H11625" s="2">
        <v>0</v>
      </c>
      <c r="I11625" s="2">
        <v>0</v>
      </c>
      <c r="J11625" s="105">
        <f>SUMIF([1]MMM!$A:$A,A11625,[1]MMM!$F:$F)</f>
        <v>0</v>
      </c>
      <c r="K11625" s="2" t="s">
        <v>10</v>
      </c>
      <c r="L11625" s="2">
        <v>8390</v>
      </c>
      <c r="M11625" t="s">
        <v>11396</v>
      </c>
      <c r="N11625" t="s">
        <v>15567</v>
      </c>
      <c r="O11625" t="s">
        <v>10871</v>
      </c>
      <c r="P11625" t="s">
        <v>10931</v>
      </c>
    </row>
    <row r="11626" spans="1:16" x14ac:dyDescent="0.3">
      <c r="A11626" t="s">
        <v>9444</v>
      </c>
      <c r="B11626" s="2" t="str">
        <f t="shared" si="545"/>
        <v>7751</v>
      </c>
      <c r="C11626" s="2">
        <f t="shared" si="543"/>
        <v>7751</v>
      </c>
      <c r="D11626" t="str">
        <f>VLOOKUP(C11626,'Cost Centre'!A:B,2,)</f>
        <v>Waste and Fleet Management Services</v>
      </c>
      <c r="E11626" t="str">
        <f t="shared" si="544"/>
        <v>2</v>
      </c>
      <c r="F11626" t="s">
        <v>79</v>
      </c>
      <c r="G11626" s="2">
        <v>0</v>
      </c>
      <c r="H11626" s="2">
        <v>0</v>
      </c>
      <c r="I11626" s="2">
        <v>0</v>
      </c>
      <c r="J11626" s="105">
        <f>SUMIF([1]MMM!$A:$A,A11626,[1]MMM!$F:$F)</f>
        <v>0</v>
      </c>
      <c r="K11626" s="2" t="s">
        <v>10</v>
      </c>
      <c r="L11626" s="2">
        <v>64754</v>
      </c>
      <c r="M11626" t="s">
        <v>11396</v>
      </c>
      <c r="N11626" t="s">
        <v>15567</v>
      </c>
      <c r="O11626" t="s">
        <v>10871</v>
      </c>
      <c r="P11626" t="s">
        <v>10879</v>
      </c>
    </row>
    <row r="11627" spans="1:16" x14ac:dyDescent="0.3">
      <c r="A11627" t="s">
        <v>9445</v>
      </c>
      <c r="B11627" s="2" t="str">
        <f t="shared" si="545"/>
        <v>7751</v>
      </c>
      <c r="C11627" s="2">
        <f t="shared" si="543"/>
        <v>7751</v>
      </c>
      <c r="D11627" t="str">
        <f>VLOOKUP(C11627,'Cost Centre'!A:B,2,)</f>
        <v>Waste and Fleet Management Services</v>
      </c>
      <c r="E11627" t="str">
        <f t="shared" si="544"/>
        <v>2</v>
      </c>
      <c r="F11627" t="s">
        <v>11450</v>
      </c>
      <c r="G11627" s="2">
        <v>0</v>
      </c>
      <c r="H11627" s="2">
        <v>22626.28</v>
      </c>
      <c r="I11627" s="2">
        <v>0</v>
      </c>
      <c r="J11627" s="105">
        <f>SUMIF([1]MMM!$A:$A,A11627,[1]MMM!$F:$F)</f>
        <v>22626.28</v>
      </c>
      <c r="K11627" s="2" t="s">
        <v>10</v>
      </c>
      <c r="L11627" s="2">
        <v>32864</v>
      </c>
      <c r="M11627" t="s">
        <v>11396</v>
      </c>
      <c r="N11627" t="s">
        <v>15567</v>
      </c>
      <c r="O11627" t="s">
        <v>10871</v>
      </c>
      <c r="P11627" t="s">
        <v>10881</v>
      </c>
    </row>
    <row r="11628" spans="1:16" x14ac:dyDescent="0.3">
      <c r="A11628" t="s">
        <v>9446</v>
      </c>
      <c r="B11628" s="2" t="str">
        <f t="shared" si="545"/>
        <v>7751</v>
      </c>
      <c r="C11628" s="2">
        <f t="shared" si="543"/>
        <v>7751</v>
      </c>
      <c r="D11628" t="str">
        <f>VLOOKUP(C11628,'Cost Centre'!A:B,2,)</f>
        <v>Waste and Fleet Management Services</v>
      </c>
      <c r="E11628" t="str">
        <f t="shared" si="544"/>
        <v>2</v>
      </c>
      <c r="F11628" t="s">
        <v>83</v>
      </c>
      <c r="G11628" s="2">
        <v>0</v>
      </c>
      <c r="H11628" s="2">
        <v>0</v>
      </c>
      <c r="I11628" s="2">
        <v>0</v>
      </c>
      <c r="J11628" s="105">
        <f>SUMIF([1]MMM!$A:$A,A11628,[1]MMM!$F:$F)</f>
        <v>0</v>
      </c>
      <c r="K11628" s="2" t="s">
        <v>10</v>
      </c>
      <c r="L11628" s="2">
        <v>78</v>
      </c>
      <c r="M11628" t="s">
        <v>11396</v>
      </c>
      <c r="N11628" t="s">
        <v>15567</v>
      </c>
      <c r="O11628" t="s">
        <v>10871</v>
      </c>
      <c r="P11628" t="s">
        <v>10881</v>
      </c>
    </row>
    <row r="11629" spans="1:16" x14ac:dyDescent="0.3">
      <c r="A11629" t="s">
        <v>9447</v>
      </c>
      <c r="B11629" s="2" t="str">
        <f t="shared" si="545"/>
        <v>7751</v>
      </c>
      <c r="C11629" s="2">
        <f t="shared" si="543"/>
        <v>7751</v>
      </c>
      <c r="D11629" t="str">
        <f>VLOOKUP(C11629,'Cost Centre'!A:B,2,)</f>
        <v>Waste and Fleet Management Services</v>
      </c>
      <c r="E11629" t="str">
        <f t="shared" si="544"/>
        <v>2</v>
      </c>
      <c r="F11629" t="s">
        <v>230</v>
      </c>
      <c r="G11629" s="2">
        <v>0</v>
      </c>
      <c r="H11629" s="2">
        <v>0</v>
      </c>
      <c r="I11629" s="2">
        <v>0</v>
      </c>
      <c r="J11629" s="105">
        <f>SUMIF([1]MMM!$A:$A,A11629,[1]MMM!$F:$F)</f>
        <v>0</v>
      </c>
      <c r="K11629" s="2" t="s">
        <v>10</v>
      </c>
      <c r="L11629" s="2">
        <v>0</v>
      </c>
      <c r="M11629" t="s">
        <v>11396</v>
      </c>
      <c r="N11629" t="s">
        <v>15567</v>
      </c>
      <c r="O11629" t="s">
        <v>10871</v>
      </c>
      <c r="P11629" t="s">
        <v>10881</v>
      </c>
    </row>
    <row r="11630" spans="1:16" x14ac:dyDescent="0.3">
      <c r="A11630" t="s">
        <v>9448</v>
      </c>
      <c r="B11630" s="2" t="str">
        <f t="shared" si="545"/>
        <v>7751</v>
      </c>
      <c r="C11630" s="2">
        <f t="shared" si="543"/>
        <v>7751</v>
      </c>
      <c r="D11630" t="str">
        <f>VLOOKUP(C11630,'Cost Centre'!A:B,2,)</f>
        <v>Waste and Fleet Management Services</v>
      </c>
      <c r="E11630" t="str">
        <f t="shared" si="544"/>
        <v>2</v>
      </c>
      <c r="F11630" t="s">
        <v>88</v>
      </c>
      <c r="G11630" s="2">
        <v>0</v>
      </c>
      <c r="H11630" s="2">
        <v>0</v>
      </c>
      <c r="I11630" s="2">
        <v>0</v>
      </c>
      <c r="J11630" s="105">
        <f>SUMIF([1]MMM!$A:$A,A11630,[1]MMM!$F:$F)</f>
        <v>0</v>
      </c>
      <c r="K11630" s="2" t="s">
        <v>10</v>
      </c>
      <c r="L11630" s="2">
        <v>0</v>
      </c>
      <c r="M11630" t="s">
        <v>11396</v>
      </c>
      <c r="N11630" t="s">
        <v>15567</v>
      </c>
      <c r="O11630" t="s">
        <v>10871</v>
      </c>
      <c r="P11630" t="s">
        <v>10881</v>
      </c>
    </row>
    <row r="11631" spans="1:16" x14ac:dyDescent="0.3">
      <c r="A11631" t="s">
        <v>9449</v>
      </c>
      <c r="B11631" s="2" t="str">
        <f t="shared" si="545"/>
        <v>7751</v>
      </c>
      <c r="C11631" s="2">
        <f t="shared" si="543"/>
        <v>7751</v>
      </c>
      <c r="D11631" t="str">
        <f>VLOOKUP(C11631,'Cost Centre'!A:B,2,)</f>
        <v>Waste and Fleet Management Services</v>
      </c>
      <c r="E11631" t="str">
        <f t="shared" si="544"/>
        <v>2</v>
      </c>
      <c r="F11631" t="s">
        <v>90</v>
      </c>
      <c r="G11631" s="2">
        <v>0</v>
      </c>
      <c r="H11631" s="2">
        <v>0</v>
      </c>
      <c r="I11631" s="2">
        <v>0</v>
      </c>
      <c r="J11631" s="105">
        <f>SUMIF([1]MMM!$A:$A,A11631,[1]MMM!$F:$F)</f>
        <v>0</v>
      </c>
      <c r="K11631" s="2" t="s">
        <v>10</v>
      </c>
      <c r="L11631" s="2">
        <v>176</v>
      </c>
      <c r="M11631" t="s">
        <v>11396</v>
      </c>
      <c r="N11631" t="s">
        <v>15567</v>
      </c>
      <c r="O11631" t="s">
        <v>10871</v>
      </c>
      <c r="P11631" t="s">
        <v>10881</v>
      </c>
    </row>
    <row r="11632" spans="1:16" x14ac:dyDescent="0.3">
      <c r="A11632" t="s">
        <v>9450</v>
      </c>
      <c r="B11632" s="2" t="str">
        <f t="shared" si="545"/>
        <v>7751</v>
      </c>
      <c r="C11632" s="2">
        <f t="shared" si="543"/>
        <v>7751</v>
      </c>
      <c r="D11632" t="str">
        <f>VLOOKUP(C11632,'Cost Centre'!A:B,2,)</f>
        <v>Waste and Fleet Management Services</v>
      </c>
      <c r="E11632" t="str">
        <f t="shared" si="544"/>
        <v>2</v>
      </c>
      <c r="F11632" t="s">
        <v>92</v>
      </c>
      <c r="G11632" s="2">
        <v>0</v>
      </c>
      <c r="H11632" s="2">
        <v>732</v>
      </c>
      <c r="I11632" s="2">
        <v>0</v>
      </c>
      <c r="J11632" s="105">
        <f>SUMIF([1]MMM!$A:$A,A11632,[1]MMM!$F:$F)</f>
        <v>732</v>
      </c>
      <c r="K11632" s="2" t="s">
        <v>10</v>
      </c>
      <c r="L11632" s="2">
        <v>8747</v>
      </c>
      <c r="M11632" t="s">
        <v>11396</v>
      </c>
      <c r="N11632" t="s">
        <v>15567</v>
      </c>
      <c r="O11632" t="s">
        <v>10871</v>
      </c>
      <c r="P11632" t="s">
        <v>10881</v>
      </c>
    </row>
    <row r="11633" spans="1:16" x14ac:dyDescent="0.3">
      <c r="A11633" t="s">
        <v>9451</v>
      </c>
      <c r="B11633" s="2" t="str">
        <f t="shared" si="545"/>
        <v>7751</v>
      </c>
      <c r="C11633" s="2">
        <f t="shared" si="543"/>
        <v>7751</v>
      </c>
      <c r="D11633" t="str">
        <f>VLOOKUP(C11633,'Cost Centre'!A:B,2,)</f>
        <v>Waste and Fleet Management Services</v>
      </c>
      <c r="E11633" t="str">
        <f t="shared" si="544"/>
        <v>2</v>
      </c>
      <c r="F11633" t="s">
        <v>93</v>
      </c>
      <c r="G11633" s="2">
        <v>0</v>
      </c>
      <c r="H11633" s="2">
        <v>380088.57</v>
      </c>
      <c r="I11633" s="2">
        <v>0</v>
      </c>
      <c r="J11633" s="105">
        <f>SUMIF([1]MMM!$A:$A,A11633,[1]MMM!$F:$F)</f>
        <v>413103.65</v>
      </c>
      <c r="K11633" s="2" t="s">
        <v>10</v>
      </c>
      <c r="L11633" s="2">
        <v>186276</v>
      </c>
      <c r="M11633" t="s">
        <v>11396</v>
      </c>
      <c r="N11633" t="s">
        <v>15567</v>
      </c>
      <c r="O11633" t="s">
        <v>10871</v>
      </c>
      <c r="P11633" t="s">
        <v>10881</v>
      </c>
    </row>
    <row r="11634" spans="1:16" x14ac:dyDescent="0.3">
      <c r="A11634" t="s">
        <v>9452</v>
      </c>
      <c r="B11634" s="2" t="str">
        <f t="shared" si="545"/>
        <v>7751</v>
      </c>
      <c r="C11634" s="2">
        <f t="shared" si="543"/>
        <v>7751</v>
      </c>
      <c r="D11634" t="str">
        <f>VLOOKUP(C11634,'Cost Centre'!A:B,2,)</f>
        <v>Waste and Fleet Management Services</v>
      </c>
      <c r="E11634" t="str">
        <f t="shared" si="544"/>
        <v>2</v>
      </c>
      <c r="F11634" t="s">
        <v>164</v>
      </c>
      <c r="G11634" s="2">
        <v>0</v>
      </c>
      <c r="H11634" s="2">
        <v>0</v>
      </c>
      <c r="I11634" s="2">
        <v>0</v>
      </c>
      <c r="J11634" s="105">
        <f>SUMIF([1]MMM!$A:$A,A11634,[1]MMM!$F:$F)</f>
        <v>0</v>
      </c>
      <c r="K11634" s="2" t="s">
        <v>10</v>
      </c>
      <c r="L11634" s="2">
        <v>554</v>
      </c>
      <c r="M11634" t="s">
        <v>11396</v>
      </c>
      <c r="N11634" t="s">
        <v>15567</v>
      </c>
      <c r="O11634" t="s">
        <v>10871</v>
      </c>
      <c r="P11634" t="s">
        <v>10881</v>
      </c>
    </row>
    <row r="11635" spans="1:16" x14ac:dyDescent="0.3">
      <c r="A11635" t="s">
        <v>9453</v>
      </c>
      <c r="B11635" s="2" t="str">
        <f t="shared" si="545"/>
        <v>7751</v>
      </c>
      <c r="C11635" s="2">
        <f t="shared" si="543"/>
        <v>7751</v>
      </c>
      <c r="D11635" t="str">
        <f>VLOOKUP(C11635,'Cost Centre'!A:B,2,)</f>
        <v>Waste and Fleet Management Services</v>
      </c>
      <c r="E11635" t="str">
        <f t="shared" si="544"/>
        <v>2</v>
      </c>
      <c r="F11635" t="s">
        <v>200</v>
      </c>
      <c r="G11635" s="2">
        <v>0</v>
      </c>
      <c r="H11635" s="2">
        <v>53022.06</v>
      </c>
      <c r="I11635" s="2">
        <v>0</v>
      </c>
      <c r="J11635" s="105">
        <f>SUMIF([1]MMM!$A:$A,A11635,[1]MMM!$F:$F)</f>
        <v>52386.06</v>
      </c>
      <c r="K11635" s="2" t="s">
        <v>10</v>
      </c>
      <c r="L11635" s="2">
        <v>196892</v>
      </c>
      <c r="M11635" t="s">
        <v>11396</v>
      </c>
      <c r="N11635" t="s">
        <v>15567</v>
      </c>
      <c r="O11635" t="s">
        <v>10871</v>
      </c>
      <c r="P11635" t="s">
        <v>10881</v>
      </c>
    </row>
    <row r="11636" spans="1:16" x14ac:dyDescent="0.3">
      <c r="A11636" t="s">
        <v>9454</v>
      </c>
      <c r="B11636" s="2" t="str">
        <f t="shared" si="545"/>
        <v>7751</v>
      </c>
      <c r="C11636" s="2">
        <f t="shared" si="543"/>
        <v>7751</v>
      </c>
      <c r="D11636" t="str">
        <f>VLOOKUP(C11636,'Cost Centre'!A:B,2,)</f>
        <v>Waste and Fleet Management Services</v>
      </c>
      <c r="E11636" t="str">
        <f t="shared" si="544"/>
        <v>2</v>
      </c>
      <c r="F11636" t="s">
        <v>131</v>
      </c>
      <c r="G11636" s="2">
        <v>0</v>
      </c>
      <c r="H11636" s="2">
        <v>888044.26</v>
      </c>
      <c r="I11636" s="2">
        <v>0</v>
      </c>
      <c r="J11636" s="105">
        <f>SUMIF([1]MMM!$A:$A,A11636,[1]MMM!$F:$F)</f>
        <v>888044.26</v>
      </c>
      <c r="K11636" s="2" t="s">
        <v>10</v>
      </c>
      <c r="L11636" s="2">
        <v>1427500</v>
      </c>
      <c r="M11636" t="s">
        <v>11396</v>
      </c>
      <c r="N11636" t="s">
        <v>15567</v>
      </c>
      <c r="O11636" t="s">
        <v>10871</v>
      </c>
      <c r="P11636" t="s">
        <v>10881</v>
      </c>
    </row>
    <row r="11637" spans="1:16" x14ac:dyDescent="0.3">
      <c r="A11637" t="s">
        <v>9455</v>
      </c>
      <c r="B11637" s="2" t="str">
        <f t="shared" si="545"/>
        <v>7751</v>
      </c>
      <c r="C11637" s="2">
        <f t="shared" si="543"/>
        <v>7751</v>
      </c>
      <c r="D11637" t="str">
        <f>VLOOKUP(C11637,'Cost Centre'!A:B,2,)</f>
        <v>Waste and Fleet Management Services</v>
      </c>
      <c r="E11637" t="str">
        <f t="shared" si="544"/>
        <v>2</v>
      </c>
      <c r="F11637" t="s">
        <v>117</v>
      </c>
      <c r="G11637" s="2">
        <v>0</v>
      </c>
      <c r="H11637" s="2">
        <v>0</v>
      </c>
      <c r="I11637" s="2">
        <v>0</v>
      </c>
      <c r="J11637" s="105">
        <f>SUMIF([1]MMM!$A:$A,A11637,[1]MMM!$F:$F)</f>
        <v>0</v>
      </c>
      <c r="K11637" s="2" t="s">
        <v>10</v>
      </c>
      <c r="L11637" s="2">
        <v>140696</v>
      </c>
      <c r="M11637" t="s">
        <v>11396</v>
      </c>
      <c r="N11637" t="s">
        <v>15567</v>
      </c>
      <c r="O11637" t="s">
        <v>10871</v>
      </c>
      <c r="P11637" t="s">
        <v>10885</v>
      </c>
    </row>
    <row r="11638" spans="1:16" x14ac:dyDescent="0.3">
      <c r="A11638" t="s">
        <v>9456</v>
      </c>
      <c r="B11638" s="2" t="str">
        <f t="shared" si="545"/>
        <v>7751</v>
      </c>
      <c r="C11638" s="2">
        <f t="shared" si="543"/>
        <v>7751</v>
      </c>
      <c r="D11638" t="str">
        <f>VLOOKUP(C11638,'Cost Centre'!A:B,2,)</f>
        <v>Waste and Fleet Management Services</v>
      </c>
      <c r="E11638" t="str">
        <f t="shared" si="544"/>
        <v>2</v>
      </c>
      <c r="F11638" t="s">
        <v>117</v>
      </c>
      <c r="G11638" s="2">
        <v>0</v>
      </c>
      <c r="H11638" s="2">
        <v>0</v>
      </c>
      <c r="I11638" s="2">
        <v>0</v>
      </c>
      <c r="J11638" s="105">
        <f>SUMIF([1]MMM!$A:$A,A11638,[1]MMM!$F:$F)</f>
        <v>0</v>
      </c>
      <c r="K11638" s="2" t="s">
        <v>10</v>
      </c>
      <c r="L11638" s="2">
        <v>36120</v>
      </c>
      <c r="M11638" t="s">
        <v>11396</v>
      </c>
      <c r="N11638" t="s">
        <v>15567</v>
      </c>
      <c r="O11638" t="s">
        <v>10871</v>
      </c>
      <c r="P11638" t="s">
        <v>10885</v>
      </c>
    </row>
    <row r="11639" spans="1:16" x14ac:dyDescent="0.3">
      <c r="A11639" t="s">
        <v>9457</v>
      </c>
      <c r="B11639" s="2" t="str">
        <f t="shared" si="545"/>
        <v>7751</v>
      </c>
      <c r="C11639" s="2">
        <f t="shared" si="543"/>
        <v>7751</v>
      </c>
      <c r="D11639" t="str">
        <f>VLOOKUP(C11639,'Cost Centre'!A:B,2,)</f>
        <v>Waste and Fleet Management Services</v>
      </c>
      <c r="E11639" t="str">
        <f t="shared" si="544"/>
        <v>2</v>
      </c>
      <c r="F11639" t="s">
        <v>133</v>
      </c>
      <c r="G11639" s="2">
        <v>0</v>
      </c>
      <c r="H11639" s="2">
        <v>976342.02</v>
      </c>
      <c r="I11639" s="2">
        <v>0</v>
      </c>
      <c r="J11639" s="105">
        <f>SUMIF([1]MMM!$A:$A,A11639,[1]MMM!$F:$F)</f>
        <v>976342.02</v>
      </c>
      <c r="K11639" s="2" t="s">
        <v>10</v>
      </c>
      <c r="L11639" s="2">
        <v>1158255</v>
      </c>
      <c r="M11639" t="s">
        <v>11396</v>
      </c>
      <c r="N11639" t="s">
        <v>15567</v>
      </c>
      <c r="O11639" t="s">
        <v>10871</v>
      </c>
      <c r="P11639" t="s">
        <v>10885</v>
      </c>
    </row>
    <row r="11640" spans="1:16" x14ac:dyDescent="0.3">
      <c r="A11640" t="s">
        <v>9458</v>
      </c>
      <c r="B11640" s="2" t="str">
        <f t="shared" si="545"/>
        <v>7751</v>
      </c>
      <c r="C11640" s="2">
        <f t="shared" si="543"/>
        <v>7751</v>
      </c>
      <c r="D11640" t="str">
        <f>VLOOKUP(C11640,'Cost Centre'!A:B,2,)</f>
        <v>Waste and Fleet Management Services</v>
      </c>
      <c r="E11640" t="str">
        <f t="shared" si="544"/>
        <v>2</v>
      </c>
      <c r="F11640" t="s">
        <v>221</v>
      </c>
      <c r="G11640" s="2">
        <v>0</v>
      </c>
      <c r="H11640" s="2">
        <v>0</v>
      </c>
      <c r="I11640" s="2">
        <v>0</v>
      </c>
      <c r="J11640" s="105">
        <f>SUMIF([1]MMM!$A:$A,A11640,[1]MMM!$F:$F)</f>
        <v>0</v>
      </c>
      <c r="K11640" s="2" t="s">
        <v>10</v>
      </c>
      <c r="L11640" s="2">
        <v>30966</v>
      </c>
      <c r="M11640" t="s">
        <v>11396</v>
      </c>
      <c r="N11640" t="s">
        <v>15567</v>
      </c>
      <c r="O11640" t="s">
        <v>10871</v>
      </c>
      <c r="P11640" t="s">
        <v>10885</v>
      </c>
    </row>
    <row r="11641" spans="1:16" x14ac:dyDescent="0.3">
      <c r="A11641" t="s">
        <v>9459</v>
      </c>
      <c r="B11641" s="2" t="str">
        <f t="shared" si="545"/>
        <v>7751</v>
      </c>
      <c r="C11641" s="2">
        <f t="shared" si="543"/>
        <v>7751</v>
      </c>
      <c r="D11641" t="str">
        <f>VLOOKUP(C11641,'Cost Centre'!A:B,2,)</f>
        <v>Waste and Fleet Management Services</v>
      </c>
      <c r="E11641" t="str">
        <f t="shared" si="544"/>
        <v>2</v>
      </c>
      <c r="F11641" t="s">
        <v>135</v>
      </c>
      <c r="G11641" s="2">
        <v>0</v>
      </c>
      <c r="H11641" s="2">
        <v>0</v>
      </c>
      <c r="I11641" s="2">
        <v>0</v>
      </c>
      <c r="J11641" s="105">
        <f>SUMIF([1]MMM!$A:$A,A11641,[1]MMM!$F:$F)</f>
        <v>0</v>
      </c>
      <c r="K11641" s="2" t="s">
        <v>10</v>
      </c>
      <c r="L11641" s="2">
        <v>0</v>
      </c>
      <c r="M11641" t="s">
        <v>11396</v>
      </c>
      <c r="N11641" t="s">
        <v>15567</v>
      </c>
      <c r="O11641" t="s">
        <v>10871</v>
      </c>
      <c r="P11641" t="s">
        <v>10934</v>
      </c>
    </row>
    <row r="11642" spans="1:16" x14ac:dyDescent="0.3">
      <c r="A11642" t="s">
        <v>15569</v>
      </c>
      <c r="B11642" s="2" t="str">
        <f t="shared" si="545"/>
        <v>7751</v>
      </c>
      <c r="C11642" s="2">
        <f t="shared" si="543"/>
        <v>7751</v>
      </c>
      <c r="D11642" t="str">
        <f>VLOOKUP(C11642,'Cost Centre'!A:B,2,)</f>
        <v>Waste and Fleet Management Services</v>
      </c>
      <c r="E11642" t="str">
        <f t="shared" si="544"/>
        <v>2</v>
      </c>
      <c r="F11642" t="s">
        <v>10890</v>
      </c>
      <c r="G11642" s="2">
        <v>0</v>
      </c>
      <c r="H11642" s="2">
        <v>0</v>
      </c>
      <c r="I11642" s="2">
        <v>0</v>
      </c>
      <c r="J11642" s="105">
        <f>SUMIF([1]MMM!$A:$A,A11642,[1]MMM!$F:$F)</f>
        <v>0</v>
      </c>
      <c r="K11642" s="2" t="s">
        <v>10</v>
      </c>
      <c r="L11642" s="2">
        <v>0</v>
      </c>
      <c r="M11642" t="s">
        <v>11396</v>
      </c>
      <c r="N11642" t="s">
        <v>15567</v>
      </c>
      <c r="O11642" t="s">
        <v>10871</v>
      </c>
      <c r="P11642" t="s">
        <v>10887</v>
      </c>
    </row>
    <row r="11643" spans="1:16" x14ac:dyDescent="0.3">
      <c r="A11643" t="s">
        <v>15570</v>
      </c>
      <c r="B11643" s="2" t="str">
        <f t="shared" si="545"/>
        <v>7751</v>
      </c>
      <c r="C11643" s="2">
        <f t="shared" si="543"/>
        <v>7751</v>
      </c>
      <c r="D11643" t="str">
        <f>VLOOKUP(C11643,'Cost Centre'!A:B,2,)</f>
        <v>Waste and Fleet Management Services</v>
      </c>
      <c r="E11643" t="str">
        <f t="shared" si="544"/>
        <v>2</v>
      </c>
      <c r="F11643" t="s">
        <v>10892</v>
      </c>
      <c r="G11643" s="2">
        <v>0</v>
      </c>
      <c r="H11643" s="2">
        <v>0</v>
      </c>
      <c r="I11643" s="2">
        <v>0</v>
      </c>
      <c r="J11643" s="105">
        <f>SUMIF([1]MMM!$A:$A,A11643,[1]MMM!$F:$F)</f>
        <v>0</v>
      </c>
      <c r="K11643" s="2" t="s">
        <v>10</v>
      </c>
      <c r="L11643" s="2">
        <v>0</v>
      </c>
      <c r="M11643" t="s">
        <v>11396</v>
      </c>
      <c r="N11643" t="s">
        <v>15567</v>
      </c>
      <c r="O11643" t="s">
        <v>10871</v>
      </c>
      <c r="P11643" t="s">
        <v>10887</v>
      </c>
    </row>
    <row r="11644" spans="1:16" x14ac:dyDescent="0.3">
      <c r="A11644" t="s">
        <v>15571</v>
      </c>
      <c r="B11644" s="2" t="str">
        <f t="shared" si="545"/>
        <v>7751</v>
      </c>
      <c r="C11644" s="2">
        <f t="shared" si="543"/>
        <v>7751</v>
      </c>
      <c r="D11644" t="str">
        <f>VLOOKUP(C11644,'Cost Centre'!A:B,2,)</f>
        <v>Waste and Fleet Management Services</v>
      </c>
      <c r="E11644" t="str">
        <f t="shared" si="544"/>
        <v>2</v>
      </c>
      <c r="F11644" t="s">
        <v>10894</v>
      </c>
      <c r="G11644" s="2">
        <v>0</v>
      </c>
      <c r="H11644" s="2">
        <v>0</v>
      </c>
      <c r="I11644" s="2">
        <v>0</v>
      </c>
      <c r="J11644" s="105">
        <f>SUMIF([1]MMM!$A:$A,A11644,[1]MMM!$F:$F)</f>
        <v>0</v>
      </c>
      <c r="K11644" s="2" t="s">
        <v>10</v>
      </c>
      <c r="L11644" s="2">
        <v>0</v>
      </c>
      <c r="M11644" t="s">
        <v>11396</v>
      </c>
      <c r="N11644" t="s">
        <v>15567</v>
      </c>
      <c r="O11644" t="s">
        <v>10871</v>
      </c>
      <c r="P11644" t="s">
        <v>10887</v>
      </c>
    </row>
    <row r="11645" spans="1:16" x14ac:dyDescent="0.3">
      <c r="A11645" t="s">
        <v>15572</v>
      </c>
      <c r="B11645" s="2" t="str">
        <f t="shared" si="545"/>
        <v>7751</v>
      </c>
      <c r="C11645" s="2">
        <f t="shared" si="543"/>
        <v>7751</v>
      </c>
      <c r="D11645" t="str">
        <f>VLOOKUP(C11645,'Cost Centre'!A:B,2,)</f>
        <v>Waste and Fleet Management Services</v>
      </c>
      <c r="E11645" t="str">
        <f t="shared" si="544"/>
        <v>2</v>
      </c>
      <c r="F11645" t="s">
        <v>10896</v>
      </c>
      <c r="G11645" s="2">
        <v>0</v>
      </c>
      <c r="H11645" s="2">
        <v>0</v>
      </c>
      <c r="I11645" s="2">
        <v>0</v>
      </c>
      <c r="J11645" s="105">
        <f>SUMIF([1]MMM!$A:$A,A11645,[1]MMM!$F:$F)</f>
        <v>0</v>
      </c>
      <c r="K11645" s="2" t="s">
        <v>10</v>
      </c>
      <c r="L11645" s="2">
        <v>0</v>
      </c>
      <c r="M11645" t="s">
        <v>11396</v>
      </c>
      <c r="N11645" t="s">
        <v>15567</v>
      </c>
      <c r="O11645" t="s">
        <v>10871</v>
      </c>
      <c r="P11645" t="s">
        <v>10887</v>
      </c>
    </row>
    <row r="11646" spans="1:16" x14ac:dyDescent="0.3">
      <c r="A11646" t="s">
        <v>15573</v>
      </c>
      <c r="B11646" s="2" t="str">
        <f t="shared" si="545"/>
        <v>7751</v>
      </c>
      <c r="C11646" s="2">
        <f t="shared" si="543"/>
        <v>7751</v>
      </c>
      <c r="D11646" t="str">
        <f>VLOOKUP(C11646,'Cost Centre'!A:B,2,)</f>
        <v>Waste and Fleet Management Services</v>
      </c>
      <c r="E11646" t="str">
        <f t="shared" si="544"/>
        <v>2</v>
      </c>
      <c r="F11646" t="s">
        <v>10898</v>
      </c>
      <c r="G11646" s="2">
        <v>0</v>
      </c>
      <c r="H11646" s="2">
        <v>0</v>
      </c>
      <c r="I11646" s="2">
        <v>0</v>
      </c>
      <c r="J11646" s="105">
        <f>SUMIF([1]MMM!$A:$A,A11646,[1]MMM!$F:$F)</f>
        <v>0</v>
      </c>
      <c r="K11646" s="2" t="s">
        <v>10</v>
      </c>
      <c r="L11646" s="2">
        <v>0</v>
      </c>
      <c r="M11646" t="s">
        <v>11396</v>
      </c>
      <c r="N11646" t="s">
        <v>15567</v>
      </c>
      <c r="O11646" t="s">
        <v>10871</v>
      </c>
      <c r="P11646" t="s">
        <v>10887</v>
      </c>
    </row>
    <row r="11647" spans="1:16" x14ac:dyDescent="0.3">
      <c r="A11647" t="s">
        <v>15574</v>
      </c>
      <c r="B11647" s="2" t="str">
        <f t="shared" si="545"/>
        <v>7751</v>
      </c>
      <c r="C11647" s="2">
        <f t="shared" si="543"/>
        <v>7751</v>
      </c>
      <c r="D11647" t="str">
        <f>VLOOKUP(C11647,'Cost Centre'!A:B,2,)</f>
        <v>Waste and Fleet Management Services</v>
      </c>
      <c r="E11647" t="str">
        <f t="shared" si="544"/>
        <v>2</v>
      </c>
      <c r="F11647" t="s">
        <v>10900</v>
      </c>
      <c r="G11647" s="2">
        <v>0</v>
      </c>
      <c r="H11647" s="2">
        <v>0</v>
      </c>
      <c r="I11647" s="2">
        <v>0</v>
      </c>
      <c r="J11647" s="105">
        <f>SUMIF([1]MMM!$A:$A,A11647,[1]MMM!$F:$F)</f>
        <v>0</v>
      </c>
      <c r="K11647" s="2" t="s">
        <v>10</v>
      </c>
      <c r="L11647" s="2">
        <v>0</v>
      </c>
      <c r="M11647" t="s">
        <v>11396</v>
      </c>
      <c r="N11647" t="s">
        <v>15567</v>
      </c>
      <c r="O11647" t="s">
        <v>10871</v>
      </c>
      <c r="P11647" t="s">
        <v>10887</v>
      </c>
    </row>
    <row r="11648" spans="1:16" x14ac:dyDescent="0.3">
      <c r="A11648" t="s">
        <v>15575</v>
      </c>
      <c r="B11648" s="2" t="str">
        <f t="shared" si="545"/>
        <v>7751</v>
      </c>
      <c r="C11648" s="2">
        <f t="shared" si="543"/>
        <v>7751</v>
      </c>
      <c r="D11648" t="str">
        <f>VLOOKUP(C11648,'Cost Centre'!A:B,2,)</f>
        <v>Waste and Fleet Management Services</v>
      </c>
      <c r="E11648" t="str">
        <f t="shared" si="544"/>
        <v>2</v>
      </c>
      <c r="F11648" t="s">
        <v>10902</v>
      </c>
      <c r="G11648" s="2">
        <v>0</v>
      </c>
      <c r="H11648" s="2">
        <v>0</v>
      </c>
      <c r="I11648" s="2">
        <v>0</v>
      </c>
      <c r="J11648" s="105">
        <f>SUMIF([1]MMM!$A:$A,A11648,[1]MMM!$F:$F)</f>
        <v>0</v>
      </c>
      <c r="K11648" s="2" t="s">
        <v>10</v>
      </c>
      <c r="L11648" s="2">
        <v>0</v>
      </c>
      <c r="M11648" t="s">
        <v>11396</v>
      </c>
      <c r="N11648" t="s">
        <v>15567</v>
      </c>
      <c r="O11648" t="s">
        <v>10871</v>
      </c>
      <c r="P11648" t="s">
        <v>10887</v>
      </c>
    </row>
    <row r="11649" spans="1:16" x14ac:dyDescent="0.3">
      <c r="A11649" t="s">
        <v>15576</v>
      </c>
      <c r="B11649" s="2" t="str">
        <f t="shared" si="545"/>
        <v>7751</v>
      </c>
      <c r="C11649" s="2">
        <f t="shared" si="543"/>
        <v>7751</v>
      </c>
      <c r="D11649" t="str">
        <f>VLOOKUP(C11649,'Cost Centre'!A:B,2,)</f>
        <v>Waste and Fleet Management Services</v>
      </c>
      <c r="E11649" t="str">
        <f t="shared" si="544"/>
        <v>2</v>
      </c>
      <c r="F11649" t="s">
        <v>10904</v>
      </c>
      <c r="G11649" s="2">
        <v>0</v>
      </c>
      <c r="H11649" s="2">
        <v>0</v>
      </c>
      <c r="I11649" s="2">
        <v>0</v>
      </c>
      <c r="J11649" s="105">
        <f>SUMIF([1]MMM!$A:$A,A11649,[1]MMM!$F:$F)</f>
        <v>0</v>
      </c>
      <c r="K11649" s="2" t="s">
        <v>10</v>
      </c>
      <c r="L11649" s="2">
        <v>0</v>
      </c>
      <c r="M11649" t="s">
        <v>11396</v>
      </c>
      <c r="N11649" t="s">
        <v>15567</v>
      </c>
      <c r="O11649" t="s">
        <v>10871</v>
      </c>
      <c r="P11649" t="s">
        <v>10887</v>
      </c>
    </row>
    <row r="11650" spans="1:16" x14ac:dyDescent="0.3">
      <c r="A11650" t="s">
        <v>15577</v>
      </c>
      <c r="B11650" s="2" t="str">
        <f t="shared" si="545"/>
        <v>7751</v>
      </c>
      <c r="C11650" s="2">
        <f t="shared" ref="C11650:C11713" si="546">VALUE(B11650)</f>
        <v>7751</v>
      </c>
      <c r="D11650" t="str">
        <f>VLOOKUP(C11650,'Cost Centre'!A:B,2,)</f>
        <v>Waste and Fleet Management Services</v>
      </c>
      <c r="E11650" t="str">
        <f t="shared" ref="E11650:E11713" si="547">MID(A11650,5,1)</f>
        <v>2</v>
      </c>
      <c r="F11650" t="s">
        <v>10906</v>
      </c>
      <c r="G11650" s="2">
        <v>0</v>
      </c>
      <c r="H11650" s="2">
        <v>0</v>
      </c>
      <c r="I11650" s="2">
        <v>0</v>
      </c>
      <c r="J11650" s="105">
        <f>SUMIF([1]MMM!$A:$A,A11650,[1]MMM!$F:$F)</f>
        <v>0</v>
      </c>
      <c r="K11650" s="2" t="s">
        <v>10</v>
      </c>
      <c r="L11650" s="2">
        <v>0</v>
      </c>
      <c r="M11650" t="s">
        <v>11396</v>
      </c>
      <c r="N11650" t="s">
        <v>15567</v>
      </c>
      <c r="O11650" t="s">
        <v>10871</v>
      </c>
      <c r="P11650" t="s">
        <v>10887</v>
      </c>
    </row>
    <row r="11651" spans="1:16" x14ac:dyDescent="0.3">
      <c r="A11651" t="s">
        <v>9460</v>
      </c>
      <c r="B11651" s="2" t="str">
        <f t="shared" ref="B11651:B11714" si="548">MID(A11651,1,4)</f>
        <v>7751</v>
      </c>
      <c r="C11651" s="2">
        <f t="shared" si="546"/>
        <v>7751</v>
      </c>
      <c r="D11651" t="str">
        <f>VLOOKUP(C11651,'Cost Centre'!A:B,2,)</f>
        <v>Waste and Fleet Management Services</v>
      </c>
      <c r="E11651" t="str">
        <f t="shared" si="547"/>
        <v>3</v>
      </c>
      <c r="F11651" t="s">
        <v>10945</v>
      </c>
      <c r="G11651" s="2">
        <v>0</v>
      </c>
      <c r="H11651" s="2">
        <v>0</v>
      </c>
      <c r="I11651" s="2">
        <v>0</v>
      </c>
      <c r="J11651" s="105">
        <f>SUMIF([1]MMM!$A:$A,A11651,[1]MMM!$F:$F)</f>
        <v>0</v>
      </c>
      <c r="K11651" s="2" t="s">
        <v>10</v>
      </c>
      <c r="L11651" s="2">
        <v>357259</v>
      </c>
      <c r="M11651" t="s">
        <v>11396</v>
      </c>
      <c r="N11651" t="s">
        <v>15567</v>
      </c>
      <c r="O11651" t="s">
        <v>10908</v>
      </c>
      <c r="P11651" t="s">
        <v>10910</v>
      </c>
    </row>
    <row r="11652" spans="1:16" x14ac:dyDescent="0.3">
      <c r="A11652" t="s">
        <v>9461</v>
      </c>
      <c r="B11652" s="2" t="str">
        <f t="shared" si="548"/>
        <v>7751</v>
      </c>
      <c r="C11652" s="2">
        <f t="shared" si="546"/>
        <v>7751</v>
      </c>
      <c r="D11652" t="str">
        <f>VLOOKUP(C11652,'Cost Centre'!A:B,2,)</f>
        <v>Waste and Fleet Management Services</v>
      </c>
      <c r="E11652" t="str">
        <f t="shared" si="547"/>
        <v>3</v>
      </c>
      <c r="F11652" t="s">
        <v>2148</v>
      </c>
      <c r="G11652" s="2">
        <v>0</v>
      </c>
      <c r="H11652" s="2">
        <v>0</v>
      </c>
      <c r="I11652" s="2">
        <v>0</v>
      </c>
      <c r="J11652" s="105">
        <f>SUMIF([1]MMM!$A:$A,A11652,[1]MMM!$F:$F)</f>
        <v>0</v>
      </c>
      <c r="K11652" s="2" t="s">
        <v>10</v>
      </c>
      <c r="L11652" s="2">
        <v>0</v>
      </c>
      <c r="M11652" t="s">
        <v>11396</v>
      </c>
      <c r="N11652" t="s">
        <v>15567</v>
      </c>
      <c r="O11652" t="s">
        <v>10908</v>
      </c>
      <c r="P11652" t="s">
        <v>10910</v>
      </c>
    </row>
    <row r="11653" spans="1:16" x14ac:dyDescent="0.3">
      <c r="A11653" t="s">
        <v>9462</v>
      </c>
      <c r="B11653" s="2" t="str">
        <f t="shared" si="548"/>
        <v>7751</v>
      </c>
      <c r="C11653" s="2">
        <f t="shared" si="546"/>
        <v>7751</v>
      </c>
      <c r="D11653" t="str">
        <f>VLOOKUP(C11653,'Cost Centre'!A:B,2,)</f>
        <v>Waste and Fleet Management Services</v>
      </c>
      <c r="E11653" t="str">
        <f t="shared" si="547"/>
        <v>3</v>
      </c>
      <c r="F11653" t="s">
        <v>2154</v>
      </c>
      <c r="G11653" s="2">
        <v>0</v>
      </c>
      <c r="H11653" s="2">
        <v>31522.9</v>
      </c>
      <c r="I11653" s="2">
        <v>0</v>
      </c>
      <c r="J11653" s="105">
        <f>SUMIF([1]MMM!$A:$A,A11653,[1]MMM!$F:$F)</f>
        <v>31522.9</v>
      </c>
      <c r="K11653" s="2" t="s">
        <v>10</v>
      </c>
      <c r="L11653" s="2">
        <v>47820</v>
      </c>
      <c r="M11653" t="s">
        <v>11396</v>
      </c>
      <c r="N11653" t="s">
        <v>15567</v>
      </c>
      <c r="O11653" t="s">
        <v>10908</v>
      </c>
      <c r="P11653" t="s">
        <v>10910</v>
      </c>
    </row>
    <row r="11654" spans="1:16" x14ac:dyDescent="0.3">
      <c r="A11654" t="s">
        <v>15578</v>
      </c>
      <c r="B11654" s="2" t="str">
        <f t="shared" si="548"/>
        <v>7751</v>
      </c>
      <c r="C11654" s="2">
        <f t="shared" si="546"/>
        <v>7751</v>
      </c>
      <c r="D11654" t="str">
        <f>VLOOKUP(C11654,'Cost Centre'!A:B,2,)</f>
        <v>Waste and Fleet Management Services</v>
      </c>
      <c r="E11654" t="str">
        <f t="shared" si="547"/>
        <v>3</v>
      </c>
      <c r="F11654" t="s">
        <v>10912</v>
      </c>
      <c r="G11654" s="2">
        <v>0</v>
      </c>
      <c r="H11654" s="2">
        <v>0</v>
      </c>
      <c r="I11654" s="2">
        <v>-49664363.939999998</v>
      </c>
      <c r="J11654" s="105">
        <f>SUMIF([1]MMM!$A:$A,A11654,[1]MMM!$F:$F)</f>
        <v>-49664363.939999998</v>
      </c>
      <c r="K11654" s="2" t="s">
        <v>10</v>
      </c>
      <c r="L11654" s="2">
        <v>0</v>
      </c>
      <c r="M11654" t="s">
        <v>11396</v>
      </c>
      <c r="N11654" t="s">
        <v>15567</v>
      </c>
      <c r="O11654" t="s">
        <v>10908</v>
      </c>
      <c r="P11654" t="s">
        <v>10913</v>
      </c>
    </row>
    <row r="11655" spans="1:16" x14ac:dyDescent="0.3">
      <c r="A11655" t="s">
        <v>15579</v>
      </c>
      <c r="B11655" s="2" t="str">
        <f t="shared" si="548"/>
        <v>7751</v>
      </c>
      <c r="C11655" s="2">
        <f t="shared" si="546"/>
        <v>7751</v>
      </c>
      <c r="D11655" t="str">
        <f>VLOOKUP(C11655,'Cost Centre'!A:B,2,)</f>
        <v>Waste and Fleet Management Services</v>
      </c>
      <c r="E11655" t="str">
        <f t="shared" si="547"/>
        <v>3</v>
      </c>
      <c r="F11655" t="s">
        <v>10915</v>
      </c>
      <c r="G11655" s="2">
        <v>0</v>
      </c>
      <c r="H11655" s="2">
        <v>0</v>
      </c>
      <c r="I11655" s="2">
        <v>0</v>
      </c>
      <c r="J11655" s="105">
        <f>SUMIF([1]MMM!$A:$A,A11655,[1]MMM!$F:$F)</f>
        <v>0</v>
      </c>
      <c r="K11655" s="2" t="s">
        <v>10</v>
      </c>
      <c r="L11655" s="2">
        <v>0</v>
      </c>
      <c r="M11655" t="s">
        <v>11396</v>
      </c>
      <c r="N11655" t="s">
        <v>15567</v>
      </c>
      <c r="O11655" t="s">
        <v>10908</v>
      </c>
      <c r="P11655" t="s">
        <v>10913</v>
      </c>
    </row>
    <row r="11656" spans="1:16" x14ac:dyDescent="0.3">
      <c r="A11656" t="s">
        <v>15580</v>
      </c>
      <c r="B11656" s="2" t="str">
        <f t="shared" si="548"/>
        <v>7751</v>
      </c>
      <c r="C11656" s="2">
        <f t="shared" si="546"/>
        <v>7751</v>
      </c>
      <c r="D11656" t="str">
        <f>VLOOKUP(C11656,'Cost Centre'!A:B,2,)</f>
        <v>Waste and Fleet Management Services</v>
      </c>
      <c r="E11656" t="str">
        <f t="shared" si="547"/>
        <v>8</v>
      </c>
      <c r="F11656" t="s">
        <v>462</v>
      </c>
      <c r="G11656" s="2">
        <v>63501617.100000001</v>
      </c>
      <c r="H11656" s="2">
        <v>0</v>
      </c>
      <c r="I11656" s="2">
        <v>0</v>
      </c>
      <c r="J11656" s="105">
        <f>SUMIF([1]MMM!$A:$A,A11656,[1]MMM!$F:$F)</f>
        <v>63501617.100000001</v>
      </c>
      <c r="K11656" s="2" t="s">
        <v>460</v>
      </c>
      <c r="L11656" s="2">
        <v>0</v>
      </c>
      <c r="M11656" t="s">
        <v>11396</v>
      </c>
      <c r="N11656" t="s">
        <v>15567</v>
      </c>
      <c r="O11656" t="s">
        <v>10916</v>
      </c>
      <c r="P11656" t="s">
        <v>10917</v>
      </c>
    </row>
    <row r="11657" spans="1:16" x14ac:dyDescent="0.3">
      <c r="A11657" t="s">
        <v>15581</v>
      </c>
      <c r="B11657" s="2" t="str">
        <f t="shared" si="548"/>
        <v>7751</v>
      </c>
      <c r="C11657" s="2">
        <f t="shared" si="546"/>
        <v>7751</v>
      </c>
      <c r="D11657" t="str">
        <f>VLOOKUP(C11657,'Cost Centre'!A:B,2,)</f>
        <v>Waste and Fleet Management Services</v>
      </c>
      <c r="E11657" t="str">
        <f t="shared" si="547"/>
        <v>8</v>
      </c>
      <c r="F11657" t="s">
        <v>464</v>
      </c>
      <c r="G11657" s="2">
        <v>0</v>
      </c>
      <c r="H11657" s="2">
        <v>0</v>
      </c>
      <c r="I11657" s="2">
        <v>0</v>
      </c>
      <c r="J11657" s="105">
        <f>SUMIF([1]MMM!$A:$A,A11657,[1]MMM!$F:$F)</f>
        <v>0</v>
      </c>
      <c r="K11657" s="2" t="s">
        <v>460</v>
      </c>
      <c r="L11657" s="2">
        <v>0</v>
      </c>
      <c r="M11657" t="s">
        <v>11396</v>
      </c>
      <c r="N11657" t="s">
        <v>15567</v>
      </c>
      <c r="O11657" t="s">
        <v>10916</v>
      </c>
      <c r="P11657" t="s">
        <v>10917</v>
      </c>
    </row>
    <row r="11658" spans="1:16" x14ac:dyDescent="0.3">
      <c r="A11658" t="s">
        <v>15582</v>
      </c>
      <c r="B11658" s="2" t="str">
        <f t="shared" si="548"/>
        <v>7751</v>
      </c>
      <c r="C11658" s="2">
        <f t="shared" si="546"/>
        <v>7751</v>
      </c>
      <c r="D11658" t="str">
        <f>VLOOKUP(C11658,'Cost Centre'!A:B,2,)</f>
        <v>Waste and Fleet Management Services</v>
      </c>
      <c r="E11658" t="str">
        <f t="shared" si="547"/>
        <v>8</v>
      </c>
      <c r="F11658" t="s">
        <v>466</v>
      </c>
      <c r="G11658" s="2">
        <v>0</v>
      </c>
      <c r="H11658" s="2">
        <v>0</v>
      </c>
      <c r="I11658" s="2">
        <v>0</v>
      </c>
      <c r="J11658" s="105">
        <f>SUMIF([1]MMM!$A:$A,A11658,[1]MMM!$F:$F)</f>
        <v>0</v>
      </c>
      <c r="K11658" s="2" t="s">
        <v>460</v>
      </c>
      <c r="L11658" s="2">
        <v>0</v>
      </c>
      <c r="M11658" t="s">
        <v>11396</v>
      </c>
      <c r="N11658" t="s">
        <v>15567</v>
      </c>
      <c r="O11658" t="s">
        <v>10916</v>
      </c>
      <c r="P11658" t="s">
        <v>10917</v>
      </c>
    </row>
    <row r="11659" spans="1:16" x14ac:dyDescent="0.3">
      <c r="A11659" t="s">
        <v>15583</v>
      </c>
      <c r="B11659" s="2" t="str">
        <f t="shared" si="548"/>
        <v>7751</v>
      </c>
      <c r="C11659" s="2">
        <f t="shared" si="546"/>
        <v>7751</v>
      </c>
      <c r="D11659" t="str">
        <f>VLOOKUP(C11659,'Cost Centre'!A:B,2,)</f>
        <v>Waste and Fleet Management Services</v>
      </c>
      <c r="E11659" t="str">
        <f t="shared" si="547"/>
        <v>8</v>
      </c>
      <c r="F11659" t="s">
        <v>468</v>
      </c>
      <c r="G11659" s="2">
        <v>0</v>
      </c>
      <c r="H11659" s="2">
        <v>49664363.939999998</v>
      </c>
      <c r="I11659" s="2">
        <v>0</v>
      </c>
      <c r="J11659" s="105">
        <f>SUMIF([1]MMM!$A:$A,A11659,[1]MMM!$F:$F)</f>
        <v>49664363.939999998</v>
      </c>
      <c r="K11659" s="2" t="s">
        <v>460</v>
      </c>
      <c r="L11659" s="2">
        <v>0</v>
      </c>
      <c r="M11659" t="s">
        <v>11396</v>
      </c>
      <c r="N11659" t="s">
        <v>15567</v>
      </c>
      <c r="O11659" t="s">
        <v>10916</v>
      </c>
      <c r="P11659" t="s">
        <v>10917</v>
      </c>
    </row>
    <row r="11660" spans="1:16" x14ac:dyDescent="0.3">
      <c r="A11660" t="s">
        <v>15584</v>
      </c>
      <c r="B11660" s="2" t="str">
        <f t="shared" si="548"/>
        <v>7751</v>
      </c>
      <c r="C11660" s="2">
        <f t="shared" si="546"/>
        <v>7751</v>
      </c>
      <c r="D11660" t="str">
        <f>VLOOKUP(C11660,'Cost Centre'!A:B,2,)</f>
        <v>Waste and Fleet Management Services</v>
      </c>
      <c r="E11660" t="str">
        <f t="shared" si="547"/>
        <v>8</v>
      </c>
      <c r="F11660" t="s">
        <v>470</v>
      </c>
      <c r="G11660" s="2">
        <v>0</v>
      </c>
      <c r="H11660" s="2">
        <v>0</v>
      </c>
      <c r="I11660" s="2">
        <v>0</v>
      </c>
      <c r="J11660" s="105">
        <f>SUMIF([1]MMM!$A:$A,A11660,[1]MMM!$F:$F)</f>
        <v>0</v>
      </c>
      <c r="K11660" s="2" t="s">
        <v>460</v>
      </c>
      <c r="L11660" s="2">
        <v>0</v>
      </c>
      <c r="M11660" t="s">
        <v>11396</v>
      </c>
      <c r="N11660" t="s">
        <v>15567</v>
      </c>
      <c r="O11660" t="s">
        <v>10916</v>
      </c>
      <c r="P11660" t="s">
        <v>10917</v>
      </c>
    </row>
    <row r="11661" spans="1:16" x14ac:dyDescent="0.3">
      <c r="A11661" t="s">
        <v>15585</v>
      </c>
      <c r="B11661" s="2" t="str">
        <f t="shared" si="548"/>
        <v>7751</v>
      </c>
      <c r="C11661" s="2">
        <f t="shared" si="546"/>
        <v>7751</v>
      </c>
      <c r="D11661" t="str">
        <f>VLOOKUP(C11661,'Cost Centre'!A:B,2,)</f>
        <v>Waste and Fleet Management Services</v>
      </c>
      <c r="E11661" t="str">
        <f t="shared" si="547"/>
        <v>8</v>
      </c>
      <c r="F11661" t="s">
        <v>2159</v>
      </c>
      <c r="G11661" s="2">
        <v>0</v>
      </c>
      <c r="H11661" s="2">
        <v>0</v>
      </c>
      <c r="I11661" s="2">
        <v>0</v>
      </c>
      <c r="J11661" s="105">
        <f>SUMIF([1]MMM!$A:$A,A11661,[1]MMM!$F:$F)</f>
        <v>0</v>
      </c>
      <c r="K11661" s="2" t="s">
        <v>460</v>
      </c>
      <c r="L11661" s="2">
        <v>0</v>
      </c>
      <c r="M11661" t="s">
        <v>11396</v>
      </c>
      <c r="N11661" t="s">
        <v>15567</v>
      </c>
      <c r="O11661" t="s">
        <v>10916</v>
      </c>
      <c r="P11661" t="s">
        <v>10917</v>
      </c>
    </row>
    <row r="11662" spans="1:16" x14ac:dyDescent="0.3">
      <c r="A11662" t="s">
        <v>9463</v>
      </c>
      <c r="B11662" s="2" t="str">
        <f t="shared" si="548"/>
        <v>7761</v>
      </c>
      <c r="C11662" s="2">
        <f t="shared" si="546"/>
        <v>7761</v>
      </c>
      <c r="D11662" t="str">
        <f>VLOOKUP(C11662,'Cost Centre'!A:B,2,)</f>
        <v>Waste and Fleet Management Services</v>
      </c>
      <c r="E11662" t="str">
        <f t="shared" si="547"/>
        <v>1</v>
      </c>
      <c r="F11662" t="s">
        <v>197</v>
      </c>
      <c r="G11662" s="2">
        <v>0</v>
      </c>
      <c r="H11662" s="2">
        <v>0</v>
      </c>
      <c r="I11662" s="2">
        <v>-202976412.84</v>
      </c>
      <c r="J11662" s="105">
        <f>SUMIF([1]MMM!$A:$A,A11662,[1]MMM!$F:$F)</f>
        <v>-202976412.84</v>
      </c>
      <c r="K11662" s="2" t="s">
        <v>10</v>
      </c>
      <c r="L11662" s="2">
        <v>-187322769</v>
      </c>
      <c r="M11662" t="s">
        <v>11396</v>
      </c>
      <c r="N11662" t="s">
        <v>15586</v>
      </c>
      <c r="O11662" t="s">
        <v>11023</v>
      </c>
      <c r="P11662" t="s">
        <v>12359</v>
      </c>
    </row>
    <row r="11663" spans="1:16" x14ac:dyDescent="0.3">
      <c r="A11663" t="s">
        <v>9464</v>
      </c>
      <c r="B11663" s="2" t="str">
        <f t="shared" si="548"/>
        <v>7761</v>
      </c>
      <c r="C11663" s="2">
        <f t="shared" si="546"/>
        <v>7761</v>
      </c>
      <c r="D11663" t="str">
        <f>VLOOKUP(C11663,'Cost Centre'!A:B,2,)</f>
        <v>Waste and Fleet Management Services</v>
      </c>
      <c r="E11663" t="str">
        <f t="shared" si="547"/>
        <v>1</v>
      </c>
      <c r="F11663" t="s">
        <v>432</v>
      </c>
      <c r="G11663" s="2">
        <v>0</v>
      </c>
      <c r="H11663" s="2">
        <v>0</v>
      </c>
      <c r="I11663" s="2">
        <v>-187468695.86000001</v>
      </c>
      <c r="J11663" s="105">
        <f>SUMIF([1]MMM!$A:$A,A11663,[1]MMM!$F:$F)</f>
        <v>-187468695.86000001</v>
      </c>
      <c r="K11663" s="2" t="s">
        <v>10</v>
      </c>
      <c r="L11663" s="2">
        <v>-172667236</v>
      </c>
      <c r="M11663" t="s">
        <v>11396</v>
      </c>
      <c r="N11663" t="s">
        <v>15586</v>
      </c>
      <c r="O11663" t="s">
        <v>11023</v>
      </c>
      <c r="P11663" t="s">
        <v>13913</v>
      </c>
    </row>
    <row r="11664" spans="1:16" x14ac:dyDescent="0.3">
      <c r="A11664" t="s">
        <v>9465</v>
      </c>
      <c r="B11664" s="2" t="str">
        <f t="shared" si="548"/>
        <v>7761</v>
      </c>
      <c r="C11664" s="2">
        <f t="shared" si="546"/>
        <v>7761</v>
      </c>
      <c r="D11664" t="str">
        <f>VLOOKUP(C11664,'Cost Centre'!A:B,2,)</f>
        <v>Waste and Fleet Management Services</v>
      </c>
      <c r="E11664" t="str">
        <f t="shared" si="547"/>
        <v>1</v>
      </c>
      <c r="F11664" t="s">
        <v>15587</v>
      </c>
      <c r="G11664" s="2">
        <v>0</v>
      </c>
      <c r="H11664" s="2">
        <v>74679497.930000007</v>
      </c>
      <c r="I11664" s="2">
        <v>0</v>
      </c>
      <c r="J11664" s="105">
        <f>SUMIF([1]MMM!$A:$A,A11664,[1]MMM!$F:$F)</f>
        <v>74679497.930000007</v>
      </c>
      <c r="K11664" s="2" t="s">
        <v>10</v>
      </c>
      <c r="L11664" s="2">
        <v>60000000</v>
      </c>
      <c r="M11664" t="s">
        <v>11396</v>
      </c>
      <c r="N11664" t="s">
        <v>15586</v>
      </c>
      <c r="O11664" t="s">
        <v>11023</v>
      </c>
      <c r="P11664" t="s">
        <v>13913</v>
      </c>
    </row>
    <row r="11665" spans="1:16" x14ac:dyDescent="0.3">
      <c r="A11665" t="s">
        <v>9466</v>
      </c>
      <c r="B11665" s="2" t="str">
        <f t="shared" si="548"/>
        <v>7761</v>
      </c>
      <c r="C11665" s="2">
        <f t="shared" si="546"/>
        <v>7761</v>
      </c>
      <c r="D11665" t="str">
        <f>VLOOKUP(C11665,'Cost Centre'!A:B,2,)</f>
        <v>Waste and Fleet Management Services</v>
      </c>
      <c r="E11665" t="str">
        <f t="shared" si="547"/>
        <v>1</v>
      </c>
      <c r="F11665" t="s">
        <v>433</v>
      </c>
      <c r="G11665" s="2">
        <v>0</v>
      </c>
      <c r="H11665" s="2">
        <v>0</v>
      </c>
      <c r="I11665" s="2">
        <v>-5170.34</v>
      </c>
      <c r="J11665" s="105">
        <f>SUMIF([1]MMM!$A:$A,A11665,[1]MMM!$F:$F)</f>
        <v>-5170.34</v>
      </c>
      <c r="K11665" s="2" t="s">
        <v>10</v>
      </c>
      <c r="L11665" s="2">
        <v>0</v>
      </c>
      <c r="M11665" t="s">
        <v>11396</v>
      </c>
      <c r="N11665" t="s">
        <v>15586</v>
      </c>
      <c r="O11665" t="s">
        <v>11023</v>
      </c>
      <c r="P11665" t="s">
        <v>13913</v>
      </c>
    </row>
    <row r="11666" spans="1:16" x14ac:dyDescent="0.3">
      <c r="A11666" t="s">
        <v>9467</v>
      </c>
      <c r="B11666" s="2" t="str">
        <f t="shared" si="548"/>
        <v>7761</v>
      </c>
      <c r="C11666" s="2">
        <f t="shared" si="546"/>
        <v>7761</v>
      </c>
      <c r="D11666" t="str">
        <f>VLOOKUP(C11666,'Cost Centre'!A:B,2,)</f>
        <v>Waste and Fleet Management Services</v>
      </c>
      <c r="E11666" t="str">
        <f t="shared" si="547"/>
        <v>1</v>
      </c>
      <c r="F11666" t="s">
        <v>247</v>
      </c>
      <c r="G11666" s="2">
        <v>0</v>
      </c>
      <c r="H11666" s="2">
        <v>0</v>
      </c>
      <c r="I11666" s="2">
        <v>-16662148.74</v>
      </c>
      <c r="J11666" s="105">
        <f>SUMIF([1]MMM!$A:$A,A11666,[1]MMM!$F:$F)</f>
        <v>-16662148.74</v>
      </c>
      <c r="K11666" s="2" t="s">
        <v>10</v>
      </c>
      <c r="L11666" s="2">
        <v>-12345700</v>
      </c>
      <c r="M11666" t="s">
        <v>11396</v>
      </c>
      <c r="N11666" t="s">
        <v>15586</v>
      </c>
      <c r="O11666" t="s">
        <v>11023</v>
      </c>
      <c r="P11666" t="s">
        <v>11828</v>
      </c>
    </row>
    <row r="11667" spans="1:16" x14ac:dyDescent="0.3">
      <c r="A11667" t="s">
        <v>9468</v>
      </c>
      <c r="B11667" s="2" t="str">
        <f t="shared" si="548"/>
        <v>7761</v>
      </c>
      <c r="C11667" s="2">
        <f t="shared" si="546"/>
        <v>7761</v>
      </c>
      <c r="D11667" t="str">
        <f>VLOOKUP(C11667,'Cost Centre'!A:B,2,)</f>
        <v>Waste and Fleet Management Services</v>
      </c>
      <c r="E11667" t="str">
        <f t="shared" si="547"/>
        <v>2</v>
      </c>
      <c r="F11667" t="s">
        <v>48</v>
      </c>
      <c r="G11667" s="2">
        <v>0</v>
      </c>
      <c r="H11667" s="2">
        <v>16424248.18</v>
      </c>
      <c r="I11667" s="2">
        <v>0</v>
      </c>
      <c r="J11667" s="105">
        <f>SUMIF([1]MMM!$A:$A,A11667,[1]MMM!$F:$F)</f>
        <v>17789900.699999999</v>
      </c>
      <c r="K11667" s="2" t="s">
        <v>10</v>
      </c>
      <c r="L11667" s="2">
        <v>18670700</v>
      </c>
      <c r="M11667" t="s">
        <v>11396</v>
      </c>
      <c r="N11667" t="s">
        <v>15586</v>
      </c>
      <c r="O11667" t="s">
        <v>10871</v>
      </c>
      <c r="P11667" t="s">
        <v>10875</v>
      </c>
    </row>
    <row r="11668" spans="1:16" x14ac:dyDescent="0.3">
      <c r="A11668" t="s">
        <v>9469</v>
      </c>
      <c r="B11668" s="2" t="str">
        <f t="shared" si="548"/>
        <v>7761</v>
      </c>
      <c r="C11668" s="2">
        <f t="shared" si="546"/>
        <v>7761</v>
      </c>
      <c r="D11668" t="str">
        <f>VLOOKUP(C11668,'Cost Centre'!A:B,2,)</f>
        <v>Waste and Fleet Management Services</v>
      </c>
      <c r="E11668" t="str">
        <f t="shared" si="547"/>
        <v>2</v>
      </c>
      <c r="F11668" t="s">
        <v>50</v>
      </c>
      <c r="G11668" s="2">
        <v>0</v>
      </c>
      <c r="H11668" s="2">
        <v>0</v>
      </c>
      <c r="I11668" s="2">
        <v>0</v>
      </c>
      <c r="J11668" s="105">
        <f>SUMIF([1]MMM!$A:$A,A11668,[1]MMM!$F:$F)</f>
        <v>0</v>
      </c>
      <c r="K11668" s="2" t="s">
        <v>10</v>
      </c>
      <c r="L11668" s="2">
        <v>0</v>
      </c>
      <c r="M11668" t="s">
        <v>11396</v>
      </c>
      <c r="N11668" t="s">
        <v>15586</v>
      </c>
      <c r="O11668" t="s">
        <v>10871</v>
      </c>
      <c r="P11668" t="s">
        <v>10875</v>
      </c>
    </row>
    <row r="11669" spans="1:16" x14ac:dyDescent="0.3">
      <c r="A11669" t="s">
        <v>9470</v>
      </c>
      <c r="B11669" s="2" t="str">
        <f t="shared" si="548"/>
        <v>7761</v>
      </c>
      <c r="C11669" s="2">
        <f t="shared" si="546"/>
        <v>7761</v>
      </c>
      <c r="D11669" t="str">
        <f>VLOOKUP(C11669,'Cost Centre'!A:B,2,)</f>
        <v>Waste and Fleet Management Services</v>
      </c>
      <c r="E11669" t="str">
        <f t="shared" si="547"/>
        <v>2</v>
      </c>
      <c r="F11669" t="s">
        <v>51</v>
      </c>
      <c r="G11669" s="2">
        <v>0</v>
      </c>
      <c r="H11669" s="2">
        <v>8736.68</v>
      </c>
      <c r="I11669" s="2">
        <v>0</v>
      </c>
      <c r="J11669" s="105">
        <f>SUMIF([1]MMM!$A:$A,A11669,[1]MMM!$F:$F)</f>
        <v>8736.68</v>
      </c>
      <c r="K11669" s="2" t="s">
        <v>10</v>
      </c>
      <c r="L11669" s="2">
        <v>9005</v>
      </c>
      <c r="M11669" t="s">
        <v>11396</v>
      </c>
      <c r="N11669" t="s">
        <v>15586</v>
      </c>
      <c r="O11669" t="s">
        <v>10871</v>
      </c>
      <c r="P11669" t="s">
        <v>10875</v>
      </c>
    </row>
    <row r="11670" spans="1:16" x14ac:dyDescent="0.3">
      <c r="A11670" t="s">
        <v>9471</v>
      </c>
      <c r="B11670" s="2" t="str">
        <f t="shared" si="548"/>
        <v>7761</v>
      </c>
      <c r="C11670" s="2">
        <f t="shared" si="546"/>
        <v>7761</v>
      </c>
      <c r="D11670" t="str">
        <f>VLOOKUP(C11670,'Cost Centre'!A:B,2,)</f>
        <v>Waste and Fleet Management Services</v>
      </c>
      <c r="E11670" t="str">
        <f t="shared" si="547"/>
        <v>2</v>
      </c>
      <c r="F11670" t="s">
        <v>52</v>
      </c>
      <c r="G11670" s="2">
        <v>0</v>
      </c>
      <c r="H11670" s="2">
        <v>10228.44</v>
      </c>
      <c r="I11670" s="2">
        <v>0</v>
      </c>
      <c r="J11670" s="105">
        <f>SUMIF([1]MMM!$A:$A,A11670,[1]MMM!$F:$F)</f>
        <v>10228.44</v>
      </c>
      <c r="K11670" s="2" t="s">
        <v>10</v>
      </c>
      <c r="L11670" s="2">
        <v>40989</v>
      </c>
      <c r="M11670" t="s">
        <v>11396</v>
      </c>
      <c r="N11670" t="s">
        <v>15586</v>
      </c>
      <c r="O11670" t="s">
        <v>10871</v>
      </c>
      <c r="P11670" t="s">
        <v>10875</v>
      </c>
    </row>
    <row r="11671" spans="1:16" x14ac:dyDescent="0.3">
      <c r="A11671" t="s">
        <v>9472</v>
      </c>
      <c r="B11671" s="2" t="str">
        <f t="shared" si="548"/>
        <v>7761</v>
      </c>
      <c r="C11671" s="2">
        <f t="shared" si="546"/>
        <v>7761</v>
      </c>
      <c r="D11671" t="str">
        <f>VLOOKUP(C11671,'Cost Centre'!A:B,2,)</f>
        <v>Waste and Fleet Management Services</v>
      </c>
      <c r="E11671" t="str">
        <f t="shared" si="547"/>
        <v>2</v>
      </c>
      <c r="F11671" t="s">
        <v>53</v>
      </c>
      <c r="G11671" s="2">
        <v>0</v>
      </c>
      <c r="H11671" s="2">
        <v>6409.2</v>
      </c>
      <c r="I11671" s="2">
        <v>0</v>
      </c>
      <c r="J11671" s="105">
        <f>SUMIF([1]MMM!$A:$A,A11671,[1]MMM!$F:$F)</f>
        <v>6409.2</v>
      </c>
      <c r="K11671" s="2" t="s">
        <v>10</v>
      </c>
      <c r="L11671" s="2">
        <v>8268</v>
      </c>
      <c r="M11671" t="s">
        <v>11396</v>
      </c>
      <c r="N11671" t="s">
        <v>15586</v>
      </c>
      <c r="O11671" t="s">
        <v>10871</v>
      </c>
      <c r="P11671" t="s">
        <v>10875</v>
      </c>
    </row>
    <row r="11672" spans="1:16" x14ac:dyDescent="0.3">
      <c r="A11672" t="s">
        <v>9473</v>
      </c>
      <c r="B11672" s="2" t="str">
        <f t="shared" si="548"/>
        <v>7761</v>
      </c>
      <c r="C11672" s="2">
        <f t="shared" si="546"/>
        <v>7761</v>
      </c>
      <c r="D11672" t="str">
        <f>VLOOKUP(C11672,'Cost Centre'!A:B,2,)</f>
        <v>Waste and Fleet Management Services</v>
      </c>
      <c r="E11672" t="str">
        <f t="shared" si="547"/>
        <v>2</v>
      </c>
      <c r="F11672" t="s">
        <v>55</v>
      </c>
      <c r="G11672" s="2">
        <v>0</v>
      </c>
      <c r="H11672" s="2">
        <v>363495.3</v>
      </c>
      <c r="I11672" s="2">
        <v>0</v>
      </c>
      <c r="J11672" s="105">
        <f>SUMIF([1]MMM!$A:$A,A11672,[1]MMM!$F:$F)</f>
        <v>363744.47</v>
      </c>
      <c r="K11672" s="2" t="s">
        <v>10</v>
      </c>
      <c r="L11672" s="2">
        <v>338668</v>
      </c>
      <c r="M11672" t="s">
        <v>11396</v>
      </c>
      <c r="N11672" t="s">
        <v>15586</v>
      </c>
      <c r="O11672" t="s">
        <v>10871</v>
      </c>
      <c r="P11672" t="s">
        <v>10875</v>
      </c>
    </row>
    <row r="11673" spans="1:16" x14ac:dyDescent="0.3">
      <c r="A11673" t="s">
        <v>9474</v>
      </c>
      <c r="B11673" s="2" t="str">
        <f t="shared" si="548"/>
        <v>7761</v>
      </c>
      <c r="C11673" s="2">
        <f t="shared" si="546"/>
        <v>7761</v>
      </c>
      <c r="D11673" t="str">
        <f>VLOOKUP(C11673,'Cost Centre'!A:B,2,)</f>
        <v>Waste and Fleet Management Services</v>
      </c>
      <c r="E11673" t="str">
        <f t="shared" si="547"/>
        <v>2</v>
      </c>
      <c r="F11673" t="s">
        <v>56</v>
      </c>
      <c r="G11673" s="2">
        <v>0</v>
      </c>
      <c r="H11673" s="2">
        <v>14984409.51</v>
      </c>
      <c r="I11673" s="2">
        <v>0</v>
      </c>
      <c r="J11673" s="105">
        <f>SUMIF([1]MMM!$A:$A,A11673,[1]MMM!$F:$F)</f>
        <v>16527212.59</v>
      </c>
      <c r="K11673" s="2" t="s">
        <v>10</v>
      </c>
      <c r="L11673" s="2">
        <v>544771</v>
      </c>
      <c r="M11673" t="s">
        <v>11396</v>
      </c>
      <c r="N11673" t="s">
        <v>15586</v>
      </c>
      <c r="O11673" t="s">
        <v>10871</v>
      </c>
      <c r="P11673" t="s">
        <v>10875</v>
      </c>
    </row>
    <row r="11674" spans="1:16" x14ac:dyDescent="0.3">
      <c r="A11674" t="s">
        <v>9475</v>
      </c>
      <c r="B11674" s="2" t="str">
        <f t="shared" si="548"/>
        <v>7761</v>
      </c>
      <c r="C11674" s="2">
        <f t="shared" si="546"/>
        <v>7761</v>
      </c>
      <c r="D11674" t="str">
        <f>VLOOKUP(C11674,'Cost Centre'!A:B,2,)</f>
        <v>Waste and Fleet Management Services</v>
      </c>
      <c r="E11674" t="str">
        <f t="shared" si="547"/>
        <v>2</v>
      </c>
      <c r="F11674" t="s">
        <v>57</v>
      </c>
      <c r="G11674" s="2">
        <v>0</v>
      </c>
      <c r="H11674" s="2">
        <v>1897974.6</v>
      </c>
      <c r="I11674" s="2">
        <v>0</v>
      </c>
      <c r="J11674" s="105">
        <f>SUMIF([1]MMM!$A:$A,A11674,[1]MMM!$F:$F)</f>
        <v>1902601.75</v>
      </c>
      <c r="K11674" s="2" t="s">
        <v>10</v>
      </c>
      <c r="L11674" s="2">
        <v>1387595</v>
      </c>
      <c r="M11674" t="s">
        <v>11396</v>
      </c>
      <c r="N11674" t="s">
        <v>15586</v>
      </c>
      <c r="O11674" t="s">
        <v>10871</v>
      </c>
      <c r="P11674" t="s">
        <v>10875</v>
      </c>
    </row>
    <row r="11675" spans="1:16" x14ac:dyDescent="0.3">
      <c r="A11675" t="s">
        <v>9476</v>
      </c>
      <c r="B11675" s="2" t="str">
        <f t="shared" si="548"/>
        <v>7761</v>
      </c>
      <c r="C11675" s="2">
        <f t="shared" si="546"/>
        <v>7761</v>
      </c>
      <c r="D11675" t="str">
        <f>VLOOKUP(C11675,'Cost Centre'!A:B,2,)</f>
        <v>Waste and Fleet Management Services</v>
      </c>
      <c r="E11675" t="str">
        <f t="shared" si="547"/>
        <v>2</v>
      </c>
      <c r="F11675" t="s">
        <v>58</v>
      </c>
      <c r="G11675" s="2">
        <v>0</v>
      </c>
      <c r="H11675" s="2">
        <v>26857.279999999999</v>
      </c>
      <c r="I11675" s="2">
        <v>0</v>
      </c>
      <c r="J11675" s="105">
        <f>SUMIF([1]MMM!$A:$A,A11675,[1]MMM!$F:$F)</f>
        <v>30214.46</v>
      </c>
      <c r="K11675" s="2" t="s">
        <v>10</v>
      </c>
      <c r="L11675" s="2">
        <v>1013109</v>
      </c>
      <c r="M11675" t="s">
        <v>11396</v>
      </c>
      <c r="N11675" t="s">
        <v>15586</v>
      </c>
      <c r="O11675" t="s">
        <v>10871</v>
      </c>
      <c r="P11675" t="s">
        <v>10875</v>
      </c>
    </row>
    <row r="11676" spans="1:16" x14ac:dyDescent="0.3">
      <c r="A11676" t="s">
        <v>9477</v>
      </c>
      <c r="B11676" s="2" t="str">
        <f t="shared" si="548"/>
        <v>7761</v>
      </c>
      <c r="C11676" s="2">
        <f t="shared" si="546"/>
        <v>7761</v>
      </c>
      <c r="D11676" t="str">
        <f>VLOOKUP(C11676,'Cost Centre'!A:B,2,)</f>
        <v>Waste and Fleet Management Services</v>
      </c>
      <c r="E11676" t="str">
        <f t="shared" si="547"/>
        <v>2</v>
      </c>
      <c r="F11676" t="s">
        <v>59</v>
      </c>
      <c r="G11676" s="2">
        <v>0</v>
      </c>
      <c r="H11676" s="2">
        <v>3470.43</v>
      </c>
      <c r="I11676" s="2">
        <v>0</v>
      </c>
      <c r="J11676" s="105">
        <f>SUMIF([1]MMM!$A:$A,A11676,[1]MMM!$F:$F)</f>
        <v>3470.43</v>
      </c>
      <c r="K11676" s="2" t="s">
        <v>10</v>
      </c>
      <c r="L11676" s="2">
        <v>101564</v>
      </c>
      <c r="M11676" t="s">
        <v>11396</v>
      </c>
      <c r="N11676" t="s">
        <v>15586</v>
      </c>
      <c r="O11676" t="s">
        <v>10871</v>
      </c>
      <c r="P11676" t="s">
        <v>10875</v>
      </c>
    </row>
    <row r="11677" spans="1:16" x14ac:dyDescent="0.3">
      <c r="A11677" t="s">
        <v>9478</v>
      </c>
      <c r="B11677" s="2" t="str">
        <f t="shared" si="548"/>
        <v>7761</v>
      </c>
      <c r="C11677" s="2">
        <f t="shared" si="546"/>
        <v>7761</v>
      </c>
      <c r="D11677" t="str">
        <f>VLOOKUP(C11677,'Cost Centre'!A:B,2,)</f>
        <v>Waste and Fleet Management Services</v>
      </c>
      <c r="E11677" t="str">
        <f t="shared" si="547"/>
        <v>2</v>
      </c>
      <c r="F11677" t="s">
        <v>60</v>
      </c>
      <c r="G11677" s="2">
        <v>0</v>
      </c>
      <c r="H11677" s="2">
        <v>333880.5</v>
      </c>
      <c r="I11677" s="2">
        <v>0</v>
      </c>
      <c r="J11677" s="105">
        <f>SUMIF([1]MMM!$A:$A,A11677,[1]MMM!$F:$F)</f>
        <v>334136.5</v>
      </c>
      <c r="K11677" s="2" t="s">
        <v>10</v>
      </c>
      <c r="L11677" s="2">
        <v>678951</v>
      </c>
      <c r="M11677" t="s">
        <v>11396</v>
      </c>
      <c r="N11677" t="s">
        <v>15586</v>
      </c>
      <c r="O11677" t="s">
        <v>10871</v>
      </c>
      <c r="P11677" t="s">
        <v>10875</v>
      </c>
    </row>
    <row r="11678" spans="1:16" x14ac:dyDescent="0.3">
      <c r="A11678" t="s">
        <v>9479</v>
      </c>
      <c r="B11678" s="2" t="str">
        <f t="shared" si="548"/>
        <v>7761</v>
      </c>
      <c r="C11678" s="2">
        <f t="shared" si="546"/>
        <v>7761</v>
      </c>
      <c r="D11678" t="str">
        <f>VLOOKUP(C11678,'Cost Centre'!A:B,2,)</f>
        <v>Waste and Fleet Management Services</v>
      </c>
      <c r="E11678" t="str">
        <f t="shared" si="547"/>
        <v>2</v>
      </c>
      <c r="F11678" t="s">
        <v>61</v>
      </c>
      <c r="G11678" s="2">
        <v>0</v>
      </c>
      <c r="H11678" s="2">
        <v>1533109.31</v>
      </c>
      <c r="I11678" s="2">
        <v>0</v>
      </c>
      <c r="J11678" s="105">
        <f>SUMIF([1]MMM!$A:$A,A11678,[1]MMM!$F:$F)</f>
        <v>1542136.73</v>
      </c>
      <c r="K11678" s="2" t="s">
        <v>10</v>
      </c>
      <c r="L11678" s="2">
        <v>1608826</v>
      </c>
      <c r="M11678" t="s">
        <v>11396</v>
      </c>
      <c r="N11678" t="s">
        <v>15586</v>
      </c>
      <c r="O11678" t="s">
        <v>10871</v>
      </c>
      <c r="P11678" t="s">
        <v>10875</v>
      </c>
    </row>
    <row r="11679" spans="1:16" x14ac:dyDescent="0.3">
      <c r="A11679" t="s">
        <v>9480</v>
      </c>
      <c r="B11679" s="2" t="str">
        <f t="shared" si="548"/>
        <v>7761</v>
      </c>
      <c r="C11679" s="2">
        <f t="shared" si="546"/>
        <v>7761</v>
      </c>
      <c r="D11679" t="str">
        <f>VLOOKUP(C11679,'Cost Centre'!A:B,2,)</f>
        <v>Waste and Fleet Management Services</v>
      </c>
      <c r="E11679" t="str">
        <f t="shared" si="547"/>
        <v>2</v>
      </c>
      <c r="F11679" t="s">
        <v>62</v>
      </c>
      <c r="G11679" s="2">
        <v>0</v>
      </c>
      <c r="H11679" s="2">
        <v>154321.91</v>
      </c>
      <c r="I11679" s="2">
        <v>0</v>
      </c>
      <c r="J11679" s="105">
        <f>SUMIF([1]MMM!$A:$A,A11679,[1]MMM!$F:$F)</f>
        <v>159803.43</v>
      </c>
      <c r="K11679" s="2" t="s">
        <v>10</v>
      </c>
      <c r="L11679" s="2">
        <v>47917</v>
      </c>
      <c r="M11679" t="s">
        <v>11396</v>
      </c>
      <c r="N11679" t="s">
        <v>15586</v>
      </c>
      <c r="O11679" t="s">
        <v>10871</v>
      </c>
      <c r="P11679" t="s">
        <v>10875</v>
      </c>
    </row>
    <row r="11680" spans="1:16" x14ac:dyDescent="0.3">
      <c r="A11680" t="s">
        <v>9481</v>
      </c>
      <c r="B11680" s="2" t="str">
        <f t="shared" si="548"/>
        <v>7761</v>
      </c>
      <c r="C11680" s="2">
        <f t="shared" si="546"/>
        <v>7761</v>
      </c>
      <c r="D11680" t="str">
        <f>VLOOKUP(C11680,'Cost Centre'!A:B,2,)</f>
        <v>Waste and Fleet Management Services</v>
      </c>
      <c r="E11680" t="str">
        <f t="shared" si="547"/>
        <v>2</v>
      </c>
      <c r="F11680" t="s">
        <v>66</v>
      </c>
      <c r="G11680" s="2">
        <v>0</v>
      </c>
      <c r="H11680" s="2">
        <v>944419.11</v>
      </c>
      <c r="I11680" s="2">
        <v>0</v>
      </c>
      <c r="J11680" s="105">
        <f>SUMIF([1]MMM!$A:$A,A11680,[1]MMM!$F:$F)</f>
        <v>1010421.61</v>
      </c>
      <c r="K11680" s="2" t="s">
        <v>10</v>
      </c>
      <c r="L11680" s="2">
        <v>0</v>
      </c>
      <c r="M11680" t="s">
        <v>11396</v>
      </c>
      <c r="N11680" t="s">
        <v>15586</v>
      </c>
      <c r="O11680" t="s">
        <v>10871</v>
      </c>
      <c r="P11680" t="s">
        <v>10875</v>
      </c>
    </row>
    <row r="11681" spans="1:16" x14ac:dyDescent="0.3">
      <c r="A11681" t="s">
        <v>9482</v>
      </c>
      <c r="B11681" s="2" t="str">
        <f t="shared" si="548"/>
        <v>7761</v>
      </c>
      <c r="C11681" s="2">
        <f t="shared" si="546"/>
        <v>7761</v>
      </c>
      <c r="D11681" t="str">
        <f>VLOOKUP(C11681,'Cost Centre'!A:B,2,)</f>
        <v>Waste and Fleet Management Services</v>
      </c>
      <c r="E11681" t="str">
        <f t="shared" si="547"/>
        <v>2</v>
      </c>
      <c r="F11681" t="s">
        <v>67</v>
      </c>
      <c r="G11681" s="2">
        <v>0</v>
      </c>
      <c r="H11681" s="2">
        <v>10972.5</v>
      </c>
      <c r="I11681" s="2">
        <v>0</v>
      </c>
      <c r="J11681" s="105">
        <f>SUMIF([1]MMM!$A:$A,A11681,[1]MMM!$F:$F)</f>
        <v>11935</v>
      </c>
      <c r="K11681" s="2" t="s">
        <v>10</v>
      </c>
      <c r="L11681" s="2">
        <v>12735</v>
      </c>
      <c r="M11681" t="s">
        <v>11396</v>
      </c>
      <c r="N11681" t="s">
        <v>15586</v>
      </c>
      <c r="O11681" t="s">
        <v>10871</v>
      </c>
      <c r="P11681" t="s">
        <v>10876</v>
      </c>
    </row>
    <row r="11682" spans="1:16" x14ac:dyDescent="0.3">
      <c r="A11682" t="s">
        <v>9483</v>
      </c>
      <c r="B11682" s="2" t="str">
        <f t="shared" si="548"/>
        <v>7761</v>
      </c>
      <c r="C11682" s="2">
        <f t="shared" si="546"/>
        <v>7761</v>
      </c>
      <c r="D11682" t="str">
        <f>VLOOKUP(C11682,'Cost Centre'!A:B,2,)</f>
        <v>Waste and Fleet Management Services</v>
      </c>
      <c r="E11682" t="str">
        <f t="shared" si="547"/>
        <v>2</v>
      </c>
      <c r="F11682" t="s">
        <v>68</v>
      </c>
      <c r="G11682" s="2">
        <v>0</v>
      </c>
      <c r="H11682" s="2">
        <v>229348.65</v>
      </c>
      <c r="I11682" s="2">
        <v>0</v>
      </c>
      <c r="J11682" s="105">
        <f>SUMIF([1]MMM!$A:$A,A11682,[1]MMM!$F:$F)</f>
        <v>250254.39</v>
      </c>
      <c r="K11682" s="2" t="s">
        <v>10</v>
      </c>
      <c r="L11682" s="2">
        <v>257151</v>
      </c>
      <c r="M11682" t="s">
        <v>11396</v>
      </c>
      <c r="N11682" t="s">
        <v>15586</v>
      </c>
      <c r="O11682" t="s">
        <v>10871</v>
      </c>
      <c r="P11682" t="s">
        <v>10876</v>
      </c>
    </row>
    <row r="11683" spans="1:16" x14ac:dyDescent="0.3">
      <c r="A11683" t="s">
        <v>9484</v>
      </c>
      <c r="B11683" s="2" t="str">
        <f t="shared" si="548"/>
        <v>7761</v>
      </c>
      <c r="C11683" s="2">
        <f t="shared" si="546"/>
        <v>7761</v>
      </c>
      <c r="D11683" t="str">
        <f>VLOOKUP(C11683,'Cost Centre'!A:B,2,)</f>
        <v>Waste and Fleet Management Services</v>
      </c>
      <c r="E11683" t="str">
        <f t="shared" si="547"/>
        <v>2</v>
      </c>
      <c r="F11683" t="s">
        <v>10877</v>
      </c>
      <c r="G11683" s="2">
        <v>0</v>
      </c>
      <c r="H11683" s="2">
        <v>2548572.62</v>
      </c>
      <c r="I11683" s="2">
        <v>0</v>
      </c>
      <c r="J11683" s="105">
        <f>SUMIF([1]MMM!$A:$A,A11683,[1]MMM!$F:$F)</f>
        <v>2547721.2200000002</v>
      </c>
      <c r="K11683" s="2" t="s">
        <v>10</v>
      </c>
      <c r="L11683" s="2">
        <v>2375960</v>
      </c>
      <c r="M11683" t="s">
        <v>11396</v>
      </c>
      <c r="N11683" t="s">
        <v>15586</v>
      </c>
      <c r="O11683" t="s">
        <v>10871</v>
      </c>
      <c r="P11683" t="s">
        <v>10876</v>
      </c>
    </row>
    <row r="11684" spans="1:16" x14ac:dyDescent="0.3">
      <c r="A11684" t="s">
        <v>9485</v>
      </c>
      <c r="B11684" s="2" t="str">
        <f t="shared" si="548"/>
        <v>7761</v>
      </c>
      <c r="C11684" s="2">
        <f t="shared" si="546"/>
        <v>7761</v>
      </c>
      <c r="D11684" t="str">
        <f>VLOOKUP(C11684,'Cost Centre'!A:B,2,)</f>
        <v>Waste and Fleet Management Services</v>
      </c>
      <c r="E11684" t="str">
        <f t="shared" si="547"/>
        <v>2</v>
      </c>
      <c r="F11684" t="s">
        <v>69</v>
      </c>
      <c r="G11684" s="2">
        <v>0</v>
      </c>
      <c r="H11684" s="2">
        <v>3090699.56</v>
      </c>
      <c r="I11684" s="2">
        <v>0</v>
      </c>
      <c r="J11684" s="105">
        <f>SUMIF([1]MMM!$A:$A,A11684,[1]MMM!$F:$F)</f>
        <v>3346323.81</v>
      </c>
      <c r="K11684" s="2" t="s">
        <v>10</v>
      </c>
      <c r="L11684" s="2">
        <v>3493166</v>
      </c>
      <c r="M11684" t="s">
        <v>11396</v>
      </c>
      <c r="N11684" t="s">
        <v>15586</v>
      </c>
      <c r="O11684" t="s">
        <v>10871</v>
      </c>
      <c r="P11684" t="s">
        <v>10876</v>
      </c>
    </row>
    <row r="11685" spans="1:16" x14ac:dyDescent="0.3">
      <c r="A11685" t="s">
        <v>9486</v>
      </c>
      <c r="B11685" s="2" t="str">
        <f t="shared" si="548"/>
        <v>7761</v>
      </c>
      <c r="C11685" s="2">
        <f t="shared" si="546"/>
        <v>7761</v>
      </c>
      <c r="D11685" t="str">
        <f>VLOOKUP(C11685,'Cost Centre'!A:B,2,)</f>
        <v>Waste and Fleet Management Services</v>
      </c>
      <c r="E11685" t="str">
        <f t="shared" si="547"/>
        <v>2</v>
      </c>
      <c r="F11685" t="s">
        <v>70</v>
      </c>
      <c r="G11685" s="2">
        <v>0</v>
      </c>
      <c r="H11685" s="2">
        <v>189237.61</v>
      </c>
      <c r="I11685" s="2">
        <v>0</v>
      </c>
      <c r="J11685" s="105">
        <f>SUMIF([1]MMM!$A:$A,A11685,[1]MMM!$F:$F)</f>
        <v>202276.8</v>
      </c>
      <c r="K11685" s="2" t="s">
        <v>10</v>
      </c>
      <c r="L11685" s="2">
        <v>229560</v>
      </c>
      <c r="M11685" t="s">
        <v>11396</v>
      </c>
      <c r="N11685" t="s">
        <v>15586</v>
      </c>
      <c r="O11685" t="s">
        <v>10871</v>
      </c>
      <c r="P11685" t="s">
        <v>10876</v>
      </c>
    </row>
    <row r="11686" spans="1:16" x14ac:dyDescent="0.3">
      <c r="A11686" t="s">
        <v>9487</v>
      </c>
      <c r="B11686" s="2" t="str">
        <f t="shared" si="548"/>
        <v>7761</v>
      </c>
      <c r="C11686" s="2">
        <f t="shared" si="546"/>
        <v>7761</v>
      </c>
      <c r="D11686" t="str">
        <f>VLOOKUP(C11686,'Cost Centre'!A:B,2,)</f>
        <v>Waste and Fleet Management Services</v>
      </c>
      <c r="E11686" t="str">
        <f t="shared" si="547"/>
        <v>2</v>
      </c>
      <c r="F11686" t="s">
        <v>395</v>
      </c>
      <c r="G11686" s="2">
        <v>0</v>
      </c>
      <c r="H11686" s="2">
        <v>0</v>
      </c>
      <c r="I11686" s="2">
        <v>0</v>
      </c>
      <c r="J11686" s="105">
        <f>SUMIF([1]MMM!$A:$A,A11686,[1]MMM!$F:$F)</f>
        <v>0</v>
      </c>
      <c r="K11686" s="2" t="s">
        <v>10</v>
      </c>
      <c r="L11686" s="2">
        <v>0</v>
      </c>
      <c r="M11686" t="s">
        <v>11396</v>
      </c>
      <c r="N11686" t="s">
        <v>15586</v>
      </c>
      <c r="O11686" t="s">
        <v>10871</v>
      </c>
      <c r="P11686" t="s">
        <v>10878</v>
      </c>
    </row>
    <row r="11687" spans="1:16" x14ac:dyDescent="0.3">
      <c r="A11687" t="s">
        <v>9488</v>
      </c>
      <c r="B11687" s="2" t="str">
        <f t="shared" si="548"/>
        <v>7761</v>
      </c>
      <c r="C11687" s="2">
        <f t="shared" si="546"/>
        <v>7761</v>
      </c>
      <c r="D11687" t="str">
        <f>VLOOKUP(C11687,'Cost Centre'!A:B,2,)</f>
        <v>Waste and Fleet Management Services</v>
      </c>
      <c r="E11687" t="str">
        <f t="shared" si="547"/>
        <v>2</v>
      </c>
      <c r="F11687" t="s">
        <v>15588</v>
      </c>
      <c r="G11687" s="2">
        <v>0</v>
      </c>
      <c r="H11687" s="2">
        <v>0</v>
      </c>
      <c r="I11687" s="2">
        <v>0</v>
      </c>
      <c r="J11687" s="105">
        <f>SUMIF([1]MMM!$A:$A,A11687,[1]MMM!$F:$F)</f>
        <v>0</v>
      </c>
      <c r="K11687" s="2" t="s">
        <v>10</v>
      </c>
      <c r="L11687" s="2">
        <v>0</v>
      </c>
      <c r="M11687" t="s">
        <v>11396</v>
      </c>
      <c r="N11687" t="s">
        <v>15586</v>
      </c>
      <c r="O11687" t="s">
        <v>10871</v>
      </c>
      <c r="P11687" t="s">
        <v>10878</v>
      </c>
    </row>
    <row r="11688" spans="1:16" x14ac:dyDescent="0.3">
      <c r="A11688" t="s">
        <v>9489</v>
      </c>
      <c r="B11688" s="2" t="str">
        <f t="shared" si="548"/>
        <v>7761</v>
      </c>
      <c r="C11688" s="2">
        <f t="shared" si="546"/>
        <v>7761</v>
      </c>
      <c r="D11688" t="str">
        <f>VLOOKUP(C11688,'Cost Centre'!A:B,2,)</f>
        <v>Waste and Fleet Management Services</v>
      </c>
      <c r="E11688" t="str">
        <f t="shared" si="547"/>
        <v>2</v>
      </c>
      <c r="F11688" t="s">
        <v>396</v>
      </c>
      <c r="G11688" s="2">
        <v>0</v>
      </c>
      <c r="H11688" s="2">
        <v>126445.56</v>
      </c>
      <c r="I11688" s="2">
        <v>0</v>
      </c>
      <c r="J11688" s="105">
        <f>SUMIF([1]MMM!$A:$A,A11688,[1]MMM!$F:$F)</f>
        <v>126445.56</v>
      </c>
      <c r="K11688" s="2" t="s">
        <v>10</v>
      </c>
      <c r="L11688" s="2">
        <v>500000</v>
      </c>
      <c r="M11688" t="s">
        <v>11396</v>
      </c>
      <c r="N11688" t="s">
        <v>15586</v>
      </c>
      <c r="O11688" t="s">
        <v>10871</v>
      </c>
      <c r="P11688" t="s">
        <v>10878</v>
      </c>
    </row>
    <row r="11689" spans="1:16" x14ac:dyDescent="0.3">
      <c r="A11689" t="s">
        <v>9490</v>
      </c>
      <c r="B11689" s="2" t="str">
        <f t="shared" si="548"/>
        <v>7761</v>
      </c>
      <c r="C11689" s="2">
        <f t="shared" si="546"/>
        <v>7761</v>
      </c>
      <c r="D11689" t="str">
        <f>VLOOKUP(C11689,'Cost Centre'!A:B,2,)</f>
        <v>Waste and Fleet Management Services</v>
      </c>
      <c r="E11689" t="str">
        <f t="shared" si="547"/>
        <v>2</v>
      </c>
      <c r="F11689" t="s">
        <v>397</v>
      </c>
      <c r="G11689" s="2">
        <v>0</v>
      </c>
      <c r="H11689" s="2">
        <v>0</v>
      </c>
      <c r="I11689" s="2">
        <v>0</v>
      </c>
      <c r="J11689" s="105">
        <f>SUMIF([1]MMM!$A:$A,A11689,[1]MMM!$F:$F)</f>
        <v>0</v>
      </c>
      <c r="K11689" s="2" t="s">
        <v>10</v>
      </c>
      <c r="L11689" s="2">
        <v>0</v>
      </c>
      <c r="M11689" t="s">
        <v>11396</v>
      </c>
      <c r="N11689" t="s">
        <v>15586</v>
      </c>
      <c r="O11689" t="s">
        <v>10871</v>
      </c>
      <c r="P11689" t="s">
        <v>10878</v>
      </c>
    </row>
    <row r="11690" spans="1:16" x14ac:dyDescent="0.3">
      <c r="A11690" t="s">
        <v>9491</v>
      </c>
      <c r="B11690" s="2" t="str">
        <f t="shared" si="548"/>
        <v>7761</v>
      </c>
      <c r="C11690" s="2">
        <f t="shared" si="546"/>
        <v>7761</v>
      </c>
      <c r="D11690" t="str">
        <f>VLOOKUP(C11690,'Cost Centre'!A:B,2,)</f>
        <v>Waste and Fleet Management Services</v>
      </c>
      <c r="E11690" t="str">
        <f t="shared" si="547"/>
        <v>2</v>
      </c>
      <c r="F11690" t="s">
        <v>78</v>
      </c>
      <c r="G11690" s="2">
        <v>0</v>
      </c>
      <c r="H11690" s="2">
        <v>0</v>
      </c>
      <c r="I11690" s="2">
        <v>0</v>
      </c>
      <c r="J11690" s="105">
        <f>SUMIF([1]MMM!$A:$A,A11690,[1]MMM!$F:$F)</f>
        <v>0</v>
      </c>
      <c r="K11690" s="2" t="s">
        <v>10</v>
      </c>
      <c r="L11690" s="2">
        <v>8390</v>
      </c>
      <c r="M11690" t="s">
        <v>11396</v>
      </c>
      <c r="N11690" t="s">
        <v>15586</v>
      </c>
      <c r="O11690" t="s">
        <v>10871</v>
      </c>
      <c r="P11690" t="s">
        <v>10931</v>
      </c>
    </row>
    <row r="11691" spans="1:16" x14ac:dyDescent="0.3">
      <c r="A11691" t="s">
        <v>9492</v>
      </c>
      <c r="B11691" s="2" t="str">
        <f t="shared" si="548"/>
        <v>7761</v>
      </c>
      <c r="C11691" s="2">
        <f t="shared" si="546"/>
        <v>7761</v>
      </c>
      <c r="D11691" t="str">
        <f>VLOOKUP(C11691,'Cost Centre'!A:B,2,)</f>
        <v>Waste and Fleet Management Services</v>
      </c>
      <c r="E11691" t="str">
        <f t="shared" si="547"/>
        <v>2</v>
      </c>
      <c r="F11691" t="s">
        <v>11450</v>
      </c>
      <c r="G11691" s="2">
        <v>0</v>
      </c>
      <c r="H11691" s="2">
        <v>0</v>
      </c>
      <c r="I11691" s="2">
        <v>0</v>
      </c>
      <c r="J11691" s="105">
        <f>SUMIF([1]MMM!$A:$A,A11691,[1]MMM!$F:$F)</f>
        <v>0</v>
      </c>
      <c r="K11691" s="2" t="s">
        <v>10</v>
      </c>
      <c r="L11691" s="2">
        <v>6454</v>
      </c>
      <c r="M11691" t="s">
        <v>11396</v>
      </c>
      <c r="N11691" t="s">
        <v>15586</v>
      </c>
      <c r="O11691" t="s">
        <v>10871</v>
      </c>
      <c r="P11691" t="s">
        <v>10881</v>
      </c>
    </row>
    <row r="11692" spans="1:16" x14ac:dyDescent="0.3">
      <c r="A11692" t="s">
        <v>9493</v>
      </c>
      <c r="B11692" s="2" t="str">
        <f t="shared" si="548"/>
        <v>7761</v>
      </c>
      <c r="C11692" s="2">
        <f t="shared" si="546"/>
        <v>7761</v>
      </c>
      <c r="D11692" t="str">
        <f>VLOOKUP(C11692,'Cost Centre'!A:B,2,)</f>
        <v>Waste and Fleet Management Services</v>
      </c>
      <c r="E11692" t="str">
        <f t="shared" si="547"/>
        <v>2</v>
      </c>
      <c r="F11692" t="s">
        <v>83</v>
      </c>
      <c r="G11692" s="2">
        <v>0</v>
      </c>
      <c r="H11692" s="2">
        <v>0</v>
      </c>
      <c r="I11692" s="2">
        <v>0</v>
      </c>
      <c r="J11692" s="105">
        <f>SUMIF([1]MMM!$A:$A,A11692,[1]MMM!$F:$F)</f>
        <v>0</v>
      </c>
      <c r="K11692" s="2" t="s">
        <v>10</v>
      </c>
      <c r="L11692" s="2">
        <v>90</v>
      </c>
      <c r="M11692" t="s">
        <v>11396</v>
      </c>
      <c r="N11692" t="s">
        <v>15586</v>
      </c>
      <c r="O11692" t="s">
        <v>10871</v>
      </c>
      <c r="P11692" t="s">
        <v>10881</v>
      </c>
    </row>
    <row r="11693" spans="1:16" x14ac:dyDescent="0.3">
      <c r="A11693" t="s">
        <v>9494</v>
      </c>
      <c r="B11693" s="2" t="str">
        <f t="shared" si="548"/>
        <v>7761</v>
      </c>
      <c r="C11693" s="2">
        <f t="shared" si="546"/>
        <v>7761</v>
      </c>
      <c r="D11693" t="str">
        <f>VLOOKUP(C11693,'Cost Centre'!A:B,2,)</f>
        <v>Waste and Fleet Management Services</v>
      </c>
      <c r="E11693" t="str">
        <f t="shared" si="547"/>
        <v>2</v>
      </c>
      <c r="F11693" t="s">
        <v>87</v>
      </c>
      <c r="G11693" s="2">
        <v>0</v>
      </c>
      <c r="H11693" s="2">
        <v>0</v>
      </c>
      <c r="I11693" s="2">
        <v>0</v>
      </c>
      <c r="J11693" s="105">
        <f>SUMIF([1]MMM!$A:$A,A11693,[1]MMM!$F:$F)</f>
        <v>0</v>
      </c>
      <c r="K11693" s="2" t="s">
        <v>10</v>
      </c>
      <c r="L11693" s="2">
        <v>48299</v>
      </c>
      <c r="M11693" t="s">
        <v>11396</v>
      </c>
      <c r="N11693" t="s">
        <v>15586</v>
      </c>
      <c r="O11693" t="s">
        <v>10871</v>
      </c>
      <c r="P11693" t="s">
        <v>10881</v>
      </c>
    </row>
    <row r="11694" spans="1:16" x14ac:dyDescent="0.3">
      <c r="A11694" t="s">
        <v>9495</v>
      </c>
      <c r="B11694" s="2" t="str">
        <f t="shared" si="548"/>
        <v>7761</v>
      </c>
      <c r="C11694" s="2">
        <f t="shared" si="546"/>
        <v>7761</v>
      </c>
      <c r="D11694" t="str">
        <f>VLOOKUP(C11694,'Cost Centre'!A:B,2,)</f>
        <v>Waste and Fleet Management Services</v>
      </c>
      <c r="E11694" t="str">
        <f t="shared" si="547"/>
        <v>2</v>
      </c>
      <c r="F11694" t="s">
        <v>88</v>
      </c>
      <c r="G11694" s="2">
        <v>0</v>
      </c>
      <c r="H11694" s="2">
        <v>0</v>
      </c>
      <c r="I11694" s="2">
        <v>0</v>
      </c>
      <c r="J11694" s="105">
        <f>SUMIF([1]MMM!$A:$A,A11694,[1]MMM!$F:$F)</f>
        <v>0</v>
      </c>
      <c r="K11694" s="2" t="s">
        <v>10</v>
      </c>
      <c r="L11694" s="2">
        <v>320</v>
      </c>
      <c r="M11694" t="s">
        <v>11396</v>
      </c>
      <c r="N11694" t="s">
        <v>15586</v>
      </c>
      <c r="O11694" t="s">
        <v>10871</v>
      </c>
      <c r="P11694" t="s">
        <v>10881</v>
      </c>
    </row>
    <row r="11695" spans="1:16" x14ac:dyDescent="0.3">
      <c r="A11695" t="s">
        <v>9496</v>
      </c>
      <c r="B11695" s="2" t="str">
        <f t="shared" si="548"/>
        <v>7761</v>
      </c>
      <c r="C11695" s="2">
        <f t="shared" si="546"/>
        <v>7761</v>
      </c>
      <c r="D11695" t="str">
        <f>VLOOKUP(C11695,'Cost Centre'!A:B,2,)</f>
        <v>Waste and Fleet Management Services</v>
      </c>
      <c r="E11695" t="str">
        <f t="shared" si="547"/>
        <v>2</v>
      </c>
      <c r="F11695" t="s">
        <v>92</v>
      </c>
      <c r="G11695" s="2">
        <v>0</v>
      </c>
      <c r="H11695" s="2">
        <v>610</v>
      </c>
      <c r="I11695" s="2">
        <v>0</v>
      </c>
      <c r="J11695" s="105">
        <f>SUMIF([1]MMM!$A:$A,A11695,[1]MMM!$F:$F)</f>
        <v>610</v>
      </c>
      <c r="K11695" s="2" t="s">
        <v>10</v>
      </c>
      <c r="L11695" s="2">
        <v>10341</v>
      </c>
      <c r="M11695" t="s">
        <v>11396</v>
      </c>
      <c r="N11695" t="s">
        <v>15586</v>
      </c>
      <c r="O11695" t="s">
        <v>10871</v>
      </c>
      <c r="P11695" t="s">
        <v>10881</v>
      </c>
    </row>
    <row r="11696" spans="1:16" x14ac:dyDescent="0.3">
      <c r="A11696" t="s">
        <v>9497</v>
      </c>
      <c r="B11696" s="2" t="str">
        <f t="shared" si="548"/>
        <v>7761</v>
      </c>
      <c r="C11696" s="2">
        <f t="shared" si="546"/>
        <v>7761</v>
      </c>
      <c r="D11696" t="str">
        <f>VLOOKUP(C11696,'Cost Centre'!A:B,2,)</f>
        <v>Waste and Fleet Management Services</v>
      </c>
      <c r="E11696" t="str">
        <f t="shared" si="547"/>
        <v>2</v>
      </c>
      <c r="F11696" t="s">
        <v>93</v>
      </c>
      <c r="G11696" s="2">
        <v>0</v>
      </c>
      <c r="H11696" s="2">
        <v>364315.23</v>
      </c>
      <c r="I11696" s="2">
        <v>0</v>
      </c>
      <c r="J11696" s="105">
        <f>SUMIF([1]MMM!$A:$A,A11696,[1]MMM!$F:$F)</f>
        <v>394013.78</v>
      </c>
      <c r="K11696" s="2" t="s">
        <v>10</v>
      </c>
      <c r="L11696" s="2">
        <v>194431</v>
      </c>
      <c r="M11696" t="s">
        <v>11396</v>
      </c>
      <c r="N11696" t="s">
        <v>15586</v>
      </c>
      <c r="O11696" t="s">
        <v>10871</v>
      </c>
      <c r="P11696" t="s">
        <v>10881</v>
      </c>
    </row>
    <row r="11697" spans="1:16" x14ac:dyDescent="0.3">
      <c r="A11697" t="s">
        <v>9498</v>
      </c>
      <c r="B11697" s="2" t="str">
        <f t="shared" si="548"/>
        <v>7761</v>
      </c>
      <c r="C11697" s="2">
        <f t="shared" si="546"/>
        <v>7761</v>
      </c>
      <c r="D11697" t="str">
        <f>VLOOKUP(C11697,'Cost Centre'!A:B,2,)</f>
        <v>Waste and Fleet Management Services</v>
      </c>
      <c r="E11697" t="str">
        <f t="shared" si="547"/>
        <v>2</v>
      </c>
      <c r="F11697" t="s">
        <v>164</v>
      </c>
      <c r="G11697" s="2">
        <v>0</v>
      </c>
      <c r="H11697" s="2">
        <v>249.57</v>
      </c>
      <c r="I11697" s="2">
        <v>0</v>
      </c>
      <c r="J11697" s="105">
        <f>SUMIF([1]MMM!$A:$A,A11697,[1]MMM!$F:$F)</f>
        <v>249.57</v>
      </c>
      <c r="K11697" s="2" t="s">
        <v>10</v>
      </c>
      <c r="L11697" s="2">
        <v>665</v>
      </c>
      <c r="M11697" t="s">
        <v>11396</v>
      </c>
      <c r="N11697" t="s">
        <v>15586</v>
      </c>
      <c r="O11697" t="s">
        <v>10871</v>
      </c>
      <c r="P11697" t="s">
        <v>10881</v>
      </c>
    </row>
    <row r="11698" spans="1:16" x14ac:dyDescent="0.3">
      <c r="A11698" t="s">
        <v>9499</v>
      </c>
      <c r="B11698" s="2" t="str">
        <f t="shared" si="548"/>
        <v>7761</v>
      </c>
      <c r="C11698" s="2">
        <f t="shared" si="546"/>
        <v>7761</v>
      </c>
      <c r="D11698" t="str">
        <f>VLOOKUP(C11698,'Cost Centre'!A:B,2,)</f>
        <v>Waste and Fleet Management Services</v>
      </c>
      <c r="E11698" t="str">
        <f t="shared" si="547"/>
        <v>2</v>
      </c>
      <c r="F11698" t="s">
        <v>131</v>
      </c>
      <c r="G11698" s="2">
        <v>0</v>
      </c>
      <c r="H11698" s="2">
        <v>177414.53</v>
      </c>
      <c r="I11698" s="2">
        <v>0</v>
      </c>
      <c r="J11698" s="105">
        <f>SUMIF([1]MMM!$A:$A,A11698,[1]MMM!$F:$F)</f>
        <v>177414.53</v>
      </c>
      <c r="K11698" s="2" t="s">
        <v>10</v>
      </c>
      <c r="L11698" s="2">
        <v>200000</v>
      </c>
      <c r="M11698" t="s">
        <v>11396</v>
      </c>
      <c r="N11698" t="s">
        <v>15586</v>
      </c>
      <c r="O11698" t="s">
        <v>10871</v>
      </c>
      <c r="P11698" t="s">
        <v>10881</v>
      </c>
    </row>
    <row r="11699" spans="1:16" x14ac:dyDescent="0.3">
      <c r="A11699" t="s">
        <v>9500</v>
      </c>
      <c r="B11699" s="2" t="str">
        <f t="shared" si="548"/>
        <v>7761</v>
      </c>
      <c r="C11699" s="2">
        <f t="shared" si="546"/>
        <v>7761</v>
      </c>
      <c r="D11699" t="str">
        <f>VLOOKUP(C11699,'Cost Centre'!A:B,2,)</f>
        <v>Waste and Fleet Management Services</v>
      </c>
      <c r="E11699" t="str">
        <f t="shared" si="547"/>
        <v>2</v>
      </c>
      <c r="F11699" t="s">
        <v>117</v>
      </c>
      <c r="G11699" s="2">
        <v>0</v>
      </c>
      <c r="H11699" s="2">
        <v>0</v>
      </c>
      <c r="I11699" s="2">
        <v>0</v>
      </c>
      <c r="J11699" s="105">
        <f>SUMIF([1]MMM!$A:$A,A11699,[1]MMM!$F:$F)</f>
        <v>0</v>
      </c>
      <c r="K11699" s="2" t="s">
        <v>10</v>
      </c>
      <c r="L11699" s="2">
        <v>103908</v>
      </c>
      <c r="M11699" t="s">
        <v>11396</v>
      </c>
      <c r="N11699" t="s">
        <v>15586</v>
      </c>
      <c r="O11699" t="s">
        <v>10871</v>
      </c>
      <c r="P11699" t="s">
        <v>10885</v>
      </c>
    </row>
    <row r="11700" spans="1:16" x14ac:dyDescent="0.3">
      <c r="A11700" t="s">
        <v>9501</v>
      </c>
      <c r="B11700" s="2" t="str">
        <f t="shared" si="548"/>
        <v>7761</v>
      </c>
      <c r="C11700" s="2">
        <f t="shared" si="546"/>
        <v>7761</v>
      </c>
      <c r="D11700" t="str">
        <f>VLOOKUP(C11700,'Cost Centre'!A:B,2,)</f>
        <v>Waste and Fleet Management Services</v>
      </c>
      <c r="E11700" t="str">
        <f t="shared" si="547"/>
        <v>2</v>
      </c>
      <c r="F11700" t="s">
        <v>133</v>
      </c>
      <c r="G11700" s="2">
        <v>0</v>
      </c>
      <c r="H11700" s="2">
        <v>0</v>
      </c>
      <c r="I11700" s="2">
        <v>0</v>
      </c>
      <c r="J11700" s="105">
        <f>SUMIF([1]MMM!$A:$A,A11700,[1]MMM!$F:$F)</f>
        <v>0</v>
      </c>
      <c r="K11700" s="2" t="s">
        <v>10</v>
      </c>
      <c r="L11700" s="2">
        <v>27229</v>
      </c>
      <c r="M11700" t="s">
        <v>11396</v>
      </c>
      <c r="N11700" t="s">
        <v>15586</v>
      </c>
      <c r="O11700" t="s">
        <v>10871</v>
      </c>
      <c r="P11700" t="s">
        <v>10885</v>
      </c>
    </row>
    <row r="11701" spans="1:16" x14ac:dyDescent="0.3">
      <c r="A11701" t="s">
        <v>9502</v>
      </c>
      <c r="B11701" s="2" t="str">
        <f t="shared" si="548"/>
        <v>7761</v>
      </c>
      <c r="C11701" s="2">
        <f t="shared" si="546"/>
        <v>7761</v>
      </c>
      <c r="D11701" t="str">
        <f>VLOOKUP(C11701,'Cost Centre'!A:B,2,)</f>
        <v>Waste and Fleet Management Services</v>
      </c>
      <c r="E11701" t="str">
        <f t="shared" si="547"/>
        <v>2</v>
      </c>
      <c r="F11701" t="s">
        <v>135</v>
      </c>
      <c r="G11701" s="2">
        <v>0</v>
      </c>
      <c r="H11701" s="2">
        <v>0</v>
      </c>
      <c r="I11701" s="2">
        <v>0</v>
      </c>
      <c r="J11701" s="105">
        <f>SUMIF([1]MMM!$A:$A,A11701,[1]MMM!$F:$F)</f>
        <v>0</v>
      </c>
      <c r="K11701" s="2" t="s">
        <v>10</v>
      </c>
      <c r="L11701" s="2">
        <v>0</v>
      </c>
      <c r="M11701" t="s">
        <v>11396</v>
      </c>
      <c r="N11701" t="s">
        <v>15586</v>
      </c>
      <c r="O11701" t="s">
        <v>10871</v>
      </c>
      <c r="P11701" t="s">
        <v>10934</v>
      </c>
    </row>
    <row r="11702" spans="1:16" x14ac:dyDescent="0.3">
      <c r="A11702" t="s">
        <v>9503</v>
      </c>
      <c r="B11702" s="2" t="str">
        <f t="shared" si="548"/>
        <v>7761</v>
      </c>
      <c r="C11702" s="2">
        <f t="shared" si="546"/>
        <v>7761</v>
      </c>
      <c r="D11702" t="str">
        <f>VLOOKUP(C11702,'Cost Centre'!A:B,2,)</f>
        <v>Waste and Fleet Management Services</v>
      </c>
      <c r="E11702" t="str">
        <f t="shared" si="547"/>
        <v>2</v>
      </c>
      <c r="F11702" t="s">
        <v>278</v>
      </c>
      <c r="G11702" s="2">
        <v>0</v>
      </c>
      <c r="H11702" s="2">
        <v>19681215.43</v>
      </c>
      <c r="I11702" s="2">
        <v>0</v>
      </c>
      <c r="J11702" s="105">
        <f>SUMIF([1]MMM!$A:$A,A11702,[1]MMM!$F:$F)</f>
        <v>19681215.43</v>
      </c>
      <c r="K11702" s="2" t="s">
        <v>10</v>
      </c>
      <c r="L11702" s="2">
        <v>0</v>
      </c>
      <c r="M11702" t="s">
        <v>11396</v>
      </c>
      <c r="N11702" t="s">
        <v>15586</v>
      </c>
      <c r="O11702" t="s">
        <v>10871</v>
      </c>
      <c r="P11702" t="s">
        <v>11531</v>
      </c>
    </row>
    <row r="11703" spans="1:16" x14ac:dyDescent="0.3">
      <c r="A11703" t="s">
        <v>9504</v>
      </c>
      <c r="B11703" s="2" t="str">
        <f t="shared" si="548"/>
        <v>7761</v>
      </c>
      <c r="C11703" s="2">
        <f t="shared" si="546"/>
        <v>7761</v>
      </c>
      <c r="D11703" t="str">
        <f>VLOOKUP(C11703,'Cost Centre'!A:B,2,)</f>
        <v>Waste and Fleet Management Services</v>
      </c>
      <c r="E11703" t="str">
        <f t="shared" si="547"/>
        <v>3</v>
      </c>
      <c r="F11703" t="s">
        <v>10945</v>
      </c>
      <c r="G11703" s="2">
        <v>0</v>
      </c>
      <c r="H11703" s="2">
        <v>0</v>
      </c>
      <c r="I11703" s="2">
        <v>0</v>
      </c>
      <c r="J11703" s="105">
        <f>SUMIF([1]MMM!$A:$A,A11703,[1]MMM!$F:$F)</f>
        <v>0</v>
      </c>
      <c r="K11703" s="2" t="s">
        <v>10</v>
      </c>
      <c r="L11703" s="2">
        <v>893147</v>
      </c>
      <c r="M11703" t="s">
        <v>11396</v>
      </c>
      <c r="N11703" t="s">
        <v>15586</v>
      </c>
      <c r="O11703" t="s">
        <v>10908</v>
      </c>
      <c r="P11703" t="s">
        <v>10910</v>
      </c>
    </row>
    <row r="11704" spans="1:16" x14ac:dyDescent="0.3">
      <c r="A11704" t="s">
        <v>9505</v>
      </c>
      <c r="B11704" s="2" t="str">
        <f t="shared" si="548"/>
        <v>7761</v>
      </c>
      <c r="C11704" s="2">
        <f t="shared" si="546"/>
        <v>7761</v>
      </c>
      <c r="D11704" t="str">
        <f>VLOOKUP(C11704,'Cost Centre'!A:B,2,)</f>
        <v>Waste and Fleet Management Services</v>
      </c>
      <c r="E11704" t="str">
        <f t="shared" si="547"/>
        <v>3</v>
      </c>
      <c r="F11704" t="s">
        <v>2148</v>
      </c>
      <c r="G11704" s="2">
        <v>0</v>
      </c>
      <c r="H11704" s="2">
        <v>0</v>
      </c>
      <c r="I11704" s="2">
        <v>0</v>
      </c>
      <c r="J11704" s="105">
        <f>SUMIF([1]MMM!$A:$A,A11704,[1]MMM!$F:$F)</f>
        <v>0</v>
      </c>
      <c r="K11704" s="2" t="s">
        <v>10</v>
      </c>
      <c r="L11704" s="2">
        <v>0</v>
      </c>
      <c r="M11704" t="s">
        <v>11396</v>
      </c>
      <c r="N11704" t="s">
        <v>15586</v>
      </c>
      <c r="O11704" t="s">
        <v>10908</v>
      </c>
      <c r="P11704" t="s">
        <v>10910</v>
      </c>
    </row>
    <row r="11705" spans="1:16" x14ac:dyDescent="0.3">
      <c r="A11705" t="s">
        <v>9506</v>
      </c>
      <c r="B11705" s="2" t="str">
        <f t="shared" si="548"/>
        <v>7761</v>
      </c>
      <c r="C11705" s="2">
        <f t="shared" si="546"/>
        <v>7761</v>
      </c>
      <c r="D11705" t="str">
        <f>VLOOKUP(C11705,'Cost Centre'!A:B,2,)</f>
        <v>Waste and Fleet Management Services</v>
      </c>
      <c r="E11705" t="str">
        <f t="shared" si="547"/>
        <v>3</v>
      </c>
      <c r="F11705" t="s">
        <v>2154</v>
      </c>
      <c r="G11705" s="2">
        <v>0</v>
      </c>
      <c r="H11705" s="2">
        <v>26473.9</v>
      </c>
      <c r="I11705" s="2">
        <v>0</v>
      </c>
      <c r="J11705" s="105">
        <f>SUMIF([1]MMM!$A:$A,A11705,[1]MMM!$F:$F)</f>
        <v>26473.9</v>
      </c>
      <c r="K11705" s="2" t="s">
        <v>10</v>
      </c>
      <c r="L11705" s="2">
        <v>23856</v>
      </c>
      <c r="M11705" t="s">
        <v>11396</v>
      </c>
      <c r="N11705" t="s">
        <v>15586</v>
      </c>
      <c r="O11705" t="s">
        <v>10908</v>
      </c>
      <c r="P11705" t="s">
        <v>10910</v>
      </c>
    </row>
    <row r="11706" spans="1:16" x14ac:dyDescent="0.3">
      <c r="A11706" t="s">
        <v>9507</v>
      </c>
      <c r="B11706" s="2" t="str">
        <f t="shared" si="548"/>
        <v>7761</v>
      </c>
      <c r="C11706" s="2">
        <f t="shared" si="546"/>
        <v>7761</v>
      </c>
      <c r="D11706" t="str">
        <f>VLOOKUP(C11706,'Cost Centre'!A:B,2,)</f>
        <v>Waste and Fleet Management Services</v>
      </c>
      <c r="E11706" t="str">
        <f t="shared" si="547"/>
        <v>3</v>
      </c>
      <c r="F11706" t="s">
        <v>2155</v>
      </c>
      <c r="G11706" s="2">
        <v>0</v>
      </c>
      <c r="H11706" s="2">
        <v>0</v>
      </c>
      <c r="I11706" s="2">
        <v>0</v>
      </c>
      <c r="J11706" s="105">
        <f>SUMIF([1]MMM!$A:$A,A11706,[1]MMM!$F:$F)</f>
        <v>0</v>
      </c>
      <c r="K11706" s="2" t="s">
        <v>10</v>
      </c>
      <c r="L11706" s="2">
        <v>0</v>
      </c>
      <c r="M11706" t="s">
        <v>11396</v>
      </c>
      <c r="N11706" t="s">
        <v>15586</v>
      </c>
      <c r="O11706" t="s">
        <v>10908</v>
      </c>
      <c r="P11706" t="s">
        <v>11596</v>
      </c>
    </row>
    <row r="11707" spans="1:16" x14ac:dyDescent="0.3">
      <c r="A11707" t="s">
        <v>15589</v>
      </c>
      <c r="B11707" s="2" t="str">
        <f t="shared" si="548"/>
        <v>7761</v>
      </c>
      <c r="C11707" s="2">
        <f t="shared" si="546"/>
        <v>7761</v>
      </c>
      <c r="D11707" t="str">
        <f>VLOOKUP(C11707,'Cost Centre'!A:B,2,)</f>
        <v>Waste and Fleet Management Services</v>
      </c>
      <c r="E11707" t="str">
        <f t="shared" si="547"/>
        <v>3</v>
      </c>
      <c r="F11707" t="s">
        <v>10912</v>
      </c>
      <c r="G11707" s="2">
        <v>0</v>
      </c>
      <c r="H11707" s="2">
        <v>281767522.95999998</v>
      </c>
      <c r="I11707" s="2">
        <v>0</v>
      </c>
      <c r="J11707" s="105">
        <f>SUMIF([1]MMM!$A:$A,A11707,[1]MMM!$F:$F)</f>
        <v>281767522.95999998</v>
      </c>
      <c r="K11707" s="2" t="s">
        <v>10</v>
      </c>
      <c r="L11707" s="2">
        <v>0</v>
      </c>
      <c r="M11707" t="s">
        <v>11396</v>
      </c>
      <c r="N11707" t="s">
        <v>15586</v>
      </c>
      <c r="O11707" t="s">
        <v>10908</v>
      </c>
      <c r="P11707" t="s">
        <v>10913</v>
      </c>
    </row>
    <row r="11708" spans="1:16" x14ac:dyDescent="0.3">
      <c r="A11708" t="s">
        <v>15590</v>
      </c>
      <c r="B11708" s="2" t="str">
        <f t="shared" si="548"/>
        <v>7761</v>
      </c>
      <c r="C11708" s="2">
        <f t="shared" si="546"/>
        <v>7761</v>
      </c>
      <c r="D11708" t="str">
        <f>VLOOKUP(C11708,'Cost Centre'!A:B,2,)</f>
        <v>Waste and Fleet Management Services</v>
      </c>
      <c r="E11708" t="str">
        <f t="shared" si="547"/>
        <v>3</v>
      </c>
      <c r="F11708" t="s">
        <v>10915</v>
      </c>
      <c r="G11708" s="2">
        <v>0</v>
      </c>
      <c r="H11708" s="2">
        <v>0</v>
      </c>
      <c r="I11708" s="2">
        <v>0</v>
      </c>
      <c r="J11708" s="105">
        <f>SUMIF([1]MMM!$A:$A,A11708,[1]MMM!$F:$F)</f>
        <v>0</v>
      </c>
      <c r="K11708" s="2" t="s">
        <v>10</v>
      </c>
      <c r="L11708" s="2">
        <v>0</v>
      </c>
      <c r="M11708" t="s">
        <v>11396</v>
      </c>
      <c r="N11708" t="s">
        <v>15586</v>
      </c>
      <c r="O11708" t="s">
        <v>10908</v>
      </c>
      <c r="P11708" t="s">
        <v>10913</v>
      </c>
    </row>
    <row r="11709" spans="1:16" x14ac:dyDescent="0.3">
      <c r="A11709" t="s">
        <v>15591</v>
      </c>
      <c r="B11709" s="2" t="str">
        <f t="shared" si="548"/>
        <v>7761</v>
      </c>
      <c r="C11709" s="2">
        <f t="shared" si="546"/>
        <v>7761</v>
      </c>
      <c r="D11709" t="str">
        <f>VLOOKUP(C11709,'Cost Centre'!A:B,2,)</f>
        <v>Waste and Fleet Management Services</v>
      </c>
      <c r="E11709" t="str">
        <f t="shared" si="547"/>
        <v>5</v>
      </c>
      <c r="F11709" t="s">
        <v>1972</v>
      </c>
      <c r="G11709" s="2">
        <v>192769631.88999999</v>
      </c>
      <c r="H11709" s="2">
        <v>0</v>
      </c>
      <c r="I11709" s="2">
        <v>0</v>
      </c>
      <c r="J11709" s="105">
        <f>SUMIF([1]MMM!$A:$A,A11709,[1]MMM!$F:$F)</f>
        <v>192769631.88999999</v>
      </c>
      <c r="K11709" s="2" t="s">
        <v>460</v>
      </c>
      <c r="L11709" s="2">
        <v>0</v>
      </c>
      <c r="M11709" t="s">
        <v>11396</v>
      </c>
      <c r="N11709" t="s">
        <v>15586</v>
      </c>
      <c r="O11709" t="s">
        <v>11298</v>
      </c>
      <c r="P11709" t="s">
        <v>11312</v>
      </c>
    </row>
    <row r="11710" spans="1:16" x14ac:dyDescent="0.3">
      <c r="A11710" t="s">
        <v>15592</v>
      </c>
      <c r="B11710" s="2" t="str">
        <f t="shared" si="548"/>
        <v>7761</v>
      </c>
      <c r="C11710" s="2">
        <f t="shared" si="546"/>
        <v>7761</v>
      </c>
      <c r="D11710" t="str">
        <f>VLOOKUP(C11710,'Cost Centre'!A:B,2,)</f>
        <v>Waste and Fleet Management Services</v>
      </c>
      <c r="E11710" t="str">
        <f t="shared" si="547"/>
        <v>5</v>
      </c>
      <c r="F11710" t="s">
        <v>1973</v>
      </c>
      <c r="G11710" s="2">
        <v>0</v>
      </c>
      <c r="H11710" s="2">
        <v>130792438.40000001</v>
      </c>
      <c r="I11710" s="2">
        <v>0</v>
      </c>
      <c r="J11710" s="105">
        <f>SUMIF([1]MMM!$A:$A,A11710,[1]MMM!$F:$F)</f>
        <v>130792438.40000001</v>
      </c>
      <c r="K11710" s="2" t="s">
        <v>460</v>
      </c>
      <c r="L11710" s="2">
        <v>0</v>
      </c>
      <c r="M11710" t="s">
        <v>11396</v>
      </c>
      <c r="N11710" t="s">
        <v>15586</v>
      </c>
      <c r="O11710" t="s">
        <v>11298</v>
      </c>
      <c r="P11710" t="s">
        <v>11312</v>
      </c>
    </row>
    <row r="11711" spans="1:16" x14ac:dyDescent="0.3">
      <c r="A11711" t="s">
        <v>15593</v>
      </c>
      <c r="B11711" s="2" t="str">
        <f t="shared" si="548"/>
        <v>7761</v>
      </c>
      <c r="C11711" s="2">
        <f t="shared" si="546"/>
        <v>7761</v>
      </c>
      <c r="D11711" t="str">
        <f>VLOOKUP(C11711,'Cost Centre'!A:B,2,)</f>
        <v>Waste and Fleet Management Services</v>
      </c>
      <c r="E11711" t="str">
        <f t="shared" si="547"/>
        <v>5</v>
      </c>
      <c r="F11711" t="s">
        <v>1974</v>
      </c>
      <c r="G11711" s="2">
        <v>0</v>
      </c>
      <c r="H11711" s="2">
        <v>0</v>
      </c>
      <c r="I11711" s="2">
        <v>0</v>
      </c>
      <c r="J11711" s="105">
        <f>SUMIF([1]MMM!$A:$A,A11711,[1]MMM!$F:$F)</f>
        <v>0</v>
      </c>
      <c r="K11711" s="2" t="s">
        <v>460</v>
      </c>
      <c r="L11711" s="2">
        <v>0</v>
      </c>
      <c r="M11711" t="s">
        <v>11396</v>
      </c>
      <c r="N11711" t="s">
        <v>15586</v>
      </c>
      <c r="O11711" t="s">
        <v>11298</v>
      </c>
      <c r="P11711" t="s">
        <v>11312</v>
      </c>
    </row>
    <row r="11712" spans="1:16" x14ac:dyDescent="0.3">
      <c r="A11712" t="s">
        <v>15594</v>
      </c>
      <c r="B11712" s="2" t="str">
        <f t="shared" si="548"/>
        <v>7761</v>
      </c>
      <c r="C11712" s="2">
        <f t="shared" si="546"/>
        <v>7761</v>
      </c>
      <c r="D11712" t="str">
        <f>VLOOKUP(C11712,'Cost Centre'!A:B,2,)</f>
        <v>Waste and Fleet Management Services</v>
      </c>
      <c r="E11712" t="str">
        <f t="shared" si="547"/>
        <v>5</v>
      </c>
      <c r="F11712" t="s">
        <v>1975</v>
      </c>
      <c r="G11712" s="2">
        <v>0</v>
      </c>
      <c r="H11712" s="2">
        <v>0</v>
      </c>
      <c r="I11712" s="2">
        <v>-74800961.310000002</v>
      </c>
      <c r="J11712" s="105">
        <f>SUMIF([1]MMM!$A:$A,A11712,[1]MMM!$F:$F)</f>
        <v>-74800961.310000002</v>
      </c>
      <c r="K11712" s="2" t="s">
        <v>460</v>
      </c>
      <c r="L11712" s="2">
        <v>0</v>
      </c>
      <c r="M11712" t="s">
        <v>11396</v>
      </c>
      <c r="N11712" t="s">
        <v>15586</v>
      </c>
      <c r="O11712" t="s">
        <v>11298</v>
      </c>
      <c r="P11712" t="s">
        <v>11312</v>
      </c>
    </row>
    <row r="11713" spans="1:16" x14ac:dyDescent="0.3">
      <c r="A11713" t="s">
        <v>15595</v>
      </c>
      <c r="B11713" s="2" t="str">
        <f t="shared" si="548"/>
        <v>7761</v>
      </c>
      <c r="C11713" s="2">
        <f t="shared" si="546"/>
        <v>7761</v>
      </c>
      <c r="D11713" t="str">
        <f>VLOOKUP(C11713,'Cost Centre'!A:B,2,)</f>
        <v>Waste and Fleet Management Services</v>
      </c>
      <c r="E11713" t="str">
        <f t="shared" si="547"/>
        <v>5</v>
      </c>
      <c r="F11713" t="s">
        <v>15596</v>
      </c>
      <c r="G11713" s="2">
        <v>0</v>
      </c>
      <c r="H11713" s="2">
        <v>0</v>
      </c>
      <c r="I11713" s="2">
        <v>-19681215.43</v>
      </c>
      <c r="J11713" s="105">
        <f>SUMIF([1]MMM!$A:$A,A11713,[1]MMM!$F:$F)</f>
        <v>-19681215.43</v>
      </c>
      <c r="K11713" s="2" t="s">
        <v>460</v>
      </c>
      <c r="L11713" s="2">
        <v>0</v>
      </c>
      <c r="M11713" t="s">
        <v>11396</v>
      </c>
      <c r="N11713" t="s">
        <v>15586</v>
      </c>
      <c r="O11713" t="s">
        <v>11298</v>
      </c>
      <c r="P11713" t="s">
        <v>11312</v>
      </c>
    </row>
    <row r="11714" spans="1:16" x14ac:dyDescent="0.3">
      <c r="A11714" t="s">
        <v>15597</v>
      </c>
      <c r="B11714" s="2" t="str">
        <f t="shared" si="548"/>
        <v>7761</v>
      </c>
      <c r="C11714" s="2">
        <f t="shared" ref="C11714:C11777" si="549">VALUE(B11714)</f>
        <v>7761</v>
      </c>
      <c r="D11714" t="str">
        <f>VLOOKUP(C11714,'Cost Centre'!A:B,2,)</f>
        <v>Waste and Fleet Management Services</v>
      </c>
      <c r="E11714" t="str">
        <f t="shared" ref="E11714:E11777" si="550">MID(A11714,5,1)</f>
        <v>5</v>
      </c>
      <c r="F11714" t="s">
        <v>9508</v>
      </c>
      <c r="G11714" s="2">
        <v>0</v>
      </c>
      <c r="H11714" s="2">
        <v>0</v>
      </c>
      <c r="I11714" s="2">
        <v>0</v>
      </c>
      <c r="J11714" s="105">
        <f>SUMIF([1]MMM!$A:$A,A11714,[1]MMM!$F:$F)</f>
        <v>0</v>
      </c>
      <c r="K11714" s="2" t="s">
        <v>460</v>
      </c>
      <c r="L11714" s="2">
        <v>0</v>
      </c>
      <c r="M11714" t="s">
        <v>11396</v>
      </c>
      <c r="N11714" t="s">
        <v>15586</v>
      </c>
      <c r="O11714" t="s">
        <v>11298</v>
      </c>
      <c r="P11714" t="s">
        <v>11312</v>
      </c>
    </row>
    <row r="11715" spans="1:16" x14ac:dyDescent="0.3">
      <c r="A11715" t="s">
        <v>15598</v>
      </c>
      <c r="B11715" s="2" t="str">
        <f t="shared" ref="B11715:B11778" si="551">MID(A11715,1,4)</f>
        <v>7761</v>
      </c>
      <c r="C11715" s="2">
        <f t="shared" si="549"/>
        <v>7761</v>
      </c>
      <c r="D11715" t="str">
        <f>VLOOKUP(C11715,'Cost Centre'!A:B,2,)</f>
        <v>Waste and Fleet Management Services</v>
      </c>
      <c r="E11715" t="str">
        <f t="shared" si="550"/>
        <v>5</v>
      </c>
      <c r="F11715" t="s">
        <v>15599</v>
      </c>
      <c r="G11715" s="2">
        <v>0</v>
      </c>
      <c r="H11715" s="2">
        <v>0</v>
      </c>
      <c r="I11715" s="2">
        <v>0</v>
      </c>
      <c r="J11715" s="105">
        <f>SUMIF([1]MMM!$A:$A,A11715,[1]MMM!$F:$F)</f>
        <v>0</v>
      </c>
      <c r="K11715" s="2" t="s">
        <v>460</v>
      </c>
      <c r="L11715" s="2">
        <v>0</v>
      </c>
      <c r="M11715" t="s">
        <v>11396</v>
      </c>
      <c r="N11715" t="s">
        <v>15586</v>
      </c>
      <c r="O11715" t="s">
        <v>11298</v>
      </c>
      <c r="P11715" t="s">
        <v>11312</v>
      </c>
    </row>
    <row r="11716" spans="1:16" x14ac:dyDescent="0.3">
      <c r="A11716" t="s">
        <v>15600</v>
      </c>
      <c r="B11716" s="2" t="str">
        <f t="shared" si="551"/>
        <v>7761</v>
      </c>
      <c r="C11716" s="2">
        <f t="shared" si="549"/>
        <v>7761</v>
      </c>
      <c r="D11716" t="str">
        <f>VLOOKUP(C11716,'Cost Centre'!A:B,2,)</f>
        <v>Waste and Fleet Management Services</v>
      </c>
      <c r="E11716" t="str">
        <f t="shared" si="550"/>
        <v>5</v>
      </c>
      <c r="F11716" t="s">
        <v>1976</v>
      </c>
      <c r="G11716" s="2">
        <v>-172578125.34</v>
      </c>
      <c r="H11716" s="2">
        <v>0</v>
      </c>
      <c r="I11716" s="2">
        <v>0</v>
      </c>
      <c r="J11716" s="105">
        <f>SUMIF([1]MMM!$A:$A,A11716,[1]MMM!$F:$F)</f>
        <v>-172578125.34</v>
      </c>
      <c r="K11716" s="2" t="s">
        <v>460</v>
      </c>
      <c r="L11716" s="2">
        <v>0</v>
      </c>
      <c r="M11716" t="s">
        <v>11396</v>
      </c>
      <c r="N11716" t="s">
        <v>15586</v>
      </c>
      <c r="O11716" t="s">
        <v>11298</v>
      </c>
      <c r="P11716" t="s">
        <v>11312</v>
      </c>
    </row>
    <row r="11717" spans="1:16" x14ac:dyDescent="0.3">
      <c r="A11717" t="s">
        <v>15601</v>
      </c>
      <c r="B11717" s="2" t="str">
        <f t="shared" si="551"/>
        <v>7761</v>
      </c>
      <c r="C11717" s="2">
        <f t="shared" si="549"/>
        <v>7761</v>
      </c>
      <c r="D11717" t="str">
        <f>VLOOKUP(C11717,'Cost Centre'!A:B,2,)</f>
        <v>Waste and Fleet Management Services</v>
      </c>
      <c r="E11717" t="str">
        <f t="shared" si="550"/>
        <v>5</v>
      </c>
      <c r="F11717" t="s">
        <v>1977</v>
      </c>
      <c r="G11717" s="2">
        <v>0</v>
      </c>
      <c r="H11717" s="2">
        <v>0</v>
      </c>
      <c r="I11717" s="2">
        <v>-36205340.57</v>
      </c>
      <c r="J11717" s="105">
        <f>SUMIF([1]MMM!$A:$A,A11717,[1]MMM!$F:$F)</f>
        <v>-36205340.57</v>
      </c>
      <c r="K11717" s="2" t="s">
        <v>460</v>
      </c>
      <c r="L11717" s="2">
        <v>0</v>
      </c>
      <c r="M11717" t="s">
        <v>11396</v>
      </c>
      <c r="N11717" t="s">
        <v>15586</v>
      </c>
      <c r="O11717" t="s">
        <v>11298</v>
      </c>
      <c r="P11717" t="s">
        <v>11312</v>
      </c>
    </row>
    <row r="11718" spans="1:16" x14ac:dyDescent="0.3">
      <c r="A11718" t="s">
        <v>15602</v>
      </c>
      <c r="B11718" s="2" t="str">
        <f t="shared" si="551"/>
        <v>7761</v>
      </c>
      <c r="C11718" s="2">
        <f t="shared" si="549"/>
        <v>7761</v>
      </c>
      <c r="D11718" t="str">
        <f>VLOOKUP(C11718,'Cost Centre'!A:B,2,)</f>
        <v>Waste and Fleet Management Services</v>
      </c>
      <c r="E11718" t="str">
        <f t="shared" si="550"/>
        <v>5</v>
      </c>
      <c r="F11718" t="s">
        <v>1978</v>
      </c>
      <c r="G11718" s="2">
        <v>0</v>
      </c>
      <c r="H11718" s="2">
        <v>0</v>
      </c>
      <c r="I11718" s="2">
        <v>0</v>
      </c>
      <c r="J11718" s="105">
        <f>SUMIF([1]MMM!$A:$A,A11718,[1]MMM!$F:$F)</f>
        <v>0</v>
      </c>
      <c r="K11718" s="2" t="s">
        <v>460</v>
      </c>
      <c r="L11718" s="2">
        <v>0</v>
      </c>
      <c r="M11718" t="s">
        <v>11396</v>
      </c>
      <c r="N11718" t="s">
        <v>15586</v>
      </c>
      <c r="O11718" t="s">
        <v>11298</v>
      </c>
      <c r="P11718" t="s">
        <v>11312</v>
      </c>
    </row>
    <row r="11719" spans="1:16" x14ac:dyDescent="0.3">
      <c r="A11719" t="s">
        <v>15603</v>
      </c>
      <c r="B11719" s="2" t="str">
        <f t="shared" si="551"/>
        <v>7761</v>
      </c>
      <c r="C11719" s="2">
        <f t="shared" si="549"/>
        <v>7761</v>
      </c>
      <c r="D11719" t="str">
        <f>VLOOKUP(C11719,'Cost Centre'!A:B,2,)</f>
        <v>Waste and Fleet Management Services</v>
      </c>
      <c r="E11719" t="str">
        <f t="shared" si="550"/>
        <v>5</v>
      </c>
      <c r="F11719" t="s">
        <v>15604</v>
      </c>
      <c r="G11719" s="2">
        <v>21458776.739999998</v>
      </c>
      <c r="H11719" s="2">
        <v>0</v>
      </c>
      <c r="I11719" s="2">
        <v>0</v>
      </c>
      <c r="J11719" s="105">
        <f>SUMIF([1]MMM!$A:$A,A11719,[1]MMM!$F:$F)</f>
        <v>21458776.739999998</v>
      </c>
      <c r="K11719" s="2" t="s">
        <v>460</v>
      </c>
      <c r="L11719" s="2">
        <v>0</v>
      </c>
      <c r="M11719" t="s">
        <v>11396</v>
      </c>
      <c r="N11719" t="s">
        <v>15586</v>
      </c>
      <c r="O11719" t="s">
        <v>11298</v>
      </c>
      <c r="P11719" t="s">
        <v>13892</v>
      </c>
    </row>
    <row r="11720" spans="1:16" x14ac:dyDescent="0.3">
      <c r="A11720" t="s">
        <v>15605</v>
      </c>
      <c r="B11720" s="2" t="str">
        <f t="shared" si="551"/>
        <v>7761</v>
      </c>
      <c r="C11720" s="2">
        <f t="shared" si="549"/>
        <v>7761</v>
      </c>
      <c r="D11720" t="str">
        <f>VLOOKUP(C11720,'Cost Centre'!A:B,2,)</f>
        <v>Waste and Fleet Management Services</v>
      </c>
      <c r="E11720" t="str">
        <f t="shared" si="550"/>
        <v>5</v>
      </c>
      <c r="F11720" t="s">
        <v>15606</v>
      </c>
      <c r="G11720" s="2">
        <v>0</v>
      </c>
      <c r="H11720" s="2">
        <v>6311024.0199999996</v>
      </c>
      <c r="I11720" s="2">
        <v>0</v>
      </c>
      <c r="J11720" s="105">
        <f>SUMIF([1]MMM!$A:$A,A11720,[1]MMM!$F:$F)</f>
        <v>6311024.0199999996</v>
      </c>
      <c r="K11720" s="2" t="s">
        <v>460</v>
      </c>
      <c r="L11720" s="2">
        <v>0</v>
      </c>
      <c r="M11720" t="s">
        <v>11396</v>
      </c>
      <c r="N11720" t="s">
        <v>15586</v>
      </c>
      <c r="O11720" t="s">
        <v>11298</v>
      </c>
      <c r="P11720" t="s">
        <v>13892</v>
      </c>
    </row>
    <row r="11721" spans="1:16" x14ac:dyDescent="0.3">
      <c r="A11721" t="s">
        <v>15607</v>
      </c>
      <c r="B11721" s="2" t="str">
        <f t="shared" si="551"/>
        <v>7761</v>
      </c>
      <c r="C11721" s="2">
        <f t="shared" si="549"/>
        <v>7761</v>
      </c>
      <c r="D11721" t="str">
        <f>VLOOKUP(C11721,'Cost Centre'!A:B,2,)</f>
        <v>Waste and Fleet Management Services</v>
      </c>
      <c r="E11721" t="str">
        <f t="shared" si="550"/>
        <v>5</v>
      </c>
      <c r="F11721" t="s">
        <v>15608</v>
      </c>
      <c r="G11721" s="2">
        <v>0</v>
      </c>
      <c r="H11721" s="2">
        <v>0</v>
      </c>
      <c r="I11721" s="2">
        <v>0</v>
      </c>
      <c r="J11721" s="105">
        <f>SUMIF([1]MMM!$A:$A,A11721,[1]MMM!$F:$F)</f>
        <v>0</v>
      </c>
      <c r="K11721" s="2" t="s">
        <v>460</v>
      </c>
      <c r="L11721" s="2">
        <v>0</v>
      </c>
      <c r="M11721" t="s">
        <v>11396</v>
      </c>
      <c r="N11721" t="s">
        <v>15586</v>
      </c>
      <c r="O11721" t="s">
        <v>11298</v>
      </c>
      <c r="P11721" t="s">
        <v>13892</v>
      </c>
    </row>
    <row r="11722" spans="1:16" x14ac:dyDescent="0.3">
      <c r="A11722" t="s">
        <v>15609</v>
      </c>
      <c r="B11722" s="2" t="str">
        <f t="shared" si="551"/>
        <v>7761</v>
      </c>
      <c r="C11722" s="2">
        <f t="shared" si="549"/>
        <v>7761</v>
      </c>
      <c r="D11722" t="str">
        <f>VLOOKUP(C11722,'Cost Centre'!A:B,2,)</f>
        <v>Waste and Fleet Management Services</v>
      </c>
      <c r="E11722" t="str">
        <f t="shared" si="550"/>
        <v>5</v>
      </c>
      <c r="F11722" t="s">
        <v>15610</v>
      </c>
      <c r="G11722" s="2">
        <v>0</v>
      </c>
      <c r="H11722" s="2">
        <v>0</v>
      </c>
      <c r="I11722" s="2">
        <v>0</v>
      </c>
      <c r="J11722" s="105">
        <f>SUMIF([1]MMM!$A:$A,A11722,[1]MMM!$F:$F)</f>
        <v>0</v>
      </c>
      <c r="K11722" s="2" t="s">
        <v>460</v>
      </c>
      <c r="L11722" s="2">
        <v>0</v>
      </c>
      <c r="M11722" t="s">
        <v>11396</v>
      </c>
      <c r="N11722" t="s">
        <v>15586</v>
      </c>
      <c r="O11722" t="s">
        <v>11298</v>
      </c>
      <c r="P11722" t="s">
        <v>13892</v>
      </c>
    </row>
    <row r="11723" spans="1:16" x14ac:dyDescent="0.3">
      <c r="A11723" t="s">
        <v>15611</v>
      </c>
      <c r="B11723" s="2" t="str">
        <f t="shared" si="551"/>
        <v>7761</v>
      </c>
      <c r="C11723" s="2">
        <f t="shared" si="549"/>
        <v>7761</v>
      </c>
      <c r="D11723" t="str">
        <f>VLOOKUP(C11723,'Cost Centre'!A:B,2,)</f>
        <v>Waste and Fleet Management Services</v>
      </c>
      <c r="E11723" t="str">
        <f t="shared" si="550"/>
        <v>5</v>
      </c>
      <c r="F11723" t="s">
        <v>15612</v>
      </c>
      <c r="G11723" s="2">
        <v>0</v>
      </c>
      <c r="H11723" s="2">
        <v>0</v>
      </c>
      <c r="I11723" s="2">
        <v>-2198600.88</v>
      </c>
      <c r="J11723" s="105">
        <f>SUMIF([1]MMM!$A:$A,A11723,[1]MMM!$F:$F)</f>
        <v>-2198600.88</v>
      </c>
      <c r="K11723" s="2" t="s">
        <v>460</v>
      </c>
      <c r="L11723" s="2">
        <v>0</v>
      </c>
      <c r="M11723" t="s">
        <v>11396</v>
      </c>
      <c r="N11723" t="s">
        <v>15586</v>
      </c>
      <c r="O11723" t="s">
        <v>11298</v>
      </c>
      <c r="P11723" t="s">
        <v>13892</v>
      </c>
    </row>
    <row r="11724" spans="1:16" x14ac:dyDescent="0.3">
      <c r="A11724" t="s">
        <v>15613</v>
      </c>
      <c r="B11724" s="2" t="str">
        <f t="shared" si="551"/>
        <v>7761</v>
      </c>
      <c r="C11724" s="2">
        <f t="shared" si="549"/>
        <v>7761</v>
      </c>
      <c r="D11724" t="str">
        <f>VLOOKUP(C11724,'Cost Centre'!A:B,2,)</f>
        <v>Waste and Fleet Management Services</v>
      </c>
      <c r="E11724" t="str">
        <f t="shared" si="550"/>
        <v>5</v>
      </c>
      <c r="F11724" t="s">
        <v>15614</v>
      </c>
      <c r="G11724" s="2">
        <v>0</v>
      </c>
      <c r="H11724" s="2">
        <v>0</v>
      </c>
      <c r="I11724" s="2">
        <v>0</v>
      </c>
      <c r="J11724" s="105">
        <f>SUMIF([1]MMM!$A:$A,A11724,[1]MMM!$F:$F)</f>
        <v>0</v>
      </c>
      <c r="K11724" s="2" t="s">
        <v>460</v>
      </c>
      <c r="L11724" s="2">
        <v>0</v>
      </c>
      <c r="M11724" t="s">
        <v>11396</v>
      </c>
      <c r="N11724" t="s">
        <v>15586</v>
      </c>
      <c r="O11724" t="s">
        <v>11298</v>
      </c>
      <c r="P11724" t="s">
        <v>13892</v>
      </c>
    </row>
    <row r="11725" spans="1:16" x14ac:dyDescent="0.3">
      <c r="A11725" t="s">
        <v>15615</v>
      </c>
      <c r="B11725" s="2" t="str">
        <f t="shared" si="551"/>
        <v>7761</v>
      </c>
      <c r="C11725" s="2">
        <f t="shared" si="549"/>
        <v>7761</v>
      </c>
      <c r="D11725" t="str">
        <f>VLOOKUP(C11725,'Cost Centre'!A:B,2,)</f>
        <v>Waste and Fleet Management Services</v>
      </c>
      <c r="E11725" t="str">
        <f t="shared" si="550"/>
        <v>5</v>
      </c>
      <c r="F11725" t="s">
        <v>15616</v>
      </c>
      <c r="G11725" s="2">
        <v>0</v>
      </c>
      <c r="H11725" s="2">
        <v>0</v>
      </c>
      <c r="I11725" s="2">
        <v>0</v>
      </c>
      <c r="J11725" s="105">
        <f>SUMIF([1]MMM!$A:$A,A11725,[1]MMM!$F:$F)</f>
        <v>0</v>
      </c>
      <c r="K11725" s="2" t="s">
        <v>460</v>
      </c>
      <c r="L11725" s="2">
        <v>0</v>
      </c>
      <c r="M11725" t="s">
        <v>11396</v>
      </c>
      <c r="N11725" t="s">
        <v>15586</v>
      </c>
      <c r="O11725" t="s">
        <v>11298</v>
      </c>
      <c r="P11725" t="s">
        <v>13892</v>
      </c>
    </row>
    <row r="11726" spans="1:16" x14ac:dyDescent="0.3">
      <c r="A11726" t="s">
        <v>15617</v>
      </c>
      <c r="B11726" s="2" t="str">
        <f t="shared" si="551"/>
        <v>7761</v>
      </c>
      <c r="C11726" s="2">
        <f t="shared" si="549"/>
        <v>7761</v>
      </c>
      <c r="D11726" t="str">
        <f>VLOOKUP(C11726,'Cost Centre'!A:B,2,)</f>
        <v>Waste and Fleet Management Services</v>
      </c>
      <c r="E11726" t="str">
        <f t="shared" si="550"/>
        <v>5</v>
      </c>
      <c r="F11726" t="s">
        <v>15618</v>
      </c>
      <c r="G11726" s="2">
        <v>0</v>
      </c>
      <c r="H11726" s="2">
        <v>0</v>
      </c>
      <c r="I11726" s="2">
        <v>0</v>
      </c>
      <c r="J11726" s="105">
        <f>SUMIF([1]MMM!$A:$A,A11726,[1]MMM!$F:$F)</f>
        <v>0</v>
      </c>
      <c r="K11726" s="2" t="s">
        <v>460</v>
      </c>
      <c r="L11726" s="2">
        <v>0</v>
      </c>
      <c r="M11726" t="s">
        <v>11396</v>
      </c>
      <c r="N11726" t="s">
        <v>15586</v>
      </c>
      <c r="O11726" t="s">
        <v>11298</v>
      </c>
      <c r="P11726" t="s">
        <v>13892</v>
      </c>
    </row>
    <row r="11727" spans="1:16" x14ac:dyDescent="0.3">
      <c r="A11727" t="s">
        <v>15619</v>
      </c>
      <c r="B11727" s="2" t="str">
        <f t="shared" si="551"/>
        <v>7761</v>
      </c>
      <c r="C11727" s="2">
        <f t="shared" si="549"/>
        <v>7761</v>
      </c>
      <c r="D11727" t="str">
        <f>VLOOKUP(C11727,'Cost Centre'!A:B,2,)</f>
        <v>Waste and Fleet Management Services</v>
      </c>
      <c r="E11727" t="str">
        <f t="shared" si="550"/>
        <v>5</v>
      </c>
      <c r="F11727" t="s">
        <v>15620</v>
      </c>
      <c r="G11727" s="2">
        <v>0</v>
      </c>
      <c r="H11727" s="2">
        <v>0</v>
      </c>
      <c r="I11727" s="2">
        <v>0</v>
      </c>
      <c r="J11727" s="105">
        <f>SUMIF([1]MMM!$A:$A,A11727,[1]MMM!$F:$F)</f>
        <v>0</v>
      </c>
      <c r="K11727" s="2" t="s">
        <v>460</v>
      </c>
      <c r="L11727" s="2">
        <v>0</v>
      </c>
      <c r="M11727" t="s">
        <v>11396</v>
      </c>
      <c r="N11727" t="s">
        <v>15586</v>
      </c>
      <c r="O11727" t="s">
        <v>11298</v>
      </c>
      <c r="P11727" t="s">
        <v>13892</v>
      </c>
    </row>
    <row r="11728" spans="1:16" x14ac:dyDescent="0.3">
      <c r="A11728" t="s">
        <v>15621</v>
      </c>
      <c r="B11728" s="2" t="str">
        <f t="shared" si="551"/>
        <v>7761</v>
      </c>
      <c r="C11728" s="2">
        <f t="shared" si="549"/>
        <v>7761</v>
      </c>
      <c r="D11728" t="str">
        <f>VLOOKUP(C11728,'Cost Centre'!A:B,2,)</f>
        <v>Waste and Fleet Management Services</v>
      </c>
      <c r="E11728" t="str">
        <f t="shared" si="550"/>
        <v>5</v>
      </c>
      <c r="F11728" t="s">
        <v>15622</v>
      </c>
      <c r="G11728" s="2">
        <v>0</v>
      </c>
      <c r="H11728" s="2">
        <v>0</v>
      </c>
      <c r="I11728" s="2">
        <v>0</v>
      </c>
      <c r="J11728" s="105">
        <f>SUMIF([1]MMM!$A:$A,A11728,[1]MMM!$F:$F)</f>
        <v>0</v>
      </c>
      <c r="K11728" s="2" t="s">
        <v>460</v>
      </c>
      <c r="L11728" s="2">
        <v>0</v>
      </c>
      <c r="M11728" t="s">
        <v>11396</v>
      </c>
      <c r="N11728" t="s">
        <v>15586</v>
      </c>
      <c r="O11728" t="s">
        <v>11298</v>
      </c>
      <c r="P11728" t="s">
        <v>13892</v>
      </c>
    </row>
    <row r="11729" spans="1:16" x14ac:dyDescent="0.3">
      <c r="A11729" t="s">
        <v>15623</v>
      </c>
      <c r="B11729" s="2" t="str">
        <f t="shared" si="551"/>
        <v>7761</v>
      </c>
      <c r="C11729" s="2">
        <f t="shared" si="549"/>
        <v>7761</v>
      </c>
      <c r="D11729" t="str">
        <f>VLOOKUP(C11729,'Cost Centre'!A:B,2,)</f>
        <v>Waste and Fleet Management Services</v>
      </c>
      <c r="E11729" t="str">
        <f t="shared" si="550"/>
        <v>8</v>
      </c>
      <c r="F11729" t="s">
        <v>462</v>
      </c>
      <c r="G11729" s="2">
        <v>-243099966.22999999</v>
      </c>
      <c r="H11729" s="2">
        <v>0</v>
      </c>
      <c r="I11729" s="2">
        <v>0</v>
      </c>
      <c r="J11729" s="105">
        <f>SUMIF([1]MMM!$A:$A,A11729,[1]MMM!$F:$F)</f>
        <v>-243099966.22999999</v>
      </c>
      <c r="K11729" s="2" t="s">
        <v>460</v>
      </c>
      <c r="L11729" s="2">
        <v>0</v>
      </c>
      <c r="M11729" t="s">
        <v>11396</v>
      </c>
      <c r="N11729" t="s">
        <v>15586</v>
      </c>
      <c r="O11729" t="s">
        <v>10916</v>
      </c>
      <c r="P11729" t="s">
        <v>10917</v>
      </c>
    </row>
    <row r="11730" spans="1:16" x14ac:dyDescent="0.3">
      <c r="A11730" t="s">
        <v>15624</v>
      </c>
      <c r="B11730" s="2" t="str">
        <f t="shared" si="551"/>
        <v>7761</v>
      </c>
      <c r="C11730" s="2">
        <f t="shared" si="549"/>
        <v>7761</v>
      </c>
      <c r="D11730" t="str">
        <f>VLOOKUP(C11730,'Cost Centre'!A:B,2,)</f>
        <v>Waste and Fleet Management Services</v>
      </c>
      <c r="E11730" t="str">
        <f t="shared" si="550"/>
        <v>8</v>
      </c>
      <c r="F11730" t="s">
        <v>464</v>
      </c>
      <c r="G11730" s="2">
        <v>0</v>
      </c>
      <c r="H11730" s="2">
        <v>0</v>
      </c>
      <c r="I11730" s="2">
        <v>0</v>
      </c>
      <c r="J11730" s="105">
        <f>SUMIF([1]MMM!$A:$A,A11730,[1]MMM!$F:$F)</f>
        <v>0</v>
      </c>
      <c r="K11730" s="2" t="s">
        <v>460</v>
      </c>
      <c r="L11730" s="2">
        <v>0</v>
      </c>
      <c r="M11730" t="s">
        <v>11396</v>
      </c>
      <c r="N11730" t="s">
        <v>15586</v>
      </c>
      <c r="O11730" t="s">
        <v>10916</v>
      </c>
      <c r="P11730" t="s">
        <v>10917</v>
      </c>
    </row>
    <row r="11731" spans="1:16" x14ac:dyDescent="0.3">
      <c r="A11731" t="s">
        <v>15625</v>
      </c>
      <c r="B11731" s="2" t="str">
        <f t="shared" si="551"/>
        <v>7761</v>
      </c>
      <c r="C11731" s="2">
        <f t="shared" si="549"/>
        <v>7761</v>
      </c>
      <c r="D11731" t="str">
        <f>VLOOKUP(C11731,'Cost Centre'!A:B,2,)</f>
        <v>Waste and Fleet Management Services</v>
      </c>
      <c r="E11731" t="str">
        <f t="shared" si="550"/>
        <v>8</v>
      </c>
      <c r="F11731" t="s">
        <v>466</v>
      </c>
      <c r="G11731" s="2">
        <v>0</v>
      </c>
      <c r="H11731" s="2">
        <v>0</v>
      </c>
      <c r="I11731" s="2">
        <v>0</v>
      </c>
      <c r="J11731" s="105">
        <f>SUMIF([1]MMM!$A:$A,A11731,[1]MMM!$F:$F)</f>
        <v>0</v>
      </c>
      <c r="K11731" s="2" t="s">
        <v>460</v>
      </c>
      <c r="L11731" s="2">
        <v>0</v>
      </c>
      <c r="M11731" t="s">
        <v>11396</v>
      </c>
      <c r="N11731" t="s">
        <v>15586</v>
      </c>
      <c r="O11731" t="s">
        <v>10916</v>
      </c>
      <c r="P11731" t="s">
        <v>10917</v>
      </c>
    </row>
    <row r="11732" spans="1:16" x14ac:dyDescent="0.3">
      <c r="A11732" t="s">
        <v>15626</v>
      </c>
      <c r="B11732" s="2" t="str">
        <f t="shared" si="551"/>
        <v>7761</v>
      </c>
      <c r="C11732" s="2">
        <f t="shared" si="549"/>
        <v>7761</v>
      </c>
      <c r="D11732" t="str">
        <f>VLOOKUP(C11732,'Cost Centre'!A:B,2,)</f>
        <v>Waste and Fleet Management Services</v>
      </c>
      <c r="E11732" t="str">
        <f t="shared" si="550"/>
        <v>8</v>
      </c>
      <c r="F11732" t="s">
        <v>468</v>
      </c>
      <c r="G11732" s="2">
        <v>0</v>
      </c>
      <c r="H11732" s="2">
        <v>0</v>
      </c>
      <c r="I11732" s="2">
        <v>-281767522.95999998</v>
      </c>
      <c r="J11732" s="105">
        <f>SUMIF([1]MMM!$A:$A,A11732,[1]MMM!$F:$F)</f>
        <v>-281767522.95999998</v>
      </c>
      <c r="K11732" s="2" t="s">
        <v>460</v>
      </c>
      <c r="L11732" s="2">
        <v>0</v>
      </c>
      <c r="M11732" t="s">
        <v>11396</v>
      </c>
      <c r="N11732" t="s">
        <v>15586</v>
      </c>
      <c r="O11732" t="s">
        <v>10916</v>
      </c>
      <c r="P11732" t="s">
        <v>10917</v>
      </c>
    </row>
    <row r="11733" spans="1:16" x14ac:dyDescent="0.3">
      <c r="A11733" t="s">
        <v>15627</v>
      </c>
      <c r="B11733" s="2" t="str">
        <f t="shared" si="551"/>
        <v>7761</v>
      </c>
      <c r="C11733" s="2">
        <f t="shared" si="549"/>
        <v>7761</v>
      </c>
      <c r="D11733" t="str">
        <f>VLOOKUP(C11733,'Cost Centre'!A:B,2,)</f>
        <v>Waste and Fleet Management Services</v>
      </c>
      <c r="E11733" t="str">
        <f t="shared" si="550"/>
        <v>8</v>
      </c>
      <c r="F11733" t="s">
        <v>470</v>
      </c>
      <c r="G11733" s="2">
        <v>0</v>
      </c>
      <c r="H11733" s="2">
        <v>0</v>
      </c>
      <c r="I11733" s="2">
        <v>0</v>
      </c>
      <c r="J11733" s="105">
        <f>SUMIF([1]MMM!$A:$A,A11733,[1]MMM!$F:$F)</f>
        <v>0</v>
      </c>
      <c r="K11733" s="2" t="s">
        <v>460</v>
      </c>
      <c r="L11733" s="2">
        <v>0</v>
      </c>
      <c r="M11733" t="s">
        <v>11396</v>
      </c>
      <c r="N11733" t="s">
        <v>15586</v>
      </c>
      <c r="O11733" t="s">
        <v>10916</v>
      </c>
      <c r="P11733" t="s">
        <v>10917</v>
      </c>
    </row>
    <row r="11734" spans="1:16" x14ac:dyDescent="0.3">
      <c r="A11734" t="s">
        <v>15628</v>
      </c>
      <c r="B11734" s="2" t="str">
        <f t="shared" si="551"/>
        <v>7761</v>
      </c>
      <c r="C11734" s="2">
        <f t="shared" si="549"/>
        <v>7761</v>
      </c>
      <c r="D11734" t="str">
        <f>VLOOKUP(C11734,'Cost Centre'!A:B,2,)</f>
        <v>Waste and Fleet Management Services</v>
      </c>
      <c r="E11734" t="str">
        <f t="shared" si="550"/>
        <v>8</v>
      </c>
      <c r="F11734" t="s">
        <v>2159</v>
      </c>
      <c r="G11734" s="2">
        <v>0</v>
      </c>
      <c r="H11734" s="2">
        <v>0</v>
      </c>
      <c r="I11734" s="2">
        <v>0</v>
      </c>
      <c r="J11734" s="105">
        <f>SUMIF([1]MMM!$A:$A,A11734,[1]MMM!$F:$F)</f>
        <v>0</v>
      </c>
      <c r="K11734" s="2" t="s">
        <v>460</v>
      </c>
      <c r="L11734" s="2">
        <v>0</v>
      </c>
      <c r="M11734" t="s">
        <v>11396</v>
      </c>
      <c r="N11734" t="s">
        <v>15586</v>
      </c>
      <c r="O11734" t="s">
        <v>10916</v>
      </c>
      <c r="P11734" t="s">
        <v>10917</v>
      </c>
    </row>
    <row r="11735" spans="1:16" x14ac:dyDescent="0.3">
      <c r="A11735" t="s">
        <v>9509</v>
      </c>
      <c r="B11735" s="2" t="str">
        <f t="shared" si="551"/>
        <v>7771</v>
      </c>
      <c r="C11735" s="2">
        <f t="shared" si="549"/>
        <v>7771</v>
      </c>
      <c r="D11735" t="str">
        <f>VLOOKUP(C11735,'Cost Centre'!A:B,2,)</f>
        <v>Waste and Fleet Management Services</v>
      </c>
      <c r="E11735" t="str">
        <f t="shared" si="550"/>
        <v>1</v>
      </c>
      <c r="F11735" t="s">
        <v>431</v>
      </c>
      <c r="G11735" s="2">
        <v>0</v>
      </c>
      <c r="H11735" s="2">
        <v>0</v>
      </c>
      <c r="I11735" s="2">
        <v>-19965.32</v>
      </c>
      <c r="J11735" s="105">
        <f>SUMIF([1]MMM!$A:$A,A11735,[1]MMM!$F:$F)</f>
        <v>-19965.32</v>
      </c>
      <c r="K11735" s="2" t="s">
        <v>10</v>
      </c>
      <c r="L11735" s="2">
        <v>-23155</v>
      </c>
      <c r="M11735" t="s">
        <v>11396</v>
      </c>
      <c r="N11735" t="s">
        <v>15629</v>
      </c>
      <c r="O11735" t="s">
        <v>11023</v>
      </c>
      <c r="P11735" t="s">
        <v>13913</v>
      </c>
    </row>
    <row r="11736" spans="1:16" x14ac:dyDescent="0.3">
      <c r="A11736" t="s">
        <v>9510</v>
      </c>
      <c r="B11736" s="2" t="str">
        <f t="shared" si="551"/>
        <v>7771</v>
      </c>
      <c r="C11736" s="2">
        <f t="shared" si="549"/>
        <v>7771</v>
      </c>
      <c r="D11736" t="str">
        <f>VLOOKUP(C11736,'Cost Centre'!A:B,2,)</f>
        <v>Waste and Fleet Management Services</v>
      </c>
      <c r="E11736" t="str">
        <f t="shared" si="550"/>
        <v>1</v>
      </c>
      <c r="F11736" t="s">
        <v>433</v>
      </c>
      <c r="G11736" s="2">
        <v>0</v>
      </c>
      <c r="H11736" s="2">
        <v>0</v>
      </c>
      <c r="I11736" s="2">
        <v>-8060195.4500000002</v>
      </c>
      <c r="J11736" s="105">
        <f>SUMIF([1]MMM!$A:$A,A11736,[1]MMM!$F:$F)</f>
        <v>-8060195.4500000002</v>
      </c>
      <c r="K11736" s="2" t="s">
        <v>10</v>
      </c>
      <c r="L11736" s="2">
        <v>-8928686</v>
      </c>
      <c r="M11736" t="s">
        <v>11396</v>
      </c>
      <c r="N11736" t="s">
        <v>15629</v>
      </c>
      <c r="O11736" t="s">
        <v>11023</v>
      </c>
      <c r="P11736" t="s">
        <v>13913</v>
      </c>
    </row>
    <row r="11737" spans="1:16" x14ac:dyDescent="0.3">
      <c r="A11737" t="s">
        <v>9511</v>
      </c>
      <c r="B11737" s="2" t="str">
        <f t="shared" si="551"/>
        <v>7771</v>
      </c>
      <c r="C11737" s="2">
        <f t="shared" si="549"/>
        <v>7771</v>
      </c>
      <c r="D11737" t="str">
        <f>VLOOKUP(C11737,'Cost Centre'!A:B,2,)</f>
        <v>Waste and Fleet Management Services</v>
      </c>
      <c r="E11737" t="str">
        <f t="shared" si="550"/>
        <v>2</v>
      </c>
      <c r="F11737" t="s">
        <v>48</v>
      </c>
      <c r="G11737" s="2">
        <v>0</v>
      </c>
      <c r="H11737" s="2">
        <v>9281023.9600000009</v>
      </c>
      <c r="I11737" s="2">
        <v>0</v>
      </c>
      <c r="J11737" s="105">
        <f>SUMIF([1]MMM!$A:$A,A11737,[1]MMM!$F:$F)</f>
        <v>10084222.960000001</v>
      </c>
      <c r="K11737" s="2" t="s">
        <v>10</v>
      </c>
      <c r="L11737" s="2">
        <v>11345140</v>
      </c>
      <c r="M11737" t="s">
        <v>11396</v>
      </c>
      <c r="N11737" t="s">
        <v>15629</v>
      </c>
      <c r="O11737" t="s">
        <v>10871</v>
      </c>
      <c r="P11737" t="s">
        <v>10875</v>
      </c>
    </row>
    <row r="11738" spans="1:16" x14ac:dyDescent="0.3">
      <c r="A11738" t="s">
        <v>9512</v>
      </c>
      <c r="B11738" s="2" t="str">
        <f t="shared" si="551"/>
        <v>7771</v>
      </c>
      <c r="C11738" s="2">
        <f t="shared" si="549"/>
        <v>7771</v>
      </c>
      <c r="D11738" t="str">
        <f>VLOOKUP(C11738,'Cost Centre'!A:B,2,)</f>
        <v>Waste and Fleet Management Services</v>
      </c>
      <c r="E11738" t="str">
        <f t="shared" si="550"/>
        <v>2</v>
      </c>
      <c r="F11738" t="s">
        <v>51</v>
      </c>
      <c r="G11738" s="2">
        <v>0</v>
      </c>
      <c r="H11738" s="2">
        <v>6500</v>
      </c>
      <c r="I11738" s="2">
        <v>0</v>
      </c>
      <c r="J11738" s="105">
        <f>SUMIF([1]MMM!$A:$A,A11738,[1]MMM!$F:$F)</f>
        <v>8600</v>
      </c>
      <c r="K11738" s="2" t="s">
        <v>10</v>
      </c>
      <c r="L11738" s="2">
        <v>8400</v>
      </c>
      <c r="M11738" t="s">
        <v>11396</v>
      </c>
      <c r="N11738" t="s">
        <v>15629</v>
      </c>
      <c r="O11738" t="s">
        <v>10871</v>
      </c>
      <c r="P11738" t="s">
        <v>10875</v>
      </c>
    </row>
    <row r="11739" spans="1:16" x14ac:dyDescent="0.3">
      <c r="A11739" t="s">
        <v>9513</v>
      </c>
      <c r="B11739" s="2" t="str">
        <f t="shared" si="551"/>
        <v>7771</v>
      </c>
      <c r="C11739" s="2">
        <f t="shared" si="549"/>
        <v>7771</v>
      </c>
      <c r="D11739" t="str">
        <f>VLOOKUP(C11739,'Cost Centre'!A:B,2,)</f>
        <v>Waste and Fleet Management Services</v>
      </c>
      <c r="E11739" t="str">
        <f t="shared" si="550"/>
        <v>2</v>
      </c>
      <c r="F11739" t="s">
        <v>52</v>
      </c>
      <c r="G11739" s="2">
        <v>0</v>
      </c>
      <c r="H11739" s="2">
        <v>10228.43</v>
      </c>
      <c r="I11739" s="2">
        <v>0</v>
      </c>
      <c r="J11739" s="105">
        <f>SUMIF([1]MMM!$A:$A,A11739,[1]MMM!$F:$F)</f>
        <v>10228.43</v>
      </c>
      <c r="K11739" s="2" t="s">
        <v>10</v>
      </c>
      <c r="L11739" s="2">
        <v>30742</v>
      </c>
      <c r="M11739" t="s">
        <v>11396</v>
      </c>
      <c r="N11739" t="s">
        <v>15629</v>
      </c>
      <c r="O11739" t="s">
        <v>10871</v>
      </c>
      <c r="P11739" t="s">
        <v>10875</v>
      </c>
    </row>
    <row r="11740" spans="1:16" x14ac:dyDescent="0.3">
      <c r="A11740" t="s">
        <v>9514</v>
      </c>
      <c r="B11740" s="2" t="str">
        <f t="shared" si="551"/>
        <v>7771</v>
      </c>
      <c r="C11740" s="2">
        <f t="shared" si="549"/>
        <v>7771</v>
      </c>
      <c r="D11740" t="str">
        <f>VLOOKUP(C11740,'Cost Centre'!A:B,2,)</f>
        <v>Waste and Fleet Management Services</v>
      </c>
      <c r="E11740" t="str">
        <f t="shared" si="550"/>
        <v>2</v>
      </c>
      <c r="F11740" t="s">
        <v>53</v>
      </c>
      <c r="G11740" s="2">
        <v>0</v>
      </c>
      <c r="H11740" s="2">
        <v>4196.49</v>
      </c>
      <c r="I11740" s="2">
        <v>0</v>
      </c>
      <c r="J11740" s="105">
        <f>SUMIF([1]MMM!$A:$A,A11740,[1]MMM!$F:$F)</f>
        <v>4196.49</v>
      </c>
      <c r="K11740" s="2" t="s">
        <v>10</v>
      </c>
      <c r="L11740" s="2">
        <v>4594</v>
      </c>
      <c r="M11740" t="s">
        <v>11396</v>
      </c>
      <c r="N11740" t="s">
        <v>15629</v>
      </c>
      <c r="O11740" t="s">
        <v>10871</v>
      </c>
      <c r="P11740" t="s">
        <v>10875</v>
      </c>
    </row>
    <row r="11741" spans="1:16" x14ac:dyDescent="0.3">
      <c r="A11741" t="s">
        <v>9515</v>
      </c>
      <c r="B11741" s="2" t="str">
        <f t="shared" si="551"/>
        <v>7771</v>
      </c>
      <c r="C11741" s="2">
        <f t="shared" si="549"/>
        <v>7771</v>
      </c>
      <c r="D11741" t="str">
        <f>VLOOKUP(C11741,'Cost Centre'!A:B,2,)</f>
        <v>Waste and Fleet Management Services</v>
      </c>
      <c r="E11741" t="str">
        <f t="shared" si="550"/>
        <v>2</v>
      </c>
      <c r="F11741" t="s">
        <v>55</v>
      </c>
      <c r="G11741" s="2">
        <v>0</v>
      </c>
      <c r="H11741" s="2">
        <v>236888.56</v>
      </c>
      <c r="I11741" s="2">
        <v>0</v>
      </c>
      <c r="J11741" s="105">
        <f>SUMIF([1]MMM!$A:$A,A11741,[1]MMM!$F:$F)</f>
        <v>237092.38</v>
      </c>
      <c r="K11741" s="2" t="s">
        <v>10</v>
      </c>
      <c r="L11741" s="2">
        <v>132956</v>
      </c>
      <c r="M11741" t="s">
        <v>11396</v>
      </c>
      <c r="N11741" t="s">
        <v>15629</v>
      </c>
      <c r="O11741" t="s">
        <v>10871</v>
      </c>
      <c r="P11741" t="s">
        <v>10875</v>
      </c>
    </row>
    <row r="11742" spans="1:16" x14ac:dyDescent="0.3">
      <c r="A11742" t="s">
        <v>9516</v>
      </c>
      <c r="B11742" s="2" t="str">
        <f t="shared" si="551"/>
        <v>7771</v>
      </c>
      <c r="C11742" s="2">
        <f t="shared" si="549"/>
        <v>7771</v>
      </c>
      <c r="D11742" t="str">
        <f>VLOOKUP(C11742,'Cost Centre'!A:B,2,)</f>
        <v>Waste and Fleet Management Services</v>
      </c>
      <c r="E11742" t="str">
        <f t="shared" si="550"/>
        <v>2</v>
      </c>
      <c r="F11742" t="s">
        <v>56</v>
      </c>
      <c r="G11742" s="2">
        <v>0</v>
      </c>
      <c r="H11742" s="2">
        <v>8302331.1399999997</v>
      </c>
      <c r="I11742" s="2">
        <v>0</v>
      </c>
      <c r="J11742" s="105">
        <f>SUMIF([1]MMM!$A:$A,A11742,[1]MMM!$F:$F)</f>
        <v>9202496.9100000001</v>
      </c>
      <c r="K11742" s="2" t="s">
        <v>10</v>
      </c>
      <c r="L11742" s="2">
        <v>678070</v>
      </c>
      <c r="M11742" t="s">
        <v>11396</v>
      </c>
      <c r="N11742" t="s">
        <v>15629</v>
      </c>
      <c r="O11742" t="s">
        <v>10871</v>
      </c>
      <c r="P11742" t="s">
        <v>10875</v>
      </c>
    </row>
    <row r="11743" spans="1:16" x14ac:dyDescent="0.3">
      <c r="A11743" t="s">
        <v>9517</v>
      </c>
      <c r="B11743" s="2" t="str">
        <f t="shared" si="551"/>
        <v>7771</v>
      </c>
      <c r="C11743" s="2">
        <f t="shared" si="549"/>
        <v>7771</v>
      </c>
      <c r="D11743" t="str">
        <f>VLOOKUP(C11743,'Cost Centre'!A:B,2,)</f>
        <v>Waste and Fleet Management Services</v>
      </c>
      <c r="E11743" t="str">
        <f t="shared" si="550"/>
        <v>2</v>
      </c>
      <c r="F11743" t="s">
        <v>57</v>
      </c>
      <c r="G11743" s="2">
        <v>0</v>
      </c>
      <c r="H11743" s="2">
        <v>972689.61</v>
      </c>
      <c r="I11743" s="2">
        <v>0</v>
      </c>
      <c r="J11743" s="105">
        <f>SUMIF([1]MMM!$A:$A,A11743,[1]MMM!$F:$F)</f>
        <v>978321.2</v>
      </c>
      <c r="K11743" s="2" t="s">
        <v>10</v>
      </c>
      <c r="L11743" s="2">
        <v>918093</v>
      </c>
      <c r="M11743" t="s">
        <v>11396</v>
      </c>
      <c r="N11743" t="s">
        <v>15629</v>
      </c>
      <c r="O11743" t="s">
        <v>10871</v>
      </c>
      <c r="P11743" t="s">
        <v>10875</v>
      </c>
    </row>
    <row r="11744" spans="1:16" x14ac:dyDescent="0.3">
      <c r="A11744" t="s">
        <v>9518</v>
      </c>
      <c r="B11744" s="2" t="str">
        <f t="shared" si="551"/>
        <v>7771</v>
      </c>
      <c r="C11744" s="2">
        <f t="shared" si="549"/>
        <v>7771</v>
      </c>
      <c r="D11744" t="str">
        <f>VLOOKUP(C11744,'Cost Centre'!A:B,2,)</f>
        <v>Waste and Fleet Management Services</v>
      </c>
      <c r="E11744" t="str">
        <f t="shared" si="550"/>
        <v>2</v>
      </c>
      <c r="F11744" t="s">
        <v>58</v>
      </c>
      <c r="G11744" s="2">
        <v>0</v>
      </c>
      <c r="H11744" s="2">
        <v>0</v>
      </c>
      <c r="I11744" s="2">
        <v>-0.01</v>
      </c>
      <c r="J11744" s="105">
        <f>SUMIF([1]MMM!$A:$A,A11744,[1]MMM!$F:$F)</f>
        <v>-0.01</v>
      </c>
      <c r="K11744" s="2" t="s">
        <v>10</v>
      </c>
      <c r="L11744" s="2">
        <v>646981</v>
      </c>
      <c r="M11744" t="s">
        <v>11396</v>
      </c>
      <c r="N11744" t="s">
        <v>15629</v>
      </c>
      <c r="O11744" t="s">
        <v>10871</v>
      </c>
      <c r="P11744" t="s">
        <v>10875</v>
      </c>
    </row>
    <row r="11745" spans="1:16" x14ac:dyDescent="0.3">
      <c r="A11745" t="s">
        <v>9519</v>
      </c>
      <c r="B11745" s="2" t="str">
        <f t="shared" si="551"/>
        <v>7771</v>
      </c>
      <c r="C11745" s="2">
        <f t="shared" si="549"/>
        <v>7771</v>
      </c>
      <c r="D11745" t="str">
        <f>VLOOKUP(C11745,'Cost Centre'!A:B,2,)</f>
        <v>Waste and Fleet Management Services</v>
      </c>
      <c r="E11745" t="str">
        <f t="shared" si="550"/>
        <v>2</v>
      </c>
      <c r="F11745" t="s">
        <v>59</v>
      </c>
      <c r="G11745" s="2">
        <v>0</v>
      </c>
      <c r="H11745" s="2">
        <v>0.01</v>
      </c>
      <c r="I11745" s="2">
        <v>0</v>
      </c>
      <c r="J11745" s="105">
        <f>SUMIF([1]MMM!$A:$A,A11745,[1]MMM!$F:$F)</f>
        <v>0.01</v>
      </c>
      <c r="K11745" s="2" t="s">
        <v>10</v>
      </c>
      <c r="L11745" s="2">
        <v>101564</v>
      </c>
      <c r="M11745" t="s">
        <v>11396</v>
      </c>
      <c r="N11745" t="s">
        <v>15629</v>
      </c>
      <c r="O11745" t="s">
        <v>10871</v>
      </c>
      <c r="P11745" t="s">
        <v>10875</v>
      </c>
    </row>
    <row r="11746" spans="1:16" x14ac:dyDescent="0.3">
      <c r="A11746" t="s">
        <v>9520</v>
      </c>
      <c r="B11746" s="2" t="str">
        <f t="shared" si="551"/>
        <v>7771</v>
      </c>
      <c r="C11746" s="2">
        <f t="shared" si="549"/>
        <v>7771</v>
      </c>
      <c r="D11746" t="str">
        <f>VLOOKUP(C11746,'Cost Centre'!A:B,2,)</f>
        <v>Waste and Fleet Management Services</v>
      </c>
      <c r="E11746" t="str">
        <f t="shared" si="550"/>
        <v>2</v>
      </c>
      <c r="F11746" t="s">
        <v>60</v>
      </c>
      <c r="G11746" s="2">
        <v>0</v>
      </c>
      <c r="H11746" s="2">
        <v>515910</v>
      </c>
      <c r="I11746" s="2">
        <v>0</v>
      </c>
      <c r="J11746" s="105">
        <f>SUMIF([1]MMM!$A:$A,A11746,[1]MMM!$F:$F)</f>
        <v>515910</v>
      </c>
      <c r="K11746" s="2" t="s">
        <v>10</v>
      </c>
      <c r="L11746" s="2">
        <v>780326</v>
      </c>
      <c r="M11746" t="s">
        <v>11396</v>
      </c>
      <c r="N11746" t="s">
        <v>15629</v>
      </c>
      <c r="O11746" t="s">
        <v>10871</v>
      </c>
      <c r="P11746" t="s">
        <v>10875</v>
      </c>
    </row>
    <row r="11747" spans="1:16" x14ac:dyDescent="0.3">
      <c r="A11747" t="s">
        <v>9521</v>
      </c>
      <c r="B11747" s="2" t="str">
        <f t="shared" si="551"/>
        <v>7771</v>
      </c>
      <c r="C11747" s="2">
        <f t="shared" si="549"/>
        <v>7771</v>
      </c>
      <c r="D11747" t="str">
        <f>VLOOKUP(C11747,'Cost Centre'!A:B,2,)</f>
        <v>Waste and Fleet Management Services</v>
      </c>
      <c r="E11747" t="str">
        <f t="shared" si="550"/>
        <v>2</v>
      </c>
      <c r="F11747" t="s">
        <v>61</v>
      </c>
      <c r="G11747" s="2">
        <v>0</v>
      </c>
      <c r="H11747" s="2">
        <v>867337.32</v>
      </c>
      <c r="I11747" s="2">
        <v>0</v>
      </c>
      <c r="J11747" s="105">
        <f>SUMIF([1]MMM!$A:$A,A11747,[1]MMM!$F:$F)</f>
        <v>867337.32</v>
      </c>
      <c r="K11747" s="2" t="s">
        <v>10</v>
      </c>
      <c r="L11747" s="2">
        <v>948210</v>
      </c>
      <c r="M11747" t="s">
        <v>11396</v>
      </c>
      <c r="N11747" t="s">
        <v>15629</v>
      </c>
      <c r="O11747" t="s">
        <v>10871</v>
      </c>
      <c r="P11747" t="s">
        <v>10875</v>
      </c>
    </row>
    <row r="11748" spans="1:16" x14ac:dyDescent="0.3">
      <c r="A11748" t="s">
        <v>9522</v>
      </c>
      <c r="B11748" s="2" t="str">
        <f t="shared" si="551"/>
        <v>7771</v>
      </c>
      <c r="C11748" s="2">
        <f t="shared" si="549"/>
        <v>7771</v>
      </c>
      <c r="D11748" t="str">
        <f>VLOOKUP(C11748,'Cost Centre'!A:B,2,)</f>
        <v>Waste and Fleet Management Services</v>
      </c>
      <c r="E11748" t="str">
        <f t="shared" si="550"/>
        <v>2</v>
      </c>
      <c r="F11748" t="s">
        <v>62</v>
      </c>
      <c r="G11748" s="2">
        <v>0</v>
      </c>
      <c r="H11748" s="2">
        <v>68883.899999999994</v>
      </c>
      <c r="I11748" s="2">
        <v>0</v>
      </c>
      <c r="J11748" s="105">
        <f>SUMIF([1]MMM!$A:$A,A11748,[1]MMM!$F:$F)</f>
        <v>71644.77</v>
      </c>
      <c r="K11748" s="2" t="s">
        <v>10</v>
      </c>
      <c r="L11748" s="2">
        <v>38485</v>
      </c>
      <c r="M11748" t="s">
        <v>11396</v>
      </c>
      <c r="N11748" t="s">
        <v>15629</v>
      </c>
      <c r="O11748" t="s">
        <v>10871</v>
      </c>
      <c r="P11748" t="s">
        <v>10875</v>
      </c>
    </row>
    <row r="11749" spans="1:16" x14ac:dyDescent="0.3">
      <c r="A11749" t="s">
        <v>9523</v>
      </c>
      <c r="B11749" s="2" t="str">
        <f t="shared" si="551"/>
        <v>7771</v>
      </c>
      <c r="C11749" s="2">
        <f t="shared" si="549"/>
        <v>7771</v>
      </c>
      <c r="D11749" t="str">
        <f>VLOOKUP(C11749,'Cost Centre'!A:B,2,)</f>
        <v>Waste and Fleet Management Services</v>
      </c>
      <c r="E11749" t="str">
        <f t="shared" si="550"/>
        <v>2</v>
      </c>
      <c r="F11749" t="s">
        <v>66</v>
      </c>
      <c r="G11749" s="2">
        <v>0</v>
      </c>
      <c r="H11749" s="2">
        <v>565530.92000000004</v>
      </c>
      <c r="I11749" s="2">
        <v>0</v>
      </c>
      <c r="J11749" s="105">
        <f>SUMIF([1]MMM!$A:$A,A11749,[1]MMM!$F:$F)</f>
        <v>607514.11</v>
      </c>
      <c r="K11749" s="2" t="s">
        <v>10</v>
      </c>
      <c r="L11749" s="2">
        <v>0</v>
      </c>
      <c r="M11749" t="s">
        <v>11396</v>
      </c>
      <c r="N11749" t="s">
        <v>15629</v>
      </c>
      <c r="O11749" t="s">
        <v>10871</v>
      </c>
      <c r="P11749" t="s">
        <v>10875</v>
      </c>
    </row>
    <row r="11750" spans="1:16" x14ac:dyDescent="0.3">
      <c r="A11750" t="s">
        <v>9524</v>
      </c>
      <c r="B11750" s="2" t="str">
        <f t="shared" si="551"/>
        <v>7771</v>
      </c>
      <c r="C11750" s="2">
        <f t="shared" si="549"/>
        <v>7771</v>
      </c>
      <c r="D11750" t="str">
        <f>VLOOKUP(C11750,'Cost Centre'!A:B,2,)</f>
        <v>Waste and Fleet Management Services</v>
      </c>
      <c r="E11750" t="str">
        <f t="shared" si="550"/>
        <v>2</v>
      </c>
      <c r="F11750" t="s">
        <v>67</v>
      </c>
      <c r="G11750" s="2">
        <v>0</v>
      </c>
      <c r="H11750" s="2">
        <v>6317.49</v>
      </c>
      <c r="I11750" s="2">
        <v>0</v>
      </c>
      <c r="J11750" s="105">
        <f>SUMIF([1]MMM!$A:$A,A11750,[1]MMM!$F:$F)</f>
        <v>6877.49</v>
      </c>
      <c r="K11750" s="2" t="s">
        <v>10</v>
      </c>
      <c r="L11750" s="2">
        <v>7747</v>
      </c>
      <c r="M11750" t="s">
        <v>11396</v>
      </c>
      <c r="N11750" t="s">
        <v>15629</v>
      </c>
      <c r="O11750" t="s">
        <v>10871</v>
      </c>
      <c r="P11750" t="s">
        <v>10876</v>
      </c>
    </row>
    <row r="11751" spans="1:16" x14ac:dyDescent="0.3">
      <c r="A11751" t="s">
        <v>9525</v>
      </c>
      <c r="B11751" s="2" t="str">
        <f t="shared" si="551"/>
        <v>7771</v>
      </c>
      <c r="C11751" s="2">
        <f t="shared" si="549"/>
        <v>7771</v>
      </c>
      <c r="D11751" t="str">
        <f>VLOOKUP(C11751,'Cost Centre'!A:B,2,)</f>
        <v>Waste and Fleet Management Services</v>
      </c>
      <c r="E11751" t="str">
        <f t="shared" si="550"/>
        <v>2</v>
      </c>
      <c r="F11751" t="s">
        <v>68</v>
      </c>
      <c r="G11751" s="2">
        <v>0</v>
      </c>
      <c r="H11751" s="2">
        <v>127738.41</v>
      </c>
      <c r="I11751" s="2">
        <v>0</v>
      </c>
      <c r="J11751" s="105">
        <f>SUMIF([1]MMM!$A:$A,A11751,[1]MMM!$F:$F)</f>
        <v>139258.88</v>
      </c>
      <c r="K11751" s="2" t="s">
        <v>10</v>
      </c>
      <c r="L11751" s="2">
        <v>172110</v>
      </c>
      <c r="M11751" t="s">
        <v>11396</v>
      </c>
      <c r="N11751" t="s">
        <v>15629</v>
      </c>
      <c r="O11751" t="s">
        <v>10871</v>
      </c>
      <c r="P11751" t="s">
        <v>10876</v>
      </c>
    </row>
    <row r="11752" spans="1:16" x14ac:dyDescent="0.3">
      <c r="A11752" t="s">
        <v>9526</v>
      </c>
      <c r="B11752" s="2" t="str">
        <f t="shared" si="551"/>
        <v>7771</v>
      </c>
      <c r="C11752" s="2">
        <f t="shared" si="549"/>
        <v>7771</v>
      </c>
      <c r="D11752" t="str">
        <f>VLOOKUP(C11752,'Cost Centre'!A:B,2,)</f>
        <v>Waste and Fleet Management Services</v>
      </c>
      <c r="E11752" t="str">
        <f t="shared" si="550"/>
        <v>2</v>
      </c>
      <c r="F11752" t="s">
        <v>10877</v>
      </c>
      <c r="G11752" s="2">
        <v>0</v>
      </c>
      <c r="H11752" s="2">
        <v>1648334.66</v>
      </c>
      <c r="I11752" s="2">
        <v>0</v>
      </c>
      <c r="J11752" s="105">
        <f>SUMIF([1]MMM!$A:$A,A11752,[1]MMM!$F:$F)</f>
        <v>1651558.46</v>
      </c>
      <c r="K11752" s="2" t="s">
        <v>10</v>
      </c>
      <c r="L11752" s="2">
        <v>1750605</v>
      </c>
      <c r="M11752" t="s">
        <v>11396</v>
      </c>
      <c r="N11752" t="s">
        <v>15629</v>
      </c>
      <c r="O11752" t="s">
        <v>10871</v>
      </c>
      <c r="P11752" t="s">
        <v>10876</v>
      </c>
    </row>
    <row r="11753" spans="1:16" x14ac:dyDescent="0.3">
      <c r="A11753" t="s">
        <v>9527</v>
      </c>
      <c r="B11753" s="2" t="str">
        <f t="shared" si="551"/>
        <v>7771</v>
      </c>
      <c r="C11753" s="2">
        <f t="shared" si="549"/>
        <v>7771</v>
      </c>
      <c r="D11753" t="str">
        <f>VLOOKUP(C11753,'Cost Centre'!A:B,2,)</f>
        <v>Waste and Fleet Management Services</v>
      </c>
      <c r="E11753" t="str">
        <f t="shared" si="550"/>
        <v>2</v>
      </c>
      <c r="F11753" t="s">
        <v>69</v>
      </c>
      <c r="G11753" s="2">
        <v>0</v>
      </c>
      <c r="H11753" s="2">
        <v>1719596.26</v>
      </c>
      <c r="I11753" s="2">
        <v>0</v>
      </c>
      <c r="J11753" s="105">
        <f>SUMIF([1]MMM!$A:$A,A11753,[1]MMM!$F:$F)</f>
        <v>1866487.36</v>
      </c>
      <c r="K11753" s="2" t="s">
        <v>10</v>
      </c>
      <c r="L11753" s="2">
        <v>2063551</v>
      </c>
      <c r="M11753" t="s">
        <v>11396</v>
      </c>
      <c r="N11753" t="s">
        <v>15629</v>
      </c>
      <c r="O11753" t="s">
        <v>10871</v>
      </c>
      <c r="P11753" t="s">
        <v>10876</v>
      </c>
    </row>
    <row r="11754" spans="1:16" x14ac:dyDescent="0.3">
      <c r="A11754" t="s">
        <v>9528</v>
      </c>
      <c r="B11754" s="2" t="str">
        <f t="shared" si="551"/>
        <v>7771</v>
      </c>
      <c r="C11754" s="2">
        <f t="shared" si="549"/>
        <v>7771</v>
      </c>
      <c r="D11754" t="str">
        <f>VLOOKUP(C11754,'Cost Centre'!A:B,2,)</f>
        <v>Waste and Fleet Management Services</v>
      </c>
      <c r="E11754" t="str">
        <f t="shared" si="550"/>
        <v>2</v>
      </c>
      <c r="F11754" t="s">
        <v>70</v>
      </c>
      <c r="G11754" s="2">
        <v>0</v>
      </c>
      <c r="H11754" s="2">
        <v>109101.37</v>
      </c>
      <c r="I11754" s="2">
        <v>0</v>
      </c>
      <c r="J11754" s="105">
        <f>SUMIF([1]MMM!$A:$A,A11754,[1]MMM!$F:$F)</f>
        <v>116741.93</v>
      </c>
      <c r="K11754" s="2" t="s">
        <v>10</v>
      </c>
      <c r="L11754" s="2">
        <v>139649</v>
      </c>
      <c r="M11754" t="s">
        <v>11396</v>
      </c>
      <c r="N11754" t="s">
        <v>15629</v>
      </c>
      <c r="O11754" t="s">
        <v>10871</v>
      </c>
      <c r="P11754" t="s">
        <v>10876</v>
      </c>
    </row>
    <row r="11755" spans="1:16" x14ac:dyDescent="0.3">
      <c r="A11755" t="s">
        <v>9529</v>
      </c>
      <c r="B11755" s="2" t="str">
        <f t="shared" si="551"/>
        <v>7771</v>
      </c>
      <c r="C11755" s="2">
        <f t="shared" si="549"/>
        <v>7771</v>
      </c>
      <c r="D11755" t="str">
        <f>VLOOKUP(C11755,'Cost Centre'!A:B,2,)</f>
        <v>Waste and Fleet Management Services</v>
      </c>
      <c r="E11755" t="str">
        <f t="shared" si="550"/>
        <v>2</v>
      </c>
      <c r="F11755" t="s">
        <v>396</v>
      </c>
      <c r="G11755" s="2">
        <v>0</v>
      </c>
      <c r="H11755" s="2">
        <v>0</v>
      </c>
      <c r="I11755" s="2">
        <v>0</v>
      </c>
      <c r="J11755" s="105">
        <f>SUMIF([1]MMM!$A:$A,A11755,[1]MMM!$F:$F)</f>
        <v>0</v>
      </c>
      <c r="K11755" s="2" t="s">
        <v>10</v>
      </c>
      <c r="L11755" s="2">
        <v>471680</v>
      </c>
      <c r="M11755" t="s">
        <v>11396</v>
      </c>
      <c r="N11755" t="s">
        <v>15629</v>
      </c>
      <c r="O11755" t="s">
        <v>10871</v>
      </c>
      <c r="P11755" t="s">
        <v>10878</v>
      </c>
    </row>
    <row r="11756" spans="1:16" x14ac:dyDescent="0.3">
      <c r="A11756" t="s">
        <v>9530</v>
      </c>
      <c r="B11756" s="2" t="str">
        <f t="shared" si="551"/>
        <v>7771</v>
      </c>
      <c r="C11756" s="2">
        <f t="shared" si="549"/>
        <v>7771</v>
      </c>
      <c r="D11756" t="str">
        <f>VLOOKUP(C11756,'Cost Centre'!A:B,2,)</f>
        <v>Waste and Fleet Management Services</v>
      </c>
      <c r="E11756" t="str">
        <f t="shared" si="550"/>
        <v>2</v>
      </c>
      <c r="F11756" t="s">
        <v>78</v>
      </c>
      <c r="G11756" s="2">
        <v>0</v>
      </c>
      <c r="H11756" s="2">
        <v>0</v>
      </c>
      <c r="I11756" s="2">
        <v>0</v>
      </c>
      <c r="J11756" s="105">
        <f>SUMIF([1]MMM!$A:$A,A11756,[1]MMM!$F:$F)</f>
        <v>0</v>
      </c>
      <c r="K11756" s="2" t="s">
        <v>10</v>
      </c>
      <c r="L11756" s="2">
        <v>8390</v>
      </c>
      <c r="M11756" t="s">
        <v>11396</v>
      </c>
      <c r="N11756" t="s">
        <v>15629</v>
      </c>
      <c r="O11756" t="s">
        <v>10871</v>
      </c>
      <c r="P11756" t="s">
        <v>10931</v>
      </c>
    </row>
    <row r="11757" spans="1:16" x14ac:dyDescent="0.3">
      <c r="A11757" t="s">
        <v>9531</v>
      </c>
      <c r="B11757" s="2" t="str">
        <f t="shared" si="551"/>
        <v>7771</v>
      </c>
      <c r="C11757" s="2">
        <f t="shared" si="549"/>
        <v>7771</v>
      </c>
      <c r="D11757" t="str">
        <f>VLOOKUP(C11757,'Cost Centre'!A:B,2,)</f>
        <v>Waste and Fleet Management Services</v>
      </c>
      <c r="E11757" t="str">
        <f t="shared" si="550"/>
        <v>2</v>
      </c>
      <c r="F11757" t="s">
        <v>11450</v>
      </c>
      <c r="G11757" s="2">
        <v>0</v>
      </c>
      <c r="H11757" s="2">
        <v>0</v>
      </c>
      <c r="I11757" s="2">
        <v>0</v>
      </c>
      <c r="J11757" s="105">
        <f>SUMIF([1]MMM!$A:$A,A11757,[1]MMM!$F:$F)</f>
        <v>0</v>
      </c>
      <c r="K11757" s="2" t="s">
        <v>10</v>
      </c>
      <c r="L11757" s="2">
        <v>3103</v>
      </c>
      <c r="M11757" t="s">
        <v>11396</v>
      </c>
      <c r="N11757" t="s">
        <v>15629</v>
      </c>
      <c r="O11757" t="s">
        <v>10871</v>
      </c>
      <c r="P11757" t="s">
        <v>10881</v>
      </c>
    </row>
    <row r="11758" spans="1:16" x14ac:dyDescent="0.3">
      <c r="A11758" t="s">
        <v>9532</v>
      </c>
      <c r="B11758" s="2" t="str">
        <f t="shared" si="551"/>
        <v>7771</v>
      </c>
      <c r="C11758" s="2">
        <f t="shared" si="549"/>
        <v>7771</v>
      </c>
      <c r="D11758" t="str">
        <f>VLOOKUP(C11758,'Cost Centre'!A:B,2,)</f>
        <v>Waste and Fleet Management Services</v>
      </c>
      <c r="E11758" t="str">
        <f t="shared" si="550"/>
        <v>2</v>
      </c>
      <c r="F11758" t="s">
        <v>83</v>
      </c>
      <c r="G11758" s="2">
        <v>0</v>
      </c>
      <c r="H11758" s="2">
        <v>0</v>
      </c>
      <c r="I11758" s="2">
        <v>0</v>
      </c>
      <c r="J11758" s="105">
        <f>SUMIF([1]MMM!$A:$A,A11758,[1]MMM!$F:$F)</f>
        <v>0</v>
      </c>
      <c r="K11758" s="2" t="s">
        <v>10</v>
      </c>
      <c r="L11758" s="2">
        <v>89</v>
      </c>
      <c r="M11758" t="s">
        <v>11396</v>
      </c>
      <c r="N11758" t="s">
        <v>15629</v>
      </c>
      <c r="O11758" t="s">
        <v>10871</v>
      </c>
      <c r="P11758" t="s">
        <v>10881</v>
      </c>
    </row>
    <row r="11759" spans="1:16" x14ac:dyDescent="0.3">
      <c r="A11759" t="s">
        <v>9533</v>
      </c>
      <c r="B11759" s="2" t="str">
        <f t="shared" si="551"/>
        <v>7771</v>
      </c>
      <c r="C11759" s="2">
        <f t="shared" si="549"/>
        <v>7771</v>
      </c>
      <c r="D11759" t="str">
        <f>VLOOKUP(C11759,'Cost Centre'!A:B,2,)</f>
        <v>Waste and Fleet Management Services</v>
      </c>
      <c r="E11759" t="str">
        <f t="shared" si="550"/>
        <v>2</v>
      </c>
      <c r="F11759" t="s">
        <v>88</v>
      </c>
      <c r="G11759" s="2">
        <v>0</v>
      </c>
      <c r="H11759" s="2">
        <v>0</v>
      </c>
      <c r="I11759" s="2">
        <v>0</v>
      </c>
      <c r="J11759" s="105">
        <f>SUMIF([1]MMM!$A:$A,A11759,[1]MMM!$F:$F)</f>
        <v>0</v>
      </c>
      <c r="K11759" s="2" t="s">
        <v>10</v>
      </c>
      <c r="L11759" s="2">
        <v>317</v>
      </c>
      <c r="M11759" t="s">
        <v>11396</v>
      </c>
      <c r="N11759" t="s">
        <v>15629</v>
      </c>
      <c r="O11759" t="s">
        <v>10871</v>
      </c>
      <c r="P11759" t="s">
        <v>10881</v>
      </c>
    </row>
    <row r="11760" spans="1:16" x14ac:dyDescent="0.3">
      <c r="A11760" t="s">
        <v>9534</v>
      </c>
      <c r="B11760" s="2" t="str">
        <f t="shared" si="551"/>
        <v>7771</v>
      </c>
      <c r="C11760" s="2">
        <f t="shared" si="549"/>
        <v>7771</v>
      </c>
      <c r="D11760" t="str">
        <f>VLOOKUP(C11760,'Cost Centre'!A:B,2,)</f>
        <v>Waste and Fleet Management Services</v>
      </c>
      <c r="E11760" t="str">
        <f t="shared" si="550"/>
        <v>2</v>
      </c>
      <c r="F11760" t="s">
        <v>92</v>
      </c>
      <c r="G11760" s="2">
        <v>0</v>
      </c>
      <c r="H11760" s="2">
        <v>1098</v>
      </c>
      <c r="I11760" s="2">
        <v>0</v>
      </c>
      <c r="J11760" s="105">
        <f>SUMIF([1]MMM!$A:$A,A11760,[1]MMM!$F:$F)</f>
        <v>1098</v>
      </c>
      <c r="K11760" s="2" t="s">
        <v>10</v>
      </c>
      <c r="L11760" s="2">
        <v>5702</v>
      </c>
      <c r="M11760" t="s">
        <v>11396</v>
      </c>
      <c r="N11760" t="s">
        <v>15629</v>
      </c>
      <c r="O11760" t="s">
        <v>10871</v>
      </c>
      <c r="P11760" t="s">
        <v>10881</v>
      </c>
    </row>
    <row r="11761" spans="1:16" x14ac:dyDescent="0.3">
      <c r="A11761" t="s">
        <v>9535</v>
      </c>
      <c r="B11761" s="2" t="str">
        <f t="shared" si="551"/>
        <v>7771</v>
      </c>
      <c r="C11761" s="2">
        <f t="shared" si="549"/>
        <v>7771</v>
      </c>
      <c r="D11761" t="str">
        <f>VLOOKUP(C11761,'Cost Centre'!A:B,2,)</f>
        <v>Waste and Fleet Management Services</v>
      </c>
      <c r="E11761" t="str">
        <f t="shared" si="550"/>
        <v>2</v>
      </c>
      <c r="F11761" t="s">
        <v>93</v>
      </c>
      <c r="G11761" s="2">
        <v>0</v>
      </c>
      <c r="H11761" s="2">
        <v>215848.12</v>
      </c>
      <c r="I11761" s="2">
        <v>0</v>
      </c>
      <c r="J11761" s="105">
        <f>SUMIF([1]MMM!$A:$A,A11761,[1]MMM!$F:$F)</f>
        <v>233722.27</v>
      </c>
      <c r="K11761" s="2" t="s">
        <v>10</v>
      </c>
      <c r="L11761" s="2">
        <v>117552</v>
      </c>
      <c r="M11761" t="s">
        <v>11396</v>
      </c>
      <c r="N11761" t="s">
        <v>15629</v>
      </c>
      <c r="O11761" t="s">
        <v>10871</v>
      </c>
      <c r="P11761" t="s">
        <v>10881</v>
      </c>
    </row>
    <row r="11762" spans="1:16" x14ac:dyDescent="0.3">
      <c r="A11762" t="s">
        <v>9536</v>
      </c>
      <c r="B11762" s="2" t="str">
        <f t="shared" si="551"/>
        <v>7771</v>
      </c>
      <c r="C11762" s="2">
        <f t="shared" si="549"/>
        <v>7771</v>
      </c>
      <c r="D11762" t="str">
        <f>VLOOKUP(C11762,'Cost Centre'!A:B,2,)</f>
        <v>Waste and Fleet Management Services</v>
      </c>
      <c r="E11762" t="str">
        <f t="shared" si="550"/>
        <v>2</v>
      </c>
      <c r="F11762" t="s">
        <v>164</v>
      </c>
      <c r="G11762" s="2">
        <v>0</v>
      </c>
      <c r="H11762" s="2">
        <v>0</v>
      </c>
      <c r="I11762" s="2">
        <v>0</v>
      </c>
      <c r="J11762" s="105">
        <f>SUMIF([1]MMM!$A:$A,A11762,[1]MMM!$F:$F)</f>
        <v>0</v>
      </c>
      <c r="K11762" s="2" t="s">
        <v>10</v>
      </c>
      <c r="L11762" s="2">
        <v>336</v>
      </c>
      <c r="M11762" t="s">
        <v>11396</v>
      </c>
      <c r="N11762" t="s">
        <v>15629</v>
      </c>
      <c r="O11762" t="s">
        <v>10871</v>
      </c>
      <c r="P11762" t="s">
        <v>10881</v>
      </c>
    </row>
    <row r="11763" spans="1:16" x14ac:dyDescent="0.3">
      <c r="A11763" t="s">
        <v>9537</v>
      </c>
      <c r="B11763" s="2" t="str">
        <f t="shared" si="551"/>
        <v>7771</v>
      </c>
      <c r="C11763" s="2">
        <f t="shared" si="549"/>
        <v>7771</v>
      </c>
      <c r="D11763" t="str">
        <f>VLOOKUP(C11763,'Cost Centre'!A:B,2,)</f>
        <v>Waste and Fleet Management Services</v>
      </c>
      <c r="E11763" t="str">
        <f t="shared" si="550"/>
        <v>2</v>
      </c>
      <c r="F11763" t="s">
        <v>131</v>
      </c>
      <c r="G11763" s="2">
        <v>0</v>
      </c>
      <c r="H11763" s="2">
        <v>94485.52</v>
      </c>
      <c r="I11763" s="2">
        <v>0</v>
      </c>
      <c r="J11763" s="105">
        <f>SUMIF([1]MMM!$A:$A,A11763,[1]MMM!$F:$F)</f>
        <v>94485.52</v>
      </c>
      <c r="K11763" s="2" t="s">
        <v>10</v>
      </c>
      <c r="L11763" s="2">
        <v>105056</v>
      </c>
      <c r="M11763" t="s">
        <v>11396</v>
      </c>
      <c r="N11763" t="s">
        <v>15629</v>
      </c>
      <c r="O11763" t="s">
        <v>10871</v>
      </c>
      <c r="P11763" t="s">
        <v>10881</v>
      </c>
    </row>
    <row r="11764" spans="1:16" x14ac:dyDescent="0.3">
      <c r="A11764" t="s">
        <v>9538</v>
      </c>
      <c r="B11764" s="2" t="str">
        <f t="shared" si="551"/>
        <v>7771</v>
      </c>
      <c r="C11764" s="2">
        <f t="shared" si="549"/>
        <v>7771</v>
      </c>
      <c r="D11764" t="str">
        <f>VLOOKUP(C11764,'Cost Centre'!A:B,2,)</f>
        <v>Waste and Fleet Management Services</v>
      </c>
      <c r="E11764" t="str">
        <f t="shared" si="550"/>
        <v>2</v>
      </c>
      <c r="F11764" t="s">
        <v>169</v>
      </c>
      <c r="G11764" s="2">
        <v>0</v>
      </c>
      <c r="H11764" s="2">
        <v>0</v>
      </c>
      <c r="I11764" s="2">
        <v>0</v>
      </c>
      <c r="J11764" s="105">
        <f>SUMIF([1]MMM!$A:$A,A11764,[1]MMM!$F:$F)</f>
        <v>0</v>
      </c>
      <c r="K11764" s="2" t="s">
        <v>10</v>
      </c>
      <c r="L11764" s="2">
        <v>0</v>
      </c>
      <c r="M11764" t="s">
        <v>11396</v>
      </c>
      <c r="N11764" t="s">
        <v>15629</v>
      </c>
      <c r="O11764" t="s">
        <v>10871</v>
      </c>
      <c r="P11764" t="s">
        <v>10881</v>
      </c>
    </row>
    <row r="11765" spans="1:16" x14ac:dyDescent="0.3">
      <c r="A11765" t="s">
        <v>9539</v>
      </c>
      <c r="B11765" s="2" t="str">
        <f t="shared" si="551"/>
        <v>7771</v>
      </c>
      <c r="C11765" s="2">
        <f t="shared" si="549"/>
        <v>7771</v>
      </c>
      <c r="D11765" t="str">
        <f>VLOOKUP(C11765,'Cost Centre'!A:B,2,)</f>
        <v>Waste and Fleet Management Services</v>
      </c>
      <c r="E11765" t="str">
        <f t="shared" si="550"/>
        <v>2</v>
      </c>
      <c r="F11765" t="s">
        <v>117</v>
      </c>
      <c r="G11765" s="2">
        <v>0</v>
      </c>
      <c r="H11765" s="2">
        <v>39244.76</v>
      </c>
      <c r="I11765" s="2">
        <v>0</v>
      </c>
      <c r="J11765" s="105">
        <f>SUMIF([1]MMM!$A:$A,A11765,[1]MMM!$F:$F)</f>
        <v>39244.76</v>
      </c>
      <c r="K11765" s="2" t="s">
        <v>10</v>
      </c>
      <c r="L11765" s="2">
        <v>52528</v>
      </c>
      <c r="M11765" t="s">
        <v>11396</v>
      </c>
      <c r="N11765" t="s">
        <v>15629</v>
      </c>
      <c r="O11765" t="s">
        <v>10871</v>
      </c>
      <c r="P11765" t="s">
        <v>10885</v>
      </c>
    </row>
    <row r="11766" spans="1:16" x14ac:dyDescent="0.3">
      <c r="A11766" t="s">
        <v>9540</v>
      </c>
      <c r="B11766" s="2" t="str">
        <f t="shared" si="551"/>
        <v>7771</v>
      </c>
      <c r="C11766" s="2">
        <f t="shared" si="549"/>
        <v>7771</v>
      </c>
      <c r="D11766" t="str">
        <f>VLOOKUP(C11766,'Cost Centre'!A:B,2,)</f>
        <v>Waste and Fleet Management Services</v>
      </c>
      <c r="E11766" t="str">
        <f t="shared" si="550"/>
        <v>2</v>
      </c>
      <c r="F11766" t="s">
        <v>133</v>
      </c>
      <c r="G11766" s="2">
        <v>0</v>
      </c>
      <c r="H11766" s="2">
        <v>0</v>
      </c>
      <c r="I11766" s="2">
        <v>0</v>
      </c>
      <c r="J11766" s="105">
        <f>SUMIF([1]MMM!$A:$A,A11766,[1]MMM!$F:$F)</f>
        <v>0</v>
      </c>
      <c r="K11766" s="2" t="s">
        <v>10</v>
      </c>
      <c r="L11766" s="2">
        <v>15866</v>
      </c>
      <c r="M11766" t="s">
        <v>11396</v>
      </c>
      <c r="N11766" t="s">
        <v>15629</v>
      </c>
      <c r="O11766" t="s">
        <v>10871</v>
      </c>
      <c r="P11766" t="s">
        <v>10885</v>
      </c>
    </row>
    <row r="11767" spans="1:16" x14ac:dyDescent="0.3">
      <c r="A11767" t="s">
        <v>9541</v>
      </c>
      <c r="B11767" s="2" t="str">
        <f t="shared" si="551"/>
        <v>7771</v>
      </c>
      <c r="C11767" s="2">
        <f t="shared" si="549"/>
        <v>7771</v>
      </c>
      <c r="D11767" t="str">
        <f>VLOOKUP(C11767,'Cost Centre'!A:B,2,)</f>
        <v>Waste and Fleet Management Services</v>
      </c>
      <c r="E11767" t="str">
        <f t="shared" si="550"/>
        <v>2</v>
      </c>
      <c r="F11767" t="s">
        <v>135</v>
      </c>
      <c r="G11767" s="2">
        <v>0</v>
      </c>
      <c r="H11767" s="2">
        <v>0</v>
      </c>
      <c r="I11767" s="2">
        <v>0</v>
      </c>
      <c r="J11767" s="105">
        <f>SUMIF([1]MMM!$A:$A,A11767,[1]MMM!$F:$F)</f>
        <v>0</v>
      </c>
      <c r="K11767" s="2" t="s">
        <v>10</v>
      </c>
      <c r="L11767" s="2">
        <v>0</v>
      </c>
      <c r="M11767" t="s">
        <v>11396</v>
      </c>
      <c r="N11767" t="s">
        <v>15629</v>
      </c>
      <c r="O11767" t="s">
        <v>10871</v>
      </c>
      <c r="P11767" t="s">
        <v>10934</v>
      </c>
    </row>
    <row r="11768" spans="1:16" x14ac:dyDescent="0.3">
      <c r="A11768" t="s">
        <v>9542</v>
      </c>
      <c r="B11768" s="2" t="str">
        <f t="shared" si="551"/>
        <v>7771</v>
      </c>
      <c r="C11768" s="2">
        <f t="shared" si="549"/>
        <v>7771</v>
      </c>
      <c r="D11768" t="str">
        <f>VLOOKUP(C11768,'Cost Centre'!A:B,2,)</f>
        <v>Waste and Fleet Management Services</v>
      </c>
      <c r="E11768" t="str">
        <f t="shared" si="550"/>
        <v>2</v>
      </c>
      <c r="F11768" t="s">
        <v>278</v>
      </c>
      <c r="G11768" s="2">
        <v>0</v>
      </c>
      <c r="H11768" s="2">
        <v>0</v>
      </c>
      <c r="I11768" s="2">
        <v>0</v>
      </c>
      <c r="J11768" s="105">
        <f>SUMIF([1]MMM!$A:$A,A11768,[1]MMM!$F:$F)</f>
        <v>0</v>
      </c>
      <c r="K11768" s="2" t="s">
        <v>10</v>
      </c>
      <c r="L11768" s="2">
        <v>61654710</v>
      </c>
      <c r="M11768" t="s">
        <v>11396</v>
      </c>
      <c r="N11768" t="s">
        <v>15629</v>
      </c>
      <c r="O11768" t="s">
        <v>10871</v>
      </c>
      <c r="P11768" t="s">
        <v>11531</v>
      </c>
    </row>
    <row r="11769" spans="1:16" x14ac:dyDescent="0.3">
      <c r="A11769" t="s">
        <v>9543</v>
      </c>
      <c r="B11769" s="2" t="str">
        <f t="shared" si="551"/>
        <v>7771</v>
      </c>
      <c r="C11769" s="2">
        <f t="shared" si="549"/>
        <v>7771</v>
      </c>
      <c r="D11769" t="str">
        <f>VLOOKUP(C11769,'Cost Centre'!A:B,2,)</f>
        <v>Waste and Fleet Management Services</v>
      </c>
      <c r="E11769" t="str">
        <f t="shared" si="550"/>
        <v>3</v>
      </c>
      <c r="F11769" t="s">
        <v>10945</v>
      </c>
      <c r="G11769" s="2">
        <v>0</v>
      </c>
      <c r="H11769" s="2">
        <v>0</v>
      </c>
      <c r="I11769" s="2">
        <v>0</v>
      </c>
      <c r="J11769" s="105">
        <f>SUMIF([1]MMM!$A:$A,A11769,[1]MMM!$F:$F)</f>
        <v>0</v>
      </c>
      <c r="K11769" s="2" t="s">
        <v>10</v>
      </c>
      <c r="L11769" s="2">
        <v>893147</v>
      </c>
      <c r="M11769" t="s">
        <v>11396</v>
      </c>
      <c r="N11769" t="s">
        <v>15629</v>
      </c>
      <c r="O11769" t="s">
        <v>10908</v>
      </c>
      <c r="P11769" t="s">
        <v>10910</v>
      </c>
    </row>
    <row r="11770" spans="1:16" x14ac:dyDescent="0.3">
      <c r="A11770" t="s">
        <v>9544</v>
      </c>
      <c r="B11770" s="2" t="str">
        <f t="shared" si="551"/>
        <v>7771</v>
      </c>
      <c r="C11770" s="2">
        <f t="shared" si="549"/>
        <v>7771</v>
      </c>
      <c r="D11770" t="str">
        <f>VLOOKUP(C11770,'Cost Centre'!A:B,2,)</f>
        <v>Waste and Fleet Management Services</v>
      </c>
      <c r="E11770" t="str">
        <f t="shared" si="550"/>
        <v>3</v>
      </c>
      <c r="F11770" t="s">
        <v>2154</v>
      </c>
      <c r="G11770" s="2">
        <v>0</v>
      </c>
      <c r="H11770" s="2">
        <v>29861.35</v>
      </c>
      <c r="I11770" s="2">
        <v>0</v>
      </c>
      <c r="J11770" s="105">
        <f>SUMIF([1]MMM!$A:$A,A11770,[1]MMM!$F:$F)</f>
        <v>29861.35</v>
      </c>
      <c r="K11770" s="2" t="s">
        <v>10</v>
      </c>
      <c r="L11770" s="2">
        <v>83628</v>
      </c>
      <c r="M11770" t="s">
        <v>11396</v>
      </c>
      <c r="N11770" t="s">
        <v>15629</v>
      </c>
      <c r="O11770" t="s">
        <v>10908</v>
      </c>
      <c r="P11770" t="s">
        <v>10910</v>
      </c>
    </row>
    <row r="11771" spans="1:16" x14ac:dyDescent="0.3">
      <c r="A11771" t="s">
        <v>15630</v>
      </c>
      <c r="B11771" s="2" t="str">
        <f t="shared" si="551"/>
        <v>7771</v>
      </c>
      <c r="C11771" s="2">
        <f t="shared" si="549"/>
        <v>7771</v>
      </c>
      <c r="D11771" t="str">
        <f>VLOOKUP(C11771,'Cost Centre'!A:B,2,)</f>
        <v>Waste and Fleet Management Services</v>
      </c>
      <c r="E11771" t="str">
        <f t="shared" si="550"/>
        <v>3</v>
      </c>
      <c r="F11771" t="s">
        <v>10912</v>
      </c>
      <c r="G11771" s="2">
        <v>0</v>
      </c>
      <c r="H11771" s="2">
        <v>0</v>
      </c>
      <c r="I11771" s="2">
        <v>-71396296.790000007</v>
      </c>
      <c r="J11771" s="105">
        <f>SUMIF([1]MMM!$A:$A,A11771,[1]MMM!$F:$F)</f>
        <v>-71396296.790000007</v>
      </c>
      <c r="K11771" s="2" t="s">
        <v>10</v>
      </c>
      <c r="L11771" s="2">
        <v>0</v>
      </c>
      <c r="M11771" t="s">
        <v>11396</v>
      </c>
      <c r="N11771" t="s">
        <v>15629</v>
      </c>
      <c r="O11771" t="s">
        <v>10908</v>
      </c>
      <c r="P11771" t="s">
        <v>10913</v>
      </c>
    </row>
    <row r="11772" spans="1:16" x14ac:dyDescent="0.3">
      <c r="A11772" t="s">
        <v>15631</v>
      </c>
      <c r="B11772" s="2" t="str">
        <f t="shared" si="551"/>
        <v>7771</v>
      </c>
      <c r="C11772" s="2">
        <f t="shared" si="549"/>
        <v>7771</v>
      </c>
      <c r="D11772" t="str">
        <f>VLOOKUP(C11772,'Cost Centre'!A:B,2,)</f>
        <v>Waste and Fleet Management Services</v>
      </c>
      <c r="E11772" t="str">
        <f t="shared" si="550"/>
        <v>3</v>
      </c>
      <c r="F11772" t="s">
        <v>10915</v>
      </c>
      <c r="G11772" s="2">
        <v>0</v>
      </c>
      <c r="H11772" s="2">
        <v>0</v>
      </c>
      <c r="I11772" s="2">
        <v>0</v>
      </c>
      <c r="J11772" s="105">
        <f>SUMIF([1]MMM!$A:$A,A11772,[1]MMM!$F:$F)</f>
        <v>0</v>
      </c>
      <c r="K11772" s="2" t="s">
        <v>10</v>
      </c>
      <c r="L11772" s="2">
        <v>0</v>
      </c>
      <c r="M11772" t="s">
        <v>11396</v>
      </c>
      <c r="N11772" t="s">
        <v>15629</v>
      </c>
      <c r="O11772" t="s">
        <v>10908</v>
      </c>
      <c r="P11772" t="s">
        <v>10913</v>
      </c>
    </row>
    <row r="11773" spans="1:16" x14ac:dyDescent="0.3">
      <c r="A11773" t="s">
        <v>15632</v>
      </c>
      <c r="B11773" s="2" t="str">
        <f t="shared" si="551"/>
        <v>7771</v>
      </c>
      <c r="C11773" s="2">
        <f t="shared" si="549"/>
        <v>7771</v>
      </c>
      <c r="D11773" t="str">
        <f>VLOOKUP(C11773,'Cost Centre'!A:B,2,)</f>
        <v>Waste and Fleet Management Services</v>
      </c>
      <c r="E11773" t="str">
        <f t="shared" si="550"/>
        <v>8</v>
      </c>
      <c r="F11773" t="s">
        <v>462</v>
      </c>
      <c r="G11773" s="2">
        <v>11020248.5</v>
      </c>
      <c r="H11773" s="2">
        <v>0</v>
      </c>
      <c r="I11773" s="2">
        <v>0</v>
      </c>
      <c r="J11773" s="105">
        <f>SUMIF([1]MMM!$A:$A,A11773,[1]MMM!$F:$F)</f>
        <v>11020248.5</v>
      </c>
      <c r="K11773" s="2" t="s">
        <v>460</v>
      </c>
      <c r="L11773" s="2">
        <v>0</v>
      </c>
      <c r="M11773" t="s">
        <v>11396</v>
      </c>
      <c r="N11773" t="s">
        <v>15629</v>
      </c>
      <c r="O11773" t="s">
        <v>10916</v>
      </c>
      <c r="P11773" t="s">
        <v>10917</v>
      </c>
    </row>
    <row r="11774" spans="1:16" x14ac:dyDescent="0.3">
      <c r="A11774" t="s">
        <v>15633</v>
      </c>
      <c r="B11774" s="2" t="str">
        <f t="shared" si="551"/>
        <v>7771</v>
      </c>
      <c r="C11774" s="2">
        <f t="shared" si="549"/>
        <v>7771</v>
      </c>
      <c r="D11774" t="str">
        <f>VLOOKUP(C11774,'Cost Centre'!A:B,2,)</f>
        <v>Waste and Fleet Management Services</v>
      </c>
      <c r="E11774" t="str">
        <f t="shared" si="550"/>
        <v>8</v>
      </c>
      <c r="F11774" t="s">
        <v>464</v>
      </c>
      <c r="G11774" s="2">
        <v>0</v>
      </c>
      <c r="H11774" s="2">
        <v>0</v>
      </c>
      <c r="I11774" s="2">
        <v>0</v>
      </c>
      <c r="J11774" s="105">
        <f>SUMIF([1]MMM!$A:$A,A11774,[1]MMM!$F:$F)</f>
        <v>0</v>
      </c>
      <c r="K11774" s="2" t="s">
        <v>460</v>
      </c>
      <c r="L11774" s="2">
        <v>0</v>
      </c>
      <c r="M11774" t="s">
        <v>11396</v>
      </c>
      <c r="N11774" t="s">
        <v>15629</v>
      </c>
      <c r="O11774" t="s">
        <v>10916</v>
      </c>
      <c r="P11774" t="s">
        <v>10917</v>
      </c>
    </row>
    <row r="11775" spans="1:16" x14ac:dyDescent="0.3">
      <c r="A11775" t="s">
        <v>15634</v>
      </c>
      <c r="B11775" s="2" t="str">
        <f t="shared" si="551"/>
        <v>7771</v>
      </c>
      <c r="C11775" s="2">
        <f t="shared" si="549"/>
        <v>7771</v>
      </c>
      <c r="D11775" t="str">
        <f>VLOOKUP(C11775,'Cost Centre'!A:B,2,)</f>
        <v>Waste and Fleet Management Services</v>
      </c>
      <c r="E11775" t="str">
        <f t="shared" si="550"/>
        <v>8</v>
      </c>
      <c r="F11775" t="s">
        <v>466</v>
      </c>
      <c r="G11775" s="2">
        <v>0</v>
      </c>
      <c r="H11775" s="2">
        <v>0</v>
      </c>
      <c r="I11775" s="2">
        <v>0</v>
      </c>
      <c r="J11775" s="105">
        <f>SUMIF([1]MMM!$A:$A,A11775,[1]MMM!$F:$F)</f>
        <v>0</v>
      </c>
      <c r="K11775" s="2" t="s">
        <v>460</v>
      </c>
      <c r="L11775" s="2">
        <v>0</v>
      </c>
      <c r="M11775" t="s">
        <v>11396</v>
      </c>
      <c r="N11775" t="s">
        <v>15629</v>
      </c>
      <c r="O11775" t="s">
        <v>10916</v>
      </c>
      <c r="P11775" t="s">
        <v>10917</v>
      </c>
    </row>
    <row r="11776" spans="1:16" x14ac:dyDescent="0.3">
      <c r="A11776" t="s">
        <v>15635</v>
      </c>
      <c r="B11776" s="2" t="str">
        <f t="shared" si="551"/>
        <v>7771</v>
      </c>
      <c r="C11776" s="2">
        <f t="shared" si="549"/>
        <v>7771</v>
      </c>
      <c r="D11776" t="str">
        <f>VLOOKUP(C11776,'Cost Centre'!A:B,2,)</f>
        <v>Waste and Fleet Management Services</v>
      </c>
      <c r="E11776" t="str">
        <f t="shared" si="550"/>
        <v>8</v>
      </c>
      <c r="F11776" t="s">
        <v>468</v>
      </c>
      <c r="G11776" s="2">
        <v>0</v>
      </c>
      <c r="H11776" s="2">
        <v>71396296.790000007</v>
      </c>
      <c r="I11776" s="2">
        <v>0</v>
      </c>
      <c r="J11776" s="105">
        <f>SUMIF([1]MMM!$A:$A,A11776,[1]MMM!$F:$F)</f>
        <v>71396296.790000007</v>
      </c>
      <c r="K11776" s="2" t="s">
        <v>460</v>
      </c>
      <c r="L11776" s="2">
        <v>0</v>
      </c>
      <c r="M11776" t="s">
        <v>11396</v>
      </c>
      <c r="N11776" t="s">
        <v>15629</v>
      </c>
      <c r="O11776" t="s">
        <v>10916</v>
      </c>
      <c r="P11776" t="s">
        <v>10917</v>
      </c>
    </row>
    <row r="11777" spans="1:16" x14ac:dyDescent="0.3">
      <c r="A11777" t="s">
        <v>15636</v>
      </c>
      <c r="B11777" s="2" t="str">
        <f t="shared" si="551"/>
        <v>7771</v>
      </c>
      <c r="C11777" s="2">
        <f t="shared" si="549"/>
        <v>7771</v>
      </c>
      <c r="D11777" t="str">
        <f>VLOOKUP(C11777,'Cost Centre'!A:B,2,)</f>
        <v>Waste and Fleet Management Services</v>
      </c>
      <c r="E11777" t="str">
        <f t="shared" si="550"/>
        <v>8</v>
      </c>
      <c r="F11777" t="s">
        <v>470</v>
      </c>
      <c r="G11777" s="2">
        <v>0</v>
      </c>
      <c r="H11777" s="2">
        <v>0</v>
      </c>
      <c r="I11777" s="2">
        <v>0</v>
      </c>
      <c r="J11777" s="105">
        <f>SUMIF([1]MMM!$A:$A,A11777,[1]MMM!$F:$F)</f>
        <v>0</v>
      </c>
      <c r="K11777" s="2" t="s">
        <v>460</v>
      </c>
      <c r="L11777" s="2">
        <v>0</v>
      </c>
      <c r="M11777" t="s">
        <v>11396</v>
      </c>
      <c r="N11777" t="s">
        <v>15629</v>
      </c>
      <c r="O11777" t="s">
        <v>10916</v>
      </c>
      <c r="P11777" t="s">
        <v>10917</v>
      </c>
    </row>
    <row r="11778" spans="1:16" x14ac:dyDescent="0.3">
      <c r="A11778" t="s">
        <v>15637</v>
      </c>
      <c r="B11778" s="2" t="str">
        <f t="shared" si="551"/>
        <v>7771</v>
      </c>
      <c r="C11778" s="2">
        <f t="shared" ref="C11778:C11841" si="552">VALUE(B11778)</f>
        <v>7771</v>
      </c>
      <c r="D11778" t="str">
        <f>VLOOKUP(C11778,'Cost Centre'!A:B,2,)</f>
        <v>Waste and Fleet Management Services</v>
      </c>
      <c r="E11778" t="str">
        <f t="shared" ref="E11778:E11841" si="553">MID(A11778,5,1)</f>
        <v>8</v>
      </c>
      <c r="F11778" t="s">
        <v>2159</v>
      </c>
      <c r="G11778" s="2">
        <v>0</v>
      </c>
      <c r="H11778" s="2">
        <v>0</v>
      </c>
      <c r="I11778" s="2">
        <v>0</v>
      </c>
      <c r="J11778" s="105">
        <f>SUMIF([1]MMM!$A:$A,A11778,[1]MMM!$F:$F)</f>
        <v>0</v>
      </c>
      <c r="K11778" s="2" t="s">
        <v>460</v>
      </c>
      <c r="L11778" s="2">
        <v>0</v>
      </c>
      <c r="M11778" t="s">
        <v>11396</v>
      </c>
      <c r="N11778" t="s">
        <v>15629</v>
      </c>
      <c r="O11778" t="s">
        <v>10916</v>
      </c>
      <c r="P11778" t="s">
        <v>10917</v>
      </c>
    </row>
    <row r="11779" spans="1:16" x14ac:dyDescent="0.3">
      <c r="A11779" t="s">
        <v>9545</v>
      </c>
      <c r="B11779" s="2" t="str">
        <f t="shared" ref="B11779:B11842" si="554">MID(A11779,1,4)</f>
        <v>7781</v>
      </c>
      <c r="C11779" s="2">
        <f t="shared" si="552"/>
        <v>7781</v>
      </c>
      <c r="D11779" t="str">
        <f>VLOOKUP(C11779,'Cost Centre'!A:B,2,)</f>
        <v>Waste and Fleet Management Services</v>
      </c>
      <c r="E11779" t="str">
        <f t="shared" si="553"/>
        <v>1</v>
      </c>
      <c r="F11779" t="s">
        <v>431</v>
      </c>
      <c r="G11779" s="2">
        <v>0</v>
      </c>
      <c r="H11779" s="2">
        <v>0</v>
      </c>
      <c r="I11779" s="2">
        <v>-347.83</v>
      </c>
      <c r="J11779" s="105">
        <f>SUMIF([1]MMM!$A:$A,A11779,[1]MMM!$F:$F)</f>
        <v>-347.83</v>
      </c>
      <c r="K11779" s="2" t="s">
        <v>10</v>
      </c>
      <c r="L11779" s="2">
        <v>-11578</v>
      </c>
      <c r="M11779" t="s">
        <v>11396</v>
      </c>
      <c r="N11779" t="s">
        <v>15638</v>
      </c>
      <c r="O11779" t="s">
        <v>11023</v>
      </c>
      <c r="P11779" t="s">
        <v>13913</v>
      </c>
    </row>
    <row r="11780" spans="1:16" x14ac:dyDescent="0.3">
      <c r="A11780" t="s">
        <v>9546</v>
      </c>
      <c r="B11780" s="2" t="str">
        <f t="shared" si="554"/>
        <v>7781</v>
      </c>
      <c r="C11780" s="2">
        <f t="shared" si="552"/>
        <v>7781</v>
      </c>
      <c r="D11780" t="str">
        <f>VLOOKUP(C11780,'Cost Centre'!A:B,2,)</f>
        <v>Waste and Fleet Management Services</v>
      </c>
      <c r="E11780" t="str">
        <f t="shared" si="553"/>
        <v>1</v>
      </c>
      <c r="F11780" t="s">
        <v>433</v>
      </c>
      <c r="G11780" s="2">
        <v>0</v>
      </c>
      <c r="H11780" s="2">
        <v>0</v>
      </c>
      <c r="I11780" s="2">
        <v>0</v>
      </c>
      <c r="J11780" s="105">
        <f>SUMIF([1]MMM!$A:$A,A11780,[1]MMM!$F:$F)</f>
        <v>0</v>
      </c>
      <c r="K11780" s="2" t="s">
        <v>10</v>
      </c>
      <c r="L11780" s="2">
        <v>-11578</v>
      </c>
      <c r="M11780" t="s">
        <v>11396</v>
      </c>
      <c r="N11780" t="s">
        <v>15638</v>
      </c>
      <c r="O11780" t="s">
        <v>11023</v>
      </c>
      <c r="P11780" t="s">
        <v>13913</v>
      </c>
    </row>
    <row r="11781" spans="1:16" x14ac:dyDescent="0.3">
      <c r="A11781" t="s">
        <v>9547</v>
      </c>
      <c r="B11781" s="2" t="str">
        <f t="shared" si="554"/>
        <v>7781</v>
      </c>
      <c r="C11781" s="2">
        <f t="shared" si="552"/>
        <v>7781</v>
      </c>
      <c r="D11781" t="str">
        <f>VLOOKUP(C11781,'Cost Centre'!A:B,2,)</f>
        <v>Waste and Fleet Management Services</v>
      </c>
      <c r="E11781" t="str">
        <f t="shared" si="553"/>
        <v>2</v>
      </c>
      <c r="F11781" t="s">
        <v>48</v>
      </c>
      <c r="G11781" s="2">
        <v>0</v>
      </c>
      <c r="H11781" s="2">
        <v>11926927.68</v>
      </c>
      <c r="I11781" s="2">
        <v>0</v>
      </c>
      <c r="J11781" s="105">
        <f>SUMIF([1]MMM!$A:$A,A11781,[1]MMM!$F:$F)</f>
        <v>12865770.220000001</v>
      </c>
      <c r="K11781" s="2" t="s">
        <v>10</v>
      </c>
      <c r="L11781" s="2">
        <v>15784250</v>
      </c>
      <c r="M11781" t="s">
        <v>11396</v>
      </c>
      <c r="N11781" t="s">
        <v>15638</v>
      </c>
      <c r="O11781" t="s">
        <v>10871</v>
      </c>
      <c r="P11781" t="s">
        <v>10875</v>
      </c>
    </row>
    <row r="11782" spans="1:16" x14ac:dyDescent="0.3">
      <c r="A11782" t="s">
        <v>9548</v>
      </c>
      <c r="B11782" s="2" t="str">
        <f t="shared" si="554"/>
        <v>7781</v>
      </c>
      <c r="C11782" s="2">
        <f t="shared" si="552"/>
        <v>7781</v>
      </c>
      <c r="D11782" t="str">
        <f>VLOOKUP(C11782,'Cost Centre'!A:B,2,)</f>
        <v>Waste and Fleet Management Services</v>
      </c>
      <c r="E11782" t="str">
        <f t="shared" si="553"/>
        <v>2</v>
      </c>
      <c r="F11782" t="s">
        <v>51</v>
      </c>
      <c r="G11782" s="2">
        <v>0</v>
      </c>
      <c r="H11782" s="2">
        <v>6300</v>
      </c>
      <c r="I11782" s="2">
        <v>0</v>
      </c>
      <c r="J11782" s="105">
        <f>SUMIF([1]MMM!$A:$A,A11782,[1]MMM!$F:$F)</f>
        <v>8400</v>
      </c>
      <c r="K11782" s="2" t="s">
        <v>10</v>
      </c>
      <c r="L11782" s="2">
        <v>0</v>
      </c>
      <c r="M11782" t="s">
        <v>11396</v>
      </c>
      <c r="N11782" t="s">
        <v>15638</v>
      </c>
      <c r="O11782" t="s">
        <v>10871</v>
      </c>
      <c r="P11782" t="s">
        <v>10875</v>
      </c>
    </row>
    <row r="11783" spans="1:16" x14ac:dyDescent="0.3">
      <c r="A11783" t="s">
        <v>9549</v>
      </c>
      <c r="B11783" s="2" t="str">
        <f t="shared" si="554"/>
        <v>7781</v>
      </c>
      <c r="C11783" s="2">
        <f t="shared" si="552"/>
        <v>7781</v>
      </c>
      <c r="D11783" t="str">
        <f>VLOOKUP(C11783,'Cost Centre'!A:B,2,)</f>
        <v>Waste and Fleet Management Services</v>
      </c>
      <c r="E11783" t="str">
        <f t="shared" si="553"/>
        <v>2</v>
      </c>
      <c r="F11783" t="s">
        <v>52</v>
      </c>
      <c r="G11783" s="2">
        <v>0</v>
      </c>
      <c r="H11783" s="2">
        <v>10228.44</v>
      </c>
      <c r="I11783" s="2">
        <v>0</v>
      </c>
      <c r="J11783" s="105">
        <f>SUMIF([1]MMM!$A:$A,A11783,[1]MMM!$F:$F)</f>
        <v>10228.44</v>
      </c>
      <c r="K11783" s="2" t="s">
        <v>10</v>
      </c>
      <c r="L11783" s="2">
        <v>10248</v>
      </c>
      <c r="M11783" t="s">
        <v>11396</v>
      </c>
      <c r="N11783" t="s">
        <v>15638</v>
      </c>
      <c r="O11783" t="s">
        <v>10871</v>
      </c>
      <c r="P11783" t="s">
        <v>10875</v>
      </c>
    </row>
    <row r="11784" spans="1:16" x14ac:dyDescent="0.3">
      <c r="A11784" t="s">
        <v>9550</v>
      </c>
      <c r="B11784" s="2" t="str">
        <f t="shared" si="554"/>
        <v>7781</v>
      </c>
      <c r="C11784" s="2">
        <f t="shared" si="552"/>
        <v>7781</v>
      </c>
      <c r="D11784" t="str">
        <f>VLOOKUP(C11784,'Cost Centre'!A:B,2,)</f>
        <v>Waste and Fleet Management Services</v>
      </c>
      <c r="E11784" t="str">
        <f t="shared" si="553"/>
        <v>2</v>
      </c>
      <c r="F11784" t="s">
        <v>53</v>
      </c>
      <c r="G11784" s="2">
        <v>0</v>
      </c>
      <c r="H11784" s="2">
        <v>915.59</v>
      </c>
      <c r="I11784" s="2">
        <v>0</v>
      </c>
      <c r="J11784" s="105">
        <f>SUMIF([1]MMM!$A:$A,A11784,[1]MMM!$F:$F)</f>
        <v>915.59</v>
      </c>
      <c r="K11784" s="2" t="s">
        <v>10</v>
      </c>
      <c r="L11784" s="2">
        <v>919</v>
      </c>
      <c r="M11784" t="s">
        <v>11396</v>
      </c>
      <c r="N11784" t="s">
        <v>15638</v>
      </c>
      <c r="O11784" t="s">
        <v>10871</v>
      </c>
      <c r="P11784" t="s">
        <v>10875</v>
      </c>
    </row>
    <row r="11785" spans="1:16" x14ac:dyDescent="0.3">
      <c r="A11785" t="s">
        <v>9551</v>
      </c>
      <c r="B11785" s="2" t="str">
        <f t="shared" si="554"/>
        <v>7781</v>
      </c>
      <c r="C11785" s="2">
        <f t="shared" si="552"/>
        <v>7781</v>
      </c>
      <c r="D11785" t="str">
        <f>VLOOKUP(C11785,'Cost Centre'!A:B,2,)</f>
        <v>Waste and Fleet Management Services</v>
      </c>
      <c r="E11785" t="str">
        <f t="shared" si="553"/>
        <v>2</v>
      </c>
      <c r="F11785" t="s">
        <v>55</v>
      </c>
      <c r="G11785" s="2">
        <v>0</v>
      </c>
      <c r="H11785" s="2">
        <v>199982.7</v>
      </c>
      <c r="I11785" s="2">
        <v>0</v>
      </c>
      <c r="J11785" s="105">
        <f>SUMIF([1]MMM!$A:$A,A11785,[1]MMM!$F:$F)</f>
        <v>200054.1</v>
      </c>
      <c r="K11785" s="2" t="s">
        <v>10</v>
      </c>
      <c r="L11785" s="2">
        <v>0</v>
      </c>
      <c r="M11785" t="s">
        <v>11396</v>
      </c>
      <c r="N11785" t="s">
        <v>15638</v>
      </c>
      <c r="O11785" t="s">
        <v>10871</v>
      </c>
      <c r="P11785" t="s">
        <v>10875</v>
      </c>
    </row>
    <row r="11786" spans="1:16" x14ac:dyDescent="0.3">
      <c r="A11786" t="s">
        <v>9552</v>
      </c>
      <c r="B11786" s="2" t="str">
        <f t="shared" si="554"/>
        <v>7781</v>
      </c>
      <c r="C11786" s="2">
        <f t="shared" si="552"/>
        <v>7781</v>
      </c>
      <c r="D11786" t="str">
        <f>VLOOKUP(C11786,'Cost Centre'!A:B,2,)</f>
        <v>Waste and Fleet Management Services</v>
      </c>
      <c r="E11786" t="str">
        <f t="shared" si="553"/>
        <v>2</v>
      </c>
      <c r="F11786" t="s">
        <v>56</v>
      </c>
      <c r="G11786" s="2">
        <v>0</v>
      </c>
      <c r="H11786" s="2">
        <v>5158116</v>
      </c>
      <c r="I11786" s="2">
        <v>0</v>
      </c>
      <c r="J11786" s="105">
        <f>SUMIF([1]MMM!$A:$A,A11786,[1]MMM!$F:$F)</f>
        <v>5717233.8899999997</v>
      </c>
      <c r="K11786" s="2" t="s">
        <v>10</v>
      </c>
      <c r="L11786" s="2">
        <v>601255</v>
      </c>
      <c r="M11786" t="s">
        <v>11396</v>
      </c>
      <c r="N11786" t="s">
        <v>15638</v>
      </c>
      <c r="O11786" t="s">
        <v>10871</v>
      </c>
      <c r="P11786" t="s">
        <v>10875</v>
      </c>
    </row>
    <row r="11787" spans="1:16" x14ac:dyDescent="0.3">
      <c r="A11787" t="s">
        <v>9553</v>
      </c>
      <c r="B11787" s="2" t="str">
        <f t="shared" si="554"/>
        <v>7781</v>
      </c>
      <c r="C11787" s="2">
        <f t="shared" si="552"/>
        <v>7781</v>
      </c>
      <c r="D11787" t="str">
        <f>VLOOKUP(C11787,'Cost Centre'!A:B,2,)</f>
        <v>Waste and Fleet Management Services</v>
      </c>
      <c r="E11787" t="str">
        <f t="shared" si="553"/>
        <v>2</v>
      </c>
      <c r="F11787" t="s">
        <v>57</v>
      </c>
      <c r="G11787" s="2">
        <v>0</v>
      </c>
      <c r="H11787" s="2">
        <v>4636973.3</v>
      </c>
      <c r="I11787" s="2">
        <v>0</v>
      </c>
      <c r="J11787" s="105">
        <f>SUMIF([1]MMM!$A:$A,A11787,[1]MMM!$F:$F)</f>
        <v>4949930.18</v>
      </c>
      <c r="K11787" s="2" t="s">
        <v>10</v>
      </c>
      <c r="L11787" s="2">
        <v>2133152</v>
      </c>
      <c r="M11787" t="s">
        <v>11396</v>
      </c>
      <c r="N11787" t="s">
        <v>15638</v>
      </c>
      <c r="O11787" t="s">
        <v>10871</v>
      </c>
      <c r="P11787" t="s">
        <v>10875</v>
      </c>
    </row>
    <row r="11788" spans="1:16" x14ac:dyDescent="0.3">
      <c r="A11788" t="s">
        <v>9554</v>
      </c>
      <c r="B11788" s="2" t="str">
        <f t="shared" si="554"/>
        <v>7781</v>
      </c>
      <c r="C11788" s="2">
        <f t="shared" si="552"/>
        <v>7781</v>
      </c>
      <c r="D11788" t="str">
        <f>VLOOKUP(C11788,'Cost Centre'!A:B,2,)</f>
        <v>Waste and Fleet Management Services</v>
      </c>
      <c r="E11788" t="str">
        <f t="shared" si="553"/>
        <v>2</v>
      </c>
      <c r="F11788" t="s">
        <v>58</v>
      </c>
      <c r="G11788" s="2">
        <v>0</v>
      </c>
      <c r="H11788" s="2">
        <v>0</v>
      </c>
      <c r="I11788" s="2">
        <v>-0.01</v>
      </c>
      <c r="J11788" s="105">
        <f>SUMIF([1]MMM!$A:$A,A11788,[1]MMM!$F:$F)</f>
        <v>-0.01</v>
      </c>
      <c r="K11788" s="2" t="s">
        <v>10</v>
      </c>
      <c r="L11788" s="2">
        <v>596137</v>
      </c>
      <c r="M11788" t="s">
        <v>11396</v>
      </c>
      <c r="N11788" t="s">
        <v>15638</v>
      </c>
      <c r="O11788" t="s">
        <v>10871</v>
      </c>
      <c r="P11788" t="s">
        <v>10875</v>
      </c>
    </row>
    <row r="11789" spans="1:16" x14ac:dyDescent="0.3">
      <c r="A11789" t="s">
        <v>9555</v>
      </c>
      <c r="B11789" s="2" t="str">
        <f t="shared" si="554"/>
        <v>7781</v>
      </c>
      <c r="C11789" s="2">
        <f t="shared" si="552"/>
        <v>7781</v>
      </c>
      <c r="D11789" t="str">
        <f>VLOOKUP(C11789,'Cost Centre'!A:B,2,)</f>
        <v>Waste and Fleet Management Services</v>
      </c>
      <c r="E11789" t="str">
        <f t="shared" si="553"/>
        <v>2</v>
      </c>
      <c r="F11789" t="s">
        <v>59</v>
      </c>
      <c r="G11789" s="2">
        <v>0</v>
      </c>
      <c r="H11789" s="2">
        <v>0.01</v>
      </c>
      <c r="I11789" s="2">
        <v>0</v>
      </c>
      <c r="J11789" s="105">
        <f>SUMIF([1]MMM!$A:$A,A11789,[1]MMM!$F:$F)</f>
        <v>0.01</v>
      </c>
      <c r="K11789" s="2" t="s">
        <v>10</v>
      </c>
      <c r="L11789" s="2">
        <v>101564</v>
      </c>
      <c r="M11789" t="s">
        <v>11396</v>
      </c>
      <c r="N11789" t="s">
        <v>15638</v>
      </c>
      <c r="O11789" t="s">
        <v>10871</v>
      </c>
      <c r="P11789" t="s">
        <v>10875</v>
      </c>
    </row>
    <row r="11790" spans="1:16" x14ac:dyDescent="0.3">
      <c r="A11790" t="s">
        <v>9556</v>
      </c>
      <c r="B11790" s="2" t="str">
        <f t="shared" si="554"/>
        <v>7781</v>
      </c>
      <c r="C11790" s="2">
        <f t="shared" si="552"/>
        <v>7781</v>
      </c>
      <c r="D11790" t="str">
        <f>VLOOKUP(C11790,'Cost Centre'!A:B,2,)</f>
        <v>Waste and Fleet Management Services</v>
      </c>
      <c r="E11790" t="str">
        <f t="shared" si="553"/>
        <v>2</v>
      </c>
      <c r="F11790" t="s">
        <v>60</v>
      </c>
      <c r="G11790" s="2">
        <v>0</v>
      </c>
      <c r="H11790" s="2">
        <v>295205.5</v>
      </c>
      <c r="I11790" s="2">
        <v>0</v>
      </c>
      <c r="J11790" s="105">
        <f>SUMIF([1]MMM!$A:$A,A11790,[1]MMM!$F:$F)</f>
        <v>295205.5</v>
      </c>
      <c r="K11790" s="2" t="s">
        <v>10</v>
      </c>
      <c r="L11790" s="2">
        <v>952176</v>
      </c>
      <c r="M11790" t="s">
        <v>11396</v>
      </c>
      <c r="N11790" t="s">
        <v>15638</v>
      </c>
      <c r="O11790" t="s">
        <v>10871</v>
      </c>
      <c r="P11790" t="s">
        <v>10875</v>
      </c>
    </row>
    <row r="11791" spans="1:16" x14ac:dyDescent="0.3">
      <c r="A11791" t="s">
        <v>9557</v>
      </c>
      <c r="B11791" s="2" t="str">
        <f t="shared" si="554"/>
        <v>7781</v>
      </c>
      <c r="C11791" s="2">
        <f t="shared" si="552"/>
        <v>7781</v>
      </c>
      <c r="D11791" t="str">
        <f>VLOOKUP(C11791,'Cost Centre'!A:B,2,)</f>
        <v>Waste and Fleet Management Services</v>
      </c>
      <c r="E11791" t="str">
        <f t="shared" si="553"/>
        <v>2</v>
      </c>
      <c r="F11791" t="s">
        <v>61</v>
      </c>
      <c r="G11791" s="2">
        <v>0</v>
      </c>
      <c r="H11791" s="2">
        <v>1140216.47</v>
      </c>
      <c r="I11791" s="2">
        <v>0</v>
      </c>
      <c r="J11791" s="105">
        <f>SUMIF([1]MMM!$A:$A,A11791,[1]MMM!$F:$F)</f>
        <v>1154155.45</v>
      </c>
      <c r="K11791" s="2" t="s">
        <v>10</v>
      </c>
      <c r="L11791" s="2">
        <v>1310672</v>
      </c>
      <c r="M11791" t="s">
        <v>11396</v>
      </c>
      <c r="N11791" t="s">
        <v>15638</v>
      </c>
      <c r="O11791" t="s">
        <v>10871</v>
      </c>
      <c r="P11791" t="s">
        <v>10875</v>
      </c>
    </row>
    <row r="11792" spans="1:16" x14ac:dyDescent="0.3">
      <c r="A11792" t="s">
        <v>9558</v>
      </c>
      <c r="B11792" s="2" t="str">
        <f t="shared" si="554"/>
        <v>7781</v>
      </c>
      <c r="C11792" s="2">
        <f t="shared" si="552"/>
        <v>7781</v>
      </c>
      <c r="D11792" t="str">
        <f>VLOOKUP(C11792,'Cost Centre'!A:B,2,)</f>
        <v>Waste and Fleet Management Services</v>
      </c>
      <c r="E11792" t="str">
        <f t="shared" si="553"/>
        <v>2</v>
      </c>
      <c r="F11792" t="s">
        <v>62</v>
      </c>
      <c r="G11792" s="2">
        <v>0</v>
      </c>
      <c r="H11792" s="2">
        <v>126275.31</v>
      </c>
      <c r="I11792" s="2">
        <v>0</v>
      </c>
      <c r="J11792" s="105">
        <f>SUMIF([1]MMM!$A:$A,A11792,[1]MMM!$F:$F)</f>
        <v>128165.8</v>
      </c>
      <c r="K11792" s="2" t="s">
        <v>10</v>
      </c>
      <c r="L11792" s="2">
        <v>18948</v>
      </c>
      <c r="M11792" t="s">
        <v>11396</v>
      </c>
      <c r="N11792" t="s">
        <v>15638</v>
      </c>
      <c r="O11792" t="s">
        <v>10871</v>
      </c>
      <c r="P11792" t="s">
        <v>10875</v>
      </c>
    </row>
    <row r="11793" spans="1:16" x14ac:dyDescent="0.3">
      <c r="A11793" t="s">
        <v>9559</v>
      </c>
      <c r="B11793" s="2" t="str">
        <f t="shared" si="554"/>
        <v>7781</v>
      </c>
      <c r="C11793" s="2">
        <f t="shared" si="552"/>
        <v>7781</v>
      </c>
      <c r="D11793" t="str">
        <f>VLOOKUP(C11793,'Cost Centre'!A:B,2,)</f>
        <v>Waste and Fleet Management Services</v>
      </c>
      <c r="E11793" t="str">
        <f t="shared" si="553"/>
        <v>2</v>
      </c>
      <c r="F11793" t="s">
        <v>66</v>
      </c>
      <c r="G11793" s="2">
        <v>0</v>
      </c>
      <c r="H11793" s="2">
        <v>722755.66</v>
      </c>
      <c r="I11793" s="2">
        <v>0</v>
      </c>
      <c r="J11793" s="105">
        <f>SUMIF([1]MMM!$A:$A,A11793,[1]MMM!$F:$F)</f>
        <v>771822.23</v>
      </c>
      <c r="K11793" s="2" t="s">
        <v>10</v>
      </c>
      <c r="L11793" s="2">
        <v>0</v>
      </c>
      <c r="M11793" t="s">
        <v>11396</v>
      </c>
      <c r="N11793" t="s">
        <v>15638</v>
      </c>
      <c r="O11793" t="s">
        <v>10871</v>
      </c>
      <c r="P11793" t="s">
        <v>10875</v>
      </c>
    </row>
    <row r="11794" spans="1:16" x14ac:dyDescent="0.3">
      <c r="A11794" t="s">
        <v>9560</v>
      </c>
      <c r="B11794" s="2" t="str">
        <f t="shared" si="554"/>
        <v>7781</v>
      </c>
      <c r="C11794" s="2">
        <f t="shared" si="552"/>
        <v>7781</v>
      </c>
      <c r="D11794" t="str">
        <f>VLOOKUP(C11794,'Cost Centre'!A:B,2,)</f>
        <v>Waste and Fleet Management Services</v>
      </c>
      <c r="E11794" t="str">
        <f t="shared" si="553"/>
        <v>2</v>
      </c>
      <c r="F11794" t="s">
        <v>67</v>
      </c>
      <c r="G11794" s="2">
        <v>0</v>
      </c>
      <c r="H11794" s="2">
        <v>7699.99</v>
      </c>
      <c r="I11794" s="2">
        <v>0</v>
      </c>
      <c r="J11794" s="105">
        <f>SUMIF([1]MMM!$A:$A,A11794,[1]MMM!$F:$F)</f>
        <v>8329.99</v>
      </c>
      <c r="K11794" s="2" t="s">
        <v>10</v>
      </c>
      <c r="L11794" s="2">
        <v>10282</v>
      </c>
      <c r="M11794" t="s">
        <v>11396</v>
      </c>
      <c r="N11794" t="s">
        <v>15638</v>
      </c>
      <c r="O11794" t="s">
        <v>10871</v>
      </c>
      <c r="P11794" t="s">
        <v>10876</v>
      </c>
    </row>
    <row r="11795" spans="1:16" x14ac:dyDescent="0.3">
      <c r="A11795" t="s">
        <v>9561</v>
      </c>
      <c r="B11795" s="2" t="str">
        <f t="shared" si="554"/>
        <v>7781</v>
      </c>
      <c r="C11795" s="2">
        <f t="shared" si="552"/>
        <v>7781</v>
      </c>
      <c r="D11795" t="str">
        <f>VLOOKUP(C11795,'Cost Centre'!A:B,2,)</f>
        <v>Waste and Fleet Management Services</v>
      </c>
      <c r="E11795" t="str">
        <f t="shared" si="553"/>
        <v>2</v>
      </c>
      <c r="F11795" t="s">
        <v>68</v>
      </c>
      <c r="G11795" s="2">
        <v>0</v>
      </c>
      <c r="H11795" s="2">
        <v>183018.43</v>
      </c>
      <c r="I11795" s="2">
        <v>0</v>
      </c>
      <c r="J11795" s="105">
        <f>SUMIF([1]MMM!$A:$A,A11795,[1]MMM!$F:$F)</f>
        <v>199225.59</v>
      </c>
      <c r="K11795" s="2" t="s">
        <v>10</v>
      </c>
      <c r="L11795" s="2">
        <v>239059</v>
      </c>
      <c r="M11795" t="s">
        <v>11396</v>
      </c>
      <c r="N11795" t="s">
        <v>15638</v>
      </c>
      <c r="O11795" t="s">
        <v>10871</v>
      </c>
      <c r="P11795" t="s">
        <v>10876</v>
      </c>
    </row>
    <row r="11796" spans="1:16" x14ac:dyDescent="0.3">
      <c r="A11796" t="s">
        <v>9562</v>
      </c>
      <c r="B11796" s="2" t="str">
        <f t="shared" si="554"/>
        <v>7781</v>
      </c>
      <c r="C11796" s="2">
        <f t="shared" si="552"/>
        <v>7781</v>
      </c>
      <c r="D11796" t="str">
        <f>VLOOKUP(C11796,'Cost Centre'!A:B,2,)</f>
        <v>Waste and Fleet Management Services</v>
      </c>
      <c r="E11796" t="str">
        <f t="shared" si="553"/>
        <v>2</v>
      </c>
      <c r="F11796" t="s">
        <v>10877</v>
      </c>
      <c r="G11796" s="2">
        <v>0</v>
      </c>
      <c r="H11796" s="2">
        <v>1801049.13</v>
      </c>
      <c r="I11796" s="2">
        <v>0</v>
      </c>
      <c r="J11796" s="105">
        <f>SUMIF([1]MMM!$A:$A,A11796,[1]MMM!$F:$F)</f>
        <v>1797265.53</v>
      </c>
      <c r="K11796" s="2" t="s">
        <v>10</v>
      </c>
      <c r="L11796" s="2">
        <v>2032865</v>
      </c>
      <c r="M11796" t="s">
        <v>11396</v>
      </c>
      <c r="N11796" t="s">
        <v>15638</v>
      </c>
      <c r="O11796" t="s">
        <v>10871</v>
      </c>
      <c r="P11796" t="s">
        <v>10876</v>
      </c>
    </row>
    <row r="11797" spans="1:16" x14ac:dyDescent="0.3">
      <c r="A11797" t="s">
        <v>9563</v>
      </c>
      <c r="B11797" s="2" t="str">
        <f t="shared" si="554"/>
        <v>7781</v>
      </c>
      <c r="C11797" s="2">
        <f t="shared" si="552"/>
        <v>7781</v>
      </c>
      <c r="D11797" t="str">
        <f>VLOOKUP(C11797,'Cost Centre'!A:B,2,)</f>
        <v>Waste and Fleet Management Services</v>
      </c>
      <c r="E11797" t="str">
        <f t="shared" si="553"/>
        <v>2</v>
      </c>
      <c r="F11797" t="s">
        <v>69</v>
      </c>
      <c r="G11797" s="2">
        <v>0</v>
      </c>
      <c r="H11797" s="2">
        <v>2035550.09</v>
      </c>
      <c r="I11797" s="2">
        <v>0</v>
      </c>
      <c r="J11797" s="105">
        <f>SUMIF([1]MMM!$A:$A,A11797,[1]MMM!$F:$F)</f>
        <v>2194240.0699999998</v>
      </c>
      <c r="K11797" s="2" t="s">
        <v>10</v>
      </c>
      <c r="L11797" s="2">
        <v>2639480</v>
      </c>
      <c r="M11797" t="s">
        <v>11396</v>
      </c>
      <c r="N11797" t="s">
        <v>15638</v>
      </c>
      <c r="O11797" t="s">
        <v>10871</v>
      </c>
      <c r="P11797" t="s">
        <v>10876</v>
      </c>
    </row>
    <row r="11798" spans="1:16" x14ac:dyDescent="0.3">
      <c r="A11798" t="s">
        <v>9564</v>
      </c>
      <c r="B11798" s="2" t="str">
        <f t="shared" si="554"/>
        <v>7781</v>
      </c>
      <c r="C11798" s="2">
        <f t="shared" si="552"/>
        <v>7781</v>
      </c>
      <c r="D11798" t="str">
        <f>VLOOKUP(C11798,'Cost Centre'!A:B,2,)</f>
        <v>Waste and Fleet Management Services</v>
      </c>
      <c r="E11798" t="str">
        <f t="shared" si="553"/>
        <v>2</v>
      </c>
      <c r="F11798" t="s">
        <v>70</v>
      </c>
      <c r="G11798" s="2">
        <v>0</v>
      </c>
      <c r="H11798" s="2">
        <v>132197.64000000001</v>
      </c>
      <c r="I11798" s="2">
        <v>0</v>
      </c>
      <c r="J11798" s="105">
        <f>SUMIF([1]MMM!$A:$A,A11798,[1]MMM!$F:$F)</f>
        <v>141530.20000000001</v>
      </c>
      <c r="K11798" s="2" t="s">
        <v>10</v>
      </c>
      <c r="L11798" s="2">
        <v>185561</v>
      </c>
      <c r="M11798" t="s">
        <v>11396</v>
      </c>
      <c r="N11798" t="s">
        <v>15638</v>
      </c>
      <c r="O11798" t="s">
        <v>10871</v>
      </c>
      <c r="P11798" t="s">
        <v>10876</v>
      </c>
    </row>
    <row r="11799" spans="1:16" x14ac:dyDescent="0.3">
      <c r="A11799" t="s">
        <v>9565</v>
      </c>
      <c r="B11799" s="2" t="str">
        <f t="shared" si="554"/>
        <v>7781</v>
      </c>
      <c r="C11799" s="2">
        <f t="shared" si="552"/>
        <v>7781</v>
      </c>
      <c r="D11799" t="str">
        <f>VLOOKUP(C11799,'Cost Centre'!A:B,2,)</f>
        <v>Waste and Fleet Management Services</v>
      </c>
      <c r="E11799" t="str">
        <f t="shared" si="553"/>
        <v>2</v>
      </c>
      <c r="F11799" t="s">
        <v>394</v>
      </c>
      <c r="G11799" s="2">
        <v>0</v>
      </c>
      <c r="H11799" s="2">
        <v>0</v>
      </c>
      <c r="I11799" s="2">
        <v>0</v>
      </c>
      <c r="J11799" s="105">
        <f>SUMIF([1]MMM!$A:$A,A11799,[1]MMM!$F:$F)</f>
        <v>0</v>
      </c>
      <c r="K11799" s="2" t="s">
        <v>10</v>
      </c>
      <c r="L11799" s="2">
        <v>0</v>
      </c>
      <c r="M11799" t="s">
        <v>11396</v>
      </c>
      <c r="N11799" t="s">
        <v>15638</v>
      </c>
      <c r="O11799" t="s">
        <v>10871</v>
      </c>
      <c r="P11799" t="s">
        <v>10878</v>
      </c>
    </row>
    <row r="11800" spans="1:16" x14ac:dyDescent="0.3">
      <c r="A11800" t="s">
        <v>9566</v>
      </c>
      <c r="B11800" s="2" t="str">
        <f t="shared" si="554"/>
        <v>7781</v>
      </c>
      <c r="C11800" s="2">
        <f t="shared" si="552"/>
        <v>7781</v>
      </c>
      <c r="D11800" t="str">
        <f>VLOOKUP(C11800,'Cost Centre'!A:B,2,)</f>
        <v>Waste and Fleet Management Services</v>
      </c>
      <c r="E11800" t="str">
        <f t="shared" si="553"/>
        <v>2</v>
      </c>
      <c r="F11800" t="s">
        <v>395</v>
      </c>
      <c r="G11800" s="2">
        <v>0</v>
      </c>
      <c r="H11800" s="2">
        <v>0</v>
      </c>
      <c r="I11800" s="2">
        <v>0</v>
      </c>
      <c r="J11800" s="105">
        <f>SUMIF([1]MMM!$A:$A,A11800,[1]MMM!$F:$F)</f>
        <v>0</v>
      </c>
      <c r="K11800" s="2" t="s">
        <v>10</v>
      </c>
      <c r="L11800" s="2">
        <v>0</v>
      </c>
      <c r="M11800" t="s">
        <v>11396</v>
      </c>
      <c r="N11800" t="s">
        <v>15638</v>
      </c>
      <c r="O11800" t="s">
        <v>10871</v>
      </c>
      <c r="P11800" t="s">
        <v>10878</v>
      </c>
    </row>
    <row r="11801" spans="1:16" x14ac:dyDescent="0.3">
      <c r="A11801" t="s">
        <v>9567</v>
      </c>
      <c r="B11801" s="2" t="str">
        <f t="shared" si="554"/>
        <v>7781</v>
      </c>
      <c r="C11801" s="2">
        <f t="shared" si="552"/>
        <v>7781</v>
      </c>
      <c r="D11801" t="str">
        <f>VLOOKUP(C11801,'Cost Centre'!A:B,2,)</f>
        <v>Waste and Fleet Management Services</v>
      </c>
      <c r="E11801" t="str">
        <f t="shared" si="553"/>
        <v>2</v>
      </c>
      <c r="F11801" t="s">
        <v>15588</v>
      </c>
      <c r="G11801" s="2">
        <v>0</v>
      </c>
      <c r="H11801" s="2">
        <v>0</v>
      </c>
      <c r="I11801" s="2">
        <v>0</v>
      </c>
      <c r="J11801" s="105">
        <f>SUMIF([1]MMM!$A:$A,A11801,[1]MMM!$F:$F)</f>
        <v>0</v>
      </c>
      <c r="K11801" s="2" t="s">
        <v>10</v>
      </c>
      <c r="L11801" s="2">
        <v>47922</v>
      </c>
      <c r="M11801" t="s">
        <v>11396</v>
      </c>
      <c r="N11801" t="s">
        <v>15638</v>
      </c>
      <c r="O11801" t="s">
        <v>10871</v>
      </c>
      <c r="P11801" t="s">
        <v>10878</v>
      </c>
    </row>
    <row r="11802" spans="1:16" x14ac:dyDescent="0.3">
      <c r="A11802" t="s">
        <v>9568</v>
      </c>
      <c r="B11802" s="2" t="str">
        <f t="shared" si="554"/>
        <v>7781</v>
      </c>
      <c r="C11802" s="2">
        <f t="shared" si="552"/>
        <v>7781</v>
      </c>
      <c r="D11802" t="str">
        <f>VLOOKUP(C11802,'Cost Centre'!A:B,2,)</f>
        <v>Waste and Fleet Management Services</v>
      </c>
      <c r="E11802" t="str">
        <f t="shared" si="553"/>
        <v>2</v>
      </c>
      <c r="F11802" t="s">
        <v>396</v>
      </c>
      <c r="G11802" s="2">
        <v>0</v>
      </c>
      <c r="H11802" s="2">
        <v>0</v>
      </c>
      <c r="I11802" s="2">
        <v>0</v>
      </c>
      <c r="J11802" s="105">
        <f>SUMIF([1]MMM!$A:$A,A11802,[1]MMM!$F:$F)</f>
        <v>0</v>
      </c>
      <c r="K11802" s="2" t="s">
        <v>10</v>
      </c>
      <c r="L11802" s="2">
        <v>921920</v>
      </c>
      <c r="M11802" t="s">
        <v>11396</v>
      </c>
      <c r="N11802" t="s">
        <v>15638</v>
      </c>
      <c r="O11802" t="s">
        <v>10871</v>
      </c>
      <c r="P11802" t="s">
        <v>10878</v>
      </c>
    </row>
    <row r="11803" spans="1:16" x14ac:dyDescent="0.3">
      <c r="A11803" t="s">
        <v>9569</v>
      </c>
      <c r="B11803" s="2" t="str">
        <f t="shared" si="554"/>
        <v>7781</v>
      </c>
      <c r="C11803" s="2">
        <f t="shared" si="552"/>
        <v>7781</v>
      </c>
      <c r="D11803" t="str">
        <f>VLOOKUP(C11803,'Cost Centre'!A:B,2,)</f>
        <v>Waste and Fleet Management Services</v>
      </c>
      <c r="E11803" t="str">
        <f t="shared" si="553"/>
        <v>2</v>
      </c>
      <c r="F11803" t="s">
        <v>397</v>
      </c>
      <c r="G11803" s="2">
        <v>0</v>
      </c>
      <c r="H11803" s="2">
        <v>0</v>
      </c>
      <c r="I11803" s="2">
        <v>0</v>
      </c>
      <c r="J11803" s="105">
        <f>SUMIF([1]MMM!$A:$A,A11803,[1]MMM!$F:$F)</f>
        <v>0</v>
      </c>
      <c r="K11803" s="2" t="s">
        <v>10</v>
      </c>
      <c r="L11803" s="2">
        <v>300000</v>
      </c>
      <c r="M11803" t="s">
        <v>11396</v>
      </c>
      <c r="N11803" t="s">
        <v>15638</v>
      </c>
      <c r="O11803" t="s">
        <v>10871</v>
      </c>
      <c r="P11803" t="s">
        <v>10878</v>
      </c>
    </row>
    <row r="11804" spans="1:16" x14ac:dyDescent="0.3">
      <c r="A11804" t="s">
        <v>9570</v>
      </c>
      <c r="B11804" s="2" t="str">
        <f t="shared" si="554"/>
        <v>7781</v>
      </c>
      <c r="C11804" s="2">
        <f t="shared" si="552"/>
        <v>7781</v>
      </c>
      <c r="D11804" t="str">
        <f>VLOOKUP(C11804,'Cost Centre'!A:B,2,)</f>
        <v>Waste and Fleet Management Services</v>
      </c>
      <c r="E11804" t="str">
        <f t="shared" si="553"/>
        <v>2</v>
      </c>
      <c r="F11804" t="s">
        <v>78</v>
      </c>
      <c r="G11804" s="2">
        <v>0</v>
      </c>
      <c r="H11804" s="2">
        <v>0</v>
      </c>
      <c r="I11804" s="2">
        <v>0</v>
      </c>
      <c r="J11804" s="105">
        <f>SUMIF([1]MMM!$A:$A,A11804,[1]MMM!$F:$F)</f>
        <v>0</v>
      </c>
      <c r="K11804" s="2" t="s">
        <v>10</v>
      </c>
      <c r="L11804" s="2">
        <v>8390</v>
      </c>
      <c r="M11804" t="s">
        <v>11396</v>
      </c>
      <c r="N11804" t="s">
        <v>15638</v>
      </c>
      <c r="O11804" t="s">
        <v>10871</v>
      </c>
      <c r="P11804" t="s">
        <v>10931</v>
      </c>
    </row>
    <row r="11805" spans="1:16" x14ac:dyDescent="0.3">
      <c r="A11805" t="s">
        <v>9571</v>
      </c>
      <c r="B11805" s="2" t="str">
        <f t="shared" si="554"/>
        <v>7781</v>
      </c>
      <c r="C11805" s="2">
        <f t="shared" si="552"/>
        <v>7781</v>
      </c>
      <c r="D11805" t="str">
        <f>VLOOKUP(C11805,'Cost Centre'!A:B,2,)</f>
        <v>Waste and Fleet Management Services</v>
      </c>
      <c r="E11805" t="str">
        <f t="shared" si="553"/>
        <v>2</v>
      </c>
      <c r="F11805" t="s">
        <v>11450</v>
      </c>
      <c r="G11805" s="2">
        <v>0</v>
      </c>
      <c r="H11805" s="2">
        <v>0</v>
      </c>
      <c r="I11805" s="2">
        <v>0</v>
      </c>
      <c r="J11805" s="105">
        <f>SUMIF([1]MMM!$A:$A,A11805,[1]MMM!$F:$F)</f>
        <v>0</v>
      </c>
      <c r="K11805" s="2" t="s">
        <v>10</v>
      </c>
      <c r="L11805" s="2">
        <v>7169</v>
      </c>
      <c r="M11805" t="s">
        <v>11396</v>
      </c>
      <c r="N11805" t="s">
        <v>15638</v>
      </c>
      <c r="O11805" t="s">
        <v>10871</v>
      </c>
      <c r="P11805" t="s">
        <v>10881</v>
      </c>
    </row>
    <row r="11806" spans="1:16" x14ac:dyDescent="0.3">
      <c r="A11806" t="s">
        <v>9572</v>
      </c>
      <c r="B11806" s="2" t="str">
        <f t="shared" si="554"/>
        <v>7781</v>
      </c>
      <c r="C11806" s="2">
        <f t="shared" si="552"/>
        <v>7781</v>
      </c>
      <c r="D11806" t="str">
        <f>VLOOKUP(C11806,'Cost Centre'!A:B,2,)</f>
        <v>Waste and Fleet Management Services</v>
      </c>
      <c r="E11806" t="str">
        <f t="shared" si="553"/>
        <v>2</v>
      </c>
      <c r="F11806" t="s">
        <v>83</v>
      </c>
      <c r="G11806" s="2">
        <v>0</v>
      </c>
      <c r="H11806" s="2">
        <v>0</v>
      </c>
      <c r="I11806" s="2">
        <v>0</v>
      </c>
      <c r="J11806" s="105">
        <f>SUMIF([1]MMM!$A:$A,A11806,[1]MMM!$F:$F)</f>
        <v>0</v>
      </c>
      <c r="K11806" s="2" t="s">
        <v>10</v>
      </c>
      <c r="L11806" s="2">
        <v>206</v>
      </c>
      <c r="M11806" t="s">
        <v>11396</v>
      </c>
      <c r="N11806" t="s">
        <v>15638</v>
      </c>
      <c r="O11806" t="s">
        <v>10871</v>
      </c>
      <c r="P11806" t="s">
        <v>10881</v>
      </c>
    </row>
    <row r="11807" spans="1:16" x14ac:dyDescent="0.3">
      <c r="A11807" t="s">
        <v>9573</v>
      </c>
      <c r="B11807" s="2" t="str">
        <f t="shared" si="554"/>
        <v>7781</v>
      </c>
      <c r="C11807" s="2">
        <f t="shared" si="552"/>
        <v>7781</v>
      </c>
      <c r="D11807" t="str">
        <f>VLOOKUP(C11807,'Cost Centre'!A:B,2,)</f>
        <v>Waste and Fleet Management Services</v>
      </c>
      <c r="E11807" t="str">
        <f t="shared" si="553"/>
        <v>2</v>
      </c>
      <c r="F11807" t="s">
        <v>88</v>
      </c>
      <c r="G11807" s="2">
        <v>0</v>
      </c>
      <c r="H11807" s="2">
        <v>0</v>
      </c>
      <c r="I11807" s="2">
        <v>0</v>
      </c>
      <c r="J11807" s="105">
        <f>SUMIF([1]MMM!$A:$A,A11807,[1]MMM!$F:$F)</f>
        <v>0</v>
      </c>
      <c r="K11807" s="2" t="s">
        <v>10</v>
      </c>
      <c r="L11807" s="2">
        <v>1664</v>
      </c>
      <c r="M11807" t="s">
        <v>11396</v>
      </c>
      <c r="N11807" t="s">
        <v>15638</v>
      </c>
      <c r="O11807" t="s">
        <v>10871</v>
      </c>
      <c r="P11807" t="s">
        <v>10881</v>
      </c>
    </row>
    <row r="11808" spans="1:16" x14ac:dyDescent="0.3">
      <c r="A11808" t="s">
        <v>9574</v>
      </c>
      <c r="B11808" s="2" t="str">
        <f t="shared" si="554"/>
        <v>7781</v>
      </c>
      <c r="C11808" s="2">
        <f t="shared" si="552"/>
        <v>7781</v>
      </c>
      <c r="D11808" t="str">
        <f>VLOOKUP(C11808,'Cost Centre'!A:B,2,)</f>
        <v>Waste and Fleet Management Services</v>
      </c>
      <c r="E11808" t="str">
        <f t="shared" si="553"/>
        <v>2</v>
      </c>
      <c r="F11808" t="s">
        <v>92</v>
      </c>
      <c r="G11808" s="2">
        <v>0</v>
      </c>
      <c r="H11808" s="2">
        <v>366</v>
      </c>
      <c r="I11808" s="2">
        <v>0</v>
      </c>
      <c r="J11808" s="105">
        <f>SUMIF([1]MMM!$A:$A,A11808,[1]MMM!$F:$F)</f>
        <v>366</v>
      </c>
      <c r="K11808" s="2" t="s">
        <v>10</v>
      </c>
      <c r="L11808" s="2">
        <v>4714</v>
      </c>
      <c r="M11808" t="s">
        <v>11396</v>
      </c>
      <c r="N11808" t="s">
        <v>15638</v>
      </c>
      <c r="O11808" t="s">
        <v>10871</v>
      </c>
      <c r="P11808" t="s">
        <v>10881</v>
      </c>
    </row>
    <row r="11809" spans="1:16" x14ac:dyDescent="0.3">
      <c r="A11809" t="s">
        <v>9575</v>
      </c>
      <c r="B11809" s="2" t="str">
        <f t="shared" si="554"/>
        <v>7781</v>
      </c>
      <c r="C11809" s="2">
        <f t="shared" si="552"/>
        <v>7781</v>
      </c>
      <c r="D11809" t="str">
        <f>VLOOKUP(C11809,'Cost Centre'!A:B,2,)</f>
        <v>Waste and Fleet Management Services</v>
      </c>
      <c r="E11809" t="str">
        <f t="shared" si="553"/>
        <v>2</v>
      </c>
      <c r="F11809" t="s">
        <v>93</v>
      </c>
      <c r="G11809" s="2">
        <v>0</v>
      </c>
      <c r="H11809" s="2">
        <v>240725.27</v>
      </c>
      <c r="I11809" s="2">
        <v>0</v>
      </c>
      <c r="J11809" s="105">
        <f>SUMIF([1]MMM!$A:$A,A11809,[1]MMM!$F:$F)</f>
        <v>260794.25</v>
      </c>
      <c r="K11809" s="2" t="s">
        <v>10</v>
      </c>
      <c r="L11809" s="2">
        <v>189322</v>
      </c>
      <c r="M11809" t="s">
        <v>11396</v>
      </c>
      <c r="N11809" t="s">
        <v>15638</v>
      </c>
      <c r="O11809" t="s">
        <v>10871</v>
      </c>
      <c r="P11809" t="s">
        <v>10881</v>
      </c>
    </row>
    <row r="11810" spans="1:16" x14ac:dyDescent="0.3">
      <c r="A11810" t="s">
        <v>9576</v>
      </c>
      <c r="B11810" s="2" t="str">
        <f t="shared" si="554"/>
        <v>7781</v>
      </c>
      <c r="C11810" s="2">
        <f t="shared" si="552"/>
        <v>7781</v>
      </c>
      <c r="D11810" t="str">
        <f>VLOOKUP(C11810,'Cost Centre'!A:B,2,)</f>
        <v>Waste and Fleet Management Services</v>
      </c>
      <c r="E11810" t="str">
        <f t="shared" si="553"/>
        <v>2</v>
      </c>
      <c r="F11810" t="s">
        <v>164</v>
      </c>
      <c r="G11810" s="2">
        <v>0</v>
      </c>
      <c r="H11810" s="2">
        <v>0</v>
      </c>
      <c r="I11810" s="2">
        <v>0</v>
      </c>
      <c r="J11810" s="105">
        <f>SUMIF([1]MMM!$A:$A,A11810,[1]MMM!$F:$F)</f>
        <v>0</v>
      </c>
      <c r="K11810" s="2" t="s">
        <v>10</v>
      </c>
      <c r="L11810" s="2">
        <v>299</v>
      </c>
      <c r="M11810" t="s">
        <v>11396</v>
      </c>
      <c r="N11810" t="s">
        <v>15638</v>
      </c>
      <c r="O11810" t="s">
        <v>10871</v>
      </c>
      <c r="P11810" t="s">
        <v>10881</v>
      </c>
    </row>
    <row r="11811" spans="1:16" x14ac:dyDescent="0.3">
      <c r="A11811" t="s">
        <v>9577</v>
      </c>
      <c r="B11811" s="2" t="str">
        <f t="shared" si="554"/>
        <v>7781</v>
      </c>
      <c r="C11811" s="2">
        <f t="shared" si="552"/>
        <v>7781</v>
      </c>
      <c r="D11811" t="str">
        <f>VLOOKUP(C11811,'Cost Centre'!A:B,2,)</f>
        <v>Waste and Fleet Management Services</v>
      </c>
      <c r="E11811" t="str">
        <f t="shared" si="553"/>
        <v>2</v>
      </c>
      <c r="F11811" t="s">
        <v>131</v>
      </c>
      <c r="G11811" s="2">
        <v>0</v>
      </c>
      <c r="H11811" s="2">
        <v>91815.13</v>
      </c>
      <c r="I11811" s="2">
        <v>0</v>
      </c>
      <c r="J11811" s="105">
        <f>SUMIF([1]MMM!$A:$A,A11811,[1]MMM!$F:$F)</f>
        <v>91815.13</v>
      </c>
      <c r="K11811" s="2" t="s">
        <v>10</v>
      </c>
      <c r="L11811" s="2">
        <v>100000</v>
      </c>
      <c r="M11811" t="s">
        <v>11396</v>
      </c>
      <c r="N11811" t="s">
        <v>15638</v>
      </c>
      <c r="O11811" t="s">
        <v>10871</v>
      </c>
      <c r="P11811" t="s">
        <v>10881</v>
      </c>
    </row>
    <row r="11812" spans="1:16" x14ac:dyDescent="0.3">
      <c r="A11812" t="s">
        <v>9578</v>
      </c>
      <c r="B11812" s="2" t="str">
        <f t="shared" si="554"/>
        <v>7781</v>
      </c>
      <c r="C11812" s="2">
        <f t="shared" si="552"/>
        <v>7781</v>
      </c>
      <c r="D11812" t="str">
        <f>VLOOKUP(C11812,'Cost Centre'!A:B,2,)</f>
        <v>Waste and Fleet Management Services</v>
      </c>
      <c r="E11812" t="str">
        <f t="shared" si="553"/>
        <v>2</v>
      </c>
      <c r="F11812" t="s">
        <v>117</v>
      </c>
      <c r="G11812" s="2">
        <v>0</v>
      </c>
      <c r="H11812" s="2">
        <v>3471.4</v>
      </c>
      <c r="I11812" s="2">
        <v>0</v>
      </c>
      <c r="J11812" s="105">
        <f>SUMIF([1]MMM!$A:$A,A11812,[1]MMM!$F:$F)</f>
        <v>3471.4</v>
      </c>
      <c r="K11812" s="2" t="s">
        <v>10</v>
      </c>
      <c r="L11812" s="2">
        <v>19233</v>
      </c>
      <c r="M11812" t="s">
        <v>11396</v>
      </c>
      <c r="N11812" t="s">
        <v>15638</v>
      </c>
      <c r="O11812" t="s">
        <v>10871</v>
      </c>
      <c r="P11812" t="s">
        <v>10885</v>
      </c>
    </row>
    <row r="11813" spans="1:16" x14ac:dyDescent="0.3">
      <c r="A11813" t="s">
        <v>9579</v>
      </c>
      <c r="B11813" s="2" t="str">
        <f t="shared" si="554"/>
        <v>7781</v>
      </c>
      <c r="C11813" s="2">
        <f t="shared" si="552"/>
        <v>7781</v>
      </c>
      <c r="D11813" t="str">
        <f>VLOOKUP(C11813,'Cost Centre'!A:B,2,)</f>
        <v>Waste and Fleet Management Services</v>
      </c>
      <c r="E11813" t="str">
        <f t="shared" si="553"/>
        <v>2</v>
      </c>
      <c r="F11813" t="s">
        <v>133</v>
      </c>
      <c r="G11813" s="2">
        <v>0</v>
      </c>
      <c r="H11813" s="2">
        <v>31884.45</v>
      </c>
      <c r="I11813" s="2">
        <v>0</v>
      </c>
      <c r="J11813" s="105">
        <f>SUMIF([1]MMM!$A:$A,A11813,[1]MMM!$F:$F)</f>
        <v>31884.45</v>
      </c>
      <c r="K11813" s="2" t="s">
        <v>10</v>
      </c>
      <c r="L11813" s="2">
        <v>68443</v>
      </c>
      <c r="M11813" t="s">
        <v>11396</v>
      </c>
      <c r="N11813" t="s">
        <v>15638</v>
      </c>
      <c r="O11813" t="s">
        <v>10871</v>
      </c>
      <c r="P11813" t="s">
        <v>10885</v>
      </c>
    </row>
    <row r="11814" spans="1:16" x14ac:dyDescent="0.3">
      <c r="A11814" t="s">
        <v>9580</v>
      </c>
      <c r="B11814" s="2" t="str">
        <f t="shared" si="554"/>
        <v>7781</v>
      </c>
      <c r="C11814" s="2">
        <f t="shared" si="552"/>
        <v>7781</v>
      </c>
      <c r="D11814" t="str">
        <f>VLOOKUP(C11814,'Cost Centre'!A:B,2,)</f>
        <v>Waste and Fleet Management Services</v>
      </c>
      <c r="E11814" t="str">
        <f t="shared" si="553"/>
        <v>2</v>
      </c>
      <c r="F11814" t="s">
        <v>329</v>
      </c>
      <c r="G11814" s="2">
        <v>0</v>
      </c>
      <c r="H11814" s="2">
        <v>0</v>
      </c>
      <c r="I11814" s="2">
        <v>0</v>
      </c>
      <c r="J11814" s="105">
        <f>SUMIF([1]MMM!$A:$A,A11814,[1]MMM!$F:$F)</f>
        <v>0</v>
      </c>
      <c r="K11814" s="2" t="s">
        <v>10</v>
      </c>
      <c r="L11814" s="2">
        <v>0</v>
      </c>
      <c r="M11814" t="s">
        <v>11396</v>
      </c>
      <c r="N11814" t="s">
        <v>15638</v>
      </c>
      <c r="O11814" t="s">
        <v>10871</v>
      </c>
      <c r="P11814" t="s">
        <v>10885</v>
      </c>
    </row>
    <row r="11815" spans="1:16" x14ac:dyDescent="0.3">
      <c r="A11815" t="s">
        <v>9581</v>
      </c>
      <c r="B11815" s="2" t="str">
        <f t="shared" si="554"/>
        <v>7781</v>
      </c>
      <c r="C11815" s="2">
        <f t="shared" si="552"/>
        <v>7781</v>
      </c>
      <c r="D11815" t="str">
        <f>VLOOKUP(C11815,'Cost Centre'!A:B,2,)</f>
        <v>Waste and Fleet Management Services</v>
      </c>
      <c r="E11815" t="str">
        <f t="shared" si="553"/>
        <v>2</v>
      </c>
      <c r="F11815" t="s">
        <v>135</v>
      </c>
      <c r="G11815" s="2">
        <v>0</v>
      </c>
      <c r="H11815" s="2">
        <v>0</v>
      </c>
      <c r="I11815" s="2">
        <v>0</v>
      </c>
      <c r="J11815" s="105">
        <f>SUMIF([1]MMM!$A:$A,A11815,[1]MMM!$F:$F)</f>
        <v>0</v>
      </c>
      <c r="K11815" s="2" t="s">
        <v>10</v>
      </c>
      <c r="L11815" s="2">
        <v>0</v>
      </c>
      <c r="M11815" t="s">
        <v>11396</v>
      </c>
      <c r="N11815" t="s">
        <v>15638</v>
      </c>
      <c r="O11815" t="s">
        <v>10871</v>
      </c>
      <c r="P11815" t="s">
        <v>10934</v>
      </c>
    </row>
    <row r="11816" spans="1:16" x14ac:dyDescent="0.3">
      <c r="A11816" t="s">
        <v>15639</v>
      </c>
      <c r="B11816" s="2" t="str">
        <f t="shared" si="554"/>
        <v>7781</v>
      </c>
      <c r="C11816" s="2">
        <f t="shared" si="552"/>
        <v>7781</v>
      </c>
      <c r="D11816" t="str">
        <f>VLOOKUP(C11816,'Cost Centre'!A:B,2,)</f>
        <v>Waste and Fleet Management Services</v>
      </c>
      <c r="E11816" t="str">
        <f t="shared" si="553"/>
        <v>2</v>
      </c>
      <c r="F11816" t="s">
        <v>10890</v>
      </c>
      <c r="G11816" s="2">
        <v>0</v>
      </c>
      <c r="H11816" s="2">
        <v>0</v>
      </c>
      <c r="I11816" s="2">
        <v>0</v>
      </c>
      <c r="J11816" s="105">
        <f>SUMIF([1]MMM!$A:$A,A11816,[1]MMM!$F:$F)</f>
        <v>0</v>
      </c>
      <c r="K11816" s="2" t="s">
        <v>10</v>
      </c>
      <c r="L11816" s="2">
        <v>0</v>
      </c>
      <c r="M11816" t="s">
        <v>11396</v>
      </c>
      <c r="N11816" t="s">
        <v>15638</v>
      </c>
      <c r="O11816" t="s">
        <v>10871</v>
      </c>
      <c r="P11816" t="s">
        <v>10887</v>
      </c>
    </row>
    <row r="11817" spans="1:16" x14ac:dyDescent="0.3">
      <c r="A11817" t="s">
        <v>15640</v>
      </c>
      <c r="B11817" s="2" t="str">
        <f t="shared" si="554"/>
        <v>7781</v>
      </c>
      <c r="C11817" s="2">
        <f t="shared" si="552"/>
        <v>7781</v>
      </c>
      <c r="D11817" t="str">
        <f>VLOOKUP(C11817,'Cost Centre'!A:B,2,)</f>
        <v>Waste and Fleet Management Services</v>
      </c>
      <c r="E11817" t="str">
        <f t="shared" si="553"/>
        <v>2</v>
      </c>
      <c r="F11817" t="s">
        <v>10892</v>
      </c>
      <c r="G11817" s="2">
        <v>0</v>
      </c>
      <c r="H11817" s="2">
        <v>0</v>
      </c>
      <c r="I11817" s="2">
        <v>0</v>
      </c>
      <c r="J11817" s="105">
        <f>SUMIF([1]MMM!$A:$A,A11817,[1]MMM!$F:$F)</f>
        <v>0</v>
      </c>
      <c r="K11817" s="2" t="s">
        <v>10</v>
      </c>
      <c r="L11817" s="2">
        <v>0</v>
      </c>
      <c r="M11817" t="s">
        <v>11396</v>
      </c>
      <c r="N11817" t="s">
        <v>15638</v>
      </c>
      <c r="O11817" t="s">
        <v>10871</v>
      </c>
      <c r="P11817" t="s">
        <v>10887</v>
      </c>
    </row>
    <row r="11818" spans="1:16" x14ac:dyDescent="0.3">
      <c r="A11818" t="s">
        <v>15641</v>
      </c>
      <c r="B11818" s="2" t="str">
        <f t="shared" si="554"/>
        <v>7781</v>
      </c>
      <c r="C11818" s="2">
        <f t="shared" si="552"/>
        <v>7781</v>
      </c>
      <c r="D11818" t="str">
        <f>VLOOKUP(C11818,'Cost Centre'!A:B,2,)</f>
        <v>Waste and Fleet Management Services</v>
      </c>
      <c r="E11818" t="str">
        <f t="shared" si="553"/>
        <v>2</v>
      </c>
      <c r="F11818" t="s">
        <v>10894</v>
      </c>
      <c r="G11818" s="2">
        <v>0</v>
      </c>
      <c r="H11818" s="2">
        <v>0</v>
      </c>
      <c r="I11818" s="2">
        <v>0</v>
      </c>
      <c r="J11818" s="105">
        <f>SUMIF([1]MMM!$A:$A,A11818,[1]MMM!$F:$F)</f>
        <v>0</v>
      </c>
      <c r="K11818" s="2" t="s">
        <v>10</v>
      </c>
      <c r="L11818" s="2">
        <v>0</v>
      </c>
      <c r="M11818" t="s">
        <v>11396</v>
      </c>
      <c r="N11818" t="s">
        <v>15638</v>
      </c>
      <c r="O11818" t="s">
        <v>10871</v>
      </c>
      <c r="P11818" t="s">
        <v>10887</v>
      </c>
    </row>
    <row r="11819" spans="1:16" x14ac:dyDescent="0.3">
      <c r="A11819" t="s">
        <v>15642</v>
      </c>
      <c r="B11819" s="2" t="str">
        <f t="shared" si="554"/>
        <v>7781</v>
      </c>
      <c r="C11819" s="2">
        <f t="shared" si="552"/>
        <v>7781</v>
      </c>
      <c r="D11819" t="str">
        <f>VLOOKUP(C11819,'Cost Centre'!A:B,2,)</f>
        <v>Waste and Fleet Management Services</v>
      </c>
      <c r="E11819" t="str">
        <f t="shared" si="553"/>
        <v>2</v>
      </c>
      <c r="F11819" t="s">
        <v>10896</v>
      </c>
      <c r="G11819" s="2">
        <v>0</v>
      </c>
      <c r="H11819" s="2">
        <v>0</v>
      </c>
      <c r="I11819" s="2">
        <v>0</v>
      </c>
      <c r="J11819" s="105">
        <f>SUMIF([1]MMM!$A:$A,A11819,[1]MMM!$F:$F)</f>
        <v>0</v>
      </c>
      <c r="K11819" s="2" t="s">
        <v>10</v>
      </c>
      <c r="L11819" s="2">
        <v>0</v>
      </c>
      <c r="M11819" t="s">
        <v>11396</v>
      </c>
      <c r="N11819" t="s">
        <v>15638</v>
      </c>
      <c r="O11819" t="s">
        <v>10871</v>
      </c>
      <c r="P11819" t="s">
        <v>10887</v>
      </c>
    </row>
    <row r="11820" spans="1:16" x14ac:dyDescent="0.3">
      <c r="A11820" t="s">
        <v>15643</v>
      </c>
      <c r="B11820" s="2" t="str">
        <f t="shared" si="554"/>
        <v>7781</v>
      </c>
      <c r="C11820" s="2">
        <f t="shared" si="552"/>
        <v>7781</v>
      </c>
      <c r="D11820" t="str">
        <f>VLOOKUP(C11820,'Cost Centre'!A:B,2,)</f>
        <v>Waste and Fleet Management Services</v>
      </c>
      <c r="E11820" t="str">
        <f t="shared" si="553"/>
        <v>2</v>
      </c>
      <c r="F11820" t="s">
        <v>10898</v>
      </c>
      <c r="G11820" s="2">
        <v>0</v>
      </c>
      <c r="H11820" s="2">
        <v>0</v>
      </c>
      <c r="I11820" s="2">
        <v>0</v>
      </c>
      <c r="J11820" s="105">
        <f>SUMIF([1]MMM!$A:$A,A11820,[1]MMM!$F:$F)</f>
        <v>0</v>
      </c>
      <c r="K11820" s="2" t="s">
        <v>10</v>
      </c>
      <c r="L11820" s="2">
        <v>0</v>
      </c>
      <c r="M11820" t="s">
        <v>11396</v>
      </c>
      <c r="N11820" t="s">
        <v>15638</v>
      </c>
      <c r="O11820" t="s">
        <v>10871</v>
      </c>
      <c r="P11820" t="s">
        <v>10887</v>
      </c>
    </row>
    <row r="11821" spans="1:16" x14ac:dyDescent="0.3">
      <c r="A11821" t="s">
        <v>15644</v>
      </c>
      <c r="B11821" s="2" t="str">
        <f t="shared" si="554"/>
        <v>7781</v>
      </c>
      <c r="C11821" s="2">
        <f t="shared" si="552"/>
        <v>7781</v>
      </c>
      <c r="D11821" t="str">
        <f>VLOOKUP(C11821,'Cost Centre'!A:B,2,)</f>
        <v>Waste and Fleet Management Services</v>
      </c>
      <c r="E11821" t="str">
        <f t="shared" si="553"/>
        <v>2</v>
      </c>
      <c r="F11821" t="s">
        <v>10900</v>
      </c>
      <c r="G11821" s="2">
        <v>0</v>
      </c>
      <c r="H11821" s="2">
        <v>0</v>
      </c>
      <c r="I11821" s="2">
        <v>0</v>
      </c>
      <c r="J11821" s="105">
        <f>SUMIF([1]MMM!$A:$A,A11821,[1]MMM!$F:$F)</f>
        <v>0</v>
      </c>
      <c r="K11821" s="2" t="s">
        <v>10</v>
      </c>
      <c r="L11821" s="2">
        <v>0</v>
      </c>
      <c r="M11821" t="s">
        <v>11396</v>
      </c>
      <c r="N11821" t="s">
        <v>15638</v>
      </c>
      <c r="O11821" t="s">
        <v>10871</v>
      </c>
      <c r="P11821" t="s">
        <v>10887</v>
      </c>
    </row>
    <row r="11822" spans="1:16" x14ac:dyDescent="0.3">
      <c r="A11822" t="s">
        <v>15645</v>
      </c>
      <c r="B11822" s="2" t="str">
        <f t="shared" si="554"/>
        <v>7781</v>
      </c>
      <c r="C11822" s="2">
        <f t="shared" si="552"/>
        <v>7781</v>
      </c>
      <c r="D11822" t="str">
        <f>VLOOKUP(C11822,'Cost Centre'!A:B,2,)</f>
        <v>Waste and Fleet Management Services</v>
      </c>
      <c r="E11822" t="str">
        <f t="shared" si="553"/>
        <v>2</v>
      </c>
      <c r="F11822" t="s">
        <v>10902</v>
      </c>
      <c r="G11822" s="2">
        <v>0</v>
      </c>
      <c r="H11822" s="2">
        <v>0</v>
      </c>
      <c r="I11822" s="2">
        <v>0</v>
      </c>
      <c r="J11822" s="105">
        <f>SUMIF([1]MMM!$A:$A,A11822,[1]MMM!$F:$F)</f>
        <v>0</v>
      </c>
      <c r="K11822" s="2" t="s">
        <v>10</v>
      </c>
      <c r="L11822" s="2">
        <v>0</v>
      </c>
      <c r="M11822" t="s">
        <v>11396</v>
      </c>
      <c r="N11822" t="s">
        <v>15638</v>
      </c>
      <c r="O11822" t="s">
        <v>10871</v>
      </c>
      <c r="P11822" t="s">
        <v>10887</v>
      </c>
    </row>
    <row r="11823" spans="1:16" x14ac:dyDescent="0.3">
      <c r="A11823" t="s">
        <v>15646</v>
      </c>
      <c r="B11823" s="2" t="str">
        <f t="shared" si="554"/>
        <v>7781</v>
      </c>
      <c r="C11823" s="2">
        <f t="shared" si="552"/>
        <v>7781</v>
      </c>
      <c r="D11823" t="str">
        <f>VLOOKUP(C11823,'Cost Centre'!A:B,2,)</f>
        <v>Waste and Fleet Management Services</v>
      </c>
      <c r="E11823" t="str">
        <f t="shared" si="553"/>
        <v>2</v>
      </c>
      <c r="F11823" t="s">
        <v>10904</v>
      </c>
      <c r="G11823" s="2">
        <v>0</v>
      </c>
      <c r="H11823" s="2">
        <v>0</v>
      </c>
      <c r="I11823" s="2">
        <v>0</v>
      </c>
      <c r="J11823" s="105">
        <f>SUMIF([1]MMM!$A:$A,A11823,[1]MMM!$F:$F)</f>
        <v>0</v>
      </c>
      <c r="K11823" s="2" t="s">
        <v>10</v>
      </c>
      <c r="L11823" s="2">
        <v>0</v>
      </c>
      <c r="M11823" t="s">
        <v>11396</v>
      </c>
      <c r="N11823" t="s">
        <v>15638</v>
      </c>
      <c r="O11823" t="s">
        <v>10871</v>
      </c>
      <c r="P11823" t="s">
        <v>10887</v>
      </c>
    </row>
    <row r="11824" spans="1:16" x14ac:dyDescent="0.3">
      <c r="A11824" t="s">
        <v>15647</v>
      </c>
      <c r="B11824" s="2" t="str">
        <f t="shared" si="554"/>
        <v>7781</v>
      </c>
      <c r="C11824" s="2">
        <f t="shared" si="552"/>
        <v>7781</v>
      </c>
      <c r="D11824" t="str">
        <f>VLOOKUP(C11824,'Cost Centre'!A:B,2,)</f>
        <v>Waste and Fleet Management Services</v>
      </c>
      <c r="E11824" t="str">
        <f t="shared" si="553"/>
        <v>2</v>
      </c>
      <c r="F11824" t="s">
        <v>10906</v>
      </c>
      <c r="G11824" s="2">
        <v>0</v>
      </c>
      <c r="H11824" s="2">
        <v>0</v>
      </c>
      <c r="I11824" s="2">
        <v>0</v>
      </c>
      <c r="J11824" s="105">
        <f>SUMIF([1]MMM!$A:$A,A11824,[1]MMM!$F:$F)</f>
        <v>0</v>
      </c>
      <c r="K11824" s="2" t="s">
        <v>10</v>
      </c>
      <c r="L11824" s="2">
        <v>0</v>
      </c>
      <c r="M11824" t="s">
        <v>11396</v>
      </c>
      <c r="N11824" t="s">
        <v>15638</v>
      </c>
      <c r="O11824" t="s">
        <v>10871</v>
      </c>
      <c r="P11824" t="s">
        <v>10887</v>
      </c>
    </row>
    <row r="11825" spans="1:16" x14ac:dyDescent="0.3">
      <c r="A11825" t="s">
        <v>9582</v>
      </c>
      <c r="B11825" s="2" t="str">
        <f t="shared" si="554"/>
        <v>7781</v>
      </c>
      <c r="C11825" s="2">
        <f t="shared" si="552"/>
        <v>7781</v>
      </c>
      <c r="D11825" t="str">
        <f>VLOOKUP(C11825,'Cost Centre'!A:B,2,)</f>
        <v>Waste and Fleet Management Services</v>
      </c>
      <c r="E11825" t="str">
        <f t="shared" si="553"/>
        <v>3</v>
      </c>
      <c r="F11825" t="s">
        <v>10945</v>
      </c>
      <c r="G11825" s="2">
        <v>0</v>
      </c>
      <c r="H11825" s="2">
        <v>433457.81</v>
      </c>
      <c r="I11825" s="2">
        <v>0</v>
      </c>
      <c r="J11825" s="105">
        <f>SUMIF([1]MMM!$A:$A,A11825,[1]MMM!$F:$F)</f>
        <v>433457.81</v>
      </c>
      <c r="K11825" s="2" t="s">
        <v>10</v>
      </c>
      <c r="L11825" s="2">
        <v>893147</v>
      </c>
      <c r="M11825" t="s">
        <v>11396</v>
      </c>
      <c r="N11825" t="s">
        <v>15638</v>
      </c>
      <c r="O11825" t="s">
        <v>10908</v>
      </c>
      <c r="P11825" t="s">
        <v>10910</v>
      </c>
    </row>
    <row r="11826" spans="1:16" x14ac:dyDescent="0.3">
      <c r="A11826" t="s">
        <v>9583</v>
      </c>
      <c r="B11826" s="2" t="str">
        <f t="shared" si="554"/>
        <v>7781</v>
      </c>
      <c r="C11826" s="2">
        <f t="shared" si="552"/>
        <v>7781</v>
      </c>
      <c r="D11826" t="str">
        <f>VLOOKUP(C11826,'Cost Centre'!A:B,2,)</f>
        <v>Waste and Fleet Management Services</v>
      </c>
      <c r="E11826" t="str">
        <f t="shared" si="553"/>
        <v>3</v>
      </c>
      <c r="F11826" t="s">
        <v>13872</v>
      </c>
      <c r="G11826" s="2">
        <v>0</v>
      </c>
      <c r="H11826" s="2">
        <v>0</v>
      </c>
      <c r="I11826" s="2">
        <v>0</v>
      </c>
      <c r="J11826" s="105">
        <f>SUMIF([1]MMM!$A:$A,A11826,[1]MMM!$F:$F)</f>
        <v>0</v>
      </c>
      <c r="K11826" s="2" t="s">
        <v>10</v>
      </c>
      <c r="L11826" s="2">
        <v>900000</v>
      </c>
      <c r="M11826" t="s">
        <v>11396</v>
      </c>
      <c r="N11826" t="s">
        <v>15638</v>
      </c>
      <c r="O11826" t="s">
        <v>10908</v>
      </c>
      <c r="P11826" t="s">
        <v>10910</v>
      </c>
    </row>
    <row r="11827" spans="1:16" x14ac:dyDescent="0.3">
      <c r="A11827" t="s">
        <v>9584</v>
      </c>
      <c r="B11827" s="2" t="str">
        <f t="shared" si="554"/>
        <v>7781</v>
      </c>
      <c r="C11827" s="2">
        <f t="shared" si="552"/>
        <v>7781</v>
      </c>
      <c r="D11827" t="str">
        <f>VLOOKUP(C11827,'Cost Centre'!A:B,2,)</f>
        <v>Waste and Fleet Management Services</v>
      </c>
      <c r="E11827" t="str">
        <f t="shared" si="553"/>
        <v>3</v>
      </c>
      <c r="F11827" t="s">
        <v>2154</v>
      </c>
      <c r="G11827" s="2">
        <v>0</v>
      </c>
      <c r="H11827" s="2">
        <v>35352.79</v>
      </c>
      <c r="I11827" s="2">
        <v>0</v>
      </c>
      <c r="J11827" s="105">
        <f>SUMIF([1]MMM!$A:$A,A11827,[1]MMM!$F:$F)</f>
        <v>35352.79</v>
      </c>
      <c r="K11827" s="2" t="s">
        <v>10</v>
      </c>
      <c r="L11827" s="2">
        <v>52356</v>
      </c>
      <c r="M11827" t="s">
        <v>11396</v>
      </c>
      <c r="N11827" t="s">
        <v>15638</v>
      </c>
      <c r="O11827" t="s">
        <v>10908</v>
      </c>
      <c r="P11827" t="s">
        <v>10910</v>
      </c>
    </row>
    <row r="11828" spans="1:16" x14ac:dyDescent="0.3">
      <c r="A11828" t="s">
        <v>15648</v>
      </c>
      <c r="B11828" s="2" t="str">
        <f t="shared" si="554"/>
        <v>7781</v>
      </c>
      <c r="C11828" s="2">
        <f t="shared" si="552"/>
        <v>7781</v>
      </c>
      <c r="D11828" t="str">
        <f>VLOOKUP(C11828,'Cost Centre'!A:B,2,)</f>
        <v>Waste and Fleet Management Services</v>
      </c>
      <c r="E11828" t="str">
        <f t="shared" si="553"/>
        <v>3</v>
      </c>
      <c r="F11828" t="s">
        <v>10912</v>
      </c>
      <c r="G11828" s="2">
        <v>0</v>
      </c>
      <c r="H11828" s="2">
        <v>0</v>
      </c>
      <c r="I11828" s="2">
        <v>-26508859.48</v>
      </c>
      <c r="J11828" s="105">
        <f>SUMIF([1]MMM!$A:$A,A11828,[1]MMM!$F:$F)</f>
        <v>-26508859.48</v>
      </c>
      <c r="K11828" s="2" t="s">
        <v>10</v>
      </c>
      <c r="L11828" s="2">
        <v>0</v>
      </c>
      <c r="M11828" t="s">
        <v>11396</v>
      </c>
      <c r="N11828" t="s">
        <v>15638</v>
      </c>
      <c r="O11828" t="s">
        <v>10908</v>
      </c>
      <c r="P11828" t="s">
        <v>10913</v>
      </c>
    </row>
    <row r="11829" spans="1:16" x14ac:dyDescent="0.3">
      <c r="A11829" t="s">
        <v>15649</v>
      </c>
      <c r="B11829" s="2" t="str">
        <f t="shared" si="554"/>
        <v>7781</v>
      </c>
      <c r="C11829" s="2">
        <f t="shared" si="552"/>
        <v>7781</v>
      </c>
      <c r="D11829" t="str">
        <f>VLOOKUP(C11829,'Cost Centre'!A:B,2,)</f>
        <v>Waste and Fleet Management Services</v>
      </c>
      <c r="E11829" t="str">
        <f t="shared" si="553"/>
        <v>3</v>
      </c>
      <c r="F11829" t="s">
        <v>10915</v>
      </c>
      <c r="G11829" s="2">
        <v>0</v>
      </c>
      <c r="H11829" s="2">
        <v>0</v>
      </c>
      <c r="I11829" s="2">
        <v>0</v>
      </c>
      <c r="J11829" s="105">
        <f>SUMIF([1]MMM!$A:$A,A11829,[1]MMM!$F:$F)</f>
        <v>0</v>
      </c>
      <c r="K11829" s="2" t="s">
        <v>10</v>
      </c>
      <c r="L11829" s="2">
        <v>0</v>
      </c>
      <c r="M11829" t="s">
        <v>11396</v>
      </c>
      <c r="N11829" t="s">
        <v>15638</v>
      </c>
      <c r="O11829" t="s">
        <v>10908</v>
      </c>
      <c r="P11829" t="s">
        <v>10913</v>
      </c>
    </row>
    <row r="11830" spans="1:16" x14ac:dyDescent="0.3">
      <c r="A11830" t="s">
        <v>15650</v>
      </c>
      <c r="B11830" s="2" t="str">
        <f t="shared" si="554"/>
        <v>7781</v>
      </c>
      <c r="C11830" s="2">
        <f t="shared" si="552"/>
        <v>7781</v>
      </c>
      <c r="D11830" t="str">
        <f>VLOOKUP(C11830,'Cost Centre'!A:B,2,)</f>
        <v>Waste and Fleet Management Services</v>
      </c>
      <c r="E11830" t="str">
        <f t="shared" si="553"/>
        <v>8</v>
      </c>
      <c r="F11830" t="s">
        <v>462</v>
      </c>
      <c r="G11830" s="2">
        <v>27091291.350000001</v>
      </c>
      <c r="H11830" s="2">
        <v>0</v>
      </c>
      <c r="I11830" s="2">
        <v>0</v>
      </c>
      <c r="J11830" s="105">
        <f>SUMIF([1]MMM!$A:$A,A11830,[1]MMM!$F:$F)</f>
        <v>27091291.350000001</v>
      </c>
      <c r="K11830" s="2" t="s">
        <v>460</v>
      </c>
      <c r="L11830" s="2">
        <v>0</v>
      </c>
      <c r="M11830" t="s">
        <v>11396</v>
      </c>
      <c r="N11830" t="s">
        <v>15638</v>
      </c>
      <c r="O11830" t="s">
        <v>10916</v>
      </c>
      <c r="P11830" t="s">
        <v>10917</v>
      </c>
    </row>
    <row r="11831" spans="1:16" x14ac:dyDescent="0.3">
      <c r="A11831" t="s">
        <v>15651</v>
      </c>
      <c r="B11831" s="2" t="str">
        <f t="shared" si="554"/>
        <v>7781</v>
      </c>
      <c r="C11831" s="2">
        <f t="shared" si="552"/>
        <v>7781</v>
      </c>
      <c r="D11831" t="str">
        <f>VLOOKUP(C11831,'Cost Centre'!A:B,2,)</f>
        <v>Waste and Fleet Management Services</v>
      </c>
      <c r="E11831" t="str">
        <f t="shared" si="553"/>
        <v>8</v>
      </c>
      <c r="F11831" t="s">
        <v>464</v>
      </c>
      <c r="G11831" s="2">
        <v>0</v>
      </c>
      <c r="H11831" s="2">
        <v>0</v>
      </c>
      <c r="I11831" s="2">
        <v>0</v>
      </c>
      <c r="J11831" s="105">
        <f>SUMIF([1]MMM!$A:$A,A11831,[1]MMM!$F:$F)</f>
        <v>0</v>
      </c>
      <c r="K11831" s="2" t="s">
        <v>460</v>
      </c>
      <c r="L11831" s="2">
        <v>0</v>
      </c>
      <c r="M11831" t="s">
        <v>11396</v>
      </c>
      <c r="N11831" t="s">
        <v>15638</v>
      </c>
      <c r="O11831" t="s">
        <v>10916</v>
      </c>
      <c r="P11831" t="s">
        <v>10917</v>
      </c>
    </row>
    <row r="11832" spans="1:16" x14ac:dyDescent="0.3">
      <c r="A11832" t="s">
        <v>15652</v>
      </c>
      <c r="B11832" s="2" t="str">
        <f t="shared" si="554"/>
        <v>7781</v>
      </c>
      <c r="C11832" s="2">
        <f t="shared" si="552"/>
        <v>7781</v>
      </c>
      <c r="D11832" t="str">
        <f>VLOOKUP(C11832,'Cost Centre'!A:B,2,)</f>
        <v>Waste and Fleet Management Services</v>
      </c>
      <c r="E11832" t="str">
        <f t="shared" si="553"/>
        <v>8</v>
      </c>
      <c r="F11832" t="s">
        <v>466</v>
      </c>
      <c r="G11832" s="2">
        <v>0</v>
      </c>
      <c r="H11832" s="2">
        <v>0</v>
      </c>
      <c r="I11832" s="2">
        <v>0</v>
      </c>
      <c r="J11832" s="105">
        <f>SUMIF([1]MMM!$A:$A,A11832,[1]MMM!$F:$F)</f>
        <v>0</v>
      </c>
      <c r="K11832" s="2" t="s">
        <v>460</v>
      </c>
      <c r="L11832" s="2">
        <v>0</v>
      </c>
      <c r="M11832" t="s">
        <v>11396</v>
      </c>
      <c r="N11832" t="s">
        <v>15638</v>
      </c>
      <c r="O11832" t="s">
        <v>10916</v>
      </c>
      <c r="P11832" t="s">
        <v>10917</v>
      </c>
    </row>
    <row r="11833" spans="1:16" x14ac:dyDescent="0.3">
      <c r="A11833" t="s">
        <v>15653</v>
      </c>
      <c r="B11833" s="2" t="str">
        <f t="shared" si="554"/>
        <v>7781</v>
      </c>
      <c r="C11833" s="2">
        <f t="shared" si="552"/>
        <v>7781</v>
      </c>
      <c r="D11833" t="str">
        <f>VLOOKUP(C11833,'Cost Centre'!A:B,2,)</f>
        <v>Waste and Fleet Management Services</v>
      </c>
      <c r="E11833" t="str">
        <f t="shared" si="553"/>
        <v>8</v>
      </c>
      <c r="F11833" t="s">
        <v>468</v>
      </c>
      <c r="G11833" s="2">
        <v>0</v>
      </c>
      <c r="H11833" s="2">
        <v>26508859.48</v>
      </c>
      <c r="I11833" s="2">
        <v>0</v>
      </c>
      <c r="J11833" s="105">
        <f>SUMIF([1]MMM!$A:$A,A11833,[1]MMM!$F:$F)</f>
        <v>26508859.48</v>
      </c>
      <c r="K11833" s="2" t="s">
        <v>460</v>
      </c>
      <c r="L11833" s="2">
        <v>0</v>
      </c>
      <c r="M11833" t="s">
        <v>11396</v>
      </c>
      <c r="N11833" t="s">
        <v>15638</v>
      </c>
      <c r="O11833" t="s">
        <v>10916</v>
      </c>
      <c r="P11833" t="s">
        <v>10917</v>
      </c>
    </row>
    <row r="11834" spans="1:16" x14ac:dyDescent="0.3">
      <c r="A11834" t="s">
        <v>15654</v>
      </c>
      <c r="B11834" s="2" t="str">
        <f t="shared" si="554"/>
        <v>7781</v>
      </c>
      <c r="C11834" s="2">
        <f t="shared" si="552"/>
        <v>7781</v>
      </c>
      <c r="D11834" t="str">
        <f>VLOOKUP(C11834,'Cost Centre'!A:B,2,)</f>
        <v>Waste and Fleet Management Services</v>
      </c>
      <c r="E11834" t="str">
        <f t="shared" si="553"/>
        <v>8</v>
      </c>
      <c r="F11834" t="s">
        <v>470</v>
      </c>
      <c r="G11834" s="2">
        <v>0</v>
      </c>
      <c r="H11834" s="2">
        <v>0</v>
      </c>
      <c r="I11834" s="2">
        <v>0</v>
      </c>
      <c r="J11834" s="105">
        <f>SUMIF([1]MMM!$A:$A,A11834,[1]MMM!$F:$F)</f>
        <v>0</v>
      </c>
      <c r="K11834" s="2" t="s">
        <v>460</v>
      </c>
      <c r="L11834" s="2">
        <v>0</v>
      </c>
      <c r="M11834" t="s">
        <v>11396</v>
      </c>
      <c r="N11834" t="s">
        <v>15638</v>
      </c>
      <c r="O11834" t="s">
        <v>10916</v>
      </c>
      <c r="P11834" t="s">
        <v>10917</v>
      </c>
    </row>
    <row r="11835" spans="1:16" x14ac:dyDescent="0.3">
      <c r="A11835" t="s">
        <v>15655</v>
      </c>
      <c r="B11835" s="2" t="str">
        <f t="shared" si="554"/>
        <v>7781</v>
      </c>
      <c r="C11835" s="2">
        <f t="shared" si="552"/>
        <v>7781</v>
      </c>
      <c r="D11835" t="str">
        <f>VLOOKUP(C11835,'Cost Centre'!A:B,2,)</f>
        <v>Waste and Fleet Management Services</v>
      </c>
      <c r="E11835" t="str">
        <f t="shared" si="553"/>
        <v>8</v>
      </c>
      <c r="F11835" t="s">
        <v>2159</v>
      </c>
      <c r="G11835" s="2">
        <v>0</v>
      </c>
      <c r="H11835" s="2">
        <v>0</v>
      </c>
      <c r="I11835" s="2">
        <v>0</v>
      </c>
      <c r="J11835" s="105">
        <f>SUMIF([1]MMM!$A:$A,A11835,[1]MMM!$F:$F)</f>
        <v>0</v>
      </c>
      <c r="K11835" s="2" t="s">
        <v>460</v>
      </c>
      <c r="L11835" s="2">
        <v>0</v>
      </c>
      <c r="M11835" t="s">
        <v>11396</v>
      </c>
      <c r="N11835" t="s">
        <v>15638</v>
      </c>
      <c r="O11835" t="s">
        <v>10916</v>
      </c>
      <c r="P11835" t="s">
        <v>10917</v>
      </c>
    </row>
    <row r="11836" spans="1:16" x14ac:dyDescent="0.3">
      <c r="A11836" t="s">
        <v>9585</v>
      </c>
      <c r="B11836" s="2" t="str">
        <f t="shared" si="554"/>
        <v>7791</v>
      </c>
      <c r="C11836" s="2">
        <f t="shared" si="552"/>
        <v>7791</v>
      </c>
      <c r="D11836" t="str">
        <f>VLOOKUP(C11836,'Cost Centre'!A:B,2,)</f>
        <v>Waste and Fleet Management Services</v>
      </c>
      <c r="E11836" t="str">
        <f t="shared" si="553"/>
        <v>1</v>
      </c>
      <c r="F11836" t="s">
        <v>431</v>
      </c>
      <c r="G11836" s="2">
        <v>0</v>
      </c>
      <c r="H11836" s="2">
        <v>0</v>
      </c>
      <c r="I11836" s="2">
        <v>0</v>
      </c>
      <c r="J11836" s="105">
        <f>SUMIF([1]MMM!$A:$A,A11836,[1]MMM!$F:$F)</f>
        <v>0</v>
      </c>
      <c r="K11836" s="2" t="s">
        <v>10</v>
      </c>
      <c r="L11836" s="2">
        <v>-11578</v>
      </c>
      <c r="M11836" t="s">
        <v>11396</v>
      </c>
      <c r="N11836" t="s">
        <v>15656</v>
      </c>
      <c r="O11836" t="s">
        <v>11023</v>
      </c>
      <c r="P11836" t="s">
        <v>13913</v>
      </c>
    </row>
    <row r="11837" spans="1:16" x14ac:dyDescent="0.3">
      <c r="A11837" t="s">
        <v>9586</v>
      </c>
      <c r="B11837" s="2" t="str">
        <f t="shared" si="554"/>
        <v>7791</v>
      </c>
      <c r="C11837" s="2">
        <f t="shared" si="552"/>
        <v>7791</v>
      </c>
      <c r="D11837" t="str">
        <f>VLOOKUP(C11837,'Cost Centre'!A:B,2,)</f>
        <v>Waste and Fleet Management Services</v>
      </c>
      <c r="E11837" t="str">
        <f t="shared" si="553"/>
        <v>1</v>
      </c>
      <c r="F11837" t="s">
        <v>433</v>
      </c>
      <c r="G11837" s="2">
        <v>0</v>
      </c>
      <c r="H11837" s="2">
        <v>0</v>
      </c>
      <c r="I11837" s="2">
        <v>0</v>
      </c>
      <c r="J11837" s="105">
        <f>SUMIF([1]MMM!$A:$A,A11837,[1]MMM!$F:$F)</f>
        <v>0</v>
      </c>
      <c r="K11837" s="2" t="s">
        <v>10</v>
      </c>
      <c r="L11837" s="2">
        <v>-11578</v>
      </c>
      <c r="M11837" t="s">
        <v>11396</v>
      </c>
      <c r="N11837" t="s">
        <v>15656</v>
      </c>
      <c r="O11837" t="s">
        <v>11023</v>
      </c>
      <c r="P11837" t="s">
        <v>13913</v>
      </c>
    </row>
    <row r="11838" spans="1:16" x14ac:dyDescent="0.3">
      <c r="A11838" t="s">
        <v>9587</v>
      </c>
      <c r="B11838" s="2" t="str">
        <f t="shared" si="554"/>
        <v>7791</v>
      </c>
      <c r="C11838" s="2">
        <f t="shared" si="552"/>
        <v>7791</v>
      </c>
      <c r="D11838" t="str">
        <f>VLOOKUP(C11838,'Cost Centre'!A:B,2,)</f>
        <v>Waste and Fleet Management Services</v>
      </c>
      <c r="E11838" t="str">
        <f t="shared" si="553"/>
        <v>2</v>
      </c>
      <c r="F11838" t="s">
        <v>48</v>
      </c>
      <c r="G11838" s="2">
        <v>0</v>
      </c>
      <c r="H11838" s="2">
        <v>7073904.9000000004</v>
      </c>
      <c r="I11838" s="2">
        <v>0</v>
      </c>
      <c r="J11838" s="105">
        <f>SUMIF([1]MMM!$A:$A,A11838,[1]MMM!$F:$F)</f>
        <v>7633006.79</v>
      </c>
      <c r="K11838" s="2" t="s">
        <v>10</v>
      </c>
      <c r="L11838" s="2">
        <v>7837403</v>
      </c>
      <c r="M11838" t="s">
        <v>11396</v>
      </c>
      <c r="N11838" t="s">
        <v>15656</v>
      </c>
      <c r="O11838" t="s">
        <v>10871</v>
      </c>
      <c r="P11838" t="s">
        <v>10875</v>
      </c>
    </row>
    <row r="11839" spans="1:16" x14ac:dyDescent="0.3">
      <c r="A11839" t="s">
        <v>9588</v>
      </c>
      <c r="B11839" s="2" t="str">
        <f t="shared" si="554"/>
        <v>7791</v>
      </c>
      <c r="C11839" s="2">
        <f t="shared" si="552"/>
        <v>7791</v>
      </c>
      <c r="D11839" t="str">
        <f>VLOOKUP(C11839,'Cost Centre'!A:B,2,)</f>
        <v>Waste and Fleet Management Services</v>
      </c>
      <c r="E11839" t="str">
        <f t="shared" si="553"/>
        <v>2</v>
      </c>
      <c r="F11839" t="s">
        <v>52</v>
      </c>
      <c r="G11839" s="2">
        <v>0</v>
      </c>
      <c r="H11839" s="2">
        <v>0</v>
      </c>
      <c r="I11839" s="2">
        <v>0</v>
      </c>
      <c r="J11839" s="105">
        <f>SUMIF([1]MMM!$A:$A,A11839,[1]MMM!$F:$F)</f>
        <v>0</v>
      </c>
      <c r="K11839" s="2" t="s">
        <v>10</v>
      </c>
      <c r="L11839" s="2">
        <v>0</v>
      </c>
      <c r="M11839" t="s">
        <v>11396</v>
      </c>
      <c r="N11839" t="s">
        <v>15656</v>
      </c>
      <c r="O11839" t="s">
        <v>10871</v>
      </c>
      <c r="P11839" t="s">
        <v>10875</v>
      </c>
    </row>
    <row r="11840" spans="1:16" x14ac:dyDescent="0.3">
      <c r="A11840" t="s">
        <v>9589</v>
      </c>
      <c r="B11840" s="2" t="str">
        <f t="shared" si="554"/>
        <v>7791</v>
      </c>
      <c r="C11840" s="2">
        <f t="shared" si="552"/>
        <v>7791</v>
      </c>
      <c r="D11840" t="str">
        <f>VLOOKUP(C11840,'Cost Centre'!A:B,2,)</f>
        <v>Waste and Fleet Management Services</v>
      </c>
      <c r="E11840" t="str">
        <f t="shared" si="553"/>
        <v>2</v>
      </c>
      <c r="F11840" t="s">
        <v>53</v>
      </c>
      <c r="G11840" s="2">
        <v>0</v>
      </c>
      <c r="H11840" s="2">
        <v>915.59</v>
      </c>
      <c r="I11840" s="2">
        <v>0</v>
      </c>
      <c r="J11840" s="105">
        <f>SUMIF([1]MMM!$A:$A,A11840,[1]MMM!$F:$F)</f>
        <v>915.59</v>
      </c>
      <c r="K11840" s="2" t="s">
        <v>10</v>
      </c>
      <c r="L11840" s="2">
        <v>919</v>
      </c>
      <c r="M11840" t="s">
        <v>11396</v>
      </c>
      <c r="N11840" t="s">
        <v>15656</v>
      </c>
      <c r="O11840" t="s">
        <v>10871</v>
      </c>
      <c r="P11840" t="s">
        <v>10875</v>
      </c>
    </row>
    <row r="11841" spans="1:16" x14ac:dyDescent="0.3">
      <c r="A11841" t="s">
        <v>9590</v>
      </c>
      <c r="B11841" s="2" t="str">
        <f t="shared" si="554"/>
        <v>7791</v>
      </c>
      <c r="C11841" s="2">
        <f t="shared" si="552"/>
        <v>7791</v>
      </c>
      <c r="D11841" t="str">
        <f>VLOOKUP(C11841,'Cost Centre'!A:B,2,)</f>
        <v>Waste and Fleet Management Services</v>
      </c>
      <c r="E11841" t="str">
        <f t="shared" si="553"/>
        <v>2</v>
      </c>
      <c r="F11841" t="s">
        <v>56</v>
      </c>
      <c r="G11841" s="2">
        <v>0</v>
      </c>
      <c r="H11841" s="2">
        <v>5884990.75</v>
      </c>
      <c r="I11841" s="2">
        <v>0</v>
      </c>
      <c r="J11841" s="105">
        <f>SUMIF([1]MMM!$A:$A,A11841,[1]MMM!$F:$F)</f>
        <v>6561951.6100000003</v>
      </c>
      <c r="K11841" s="2" t="s">
        <v>10</v>
      </c>
      <c r="L11841" s="2">
        <v>334807</v>
      </c>
      <c r="M11841" t="s">
        <v>11396</v>
      </c>
      <c r="N11841" t="s">
        <v>15656</v>
      </c>
      <c r="O11841" t="s">
        <v>10871</v>
      </c>
      <c r="P11841" t="s">
        <v>10875</v>
      </c>
    </row>
    <row r="11842" spans="1:16" x14ac:dyDescent="0.3">
      <c r="A11842" t="s">
        <v>9591</v>
      </c>
      <c r="B11842" s="2" t="str">
        <f t="shared" si="554"/>
        <v>7791</v>
      </c>
      <c r="C11842" s="2">
        <f t="shared" ref="C11842:C11905" si="555">VALUE(B11842)</f>
        <v>7791</v>
      </c>
      <c r="D11842" t="str">
        <f>VLOOKUP(C11842,'Cost Centre'!A:B,2,)</f>
        <v>Waste and Fleet Management Services</v>
      </c>
      <c r="E11842" t="str">
        <f t="shared" ref="E11842:E11905" si="556">MID(A11842,5,1)</f>
        <v>2</v>
      </c>
      <c r="F11842" t="s">
        <v>57</v>
      </c>
      <c r="G11842" s="2">
        <v>0</v>
      </c>
      <c r="H11842" s="2">
        <v>943070.25</v>
      </c>
      <c r="I11842" s="2">
        <v>0</v>
      </c>
      <c r="J11842" s="105">
        <f>SUMIF([1]MMM!$A:$A,A11842,[1]MMM!$F:$F)</f>
        <v>967676.15</v>
      </c>
      <c r="K11842" s="2" t="s">
        <v>10</v>
      </c>
      <c r="L11842" s="2">
        <v>461994</v>
      </c>
      <c r="M11842" t="s">
        <v>11396</v>
      </c>
      <c r="N11842" t="s">
        <v>15656</v>
      </c>
      <c r="O11842" t="s">
        <v>10871</v>
      </c>
      <c r="P11842" t="s">
        <v>10875</v>
      </c>
    </row>
    <row r="11843" spans="1:16" x14ac:dyDescent="0.3">
      <c r="A11843" t="s">
        <v>9592</v>
      </c>
      <c r="B11843" s="2" t="str">
        <f t="shared" ref="B11843:B11906" si="557">MID(A11843,1,4)</f>
        <v>7791</v>
      </c>
      <c r="C11843" s="2">
        <f t="shared" si="555"/>
        <v>7791</v>
      </c>
      <c r="D11843" t="str">
        <f>VLOOKUP(C11843,'Cost Centre'!A:B,2,)</f>
        <v>Waste and Fleet Management Services</v>
      </c>
      <c r="E11843" t="str">
        <f t="shared" si="556"/>
        <v>2</v>
      </c>
      <c r="F11843" t="s">
        <v>58</v>
      </c>
      <c r="G11843" s="2">
        <v>0</v>
      </c>
      <c r="H11843" s="2">
        <v>0</v>
      </c>
      <c r="I11843" s="2">
        <v>0</v>
      </c>
      <c r="J11843" s="105">
        <f>SUMIF([1]MMM!$A:$A,A11843,[1]MMM!$F:$F)</f>
        <v>0</v>
      </c>
      <c r="K11843" s="2" t="s">
        <v>10</v>
      </c>
      <c r="L11843" s="2">
        <v>290979</v>
      </c>
      <c r="M11843" t="s">
        <v>11396</v>
      </c>
      <c r="N11843" t="s">
        <v>15656</v>
      </c>
      <c r="O11843" t="s">
        <v>10871</v>
      </c>
      <c r="P11843" t="s">
        <v>10875</v>
      </c>
    </row>
    <row r="11844" spans="1:16" x14ac:dyDescent="0.3">
      <c r="A11844" t="s">
        <v>9593</v>
      </c>
      <c r="B11844" s="2" t="str">
        <f t="shared" si="557"/>
        <v>7791</v>
      </c>
      <c r="C11844" s="2">
        <f t="shared" si="555"/>
        <v>7791</v>
      </c>
      <c r="D11844" t="str">
        <f>VLOOKUP(C11844,'Cost Centre'!A:B,2,)</f>
        <v>Waste and Fleet Management Services</v>
      </c>
      <c r="E11844" t="str">
        <f t="shared" si="556"/>
        <v>2</v>
      </c>
      <c r="F11844" t="s">
        <v>59</v>
      </c>
      <c r="G11844" s="2">
        <v>0</v>
      </c>
      <c r="H11844" s="2">
        <v>0</v>
      </c>
      <c r="I11844" s="2">
        <v>0</v>
      </c>
      <c r="J11844" s="105">
        <f>SUMIF([1]MMM!$A:$A,A11844,[1]MMM!$F:$F)</f>
        <v>0</v>
      </c>
      <c r="K11844" s="2" t="s">
        <v>10</v>
      </c>
      <c r="L11844" s="2">
        <v>169866</v>
      </c>
      <c r="M11844" t="s">
        <v>11396</v>
      </c>
      <c r="N11844" t="s">
        <v>15656</v>
      </c>
      <c r="O11844" t="s">
        <v>10871</v>
      </c>
      <c r="P11844" t="s">
        <v>10875</v>
      </c>
    </row>
    <row r="11845" spans="1:16" x14ac:dyDescent="0.3">
      <c r="A11845" t="s">
        <v>9594</v>
      </c>
      <c r="B11845" s="2" t="str">
        <f t="shared" si="557"/>
        <v>7791</v>
      </c>
      <c r="C11845" s="2">
        <f t="shared" si="555"/>
        <v>7791</v>
      </c>
      <c r="D11845" t="str">
        <f>VLOOKUP(C11845,'Cost Centre'!A:B,2,)</f>
        <v>Waste and Fleet Management Services</v>
      </c>
      <c r="E11845" t="str">
        <f t="shared" si="556"/>
        <v>2</v>
      </c>
      <c r="F11845" t="s">
        <v>60</v>
      </c>
      <c r="G11845" s="2">
        <v>0</v>
      </c>
      <c r="H11845" s="2">
        <v>97762.51</v>
      </c>
      <c r="I11845" s="2">
        <v>0</v>
      </c>
      <c r="J11845" s="105">
        <f>SUMIF([1]MMM!$A:$A,A11845,[1]MMM!$F:$F)</f>
        <v>105140.01</v>
      </c>
      <c r="K11845" s="2" t="s">
        <v>10</v>
      </c>
      <c r="L11845" s="2">
        <v>205874</v>
      </c>
      <c r="M11845" t="s">
        <v>11396</v>
      </c>
      <c r="N11845" t="s">
        <v>15656</v>
      </c>
      <c r="O11845" t="s">
        <v>10871</v>
      </c>
      <c r="P11845" t="s">
        <v>10875</v>
      </c>
    </row>
    <row r="11846" spans="1:16" x14ac:dyDescent="0.3">
      <c r="A11846" t="s">
        <v>9595</v>
      </c>
      <c r="B11846" s="2" t="str">
        <f t="shared" si="557"/>
        <v>7791</v>
      </c>
      <c r="C11846" s="2">
        <f t="shared" si="555"/>
        <v>7791</v>
      </c>
      <c r="D11846" t="str">
        <f>VLOOKUP(C11846,'Cost Centre'!A:B,2,)</f>
        <v>Waste and Fleet Management Services</v>
      </c>
      <c r="E11846" t="str">
        <f t="shared" si="556"/>
        <v>2</v>
      </c>
      <c r="F11846" t="s">
        <v>61</v>
      </c>
      <c r="G11846" s="2">
        <v>0</v>
      </c>
      <c r="H11846" s="2">
        <v>638331.01</v>
      </c>
      <c r="I11846" s="2">
        <v>0</v>
      </c>
      <c r="J11846" s="105">
        <f>SUMIF([1]MMM!$A:$A,A11846,[1]MMM!$F:$F)</f>
        <v>638331.01</v>
      </c>
      <c r="K11846" s="2" t="s">
        <v>10</v>
      </c>
      <c r="L11846" s="2">
        <v>653117</v>
      </c>
      <c r="M11846" t="s">
        <v>11396</v>
      </c>
      <c r="N11846" t="s">
        <v>15656</v>
      </c>
      <c r="O11846" t="s">
        <v>10871</v>
      </c>
      <c r="P11846" t="s">
        <v>10875</v>
      </c>
    </row>
    <row r="11847" spans="1:16" x14ac:dyDescent="0.3">
      <c r="A11847" t="s">
        <v>9596</v>
      </c>
      <c r="B11847" s="2" t="str">
        <f t="shared" si="557"/>
        <v>7791</v>
      </c>
      <c r="C11847" s="2">
        <f t="shared" si="555"/>
        <v>7791</v>
      </c>
      <c r="D11847" t="str">
        <f>VLOOKUP(C11847,'Cost Centre'!A:B,2,)</f>
        <v>Waste and Fleet Management Services</v>
      </c>
      <c r="E11847" t="str">
        <f t="shared" si="556"/>
        <v>2</v>
      </c>
      <c r="F11847" t="s">
        <v>62</v>
      </c>
      <c r="G11847" s="2">
        <v>0</v>
      </c>
      <c r="H11847" s="2">
        <v>25873.09</v>
      </c>
      <c r="I11847" s="2">
        <v>0</v>
      </c>
      <c r="J11847" s="105">
        <f>SUMIF([1]MMM!$A:$A,A11847,[1]MMM!$F:$F)</f>
        <v>26743.47</v>
      </c>
      <c r="K11847" s="2" t="s">
        <v>10</v>
      </c>
      <c r="L11847" s="2">
        <v>8842</v>
      </c>
      <c r="M11847" t="s">
        <v>11396</v>
      </c>
      <c r="N11847" t="s">
        <v>15656</v>
      </c>
      <c r="O11847" t="s">
        <v>10871</v>
      </c>
      <c r="P11847" t="s">
        <v>10875</v>
      </c>
    </row>
    <row r="11848" spans="1:16" x14ac:dyDescent="0.3">
      <c r="A11848" t="s">
        <v>9597</v>
      </c>
      <c r="B11848" s="2" t="str">
        <f t="shared" si="557"/>
        <v>7791</v>
      </c>
      <c r="C11848" s="2">
        <f t="shared" si="555"/>
        <v>7791</v>
      </c>
      <c r="D11848" t="str">
        <f>VLOOKUP(C11848,'Cost Centre'!A:B,2,)</f>
        <v>Waste and Fleet Management Services</v>
      </c>
      <c r="E11848" t="str">
        <f t="shared" si="556"/>
        <v>2</v>
      </c>
      <c r="F11848" t="s">
        <v>63</v>
      </c>
      <c r="G11848" s="2">
        <v>0</v>
      </c>
      <c r="H11848" s="2">
        <v>17116.599999999999</v>
      </c>
      <c r="I11848" s="2">
        <v>0</v>
      </c>
      <c r="J11848" s="105">
        <f>SUMIF([1]MMM!$A:$A,A11848,[1]MMM!$F:$F)</f>
        <v>19685.150000000001</v>
      </c>
      <c r="K11848" s="2" t="s">
        <v>10</v>
      </c>
      <c r="L11848" s="2">
        <v>0</v>
      </c>
      <c r="M11848" t="s">
        <v>11396</v>
      </c>
      <c r="N11848" t="s">
        <v>15656</v>
      </c>
      <c r="O11848" t="s">
        <v>10871</v>
      </c>
      <c r="P11848" t="s">
        <v>10875</v>
      </c>
    </row>
    <row r="11849" spans="1:16" x14ac:dyDescent="0.3">
      <c r="A11849" t="s">
        <v>9598</v>
      </c>
      <c r="B11849" s="2" t="str">
        <f t="shared" si="557"/>
        <v>7791</v>
      </c>
      <c r="C11849" s="2">
        <f t="shared" si="555"/>
        <v>7791</v>
      </c>
      <c r="D11849" t="str">
        <f>VLOOKUP(C11849,'Cost Centre'!A:B,2,)</f>
        <v>Waste and Fleet Management Services</v>
      </c>
      <c r="E11849" t="str">
        <f t="shared" si="556"/>
        <v>2</v>
      </c>
      <c r="F11849" t="s">
        <v>66</v>
      </c>
      <c r="G11849" s="2">
        <v>0</v>
      </c>
      <c r="H11849" s="2">
        <v>374447.86</v>
      </c>
      <c r="I11849" s="2">
        <v>0</v>
      </c>
      <c r="J11849" s="105">
        <f>SUMIF([1]MMM!$A:$A,A11849,[1]MMM!$F:$F)</f>
        <v>401087.02</v>
      </c>
      <c r="K11849" s="2" t="s">
        <v>10</v>
      </c>
      <c r="L11849" s="2">
        <v>0</v>
      </c>
      <c r="M11849" t="s">
        <v>11396</v>
      </c>
      <c r="N11849" t="s">
        <v>15656</v>
      </c>
      <c r="O11849" t="s">
        <v>10871</v>
      </c>
      <c r="P11849" t="s">
        <v>10875</v>
      </c>
    </row>
    <row r="11850" spans="1:16" x14ac:dyDescent="0.3">
      <c r="A11850" t="s">
        <v>9599</v>
      </c>
      <c r="B11850" s="2" t="str">
        <f t="shared" si="557"/>
        <v>7791</v>
      </c>
      <c r="C11850" s="2">
        <f t="shared" si="555"/>
        <v>7791</v>
      </c>
      <c r="D11850" t="str">
        <f>VLOOKUP(C11850,'Cost Centre'!A:B,2,)</f>
        <v>Waste and Fleet Management Services</v>
      </c>
      <c r="E11850" t="str">
        <f t="shared" si="556"/>
        <v>2</v>
      </c>
      <c r="F11850" t="s">
        <v>67</v>
      </c>
      <c r="G11850" s="2">
        <v>0</v>
      </c>
      <c r="H11850" s="2">
        <v>4751.26</v>
      </c>
      <c r="I11850" s="2">
        <v>0</v>
      </c>
      <c r="J11850" s="105">
        <f>SUMIF([1]MMM!$A:$A,A11850,[1]MMM!$F:$F)</f>
        <v>5145.01</v>
      </c>
      <c r="K11850" s="2" t="s">
        <v>10</v>
      </c>
      <c r="L11850" s="2">
        <v>5300</v>
      </c>
      <c r="M11850" t="s">
        <v>11396</v>
      </c>
      <c r="N11850" t="s">
        <v>15656</v>
      </c>
      <c r="O11850" t="s">
        <v>10871</v>
      </c>
      <c r="P11850" t="s">
        <v>10876</v>
      </c>
    </row>
    <row r="11851" spans="1:16" x14ac:dyDescent="0.3">
      <c r="A11851" t="s">
        <v>9600</v>
      </c>
      <c r="B11851" s="2" t="str">
        <f t="shared" si="557"/>
        <v>7791</v>
      </c>
      <c r="C11851" s="2">
        <f t="shared" si="555"/>
        <v>7791</v>
      </c>
      <c r="D11851" t="str">
        <f>VLOOKUP(C11851,'Cost Centre'!A:B,2,)</f>
        <v>Waste and Fleet Management Services</v>
      </c>
      <c r="E11851" t="str">
        <f t="shared" si="556"/>
        <v>2</v>
      </c>
      <c r="F11851" t="s">
        <v>68</v>
      </c>
      <c r="G11851" s="2">
        <v>0</v>
      </c>
      <c r="H11851" s="2">
        <v>97903.93</v>
      </c>
      <c r="I11851" s="2">
        <v>0</v>
      </c>
      <c r="J11851" s="105">
        <f>SUMIF([1]MMM!$A:$A,A11851,[1]MMM!$F:$F)</f>
        <v>107133.8</v>
      </c>
      <c r="K11851" s="2" t="s">
        <v>10</v>
      </c>
      <c r="L11851" s="2">
        <v>106218</v>
      </c>
      <c r="M11851" t="s">
        <v>11396</v>
      </c>
      <c r="N11851" t="s">
        <v>15656</v>
      </c>
      <c r="O11851" t="s">
        <v>10871</v>
      </c>
      <c r="P11851" t="s">
        <v>10876</v>
      </c>
    </row>
    <row r="11852" spans="1:16" x14ac:dyDescent="0.3">
      <c r="A11852" t="s">
        <v>9601</v>
      </c>
      <c r="B11852" s="2" t="str">
        <f t="shared" si="557"/>
        <v>7791</v>
      </c>
      <c r="C11852" s="2">
        <f t="shared" si="555"/>
        <v>7791</v>
      </c>
      <c r="D11852" t="str">
        <f>VLOOKUP(C11852,'Cost Centre'!A:B,2,)</f>
        <v>Waste and Fleet Management Services</v>
      </c>
      <c r="E11852" t="str">
        <f t="shared" si="556"/>
        <v>2</v>
      </c>
      <c r="F11852" t="s">
        <v>10877</v>
      </c>
      <c r="G11852" s="2">
        <v>0</v>
      </c>
      <c r="H11852" s="2">
        <v>1237698.92</v>
      </c>
      <c r="I11852" s="2">
        <v>0</v>
      </c>
      <c r="J11852" s="105">
        <f>SUMIF([1]MMM!$A:$A,A11852,[1]MMM!$F:$F)</f>
        <v>1238492.1200000001</v>
      </c>
      <c r="K11852" s="2" t="s">
        <v>10</v>
      </c>
      <c r="L11852" s="2">
        <v>1057824</v>
      </c>
      <c r="M11852" t="s">
        <v>11396</v>
      </c>
      <c r="N11852" t="s">
        <v>15656</v>
      </c>
      <c r="O11852" t="s">
        <v>10871</v>
      </c>
      <c r="P11852" t="s">
        <v>10876</v>
      </c>
    </row>
    <row r="11853" spans="1:16" x14ac:dyDescent="0.3">
      <c r="A11853" t="s">
        <v>9602</v>
      </c>
      <c r="B11853" s="2" t="str">
        <f t="shared" si="557"/>
        <v>7791</v>
      </c>
      <c r="C11853" s="2">
        <f t="shared" si="555"/>
        <v>7791</v>
      </c>
      <c r="D11853" t="str">
        <f>VLOOKUP(C11853,'Cost Centre'!A:B,2,)</f>
        <v>Waste and Fleet Management Services</v>
      </c>
      <c r="E11853" t="str">
        <f t="shared" si="556"/>
        <v>2</v>
      </c>
      <c r="F11853" t="s">
        <v>69</v>
      </c>
      <c r="G11853" s="2">
        <v>0</v>
      </c>
      <c r="H11853" s="2">
        <v>1248770.55</v>
      </c>
      <c r="I11853" s="2">
        <v>0</v>
      </c>
      <c r="J11853" s="105">
        <f>SUMIF([1]MMM!$A:$A,A11853,[1]MMM!$F:$F)</f>
        <v>1347088.23</v>
      </c>
      <c r="K11853" s="2" t="s">
        <v>10</v>
      </c>
      <c r="L11853" s="2">
        <v>132944</v>
      </c>
      <c r="M11853" t="s">
        <v>11396</v>
      </c>
      <c r="N11853" t="s">
        <v>15656</v>
      </c>
      <c r="O11853" t="s">
        <v>10871</v>
      </c>
      <c r="P11853" t="s">
        <v>10876</v>
      </c>
    </row>
    <row r="11854" spans="1:16" x14ac:dyDescent="0.3">
      <c r="A11854" t="s">
        <v>9603</v>
      </c>
      <c r="B11854" s="2" t="str">
        <f t="shared" si="557"/>
        <v>7791</v>
      </c>
      <c r="C11854" s="2">
        <f t="shared" si="555"/>
        <v>7791</v>
      </c>
      <c r="D11854" t="str">
        <f>VLOOKUP(C11854,'Cost Centre'!A:B,2,)</f>
        <v>Waste and Fleet Management Services</v>
      </c>
      <c r="E11854" t="str">
        <f t="shared" si="556"/>
        <v>2</v>
      </c>
      <c r="F11854" t="s">
        <v>70</v>
      </c>
      <c r="G11854" s="2">
        <v>0</v>
      </c>
      <c r="H11854" s="2">
        <v>81886.92</v>
      </c>
      <c r="I11854" s="2">
        <v>0</v>
      </c>
      <c r="J11854" s="105">
        <f>SUMIF([1]MMM!$A:$A,A11854,[1]MMM!$F:$F)</f>
        <v>87424.92</v>
      </c>
      <c r="K11854" s="2" t="s">
        <v>10</v>
      </c>
      <c r="L11854" s="2">
        <v>95650</v>
      </c>
      <c r="M11854" t="s">
        <v>11396</v>
      </c>
      <c r="N11854" t="s">
        <v>15656</v>
      </c>
      <c r="O11854" t="s">
        <v>10871</v>
      </c>
      <c r="P11854" t="s">
        <v>10876</v>
      </c>
    </row>
    <row r="11855" spans="1:16" x14ac:dyDescent="0.3">
      <c r="A11855" t="s">
        <v>9604</v>
      </c>
      <c r="B11855" s="2" t="str">
        <f t="shared" si="557"/>
        <v>7791</v>
      </c>
      <c r="C11855" s="2">
        <f t="shared" si="555"/>
        <v>7791</v>
      </c>
      <c r="D11855" t="str">
        <f>VLOOKUP(C11855,'Cost Centre'!A:B,2,)</f>
        <v>Waste and Fleet Management Services</v>
      </c>
      <c r="E11855" t="str">
        <f t="shared" si="556"/>
        <v>2</v>
      </c>
      <c r="F11855" t="s">
        <v>394</v>
      </c>
      <c r="G11855" s="2">
        <v>0</v>
      </c>
      <c r="H11855" s="2">
        <v>0</v>
      </c>
      <c r="I11855" s="2">
        <v>0</v>
      </c>
      <c r="J11855" s="105">
        <f>SUMIF([1]MMM!$A:$A,A11855,[1]MMM!$F:$F)</f>
        <v>0</v>
      </c>
      <c r="K11855" s="2" t="s">
        <v>10</v>
      </c>
      <c r="L11855" s="2">
        <v>0</v>
      </c>
      <c r="M11855" t="s">
        <v>11396</v>
      </c>
      <c r="N11855" t="s">
        <v>15656</v>
      </c>
      <c r="O11855" t="s">
        <v>10871</v>
      </c>
      <c r="P11855" t="s">
        <v>10878</v>
      </c>
    </row>
    <row r="11856" spans="1:16" x14ac:dyDescent="0.3">
      <c r="A11856" t="s">
        <v>9605</v>
      </c>
      <c r="B11856" s="2" t="str">
        <f t="shared" si="557"/>
        <v>7791</v>
      </c>
      <c r="C11856" s="2">
        <f t="shared" si="555"/>
        <v>7791</v>
      </c>
      <c r="D11856" t="str">
        <f>VLOOKUP(C11856,'Cost Centre'!A:B,2,)</f>
        <v>Waste and Fleet Management Services</v>
      </c>
      <c r="E11856" t="str">
        <f t="shared" si="556"/>
        <v>2</v>
      </c>
      <c r="F11856" t="s">
        <v>395</v>
      </c>
      <c r="G11856" s="2">
        <v>0</v>
      </c>
      <c r="H11856" s="2">
        <v>0</v>
      </c>
      <c r="I11856" s="2">
        <v>0</v>
      </c>
      <c r="J11856" s="105">
        <f>SUMIF([1]MMM!$A:$A,A11856,[1]MMM!$F:$F)</f>
        <v>0</v>
      </c>
      <c r="K11856" s="2" t="s">
        <v>10</v>
      </c>
      <c r="L11856" s="2">
        <v>0</v>
      </c>
      <c r="M11856" t="s">
        <v>11396</v>
      </c>
      <c r="N11856" t="s">
        <v>15656</v>
      </c>
      <c r="O11856" t="s">
        <v>10871</v>
      </c>
      <c r="P11856" t="s">
        <v>10878</v>
      </c>
    </row>
    <row r="11857" spans="1:16" x14ac:dyDescent="0.3">
      <c r="A11857" t="s">
        <v>9606</v>
      </c>
      <c r="B11857" s="2" t="str">
        <f t="shared" si="557"/>
        <v>7791</v>
      </c>
      <c r="C11857" s="2">
        <f t="shared" si="555"/>
        <v>7791</v>
      </c>
      <c r="D11857" t="str">
        <f>VLOOKUP(C11857,'Cost Centre'!A:B,2,)</f>
        <v>Waste and Fleet Management Services</v>
      </c>
      <c r="E11857" t="str">
        <f t="shared" si="556"/>
        <v>2</v>
      </c>
      <c r="F11857" t="s">
        <v>15588</v>
      </c>
      <c r="G11857" s="2">
        <v>0</v>
      </c>
      <c r="H11857" s="2">
        <v>0</v>
      </c>
      <c r="I11857" s="2">
        <v>0</v>
      </c>
      <c r="J11857" s="105">
        <f>SUMIF([1]MMM!$A:$A,A11857,[1]MMM!$F:$F)</f>
        <v>0</v>
      </c>
      <c r="K11857" s="2" t="s">
        <v>10</v>
      </c>
      <c r="L11857" s="2">
        <v>0</v>
      </c>
      <c r="M11857" t="s">
        <v>11396</v>
      </c>
      <c r="N11857" t="s">
        <v>15656</v>
      </c>
      <c r="O11857" t="s">
        <v>10871</v>
      </c>
      <c r="P11857" t="s">
        <v>10878</v>
      </c>
    </row>
    <row r="11858" spans="1:16" x14ac:dyDescent="0.3">
      <c r="A11858" t="s">
        <v>9607</v>
      </c>
      <c r="B11858" s="2" t="str">
        <f t="shared" si="557"/>
        <v>7791</v>
      </c>
      <c r="C11858" s="2">
        <f t="shared" si="555"/>
        <v>7791</v>
      </c>
      <c r="D11858" t="str">
        <f>VLOOKUP(C11858,'Cost Centre'!A:B,2,)</f>
        <v>Waste and Fleet Management Services</v>
      </c>
      <c r="E11858" t="str">
        <f t="shared" si="556"/>
        <v>2</v>
      </c>
      <c r="F11858" t="s">
        <v>396</v>
      </c>
      <c r="G11858" s="2">
        <v>0</v>
      </c>
      <c r="H11858" s="2">
        <v>0</v>
      </c>
      <c r="I11858" s="2">
        <v>0</v>
      </c>
      <c r="J11858" s="105">
        <f>SUMIF([1]MMM!$A:$A,A11858,[1]MMM!$F:$F)</f>
        <v>0</v>
      </c>
      <c r="K11858" s="2" t="s">
        <v>10</v>
      </c>
      <c r="L11858" s="2">
        <v>0</v>
      </c>
      <c r="M11858" t="s">
        <v>11396</v>
      </c>
      <c r="N11858" t="s">
        <v>15656</v>
      </c>
      <c r="O11858" t="s">
        <v>10871</v>
      </c>
      <c r="P11858" t="s">
        <v>10878</v>
      </c>
    </row>
    <row r="11859" spans="1:16" x14ac:dyDescent="0.3">
      <c r="A11859" t="s">
        <v>9608</v>
      </c>
      <c r="B11859" s="2" t="str">
        <f t="shared" si="557"/>
        <v>7791</v>
      </c>
      <c r="C11859" s="2">
        <f t="shared" si="555"/>
        <v>7791</v>
      </c>
      <c r="D11859" t="str">
        <f>VLOOKUP(C11859,'Cost Centre'!A:B,2,)</f>
        <v>Waste and Fleet Management Services</v>
      </c>
      <c r="E11859" t="str">
        <f t="shared" si="556"/>
        <v>2</v>
      </c>
      <c r="F11859" t="s">
        <v>397</v>
      </c>
      <c r="G11859" s="2">
        <v>0</v>
      </c>
      <c r="H11859" s="2">
        <v>0</v>
      </c>
      <c r="I11859" s="2">
        <v>0</v>
      </c>
      <c r="J11859" s="105">
        <f>SUMIF([1]MMM!$A:$A,A11859,[1]MMM!$F:$F)</f>
        <v>0</v>
      </c>
      <c r="K11859" s="2" t="s">
        <v>10</v>
      </c>
      <c r="L11859" s="2">
        <v>0</v>
      </c>
      <c r="M11859" t="s">
        <v>11396</v>
      </c>
      <c r="N11859" t="s">
        <v>15656</v>
      </c>
      <c r="O11859" t="s">
        <v>10871</v>
      </c>
      <c r="P11859" t="s">
        <v>10878</v>
      </c>
    </row>
    <row r="11860" spans="1:16" x14ac:dyDescent="0.3">
      <c r="A11860" t="s">
        <v>9609</v>
      </c>
      <c r="B11860" s="2" t="str">
        <f t="shared" si="557"/>
        <v>7791</v>
      </c>
      <c r="C11860" s="2">
        <f t="shared" si="555"/>
        <v>7791</v>
      </c>
      <c r="D11860" t="str">
        <f>VLOOKUP(C11860,'Cost Centre'!A:B,2,)</f>
        <v>Waste and Fleet Management Services</v>
      </c>
      <c r="E11860" t="str">
        <f t="shared" si="556"/>
        <v>2</v>
      </c>
      <c r="F11860" t="s">
        <v>78</v>
      </c>
      <c r="G11860" s="2">
        <v>0</v>
      </c>
      <c r="H11860" s="2">
        <v>0</v>
      </c>
      <c r="I11860" s="2">
        <v>0</v>
      </c>
      <c r="J11860" s="105">
        <f>SUMIF([1]MMM!$A:$A,A11860,[1]MMM!$F:$F)</f>
        <v>0</v>
      </c>
      <c r="K11860" s="2" t="s">
        <v>10</v>
      </c>
      <c r="L11860" s="2">
        <v>3960</v>
      </c>
      <c r="M11860" t="s">
        <v>11396</v>
      </c>
      <c r="N11860" t="s">
        <v>15656</v>
      </c>
      <c r="O11860" t="s">
        <v>10871</v>
      </c>
      <c r="P11860" t="s">
        <v>10931</v>
      </c>
    </row>
    <row r="11861" spans="1:16" x14ac:dyDescent="0.3">
      <c r="A11861" t="s">
        <v>9610</v>
      </c>
      <c r="B11861" s="2" t="str">
        <f t="shared" si="557"/>
        <v>7791</v>
      </c>
      <c r="C11861" s="2">
        <f t="shared" si="555"/>
        <v>7791</v>
      </c>
      <c r="D11861" t="str">
        <f>VLOOKUP(C11861,'Cost Centre'!A:B,2,)</f>
        <v>Waste and Fleet Management Services</v>
      </c>
      <c r="E11861" t="str">
        <f t="shared" si="556"/>
        <v>2</v>
      </c>
      <c r="F11861" t="s">
        <v>11450</v>
      </c>
      <c r="G11861" s="2">
        <v>0</v>
      </c>
      <c r="H11861" s="2">
        <v>0</v>
      </c>
      <c r="I11861" s="2">
        <v>0</v>
      </c>
      <c r="J11861" s="105">
        <f>SUMIF([1]MMM!$A:$A,A11861,[1]MMM!$F:$F)</f>
        <v>0</v>
      </c>
      <c r="K11861" s="2" t="s">
        <v>10</v>
      </c>
      <c r="L11861" s="2">
        <v>12388</v>
      </c>
      <c r="M11861" t="s">
        <v>11396</v>
      </c>
      <c r="N11861" t="s">
        <v>15656</v>
      </c>
      <c r="O11861" t="s">
        <v>10871</v>
      </c>
      <c r="P11861" t="s">
        <v>10881</v>
      </c>
    </row>
    <row r="11862" spans="1:16" x14ac:dyDescent="0.3">
      <c r="A11862" t="s">
        <v>9611</v>
      </c>
      <c r="B11862" s="2" t="str">
        <f t="shared" si="557"/>
        <v>7791</v>
      </c>
      <c r="C11862" s="2">
        <f t="shared" si="555"/>
        <v>7791</v>
      </c>
      <c r="D11862" t="str">
        <f>VLOOKUP(C11862,'Cost Centre'!A:B,2,)</f>
        <v>Waste and Fleet Management Services</v>
      </c>
      <c r="E11862" t="str">
        <f t="shared" si="556"/>
        <v>2</v>
      </c>
      <c r="F11862" t="s">
        <v>83</v>
      </c>
      <c r="G11862" s="2">
        <v>0</v>
      </c>
      <c r="H11862" s="2">
        <v>0</v>
      </c>
      <c r="I11862" s="2">
        <v>0</v>
      </c>
      <c r="J11862" s="105">
        <f>SUMIF([1]MMM!$A:$A,A11862,[1]MMM!$F:$F)</f>
        <v>0</v>
      </c>
      <c r="K11862" s="2" t="s">
        <v>10</v>
      </c>
      <c r="L11862" s="2">
        <v>358</v>
      </c>
      <c r="M11862" t="s">
        <v>11396</v>
      </c>
      <c r="N11862" t="s">
        <v>15656</v>
      </c>
      <c r="O11862" t="s">
        <v>10871</v>
      </c>
      <c r="P11862" t="s">
        <v>10881</v>
      </c>
    </row>
    <row r="11863" spans="1:16" x14ac:dyDescent="0.3">
      <c r="A11863" t="s">
        <v>9612</v>
      </c>
      <c r="B11863" s="2" t="str">
        <f t="shared" si="557"/>
        <v>7791</v>
      </c>
      <c r="C11863" s="2">
        <f t="shared" si="555"/>
        <v>7791</v>
      </c>
      <c r="D11863" t="str">
        <f>VLOOKUP(C11863,'Cost Centre'!A:B,2,)</f>
        <v>Waste and Fleet Management Services</v>
      </c>
      <c r="E11863" t="str">
        <f t="shared" si="556"/>
        <v>2</v>
      </c>
      <c r="F11863" t="s">
        <v>92</v>
      </c>
      <c r="G11863" s="2">
        <v>0</v>
      </c>
      <c r="H11863" s="2">
        <v>366</v>
      </c>
      <c r="I11863" s="2">
        <v>0</v>
      </c>
      <c r="J11863" s="105">
        <f>SUMIF([1]MMM!$A:$A,A11863,[1]MMM!$F:$F)</f>
        <v>366</v>
      </c>
      <c r="K11863" s="2" t="s">
        <v>10</v>
      </c>
      <c r="L11863" s="2">
        <v>2787</v>
      </c>
      <c r="M11863" t="s">
        <v>11396</v>
      </c>
      <c r="N11863" t="s">
        <v>15656</v>
      </c>
      <c r="O11863" t="s">
        <v>10871</v>
      </c>
      <c r="P11863" t="s">
        <v>10881</v>
      </c>
    </row>
    <row r="11864" spans="1:16" x14ac:dyDescent="0.3">
      <c r="A11864" t="s">
        <v>9613</v>
      </c>
      <c r="B11864" s="2" t="str">
        <f t="shared" si="557"/>
        <v>7791</v>
      </c>
      <c r="C11864" s="2">
        <f t="shared" si="555"/>
        <v>7791</v>
      </c>
      <c r="D11864" t="str">
        <f>VLOOKUP(C11864,'Cost Centre'!A:B,2,)</f>
        <v>Waste and Fleet Management Services</v>
      </c>
      <c r="E11864" t="str">
        <f t="shared" si="556"/>
        <v>2</v>
      </c>
      <c r="F11864" t="s">
        <v>93</v>
      </c>
      <c r="G11864" s="2">
        <v>0</v>
      </c>
      <c r="H11864" s="2">
        <v>156109.72</v>
      </c>
      <c r="I11864" s="2">
        <v>0</v>
      </c>
      <c r="J11864" s="105">
        <f>SUMIF([1]MMM!$A:$A,A11864,[1]MMM!$F:$F)</f>
        <v>169592.06</v>
      </c>
      <c r="K11864" s="2" t="s">
        <v>10</v>
      </c>
      <c r="L11864" s="2">
        <v>125877</v>
      </c>
      <c r="M11864" t="s">
        <v>11396</v>
      </c>
      <c r="N11864" t="s">
        <v>15656</v>
      </c>
      <c r="O11864" t="s">
        <v>10871</v>
      </c>
      <c r="P11864" t="s">
        <v>10881</v>
      </c>
    </row>
    <row r="11865" spans="1:16" x14ac:dyDescent="0.3">
      <c r="A11865" t="s">
        <v>9614</v>
      </c>
      <c r="B11865" s="2" t="str">
        <f t="shared" si="557"/>
        <v>7791</v>
      </c>
      <c r="C11865" s="2">
        <f t="shared" si="555"/>
        <v>7791</v>
      </c>
      <c r="D11865" t="str">
        <f>VLOOKUP(C11865,'Cost Centre'!A:B,2,)</f>
        <v>Waste and Fleet Management Services</v>
      </c>
      <c r="E11865" t="str">
        <f t="shared" si="556"/>
        <v>2</v>
      </c>
      <c r="F11865" t="s">
        <v>164</v>
      </c>
      <c r="G11865" s="2">
        <v>0</v>
      </c>
      <c r="H11865" s="2">
        <v>0</v>
      </c>
      <c r="I11865" s="2">
        <v>0</v>
      </c>
      <c r="J11865" s="105">
        <f>SUMIF([1]MMM!$A:$A,A11865,[1]MMM!$F:$F)</f>
        <v>0</v>
      </c>
      <c r="K11865" s="2" t="s">
        <v>10</v>
      </c>
      <c r="L11865" s="2">
        <v>171</v>
      </c>
      <c r="M11865" t="s">
        <v>11396</v>
      </c>
      <c r="N11865" t="s">
        <v>15656</v>
      </c>
      <c r="O11865" t="s">
        <v>10871</v>
      </c>
      <c r="P11865" t="s">
        <v>10881</v>
      </c>
    </row>
    <row r="11866" spans="1:16" x14ac:dyDescent="0.3">
      <c r="A11866" t="s">
        <v>9615</v>
      </c>
      <c r="B11866" s="2" t="str">
        <f t="shared" si="557"/>
        <v>7791</v>
      </c>
      <c r="C11866" s="2">
        <f t="shared" si="555"/>
        <v>7791</v>
      </c>
      <c r="D11866" t="str">
        <f>VLOOKUP(C11866,'Cost Centre'!A:B,2,)</f>
        <v>Waste and Fleet Management Services</v>
      </c>
      <c r="E11866" t="str">
        <f t="shared" si="556"/>
        <v>2</v>
      </c>
      <c r="F11866" t="s">
        <v>131</v>
      </c>
      <c r="G11866" s="2">
        <v>0</v>
      </c>
      <c r="H11866" s="2">
        <v>132403.15</v>
      </c>
      <c r="I11866" s="2">
        <v>0</v>
      </c>
      <c r="J11866" s="105">
        <f>SUMIF([1]MMM!$A:$A,A11866,[1]MMM!$F:$F)</f>
        <v>132403.15</v>
      </c>
      <c r="K11866" s="2" t="s">
        <v>10</v>
      </c>
      <c r="L11866" s="2">
        <v>150000</v>
      </c>
      <c r="M11866" t="s">
        <v>11396</v>
      </c>
      <c r="N11866" t="s">
        <v>15656</v>
      </c>
      <c r="O11866" t="s">
        <v>10871</v>
      </c>
      <c r="P11866" t="s">
        <v>10881</v>
      </c>
    </row>
    <row r="11867" spans="1:16" x14ac:dyDescent="0.3">
      <c r="A11867" t="s">
        <v>9616</v>
      </c>
      <c r="B11867" s="2" t="str">
        <f t="shared" si="557"/>
        <v>7791</v>
      </c>
      <c r="C11867" s="2">
        <f t="shared" si="555"/>
        <v>7791</v>
      </c>
      <c r="D11867" t="str">
        <f>VLOOKUP(C11867,'Cost Centre'!A:B,2,)</f>
        <v>Waste and Fleet Management Services</v>
      </c>
      <c r="E11867" t="str">
        <f t="shared" si="556"/>
        <v>2</v>
      </c>
      <c r="F11867" t="s">
        <v>117</v>
      </c>
      <c r="G11867" s="2">
        <v>0</v>
      </c>
      <c r="H11867" s="2">
        <v>0</v>
      </c>
      <c r="I11867" s="2">
        <v>0</v>
      </c>
      <c r="J11867" s="105">
        <f>SUMIF([1]MMM!$A:$A,A11867,[1]MMM!$F:$F)</f>
        <v>0</v>
      </c>
      <c r="K11867" s="2" t="s">
        <v>10</v>
      </c>
      <c r="L11867" s="2">
        <v>4979</v>
      </c>
      <c r="M11867" t="s">
        <v>11396</v>
      </c>
      <c r="N11867" t="s">
        <v>15656</v>
      </c>
      <c r="O11867" t="s">
        <v>10871</v>
      </c>
      <c r="P11867" t="s">
        <v>10885</v>
      </c>
    </row>
    <row r="11868" spans="1:16" x14ac:dyDescent="0.3">
      <c r="A11868" t="s">
        <v>9617</v>
      </c>
      <c r="B11868" s="2" t="str">
        <f t="shared" si="557"/>
        <v>7791</v>
      </c>
      <c r="C11868" s="2">
        <f t="shared" si="555"/>
        <v>7791</v>
      </c>
      <c r="D11868" t="str">
        <f>VLOOKUP(C11868,'Cost Centre'!A:B,2,)</f>
        <v>Waste and Fleet Management Services</v>
      </c>
      <c r="E11868" t="str">
        <f t="shared" si="556"/>
        <v>2</v>
      </c>
      <c r="F11868" t="s">
        <v>133</v>
      </c>
      <c r="G11868" s="2">
        <v>0</v>
      </c>
      <c r="H11868" s="2">
        <v>7923</v>
      </c>
      <c r="I11868" s="2">
        <v>0</v>
      </c>
      <c r="J11868" s="105">
        <f>SUMIF([1]MMM!$A:$A,A11868,[1]MMM!$F:$F)</f>
        <v>7923</v>
      </c>
      <c r="K11868" s="2" t="s">
        <v>10</v>
      </c>
      <c r="L11868" s="2">
        <v>11910</v>
      </c>
      <c r="M11868" t="s">
        <v>11396</v>
      </c>
      <c r="N11868" t="s">
        <v>15656</v>
      </c>
      <c r="O11868" t="s">
        <v>10871</v>
      </c>
      <c r="P11868" t="s">
        <v>10885</v>
      </c>
    </row>
    <row r="11869" spans="1:16" x14ac:dyDescent="0.3">
      <c r="A11869" t="s">
        <v>9618</v>
      </c>
      <c r="B11869" s="2" t="str">
        <f t="shared" si="557"/>
        <v>7791</v>
      </c>
      <c r="C11869" s="2">
        <f t="shared" si="555"/>
        <v>7791</v>
      </c>
      <c r="D11869" t="str">
        <f>VLOOKUP(C11869,'Cost Centre'!A:B,2,)</f>
        <v>Waste and Fleet Management Services</v>
      </c>
      <c r="E11869" t="str">
        <f t="shared" si="556"/>
        <v>2</v>
      </c>
      <c r="F11869" t="s">
        <v>329</v>
      </c>
      <c r="G11869" s="2">
        <v>0</v>
      </c>
      <c r="H11869" s="2">
        <v>0</v>
      </c>
      <c r="I11869" s="2">
        <v>0</v>
      </c>
      <c r="J11869" s="105">
        <f>SUMIF([1]MMM!$A:$A,A11869,[1]MMM!$F:$F)</f>
        <v>0</v>
      </c>
      <c r="K11869" s="2" t="s">
        <v>10</v>
      </c>
      <c r="L11869" s="2">
        <v>0</v>
      </c>
      <c r="M11869" t="s">
        <v>11396</v>
      </c>
      <c r="N11869" t="s">
        <v>15656</v>
      </c>
      <c r="O11869" t="s">
        <v>10871</v>
      </c>
      <c r="P11869" t="s">
        <v>10885</v>
      </c>
    </row>
    <row r="11870" spans="1:16" x14ac:dyDescent="0.3">
      <c r="A11870" t="s">
        <v>9619</v>
      </c>
      <c r="B11870" s="2" t="str">
        <f t="shared" si="557"/>
        <v>7791</v>
      </c>
      <c r="C11870" s="2">
        <f t="shared" si="555"/>
        <v>7791</v>
      </c>
      <c r="D11870" t="str">
        <f>VLOOKUP(C11870,'Cost Centre'!A:B,2,)</f>
        <v>Waste and Fleet Management Services</v>
      </c>
      <c r="E11870" t="str">
        <f t="shared" si="556"/>
        <v>2</v>
      </c>
      <c r="F11870" t="s">
        <v>135</v>
      </c>
      <c r="G11870" s="2">
        <v>0</v>
      </c>
      <c r="H11870" s="2">
        <v>0</v>
      </c>
      <c r="I11870" s="2">
        <v>0</v>
      </c>
      <c r="J11870" s="105">
        <f>SUMIF([1]MMM!$A:$A,A11870,[1]MMM!$F:$F)</f>
        <v>0</v>
      </c>
      <c r="K11870" s="2" t="s">
        <v>10</v>
      </c>
      <c r="L11870" s="2">
        <v>0</v>
      </c>
      <c r="M11870" t="s">
        <v>11396</v>
      </c>
      <c r="N11870" t="s">
        <v>15656</v>
      </c>
      <c r="O11870" t="s">
        <v>10871</v>
      </c>
      <c r="P11870" t="s">
        <v>10934</v>
      </c>
    </row>
    <row r="11871" spans="1:16" x14ac:dyDescent="0.3">
      <c r="A11871" t="s">
        <v>15657</v>
      </c>
      <c r="B11871" s="2" t="str">
        <f t="shared" si="557"/>
        <v>7791</v>
      </c>
      <c r="C11871" s="2">
        <f t="shared" si="555"/>
        <v>7791</v>
      </c>
      <c r="D11871" t="str">
        <f>VLOOKUP(C11871,'Cost Centre'!A:B,2,)</f>
        <v>Waste and Fleet Management Services</v>
      </c>
      <c r="E11871" t="str">
        <f t="shared" si="556"/>
        <v>2</v>
      </c>
      <c r="F11871" t="s">
        <v>10890</v>
      </c>
      <c r="G11871" s="2">
        <v>0</v>
      </c>
      <c r="H11871" s="2">
        <v>0</v>
      </c>
      <c r="I11871" s="2">
        <v>0</v>
      </c>
      <c r="J11871" s="105">
        <f>SUMIF([1]MMM!$A:$A,A11871,[1]MMM!$F:$F)</f>
        <v>0</v>
      </c>
      <c r="K11871" s="2" t="s">
        <v>10</v>
      </c>
      <c r="L11871" s="2">
        <v>0</v>
      </c>
      <c r="M11871" t="s">
        <v>11396</v>
      </c>
      <c r="N11871" t="s">
        <v>15656</v>
      </c>
      <c r="O11871" t="s">
        <v>10871</v>
      </c>
      <c r="P11871" t="s">
        <v>10887</v>
      </c>
    </row>
    <row r="11872" spans="1:16" x14ac:dyDescent="0.3">
      <c r="A11872" t="s">
        <v>15658</v>
      </c>
      <c r="B11872" s="2" t="str">
        <f t="shared" si="557"/>
        <v>7791</v>
      </c>
      <c r="C11872" s="2">
        <f t="shared" si="555"/>
        <v>7791</v>
      </c>
      <c r="D11872" t="str">
        <f>VLOOKUP(C11872,'Cost Centre'!A:B,2,)</f>
        <v>Waste and Fleet Management Services</v>
      </c>
      <c r="E11872" t="str">
        <f t="shared" si="556"/>
        <v>2</v>
      </c>
      <c r="F11872" t="s">
        <v>10892</v>
      </c>
      <c r="G11872" s="2">
        <v>0</v>
      </c>
      <c r="H11872" s="2">
        <v>0</v>
      </c>
      <c r="I11872" s="2">
        <v>0</v>
      </c>
      <c r="J11872" s="105">
        <f>SUMIF([1]MMM!$A:$A,A11872,[1]MMM!$F:$F)</f>
        <v>0</v>
      </c>
      <c r="K11872" s="2" t="s">
        <v>10</v>
      </c>
      <c r="L11872" s="2">
        <v>0</v>
      </c>
      <c r="M11872" t="s">
        <v>11396</v>
      </c>
      <c r="N11872" t="s">
        <v>15656</v>
      </c>
      <c r="O11872" t="s">
        <v>10871</v>
      </c>
      <c r="P11872" t="s">
        <v>10887</v>
      </c>
    </row>
    <row r="11873" spans="1:16" x14ac:dyDescent="0.3">
      <c r="A11873" t="s">
        <v>15659</v>
      </c>
      <c r="B11873" s="2" t="str">
        <f t="shared" si="557"/>
        <v>7791</v>
      </c>
      <c r="C11873" s="2">
        <f t="shared" si="555"/>
        <v>7791</v>
      </c>
      <c r="D11873" t="str">
        <f>VLOOKUP(C11873,'Cost Centre'!A:B,2,)</f>
        <v>Waste and Fleet Management Services</v>
      </c>
      <c r="E11873" t="str">
        <f t="shared" si="556"/>
        <v>2</v>
      </c>
      <c r="F11873" t="s">
        <v>10894</v>
      </c>
      <c r="G11873" s="2">
        <v>0</v>
      </c>
      <c r="H11873" s="2">
        <v>0</v>
      </c>
      <c r="I11873" s="2">
        <v>0</v>
      </c>
      <c r="J11873" s="105">
        <f>SUMIF([1]MMM!$A:$A,A11873,[1]MMM!$F:$F)</f>
        <v>0</v>
      </c>
      <c r="K11873" s="2" t="s">
        <v>10</v>
      </c>
      <c r="L11873" s="2">
        <v>0</v>
      </c>
      <c r="M11873" t="s">
        <v>11396</v>
      </c>
      <c r="N11873" t="s">
        <v>15656</v>
      </c>
      <c r="O11873" t="s">
        <v>10871</v>
      </c>
      <c r="P11873" t="s">
        <v>10887</v>
      </c>
    </row>
    <row r="11874" spans="1:16" x14ac:dyDescent="0.3">
      <c r="A11874" t="s">
        <v>15660</v>
      </c>
      <c r="B11874" s="2" t="str">
        <f t="shared" si="557"/>
        <v>7791</v>
      </c>
      <c r="C11874" s="2">
        <f t="shared" si="555"/>
        <v>7791</v>
      </c>
      <c r="D11874" t="str">
        <f>VLOOKUP(C11874,'Cost Centre'!A:B,2,)</f>
        <v>Waste and Fleet Management Services</v>
      </c>
      <c r="E11874" t="str">
        <f t="shared" si="556"/>
        <v>2</v>
      </c>
      <c r="F11874" t="s">
        <v>10896</v>
      </c>
      <c r="G11874" s="2">
        <v>0</v>
      </c>
      <c r="H11874" s="2">
        <v>0</v>
      </c>
      <c r="I11874" s="2">
        <v>0</v>
      </c>
      <c r="J11874" s="105">
        <f>SUMIF([1]MMM!$A:$A,A11874,[1]MMM!$F:$F)</f>
        <v>0</v>
      </c>
      <c r="K11874" s="2" t="s">
        <v>10</v>
      </c>
      <c r="L11874" s="2">
        <v>0</v>
      </c>
      <c r="M11874" t="s">
        <v>11396</v>
      </c>
      <c r="N11874" t="s">
        <v>15656</v>
      </c>
      <c r="O11874" t="s">
        <v>10871</v>
      </c>
      <c r="P11874" t="s">
        <v>10887</v>
      </c>
    </row>
    <row r="11875" spans="1:16" x14ac:dyDescent="0.3">
      <c r="A11875" t="s">
        <v>15661</v>
      </c>
      <c r="B11875" s="2" t="str">
        <f t="shared" si="557"/>
        <v>7791</v>
      </c>
      <c r="C11875" s="2">
        <f t="shared" si="555"/>
        <v>7791</v>
      </c>
      <c r="D11875" t="str">
        <f>VLOOKUP(C11875,'Cost Centre'!A:B,2,)</f>
        <v>Waste and Fleet Management Services</v>
      </c>
      <c r="E11875" t="str">
        <f t="shared" si="556"/>
        <v>2</v>
      </c>
      <c r="F11875" t="s">
        <v>10898</v>
      </c>
      <c r="G11875" s="2">
        <v>0</v>
      </c>
      <c r="H11875" s="2">
        <v>0</v>
      </c>
      <c r="I11875" s="2">
        <v>0</v>
      </c>
      <c r="J11875" s="105">
        <f>SUMIF([1]MMM!$A:$A,A11875,[1]MMM!$F:$F)</f>
        <v>0</v>
      </c>
      <c r="K11875" s="2" t="s">
        <v>10</v>
      </c>
      <c r="L11875" s="2">
        <v>0</v>
      </c>
      <c r="M11875" t="s">
        <v>11396</v>
      </c>
      <c r="N11875" t="s">
        <v>15656</v>
      </c>
      <c r="O11875" t="s">
        <v>10871</v>
      </c>
      <c r="P11875" t="s">
        <v>10887</v>
      </c>
    </row>
    <row r="11876" spans="1:16" x14ac:dyDescent="0.3">
      <c r="A11876" t="s">
        <v>15662</v>
      </c>
      <c r="B11876" s="2" t="str">
        <f t="shared" si="557"/>
        <v>7791</v>
      </c>
      <c r="C11876" s="2">
        <f t="shared" si="555"/>
        <v>7791</v>
      </c>
      <c r="D11876" t="str">
        <f>VLOOKUP(C11876,'Cost Centre'!A:B,2,)</f>
        <v>Waste and Fleet Management Services</v>
      </c>
      <c r="E11876" t="str">
        <f t="shared" si="556"/>
        <v>2</v>
      </c>
      <c r="F11876" t="s">
        <v>10900</v>
      </c>
      <c r="G11876" s="2">
        <v>0</v>
      </c>
      <c r="H11876" s="2">
        <v>0</v>
      </c>
      <c r="I11876" s="2">
        <v>0</v>
      </c>
      <c r="J11876" s="105">
        <f>SUMIF([1]MMM!$A:$A,A11876,[1]MMM!$F:$F)</f>
        <v>0</v>
      </c>
      <c r="K11876" s="2" t="s">
        <v>10</v>
      </c>
      <c r="L11876" s="2">
        <v>0</v>
      </c>
      <c r="M11876" t="s">
        <v>11396</v>
      </c>
      <c r="N11876" t="s">
        <v>15656</v>
      </c>
      <c r="O11876" t="s">
        <v>10871</v>
      </c>
      <c r="P11876" t="s">
        <v>10887</v>
      </c>
    </row>
    <row r="11877" spans="1:16" x14ac:dyDescent="0.3">
      <c r="A11877" t="s">
        <v>15663</v>
      </c>
      <c r="B11877" s="2" t="str">
        <f t="shared" si="557"/>
        <v>7791</v>
      </c>
      <c r="C11877" s="2">
        <f t="shared" si="555"/>
        <v>7791</v>
      </c>
      <c r="D11877" t="str">
        <f>VLOOKUP(C11877,'Cost Centre'!A:B,2,)</f>
        <v>Waste and Fleet Management Services</v>
      </c>
      <c r="E11877" t="str">
        <f t="shared" si="556"/>
        <v>2</v>
      </c>
      <c r="F11877" t="s">
        <v>10902</v>
      </c>
      <c r="G11877" s="2">
        <v>0</v>
      </c>
      <c r="H11877" s="2">
        <v>0</v>
      </c>
      <c r="I11877" s="2">
        <v>0</v>
      </c>
      <c r="J11877" s="105">
        <f>SUMIF([1]MMM!$A:$A,A11877,[1]MMM!$F:$F)</f>
        <v>0</v>
      </c>
      <c r="K11877" s="2" t="s">
        <v>10</v>
      </c>
      <c r="L11877" s="2">
        <v>0</v>
      </c>
      <c r="M11877" t="s">
        <v>11396</v>
      </c>
      <c r="N11877" t="s">
        <v>15656</v>
      </c>
      <c r="O11877" t="s">
        <v>10871</v>
      </c>
      <c r="P11877" t="s">
        <v>10887</v>
      </c>
    </row>
    <row r="11878" spans="1:16" x14ac:dyDescent="0.3">
      <c r="A11878" t="s">
        <v>15664</v>
      </c>
      <c r="B11878" s="2" t="str">
        <f t="shared" si="557"/>
        <v>7791</v>
      </c>
      <c r="C11878" s="2">
        <f t="shared" si="555"/>
        <v>7791</v>
      </c>
      <c r="D11878" t="str">
        <f>VLOOKUP(C11878,'Cost Centre'!A:B,2,)</f>
        <v>Waste and Fleet Management Services</v>
      </c>
      <c r="E11878" t="str">
        <f t="shared" si="556"/>
        <v>2</v>
      </c>
      <c r="F11878" t="s">
        <v>10904</v>
      </c>
      <c r="G11878" s="2">
        <v>0</v>
      </c>
      <c r="H11878" s="2">
        <v>0</v>
      </c>
      <c r="I11878" s="2">
        <v>0</v>
      </c>
      <c r="J11878" s="105">
        <f>SUMIF([1]MMM!$A:$A,A11878,[1]MMM!$F:$F)</f>
        <v>0</v>
      </c>
      <c r="K11878" s="2" t="s">
        <v>10</v>
      </c>
      <c r="L11878" s="2">
        <v>0</v>
      </c>
      <c r="M11878" t="s">
        <v>11396</v>
      </c>
      <c r="N11878" t="s">
        <v>15656</v>
      </c>
      <c r="O11878" t="s">
        <v>10871</v>
      </c>
      <c r="P11878" t="s">
        <v>10887</v>
      </c>
    </row>
    <row r="11879" spans="1:16" x14ac:dyDescent="0.3">
      <c r="A11879" t="s">
        <v>15665</v>
      </c>
      <c r="B11879" s="2" t="str">
        <f t="shared" si="557"/>
        <v>7791</v>
      </c>
      <c r="C11879" s="2">
        <f t="shared" si="555"/>
        <v>7791</v>
      </c>
      <c r="D11879" t="str">
        <f>VLOOKUP(C11879,'Cost Centre'!A:B,2,)</f>
        <v>Waste and Fleet Management Services</v>
      </c>
      <c r="E11879" t="str">
        <f t="shared" si="556"/>
        <v>2</v>
      </c>
      <c r="F11879" t="s">
        <v>10906</v>
      </c>
      <c r="G11879" s="2">
        <v>0</v>
      </c>
      <c r="H11879" s="2">
        <v>0</v>
      </c>
      <c r="I11879" s="2">
        <v>0</v>
      </c>
      <c r="J11879" s="105">
        <f>SUMIF([1]MMM!$A:$A,A11879,[1]MMM!$F:$F)</f>
        <v>0</v>
      </c>
      <c r="K11879" s="2" t="s">
        <v>10</v>
      </c>
      <c r="L11879" s="2">
        <v>0</v>
      </c>
      <c r="M11879" t="s">
        <v>11396</v>
      </c>
      <c r="N11879" t="s">
        <v>15656</v>
      </c>
      <c r="O11879" t="s">
        <v>10871</v>
      </c>
      <c r="P11879" t="s">
        <v>10887</v>
      </c>
    </row>
    <row r="11880" spans="1:16" x14ac:dyDescent="0.3">
      <c r="A11880" t="s">
        <v>9620</v>
      </c>
      <c r="B11880" s="2" t="str">
        <f t="shared" si="557"/>
        <v>7791</v>
      </c>
      <c r="C11880" s="2">
        <f t="shared" si="555"/>
        <v>7791</v>
      </c>
      <c r="D11880" t="str">
        <f>VLOOKUP(C11880,'Cost Centre'!A:B,2,)</f>
        <v>Waste and Fleet Management Services</v>
      </c>
      <c r="E11880" t="str">
        <f t="shared" si="556"/>
        <v>3</v>
      </c>
      <c r="F11880" t="s">
        <v>10945</v>
      </c>
      <c r="G11880" s="2">
        <v>0</v>
      </c>
      <c r="H11880" s="2">
        <v>0</v>
      </c>
      <c r="I11880" s="2">
        <v>0</v>
      </c>
      <c r="J11880" s="105">
        <f>SUMIF([1]MMM!$A:$A,A11880,[1]MMM!$F:$F)</f>
        <v>0</v>
      </c>
      <c r="K11880" s="2" t="s">
        <v>10</v>
      </c>
      <c r="L11880" s="2">
        <v>595431</v>
      </c>
      <c r="M11880" t="s">
        <v>11396</v>
      </c>
      <c r="N11880" t="s">
        <v>15656</v>
      </c>
      <c r="O11880" t="s">
        <v>10908</v>
      </c>
      <c r="P11880" t="s">
        <v>10910</v>
      </c>
    </row>
    <row r="11881" spans="1:16" x14ac:dyDescent="0.3">
      <c r="A11881" t="s">
        <v>9621</v>
      </c>
      <c r="B11881" s="2" t="str">
        <f t="shared" si="557"/>
        <v>7791</v>
      </c>
      <c r="C11881" s="2">
        <f t="shared" si="555"/>
        <v>7791</v>
      </c>
      <c r="D11881" t="str">
        <f>VLOOKUP(C11881,'Cost Centre'!A:B,2,)</f>
        <v>Waste and Fleet Management Services</v>
      </c>
      <c r="E11881" t="str">
        <f t="shared" si="556"/>
        <v>3</v>
      </c>
      <c r="F11881" t="s">
        <v>13872</v>
      </c>
      <c r="G11881" s="2">
        <v>0</v>
      </c>
      <c r="H11881" s="2">
        <v>0</v>
      </c>
      <c r="I11881" s="2">
        <v>0</v>
      </c>
      <c r="J11881" s="105">
        <f>SUMIF([1]MMM!$A:$A,A11881,[1]MMM!$F:$F)</f>
        <v>0</v>
      </c>
      <c r="K11881" s="2" t="s">
        <v>10</v>
      </c>
      <c r="L11881" s="2">
        <v>900000</v>
      </c>
      <c r="M11881" t="s">
        <v>11396</v>
      </c>
      <c r="N11881" t="s">
        <v>15656</v>
      </c>
      <c r="O11881" t="s">
        <v>10908</v>
      </c>
      <c r="P11881" t="s">
        <v>10910</v>
      </c>
    </row>
    <row r="11882" spans="1:16" x14ac:dyDescent="0.3">
      <c r="A11882" t="s">
        <v>9622</v>
      </c>
      <c r="B11882" s="2" t="str">
        <f t="shared" si="557"/>
        <v>7791</v>
      </c>
      <c r="C11882" s="2">
        <f t="shared" si="555"/>
        <v>7791</v>
      </c>
      <c r="D11882" t="str">
        <f>VLOOKUP(C11882,'Cost Centre'!A:B,2,)</f>
        <v>Waste and Fleet Management Services</v>
      </c>
      <c r="E11882" t="str">
        <f t="shared" si="556"/>
        <v>3</v>
      </c>
      <c r="F11882" t="s">
        <v>2148</v>
      </c>
      <c r="G11882" s="2">
        <v>0</v>
      </c>
      <c r="H11882" s="2">
        <v>0</v>
      </c>
      <c r="I11882" s="2">
        <v>0</v>
      </c>
      <c r="J11882" s="105">
        <f>SUMIF([1]MMM!$A:$A,A11882,[1]MMM!$F:$F)</f>
        <v>0</v>
      </c>
      <c r="K11882" s="2" t="s">
        <v>10</v>
      </c>
      <c r="L11882" s="2">
        <v>0</v>
      </c>
      <c r="M11882" t="s">
        <v>11396</v>
      </c>
      <c r="N11882" t="s">
        <v>15656</v>
      </c>
      <c r="O11882" t="s">
        <v>10908</v>
      </c>
      <c r="P11882" t="s">
        <v>10910</v>
      </c>
    </row>
    <row r="11883" spans="1:16" x14ac:dyDescent="0.3">
      <c r="A11883" t="s">
        <v>9623</v>
      </c>
      <c r="B11883" s="2" t="str">
        <f t="shared" si="557"/>
        <v>7791</v>
      </c>
      <c r="C11883" s="2">
        <f t="shared" si="555"/>
        <v>7791</v>
      </c>
      <c r="D11883" t="str">
        <f>VLOOKUP(C11883,'Cost Centre'!A:B,2,)</f>
        <v>Waste and Fleet Management Services</v>
      </c>
      <c r="E11883" t="str">
        <f t="shared" si="556"/>
        <v>3</v>
      </c>
      <c r="F11883" t="s">
        <v>2154</v>
      </c>
      <c r="G11883" s="2">
        <v>0</v>
      </c>
      <c r="H11883" s="2">
        <v>47234.71</v>
      </c>
      <c r="I11883" s="2">
        <v>0</v>
      </c>
      <c r="J11883" s="105">
        <f>SUMIF([1]MMM!$A:$A,A11883,[1]MMM!$F:$F)</f>
        <v>47234.71</v>
      </c>
      <c r="K11883" s="2" t="s">
        <v>10</v>
      </c>
      <c r="L11883" s="2">
        <v>81864</v>
      </c>
      <c r="M11883" t="s">
        <v>11396</v>
      </c>
      <c r="N11883" t="s">
        <v>15656</v>
      </c>
      <c r="O11883" t="s">
        <v>10908</v>
      </c>
      <c r="P11883" t="s">
        <v>10910</v>
      </c>
    </row>
    <row r="11884" spans="1:16" x14ac:dyDescent="0.3">
      <c r="A11884" t="s">
        <v>15666</v>
      </c>
      <c r="B11884" s="2" t="str">
        <f t="shared" si="557"/>
        <v>7791</v>
      </c>
      <c r="C11884" s="2">
        <f t="shared" si="555"/>
        <v>7791</v>
      </c>
      <c r="D11884" t="str">
        <f>VLOOKUP(C11884,'Cost Centre'!A:B,2,)</f>
        <v>Waste and Fleet Management Services</v>
      </c>
      <c r="E11884" t="str">
        <f t="shared" si="556"/>
        <v>3</v>
      </c>
      <c r="F11884" t="s">
        <v>10912</v>
      </c>
      <c r="G11884" s="2">
        <v>0</v>
      </c>
      <c r="H11884" s="2">
        <v>0</v>
      </c>
      <c r="I11884" s="2">
        <v>-16051348.859999999</v>
      </c>
      <c r="J11884" s="105">
        <f>SUMIF([1]MMM!$A:$A,A11884,[1]MMM!$F:$F)</f>
        <v>-16051348.859999999</v>
      </c>
      <c r="K11884" s="2" t="s">
        <v>10</v>
      </c>
      <c r="L11884" s="2">
        <v>0</v>
      </c>
      <c r="M11884" t="s">
        <v>11396</v>
      </c>
      <c r="N11884" t="s">
        <v>15656</v>
      </c>
      <c r="O11884" t="s">
        <v>10908</v>
      </c>
      <c r="P11884" t="s">
        <v>10913</v>
      </c>
    </row>
    <row r="11885" spans="1:16" x14ac:dyDescent="0.3">
      <c r="A11885" t="s">
        <v>15667</v>
      </c>
      <c r="B11885" s="2" t="str">
        <f t="shared" si="557"/>
        <v>7791</v>
      </c>
      <c r="C11885" s="2">
        <f t="shared" si="555"/>
        <v>7791</v>
      </c>
      <c r="D11885" t="str">
        <f>VLOOKUP(C11885,'Cost Centre'!A:B,2,)</f>
        <v>Waste and Fleet Management Services</v>
      </c>
      <c r="E11885" t="str">
        <f t="shared" si="556"/>
        <v>3</v>
      </c>
      <c r="F11885" t="s">
        <v>10915</v>
      </c>
      <c r="G11885" s="2">
        <v>0</v>
      </c>
      <c r="H11885" s="2">
        <v>0</v>
      </c>
      <c r="I11885" s="2">
        <v>0</v>
      </c>
      <c r="J11885" s="105">
        <f>SUMIF([1]MMM!$A:$A,A11885,[1]MMM!$F:$F)</f>
        <v>0</v>
      </c>
      <c r="K11885" s="2" t="s">
        <v>10</v>
      </c>
      <c r="L11885" s="2">
        <v>0</v>
      </c>
      <c r="M11885" t="s">
        <v>11396</v>
      </c>
      <c r="N11885" t="s">
        <v>15656</v>
      </c>
      <c r="O11885" t="s">
        <v>10908</v>
      </c>
      <c r="P11885" t="s">
        <v>10913</v>
      </c>
    </row>
    <row r="11886" spans="1:16" x14ac:dyDescent="0.3">
      <c r="A11886" t="s">
        <v>15668</v>
      </c>
      <c r="B11886" s="2" t="str">
        <f t="shared" si="557"/>
        <v>7791</v>
      </c>
      <c r="C11886" s="2">
        <f t="shared" si="555"/>
        <v>7791</v>
      </c>
      <c r="D11886" t="str">
        <f>VLOOKUP(C11886,'Cost Centre'!A:B,2,)</f>
        <v>Waste and Fleet Management Services</v>
      </c>
      <c r="E11886" t="str">
        <f t="shared" si="556"/>
        <v>8</v>
      </c>
      <c r="F11886" t="s">
        <v>462</v>
      </c>
      <c r="G11886" s="2">
        <v>16953130.68</v>
      </c>
      <c r="H11886" s="2">
        <v>0</v>
      </c>
      <c r="I11886" s="2">
        <v>0</v>
      </c>
      <c r="J11886" s="105">
        <f>SUMIF([1]MMM!$A:$A,A11886,[1]MMM!$F:$F)</f>
        <v>16953130.68</v>
      </c>
      <c r="K11886" s="2" t="s">
        <v>460</v>
      </c>
      <c r="L11886" s="2">
        <v>0</v>
      </c>
      <c r="M11886" t="s">
        <v>11396</v>
      </c>
      <c r="N11886" t="s">
        <v>15656</v>
      </c>
      <c r="O11886" t="s">
        <v>10916</v>
      </c>
      <c r="P11886" t="s">
        <v>10917</v>
      </c>
    </row>
    <row r="11887" spans="1:16" x14ac:dyDescent="0.3">
      <c r="A11887" t="s">
        <v>15669</v>
      </c>
      <c r="B11887" s="2" t="str">
        <f t="shared" si="557"/>
        <v>7791</v>
      </c>
      <c r="C11887" s="2">
        <f t="shared" si="555"/>
        <v>7791</v>
      </c>
      <c r="D11887" t="str">
        <f>VLOOKUP(C11887,'Cost Centre'!A:B,2,)</f>
        <v>Waste and Fleet Management Services</v>
      </c>
      <c r="E11887" t="str">
        <f t="shared" si="556"/>
        <v>8</v>
      </c>
      <c r="F11887" t="s">
        <v>464</v>
      </c>
      <c r="G11887" s="2">
        <v>0</v>
      </c>
      <c r="H11887" s="2">
        <v>0</v>
      </c>
      <c r="I11887" s="2">
        <v>0</v>
      </c>
      <c r="J11887" s="105">
        <f>SUMIF([1]MMM!$A:$A,A11887,[1]MMM!$F:$F)</f>
        <v>0</v>
      </c>
      <c r="K11887" s="2" t="s">
        <v>460</v>
      </c>
      <c r="L11887" s="2">
        <v>0</v>
      </c>
      <c r="M11887" t="s">
        <v>11396</v>
      </c>
      <c r="N11887" t="s">
        <v>15656</v>
      </c>
      <c r="O11887" t="s">
        <v>10916</v>
      </c>
      <c r="P11887" t="s">
        <v>10917</v>
      </c>
    </row>
    <row r="11888" spans="1:16" x14ac:dyDescent="0.3">
      <c r="A11888" t="s">
        <v>15670</v>
      </c>
      <c r="B11888" s="2" t="str">
        <f t="shared" si="557"/>
        <v>7791</v>
      </c>
      <c r="C11888" s="2">
        <f t="shared" si="555"/>
        <v>7791</v>
      </c>
      <c r="D11888" t="str">
        <f>VLOOKUP(C11888,'Cost Centre'!A:B,2,)</f>
        <v>Waste and Fleet Management Services</v>
      </c>
      <c r="E11888" t="str">
        <f t="shared" si="556"/>
        <v>8</v>
      </c>
      <c r="F11888" t="s">
        <v>466</v>
      </c>
      <c r="G11888" s="2">
        <v>0</v>
      </c>
      <c r="H11888" s="2">
        <v>0</v>
      </c>
      <c r="I11888" s="2">
        <v>0</v>
      </c>
      <c r="J11888" s="105">
        <f>SUMIF([1]MMM!$A:$A,A11888,[1]MMM!$F:$F)</f>
        <v>0</v>
      </c>
      <c r="K11888" s="2" t="s">
        <v>460</v>
      </c>
      <c r="L11888" s="2">
        <v>0</v>
      </c>
      <c r="M11888" t="s">
        <v>11396</v>
      </c>
      <c r="N11888" t="s">
        <v>15656</v>
      </c>
      <c r="O11888" t="s">
        <v>10916</v>
      </c>
      <c r="P11888" t="s">
        <v>10917</v>
      </c>
    </row>
    <row r="11889" spans="1:16" x14ac:dyDescent="0.3">
      <c r="A11889" t="s">
        <v>15671</v>
      </c>
      <c r="B11889" s="2" t="str">
        <f t="shared" si="557"/>
        <v>7791</v>
      </c>
      <c r="C11889" s="2">
        <f t="shared" si="555"/>
        <v>7791</v>
      </c>
      <c r="D11889" t="str">
        <f>VLOOKUP(C11889,'Cost Centre'!A:B,2,)</f>
        <v>Waste and Fleet Management Services</v>
      </c>
      <c r="E11889" t="str">
        <f t="shared" si="556"/>
        <v>8</v>
      </c>
      <c r="F11889" t="s">
        <v>468</v>
      </c>
      <c r="G11889" s="2">
        <v>0</v>
      </c>
      <c r="H11889" s="2">
        <v>16051348.859999999</v>
      </c>
      <c r="I11889" s="2">
        <v>0</v>
      </c>
      <c r="J11889" s="105">
        <f>SUMIF([1]MMM!$A:$A,A11889,[1]MMM!$F:$F)</f>
        <v>16051348.859999999</v>
      </c>
      <c r="K11889" s="2" t="s">
        <v>460</v>
      </c>
      <c r="L11889" s="2">
        <v>0</v>
      </c>
      <c r="M11889" t="s">
        <v>11396</v>
      </c>
      <c r="N11889" t="s">
        <v>15656</v>
      </c>
      <c r="O11889" t="s">
        <v>10916</v>
      </c>
      <c r="P11889" t="s">
        <v>10917</v>
      </c>
    </row>
    <row r="11890" spans="1:16" x14ac:dyDescent="0.3">
      <c r="A11890" t="s">
        <v>15672</v>
      </c>
      <c r="B11890" s="2" t="str">
        <f t="shared" si="557"/>
        <v>7791</v>
      </c>
      <c r="C11890" s="2">
        <f t="shared" si="555"/>
        <v>7791</v>
      </c>
      <c r="D11890" t="str">
        <f>VLOOKUP(C11890,'Cost Centre'!A:B,2,)</f>
        <v>Waste and Fleet Management Services</v>
      </c>
      <c r="E11890" t="str">
        <f t="shared" si="556"/>
        <v>8</v>
      </c>
      <c r="F11890" t="s">
        <v>470</v>
      </c>
      <c r="G11890" s="2">
        <v>0</v>
      </c>
      <c r="H11890" s="2">
        <v>0</v>
      </c>
      <c r="I11890" s="2">
        <v>0</v>
      </c>
      <c r="J11890" s="105">
        <f>SUMIF([1]MMM!$A:$A,A11890,[1]MMM!$F:$F)</f>
        <v>0</v>
      </c>
      <c r="K11890" s="2" t="s">
        <v>460</v>
      </c>
      <c r="L11890" s="2">
        <v>0</v>
      </c>
      <c r="M11890" t="s">
        <v>11396</v>
      </c>
      <c r="N11890" t="s">
        <v>15656</v>
      </c>
      <c r="O11890" t="s">
        <v>10916</v>
      </c>
      <c r="P11890" t="s">
        <v>10917</v>
      </c>
    </row>
    <row r="11891" spans="1:16" x14ac:dyDescent="0.3">
      <c r="A11891" t="s">
        <v>15673</v>
      </c>
      <c r="B11891" s="2" t="str">
        <f t="shared" si="557"/>
        <v>7791</v>
      </c>
      <c r="C11891" s="2">
        <f t="shared" si="555"/>
        <v>7791</v>
      </c>
      <c r="D11891" t="str">
        <f>VLOOKUP(C11891,'Cost Centre'!A:B,2,)</f>
        <v>Waste and Fleet Management Services</v>
      </c>
      <c r="E11891" t="str">
        <f t="shared" si="556"/>
        <v>8</v>
      </c>
      <c r="F11891" t="s">
        <v>2159</v>
      </c>
      <c r="G11891" s="2">
        <v>0</v>
      </c>
      <c r="H11891" s="2">
        <v>0</v>
      </c>
      <c r="I11891" s="2">
        <v>0</v>
      </c>
      <c r="J11891" s="105">
        <f>SUMIF([1]MMM!$A:$A,A11891,[1]MMM!$F:$F)</f>
        <v>0</v>
      </c>
      <c r="K11891" s="2" t="s">
        <v>460</v>
      </c>
      <c r="L11891" s="2">
        <v>0</v>
      </c>
      <c r="M11891" t="s">
        <v>11396</v>
      </c>
      <c r="N11891" t="s">
        <v>15656</v>
      </c>
      <c r="O11891" t="s">
        <v>10916</v>
      </c>
      <c r="P11891" t="s">
        <v>10917</v>
      </c>
    </row>
    <row r="11892" spans="1:16" x14ac:dyDescent="0.3">
      <c r="A11892" t="s">
        <v>9624</v>
      </c>
      <c r="B11892" s="2" t="str">
        <f t="shared" si="557"/>
        <v>7801</v>
      </c>
      <c r="C11892" s="2">
        <f t="shared" si="555"/>
        <v>7801</v>
      </c>
      <c r="D11892" t="str">
        <f>VLOOKUP(C11892,'Cost Centre'!A:B,2,)</f>
        <v>Waste and Fleet Management Services</v>
      </c>
      <c r="E11892" t="str">
        <f t="shared" si="556"/>
        <v>2</v>
      </c>
      <c r="F11892" t="s">
        <v>48</v>
      </c>
      <c r="G11892" s="2">
        <v>0</v>
      </c>
      <c r="H11892" s="2">
        <v>1640290.04</v>
      </c>
      <c r="I11892" s="2">
        <v>0</v>
      </c>
      <c r="J11892" s="105">
        <f>SUMIF([1]MMM!$A:$A,A11892,[1]MMM!$F:$F)</f>
        <v>1652980.04</v>
      </c>
      <c r="K11892" s="2" t="s">
        <v>10</v>
      </c>
      <c r="L11892" s="2">
        <v>2316385</v>
      </c>
      <c r="M11892" t="s">
        <v>11396</v>
      </c>
      <c r="N11892" t="s">
        <v>15674</v>
      </c>
      <c r="O11892" t="s">
        <v>10871</v>
      </c>
      <c r="P11892" t="s">
        <v>10875</v>
      </c>
    </row>
    <row r="11893" spans="1:16" x14ac:dyDescent="0.3">
      <c r="A11893" t="s">
        <v>9625</v>
      </c>
      <c r="B11893" s="2" t="str">
        <f t="shared" si="557"/>
        <v>7801</v>
      </c>
      <c r="C11893" s="2">
        <f t="shared" si="555"/>
        <v>7801</v>
      </c>
      <c r="D11893" t="str">
        <f>VLOOKUP(C11893,'Cost Centre'!A:B,2,)</f>
        <v>Waste and Fleet Management Services</v>
      </c>
      <c r="E11893" t="str">
        <f t="shared" si="556"/>
        <v>2</v>
      </c>
      <c r="F11893" t="s">
        <v>49</v>
      </c>
      <c r="G11893" s="2">
        <v>0</v>
      </c>
      <c r="H11893" s="2">
        <v>0</v>
      </c>
      <c r="I11893" s="2">
        <v>0</v>
      </c>
      <c r="J11893" s="105">
        <f>SUMIF([1]MMM!$A:$A,A11893,[1]MMM!$F:$F)</f>
        <v>0</v>
      </c>
      <c r="K11893" s="2" t="s">
        <v>10</v>
      </c>
      <c r="L11893" s="2">
        <v>218838</v>
      </c>
      <c r="M11893" t="s">
        <v>11396</v>
      </c>
      <c r="N11893" t="s">
        <v>15674</v>
      </c>
      <c r="O11893" t="s">
        <v>10871</v>
      </c>
      <c r="P11893" t="s">
        <v>10875</v>
      </c>
    </row>
    <row r="11894" spans="1:16" x14ac:dyDescent="0.3">
      <c r="A11894" t="s">
        <v>9626</v>
      </c>
      <c r="B11894" s="2" t="str">
        <f t="shared" si="557"/>
        <v>7801</v>
      </c>
      <c r="C11894" s="2">
        <f t="shared" si="555"/>
        <v>7801</v>
      </c>
      <c r="D11894" t="str">
        <f>VLOOKUP(C11894,'Cost Centre'!A:B,2,)</f>
        <v>Waste and Fleet Management Services</v>
      </c>
      <c r="E11894" t="str">
        <f t="shared" si="556"/>
        <v>2</v>
      </c>
      <c r="F11894" t="s">
        <v>51</v>
      </c>
      <c r="G11894" s="2">
        <v>0</v>
      </c>
      <c r="H11894" s="2">
        <v>10000</v>
      </c>
      <c r="I11894" s="2">
        <v>0</v>
      </c>
      <c r="J11894" s="105">
        <f>SUMIF([1]MMM!$A:$A,A11894,[1]MMM!$F:$F)</f>
        <v>10000</v>
      </c>
      <c r="K11894" s="2" t="s">
        <v>10</v>
      </c>
      <c r="L11894" s="2">
        <v>12000</v>
      </c>
      <c r="M11894" t="s">
        <v>11396</v>
      </c>
      <c r="N11894" t="s">
        <v>15674</v>
      </c>
      <c r="O11894" t="s">
        <v>10871</v>
      </c>
      <c r="P11894" t="s">
        <v>10875</v>
      </c>
    </row>
    <row r="11895" spans="1:16" x14ac:dyDescent="0.3">
      <c r="A11895" t="s">
        <v>9627</v>
      </c>
      <c r="B11895" s="2" t="str">
        <f t="shared" si="557"/>
        <v>7801</v>
      </c>
      <c r="C11895" s="2">
        <f t="shared" si="555"/>
        <v>7801</v>
      </c>
      <c r="D11895" t="str">
        <f>VLOOKUP(C11895,'Cost Centre'!A:B,2,)</f>
        <v>Waste and Fleet Management Services</v>
      </c>
      <c r="E11895" t="str">
        <f t="shared" si="556"/>
        <v>2</v>
      </c>
      <c r="F11895" t="s">
        <v>52</v>
      </c>
      <c r="G11895" s="2">
        <v>0</v>
      </c>
      <c r="H11895" s="2">
        <v>22161.62</v>
      </c>
      <c r="I11895" s="2">
        <v>0</v>
      </c>
      <c r="J11895" s="105">
        <f>SUMIF([1]MMM!$A:$A,A11895,[1]MMM!$F:$F)</f>
        <v>22161.62</v>
      </c>
      <c r="K11895" s="2" t="s">
        <v>10</v>
      </c>
      <c r="L11895" s="2">
        <v>30744</v>
      </c>
      <c r="M11895" t="s">
        <v>11396</v>
      </c>
      <c r="N11895" t="s">
        <v>15674</v>
      </c>
      <c r="O11895" t="s">
        <v>10871</v>
      </c>
      <c r="P11895" t="s">
        <v>10875</v>
      </c>
    </row>
    <row r="11896" spans="1:16" x14ac:dyDescent="0.3">
      <c r="A11896" t="s">
        <v>9628</v>
      </c>
      <c r="B11896" s="2" t="str">
        <f t="shared" si="557"/>
        <v>7801</v>
      </c>
      <c r="C11896" s="2">
        <f t="shared" si="555"/>
        <v>7801</v>
      </c>
      <c r="D11896" t="str">
        <f>VLOOKUP(C11896,'Cost Centre'!A:B,2,)</f>
        <v>Waste and Fleet Management Services</v>
      </c>
      <c r="E11896" t="str">
        <f t="shared" si="556"/>
        <v>2</v>
      </c>
      <c r="F11896" t="s">
        <v>53</v>
      </c>
      <c r="G11896" s="2">
        <v>0</v>
      </c>
      <c r="H11896" s="2">
        <v>152.61000000000001</v>
      </c>
      <c r="I11896" s="2">
        <v>0</v>
      </c>
      <c r="J11896" s="105">
        <f>SUMIF([1]MMM!$A:$A,A11896,[1]MMM!$F:$F)</f>
        <v>152.61000000000001</v>
      </c>
      <c r="K11896" s="2" t="s">
        <v>10</v>
      </c>
      <c r="L11896" s="2">
        <v>919</v>
      </c>
      <c r="M11896" t="s">
        <v>11396</v>
      </c>
      <c r="N11896" t="s">
        <v>15674</v>
      </c>
      <c r="O11896" t="s">
        <v>10871</v>
      </c>
      <c r="P11896" t="s">
        <v>10875</v>
      </c>
    </row>
    <row r="11897" spans="1:16" x14ac:dyDescent="0.3">
      <c r="A11897" t="s">
        <v>9629</v>
      </c>
      <c r="B11897" s="2" t="str">
        <f t="shared" si="557"/>
        <v>7801</v>
      </c>
      <c r="C11897" s="2">
        <f t="shared" si="555"/>
        <v>7801</v>
      </c>
      <c r="D11897" t="str">
        <f>VLOOKUP(C11897,'Cost Centre'!A:B,2,)</f>
        <v>Waste and Fleet Management Services</v>
      </c>
      <c r="E11897" t="str">
        <f t="shared" si="556"/>
        <v>2</v>
      </c>
      <c r="F11897" t="s">
        <v>55</v>
      </c>
      <c r="G11897" s="2">
        <v>0</v>
      </c>
      <c r="H11897" s="2">
        <v>80000</v>
      </c>
      <c r="I11897" s="2">
        <v>0</v>
      </c>
      <c r="J11897" s="105">
        <f>SUMIF([1]MMM!$A:$A,A11897,[1]MMM!$F:$F)</f>
        <v>80000</v>
      </c>
      <c r="K11897" s="2" t="s">
        <v>10</v>
      </c>
      <c r="L11897" s="2">
        <v>102912</v>
      </c>
      <c r="M11897" t="s">
        <v>11396</v>
      </c>
      <c r="N11897" t="s">
        <v>15674</v>
      </c>
      <c r="O11897" t="s">
        <v>10871</v>
      </c>
      <c r="P11897" t="s">
        <v>10875</v>
      </c>
    </row>
    <row r="11898" spans="1:16" x14ac:dyDescent="0.3">
      <c r="A11898" t="s">
        <v>9630</v>
      </c>
      <c r="B11898" s="2" t="str">
        <f t="shared" si="557"/>
        <v>7801</v>
      </c>
      <c r="C11898" s="2">
        <f t="shared" si="555"/>
        <v>7801</v>
      </c>
      <c r="D11898" t="str">
        <f>VLOOKUP(C11898,'Cost Centre'!A:B,2,)</f>
        <v>Waste and Fleet Management Services</v>
      </c>
      <c r="E11898" t="str">
        <f t="shared" si="556"/>
        <v>2</v>
      </c>
      <c r="F11898" t="s">
        <v>60</v>
      </c>
      <c r="G11898" s="2">
        <v>0</v>
      </c>
      <c r="H11898" s="2">
        <v>150612.95000000001</v>
      </c>
      <c r="I11898" s="2">
        <v>0</v>
      </c>
      <c r="J11898" s="105">
        <f>SUMIF([1]MMM!$A:$A,A11898,[1]MMM!$F:$F)</f>
        <v>150612.95000000001</v>
      </c>
      <c r="K11898" s="2" t="s">
        <v>10</v>
      </c>
      <c r="L11898" s="2">
        <v>171994</v>
      </c>
      <c r="M11898" t="s">
        <v>11396</v>
      </c>
      <c r="N11898" t="s">
        <v>15674</v>
      </c>
      <c r="O11898" t="s">
        <v>10871</v>
      </c>
      <c r="P11898" t="s">
        <v>10875</v>
      </c>
    </row>
    <row r="11899" spans="1:16" x14ac:dyDescent="0.3">
      <c r="A11899" t="s">
        <v>9631</v>
      </c>
      <c r="B11899" s="2" t="str">
        <f t="shared" si="557"/>
        <v>7801</v>
      </c>
      <c r="C11899" s="2">
        <f t="shared" si="555"/>
        <v>7801</v>
      </c>
      <c r="D11899" t="str">
        <f>VLOOKUP(C11899,'Cost Centre'!A:B,2,)</f>
        <v>Waste and Fleet Management Services</v>
      </c>
      <c r="E11899" t="str">
        <f t="shared" si="556"/>
        <v>2</v>
      </c>
      <c r="F11899" t="s">
        <v>61</v>
      </c>
      <c r="G11899" s="2">
        <v>0</v>
      </c>
      <c r="H11899" s="2">
        <v>71632.800000000003</v>
      </c>
      <c r="I11899" s="2">
        <v>0</v>
      </c>
      <c r="J11899" s="105">
        <f>SUMIF([1]MMM!$A:$A,A11899,[1]MMM!$F:$F)</f>
        <v>71632.800000000003</v>
      </c>
      <c r="K11899" s="2" t="s">
        <v>10</v>
      </c>
      <c r="L11899" s="2">
        <v>186010</v>
      </c>
      <c r="M11899" t="s">
        <v>11396</v>
      </c>
      <c r="N11899" t="s">
        <v>15674</v>
      </c>
      <c r="O11899" t="s">
        <v>10871</v>
      </c>
      <c r="P11899" t="s">
        <v>10875</v>
      </c>
    </row>
    <row r="11900" spans="1:16" x14ac:dyDescent="0.3">
      <c r="A11900" t="s">
        <v>9632</v>
      </c>
      <c r="B11900" s="2" t="str">
        <f t="shared" si="557"/>
        <v>7801</v>
      </c>
      <c r="C11900" s="2">
        <f t="shared" si="555"/>
        <v>7801</v>
      </c>
      <c r="D11900" t="str">
        <f>VLOOKUP(C11900,'Cost Centre'!A:B,2,)</f>
        <v>Waste and Fleet Management Services</v>
      </c>
      <c r="E11900" t="str">
        <f t="shared" si="556"/>
        <v>2</v>
      </c>
      <c r="F11900" t="s">
        <v>62</v>
      </c>
      <c r="G11900" s="2">
        <v>0</v>
      </c>
      <c r="H11900" s="2">
        <v>1740.75</v>
      </c>
      <c r="I11900" s="2">
        <v>0</v>
      </c>
      <c r="J11900" s="105">
        <f>SUMIF([1]MMM!$A:$A,A11900,[1]MMM!$F:$F)</f>
        <v>1740.75</v>
      </c>
      <c r="K11900" s="2" t="s">
        <v>10</v>
      </c>
      <c r="L11900" s="2">
        <v>8842</v>
      </c>
      <c r="M11900" t="s">
        <v>11396</v>
      </c>
      <c r="N11900" t="s">
        <v>15674</v>
      </c>
      <c r="O11900" t="s">
        <v>10871</v>
      </c>
      <c r="P11900" t="s">
        <v>10875</v>
      </c>
    </row>
    <row r="11901" spans="1:16" x14ac:dyDescent="0.3">
      <c r="A11901" t="s">
        <v>9633</v>
      </c>
      <c r="B11901" s="2" t="str">
        <f t="shared" si="557"/>
        <v>7801</v>
      </c>
      <c r="C11901" s="2">
        <f t="shared" si="555"/>
        <v>7801</v>
      </c>
      <c r="D11901" t="str">
        <f>VLOOKUP(C11901,'Cost Centre'!A:B,2,)</f>
        <v>Waste and Fleet Management Services</v>
      </c>
      <c r="E11901" t="str">
        <f t="shared" si="556"/>
        <v>2</v>
      </c>
      <c r="F11901" t="s">
        <v>67</v>
      </c>
      <c r="G11901" s="2">
        <v>0</v>
      </c>
      <c r="H11901" s="2">
        <v>411.26</v>
      </c>
      <c r="I11901" s="2">
        <v>0</v>
      </c>
      <c r="J11901" s="105">
        <f>SUMIF([1]MMM!$A:$A,A11901,[1]MMM!$F:$F)</f>
        <v>420.01</v>
      </c>
      <c r="K11901" s="2" t="s">
        <v>10</v>
      </c>
      <c r="L11901" s="2">
        <v>530</v>
      </c>
      <c r="M11901" t="s">
        <v>11396</v>
      </c>
      <c r="N11901" t="s">
        <v>15674</v>
      </c>
      <c r="O11901" t="s">
        <v>10871</v>
      </c>
      <c r="P11901" t="s">
        <v>10876</v>
      </c>
    </row>
    <row r="11902" spans="1:16" x14ac:dyDescent="0.3">
      <c r="A11902" t="s">
        <v>9634</v>
      </c>
      <c r="B11902" s="2" t="str">
        <f t="shared" si="557"/>
        <v>7801</v>
      </c>
      <c r="C11902" s="2">
        <f t="shared" si="555"/>
        <v>7801</v>
      </c>
      <c r="D11902" t="str">
        <f>VLOOKUP(C11902,'Cost Centre'!A:B,2,)</f>
        <v>Waste and Fleet Management Services</v>
      </c>
      <c r="E11902" t="str">
        <f t="shared" si="556"/>
        <v>2</v>
      </c>
      <c r="F11902" t="s">
        <v>68</v>
      </c>
      <c r="G11902" s="2">
        <v>0</v>
      </c>
      <c r="H11902" s="2">
        <v>13152.48</v>
      </c>
      <c r="I11902" s="2">
        <v>0</v>
      </c>
      <c r="J11902" s="105">
        <f>SUMIF([1]MMM!$A:$A,A11902,[1]MMM!$F:$F)</f>
        <v>13374.56</v>
      </c>
      <c r="K11902" s="2" t="s">
        <v>10</v>
      </c>
      <c r="L11902" s="2">
        <v>16929</v>
      </c>
      <c r="M11902" t="s">
        <v>11396</v>
      </c>
      <c r="N11902" t="s">
        <v>15674</v>
      </c>
      <c r="O11902" t="s">
        <v>10871</v>
      </c>
      <c r="P11902" t="s">
        <v>10876</v>
      </c>
    </row>
    <row r="11903" spans="1:16" x14ac:dyDescent="0.3">
      <c r="A11903" t="s">
        <v>9635</v>
      </c>
      <c r="B11903" s="2" t="str">
        <f t="shared" si="557"/>
        <v>7801</v>
      </c>
      <c r="C11903" s="2">
        <f t="shared" si="555"/>
        <v>7801</v>
      </c>
      <c r="D11903" t="str">
        <f>VLOOKUP(C11903,'Cost Centre'!A:B,2,)</f>
        <v>Waste and Fleet Management Services</v>
      </c>
      <c r="E11903" t="str">
        <f t="shared" si="556"/>
        <v>2</v>
      </c>
      <c r="F11903" t="s">
        <v>10877</v>
      </c>
      <c r="G11903" s="2">
        <v>0</v>
      </c>
      <c r="H11903" s="2">
        <v>153700.39000000001</v>
      </c>
      <c r="I11903" s="2">
        <v>0</v>
      </c>
      <c r="J11903" s="105">
        <f>SUMIF([1]MMM!$A:$A,A11903,[1]MMM!$F:$F)</f>
        <v>153700.39000000001</v>
      </c>
      <c r="K11903" s="2" t="s">
        <v>10</v>
      </c>
      <c r="L11903" s="2">
        <v>219934</v>
      </c>
      <c r="M11903" t="s">
        <v>11396</v>
      </c>
      <c r="N11903" t="s">
        <v>15674</v>
      </c>
      <c r="O11903" t="s">
        <v>10871</v>
      </c>
      <c r="P11903" t="s">
        <v>10876</v>
      </c>
    </row>
    <row r="11904" spans="1:16" x14ac:dyDescent="0.3">
      <c r="A11904" t="s">
        <v>9636</v>
      </c>
      <c r="B11904" s="2" t="str">
        <f t="shared" si="557"/>
        <v>7801</v>
      </c>
      <c r="C11904" s="2">
        <f t="shared" si="555"/>
        <v>7801</v>
      </c>
      <c r="D11904" t="str">
        <f>VLOOKUP(C11904,'Cost Centre'!A:B,2,)</f>
        <v>Waste and Fleet Management Services</v>
      </c>
      <c r="E11904" t="str">
        <f t="shared" si="556"/>
        <v>2</v>
      </c>
      <c r="F11904" t="s">
        <v>69</v>
      </c>
      <c r="G11904" s="2">
        <v>0</v>
      </c>
      <c r="H11904" s="2">
        <v>293080.62</v>
      </c>
      <c r="I11904" s="2">
        <v>0</v>
      </c>
      <c r="J11904" s="105">
        <f>SUMIF([1]MMM!$A:$A,A11904,[1]MMM!$F:$F)</f>
        <v>295717.59999999998</v>
      </c>
      <c r="K11904" s="2" t="s">
        <v>10</v>
      </c>
      <c r="L11904" s="2">
        <v>329330</v>
      </c>
      <c r="M11904" t="s">
        <v>11396</v>
      </c>
      <c r="N11904" t="s">
        <v>15674</v>
      </c>
      <c r="O11904" t="s">
        <v>10871</v>
      </c>
      <c r="P11904" t="s">
        <v>10876</v>
      </c>
    </row>
    <row r="11905" spans="1:16" x14ac:dyDescent="0.3">
      <c r="A11905" t="s">
        <v>9637</v>
      </c>
      <c r="B11905" s="2" t="str">
        <f t="shared" si="557"/>
        <v>7801</v>
      </c>
      <c r="C11905" s="2">
        <f t="shared" si="555"/>
        <v>7801</v>
      </c>
      <c r="D11905" t="str">
        <f>VLOOKUP(C11905,'Cost Centre'!A:B,2,)</f>
        <v>Waste and Fleet Management Services</v>
      </c>
      <c r="E11905" t="str">
        <f t="shared" si="556"/>
        <v>2</v>
      </c>
      <c r="F11905" t="s">
        <v>70</v>
      </c>
      <c r="G11905" s="2">
        <v>0</v>
      </c>
      <c r="H11905" s="2">
        <v>7011.32</v>
      </c>
      <c r="I11905" s="2">
        <v>0</v>
      </c>
      <c r="J11905" s="105">
        <f>SUMIF([1]MMM!$A:$A,A11905,[1]MMM!$F:$F)</f>
        <v>7138.55</v>
      </c>
      <c r="K11905" s="2" t="s">
        <v>10</v>
      </c>
      <c r="L11905" s="2">
        <v>9565</v>
      </c>
      <c r="M11905" t="s">
        <v>11396</v>
      </c>
      <c r="N11905" t="s">
        <v>15674</v>
      </c>
      <c r="O11905" t="s">
        <v>10871</v>
      </c>
      <c r="P11905" t="s">
        <v>10876</v>
      </c>
    </row>
    <row r="11906" spans="1:16" x14ac:dyDescent="0.3">
      <c r="A11906" t="s">
        <v>9638</v>
      </c>
      <c r="B11906" s="2" t="str">
        <f t="shared" si="557"/>
        <v>7801</v>
      </c>
      <c r="C11906" s="2">
        <f t="shared" ref="C11906:C11969" si="558">VALUE(B11906)</f>
        <v>7801</v>
      </c>
      <c r="D11906" t="str">
        <f>VLOOKUP(C11906,'Cost Centre'!A:B,2,)</f>
        <v>Waste and Fleet Management Services</v>
      </c>
      <c r="E11906" t="str">
        <f t="shared" ref="E11906:E11969" si="559">MID(A11906,5,1)</f>
        <v>2</v>
      </c>
      <c r="F11906" t="s">
        <v>88</v>
      </c>
      <c r="G11906" s="2">
        <v>0</v>
      </c>
      <c r="H11906" s="2">
        <v>0</v>
      </c>
      <c r="I11906" s="2">
        <v>0</v>
      </c>
      <c r="J11906" s="105">
        <f>SUMIF([1]MMM!$A:$A,A11906,[1]MMM!$F:$F)</f>
        <v>0</v>
      </c>
      <c r="K11906" s="2" t="s">
        <v>10</v>
      </c>
      <c r="L11906" s="2">
        <v>45</v>
      </c>
      <c r="M11906" t="s">
        <v>11396</v>
      </c>
      <c r="N11906" t="s">
        <v>15674</v>
      </c>
      <c r="O11906" t="s">
        <v>10871</v>
      </c>
      <c r="P11906" t="s">
        <v>10881</v>
      </c>
    </row>
    <row r="11907" spans="1:16" x14ac:dyDescent="0.3">
      <c r="A11907" t="s">
        <v>9639</v>
      </c>
      <c r="B11907" s="2" t="str">
        <f t="shared" ref="B11907:B11970" si="560">MID(A11907,1,4)</f>
        <v>7801</v>
      </c>
      <c r="C11907" s="2">
        <f t="shared" si="558"/>
        <v>7801</v>
      </c>
      <c r="D11907" t="str">
        <f>VLOOKUP(C11907,'Cost Centre'!A:B,2,)</f>
        <v>Waste and Fleet Management Services</v>
      </c>
      <c r="E11907" t="str">
        <f t="shared" si="559"/>
        <v>2</v>
      </c>
      <c r="F11907" t="s">
        <v>10880</v>
      </c>
      <c r="G11907" s="2">
        <v>0</v>
      </c>
      <c r="H11907" s="2">
        <v>0</v>
      </c>
      <c r="I11907" s="2">
        <v>0</v>
      </c>
      <c r="J11907" s="105">
        <f>SUMIF([1]MMM!$A:$A,A11907,[1]MMM!$F:$F)</f>
        <v>0</v>
      </c>
      <c r="K11907" s="2" t="s">
        <v>10</v>
      </c>
      <c r="L11907" s="2">
        <v>3</v>
      </c>
      <c r="M11907" t="s">
        <v>11396</v>
      </c>
      <c r="N11907" t="s">
        <v>15674</v>
      </c>
      <c r="O11907" t="s">
        <v>10871</v>
      </c>
      <c r="P11907" t="s">
        <v>10881</v>
      </c>
    </row>
    <row r="11908" spans="1:16" x14ac:dyDescent="0.3">
      <c r="A11908" t="s">
        <v>9640</v>
      </c>
      <c r="B11908" s="2" t="str">
        <f t="shared" si="560"/>
        <v>7801</v>
      </c>
      <c r="C11908" s="2">
        <f t="shared" si="558"/>
        <v>7801</v>
      </c>
      <c r="D11908" t="str">
        <f>VLOOKUP(C11908,'Cost Centre'!A:B,2,)</f>
        <v>Waste and Fleet Management Services</v>
      </c>
      <c r="E11908" t="str">
        <f t="shared" si="559"/>
        <v>2</v>
      </c>
      <c r="F11908" t="s">
        <v>92</v>
      </c>
      <c r="G11908" s="2">
        <v>0</v>
      </c>
      <c r="H11908" s="2">
        <v>3550</v>
      </c>
      <c r="I11908" s="2">
        <v>0</v>
      </c>
      <c r="J11908" s="105">
        <f>SUMIF([1]MMM!$A:$A,A11908,[1]MMM!$F:$F)</f>
        <v>3550</v>
      </c>
      <c r="K11908" s="2" t="s">
        <v>10</v>
      </c>
      <c r="L11908" s="2">
        <v>3725</v>
      </c>
      <c r="M11908" t="s">
        <v>11396</v>
      </c>
      <c r="N11908" t="s">
        <v>15674</v>
      </c>
      <c r="O11908" t="s">
        <v>10871</v>
      </c>
      <c r="P11908" t="s">
        <v>10881</v>
      </c>
    </row>
    <row r="11909" spans="1:16" x14ac:dyDescent="0.3">
      <c r="A11909" t="s">
        <v>9641</v>
      </c>
      <c r="B11909" s="2" t="str">
        <f t="shared" si="560"/>
        <v>7801</v>
      </c>
      <c r="C11909" s="2">
        <f t="shared" si="558"/>
        <v>7801</v>
      </c>
      <c r="D11909" t="str">
        <f>VLOOKUP(C11909,'Cost Centre'!A:B,2,)</f>
        <v>Waste and Fleet Management Services</v>
      </c>
      <c r="E11909" t="str">
        <f t="shared" si="559"/>
        <v>2</v>
      </c>
      <c r="F11909" t="s">
        <v>93</v>
      </c>
      <c r="G11909" s="2">
        <v>0</v>
      </c>
      <c r="H11909" s="2">
        <v>19767.330000000002</v>
      </c>
      <c r="I11909" s="2">
        <v>0</v>
      </c>
      <c r="J11909" s="105">
        <f>SUMIF([1]MMM!$A:$A,A11909,[1]MMM!$F:$F)</f>
        <v>19907.03</v>
      </c>
      <c r="K11909" s="2" t="s">
        <v>10</v>
      </c>
      <c r="L11909" s="2">
        <v>0</v>
      </c>
      <c r="M11909" t="s">
        <v>11396</v>
      </c>
      <c r="N11909" t="s">
        <v>15674</v>
      </c>
      <c r="O11909" t="s">
        <v>10871</v>
      </c>
      <c r="P11909" t="s">
        <v>10881</v>
      </c>
    </row>
    <row r="11910" spans="1:16" x14ac:dyDescent="0.3">
      <c r="A11910" t="s">
        <v>9642</v>
      </c>
      <c r="B11910" s="2" t="str">
        <f t="shared" si="560"/>
        <v>7801</v>
      </c>
      <c r="C11910" s="2">
        <f t="shared" si="558"/>
        <v>7801</v>
      </c>
      <c r="D11910" t="str">
        <f>VLOOKUP(C11910,'Cost Centre'!A:B,2,)</f>
        <v>Waste and Fleet Management Services</v>
      </c>
      <c r="E11910" t="str">
        <f t="shared" si="559"/>
        <v>2</v>
      </c>
      <c r="F11910" t="s">
        <v>131</v>
      </c>
      <c r="G11910" s="2">
        <v>0</v>
      </c>
      <c r="H11910" s="2">
        <v>0</v>
      </c>
      <c r="I11910" s="2">
        <v>0</v>
      </c>
      <c r="J11910" s="105">
        <f>SUMIF([1]MMM!$A:$A,A11910,[1]MMM!$F:$F)</f>
        <v>0</v>
      </c>
      <c r="K11910" s="2" t="s">
        <v>10</v>
      </c>
      <c r="L11910" s="2">
        <v>0</v>
      </c>
      <c r="M11910" t="s">
        <v>11396</v>
      </c>
      <c r="N11910" t="s">
        <v>15674</v>
      </c>
      <c r="O11910" t="s">
        <v>10871</v>
      </c>
      <c r="P11910" t="s">
        <v>10881</v>
      </c>
    </row>
    <row r="11911" spans="1:16" x14ac:dyDescent="0.3">
      <c r="A11911" t="s">
        <v>9643</v>
      </c>
      <c r="B11911" s="2" t="str">
        <f t="shared" si="560"/>
        <v>7801</v>
      </c>
      <c r="C11911" s="2">
        <f t="shared" si="558"/>
        <v>7801</v>
      </c>
      <c r="D11911" t="str">
        <f>VLOOKUP(C11911,'Cost Centre'!A:B,2,)</f>
        <v>Waste and Fleet Management Services</v>
      </c>
      <c r="E11911" t="str">
        <f t="shared" si="559"/>
        <v>2</v>
      </c>
      <c r="F11911" t="s">
        <v>117</v>
      </c>
      <c r="G11911" s="2">
        <v>0</v>
      </c>
      <c r="H11911" s="2">
        <v>2459.92</v>
      </c>
      <c r="I11911" s="2">
        <v>0</v>
      </c>
      <c r="J11911" s="105">
        <f>SUMIF([1]MMM!$A:$A,A11911,[1]MMM!$F:$F)</f>
        <v>2459.92</v>
      </c>
      <c r="K11911" s="2" t="s">
        <v>10</v>
      </c>
      <c r="L11911" s="2">
        <v>4329</v>
      </c>
      <c r="M11911" t="s">
        <v>11396</v>
      </c>
      <c r="N11911" t="s">
        <v>15674</v>
      </c>
      <c r="O11911" t="s">
        <v>10871</v>
      </c>
      <c r="P11911" t="s">
        <v>10885</v>
      </c>
    </row>
    <row r="11912" spans="1:16" x14ac:dyDescent="0.3">
      <c r="A11912" t="s">
        <v>9644</v>
      </c>
      <c r="B11912" s="2" t="str">
        <f t="shared" si="560"/>
        <v>7801</v>
      </c>
      <c r="C11912" s="2">
        <f t="shared" si="558"/>
        <v>7801</v>
      </c>
      <c r="D11912" t="str">
        <f>VLOOKUP(C11912,'Cost Centre'!A:B,2,)</f>
        <v>Waste and Fleet Management Services</v>
      </c>
      <c r="E11912" t="str">
        <f t="shared" si="559"/>
        <v>2</v>
      </c>
      <c r="F11912" t="s">
        <v>118</v>
      </c>
      <c r="G11912" s="2">
        <v>0</v>
      </c>
      <c r="H11912" s="2">
        <v>8425.5400000000009</v>
      </c>
      <c r="I11912" s="2">
        <v>0</v>
      </c>
      <c r="J11912" s="105">
        <f>SUMIF([1]MMM!$A:$A,A11912,[1]MMM!$F:$F)</f>
        <v>8425.5400000000009</v>
      </c>
      <c r="K11912" s="2" t="s">
        <v>10</v>
      </c>
      <c r="L11912" s="2">
        <v>8477</v>
      </c>
      <c r="M11912" t="s">
        <v>11396</v>
      </c>
      <c r="N11912" t="s">
        <v>15674</v>
      </c>
      <c r="O11912" t="s">
        <v>10871</v>
      </c>
      <c r="P11912" t="s">
        <v>10885</v>
      </c>
    </row>
    <row r="11913" spans="1:16" x14ac:dyDescent="0.3">
      <c r="A11913" t="s">
        <v>9645</v>
      </c>
      <c r="B11913" s="2" t="str">
        <f t="shared" si="560"/>
        <v>7801</v>
      </c>
      <c r="C11913" s="2">
        <f t="shared" si="558"/>
        <v>7801</v>
      </c>
      <c r="D11913" t="str">
        <f>VLOOKUP(C11913,'Cost Centre'!A:B,2,)</f>
        <v>Waste and Fleet Management Services</v>
      </c>
      <c r="E11913" t="str">
        <f t="shared" si="559"/>
        <v>3</v>
      </c>
      <c r="F11913" t="s">
        <v>10945</v>
      </c>
      <c r="G11913" s="2">
        <v>0</v>
      </c>
      <c r="H11913" s="2">
        <v>0</v>
      </c>
      <c r="I11913" s="2">
        <v>0</v>
      </c>
      <c r="J11913" s="105">
        <f>SUMIF([1]MMM!$A:$A,A11913,[1]MMM!$F:$F)</f>
        <v>0</v>
      </c>
      <c r="K11913" s="2" t="s">
        <v>10</v>
      </c>
      <c r="L11913" s="2">
        <v>595431</v>
      </c>
      <c r="M11913" t="s">
        <v>11396</v>
      </c>
      <c r="N11913" t="s">
        <v>15674</v>
      </c>
      <c r="O11913" t="s">
        <v>10908</v>
      </c>
      <c r="P11913" t="s">
        <v>10910</v>
      </c>
    </row>
    <row r="11914" spans="1:16" x14ac:dyDescent="0.3">
      <c r="A11914" t="s">
        <v>9646</v>
      </c>
      <c r="B11914" s="2" t="str">
        <f t="shared" si="560"/>
        <v>7801</v>
      </c>
      <c r="C11914" s="2">
        <f t="shared" si="558"/>
        <v>7801</v>
      </c>
      <c r="D11914" t="str">
        <f>VLOOKUP(C11914,'Cost Centre'!A:B,2,)</f>
        <v>Waste and Fleet Management Services</v>
      </c>
      <c r="E11914" t="str">
        <f t="shared" si="559"/>
        <v>3</v>
      </c>
      <c r="F11914" t="s">
        <v>2148</v>
      </c>
      <c r="G11914" s="2">
        <v>0</v>
      </c>
      <c r="H11914" s="2">
        <v>0</v>
      </c>
      <c r="I11914" s="2">
        <v>0</v>
      </c>
      <c r="J11914" s="105">
        <f>SUMIF([1]MMM!$A:$A,A11914,[1]MMM!$F:$F)</f>
        <v>0</v>
      </c>
      <c r="K11914" s="2" t="s">
        <v>10</v>
      </c>
      <c r="L11914" s="2">
        <v>0</v>
      </c>
      <c r="M11914" t="s">
        <v>11396</v>
      </c>
      <c r="N11914" t="s">
        <v>15674</v>
      </c>
      <c r="O11914" t="s">
        <v>10908</v>
      </c>
      <c r="P11914" t="s">
        <v>10910</v>
      </c>
    </row>
    <row r="11915" spans="1:16" x14ac:dyDescent="0.3">
      <c r="A11915" t="s">
        <v>9647</v>
      </c>
      <c r="B11915" s="2" t="str">
        <f t="shared" si="560"/>
        <v>7801</v>
      </c>
      <c r="C11915" s="2">
        <f t="shared" si="558"/>
        <v>7801</v>
      </c>
      <c r="D11915" t="str">
        <f>VLOOKUP(C11915,'Cost Centre'!A:B,2,)</f>
        <v>Waste and Fleet Management Services</v>
      </c>
      <c r="E11915" t="str">
        <f t="shared" si="559"/>
        <v>3</v>
      </c>
      <c r="F11915" t="s">
        <v>2154</v>
      </c>
      <c r="G11915" s="2">
        <v>0</v>
      </c>
      <c r="H11915" s="2">
        <v>53309.97</v>
      </c>
      <c r="I11915" s="2">
        <v>0</v>
      </c>
      <c r="J11915" s="105">
        <f>SUMIF([1]MMM!$A:$A,A11915,[1]MMM!$F:$F)</f>
        <v>53309.97</v>
      </c>
      <c r="K11915" s="2" t="s">
        <v>10</v>
      </c>
      <c r="L11915" s="2">
        <v>122470</v>
      </c>
      <c r="M11915" t="s">
        <v>11396</v>
      </c>
      <c r="N11915" t="s">
        <v>15674</v>
      </c>
      <c r="O11915" t="s">
        <v>10908</v>
      </c>
      <c r="P11915" t="s">
        <v>10910</v>
      </c>
    </row>
    <row r="11916" spans="1:16" x14ac:dyDescent="0.3">
      <c r="A11916" t="s">
        <v>15675</v>
      </c>
      <c r="B11916" s="2" t="str">
        <f t="shared" si="560"/>
        <v>7801</v>
      </c>
      <c r="C11916" s="2">
        <f t="shared" si="558"/>
        <v>7801</v>
      </c>
      <c r="D11916" t="str">
        <f>VLOOKUP(C11916,'Cost Centre'!A:B,2,)</f>
        <v>Waste and Fleet Management Services</v>
      </c>
      <c r="E11916" t="str">
        <f t="shared" si="559"/>
        <v>3</v>
      </c>
      <c r="F11916" t="s">
        <v>10912</v>
      </c>
      <c r="G11916" s="2">
        <v>0</v>
      </c>
      <c r="H11916" s="2">
        <v>0</v>
      </c>
      <c r="I11916" s="2">
        <v>-2378960.62</v>
      </c>
      <c r="J11916" s="105">
        <f>SUMIF([1]MMM!$A:$A,A11916,[1]MMM!$F:$F)</f>
        <v>-2378960.62</v>
      </c>
      <c r="K11916" s="2" t="s">
        <v>10</v>
      </c>
      <c r="L11916" s="2">
        <v>0</v>
      </c>
      <c r="M11916" t="s">
        <v>11396</v>
      </c>
      <c r="N11916" t="s">
        <v>15674</v>
      </c>
      <c r="O11916" t="s">
        <v>10908</v>
      </c>
      <c r="P11916" t="s">
        <v>10913</v>
      </c>
    </row>
    <row r="11917" spans="1:16" x14ac:dyDescent="0.3">
      <c r="A11917" t="s">
        <v>15676</v>
      </c>
      <c r="B11917" s="2" t="str">
        <f t="shared" si="560"/>
        <v>7801</v>
      </c>
      <c r="C11917" s="2">
        <f t="shared" si="558"/>
        <v>7801</v>
      </c>
      <c r="D11917" t="str">
        <f>VLOOKUP(C11917,'Cost Centre'!A:B,2,)</f>
        <v>Waste and Fleet Management Services</v>
      </c>
      <c r="E11917" t="str">
        <f t="shared" si="559"/>
        <v>3</v>
      </c>
      <c r="F11917" t="s">
        <v>10915</v>
      </c>
      <c r="G11917" s="2">
        <v>0</v>
      </c>
      <c r="H11917" s="2">
        <v>0</v>
      </c>
      <c r="I11917" s="2">
        <v>0</v>
      </c>
      <c r="J11917" s="105">
        <f>SUMIF([1]MMM!$A:$A,A11917,[1]MMM!$F:$F)</f>
        <v>0</v>
      </c>
      <c r="K11917" s="2" t="s">
        <v>10</v>
      </c>
      <c r="L11917" s="2">
        <v>0</v>
      </c>
      <c r="M11917" t="s">
        <v>11396</v>
      </c>
      <c r="N11917" t="s">
        <v>15674</v>
      </c>
      <c r="O11917" t="s">
        <v>10908</v>
      </c>
      <c r="P11917" t="s">
        <v>10913</v>
      </c>
    </row>
    <row r="11918" spans="1:16" x14ac:dyDescent="0.3">
      <c r="A11918" t="s">
        <v>1984</v>
      </c>
      <c r="B11918" s="2" t="str">
        <f t="shared" si="560"/>
        <v>7801</v>
      </c>
      <c r="C11918" s="2">
        <f t="shared" si="558"/>
        <v>7801</v>
      </c>
      <c r="D11918" t="str">
        <f>VLOOKUP(C11918,'Cost Centre'!A:B,2,)</f>
        <v>Waste and Fleet Management Services</v>
      </c>
      <c r="E11918" t="str">
        <f t="shared" si="559"/>
        <v>8</v>
      </c>
      <c r="F11918" t="s">
        <v>462</v>
      </c>
      <c r="G11918" s="2">
        <v>2706413.72</v>
      </c>
      <c r="H11918" s="2">
        <v>0</v>
      </c>
      <c r="I11918" s="2">
        <v>0</v>
      </c>
      <c r="J11918" s="105">
        <f>SUMIF([1]MMM!$A:$A,A11918,[1]MMM!$F:$F)</f>
        <v>2706413.72</v>
      </c>
      <c r="K11918" s="2" t="s">
        <v>460</v>
      </c>
      <c r="L11918" s="2">
        <v>0</v>
      </c>
      <c r="M11918" t="s">
        <v>11396</v>
      </c>
      <c r="N11918" t="s">
        <v>15674</v>
      </c>
      <c r="O11918" t="s">
        <v>10916</v>
      </c>
      <c r="P11918" t="s">
        <v>10917</v>
      </c>
    </row>
    <row r="11919" spans="1:16" x14ac:dyDescent="0.3">
      <c r="A11919" t="s">
        <v>1985</v>
      </c>
      <c r="B11919" s="2" t="str">
        <f t="shared" si="560"/>
        <v>7801</v>
      </c>
      <c r="C11919" s="2">
        <f t="shared" si="558"/>
        <v>7801</v>
      </c>
      <c r="D11919" t="str">
        <f>VLOOKUP(C11919,'Cost Centre'!A:B,2,)</f>
        <v>Waste and Fleet Management Services</v>
      </c>
      <c r="E11919" t="str">
        <f t="shared" si="559"/>
        <v>8</v>
      </c>
      <c r="F11919" t="s">
        <v>464</v>
      </c>
      <c r="G11919" s="2">
        <v>0</v>
      </c>
      <c r="H11919" s="2">
        <v>0</v>
      </c>
      <c r="I11919" s="2">
        <v>0</v>
      </c>
      <c r="J11919" s="105">
        <f>SUMIF([1]MMM!$A:$A,A11919,[1]MMM!$F:$F)</f>
        <v>0</v>
      </c>
      <c r="K11919" s="2" t="s">
        <v>460</v>
      </c>
      <c r="L11919" s="2">
        <v>0</v>
      </c>
      <c r="M11919" t="s">
        <v>11396</v>
      </c>
      <c r="N11919" t="s">
        <v>15674</v>
      </c>
      <c r="O11919" t="s">
        <v>10916</v>
      </c>
      <c r="P11919" t="s">
        <v>10917</v>
      </c>
    </row>
    <row r="11920" spans="1:16" x14ac:dyDescent="0.3">
      <c r="A11920" t="s">
        <v>1986</v>
      </c>
      <c r="B11920" s="2" t="str">
        <f t="shared" si="560"/>
        <v>7801</v>
      </c>
      <c r="C11920" s="2">
        <f t="shared" si="558"/>
        <v>7801</v>
      </c>
      <c r="D11920" t="str">
        <f>VLOOKUP(C11920,'Cost Centre'!A:B,2,)</f>
        <v>Waste and Fleet Management Services</v>
      </c>
      <c r="E11920" t="str">
        <f t="shared" si="559"/>
        <v>8</v>
      </c>
      <c r="F11920" t="s">
        <v>466</v>
      </c>
      <c r="G11920" s="2">
        <v>0</v>
      </c>
      <c r="H11920" s="2">
        <v>0</v>
      </c>
      <c r="I11920" s="2">
        <v>0</v>
      </c>
      <c r="J11920" s="105">
        <f>SUMIF([1]MMM!$A:$A,A11920,[1]MMM!$F:$F)</f>
        <v>0</v>
      </c>
      <c r="K11920" s="2" t="s">
        <v>460</v>
      </c>
      <c r="L11920" s="2">
        <v>0</v>
      </c>
      <c r="M11920" t="s">
        <v>11396</v>
      </c>
      <c r="N11920" t="s">
        <v>15674</v>
      </c>
      <c r="O11920" t="s">
        <v>10916</v>
      </c>
      <c r="P11920" t="s">
        <v>10917</v>
      </c>
    </row>
    <row r="11921" spans="1:16" x14ac:dyDescent="0.3">
      <c r="A11921" t="s">
        <v>1987</v>
      </c>
      <c r="B11921" s="2" t="str">
        <f t="shared" si="560"/>
        <v>7801</v>
      </c>
      <c r="C11921" s="2">
        <f t="shared" si="558"/>
        <v>7801</v>
      </c>
      <c r="D11921" t="str">
        <f>VLOOKUP(C11921,'Cost Centre'!A:B,2,)</f>
        <v>Waste and Fleet Management Services</v>
      </c>
      <c r="E11921" t="str">
        <f t="shared" si="559"/>
        <v>8</v>
      </c>
      <c r="F11921" t="s">
        <v>468</v>
      </c>
      <c r="G11921" s="2">
        <v>0</v>
      </c>
      <c r="H11921" s="2">
        <v>2378960.62</v>
      </c>
      <c r="I11921" s="2">
        <v>0</v>
      </c>
      <c r="J11921" s="105">
        <f>SUMIF([1]MMM!$A:$A,A11921,[1]MMM!$F:$F)</f>
        <v>2378960.62</v>
      </c>
      <c r="K11921" s="2" t="s">
        <v>460</v>
      </c>
      <c r="L11921" s="2">
        <v>0</v>
      </c>
      <c r="M11921" t="s">
        <v>11396</v>
      </c>
      <c r="N11921" t="s">
        <v>15674</v>
      </c>
      <c r="O11921" t="s">
        <v>10916</v>
      </c>
      <c r="P11921" t="s">
        <v>10917</v>
      </c>
    </row>
    <row r="11922" spans="1:16" x14ac:dyDescent="0.3">
      <c r="A11922" t="s">
        <v>1988</v>
      </c>
      <c r="B11922" s="2" t="str">
        <f t="shared" si="560"/>
        <v>7801</v>
      </c>
      <c r="C11922" s="2">
        <f t="shared" si="558"/>
        <v>7801</v>
      </c>
      <c r="D11922" t="str">
        <f>VLOOKUP(C11922,'Cost Centre'!A:B,2,)</f>
        <v>Waste and Fleet Management Services</v>
      </c>
      <c r="E11922" t="str">
        <f t="shared" si="559"/>
        <v>8</v>
      </c>
      <c r="F11922" t="s">
        <v>470</v>
      </c>
      <c r="G11922" s="2">
        <v>0</v>
      </c>
      <c r="H11922" s="2">
        <v>0</v>
      </c>
      <c r="I11922" s="2">
        <v>0</v>
      </c>
      <c r="J11922" s="105">
        <f>SUMIF([1]MMM!$A:$A,A11922,[1]MMM!$F:$F)</f>
        <v>0</v>
      </c>
      <c r="K11922" s="2" t="s">
        <v>460</v>
      </c>
      <c r="L11922" s="2">
        <v>0</v>
      </c>
      <c r="M11922" t="s">
        <v>11396</v>
      </c>
      <c r="N11922" t="s">
        <v>15674</v>
      </c>
      <c r="O11922" t="s">
        <v>10916</v>
      </c>
      <c r="P11922" t="s">
        <v>10917</v>
      </c>
    </row>
    <row r="11923" spans="1:16" x14ac:dyDescent="0.3">
      <c r="A11923" t="s">
        <v>9648</v>
      </c>
      <c r="B11923" s="2" t="str">
        <f t="shared" si="560"/>
        <v>7801</v>
      </c>
      <c r="C11923" s="2">
        <f t="shared" si="558"/>
        <v>7801</v>
      </c>
      <c r="D11923" t="str">
        <f>VLOOKUP(C11923,'Cost Centre'!A:B,2,)</f>
        <v>Waste and Fleet Management Services</v>
      </c>
      <c r="E11923" t="str">
        <f t="shared" si="559"/>
        <v>8</v>
      </c>
      <c r="F11923" t="s">
        <v>2159</v>
      </c>
      <c r="G11923" s="2">
        <v>0</v>
      </c>
      <c r="H11923" s="2">
        <v>0</v>
      </c>
      <c r="I11923" s="2">
        <v>0</v>
      </c>
      <c r="J11923" s="105">
        <f>SUMIF([1]MMM!$A:$A,A11923,[1]MMM!$F:$F)</f>
        <v>0</v>
      </c>
      <c r="K11923" s="2" t="s">
        <v>460</v>
      </c>
      <c r="L11923" s="2">
        <v>0</v>
      </c>
      <c r="M11923" t="s">
        <v>11396</v>
      </c>
      <c r="N11923" t="s">
        <v>15674</v>
      </c>
      <c r="O11923" t="s">
        <v>10916</v>
      </c>
      <c r="P11923" t="s">
        <v>10917</v>
      </c>
    </row>
    <row r="11924" spans="1:16" x14ac:dyDescent="0.3">
      <c r="A11924" t="s">
        <v>9649</v>
      </c>
      <c r="B11924" s="2" t="str">
        <f t="shared" si="560"/>
        <v>7811</v>
      </c>
      <c r="C11924" s="2">
        <f t="shared" si="558"/>
        <v>7811</v>
      </c>
      <c r="D11924" t="str">
        <f>VLOOKUP(C11924,'Cost Centre'!A:B,2,)</f>
        <v>Waste and Fleet Management Services</v>
      </c>
      <c r="E11924" t="str">
        <f t="shared" si="559"/>
        <v>2</v>
      </c>
      <c r="F11924" t="s">
        <v>48</v>
      </c>
      <c r="G11924" s="2">
        <v>0</v>
      </c>
      <c r="H11924" s="2">
        <v>13128083.52</v>
      </c>
      <c r="I11924" s="2">
        <v>0</v>
      </c>
      <c r="J11924" s="105">
        <f>SUMIF([1]MMM!$A:$A,A11924,[1]MMM!$F:$F)</f>
        <v>14017206.82</v>
      </c>
      <c r="K11924" s="2" t="s">
        <v>10</v>
      </c>
      <c r="L11924" s="2">
        <v>16647086</v>
      </c>
      <c r="M11924" t="s">
        <v>11396</v>
      </c>
      <c r="N11924" t="s">
        <v>15677</v>
      </c>
      <c r="O11924" t="s">
        <v>10871</v>
      </c>
      <c r="P11924" t="s">
        <v>10875</v>
      </c>
    </row>
    <row r="11925" spans="1:16" x14ac:dyDescent="0.3">
      <c r="A11925" t="s">
        <v>9650</v>
      </c>
      <c r="B11925" s="2" t="str">
        <f t="shared" si="560"/>
        <v>7811</v>
      </c>
      <c r="C11925" s="2">
        <f t="shared" si="558"/>
        <v>7811</v>
      </c>
      <c r="D11925" t="str">
        <f>VLOOKUP(C11925,'Cost Centre'!A:B,2,)</f>
        <v>Waste and Fleet Management Services</v>
      </c>
      <c r="E11925" t="str">
        <f t="shared" si="559"/>
        <v>2</v>
      </c>
      <c r="F11925" t="s">
        <v>51</v>
      </c>
      <c r="G11925" s="2">
        <v>0</v>
      </c>
      <c r="H11925" s="2">
        <v>20700</v>
      </c>
      <c r="I11925" s="2">
        <v>0</v>
      </c>
      <c r="J11925" s="105">
        <f>SUMIF([1]MMM!$A:$A,A11925,[1]MMM!$F:$F)</f>
        <v>21600</v>
      </c>
      <c r="K11925" s="2" t="s">
        <v>10</v>
      </c>
      <c r="L11925" s="2">
        <v>22800</v>
      </c>
      <c r="M11925" t="s">
        <v>11396</v>
      </c>
      <c r="N11925" t="s">
        <v>15677</v>
      </c>
      <c r="O11925" t="s">
        <v>10871</v>
      </c>
      <c r="P11925" t="s">
        <v>10875</v>
      </c>
    </row>
    <row r="11926" spans="1:16" x14ac:dyDescent="0.3">
      <c r="A11926" t="s">
        <v>9651</v>
      </c>
      <c r="B11926" s="2" t="str">
        <f t="shared" si="560"/>
        <v>7811</v>
      </c>
      <c r="C11926" s="2">
        <f t="shared" si="558"/>
        <v>7811</v>
      </c>
      <c r="D11926" t="str">
        <f>VLOOKUP(C11926,'Cost Centre'!A:B,2,)</f>
        <v>Waste and Fleet Management Services</v>
      </c>
      <c r="E11926" t="str">
        <f t="shared" si="559"/>
        <v>2</v>
      </c>
      <c r="F11926" t="s">
        <v>52</v>
      </c>
      <c r="G11926" s="2">
        <v>0</v>
      </c>
      <c r="H11926" s="2">
        <v>91203.59</v>
      </c>
      <c r="I11926" s="2">
        <v>0</v>
      </c>
      <c r="J11926" s="105">
        <f>SUMIF([1]MMM!$A:$A,A11926,[1]MMM!$F:$F)</f>
        <v>91203.59</v>
      </c>
      <c r="K11926" s="2" t="s">
        <v>10</v>
      </c>
      <c r="L11926" s="2">
        <v>204960</v>
      </c>
      <c r="M11926" t="s">
        <v>11396</v>
      </c>
      <c r="N11926" t="s">
        <v>15677</v>
      </c>
      <c r="O11926" t="s">
        <v>10871</v>
      </c>
      <c r="P11926" t="s">
        <v>10875</v>
      </c>
    </row>
    <row r="11927" spans="1:16" x14ac:dyDescent="0.3">
      <c r="A11927" t="s">
        <v>9652</v>
      </c>
      <c r="B11927" s="2" t="str">
        <f t="shared" si="560"/>
        <v>7811</v>
      </c>
      <c r="C11927" s="2">
        <f t="shared" si="558"/>
        <v>7811</v>
      </c>
      <c r="D11927" t="str">
        <f>VLOOKUP(C11927,'Cost Centre'!A:B,2,)</f>
        <v>Waste and Fleet Management Services</v>
      </c>
      <c r="E11927" t="str">
        <f t="shared" si="559"/>
        <v>2</v>
      </c>
      <c r="F11927" t="s">
        <v>55</v>
      </c>
      <c r="G11927" s="2">
        <v>0</v>
      </c>
      <c r="H11927" s="2">
        <v>739359.87</v>
      </c>
      <c r="I11927" s="2">
        <v>0</v>
      </c>
      <c r="J11927" s="105">
        <f>SUMIF([1]MMM!$A:$A,A11927,[1]MMM!$F:$F)</f>
        <v>740307.25</v>
      </c>
      <c r="K11927" s="2" t="s">
        <v>10</v>
      </c>
      <c r="L11927" s="2">
        <v>806237</v>
      </c>
      <c r="M11927" t="s">
        <v>11396</v>
      </c>
      <c r="N11927" t="s">
        <v>15677</v>
      </c>
      <c r="O11927" t="s">
        <v>10871</v>
      </c>
      <c r="P11927" t="s">
        <v>10875</v>
      </c>
    </row>
    <row r="11928" spans="1:16" x14ac:dyDescent="0.3">
      <c r="A11928" t="s">
        <v>9653</v>
      </c>
      <c r="B11928" s="2" t="str">
        <f t="shared" si="560"/>
        <v>7811</v>
      </c>
      <c r="C11928" s="2">
        <f t="shared" si="558"/>
        <v>7811</v>
      </c>
      <c r="D11928" t="str">
        <f>VLOOKUP(C11928,'Cost Centre'!A:B,2,)</f>
        <v>Waste and Fleet Management Services</v>
      </c>
      <c r="E11928" t="str">
        <f t="shared" si="559"/>
        <v>2</v>
      </c>
      <c r="F11928" t="s">
        <v>56</v>
      </c>
      <c r="G11928" s="2">
        <v>0</v>
      </c>
      <c r="H11928" s="2">
        <v>584605.32999999996</v>
      </c>
      <c r="I11928" s="2">
        <v>0</v>
      </c>
      <c r="J11928" s="105">
        <f>SUMIF([1]MMM!$A:$A,A11928,[1]MMM!$F:$F)</f>
        <v>668871.66</v>
      </c>
      <c r="K11928" s="2" t="s">
        <v>10</v>
      </c>
      <c r="L11928" s="2">
        <v>569459</v>
      </c>
      <c r="M11928" t="s">
        <v>11396</v>
      </c>
      <c r="N11928" t="s">
        <v>15677</v>
      </c>
      <c r="O11928" t="s">
        <v>10871</v>
      </c>
      <c r="P11928" t="s">
        <v>10875</v>
      </c>
    </row>
    <row r="11929" spans="1:16" x14ac:dyDescent="0.3">
      <c r="A11929" t="s">
        <v>9654</v>
      </c>
      <c r="B11929" s="2" t="str">
        <f t="shared" si="560"/>
        <v>7811</v>
      </c>
      <c r="C11929" s="2">
        <f t="shared" si="558"/>
        <v>7811</v>
      </c>
      <c r="D11929" t="str">
        <f>VLOOKUP(C11929,'Cost Centre'!A:B,2,)</f>
        <v>Waste and Fleet Management Services</v>
      </c>
      <c r="E11929" t="str">
        <f t="shared" si="559"/>
        <v>2</v>
      </c>
      <c r="F11929" t="s">
        <v>57</v>
      </c>
      <c r="G11929" s="2">
        <v>0</v>
      </c>
      <c r="H11929" s="2">
        <v>102536.25</v>
      </c>
      <c r="I11929" s="2">
        <v>0</v>
      </c>
      <c r="J11929" s="105">
        <f>SUMIF([1]MMM!$A:$A,A11929,[1]MMM!$F:$F)</f>
        <v>121735.95</v>
      </c>
      <c r="K11929" s="2" t="s">
        <v>10</v>
      </c>
      <c r="L11929" s="2">
        <v>66714</v>
      </c>
      <c r="M11929" t="s">
        <v>11396</v>
      </c>
      <c r="N11929" t="s">
        <v>15677</v>
      </c>
      <c r="O11929" t="s">
        <v>10871</v>
      </c>
      <c r="P11929" t="s">
        <v>10875</v>
      </c>
    </row>
    <row r="11930" spans="1:16" x14ac:dyDescent="0.3">
      <c r="A11930" t="s">
        <v>9655</v>
      </c>
      <c r="B11930" s="2" t="str">
        <f t="shared" si="560"/>
        <v>7811</v>
      </c>
      <c r="C11930" s="2">
        <f t="shared" si="558"/>
        <v>7811</v>
      </c>
      <c r="D11930" t="str">
        <f>VLOOKUP(C11930,'Cost Centre'!A:B,2,)</f>
        <v>Waste and Fleet Management Services</v>
      </c>
      <c r="E11930" t="str">
        <f t="shared" si="559"/>
        <v>2</v>
      </c>
      <c r="F11930" t="s">
        <v>60</v>
      </c>
      <c r="G11930" s="2">
        <v>0</v>
      </c>
      <c r="H11930" s="2">
        <v>215135.09</v>
      </c>
      <c r="I11930" s="2">
        <v>0</v>
      </c>
      <c r="J11930" s="105">
        <f>SUMIF([1]MMM!$A:$A,A11930,[1]MMM!$F:$F)</f>
        <v>224567.59</v>
      </c>
      <c r="K11930" s="2" t="s">
        <v>10</v>
      </c>
      <c r="L11930" s="2">
        <v>227596</v>
      </c>
      <c r="M11930" t="s">
        <v>11396</v>
      </c>
      <c r="N11930" t="s">
        <v>15677</v>
      </c>
      <c r="O11930" t="s">
        <v>10871</v>
      </c>
      <c r="P11930" t="s">
        <v>10875</v>
      </c>
    </row>
    <row r="11931" spans="1:16" x14ac:dyDescent="0.3">
      <c r="A11931" t="s">
        <v>9656</v>
      </c>
      <c r="B11931" s="2" t="str">
        <f t="shared" si="560"/>
        <v>7811</v>
      </c>
      <c r="C11931" s="2">
        <f t="shared" si="558"/>
        <v>7811</v>
      </c>
      <c r="D11931" t="str">
        <f>VLOOKUP(C11931,'Cost Centre'!A:B,2,)</f>
        <v>Waste and Fleet Management Services</v>
      </c>
      <c r="E11931" t="str">
        <f t="shared" si="559"/>
        <v>2</v>
      </c>
      <c r="F11931" t="s">
        <v>61</v>
      </c>
      <c r="G11931" s="2">
        <v>0</v>
      </c>
      <c r="H11931" s="2">
        <v>1182199.32</v>
      </c>
      <c r="I11931" s="2">
        <v>0</v>
      </c>
      <c r="J11931" s="105">
        <f>SUMIF([1]MMM!$A:$A,A11931,[1]MMM!$F:$F)</f>
        <v>1183369.99</v>
      </c>
      <c r="K11931" s="2" t="s">
        <v>10</v>
      </c>
      <c r="L11931" s="2">
        <v>1427537</v>
      </c>
      <c r="M11931" t="s">
        <v>11396</v>
      </c>
      <c r="N11931" t="s">
        <v>15677</v>
      </c>
      <c r="O11931" t="s">
        <v>10871</v>
      </c>
      <c r="P11931" t="s">
        <v>10875</v>
      </c>
    </row>
    <row r="11932" spans="1:16" x14ac:dyDescent="0.3">
      <c r="A11932" t="s">
        <v>9657</v>
      </c>
      <c r="B11932" s="2" t="str">
        <f t="shared" si="560"/>
        <v>7811</v>
      </c>
      <c r="C11932" s="2">
        <f t="shared" si="558"/>
        <v>7811</v>
      </c>
      <c r="D11932" t="str">
        <f>VLOOKUP(C11932,'Cost Centre'!A:B,2,)</f>
        <v>Waste and Fleet Management Services</v>
      </c>
      <c r="E11932" t="str">
        <f t="shared" si="559"/>
        <v>2</v>
      </c>
      <c r="F11932" t="s">
        <v>62</v>
      </c>
      <c r="G11932" s="2">
        <v>0</v>
      </c>
      <c r="H11932" s="2">
        <v>232272.84</v>
      </c>
      <c r="I11932" s="2">
        <v>0</v>
      </c>
      <c r="J11932" s="105">
        <f>SUMIF([1]MMM!$A:$A,A11932,[1]MMM!$F:$F)</f>
        <v>238328.12</v>
      </c>
      <c r="K11932" s="2" t="s">
        <v>10</v>
      </c>
      <c r="L11932" s="2">
        <v>179198</v>
      </c>
      <c r="M11932" t="s">
        <v>11396</v>
      </c>
      <c r="N11932" t="s">
        <v>15677</v>
      </c>
      <c r="O11932" t="s">
        <v>10871</v>
      </c>
      <c r="P11932" t="s">
        <v>10875</v>
      </c>
    </row>
    <row r="11933" spans="1:16" x14ac:dyDescent="0.3">
      <c r="A11933" t="s">
        <v>9658</v>
      </c>
      <c r="B11933" s="2" t="str">
        <f t="shared" si="560"/>
        <v>7811</v>
      </c>
      <c r="C11933" s="2">
        <f t="shared" si="558"/>
        <v>7811</v>
      </c>
      <c r="D11933" t="str">
        <f>VLOOKUP(C11933,'Cost Centre'!A:B,2,)</f>
        <v>Waste and Fleet Management Services</v>
      </c>
      <c r="E11933" t="str">
        <f t="shared" si="559"/>
        <v>2</v>
      </c>
      <c r="F11933" t="s">
        <v>63</v>
      </c>
      <c r="G11933" s="2">
        <v>0</v>
      </c>
      <c r="H11933" s="2">
        <v>516587.88</v>
      </c>
      <c r="I11933" s="2">
        <v>0</v>
      </c>
      <c r="J11933" s="105">
        <f>SUMIF([1]MMM!$A:$A,A11933,[1]MMM!$F:$F)</f>
        <v>563795.4</v>
      </c>
      <c r="K11933" s="2" t="s">
        <v>10</v>
      </c>
      <c r="L11933" s="2">
        <v>529507</v>
      </c>
      <c r="M11933" t="s">
        <v>11396</v>
      </c>
      <c r="N11933" t="s">
        <v>15677</v>
      </c>
      <c r="O11933" t="s">
        <v>10871</v>
      </c>
      <c r="P11933" t="s">
        <v>10875</v>
      </c>
    </row>
    <row r="11934" spans="1:16" x14ac:dyDescent="0.3">
      <c r="A11934" t="s">
        <v>9659</v>
      </c>
      <c r="B11934" s="2" t="str">
        <f t="shared" si="560"/>
        <v>7811</v>
      </c>
      <c r="C11934" s="2">
        <f t="shared" si="558"/>
        <v>7811</v>
      </c>
      <c r="D11934" t="str">
        <f>VLOOKUP(C11934,'Cost Centre'!A:B,2,)</f>
        <v>Waste and Fleet Management Services</v>
      </c>
      <c r="E11934" t="str">
        <f t="shared" si="559"/>
        <v>2</v>
      </c>
      <c r="F11934" t="s">
        <v>66</v>
      </c>
      <c r="G11934" s="2">
        <v>0</v>
      </c>
      <c r="H11934" s="2">
        <v>6799.42</v>
      </c>
      <c r="I11934" s="2">
        <v>0</v>
      </c>
      <c r="J11934" s="105">
        <f>SUMIF([1]MMM!$A:$A,A11934,[1]MMM!$F:$F)</f>
        <v>7547.03</v>
      </c>
      <c r="K11934" s="2" t="s">
        <v>10</v>
      </c>
      <c r="L11934" s="2">
        <v>0</v>
      </c>
      <c r="M11934" t="s">
        <v>11396</v>
      </c>
      <c r="N11934" t="s">
        <v>15677</v>
      </c>
      <c r="O11934" t="s">
        <v>10871</v>
      </c>
      <c r="P11934" t="s">
        <v>10875</v>
      </c>
    </row>
    <row r="11935" spans="1:16" x14ac:dyDescent="0.3">
      <c r="A11935" t="s">
        <v>9660</v>
      </c>
      <c r="B11935" s="2" t="str">
        <f t="shared" si="560"/>
        <v>7811</v>
      </c>
      <c r="C11935" s="2">
        <f t="shared" si="558"/>
        <v>7811</v>
      </c>
      <c r="D11935" t="str">
        <f>VLOOKUP(C11935,'Cost Centre'!A:B,2,)</f>
        <v>Waste and Fleet Management Services</v>
      </c>
      <c r="E11935" t="str">
        <f t="shared" si="559"/>
        <v>2</v>
      </c>
      <c r="F11935" t="s">
        <v>67</v>
      </c>
      <c r="G11935" s="2">
        <v>0</v>
      </c>
      <c r="H11935" s="2">
        <v>5582.51</v>
      </c>
      <c r="I11935" s="2">
        <v>0</v>
      </c>
      <c r="J11935" s="105">
        <f>SUMIF([1]MMM!$A:$A,A11935,[1]MMM!$F:$F)</f>
        <v>5993.76</v>
      </c>
      <c r="K11935" s="2" t="s">
        <v>10</v>
      </c>
      <c r="L11935" s="2">
        <v>7526</v>
      </c>
      <c r="M11935" t="s">
        <v>11396</v>
      </c>
      <c r="N11935" t="s">
        <v>15677</v>
      </c>
      <c r="O11935" t="s">
        <v>10871</v>
      </c>
      <c r="P11935" t="s">
        <v>10876</v>
      </c>
    </row>
    <row r="11936" spans="1:16" x14ac:dyDescent="0.3">
      <c r="A11936" t="s">
        <v>9661</v>
      </c>
      <c r="B11936" s="2" t="str">
        <f t="shared" si="560"/>
        <v>7811</v>
      </c>
      <c r="C11936" s="2">
        <f t="shared" si="558"/>
        <v>7811</v>
      </c>
      <c r="D11936" t="str">
        <f>VLOOKUP(C11936,'Cost Centre'!A:B,2,)</f>
        <v>Waste and Fleet Management Services</v>
      </c>
      <c r="E11936" t="str">
        <f t="shared" si="559"/>
        <v>2</v>
      </c>
      <c r="F11936" t="s">
        <v>68</v>
      </c>
      <c r="G11936" s="2">
        <v>0</v>
      </c>
      <c r="H11936" s="2">
        <v>145294.82</v>
      </c>
      <c r="I11936" s="2">
        <v>0</v>
      </c>
      <c r="J11936" s="105">
        <f>SUMIF([1]MMM!$A:$A,A11936,[1]MMM!$F:$F)</f>
        <v>156961.68</v>
      </c>
      <c r="K11936" s="2" t="s">
        <v>10</v>
      </c>
      <c r="L11936" s="2">
        <v>205602</v>
      </c>
      <c r="M11936" t="s">
        <v>11396</v>
      </c>
      <c r="N11936" t="s">
        <v>15677</v>
      </c>
      <c r="O11936" t="s">
        <v>10871</v>
      </c>
      <c r="P11936" t="s">
        <v>10876</v>
      </c>
    </row>
    <row r="11937" spans="1:16" x14ac:dyDescent="0.3">
      <c r="A11937" t="s">
        <v>9662</v>
      </c>
      <c r="B11937" s="2" t="str">
        <f t="shared" si="560"/>
        <v>7811</v>
      </c>
      <c r="C11937" s="2">
        <f t="shared" si="558"/>
        <v>7811</v>
      </c>
      <c r="D11937" t="str">
        <f>VLOOKUP(C11937,'Cost Centre'!A:B,2,)</f>
        <v>Waste and Fleet Management Services</v>
      </c>
      <c r="E11937" t="str">
        <f t="shared" si="559"/>
        <v>2</v>
      </c>
      <c r="F11937" t="s">
        <v>10877</v>
      </c>
      <c r="G11937" s="2">
        <v>0</v>
      </c>
      <c r="H11937" s="2">
        <v>1394825.77</v>
      </c>
      <c r="I11937" s="2">
        <v>0</v>
      </c>
      <c r="J11937" s="105">
        <f>SUMIF([1]MMM!$A:$A,A11937,[1]MMM!$F:$F)</f>
        <v>1395375.37</v>
      </c>
      <c r="K11937" s="2" t="s">
        <v>10</v>
      </c>
      <c r="L11937" s="2">
        <v>1818626</v>
      </c>
      <c r="M11937" t="s">
        <v>11396</v>
      </c>
      <c r="N11937" t="s">
        <v>15677</v>
      </c>
      <c r="O11937" t="s">
        <v>10871</v>
      </c>
      <c r="P11937" t="s">
        <v>10876</v>
      </c>
    </row>
    <row r="11938" spans="1:16" x14ac:dyDescent="0.3">
      <c r="A11938" t="s">
        <v>9663</v>
      </c>
      <c r="B11938" s="2" t="str">
        <f t="shared" si="560"/>
        <v>7811</v>
      </c>
      <c r="C11938" s="2">
        <f t="shared" si="558"/>
        <v>7811</v>
      </c>
      <c r="D11938" t="str">
        <f>VLOOKUP(C11938,'Cost Centre'!A:B,2,)</f>
        <v>Waste and Fleet Management Services</v>
      </c>
      <c r="E11938" t="str">
        <f t="shared" si="559"/>
        <v>2</v>
      </c>
      <c r="F11938" t="s">
        <v>69</v>
      </c>
      <c r="G11938" s="2">
        <v>0</v>
      </c>
      <c r="H11938" s="2">
        <v>2354740.7799999998</v>
      </c>
      <c r="I11938" s="2">
        <v>0</v>
      </c>
      <c r="J11938" s="105">
        <f>SUMIF([1]MMM!$A:$A,A11938,[1]MMM!$F:$F)</f>
        <v>2515875.14</v>
      </c>
      <c r="K11938" s="2" t="s">
        <v>10</v>
      </c>
      <c r="L11938" s="2">
        <v>4168364</v>
      </c>
      <c r="M11938" t="s">
        <v>11396</v>
      </c>
      <c r="N11938" t="s">
        <v>15677</v>
      </c>
      <c r="O11938" t="s">
        <v>10871</v>
      </c>
      <c r="P11938" t="s">
        <v>10876</v>
      </c>
    </row>
    <row r="11939" spans="1:16" x14ac:dyDescent="0.3">
      <c r="A11939" t="s">
        <v>9664</v>
      </c>
      <c r="B11939" s="2" t="str">
        <f t="shared" si="560"/>
        <v>7811</v>
      </c>
      <c r="C11939" s="2">
        <f t="shared" si="558"/>
        <v>7811</v>
      </c>
      <c r="D11939" t="str">
        <f>VLOOKUP(C11939,'Cost Centre'!A:B,2,)</f>
        <v>Waste and Fleet Management Services</v>
      </c>
      <c r="E11939" t="str">
        <f t="shared" si="559"/>
        <v>2</v>
      </c>
      <c r="F11939" t="s">
        <v>70</v>
      </c>
      <c r="G11939" s="2">
        <v>0</v>
      </c>
      <c r="H11939" s="2">
        <v>96356.67</v>
      </c>
      <c r="I11939" s="2">
        <v>0</v>
      </c>
      <c r="J11939" s="105">
        <f>SUMIF([1]MMM!$A:$A,A11939,[1]MMM!$F:$F)</f>
        <v>101677.23</v>
      </c>
      <c r="K11939" s="2" t="s">
        <v>10</v>
      </c>
      <c r="L11939" s="2">
        <v>135823</v>
      </c>
      <c r="M11939" t="s">
        <v>11396</v>
      </c>
      <c r="N11939" t="s">
        <v>15677</v>
      </c>
      <c r="O11939" t="s">
        <v>10871</v>
      </c>
      <c r="P11939" t="s">
        <v>10876</v>
      </c>
    </row>
    <row r="11940" spans="1:16" x14ac:dyDescent="0.3">
      <c r="A11940" t="s">
        <v>9665</v>
      </c>
      <c r="B11940" s="2" t="str">
        <f t="shared" si="560"/>
        <v>7811</v>
      </c>
      <c r="C11940" s="2">
        <f t="shared" si="558"/>
        <v>7811</v>
      </c>
      <c r="D11940" t="str">
        <f>VLOOKUP(C11940,'Cost Centre'!A:B,2,)</f>
        <v>Waste and Fleet Management Services</v>
      </c>
      <c r="E11940" t="str">
        <f t="shared" si="559"/>
        <v>2</v>
      </c>
      <c r="F11940" t="s">
        <v>9666</v>
      </c>
      <c r="G11940" s="2">
        <v>0</v>
      </c>
      <c r="H11940" s="2">
        <v>15537093.630000001</v>
      </c>
      <c r="I11940" s="2">
        <v>0</v>
      </c>
      <c r="J11940" s="105">
        <f>SUMIF([1]MMM!$A:$A,A11940,[1]MMM!$F:$F)</f>
        <v>15537093.630000001</v>
      </c>
      <c r="K11940" s="2" t="s">
        <v>10</v>
      </c>
      <c r="L11940" s="2">
        <v>19540000</v>
      </c>
      <c r="M11940" t="s">
        <v>11396</v>
      </c>
      <c r="N11940" t="s">
        <v>15677</v>
      </c>
      <c r="O11940" t="s">
        <v>10871</v>
      </c>
      <c r="P11940" t="s">
        <v>10879</v>
      </c>
    </row>
    <row r="11941" spans="1:16" x14ac:dyDescent="0.3">
      <c r="A11941" t="s">
        <v>9667</v>
      </c>
      <c r="B11941" s="2" t="str">
        <f t="shared" si="560"/>
        <v>7811</v>
      </c>
      <c r="C11941" s="2">
        <f t="shared" si="558"/>
        <v>7811</v>
      </c>
      <c r="D11941" t="str">
        <f>VLOOKUP(C11941,'Cost Centre'!A:B,2,)</f>
        <v>Waste and Fleet Management Services</v>
      </c>
      <c r="E11941" t="str">
        <f t="shared" si="559"/>
        <v>2</v>
      </c>
      <c r="F11941" t="s">
        <v>402</v>
      </c>
      <c r="G11941" s="2">
        <v>0</v>
      </c>
      <c r="H11941" s="2">
        <v>460318.92</v>
      </c>
      <c r="I11941" s="2">
        <v>0</v>
      </c>
      <c r="J11941" s="105">
        <f>SUMIF([1]MMM!$A:$A,A11941,[1]MMM!$F:$F)</f>
        <v>460318.92</v>
      </c>
      <c r="K11941" s="2" t="s">
        <v>10</v>
      </c>
      <c r="L11941" s="2">
        <v>5500000</v>
      </c>
      <c r="M11941" t="s">
        <v>11396</v>
      </c>
      <c r="N11941" t="s">
        <v>15677</v>
      </c>
      <c r="O11941" t="s">
        <v>10871</v>
      </c>
      <c r="P11941" t="s">
        <v>10879</v>
      </c>
    </row>
    <row r="11942" spans="1:16" x14ac:dyDescent="0.3">
      <c r="A11942" t="s">
        <v>9668</v>
      </c>
      <c r="B11942" s="2" t="str">
        <f t="shared" si="560"/>
        <v>7811</v>
      </c>
      <c r="C11942" s="2">
        <f t="shared" si="558"/>
        <v>7811</v>
      </c>
      <c r="D11942" t="str">
        <f>VLOOKUP(C11942,'Cost Centre'!A:B,2,)</f>
        <v>Waste and Fleet Management Services</v>
      </c>
      <c r="E11942" t="str">
        <f t="shared" si="559"/>
        <v>2</v>
      </c>
      <c r="F11942" t="s">
        <v>10932</v>
      </c>
      <c r="G11942" s="2">
        <v>0</v>
      </c>
      <c r="H11942" s="2">
        <v>0</v>
      </c>
      <c r="I11942" s="2">
        <v>0</v>
      </c>
      <c r="J11942" s="105">
        <f>SUMIF([1]MMM!$A:$A,A11942,[1]MMM!$F:$F)</f>
        <v>0</v>
      </c>
      <c r="K11942" s="2" t="s">
        <v>10</v>
      </c>
      <c r="L11942" s="2">
        <v>0</v>
      </c>
      <c r="M11942" t="s">
        <v>11396</v>
      </c>
      <c r="N11942" t="s">
        <v>15677</v>
      </c>
      <c r="O11942" t="s">
        <v>10871</v>
      </c>
      <c r="P11942" t="s">
        <v>10881</v>
      </c>
    </row>
    <row r="11943" spans="1:16" x14ac:dyDescent="0.3">
      <c r="A11943" t="s">
        <v>9669</v>
      </c>
      <c r="B11943" s="2" t="str">
        <f t="shared" si="560"/>
        <v>7811</v>
      </c>
      <c r="C11943" s="2">
        <f t="shared" si="558"/>
        <v>7811</v>
      </c>
      <c r="D11943" t="str">
        <f>VLOOKUP(C11943,'Cost Centre'!A:B,2,)</f>
        <v>Waste and Fleet Management Services</v>
      </c>
      <c r="E11943" t="str">
        <f t="shared" si="559"/>
        <v>2</v>
      </c>
      <c r="F11943" t="s">
        <v>11187</v>
      </c>
      <c r="G11943" s="2">
        <v>0</v>
      </c>
      <c r="H11943" s="2">
        <v>21595.17</v>
      </c>
      <c r="I11943" s="2">
        <v>0</v>
      </c>
      <c r="J11943" s="105">
        <f>SUMIF([1]MMM!$A:$A,A11943,[1]MMM!$F:$F)</f>
        <v>21595.17</v>
      </c>
      <c r="K11943" s="2" t="s">
        <v>10</v>
      </c>
      <c r="L11943" s="2">
        <v>25407</v>
      </c>
      <c r="M11943" t="s">
        <v>11396</v>
      </c>
      <c r="N11943" t="s">
        <v>15677</v>
      </c>
      <c r="O11943" t="s">
        <v>10871</v>
      </c>
      <c r="P11943" t="s">
        <v>10881</v>
      </c>
    </row>
    <row r="11944" spans="1:16" x14ac:dyDescent="0.3">
      <c r="A11944" t="s">
        <v>9670</v>
      </c>
      <c r="B11944" s="2" t="str">
        <f t="shared" si="560"/>
        <v>7811</v>
      </c>
      <c r="C11944" s="2">
        <f t="shared" si="558"/>
        <v>7811</v>
      </c>
      <c r="D11944" t="str">
        <f>VLOOKUP(C11944,'Cost Centre'!A:B,2,)</f>
        <v>Waste and Fleet Management Services</v>
      </c>
      <c r="E11944" t="str">
        <f t="shared" si="559"/>
        <v>2</v>
      </c>
      <c r="F11944" t="s">
        <v>216</v>
      </c>
      <c r="G11944" s="2">
        <v>0</v>
      </c>
      <c r="H11944" s="2">
        <v>4662.76</v>
      </c>
      <c r="I11944" s="2">
        <v>0</v>
      </c>
      <c r="J11944" s="105">
        <f>SUMIF([1]MMM!$A:$A,A11944,[1]MMM!$F:$F)</f>
        <v>4662.76</v>
      </c>
      <c r="K11944" s="2" t="s">
        <v>10</v>
      </c>
      <c r="L11944" s="2">
        <v>0</v>
      </c>
      <c r="M11944" t="s">
        <v>11396</v>
      </c>
      <c r="N11944" t="s">
        <v>15677</v>
      </c>
      <c r="O11944" t="s">
        <v>10871</v>
      </c>
      <c r="P11944" t="s">
        <v>10881</v>
      </c>
    </row>
    <row r="11945" spans="1:16" x14ac:dyDescent="0.3">
      <c r="A11945" t="s">
        <v>9671</v>
      </c>
      <c r="B11945" s="2" t="str">
        <f t="shared" si="560"/>
        <v>7811</v>
      </c>
      <c r="C11945" s="2">
        <f t="shared" si="558"/>
        <v>7811</v>
      </c>
      <c r="D11945" t="str">
        <f>VLOOKUP(C11945,'Cost Centre'!A:B,2,)</f>
        <v>Waste and Fleet Management Services</v>
      </c>
      <c r="E11945" t="str">
        <f t="shared" si="559"/>
        <v>2</v>
      </c>
      <c r="F11945" t="s">
        <v>218</v>
      </c>
      <c r="G11945" s="2">
        <v>0</v>
      </c>
      <c r="H11945" s="2">
        <v>106836.41</v>
      </c>
      <c r="I11945" s="2">
        <v>0</v>
      </c>
      <c r="J11945" s="105">
        <f>SUMIF([1]MMM!$A:$A,A11945,[1]MMM!$F:$F)</f>
        <v>106836.41</v>
      </c>
      <c r="K11945" s="2" t="s">
        <v>10</v>
      </c>
      <c r="L11945" s="2">
        <v>124274</v>
      </c>
      <c r="M11945" t="s">
        <v>11396</v>
      </c>
      <c r="N11945" t="s">
        <v>15677</v>
      </c>
      <c r="O11945" t="s">
        <v>10871</v>
      </c>
      <c r="P11945" t="s">
        <v>10881</v>
      </c>
    </row>
    <row r="11946" spans="1:16" x14ac:dyDescent="0.3">
      <c r="A11946" t="s">
        <v>9672</v>
      </c>
      <c r="B11946" s="2" t="str">
        <f t="shared" si="560"/>
        <v>7811</v>
      </c>
      <c r="C11946" s="2">
        <f t="shared" si="558"/>
        <v>7811</v>
      </c>
      <c r="D11946" t="str">
        <f>VLOOKUP(C11946,'Cost Centre'!A:B,2,)</f>
        <v>Waste and Fleet Management Services</v>
      </c>
      <c r="E11946" t="str">
        <f t="shared" si="559"/>
        <v>2</v>
      </c>
      <c r="F11946" t="s">
        <v>9673</v>
      </c>
      <c r="G11946" s="2">
        <v>0</v>
      </c>
      <c r="H11946" s="2">
        <v>5519042.6699999999</v>
      </c>
      <c r="I11946" s="2">
        <v>0</v>
      </c>
      <c r="J11946" s="105">
        <f>SUMIF([1]MMM!$A:$A,A11946,[1]MMM!$F:$F)</f>
        <v>5519042.6699999999</v>
      </c>
      <c r="K11946" s="2" t="s">
        <v>10</v>
      </c>
      <c r="L11946" s="2">
        <v>6000000</v>
      </c>
      <c r="M11946" t="s">
        <v>11396</v>
      </c>
      <c r="N11946" t="s">
        <v>15677</v>
      </c>
      <c r="O11946" t="s">
        <v>10871</v>
      </c>
      <c r="P11946" t="s">
        <v>10881</v>
      </c>
    </row>
    <row r="11947" spans="1:16" x14ac:dyDescent="0.3">
      <c r="A11947" t="s">
        <v>9674</v>
      </c>
      <c r="B11947" s="2" t="str">
        <f t="shared" si="560"/>
        <v>7811</v>
      </c>
      <c r="C11947" s="2">
        <f t="shared" si="558"/>
        <v>7811</v>
      </c>
      <c r="D11947" t="str">
        <f>VLOOKUP(C11947,'Cost Centre'!A:B,2,)</f>
        <v>Waste and Fleet Management Services</v>
      </c>
      <c r="E11947" t="str">
        <f t="shared" si="559"/>
        <v>2</v>
      </c>
      <c r="F11947" t="s">
        <v>93</v>
      </c>
      <c r="G11947" s="2">
        <v>0</v>
      </c>
      <c r="H11947" s="2">
        <v>172043.03</v>
      </c>
      <c r="I11947" s="2">
        <v>0</v>
      </c>
      <c r="J11947" s="105">
        <f>SUMIF([1]MMM!$A:$A,A11947,[1]MMM!$F:$F)</f>
        <v>183195.08</v>
      </c>
      <c r="K11947" s="2" t="s">
        <v>10</v>
      </c>
      <c r="L11947" s="2">
        <v>0</v>
      </c>
      <c r="M11947" t="s">
        <v>11396</v>
      </c>
      <c r="N11947" t="s">
        <v>15677</v>
      </c>
      <c r="O11947" t="s">
        <v>10871</v>
      </c>
      <c r="P11947" t="s">
        <v>10881</v>
      </c>
    </row>
    <row r="11948" spans="1:16" x14ac:dyDescent="0.3">
      <c r="A11948" t="s">
        <v>9675</v>
      </c>
      <c r="B11948" s="2" t="str">
        <f t="shared" si="560"/>
        <v>7811</v>
      </c>
      <c r="C11948" s="2">
        <f t="shared" si="558"/>
        <v>7811</v>
      </c>
      <c r="D11948" t="str">
        <f>VLOOKUP(C11948,'Cost Centre'!A:B,2,)</f>
        <v>Waste and Fleet Management Services</v>
      </c>
      <c r="E11948" t="str">
        <f t="shared" si="559"/>
        <v>2</v>
      </c>
      <c r="F11948" t="s">
        <v>131</v>
      </c>
      <c r="G11948" s="2">
        <v>0</v>
      </c>
      <c r="H11948" s="2">
        <v>56670.15</v>
      </c>
      <c r="I11948" s="2">
        <v>0</v>
      </c>
      <c r="J11948" s="105">
        <f>SUMIF([1]MMM!$A:$A,A11948,[1]MMM!$F:$F)</f>
        <v>56670.15</v>
      </c>
      <c r="K11948" s="2" t="s">
        <v>10</v>
      </c>
      <c r="L11948" s="2">
        <v>63684</v>
      </c>
      <c r="M11948" t="s">
        <v>11396</v>
      </c>
      <c r="N11948" t="s">
        <v>15677</v>
      </c>
      <c r="O11948" t="s">
        <v>10871</v>
      </c>
      <c r="P11948" t="s">
        <v>10881</v>
      </c>
    </row>
    <row r="11949" spans="1:16" x14ac:dyDescent="0.3">
      <c r="A11949" t="s">
        <v>9676</v>
      </c>
      <c r="B11949" s="2" t="str">
        <f t="shared" si="560"/>
        <v>7811</v>
      </c>
      <c r="C11949" s="2">
        <f t="shared" si="558"/>
        <v>7811</v>
      </c>
      <c r="D11949" t="str">
        <f>VLOOKUP(C11949,'Cost Centre'!A:B,2,)</f>
        <v>Waste and Fleet Management Services</v>
      </c>
      <c r="E11949" t="str">
        <f t="shared" si="559"/>
        <v>2</v>
      </c>
      <c r="F11949" t="s">
        <v>409</v>
      </c>
      <c r="G11949" s="2">
        <v>0</v>
      </c>
      <c r="H11949" s="2">
        <v>157001.44</v>
      </c>
      <c r="I11949" s="2">
        <v>0</v>
      </c>
      <c r="J11949" s="105">
        <f>SUMIF([1]MMM!$A:$A,A11949,[1]MMM!$F:$F)</f>
        <v>157001.44</v>
      </c>
      <c r="K11949" s="2" t="s">
        <v>10</v>
      </c>
      <c r="L11949" s="2">
        <v>4000000</v>
      </c>
      <c r="M11949" t="s">
        <v>11396</v>
      </c>
      <c r="N11949" t="s">
        <v>15677</v>
      </c>
      <c r="O11949" t="s">
        <v>10871</v>
      </c>
      <c r="P11949" t="s">
        <v>10881</v>
      </c>
    </row>
    <row r="11950" spans="1:16" x14ac:dyDescent="0.3">
      <c r="A11950" t="s">
        <v>9677</v>
      </c>
      <c r="B11950" s="2" t="str">
        <f t="shared" si="560"/>
        <v>7811</v>
      </c>
      <c r="C11950" s="2">
        <f t="shared" si="558"/>
        <v>7811</v>
      </c>
      <c r="D11950" t="str">
        <f>VLOOKUP(C11950,'Cost Centre'!A:B,2,)</f>
        <v>Waste and Fleet Management Services</v>
      </c>
      <c r="E11950" t="str">
        <f t="shared" si="559"/>
        <v>2</v>
      </c>
      <c r="F11950" t="s">
        <v>9678</v>
      </c>
      <c r="G11950" s="2">
        <v>0</v>
      </c>
      <c r="H11950" s="2">
        <v>21674350.859999999</v>
      </c>
      <c r="I11950" s="2">
        <v>0</v>
      </c>
      <c r="J11950" s="105">
        <f>SUMIF([1]MMM!$A:$A,A11950,[1]MMM!$F:$F)</f>
        <v>21674350.859999999</v>
      </c>
      <c r="K11950" s="2" t="s">
        <v>10</v>
      </c>
      <c r="L11950" s="2">
        <v>21652460</v>
      </c>
      <c r="M11950" t="s">
        <v>11396</v>
      </c>
      <c r="N11950" t="s">
        <v>15677</v>
      </c>
      <c r="O11950" t="s">
        <v>10871</v>
      </c>
      <c r="P11950" t="s">
        <v>10885</v>
      </c>
    </row>
    <row r="11951" spans="1:16" x14ac:dyDescent="0.3">
      <c r="A11951" t="s">
        <v>9679</v>
      </c>
      <c r="B11951" s="2" t="str">
        <f t="shared" si="560"/>
        <v>7811</v>
      </c>
      <c r="C11951" s="2">
        <f t="shared" si="558"/>
        <v>7811</v>
      </c>
      <c r="D11951" t="str">
        <f>VLOOKUP(C11951,'Cost Centre'!A:B,2,)</f>
        <v>Waste and Fleet Management Services</v>
      </c>
      <c r="E11951" t="str">
        <f t="shared" si="559"/>
        <v>2</v>
      </c>
      <c r="F11951" t="s">
        <v>117</v>
      </c>
      <c r="G11951" s="2">
        <v>0</v>
      </c>
      <c r="H11951" s="2">
        <v>44594.36</v>
      </c>
      <c r="I11951" s="2">
        <v>0</v>
      </c>
      <c r="J11951" s="105">
        <f>SUMIF([1]MMM!$A:$A,A11951,[1]MMM!$F:$F)</f>
        <v>44594.36</v>
      </c>
      <c r="K11951" s="2" t="s">
        <v>10</v>
      </c>
      <c r="L11951" s="2">
        <v>49231</v>
      </c>
      <c r="M11951" t="s">
        <v>11396</v>
      </c>
      <c r="N11951" t="s">
        <v>15677</v>
      </c>
      <c r="O11951" t="s">
        <v>10871</v>
      </c>
      <c r="P11951" t="s">
        <v>10885</v>
      </c>
    </row>
    <row r="11952" spans="1:16" x14ac:dyDescent="0.3">
      <c r="A11952" t="s">
        <v>9680</v>
      </c>
      <c r="B11952" s="2" t="str">
        <f t="shared" si="560"/>
        <v>7811</v>
      </c>
      <c r="C11952" s="2">
        <f t="shared" si="558"/>
        <v>7811</v>
      </c>
      <c r="D11952" t="str">
        <f>VLOOKUP(C11952,'Cost Centre'!A:B,2,)</f>
        <v>Waste and Fleet Management Services</v>
      </c>
      <c r="E11952" t="str">
        <f t="shared" si="559"/>
        <v>2</v>
      </c>
      <c r="F11952" t="s">
        <v>170</v>
      </c>
      <c r="G11952" s="2">
        <v>0</v>
      </c>
      <c r="H11952" s="2">
        <v>0</v>
      </c>
      <c r="I11952" s="2">
        <v>0</v>
      </c>
      <c r="J11952" s="105">
        <f>SUMIF([1]MMM!$A:$A,A11952,[1]MMM!$F:$F)</f>
        <v>0</v>
      </c>
      <c r="K11952" s="2" t="s">
        <v>10</v>
      </c>
      <c r="L11952" s="2">
        <v>2675</v>
      </c>
      <c r="M11952" t="s">
        <v>11396</v>
      </c>
      <c r="N11952" t="s">
        <v>15677</v>
      </c>
      <c r="O11952" t="s">
        <v>10871</v>
      </c>
      <c r="P11952" t="s">
        <v>10885</v>
      </c>
    </row>
    <row r="11953" spans="1:16" x14ac:dyDescent="0.3">
      <c r="A11953" t="s">
        <v>15678</v>
      </c>
      <c r="B11953" s="2" t="str">
        <f t="shared" si="560"/>
        <v>7811</v>
      </c>
      <c r="C11953" s="2">
        <f t="shared" si="558"/>
        <v>7811</v>
      </c>
      <c r="D11953" t="str">
        <f>VLOOKUP(C11953,'Cost Centre'!A:B,2,)</f>
        <v>Waste and Fleet Management Services</v>
      </c>
      <c r="E11953" t="str">
        <f t="shared" si="559"/>
        <v>2</v>
      </c>
      <c r="F11953" t="s">
        <v>10890</v>
      </c>
      <c r="G11953" s="2">
        <v>0</v>
      </c>
      <c r="H11953" s="2">
        <v>0</v>
      </c>
      <c r="I11953" s="2">
        <v>0</v>
      </c>
      <c r="J11953" s="105">
        <f>SUMIF([1]MMM!$A:$A,A11953,[1]MMM!$F:$F)</f>
        <v>0</v>
      </c>
      <c r="K11953" s="2" t="s">
        <v>10</v>
      </c>
      <c r="L11953" s="2">
        <v>0</v>
      </c>
      <c r="M11953" t="s">
        <v>11396</v>
      </c>
      <c r="N11953" t="s">
        <v>15677</v>
      </c>
      <c r="O11953" t="s">
        <v>10871</v>
      </c>
      <c r="P11953" t="s">
        <v>10887</v>
      </c>
    </row>
    <row r="11954" spans="1:16" x14ac:dyDescent="0.3">
      <c r="A11954" t="s">
        <v>15679</v>
      </c>
      <c r="B11954" s="2" t="str">
        <f t="shared" si="560"/>
        <v>7811</v>
      </c>
      <c r="C11954" s="2">
        <f t="shared" si="558"/>
        <v>7811</v>
      </c>
      <c r="D11954" t="str">
        <f>VLOOKUP(C11954,'Cost Centre'!A:B,2,)</f>
        <v>Waste and Fleet Management Services</v>
      </c>
      <c r="E11954" t="str">
        <f t="shared" si="559"/>
        <v>2</v>
      </c>
      <c r="F11954" t="s">
        <v>10892</v>
      </c>
      <c r="G11954" s="2">
        <v>0</v>
      </c>
      <c r="H11954" s="2">
        <v>0</v>
      </c>
      <c r="I11954" s="2">
        <v>0</v>
      </c>
      <c r="J11954" s="105">
        <f>SUMIF([1]MMM!$A:$A,A11954,[1]MMM!$F:$F)</f>
        <v>0</v>
      </c>
      <c r="K11954" s="2" t="s">
        <v>10</v>
      </c>
      <c r="L11954" s="2">
        <v>0</v>
      </c>
      <c r="M11954" t="s">
        <v>11396</v>
      </c>
      <c r="N11954" t="s">
        <v>15677</v>
      </c>
      <c r="O11954" t="s">
        <v>10871</v>
      </c>
      <c r="P11954" t="s">
        <v>10887</v>
      </c>
    </row>
    <row r="11955" spans="1:16" x14ac:dyDescent="0.3">
      <c r="A11955" t="s">
        <v>15680</v>
      </c>
      <c r="B11955" s="2" t="str">
        <f t="shared" si="560"/>
        <v>7811</v>
      </c>
      <c r="C11955" s="2">
        <f t="shared" si="558"/>
        <v>7811</v>
      </c>
      <c r="D11955" t="str">
        <f>VLOOKUP(C11955,'Cost Centre'!A:B,2,)</f>
        <v>Waste and Fleet Management Services</v>
      </c>
      <c r="E11955" t="str">
        <f t="shared" si="559"/>
        <v>2</v>
      </c>
      <c r="F11955" t="s">
        <v>10894</v>
      </c>
      <c r="G11955" s="2">
        <v>0</v>
      </c>
      <c r="H11955" s="2">
        <v>0</v>
      </c>
      <c r="I11955" s="2">
        <v>0</v>
      </c>
      <c r="J11955" s="105">
        <f>SUMIF([1]MMM!$A:$A,A11955,[1]MMM!$F:$F)</f>
        <v>0</v>
      </c>
      <c r="K11955" s="2" t="s">
        <v>10</v>
      </c>
      <c r="L11955" s="2">
        <v>0</v>
      </c>
      <c r="M11955" t="s">
        <v>11396</v>
      </c>
      <c r="N11955" t="s">
        <v>15677</v>
      </c>
      <c r="O11955" t="s">
        <v>10871</v>
      </c>
      <c r="P11955" t="s">
        <v>10887</v>
      </c>
    </row>
    <row r="11956" spans="1:16" x14ac:dyDescent="0.3">
      <c r="A11956" t="s">
        <v>15681</v>
      </c>
      <c r="B11956" s="2" t="str">
        <f t="shared" si="560"/>
        <v>7811</v>
      </c>
      <c r="C11956" s="2">
        <f t="shared" si="558"/>
        <v>7811</v>
      </c>
      <c r="D11956" t="str">
        <f>VLOOKUP(C11956,'Cost Centre'!A:B,2,)</f>
        <v>Waste and Fleet Management Services</v>
      </c>
      <c r="E11956" t="str">
        <f t="shared" si="559"/>
        <v>2</v>
      </c>
      <c r="F11956" t="s">
        <v>10896</v>
      </c>
      <c r="G11956" s="2">
        <v>0</v>
      </c>
      <c r="H11956" s="2">
        <v>0</v>
      </c>
      <c r="I11956" s="2">
        <v>0</v>
      </c>
      <c r="J11956" s="105">
        <f>SUMIF([1]MMM!$A:$A,A11956,[1]MMM!$F:$F)</f>
        <v>0</v>
      </c>
      <c r="K11956" s="2" t="s">
        <v>10</v>
      </c>
      <c r="L11956" s="2">
        <v>0</v>
      </c>
      <c r="M11956" t="s">
        <v>11396</v>
      </c>
      <c r="N11956" t="s">
        <v>15677</v>
      </c>
      <c r="O11956" t="s">
        <v>10871</v>
      </c>
      <c r="P11956" t="s">
        <v>10887</v>
      </c>
    </row>
    <row r="11957" spans="1:16" x14ac:dyDescent="0.3">
      <c r="A11957" t="s">
        <v>15682</v>
      </c>
      <c r="B11957" s="2" t="str">
        <f t="shared" si="560"/>
        <v>7811</v>
      </c>
      <c r="C11957" s="2">
        <f t="shared" si="558"/>
        <v>7811</v>
      </c>
      <c r="D11957" t="str">
        <f>VLOOKUP(C11957,'Cost Centre'!A:B,2,)</f>
        <v>Waste and Fleet Management Services</v>
      </c>
      <c r="E11957" t="str">
        <f t="shared" si="559"/>
        <v>2</v>
      </c>
      <c r="F11957" t="s">
        <v>10898</v>
      </c>
      <c r="G11957" s="2">
        <v>0</v>
      </c>
      <c r="H11957" s="2">
        <v>0</v>
      </c>
      <c r="I11957" s="2">
        <v>0</v>
      </c>
      <c r="J11957" s="105">
        <f>SUMIF([1]MMM!$A:$A,A11957,[1]MMM!$F:$F)</f>
        <v>0</v>
      </c>
      <c r="K11957" s="2" t="s">
        <v>10</v>
      </c>
      <c r="L11957" s="2">
        <v>0</v>
      </c>
      <c r="M11957" t="s">
        <v>11396</v>
      </c>
      <c r="N11957" t="s">
        <v>15677</v>
      </c>
      <c r="O11957" t="s">
        <v>10871</v>
      </c>
      <c r="P11957" t="s">
        <v>10887</v>
      </c>
    </row>
    <row r="11958" spans="1:16" x14ac:dyDescent="0.3">
      <c r="A11958" t="s">
        <v>15683</v>
      </c>
      <c r="B11958" s="2" t="str">
        <f t="shared" si="560"/>
        <v>7811</v>
      </c>
      <c r="C11958" s="2">
        <f t="shared" si="558"/>
        <v>7811</v>
      </c>
      <c r="D11958" t="str">
        <f>VLOOKUP(C11958,'Cost Centre'!A:B,2,)</f>
        <v>Waste and Fleet Management Services</v>
      </c>
      <c r="E11958" t="str">
        <f t="shared" si="559"/>
        <v>2</v>
      </c>
      <c r="F11958" t="s">
        <v>10900</v>
      </c>
      <c r="G11958" s="2">
        <v>0</v>
      </c>
      <c r="H11958" s="2">
        <v>0</v>
      </c>
      <c r="I11958" s="2">
        <v>0</v>
      </c>
      <c r="J11958" s="105">
        <f>SUMIF([1]MMM!$A:$A,A11958,[1]MMM!$F:$F)</f>
        <v>0</v>
      </c>
      <c r="K11958" s="2" t="s">
        <v>10</v>
      </c>
      <c r="L11958" s="2">
        <v>0</v>
      </c>
      <c r="M11958" t="s">
        <v>11396</v>
      </c>
      <c r="N11958" t="s">
        <v>15677</v>
      </c>
      <c r="O11958" t="s">
        <v>10871</v>
      </c>
      <c r="P11958" t="s">
        <v>10887</v>
      </c>
    </row>
    <row r="11959" spans="1:16" x14ac:dyDescent="0.3">
      <c r="A11959" t="s">
        <v>15684</v>
      </c>
      <c r="B11959" s="2" t="str">
        <f t="shared" si="560"/>
        <v>7811</v>
      </c>
      <c r="C11959" s="2">
        <f t="shared" si="558"/>
        <v>7811</v>
      </c>
      <c r="D11959" t="str">
        <f>VLOOKUP(C11959,'Cost Centre'!A:B,2,)</f>
        <v>Waste and Fleet Management Services</v>
      </c>
      <c r="E11959" t="str">
        <f t="shared" si="559"/>
        <v>2</v>
      </c>
      <c r="F11959" t="s">
        <v>10902</v>
      </c>
      <c r="G11959" s="2">
        <v>0</v>
      </c>
      <c r="H11959" s="2">
        <v>0</v>
      </c>
      <c r="I11959" s="2">
        <v>0</v>
      </c>
      <c r="J11959" s="105">
        <f>SUMIF([1]MMM!$A:$A,A11959,[1]MMM!$F:$F)</f>
        <v>0</v>
      </c>
      <c r="K11959" s="2" t="s">
        <v>10</v>
      </c>
      <c r="L11959" s="2">
        <v>0</v>
      </c>
      <c r="M11959" t="s">
        <v>11396</v>
      </c>
      <c r="N11959" t="s">
        <v>15677</v>
      </c>
      <c r="O11959" t="s">
        <v>10871</v>
      </c>
      <c r="P11959" t="s">
        <v>10887</v>
      </c>
    </row>
    <row r="11960" spans="1:16" x14ac:dyDescent="0.3">
      <c r="A11960" t="s">
        <v>15685</v>
      </c>
      <c r="B11960" s="2" t="str">
        <f t="shared" si="560"/>
        <v>7811</v>
      </c>
      <c r="C11960" s="2">
        <f t="shared" si="558"/>
        <v>7811</v>
      </c>
      <c r="D11960" t="str">
        <f>VLOOKUP(C11960,'Cost Centre'!A:B,2,)</f>
        <v>Waste and Fleet Management Services</v>
      </c>
      <c r="E11960" t="str">
        <f t="shared" si="559"/>
        <v>2</v>
      </c>
      <c r="F11960" t="s">
        <v>10904</v>
      </c>
      <c r="G11960" s="2">
        <v>0</v>
      </c>
      <c r="H11960" s="2">
        <v>0</v>
      </c>
      <c r="I11960" s="2">
        <v>0</v>
      </c>
      <c r="J11960" s="105">
        <f>SUMIF([1]MMM!$A:$A,A11960,[1]MMM!$F:$F)</f>
        <v>0</v>
      </c>
      <c r="K11960" s="2" t="s">
        <v>10</v>
      </c>
      <c r="L11960" s="2">
        <v>0</v>
      </c>
      <c r="M11960" t="s">
        <v>11396</v>
      </c>
      <c r="N11960" t="s">
        <v>15677</v>
      </c>
      <c r="O11960" t="s">
        <v>10871</v>
      </c>
      <c r="P11960" t="s">
        <v>10887</v>
      </c>
    </row>
    <row r="11961" spans="1:16" x14ac:dyDescent="0.3">
      <c r="A11961" t="s">
        <v>15686</v>
      </c>
      <c r="B11961" s="2" t="str">
        <f t="shared" si="560"/>
        <v>7811</v>
      </c>
      <c r="C11961" s="2">
        <f t="shared" si="558"/>
        <v>7811</v>
      </c>
      <c r="D11961" t="str">
        <f>VLOOKUP(C11961,'Cost Centre'!A:B,2,)</f>
        <v>Waste and Fleet Management Services</v>
      </c>
      <c r="E11961" t="str">
        <f t="shared" si="559"/>
        <v>2</v>
      </c>
      <c r="F11961" t="s">
        <v>10906</v>
      </c>
      <c r="G11961" s="2">
        <v>0</v>
      </c>
      <c r="H11961" s="2">
        <v>0</v>
      </c>
      <c r="I11961" s="2">
        <v>0</v>
      </c>
      <c r="J11961" s="105">
        <f>SUMIF([1]MMM!$A:$A,A11961,[1]MMM!$F:$F)</f>
        <v>0</v>
      </c>
      <c r="K11961" s="2" t="s">
        <v>10</v>
      </c>
      <c r="L11961" s="2">
        <v>0</v>
      </c>
      <c r="M11961" t="s">
        <v>11396</v>
      </c>
      <c r="N11961" t="s">
        <v>15677</v>
      </c>
      <c r="O11961" t="s">
        <v>10871</v>
      </c>
      <c r="P11961" t="s">
        <v>10887</v>
      </c>
    </row>
    <row r="11962" spans="1:16" x14ac:dyDescent="0.3">
      <c r="A11962" t="s">
        <v>9681</v>
      </c>
      <c r="B11962" s="2" t="str">
        <f t="shared" si="560"/>
        <v>7811</v>
      </c>
      <c r="C11962" s="2">
        <f t="shared" si="558"/>
        <v>7811</v>
      </c>
      <c r="D11962" t="str">
        <f>VLOOKUP(C11962,'Cost Centre'!A:B,2,)</f>
        <v>Waste and Fleet Management Services</v>
      </c>
      <c r="E11962" t="str">
        <f t="shared" si="559"/>
        <v>2</v>
      </c>
      <c r="F11962" t="s">
        <v>10951</v>
      </c>
      <c r="G11962" s="2">
        <v>0</v>
      </c>
      <c r="H11962" s="2">
        <v>0</v>
      </c>
      <c r="I11962" s="2">
        <v>0</v>
      </c>
      <c r="J11962" s="105">
        <f>SUMIF([1]MMM!$A:$A,A11962,[1]MMM!$F:$F)</f>
        <v>0</v>
      </c>
      <c r="K11962" s="2" t="s">
        <v>10</v>
      </c>
      <c r="L11962" s="2">
        <v>6817751</v>
      </c>
      <c r="M11962" t="s">
        <v>11396</v>
      </c>
      <c r="N11962" t="s">
        <v>15677</v>
      </c>
      <c r="O11962" t="s">
        <v>10871</v>
      </c>
      <c r="P11962" t="s">
        <v>10887</v>
      </c>
    </row>
    <row r="11963" spans="1:16" x14ac:dyDescent="0.3">
      <c r="A11963" t="s">
        <v>9682</v>
      </c>
      <c r="B11963" s="2" t="str">
        <f t="shared" si="560"/>
        <v>7811</v>
      </c>
      <c r="C11963" s="2">
        <f t="shared" si="558"/>
        <v>7811</v>
      </c>
      <c r="D11963" t="str">
        <f>VLOOKUP(C11963,'Cost Centre'!A:B,2,)</f>
        <v>Waste and Fleet Management Services</v>
      </c>
      <c r="E11963" s="109" t="str">
        <f t="shared" si="559"/>
        <v>3</v>
      </c>
      <c r="F11963" t="s">
        <v>446</v>
      </c>
      <c r="G11963" s="2">
        <v>0</v>
      </c>
      <c r="H11963" s="2">
        <v>0</v>
      </c>
      <c r="I11963" s="2">
        <v>0</v>
      </c>
      <c r="J11963" s="105">
        <f>SUMIF([1]MMM!$A:$A,A11963,[1]MMM!$F:$F)</f>
        <v>0</v>
      </c>
      <c r="K11963" s="2" t="s">
        <v>10</v>
      </c>
      <c r="L11963" s="2">
        <v>0</v>
      </c>
      <c r="M11963" t="s">
        <v>11396</v>
      </c>
      <c r="N11963" t="s">
        <v>15677</v>
      </c>
      <c r="O11963" t="s">
        <v>10908</v>
      </c>
      <c r="P11963" t="s">
        <v>10953</v>
      </c>
    </row>
    <row r="11964" spans="1:16" x14ac:dyDescent="0.3">
      <c r="A11964" t="s">
        <v>9683</v>
      </c>
      <c r="B11964" s="2" t="str">
        <f t="shared" si="560"/>
        <v>7811</v>
      </c>
      <c r="C11964" s="2">
        <f t="shared" si="558"/>
        <v>7811</v>
      </c>
      <c r="D11964" t="str">
        <f>VLOOKUP(C11964,'Cost Centre'!A:B,2,)</f>
        <v>Waste and Fleet Management Services</v>
      </c>
      <c r="E11964" s="109">
        <v>2</v>
      </c>
      <c r="F11964" t="s">
        <v>447</v>
      </c>
      <c r="G11964" s="2">
        <v>0</v>
      </c>
      <c r="H11964" s="2">
        <v>0</v>
      </c>
      <c r="I11964" s="2">
        <v>0</v>
      </c>
      <c r="J11964" s="105">
        <f>SUMIF([1]MMM!$A:$A,A11964,[1]MMM!$F:$F)</f>
        <v>0</v>
      </c>
      <c r="K11964" s="2" t="s">
        <v>10</v>
      </c>
      <c r="L11964" s="2">
        <v>0</v>
      </c>
      <c r="M11964" t="s">
        <v>11396</v>
      </c>
      <c r="N11964" t="s">
        <v>15677</v>
      </c>
      <c r="O11964" t="s">
        <v>10908</v>
      </c>
      <c r="P11964" t="s">
        <v>10953</v>
      </c>
    </row>
    <row r="11965" spans="1:16" x14ac:dyDescent="0.3">
      <c r="A11965" t="s">
        <v>9684</v>
      </c>
      <c r="B11965" s="2" t="str">
        <f t="shared" si="560"/>
        <v>7811</v>
      </c>
      <c r="C11965" s="2">
        <f t="shared" si="558"/>
        <v>7811</v>
      </c>
      <c r="D11965" t="str">
        <f>VLOOKUP(C11965,'Cost Centre'!A:B,2,)</f>
        <v>Waste and Fleet Management Services</v>
      </c>
      <c r="E11965" s="109">
        <v>2</v>
      </c>
      <c r="F11965" t="s">
        <v>454</v>
      </c>
      <c r="G11965" s="2">
        <v>0</v>
      </c>
      <c r="H11965" s="2">
        <v>0</v>
      </c>
      <c r="I11965" s="2">
        <v>0</v>
      </c>
      <c r="J11965" s="105">
        <f>SUMIF([1]MMM!$A:$A,A11965,[1]MMM!$F:$F)</f>
        <v>0</v>
      </c>
      <c r="K11965" s="2" t="s">
        <v>10</v>
      </c>
      <c r="L11965" s="2">
        <v>0</v>
      </c>
      <c r="M11965" t="s">
        <v>11396</v>
      </c>
      <c r="N11965" t="s">
        <v>15677</v>
      </c>
      <c r="O11965" t="s">
        <v>10908</v>
      </c>
      <c r="P11965" t="s">
        <v>10956</v>
      </c>
    </row>
    <row r="11966" spans="1:16" x14ac:dyDescent="0.3">
      <c r="A11966" t="s">
        <v>9685</v>
      </c>
      <c r="B11966" s="2" t="str">
        <f t="shared" si="560"/>
        <v>7811</v>
      </c>
      <c r="C11966" s="2">
        <f t="shared" si="558"/>
        <v>7811</v>
      </c>
      <c r="D11966" t="str">
        <f>VLOOKUP(C11966,'Cost Centre'!A:B,2,)</f>
        <v>Waste and Fleet Management Services</v>
      </c>
      <c r="E11966" s="109">
        <v>2</v>
      </c>
      <c r="F11966" t="s">
        <v>459</v>
      </c>
      <c r="G11966" s="2">
        <v>0</v>
      </c>
      <c r="H11966" s="2">
        <v>0</v>
      </c>
      <c r="I11966" s="2">
        <v>0</v>
      </c>
      <c r="J11966" s="105">
        <f>SUMIF([1]MMM!$A:$A,A11966,[1]MMM!$F:$F)</f>
        <v>0</v>
      </c>
      <c r="K11966" s="2" t="s">
        <v>10</v>
      </c>
      <c r="L11966" s="2">
        <v>0</v>
      </c>
      <c r="M11966" t="s">
        <v>11396</v>
      </c>
      <c r="N11966" t="s">
        <v>15677</v>
      </c>
      <c r="O11966" t="s">
        <v>10908</v>
      </c>
      <c r="P11966" t="s">
        <v>10958</v>
      </c>
    </row>
    <row r="11967" spans="1:16" x14ac:dyDescent="0.3">
      <c r="A11967" t="s">
        <v>15687</v>
      </c>
      <c r="B11967" s="2" t="str">
        <f t="shared" si="560"/>
        <v>7811</v>
      </c>
      <c r="C11967" s="2">
        <f t="shared" si="558"/>
        <v>7811</v>
      </c>
      <c r="D11967" t="str">
        <f>VLOOKUP(C11967,'Cost Centre'!A:B,2,)</f>
        <v>Waste and Fleet Management Services</v>
      </c>
      <c r="E11967" s="109" t="str">
        <f t="shared" si="559"/>
        <v>3</v>
      </c>
      <c r="F11967" t="s">
        <v>12096</v>
      </c>
      <c r="G11967" s="2">
        <v>0</v>
      </c>
      <c r="H11967" s="2">
        <v>0</v>
      </c>
      <c r="I11967" s="2">
        <v>0</v>
      </c>
      <c r="J11967" s="105">
        <f>SUMIF([1]MMM!$A:$A,A11967,[1]MMM!$F:$F)</f>
        <v>-7445760</v>
      </c>
      <c r="K11967" s="2" t="s">
        <v>10</v>
      </c>
      <c r="L11967" s="2">
        <v>0</v>
      </c>
      <c r="M11967" t="s">
        <v>11396</v>
      </c>
      <c r="N11967" t="s">
        <v>15677</v>
      </c>
      <c r="O11967" t="s">
        <v>10908</v>
      </c>
      <c r="P11967" t="s">
        <v>12097</v>
      </c>
    </row>
    <row r="11968" spans="1:16" x14ac:dyDescent="0.3">
      <c r="A11968" t="s">
        <v>15688</v>
      </c>
      <c r="B11968" s="2" t="str">
        <f t="shared" si="560"/>
        <v>7811</v>
      </c>
      <c r="C11968" s="2">
        <f t="shared" si="558"/>
        <v>7811</v>
      </c>
      <c r="D11968" t="str">
        <f>VLOOKUP(C11968,'Cost Centre'!A:B,2,)</f>
        <v>Waste and Fleet Management Services</v>
      </c>
      <c r="E11968" s="109">
        <v>2</v>
      </c>
      <c r="F11968" t="s">
        <v>12099</v>
      </c>
      <c r="G11968" s="2">
        <v>0</v>
      </c>
      <c r="H11968" s="2">
        <v>0</v>
      </c>
      <c r="I11968" s="2">
        <v>0</v>
      </c>
      <c r="J11968" s="105">
        <f>SUMIF([1]MMM!$A:$A,A11968,[1]MMM!$F:$F)</f>
        <v>0</v>
      </c>
      <c r="K11968" s="2" t="s">
        <v>10</v>
      </c>
      <c r="L11968" s="2">
        <v>0</v>
      </c>
      <c r="M11968" t="s">
        <v>11396</v>
      </c>
      <c r="N11968" t="s">
        <v>15677</v>
      </c>
      <c r="O11968" t="s">
        <v>10908</v>
      </c>
      <c r="P11968" t="s">
        <v>12097</v>
      </c>
    </row>
    <row r="11969" spans="1:16" x14ac:dyDescent="0.3">
      <c r="A11969" t="s">
        <v>9686</v>
      </c>
      <c r="B11969" s="2" t="str">
        <f t="shared" si="560"/>
        <v>7811</v>
      </c>
      <c r="C11969" s="2">
        <f t="shared" si="558"/>
        <v>7811</v>
      </c>
      <c r="D11969" t="str">
        <f>VLOOKUP(C11969,'Cost Centre'!A:B,2,)</f>
        <v>Waste and Fleet Management Services</v>
      </c>
      <c r="E11969" t="str">
        <f t="shared" si="559"/>
        <v>3</v>
      </c>
      <c r="F11969" t="s">
        <v>15689</v>
      </c>
      <c r="G11969" s="2">
        <v>0</v>
      </c>
      <c r="H11969" s="2">
        <v>0</v>
      </c>
      <c r="I11969" s="2">
        <v>-3920499.58</v>
      </c>
      <c r="J11969" s="105">
        <f>SUMIF([1]MMM!$A:$A,A11969,[1]MMM!$F:$F)</f>
        <v>-3920499.58</v>
      </c>
      <c r="K11969" s="2" t="s">
        <v>10</v>
      </c>
      <c r="L11969" s="2">
        <v>-25816113</v>
      </c>
      <c r="M11969" t="s">
        <v>11396</v>
      </c>
      <c r="N11969" t="s">
        <v>15677</v>
      </c>
      <c r="O11969" t="s">
        <v>10908</v>
      </c>
      <c r="P11969" t="s">
        <v>11522</v>
      </c>
    </row>
    <row r="11970" spans="1:16" x14ac:dyDescent="0.3">
      <c r="A11970" t="s">
        <v>9687</v>
      </c>
      <c r="B11970" s="2" t="str">
        <f t="shared" si="560"/>
        <v>7811</v>
      </c>
      <c r="C11970" s="2">
        <f t="shared" ref="C11970:C12033" si="561">VALUE(B11970)</f>
        <v>7811</v>
      </c>
      <c r="D11970" t="str">
        <f>VLOOKUP(C11970,'Cost Centre'!A:B,2,)</f>
        <v>Waste and Fleet Management Services</v>
      </c>
      <c r="E11970" t="str">
        <f t="shared" ref="E11970:E12033" si="562">MID(A11970,5,1)</f>
        <v>3</v>
      </c>
      <c r="F11970" t="s">
        <v>15690</v>
      </c>
      <c r="G11970" s="2">
        <v>0</v>
      </c>
      <c r="H11970" s="2">
        <v>0</v>
      </c>
      <c r="I11970" s="2">
        <v>-12259553.859999999</v>
      </c>
      <c r="J11970" s="105">
        <f>SUMIF([1]MMM!$A:$A,A11970,[1]MMM!$F:$F)</f>
        <v>-12259553.859999999</v>
      </c>
      <c r="K11970" s="2" t="s">
        <v>10</v>
      </c>
      <c r="L11970" s="2">
        <v>-20818850</v>
      </c>
      <c r="M11970" t="s">
        <v>11396</v>
      </c>
      <c r="N11970" t="s">
        <v>15677</v>
      </c>
      <c r="O11970" t="s">
        <v>10908</v>
      </c>
      <c r="P11970" t="s">
        <v>11522</v>
      </c>
    </row>
    <row r="11971" spans="1:16" x14ac:dyDescent="0.3">
      <c r="A11971" t="s">
        <v>9688</v>
      </c>
      <c r="B11971" s="2" t="str">
        <f t="shared" ref="B11971:B12034" si="563">MID(A11971,1,4)</f>
        <v>7811</v>
      </c>
      <c r="C11971" s="2">
        <f t="shared" si="561"/>
        <v>7811</v>
      </c>
      <c r="D11971" t="str">
        <f>VLOOKUP(C11971,'Cost Centre'!A:B,2,)</f>
        <v>Waste and Fleet Management Services</v>
      </c>
      <c r="E11971" t="str">
        <f t="shared" si="562"/>
        <v>3</v>
      </c>
      <c r="F11971" t="s">
        <v>10944</v>
      </c>
      <c r="G11971" s="2">
        <v>0</v>
      </c>
      <c r="H11971" s="2">
        <v>0</v>
      </c>
      <c r="I11971" s="2">
        <v>0</v>
      </c>
      <c r="J11971" s="105">
        <f>SUMIF([1]MMM!$A:$A,A11971,[1]MMM!$F:$F)</f>
        <v>0</v>
      </c>
      <c r="K11971" s="2" t="s">
        <v>10</v>
      </c>
      <c r="L11971" s="2">
        <v>753724</v>
      </c>
      <c r="M11971" t="s">
        <v>11396</v>
      </c>
      <c r="N11971" t="s">
        <v>15677</v>
      </c>
      <c r="O11971" t="s">
        <v>10908</v>
      </c>
      <c r="P11971" t="s">
        <v>10910</v>
      </c>
    </row>
    <row r="11972" spans="1:16" x14ac:dyDescent="0.3">
      <c r="A11972" t="s">
        <v>9689</v>
      </c>
      <c r="B11972" s="2" t="str">
        <f t="shared" si="563"/>
        <v>7811</v>
      </c>
      <c r="C11972" s="2">
        <f t="shared" si="561"/>
        <v>7811</v>
      </c>
      <c r="D11972" t="str">
        <f>VLOOKUP(C11972,'Cost Centre'!A:B,2,)</f>
        <v>Waste and Fleet Management Services</v>
      </c>
      <c r="E11972" t="str">
        <f t="shared" si="562"/>
        <v>3</v>
      </c>
      <c r="F11972" t="s">
        <v>10945</v>
      </c>
      <c r="G11972" s="2">
        <v>0</v>
      </c>
      <c r="H11972" s="2">
        <v>198502.66</v>
      </c>
      <c r="I11972" s="2">
        <v>0</v>
      </c>
      <c r="J11972" s="105">
        <f>SUMIF([1]MMM!$A:$A,A11972,[1]MMM!$F:$F)</f>
        <v>198502.66</v>
      </c>
      <c r="K11972" s="2" t="s">
        <v>10</v>
      </c>
      <c r="L11972" s="2">
        <v>297716</v>
      </c>
      <c r="M11972" t="s">
        <v>11396</v>
      </c>
      <c r="N11972" t="s">
        <v>15677</v>
      </c>
      <c r="O11972" t="s">
        <v>10908</v>
      </c>
      <c r="P11972" t="s">
        <v>10910</v>
      </c>
    </row>
    <row r="11973" spans="1:16" x14ac:dyDescent="0.3">
      <c r="A11973" t="s">
        <v>9690</v>
      </c>
      <c r="B11973" s="2" t="str">
        <f t="shared" si="563"/>
        <v>7811</v>
      </c>
      <c r="C11973" s="2">
        <f t="shared" si="561"/>
        <v>7811</v>
      </c>
      <c r="D11973" t="str">
        <f>VLOOKUP(C11973,'Cost Centre'!A:B,2,)</f>
        <v>Waste and Fleet Management Services</v>
      </c>
      <c r="E11973" t="str">
        <f t="shared" si="562"/>
        <v>3</v>
      </c>
      <c r="F11973" t="s">
        <v>2148</v>
      </c>
      <c r="G11973" s="2">
        <v>0</v>
      </c>
      <c r="H11973" s="2">
        <v>0</v>
      </c>
      <c r="I11973" s="2">
        <v>0</v>
      </c>
      <c r="J11973" s="105">
        <f>SUMIF([1]MMM!$A:$A,A11973,[1]MMM!$F:$F)</f>
        <v>0</v>
      </c>
      <c r="K11973" s="2" t="s">
        <v>10</v>
      </c>
      <c r="L11973" s="2">
        <v>0</v>
      </c>
      <c r="M11973" t="s">
        <v>11396</v>
      </c>
      <c r="N11973" t="s">
        <v>15677</v>
      </c>
      <c r="O11973" t="s">
        <v>10908</v>
      </c>
      <c r="P11973" t="s">
        <v>10910</v>
      </c>
    </row>
    <row r="11974" spans="1:16" x14ac:dyDescent="0.3">
      <c r="A11974" t="s">
        <v>15691</v>
      </c>
      <c r="B11974" s="2" t="str">
        <f t="shared" si="563"/>
        <v>7811</v>
      </c>
      <c r="C11974" s="2">
        <f t="shared" si="561"/>
        <v>7811</v>
      </c>
      <c r="D11974" t="str">
        <f>VLOOKUP(C11974,'Cost Centre'!A:B,2,)</f>
        <v>Waste and Fleet Management Services</v>
      </c>
      <c r="E11974" t="str">
        <f t="shared" si="562"/>
        <v>3</v>
      </c>
      <c r="F11974" t="s">
        <v>10912</v>
      </c>
      <c r="G11974" s="2">
        <v>0</v>
      </c>
      <c r="H11974" s="2">
        <v>0</v>
      </c>
      <c r="I11974" s="2">
        <v>-42423121.329999998</v>
      </c>
      <c r="J11974" s="105">
        <f>SUMIF([1]MMM!$A:$A,A11974,[1]MMM!$F:$F)</f>
        <v>-42423121.329999998</v>
      </c>
      <c r="K11974" s="2" t="s">
        <v>10</v>
      </c>
      <c r="L11974" s="2">
        <v>0</v>
      </c>
      <c r="M11974" t="s">
        <v>11396</v>
      </c>
      <c r="N11974" t="s">
        <v>15677</v>
      </c>
      <c r="O11974" t="s">
        <v>10908</v>
      </c>
      <c r="P11974" t="s">
        <v>10913</v>
      </c>
    </row>
    <row r="11975" spans="1:16" x14ac:dyDescent="0.3">
      <c r="A11975" t="s">
        <v>15692</v>
      </c>
      <c r="B11975" s="2" t="str">
        <f t="shared" si="563"/>
        <v>7811</v>
      </c>
      <c r="C11975" s="2">
        <f t="shared" si="561"/>
        <v>7811</v>
      </c>
      <c r="D11975" t="str">
        <f>VLOOKUP(C11975,'Cost Centre'!A:B,2,)</f>
        <v>Waste and Fleet Management Services</v>
      </c>
      <c r="E11975" t="str">
        <f t="shared" si="562"/>
        <v>3</v>
      </c>
      <c r="F11975" t="s">
        <v>10915</v>
      </c>
      <c r="G11975" s="2">
        <v>0</v>
      </c>
      <c r="H11975" s="2">
        <v>0</v>
      </c>
      <c r="I11975" s="2">
        <v>0</v>
      </c>
      <c r="J11975" s="105">
        <f>SUMIF([1]MMM!$A:$A,A11975,[1]MMM!$F:$F)</f>
        <v>0</v>
      </c>
      <c r="K11975" s="2" t="s">
        <v>10</v>
      </c>
      <c r="L11975" s="2">
        <v>0</v>
      </c>
      <c r="M11975" t="s">
        <v>11396</v>
      </c>
      <c r="N11975" t="s">
        <v>15677</v>
      </c>
      <c r="O11975" t="s">
        <v>10908</v>
      </c>
      <c r="P11975" t="s">
        <v>10913</v>
      </c>
    </row>
    <row r="11976" spans="1:16" x14ac:dyDescent="0.3">
      <c r="A11976" t="s">
        <v>15693</v>
      </c>
      <c r="B11976" s="2" t="str">
        <f t="shared" si="563"/>
        <v>7811</v>
      </c>
      <c r="C11976" s="2">
        <f t="shared" si="561"/>
        <v>7811</v>
      </c>
      <c r="D11976" t="str">
        <f>VLOOKUP(C11976,'Cost Centre'!A:B,2,)</f>
        <v>Waste and Fleet Management Services</v>
      </c>
      <c r="E11976" t="str">
        <f t="shared" si="562"/>
        <v>5</v>
      </c>
      <c r="F11976" t="s">
        <v>15694</v>
      </c>
      <c r="G11976" s="2">
        <v>0</v>
      </c>
      <c r="H11976" s="2">
        <v>0</v>
      </c>
      <c r="I11976" s="2">
        <v>0</v>
      </c>
      <c r="J11976" s="105">
        <f>SUMIF([1]MMM!$A:$A,A11976,[1]MMM!$F:$F)</f>
        <v>0</v>
      </c>
      <c r="K11976" s="2" t="s">
        <v>460</v>
      </c>
      <c r="L11976" s="2">
        <v>0</v>
      </c>
      <c r="M11976" t="s">
        <v>11396</v>
      </c>
      <c r="N11976" t="s">
        <v>15677</v>
      </c>
      <c r="O11976" t="s">
        <v>11298</v>
      </c>
      <c r="P11976" t="s">
        <v>12104</v>
      </c>
    </row>
    <row r="11977" spans="1:16" x14ac:dyDescent="0.3">
      <c r="A11977" t="s">
        <v>15695</v>
      </c>
      <c r="B11977" s="2" t="str">
        <f t="shared" si="563"/>
        <v>7811</v>
      </c>
      <c r="C11977" s="2">
        <f t="shared" si="561"/>
        <v>7811</v>
      </c>
      <c r="D11977" t="str">
        <f>VLOOKUP(C11977,'Cost Centre'!A:B,2,)</f>
        <v>Waste and Fleet Management Services</v>
      </c>
      <c r="E11977" t="str">
        <f t="shared" si="562"/>
        <v>5</v>
      </c>
      <c r="F11977" t="s">
        <v>15696</v>
      </c>
      <c r="G11977" s="2">
        <v>0</v>
      </c>
      <c r="H11977" s="2">
        <v>0</v>
      </c>
      <c r="I11977" s="2">
        <v>0</v>
      </c>
      <c r="J11977" s="105">
        <f>SUMIF([1]MMM!$A:$A,A11977,[1]MMM!$F:$F)</f>
        <v>0</v>
      </c>
      <c r="K11977" s="2" t="s">
        <v>460</v>
      </c>
      <c r="L11977" s="2">
        <v>0</v>
      </c>
      <c r="M11977" t="s">
        <v>11396</v>
      </c>
      <c r="N11977" t="s">
        <v>15677</v>
      </c>
      <c r="O11977" t="s">
        <v>11298</v>
      </c>
      <c r="P11977" t="s">
        <v>12104</v>
      </c>
    </row>
    <row r="11978" spans="1:16" x14ac:dyDescent="0.3">
      <c r="A11978" t="s">
        <v>15697</v>
      </c>
      <c r="B11978" s="2" t="str">
        <f t="shared" si="563"/>
        <v>7811</v>
      </c>
      <c r="C11978" s="2">
        <f t="shared" si="561"/>
        <v>7811</v>
      </c>
      <c r="D11978" t="str">
        <f>VLOOKUP(C11978,'Cost Centre'!A:B,2,)</f>
        <v>Waste and Fleet Management Services</v>
      </c>
      <c r="E11978" t="str">
        <f t="shared" si="562"/>
        <v>5</v>
      </c>
      <c r="F11978" t="s">
        <v>15698</v>
      </c>
      <c r="G11978" s="2">
        <v>0</v>
      </c>
      <c r="H11978" s="2">
        <v>0</v>
      </c>
      <c r="I11978" s="2">
        <v>0</v>
      </c>
      <c r="J11978" s="105">
        <f>SUMIF([1]MMM!$A:$A,A11978,[1]MMM!$F:$F)</f>
        <v>0</v>
      </c>
      <c r="K11978" s="2" t="s">
        <v>460</v>
      </c>
      <c r="L11978" s="2">
        <v>0</v>
      </c>
      <c r="M11978" t="s">
        <v>11396</v>
      </c>
      <c r="N11978" t="s">
        <v>15677</v>
      </c>
      <c r="O11978" t="s">
        <v>11298</v>
      </c>
      <c r="P11978" t="s">
        <v>12104</v>
      </c>
    </row>
    <row r="11979" spans="1:16" x14ac:dyDescent="0.3">
      <c r="A11979" t="s">
        <v>15699</v>
      </c>
      <c r="B11979" s="2" t="str">
        <f t="shared" si="563"/>
        <v>7811</v>
      </c>
      <c r="C11979" s="2">
        <f t="shared" si="561"/>
        <v>7811</v>
      </c>
      <c r="D11979" t="str">
        <f>VLOOKUP(C11979,'Cost Centre'!A:B,2,)</f>
        <v>Waste and Fleet Management Services</v>
      </c>
      <c r="E11979" t="str">
        <f t="shared" si="562"/>
        <v>5</v>
      </c>
      <c r="F11979" t="s">
        <v>15700</v>
      </c>
      <c r="G11979" s="2">
        <v>0</v>
      </c>
      <c r="H11979" s="2">
        <v>0</v>
      </c>
      <c r="I11979" s="2">
        <v>0</v>
      </c>
      <c r="J11979" s="105">
        <f>SUMIF([1]MMM!$A:$A,A11979,[1]MMM!$F:$F)</f>
        <v>0</v>
      </c>
      <c r="K11979" s="2" t="s">
        <v>460</v>
      </c>
      <c r="L11979" s="2">
        <v>0</v>
      </c>
      <c r="M11979" t="s">
        <v>11396</v>
      </c>
      <c r="N11979" t="s">
        <v>15677</v>
      </c>
      <c r="O11979" t="s">
        <v>11298</v>
      </c>
      <c r="P11979" t="s">
        <v>12104</v>
      </c>
    </row>
    <row r="11980" spans="1:16" x14ac:dyDescent="0.3">
      <c r="A11980" t="s">
        <v>15701</v>
      </c>
      <c r="B11980" s="2" t="str">
        <f t="shared" si="563"/>
        <v>7811</v>
      </c>
      <c r="C11980" s="2">
        <f t="shared" si="561"/>
        <v>7811</v>
      </c>
      <c r="D11980" t="str">
        <f>VLOOKUP(C11980,'Cost Centre'!A:B,2,)</f>
        <v>Waste and Fleet Management Services</v>
      </c>
      <c r="E11980" t="str">
        <f t="shared" si="562"/>
        <v>5</v>
      </c>
      <c r="F11980" t="s">
        <v>15702</v>
      </c>
      <c r="G11980" s="2">
        <v>0</v>
      </c>
      <c r="H11980" s="2">
        <v>0</v>
      </c>
      <c r="I11980" s="2">
        <v>0</v>
      </c>
      <c r="J11980" s="105">
        <f>SUMIF([1]MMM!$A:$A,A11980,[1]MMM!$F:$F)</f>
        <v>0</v>
      </c>
      <c r="K11980" s="2" t="s">
        <v>460</v>
      </c>
      <c r="L11980" s="2">
        <v>0</v>
      </c>
      <c r="M11980" t="s">
        <v>11396</v>
      </c>
      <c r="N11980" t="s">
        <v>15677</v>
      </c>
      <c r="O11980" t="s">
        <v>11298</v>
      </c>
      <c r="P11980" t="s">
        <v>12104</v>
      </c>
    </row>
    <row r="11981" spans="1:16" x14ac:dyDescent="0.3">
      <c r="A11981" t="s">
        <v>15703</v>
      </c>
      <c r="B11981" s="2" t="str">
        <f t="shared" si="563"/>
        <v>7811</v>
      </c>
      <c r="C11981" s="2">
        <f t="shared" si="561"/>
        <v>7811</v>
      </c>
      <c r="D11981" t="str">
        <f>VLOOKUP(C11981,'Cost Centre'!A:B,2,)</f>
        <v>Waste and Fleet Management Services</v>
      </c>
      <c r="E11981" t="str">
        <f t="shared" si="562"/>
        <v>5</v>
      </c>
      <c r="F11981" t="s">
        <v>15704</v>
      </c>
      <c r="G11981" s="2">
        <v>7530</v>
      </c>
      <c r="H11981" s="2">
        <v>0</v>
      </c>
      <c r="I11981" s="2">
        <v>0</v>
      </c>
      <c r="J11981" s="105">
        <f>SUMIF([1]MMM!$A:$A,A11981,[1]MMM!$F:$F)</f>
        <v>7530</v>
      </c>
      <c r="K11981" s="2" t="s">
        <v>460</v>
      </c>
      <c r="L11981" s="2">
        <v>0</v>
      </c>
      <c r="M11981" t="s">
        <v>11396</v>
      </c>
      <c r="N11981" t="s">
        <v>15677</v>
      </c>
      <c r="O11981" t="s">
        <v>11298</v>
      </c>
      <c r="P11981" t="s">
        <v>15705</v>
      </c>
    </row>
    <row r="11982" spans="1:16" x14ac:dyDescent="0.3">
      <c r="A11982" t="s">
        <v>15706</v>
      </c>
      <c r="B11982" s="2" t="str">
        <f t="shared" si="563"/>
        <v>7811</v>
      </c>
      <c r="C11982" s="2">
        <f t="shared" si="561"/>
        <v>7811</v>
      </c>
      <c r="D11982" t="str">
        <f>VLOOKUP(C11982,'Cost Centre'!A:B,2,)</f>
        <v>Waste and Fleet Management Services</v>
      </c>
      <c r="E11982" t="str">
        <f t="shared" si="562"/>
        <v>5</v>
      </c>
      <c r="F11982" t="s">
        <v>15707</v>
      </c>
      <c r="G11982" s="2">
        <v>0</v>
      </c>
      <c r="H11982" s="2">
        <v>654739.26</v>
      </c>
      <c r="I11982" s="2">
        <v>0</v>
      </c>
      <c r="J11982" s="105">
        <f>SUMIF([1]MMM!$A:$A,A11982,[1]MMM!$F:$F)</f>
        <v>654739.26</v>
      </c>
      <c r="K11982" s="2" t="s">
        <v>460</v>
      </c>
      <c r="L11982" s="2">
        <v>0</v>
      </c>
      <c r="M11982" t="s">
        <v>11396</v>
      </c>
      <c r="N11982" t="s">
        <v>15677</v>
      </c>
      <c r="O11982" t="s">
        <v>11298</v>
      </c>
      <c r="P11982" t="s">
        <v>15705</v>
      </c>
    </row>
    <row r="11983" spans="1:16" x14ac:dyDescent="0.3">
      <c r="A11983" t="s">
        <v>15708</v>
      </c>
      <c r="B11983" s="2" t="str">
        <f t="shared" si="563"/>
        <v>7811</v>
      </c>
      <c r="C11983" s="2">
        <f t="shared" si="561"/>
        <v>7811</v>
      </c>
      <c r="D11983" t="str">
        <f>VLOOKUP(C11983,'Cost Centre'!A:B,2,)</f>
        <v>Waste and Fleet Management Services</v>
      </c>
      <c r="E11983" t="str">
        <f t="shared" si="562"/>
        <v>5</v>
      </c>
      <c r="F11983" t="s">
        <v>15709</v>
      </c>
      <c r="G11983" s="2">
        <v>0</v>
      </c>
      <c r="H11983" s="2">
        <v>0</v>
      </c>
      <c r="I11983" s="2">
        <v>-641188.92000000004</v>
      </c>
      <c r="J11983" s="105">
        <f>SUMIF([1]MMM!$A:$A,A11983,[1]MMM!$F:$F)</f>
        <v>-641188.92000000004</v>
      </c>
      <c r="K11983" s="2" t="s">
        <v>460</v>
      </c>
      <c r="L11983" s="2">
        <v>0</v>
      </c>
      <c r="M11983" t="s">
        <v>11396</v>
      </c>
      <c r="N11983" t="s">
        <v>15677</v>
      </c>
      <c r="O11983" t="s">
        <v>11298</v>
      </c>
      <c r="P11983" t="s">
        <v>15705</v>
      </c>
    </row>
    <row r="11984" spans="1:16" x14ac:dyDescent="0.3">
      <c r="A11984" t="s">
        <v>15710</v>
      </c>
      <c r="B11984" s="2" t="str">
        <f t="shared" si="563"/>
        <v>7811</v>
      </c>
      <c r="C11984" s="2">
        <f t="shared" si="561"/>
        <v>7811</v>
      </c>
      <c r="D11984" t="str">
        <f>VLOOKUP(C11984,'Cost Centre'!A:B,2,)</f>
        <v>Waste and Fleet Management Services</v>
      </c>
      <c r="E11984" t="str">
        <f t="shared" si="562"/>
        <v>5</v>
      </c>
      <c r="F11984" t="s">
        <v>15711</v>
      </c>
      <c r="G11984" s="2">
        <v>0</v>
      </c>
      <c r="H11984" s="2">
        <v>0</v>
      </c>
      <c r="I11984" s="2">
        <v>0</v>
      </c>
      <c r="J11984" s="105">
        <f>SUMIF([1]MMM!$A:$A,A11984,[1]MMM!$F:$F)</f>
        <v>0</v>
      </c>
      <c r="K11984" s="2" t="s">
        <v>460</v>
      </c>
      <c r="L11984" s="2">
        <v>0</v>
      </c>
      <c r="M11984" t="s">
        <v>11396</v>
      </c>
      <c r="N11984" t="s">
        <v>15677</v>
      </c>
      <c r="O11984" t="s">
        <v>11298</v>
      </c>
      <c r="P11984" t="s">
        <v>15705</v>
      </c>
    </row>
    <row r="11985" spans="1:16" x14ac:dyDescent="0.3">
      <c r="A11985" t="s">
        <v>15712</v>
      </c>
      <c r="B11985" s="2" t="str">
        <f t="shared" si="563"/>
        <v>7811</v>
      </c>
      <c r="C11985" s="2">
        <f t="shared" si="561"/>
        <v>7811</v>
      </c>
      <c r="D11985" t="str">
        <f>VLOOKUP(C11985,'Cost Centre'!A:B,2,)</f>
        <v>Waste and Fleet Management Services</v>
      </c>
      <c r="E11985" t="str">
        <f t="shared" si="562"/>
        <v>5</v>
      </c>
      <c r="F11985" t="s">
        <v>15713</v>
      </c>
      <c r="G11985" s="2">
        <v>0</v>
      </c>
      <c r="H11985" s="2">
        <v>0</v>
      </c>
      <c r="I11985" s="2">
        <v>-14506.74</v>
      </c>
      <c r="J11985" s="105">
        <f>SUMIF([1]MMM!$A:$A,A11985,[1]MMM!$F:$F)</f>
        <v>-14506.74</v>
      </c>
      <c r="K11985" s="2" t="s">
        <v>460</v>
      </c>
      <c r="L11985" s="2">
        <v>0</v>
      </c>
      <c r="M11985" t="s">
        <v>11396</v>
      </c>
      <c r="N11985" t="s">
        <v>15677</v>
      </c>
      <c r="O11985" t="s">
        <v>11298</v>
      </c>
      <c r="P11985" t="s">
        <v>15705</v>
      </c>
    </row>
    <row r="11986" spans="1:16" x14ac:dyDescent="0.3">
      <c r="A11986" t="s">
        <v>15714</v>
      </c>
      <c r="B11986" s="2" t="str">
        <f t="shared" si="563"/>
        <v>7811</v>
      </c>
      <c r="C11986" s="2">
        <f t="shared" si="561"/>
        <v>7811</v>
      </c>
      <c r="D11986" t="str">
        <f>VLOOKUP(C11986,'Cost Centre'!A:B,2,)</f>
        <v>Waste and Fleet Management Services</v>
      </c>
      <c r="E11986" t="str">
        <f t="shared" si="562"/>
        <v>5</v>
      </c>
      <c r="F11986" t="s">
        <v>15715</v>
      </c>
      <c r="G11986" s="2">
        <v>10913</v>
      </c>
      <c r="H11986" s="2">
        <v>0</v>
      </c>
      <c r="I11986" s="2">
        <v>0</v>
      </c>
      <c r="J11986" s="105">
        <f>SUMIF([1]MMM!$A:$A,A11986,[1]MMM!$F:$F)</f>
        <v>10913</v>
      </c>
      <c r="K11986" s="2" t="s">
        <v>460</v>
      </c>
      <c r="L11986" s="2">
        <v>0</v>
      </c>
      <c r="M11986" t="s">
        <v>11396</v>
      </c>
      <c r="N11986" t="s">
        <v>15677</v>
      </c>
      <c r="O11986" t="s">
        <v>11298</v>
      </c>
      <c r="P11986" t="s">
        <v>15705</v>
      </c>
    </row>
    <row r="11987" spans="1:16" x14ac:dyDescent="0.3">
      <c r="A11987" t="s">
        <v>15716</v>
      </c>
      <c r="B11987" s="2" t="str">
        <f t="shared" si="563"/>
        <v>7811</v>
      </c>
      <c r="C11987" s="2">
        <f t="shared" si="561"/>
        <v>7811</v>
      </c>
      <c r="D11987" t="str">
        <f>VLOOKUP(C11987,'Cost Centre'!A:B,2,)</f>
        <v>Waste and Fleet Management Services</v>
      </c>
      <c r="E11987" t="str">
        <f t="shared" si="562"/>
        <v>5</v>
      </c>
      <c r="F11987" t="s">
        <v>15717</v>
      </c>
      <c r="G11987" s="2">
        <v>0</v>
      </c>
      <c r="H11987" s="2">
        <v>3318833.74</v>
      </c>
      <c r="I11987" s="2">
        <v>0</v>
      </c>
      <c r="J11987" s="105">
        <f>SUMIF([1]MMM!$A:$A,A11987,[1]MMM!$F:$F)</f>
        <v>3318833.74</v>
      </c>
      <c r="K11987" s="2" t="s">
        <v>460</v>
      </c>
      <c r="L11987" s="2">
        <v>0</v>
      </c>
      <c r="M11987" t="s">
        <v>11396</v>
      </c>
      <c r="N11987" t="s">
        <v>15677</v>
      </c>
      <c r="O11987" t="s">
        <v>11298</v>
      </c>
      <c r="P11987" t="s">
        <v>15705</v>
      </c>
    </row>
    <row r="11988" spans="1:16" x14ac:dyDescent="0.3">
      <c r="A11988" t="s">
        <v>15718</v>
      </c>
      <c r="B11988" s="2" t="str">
        <f t="shared" si="563"/>
        <v>7811</v>
      </c>
      <c r="C11988" s="2">
        <f t="shared" si="561"/>
        <v>7811</v>
      </c>
      <c r="D11988" t="str">
        <f>VLOOKUP(C11988,'Cost Centre'!A:B,2,)</f>
        <v>Waste and Fleet Management Services</v>
      </c>
      <c r="E11988" t="str">
        <f t="shared" si="562"/>
        <v>5</v>
      </c>
      <c r="F11988" t="s">
        <v>15719</v>
      </c>
      <c r="G11988" s="2">
        <v>0</v>
      </c>
      <c r="H11988" s="2">
        <v>0</v>
      </c>
      <c r="I11988" s="2">
        <v>-3258072.84</v>
      </c>
      <c r="J11988" s="105">
        <f>SUMIF([1]MMM!$A:$A,A11988,[1]MMM!$F:$F)</f>
        <v>-3258072.84</v>
      </c>
      <c r="K11988" s="2" t="s">
        <v>460</v>
      </c>
      <c r="L11988" s="2">
        <v>0</v>
      </c>
      <c r="M11988" t="s">
        <v>11396</v>
      </c>
      <c r="N11988" t="s">
        <v>15677</v>
      </c>
      <c r="O11988" t="s">
        <v>11298</v>
      </c>
      <c r="P11988" t="s">
        <v>15705</v>
      </c>
    </row>
    <row r="11989" spans="1:16" x14ac:dyDescent="0.3">
      <c r="A11989" t="s">
        <v>15720</v>
      </c>
      <c r="B11989" s="2" t="str">
        <f t="shared" si="563"/>
        <v>7811</v>
      </c>
      <c r="C11989" s="2">
        <f t="shared" si="561"/>
        <v>7811</v>
      </c>
      <c r="D11989" t="str">
        <f>VLOOKUP(C11989,'Cost Centre'!A:B,2,)</f>
        <v>Waste and Fleet Management Services</v>
      </c>
      <c r="E11989" t="str">
        <f t="shared" si="562"/>
        <v>5</v>
      </c>
      <c r="F11989" t="s">
        <v>15721</v>
      </c>
      <c r="G11989" s="2">
        <v>0</v>
      </c>
      <c r="H11989" s="2">
        <v>0</v>
      </c>
      <c r="I11989" s="2">
        <v>0</v>
      </c>
      <c r="J11989" s="105">
        <f>SUMIF([1]MMM!$A:$A,A11989,[1]MMM!$F:$F)</f>
        <v>0</v>
      </c>
      <c r="K11989" s="2" t="s">
        <v>460</v>
      </c>
      <c r="L11989" s="2">
        <v>0</v>
      </c>
      <c r="M11989" t="s">
        <v>11396</v>
      </c>
      <c r="N11989" t="s">
        <v>15677</v>
      </c>
      <c r="O11989" t="s">
        <v>11298</v>
      </c>
      <c r="P11989" t="s">
        <v>15705</v>
      </c>
    </row>
    <row r="11990" spans="1:16" x14ac:dyDescent="0.3">
      <c r="A11990" t="s">
        <v>15722</v>
      </c>
      <c r="B11990" s="2" t="str">
        <f t="shared" si="563"/>
        <v>7811</v>
      </c>
      <c r="C11990" s="2">
        <f t="shared" si="561"/>
        <v>7811</v>
      </c>
      <c r="D11990" t="str">
        <f>VLOOKUP(C11990,'Cost Centre'!A:B,2,)</f>
        <v>Waste and Fleet Management Services</v>
      </c>
      <c r="E11990" t="str">
        <f t="shared" si="562"/>
        <v>5</v>
      </c>
      <c r="F11990" t="s">
        <v>15723</v>
      </c>
      <c r="G11990" s="2">
        <v>0</v>
      </c>
      <c r="H11990" s="2">
        <v>0</v>
      </c>
      <c r="I11990" s="2">
        <v>-57833.9</v>
      </c>
      <c r="J11990" s="105">
        <f>SUMIF([1]MMM!$A:$A,A11990,[1]MMM!$F:$F)</f>
        <v>-57833.9</v>
      </c>
      <c r="K11990" s="2" t="s">
        <v>460</v>
      </c>
      <c r="L11990" s="2">
        <v>0</v>
      </c>
      <c r="M11990" t="s">
        <v>11396</v>
      </c>
      <c r="N11990" t="s">
        <v>15677</v>
      </c>
      <c r="O11990" t="s">
        <v>11298</v>
      </c>
      <c r="P11990" t="s">
        <v>15705</v>
      </c>
    </row>
    <row r="11991" spans="1:16" x14ac:dyDescent="0.3">
      <c r="A11991" t="s">
        <v>15724</v>
      </c>
      <c r="B11991" s="2" t="str">
        <f t="shared" si="563"/>
        <v>7811</v>
      </c>
      <c r="C11991" s="2">
        <f t="shared" si="561"/>
        <v>7811</v>
      </c>
      <c r="D11991" t="str">
        <f>VLOOKUP(C11991,'Cost Centre'!A:B,2,)</f>
        <v>Waste and Fleet Management Services</v>
      </c>
      <c r="E11991" t="str">
        <f t="shared" si="562"/>
        <v>5</v>
      </c>
      <c r="F11991" t="s">
        <v>15725</v>
      </c>
      <c r="G11991" s="2">
        <v>30873</v>
      </c>
      <c r="H11991" s="2">
        <v>0</v>
      </c>
      <c r="I11991" s="2">
        <v>0</v>
      </c>
      <c r="J11991" s="105">
        <f>SUMIF([1]MMM!$A:$A,A11991,[1]MMM!$F:$F)</f>
        <v>30873</v>
      </c>
      <c r="K11991" s="2" t="s">
        <v>460</v>
      </c>
      <c r="L11991" s="2">
        <v>0</v>
      </c>
      <c r="M11991" t="s">
        <v>11396</v>
      </c>
      <c r="N11991" t="s">
        <v>15677</v>
      </c>
      <c r="O11991" t="s">
        <v>11298</v>
      </c>
      <c r="P11991" t="s">
        <v>15705</v>
      </c>
    </row>
    <row r="11992" spans="1:16" x14ac:dyDescent="0.3">
      <c r="A11992" t="s">
        <v>15726</v>
      </c>
      <c r="B11992" s="2" t="str">
        <f t="shared" si="563"/>
        <v>7811</v>
      </c>
      <c r="C11992" s="2">
        <f t="shared" si="561"/>
        <v>7811</v>
      </c>
      <c r="D11992" t="str">
        <f>VLOOKUP(C11992,'Cost Centre'!A:B,2,)</f>
        <v>Waste and Fleet Management Services</v>
      </c>
      <c r="E11992" t="str">
        <f t="shared" si="562"/>
        <v>5</v>
      </c>
      <c r="F11992" t="s">
        <v>15727</v>
      </c>
      <c r="G11992" s="2">
        <v>0</v>
      </c>
      <c r="H11992" s="2">
        <v>57836.6</v>
      </c>
      <c r="I11992" s="2">
        <v>0</v>
      </c>
      <c r="J11992" s="105">
        <f>SUMIF([1]MMM!$A:$A,A11992,[1]MMM!$F:$F)</f>
        <v>57836.6</v>
      </c>
      <c r="K11992" s="2" t="s">
        <v>460</v>
      </c>
      <c r="L11992" s="2">
        <v>0</v>
      </c>
      <c r="M11992" t="s">
        <v>11396</v>
      </c>
      <c r="N11992" t="s">
        <v>15677</v>
      </c>
      <c r="O11992" t="s">
        <v>11298</v>
      </c>
      <c r="P11992" t="s">
        <v>15705</v>
      </c>
    </row>
    <row r="11993" spans="1:16" x14ac:dyDescent="0.3">
      <c r="A11993" t="s">
        <v>15728</v>
      </c>
      <c r="B11993" s="2" t="str">
        <f t="shared" si="563"/>
        <v>7811</v>
      </c>
      <c r="C11993" s="2">
        <f t="shared" si="561"/>
        <v>7811</v>
      </c>
      <c r="D11993" t="str">
        <f>VLOOKUP(C11993,'Cost Centre'!A:B,2,)</f>
        <v>Waste and Fleet Management Services</v>
      </c>
      <c r="E11993" t="str">
        <f t="shared" si="562"/>
        <v>5</v>
      </c>
      <c r="F11993" t="s">
        <v>15729</v>
      </c>
      <c r="G11993" s="2">
        <v>0</v>
      </c>
      <c r="H11993" s="2">
        <v>0</v>
      </c>
      <c r="I11993" s="2">
        <v>-26987.52</v>
      </c>
      <c r="J11993" s="105">
        <f>SUMIF([1]MMM!$A:$A,A11993,[1]MMM!$F:$F)</f>
        <v>-26987.52</v>
      </c>
      <c r="K11993" s="2" t="s">
        <v>460</v>
      </c>
      <c r="L11993" s="2">
        <v>0</v>
      </c>
      <c r="M11993" t="s">
        <v>11396</v>
      </c>
      <c r="N11993" t="s">
        <v>15677</v>
      </c>
      <c r="O11993" t="s">
        <v>11298</v>
      </c>
      <c r="P11993" t="s">
        <v>15705</v>
      </c>
    </row>
    <row r="11994" spans="1:16" x14ac:dyDescent="0.3">
      <c r="A11994" t="s">
        <v>15730</v>
      </c>
      <c r="B11994" s="2" t="str">
        <f t="shared" si="563"/>
        <v>7811</v>
      </c>
      <c r="C11994" s="2">
        <f t="shared" si="561"/>
        <v>7811</v>
      </c>
      <c r="D11994" t="str">
        <f>VLOOKUP(C11994,'Cost Centre'!A:B,2,)</f>
        <v>Waste and Fleet Management Services</v>
      </c>
      <c r="E11994" t="str">
        <f t="shared" si="562"/>
        <v>5</v>
      </c>
      <c r="F11994" t="s">
        <v>15731</v>
      </c>
      <c r="G11994" s="2">
        <v>0</v>
      </c>
      <c r="H11994" s="2">
        <v>0</v>
      </c>
      <c r="I11994" s="2">
        <v>0</v>
      </c>
      <c r="J11994" s="105">
        <f>SUMIF([1]MMM!$A:$A,A11994,[1]MMM!$F:$F)</f>
        <v>0</v>
      </c>
      <c r="K11994" s="2" t="s">
        <v>460</v>
      </c>
      <c r="L11994" s="2">
        <v>0</v>
      </c>
      <c r="M11994" t="s">
        <v>11396</v>
      </c>
      <c r="N11994" t="s">
        <v>15677</v>
      </c>
      <c r="O11994" t="s">
        <v>11298</v>
      </c>
      <c r="P11994" t="s">
        <v>15705</v>
      </c>
    </row>
    <row r="11995" spans="1:16" x14ac:dyDescent="0.3">
      <c r="A11995" t="s">
        <v>15732</v>
      </c>
      <c r="B11995" s="2" t="str">
        <f t="shared" si="563"/>
        <v>7811</v>
      </c>
      <c r="C11995" s="2">
        <f t="shared" si="561"/>
        <v>7811</v>
      </c>
      <c r="D11995" t="str">
        <f>VLOOKUP(C11995,'Cost Centre'!A:B,2,)</f>
        <v>Waste and Fleet Management Services</v>
      </c>
      <c r="E11995" t="str">
        <f t="shared" si="562"/>
        <v>5</v>
      </c>
      <c r="F11995" t="s">
        <v>15733</v>
      </c>
      <c r="G11995" s="2">
        <v>0</v>
      </c>
      <c r="H11995" s="2">
        <v>0</v>
      </c>
      <c r="I11995" s="2">
        <v>-768.06</v>
      </c>
      <c r="J11995" s="105">
        <f>SUMIF([1]MMM!$A:$A,A11995,[1]MMM!$F:$F)</f>
        <v>-768.06</v>
      </c>
      <c r="K11995" s="2" t="s">
        <v>460</v>
      </c>
      <c r="L11995" s="2">
        <v>0</v>
      </c>
      <c r="M11995" t="s">
        <v>11396</v>
      </c>
      <c r="N11995" t="s">
        <v>15677</v>
      </c>
      <c r="O11995" t="s">
        <v>11298</v>
      </c>
      <c r="P11995" t="s">
        <v>15705</v>
      </c>
    </row>
    <row r="11996" spans="1:16" x14ac:dyDescent="0.3">
      <c r="A11996" t="s">
        <v>15734</v>
      </c>
      <c r="B11996" s="2" t="str">
        <f t="shared" si="563"/>
        <v>7811</v>
      </c>
      <c r="C11996" s="2">
        <f t="shared" si="561"/>
        <v>7811</v>
      </c>
      <c r="D11996" t="str">
        <f>VLOOKUP(C11996,'Cost Centre'!A:B,2,)</f>
        <v>Waste and Fleet Management Services</v>
      </c>
      <c r="E11996" t="str">
        <f t="shared" si="562"/>
        <v>5</v>
      </c>
      <c r="F11996" t="s">
        <v>15735</v>
      </c>
      <c r="G11996" s="2">
        <v>11821.95</v>
      </c>
      <c r="H11996" s="2">
        <v>0</v>
      </c>
      <c r="I11996" s="2">
        <v>0</v>
      </c>
      <c r="J11996" s="105">
        <f>SUMIF([1]MMM!$A:$A,A11996,[1]MMM!$F:$F)</f>
        <v>11821.95</v>
      </c>
      <c r="K11996" s="2" t="s">
        <v>460</v>
      </c>
      <c r="L11996" s="2">
        <v>0</v>
      </c>
      <c r="M11996" t="s">
        <v>11396</v>
      </c>
      <c r="N11996" t="s">
        <v>15677</v>
      </c>
      <c r="O11996" t="s">
        <v>11298</v>
      </c>
      <c r="P11996" t="s">
        <v>15705</v>
      </c>
    </row>
    <row r="11997" spans="1:16" x14ac:dyDescent="0.3">
      <c r="A11997" t="s">
        <v>15736</v>
      </c>
      <c r="B11997" s="2" t="str">
        <f t="shared" si="563"/>
        <v>7811</v>
      </c>
      <c r="C11997" s="2">
        <f t="shared" si="561"/>
        <v>7811</v>
      </c>
      <c r="D11997" t="str">
        <f>VLOOKUP(C11997,'Cost Centre'!A:B,2,)</f>
        <v>Waste and Fleet Management Services</v>
      </c>
      <c r="E11997" t="str">
        <f t="shared" si="562"/>
        <v>5</v>
      </c>
      <c r="F11997" t="s">
        <v>15737</v>
      </c>
      <c r="G11997" s="2">
        <v>0</v>
      </c>
      <c r="H11997" s="2">
        <v>395231.62</v>
      </c>
      <c r="I11997" s="2">
        <v>0</v>
      </c>
      <c r="J11997" s="105">
        <f>SUMIF([1]MMM!$A:$A,A11997,[1]MMM!$F:$F)</f>
        <v>395231.62</v>
      </c>
      <c r="K11997" s="2" t="s">
        <v>460</v>
      </c>
      <c r="L11997" s="2">
        <v>653380688</v>
      </c>
      <c r="M11997" t="s">
        <v>11396</v>
      </c>
      <c r="N11997" t="s">
        <v>15677</v>
      </c>
      <c r="O11997" t="s">
        <v>11298</v>
      </c>
      <c r="P11997" t="s">
        <v>15705</v>
      </c>
    </row>
    <row r="11998" spans="1:16" x14ac:dyDescent="0.3">
      <c r="A11998" t="s">
        <v>15738</v>
      </c>
      <c r="B11998" s="2" t="str">
        <f t="shared" si="563"/>
        <v>7811</v>
      </c>
      <c r="C11998" s="2">
        <f t="shared" si="561"/>
        <v>7811</v>
      </c>
      <c r="D11998" t="str">
        <f>VLOOKUP(C11998,'Cost Centre'!A:B,2,)</f>
        <v>Waste and Fleet Management Services</v>
      </c>
      <c r="E11998" t="str">
        <f t="shared" si="562"/>
        <v>5</v>
      </c>
      <c r="F11998" t="s">
        <v>15739</v>
      </c>
      <c r="G11998" s="2">
        <v>0</v>
      </c>
      <c r="H11998" s="2">
        <v>0</v>
      </c>
      <c r="I11998" s="2">
        <v>-359592.67</v>
      </c>
      <c r="J11998" s="105">
        <f>SUMIF([1]MMM!$A:$A,A11998,[1]MMM!$F:$F)</f>
        <v>-359592.67</v>
      </c>
      <c r="K11998" s="2" t="s">
        <v>460</v>
      </c>
      <c r="L11998" s="2">
        <v>0</v>
      </c>
      <c r="M11998" t="s">
        <v>11396</v>
      </c>
      <c r="N11998" t="s">
        <v>15677</v>
      </c>
      <c r="O11998" t="s">
        <v>11298</v>
      </c>
      <c r="P11998" t="s">
        <v>15705</v>
      </c>
    </row>
    <row r="11999" spans="1:16" x14ac:dyDescent="0.3">
      <c r="A11999" t="s">
        <v>15740</v>
      </c>
      <c r="B11999" s="2" t="str">
        <f t="shared" si="563"/>
        <v>7811</v>
      </c>
      <c r="C11999" s="2">
        <f t="shared" si="561"/>
        <v>7811</v>
      </c>
      <c r="D11999" t="str">
        <f>VLOOKUP(C11999,'Cost Centre'!A:B,2,)</f>
        <v>Waste and Fleet Management Services</v>
      </c>
      <c r="E11999" t="str">
        <f t="shared" si="562"/>
        <v>5</v>
      </c>
      <c r="F11999" t="s">
        <v>15741</v>
      </c>
      <c r="G11999" s="2">
        <v>0</v>
      </c>
      <c r="H11999" s="2">
        <v>0</v>
      </c>
      <c r="I11999" s="2">
        <v>0</v>
      </c>
      <c r="J11999" s="105">
        <f>SUMIF([1]MMM!$A:$A,A11999,[1]MMM!$F:$F)</f>
        <v>0</v>
      </c>
      <c r="K11999" s="2" t="s">
        <v>460</v>
      </c>
      <c r="L11999" s="2">
        <v>0</v>
      </c>
      <c r="M11999" t="s">
        <v>11396</v>
      </c>
      <c r="N11999" t="s">
        <v>15677</v>
      </c>
      <c r="O11999" t="s">
        <v>11298</v>
      </c>
      <c r="P11999" t="s">
        <v>15705</v>
      </c>
    </row>
    <row r="12000" spans="1:16" x14ac:dyDescent="0.3">
      <c r="A12000" t="s">
        <v>15742</v>
      </c>
      <c r="B12000" s="2" t="str">
        <f t="shared" si="563"/>
        <v>7811</v>
      </c>
      <c r="C12000" s="2">
        <f t="shared" si="561"/>
        <v>7811</v>
      </c>
      <c r="D12000" t="str">
        <f>VLOOKUP(C12000,'Cost Centre'!A:B,2,)</f>
        <v>Waste and Fleet Management Services</v>
      </c>
      <c r="E12000" t="str">
        <f t="shared" si="562"/>
        <v>5</v>
      </c>
      <c r="F12000" t="s">
        <v>15743</v>
      </c>
      <c r="G12000" s="2">
        <v>0</v>
      </c>
      <c r="H12000" s="2">
        <v>0</v>
      </c>
      <c r="I12000" s="2">
        <v>-9525.9</v>
      </c>
      <c r="J12000" s="105">
        <f>SUMIF([1]MMM!$A:$A,A12000,[1]MMM!$F:$F)</f>
        <v>-9525.9</v>
      </c>
      <c r="K12000" s="2" t="s">
        <v>460</v>
      </c>
      <c r="L12000" s="2">
        <v>0</v>
      </c>
      <c r="M12000" t="s">
        <v>11396</v>
      </c>
      <c r="N12000" t="s">
        <v>15677</v>
      </c>
      <c r="O12000" t="s">
        <v>11298</v>
      </c>
      <c r="P12000" t="s">
        <v>15705</v>
      </c>
    </row>
    <row r="12001" spans="1:16" x14ac:dyDescent="0.3">
      <c r="A12001" t="s">
        <v>15744</v>
      </c>
      <c r="B12001" s="2" t="str">
        <f t="shared" si="563"/>
        <v>7811</v>
      </c>
      <c r="C12001" s="2">
        <f t="shared" si="561"/>
        <v>7811</v>
      </c>
      <c r="D12001" t="str">
        <f>VLOOKUP(C12001,'Cost Centre'!A:B,2,)</f>
        <v>Waste and Fleet Management Services</v>
      </c>
      <c r="E12001" t="str">
        <f t="shared" si="562"/>
        <v>5</v>
      </c>
      <c r="F12001" t="s">
        <v>15745</v>
      </c>
      <c r="G12001" s="2">
        <v>86184</v>
      </c>
      <c r="H12001" s="2">
        <v>0</v>
      </c>
      <c r="I12001" s="2">
        <v>0</v>
      </c>
      <c r="J12001" s="105">
        <f>SUMIF([1]MMM!$A:$A,A12001,[1]MMM!$F:$F)</f>
        <v>86184</v>
      </c>
      <c r="K12001" s="2" t="s">
        <v>460</v>
      </c>
      <c r="L12001" s="2">
        <v>0</v>
      </c>
      <c r="M12001" t="s">
        <v>11396</v>
      </c>
      <c r="N12001" t="s">
        <v>15677</v>
      </c>
      <c r="O12001" t="s">
        <v>11298</v>
      </c>
      <c r="P12001" t="s">
        <v>15705</v>
      </c>
    </row>
    <row r="12002" spans="1:16" x14ac:dyDescent="0.3">
      <c r="A12002" t="s">
        <v>15746</v>
      </c>
      <c r="B12002" s="2" t="str">
        <f t="shared" si="563"/>
        <v>7811</v>
      </c>
      <c r="C12002" s="2">
        <f t="shared" si="561"/>
        <v>7811</v>
      </c>
      <c r="D12002" t="str">
        <f>VLOOKUP(C12002,'Cost Centre'!A:B,2,)</f>
        <v>Waste and Fleet Management Services</v>
      </c>
      <c r="E12002" t="str">
        <f t="shared" si="562"/>
        <v>5</v>
      </c>
      <c r="F12002" t="s">
        <v>15747</v>
      </c>
      <c r="G12002" s="2">
        <v>0</v>
      </c>
      <c r="H12002" s="2">
        <v>1864467.3</v>
      </c>
      <c r="I12002" s="2">
        <v>0</v>
      </c>
      <c r="J12002" s="105">
        <f>SUMIF([1]MMM!$A:$A,A12002,[1]MMM!$F:$F)</f>
        <v>1864467.3</v>
      </c>
      <c r="K12002" s="2" t="s">
        <v>460</v>
      </c>
      <c r="L12002" s="2">
        <v>0</v>
      </c>
      <c r="M12002" t="s">
        <v>11396</v>
      </c>
      <c r="N12002" t="s">
        <v>15677</v>
      </c>
      <c r="O12002" t="s">
        <v>11298</v>
      </c>
      <c r="P12002" t="s">
        <v>15705</v>
      </c>
    </row>
    <row r="12003" spans="1:16" x14ac:dyDescent="0.3">
      <c r="A12003" t="s">
        <v>15748</v>
      </c>
      <c r="B12003" s="2" t="str">
        <f t="shared" si="563"/>
        <v>7811</v>
      </c>
      <c r="C12003" s="2">
        <f t="shared" si="561"/>
        <v>7811</v>
      </c>
      <c r="D12003" t="str">
        <f>VLOOKUP(C12003,'Cost Centre'!A:B,2,)</f>
        <v>Waste and Fleet Management Services</v>
      </c>
      <c r="E12003" t="str">
        <f t="shared" si="562"/>
        <v>5</v>
      </c>
      <c r="F12003" t="s">
        <v>15749</v>
      </c>
      <c r="G12003" s="2">
        <v>0</v>
      </c>
      <c r="H12003" s="2">
        <v>0</v>
      </c>
      <c r="I12003" s="2">
        <v>-1892419.5</v>
      </c>
      <c r="J12003" s="105">
        <f>SUMIF([1]MMM!$A:$A,A12003,[1]MMM!$F:$F)</f>
        <v>-1892419.5</v>
      </c>
      <c r="K12003" s="2" t="s">
        <v>460</v>
      </c>
      <c r="L12003" s="2">
        <v>0</v>
      </c>
      <c r="M12003" t="s">
        <v>11396</v>
      </c>
      <c r="N12003" t="s">
        <v>15677</v>
      </c>
      <c r="O12003" t="s">
        <v>11298</v>
      </c>
      <c r="P12003" t="s">
        <v>15705</v>
      </c>
    </row>
    <row r="12004" spans="1:16" x14ac:dyDescent="0.3">
      <c r="A12004" t="s">
        <v>15750</v>
      </c>
      <c r="B12004" s="2" t="str">
        <f t="shared" si="563"/>
        <v>7811</v>
      </c>
      <c r="C12004" s="2">
        <f t="shared" si="561"/>
        <v>7811</v>
      </c>
      <c r="D12004" t="str">
        <f>VLOOKUP(C12004,'Cost Centre'!A:B,2,)</f>
        <v>Waste and Fleet Management Services</v>
      </c>
      <c r="E12004" t="str">
        <f t="shared" si="562"/>
        <v>5</v>
      </c>
      <c r="F12004" t="s">
        <v>15751</v>
      </c>
      <c r="G12004" s="2">
        <v>0</v>
      </c>
      <c r="H12004" s="2">
        <v>0</v>
      </c>
      <c r="I12004" s="2">
        <v>0</v>
      </c>
      <c r="J12004" s="105">
        <f>SUMIF([1]MMM!$A:$A,A12004,[1]MMM!$F:$F)</f>
        <v>0</v>
      </c>
      <c r="K12004" s="2" t="s">
        <v>460</v>
      </c>
      <c r="L12004" s="2">
        <v>0</v>
      </c>
      <c r="M12004" t="s">
        <v>11396</v>
      </c>
      <c r="N12004" t="s">
        <v>15677</v>
      </c>
      <c r="O12004" t="s">
        <v>11298</v>
      </c>
      <c r="P12004" t="s">
        <v>15705</v>
      </c>
    </row>
    <row r="12005" spans="1:16" x14ac:dyDescent="0.3">
      <c r="A12005" t="s">
        <v>15752</v>
      </c>
      <c r="B12005" s="2" t="str">
        <f t="shared" si="563"/>
        <v>7811</v>
      </c>
      <c r="C12005" s="2">
        <f t="shared" si="561"/>
        <v>7811</v>
      </c>
      <c r="D12005" t="str">
        <f>VLOOKUP(C12005,'Cost Centre'!A:B,2,)</f>
        <v>Waste and Fleet Management Services</v>
      </c>
      <c r="E12005" t="str">
        <f t="shared" si="562"/>
        <v>5</v>
      </c>
      <c r="F12005" t="s">
        <v>15753</v>
      </c>
      <c r="G12005" s="2">
        <v>0</v>
      </c>
      <c r="H12005" s="2">
        <v>0</v>
      </c>
      <c r="I12005" s="2">
        <v>-23631.8</v>
      </c>
      <c r="J12005" s="105">
        <f>SUMIF([1]MMM!$A:$A,A12005,[1]MMM!$F:$F)</f>
        <v>-23631.8</v>
      </c>
      <c r="K12005" s="2" t="s">
        <v>460</v>
      </c>
      <c r="L12005" s="2">
        <v>0</v>
      </c>
      <c r="M12005" t="s">
        <v>11396</v>
      </c>
      <c r="N12005" t="s">
        <v>15677</v>
      </c>
      <c r="O12005" t="s">
        <v>11298</v>
      </c>
      <c r="P12005" t="s">
        <v>15705</v>
      </c>
    </row>
    <row r="12006" spans="1:16" x14ac:dyDescent="0.3">
      <c r="A12006" t="s">
        <v>15754</v>
      </c>
      <c r="B12006" s="2" t="str">
        <f t="shared" si="563"/>
        <v>7811</v>
      </c>
      <c r="C12006" s="2">
        <f t="shared" si="561"/>
        <v>7811</v>
      </c>
      <c r="D12006" t="str">
        <f>VLOOKUP(C12006,'Cost Centre'!A:B,2,)</f>
        <v>Waste and Fleet Management Services</v>
      </c>
      <c r="E12006" t="str">
        <f t="shared" si="562"/>
        <v>5</v>
      </c>
      <c r="F12006" t="s">
        <v>15755</v>
      </c>
      <c r="G12006" s="2">
        <v>11505.84</v>
      </c>
      <c r="H12006" s="2">
        <v>0</v>
      </c>
      <c r="I12006" s="2">
        <v>0</v>
      </c>
      <c r="J12006" s="105">
        <f>SUMIF([1]MMM!$A:$A,A12006,[1]MMM!$F:$F)</f>
        <v>11505.84</v>
      </c>
      <c r="K12006" s="2" t="s">
        <v>460</v>
      </c>
      <c r="L12006" s="2">
        <v>0</v>
      </c>
      <c r="M12006" t="s">
        <v>11396</v>
      </c>
      <c r="N12006" t="s">
        <v>15677</v>
      </c>
      <c r="O12006" t="s">
        <v>11298</v>
      </c>
      <c r="P12006" t="s">
        <v>15705</v>
      </c>
    </row>
    <row r="12007" spans="1:16" x14ac:dyDescent="0.3">
      <c r="A12007" t="s">
        <v>15756</v>
      </c>
      <c r="B12007" s="2" t="str">
        <f t="shared" si="563"/>
        <v>7811</v>
      </c>
      <c r="C12007" s="2">
        <f t="shared" si="561"/>
        <v>7811</v>
      </c>
      <c r="D12007" t="str">
        <f>VLOOKUP(C12007,'Cost Centre'!A:B,2,)</f>
        <v>Waste and Fleet Management Services</v>
      </c>
      <c r="E12007" t="str">
        <f t="shared" si="562"/>
        <v>5</v>
      </c>
      <c r="F12007" t="s">
        <v>15757</v>
      </c>
      <c r="G12007" s="2">
        <v>0</v>
      </c>
      <c r="H12007" s="2">
        <v>2791006.85</v>
      </c>
      <c r="I12007" s="2">
        <v>0</v>
      </c>
      <c r="J12007" s="105">
        <f>SUMIF([1]MMM!$A:$A,A12007,[1]MMM!$F:$F)</f>
        <v>2791006.85</v>
      </c>
      <c r="K12007" s="2" t="s">
        <v>460</v>
      </c>
      <c r="L12007" s="2">
        <v>0</v>
      </c>
      <c r="M12007" t="s">
        <v>11396</v>
      </c>
      <c r="N12007" t="s">
        <v>15677</v>
      </c>
      <c r="O12007" t="s">
        <v>11298</v>
      </c>
      <c r="P12007" t="s">
        <v>15705</v>
      </c>
    </row>
    <row r="12008" spans="1:16" x14ac:dyDescent="0.3">
      <c r="A12008" t="s">
        <v>15758</v>
      </c>
      <c r="B12008" s="2" t="str">
        <f t="shared" si="563"/>
        <v>7811</v>
      </c>
      <c r="C12008" s="2">
        <f t="shared" si="561"/>
        <v>7811</v>
      </c>
      <c r="D12008" t="str">
        <f>VLOOKUP(C12008,'Cost Centre'!A:B,2,)</f>
        <v>Waste and Fleet Management Services</v>
      </c>
      <c r="E12008" t="str">
        <f t="shared" si="562"/>
        <v>5</v>
      </c>
      <c r="F12008" t="s">
        <v>15759</v>
      </c>
      <c r="G12008" s="2">
        <v>0</v>
      </c>
      <c r="H12008" s="2">
        <v>0</v>
      </c>
      <c r="I12008" s="2">
        <v>-2751730.37</v>
      </c>
      <c r="J12008" s="105">
        <f>SUMIF([1]MMM!$A:$A,A12008,[1]MMM!$F:$F)</f>
        <v>-2751730.37</v>
      </c>
      <c r="K12008" s="2" t="s">
        <v>460</v>
      </c>
      <c r="L12008" s="2">
        <v>0</v>
      </c>
      <c r="M12008" t="s">
        <v>11396</v>
      </c>
      <c r="N12008" t="s">
        <v>15677</v>
      </c>
      <c r="O12008" t="s">
        <v>11298</v>
      </c>
      <c r="P12008" t="s">
        <v>15705</v>
      </c>
    </row>
    <row r="12009" spans="1:16" x14ac:dyDescent="0.3">
      <c r="A12009" t="s">
        <v>15760</v>
      </c>
      <c r="B12009" s="2" t="str">
        <f t="shared" si="563"/>
        <v>7811</v>
      </c>
      <c r="C12009" s="2">
        <f t="shared" si="561"/>
        <v>7811</v>
      </c>
      <c r="D12009" t="str">
        <f>VLOOKUP(C12009,'Cost Centre'!A:B,2,)</f>
        <v>Waste and Fleet Management Services</v>
      </c>
      <c r="E12009" t="str">
        <f t="shared" si="562"/>
        <v>5</v>
      </c>
      <c r="F12009" t="s">
        <v>15761</v>
      </c>
      <c r="G12009" s="2">
        <v>0</v>
      </c>
      <c r="H12009" s="2">
        <v>0</v>
      </c>
      <c r="I12009" s="2">
        <v>0</v>
      </c>
      <c r="J12009" s="105">
        <f>SUMIF([1]MMM!$A:$A,A12009,[1]MMM!$F:$F)</f>
        <v>0</v>
      </c>
      <c r="K12009" s="2" t="s">
        <v>460</v>
      </c>
      <c r="L12009" s="2">
        <v>0</v>
      </c>
      <c r="M12009" t="s">
        <v>11396</v>
      </c>
      <c r="N12009" t="s">
        <v>15677</v>
      </c>
      <c r="O12009" t="s">
        <v>11298</v>
      </c>
      <c r="P12009" t="s">
        <v>15705</v>
      </c>
    </row>
    <row r="12010" spans="1:16" x14ac:dyDescent="0.3">
      <c r="A12010" t="s">
        <v>15762</v>
      </c>
      <c r="B12010" s="2" t="str">
        <f t="shared" si="563"/>
        <v>7811</v>
      </c>
      <c r="C12010" s="2">
        <f t="shared" si="561"/>
        <v>7811</v>
      </c>
      <c r="D12010" t="str">
        <f>VLOOKUP(C12010,'Cost Centre'!A:B,2,)</f>
        <v>Waste and Fleet Management Services</v>
      </c>
      <c r="E12010" t="str">
        <f t="shared" si="562"/>
        <v>5</v>
      </c>
      <c r="F12010" t="s">
        <v>15763</v>
      </c>
      <c r="G12010" s="2">
        <v>0</v>
      </c>
      <c r="H12010" s="2">
        <v>0</v>
      </c>
      <c r="I12010" s="2">
        <v>-41087.82</v>
      </c>
      <c r="J12010" s="105">
        <f>SUMIF([1]MMM!$A:$A,A12010,[1]MMM!$F:$F)</f>
        <v>-41087.82</v>
      </c>
      <c r="K12010" s="2" t="s">
        <v>460</v>
      </c>
      <c r="L12010" s="2">
        <v>0</v>
      </c>
      <c r="M12010" t="s">
        <v>11396</v>
      </c>
      <c r="N12010" t="s">
        <v>15677</v>
      </c>
      <c r="O12010" t="s">
        <v>11298</v>
      </c>
      <c r="P12010" t="s">
        <v>15705</v>
      </c>
    </row>
    <row r="12011" spans="1:16" x14ac:dyDescent="0.3">
      <c r="A12011" t="s">
        <v>15764</v>
      </c>
      <c r="B12011" s="2" t="str">
        <f t="shared" si="563"/>
        <v>7811</v>
      </c>
      <c r="C12011" s="2">
        <f t="shared" si="561"/>
        <v>7811</v>
      </c>
      <c r="D12011" t="str">
        <f>VLOOKUP(C12011,'Cost Centre'!A:B,2,)</f>
        <v>Waste and Fleet Management Services</v>
      </c>
      <c r="E12011" t="str">
        <f t="shared" si="562"/>
        <v>5</v>
      </c>
      <c r="F12011" t="s">
        <v>15765</v>
      </c>
      <c r="G12011" s="2">
        <v>332582.03999999998</v>
      </c>
      <c r="H12011" s="2">
        <v>0</v>
      </c>
      <c r="I12011" s="2">
        <v>0</v>
      </c>
      <c r="J12011" s="105">
        <f>SUMIF([1]MMM!$A:$A,A12011,[1]MMM!$F:$F)</f>
        <v>332582.03999999998</v>
      </c>
      <c r="K12011" s="2" t="s">
        <v>460</v>
      </c>
      <c r="L12011" s="2">
        <v>0</v>
      </c>
      <c r="M12011" t="s">
        <v>11396</v>
      </c>
      <c r="N12011" t="s">
        <v>15677</v>
      </c>
      <c r="O12011" t="s">
        <v>11298</v>
      </c>
      <c r="P12011" t="s">
        <v>15705</v>
      </c>
    </row>
    <row r="12012" spans="1:16" x14ac:dyDescent="0.3">
      <c r="A12012" t="s">
        <v>15766</v>
      </c>
      <c r="B12012" s="2" t="str">
        <f t="shared" si="563"/>
        <v>7811</v>
      </c>
      <c r="C12012" s="2">
        <f t="shared" si="561"/>
        <v>7811</v>
      </c>
      <c r="D12012" t="str">
        <f>VLOOKUP(C12012,'Cost Centre'!A:B,2,)</f>
        <v>Waste and Fleet Management Services</v>
      </c>
      <c r="E12012" t="str">
        <f t="shared" si="562"/>
        <v>5</v>
      </c>
      <c r="F12012" t="s">
        <v>15767</v>
      </c>
      <c r="G12012" s="2">
        <v>0</v>
      </c>
      <c r="H12012" s="2">
        <v>11558519.76</v>
      </c>
      <c r="I12012" s="2">
        <v>0</v>
      </c>
      <c r="J12012" s="105">
        <f>SUMIF([1]MMM!$A:$A,A12012,[1]MMM!$F:$F)</f>
        <v>11558519.76</v>
      </c>
      <c r="K12012" s="2" t="s">
        <v>460</v>
      </c>
      <c r="L12012" s="2">
        <v>0</v>
      </c>
      <c r="M12012" t="s">
        <v>11396</v>
      </c>
      <c r="N12012" t="s">
        <v>15677</v>
      </c>
      <c r="O12012" t="s">
        <v>11298</v>
      </c>
      <c r="P12012" t="s">
        <v>15705</v>
      </c>
    </row>
    <row r="12013" spans="1:16" x14ac:dyDescent="0.3">
      <c r="A12013" t="s">
        <v>15768</v>
      </c>
      <c r="B12013" s="2" t="str">
        <f t="shared" si="563"/>
        <v>7811</v>
      </c>
      <c r="C12013" s="2">
        <f t="shared" si="561"/>
        <v>7811</v>
      </c>
      <c r="D12013" t="str">
        <f>VLOOKUP(C12013,'Cost Centre'!A:B,2,)</f>
        <v>Waste and Fleet Management Services</v>
      </c>
      <c r="E12013" t="str">
        <f t="shared" si="562"/>
        <v>5</v>
      </c>
      <c r="F12013" t="s">
        <v>15769</v>
      </c>
      <c r="G12013" s="2">
        <v>0</v>
      </c>
      <c r="H12013" s="2">
        <v>0</v>
      </c>
      <c r="I12013" s="2">
        <v>-11842960.140000001</v>
      </c>
      <c r="J12013" s="105">
        <f>SUMIF([1]MMM!$A:$A,A12013,[1]MMM!$F:$F)</f>
        <v>-11842960.140000001</v>
      </c>
      <c r="K12013" s="2" t="s">
        <v>460</v>
      </c>
      <c r="L12013" s="2">
        <v>0</v>
      </c>
      <c r="M12013" t="s">
        <v>11396</v>
      </c>
      <c r="N12013" t="s">
        <v>15677</v>
      </c>
      <c r="O12013" t="s">
        <v>11298</v>
      </c>
      <c r="P12013" t="s">
        <v>15705</v>
      </c>
    </row>
    <row r="12014" spans="1:16" x14ac:dyDescent="0.3">
      <c r="A12014" t="s">
        <v>15770</v>
      </c>
      <c r="B12014" s="2" t="str">
        <f t="shared" si="563"/>
        <v>7811</v>
      </c>
      <c r="C12014" s="2">
        <f t="shared" si="561"/>
        <v>7811</v>
      </c>
      <c r="D12014" t="str">
        <f>VLOOKUP(C12014,'Cost Centre'!A:B,2,)</f>
        <v>Waste and Fleet Management Services</v>
      </c>
      <c r="E12014" t="str">
        <f t="shared" si="562"/>
        <v>5</v>
      </c>
      <c r="F12014" t="s">
        <v>15771</v>
      </c>
      <c r="G12014" s="2">
        <v>0</v>
      </c>
      <c r="H12014" s="2">
        <v>0</v>
      </c>
      <c r="I12014" s="2">
        <v>0</v>
      </c>
      <c r="J12014" s="105">
        <f>SUMIF([1]MMM!$A:$A,A12014,[1]MMM!$F:$F)</f>
        <v>0</v>
      </c>
      <c r="K12014" s="2" t="s">
        <v>460</v>
      </c>
      <c r="L12014" s="2">
        <v>0</v>
      </c>
      <c r="M12014" t="s">
        <v>11396</v>
      </c>
      <c r="N12014" t="s">
        <v>15677</v>
      </c>
      <c r="O12014" t="s">
        <v>11298</v>
      </c>
      <c r="P12014" t="s">
        <v>15705</v>
      </c>
    </row>
    <row r="12015" spans="1:16" x14ac:dyDescent="0.3">
      <c r="A12015" t="s">
        <v>15772</v>
      </c>
      <c r="B12015" s="2" t="str">
        <f t="shared" si="563"/>
        <v>7811</v>
      </c>
      <c r="C12015" s="2">
        <f t="shared" si="561"/>
        <v>7811</v>
      </c>
      <c r="D12015" t="str">
        <f>VLOOKUP(C12015,'Cost Centre'!A:B,2,)</f>
        <v>Waste and Fleet Management Services</v>
      </c>
      <c r="E12015" t="str">
        <f t="shared" si="562"/>
        <v>5</v>
      </c>
      <c r="F12015" t="s">
        <v>15773</v>
      </c>
      <c r="G12015" s="2">
        <v>0</v>
      </c>
      <c r="H12015" s="2">
        <v>0</v>
      </c>
      <c r="I12015" s="2">
        <v>0</v>
      </c>
      <c r="J12015" s="105">
        <f>SUMIF([1]MMM!$A:$A,A12015,[1]MMM!$F:$F)</f>
        <v>0</v>
      </c>
      <c r="K12015" s="2" t="s">
        <v>460</v>
      </c>
      <c r="L12015" s="2">
        <v>0</v>
      </c>
      <c r="M12015" t="s">
        <v>11396</v>
      </c>
      <c r="N12015" t="s">
        <v>15677</v>
      </c>
      <c r="O12015" t="s">
        <v>11298</v>
      </c>
      <c r="P12015" t="s">
        <v>15705</v>
      </c>
    </row>
    <row r="12016" spans="1:16" x14ac:dyDescent="0.3">
      <c r="A12016" t="s">
        <v>15774</v>
      </c>
      <c r="B12016" s="2" t="str">
        <f t="shared" si="563"/>
        <v>7811</v>
      </c>
      <c r="C12016" s="2">
        <f t="shared" si="561"/>
        <v>7811</v>
      </c>
      <c r="D12016" t="str">
        <f>VLOOKUP(C12016,'Cost Centre'!A:B,2,)</f>
        <v>Waste and Fleet Management Services</v>
      </c>
      <c r="E12016" t="str">
        <f t="shared" si="562"/>
        <v>5</v>
      </c>
      <c r="F12016" t="s">
        <v>15775</v>
      </c>
      <c r="G12016" s="2">
        <v>119392</v>
      </c>
      <c r="H12016" s="2">
        <v>0</v>
      </c>
      <c r="I12016" s="2">
        <v>0</v>
      </c>
      <c r="J12016" s="105">
        <f>SUMIF([1]MMM!$A:$A,A12016,[1]MMM!$F:$F)</f>
        <v>119392</v>
      </c>
      <c r="K12016" s="2" t="s">
        <v>460</v>
      </c>
      <c r="L12016" s="2">
        <v>0</v>
      </c>
      <c r="M12016" t="s">
        <v>11396</v>
      </c>
      <c r="N12016" t="s">
        <v>15677</v>
      </c>
      <c r="O12016" t="s">
        <v>11298</v>
      </c>
      <c r="P12016" t="s">
        <v>15705</v>
      </c>
    </row>
    <row r="12017" spans="1:16" x14ac:dyDescent="0.3">
      <c r="A12017" t="s">
        <v>15776</v>
      </c>
      <c r="B12017" s="2" t="str">
        <f t="shared" si="563"/>
        <v>7811</v>
      </c>
      <c r="C12017" s="2">
        <f t="shared" si="561"/>
        <v>7811</v>
      </c>
      <c r="D12017" t="str">
        <f>VLOOKUP(C12017,'Cost Centre'!A:B,2,)</f>
        <v>Waste and Fleet Management Services</v>
      </c>
      <c r="E12017" t="str">
        <f t="shared" si="562"/>
        <v>5</v>
      </c>
      <c r="F12017" t="s">
        <v>15777</v>
      </c>
      <c r="G12017" s="2">
        <v>0</v>
      </c>
      <c r="H12017" s="2">
        <v>144442.4</v>
      </c>
      <c r="I12017" s="2">
        <v>0</v>
      </c>
      <c r="J12017" s="105">
        <f>SUMIF([1]MMM!$A:$A,A12017,[1]MMM!$F:$F)</f>
        <v>144442.4</v>
      </c>
      <c r="K12017" s="2" t="s">
        <v>460</v>
      </c>
      <c r="L12017" s="2">
        <v>0</v>
      </c>
      <c r="M12017" t="s">
        <v>11396</v>
      </c>
      <c r="N12017" t="s">
        <v>15677</v>
      </c>
      <c r="O12017" t="s">
        <v>11298</v>
      </c>
      <c r="P12017" t="s">
        <v>15705</v>
      </c>
    </row>
    <row r="12018" spans="1:16" x14ac:dyDescent="0.3">
      <c r="A12018" t="s">
        <v>15778</v>
      </c>
      <c r="B12018" s="2" t="str">
        <f t="shared" si="563"/>
        <v>7811</v>
      </c>
      <c r="C12018" s="2">
        <f t="shared" si="561"/>
        <v>7811</v>
      </c>
      <c r="D12018" t="str">
        <f>VLOOKUP(C12018,'Cost Centre'!A:B,2,)</f>
        <v>Waste and Fleet Management Services</v>
      </c>
      <c r="E12018" t="str">
        <f t="shared" si="562"/>
        <v>5</v>
      </c>
      <c r="F12018" t="s">
        <v>15779</v>
      </c>
      <c r="G12018" s="2">
        <v>0</v>
      </c>
      <c r="H12018" s="2">
        <v>0</v>
      </c>
      <c r="I12018" s="2">
        <v>-154494.39999999999</v>
      </c>
      <c r="J12018" s="105">
        <f>SUMIF([1]MMM!$A:$A,A12018,[1]MMM!$F:$F)</f>
        <v>-154494.39999999999</v>
      </c>
      <c r="K12018" s="2" t="s">
        <v>460</v>
      </c>
      <c r="L12018" s="2">
        <v>0</v>
      </c>
      <c r="M12018" t="s">
        <v>11396</v>
      </c>
      <c r="N12018" t="s">
        <v>15677</v>
      </c>
      <c r="O12018" t="s">
        <v>11298</v>
      </c>
      <c r="P12018" t="s">
        <v>15705</v>
      </c>
    </row>
    <row r="12019" spans="1:16" x14ac:dyDescent="0.3">
      <c r="A12019" t="s">
        <v>15780</v>
      </c>
      <c r="B12019" s="2" t="str">
        <f t="shared" si="563"/>
        <v>7811</v>
      </c>
      <c r="C12019" s="2">
        <f t="shared" si="561"/>
        <v>7811</v>
      </c>
      <c r="D12019" t="str">
        <f>VLOOKUP(C12019,'Cost Centre'!A:B,2,)</f>
        <v>Waste and Fleet Management Services</v>
      </c>
      <c r="E12019" t="str">
        <f t="shared" si="562"/>
        <v>5</v>
      </c>
      <c r="F12019" t="s">
        <v>15781</v>
      </c>
      <c r="G12019" s="2">
        <v>0</v>
      </c>
      <c r="H12019" s="2">
        <v>0</v>
      </c>
      <c r="I12019" s="2">
        <v>0</v>
      </c>
      <c r="J12019" s="105">
        <f>SUMIF([1]MMM!$A:$A,A12019,[1]MMM!$F:$F)</f>
        <v>0</v>
      </c>
      <c r="K12019" s="2" t="s">
        <v>460</v>
      </c>
      <c r="L12019" s="2">
        <v>0</v>
      </c>
      <c r="M12019" t="s">
        <v>11396</v>
      </c>
      <c r="N12019" t="s">
        <v>15677</v>
      </c>
      <c r="O12019" t="s">
        <v>11298</v>
      </c>
      <c r="P12019" t="s">
        <v>15705</v>
      </c>
    </row>
    <row r="12020" spans="1:16" x14ac:dyDescent="0.3">
      <c r="A12020" t="s">
        <v>15782</v>
      </c>
      <c r="B12020" s="2" t="str">
        <f t="shared" si="563"/>
        <v>7811</v>
      </c>
      <c r="C12020" s="2">
        <f t="shared" si="561"/>
        <v>7811</v>
      </c>
      <c r="D12020" t="str">
        <f>VLOOKUP(C12020,'Cost Centre'!A:B,2,)</f>
        <v>Waste and Fleet Management Services</v>
      </c>
      <c r="E12020" t="str">
        <f t="shared" si="562"/>
        <v>5</v>
      </c>
      <c r="F12020" t="s">
        <v>15783</v>
      </c>
      <c r="G12020" s="2">
        <v>0</v>
      </c>
      <c r="H12020" s="2">
        <v>0</v>
      </c>
      <c r="I12020" s="2">
        <v>0</v>
      </c>
      <c r="J12020" s="105">
        <f>SUMIF([1]MMM!$A:$A,A12020,[1]MMM!$F:$F)</f>
        <v>0</v>
      </c>
      <c r="K12020" s="2" t="s">
        <v>460</v>
      </c>
      <c r="L12020" s="2">
        <v>0</v>
      </c>
      <c r="M12020" t="s">
        <v>11396</v>
      </c>
      <c r="N12020" t="s">
        <v>15677</v>
      </c>
      <c r="O12020" t="s">
        <v>11298</v>
      </c>
      <c r="P12020" t="s">
        <v>15705</v>
      </c>
    </row>
    <row r="12021" spans="1:16" x14ac:dyDescent="0.3">
      <c r="A12021" t="s">
        <v>15784</v>
      </c>
      <c r="B12021" s="2" t="str">
        <f t="shared" si="563"/>
        <v>7811</v>
      </c>
      <c r="C12021" s="2">
        <f t="shared" si="561"/>
        <v>7811</v>
      </c>
      <c r="D12021" t="str">
        <f>VLOOKUP(C12021,'Cost Centre'!A:B,2,)</f>
        <v>Waste and Fleet Management Services</v>
      </c>
      <c r="E12021" t="str">
        <f t="shared" si="562"/>
        <v>5</v>
      </c>
      <c r="F12021" t="s">
        <v>15785</v>
      </c>
      <c r="G12021" s="2">
        <v>118920.52</v>
      </c>
      <c r="H12021" s="2">
        <v>0</v>
      </c>
      <c r="I12021" s="2">
        <v>0</v>
      </c>
      <c r="J12021" s="105">
        <f>SUMIF([1]MMM!$A:$A,A12021,[1]MMM!$F:$F)</f>
        <v>118920.52</v>
      </c>
      <c r="K12021" s="2" t="s">
        <v>460</v>
      </c>
      <c r="L12021" s="2">
        <v>0</v>
      </c>
      <c r="M12021" t="s">
        <v>11396</v>
      </c>
      <c r="N12021" t="s">
        <v>15677</v>
      </c>
      <c r="O12021" t="s">
        <v>11298</v>
      </c>
      <c r="P12021" t="s">
        <v>15705</v>
      </c>
    </row>
    <row r="12022" spans="1:16" x14ac:dyDescent="0.3">
      <c r="A12022" t="s">
        <v>15786</v>
      </c>
      <c r="B12022" s="2" t="str">
        <f t="shared" si="563"/>
        <v>7811</v>
      </c>
      <c r="C12022" s="2">
        <f t="shared" si="561"/>
        <v>7811</v>
      </c>
      <c r="D12022" t="str">
        <f>VLOOKUP(C12022,'Cost Centre'!A:B,2,)</f>
        <v>Waste and Fleet Management Services</v>
      </c>
      <c r="E12022" t="str">
        <f t="shared" si="562"/>
        <v>5</v>
      </c>
      <c r="F12022" t="s">
        <v>15787</v>
      </c>
      <c r="G12022" s="2">
        <v>0</v>
      </c>
      <c r="H12022" s="2">
        <v>243624.7</v>
      </c>
      <c r="I12022" s="2">
        <v>0</v>
      </c>
      <c r="J12022" s="105">
        <f>SUMIF([1]MMM!$A:$A,A12022,[1]MMM!$F:$F)</f>
        <v>243624.7</v>
      </c>
      <c r="K12022" s="2" t="s">
        <v>460</v>
      </c>
      <c r="L12022" s="2">
        <v>0</v>
      </c>
      <c r="M12022" t="s">
        <v>11396</v>
      </c>
      <c r="N12022" t="s">
        <v>15677</v>
      </c>
      <c r="O12022" t="s">
        <v>11298</v>
      </c>
      <c r="P12022" t="s">
        <v>15705</v>
      </c>
    </row>
    <row r="12023" spans="1:16" x14ac:dyDescent="0.3">
      <c r="A12023" t="s">
        <v>15788</v>
      </c>
      <c r="B12023" s="2" t="str">
        <f t="shared" si="563"/>
        <v>7811</v>
      </c>
      <c r="C12023" s="2">
        <f t="shared" si="561"/>
        <v>7811</v>
      </c>
      <c r="D12023" t="str">
        <f>VLOOKUP(C12023,'Cost Centre'!A:B,2,)</f>
        <v>Waste and Fleet Management Services</v>
      </c>
      <c r="E12023" t="str">
        <f t="shared" si="562"/>
        <v>5</v>
      </c>
      <c r="F12023" t="s">
        <v>15789</v>
      </c>
      <c r="G12023" s="2">
        <v>0</v>
      </c>
      <c r="H12023" s="2">
        <v>0</v>
      </c>
      <c r="I12023" s="2">
        <v>-249230.22</v>
      </c>
      <c r="J12023" s="105">
        <f>SUMIF([1]MMM!$A:$A,A12023,[1]MMM!$F:$F)</f>
        <v>-249230.22</v>
      </c>
      <c r="K12023" s="2" t="s">
        <v>460</v>
      </c>
      <c r="L12023" s="2">
        <v>0</v>
      </c>
      <c r="M12023" t="s">
        <v>11396</v>
      </c>
      <c r="N12023" t="s">
        <v>15677</v>
      </c>
      <c r="O12023" t="s">
        <v>11298</v>
      </c>
      <c r="P12023" t="s">
        <v>15705</v>
      </c>
    </row>
    <row r="12024" spans="1:16" x14ac:dyDescent="0.3">
      <c r="A12024" t="s">
        <v>15790</v>
      </c>
      <c r="B12024" s="2" t="str">
        <f t="shared" si="563"/>
        <v>7811</v>
      </c>
      <c r="C12024" s="2">
        <f t="shared" si="561"/>
        <v>7811</v>
      </c>
      <c r="D12024" t="str">
        <f>VLOOKUP(C12024,'Cost Centre'!A:B,2,)</f>
        <v>Waste and Fleet Management Services</v>
      </c>
      <c r="E12024" t="str">
        <f t="shared" si="562"/>
        <v>5</v>
      </c>
      <c r="F12024" t="s">
        <v>15791</v>
      </c>
      <c r="G12024" s="2">
        <v>0</v>
      </c>
      <c r="H12024" s="2">
        <v>0</v>
      </c>
      <c r="I12024" s="2">
        <v>0</v>
      </c>
      <c r="J12024" s="105">
        <f>SUMIF([1]MMM!$A:$A,A12024,[1]MMM!$F:$F)</f>
        <v>0</v>
      </c>
      <c r="K12024" s="2" t="s">
        <v>460</v>
      </c>
      <c r="L12024" s="2">
        <v>0</v>
      </c>
      <c r="M12024" t="s">
        <v>11396</v>
      </c>
      <c r="N12024" t="s">
        <v>15677</v>
      </c>
      <c r="O12024" t="s">
        <v>11298</v>
      </c>
      <c r="P12024" t="s">
        <v>15705</v>
      </c>
    </row>
    <row r="12025" spans="1:16" x14ac:dyDescent="0.3">
      <c r="A12025" t="s">
        <v>15792</v>
      </c>
      <c r="B12025" s="2" t="str">
        <f t="shared" si="563"/>
        <v>7811</v>
      </c>
      <c r="C12025" s="2">
        <f t="shared" si="561"/>
        <v>7811</v>
      </c>
      <c r="D12025" t="str">
        <f>VLOOKUP(C12025,'Cost Centre'!A:B,2,)</f>
        <v>Waste and Fleet Management Services</v>
      </c>
      <c r="E12025" t="str">
        <f t="shared" si="562"/>
        <v>5</v>
      </c>
      <c r="F12025" t="s">
        <v>15793</v>
      </c>
      <c r="G12025" s="2">
        <v>0</v>
      </c>
      <c r="H12025" s="2">
        <v>0</v>
      </c>
      <c r="I12025" s="2">
        <v>-968.8</v>
      </c>
      <c r="J12025" s="105">
        <f>SUMIF([1]MMM!$A:$A,A12025,[1]MMM!$F:$F)</f>
        <v>-968.8</v>
      </c>
      <c r="K12025" s="2" t="s">
        <v>460</v>
      </c>
      <c r="L12025" s="2">
        <v>0</v>
      </c>
      <c r="M12025" t="s">
        <v>11396</v>
      </c>
      <c r="N12025" t="s">
        <v>15677</v>
      </c>
      <c r="O12025" t="s">
        <v>11298</v>
      </c>
      <c r="P12025" t="s">
        <v>15705</v>
      </c>
    </row>
    <row r="12026" spans="1:16" x14ac:dyDescent="0.3">
      <c r="A12026" t="s">
        <v>15794</v>
      </c>
      <c r="B12026" s="2" t="str">
        <f t="shared" si="563"/>
        <v>7811</v>
      </c>
      <c r="C12026" s="2">
        <f t="shared" si="561"/>
        <v>7811</v>
      </c>
      <c r="D12026" t="str">
        <f>VLOOKUP(C12026,'Cost Centre'!A:B,2,)</f>
        <v>Waste and Fleet Management Services</v>
      </c>
      <c r="E12026" t="str">
        <f t="shared" si="562"/>
        <v>5</v>
      </c>
      <c r="F12026" t="s">
        <v>15795</v>
      </c>
      <c r="G12026" s="2">
        <v>53785.5</v>
      </c>
      <c r="H12026" s="2">
        <v>0</v>
      </c>
      <c r="I12026" s="2">
        <v>0</v>
      </c>
      <c r="J12026" s="105">
        <f>SUMIF([1]MMM!$A:$A,A12026,[1]MMM!$F:$F)</f>
        <v>53785.5</v>
      </c>
      <c r="K12026" s="2" t="s">
        <v>460</v>
      </c>
      <c r="L12026" s="2">
        <v>0</v>
      </c>
      <c r="M12026" t="s">
        <v>11396</v>
      </c>
      <c r="N12026" t="s">
        <v>15677</v>
      </c>
      <c r="O12026" t="s">
        <v>11298</v>
      </c>
      <c r="P12026" t="s">
        <v>15705</v>
      </c>
    </row>
    <row r="12027" spans="1:16" x14ac:dyDescent="0.3">
      <c r="A12027" t="s">
        <v>15796</v>
      </c>
      <c r="B12027" s="2" t="str">
        <f t="shared" si="563"/>
        <v>7811</v>
      </c>
      <c r="C12027" s="2">
        <f t="shared" si="561"/>
        <v>7811</v>
      </c>
      <c r="D12027" t="str">
        <f>VLOOKUP(C12027,'Cost Centre'!A:B,2,)</f>
        <v>Waste and Fleet Management Services</v>
      </c>
      <c r="E12027" t="str">
        <f t="shared" si="562"/>
        <v>5</v>
      </c>
      <c r="F12027" t="s">
        <v>15797</v>
      </c>
      <c r="G12027" s="2">
        <v>0</v>
      </c>
      <c r="H12027" s="2">
        <v>163203.82</v>
      </c>
      <c r="I12027" s="2">
        <v>0</v>
      </c>
      <c r="J12027" s="105">
        <f>SUMIF([1]MMM!$A:$A,A12027,[1]MMM!$F:$F)</f>
        <v>163203.82</v>
      </c>
      <c r="K12027" s="2" t="s">
        <v>460</v>
      </c>
      <c r="L12027" s="2">
        <v>0</v>
      </c>
      <c r="M12027" t="s">
        <v>11396</v>
      </c>
      <c r="N12027" t="s">
        <v>15677</v>
      </c>
      <c r="O12027" t="s">
        <v>11298</v>
      </c>
      <c r="P12027" t="s">
        <v>15705</v>
      </c>
    </row>
    <row r="12028" spans="1:16" x14ac:dyDescent="0.3">
      <c r="A12028" t="s">
        <v>15798</v>
      </c>
      <c r="B12028" s="2" t="str">
        <f t="shared" si="563"/>
        <v>7811</v>
      </c>
      <c r="C12028" s="2">
        <f t="shared" si="561"/>
        <v>7811</v>
      </c>
      <c r="D12028" t="str">
        <f>VLOOKUP(C12028,'Cost Centre'!A:B,2,)</f>
        <v>Waste and Fleet Management Services</v>
      </c>
      <c r="E12028" t="str">
        <f t="shared" si="562"/>
        <v>5</v>
      </c>
      <c r="F12028" t="s">
        <v>15799</v>
      </c>
      <c r="G12028" s="2">
        <v>0</v>
      </c>
      <c r="H12028" s="2">
        <v>0</v>
      </c>
      <c r="I12028" s="2">
        <v>-156439.32</v>
      </c>
      <c r="J12028" s="105">
        <f>SUMIF([1]MMM!$A:$A,A12028,[1]MMM!$F:$F)</f>
        <v>-156439.32</v>
      </c>
      <c r="K12028" s="2" t="s">
        <v>460</v>
      </c>
      <c r="L12028" s="2">
        <v>0</v>
      </c>
      <c r="M12028" t="s">
        <v>11396</v>
      </c>
      <c r="N12028" t="s">
        <v>15677</v>
      </c>
      <c r="O12028" t="s">
        <v>11298</v>
      </c>
      <c r="P12028" t="s">
        <v>15705</v>
      </c>
    </row>
    <row r="12029" spans="1:16" x14ac:dyDescent="0.3">
      <c r="A12029" t="s">
        <v>15800</v>
      </c>
      <c r="B12029" s="2" t="str">
        <f t="shared" si="563"/>
        <v>7811</v>
      </c>
      <c r="C12029" s="2">
        <f t="shared" si="561"/>
        <v>7811</v>
      </c>
      <c r="D12029" t="str">
        <f>VLOOKUP(C12029,'Cost Centre'!A:B,2,)</f>
        <v>Waste and Fleet Management Services</v>
      </c>
      <c r="E12029" t="str">
        <f t="shared" si="562"/>
        <v>5</v>
      </c>
      <c r="F12029" t="s">
        <v>15801</v>
      </c>
      <c r="G12029" s="2">
        <v>0</v>
      </c>
      <c r="H12029" s="2">
        <v>0</v>
      </c>
      <c r="I12029" s="2">
        <v>0</v>
      </c>
      <c r="J12029" s="105">
        <f>SUMIF([1]MMM!$A:$A,A12029,[1]MMM!$F:$F)</f>
        <v>0</v>
      </c>
      <c r="K12029" s="2" t="s">
        <v>460</v>
      </c>
      <c r="L12029" s="2">
        <v>0</v>
      </c>
      <c r="M12029" t="s">
        <v>11396</v>
      </c>
      <c r="N12029" t="s">
        <v>15677</v>
      </c>
      <c r="O12029" t="s">
        <v>11298</v>
      </c>
      <c r="P12029" t="s">
        <v>15705</v>
      </c>
    </row>
    <row r="12030" spans="1:16" x14ac:dyDescent="0.3">
      <c r="A12030" t="s">
        <v>15802</v>
      </c>
      <c r="B12030" s="2" t="str">
        <f t="shared" si="563"/>
        <v>7811</v>
      </c>
      <c r="C12030" s="2">
        <f t="shared" si="561"/>
        <v>7811</v>
      </c>
      <c r="D12030" t="str">
        <f>VLOOKUP(C12030,'Cost Centre'!A:B,2,)</f>
        <v>Waste and Fleet Management Services</v>
      </c>
      <c r="E12030" t="str">
        <f t="shared" si="562"/>
        <v>5</v>
      </c>
      <c r="F12030" t="s">
        <v>15803</v>
      </c>
      <c r="G12030" s="2">
        <v>0</v>
      </c>
      <c r="H12030" s="2">
        <v>0</v>
      </c>
      <c r="I12030" s="2">
        <v>0</v>
      </c>
      <c r="J12030" s="105">
        <f>SUMIF([1]MMM!$A:$A,A12030,[1]MMM!$F:$F)</f>
        <v>0</v>
      </c>
      <c r="K12030" s="2" t="s">
        <v>460</v>
      </c>
      <c r="L12030" s="2">
        <v>0</v>
      </c>
      <c r="M12030" t="s">
        <v>11396</v>
      </c>
      <c r="N12030" t="s">
        <v>15677</v>
      </c>
      <c r="O12030" t="s">
        <v>11298</v>
      </c>
      <c r="P12030" t="s">
        <v>15705</v>
      </c>
    </row>
    <row r="12031" spans="1:16" x14ac:dyDescent="0.3">
      <c r="A12031" t="s">
        <v>15804</v>
      </c>
      <c r="B12031" s="2" t="str">
        <f t="shared" si="563"/>
        <v>7811</v>
      </c>
      <c r="C12031" s="2">
        <f t="shared" si="561"/>
        <v>7811</v>
      </c>
      <c r="D12031" t="str">
        <f>VLOOKUP(C12031,'Cost Centre'!A:B,2,)</f>
        <v>Waste and Fleet Management Services</v>
      </c>
      <c r="E12031" t="str">
        <f t="shared" si="562"/>
        <v>5</v>
      </c>
      <c r="F12031" t="s">
        <v>15805</v>
      </c>
      <c r="G12031" s="2">
        <v>19747</v>
      </c>
      <c r="H12031" s="2">
        <v>0</v>
      </c>
      <c r="I12031" s="2">
        <v>0</v>
      </c>
      <c r="J12031" s="105">
        <f>SUMIF([1]MMM!$A:$A,A12031,[1]MMM!$F:$F)</f>
        <v>19747</v>
      </c>
      <c r="K12031" s="2" t="s">
        <v>460</v>
      </c>
      <c r="L12031" s="2">
        <v>0</v>
      </c>
      <c r="M12031" t="s">
        <v>11396</v>
      </c>
      <c r="N12031" t="s">
        <v>15677</v>
      </c>
      <c r="O12031" t="s">
        <v>11298</v>
      </c>
      <c r="P12031" t="s">
        <v>15705</v>
      </c>
    </row>
    <row r="12032" spans="1:16" x14ac:dyDescent="0.3">
      <c r="A12032" t="s">
        <v>15806</v>
      </c>
      <c r="B12032" s="2" t="str">
        <f t="shared" si="563"/>
        <v>7811</v>
      </c>
      <c r="C12032" s="2">
        <f t="shared" si="561"/>
        <v>7811</v>
      </c>
      <c r="D12032" t="str">
        <f>VLOOKUP(C12032,'Cost Centre'!A:B,2,)</f>
        <v>Waste and Fleet Management Services</v>
      </c>
      <c r="E12032" t="str">
        <f t="shared" si="562"/>
        <v>5</v>
      </c>
      <c r="F12032" t="s">
        <v>15807</v>
      </c>
      <c r="G12032" s="2">
        <v>0</v>
      </c>
      <c r="H12032" s="2">
        <v>134730.03</v>
      </c>
      <c r="I12032" s="2">
        <v>0</v>
      </c>
      <c r="J12032" s="105">
        <f>SUMIF([1]MMM!$A:$A,A12032,[1]MMM!$F:$F)</f>
        <v>134730.03</v>
      </c>
      <c r="K12032" s="2" t="s">
        <v>460</v>
      </c>
      <c r="L12032" s="2">
        <v>0</v>
      </c>
      <c r="M12032" t="s">
        <v>11396</v>
      </c>
      <c r="N12032" t="s">
        <v>15677</v>
      </c>
      <c r="O12032" t="s">
        <v>11298</v>
      </c>
      <c r="P12032" t="s">
        <v>15705</v>
      </c>
    </row>
    <row r="12033" spans="1:16" x14ac:dyDescent="0.3">
      <c r="A12033" t="s">
        <v>15808</v>
      </c>
      <c r="B12033" s="2" t="str">
        <f t="shared" si="563"/>
        <v>7811</v>
      </c>
      <c r="C12033" s="2">
        <f t="shared" si="561"/>
        <v>7811</v>
      </c>
      <c r="D12033" t="str">
        <f>VLOOKUP(C12033,'Cost Centre'!A:B,2,)</f>
        <v>Waste and Fleet Management Services</v>
      </c>
      <c r="E12033" t="str">
        <f t="shared" si="562"/>
        <v>5</v>
      </c>
      <c r="F12033" t="s">
        <v>15809</v>
      </c>
      <c r="G12033" s="2">
        <v>0</v>
      </c>
      <c r="H12033" s="2">
        <v>0</v>
      </c>
      <c r="I12033" s="2">
        <v>-132763.03</v>
      </c>
      <c r="J12033" s="105">
        <f>SUMIF([1]MMM!$A:$A,A12033,[1]MMM!$F:$F)</f>
        <v>-132763.03</v>
      </c>
      <c r="K12033" s="2" t="s">
        <v>460</v>
      </c>
      <c r="L12033" s="2">
        <v>0</v>
      </c>
      <c r="M12033" t="s">
        <v>11396</v>
      </c>
      <c r="N12033" t="s">
        <v>15677</v>
      </c>
      <c r="O12033" t="s">
        <v>11298</v>
      </c>
      <c r="P12033" t="s">
        <v>15705</v>
      </c>
    </row>
    <row r="12034" spans="1:16" x14ac:dyDescent="0.3">
      <c r="A12034" t="s">
        <v>15810</v>
      </c>
      <c r="B12034" s="2" t="str">
        <f t="shared" si="563"/>
        <v>7811</v>
      </c>
      <c r="C12034" s="2">
        <f t="shared" ref="C12034:C12097" si="564">VALUE(B12034)</f>
        <v>7811</v>
      </c>
      <c r="D12034" t="str">
        <f>VLOOKUP(C12034,'Cost Centre'!A:B,2,)</f>
        <v>Waste and Fleet Management Services</v>
      </c>
      <c r="E12034" t="str">
        <f t="shared" ref="E12034:E12097" si="565">MID(A12034,5,1)</f>
        <v>5</v>
      </c>
      <c r="F12034" t="s">
        <v>15811</v>
      </c>
      <c r="G12034" s="2">
        <v>0</v>
      </c>
      <c r="H12034" s="2">
        <v>0</v>
      </c>
      <c r="I12034" s="2">
        <v>0</v>
      </c>
      <c r="J12034" s="105">
        <f>SUMIF([1]MMM!$A:$A,A12034,[1]MMM!$F:$F)</f>
        <v>0</v>
      </c>
      <c r="K12034" s="2" t="s">
        <v>460</v>
      </c>
      <c r="L12034" s="2">
        <v>0</v>
      </c>
      <c r="M12034" t="s">
        <v>11396</v>
      </c>
      <c r="N12034" t="s">
        <v>15677</v>
      </c>
      <c r="O12034" t="s">
        <v>11298</v>
      </c>
      <c r="P12034" t="s">
        <v>15705</v>
      </c>
    </row>
    <row r="12035" spans="1:16" x14ac:dyDescent="0.3">
      <c r="A12035" t="s">
        <v>15812</v>
      </c>
      <c r="B12035" s="2" t="str">
        <f t="shared" ref="B12035:B12098" si="566">MID(A12035,1,4)</f>
        <v>7811</v>
      </c>
      <c r="C12035" s="2">
        <f t="shared" si="564"/>
        <v>7811</v>
      </c>
      <c r="D12035" t="str">
        <f>VLOOKUP(C12035,'Cost Centre'!A:B,2,)</f>
        <v>Waste and Fleet Management Services</v>
      </c>
      <c r="E12035" t="str">
        <f t="shared" si="565"/>
        <v>5</v>
      </c>
      <c r="F12035" t="s">
        <v>15813</v>
      </c>
      <c r="G12035" s="2">
        <v>0</v>
      </c>
      <c r="H12035" s="2">
        <v>0</v>
      </c>
      <c r="I12035" s="2">
        <v>0</v>
      </c>
      <c r="J12035" s="105">
        <f>SUMIF([1]MMM!$A:$A,A12035,[1]MMM!$F:$F)</f>
        <v>0</v>
      </c>
      <c r="K12035" s="2" t="s">
        <v>460</v>
      </c>
      <c r="L12035" s="2">
        <v>0</v>
      </c>
      <c r="M12035" t="s">
        <v>11396</v>
      </c>
      <c r="N12035" t="s">
        <v>15677</v>
      </c>
      <c r="O12035" t="s">
        <v>11298</v>
      </c>
      <c r="P12035" t="s">
        <v>15705</v>
      </c>
    </row>
    <row r="12036" spans="1:16" x14ac:dyDescent="0.3">
      <c r="A12036" t="s">
        <v>15814</v>
      </c>
      <c r="B12036" s="2" t="str">
        <f t="shared" si="566"/>
        <v>7811</v>
      </c>
      <c r="C12036" s="2">
        <f t="shared" si="564"/>
        <v>7811</v>
      </c>
      <c r="D12036" t="str">
        <f>VLOOKUP(C12036,'Cost Centre'!A:B,2,)</f>
        <v>Waste and Fleet Management Services</v>
      </c>
      <c r="E12036" t="str">
        <f t="shared" si="565"/>
        <v>5</v>
      </c>
      <c r="F12036" t="s">
        <v>15815</v>
      </c>
      <c r="G12036" s="2">
        <v>3420</v>
      </c>
      <c r="H12036" s="2">
        <v>0</v>
      </c>
      <c r="I12036" s="2">
        <v>0</v>
      </c>
      <c r="J12036" s="105">
        <f>SUMIF([1]MMM!$A:$A,A12036,[1]MMM!$F:$F)</f>
        <v>3420</v>
      </c>
      <c r="K12036" s="2" t="s">
        <v>460</v>
      </c>
      <c r="L12036" s="2">
        <v>0</v>
      </c>
      <c r="M12036" t="s">
        <v>11396</v>
      </c>
      <c r="N12036" t="s">
        <v>15677</v>
      </c>
      <c r="O12036" t="s">
        <v>11298</v>
      </c>
      <c r="P12036" t="s">
        <v>15705</v>
      </c>
    </row>
    <row r="12037" spans="1:16" x14ac:dyDescent="0.3">
      <c r="A12037" t="s">
        <v>15816</v>
      </c>
      <c r="B12037" s="2" t="str">
        <f t="shared" si="566"/>
        <v>7811</v>
      </c>
      <c r="C12037" s="2">
        <f t="shared" si="564"/>
        <v>7811</v>
      </c>
      <c r="D12037" t="str">
        <f>VLOOKUP(C12037,'Cost Centre'!A:B,2,)</f>
        <v>Waste and Fleet Management Services</v>
      </c>
      <c r="E12037" t="str">
        <f t="shared" si="565"/>
        <v>5</v>
      </c>
      <c r="F12037" t="s">
        <v>15817</v>
      </c>
      <c r="G12037" s="2">
        <v>0</v>
      </c>
      <c r="H12037" s="2">
        <v>0</v>
      </c>
      <c r="I12037" s="2">
        <v>0</v>
      </c>
      <c r="J12037" s="105">
        <f>SUMIF([1]MMM!$A:$A,A12037,[1]MMM!$F:$F)</f>
        <v>0</v>
      </c>
      <c r="K12037" s="2" t="s">
        <v>460</v>
      </c>
      <c r="L12037" s="2">
        <v>0</v>
      </c>
      <c r="M12037" t="s">
        <v>11396</v>
      </c>
      <c r="N12037" t="s">
        <v>15677</v>
      </c>
      <c r="O12037" t="s">
        <v>11298</v>
      </c>
      <c r="P12037" t="s">
        <v>15705</v>
      </c>
    </row>
    <row r="12038" spans="1:16" x14ac:dyDescent="0.3">
      <c r="A12038" t="s">
        <v>15818</v>
      </c>
      <c r="B12038" s="2" t="str">
        <f t="shared" si="566"/>
        <v>7811</v>
      </c>
      <c r="C12038" s="2">
        <f t="shared" si="564"/>
        <v>7811</v>
      </c>
      <c r="D12038" t="str">
        <f>VLOOKUP(C12038,'Cost Centre'!A:B,2,)</f>
        <v>Waste and Fleet Management Services</v>
      </c>
      <c r="E12038" t="str">
        <f t="shared" si="565"/>
        <v>5</v>
      </c>
      <c r="F12038" t="s">
        <v>15819</v>
      </c>
      <c r="G12038" s="2">
        <v>0</v>
      </c>
      <c r="H12038" s="2">
        <v>0</v>
      </c>
      <c r="I12038" s="2">
        <v>0</v>
      </c>
      <c r="J12038" s="105">
        <f>SUMIF([1]MMM!$A:$A,A12038,[1]MMM!$F:$F)</f>
        <v>0</v>
      </c>
      <c r="K12038" s="2" t="s">
        <v>460</v>
      </c>
      <c r="L12038" s="2">
        <v>0</v>
      </c>
      <c r="M12038" t="s">
        <v>11396</v>
      </c>
      <c r="N12038" t="s">
        <v>15677</v>
      </c>
      <c r="O12038" t="s">
        <v>11298</v>
      </c>
      <c r="P12038" t="s">
        <v>15705</v>
      </c>
    </row>
    <row r="12039" spans="1:16" x14ac:dyDescent="0.3">
      <c r="A12039" t="s">
        <v>15820</v>
      </c>
      <c r="B12039" s="2" t="str">
        <f t="shared" si="566"/>
        <v>7811</v>
      </c>
      <c r="C12039" s="2">
        <f t="shared" si="564"/>
        <v>7811</v>
      </c>
      <c r="D12039" t="str">
        <f>VLOOKUP(C12039,'Cost Centre'!A:B,2,)</f>
        <v>Waste and Fleet Management Services</v>
      </c>
      <c r="E12039" t="str">
        <f t="shared" si="565"/>
        <v>5</v>
      </c>
      <c r="F12039" t="s">
        <v>15821</v>
      </c>
      <c r="G12039" s="2">
        <v>0</v>
      </c>
      <c r="H12039" s="2">
        <v>0</v>
      </c>
      <c r="I12039" s="2">
        <v>0</v>
      </c>
      <c r="J12039" s="105">
        <f>SUMIF([1]MMM!$A:$A,A12039,[1]MMM!$F:$F)</f>
        <v>0</v>
      </c>
      <c r="K12039" s="2" t="s">
        <v>460</v>
      </c>
      <c r="L12039" s="2">
        <v>0</v>
      </c>
      <c r="M12039" t="s">
        <v>11396</v>
      </c>
      <c r="N12039" t="s">
        <v>15677</v>
      </c>
      <c r="O12039" t="s">
        <v>11298</v>
      </c>
      <c r="P12039" t="s">
        <v>15705</v>
      </c>
    </row>
    <row r="12040" spans="1:16" x14ac:dyDescent="0.3">
      <c r="A12040" t="s">
        <v>15822</v>
      </c>
      <c r="B12040" s="2" t="str">
        <f t="shared" si="566"/>
        <v>7811</v>
      </c>
      <c r="C12040" s="2">
        <f t="shared" si="564"/>
        <v>7811</v>
      </c>
      <c r="D12040" t="str">
        <f>VLOOKUP(C12040,'Cost Centre'!A:B,2,)</f>
        <v>Waste and Fleet Management Services</v>
      </c>
      <c r="E12040" t="str">
        <f t="shared" si="565"/>
        <v>5</v>
      </c>
      <c r="F12040" t="s">
        <v>15823</v>
      </c>
      <c r="G12040" s="2">
        <v>0</v>
      </c>
      <c r="H12040" s="2">
        <v>0</v>
      </c>
      <c r="I12040" s="2">
        <v>0</v>
      </c>
      <c r="J12040" s="105">
        <f>SUMIF([1]MMM!$A:$A,A12040,[1]MMM!$F:$F)</f>
        <v>0</v>
      </c>
      <c r="K12040" s="2" t="s">
        <v>460</v>
      </c>
      <c r="L12040" s="2">
        <v>0</v>
      </c>
      <c r="M12040" t="s">
        <v>11396</v>
      </c>
      <c r="N12040" t="s">
        <v>15677</v>
      </c>
      <c r="O12040" t="s">
        <v>11298</v>
      </c>
      <c r="P12040" t="s">
        <v>15705</v>
      </c>
    </row>
    <row r="12041" spans="1:16" x14ac:dyDescent="0.3">
      <c r="A12041" t="s">
        <v>9691</v>
      </c>
      <c r="B12041" s="2" t="str">
        <f t="shared" si="566"/>
        <v>7811</v>
      </c>
      <c r="C12041" s="2">
        <f t="shared" si="564"/>
        <v>7811</v>
      </c>
      <c r="D12041" t="str">
        <f>VLOOKUP(C12041,'Cost Centre'!A:B,2,)</f>
        <v>Waste and Fleet Management Services</v>
      </c>
      <c r="E12041" t="str">
        <f t="shared" si="565"/>
        <v>6</v>
      </c>
      <c r="F12041" t="s">
        <v>15428</v>
      </c>
      <c r="G12041" s="2">
        <v>28560127.059999999</v>
      </c>
      <c r="H12041" s="2">
        <v>0</v>
      </c>
      <c r="I12041" s="2">
        <v>-28560127.059999999</v>
      </c>
      <c r="J12041" s="105">
        <f>SUMIF([1]MMM!$A:$A,A12041,[1]MMM!$F:$F)</f>
        <v>0</v>
      </c>
      <c r="K12041" s="2" t="s">
        <v>460</v>
      </c>
      <c r="L12041" s="2">
        <v>0</v>
      </c>
      <c r="M12041" t="s">
        <v>11396</v>
      </c>
      <c r="N12041" t="s">
        <v>15677</v>
      </c>
      <c r="O12041" t="s">
        <v>10962</v>
      </c>
      <c r="P12041" t="s">
        <v>10963</v>
      </c>
    </row>
    <row r="12042" spans="1:16" x14ac:dyDescent="0.3">
      <c r="A12042" t="s">
        <v>9692</v>
      </c>
      <c r="B12042" s="2" t="str">
        <f t="shared" si="566"/>
        <v>7811</v>
      </c>
      <c r="C12042" s="2">
        <f t="shared" si="564"/>
        <v>7811</v>
      </c>
      <c r="D12042" t="str">
        <f>VLOOKUP(C12042,'Cost Centre'!A:B,2,)</f>
        <v>Waste and Fleet Management Services</v>
      </c>
      <c r="E12042" t="str">
        <f t="shared" si="565"/>
        <v>6</v>
      </c>
      <c r="F12042" t="s">
        <v>9693</v>
      </c>
      <c r="G12042" s="2">
        <v>0</v>
      </c>
      <c r="H12042" s="2">
        <v>22001164.5</v>
      </c>
      <c r="I12042" s="2">
        <v>0</v>
      </c>
      <c r="J12042" s="105">
        <f>SUMIF([1]MMM!$A:$A,A12042,[1]MMM!$F:$F)</f>
        <v>22001164.5</v>
      </c>
      <c r="K12042" s="2" t="s">
        <v>10</v>
      </c>
      <c r="L12042" s="2">
        <v>33188260</v>
      </c>
      <c r="M12042" t="s">
        <v>11396</v>
      </c>
      <c r="N12042" t="s">
        <v>15677</v>
      </c>
      <c r="O12042" t="s">
        <v>10962</v>
      </c>
      <c r="P12042" t="s">
        <v>10963</v>
      </c>
    </row>
    <row r="12043" spans="1:16" x14ac:dyDescent="0.3">
      <c r="A12043" t="s">
        <v>9694</v>
      </c>
      <c r="B12043" s="2" t="str">
        <f t="shared" si="566"/>
        <v>7811</v>
      </c>
      <c r="C12043" s="2">
        <f t="shared" si="564"/>
        <v>7811</v>
      </c>
      <c r="D12043" t="str">
        <f>VLOOKUP(C12043,'Cost Centre'!A:B,2,)</f>
        <v>Waste and Fleet Management Services</v>
      </c>
      <c r="E12043" t="str">
        <f t="shared" si="565"/>
        <v>6</v>
      </c>
      <c r="F12043" t="s">
        <v>15429</v>
      </c>
      <c r="G12043" s="2">
        <v>0</v>
      </c>
      <c r="H12043" s="2">
        <v>0</v>
      </c>
      <c r="I12043" s="2">
        <v>0</v>
      </c>
      <c r="J12043" s="105">
        <f>SUMIF([1]MMM!$A:$A,A12043,[1]MMM!$F:$F)</f>
        <v>0</v>
      </c>
      <c r="K12043" s="2" t="s">
        <v>460</v>
      </c>
      <c r="L12043" s="2">
        <v>0</v>
      </c>
      <c r="M12043" t="s">
        <v>11396</v>
      </c>
      <c r="N12043" t="s">
        <v>15677</v>
      </c>
      <c r="O12043" t="s">
        <v>10962</v>
      </c>
      <c r="P12043" t="s">
        <v>10963</v>
      </c>
    </row>
    <row r="12044" spans="1:16" x14ac:dyDescent="0.3">
      <c r="A12044" t="s">
        <v>9695</v>
      </c>
      <c r="B12044" s="2" t="str">
        <f t="shared" si="566"/>
        <v>7811</v>
      </c>
      <c r="C12044" s="2">
        <f t="shared" si="564"/>
        <v>7811</v>
      </c>
      <c r="D12044" t="str">
        <f>VLOOKUP(C12044,'Cost Centre'!A:B,2,)</f>
        <v>Waste and Fleet Management Services</v>
      </c>
      <c r="E12044" t="str">
        <f t="shared" si="565"/>
        <v>6</v>
      </c>
      <c r="F12044" t="s">
        <v>15430</v>
      </c>
      <c r="G12044" s="2">
        <v>0</v>
      </c>
      <c r="H12044" s="2">
        <v>0</v>
      </c>
      <c r="I12044" s="2">
        <v>0</v>
      </c>
      <c r="J12044" s="105">
        <f>SUMIF([1]MMM!$A:$A,A12044,[1]MMM!$F:$F)</f>
        <v>0</v>
      </c>
      <c r="K12044" s="2" t="s">
        <v>460</v>
      </c>
      <c r="L12044" s="2">
        <v>0</v>
      </c>
      <c r="M12044" t="s">
        <v>11396</v>
      </c>
      <c r="N12044" t="s">
        <v>15677</v>
      </c>
      <c r="O12044" t="s">
        <v>10962</v>
      </c>
      <c r="P12044" t="s">
        <v>10963</v>
      </c>
    </row>
    <row r="12045" spans="1:16" x14ac:dyDescent="0.3">
      <c r="A12045" t="s">
        <v>9696</v>
      </c>
      <c r="B12045" s="2" t="str">
        <f t="shared" si="566"/>
        <v>7811</v>
      </c>
      <c r="C12045" s="2">
        <f t="shared" si="564"/>
        <v>7811</v>
      </c>
      <c r="D12045" t="str">
        <f>VLOOKUP(C12045,'Cost Centre'!A:B,2,)</f>
        <v>Waste and Fleet Management Services</v>
      </c>
      <c r="E12045" t="str">
        <f t="shared" si="565"/>
        <v>6</v>
      </c>
      <c r="F12045" t="s">
        <v>15431</v>
      </c>
      <c r="G12045" s="2">
        <v>0</v>
      </c>
      <c r="H12045" s="2">
        <v>0</v>
      </c>
      <c r="I12045" s="2">
        <v>0</v>
      </c>
      <c r="J12045" s="105">
        <f>SUMIF([1]MMM!$A:$A,A12045,[1]MMM!$F:$F)</f>
        <v>0</v>
      </c>
      <c r="K12045" s="2" t="s">
        <v>460</v>
      </c>
      <c r="L12045" s="2">
        <v>0</v>
      </c>
      <c r="M12045" t="s">
        <v>11396</v>
      </c>
      <c r="N12045" t="s">
        <v>15677</v>
      </c>
      <c r="O12045" t="s">
        <v>10962</v>
      </c>
      <c r="P12045" t="s">
        <v>10963</v>
      </c>
    </row>
    <row r="12046" spans="1:16" x14ac:dyDescent="0.3">
      <c r="A12046" t="s">
        <v>9697</v>
      </c>
      <c r="B12046" s="2" t="str">
        <f t="shared" si="566"/>
        <v>7811</v>
      </c>
      <c r="C12046" s="2">
        <f t="shared" si="564"/>
        <v>7811</v>
      </c>
      <c r="D12046" t="str">
        <f>VLOOKUP(C12046,'Cost Centre'!A:B,2,)</f>
        <v>Waste and Fleet Management Services</v>
      </c>
      <c r="E12046" t="str">
        <f t="shared" si="565"/>
        <v>6</v>
      </c>
      <c r="F12046" t="s">
        <v>15432</v>
      </c>
      <c r="G12046" s="2">
        <v>0</v>
      </c>
      <c r="H12046" s="2">
        <v>0</v>
      </c>
      <c r="I12046" s="2">
        <v>0</v>
      </c>
      <c r="J12046" s="105">
        <f>SUMIF([1]MMM!$A:$A,A12046,[1]MMM!$F:$F)</f>
        <v>0</v>
      </c>
      <c r="K12046" s="2" t="s">
        <v>460</v>
      </c>
      <c r="L12046" s="2">
        <v>0</v>
      </c>
      <c r="M12046" t="s">
        <v>11396</v>
      </c>
      <c r="N12046" t="s">
        <v>15677</v>
      </c>
      <c r="O12046" t="s">
        <v>10962</v>
      </c>
      <c r="P12046" t="s">
        <v>10963</v>
      </c>
    </row>
    <row r="12047" spans="1:16" x14ac:dyDescent="0.3">
      <c r="A12047" t="s">
        <v>9698</v>
      </c>
      <c r="B12047" s="2" t="str">
        <f t="shared" si="566"/>
        <v>7811</v>
      </c>
      <c r="C12047" s="2">
        <f t="shared" si="564"/>
        <v>7811</v>
      </c>
      <c r="D12047" t="str">
        <f>VLOOKUP(C12047,'Cost Centre'!A:B,2,)</f>
        <v>Waste and Fleet Management Services</v>
      </c>
      <c r="E12047" t="str">
        <f t="shared" si="565"/>
        <v>6</v>
      </c>
      <c r="F12047" t="s">
        <v>15433</v>
      </c>
      <c r="G12047" s="2">
        <v>0</v>
      </c>
      <c r="H12047" s="2">
        <v>0</v>
      </c>
      <c r="I12047" s="2">
        <v>0</v>
      </c>
      <c r="J12047" s="105">
        <f>SUMIF([1]MMM!$A:$A,A12047,[1]MMM!$F:$F)</f>
        <v>0</v>
      </c>
      <c r="K12047" s="2" t="s">
        <v>460</v>
      </c>
      <c r="L12047" s="2">
        <v>0</v>
      </c>
      <c r="M12047" t="s">
        <v>11396</v>
      </c>
      <c r="N12047" t="s">
        <v>15677</v>
      </c>
      <c r="O12047" t="s">
        <v>10962</v>
      </c>
      <c r="P12047" t="s">
        <v>10963</v>
      </c>
    </row>
    <row r="12048" spans="1:16" x14ac:dyDescent="0.3">
      <c r="A12048" t="s">
        <v>9699</v>
      </c>
      <c r="B12048" s="2" t="str">
        <f t="shared" si="566"/>
        <v>7811</v>
      </c>
      <c r="C12048" s="2">
        <f t="shared" si="564"/>
        <v>7811</v>
      </c>
      <c r="D12048" t="str">
        <f>VLOOKUP(C12048,'Cost Centre'!A:B,2,)</f>
        <v>Waste and Fleet Management Services</v>
      </c>
      <c r="E12048" t="str">
        <f t="shared" si="565"/>
        <v>6</v>
      </c>
      <c r="F12048" t="s">
        <v>15434</v>
      </c>
      <c r="G12048" s="2">
        <v>0</v>
      </c>
      <c r="H12048" s="2">
        <v>0</v>
      </c>
      <c r="I12048" s="2">
        <v>-22001164.5</v>
      </c>
      <c r="J12048" s="105">
        <f>SUMIF([1]MMM!$A:$A,A12048,[1]MMM!$F:$F)</f>
        <v>-22001164.5</v>
      </c>
      <c r="K12048" s="2" t="s">
        <v>460</v>
      </c>
      <c r="L12048" s="2">
        <v>0</v>
      </c>
      <c r="M12048" t="s">
        <v>11396</v>
      </c>
      <c r="N12048" t="s">
        <v>15677</v>
      </c>
      <c r="O12048" t="s">
        <v>10962</v>
      </c>
      <c r="P12048" t="s">
        <v>10963</v>
      </c>
    </row>
    <row r="12049" spans="1:16" x14ac:dyDescent="0.3">
      <c r="A12049" t="s">
        <v>9700</v>
      </c>
      <c r="B12049" s="2" t="str">
        <f t="shared" si="566"/>
        <v>7811</v>
      </c>
      <c r="C12049" s="2">
        <f t="shared" si="564"/>
        <v>7811</v>
      </c>
      <c r="D12049" t="str">
        <f>VLOOKUP(C12049,'Cost Centre'!A:B,2,)</f>
        <v>Waste and Fleet Management Services</v>
      </c>
      <c r="E12049" t="str">
        <f t="shared" si="565"/>
        <v>6</v>
      </c>
      <c r="F12049" t="s">
        <v>15435</v>
      </c>
      <c r="G12049" s="2">
        <v>0</v>
      </c>
      <c r="H12049" s="2">
        <v>0</v>
      </c>
      <c r="I12049" s="2">
        <v>0</v>
      </c>
      <c r="J12049" s="105">
        <f>SUMIF([1]MMM!$A:$A,A12049,[1]MMM!$F:$F)</f>
        <v>0</v>
      </c>
      <c r="K12049" s="2" t="s">
        <v>460</v>
      </c>
      <c r="L12049" s="2">
        <v>0</v>
      </c>
      <c r="M12049" t="s">
        <v>11396</v>
      </c>
      <c r="N12049" t="s">
        <v>15677</v>
      </c>
      <c r="O12049" t="s">
        <v>10962</v>
      </c>
      <c r="P12049" t="s">
        <v>10963</v>
      </c>
    </row>
    <row r="12050" spans="1:16" x14ac:dyDescent="0.3">
      <c r="A12050" t="s">
        <v>9701</v>
      </c>
      <c r="B12050" s="2" t="str">
        <f t="shared" si="566"/>
        <v>7811</v>
      </c>
      <c r="C12050" s="2">
        <f t="shared" si="564"/>
        <v>7811</v>
      </c>
      <c r="D12050" t="str">
        <f>VLOOKUP(C12050,'Cost Centre'!A:B,2,)</f>
        <v>Waste and Fleet Management Services</v>
      </c>
      <c r="E12050" t="str">
        <f t="shared" si="565"/>
        <v>6</v>
      </c>
      <c r="F12050" t="s">
        <v>15436</v>
      </c>
      <c r="G12050" s="2">
        <v>0</v>
      </c>
      <c r="H12050" s="2">
        <v>0</v>
      </c>
      <c r="I12050" s="2">
        <v>0</v>
      </c>
      <c r="J12050" s="105">
        <f>SUMIF([1]MMM!$A:$A,A12050,[1]MMM!$F:$F)</f>
        <v>0</v>
      </c>
      <c r="K12050" s="2" t="s">
        <v>460</v>
      </c>
      <c r="L12050" s="2">
        <v>0</v>
      </c>
      <c r="M12050" t="s">
        <v>11396</v>
      </c>
      <c r="N12050" t="s">
        <v>15677</v>
      </c>
      <c r="O12050" t="s">
        <v>10962</v>
      </c>
      <c r="P12050" t="s">
        <v>10963</v>
      </c>
    </row>
    <row r="12051" spans="1:16" x14ac:dyDescent="0.3">
      <c r="A12051" t="s">
        <v>9702</v>
      </c>
      <c r="B12051" s="2" t="str">
        <f t="shared" si="566"/>
        <v>7811</v>
      </c>
      <c r="C12051" s="2">
        <f t="shared" si="564"/>
        <v>7811</v>
      </c>
      <c r="D12051" t="str">
        <f>VLOOKUP(C12051,'Cost Centre'!A:B,2,)</f>
        <v>Waste and Fleet Management Services</v>
      </c>
      <c r="E12051" t="str">
        <f t="shared" si="565"/>
        <v>6</v>
      </c>
      <c r="F12051" t="s">
        <v>15437</v>
      </c>
      <c r="G12051" s="2">
        <v>0</v>
      </c>
      <c r="H12051" s="2">
        <v>0</v>
      </c>
      <c r="I12051" s="2">
        <v>0</v>
      </c>
      <c r="J12051" s="105">
        <f>SUMIF([1]MMM!$A:$A,A12051,[1]MMM!$F:$F)</f>
        <v>0</v>
      </c>
      <c r="K12051" s="2" t="s">
        <v>460</v>
      </c>
      <c r="L12051" s="2">
        <v>0</v>
      </c>
      <c r="M12051" t="s">
        <v>11396</v>
      </c>
      <c r="N12051" t="s">
        <v>15677</v>
      </c>
      <c r="O12051" t="s">
        <v>10962</v>
      </c>
      <c r="P12051" t="s">
        <v>10963</v>
      </c>
    </row>
    <row r="12052" spans="1:16" x14ac:dyDescent="0.3">
      <c r="A12052" t="s">
        <v>9703</v>
      </c>
      <c r="B12052" s="2" t="str">
        <f t="shared" si="566"/>
        <v>7811</v>
      </c>
      <c r="C12052" s="2">
        <f t="shared" si="564"/>
        <v>7811</v>
      </c>
      <c r="D12052" t="str">
        <f>VLOOKUP(C12052,'Cost Centre'!A:B,2,)</f>
        <v>Waste and Fleet Management Services</v>
      </c>
      <c r="E12052" t="str">
        <f t="shared" si="565"/>
        <v>6</v>
      </c>
      <c r="F12052" t="s">
        <v>15438</v>
      </c>
      <c r="G12052" s="2">
        <v>0</v>
      </c>
      <c r="H12052" s="2">
        <v>0</v>
      </c>
      <c r="I12052" s="2">
        <v>0</v>
      </c>
      <c r="J12052" s="105">
        <f>SUMIF([1]MMM!$A:$A,A12052,[1]MMM!$F:$F)</f>
        <v>0</v>
      </c>
      <c r="K12052" s="2" t="s">
        <v>460</v>
      </c>
      <c r="L12052" s="2">
        <v>0</v>
      </c>
      <c r="M12052" t="s">
        <v>11396</v>
      </c>
      <c r="N12052" t="s">
        <v>15677</v>
      </c>
      <c r="O12052" t="s">
        <v>10962</v>
      </c>
      <c r="P12052" t="s">
        <v>10963</v>
      </c>
    </row>
    <row r="12053" spans="1:16" x14ac:dyDescent="0.3">
      <c r="A12053" t="s">
        <v>9704</v>
      </c>
      <c r="B12053" s="2" t="str">
        <f t="shared" si="566"/>
        <v>7811</v>
      </c>
      <c r="C12053" s="2">
        <f t="shared" si="564"/>
        <v>7811</v>
      </c>
      <c r="D12053" t="str">
        <f>VLOOKUP(C12053,'Cost Centre'!A:B,2,)</f>
        <v>Waste and Fleet Management Services</v>
      </c>
      <c r="E12053" t="str">
        <f t="shared" si="565"/>
        <v>6</v>
      </c>
      <c r="F12053" t="s">
        <v>15439</v>
      </c>
      <c r="G12053" s="2">
        <v>0</v>
      </c>
      <c r="H12053" s="2">
        <v>0</v>
      </c>
      <c r="I12053" s="2">
        <v>0</v>
      </c>
      <c r="J12053" s="105">
        <f>SUMIF([1]MMM!$A:$A,A12053,[1]MMM!$F:$F)</f>
        <v>0</v>
      </c>
      <c r="K12053" s="2" t="s">
        <v>460</v>
      </c>
      <c r="L12053" s="2">
        <v>0</v>
      </c>
      <c r="M12053" t="s">
        <v>11396</v>
      </c>
      <c r="N12053" t="s">
        <v>15677</v>
      </c>
      <c r="O12053" t="s">
        <v>10962</v>
      </c>
      <c r="P12053" t="s">
        <v>10963</v>
      </c>
    </row>
    <row r="12054" spans="1:16" x14ac:dyDescent="0.3">
      <c r="A12054" t="s">
        <v>9705</v>
      </c>
      <c r="B12054" s="2" t="str">
        <f t="shared" si="566"/>
        <v>7811</v>
      </c>
      <c r="C12054" s="2">
        <f t="shared" si="564"/>
        <v>7811</v>
      </c>
      <c r="D12054" t="str">
        <f>VLOOKUP(C12054,'Cost Centre'!A:B,2,)</f>
        <v>Waste and Fleet Management Services</v>
      </c>
      <c r="E12054" t="str">
        <f t="shared" si="565"/>
        <v>6</v>
      </c>
      <c r="F12054" t="s">
        <v>15440</v>
      </c>
      <c r="G12054" s="2">
        <v>0</v>
      </c>
      <c r="H12054" s="2">
        <v>0</v>
      </c>
      <c r="I12054" s="2">
        <v>0</v>
      </c>
      <c r="J12054" s="105">
        <f>SUMIF([1]MMM!$A:$A,A12054,[1]MMM!$F:$F)</f>
        <v>0</v>
      </c>
      <c r="K12054" s="2" t="s">
        <v>460</v>
      </c>
      <c r="L12054" s="2">
        <v>0</v>
      </c>
      <c r="M12054" t="s">
        <v>11396</v>
      </c>
      <c r="N12054" t="s">
        <v>15677</v>
      </c>
      <c r="O12054" t="s">
        <v>10962</v>
      </c>
      <c r="P12054" t="s">
        <v>10963</v>
      </c>
    </row>
    <row r="12055" spans="1:16" x14ac:dyDescent="0.3">
      <c r="A12055" t="s">
        <v>9706</v>
      </c>
      <c r="B12055" s="2" t="str">
        <f t="shared" si="566"/>
        <v>7811</v>
      </c>
      <c r="C12055" s="2">
        <f t="shared" si="564"/>
        <v>7811</v>
      </c>
      <c r="D12055" t="str">
        <f>VLOOKUP(C12055,'Cost Centre'!A:B,2,)</f>
        <v>Waste and Fleet Management Services</v>
      </c>
      <c r="E12055" t="str">
        <f t="shared" si="565"/>
        <v>6</v>
      </c>
      <c r="F12055" t="s">
        <v>15441</v>
      </c>
      <c r="G12055" s="2">
        <v>0</v>
      </c>
      <c r="H12055" s="2">
        <v>0</v>
      </c>
      <c r="I12055" s="2">
        <v>0</v>
      </c>
      <c r="J12055" s="105">
        <f>SUMIF([1]MMM!$A:$A,A12055,[1]MMM!$F:$F)</f>
        <v>0</v>
      </c>
      <c r="K12055" s="2" t="s">
        <v>460</v>
      </c>
      <c r="L12055" s="2">
        <v>0</v>
      </c>
      <c r="M12055" t="s">
        <v>11396</v>
      </c>
      <c r="N12055" t="s">
        <v>15677</v>
      </c>
      <c r="O12055" t="s">
        <v>10962</v>
      </c>
      <c r="P12055" t="s">
        <v>10963</v>
      </c>
    </row>
    <row r="12056" spans="1:16" x14ac:dyDescent="0.3">
      <c r="A12056" t="s">
        <v>9707</v>
      </c>
      <c r="B12056" s="2" t="str">
        <f t="shared" si="566"/>
        <v>7811</v>
      </c>
      <c r="C12056" s="2">
        <f t="shared" si="564"/>
        <v>7811</v>
      </c>
      <c r="D12056" t="str">
        <f>VLOOKUP(C12056,'Cost Centre'!A:B,2,)</f>
        <v>Waste and Fleet Management Services</v>
      </c>
      <c r="E12056" t="str">
        <f t="shared" si="565"/>
        <v>6</v>
      </c>
      <c r="F12056" t="s">
        <v>15442</v>
      </c>
      <c r="G12056" s="2">
        <v>0</v>
      </c>
      <c r="H12056" s="2">
        <v>0</v>
      </c>
      <c r="I12056" s="2">
        <v>0</v>
      </c>
      <c r="J12056" s="105">
        <f>SUMIF([1]MMM!$A:$A,A12056,[1]MMM!$F:$F)</f>
        <v>0</v>
      </c>
      <c r="K12056" s="2" t="s">
        <v>460</v>
      </c>
      <c r="L12056" s="2">
        <v>0</v>
      </c>
      <c r="M12056" t="s">
        <v>11396</v>
      </c>
      <c r="N12056" t="s">
        <v>15677</v>
      </c>
      <c r="O12056" t="s">
        <v>10962</v>
      </c>
      <c r="P12056" t="s">
        <v>10963</v>
      </c>
    </row>
    <row r="12057" spans="1:16" x14ac:dyDescent="0.3">
      <c r="A12057" t="s">
        <v>9708</v>
      </c>
      <c r="B12057" s="2" t="str">
        <f t="shared" si="566"/>
        <v>7811</v>
      </c>
      <c r="C12057" s="2">
        <f t="shared" si="564"/>
        <v>7811</v>
      </c>
      <c r="D12057" t="str">
        <f>VLOOKUP(C12057,'Cost Centre'!A:B,2,)</f>
        <v>Waste and Fleet Management Services</v>
      </c>
      <c r="E12057" t="str">
        <f t="shared" si="565"/>
        <v>6</v>
      </c>
      <c r="F12057" t="s">
        <v>15443</v>
      </c>
      <c r="G12057" s="2">
        <v>0</v>
      </c>
      <c r="H12057" s="2">
        <v>0</v>
      </c>
      <c r="I12057" s="2">
        <v>0</v>
      </c>
      <c r="J12057" s="105">
        <f>SUMIF([1]MMM!$A:$A,A12057,[1]MMM!$F:$F)</f>
        <v>0</v>
      </c>
      <c r="K12057" s="2" t="s">
        <v>460</v>
      </c>
      <c r="L12057" s="2">
        <v>0</v>
      </c>
      <c r="M12057" t="s">
        <v>11396</v>
      </c>
      <c r="N12057" t="s">
        <v>15677</v>
      </c>
      <c r="O12057" t="s">
        <v>10962</v>
      </c>
      <c r="P12057" t="s">
        <v>10963</v>
      </c>
    </row>
    <row r="12058" spans="1:16" x14ac:dyDescent="0.3">
      <c r="A12058" t="s">
        <v>1989</v>
      </c>
      <c r="B12058" s="2" t="str">
        <f t="shared" si="566"/>
        <v>7811</v>
      </c>
      <c r="C12058" s="2">
        <f t="shared" si="564"/>
        <v>7811</v>
      </c>
      <c r="D12058" t="str">
        <f>VLOOKUP(C12058,'Cost Centre'!A:B,2,)</f>
        <v>Waste and Fleet Management Services</v>
      </c>
      <c r="E12058" t="str">
        <f t="shared" si="565"/>
        <v>6</v>
      </c>
      <c r="F12058" t="s">
        <v>11009</v>
      </c>
      <c r="G12058" s="2">
        <v>0</v>
      </c>
      <c r="H12058" s="2">
        <v>0</v>
      </c>
      <c r="I12058" s="2">
        <v>0</v>
      </c>
      <c r="J12058" s="105">
        <f>SUMIF([1]MMM!$A:$A,A12058,[1]MMM!$F:$F)</f>
        <v>0</v>
      </c>
      <c r="K12058" s="2" t="s">
        <v>460</v>
      </c>
      <c r="L12058" s="2">
        <v>0</v>
      </c>
      <c r="M12058" t="s">
        <v>11396</v>
      </c>
      <c r="N12058" t="s">
        <v>15677</v>
      </c>
      <c r="O12058" t="s">
        <v>10962</v>
      </c>
      <c r="P12058" t="s">
        <v>11010</v>
      </c>
    </row>
    <row r="12059" spans="1:16" x14ac:dyDescent="0.3">
      <c r="A12059" t="s">
        <v>9709</v>
      </c>
      <c r="B12059" s="2" t="str">
        <f t="shared" si="566"/>
        <v>7811</v>
      </c>
      <c r="C12059" s="2">
        <f t="shared" si="564"/>
        <v>7811</v>
      </c>
      <c r="D12059" t="str">
        <f>VLOOKUP(C12059,'Cost Centre'!A:B,2,)</f>
        <v>Waste and Fleet Management Services</v>
      </c>
      <c r="E12059" t="str">
        <f t="shared" si="565"/>
        <v>6</v>
      </c>
      <c r="F12059" t="s">
        <v>11011</v>
      </c>
      <c r="G12059" s="2">
        <v>0</v>
      </c>
      <c r="H12059" s="2">
        <v>0</v>
      </c>
      <c r="I12059" s="2">
        <v>0</v>
      </c>
      <c r="J12059" s="105">
        <f>SUMIF([1]MMM!$A:$A,A12059,[1]MMM!$F:$F)</f>
        <v>0</v>
      </c>
      <c r="K12059" s="2" t="s">
        <v>460</v>
      </c>
      <c r="L12059" s="2">
        <v>0</v>
      </c>
      <c r="M12059" t="s">
        <v>11396</v>
      </c>
      <c r="N12059" t="s">
        <v>15677</v>
      </c>
      <c r="O12059" t="s">
        <v>10962</v>
      </c>
      <c r="P12059" t="s">
        <v>11010</v>
      </c>
    </row>
    <row r="12060" spans="1:16" x14ac:dyDescent="0.3">
      <c r="A12060" t="s">
        <v>9710</v>
      </c>
      <c r="B12060" s="2" t="str">
        <f t="shared" si="566"/>
        <v>7811</v>
      </c>
      <c r="C12060" s="2">
        <f t="shared" si="564"/>
        <v>7811</v>
      </c>
      <c r="D12060" t="str">
        <f>VLOOKUP(C12060,'Cost Centre'!A:B,2,)</f>
        <v>Waste and Fleet Management Services</v>
      </c>
      <c r="E12060" t="str">
        <f t="shared" si="565"/>
        <v>6</v>
      </c>
      <c r="F12060" t="s">
        <v>11012</v>
      </c>
      <c r="G12060" s="2">
        <v>0</v>
      </c>
      <c r="H12060" s="2">
        <v>0</v>
      </c>
      <c r="I12060" s="2">
        <v>0</v>
      </c>
      <c r="J12060" s="105">
        <f>SUMIF([1]MMM!$A:$A,A12060,[1]MMM!$F:$F)</f>
        <v>0</v>
      </c>
      <c r="K12060" s="2" t="s">
        <v>460</v>
      </c>
      <c r="L12060" s="2">
        <v>0</v>
      </c>
      <c r="M12060" t="s">
        <v>11396</v>
      </c>
      <c r="N12060" t="s">
        <v>15677</v>
      </c>
      <c r="O12060" t="s">
        <v>10962</v>
      </c>
      <c r="P12060" t="s">
        <v>11010</v>
      </c>
    </row>
    <row r="12061" spans="1:16" x14ac:dyDescent="0.3">
      <c r="A12061" t="s">
        <v>9711</v>
      </c>
      <c r="B12061" s="2" t="str">
        <f t="shared" si="566"/>
        <v>7811</v>
      </c>
      <c r="C12061" s="2">
        <f t="shared" si="564"/>
        <v>7811</v>
      </c>
      <c r="D12061" t="str">
        <f>VLOOKUP(C12061,'Cost Centre'!A:B,2,)</f>
        <v>Waste and Fleet Management Services</v>
      </c>
      <c r="E12061" t="str">
        <f t="shared" si="565"/>
        <v>6</v>
      </c>
      <c r="F12061" t="s">
        <v>11013</v>
      </c>
      <c r="G12061" s="2">
        <v>0</v>
      </c>
      <c r="H12061" s="2">
        <v>0</v>
      </c>
      <c r="I12061" s="2">
        <v>0</v>
      </c>
      <c r="J12061" s="105">
        <f>SUMIF([1]MMM!$A:$A,A12061,[1]MMM!$F:$F)</f>
        <v>0</v>
      </c>
      <c r="K12061" s="2" t="s">
        <v>460</v>
      </c>
      <c r="L12061" s="2">
        <v>0</v>
      </c>
      <c r="M12061" t="s">
        <v>11396</v>
      </c>
      <c r="N12061" t="s">
        <v>15677</v>
      </c>
      <c r="O12061" t="s">
        <v>10962</v>
      </c>
      <c r="P12061" t="s">
        <v>11010</v>
      </c>
    </row>
    <row r="12062" spans="1:16" x14ac:dyDescent="0.3">
      <c r="A12062" t="s">
        <v>9712</v>
      </c>
      <c r="B12062" s="2" t="str">
        <f t="shared" si="566"/>
        <v>7811</v>
      </c>
      <c r="C12062" s="2">
        <f t="shared" si="564"/>
        <v>7811</v>
      </c>
      <c r="D12062" t="str">
        <f>VLOOKUP(C12062,'Cost Centre'!A:B,2,)</f>
        <v>Waste and Fleet Management Services</v>
      </c>
      <c r="E12062" t="str">
        <f t="shared" si="565"/>
        <v>6</v>
      </c>
      <c r="F12062" t="s">
        <v>11014</v>
      </c>
      <c r="G12062" s="2">
        <v>0</v>
      </c>
      <c r="H12062" s="2">
        <v>0</v>
      </c>
      <c r="I12062" s="2">
        <v>0</v>
      </c>
      <c r="J12062" s="105">
        <f>SUMIF([1]MMM!$A:$A,A12062,[1]MMM!$F:$F)</f>
        <v>0</v>
      </c>
      <c r="K12062" s="2" t="s">
        <v>460</v>
      </c>
      <c r="L12062" s="2">
        <v>0</v>
      </c>
      <c r="M12062" t="s">
        <v>11396</v>
      </c>
      <c r="N12062" t="s">
        <v>15677</v>
      </c>
      <c r="O12062" t="s">
        <v>10962</v>
      </c>
      <c r="P12062" t="s">
        <v>11010</v>
      </c>
    </row>
    <row r="12063" spans="1:16" x14ac:dyDescent="0.3">
      <c r="A12063" t="s">
        <v>9713</v>
      </c>
      <c r="B12063" s="2" t="str">
        <f t="shared" si="566"/>
        <v>7811</v>
      </c>
      <c r="C12063" s="2">
        <f t="shared" si="564"/>
        <v>7811</v>
      </c>
      <c r="D12063" t="str">
        <f>VLOOKUP(C12063,'Cost Centre'!A:B,2,)</f>
        <v>Waste and Fleet Management Services</v>
      </c>
      <c r="E12063" t="str">
        <f t="shared" si="565"/>
        <v>6</v>
      </c>
      <c r="F12063" t="s">
        <v>11015</v>
      </c>
      <c r="G12063" s="2">
        <v>0</v>
      </c>
      <c r="H12063" s="2">
        <v>0</v>
      </c>
      <c r="I12063" s="2">
        <v>0</v>
      </c>
      <c r="J12063" s="105">
        <f>SUMIF([1]MMM!$A:$A,A12063,[1]MMM!$F:$F)</f>
        <v>0</v>
      </c>
      <c r="K12063" s="2" t="s">
        <v>460</v>
      </c>
      <c r="L12063" s="2">
        <v>0</v>
      </c>
      <c r="M12063" t="s">
        <v>11396</v>
      </c>
      <c r="N12063" t="s">
        <v>15677</v>
      </c>
      <c r="O12063" t="s">
        <v>10962</v>
      </c>
      <c r="P12063" t="s">
        <v>11010</v>
      </c>
    </row>
    <row r="12064" spans="1:16" x14ac:dyDescent="0.3">
      <c r="A12064" t="s">
        <v>9714</v>
      </c>
      <c r="B12064" s="2" t="str">
        <f t="shared" si="566"/>
        <v>7811</v>
      </c>
      <c r="C12064" s="2">
        <f t="shared" si="564"/>
        <v>7811</v>
      </c>
      <c r="D12064" t="str">
        <f>VLOOKUP(C12064,'Cost Centre'!A:B,2,)</f>
        <v>Waste and Fleet Management Services</v>
      </c>
      <c r="E12064" t="str">
        <f t="shared" si="565"/>
        <v>6</v>
      </c>
      <c r="F12064" t="s">
        <v>11016</v>
      </c>
      <c r="G12064" s="2">
        <v>0</v>
      </c>
      <c r="H12064" s="2">
        <v>0</v>
      </c>
      <c r="I12064" s="2">
        <v>0</v>
      </c>
      <c r="J12064" s="105">
        <f>SUMIF([1]MMM!$A:$A,A12064,[1]MMM!$F:$F)</f>
        <v>0</v>
      </c>
      <c r="K12064" s="2" t="s">
        <v>460</v>
      </c>
      <c r="L12064" s="2">
        <v>0</v>
      </c>
      <c r="M12064" t="s">
        <v>11396</v>
      </c>
      <c r="N12064" t="s">
        <v>15677</v>
      </c>
      <c r="O12064" t="s">
        <v>10962</v>
      </c>
      <c r="P12064" t="s">
        <v>11010</v>
      </c>
    </row>
    <row r="12065" spans="1:16" x14ac:dyDescent="0.3">
      <c r="A12065" t="s">
        <v>9715</v>
      </c>
      <c r="B12065" s="2" t="str">
        <f t="shared" si="566"/>
        <v>7811</v>
      </c>
      <c r="C12065" s="2">
        <f t="shared" si="564"/>
        <v>7811</v>
      </c>
      <c r="D12065" t="str">
        <f>VLOOKUP(C12065,'Cost Centre'!A:B,2,)</f>
        <v>Waste and Fleet Management Services</v>
      </c>
      <c r="E12065" t="str">
        <f t="shared" si="565"/>
        <v>6</v>
      </c>
      <c r="F12065" t="s">
        <v>11017</v>
      </c>
      <c r="G12065" s="2">
        <v>0</v>
      </c>
      <c r="H12065" s="2">
        <v>0</v>
      </c>
      <c r="I12065" s="2">
        <v>0</v>
      </c>
      <c r="J12065" s="105">
        <f>SUMIF([1]MMM!$A:$A,A12065,[1]MMM!$F:$F)</f>
        <v>0</v>
      </c>
      <c r="K12065" s="2" t="s">
        <v>460</v>
      </c>
      <c r="L12065" s="2">
        <v>0</v>
      </c>
      <c r="M12065" t="s">
        <v>11396</v>
      </c>
      <c r="N12065" t="s">
        <v>15677</v>
      </c>
      <c r="O12065" t="s">
        <v>10962</v>
      </c>
      <c r="P12065" t="s">
        <v>11010</v>
      </c>
    </row>
    <row r="12066" spans="1:16" x14ac:dyDescent="0.3">
      <c r="A12066" t="s">
        <v>9716</v>
      </c>
      <c r="B12066" s="2" t="str">
        <f t="shared" si="566"/>
        <v>7811</v>
      </c>
      <c r="C12066" s="2">
        <f t="shared" si="564"/>
        <v>7811</v>
      </c>
      <c r="D12066" t="str">
        <f>VLOOKUP(C12066,'Cost Centre'!A:B,2,)</f>
        <v>Waste and Fleet Management Services</v>
      </c>
      <c r="E12066" t="str">
        <f t="shared" si="565"/>
        <v>6</v>
      </c>
      <c r="F12066" t="s">
        <v>11018</v>
      </c>
      <c r="G12066" s="2">
        <v>0</v>
      </c>
      <c r="H12066" s="2">
        <v>0</v>
      </c>
      <c r="I12066" s="2">
        <v>0</v>
      </c>
      <c r="J12066" s="105">
        <f>SUMIF([1]MMM!$A:$A,A12066,[1]MMM!$F:$F)</f>
        <v>0</v>
      </c>
      <c r="K12066" s="2" t="s">
        <v>460</v>
      </c>
      <c r="L12066" s="2">
        <v>0</v>
      </c>
      <c r="M12066" t="s">
        <v>11396</v>
      </c>
      <c r="N12066" t="s">
        <v>15677</v>
      </c>
      <c r="O12066" t="s">
        <v>10962</v>
      </c>
      <c r="P12066" t="s">
        <v>11010</v>
      </c>
    </row>
    <row r="12067" spans="1:16" x14ac:dyDescent="0.3">
      <c r="A12067" t="s">
        <v>9717</v>
      </c>
      <c r="B12067" s="2" t="str">
        <f t="shared" si="566"/>
        <v>7811</v>
      </c>
      <c r="C12067" s="2">
        <f t="shared" si="564"/>
        <v>7811</v>
      </c>
      <c r="D12067" t="str">
        <f>VLOOKUP(C12067,'Cost Centre'!A:B,2,)</f>
        <v>Waste and Fleet Management Services</v>
      </c>
      <c r="E12067" t="str">
        <f t="shared" si="565"/>
        <v>6</v>
      </c>
      <c r="F12067" t="s">
        <v>11019</v>
      </c>
      <c r="G12067" s="2">
        <v>0</v>
      </c>
      <c r="H12067" s="2">
        <v>0</v>
      </c>
      <c r="I12067" s="2">
        <v>0</v>
      </c>
      <c r="J12067" s="105">
        <f>SUMIF([1]MMM!$A:$A,A12067,[1]MMM!$F:$F)</f>
        <v>0</v>
      </c>
      <c r="K12067" s="2" t="s">
        <v>460</v>
      </c>
      <c r="L12067" s="2">
        <v>0</v>
      </c>
      <c r="M12067" t="s">
        <v>11396</v>
      </c>
      <c r="N12067" t="s">
        <v>15677</v>
      </c>
      <c r="O12067" t="s">
        <v>10962</v>
      </c>
      <c r="P12067" t="s">
        <v>11010</v>
      </c>
    </row>
    <row r="12068" spans="1:16" x14ac:dyDescent="0.3">
      <c r="A12068" t="s">
        <v>15824</v>
      </c>
      <c r="B12068" s="2" t="str">
        <f t="shared" si="566"/>
        <v>7811</v>
      </c>
      <c r="C12068" s="2">
        <f t="shared" si="564"/>
        <v>7811</v>
      </c>
      <c r="D12068" t="str">
        <f>VLOOKUP(C12068,'Cost Centre'!A:B,2,)</f>
        <v>Waste and Fleet Management Services</v>
      </c>
      <c r="E12068" t="str">
        <f t="shared" si="565"/>
        <v>7</v>
      </c>
      <c r="F12068" t="s">
        <v>12162</v>
      </c>
      <c r="G12068" s="2">
        <v>0</v>
      </c>
      <c r="H12068" s="2">
        <v>0</v>
      </c>
      <c r="I12068" s="2">
        <v>0</v>
      </c>
      <c r="J12068" s="105">
        <f>SUMIF([1]MMM!$A:$A,A12068,[1]MMM!$F:$F)</f>
        <v>0</v>
      </c>
      <c r="K12068" s="2" t="s">
        <v>460</v>
      </c>
      <c r="L12068" s="2">
        <v>0</v>
      </c>
      <c r="M12068" t="s">
        <v>11396</v>
      </c>
      <c r="N12068" t="s">
        <v>15677</v>
      </c>
      <c r="O12068" t="s">
        <v>11396</v>
      </c>
      <c r="P12068" t="s">
        <v>12163</v>
      </c>
    </row>
    <row r="12069" spans="1:16" x14ac:dyDescent="0.3">
      <c r="A12069" t="s">
        <v>15825</v>
      </c>
      <c r="B12069" s="2" t="str">
        <f t="shared" si="566"/>
        <v>7811</v>
      </c>
      <c r="C12069" s="2">
        <f t="shared" si="564"/>
        <v>7811</v>
      </c>
      <c r="D12069" t="str">
        <f>VLOOKUP(C12069,'Cost Centre'!A:B,2,)</f>
        <v>Waste and Fleet Management Services</v>
      </c>
      <c r="E12069" t="str">
        <f t="shared" si="565"/>
        <v>7</v>
      </c>
      <c r="F12069" t="s">
        <v>12165</v>
      </c>
      <c r="G12069" s="2">
        <v>0</v>
      </c>
      <c r="H12069" s="2">
        <v>0</v>
      </c>
      <c r="I12069" s="2">
        <v>0</v>
      </c>
      <c r="J12069" s="105">
        <f>SUMIF([1]MMM!$A:$A,A12069,[1]MMM!$F:$F)</f>
        <v>0</v>
      </c>
      <c r="K12069" s="2" t="s">
        <v>460</v>
      </c>
      <c r="L12069" s="2">
        <v>0</v>
      </c>
      <c r="M12069" t="s">
        <v>11396</v>
      </c>
      <c r="N12069" t="s">
        <v>15677</v>
      </c>
      <c r="O12069" t="s">
        <v>11396</v>
      </c>
      <c r="P12069" t="s">
        <v>12163</v>
      </c>
    </row>
    <row r="12070" spans="1:16" x14ac:dyDescent="0.3">
      <c r="A12070" t="s">
        <v>15826</v>
      </c>
      <c r="B12070" s="2" t="str">
        <f t="shared" si="566"/>
        <v>7811</v>
      </c>
      <c r="C12070" s="2">
        <f t="shared" si="564"/>
        <v>7811</v>
      </c>
      <c r="D12070" t="str">
        <f>VLOOKUP(C12070,'Cost Centre'!A:B,2,)</f>
        <v>Waste and Fleet Management Services</v>
      </c>
      <c r="E12070" t="str">
        <f t="shared" si="565"/>
        <v>7</v>
      </c>
      <c r="F12070" t="s">
        <v>12167</v>
      </c>
      <c r="G12070" s="2">
        <v>0</v>
      </c>
      <c r="H12070" s="2">
        <v>0</v>
      </c>
      <c r="I12070" s="2">
        <v>0</v>
      </c>
      <c r="J12070" s="105">
        <f>SUMIF([1]MMM!$A:$A,A12070,[1]MMM!$F:$F)</f>
        <v>0</v>
      </c>
      <c r="K12070" s="2" t="s">
        <v>460</v>
      </c>
      <c r="L12070" s="2">
        <v>0</v>
      </c>
      <c r="M12070" t="s">
        <v>11396</v>
      </c>
      <c r="N12070" t="s">
        <v>15677</v>
      </c>
      <c r="O12070" t="s">
        <v>11396</v>
      </c>
      <c r="P12070" t="s">
        <v>12163</v>
      </c>
    </row>
    <row r="12071" spans="1:16" x14ac:dyDescent="0.3">
      <c r="A12071" t="s">
        <v>15827</v>
      </c>
      <c r="B12071" s="2" t="str">
        <f t="shared" si="566"/>
        <v>7811</v>
      </c>
      <c r="C12071" s="2">
        <f t="shared" si="564"/>
        <v>7811</v>
      </c>
      <c r="D12071" t="str">
        <f>VLOOKUP(C12071,'Cost Centre'!A:B,2,)</f>
        <v>Waste and Fleet Management Services</v>
      </c>
      <c r="E12071" t="str">
        <f t="shared" si="565"/>
        <v>7</v>
      </c>
      <c r="F12071" t="s">
        <v>12169</v>
      </c>
      <c r="G12071" s="2">
        <v>0</v>
      </c>
      <c r="H12071" s="2">
        <v>0</v>
      </c>
      <c r="I12071" s="2">
        <v>0</v>
      </c>
      <c r="J12071" s="105">
        <f>SUMIF([1]MMM!$A:$A,A12071,[1]MMM!$F:$F)</f>
        <v>0</v>
      </c>
      <c r="K12071" s="2" t="s">
        <v>460</v>
      </c>
      <c r="L12071" s="2">
        <v>0</v>
      </c>
      <c r="M12071" t="s">
        <v>11396</v>
      </c>
      <c r="N12071" t="s">
        <v>15677</v>
      </c>
      <c r="O12071" t="s">
        <v>11396</v>
      </c>
      <c r="P12071" t="s">
        <v>12163</v>
      </c>
    </row>
    <row r="12072" spans="1:16" x14ac:dyDescent="0.3">
      <c r="A12072" t="s">
        <v>15828</v>
      </c>
      <c r="B12072" s="2" t="str">
        <f t="shared" si="566"/>
        <v>7811</v>
      </c>
      <c r="C12072" s="2">
        <f t="shared" si="564"/>
        <v>7811</v>
      </c>
      <c r="D12072" t="str">
        <f>VLOOKUP(C12072,'Cost Centre'!A:B,2,)</f>
        <v>Waste and Fleet Management Services</v>
      </c>
      <c r="E12072" t="str">
        <f t="shared" si="565"/>
        <v>7</v>
      </c>
      <c r="F12072" t="s">
        <v>12171</v>
      </c>
      <c r="G12072" s="2">
        <v>0</v>
      </c>
      <c r="H12072" s="2">
        <v>0</v>
      </c>
      <c r="I12072" s="2">
        <v>0</v>
      </c>
      <c r="J12072" s="105">
        <f>SUMIF([1]MMM!$A:$A,A12072,[1]MMM!$F:$F)</f>
        <v>0</v>
      </c>
      <c r="K12072" s="2" t="s">
        <v>460</v>
      </c>
      <c r="L12072" s="2">
        <v>0</v>
      </c>
      <c r="M12072" t="s">
        <v>11396</v>
      </c>
      <c r="N12072" t="s">
        <v>15677</v>
      </c>
      <c r="O12072" t="s">
        <v>11396</v>
      </c>
      <c r="P12072" t="s">
        <v>12163</v>
      </c>
    </row>
    <row r="12073" spans="1:16" x14ac:dyDescent="0.3">
      <c r="A12073" t="s">
        <v>15829</v>
      </c>
      <c r="B12073" s="2" t="str">
        <f t="shared" si="566"/>
        <v>7811</v>
      </c>
      <c r="C12073" s="2">
        <f t="shared" si="564"/>
        <v>7811</v>
      </c>
      <c r="D12073" t="str">
        <f>VLOOKUP(C12073,'Cost Centre'!A:B,2,)</f>
        <v>Waste and Fleet Management Services</v>
      </c>
      <c r="E12073" t="str">
        <f t="shared" si="565"/>
        <v>7</v>
      </c>
      <c r="F12073" t="s">
        <v>12173</v>
      </c>
      <c r="G12073" s="2">
        <v>0</v>
      </c>
      <c r="H12073" s="2">
        <v>0</v>
      </c>
      <c r="I12073" s="2">
        <v>0</v>
      </c>
      <c r="J12073" s="105">
        <f>SUMIF([1]MMM!$A:$A,A12073,[1]MMM!$F:$F)</f>
        <v>0</v>
      </c>
      <c r="K12073" s="2" t="s">
        <v>460</v>
      </c>
      <c r="L12073" s="2">
        <v>0</v>
      </c>
      <c r="M12073" t="s">
        <v>11396</v>
      </c>
      <c r="N12073" t="s">
        <v>15677</v>
      </c>
      <c r="O12073" t="s">
        <v>11396</v>
      </c>
      <c r="P12073" t="s">
        <v>12163</v>
      </c>
    </row>
    <row r="12074" spans="1:16" x14ac:dyDescent="0.3">
      <c r="A12074" t="s">
        <v>15830</v>
      </c>
      <c r="B12074" s="2" t="str">
        <f t="shared" si="566"/>
        <v>7811</v>
      </c>
      <c r="C12074" s="2">
        <f t="shared" si="564"/>
        <v>7811</v>
      </c>
      <c r="D12074" t="str">
        <f>VLOOKUP(C12074,'Cost Centre'!A:B,2,)</f>
        <v>Waste and Fleet Management Services</v>
      </c>
      <c r="E12074" t="str">
        <f t="shared" si="565"/>
        <v>7</v>
      </c>
      <c r="F12074" t="s">
        <v>12175</v>
      </c>
      <c r="G12074" s="2">
        <v>0</v>
      </c>
      <c r="H12074" s="2">
        <v>0</v>
      </c>
      <c r="I12074" s="2">
        <v>0</v>
      </c>
      <c r="J12074" s="105">
        <f>SUMIF([1]MMM!$A:$A,A12074,[1]MMM!$F:$F)</f>
        <v>0</v>
      </c>
      <c r="K12074" s="2" t="s">
        <v>460</v>
      </c>
      <c r="L12074" s="2">
        <v>0</v>
      </c>
      <c r="M12074" t="s">
        <v>11396</v>
      </c>
      <c r="N12074" t="s">
        <v>15677</v>
      </c>
      <c r="O12074" t="s">
        <v>11396</v>
      </c>
      <c r="P12074" t="s">
        <v>12163</v>
      </c>
    </row>
    <row r="12075" spans="1:16" x14ac:dyDescent="0.3">
      <c r="A12075" t="s">
        <v>15831</v>
      </c>
      <c r="B12075" s="2" t="str">
        <f t="shared" si="566"/>
        <v>7811</v>
      </c>
      <c r="C12075" s="2">
        <f t="shared" si="564"/>
        <v>7811</v>
      </c>
      <c r="D12075" t="str">
        <f>VLOOKUP(C12075,'Cost Centre'!A:B,2,)</f>
        <v>Waste and Fleet Management Services</v>
      </c>
      <c r="E12075" t="str">
        <f t="shared" si="565"/>
        <v>7</v>
      </c>
      <c r="F12075" t="s">
        <v>12177</v>
      </c>
      <c r="G12075" s="2">
        <v>0</v>
      </c>
      <c r="H12075" s="2">
        <v>0</v>
      </c>
      <c r="I12075" s="2">
        <v>0</v>
      </c>
      <c r="J12075" s="105">
        <f>SUMIF([1]MMM!$A:$A,A12075,[1]MMM!$F:$F)</f>
        <v>0</v>
      </c>
      <c r="K12075" s="2" t="s">
        <v>460</v>
      </c>
      <c r="L12075" s="2">
        <v>0</v>
      </c>
      <c r="M12075" t="s">
        <v>11396</v>
      </c>
      <c r="N12075" t="s">
        <v>15677</v>
      </c>
      <c r="O12075" t="s">
        <v>11396</v>
      </c>
      <c r="P12075" t="s">
        <v>12163</v>
      </c>
    </row>
    <row r="12076" spans="1:16" x14ac:dyDescent="0.3">
      <c r="A12076" t="s">
        <v>15832</v>
      </c>
      <c r="B12076" s="2" t="str">
        <f t="shared" si="566"/>
        <v>7811</v>
      </c>
      <c r="C12076" s="2">
        <f t="shared" si="564"/>
        <v>7811</v>
      </c>
      <c r="D12076" t="str">
        <f>VLOOKUP(C12076,'Cost Centre'!A:B,2,)</f>
        <v>Waste and Fleet Management Services</v>
      </c>
      <c r="E12076" t="str">
        <f t="shared" si="565"/>
        <v>7</v>
      </c>
      <c r="F12076" t="s">
        <v>12179</v>
      </c>
      <c r="G12076" s="2">
        <v>0</v>
      </c>
      <c r="H12076" s="2">
        <v>0</v>
      </c>
      <c r="I12076" s="2">
        <v>0</v>
      </c>
      <c r="J12076" s="105">
        <f>SUMIF([1]MMM!$A:$A,A12076,[1]MMM!$F:$F)</f>
        <v>0</v>
      </c>
      <c r="K12076" s="2" t="s">
        <v>460</v>
      </c>
      <c r="L12076" s="2">
        <v>0</v>
      </c>
      <c r="M12076" t="s">
        <v>11396</v>
      </c>
      <c r="N12076" t="s">
        <v>15677</v>
      </c>
      <c r="O12076" t="s">
        <v>11396</v>
      </c>
      <c r="P12076" t="s">
        <v>12163</v>
      </c>
    </row>
    <row r="12077" spans="1:16" x14ac:dyDescent="0.3">
      <c r="A12077" t="s">
        <v>15833</v>
      </c>
      <c r="B12077" s="2" t="str">
        <f t="shared" si="566"/>
        <v>7811</v>
      </c>
      <c r="C12077" s="2">
        <f t="shared" si="564"/>
        <v>7811</v>
      </c>
      <c r="D12077" t="str">
        <f>VLOOKUP(C12077,'Cost Centre'!A:B,2,)</f>
        <v>Waste and Fleet Management Services</v>
      </c>
      <c r="E12077" t="str">
        <f t="shared" si="565"/>
        <v>7</v>
      </c>
      <c r="F12077" t="s">
        <v>12181</v>
      </c>
      <c r="G12077" s="2">
        <v>0</v>
      </c>
      <c r="H12077" s="2">
        <v>0</v>
      </c>
      <c r="I12077" s="2">
        <v>0</v>
      </c>
      <c r="J12077" s="105">
        <f>SUMIF([1]MMM!$A:$A,A12077,[1]MMM!$F:$F)</f>
        <v>0</v>
      </c>
      <c r="K12077" s="2" t="s">
        <v>460</v>
      </c>
      <c r="L12077" s="2">
        <v>0</v>
      </c>
      <c r="M12077" t="s">
        <v>11396</v>
      </c>
      <c r="N12077" t="s">
        <v>15677</v>
      </c>
      <c r="O12077" t="s">
        <v>11396</v>
      </c>
      <c r="P12077" t="s">
        <v>12163</v>
      </c>
    </row>
    <row r="12078" spans="1:16" x14ac:dyDescent="0.3">
      <c r="A12078" t="s">
        <v>15834</v>
      </c>
      <c r="B12078" s="2" t="str">
        <f t="shared" si="566"/>
        <v>7811</v>
      </c>
      <c r="C12078" s="2">
        <f t="shared" si="564"/>
        <v>7811</v>
      </c>
      <c r="D12078" t="str">
        <f>VLOOKUP(C12078,'Cost Centre'!A:B,2,)</f>
        <v>Waste and Fleet Management Services</v>
      </c>
      <c r="E12078" t="str">
        <f t="shared" si="565"/>
        <v>7</v>
      </c>
      <c r="F12078" t="s">
        <v>12183</v>
      </c>
      <c r="G12078" s="2">
        <v>0</v>
      </c>
      <c r="H12078" s="2">
        <v>0</v>
      </c>
      <c r="I12078" s="2">
        <v>0</v>
      </c>
      <c r="J12078" s="105">
        <f>SUMIF([1]MMM!$A:$A,A12078,[1]MMM!$F:$F)</f>
        <v>0</v>
      </c>
      <c r="K12078" s="2" t="s">
        <v>460</v>
      </c>
      <c r="L12078" s="2">
        <v>0</v>
      </c>
      <c r="M12078" t="s">
        <v>11396</v>
      </c>
      <c r="N12078" t="s">
        <v>15677</v>
      </c>
      <c r="O12078" t="s">
        <v>11396</v>
      </c>
      <c r="P12078" t="s">
        <v>12163</v>
      </c>
    </row>
    <row r="12079" spans="1:16" x14ac:dyDescent="0.3">
      <c r="A12079" t="s">
        <v>15835</v>
      </c>
      <c r="B12079" s="2" t="str">
        <f t="shared" si="566"/>
        <v>7811</v>
      </c>
      <c r="C12079" s="2">
        <f t="shared" si="564"/>
        <v>7811</v>
      </c>
      <c r="D12079" t="str">
        <f>VLOOKUP(C12079,'Cost Centre'!A:B,2,)</f>
        <v>Waste and Fleet Management Services</v>
      </c>
      <c r="E12079" t="str">
        <f t="shared" si="565"/>
        <v>7</v>
      </c>
      <c r="F12079" t="s">
        <v>12185</v>
      </c>
      <c r="G12079" s="2">
        <v>0</v>
      </c>
      <c r="H12079" s="2">
        <v>0</v>
      </c>
      <c r="I12079" s="2">
        <v>0</v>
      </c>
      <c r="J12079" s="105">
        <f>SUMIF([1]MMM!$A:$A,A12079,[1]MMM!$F:$F)</f>
        <v>0</v>
      </c>
      <c r="K12079" s="2" t="s">
        <v>460</v>
      </c>
      <c r="L12079" s="2">
        <v>0</v>
      </c>
      <c r="M12079" t="s">
        <v>11396</v>
      </c>
      <c r="N12079" t="s">
        <v>15677</v>
      </c>
      <c r="O12079" t="s">
        <v>11396</v>
      </c>
      <c r="P12079" t="s">
        <v>12163</v>
      </c>
    </row>
    <row r="12080" spans="1:16" x14ac:dyDescent="0.3">
      <c r="A12080" t="s">
        <v>15836</v>
      </c>
      <c r="B12080" s="2" t="str">
        <f t="shared" si="566"/>
        <v>7811</v>
      </c>
      <c r="C12080" s="2">
        <f t="shared" si="564"/>
        <v>7811</v>
      </c>
      <c r="D12080" t="str">
        <f>VLOOKUP(C12080,'Cost Centre'!A:B,2,)</f>
        <v>Waste and Fleet Management Services</v>
      </c>
      <c r="E12080" t="str">
        <f t="shared" si="565"/>
        <v>7</v>
      </c>
      <c r="F12080" t="s">
        <v>12017</v>
      </c>
      <c r="G12080" s="2">
        <v>-6943.41</v>
      </c>
      <c r="H12080" s="2">
        <v>0</v>
      </c>
      <c r="I12080" s="2">
        <v>0</v>
      </c>
      <c r="J12080" s="105">
        <f>SUMIF([1]MMM!$A:$A,A12080,[1]MMM!$F:$F)</f>
        <v>-6943.41</v>
      </c>
      <c r="K12080" s="2" t="s">
        <v>460</v>
      </c>
      <c r="L12080" s="2">
        <v>0</v>
      </c>
      <c r="M12080" t="s">
        <v>11396</v>
      </c>
      <c r="N12080" t="s">
        <v>15677</v>
      </c>
      <c r="O12080" t="s">
        <v>11396</v>
      </c>
      <c r="P12080" t="s">
        <v>12011</v>
      </c>
    </row>
    <row r="12081" spans="1:16" x14ac:dyDescent="0.3">
      <c r="A12081" t="s">
        <v>15837</v>
      </c>
      <c r="B12081" s="2" t="str">
        <f t="shared" si="566"/>
        <v>7811</v>
      </c>
      <c r="C12081" s="2">
        <f t="shared" si="564"/>
        <v>7811</v>
      </c>
      <c r="D12081" t="str">
        <f>VLOOKUP(C12081,'Cost Centre'!A:B,2,)</f>
        <v>Waste and Fleet Management Services</v>
      </c>
      <c r="E12081" t="str">
        <f t="shared" si="565"/>
        <v>7</v>
      </c>
      <c r="F12081" t="s">
        <v>12019</v>
      </c>
      <c r="G12081" s="2">
        <v>0</v>
      </c>
      <c r="H12081" s="2">
        <v>0</v>
      </c>
      <c r="I12081" s="2">
        <v>-11678.9</v>
      </c>
      <c r="J12081" s="105">
        <f>SUMIF([1]MMM!$A:$A,A12081,[1]MMM!$F:$F)</f>
        <v>-11678.9</v>
      </c>
      <c r="K12081" s="2" t="s">
        <v>460</v>
      </c>
      <c r="L12081" s="2">
        <v>0</v>
      </c>
      <c r="M12081" t="s">
        <v>11396</v>
      </c>
      <c r="N12081" t="s">
        <v>15677</v>
      </c>
      <c r="O12081" t="s">
        <v>11396</v>
      </c>
      <c r="P12081" t="s">
        <v>12011</v>
      </c>
    </row>
    <row r="12082" spans="1:16" x14ac:dyDescent="0.3">
      <c r="A12082" t="s">
        <v>15838</v>
      </c>
      <c r="B12082" s="2" t="str">
        <f t="shared" si="566"/>
        <v>7811</v>
      </c>
      <c r="C12082" s="2">
        <f t="shared" si="564"/>
        <v>7811</v>
      </c>
      <c r="D12082" t="str">
        <f>VLOOKUP(C12082,'Cost Centre'!A:B,2,)</f>
        <v>Waste and Fleet Management Services</v>
      </c>
      <c r="E12082" t="str">
        <f t="shared" si="565"/>
        <v>7</v>
      </c>
      <c r="F12082" t="s">
        <v>12021</v>
      </c>
      <c r="G12082" s="2">
        <v>0</v>
      </c>
      <c r="H12082" s="2">
        <v>0</v>
      </c>
      <c r="I12082" s="2">
        <v>0</v>
      </c>
      <c r="J12082" s="105">
        <f>SUMIF([1]MMM!$A:$A,A12082,[1]MMM!$F:$F)</f>
        <v>0</v>
      </c>
      <c r="K12082" s="2" t="s">
        <v>460</v>
      </c>
      <c r="L12082" s="2">
        <v>0</v>
      </c>
      <c r="M12082" t="s">
        <v>11396</v>
      </c>
      <c r="N12082" t="s">
        <v>15677</v>
      </c>
      <c r="O12082" t="s">
        <v>11396</v>
      </c>
      <c r="P12082" t="s">
        <v>12011</v>
      </c>
    </row>
    <row r="12083" spans="1:16" x14ac:dyDescent="0.3">
      <c r="A12083" t="s">
        <v>1990</v>
      </c>
      <c r="B12083" s="2" t="str">
        <f t="shared" si="566"/>
        <v>7811</v>
      </c>
      <c r="C12083" s="2">
        <f t="shared" si="564"/>
        <v>7811</v>
      </c>
      <c r="D12083" t="str">
        <f>VLOOKUP(C12083,'Cost Centre'!A:B,2,)</f>
        <v>Waste and Fleet Management Services</v>
      </c>
      <c r="E12083" t="str">
        <f t="shared" si="565"/>
        <v>8</v>
      </c>
      <c r="F12083" t="s">
        <v>462</v>
      </c>
      <c r="G12083" s="2">
        <v>62139833.109999999</v>
      </c>
      <c r="H12083" s="2">
        <v>0</v>
      </c>
      <c r="I12083" s="2">
        <v>0</v>
      </c>
      <c r="J12083" s="105">
        <f>SUMIF([1]MMM!$A:$A,A12083,[1]MMM!$F:$F)</f>
        <v>62139833.109999999</v>
      </c>
      <c r="K12083" s="2" t="s">
        <v>460</v>
      </c>
      <c r="L12083" s="2">
        <v>0</v>
      </c>
      <c r="M12083" t="s">
        <v>11396</v>
      </c>
      <c r="N12083" t="s">
        <v>15677</v>
      </c>
      <c r="O12083" t="s">
        <v>10916</v>
      </c>
      <c r="P12083" t="s">
        <v>10917</v>
      </c>
    </row>
    <row r="12084" spans="1:16" x14ac:dyDescent="0.3">
      <c r="A12084" t="s">
        <v>1991</v>
      </c>
      <c r="B12084" s="2" t="str">
        <f t="shared" si="566"/>
        <v>7811</v>
      </c>
      <c r="C12084" s="2">
        <f t="shared" si="564"/>
        <v>7811</v>
      </c>
      <c r="D12084" t="str">
        <f>VLOOKUP(C12084,'Cost Centre'!A:B,2,)</f>
        <v>Waste and Fleet Management Services</v>
      </c>
      <c r="E12084" t="str">
        <f t="shared" si="565"/>
        <v>8</v>
      </c>
      <c r="F12084" t="s">
        <v>464</v>
      </c>
      <c r="G12084" s="2">
        <v>0</v>
      </c>
      <c r="H12084" s="2">
        <v>0</v>
      </c>
      <c r="I12084" s="2">
        <v>0</v>
      </c>
      <c r="J12084" s="105">
        <f>SUMIF([1]MMM!$A:$A,A12084,[1]MMM!$F:$F)</f>
        <v>0</v>
      </c>
      <c r="K12084" s="2" t="s">
        <v>460</v>
      </c>
      <c r="L12084" s="2">
        <v>0</v>
      </c>
      <c r="M12084" t="s">
        <v>11396</v>
      </c>
      <c r="N12084" t="s">
        <v>15677</v>
      </c>
      <c r="O12084" t="s">
        <v>10916</v>
      </c>
      <c r="P12084" t="s">
        <v>10917</v>
      </c>
    </row>
    <row r="12085" spans="1:16" x14ac:dyDescent="0.3">
      <c r="A12085" t="s">
        <v>1992</v>
      </c>
      <c r="B12085" s="2" t="str">
        <f t="shared" si="566"/>
        <v>7811</v>
      </c>
      <c r="C12085" s="2">
        <f t="shared" si="564"/>
        <v>7811</v>
      </c>
      <c r="D12085" t="str">
        <f>VLOOKUP(C12085,'Cost Centre'!A:B,2,)</f>
        <v>Waste and Fleet Management Services</v>
      </c>
      <c r="E12085" t="str">
        <f t="shared" si="565"/>
        <v>8</v>
      </c>
      <c r="F12085" t="s">
        <v>466</v>
      </c>
      <c r="G12085" s="2">
        <v>0</v>
      </c>
      <c r="H12085" s="2">
        <v>0</v>
      </c>
      <c r="I12085" s="2">
        <v>0</v>
      </c>
      <c r="J12085" s="105">
        <f>SUMIF([1]MMM!$A:$A,A12085,[1]MMM!$F:$F)</f>
        <v>0</v>
      </c>
      <c r="K12085" s="2" t="s">
        <v>460</v>
      </c>
      <c r="L12085" s="2">
        <v>0</v>
      </c>
      <c r="M12085" t="s">
        <v>11396</v>
      </c>
      <c r="N12085" t="s">
        <v>15677</v>
      </c>
      <c r="O12085" t="s">
        <v>10916</v>
      </c>
      <c r="P12085" t="s">
        <v>10917</v>
      </c>
    </row>
    <row r="12086" spans="1:16" x14ac:dyDescent="0.3">
      <c r="A12086" t="s">
        <v>1993</v>
      </c>
      <c r="B12086" s="2" t="str">
        <f t="shared" si="566"/>
        <v>7811</v>
      </c>
      <c r="C12086" s="2">
        <f t="shared" si="564"/>
        <v>7811</v>
      </c>
      <c r="D12086" t="str">
        <f>VLOOKUP(C12086,'Cost Centre'!A:B,2,)</f>
        <v>Waste and Fleet Management Services</v>
      </c>
      <c r="E12086" t="str">
        <f t="shared" si="565"/>
        <v>8</v>
      </c>
      <c r="F12086" t="s">
        <v>468</v>
      </c>
      <c r="G12086" s="2">
        <v>0</v>
      </c>
      <c r="H12086" s="2">
        <v>42423121.329999998</v>
      </c>
      <c r="I12086" s="2">
        <v>0</v>
      </c>
      <c r="J12086" s="105">
        <f>SUMIF([1]MMM!$A:$A,A12086,[1]MMM!$F:$F)</f>
        <v>42423121.329999998</v>
      </c>
      <c r="K12086" s="2" t="s">
        <v>460</v>
      </c>
      <c r="L12086" s="2">
        <v>0</v>
      </c>
      <c r="M12086" t="s">
        <v>11396</v>
      </c>
      <c r="N12086" t="s">
        <v>15677</v>
      </c>
      <c r="O12086" t="s">
        <v>10916</v>
      </c>
      <c r="P12086" t="s">
        <v>10917</v>
      </c>
    </row>
    <row r="12087" spans="1:16" x14ac:dyDescent="0.3">
      <c r="A12087" t="s">
        <v>1994</v>
      </c>
      <c r="B12087" s="2" t="str">
        <f t="shared" si="566"/>
        <v>7811</v>
      </c>
      <c r="C12087" s="2">
        <f t="shared" si="564"/>
        <v>7811</v>
      </c>
      <c r="D12087" t="str">
        <f>VLOOKUP(C12087,'Cost Centre'!A:B,2,)</f>
        <v>Waste and Fleet Management Services</v>
      </c>
      <c r="E12087" t="str">
        <f t="shared" si="565"/>
        <v>8</v>
      </c>
      <c r="F12087" t="s">
        <v>470</v>
      </c>
      <c r="G12087" s="2">
        <v>0</v>
      </c>
      <c r="H12087" s="2">
        <v>0</v>
      </c>
      <c r="I12087" s="2">
        <v>0</v>
      </c>
      <c r="J12087" s="105">
        <f>SUMIF([1]MMM!$A:$A,A12087,[1]MMM!$F:$F)</f>
        <v>0</v>
      </c>
      <c r="K12087" s="2" t="s">
        <v>460</v>
      </c>
      <c r="L12087" s="2">
        <v>0</v>
      </c>
      <c r="M12087" t="s">
        <v>11396</v>
      </c>
      <c r="N12087" t="s">
        <v>15677</v>
      </c>
      <c r="O12087" t="s">
        <v>10916</v>
      </c>
      <c r="P12087" t="s">
        <v>10917</v>
      </c>
    </row>
    <row r="12088" spans="1:16" x14ac:dyDescent="0.3">
      <c r="A12088" t="s">
        <v>9718</v>
      </c>
      <c r="B12088" s="2" t="str">
        <f t="shared" si="566"/>
        <v>7811</v>
      </c>
      <c r="C12088" s="2">
        <f t="shared" si="564"/>
        <v>7811</v>
      </c>
      <c r="D12088" t="str">
        <f>VLOOKUP(C12088,'Cost Centre'!A:B,2,)</f>
        <v>Waste and Fleet Management Services</v>
      </c>
      <c r="E12088" t="str">
        <f t="shared" si="565"/>
        <v>8</v>
      </c>
      <c r="F12088" t="s">
        <v>2159</v>
      </c>
      <c r="G12088" s="2">
        <v>0</v>
      </c>
      <c r="H12088" s="2">
        <v>0</v>
      </c>
      <c r="I12088" s="2">
        <v>0</v>
      </c>
      <c r="J12088" s="105">
        <f>SUMIF([1]MMM!$A:$A,A12088,[1]MMM!$F:$F)</f>
        <v>0</v>
      </c>
      <c r="K12088" s="2" t="s">
        <v>460</v>
      </c>
      <c r="L12088" s="2">
        <v>0</v>
      </c>
      <c r="M12088" t="s">
        <v>11396</v>
      </c>
      <c r="N12088" t="s">
        <v>15677</v>
      </c>
      <c r="O12088" t="s">
        <v>10916</v>
      </c>
      <c r="P12088" t="s">
        <v>10917</v>
      </c>
    </row>
    <row r="12089" spans="1:16" x14ac:dyDescent="0.3">
      <c r="A12089" t="s">
        <v>9719</v>
      </c>
      <c r="B12089" s="2" t="str">
        <f t="shared" si="566"/>
        <v>7812</v>
      </c>
      <c r="C12089" s="2">
        <f t="shared" si="564"/>
        <v>7812</v>
      </c>
      <c r="D12089" t="str">
        <f>VLOOKUP(C12089,'Cost Centre'!A:B,2,)</f>
        <v>Waste and Fleet Management Services</v>
      </c>
      <c r="E12089" t="str">
        <f t="shared" si="565"/>
        <v>2</v>
      </c>
      <c r="F12089" t="s">
        <v>48</v>
      </c>
      <c r="G12089" s="2">
        <v>0</v>
      </c>
      <c r="H12089" s="2">
        <v>4126323.89</v>
      </c>
      <c r="I12089" s="2">
        <v>0</v>
      </c>
      <c r="J12089" s="105">
        <f>SUMIF([1]MMM!$A:$A,A12089,[1]MMM!$F:$F)</f>
        <v>4287162.8899999997</v>
      </c>
      <c r="K12089" s="2" t="s">
        <v>10</v>
      </c>
      <c r="L12089" s="2">
        <v>3954446</v>
      </c>
      <c r="M12089" t="s">
        <v>11396</v>
      </c>
      <c r="N12089" t="s">
        <v>15839</v>
      </c>
      <c r="O12089" t="s">
        <v>10871</v>
      </c>
      <c r="P12089" t="s">
        <v>10875</v>
      </c>
    </row>
    <row r="12090" spans="1:16" x14ac:dyDescent="0.3">
      <c r="A12090" t="s">
        <v>9720</v>
      </c>
      <c r="B12090" s="2" t="str">
        <f t="shared" si="566"/>
        <v>7812</v>
      </c>
      <c r="C12090" s="2">
        <f t="shared" si="564"/>
        <v>7812</v>
      </c>
      <c r="D12090" t="str">
        <f>VLOOKUP(C12090,'Cost Centre'!A:B,2,)</f>
        <v>Waste and Fleet Management Services</v>
      </c>
      <c r="E12090" t="str">
        <f t="shared" si="565"/>
        <v>2</v>
      </c>
      <c r="F12090" t="s">
        <v>51</v>
      </c>
      <c r="G12090" s="2">
        <v>0</v>
      </c>
      <c r="H12090" s="2">
        <v>20500</v>
      </c>
      <c r="I12090" s="2">
        <v>0</v>
      </c>
      <c r="J12090" s="105">
        <f>SUMIF([1]MMM!$A:$A,A12090,[1]MMM!$F:$F)</f>
        <v>22600</v>
      </c>
      <c r="K12090" s="2" t="s">
        <v>10</v>
      </c>
      <c r="L12090" s="2">
        <v>22950</v>
      </c>
      <c r="M12090" t="s">
        <v>11396</v>
      </c>
      <c r="N12090" t="s">
        <v>15839</v>
      </c>
      <c r="O12090" t="s">
        <v>10871</v>
      </c>
      <c r="P12090" t="s">
        <v>10875</v>
      </c>
    </row>
    <row r="12091" spans="1:16" x14ac:dyDescent="0.3">
      <c r="A12091" t="s">
        <v>9721</v>
      </c>
      <c r="B12091" s="2" t="str">
        <f t="shared" si="566"/>
        <v>7812</v>
      </c>
      <c r="C12091" s="2">
        <f t="shared" si="564"/>
        <v>7812</v>
      </c>
      <c r="D12091" t="str">
        <f>VLOOKUP(C12091,'Cost Centre'!A:B,2,)</f>
        <v>Waste and Fleet Management Services</v>
      </c>
      <c r="E12091" t="str">
        <f t="shared" si="565"/>
        <v>2</v>
      </c>
      <c r="F12091" t="s">
        <v>52</v>
      </c>
      <c r="G12091" s="2">
        <v>0</v>
      </c>
      <c r="H12091" s="2">
        <v>51142.2</v>
      </c>
      <c r="I12091" s="2">
        <v>0</v>
      </c>
      <c r="J12091" s="105">
        <f>SUMIF([1]MMM!$A:$A,A12091,[1]MMM!$F:$F)</f>
        <v>51142.2</v>
      </c>
      <c r="K12091" s="2" t="s">
        <v>10</v>
      </c>
      <c r="L12091" s="2">
        <v>51240</v>
      </c>
      <c r="M12091" t="s">
        <v>11396</v>
      </c>
      <c r="N12091" t="s">
        <v>15839</v>
      </c>
      <c r="O12091" t="s">
        <v>10871</v>
      </c>
      <c r="P12091" t="s">
        <v>10875</v>
      </c>
    </row>
    <row r="12092" spans="1:16" x14ac:dyDescent="0.3">
      <c r="A12092" t="s">
        <v>9722</v>
      </c>
      <c r="B12092" s="2" t="str">
        <f t="shared" si="566"/>
        <v>7812</v>
      </c>
      <c r="C12092" s="2">
        <f t="shared" si="564"/>
        <v>7812</v>
      </c>
      <c r="D12092" t="str">
        <f>VLOOKUP(C12092,'Cost Centre'!A:B,2,)</f>
        <v>Waste and Fleet Management Services</v>
      </c>
      <c r="E12092" t="str">
        <f t="shared" si="565"/>
        <v>2</v>
      </c>
      <c r="F12092" t="s">
        <v>53</v>
      </c>
      <c r="G12092" s="2">
        <v>0</v>
      </c>
      <c r="H12092" s="2">
        <v>0</v>
      </c>
      <c r="I12092" s="2">
        <v>-0.01</v>
      </c>
      <c r="J12092" s="105">
        <f>SUMIF([1]MMM!$A:$A,A12092,[1]MMM!$F:$F)</f>
        <v>-0.01</v>
      </c>
      <c r="K12092" s="2" t="s">
        <v>10</v>
      </c>
      <c r="L12092" s="2">
        <v>919</v>
      </c>
      <c r="M12092" t="s">
        <v>11396</v>
      </c>
      <c r="N12092" t="s">
        <v>15839</v>
      </c>
      <c r="O12092" t="s">
        <v>10871</v>
      </c>
      <c r="P12092" t="s">
        <v>10875</v>
      </c>
    </row>
    <row r="12093" spans="1:16" x14ac:dyDescent="0.3">
      <c r="A12093" t="s">
        <v>9723</v>
      </c>
      <c r="B12093" s="2" t="str">
        <f t="shared" si="566"/>
        <v>7812</v>
      </c>
      <c r="C12093" s="2">
        <f t="shared" si="564"/>
        <v>7812</v>
      </c>
      <c r="D12093" t="str">
        <f>VLOOKUP(C12093,'Cost Centre'!A:B,2,)</f>
        <v>Waste and Fleet Management Services</v>
      </c>
      <c r="E12093" t="str">
        <f t="shared" si="565"/>
        <v>2</v>
      </c>
      <c r="F12093" t="s">
        <v>55</v>
      </c>
      <c r="G12093" s="2">
        <v>0</v>
      </c>
      <c r="H12093" s="2">
        <v>554329.87</v>
      </c>
      <c r="I12093" s="2">
        <v>0</v>
      </c>
      <c r="J12093" s="105">
        <f>SUMIF([1]MMM!$A:$A,A12093,[1]MMM!$F:$F)</f>
        <v>557801.62</v>
      </c>
      <c r="K12093" s="2" t="s">
        <v>10</v>
      </c>
      <c r="L12093" s="2">
        <v>444545</v>
      </c>
      <c r="M12093" t="s">
        <v>11396</v>
      </c>
      <c r="N12093" t="s">
        <v>15839</v>
      </c>
      <c r="O12093" t="s">
        <v>10871</v>
      </c>
      <c r="P12093" t="s">
        <v>10875</v>
      </c>
    </row>
    <row r="12094" spans="1:16" x14ac:dyDescent="0.3">
      <c r="A12094" t="s">
        <v>9724</v>
      </c>
      <c r="B12094" s="2" t="str">
        <f t="shared" si="566"/>
        <v>7812</v>
      </c>
      <c r="C12094" s="2">
        <f t="shared" si="564"/>
        <v>7812</v>
      </c>
      <c r="D12094" t="str">
        <f>VLOOKUP(C12094,'Cost Centre'!A:B,2,)</f>
        <v>Waste and Fleet Management Services</v>
      </c>
      <c r="E12094" t="str">
        <f t="shared" si="565"/>
        <v>2</v>
      </c>
      <c r="F12094" t="s">
        <v>56</v>
      </c>
      <c r="G12094" s="2">
        <v>0</v>
      </c>
      <c r="H12094" s="2">
        <v>138913.15</v>
      </c>
      <c r="I12094" s="2">
        <v>0</v>
      </c>
      <c r="J12094" s="105">
        <f>SUMIF([1]MMM!$A:$A,A12094,[1]MMM!$F:$F)</f>
        <v>161301.76000000001</v>
      </c>
      <c r="K12094" s="2" t="s">
        <v>10</v>
      </c>
      <c r="L12094" s="2">
        <v>136186</v>
      </c>
      <c r="M12094" t="s">
        <v>11396</v>
      </c>
      <c r="N12094" t="s">
        <v>15839</v>
      </c>
      <c r="O12094" t="s">
        <v>10871</v>
      </c>
      <c r="P12094" t="s">
        <v>10875</v>
      </c>
    </row>
    <row r="12095" spans="1:16" x14ac:dyDescent="0.3">
      <c r="A12095" t="s">
        <v>9725</v>
      </c>
      <c r="B12095" s="2" t="str">
        <f t="shared" si="566"/>
        <v>7812</v>
      </c>
      <c r="C12095" s="2">
        <f t="shared" si="564"/>
        <v>7812</v>
      </c>
      <c r="D12095" t="str">
        <f>VLOOKUP(C12095,'Cost Centre'!A:B,2,)</f>
        <v>Waste and Fleet Management Services</v>
      </c>
      <c r="E12095" t="str">
        <f t="shared" si="565"/>
        <v>2</v>
      </c>
      <c r="F12095" t="s">
        <v>57</v>
      </c>
      <c r="G12095" s="2">
        <v>0</v>
      </c>
      <c r="H12095" s="2">
        <v>19793.39</v>
      </c>
      <c r="I12095" s="2">
        <v>0</v>
      </c>
      <c r="J12095" s="105">
        <f>SUMIF([1]MMM!$A:$A,A12095,[1]MMM!$F:$F)</f>
        <v>21770.1</v>
      </c>
      <c r="K12095" s="2" t="s">
        <v>10</v>
      </c>
      <c r="L12095" s="2">
        <v>7440</v>
      </c>
      <c r="M12095" t="s">
        <v>11396</v>
      </c>
      <c r="N12095" t="s">
        <v>15839</v>
      </c>
      <c r="O12095" t="s">
        <v>10871</v>
      </c>
      <c r="P12095" t="s">
        <v>10875</v>
      </c>
    </row>
    <row r="12096" spans="1:16" x14ac:dyDescent="0.3">
      <c r="A12096" t="s">
        <v>9726</v>
      </c>
      <c r="B12096" s="2" t="str">
        <f t="shared" si="566"/>
        <v>7812</v>
      </c>
      <c r="C12096" s="2">
        <f t="shared" si="564"/>
        <v>7812</v>
      </c>
      <c r="D12096" t="str">
        <f>VLOOKUP(C12096,'Cost Centre'!A:B,2,)</f>
        <v>Waste and Fleet Management Services</v>
      </c>
      <c r="E12096" t="str">
        <f t="shared" si="565"/>
        <v>2</v>
      </c>
      <c r="F12096" t="s">
        <v>60</v>
      </c>
      <c r="G12096" s="2">
        <v>0</v>
      </c>
      <c r="H12096" s="2">
        <v>230451.8</v>
      </c>
      <c r="I12096" s="2">
        <v>0</v>
      </c>
      <c r="J12096" s="105">
        <f>SUMIF([1]MMM!$A:$A,A12096,[1]MMM!$F:$F)</f>
        <v>230451.8</v>
      </c>
      <c r="K12096" s="2" t="s">
        <v>10</v>
      </c>
      <c r="L12096" s="2">
        <v>332932</v>
      </c>
      <c r="M12096" t="s">
        <v>11396</v>
      </c>
      <c r="N12096" t="s">
        <v>15839</v>
      </c>
      <c r="O12096" t="s">
        <v>10871</v>
      </c>
      <c r="P12096" t="s">
        <v>10875</v>
      </c>
    </row>
    <row r="12097" spans="1:16" x14ac:dyDescent="0.3">
      <c r="A12097" t="s">
        <v>9727</v>
      </c>
      <c r="B12097" s="2" t="str">
        <f t="shared" si="566"/>
        <v>7812</v>
      </c>
      <c r="C12097" s="2">
        <f t="shared" si="564"/>
        <v>7812</v>
      </c>
      <c r="D12097" t="str">
        <f>VLOOKUP(C12097,'Cost Centre'!A:B,2,)</f>
        <v>Waste and Fleet Management Services</v>
      </c>
      <c r="E12097" t="str">
        <f t="shared" si="565"/>
        <v>2</v>
      </c>
      <c r="F12097" t="s">
        <v>61</v>
      </c>
      <c r="G12097" s="2">
        <v>0</v>
      </c>
      <c r="H12097" s="2">
        <v>359081.49</v>
      </c>
      <c r="I12097" s="2">
        <v>0</v>
      </c>
      <c r="J12097" s="105">
        <f>SUMIF([1]MMM!$A:$A,A12097,[1]MMM!$F:$F)</f>
        <v>370732.66</v>
      </c>
      <c r="K12097" s="2" t="s">
        <v>10</v>
      </c>
      <c r="L12097" s="2">
        <v>329538</v>
      </c>
      <c r="M12097" t="s">
        <v>11396</v>
      </c>
      <c r="N12097" t="s">
        <v>15839</v>
      </c>
      <c r="O12097" t="s">
        <v>10871</v>
      </c>
      <c r="P12097" t="s">
        <v>10875</v>
      </c>
    </row>
    <row r="12098" spans="1:16" x14ac:dyDescent="0.3">
      <c r="A12098" t="s">
        <v>9728</v>
      </c>
      <c r="B12098" s="2" t="str">
        <f t="shared" si="566"/>
        <v>7812</v>
      </c>
      <c r="C12098" s="2">
        <f t="shared" ref="C12098:C12161" si="567">VALUE(B12098)</f>
        <v>7812</v>
      </c>
      <c r="D12098" t="str">
        <f>VLOOKUP(C12098,'Cost Centre'!A:B,2,)</f>
        <v>Waste and Fleet Management Services</v>
      </c>
      <c r="E12098" t="str">
        <f t="shared" ref="E12098:E12161" si="568">MID(A12098,5,1)</f>
        <v>2</v>
      </c>
      <c r="F12098" t="s">
        <v>62</v>
      </c>
      <c r="G12098" s="2">
        <v>0</v>
      </c>
      <c r="H12098" s="2">
        <v>12182.39</v>
      </c>
      <c r="I12098" s="2">
        <v>0</v>
      </c>
      <c r="J12098" s="105">
        <f>SUMIF([1]MMM!$A:$A,A12098,[1]MMM!$F:$F)</f>
        <v>12182.39</v>
      </c>
      <c r="K12098" s="2" t="s">
        <v>10</v>
      </c>
      <c r="L12098" s="2">
        <v>8842</v>
      </c>
      <c r="M12098" t="s">
        <v>11396</v>
      </c>
      <c r="N12098" t="s">
        <v>15839</v>
      </c>
      <c r="O12098" t="s">
        <v>10871</v>
      </c>
      <c r="P12098" t="s">
        <v>10875</v>
      </c>
    </row>
    <row r="12099" spans="1:16" x14ac:dyDescent="0.3">
      <c r="A12099" t="s">
        <v>9729</v>
      </c>
      <c r="B12099" s="2" t="str">
        <f t="shared" ref="B12099:B12162" si="569">MID(A12099,1,4)</f>
        <v>7812</v>
      </c>
      <c r="C12099" s="2">
        <f t="shared" si="567"/>
        <v>7812</v>
      </c>
      <c r="D12099" t="str">
        <f>VLOOKUP(C12099,'Cost Centre'!A:B,2,)</f>
        <v>Waste and Fleet Management Services</v>
      </c>
      <c r="E12099" t="str">
        <f t="shared" si="568"/>
        <v>2</v>
      </c>
      <c r="F12099" t="s">
        <v>63</v>
      </c>
      <c r="G12099" s="2">
        <v>0</v>
      </c>
      <c r="H12099" s="2">
        <v>255540.1</v>
      </c>
      <c r="I12099" s="2">
        <v>0</v>
      </c>
      <c r="J12099" s="105">
        <f>SUMIF([1]MMM!$A:$A,A12099,[1]MMM!$F:$F)</f>
        <v>279104.90000000002</v>
      </c>
      <c r="K12099" s="2" t="s">
        <v>10</v>
      </c>
      <c r="L12099" s="2">
        <v>265958</v>
      </c>
      <c r="M12099" t="s">
        <v>11396</v>
      </c>
      <c r="N12099" t="s">
        <v>15839</v>
      </c>
      <c r="O12099" t="s">
        <v>10871</v>
      </c>
      <c r="P12099" t="s">
        <v>10875</v>
      </c>
    </row>
    <row r="12100" spans="1:16" x14ac:dyDescent="0.3">
      <c r="A12100" t="s">
        <v>9730</v>
      </c>
      <c r="B12100" s="2" t="str">
        <f t="shared" si="569"/>
        <v>7812</v>
      </c>
      <c r="C12100" s="2">
        <f t="shared" si="567"/>
        <v>7812</v>
      </c>
      <c r="D12100" t="str">
        <f>VLOOKUP(C12100,'Cost Centre'!A:B,2,)</f>
        <v>Waste and Fleet Management Services</v>
      </c>
      <c r="E12100" t="str">
        <f t="shared" si="568"/>
        <v>2</v>
      </c>
      <c r="F12100" t="s">
        <v>66</v>
      </c>
      <c r="G12100" s="2">
        <v>0</v>
      </c>
      <c r="H12100" s="2">
        <v>0</v>
      </c>
      <c r="I12100" s="2">
        <v>0</v>
      </c>
      <c r="J12100" s="105">
        <f>SUMIF([1]MMM!$A:$A,A12100,[1]MMM!$F:$F)</f>
        <v>0</v>
      </c>
      <c r="K12100" s="2" t="s">
        <v>10</v>
      </c>
      <c r="L12100" s="2">
        <v>0</v>
      </c>
      <c r="M12100" t="s">
        <v>11396</v>
      </c>
      <c r="N12100" t="s">
        <v>15839</v>
      </c>
      <c r="O12100" t="s">
        <v>10871</v>
      </c>
      <c r="P12100" t="s">
        <v>10875</v>
      </c>
    </row>
    <row r="12101" spans="1:16" x14ac:dyDescent="0.3">
      <c r="A12101" t="s">
        <v>9731</v>
      </c>
      <c r="B12101" s="2" t="str">
        <f t="shared" si="569"/>
        <v>7812</v>
      </c>
      <c r="C12101" s="2">
        <f t="shared" si="567"/>
        <v>7812</v>
      </c>
      <c r="D12101" t="str">
        <f>VLOOKUP(C12101,'Cost Centre'!A:B,2,)</f>
        <v>Waste and Fleet Management Services</v>
      </c>
      <c r="E12101" t="str">
        <f t="shared" si="568"/>
        <v>2</v>
      </c>
      <c r="F12101" t="s">
        <v>67</v>
      </c>
      <c r="G12101" s="2">
        <v>0</v>
      </c>
      <c r="H12101" s="2">
        <v>1496.25</v>
      </c>
      <c r="I12101" s="2">
        <v>0</v>
      </c>
      <c r="J12101" s="105">
        <f>SUMIF([1]MMM!$A:$A,A12101,[1]MMM!$F:$F)</f>
        <v>1575</v>
      </c>
      <c r="K12101" s="2" t="s">
        <v>10</v>
      </c>
      <c r="L12101" s="2">
        <v>1590</v>
      </c>
      <c r="M12101" t="s">
        <v>11396</v>
      </c>
      <c r="N12101" t="s">
        <v>15839</v>
      </c>
      <c r="O12101" t="s">
        <v>10871</v>
      </c>
      <c r="P12101" t="s">
        <v>10876</v>
      </c>
    </row>
    <row r="12102" spans="1:16" x14ac:dyDescent="0.3">
      <c r="A12102" t="s">
        <v>9732</v>
      </c>
      <c r="B12102" s="2" t="str">
        <f t="shared" si="569"/>
        <v>7812</v>
      </c>
      <c r="C12102" s="2">
        <f t="shared" si="567"/>
        <v>7812</v>
      </c>
      <c r="D12102" t="str">
        <f>VLOOKUP(C12102,'Cost Centre'!A:B,2,)</f>
        <v>Waste and Fleet Management Services</v>
      </c>
      <c r="E12102" t="str">
        <f t="shared" si="568"/>
        <v>2</v>
      </c>
      <c r="F12102" t="s">
        <v>68</v>
      </c>
      <c r="G12102" s="2">
        <v>0</v>
      </c>
      <c r="H12102" s="2">
        <v>52503.3</v>
      </c>
      <c r="I12102" s="2">
        <v>0</v>
      </c>
      <c r="J12102" s="105">
        <f>SUMIF([1]MMM!$A:$A,A12102,[1]MMM!$F:$F)</f>
        <v>54898.879999999997</v>
      </c>
      <c r="K12102" s="2" t="s">
        <v>10</v>
      </c>
      <c r="L12102" s="2">
        <v>49567</v>
      </c>
      <c r="M12102" t="s">
        <v>11396</v>
      </c>
      <c r="N12102" t="s">
        <v>15839</v>
      </c>
      <c r="O12102" t="s">
        <v>10871</v>
      </c>
      <c r="P12102" t="s">
        <v>10876</v>
      </c>
    </row>
    <row r="12103" spans="1:16" x14ac:dyDescent="0.3">
      <c r="A12103" t="s">
        <v>9733</v>
      </c>
      <c r="B12103" s="2" t="str">
        <f t="shared" si="569"/>
        <v>7812</v>
      </c>
      <c r="C12103" s="2">
        <f t="shared" si="567"/>
        <v>7812</v>
      </c>
      <c r="D12103" t="str">
        <f>VLOOKUP(C12103,'Cost Centre'!A:B,2,)</f>
        <v>Waste and Fleet Management Services</v>
      </c>
      <c r="E12103" t="str">
        <f t="shared" si="568"/>
        <v>2</v>
      </c>
      <c r="F12103" t="s">
        <v>10877</v>
      </c>
      <c r="G12103" s="2">
        <v>0</v>
      </c>
      <c r="H12103" s="2">
        <v>442860.31</v>
      </c>
      <c r="I12103" s="2">
        <v>0</v>
      </c>
      <c r="J12103" s="105">
        <f>SUMIF([1]MMM!$A:$A,A12103,[1]MMM!$F:$F)</f>
        <v>442860.31</v>
      </c>
      <c r="K12103" s="2" t="s">
        <v>10</v>
      </c>
      <c r="L12103" s="2">
        <v>409954</v>
      </c>
      <c r="M12103" t="s">
        <v>11396</v>
      </c>
      <c r="N12103" t="s">
        <v>15839</v>
      </c>
      <c r="O12103" t="s">
        <v>10871</v>
      </c>
      <c r="P12103" t="s">
        <v>10876</v>
      </c>
    </row>
    <row r="12104" spans="1:16" x14ac:dyDescent="0.3">
      <c r="A12104" t="s">
        <v>9734</v>
      </c>
      <c r="B12104" s="2" t="str">
        <f t="shared" si="569"/>
        <v>7812</v>
      </c>
      <c r="C12104" s="2">
        <f t="shared" si="567"/>
        <v>7812</v>
      </c>
      <c r="D12104" t="str">
        <f>VLOOKUP(C12104,'Cost Centre'!A:B,2,)</f>
        <v>Waste and Fleet Management Services</v>
      </c>
      <c r="E12104" t="str">
        <f t="shared" si="568"/>
        <v>2</v>
      </c>
      <c r="F12104" t="s">
        <v>69</v>
      </c>
      <c r="G12104" s="2">
        <v>0</v>
      </c>
      <c r="H12104" s="2">
        <v>758112.44</v>
      </c>
      <c r="I12104" s="2">
        <v>0</v>
      </c>
      <c r="J12104" s="105">
        <f>SUMIF([1]MMM!$A:$A,A12104,[1]MMM!$F:$F)</f>
        <v>786813.17</v>
      </c>
      <c r="K12104" s="2" t="s">
        <v>10</v>
      </c>
      <c r="L12104" s="2">
        <v>812957</v>
      </c>
      <c r="M12104" t="s">
        <v>11396</v>
      </c>
      <c r="N12104" t="s">
        <v>15839</v>
      </c>
      <c r="O12104" t="s">
        <v>10871</v>
      </c>
      <c r="P12104" t="s">
        <v>10876</v>
      </c>
    </row>
    <row r="12105" spans="1:16" x14ac:dyDescent="0.3">
      <c r="A12105" t="s">
        <v>9735</v>
      </c>
      <c r="B12105" s="2" t="str">
        <f t="shared" si="569"/>
        <v>7812</v>
      </c>
      <c r="C12105" s="2">
        <f t="shared" si="567"/>
        <v>7812</v>
      </c>
      <c r="D12105" t="str">
        <f>VLOOKUP(C12105,'Cost Centre'!A:B,2,)</f>
        <v>Waste and Fleet Management Services</v>
      </c>
      <c r="E12105" t="str">
        <f t="shared" si="568"/>
        <v>2</v>
      </c>
      <c r="F12105" t="s">
        <v>70</v>
      </c>
      <c r="G12105" s="2">
        <v>0</v>
      </c>
      <c r="H12105" s="2">
        <v>25766.77</v>
      </c>
      <c r="I12105" s="2">
        <v>0</v>
      </c>
      <c r="J12105" s="105">
        <f>SUMIF([1]MMM!$A:$A,A12105,[1]MMM!$F:$F)</f>
        <v>26769.56</v>
      </c>
      <c r="K12105" s="2" t="s">
        <v>10</v>
      </c>
      <c r="L12105" s="2">
        <v>31789</v>
      </c>
      <c r="M12105" t="s">
        <v>11396</v>
      </c>
      <c r="N12105" t="s">
        <v>15839</v>
      </c>
      <c r="O12105" t="s">
        <v>10871</v>
      </c>
      <c r="P12105" t="s">
        <v>10876</v>
      </c>
    </row>
    <row r="12106" spans="1:16" x14ac:dyDescent="0.3">
      <c r="A12106" t="s">
        <v>9736</v>
      </c>
      <c r="B12106" s="2" t="str">
        <f t="shared" si="569"/>
        <v>7812</v>
      </c>
      <c r="C12106" s="2">
        <f t="shared" si="567"/>
        <v>7812</v>
      </c>
      <c r="D12106" t="str">
        <f>VLOOKUP(C12106,'Cost Centre'!A:B,2,)</f>
        <v>Waste and Fleet Management Services</v>
      </c>
      <c r="E12106" t="str">
        <f t="shared" si="568"/>
        <v>2</v>
      </c>
      <c r="F12106" t="s">
        <v>238</v>
      </c>
      <c r="G12106" s="2">
        <v>0</v>
      </c>
      <c r="H12106" s="2">
        <v>2375.21</v>
      </c>
      <c r="I12106" s="2">
        <v>0</v>
      </c>
      <c r="J12106" s="105">
        <f>SUMIF([1]MMM!$A:$A,A12106,[1]MMM!$F:$F)</f>
        <v>2375.21</v>
      </c>
      <c r="K12106" s="2" t="s">
        <v>10</v>
      </c>
      <c r="L12106" s="2">
        <v>10000</v>
      </c>
      <c r="M12106" t="s">
        <v>11396</v>
      </c>
      <c r="N12106" t="s">
        <v>15839</v>
      </c>
      <c r="O12106" t="s">
        <v>10871</v>
      </c>
      <c r="P12106" t="s">
        <v>10879</v>
      </c>
    </row>
    <row r="12107" spans="1:16" x14ac:dyDescent="0.3">
      <c r="A12107" t="s">
        <v>9737</v>
      </c>
      <c r="B12107" s="2" t="str">
        <f t="shared" si="569"/>
        <v>7812</v>
      </c>
      <c r="C12107" s="2">
        <f t="shared" si="567"/>
        <v>7812</v>
      </c>
      <c r="D12107" t="str">
        <f>VLOOKUP(C12107,'Cost Centre'!A:B,2,)</f>
        <v>Waste and Fleet Management Services</v>
      </c>
      <c r="E12107" t="str">
        <f t="shared" si="568"/>
        <v>2</v>
      </c>
      <c r="F12107" t="s">
        <v>2224</v>
      </c>
      <c r="G12107" s="2">
        <v>0</v>
      </c>
      <c r="H12107" s="2">
        <v>249856.19</v>
      </c>
      <c r="I12107" s="2">
        <v>0</v>
      </c>
      <c r="J12107" s="105">
        <f>SUMIF([1]MMM!$A:$A,A12107,[1]MMM!$F:$F)</f>
        <v>249856.19</v>
      </c>
      <c r="K12107" s="2" t="s">
        <v>10</v>
      </c>
      <c r="L12107" s="2">
        <v>300200</v>
      </c>
      <c r="M12107" t="s">
        <v>11396</v>
      </c>
      <c r="N12107" t="s">
        <v>15839</v>
      </c>
      <c r="O12107" t="s">
        <v>10871</v>
      </c>
      <c r="P12107" t="s">
        <v>10879</v>
      </c>
    </row>
    <row r="12108" spans="1:16" x14ac:dyDescent="0.3">
      <c r="A12108" t="s">
        <v>9738</v>
      </c>
      <c r="B12108" s="2" t="str">
        <f t="shared" si="569"/>
        <v>7812</v>
      </c>
      <c r="C12108" s="2">
        <f t="shared" si="567"/>
        <v>7812</v>
      </c>
      <c r="D12108" t="str">
        <f>VLOOKUP(C12108,'Cost Centre'!A:B,2,)</f>
        <v>Waste and Fleet Management Services</v>
      </c>
      <c r="E12108" t="str">
        <f t="shared" si="568"/>
        <v>2</v>
      </c>
      <c r="F12108" t="s">
        <v>403</v>
      </c>
      <c r="G12108" s="2">
        <v>0</v>
      </c>
      <c r="H12108" s="2">
        <v>0</v>
      </c>
      <c r="I12108" s="2">
        <v>0</v>
      </c>
      <c r="J12108" s="105">
        <f>SUMIF([1]MMM!$A:$A,A12108,[1]MMM!$F:$F)</f>
        <v>0</v>
      </c>
      <c r="K12108" s="2" t="s">
        <v>10</v>
      </c>
      <c r="L12108" s="2">
        <v>12864</v>
      </c>
      <c r="M12108" t="s">
        <v>11396</v>
      </c>
      <c r="N12108" t="s">
        <v>15839</v>
      </c>
      <c r="O12108" t="s">
        <v>10871</v>
      </c>
      <c r="P12108" t="s">
        <v>10879</v>
      </c>
    </row>
    <row r="12109" spans="1:16" x14ac:dyDescent="0.3">
      <c r="A12109" t="s">
        <v>9739</v>
      </c>
      <c r="B12109" s="2" t="str">
        <f t="shared" si="569"/>
        <v>7812</v>
      </c>
      <c r="C12109" s="2">
        <f t="shared" si="567"/>
        <v>7812</v>
      </c>
      <c r="D12109" t="str">
        <f>VLOOKUP(C12109,'Cost Centre'!A:B,2,)</f>
        <v>Waste and Fleet Management Services</v>
      </c>
      <c r="E12109" t="str">
        <f t="shared" si="568"/>
        <v>2</v>
      </c>
      <c r="F12109" t="s">
        <v>11187</v>
      </c>
      <c r="G12109" s="2">
        <v>0</v>
      </c>
      <c r="H12109" s="2">
        <v>0</v>
      </c>
      <c r="I12109" s="2">
        <v>0</v>
      </c>
      <c r="J12109" s="105">
        <f>SUMIF([1]MMM!$A:$A,A12109,[1]MMM!$F:$F)</f>
        <v>0</v>
      </c>
      <c r="K12109" s="2" t="s">
        <v>10</v>
      </c>
      <c r="L12109" s="2">
        <v>10163</v>
      </c>
      <c r="M12109" t="s">
        <v>11396</v>
      </c>
      <c r="N12109" t="s">
        <v>15839</v>
      </c>
      <c r="O12109" t="s">
        <v>10871</v>
      </c>
      <c r="P12109" t="s">
        <v>10881</v>
      </c>
    </row>
    <row r="12110" spans="1:16" x14ac:dyDescent="0.3">
      <c r="A12110" t="s">
        <v>9740</v>
      </c>
      <c r="B12110" s="2" t="str">
        <f t="shared" si="569"/>
        <v>7812</v>
      </c>
      <c r="C12110" s="2">
        <f t="shared" si="567"/>
        <v>7812</v>
      </c>
      <c r="D12110" t="str">
        <f>VLOOKUP(C12110,'Cost Centre'!A:B,2,)</f>
        <v>Waste and Fleet Management Services</v>
      </c>
      <c r="E12110" t="str">
        <f t="shared" si="568"/>
        <v>2</v>
      </c>
      <c r="F12110" t="s">
        <v>93</v>
      </c>
      <c r="G12110" s="2">
        <v>0</v>
      </c>
      <c r="H12110" s="2">
        <v>57628.94</v>
      </c>
      <c r="I12110" s="2">
        <v>0</v>
      </c>
      <c r="J12110" s="105">
        <f>SUMIF([1]MMM!$A:$A,A12110,[1]MMM!$F:$F)</f>
        <v>59898.41</v>
      </c>
      <c r="K12110" s="2" t="s">
        <v>10</v>
      </c>
      <c r="L12110" s="2">
        <v>0</v>
      </c>
      <c r="M12110" t="s">
        <v>11396</v>
      </c>
      <c r="N12110" t="s">
        <v>15839</v>
      </c>
      <c r="O12110" t="s">
        <v>10871</v>
      </c>
      <c r="P12110" t="s">
        <v>10881</v>
      </c>
    </row>
    <row r="12111" spans="1:16" x14ac:dyDescent="0.3">
      <c r="A12111" t="s">
        <v>9741</v>
      </c>
      <c r="B12111" s="2" t="str">
        <f t="shared" si="569"/>
        <v>7812</v>
      </c>
      <c r="C12111" s="2">
        <f t="shared" si="567"/>
        <v>7812</v>
      </c>
      <c r="D12111" t="str">
        <f>VLOOKUP(C12111,'Cost Centre'!A:B,2,)</f>
        <v>Waste and Fleet Management Services</v>
      </c>
      <c r="E12111" t="str">
        <f t="shared" si="568"/>
        <v>2</v>
      </c>
      <c r="F12111" t="s">
        <v>131</v>
      </c>
      <c r="G12111" s="2">
        <v>0</v>
      </c>
      <c r="H12111" s="2">
        <v>34758.43</v>
      </c>
      <c r="I12111" s="2">
        <v>0</v>
      </c>
      <c r="J12111" s="105">
        <f>SUMIF([1]MMM!$A:$A,A12111,[1]MMM!$F:$F)</f>
        <v>34758.43</v>
      </c>
      <c r="K12111" s="2" t="s">
        <v>10</v>
      </c>
      <c r="L12111" s="2">
        <v>64707</v>
      </c>
      <c r="M12111" t="s">
        <v>11396</v>
      </c>
      <c r="N12111" t="s">
        <v>15839</v>
      </c>
      <c r="O12111" t="s">
        <v>10871</v>
      </c>
      <c r="P12111" t="s">
        <v>10881</v>
      </c>
    </row>
    <row r="12112" spans="1:16" x14ac:dyDescent="0.3">
      <c r="A12112" t="s">
        <v>9742</v>
      </c>
      <c r="B12112" s="2" t="str">
        <f t="shared" si="569"/>
        <v>7812</v>
      </c>
      <c r="C12112" s="2">
        <f t="shared" si="567"/>
        <v>7812</v>
      </c>
      <c r="D12112" t="str">
        <f>VLOOKUP(C12112,'Cost Centre'!A:B,2,)</f>
        <v>Waste and Fleet Management Services</v>
      </c>
      <c r="E12112" t="str">
        <f t="shared" si="568"/>
        <v>2</v>
      </c>
      <c r="F12112" t="s">
        <v>117</v>
      </c>
      <c r="G12112" s="2">
        <v>0</v>
      </c>
      <c r="H12112" s="2">
        <v>14643.51</v>
      </c>
      <c r="I12112" s="2">
        <v>0</v>
      </c>
      <c r="J12112" s="105">
        <f>SUMIF([1]MMM!$A:$A,A12112,[1]MMM!$F:$F)</f>
        <v>14643.51</v>
      </c>
      <c r="K12112" s="2" t="s">
        <v>10</v>
      </c>
      <c r="L12112" s="2">
        <v>14658</v>
      </c>
      <c r="M12112" t="s">
        <v>11396</v>
      </c>
      <c r="N12112" t="s">
        <v>15839</v>
      </c>
      <c r="O12112" t="s">
        <v>10871</v>
      </c>
      <c r="P12112" t="s">
        <v>10885</v>
      </c>
    </row>
    <row r="12113" spans="1:16" x14ac:dyDescent="0.3">
      <c r="A12113" t="s">
        <v>9743</v>
      </c>
      <c r="B12113" s="2" t="str">
        <f t="shared" si="569"/>
        <v>7812</v>
      </c>
      <c r="C12113" s="2">
        <f t="shared" si="567"/>
        <v>7812</v>
      </c>
      <c r="D12113" t="str">
        <f>VLOOKUP(C12113,'Cost Centre'!A:B,2,)</f>
        <v>Waste and Fleet Management Services</v>
      </c>
      <c r="E12113" t="str">
        <f t="shared" si="568"/>
        <v>2</v>
      </c>
      <c r="F12113" t="s">
        <v>118</v>
      </c>
      <c r="G12113" s="2">
        <v>0</v>
      </c>
      <c r="H12113" s="2">
        <v>3426.34</v>
      </c>
      <c r="I12113" s="2">
        <v>0</v>
      </c>
      <c r="J12113" s="105">
        <f>SUMIF([1]MMM!$A:$A,A12113,[1]MMM!$F:$F)</f>
        <v>3426.34</v>
      </c>
      <c r="K12113" s="2" t="s">
        <v>10</v>
      </c>
      <c r="L12113" s="2">
        <v>3489</v>
      </c>
      <c r="M12113" t="s">
        <v>11396</v>
      </c>
      <c r="N12113" t="s">
        <v>15839</v>
      </c>
      <c r="O12113" t="s">
        <v>10871</v>
      </c>
      <c r="P12113" t="s">
        <v>10885</v>
      </c>
    </row>
    <row r="12114" spans="1:16" x14ac:dyDescent="0.3">
      <c r="A12114" t="s">
        <v>9744</v>
      </c>
      <c r="B12114" s="2" t="str">
        <f t="shared" si="569"/>
        <v>7812</v>
      </c>
      <c r="C12114" s="2">
        <f t="shared" si="567"/>
        <v>7812</v>
      </c>
      <c r="D12114" t="str">
        <f>VLOOKUP(C12114,'Cost Centre'!A:B,2,)</f>
        <v>Waste and Fleet Management Services</v>
      </c>
      <c r="E12114" t="str">
        <f t="shared" si="568"/>
        <v>2</v>
      </c>
      <c r="F12114" t="s">
        <v>415</v>
      </c>
      <c r="G12114" s="2">
        <v>0</v>
      </c>
      <c r="H12114" s="2">
        <v>5416782.5800000001</v>
      </c>
      <c r="I12114" s="2">
        <v>0</v>
      </c>
      <c r="J12114" s="105">
        <f>SUMIF([1]MMM!$A:$A,A12114,[1]MMM!$F:$F)</f>
        <v>5416782.5800000001</v>
      </c>
      <c r="K12114" s="2" t="s">
        <v>10</v>
      </c>
      <c r="L12114" s="2">
        <v>10500640</v>
      </c>
      <c r="M12114" t="s">
        <v>11396</v>
      </c>
      <c r="N12114" t="s">
        <v>15839</v>
      </c>
      <c r="O12114" t="s">
        <v>10871</v>
      </c>
      <c r="P12114" t="s">
        <v>13484</v>
      </c>
    </row>
    <row r="12115" spans="1:16" x14ac:dyDescent="0.3">
      <c r="A12115" t="s">
        <v>15840</v>
      </c>
      <c r="B12115" s="2" t="str">
        <f t="shared" si="569"/>
        <v>7812</v>
      </c>
      <c r="C12115" s="2">
        <f t="shared" si="567"/>
        <v>7812</v>
      </c>
      <c r="D12115" t="str">
        <f>VLOOKUP(C12115,'Cost Centre'!A:B,2,)</f>
        <v>Waste and Fleet Management Services</v>
      </c>
      <c r="E12115" t="str">
        <f t="shared" si="568"/>
        <v>2</v>
      </c>
      <c r="F12115" t="s">
        <v>10890</v>
      </c>
      <c r="G12115" s="2">
        <v>0</v>
      </c>
      <c r="H12115" s="2">
        <v>0</v>
      </c>
      <c r="I12115" s="2">
        <v>0</v>
      </c>
      <c r="J12115" s="105">
        <f>SUMIF([1]MMM!$A:$A,A12115,[1]MMM!$F:$F)</f>
        <v>0</v>
      </c>
      <c r="K12115" s="2" t="s">
        <v>10</v>
      </c>
      <c r="L12115" s="2">
        <v>0</v>
      </c>
      <c r="M12115" t="s">
        <v>11396</v>
      </c>
      <c r="N12115" t="s">
        <v>15839</v>
      </c>
      <c r="O12115" t="s">
        <v>10871</v>
      </c>
      <c r="P12115" t="s">
        <v>10887</v>
      </c>
    </row>
    <row r="12116" spans="1:16" x14ac:dyDescent="0.3">
      <c r="A12116" t="s">
        <v>15841</v>
      </c>
      <c r="B12116" s="2" t="str">
        <f t="shared" si="569"/>
        <v>7812</v>
      </c>
      <c r="C12116" s="2">
        <f t="shared" si="567"/>
        <v>7812</v>
      </c>
      <c r="D12116" t="str">
        <f>VLOOKUP(C12116,'Cost Centre'!A:B,2,)</f>
        <v>Waste and Fleet Management Services</v>
      </c>
      <c r="E12116" t="str">
        <f t="shared" si="568"/>
        <v>2</v>
      </c>
      <c r="F12116" t="s">
        <v>10892</v>
      </c>
      <c r="G12116" s="2">
        <v>0</v>
      </c>
      <c r="H12116" s="2">
        <v>0</v>
      </c>
      <c r="I12116" s="2">
        <v>0</v>
      </c>
      <c r="J12116" s="105">
        <f>SUMIF([1]MMM!$A:$A,A12116,[1]MMM!$F:$F)</f>
        <v>0</v>
      </c>
      <c r="K12116" s="2" t="s">
        <v>10</v>
      </c>
      <c r="L12116" s="2">
        <v>0</v>
      </c>
      <c r="M12116" t="s">
        <v>11396</v>
      </c>
      <c r="N12116" t="s">
        <v>15839</v>
      </c>
      <c r="O12116" t="s">
        <v>10871</v>
      </c>
      <c r="P12116" t="s">
        <v>10887</v>
      </c>
    </row>
    <row r="12117" spans="1:16" x14ac:dyDescent="0.3">
      <c r="A12117" t="s">
        <v>15842</v>
      </c>
      <c r="B12117" s="2" t="str">
        <f t="shared" si="569"/>
        <v>7812</v>
      </c>
      <c r="C12117" s="2">
        <f t="shared" si="567"/>
        <v>7812</v>
      </c>
      <c r="D12117" t="str">
        <f>VLOOKUP(C12117,'Cost Centre'!A:B,2,)</f>
        <v>Waste and Fleet Management Services</v>
      </c>
      <c r="E12117" t="str">
        <f t="shared" si="568"/>
        <v>2</v>
      </c>
      <c r="F12117" t="s">
        <v>10894</v>
      </c>
      <c r="G12117" s="2">
        <v>0</v>
      </c>
      <c r="H12117" s="2">
        <v>0</v>
      </c>
      <c r="I12117" s="2">
        <v>0</v>
      </c>
      <c r="J12117" s="105">
        <f>SUMIF([1]MMM!$A:$A,A12117,[1]MMM!$F:$F)</f>
        <v>0</v>
      </c>
      <c r="K12117" s="2" t="s">
        <v>10</v>
      </c>
      <c r="L12117" s="2">
        <v>0</v>
      </c>
      <c r="M12117" t="s">
        <v>11396</v>
      </c>
      <c r="N12117" t="s">
        <v>15839</v>
      </c>
      <c r="O12117" t="s">
        <v>10871</v>
      </c>
      <c r="P12117" t="s">
        <v>10887</v>
      </c>
    </row>
    <row r="12118" spans="1:16" x14ac:dyDescent="0.3">
      <c r="A12118" t="s">
        <v>15843</v>
      </c>
      <c r="B12118" s="2" t="str">
        <f t="shared" si="569"/>
        <v>7812</v>
      </c>
      <c r="C12118" s="2">
        <f t="shared" si="567"/>
        <v>7812</v>
      </c>
      <c r="D12118" t="str">
        <f>VLOOKUP(C12118,'Cost Centre'!A:B,2,)</f>
        <v>Waste and Fleet Management Services</v>
      </c>
      <c r="E12118" t="str">
        <f t="shared" si="568"/>
        <v>2</v>
      </c>
      <c r="F12118" t="s">
        <v>10896</v>
      </c>
      <c r="G12118" s="2">
        <v>0</v>
      </c>
      <c r="H12118" s="2">
        <v>0</v>
      </c>
      <c r="I12118" s="2">
        <v>0</v>
      </c>
      <c r="J12118" s="105">
        <f>SUMIF([1]MMM!$A:$A,A12118,[1]MMM!$F:$F)</f>
        <v>0</v>
      </c>
      <c r="K12118" s="2" t="s">
        <v>10</v>
      </c>
      <c r="L12118" s="2">
        <v>0</v>
      </c>
      <c r="M12118" t="s">
        <v>11396</v>
      </c>
      <c r="N12118" t="s">
        <v>15839</v>
      </c>
      <c r="O12118" t="s">
        <v>10871</v>
      </c>
      <c r="P12118" t="s">
        <v>10887</v>
      </c>
    </row>
    <row r="12119" spans="1:16" x14ac:dyDescent="0.3">
      <c r="A12119" t="s">
        <v>15844</v>
      </c>
      <c r="B12119" s="2" t="str">
        <f t="shared" si="569"/>
        <v>7812</v>
      </c>
      <c r="C12119" s="2">
        <f t="shared" si="567"/>
        <v>7812</v>
      </c>
      <c r="D12119" t="str">
        <f>VLOOKUP(C12119,'Cost Centre'!A:B,2,)</f>
        <v>Waste and Fleet Management Services</v>
      </c>
      <c r="E12119" t="str">
        <f t="shared" si="568"/>
        <v>2</v>
      </c>
      <c r="F12119" t="s">
        <v>10898</v>
      </c>
      <c r="G12119" s="2">
        <v>0</v>
      </c>
      <c r="H12119" s="2">
        <v>0</v>
      </c>
      <c r="I12119" s="2">
        <v>0</v>
      </c>
      <c r="J12119" s="105">
        <f>SUMIF([1]MMM!$A:$A,A12119,[1]MMM!$F:$F)</f>
        <v>0</v>
      </c>
      <c r="K12119" s="2" t="s">
        <v>10</v>
      </c>
      <c r="L12119" s="2">
        <v>0</v>
      </c>
      <c r="M12119" t="s">
        <v>11396</v>
      </c>
      <c r="N12119" t="s">
        <v>15839</v>
      </c>
      <c r="O12119" t="s">
        <v>10871</v>
      </c>
      <c r="P12119" t="s">
        <v>10887</v>
      </c>
    </row>
    <row r="12120" spans="1:16" x14ac:dyDescent="0.3">
      <c r="A12120" t="s">
        <v>15845</v>
      </c>
      <c r="B12120" s="2" t="str">
        <f t="shared" si="569"/>
        <v>7812</v>
      </c>
      <c r="C12120" s="2">
        <f t="shared" si="567"/>
        <v>7812</v>
      </c>
      <c r="D12120" t="str">
        <f>VLOOKUP(C12120,'Cost Centre'!A:B,2,)</f>
        <v>Waste and Fleet Management Services</v>
      </c>
      <c r="E12120" t="str">
        <f t="shared" si="568"/>
        <v>2</v>
      </c>
      <c r="F12120" t="s">
        <v>10900</v>
      </c>
      <c r="G12120" s="2">
        <v>0</v>
      </c>
      <c r="H12120" s="2">
        <v>0</v>
      </c>
      <c r="I12120" s="2">
        <v>0</v>
      </c>
      <c r="J12120" s="105">
        <f>SUMIF([1]MMM!$A:$A,A12120,[1]MMM!$F:$F)</f>
        <v>0</v>
      </c>
      <c r="K12120" s="2" t="s">
        <v>10</v>
      </c>
      <c r="L12120" s="2">
        <v>0</v>
      </c>
      <c r="M12120" t="s">
        <v>11396</v>
      </c>
      <c r="N12120" t="s">
        <v>15839</v>
      </c>
      <c r="O12120" t="s">
        <v>10871</v>
      </c>
      <c r="P12120" t="s">
        <v>10887</v>
      </c>
    </row>
    <row r="12121" spans="1:16" x14ac:dyDescent="0.3">
      <c r="A12121" t="s">
        <v>15846</v>
      </c>
      <c r="B12121" s="2" t="str">
        <f t="shared" si="569"/>
        <v>7812</v>
      </c>
      <c r="C12121" s="2">
        <f t="shared" si="567"/>
        <v>7812</v>
      </c>
      <c r="D12121" t="str">
        <f>VLOOKUP(C12121,'Cost Centre'!A:B,2,)</f>
        <v>Waste and Fleet Management Services</v>
      </c>
      <c r="E12121" t="str">
        <f t="shared" si="568"/>
        <v>2</v>
      </c>
      <c r="F12121" t="s">
        <v>10902</v>
      </c>
      <c r="G12121" s="2">
        <v>0</v>
      </c>
      <c r="H12121" s="2">
        <v>0</v>
      </c>
      <c r="I12121" s="2">
        <v>0</v>
      </c>
      <c r="J12121" s="105">
        <f>SUMIF([1]MMM!$A:$A,A12121,[1]MMM!$F:$F)</f>
        <v>0</v>
      </c>
      <c r="K12121" s="2" t="s">
        <v>10</v>
      </c>
      <c r="L12121" s="2">
        <v>0</v>
      </c>
      <c r="M12121" t="s">
        <v>11396</v>
      </c>
      <c r="N12121" t="s">
        <v>15839</v>
      </c>
      <c r="O12121" t="s">
        <v>10871</v>
      </c>
      <c r="P12121" t="s">
        <v>10887</v>
      </c>
    </row>
    <row r="12122" spans="1:16" x14ac:dyDescent="0.3">
      <c r="A12122" t="s">
        <v>15847</v>
      </c>
      <c r="B12122" s="2" t="str">
        <f t="shared" si="569"/>
        <v>7812</v>
      </c>
      <c r="C12122" s="2">
        <f t="shared" si="567"/>
        <v>7812</v>
      </c>
      <c r="D12122" t="str">
        <f>VLOOKUP(C12122,'Cost Centre'!A:B,2,)</f>
        <v>Waste and Fleet Management Services</v>
      </c>
      <c r="E12122" t="str">
        <f t="shared" si="568"/>
        <v>2</v>
      </c>
      <c r="F12122" t="s">
        <v>10904</v>
      </c>
      <c r="G12122" s="2">
        <v>0</v>
      </c>
      <c r="H12122" s="2">
        <v>0</v>
      </c>
      <c r="I12122" s="2">
        <v>0</v>
      </c>
      <c r="J12122" s="105">
        <f>SUMIF([1]MMM!$A:$A,A12122,[1]MMM!$F:$F)</f>
        <v>0</v>
      </c>
      <c r="K12122" s="2" t="s">
        <v>10</v>
      </c>
      <c r="L12122" s="2">
        <v>0</v>
      </c>
      <c r="M12122" t="s">
        <v>11396</v>
      </c>
      <c r="N12122" t="s">
        <v>15839</v>
      </c>
      <c r="O12122" t="s">
        <v>10871</v>
      </c>
      <c r="P12122" t="s">
        <v>10887</v>
      </c>
    </row>
    <row r="12123" spans="1:16" x14ac:dyDescent="0.3">
      <c r="A12123" t="s">
        <v>15848</v>
      </c>
      <c r="B12123" s="2" t="str">
        <f t="shared" si="569"/>
        <v>7812</v>
      </c>
      <c r="C12123" s="2">
        <f t="shared" si="567"/>
        <v>7812</v>
      </c>
      <c r="D12123" t="str">
        <f>VLOOKUP(C12123,'Cost Centre'!A:B,2,)</f>
        <v>Waste and Fleet Management Services</v>
      </c>
      <c r="E12123" t="str">
        <f t="shared" si="568"/>
        <v>2</v>
      </c>
      <c r="F12123" t="s">
        <v>10906</v>
      </c>
      <c r="G12123" s="2">
        <v>0</v>
      </c>
      <c r="H12123" s="2">
        <v>0</v>
      </c>
      <c r="I12123" s="2">
        <v>0</v>
      </c>
      <c r="J12123" s="105">
        <f>SUMIF([1]MMM!$A:$A,A12123,[1]MMM!$F:$F)</f>
        <v>0</v>
      </c>
      <c r="K12123" s="2" t="s">
        <v>10</v>
      </c>
      <c r="L12123" s="2">
        <v>0</v>
      </c>
      <c r="M12123" t="s">
        <v>11396</v>
      </c>
      <c r="N12123" t="s">
        <v>15839</v>
      </c>
      <c r="O12123" t="s">
        <v>10871</v>
      </c>
      <c r="P12123" t="s">
        <v>10887</v>
      </c>
    </row>
    <row r="12124" spans="1:16" x14ac:dyDescent="0.3">
      <c r="A12124" t="s">
        <v>9745</v>
      </c>
      <c r="B12124" s="2" t="str">
        <f t="shared" si="569"/>
        <v>7812</v>
      </c>
      <c r="C12124" s="2">
        <f t="shared" si="567"/>
        <v>7812</v>
      </c>
      <c r="D12124" t="str">
        <f>VLOOKUP(C12124,'Cost Centre'!A:B,2,)</f>
        <v>Waste and Fleet Management Services</v>
      </c>
      <c r="E12124" t="str">
        <f t="shared" si="568"/>
        <v>3</v>
      </c>
      <c r="F12124" t="s">
        <v>10944</v>
      </c>
      <c r="G12124" s="2">
        <v>0</v>
      </c>
      <c r="H12124" s="2">
        <v>66156.03</v>
      </c>
      <c r="I12124" s="2">
        <v>0</v>
      </c>
      <c r="J12124" s="105">
        <f>SUMIF([1]MMM!$A:$A,A12124,[1]MMM!$F:$F)</f>
        <v>66156.03</v>
      </c>
      <c r="K12124" s="2" t="s">
        <v>10</v>
      </c>
      <c r="L12124" s="2">
        <v>491408</v>
      </c>
      <c r="M12124" t="s">
        <v>11396</v>
      </c>
      <c r="N12124" t="s">
        <v>15839</v>
      </c>
      <c r="O12124" t="s">
        <v>10908</v>
      </c>
      <c r="P12124" t="s">
        <v>10910</v>
      </c>
    </row>
    <row r="12125" spans="1:16" x14ac:dyDescent="0.3">
      <c r="A12125" t="s">
        <v>9746</v>
      </c>
      <c r="B12125" s="2" t="str">
        <f t="shared" si="569"/>
        <v>7812</v>
      </c>
      <c r="C12125" s="2">
        <f t="shared" si="567"/>
        <v>7812</v>
      </c>
      <c r="D12125" t="str">
        <f>VLOOKUP(C12125,'Cost Centre'!A:B,2,)</f>
        <v>Waste and Fleet Management Services</v>
      </c>
      <c r="E12125" t="str">
        <f t="shared" si="568"/>
        <v>3</v>
      </c>
      <c r="F12125" t="s">
        <v>10945</v>
      </c>
      <c r="G12125" s="2">
        <v>0</v>
      </c>
      <c r="H12125" s="2">
        <v>512015.19</v>
      </c>
      <c r="I12125" s="2">
        <v>0</v>
      </c>
      <c r="J12125" s="105">
        <f>SUMIF([1]MMM!$A:$A,A12125,[1]MMM!$F:$F)</f>
        <v>512015.19</v>
      </c>
      <c r="K12125" s="2" t="s">
        <v>10</v>
      </c>
      <c r="L12125" s="2">
        <v>297716</v>
      </c>
      <c r="M12125" t="s">
        <v>11396</v>
      </c>
      <c r="N12125" t="s">
        <v>15839</v>
      </c>
      <c r="O12125" t="s">
        <v>10908</v>
      </c>
      <c r="P12125" t="s">
        <v>10910</v>
      </c>
    </row>
    <row r="12126" spans="1:16" x14ac:dyDescent="0.3">
      <c r="A12126" t="s">
        <v>9747</v>
      </c>
      <c r="B12126" s="2" t="str">
        <f t="shared" si="569"/>
        <v>7812</v>
      </c>
      <c r="C12126" s="2">
        <f t="shared" si="567"/>
        <v>7812</v>
      </c>
      <c r="D12126" t="str">
        <f>VLOOKUP(C12126,'Cost Centre'!A:B,2,)</f>
        <v>Waste and Fleet Management Services</v>
      </c>
      <c r="E12126" t="str">
        <f t="shared" si="568"/>
        <v>3</v>
      </c>
      <c r="F12126" t="s">
        <v>2148</v>
      </c>
      <c r="G12126" s="2">
        <v>0</v>
      </c>
      <c r="H12126" s="2">
        <v>0</v>
      </c>
      <c r="I12126" s="2">
        <v>0</v>
      </c>
      <c r="J12126" s="105">
        <f>SUMIF([1]MMM!$A:$A,A12126,[1]MMM!$F:$F)</f>
        <v>0</v>
      </c>
      <c r="K12126" s="2" t="s">
        <v>10</v>
      </c>
      <c r="L12126" s="2">
        <v>0</v>
      </c>
      <c r="M12126" t="s">
        <v>11396</v>
      </c>
      <c r="N12126" t="s">
        <v>15839</v>
      </c>
      <c r="O12126" t="s">
        <v>10908</v>
      </c>
      <c r="P12126" t="s">
        <v>10910</v>
      </c>
    </row>
    <row r="12127" spans="1:16" x14ac:dyDescent="0.3">
      <c r="A12127" t="s">
        <v>15849</v>
      </c>
      <c r="B12127" s="2" t="str">
        <f t="shared" si="569"/>
        <v>7812</v>
      </c>
      <c r="C12127" s="2">
        <f t="shared" si="567"/>
        <v>7812</v>
      </c>
      <c r="D12127" t="str">
        <f>VLOOKUP(C12127,'Cost Centre'!A:B,2,)</f>
        <v>Waste and Fleet Management Services</v>
      </c>
      <c r="E12127" t="str">
        <f t="shared" si="568"/>
        <v>3</v>
      </c>
      <c r="F12127" t="s">
        <v>10912</v>
      </c>
      <c r="G12127" s="2">
        <v>0</v>
      </c>
      <c r="H12127" s="2">
        <v>0</v>
      </c>
      <c r="I12127" s="2">
        <v>-11429419.26</v>
      </c>
      <c r="J12127" s="105">
        <f>SUMIF([1]MMM!$A:$A,A12127,[1]MMM!$F:$F)</f>
        <v>-11429419.26</v>
      </c>
      <c r="K12127" s="2" t="s">
        <v>10</v>
      </c>
      <c r="L12127" s="2">
        <v>0</v>
      </c>
      <c r="M12127" t="s">
        <v>11396</v>
      </c>
      <c r="N12127" t="s">
        <v>15839</v>
      </c>
      <c r="O12127" t="s">
        <v>10908</v>
      </c>
      <c r="P12127" t="s">
        <v>10913</v>
      </c>
    </row>
    <row r="12128" spans="1:16" x14ac:dyDescent="0.3">
      <c r="A12128" t="s">
        <v>15850</v>
      </c>
      <c r="B12128" s="2" t="str">
        <f t="shared" si="569"/>
        <v>7812</v>
      </c>
      <c r="C12128" s="2">
        <f t="shared" si="567"/>
        <v>7812</v>
      </c>
      <c r="D12128" t="str">
        <f>VLOOKUP(C12128,'Cost Centre'!A:B,2,)</f>
        <v>Waste and Fleet Management Services</v>
      </c>
      <c r="E12128" t="str">
        <f t="shared" si="568"/>
        <v>3</v>
      </c>
      <c r="F12128" t="s">
        <v>10915</v>
      </c>
      <c r="G12128" s="2">
        <v>0</v>
      </c>
      <c r="H12128" s="2">
        <v>0</v>
      </c>
      <c r="I12128" s="2">
        <v>0</v>
      </c>
      <c r="J12128" s="105">
        <f>SUMIF([1]MMM!$A:$A,A12128,[1]MMM!$F:$F)</f>
        <v>0</v>
      </c>
      <c r="K12128" s="2" t="s">
        <v>10</v>
      </c>
      <c r="L12128" s="2">
        <v>0</v>
      </c>
      <c r="M12128" t="s">
        <v>11396</v>
      </c>
      <c r="N12128" t="s">
        <v>15839</v>
      </c>
      <c r="O12128" t="s">
        <v>10908</v>
      </c>
      <c r="P12128" t="s">
        <v>10913</v>
      </c>
    </row>
    <row r="12129" spans="1:16" x14ac:dyDescent="0.3">
      <c r="A12129" t="s">
        <v>1995</v>
      </c>
      <c r="B12129" s="2" t="str">
        <f t="shared" si="569"/>
        <v>7812</v>
      </c>
      <c r="C12129" s="2">
        <f t="shared" si="567"/>
        <v>7812</v>
      </c>
      <c r="D12129" t="str">
        <f>VLOOKUP(C12129,'Cost Centre'!A:B,2,)</f>
        <v>Waste and Fleet Management Services</v>
      </c>
      <c r="E12129" t="str">
        <f t="shared" si="568"/>
        <v>8</v>
      </c>
      <c r="F12129" t="s">
        <v>462</v>
      </c>
      <c r="G12129" s="2">
        <v>7705516.8499999996</v>
      </c>
      <c r="H12129" s="2">
        <v>0</v>
      </c>
      <c r="I12129" s="2">
        <v>0</v>
      </c>
      <c r="J12129" s="105">
        <f>SUMIF([1]MMM!$A:$A,A12129,[1]MMM!$F:$F)</f>
        <v>7705516.8499999996</v>
      </c>
      <c r="K12129" s="2" t="s">
        <v>460</v>
      </c>
      <c r="L12129" s="2">
        <v>0</v>
      </c>
      <c r="M12129" t="s">
        <v>11396</v>
      </c>
      <c r="N12129" t="s">
        <v>15839</v>
      </c>
      <c r="O12129" t="s">
        <v>10916</v>
      </c>
      <c r="P12129" t="s">
        <v>10917</v>
      </c>
    </row>
    <row r="12130" spans="1:16" x14ac:dyDescent="0.3">
      <c r="A12130" t="s">
        <v>1996</v>
      </c>
      <c r="B12130" s="2" t="str">
        <f t="shared" si="569"/>
        <v>7812</v>
      </c>
      <c r="C12130" s="2">
        <f t="shared" si="567"/>
        <v>7812</v>
      </c>
      <c r="D12130" t="str">
        <f>VLOOKUP(C12130,'Cost Centre'!A:B,2,)</f>
        <v>Waste and Fleet Management Services</v>
      </c>
      <c r="E12130" t="str">
        <f t="shared" si="568"/>
        <v>8</v>
      </c>
      <c r="F12130" t="s">
        <v>464</v>
      </c>
      <c r="G12130" s="2">
        <v>0</v>
      </c>
      <c r="H12130" s="2">
        <v>0</v>
      </c>
      <c r="I12130" s="2">
        <v>0</v>
      </c>
      <c r="J12130" s="105">
        <f>SUMIF([1]MMM!$A:$A,A12130,[1]MMM!$F:$F)</f>
        <v>0</v>
      </c>
      <c r="K12130" s="2" t="s">
        <v>460</v>
      </c>
      <c r="L12130" s="2">
        <v>0</v>
      </c>
      <c r="M12130" t="s">
        <v>11396</v>
      </c>
      <c r="N12130" t="s">
        <v>15839</v>
      </c>
      <c r="O12130" t="s">
        <v>10916</v>
      </c>
      <c r="P12130" t="s">
        <v>10917</v>
      </c>
    </row>
    <row r="12131" spans="1:16" x14ac:dyDescent="0.3">
      <c r="A12131" t="s">
        <v>1997</v>
      </c>
      <c r="B12131" s="2" t="str">
        <f t="shared" si="569"/>
        <v>7812</v>
      </c>
      <c r="C12131" s="2">
        <f t="shared" si="567"/>
        <v>7812</v>
      </c>
      <c r="D12131" t="str">
        <f>VLOOKUP(C12131,'Cost Centre'!A:B,2,)</f>
        <v>Waste and Fleet Management Services</v>
      </c>
      <c r="E12131" t="str">
        <f t="shared" si="568"/>
        <v>8</v>
      </c>
      <c r="F12131" t="s">
        <v>466</v>
      </c>
      <c r="G12131" s="2">
        <v>0</v>
      </c>
      <c r="H12131" s="2">
        <v>0</v>
      </c>
      <c r="I12131" s="2">
        <v>0</v>
      </c>
      <c r="J12131" s="105">
        <f>SUMIF([1]MMM!$A:$A,A12131,[1]MMM!$F:$F)</f>
        <v>0</v>
      </c>
      <c r="K12131" s="2" t="s">
        <v>460</v>
      </c>
      <c r="L12131" s="2">
        <v>0</v>
      </c>
      <c r="M12131" t="s">
        <v>11396</v>
      </c>
      <c r="N12131" t="s">
        <v>15839</v>
      </c>
      <c r="O12131" t="s">
        <v>10916</v>
      </c>
      <c r="P12131" t="s">
        <v>10917</v>
      </c>
    </row>
    <row r="12132" spans="1:16" x14ac:dyDescent="0.3">
      <c r="A12132" t="s">
        <v>1998</v>
      </c>
      <c r="B12132" s="2" t="str">
        <f t="shared" si="569"/>
        <v>7812</v>
      </c>
      <c r="C12132" s="2">
        <f t="shared" si="567"/>
        <v>7812</v>
      </c>
      <c r="D12132" t="str">
        <f>VLOOKUP(C12132,'Cost Centre'!A:B,2,)</f>
        <v>Waste and Fleet Management Services</v>
      </c>
      <c r="E12132" t="str">
        <f t="shared" si="568"/>
        <v>8</v>
      </c>
      <c r="F12132" t="s">
        <v>468</v>
      </c>
      <c r="G12132" s="2">
        <v>0</v>
      </c>
      <c r="H12132" s="2">
        <v>11429419.26</v>
      </c>
      <c r="I12132" s="2">
        <v>0</v>
      </c>
      <c r="J12132" s="105">
        <f>SUMIF([1]MMM!$A:$A,A12132,[1]MMM!$F:$F)</f>
        <v>11429419.26</v>
      </c>
      <c r="K12132" s="2" t="s">
        <v>460</v>
      </c>
      <c r="L12132" s="2">
        <v>0</v>
      </c>
      <c r="M12132" t="s">
        <v>11396</v>
      </c>
      <c r="N12132" t="s">
        <v>15839</v>
      </c>
      <c r="O12132" t="s">
        <v>10916</v>
      </c>
      <c r="P12132" t="s">
        <v>10917</v>
      </c>
    </row>
    <row r="12133" spans="1:16" x14ac:dyDescent="0.3">
      <c r="A12133" t="s">
        <v>1999</v>
      </c>
      <c r="B12133" s="2" t="str">
        <f t="shared" si="569"/>
        <v>7812</v>
      </c>
      <c r="C12133" s="2">
        <f t="shared" si="567"/>
        <v>7812</v>
      </c>
      <c r="D12133" t="str">
        <f>VLOOKUP(C12133,'Cost Centre'!A:B,2,)</f>
        <v>Waste and Fleet Management Services</v>
      </c>
      <c r="E12133" t="str">
        <f t="shared" si="568"/>
        <v>8</v>
      </c>
      <c r="F12133" t="s">
        <v>470</v>
      </c>
      <c r="G12133" s="2">
        <v>0</v>
      </c>
      <c r="H12133" s="2">
        <v>0</v>
      </c>
      <c r="I12133" s="2">
        <v>0</v>
      </c>
      <c r="J12133" s="105">
        <f>SUMIF([1]MMM!$A:$A,A12133,[1]MMM!$F:$F)</f>
        <v>0</v>
      </c>
      <c r="K12133" s="2" t="s">
        <v>460</v>
      </c>
      <c r="L12133" s="2">
        <v>0</v>
      </c>
      <c r="M12133" t="s">
        <v>11396</v>
      </c>
      <c r="N12133" t="s">
        <v>15839</v>
      </c>
      <c r="O12133" t="s">
        <v>10916</v>
      </c>
      <c r="P12133" t="s">
        <v>10917</v>
      </c>
    </row>
    <row r="12134" spans="1:16" x14ac:dyDescent="0.3">
      <c r="A12134" t="s">
        <v>9748</v>
      </c>
      <c r="B12134" s="2" t="str">
        <f t="shared" si="569"/>
        <v>7812</v>
      </c>
      <c r="C12134" s="2">
        <f t="shared" si="567"/>
        <v>7812</v>
      </c>
      <c r="D12134" t="str">
        <f>VLOOKUP(C12134,'Cost Centre'!A:B,2,)</f>
        <v>Waste and Fleet Management Services</v>
      </c>
      <c r="E12134" t="str">
        <f t="shared" si="568"/>
        <v>8</v>
      </c>
      <c r="F12134" t="s">
        <v>2159</v>
      </c>
      <c r="G12134" s="2">
        <v>0</v>
      </c>
      <c r="H12134" s="2">
        <v>0</v>
      </c>
      <c r="I12134" s="2">
        <v>0</v>
      </c>
      <c r="J12134" s="105">
        <f>SUMIF([1]MMM!$A:$A,A12134,[1]MMM!$F:$F)</f>
        <v>0</v>
      </c>
      <c r="K12134" s="2" t="s">
        <v>460</v>
      </c>
      <c r="L12134" s="2">
        <v>0</v>
      </c>
      <c r="M12134" t="s">
        <v>11396</v>
      </c>
      <c r="N12134" t="s">
        <v>15839</v>
      </c>
      <c r="O12134" t="s">
        <v>10916</v>
      </c>
      <c r="P12134" t="s">
        <v>10917</v>
      </c>
    </row>
    <row r="12135" spans="1:16" x14ac:dyDescent="0.3">
      <c r="A12135" t="s">
        <v>9749</v>
      </c>
      <c r="B12135" s="2" t="str">
        <f t="shared" si="569"/>
        <v>7813</v>
      </c>
      <c r="C12135" s="2">
        <f t="shared" si="567"/>
        <v>7813</v>
      </c>
      <c r="D12135" t="str">
        <f>VLOOKUP(C12135,'Cost Centre'!A:B,2,)</f>
        <v>Waste and Fleet Management Services</v>
      </c>
      <c r="E12135" t="str">
        <f t="shared" si="568"/>
        <v>2</v>
      </c>
      <c r="F12135" t="s">
        <v>48</v>
      </c>
      <c r="G12135" s="2">
        <v>0</v>
      </c>
      <c r="H12135" s="2">
        <v>4200763.01</v>
      </c>
      <c r="I12135" s="2">
        <v>0</v>
      </c>
      <c r="J12135" s="105">
        <f>SUMIF([1]MMM!$A:$A,A12135,[1]MMM!$F:$F)</f>
        <v>4265072.01</v>
      </c>
      <c r="K12135" s="2" t="s">
        <v>10</v>
      </c>
      <c r="L12135" s="2">
        <v>4671120</v>
      </c>
      <c r="M12135" t="s">
        <v>11396</v>
      </c>
      <c r="N12135" t="s">
        <v>15851</v>
      </c>
      <c r="O12135" t="s">
        <v>10871</v>
      </c>
      <c r="P12135" t="s">
        <v>10875</v>
      </c>
    </row>
    <row r="12136" spans="1:16" x14ac:dyDescent="0.3">
      <c r="A12136" t="s">
        <v>9750</v>
      </c>
      <c r="B12136" s="2" t="str">
        <f t="shared" si="569"/>
        <v>7813</v>
      </c>
      <c r="C12136" s="2">
        <f t="shared" si="567"/>
        <v>7813</v>
      </c>
      <c r="D12136" t="str">
        <f>VLOOKUP(C12136,'Cost Centre'!A:B,2,)</f>
        <v>Waste and Fleet Management Services</v>
      </c>
      <c r="E12136" t="str">
        <f t="shared" si="568"/>
        <v>2</v>
      </c>
      <c r="F12136" t="s">
        <v>51</v>
      </c>
      <c r="G12136" s="2">
        <v>0</v>
      </c>
      <c r="H12136" s="2">
        <v>19600</v>
      </c>
      <c r="I12136" s="2">
        <v>0</v>
      </c>
      <c r="J12136" s="105">
        <f>SUMIF([1]MMM!$A:$A,A12136,[1]MMM!$F:$F)</f>
        <v>22600</v>
      </c>
      <c r="K12136" s="2" t="s">
        <v>10</v>
      </c>
      <c r="L12136" s="2">
        <v>8400</v>
      </c>
      <c r="M12136" t="s">
        <v>11396</v>
      </c>
      <c r="N12136" t="s">
        <v>15851</v>
      </c>
      <c r="O12136" t="s">
        <v>10871</v>
      </c>
      <c r="P12136" t="s">
        <v>10875</v>
      </c>
    </row>
    <row r="12137" spans="1:16" x14ac:dyDescent="0.3">
      <c r="A12137" t="s">
        <v>9751</v>
      </c>
      <c r="B12137" s="2" t="str">
        <f t="shared" si="569"/>
        <v>7813</v>
      </c>
      <c r="C12137" s="2">
        <f t="shared" si="567"/>
        <v>7813</v>
      </c>
      <c r="D12137" t="str">
        <f>VLOOKUP(C12137,'Cost Centre'!A:B,2,)</f>
        <v>Waste and Fleet Management Services</v>
      </c>
      <c r="E12137" t="str">
        <f t="shared" si="568"/>
        <v>2</v>
      </c>
      <c r="F12137" t="s">
        <v>52</v>
      </c>
      <c r="G12137" s="2">
        <v>0</v>
      </c>
      <c r="H12137" s="2">
        <v>10228.44</v>
      </c>
      <c r="I12137" s="2">
        <v>0</v>
      </c>
      <c r="J12137" s="105">
        <f>SUMIF([1]MMM!$A:$A,A12137,[1]MMM!$F:$F)</f>
        <v>10228.44</v>
      </c>
      <c r="K12137" s="2" t="s">
        <v>10</v>
      </c>
      <c r="L12137" s="2">
        <v>71736</v>
      </c>
      <c r="M12137" t="s">
        <v>11396</v>
      </c>
      <c r="N12137" t="s">
        <v>15851</v>
      </c>
      <c r="O12137" t="s">
        <v>10871</v>
      </c>
      <c r="P12137" t="s">
        <v>10875</v>
      </c>
    </row>
    <row r="12138" spans="1:16" x14ac:dyDescent="0.3">
      <c r="A12138" t="s">
        <v>9752</v>
      </c>
      <c r="B12138" s="2" t="str">
        <f t="shared" si="569"/>
        <v>7813</v>
      </c>
      <c r="C12138" s="2">
        <f t="shared" si="567"/>
        <v>7813</v>
      </c>
      <c r="D12138" t="str">
        <f>VLOOKUP(C12138,'Cost Centre'!A:B,2,)</f>
        <v>Waste and Fleet Management Services</v>
      </c>
      <c r="E12138" t="str">
        <f t="shared" si="568"/>
        <v>2</v>
      </c>
      <c r="F12138" t="s">
        <v>53</v>
      </c>
      <c r="G12138" s="2">
        <v>0</v>
      </c>
      <c r="H12138" s="2">
        <v>915.59</v>
      </c>
      <c r="I12138" s="2">
        <v>0</v>
      </c>
      <c r="J12138" s="105">
        <f>SUMIF([1]MMM!$A:$A,A12138,[1]MMM!$F:$F)</f>
        <v>915.59</v>
      </c>
      <c r="K12138" s="2" t="s">
        <v>10</v>
      </c>
      <c r="L12138" s="2">
        <v>919</v>
      </c>
      <c r="M12138" t="s">
        <v>11396</v>
      </c>
      <c r="N12138" t="s">
        <v>15851</v>
      </c>
      <c r="O12138" t="s">
        <v>10871</v>
      </c>
      <c r="P12138" t="s">
        <v>10875</v>
      </c>
    </row>
    <row r="12139" spans="1:16" x14ac:dyDescent="0.3">
      <c r="A12139" t="s">
        <v>9753</v>
      </c>
      <c r="B12139" s="2" t="str">
        <f t="shared" si="569"/>
        <v>7813</v>
      </c>
      <c r="C12139" s="2">
        <f t="shared" si="567"/>
        <v>7813</v>
      </c>
      <c r="D12139" t="str">
        <f>VLOOKUP(C12139,'Cost Centre'!A:B,2,)</f>
        <v>Waste and Fleet Management Services</v>
      </c>
      <c r="E12139" t="str">
        <f t="shared" si="568"/>
        <v>2</v>
      </c>
      <c r="F12139" t="s">
        <v>55</v>
      </c>
      <c r="G12139" s="2">
        <v>0</v>
      </c>
      <c r="H12139" s="2">
        <v>542583.06999999995</v>
      </c>
      <c r="I12139" s="2">
        <v>0</v>
      </c>
      <c r="J12139" s="105">
        <f>SUMIF([1]MMM!$A:$A,A12139,[1]MMM!$F:$F)</f>
        <v>544048.26</v>
      </c>
      <c r="K12139" s="2" t="s">
        <v>10</v>
      </c>
      <c r="L12139" s="2">
        <v>549147</v>
      </c>
      <c r="M12139" t="s">
        <v>11396</v>
      </c>
      <c r="N12139" t="s">
        <v>15851</v>
      </c>
      <c r="O12139" t="s">
        <v>10871</v>
      </c>
      <c r="P12139" t="s">
        <v>10875</v>
      </c>
    </row>
    <row r="12140" spans="1:16" x14ac:dyDescent="0.3">
      <c r="A12140" t="s">
        <v>9754</v>
      </c>
      <c r="B12140" s="2" t="str">
        <f t="shared" si="569"/>
        <v>7813</v>
      </c>
      <c r="C12140" s="2">
        <f t="shared" si="567"/>
        <v>7813</v>
      </c>
      <c r="D12140" t="str">
        <f>VLOOKUP(C12140,'Cost Centre'!A:B,2,)</f>
        <v>Waste and Fleet Management Services</v>
      </c>
      <c r="E12140" t="str">
        <f t="shared" si="568"/>
        <v>2</v>
      </c>
      <c r="F12140" t="s">
        <v>56</v>
      </c>
      <c r="G12140" s="2">
        <v>0</v>
      </c>
      <c r="H12140" s="2">
        <v>45258.97</v>
      </c>
      <c r="I12140" s="2">
        <v>0</v>
      </c>
      <c r="J12140" s="105">
        <f>SUMIF([1]MMM!$A:$A,A12140,[1]MMM!$F:$F)</f>
        <v>47832.58</v>
      </c>
      <c r="K12140" s="2" t="s">
        <v>10</v>
      </c>
      <c r="L12140" s="2">
        <v>62091</v>
      </c>
      <c r="M12140" t="s">
        <v>11396</v>
      </c>
      <c r="N12140" t="s">
        <v>15851</v>
      </c>
      <c r="O12140" t="s">
        <v>10871</v>
      </c>
      <c r="P12140" t="s">
        <v>10875</v>
      </c>
    </row>
    <row r="12141" spans="1:16" x14ac:dyDescent="0.3">
      <c r="A12141" t="s">
        <v>9755</v>
      </c>
      <c r="B12141" s="2" t="str">
        <f t="shared" si="569"/>
        <v>7813</v>
      </c>
      <c r="C12141" s="2">
        <f t="shared" si="567"/>
        <v>7813</v>
      </c>
      <c r="D12141" t="str">
        <f>VLOOKUP(C12141,'Cost Centre'!A:B,2,)</f>
        <v>Waste and Fleet Management Services</v>
      </c>
      <c r="E12141" t="str">
        <f t="shared" si="568"/>
        <v>2</v>
      </c>
      <c r="F12141" t="s">
        <v>57</v>
      </c>
      <c r="G12141" s="2">
        <v>0</v>
      </c>
      <c r="H12141" s="2">
        <v>12481.81</v>
      </c>
      <c r="I12141" s="2">
        <v>0</v>
      </c>
      <c r="J12141" s="105">
        <f>SUMIF([1]MMM!$A:$A,A12141,[1]MMM!$F:$F)</f>
        <v>12481.81</v>
      </c>
      <c r="K12141" s="2" t="s">
        <v>10</v>
      </c>
      <c r="L12141" s="2">
        <v>0</v>
      </c>
      <c r="M12141" t="s">
        <v>11396</v>
      </c>
      <c r="N12141" t="s">
        <v>15851</v>
      </c>
      <c r="O12141" t="s">
        <v>10871</v>
      </c>
      <c r="P12141" t="s">
        <v>10875</v>
      </c>
    </row>
    <row r="12142" spans="1:16" x14ac:dyDescent="0.3">
      <c r="A12142" t="s">
        <v>9756</v>
      </c>
      <c r="B12142" s="2" t="str">
        <f t="shared" si="569"/>
        <v>7813</v>
      </c>
      <c r="C12142" s="2">
        <f t="shared" si="567"/>
        <v>7813</v>
      </c>
      <c r="D12142" t="str">
        <f>VLOOKUP(C12142,'Cost Centre'!A:B,2,)</f>
        <v>Waste and Fleet Management Services</v>
      </c>
      <c r="E12142" t="str">
        <f t="shared" si="568"/>
        <v>2</v>
      </c>
      <c r="F12142" t="s">
        <v>60</v>
      </c>
      <c r="G12142" s="2">
        <v>0</v>
      </c>
      <c r="H12142" s="2">
        <v>348978.08</v>
      </c>
      <c r="I12142" s="2">
        <v>0</v>
      </c>
      <c r="J12142" s="105">
        <f>SUMIF([1]MMM!$A:$A,A12142,[1]MMM!$F:$F)</f>
        <v>348978.08</v>
      </c>
      <c r="K12142" s="2" t="s">
        <v>10</v>
      </c>
      <c r="L12142" s="2">
        <v>397027</v>
      </c>
      <c r="M12142" t="s">
        <v>11396</v>
      </c>
      <c r="N12142" t="s">
        <v>15851</v>
      </c>
      <c r="O12142" t="s">
        <v>10871</v>
      </c>
      <c r="P12142" t="s">
        <v>10875</v>
      </c>
    </row>
    <row r="12143" spans="1:16" x14ac:dyDescent="0.3">
      <c r="A12143" t="s">
        <v>9757</v>
      </c>
      <c r="B12143" s="2" t="str">
        <f t="shared" si="569"/>
        <v>7813</v>
      </c>
      <c r="C12143" s="2">
        <f t="shared" si="567"/>
        <v>7813</v>
      </c>
      <c r="D12143" t="str">
        <f>VLOOKUP(C12143,'Cost Centre'!A:B,2,)</f>
        <v>Waste and Fleet Management Services</v>
      </c>
      <c r="E12143" t="str">
        <f t="shared" si="568"/>
        <v>2</v>
      </c>
      <c r="F12143" t="s">
        <v>61</v>
      </c>
      <c r="G12143" s="2">
        <v>0</v>
      </c>
      <c r="H12143" s="2">
        <v>355309.01</v>
      </c>
      <c r="I12143" s="2">
        <v>0</v>
      </c>
      <c r="J12143" s="105">
        <f>SUMIF([1]MMM!$A:$A,A12143,[1]MMM!$F:$F)</f>
        <v>355309.01</v>
      </c>
      <c r="K12143" s="2" t="s">
        <v>10</v>
      </c>
      <c r="L12143" s="2">
        <v>413675</v>
      </c>
      <c r="M12143" t="s">
        <v>11396</v>
      </c>
      <c r="N12143" t="s">
        <v>15851</v>
      </c>
      <c r="O12143" t="s">
        <v>10871</v>
      </c>
      <c r="P12143" t="s">
        <v>10875</v>
      </c>
    </row>
    <row r="12144" spans="1:16" x14ac:dyDescent="0.3">
      <c r="A12144" t="s">
        <v>9758</v>
      </c>
      <c r="B12144" s="2" t="str">
        <f t="shared" si="569"/>
        <v>7813</v>
      </c>
      <c r="C12144" s="2">
        <f t="shared" si="567"/>
        <v>7813</v>
      </c>
      <c r="D12144" t="str">
        <f>VLOOKUP(C12144,'Cost Centre'!A:B,2,)</f>
        <v>Waste and Fleet Management Services</v>
      </c>
      <c r="E12144" t="str">
        <f t="shared" si="568"/>
        <v>2</v>
      </c>
      <c r="F12144" t="s">
        <v>62</v>
      </c>
      <c r="G12144" s="2">
        <v>0</v>
      </c>
      <c r="H12144" s="2">
        <v>80017.509999999995</v>
      </c>
      <c r="I12144" s="2">
        <v>0</v>
      </c>
      <c r="J12144" s="105">
        <f>SUMIF([1]MMM!$A:$A,A12144,[1]MMM!$F:$F)</f>
        <v>81908</v>
      </c>
      <c r="K12144" s="2" t="s">
        <v>10</v>
      </c>
      <c r="L12144" s="2">
        <v>18948</v>
      </c>
      <c r="M12144" t="s">
        <v>11396</v>
      </c>
      <c r="N12144" t="s">
        <v>15851</v>
      </c>
      <c r="O12144" t="s">
        <v>10871</v>
      </c>
      <c r="P12144" t="s">
        <v>10875</v>
      </c>
    </row>
    <row r="12145" spans="1:16" x14ac:dyDescent="0.3">
      <c r="A12145" t="s">
        <v>9759</v>
      </c>
      <c r="B12145" s="2" t="str">
        <f t="shared" si="569"/>
        <v>7813</v>
      </c>
      <c r="C12145" s="2">
        <f t="shared" si="567"/>
        <v>7813</v>
      </c>
      <c r="D12145" t="str">
        <f>VLOOKUP(C12145,'Cost Centre'!A:B,2,)</f>
        <v>Waste and Fleet Management Services</v>
      </c>
      <c r="E12145" t="str">
        <f t="shared" si="568"/>
        <v>2</v>
      </c>
      <c r="F12145" t="s">
        <v>67</v>
      </c>
      <c r="G12145" s="2">
        <v>0</v>
      </c>
      <c r="H12145" s="2">
        <v>1636.25</v>
      </c>
      <c r="I12145" s="2">
        <v>0</v>
      </c>
      <c r="J12145" s="105">
        <f>SUMIF([1]MMM!$A:$A,A12145,[1]MMM!$F:$F)</f>
        <v>1680</v>
      </c>
      <c r="K12145" s="2" t="s">
        <v>10</v>
      </c>
      <c r="L12145" s="2">
        <v>2862</v>
      </c>
      <c r="M12145" t="s">
        <v>11396</v>
      </c>
      <c r="N12145" t="s">
        <v>15851</v>
      </c>
      <c r="O12145" t="s">
        <v>10871</v>
      </c>
      <c r="P12145" t="s">
        <v>10876</v>
      </c>
    </row>
    <row r="12146" spans="1:16" x14ac:dyDescent="0.3">
      <c r="A12146" t="s">
        <v>9760</v>
      </c>
      <c r="B12146" s="2" t="str">
        <f t="shared" si="569"/>
        <v>7813</v>
      </c>
      <c r="C12146" s="2">
        <f t="shared" si="567"/>
        <v>7813</v>
      </c>
      <c r="D12146" t="str">
        <f>VLOOKUP(C12146,'Cost Centre'!A:B,2,)</f>
        <v>Waste and Fleet Management Services</v>
      </c>
      <c r="E12146" t="str">
        <f t="shared" si="568"/>
        <v>2</v>
      </c>
      <c r="F12146" t="s">
        <v>68</v>
      </c>
      <c r="G12146" s="2">
        <v>0</v>
      </c>
      <c r="H12146" s="2">
        <v>55552.44</v>
      </c>
      <c r="I12146" s="2">
        <v>0</v>
      </c>
      <c r="J12146" s="105">
        <f>SUMIF([1]MMM!$A:$A,A12146,[1]MMM!$F:$F)</f>
        <v>59308.25</v>
      </c>
      <c r="K12146" s="2" t="s">
        <v>10</v>
      </c>
      <c r="L12146" s="2">
        <v>60317</v>
      </c>
      <c r="M12146" t="s">
        <v>11396</v>
      </c>
      <c r="N12146" t="s">
        <v>15851</v>
      </c>
      <c r="O12146" t="s">
        <v>10871</v>
      </c>
      <c r="P12146" t="s">
        <v>10876</v>
      </c>
    </row>
    <row r="12147" spans="1:16" x14ac:dyDescent="0.3">
      <c r="A12147" t="s">
        <v>9761</v>
      </c>
      <c r="B12147" s="2" t="str">
        <f t="shared" si="569"/>
        <v>7813</v>
      </c>
      <c r="C12147" s="2">
        <f t="shared" si="567"/>
        <v>7813</v>
      </c>
      <c r="D12147" t="str">
        <f>VLOOKUP(C12147,'Cost Centre'!A:B,2,)</f>
        <v>Waste and Fleet Management Services</v>
      </c>
      <c r="E12147" t="str">
        <f t="shared" si="568"/>
        <v>2</v>
      </c>
      <c r="F12147" t="s">
        <v>10877</v>
      </c>
      <c r="G12147" s="2">
        <v>0</v>
      </c>
      <c r="H12147" s="2">
        <v>466996.81</v>
      </c>
      <c r="I12147" s="2">
        <v>0</v>
      </c>
      <c r="J12147" s="105">
        <f>SUMIF([1]MMM!$A:$A,A12147,[1]MMM!$F:$F)</f>
        <v>466996.81</v>
      </c>
      <c r="K12147" s="2" t="s">
        <v>10</v>
      </c>
      <c r="L12147" s="2">
        <v>407324</v>
      </c>
      <c r="M12147" t="s">
        <v>11396</v>
      </c>
      <c r="N12147" t="s">
        <v>15851</v>
      </c>
      <c r="O12147" t="s">
        <v>10871</v>
      </c>
      <c r="P12147" t="s">
        <v>10876</v>
      </c>
    </row>
    <row r="12148" spans="1:16" x14ac:dyDescent="0.3">
      <c r="A12148" t="s">
        <v>9762</v>
      </c>
      <c r="B12148" s="2" t="str">
        <f t="shared" si="569"/>
        <v>7813</v>
      </c>
      <c r="C12148" s="2">
        <f t="shared" si="567"/>
        <v>7813</v>
      </c>
      <c r="D12148" t="str">
        <f>VLOOKUP(C12148,'Cost Centre'!A:B,2,)</f>
        <v>Waste and Fleet Management Services</v>
      </c>
      <c r="E12148" t="str">
        <f t="shared" si="568"/>
        <v>2</v>
      </c>
      <c r="F12148" t="s">
        <v>69</v>
      </c>
      <c r="G12148" s="2">
        <v>0</v>
      </c>
      <c r="H12148" s="2">
        <v>786961.23</v>
      </c>
      <c r="I12148" s="2">
        <v>0</v>
      </c>
      <c r="J12148" s="105">
        <f>SUMIF([1]MMM!$A:$A,A12148,[1]MMM!$F:$F)</f>
        <v>799255.79</v>
      </c>
      <c r="K12148" s="2" t="s">
        <v>10</v>
      </c>
      <c r="L12148" s="2">
        <v>751573</v>
      </c>
      <c r="M12148" t="s">
        <v>11396</v>
      </c>
      <c r="N12148" t="s">
        <v>15851</v>
      </c>
      <c r="O12148" t="s">
        <v>10871</v>
      </c>
      <c r="P12148" t="s">
        <v>10876</v>
      </c>
    </row>
    <row r="12149" spans="1:16" x14ac:dyDescent="0.3">
      <c r="A12149" t="s">
        <v>9763</v>
      </c>
      <c r="B12149" s="2" t="str">
        <f t="shared" si="569"/>
        <v>7813</v>
      </c>
      <c r="C12149" s="2">
        <f t="shared" si="567"/>
        <v>7813</v>
      </c>
      <c r="D12149" t="str">
        <f>VLOOKUP(C12149,'Cost Centre'!A:B,2,)</f>
        <v>Waste and Fleet Management Services</v>
      </c>
      <c r="E12149" t="str">
        <f t="shared" si="568"/>
        <v>2</v>
      </c>
      <c r="F12149" t="s">
        <v>70</v>
      </c>
      <c r="G12149" s="2">
        <v>0</v>
      </c>
      <c r="H12149" s="2">
        <v>27849.67</v>
      </c>
      <c r="I12149" s="2">
        <v>0</v>
      </c>
      <c r="J12149" s="105">
        <f>SUMIF([1]MMM!$A:$A,A12149,[1]MMM!$F:$F)</f>
        <v>28532.58</v>
      </c>
      <c r="K12149" s="2" t="s">
        <v>10</v>
      </c>
      <c r="L12149" s="2">
        <v>32122</v>
      </c>
      <c r="M12149" t="s">
        <v>11396</v>
      </c>
      <c r="N12149" t="s">
        <v>15851</v>
      </c>
      <c r="O12149" t="s">
        <v>10871</v>
      </c>
      <c r="P12149" t="s">
        <v>10876</v>
      </c>
    </row>
    <row r="12150" spans="1:16" x14ac:dyDescent="0.3">
      <c r="A12150" t="s">
        <v>9764</v>
      </c>
      <c r="B12150" s="2" t="str">
        <f t="shared" si="569"/>
        <v>7813</v>
      </c>
      <c r="C12150" s="2">
        <f t="shared" si="567"/>
        <v>7813</v>
      </c>
      <c r="D12150" t="str">
        <f>VLOOKUP(C12150,'Cost Centre'!A:B,2,)</f>
        <v>Waste and Fleet Management Services</v>
      </c>
      <c r="E12150" t="str">
        <f t="shared" si="568"/>
        <v>2</v>
      </c>
      <c r="F12150" t="s">
        <v>227</v>
      </c>
      <c r="G12150" s="2">
        <v>0</v>
      </c>
      <c r="H12150" s="2">
        <v>1522.12</v>
      </c>
      <c r="I12150" s="2">
        <v>0</v>
      </c>
      <c r="J12150" s="105">
        <f>SUMIF([1]MMM!$A:$A,A12150,[1]MMM!$F:$F)</f>
        <v>1522.12</v>
      </c>
      <c r="K12150" s="2" t="s">
        <v>10</v>
      </c>
      <c r="L12150" s="2">
        <v>3274440</v>
      </c>
      <c r="M12150" t="s">
        <v>11396</v>
      </c>
      <c r="N12150" t="s">
        <v>15851</v>
      </c>
      <c r="O12150" t="s">
        <v>10871</v>
      </c>
      <c r="P12150" t="s">
        <v>10879</v>
      </c>
    </row>
    <row r="12151" spans="1:16" x14ac:dyDescent="0.3">
      <c r="A12151" t="s">
        <v>9765</v>
      </c>
      <c r="B12151" s="2" t="str">
        <f t="shared" si="569"/>
        <v>7813</v>
      </c>
      <c r="C12151" s="2">
        <f t="shared" si="567"/>
        <v>7813</v>
      </c>
      <c r="D12151" t="str">
        <f>VLOOKUP(C12151,'Cost Centre'!A:B,2,)</f>
        <v>Waste and Fleet Management Services</v>
      </c>
      <c r="E12151" t="str">
        <f t="shared" si="568"/>
        <v>2</v>
      </c>
      <c r="F12151" t="s">
        <v>93</v>
      </c>
      <c r="G12151" s="2">
        <v>0</v>
      </c>
      <c r="H12151" s="2">
        <v>57780.66</v>
      </c>
      <c r="I12151" s="2">
        <v>0</v>
      </c>
      <c r="J12151" s="105">
        <f>SUMIF([1]MMM!$A:$A,A12151,[1]MMM!$F:$F)</f>
        <v>58532.49</v>
      </c>
      <c r="K12151" s="2" t="s">
        <v>10</v>
      </c>
      <c r="L12151" s="2">
        <v>0</v>
      </c>
      <c r="M12151" t="s">
        <v>11396</v>
      </c>
      <c r="N12151" t="s">
        <v>15851</v>
      </c>
      <c r="O12151" t="s">
        <v>10871</v>
      </c>
      <c r="P12151" t="s">
        <v>10881</v>
      </c>
    </row>
    <row r="12152" spans="1:16" x14ac:dyDescent="0.3">
      <c r="A12152" t="s">
        <v>9766</v>
      </c>
      <c r="B12152" s="2" t="str">
        <f t="shared" si="569"/>
        <v>7813</v>
      </c>
      <c r="C12152" s="2">
        <f t="shared" si="567"/>
        <v>7813</v>
      </c>
      <c r="D12152" t="str">
        <f>VLOOKUP(C12152,'Cost Centre'!A:B,2,)</f>
        <v>Waste and Fleet Management Services</v>
      </c>
      <c r="E12152" t="str">
        <f t="shared" si="568"/>
        <v>2</v>
      </c>
      <c r="F12152" t="s">
        <v>131</v>
      </c>
      <c r="G12152" s="2">
        <v>0</v>
      </c>
      <c r="H12152" s="2">
        <v>2839.1</v>
      </c>
      <c r="I12152" s="2">
        <v>0</v>
      </c>
      <c r="J12152" s="105">
        <f>SUMIF([1]MMM!$A:$A,A12152,[1]MMM!$F:$F)</f>
        <v>2839.1</v>
      </c>
      <c r="K12152" s="2" t="s">
        <v>10</v>
      </c>
      <c r="L12152" s="2">
        <v>2836</v>
      </c>
      <c r="M12152" t="s">
        <v>11396</v>
      </c>
      <c r="N12152" t="s">
        <v>15851</v>
      </c>
      <c r="O12152" t="s">
        <v>10871</v>
      </c>
      <c r="P12152" t="s">
        <v>10881</v>
      </c>
    </row>
    <row r="12153" spans="1:16" x14ac:dyDescent="0.3">
      <c r="A12153" t="s">
        <v>9767</v>
      </c>
      <c r="B12153" s="2" t="str">
        <f t="shared" si="569"/>
        <v>7813</v>
      </c>
      <c r="C12153" s="2">
        <f t="shared" si="567"/>
        <v>7813</v>
      </c>
      <c r="D12153" t="str">
        <f>VLOOKUP(C12153,'Cost Centre'!A:B,2,)</f>
        <v>Waste and Fleet Management Services</v>
      </c>
      <c r="E12153" t="str">
        <f t="shared" si="568"/>
        <v>2</v>
      </c>
      <c r="F12153" t="s">
        <v>117</v>
      </c>
      <c r="G12153" s="2">
        <v>0</v>
      </c>
      <c r="H12153" s="2">
        <v>18894.63</v>
      </c>
      <c r="I12153" s="2">
        <v>0</v>
      </c>
      <c r="J12153" s="105">
        <f>SUMIF([1]MMM!$A:$A,A12153,[1]MMM!$F:$F)</f>
        <v>18894.63</v>
      </c>
      <c r="K12153" s="2" t="s">
        <v>10</v>
      </c>
      <c r="L12153" s="2">
        <v>18944</v>
      </c>
      <c r="M12153" t="s">
        <v>11396</v>
      </c>
      <c r="N12153" t="s">
        <v>15851</v>
      </c>
      <c r="O12153" t="s">
        <v>10871</v>
      </c>
      <c r="P12153" t="s">
        <v>10885</v>
      </c>
    </row>
    <row r="12154" spans="1:16" x14ac:dyDescent="0.3">
      <c r="A12154" t="s">
        <v>9768</v>
      </c>
      <c r="B12154" s="2" t="str">
        <f t="shared" si="569"/>
        <v>7813</v>
      </c>
      <c r="C12154" s="2">
        <f t="shared" si="567"/>
        <v>7813</v>
      </c>
      <c r="D12154" t="str">
        <f>VLOOKUP(C12154,'Cost Centre'!A:B,2,)</f>
        <v>Waste and Fleet Management Services</v>
      </c>
      <c r="E12154" t="str">
        <f t="shared" si="568"/>
        <v>2</v>
      </c>
      <c r="F12154" t="s">
        <v>118</v>
      </c>
      <c r="G12154" s="2">
        <v>0</v>
      </c>
      <c r="H12154" s="2">
        <v>15257.08</v>
      </c>
      <c r="I12154" s="2">
        <v>0</v>
      </c>
      <c r="J12154" s="105">
        <f>SUMIF([1]MMM!$A:$A,A12154,[1]MMM!$F:$F)</f>
        <v>15257.08</v>
      </c>
      <c r="K12154" s="2" t="s">
        <v>10</v>
      </c>
      <c r="L12154" s="2">
        <v>15397</v>
      </c>
      <c r="M12154" t="s">
        <v>11396</v>
      </c>
      <c r="N12154" t="s">
        <v>15851</v>
      </c>
      <c r="O12154" t="s">
        <v>10871</v>
      </c>
      <c r="P12154" t="s">
        <v>10885</v>
      </c>
    </row>
    <row r="12155" spans="1:16" x14ac:dyDescent="0.3">
      <c r="A12155" t="s">
        <v>9769</v>
      </c>
      <c r="B12155" s="2" t="str">
        <f t="shared" si="569"/>
        <v>7813</v>
      </c>
      <c r="C12155" s="2">
        <f t="shared" si="567"/>
        <v>7813</v>
      </c>
      <c r="D12155" t="str">
        <f>VLOOKUP(C12155,'Cost Centre'!A:B,2,)</f>
        <v>Waste and Fleet Management Services</v>
      </c>
      <c r="E12155" t="str">
        <f t="shared" si="568"/>
        <v>2</v>
      </c>
      <c r="F12155" t="s">
        <v>213</v>
      </c>
      <c r="G12155" s="2">
        <v>0</v>
      </c>
      <c r="H12155" s="2">
        <v>11168996.1</v>
      </c>
      <c r="I12155" s="2">
        <v>0</v>
      </c>
      <c r="J12155" s="105">
        <f>SUMIF([1]MMM!$A:$A,A12155,[1]MMM!$F:$F)</f>
        <v>11168996.1</v>
      </c>
      <c r="K12155" s="2" t="s">
        <v>10</v>
      </c>
      <c r="L12155" s="2">
        <v>5388852</v>
      </c>
      <c r="M12155" t="s">
        <v>11396</v>
      </c>
      <c r="N12155" t="s">
        <v>15851</v>
      </c>
      <c r="O12155" t="s">
        <v>10871</v>
      </c>
      <c r="P12155" t="s">
        <v>10934</v>
      </c>
    </row>
    <row r="12156" spans="1:16" x14ac:dyDescent="0.3">
      <c r="A12156" t="s">
        <v>15852</v>
      </c>
      <c r="B12156" s="2" t="str">
        <f t="shared" si="569"/>
        <v>7813</v>
      </c>
      <c r="C12156" s="2">
        <f t="shared" si="567"/>
        <v>7813</v>
      </c>
      <c r="D12156" t="str">
        <f>VLOOKUP(C12156,'Cost Centre'!A:B,2,)</f>
        <v>Waste and Fleet Management Services</v>
      </c>
      <c r="E12156" t="str">
        <f t="shared" si="568"/>
        <v>2</v>
      </c>
      <c r="F12156" t="s">
        <v>14361</v>
      </c>
      <c r="G12156" s="2">
        <v>0</v>
      </c>
      <c r="H12156" s="2">
        <v>0</v>
      </c>
      <c r="I12156" s="2">
        <v>0</v>
      </c>
      <c r="J12156" s="105">
        <f>SUMIF([1]MMM!$A:$A,A12156,[1]MMM!$F:$F)</f>
        <v>0</v>
      </c>
      <c r="K12156" s="2" t="s">
        <v>10</v>
      </c>
      <c r="L12156" s="2">
        <v>0</v>
      </c>
      <c r="M12156" t="s">
        <v>11396</v>
      </c>
      <c r="N12156" t="s">
        <v>15851</v>
      </c>
      <c r="O12156" t="s">
        <v>10871</v>
      </c>
      <c r="P12156" t="s">
        <v>10887</v>
      </c>
    </row>
    <row r="12157" spans="1:16" x14ac:dyDescent="0.3">
      <c r="A12157" t="s">
        <v>15853</v>
      </c>
      <c r="B12157" s="2" t="str">
        <f t="shared" si="569"/>
        <v>7813</v>
      </c>
      <c r="C12157" s="2">
        <f t="shared" si="567"/>
        <v>7813</v>
      </c>
      <c r="D12157" t="str">
        <f>VLOOKUP(C12157,'Cost Centre'!A:B,2,)</f>
        <v>Waste and Fleet Management Services</v>
      </c>
      <c r="E12157" t="str">
        <f t="shared" si="568"/>
        <v>2</v>
      </c>
      <c r="F12157" t="s">
        <v>10890</v>
      </c>
      <c r="G12157" s="2">
        <v>0</v>
      </c>
      <c r="H12157" s="2">
        <v>0</v>
      </c>
      <c r="I12157" s="2">
        <v>0</v>
      </c>
      <c r="J12157" s="105">
        <f>SUMIF([1]MMM!$A:$A,A12157,[1]MMM!$F:$F)</f>
        <v>0</v>
      </c>
      <c r="K12157" s="2" t="s">
        <v>10</v>
      </c>
      <c r="L12157" s="2">
        <v>0</v>
      </c>
      <c r="M12157" t="s">
        <v>11396</v>
      </c>
      <c r="N12157" t="s">
        <v>15851</v>
      </c>
      <c r="O12157" t="s">
        <v>10871</v>
      </c>
      <c r="P12157" t="s">
        <v>10887</v>
      </c>
    </row>
    <row r="12158" spans="1:16" x14ac:dyDescent="0.3">
      <c r="A12158" t="s">
        <v>15854</v>
      </c>
      <c r="B12158" s="2" t="str">
        <f t="shared" si="569"/>
        <v>7813</v>
      </c>
      <c r="C12158" s="2">
        <f t="shared" si="567"/>
        <v>7813</v>
      </c>
      <c r="D12158" t="str">
        <f>VLOOKUP(C12158,'Cost Centre'!A:B,2,)</f>
        <v>Waste and Fleet Management Services</v>
      </c>
      <c r="E12158" t="str">
        <f t="shared" si="568"/>
        <v>2</v>
      </c>
      <c r="F12158" t="s">
        <v>10892</v>
      </c>
      <c r="G12158" s="2">
        <v>0</v>
      </c>
      <c r="H12158" s="2">
        <v>0</v>
      </c>
      <c r="I12158" s="2">
        <v>0</v>
      </c>
      <c r="J12158" s="105">
        <f>SUMIF([1]MMM!$A:$A,A12158,[1]MMM!$F:$F)</f>
        <v>0</v>
      </c>
      <c r="K12158" s="2" t="s">
        <v>10</v>
      </c>
      <c r="L12158" s="2">
        <v>0</v>
      </c>
      <c r="M12158" t="s">
        <v>11396</v>
      </c>
      <c r="N12158" t="s">
        <v>15851</v>
      </c>
      <c r="O12158" t="s">
        <v>10871</v>
      </c>
      <c r="P12158" t="s">
        <v>10887</v>
      </c>
    </row>
    <row r="12159" spans="1:16" x14ac:dyDescent="0.3">
      <c r="A12159" t="s">
        <v>15855</v>
      </c>
      <c r="B12159" s="2" t="str">
        <f t="shared" si="569"/>
        <v>7813</v>
      </c>
      <c r="C12159" s="2">
        <f t="shared" si="567"/>
        <v>7813</v>
      </c>
      <c r="D12159" t="str">
        <f>VLOOKUP(C12159,'Cost Centre'!A:B,2,)</f>
        <v>Waste and Fleet Management Services</v>
      </c>
      <c r="E12159" t="str">
        <f t="shared" si="568"/>
        <v>2</v>
      </c>
      <c r="F12159" t="s">
        <v>10894</v>
      </c>
      <c r="G12159" s="2">
        <v>0</v>
      </c>
      <c r="H12159" s="2">
        <v>0</v>
      </c>
      <c r="I12159" s="2">
        <v>0</v>
      </c>
      <c r="J12159" s="105">
        <f>SUMIF([1]MMM!$A:$A,A12159,[1]MMM!$F:$F)</f>
        <v>0</v>
      </c>
      <c r="K12159" s="2" t="s">
        <v>10</v>
      </c>
      <c r="L12159" s="2">
        <v>0</v>
      </c>
      <c r="M12159" t="s">
        <v>11396</v>
      </c>
      <c r="N12159" t="s">
        <v>15851</v>
      </c>
      <c r="O12159" t="s">
        <v>10871</v>
      </c>
      <c r="P12159" t="s">
        <v>10887</v>
      </c>
    </row>
    <row r="12160" spans="1:16" x14ac:dyDescent="0.3">
      <c r="A12160" t="s">
        <v>15856</v>
      </c>
      <c r="B12160" s="2" t="str">
        <f t="shared" si="569"/>
        <v>7813</v>
      </c>
      <c r="C12160" s="2">
        <f t="shared" si="567"/>
        <v>7813</v>
      </c>
      <c r="D12160" t="str">
        <f>VLOOKUP(C12160,'Cost Centre'!A:B,2,)</f>
        <v>Waste and Fleet Management Services</v>
      </c>
      <c r="E12160" t="str">
        <f t="shared" si="568"/>
        <v>2</v>
      </c>
      <c r="F12160" t="s">
        <v>10896</v>
      </c>
      <c r="G12160" s="2">
        <v>0</v>
      </c>
      <c r="H12160" s="2">
        <v>0</v>
      </c>
      <c r="I12160" s="2">
        <v>0</v>
      </c>
      <c r="J12160" s="105">
        <f>SUMIF([1]MMM!$A:$A,A12160,[1]MMM!$F:$F)</f>
        <v>0</v>
      </c>
      <c r="K12160" s="2" t="s">
        <v>10</v>
      </c>
      <c r="L12160" s="2">
        <v>0</v>
      </c>
      <c r="M12160" t="s">
        <v>11396</v>
      </c>
      <c r="N12160" t="s">
        <v>15851</v>
      </c>
      <c r="O12160" t="s">
        <v>10871</v>
      </c>
      <c r="P12160" t="s">
        <v>10887</v>
      </c>
    </row>
    <row r="12161" spans="1:16" x14ac:dyDescent="0.3">
      <c r="A12161" t="s">
        <v>15857</v>
      </c>
      <c r="B12161" s="2" t="str">
        <f t="shared" si="569"/>
        <v>7813</v>
      </c>
      <c r="C12161" s="2">
        <f t="shared" si="567"/>
        <v>7813</v>
      </c>
      <c r="D12161" t="str">
        <f>VLOOKUP(C12161,'Cost Centre'!A:B,2,)</f>
        <v>Waste and Fleet Management Services</v>
      </c>
      <c r="E12161" t="str">
        <f t="shared" si="568"/>
        <v>2</v>
      </c>
      <c r="F12161" t="s">
        <v>10898</v>
      </c>
      <c r="G12161" s="2">
        <v>0</v>
      </c>
      <c r="H12161" s="2">
        <v>0</v>
      </c>
      <c r="I12161" s="2">
        <v>0</v>
      </c>
      <c r="J12161" s="105">
        <f>SUMIF([1]MMM!$A:$A,A12161,[1]MMM!$F:$F)</f>
        <v>0</v>
      </c>
      <c r="K12161" s="2" t="s">
        <v>10</v>
      </c>
      <c r="L12161" s="2">
        <v>0</v>
      </c>
      <c r="M12161" t="s">
        <v>11396</v>
      </c>
      <c r="N12161" t="s">
        <v>15851</v>
      </c>
      <c r="O12161" t="s">
        <v>10871</v>
      </c>
      <c r="P12161" t="s">
        <v>10887</v>
      </c>
    </row>
    <row r="12162" spans="1:16" x14ac:dyDescent="0.3">
      <c r="A12162" t="s">
        <v>15858</v>
      </c>
      <c r="B12162" s="2" t="str">
        <f t="shared" si="569"/>
        <v>7813</v>
      </c>
      <c r="C12162" s="2">
        <f t="shared" ref="C12162:C12225" si="570">VALUE(B12162)</f>
        <v>7813</v>
      </c>
      <c r="D12162" t="str">
        <f>VLOOKUP(C12162,'Cost Centre'!A:B,2,)</f>
        <v>Waste and Fleet Management Services</v>
      </c>
      <c r="E12162" t="str">
        <f t="shared" ref="E12162:E12225" si="571">MID(A12162,5,1)</f>
        <v>2</v>
      </c>
      <c r="F12162" t="s">
        <v>10900</v>
      </c>
      <c r="G12162" s="2">
        <v>0</v>
      </c>
      <c r="H12162" s="2">
        <v>0</v>
      </c>
      <c r="I12162" s="2">
        <v>0</v>
      </c>
      <c r="J12162" s="105">
        <f>SUMIF([1]MMM!$A:$A,A12162,[1]MMM!$F:$F)</f>
        <v>0</v>
      </c>
      <c r="K12162" s="2" t="s">
        <v>10</v>
      </c>
      <c r="L12162" s="2">
        <v>0</v>
      </c>
      <c r="M12162" t="s">
        <v>11396</v>
      </c>
      <c r="N12162" t="s">
        <v>15851</v>
      </c>
      <c r="O12162" t="s">
        <v>10871</v>
      </c>
      <c r="P12162" t="s">
        <v>10887</v>
      </c>
    </row>
    <row r="12163" spans="1:16" x14ac:dyDescent="0.3">
      <c r="A12163" t="s">
        <v>15859</v>
      </c>
      <c r="B12163" s="2" t="str">
        <f t="shared" ref="B12163:B12226" si="572">MID(A12163,1,4)</f>
        <v>7813</v>
      </c>
      <c r="C12163" s="2">
        <f t="shared" si="570"/>
        <v>7813</v>
      </c>
      <c r="D12163" t="str">
        <f>VLOOKUP(C12163,'Cost Centre'!A:B,2,)</f>
        <v>Waste and Fleet Management Services</v>
      </c>
      <c r="E12163" t="str">
        <f t="shared" si="571"/>
        <v>2</v>
      </c>
      <c r="F12163" t="s">
        <v>10902</v>
      </c>
      <c r="G12163" s="2">
        <v>0</v>
      </c>
      <c r="H12163" s="2">
        <v>0</v>
      </c>
      <c r="I12163" s="2">
        <v>0</v>
      </c>
      <c r="J12163" s="105">
        <f>SUMIF([1]MMM!$A:$A,A12163,[1]MMM!$F:$F)</f>
        <v>0</v>
      </c>
      <c r="K12163" s="2" t="s">
        <v>10</v>
      </c>
      <c r="L12163" s="2">
        <v>0</v>
      </c>
      <c r="M12163" t="s">
        <v>11396</v>
      </c>
      <c r="N12163" t="s">
        <v>15851</v>
      </c>
      <c r="O12163" t="s">
        <v>10871</v>
      </c>
      <c r="P12163" t="s">
        <v>10887</v>
      </c>
    </row>
    <row r="12164" spans="1:16" x14ac:dyDescent="0.3">
      <c r="A12164" t="s">
        <v>15860</v>
      </c>
      <c r="B12164" s="2" t="str">
        <f t="shared" si="572"/>
        <v>7813</v>
      </c>
      <c r="C12164" s="2">
        <f t="shared" si="570"/>
        <v>7813</v>
      </c>
      <c r="D12164" t="str">
        <f>VLOOKUP(C12164,'Cost Centre'!A:B,2,)</f>
        <v>Waste and Fleet Management Services</v>
      </c>
      <c r="E12164" t="str">
        <f t="shared" si="571"/>
        <v>2</v>
      </c>
      <c r="F12164" t="s">
        <v>10904</v>
      </c>
      <c r="G12164" s="2">
        <v>0</v>
      </c>
      <c r="H12164" s="2">
        <v>0</v>
      </c>
      <c r="I12164" s="2">
        <v>0</v>
      </c>
      <c r="J12164" s="105">
        <f>SUMIF([1]MMM!$A:$A,A12164,[1]MMM!$F:$F)</f>
        <v>0</v>
      </c>
      <c r="K12164" s="2" t="s">
        <v>10</v>
      </c>
      <c r="L12164" s="2">
        <v>0</v>
      </c>
      <c r="M12164" t="s">
        <v>11396</v>
      </c>
      <c r="N12164" t="s">
        <v>15851</v>
      </c>
      <c r="O12164" t="s">
        <v>10871</v>
      </c>
      <c r="P12164" t="s">
        <v>10887</v>
      </c>
    </row>
    <row r="12165" spans="1:16" x14ac:dyDescent="0.3">
      <c r="A12165" t="s">
        <v>15861</v>
      </c>
      <c r="B12165" s="2" t="str">
        <f t="shared" si="572"/>
        <v>7813</v>
      </c>
      <c r="C12165" s="2">
        <f t="shared" si="570"/>
        <v>7813</v>
      </c>
      <c r="D12165" t="str">
        <f>VLOOKUP(C12165,'Cost Centre'!A:B,2,)</f>
        <v>Waste and Fleet Management Services</v>
      </c>
      <c r="E12165" t="str">
        <f t="shared" si="571"/>
        <v>2</v>
      </c>
      <c r="F12165" t="s">
        <v>10906</v>
      </c>
      <c r="G12165" s="2">
        <v>0</v>
      </c>
      <c r="H12165" s="2">
        <v>0</v>
      </c>
      <c r="I12165" s="2">
        <v>0</v>
      </c>
      <c r="J12165" s="105">
        <f>SUMIF([1]MMM!$A:$A,A12165,[1]MMM!$F:$F)</f>
        <v>0</v>
      </c>
      <c r="K12165" s="2" t="s">
        <v>10</v>
      </c>
      <c r="L12165" s="2">
        <v>0</v>
      </c>
      <c r="M12165" t="s">
        <v>11396</v>
      </c>
      <c r="N12165" t="s">
        <v>15851</v>
      </c>
      <c r="O12165" t="s">
        <v>10871</v>
      </c>
      <c r="P12165" t="s">
        <v>10887</v>
      </c>
    </row>
    <row r="12166" spans="1:16" x14ac:dyDescent="0.3">
      <c r="A12166" t="s">
        <v>9770</v>
      </c>
      <c r="B12166" s="2" t="str">
        <f t="shared" si="572"/>
        <v>7813</v>
      </c>
      <c r="C12166" s="2">
        <f t="shared" si="570"/>
        <v>7813</v>
      </c>
      <c r="D12166" t="str">
        <f>VLOOKUP(C12166,'Cost Centre'!A:B,2,)</f>
        <v>Waste and Fleet Management Services</v>
      </c>
      <c r="E12166" t="str">
        <f t="shared" si="571"/>
        <v>2</v>
      </c>
      <c r="F12166" t="s">
        <v>10907</v>
      </c>
      <c r="G12166" s="2">
        <v>0</v>
      </c>
      <c r="H12166" s="2">
        <v>0</v>
      </c>
      <c r="I12166" s="2">
        <v>0</v>
      </c>
      <c r="J12166" s="105">
        <f>SUMIF([1]MMM!$A:$A,A12166,[1]MMM!$F:$F)</f>
        <v>0</v>
      </c>
      <c r="K12166" s="2" t="s">
        <v>10</v>
      </c>
      <c r="L12166" s="2">
        <v>0</v>
      </c>
      <c r="M12166" t="s">
        <v>11396</v>
      </c>
      <c r="N12166" t="s">
        <v>15851</v>
      </c>
      <c r="O12166" t="s">
        <v>10871</v>
      </c>
      <c r="P12166" t="s">
        <v>10887</v>
      </c>
    </row>
    <row r="12167" spans="1:16" x14ac:dyDescent="0.3">
      <c r="A12167" t="s">
        <v>9771</v>
      </c>
      <c r="B12167" s="2" t="str">
        <f t="shared" si="572"/>
        <v>7813</v>
      </c>
      <c r="C12167" s="2">
        <f t="shared" si="570"/>
        <v>7813</v>
      </c>
      <c r="D12167" t="str">
        <f>VLOOKUP(C12167,'Cost Centre'!A:B,2,)</f>
        <v>Waste and Fleet Management Services</v>
      </c>
      <c r="E12167" s="109" t="str">
        <f t="shared" si="571"/>
        <v>3</v>
      </c>
      <c r="F12167" t="s">
        <v>9248</v>
      </c>
      <c r="G12167" s="2">
        <v>0</v>
      </c>
      <c r="H12167" s="2">
        <v>0</v>
      </c>
      <c r="I12167" s="2">
        <v>0</v>
      </c>
      <c r="J12167" s="105">
        <f>SUMIF([1]MMM!$A:$A,A12167,[1]MMM!$F:$F)</f>
        <v>0</v>
      </c>
      <c r="K12167" s="2" t="s">
        <v>10</v>
      </c>
      <c r="L12167" s="2">
        <v>0</v>
      </c>
      <c r="M12167" t="s">
        <v>11396</v>
      </c>
      <c r="N12167" t="s">
        <v>15851</v>
      </c>
      <c r="O12167" t="s">
        <v>10908</v>
      </c>
      <c r="P12167" t="s">
        <v>10953</v>
      </c>
    </row>
    <row r="12168" spans="1:16" x14ac:dyDescent="0.3">
      <c r="A12168" t="s">
        <v>9772</v>
      </c>
      <c r="B12168" s="2" t="str">
        <f t="shared" si="572"/>
        <v>7813</v>
      </c>
      <c r="C12168" s="2">
        <f t="shared" si="570"/>
        <v>7813</v>
      </c>
      <c r="D12168" t="str">
        <f>VLOOKUP(C12168,'Cost Centre'!A:B,2,)</f>
        <v>Waste and Fleet Management Services</v>
      </c>
      <c r="E12168" s="109">
        <v>2</v>
      </c>
      <c r="F12168" t="s">
        <v>9249</v>
      </c>
      <c r="G12168" s="2">
        <v>0</v>
      </c>
      <c r="H12168" s="2">
        <v>0</v>
      </c>
      <c r="I12168" s="2">
        <v>0</v>
      </c>
      <c r="J12168" s="105">
        <f>SUMIF([1]MMM!$A:$A,A12168,[1]MMM!$F:$F)</f>
        <v>0</v>
      </c>
      <c r="K12168" s="2" t="s">
        <v>10</v>
      </c>
      <c r="L12168" s="2">
        <v>0</v>
      </c>
      <c r="M12168" t="s">
        <v>11396</v>
      </c>
      <c r="N12168" t="s">
        <v>15851</v>
      </c>
      <c r="O12168" t="s">
        <v>10908</v>
      </c>
      <c r="P12168" t="s">
        <v>10953</v>
      </c>
    </row>
    <row r="12169" spans="1:16" x14ac:dyDescent="0.3">
      <c r="A12169" t="s">
        <v>9773</v>
      </c>
      <c r="B12169" s="2" t="str">
        <f t="shared" si="572"/>
        <v>7813</v>
      </c>
      <c r="C12169" s="2">
        <f t="shared" si="570"/>
        <v>7813</v>
      </c>
      <c r="D12169" t="str">
        <f>VLOOKUP(C12169,'Cost Centre'!A:B,2,)</f>
        <v>Waste and Fleet Management Services</v>
      </c>
      <c r="E12169" s="109">
        <v>2</v>
      </c>
      <c r="F12169" t="s">
        <v>1940</v>
      </c>
      <c r="G12169" s="2">
        <v>0</v>
      </c>
      <c r="H12169" s="2">
        <v>0</v>
      </c>
      <c r="I12169" s="2">
        <v>0</v>
      </c>
      <c r="J12169" s="105">
        <f>SUMIF([1]MMM!$A:$A,A12169,[1]MMM!$F:$F)</f>
        <v>0</v>
      </c>
      <c r="K12169" s="2" t="s">
        <v>10</v>
      </c>
      <c r="L12169" s="2">
        <v>0</v>
      </c>
      <c r="M12169" t="s">
        <v>11396</v>
      </c>
      <c r="N12169" t="s">
        <v>15851</v>
      </c>
      <c r="O12169" t="s">
        <v>10908</v>
      </c>
      <c r="P12169" t="s">
        <v>10956</v>
      </c>
    </row>
    <row r="12170" spans="1:16" x14ac:dyDescent="0.3">
      <c r="A12170" t="s">
        <v>9774</v>
      </c>
      <c r="B12170" s="2" t="str">
        <f t="shared" si="572"/>
        <v>7813</v>
      </c>
      <c r="C12170" s="2">
        <f t="shared" si="570"/>
        <v>7813</v>
      </c>
      <c r="D12170" t="str">
        <f>VLOOKUP(C12170,'Cost Centre'!A:B,2,)</f>
        <v>Waste and Fleet Management Services</v>
      </c>
      <c r="E12170" s="109">
        <v>2</v>
      </c>
      <c r="F12170" t="s">
        <v>1942</v>
      </c>
      <c r="G12170" s="2">
        <v>0</v>
      </c>
      <c r="H12170" s="2">
        <v>0</v>
      </c>
      <c r="I12170" s="2">
        <v>0</v>
      </c>
      <c r="J12170" s="105">
        <f>SUMIF([1]MMM!$A:$A,A12170,[1]MMM!$F:$F)</f>
        <v>0</v>
      </c>
      <c r="K12170" s="2" t="s">
        <v>10</v>
      </c>
      <c r="L12170" s="2">
        <v>0</v>
      </c>
      <c r="M12170" t="s">
        <v>11396</v>
      </c>
      <c r="N12170" t="s">
        <v>15851</v>
      </c>
      <c r="O12170" t="s">
        <v>10908</v>
      </c>
      <c r="P12170" t="s">
        <v>10958</v>
      </c>
    </row>
    <row r="12171" spans="1:16" x14ac:dyDescent="0.3">
      <c r="A12171" t="s">
        <v>9775</v>
      </c>
      <c r="B12171" s="2" t="str">
        <f t="shared" si="572"/>
        <v>7813</v>
      </c>
      <c r="C12171" s="2">
        <f t="shared" si="570"/>
        <v>7813</v>
      </c>
      <c r="D12171" t="str">
        <f>VLOOKUP(C12171,'Cost Centre'!A:B,2,)</f>
        <v>Waste and Fleet Management Services</v>
      </c>
      <c r="E12171" t="str">
        <f t="shared" si="571"/>
        <v>3</v>
      </c>
      <c r="F12171" t="s">
        <v>10944</v>
      </c>
      <c r="G12171" s="2">
        <v>0</v>
      </c>
      <c r="H12171" s="2">
        <v>47253.15</v>
      </c>
      <c r="I12171" s="2">
        <v>0</v>
      </c>
      <c r="J12171" s="105">
        <f>SUMIF([1]MMM!$A:$A,A12171,[1]MMM!$F:$F)</f>
        <v>47253.15</v>
      </c>
      <c r="K12171" s="2" t="s">
        <v>10</v>
      </c>
      <c r="L12171" s="2">
        <v>491408</v>
      </c>
      <c r="M12171" t="s">
        <v>11396</v>
      </c>
      <c r="N12171" t="s">
        <v>15851</v>
      </c>
      <c r="O12171" t="s">
        <v>10908</v>
      </c>
      <c r="P12171" t="s">
        <v>10910</v>
      </c>
    </row>
    <row r="12172" spans="1:16" x14ac:dyDescent="0.3">
      <c r="A12172" t="s">
        <v>9776</v>
      </c>
      <c r="B12172" s="2" t="str">
        <f t="shared" si="572"/>
        <v>7813</v>
      </c>
      <c r="C12172" s="2">
        <f t="shared" si="570"/>
        <v>7813</v>
      </c>
      <c r="D12172" t="str">
        <f>VLOOKUP(C12172,'Cost Centre'!A:B,2,)</f>
        <v>Waste and Fleet Management Services</v>
      </c>
      <c r="E12172" t="str">
        <f t="shared" si="571"/>
        <v>3</v>
      </c>
      <c r="F12172" t="s">
        <v>10945</v>
      </c>
      <c r="G12172" s="2">
        <v>0</v>
      </c>
      <c r="H12172" s="2">
        <v>0</v>
      </c>
      <c r="I12172" s="2">
        <v>0</v>
      </c>
      <c r="J12172" s="105">
        <f>SUMIF([1]MMM!$A:$A,A12172,[1]MMM!$F:$F)</f>
        <v>0</v>
      </c>
      <c r="K12172" s="2" t="s">
        <v>10</v>
      </c>
      <c r="L12172" s="2">
        <v>436927</v>
      </c>
      <c r="M12172" t="s">
        <v>11396</v>
      </c>
      <c r="N12172" t="s">
        <v>15851</v>
      </c>
      <c r="O12172" t="s">
        <v>10908</v>
      </c>
      <c r="P12172" t="s">
        <v>10910</v>
      </c>
    </row>
    <row r="12173" spans="1:16" x14ac:dyDescent="0.3">
      <c r="A12173" t="s">
        <v>9777</v>
      </c>
      <c r="B12173" s="2" t="str">
        <f t="shared" si="572"/>
        <v>7813</v>
      </c>
      <c r="C12173" s="2">
        <f t="shared" si="570"/>
        <v>7813</v>
      </c>
      <c r="D12173" t="str">
        <f>VLOOKUP(C12173,'Cost Centre'!A:B,2,)</f>
        <v>Waste and Fleet Management Services</v>
      </c>
      <c r="E12173" t="str">
        <f t="shared" si="571"/>
        <v>3</v>
      </c>
      <c r="F12173" t="s">
        <v>2148</v>
      </c>
      <c r="G12173" s="2">
        <v>0</v>
      </c>
      <c r="H12173" s="2">
        <v>0</v>
      </c>
      <c r="I12173" s="2">
        <v>0</v>
      </c>
      <c r="J12173" s="105">
        <f>SUMIF([1]MMM!$A:$A,A12173,[1]MMM!$F:$F)</f>
        <v>0</v>
      </c>
      <c r="K12173" s="2" t="s">
        <v>10</v>
      </c>
      <c r="L12173" s="2">
        <v>0</v>
      </c>
      <c r="M12173" t="s">
        <v>11396</v>
      </c>
      <c r="N12173" t="s">
        <v>15851</v>
      </c>
      <c r="O12173" t="s">
        <v>10908</v>
      </c>
      <c r="P12173" t="s">
        <v>10910</v>
      </c>
    </row>
    <row r="12174" spans="1:16" x14ac:dyDescent="0.3">
      <c r="A12174" t="s">
        <v>15862</v>
      </c>
      <c r="B12174" s="2" t="str">
        <f t="shared" si="572"/>
        <v>7813</v>
      </c>
      <c r="C12174" s="2">
        <f t="shared" si="570"/>
        <v>7813</v>
      </c>
      <c r="D12174" t="str">
        <f>VLOOKUP(C12174,'Cost Centre'!A:B,2,)</f>
        <v>Waste and Fleet Management Services</v>
      </c>
      <c r="E12174" t="str">
        <f t="shared" si="571"/>
        <v>3</v>
      </c>
      <c r="F12174" t="s">
        <v>10912</v>
      </c>
      <c r="G12174" s="2">
        <v>0</v>
      </c>
      <c r="H12174" s="2">
        <v>0</v>
      </c>
      <c r="I12174" s="2">
        <v>-11746424.99</v>
      </c>
      <c r="J12174" s="105">
        <f>SUMIF([1]MMM!$A:$A,A12174,[1]MMM!$F:$F)</f>
        <v>-11746424.99</v>
      </c>
      <c r="K12174" s="2" t="s">
        <v>10</v>
      </c>
      <c r="L12174" s="2">
        <v>0</v>
      </c>
      <c r="M12174" t="s">
        <v>11396</v>
      </c>
      <c r="N12174" t="s">
        <v>15851</v>
      </c>
      <c r="O12174" t="s">
        <v>10908</v>
      </c>
      <c r="P12174" t="s">
        <v>10913</v>
      </c>
    </row>
    <row r="12175" spans="1:16" x14ac:dyDescent="0.3">
      <c r="A12175" t="s">
        <v>15863</v>
      </c>
      <c r="B12175" s="2" t="str">
        <f t="shared" si="572"/>
        <v>7813</v>
      </c>
      <c r="C12175" s="2">
        <f t="shared" si="570"/>
        <v>7813</v>
      </c>
      <c r="D12175" t="str">
        <f>VLOOKUP(C12175,'Cost Centre'!A:B,2,)</f>
        <v>Waste and Fleet Management Services</v>
      </c>
      <c r="E12175" t="str">
        <f t="shared" si="571"/>
        <v>3</v>
      </c>
      <c r="F12175" t="s">
        <v>10915</v>
      </c>
      <c r="G12175" s="2">
        <v>0</v>
      </c>
      <c r="H12175" s="2">
        <v>0</v>
      </c>
      <c r="I12175" s="2">
        <v>0</v>
      </c>
      <c r="J12175" s="105">
        <f>SUMIF([1]MMM!$A:$A,A12175,[1]MMM!$F:$F)</f>
        <v>0</v>
      </c>
      <c r="K12175" s="2" t="s">
        <v>10</v>
      </c>
      <c r="L12175" s="2">
        <v>0</v>
      </c>
      <c r="M12175" t="s">
        <v>11396</v>
      </c>
      <c r="N12175" t="s">
        <v>15851</v>
      </c>
      <c r="O12175" t="s">
        <v>10908</v>
      </c>
      <c r="P12175" t="s">
        <v>10913</v>
      </c>
    </row>
    <row r="12176" spans="1:16" x14ac:dyDescent="0.3">
      <c r="A12176" t="s">
        <v>9778</v>
      </c>
      <c r="B12176" s="2" t="str">
        <f t="shared" si="572"/>
        <v>7813</v>
      </c>
      <c r="C12176" s="2">
        <f t="shared" si="570"/>
        <v>7813</v>
      </c>
      <c r="D12176" t="str">
        <f>VLOOKUP(C12176,'Cost Centre'!A:B,2,)</f>
        <v>Waste and Fleet Management Services</v>
      </c>
      <c r="E12176" t="str">
        <f t="shared" si="571"/>
        <v>6</v>
      </c>
      <c r="F12176" t="s">
        <v>14393</v>
      </c>
      <c r="G12176" s="2">
        <v>0</v>
      </c>
      <c r="H12176" s="2">
        <v>0</v>
      </c>
      <c r="I12176" s="2">
        <v>0</v>
      </c>
      <c r="J12176" s="105">
        <f>SUMIF([1]MMM!$A:$A,A12176,[1]MMM!$F:$F)</f>
        <v>0</v>
      </c>
      <c r="K12176" s="2" t="s">
        <v>460</v>
      </c>
      <c r="L12176" s="2">
        <v>0</v>
      </c>
      <c r="M12176" t="s">
        <v>11396</v>
      </c>
      <c r="N12176" t="s">
        <v>15851</v>
      </c>
      <c r="O12176" t="s">
        <v>10962</v>
      </c>
      <c r="P12176" t="s">
        <v>11212</v>
      </c>
    </row>
    <row r="12177" spans="1:16" x14ac:dyDescent="0.3">
      <c r="A12177" t="s">
        <v>9779</v>
      </c>
      <c r="B12177" s="2" t="str">
        <f t="shared" si="572"/>
        <v>7813</v>
      </c>
      <c r="C12177" s="2">
        <f t="shared" si="570"/>
        <v>7813</v>
      </c>
      <c r="D12177" t="str">
        <f>VLOOKUP(C12177,'Cost Centre'!A:B,2,)</f>
        <v>Waste and Fleet Management Services</v>
      </c>
      <c r="E12177" t="str">
        <f t="shared" si="571"/>
        <v>6</v>
      </c>
      <c r="F12177" t="s">
        <v>9780</v>
      </c>
      <c r="G12177" s="2">
        <v>0</v>
      </c>
      <c r="H12177" s="2">
        <v>0</v>
      </c>
      <c r="I12177" s="2">
        <v>0</v>
      </c>
      <c r="J12177" s="105">
        <f>SUMIF([1]MMM!$A:$A,A12177,[1]MMM!$F:$F)</f>
        <v>0</v>
      </c>
      <c r="K12177" s="2" t="s">
        <v>10</v>
      </c>
      <c r="L12177" s="2">
        <v>0</v>
      </c>
      <c r="M12177" t="s">
        <v>11396</v>
      </c>
      <c r="N12177" t="s">
        <v>15851</v>
      </c>
      <c r="O12177" t="s">
        <v>10962</v>
      </c>
      <c r="P12177" t="s">
        <v>11212</v>
      </c>
    </row>
    <row r="12178" spans="1:16" x14ac:dyDescent="0.3">
      <c r="A12178" t="s">
        <v>9781</v>
      </c>
      <c r="B12178" s="2" t="str">
        <f t="shared" si="572"/>
        <v>7813</v>
      </c>
      <c r="C12178" s="2">
        <f t="shared" si="570"/>
        <v>7813</v>
      </c>
      <c r="D12178" t="str">
        <f>VLOOKUP(C12178,'Cost Centre'!A:B,2,)</f>
        <v>Waste and Fleet Management Services</v>
      </c>
      <c r="E12178" t="str">
        <f t="shared" si="571"/>
        <v>6</v>
      </c>
      <c r="F12178" t="s">
        <v>1965</v>
      </c>
      <c r="G12178" s="2">
        <v>0</v>
      </c>
      <c r="H12178" s="2">
        <v>0</v>
      </c>
      <c r="I12178" s="2">
        <v>0</v>
      </c>
      <c r="J12178" s="105">
        <f>SUMIF([1]MMM!$A:$A,A12178,[1]MMM!$F:$F)</f>
        <v>0</v>
      </c>
      <c r="K12178" s="2" t="s">
        <v>10</v>
      </c>
      <c r="L12178" s="2">
        <v>0</v>
      </c>
      <c r="M12178" t="s">
        <v>11396</v>
      </c>
      <c r="N12178" t="s">
        <v>15851</v>
      </c>
      <c r="O12178" t="s">
        <v>10962</v>
      </c>
      <c r="P12178" t="s">
        <v>11212</v>
      </c>
    </row>
    <row r="12179" spans="1:16" x14ac:dyDescent="0.3">
      <c r="A12179" t="s">
        <v>9782</v>
      </c>
      <c r="B12179" s="2" t="str">
        <f t="shared" si="572"/>
        <v>7813</v>
      </c>
      <c r="C12179" s="2">
        <f t="shared" si="570"/>
        <v>7813</v>
      </c>
      <c r="D12179" t="str">
        <f>VLOOKUP(C12179,'Cost Centre'!A:B,2,)</f>
        <v>Waste and Fleet Management Services</v>
      </c>
      <c r="E12179" t="str">
        <f t="shared" si="571"/>
        <v>6</v>
      </c>
      <c r="F12179" t="s">
        <v>9783</v>
      </c>
      <c r="G12179" s="2">
        <v>0</v>
      </c>
      <c r="H12179" s="2">
        <v>0</v>
      </c>
      <c r="I12179" s="2">
        <v>0</v>
      </c>
      <c r="J12179" s="105">
        <f>SUMIF([1]MMM!$A:$A,A12179,[1]MMM!$F:$F)</f>
        <v>0</v>
      </c>
      <c r="K12179" s="2" t="s">
        <v>10</v>
      </c>
      <c r="L12179" s="2">
        <v>0</v>
      </c>
      <c r="M12179" t="s">
        <v>11396</v>
      </c>
      <c r="N12179" t="s">
        <v>15851</v>
      </c>
      <c r="O12179" t="s">
        <v>10962</v>
      </c>
      <c r="P12179" t="s">
        <v>11212</v>
      </c>
    </row>
    <row r="12180" spans="1:16" x14ac:dyDescent="0.3">
      <c r="A12180" t="s">
        <v>9784</v>
      </c>
      <c r="B12180" s="2" t="str">
        <f t="shared" si="572"/>
        <v>7813</v>
      </c>
      <c r="C12180" s="2">
        <f t="shared" si="570"/>
        <v>7813</v>
      </c>
      <c r="D12180" t="str">
        <f>VLOOKUP(C12180,'Cost Centre'!A:B,2,)</f>
        <v>Waste and Fleet Management Services</v>
      </c>
      <c r="E12180" t="str">
        <f t="shared" si="571"/>
        <v>6</v>
      </c>
      <c r="F12180" t="s">
        <v>9785</v>
      </c>
      <c r="G12180" s="2">
        <v>0</v>
      </c>
      <c r="H12180" s="2">
        <v>0</v>
      </c>
      <c r="I12180" s="2">
        <v>0</v>
      </c>
      <c r="J12180" s="105">
        <f>SUMIF([1]MMM!$A:$A,A12180,[1]MMM!$F:$F)</f>
        <v>0</v>
      </c>
      <c r="K12180" s="2" t="s">
        <v>10</v>
      </c>
      <c r="L12180" s="2">
        <v>0</v>
      </c>
      <c r="M12180" t="s">
        <v>11396</v>
      </c>
      <c r="N12180" t="s">
        <v>15851</v>
      </c>
      <c r="O12180" t="s">
        <v>10962</v>
      </c>
      <c r="P12180" t="s">
        <v>11212</v>
      </c>
    </row>
    <row r="12181" spans="1:16" x14ac:dyDescent="0.3">
      <c r="A12181" t="s">
        <v>9786</v>
      </c>
      <c r="B12181" s="2" t="str">
        <f t="shared" si="572"/>
        <v>7813</v>
      </c>
      <c r="C12181" s="2">
        <f t="shared" si="570"/>
        <v>7813</v>
      </c>
      <c r="D12181" t="str">
        <f>VLOOKUP(C12181,'Cost Centre'!A:B,2,)</f>
        <v>Waste and Fleet Management Services</v>
      </c>
      <c r="E12181" t="str">
        <f t="shared" si="571"/>
        <v>6</v>
      </c>
      <c r="F12181" t="s">
        <v>14403</v>
      </c>
      <c r="G12181" s="2">
        <v>0</v>
      </c>
      <c r="H12181" s="2">
        <v>0</v>
      </c>
      <c r="I12181" s="2">
        <v>0</v>
      </c>
      <c r="J12181" s="105">
        <f>SUMIF([1]MMM!$A:$A,A12181,[1]MMM!$F:$F)</f>
        <v>0</v>
      </c>
      <c r="K12181" s="2" t="s">
        <v>460</v>
      </c>
      <c r="L12181" s="2">
        <v>0</v>
      </c>
      <c r="M12181" t="s">
        <v>11396</v>
      </c>
      <c r="N12181" t="s">
        <v>15851</v>
      </c>
      <c r="O12181" t="s">
        <v>10962</v>
      </c>
      <c r="P12181" t="s">
        <v>11212</v>
      </c>
    </row>
    <row r="12182" spans="1:16" x14ac:dyDescent="0.3">
      <c r="A12182" t="s">
        <v>9787</v>
      </c>
      <c r="B12182" s="2" t="str">
        <f t="shared" si="572"/>
        <v>7813</v>
      </c>
      <c r="C12182" s="2">
        <f t="shared" si="570"/>
        <v>7813</v>
      </c>
      <c r="D12182" t="str">
        <f>VLOOKUP(C12182,'Cost Centre'!A:B,2,)</f>
        <v>Waste and Fleet Management Services</v>
      </c>
      <c r="E12182" t="str">
        <f t="shared" si="571"/>
        <v>6</v>
      </c>
      <c r="F12182" t="s">
        <v>14405</v>
      </c>
      <c r="G12182" s="2">
        <v>0</v>
      </c>
      <c r="H12182" s="2">
        <v>0</v>
      </c>
      <c r="I12182" s="2">
        <v>0</v>
      </c>
      <c r="J12182" s="105">
        <f>SUMIF([1]MMM!$A:$A,A12182,[1]MMM!$F:$F)</f>
        <v>0</v>
      </c>
      <c r="K12182" s="2" t="s">
        <v>460</v>
      </c>
      <c r="L12182" s="2">
        <v>0</v>
      </c>
      <c r="M12182" t="s">
        <v>11396</v>
      </c>
      <c r="N12182" t="s">
        <v>15851</v>
      </c>
      <c r="O12182" t="s">
        <v>10962</v>
      </c>
      <c r="P12182" t="s">
        <v>11212</v>
      </c>
    </row>
    <row r="12183" spans="1:16" x14ac:dyDescent="0.3">
      <c r="A12183" t="s">
        <v>9788</v>
      </c>
      <c r="B12183" s="2" t="str">
        <f t="shared" si="572"/>
        <v>7813</v>
      </c>
      <c r="C12183" s="2">
        <f t="shared" si="570"/>
        <v>7813</v>
      </c>
      <c r="D12183" t="str">
        <f>VLOOKUP(C12183,'Cost Centre'!A:B,2,)</f>
        <v>Waste and Fleet Management Services</v>
      </c>
      <c r="E12183" t="str">
        <f t="shared" si="571"/>
        <v>6</v>
      </c>
      <c r="F12183" t="s">
        <v>14407</v>
      </c>
      <c r="G12183" s="2">
        <v>0</v>
      </c>
      <c r="H12183" s="2">
        <v>0</v>
      </c>
      <c r="I12183" s="2">
        <v>0</v>
      </c>
      <c r="J12183" s="105">
        <f>SUMIF([1]MMM!$A:$A,A12183,[1]MMM!$F:$F)</f>
        <v>0</v>
      </c>
      <c r="K12183" s="2" t="s">
        <v>460</v>
      </c>
      <c r="L12183" s="2">
        <v>0</v>
      </c>
      <c r="M12183" t="s">
        <v>11396</v>
      </c>
      <c r="N12183" t="s">
        <v>15851</v>
      </c>
      <c r="O12183" t="s">
        <v>10962</v>
      </c>
      <c r="P12183" t="s">
        <v>11212</v>
      </c>
    </row>
    <row r="12184" spans="1:16" x14ac:dyDescent="0.3">
      <c r="A12184" t="s">
        <v>9789</v>
      </c>
      <c r="B12184" s="2" t="str">
        <f t="shared" si="572"/>
        <v>7813</v>
      </c>
      <c r="C12184" s="2">
        <f t="shared" si="570"/>
        <v>7813</v>
      </c>
      <c r="D12184" t="str">
        <f>VLOOKUP(C12184,'Cost Centre'!A:B,2,)</f>
        <v>Waste and Fleet Management Services</v>
      </c>
      <c r="E12184" t="str">
        <f t="shared" si="571"/>
        <v>6</v>
      </c>
      <c r="F12184" t="s">
        <v>14409</v>
      </c>
      <c r="G12184" s="2">
        <v>0</v>
      </c>
      <c r="H12184" s="2">
        <v>0</v>
      </c>
      <c r="I12184" s="2">
        <v>0</v>
      </c>
      <c r="J12184" s="105">
        <f>SUMIF([1]MMM!$A:$A,A12184,[1]MMM!$F:$F)</f>
        <v>0</v>
      </c>
      <c r="K12184" s="2" t="s">
        <v>460</v>
      </c>
      <c r="L12184" s="2">
        <v>0</v>
      </c>
      <c r="M12184" t="s">
        <v>11396</v>
      </c>
      <c r="N12184" t="s">
        <v>15851</v>
      </c>
      <c r="O12184" t="s">
        <v>10962</v>
      </c>
      <c r="P12184" t="s">
        <v>11212</v>
      </c>
    </row>
    <row r="12185" spans="1:16" x14ac:dyDescent="0.3">
      <c r="A12185" t="s">
        <v>9790</v>
      </c>
      <c r="B12185" s="2" t="str">
        <f t="shared" si="572"/>
        <v>7813</v>
      </c>
      <c r="C12185" s="2">
        <f t="shared" si="570"/>
        <v>7813</v>
      </c>
      <c r="D12185" t="str">
        <f>VLOOKUP(C12185,'Cost Centre'!A:B,2,)</f>
        <v>Waste and Fleet Management Services</v>
      </c>
      <c r="E12185" t="str">
        <f t="shared" si="571"/>
        <v>6</v>
      </c>
      <c r="F12185" t="s">
        <v>14411</v>
      </c>
      <c r="G12185" s="2">
        <v>0</v>
      </c>
      <c r="H12185" s="2">
        <v>0</v>
      </c>
      <c r="I12185" s="2">
        <v>0</v>
      </c>
      <c r="J12185" s="105">
        <f>SUMIF([1]MMM!$A:$A,A12185,[1]MMM!$F:$F)</f>
        <v>0</v>
      </c>
      <c r="K12185" s="2" t="s">
        <v>460</v>
      </c>
      <c r="L12185" s="2">
        <v>0</v>
      </c>
      <c r="M12185" t="s">
        <v>11396</v>
      </c>
      <c r="N12185" t="s">
        <v>15851</v>
      </c>
      <c r="O12185" t="s">
        <v>10962</v>
      </c>
      <c r="P12185" t="s">
        <v>11212</v>
      </c>
    </row>
    <row r="12186" spans="1:16" x14ac:dyDescent="0.3">
      <c r="A12186" t="s">
        <v>9791</v>
      </c>
      <c r="B12186" s="2" t="str">
        <f t="shared" si="572"/>
        <v>7813</v>
      </c>
      <c r="C12186" s="2">
        <f t="shared" si="570"/>
        <v>7813</v>
      </c>
      <c r="D12186" t="str">
        <f>VLOOKUP(C12186,'Cost Centre'!A:B,2,)</f>
        <v>Waste and Fleet Management Services</v>
      </c>
      <c r="E12186" t="str">
        <f t="shared" si="571"/>
        <v>6</v>
      </c>
      <c r="F12186" t="s">
        <v>14413</v>
      </c>
      <c r="G12186" s="2">
        <v>0</v>
      </c>
      <c r="H12186" s="2">
        <v>0</v>
      </c>
      <c r="I12186" s="2">
        <v>0</v>
      </c>
      <c r="J12186" s="105">
        <f>SUMIF([1]MMM!$A:$A,A12186,[1]MMM!$F:$F)</f>
        <v>0</v>
      </c>
      <c r="K12186" s="2" t="s">
        <v>460</v>
      </c>
      <c r="L12186" s="2">
        <v>0</v>
      </c>
      <c r="M12186" t="s">
        <v>11396</v>
      </c>
      <c r="N12186" t="s">
        <v>15851</v>
      </c>
      <c r="O12186" t="s">
        <v>10962</v>
      </c>
      <c r="P12186" t="s">
        <v>11212</v>
      </c>
    </row>
    <row r="12187" spans="1:16" x14ac:dyDescent="0.3">
      <c r="A12187" t="s">
        <v>9792</v>
      </c>
      <c r="B12187" s="2" t="str">
        <f t="shared" si="572"/>
        <v>7813</v>
      </c>
      <c r="C12187" s="2">
        <f t="shared" si="570"/>
        <v>7813</v>
      </c>
      <c r="D12187" t="str">
        <f>VLOOKUP(C12187,'Cost Centre'!A:B,2,)</f>
        <v>Waste and Fleet Management Services</v>
      </c>
      <c r="E12187" t="str">
        <f t="shared" si="571"/>
        <v>6</v>
      </c>
      <c r="F12187" t="s">
        <v>14415</v>
      </c>
      <c r="G12187" s="2">
        <v>0</v>
      </c>
      <c r="H12187" s="2">
        <v>0</v>
      </c>
      <c r="I12187" s="2">
        <v>0</v>
      </c>
      <c r="J12187" s="105">
        <f>SUMIF([1]MMM!$A:$A,A12187,[1]MMM!$F:$F)</f>
        <v>0</v>
      </c>
      <c r="K12187" s="2" t="s">
        <v>460</v>
      </c>
      <c r="L12187" s="2">
        <v>0</v>
      </c>
      <c r="M12187" t="s">
        <v>11396</v>
      </c>
      <c r="N12187" t="s">
        <v>15851</v>
      </c>
      <c r="O12187" t="s">
        <v>10962</v>
      </c>
      <c r="P12187" t="s">
        <v>11212</v>
      </c>
    </row>
    <row r="12188" spans="1:16" x14ac:dyDescent="0.3">
      <c r="A12188" t="s">
        <v>9793</v>
      </c>
      <c r="B12188" s="2" t="str">
        <f t="shared" si="572"/>
        <v>7813</v>
      </c>
      <c r="C12188" s="2">
        <f t="shared" si="570"/>
        <v>7813</v>
      </c>
      <c r="D12188" t="str">
        <f>VLOOKUP(C12188,'Cost Centre'!A:B,2,)</f>
        <v>Waste and Fleet Management Services</v>
      </c>
      <c r="E12188" t="str">
        <f t="shared" si="571"/>
        <v>6</v>
      </c>
      <c r="F12188" t="s">
        <v>14417</v>
      </c>
      <c r="G12188" s="2">
        <v>0</v>
      </c>
      <c r="H12188" s="2">
        <v>0</v>
      </c>
      <c r="I12188" s="2">
        <v>0</v>
      </c>
      <c r="J12188" s="105">
        <f>SUMIF([1]MMM!$A:$A,A12188,[1]MMM!$F:$F)</f>
        <v>0</v>
      </c>
      <c r="K12188" s="2" t="s">
        <v>460</v>
      </c>
      <c r="L12188" s="2">
        <v>0</v>
      </c>
      <c r="M12188" t="s">
        <v>11396</v>
      </c>
      <c r="N12188" t="s">
        <v>15851</v>
      </c>
      <c r="O12188" t="s">
        <v>10962</v>
      </c>
      <c r="P12188" t="s">
        <v>11212</v>
      </c>
    </row>
    <row r="12189" spans="1:16" x14ac:dyDescent="0.3">
      <c r="A12189" t="s">
        <v>9794</v>
      </c>
      <c r="B12189" s="2" t="str">
        <f t="shared" si="572"/>
        <v>7813</v>
      </c>
      <c r="C12189" s="2">
        <f t="shared" si="570"/>
        <v>7813</v>
      </c>
      <c r="D12189" t="str">
        <f>VLOOKUP(C12189,'Cost Centre'!A:B,2,)</f>
        <v>Waste and Fleet Management Services</v>
      </c>
      <c r="E12189" t="str">
        <f t="shared" si="571"/>
        <v>6</v>
      </c>
      <c r="F12189" t="s">
        <v>14419</v>
      </c>
      <c r="G12189" s="2">
        <v>0</v>
      </c>
      <c r="H12189" s="2">
        <v>0</v>
      </c>
      <c r="I12189" s="2">
        <v>0</v>
      </c>
      <c r="J12189" s="105">
        <f>SUMIF([1]MMM!$A:$A,A12189,[1]MMM!$F:$F)</f>
        <v>0</v>
      </c>
      <c r="K12189" s="2" t="s">
        <v>460</v>
      </c>
      <c r="L12189" s="2">
        <v>0</v>
      </c>
      <c r="M12189" t="s">
        <v>11396</v>
      </c>
      <c r="N12189" t="s">
        <v>15851</v>
      </c>
      <c r="O12189" t="s">
        <v>10962</v>
      </c>
      <c r="P12189" t="s">
        <v>11212</v>
      </c>
    </row>
    <row r="12190" spans="1:16" x14ac:dyDescent="0.3">
      <c r="A12190" t="s">
        <v>9795</v>
      </c>
      <c r="B12190" s="2" t="str">
        <f t="shared" si="572"/>
        <v>7813</v>
      </c>
      <c r="C12190" s="2">
        <f t="shared" si="570"/>
        <v>7813</v>
      </c>
      <c r="D12190" t="str">
        <f>VLOOKUP(C12190,'Cost Centre'!A:B,2,)</f>
        <v>Waste and Fleet Management Services</v>
      </c>
      <c r="E12190" t="str">
        <f t="shared" si="571"/>
        <v>6</v>
      </c>
      <c r="F12190" t="s">
        <v>14421</v>
      </c>
      <c r="G12190" s="2">
        <v>0</v>
      </c>
      <c r="H12190" s="2">
        <v>0</v>
      </c>
      <c r="I12190" s="2">
        <v>0</v>
      </c>
      <c r="J12190" s="105">
        <f>SUMIF([1]MMM!$A:$A,A12190,[1]MMM!$F:$F)</f>
        <v>0</v>
      </c>
      <c r="K12190" s="2" t="s">
        <v>460</v>
      </c>
      <c r="L12190" s="2">
        <v>0</v>
      </c>
      <c r="M12190" t="s">
        <v>11396</v>
      </c>
      <c r="N12190" t="s">
        <v>15851</v>
      </c>
      <c r="O12190" t="s">
        <v>10962</v>
      </c>
      <c r="P12190" t="s">
        <v>11212</v>
      </c>
    </row>
    <row r="12191" spans="1:16" x14ac:dyDescent="0.3">
      <c r="A12191" t="s">
        <v>9796</v>
      </c>
      <c r="B12191" s="2" t="str">
        <f t="shared" si="572"/>
        <v>7813</v>
      </c>
      <c r="C12191" s="2">
        <f t="shared" si="570"/>
        <v>7813</v>
      </c>
      <c r="D12191" t="str">
        <f>VLOOKUP(C12191,'Cost Centre'!A:B,2,)</f>
        <v>Waste and Fleet Management Services</v>
      </c>
      <c r="E12191" t="str">
        <f t="shared" si="571"/>
        <v>6</v>
      </c>
      <c r="F12191" t="s">
        <v>14423</v>
      </c>
      <c r="G12191" s="2">
        <v>0</v>
      </c>
      <c r="H12191" s="2">
        <v>0</v>
      </c>
      <c r="I12191" s="2">
        <v>0</v>
      </c>
      <c r="J12191" s="105">
        <f>SUMIF([1]MMM!$A:$A,A12191,[1]MMM!$F:$F)</f>
        <v>0</v>
      </c>
      <c r="K12191" s="2" t="s">
        <v>460</v>
      </c>
      <c r="L12191" s="2">
        <v>0</v>
      </c>
      <c r="M12191" t="s">
        <v>11396</v>
      </c>
      <c r="N12191" t="s">
        <v>15851</v>
      </c>
      <c r="O12191" t="s">
        <v>10962</v>
      </c>
      <c r="P12191" t="s">
        <v>11212</v>
      </c>
    </row>
    <row r="12192" spans="1:16" x14ac:dyDescent="0.3">
      <c r="A12192" t="s">
        <v>9797</v>
      </c>
      <c r="B12192" s="2" t="str">
        <f t="shared" si="572"/>
        <v>7813</v>
      </c>
      <c r="C12192" s="2">
        <f t="shared" si="570"/>
        <v>7813</v>
      </c>
      <c r="D12192" t="str">
        <f>VLOOKUP(C12192,'Cost Centre'!A:B,2,)</f>
        <v>Waste and Fleet Management Services</v>
      </c>
      <c r="E12192" t="str">
        <f t="shared" si="571"/>
        <v>6</v>
      </c>
      <c r="F12192" t="s">
        <v>14425</v>
      </c>
      <c r="G12192" s="2">
        <v>0</v>
      </c>
      <c r="H12192" s="2">
        <v>0</v>
      </c>
      <c r="I12192" s="2">
        <v>0</v>
      </c>
      <c r="J12192" s="105">
        <f>SUMIF([1]MMM!$A:$A,A12192,[1]MMM!$F:$F)</f>
        <v>0</v>
      </c>
      <c r="K12192" s="2" t="s">
        <v>460</v>
      </c>
      <c r="L12192" s="2">
        <v>0</v>
      </c>
      <c r="M12192" t="s">
        <v>11396</v>
      </c>
      <c r="N12192" t="s">
        <v>15851</v>
      </c>
      <c r="O12192" t="s">
        <v>10962</v>
      </c>
      <c r="P12192" t="s">
        <v>11212</v>
      </c>
    </row>
    <row r="12193" spans="1:16" x14ac:dyDescent="0.3">
      <c r="A12193" t="s">
        <v>9798</v>
      </c>
      <c r="B12193" s="2" t="str">
        <f t="shared" si="572"/>
        <v>7813</v>
      </c>
      <c r="C12193" s="2">
        <f t="shared" si="570"/>
        <v>7813</v>
      </c>
      <c r="D12193" t="str">
        <f>VLOOKUP(C12193,'Cost Centre'!A:B,2,)</f>
        <v>Waste and Fleet Management Services</v>
      </c>
      <c r="E12193" t="str">
        <f t="shared" si="571"/>
        <v>6</v>
      </c>
      <c r="F12193" t="s">
        <v>14427</v>
      </c>
      <c r="G12193" s="2">
        <v>0</v>
      </c>
      <c r="H12193" s="2">
        <v>0</v>
      </c>
      <c r="I12193" s="2">
        <v>0</v>
      </c>
      <c r="J12193" s="105">
        <f>SUMIF([1]MMM!$A:$A,A12193,[1]MMM!$F:$F)</f>
        <v>0</v>
      </c>
      <c r="K12193" s="2" t="s">
        <v>460</v>
      </c>
      <c r="L12193" s="2">
        <v>0</v>
      </c>
      <c r="M12193" t="s">
        <v>11396</v>
      </c>
      <c r="N12193" t="s">
        <v>15851</v>
      </c>
      <c r="O12193" t="s">
        <v>10962</v>
      </c>
      <c r="P12193" t="s">
        <v>11212</v>
      </c>
    </row>
    <row r="12194" spans="1:16" x14ac:dyDescent="0.3">
      <c r="A12194" t="s">
        <v>9799</v>
      </c>
      <c r="B12194" s="2" t="str">
        <f t="shared" si="572"/>
        <v>7813</v>
      </c>
      <c r="C12194" s="2">
        <f t="shared" si="570"/>
        <v>7813</v>
      </c>
      <c r="D12194" t="str">
        <f>VLOOKUP(C12194,'Cost Centre'!A:B,2,)</f>
        <v>Waste and Fleet Management Services</v>
      </c>
      <c r="E12194" t="str">
        <f t="shared" si="571"/>
        <v>6</v>
      </c>
      <c r="F12194" t="s">
        <v>14429</v>
      </c>
      <c r="G12194" s="2">
        <v>0</v>
      </c>
      <c r="H12194" s="2">
        <v>0</v>
      </c>
      <c r="I12194" s="2">
        <v>0</v>
      </c>
      <c r="J12194" s="105">
        <f>SUMIF([1]MMM!$A:$A,A12194,[1]MMM!$F:$F)</f>
        <v>0</v>
      </c>
      <c r="K12194" s="2" t="s">
        <v>460</v>
      </c>
      <c r="L12194" s="2">
        <v>0</v>
      </c>
      <c r="M12194" t="s">
        <v>11396</v>
      </c>
      <c r="N12194" t="s">
        <v>15851</v>
      </c>
      <c r="O12194" t="s">
        <v>10962</v>
      </c>
      <c r="P12194" t="s">
        <v>11212</v>
      </c>
    </row>
    <row r="12195" spans="1:16" x14ac:dyDescent="0.3">
      <c r="A12195" t="s">
        <v>9800</v>
      </c>
      <c r="B12195" s="2" t="str">
        <f t="shared" si="572"/>
        <v>7813</v>
      </c>
      <c r="C12195" s="2">
        <f t="shared" si="570"/>
        <v>7813</v>
      </c>
      <c r="D12195" t="str">
        <f>VLOOKUP(C12195,'Cost Centre'!A:B,2,)</f>
        <v>Waste and Fleet Management Services</v>
      </c>
      <c r="E12195" t="str">
        <f t="shared" si="571"/>
        <v>6</v>
      </c>
      <c r="F12195" t="s">
        <v>14431</v>
      </c>
      <c r="G12195" s="2">
        <v>0</v>
      </c>
      <c r="H12195" s="2">
        <v>0</v>
      </c>
      <c r="I12195" s="2">
        <v>0</v>
      </c>
      <c r="J12195" s="105">
        <f>SUMIF([1]MMM!$A:$A,A12195,[1]MMM!$F:$F)</f>
        <v>0</v>
      </c>
      <c r="K12195" s="2" t="s">
        <v>460</v>
      </c>
      <c r="L12195" s="2">
        <v>0</v>
      </c>
      <c r="M12195" t="s">
        <v>11396</v>
      </c>
      <c r="N12195" t="s">
        <v>15851</v>
      </c>
      <c r="O12195" t="s">
        <v>10962</v>
      </c>
      <c r="P12195" t="s">
        <v>11212</v>
      </c>
    </row>
    <row r="12196" spans="1:16" x14ac:dyDescent="0.3">
      <c r="A12196" t="s">
        <v>2000</v>
      </c>
      <c r="B12196" s="2" t="str">
        <f t="shared" si="572"/>
        <v>7813</v>
      </c>
      <c r="C12196" s="2">
        <f t="shared" si="570"/>
        <v>7813</v>
      </c>
      <c r="D12196" t="str">
        <f>VLOOKUP(C12196,'Cost Centre'!A:B,2,)</f>
        <v>Waste and Fleet Management Services</v>
      </c>
      <c r="E12196" t="str">
        <f t="shared" si="571"/>
        <v>6</v>
      </c>
      <c r="F12196" t="s">
        <v>11009</v>
      </c>
      <c r="G12196" s="2">
        <v>0</v>
      </c>
      <c r="H12196" s="2">
        <v>0</v>
      </c>
      <c r="I12196" s="2">
        <v>0</v>
      </c>
      <c r="J12196" s="105">
        <f>SUMIF([1]MMM!$A:$A,A12196,[1]MMM!$F:$F)</f>
        <v>0</v>
      </c>
      <c r="K12196" s="2" t="s">
        <v>460</v>
      </c>
      <c r="L12196" s="2">
        <v>0</v>
      </c>
      <c r="M12196" t="s">
        <v>11396</v>
      </c>
      <c r="N12196" t="s">
        <v>15851</v>
      </c>
      <c r="O12196" t="s">
        <v>10962</v>
      </c>
      <c r="P12196" t="s">
        <v>11010</v>
      </c>
    </row>
    <row r="12197" spans="1:16" x14ac:dyDescent="0.3">
      <c r="A12197" t="s">
        <v>9801</v>
      </c>
      <c r="B12197" s="2" t="str">
        <f t="shared" si="572"/>
        <v>7813</v>
      </c>
      <c r="C12197" s="2">
        <f t="shared" si="570"/>
        <v>7813</v>
      </c>
      <c r="D12197" t="str">
        <f>VLOOKUP(C12197,'Cost Centre'!A:B,2,)</f>
        <v>Waste and Fleet Management Services</v>
      </c>
      <c r="E12197" t="str">
        <f t="shared" si="571"/>
        <v>6</v>
      </c>
      <c r="F12197" t="s">
        <v>11011</v>
      </c>
      <c r="G12197" s="2">
        <v>0</v>
      </c>
      <c r="H12197" s="2">
        <v>0</v>
      </c>
      <c r="I12197" s="2">
        <v>0</v>
      </c>
      <c r="J12197" s="105">
        <f>SUMIF([1]MMM!$A:$A,A12197,[1]MMM!$F:$F)</f>
        <v>0</v>
      </c>
      <c r="K12197" s="2" t="s">
        <v>460</v>
      </c>
      <c r="L12197" s="2">
        <v>0</v>
      </c>
      <c r="M12197" t="s">
        <v>11396</v>
      </c>
      <c r="N12197" t="s">
        <v>15851</v>
      </c>
      <c r="O12197" t="s">
        <v>10962</v>
      </c>
      <c r="P12197" t="s">
        <v>11010</v>
      </c>
    </row>
    <row r="12198" spans="1:16" x14ac:dyDescent="0.3">
      <c r="A12198" t="s">
        <v>9802</v>
      </c>
      <c r="B12198" s="2" t="str">
        <f t="shared" si="572"/>
        <v>7813</v>
      </c>
      <c r="C12198" s="2">
        <f t="shared" si="570"/>
        <v>7813</v>
      </c>
      <c r="D12198" t="str">
        <f>VLOOKUP(C12198,'Cost Centre'!A:B,2,)</f>
        <v>Waste and Fleet Management Services</v>
      </c>
      <c r="E12198" t="str">
        <f t="shared" si="571"/>
        <v>6</v>
      </c>
      <c r="F12198" t="s">
        <v>11012</v>
      </c>
      <c r="G12198" s="2">
        <v>0</v>
      </c>
      <c r="H12198" s="2">
        <v>0</v>
      </c>
      <c r="I12198" s="2">
        <v>0</v>
      </c>
      <c r="J12198" s="105">
        <f>SUMIF([1]MMM!$A:$A,A12198,[1]MMM!$F:$F)</f>
        <v>0</v>
      </c>
      <c r="K12198" s="2" t="s">
        <v>460</v>
      </c>
      <c r="L12198" s="2">
        <v>0</v>
      </c>
      <c r="M12198" t="s">
        <v>11396</v>
      </c>
      <c r="N12198" t="s">
        <v>15851</v>
      </c>
      <c r="O12198" t="s">
        <v>10962</v>
      </c>
      <c r="P12198" t="s">
        <v>11010</v>
      </c>
    </row>
    <row r="12199" spans="1:16" x14ac:dyDescent="0.3">
      <c r="A12199" t="s">
        <v>9803</v>
      </c>
      <c r="B12199" s="2" t="str">
        <f t="shared" si="572"/>
        <v>7813</v>
      </c>
      <c r="C12199" s="2">
        <f t="shared" si="570"/>
        <v>7813</v>
      </c>
      <c r="D12199" t="str">
        <f>VLOOKUP(C12199,'Cost Centre'!A:B,2,)</f>
        <v>Waste and Fleet Management Services</v>
      </c>
      <c r="E12199" t="str">
        <f t="shared" si="571"/>
        <v>6</v>
      </c>
      <c r="F12199" t="s">
        <v>11013</v>
      </c>
      <c r="G12199" s="2">
        <v>0</v>
      </c>
      <c r="H12199" s="2">
        <v>0</v>
      </c>
      <c r="I12199" s="2">
        <v>0</v>
      </c>
      <c r="J12199" s="105">
        <f>SUMIF([1]MMM!$A:$A,A12199,[1]MMM!$F:$F)</f>
        <v>0</v>
      </c>
      <c r="K12199" s="2" t="s">
        <v>460</v>
      </c>
      <c r="L12199" s="2">
        <v>0</v>
      </c>
      <c r="M12199" t="s">
        <v>11396</v>
      </c>
      <c r="N12199" t="s">
        <v>15851</v>
      </c>
      <c r="O12199" t="s">
        <v>10962</v>
      </c>
      <c r="P12199" t="s">
        <v>11010</v>
      </c>
    </row>
    <row r="12200" spans="1:16" x14ac:dyDescent="0.3">
      <c r="A12200" t="s">
        <v>9804</v>
      </c>
      <c r="B12200" s="2" t="str">
        <f t="shared" si="572"/>
        <v>7813</v>
      </c>
      <c r="C12200" s="2">
        <f t="shared" si="570"/>
        <v>7813</v>
      </c>
      <c r="D12200" t="str">
        <f>VLOOKUP(C12200,'Cost Centre'!A:B,2,)</f>
        <v>Waste and Fleet Management Services</v>
      </c>
      <c r="E12200" t="str">
        <f t="shared" si="571"/>
        <v>6</v>
      </c>
      <c r="F12200" t="s">
        <v>11014</v>
      </c>
      <c r="G12200" s="2">
        <v>0</v>
      </c>
      <c r="H12200" s="2">
        <v>0</v>
      </c>
      <c r="I12200" s="2">
        <v>0</v>
      </c>
      <c r="J12200" s="105">
        <f>SUMIF([1]MMM!$A:$A,A12200,[1]MMM!$F:$F)</f>
        <v>0</v>
      </c>
      <c r="K12200" s="2" t="s">
        <v>460</v>
      </c>
      <c r="L12200" s="2">
        <v>0</v>
      </c>
      <c r="M12200" t="s">
        <v>11396</v>
      </c>
      <c r="N12200" t="s">
        <v>15851</v>
      </c>
      <c r="O12200" t="s">
        <v>10962</v>
      </c>
      <c r="P12200" t="s">
        <v>11010</v>
      </c>
    </row>
    <row r="12201" spans="1:16" x14ac:dyDescent="0.3">
      <c r="A12201" t="s">
        <v>9805</v>
      </c>
      <c r="B12201" s="2" t="str">
        <f t="shared" si="572"/>
        <v>7813</v>
      </c>
      <c r="C12201" s="2">
        <f t="shared" si="570"/>
        <v>7813</v>
      </c>
      <c r="D12201" t="str">
        <f>VLOOKUP(C12201,'Cost Centre'!A:B,2,)</f>
        <v>Waste and Fleet Management Services</v>
      </c>
      <c r="E12201" t="str">
        <f t="shared" si="571"/>
        <v>6</v>
      </c>
      <c r="F12201" t="s">
        <v>11015</v>
      </c>
      <c r="G12201" s="2">
        <v>0</v>
      </c>
      <c r="H12201" s="2">
        <v>0</v>
      </c>
      <c r="I12201" s="2">
        <v>0</v>
      </c>
      <c r="J12201" s="105">
        <f>SUMIF([1]MMM!$A:$A,A12201,[1]MMM!$F:$F)</f>
        <v>0</v>
      </c>
      <c r="K12201" s="2" t="s">
        <v>460</v>
      </c>
      <c r="L12201" s="2">
        <v>0</v>
      </c>
      <c r="M12201" t="s">
        <v>11396</v>
      </c>
      <c r="N12201" t="s">
        <v>15851</v>
      </c>
      <c r="O12201" t="s">
        <v>10962</v>
      </c>
      <c r="P12201" t="s">
        <v>11010</v>
      </c>
    </row>
    <row r="12202" spans="1:16" x14ac:dyDescent="0.3">
      <c r="A12202" t="s">
        <v>9806</v>
      </c>
      <c r="B12202" s="2" t="str">
        <f t="shared" si="572"/>
        <v>7813</v>
      </c>
      <c r="C12202" s="2">
        <f t="shared" si="570"/>
        <v>7813</v>
      </c>
      <c r="D12202" t="str">
        <f>VLOOKUP(C12202,'Cost Centre'!A:B,2,)</f>
        <v>Waste and Fleet Management Services</v>
      </c>
      <c r="E12202" t="str">
        <f t="shared" si="571"/>
        <v>6</v>
      </c>
      <c r="F12202" t="s">
        <v>11016</v>
      </c>
      <c r="G12202" s="2">
        <v>0</v>
      </c>
      <c r="H12202" s="2">
        <v>0</v>
      </c>
      <c r="I12202" s="2">
        <v>0</v>
      </c>
      <c r="J12202" s="105">
        <f>SUMIF([1]MMM!$A:$A,A12202,[1]MMM!$F:$F)</f>
        <v>0</v>
      </c>
      <c r="K12202" s="2" t="s">
        <v>460</v>
      </c>
      <c r="L12202" s="2">
        <v>0</v>
      </c>
      <c r="M12202" t="s">
        <v>11396</v>
      </c>
      <c r="N12202" t="s">
        <v>15851</v>
      </c>
      <c r="O12202" t="s">
        <v>10962</v>
      </c>
      <c r="P12202" t="s">
        <v>11010</v>
      </c>
    </row>
    <row r="12203" spans="1:16" x14ac:dyDescent="0.3">
      <c r="A12203" t="s">
        <v>9807</v>
      </c>
      <c r="B12203" s="2" t="str">
        <f t="shared" si="572"/>
        <v>7813</v>
      </c>
      <c r="C12203" s="2">
        <f t="shared" si="570"/>
        <v>7813</v>
      </c>
      <c r="D12203" t="str">
        <f>VLOOKUP(C12203,'Cost Centre'!A:B,2,)</f>
        <v>Waste and Fleet Management Services</v>
      </c>
      <c r="E12203" t="str">
        <f t="shared" si="571"/>
        <v>6</v>
      </c>
      <c r="F12203" t="s">
        <v>11017</v>
      </c>
      <c r="G12203" s="2">
        <v>0</v>
      </c>
      <c r="H12203" s="2">
        <v>0</v>
      </c>
      <c r="I12203" s="2">
        <v>0</v>
      </c>
      <c r="J12203" s="105">
        <f>SUMIF([1]MMM!$A:$A,A12203,[1]MMM!$F:$F)</f>
        <v>0</v>
      </c>
      <c r="K12203" s="2" t="s">
        <v>460</v>
      </c>
      <c r="L12203" s="2">
        <v>0</v>
      </c>
      <c r="M12203" t="s">
        <v>11396</v>
      </c>
      <c r="N12203" t="s">
        <v>15851</v>
      </c>
      <c r="O12203" t="s">
        <v>10962</v>
      </c>
      <c r="P12203" t="s">
        <v>11010</v>
      </c>
    </row>
    <row r="12204" spans="1:16" x14ac:dyDescent="0.3">
      <c r="A12204" t="s">
        <v>9808</v>
      </c>
      <c r="B12204" s="2" t="str">
        <f t="shared" si="572"/>
        <v>7813</v>
      </c>
      <c r="C12204" s="2">
        <f t="shared" si="570"/>
        <v>7813</v>
      </c>
      <c r="D12204" t="str">
        <f>VLOOKUP(C12204,'Cost Centre'!A:B,2,)</f>
        <v>Waste and Fleet Management Services</v>
      </c>
      <c r="E12204" t="str">
        <f t="shared" si="571"/>
        <v>6</v>
      </c>
      <c r="F12204" t="s">
        <v>11018</v>
      </c>
      <c r="G12204" s="2">
        <v>0</v>
      </c>
      <c r="H12204" s="2">
        <v>0</v>
      </c>
      <c r="I12204" s="2">
        <v>0</v>
      </c>
      <c r="J12204" s="105">
        <f>SUMIF([1]MMM!$A:$A,A12204,[1]MMM!$F:$F)</f>
        <v>0</v>
      </c>
      <c r="K12204" s="2" t="s">
        <v>460</v>
      </c>
      <c r="L12204" s="2">
        <v>0</v>
      </c>
      <c r="M12204" t="s">
        <v>11396</v>
      </c>
      <c r="N12204" t="s">
        <v>15851</v>
      </c>
      <c r="O12204" t="s">
        <v>10962</v>
      </c>
      <c r="P12204" t="s">
        <v>11010</v>
      </c>
    </row>
    <row r="12205" spans="1:16" x14ac:dyDescent="0.3">
      <c r="A12205" t="s">
        <v>9809</v>
      </c>
      <c r="B12205" s="2" t="str">
        <f t="shared" si="572"/>
        <v>7813</v>
      </c>
      <c r="C12205" s="2">
        <f t="shared" si="570"/>
        <v>7813</v>
      </c>
      <c r="D12205" t="str">
        <f>VLOOKUP(C12205,'Cost Centre'!A:B,2,)</f>
        <v>Waste and Fleet Management Services</v>
      </c>
      <c r="E12205" t="str">
        <f t="shared" si="571"/>
        <v>6</v>
      </c>
      <c r="F12205" t="s">
        <v>11019</v>
      </c>
      <c r="G12205" s="2">
        <v>0</v>
      </c>
      <c r="H12205" s="2">
        <v>0</v>
      </c>
      <c r="I12205" s="2">
        <v>0</v>
      </c>
      <c r="J12205" s="105">
        <f>SUMIF([1]MMM!$A:$A,A12205,[1]MMM!$F:$F)</f>
        <v>0</v>
      </c>
      <c r="K12205" s="2" t="s">
        <v>460</v>
      </c>
      <c r="L12205" s="2">
        <v>0</v>
      </c>
      <c r="M12205" t="s">
        <v>11396</v>
      </c>
      <c r="N12205" t="s">
        <v>15851</v>
      </c>
      <c r="O12205" t="s">
        <v>10962</v>
      </c>
      <c r="P12205" t="s">
        <v>11010</v>
      </c>
    </row>
    <row r="12206" spans="1:16" x14ac:dyDescent="0.3">
      <c r="A12206" t="s">
        <v>2001</v>
      </c>
      <c r="B12206" s="2" t="str">
        <f t="shared" si="572"/>
        <v>7813</v>
      </c>
      <c r="C12206" s="2">
        <f t="shared" si="570"/>
        <v>7813</v>
      </c>
      <c r="D12206" t="str">
        <f>VLOOKUP(C12206,'Cost Centre'!A:B,2,)</f>
        <v>Waste and Fleet Management Services</v>
      </c>
      <c r="E12206" t="str">
        <f t="shared" si="571"/>
        <v>8</v>
      </c>
      <c r="F12206" t="s">
        <v>462</v>
      </c>
      <c r="G12206" s="2">
        <v>46647189.25</v>
      </c>
      <c r="H12206" s="2">
        <v>0</v>
      </c>
      <c r="I12206" s="2">
        <v>0</v>
      </c>
      <c r="J12206" s="105">
        <f>SUMIF([1]MMM!$A:$A,A12206,[1]MMM!$F:$F)</f>
        <v>46647189.25</v>
      </c>
      <c r="K12206" s="2" t="s">
        <v>460</v>
      </c>
      <c r="L12206" s="2">
        <v>0</v>
      </c>
      <c r="M12206" t="s">
        <v>11396</v>
      </c>
      <c r="N12206" t="s">
        <v>15851</v>
      </c>
      <c r="O12206" t="s">
        <v>10916</v>
      </c>
      <c r="P12206" t="s">
        <v>10917</v>
      </c>
    </row>
    <row r="12207" spans="1:16" x14ac:dyDescent="0.3">
      <c r="A12207" t="s">
        <v>2002</v>
      </c>
      <c r="B12207" s="2" t="str">
        <f t="shared" si="572"/>
        <v>7813</v>
      </c>
      <c r="C12207" s="2">
        <f t="shared" si="570"/>
        <v>7813</v>
      </c>
      <c r="D12207" t="str">
        <f>VLOOKUP(C12207,'Cost Centre'!A:B,2,)</f>
        <v>Waste and Fleet Management Services</v>
      </c>
      <c r="E12207" t="str">
        <f t="shared" si="571"/>
        <v>8</v>
      </c>
      <c r="F12207" t="s">
        <v>464</v>
      </c>
      <c r="G12207" s="2">
        <v>0</v>
      </c>
      <c r="H12207" s="2">
        <v>0</v>
      </c>
      <c r="I12207" s="2">
        <v>0</v>
      </c>
      <c r="J12207" s="105">
        <f>SUMIF([1]MMM!$A:$A,A12207,[1]MMM!$F:$F)</f>
        <v>0</v>
      </c>
      <c r="K12207" s="2" t="s">
        <v>460</v>
      </c>
      <c r="L12207" s="2">
        <v>0</v>
      </c>
      <c r="M12207" t="s">
        <v>11396</v>
      </c>
      <c r="N12207" t="s">
        <v>15851</v>
      </c>
      <c r="O12207" t="s">
        <v>10916</v>
      </c>
      <c r="P12207" t="s">
        <v>10917</v>
      </c>
    </row>
    <row r="12208" spans="1:16" x14ac:dyDescent="0.3">
      <c r="A12208" t="s">
        <v>2003</v>
      </c>
      <c r="B12208" s="2" t="str">
        <f t="shared" si="572"/>
        <v>7813</v>
      </c>
      <c r="C12208" s="2">
        <f t="shared" si="570"/>
        <v>7813</v>
      </c>
      <c r="D12208" t="str">
        <f>VLOOKUP(C12208,'Cost Centre'!A:B,2,)</f>
        <v>Waste and Fleet Management Services</v>
      </c>
      <c r="E12208" t="str">
        <f t="shared" si="571"/>
        <v>8</v>
      </c>
      <c r="F12208" t="s">
        <v>466</v>
      </c>
      <c r="G12208" s="2">
        <v>0</v>
      </c>
      <c r="H12208" s="2">
        <v>0</v>
      </c>
      <c r="I12208" s="2">
        <v>0</v>
      </c>
      <c r="J12208" s="105">
        <f>SUMIF([1]MMM!$A:$A,A12208,[1]MMM!$F:$F)</f>
        <v>0</v>
      </c>
      <c r="K12208" s="2" t="s">
        <v>460</v>
      </c>
      <c r="L12208" s="2">
        <v>0</v>
      </c>
      <c r="M12208" t="s">
        <v>11396</v>
      </c>
      <c r="N12208" t="s">
        <v>15851</v>
      </c>
      <c r="O12208" t="s">
        <v>10916</v>
      </c>
      <c r="P12208" t="s">
        <v>10917</v>
      </c>
    </row>
    <row r="12209" spans="1:16" x14ac:dyDescent="0.3">
      <c r="A12209" t="s">
        <v>2004</v>
      </c>
      <c r="B12209" s="2" t="str">
        <f t="shared" si="572"/>
        <v>7813</v>
      </c>
      <c r="C12209" s="2">
        <f t="shared" si="570"/>
        <v>7813</v>
      </c>
      <c r="D12209" t="str">
        <f>VLOOKUP(C12209,'Cost Centre'!A:B,2,)</f>
        <v>Waste and Fleet Management Services</v>
      </c>
      <c r="E12209" t="str">
        <f t="shared" si="571"/>
        <v>8</v>
      </c>
      <c r="F12209" t="s">
        <v>468</v>
      </c>
      <c r="G12209" s="2">
        <v>0</v>
      </c>
      <c r="H12209" s="2">
        <v>11746424.99</v>
      </c>
      <c r="I12209" s="2">
        <v>0</v>
      </c>
      <c r="J12209" s="105">
        <f>SUMIF([1]MMM!$A:$A,A12209,[1]MMM!$F:$F)</f>
        <v>11746424.99</v>
      </c>
      <c r="K12209" s="2" t="s">
        <v>460</v>
      </c>
      <c r="L12209" s="2">
        <v>0</v>
      </c>
      <c r="M12209" t="s">
        <v>11396</v>
      </c>
      <c r="N12209" t="s">
        <v>15851</v>
      </c>
      <c r="O12209" t="s">
        <v>10916</v>
      </c>
      <c r="P12209" t="s">
        <v>10917</v>
      </c>
    </row>
    <row r="12210" spans="1:16" x14ac:dyDescent="0.3">
      <c r="A12210" t="s">
        <v>2005</v>
      </c>
      <c r="B12210" s="2" t="str">
        <f t="shared" si="572"/>
        <v>7813</v>
      </c>
      <c r="C12210" s="2">
        <f t="shared" si="570"/>
        <v>7813</v>
      </c>
      <c r="D12210" t="str">
        <f>VLOOKUP(C12210,'Cost Centre'!A:B,2,)</f>
        <v>Waste and Fleet Management Services</v>
      </c>
      <c r="E12210" t="str">
        <f t="shared" si="571"/>
        <v>8</v>
      </c>
      <c r="F12210" t="s">
        <v>470</v>
      </c>
      <c r="G12210" s="2">
        <v>0</v>
      </c>
      <c r="H12210" s="2">
        <v>0</v>
      </c>
      <c r="I12210" s="2">
        <v>0</v>
      </c>
      <c r="J12210" s="105">
        <f>SUMIF([1]MMM!$A:$A,A12210,[1]MMM!$F:$F)</f>
        <v>0</v>
      </c>
      <c r="K12210" s="2" t="s">
        <v>460</v>
      </c>
      <c r="L12210" s="2">
        <v>0</v>
      </c>
      <c r="M12210" t="s">
        <v>11396</v>
      </c>
      <c r="N12210" t="s">
        <v>15851</v>
      </c>
      <c r="O12210" t="s">
        <v>10916</v>
      </c>
      <c r="P12210" t="s">
        <v>10917</v>
      </c>
    </row>
    <row r="12211" spans="1:16" x14ac:dyDescent="0.3">
      <c r="A12211" t="s">
        <v>9810</v>
      </c>
      <c r="B12211" s="2" t="str">
        <f t="shared" si="572"/>
        <v>7813</v>
      </c>
      <c r="C12211" s="2">
        <f t="shared" si="570"/>
        <v>7813</v>
      </c>
      <c r="D12211" t="str">
        <f>VLOOKUP(C12211,'Cost Centre'!A:B,2,)</f>
        <v>Waste and Fleet Management Services</v>
      </c>
      <c r="E12211" t="str">
        <f t="shared" si="571"/>
        <v>8</v>
      </c>
      <c r="F12211" t="s">
        <v>2159</v>
      </c>
      <c r="G12211" s="2">
        <v>0</v>
      </c>
      <c r="H12211" s="2">
        <v>0</v>
      </c>
      <c r="I12211" s="2">
        <v>0</v>
      </c>
      <c r="J12211" s="105">
        <f>SUMIF([1]MMM!$A:$A,A12211,[1]MMM!$F:$F)</f>
        <v>0</v>
      </c>
      <c r="K12211" s="2" t="s">
        <v>460</v>
      </c>
      <c r="L12211" s="2">
        <v>0</v>
      </c>
      <c r="M12211" t="s">
        <v>11396</v>
      </c>
      <c r="N12211" t="s">
        <v>15851</v>
      </c>
      <c r="O12211" t="s">
        <v>10916</v>
      </c>
      <c r="P12211" t="s">
        <v>10917</v>
      </c>
    </row>
    <row r="12212" spans="1:16" x14ac:dyDescent="0.3">
      <c r="A12212" t="s">
        <v>9811</v>
      </c>
      <c r="B12212" s="2" t="str">
        <f t="shared" si="572"/>
        <v>8102</v>
      </c>
      <c r="C12212" s="2">
        <f t="shared" si="570"/>
        <v>8102</v>
      </c>
      <c r="D12212" t="str">
        <f>VLOOKUP(C12212,'Cost Centre'!A:B,2,)</f>
        <v>Miscellaneous Services</v>
      </c>
      <c r="E12212" t="str">
        <f t="shared" si="571"/>
        <v>2</v>
      </c>
      <c r="F12212" t="s">
        <v>62</v>
      </c>
      <c r="G12212" s="2">
        <v>0</v>
      </c>
      <c r="H12212" s="2">
        <v>0</v>
      </c>
      <c r="I12212" s="2">
        <v>0</v>
      </c>
      <c r="J12212" s="105">
        <f>SUMIF([1]MMM!$A:$A,A12212,[1]MMM!$F:$F)</f>
        <v>0</v>
      </c>
      <c r="K12212" s="2" t="s">
        <v>10</v>
      </c>
      <c r="L12212" s="2">
        <v>0</v>
      </c>
      <c r="M12212" t="s">
        <v>10916</v>
      </c>
      <c r="N12212" t="s">
        <v>15864</v>
      </c>
      <c r="O12212" t="s">
        <v>10871</v>
      </c>
      <c r="P12212" t="s">
        <v>10875</v>
      </c>
    </row>
    <row r="12213" spans="1:16" x14ac:dyDescent="0.3">
      <c r="A12213" t="s">
        <v>9812</v>
      </c>
      <c r="B12213" s="2" t="str">
        <f t="shared" si="572"/>
        <v>8102</v>
      </c>
      <c r="C12213" s="2">
        <f t="shared" si="570"/>
        <v>8102</v>
      </c>
      <c r="D12213" t="str">
        <f>VLOOKUP(C12213,'Cost Centre'!A:B,2,)</f>
        <v>Miscellaneous Services</v>
      </c>
      <c r="E12213" t="str">
        <f t="shared" si="571"/>
        <v>2</v>
      </c>
      <c r="F12213" t="s">
        <v>155</v>
      </c>
      <c r="G12213" s="2">
        <v>0</v>
      </c>
      <c r="H12213" s="2">
        <v>1777738.5</v>
      </c>
      <c r="I12213" s="2">
        <v>0</v>
      </c>
      <c r="J12213" s="105">
        <f>SUMIF([1]MMM!$A:$A,A12213,[1]MMM!$F:$F)</f>
        <v>1777738.5</v>
      </c>
      <c r="K12213" s="2" t="s">
        <v>10</v>
      </c>
      <c r="L12213" s="2">
        <v>1750000</v>
      </c>
      <c r="M12213" t="s">
        <v>10916</v>
      </c>
      <c r="N12213" t="s">
        <v>15864</v>
      </c>
      <c r="O12213" t="s">
        <v>10871</v>
      </c>
      <c r="P12213" t="s">
        <v>10881</v>
      </c>
    </row>
    <row r="12214" spans="1:16" x14ac:dyDescent="0.3">
      <c r="A12214" t="s">
        <v>9814</v>
      </c>
      <c r="B12214" s="2" t="str">
        <f t="shared" si="572"/>
        <v>8102</v>
      </c>
      <c r="C12214" s="2">
        <f t="shared" si="570"/>
        <v>8102</v>
      </c>
      <c r="D12214" t="str">
        <f>VLOOKUP(C12214,'Cost Centre'!A:B,2,)</f>
        <v>Miscellaneous Services</v>
      </c>
      <c r="E12214" t="str">
        <f t="shared" si="571"/>
        <v>2</v>
      </c>
      <c r="F12214" t="s">
        <v>9813</v>
      </c>
      <c r="G12214" s="2">
        <v>0</v>
      </c>
      <c r="H12214" s="2">
        <v>0</v>
      </c>
      <c r="I12214" s="2">
        <v>0</v>
      </c>
      <c r="J12214" s="105">
        <f>SUMIF([1]MMM!$A:$A,A12214,[1]MMM!$F:$F)</f>
        <v>0</v>
      </c>
      <c r="K12214" s="2" t="s">
        <v>10</v>
      </c>
      <c r="L12214" s="2">
        <v>627421</v>
      </c>
      <c r="M12214" t="s">
        <v>10916</v>
      </c>
      <c r="N12214" t="s">
        <v>15864</v>
      </c>
      <c r="O12214" t="s">
        <v>10871</v>
      </c>
      <c r="P12214" t="s">
        <v>11103</v>
      </c>
    </row>
    <row r="12215" spans="1:16" x14ac:dyDescent="0.3">
      <c r="A12215" t="s">
        <v>9815</v>
      </c>
      <c r="B12215" s="2" t="str">
        <f t="shared" si="572"/>
        <v>8102</v>
      </c>
      <c r="C12215" s="2">
        <f t="shared" si="570"/>
        <v>8102</v>
      </c>
      <c r="D12215" t="str">
        <f>VLOOKUP(C12215,'Cost Centre'!A:B,2,)</f>
        <v>Miscellaneous Services</v>
      </c>
      <c r="E12215" t="str">
        <f t="shared" si="571"/>
        <v>2</v>
      </c>
      <c r="F12215" t="s">
        <v>15865</v>
      </c>
      <c r="G12215" s="2">
        <v>0</v>
      </c>
      <c r="H12215" s="2">
        <v>0</v>
      </c>
      <c r="I12215" s="2">
        <v>0</v>
      </c>
      <c r="J12215" s="105">
        <f>SUMIF([1]MMM!$A:$A,A12215,[1]MMM!$F:$F)</f>
        <v>0</v>
      </c>
      <c r="K12215" s="2" t="s">
        <v>10</v>
      </c>
      <c r="L12215" s="2">
        <v>207986</v>
      </c>
      <c r="M12215" t="s">
        <v>10916</v>
      </c>
      <c r="N12215" t="s">
        <v>15864</v>
      </c>
      <c r="O12215" t="s">
        <v>10871</v>
      </c>
      <c r="P12215" t="s">
        <v>11103</v>
      </c>
    </row>
    <row r="12216" spans="1:16" x14ac:dyDescent="0.3">
      <c r="A12216" t="s">
        <v>9816</v>
      </c>
      <c r="B12216" s="2" t="str">
        <f t="shared" si="572"/>
        <v>8102</v>
      </c>
      <c r="C12216" s="2">
        <f t="shared" si="570"/>
        <v>8102</v>
      </c>
      <c r="D12216" t="str">
        <f>VLOOKUP(C12216,'Cost Centre'!A:B,2,)</f>
        <v>Miscellaneous Services</v>
      </c>
      <c r="E12216" t="str">
        <f t="shared" si="571"/>
        <v>2</v>
      </c>
      <c r="F12216" t="s">
        <v>15866</v>
      </c>
      <c r="G12216" s="2">
        <v>0</v>
      </c>
      <c r="H12216" s="2">
        <v>0</v>
      </c>
      <c r="I12216" s="2">
        <v>0</v>
      </c>
      <c r="J12216" s="105">
        <f>SUMIF([1]MMM!$A:$A,A12216,[1]MMM!$F:$F)</f>
        <v>0</v>
      </c>
      <c r="K12216" s="2" t="s">
        <v>10</v>
      </c>
      <c r="L12216" s="2">
        <v>29448</v>
      </c>
      <c r="M12216" t="s">
        <v>10916</v>
      </c>
      <c r="N12216" t="s">
        <v>15864</v>
      </c>
      <c r="O12216" t="s">
        <v>10871</v>
      </c>
      <c r="P12216" t="s">
        <v>11103</v>
      </c>
    </row>
    <row r="12217" spans="1:16" x14ac:dyDescent="0.3">
      <c r="A12217" t="s">
        <v>9817</v>
      </c>
      <c r="B12217" s="2" t="str">
        <f t="shared" si="572"/>
        <v>8102</v>
      </c>
      <c r="C12217" s="2">
        <f t="shared" si="570"/>
        <v>8102</v>
      </c>
      <c r="D12217" t="str">
        <f>VLOOKUP(C12217,'Cost Centre'!A:B,2,)</f>
        <v>Miscellaneous Services</v>
      </c>
      <c r="E12217" t="str">
        <f t="shared" si="571"/>
        <v>2</v>
      </c>
      <c r="F12217" t="s">
        <v>15867</v>
      </c>
      <c r="G12217" s="2">
        <v>0</v>
      </c>
      <c r="H12217" s="2">
        <v>25846</v>
      </c>
      <c r="I12217" s="2">
        <v>0</v>
      </c>
      <c r="J12217" s="105">
        <f>SUMIF([1]MMM!$A:$A,A12217,[1]MMM!$F:$F)</f>
        <v>25846</v>
      </c>
      <c r="K12217" s="2" t="s">
        <v>10</v>
      </c>
      <c r="L12217" s="2">
        <v>10338</v>
      </c>
      <c r="M12217" t="s">
        <v>10916</v>
      </c>
      <c r="N12217" t="s">
        <v>15864</v>
      </c>
      <c r="O12217" t="s">
        <v>10871</v>
      </c>
      <c r="P12217" t="s">
        <v>11103</v>
      </c>
    </row>
    <row r="12218" spans="1:16" x14ac:dyDescent="0.3">
      <c r="A12218" t="s">
        <v>9818</v>
      </c>
      <c r="B12218" s="2" t="str">
        <f t="shared" si="572"/>
        <v>8102</v>
      </c>
      <c r="C12218" s="2">
        <f t="shared" si="570"/>
        <v>8102</v>
      </c>
      <c r="D12218" t="str">
        <f>VLOOKUP(C12218,'Cost Centre'!A:B,2,)</f>
        <v>Miscellaneous Services</v>
      </c>
      <c r="E12218" t="str">
        <f t="shared" si="571"/>
        <v>2</v>
      </c>
      <c r="F12218" t="s">
        <v>15868</v>
      </c>
      <c r="G12218" s="2">
        <v>0</v>
      </c>
      <c r="H12218" s="2">
        <v>160000</v>
      </c>
      <c r="I12218" s="2">
        <v>0</v>
      </c>
      <c r="J12218" s="105">
        <f>SUMIF([1]MMM!$A:$A,A12218,[1]MMM!$F:$F)</f>
        <v>160000</v>
      </c>
      <c r="K12218" s="2" t="s">
        <v>10</v>
      </c>
      <c r="L12218" s="2">
        <v>325453</v>
      </c>
      <c r="M12218" t="s">
        <v>10916</v>
      </c>
      <c r="N12218" t="s">
        <v>15864</v>
      </c>
      <c r="O12218" t="s">
        <v>10871</v>
      </c>
      <c r="P12218" t="s">
        <v>11103</v>
      </c>
    </row>
    <row r="12219" spans="1:16" x14ac:dyDescent="0.3">
      <c r="A12219" t="s">
        <v>9819</v>
      </c>
      <c r="B12219" s="2" t="str">
        <f t="shared" si="572"/>
        <v>8102</v>
      </c>
      <c r="C12219" s="2">
        <f t="shared" si="570"/>
        <v>8102</v>
      </c>
      <c r="D12219" t="str">
        <f>VLOOKUP(C12219,'Cost Centre'!A:B,2,)</f>
        <v>Miscellaneous Services</v>
      </c>
      <c r="E12219" t="str">
        <f t="shared" si="571"/>
        <v>2</v>
      </c>
      <c r="F12219" t="s">
        <v>15869</v>
      </c>
      <c r="G12219" s="2">
        <v>0</v>
      </c>
      <c r="H12219" s="2">
        <v>0</v>
      </c>
      <c r="I12219" s="2">
        <v>0</v>
      </c>
      <c r="J12219" s="105">
        <f>SUMIF([1]MMM!$A:$A,A12219,[1]MMM!$F:$F)</f>
        <v>0</v>
      </c>
      <c r="K12219" s="2" t="s">
        <v>10</v>
      </c>
      <c r="L12219" s="2">
        <v>0</v>
      </c>
      <c r="M12219" t="s">
        <v>10916</v>
      </c>
      <c r="N12219" t="s">
        <v>15864</v>
      </c>
      <c r="O12219" t="s">
        <v>10871</v>
      </c>
      <c r="P12219" t="s">
        <v>11103</v>
      </c>
    </row>
    <row r="12220" spans="1:16" x14ac:dyDescent="0.3">
      <c r="A12220" t="s">
        <v>15870</v>
      </c>
      <c r="B12220" s="2" t="str">
        <f t="shared" si="572"/>
        <v>8102</v>
      </c>
      <c r="C12220" s="2">
        <f t="shared" si="570"/>
        <v>8102</v>
      </c>
      <c r="D12220" t="str">
        <f>VLOOKUP(C12220,'Cost Centre'!A:B,2,)</f>
        <v>Miscellaneous Services</v>
      </c>
      <c r="E12220" t="str">
        <f t="shared" si="571"/>
        <v>3</v>
      </c>
      <c r="F12220" t="s">
        <v>10912</v>
      </c>
      <c r="G12220" s="2">
        <v>0</v>
      </c>
      <c r="H12220" s="2">
        <v>0</v>
      </c>
      <c r="I12220" s="2">
        <v>-1915876.5</v>
      </c>
      <c r="J12220" s="105">
        <f>SUMIF([1]MMM!$A:$A,A12220,[1]MMM!$F:$F)</f>
        <v>-1915876.5</v>
      </c>
      <c r="K12220" s="2" t="s">
        <v>10</v>
      </c>
      <c r="L12220" s="2">
        <v>0</v>
      </c>
      <c r="M12220" t="s">
        <v>10916</v>
      </c>
      <c r="N12220" t="s">
        <v>15864</v>
      </c>
      <c r="O12220" t="s">
        <v>10908</v>
      </c>
      <c r="P12220" t="s">
        <v>10913</v>
      </c>
    </row>
    <row r="12221" spans="1:16" x14ac:dyDescent="0.3">
      <c r="A12221" t="s">
        <v>15871</v>
      </c>
      <c r="B12221" s="2" t="str">
        <f t="shared" si="572"/>
        <v>8102</v>
      </c>
      <c r="C12221" s="2">
        <f t="shared" si="570"/>
        <v>8102</v>
      </c>
      <c r="D12221" t="str">
        <f>VLOOKUP(C12221,'Cost Centre'!A:B,2,)</f>
        <v>Miscellaneous Services</v>
      </c>
      <c r="E12221" t="str">
        <f t="shared" si="571"/>
        <v>3</v>
      </c>
      <c r="F12221" t="s">
        <v>10915</v>
      </c>
      <c r="G12221" s="2">
        <v>0</v>
      </c>
      <c r="H12221" s="2">
        <v>0</v>
      </c>
      <c r="I12221" s="2">
        <v>0</v>
      </c>
      <c r="J12221" s="105">
        <f>SUMIF([1]MMM!$A:$A,A12221,[1]MMM!$F:$F)</f>
        <v>0</v>
      </c>
      <c r="K12221" s="2" t="s">
        <v>10</v>
      </c>
      <c r="L12221" s="2">
        <v>0</v>
      </c>
      <c r="M12221" t="s">
        <v>10916</v>
      </c>
      <c r="N12221" t="s">
        <v>15864</v>
      </c>
      <c r="O12221" t="s">
        <v>10908</v>
      </c>
      <c r="P12221" t="s">
        <v>10913</v>
      </c>
    </row>
    <row r="12222" spans="1:16" x14ac:dyDescent="0.3">
      <c r="A12222" t="s">
        <v>2006</v>
      </c>
      <c r="B12222" s="2" t="str">
        <f t="shared" si="572"/>
        <v>8102</v>
      </c>
      <c r="C12222" s="2">
        <f t="shared" si="570"/>
        <v>8102</v>
      </c>
      <c r="D12222" t="str">
        <f>VLOOKUP(C12222,'Cost Centre'!A:B,2,)</f>
        <v>Miscellaneous Services</v>
      </c>
      <c r="E12222" t="str">
        <f t="shared" si="571"/>
        <v>8</v>
      </c>
      <c r="F12222" t="s">
        <v>462</v>
      </c>
      <c r="G12222" s="2">
        <v>9818235.9600000009</v>
      </c>
      <c r="H12222" s="2">
        <v>0</v>
      </c>
      <c r="I12222" s="2">
        <v>0</v>
      </c>
      <c r="J12222" s="105">
        <f>SUMIF([1]MMM!$A:$A,A12222,[1]MMM!$F:$F)</f>
        <v>9818235.9600000009</v>
      </c>
      <c r="K12222" s="2" t="s">
        <v>460</v>
      </c>
      <c r="L12222" s="2">
        <v>0</v>
      </c>
      <c r="M12222" t="s">
        <v>10916</v>
      </c>
      <c r="N12222" t="s">
        <v>15864</v>
      </c>
      <c r="O12222" t="s">
        <v>10916</v>
      </c>
      <c r="P12222" t="s">
        <v>10917</v>
      </c>
    </row>
    <row r="12223" spans="1:16" x14ac:dyDescent="0.3">
      <c r="A12223" t="s">
        <v>2007</v>
      </c>
      <c r="B12223" s="2" t="str">
        <f t="shared" si="572"/>
        <v>8102</v>
      </c>
      <c r="C12223" s="2">
        <f t="shared" si="570"/>
        <v>8102</v>
      </c>
      <c r="D12223" t="str">
        <f>VLOOKUP(C12223,'Cost Centre'!A:B,2,)</f>
        <v>Miscellaneous Services</v>
      </c>
      <c r="E12223" t="str">
        <f t="shared" si="571"/>
        <v>8</v>
      </c>
      <c r="F12223" t="s">
        <v>464</v>
      </c>
      <c r="G12223" s="2">
        <v>0</v>
      </c>
      <c r="H12223" s="2">
        <v>0</v>
      </c>
      <c r="I12223" s="2">
        <v>0</v>
      </c>
      <c r="J12223" s="105">
        <f>SUMIF([1]MMM!$A:$A,A12223,[1]MMM!$F:$F)</f>
        <v>0</v>
      </c>
      <c r="K12223" s="2" t="s">
        <v>460</v>
      </c>
      <c r="L12223" s="2">
        <v>0</v>
      </c>
      <c r="M12223" t="s">
        <v>10916</v>
      </c>
      <c r="N12223" t="s">
        <v>15864</v>
      </c>
      <c r="O12223" t="s">
        <v>10916</v>
      </c>
      <c r="P12223" t="s">
        <v>10917</v>
      </c>
    </row>
    <row r="12224" spans="1:16" x14ac:dyDescent="0.3">
      <c r="A12224" t="s">
        <v>2008</v>
      </c>
      <c r="B12224" s="2" t="str">
        <f t="shared" si="572"/>
        <v>8102</v>
      </c>
      <c r="C12224" s="2">
        <f t="shared" si="570"/>
        <v>8102</v>
      </c>
      <c r="D12224" t="str">
        <f>VLOOKUP(C12224,'Cost Centre'!A:B,2,)</f>
        <v>Miscellaneous Services</v>
      </c>
      <c r="E12224" t="str">
        <f t="shared" si="571"/>
        <v>8</v>
      </c>
      <c r="F12224" t="s">
        <v>466</v>
      </c>
      <c r="G12224" s="2">
        <v>0</v>
      </c>
      <c r="H12224" s="2">
        <v>0</v>
      </c>
      <c r="I12224" s="2">
        <v>0</v>
      </c>
      <c r="J12224" s="105">
        <f>SUMIF([1]MMM!$A:$A,A12224,[1]MMM!$F:$F)</f>
        <v>0</v>
      </c>
      <c r="K12224" s="2" t="s">
        <v>460</v>
      </c>
      <c r="L12224" s="2">
        <v>0</v>
      </c>
      <c r="M12224" t="s">
        <v>10916</v>
      </c>
      <c r="N12224" t="s">
        <v>15864</v>
      </c>
      <c r="O12224" t="s">
        <v>10916</v>
      </c>
      <c r="P12224" t="s">
        <v>10917</v>
      </c>
    </row>
    <row r="12225" spans="1:16" x14ac:dyDescent="0.3">
      <c r="A12225" t="s">
        <v>2009</v>
      </c>
      <c r="B12225" s="2" t="str">
        <f t="shared" si="572"/>
        <v>8102</v>
      </c>
      <c r="C12225" s="2">
        <f t="shared" si="570"/>
        <v>8102</v>
      </c>
      <c r="D12225" t="str">
        <f>VLOOKUP(C12225,'Cost Centre'!A:B,2,)</f>
        <v>Miscellaneous Services</v>
      </c>
      <c r="E12225" t="str">
        <f t="shared" si="571"/>
        <v>8</v>
      </c>
      <c r="F12225" t="s">
        <v>468</v>
      </c>
      <c r="G12225" s="2">
        <v>0</v>
      </c>
      <c r="H12225" s="2">
        <v>1915876.5</v>
      </c>
      <c r="I12225" s="2">
        <v>0</v>
      </c>
      <c r="J12225" s="105">
        <f>SUMIF([1]MMM!$A:$A,A12225,[1]MMM!$F:$F)</f>
        <v>1915876.5</v>
      </c>
      <c r="K12225" s="2" t="s">
        <v>460</v>
      </c>
      <c r="L12225" s="2">
        <v>0</v>
      </c>
      <c r="M12225" t="s">
        <v>10916</v>
      </c>
      <c r="N12225" t="s">
        <v>15864</v>
      </c>
      <c r="O12225" t="s">
        <v>10916</v>
      </c>
      <c r="P12225" t="s">
        <v>10917</v>
      </c>
    </row>
    <row r="12226" spans="1:16" x14ac:dyDescent="0.3">
      <c r="A12226" t="s">
        <v>2010</v>
      </c>
      <c r="B12226" s="2" t="str">
        <f t="shared" si="572"/>
        <v>8102</v>
      </c>
      <c r="C12226" s="2">
        <f t="shared" ref="C12226:C12289" si="573">VALUE(B12226)</f>
        <v>8102</v>
      </c>
      <c r="D12226" t="str">
        <f>VLOOKUP(C12226,'Cost Centre'!A:B,2,)</f>
        <v>Miscellaneous Services</v>
      </c>
      <c r="E12226" t="str">
        <f t="shared" ref="E12226:E12289" si="574">MID(A12226,5,1)</f>
        <v>8</v>
      </c>
      <c r="F12226" t="s">
        <v>470</v>
      </c>
      <c r="G12226" s="2">
        <v>0</v>
      </c>
      <c r="H12226" s="2">
        <v>0</v>
      </c>
      <c r="I12226" s="2">
        <v>-1313020.1499999999</v>
      </c>
      <c r="J12226" s="105">
        <f>SUMIF([1]MMM!$A:$A,A12226,[1]MMM!$F:$F)</f>
        <v>-1313020.1499999999</v>
      </c>
      <c r="K12226" s="2" t="s">
        <v>460</v>
      </c>
      <c r="L12226" s="2">
        <v>0</v>
      </c>
      <c r="M12226" t="s">
        <v>10916</v>
      </c>
      <c r="N12226" t="s">
        <v>15864</v>
      </c>
      <c r="O12226" t="s">
        <v>10916</v>
      </c>
      <c r="P12226" t="s">
        <v>10917</v>
      </c>
    </row>
    <row r="12227" spans="1:16" x14ac:dyDescent="0.3">
      <c r="A12227" t="s">
        <v>9820</v>
      </c>
      <c r="B12227" s="2" t="str">
        <f t="shared" ref="B12227:B12290" si="575">MID(A12227,1,4)</f>
        <v>8102</v>
      </c>
      <c r="C12227" s="2">
        <f t="shared" si="573"/>
        <v>8102</v>
      </c>
      <c r="D12227" t="str">
        <f>VLOOKUP(C12227,'Cost Centre'!A:B,2,)</f>
        <v>Miscellaneous Services</v>
      </c>
      <c r="E12227" t="str">
        <f t="shared" si="574"/>
        <v>8</v>
      </c>
      <c r="F12227" t="s">
        <v>2159</v>
      </c>
      <c r="G12227" s="2">
        <v>0</v>
      </c>
      <c r="H12227" s="2">
        <v>0</v>
      </c>
      <c r="I12227" s="2">
        <v>0</v>
      </c>
      <c r="J12227" s="105">
        <f>SUMIF([1]MMM!$A:$A,A12227,[1]MMM!$F:$F)</f>
        <v>0</v>
      </c>
      <c r="K12227" s="2" t="s">
        <v>460</v>
      </c>
      <c r="L12227" s="2">
        <v>0</v>
      </c>
      <c r="M12227" t="s">
        <v>10916</v>
      </c>
      <c r="N12227" t="s">
        <v>15864</v>
      </c>
      <c r="O12227" t="s">
        <v>10916</v>
      </c>
      <c r="P12227" t="s">
        <v>10917</v>
      </c>
    </row>
    <row r="12228" spans="1:16" x14ac:dyDescent="0.3">
      <c r="A12228" t="s">
        <v>9821</v>
      </c>
      <c r="B12228" s="2" t="str">
        <f t="shared" si="575"/>
        <v>8202</v>
      </c>
      <c r="C12228" s="2">
        <f t="shared" si="573"/>
        <v>8202</v>
      </c>
      <c r="D12228" t="str">
        <f>VLOOKUP(C12228,'Cost Centre'!A:B,2,)</f>
        <v>Miscellaneous Services</v>
      </c>
      <c r="E12228" t="str">
        <f t="shared" si="574"/>
        <v>1</v>
      </c>
      <c r="F12228" t="s">
        <v>250</v>
      </c>
      <c r="G12228" s="2">
        <v>0</v>
      </c>
      <c r="H12228" s="2">
        <v>0</v>
      </c>
      <c r="I12228" s="2">
        <v>-16456594.970000001</v>
      </c>
      <c r="J12228" s="105">
        <f>SUMIF([1]MMM!$A:$A,A12228,[1]MMM!$F:$F)</f>
        <v>-16456594.970000001</v>
      </c>
      <c r="K12228" s="2" t="s">
        <v>10</v>
      </c>
      <c r="L12228" s="2">
        <v>-17432129</v>
      </c>
      <c r="M12228" t="s">
        <v>10916</v>
      </c>
      <c r="N12228" t="s">
        <v>15872</v>
      </c>
      <c r="O12228" t="s">
        <v>11023</v>
      </c>
      <c r="P12228" t="s">
        <v>11828</v>
      </c>
    </row>
    <row r="12229" spans="1:16" x14ac:dyDescent="0.3">
      <c r="A12229" t="s">
        <v>9822</v>
      </c>
      <c r="B12229" s="2" t="str">
        <f t="shared" si="575"/>
        <v>8202</v>
      </c>
      <c r="C12229" s="2">
        <f t="shared" si="573"/>
        <v>8202</v>
      </c>
      <c r="D12229" t="str">
        <f>VLOOKUP(C12229,'Cost Centre'!A:B,2,)</f>
        <v>Miscellaneous Services</v>
      </c>
      <c r="E12229" t="str">
        <f t="shared" si="574"/>
        <v>1</v>
      </c>
      <c r="F12229" t="s">
        <v>256</v>
      </c>
      <c r="G12229" s="2">
        <v>0</v>
      </c>
      <c r="H12229" s="2">
        <v>0</v>
      </c>
      <c r="I12229" s="2">
        <v>-2731172.8</v>
      </c>
      <c r="J12229" s="105">
        <f>SUMIF([1]MMM!$A:$A,A12229,[1]MMM!$F:$F)</f>
        <v>-2731172.8</v>
      </c>
      <c r="K12229" s="2" t="s">
        <v>10</v>
      </c>
      <c r="L12229" s="2">
        <v>0</v>
      </c>
      <c r="M12229" t="s">
        <v>10916</v>
      </c>
      <c r="N12229" t="s">
        <v>15872</v>
      </c>
      <c r="O12229" t="s">
        <v>11023</v>
      </c>
      <c r="P12229" t="s">
        <v>11024</v>
      </c>
    </row>
    <row r="12230" spans="1:16" x14ac:dyDescent="0.3">
      <c r="A12230" t="s">
        <v>9823</v>
      </c>
      <c r="B12230" s="2" t="str">
        <f t="shared" si="575"/>
        <v>8202</v>
      </c>
      <c r="C12230" s="2">
        <f t="shared" si="573"/>
        <v>8202</v>
      </c>
      <c r="D12230" t="str">
        <f>VLOOKUP(C12230,'Cost Centre'!A:B,2,)</f>
        <v>Miscellaneous Services</v>
      </c>
      <c r="E12230" t="str">
        <f t="shared" si="574"/>
        <v>1</v>
      </c>
      <c r="F12230" t="s">
        <v>214</v>
      </c>
      <c r="G12230" s="2">
        <v>0</v>
      </c>
      <c r="H12230" s="2">
        <v>0</v>
      </c>
      <c r="I12230" s="2">
        <v>-224009149.24000001</v>
      </c>
      <c r="J12230" s="105">
        <f>SUMIF([1]MMM!$A:$A,A12230,[1]MMM!$F:$F)</f>
        <v>-224009149.24000001</v>
      </c>
      <c r="K12230" s="2" t="s">
        <v>10</v>
      </c>
      <c r="L12230" s="2">
        <v>-120000000</v>
      </c>
      <c r="M12230" t="s">
        <v>10916</v>
      </c>
      <c r="N12230" t="s">
        <v>15872</v>
      </c>
      <c r="O12230" t="s">
        <v>11023</v>
      </c>
      <c r="P12230" t="s">
        <v>11368</v>
      </c>
    </row>
    <row r="12231" spans="1:16" x14ac:dyDescent="0.3">
      <c r="A12231" t="s">
        <v>9824</v>
      </c>
      <c r="B12231" s="2" t="str">
        <f t="shared" si="575"/>
        <v>8202</v>
      </c>
      <c r="C12231" s="2">
        <f t="shared" si="573"/>
        <v>8202</v>
      </c>
      <c r="D12231" t="str">
        <f>VLOOKUP(C12231,'Cost Centre'!A:B,2,)</f>
        <v>Miscellaneous Services</v>
      </c>
      <c r="E12231" t="str">
        <f t="shared" si="574"/>
        <v>2</v>
      </c>
      <c r="F12231" t="s">
        <v>48</v>
      </c>
      <c r="G12231" s="2">
        <v>0</v>
      </c>
      <c r="H12231" s="2">
        <v>365050.6</v>
      </c>
      <c r="I12231" s="2">
        <v>0</v>
      </c>
      <c r="J12231" s="105">
        <f>SUMIF([1]MMM!$A:$A,A12231,[1]MMM!$F:$F)</f>
        <v>371316.14</v>
      </c>
      <c r="K12231" s="2" t="s">
        <v>10</v>
      </c>
      <c r="L12231" s="2">
        <v>376726</v>
      </c>
      <c r="M12231" t="s">
        <v>10916</v>
      </c>
      <c r="N12231" t="s">
        <v>15872</v>
      </c>
      <c r="O12231" t="s">
        <v>10871</v>
      </c>
      <c r="P12231" t="s">
        <v>10875</v>
      </c>
    </row>
    <row r="12232" spans="1:16" x14ac:dyDescent="0.3">
      <c r="A12232" t="s">
        <v>9825</v>
      </c>
      <c r="B12232" s="2" t="str">
        <f t="shared" si="575"/>
        <v>8202</v>
      </c>
      <c r="C12232" s="2">
        <f t="shared" si="573"/>
        <v>8202</v>
      </c>
      <c r="D12232" t="str">
        <f>VLOOKUP(C12232,'Cost Centre'!A:B,2,)</f>
        <v>Miscellaneous Services</v>
      </c>
      <c r="E12232" t="str">
        <f t="shared" si="574"/>
        <v>2</v>
      </c>
      <c r="F12232" t="s">
        <v>51</v>
      </c>
      <c r="G12232" s="2">
        <v>0</v>
      </c>
      <c r="H12232" s="2">
        <v>36000</v>
      </c>
      <c r="I12232" s="2">
        <v>0</v>
      </c>
      <c r="J12232" s="105">
        <f>SUMIF([1]MMM!$A:$A,A12232,[1]MMM!$F:$F)</f>
        <v>36000</v>
      </c>
      <c r="K12232" s="2" t="s">
        <v>10</v>
      </c>
      <c r="L12232" s="2">
        <v>38520</v>
      </c>
      <c r="M12232" t="s">
        <v>10916</v>
      </c>
      <c r="N12232" t="s">
        <v>15872</v>
      </c>
      <c r="O12232" t="s">
        <v>10871</v>
      </c>
      <c r="P12232" t="s">
        <v>10875</v>
      </c>
    </row>
    <row r="12233" spans="1:16" x14ac:dyDescent="0.3">
      <c r="A12233" t="s">
        <v>9826</v>
      </c>
      <c r="B12233" s="2" t="str">
        <f t="shared" si="575"/>
        <v>8202</v>
      </c>
      <c r="C12233" s="2">
        <f t="shared" si="573"/>
        <v>8202</v>
      </c>
      <c r="D12233" t="str">
        <f>VLOOKUP(C12233,'Cost Centre'!A:B,2,)</f>
        <v>Miscellaneous Services</v>
      </c>
      <c r="E12233" t="str">
        <f t="shared" si="574"/>
        <v>2</v>
      </c>
      <c r="F12233" t="s">
        <v>13858</v>
      </c>
      <c r="G12233" s="2">
        <v>0</v>
      </c>
      <c r="H12233" s="2">
        <v>54858338.979999997</v>
      </c>
      <c r="I12233" s="2">
        <v>0</v>
      </c>
      <c r="J12233" s="105">
        <f>SUMIF([1]MMM!$A:$A,A12233,[1]MMM!$F:$F)</f>
        <v>54858338.979999997</v>
      </c>
      <c r="K12233" s="2" t="s">
        <v>10</v>
      </c>
      <c r="L12233" s="2">
        <v>22305000</v>
      </c>
      <c r="M12233" t="s">
        <v>10916</v>
      </c>
      <c r="N12233" t="s">
        <v>15872</v>
      </c>
      <c r="O12233" t="s">
        <v>10871</v>
      </c>
      <c r="P12233" t="s">
        <v>10875</v>
      </c>
    </row>
    <row r="12234" spans="1:16" x14ac:dyDescent="0.3">
      <c r="A12234" t="s">
        <v>9827</v>
      </c>
      <c r="B12234" s="2" t="str">
        <f t="shared" si="575"/>
        <v>8202</v>
      </c>
      <c r="C12234" s="2">
        <f t="shared" si="573"/>
        <v>8202</v>
      </c>
      <c r="D12234" t="str">
        <f>VLOOKUP(C12234,'Cost Centre'!A:B,2,)</f>
        <v>Miscellaneous Services</v>
      </c>
      <c r="E12234" t="str">
        <f t="shared" si="574"/>
        <v>2</v>
      </c>
      <c r="F12234" t="s">
        <v>55</v>
      </c>
      <c r="G12234" s="2">
        <v>0</v>
      </c>
      <c r="H12234" s="2">
        <v>1306800</v>
      </c>
      <c r="I12234" s="2">
        <v>0</v>
      </c>
      <c r="J12234" s="105">
        <f>SUMIF([1]MMM!$A:$A,A12234,[1]MMM!$F:$F)</f>
        <v>1309500</v>
      </c>
      <c r="K12234" s="2" t="s">
        <v>10</v>
      </c>
      <c r="L12234" s="2">
        <v>0</v>
      </c>
      <c r="M12234" t="s">
        <v>10916</v>
      </c>
      <c r="N12234" t="s">
        <v>15872</v>
      </c>
      <c r="O12234" t="s">
        <v>10871</v>
      </c>
      <c r="P12234" t="s">
        <v>10875</v>
      </c>
    </row>
    <row r="12235" spans="1:16" x14ac:dyDescent="0.3">
      <c r="A12235" t="s">
        <v>9828</v>
      </c>
      <c r="B12235" s="2" t="str">
        <f t="shared" si="575"/>
        <v>8202</v>
      </c>
      <c r="C12235" s="2">
        <f t="shared" si="573"/>
        <v>8202</v>
      </c>
      <c r="D12235" t="str">
        <f>VLOOKUP(C12235,'Cost Centre'!A:B,2,)</f>
        <v>Miscellaneous Services</v>
      </c>
      <c r="E12235" t="str">
        <f t="shared" si="574"/>
        <v>2</v>
      </c>
      <c r="F12235" t="s">
        <v>61</v>
      </c>
      <c r="G12235" s="2">
        <v>0</v>
      </c>
      <c r="H12235" s="2">
        <v>4816544.2300000004</v>
      </c>
      <c r="I12235" s="2">
        <v>0</v>
      </c>
      <c r="J12235" s="105">
        <f>SUMIF([1]MMM!$A:$A,A12235,[1]MMM!$F:$F)</f>
        <v>4819204.25</v>
      </c>
      <c r="K12235" s="2" t="s">
        <v>10</v>
      </c>
      <c r="L12235" s="2">
        <v>3333378</v>
      </c>
      <c r="M12235" t="s">
        <v>10916</v>
      </c>
      <c r="N12235" t="s">
        <v>15872</v>
      </c>
      <c r="O12235" t="s">
        <v>10871</v>
      </c>
      <c r="P12235" t="s">
        <v>10875</v>
      </c>
    </row>
    <row r="12236" spans="1:16" x14ac:dyDescent="0.3">
      <c r="A12236" t="s">
        <v>9829</v>
      </c>
      <c r="B12236" s="2" t="str">
        <f t="shared" si="575"/>
        <v>8202</v>
      </c>
      <c r="C12236" s="2">
        <f t="shared" si="573"/>
        <v>8202</v>
      </c>
      <c r="D12236" t="str">
        <f>VLOOKUP(C12236,'Cost Centre'!A:B,2,)</f>
        <v>Miscellaneous Services</v>
      </c>
      <c r="E12236" t="str">
        <f t="shared" si="574"/>
        <v>2</v>
      </c>
      <c r="F12236" t="s">
        <v>67</v>
      </c>
      <c r="G12236" s="2">
        <v>0</v>
      </c>
      <c r="H12236" s="2">
        <v>105</v>
      </c>
      <c r="I12236" s="2">
        <v>0</v>
      </c>
      <c r="J12236" s="105">
        <f>SUMIF([1]MMM!$A:$A,A12236,[1]MMM!$F:$F)</f>
        <v>105</v>
      </c>
      <c r="K12236" s="2" t="s">
        <v>10</v>
      </c>
      <c r="L12236" s="2">
        <v>0</v>
      </c>
      <c r="M12236" t="s">
        <v>10916</v>
      </c>
      <c r="N12236" t="s">
        <v>15872</v>
      </c>
      <c r="O12236" t="s">
        <v>10871</v>
      </c>
      <c r="P12236" t="s">
        <v>10876</v>
      </c>
    </row>
    <row r="12237" spans="1:16" x14ac:dyDescent="0.3">
      <c r="A12237" t="s">
        <v>9830</v>
      </c>
      <c r="B12237" s="2" t="str">
        <f t="shared" si="575"/>
        <v>8202</v>
      </c>
      <c r="C12237" s="2">
        <f t="shared" si="573"/>
        <v>8202</v>
      </c>
      <c r="D12237" t="str">
        <f>VLOOKUP(C12237,'Cost Centre'!A:B,2,)</f>
        <v>Miscellaneous Services</v>
      </c>
      <c r="E12237" t="str">
        <f t="shared" si="574"/>
        <v>2</v>
      </c>
      <c r="F12237" t="s">
        <v>70</v>
      </c>
      <c r="G12237" s="2">
        <v>0</v>
      </c>
      <c r="H12237" s="2">
        <v>55790.82</v>
      </c>
      <c r="I12237" s="2">
        <v>0</v>
      </c>
      <c r="J12237" s="105">
        <f>SUMIF([1]MMM!$A:$A,A12237,[1]MMM!$F:$F)</f>
        <v>55876.02</v>
      </c>
      <c r="K12237" s="2" t="s">
        <v>10</v>
      </c>
      <c r="L12237" s="2">
        <v>0</v>
      </c>
      <c r="M12237" t="s">
        <v>10916</v>
      </c>
      <c r="N12237" t="s">
        <v>15872</v>
      </c>
      <c r="O12237" t="s">
        <v>10871</v>
      </c>
      <c r="P12237" t="s">
        <v>10876</v>
      </c>
    </row>
    <row r="12238" spans="1:16" x14ac:dyDescent="0.3">
      <c r="A12238" t="s">
        <v>9831</v>
      </c>
      <c r="B12238" s="2" t="str">
        <f t="shared" si="575"/>
        <v>8202</v>
      </c>
      <c r="C12238" s="2">
        <f t="shared" si="573"/>
        <v>8202</v>
      </c>
      <c r="D12238" t="str">
        <f>VLOOKUP(C12238,'Cost Centre'!A:B,2,)</f>
        <v>Miscellaneous Services</v>
      </c>
      <c r="E12238" t="str">
        <f t="shared" si="574"/>
        <v>2</v>
      </c>
      <c r="F12238" t="s">
        <v>71</v>
      </c>
      <c r="G12238" s="2">
        <v>0</v>
      </c>
      <c r="H12238" s="2">
        <v>72365703.890000001</v>
      </c>
      <c r="I12238" s="2">
        <v>0</v>
      </c>
      <c r="J12238" s="105">
        <f>SUMIF([1]MMM!$A:$A,A12238,[1]MMM!$F:$F)</f>
        <v>-15215313.609999999</v>
      </c>
      <c r="K12238" s="2" t="s">
        <v>10</v>
      </c>
      <c r="L12238" s="2">
        <v>10226790</v>
      </c>
      <c r="M12238" t="s">
        <v>10916</v>
      </c>
      <c r="N12238" t="s">
        <v>15872</v>
      </c>
      <c r="O12238" t="s">
        <v>10871</v>
      </c>
      <c r="P12238" t="s">
        <v>15873</v>
      </c>
    </row>
    <row r="12239" spans="1:16" x14ac:dyDescent="0.3">
      <c r="A12239" t="s">
        <v>9832</v>
      </c>
      <c r="B12239" s="2" t="str">
        <f t="shared" si="575"/>
        <v>8202</v>
      </c>
      <c r="C12239" s="2">
        <f t="shared" si="573"/>
        <v>8202</v>
      </c>
      <c r="D12239" t="str">
        <f>VLOOKUP(C12239,'Cost Centre'!A:B,2,)</f>
        <v>Miscellaneous Services</v>
      </c>
      <c r="E12239" t="str">
        <f t="shared" si="574"/>
        <v>2</v>
      </c>
      <c r="F12239" t="s">
        <v>72</v>
      </c>
      <c r="G12239" s="2">
        <v>0</v>
      </c>
      <c r="H12239" s="2">
        <v>0</v>
      </c>
      <c r="I12239" s="2">
        <v>-0.01</v>
      </c>
      <c r="J12239" s="105">
        <f>SUMIF([1]MMM!$A:$A,A12239,[1]MMM!$F:$F)</f>
        <v>26684910.989999998</v>
      </c>
      <c r="K12239" s="2" t="s">
        <v>10</v>
      </c>
      <c r="L12239" s="2">
        <v>32865730</v>
      </c>
      <c r="M12239" t="s">
        <v>10916</v>
      </c>
      <c r="N12239" t="s">
        <v>15872</v>
      </c>
      <c r="O12239" t="s">
        <v>10871</v>
      </c>
      <c r="P12239" t="s">
        <v>15873</v>
      </c>
    </row>
    <row r="12240" spans="1:16" x14ac:dyDescent="0.3">
      <c r="A12240" t="s">
        <v>9833</v>
      </c>
      <c r="B12240" s="2" t="str">
        <f t="shared" si="575"/>
        <v>8202</v>
      </c>
      <c r="C12240" s="2">
        <f t="shared" si="573"/>
        <v>8202</v>
      </c>
      <c r="D12240" t="str">
        <f>VLOOKUP(C12240,'Cost Centre'!A:B,2,)</f>
        <v>Miscellaneous Services</v>
      </c>
      <c r="E12240" t="str">
        <f t="shared" si="574"/>
        <v>2</v>
      </c>
      <c r="F12240" t="s">
        <v>265</v>
      </c>
      <c r="G12240" s="2">
        <v>0</v>
      </c>
      <c r="H12240" s="2">
        <v>0</v>
      </c>
      <c r="I12240" s="2">
        <v>0</v>
      </c>
      <c r="J12240" s="105">
        <f>SUMIF([1]MMM!$A:$A,A12240,[1]MMM!$F:$F)</f>
        <v>0</v>
      </c>
      <c r="K12240" s="2" t="s">
        <v>10</v>
      </c>
      <c r="L12240" s="2">
        <v>0</v>
      </c>
      <c r="M12240" t="s">
        <v>10916</v>
      </c>
      <c r="N12240" t="s">
        <v>15872</v>
      </c>
      <c r="O12240" t="s">
        <v>10871</v>
      </c>
      <c r="P12240" t="s">
        <v>10931</v>
      </c>
    </row>
    <row r="12241" spans="1:16" x14ac:dyDescent="0.3">
      <c r="A12241" t="s">
        <v>9834</v>
      </c>
      <c r="B12241" s="2" t="str">
        <f t="shared" si="575"/>
        <v>8202</v>
      </c>
      <c r="C12241" s="2">
        <f t="shared" si="573"/>
        <v>8202</v>
      </c>
      <c r="D12241" t="str">
        <f>VLOOKUP(C12241,'Cost Centre'!A:B,2,)</f>
        <v>Miscellaneous Services</v>
      </c>
      <c r="E12241" t="str">
        <f t="shared" si="574"/>
        <v>2</v>
      </c>
      <c r="F12241" t="s">
        <v>279</v>
      </c>
      <c r="G12241" s="2">
        <v>0</v>
      </c>
      <c r="H12241" s="2">
        <v>0</v>
      </c>
      <c r="I12241" s="2">
        <v>0</v>
      </c>
      <c r="J12241" s="105">
        <f>SUMIF([1]MMM!$A:$A,A12241,[1]MMM!$F:$F)</f>
        <v>0</v>
      </c>
      <c r="K12241" s="2" t="s">
        <v>10</v>
      </c>
      <c r="L12241" s="2">
        <v>238651</v>
      </c>
      <c r="M12241" t="s">
        <v>10916</v>
      </c>
      <c r="N12241" t="s">
        <v>15872</v>
      </c>
      <c r="O12241" t="s">
        <v>10871</v>
      </c>
      <c r="P12241" t="s">
        <v>10931</v>
      </c>
    </row>
    <row r="12242" spans="1:16" x14ac:dyDescent="0.3">
      <c r="A12242" t="s">
        <v>9835</v>
      </c>
      <c r="B12242" s="2" t="str">
        <f t="shared" si="575"/>
        <v>8202</v>
      </c>
      <c r="C12242" s="2">
        <f t="shared" si="573"/>
        <v>8202</v>
      </c>
      <c r="D12242" t="str">
        <f>VLOOKUP(C12242,'Cost Centre'!A:B,2,)</f>
        <v>Miscellaneous Services</v>
      </c>
      <c r="E12242" t="str">
        <f t="shared" si="574"/>
        <v>2</v>
      </c>
      <c r="F12242" t="s">
        <v>122</v>
      </c>
      <c r="G12242" s="2">
        <v>0</v>
      </c>
      <c r="H12242" s="2">
        <v>1350335.1</v>
      </c>
      <c r="I12242" s="2">
        <v>0</v>
      </c>
      <c r="J12242" s="105">
        <f>SUMIF([1]MMM!$A:$A,A12242,[1]MMM!$F:$F)</f>
        <v>1350335.1</v>
      </c>
      <c r="K12242" s="2" t="s">
        <v>10</v>
      </c>
      <c r="L12242" s="2">
        <v>1685853</v>
      </c>
      <c r="M12242" t="s">
        <v>10916</v>
      </c>
      <c r="N12242" t="s">
        <v>15872</v>
      </c>
      <c r="O12242" t="s">
        <v>10871</v>
      </c>
      <c r="P12242" t="s">
        <v>10931</v>
      </c>
    </row>
    <row r="12243" spans="1:16" x14ac:dyDescent="0.3">
      <c r="A12243" t="s">
        <v>9836</v>
      </c>
      <c r="B12243" s="2" t="str">
        <f t="shared" si="575"/>
        <v>8202</v>
      </c>
      <c r="C12243" s="2">
        <f t="shared" si="573"/>
        <v>8202</v>
      </c>
      <c r="D12243" t="str">
        <f>VLOOKUP(C12243,'Cost Centre'!A:B,2,)</f>
        <v>Miscellaneous Services</v>
      </c>
      <c r="E12243" t="str">
        <f t="shared" si="574"/>
        <v>2</v>
      </c>
      <c r="F12243" t="s">
        <v>404</v>
      </c>
      <c r="G12243" s="2">
        <v>0</v>
      </c>
      <c r="H12243" s="2">
        <v>19723277.149999999</v>
      </c>
      <c r="I12243" s="2">
        <v>0</v>
      </c>
      <c r="J12243" s="105">
        <f>SUMIF([1]MMM!$A:$A,A12243,[1]MMM!$F:$F)</f>
        <v>19723277.149999999</v>
      </c>
      <c r="K12243" s="2" t="s">
        <v>10</v>
      </c>
      <c r="L12243" s="2">
        <v>20500000</v>
      </c>
      <c r="M12243" t="s">
        <v>10916</v>
      </c>
      <c r="N12243" t="s">
        <v>15872</v>
      </c>
      <c r="O12243" t="s">
        <v>10871</v>
      </c>
      <c r="P12243" t="s">
        <v>10881</v>
      </c>
    </row>
    <row r="12244" spans="1:16" x14ac:dyDescent="0.3">
      <c r="A12244" t="s">
        <v>9837</v>
      </c>
      <c r="B12244" s="2" t="str">
        <f t="shared" si="575"/>
        <v>8202</v>
      </c>
      <c r="C12244" s="2">
        <f t="shared" si="573"/>
        <v>8202</v>
      </c>
      <c r="D12244" t="str">
        <f>VLOOKUP(C12244,'Cost Centre'!A:B,2,)</f>
        <v>Miscellaneous Services</v>
      </c>
      <c r="E12244" t="str">
        <f t="shared" si="574"/>
        <v>2</v>
      </c>
      <c r="F12244" t="s">
        <v>87</v>
      </c>
      <c r="G12244" s="2">
        <v>0</v>
      </c>
      <c r="H12244" s="2">
        <v>0</v>
      </c>
      <c r="I12244" s="2">
        <v>-79976.44</v>
      </c>
      <c r="J12244" s="105">
        <f>SUMIF([1]MMM!$A:$A,A12244,[1]MMM!$F:$F)</f>
        <v>-79976.44</v>
      </c>
      <c r="K12244" s="2" t="s">
        <v>10</v>
      </c>
      <c r="L12244" s="2">
        <v>349070</v>
      </c>
      <c r="M12244" t="s">
        <v>10916</v>
      </c>
      <c r="N12244" t="s">
        <v>15872</v>
      </c>
      <c r="O12244" t="s">
        <v>10871</v>
      </c>
      <c r="P12244" t="s">
        <v>10881</v>
      </c>
    </row>
    <row r="12245" spans="1:16" x14ac:dyDescent="0.3">
      <c r="A12245" t="s">
        <v>9838</v>
      </c>
      <c r="B12245" s="2" t="str">
        <f t="shared" si="575"/>
        <v>8202</v>
      </c>
      <c r="C12245" s="2">
        <f t="shared" si="573"/>
        <v>8202</v>
      </c>
      <c r="D12245" t="str">
        <f>VLOOKUP(C12245,'Cost Centre'!A:B,2,)</f>
        <v>Miscellaneous Services</v>
      </c>
      <c r="E12245" t="str">
        <f t="shared" si="574"/>
        <v>2</v>
      </c>
      <c r="F12245" t="s">
        <v>162</v>
      </c>
      <c r="G12245" s="2">
        <v>0</v>
      </c>
      <c r="H12245" s="2">
        <v>5440541.04</v>
      </c>
      <c r="I12245" s="2">
        <v>0</v>
      </c>
      <c r="J12245" s="105">
        <f>SUMIF([1]MMM!$A:$A,A12245,[1]MMM!$F:$F)</f>
        <v>5454292.2000000002</v>
      </c>
      <c r="K12245" s="2" t="s">
        <v>10</v>
      </c>
      <c r="L12245" s="2">
        <v>6180071</v>
      </c>
      <c r="M12245" t="s">
        <v>10916</v>
      </c>
      <c r="N12245" t="s">
        <v>15872</v>
      </c>
      <c r="O12245" t="s">
        <v>10871</v>
      </c>
      <c r="P12245" t="s">
        <v>10881</v>
      </c>
    </row>
    <row r="12246" spans="1:16" x14ac:dyDescent="0.3">
      <c r="A12246" t="s">
        <v>9839</v>
      </c>
      <c r="B12246" s="2" t="str">
        <f t="shared" si="575"/>
        <v>8202</v>
      </c>
      <c r="C12246" s="2">
        <f t="shared" si="573"/>
        <v>8202</v>
      </c>
      <c r="D12246" t="str">
        <f>VLOOKUP(C12246,'Cost Centre'!A:B,2,)</f>
        <v>Miscellaneous Services</v>
      </c>
      <c r="E12246" t="str">
        <f t="shared" si="574"/>
        <v>2</v>
      </c>
      <c r="F12246" t="s">
        <v>93</v>
      </c>
      <c r="G12246" s="2">
        <v>0</v>
      </c>
      <c r="H12246" s="2">
        <v>53203.78</v>
      </c>
      <c r="I12246" s="2">
        <v>0</v>
      </c>
      <c r="J12246" s="105">
        <f>SUMIF([1]MMM!$A:$A,A12246,[1]MMM!$F:$F)</f>
        <v>53288.38</v>
      </c>
      <c r="K12246" s="2" t="s">
        <v>10</v>
      </c>
      <c r="L12246" s="2">
        <v>0</v>
      </c>
      <c r="M12246" t="s">
        <v>10916</v>
      </c>
      <c r="N12246" t="s">
        <v>15872</v>
      </c>
      <c r="O12246" t="s">
        <v>10871</v>
      </c>
      <c r="P12246" t="s">
        <v>10881</v>
      </c>
    </row>
    <row r="12247" spans="1:16" x14ac:dyDescent="0.3">
      <c r="A12247" t="s">
        <v>9840</v>
      </c>
      <c r="B12247" s="2" t="str">
        <f t="shared" si="575"/>
        <v>8202</v>
      </c>
      <c r="C12247" s="2">
        <f t="shared" si="573"/>
        <v>8202</v>
      </c>
      <c r="D12247" t="str">
        <f>VLOOKUP(C12247,'Cost Centre'!A:B,2,)</f>
        <v>Miscellaneous Services</v>
      </c>
      <c r="E12247" t="str">
        <f t="shared" si="574"/>
        <v>2</v>
      </c>
      <c r="F12247" t="s">
        <v>132</v>
      </c>
      <c r="G12247" s="2">
        <v>0</v>
      </c>
      <c r="H12247" s="2">
        <v>133073.79999999999</v>
      </c>
      <c r="I12247" s="2">
        <v>0</v>
      </c>
      <c r="J12247" s="105">
        <f>SUMIF([1]MMM!$A:$A,A12247,[1]MMM!$F:$F)</f>
        <v>133073.79999999999</v>
      </c>
      <c r="K12247" s="2" t="s">
        <v>10</v>
      </c>
      <c r="L12247" s="2">
        <v>3371315</v>
      </c>
      <c r="M12247" t="s">
        <v>10916</v>
      </c>
      <c r="N12247" t="s">
        <v>15872</v>
      </c>
      <c r="O12247" t="s">
        <v>10871</v>
      </c>
      <c r="P12247" t="s">
        <v>10881</v>
      </c>
    </row>
    <row r="12248" spans="1:16" x14ac:dyDescent="0.3">
      <c r="A12248" t="s">
        <v>9841</v>
      </c>
      <c r="B12248" s="2" t="str">
        <f t="shared" si="575"/>
        <v>8202</v>
      </c>
      <c r="C12248" s="2">
        <f t="shared" si="573"/>
        <v>8202</v>
      </c>
      <c r="D12248" t="str">
        <f>VLOOKUP(C12248,'Cost Centre'!A:B,2,)</f>
        <v>Miscellaneous Services</v>
      </c>
      <c r="E12248" t="str">
        <f t="shared" si="574"/>
        <v>2</v>
      </c>
      <c r="F12248" t="s">
        <v>415</v>
      </c>
      <c r="G12248" s="2">
        <v>0</v>
      </c>
      <c r="H12248" s="2">
        <v>0</v>
      </c>
      <c r="I12248" s="2">
        <v>0</v>
      </c>
      <c r="J12248" s="105">
        <f>SUMIF([1]MMM!$A:$A,A12248,[1]MMM!$F:$F)</f>
        <v>46451779</v>
      </c>
      <c r="K12248" s="2" t="s">
        <v>10</v>
      </c>
      <c r="L12248" s="2">
        <v>849222</v>
      </c>
      <c r="M12248" t="s">
        <v>10916</v>
      </c>
      <c r="N12248" t="s">
        <v>15872</v>
      </c>
      <c r="O12248" t="s">
        <v>10871</v>
      </c>
      <c r="P12248" t="s">
        <v>13484</v>
      </c>
    </row>
    <row r="12249" spans="1:16" x14ac:dyDescent="0.3">
      <c r="A12249" t="s">
        <v>9842</v>
      </c>
      <c r="B12249" s="2" t="str">
        <f t="shared" si="575"/>
        <v>8202</v>
      </c>
      <c r="C12249" s="2">
        <f t="shared" si="573"/>
        <v>8202</v>
      </c>
      <c r="D12249" t="str">
        <f>VLOOKUP(C12249,'Cost Centre'!A:B,2,)</f>
        <v>Miscellaneous Services</v>
      </c>
      <c r="E12249" t="str">
        <f t="shared" si="574"/>
        <v>2</v>
      </c>
      <c r="F12249" t="s">
        <v>416</v>
      </c>
      <c r="G12249" s="2">
        <v>0</v>
      </c>
      <c r="H12249" s="2">
        <v>0</v>
      </c>
      <c r="I12249" s="2">
        <v>0</v>
      </c>
      <c r="J12249" s="105">
        <f>SUMIF([1]MMM!$A:$A,A12249,[1]MMM!$F:$F)</f>
        <v>0</v>
      </c>
      <c r="K12249" s="2" t="s">
        <v>10</v>
      </c>
      <c r="L12249" s="2">
        <v>0</v>
      </c>
      <c r="M12249" t="s">
        <v>10916</v>
      </c>
      <c r="N12249" t="s">
        <v>15872</v>
      </c>
      <c r="O12249" t="s">
        <v>10871</v>
      </c>
      <c r="P12249" t="s">
        <v>13484</v>
      </c>
    </row>
    <row r="12250" spans="1:16" x14ac:dyDescent="0.3">
      <c r="A12250" t="s">
        <v>9843</v>
      </c>
      <c r="B12250" s="2" t="str">
        <f t="shared" si="575"/>
        <v>8202</v>
      </c>
      <c r="C12250" s="2">
        <f t="shared" si="573"/>
        <v>8202</v>
      </c>
      <c r="D12250" t="str">
        <f>VLOOKUP(C12250,'Cost Centre'!A:B,2,)</f>
        <v>Miscellaneous Services</v>
      </c>
      <c r="E12250" t="str">
        <f t="shared" si="574"/>
        <v>2</v>
      </c>
      <c r="F12250" t="s">
        <v>417</v>
      </c>
      <c r="G12250" s="2">
        <v>0</v>
      </c>
      <c r="H12250" s="2">
        <v>5288898.32</v>
      </c>
      <c r="I12250" s="2">
        <v>0</v>
      </c>
      <c r="J12250" s="105">
        <f>SUMIF([1]MMM!$A:$A,A12250,[1]MMM!$F:$F)</f>
        <v>5288898.32</v>
      </c>
      <c r="K12250" s="2" t="s">
        <v>10</v>
      </c>
      <c r="L12250" s="2">
        <v>6000000</v>
      </c>
      <c r="M12250" t="s">
        <v>10916</v>
      </c>
      <c r="N12250" t="s">
        <v>15872</v>
      </c>
      <c r="O12250" t="s">
        <v>10871</v>
      </c>
      <c r="P12250" t="s">
        <v>13484</v>
      </c>
    </row>
    <row r="12251" spans="1:16" x14ac:dyDescent="0.3">
      <c r="A12251" t="s">
        <v>9844</v>
      </c>
      <c r="B12251" s="2" t="str">
        <f t="shared" si="575"/>
        <v>8202</v>
      </c>
      <c r="C12251" s="2">
        <f t="shared" si="573"/>
        <v>8202</v>
      </c>
      <c r="D12251" t="str">
        <f>VLOOKUP(C12251,'Cost Centre'!A:B,2,)</f>
        <v>Miscellaneous Services</v>
      </c>
      <c r="E12251" t="str">
        <f t="shared" si="574"/>
        <v>2</v>
      </c>
      <c r="F12251" t="s">
        <v>278</v>
      </c>
      <c r="G12251" s="2">
        <v>0</v>
      </c>
      <c r="H12251" s="2">
        <v>2278547.91</v>
      </c>
      <c r="I12251" s="2">
        <v>0</v>
      </c>
      <c r="J12251" s="105">
        <f>SUMIF([1]MMM!$A:$A,A12251,[1]MMM!$F:$F)</f>
        <v>2278547.91</v>
      </c>
      <c r="K12251" s="2" t="s">
        <v>10</v>
      </c>
      <c r="L12251" s="2">
        <v>18475758</v>
      </c>
      <c r="M12251" t="s">
        <v>10916</v>
      </c>
      <c r="N12251" t="s">
        <v>15872</v>
      </c>
      <c r="O12251" t="s">
        <v>10871</v>
      </c>
      <c r="P12251" t="s">
        <v>11531</v>
      </c>
    </row>
    <row r="12252" spans="1:16" x14ac:dyDescent="0.3">
      <c r="A12252" t="s">
        <v>9845</v>
      </c>
      <c r="B12252" s="2" t="str">
        <f t="shared" si="575"/>
        <v>8202</v>
      </c>
      <c r="C12252" s="2">
        <f t="shared" si="573"/>
        <v>8202</v>
      </c>
      <c r="D12252" t="str">
        <f>VLOOKUP(C12252,'Cost Centre'!A:B,2,)</f>
        <v>Miscellaneous Services</v>
      </c>
      <c r="E12252" t="str">
        <f t="shared" si="574"/>
        <v>2</v>
      </c>
      <c r="F12252" t="s">
        <v>9846</v>
      </c>
      <c r="G12252" s="2">
        <v>0</v>
      </c>
      <c r="H12252" s="2">
        <v>0</v>
      </c>
      <c r="I12252" s="2">
        <v>0</v>
      </c>
      <c r="J12252" s="105">
        <f>SUMIF([1]MMM!$A:$A,A12252,[1]MMM!$F:$F)</f>
        <v>0</v>
      </c>
      <c r="K12252" s="2" t="s">
        <v>10</v>
      </c>
      <c r="L12252" s="2">
        <v>1830952</v>
      </c>
      <c r="M12252" t="s">
        <v>10916</v>
      </c>
      <c r="N12252" t="s">
        <v>15872</v>
      </c>
      <c r="O12252" t="s">
        <v>10871</v>
      </c>
      <c r="P12252" t="s">
        <v>11103</v>
      </c>
    </row>
    <row r="12253" spans="1:16" x14ac:dyDescent="0.3">
      <c r="A12253" t="s">
        <v>15874</v>
      </c>
      <c r="B12253" s="2" t="str">
        <f t="shared" si="575"/>
        <v>8202</v>
      </c>
      <c r="C12253" s="2">
        <f t="shared" si="573"/>
        <v>8202</v>
      </c>
      <c r="D12253" t="str">
        <f>VLOOKUP(C12253,'Cost Centre'!A:B,2,)</f>
        <v>Miscellaneous Services</v>
      </c>
      <c r="E12253" t="str">
        <f t="shared" si="574"/>
        <v>2</v>
      </c>
      <c r="F12253" t="s">
        <v>10890</v>
      </c>
      <c r="G12253" s="2">
        <v>0</v>
      </c>
      <c r="H12253" s="2">
        <v>0</v>
      </c>
      <c r="I12253" s="2">
        <v>0</v>
      </c>
      <c r="J12253" s="105">
        <f>SUMIF([1]MMM!$A:$A,A12253,[1]MMM!$F:$F)</f>
        <v>0</v>
      </c>
      <c r="K12253" s="2" t="s">
        <v>10</v>
      </c>
      <c r="L12253" s="2">
        <v>0</v>
      </c>
      <c r="M12253" t="s">
        <v>10916</v>
      </c>
      <c r="N12253" t="s">
        <v>15872</v>
      </c>
      <c r="O12253" t="s">
        <v>10871</v>
      </c>
      <c r="P12253" t="s">
        <v>10887</v>
      </c>
    </row>
    <row r="12254" spans="1:16" x14ac:dyDescent="0.3">
      <c r="A12254" t="s">
        <v>15875</v>
      </c>
      <c r="B12254" s="2" t="str">
        <f t="shared" si="575"/>
        <v>8202</v>
      </c>
      <c r="C12254" s="2">
        <f t="shared" si="573"/>
        <v>8202</v>
      </c>
      <c r="D12254" t="str">
        <f>VLOOKUP(C12254,'Cost Centre'!A:B,2,)</f>
        <v>Miscellaneous Services</v>
      </c>
      <c r="E12254" t="str">
        <f t="shared" si="574"/>
        <v>2</v>
      </c>
      <c r="F12254" t="s">
        <v>10892</v>
      </c>
      <c r="G12254" s="2">
        <v>0</v>
      </c>
      <c r="H12254" s="2">
        <v>0</v>
      </c>
      <c r="I12254" s="2">
        <v>0</v>
      </c>
      <c r="J12254" s="105">
        <f>SUMIF([1]MMM!$A:$A,A12254,[1]MMM!$F:$F)</f>
        <v>0</v>
      </c>
      <c r="K12254" s="2" t="s">
        <v>10</v>
      </c>
      <c r="L12254" s="2">
        <v>0</v>
      </c>
      <c r="M12254" t="s">
        <v>10916</v>
      </c>
      <c r="N12254" t="s">
        <v>15872</v>
      </c>
      <c r="O12254" t="s">
        <v>10871</v>
      </c>
      <c r="P12254" t="s">
        <v>10887</v>
      </c>
    </row>
    <row r="12255" spans="1:16" x14ac:dyDescent="0.3">
      <c r="A12255" t="s">
        <v>15876</v>
      </c>
      <c r="B12255" s="2" t="str">
        <f t="shared" si="575"/>
        <v>8202</v>
      </c>
      <c r="C12255" s="2">
        <f t="shared" si="573"/>
        <v>8202</v>
      </c>
      <c r="D12255" t="str">
        <f>VLOOKUP(C12255,'Cost Centre'!A:B,2,)</f>
        <v>Miscellaneous Services</v>
      </c>
      <c r="E12255" t="str">
        <f t="shared" si="574"/>
        <v>2</v>
      </c>
      <c r="F12255" t="s">
        <v>10894</v>
      </c>
      <c r="G12255" s="2">
        <v>0</v>
      </c>
      <c r="H12255" s="2">
        <v>0</v>
      </c>
      <c r="I12255" s="2">
        <v>0</v>
      </c>
      <c r="J12255" s="105">
        <f>SUMIF([1]MMM!$A:$A,A12255,[1]MMM!$F:$F)</f>
        <v>0</v>
      </c>
      <c r="K12255" s="2" t="s">
        <v>10</v>
      </c>
      <c r="L12255" s="2">
        <v>0</v>
      </c>
      <c r="M12255" t="s">
        <v>10916</v>
      </c>
      <c r="N12255" t="s">
        <v>15872</v>
      </c>
      <c r="O12255" t="s">
        <v>10871</v>
      </c>
      <c r="P12255" t="s">
        <v>10887</v>
      </c>
    </row>
    <row r="12256" spans="1:16" x14ac:dyDescent="0.3">
      <c r="A12256" t="s">
        <v>15877</v>
      </c>
      <c r="B12256" s="2" t="str">
        <f t="shared" si="575"/>
        <v>8202</v>
      </c>
      <c r="C12256" s="2">
        <f t="shared" si="573"/>
        <v>8202</v>
      </c>
      <c r="D12256" t="str">
        <f>VLOOKUP(C12256,'Cost Centre'!A:B,2,)</f>
        <v>Miscellaneous Services</v>
      </c>
      <c r="E12256" t="str">
        <f t="shared" si="574"/>
        <v>2</v>
      </c>
      <c r="F12256" t="s">
        <v>10896</v>
      </c>
      <c r="G12256" s="2">
        <v>0</v>
      </c>
      <c r="H12256" s="2">
        <v>0</v>
      </c>
      <c r="I12256" s="2">
        <v>0</v>
      </c>
      <c r="J12256" s="105">
        <f>SUMIF([1]MMM!$A:$A,A12256,[1]MMM!$F:$F)</f>
        <v>0</v>
      </c>
      <c r="K12256" s="2" t="s">
        <v>10</v>
      </c>
      <c r="L12256" s="2">
        <v>0</v>
      </c>
      <c r="M12256" t="s">
        <v>10916</v>
      </c>
      <c r="N12256" t="s">
        <v>15872</v>
      </c>
      <c r="O12256" t="s">
        <v>10871</v>
      </c>
      <c r="P12256" t="s">
        <v>10887</v>
      </c>
    </row>
    <row r="12257" spans="1:16" x14ac:dyDescent="0.3">
      <c r="A12257" t="s">
        <v>15878</v>
      </c>
      <c r="B12257" s="2" t="str">
        <f t="shared" si="575"/>
        <v>8202</v>
      </c>
      <c r="C12257" s="2">
        <f t="shared" si="573"/>
        <v>8202</v>
      </c>
      <c r="D12257" t="str">
        <f>VLOOKUP(C12257,'Cost Centre'!A:B,2,)</f>
        <v>Miscellaneous Services</v>
      </c>
      <c r="E12257" t="str">
        <f t="shared" si="574"/>
        <v>2</v>
      </c>
      <c r="F12257" t="s">
        <v>10898</v>
      </c>
      <c r="G12257" s="2">
        <v>0</v>
      </c>
      <c r="H12257" s="2">
        <v>0</v>
      </c>
      <c r="I12257" s="2">
        <v>0</v>
      </c>
      <c r="J12257" s="105">
        <f>SUMIF([1]MMM!$A:$A,A12257,[1]MMM!$F:$F)</f>
        <v>0</v>
      </c>
      <c r="K12257" s="2" t="s">
        <v>10</v>
      </c>
      <c r="L12257" s="2">
        <v>0</v>
      </c>
      <c r="M12257" t="s">
        <v>10916</v>
      </c>
      <c r="N12257" t="s">
        <v>15872</v>
      </c>
      <c r="O12257" t="s">
        <v>10871</v>
      </c>
      <c r="P12257" t="s">
        <v>10887</v>
      </c>
    </row>
    <row r="12258" spans="1:16" x14ac:dyDescent="0.3">
      <c r="A12258" t="s">
        <v>15879</v>
      </c>
      <c r="B12258" s="2" t="str">
        <f t="shared" si="575"/>
        <v>8202</v>
      </c>
      <c r="C12258" s="2">
        <f t="shared" si="573"/>
        <v>8202</v>
      </c>
      <c r="D12258" t="str">
        <f>VLOOKUP(C12258,'Cost Centre'!A:B,2,)</f>
        <v>Miscellaneous Services</v>
      </c>
      <c r="E12258" t="str">
        <f t="shared" si="574"/>
        <v>2</v>
      </c>
      <c r="F12258" t="s">
        <v>10900</v>
      </c>
      <c r="G12258" s="2">
        <v>0</v>
      </c>
      <c r="H12258" s="2">
        <v>0</v>
      </c>
      <c r="I12258" s="2">
        <v>0</v>
      </c>
      <c r="J12258" s="105">
        <f>SUMIF([1]MMM!$A:$A,A12258,[1]MMM!$F:$F)</f>
        <v>0</v>
      </c>
      <c r="K12258" s="2" t="s">
        <v>10</v>
      </c>
      <c r="L12258" s="2">
        <v>0</v>
      </c>
      <c r="M12258" t="s">
        <v>10916</v>
      </c>
      <c r="N12258" t="s">
        <v>15872</v>
      </c>
      <c r="O12258" t="s">
        <v>10871</v>
      </c>
      <c r="P12258" t="s">
        <v>10887</v>
      </c>
    </row>
    <row r="12259" spans="1:16" x14ac:dyDescent="0.3">
      <c r="A12259" t="s">
        <v>15880</v>
      </c>
      <c r="B12259" s="2" t="str">
        <f t="shared" si="575"/>
        <v>8202</v>
      </c>
      <c r="C12259" s="2">
        <f t="shared" si="573"/>
        <v>8202</v>
      </c>
      <c r="D12259" t="str">
        <f>VLOOKUP(C12259,'Cost Centre'!A:B,2,)</f>
        <v>Miscellaneous Services</v>
      </c>
      <c r="E12259" t="str">
        <f t="shared" si="574"/>
        <v>2</v>
      </c>
      <c r="F12259" t="s">
        <v>10902</v>
      </c>
      <c r="G12259" s="2">
        <v>0</v>
      </c>
      <c r="H12259" s="2">
        <v>0</v>
      </c>
      <c r="I12259" s="2">
        <v>0</v>
      </c>
      <c r="J12259" s="105">
        <f>SUMIF([1]MMM!$A:$A,A12259,[1]MMM!$F:$F)</f>
        <v>0</v>
      </c>
      <c r="K12259" s="2" t="s">
        <v>10</v>
      </c>
      <c r="L12259" s="2">
        <v>0</v>
      </c>
      <c r="M12259" t="s">
        <v>10916</v>
      </c>
      <c r="N12259" t="s">
        <v>15872</v>
      </c>
      <c r="O12259" t="s">
        <v>10871</v>
      </c>
      <c r="P12259" t="s">
        <v>10887</v>
      </c>
    </row>
    <row r="12260" spans="1:16" x14ac:dyDescent="0.3">
      <c r="A12260" t="s">
        <v>15881</v>
      </c>
      <c r="B12260" s="2" t="str">
        <f t="shared" si="575"/>
        <v>8202</v>
      </c>
      <c r="C12260" s="2">
        <f t="shared" si="573"/>
        <v>8202</v>
      </c>
      <c r="D12260" t="str">
        <f>VLOOKUP(C12260,'Cost Centre'!A:B,2,)</f>
        <v>Miscellaneous Services</v>
      </c>
      <c r="E12260" t="str">
        <f t="shared" si="574"/>
        <v>2</v>
      </c>
      <c r="F12260" t="s">
        <v>10904</v>
      </c>
      <c r="G12260" s="2">
        <v>0</v>
      </c>
      <c r="H12260" s="2">
        <v>0</v>
      </c>
      <c r="I12260" s="2">
        <v>0</v>
      </c>
      <c r="J12260" s="105">
        <f>SUMIF([1]MMM!$A:$A,A12260,[1]MMM!$F:$F)</f>
        <v>0</v>
      </c>
      <c r="K12260" s="2" t="s">
        <v>10</v>
      </c>
      <c r="L12260" s="2">
        <v>0</v>
      </c>
      <c r="M12260" t="s">
        <v>10916</v>
      </c>
      <c r="N12260" t="s">
        <v>15872</v>
      </c>
      <c r="O12260" t="s">
        <v>10871</v>
      </c>
      <c r="P12260" t="s">
        <v>10887</v>
      </c>
    </row>
    <row r="12261" spans="1:16" x14ac:dyDescent="0.3">
      <c r="A12261" t="s">
        <v>15882</v>
      </c>
      <c r="B12261" s="2" t="str">
        <f t="shared" si="575"/>
        <v>8202</v>
      </c>
      <c r="C12261" s="2">
        <f t="shared" si="573"/>
        <v>8202</v>
      </c>
      <c r="D12261" t="str">
        <f>VLOOKUP(C12261,'Cost Centre'!A:B,2,)</f>
        <v>Miscellaneous Services</v>
      </c>
      <c r="E12261" t="str">
        <f t="shared" si="574"/>
        <v>2</v>
      </c>
      <c r="F12261" t="s">
        <v>10906</v>
      </c>
      <c r="G12261" s="2">
        <v>0</v>
      </c>
      <c r="H12261" s="2">
        <v>0</v>
      </c>
      <c r="I12261" s="2">
        <v>0</v>
      </c>
      <c r="J12261" s="105">
        <f>SUMIF([1]MMM!$A:$A,A12261,[1]MMM!$F:$F)</f>
        <v>0</v>
      </c>
      <c r="K12261" s="2" t="s">
        <v>10</v>
      </c>
      <c r="L12261" s="2">
        <v>0</v>
      </c>
      <c r="M12261" t="s">
        <v>10916</v>
      </c>
      <c r="N12261" t="s">
        <v>15872</v>
      </c>
      <c r="O12261" t="s">
        <v>10871</v>
      </c>
      <c r="P12261" t="s">
        <v>10887</v>
      </c>
    </row>
    <row r="12262" spans="1:16" x14ac:dyDescent="0.3">
      <c r="A12262" t="s">
        <v>9847</v>
      </c>
      <c r="B12262" s="2" t="str">
        <f t="shared" si="575"/>
        <v>8202</v>
      </c>
      <c r="C12262" s="2">
        <f t="shared" si="573"/>
        <v>8202</v>
      </c>
      <c r="D12262" t="str">
        <f>VLOOKUP(C12262,'Cost Centre'!A:B,2,)</f>
        <v>Miscellaneous Services</v>
      </c>
      <c r="E12262" s="109" t="str">
        <f t="shared" si="574"/>
        <v>3</v>
      </c>
      <c r="F12262" t="s">
        <v>448</v>
      </c>
      <c r="G12262" s="2">
        <v>0</v>
      </c>
      <c r="H12262" s="2">
        <v>0</v>
      </c>
      <c r="I12262" s="2">
        <v>-4168.6000000000004</v>
      </c>
      <c r="J12262" s="105">
        <f>SUMIF([1]MMM!$A:$A,A12262,[1]MMM!$F:$F)</f>
        <v>-4168.6000000000004</v>
      </c>
      <c r="K12262" s="2" t="s">
        <v>10</v>
      </c>
      <c r="L12262" s="2">
        <v>0</v>
      </c>
      <c r="M12262" t="s">
        <v>10916</v>
      </c>
      <c r="N12262" t="s">
        <v>15872</v>
      </c>
      <c r="O12262" t="s">
        <v>10908</v>
      </c>
      <c r="P12262" t="s">
        <v>13930</v>
      </c>
    </row>
    <row r="12263" spans="1:16" x14ac:dyDescent="0.3">
      <c r="A12263" t="s">
        <v>9848</v>
      </c>
      <c r="B12263" s="2" t="str">
        <f t="shared" si="575"/>
        <v>8202</v>
      </c>
      <c r="C12263" s="2">
        <f t="shared" si="573"/>
        <v>8202</v>
      </c>
      <c r="D12263" t="str">
        <f>VLOOKUP(C12263,'Cost Centre'!A:B,2,)</f>
        <v>Miscellaneous Services</v>
      </c>
      <c r="E12263" s="109">
        <v>2</v>
      </c>
      <c r="F12263" t="s">
        <v>449</v>
      </c>
      <c r="G12263" s="2">
        <v>0</v>
      </c>
      <c r="H12263" s="2">
        <v>0</v>
      </c>
      <c r="I12263" s="2">
        <v>0</v>
      </c>
      <c r="J12263" s="105">
        <f>SUMIF([1]MMM!$A:$A,A12263,[1]MMM!$F:$F)</f>
        <v>0</v>
      </c>
      <c r="K12263" s="2" t="s">
        <v>10</v>
      </c>
      <c r="L12263" s="2">
        <v>0</v>
      </c>
      <c r="M12263" t="s">
        <v>10916</v>
      </c>
      <c r="N12263" t="s">
        <v>15872</v>
      </c>
      <c r="O12263" t="s">
        <v>10908</v>
      </c>
      <c r="P12263" t="s">
        <v>13930</v>
      </c>
    </row>
    <row r="12264" spans="1:16" x14ac:dyDescent="0.3">
      <c r="A12264" t="s">
        <v>9849</v>
      </c>
      <c r="B12264" s="2" t="str">
        <f t="shared" si="575"/>
        <v>8202</v>
      </c>
      <c r="C12264" s="2">
        <f t="shared" si="573"/>
        <v>8202</v>
      </c>
      <c r="D12264" t="str">
        <f>VLOOKUP(C12264,'Cost Centre'!A:B,2,)</f>
        <v>Miscellaneous Services</v>
      </c>
      <c r="E12264" s="109">
        <v>2</v>
      </c>
      <c r="F12264" t="s">
        <v>761</v>
      </c>
      <c r="G12264" s="2">
        <v>0</v>
      </c>
      <c r="H12264" s="2">
        <v>252820673.49000001</v>
      </c>
      <c r="I12264" s="2">
        <v>0</v>
      </c>
      <c r="J12264" s="105">
        <f>SUMIF([1]MMM!$A:$A,A12264,[1]MMM!$F:$F)</f>
        <v>155863771.47</v>
      </c>
      <c r="K12264" s="2" t="s">
        <v>10</v>
      </c>
      <c r="L12264" s="2">
        <v>0</v>
      </c>
      <c r="M12264" t="s">
        <v>10916</v>
      </c>
      <c r="N12264" t="s">
        <v>15872</v>
      </c>
      <c r="O12264" t="s">
        <v>10908</v>
      </c>
      <c r="P12264" t="s">
        <v>10956</v>
      </c>
    </row>
    <row r="12265" spans="1:16" x14ac:dyDescent="0.3">
      <c r="A12265" t="s">
        <v>9850</v>
      </c>
      <c r="B12265" s="2" t="str">
        <f t="shared" si="575"/>
        <v>8202</v>
      </c>
      <c r="C12265" s="2">
        <f t="shared" si="573"/>
        <v>8202</v>
      </c>
      <c r="D12265" t="str">
        <f>VLOOKUP(C12265,'Cost Centre'!A:B,2,)</f>
        <v>Miscellaneous Services</v>
      </c>
      <c r="E12265" t="str">
        <f t="shared" si="574"/>
        <v>3</v>
      </c>
      <c r="F12265" t="s">
        <v>2148</v>
      </c>
      <c r="G12265" s="2">
        <v>0</v>
      </c>
      <c r="H12265" s="2">
        <v>0</v>
      </c>
      <c r="I12265" s="2">
        <v>0</v>
      </c>
      <c r="J12265" s="105">
        <f>SUMIF([1]MMM!$A:$A,A12265,[1]MMM!$F:$F)</f>
        <v>0</v>
      </c>
      <c r="K12265" s="2" t="s">
        <v>10</v>
      </c>
      <c r="L12265" s="2">
        <v>0</v>
      </c>
      <c r="M12265" t="s">
        <v>10916</v>
      </c>
      <c r="N12265" t="s">
        <v>15872</v>
      </c>
      <c r="O12265" t="s">
        <v>10908</v>
      </c>
      <c r="P12265" t="s">
        <v>10910</v>
      </c>
    </row>
    <row r="12266" spans="1:16" x14ac:dyDescent="0.3">
      <c r="A12266" t="s">
        <v>15883</v>
      </c>
      <c r="B12266" s="2" t="str">
        <f t="shared" si="575"/>
        <v>8202</v>
      </c>
      <c r="C12266" s="2">
        <f t="shared" si="573"/>
        <v>8202</v>
      </c>
      <c r="D12266" t="str">
        <f>VLOOKUP(C12266,'Cost Centre'!A:B,2,)</f>
        <v>Miscellaneous Services</v>
      </c>
      <c r="E12266" t="str">
        <f t="shared" si="574"/>
        <v>3</v>
      </c>
      <c r="F12266" t="s">
        <v>10912</v>
      </c>
      <c r="G12266" s="2">
        <v>0</v>
      </c>
      <c r="H12266" s="2">
        <v>16346132.73</v>
      </c>
      <c r="I12266" s="2">
        <v>0</v>
      </c>
      <c r="J12266" s="105">
        <f>SUMIF([1]MMM!$A:$A,A12266,[1]MMM!$F:$F)</f>
        <v>16346132.73</v>
      </c>
      <c r="K12266" s="2" t="s">
        <v>10</v>
      </c>
      <c r="L12266" s="2">
        <v>0</v>
      </c>
      <c r="M12266" t="s">
        <v>10916</v>
      </c>
      <c r="N12266" t="s">
        <v>15872</v>
      </c>
      <c r="O12266" t="s">
        <v>10908</v>
      </c>
      <c r="P12266" t="s">
        <v>10913</v>
      </c>
    </row>
    <row r="12267" spans="1:16" x14ac:dyDescent="0.3">
      <c r="A12267" t="s">
        <v>15884</v>
      </c>
      <c r="B12267" s="2" t="str">
        <f t="shared" si="575"/>
        <v>8202</v>
      </c>
      <c r="C12267" s="2">
        <f t="shared" si="573"/>
        <v>8202</v>
      </c>
      <c r="D12267" t="str">
        <f>VLOOKUP(C12267,'Cost Centre'!A:B,2,)</f>
        <v>Miscellaneous Services</v>
      </c>
      <c r="E12267" t="str">
        <f t="shared" si="574"/>
        <v>3</v>
      </c>
      <c r="F12267" t="s">
        <v>10915</v>
      </c>
      <c r="G12267" s="2">
        <v>0</v>
      </c>
      <c r="H12267" s="2">
        <v>0</v>
      </c>
      <c r="I12267" s="2">
        <v>0</v>
      </c>
      <c r="J12267" s="105">
        <f>SUMIF([1]MMM!$A:$A,A12267,[1]MMM!$F:$F)</f>
        <v>0</v>
      </c>
      <c r="K12267" s="2" t="s">
        <v>10</v>
      </c>
      <c r="L12267" s="2">
        <v>0</v>
      </c>
      <c r="M12267" t="s">
        <v>10916</v>
      </c>
      <c r="N12267" t="s">
        <v>15872</v>
      </c>
      <c r="O12267" t="s">
        <v>10908</v>
      </c>
      <c r="P12267" t="s">
        <v>10913</v>
      </c>
    </row>
    <row r="12268" spans="1:16" x14ac:dyDescent="0.3">
      <c r="A12268" t="s">
        <v>9851</v>
      </c>
      <c r="B12268" s="2" t="str">
        <f t="shared" si="575"/>
        <v>8202</v>
      </c>
      <c r="C12268" s="2">
        <f t="shared" si="573"/>
        <v>8202</v>
      </c>
      <c r="D12268" t="str">
        <f>VLOOKUP(C12268,'Cost Centre'!A:B,2,)</f>
        <v>Miscellaneous Services</v>
      </c>
      <c r="E12268" t="str">
        <f t="shared" si="574"/>
        <v>5</v>
      </c>
      <c r="F12268" t="s">
        <v>3870</v>
      </c>
      <c r="G12268" s="2">
        <v>0</v>
      </c>
      <c r="H12268" s="2">
        <v>0</v>
      </c>
      <c r="I12268" s="2">
        <v>0</v>
      </c>
      <c r="J12268" s="105">
        <f>SUMIF([1]MMM!$A:$A,A12268,[1]MMM!$F:$F)</f>
        <v>0</v>
      </c>
      <c r="K12268" s="2" t="s">
        <v>460</v>
      </c>
      <c r="L12268" s="2">
        <v>0</v>
      </c>
      <c r="M12268" t="s">
        <v>10916</v>
      </c>
      <c r="N12268" t="s">
        <v>15872</v>
      </c>
      <c r="O12268" t="s">
        <v>11298</v>
      </c>
      <c r="P12268" t="s">
        <v>15885</v>
      </c>
    </row>
    <row r="12269" spans="1:16" x14ac:dyDescent="0.3">
      <c r="A12269" t="s">
        <v>9852</v>
      </c>
      <c r="B12269" s="2" t="str">
        <f t="shared" si="575"/>
        <v>8202</v>
      </c>
      <c r="C12269" s="2">
        <f t="shared" si="573"/>
        <v>8202</v>
      </c>
      <c r="D12269" t="str">
        <f>VLOOKUP(C12269,'Cost Centre'!A:B,2,)</f>
        <v>Miscellaneous Services</v>
      </c>
      <c r="E12269" t="str">
        <f t="shared" si="574"/>
        <v>5</v>
      </c>
      <c r="F12269" t="s">
        <v>3871</v>
      </c>
      <c r="G12269" s="2">
        <v>0</v>
      </c>
      <c r="H12269" s="2">
        <v>0</v>
      </c>
      <c r="I12269" s="2">
        <v>0</v>
      </c>
      <c r="J12269" s="105">
        <f>SUMIF([1]MMM!$A:$A,A12269,[1]MMM!$F:$F)</f>
        <v>0</v>
      </c>
      <c r="K12269" s="2" t="s">
        <v>460</v>
      </c>
      <c r="L12269" s="2">
        <v>0</v>
      </c>
      <c r="M12269" t="s">
        <v>10916</v>
      </c>
      <c r="N12269" t="s">
        <v>15872</v>
      </c>
      <c r="O12269" t="s">
        <v>11298</v>
      </c>
      <c r="P12269" t="s">
        <v>15885</v>
      </c>
    </row>
    <row r="12270" spans="1:16" x14ac:dyDescent="0.3">
      <c r="A12270" t="s">
        <v>9853</v>
      </c>
      <c r="B12270" s="2" t="str">
        <f t="shared" si="575"/>
        <v>8202</v>
      </c>
      <c r="C12270" s="2">
        <f t="shared" si="573"/>
        <v>8202</v>
      </c>
      <c r="D12270" t="str">
        <f>VLOOKUP(C12270,'Cost Centre'!A:B,2,)</f>
        <v>Miscellaneous Services</v>
      </c>
      <c r="E12270" t="str">
        <f t="shared" si="574"/>
        <v>5</v>
      </c>
      <c r="F12270" t="s">
        <v>3872</v>
      </c>
      <c r="G12270" s="2">
        <v>0</v>
      </c>
      <c r="H12270" s="2">
        <v>0</v>
      </c>
      <c r="I12270" s="2">
        <v>0</v>
      </c>
      <c r="J12270" s="105">
        <f>SUMIF([1]MMM!$A:$A,A12270,[1]MMM!$F:$F)</f>
        <v>0</v>
      </c>
      <c r="K12270" s="2" t="s">
        <v>460</v>
      </c>
      <c r="L12270" s="2">
        <v>0</v>
      </c>
      <c r="M12270" t="s">
        <v>10916</v>
      </c>
      <c r="N12270" t="s">
        <v>15872</v>
      </c>
      <c r="O12270" t="s">
        <v>11298</v>
      </c>
      <c r="P12270" t="s">
        <v>15885</v>
      </c>
    </row>
    <row r="12271" spans="1:16" x14ac:dyDescent="0.3">
      <c r="A12271" t="s">
        <v>9854</v>
      </c>
      <c r="B12271" s="2" t="str">
        <f t="shared" si="575"/>
        <v>8202</v>
      </c>
      <c r="C12271" s="2">
        <f t="shared" si="573"/>
        <v>8202</v>
      </c>
      <c r="D12271" t="str">
        <f>VLOOKUP(C12271,'Cost Centre'!A:B,2,)</f>
        <v>Miscellaneous Services</v>
      </c>
      <c r="E12271" t="str">
        <f t="shared" si="574"/>
        <v>5</v>
      </c>
      <c r="F12271" t="s">
        <v>3873</v>
      </c>
      <c r="G12271" s="2">
        <v>0</v>
      </c>
      <c r="H12271" s="2">
        <v>0</v>
      </c>
      <c r="I12271" s="2">
        <v>0</v>
      </c>
      <c r="J12271" s="105">
        <f>SUMIF([1]MMM!$A:$A,A12271,[1]MMM!$F:$F)</f>
        <v>0</v>
      </c>
      <c r="K12271" s="2" t="s">
        <v>460</v>
      </c>
      <c r="L12271" s="2">
        <v>0</v>
      </c>
      <c r="M12271" t="s">
        <v>10916</v>
      </c>
      <c r="N12271" t="s">
        <v>15872</v>
      </c>
      <c r="O12271" t="s">
        <v>11298</v>
      </c>
      <c r="P12271" t="s">
        <v>15885</v>
      </c>
    </row>
    <row r="12272" spans="1:16" x14ac:dyDescent="0.3">
      <c r="A12272" t="s">
        <v>9855</v>
      </c>
      <c r="B12272" s="2" t="str">
        <f t="shared" si="575"/>
        <v>8202</v>
      </c>
      <c r="C12272" s="2">
        <f t="shared" si="573"/>
        <v>8202</v>
      </c>
      <c r="D12272" t="str">
        <f>VLOOKUP(C12272,'Cost Centre'!A:B,2,)</f>
        <v>Miscellaneous Services</v>
      </c>
      <c r="E12272" t="str">
        <f t="shared" si="574"/>
        <v>5</v>
      </c>
      <c r="F12272" t="s">
        <v>3874</v>
      </c>
      <c r="G12272" s="2">
        <v>0</v>
      </c>
      <c r="H12272" s="2">
        <v>0</v>
      </c>
      <c r="I12272" s="2">
        <v>0</v>
      </c>
      <c r="J12272" s="105">
        <f>SUMIF([1]MMM!$A:$A,A12272,[1]MMM!$F:$F)</f>
        <v>0</v>
      </c>
      <c r="K12272" s="2" t="s">
        <v>460</v>
      </c>
      <c r="L12272" s="2">
        <v>0</v>
      </c>
      <c r="M12272" t="s">
        <v>10916</v>
      </c>
      <c r="N12272" t="s">
        <v>15872</v>
      </c>
      <c r="O12272" t="s">
        <v>11298</v>
      </c>
      <c r="P12272" t="s">
        <v>15885</v>
      </c>
    </row>
    <row r="12273" spans="1:16" x14ac:dyDescent="0.3">
      <c r="A12273" t="s">
        <v>9856</v>
      </c>
      <c r="B12273" s="2" t="str">
        <f t="shared" si="575"/>
        <v>8202</v>
      </c>
      <c r="C12273" s="2">
        <f t="shared" si="573"/>
        <v>8202</v>
      </c>
      <c r="D12273" t="str">
        <f>VLOOKUP(C12273,'Cost Centre'!A:B,2,)</f>
        <v>Miscellaneous Services</v>
      </c>
      <c r="E12273" t="str">
        <f t="shared" si="574"/>
        <v>5</v>
      </c>
      <c r="F12273" t="s">
        <v>3870</v>
      </c>
      <c r="G12273" s="2">
        <v>0</v>
      </c>
      <c r="H12273" s="2">
        <v>0</v>
      </c>
      <c r="I12273" s="2">
        <v>0</v>
      </c>
      <c r="J12273" s="105">
        <f>SUMIF([1]MMM!$A:$A,A12273,[1]MMM!$F:$F)</f>
        <v>0</v>
      </c>
      <c r="K12273" s="2" t="s">
        <v>460</v>
      </c>
      <c r="L12273" s="2">
        <v>0</v>
      </c>
      <c r="M12273" t="s">
        <v>10916</v>
      </c>
      <c r="N12273" t="s">
        <v>15872</v>
      </c>
      <c r="O12273" t="s">
        <v>11298</v>
      </c>
      <c r="P12273" t="s">
        <v>15885</v>
      </c>
    </row>
    <row r="12274" spans="1:16" x14ac:dyDescent="0.3">
      <c r="A12274" t="s">
        <v>9857</v>
      </c>
      <c r="B12274" s="2" t="str">
        <f t="shared" si="575"/>
        <v>8202</v>
      </c>
      <c r="C12274" s="2">
        <f t="shared" si="573"/>
        <v>8202</v>
      </c>
      <c r="D12274" t="str">
        <f>VLOOKUP(C12274,'Cost Centre'!A:B,2,)</f>
        <v>Miscellaneous Services</v>
      </c>
      <c r="E12274" t="str">
        <f t="shared" si="574"/>
        <v>5</v>
      </c>
      <c r="F12274" t="s">
        <v>3871</v>
      </c>
      <c r="G12274" s="2">
        <v>0</v>
      </c>
      <c r="H12274" s="2">
        <v>0</v>
      </c>
      <c r="I12274" s="2">
        <v>0</v>
      </c>
      <c r="J12274" s="105">
        <f>SUMIF([1]MMM!$A:$A,A12274,[1]MMM!$F:$F)</f>
        <v>0</v>
      </c>
      <c r="K12274" s="2" t="s">
        <v>460</v>
      </c>
      <c r="L12274" s="2">
        <v>0</v>
      </c>
      <c r="M12274" t="s">
        <v>10916</v>
      </c>
      <c r="N12274" t="s">
        <v>15872</v>
      </c>
      <c r="O12274" t="s">
        <v>11298</v>
      </c>
      <c r="P12274" t="s">
        <v>15885</v>
      </c>
    </row>
    <row r="12275" spans="1:16" x14ac:dyDescent="0.3">
      <c r="A12275" t="s">
        <v>9858</v>
      </c>
      <c r="B12275" s="2" t="str">
        <f t="shared" si="575"/>
        <v>8202</v>
      </c>
      <c r="C12275" s="2">
        <f t="shared" si="573"/>
        <v>8202</v>
      </c>
      <c r="D12275" t="str">
        <f>VLOOKUP(C12275,'Cost Centre'!A:B,2,)</f>
        <v>Miscellaneous Services</v>
      </c>
      <c r="E12275" t="str">
        <f t="shared" si="574"/>
        <v>5</v>
      </c>
      <c r="F12275" t="s">
        <v>3872</v>
      </c>
      <c r="G12275" s="2">
        <v>0</v>
      </c>
      <c r="H12275" s="2">
        <v>0</v>
      </c>
      <c r="I12275" s="2">
        <v>0</v>
      </c>
      <c r="J12275" s="105">
        <f>SUMIF([1]MMM!$A:$A,A12275,[1]MMM!$F:$F)</f>
        <v>0</v>
      </c>
      <c r="K12275" s="2" t="s">
        <v>460</v>
      </c>
      <c r="L12275" s="2">
        <v>0</v>
      </c>
      <c r="M12275" t="s">
        <v>10916</v>
      </c>
      <c r="N12275" t="s">
        <v>15872</v>
      </c>
      <c r="O12275" t="s">
        <v>11298</v>
      </c>
      <c r="P12275" t="s">
        <v>15885</v>
      </c>
    </row>
    <row r="12276" spans="1:16" x14ac:dyDescent="0.3">
      <c r="A12276" t="s">
        <v>9859</v>
      </c>
      <c r="B12276" s="2" t="str">
        <f t="shared" si="575"/>
        <v>8202</v>
      </c>
      <c r="C12276" s="2">
        <f t="shared" si="573"/>
        <v>8202</v>
      </c>
      <c r="D12276" t="str">
        <f>VLOOKUP(C12276,'Cost Centre'!A:B,2,)</f>
        <v>Miscellaneous Services</v>
      </c>
      <c r="E12276" t="str">
        <f t="shared" si="574"/>
        <v>5</v>
      </c>
      <c r="F12276" t="s">
        <v>3873</v>
      </c>
      <c r="G12276" s="2">
        <v>0</v>
      </c>
      <c r="H12276" s="2">
        <v>0</v>
      </c>
      <c r="I12276" s="2">
        <v>0</v>
      </c>
      <c r="J12276" s="105">
        <f>SUMIF([1]MMM!$A:$A,A12276,[1]MMM!$F:$F)</f>
        <v>0</v>
      </c>
      <c r="K12276" s="2" t="s">
        <v>460</v>
      </c>
      <c r="L12276" s="2">
        <v>0</v>
      </c>
      <c r="M12276" t="s">
        <v>10916</v>
      </c>
      <c r="N12276" t="s">
        <v>15872</v>
      </c>
      <c r="O12276" t="s">
        <v>11298</v>
      </c>
      <c r="P12276" t="s">
        <v>15885</v>
      </c>
    </row>
    <row r="12277" spans="1:16" x14ac:dyDescent="0.3">
      <c r="A12277" t="s">
        <v>9860</v>
      </c>
      <c r="B12277" s="2" t="str">
        <f t="shared" si="575"/>
        <v>8202</v>
      </c>
      <c r="C12277" s="2">
        <f t="shared" si="573"/>
        <v>8202</v>
      </c>
      <c r="D12277" t="str">
        <f>VLOOKUP(C12277,'Cost Centre'!A:B,2,)</f>
        <v>Miscellaneous Services</v>
      </c>
      <c r="E12277" t="str">
        <f t="shared" si="574"/>
        <v>5</v>
      </c>
      <c r="F12277" t="s">
        <v>3874</v>
      </c>
      <c r="G12277" s="2">
        <v>0</v>
      </c>
      <c r="H12277" s="2">
        <v>0</v>
      </c>
      <c r="I12277" s="2">
        <v>0</v>
      </c>
      <c r="J12277" s="105">
        <f>SUMIF([1]MMM!$A:$A,A12277,[1]MMM!$F:$F)</f>
        <v>0</v>
      </c>
      <c r="K12277" s="2" t="s">
        <v>460</v>
      </c>
      <c r="L12277" s="2">
        <v>0</v>
      </c>
      <c r="M12277" t="s">
        <v>10916</v>
      </c>
      <c r="N12277" t="s">
        <v>15872</v>
      </c>
      <c r="O12277" t="s">
        <v>11298</v>
      </c>
      <c r="P12277" t="s">
        <v>15885</v>
      </c>
    </row>
    <row r="12278" spans="1:16" x14ac:dyDescent="0.3">
      <c r="A12278" t="s">
        <v>9861</v>
      </c>
      <c r="B12278" s="2" t="str">
        <f t="shared" si="575"/>
        <v>8202</v>
      </c>
      <c r="C12278" s="2">
        <f t="shared" si="573"/>
        <v>8202</v>
      </c>
      <c r="D12278" t="str">
        <f>VLOOKUP(C12278,'Cost Centre'!A:B,2,)</f>
        <v>Miscellaneous Services</v>
      </c>
      <c r="E12278" t="str">
        <f t="shared" si="574"/>
        <v>5</v>
      </c>
      <c r="F12278" t="s">
        <v>3870</v>
      </c>
      <c r="G12278" s="2">
        <v>118063707.45</v>
      </c>
      <c r="H12278" s="2">
        <v>0</v>
      </c>
      <c r="I12278" s="2">
        <v>0</v>
      </c>
      <c r="J12278" s="105">
        <f>SUMIF([1]MMM!$A:$A,A12278,[1]MMM!$F:$F)</f>
        <v>118063707.45</v>
      </c>
      <c r="K12278" s="2" t="s">
        <v>460</v>
      </c>
      <c r="L12278" s="2">
        <v>101066706</v>
      </c>
      <c r="M12278" t="s">
        <v>10916</v>
      </c>
      <c r="N12278" t="s">
        <v>15872</v>
      </c>
      <c r="O12278" t="s">
        <v>11298</v>
      </c>
      <c r="P12278" t="s">
        <v>15885</v>
      </c>
    </row>
    <row r="12279" spans="1:16" x14ac:dyDescent="0.3">
      <c r="A12279" t="s">
        <v>9862</v>
      </c>
      <c r="B12279" s="2" t="str">
        <f t="shared" si="575"/>
        <v>8202</v>
      </c>
      <c r="C12279" s="2">
        <f t="shared" si="573"/>
        <v>8202</v>
      </c>
      <c r="D12279" t="str">
        <f>VLOOKUP(C12279,'Cost Centre'!A:B,2,)</f>
        <v>Miscellaneous Services</v>
      </c>
      <c r="E12279" t="str">
        <f t="shared" si="574"/>
        <v>5</v>
      </c>
      <c r="F12279" t="s">
        <v>3871</v>
      </c>
      <c r="G12279" s="2">
        <v>0</v>
      </c>
      <c r="H12279" s="2">
        <v>966578070</v>
      </c>
      <c r="I12279" s="2">
        <v>0</v>
      </c>
      <c r="J12279" s="105">
        <f>SUMIF([1]MMM!$A:$A,A12279,[1]MMM!$F:$F)</f>
        <v>966578070</v>
      </c>
      <c r="K12279" s="2" t="s">
        <v>460</v>
      </c>
      <c r="L12279" s="2">
        <v>830865981</v>
      </c>
      <c r="M12279" t="s">
        <v>10916</v>
      </c>
      <c r="N12279" t="s">
        <v>15872</v>
      </c>
      <c r="O12279" t="s">
        <v>11298</v>
      </c>
      <c r="P12279" t="s">
        <v>15885</v>
      </c>
    </row>
    <row r="12280" spans="1:16" x14ac:dyDescent="0.3">
      <c r="A12280" t="s">
        <v>9863</v>
      </c>
      <c r="B12280" s="2" t="str">
        <f t="shared" si="575"/>
        <v>8202</v>
      </c>
      <c r="C12280" s="2">
        <f t="shared" si="573"/>
        <v>8202</v>
      </c>
      <c r="D12280" t="str">
        <f>VLOOKUP(C12280,'Cost Centre'!A:B,2,)</f>
        <v>Miscellaneous Services</v>
      </c>
      <c r="E12280" t="str">
        <f t="shared" si="574"/>
        <v>5</v>
      </c>
      <c r="F12280" t="s">
        <v>3872</v>
      </c>
      <c r="G12280" s="2">
        <v>0</v>
      </c>
      <c r="H12280" s="2">
        <v>0</v>
      </c>
      <c r="I12280" s="2">
        <v>-1033526252</v>
      </c>
      <c r="J12280" s="105">
        <f>SUMIF([1]MMM!$A:$A,A12280,[1]MMM!$F:$F)</f>
        <v>-1033526252</v>
      </c>
      <c r="K12280" s="2" t="s">
        <v>460</v>
      </c>
      <c r="L12280" s="2">
        <v>-888234477</v>
      </c>
      <c r="M12280" t="s">
        <v>10916</v>
      </c>
      <c r="N12280" t="s">
        <v>15872</v>
      </c>
      <c r="O12280" t="s">
        <v>11298</v>
      </c>
      <c r="P12280" t="s">
        <v>15885</v>
      </c>
    </row>
    <row r="12281" spans="1:16" x14ac:dyDescent="0.3">
      <c r="A12281" t="s">
        <v>9864</v>
      </c>
      <c r="B12281" s="2" t="str">
        <f t="shared" si="575"/>
        <v>8202</v>
      </c>
      <c r="C12281" s="2">
        <f t="shared" si="573"/>
        <v>8202</v>
      </c>
      <c r="D12281" t="str">
        <f>VLOOKUP(C12281,'Cost Centre'!A:B,2,)</f>
        <v>Miscellaneous Services</v>
      </c>
      <c r="E12281" t="str">
        <f t="shared" si="574"/>
        <v>5</v>
      </c>
      <c r="F12281" t="s">
        <v>3873</v>
      </c>
      <c r="G12281" s="2">
        <v>0</v>
      </c>
      <c r="H12281" s="2">
        <v>11232725.26</v>
      </c>
      <c r="I12281" s="2">
        <v>0</v>
      </c>
      <c r="J12281" s="105">
        <f>SUMIF([1]MMM!$A:$A,A12281,[1]MMM!$F:$F)</f>
        <v>11232725.26</v>
      </c>
      <c r="K12281" s="2" t="s">
        <v>460</v>
      </c>
      <c r="L12281" s="2">
        <v>17432129</v>
      </c>
      <c r="M12281" t="s">
        <v>10916</v>
      </c>
      <c r="N12281" t="s">
        <v>15872</v>
      </c>
      <c r="O12281" t="s">
        <v>11298</v>
      </c>
      <c r="P12281" t="s">
        <v>15885</v>
      </c>
    </row>
    <row r="12282" spans="1:16" x14ac:dyDescent="0.3">
      <c r="A12282" t="s">
        <v>9865</v>
      </c>
      <c r="B12282" s="2" t="str">
        <f t="shared" si="575"/>
        <v>8202</v>
      </c>
      <c r="C12282" s="2">
        <f t="shared" si="573"/>
        <v>8202</v>
      </c>
      <c r="D12282" t="str">
        <f>VLOOKUP(C12282,'Cost Centre'!A:B,2,)</f>
        <v>Miscellaneous Services</v>
      </c>
      <c r="E12282" t="str">
        <f t="shared" si="574"/>
        <v>5</v>
      </c>
      <c r="F12282" t="s">
        <v>3874</v>
      </c>
      <c r="G12282" s="2">
        <v>0</v>
      </c>
      <c r="H12282" s="2">
        <v>0</v>
      </c>
      <c r="I12282" s="2">
        <v>0</v>
      </c>
      <c r="J12282" s="105">
        <f>SUMIF([1]MMM!$A:$A,A12282,[1]MMM!$F:$F)</f>
        <v>0</v>
      </c>
      <c r="K12282" s="2" t="s">
        <v>460</v>
      </c>
      <c r="L12282" s="2">
        <v>0</v>
      </c>
      <c r="M12282" t="s">
        <v>10916</v>
      </c>
      <c r="N12282" t="s">
        <v>15872</v>
      </c>
      <c r="O12282" t="s">
        <v>11298</v>
      </c>
      <c r="P12282" t="s">
        <v>15885</v>
      </c>
    </row>
    <row r="12283" spans="1:16" x14ac:dyDescent="0.3">
      <c r="A12283" t="s">
        <v>9866</v>
      </c>
      <c r="B12283" s="2" t="str">
        <f t="shared" si="575"/>
        <v>8202</v>
      </c>
      <c r="C12283" s="2">
        <f t="shared" si="573"/>
        <v>8202</v>
      </c>
      <c r="D12283" t="str">
        <f>VLOOKUP(C12283,'Cost Centre'!A:B,2,)</f>
        <v>Miscellaneous Services</v>
      </c>
      <c r="E12283" t="str">
        <f t="shared" si="574"/>
        <v>5</v>
      </c>
      <c r="F12283" t="s">
        <v>3870</v>
      </c>
      <c r="G12283" s="2">
        <v>16340245.43</v>
      </c>
      <c r="H12283" s="2">
        <v>0</v>
      </c>
      <c r="I12283" s="2">
        <v>0</v>
      </c>
      <c r="J12283" s="105">
        <f>SUMIF([1]MMM!$A:$A,A12283,[1]MMM!$F:$F)</f>
        <v>16340245.43</v>
      </c>
      <c r="K12283" s="2" t="s">
        <v>460</v>
      </c>
      <c r="L12283" s="2">
        <v>0</v>
      </c>
      <c r="M12283" t="s">
        <v>10916</v>
      </c>
      <c r="N12283" t="s">
        <v>15872</v>
      </c>
      <c r="O12283" t="s">
        <v>11298</v>
      </c>
      <c r="P12283" t="s">
        <v>15885</v>
      </c>
    </row>
    <row r="12284" spans="1:16" x14ac:dyDescent="0.3">
      <c r="A12284" t="s">
        <v>9867</v>
      </c>
      <c r="B12284" s="2" t="str">
        <f t="shared" si="575"/>
        <v>8202</v>
      </c>
      <c r="C12284" s="2">
        <f t="shared" si="573"/>
        <v>8202</v>
      </c>
      <c r="D12284" t="str">
        <f>VLOOKUP(C12284,'Cost Centre'!A:B,2,)</f>
        <v>Miscellaneous Services</v>
      </c>
      <c r="E12284" t="str">
        <f t="shared" si="574"/>
        <v>5</v>
      </c>
      <c r="F12284" t="s">
        <v>3871</v>
      </c>
      <c r="G12284" s="2">
        <v>0</v>
      </c>
      <c r="H12284" s="2">
        <v>4456103</v>
      </c>
      <c r="I12284" s="2">
        <v>0</v>
      </c>
      <c r="J12284" s="105">
        <f>SUMIF([1]MMM!$A:$A,A12284,[1]MMM!$F:$F)</f>
        <v>4456103</v>
      </c>
      <c r="K12284" s="2" t="s">
        <v>460</v>
      </c>
      <c r="L12284" s="2">
        <v>0</v>
      </c>
      <c r="M12284" t="s">
        <v>10916</v>
      </c>
      <c r="N12284" t="s">
        <v>15872</v>
      </c>
      <c r="O12284" t="s">
        <v>11298</v>
      </c>
      <c r="P12284" t="s">
        <v>15885</v>
      </c>
    </row>
    <row r="12285" spans="1:16" x14ac:dyDescent="0.3">
      <c r="A12285" t="s">
        <v>9868</v>
      </c>
      <c r="B12285" s="2" t="str">
        <f t="shared" si="575"/>
        <v>8202</v>
      </c>
      <c r="C12285" s="2">
        <f t="shared" si="573"/>
        <v>8202</v>
      </c>
      <c r="D12285" t="str">
        <f>VLOOKUP(C12285,'Cost Centre'!A:B,2,)</f>
        <v>Miscellaneous Services</v>
      </c>
      <c r="E12285" t="str">
        <f t="shared" si="574"/>
        <v>5</v>
      </c>
      <c r="F12285" t="s">
        <v>3872</v>
      </c>
      <c r="G12285" s="2">
        <v>0</v>
      </c>
      <c r="H12285" s="2">
        <v>0</v>
      </c>
      <c r="I12285" s="2">
        <v>0</v>
      </c>
      <c r="J12285" s="105">
        <f>SUMIF([1]MMM!$A:$A,A12285,[1]MMM!$F:$F)</f>
        <v>0</v>
      </c>
      <c r="K12285" s="2" t="s">
        <v>460</v>
      </c>
      <c r="L12285" s="2">
        <v>0</v>
      </c>
      <c r="M12285" t="s">
        <v>10916</v>
      </c>
      <c r="N12285" t="s">
        <v>15872</v>
      </c>
      <c r="O12285" t="s">
        <v>11298</v>
      </c>
      <c r="P12285" t="s">
        <v>15885</v>
      </c>
    </row>
    <row r="12286" spans="1:16" x14ac:dyDescent="0.3">
      <c r="A12286" t="s">
        <v>9869</v>
      </c>
      <c r="B12286" s="2" t="str">
        <f t="shared" si="575"/>
        <v>8202</v>
      </c>
      <c r="C12286" s="2">
        <f t="shared" si="573"/>
        <v>8202</v>
      </c>
      <c r="D12286" t="str">
        <f>VLOOKUP(C12286,'Cost Centre'!A:B,2,)</f>
        <v>Miscellaneous Services</v>
      </c>
      <c r="E12286" t="str">
        <f t="shared" si="574"/>
        <v>5</v>
      </c>
      <c r="F12286" t="s">
        <v>3873</v>
      </c>
      <c r="G12286" s="2">
        <v>0</v>
      </c>
      <c r="H12286" s="2">
        <v>1112781.98</v>
      </c>
      <c r="I12286" s="2">
        <v>0</v>
      </c>
      <c r="J12286" s="105">
        <f>SUMIF([1]MMM!$A:$A,A12286,[1]MMM!$F:$F)</f>
        <v>1112781.98</v>
      </c>
      <c r="K12286" s="2" t="s">
        <v>460</v>
      </c>
      <c r="L12286" s="2">
        <v>0</v>
      </c>
      <c r="M12286" t="s">
        <v>10916</v>
      </c>
      <c r="N12286" t="s">
        <v>15872</v>
      </c>
      <c r="O12286" t="s">
        <v>11298</v>
      </c>
      <c r="P12286" t="s">
        <v>15885</v>
      </c>
    </row>
    <row r="12287" spans="1:16" x14ac:dyDescent="0.3">
      <c r="A12287" t="s">
        <v>9870</v>
      </c>
      <c r="B12287" s="2" t="str">
        <f t="shared" si="575"/>
        <v>8202</v>
      </c>
      <c r="C12287" s="2">
        <f t="shared" si="573"/>
        <v>8202</v>
      </c>
      <c r="D12287" t="str">
        <f>VLOOKUP(C12287,'Cost Centre'!A:B,2,)</f>
        <v>Miscellaneous Services</v>
      </c>
      <c r="E12287" t="str">
        <f t="shared" si="574"/>
        <v>5</v>
      </c>
      <c r="F12287" t="s">
        <v>3874</v>
      </c>
      <c r="G12287" s="2">
        <v>0</v>
      </c>
      <c r="H12287" s="2">
        <v>0</v>
      </c>
      <c r="I12287" s="2">
        <v>0</v>
      </c>
      <c r="J12287" s="105">
        <f>SUMIF([1]MMM!$A:$A,A12287,[1]MMM!$F:$F)</f>
        <v>0</v>
      </c>
      <c r="K12287" s="2" t="s">
        <v>460</v>
      </c>
      <c r="L12287" s="2">
        <v>0</v>
      </c>
      <c r="M12287" t="s">
        <v>10916</v>
      </c>
      <c r="N12287" t="s">
        <v>15872</v>
      </c>
      <c r="O12287" t="s">
        <v>11298</v>
      </c>
      <c r="P12287" t="s">
        <v>15885</v>
      </c>
    </row>
    <row r="12288" spans="1:16" x14ac:dyDescent="0.3">
      <c r="A12288" t="s">
        <v>9871</v>
      </c>
      <c r="B12288" s="2" t="str">
        <f t="shared" si="575"/>
        <v>8202</v>
      </c>
      <c r="C12288" s="2">
        <f t="shared" si="573"/>
        <v>8202</v>
      </c>
      <c r="D12288" t="str">
        <f>VLOOKUP(C12288,'Cost Centre'!A:B,2,)</f>
        <v>Miscellaneous Services</v>
      </c>
      <c r="E12288" t="str">
        <f t="shared" si="574"/>
        <v>5</v>
      </c>
      <c r="F12288" t="s">
        <v>3870</v>
      </c>
      <c r="G12288" s="2">
        <v>0</v>
      </c>
      <c r="H12288" s="2">
        <v>0</v>
      </c>
      <c r="I12288" s="2">
        <v>0</v>
      </c>
      <c r="J12288" s="105">
        <f>SUMIF([1]MMM!$A:$A,A12288,[1]MMM!$F:$F)</f>
        <v>0</v>
      </c>
      <c r="K12288" s="2" t="s">
        <v>460</v>
      </c>
      <c r="L12288" s="2">
        <v>0</v>
      </c>
      <c r="M12288" t="s">
        <v>10916</v>
      </c>
      <c r="N12288" t="s">
        <v>15872</v>
      </c>
      <c r="O12288" t="s">
        <v>11298</v>
      </c>
      <c r="P12288" t="s">
        <v>15885</v>
      </c>
    </row>
    <row r="12289" spans="1:16" x14ac:dyDescent="0.3">
      <c r="A12289" t="s">
        <v>9872</v>
      </c>
      <c r="B12289" s="2" t="str">
        <f t="shared" si="575"/>
        <v>8202</v>
      </c>
      <c r="C12289" s="2">
        <f t="shared" si="573"/>
        <v>8202</v>
      </c>
      <c r="D12289" t="str">
        <f>VLOOKUP(C12289,'Cost Centre'!A:B,2,)</f>
        <v>Miscellaneous Services</v>
      </c>
      <c r="E12289" t="str">
        <f t="shared" si="574"/>
        <v>5</v>
      </c>
      <c r="F12289" t="s">
        <v>3871</v>
      </c>
      <c r="G12289" s="2">
        <v>0</v>
      </c>
      <c r="H12289" s="2">
        <v>0</v>
      </c>
      <c r="I12289" s="2">
        <v>0</v>
      </c>
      <c r="J12289" s="105">
        <f>SUMIF([1]MMM!$A:$A,A12289,[1]MMM!$F:$F)</f>
        <v>0</v>
      </c>
      <c r="K12289" s="2" t="s">
        <v>460</v>
      </c>
      <c r="L12289" s="2">
        <v>0</v>
      </c>
      <c r="M12289" t="s">
        <v>10916</v>
      </c>
      <c r="N12289" t="s">
        <v>15872</v>
      </c>
      <c r="O12289" t="s">
        <v>11298</v>
      </c>
      <c r="P12289" t="s">
        <v>15885</v>
      </c>
    </row>
    <row r="12290" spans="1:16" x14ac:dyDescent="0.3">
      <c r="A12290" t="s">
        <v>9873</v>
      </c>
      <c r="B12290" s="2" t="str">
        <f t="shared" si="575"/>
        <v>8202</v>
      </c>
      <c r="C12290" s="2">
        <f t="shared" ref="C12290:C12353" si="576">VALUE(B12290)</f>
        <v>8202</v>
      </c>
      <c r="D12290" t="str">
        <f>VLOOKUP(C12290,'Cost Centre'!A:B,2,)</f>
        <v>Miscellaneous Services</v>
      </c>
      <c r="E12290" t="str">
        <f t="shared" ref="E12290:E12353" si="577">MID(A12290,5,1)</f>
        <v>5</v>
      </c>
      <c r="F12290" t="s">
        <v>3872</v>
      </c>
      <c r="G12290" s="2">
        <v>0</v>
      </c>
      <c r="H12290" s="2">
        <v>0</v>
      </c>
      <c r="I12290" s="2">
        <v>0</v>
      </c>
      <c r="J12290" s="105">
        <f>SUMIF([1]MMM!$A:$A,A12290,[1]MMM!$F:$F)</f>
        <v>0</v>
      </c>
      <c r="K12290" s="2" t="s">
        <v>460</v>
      </c>
      <c r="L12290" s="2">
        <v>0</v>
      </c>
      <c r="M12290" t="s">
        <v>10916</v>
      </c>
      <c r="N12290" t="s">
        <v>15872</v>
      </c>
      <c r="O12290" t="s">
        <v>11298</v>
      </c>
      <c r="P12290" t="s">
        <v>15885</v>
      </c>
    </row>
    <row r="12291" spans="1:16" x14ac:dyDescent="0.3">
      <c r="A12291" t="s">
        <v>9874</v>
      </c>
      <c r="B12291" s="2" t="str">
        <f t="shared" ref="B12291:B12354" si="578">MID(A12291,1,4)</f>
        <v>8202</v>
      </c>
      <c r="C12291" s="2">
        <f t="shared" si="576"/>
        <v>8202</v>
      </c>
      <c r="D12291" t="str">
        <f>VLOOKUP(C12291,'Cost Centre'!A:B,2,)</f>
        <v>Miscellaneous Services</v>
      </c>
      <c r="E12291" t="str">
        <f t="shared" si="577"/>
        <v>5</v>
      </c>
      <c r="F12291" t="s">
        <v>3873</v>
      </c>
      <c r="G12291" s="2">
        <v>0</v>
      </c>
      <c r="H12291" s="2">
        <v>0</v>
      </c>
      <c r="I12291" s="2">
        <v>0</v>
      </c>
      <c r="J12291" s="105">
        <f>SUMIF([1]MMM!$A:$A,A12291,[1]MMM!$F:$F)</f>
        <v>0</v>
      </c>
      <c r="K12291" s="2" t="s">
        <v>460</v>
      </c>
      <c r="L12291" s="2">
        <v>0</v>
      </c>
      <c r="M12291" t="s">
        <v>10916</v>
      </c>
      <c r="N12291" t="s">
        <v>15872</v>
      </c>
      <c r="O12291" t="s">
        <v>11298</v>
      </c>
      <c r="P12291" t="s">
        <v>15885</v>
      </c>
    </row>
    <row r="12292" spans="1:16" x14ac:dyDescent="0.3">
      <c r="A12292" t="s">
        <v>9875</v>
      </c>
      <c r="B12292" s="2" t="str">
        <f t="shared" si="578"/>
        <v>8202</v>
      </c>
      <c r="C12292" s="2">
        <f t="shared" si="576"/>
        <v>8202</v>
      </c>
      <c r="D12292" t="str">
        <f>VLOOKUP(C12292,'Cost Centre'!A:B,2,)</f>
        <v>Miscellaneous Services</v>
      </c>
      <c r="E12292" t="str">
        <f t="shared" si="577"/>
        <v>5</v>
      </c>
      <c r="F12292" t="s">
        <v>3874</v>
      </c>
      <c r="G12292" s="2">
        <v>0</v>
      </c>
      <c r="H12292" s="2">
        <v>0</v>
      </c>
      <c r="I12292" s="2">
        <v>0</v>
      </c>
      <c r="J12292" s="105">
        <f>SUMIF([1]MMM!$A:$A,A12292,[1]MMM!$F:$F)</f>
        <v>0</v>
      </c>
      <c r="K12292" s="2" t="s">
        <v>460</v>
      </c>
      <c r="L12292" s="2">
        <v>0</v>
      </c>
      <c r="M12292" t="s">
        <v>10916</v>
      </c>
      <c r="N12292" t="s">
        <v>15872</v>
      </c>
      <c r="O12292" t="s">
        <v>11298</v>
      </c>
      <c r="P12292" t="s">
        <v>15885</v>
      </c>
    </row>
    <row r="12293" spans="1:16" x14ac:dyDescent="0.3">
      <c r="A12293" t="s">
        <v>15886</v>
      </c>
      <c r="B12293" s="2" t="str">
        <f t="shared" si="578"/>
        <v>8202</v>
      </c>
      <c r="C12293" s="2">
        <f t="shared" si="576"/>
        <v>8202</v>
      </c>
      <c r="D12293" t="str">
        <f>VLOOKUP(C12293,'Cost Centre'!A:B,2,)</f>
        <v>Miscellaneous Services</v>
      </c>
      <c r="E12293" t="str">
        <f t="shared" si="577"/>
        <v>5</v>
      </c>
      <c r="F12293" t="s">
        <v>15887</v>
      </c>
      <c r="G12293" s="2">
        <v>6697008.6399999997</v>
      </c>
      <c r="H12293" s="2">
        <v>0</v>
      </c>
      <c r="I12293" s="2">
        <v>0</v>
      </c>
      <c r="J12293" s="105">
        <f>SUMIF([1]MMM!$A:$A,A12293,[1]MMM!$F:$F)</f>
        <v>6697008.6399999997</v>
      </c>
      <c r="K12293" s="2" t="s">
        <v>460</v>
      </c>
      <c r="L12293" s="2">
        <v>282000</v>
      </c>
      <c r="M12293" t="s">
        <v>10916</v>
      </c>
      <c r="N12293" t="s">
        <v>15872</v>
      </c>
      <c r="O12293" t="s">
        <v>11298</v>
      </c>
      <c r="P12293" t="s">
        <v>15888</v>
      </c>
    </row>
    <row r="12294" spans="1:16" x14ac:dyDescent="0.3">
      <c r="A12294" t="s">
        <v>15889</v>
      </c>
      <c r="B12294" s="2" t="str">
        <f t="shared" si="578"/>
        <v>8202</v>
      </c>
      <c r="C12294" s="2">
        <f t="shared" si="576"/>
        <v>8202</v>
      </c>
      <c r="D12294" t="str">
        <f>VLOOKUP(C12294,'Cost Centre'!A:B,2,)</f>
        <v>Miscellaneous Services</v>
      </c>
      <c r="E12294" t="str">
        <f t="shared" si="577"/>
        <v>5</v>
      </c>
      <c r="F12294" t="s">
        <v>15890</v>
      </c>
      <c r="G12294" s="2">
        <v>0</v>
      </c>
      <c r="H12294" s="2">
        <v>267869789.40000001</v>
      </c>
      <c r="I12294" s="2">
        <v>0</v>
      </c>
      <c r="J12294" s="105">
        <f>SUMIF([1]MMM!$A:$A,A12294,[1]MMM!$F:$F)</f>
        <v>267869789.40000001</v>
      </c>
      <c r="K12294" s="2" t="s">
        <v>460</v>
      </c>
      <c r="L12294" s="2">
        <v>0</v>
      </c>
      <c r="M12294" t="s">
        <v>10916</v>
      </c>
      <c r="N12294" t="s">
        <v>15872</v>
      </c>
      <c r="O12294" t="s">
        <v>11298</v>
      </c>
      <c r="P12294" t="s">
        <v>15888</v>
      </c>
    </row>
    <row r="12295" spans="1:16" x14ac:dyDescent="0.3">
      <c r="A12295" t="s">
        <v>15891</v>
      </c>
      <c r="B12295" s="2" t="str">
        <f t="shared" si="578"/>
        <v>8202</v>
      </c>
      <c r="C12295" s="2">
        <f t="shared" si="576"/>
        <v>8202</v>
      </c>
      <c r="D12295" t="str">
        <f>VLOOKUP(C12295,'Cost Centre'!A:B,2,)</f>
        <v>Miscellaneous Services</v>
      </c>
      <c r="E12295" t="str">
        <f t="shared" si="577"/>
        <v>5</v>
      </c>
      <c r="F12295" t="s">
        <v>15892</v>
      </c>
      <c r="G12295" s="2">
        <v>0</v>
      </c>
      <c r="H12295" s="2">
        <v>0</v>
      </c>
      <c r="I12295" s="2">
        <v>0</v>
      </c>
      <c r="J12295" s="105">
        <f>SUMIF([1]MMM!$A:$A,A12295,[1]MMM!$F:$F)</f>
        <v>0</v>
      </c>
      <c r="K12295" s="2" t="s">
        <v>460</v>
      </c>
      <c r="L12295" s="2">
        <v>0</v>
      </c>
      <c r="M12295" t="s">
        <v>10916</v>
      </c>
      <c r="N12295" t="s">
        <v>15872</v>
      </c>
      <c r="O12295" t="s">
        <v>11298</v>
      </c>
      <c r="P12295" t="s">
        <v>15888</v>
      </c>
    </row>
    <row r="12296" spans="1:16" x14ac:dyDescent="0.3">
      <c r="A12296" t="s">
        <v>15893</v>
      </c>
      <c r="B12296" s="2" t="str">
        <f t="shared" si="578"/>
        <v>8202</v>
      </c>
      <c r="C12296" s="2">
        <f t="shared" si="576"/>
        <v>8202</v>
      </c>
      <c r="D12296" t="str">
        <f>VLOOKUP(C12296,'Cost Centre'!A:B,2,)</f>
        <v>Miscellaneous Services</v>
      </c>
      <c r="E12296" t="str">
        <f t="shared" si="577"/>
        <v>5</v>
      </c>
      <c r="F12296" t="s">
        <v>15894</v>
      </c>
      <c r="G12296" s="2">
        <v>492840078.94999999</v>
      </c>
      <c r="H12296" s="2">
        <v>0</v>
      </c>
      <c r="I12296" s="2">
        <v>0</v>
      </c>
      <c r="J12296" s="105">
        <f>SUMIF([1]MMM!$A:$A,A12296,[1]MMM!$F:$F)</f>
        <v>492840078.94999999</v>
      </c>
      <c r="K12296" s="2" t="s">
        <v>460</v>
      </c>
      <c r="L12296" s="2">
        <v>0</v>
      </c>
      <c r="M12296" t="s">
        <v>10916</v>
      </c>
      <c r="N12296" t="s">
        <v>15872</v>
      </c>
      <c r="O12296" t="s">
        <v>11298</v>
      </c>
      <c r="P12296" t="s">
        <v>15888</v>
      </c>
    </row>
    <row r="12297" spans="1:16" x14ac:dyDescent="0.3">
      <c r="A12297" t="s">
        <v>15895</v>
      </c>
      <c r="B12297" s="2" t="str">
        <f t="shared" si="578"/>
        <v>8202</v>
      </c>
      <c r="C12297" s="2">
        <f t="shared" si="576"/>
        <v>8202</v>
      </c>
      <c r="D12297" t="str">
        <f>VLOOKUP(C12297,'Cost Centre'!A:B,2,)</f>
        <v>Miscellaneous Services</v>
      </c>
      <c r="E12297" t="str">
        <f t="shared" si="577"/>
        <v>5</v>
      </c>
      <c r="F12297" t="s">
        <v>15896</v>
      </c>
      <c r="G12297" s="2">
        <v>0</v>
      </c>
      <c r="H12297" s="2">
        <v>0</v>
      </c>
      <c r="I12297" s="2">
        <v>-726010788.01999998</v>
      </c>
      <c r="J12297" s="105">
        <f>SUMIF([1]MMM!$A:$A,A12297,[1]MMM!$F:$F)</f>
        <v>-726010788.01999998</v>
      </c>
      <c r="K12297" s="2" t="s">
        <v>460</v>
      </c>
      <c r="L12297" s="2">
        <v>0</v>
      </c>
      <c r="M12297" t="s">
        <v>10916</v>
      </c>
      <c r="N12297" t="s">
        <v>15872</v>
      </c>
      <c r="O12297" t="s">
        <v>11298</v>
      </c>
      <c r="P12297" t="s">
        <v>15888</v>
      </c>
    </row>
    <row r="12298" spans="1:16" x14ac:dyDescent="0.3">
      <c r="A12298" t="s">
        <v>15897</v>
      </c>
      <c r="B12298" s="2" t="str">
        <f t="shared" si="578"/>
        <v>8202</v>
      </c>
      <c r="C12298" s="2">
        <f t="shared" si="576"/>
        <v>8202</v>
      </c>
      <c r="D12298" t="str">
        <f>VLOOKUP(C12298,'Cost Centre'!A:B,2,)</f>
        <v>Miscellaneous Services</v>
      </c>
      <c r="E12298" t="str">
        <f t="shared" si="577"/>
        <v>5</v>
      </c>
      <c r="F12298" t="s">
        <v>15898</v>
      </c>
      <c r="G12298" s="2">
        <v>0</v>
      </c>
      <c r="H12298" s="2">
        <v>0</v>
      </c>
      <c r="I12298" s="2">
        <v>0</v>
      </c>
      <c r="J12298" s="105">
        <f>SUMIF([1]MMM!$A:$A,A12298,[1]MMM!$F:$F)</f>
        <v>0</v>
      </c>
      <c r="K12298" s="2" t="s">
        <v>460</v>
      </c>
      <c r="L12298" s="2">
        <v>0</v>
      </c>
      <c r="M12298" t="s">
        <v>10916</v>
      </c>
      <c r="N12298" t="s">
        <v>15872</v>
      </c>
      <c r="O12298" t="s">
        <v>11298</v>
      </c>
      <c r="P12298" t="s">
        <v>15888</v>
      </c>
    </row>
    <row r="12299" spans="1:16" x14ac:dyDescent="0.3">
      <c r="A12299" t="s">
        <v>15899</v>
      </c>
      <c r="B12299" s="2" t="str">
        <f t="shared" si="578"/>
        <v>8202</v>
      </c>
      <c r="C12299" s="2">
        <f t="shared" si="576"/>
        <v>8202</v>
      </c>
      <c r="D12299" t="str">
        <f>VLOOKUP(C12299,'Cost Centre'!A:B,2,)</f>
        <v>Miscellaneous Services</v>
      </c>
      <c r="E12299" t="str">
        <f t="shared" si="577"/>
        <v>5</v>
      </c>
      <c r="F12299" t="s">
        <v>15900</v>
      </c>
      <c r="G12299" s="2">
        <v>-154544849.34999999</v>
      </c>
      <c r="H12299" s="2">
        <v>0</v>
      </c>
      <c r="I12299" s="2">
        <v>0</v>
      </c>
      <c r="J12299" s="105">
        <f>SUMIF([1]MMM!$A:$A,A12299,[1]MMM!$F:$F)</f>
        <v>-154544849.34999999</v>
      </c>
      <c r="K12299" s="2" t="s">
        <v>460</v>
      </c>
      <c r="L12299" s="2">
        <v>0</v>
      </c>
      <c r="M12299" t="s">
        <v>10916</v>
      </c>
      <c r="N12299" t="s">
        <v>15872</v>
      </c>
      <c r="O12299" t="s">
        <v>11298</v>
      </c>
      <c r="P12299" t="s">
        <v>15888</v>
      </c>
    </row>
    <row r="12300" spans="1:16" x14ac:dyDescent="0.3">
      <c r="A12300" t="s">
        <v>15901</v>
      </c>
      <c r="B12300" s="2" t="str">
        <f t="shared" si="578"/>
        <v>8202</v>
      </c>
      <c r="C12300" s="2">
        <f t="shared" si="576"/>
        <v>8202</v>
      </c>
      <c r="D12300" t="str">
        <f>VLOOKUP(C12300,'Cost Centre'!A:B,2,)</f>
        <v>Miscellaneous Services</v>
      </c>
      <c r="E12300" t="str">
        <f t="shared" si="577"/>
        <v>5</v>
      </c>
      <c r="F12300" t="s">
        <v>15902</v>
      </c>
      <c r="G12300" s="2">
        <v>0</v>
      </c>
      <c r="H12300" s="2">
        <v>0</v>
      </c>
      <c r="I12300" s="2">
        <v>0</v>
      </c>
      <c r="J12300" s="105">
        <f>SUMIF([1]MMM!$A:$A,A12300,[1]MMM!$F:$F)</f>
        <v>0</v>
      </c>
      <c r="K12300" s="2" t="s">
        <v>460</v>
      </c>
      <c r="L12300" s="2">
        <v>0</v>
      </c>
      <c r="M12300" t="s">
        <v>10916</v>
      </c>
      <c r="N12300" t="s">
        <v>15872</v>
      </c>
      <c r="O12300" t="s">
        <v>11298</v>
      </c>
      <c r="P12300" t="s">
        <v>15888</v>
      </c>
    </row>
    <row r="12301" spans="1:16" x14ac:dyDescent="0.3">
      <c r="A12301" t="s">
        <v>15903</v>
      </c>
      <c r="B12301" s="2" t="str">
        <f t="shared" si="578"/>
        <v>8202</v>
      </c>
      <c r="C12301" s="2">
        <f t="shared" si="576"/>
        <v>8202</v>
      </c>
      <c r="D12301" t="str">
        <f>VLOOKUP(C12301,'Cost Centre'!A:B,2,)</f>
        <v>Miscellaneous Services</v>
      </c>
      <c r="E12301" t="str">
        <f t="shared" si="577"/>
        <v>5</v>
      </c>
      <c r="F12301" t="s">
        <v>15904</v>
      </c>
      <c r="G12301" s="2">
        <v>0</v>
      </c>
      <c r="H12301" s="2">
        <v>0</v>
      </c>
      <c r="I12301" s="2">
        <v>0</v>
      </c>
      <c r="J12301" s="105">
        <f>SUMIF([1]MMM!$A:$A,A12301,[1]MMM!$F:$F)</f>
        <v>0</v>
      </c>
      <c r="K12301" s="2" t="s">
        <v>460</v>
      </c>
      <c r="L12301" s="2">
        <v>0</v>
      </c>
      <c r="M12301" t="s">
        <v>10916</v>
      </c>
      <c r="N12301" t="s">
        <v>15872</v>
      </c>
      <c r="O12301" t="s">
        <v>11298</v>
      </c>
      <c r="P12301" t="s">
        <v>15888</v>
      </c>
    </row>
    <row r="12302" spans="1:16" x14ac:dyDescent="0.3">
      <c r="A12302" t="s">
        <v>15905</v>
      </c>
      <c r="B12302" s="2" t="str">
        <f t="shared" si="578"/>
        <v>8202</v>
      </c>
      <c r="C12302" s="2">
        <f t="shared" si="576"/>
        <v>8202</v>
      </c>
      <c r="D12302" t="str">
        <f>VLOOKUP(C12302,'Cost Centre'!A:B,2,)</f>
        <v>Miscellaneous Services</v>
      </c>
      <c r="E12302" t="str">
        <f t="shared" si="577"/>
        <v>5</v>
      </c>
      <c r="F12302" t="s">
        <v>15906</v>
      </c>
      <c r="G12302" s="2">
        <v>493172916.19</v>
      </c>
      <c r="H12302" s="2">
        <v>0</v>
      </c>
      <c r="I12302" s="2">
        <v>0</v>
      </c>
      <c r="J12302" s="105">
        <f>SUMIF([1]MMM!$A:$A,A12302,[1]MMM!$F:$F)</f>
        <v>493172916.19</v>
      </c>
      <c r="K12302" s="2" t="s">
        <v>460</v>
      </c>
      <c r="L12302" s="2">
        <v>0</v>
      </c>
      <c r="M12302" t="s">
        <v>10916</v>
      </c>
      <c r="N12302" t="s">
        <v>15872</v>
      </c>
      <c r="O12302" t="s">
        <v>11298</v>
      </c>
      <c r="P12302" t="s">
        <v>15888</v>
      </c>
    </row>
    <row r="12303" spans="1:16" x14ac:dyDescent="0.3">
      <c r="A12303" t="s">
        <v>15907</v>
      </c>
      <c r="B12303" s="2" t="str">
        <f t="shared" si="578"/>
        <v>8202</v>
      </c>
      <c r="C12303" s="2">
        <f t="shared" si="576"/>
        <v>8202</v>
      </c>
      <c r="D12303" t="str">
        <f>VLOOKUP(C12303,'Cost Centre'!A:B,2,)</f>
        <v>Miscellaneous Services</v>
      </c>
      <c r="E12303" t="str">
        <f t="shared" si="577"/>
        <v>5</v>
      </c>
      <c r="F12303" t="s">
        <v>15908</v>
      </c>
      <c r="G12303" s="2">
        <v>0</v>
      </c>
      <c r="H12303" s="2">
        <v>0</v>
      </c>
      <c r="I12303" s="2">
        <v>0</v>
      </c>
      <c r="J12303" s="105">
        <f>SUMIF([1]MMM!$A:$A,A12303,[1]MMM!$F:$F)</f>
        <v>0</v>
      </c>
      <c r="K12303" s="2" t="s">
        <v>460</v>
      </c>
      <c r="L12303" s="2">
        <v>0</v>
      </c>
      <c r="M12303" t="s">
        <v>10916</v>
      </c>
      <c r="N12303" t="s">
        <v>15872</v>
      </c>
      <c r="O12303" t="s">
        <v>11298</v>
      </c>
      <c r="P12303" t="s">
        <v>15888</v>
      </c>
    </row>
    <row r="12304" spans="1:16" x14ac:dyDescent="0.3">
      <c r="A12304" t="s">
        <v>15909</v>
      </c>
      <c r="B12304" s="2" t="str">
        <f t="shared" si="578"/>
        <v>8202</v>
      </c>
      <c r="C12304" s="2">
        <f t="shared" si="576"/>
        <v>8202</v>
      </c>
      <c r="D12304" t="str">
        <f>VLOOKUP(C12304,'Cost Centre'!A:B,2,)</f>
        <v>Miscellaneous Services</v>
      </c>
      <c r="E12304" t="str">
        <f t="shared" si="577"/>
        <v>5</v>
      </c>
      <c r="F12304" t="s">
        <v>15910</v>
      </c>
      <c r="G12304" s="2">
        <v>0</v>
      </c>
      <c r="H12304" s="2">
        <v>0</v>
      </c>
      <c r="I12304" s="2">
        <v>0</v>
      </c>
      <c r="J12304" s="105">
        <f>SUMIF([1]MMM!$A:$A,A12304,[1]MMM!$F:$F)</f>
        <v>0</v>
      </c>
      <c r="K12304" s="2" t="s">
        <v>460</v>
      </c>
      <c r="L12304" s="2">
        <v>0</v>
      </c>
      <c r="M12304" t="s">
        <v>10916</v>
      </c>
      <c r="N12304" t="s">
        <v>15872</v>
      </c>
      <c r="O12304" t="s">
        <v>11298</v>
      </c>
      <c r="P12304" t="s">
        <v>15888</v>
      </c>
    </row>
    <row r="12305" spans="1:16" x14ac:dyDescent="0.3">
      <c r="A12305" t="s">
        <v>15911</v>
      </c>
      <c r="B12305" s="2" t="str">
        <f t="shared" si="578"/>
        <v>8202</v>
      </c>
      <c r="C12305" s="2">
        <f t="shared" si="576"/>
        <v>8202</v>
      </c>
      <c r="D12305" t="str">
        <f>VLOOKUP(C12305,'Cost Centre'!A:B,2,)</f>
        <v>Miscellaneous Services</v>
      </c>
      <c r="E12305" t="str">
        <f t="shared" si="577"/>
        <v>5</v>
      </c>
      <c r="F12305" t="s">
        <v>15912</v>
      </c>
      <c r="G12305" s="2">
        <v>27842659.32</v>
      </c>
      <c r="H12305" s="2">
        <v>0</v>
      </c>
      <c r="I12305" s="2">
        <v>0</v>
      </c>
      <c r="J12305" s="105">
        <f>SUMIF([1]MMM!$A:$A,A12305,[1]MMM!$F:$F)</f>
        <v>27842659.32</v>
      </c>
      <c r="K12305" s="2" t="s">
        <v>460</v>
      </c>
      <c r="L12305" s="2">
        <v>0</v>
      </c>
      <c r="M12305" t="s">
        <v>10916</v>
      </c>
      <c r="N12305" t="s">
        <v>15872</v>
      </c>
      <c r="O12305" t="s">
        <v>11298</v>
      </c>
      <c r="P12305" t="s">
        <v>15888</v>
      </c>
    </row>
    <row r="12306" spans="1:16" x14ac:dyDescent="0.3">
      <c r="A12306" t="s">
        <v>15913</v>
      </c>
      <c r="B12306" s="2" t="str">
        <f t="shared" si="578"/>
        <v>8202</v>
      </c>
      <c r="C12306" s="2">
        <f t="shared" si="576"/>
        <v>8202</v>
      </c>
      <c r="D12306" t="str">
        <f>VLOOKUP(C12306,'Cost Centre'!A:B,2,)</f>
        <v>Miscellaneous Services</v>
      </c>
      <c r="E12306" t="str">
        <f t="shared" si="577"/>
        <v>5</v>
      </c>
      <c r="F12306" t="s">
        <v>15914</v>
      </c>
      <c r="G12306" s="2">
        <v>0</v>
      </c>
      <c r="H12306" s="2">
        <v>215899681.90000001</v>
      </c>
      <c r="I12306" s="2">
        <v>0</v>
      </c>
      <c r="J12306" s="105">
        <f>SUMIF([1]MMM!$A:$A,A12306,[1]MMM!$F:$F)</f>
        <v>215899681.90000001</v>
      </c>
      <c r="K12306" s="2" t="s">
        <v>460</v>
      </c>
      <c r="L12306" s="2">
        <v>0</v>
      </c>
      <c r="M12306" t="s">
        <v>10916</v>
      </c>
      <c r="N12306" t="s">
        <v>15872</v>
      </c>
      <c r="O12306" t="s">
        <v>11298</v>
      </c>
      <c r="P12306" t="s">
        <v>15888</v>
      </c>
    </row>
    <row r="12307" spans="1:16" x14ac:dyDescent="0.3">
      <c r="A12307" t="s">
        <v>15915</v>
      </c>
      <c r="B12307" s="2" t="str">
        <f t="shared" si="578"/>
        <v>8202</v>
      </c>
      <c r="C12307" s="2">
        <f t="shared" si="576"/>
        <v>8202</v>
      </c>
      <c r="D12307" t="str">
        <f>VLOOKUP(C12307,'Cost Centre'!A:B,2,)</f>
        <v>Miscellaneous Services</v>
      </c>
      <c r="E12307" t="str">
        <f t="shared" si="577"/>
        <v>5</v>
      </c>
      <c r="F12307" t="s">
        <v>15916</v>
      </c>
      <c r="G12307" s="2">
        <v>0</v>
      </c>
      <c r="H12307" s="2">
        <v>0</v>
      </c>
      <c r="I12307" s="2">
        <v>0</v>
      </c>
      <c r="J12307" s="105">
        <f>SUMIF([1]MMM!$A:$A,A12307,[1]MMM!$F:$F)</f>
        <v>0</v>
      </c>
      <c r="K12307" s="2" t="s">
        <v>460</v>
      </c>
      <c r="L12307" s="2">
        <v>0</v>
      </c>
      <c r="M12307" t="s">
        <v>10916</v>
      </c>
      <c r="N12307" t="s">
        <v>15872</v>
      </c>
      <c r="O12307" t="s">
        <v>11298</v>
      </c>
      <c r="P12307" t="s">
        <v>15888</v>
      </c>
    </row>
    <row r="12308" spans="1:16" x14ac:dyDescent="0.3">
      <c r="A12308" t="s">
        <v>15917</v>
      </c>
      <c r="B12308" s="2" t="str">
        <f t="shared" si="578"/>
        <v>8202</v>
      </c>
      <c r="C12308" s="2">
        <f t="shared" si="576"/>
        <v>8202</v>
      </c>
      <c r="D12308" t="str">
        <f>VLOOKUP(C12308,'Cost Centre'!A:B,2,)</f>
        <v>Miscellaneous Services</v>
      </c>
      <c r="E12308" t="str">
        <f t="shared" si="577"/>
        <v>5</v>
      </c>
      <c r="F12308" t="s">
        <v>15918</v>
      </c>
      <c r="G12308" s="2">
        <v>143460899.80000001</v>
      </c>
      <c r="H12308" s="2">
        <v>0</v>
      </c>
      <c r="I12308" s="2">
        <v>0</v>
      </c>
      <c r="J12308" s="105">
        <f>SUMIF([1]MMM!$A:$A,A12308,[1]MMM!$F:$F)</f>
        <v>143460899.80000001</v>
      </c>
      <c r="K12308" s="2" t="s">
        <v>460</v>
      </c>
      <c r="L12308" s="2">
        <v>0</v>
      </c>
      <c r="M12308" t="s">
        <v>10916</v>
      </c>
      <c r="N12308" t="s">
        <v>15872</v>
      </c>
      <c r="O12308" t="s">
        <v>11298</v>
      </c>
      <c r="P12308" t="s">
        <v>15888</v>
      </c>
    </row>
    <row r="12309" spans="1:16" x14ac:dyDescent="0.3">
      <c r="A12309" t="s">
        <v>15919</v>
      </c>
      <c r="B12309" s="2" t="str">
        <f t="shared" si="578"/>
        <v>8202</v>
      </c>
      <c r="C12309" s="2">
        <f t="shared" si="576"/>
        <v>8202</v>
      </c>
      <c r="D12309" t="str">
        <f>VLOOKUP(C12309,'Cost Centre'!A:B,2,)</f>
        <v>Miscellaneous Services</v>
      </c>
      <c r="E12309" t="str">
        <f t="shared" si="577"/>
        <v>5</v>
      </c>
      <c r="F12309" t="s">
        <v>15920</v>
      </c>
      <c r="G12309" s="2">
        <v>0</v>
      </c>
      <c r="H12309" s="2">
        <v>8109467.3399999999</v>
      </c>
      <c r="I12309" s="2">
        <v>0</v>
      </c>
      <c r="J12309" s="105">
        <f>SUMIF([1]MMM!$A:$A,A12309,[1]MMM!$F:$F)</f>
        <v>8109467.3399999999</v>
      </c>
      <c r="K12309" s="2" t="s">
        <v>460</v>
      </c>
      <c r="L12309" s="2">
        <v>0</v>
      </c>
      <c r="M12309" t="s">
        <v>10916</v>
      </c>
      <c r="N12309" t="s">
        <v>15872</v>
      </c>
      <c r="O12309" t="s">
        <v>11298</v>
      </c>
      <c r="P12309" t="s">
        <v>15888</v>
      </c>
    </row>
    <row r="12310" spans="1:16" x14ac:dyDescent="0.3">
      <c r="A12310" t="s">
        <v>15921</v>
      </c>
      <c r="B12310" s="2" t="str">
        <f t="shared" si="578"/>
        <v>8202</v>
      </c>
      <c r="C12310" s="2">
        <f t="shared" si="576"/>
        <v>8202</v>
      </c>
      <c r="D12310" t="str">
        <f>VLOOKUP(C12310,'Cost Centre'!A:B,2,)</f>
        <v>Miscellaneous Services</v>
      </c>
      <c r="E12310" t="str">
        <f t="shared" si="577"/>
        <v>5</v>
      </c>
      <c r="F12310" t="s">
        <v>15922</v>
      </c>
      <c r="G12310" s="2">
        <v>0</v>
      </c>
      <c r="H12310" s="2">
        <v>6697008.6399999997</v>
      </c>
      <c r="I12310" s="2">
        <v>0</v>
      </c>
      <c r="J12310" s="105">
        <f>SUMIF([1]MMM!$A:$A,A12310,[1]MMM!$F:$F)</f>
        <v>6697008.6399999997</v>
      </c>
      <c r="K12310" s="2" t="s">
        <v>460</v>
      </c>
      <c r="L12310" s="2">
        <v>0</v>
      </c>
      <c r="M12310" t="s">
        <v>10916</v>
      </c>
      <c r="N12310" t="s">
        <v>15872</v>
      </c>
      <c r="O12310" t="s">
        <v>11298</v>
      </c>
      <c r="P12310" t="s">
        <v>15888</v>
      </c>
    </row>
    <row r="12311" spans="1:16" x14ac:dyDescent="0.3">
      <c r="A12311" t="s">
        <v>9876</v>
      </c>
      <c r="B12311" s="2" t="str">
        <f t="shared" si="578"/>
        <v>8202</v>
      </c>
      <c r="C12311" s="2">
        <f t="shared" si="576"/>
        <v>8202</v>
      </c>
      <c r="D12311" t="str">
        <f>VLOOKUP(C12311,'Cost Centre'!A:B,2,)</f>
        <v>Miscellaneous Services</v>
      </c>
      <c r="E12311" t="str">
        <f t="shared" si="577"/>
        <v>5</v>
      </c>
      <c r="F12311" t="s">
        <v>3920</v>
      </c>
      <c r="G12311" s="2">
        <v>21661660.68</v>
      </c>
      <c r="H12311" s="2">
        <v>0</v>
      </c>
      <c r="I12311" s="2">
        <v>0</v>
      </c>
      <c r="J12311" s="105">
        <f>SUMIF([1]MMM!$A:$A,A12311,[1]MMM!$F:$F)</f>
        <v>21661660.68</v>
      </c>
      <c r="K12311" s="2" t="s">
        <v>460</v>
      </c>
      <c r="L12311" s="2">
        <v>0</v>
      </c>
      <c r="M12311" t="s">
        <v>10916</v>
      </c>
      <c r="N12311" t="s">
        <v>15872</v>
      </c>
      <c r="O12311" t="s">
        <v>11298</v>
      </c>
      <c r="P12311" t="s">
        <v>12047</v>
      </c>
    </row>
    <row r="12312" spans="1:16" x14ac:dyDescent="0.3">
      <c r="A12312" t="s">
        <v>9877</v>
      </c>
      <c r="B12312" s="2" t="str">
        <f t="shared" si="578"/>
        <v>8202</v>
      </c>
      <c r="C12312" s="2">
        <f t="shared" si="576"/>
        <v>8202</v>
      </c>
      <c r="D12312" t="str">
        <f>VLOOKUP(C12312,'Cost Centre'!A:B,2,)</f>
        <v>Miscellaneous Services</v>
      </c>
      <c r="E12312" t="str">
        <f t="shared" si="577"/>
        <v>5</v>
      </c>
      <c r="F12312" t="s">
        <v>3921</v>
      </c>
      <c r="G12312" s="2">
        <v>0</v>
      </c>
      <c r="H12312" s="2">
        <v>0</v>
      </c>
      <c r="I12312" s="2">
        <v>0</v>
      </c>
      <c r="J12312" s="105">
        <f>SUMIF([1]MMM!$A:$A,A12312,[1]MMM!$F:$F)</f>
        <v>0</v>
      </c>
      <c r="K12312" s="2" t="s">
        <v>460</v>
      </c>
      <c r="L12312" s="2">
        <v>0</v>
      </c>
      <c r="M12312" t="s">
        <v>10916</v>
      </c>
      <c r="N12312" t="s">
        <v>15872</v>
      </c>
      <c r="O12312" t="s">
        <v>11298</v>
      </c>
      <c r="P12312" t="s">
        <v>12047</v>
      </c>
    </row>
    <row r="12313" spans="1:16" x14ac:dyDescent="0.3">
      <c r="A12313" t="s">
        <v>9878</v>
      </c>
      <c r="B12313" s="2" t="str">
        <f t="shared" si="578"/>
        <v>8202</v>
      </c>
      <c r="C12313" s="2">
        <f t="shared" si="576"/>
        <v>8202</v>
      </c>
      <c r="D12313" t="str">
        <f>VLOOKUP(C12313,'Cost Centre'!A:B,2,)</f>
        <v>Miscellaneous Services</v>
      </c>
      <c r="E12313" t="str">
        <f t="shared" si="577"/>
        <v>5</v>
      </c>
      <c r="F12313" t="s">
        <v>3922</v>
      </c>
      <c r="G12313" s="2">
        <v>0</v>
      </c>
      <c r="H12313" s="2">
        <v>0</v>
      </c>
      <c r="I12313" s="2">
        <v>0</v>
      </c>
      <c r="J12313" s="105">
        <f>SUMIF([1]MMM!$A:$A,A12313,[1]MMM!$F:$F)</f>
        <v>0</v>
      </c>
      <c r="K12313" s="2" t="s">
        <v>460</v>
      </c>
      <c r="L12313" s="2">
        <v>0</v>
      </c>
      <c r="M12313" t="s">
        <v>10916</v>
      </c>
      <c r="N12313" t="s">
        <v>15872</v>
      </c>
      <c r="O12313" t="s">
        <v>11298</v>
      </c>
      <c r="P12313" t="s">
        <v>12047</v>
      </c>
    </row>
    <row r="12314" spans="1:16" x14ac:dyDescent="0.3">
      <c r="A12314" t="s">
        <v>9879</v>
      </c>
      <c r="B12314" s="2" t="str">
        <f t="shared" si="578"/>
        <v>8202</v>
      </c>
      <c r="C12314" s="2">
        <f t="shared" si="576"/>
        <v>8202</v>
      </c>
      <c r="D12314" t="str">
        <f>VLOOKUP(C12314,'Cost Centre'!A:B,2,)</f>
        <v>Miscellaneous Services</v>
      </c>
      <c r="E12314" t="str">
        <f t="shared" si="577"/>
        <v>5</v>
      </c>
      <c r="F12314" t="s">
        <v>3923</v>
      </c>
      <c r="G12314" s="2">
        <v>0</v>
      </c>
      <c r="H12314" s="2">
        <v>0</v>
      </c>
      <c r="I12314" s="2">
        <v>0</v>
      </c>
      <c r="J12314" s="105">
        <f>SUMIF([1]MMM!$A:$A,A12314,[1]MMM!$F:$F)</f>
        <v>0</v>
      </c>
      <c r="K12314" s="2" t="s">
        <v>460</v>
      </c>
      <c r="L12314" s="2">
        <v>0</v>
      </c>
      <c r="M12314" t="s">
        <v>10916</v>
      </c>
      <c r="N12314" t="s">
        <v>15872</v>
      </c>
      <c r="O12314" t="s">
        <v>11298</v>
      </c>
      <c r="P12314" t="s">
        <v>12047</v>
      </c>
    </row>
    <row r="12315" spans="1:16" x14ac:dyDescent="0.3">
      <c r="A12315" t="s">
        <v>9880</v>
      </c>
      <c r="B12315" s="2" t="str">
        <f t="shared" si="578"/>
        <v>8202</v>
      </c>
      <c r="C12315" s="2">
        <f t="shared" si="576"/>
        <v>8202</v>
      </c>
      <c r="D12315" t="str">
        <f>VLOOKUP(C12315,'Cost Centre'!A:B,2,)</f>
        <v>Miscellaneous Services</v>
      </c>
      <c r="E12315" t="str">
        <f t="shared" si="577"/>
        <v>5</v>
      </c>
      <c r="F12315" t="s">
        <v>3924</v>
      </c>
      <c r="G12315" s="2">
        <v>0</v>
      </c>
      <c r="H12315" s="2">
        <v>0</v>
      </c>
      <c r="I12315" s="2">
        <v>0</v>
      </c>
      <c r="J12315" s="105">
        <f>SUMIF([1]MMM!$A:$A,A12315,[1]MMM!$F:$F)</f>
        <v>0</v>
      </c>
      <c r="K12315" s="2" t="s">
        <v>460</v>
      </c>
      <c r="L12315" s="2">
        <v>0</v>
      </c>
      <c r="M12315" t="s">
        <v>10916</v>
      </c>
      <c r="N12315" t="s">
        <v>15872</v>
      </c>
      <c r="O12315" t="s">
        <v>11298</v>
      </c>
      <c r="P12315" t="s">
        <v>12047</v>
      </c>
    </row>
    <row r="12316" spans="1:16" x14ac:dyDescent="0.3">
      <c r="A12316" t="s">
        <v>9881</v>
      </c>
      <c r="B12316" s="2" t="str">
        <f t="shared" si="578"/>
        <v>8202</v>
      </c>
      <c r="C12316" s="2">
        <f t="shared" si="576"/>
        <v>8202</v>
      </c>
      <c r="D12316" t="str">
        <f>VLOOKUP(C12316,'Cost Centre'!A:B,2,)</f>
        <v>Miscellaneous Services</v>
      </c>
      <c r="E12316" t="str">
        <f t="shared" si="577"/>
        <v>5</v>
      </c>
      <c r="F12316" t="s">
        <v>3925</v>
      </c>
      <c r="G12316" s="2">
        <v>0</v>
      </c>
      <c r="H12316" s="2">
        <v>0</v>
      </c>
      <c r="I12316" s="2">
        <v>0</v>
      </c>
      <c r="J12316" s="105">
        <f>SUMIF([1]MMM!$A:$A,A12316,[1]MMM!$F:$F)</f>
        <v>0</v>
      </c>
      <c r="K12316" s="2" t="s">
        <v>460</v>
      </c>
      <c r="L12316" s="2">
        <v>0</v>
      </c>
      <c r="M12316" t="s">
        <v>10916</v>
      </c>
      <c r="N12316" t="s">
        <v>15872</v>
      </c>
      <c r="O12316" t="s">
        <v>11298</v>
      </c>
      <c r="P12316" t="s">
        <v>12047</v>
      </c>
    </row>
    <row r="12317" spans="1:16" x14ac:dyDescent="0.3">
      <c r="A12317" t="s">
        <v>9882</v>
      </c>
      <c r="B12317" s="2" t="str">
        <f t="shared" si="578"/>
        <v>8202</v>
      </c>
      <c r="C12317" s="2">
        <f t="shared" si="576"/>
        <v>8202</v>
      </c>
      <c r="D12317" t="str">
        <f>VLOOKUP(C12317,'Cost Centre'!A:B,2,)</f>
        <v>Miscellaneous Services</v>
      </c>
      <c r="E12317" t="str">
        <f t="shared" si="577"/>
        <v>5</v>
      </c>
      <c r="F12317" t="s">
        <v>3926</v>
      </c>
      <c r="G12317" s="2">
        <v>0</v>
      </c>
      <c r="H12317" s="2">
        <v>0</v>
      </c>
      <c r="I12317" s="2">
        <v>0</v>
      </c>
      <c r="J12317" s="105">
        <f>SUMIF([1]MMM!$A:$A,A12317,[1]MMM!$F:$F)</f>
        <v>0</v>
      </c>
      <c r="K12317" s="2" t="s">
        <v>460</v>
      </c>
      <c r="L12317" s="2">
        <v>0</v>
      </c>
      <c r="M12317" t="s">
        <v>10916</v>
      </c>
      <c r="N12317" t="s">
        <v>15872</v>
      </c>
      <c r="O12317" t="s">
        <v>11298</v>
      </c>
      <c r="P12317" t="s">
        <v>12047</v>
      </c>
    </row>
    <row r="12318" spans="1:16" x14ac:dyDescent="0.3">
      <c r="A12318" t="s">
        <v>9883</v>
      </c>
      <c r="B12318" s="2" t="str">
        <f t="shared" si="578"/>
        <v>8202</v>
      </c>
      <c r="C12318" s="2">
        <f t="shared" si="576"/>
        <v>8202</v>
      </c>
      <c r="D12318" t="str">
        <f>VLOOKUP(C12318,'Cost Centre'!A:B,2,)</f>
        <v>Miscellaneous Services</v>
      </c>
      <c r="E12318" t="str">
        <f t="shared" si="577"/>
        <v>5</v>
      </c>
      <c r="F12318" t="s">
        <v>772</v>
      </c>
      <c r="G12318" s="2">
        <v>0</v>
      </c>
      <c r="H12318" s="2">
        <v>0</v>
      </c>
      <c r="I12318" s="2">
        <v>0</v>
      </c>
      <c r="J12318" s="105">
        <f>SUMIF([1]MMM!$A:$A,A12318,[1]MMM!$F:$F)</f>
        <v>0</v>
      </c>
      <c r="K12318" s="2" t="s">
        <v>460</v>
      </c>
      <c r="L12318" s="2">
        <v>0</v>
      </c>
      <c r="M12318" t="s">
        <v>10916</v>
      </c>
      <c r="N12318" t="s">
        <v>15872</v>
      </c>
      <c r="O12318" t="s">
        <v>11298</v>
      </c>
      <c r="P12318" t="s">
        <v>12047</v>
      </c>
    </row>
    <row r="12319" spans="1:16" x14ac:dyDescent="0.3">
      <c r="A12319" t="s">
        <v>9884</v>
      </c>
      <c r="B12319" s="2" t="str">
        <f t="shared" si="578"/>
        <v>8202</v>
      </c>
      <c r="C12319" s="2">
        <f t="shared" si="576"/>
        <v>8202</v>
      </c>
      <c r="D12319" t="str">
        <f>VLOOKUP(C12319,'Cost Centre'!A:B,2,)</f>
        <v>Miscellaneous Services</v>
      </c>
      <c r="E12319" t="str">
        <f t="shared" si="577"/>
        <v>5</v>
      </c>
      <c r="F12319" t="s">
        <v>773</v>
      </c>
      <c r="G12319" s="2">
        <v>0</v>
      </c>
      <c r="H12319" s="2">
        <v>0</v>
      </c>
      <c r="I12319" s="2">
        <v>-21661660.079999998</v>
      </c>
      <c r="J12319" s="105">
        <f>SUMIF([1]MMM!$A:$A,A12319,[1]MMM!$F:$F)</f>
        <v>-21661660.079999998</v>
      </c>
      <c r="K12319" s="2" t="s">
        <v>460</v>
      </c>
      <c r="L12319" s="2">
        <v>0</v>
      </c>
      <c r="M12319" t="s">
        <v>10916</v>
      </c>
      <c r="N12319" t="s">
        <v>15872</v>
      </c>
      <c r="O12319" t="s">
        <v>11298</v>
      </c>
      <c r="P12319" t="s">
        <v>12047</v>
      </c>
    </row>
    <row r="12320" spans="1:16" x14ac:dyDescent="0.3">
      <c r="A12320" t="s">
        <v>9885</v>
      </c>
      <c r="B12320" s="2" t="str">
        <f t="shared" si="578"/>
        <v>8202</v>
      </c>
      <c r="C12320" s="2">
        <f t="shared" si="576"/>
        <v>8202</v>
      </c>
      <c r="D12320" t="str">
        <f>VLOOKUP(C12320,'Cost Centre'!A:B,2,)</f>
        <v>Miscellaneous Services</v>
      </c>
      <c r="E12320" t="str">
        <f t="shared" si="577"/>
        <v>5</v>
      </c>
      <c r="F12320" t="s">
        <v>774</v>
      </c>
      <c r="G12320" s="2">
        <v>0</v>
      </c>
      <c r="H12320" s="2">
        <v>0</v>
      </c>
      <c r="I12320" s="2">
        <v>0</v>
      </c>
      <c r="J12320" s="105">
        <f>SUMIF([1]MMM!$A:$A,A12320,[1]MMM!$F:$F)</f>
        <v>0</v>
      </c>
      <c r="K12320" s="2" t="s">
        <v>460</v>
      </c>
      <c r="L12320" s="2">
        <v>0</v>
      </c>
      <c r="M12320" t="s">
        <v>10916</v>
      </c>
      <c r="N12320" t="s">
        <v>15872</v>
      </c>
      <c r="O12320" t="s">
        <v>11298</v>
      </c>
      <c r="P12320" t="s">
        <v>12047</v>
      </c>
    </row>
    <row r="12321" spans="1:16" x14ac:dyDescent="0.3">
      <c r="A12321" t="s">
        <v>15923</v>
      </c>
      <c r="B12321" s="2" t="str">
        <f t="shared" si="578"/>
        <v>8202</v>
      </c>
      <c r="C12321" s="2">
        <f t="shared" si="576"/>
        <v>8202</v>
      </c>
      <c r="D12321" t="str">
        <f>VLOOKUP(C12321,'Cost Centre'!A:B,2,)</f>
        <v>Miscellaneous Services</v>
      </c>
      <c r="E12321" t="str">
        <f t="shared" si="577"/>
        <v>5</v>
      </c>
      <c r="F12321" t="s">
        <v>15924</v>
      </c>
      <c r="G12321" s="2">
        <v>0</v>
      </c>
      <c r="H12321" s="2">
        <v>0</v>
      </c>
      <c r="I12321" s="2">
        <v>0</v>
      </c>
      <c r="J12321" s="105">
        <f>SUMIF([1]MMM!$A:$A,A12321,[1]MMM!$F:$F)</f>
        <v>0</v>
      </c>
      <c r="K12321" s="2" t="s">
        <v>460</v>
      </c>
      <c r="L12321" s="2">
        <v>35000000</v>
      </c>
      <c r="M12321" t="s">
        <v>10916</v>
      </c>
      <c r="N12321" t="s">
        <v>15872</v>
      </c>
      <c r="O12321" t="s">
        <v>11298</v>
      </c>
      <c r="P12321" t="s">
        <v>11299</v>
      </c>
    </row>
    <row r="12322" spans="1:16" x14ac:dyDescent="0.3">
      <c r="A12322" t="s">
        <v>15925</v>
      </c>
      <c r="B12322" s="2" t="str">
        <f t="shared" si="578"/>
        <v>8202</v>
      </c>
      <c r="C12322" s="2">
        <f t="shared" si="576"/>
        <v>8202</v>
      </c>
      <c r="D12322" t="str">
        <f>VLOOKUP(C12322,'Cost Centre'!A:B,2,)</f>
        <v>Miscellaneous Services</v>
      </c>
      <c r="E12322" t="str">
        <f t="shared" si="577"/>
        <v>5</v>
      </c>
      <c r="F12322" t="s">
        <v>15926</v>
      </c>
      <c r="G12322" s="2">
        <v>0</v>
      </c>
      <c r="H12322" s="2">
        <v>73887</v>
      </c>
      <c r="I12322" s="2">
        <v>0</v>
      </c>
      <c r="J12322" s="105">
        <f>SUMIF([1]MMM!$A:$A,A12322,[1]MMM!$F:$F)</f>
        <v>73887</v>
      </c>
      <c r="K12322" s="2" t="s">
        <v>460</v>
      </c>
      <c r="L12322" s="2">
        <v>165619869</v>
      </c>
      <c r="M12322" t="s">
        <v>10916</v>
      </c>
      <c r="N12322" t="s">
        <v>15872</v>
      </c>
      <c r="O12322" t="s">
        <v>11298</v>
      </c>
      <c r="P12322" t="s">
        <v>11299</v>
      </c>
    </row>
    <row r="12323" spans="1:16" x14ac:dyDescent="0.3">
      <c r="A12323" t="s">
        <v>15927</v>
      </c>
      <c r="B12323" s="2" t="str">
        <f t="shared" si="578"/>
        <v>8202</v>
      </c>
      <c r="C12323" s="2">
        <f t="shared" si="576"/>
        <v>8202</v>
      </c>
      <c r="D12323" t="str">
        <f>VLOOKUP(C12323,'Cost Centre'!A:B,2,)</f>
        <v>Miscellaneous Services</v>
      </c>
      <c r="E12323" t="str">
        <f t="shared" si="577"/>
        <v>5</v>
      </c>
      <c r="F12323" t="s">
        <v>15928</v>
      </c>
      <c r="G12323" s="2">
        <v>0</v>
      </c>
      <c r="H12323" s="2">
        <v>0</v>
      </c>
      <c r="I12323" s="2">
        <v>0</v>
      </c>
      <c r="J12323" s="105">
        <f>SUMIF([1]MMM!$A:$A,A12323,[1]MMM!$F:$F)</f>
        <v>0</v>
      </c>
      <c r="K12323" s="2" t="s">
        <v>460</v>
      </c>
      <c r="L12323" s="2">
        <v>0</v>
      </c>
      <c r="M12323" t="s">
        <v>10916</v>
      </c>
      <c r="N12323" t="s">
        <v>15872</v>
      </c>
      <c r="O12323" t="s">
        <v>11298</v>
      </c>
      <c r="P12323" t="s">
        <v>11299</v>
      </c>
    </row>
    <row r="12324" spans="1:16" x14ac:dyDescent="0.3">
      <c r="A12324" t="s">
        <v>15929</v>
      </c>
      <c r="B12324" s="2" t="str">
        <f t="shared" si="578"/>
        <v>8202</v>
      </c>
      <c r="C12324" s="2">
        <f t="shared" si="576"/>
        <v>8202</v>
      </c>
      <c r="D12324" t="str">
        <f>VLOOKUP(C12324,'Cost Centre'!A:B,2,)</f>
        <v>Miscellaneous Services</v>
      </c>
      <c r="E12324" t="str">
        <f t="shared" si="577"/>
        <v>5</v>
      </c>
      <c r="F12324" t="s">
        <v>15930</v>
      </c>
      <c r="G12324" s="2">
        <v>0</v>
      </c>
      <c r="H12324" s="2">
        <v>0</v>
      </c>
      <c r="I12324" s="2">
        <v>-43132</v>
      </c>
      <c r="J12324" s="105">
        <f>SUMIF([1]MMM!$A:$A,A12324,[1]MMM!$F:$F)</f>
        <v>-43132</v>
      </c>
      <c r="K12324" s="2" t="s">
        <v>460</v>
      </c>
      <c r="L12324" s="2">
        <v>-180177103</v>
      </c>
      <c r="M12324" t="s">
        <v>10916</v>
      </c>
      <c r="N12324" t="s">
        <v>15872</v>
      </c>
      <c r="O12324" t="s">
        <v>11298</v>
      </c>
      <c r="P12324" t="s">
        <v>11299</v>
      </c>
    </row>
    <row r="12325" spans="1:16" x14ac:dyDescent="0.3">
      <c r="A12325" t="s">
        <v>15931</v>
      </c>
      <c r="B12325" s="2" t="str">
        <f t="shared" si="578"/>
        <v>8202</v>
      </c>
      <c r="C12325" s="2">
        <f t="shared" si="576"/>
        <v>8202</v>
      </c>
      <c r="D12325" t="str">
        <f>VLOOKUP(C12325,'Cost Centre'!A:B,2,)</f>
        <v>Miscellaneous Services</v>
      </c>
      <c r="E12325" t="str">
        <f t="shared" si="577"/>
        <v>5</v>
      </c>
      <c r="F12325" t="s">
        <v>15932</v>
      </c>
      <c r="G12325" s="2">
        <v>0</v>
      </c>
      <c r="H12325" s="2">
        <v>0</v>
      </c>
      <c r="I12325" s="2">
        <v>0</v>
      </c>
      <c r="J12325" s="105">
        <f>SUMIF([1]MMM!$A:$A,A12325,[1]MMM!$F:$F)</f>
        <v>0</v>
      </c>
      <c r="K12325" s="2" t="s">
        <v>460</v>
      </c>
      <c r="L12325" s="2">
        <v>0</v>
      </c>
      <c r="M12325" t="s">
        <v>10916</v>
      </c>
      <c r="N12325" t="s">
        <v>15872</v>
      </c>
      <c r="O12325" t="s">
        <v>11298</v>
      </c>
      <c r="P12325" t="s">
        <v>11299</v>
      </c>
    </row>
    <row r="12326" spans="1:16" x14ac:dyDescent="0.3">
      <c r="A12326" t="s">
        <v>15933</v>
      </c>
      <c r="B12326" s="2" t="str">
        <f t="shared" si="578"/>
        <v>8202</v>
      </c>
      <c r="C12326" s="2">
        <f t="shared" si="576"/>
        <v>8202</v>
      </c>
      <c r="D12326" t="str">
        <f>VLOOKUP(C12326,'Cost Centre'!A:B,2,)</f>
        <v>Miscellaneous Services</v>
      </c>
      <c r="E12326" t="str">
        <f t="shared" si="577"/>
        <v>5</v>
      </c>
      <c r="F12326" t="s">
        <v>15934</v>
      </c>
      <c r="G12326" s="2">
        <v>0</v>
      </c>
      <c r="H12326" s="2">
        <v>0</v>
      </c>
      <c r="I12326" s="2">
        <v>0</v>
      </c>
      <c r="J12326" s="105">
        <f>SUMIF([1]MMM!$A:$A,A12326,[1]MMM!$F:$F)</f>
        <v>0</v>
      </c>
      <c r="K12326" s="2" t="s">
        <v>460</v>
      </c>
      <c r="L12326" s="2">
        <v>0</v>
      </c>
      <c r="M12326" t="s">
        <v>10916</v>
      </c>
      <c r="N12326" t="s">
        <v>15872</v>
      </c>
      <c r="O12326" t="s">
        <v>11298</v>
      </c>
      <c r="P12326" t="s">
        <v>11299</v>
      </c>
    </row>
    <row r="12327" spans="1:16" x14ac:dyDescent="0.3">
      <c r="A12327" t="s">
        <v>15935</v>
      </c>
      <c r="B12327" s="2" t="str">
        <f t="shared" si="578"/>
        <v>8202</v>
      </c>
      <c r="C12327" s="2">
        <f t="shared" si="576"/>
        <v>8202</v>
      </c>
      <c r="D12327" t="str">
        <f>VLOOKUP(C12327,'Cost Centre'!A:B,2,)</f>
        <v>Miscellaneous Services</v>
      </c>
      <c r="E12327" t="str">
        <f t="shared" si="577"/>
        <v>5</v>
      </c>
      <c r="F12327" t="s">
        <v>15936</v>
      </c>
      <c r="G12327" s="2">
        <v>0</v>
      </c>
      <c r="H12327" s="2">
        <v>0</v>
      </c>
      <c r="I12327" s="2">
        <v>0</v>
      </c>
      <c r="J12327" s="105">
        <f>SUMIF([1]MMM!$A:$A,A12327,[1]MMM!$F:$F)</f>
        <v>0</v>
      </c>
      <c r="K12327" s="2" t="s">
        <v>460</v>
      </c>
      <c r="L12327" s="2">
        <v>0</v>
      </c>
      <c r="M12327" t="s">
        <v>10916</v>
      </c>
      <c r="N12327" t="s">
        <v>15872</v>
      </c>
      <c r="O12327" t="s">
        <v>11298</v>
      </c>
      <c r="P12327" t="s">
        <v>11299</v>
      </c>
    </row>
    <row r="12328" spans="1:16" x14ac:dyDescent="0.3">
      <c r="A12328" t="s">
        <v>15937</v>
      </c>
      <c r="B12328" s="2" t="str">
        <f t="shared" si="578"/>
        <v>8202</v>
      </c>
      <c r="C12328" s="2">
        <f t="shared" si="576"/>
        <v>8202</v>
      </c>
      <c r="D12328" t="str">
        <f>VLOOKUP(C12328,'Cost Centre'!A:B,2,)</f>
        <v>Miscellaneous Services</v>
      </c>
      <c r="E12328" t="str">
        <f t="shared" si="577"/>
        <v>5</v>
      </c>
      <c r="F12328" t="s">
        <v>15938</v>
      </c>
      <c r="G12328" s="2">
        <v>0</v>
      </c>
      <c r="H12328" s="2">
        <v>25402.92</v>
      </c>
      <c r="I12328" s="2">
        <v>0</v>
      </c>
      <c r="J12328" s="105">
        <f>SUMIF([1]MMM!$A:$A,A12328,[1]MMM!$F:$F)</f>
        <v>25402.92</v>
      </c>
      <c r="K12328" s="2" t="s">
        <v>460</v>
      </c>
      <c r="L12328" s="2">
        <v>0</v>
      </c>
      <c r="M12328" t="s">
        <v>10916</v>
      </c>
      <c r="N12328" t="s">
        <v>15872</v>
      </c>
      <c r="O12328" t="s">
        <v>11298</v>
      </c>
      <c r="P12328" t="s">
        <v>11299</v>
      </c>
    </row>
    <row r="12329" spans="1:16" x14ac:dyDescent="0.3">
      <c r="A12329" t="s">
        <v>15939</v>
      </c>
      <c r="B12329" s="2" t="str">
        <f t="shared" si="578"/>
        <v>8202</v>
      </c>
      <c r="C12329" s="2">
        <f t="shared" si="576"/>
        <v>8202</v>
      </c>
      <c r="D12329" t="str">
        <f>VLOOKUP(C12329,'Cost Centre'!A:B,2,)</f>
        <v>Miscellaneous Services</v>
      </c>
      <c r="E12329" t="str">
        <f t="shared" si="577"/>
        <v>5</v>
      </c>
      <c r="F12329" t="s">
        <v>15940</v>
      </c>
      <c r="G12329" s="2">
        <v>0</v>
      </c>
      <c r="H12329" s="2">
        <v>0</v>
      </c>
      <c r="I12329" s="2">
        <v>0</v>
      </c>
      <c r="J12329" s="105">
        <f>SUMIF([1]MMM!$A:$A,A12329,[1]MMM!$F:$F)</f>
        <v>0</v>
      </c>
      <c r="K12329" s="2" t="s">
        <v>460</v>
      </c>
      <c r="L12329" s="2">
        <v>0</v>
      </c>
      <c r="M12329" t="s">
        <v>10916</v>
      </c>
      <c r="N12329" t="s">
        <v>15872</v>
      </c>
      <c r="O12329" t="s">
        <v>11298</v>
      </c>
      <c r="P12329" t="s">
        <v>11299</v>
      </c>
    </row>
    <row r="12330" spans="1:16" x14ac:dyDescent="0.3">
      <c r="A12330" t="s">
        <v>15941</v>
      </c>
      <c r="B12330" s="2" t="str">
        <f t="shared" si="578"/>
        <v>8202</v>
      </c>
      <c r="C12330" s="2">
        <f t="shared" si="576"/>
        <v>8202</v>
      </c>
      <c r="D12330" t="str">
        <f>VLOOKUP(C12330,'Cost Centre'!A:B,2,)</f>
        <v>Miscellaneous Services</v>
      </c>
      <c r="E12330" t="str">
        <f t="shared" si="577"/>
        <v>5</v>
      </c>
      <c r="F12330" t="s">
        <v>15942</v>
      </c>
      <c r="G12330" s="2">
        <v>0</v>
      </c>
      <c r="H12330" s="2">
        <v>0</v>
      </c>
      <c r="I12330" s="2">
        <v>0</v>
      </c>
      <c r="J12330" s="105">
        <f>SUMIF([1]MMM!$A:$A,A12330,[1]MMM!$F:$F)</f>
        <v>0</v>
      </c>
      <c r="K12330" s="2" t="s">
        <v>460</v>
      </c>
      <c r="L12330" s="2">
        <v>0</v>
      </c>
      <c r="M12330" t="s">
        <v>10916</v>
      </c>
      <c r="N12330" t="s">
        <v>15872</v>
      </c>
      <c r="O12330" t="s">
        <v>11298</v>
      </c>
      <c r="P12330" t="s">
        <v>11299</v>
      </c>
    </row>
    <row r="12331" spans="1:16" x14ac:dyDescent="0.3">
      <c r="A12331" t="s">
        <v>15943</v>
      </c>
      <c r="B12331" s="2" t="str">
        <f t="shared" si="578"/>
        <v>8202</v>
      </c>
      <c r="C12331" s="2">
        <f t="shared" si="576"/>
        <v>8202</v>
      </c>
      <c r="D12331" t="str">
        <f>VLOOKUP(C12331,'Cost Centre'!A:B,2,)</f>
        <v>Miscellaneous Services</v>
      </c>
      <c r="E12331" t="str">
        <f t="shared" si="577"/>
        <v>5</v>
      </c>
      <c r="F12331" t="s">
        <v>15944</v>
      </c>
      <c r="G12331" s="2">
        <v>0</v>
      </c>
      <c r="H12331" s="2">
        <v>178195.52</v>
      </c>
      <c r="I12331" s="2">
        <v>0</v>
      </c>
      <c r="J12331" s="105">
        <f>SUMIF([1]MMM!$A:$A,A12331,[1]MMM!$F:$F)</f>
        <v>178195.52</v>
      </c>
      <c r="K12331" s="2" t="s">
        <v>460</v>
      </c>
      <c r="L12331" s="2">
        <v>0</v>
      </c>
      <c r="M12331" t="s">
        <v>10916</v>
      </c>
      <c r="N12331" t="s">
        <v>15872</v>
      </c>
      <c r="O12331" t="s">
        <v>11298</v>
      </c>
      <c r="P12331" t="s">
        <v>11299</v>
      </c>
    </row>
    <row r="12332" spans="1:16" x14ac:dyDescent="0.3">
      <c r="A12332" t="s">
        <v>15945</v>
      </c>
      <c r="B12332" s="2" t="str">
        <f t="shared" si="578"/>
        <v>8202</v>
      </c>
      <c r="C12332" s="2">
        <f t="shared" si="576"/>
        <v>8202</v>
      </c>
      <c r="D12332" t="str">
        <f>VLOOKUP(C12332,'Cost Centre'!A:B,2,)</f>
        <v>Miscellaneous Services</v>
      </c>
      <c r="E12332" t="str">
        <f t="shared" si="577"/>
        <v>5</v>
      </c>
      <c r="F12332" t="s">
        <v>15946</v>
      </c>
      <c r="G12332" s="2">
        <v>0</v>
      </c>
      <c r="H12332" s="2">
        <v>0</v>
      </c>
      <c r="I12332" s="2">
        <v>0</v>
      </c>
      <c r="J12332" s="105">
        <f>SUMIF([1]MMM!$A:$A,A12332,[1]MMM!$F:$F)</f>
        <v>0</v>
      </c>
      <c r="K12332" s="2" t="s">
        <v>460</v>
      </c>
      <c r="L12332" s="2">
        <v>0</v>
      </c>
      <c r="M12332" t="s">
        <v>10916</v>
      </c>
      <c r="N12332" t="s">
        <v>15872</v>
      </c>
      <c r="O12332" t="s">
        <v>11298</v>
      </c>
      <c r="P12332" t="s">
        <v>11299</v>
      </c>
    </row>
    <row r="12333" spans="1:16" x14ac:dyDescent="0.3">
      <c r="A12333" t="s">
        <v>15947</v>
      </c>
      <c r="B12333" s="2" t="str">
        <f t="shared" si="578"/>
        <v>8202</v>
      </c>
      <c r="C12333" s="2">
        <f t="shared" si="576"/>
        <v>8202</v>
      </c>
      <c r="D12333" t="str">
        <f>VLOOKUP(C12333,'Cost Centre'!A:B,2,)</f>
        <v>Miscellaneous Services</v>
      </c>
      <c r="E12333" t="str">
        <f t="shared" si="577"/>
        <v>5</v>
      </c>
      <c r="F12333" t="s">
        <v>15948</v>
      </c>
      <c r="G12333" s="2">
        <v>0</v>
      </c>
      <c r="H12333" s="2">
        <v>0</v>
      </c>
      <c r="I12333" s="2">
        <v>0</v>
      </c>
      <c r="J12333" s="105">
        <f>SUMIF([1]MMM!$A:$A,A12333,[1]MMM!$F:$F)</f>
        <v>0</v>
      </c>
      <c r="K12333" s="2" t="s">
        <v>460</v>
      </c>
      <c r="L12333" s="2">
        <v>0</v>
      </c>
      <c r="M12333" t="s">
        <v>10916</v>
      </c>
      <c r="N12333" t="s">
        <v>15872</v>
      </c>
      <c r="O12333" t="s">
        <v>11298</v>
      </c>
      <c r="P12333" t="s">
        <v>11299</v>
      </c>
    </row>
    <row r="12334" spans="1:16" x14ac:dyDescent="0.3">
      <c r="A12334" t="s">
        <v>15949</v>
      </c>
      <c r="B12334" s="2" t="str">
        <f t="shared" si="578"/>
        <v>8202</v>
      </c>
      <c r="C12334" s="2">
        <f t="shared" si="576"/>
        <v>8202</v>
      </c>
      <c r="D12334" t="str">
        <f>VLOOKUP(C12334,'Cost Centre'!A:B,2,)</f>
        <v>Miscellaneous Services</v>
      </c>
      <c r="E12334" t="str">
        <f t="shared" si="577"/>
        <v>5</v>
      </c>
      <c r="F12334" t="s">
        <v>15950</v>
      </c>
      <c r="G12334" s="2">
        <v>0</v>
      </c>
      <c r="H12334" s="2">
        <v>0</v>
      </c>
      <c r="I12334" s="2">
        <v>0</v>
      </c>
      <c r="J12334" s="105">
        <f>SUMIF([1]MMM!$A:$A,A12334,[1]MMM!$F:$F)</f>
        <v>0</v>
      </c>
      <c r="K12334" s="2" t="s">
        <v>460</v>
      </c>
      <c r="L12334" s="2">
        <v>0</v>
      </c>
      <c r="M12334" t="s">
        <v>10916</v>
      </c>
      <c r="N12334" t="s">
        <v>15872</v>
      </c>
      <c r="O12334" t="s">
        <v>11298</v>
      </c>
      <c r="P12334" t="s">
        <v>11299</v>
      </c>
    </row>
    <row r="12335" spans="1:16" x14ac:dyDescent="0.3">
      <c r="A12335" t="s">
        <v>15951</v>
      </c>
      <c r="B12335" s="2" t="str">
        <f t="shared" si="578"/>
        <v>8202</v>
      </c>
      <c r="C12335" s="2">
        <f t="shared" si="576"/>
        <v>8202</v>
      </c>
      <c r="D12335" t="str">
        <f>VLOOKUP(C12335,'Cost Centre'!A:B,2,)</f>
        <v>Miscellaneous Services</v>
      </c>
      <c r="E12335" t="str">
        <f t="shared" si="577"/>
        <v>5</v>
      </c>
      <c r="F12335" t="s">
        <v>15952</v>
      </c>
      <c r="G12335" s="2">
        <v>0</v>
      </c>
      <c r="H12335" s="2">
        <v>9488936.0700000003</v>
      </c>
      <c r="I12335" s="2">
        <v>0</v>
      </c>
      <c r="J12335" s="105">
        <f>SUMIF([1]MMM!$A:$A,A12335,[1]MMM!$F:$F)</f>
        <v>9488936.0700000003</v>
      </c>
      <c r="K12335" s="2" t="s">
        <v>460</v>
      </c>
      <c r="L12335" s="2">
        <v>0</v>
      </c>
      <c r="M12335" t="s">
        <v>10916</v>
      </c>
      <c r="N12335" t="s">
        <v>15872</v>
      </c>
      <c r="O12335" t="s">
        <v>11298</v>
      </c>
      <c r="P12335" t="s">
        <v>11299</v>
      </c>
    </row>
    <row r="12336" spans="1:16" x14ac:dyDescent="0.3">
      <c r="A12336" t="s">
        <v>15953</v>
      </c>
      <c r="B12336" s="2" t="str">
        <f t="shared" si="578"/>
        <v>8202</v>
      </c>
      <c r="C12336" s="2">
        <f t="shared" si="576"/>
        <v>8202</v>
      </c>
      <c r="D12336" t="str">
        <f>VLOOKUP(C12336,'Cost Centre'!A:B,2,)</f>
        <v>Miscellaneous Services</v>
      </c>
      <c r="E12336" t="str">
        <f t="shared" si="577"/>
        <v>5</v>
      </c>
      <c r="F12336" t="s">
        <v>15954</v>
      </c>
      <c r="G12336" s="2">
        <v>0</v>
      </c>
      <c r="H12336" s="2">
        <v>1430338.21</v>
      </c>
      <c r="I12336" s="2">
        <v>0</v>
      </c>
      <c r="J12336" s="105">
        <f>SUMIF([1]MMM!$A:$A,A12336,[1]MMM!$F:$F)</f>
        <v>1430338.21</v>
      </c>
      <c r="K12336" s="2" t="s">
        <v>460</v>
      </c>
      <c r="L12336" s="2">
        <v>0</v>
      </c>
      <c r="M12336" t="s">
        <v>10916</v>
      </c>
      <c r="N12336" t="s">
        <v>15872</v>
      </c>
      <c r="O12336" t="s">
        <v>11298</v>
      </c>
      <c r="P12336" t="s">
        <v>11299</v>
      </c>
    </row>
    <row r="12337" spans="1:16" x14ac:dyDescent="0.3">
      <c r="A12337" t="s">
        <v>15955</v>
      </c>
      <c r="B12337" s="2" t="str">
        <f t="shared" si="578"/>
        <v>8202</v>
      </c>
      <c r="C12337" s="2">
        <f t="shared" si="576"/>
        <v>8202</v>
      </c>
      <c r="D12337" t="str">
        <f>VLOOKUP(C12337,'Cost Centre'!A:B,2,)</f>
        <v>Miscellaneous Services</v>
      </c>
      <c r="E12337" t="str">
        <f t="shared" si="577"/>
        <v>5</v>
      </c>
      <c r="F12337" t="s">
        <v>15956</v>
      </c>
      <c r="G12337" s="2">
        <v>0</v>
      </c>
      <c r="H12337" s="2">
        <v>0</v>
      </c>
      <c r="I12337" s="2">
        <v>-8754117.5600000005</v>
      </c>
      <c r="J12337" s="105">
        <f>SUMIF([1]MMM!$A:$A,A12337,[1]MMM!$F:$F)</f>
        <v>-8754117.5600000005</v>
      </c>
      <c r="K12337" s="2" t="s">
        <v>460</v>
      </c>
      <c r="L12337" s="2">
        <v>0</v>
      </c>
      <c r="M12337" t="s">
        <v>10916</v>
      </c>
      <c r="N12337" t="s">
        <v>15872</v>
      </c>
      <c r="O12337" t="s">
        <v>11298</v>
      </c>
      <c r="P12337" t="s">
        <v>11299</v>
      </c>
    </row>
    <row r="12338" spans="1:16" x14ac:dyDescent="0.3">
      <c r="A12338" t="s">
        <v>15957</v>
      </c>
      <c r="B12338" s="2" t="str">
        <f t="shared" si="578"/>
        <v>8202</v>
      </c>
      <c r="C12338" s="2">
        <f t="shared" si="576"/>
        <v>8202</v>
      </c>
      <c r="D12338" t="str">
        <f>VLOOKUP(C12338,'Cost Centre'!A:B,2,)</f>
        <v>Miscellaneous Services</v>
      </c>
      <c r="E12338" t="str">
        <f t="shared" si="577"/>
        <v>5</v>
      </c>
      <c r="F12338" t="s">
        <v>15958</v>
      </c>
      <c r="G12338" s="2">
        <v>0</v>
      </c>
      <c r="H12338" s="2">
        <v>6790255.5</v>
      </c>
      <c r="I12338" s="2">
        <v>0</v>
      </c>
      <c r="J12338" s="105">
        <f>SUMIF([1]MMM!$A:$A,A12338,[1]MMM!$F:$F)</f>
        <v>6790255.5</v>
      </c>
      <c r="K12338" s="2" t="s">
        <v>460</v>
      </c>
      <c r="L12338" s="2">
        <v>0</v>
      </c>
      <c r="M12338" t="s">
        <v>10916</v>
      </c>
      <c r="N12338" t="s">
        <v>15872</v>
      </c>
      <c r="O12338" t="s">
        <v>11298</v>
      </c>
      <c r="P12338" t="s">
        <v>11299</v>
      </c>
    </row>
    <row r="12339" spans="1:16" x14ac:dyDescent="0.3">
      <c r="A12339" t="s">
        <v>15959</v>
      </c>
      <c r="B12339" s="2" t="str">
        <f t="shared" si="578"/>
        <v>8202</v>
      </c>
      <c r="C12339" s="2">
        <f t="shared" si="576"/>
        <v>8202</v>
      </c>
      <c r="D12339" t="str">
        <f>VLOOKUP(C12339,'Cost Centre'!A:B,2,)</f>
        <v>Miscellaneous Services</v>
      </c>
      <c r="E12339" t="str">
        <f t="shared" si="577"/>
        <v>5</v>
      </c>
      <c r="F12339" t="s">
        <v>15960</v>
      </c>
      <c r="G12339" s="2">
        <v>0</v>
      </c>
      <c r="H12339" s="2">
        <v>0</v>
      </c>
      <c r="I12339" s="2">
        <v>0</v>
      </c>
      <c r="J12339" s="105">
        <f>SUMIF([1]MMM!$A:$A,A12339,[1]MMM!$F:$F)</f>
        <v>0</v>
      </c>
      <c r="K12339" s="2" t="s">
        <v>460</v>
      </c>
      <c r="L12339" s="2">
        <v>0</v>
      </c>
      <c r="M12339" t="s">
        <v>10916</v>
      </c>
      <c r="N12339" t="s">
        <v>15872</v>
      </c>
      <c r="O12339" t="s">
        <v>11298</v>
      </c>
      <c r="P12339" t="s">
        <v>11299</v>
      </c>
    </row>
    <row r="12340" spans="1:16" x14ac:dyDescent="0.3">
      <c r="A12340" t="s">
        <v>15961</v>
      </c>
      <c r="B12340" s="2" t="str">
        <f t="shared" si="578"/>
        <v>8202</v>
      </c>
      <c r="C12340" s="2">
        <f t="shared" si="576"/>
        <v>8202</v>
      </c>
      <c r="D12340" t="str">
        <f>VLOOKUP(C12340,'Cost Centre'!A:B,2,)</f>
        <v>Miscellaneous Services</v>
      </c>
      <c r="E12340" t="str">
        <f t="shared" si="577"/>
        <v>5</v>
      </c>
      <c r="F12340" t="s">
        <v>15962</v>
      </c>
      <c r="G12340" s="2">
        <v>0</v>
      </c>
      <c r="H12340" s="2">
        <v>0</v>
      </c>
      <c r="I12340" s="2">
        <v>0</v>
      </c>
      <c r="J12340" s="105">
        <f>SUMIF([1]MMM!$A:$A,A12340,[1]MMM!$F:$F)</f>
        <v>0</v>
      </c>
      <c r="K12340" s="2" t="s">
        <v>460</v>
      </c>
      <c r="L12340" s="2">
        <v>0</v>
      </c>
      <c r="M12340" t="s">
        <v>10916</v>
      </c>
      <c r="N12340" t="s">
        <v>15872</v>
      </c>
      <c r="O12340" t="s">
        <v>11298</v>
      </c>
      <c r="P12340" t="s">
        <v>11299</v>
      </c>
    </row>
    <row r="12341" spans="1:16" x14ac:dyDescent="0.3">
      <c r="A12341" t="s">
        <v>15963</v>
      </c>
      <c r="B12341" s="2" t="str">
        <f t="shared" si="578"/>
        <v>8202</v>
      </c>
      <c r="C12341" s="2">
        <f t="shared" si="576"/>
        <v>8202</v>
      </c>
      <c r="D12341" t="str">
        <f>VLOOKUP(C12341,'Cost Centre'!A:B,2,)</f>
        <v>Miscellaneous Services</v>
      </c>
      <c r="E12341" t="str">
        <f t="shared" si="577"/>
        <v>5</v>
      </c>
      <c r="F12341" t="s">
        <v>15964</v>
      </c>
      <c r="G12341" s="2">
        <v>0</v>
      </c>
      <c r="H12341" s="2">
        <v>0</v>
      </c>
      <c r="I12341" s="2">
        <v>0</v>
      </c>
      <c r="J12341" s="105">
        <f>SUMIF([1]MMM!$A:$A,A12341,[1]MMM!$F:$F)</f>
        <v>0</v>
      </c>
      <c r="K12341" s="2" t="s">
        <v>460</v>
      </c>
      <c r="L12341" s="2">
        <v>0</v>
      </c>
      <c r="M12341" t="s">
        <v>10916</v>
      </c>
      <c r="N12341" t="s">
        <v>15872</v>
      </c>
      <c r="O12341" t="s">
        <v>11298</v>
      </c>
      <c r="P12341" t="s">
        <v>11299</v>
      </c>
    </row>
    <row r="12342" spans="1:16" x14ac:dyDescent="0.3">
      <c r="A12342" t="s">
        <v>15965</v>
      </c>
      <c r="B12342" s="2" t="str">
        <f t="shared" si="578"/>
        <v>8202</v>
      </c>
      <c r="C12342" s="2">
        <f t="shared" si="576"/>
        <v>8202</v>
      </c>
      <c r="D12342" t="str">
        <f>VLOOKUP(C12342,'Cost Centre'!A:B,2,)</f>
        <v>Miscellaneous Services</v>
      </c>
      <c r="E12342" t="str">
        <f t="shared" si="577"/>
        <v>5</v>
      </c>
      <c r="F12342" t="s">
        <v>15966</v>
      </c>
      <c r="G12342" s="2">
        <v>0</v>
      </c>
      <c r="H12342" s="2">
        <v>12385868.43</v>
      </c>
      <c r="I12342" s="2">
        <v>0</v>
      </c>
      <c r="J12342" s="105">
        <f>SUMIF([1]MMM!$A:$A,A12342,[1]MMM!$F:$F)</f>
        <v>12385868.43</v>
      </c>
      <c r="K12342" s="2" t="s">
        <v>460</v>
      </c>
      <c r="L12342" s="2">
        <v>0</v>
      </c>
      <c r="M12342" t="s">
        <v>10916</v>
      </c>
      <c r="N12342" t="s">
        <v>15872</v>
      </c>
      <c r="O12342" t="s">
        <v>11298</v>
      </c>
      <c r="P12342" t="s">
        <v>11299</v>
      </c>
    </row>
    <row r="12343" spans="1:16" x14ac:dyDescent="0.3">
      <c r="A12343" t="s">
        <v>15967</v>
      </c>
      <c r="B12343" s="2" t="str">
        <f t="shared" si="578"/>
        <v>8202</v>
      </c>
      <c r="C12343" s="2">
        <f t="shared" si="576"/>
        <v>8202</v>
      </c>
      <c r="D12343" t="str">
        <f>VLOOKUP(C12343,'Cost Centre'!A:B,2,)</f>
        <v>Miscellaneous Services</v>
      </c>
      <c r="E12343" t="str">
        <f t="shared" si="577"/>
        <v>5</v>
      </c>
      <c r="F12343" t="s">
        <v>15968</v>
      </c>
      <c r="G12343" s="2">
        <v>0</v>
      </c>
      <c r="H12343" s="2">
        <v>0</v>
      </c>
      <c r="I12343" s="2">
        <v>0</v>
      </c>
      <c r="J12343" s="105">
        <f>SUMIF([1]MMM!$A:$A,A12343,[1]MMM!$F:$F)</f>
        <v>0</v>
      </c>
      <c r="K12343" s="2" t="s">
        <v>460</v>
      </c>
      <c r="L12343" s="2">
        <v>0</v>
      </c>
      <c r="M12343" t="s">
        <v>10916</v>
      </c>
      <c r="N12343" t="s">
        <v>15872</v>
      </c>
      <c r="O12343" t="s">
        <v>11298</v>
      </c>
      <c r="P12343" t="s">
        <v>11299</v>
      </c>
    </row>
    <row r="12344" spans="1:16" x14ac:dyDescent="0.3">
      <c r="A12344" t="s">
        <v>15969</v>
      </c>
      <c r="B12344" s="2" t="str">
        <f t="shared" si="578"/>
        <v>8202</v>
      </c>
      <c r="C12344" s="2">
        <f t="shared" si="576"/>
        <v>8202</v>
      </c>
      <c r="D12344" t="str">
        <f>VLOOKUP(C12344,'Cost Centre'!A:B,2,)</f>
        <v>Miscellaneous Services</v>
      </c>
      <c r="E12344" t="str">
        <f t="shared" si="577"/>
        <v>5</v>
      </c>
      <c r="F12344" t="s">
        <v>15970</v>
      </c>
      <c r="G12344" s="2">
        <v>0</v>
      </c>
      <c r="H12344" s="2">
        <v>0</v>
      </c>
      <c r="I12344" s="2">
        <v>0</v>
      </c>
      <c r="J12344" s="105">
        <f>SUMIF([1]MMM!$A:$A,A12344,[1]MMM!$F:$F)</f>
        <v>0</v>
      </c>
      <c r="K12344" s="2" t="s">
        <v>460</v>
      </c>
      <c r="L12344" s="2">
        <v>0</v>
      </c>
      <c r="M12344" t="s">
        <v>10916</v>
      </c>
      <c r="N12344" t="s">
        <v>15872</v>
      </c>
      <c r="O12344" t="s">
        <v>11298</v>
      </c>
      <c r="P12344" t="s">
        <v>11299</v>
      </c>
    </row>
    <row r="12345" spans="1:16" x14ac:dyDescent="0.3">
      <c r="A12345" t="s">
        <v>15971</v>
      </c>
      <c r="B12345" s="2" t="str">
        <f t="shared" si="578"/>
        <v>8202</v>
      </c>
      <c r="C12345" s="2">
        <f t="shared" si="576"/>
        <v>8202</v>
      </c>
      <c r="D12345" t="str">
        <f>VLOOKUP(C12345,'Cost Centre'!A:B,2,)</f>
        <v>Miscellaneous Services</v>
      </c>
      <c r="E12345" t="str">
        <f t="shared" si="577"/>
        <v>5</v>
      </c>
      <c r="F12345" t="s">
        <v>15972</v>
      </c>
      <c r="G12345" s="2">
        <v>0</v>
      </c>
      <c r="H12345" s="2">
        <v>0</v>
      </c>
      <c r="I12345" s="2">
        <v>0</v>
      </c>
      <c r="J12345" s="105">
        <f>SUMIF([1]MMM!$A:$A,A12345,[1]MMM!$F:$F)</f>
        <v>0</v>
      </c>
      <c r="K12345" s="2" t="s">
        <v>460</v>
      </c>
      <c r="L12345" s="2">
        <v>0</v>
      </c>
      <c r="M12345" t="s">
        <v>10916</v>
      </c>
      <c r="N12345" t="s">
        <v>15872</v>
      </c>
      <c r="O12345" t="s">
        <v>11298</v>
      </c>
      <c r="P12345" t="s">
        <v>11299</v>
      </c>
    </row>
    <row r="12346" spans="1:16" x14ac:dyDescent="0.3">
      <c r="A12346" t="s">
        <v>15973</v>
      </c>
      <c r="B12346" s="2" t="str">
        <f t="shared" si="578"/>
        <v>8202</v>
      </c>
      <c r="C12346" s="2">
        <f t="shared" si="576"/>
        <v>8202</v>
      </c>
      <c r="D12346" t="str">
        <f>VLOOKUP(C12346,'Cost Centre'!A:B,2,)</f>
        <v>Miscellaneous Services</v>
      </c>
      <c r="E12346" t="str">
        <f t="shared" si="577"/>
        <v>5</v>
      </c>
      <c r="F12346" t="s">
        <v>15974</v>
      </c>
      <c r="G12346" s="2">
        <v>0</v>
      </c>
      <c r="H12346" s="2">
        <v>0</v>
      </c>
      <c r="I12346" s="2">
        <v>0</v>
      </c>
      <c r="J12346" s="105">
        <f>SUMIF([1]MMM!$A:$A,A12346,[1]MMM!$F:$F)</f>
        <v>0</v>
      </c>
      <c r="K12346" s="2" t="s">
        <v>460</v>
      </c>
      <c r="L12346" s="2">
        <v>0</v>
      </c>
      <c r="M12346" t="s">
        <v>10916</v>
      </c>
      <c r="N12346" t="s">
        <v>15872</v>
      </c>
      <c r="O12346" t="s">
        <v>11298</v>
      </c>
      <c r="P12346" t="s">
        <v>11299</v>
      </c>
    </row>
    <row r="12347" spans="1:16" x14ac:dyDescent="0.3">
      <c r="A12347" t="s">
        <v>15975</v>
      </c>
      <c r="B12347" s="2" t="str">
        <f t="shared" si="578"/>
        <v>8202</v>
      </c>
      <c r="C12347" s="2">
        <f t="shared" si="576"/>
        <v>8202</v>
      </c>
      <c r="D12347" t="str">
        <f>VLOOKUP(C12347,'Cost Centre'!A:B,2,)</f>
        <v>Miscellaneous Services</v>
      </c>
      <c r="E12347" t="str">
        <f t="shared" si="577"/>
        <v>5</v>
      </c>
      <c r="F12347" t="s">
        <v>15976</v>
      </c>
      <c r="G12347" s="2">
        <v>0</v>
      </c>
      <c r="H12347" s="2">
        <v>0</v>
      </c>
      <c r="I12347" s="2">
        <v>0</v>
      </c>
      <c r="J12347" s="105">
        <f>SUMIF([1]MMM!$A:$A,A12347,[1]MMM!$F:$F)</f>
        <v>0</v>
      </c>
      <c r="K12347" s="2" t="s">
        <v>460</v>
      </c>
      <c r="L12347" s="2">
        <v>0</v>
      </c>
      <c r="M12347" t="s">
        <v>10916</v>
      </c>
      <c r="N12347" t="s">
        <v>15872</v>
      </c>
      <c r="O12347" t="s">
        <v>11298</v>
      </c>
      <c r="P12347" t="s">
        <v>11299</v>
      </c>
    </row>
    <row r="12348" spans="1:16" x14ac:dyDescent="0.3">
      <c r="A12348" t="s">
        <v>15977</v>
      </c>
      <c r="B12348" s="2" t="str">
        <f t="shared" si="578"/>
        <v>8202</v>
      </c>
      <c r="C12348" s="2">
        <f t="shared" si="576"/>
        <v>8202</v>
      </c>
      <c r="D12348" t="str">
        <f>VLOOKUP(C12348,'Cost Centre'!A:B,2,)</f>
        <v>Miscellaneous Services</v>
      </c>
      <c r="E12348" t="str">
        <f t="shared" si="577"/>
        <v>5</v>
      </c>
      <c r="F12348" t="s">
        <v>15978</v>
      </c>
      <c r="G12348" s="2">
        <v>0</v>
      </c>
      <c r="H12348" s="2">
        <v>0</v>
      </c>
      <c r="I12348" s="2">
        <v>0</v>
      </c>
      <c r="J12348" s="105">
        <f>SUMIF([1]MMM!$A:$A,A12348,[1]MMM!$F:$F)</f>
        <v>0</v>
      </c>
      <c r="K12348" s="2" t="s">
        <v>460</v>
      </c>
      <c r="L12348" s="2">
        <v>0</v>
      </c>
      <c r="M12348" t="s">
        <v>10916</v>
      </c>
      <c r="N12348" t="s">
        <v>15872</v>
      </c>
      <c r="O12348" t="s">
        <v>11298</v>
      </c>
      <c r="P12348" t="s">
        <v>11299</v>
      </c>
    </row>
    <row r="12349" spans="1:16" x14ac:dyDescent="0.3">
      <c r="A12349" t="s">
        <v>15979</v>
      </c>
      <c r="B12349" s="2" t="str">
        <f t="shared" si="578"/>
        <v>8202</v>
      </c>
      <c r="C12349" s="2">
        <f t="shared" si="576"/>
        <v>8202</v>
      </c>
      <c r="D12349" t="str">
        <f>VLOOKUP(C12349,'Cost Centre'!A:B,2,)</f>
        <v>Miscellaneous Services</v>
      </c>
      <c r="E12349" t="str">
        <f t="shared" si="577"/>
        <v>5</v>
      </c>
      <c r="F12349" t="s">
        <v>15980</v>
      </c>
      <c r="G12349" s="2">
        <v>0</v>
      </c>
      <c r="H12349" s="2">
        <v>1689898.69</v>
      </c>
      <c r="I12349" s="2">
        <v>0</v>
      </c>
      <c r="J12349" s="105">
        <f>SUMIF([1]MMM!$A:$A,A12349,[1]MMM!$F:$F)</f>
        <v>1689898.69</v>
      </c>
      <c r="K12349" s="2" t="s">
        <v>460</v>
      </c>
      <c r="L12349" s="2">
        <v>0</v>
      </c>
      <c r="M12349" t="s">
        <v>10916</v>
      </c>
      <c r="N12349" t="s">
        <v>15872</v>
      </c>
      <c r="O12349" t="s">
        <v>11298</v>
      </c>
      <c r="P12349" t="s">
        <v>11299</v>
      </c>
    </row>
    <row r="12350" spans="1:16" x14ac:dyDescent="0.3">
      <c r="A12350" t="s">
        <v>15981</v>
      </c>
      <c r="B12350" s="2" t="str">
        <f t="shared" si="578"/>
        <v>8202</v>
      </c>
      <c r="C12350" s="2">
        <f t="shared" si="576"/>
        <v>8202</v>
      </c>
      <c r="D12350" t="str">
        <f>VLOOKUP(C12350,'Cost Centre'!A:B,2,)</f>
        <v>Miscellaneous Services</v>
      </c>
      <c r="E12350" t="str">
        <f t="shared" si="577"/>
        <v>5</v>
      </c>
      <c r="F12350" t="s">
        <v>15982</v>
      </c>
      <c r="G12350" s="2">
        <v>0</v>
      </c>
      <c r="H12350" s="2">
        <v>0</v>
      </c>
      <c r="I12350" s="2">
        <v>0</v>
      </c>
      <c r="J12350" s="105">
        <f>SUMIF([1]MMM!$A:$A,A12350,[1]MMM!$F:$F)</f>
        <v>0</v>
      </c>
      <c r="K12350" s="2" t="s">
        <v>460</v>
      </c>
      <c r="L12350" s="2">
        <v>0</v>
      </c>
      <c r="M12350" t="s">
        <v>10916</v>
      </c>
      <c r="N12350" t="s">
        <v>15872</v>
      </c>
      <c r="O12350" t="s">
        <v>11298</v>
      </c>
      <c r="P12350" t="s">
        <v>11299</v>
      </c>
    </row>
    <row r="12351" spans="1:16" x14ac:dyDescent="0.3">
      <c r="A12351" t="s">
        <v>15983</v>
      </c>
      <c r="B12351" s="2" t="str">
        <f t="shared" si="578"/>
        <v>8202</v>
      </c>
      <c r="C12351" s="2">
        <f t="shared" si="576"/>
        <v>8202</v>
      </c>
      <c r="D12351" t="str">
        <f>VLOOKUP(C12351,'Cost Centre'!A:B,2,)</f>
        <v>Miscellaneous Services</v>
      </c>
      <c r="E12351" t="str">
        <f t="shared" si="577"/>
        <v>5</v>
      </c>
      <c r="F12351" t="s">
        <v>15984</v>
      </c>
      <c r="G12351" s="2">
        <v>0</v>
      </c>
      <c r="H12351" s="2">
        <v>0</v>
      </c>
      <c r="I12351" s="2">
        <v>0</v>
      </c>
      <c r="J12351" s="105">
        <f>SUMIF([1]MMM!$A:$A,A12351,[1]MMM!$F:$F)</f>
        <v>0</v>
      </c>
      <c r="K12351" s="2" t="s">
        <v>460</v>
      </c>
      <c r="L12351" s="2">
        <v>0</v>
      </c>
      <c r="M12351" t="s">
        <v>10916</v>
      </c>
      <c r="N12351" t="s">
        <v>15872</v>
      </c>
      <c r="O12351" t="s">
        <v>11298</v>
      </c>
      <c r="P12351" t="s">
        <v>11299</v>
      </c>
    </row>
    <row r="12352" spans="1:16" x14ac:dyDescent="0.3">
      <c r="A12352" t="s">
        <v>15985</v>
      </c>
      <c r="B12352" s="2" t="str">
        <f t="shared" si="578"/>
        <v>8202</v>
      </c>
      <c r="C12352" s="2">
        <f t="shared" si="576"/>
        <v>8202</v>
      </c>
      <c r="D12352" t="str">
        <f>VLOOKUP(C12352,'Cost Centre'!A:B,2,)</f>
        <v>Miscellaneous Services</v>
      </c>
      <c r="E12352" t="str">
        <f t="shared" si="577"/>
        <v>5</v>
      </c>
      <c r="F12352" t="s">
        <v>15986</v>
      </c>
      <c r="G12352" s="2">
        <v>0</v>
      </c>
      <c r="H12352" s="2">
        <v>0</v>
      </c>
      <c r="I12352" s="2">
        <v>0</v>
      </c>
      <c r="J12352" s="105">
        <f>SUMIF([1]MMM!$A:$A,A12352,[1]MMM!$F:$F)</f>
        <v>0</v>
      </c>
      <c r="K12352" s="2" t="s">
        <v>460</v>
      </c>
      <c r="L12352" s="2">
        <v>0</v>
      </c>
      <c r="M12352" t="s">
        <v>10916</v>
      </c>
      <c r="N12352" t="s">
        <v>15872</v>
      </c>
      <c r="O12352" t="s">
        <v>11298</v>
      </c>
      <c r="P12352" t="s">
        <v>11299</v>
      </c>
    </row>
    <row r="12353" spans="1:16" x14ac:dyDescent="0.3">
      <c r="A12353" t="s">
        <v>15987</v>
      </c>
      <c r="B12353" s="2" t="str">
        <f t="shared" si="578"/>
        <v>8202</v>
      </c>
      <c r="C12353" s="2">
        <f t="shared" si="576"/>
        <v>8202</v>
      </c>
      <c r="D12353" t="str">
        <f>VLOOKUP(C12353,'Cost Centre'!A:B,2,)</f>
        <v>Miscellaneous Services</v>
      </c>
      <c r="E12353" t="str">
        <f t="shared" si="577"/>
        <v>5</v>
      </c>
      <c r="F12353" t="s">
        <v>15988</v>
      </c>
      <c r="G12353" s="2">
        <v>0</v>
      </c>
      <c r="H12353" s="2">
        <v>0</v>
      </c>
      <c r="I12353" s="2">
        <v>0</v>
      </c>
      <c r="J12353" s="105">
        <f>SUMIF([1]MMM!$A:$A,A12353,[1]MMM!$F:$F)</f>
        <v>0</v>
      </c>
      <c r="K12353" s="2" t="s">
        <v>460</v>
      </c>
      <c r="L12353" s="2">
        <v>0</v>
      </c>
      <c r="M12353" t="s">
        <v>10916</v>
      </c>
      <c r="N12353" t="s">
        <v>15872</v>
      </c>
      <c r="O12353" t="s">
        <v>11298</v>
      </c>
      <c r="P12353" t="s">
        <v>11299</v>
      </c>
    </row>
    <row r="12354" spans="1:16" x14ac:dyDescent="0.3">
      <c r="A12354" t="s">
        <v>15989</v>
      </c>
      <c r="B12354" s="2" t="str">
        <f t="shared" si="578"/>
        <v>8202</v>
      </c>
      <c r="C12354" s="2">
        <f t="shared" ref="C12354:C12417" si="579">VALUE(B12354)</f>
        <v>8202</v>
      </c>
      <c r="D12354" t="str">
        <f>VLOOKUP(C12354,'Cost Centre'!A:B,2,)</f>
        <v>Miscellaneous Services</v>
      </c>
      <c r="E12354" t="str">
        <f t="shared" ref="E12354:E12417" si="580">MID(A12354,5,1)</f>
        <v>5</v>
      </c>
      <c r="F12354" t="s">
        <v>15990</v>
      </c>
      <c r="G12354" s="2">
        <v>0</v>
      </c>
      <c r="H12354" s="2">
        <v>0</v>
      </c>
      <c r="I12354" s="2">
        <v>0</v>
      </c>
      <c r="J12354" s="105">
        <f>SUMIF([1]MMM!$A:$A,A12354,[1]MMM!$F:$F)</f>
        <v>0</v>
      </c>
      <c r="K12354" s="2" t="s">
        <v>460</v>
      </c>
      <c r="L12354" s="2">
        <v>0</v>
      </c>
      <c r="M12354" t="s">
        <v>10916</v>
      </c>
      <c r="N12354" t="s">
        <v>15872</v>
      </c>
      <c r="O12354" t="s">
        <v>11298</v>
      </c>
      <c r="P12354" t="s">
        <v>11299</v>
      </c>
    </row>
    <row r="12355" spans="1:16" x14ac:dyDescent="0.3">
      <c r="A12355" t="s">
        <v>15991</v>
      </c>
      <c r="B12355" s="2" t="str">
        <f t="shared" ref="B12355:B12418" si="581">MID(A12355,1,4)</f>
        <v>8202</v>
      </c>
      <c r="C12355" s="2">
        <f t="shared" si="579"/>
        <v>8202</v>
      </c>
      <c r="D12355" t="str">
        <f>VLOOKUP(C12355,'Cost Centre'!A:B,2,)</f>
        <v>Miscellaneous Services</v>
      </c>
      <c r="E12355" t="str">
        <f t="shared" si="580"/>
        <v>5</v>
      </c>
      <c r="F12355" t="s">
        <v>15992</v>
      </c>
      <c r="G12355" s="2">
        <v>0</v>
      </c>
      <c r="H12355" s="2">
        <v>0</v>
      </c>
      <c r="I12355" s="2">
        <v>0</v>
      </c>
      <c r="J12355" s="105">
        <f>SUMIF([1]MMM!$A:$A,A12355,[1]MMM!$F:$F)</f>
        <v>0</v>
      </c>
      <c r="K12355" s="2" t="s">
        <v>460</v>
      </c>
      <c r="L12355" s="2">
        <v>0</v>
      </c>
      <c r="M12355" t="s">
        <v>10916</v>
      </c>
      <c r="N12355" t="s">
        <v>15872</v>
      </c>
      <c r="O12355" t="s">
        <v>11298</v>
      </c>
      <c r="P12355" t="s">
        <v>11299</v>
      </c>
    </row>
    <row r="12356" spans="1:16" x14ac:dyDescent="0.3">
      <c r="A12356" t="s">
        <v>15993</v>
      </c>
      <c r="B12356" s="2" t="str">
        <f t="shared" si="581"/>
        <v>8202</v>
      </c>
      <c r="C12356" s="2">
        <f t="shared" si="579"/>
        <v>8202</v>
      </c>
      <c r="D12356" t="str">
        <f>VLOOKUP(C12356,'Cost Centre'!A:B,2,)</f>
        <v>Miscellaneous Services</v>
      </c>
      <c r="E12356" t="str">
        <f t="shared" si="580"/>
        <v>5</v>
      </c>
      <c r="F12356" t="s">
        <v>15994</v>
      </c>
      <c r="G12356" s="2">
        <v>0</v>
      </c>
      <c r="H12356" s="2">
        <v>583.65</v>
      </c>
      <c r="I12356" s="2">
        <v>0</v>
      </c>
      <c r="J12356" s="105">
        <f>SUMIF([1]MMM!$A:$A,A12356,[1]MMM!$F:$F)</f>
        <v>583.65</v>
      </c>
      <c r="K12356" s="2" t="s">
        <v>460</v>
      </c>
      <c r="L12356" s="2">
        <v>0</v>
      </c>
      <c r="M12356" t="s">
        <v>10916</v>
      </c>
      <c r="N12356" t="s">
        <v>15872</v>
      </c>
      <c r="O12356" t="s">
        <v>11298</v>
      </c>
      <c r="P12356" t="s">
        <v>11299</v>
      </c>
    </row>
    <row r="12357" spans="1:16" x14ac:dyDescent="0.3">
      <c r="A12357" t="s">
        <v>15995</v>
      </c>
      <c r="B12357" s="2" t="str">
        <f t="shared" si="581"/>
        <v>8202</v>
      </c>
      <c r="C12357" s="2">
        <f t="shared" si="579"/>
        <v>8202</v>
      </c>
      <c r="D12357" t="str">
        <f>VLOOKUP(C12357,'Cost Centre'!A:B,2,)</f>
        <v>Miscellaneous Services</v>
      </c>
      <c r="E12357" t="str">
        <f t="shared" si="580"/>
        <v>5</v>
      </c>
      <c r="F12357" t="s">
        <v>15996</v>
      </c>
      <c r="G12357" s="2">
        <v>0</v>
      </c>
      <c r="H12357" s="2">
        <v>0</v>
      </c>
      <c r="I12357" s="2">
        <v>0</v>
      </c>
      <c r="J12357" s="105">
        <f>SUMIF([1]MMM!$A:$A,A12357,[1]MMM!$F:$F)</f>
        <v>0</v>
      </c>
      <c r="K12357" s="2" t="s">
        <v>460</v>
      </c>
      <c r="L12357" s="2">
        <v>0</v>
      </c>
      <c r="M12357" t="s">
        <v>10916</v>
      </c>
      <c r="N12357" t="s">
        <v>15872</v>
      </c>
      <c r="O12357" t="s">
        <v>11298</v>
      </c>
      <c r="P12357" t="s">
        <v>11299</v>
      </c>
    </row>
    <row r="12358" spans="1:16" x14ac:dyDescent="0.3">
      <c r="A12358" t="s">
        <v>15997</v>
      </c>
      <c r="B12358" s="2" t="str">
        <f t="shared" si="581"/>
        <v>8202</v>
      </c>
      <c r="C12358" s="2">
        <f t="shared" si="579"/>
        <v>8202</v>
      </c>
      <c r="D12358" t="str">
        <f>VLOOKUP(C12358,'Cost Centre'!A:B,2,)</f>
        <v>Miscellaneous Services</v>
      </c>
      <c r="E12358" t="str">
        <f t="shared" si="580"/>
        <v>5</v>
      </c>
      <c r="F12358" t="s">
        <v>15998</v>
      </c>
      <c r="G12358" s="2">
        <v>0</v>
      </c>
      <c r="H12358" s="2">
        <v>0</v>
      </c>
      <c r="I12358" s="2">
        <v>0</v>
      </c>
      <c r="J12358" s="105">
        <f>SUMIF([1]MMM!$A:$A,A12358,[1]MMM!$F:$F)</f>
        <v>0</v>
      </c>
      <c r="K12358" s="2" t="s">
        <v>460</v>
      </c>
      <c r="L12358" s="2">
        <v>0</v>
      </c>
      <c r="M12358" t="s">
        <v>10916</v>
      </c>
      <c r="N12358" t="s">
        <v>15872</v>
      </c>
      <c r="O12358" t="s">
        <v>11298</v>
      </c>
      <c r="P12358" t="s">
        <v>11299</v>
      </c>
    </row>
    <row r="12359" spans="1:16" x14ac:dyDescent="0.3">
      <c r="A12359" t="s">
        <v>15999</v>
      </c>
      <c r="B12359" s="2" t="str">
        <f t="shared" si="581"/>
        <v>8202</v>
      </c>
      <c r="C12359" s="2">
        <f t="shared" si="579"/>
        <v>8202</v>
      </c>
      <c r="D12359" t="str">
        <f>VLOOKUP(C12359,'Cost Centre'!A:B,2,)</f>
        <v>Miscellaneous Services</v>
      </c>
      <c r="E12359" t="str">
        <f t="shared" si="580"/>
        <v>5</v>
      </c>
      <c r="F12359" t="s">
        <v>16000</v>
      </c>
      <c r="G12359" s="2">
        <v>0</v>
      </c>
      <c r="H12359" s="2">
        <v>0</v>
      </c>
      <c r="I12359" s="2">
        <v>0</v>
      </c>
      <c r="J12359" s="105">
        <f>SUMIF([1]MMM!$A:$A,A12359,[1]MMM!$F:$F)</f>
        <v>0</v>
      </c>
      <c r="K12359" s="2" t="s">
        <v>460</v>
      </c>
      <c r="L12359" s="2">
        <v>0</v>
      </c>
      <c r="M12359" t="s">
        <v>10916</v>
      </c>
      <c r="N12359" t="s">
        <v>15872</v>
      </c>
      <c r="O12359" t="s">
        <v>11298</v>
      </c>
      <c r="P12359" t="s">
        <v>11299</v>
      </c>
    </row>
    <row r="12360" spans="1:16" x14ac:dyDescent="0.3">
      <c r="A12360" t="s">
        <v>16001</v>
      </c>
      <c r="B12360" s="2" t="str">
        <f t="shared" si="581"/>
        <v>8202</v>
      </c>
      <c r="C12360" s="2">
        <f t="shared" si="579"/>
        <v>8202</v>
      </c>
      <c r="D12360" t="str">
        <f>VLOOKUP(C12360,'Cost Centre'!A:B,2,)</f>
        <v>Miscellaneous Services</v>
      </c>
      <c r="E12360" t="str">
        <f t="shared" si="580"/>
        <v>5</v>
      </c>
      <c r="F12360" t="s">
        <v>16002</v>
      </c>
      <c r="G12360" s="2">
        <v>0</v>
      </c>
      <c r="H12360" s="2">
        <v>0</v>
      </c>
      <c r="I12360" s="2">
        <v>0</v>
      </c>
      <c r="J12360" s="105">
        <f>SUMIF([1]MMM!$A:$A,A12360,[1]MMM!$F:$F)</f>
        <v>0</v>
      </c>
      <c r="K12360" s="2" t="s">
        <v>460</v>
      </c>
      <c r="L12360" s="2">
        <v>0</v>
      </c>
      <c r="M12360" t="s">
        <v>10916</v>
      </c>
      <c r="N12360" t="s">
        <v>15872</v>
      </c>
      <c r="O12360" t="s">
        <v>11298</v>
      </c>
      <c r="P12360" t="s">
        <v>11299</v>
      </c>
    </row>
    <row r="12361" spans="1:16" x14ac:dyDescent="0.3">
      <c r="A12361" t="s">
        <v>16003</v>
      </c>
      <c r="B12361" s="2" t="str">
        <f t="shared" si="581"/>
        <v>8202</v>
      </c>
      <c r="C12361" s="2">
        <f t="shared" si="579"/>
        <v>8202</v>
      </c>
      <c r="D12361" t="str">
        <f>VLOOKUP(C12361,'Cost Centre'!A:B,2,)</f>
        <v>Miscellaneous Services</v>
      </c>
      <c r="E12361" t="str">
        <f t="shared" si="580"/>
        <v>5</v>
      </c>
      <c r="F12361" t="s">
        <v>16004</v>
      </c>
      <c r="G12361" s="2">
        <v>0</v>
      </c>
      <c r="H12361" s="2">
        <v>0</v>
      </c>
      <c r="I12361" s="2">
        <v>0</v>
      </c>
      <c r="J12361" s="105">
        <f>SUMIF([1]MMM!$A:$A,A12361,[1]MMM!$F:$F)</f>
        <v>0</v>
      </c>
      <c r="K12361" s="2" t="s">
        <v>460</v>
      </c>
      <c r="L12361" s="2">
        <v>0</v>
      </c>
      <c r="M12361" t="s">
        <v>10916</v>
      </c>
      <c r="N12361" t="s">
        <v>15872</v>
      </c>
      <c r="O12361" t="s">
        <v>11298</v>
      </c>
      <c r="P12361" t="s">
        <v>11299</v>
      </c>
    </row>
    <row r="12362" spans="1:16" x14ac:dyDescent="0.3">
      <c r="A12362" t="s">
        <v>16005</v>
      </c>
      <c r="B12362" s="2" t="str">
        <f t="shared" si="581"/>
        <v>8202</v>
      </c>
      <c r="C12362" s="2">
        <f t="shared" si="579"/>
        <v>8202</v>
      </c>
      <c r="D12362" t="str">
        <f>VLOOKUP(C12362,'Cost Centre'!A:B,2,)</f>
        <v>Miscellaneous Services</v>
      </c>
      <c r="E12362" t="str">
        <f t="shared" si="580"/>
        <v>5</v>
      </c>
      <c r="F12362" t="s">
        <v>16006</v>
      </c>
      <c r="G12362" s="2">
        <v>0</v>
      </c>
      <c r="H12362" s="2">
        <v>0</v>
      </c>
      <c r="I12362" s="2">
        <v>0</v>
      </c>
      <c r="J12362" s="105">
        <f>SUMIF([1]MMM!$A:$A,A12362,[1]MMM!$F:$F)</f>
        <v>0</v>
      </c>
      <c r="K12362" s="2" t="s">
        <v>460</v>
      </c>
      <c r="L12362" s="2">
        <v>0</v>
      </c>
      <c r="M12362" t="s">
        <v>10916</v>
      </c>
      <c r="N12362" t="s">
        <v>15872</v>
      </c>
      <c r="O12362" t="s">
        <v>11298</v>
      </c>
      <c r="P12362" t="s">
        <v>11299</v>
      </c>
    </row>
    <row r="12363" spans="1:16" x14ac:dyDescent="0.3">
      <c r="A12363" t="s">
        <v>16007</v>
      </c>
      <c r="B12363" s="2" t="str">
        <f t="shared" si="581"/>
        <v>8202</v>
      </c>
      <c r="C12363" s="2">
        <f t="shared" si="579"/>
        <v>8202</v>
      </c>
      <c r="D12363" t="str">
        <f>VLOOKUP(C12363,'Cost Centre'!A:B,2,)</f>
        <v>Miscellaneous Services</v>
      </c>
      <c r="E12363" t="str">
        <f t="shared" si="580"/>
        <v>5</v>
      </c>
      <c r="F12363" t="s">
        <v>16008</v>
      </c>
      <c r="G12363" s="2">
        <v>0</v>
      </c>
      <c r="H12363" s="2">
        <v>275094.73</v>
      </c>
      <c r="I12363" s="2">
        <v>0</v>
      </c>
      <c r="J12363" s="105">
        <f>SUMIF([1]MMM!$A:$A,A12363,[1]MMM!$F:$F)</f>
        <v>275094.73</v>
      </c>
      <c r="K12363" s="2" t="s">
        <v>460</v>
      </c>
      <c r="L12363" s="2">
        <v>0</v>
      </c>
      <c r="M12363" t="s">
        <v>10916</v>
      </c>
      <c r="N12363" t="s">
        <v>15872</v>
      </c>
      <c r="O12363" t="s">
        <v>11298</v>
      </c>
      <c r="P12363" t="s">
        <v>11299</v>
      </c>
    </row>
    <row r="12364" spans="1:16" x14ac:dyDescent="0.3">
      <c r="A12364" t="s">
        <v>16009</v>
      </c>
      <c r="B12364" s="2" t="str">
        <f t="shared" si="581"/>
        <v>8202</v>
      </c>
      <c r="C12364" s="2">
        <f t="shared" si="579"/>
        <v>8202</v>
      </c>
      <c r="D12364" t="str">
        <f>VLOOKUP(C12364,'Cost Centre'!A:B,2,)</f>
        <v>Miscellaneous Services</v>
      </c>
      <c r="E12364" t="str">
        <f t="shared" si="580"/>
        <v>5</v>
      </c>
      <c r="F12364" t="s">
        <v>16010</v>
      </c>
      <c r="G12364" s="2">
        <v>0</v>
      </c>
      <c r="H12364" s="2">
        <v>380558.03</v>
      </c>
      <c r="I12364" s="2">
        <v>0</v>
      </c>
      <c r="J12364" s="105">
        <f>SUMIF([1]MMM!$A:$A,A12364,[1]MMM!$F:$F)</f>
        <v>380558.03</v>
      </c>
      <c r="K12364" s="2" t="s">
        <v>460</v>
      </c>
      <c r="L12364" s="2">
        <v>0</v>
      </c>
      <c r="M12364" t="s">
        <v>10916</v>
      </c>
      <c r="N12364" t="s">
        <v>15872</v>
      </c>
      <c r="O12364" t="s">
        <v>11298</v>
      </c>
      <c r="P12364" t="s">
        <v>11299</v>
      </c>
    </row>
    <row r="12365" spans="1:16" x14ac:dyDescent="0.3">
      <c r="A12365" t="s">
        <v>16011</v>
      </c>
      <c r="B12365" s="2" t="str">
        <f t="shared" si="581"/>
        <v>8202</v>
      </c>
      <c r="C12365" s="2">
        <f t="shared" si="579"/>
        <v>8202</v>
      </c>
      <c r="D12365" t="str">
        <f>VLOOKUP(C12365,'Cost Centre'!A:B,2,)</f>
        <v>Miscellaneous Services</v>
      </c>
      <c r="E12365" t="str">
        <f t="shared" si="580"/>
        <v>5</v>
      </c>
      <c r="F12365" t="s">
        <v>16012</v>
      </c>
      <c r="G12365" s="2">
        <v>0</v>
      </c>
      <c r="H12365" s="2">
        <v>0</v>
      </c>
      <c r="I12365" s="2">
        <v>-62032.53</v>
      </c>
      <c r="J12365" s="105">
        <f>SUMIF([1]MMM!$A:$A,A12365,[1]MMM!$F:$F)</f>
        <v>-62032.53</v>
      </c>
      <c r="K12365" s="2" t="s">
        <v>460</v>
      </c>
      <c r="L12365" s="2">
        <v>0</v>
      </c>
      <c r="M12365" t="s">
        <v>10916</v>
      </c>
      <c r="N12365" t="s">
        <v>15872</v>
      </c>
      <c r="O12365" t="s">
        <v>11298</v>
      </c>
      <c r="P12365" t="s">
        <v>11299</v>
      </c>
    </row>
    <row r="12366" spans="1:16" x14ac:dyDescent="0.3">
      <c r="A12366" t="s">
        <v>16013</v>
      </c>
      <c r="B12366" s="2" t="str">
        <f t="shared" si="581"/>
        <v>8202</v>
      </c>
      <c r="C12366" s="2">
        <f t="shared" si="579"/>
        <v>8202</v>
      </c>
      <c r="D12366" t="str">
        <f>VLOOKUP(C12366,'Cost Centre'!A:B,2,)</f>
        <v>Miscellaneous Services</v>
      </c>
      <c r="E12366" t="str">
        <f t="shared" si="580"/>
        <v>5</v>
      </c>
      <c r="F12366" t="s">
        <v>16014</v>
      </c>
      <c r="G12366" s="2">
        <v>0</v>
      </c>
      <c r="H12366" s="2">
        <v>0</v>
      </c>
      <c r="I12366" s="2">
        <v>0</v>
      </c>
      <c r="J12366" s="105">
        <f>SUMIF([1]MMM!$A:$A,A12366,[1]MMM!$F:$F)</f>
        <v>0</v>
      </c>
      <c r="K12366" s="2" t="s">
        <v>460</v>
      </c>
      <c r="L12366" s="2">
        <v>0</v>
      </c>
      <c r="M12366" t="s">
        <v>10916</v>
      </c>
      <c r="N12366" t="s">
        <v>15872</v>
      </c>
      <c r="O12366" t="s">
        <v>11298</v>
      </c>
      <c r="P12366" t="s">
        <v>11299</v>
      </c>
    </row>
    <row r="12367" spans="1:16" x14ac:dyDescent="0.3">
      <c r="A12367" t="s">
        <v>16015</v>
      </c>
      <c r="B12367" s="2" t="str">
        <f t="shared" si="581"/>
        <v>8202</v>
      </c>
      <c r="C12367" s="2">
        <f t="shared" si="579"/>
        <v>8202</v>
      </c>
      <c r="D12367" t="str">
        <f>VLOOKUP(C12367,'Cost Centre'!A:B,2,)</f>
        <v>Miscellaneous Services</v>
      </c>
      <c r="E12367" t="str">
        <f t="shared" si="580"/>
        <v>5</v>
      </c>
      <c r="F12367" t="s">
        <v>16016</v>
      </c>
      <c r="G12367" s="2">
        <v>0</v>
      </c>
      <c r="H12367" s="2">
        <v>0</v>
      </c>
      <c r="I12367" s="2">
        <v>0</v>
      </c>
      <c r="J12367" s="105">
        <f>SUMIF([1]MMM!$A:$A,A12367,[1]MMM!$F:$F)</f>
        <v>0</v>
      </c>
      <c r="K12367" s="2" t="s">
        <v>460</v>
      </c>
      <c r="L12367" s="2">
        <v>0</v>
      </c>
      <c r="M12367" t="s">
        <v>10916</v>
      </c>
      <c r="N12367" t="s">
        <v>15872</v>
      </c>
      <c r="O12367" t="s">
        <v>11298</v>
      </c>
      <c r="P12367" t="s">
        <v>11299</v>
      </c>
    </row>
    <row r="12368" spans="1:16" x14ac:dyDescent="0.3">
      <c r="A12368" t="s">
        <v>16017</v>
      </c>
      <c r="B12368" s="2" t="str">
        <f t="shared" si="581"/>
        <v>8202</v>
      </c>
      <c r="C12368" s="2">
        <f t="shared" si="579"/>
        <v>8202</v>
      </c>
      <c r="D12368" t="str">
        <f>VLOOKUP(C12368,'Cost Centre'!A:B,2,)</f>
        <v>Miscellaneous Services</v>
      </c>
      <c r="E12368" t="str">
        <f t="shared" si="580"/>
        <v>5</v>
      </c>
      <c r="F12368" t="s">
        <v>16018</v>
      </c>
      <c r="G12368" s="2">
        <v>0</v>
      </c>
      <c r="H12368" s="2">
        <v>0</v>
      </c>
      <c r="I12368" s="2">
        <v>0</v>
      </c>
      <c r="J12368" s="105">
        <f>SUMIF([1]MMM!$A:$A,A12368,[1]MMM!$F:$F)</f>
        <v>0</v>
      </c>
      <c r="K12368" s="2" t="s">
        <v>460</v>
      </c>
      <c r="L12368" s="2">
        <v>0</v>
      </c>
      <c r="M12368" t="s">
        <v>10916</v>
      </c>
      <c r="N12368" t="s">
        <v>15872</v>
      </c>
      <c r="O12368" t="s">
        <v>11298</v>
      </c>
      <c r="P12368" t="s">
        <v>11299</v>
      </c>
    </row>
    <row r="12369" spans="1:16" x14ac:dyDescent="0.3">
      <c r="A12369" t="s">
        <v>16019</v>
      </c>
      <c r="B12369" s="2" t="str">
        <f t="shared" si="581"/>
        <v>8202</v>
      </c>
      <c r="C12369" s="2">
        <f t="shared" si="579"/>
        <v>8202</v>
      </c>
      <c r="D12369" t="str">
        <f>VLOOKUP(C12369,'Cost Centre'!A:B,2,)</f>
        <v>Miscellaneous Services</v>
      </c>
      <c r="E12369" t="str">
        <f t="shared" si="580"/>
        <v>5</v>
      </c>
      <c r="F12369" t="s">
        <v>16020</v>
      </c>
      <c r="G12369" s="2">
        <v>0</v>
      </c>
      <c r="H12369" s="2">
        <v>0</v>
      </c>
      <c r="I12369" s="2">
        <v>-76994.740000000005</v>
      </c>
      <c r="J12369" s="105">
        <f>SUMIF([1]MMM!$A:$A,A12369,[1]MMM!$F:$F)</f>
        <v>-76994.740000000005</v>
      </c>
      <c r="K12369" s="2" t="s">
        <v>460</v>
      </c>
      <c r="L12369" s="2">
        <v>0</v>
      </c>
      <c r="M12369" t="s">
        <v>10916</v>
      </c>
      <c r="N12369" t="s">
        <v>15872</v>
      </c>
      <c r="O12369" t="s">
        <v>11298</v>
      </c>
      <c r="P12369" t="s">
        <v>11299</v>
      </c>
    </row>
    <row r="12370" spans="1:16" x14ac:dyDescent="0.3">
      <c r="A12370" t="s">
        <v>16021</v>
      </c>
      <c r="B12370" s="2" t="str">
        <f t="shared" si="581"/>
        <v>8202</v>
      </c>
      <c r="C12370" s="2">
        <f t="shared" si="579"/>
        <v>8202</v>
      </c>
      <c r="D12370" t="str">
        <f>VLOOKUP(C12370,'Cost Centre'!A:B,2,)</f>
        <v>Miscellaneous Services</v>
      </c>
      <c r="E12370" t="str">
        <f t="shared" si="580"/>
        <v>5</v>
      </c>
      <c r="F12370" t="s">
        <v>16022</v>
      </c>
      <c r="G12370" s="2">
        <v>0</v>
      </c>
      <c r="H12370" s="2">
        <v>0</v>
      </c>
      <c r="I12370" s="2">
        <v>0</v>
      </c>
      <c r="J12370" s="105">
        <f>SUMIF([1]MMM!$A:$A,A12370,[1]MMM!$F:$F)</f>
        <v>0</v>
      </c>
      <c r="K12370" s="2" t="s">
        <v>460</v>
      </c>
      <c r="L12370" s="2">
        <v>0</v>
      </c>
      <c r="M12370" t="s">
        <v>10916</v>
      </c>
      <c r="N12370" t="s">
        <v>15872</v>
      </c>
      <c r="O12370" t="s">
        <v>11298</v>
      </c>
      <c r="P12370" t="s">
        <v>11299</v>
      </c>
    </row>
    <row r="12371" spans="1:16" x14ac:dyDescent="0.3">
      <c r="A12371" t="s">
        <v>16023</v>
      </c>
      <c r="B12371" s="2" t="str">
        <f t="shared" si="581"/>
        <v>8202</v>
      </c>
      <c r="C12371" s="2">
        <f t="shared" si="579"/>
        <v>8202</v>
      </c>
      <c r="D12371" t="str">
        <f>VLOOKUP(C12371,'Cost Centre'!A:B,2,)</f>
        <v>Miscellaneous Services</v>
      </c>
      <c r="E12371" t="str">
        <f t="shared" si="580"/>
        <v>5</v>
      </c>
      <c r="F12371" t="s">
        <v>16024</v>
      </c>
      <c r="G12371" s="2">
        <v>0</v>
      </c>
      <c r="H12371" s="2">
        <v>0</v>
      </c>
      <c r="I12371" s="2">
        <v>0</v>
      </c>
      <c r="J12371" s="105">
        <f>SUMIF([1]MMM!$A:$A,A12371,[1]MMM!$F:$F)</f>
        <v>0</v>
      </c>
      <c r="K12371" s="2" t="s">
        <v>460</v>
      </c>
      <c r="L12371" s="2">
        <v>0</v>
      </c>
      <c r="M12371" t="s">
        <v>10916</v>
      </c>
      <c r="N12371" t="s">
        <v>15872</v>
      </c>
      <c r="O12371" t="s">
        <v>11298</v>
      </c>
      <c r="P12371" t="s">
        <v>11299</v>
      </c>
    </row>
    <row r="12372" spans="1:16" x14ac:dyDescent="0.3">
      <c r="A12372" t="s">
        <v>16025</v>
      </c>
      <c r="B12372" s="2" t="str">
        <f t="shared" si="581"/>
        <v>8202</v>
      </c>
      <c r="C12372" s="2">
        <f t="shared" si="579"/>
        <v>8202</v>
      </c>
      <c r="D12372" t="str">
        <f>VLOOKUP(C12372,'Cost Centre'!A:B,2,)</f>
        <v>Miscellaneous Services</v>
      </c>
      <c r="E12372" t="str">
        <f t="shared" si="580"/>
        <v>5</v>
      </c>
      <c r="F12372" t="s">
        <v>16026</v>
      </c>
      <c r="G12372" s="2">
        <v>0</v>
      </c>
      <c r="H12372" s="2">
        <v>0</v>
      </c>
      <c r="I12372" s="2">
        <v>0</v>
      </c>
      <c r="J12372" s="105">
        <f>SUMIF([1]MMM!$A:$A,A12372,[1]MMM!$F:$F)</f>
        <v>0</v>
      </c>
      <c r="K12372" s="2" t="s">
        <v>460</v>
      </c>
      <c r="L12372" s="2">
        <v>0</v>
      </c>
      <c r="M12372" t="s">
        <v>10916</v>
      </c>
      <c r="N12372" t="s">
        <v>15872</v>
      </c>
      <c r="O12372" t="s">
        <v>11298</v>
      </c>
      <c r="P12372" t="s">
        <v>11299</v>
      </c>
    </row>
    <row r="12373" spans="1:16" x14ac:dyDescent="0.3">
      <c r="A12373" t="s">
        <v>16027</v>
      </c>
      <c r="B12373" s="2" t="str">
        <f t="shared" si="581"/>
        <v>8202</v>
      </c>
      <c r="C12373" s="2">
        <f t="shared" si="579"/>
        <v>8202</v>
      </c>
      <c r="D12373" t="str">
        <f>VLOOKUP(C12373,'Cost Centre'!A:B,2,)</f>
        <v>Miscellaneous Services</v>
      </c>
      <c r="E12373" t="str">
        <f t="shared" si="580"/>
        <v>5</v>
      </c>
      <c r="F12373" t="s">
        <v>16028</v>
      </c>
      <c r="G12373" s="2">
        <v>0</v>
      </c>
      <c r="H12373" s="2">
        <v>0</v>
      </c>
      <c r="I12373" s="2">
        <v>0</v>
      </c>
      <c r="J12373" s="105">
        <f>SUMIF([1]MMM!$A:$A,A12373,[1]MMM!$F:$F)</f>
        <v>0</v>
      </c>
      <c r="K12373" s="2" t="s">
        <v>460</v>
      </c>
      <c r="L12373" s="2">
        <v>0</v>
      </c>
      <c r="M12373" t="s">
        <v>10916</v>
      </c>
      <c r="N12373" t="s">
        <v>15872</v>
      </c>
      <c r="O12373" t="s">
        <v>11298</v>
      </c>
      <c r="P12373" t="s">
        <v>11299</v>
      </c>
    </row>
    <row r="12374" spans="1:16" x14ac:dyDescent="0.3">
      <c r="A12374" t="s">
        <v>16029</v>
      </c>
      <c r="B12374" s="2" t="str">
        <f t="shared" si="581"/>
        <v>8202</v>
      </c>
      <c r="C12374" s="2">
        <f t="shared" si="579"/>
        <v>8202</v>
      </c>
      <c r="D12374" t="str">
        <f>VLOOKUP(C12374,'Cost Centre'!A:B,2,)</f>
        <v>Miscellaneous Services</v>
      </c>
      <c r="E12374" t="str">
        <f t="shared" si="580"/>
        <v>5</v>
      </c>
      <c r="F12374" t="s">
        <v>16030</v>
      </c>
      <c r="G12374" s="2">
        <v>0</v>
      </c>
      <c r="H12374" s="2">
        <v>0</v>
      </c>
      <c r="I12374" s="2">
        <v>0</v>
      </c>
      <c r="J12374" s="105">
        <f>SUMIF([1]MMM!$A:$A,A12374,[1]MMM!$F:$F)</f>
        <v>0</v>
      </c>
      <c r="K12374" s="2" t="s">
        <v>460</v>
      </c>
      <c r="L12374" s="2">
        <v>0</v>
      </c>
      <c r="M12374" t="s">
        <v>10916</v>
      </c>
      <c r="N12374" t="s">
        <v>15872</v>
      </c>
      <c r="O12374" t="s">
        <v>11298</v>
      </c>
      <c r="P12374" t="s">
        <v>11299</v>
      </c>
    </row>
    <row r="12375" spans="1:16" x14ac:dyDescent="0.3">
      <c r="A12375" t="s">
        <v>16031</v>
      </c>
      <c r="B12375" s="2" t="str">
        <f t="shared" si="581"/>
        <v>8202</v>
      </c>
      <c r="C12375" s="2">
        <f t="shared" si="579"/>
        <v>8202</v>
      </c>
      <c r="D12375" t="str">
        <f>VLOOKUP(C12375,'Cost Centre'!A:B,2,)</f>
        <v>Miscellaneous Services</v>
      </c>
      <c r="E12375" t="str">
        <f t="shared" si="580"/>
        <v>5</v>
      </c>
      <c r="F12375" t="s">
        <v>16032</v>
      </c>
      <c r="G12375" s="2">
        <v>0</v>
      </c>
      <c r="H12375" s="2">
        <v>0</v>
      </c>
      <c r="I12375" s="2">
        <v>0</v>
      </c>
      <c r="J12375" s="105">
        <f>SUMIF([1]MMM!$A:$A,A12375,[1]MMM!$F:$F)</f>
        <v>0</v>
      </c>
      <c r="K12375" s="2" t="s">
        <v>460</v>
      </c>
      <c r="L12375" s="2">
        <v>0</v>
      </c>
      <c r="M12375" t="s">
        <v>10916</v>
      </c>
      <c r="N12375" t="s">
        <v>15872</v>
      </c>
      <c r="O12375" t="s">
        <v>11298</v>
      </c>
      <c r="P12375" t="s">
        <v>11299</v>
      </c>
    </row>
    <row r="12376" spans="1:16" x14ac:dyDescent="0.3">
      <c r="A12376" t="s">
        <v>16033</v>
      </c>
      <c r="B12376" s="2" t="str">
        <f t="shared" si="581"/>
        <v>8202</v>
      </c>
      <c r="C12376" s="2">
        <f t="shared" si="579"/>
        <v>8202</v>
      </c>
      <c r="D12376" t="str">
        <f>VLOOKUP(C12376,'Cost Centre'!A:B,2,)</f>
        <v>Miscellaneous Services</v>
      </c>
      <c r="E12376" t="str">
        <f t="shared" si="580"/>
        <v>5</v>
      </c>
      <c r="F12376" t="s">
        <v>16034</v>
      </c>
      <c r="G12376" s="2">
        <v>0</v>
      </c>
      <c r="H12376" s="2">
        <v>8940996.4700000007</v>
      </c>
      <c r="I12376" s="2">
        <v>0</v>
      </c>
      <c r="J12376" s="105">
        <f>SUMIF([1]MMM!$A:$A,A12376,[1]MMM!$F:$F)</f>
        <v>8940996.4700000007</v>
      </c>
      <c r="K12376" s="2" t="s">
        <v>460</v>
      </c>
      <c r="L12376" s="2">
        <v>0</v>
      </c>
      <c r="M12376" t="s">
        <v>10916</v>
      </c>
      <c r="N12376" t="s">
        <v>15872</v>
      </c>
      <c r="O12376" t="s">
        <v>11298</v>
      </c>
      <c r="P12376" t="s">
        <v>11299</v>
      </c>
    </row>
    <row r="12377" spans="1:16" x14ac:dyDescent="0.3">
      <c r="A12377" t="s">
        <v>16035</v>
      </c>
      <c r="B12377" s="2" t="str">
        <f t="shared" si="581"/>
        <v>8202</v>
      </c>
      <c r="C12377" s="2">
        <f t="shared" si="579"/>
        <v>8202</v>
      </c>
      <c r="D12377" t="str">
        <f>VLOOKUP(C12377,'Cost Centre'!A:B,2,)</f>
        <v>Miscellaneous Services</v>
      </c>
      <c r="E12377" t="str">
        <f t="shared" si="580"/>
        <v>5</v>
      </c>
      <c r="F12377" t="s">
        <v>16036</v>
      </c>
      <c r="G12377" s="2">
        <v>0</v>
      </c>
      <c r="H12377" s="2">
        <v>0</v>
      </c>
      <c r="I12377" s="2">
        <v>0</v>
      </c>
      <c r="J12377" s="105">
        <f>SUMIF([1]MMM!$A:$A,A12377,[1]MMM!$F:$F)</f>
        <v>0</v>
      </c>
      <c r="K12377" s="2" t="s">
        <v>460</v>
      </c>
      <c r="L12377" s="2">
        <v>0</v>
      </c>
      <c r="M12377" t="s">
        <v>10916</v>
      </c>
      <c r="N12377" t="s">
        <v>15872</v>
      </c>
      <c r="O12377" t="s">
        <v>11298</v>
      </c>
      <c r="P12377" t="s">
        <v>11299</v>
      </c>
    </row>
    <row r="12378" spans="1:16" x14ac:dyDescent="0.3">
      <c r="A12378" t="s">
        <v>16037</v>
      </c>
      <c r="B12378" s="2" t="str">
        <f t="shared" si="581"/>
        <v>8202</v>
      </c>
      <c r="C12378" s="2">
        <f t="shared" si="579"/>
        <v>8202</v>
      </c>
      <c r="D12378" t="str">
        <f>VLOOKUP(C12378,'Cost Centre'!A:B,2,)</f>
        <v>Miscellaneous Services</v>
      </c>
      <c r="E12378" t="str">
        <f t="shared" si="580"/>
        <v>5</v>
      </c>
      <c r="F12378" t="s">
        <v>16038</v>
      </c>
      <c r="G12378" s="2">
        <v>0</v>
      </c>
      <c r="H12378" s="2">
        <v>0</v>
      </c>
      <c r="I12378" s="2">
        <v>0</v>
      </c>
      <c r="J12378" s="105">
        <f>SUMIF([1]MMM!$A:$A,A12378,[1]MMM!$F:$F)</f>
        <v>0</v>
      </c>
      <c r="K12378" s="2" t="s">
        <v>460</v>
      </c>
      <c r="L12378" s="2">
        <v>0</v>
      </c>
      <c r="M12378" t="s">
        <v>10916</v>
      </c>
      <c r="N12378" t="s">
        <v>15872</v>
      </c>
      <c r="O12378" t="s">
        <v>11298</v>
      </c>
      <c r="P12378" t="s">
        <v>11299</v>
      </c>
    </row>
    <row r="12379" spans="1:16" x14ac:dyDescent="0.3">
      <c r="A12379" t="s">
        <v>16039</v>
      </c>
      <c r="B12379" s="2" t="str">
        <f t="shared" si="581"/>
        <v>8202</v>
      </c>
      <c r="C12379" s="2">
        <f t="shared" si="579"/>
        <v>8202</v>
      </c>
      <c r="D12379" t="str">
        <f>VLOOKUP(C12379,'Cost Centre'!A:B,2,)</f>
        <v>Miscellaneous Services</v>
      </c>
      <c r="E12379" t="str">
        <f t="shared" si="580"/>
        <v>5</v>
      </c>
      <c r="F12379" t="s">
        <v>16040</v>
      </c>
      <c r="G12379" s="2">
        <v>0</v>
      </c>
      <c r="H12379" s="2">
        <v>0</v>
      </c>
      <c r="I12379" s="2">
        <v>0</v>
      </c>
      <c r="J12379" s="105">
        <f>SUMIF([1]MMM!$A:$A,A12379,[1]MMM!$F:$F)</f>
        <v>0</v>
      </c>
      <c r="K12379" s="2" t="s">
        <v>460</v>
      </c>
      <c r="L12379" s="2">
        <v>0</v>
      </c>
      <c r="M12379" t="s">
        <v>10916</v>
      </c>
      <c r="N12379" t="s">
        <v>15872</v>
      </c>
      <c r="O12379" t="s">
        <v>11298</v>
      </c>
      <c r="P12379" t="s">
        <v>11299</v>
      </c>
    </row>
    <row r="12380" spans="1:16" x14ac:dyDescent="0.3">
      <c r="A12380" t="s">
        <v>16041</v>
      </c>
      <c r="B12380" s="2" t="str">
        <f t="shared" si="581"/>
        <v>8202</v>
      </c>
      <c r="C12380" s="2">
        <f t="shared" si="579"/>
        <v>8202</v>
      </c>
      <c r="D12380" t="str">
        <f>VLOOKUP(C12380,'Cost Centre'!A:B,2,)</f>
        <v>Miscellaneous Services</v>
      </c>
      <c r="E12380" t="str">
        <f t="shared" si="580"/>
        <v>5</v>
      </c>
      <c r="F12380" t="s">
        <v>16042</v>
      </c>
      <c r="G12380" s="2">
        <v>0</v>
      </c>
      <c r="H12380" s="2">
        <v>0</v>
      </c>
      <c r="I12380" s="2">
        <v>0</v>
      </c>
      <c r="J12380" s="105">
        <f>SUMIF([1]MMM!$A:$A,A12380,[1]MMM!$F:$F)</f>
        <v>0</v>
      </c>
      <c r="K12380" s="2" t="s">
        <v>460</v>
      </c>
      <c r="L12380" s="2">
        <v>0</v>
      </c>
      <c r="M12380" t="s">
        <v>10916</v>
      </c>
      <c r="N12380" t="s">
        <v>15872</v>
      </c>
      <c r="O12380" t="s">
        <v>11298</v>
      </c>
      <c r="P12380" t="s">
        <v>11299</v>
      </c>
    </row>
    <row r="12381" spans="1:16" x14ac:dyDescent="0.3">
      <c r="A12381" t="s">
        <v>16043</v>
      </c>
      <c r="B12381" s="2" t="str">
        <f t="shared" si="581"/>
        <v>8202</v>
      </c>
      <c r="C12381" s="2">
        <f t="shared" si="579"/>
        <v>8202</v>
      </c>
      <c r="D12381" t="str">
        <f>VLOOKUP(C12381,'Cost Centre'!A:B,2,)</f>
        <v>Miscellaneous Services</v>
      </c>
      <c r="E12381" t="str">
        <f t="shared" si="580"/>
        <v>5</v>
      </c>
      <c r="F12381" t="s">
        <v>16044</v>
      </c>
      <c r="G12381" s="2">
        <v>0</v>
      </c>
      <c r="H12381" s="2">
        <v>0</v>
      </c>
      <c r="I12381" s="2">
        <v>0</v>
      </c>
      <c r="J12381" s="105">
        <f>SUMIF([1]MMM!$A:$A,A12381,[1]MMM!$F:$F)</f>
        <v>0</v>
      </c>
      <c r="K12381" s="2" t="s">
        <v>460</v>
      </c>
      <c r="L12381" s="2">
        <v>0</v>
      </c>
      <c r="M12381" t="s">
        <v>10916</v>
      </c>
      <c r="N12381" t="s">
        <v>15872</v>
      </c>
      <c r="O12381" t="s">
        <v>11298</v>
      </c>
      <c r="P12381" t="s">
        <v>11299</v>
      </c>
    </row>
    <row r="12382" spans="1:16" x14ac:dyDescent="0.3">
      <c r="A12382" t="s">
        <v>16045</v>
      </c>
      <c r="B12382" s="2" t="str">
        <f t="shared" si="581"/>
        <v>8202</v>
      </c>
      <c r="C12382" s="2">
        <f t="shared" si="579"/>
        <v>8202</v>
      </c>
      <c r="D12382" t="str">
        <f>VLOOKUP(C12382,'Cost Centre'!A:B,2,)</f>
        <v>Miscellaneous Services</v>
      </c>
      <c r="E12382" t="str">
        <f t="shared" si="580"/>
        <v>5</v>
      </c>
      <c r="F12382" t="s">
        <v>16046</v>
      </c>
      <c r="G12382" s="2">
        <v>0</v>
      </c>
      <c r="H12382" s="2">
        <v>0</v>
      </c>
      <c r="I12382" s="2">
        <v>0</v>
      </c>
      <c r="J12382" s="105">
        <f>SUMIF([1]MMM!$A:$A,A12382,[1]MMM!$F:$F)</f>
        <v>0</v>
      </c>
      <c r="K12382" s="2" t="s">
        <v>460</v>
      </c>
      <c r="L12382" s="2">
        <v>0</v>
      </c>
      <c r="M12382" t="s">
        <v>10916</v>
      </c>
      <c r="N12382" t="s">
        <v>15872</v>
      </c>
      <c r="O12382" t="s">
        <v>11298</v>
      </c>
      <c r="P12382" t="s">
        <v>11299</v>
      </c>
    </row>
    <row r="12383" spans="1:16" x14ac:dyDescent="0.3">
      <c r="A12383" t="s">
        <v>16047</v>
      </c>
      <c r="B12383" s="2" t="str">
        <f t="shared" si="581"/>
        <v>8202</v>
      </c>
      <c r="C12383" s="2">
        <f t="shared" si="579"/>
        <v>8202</v>
      </c>
      <c r="D12383" t="str">
        <f>VLOOKUP(C12383,'Cost Centre'!A:B,2,)</f>
        <v>Miscellaneous Services</v>
      </c>
      <c r="E12383" t="str">
        <f t="shared" si="580"/>
        <v>5</v>
      </c>
      <c r="F12383" t="s">
        <v>16048</v>
      </c>
      <c r="G12383" s="2">
        <v>0</v>
      </c>
      <c r="H12383" s="2">
        <v>0</v>
      </c>
      <c r="I12383" s="2">
        <v>0</v>
      </c>
      <c r="J12383" s="105">
        <f>SUMIF([1]MMM!$A:$A,A12383,[1]MMM!$F:$F)</f>
        <v>0</v>
      </c>
      <c r="K12383" s="2" t="s">
        <v>460</v>
      </c>
      <c r="L12383" s="2">
        <v>0</v>
      </c>
      <c r="M12383" t="s">
        <v>10916</v>
      </c>
      <c r="N12383" t="s">
        <v>15872</v>
      </c>
      <c r="O12383" t="s">
        <v>11298</v>
      </c>
      <c r="P12383" t="s">
        <v>11299</v>
      </c>
    </row>
    <row r="12384" spans="1:16" x14ac:dyDescent="0.3">
      <c r="A12384" t="s">
        <v>2011</v>
      </c>
      <c r="B12384" s="2" t="str">
        <f t="shared" si="581"/>
        <v>8202</v>
      </c>
      <c r="C12384" s="2">
        <f t="shared" si="579"/>
        <v>8202</v>
      </c>
      <c r="D12384" t="str">
        <f>VLOOKUP(C12384,'Cost Centre'!A:B,2,)</f>
        <v>Miscellaneous Services</v>
      </c>
      <c r="E12384" t="str">
        <f t="shared" si="580"/>
        <v>5</v>
      </c>
      <c r="F12384" t="s">
        <v>603</v>
      </c>
      <c r="G12384" s="2">
        <v>71375792.780000001</v>
      </c>
      <c r="H12384" s="2">
        <v>0</v>
      </c>
      <c r="I12384" s="2">
        <v>-18855457.260000002</v>
      </c>
      <c r="J12384" s="105">
        <f>SUMIF([1]MMM!$A:$A,A12384,[1]MMM!$F:$F)</f>
        <v>52520335.520000003</v>
      </c>
      <c r="K12384" s="2" t="s">
        <v>460</v>
      </c>
      <c r="L12384" s="2">
        <v>0</v>
      </c>
      <c r="M12384" t="s">
        <v>10916</v>
      </c>
      <c r="N12384" t="s">
        <v>15872</v>
      </c>
      <c r="O12384" t="s">
        <v>11298</v>
      </c>
      <c r="P12384" t="s">
        <v>11312</v>
      </c>
    </row>
    <row r="12385" spans="1:16" x14ac:dyDescent="0.3">
      <c r="A12385" t="s">
        <v>2012</v>
      </c>
      <c r="B12385" s="2" t="str">
        <f t="shared" si="581"/>
        <v>8202</v>
      </c>
      <c r="C12385" s="2">
        <f t="shared" si="579"/>
        <v>8202</v>
      </c>
      <c r="D12385" t="str">
        <f>VLOOKUP(C12385,'Cost Centre'!A:B,2,)</f>
        <v>Miscellaneous Services</v>
      </c>
      <c r="E12385" t="str">
        <f t="shared" si="580"/>
        <v>5</v>
      </c>
      <c r="F12385" t="s">
        <v>605</v>
      </c>
      <c r="G12385" s="2">
        <v>0</v>
      </c>
      <c r="H12385" s="2">
        <v>38096128.130000003</v>
      </c>
      <c r="I12385" s="2">
        <v>0</v>
      </c>
      <c r="J12385" s="105">
        <f>SUMIF([1]MMM!$A:$A,A12385,[1]MMM!$F:$F)</f>
        <v>38096128.130000003</v>
      </c>
      <c r="K12385" s="2" t="s">
        <v>460</v>
      </c>
      <c r="L12385" s="2">
        <v>0</v>
      </c>
      <c r="M12385" t="s">
        <v>10916</v>
      </c>
      <c r="N12385" t="s">
        <v>15872</v>
      </c>
      <c r="O12385" t="s">
        <v>11298</v>
      </c>
      <c r="P12385" t="s">
        <v>11312</v>
      </c>
    </row>
    <row r="12386" spans="1:16" x14ac:dyDescent="0.3">
      <c r="A12386" t="s">
        <v>2013</v>
      </c>
      <c r="B12386" s="2" t="str">
        <f t="shared" si="581"/>
        <v>8202</v>
      </c>
      <c r="C12386" s="2">
        <f t="shared" si="579"/>
        <v>8202</v>
      </c>
      <c r="D12386" t="str">
        <f>VLOOKUP(C12386,'Cost Centre'!A:B,2,)</f>
        <v>Miscellaneous Services</v>
      </c>
      <c r="E12386" t="str">
        <f t="shared" si="580"/>
        <v>5</v>
      </c>
      <c r="F12386" t="s">
        <v>679</v>
      </c>
      <c r="G12386" s="2">
        <v>0</v>
      </c>
      <c r="H12386" s="2">
        <v>0</v>
      </c>
      <c r="I12386" s="2">
        <v>0</v>
      </c>
      <c r="J12386" s="105">
        <f>SUMIF([1]MMM!$A:$A,A12386,[1]MMM!$F:$F)</f>
        <v>0</v>
      </c>
      <c r="K12386" s="2" t="s">
        <v>460</v>
      </c>
      <c r="L12386" s="2">
        <v>0</v>
      </c>
      <c r="M12386" t="s">
        <v>10916</v>
      </c>
      <c r="N12386" t="s">
        <v>15872</v>
      </c>
      <c r="O12386" t="s">
        <v>11298</v>
      </c>
      <c r="P12386" t="s">
        <v>11312</v>
      </c>
    </row>
    <row r="12387" spans="1:16" x14ac:dyDescent="0.3">
      <c r="A12387" t="s">
        <v>2014</v>
      </c>
      <c r="B12387" s="2" t="str">
        <f t="shared" si="581"/>
        <v>8202</v>
      </c>
      <c r="C12387" s="2">
        <f t="shared" si="579"/>
        <v>8202</v>
      </c>
      <c r="D12387" t="str">
        <f>VLOOKUP(C12387,'Cost Centre'!A:B,2,)</f>
        <v>Miscellaneous Services</v>
      </c>
      <c r="E12387" t="str">
        <f t="shared" si="580"/>
        <v>5</v>
      </c>
      <c r="F12387" t="s">
        <v>680</v>
      </c>
      <c r="G12387" s="2">
        <v>0</v>
      </c>
      <c r="H12387" s="2">
        <v>0</v>
      </c>
      <c r="I12387" s="2">
        <v>-34491027.409999996</v>
      </c>
      <c r="J12387" s="105">
        <f>SUMIF([1]MMM!$A:$A,A12387,[1]MMM!$F:$F)</f>
        <v>-34491027.409999996</v>
      </c>
      <c r="K12387" s="2" t="s">
        <v>460</v>
      </c>
      <c r="L12387" s="2">
        <v>0</v>
      </c>
      <c r="M12387" t="s">
        <v>10916</v>
      </c>
      <c r="N12387" t="s">
        <v>15872</v>
      </c>
      <c r="O12387" t="s">
        <v>11298</v>
      </c>
      <c r="P12387" t="s">
        <v>11312</v>
      </c>
    </row>
    <row r="12388" spans="1:16" x14ac:dyDescent="0.3">
      <c r="A12388" t="s">
        <v>2015</v>
      </c>
      <c r="B12388" s="2" t="str">
        <f t="shared" si="581"/>
        <v>8202</v>
      </c>
      <c r="C12388" s="2">
        <f t="shared" si="579"/>
        <v>8202</v>
      </c>
      <c r="D12388" t="str">
        <f>VLOOKUP(C12388,'Cost Centre'!A:B,2,)</f>
        <v>Miscellaneous Services</v>
      </c>
      <c r="E12388" t="str">
        <f t="shared" si="580"/>
        <v>5</v>
      </c>
      <c r="F12388" t="s">
        <v>11313</v>
      </c>
      <c r="G12388" s="2">
        <v>0</v>
      </c>
      <c r="H12388" s="2">
        <v>0</v>
      </c>
      <c r="I12388" s="2">
        <v>-2974978.2</v>
      </c>
      <c r="J12388" s="105">
        <f>SUMIF([1]MMM!$A:$A,A12388,[1]MMM!$F:$F)</f>
        <v>-2974978.2</v>
      </c>
      <c r="K12388" s="2" t="s">
        <v>460</v>
      </c>
      <c r="L12388" s="2">
        <v>0</v>
      </c>
      <c r="M12388" t="s">
        <v>10916</v>
      </c>
      <c r="N12388" t="s">
        <v>15872</v>
      </c>
      <c r="O12388" t="s">
        <v>11298</v>
      </c>
      <c r="P12388" t="s">
        <v>11312</v>
      </c>
    </row>
    <row r="12389" spans="1:16" x14ac:dyDescent="0.3">
      <c r="A12389" t="s">
        <v>9886</v>
      </c>
      <c r="B12389" s="2" t="str">
        <f t="shared" si="581"/>
        <v>8202</v>
      </c>
      <c r="C12389" s="2">
        <f t="shared" si="579"/>
        <v>8202</v>
      </c>
      <c r="D12389" t="str">
        <f>VLOOKUP(C12389,'Cost Centre'!A:B,2,)</f>
        <v>Miscellaneous Services</v>
      </c>
      <c r="E12389" t="str">
        <f t="shared" si="580"/>
        <v>5</v>
      </c>
      <c r="F12389" t="s">
        <v>3054</v>
      </c>
      <c r="G12389" s="2">
        <v>0</v>
      </c>
      <c r="H12389" s="2">
        <v>3798142.87</v>
      </c>
      <c r="I12389" s="2">
        <v>0</v>
      </c>
      <c r="J12389" s="105">
        <f>SUMIF([1]MMM!$A:$A,A12389,[1]MMM!$F:$F)</f>
        <v>3798142.87</v>
      </c>
      <c r="K12389" s="2" t="s">
        <v>460</v>
      </c>
      <c r="L12389" s="2">
        <v>0</v>
      </c>
      <c r="M12389" t="s">
        <v>10916</v>
      </c>
      <c r="N12389" t="s">
        <v>15872</v>
      </c>
      <c r="O12389" t="s">
        <v>11298</v>
      </c>
      <c r="P12389" t="s">
        <v>11312</v>
      </c>
    </row>
    <row r="12390" spans="1:16" x14ac:dyDescent="0.3">
      <c r="A12390" t="s">
        <v>16049</v>
      </c>
      <c r="B12390" s="2" t="str">
        <f t="shared" si="581"/>
        <v>8202</v>
      </c>
      <c r="C12390" s="2">
        <f t="shared" si="579"/>
        <v>8202</v>
      </c>
      <c r="D12390" t="str">
        <f>VLOOKUP(C12390,'Cost Centre'!A:B,2,)</f>
        <v>Miscellaneous Services</v>
      </c>
      <c r="E12390" t="str">
        <f t="shared" si="580"/>
        <v>5</v>
      </c>
      <c r="F12390" t="s">
        <v>11315</v>
      </c>
      <c r="G12390" s="2">
        <v>0</v>
      </c>
      <c r="H12390" s="2">
        <v>0</v>
      </c>
      <c r="I12390" s="2">
        <v>0</v>
      </c>
      <c r="J12390" s="105">
        <f>SUMIF([1]MMM!$A:$A,A12390,[1]MMM!$F:$F)</f>
        <v>0</v>
      </c>
      <c r="K12390" s="2" t="s">
        <v>460</v>
      </c>
      <c r="L12390" s="2">
        <v>0</v>
      </c>
      <c r="M12390" t="s">
        <v>10916</v>
      </c>
      <c r="N12390" t="s">
        <v>15872</v>
      </c>
      <c r="O12390" t="s">
        <v>11298</v>
      </c>
      <c r="P12390" t="s">
        <v>11312</v>
      </c>
    </row>
    <row r="12391" spans="1:16" x14ac:dyDescent="0.3">
      <c r="A12391" t="s">
        <v>2016</v>
      </c>
      <c r="B12391" s="2" t="str">
        <f t="shared" si="581"/>
        <v>8202</v>
      </c>
      <c r="C12391" s="2">
        <f t="shared" si="579"/>
        <v>8202</v>
      </c>
      <c r="D12391" t="str">
        <f>VLOOKUP(C12391,'Cost Centre'!A:B,2,)</f>
        <v>Miscellaneous Services</v>
      </c>
      <c r="E12391" t="str">
        <f t="shared" si="580"/>
        <v>5</v>
      </c>
      <c r="F12391" t="s">
        <v>607</v>
      </c>
      <c r="G12391" s="2">
        <v>-36610485.399999999</v>
      </c>
      <c r="H12391" s="2">
        <v>0</v>
      </c>
      <c r="I12391" s="2">
        <v>0</v>
      </c>
      <c r="J12391" s="105">
        <f>SUMIF([1]MMM!$A:$A,A12391,[1]MMM!$F:$F)</f>
        <v>-36610485.399999999</v>
      </c>
      <c r="K12391" s="2" t="s">
        <v>460</v>
      </c>
      <c r="L12391" s="2">
        <v>-35000000</v>
      </c>
      <c r="M12391" t="s">
        <v>10916</v>
      </c>
      <c r="N12391" t="s">
        <v>15872</v>
      </c>
      <c r="O12391" t="s">
        <v>11298</v>
      </c>
      <c r="P12391" t="s">
        <v>11312</v>
      </c>
    </row>
    <row r="12392" spans="1:16" x14ac:dyDescent="0.3">
      <c r="A12392" t="s">
        <v>2017</v>
      </c>
      <c r="B12392" s="2" t="str">
        <f t="shared" si="581"/>
        <v>8202</v>
      </c>
      <c r="C12392" s="2">
        <f t="shared" si="579"/>
        <v>8202</v>
      </c>
      <c r="D12392" t="str">
        <f>VLOOKUP(C12392,'Cost Centre'!A:B,2,)</f>
        <v>Miscellaneous Services</v>
      </c>
      <c r="E12392" t="str">
        <f t="shared" si="580"/>
        <v>5</v>
      </c>
      <c r="F12392" t="s">
        <v>609</v>
      </c>
      <c r="G12392" s="2">
        <v>0</v>
      </c>
      <c r="H12392" s="2">
        <v>0</v>
      </c>
      <c r="I12392" s="2">
        <v>-4140315.9</v>
      </c>
      <c r="J12392" s="105">
        <f>SUMIF([1]MMM!$A:$A,A12392,[1]MMM!$F:$F)</f>
        <v>-4140315.9</v>
      </c>
      <c r="K12392" s="2" t="s">
        <v>460</v>
      </c>
      <c r="L12392" s="2">
        <v>0</v>
      </c>
      <c r="M12392" t="s">
        <v>10916</v>
      </c>
      <c r="N12392" t="s">
        <v>15872</v>
      </c>
      <c r="O12392" t="s">
        <v>11298</v>
      </c>
      <c r="P12392" t="s">
        <v>11312</v>
      </c>
    </row>
    <row r="12393" spans="1:16" x14ac:dyDescent="0.3">
      <c r="A12393" t="s">
        <v>2018</v>
      </c>
      <c r="B12393" s="2" t="str">
        <f t="shared" si="581"/>
        <v>8202</v>
      </c>
      <c r="C12393" s="2">
        <f t="shared" si="579"/>
        <v>8202</v>
      </c>
      <c r="D12393" t="str">
        <f>VLOOKUP(C12393,'Cost Centre'!A:B,2,)</f>
        <v>Miscellaneous Services</v>
      </c>
      <c r="E12393" t="str">
        <f t="shared" si="580"/>
        <v>5</v>
      </c>
      <c r="F12393" t="s">
        <v>611</v>
      </c>
      <c r="G12393" s="2">
        <v>0</v>
      </c>
      <c r="H12393" s="2">
        <v>0</v>
      </c>
      <c r="I12393" s="2">
        <v>0</v>
      </c>
      <c r="J12393" s="105">
        <f>SUMIF([1]MMM!$A:$A,A12393,[1]MMM!$F:$F)</f>
        <v>0</v>
      </c>
      <c r="K12393" s="2" t="s">
        <v>460</v>
      </c>
      <c r="L12393" s="2">
        <v>0</v>
      </c>
      <c r="M12393" t="s">
        <v>10916</v>
      </c>
      <c r="N12393" t="s">
        <v>15872</v>
      </c>
      <c r="O12393" t="s">
        <v>11298</v>
      </c>
      <c r="P12393" t="s">
        <v>11312</v>
      </c>
    </row>
    <row r="12394" spans="1:16" x14ac:dyDescent="0.3">
      <c r="A12394" t="s">
        <v>16050</v>
      </c>
      <c r="B12394" s="2" t="str">
        <f t="shared" si="581"/>
        <v>8202</v>
      </c>
      <c r="C12394" s="2">
        <f t="shared" si="579"/>
        <v>8202</v>
      </c>
      <c r="D12394" t="str">
        <f>VLOOKUP(C12394,'Cost Centre'!A:B,2,)</f>
        <v>Miscellaneous Services</v>
      </c>
      <c r="E12394" t="str">
        <f t="shared" si="580"/>
        <v>5</v>
      </c>
      <c r="F12394" t="s">
        <v>14142</v>
      </c>
      <c r="G12394" s="2">
        <v>6572724.0099999998</v>
      </c>
      <c r="H12394" s="2">
        <v>0</v>
      </c>
      <c r="I12394" s="2">
        <v>0</v>
      </c>
      <c r="J12394" s="105">
        <f>SUMIF([1]MMM!$A:$A,A12394,[1]MMM!$F:$F)</f>
        <v>6572724.0099999998</v>
      </c>
      <c r="K12394" s="2" t="s">
        <v>460</v>
      </c>
      <c r="L12394" s="2">
        <v>0</v>
      </c>
      <c r="M12394" t="s">
        <v>10916</v>
      </c>
      <c r="N12394" t="s">
        <v>15872</v>
      </c>
      <c r="O12394" t="s">
        <v>11298</v>
      </c>
      <c r="P12394" t="s">
        <v>13892</v>
      </c>
    </row>
    <row r="12395" spans="1:16" x14ac:dyDescent="0.3">
      <c r="A12395" t="s">
        <v>16051</v>
      </c>
      <c r="B12395" s="2" t="str">
        <f t="shared" si="581"/>
        <v>8202</v>
      </c>
      <c r="C12395" s="2">
        <f t="shared" si="579"/>
        <v>8202</v>
      </c>
      <c r="D12395" t="str">
        <f>VLOOKUP(C12395,'Cost Centre'!A:B,2,)</f>
        <v>Miscellaneous Services</v>
      </c>
      <c r="E12395" t="str">
        <f t="shared" si="580"/>
        <v>5</v>
      </c>
      <c r="F12395" t="s">
        <v>14144</v>
      </c>
      <c r="G12395" s="2">
        <v>0</v>
      </c>
      <c r="H12395" s="2">
        <v>0</v>
      </c>
      <c r="I12395" s="2">
        <v>0</v>
      </c>
      <c r="J12395" s="105">
        <f>SUMIF([1]MMM!$A:$A,A12395,[1]MMM!$F:$F)</f>
        <v>0</v>
      </c>
      <c r="K12395" s="2" t="s">
        <v>460</v>
      </c>
      <c r="L12395" s="2">
        <v>0</v>
      </c>
      <c r="M12395" t="s">
        <v>10916</v>
      </c>
      <c r="N12395" t="s">
        <v>15872</v>
      </c>
      <c r="O12395" t="s">
        <v>11298</v>
      </c>
      <c r="P12395" t="s">
        <v>13892</v>
      </c>
    </row>
    <row r="12396" spans="1:16" x14ac:dyDescent="0.3">
      <c r="A12396" t="s">
        <v>16052</v>
      </c>
      <c r="B12396" s="2" t="str">
        <f t="shared" si="581"/>
        <v>8202</v>
      </c>
      <c r="C12396" s="2">
        <f t="shared" si="579"/>
        <v>8202</v>
      </c>
      <c r="D12396" t="str">
        <f>VLOOKUP(C12396,'Cost Centre'!A:B,2,)</f>
        <v>Miscellaneous Services</v>
      </c>
      <c r="E12396" t="str">
        <f t="shared" si="580"/>
        <v>5</v>
      </c>
      <c r="F12396" t="s">
        <v>14146</v>
      </c>
      <c r="G12396" s="2">
        <v>0</v>
      </c>
      <c r="H12396" s="2">
        <v>0</v>
      </c>
      <c r="I12396" s="2">
        <v>0</v>
      </c>
      <c r="J12396" s="105">
        <f>SUMIF([1]MMM!$A:$A,A12396,[1]MMM!$F:$F)</f>
        <v>0</v>
      </c>
      <c r="K12396" s="2" t="s">
        <v>460</v>
      </c>
      <c r="L12396" s="2">
        <v>0</v>
      </c>
      <c r="M12396" t="s">
        <v>10916</v>
      </c>
      <c r="N12396" t="s">
        <v>15872</v>
      </c>
      <c r="O12396" t="s">
        <v>11298</v>
      </c>
      <c r="P12396" t="s">
        <v>13892</v>
      </c>
    </row>
    <row r="12397" spans="1:16" x14ac:dyDescent="0.3">
      <c r="A12397" t="s">
        <v>16053</v>
      </c>
      <c r="B12397" s="2" t="str">
        <f t="shared" si="581"/>
        <v>8202</v>
      </c>
      <c r="C12397" s="2">
        <f t="shared" si="579"/>
        <v>8202</v>
      </c>
      <c r="D12397" t="str">
        <f>VLOOKUP(C12397,'Cost Centre'!A:B,2,)</f>
        <v>Miscellaneous Services</v>
      </c>
      <c r="E12397" t="str">
        <f t="shared" si="580"/>
        <v>5</v>
      </c>
      <c r="F12397" t="s">
        <v>14148</v>
      </c>
      <c r="G12397" s="2">
        <v>0</v>
      </c>
      <c r="H12397" s="2">
        <v>0</v>
      </c>
      <c r="I12397" s="2">
        <v>0</v>
      </c>
      <c r="J12397" s="105">
        <f>SUMIF([1]MMM!$A:$A,A12397,[1]MMM!$F:$F)</f>
        <v>0</v>
      </c>
      <c r="K12397" s="2" t="s">
        <v>460</v>
      </c>
      <c r="L12397" s="2">
        <v>0</v>
      </c>
      <c r="M12397" t="s">
        <v>10916</v>
      </c>
      <c r="N12397" t="s">
        <v>15872</v>
      </c>
      <c r="O12397" t="s">
        <v>11298</v>
      </c>
      <c r="P12397" t="s">
        <v>13892</v>
      </c>
    </row>
    <row r="12398" spans="1:16" x14ac:dyDescent="0.3">
      <c r="A12398" t="s">
        <v>16054</v>
      </c>
      <c r="B12398" s="2" t="str">
        <f t="shared" si="581"/>
        <v>8202</v>
      </c>
      <c r="C12398" s="2">
        <f t="shared" si="579"/>
        <v>8202</v>
      </c>
      <c r="D12398" t="str">
        <f>VLOOKUP(C12398,'Cost Centre'!A:B,2,)</f>
        <v>Miscellaneous Services</v>
      </c>
      <c r="E12398" t="str">
        <f t="shared" si="580"/>
        <v>5</v>
      </c>
      <c r="F12398" t="s">
        <v>14150</v>
      </c>
      <c r="G12398" s="2">
        <v>0</v>
      </c>
      <c r="H12398" s="2">
        <v>0</v>
      </c>
      <c r="I12398" s="2">
        <v>0</v>
      </c>
      <c r="J12398" s="105">
        <f>SUMIF([1]MMM!$A:$A,A12398,[1]MMM!$F:$F)</f>
        <v>0</v>
      </c>
      <c r="K12398" s="2" t="s">
        <v>460</v>
      </c>
      <c r="L12398" s="2">
        <v>0</v>
      </c>
      <c r="M12398" t="s">
        <v>10916</v>
      </c>
      <c r="N12398" t="s">
        <v>15872</v>
      </c>
      <c r="O12398" t="s">
        <v>11298</v>
      </c>
      <c r="P12398" t="s">
        <v>13892</v>
      </c>
    </row>
    <row r="12399" spans="1:16" x14ac:dyDescent="0.3">
      <c r="A12399" t="s">
        <v>16055</v>
      </c>
      <c r="B12399" s="2" t="str">
        <f t="shared" si="581"/>
        <v>8202</v>
      </c>
      <c r="C12399" s="2">
        <f t="shared" si="579"/>
        <v>8202</v>
      </c>
      <c r="D12399" t="str">
        <f>VLOOKUP(C12399,'Cost Centre'!A:B,2,)</f>
        <v>Miscellaneous Services</v>
      </c>
      <c r="E12399" t="str">
        <f t="shared" si="580"/>
        <v>5</v>
      </c>
      <c r="F12399" t="s">
        <v>14152</v>
      </c>
      <c r="G12399" s="2">
        <v>0</v>
      </c>
      <c r="H12399" s="2">
        <v>0</v>
      </c>
      <c r="I12399" s="2">
        <v>0</v>
      </c>
      <c r="J12399" s="105">
        <f>SUMIF([1]MMM!$A:$A,A12399,[1]MMM!$F:$F)</f>
        <v>0</v>
      </c>
      <c r="K12399" s="2" t="s">
        <v>460</v>
      </c>
      <c r="L12399" s="2">
        <v>0</v>
      </c>
      <c r="M12399" t="s">
        <v>10916</v>
      </c>
      <c r="N12399" t="s">
        <v>15872</v>
      </c>
      <c r="O12399" t="s">
        <v>11298</v>
      </c>
      <c r="P12399" t="s">
        <v>13892</v>
      </c>
    </row>
    <row r="12400" spans="1:16" x14ac:dyDescent="0.3">
      <c r="A12400" t="s">
        <v>16056</v>
      </c>
      <c r="B12400" s="2" t="str">
        <f t="shared" si="581"/>
        <v>8202</v>
      </c>
      <c r="C12400" s="2">
        <f t="shared" si="579"/>
        <v>8202</v>
      </c>
      <c r="D12400" t="str">
        <f>VLOOKUP(C12400,'Cost Centre'!A:B,2,)</f>
        <v>Miscellaneous Services</v>
      </c>
      <c r="E12400" t="str">
        <f t="shared" si="580"/>
        <v>5</v>
      </c>
      <c r="F12400" t="s">
        <v>14154</v>
      </c>
      <c r="G12400" s="2">
        <v>0</v>
      </c>
      <c r="H12400" s="2">
        <v>0</v>
      </c>
      <c r="I12400" s="2">
        <v>0</v>
      </c>
      <c r="J12400" s="105">
        <f>SUMIF([1]MMM!$A:$A,A12400,[1]MMM!$F:$F)</f>
        <v>0</v>
      </c>
      <c r="K12400" s="2" t="s">
        <v>460</v>
      </c>
      <c r="L12400" s="2">
        <v>0</v>
      </c>
      <c r="M12400" t="s">
        <v>10916</v>
      </c>
      <c r="N12400" t="s">
        <v>15872</v>
      </c>
      <c r="O12400" t="s">
        <v>11298</v>
      </c>
      <c r="P12400" t="s">
        <v>13892</v>
      </c>
    </row>
    <row r="12401" spans="1:16" x14ac:dyDescent="0.3">
      <c r="A12401" t="s">
        <v>16057</v>
      </c>
      <c r="B12401" s="2" t="str">
        <f t="shared" si="581"/>
        <v>8202</v>
      </c>
      <c r="C12401" s="2">
        <f t="shared" si="579"/>
        <v>8202</v>
      </c>
      <c r="D12401" t="str">
        <f>VLOOKUP(C12401,'Cost Centre'!A:B,2,)</f>
        <v>Miscellaneous Services</v>
      </c>
      <c r="E12401" t="str">
        <f t="shared" si="580"/>
        <v>5</v>
      </c>
      <c r="F12401" t="s">
        <v>13891</v>
      </c>
      <c r="G12401" s="2">
        <v>4090304.75</v>
      </c>
      <c r="H12401" s="2">
        <v>0</v>
      </c>
      <c r="I12401" s="2">
        <v>0</v>
      </c>
      <c r="J12401" s="105">
        <f>SUMIF([1]MMM!$A:$A,A12401,[1]MMM!$F:$F)</f>
        <v>4090304.75</v>
      </c>
      <c r="K12401" s="2" t="s">
        <v>460</v>
      </c>
      <c r="L12401" s="2">
        <v>0</v>
      </c>
      <c r="M12401" t="s">
        <v>10916</v>
      </c>
      <c r="N12401" t="s">
        <v>15872</v>
      </c>
      <c r="O12401" t="s">
        <v>11298</v>
      </c>
      <c r="P12401" t="s">
        <v>13892</v>
      </c>
    </row>
    <row r="12402" spans="1:16" x14ac:dyDescent="0.3">
      <c r="A12402" t="s">
        <v>16058</v>
      </c>
      <c r="B12402" s="2" t="str">
        <f t="shared" si="581"/>
        <v>8202</v>
      </c>
      <c r="C12402" s="2">
        <f t="shared" si="579"/>
        <v>8202</v>
      </c>
      <c r="D12402" t="str">
        <f>VLOOKUP(C12402,'Cost Centre'!A:B,2,)</f>
        <v>Miscellaneous Services</v>
      </c>
      <c r="E12402" t="str">
        <f t="shared" si="580"/>
        <v>5</v>
      </c>
      <c r="F12402" t="s">
        <v>13894</v>
      </c>
      <c r="G12402" s="2">
        <v>0</v>
      </c>
      <c r="H12402" s="2">
        <v>557139.34</v>
      </c>
      <c r="I12402" s="2">
        <v>0</v>
      </c>
      <c r="J12402" s="105">
        <f>SUMIF([1]MMM!$A:$A,A12402,[1]MMM!$F:$F)</f>
        <v>557139.34</v>
      </c>
      <c r="K12402" s="2" t="s">
        <v>460</v>
      </c>
      <c r="L12402" s="2">
        <v>0</v>
      </c>
      <c r="M12402" t="s">
        <v>10916</v>
      </c>
      <c r="N12402" t="s">
        <v>15872</v>
      </c>
      <c r="O12402" t="s">
        <v>11298</v>
      </c>
      <c r="P12402" t="s">
        <v>13892</v>
      </c>
    </row>
    <row r="12403" spans="1:16" x14ac:dyDescent="0.3">
      <c r="A12403" t="s">
        <v>16059</v>
      </c>
      <c r="B12403" s="2" t="str">
        <f t="shared" si="581"/>
        <v>8202</v>
      </c>
      <c r="C12403" s="2">
        <f t="shared" si="579"/>
        <v>8202</v>
      </c>
      <c r="D12403" t="str">
        <f>VLOOKUP(C12403,'Cost Centre'!A:B,2,)</f>
        <v>Miscellaneous Services</v>
      </c>
      <c r="E12403" t="str">
        <f t="shared" si="580"/>
        <v>5</v>
      </c>
      <c r="F12403" t="s">
        <v>13896</v>
      </c>
      <c r="G12403" s="2">
        <v>0</v>
      </c>
      <c r="H12403" s="2">
        <v>0</v>
      </c>
      <c r="I12403" s="2">
        <v>0</v>
      </c>
      <c r="J12403" s="105">
        <f>SUMIF([1]MMM!$A:$A,A12403,[1]MMM!$F:$F)</f>
        <v>0</v>
      </c>
      <c r="K12403" s="2" t="s">
        <v>460</v>
      </c>
      <c r="L12403" s="2">
        <v>0</v>
      </c>
      <c r="M12403" t="s">
        <v>10916</v>
      </c>
      <c r="N12403" t="s">
        <v>15872</v>
      </c>
      <c r="O12403" t="s">
        <v>11298</v>
      </c>
      <c r="P12403" t="s">
        <v>13892</v>
      </c>
    </row>
    <row r="12404" spans="1:16" x14ac:dyDescent="0.3">
      <c r="A12404" t="s">
        <v>16060</v>
      </c>
      <c r="B12404" s="2" t="str">
        <f t="shared" si="581"/>
        <v>8202</v>
      </c>
      <c r="C12404" s="2">
        <f t="shared" si="579"/>
        <v>8202</v>
      </c>
      <c r="D12404" t="str">
        <f>VLOOKUP(C12404,'Cost Centre'!A:B,2,)</f>
        <v>Miscellaneous Services</v>
      </c>
      <c r="E12404" t="str">
        <f t="shared" si="580"/>
        <v>5</v>
      </c>
      <c r="F12404" t="s">
        <v>13898</v>
      </c>
      <c r="G12404" s="2">
        <v>0</v>
      </c>
      <c r="H12404" s="2">
        <v>0</v>
      </c>
      <c r="I12404" s="2">
        <v>0</v>
      </c>
      <c r="J12404" s="105">
        <f>SUMIF([1]MMM!$A:$A,A12404,[1]MMM!$F:$F)</f>
        <v>0</v>
      </c>
      <c r="K12404" s="2" t="s">
        <v>460</v>
      </c>
      <c r="L12404" s="2">
        <v>0</v>
      </c>
      <c r="M12404" t="s">
        <v>10916</v>
      </c>
      <c r="N12404" t="s">
        <v>15872</v>
      </c>
      <c r="O12404" t="s">
        <v>11298</v>
      </c>
      <c r="P12404" t="s">
        <v>13892</v>
      </c>
    </row>
    <row r="12405" spans="1:16" x14ac:dyDescent="0.3">
      <c r="A12405" t="s">
        <v>16061</v>
      </c>
      <c r="B12405" s="2" t="str">
        <f t="shared" si="581"/>
        <v>8202</v>
      </c>
      <c r="C12405" s="2">
        <f t="shared" si="579"/>
        <v>8202</v>
      </c>
      <c r="D12405" t="str">
        <f>VLOOKUP(C12405,'Cost Centre'!A:B,2,)</f>
        <v>Miscellaneous Services</v>
      </c>
      <c r="E12405" t="str">
        <f t="shared" si="580"/>
        <v>5</v>
      </c>
      <c r="F12405" t="s">
        <v>13900</v>
      </c>
      <c r="G12405" s="2">
        <v>0</v>
      </c>
      <c r="H12405" s="2">
        <v>0</v>
      </c>
      <c r="I12405" s="2">
        <v>-252344.77</v>
      </c>
      <c r="J12405" s="105">
        <f>SUMIF([1]MMM!$A:$A,A12405,[1]MMM!$F:$F)</f>
        <v>-252344.77</v>
      </c>
      <c r="K12405" s="2" t="s">
        <v>460</v>
      </c>
      <c r="L12405" s="2">
        <v>0</v>
      </c>
      <c r="M12405" t="s">
        <v>10916</v>
      </c>
      <c r="N12405" t="s">
        <v>15872</v>
      </c>
      <c r="O12405" t="s">
        <v>11298</v>
      </c>
      <c r="P12405" t="s">
        <v>13892</v>
      </c>
    </row>
    <row r="12406" spans="1:16" x14ac:dyDescent="0.3">
      <c r="A12406" t="s">
        <v>16062</v>
      </c>
      <c r="B12406" s="2" t="str">
        <f t="shared" si="581"/>
        <v>8202</v>
      </c>
      <c r="C12406" s="2">
        <f t="shared" si="579"/>
        <v>8202</v>
      </c>
      <c r="D12406" t="str">
        <f>VLOOKUP(C12406,'Cost Centre'!A:B,2,)</f>
        <v>Miscellaneous Services</v>
      </c>
      <c r="E12406" t="str">
        <f t="shared" si="580"/>
        <v>5</v>
      </c>
      <c r="F12406" t="s">
        <v>13902</v>
      </c>
      <c r="G12406" s="2">
        <v>0</v>
      </c>
      <c r="H12406" s="2">
        <v>0</v>
      </c>
      <c r="I12406" s="2">
        <v>0</v>
      </c>
      <c r="J12406" s="105">
        <f>SUMIF([1]MMM!$A:$A,A12406,[1]MMM!$F:$F)</f>
        <v>0</v>
      </c>
      <c r="K12406" s="2" t="s">
        <v>460</v>
      </c>
      <c r="L12406" s="2">
        <v>0</v>
      </c>
      <c r="M12406" t="s">
        <v>10916</v>
      </c>
      <c r="N12406" t="s">
        <v>15872</v>
      </c>
      <c r="O12406" t="s">
        <v>11298</v>
      </c>
      <c r="P12406" t="s">
        <v>13892</v>
      </c>
    </row>
    <row r="12407" spans="1:16" x14ac:dyDescent="0.3">
      <c r="A12407" t="s">
        <v>16063</v>
      </c>
      <c r="B12407" s="2" t="str">
        <f t="shared" si="581"/>
        <v>8202</v>
      </c>
      <c r="C12407" s="2">
        <f t="shared" si="579"/>
        <v>8202</v>
      </c>
      <c r="D12407" t="str">
        <f>VLOOKUP(C12407,'Cost Centre'!A:B,2,)</f>
        <v>Miscellaneous Services</v>
      </c>
      <c r="E12407" t="str">
        <f t="shared" si="580"/>
        <v>5</v>
      </c>
      <c r="F12407" t="s">
        <v>11315</v>
      </c>
      <c r="G12407" s="2">
        <v>0</v>
      </c>
      <c r="H12407" s="2">
        <v>0</v>
      </c>
      <c r="I12407" s="2">
        <v>0</v>
      </c>
      <c r="J12407" s="105">
        <f>SUMIF([1]MMM!$A:$A,A12407,[1]MMM!$F:$F)</f>
        <v>0</v>
      </c>
      <c r="K12407" s="2" t="s">
        <v>460</v>
      </c>
      <c r="L12407" s="2">
        <v>0</v>
      </c>
      <c r="M12407" t="s">
        <v>10916</v>
      </c>
      <c r="N12407" t="s">
        <v>15872</v>
      </c>
      <c r="O12407" t="s">
        <v>11298</v>
      </c>
      <c r="P12407" t="s">
        <v>13892</v>
      </c>
    </row>
    <row r="12408" spans="1:16" x14ac:dyDescent="0.3">
      <c r="A12408" t="s">
        <v>16064</v>
      </c>
      <c r="B12408" s="2" t="str">
        <f t="shared" si="581"/>
        <v>8202</v>
      </c>
      <c r="C12408" s="2">
        <f t="shared" si="579"/>
        <v>8202</v>
      </c>
      <c r="D12408" t="str">
        <f>VLOOKUP(C12408,'Cost Centre'!A:B,2,)</f>
        <v>Miscellaneous Services</v>
      </c>
      <c r="E12408" t="str">
        <f t="shared" si="580"/>
        <v>5</v>
      </c>
      <c r="F12408" t="s">
        <v>15210</v>
      </c>
      <c r="G12408" s="2">
        <v>199784834.05000001</v>
      </c>
      <c r="H12408" s="2">
        <v>0</v>
      </c>
      <c r="I12408" s="2">
        <v>0</v>
      </c>
      <c r="J12408" s="105">
        <f>SUMIF([1]MMM!$A:$A,A12408,[1]MMM!$F:$F)</f>
        <v>199784834.05000001</v>
      </c>
      <c r="K12408" s="2" t="s">
        <v>460</v>
      </c>
      <c r="L12408" s="2">
        <v>0</v>
      </c>
      <c r="M12408" t="s">
        <v>10916</v>
      </c>
      <c r="N12408" t="s">
        <v>15872</v>
      </c>
      <c r="O12408" t="s">
        <v>11298</v>
      </c>
      <c r="P12408" t="s">
        <v>13892</v>
      </c>
    </row>
    <row r="12409" spans="1:16" x14ac:dyDescent="0.3">
      <c r="A12409" t="s">
        <v>16065</v>
      </c>
      <c r="B12409" s="2" t="str">
        <f t="shared" si="581"/>
        <v>8202</v>
      </c>
      <c r="C12409" s="2">
        <f t="shared" si="579"/>
        <v>8202</v>
      </c>
      <c r="D12409" t="str">
        <f>VLOOKUP(C12409,'Cost Centre'!A:B,2,)</f>
        <v>Miscellaneous Services</v>
      </c>
      <c r="E12409" t="str">
        <f t="shared" si="580"/>
        <v>5</v>
      </c>
      <c r="F12409" t="s">
        <v>15212</v>
      </c>
      <c r="G12409" s="2">
        <v>0</v>
      </c>
      <c r="H12409" s="2">
        <v>0</v>
      </c>
      <c r="I12409" s="2">
        <v>0</v>
      </c>
      <c r="J12409" s="105">
        <f>SUMIF([1]MMM!$A:$A,A12409,[1]MMM!$F:$F)</f>
        <v>0</v>
      </c>
      <c r="K12409" s="2" t="s">
        <v>460</v>
      </c>
      <c r="L12409" s="2">
        <v>0</v>
      </c>
      <c r="M12409" t="s">
        <v>10916</v>
      </c>
      <c r="N12409" t="s">
        <v>15872</v>
      </c>
      <c r="O12409" t="s">
        <v>11298</v>
      </c>
      <c r="P12409" t="s">
        <v>13892</v>
      </c>
    </row>
    <row r="12410" spans="1:16" x14ac:dyDescent="0.3">
      <c r="A12410" t="s">
        <v>16066</v>
      </c>
      <c r="B12410" s="2" t="str">
        <f t="shared" si="581"/>
        <v>8202</v>
      </c>
      <c r="C12410" s="2">
        <f t="shared" si="579"/>
        <v>8202</v>
      </c>
      <c r="D12410" t="str">
        <f>VLOOKUP(C12410,'Cost Centre'!A:B,2,)</f>
        <v>Miscellaneous Services</v>
      </c>
      <c r="E12410" t="str">
        <f t="shared" si="580"/>
        <v>5</v>
      </c>
      <c r="F12410" t="s">
        <v>15214</v>
      </c>
      <c r="G12410" s="2">
        <v>0</v>
      </c>
      <c r="H12410" s="2">
        <v>0</v>
      </c>
      <c r="I12410" s="2">
        <v>0</v>
      </c>
      <c r="J12410" s="105">
        <f>SUMIF([1]MMM!$A:$A,A12410,[1]MMM!$F:$F)</f>
        <v>0</v>
      </c>
      <c r="K12410" s="2" t="s">
        <v>460</v>
      </c>
      <c r="L12410" s="2">
        <v>0</v>
      </c>
      <c r="M12410" t="s">
        <v>10916</v>
      </c>
      <c r="N12410" t="s">
        <v>15872</v>
      </c>
      <c r="O12410" t="s">
        <v>11298</v>
      </c>
      <c r="P12410" t="s">
        <v>13892</v>
      </c>
    </row>
    <row r="12411" spans="1:16" x14ac:dyDescent="0.3">
      <c r="A12411" t="s">
        <v>16067</v>
      </c>
      <c r="B12411" s="2" t="str">
        <f t="shared" si="581"/>
        <v>8202</v>
      </c>
      <c r="C12411" s="2">
        <f t="shared" si="579"/>
        <v>8202</v>
      </c>
      <c r="D12411" t="str">
        <f>VLOOKUP(C12411,'Cost Centre'!A:B,2,)</f>
        <v>Miscellaneous Services</v>
      </c>
      <c r="E12411" t="str">
        <f t="shared" si="580"/>
        <v>5</v>
      </c>
      <c r="F12411" t="s">
        <v>15216</v>
      </c>
      <c r="G12411" s="2">
        <v>0</v>
      </c>
      <c r="H12411" s="2">
        <v>0</v>
      </c>
      <c r="I12411" s="2">
        <v>0</v>
      </c>
      <c r="J12411" s="105">
        <f>SUMIF([1]MMM!$A:$A,A12411,[1]MMM!$F:$F)</f>
        <v>0</v>
      </c>
      <c r="K12411" s="2" t="s">
        <v>460</v>
      </c>
      <c r="L12411" s="2">
        <v>0</v>
      </c>
      <c r="M12411" t="s">
        <v>10916</v>
      </c>
      <c r="N12411" t="s">
        <v>15872</v>
      </c>
      <c r="O12411" t="s">
        <v>11298</v>
      </c>
      <c r="P12411" t="s">
        <v>13892</v>
      </c>
    </row>
    <row r="12412" spans="1:16" x14ac:dyDescent="0.3">
      <c r="A12412" t="s">
        <v>16068</v>
      </c>
      <c r="B12412" s="2" t="str">
        <f t="shared" si="581"/>
        <v>8202</v>
      </c>
      <c r="C12412" s="2">
        <f t="shared" si="579"/>
        <v>8202</v>
      </c>
      <c r="D12412" t="str">
        <f>VLOOKUP(C12412,'Cost Centre'!A:B,2,)</f>
        <v>Miscellaneous Services</v>
      </c>
      <c r="E12412" t="str">
        <f t="shared" si="580"/>
        <v>5</v>
      </c>
      <c r="F12412" t="s">
        <v>15218</v>
      </c>
      <c r="G12412" s="2">
        <v>0</v>
      </c>
      <c r="H12412" s="2">
        <v>0</v>
      </c>
      <c r="I12412" s="2">
        <v>0</v>
      </c>
      <c r="J12412" s="105">
        <f>SUMIF([1]MMM!$A:$A,A12412,[1]MMM!$F:$F)</f>
        <v>0</v>
      </c>
      <c r="K12412" s="2" t="s">
        <v>460</v>
      </c>
      <c r="L12412" s="2">
        <v>0</v>
      </c>
      <c r="M12412" t="s">
        <v>10916</v>
      </c>
      <c r="N12412" t="s">
        <v>15872</v>
      </c>
      <c r="O12412" t="s">
        <v>11298</v>
      </c>
      <c r="P12412" t="s">
        <v>13892</v>
      </c>
    </row>
    <row r="12413" spans="1:16" x14ac:dyDescent="0.3">
      <c r="A12413" t="s">
        <v>16069</v>
      </c>
      <c r="B12413" s="2" t="str">
        <f t="shared" si="581"/>
        <v>8202</v>
      </c>
      <c r="C12413" s="2">
        <f t="shared" si="579"/>
        <v>8202</v>
      </c>
      <c r="D12413" t="str">
        <f>VLOOKUP(C12413,'Cost Centre'!A:B,2,)</f>
        <v>Miscellaneous Services</v>
      </c>
      <c r="E12413" t="str">
        <f t="shared" si="580"/>
        <v>5</v>
      </c>
      <c r="F12413" t="s">
        <v>15220</v>
      </c>
      <c r="G12413" s="2">
        <v>0</v>
      </c>
      <c r="H12413" s="2">
        <v>0</v>
      </c>
      <c r="I12413" s="2">
        <v>0</v>
      </c>
      <c r="J12413" s="105">
        <f>SUMIF([1]MMM!$A:$A,A12413,[1]MMM!$F:$F)</f>
        <v>0</v>
      </c>
      <c r="K12413" s="2" t="s">
        <v>460</v>
      </c>
      <c r="L12413" s="2">
        <v>0</v>
      </c>
      <c r="M12413" t="s">
        <v>10916</v>
      </c>
      <c r="N12413" t="s">
        <v>15872</v>
      </c>
      <c r="O12413" t="s">
        <v>11298</v>
      </c>
      <c r="P12413" t="s">
        <v>13892</v>
      </c>
    </row>
    <row r="12414" spans="1:16" x14ac:dyDescent="0.3">
      <c r="A12414" t="s">
        <v>16070</v>
      </c>
      <c r="B12414" s="2" t="str">
        <f t="shared" si="581"/>
        <v>8202</v>
      </c>
      <c r="C12414" s="2">
        <f t="shared" si="579"/>
        <v>8202</v>
      </c>
      <c r="D12414" t="str">
        <f>VLOOKUP(C12414,'Cost Centre'!A:B,2,)</f>
        <v>Miscellaneous Services</v>
      </c>
      <c r="E12414" t="str">
        <f t="shared" si="580"/>
        <v>5</v>
      </c>
      <c r="F12414" t="s">
        <v>15222</v>
      </c>
      <c r="G12414" s="2">
        <v>0</v>
      </c>
      <c r="H12414" s="2">
        <v>0</v>
      </c>
      <c r="I12414" s="2">
        <v>0</v>
      </c>
      <c r="J12414" s="105">
        <f>SUMIF([1]MMM!$A:$A,A12414,[1]MMM!$F:$F)</f>
        <v>0</v>
      </c>
      <c r="K12414" s="2" t="s">
        <v>460</v>
      </c>
      <c r="L12414" s="2">
        <v>0</v>
      </c>
      <c r="M12414" t="s">
        <v>10916</v>
      </c>
      <c r="N12414" t="s">
        <v>15872</v>
      </c>
      <c r="O12414" t="s">
        <v>11298</v>
      </c>
      <c r="P12414" t="s">
        <v>13892</v>
      </c>
    </row>
    <row r="12415" spans="1:16" x14ac:dyDescent="0.3">
      <c r="A12415" t="s">
        <v>16071</v>
      </c>
      <c r="B12415" s="2" t="str">
        <f t="shared" si="581"/>
        <v>8202</v>
      </c>
      <c r="C12415" s="2">
        <f t="shared" si="579"/>
        <v>8202</v>
      </c>
      <c r="D12415" t="str">
        <f>VLOOKUP(C12415,'Cost Centre'!A:B,2,)</f>
        <v>Miscellaneous Services</v>
      </c>
      <c r="E12415" t="str">
        <f t="shared" si="580"/>
        <v>5</v>
      </c>
      <c r="F12415" t="s">
        <v>16072</v>
      </c>
      <c r="G12415" s="2">
        <v>11985677.17</v>
      </c>
      <c r="H12415" s="2">
        <v>0</v>
      </c>
      <c r="I12415" s="2">
        <v>0</v>
      </c>
      <c r="J12415" s="105">
        <f>SUMIF([1]MMM!$A:$A,A12415,[1]MMM!$F:$F)</f>
        <v>11985677.17</v>
      </c>
      <c r="K12415" s="2" t="s">
        <v>460</v>
      </c>
      <c r="L12415" s="2">
        <v>0</v>
      </c>
      <c r="M12415" t="s">
        <v>10916</v>
      </c>
      <c r="N12415" t="s">
        <v>15872</v>
      </c>
      <c r="O12415" t="s">
        <v>11298</v>
      </c>
      <c r="P12415" t="s">
        <v>16073</v>
      </c>
    </row>
    <row r="12416" spans="1:16" x14ac:dyDescent="0.3">
      <c r="A12416" t="s">
        <v>16074</v>
      </c>
      <c r="B12416" s="2" t="str">
        <f t="shared" si="581"/>
        <v>8202</v>
      </c>
      <c r="C12416" s="2">
        <f t="shared" si="579"/>
        <v>8202</v>
      </c>
      <c r="D12416" t="str">
        <f>VLOOKUP(C12416,'Cost Centre'!A:B,2,)</f>
        <v>Miscellaneous Services</v>
      </c>
      <c r="E12416" t="str">
        <f t="shared" si="580"/>
        <v>5</v>
      </c>
      <c r="F12416" t="s">
        <v>16075</v>
      </c>
      <c r="G12416" s="2">
        <v>0</v>
      </c>
      <c r="H12416" s="2">
        <v>243031837.94999999</v>
      </c>
      <c r="I12416" s="2">
        <v>0</v>
      </c>
      <c r="J12416" s="105">
        <f>SUMIF([1]MMM!$A:$A,A12416,[1]MMM!$F:$F)</f>
        <v>243031837.94999999</v>
      </c>
      <c r="K12416" s="2" t="s">
        <v>460</v>
      </c>
      <c r="L12416" s="2">
        <v>0</v>
      </c>
      <c r="M12416" t="s">
        <v>10916</v>
      </c>
      <c r="N12416" t="s">
        <v>15872</v>
      </c>
      <c r="O12416" t="s">
        <v>11298</v>
      </c>
      <c r="P12416" t="s">
        <v>16073</v>
      </c>
    </row>
    <row r="12417" spans="1:16" x14ac:dyDescent="0.3">
      <c r="A12417" t="s">
        <v>16076</v>
      </c>
      <c r="B12417" s="2" t="str">
        <f t="shared" si="581"/>
        <v>8202</v>
      </c>
      <c r="C12417" s="2">
        <f t="shared" si="579"/>
        <v>8202</v>
      </c>
      <c r="D12417" t="str">
        <f>VLOOKUP(C12417,'Cost Centre'!A:B,2,)</f>
        <v>Miscellaneous Services</v>
      </c>
      <c r="E12417" t="str">
        <f t="shared" si="580"/>
        <v>5</v>
      </c>
      <c r="F12417" t="s">
        <v>16077</v>
      </c>
      <c r="G12417" s="2">
        <v>0</v>
      </c>
      <c r="H12417" s="2">
        <v>0</v>
      </c>
      <c r="I12417" s="2">
        <v>-254905270.53999999</v>
      </c>
      <c r="J12417" s="105">
        <f>SUMIF([1]MMM!$A:$A,A12417,[1]MMM!$F:$F)</f>
        <v>-254905270.53999999</v>
      </c>
      <c r="K12417" s="2" t="s">
        <v>460</v>
      </c>
      <c r="L12417" s="2">
        <v>0</v>
      </c>
      <c r="M12417" t="s">
        <v>10916</v>
      </c>
      <c r="N12417" t="s">
        <v>15872</v>
      </c>
      <c r="O12417" t="s">
        <v>11298</v>
      </c>
      <c r="P12417" t="s">
        <v>16073</v>
      </c>
    </row>
    <row r="12418" spans="1:16" x14ac:dyDescent="0.3">
      <c r="A12418" t="s">
        <v>16078</v>
      </c>
      <c r="B12418" s="2" t="str">
        <f t="shared" si="581"/>
        <v>8202</v>
      </c>
      <c r="C12418" s="2">
        <f t="shared" ref="C12418:C12481" si="582">VALUE(B12418)</f>
        <v>8202</v>
      </c>
      <c r="D12418" t="str">
        <f>VLOOKUP(C12418,'Cost Centre'!A:B,2,)</f>
        <v>Miscellaneous Services</v>
      </c>
      <c r="E12418" t="str">
        <f t="shared" ref="E12418:E12481" si="583">MID(A12418,5,1)</f>
        <v>5</v>
      </c>
      <c r="F12418" t="s">
        <v>16079</v>
      </c>
      <c r="G12418" s="2">
        <v>2164529.2799999998</v>
      </c>
      <c r="H12418" s="2">
        <v>0</v>
      </c>
      <c r="I12418" s="2">
        <v>0</v>
      </c>
      <c r="J12418" s="105">
        <f>SUMIF([1]MMM!$A:$A,A12418,[1]MMM!$F:$F)</f>
        <v>2164529.2799999998</v>
      </c>
      <c r="K12418" s="2" t="s">
        <v>460</v>
      </c>
      <c r="L12418" s="2">
        <v>0</v>
      </c>
      <c r="M12418" t="s">
        <v>10916</v>
      </c>
      <c r="N12418" t="s">
        <v>15872</v>
      </c>
      <c r="O12418" t="s">
        <v>11298</v>
      </c>
      <c r="P12418" t="s">
        <v>16073</v>
      </c>
    </row>
    <row r="12419" spans="1:16" x14ac:dyDescent="0.3">
      <c r="A12419" t="s">
        <v>16080</v>
      </c>
      <c r="B12419" s="2" t="str">
        <f t="shared" ref="B12419:B12482" si="584">MID(A12419,1,4)</f>
        <v>8202</v>
      </c>
      <c r="C12419" s="2">
        <f t="shared" si="582"/>
        <v>8202</v>
      </c>
      <c r="D12419" t="str">
        <f>VLOOKUP(C12419,'Cost Centre'!A:B,2,)</f>
        <v>Miscellaneous Services</v>
      </c>
      <c r="E12419" t="str">
        <f t="shared" si="583"/>
        <v>5</v>
      </c>
      <c r="F12419" t="s">
        <v>16081</v>
      </c>
      <c r="G12419" s="2">
        <v>0</v>
      </c>
      <c r="H12419" s="2">
        <v>0</v>
      </c>
      <c r="I12419" s="2">
        <v>0</v>
      </c>
      <c r="J12419" s="105">
        <f>SUMIF([1]MMM!$A:$A,A12419,[1]MMM!$F:$F)</f>
        <v>0</v>
      </c>
      <c r="K12419" s="2" t="s">
        <v>460</v>
      </c>
      <c r="L12419" s="2">
        <v>0</v>
      </c>
      <c r="M12419" t="s">
        <v>10916</v>
      </c>
      <c r="N12419" t="s">
        <v>15872</v>
      </c>
      <c r="O12419" t="s">
        <v>11298</v>
      </c>
      <c r="P12419" t="s">
        <v>16073</v>
      </c>
    </row>
    <row r="12420" spans="1:16" x14ac:dyDescent="0.3">
      <c r="A12420" t="s">
        <v>16082</v>
      </c>
      <c r="B12420" s="2" t="str">
        <f t="shared" si="584"/>
        <v>8202</v>
      </c>
      <c r="C12420" s="2">
        <f t="shared" si="582"/>
        <v>8202</v>
      </c>
      <c r="D12420" t="str">
        <f>VLOOKUP(C12420,'Cost Centre'!A:B,2,)</f>
        <v>Miscellaneous Services</v>
      </c>
      <c r="E12420" t="str">
        <f t="shared" si="583"/>
        <v>5</v>
      </c>
      <c r="F12420" t="s">
        <v>16083</v>
      </c>
      <c r="G12420" s="2">
        <v>0</v>
      </c>
      <c r="H12420" s="2">
        <v>0</v>
      </c>
      <c r="I12420" s="2">
        <v>0</v>
      </c>
      <c r="J12420" s="105">
        <f>SUMIF([1]MMM!$A:$A,A12420,[1]MMM!$F:$F)</f>
        <v>0</v>
      </c>
      <c r="K12420" s="2" t="s">
        <v>460</v>
      </c>
      <c r="L12420" s="2">
        <v>0</v>
      </c>
      <c r="M12420" t="s">
        <v>10916</v>
      </c>
      <c r="N12420" t="s">
        <v>15872</v>
      </c>
      <c r="O12420" t="s">
        <v>11298</v>
      </c>
      <c r="P12420" t="s">
        <v>16073</v>
      </c>
    </row>
    <row r="12421" spans="1:16" x14ac:dyDescent="0.3">
      <c r="A12421" t="s">
        <v>16084</v>
      </c>
      <c r="B12421" s="2" t="str">
        <f t="shared" si="584"/>
        <v>8202</v>
      </c>
      <c r="C12421" s="2">
        <f t="shared" si="582"/>
        <v>8202</v>
      </c>
      <c r="D12421" t="str">
        <f>VLOOKUP(C12421,'Cost Centre'!A:B,2,)</f>
        <v>Miscellaneous Services</v>
      </c>
      <c r="E12421" t="str">
        <f t="shared" si="583"/>
        <v>5</v>
      </c>
      <c r="F12421" t="s">
        <v>16085</v>
      </c>
      <c r="G12421" s="2">
        <v>62.86</v>
      </c>
      <c r="H12421" s="2">
        <v>0</v>
      </c>
      <c r="I12421" s="2">
        <v>0</v>
      </c>
      <c r="J12421" s="105">
        <f>SUMIF([1]MMM!$A:$A,A12421,[1]MMM!$F:$F)</f>
        <v>62.86</v>
      </c>
      <c r="K12421" s="2" t="s">
        <v>460</v>
      </c>
      <c r="L12421" s="2">
        <v>0</v>
      </c>
      <c r="M12421" t="s">
        <v>10916</v>
      </c>
      <c r="N12421" t="s">
        <v>15872</v>
      </c>
      <c r="O12421" t="s">
        <v>11298</v>
      </c>
      <c r="P12421" t="s">
        <v>16073</v>
      </c>
    </row>
    <row r="12422" spans="1:16" x14ac:dyDescent="0.3">
      <c r="A12422" t="s">
        <v>16086</v>
      </c>
      <c r="B12422" s="2" t="str">
        <f t="shared" si="584"/>
        <v>8202</v>
      </c>
      <c r="C12422" s="2">
        <f t="shared" si="582"/>
        <v>8202</v>
      </c>
      <c r="D12422" t="str">
        <f>VLOOKUP(C12422,'Cost Centre'!A:B,2,)</f>
        <v>Miscellaneous Services</v>
      </c>
      <c r="E12422" t="str">
        <f t="shared" si="583"/>
        <v>5</v>
      </c>
      <c r="F12422" t="s">
        <v>16087</v>
      </c>
      <c r="G12422" s="2">
        <v>0</v>
      </c>
      <c r="H12422" s="2">
        <v>0</v>
      </c>
      <c r="I12422" s="2">
        <v>0</v>
      </c>
      <c r="J12422" s="105">
        <f>SUMIF([1]MMM!$A:$A,A12422,[1]MMM!$F:$F)</f>
        <v>0</v>
      </c>
      <c r="K12422" s="2" t="s">
        <v>460</v>
      </c>
      <c r="L12422" s="2">
        <v>0</v>
      </c>
      <c r="M12422" t="s">
        <v>10916</v>
      </c>
      <c r="N12422" t="s">
        <v>15872</v>
      </c>
      <c r="O12422" t="s">
        <v>11298</v>
      </c>
      <c r="P12422" t="s">
        <v>16073</v>
      </c>
    </row>
    <row r="12423" spans="1:16" x14ac:dyDescent="0.3">
      <c r="A12423" t="s">
        <v>16088</v>
      </c>
      <c r="B12423" s="2" t="str">
        <f t="shared" si="584"/>
        <v>8202</v>
      </c>
      <c r="C12423" s="2">
        <f t="shared" si="582"/>
        <v>8202</v>
      </c>
      <c r="D12423" t="str">
        <f>VLOOKUP(C12423,'Cost Centre'!A:B,2,)</f>
        <v>Miscellaneous Services</v>
      </c>
      <c r="E12423" t="str">
        <f t="shared" si="583"/>
        <v>5</v>
      </c>
      <c r="F12423" t="s">
        <v>16089</v>
      </c>
      <c r="G12423" s="2">
        <v>0</v>
      </c>
      <c r="H12423" s="2">
        <v>0</v>
      </c>
      <c r="I12423" s="2">
        <v>0</v>
      </c>
      <c r="J12423" s="105">
        <f>SUMIF([1]MMM!$A:$A,A12423,[1]MMM!$F:$F)</f>
        <v>0</v>
      </c>
      <c r="K12423" s="2" t="s">
        <v>460</v>
      </c>
      <c r="L12423" s="2">
        <v>0</v>
      </c>
      <c r="M12423" t="s">
        <v>10916</v>
      </c>
      <c r="N12423" t="s">
        <v>15872</v>
      </c>
      <c r="O12423" t="s">
        <v>11298</v>
      </c>
      <c r="P12423" t="s">
        <v>16073</v>
      </c>
    </row>
    <row r="12424" spans="1:16" x14ac:dyDescent="0.3">
      <c r="A12424" t="s">
        <v>16090</v>
      </c>
      <c r="B12424" s="2" t="str">
        <f t="shared" si="584"/>
        <v>8202</v>
      </c>
      <c r="C12424" s="2">
        <f t="shared" si="582"/>
        <v>8202</v>
      </c>
      <c r="D12424" t="str">
        <f>VLOOKUP(C12424,'Cost Centre'!A:B,2,)</f>
        <v>Miscellaneous Services</v>
      </c>
      <c r="E12424" t="str">
        <f t="shared" si="583"/>
        <v>5</v>
      </c>
      <c r="F12424" t="s">
        <v>16091</v>
      </c>
      <c r="G12424" s="2">
        <v>79527820.019999996</v>
      </c>
      <c r="H12424" s="2">
        <v>0</v>
      </c>
      <c r="I12424" s="2">
        <v>0</v>
      </c>
      <c r="J12424" s="105">
        <f>SUMIF([1]MMM!$A:$A,A12424,[1]MMM!$F:$F)</f>
        <v>79527820.019999996</v>
      </c>
      <c r="K12424" s="2" t="s">
        <v>460</v>
      </c>
      <c r="L12424" s="2">
        <v>0</v>
      </c>
      <c r="M12424" t="s">
        <v>10916</v>
      </c>
      <c r="N12424" t="s">
        <v>15872</v>
      </c>
      <c r="O12424" t="s">
        <v>11298</v>
      </c>
      <c r="P12424" t="s">
        <v>16073</v>
      </c>
    </row>
    <row r="12425" spans="1:16" x14ac:dyDescent="0.3">
      <c r="A12425" t="s">
        <v>16092</v>
      </c>
      <c r="B12425" s="2" t="str">
        <f t="shared" si="584"/>
        <v>8202</v>
      </c>
      <c r="C12425" s="2">
        <f t="shared" si="582"/>
        <v>8202</v>
      </c>
      <c r="D12425" t="str">
        <f>VLOOKUP(C12425,'Cost Centre'!A:B,2,)</f>
        <v>Miscellaneous Services</v>
      </c>
      <c r="E12425" t="str">
        <f t="shared" si="583"/>
        <v>5</v>
      </c>
      <c r="F12425" t="s">
        <v>16093</v>
      </c>
      <c r="G12425" s="2">
        <v>0</v>
      </c>
      <c r="H12425" s="2">
        <v>93594732.420000002</v>
      </c>
      <c r="I12425" s="2">
        <v>0</v>
      </c>
      <c r="J12425" s="105">
        <f>SUMIF([1]MMM!$A:$A,A12425,[1]MMM!$F:$F)</f>
        <v>93594732.420000002</v>
      </c>
      <c r="K12425" s="2" t="s">
        <v>460</v>
      </c>
      <c r="L12425" s="2">
        <v>0</v>
      </c>
      <c r="M12425" t="s">
        <v>10916</v>
      </c>
      <c r="N12425" t="s">
        <v>15872</v>
      </c>
      <c r="O12425" t="s">
        <v>11298</v>
      </c>
      <c r="P12425" t="s">
        <v>16073</v>
      </c>
    </row>
    <row r="12426" spans="1:16" x14ac:dyDescent="0.3">
      <c r="A12426" t="s">
        <v>16094</v>
      </c>
      <c r="B12426" s="2" t="str">
        <f t="shared" si="584"/>
        <v>8202</v>
      </c>
      <c r="C12426" s="2">
        <f t="shared" si="582"/>
        <v>8202</v>
      </c>
      <c r="D12426" t="str">
        <f>VLOOKUP(C12426,'Cost Centre'!A:B,2,)</f>
        <v>Miscellaneous Services</v>
      </c>
      <c r="E12426" t="str">
        <f t="shared" si="583"/>
        <v>5</v>
      </c>
      <c r="F12426" t="s">
        <v>16095</v>
      </c>
      <c r="G12426" s="2">
        <v>0</v>
      </c>
      <c r="H12426" s="2">
        <v>1397796.69</v>
      </c>
      <c r="I12426" s="2">
        <v>0</v>
      </c>
      <c r="J12426" s="105">
        <f>SUMIF([1]MMM!$A:$A,A12426,[1]MMM!$F:$F)</f>
        <v>1397796.69</v>
      </c>
      <c r="K12426" s="2" t="s">
        <v>460</v>
      </c>
      <c r="L12426" s="2">
        <v>0</v>
      </c>
      <c r="M12426" t="s">
        <v>10916</v>
      </c>
      <c r="N12426" t="s">
        <v>15872</v>
      </c>
      <c r="O12426" t="s">
        <v>11298</v>
      </c>
      <c r="P12426" t="s">
        <v>16073</v>
      </c>
    </row>
    <row r="12427" spans="1:16" x14ac:dyDescent="0.3">
      <c r="A12427" t="s">
        <v>16096</v>
      </c>
      <c r="B12427" s="2" t="str">
        <f t="shared" si="584"/>
        <v>8202</v>
      </c>
      <c r="C12427" s="2">
        <f t="shared" si="582"/>
        <v>8202</v>
      </c>
      <c r="D12427" t="str">
        <f>VLOOKUP(C12427,'Cost Centre'!A:B,2,)</f>
        <v>Miscellaneous Services</v>
      </c>
      <c r="E12427" t="str">
        <f t="shared" si="583"/>
        <v>5</v>
      </c>
      <c r="F12427" t="s">
        <v>16097</v>
      </c>
      <c r="G12427" s="2">
        <v>12891572.630000001</v>
      </c>
      <c r="H12427" s="2">
        <v>0</v>
      </c>
      <c r="I12427" s="2">
        <v>0</v>
      </c>
      <c r="J12427" s="105">
        <f>SUMIF([1]MMM!$A:$A,A12427,[1]MMM!$F:$F)</f>
        <v>12891572.630000001</v>
      </c>
      <c r="K12427" s="2" t="s">
        <v>460</v>
      </c>
      <c r="L12427" s="2">
        <v>0</v>
      </c>
      <c r="M12427" t="s">
        <v>10916</v>
      </c>
      <c r="N12427" t="s">
        <v>15872</v>
      </c>
      <c r="O12427" t="s">
        <v>11298</v>
      </c>
      <c r="P12427" t="s">
        <v>16073</v>
      </c>
    </row>
    <row r="12428" spans="1:16" x14ac:dyDescent="0.3">
      <c r="A12428" t="s">
        <v>16098</v>
      </c>
      <c r="B12428" s="2" t="str">
        <f t="shared" si="584"/>
        <v>8202</v>
      </c>
      <c r="C12428" s="2">
        <f t="shared" si="582"/>
        <v>8202</v>
      </c>
      <c r="D12428" t="str">
        <f>VLOOKUP(C12428,'Cost Centre'!A:B,2,)</f>
        <v>Miscellaneous Services</v>
      </c>
      <c r="E12428" t="str">
        <f t="shared" si="583"/>
        <v>5</v>
      </c>
      <c r="F12428" t="s">
        <v>16099</v>
      </c>
      <c r="G12428" s="2">
        <v>0</v>
      </c>
      <c r="H12428" s="2">
        <v>107416457.56999999</v>
      </c>
      <c r="I12428" s="2">
        <v>0</v>
      </c>
      <c r="J12428" s="105">
        <f>SUMIF([1]MMM!$A:$A,A12428,[1]MMM!$F:$F)</f>
        <v>107416457.56999999</v>
      </c>
      <c r="K12428" s="2" t="s">
        <v>460</v>
      </c>
      <c r="L12428" s="2">
        <v>0</v>
      </c>
      <c r="M12428" t="s">
        <v>10916</v>
      </c>
      <c r="N12428" t="s">
        <v>15872</v>
      </c>
      <c r="O12428" t="s">
        <v>11298</v>
      </c>
      <c r="P12428" t="s">
        <v>16073</v>
      </c>
    </row>
    <row r="12429" spans="1:16" x14ac:dyDescent="0.3">
      <c r="A12429" t="s">
        <v>16100</v>
      </c>
      <c r="B12429" s="2" t="str">
        <f t="shared" si="584"/>
        <v>8202</v>
      </c>
      <c r="C12429" s="2">
        <f t="shared" si="582"/>
        <v>8202</v>
      </c>
      <c r="D12429" t="str">
        <f>VLOOKUP(C12429,'Cost Centre'!A:B,2,)</f>
        <v>Miscellaneous Services</v>
      </c>
      <c r="E12429" t="str">
        <f t="shared" si="583"/>
        <v>5</v>
      </c>
      <c r="F12429" t="s">
        <v>16101</v>
      </c>
      <c r="G12429" s="2">
        <v>0</v>
      </c>
      <c r="H12429" s="2">
        <v>0</v>
      </c>
      <c r="I12429" s="2">
        <v>-119676604.5</v>
      </c>
      <c r="J12429" s="105">
        <f>SUMIF([1]MMM!$A:$A,A12429,[1]MMM!$F:$F)</f>
        <v>-119676604.5</v>
      </c>
      <c r="K12429" s="2" t="s">
        <v>460</v>
      </c>
      <c r="L12429" s="2">
        <v>0</v>
      </c>
      <c r="M12429" t="s">
        <v>10916</v>
      </c>
      <c r="N12429" t="s">
        <v>15872</v>
      </c>
      <c r="O12429" t="s">
        <v>11298</v>
      </c>
      <c r="P12429" t="s">
        <v>16073</v>
      </c>
    </row>
    <row r="12430" spans="1:16" x14ac:dyDescent="0.3">
      <c r="A12430" t="s">
        <v>16102</v>
      </c>
      <c r="B12430" s="2" t="str">
        <f t="shared" si="584"/>
        <v>8202</v>
      </c>
      <c r="C12430" s="2">
        <f t="shared" si="582"/>
        <v>8202</v>
      </c>
      <c r="D12430" t="str">
        <f>VLOOKUP(C12430,'Cost Centre'!A:B,2,)</f>
        <v>Miscellaneous Services</v>
      </c>
      <c r="E12430" t="str">
        <f t="shared" si="583"/>
        <v>5</v>
      </c>
      <c r="F12430" t="s">
        <v>16103</v>
      </c>
      <c r="G12430" s="2">
        <v>45911616.659999996</v>
      </c>
      <c r="H12430" s="2">
        <v>0</v>
      </c>
      <c r="I12430" s="2">
        <v>-268736.43</v>
      </c>
      <c r="J12430" s="105">
        <f>SUMIF([1]MMM!$A:$A,A12430,[1]MMM!$F:$F)</f>
        <v>45642880.229999997</v>
      </c>
      <c r="K12430" s="2" t="s">
        <v>460</v>
      </c>
      <c r="L12430" s="2">
        <v>0</v>
      </c>
      <c r="M12430" t="s">
        <v>10916</v>
      </c>
      <c r="N12430" t="s">
        <v>15872</v>
      </c>
      <c r="O12430" t="s">
        <v>11298</v>
      </c>
      <c r="P12430" t="s">
        <v>16073</v>
      </c>
    </row>
    <row r="12431" spans="1:16" x14ac:dyDescent="0.3">
      <c r="A12431" t="s">
        <v>16104</v>
      </c>
      <c r="B12431" s="2" t="str">
        <f t="shared" si="584"/>
        <v>8202</v>
      </c>
      <c r="C12431" s="2">
        <f t="shared" si="582"/>
        <v>8202</v>
      </c>
      <c r="D12431" t="str">
        <f>VLOOKUP(C12431,'Cost Centre'!A:B,2,)</f>
        <v>Miscellaneous Services</v>
      </c>
      <c r="E12431" t="str">
        <f t="shared" si="583"/>
        <v>5</v>
      </c>
      <c r="F12431" t="s">
        <v>16105</v>
      </c>
      <c r="G12431" s="2">
        <v>0</v>
      </c>
      <c r="H12431" s="2">
        <v>0</v>
      </c>
      <c r="I12431" s="2">
        <v>0</v>
      </c>
      <c r="J12431" s="105">
        <f>SUMIF([1]MMM!$A:$A,A12431,[1]MMM!$F:$F)</f>
        <v>0</v>
      </c>
      <c r="K12431" s="2" t="s">
        <v>460</v>
      </c>
      <c r="L12431" s="2">
        <v>0</v>
      </c>
      <c r="M12431" t="s">
        <v>10916</v>
      </c>
      <c r="N12431" t="s">
        <v>15872</v>
      </c>
      <c r="O12431" t="s">
        <v>11298</v>
      </c>
      <c r="P12431" t="s">
        <v>16073</v>
      </c>
    </row>
    <row r="12432" spans="1:16" x14ac:dyDescent="0.3">
      <c r="A12432" t="s">
        <v>16106</v>
      </c>
      <c r="B12432" s="2" t="str">
        <f t="shared" si="584"/>
        <v>8202</v>
      </c>
      <c r="C12432" s="2">
        <f t="shared" si="582"/>
        <v>8202</v>
      </c>
      <c r="D12432" t="str">
        <f>VLOOKUP(C12432,'Cost Centre'!A:B,2,)</f>
        <v>Miscellaneous Services</v>
      </c>
      <c r="E12432" t="str">
        <f t="shared" si="583"/>
        <v>5</v>
      </c>
      <c r="F12432" t="s">
        <v>16107</v>
      </c>
      <c r="G12432" s="2">
        <v>0</v>
      </c>
      <c r="H12432" s="2">
        <v>0</v>
      </c>
      <c r="I12432" s="2">
        <v>0</v>
      </c>
      <c r="J12432" s="105">
        <f>SUMIF([1]MMM!$A:$A,A12432,[1]MMM!$F:$F)</f>
        <v>0</v>
      </c>
      <c r="K12432" s="2" t="s">
        <v>460</v>
      </c>
      <c r="L12432" s="2">
        <v>0</v>
      </c>
      <c r="M12432" t="s">
        <v>10916</v>
      </c>
      <c r="N12432" t="s">
        <v>15872</v>
      </c>
      <c r="O12432" t="s">
        <v>11298</v>
      </c>
      <c r="P12432" t="s">
        <v>16073</v>
      </c>
    </row>
    <row r="12433" spans="1:16" x14ac:dyDescent="0.3">
      <c r="A12433" t="s">
        <v>16108</v>
      </c>
      <c r="B12433" s="2" t="str">
        <f t="shared" si="584"/>
        <v>8202</v>
      </c>
      <c r="C12433" s="2">
        <f t="shared" si="582"/>
        <v>8202</v>
      </c>
      <c r="D12433" t="str">
        <f>VLOOKUP(C12433,'Cost Centre'!A:B,2,)</f>
        <v>Miscellaneous Services</v>
      </c>
      <c r="E12433" t="str">
        <f t="shared" si="583"/>
        <v>5</v>
      </c>
      <c r="F12433" t="s">
        <v>16109</v>
      </c>
      <c r="G12433" s="2">
        <v>37606106.640000001</v>
      </c>
      <c r="H12433" s="2">
        <v>0</v>
      </c>
      <c r="I12433" s="2">
        <v>0</v>
      </c>
      <c r="J12433" s="105">
        <f>SUMIF([1]MMM!$A:$A,A12433,[1]MMM!$F:$F)</f>
        <v>37606106.640000001</v>
      </c>
      <c r="K12433" s="2" t="s">
        <v>460</v>
      </c>
      <c r="L12433" s="2">
        <v>0</v>
      </c>
      <c r="M12433" t="s">
        <v>10916</v>
      </c>
      <c r="N12433" t="s">
        <v>15872</v>
      </c>
      <c r="O12433" t="s">
        <v>11298</v>
      </c>
      <c r="P12433" t="s">
        <v>16073</v>
      </c>
    </row>
    <row r="12434" spans="1:16" x14ac:dyDescent="0.3">
      <c r="A12434" t="s">
        <v>16110</v>
      </c>
      <c r="B12434" s="2" t="str">
        <f t="shared" si="584"/>
        <v>8202</v>
      </c>
      <c r="C12434" s="2">
        <f t="shared" si="582"/>
        <v>8202</v>
      </c>
      <c r="D12434" t="str">
        <f>VLOOKUP(C12434,'Cost Centre'!A:B,2,)</f>
        <v>Miscellaneous Services</v>
      </c>
      <c r="E12434" t="str">
        <f t="shared" si="583"/>
        <v>5</v>
      </c>
      <c r="F12434" t="s">
        <v>16111</v>
      </c>
      <c r="G12434" s="2">
        <v>0</v>
      </c>
      <c r="H12434" s="2">
        <v>0</v>
      </c>
      <c r="I12434" s="2">
        <v>-173978052.84999999</v>
      </c>
      <c r="J12434" s="105">
        <f>SUMIF([1]MMM!$A:$A,A12434,[1]MMM!$F:$F)</f>
        <v>-173978052.84999999</v>
      </c>
      <c r="K12434" s="2" t="s">
        <v>460</v>
      </c>
      <c r="L12434" s="2">
        <v>0</v>
      </c>
      <c r="M12434" t="s">
        <v>10916</v>
      </c>
      <c r="N12434" t="s">
        <v>15872</v>
      </c>
      <c r="O12434" t="s">
        <v>11298</v>
      </c>
      <c r="P12434" t="s">
        <v>16073</v>
      </c>
    </row>
    <row r="12435" spans="1:16" x14ac:dyDescent="0.3">
      <c r="A12435" t="s">
        <v>16112</v>
      </c>
      <c r="B12435" s="2" t="str">
        <f t="shared" si="584"/>
        <v>8202</v>
      </c>
      <c r="C12435" s="2">
        <f t="shared" si="582"/>
        <v>8202</v>
      </c>
      <c r="D12435" t="str">
        <f>VLOOKUP(C12435,'Cost Centre'!A:B,2,)</f>
        <v>Miscellaneous Services</v>
      </c>
      <c r="E12435" t="str">
        <f t="shared" si="583"/>
        <v>5</v>
      </c>
      <c r="F12435" t="s">
        <v>16113</v>
      </c>
      <c r="G12435" s="2">
        <v>0</v>
      </c>
      <c r="H12435" s="2">
        <v>161305445.59</v>
      </c>
      <c r="I12435" s="2">
        <v>0</v>
      </c>
      <c r="J12435" s="105">
        <f>SUMIF([1]MMM!$A:$A,A12435,[1]MMM!$F:$F)</f>
        <v>161305445.59</v>
      </c>
      <c r="K12435" s="2" t="s">
        <v>460</v>
      </c>
      <c r="L12435" s="2">
        <v>0</v>
      </c>
      <c r="M12435" t="s">
        <v>10916</v>
      </c>
      <c r="N12435" t="s">
        <v>15872</v>
      </c>
      <c r="O12435" t="s">
        <v>11298</v>
      </c>
      <c r="P12435" t="s">
        <v>16073</v>
      </c>
    </row>
    <row r="12436" spans="1:16" x14ac:dyDescent="0.3">
      <c r="A12436" t="s">
        <v>16114</v>
      </c>
      <c r="B12436" s="2" t="str">
        <f t="shared" si="584"/>
        <v>8202</v>
      </c>
      <c r="C12436" s="2">
        <f t="shared" si="582"/>
        <v>8202</v>
      </c>
      <c r="D12436" t="str">
        <f>VLOOKUP(C12436,'Cost Centre'!A:B,2,)</f>
        <v>Miscellaneous Services</v>
      </c>
      <c r="E12436" t="str">
        <f t="shared" si="583"/>
        <v>5</v>
      </c>
      <c r="F12436" t="s">
        <v>16115</v>
      </c>
      <c r="G12436" s="2">
        <v>0</v>
      </c>
      <c r="H12436" s="2">
        <v>0</v>
      </c>
      <c r="I12436" s="2">
        <v>0</v>
      </c>
      <c r="J12436" s="105">
        <f>SUMIF([1]MMM!$A:$A,A12436,[1]MMM!$F:$F)</f>
        <v>0</v>
      </c>
      <c r="K12436" s="2" t="s">
        <v>460</v>
      </c>
      <c r="L12436" s="2">
        <v>0</v>
      </c>
      <c r="M12436" t="s">
        <v>10916</v>
      </c>
      <c r="N12436" t="s">
        <v>15872</v>
      </c>
      <c r="O12436" t="s">
        <v>11298</v>
      </c>
      <c r="P12436" t="s">
        <v>16073</v>
      </c>
    </row>
    <row r="12437" spans="1:16" x14ac:dyDescent="0.3">
      <c r="A12437" t="s">
        <v>16116</v>
      </c>
      <c r="B12437" s="2" t="str">
        <f t="shared" si="584"/>
        <v>8202</v>
      </c>
      <c r="C12437" s="2">
        <f t="shared" si="582"/>
        <v>8202</v>
      </c>
      <c r="D12437" t="str">
        <f>VLOOKUP(C12437,'Cost Centre'!A:B,2,)</f>
        <v>Miscellaneous Services</v>
      </c>
      <c r="E12437" t="str">
        <f t="shared" si="583"/>
        <v>5</v>
      </c>
      <c r="F12437" t="s">
        <v>16117</v>
      </c>
      <c r="G12437" s="2">
        <v>0</v>
      </c>
      <c r="H12437" s="2">
        <v>0</v>
      </c>
      <c r="I12437" s="2">
        <v>0</v>
      </c>
      <c r="J12437" s="105">
        <f>SUMIF([1]MMM!$A:$A,A12437,[1]MMM!$F:$F)</f>
        <v>0</v>
      </c>
      <c r="K12437" s="2" t="s">
        <v>460</v>
      </c>
      <c r="L12437" s="2">
        <v>0</v>
      </c>
      <c r="M12437" t="s">
        <v>10916</v>
      </c>
      <c r="N12437" t="s">
        <v>15872</v>
      </c>
      <c r="O12437" t="s">
        <v>11298</v>
      </c>
      <c r="P12437" t="s">
        <v>16073</v>
      </c>
    </row>
    <row r="12438" spans="1:16" x14ac:dyDescent="0.3">
      <c r="A12438" t="s">
        <v>16118</v>
      </c>
      <c r="B12438" s="2" t="str">
        <f t="shared" si="584"/>
        <v>8202</v>
      </c>
      <c r="C12438" s="2">
        <f t="shared" si="582"/>
        <v>8202</v>
      </c>
      <c r="D12438" t="str">
        <f>VLOOKUP(C12438,'Cost Centre'!A:B,2,)</f>
        <v>Miscellaneous Services</v>
      </c>
      <c r="E12438" t="str">
        <f t="shared" si="583"/>
        <v>5</v>
      </c>
      <c r="F12438" t="s">
        <v>16119</v>
      </c>
      <c r="G12438" s="2">
        <v>0</v>
      </c>
      <c r="H12438" s="2">
        <v>0</v>
      </c>
      <c r="I12438" s="2">
        <v>0</v>
      </c>
      <c r="J12438" s="105">
        <f>SUMIF([1]MMM!$A:$A,A12438,[1]MMM!$F:$F)</f>
        <v>0</v>
      </c>
      <c r="K12438" s="2" t="s">
        <v>460</v>
      </c>
      <c r="L12438" s="2">
        <v>0</v>
      </c>
      <c r="M12438" t="s">
        <v>10916</v>
      </c>
      <c r="N12438" t="s">
        <v>15872</v>
      </c>
      <c r="O12438" t="s">
        <v>11298</v>
      </c>
      <c r="P12438" t="s">
        <v>16073</v>
      </c>
    </row>
    <row r="12439" spans="1:16" x14ac:dyDescent="0.3">
      <c r="A12439" t="s">
        <v>16120</v>
      </c>
      <c r="B12439" s="2" t="str">
        <f t="shared" si="584"/>
        <v>8202</v>
      </c>
      <c r="C12439" s="2">
        <f t="shared" si="582"/>
        <v>8202</v>
      </c>
      <c r="D12439" t="str">
        <f>VLOOKUP(C12439,'Cost Centre'!A:B,2,)</f>
        <v>Miscellaneous Services</v>
      </c>
      <c r="E12439" t="str">
        <f t="shared" si="583"/>
        <v>5</v>
      </c>
      <c r="F12439" t="s">
        <v>16121</v>
      </c>
      <c r="G12439" s="2">
        <v>186618.41</v>
      </c>
      <c r="H12439" s="2">
        <v>0</v>
      </c>
      <c r="I12439" s="2">
        <v>0</v>
      </c>
      <c r="J12439" s="105">
        <f>SUMIF([1]MMM!$A:$A,A12439,[1]MMM!$F:$F)</f>
        <v>186618.41</v>
      </c>
      <c r="K12439" s="2" t="s">
        <v>460</v>
      </c>
      <c r="L12439" s="2">
        <v>0</v>
      </c>
      <c r="M12439" t="s">
        <v>10916</v>
      </c>
      <c r="N12439" t="s">
        <v>15872</v>
      </c>
      <c r="O12439" t="s">
        <v>11298</v>
      </c>
      <c r="P12439" t="s">
        <v>16073</v>
      </c>
    </row>
    <row r="12440" spans="1:16" x14ac:dyDescent="0.3">
      <c r="A12440" t="s">
        <v>16122</v>
      </c>
      <c r="B12440" s="2" t="str">
        <f t="shared" si="584"/>
        <v>8202</v>
      </c>
      <c r="C12440" s="2">
        <f t="shared" si="582"/>
        <v>8202</v>
      </c>
      <c r="D12440" t="str">
        <f>VLOOKUP(C12440,'Cost Centre'!A:B,2,)</f>
        <v>Miscellaneous Services</v>
      </c>
      <c r="E12440" t="str">
        <f t="shared" si="583"/>
        <v>5</v>
      </c>
      <c r="F12440" t="s">
        <v>16123</v>
      </c>
      <c r="G12440" s="2">
        <v>0</v>
      </c>
      <c r="H12440" s="2">
        <v>21742463.129999999</v>
      </c>
      <c r="I12440" s="2">
        <v>0</v>
      </c>
      <c r="J12440" s="105">
        <f>SUMIF([1]MMM!$A:$A,A12440,[1]MMM!$F:$F)</f>
        <v>21742463.129999999</v>
      </c>
      <c r="K12440" s="2" t="s">
        <v>460</v>
      </c>
      <c r="L12440" s="2">
        <v>0</v>
      </c>
      <c r="M12440" t="s">
        <v>10916</v>
      </c>
      <c r="N12440" t="s">
        <v>15872</v>
      </c>
      <c r="O12440" t="s">
        <v>11298</v>
      </c>
      <c r="P12440" t="s">
        <v>16073</v>
      </c>
    </row>
    <row r="12441" spans="1:16" x14ac:dyDescent="0.3">
      <c r="A12441" t="s">
        <v>16124</v>
      </c>
      <c r="B12441" s="2" t="str">
        <f t="shared" si="584"/>
        <v>8202</v>
      </c>
      <c r="C12441" s="2">
        <f t="shared" si="582"/>
        <v>8202</v>
      </c>
      <c r="D12441" t="str">
        <f>VLOOKUP(C12441,'Cost Centre'!A:B,2,)</f>
        <v>Miscellaneous Services</v>
      </c>
      <c r="E12441" t="str">
        <f t="shared" si="583"/>
        <v>5</v>
      </c>
      <c r="F12441" t="s">
        <v>16125</v>
      </c>
      <c r="G12441" s="2">
        <v>0</v>
      </c>
      <c r="H12441" s="2">
        <v>0</v>
      </c>
      <c r="I12441" s="2">
        <v>-21929081.539999999</v>
      </c>
      <c r="J12441" s="105">
        <f>SUMIF([1]MMM!$A:$A,A12441,[1]MMM!$F:$F)</f>
        <v>-21929081.539999999</v>
      </c>
      <c r="K12441" s="2" t="s">
        <v>460</v>
      </c>
      <c r="L12441" s="2">
        <v>0</v>
      </c>
      <c r="M12441" t="s">
        <v>10916</v>
      </c>
      <c r="N12441" t="s">
        <v>15872</v>
      </c>
      <c r="O12441" t="s">
        <v>11298</v>
      </c>
      <c r="P12441" t="s">
        <v>16073</v>
      </c>
    </row>
    <row r="12442" spans="1:16" x14ac:dyDescent="0.3">
      <c r="A12442" t="s">
        <v>16126</v>
      </c>
      <c r="B12442" s="2" t="str">
        <f t="shared" si="584"/>
        <v>8202</v>
      </c>
      <c r="C12442" s="2">
        <f t="shared" si="582"/>
        <v>8202</v>
      </c>
      <c r="D12442" t="str">
        <f>VLOOKUP(C12442,'Cost Centre'!A:B,2,)</f>
        <v>Miscellaneous Services</v>
      </c>
      <c r="E12442" t="str">
        <f t="shared" si="583"/>
        <v>5</v>
      </c>
      <c r="F12442" t="s">
        <v>16127</v>
      </c>
      <c r="G12442" s="2">
        <v>-25657.83</v>
      </c>
      <c r="H12442" s="2">
        <v>0</v>
      </c>
      <c r="I12442" s="2">
        <v>0</v>
      </c>
      <c r="J12442" s="105">
        <f>SUMIF([1]MMM!$A:$A,A12442,[1]MMM!$F:$F)</f>
        <v>-25657.83</v>
      </c>
      <c r="K12442" s="2" t="s">
        <v>460</v>
      </c>
      <c r="L12442" s="2">
        <v>0</v>
      </c>
      <c r="M12442" t="s">
        <v>10916</v>
      </c>
      <c r="N12442" t="s">
        <v>15872</v>
      </c>
      <c r="O12442" t="s">
        <v>11298</v>
      </c>
      <c r="P12442" t="s">
        <v>16073</v>
      </c>
    </row>
    <row r="12443" spans="1:16" x14ac:dyDescent="0.3">
      <c r="A12443" t="s">
        <v>16128</v>
      </c>
      <c r="B12443" s="2" t="str">
        <f t="shared" si="584"/>
        <v>8202</v>
      </c>
      <c r="C12443" s="2">
        <f t="shared" si="582"/>
        <v>8202</v>
      </c>
      <c r="D12443" t="str">
        <f>VLOOKUP(C12443,'Cost Centre'!A:B,2,)</f>
        <v>Miscellaneous Services</v>
      </c>
      <c r="E12443" t="str">
        <f t="shared" si="583"/>
        <v>5</v>
      </c>
      <c r="F12443" t="s">
        <v>16129</v>
      </c>
      <c r="G12443" s="2">
        <v>0</v>
      </c>
      <c r="H12443" s="2">
        <v>4214.28</v>
      </c>
      <c r="I12443" s="2">
        <v>0</v>
      </c>
      <c r="J12443" s="105">
        <f>SUMIF([1]MMM!$A:$A,A12443,[1]MMM!$F:$F)</f>
        <v>4214.28</v>
      </c>
      <c r="K12443" s="2" t="s">
        <v>460</v>
      </c>
      <c r="L12443" s="2">
        <v>0</v>
      </c>
      <c r="M12443" t="s">
        <v>10916</v>
      </c>
      <c r="N12443" t="s">
        <v>15872</v>
      </c>
      <c r="O12443" t="s">
        <v>11298</v>
      </c>
      <c r="P12443" t="s">
        <v>16073</v>
      </c>
    </row>
    <row r="12444" spans="1:16" x14ac:dyDescent="0.3">
      <c r="A12444" t="s">
        <v>16130</v>
      </c>
      <c r="B12444" s="2" t="str">
        <f t="shared" si="584"/>
        <v>8202</v>
      </c>
      <c r="C12444" s="2">
        <f t="shared" si="582"/>
        <v>8202</v>
      </c>
      <c r="D12444" t="str">
        <f>VLOOKUP(C12444,'Cost Centre'!A:B,2,)</f>
        <v>Miscellaneous Services</v>
      </c>
      <c r="E12444" t="str">
        <f t="shared" si="583"/>
        <v>5</v>
      </c>
      <c r="F12444" t="s">
        <v>16131</v>
      </c>
      <c r="G12444" s="2">
        <v>0</v>
      </c>
      <c r="H12444" s="2">
        <v>0</v>
      </c>
      <c r="I12444" s="2">
        <v>0</v>
      </c>
      <c r="J12444" s="105">
        <f>SUMIF([1]MMM!$A:$A,A12444,[1]MMM!$F:$F)</f>
        <v>0</v>
      </c>
      <c r="K12444" s="2" t="s">
        <v>460</v>
      </c>
      <c r="L12444" s="2">
        <v>0</v>
      </c>
      <c r="M12444" t="s">
        <v>10916</v>
      </c>
      <c r="N12444" t="s">
        <v>15872</v>
      </c>
      <c r="O12444" t="s">
        <v>11298</v>
      </c>
      <c r="P12444" t="s">
        <v>16073</v>
      </c>
    </row>
    <row r="12445" spans="1:16" x14ac:dyDescent="0.3">
      <c r="A12445" t="s">
        <v>16132</v>
      </c>
      <c r="B12445" s="2" t="str">
        <f t="shared" si="584"/>
        <v>8202</v>
      </c>
      <c r="C12445" s="2">
        <f t="shared" si="582"/>
        <v>8202</v>
      </c>
      <c r="D12445" t="str">
        <f>VLOOKUP(C12445,'Cost Centre'!A:B,2,)</f>
        <v>Miscellaneous Services</v>
      </c>
      <c r="E12445" t="str">
        <f t="shared" si="583"/>
        <v>5</v>
      </c>
      <c r="F12445" t="s">
        <v>16133</v>
      </c>
      <c r="G12445" s="2">
        <v>0</v>
      </c>
      <c r="H12445" s="2">
        <v>0</v>
      </c>
      <c r="I12445" s="2">
        <v>0</v>
      </c>
      <c r="J12445" s="105">
        <f>SUMIF([1]MMM!$A:$A,A12445,[1]MMM!$F:$F)</f>
        <v>0</v>
      </c>
      <c r="K12445" s="2" t="s">
        <v>460</v>
      </c>
      <c r="L12445" s="2">
        <v>0</v>
      </c>
      <c r="M12445" t="s">
        <v>10916</v>
      </c>
      <c r="N12445" t="s">
        <v>15872</v>
      </c>
      <c r="O12445" t="s">
        <v>11298</v>
      </c>
      <c r="P12445" t="s">
        <v>16073</v>
      </c>
    </row>
    <row r="12446" spans="1:16" x14ac:dyDescent="0.3">
      <c r="A12446" t="s">
        <v>16134</v>
      </c>
      <c r="B12446" s="2" t="str">
        <f t="shared" si="584"/>
        <v>8202</v>
      </c>
      <c r="C12446" s="2">
        <f t="shared" si="582"/>
        <v>8202</v>
      </c>
      <c r="D12446" t="str">
        <f>VLOOKUP(C12446,'Cost Centre'!A:B,2,)</f>
        <v>Miscellaneous Services</v>
      </c>
      <c r="E12446" t="str">
        <f t="shared" si="583"/>
        <v>5</v>
      </c>
      <c r="F12446" t="s">
        <v>16135</v>
      </c>
      <c r="G12446" s="2">
        <v>0</v>
      </c>
      <c r="H12446" s="2">
        <v>9632457.0800000001</v>
      </c>
      <c r="I12446" s="2">
        <v>0</v>
      </c>
      <c r="J12446" s="105">
        <f>SUMIF([1]MMM!$A:$A,A12446,[1]MMM!$F:$F)</f>
        <v>9632457.0800000001</v>
      </c>
      <c r="K12446" s="2" t="s">
        <v>460</v>
      </c>
      <c r="L12446" s="2">
        <v>0</v>
      </c>
      <c r="M12446" t="s">
        <v>10916</v>
      </c>
      <c r="N12446" t="s">
        <v>15872</v>
      </c>
      <c r="O12446" t="s">
        <v>11298</v>
      </c>
      <c r="P12446" t="s">
        <v>16073</v>
      </c>
    </row>
    <row r="12447" spans="1:16" x14ac:dyDescent="0.3">
      <c r="A12447" t="s">
        <v>16136</v>
      </c>
      <c r="B12447" s="2" t="str">
        <f t="shared" si="584"/>
        <v>8202</v>
      </c>
      <c r="C12447" s="2">
        <f t="shared" si="582"/>
        <v>8202</v>
      </c>
      <c r="D12447" t="str">
        <f>VLOOKUP(C12447,'Cost Centre'!A:B,2,)</f>
        <v>Miscellaneous Services</v>
      </c>
      <c r="E12447" t="str">
        <f t="shared" si="583"/>
        <v>5</v>
      </c>
      <c r="F12447" t="s">
        <v>16137</v>
      </c>
      <c r="G12447" s="2">
        <v>0</v>
      </c>
      <c r="H12447" s="2">
        <v>0</v>
      </c>
      <c r="I12447" s="2">
        <v>-9632457.0800000001</v>
      </c>
      <c r="J12447" s="105">
        <f>SUMIF([1]MMM!$A:$A,A12447,[1]MMM!$F:$F)</f>
        <v>-9632457.0800000001</v>
      </c>
      <c r="K12447" s="2" t="s">
        <v>460</v>
      </c>
      <c r="L12447" s="2">
        <v>0</v>
      </c>
      <c r="M12447" t="s">
        <v>10916</v>
      </c>
      <c r="N12447" t="s">
        <v>15872</v>
      </c>
      <c r="O12447" t="s">
        <v>11298</v>
      </c>
      <c r="P12447" t="s">
        <v>16073</v>
      </c>
    </row>
    <row r="12448" spans="1:16" x14ac:dyDescent="0.3">
      <c r="A12448" t="s">
        <v>16138</v>
      </c>
      <c r="B12448" s="2" t="str">
        <f t="shared" si="584"/>
        <v>8202</v>
      </c>
      <c r="C12448" s="2">
        <f t="shared" si="582"/>
        <v>8202</v>
      </c>
      <c r="D12448" t="str">
        <f>VLOOKUP(C12448,'Cost Centre'!A:B,2,)</f>
        <v>Miscellaneous Services</v>
      </c>
      <c r="E12448" t="str">
        <f t="shared" si="583"/>
        <v>5</v>
      </c>
      <c r="F12448" t="s">
        <v>16139</v>
      </c>
      <c r="G12448" s="2">
        <v>0</v>
      </c>
      <c r="H12448" s="2">
        <v>0</v>
      </c>
      <c r="I12448" s="2">
        <v>0</v>
      </c>
      <c r="J12448" s="105">
        <f>SUMIF([1]MMM!$A:$A,A12448,[1]MMM!$F:$F)</f>
        <v>0</v>
      </c>
      <c r="K12448" s="2" t="s">
        <v>460</v>
      </c>
      <c r="L12448" s="2">
        <v>0</v>
      </c>
      <c r="M12448" t="s">
        <v>10916</v>
      </c>
      <c r="N12448" t="s">
        <v>15872</v>
      </c>
      <c r="O12448" t="s">
        <v>11298</v>
      </c>
      <c r="P12448" t="s">
        <v>16073</v>
      </c>
    </row>
    <row r="12449" spans="1:16" x14ac:dyDescent="0.3">
      <c r="A12449" t="s">
        <v>16140</v>
      </c>
      <c r="B12449" s="2" t="str">
        <f t="shared" si="584"/>
        <v>8202</v>
      </c>
      <c r="C12449" s="2">
        <f t="shared" si="582"/>
        <v>8202</v>
      </c>
      <c r="D12449" t="str">
        <f>VLOOKUP(C12449,'Cost Centre'!A:B,2,)</f>
        <v>Miscellaneous Services</v>
      </c>
      <c r="E12449" t="str">
        <f t="shared" si="583"/>
        <v>5</v>
      </c>
      <c r="F12449" t="s">
        <v>16141</v>
      </c>
      <c r="G12449" s="2">
        <v>0</v>
      </c>
      <c r="H12449" s="2">
        <v>129295697.38</v>
      </c>
      <c r="I12449" s="2">
        <v>0</v>
      </c>
      <c r="J12449" s="105">
        <f>SUMIF([1]MMM!$A:$A,A12449,[1]MMM!$F:$F)</f>
        <v>129295697.38</v>
      </c>
      <c r="K12449" s="2" t="s">
        <v>460</v>
      </c>
      <c r="L12449" s="2">
        <v>0</v>
      </c>
      <c r="M12449" t="s">
        <v>10916</v>
      </c>
      <c r="N12449" t="s">
        <v>15872</v>
      </c>
      <c r="O12449" t="s">
        <v>11298</v>
      </c>
      <c r="P12449" t="s">
        <v>16073</v>
      </c>
    </row>
    <row r="12450" spans="1:16" x14ac:dyDescent="0.3">
      <c r="A12450" t="s">
        <v>16142</v>
      </c>
      <c r="B12450" s="2" t="str">
        <f t="shared" si="584"/>
        <v>8202</v>
      </c>
      <c r="C12450" s="2">
        <f t="shared" si="582"/>
        <v>8202</v>
      </c>
      <c r="D12450" t="str">
        <f>VLOOKUP(C12450,'Cost Centre'!A:B,2,)</f>
        <v>Miscellaneous Services</v>
      </c>
      <c r="E12450" t="str">
        <f t="shared" si="583"/>
        <v>5</v>
      </c>
      <c r="F12450" t="s">
        <v>16143</v>
      </c>
      <c r="G12450" s="2">
        <v>0</v>
      </c>
      <c r="H12450" s="2">
        <v>0</v>
      </c>
      <c r="I12450" s="2">
        <v>-129295697.38</v>
      </c>
      <c r="J12450" s="105">
        <f>SUMIF([1]MMM!$A:$A,A12450,[1]MMM!$F:$F)</f>
        <v>-129295697.38</v>
      </c>
      <c r="K12450" s="2" t="s">
        <v>460</v>
      </c>
      <c r="L12450" s="2">
        <v>0</v>
      </c>
      <c r="M12450" t="s">
        <v>10916</v>
      </c>
      <c r="N12450" t="s">
        <v>15872</v>
      </c>
      <c r="O12450" t="s">
        <v>11298</v>
      </c>
      <c r="P12450" t="s">
        <v>16073</v>
      </c>
    </row>
    <row r="12451" spans="1:16" x14ac:dyDescent="0.3">
      <c r="A12451" t="s">
        <v>16144</v>
      </c>
      <c r="B12451" s="2" t="str">
        <f t="shared" si="584"/>
        <v>8202</v>
      </c>
      <c r="C12451" s="2">
        <f t="shared" si="582"/>
        <v>8202</v>
      </c>
      <c r="D12451" t="str">
        <f>VLOOKUP(C12451,'Cost Centre'!A:B,2,)</f>
        <v>Miscellaneous Services</v>
      </c>
      <c r="E12451" t="str">
        <f t="shared" si="583"/>
        <v>5</v>
      </c>
      <c r="F12451" t="s">
        <v>16145</v>
      </c>
      <c r="G12451" s="2">
        <v>-11706.96</v>
      </c>
      <c r="H12451" s="2">
        <v>0</v>
      </c>
      <c r="I12451" s="2">
        <v>0</v>
      </c>
      <c r="J12451" s="105">
        <f>SUMIF([1]MMM!$A:$A,A12451,[1]MMM!$F:$F)</f>
        <v>-11706.96</v>
      </c>
      <c r="K12451" s="2" t="s">
        <v>460</v>
      </c>
      <c r="L12451" s="2">
        <v>0</v>
      </c>
      <c r="M12451" t="s">
        <v>10916</v>
      </c>
      <c r="N12451" t="s">
        <v>15872</v>
      </c>
      <c r="O12451" t="s">
        <v>11298</v>
      </c>
      <c r="P12451" t="s">
        <v>14164</v>
      </c>
    </row>
    <row r="12452" spans="1:16" x14ac:dyDescent="0.3">
      <c r="A12452" t="s">
        <v>16146</v>
      </c>
      <c r="B12452" s="2" t="str">
        <f t="shared" si="584"/>
        <v>8202</v>
      </c>
      <c r="C12452" s="2">
        <f t="shared" si="582"/>
        <v>8202</v>
      </c>
      <c r="D12452" t="str">
        <f>VLOOKUP(C12452,'Cost Centre'!A:B,2,)</f>
        <v>Miscellaneous Services</v>
      </c>
      <c r="E12452" t="str">
        <f t="shared" si="583"/>
        <v>5</v>
      </c>
      <c r="F12452" t="s">
        <v>16147</v>
      </c>
      <c r="G12452" s="2">
        <v>0</v>
      </c>
      <c r="H12452" s="2">
        <v>0</v>
      </c>
      <c r="I12452" s="2">
        <v>0</v>
      </c>
      <c r="J12452" s="105">
        <f>SUMIF([1]MMM!$A:$A,A12452,[1]MMM!$F:$F)</f>
        <v>0</v>
      </c>
      <c r="K12452" s="2" t="s">
        <v>460</v>
      </c>
      <c r="L12452" s="2">
        <v>0</v>
      </c>
      <c r="M12452" t="s">
        <v>10916</v>
      </c>
      <c r="N12452" t="s">
        <v>15872</v>
      </c>
      <c r="O12452" t="s">
        <v>11298</v>
      </c>
      <c r="P12452" t="s">
        <v>14164</v>
      </c>
    </row>
    <row r="12453" spans="1:16" x14ac:dyDescent="0.3">
      <c r="A12453" t="s">
        <v>16148</v>
      </c>
      <c r="B12453" s="2" t="str">
        <f t="shared" si="584"/>
        <v>8202</v>
      </c>
      <c r="C12453" s="2">
        <f t="shared" si="582"/>
        <v>8202</v>
      </c>
      <c r="D12453" t="str">
        <f>VLOOKUP(C12453,'Cost Centre'!A:B,2,)</f>
        <v>Miscellaneous Services</v>
      </c>
      <c r="E12453" t="str">
        <f t="shared" si="583"/>
        <v>5</v>
      </c>
      <c r="F12453" t="s">
        <v>16149</v>
      </c>
      <c r="G12453" s="2">
        <v>0</v>
      </c>
      <c r="H12453" s="2">
        <v>0</v>
      </c>
      <c r="I12453" s="2">
        <v>0</v>
      </c>
      <c r="J12453" s="105">
        <f>SUMIF([1]MMM!$A:$A,A12453,[1]MMM!$F:$F)</f>
        <v>0</v>
      </c>
      <c r="K12453" s="2" t="s">
        <v>460</v>
      </c>
      <c r="L12453" s="2">
        <v>0</v>
      </c>
      <c r="M12453" t="s">
        <v>10916</v>
      </c>
      <c r="N12453" t="s">
        <v>15872</v>
      </c>
      <c r="O12453" t="s">
        <v>11298</v>
      </c>
      <c r="P12453" t="s">
        <v>14164</v>
      </c>
    </row>
    <row r="12454" spans="1:16" x14ac:dyDescent="0.3">
      <c r="A12454" t="s">
        <v>16150</v>
      </c>
      <c r="B12454" s="2" t="str">
        <f t="shared" si="584"/>
        <v>8202</v>
      </c>
      <c r="C12454" s="2">
        <f t="shared" si="582"/>
        <v>8202</v>
      </c>
      <c r="D12454" t="str">
        <f>VLOOKUP(C12454,'Cost Centre'!A:B,2,)</f>
        <v>Miscellaneous Services</v>
      </c>
      <c r="E12454" t="str">
        <f t="shared" si="583"/>
        <v>5</v>
      </c>
      <c r="F12454" t="s">
        <v>16151</v>
      </c>
      <c r="G12454" s="2">
        <v>0</v>
      </c>
      <c r="H12454" s="2">
        <v>0</v>
      </c>
      <c r="I12454" s="2">
        <v>0</v>
      </c>
      <c r="J12454" s="105">
        <f>SUMIF([1]MMM!$A:$A,A12454,[1]MMM!$F:$F)</f>
        <v>0</v>
      </c>
      <c r="K12454" s="2" t="s">
        <v>460</v>
      </c>
      <c r="L12454" s="2">
        <v>0</v>
      </c>
      <c r="M12454" t="s">
        <v>10916</v>
      </c>
      <c r="N12454" t="s">
        <v>15872</v>
      </c>
      <c r="O12454" t="s">
        <v>11298</v>
      </c>
      <c r="P12454" t="s">
        <v>14164</v>
      </c>
    </row>
    <row r="12455" spans="1:16" x14ac:dyDescent="0.3">
      <c r="A12455" t="s">
        <v>16152</v>
      </c>
      <c r="B12455" s="2" t="str">
        <f t="shared" si="584"/>
        <v>8202</v>
      </c>
      <c r="C12455" s="2">
        <f t="shared" si="582"/>
        <v>8202</v>
      </c>
      <c r="D12455" t="str">
        <f>VLOOKUP(C12455,'Cost Centre'!A:B,2,)</f>
        <v>Miscellaneous Services</v>
      </c>
      <c r="E12455" t="str">
        <f t="shared" si="583"/>
        <v>6</v>
      </c>
      <c r="F12455" t="s">
        <v>16153</v>
      </c>
      <c r="G12455" s="2">
        <v>100</v>
      </c>
      <c r="H12455" s="2">
        <v>0</v>
      </c>
      <c r="I12455" s="2">
        <v>0</v>
      </c>
      <c r="J12455" s="105">
        <f>SUMIF([1]MMM!$A:$A,A12455,[1]MMM!$F:$F)</f>
        <v>100</v>
      </c>
      <c r="K12455" s="2" t="s">
        <v>460</v>
      </c>
      <c r="L12455" s="2">
        <v>100</v>
      </c>
      <c r="M12455" t="s">
        <v>10916</v>
      </c>
      <c r="N12455" t="s">
        <v>15872</v>
      </c>
      <c r="O12455" t="s">
        <v>10962</v>
      </c>
      <c r="P12455" t="s">
        <v>16154</v>
      </c>
    </row>
    <row r="12456" spans="1:16" x14ac:dyDescent="0.3">
      <c r="A12456" t="s">
        <v>16155</v>
      </c>
      <c r="B12456" s="2" t="str">
        <f t="shared" si="584"/>
        <v>8202</v>
      </c>
      <c r="C12456" s="2">
        <f t="shared" si="582"/>
        <v>8202</v>
      </c>
      <c r="D12456" t="str">
        <f>VLOOKUP(C12456,'Cost Centre'!A:B,2,)</f>
        <v>Miscellaneous Services</v>
      </c>
      <c r="E12456" t="str">
        <f t="shared" si="583"/>
        <v>6</v>
      </c>
      <c r="F12456" t="s">
        <v>16156</v>
      </c>
      <c r="G12456" s="2">
        <v>0</v>
      </c>
      <c r="H12456" s="2">
        <v>0</v>
      </c>
      <c r="I12456" s="2">
        <v>0</v>
      </c>
      <c r="J12456" s="105">
        <f>SUMIF([1]MMM!$A:$A,A12456,[1]MMM!$F:$F)</f>
        <v>0</v>
      </c>
      <c r="K12456" s="2" t="s">
        <v>460</v>
      </c>
      <c r="L12456" s="2">
        <v>0</v>
      </c>
      <c r="M12456" t="s">
        <v>10916</v>
      </c>
      <c r="N12456" t="s">
        <v>15872</v>
      </c>
      <c r="O12456" t="s">
        <v>10962</v>
      </c>
      <c r="P12456" t="s">
        <v>16154</v>
      </c>
    </row>
    <row r="12457" spans="1:16" x14ac:dyDescent="0.3">
      <c r="A12457" t="s">
        <v>16157</v>
      </c>
      <c r="B12457" s="2" t="str">
        <f t="shared" si="584"/>
        <v>8202</v>
      </c>
      <c r="C12457" s="2">
        <f t="shared" si="582"/>
        <v>8202</v>
      </c>
      <c r="D12457" t="str">
        <f>VLOOKUP(C12457,'Cost Centre'!A:B,2,)</f>
        <v>Miscellaneous Services</v>
      </c>
      <c r="E12457" t="str">
        <f t="shared" si="583"/>
        <v>6</v>
      </c>
      <c r="F12457" t="s">
        <v>16158</v>
      </c>
      <c r="G12457" s="2">
        <v>0</v>
      </c>
      <c r="H12457" s="2">
        <v>0</v>
      </c>
      <c r="I12457" s="2">
        <v>0</v>
      </c>
      <c r="J12457" s="105">
        <f>SUMIF([1]MMM!$A:$A,A12457,[1]MMM!$F:$F)</f>
        <v>0</v>
      </c>
      <c r="K12457" s="2" t="s">
        <v>460</v>
      </c>
      <c r="L12457" s="2">
        <v>0</v>
      </c>
      <c r="M12457" t="s">
        <v>10916</v>
      </c>
      <c r="N12457" t="s">
        <v>15872</v>
      </c>
      <c r="O12457" t="s">
        <v>10962</v>
      </c>
      <c r="P12457" t="s">
        <v>16154</v>
      </c>
    </row>
    <row r="12458" spans="1:16" x14ac:dyDescent="0.3">
      <c r="A12458" t="s">
        <v>9887</v>
      </c>
      <c r="B12458" s="2" t="str">
        <f t="shared" si="584"/>
        <v>8202</v>
      </c>
      <c r="C12458" s="2">
        <f t="shared" si="582"/>
        <v>8202</v>
      </c>
      <c r="D12458" t="str">
        <f>VLOOKUP(C12458,'Cost Centre'!A:B,2,)</f>
        <v>Miscellaneous Services</v>
      </c>
      <c r="E12458" t="str">
        <f t="shared" si="583"/>
        <v>6</v>
      </c>
      <c r="F12458" t="s">
        <v>9888</v>
      </c>
      <c r="G12458" s="2">
        <v>35558.1</v>
      </c>
      <c r="H12458" s="2">
        <v>0</v>
      </c>
      <c r="I12458" s="2">
        <v>0</v>
      </c>
      <c r="J12458" s="105">
        <f>SUMIF([1]MMM!$A:$A,A12458,[1]MMM!$F:$F)</f>
        <v>35558.1</v>
      </c>
      <c r="K12458" s="2" t="s">
        <v>460</v>
      </c>
      <c r="L12458" s="2">
        <v>0</v>
      </c>
      <c r="M12458" t="s">
        <v>10916</v>
      </c>
      <c r="N12458" t="s">
        <v>15872</v>
      </c>
      <c r="O12458" t="s">
        <v>10962</v>
      </c>
      <c r="P12458" t="s">
        <v>16159</v>
      </c>
    </row>
    <row r="12459" spans="1:16" x14ac:dyDescent="0.3">
      <c r="A12459" t="s">
        <v>9889</v>
      </c>
      <c r="B12459" s="2" t="str">
        <f t="shared" si="584"/>
        <v>8202</v>
      </c>
      <c r="C12459" s="2">
        <f t="shared" si="582"/>
        <v>8202</v>
      </c>
      <c r="D12459" t="str">
        <f>VLOOKUP(C12459,'Cost Centre'!A:B,2,)</f>
        <v>Miscellaneous Services</v>
      </c>
      <c r="E12459" t="str">
        <f t="shared" si="583"/>
        <v>6</v>
      </c>
      <c r="F12459" t="s">
        <v>9890</v>
      </c>
      <c r="G12459" s="2">
        <v>0</v>
      </c>
      <c r="H12459" s="2">
        <v>0</v>
      </c>
      <c r="I12459" s="2">
        <v>0</v>
      </c>
      <c r="J12459" s="105">
        <f>SUMIF([1]MMM!$A:$A,A12459,[1]MMM!$F:$F)</f>
        <v>0</v>
      </c>
      <c r="K12459" s="2" t="s">
        <v>460</v>
      </c>
      <c r="L12459" s="2">
        <v>0</v>
      </c>
      <c r="M12459" t="s">
        <v>10916</v>
      </c>
      <c r="N12459" t="s">
        <v>15872</v>
      </c>
      <c r="O12459" t="s">
        <v>10962</v>
      </c>
      <c r="P12459" t="s">
        <v>16159</v>
      </c>
    </row>
    <row r="12460" spans="1:16" x14ac:dyDescent="0.3">
      <c r="A12460" t="s">
        <v>9891</v>
      </c>
      <c r="B12460" s="2" t="str">
        <f t="shared" si="584"/>
        <v>8202</v>
      </c>
      <c r="C12460" s="2">
        <f t="shared" si="582"/>
        <v>8202</v>
      </c>
      <c r="D12460" t="str">
        <f>VLOOKUP(C12460,'Cost Centre'!A:B,2,)</f>
        <v>Miscellaneous Services</v>
      </c>
      <c r="E12460" t="str">
        <f t="shared" si="583"/>
        <v>6</v>
      </c>
      <c r="F12460" t="s">
        <v>9892</v>
      </c>
      <c r="G12460" s="2">
        <v>0</v>
      </c>
      <c r="H12460" s="2">
        <v>0</v>
      </c>
      <c r="I12460" s="2">
        <v>0</v>
      </c>
      <c r="J12460" s="105">
        <f>SUMIF([1]MMM!$A:$A,A12460,[1]MMM!$F:$F)</f>
        <v>0</v>
      </c>
      <c r="K12460" s="2" t="s">
        <v>460</v>
      </c>
      <c r="L12460" s="2">
        <v>0</v>
      </c>
      <c r="M12460" t="s">
        <v>10916</v>
      </c>
      <c r="N12460" t="s">
        <v>15872</v>
      </c>
      <c r="O12460" t="s">
        <v>10962</v>
      </c>
      <c r="P12460" t="s">
        <v>16159</v>
      </c>
    </row>
    <row r="12461" spans="1:16" x14ac:dyDescent="0.3">
      <c r="A12461" t="s">
        <v>9893</v>
      </c>
      <c r="B12461" s="2" t="str">
        <f t="shared" si="584"/>
        <v>8202</v>
      </c>
      <c r="C12461" s="2">
        <f t="shared" si="582"/>
        <v>8202</v>
      </c>
      <c r="D12461" t="str">
        <f>VLOOKUP(C12461,'Cost Centre'!A:B,2,)</f>
        <v>Miscellaneous Services</v>
      </c>
      <c r="E12461" t="str">
        <f t="shared" si="583"/>
        <v>6</v>
      </c>
      <c r="F12461" t="s">
        <v>9894</v>
      </c>
      <c r="G12461" s="2">
        <v>0</v>
      </c>
      <c r="H12461" s="2">
        <v>0</v>
      </c>
      <c r="I12461" s="2">
        <v>0</v>
      </c>
      <c r="J12461" s="105">
        <f>SUMIF([1]MMM!$A:$A,A12461,[1]MMM!$F:$F)</f>
        <v>0</v>
      </c>
      <c r="K12461" s="2" t="s">
        <v>460</v>
      </c>
      <c r="L12461" s="2">
        <v>0</v>
      </c>
      <c r="M12461" t="s">
        <v>10916</v>
      </c>
      <c r="N12461" t="s">
        <v>15872</v>
      </c>
      <c r="O12461" t="s">
        <v>10962</v>
      </c>
      <c r="P12461" t="s">
        <v>16159</v>
      </c>
    </row>
    <row r="12462" spans="1:16" x14ac:dyDescent="0.3">
      <c r="A12462" t="s">
        <v>9895</v>
      </c>
      <c r="B12462" s="2" t="str">
        <f t="shared" si="584"/>
        <v>8202</v>
      </c>
      <c r="C12462" s="2">
        <f t="shared" si="582"/>
        <v>8202</v>
      </c>
      <c r="D12462" t="str">
        <f>VLOOKUP(C12462,'Cost Centre'!A:B,2,)</f>
        <v>Miscellaneous Services</v>
      </c>
      <c r="E12462" t="str">
        <f t="shared" si="583"/>
        <v>6</v>
      </c>
      <c r="F12462" t="s">
        <v>9896</v>
      </c>
      <c r="G12462" s="2">
        <v>0</v>
      </c>
      <c r="H12462" s="2">
        <v>0</v>
      </c>
      <c r="I12462" s="2">
        <v>0</v>
      </c>
      <c r="J12462" s="105">
        <f>SUMIF([1]MMM!$A:$A,A12462,[1]MMM!$F:$F)</f>
        <v>0</v>
      </c>
      <c r="K12462" s="2" t="s">
        <v>460</v>
      </c>
      <c r="L12462" s="2">
        <v>0</v>
      </c>
      <c r="M12462" t="s">
        <v>10916</v>
      </c>
      <c r="N12462" t="s">
        <v>15872</v>
      </c>
      <c r="O12462" t="s">
        <v>10962</v>
      </c>
      <c r="P12462" t="s">
        <v>16159</v>
      </c>
    </row>
    <row r="12463" spans="1:16" x14ac:dyDescent="0.3">
      <c r="A12463" t="s">
        <v>9897</v>
      </c>
      <c r="B12463" s="2" t="str">
        <f t="shared" si="584"/>
        <v>8202</v>
      </c>
      <c r="C12463" s="2">
        <f t="shared" si="582"/>
        <v>8202</v>
      </c>
      <c r="D12463" t="str">
        <f>VLOOKUP(C12463,'Cost Centre'!A:B,2,)</f>
        <v>Miscellaneous Services</v>
      </c>
      <c r="E12463" t="str">
        <f t="shared" si="583"/>
        <v>6</v>
      </c>
      <c r="F12463" t="s">
        <v>9898</v>
      </c>
      <c r="G12463" s="2">
        <v>0</v>
      </c>
      <c r="H12463" s="2">
        <v>1464</v>
      </c>
      <c r="I12463" s="2">
        <v>0</v>
      </c>
      <c r="J12463" s="105">
        <f>SUMIF([1]MMM!$A:$A,A12463,[1]MMM!$F:$F)</f>
        <v>1464</v>
      </c>
      <c r="K12463" s="2" t="s">
        <v>460</v>
      </c>
      <c r="L12463" s="2">
        <v>0</v>
      </c>
      <c r="M12463" t="s">
        <v>10916</v>
      </c>
      <c r="N12463" t="s">
        <v>15872</v>
      </c>
      <c r="O12463" t="s">
        <v>10962</v>
      </c>
      <c r="P12463" t="s">
        <v>16159</v>
      </c>
    </row>
    <row r="12464" spans="1:16" x14ac:dyDescent="0.3">
      <c r="A12464" t="s">
        <v>9899</v>
      </c>
      <c r="B12464" s="2" t="str">
        <f t="shared" si="584"/>
        <v>8202</v>
      </c>
      <c r="C12464" s="2">
        <f t="shared" si="582"/>
        <v>8202</v>
      </c>
      <c r="D12464" t="str">
        <f>VLOOKUP(C12464,'Cost Centre'!A:B,2,)</f>
        <v>Miscellaneous Services</v>
      </c>
      <c r="E12464" t="str">
        <f t="shared" si="583"/>
        <v>6</v>
      </c>
      <c r="F12464" t="s">
        <v>9900</v>
      </c>
      <c r="G12464" s="2">
        <v>39109.599999999999</v>
      </c>
      <c r="H12464" s="2">
        <v>0</v>
      </c>
      <c r="I12464" s="2">
        <v>0</v>
      </c>
      <c r="J12464" s="105">
        <f>SUMIF([1]MMM!$A:$A,A12464,[1]MMM!$F:$F)</f>
        <v>39109.599999999999</v>
      </c>
      <c r="K12464" s="2" t="s">
        <v>460</v>
      </c>
      <c r="L12464" s="2">
        <v>0</v>
      </c>
      <c r="M12464" t="s">
        <v>10916</v>
      </c>
      <c r="N12464" t="s">
        <v>15872</v>
      </c>
      <c r="O12464" t="s">
        <v>10962</v>
      </c>
      <c r="P12464" t="s">
        <v>16159</v>
      </c>
    </row>
    <row r="12465" spans="1:16" x14ac:dyDescent="0.3">
      <c r="A12465" t="s">
        <v>9901</v>
      </c>
      <c r="B12465" s="2" t="str">
        <f t="shared" si="584"/>
        <v>8202</v>
      </c>
      <c r="C12465" s="2">
        <f t="shared" si="582"/>
        <v>8202</v>
      </c>
      <c r="D12465" t="str">
        <f>VLOOKUP(C12465,'Cost Centre'!A:B,2,)</f>
        <v>Miscellaneous Services</v>
      </c>
      <c r="E12465" t="str">
        <f t="shared" si="583"/>
        <v>6</v>
      </c>
      <c r="F12465" t="s">
        <v>9890</v>
      </c>
      <c r="G12465" s="2">
        <v>0</v>
      </c>
      <c r="H12465" s="2">
        <v>0</v>
      </c>
      <c r="I12465" s="2">
        <v>0</v>
      </c>
      <c r="J12465" s="105">
        <f>SUMIF([1]MMM!$A:$A,A12465,[1]MMM!$F:$F)</f>
        <v>0</v>
      </c>
      <c r="K12465" s="2" t="s">
        <v>460</v>
      </c>
      <c r="L12465" s="2">
        <v>0</v>
      </c>
      <c r="M12465" t="s">
        <v>10916</v>
      </c>
      <c r="N12465" t="s">
        <v>15872</v>
      </c>
      <c r="O12465" t="s">
        <v>10962</v>
      </c>
      <c r="P12465" t="s">
        <v>16159</v>
      </c>
    </row>
    <row r="12466" spans="1:16" x14ac:dyDescent="0.3">
      <c r="A12466" t="s">
        <v>9902</v>
      </c>
      <c r="B12466" s="2" t="str">
        <f t="shared" si="584"/>
        <v>8202</v>
      </c>
      <c r="C12466" s="2">
        <f t="shared" si="582"/>
        <v>8202</v>
      </c>
      <c r="D12466" t="str">
        <f>VLOOKUP(C12466,'Cost Centre'!A:B,2,)</f>
        <v>Miscellaneous Services</v>
      </c>
      <c r="E12466" t="str">
        <f t="shared" si="583"/>
        <v>6</v>
      </c>
      <c r="F12466" t="s">
        <v>9892</v>
      </c>
      <c r="G12466" s="2">
        <v>0</v>
      </c>
      <c r="H12466" s="2">
        <v>0</v>
      </c>
      <c r="I12466" s="2">
        <v>0</v>
      </c>
      <c r="J12466" s="105">
        <f>SUMIF([1]MMM!$A:$A,A12466,[1]MMM!$F:$F)</f>
        <v>0</v>
      </c>
      <c r="K12466" s="2" t="s">
        <v>460</v>
      </c>
      <c r="L12466" s="2">
        <v>0</v>
      </c>
      <c r="M12466" t="s">
        <v>10916</v>
      </c>
      <c r="N12466" t="s">
        <v>15872</v>
      </c>
      <c r="O12466" t="s">
        <v>10962</v>
      </c>
      <c r="P12466" t="s">
        <v>16159</v>
      </c>
    </row>
    <row r="12467" spans="1:16" x14ac:dyDescent="0.3">
      <c r="A12467" t="s">
        <v>9903</v>
      </c>
      <c r="B12467" s="2" t="str">
        <f t="shared" si="584"/>
        <v>8202</v>
      </c>
      <c r="C12467" s="2">
        <f t="shared" si="582"/>
        <v>8202</v>
      </c>
      <c r="D12467" t="str">
        <f>VLOOKUP(C12467,'Cost Centre'!A:B,2,)</f>
        <v>Miscellaneous Services</v>
      </c>
      <c r="E12467" t="str">
        <f t="shared" si="583"/>
        <v>6</v>
      </c>
      <c r="F12467" t="s">
        <v>9894</v>
      </c>
      <c r="G12467" s="2">
        <v>0</v>
      </c>
      <c r="H12467" s="2">
        <v>0</v>
      </c>
      <c r="I12467" s="2">
        <v>0</v>
      </c>
      <c r="J12467" s="105">
        <f>SUMIF([1]MMM!$A:$A,A12467,[1]MMM!$F:$F)</f>
        <v>0</v>
      </c>
      <c r="K12467" s="2" t="s">
        <v>460</v>
      </c>
      <c r="L12467" s="2">
        <v>0</v>
      </c>
      <c r="M12467" t="s">
        <v>10916</v>
      </c>
      <c r="N12467" t="s">
        <v>15872</v>
      </c>
      <c r="O12467" t="s">
        <v>10962</v>
      </c>
      <c r="P12467" t="s">
        <v>16159</v>
      </c>
    </row>
    <row r="12468" spans="1:16" x14ac:dyDescent="0.3">
      <c r="A12468" t="s">
        <v>9904</v>
      </c>
      <c r="B12468" s="2" t="str">
        <f t="shared" si="584"/>
        <v>8202</v>
      </c>
      <c r="C12468" s="2">
        <f t="shared" si="582"/>
        <v>8202</v>
      </c>
      <c r="D12468" t="str">
        <f>VLOOKUP(C12468,'Cost Centre'!A:B,2,)</f>
        <v>Miscellaneous Services</v>
      </c>
      <c r="E12468" t="str">
        <f t="shared" si="583"/>
        <v>6</v>
      </c>
      <c r="F12468" t="s">
        <v>9896</v>
      </c>
      <c r="G12468" s="2">
        <v>0</v>
      </c>
      <c r="H12468" s="2">
        <v>0</v>
      </c>
      <c r="I12468" s="2">
        <v>0</v>
      </c>
      <c r="J12468" s="105">
        <f>SUMIF([1]MMM!$A:$A,A12468,[1]MMM!$F:$F)</f>
        <v>0</v>
      </c>
      <c r="K12468" s="2" t="s">
        <v>460</v>
      </c>
      <c r="L12468" s="2">
        <v>0</v>
      </c>
      <c r="M12468" t="s">
        <v>10916</v>
      </c>
      <c r="N12468" t="s">
        <v>15872</v>
      </c>
      <c r="O12468" t="s">
        <v>10962</v>
      </c>
      <c r="P12468" t="s">
        <v>16159</v>
      </c>
    </row>
    <row r="12469" spans="1:16" x14ac:dyDescent="0.3">
      <c r="A12469" t="s">
        <v>9905</v>
      </c>
      <c r="B12469" s="2" t="str">
        <f t="shared" si="584"/>
        <v>8202</v>
      </c>
      <c r="C12469" s="2">
        <f t="shared" si="582"/>
        <v>8202</v>
      </c>
      <c r="D12469" t="str">
        <f>VLOOKUP(C12469,'Cost Centre'!A:B,2,)</f>
        <v>Miscellaneous Services</v>
      </c>
      <c r="E12469" t="str">
        <f t="shared" si="583"/>
        <v>6</v>
      </c>
      <c r="F12469" t="s">
        <v>9898</v>
      </c>
      <c r="G12469" s="2">
        <v>0</v>
      </c>
      <c r="H12469" s="2">
        <v>1157.8499999999999</v>
      </c>
      <c r="I12469" s="2">
        <v>0</v>
      </c>
      <c r="J12469" s="105">
        <f>SUMIF([1]MMM!$A:$A,A12469,[1]MMM!$F:$F)</f>
        <v>1157.8499999999999</v>
      </c>
      <c r="K12469" s="2" t="s">
        <v>460</v>
      </c>
      <c r="L12469" s="2">
        <v>0</v>
      </c>
      <c r="M12469" t="s">
        <v>10916</v>
      </c>
      <c r="N12469" t="s">
        <v>15872</v>
      </c>
      <c r="O12469" t="s">
        <v>10962</v>
      </c>
      <c r="P12469" t="s">
        <v>16159</v>
      </c>
    </row>
    <row r="12470" spans="1:16" x14ac:dyDescent="0.3">
      <c r="A12470" t="s">
        <v>9906</v>
      </c>
      <c r="B12470" s="2" t="str">
        <f t="shared" si="584"/>
        <v>8202</v>
      </c>
      <c r="C12470" s="2">
        <f t="shared" si="582"/>
        <v>8202</v>
      </c>
      <c r="D12470" t="str">
        <f>VLOOKUP(C12470,'Cost Centre'!A:B,2,)</f>
        <v>Miscellaneous Services</v>
      </c>
      <c r="E12470" t="str">
        <f t="shared" si="583"/>
        <v>6</v>
      </c>
      <c r="F12470" t="s">
        <v>9907</v>
      </c>
      <c r="G12470" s="2">
        <v>25312.5</v>
      </c>
      <c r="H12470" s="2">
        <v>0</v>
      </c>
      <c r="I12470" s="2">
        <v>0</v>
      </c>
      <c r="J12470" s="105">
        <f>SUMIF([1]MMM!$A:$A,A12470,[1]MMM!$F:$F)</f>
        <v>25312.5</v>
      </c>
      <c r="K12470" s="2" t="s">
        <v>460</v>
      </c>
      <c r="L12470" s="2">
        <v>0</v>
      </c>
      <c r="M12470" t="s">
        <v>10916</v>
      </c>
      <c r="N12470" t="s">
        <v>15872</v>
      </c>
      <c r="O12470" t="s">
        <v>10962</v>
      </c>
      <c r="P12470" t="s">
        <v>16159</v>
      </c>
    </row>
    <row r="12471" spans="1:16" x14ac:dyDescent="0.3">
      <c r="A12471" t="s">
        <v>9908</v>
      </c>
      <c r="B12471" s="2" t="str">
        <f t="shared" si="584"/>
        <v>8202</v>
      </c>
      <c r="C12471" s="2">
        <f t="shared" si="582"/>
        <v>8202</v>
      </c>
      <c r="D12471" t="str">
        <f>VLOOKUP(C12471,'Cost Centre'!A:B,2,)</f>
        <v>Miscellaneous Services</v>
      </c>
      <c r="E12471" t="str">
        <f t="shared" si="583"/>
        <v>6</v>
      </c>
      <c r="F12471" t="s">
        <v>9909</v>
      </c>
      <c r="G12471" s="2">
        <v>0</v>
      </c>
      <c r="H12471" s="2">
        <v>0</v>
      </c>
      <c r="I12471" s="2">
        <v>0</v>
      </c>
      <c r="J12471" s="105">
        <f>SUMIF([1]MMM!$A:$A,A12471,[1]MMM!$F:$F)</f>
        <v>0</v>
      </c>
      <c r="K12471" s="2" t="s">
        <v>460</v>
      </c>
      <c r="L12471" s="2">
        <v>0</v>
      </c>
      <c r="M12471" t="s">
        <v>10916</v>
      </c>
      <c r="N12471" t="s">
        <v>15872</v>
      </c>
      <c r="O12471" t="s">
        <v>10962</v>
      </c>
      <c r="P12471" t="s">
        <v>16159</v>
      </c>
    </row>
    <row r="12472" spans="1:16" x14ac:dyDescent="0.3">
      <c r="A12472" t="s">
        <v>9910</v>
      </c>
      <c r="B12472" s="2" t="str">
        <f t="shared" si="584"/>
        <v>8202</v>
      </c>
      <c r="C12472" s="2">
        <f t="shared" si="582"/>
        <v>8202</v>
      </c>
      <c r="D12472" t="str">
        <f>VLOOKUP(C12472,'Cost Centre'!A:B,2,)</f>
        <v>Miscellaneous Services</v>
      </c>
      <c r="E12472" t="str">
        <f t="shared" si="583"/>
        <v>6</v>
      </c>
      <c r="F12472" t="s">
        <v>9911</v>
      </c>
      <c r="G12472" s="2">
        <v>0</v>
      </c>
      <c r="H12472" s="2">
        <v>0</v>
      </c>
      <c r="I12472" s="2">
        <v>0</v>
      </c>
      <c r="J12472" s="105">
        <f>SUMIF([1]MMM!$A:$A,A12472,[1]MMM!$F:$F)</f>
        <v>0</v>
      </c>
      <c r="K12472" s="2" t="s">
        <v>460</v>
      </c>
      <c r="L12472" s="2">
        <v>0</v>
      </c>
      <c r="M12472" t="s">
        <v>10916</v>
      </c>
      <c r="N12472" t="s">
        <v>15872</v>
      </c>
      <c r="O12472" t="s">
        <v>10962</v>
      </c>
      <c r="P12472" t="s">
        <v>16159</v>
      </c>
    </row>
    <row r="12473" spans="1:16" x14ac:dyDescent="0.3">
      <c r="A12473" t="s">
        <v>9912</v>
      </c>
      <c r="B12473" s="2" t="str">
        <f t="shared" si="584"/>
        <v>8202</v>
      </c>
      <c r="C12473" s="2">
        <f t="shared" si="582"/>
        <v>8202</v>
      </c>
      <c r="D12473" t="str">
        <f>VLOOKUP(C12473,'Cost Centre'!A:B,2,)</f>
        <v>Miscellaneous Services</v>
      </c>
      <c r="E12473" t="str">
        <f t="shared" si="583"/>
        <v>6</v>
      </c>
      <c r="F12473" t="s">
        <v>9913</v>
      </c>
      <c r="G12473" s="2">
        <v>0</v>
      </c>
      <c r="H12473" s="2">
        <v>0</v>
      </c>
      <c r="I12473" s="2">
        <v>0</v>
      </c>
      <c r="J12473" s="105">
        <f>SUMIF([1]MMM!$A:$A,A12473,[1]MMM!$F:$F)</f>
        <v>0</v>
      </c>
      <c r="K12473" s="2" t="s">
        <v>460</v>
      </c>
      <c r="L12473" s="2">
        <v>0</v>
      </c>
      <c r="M12473" t="s">
        <v>10916</v>
      </c>
      <c r="N12473" t="s">
        <v>15872</v>
      </c>
      <c r="O12473" t="s">
        <v>10962</v>
      </c>
      <c r="P12473" t="s">
        <v>16159</v>
      </c>
    </row>
    <row r="12474" spans="1:16" x14ac:dyDescent="0.3">
      <c r="A12474" t="s">
        <v>9914</v>
      </c>
      <c r="B12474" s="2" t="str">
        <f t="shared" si="584"/>
        <v>8202</v>
      </c>
      <c r="C12474" s="2">
        <f t="shared" si="582"/>
        <v>8202</v>
      </c>
      <c r="D12474" t="str">
        <f>VLOOKUP(C12474,'Cost Centre'!A:B,2,)</f>
        <v>Miscellaneous Services</v>
      </c>
      <c r="E12474" t="str">
        <f t="shared" si="583"/>
        <v>6</v>
      </c>
      <c r="F12474" t="s">
        <v>9915</v>
      </c>
      <c r="G12474" s="2">
        <v>0</v>
      </c>
      <c r="H12474" s="2">
        <v>0</v>
      </c>
      <c r="I12474" s="2">
        <v>0</v>
      </c>
      <c r="J12474" s="105">
        <f>SUMIF([1]MMM!$A:$A,A12474,[1]MMM!$F:$F)</f>
        <v>0</v>
      </c>
      <c r="K12474" s="2" t="s">
        <v>460</v>
      </c>
      <c r="L12474" s="2">
        <v>0</v>
      </c>
      <c r="M12474" t="s">
        <v>10916</v>
      </c>
      <c r="N12474" t="s">
        <v>15872</v>
      </c>
      <c r="O12474" t="s">
        <v>10962</v>
      </c>
      <c r="P12474" t="s">
        <v>16159</v>
      </c>
    </row>
    <row r="12475" spans="1:16" x14ac:dyDescent="0.3">
      <c r="A12475" t="s">
        <v>9916</v>
      </c>
      <c r="B12475" s="2" t="str">
        <f t="shared" si="584"/>
        <v>8202</v>
      </c>
      <c r="C12475" s="2">
        <f t="shared" si="582"/>
        <v>8202</v>
      </c>
      <c r="D12475" t="str">
        <f>VLOOKUP(C12475,'Cost Centre'!A:B,2,)</f>
        <v>Miscellaneous Services</v>
      </c>
      <c r="E12475" t="str">
        <f t="shared" si="583"/>
        <v>6</v>
      </c>
      <c r="F12475" t="s">
        <v>9917</v>
      </c>
      <c r="G12475" s="2">
        <v>0</v>
      </c>
      <c r="H12475" s="2">
        <v>1546.75</v>
      </c>
      <c r="I12475" s="2">
        <v>0</v>
      </c>
      <c r="J12475" s="105">
        <f>SUMIF([1]MMM!$A:$A,A12475,[1]MMM!$F:$F)</f>
        <v>1546.75</v>
      </c>
      <c r="K12475" s="2" t="s">
        <v>460</v>
      </c>
      <c r="L12475" s="2">
        <v>0</v>
      </c>
      <c r="M12475" t="s">
        <v>10916</v>
      </c>
      <c r="N12475" t="s">
        <v>15872</v>
      </c>
      <c r="O12475" t="s">
        <v>10962</v>
      </c>
      <c r="P12475" t="s">
        <v>16159</v>
      </c>
    </row>
    <row r="12476" spans="1:16" x14ac:dyDescent="0.3">
      <c r="A12476" t="s">
        <v>2019</v>
      </c>
      <c r="B12476" s="2" t="str">
        <f t="shared" si="584"/>
        <v>8202</v>
      </c>
      <c r="C12476" s="2">
        <f t="shared" si="582"/>
        <v>8202</v>
      </c>
      <c r="D12476" t="str">
        <f>VLOOKUP(C12476,'Cost Centre'!A:B,2,)</f>
        <v>Miscellaneous Services</v>
      </c>
      <c r="E12476" t="str">
        <f t="shared" si="583"/>
        <v>6</v>
      </c>
      <c r="F12476" t="s">
        <v>16160</v>
      </c>
      <c r="G12476" s="2">
        <v>1071479157.6</v>
      </c>
      <c r="H12476" s="2">
        <v>0</v>
      </c>
      <c r="I12476" s="2">
        <v>0</v>
      </c>
      <c r="J12476" s="105">
        <f>SUMIF([1]MMM!$A:$A,A12476,[1]MMM!$F:$F)</f>
        <v>1071479157.6</v>
      </c>
      <c r="K12476" s="2" t="s">
        <v>460</v>
      </c>
      <c r="L12476" s="2">
        <v>1944948</v>
      </c>
      <c r="M12476" t="s">
        <v>10916</v>
      </c>
      <c r="N12476" t="s">
        <v>15872</v>
      </c>
      <c r="O12476" t="s">
        <v>10962</v>
      </c>
      <c r="P12476" t="s">
        <v>16161</v>
      </c>
    </row>
    <row r="12477" spans="1:16" x14ac:dyDescent="0.3">
      <c r="A12477" t="s">
        <v>16162</v>
      </c>
      <c r="B12477" s="2" t="str">
        <f t="shared" si="584"/>
        <v>8202</v>
      </c>
      <c r="C12477" s="2">
        <f t="shared" si="582"/>
        <v>8202</v>
      </c>
      <c r="D12477" t="str">
        <f>VLOOKUP(C12477,'Cost Centre'!A:B,2,)</f>
        <v>Miscellaneous Services</v>
      </c>
      <c r="E12477" t="str">
        <f t="shared" si="583"/>
        <v>6</v>
      </c>
      <c r="F12477" t="s">
        <v>16163</v>
      </c>
      <c r="G12477" s="2">
        <v>0</v>
      </c>
      <c r="H12477" s="2">
        <v>0</v>
      </c>
      <c r="I12477" s="2">
        <v>-267869789.40000001</v>
      </c>
      <c r="J12477" s="105">
        <f>SUMIF([1]MMM!$A:$A,A12477,[1]MMM!$F:$F)</f>
        <v>-267869789.40000001</v>
      </c>
      <c r="K12477" s="2" t="s">
        <v>460</v>
      </c>
      <c r="L12477" s="2">
        <v>0</v>
      </c>
      <c r="M12477" t="s">
        <v>10916</v>
      </c>
      <c r="N12477" t="s">
        <v>15872</v>
      </c>
      <c r="O12477" t="s">
        <v>10962</v>
      </c>
      <c r="P12477" t="s">
        <v>16161</v>
      </c>
    </row>
    <row r="12478" spans="1:16" x14ac:dyDescent="0.3">
      <c r="A12478" t="s">
        <v>16164</v>
      </c>
      <c r="B12478" s="2" t="str">
        <f t="shared" si="584"/>
        <v>8202</v>
      </c>
      <c r="C12478" s="2">
        <f t="shared" si="582"/>
        <v>8202</v>
      </c>
      <c r="D12478" t="str">
        <f>VLOOKUP(C12478,'Cost Centre'!A:B,2,)</f>
        <v>Miscellaneous Services</v>
      </c>
      <c r="E12478" t="str">
        <f t="shared" si="583"/>
        <v>6</v>
      </c>
      <c r="F12478" t="s">
        <v>16165</v>
      </c>
      <c r="G12478" s="2">
        <v>0</v>
      </c>
      <c r="H12478" s="2">
        <v>0</v>
      </c>
      <c r="I12478" s="2">
        <v>0</v>
      </c>
      <c r="J12478" s="105">
        <f>SUMIF([1]MMM!$A:$A,A12478,[1]MMM!$F:$F)</f>
        <v>0</v>
      </c>
      <c r="K12478" s="2" t="s">
        <v>460</v>
      </c>
      <c r="L12478" s="2">
        <v>0</v>
      </c>
      <c r="M12478" t="s">
        <v>10916</v>
      </c>
      <c r="N12478" t="s">
        <v>15872</v>
      </c>
      <c r="O12478" t="s">
        <v>10962</v>
      </c>
      <c r="P12478" t="s">
        <v>16161</v>
      </c>
    </row>
    <row r="12479" spans="1:16" x14ac:dyDescent="0.3">
      <c r="A12479" t="s">
        <v>16166</v>
      </c>
      <c r="B12479" s="2" t="str">
        <f t="shared" si="584"/>
        <v>8202</v>
      </c>
      <c r="C12479" s="2">
        <f t="shared" si="582"/>
        <v>8202</v>
      </c>
      <c r="D12479" t="str">
        <f>VLOOKUP(C12479,'Cost Centre'!A:B,2,)</f>
        <v>Miscellaneous Services</v>
      </c>
      <c r="E12479" t="str">
        <f t="shared" si="583"/>
        <v>6</v>
      </c>
      <c r="F12479" t="s">
        <v>16167</v>
      </c>
      <c r="G12479" s="2">
        <v>74397664.719999999</v>
      </c>
      <c r="H12479" s="2">
        <v>0</v>
      </c>
      <c r="I12479" s="2">
        <v>0</v>
      </c>
      <c r="J12479" s="105">
        <f>SUMIF([1]MMM!$A:$A,A12479,[1]MMM!$F:$F)</f>
        <v>74397664.719999999</v>
      </c>
      <c r="K12479" s="2" t="s">
        <v>460</v>
      </c>
      <c r="L12479" s="2">
        <v>0</v>
      </c>
      <c r="M12479" t="s">
        <v>10916</v>
      </c>
      <c r="N12479" t="s">
        <v>15872</v>
      </c>
      <c r="O12479" t="s">
        <v>10962</v>
      </c>
      <c r="P12479" t="s">
        <v>16161</v>
      </c>
    </row>
    <row r="12480" spans="1:16" x14ac:dyDescent="0.3">
      <c r="A12480" t="s">
        <v>16168</v>
      </c>
      <c r="B12480" s="2" t="str">
        <f t="shared" si="584"/>
        <v>8202</v>
      </c>
      <c r="C12480" s="2">
        <f t="shared" si="582"/>
        <v>8202</v>
      </c>
      <c r="D12480" t="str">
        <f>VLOOKUP(C12480,'Cost Centre'!A:B,2,)</f>
        <v>Miscellaneous Services</v>
      </c>
      <c r="E12480" t="str">
        <f t="shared" si="583"/>
        <v>6</v>
      </c>
      <c r="F12480" t="s">
        <v>16169</v>
      </c>
      <c r="G12480" s="2">
        <v>0</v>
      </c>
      <c r="H12480" s="2">
        <v>0</v>
      </c>
      <c r="I12480" s="2">
        <v>0</v>
      </c>
      <c r="J12480" s="105">
        <f>SUMIF([1]MMM!$A:$A,A12480,[1]MMM!$F:$F)</f>
        <v>0</v>
      </c>
      <c r="K12480" s="2" t="s">
        <v>460</v>
      </c>
      <c r="L12480" s="2">
        <v>0</v>
      </c>
      <c r="M12480" t="s">
        <v>10916</v>
      </c>
      <c r="N12480" t="s">
        <v>15872</v>
      </c>
      <c r="O12480" t="s">
        <v>10962</v>
      </c>
      <c r="P12480" t="s">
        <v>16161</v>
      </c>
    </row>
    <row r="12481" spans="1:16" x14ac:dyDescent="0.3">
      <c r="A12481" t="s">
        <v>16170</v>
      </c>
      <c r="B12481" s="2" t="str">
        <f t="shared" si="584"/>
        <v>8202</v>
      </c>
      <c r="C12481" s="2">
        <f t="shared" si="582"/>
        <v>8202</v>
      </c>
      <c r="D12481" t="str">
        <f>VLOOKUP(C12481,'Cost Centre'!A:B,2,)</f>
        <v>Miscellaneous Services</v>
      </c>
      <c r="E12481" t="str">
        <f t="shared" si="583"/>
        <v>6</v>
      </c>
      <c r="F12481" t="s">
        <v>16171</v>
      </c>
      <c r="G12481" s="2">
        <v>0</v>
      </c>
      <c r="H12481" s="2">
        <v>0</v>
      </c>
      <c r="I12481" s="2">
        <v>-6697008.6399999997</v>
      </c>
      <c r="J12481" s="105">
        <f>SUMIF([1]MMM!$A:$A,A12481,[1]MMM!$F:$F)</f>
        <v>-6697008.6399999997</v>
      </c>
      <c r="K12481" s="2" t="s">
        <v>460</v>
      </c>
      <c r="L12481" s="2">
        <v>0</v>
      </c>
      <c r="M12481" t="s">
        <v>10916</v>
      </c>
      <c r="N12481" t="s">
        <v>15872</v>
      </c>
      <c r="O12481" t="s">
        <v>10962</v>
      </c>
      <c r="P12481" t="s">
        <v>16161</v>
      </c>
    </row>
    <row r="12482" spans="1:16" x14ac:dyDescent="0.3">
      <c r="A12482" t="s">
        <v>16172</v>
      </c>
      <c r="B12482" s="2" t="str">
        <f t="shared" si="584"/>
        <v>8202</v>
      </c>
      <c r="C12482" s="2">
        <f t="shared" ref="C12482:C12545" si="585">VALUE(B12482)</f>
        <v>8202</v>
      </c>
      <c r="D12482" t="str">
        <f>VLOOKUP(C12482,'Cost Centre'!A:B,2,)</f>
        <v>Miscellaneous Services</v>
      </c>
      <c r="E12482" t="str">
        <f t="shared" ref="E12482:E12545" si="586">MID(A12482,5,1)</f>
        <v>6</v>
      </c>
      <c r="F12482" t="s">
        <v>16173</v>
      </c>
      <c r="G12482" s="2">
        <v>0</v>
      </c>
      <c r="H12482" s="2">
        <v>0</v>
      </c>
      <c r="I12482" s="2">
        <v>0</v>
      </c>
      <c r="J12482" s="105">
        <f>SUMIF([1]MMM!$A:$A,A12482,[1]MMM!$F:$F)</f>
        <v>0</v>
      </c>
      <c r="K12482" s="2" t="s">
        <v>460</v>
      </c>
      <c r="L12482" s="2">
        <v>0</v>
      </c>
      <c r="M12482" t="s">
        <v>10916</v>
      </c>
      <c r="N12482" t="s">
        <v>15872</v>
      </c>
      <c r="O12482" t="s">
        <v>10962</v>
      </c>
      <c r="P12482" t="s">
        <v>16161</v>
      </c>
    </row>
    <row r="12483" spans="1:16" x14ac:dyDescent="0.3">
      <c r="A12483" t="s">
        <v>16174</v>
      </c>
      <c r="B12483" s="2" t="str">
        <f t="shared" ref="B12483:B12546" si="587">MID(A12483,1,4)</f>
        <v>8202</v>
      </c>
      <c r="C12483" s="2">
        <f t="shared" si="585"/>
        <v>8202</v>
      </c>
      <c r="D12483" t="str">
        <f>VLOOKUP(C12483,'Cost Centre'!A:B,2,)</f>
        <v>Miscellaneous Services</v>
      </c>
      <c r="E12483" t="str">
        <f t="shared" si="586"/>
        <v>6</v>
      </c>
      <c r="F12483" t="s">
        <v>16175</v>
      </c>
      <c r="G12483" s="2">
        <v>0</v>
      </c>
      <c r="H12483" s="2">
        <v>30054.46</v>
      </c>
      <c r="I12483" s="2">
        <v>0</v>
      </c>
      <c r="J12483" s="105">
        <f>SUMIF([1]MMM!$A:$A,A12483,[1]MMM!$F:$F)</f>
        <v>30054.46</v>
      </c>
      <c r="K12483" s="2" t="s">
        <v>460</v>
      </c>
      <c r="L12483" s="2">
        <v>0</v>
      </c>
      <c r="M12483" t="s">
        <v>10916</v>
      </c>
      <c r="N12483" t="s">
        <v>15872</v>
      </c>
      <c r="O12483" t="s">
        <v>10962</v>
      </c>
      <c r="P12483" t="s">
        <v>16161</v>
      </c>
    </row>
    <row r="12484" spans="1:16" x14ac:dyDescent="0.3">
      <c r="A12484" t="s">
        <v>16176</v>
      </c>
      <c r="B12484" s="2" t="str">
        <f t="shared" si="587"/>
        <v>8202</v>
      </c>
      <c r="C12484" s="2">
        <f t="shared" si="585"/>
        <v>8202</v>
      </c>
      <c r="D12484" t="str">
        <f>VLOOKUP(C12484,'Cost Centre'!A:B,2,)</f>
        <v>Miscellaneous Services</v>
      </c>
      <c r="E12484" t="str">
        <f t="shared" si="586"/>
        <v>6</v>
      </c>
      <c r="F12484" t="s">
        <v>16177</v>
      </c>
      <c r="G12484" s="2">
        <v>0</v>
      </c>
      <c r="H12484" s="2">
        <v>0</v>
      </c>
      <c r="I12484" s="2">
        <v>0</v>
      </c>
      <c r="J12484" s="105">
        <f>SUMIF([1]MMM!$A:$A,A12484,[1]MMM!$F:$F)</f>
        <v>0</v>
      </c>
      <c r="K12484" s="2" t="s">
        <v>460</v>
      </c>
      <c r="L12484" s="2">
        <v>0</v>
      </c>
      <c r="M12484" t="s">
        <v>10916</v>
      </c>
      <c r="N12484" t="s">
        <v>15872</v>
      </c>
      <c r="O12484" t="s">
        <v>10962</v>
      </c>
      <c r="P12484" t="s">
        <v>16161</v>
      </c>
    </row>
    <row r="12485" spans="1:16" x14ac:dyDescent="0.3">
      <c r="A12485" t="s">
        <v>16178</v>
      </c>
      <c r="B12485" s="2" t="str">
        <f t="shared" si="587"/>
        <v>8202</v>
      </c>
      <c r="C12485" s="2">
        <f t="shared" si="585"/>
        <v>8202</v>
      </c>
      <c r="D12485" t="str">
        <f>VLOOKUP(C12485,'Cost Centre'!A:B,2,)</f>
        <v>Miscellaneous Services</v>
      </c>
      <c r="E12485" t="str">
        <f t="shared" si="586"/>
        <v>7</v>
      </c>
      <c r="F12485" t="s">
        <v>16179</v>
      </c>
      <c r="G12485" s="2">
        <v>-289623.96000000002</v>
      </c>
      <c r="H12485" s="2">
        <v>0</v>
      </c>
      <c r="I12485" s="2">
        <v>0</v>
      </c>
      <c r="J12485" s="105">
        <f>SUMIF([1]MMM!$A:$A,A12485,[1]MMM!$F:$F)</f>
        <v>-289623.96000000002</v>
      </c>
      <c r="K12485" s="2" t="s">
        <v>460</v>
      </c>
      <c r="L12485" s="2">
        <v>0</v>
      </c>
      <c r="M12485" t="s">
        <v>10916</v>
      </c>
      <c r="N12485" t="s">
        <v>15872</v>
      </c>
      <c r="O12485" t="s">
        <v>11396</v>
      </c>
      <c r="P12485" t="s">
        <v>14190</v>
      </c>
    </row>
    <row r="12486" spans="1:16" x14ac:dyDescent="0.3">
      <c r="A12486" t="s">
        <v>16180</v>
      </c>
      <c r="B12486" s="2" t="str">
        <f t="shared" si="587"/>
        <v>8202</v>
      </c>
      <c r="C12486" s="2">
        <f t="shared" si="585"/>
        <v>8202</v>
      </c>
      <c r="D12486" t="str">
        <f>VLOOKUP(C12486,'Cost Centre'!A:B,2,)</f>
        <v>Miscellaneous Services</v>
      </c>
      <c r="E12486" t="str">
        <f t="shared" si="586"/>
        <v>7</v>
      </c>
      <c r="F12486" t="s">
        <v>16181</v>
      </c>
      <c r="G12486" s="2">
        <v>0</v>
      </c>
      <c r="H12486" s="2">
        <v>0</v>
      </c>
      <c r="I12486" s="2">
        <v>-73981.240000000005</v>
      </c>
      <c r="J12486" s="105">
        <f>SUMIF([1]MMM!$A:$A,A12486,[1]MMM!$F:$F)</f>
        <v>-73981.240000000005</v>
      </c>
      <c r="K12486" s="2" t="s">
        <v>460</v>
      </c>
      <c r="L12486" s="2">
        <v>0</v>
      </c>
      <c r="M12486" t="s">
        <v>10916</v>
      </c>
      <c r="N12486" t="s">
        <v>15872</v>
      </c>
      <c r="O12486" t="s">
        <v>11396</v>
      </c>
      <c r="P12486" t="s">
        <v>14190</v>
      </c>
    </row>
    <row r="12487" spans="1:16" x14ac:dyDescent="0.3">
      <c r="A12487" t="s">
        <v>16182</v>
      </c>
      <c r="B12487" s="2" t="str">
        <f t="shared" si="587"/>
        <v>8202</v>
      </c>
      <c r="C12487" s="2">
        <f t="shared" si="585"/>
        <v>8202</v>
      </c>
      <c r="D12487" t="str">
        <f>VLOOKUP(C12487,'Cost Centre'!A:B,2,)</f>
        <v>Miscellaneous Services</v>
      </c>
      <c r="E12487" t="str">
        <f t="shared" si="586"/>
        <v>7</v>
      </c>
      <c r="F12487" t="s">
        <v>16183</v>
      </c>
      <c r="G12487" s="2">
        <v>0</v>
      </c>
      <c r="H12487" s="2">
        <v>0</v>
      </c>
      <c r="I12487" s="2">
        <v>0</v>
      </c>
      <c r="J12487" s="105">
        <f>SUMIF([1]MMM!$A:$A,A12487,[1]MMM!$F:$F)</f>
        <v>0</v>
      </c>
      <c r="K12487" s="2" t="s">
        <v>460</v>
      </c>
      <c r="L12487" s="2">
        <v>0</v>
      </c>
      <c r="M12487" t="s">
        <v>10916</v>
      </c>
      <c r="N12487" t="s">
        <v>15872</v>
      </c>
      <c r="O12487" t="s">
        <v>11396</v>
      </c>
      <c r="P12487" t="s">
        <v>14190</v>
      </c>
    </row>
    <row r="12488" spans="1:16" x14ac:dyDescent="0.3">
      <c r="A12488" t="s">
        <v>16184</v>
      </c>
      <c r="B12488" s="2" t="str">
        <f t="shared" si="587"/>
        <v>8202</v>
      </c>
      <c r="C12488" s="2">
        <f t="shared" si="585"/>
        <v>8202</v>
      </c>
      <c r="D12488" t="str">
        <f>VLOOKUP(C12488,'Cost Centre'!A:B,2,)</f>
        <v>Miscellaneous Services</v>
      </c>
      <c r="E12488" t="str">
        <f t="shared" si="586"/>
        <v>7</v>
      </c>
      <c r="F12488" t="s">
        <v>16185</v>
      </c>
      <c r="G12488" s="2">
        <v>-9521205.5</v>
      </c>
      <c r="H12488" s="2">
        <v>0</v>
      </c>
      <c r="I12488" s="2">
        <v>0</v>
      </c>
      <c r="J12488" s="105">
        <f>SUMIF([1]MMM!$A:$A,A12488,[1]MMM!$F:$F)</f>
        <v>-9521205.5</v>
      </c>
      <c r="K12488" s="2" t="s">
        <v>460</v>
      </c>
      <c r="L12488" s="2">
        <v>0</v>
      </c>
      <c r="M12488" t="s">
        <v>10916</v>
      </c>
      <c r="N12488" t="s">
        <v>15872</v>
      </c>
      <c r="O12488" t="s">
        <v>11396</v>
      </c>
      <c r="P12488" t="s">
        <v>16186</v>
      </c>
    </row>
    <row r="12489" spans="1:16" x14ac:dyDescent="0.3">
      <c r="A12489" t="s">
        <v>16187</v>
      </c>
      <c r="B12489" s="2" t="str">
        <f t="shared" si="587"/>
        <v>8202</v>
      </c>
      <c r="C12489" s="2">
        <f t="shared" si="585"/>
        <v>8202</v>
      </c>
      <c r="D12489" t="str">
        <f>VLOOKUP(C12489,'Cost Centre'!A:B,2,)</f>
        <v>Miscellaneous Services</v>
      </c>
      <c r="E12489" t="str">
        <f t="shared" si="586"/>
        <v>7</v>
      </c>
      <c r="F12489" t="s">
        <v>16188</v>
      </c>
      <c r="G12489" s="2">
        <v>0</v>
      </c>
      <c r="H12489" s="2">
        <v>0</v>
      </c>
      <c r="I12489" s="2">
        <v>-19133541.120000001</v>
      </c>
      <c r="J12489" s="105">
        <f>SUMIF([1]MMM!$A:$A,A12489,[1]MMM!$F:$F)</f>
        <v>-19133541.120000001</v>
      </c>
      <c r="K12489" s="2" t="s">
        <v>460</v>
      </c>
      <c r="L12489" s="2">
        <v>0</v>
      </c>
      <c r="M12489" t="s">
        <v>10916</v>
      </c>
      <c r="N12489" t="s">
        <v>15872</v>
      </c>
      <c r="O12489" t="s">
        <v>11396</v>
      </c>
      <c r="P12489" t="s">
        <v>16186</v>
      </c>
    </row>
    <row r="12490" spans="1:16" x14ac:dyDescent="0.3">
      <c r="A12490" t="s">
        <v>16189</v>
      </c>
      <c r="B12490" s="2" t="str">
        <f t="shared" si="587"/>
        <v>8202</v>
      </c>
      <c r="C12490" s="2">
        <f t="shared" si="585"/>
        <v>8202</v>
      </c>
      <c r="D12490" t="str">
        <f>VLOOKUP(C12490,'Cost Centre'!A:B,2,)</f>
        <v>Miscellaneous Services</v>
      </c>
      <c r="E12490" t="str">
        <f t="shared" si="586"/>
        <v>7</v>
      </c>
      <c r="F12490" t="s">
        <v>16190</v>
      </c>
      <c r="G12490" s="2">
        <v>0</v>
      </c>
      <c r="H12490" s="2">
        <v>0</v>
      </c>
      <c r="I12490" s="2">
        <v>0</v>
      </c>
      <c r="J12490" s="105">
        <f>SUMIF([1]MMM!$A:$A,A12490,[1]MMM!$F:$F)</f>
        <v>0</v>
      </c>
      <c r="K12490" s="2" t="s">
        <v>460</v>
      </c>
      <c r="L12490" s="2">
        <v>0</v>
      </c>
      <c r="M12490" t="s">
        <v>10916</v>
      </c>
      <c r="N12490" t="s">
        <v>15872</v>
      </c>
      <c r="O12490" t="s">
        <v>11396</v>
      </c>
      <c r="P12490" t="s">
        <v>16186</v>
      </c>
    </row>
    <row r="12491" spans="1:16" x14ac:dyDescent="0.3">
      <c r="A12491" t="s">
        <v>16191</v>
      </c>
      <c r="B12491" s="2" t="str">
        <f t="shared" si="587"/>
        <v>8202</v>
      </c>
      <c r="C12491" s="2">
        <f t="shared" si="585"/>
        <v>8202</v>
      </c>
      <c r="D12491" t="str">
        <f>VLOOKUP(C12491,'Cost Centre'!A:B,2,)</f>
        <v>Miscellaneous Services</v>
      </c>
      <c r="E12491" t="str">
        <f t="shared" si="586"/>
        <v>7</v>
      </c>
      <c r="F12491" t="s">
        <v>16192</v>
      </c>
      <c r="G12491" s="2">
        <v>-3010656.44</v>
      </c>
      <c r="H12491" s="2">
        <v>0</v>
      </c>
      <c r="I12491" s="2">
        <v>0</v>
      </c>
      <c r="J12491" s="105">
        <f>SUMIF([1]MMM!$A:$A,A12491,[1]MMM!$F:$F)</f>
        <v>-3010656.44</v>
      </c>
      <c r="K12491" s="2" t="s">
        <v>460</v>
      </c>
      <c r="L12491" s="2">
        <v>0</v>
      </c>
      <c r="M12491" t="s">
        <v>10916</v>
      </c>
      <c r="N12491" t="s">
        <v>15872</v>
      </c>
      <c r="O12491" t="s">
        <v>11396</v>
      </c>
      <c r="P12491" t="s">
        <v>16186</v>
      </c>
    </row>
    <row r="12492" spans="1:16" x14ac:dyDescent="0.3">
      <c r="A12492" t="s">
        <v>16193</v>
      </c>
      <c r="B12492" s="2" t="str">
        <f t="shared" si="587"/>
        <v>8202</v>
      </c>
      <c r="C12492" s="2">
        <f t="shared" si="585"/>
        <v>8202</v>
      </c>
      <c r="D12492" t="str">
        <f>VLOOKUP(C12492,'Cost Centre'!A:B,2,)</f>
        <v>Miscellaneous Services</v>
      </c>
      <c r="E12492" t="str">
        <f t="shared" si="586"/>
        <v>7</v>
      </c>
      <c r="F12492" t="s">
        <v>16194</v>
      </c>
      <c r="G12492" s="2">
        <v>0</v>
      </c>
      <c r="H12492" s="2">
        <v>3010656.44</v>
      </c>
      <c r="I12492" s="2">
        <v>0</v>
      </c>
      <c r="J12492" s="105">
        <f>SUMIF([1]MMM!$A:$A,A12492,[1]MMM!$F:$F)</f>
        <v>3010656.44</v>
      </c>
      <c r="K12492" s="2" t="s">
        <v>460</v>
      </c>
      <c r="L12492" s="2">
        <v>0</v>
      </c>
      <c r="M12492" t="s">
        <v>10916</v>
      </c>
      <c r="N12492" t="s">
        <v>15872</v>
      </c>
      <c r="O12492" t="s">
        <v>11396</v>
      </c>
      <c r="P12492" t="s">
        <v>16186</v>
      </c>
    </row>
    <row r="12493" spans="1:16" x14ac:dyDescent="0.3">
      <c r="A12493" t="s">
        <v>16195</v>
      </c>
      <c r="B12493" s="2" t="str">
        <f t="shared" si="587"/>
        <v>8202</v>
      </c>
      <c r="C12493" s="2">
        <f t="shared" si="585"/>
        <v>8202</v>
      </c>
      <c r="D12493" t="str">
        <f>VLOOKUP(C12493,'Cost Centre'!A:B,2,)</f>
        <v>Miscellaneous Services</v>
      </c>
      <c r="E12493" t="str">
        <f t="shared" si="586"/>
        <v>7</v>
      </c>
      <c r="F12493" t="s">
        <v>16196</v>
      </c>
      <c r="G12493" s="2">
        <v>0</v>
      </c>
      <c r="H12493" s="2">
        <v>0</v>
      </c>
      <c r="I12493" s="2">
        <v>0</v>
      </c>
      <c r="J12493" s="105">
        <f>SUMIF([1]MMM!$A:$A,A12493,[1]MMM!$F:$F)</f>
        <v>0</v>
      </c>
      <c r="K12493" s="2" t="s">
        <v>460</v>
      </c>
      <c r="L12493" s="2">
        <v>0</v>
      </c>
      <c r="M12493" t="s">
        <v>10916</v>
      </c>
      <c r="N12493" t="s">
        <v>15872</v>
      </c>
      <c r="O12493" t="s">
        <v>11396</v>
      </c>
      <c r="P12493" t="s">
        <v>16186</v>
      </c>
    </row>
    <row r="12494" spans="1:16" x14ac:dyDescent="0.3">
      <c r="A12494" t="s">
        <v>16197</v>
      </c>
      <c r="B12494" s="2" t="str">
        <f t="shared" si="587"/>
        <v>8202</v>
      </c>
      <c r="C12494" s="2">
        <f t="shared" si="585"/>
        <v>8202</v>
      </c>
      <c r="D12494" t="str">
        <f>VLOOKUP(C12494,'Cost Centre'!A:B,2,)</f>
        <v>Miscellaneous Services</v>
      </c>
      <c r="E12494" t="str">
        <f t="shared" si="586"/>
        <v>7</v>
      </c>
      <c r="F12494" t="s">
        <v>9918</v>
      </c>
      <c r="G12494" s="2">
        <v>-31471133.219999999</v>
      </c>
      <c r="H12494" s="2">
        <v>0</v>
      </c>
      <c r="I12494" s="2">
        <v>0</v>
      </c>
      <c r="J12494" s="105">
        <f>SUMIF([1]MMM!$A:$A,A12494,[1]MMM!$F:$F)</f>
        <v>-31471133.219999999</v>
      </c>
      <c r="K12494" s="2" t="s">
        <v>460</v>
      </c>
      <c r="L12494" s="2">
        <v>-338084578</v>
      </c>
      <c r="M12494" t="s">
        <v>10916</v>
      </c>
      <c r="N12494" t="s">
        <v>15872</v>
      </c>
      <c r="O12494" t="s">
        <v>11396</v>
      </c>
      <c r="P12494" t="s">
        <v>16198</v>
      </c>
    </row>
    <row r="12495" spans="1:16" x14ac:dyDescent="0.3">
      <c r="A12495" t="s">
        <v>16199</v>
      </c>
      <c r="B12495" s="2" t="str">
        <f t="shared" si="587"/>
        <v>8202</v>
      </c>
      <c r="C12495" s="2">
        <f t="shared" si="585"/>
        <v>8202</v>
      </c>
      <c r="D12495" t="str">
        <f>VLOOKUP(C12495,'Cost Centre'!A:B,2,)</f>
        <v>Miscellaneous Services</v>
      </c>
      <c r="E12495" t="str">
        <f t="shared" si="586"/>
        <v>7</v>
      </c>
      <c r="F12495" t="s">
        <v>9919</v>
      </c>
      <c r="G12495" s="2">
        <v>0</v>
      </c>
      <c r="H12495" s="2">
        <v>0</v>
      </c>
      <c r="I12495" s="2">
        <v>-27852069.109999999</v>
      </c>
      <c r="J12495" s="105">
        <f>SUMIF([1]MMM!$A:$A,A12495,[1]MMM!$F:$F)</f>
        <v>-27852069.109999999</v>
      </c>
      <c r="K12495" s="2" t="s">
        <v>460</v>
      </c>
      <c r="L12495" s="2">
        <v>0</v>
      </c>
      <c r="M12495" t="s">
        <v>10916</v>
      </c>
      <c r="N12495" t="s">
        <v>15872</v>
      </c>
      <c r="O12495" t="s">
        <v>11396</v>
      </c>
      <c r="P12495" t="s">
        <v>16198</v>
      </c>
    </row>
    <row r="12496" spans="1:16" x14ac:dyDescent="0.3">
      <c r="A12496" t="s">
        <v>16200</v>
      </c>
      <c r="B12496" s="2" t="str">
        <f t="shared" si="587"/>
        <v>8202</v>
      </c>
      <c r="C12496" s="2">
        <f t="shared" si="585"/>
        <v>8202</v>
      </c>
      <c r="D12496" t="str">
        <f>VLOOKUP(C12496,'Cost Centre'!A:B,2,)</f>
        <v>Miscellaneous Services</v>
      </c>
      <c r="E12496" t="str">
        <f t="shared" si="586"/>
        <v>7</v>
      </c>
      <c r="F12496" t="s">
        <v>9920</v>
      </c>
      <c r="G12496" s="2">
        <v>0</v>
      </c>
      <c r="H12496" s="2">
        <v>0</v>
      </c>
      <c r="I12496" s="2">
        <v>0</v>
      </c>
      <c r="J12496" s="105">
        <f>SUMIF([1]MMM!$A:$A,A12496,[1]MMM!$F:$F)</f>
        <v>0</v>
      </c>
      <c r="K12496" s="2" t="s">
        <v>460</v>
      </c>
      <c r="L12496" s="2">
        <v>0</v>
      </c>
      <c r="M12496" t="s">
        <v>10916</v>
      </c>
      <c r="N12496" t="s">
        <v>15872</v>
      </c>
      <c r="O12496" t="s">
        <v>11396</v>
      </c>
      <c r="P12496" t="s">
        <v>16198</v>
      </c>
    </row>
    <row r="12497" spans="1:16" x14ac:dyDescent="0.3">
      <c r="A12497" t="s">
        <v>16201</v>
      </c>
      <c r="B12497" s="2" t="str">
        <f t="shared" si="587"/>
        <v>8202</v>
      </c>
      <c r="C12497" s="2">
        <f t="shared" si="585"/>
        <v>8202</v>
      </c>
      <c r="D12497" t="str">
        <f>VLOOKUP(C12497,'Cost Centre'!A:B,2,)</f>
        <v>Miscellaneous Services</v>
      </c>
      <c r="E12497" t="str">
        <f t="shared" si="586"/>
        <v>7</v>
      </c>
      <c r="F12497" t="s">
        <v>9921</v>
      </c>
      <c r="G12497" s="2">
        <v>0</v>
      </c>
      <c r="H12497" s="2">
        <v>0</v>
      </c>
      <c r="I12497" s="2">
        <v>0</v>
      </c>
      <c r="J12497" s="105">
        <f>SUMIF([1]MMM!$A:$A,A12497,[1]MMM!$F:$F)</f>
        <v>0</v>
      </c>
      <c r="K12497" s="2" t="s">
        <v>460</v>
      </c>
      <c r="L12497" s="2">
        <v>0</v>
      </c>
      <c r="M12497" t="s">
        <v>10916</v>
      </c>
      <c r="N12497" t="s">
        <v>15872</v>
      </c>
      <c r="O12497" t="s">
        <v>11396</v>
      </c>
      <c r="P12497" t="s">
        <v>16198</v>
      </c>
    </row>
    <row r="12498" spans="1:16" x14ac:dyDescent="0.3">
      <c r="A12498" t="s">
        <v>16202</v>
      </c>
      <c r="B12498" s="2" t="str">
        <f t="shared" si="587"/>
        <v>8202</v>
      </c>
      <c r="C12498" s="2">
        <f t="shared" si="585"/>
        <v>8202</v>
      </c>
      <c r="D12498" t="str">
        <f>VLOOKUP(C12498,'Cost Centre'!A:B,2,)</f>
        <v>Miscellaneous Services</v>
      </c>
      <c r="E12498" t="str">
        <f t="shared" si="586"/>
        <v>7</v>
      </c>
      <c r="F12498" t="s">
        <v>9922</v>
      </c>
      <c r="G12498" s="2">
        <v>0</v>
      </c>
      <c r="H12498" s="2">
        <v>0</v>
      </c>
      <c r="I12498" s="2">
        <v>0</v>
      </c>
      <c r="J12498" s="105">
        <f>SUMIF([1]MMM!$A:$A,A12498,[1]MMM!$F:$F)</f>
        <v>0</v>
      </c>
      <c r="K12498" s="2" t="s">
        <v>460</v>
      </c>
      <c r="L12498" s="2">
        <v>0</v>
      </c>
      <c r="M12498" t="s">
        <v>10916</v>
      </c>
      <c r="N12498" t="s">
        <v>15872</v>
      </c>
      <c r="O12498" t="s">
        <v>11396</v>
      </c>
      <c r="P12498" t="s">
        <v>16198</v>
      </c>
    </row>
    <row r="12499" spans="1:16" x14ac:dyDescent="0.3">
      <c r="A12499" t="s">
        <v>16203</v>
      </c>
      <c r="B12499" s="2" t="str">
        <f t="shared" si="587"/>
        <v>8202</v>
      </c>
      <c r="C12499" s="2">
        <f t="shared" si="585"/>
        <v>8202</v>
      </c>
      <c r="D12499" t="str">
        <f>VLOOKUP(C12499,'Cost Centre'!A:B,2,)</f>
        <v>Miscellaneous Services</v>
      </c>
      <c r="E12499" t="str">
        <f t="shared" si="586"/>
        <v>7</v>
      </c>
      <c r="F12499" t="s">
        <v>9923</v>
      </c>
      <c r="G12499" s="2">
        <v>0</v>
      </c>
      <c r="H12499" s="2">
        <v>0</v>
      </c>
      <c r="I12499" s="2">
        <v>0</v>
      </c>
      <c r="J12499" s="105">
        <f>SUMIF([1]MMM!$A:$A,A12499,[1]MMM!$F:$F)</f>
        <v>0</v>
      </c>
      <c r="K12499" s="2" t="s">
        <v>460</v>
      </c>
      <c r="L12499" s="2">
        <v>0</v>
      </c>
      <c r="M12499" t="s">
        <v>10916</v>
      </c>
      <c r="N12499" t="s">
        <v>15872</v>
      </c>
      <c r="O12499" t="s">
        <v>11396</v>
      </c>
      <c r="P12499" t="s">
        <v>16198</v>
      </c>
    </row>
    <row r="12500" spans="1:16" x14ac:dyDescent="0.3">
      <c r="A12500" t="s">
        <v>16204</v>
      </c>
      <c r="B12500" s="2" t="str">
        <f t="shared" si="587"/>
        <v>8202</v>
      </c>
      <c r="C12500" s="2">
        <f t="shared" si="585"/>
        <v>8202</v>
      </c>
      <c r="D12500" t="str">
        <f>VLOOKUP(C12500,'Cost Centre'!A:B,2,)</f>
        <v>Miscellaneous Services</v>
      </c>
      <c r="E12500" t="str">
        <f t="shared" si="586"/>
        <v>7</v>
      </c>
      <c r="F12500" t="s">
        <v>9924</v>
      </c>
      <c r="G12500" s="2">
        <v>-339008802.48000002</v>
      </c>
      <c r="H12500" s="2">
        <v>0</v>
      </c>
      <c r="I12500" s="2">
        <v>0</v>
      </c>
      <c r="J12500" s="105">
        <f>SUMIF([1]MMM!$A:$A,A12500,[1]MMM!$F:$F)</f>
        <v>-339008802.48000002</v>
      </c>
      <c r="K12500" s="2" t="s">
        <v>460</v>
      </c>
      <c r="L12500" s="2">
        <v>0</v>
      </c>
      <c r="M12500" t="s">
        <v>10916</v>
      </c>
      <c r="N12500" t="s">
        <v>15872</v>
      </c>
      <c r="O12500" t="s">
        <v>11396</v>
      </c>
      <c r="P12500" t="s">
        <v>16198</v>
      </c>
    </row>
    <row r="12501" spans="1:16" x14ac:dyDescent="0.3">
      <c r="A12501" t="s">
        <v>16205</v>
      </c>
      <c r="B12501" s="2" t="str">
        <f t="shared" si="587"/>
        <v>8202</v>
      </c>
      <c r="C12501" s="2">
        <f t="shared" si="585"/>
        <v>8202</v>
      </c>
      <c r="D12501" t="str">
        <f>VLOOKUP(C12501,'Cost Centre'!A:B,2,)</f>
        <v>Miscellaneous Services</v>
      </c>
      <c r="E12501" t="str">
        <f t="shared" si="586"/>
        <v>7</v>
      </c>
      <c r="F12501" t="s">
        <v>9925</v>
      </c>
      <c r="G12501" s="2">
        <v>0</v>
      </c>
      <c r="H12501" s="2">
        <v>0</v>
      </c>
      <c r="I12501" s="2">
        <v>-59541351.299999997</v>
      </c>
      <c r="J12501" s="105">
        <f>SUMIF([1]MMM!$A:$A,A12501,[1]MMM!$F:$F)</f>
        <v>-59541351.299999997</v>
      </c>
      <c r="K12501" s="2" t="s">
        <v>460</v>
      </c>
      <c r="L12501" s="2">
        <v>0</v>
      </c>
      <c r="M12501" t="s">
        <v>10916</v>
      </c>
      <c r="N12501" t="s">
        <v>15872</v>
      </c>
      <c r="O12501" t="s">
        <v>11396</v>
      </c>
      <c r="P12501" t="s">
        <v>16198</v>
      </c>
    </row>
    <row r="12502" spans="1:16" x14ac:dyDescent="0.3">
      <c r="A12502" t="s">
        <v>16206</v>
      </c>
      <c r="B12502" s="2" t="str">
        <f t="shared" si="587"/>
        <v>8202</v>
      </c>
      <c r="C12502" s="2">
        <f t="shared" si="585"/>
        <v>8202</v>
      </c>
      <c r="D12502" t="str">
        <f>VLOOKUP(C12502,'Cost Centre'!A:B,2,)</f>
        <v>Miscellaneous Services</v>
      </c>
      <c r="E12502" t="str">
        <f t="shared" si="586"/>
        <v>7</v>
      </c>
      <c r="F12502" t="s">
        <v>9926</v>
      </c>
      <c r="G12502" s="2">
        <v>0</v>
      </c>
      <c r="H12502" s="2">
        <v>0</v>
      </c>
      <c r="I12502" s="2">
        <v>0</v>
      </c>
      <c r="J12502" s="105">
        <f>SUMIF([1]MMM!$A:$A,A12502,[1]MMM!$F:$F)</f>
        <v>0</v>
      </c>
      <c r="K12502" s="2" t="s">
        <v>460</v>
      </c>
      <c r="L12502" s="2">
        <v>0</v>
      </c>
      <c r="M12502" t="s">
        <v>10916</v>
      </c>
      <c r="N12502" t="s">
        <v>15872</v>
      </c>
      <c r="O12502" t="s">
        <v>11396</v>
      </c>
      <c r="P12502" t="s">
        <v>16198</v>
      </c>
    </row>
    <row r="12503" spans="1:16" x14ac:dyDescent="0.3">
      <c r="A12503" t="s">
        <v>16207</v>
      </c>
      <c r="B12503" s="2" t="str">
        <f t="shared" si="587"/>
        <v>8202</v>
      </c>
      <c r="C12503" s="2">
        <f t="shared" si="585"/>
        <v>8202</v>
      </c>
      <c r="D12503" t="str">
        <f>VLOOKUP(C12503,'Cost Centre'!A:B,2,)</f>
        <v>Miscellaneous Services</v>
      </c>
      <c r="E12503" t="str">
        <f t="shared" si="586"/>
        <v>7</v>
      </c>
      <c r="F12503" t="s">
        <v>9927</v>
      </c>
      <c r="G12503" s="2">
        <v>0</v>
      </c>
      <c r="H12503" s="2">
        <v>0</v>
      </c>
      <c r="I12503" s="2">
        <v>0</v>
      </c>
      <c r="J12503" s="105">
        <f>SUMIF([1]MMM!$A:$A,A12503,[1]MMM!$F:$F)</f>
        <v>0</v>
      </c>
      <c r="K12503" s="2" t="s">
        <v>460</v>
      </c>
      <c r="L12503" s="2">
        <v>0</v>
      </c>
      <c r="M12503" t="s">
        <v>10916</v>
      </c>
      <c r="N12503" t="s">
        <v>15872</v>
      </c>
      <c r="O12503" t="s">
        <v>11396</v>
      </c>
      <c r="P12503" t="s">
        <v>16198</v>
      </c>
    </row>
    <row r="12504" spans="1:16" x14ac:dyDescent="0.3">
      <c r="A12504" t="s">
        <v>16208</v>
      </c>
      <c r="B12504" s="2" t="str">
        <f t="shared" si="587"/>
        <v>8202</v>
      </c>
      <c r="C12504" s="2">
        <f t="shared" si="585"/>
        <v>8202</v>
      </c>
      <c r="D12504" t="str">
        <f>VLOOKUP(C12504,'Cost Centre'!A:B,2,)</f>
        <v>Miscellaneous Services</v>
      </c>
      <c r="E12504" t="str">
        <f t="shared" si="586"/>
        <v>7</v>
      </c>
      <c r="F12504" t="s">
        <v>9928</v>
      </c>
      <c r="G12504" s="2">
        <v>0</v>
      </c>
      <c r="H12504" s="2">
        <v>0</v>
      </c>
      <c r="I12504" s="2">
        <v>0</v>
      </c>
      <c r="J12504" s="105">
        <f>SUMIF([1]MMM!$A:$A,A12504,[1]MMM!$F:$F)</f>
        <v>0</v>
      </c>
      <c r="K12504" s="2" t="s">
        <v>460</v>
      </c>
      <c r="L12504" s="2">
        <v>0</v>
      </c>
      <c r="M12504" t="s">
        <v>10916</v>
      </c>
      <c r="N12504" t="s">
        <v>15872</v>
      </c>
      <c r="O12504" t="s">
        <v>11396</v>
      </c>
      <c r="P12504" t="s">
        <v>16198</v>
      </c>
    </row>
    <row r="12505" spans="1:16" x14ac:dyDescent="0.3">
      <c r="A12505" t="s">
        <v>16209</v>
      </c>
      <c r="B12505" s="2" t="str">
        <f t="shared" si="587"/>
        <v>8202</v>
      </c>
      <c r="C12505" s="2">
        <f t="shared" si="585"/>
        <v>8202</v>
      </c>
      <c r="D12505" t="str">
        <f>VLOOKUP(C12505,'Cost Centre'!A:B,2,)</f>
        <v>Miscellaneous Services</v>
      </c>
      <c r="E12505" t="str">
        <f t="shared" si="586"/>
        <v>7</v>
      </c>
      <c r="F12505" t="s">
        <v>9929</v>
      </c>
      <c r="G12505" s="2">
        <v>0</v>
      </c>
      <c r="H12505" s="2">
        <v>0</v>
      </c>
      <c r="I12505" s="2">
        <v>0</v>
      </c>
      <c r="J12505" s="105">
        <f>SUMIF([1]MMM!$A:$A,A12505,[1]MMM!$F:$F)</f>
        <v>0</v>
      </c>
      <c r="K12505" s="2" t="s">
        <v>460</v>
      </c>
      <c r="L12505" s="2">
        <v>0</v>
      </c>
      <c r="M12505" t="s">
        <v>10916</v>
      </c>
      <c r="N12505" t="s">
        <v>15872</v>
      </c>
      <c r="O12505" t="s">
        <v>11396</v>
      </c>
      <c r="P12505" t="s">
        <v>16198</v>
      </c>
    </row>
    <row r="12506" spans="1:16" x14ac:dyDescent="0.3">
      <c r="A12506" t="s">
        <v>16210</v>
      </c>
      <c r="B12506" s="2" t="str">
        <f t="shared" si="587"/>
        <v>8202</v>
      </c>
      <c r="C12506" s="2">
        <f t="shared" si="585"/>
        <v>8202</v>
      </c>
      <c r="D12506" t="str">
        <f>VLOOKUP(C12506,'Cost Centre'!A:B,2,)</f>
        <v>Miscellaneous Services</v>
      </c>
      <c r="E12506" t="str">
        <f t="shared" si="586"/>
        <v>7</v>
      </c>
      <c r="F12506" t="s">
        <v>16211</v>
      </c>
      <c r="G12506" s="2">
        <v>-18844.53</v>
      </c>
      <c r="H12506" s="2">
        <v>0</v>
      </c>
      <c r="I12506" s="2">
        <v>0</v>
      </c>
      <c r="J12506" s="105">
        <f>SUMIF([1]MMM!$A:$A,A12506,[1]MMM!$F:$F)</f>
        <v>-18844.53</v>
      </c>
      <c r="K12506" s="2" t="s">
        <v>460</v>
      </c>
      <c r="L12506" s="2">
        <v>0</v>
      </c>
      <c r="M12506" t="s">
        <v>10916</v>
      </c>
      <c r="N12506" t="s">
        <v>15872</v>
      </c>
      <c r="O12506" t="s">
        <v>11396</v>
      </c>
      <c r="P12506" t="s">
        <v>16212</v>
      </c>
    </row>
    <row r="12507" spans="1:16" x14ac:dyDescent="0.3">
      <c r="A12507" t="s">
        <v>16213</v>
      </c>
      <c r="B12507" s="2" t="str">
        <f t="shared" si="587"/>
        <v>8202</v>
      </c>
      <c r="C12507" s="2">
        <f t="shared" si="585"/>
        <v>8202</v>
      </c>
      <c r="D12507" t="str">
        <f>VLOOKUP(C12507,'Cost Centre'!A:B,2,)</f>
        <v>Miscellaneous Services</v>
      </c>
      <c r="E12507" t="str">
        <f t="shared" si="586"/>
        <v>7</v>
      </c>
      <c r="F12507" t="s">
        <v>16214</v>
      </c>
      <c r="G12507" s="2">
        <v>0</v>
      </c>
      <c r="H12507" s="2">
        <v>0</v>
      </c>
      <c r="I12507" s="2">
        <v>0</v>
      </c>
      <c r="J12507" s="105">
        <f>SUMIF([1]MMM!$A:$A,A12507,[1]MMM!$F:$F)</f>
        <v>0</v>
      </c>
      <c r="K12507" s="2" t="s">
        <v>460</v>
      </c>
      <c r="L12507" s="2">
        <v>0</v>
      </c>
      <c r="M12507" t="s">
        <v>10916</v>
      </c>
      <c r="N12507" t="s">
        <v>15872</v>
      </c>
      <c r="O12507" t="s">
        <v>11396</v>
      </c>
      <c r="P12507" t="s">
        <v>16212</v>
      </c>
    </row>
    <row r="12508" spans="1:16" x14ac:dyDescent="0.3">
      <c r="A12508" t="s">
        <v>16215</v>
      </c>
      <c r="B12508" s="2" t="str">
        <f t="shared" si="587"/>
        <v>8202</v>
      </c>
      <c r="C12508" s="2">
        <f t="shared" si="585"/>
        <v>8202</v>
      </c>
      <c r="D12508" t="str">
        <f>VLOOKUP(C12508,'Cost Centre'!A:B,2,)</f>
        <v>Miscellaneous Services</v>
      </c>
      <c r="E12508" t="str">
        <f t="shared" si="586"/>
        <v>7</v>
      </c>
      <c r="F12508" t="s">
        <v>16216</v>
      </c>
      <c r="G12508" s="2">
        <v>0</v>
      </c>
      <c r="H12508" s="2">
        <v>0</v>
      </c>
      <c r="I12508" s="2">
        <v>0</v>
      </c>
      <c r="J12508" s="105">
        <f>SUMIF([1]MMM!$A:$A,A12508,[1]MMM!$F:$F)</f>
        <v>0</v>
      </c>
      <c r="K12508" s="2" t="s">
        <v>460</v>
      </c>
      <c r="L12508" s="2">
        <v>0</v>
      </c>
      <c r="M12508" t="s">
        <v>10916</v>
      </c>
      <c r="N12508" t="s">
        <v>15872</v>
      </c>
      <c r="O12508" t="s">
        <v>11396</v>
      </c>
      <c r="P12508" t="s">
        <v>16212</v>
      </c>
    </row>
    <row r="12509" spans="1:16" x14ac:dyDescent="0.3">
      <c r="A12509" t="s">
        <v>16217</v>
      </c>
      <c r="B12509" s="2" t="str">
        <f t="shared" si="587"/>
        <v>8202</v>
      </c>
      <c r="C12509" s="2">
        <f t="shared" si="585"/>
        <v>8202</v>
      </c>
      <c r="D12509" t="str">
        <f>VLOOKUP(C12509,'Cost Centre'!A:B,2,)</f>
        <v>Miscellaneous Services</v>
      </c>
      <c r="E12509" t="str">
        <f t="shared" si="586"/>
        <v>7</v>
      </c>
      <c r="F12509" t="s">
        <v>16218</v>
      </c>
      <c r="G12509" s="2">
        <v>-171661.16</v>
      </c>
      <c r="H12509" s="2">
        <v>0</v>
      </c>
      <c r="I12509" s="2">
        <v>0</v>
      </c>
      <c r="J12509" s="105">
        <f>SUMIF([1]MMM!$A:$A,A12509,[1]MMM!$F:$F)</f>
        <v>-171661.16</v>
      </c>
      <c r="K12509" s="2" t="s">
        <v>460</v>
      </c>
      <c r="L12509" s="2">
        <v>0</v>
      </c>
      <c r="M12509" t="s">
        <v>10916</v>
      </c>
      <c r="N12509" t="s">
        <v>15872</v>
      </c>
      <c r="O12509" t="s">
        <v>11396</v>
      </c>
      <c r="P12509" t="s">
        <v>14203</v>
      </c>
    </row>
    <row r="12510" spans="1:16" x14ac:dyDescent="0.3">
      <c r="A12510" t="s">
        <v>16219</v>
      </c>
      <c r="B12510" s="2" t="str">
        <f t="shared" si="587"/>
        <v>8202</v>
      </c>
      <c r="C12510" s="2">
        <f t="shared" si="585"/>
        <v>8202</v>
      </c>
      <c r="D12510" t="str">
        <f>VLOOKUP(C12510,'Cost Centre'!A:B,2,)</f>
        <v>Miscellaneous Services</v>
      </c>
      <c r="E12510" t="str">
        <f t="shared" si="586"/>
        <v>7</v>
      </c>
      <c r="F12510" t="s">
        <v>16220</v>
      </c>
      <c r="G12510" s="2">
        <v>0</v>
      </c>
      <c r="H12510" s="2">
        <v>0</v>
      </c>
      <c r="I12510" s="2">
        <v>0</v>
      </c>
      <c r="J12510" s="105">
        <f>SUMIF([1]MMM!$A:$A,A12510,[1]MMM!$F:$F)</f>
        <v>0</v>
      </c>
      <c r="K12510" s="2" t="s">
        <v>460</v>
      </c>
      <c r="L12510" s="2">
        <v>0</v>
      </c>
      <c r="M12510" t="s">
        <v>10916</v>
      </c>
      <c r="N12510" t="s">
        <v>15872</v>
      </c>
      <c r="O12510" t="s">
        <v>11396</v>
      </c>
      <c r="P12510" t="s">
        <v>14203</v>
      </c>
    </row>
    <row r="12511" spans="1:16" x14ac:dyDescent="0.3">
      <c r="A12511" t="s">
        <v>16221</v>
      </c>
      <c r="B12511" s="2" t="str">
        <f t="shared" si="587"/>
        <v>8202</v>
      </c>
      <c r="C12511" s="2">
        <f t="shared" si="585"/>
        <v>8202</v>
      </c>
      <c r="D12511" t="str">
        <f>VLOOKUP(C12511,'Cost Centre'!A:B,2,)</f>
        <v>Miscellaneous Services</v>
      </c>
      <c r="E12511" t="str">
        <f t="shared" si="586"/>
        <v>7</v>
      </c>
      <c r="F12511" t="s">
        <v>16222</v>
      </c>
      <c r="G12511" s="2">
        <v>0</v>
      </c>
      <c r="H12511" s="2">
        <v>0</v>
      </c>
      <c r="I12511" s="2">
        <v>0</v>
      </c>
      <c r="J12511" s="105">
        <f>SUMIF([1]MMM!$A:$A,A12511,[1]MMM!$F:$F)</f>
        <v>0</v>
      </c>
      <c r="K12511" s="2" t="s">
        <v>460</v>
      </c>
      <c r="L12511" s="2">
        <v>0</v>
      </c>
      <c r="M12511" t="s">
        <v>10916</v>
      </c>
      <c r="N12511" t="s">
        <v>15872</v>
      </c>
      <c r="O12511" t="s">
        <v>11396</v>
      </c>
      <c r="P12511" t="s">
        <v>14203</v>
      </c>
    </row>
    <row r="12512" spans="1:16" x14ac:dyDescent="0.3">
      <c r="A12512" t="s">
        <v>16223</v>
      </c>
      <c r="B12512" s="2" t="str">
        <f t="shared" si="587"/>
        <v>8202</v>
      </c>
      <c r="C12512" s="2">
        <f t="shared" si="585"/>
        <v>8202</v>
      </c>
      <c r="D12512" t="str">
        <f>VLOOKUP(C12512,'Cost Centre'!A:B,2,)</f>
        <v>Miscellaneous Services</v>
      </c>
      <c r="E12512" t="str">
        <f t="shared" si="586"/>
        <v>7</v>
      </c>
      <c r="F12512" t="s">
        <v>16224</v>
      </c>
      <c r="G12512" s="2">
        <v>0</v>
      </c>
      <c r="H12512" s="2">
        <v>0</v>
      </c>
      <c r="I12512" s="2">
        <v>0</v>
      </c>
      <c r="J12512" s="105">
        <f>SUMIF([1]MMM!$A:$A,A12512,[1]MMM!$F:$F)</f>
        <v>0</v>
      </c>
      <c r="K12512" s="2" t="s">
        <v>460</v>
      </c>
      <c r="L12512" s="2">
        <v>0</v>
      </c>
      <c r="M12512" t="s">
        <v>10916</v>
      </c>
      <c r="N12512" t="s">
        <v>15872</v>
      </c>
      <c r="O12512" t="s">
        <v>11396</v>
      </c>
      <c r="P12512" t="s">
        <v>14203</v>
      </c>
    </row>
    <row r="12513" spans="1:16" x14ac:dyDescent="0.3">
      <c r="A12513" t="s">
        <v>16225</v>
      </c>
      <c r="B12513" s="2" t="str">
        <f t="shared" si="587"/>
        <v>8202</v>
      </c>
      <c r="C12513" s="2">
        <f t="shared" si="585"/>
        <v>8202</v>
      </c>
      <c r="D12513" t="str">
        <f>VLOOKUP(C12513,'Cost Centre'!A:B,2,)</f>
        <v>Miscellaneous Services</v>
      </c>
      <c r="E12513" t="str">
        <f t="shared" si="586"/>
        <v>7</v>
      </c>
      <c r="F12513" t="s">
        <v>16226</v>
      </c>
      <c r="G12513" s="2">
        <v>0</v>
      </c>
      <c r="H12513" s="2">
        <v>0</v>
      </c>
      <c r="I12513" s="2">
        <v>0</v>
      </c>
      <c r="J12513" s="105">
        <f>SUMIF([1]MMM!$A:$A,A12513,[1]MMM!$F:$F)</f>
        <v>0</v>
      </c>
      <c r="K12513" s="2" t="s">
        <v>460</v>
      </c>
      <c r="L12513" s="2">
        <v>0</v>
      </c>
      <c r="M12513" t="s">
        <v>10916</v>
      </c>
      <c r="N12513" t="s">
        <v>15872</v>
      </c>
      <c r="O12513" t="s">
        <v>11396</v>
      </c>
      <c r="P12513" t="s">
        <v>14203</v>
      </c>
    </row>
    <row r="12514" spans="1:16" x14ac:dyDescent="0.3">
      <c r="A12514" t="s">
        <v>16227</v>
      </c>
      <c r="B12514" s="2" t="str">
        <f t="shared" si="587"/>
        <v>8202</v>
      </c>
      <c r="C12514" s="2">
        <f t="shared" si="585"/>
        <v>8202</v>
      </c>
      <c r="D12514" t="str">
        <f>VLOOKUP(C12514,'Cost Centre'!A:B,2,)</f>
        <v>Miscellaneous Services</v>
      </c>
      <c r="E12514" t="str">
        <f t="shared" si="586"/>
        <v>7</v>
      </c>
      <c r="F12514" t="s">
        <v>16228</v>
      </c>
      <c r="G12514" s="2">
        <v>0</v>
      </c>
      <c r="H12514" s="2">
        <v>0</v>
      </c>
      <c r="I12514" s="2">
        <v>0</v>
      </c>
      <c r="J12514" s="105">
        <f>SUMIF([1]MMM!$A:$A,A12514,[1]MMM!$F:$F)</f>
        <v>0</v>
      </c>
      <c r="K12514" s="2" t="s">
        <v>460</v>
      </c>
      <c r="L12514" s="2">
        <v>0</v>
      </c>
      <c r="M12514" t="s">
        <v>10916</v>
      </c>
      <c r="N12514" t="s">
        <v>15872</v>
      </c>
      <c r="O12514" t="s">
        <v>11396</v>
      </c>
      <c r="P12514" t="s">
        <v>14203</v>
      </c>
    </row>
    <row r="12515" spans="1:16" x14ac:dyDescent="0.3">
      <c r="A12515" t="s">
        <v>16229</v>
      </c>
      <c r="B12515" s="2" t="str">
        <f t="shared" si="587"/>
        <v>8202</v>
      </c>
      <c r="C12515" s="2">
        <f t="shared" si="585"/>
        <v>8202</v>
      </c>
      <c r="D12515" t="str">
        <f>VLOOKUP(C12515,'Cost Centre'!A:B,2,)</f>
        <v>Miscellaneous Services</v>
      </c>
      <c r="E12515" t="str">
        <f t="shared" si="586"/>
        <v>7</v>
      </c>
      <c r="F12515" t="s">
        <v>16230</v>
      </c>
      <c r="G12515" s="2">
        <v>-260453921.03999999</v>
      </c>
      <c r="H12515" s="2">
        <v>0</v>
      </c>
      <c r="I12515" s="2">
        <v>0</v>
      </c>
      <c r="J12515" s="105">
        <f>SUMIF([1]MMM!$A:$A,A12515,[1]MMM!$F:$F)</f>
        <v>-260453921.03999999</v>
      </c>
      <c r="K12515" s="2" t="s">
        <v>460</v>
      </c>
      <c r="L12515" s="2">
        <v>0</v>
      </c>
      <c r="M12515" t="s">
        <v>10916</v>
      </c>
      <c r="N12515" t="s">
        <v>15872</v>
      </c>
      <c r="O12515" t="s">
        <v>11396</v>
      </c>
      <c r="P12515" t="s">
        <v>14203</v>
      </c>
    </row>
    <row r="12516" spans="1:16" x14ac:dyDescent="0.3">
      <c r="A12516" t="s">
        <v>16231</v>
      </c>
      <c r="B12516" s="2" t="str">
        <f t="shared" si="587"/>
        <v>8202</v>
      </c>
      <c r="C12516" s="2">
        <f t="shared" si="585"/>
        <v>8202</v>
      </c>
      <c r="D12516" t="str">
        <f>VLOOKUP(C12516,'Cost Centre'!A:B,2,)</f>
        <v>Miscellaneous Services</v>
      </c>
      <c r="E12516" t="str">
        <f t="shared" si="586"/>
        <v>7</v>
      </c>
      <c r="F12516" t="s">
        <v>16232</v>
      </c>
      <c r="G12516" s="2">
        <v>0</v>
      </c>
      <c r="H12516" s="2">
        <v>0</v>
      </c>
      <c r="I12516" s="2">
        <v>-22393061.420000002</v>
      </c>
      <c r="J12516" s="105">
        <f>SUMIF([1]MMM!$A:$A,A12516,[1]MMM!$F:$F)</f>
        <v>-22393061.420000002</v>
      </c>
      <c r="K12516" s="2" t="s">
        <v>460</v>
      </c>
      <c r="L12516" s="2">
        <v>0</v>
      </c>
      <c r="M12516" t="s">
        <v>10916</v>
      </c>
      <c r="N12516" t="s">
        <v>15872</v>
      </c>
      <c r="O12516" t="s">
        <v>11396</v>
      </c>
      <c r="P12516" t="s">
        <v>14203</v>
      </c>
    </row>
    <row r="12517" spans="1:16" x14ac:dyDescent="0.3">
      <c r="A12517" t="s">
        <v>16233</v>
      </c>
      <c r="B12517" s="2" t="str">
        <f t="shared" si="587"/>
        <v>8202</v>
      </c>
      <c r="C12517" s="2">
        <f t="shared" si="585"/>
        <v>8202</v>
      </c>
      <c r="D12517" t="str">
        <f>VLOOKUP(C12517,'Cost Centre'!A:B,2,)</f>
        <v>Miscellaneous Services</v>
      </c>
      <c r="E12517" t="str">
        <f t="shared" si="586"/>
        <v>7</v>
      </c>
      <c r="F12517" t="s">
        <v>16234</v>
      </c>
      <c r="G12517" s="2">
        <v>0</v>
      </c>
      <c r="H12517" s="2">
        <v>0</v>
      </c>
      <c r="I12517" s="2">
        <v>0</v>
      </c>
      <c r="J12517" s="105">
        <f>SUMIF([1]MMM!$A:$A,A12517,[1]MMM!$F:$F)</f>
        <v>0</v>
      </c>
      <c r="K12517" s="2" t="s">
        <v>460</v>
      </c>
      <c r="L12517" s="2">
        <v>0</v>
      </c>
      <c r="M12517" t="s">
        <v>10916</v>
      </c>
      <c r="N12517" t="s">
        <v>15872</v>
      </c>
      <c r="O12517" t="s">
        <v>11396</v>
      </c>
      <c r="P12517" t="s">
        <v>14203</v>
      </c>
    </row>
    <row r="12518" spans="1:16" x14ac:dyDescent="0.3">
      <c r="A12518" t="s">
        <v>16235</v>
      </c>
      <c r="B12518" s="2" t="str">
        <f t="shared" si="587"/>
        <v>8202</v>
      </c>
      <c r="C12518" s="2">
        <f t="shared" si="585"/>
        <v>8202</v>
      </c>
      <c r="D12518" t="str">
        <f>VLOOKUP(C12518,'Cost Centre'!A:B,2,)</f>
        <v>Miscellaneous Services</v>
      </c>
      <c r="E12518" t="str">
        <f t="shared" si="586"/>
        <v>7</v>
      </c>
      <c r="F12518" t="s">
        <v>16236</v>
      </c>
      <c r="G12518" s="2">
        <v>0</v>
      </c>
      <c r="H12518" s="2">
        <v>0</v>
      </c>
      <c r="I12518" s="2">
        <v>0</v>
      </c>
      <c r="J12518" s="105">
        <f>SUMIF([1]MMM!$A:$A,A12518,[1]MMM!$F:$F)</f>
        <v>0</v>
      </c>
      <c r="K12518" s="2" t="s">
        <v>460</v>
      </c>
      <c r="L12518" s="2">
        <v>0</v>
      </c>
      <c r="M12518" t="s">
        <v>10916</v>
      </c>
      <c r="N12518" t="s">
        <v>15872</v>
      </c>
      <c r="O12518" t="s">
        <v>11396</v>
      </c>
      <c r="P12518" t="s">
        <v>12163</v>
      </c>
    </row>
    <row r="12519" spans="1:16" x14ac:dyDescent="0.3">
      <c r="A12519" t="s">
        <v>16237</v>
      </c>
      <c r="B12519" s="2" t="str">
        <f t="shared" si="587"/>
        <v>8202</v>
      </c>
      <c r="C12519" s="2">
        <f t="shared" si="585"/>
        <v>8202</v>
      </c>
      <c r="D12519" t="str">
        <f>VLOOKUP(C12519,'Cost Centre'!A:B,2,)</f>
        <v>Miscellaneous Services</v>
      </c>
      <c r="E12519" t="str">
        <f t="shared" si="586"/>
        <v>7</v>
      </c>
      <c r="F12519" t="s">
        <v>16238</v>
      </c>
      <c r="G12519" s="2">
        <v>0</v>
      </c>
      <c r="H12519" s="2">
        <v>0</v>
      </c>
      <c r="I12519" s="2">
        <v>0</v>
      </c>
      <c r="J12519" s="105">
        <f>SUMIF([1]MMM!$A:$A,A12519,[1]MMM!$F:$F)</f>
        <v>0</v>
      </c>
      <c r="K12519" s="2" t="s">
        <v>460</v>
      </c>
      <c r="L12519" s="2">
        <v>0</v>
      </c>
      <c r="M12519" t="s">
        <v>10916</v>
      </c>
      <c r="N12519" t="s">
        <v>15872</v>
      </c>
      <c r="O12519" t="s">
        <v>11396</v>
      </c>
      <c r="P12519" t="s">
        <v>12163</v>
      </c>
    </row>
    <row r="12520" spans="1:16" x14ac:dyDescent="0.3">
      <c r="A12520" t="s">
        <v>16239</v>
      </c>
      <c r="B12520" s="2" t="str">
        <f t="shared" si="587"/>
        <v>8202</v>
      </c>
      <c r="C12520" s="2">
        <f t="shared" si="585"/>
        <v>8202</v>
      </c>
      <c r="D12520" t="str">
        <f>VLOOKUP(C12520,'Cost Centre'!A:B,2,)</f>
        <v>Miscellaneous Services</v>
      </c>
      <c r="E12520" t="str">
        <f t="shared" si="586"/>
        <v>7</v>
      </c>
      <c r="F12520" t="s">
        <v>16240</v>
      </c>
      <c r="G12520" s="2">
        <v>0</v>
      </c>
      <c r="H12520" s="2">
        <v>0</v>
      </c>
      <c r="I12520" s="2">
        <v>0</v>
      </c>
      <c r="J12520" s="105">
        <f>SUMIF([1]MMM!$A:$A,A12520,[1]MMM!$F:$F)</f>
        <v>0</v>
      </c>
      <c r="K12520" s="2" t="s">
        <v>460</v>
      </c>
      <c r="L12520" s="2">
        <v>0</v>
      </c>
      <c r="M12520" t="s">
        <v>10916</v>
      </c>
      <c r="N12520" t="s">
        <v>15872</v>
      </c>
      <c r="O12520" t="s">
        <v>11396</v>
      </c>
      <c r="P12520" t="s">
        <v>12163</v>
      </c>
    </row>
    <row r="12521" spans="1:16" x14ac:dyDescent="0.3">
      <c r="A12521" t="s">
        <v>16241</v>
      </c>
      <c r="B12521" s="2" t="str">
        <f t="shared" si="587"/>
        <v>8202</v>
      </c>
      <c r="C12521" s="2">
        <f t="shared" si="585"/>
        <v>8202</v>
      </c>
      <c r="D12521" t="str">
        <f>VLOOKUP(C12521,'Cost Centre'!A:B,2,)</f>
        <v>Miscellaneous Services</v>
      </c>
      <c r="E12521" t="str">
        <f t="shared" si="586"/>
        <v>7</v>
      </c>
      <c r="F12521" t="s">
        <v>16242</v>
      </c>
      <c r="G12521" s="2">
        <v>0</v>
      </c>
      <c r="H12521" s="2">
        <v>0</v>
      </c>
      <c r="I12521" s="2">
        <v>0</v>
      </c>
      <c r="J12521" s="105">
        <f>SUMIF([1]MMM!$A:$A,A12521,[1]MMM!$F:$F)</f>
        <v>0</v>
      </c>
      <c r="K12521" s="2" t="s">
        <v>460</v>
      </c>
      <c r="L12521" s="2">
        <v>0</v>
      </c>
      <c r="M12521" t="s">
        <v>10916</v>
      </c>
      <c r="N12521" t="s">
        <v>15872</v>
      </c>
      <c r="O12521" t="s">
        <v>11396</v>
      </c>
      <c r="P12521" t="s">
        <v>12163</v>
      </c>
    </row>
    <row r="12522" spans="1:16" x14ac:dyDescent="0.3">
      <c r="A12522" t="s">
        <v>16243</v>
      </c>
      <c r="B12522" s="2" t="str">
        <f t="shared" si="587"/>
        <v>8202</v>
      </c>
      <c r="C12522" s="2">
        <f t="shared" si="585"/>
        <v>8202</v>
      </c>
      <c r="D12522" t="str">
        <f>VLOOKUP(C12522,'Cost Centre'!A:B,2,)</f>
        <v>Miscellaneous Services</v>
      </c>
      <c r="E12522" t="str">
        <f t="shared" si="586"/>
        <v>7</v>
      </c>
      <c r="F12522" t="s">
        <v>16244</v>
      </c>
      <c r="G12522" s="2">
        <v>0</v>
      </c>
      <c r="H12522" s="2">
        <v>0</v>
      </c>
      <c r="I12522" s="2">
        <v>0</v>
      </c>
      <c r="J12522" s="105">
        <f>SUMIF([1]MMM!$A:$A,A12522,[1]MMM!$F:$F)</f>
        <v>0</v>
      </c>
      <c r="K12522" s="2" t="s">
        <v>460</v>
      </c>
      <c r="L12522" s="2">
        <v>0</v>
      </c>
      <c r="M12522" t="s">
        <v>10916</v>
      </c>
      <c r="N12522" t="s">
        <v>15872</v>
      </c>
      <c r="O12522" t="s">
        <v>11396</v>
      </c>
      <c r="P12522" t="s">
        <v>12163</v>
      </c>
    </row>
    <row r="12523" spans="1:16" x14ac:dyDescent="0.3">
      <c r="A12523" t="s">
        <v>16245</v>
      </c>
      <c r="B12523" s="2" t="str">
        <f t="shared" si="587"/>
        <v>8202</v>
      </c>
      <c r="C12523" s="2">
        <f t="shared" si="585"/>
        <v>8202</v>
      </c>
      <c r="D12523" t="str">
        <f>VLOOKUP(C12523,'Cost Centre'!A:B,2,)</f>
        <v>Miscellaneous Services</v>
      </c>
      <c r="E12523" t="str">
        <f t="shared" si="586"/>
        <v>7</v>
      </c>
      <c r="F12523" t="s">
        <v>16246</v>
      </c>
      <c r="G12523" s="2">
        <v>0</v>
      </c>
      <c r="H12523" s="2">
        <v>0</v>
      </c>
      <c r="I12523" s="2">
        <v>0</v>
      </c>
      <c r="J12523" s="105">
        <f>SUMIF([1]MMM!$A:$A,A12523,[1]MMM!$F:$F)</f>
        <v>0</v>
      </c>
      <c r="K12523" s="2" t="s">
        <v>460</v>
      </c>
      <c r="L12523" s="2">
        <v>0</v>
      </c>
      <c r="M12523" t="s">
        <v>10916</v>
      </c>
      <c r="N12523" t="s">
        <v>15872</v>
      </c>
      <c r="O12523" t="s">
        <v>11396</v>
      </c>
      <c r="P12523" t="s">
        <v>12163</v>
      </c>
    </row>
    <row r="12524" spans="1:16" x14ac:dyDescent="0.3">
      <c r="A12524" t="s">
        <v>16247</v>
      </c>
      <c r="B12524" s="2" t="str">
        <f t="shared" si="587"/>
        <v>8202</v>
      </c>
      <c r="C12524" s="2">
        <f t="shared" si="585"/>
        <v>8202</v>
      </c>
      <c r="D12524" t="str">
        <f>VLOOKUP(C12524,'Cost Centre'!A:B,2,)</f>
        <v>Miscellaneous Services</v>
      </c>
      <c r="E12524" t="str">
        <f t="shared" si="586"/>
        <v>7</v>
      </c>
      <c r="F12524" t="s">
        <v>16248</v>
      </c>
      <c r="G12524" s="2">
        <v>0</v>
      </c>
      <c r="H12524" s="2">
        <v>0</v>
      </c>
      <c r="I12524" s="2">
        <v>0</v>
      </c>
      <c r="J12524" s="105">
        <f>SUMIF([1]MMM!$A:$A,A12524,[1]MMM!$F:$F)</f>
        <v>0</v>
      </c>
      <c r="K12524" s="2" t="s">
        <v>460</v>
      </c>
      <c r="L12524" s="2">
        <v>0</v>
      </c>
      <c r="M12524" t="s">
        <v>10916</v>
      </c>
      <c r="N12524" t="s">
        <v>15872</v>
      </c>
      <c r="O12524" t="s">
        <v>11396</v>
      </c>
      <c r="P12524" t="s">
        <v>12163</v>
      </c>
    </row>
    <row r="12525" spans="1:16" x14ac:dyDescent="0.3">
      <c r="A12525" t="s">
        <v>16249</v>
      </c>
      <c r="B12525" s="2" t="str">
        <f t="shared" si="587"/>
        <v>8202</v>
      </c>
      <c r="C12525" s="2">
        <f t="shared" si="585"/>
        <v>8202</v>
      </c>
      <c r="D12525" t="str">
        <f>VLOOKUP(C12525,'Cost Centre'!A:B,2,)</f>
        <v>Miscellaneous Services</v>
      </c>
      <c r="E12525" t="str">
        <f t="shared" si="586"/>
        <v>7</v>
      </c>
      <c r="F12525" t="s">
        <v>16250</v>
      </c>
      <c r="G12525" s="2">
        <v>0</v>
      </c>
      <c r="H12525" s="2">
        <v>0</v>
      </c>
      <c r="I12525" s="2">
        <v>0</v>
      </c>
      <c r="J12525" s="105">
        <f>SUMIF([1]MMM!$A:$A,A12525,[1]MMM!$F:$F)</f>
        <v>0</v>
      </c>
      <c r="K12525" s="2" t="s">
        <v>460</v>
      </c>
      <c r="L12525" s="2">
        <v>0</v>
      </c>
      <c r="M12525" t="s">
        <v>10916</v>
      </c>
      <c r="N12525" t="s">
        <v>15872</v>
      </c>
      <c r="O12525" t="s">
        <v>11396</v>
      </c>
      <c r="P12525" t="s">
        <v>12163</v>
      </c>
    </row>
    <row r="12526" spans="1:16" x14ac:dyDescent="0.3">
      <c r="A12526" t="s">
        <v>16251</v>
      </c>
      <c r="B12526" s="2" t="str">
        <f t="shared" si="587"/>
        <v>8202</v>
      </c>
      <c r="C12526" s="2">
        <f t="shared" si="585"/>
        <v>8202</v>
      </c>
      <c r="D12526" t="str">
        <f>VLOOKUP(C12526,'Cost Centre'!A:B,2,)</f>
        <v>Miscellaneous Services</v>
      </c>
      <c r="E12526" t="str">
        <f t="shared" si="586"/>
        <v>7</v>
      </c>
      <c r="F12526" t="s">
        <v>16252</v>
      </c>
      <c r="G12526" s="2">
        <v>0</v>
      </c>
      <c r="H12526" s="2">
        <v>0</v>
      </c>
      <c r="I12526" s="2">
        <v>0</v>
      </c>
      <c r="J12526" s="105">
        <f>SUMIF([1]MMM!$A:$A,A12526,[1]MMM!$F:$F)</f>
        <v>0</v>
      </c>
      <c r="K12526" s="2" t="s">
        <v>460</v>
      </c>
      <c r="L12526" s="2">
        <v>0</v>
      </c>
      <c r="M12526" t="s">
        <v>10916</v>
      </c>
      <c r="N12526" t="s">
        <v>15872</v>
      </c>
      <c r="O12526" t="s">
        <v>11396</v>
      </c>
      <c r="P12526" t="s">
        <v>12163</v>
      </c>
    </row>
    <row r="12527" spans="1:16" x14ac:dyDescent="0.3">
      <c r="A12527" t="s">
        <v>16253</v>
      </c>
      <c r="B12527" s="2" t="str">
        <f t="shared" si="587"/>
        <v>8202</v>
      </c>
      <c r="C12527" s="2">
        <f t="shared" si="585"/>
        <v>8202</v>
      </c>
      <c r="D12527" t="str">
        <f>VLOOKUP(C12527,'Cost Centre'!A:B,2,)</f>
        <v>Miscellaneous Services</v>
      </c>
      <c r="E12527" t="str">
        <f t="shared" si="586"/>
        <v>7</v>
      </c>
      <c r="F12527" t="s">
        <v>16254</v>
      </c>
      <c r="G12527" s="2">
        <v>0</v>
      </c>
      <c r="H12527" s="2">
        <v>0</v>
      </c>
      <c r="I12527" s="2">
        <v>0</v>
      </c>
      <c r="J12527" s="105">
        <f>SUMIF([1]MMM!$A:$A,A12527,[1]MMM!$F:$F)</f>
        <v>0</v>
      </c>
      <c r="K12527" s="2" t="s">
        <v>460</v>
      </c>
      <c r="L12527" s="2">
        <v>0</v>
      </c>
      <c r="M12527" t="s">
        <v>10916</v>
      </c>
      <c r="N12527" t="s">
        <v>15872</v>
      </c>
      <c r="O12527" t="s">
        <v>11396</v>
      </c>
      <c r="P12527" t="s">
        <v>12163</v>
      </c>
    </row>
    <row r="12528" spans="1:16" x14ac:dyDescent="0.3">
      <c r="A12528" t="s">
        <v>16255</v>
      </c>
      <c r="B12528" s="2" t="str">
        <f t="shared" si="587"/>
        <v>8202</v>
      </c>
      <c r="C12528" s="2">
        <f t="shared" si="585"/>
        <v>8202</v>
      </c>
      <c r="D12528" t="str">
        <f>VLOOKUP(C12528,'Cost Centre'!A:B,2,)</f>
        <v>Miscellaneous Services</v>
      </c>
      <c r="E12528" t="str">
        <f t="shared" si="586"/>
        <v>7</v>
      </c>
      <c r="F12528" t="s">
        <v>16256</v>
      </c>
      <c r="G12528" s="2">
        <v>0</v>
      </c>
      <c r="H12528" s="2">
        <v>0</v>
      </c>
      <c r="I12528" s="2">
        <v>0</v>
      </c>
      <c r="J12528" s="105">
        <f>SUMIF([1]MMM!$A:$A,A12528,[1]MMM!$F:$F)</f>
        <v>0</v>
      </c>
      <c r="K12528" s="2" t="s">
        <v>460</v>
      </c>
      <c r="L12528" s="2">
        <v>0</v>
      </c>
      <c r="M12528" t="s">
        <v>10916</v>
      </c>
      <c r="N12528" t="s">
        <v>15872</v>
      </c>
      <c r="O12528" t="s">
        <v>11396</v>
      </c>
      <c r="P12528" t="s">
        <v>12163</v>
      </c>
    </row>
    <row r="12529" spans="1:16" x14ac:dyDescent="0.3">
      <c r="A12529" t="s">
        <v>16257</v>
      </c>
      <c r="B12529" s="2" t="str">
        <f t="shared" si="587"/>
        <v>8202</v>
      </c>
      <c r="C12529" s="2">
        <f t="shared" si="585"/>
        <v>8202</v>
      </c>
      <c r="D12529" t="str">
        <f>VLOOKUP(C12529,'Cost Centre'!A:B,2,)</f>
        <v>Miscellaneous Services</v>
      </c>
      <c r="E12529" t="str">
        <f t="shared" si="586"/>
        <v>7</v>
      </c>
      <c r="F12529" t="s">
        <v>16258</v>
      </c>
      <c r="G12529" s="2">
        <v>0</v>
      </c>
      <c r="H12529" s="2">
        <v>0</v>
      </c>
      <c r="I12529" s="2">
        <v>0</v>
      </c>
      <c r="J12529" s="105">
        <f>SUMIF([1]MMM!$A:$A,A12529,[1]MMM!$F:$F)</f>
        <v>0</v>
      </c>
      <c r="K12529" s="2" t="s">
        <v>460</v>
      </c>
      <c r="L12529" s="2">
        <v>0</v>
      </c>
      <c r="M12529" t="s">
        <v>10916</v>
      </c>
      <c r="N12529" t="s">
        <v>15872</v>
      </c>
      <c r="O12529" t="s">
        <v>11396</v>
      </c>
      <c r="P12529" t="s">
        <v>12163</v>
      </c>
    </row>
    <row r="12530" spans="1:16" x14ac:dyDescent="0.3">
      <c r="A12530" t="s">
        <v>16259</v>
      </c>
      <c r="B12530" s="2" t="str">
        <f t="shared" si="587"/>
        <v>8202</v>
      </c>
      <c r="C12530" s="2">
        <f t="shared" si="585"/>
        <v>8202</v>
      </c>
      <c r="D12530" t="str">
        <f>VLOOKUP(C12530,'Cost Centre'!A:B,2,)</f>
        <v>Miscellaneous Services</v>
      </c>
      <c r="E12530" t="str">
        <f t="shared" si="586"/>
        <v>7</v>
      </c>
      <c r="F12530" t="s">
        <v>16260</v>
      </c>
      <c r="G12530" s="2">
        <v>0</v>
      </c>
      <c r="H12530" s="2">
        <v>0</v>
      </c>
      <c r="I12530" s="2">
        <v>0</v>
      </c>
      <c r="J12530" s="105">
        <f>SUMIF([1]MMM!$A:$A,A12530,[1]MMM!$F:$F)</f>
        <v>0</v>
      </c>
      <c r="K12530" s="2" t="s">
        <v>460</v>
      </c>
      <c r="L12530" s="2">
        <v>0</v>
      </c>
      <c r="M12530" t="s">
        <v>10916</v>
      </c>
      <c r="N12530" t="s">
        <v>15872</v>
      </c>
      <c r="O12530" t="s">
        <v>11396</v>
      </c>
      <c r="P12530" t="s">
        <v>12163</v>
      </c>
    </row>
    <row r="12531" spans="1:16" x14ac:dyDescent="0.3">
      <c r="A12531" t="s">
        <v>16261</v>
      </c>
      <c r="B12531" s="2" t="str">
        <f t="shared" si="587"/>
        <v>8202</v>
      </c>
      <c r="C12531" s="2">
        <f t="shared" si="585"/>
        <v>8202</v>
      </c>
      <c r="D12531" t="str">
        <f>VLOOKUP(C12531,'Cost Centre'!A:B,2,)</f>
        <v>Miscellaneous Services</v>
      </c>
      <c r="E12531" t="str">
        <f t="shared" si="586"/>
        <v>7</v>
      </c>
      <c r="F12531" t="s">
        <v>16262</v>
      </c>
      <c r="G12531" s="2">
        <v>0</v>
      </c>
      <c r="H12531" s="2">
        <v>0</v>
      </c>
      <c r="I12531" s="2">
        <v>0</v>
      </c>
      <c r="J12531" s="105">
        <f>SUMIF([1]MMM!$A:$A,A12531,[1]MMM!$F:$F)</f>
        <v>0</v>
      </c>
      <c r="K12531" s="2" t="s">
        <v>460</v>
      </c>
      <c r="L12531" s="2">
        <v>0</v>
      </c>
      <c r="M12531" t="s">
        <v>10916</v>
      </c>
      <c r="N12531" t="s">
        <v>15872</v>
      </c>
      <c r="O12531" t="s">
        <v>11396</v>
      </c>
      <c r="P12531" t="s">
        <v>12163</v>
      </c>
    </row>
    <row r="12532" spans="1:16" x14ac:dyDescent="0.3">
      <c r="A12532" t="s">
        <v>16263</v>
      </c>
      <c r="B12532" s="2" t="str">
        <f t="shared" si="587"/>
        <v>8202</v>
      </c>
      <c r="C12532" s="2">
        <f t="shared" si="585"/>
        <v>8202</v>
      </c>
      <c r="D12532" t="str">
        <f>VLOOKUP(C12532,'Cost Centre'!A:B,2,)</f>
        <v>Miscellaneous Services</v>
      </c>
      <c r="E12532" t="str">
        <f t="shared" si="586"/>
        <v>7</v>
      </c>
      <c r="F12532" t="s">
        <v>16264</v>
      </c>
      <c r="G12532" s="2">
        <v>0</v>
      </c>
      <c r="H12532" s="2">
        <v>0</v>
      </c>
      <c r="I12532" s="2">
        <v>0</v>
      </c>
      <c r="J12532" s="105">
        <f>SUMIF([1]MMM!$A:$A,A12532,[1]MMM!$F:$F)</f>
        <v>0</v>
      </c>
      <c r="K12532" s="2" t="s">
        <v>460</v>
      </c>
      <c r="L12532" s="2">
        <v>0</v>
      </c>
      <c r="M12532" t="s">
        <v>10916</v>
      </c>
      <c r="N12532" t="s">
        <v>15872</v>
      </c>
      <c r="O12532" t="s">
        <v>11396</v>
      </c>
      <c r="P12532" t="s">
        <v>12163</v>
      </c>
    </row>
    <row r="12533" spans="1:16" x14ac:dyDescent="0.3">
      <c r="A12533" t="s">
        <v>16265</v>
      </c>
      <c r="B12533" s="2" t="str">
        <f t="shared" si="587"/>
        <v>8202</v>
      </c>
      <c r="C12533" s="2">
        <f t="shared" si="585"/>
        <v>8202</v>
      </c>
      <c r="D12533" t="str">
        <f>VLOOKUP(C12533,'Cost Centre'!A:B,2,)</f>
        <v>Miscellaneous Services</v>
      </c>
      <c r="E12533" t="str">
        <f t="shared" si="586"/>
        <v>7</v>
      </c>
      <c r="F12533" t="s">
        <v>16266</v>
      </c>
      <c r="G12533" s="2">
        <v>0</v>
      </c>
      <c r="H12533" s="2">
        <v>0</v>
      </c>
      <c r="I12533" s="2">
        <v>0</v>
      </c>
      <c r="J12533" s="105">
        <f>SUMIF([1]MMM!$A:$A,A12533,[1]MMM!$F:$F)</f>
        <v>0</v>
      </c>
      <c r="K12533" s="2" t="s">
        <v>460</v>
      </c>
      <c r="L12533" s="2">
        <v>0</v>
      </c>
      <c r="M12533" t="s">
        <v>10916</v>
      </c>
      <c r="N12533" t="s">
        <v>15872</v>
      </c>
      <c r="O12533" t="s">
        <v>11396</v>
      </c>
      <c r="P12533" t="s">
        <v>12163</v>
      </c>
    </row>
    <row r="12534" spans="1:16" x14ac:dyDescent="0.3">
      <c r="A12534" t="s">
        <v>16267</v>
      </c>
      <c r="B12534" s="2" t="str">
        <f t="shared" si="587"/>
        <v>8202</v>
      </c>
      <c r="C12534" s="2">
        <f t="shared" si="585"/>
        <v>8202</v>
      </c>
      <c r="D12534" t="str">
        <f>VLOOKUP(C12534,'Cost Centre'!A:B,2,)</f>
        <v>Miscellaneous Services</v>
      </c>
      <c r="E12534" t="str">
        <f t="shared" si="586"/>
        <v>7</v>
      </c>
      <c r="F12534" t="s">
        <v>16268</v>
      </c>
      <c r="G12534" s="2">
        <v>0</v>
      </c>
      <c r="H12534" s="2">
        <v>0</v>
      </c>
      <c r="I12534" s="2">
        <v>0</v>
      </c>
      <c r="J12534" s="105">
        <f>SUMIF([1]MMM!$A:$A,A12534,[1]MMM!$F:$F)</f>
        <v>0</v>
      </c>
      <c r="K12534" s="2" t="s">
        <v>460</v>
      </c>
      <c r="L12534" s="2">
        <v>0</v>
      </c>
      <c r="M12534" t="s">
        <v>10916</v>
      </c>
      <c r="N12534" t="s">
        <v>15872</v>
      </c>
      <c r="O12534" t="s">
        <v>11396</v>
      </c>
      <c r="P12534" t="s">
        <v>12163</v>
      </c>
    </row>
    <row r="12535" spans="1:16" x14ac:dyDescent="0.3">
      <c r="A12535" t="s">
        <v>16269</v>
      </c>
      <c r="B12535" s="2" t="str">
        <f t="shared" si="587"/>
        <v>8202</v>
      </c>
      <c r="C12535" s="2">
        <f t="shared" si="585"/>
        <v>8202</v>
      </c>
      <c r="D12535" t="str">
        <f>VLOOKUP(C12535,'Cost Centre'!A:B,2,)</f>
        <v>Miscellaneous Services</v>
      </c>
      <c r="E12535" t="str">
        <f t="shared" si="586"/>
        <v>7</v>
      </c>
      <c r="F12535" t="s">
        <v>16270</v>
      </c>
      <c r="G12535" s="2">
        <v>0</v>
      </c>
      <c r="H12535" s="2">
        <v>0</v>
      </c>
      <c r="I12535" s="2">
        <v>0</v>
      </c>
      <c r="J12535" s="105">
        <f>SUMIF([1]MMM!$A:$A,A12535,[1]MMM!$F:$F)</f>
        <v>0</v>
      </c>
      <c r="K12535" s="2" t="s">
        <v>460</v>
      </c>
      <c r="L12535" s="2">
        <v>0</v>
      </c>
      <c r="M12535" t="s">
        <v>10916</v>
      </c>
      <c r="N12535" t="s">
        <v>15872</v>
      </c>
      <c r="O12535" t="s">
        <v>11396</v>
      </c>
      <c r="P12535" t="s">
        <v>12163</v>
      </c>
    </row>
    <row r="12536" spans="1:16" x14ac:dyDescent="0.3">
      <c r="A12536" t="s">
        <v>16271</v>
      </c>
      <c r="B12536" s="2" t="str">
        <f t="shared" si="587"/>
        <v>8202</v>
      </c>
      <c r="C12536" s="2">
        <f t="shared" si="585"/>
        <v>8202</v>
      </c>
      <c r="D12536" t="str">
        <f>VLOOKUP(C12536,'Cost Centre'!A:B,2,)</f>
        <v>Miscellaneous Services</v>
      </c>
      <c r="E12536" t="str">
        <f t="shared" si="586"/>
        <v>7</v>
      </c>
      <c r="F12536" t="s">
        <v>16272</v>
      </c>
      <c r="G12536" s="2">
        <v>0</v>
      </c>
      <c r="H12536" s="2">
        <v>0</v>
      </c>
      <c r="I12536" s="2">
        <v>0</v>
      </c>
      <c r="J12536" s="105">
        <f>SUMIF([1]MMM!$A:$A,A12536,[1]MMM!$F:$F)</f>
        <v>0</v>
      </c>
      <c r="K12536" s="2" t="s">
        <v>460</v>
      </c>
      <c r="L12536" s="2">
        <v>0</v>
      </c>
      <c r="M12536" t="s">
        <v>10916</v>
      </c>
      <c r="N12536" t="s">
        <v>15872</v>
      </c>
      <c r="O12536" t="s">
        <v>11396</v>
      </c>
      <c r="P12536" t="s">
        <v>12163</v>
      </c>
    </row>
    <row r="12537" spans="1:16" x14ac:dyDescent="0.3">
      <c r="A12537" t="s">
        <v>16273</v>
      </c>
      <c r="B12537" s="2" t="str">
        <f t="shared" si="587"/>
        <v>8202</v>
      </c>
      <c r="C12537" s="2">
        <f t="shared" si="585"/>
        <v>8202</v>
      </c>
      <c r="D12537" t="str">
        <f>VLOOKUP(C12537,'Cost Centre'!A:B,2,)</f>
        <v>Miscellaneous Services</v>
      </c>
      <c r="E12537" t="str">
        <f t="shared" si="586"/>
        <v>7</v>
      </c>
      <c r="F12537" t="s">
        <v>16274</v>
      </c>
      <c r="G12537" s="2">
        <v>0</v>
      </c>
      <c r="H12537" s="2">
        <v>0</v>
      </c>
      <c r="I12537" s="2">
        <v>0</v>
      </c>
      <c r="J12537" s="105">
        <f>SUMIF([1]MMM!$A:$A,A12537,[1]MMM!$F:$F)</f>
        <v>0</v>
      </c>
      <c r="K12537" s="2" t="s">
        <v>460</v>
      </c>
      <c r="L12537" s="2">
        <v>0</v>
      </c>
      <c r="M12537" t="s">
        <v>10916</v>
      </c>
      <c r="N12537" t="s">
        <v>15872</v>
      </c>
      <c r="O12537" t="s">
        <v>11396</v>
      </c>
      <c r="P12537" t="s">
        <v>12163</v>
      </c>
    </row>
    <row r="12538" spans="1:16" x14ac:dyDescent="0.3">
      <c r="A12538" t="s">
        <v>16275</v>
      </c>
      <c r="B12538" s="2" t="str">
        <f t="shared" si="587"/>
        <v>8202</v>
      </c>
      <c r="C12538" s="2">
        <f t="shared" si="585"/>
        <v>8202</v>
      </c>
      <c r="D12538" t="str">
        <f>VLOOKUP(C12538,'Cost Centre'!A:B,2,)</f>
        <v>Miscellaneous Services</v>
      </c>
      <c r="E12538" t="str">
        <f t="shared" si="586"/>
        <v>7</v>
      </c>
      <c r="F12538" t="s">
        <v>16276</v>
      </c>
      <c r="G12538" s="2">
        <v>0</v>
      </c>
      <c r="H12538" s="2">
        <v>0</v>
      </c>
      <c r="I12538" s="2">
        <v>0</v>
      </c>
      <c r="J12538" s="105">
        <f>SUMIF([1]MMM!$A:$A,A12538,[1]MMM!$F:$F)</f>
        <v>0</v>
      </c>
      <c r="K12538" s="2" t="s">
        <v>460</v>
      </c>
      <c r="L12538" s="2">
        <v>0</v>
      </c>
      <c r="M12538" t="s">
        <v>10916</v>
      </c>
      <c r="N12538" t="s">
        <v>15872</v>
      </c>
      <c r="O12538" t="s">
        <v>11396</v>
      </c>
      <c r="P12538" t="s">
        <v>12163</v>
      </c>
    </row>
    <row r="12539" spans="1:16" x14ac:dyDescent="0.3">
      <c r="A12539" t="s">
        <v>16277</v>
      </c>
      <c r="B12539" s="2" t="str">
        <f t="shared" si="587"/>
        <v>8202</v>
      </c>
      <c r="C12539" s="2">
        <f t="shared" si="585"/>
        <v>8202</v>
      </c>
      <c r="D12539" t="str">
        <f>VLOOKUP(C12539,'Cost Centre'!A:B,2,)</f>
        <v>Miscellaneous Services</v>
      </c>
      <c r="E12539" t="str">
        <f t="shared" si="586"/>
        <v>7</v>
      </c>
      <c r="F12539" t="s">
        <v>16278</v>
      </c>
      <c r="G12539" s="2">
        <v>0</v>
      </c>
      <c r="H12539" s="2">
        <v>0</v>
      </c>
      <c r="I12539" s="2">
        <v>0</v>
      </c>
      <c r="J12539" s="105">
        <f>SUMIF([1]MMM!$A:$A,A12539,[1]MMM!$F:$F)</f>
        <v>0</v>
      </c>
      <c r="K12539" s="2" t="s">
        <v>460</v>
      </c>
      <c r="L12539" s="2">
        <v>0</v>
      </c>
      <c r="M12539" t="s">
        <v>10916</v>
      </c>
      <c r="N12539" t="s">
        <v>15872</v>
      </c>
      <c r="O12539" t="s">
        <v>11396</v>
      </c>
      <c r="P12539" t="s">
        <v>12163</v>
      </c>
    </row>
    <row r="12540" spans="1:16" x14ac:dyDescent="0.3">
      <c r="A12540" t="s">
        <v>16279</v>
      </c>
      <c r="B12540" s="2" t="str">
        <f t="shared" si="587"/>
        <v>8202</v>
      </c>
      <c r="C12540" s="2">
        <f t="shared" si="585"/>
        <v>8202</v>
      </c>
      <c r="D12540" t="str">
        <f>VLOOKUP(C12540,'Cost Centre'!A:B,2,)</f>
        <v>Miscellaneous Services</v>
      </c>
      <c r="E12540" t="str">
        <f t="shared" si="586"/>
        <v>7</v>
      </c>
      <c r="F12540" t="s">
        <v>16280</v>
      </c>
      <c r="G12540" s="2">
        <v>0</v>
      </c>
      <c r="H12540" s="2">
        <v>0</v>
      </c>
      <c r="I12540" s="2">
        <v>0</v>
      </c>
      <c r="J12540" s="105">
        <f>SUMIF([1]MMM!$A:$A,A12540,[1]MMM!$F:$F)</f>
        <v>0</v>
      </c>
      <c r="K12540" s="2" t="s">
        <v>460</v>
      </c>
      <c r="L12540" s="2">
        <v>0</v>
      </c>
      <c r="M12540" t="s">
        <v>10916</v>
      </c>
      <c r="N12540" t="s">
        <v>15872</v>
      </c>
      <c r="O12540" t="s">
        <v>11396</v>
      </c>
      <c r="P12540" t="s">
        <v>12163</v>
      </c>
    </row>
    <row r="12541" spans="1:16" x14ac:dyDescent="0.3">
      <c r="A12541" t="s">
        <v>16281</v>
      </c>
      <c r="B12541" s="2" t="str">
        <f t="shared" si="587"/>
        <v>8202</v>
      </c>
      <c r="C12541" s="2">
        <f t="shared" si="585"/>
        <v>8202</v>
      </c>
      <c r="D12541" t="str">
        <f>VLOOKUP(C12541,'Cost Centre'!A:B,2,)</f>
        <v>Miscellaneous Services</v>
      </c>
      <c r="E12541" t="str">
        <f t="shared" si="586"/>
        <v>7</v>
      </c>
      <c r="F12541" t="s">
        <v>16282</v>
      </c>
      <c r="G12541" s="2">
        <v>0</v>
      </c>
      <c r="H12541" s="2">
        <v>0</v>
      </c>
      <c r="I12541" s="2">
        <v>0</v>
      </c>
      <c r="J12541" s="105">
        <f>SUMIF([1]MMM!$A:$A,A12541,[1]MMM!$F:$F)</f>
        <v>0</v>
      </c>
      <c r="K12541" s="2" t="s">
        <v>460</v>
      </c>
      <c r="L12541" s="2">
        <v>0</v>
      </c>
      <c r="M12541" t="s">
        <v>10916</v>
      </c>
      <c r="N12541" t="s">
        <v>15872</v>
      </c>
      <c r="O12541" t="s">
        <v>11396</v>
      </c>
      <c r="P12541" t="s">
        <v>12163</v>
      </c>
    </row>
    <row r="12542" spans="1:16" x14ac:dyDescent="0.3">
      <c r="A12542" t="s">
        <v>16283</v>
      </c>
      <c r="B12542" s="2" t="str">
        <f t="shared" si="587"/>
        <v>8202</v>
      </c>
      <c r="C12542" s="2">
        <f t="shared" si="585"/>
        <v>8202</v>
      </c>
      <c r="D12542" t="str">
        <f>VLOOKUP(C12542,'Cost Centre'!A:B,2,)</f>
        <v>Miscellaneous Services</v>
      </c>
      <c r="E12542" t="str">
        <f t="shared" si="586"/>
        <v>7</v>
      </c>
      <c r="F12542" t="s">
        <v>16284</v>
      </c>
      <c r="G12542" s="2">
        <v>0</v>
      </c>
      <c r="H12542" s="2">
        <v>0</v>
      </c>
      <c r="I12542" s="2">
        <v>0</v>
      </c>
      <c r="J12542" s="105">
        <f>SUMIF([1]MMM!$A:$A,A12542,[1]MMM!$F:$F)</f>
        <v>0</v>
      </c>
      <c r="K12542" s="2" t="s">
        <v>460</v>
      </c>
      <c r="L12542" s="2">
        <v>0</v>
      </c>
      <c r="M12542" t="s">
        <v>10916</v>
      </c>
      <c r="N12542" t="s">
        <v>15872</v>
      </c>
      <c r="O12542" t="s">
        <v>11396</v>
      </c>
      <c r="P12542" t="s">
        <v>12163</v>
      </c>
    </row>
    <row r="12543" spans="1:16" x14ac:dyDescent="0.3">
      <c r="A12543" t="s">
        <v>16285</v>
      </c>
      <c r="B12543" s="2" t="str">
        <f t="shared" si="587"/>
        <v>8202</v>
      </c>
      <c r="C12543" s="2">
        <f t="shared" si="585"/>
        <v>8202</v>
      </c>
      <c r="D12543" t="str">
        <f>VLOOKUP(C12543,'Cost Centre'!A:B,2,)</f>
        <v>Miscellaneous Services</v>
      </c>
      <c r="E12543" t="str">
        <f t="shared" si="586"/>
        <v>7</v>
      </c>
      <c r="F12543" t="s">
        <v>16286</v>
      </c>
      <c r="G12543" s="2">
        <v>0</v>
      </c>
      <c r="H12543" s="2">
        <v>0</v>
      </c>
      <c r="I12543" s="2">
        <v>-725625447.98000002</v>
      </c>
      <c r="J12543" s="105">
        <f>SUMIF([1]MMM!$A:$A,A12543,[1]MMM!$F:$F)</f>
        <v>-725625447.98000002</v>
      </c>
      <c r="K12543" s="2" t="s">
        <v>460</v>
      </c>
      <c r="L12543" s="2">
        <v>0</v>
      </c>
      <c r="M12543" t="s">
        <v>10916</v>
      </c>
      <c r="N12543" t="s">
        <v>15872</v>
      </c>
      <c r="O12543" t="s">
        <v>11396</v>
      </c>
      <c r="P12543" t="s">
        <v>12163</v>
      </c>
    </row>
    <row r="12544" spans="1:16" x14ac:dyDescent="0.3">
      <c r="A12544" t="s">
        <v>16287</v>
      </c>
      <c r="B12544" s="2" t="str">
        <f t="shared" si="587"/>
        <v>8202</v>
      </c>
      <c r="C12544" s="2">
        <f t="shared" si="585"/>
        <v>8202</v>
      </c>
      <c r="D12544" t="str">
        <f>VLOOKUP(C12544,'Cost Centre'!A:B,2,)</f>
        <v>Miscellaneous Services</v>
      </c>
      <c r="E12544" t="str">
        <f t="shared" si="586"/>
        <v>7</v>
      </c>
      <c r="F12544" t="s">
        <v>16288</v>
      </c>
      <c r="G12544" s="2">
        <v>0</v>
      </c>
      <c r="H12544" s="2">
        <v>725625447.98000002</v>
      </c>
      <c r="I12544" s="2">
        <v>0</v>
      </c>
      <c r="J12544" s="105">
        <f>SUMIF([1]MMM!$A:$A,A12544,[1]MMM!$F:$F)</f>
        <v>725625447.98000002</v>
      </c>
      <c r="K12544" s="2" t="s">
        <v>460</v>
      </c>
      <c r="L12544" s="2">
        <v>0</v>
      </c>
      <c r="M12544" t="s">
        <v>10916</v>
      </c>
      <c r="N12544" t="s">
        <v>15872</v>
      </c>
      <c r="O12544" t="s">
        <v>11396</v>
      </c>
      <c r="P12544" t="s">
        <v>12163</v>
      </c>
    </row>
    <row r="12545" spans="1:16" x14ac:dyDescent="0.3">
      <c r="A12545" t="s">
        <v>16289</v>
      </c>
      <c r="B12545" s="2" t="str">
        <f t="shared" si="587"/>
        <v>8202</v>
      </c>
      <c r="C12545" s="2">
        <f t="shared" si="585"/>
        <v>8202</v>
      </c>
      <c r="D12545" t="str">
        <f>VLOOKUP(C12545,'Cost Centre'!A:B,2,)</f>
        <v>Miscellaneous Services</v>
      </c>
      <c r="E12545" t="str">
        <f t="shared" si="586"/>
        <v>7</v>
      </c>
      <c r="F12545" t="s">
        <v>16290</v>
      </c>
      <c r="G12545" s="2">
        <v>0</v>
      </c>
      <c r="H12545" s="2">
        <v>0</v>
      </c>
      <c r="I12545" s="2">
        <v>0</v>
      </c>
      <c r="J12545" s="105">
        <f>SUMIF([1]MMM!$A:$A,A12545,[1]MMM!$F:$F)</f>
        <v>0</v>
      </c>
      <c r="K12545" s="2" t="s">
        <v>460</v>
      </c>
      <c r="L12545" s="2">
        <v>0</v>
      </c>
      <c r="M12545" t="s">
        <v>10916</v>
      </c>
      <c r="N12545" t="s">
        <v>15872</v>
      </c>
      <c r="O12545" t="s">
        <v>11396</v>
      </c>
      <c r="P12545" t="s">
        <v>12163</v>
      </c>
    </row>
    <row r="12546" spans="1:16" x14ac:dyDescent="0.3">
      <c r="A12546" t="s">
        <v>16291</v>
      </c>
      <c r="B12546" s="2" t="str">
        <f t="shared" si="587"/>
        <v>8202</v>
      </c>
      <c r="C12546" s="2">
        <f t="shared" ref="C12546:C12609" si="588">VALUE(B12546)</f>
        <v>8202</v>
      </c>
      <c r="D12546" t="str">
        <f>VLOOKUP(C12546,'Cost Centre'!A:B,2,)</f>
        <v>Miscellaneous Services</v>
      </c>
      <c r="E12546" t="str">
        <f t="shared" ref="E12546:E12609" si="589">MID(A12546,5,1)</f>
        <v>7</v>
      </c>
      <c r="F12546" t="s">
        <v>16292</v>
      </c>
      <c r="G12546" s="2">
        <v>0</v>
      </c>
      <c r="H12546" s="2">
        <v>9877891.0299999993</v>
      </c>
      <c r="I12546" s="2">
        <v>0</v>
      </c>
      <c r="J12546" s="105">
        <f>SUMIF([1]MMM!$A:$A,A12546,[1]MMM!$F:$F)</f>
        <v>9877891.0299999993</v>
      </c>
      <c r="K12546" s="2" t="s">
        <v>460</v>
      </c>
      <c r="L12546" s="2">
        <v>0</v>
      </c>
      <c r="M12546" t="s">
        <v>10916</v>
      </c>
      <c r="N12546" t="s">
        <v>15872</v>
      </c>
      <c r="O12546" t="s">
        <v>11396</v>
      </c>
      <c r="P12546" t="s">
        <v>12163</v>
      </c>
    </row>
    <row r="12547" spans="1:16" x14ac:dyDescent="0.3">
      <c r="A12547" t="s">
        <v>16293</v>
      </c>
      <c r="B12547" s="2" t="str">
        <f t="shared" ref="B12547:B12610" si="590">MID(A12547,1,4)</f>
        <v>8202</v>
      </c>
      <c r="C12547" s="2">
        <f t="shared" si="588"/>
        <v>8202</v>
      </c>
      <c r="D12547" t="str">
        <f>VLOOKUP(C12547,'Cost Centre'!A:B,2,)</f>
        <v>Miscellaneous Services</v>
      </c>
      <c r="E12547" t="str">
        <f t="shared" si="589"/>
        <v>7</v>
      </c>
      <c r="F12547" t="s">
        <v>16294</v>
      </c>
      <c r="G12547" s="2">
        <v>0</v>
      </c>
      <c r="H12547" s="2">
        <v>0</v>
      </c>
      <c r="I12547" s="2">
        <v>-9877891.0299999993</v>
      </c>
      <c r="J12547" s="105">
        <f>SUMIF([1]MMM!$A:$A,A12547,[1]MMM!$F:$F)</f>
        <v>-9877891.0299999993</v>
      </c>
      <c r="K12547" s="2" t="s">
        <v>460</v>
      </c>
      <c r="L12547" s="2">
        <v>0</v>
      </c>
      <c r="M12547" t="s">
        <v>10916</v>
      </c>
      <c r="N12547" t="s">
        <v>15872</v>
      </c>
      <c r="O12547" t="s">
        <v>11396</v>
      </c>
      <c r="P12547" t="s">
        <v>12163</v>
      </c>
    </row>
    <row r="12548" spans="1:16" x14ac:dyDescent="0.3">
      <c r="A12548" t="s">
        <v>16295</v>
      </c>
      <c r="B12548" s="2" t="str">
        <f t="shared" si="590"/>
        <v>8202</v>
      </c>
      <c r="C12548" s="2">
        <f t="shared" si="588"/>
        <v>8202</v>
      </c>
      <c r="D12548" t="str">
        <f>VLOOKUP(C12548,'Cost Centre'!A:B,2,)</f>
        <v>Miscellaneous Services</v>
      </c>
      <c r="E12548" t="str">
        <f t="shared" si="589"/>
        <v>7</v>
      </c>
      <c r="F12548" t="s">
        <v>11986</v>
      </c>
      <c r="G12548" s="2">
        <v>-106266657.2</v>
      </c>
      <c r="H12548" s="2">
        <v>0</v>
      </c>
      <c r="I12548" s="2">
        <v>0</v>
      </c>
      <c r="J12548" s="105">
        <f>SUMIF([1]MMM!$A:$A,A12548,[1]MMM!$F:$F)</f>
        <v>-106266657.2</v>
      </c>
      <c r="K12548" s="2" t="s">
        <v>460</v>
      </c>
      <c r="L12548" s="2">
        <v>0</v>
      </c>
      <c r="M12548" t="s">
        <v>10916</v>
      </c>
      <c r="N12548" t="s">
        <v>15872</v>
      </c>
      <c r="O12548" t="s">
        <v>11396</v>
      </c>
      <c r="P12548" t="s">
        <v>11433</v>
      </c>
    </row>
    <row r="12549" spans="1:16" x14ac:dyDescent="0.3">
      <c r="A12549" t="s">
        <v>16296</v>
      </c>
      <c r="B12549" s="2" t="str">
        <f t="shared" si="590"/>
        <v>8202</v>
      </c>
      <c r="C12549" s="2">
        <f t="shared" si="588"/>
        <v>8202</v>
      </c>
      <c r="D12549" t="str">
        <f>VLOOKUP(C12549,'Cost Centre'!A:B,2,)</f>
        <v>Miscellaneous Services</v>
      </c>
      <c r="E12549" t="str">
        <f t="shared" si="589"/>
        <v>7</v>
      </c>
      <c r="F12549" t="s">
        <v>11988</v>
      </c>
      <c r="G12549" s="2">
        <v>0</v>
      </c>
      <c r="H12549" s="2">
        <v>0</v>
      </c>
      <c r="I12549" s="2">
        <v>-41191379.32</v>
      </c>
      <c r="J12549" s="105">
        <f>SUMIF([1]MMM!$A:$A,A12549,[1]MMM!$F:$F)</f>
        <v>-41191379.32</v>
      </c>
      <c r="K12549" s="2" t="s">
        <v>460</v>
      </c>
      <c r="L12549" s="2">
        <v>0</v>
      </c>
      <c r="M12549" t="s">
        <v>10916</v>
      </c>
      <c r="N12549" t="s">
        <v>15872</v>
      </c>
      <c r="O12549" t="s">
        <v>11396</v>
      </c>
      <c r="P12549" t="s">
        <v>11433</v>
      </c>
    </row>
    <row r="12550" spans="1:16" x14ac:dyDescent="0.3">
      <c r="A12550" t="s">
        <v>16297</v>
      </c>
      <c r="B12550" s="2" t="str">
        <f t="shared" si="590"/>
        <v>8202</v>
      </c>
      <c r="C12550" s="2">
        <f t="shared" si="588"/>
        <v>8202</v>
      </c>
      <c r="D12550" t="str">
        <f>VLOOKUP(C12550,'Cost Centre'!A:B,2,)</f>
        <v>Miscellaneous Services</v>
      </c>
      <c r="E12550" t="str">
        <f t="shared" si="589"/>
        <v>7</v>
      </c>
      <c r="F12550" t="s">
        <v>11990</v>
      </c>
      <c r="G12550" s="2">
        <v>0</v>
      </c>
      <c r="H12550" s="2">
        <v>0</v>
      </c>
      <c r="I12550" s="2">
        <v>-454473.51</v>
      </c>
      <c r="J12550" s="105">
        <f>SUMIF([1]MMM!$A:$A,A12550,[1]MMM!$F:$F)</f>
        <v>-454473.51</v>
      </c>
      <c r="K12550" s="2" t="s">
        <v>460</v>
      </c>
      <c r="L12550" s="2">
        <v>0</v>
      </c>
      <c r="M12550" t="s">
        <v>10916</v>
      </c>
      <c r="N12550" t="s">
        <v>15872</v>
      </c>
      <c r="O12550" t="s">
        <v>11396</v>
      </c>
      <c r="P12550" t="s">
        <v>11433</v>
      </c>
    </row>
    <row r="12551" spans="1:16" x14ac:dyDescent="0.3">
      <c r="A12551" t="s">
        <v>16298</v>
      </c>
      <c r="B12551" s="2" t="str">
        <f t="shared" si="590"/>
        <v>8202</v>
      </c>
      <c r="C12551" s="2">
        <f t="shared" si="588"/>
        <v>8202</v>
      </c>
      <c r="D12551" t="str">
        <f>VLOOKUP(C12551,'Cost Centre'!A:B,2,)</f>
        <v>Miscellaneous Services</v>
      </c>
      <c r="E12551" t="str">
        <f t="shared" si="589"/>
        <v>7</v>
      </c>
      <c r="F12551" t="s">
        <v>11992</v>
      </c>
      <c r="G12551" s="2">
        <v>1580653.41</v>
      </c>
      <c r="H12551" s="2">
        <v>0</v>
      </c>
      <c r="I12551" s="2">
        <v>0</v>
      </c>
      <c r="J12551" s="105">
        <f>SUMIF([1]MMM!$A:$A,A12551,[1]MMM!$F:$F)</f>
        <v>1580653.41</v>
      </c>
      <c r="K12551" s="2" t="s">
        <v>460</v>
      </c>
      <c r="L12551" s="2">
        <v>0</v>
      </c>
      <c r="M12551" t="s">
        <v>10916</v>
      </c>
      <c r="N12551" t="s">
        <v>15872</v>
      </c>
      <c r="O12551" t="s">
        <v>11396</v>
      </c>
      <c r="P12551" t="s">
        <v>11433</v>
      </c>
    </row>
    <row r="12552" spans="1:16" x14ac:dyDescent="0.3">
      <c r="A12552" t="s">
        <v>16299</v>
      </c>
      <c r="B12552" s="2" t="str">
        <f t="shared" si="590"/>
        <v>8202</v>
      </c>
      <c r="C12552" s="2">
        <f t="shared" si="588"/>
        <v>8202</v>
      </c>
      <c r="D12552" t="str">
        <f>VLOOKUP(C12552,'Cost Centre'!A:B,2,)</f>
        <v>Miscellaneous Services</v>
      </c>
      <c r="E12552" t="str">
        <f t="shared" si="589"/>
        <v>7</v>
      </c>
      <c r="F12552" t="s">
        <v>11994</v>
      </c>
      <c r="G12552" s="2">
        <v>0</v>
      </c>
      <c r="H12552" s="2">
        <v>0</v>
      </c>
      <c r="I12552" s="2">
        <v>0</v>
      </c>
      <c r="J12552" s="105">
        <f>SUMIF([1]MMM!$A:$A,A12552,[1]MMM!$F:$F)</f>
        <v>0</v>
      </c>
      <c r="K12552" s="2" t="s">
        <v>460</v>
      </c>
      <c r="L12552" s="2">
        <v>0</v>
      </c>
      <c r="M12552" t="s">
        <v>10916</v>
      </c>
      <c r="N12552" t="s">
        <v>15872</v>
      </c>
      <c r="O12552" t="s">
        <v>11396</v>
      </c>
      <c r="P12552" t="s">
        <v>11433</v>
      </c>
    </row>
    <row r="12553" spans="1:16" x14ac:dyDescent="0.3">
      <c r="A12553" t="s">
        <v>16300</v>
      </c>
      <c r="B12553" s="2" t="str">
        <f t="shared" si="590"/>
        <v>8202</v>
      </c>
      <c r="C12553" s="2">
        <f t="shared" si="588"/>
        <v>8202</v>
      </c>
      <c r="D12553" t="str">
        <f>VLOOKUP(C12553,'Cost Centre'!A:B,2,)</f>
        <v>Miscellaneous Services</v>
      </c>
      <c r="E12553" t="str">
        <f t="shared" si="589"/>
        <v>7</v>
      </c>
      <c r="F12553" t="s">
        <v>11996</v>
      </c>
      <c r="G12553" s="2">
        <v>0</v>
      </c>
      <c r="H12553" s="2">
        <v>0</v>
      </c>
      <c r="I12553" s="2">
        <v>0</v>
      </c>
      <c r="J12553" s="105">
        <f>SUMIF([1]MMM!$A:$A,A12553,[1]MMM!$F:$F)</f>
        <v>0</v>
      </c>
      <c r="K12553" s="2" t="s">
        <v>460</v>
      </c>
      <c r="L12553" s="2">
        <v>0</v>
      </c>
      <c r="M12553" t="s">
        <v>10916</v>
      </c>
      <c r="N12553" t="s">
        <v>15872</v>
      </c>
      <c r="O12553" t="s">
        <v>11396</v>
      </c>
      <c r="P12553" t="s">
        <v>11433</v>
      </c>
    </row>
    <row r="12554" spans="1:16" x14ac:dyDescent="0.3">
      <c r="A12554" t="s">
        <v>16301</v>
      </c>
      <c r="B12554" s="2" t="str">
        <f t="shared" si="590"/>
        <v>8202</v>
      </c>
      <c r="C12554" s="2">
        <f t="shared" si="588"/>
        <v>8202</v>
      </c>
      <c r="D12554" t="str">
        <f>VLOOKUP(C12554,'Cost Centre'!A:B,2,)</f>
        <v>Miscellaneous Services</v>
      </c>
      <c r="E12554" t="str">
        <f t="shared" si="589"/>
        <v>7</v>
      </c>
      <c r="F12554" t="s">
        <v>16302</v>
      </c>
      <c r="G12554" s="2">
        <v>-129243.6</v>
      </c>
      <c r="H12554" s="2">
        <v>0</v>
      </c>
      <c r="I12554" s="2">
        <v>0</v>
      </c>
      <c r="J12554" s="105">
        <f>SUMIF([1]MMM!$A:$A,A12554,[1]MMM!$F:$F)</f>
        <v>-129243.6</v>
      </c>
      <c r="K12554" s="2" t="s">
        <v>460</v>
      </c>
      <c r="L12554" s="2">
        <v>0</v>
      </c>
      <c r="M12554" t="s">
        <v>10916</v>
      </c>
      <c r="N12554" t="s">
        <v>15872</v>
      </c>
      <c r="O12554" t="s">
        <v>11396</v>
      </c>
      <c r="P12554" t="s">
        <v>11433</v>
      </c>
    </row>
    <row r="12555" spans="1:16" x14ac:dyDescent="0.3">
      <c r="A12555" t="s">
        <v>16303</v>
      </c>
      <c r="B12555" s="2" t="str">
        <f t="shared" si="590"/>
        <v>8202</v>
      </c>
      <c r="C12555" s="2">
        <f t="shared" si="588"/>
        <v>8202</v>
      </c>
      <c r="D12555" t="str">
        <f>VLOOKUP(C12555,'Cost Centre'!A:B,2,)</f>
        <v>Miscellaneous Services</v>
      </c>
      <c r="E12555" t="str">
        <f t="shared" si="589"/>
        <v>7</v>
      </c>
      <c r="F12555" t="s">
        <v>16304</v>
      </c>
      <c r="G12555" s="2">
        <v>0</v>
      </c>
      <c r="H12555" s="2">
        <v>0</v>
      </c>
      <c r="I12555" s="2">
        <v>0</v>
      </c>
      <c r="J12555" s="105">
        <f>SUMIF([1]MMM!$A:$A,A12555,[1]MMM!$F:$F)</f>
        <v>0</v>
      </c>
      <c r="K12555" s="2" t="s">
        <v>460</v>
      </c>
      <c r="L12555" s="2">
        <v>0</v>
      </c>
      <c r="M12555" t="s">
        <v>10916</v>
      </c>
      <c r="N12555" t="s">
        <v>15872</v>
      </c>
      <c r="O12555" t="s">
        <v>11396</v>
      </c>
      <c r="P12555" t="s">
        <v>11433</v>
      </c>
    </row>
    <row r="12556" spans="1:16" x14ac:dyDescent="0.3">
      <c r="A12556" t="s">
        <v>16305</v>
      </c>
      <c r="B12556" s="2" t="str">
        <f t="shared" si="590"/>
        <v>8202</v>
      </c>
      <c r="C12556" s="2">
        <f t="shared" si="588"/>
        <v>8202</v>
      </c>
      <c r="D12556" t="str">
        <f>VLOOKUP(C12556,'Cost Centre'!A:B,2,)</f>
        <v>Miscellaneous Services</v>
      </c>
      <c r="E12556" t="str">
        <f t="shared" si="589"/>
        <v>7</v>
      </c>
      <c r="F12556" t="s">
        <v>16306</v>
      </c>
      <c r="G12556" s="2">
        <v>0</v>
      </c>
      <c r="H12556" s="2">
        <v>0</v>
      </c>
      <c r="I12556" s="2">
        <v>0</v>
      </c>
      <c r="J12556" s="105">
        <f>SUMIF([1]MMM!$A:$A,A12556,[1]MMM!$F:$F)</f>
        <v>0</v>
      </c>
      <c r="K12556" s="2" t="s">
        <v>460</v>
      </c>
      <c r="L12556" s="2">
        <v>0</v>
      </c>
      <c r="M12556" t="s">
        <v>10916</v>
      </c>
      <c r="N12556" t="s">
        <v>15872</v>
      </c>
      <c r="O12556" t="s">
        <v>11396</v>
      </c>
      <c r="P12556" t="s">
        <v>11433</v>
      </c>
    </row>
    <row r="12557" spans="1:16" x14ac:dyDescent="0.3">
      <c r="A12557" t="s">
        <v>16307</v>
      </c>
      <c r="B12557" s="2" t="str">
        <f t="shared" si="590"/>
        <v>8202</v>
      </c>
      <c r="C12557" s="2">
        <f t="shared" si="588"/>
        <v>8202</v>
      </c>
      <c r="D12557" t="str">
        <f>VLOOKUP(C12557,'Cost Centre'!A:B,2,)</f>
        <v>Miscellaneous Services</v>
      </c>
      <c r="E12557" t="str">
        <f t="shared" si="589"/>
        <v>7</v>
      </c>
      <c r="F12557" t="s">
        <v>16308</v>
      </c>
      <c r="G12557" s="2">
        <v>-150664.89000000001</v>
      </c>
      <c r="H12557" s="2">
        <v>0</v>
      </c>
      <c r="I12557" s="2">
        <v>0</v>
      </c>
      <c r="J12557" s="105">
        <f>SUMIF([1]MMM!$A:$A,A12557,[1]MMM!$F:$F)</f>
        <v>-150664.89000000001</v>
      </c>
      <c r="K12557" s="2" t="s">
        <v>460</v>
      </c>
      <c r="L12557" s="2">
        <v>0</v>
      </c>
      <c r="M12557" t="s">
        <v>10916</v>
      </c>
      <c r="N12557" t="s">
        <v>15872</v>
      </c>
      <c r="O12557" t="s">
        <v>11396</v>
      </c>
      <c r="P12557" t="s">
        <v>11433</v>
      </c>
    </row>
    <row r="12558" spans="1:16" x14ac:dyDescent="0.3">
      <c r="A12558" t="s">
        <v>16309</v>
      </c>
      <c r="B12558" s="2" t="str">
        <f t="shared" si="590"/>
        <v>8202</v>
      </c>
      <c r="C12558" s="2">
        <f t="shared" si="588"/>
        <v>8202</v>
      </c>
      <c r="D12558" t="str">
        <f>VLOOKUP(C12558,'Cost Centre'!A:B,2,)</f>
        <v>Miscellaneous Services</v>
      </c>
      <c r="E12558" t="str">
        <f t="shared" si="589"/>
        <v>7</v>
      </c>
      <c r="F12558" t="s">
        <v>16310</v>
      </c>
      <c r="G12558" s="2">
        <v>0</v>
      </c>
      <c r="H12558" s="2">
        <v>0</v>
      </c>
      <c r="I12558" s="2">
        <v>0</v>
      </c>
      <c r="J12558" s="105">
        <f>SUMIF([1]MMM!$A:$A,A12558,[1]MMM!$F:$F)</f>
        <v>0</v>
      </c>
      <c r="K12558" s="2" t="s">
        <v>460</v>
      </c>
      <c r="L12558" s="2">
        <v>0</v>
      </c>
      <c r="M12558" t="s">
        <v>10916</v>
      </c>
      <c r="N12558" t="s">
        <v>15872</v>
      </c>
      <c r="O12558" t="s">
        <v>11396</v>
      </c>
      <c r="P12558" t="s">
        <v>11433</v>
      </c>
    </row>
    <row r="12559" spans="1:16" x14ac:dyDescent="0.3">
      <c r="A12559" t="s">
        <v>16311</v>
      </c>
      <c r="B12559" s="2" t="str">
        <f t="shared" si="590"/>
        <v>8202</v>
      </c>
      <c r="C12559" s="2">
        <f t="shared" si="588"/>
        <v>8202</v>
      </c>
      <c r="D12559" t="str">
        <f>VLOOKUP(C12559,'Cost Centre'!A:B,2,)</f>
        <v>Miscellaneous Services</v>
      </c>
      <c r="E12559" t="str">
        <f t="shared" si="589"/>
        <v>7</v>
      </c>
      <c r="F12559" t="s">
        <v>16312</v>
      </c>
      <c r="G12559" s="2">
        <v>0</v>
      </c>
      <c r="H12559" s="2">
        <v>0</v>
      </c>
      <c r="I12559" s="2">
        <v>0</v>
      </c>
      <c r="J12559" s="105">
        <f>SUMIF([1]MMM!$A:$A,A12559,[1]MMM!$F:$F)</f>
        <v>0</v>
      </c>
      <c r="K12559" s="2" t="s">
        <v>460</v>
      </c>
      <c r="L12559" s="2">
        <v>0</v>
      </c>
      <c r="M12559" t="s">
        <v>10916</v>
      </c>
      <c r="N12559" t="s">
        <v>15872</v>
      </c>
      <c r="O12559" t="s">
        <v>11396</v>
      </c>
      <c r="P12559" t="s">
        <v>11433</v>
      </c>
    </row>
    <row r="12560" spans="1:16" x14ac:dyDescent="0.3">
      <c r="A12560" t="s">
        <v>16313</v>
      </c>
      <c r="B12560" s="2" t="str">
        <f t="shared" si="590"/>
        <v>8202</v>
      </c>
      <c r="C12560" s="2">
        <f t="shared" si="588"/>
        <v>8202</v>
      </c>
      <c r="D12560" t="str">
        <f>VLOOKUP(C12560,'Cost Centre'!A:B,2,)</f>
        <v>Miscellaneous Services</v>
      </c>
      <c r="E12560" t="str">
        <f t="shared" si="589"/>
        <v>7</v>
      </c>
      <c r="F12560" t="s">
        <v>16314</v>
      </c>
      <c r="G12560" s="2">
        <v>23776.29</v>
      </c>
      <c r="H12560" s="2">
        <v>0</v>
      </c>
      <c r="I12560" s="2">
        <v>0</v>
      </c>
      <c r="J12560" s="105">
        <f>SUMIF([1]MMM!$A:$A,A12560,[1]MMM!$F:$F)</f>
        <v>23776.29</v>
      </c>
      <c r="K12560" s="2" t="s">
        <v>460</v>
      </c>
      <c r="L12560" s="2">
        <v>0</v>
      </c>
      <c r="M12560" t="s">
        <v>10916</v>
      </c>
      <c r="N12560" t="s">
        <v>15872</v>
      </c>
      <c r="O12560" t="s">
        <v>11396</v>
      </c>
      <c r="P12560" t="s">
        <v>11433</v>
      </c>
    </row>
    <row r="12561" spans="1:16" x14ac:dyDescent="0.3">
      <c r="A12561" t="s">
        <v>16315</v>
      </c>
      <c r="B12561" s="2" t="str">
        <f t="shared" si="590"/>
        <v>8202</v>
      </c>
      <c r="C12561" s="2">
        <f t="shared" si="588"/>
        <v>8202</v>
      </c>
      <c r="D12561" t="str">
        <f>VLOOKUP(C12561,'Cost Centre'!A:B,2,)</f>
        <v>Miscellaneous Services</v>
      </c>
      <c r="E12561" t="str">
        <f t="shared" si="589"/>
        <v>7</v>
      </c>
      <c r="F12561" t="s">
        <v>16316</v>
      </c>
      <c r="G12561" s="2">
        <v>0</v>
      </c>
      <c r="H12561" s="2">
        <v>0</v>
      </c>
      <c r="I12561" s="2">
        <v>0</v>
      </c>
      <c r="J12561" s="105">
        <f>SUMIF([1]MMM!$A:$A,A12561,[1]MMM!$F:$F)</f>
        <v>0</v>
      </c>
      <c r="K12561" s="2" t="s">
        <v>460</v>
      </c>
      <c r="L12561" s="2">
        <v>0</v>
      </c>
      <c r="M12561" t="s">
        <v>10916</v>
      </c>
      <c r="N12561" t="s">
        <v>15872</v>
      </c>
      <c r="O12561" t="s">
        <v>11396</v>
      </c>
      <c r="P12561" t="s">
        <v>11433</v>
      </c>
    </row>
    <row r="12562" spans="1:16" x14ac:dyDescent="0.3">
      <c r="A12562" t="s">
        <v>16317</v>
      </c>
      <c r="B12562" s="2" t="str">
        <f t="shared" si="590"/>
        <v>8202</v>
      </c>
      <c r="C12562" s="2">
        <f t="shared" si="588"/>
        <v>8202</v>
      </c>
      <c r="D12562" t="str">
        <f>VLOOKUP(C12562,'Cost Centre'!A:B,2,)</f>
        <v>Miscellaneous Services</v>
      </c>
      <c r="E12562" t="str">
        <f t="shared" si="589"/>
        <v>7</v>
      </c>
      <c r="F12562" t="s">
        <v>16318</v>
      </c>
      <c r="G12562" s="2">
        <v>0</v>
      </c>
      <c r="H12562" s="2">
        <v>0</v>
      </c>
      <c r="I12562" s="2">
        <v>0</v>
      </c>
      <c r="J12562" s="105">
        <f>SUMIF([1]MMM!$A:$A,A12562,[1]MMM!$F:$F)</f>
        <v>0</v>
      </c>
      <c r="K12562" s="2" t="s">
        <v>460</v>
      </c>
      <c r="L12562" s="2">
        <v>0</v>
      </c>
      <c r="M12562" t="s">
        <v>10916</v>
      </c>
      <c r="N12562" t="s">
        <v>15872</v>
      </c>
      <c r="O12562" t="s">
        <v>11396</v>
      </c>
      <c r="P12562" t="s">
        <v>11433</v>
      </c>
    </row>
    <row r="12563" spans="1:16" x14ac:dyDescent="0.3">
      <c r="A12563" t="s">
        <v>16319</v>
      </c>
      <c r="B12563" s="2" t="str">
        <f t="shared" si="590"/>
        <v>8202</v>
      </c>
      <c r="C12563" s="2">
        <f t="shared" si="588"/>
        <v>8202</v>
      </c>
      <c r="D12563" t="str">
        <f>VLOOKUP(C12563,'Cost Centre'!A:B,2,)</f>
        <v>Miscellaneous Services</v>
      </c>
      <c r="E12563" t="str">
        <f t="shared" si="589"/>
        <v>7</v>
      </c>
      <c r="F12563" t="s">
        <v>16320</v>
      </c>
      <c r="G12563" s="2">
        <v>-797833.75</v>
      </c>
      <c r="H12563" s="2">
        <v>0</v>
      </c>
      <c r="I12563" s="2">
        <v>0</v>
      </c>
      <c r="J12563" s="105">
        <f>SUMIF([1]MMM!$A:$A,A12563,[1]MMM!$F:$F)</f>
        <v>-797833.75</v>
      </c>
      <c r="K12563" s="2" t="s">
        <v>460</v>
      </c>
      <c r="L12563" s="2">
        <v>0</v>
      </c>
      <c r="M12563" t="s">
        <v>10916</v>
      </c>
      <c r="N12563" t="s">
        <v>15872</v>
      </c>
      <c r="O12563" t="s">
        <v>11396</v>
      </c>
      <c r="P12563" t="s">
        <v>11433</v>
      </c>
    </row>
    <row r="12564" spans="1:16" x14ac:dyDescent="0.3">
      <c r="A12564" t="s">
        <v>16321</v>
      </c>
      <c r="B12564" s="2" t="str">
        <f t="shared" si="590"/>
        <v>8202</v>
      </c>
      <c r="C12564" s="2">
        <f t="shared" si="588"/>
        <v>8202</v>
      </c>
      <c r="D12564" t="str">
        <f>VLOOKUP(C12564,'Cost Centre'!A:B,2,)</f>
        <v>Miscellaneous Services</v>
      </c>
      <c r="E12564" t="str">
        <f t="shared" si="589"/>
        <v>7</v>
      </c>
      <c r="F12564" t="s">
        <v>16322</v>
      </c>
      <c r="G12564" s="2">
        <v>0</v>
      </c>
      <c r="H12564" s="2">
        <v>0</v>
      </c>
      <c r="I12564" s="2">
        <v>0</v>
      </c>
      <c r="J12564" s="105">
        <f>SUMIF([1]MMM!$A:$A,A12564,[1]MMM!$F:$F)</f>
        <v>0</v>
      </c>
      <c r="K12564" s="2" t="s">
        <v>460</v>
      </c>
      <c r="L12564" s="2">
        <v>0</v>
      </c>
      <c r="M12564" t="s">
        <v>10916</v>
      </c>
      <c r="N12564" t="s">
        <v>15872</v>
      </c>
      <c r="O12564" t="s">
        <v>11396</v>
      </c>
      <c r="P12564" t="s">
        <v>11433</v>
      </c>
    </row>
    <row r="12565" spans="1:16" x14ac:dyDescent="0.3">
      <c r="A12565" t="s">
        <v>16323</v>
      </c>
      <c r="B12565" s="2" t="str">
        <f t="shared" si="590"/>
        <v>8202</v>
      </c>
      <c r="C12565" s="2">
        <f t="shared" si="588"/>
        <v>8202</v>
      </c>
      <c r="D12565" t="str">
        <f>VLOOKUP(C12565,'Cost Centre'!A:B,2,)</f>
        <v>Miscellaneous Services</v>
      </c>
      <c r="E12565" t="str">
        <f t="shared" si="589"/>
        <v>7</v>
      </c>
      <c r="F12565" t="s">
        <v>16324</v>
      </c>
      <c r="G12565" s="2">
        <v>0</v>
      </c>
      <c r="H12565" s="2">
        <v>0</v>
      </c>
      <c r="I12565" s="2">
        <v>0</v>
      </c>
      <c r="J12565" s="105">
        <f>SUMIF([1]MMM!$A:$A,A12565,[1]MMM!$F:$F)</f>
        <v>0</v>
      </c>
      <c r="K12565" s="2" t="s">
        <v>460</v>
      </c>
      <c r="L12565" s="2">
        <v>0</v>
      </c>
      <c r="M12565" t="s">
        <v>10916</v>
      </c>
      <c r="N12565" t="s">
        <v>15872</v>
      </c>
      <c r="O12565" t="s">
        <v>11396</v>
      </c>
      <c r="P12565" t="s">
        <v>11433</v>
      </c>
    </row>
    <row r="12566" spans="1:16" x14ac:dyDescent="0.3">
      <c r="A12566" t="s">
        <v>16325</v>
      </c>
      <c r="B12566" s="2" t="str">
        <f t="shared" si="590"/>
        <v>8202</v>
      </c>
      <c r="C12566" s="2">
        <f t="shared" si="588"/>
        <v>8202</v>
      </c>
      <c r="D12566" t="str">
        <f>VLOOKUP(C12566,'Cost Centre'!A:B,2,)</f>
        <v>Miscellaneous Services</v>
      </c>
      <c r="E12566" t="str">
        <f t="shared" si="589"/>
        <v>7</v>
      </c>
      <c r="F12566" t="s">
        <v>12270</v>
      </c>
      <c r="G12566" s="2">
        <v>-1285652.9099999999</v>
      </c>
      <c r="H12566" s="2">
        <v>0</v>
      </c>
      <c r="I12566" s="2">
        <v>0</v>
      </c>
      <c r="J12566" s="105">
        <f>SUMIF([1]MMM!$A:$A,A12566,[1]MMM!$F:$F)</f>
        <v>-1285652.9099999999</v>
      </c>
      <c r="K12566" s="2" t="s">
        <v>460</v>
      </c>
      <c r="L12566" s="2">
        <v>0</v>
      </c>
      <c r="M12566" t="s">
        <v>10916</v>
      </c>
      <c r="N12566" t="s">
        <v>15872</v>
      </c>
      <c r="O12566" t="s">
        <v>11396</v>
      </c>
      <c r="P12566" t="s">
        <v>11440</v>
      </c>
    </row>
    <row r="12567" spans="1:16" x14ac:dyDescent="0.3">
      <c r="A12567" t="s">
        <v>16326</v>
      </c>
      <c r="B12567" s="2" t="str">
        <f t="shared" si="590"/>
        <v>8202</v>
      </c>
      <c r="C12567" s="2">
        <f t="shared" si="588"/>
        <v>8202</v>
      </c>
      <c r="D12567" t="str">
        <f>VLOOKUP(C12567,'Cost Centre'!A:B,2,)</f>
        <v>Miscellaneous Services</v>
      </c>
      <c r="E12567" t="str">
        <f t="shared" si="589"/>
        <v>7</v>
      </c>
      <c r="F12567" t="s">
        <v>12272</v>
      </c>
      <c r="G12567" s="2">
        <v>0</v>
      </c>
      <c r="H12567" s="2">
        <v>0</v>
      </c>
      <c r="I12567" s="2">
        <v>0</v>
      </c>
      <c r="J12567" s="105">
        <f>SUMIF([1]MMM!$A:$A,A12567,[1]MMM!$F:$F)</f>
        <v>0</v>
      </c>
      <c r="K12567" s="2" t="s">
        <v>460</v>
      </c>
      <c r="L12567" s="2">
        <v>0</v>
      </c>
      <c r="M12567" t="s">
        <v>10916</v>
      </c>
      <c r="N12567" t="s">
        <v>15872</v>
      </c>
      <c r="O12567" t="s">
        <v>11396</v>
      </c>
      <c r="P12567" t="s">
        <v>11440</v>
      </c>
    </row>
    <row r="12568" spans="1:16" x14ac:dyDescent="0.3">
      <c r="A12568" t="s">
        <v>16327</v>
      </c>
      <c r="B12568" s="2" t="str">
        <f t="shared" si="590"/>
        <v>8202</v>
      </c>
      <c r="C12568" s="2">
        <f t="shared" si="588"/>
        <v>8202</v>
      </c>
      <c r="D12568" t="str">
        <f>VLOOKUP(C12568,'Cost Centre'!A:B,2,)</f>
        <v>Miscellaneous Services</v>
      </c>
      <c r="E12568" t="str">
        <f t="shared" si="589"/>
        <v>7</v>
      </c>
      <c r="F12568" t="s">
        <v>12274</v>
      </c>
      <c r="G12568" s="2">
        <v>0</v>
      </c>
      <c r="H12568" s="2">
        <v>0</v>
      </c>
      <c r="I12568" s="2">
        <v>0</v>
      </c>
      <c r="J12568" s="105">
        <f>SUMIF([1]MMM!$A:$A,A12568,[1]MMM!$F:$F)</f>
        <v>0</v>
      </c>
      <c r="K12568" s="2" t="s">
        <v>460</v>
      </c>
      <c r="L12568" s="2">
        <v>0</v>
      </c>
      <c r="M12568" t="s">
        <v>10916</v>
      </c>
      <c r="N12568" t="s">
        <v>15872</v>
      </c>
      <c r="O12568" t="s">
        <v>11396</v>
      </c>
      <c r="P12568" t="s">
        <v>11440</v>
      </c>
    </row>
    <row r="12569" spans="1:16" x14ac:dyDescent="0.3">
      <c r="A12569" t="s">
        <v>16328</v>
      </c>
      <c r="B12569" s="2" t="str">
        <f t="shared" si="590"/>
        <v>8202</v>
      </c>
      <c r="C12569" s="2">
        <f t="shared" si="588"/>
        <v>8202</v>
      </c>
      <c r="D12569" t="str">
        <f>VLOOKUP(C12569,'Cost Centre'!A:B,2,)</f>
        <v>Miscellaneous Services</v>
      </c>
      <c r="E12569" t="str">
        <f t="shared" si="589"/>
        <v>7</v>
      </c>
      <c r="F12569" t="s">
        <v>16329</v>
      </c>
      <c r="G12569" s="2">
        <v>-76161390.170000002</v>
      </c>
      <c r="H12569" s="2">
        <v>0</v>
      </c>
      <c r="I12569" s="2">
        <v>0</v>
      </c>
      <c r="J12569" s="105">
        <f>SUMIF([1]MMM!$A:$A,A12569,[1]MMM!$F:$F)</f>
        <v>-76161390.170000002</v>
      </c>
      <c r="K12569" s="2" t="s">
        <v>460</v>
      </c>
      <c r="L12569" s="2">
        <v>0</v>
      </c>
      <c r="M12569" t="s">
        <v>10916</v>
      </c>
      <c r="N12569" t="s">
        <v>15872</v>
      </c>
      <c r="O12569" t="s">
        <v>11396</v>
      </c>
      <c r="P12569" t="s">
        <v>16330</v>
      </c>
    </row>
    <row r="12570" spans="1:16" x14ac:dyDescent="0.3">
      <c r="A12570" t="s">
        <v>16331</v>
      </c>
      <c r="B12570" s="2" t="str">
        <f t="shared" si="590"/>
        <v>8202</v>
      </c>
      <c r="C12570" s="2">
        <f t="shared" si="588"/>
        <v>8202</v>
      </c>
      <c r="D12570" t="str">
        <f>VLOOKUP(C12570,'Cost Centre'!A:B,2,)</f>
        <v>Miscellaneous Services</v>
      </c>
      <c r="E12570" t="str">
        <f t="shared" si="589"/>
        <v>7</v>
      </c>
      <c r="F12570" t="s">
        <v>16332</v>
      </c>
      <c r="G12570" s="2">
        <v>0</v>
      </c>
      <c r="H12570" s="2">
        <v>0</v>
      </c>
      <c r="I12570" s="2">
        <v>0</v>
      </c>
      <c r="J12570" s="105">
        <f>SUMIF([1]MMM!$A:$A,A12570,[1]MMM!$F:$F)</f>
        <v>0</v>
      </c>
      <c r="K12570" s="2" t="s">
        <v>460</v>
      </c>
      <c r="L12570" s="2">
        <v>0</v>
      </c>
      <c r="M12570" t="s">
        <v>10916</v>
      </c>
      <c r="N12570" t="s">
        <v>15872</v>
      </c>
      <c r="O12570" t="s">
        <v>11396</v>
      </c>
      <c r="P12570" t="s">
        <v>16330</v>
      </c>
    </row>
    <row r="12571" spans="1:16" x14ac:dyDescent="0.3">
      <c r="A12571" t="s">
        <v>16333</v>
      </c>
      <c r="B12571" s="2" t="str">
        <f t="shared" si="590"/>
        <v>8202</v>
      </c>
      <c r="C12571" s="2">
        <f t="shared" si="588"/>
        <v>8202</v>
      </c>
      <c r="D12571" t="str">
        <f>VLOOKUP(C12571,'Cost Centre'!A:B,2,)</f>
        <v>Miscellaneous Services</v>
      </c>
      <c r="E12571" t="str">
        <f t="shared" si="589"/>
        <v>7</v>
      </c>
      <c r="F12571" t="s">
        <v>16334</v>
      </c>
      <c r="G12571" s="2">
        <v>0</v>
      </c>
      <c r="H12571" s="2">
        <v>76161390.170000002</v>
      </c>
      <c r="I12571" s="2">
        <v>0</v>
      </c>
      <c r="J12571" s="105">
        <f>SUMIF([1]MMM!$A:$A,A12571,[1]MMM!$F:$F)</f>
        <v>76161390.170000002</v>
      </c>
      <c r="K12571" s="2" t="s">
        <v>460</v>
      </c>
      <c r="L12571" s="2">
        <v>0</v>
      </c>
      <c r="M12571" t="s">
        <v>10916</v>
      </c>
      <c r="N12571" t="s">
        <v>15872</v>
      </c>
      <c r="O12571" t="s">
        <v>11396</v>
      </c>
      <c r="P12571" t="s">
        <v>16330</v>
      </c>
    </row>
    <row r="12572" spans="1:16" x14ac:dyDescent="0.3">
      <c r="A12572" t="s">
        <v>16335</v>
      </c>
      <c r="B12572" s="2" t="str">
        <f t="shared" si="590"/>
        <v>8202</v>
      </c>
      <c r="C12572" s="2">
        <f t="shared" si="588"/>
        <v>8202</v>
      </c>
      <c r="D12572" t="str">
        <f>VLOOKUP(C12572,'Cost Centre'!A:B,2,)</f>
        <v>Miscellaneous Services</v>
      </c>
      <c r="E12572" t="str">
        <f t="shared" si="589"/>
        <v>7</v>
      </c>
      <c r="F12572" t="s">
        <v>16336</v>
      </c>
      <c r="G12572" s="2">
        <v>0</v>
      </c>
      <c r="H12572" s="2">
        <v>0</v>
      </c>
      <c r="I12572" s="2">
        <v>0</v>
      </c>
      <c r="J12572" s="105">
        <f>SUMIF([1]MMM!$A:$A,A12572,[1]MMM!$F:$F)</f>
        <v>0</v>
      </c>
      <c r="K12572" s="2" t="s">
        <v>460</v>
      </c>
      <c r="L12572" s="2">
        <v>0</v>
      </c>
      <c r="M12572" t="s">
        <v>10916</v>
      </c>
      <c r="N12572" t="s">
        <v>15872</v>
      </c>
      <c r="O12572" t="s">
        <v>11396</v>
      </c>
      <c r="P12572" t="s">
        <v>16330</v>
      </c>
    </row>
    <row r="12573" spans="1:16" x14ac:dyDescent="0.3">
      <c r="A12573" t="s">
        <v>16337</v>
      </c>
      <c r="B12573" s="2" t="str">
        <f t="shared" si="590"/>
        <v>8202</v>
      </c>
      <c r="C12573" s="2">
        <f t="shared" si="588"/>
        <v>8202</v>
      </c>
      <c r="D12573" t="str">
        <f>VLOOKUP(C12573,'Cost Centre'!A:B,2,)</f>
        <v>Miscellaneous Services</v>
      </c>
      <c r="E12573" t="str">
        <f t="shared" si="589"/>
        <v>7</v>
      </c>
      <c r="F12573" t="s">
        <v>16338</v>
      </c>
      <c r="G12573" s="2">
        <v>0</v>
      </c>
      <c r="H12573" s="2">
        <v>0</v>
      </c>
      <c r="I12573" s="2">
        <v>0</v>
      </c>
      <c r="J12573" s="105">
        <f>SUMIF([1]MMM!$A:$A,A12573,[1]MMM!$F:$F)</f>
        <v>0</v>
      </c>
      <c r="K12573" s="2" t="s">
        <v>460</v>
      </c>
      <c r="L12573" s="2">
        <v>0</v>
      </c>
      <c r="M12573" t="s">
        <v>10916</v>
      </c>
      <c r="N12573" t="s">
        <v>15872</v>
      </c>
      <c r="O12573" t="s">
        <v>11396</v>
      </c>
      <c r="P12573" t="s">
        <v>16330</v>
      </c>
    </row>
    <row r="12574" spans="1:16" x14ac:dyDescent="0.3">
      <c r="A12574" t="s">
        <v>16339</v>
      </c>
      <c r="B12574" s="2" t="str">
        <f t="shared" si="590"/>
        <v>8202</v>
      </c>
      <c r="C12574" s="2">
        <f t="shared" si="588"/>
        <v>8202</v>
      </c>
      <c r="D12574" t="str">
        <f>VLOOKUP(C12574,'Cost Centre'!A:B,2,)</f>
        <v>Miscellaneous Services</v>
      </c>
      <c r="E12574" t="str">
        <f t="shared" si="589"/>
        <v>7</v>
      </c>
      <c r="F12574" t="s">
        <v>16340</v>
      </c>
      <c r="G12574" s="2">
        <v>0</v>
      </c>
      <c r="H12574" s="2">
        <v>0</v>
      </c>
      <c r="I12574" s="2">
        <v>0</v>
      </c>
      <c r="J12574" s="105">
        <f>SUMIF([1]MMM!$A:$A,A12574,[1]MMM!$F:$F)</f>
        <v>0</v>
      </c>
      <c r="K12574" s="2" t="s">
        <v>460</v>
      </c>
      <c r="L12574" s="2">
        <v>0</v>
      </c>
      <c r="M12574" t="s">
        <v>10916</v>
      </c>
      <c r="N12574" t="s">
        <v>15872</v>
      </c>
      <c r="O12574" t="s">
        <v>11396</v>
      </c>
      <c r="P12574" t="s">
        <v>16330</v>
      </c>
    </row>
    <row r="12575" spans="1:16" x14ac:dyDescent="0.3">
      <c r="A12575" t="s">
        <v>16341</v>
      </c>
      <c r="B12575" s="2" t="str">
        <f t="shared" si="590"/>
        <v>8202</v>
      </c>
      <c r="C12575" s="2">
        <f t="shared" si="588"/>
        <v>8202</v>
      </c>
      <c r="D12575" t="str">
        <f>VLOOKUP(C12575,'Cost Centre'!A:B,2,)</f>
        <v>Miscellaneous Services</v>
      </c>
      <c r="E12575" t="str">
        <f t="shared" si="589"/>
        <v>7</v>
      </c>
      <c r="F12575" t="s">
        <v>16342</v>
      </c>
      <c r="G12575" s="2">
        <v>0</v>
      </c>
      <c r="H12575" s="2">
        <v>0</v>
      </c>
      <c r="I12575" s="2">
        <v>0</v>
      </c>
      <c r="J12575" s="105">
        <f>SUMIF([1]MMM!$A:$A,A12575,[1]MMM!$F:$F)</f>
        <v>0</v>
      </c>
      <c r="K12575" s="2" t="s">
        <v>460</v>
      </c>
      <c r="L12575" s="2">
        <v>0</v>
      </c>
      <c r="M12575" t="s">
        <v>10916</v>
      </c>
      <c r="N12575" t="s">
        <v>15872</v>
      </c>
      <c r="O12575" t="s">
        <v>11396</v>
      </c>
      <c r="P12575" t="s">
        <v>16330</v>
      </c>
    </row>
    <row r="12576" spans="1:16" x14ac:dyDescent="0.3">
      <c r="A12576" t="s">
        <v>16343</v>
      </c>
      <c r="B12576" s="2" t="str">
        <f t="shared" si="590"/>
        <v>8202</v>
      </c>
      <c r="C12576" s="2">
        <f t="shared" si="588"/>
        <v>8202</v>
      </c>
      <c r="D12576" t="str">
        <f>VLOOKUP(C12576,'Cost Centre'!A:B,2,)</f>
        <v>Miscellaneous Services</v>
      </c>
      <c r="E12576" t="str">
        <f t="shared" si="589"/>
        <v>7</v>
      </c>
      <c r="F12576" t="s">
        <v>16344</v>
      </c>
      <c r="G12576" s="2">
        <v>0</v>
      </c>
      <c r="H12576" s="2">
        <v>0</v>
      </c>
      <c r="I12576" s="2">
        <v>0</v>
      </c>
      <c r="J12576" s="105">
        <f>SUMIF([1]MMM!$A:$A,A12576,[1]MMM!$F:$F)</f>
        <v>0</v>
      </c>
      <c r="K12576" s="2" t="s">
        <v>460</v>
      </c>
      <c r="L12576" s="2">
        <v>0</v>
      </c>
      <c r="M12576" t="s">
        <v>10916</v>
      </c>
      <c r="N12576" t="s">
        <v>15872</v>
      </c>
      <c r="O12576" t="s">
        <v>11396</v>
      </c>
      <c r="P12576" t="s">
        <v>16330</v>
      </c>
    </row>
    <row r="12577" spans="1:16" x14ac:dyDescent="0.3">
      <c r="A12577" t="s">
        <v>16345</v>
      </c>
      <c r="B12577" s="2" t="str">
        <f t="shared" si="590"/>
        <v>8202</v>
      </c>
      <c r="C12577" s="2">
        <f t="shared" si="588"/>
        <v>8202</v>
      </c>
      <c r="D12577" t="str">
        <f>VLOOKUP(C12577,'Cost Centre'!A:B,2,)</f>
        <v>Miscellaneous Services</v>
      </c>
      <c r="E12577" t="str">
        <f t="shared" si="589"/>
        <v>7</v>
      </c>
      <c r="F12577" t="s">
        <v>16346</v>
      </c>
      <c r="G12577" s="2">
        <v>0</v>
      </c>
      <c r="H12577" s="2">
        <v>0</v>
      </c>
      <c r="I12577" s="2">
        <v>0</v>
      </c>
      <c r="J12577" s="105">
        <f>SUMIF([1]MMM!$A:$A,A12577,[1]MMM!$F:$F)</f>
        <v>0</v>
      </c>
      <c r="K12577" s="2" t="s">
        <v>460</v>
      </c>
      <c r="L12577" s="2">
        <v>0</v>
      </c>
      <c r="M12577" t="s">
        <v>10916</v>
      </c>
      <c r="N12577" t="s">
        <v>15872</v>
      </c>
      <c r="O12577" t="s">
        <v>11396</v>
      </c>
      <c r="P12577" t="s">
        <v>16330</v>
      </c>
    </row>
    <row r="12578" spans="1:16" x14ac:dyDescent="0.3">
      <c r="A12578" t="s">
        <v>16347</v>
      </c>
      <c r="B12578" s="2" t="str">
        <f t="shared" si="590"/>
        <v>8202</v>
      </c>
      <c r="C12578" s="2">
        <f t="shared" si="588"/>
        <v>8202</v>
      </c>
      <c r="D12578" t="str">
        <f>VLOOKUP(C12578,'Cost Centre'!A:B,2,)</f>
        <v>Miscellaneous Services</v>
      </c>
      <c r="E12578" t="str">
        <f t="shared" si="589"/>
        <v>7</v>
      </c>
      <c r="F12578" t="s">
        <v>16348</v>
      </c>
      <c r="G12578" s="2">
        <v>0</v>
      </c>
      <c r="H12578" s="2">
        <v>0</v>
      </c>
      <c r="I12578" s="2">
        <v>0</v>
      </c>
      <c r="J12578" s="105">
        <f>SUMIF([1]MMM!$A:$A,A12578,[1]MMM!$F:$F)</f>
        <v>0</v>
      </c>
      <c r="K12578" s="2" t="s">
        <v>460</v>
      </c>
      <c r="L12578" s="2">
        <v>0</v>
      </c>
      <c r="M12578" t="s">
        <v>10916</v>
      </c>
      <c r="N12578" t="s">
        <v>15872</v>
      </c>
      <c r="O12578" t="s">
        <v>11396</v>
      </c>
      <c r="P12578" t="s">
        <v>16330</v>
      </c>
    </row>
    <row r="12579" spans="1:16" x14ac:dyDescent="0.3">
      <c r="A12579" t="s">
        <v>16349</v>
      </c>
      <c r="B12579" s="2" t="str">
        <f t="shared" si="590"/>
        <v>8202</v>
      </c>
      <c r="C12579" s="2">
        <f t="shared" si="588"/>
        <v>8202</v>
      </c>
      <c r="D12579" t="str">
        <f>VLOOKUP(C12579,'Cost Centre'!A:B,2,)</f>
        <v>Miscellaneous Services</v>
      </c>
      <c r="E12579" t="str">
        <f t="shared" si="589"/>
        <v>7</v>
      </c>
      <c r="F12579" t="s">
        <v>16350</v>
      </c>
      <c r="G12579" s="2">
        <v>0</v>
      </c>
      <c r="H12579" s="2">
        <v>0</v>
      </c>
      <c r="I12579" s="2">
        <v>0</v>
      </c>
      <c r="J12579" s="105">
        <f>SUMIF([1]MMM!$A:$A,A12579,[1]MMM!$F:$F)</f>
        <v>0</v>
      </c>
      <c r="K12579" s="2" t="s">
        <v>460</v>
      </c>
      <c r="L12579" s="2">
        <v>0</v>
      </c>
      <c r="M12579" t="s">
        <v>10916</v>
      </c>
      <c r="N12579" t="s">
        <v>15872</v>
      </c>
      <c r="O12579" t="s">
        <v>11396</v>
      </c>
      <c r="P12579" t="s">
        <v>16330</v>
      </c>
    </row>
    <row r="12580" spans="1:16" x14ac:dyDescent="0.3">
      <c r="A12580" t="s">
        <v>16351</v>
      </c>
      <c r="B12580" s="2" t="str">
        <f t="shared" si="590"/>
        <v>8202</v>
      </c>
      <c r="C12580" s="2">
        <f t="shared" si="588"/>
        <v>8202</v>
      </c>
      <c r="D12580" t="str">
        <f>VLOOKUP(C12580,'Cost Centre'!A:B,2,)</f>
        <v>Miscellaneous Services</v>
      </c>
      <c r="E12580" t="str">
        <f t="shared" si="589"/>
        <v>7</v>
      </c>
      <c r="F12580" t="s">
        <v>16352</v>
      </c>
      <c r="G12580" s="2">
        <v>0</v>
      </c>
      <c r="H12580" s="2">
        <v>0</v>
      </c>
      <c r="I12580" s="2">
        <v>0</v>
      </c>
      <c r="J12580" s="105">
        <f>SUMIF([1]MMM!$A:$A,A12580,[1]MMM!$F:$F)</f>
        <v>0</v>
      </c>
      <c r="K12580" s="2" t="s">
        <v>460</v>
      </c>
      <c r="L12580" s="2">
        <v>0</v>
      </c>
      <c r="M12580" t="s">
        <v>10916</v>
      </c>
      <c r="N12580" t="s">
        <v>15872</v>
      </c>
      <c r="O12580" t="s">
        <v>11396</v>
      </c>
      <c r="P12580" t="s">
        <v>16330</v>
      </c>
    </row>
    <row r="12581" spans="1:16" x14ac:dyDescent="0.3">
      <c r="A12581" t="s">
        <v>16353</v>
      </c>
      <c r="B12581" s="2" t="str">
        <f t="shared" si="590"/>
        <v>8202</v>
      </c>
      <c r="C12581" s="2">
        <f t="shared" si="588"/>
        <v>8202</v>
      </c>
      <c r="D12581" t="str">
        <f>VLOOKUP(C12581,'Cost Centre'!A:B,2,)</f>
        <v>Miscellaneous Services</v>
      </c>
      <c r="E12581" t="str">
        <f t="shared" si="589"/>
        <v>7</v>
      </c>
      <c r="F12581" t="s">
        <v>16354</v>
      </c>
      <c r="G12581" s="2">
        <v>-599046467.49000001</v>
      </c>
      <c r="H12581" s="2">
        <v>0</v>
      </c>
      <c r="I12581" s="2">
        <v>0</v>
      </c>
      <c r="J12581" s="105">
        <f>SUMIF([1]MMM!$A:$A,A12581,[1]MMM!$F:$F)</f>
        <v>-599046467.49000001</v>
      </c>
      <c r="K12581" s="2" t="s">
        <v>460</v>
      </c>
      <c r="L12581" s="2">
        <v>-1347647122</v>
      </c>
      <c r="M12581" t="s">
        <v>10916</v>
      </c>
      <c r="N12581" t="s">
        <v>15872</v>
      </c>
      <c r="O12581" t="s">
        <v>11396</v>
      </c>
      <c r="P12581" t="s">
        <v>12011</v>
      </c>
    </row>
    <row r="12582" spans="1:16" x14ac:dyDescent="0.3">
      <c r="A12582" t="s">
        <v>16355</v>
      </c>
      <c r="B12582" s="2" t="str">
        <f t="shared" si="590"/>
        <v>8202</v>
      </c>
      <c r="C12582" s="2">
        <f t="shared" si="588"/>
        <v>8202</v>
      </c>
      <c r="D12582" t="str">
        <f>VLOOKUP(C12582,'Cost Centre'!A:B,2,)</f>
        <v>Miscellaneous Services</v>
      </c>
      <c r="E12582" t="str">
        <f t="shared" si="589"/>
        <v>7</v>
      </c>
      <c r="F12582" t="s">
        <v>16356</v>
      </c>
      <c r="G12582" s="2">
        <v>0</v>
      </c>
      <c r="H12582" s="2">
        <v>0</v>
      </c>
      <c r="I12582" s="2">
        <v>-42657682.270000003</v>
      </c>
      <c r="J12582" s="105">
        <f>SUMIF([1]MMM!$A:$A,A12582,[1]MMM!$F:$F)</f>
        <v>-42657682.270000003</v>
      </c>
      <c r="K12582" s="2" t="s">
        <v>460</v>
      </c>
      <c r="L12582" s="2">
        <v>0</v>
      </c>
      <c r="M12582" t="s">
        <v>10916</v>
      </c>
      <c r="N12582" t="s">
        <v>15872</v>
      </c>
      <c r="O12582" t="s">
        <v>11396</v>
      </c>
      <c r="P12582" t="s">
        <v>12011</v>
      </c>
    </row>
    <row r="12583" spans="1:16" x14ac:dyDescent="0.3">
      <c r="A12583" t="s">
        <v>16357</v>
      </c>
      <c r="B12583" s="2" t="str">
        <f t="shared" si="590"/>
        <v>8202</v>
      </c>
      <c r="C12583" s="2">
        <f t="shared" si="588"/>
        <v>8202</v>
      </c>
      <c r="D12583" t="str">
        <f>VLOOKUP(C12583,'Cost Centre'!A:B,2,)</f>
        <v>Miscellaneous Services</v>
      </c>
      <c r="E12583" t="str">
        <f t="shared" si="589"/>
        <v>7</v>
      </c>
      <c r="F12583" t="s">
        <v>16358</v>
      </c>
      <c r="G12583" s="2">
        <v>0</v>
      </c>
      <c r="H12583" s="2">
        <v>241992797.13</v>
      </c>
      <c r="I12583" s="2">
        <v>0</v>
      </c>
      <c r="J12583" s="105">
        <f>SUMIF([1]MMM!$A:$A,A12583,[1]MMM!$F:$F)</f>
        <v>241992797.13</v>
      </c>
      <c r="K12583" s="2" t="s">
        <v>460</v>
      </c>
      <c r="L12583" s="2">
        <v>0</v>
      </c>
      <c r="M12583" t="s">
        <v>10916</v>
      </c>
      <c r="N12583" t="s">
        <v>15872</v>
      </c>
      <c r="O12583" t="s">
        <v>11396</v>
      </c>
      <c r="P12583" t="s">
        <v>12011</v>
      </c>
    </row>
    <row r="12584" spans="1:16" x14ac:dyDescent="0.3">
      <c r="A12584" t="s">
        <v>16359</v>
      </c>
      <c r="B12584" s="2" t="str">
        <f t="shared" si="590"/>
        <v>8202</v>
      </c>
      <c r="C12584" s="2">
        <f t="shared" si="588"/>
        <v>8202</v>
      </c>
      <c r="D12584" t="str">
        <f>VLOOKUP(C12584,'Cost Centre'!A:B,2,)</f>
        <v>Miscellaneous Services</v>
      </c>
      <c r="E12584" t="str">
        <f t="shared" si="589"/>
        <v>7</v>
      </c>
      <c r="F12584" t="s">
        <v>16360</v>
      </c>
      <c r="G12584" s="2">
        <v>308775</v>
      </c>
      <c r="H12584" s="2">
        <v>0</v>
      </c>
      <c r="I12584" s="2">
        <v>0</v>
      </c>
      <c r="J12584" s="105">
        <f>SUMIF([1]MMM!$A:$A,A12584,[1]MMM!$F:$F)</f>
        <v>308775</v>
      </c>
      <c r="K12584" s="2" t="s">
        <v>460</v>
      </c>
      <c r="L12584" s="2">
        <v>0</v>
      </c>
      <c r="M12584" t="s">
        <v>10916</v>
      </c>
      <c r="N12584" t="s">
        <v>15872</v>
      </c>
      <c r="O12584" t="s">
        <v>11396</v>
      </c>
      <c r="P12584" t="s">
        <v>12011</v>
      </c>
    </row>
    <row r="12585" spans="1:16" x14ac:dyDescent="0.3">
      <c r="A12585" t="s">
        <v>16361</v>
      </c>
      <c r="B12585" s="2" t="str">
        <f t="shared" si="590"/>
        <v>8202</v>
      </c>
      <c r="C12585" s="2">
        <f t="shared" si="588"/>
        <v>8202</v>
      </c>
      <c r="D12585" t="str">
        <f>VLOOKUP(C12585,'Cost Centre'!A:B,2,)</f>
        <v>Miscellaneous Services</v>
      </c>
      <c r="E12585" t="str">
        <f t="shared" si="589"/>
        <v>7</v>
      </c>
      <c r="F12585" t="s">
        <v>16362</v>
      </c>
      <c r="G12585" s="2">
        <v>0</v>
      </c>
      <c r="H12585" s="2">
        <v>0</v>
      </c>
      <c r="I12585" s="2">
        <v>0</v>
      </c>
      <c r="J12585" s="105">
        <f>SUMIF([1]MMM!$A:$A,A12585,[1]MMM!$F:$F)</f>
        <v>0</v>
      </c>
      <c r="K12585" s="2" t="s">
        <v>460</v>
      </c>
      <c r="L12585" s="2">
        <v>0</v>
      </c>
      <c r="M12585" t="s">
        <v>10916</v>
      </c>
      <c r="N12585" t="s">
        <v>15872</v>
      </c>
      <c r="O12585" t="s">
        <v>11396</v>
      </c>
      <c r="P12585" t="s">
        <v>12011</v>
      </c>
    </row>
    <row r="12586" spans="1:16" x14ac:dyDescent="0.3">
      <c r="A12586" t="s">
        <v>16363</v>
      </c>
      <c r="B12586" s="2" t="str">
        <f t="shared" si="590"/>
        <v>8202</v>
      </c>
      <c r="C12586" s="2">
        <f t="shared" si="588"/>
        <v>8202</v>
      </c>
      <c r="D12586" t="str">
        <f>VLOOKUP(C12586,'Cost Centre'!A:B,2,)</f>
        <v>Miscellaneous Services</v>
      </c>
      <c r="E12586" t="str">
        <f t="shared" si="589"/>
        <v>7</v>
      </c>
      <c r="F12586" t="s">
        <v>16364</v>
      </c>
      <c r="G12586" s="2">
        <v>0</v>
      </c>
      <c r="H12586" s="2">
        <v>0</v>
      </c>
      <c r="I12586" s="2">
        <v>0</v>
      </c>
      <c r="J12586" s="105">
        <f>SUMIF([1]MMM!$A:$A,A12586,[1]MMM!$F:$F)</f>
        <v>0</v>
      </c>
      <c r="K12586" s="2" t="s">
        <v>460</v>
      </c>
      <c r="L12586" s="2">
        <v>0</v>
      </c>
      <c r="M12586" t="s">
        <v>10916</v>
      </c>
      <c r="N12586" t="s">
        <v>15872</v>
      </c>
      <c r="O12586" t="s">
        <v>11396</v>
      </c>
      <c r="P12586" t="s">
        <v>12011</v>
      </c>
    </row>
    <row r="12587" spans="1:16" x14ac:dyDescent="0.3">
      <c r="A12587" t="s">
        <v>16365</v>
      </c>
      <c r="B12587" s="2" t="str">
        <f t="shared" si="590"/>
        <v>8202</v>
      </c>
      <c r="C12587" s="2">
        <f t="shared" si="588"/>
        <v>8202</v>
      </c>
      <c r="D12587" t="str">
        <f>VLOOKUP(C12587,'Cost Centre'!A:B,2,)</f>
        <v>Miscellaneous Services</v>
      </c>
      <c r="E12587" t="str">
        <f t="shared" si="589"/>
        <v>7</v>
      </c>
      <c r="F12587" t="s">
        <v>16366</v>
      </c>
      <c r="G12587" s="2">
        <v>0</v>
      </c>
      <c r="H12587" s="2">
        <v>0</v>
      </c>
      <c r="I12587" s="2">
        <v>0</v>
      </c>
      <c r="J12587" s="105">
        <f>SUMIF([1]MMM!$A:$A,A12587,[1]MMM!$F:$F)</f>
        <v>0</v>
      </c>
      <c r="K12587" s="2" t="s">
        <v>460</v>
      </c>
      <c r="L12587" s="2">
        <v>0</v>
      </c>
      <c r="M12587" t="s">
        <v>10916</v>
      </c>
      <c r="N12587" t="s">
        <v>15872</v>
      </c>
      <c r="O12587" t="s">
        <v>11396</v>
      </c>
      <c r="P12587" t="s">
        <v>12011</v>
      </c>
    </row>
    <row r="12588" spans="1:16" x14ac:dyDescent="0.3">
      <c r="A12588" t="s">
        <v>16367</v>
      </c>
      <c r="B12588" s="2" t="str">
        <f t="shared" si="590"/>
        <v>8202</v>
      </c>
      <c r="C12588" s="2">
        <f t="shared" si="588"/>
        <v>8202</v>
      </c>
      <c r="D12588" t="str">
        <f>VLOOKUP(C12588,'Cost Centre'!A:B,2,)</f>
        <v>Miscellaneous Services</v>
      </c>
      <c r="E12588" t="str">
        <f t="shared" si="589"/>
        <v>7</v>
      </c>
      <c r="F12588" t="s">
        <v>16368</v>
      </c>
      <c r="G12588" s="2">
        <v>0</v>
      </c>
      <c r="H12588" s="2">
        <v>0</v>
      </c>
      <c r="I12588" s="2">
        <v>0</v>
      </c>
      <c r="J12588" s="105">
        <f>SUMIF([1]MMM!$A:$A,A12588,[1]MMM!$F:$F)</f>
        <v>0</v>
      </c>
      <c r="K12588" s="2" t="s">
        <v>460</v>
      </c>
      <c r="L12588" s="2">
        <v>0</v>
      </c>
      <c r="M12588" t="s">
        <v>10916</v>
      </c>
      <c r="N12588" t="s">
        <v>15872</v>
      </c>
      <c r="O12588" t="s">
        <v>11396</v>
      </c>
      <c r="P12588" t="s">
        <v>12011</v>
      </c>
    </row>
    <row r="12589" spans="1:16" x14ac:dyDescent="0.3">
      <c r="A12589" t="s">
        <v>16369</v>
      </c>
      <c r="B12589" s="2" t="str">
        <f t="shared" si="590"/>
        <v>8202</v>
      </c>
      <c r="C12589" s="2">
        <f t="shared" si="588"/>
        <v>8202</v>
      </c>
      <c r="D12589" t="str">
        <f>VLOOKUP(C12589,'Cost Centre'!A:B,2,)</f>
        <v>Miscellaneous Services</v>
      </c>
      <c r="E12589" t="str">
        <f t="shared" si="589"/>
        <v>7</v>
      </c>
      <c r="F12589" t="s">
        <v>16370</v>
      </c>
      <c r="G12589" s="2">
        <v>0</v>
      </c>
      <c r="H12589" s="2">
        <v>0</v>
      </c>
      <c r="I12589" s="2">
        <v>0</v>
      </c>
      <c r="J12589" s="105">
        <f>SUMIF([1]MMM!$A:$A,A12589,[1]MMM!$F:$F)</f>
        <v>0</v>
      </c>
      <c r="K12589" s="2" t="s">
        <v>460</v>
      </c>
      <c r="L12589" s="2">
        <v>0</v>
      </c>
      <c r="M12589" t="s">
        <v>10916</v>
      </c>
      <c r="N12589" t="s">
        <v>15872</v>
      </c>
      <c r="O12589" t="s">
        <v>11396</v>
      </c>
      <c r="P12589" t="s">
        <v>12011</v>
      </c>
    </row>
    <row r="12590" spans="1:16" x14ac:dyDescent="0.3">
      <c r="A12590" t="s">
        <v>16371</v>
      </c>
      <c r="B12590" s="2" t="str">
        <f t="shared" si="590"/>
        <v>8202</v>
      </c>
      <c r="C12590" s="2">
        <f t="shared" si="588"/>
        <v>8202</v>
      </c>
      <c r="D12590" t="str">
        <f>VLOOKUP(C12590,'Cost Centre'!A:B,2,)</f>
        <v>Miscellaneous Services</v>
      </c>
      <c r="E12590" t="str">
        <f t="shared" si="589"/>
        <v>7</v>
      </c>
      <c r="F12590" t="s">
        <v>16372</v>
      </c>
      <c r="G12590" s="2">
        <v>-3734921.2</v>
      </c>
      <c r="H12590" s="2">
        <v>2173988.84</v>
      </c>
      <c r="I12590" s="2">
        <v>0</v>
      </c>
      <c r="J12590" s="105">
        <f>SUMIF([1]MMM!$A:$A,A12590,[1]MMM!$F:$F)</f>
        <v>-1560932.36</v>
      </c>
      <c r="K12590" s="2" t="s">
        <v>460</v>
      </c>
      <c r="L12590" s="2">
        <v>0</v>
      </c>
      <c r="M12590" t="s">
        <v>10916</v>
      </c>
      <c r="N12590" t="s">
        <v>15872</v>
      </c>
      <c r="O12590" t="s">
        <v>11396</v>
      </c>
      <c r="P12590" t="s">
        <v>12011</v>
      </c>
    </row>
    <row r="12591" spans="1:16" x14ac:dyDescent="0.3">
      <c r="A12591" t="s">
        <v>16373</v>
      </c>
      <c r="B12591" s="2" t="str">
        <f t="shared" si="590"/>
        <v>8202</v>
      </c>
      <c r="C12591" s="2">
        <f t="shared" si="588"/>
        <v>8202</v>
      </c>
      <c r="D12591" t="str">
        <f>VLOOKUP(C12591,'Cost Centre'!A:B,2,)</f>
        <v>Miscellaneous Services</v>
      </c>
      <c r="E12591" t="str">
        <f t="shared" si="589"/>
        <v>7</v>
      </c>
      <c r="F12591" t="s">
        <v>16374</v>
      </c>
      <c r="G12591" s="2">
        <v>0</v>
      </c>
      <c r="H12591" s="2">
        <v>19615238.359999999</v>
      </c>
      <c r="I12591" s="2">
        <v>0</v>
      </c>
      <c r="J12591" s="105">
        <f>SUMIF([1]MMM!$A:$A,A12591,[1]MMM!$F:$F)</f>
        <v>19615238.359999999</v>
      </c>
      <c r="K12591" s="2" t="s">
        <v>460</v>
      </c>
      <c r="L12591" s="2">
        <v>0</v>
      </c>
      <c r="M12591" t="s">
        <v>10916</v>
      </c>
      <c r="N12591" t="s">
        <v>15872</v>
      </c>
      <c r="O12591" t="s">
        <v>11396</v>
      </c>
      <c r="P12591" t="s">
        <v>12011</v>
      </c>
    </row>
    <row r="12592" spans="1:16" x14ac:dyDescent="0.3">
      <c r="A12592" t="s">
        <v>16375</v>
      </c>
      <c r="B12592" s="2" t="str">
        <f t="shared" si="590"/>
        <v>8202</v>
      </c>
      <c r="C12592" s="2">
        <f t="shared" si="588"/>
        <v>8202</v>
      </c>
      <c r="D12592" t="str">
        <f>VLOOKUP(C12592,'Cost Centre'!A:B,2,)</f>
        <v>Miscellaneous Services</v>
      </c>
      <c r="E12592" t="str">
        <f t="shared" si="589"/>
        <v>7</v>
      </c>
      <c r="F12592" t="s">
        <v>16376</v>
      </c>
      <c r="G12592" s="2">
        <v>0</v>
      </c>
      <c r="H12592" s="2">
        <v>0</v>
      </c>
      <c r="I12592" s="2">
        <v>-8292458.5</v>
      </c>
      <c r="J12592" s="105">
        <f>SUMIF([1]MMM!$A:$A,A12592,[1]MMM!$F:$F)</f>
        <v>-8292458.5</v>
      </c>
      <c r="K12592" s="2" t="s">
        <v>460</v>
      </c>
      <c r="L12592" s="2">
        <v>0</v>
      </c>
      <c r="M12592" t="s">
        <v>10916</v>
      </c>
      <c r="N12592" t="s">
        <v>15872</v>
      </c>
      <c r="O12592" t="s">
        <v>11396</v>
      </c>
      <c r="P12592" t="s">
        <v>12011</v>
      </c>
    </row>
    <row r="12593" spans="1:16" x14ac:dyDescent="0.3">
      <c r="A12593" t="s">
        <v>16377</v>
      </c>
      <c r="B12593" s="2" t="str">
        <f t="shared" si="590"/>
        <v>8202</v>
      </c>
      <c r="C12593" s="2">
        <f t="shared" si="588"/>
        <v>8202</v>
      </c>
      <c r="D12593" t="str">
        <f>VLOOKUP(C12593,'Cost Centre'!A:B,2,)</f>
        <v>Miscellaneous Services</v>
      </c>
      <c r="E12593" t="str">
        <f t="shared" si="589"/>
        <v>7</v>
      </c>
      <c r="F12593" t="s">
        <v>16378</v>
      </c>
      <c r="G12593" s="2">
        <v>-887616.22</v>
      </c>
      <c r="H12593" s="2">
        <v>0</v>
      </c>
      <c r="I12593" s="2">
        <v>0</v>
      </c>
      <c r="J12593" s="105">
        <f>SUMIF([1]MMM!$A:$A,A12593,[1]MMM!$F:$F)</f>
        <v>-887616.22</v>
      </c>
      <c r="K12593" s="2" t="s">
        <v>460</v>
      </c>
      <c r="L12593" s="2">
        <v>0</v>
      </c>
      <c r="M12593" t="s">
        <v>10916</v>
      </c>
      <c r="N12593" t="s">
        <v>15872</v>
      </c>
      <c r="O12593" t="s">
        <v>11396</v>
      </c>
      <c r="P12593" t="s">
        <v>12011</v>
      </c>
    </row>
    <row r="12594" spans="1:16" x14ac:dyDescent="0.3">
      <c r="A12594" t="s">
        <v>16379</v>
      </c>
      <c r="B12594" s="2" t="str">
        <f t="shared" si="590"/>
        <v>8202</v>
      </c>
      <c r="C12594" s="2">
        <f t="shared" si="588"/>
        <v>8202</v>
      </c>
      <c r="D12594" t="str">
        <f>VLOOKUP(C12594,'Cost Centre'!A:B,2,)</f>
        <v>Miscellaneous Services</v>
      </c>
      <c r="E12594" t="str">
        <f t="shared" si="589"/>
        <v>7</v>
      </c>
      <c r="F12594" t="s">
        <v>16380</v>
      </c>
      <c r="G12594" s="2">
        <v>0</v>
      </c>
      <c r="H12594" s="2">
        <v>524901.64</v>
      </c>
      <c r="I12594" s="2">
        <v>0</v>
      </c>
      <c r="J12594" s="105">
        <f>SUMIF([1]MMM!$A:$A,A12594,[1]MMM!$F:$F)</f>
        <v>524901.64</v>
      </c>
      <c r="K12594" s="2" t="s">
        <v>460</v>
      </c>
      <c r="L12594" s="2">
        <v>0</v>
      </c>
      <c r="M12594" t="s">
        <v>10916</v>
      </c>
      <c r="N12594" t="s">
        <v>15872</v>
      </c>
      <c r="O12594" t="s">
        <v>11396</v>
      </c>
      <c r="P12594" t="s">
        <v>12011</v>
      </c>
    </row>
    <row r="12595" spans="1:16" x14ac:dyDescent="0.3">
      <c r="A12595" t="s">
        <v>16381</v>
      </c>
      <c r="B12595" s="2" t="str">
        <f t="shared" si="590"/>
        <v>8202</v>
      </c>
      <c r="C12595" s="2">
        <f t="shared" si="588"/>
        <v>8202</v>
      </c>
      <c r="D12595" t="str">
        <f>VLOOKUP(C12595,'Cost Centre'!A:B,2,)</f>
        <v>Miscellaneous Services</v>
      </c>
      <c r="E12595" t="str">
        <f t="shared" si="589"/>
        <v>7</v>
      </c>
      <c r="F12595" t="s">
        <v>16382</v>
      </c>
      <c r="G12595" s="2">
        <v>0</v>
      </c>
      <c r="H12595" s="2">
        <v>0</v>
      </c>
      <c r="I12595" s="2">
        <v>0</v>
      </c>
      <c r="J12595" s="105">
        <f>SUMIF([1]MMM!$A:$A,A12595,[1]MMM!$F:$F)</f>
        <v>0</v>
      </c>
      <c r="K12595" s="2" t="s">
        <v>460</v>
      </c>
      <c r="L12595" s="2">
        <v>0</v>
      </c>
      <c r="M12595" t="s">
        <v>10916</v>
      </c>
      <c r="N12595" t="s">
        <v>15872</v>
      </c>
      <c r="O12595" t="s">
        <v>11396</v>
      </c>
      <c r="P12595" t="s">
        <v>12011</v>
      </c>
    </row>
    <row r="12596" spans="1:16" x14ac:dyDescent="0.3">
      <c r="A12596" t="s">
        <v>16383</v>
      </c>
      <c r="B12596" s="2" t="str">
        <f t="shared" si="590"/>
        <v>8202</v>
      </c>
      <c r="C12596" s="2">
        <f t="shared" si="588"/>
        <v>8202</v>
      </c>
      <c r="D12596" t="str">
        <f>VLOOKUP(C12596,'Cost Centre'!A:B,2,)</f>
        <v>Miscellaneous Services</v>
      </c>
      <c r="E12596" t="str">
        <f t="shared" si="589"/>
        <v>7</v>
      </c>
      <c r="F12596" t="s">
        <v>16384</v>
      </c>
      <c r="G12596" s="2">
        <v>-70050163.799999997</v>
      </c>
      <c r="H12596" s="2">
        <v>0</v>
      </c>
      <c r="I12596" s="2">
        <v>0</v>
      </c>
      <c r="J12596" s="105">
        <f>SUMIF([1]MMM!$A:$A,A12596,[1]MMM!$F:$F)</f>
        <v>-70050163.799999997</v>
      </c>
      <c r="K12596" s="2" t="s">
        <v>460</v>
      </c>
      <c r="L12596" s="2">
        <v>0</v>
      </c>
      <c r="M12596" t="s">
        <v>10916</v>
      </c>
      <c r="N12596" t="s">
        <v>15872</v>
      </c>
      <c r="O12596" t="s">
        <v>11396</v>
      </c>
      <c r="P12596" t="s">
        <v>12011</v>
      </c>
    </row>
    <row r="12597" spans="1:16" x14ac:dyDescent="0.3">
      <c r="A12597" t="s">
        <v>16385</v>
      </c>
      <c r="B12597" s="2" t="str">
        <f t="shared" si="590"/>
        <v>8202</v>
      </c>
      <c r="C12597" s="2">
        <f t="shared" si="588"/>
        <v>8202</v>
      </c>
      <c r="D12597" t="str">
        <f>VLOOKUP(C12597,'Cost Centre'!A:B,2,)</f>
        <v>Miscellaneous Services</v>
      </c>
      <c r="E12597" t="str">
        <f t="shared" si="589"/>
        <v>7</v>
      </c>
      <c r="F12597" t="s">
        <v>16386</v>
      </c>
      <c r="G12597" s="2">
        <v>0</v>
      </c>
      <c r="H12597" s="2">
        <v>0</v>
      </c>
      <c r="I12597" s="2">
        <v>-385986872.63</v>
      </c>
      <c r="J12597" s="105">
        <f>SUMIF([1]MMM!$A:$A,A12597,[1]MMM!$F:$F)</f>
        <v>-385986872.63</v>
      </c>
      <c r="K12597" s="2" t="s">
        <v>460</v>
      </c>
      <c r="L12597" s="2">
        <v>0</v>
      </c>
      <c r="M12597" t="s">
        <v>10916</v>
      </c>
      <c r="N12597" t="s">
        <v>15872</v>
      </c>
      <c r="O12597" t="s">
        <v>11396</v>
      </c>
      <c r="P12597" t="s">
        <v>12011</v>
      </c>
    </row>
    <row r="12598" spans="1:16" x14ac:dyDescent="0.3">
      <c r="A12598" t="s">
        <v>16387</v>
      </c>
      <c r="B12598" s="2" t="str">
        <f t="shared" si="590"/>
        <v>8202</v>
      </c>
      <c r="C12598" s="2">
        <f t="shared" si="588"/>
        <v>8202</v>
      </c>
      <c r="D12598" t="str">
        <f>VLOOKUP(C12598,'Cost Centre'!A:B,2,)</f>
        <v>Miscellaneous Services</v>
      </c>
      <c r="E12598" t="str">
        <f t="shared" si="589"/>
        <v>7</v>
      </c>
      <c r="F12598" t="s">
        <v>16388</v>
      </c>
      <c r="G12598" s="2">
        <v>0</v>
      </c>
      <c r="H12598" s="2">
        <v>0</v>
      </c>
      <c r="I12598" s="2">
        <v>0</v>
      </c>
      <c r="J12598" s="105">
        <f>SUMIF([1]MMM!$A:$A,A12598,[1]MMM!$F:$F)</f>
        <v>0</v>
      </c>
      <c r="K12598" s="2" t="s">
        <v>460</v>
      </c>
      <c r="L12598" s="2">
        <v>0</v>
      </c>
      <c r="M12598" t="s">
        <v>10916</v>
      </c>
      <c r="N12598" t="s">
        <v>15872</v>
      </c>
      <c r="O12598" t="s">
        <v>11396</v>
      </c>
      <c r="P12598" t="s">
        <v>12011</v>
      </c>
    </row>
    <row r="12599" spans="1:16" x14ac:dyDescent="0.3">
      <c r="A12599" t="s">
        <v>16389</v>
      </c>
      <c r="B12599" s="2" t="str">
        <f t="shared" si="590"/>
        <v>8202</v>
      </c>
      <c r="C12599" s="2">
        <f t="shared" si="588"/>
        <v>8202</v>
      </c>
      <c r="D12599" t="str">
        <f>VLOOKUP(C12599,'Cost Centre'!A:B,2,)</f>
        <v>Miscellaneous Services</v>
      </c>
      <c r="E12599" t="str">
        <f t="shared" si="589"/>
        <v>7</v>
      </c>
      <c r="F12599" t="s">
        <v>16390</v>
      </c>
      <c r="G12599" s="2">
        <v>-21525.07</v>
      </c>
      <c r="H12599" s="2">
        <v>0</v>
      </c>
      <c r="I12599" s="2">
        <v>0</v>
      </c>
      <c r="J12599" s="105">
        <f>SUMIF([1]MMM!$A:$A,A12599,[1]MMM!$F:$F)</f>
        <v>-21525.07</v>
      </c>
      <c r="K12599" s="2" t="s">
        <v>460</v>
      </c>
      <c r="L12599" s="2">
        <v>0</v>
      </c>
      <c r="M12599" t="s">
        <v>10916</v>
      </c>
      <c r="N12599" t="s">
        <v>15872</v>
      </c>
      <c r="O12599" t="s">
        <v>11396</v>
      </c>
      <c r="P12599" t="s">
        <v>12011</v>
      </c>
    </row>
    <row r="12600" spans="1:16" x14ac:dyDescent="0.3">
      <c r="A12600" t="s">
        <v>16391</v>
      </c>
      <c r="B12600" s="2" t="str">
        <f t="shared" si="590"/>
        <v>8202</v>
      </c>
      <c r="C12600" s="2">
        <f t="shared" si="588"/>
        <v>8202</v>
      </c>
      <c r="D12600" t="str">
        <f>VLOOKUP(C12600,'Cost Centre'!A:B,2,)</f>
        <v>Miscellaneous Services</v>
      </c>
      <c r="E12600" t="str">
        <f t="shared" si="589"/>
        <v>7</v>
      </c>
      <c r="F12600" t="s">
        <v>16392</v>
      </c>
      <c r="G12600" s="2">
        <v>0</v>
      </c>
      <c r="H12600" s="2">
        <v>0</v>
      </c>
      <c r="I12600" s="2">
        <v>0</v>
      </c>
      <c r="J12600" s="105">
        <f>SUMIF([1]MMM!$A:$A,A12600,[1]MMM!$F:$F)</f>
        <v>0</v>
      </c>
      <c r="K12600" s="2" t="s">
        <v>460</v>
      </c>
      <c r="L12600" s="2">
        <v>0</v>
      </c>
      <c r="M12600" t="s">
        <v>10916</v>
      </c>
      <c r="N12600" t="s">
        <v>15872</v>
      </c>
      <c r="O12600" t="s">
        <v>11396</v>
      </c>
      <c r="P12600" t="s">
        <v>12011</v>
      </c>
    </row>
    <row r="12601" spans="1:16" x14ac:dyDescent="0.3">
      <c r="A12601" t="s">
        <v>16393</v>
      </c>
      <c r="B12601" s="2" t="str">
        <f t="shared" si="590"/>
        <v>8202</v>
      </c>
      <c r="C12601" s="2">
        <f t="shared" si="588"/>
        <v>8202</v>
      </c>
      <c r="D12601" t="str">
        <f>VLOOKUP(C12601,'Cost Centre'!A:B,2,)</f>
        <v>Miscellaneous Services</v>
      </c>
      <c r="E12601" t="str">
        <f t="shared" si="589"/>
        <v>7</v>
      </c>
      <c r="F12601" t="s">
        <v>16394</v>
      </c>
      <c r="G12601" s="2">
        <v>0</v>
      </c>
      <c r="H12601" s="2">
        <v>0</v>
      </c>
      <c r="I12601" s="2">
        <v>0</v>
      </c>
      <c r="J12601" s="105">
        <f>SUMIF([1]MMM!$A:$A,A12601,[1]MMM!$F:$F)</f>
        <v>0</v>
      </c>
      <c r="K12601" s="2" t="s">
        <v>460</v>
      </c>
      <c r="L12601" s="2">
        <v>0</v>
      </c>
      <c r="M12601" t="s">
        <v>10916</v>
      </c>
      <c r="N12601" t="s">
        <v>15872</v>
      </c>
      <c r="O12601" t="s">
        <v>11396</v>
      </c>
      <c r="P12601" t="s">
        <v>12011</v>
      </c>
    </row>
    <row r="12602" spans="1:16" x14ac:dyDescent="0.3">
      <c r="A12602" t="s">
        <v>16395</v>
      </c>
      <c r="B12602" s="2" t="str">
        <f t="shared" si="590"/>
        <v>8202</v>
      </c>
      <c r="C12602" s="2">
        <f t="shared" si="588"/>
        <v>8202</v>
      </c>
      <c r="D12602" t="str">
        <f>VLOOKUP(C12602,'Cost Centre'!A:B,2,)</f>
        <v>Miscellaneous Services</v>
      </c>
      <c r="E12602" t="str">
        <f t="shared" si="589"/>
        <v>7</v>
      </c>
      <c r="F12602" t="s">
        <v>16396</v>
      </c>
      <c r="G12602" s="2">
        <v>0</v>
      </c>
      <c r="H12602" s="2">
        <v>0</v>
      </c>
      <c r="I12602" s="2">
        <v>-127548.83</v>
      </c>
      <c r="J12602" s="105">
        <f>SUMIF([1]MMM!$A:$A,A12602,[1]MMM!$F:$F)</f>
        <v>-127548.83</v>
      </c>
      <c r="K12602" s="2" t="s">
        <v>460</v>
      </c>
      <c r="L12602" s="2">
        <v>0</v>
      </c>
      <c r="M12602" t="s">
        <v>10916</v>
      </c>
      <c r="N12602" t="s">
        <v>15872</v>
      </c>
      <c r="O12602" t="s">
        <v>11396</v>
      </c>
      <c r="P12602" t="s">
        <v>12011</v>
      </c>
    </row>
    <row r="12603" spans="1:16" x14ac:dyDescent="0.3">
      <c r="A12603" t="s">
        <v>16397</v>
      </c>
      <c r="B12603" s="2" t="str">
        <f t="shared" si="590"/>
        <v>8202</v>
      </c>
      <c r="C12603" s="2">
        <f t="shared" si="588"/>
        <v>8202</v>
      </c>
      <c r="D12603" t="str">
        <f>VLOOKUP(C12603,'Cost Centre'!A:B,2,)</f>
        <v>Miscellaneous Services</v>
      </c>
      <c r="E12603" t="str">
        <f t="shared" si="589"/>
        <v>7</v>
      </c>
      <c r="F12603" t="s">
        <v>16398</v>
      </c>
      <c r="G12603" s="2">
        <v>0</v>
      </c>
      <c r="H12603" s="2">
        <v>0</v>
      </c>
      <c r="I12603" s="2">
        <v>0</v>
      </c>
      <c r="J12603" s="105">
        <f>SUMIF([1]MMM!$A:$A,A12603,[1]MMM!$F:$F)</f>
        <v>0</v>
      </c>
      <c r="K12603" s="2" t="s">
        <v>460</v>
      </c>
      <c r="L12603" s="2">
        <v>0</v>
      </c>
      <c r="M12603" t="s">
        <v>10916</v>
      </c>
      <c r="N12603" t="s">
        <v>15872</v>
      </c>
      <c r="O12603" t="s">
        <v>11396</v>
      </c>
      <c r="P12603" t="s">
        <v>12011</v>
      </c>
    </row>
    <row r="12604" spans="1:16" x14ac:dyDescent="0.3">
      <c r="A12604" t="s">
        <v>16399</v>
      </c>
      <c r="B12604" s="2" t="str">
        <f t="shared" si="590"/>
        <v>8202</v>
      </c>
      <c r="C12604" s="2">
        <f t="shared" si="588"/>
        <v>8202</v>
      </c>
      <c r="D12604" t="str">
        <f>VLOOKUP(C12604,'Cost Centre'!A:B,2,)</f>
        <v>Miscellaneous Services</v>
      </c>
      <c r="E12604" t="str">
        <f t="shared" si="589"/>
        <v>7</v>
      </c>
      <c r="F12604" t="s">
        <v>16400</v>
      </c>
      <c r="G12604" s="2">
        <v>0</v>
      </c>
      <c r="H12604" s="2">
        <v>0</v>
      </c>
      <c r="I12604" s="2">
        <v>0</v>
      </c>
      <c r="J12604" s="105">
        <f>SUMIF([1]MMM!$A:$A,A12604,[1]MMM!$F:$F)</f>
        <v>0</v>
      </c>
      <c r="K12604" s="2" t="s">
        <v>460</v>
      </c>
      <c r="L12604" s="2">
        <v>0</v>
      </c>
      <c r="M12604" t="s">
        <v>10916</v>
      </c>
      <c r="N12604" t="s">
        <v>15872</v>
      </c>
      <c r="O12604" t="s">
        <v>11396</v>
      </c>
      <c r="P12604" t="s">
        <v>12011</v>
      </c>
    </row>
    <row r="12605" spans="1:16" x14ac:dyDescent="0.3">
      <c r="A12605" t="s">
        <v>16401</v>
      </c>
      <c r="B12605" s="2" t="str">
        <f t="shared" si="590"/>
        <v>8202</v>
      </c>
      <c r="C12605" s="2">
        <f t="shared" si="588"/>
        <v>8202</v>
      </c>
      <c r="D12605" t="str">
        <f>VLOOKUP(C12605,'Cost Centre'!A:B,2,)</f>
        <v>Miscellaneous Services</v>
      </c>
      <c r="E12605" t="str">
        <f t="shared" si="589"/>
        <v>7</v>
      </c>
      <c r="F12605" t="s">
        <v>16402</v>
      </c>
      <c r="G12605" s="2">
        <v>-781117.45</v>
      </c>
      <c r="H12605" s="2">
        <v>0</v>
      </c>
      <c r="I12605" s="2">
        <v>0</v>
      </c>
      <c r="J12605" s="105">
        <f>SUMIF([1]MMM!$A:$A,A12605,[1]MMM!$F:$F)</f>
        <v>-781117.45</v>
      </c>
      <c r="K12605" s="2" t="s">
        <v>460</v>
      </c>
      <c r="L12605" s="2">
        <v>0</v>
      </c>
      <c r="M12605" t="s">
        <v>10916</v>
      </c>
      <c r="N12605" t="s">
        <v>15872</v>
      </c>
      <c r="O12605" t="s">
        <v>11396</v>
      </c>
      <c r="P12605" t="s">
        <v>12011</v>
      </c>
    </row>
    <row r="12606" spans="1:16" x14ac:dyDescent="0.3">
      <c r="A12606" t="s">
        <v>16403</v>
      </c>
      <c r="B12606" s="2" t="str">
        <f t="shared" si="590"/>
        <v>8202</v>
      </c>
      <c r="C12606" s="2">
        <f t="shared" si="588"/>
        <v>8202</v>
      </c>
      <c r="D12606" t="str">
        <f>VLOOKUP(C12606,'Cost Centre'!A:B,2,)</f>
        <v>Miscellaneous Services</v>
      </c>
      <c r="E12606" t="str">
        <f t="shared" si="589"/>
        <v>7</v>
      </c>
      <c r="F12606" t="s">
        <v>16404</v>
      </c>
      <c r="G12606" s="2">
        <v>0</v>
      </c>
      <c r="H12606" s="2">
        <v>0</v>
      </c>
      <c r="I12606" s="2">
        <v>0</v>
      </c>
      <c r="J12606" s="105">
        <f>SUMIF([1]MMM!$A:$A,A12606,[1]MMM!$F:$F)</f>
        <v>0</v>
      </c>
      <c r="K12606" s="2" t="s">
        <v>460</v>
      </c>
      <c r="L12606" s="2">
        <v>0</v>
      </c>
      <c r="M12606" t="s">
        <v>10916</v>
      </c>
      <c r="N12606" t="s">
        <v>15872</v>
      </c>
      <c r="O12606" t="s">
        <v>11396</v>
      </c>
      <c r="P12606" t="s">
        <v>12011</v>
      </c>
    </row>
    <row r="12607" spans="1:16" x14ac:dyDescent="0.3">
      <c r="A12607" t="s">
        <v>16405</v>
      </c>
      <c r="B12607" s="2" t="str">
        <f t="shared" si="590"/>
        <v>8202</v>
      </c>
      <c r="C12607" s="2">
        <f t="shared" si="588"/>
        <v>8202</v>
      </c>
      <c r="D12607" t="str">
        <f>VLOOKUP(C12607,'Cost Centre'!A:B,2,)</f>
        <v>Miscellaneous Services</v>
      </c>
      <c r="E12607" t="str">
        <f t="shared" si="589"/>
        <v>7</v>
      </c>
      <c r="F12607" t="s">
        <v>16406</v>
      </c>
      <c r="G12607" s="2">
        <v>0</v>
      </c>
      <c r="H12607" s="2">
        <v>0</v>
      </c>
      <c r="I12607" s="2">
        <v>0</v>
      </c>
      <c r="J12607" s="105">
        <f>SUMIF([1]MMM!$A:$A,A12607,[1]MMM!$F:$F)</f>
        <v>0</v>
      </c>
      <c r="K12607" s="2" t="s">
        <v>460</v>
      </c>
      <c r="L12607" s="2">
        <v>0</v>
      </c>
      <c r="M12607" t="s">
        <v>10916</v>
      </c>
      <c r="N12607" t="s">
        <v>15872</v>
      </c>
      <c r="O12607" t="s">
        <v>11396</v>
      </c>
      <c r="P12607" t="s">
        <v>12011</v>
      </c>
    </row>
    <row r="12608" spans="1:16" x14ac:dyDescent="0.3">
      <c r="A12608" t="s">
        <v>16407</v>
      </c>
      <c r="B12608" s="2" t="str">
        <f t="shared" si="590"/>
        <v>8202</v>
      </c>
      <c r="C12608" s="2">
        <f t="shared" si="588"/>
        <v>8202</v>
      </c>
      <c r="D12608" t="str">
        <f>VLOOKUP(C12608,'Cost Centre'!A:B,2,)</f>
        <v>Miscellaneous Services</v>
      </c>
      <c r="E12608" t="str">
        <f t="shared" si="589"/>
        <v>7</v>
      </c>
      <c r="F12608" t="s">
        <v>16408</v>
      </c>
      <c r="G12608" s="2">
        <v>-7989500.46</v>
      </c>
      <c r="H12608" s="2">
        <v>0</v>
      </c>
      <c r="I12608" s="2">
        <v>0</v>
      </c>
      <c r="J12608" s="105">
        <f>SUMIF([1]MMM!$A:$A,A12608,[1]MMM!$F:$F)</f>
        <v>-7989500.46</v>
      </c>
      <c r="K12608" s="2" t="s">
        <v>460</v>
      </c>
      <c r="L12608" s="2">
        <v>0</v>
      </c>
      <c r="M12608" t="s">
        <v>10916</v>
      </c>
      <c r="N12608" t="s">
        <v>15872</v>
      </c>
      <c r="O12608" t="s">
        <v>11396</v>
      </c>
      <c r="P12608" t="s">
        <v>12011</v>
      </c>
    </row>
    <row r="12609" spans="1:16" x14ac:dyDescent="0.3">
      <c r="A12609" t="s">
        <v>16409</v>
      </c>
      <c r="B12609" s="2" t="str">
        <f t="shared" si="590"/>
        <v>8202</v>
      </c>
      <c r="C12609" s="2">
        <f t="shared" si="588"/>
        <v>8202</v>
      </c>
      <c r="D12609" t="str">
        <f>VLOOKUP(C12609,'Cost Centre'!A:B,2,)</f>
        <v>Miscellaneous Services</v>
      </c>
      <c r="E12609" t="str">
        <f t="shared" si="589"/>
        <v>7</v>
      </c>
      <c r="F12609" t="s">
        <v>16410</v>
      </c>
      <c r="G12609" s="2">
        <v>0</v>
      </c>
      <c r="H12609" s="2">
        <v>0</v>
      </c>
      <c r="I12609" s="2">
        <v>0</v>
      </c>
      <c r="J12609" s="105">
        <f>SUMIF([1]MMM!$A:$A,A12609,[1]MMM!$F:$F)</f>
        <v>0</v>
      </c>
      <c r="K12609" s="2" t="s">
        <v>460</v>
      </c>
      <c r="L12609" s="2">
        <v>0</v>
      </c>
      <c r="M12609" t="s">
        <v>10916</v>
      </c>
      <c r="N12609" t="s">
        <v>15872</v>
      </c>
      <c r="O12609" t="s">
        <v>11396</v>
      </c>
      <c r="P12609" t="s">
        <v>12011</v>
      </c>
    </row>
    <row r="12610" spans="1:16" x14ac:dyDescent="0.3">
      <c r="A12610" t="s">
        <v>16411</v>
      </c>
      <c r="B12610" s="2" t="str">
        <f t="shared" si="590"/>
        <v>8202</v>
      </c>
      <c r="C12610" s="2">
        <f t="shared" ref="C12610:C12673" si="591">VALUE(B12610)</f>
        <v>8202</v>
      </c>
      <c r="D12610" t="str">
        <f>VLOOKUP(C12610,'Cost Centre'!A:B,2,)</f>
        <v>Miscellaneous Services</v>
      </c>
      <c r="E12610" t="str">
        <f t="shared" ref="E12610:E12673" si="592">MID(A12610,5,1)</f>
        <v>7</v>
      </c>
      <c r="F12610" t="s">
        <v>16412</v>
      </c>
      <c r="G12610" s="2">
        <v>0</v>
      </c>
      <c r="H12610" s="2">
        <v>0</v>
      </c>
      <c r="I12610" s="2">
        <v>0</v>
      </c>
      <c r="J12610" s="105">
        <f>SUMIF([1]MMM!$A:$A,A12610,[1]MMM!$F:$F)</f>
        <v>0</v>
      </c>
      <c r="K12610" s="2" t="s">
        <v>460</v>
      </c>
      <c r="L12610" s="2">
        <v>0</v>
      </c>
      <c r="M12610" t="s">
        <v>10916</v>
      </c>
      <c r="N12610" t="s">
        <v>15872</v>
      </c>
      <c r="O12610" t="s">
        <v>11396</v>
      </c>
      <c r="P12610" t="s">
        <v>12011</v>
      </c>
    </row>
    <row r="12611" spans="1:16" x14ac:dyDescent="0.3">
      <c r="A12611" t="s">
        <v>16413</v>
      </c>
      <c r="B12611" s="2" t="str">
        <f t="shared" ref="B12611:B12674" si="593">MID(A12611,1,4)</f>
        <v>8202</v>
      </c>
      <c r="C12611" s="2">
        <f t="shared" si="591"/>
        <v>8202</v>
      </c>
      <c r="D12611" t="str">
        <f>VLOOKUP(C12611,'Cost Centre'!A:B,2,)</f>
        <v>Miscellaneous Services</v>
      </c>
      <c r="E12611" t="str">
        <f t="shared" si="592"/>
        <v>7</v>
      </c>
      <c r="F12611" t="s">
        <v>16414</v>
      </c>
      <c r="G12611" s="2">
        <v>19268810.399999999</v>
      </c>
      <c r="H12611" s="2">
        <v>0</v>
      </c>
      <c r="I12611" s="2">
        <v>0</v>
      </c>
      <c r="J12611" s="105">
        <f>SUMIF([1]MMM!$A:$A,A12611,[1]MMM!$F:$F)</f>
        <v>19268810.399999999</v>
      </c>
      <c r="K12611" s="2" t="s">
        <v>460</v>
      </c>
      <c r="L12611" s="2">
        <v>0</v>
      </c>
      <c r="M12611" t="s">
        <v>10916</v>
      </c>
      <c r="N12611" t="s">
        <v>15872</v>
      </c>
      <c r="O12611" t="s">
        <v>11396</v>
      </c>
      <c r="P12611" t="s">
        <v>16415</v>
      </c>
    </row>
    <row r="12612" spans="1:16" x14ac:dyDescent="0.3">
      <c r="A12612" t="s">
        <v>16416</v>
      </c>
      <c r="B12612" s="2" t="str">
        <f t="shared" si="593"/>
        <v>8202</v>
      </c>
      <c r="C12612" s="2">
        <f t="shared" si="591"/>
        <v>8202</v>
      </c>
      <c r="D12612" t="str">
        <f>VLOOKUP(C12612,'Cost Centre'!A:B,2,)</f>
        <v>Miscellaneous Services</v>
      </c>
      <c r="E12612" t="str">
        <f t="shared" si="592"/>
        <v>7</v>
      </c>
      <c r="F12612" t="s">
        <v>16417</v>
      </c>
      <c r="G12612" s="2">
        <v>0</v>
      </c>
      <c r="H12612" s="2">
        <v>0</v>
      </c>
      <c r="I12612" s="2">
        <v>-16769069.609999999</v>
      </c>
      <c r="J12612" s="105">
        <f>SUMIF([1]MMM!$A:$A,A12612,[1]MMM!$F:$F)</f>
        <v>-16769069.609999999</v>
      </c>
      <c r="K12612" s="2" t="s">
        <v>460</v>
      </c>
      <c r="L12612" s="2">
        <v>0</v>
      </c>
      <c r="M12612" t="s">
        <v>10916</v>
      </c>
      <c r="N12612" t="s">
        <v>15872</v>
      </c>
      <c r="O12612" t="s">
        <v>11396</v>
      </c>
      <c r="P12612" t="s">
        <v>16415</v>
      </c>
    </row>
    <row r="12613" spans="1:16" x14ac:dyDescent="0.3">
      <c r="A12613" t="s">
        <v>16418</v>
      </c>
      <c r="B12613" s="2" t="str">
        <f t="shared" si="593"/>
        <v>8202</v>
      </c>
      <c r="C12613" s="2">
        <f t="shared" si="591"/>
        <v>8202</v>
      </c>
      <c r="D12613" t="str">
        <f>VLOOKUP(C12613,'Cost Centre'!A:B,2,)</f>
        <v>Miscellaneous Services</v>
      </c>
      <c r="E12613" t="str">
        <f t="shared" si="592"/>
        <v>7</v>
      </c>
      <c r="F12613" t="s">
        <v>16419</v>
      </c>
      <c r="G12613" s="2">
        <v>0</v>
      </c>
      <c r="H12613" s="2">
        <v>3172066.44</v>
      </c>
      <c r="I12613" s="2">
        <v>0</v>
      </c>
      <c r="J12613" s="105">
        <f>SUMIF([1]MMM!$A:$A,A12613,[1]MMM!$F:$F)</f>
        <v>3172066.44</v>
      </c>
      <c r="K12613" s="2" t="s">
        <v>460</v>
      </c>
      <c r="L12613" s="2">
        <v>0</v>
      </c>
      <c r="M12613" t="s">
        <v>10916</v>
      </c>
      <c r="N12613" t="s">
        <v>15872</v>
      </c>
      <c r="O12613" t="s">
        <v>11396</v>
      </c>
      <c r="P12613" t="s">
        <v>16415</v>
      </c>
    </row>
    <row r="12614" spans="1:16" x14ac:dyDescent="0.3">
      <c r="A12614" t="s">
        <v>16420</v>
      </c>
      <c r="B12614" s="2" t="str">
        <f t="shared" si="593"/>
        <v>8202</v>
      </c>
      <c r="C12614" s="2">
        <f t="shared" si="591"/>
        <v>8202</v>
      </c>
      <c r="D12614" t="str">
        <f>VLOOKUP(C12614,'Cost Centre'!A:B,2,)</f>
        <v>Miscellaneous Services</v>
      </c>
      <c r="E12614" t="str">
        <f t="shared" si="592"/>
        <v>7</v>
      </c>
      <c r="F12614" t="s">
        <v>16421</v>
      </c>
      <c r="G12614" s="2">
        <v>-285706446.32999998</v>
      </c>
      <c r="H12614" s="2">
        <v>0</v>
      </c>
      <c r="I12614" s="2">
        <v>0</v>
      </c>
      <c r="J12614" s="105">
        <f>SUMIF([1]MMM!$A:$A,A12614,[1]MMM!$F:$F)</f>
        <v>-285706446.32999998</v>
      </c>
      <c r="K12614" s="2" t="s">
        <v>460</v>
      </c>
      <c r="L12614" s="2">
        <v>0</v>
      </c>
      <c r="M12614" t="s">
        <v>10916</v>
      </c>
      <c r="N12614" t="s">
        <v>15872</v>
      </c>
      <c r="O12614" t="s">
        <v>11396</v>
      </c>
      <c r="P12614" t="s">
        <v>16415</v>
      </c>
    </row>
    <row r="12615" spans="1:16" x14ac:dyDescent="0.3">
      <c r="A12615" t="s">
        <v>16422</v>
      </c>
      <c r="B12615" s="2" t="str">
        <f t="shared" si="593"/>
        <v>8202</v>
      </c>
      <c r="C12615" s="2">
        <f t="shared" si="591"/>
        <v>8202</v>
      </c>
      <c r="D12615" t="str">
        <f>VLOOKUP(C12615,'Cost Centre'!A:B,2,)</f>
        <v>Miscellaneous Services</v>
      </c>
      <c r="E12615" t="str">
        <f t="shared" si="592"/>
        <v>7</v>
      </c>
      <c r="F12615" t="s">
        <v>16423</v>
      </c>
      <c r="G12615" s="2">
        <v>0</v>
      </c>
      <c r="H12615" s="2">
        <v>0</v>
      </c>
      <c r="I12615" s="2">
        <v>-53486292.369999997</v>
      </c>
      <c r="J12615" s="105">
        <f>SUMIF([1]MMM!$A:$A,A12615,[1]MMM!$F:$F)</f>
        <v>-53486292.369999997</v>
      </c>
      <c r="K12615" s="2" t="s">
        <v>460</v>
      </c>
      <c r="L12615" s="2">
        <v>0</v>
      </c>
      <c r="M12615" t="s">
        <v>10916</v>
      </c>
      <c r="N12615" t="s">
        <v>15872</v>
      </c>
      <c r="O12615" t="s">
        <v>11396</v>
      </c>
      <c r="P12615" t="s">
        <v>16415</v>
      </c>
    </row>
    <row r="12616" spans="1:16" x14ac:dyDescent="0.3">
      <c r="A12616" t="s">
        <v>16424</v>
      </c>
      <c r="B12616" s="2" t="str">
        <f t="shared" si="593"/>
        <v>8202</v>
      </c>
      <c r="C12616" s="2">
        <f t="shared" si="591"/>
        <v>8202</v>
      </c>
      <c r="D12616" t="str">
        <f>VLOOKUP(C12616,'Cost Centre'!A:B,2,)</f>
        <v>Miscellaneous Services</v>
      </c>
      <c r="E12616" t="str">
        <f t="shared" si="592"/>
        <v>7</v>
      </c>
      <c r="F12616" t="s">
        <v>16425</v>
      </c>
      <c r="G12616" s="2">
        <v>0</v>
      </c>
      <c r="H12616" s="2">
        <v>32887605.960000001</v>
      </c>
      <c r="I12616" s="2">
        <v>0</v>
      </c>
      <c r="J12616" s="105">
        <f>SUMIF([1]MMM!$A:$A,A12616,[1]MMM!$F:$F)</f>
        <v>32887605.960000001</v>
      </c>
      <c r="K12616" s="2" t="s">
        <v>460</v>
      </c>
      <c r="L12616" s="2">
        <v>0</v>
      </c>
      <c r="M12616" t="s">
        <v>10916</v>
      </c>
      <c r="N12616" t="s">
        <v>15872</v>
      </c>
      <c r="O12616" t="s">
        <v>11396</v>
      </c>
      <c r="P12616" t="s">
        <v>16415</v>
      </c>
    </row>
    <row r="12617" spans="1:16" x14ac:dyDescent="0.3">
      <c r="A12617" t="s">
        <v>16426</v>
      </c>
      <c r="B12617" s="2" t="str">
        <f t="shared" si="593"/>
        <v>8202</v>
      </c>
      <c r="C12617" s="2">
        <f t="shared" si="591"/>
        <v>8202</v>
      </c>
      <c r="D12617" t="str">
        <f>VLOOKUP(C12617,'Cost Centre'!A:B,2,)</f>
        <v>Miscellaneous Services</v>
      </c>
      <c r="E12617" t="str">
        <f t="shared" si="592"/>
        <v>7</v>
      </c>
      <c r="F12617" t="s">
        <v>16427</v>
      </c>
      <c r="G12617" s="2">
        <v>-25354759.149999999</v>
      </c>
      <c r="H12617" s="2">
        <v>0</v>
      </c>
      <c r="I12617" s="2">
        <v>0</v>
      </c>
      <c r="J12617" s="105">
        <f>SUMIF([1]MMM!$A:$A,A12617,[1]MMM!$F:$F)</f>
        <v>-25354759.149999999</v>
      </c>
      <c r="K12617" s="2" t="s">
        <v>460</v>
      </c>
      <c r="L12617" s="2">
        <v>0</v>
      </c>
      <c r="M12617" t="s">
        <v>10916</v>
      </c>
      <c r="N12617" t="s">
        <v>15872</v>
      </c>
      <c r="O12617" t="s">
        <v>11396</v>
      </c>
      <c r="P12617" t="s">
        <v>16415</v>
      </c>
    </row>
    <row r="12618" spans="1:16" x14ac:dyDescent="0.3">
      <c r="A12618" t="s">
        <v>16428</v>
      </c>
      <c r="B12618" s="2" t="str">
        <f t="shared" si="593"/>
        <v>8202</v>
      </c>
      <c r="C12618" s="2">
        <f t="shared" si="591"/>
        <v>8202</v>
      </c>
      <c r="D12618" t="str">
        <f>VLOOKUP(C12618,'Cost Centre'!A:B,2,)</f>
        <v>Miscellaneous Services</v>
      </c>
      <c r="E12618" t="str">
        <f t="shared" si="592"/>
        <v>7</v>
      </c>
      <c r="F12618" t="s">
        <v>16429</v>
      </c>
      <c r="G12618" s="2">
        <v>0</v>
      </c>
      <c r="H12618" s="2">
        <v>0</v>
      </c>
      <c r="I12618" s="2">
        <v>-6311024.0199999996</v>
      </c>
      <c r="J12618" s="105">
        <f>SUMIF([1]MMM!$A:$A,A12618,[1]MMM!$F:$F)</f>
        <v>-6311024.0199999996</v>
      </c>
      <c r="K12618" s="2" t="s">
        <v>460</v>
      </c>
      <c r="L12618" s="2">
        <v>0</v>
      </c>
      <c r="M12618" t="s">
        <v>10916</v>
      </c>
      <c r="N12618" t="s">
        <v>15872</v>
      </c>
      <c r="O12618" t="s">
        <v>11396</v>
      </c>
      <c r="P12618" t="s">
        <v>16415</v>
      </c>
    </row>
    <row r="12619" spans="1:16" x14ac:dyDescent="0.3">
      <c r="A12619" t="s">
        <v>16430</v>
      </c>
      <c r="B12619" s="2" t="str">
        <f t="shared" si="593"/>
        <v>8202</v>
      </c>
      <c r="C12619" s="2">
        <f t="shared" si="591"/>
        <v>8202</v>
      </c>
      <c r="D12619" t="str">
        <f>VLOOKUP(C12619,'Cost Centre'!A:B,2,)</f>
        <v>Miscellaneous Services</v>
      </c>
      <c r="E12619" t="str">
        <f t="shared" si="592"/>
        <v>7</v>
      </c>
      <c r="F12619" t="s">
        <v>16431</v>
      </c>
      <c r="G12619" s="2">
        <v>0</v>
      </c>
      <c r="H12619" s="2">
        <v>2198600.88</v>
      </c>
      <c r="I12619" s="2">
        <v>0</v>
      </c>
      <c r="J12619" s="105">
        <f>SUMIF([1]MMM!$A:$A,A12619,[1]MMM!$F:$F)</f>
        <v>2198600.88</v>
      </c>
      <c r="K12619" s="2" t="s">
        <v>460</v>
      </c>
      <c r="L12619" s="2">
        <v>0</v>
      </c>
      <c r="M12619" t="s">
        <v>10916</v>
      </c>
      <c r="N12619" t="s">
        <v>15872</v>
      </c>
      <c r="O12619" t="s">
        <v>11396</v>
      </c>
      <c r="P12619" t="s">
        <v>16415</v>
      </c>
    </row>
    <row r="12620" spans="1:16" x14ac:dyDescent="0.3">
      <c r="A12620" t="s">
        <v>16432</v>
      </c>
      <c r="B12620" s="2" t="str">
        <f t="shared" si="593"/>
        <v>8202</v>
      </c>
      <c r="C12620" s="2">
        <f t="shared" si="591"/>
        <v>8202</v>
      </c>
      <c r="D12620" t="str">
        <f>VLOOKUP(C12620,'Cost Centre'!A:B,2,)</f>
        <v>Miscellaneous Services</v>
      </c>
      <c r="E12620" t="str">
        <f t="shared" si="592"/>
        <v>7</v>
      </c>
      <c r="F12620" t="s">
        <v>16433</v>
      </c>
      <c r="G12620" s="2">
        <v>-86228.66</v>
      </c>
      <c r="H12620" s="2">
        <v>0</v>
      </c>
      <c r="I12620" s="2">
        <v>0</v>
      </c>
      <c r="J12620" s="105">
        <f>SUMIF([1]MMM!$A:$A,A12620,[1]MMM!$F:$F)</f>
        <v>-86228.66</v>
      </c>
      <c r="K12620" s="2" t="s">
        <v>460</v>
      </c>
      <c r="L12620" s="2">
        <v>0</v>
      </c>
      <c r="M12620" t="s">
        <v>10916</v>
      </c>
      <c r="N12620" t="s">
        <v>15872</v>
      </c>
      <c r="O12620" t="s">
        <v>11396</v>
      </c>
      <c r="P12620" t="s">
        <v>16415</v>
      </c>
    </row>
    <row r="12621" spans="1:16" x14ac:dyDescent="0.3">
      <c r="A12621" t="s">
        <v>16434</v>
      </c>
      <c r="B12621" s="2" t="str">
        <f t="shared" si="593"/>
        <v>8202</v>
      </c>
      <c r="C12621" s="2">
        <f t="shared" si="591"/>
        <v>8202</v>
      </c>
      <c r="D12621" t="str">
        <f>VLOOKUP(C12621,'Cost Centre'!A:B,2,)</f>
        <v>Miscellaneous Services</v>
      </c>
      <c r="E12621" t="str">
        <f t="shared" si="592"/>
        <v>7</v>
      </c>
      <c r="F12621" t="s">
        <v>16435</v>
      </c>
      <c r="G12621" s="2">
        <v>0</v>
      </c>
      <c r="H12621" s="2">
        <v>0</v>
      </c>
      <c r="I12621" s="2">
        <v>0</v>
      </c>
      <c r="J12621" s="105">
        <f>SUMIF([1]MMM!$A:$A,A12621,[1]MMM!$F:$F)</f>
        <v>0</v>
      </c>
      <c r="K12621" s="2" t="s">
        <v>460</v>
      </c>
      <c r="L12621" s="2">
        <v>0</v>
      </c>
      <c r="M12621" t="s">
        <v>10916</v>
      </c>
      <c r="N12621" t="s">
        <v>15872</v>
      </c>
      <c r="O12621" t="s">
        <v>11396</v>
      </c>
      <c r="P12621" t="s">
        <v>16415</v>
      </c>
    </row>
    <row r="12622" spans="1:16" x14ac:dyDescent="0.3">
      <c r="A12622" t="s">
        <v>16436</v>
      </c>
      <c r="B12622" s="2" t="str">
        <f t="shared" si="593"/>
        <v>8202</v>
      </c>
      <c r="C12622" s="2">
        <f t="shared" si="591"/>
        <v>8202</v>
      </c>
      <c r="D12622" t="str">
        <f>VLOOKUP(C12622,'Cost Centre'!A:B,2,)</f>
        <v>Miscellaneous Services</v>
      </c>
      <c r="E12622" t="str">
        <f t="shared" si="592"/>
        <v>7</v>
      </c>
      <c r="F12622" t="s">
        <v>16437</v>
      </c>
      <c r="G12622" s="2">
        <v>0</v>
      </c>
      <c r="H12622" s="2">
        <v>0</v>
      </c>
      <c r="I12622" s="2">
        <v>0</v>
      </c>
      <c r="J12622" s="105">
        <f>SUMIF([1]MMM!$A:$A,A12622,[1]MMM!$F:$F)</f>
        <v>0</v>
      </c>
      <c r="K12622" s="2" t="s">
        <v>460</v>
      </c>
      <c r="L12622" s="2">
        <v>0</v>
      </c>
      <c r="M12622" t="s">
        <v>10916</v>
      </c>
      <c r="N12622" t="s">
        <v>15872</v>
      </c>
      <c r="O12622" t="s">
        <v>11396</v>
      </c>
      <c r="P12622" t="s">
        <v>16415</v>
      </c>
    </row>
    <row r="12623" spans="1:16" x14ac:dyDescent="0.3">
      <c r="A12623" t="s">
        <v>16438</v>
      </c>
      <c r="B12623" s="2" t="str">
        <f t="shared" si="593"/>
        <v>8202</v>
      </c>
      <c r="C12623" s="2">
        <f t="shared" si="591"/>
        <v>8202</v>
      </c>
      <c r="D12623" t="str">
        <f>VLOOKUP(C12623,'Cost Centre'!A:B,2,)</f>
        <v>Miscellaneous Services</v>
      </c>
      <c r="E12623" t="str">
        <f t="shared" si="592"/>
        <v>7</v>
      </c>
      <c r="F12623" t="s">
        <v>16439</v>
      </c>
      <c r="G12623" s="2">
        <v>-310696.51</v>
      </c>
      <c r="H12623" s="2">
        <v>0</v>
      </c>
      <c r="I12623" s="2">
        <v>0</v>
      </c>
      <c r="J12623" s="105">
        <f>SUMIF([1]MMM!$A:$A,A12623,[1]MMM!$F:$F)</f>
        <v>-310696.51</v>
      </c>
      <c r="K12623" s="2" t="s">
        <v>460</v>
      </c>
      <c r="L12623" s="2">
        <v>0</v>
      </c>
      <c r="M12623" t="s">
        <v>10916</v>
      </c>
      <c r="N12623" t="s">
        <v>15872</v>
      </c>
      <c r="O12623" t="s">
        <v>11396</v>
      </c>
      <c r="P12623" t="s">
        <v>16415</v>
      </c>
    </row>
    <row r="12624" spans="1:16" x14ac:dyDescent="0.3">
      <c r="A12624" t="s">
        <v>16440</v>
      </c>
      <c r="B12624" s="2" t="str">
        <f t="shared" si="593"/>
        <v>8202</v>
      </c>
      <c r="C12624" s="2">
        <f t="shared" si="591"/>
        <v>8202</v>
      </c>
      <c r="D12624" t="str">
        <f>VLOOKUP(C12624,'Cost Centre'!A:B,2,)</f>
        <v>Miscellaneous Services</v>
      </c>
      <c r="E12624" t="str">
        <f t="shared" si="592"/>
        <v>7</v>
      </c>
      <c r="F12624" t="s">
        <v>16441</v>
      </c>
      <c r="G12624" s="2">
        <v>0</v>
      </c>
      <c r="H12624" s="2">
        <v>0</v>
      </c>
      <c r="I12624" s="2">
        <v>-334.44</v>
      </c>
      <c r="J12624" s="105">
        <f>SUMIF([1]MMM!$A:$A,A12624,[1]MMM!$F:$F)</f>
        <v>-334.44</v>
      </c>
      <c r="K12624" s="2" t="s">
        <v>460</v>
      </c>
      <c r="L12624" s="2">
        <v>0</v>
      </c>
      <c r="M12624" t="s">
        <v>10916</v>
      </c>
      <c r="N12624" t="s">
        <v>15872</v>
      </c>
      <c r="O12624" t="s">
        <v>11396</v>
      </c>
      <c r="P12624" t="s">
        <v>16415</v>
      </c>
    </row>
    <row r="12625" spans="1:16" x14ac:dyDescent="0.3">
      <c r="A12625" t="s">
        <v>16442</v>
      </c>
      <c r="B12625" s="2" t="str">
        <f t="shared" si="593"/>
        <v>8202</v>
      </c>
      <c r="C12625" s="2">
        <f t="shared" si="591"/>
        <v>8202</v>
      </c>
      <c r="D12625" t="str">
        <f>VLOOKUP(C12625,'Cost Centre'!A:B,2,)</f>
        <v>Miscellaneous Services</v>
      </c>
      <c r="E12625" t="str">
        <f t="shared" si="592"/>
        <v>7</v>
      </c>
      <c r="F12625" t="s">
        <v>16443</v>
      </c>
      <c r="G12625" s="2">
        <v>0</v>
      </c>
      <c r="H12625" s="2">
        <v>0</v>
      </c>
      <c r="I12625" s="2">
        <v>0</v>
      </c>
      <c r="J12625" s="105">
        <f>SUMIF([1]MMM!$A:$A,A12625,[1]MMM!$F:$F)</f>
        <v>0</v>
      </c>
      <c r="K12625" s="2" t="s">
        <v>460</v>
      </c>
      <c r="L12625" s="2">
        <v>0</v>
      </c>
      <c r="M12625" t="s">
        <v>10916</v>
      </c>
      <c r="N12625" t="s">
        <v>15872</v>
      </c>
      <c r="O12625" t="s">
        <v>11396</v>
      </c>
      <c r="P12625" t="s">
        <v>16415</v>
      </c>
    </row>
    <row r="12626" spans="1:16" x14ac:dyDescent="0.3">
      <c r="A12626" t="s">
        <v>16444</v>
      </c>
      <c r="B12626" s="2" t="str">
        <f t="shared" si="593"/>
        <v>8202</v>
      </c>
      <c r="C12626" s="2">
        <f t="shared" si="591"/>
        <v>8202</v>
      </c>
      <c r="D12626" t="str">
        <f>VLOOKUP(C12626,'Cost Centre'!A:B,2,)</f>
        <v>Miscellaneous Services</v>
      </c>
      <c r="E12626" t="str">
        <f t="shared" si="592"/>
        <v>7</v>
      </c>
      <c r="F12626" t="s">
        <v>16445</v>
      </c>
      <c r="G12626" s="2">
        <v>-64892153.710000001</v>
      </c>
      <c r="H12626" s="2">
        <v>0</v>
      </c>
      <c r="I12626" s="2">
        <v>0</v>
      </c>
      <c r="J12626" s="105">
        <f>SUMIF([1]MMM!$A:$A,A12626,[1]MMM!$F:$F)</f>
        <v>-64892153.710000001</v>
      </c>
      <c r="K12626" s="2" t="s">
        <v>460</v>
      </c>
      <c r="L12626" s="2">
        <v>0</v>
      </c>
      <c r="M12626" t="s">
        <v>10916</v>
      </c>
      <c r="N12626" t="s">
        <v>15872</v>
      </c>
      <c r="O12626" t="s">
        <v>11396</v>
      </c>
      <c r="P12626" t="s">
        <v>16415</v>
      </c>
    </row>
    <row r="12627" spans="1:16" x14ac:dyDescent="0.3">
      <c r="A12627" t="s">
        <v>16446</v>
      </c>
      <c r="B12627" s="2" t="str">
        <f t="shared" si="593"/>
        <v>8202</v>
      </c>
      <c r="C12627" s="2">
        <f t="shared" si="591"/>
        <v>8202</v>
      </c>
      <c r="D12627" t="str">
        <f>VLOOKUP(C12627,'Cost Centre'!A:B,2,)</f>
        <v>Miscellaneous Services</v>
      </c>
      <c r="E12627" t="str">
        <f t="shared" si="592"/>
        <v>7</v>
      </c>
      <c r="F12627" t="s">
        <v>16447</v>
      </c>
      <c r="G12627" s="2">
        <v>0</v>
      </c>
      <c r="H12627" s="2">
        <v>0</v>
      </c>
      <c r="I12627" s="2">
        <v>-557139.34</v>
      </c>
      <c r="J12627" s="105">
        <f>SUMIF([1]MMM!$A:$A,A12627,[1]MMM!$F:$F)</f>
        <v>-557139.34</v>
      </c>
      <c r="K12627" s="2" t="s">
        <v>460</v>
      </c>
      <c r="L12627" s="2">
        <v>0</v>
      </c>
      <c r="M12627" t="s">
        <v>10916</v>
      </c>
      <c r="N12627" t="s">
        <v>15872</v>
      </c>
      <c r="O12627" t="s">
        <v>11396</v>
      </c>
      <c r="P12627" t="s">
        <v>16415</v>
      </c>
    </row>
    <row r="12628" spans="1:16" x14ac:dyDescent="0.3">
      <c r="A12628" t="s">
        <v>16448</v>
      </c>
      <c r="B12628" s="2" t="str">
        <f t="shared" si="593"/>
        <v>8202</v>
      </c>
      <c r="C12628" s="2">
        <f t="shared" si="591"/>
        <v>8202</v>
      </c>
      <c r="D12628" t="str">
        <f>VLOOKUP(C12628,'Cost Centre'!A:B,2,)</f>
        <v>Miscellaneous Services</v>
      </c>
      <c r="E12628" t="str">
        <f t="shared" si="592"/>
        <v>7</v>
      </c>
      <c r="F12628" t="s">
        <v>16449</v>
      </c>
      <c r="G12628" s="2">
        <v>0</v>
      </c>
      <c r="H12628" s="2">
        <v>252344.77</v>
      </c>
      <c r="I12628" s="2">
        <v>0</v>
      </c>
      <c r="J12628" s="105">
        <f>SUMIF([1]MMM!$A:$A,A12628,[1]MMM!$F:$F)</f>
        <v>252344.77</v>
      </c>
      <c r="K12628" s="2" t="s">
        <v>460</v>
      </c>
      <c r="L12628" s="2">
        <v>0</v>
      </c>
      <c r="M12628" t="s">
        <v>10916</v>
      </c>
      <c r="N12628" t="s">
        <v>15872</v>
      </c>
      <c r="O12628" t="s">
        <v>11396</v>
      </c>
      <c r="P12628" t="s">
        <v>16415</v>
      </c>
    </row>
    <row r="12629" spans="1:16" x14ac:dyDescent="0.3">
      <c r="A12629" t="s">
        <v>16450</v>
      </c>
      <c r="B12629" s="2" t="str">
        <f t="shared" si="593"/>
        <v>8202</v>
      </c>
      <c r="C12629" s="2">
        <f t="shared" si="591"/>
        <v>8202</v>
      </c>
      <c r="D12629" t="str">
        <f>VLOOKUP(C12629,'Cost Centre'!A:B,2,)</f>
        <v>Miscellaneous Services</v>
      </c>
      <c r="E12629" t="str">
        <f t="shared" si="592"/>
        <v>7</v>
      </c>
      <c r="F12629" t="s">
        <v>16451</v>
      </c>
      <c r="G12629" s="2">
        <v>0</v>
      </c>
      <c r="H12629" s="2">
        <v>0</v>
      </c>
      <c r="I12629" s="2">
        <v>0</v>
      </c>
      <c r="J12629" s="105">
        <f>SUMIF([1]MMM!$A:$A,A12629,[1]MMM!$F:$F)</f>
        <v>0</v>
      </c>
      <c r="K12629" s="2" t="s">
        <v>460</v>
      </c>
      <c r="L12629" s="2">
        <v>0</v>
      </c>
      <c r="M12629" t="s">
        <v>10916</v>
      </c>
      <c r="N12629" t="s">
        <v>15872</v>
      </c>
      <c r="O12629" t="s">
        <v>11396</v>
      </c>
      <c r="P12629" t="s">
        <v>16415</v>
      </c>
    </row>
    <row r="12630" spans="1:16" x14ac:dyDescent="0.3">
      <c r="A12630" t="s">
        <v>16452</v>
      </c>
      <c r="B12630" s="2" t="str">
        <f t="shared" si="593"/>
        <v>8202</v>
      </c>
      <c r="C12630" s="2">
        <f t="shared" si="591"/>
        <v>8202</v>
      </c>
      <c r="D12630" t="str">
        <f>VLOOKUP(C12630,'Cost Centre'!A:B,2,)</f>
        <v>Miscellaneous Services</v>
      </c>
      <c r="E12630" t="str">
        <f t="shared" si="592"/>
        <v>7</v>
      </c>
      <c r="F12630" t="s">
        <v>16453</v>
      </c>
      <c r="G12630" s="2">
        <v>0</v>
      </c>
      <c r="H12630" s="2">
        <v>0</v>
      </c>
      <c r="I12630" s="2">
        <v>-118967747.19</v>
      </c>
      <c r="J12630" s="105">
        <f>SUMIF([1]MMM!$A:$A,A12630,[1]MMM!$F:$F)</f>
        <v>-118967747.19</v>
      </c>
      <c r="K12630" s="2" t="s">
        <v>460</v>
      </c>
      <c r="L12630" s="2">
        <v>0</v>
      </c>
      <c r="M12630" t="s">
        <v>10916</v>
      </c>
      <c r="N12630" t="s">
        <v>15872</v>
      </c>
      <c r="O12630" t="s">
        <v>11396</v>
      </c>
      <c r="P12630" t="s">
        <v>16415</v>
      </c>
    </row>
    <row r="12631" spans="1:16" x14ac:dyDescent="0.3">
      <c r="A12631" t="s">
        <v>16454</v>
      </c>
      <c r="B12631" s="2" t="str">
        <f t="shared" si="593"/>
        <v>8202</v>
      </c>
      <c r="C12631" s="2">
        <f t="shared" si="591"/>
        <v>8202</v>
      </c>
      <c r="D12631" t="str">
        <f>VLOOKUP(C12631,'Cost Centre'!A:B,2,)</f>
        <v>Miscellaneous Services</v>
      </c>
      <c r="E12631" t="str">
        <f t="shared" si="592"/>
        <v>7</v>
      </c>
      <c r="F12631" t="s">
        <v>16455</v>
      </c>
      <c r="G12631" s="2">
        <v>0</v>
      </c>
      <c r="H12631" s="2">
        <v>118197308.04000001</v>
      </c>
      <c r="I12631" s="2">
        <v>0</v>
      </c>
      <c r="J12631" s="105">
        <f>SUMIF([1]MMM!$A:$A,A12631,[1]MMM!$F:$F)</f>
        <v>118197308.04000001</v>
      </c>
      <c r="K12631" s="2" t="s">
        <v>460</v>
      </c>
      <c r="L12631" s="2">
        <v>0</v>
      </c>
      <c r="M12631" t="s">
        <v>10916</v>
      </c>
      <c r="N12631" t="s">
        <v>15872</v>
      </c>
      <c r="O12631" t="s">
        <v>11396</v>
      </c>
      <c r="P12631" t="s">
        <v>16415</v>
      </c>
    </row>
    <row r="12632" spans="1:16" x14ac:dyDescent="0.3">
      <c r="A12632" t="s">
        <v>16456</v>
      </c>
      <c r="B12632" s="2" t="str">
        <f t="shared" si="593"/>
        <v>8202</v>
      </c>
      <c r="C12632" s="2">
        <f t="shared" si="591"/>
        <v>8202</v>
      </c>
      <c r="D12632" t="str">
        <f>VLOOKUP(C12632,'Cost Centre'!A:B,2,)</f>
        <v>Miscellaneous Services</v>
      </c>
      <c r="E12632" t="str">
        <f t="shared" si="592"/>
        <v>7</v>
      </c>
      <c r="F12632" t="s">
        <v>16457</v>
      </c>
      <c r="G12632" s="2">
        <v>0</v>
      </c>
      <c r="H12632" s="2">
        <v>0</v>
      </c>
      <c r="I12632" s="2">
        <v>0</v>
      </c>
      <c r="J12632" s="105">
        <f>SUMIF([1]MMM!$A:$A,A12632,[1]MMM!$F:$F)</f>
        <v>0</v>
      </c>
      <c r="K12632" s="2" t="s">
        <v>460</v>
      </c>
      <c r="L12632" s="2">
        <v>0</v>
      </c>
      <c r="M12632" t="s">
        <v>10916</v>
      </c>
      <c r="N12632" t="s">
        <v>15872</v>
      </c>
      <c r="O12632" t="s">
        <v>11396</v>
      </c>
      <c r="P12632" t="s">
        <v>16415</v>
      </c>
    </row>
    <row r="12633" spans="1:16" x14ac:dyDescent="0.3">
      <c r="A12633" t="s">
        <v>16458</v>
      </c>
      <c r="B12633" s="2" t="str">
        <f t="shared" si="593"/>
        <v>8202</v>
      </c>
      <c r="C12633" s="2">
        <f t="shared" si="591"/>
        <v>8202</v>
      </c>
      <c r="D12633" t="str">
        <f>VLOOKUP(C12633,'Cost Centre'!A:B,2,)</f>
        <v>Miscellaneous Services</v>
      </c>
      <c r="E12633" t="str">
        <f t="shared" si="592"/>
        <v>7</v>
      </c>
      <c r="F12633" t="s">
        <v>16459</v>
      </c>
      <c r="G12633" s="2">
        <v>0</v>
      </c>
      <c r="H12633" s="2">
        <v>0</v>
      </c>
      <c r="I12633" s="2">
        <v>0</v>
      </c>
      <c r="J12633" s="105">
        <f>SUMIF([1]MMM!$A:$A,A12633,[1]MMM!$F:$F)</f>
        <v>0</v>
      </c>
      <c r="K12633" s="2" t="s">
        <v>460</v>
      </c>
      <c r="L12633" s="2">
        <v>0</v>
      </c>
      <c r="M12633" t="s">
        <v>10916</v>
      </c>
      <c r="N12633" t="s">
        <v>15872</v>
      </c>
      <c r="O12633" t="s">
        <v>11396</v>
      </c>
      <c r="P12633" t="s">
        <v>16415</v>
      </c>
    </row>
    <row r="12634" spans="1:16" x14ac:dyDescent="0.3">
      <c r="A12634" t="s">
        <v>16460</v>
      </c>
      <c r="B12634" s="2" t="str">
        <f t="shared" si="593"/>
        <v>8202</v>
      </c>
      <c r="C12634" s="2">
        <f t="shared" si="591"/>
        <v>8202</v>
      </c>
      <c r="D12634" t="str">
        <f>VLOOKUP(C12634,'Cost Centre'!A:B,2,)</f>
        <v>Miscellaneous Services</v>
      </c>
      <c r="E12634" t="str">
        <f t="shared" si="592"/>
        <v>7</v>
      </c>
      <c r="F12634" t="s">
        <v>16461</v>
      </c>
      <c r="G12634" s="2">
        <v>0</v>
      </c>
      <c r="H12634" s="2">
        <v>0</v>
      </c>
      <c r="I12634" s="2">
        <v>0</v>
      </c>
      <c r="J12634" s="105">
        <f>SUMIF([1]MMM!$A:$A,A12634,[1]MMM!$F:$F)</f>
        <v>0</v>
      </c>
      <c r="K12634" s="2" t="s">
        <v>460</v>
      </c>
      <c r="L12634" s="2">
        <v>0</v>
      </c>
      <c r="M12634" t="s">
        <v>10916</v>
      </c>
      <c r="N12634" t="s">
        <v>15872</v>
      </c>
      <c r="O12634" t="s">
        <v>11396</v>
      </c>
      <c r="P12634" t="s">
        <v>16415</v>
      </c>
    </row>
    <row r="12635" spans="1:16" x14ac:dyDescent="0.3">
      <c r="A12635" t="s">
        <v>16462</v>
      </c>
      <c r="B12635" s="2" t="str">
        <f t="shared" si="593"/>
        <v>8202</v>
      </c>
      <c r="C12635" s="2">
        <f t="shared" si="591"/>
        <v>8202</v>
      </c>
      <c r="D12635" t="str">
        <f>VLOOKUP(C12635,'Cost Centre'!A:B,2,)</f>
        <v>Miscellaneous Services</v>
      </c>
      <c r="E12635" t="str">
        <f t="shared" si="592"/>
        <v>7</v>
      </c>
      <c r="F12635" t="s">
        <v>16463</v>
      </c>
      <c r="G12635" s="2">
        <v>147798373.66</v>
      </c>
      <c r="H12635" s="2">
        <v>0</v>
      </c>
      <c r="I12635" s="2">
        <v>0</v>
      </c>
      <c r="J12635" s="105">
        <f>SUMIF([1]MMM!$A:$A,A12635,[1]MMM!$F:$F)</f>
        <v>147798373.66</v>
      </c>
      <c r="K12635" s="2" t="s">
        <v>460</v>
      </c>
      <c r="L12635" s="2">
        <v>0</v>
      </c>
      <c r="M12635" t="s">
        <v>10916</v>
      </c>
      <c r="N12635" t="s">
        <v>15872</v>
      </c>
      <c r="O12635" t="s">
        <v>11396</v>
      </c>
      <c r="P12635" t="s">
        <v>16415</v>
      </c>
    </row>
    <row r="12636" spans="1:16" x14ac:dyDescent="0.3">
      <c r="A12636" t="s">
        <v>16464</v>
      </c>
      <c r="B12636" s="2" t="str">
        <f t="shared" si="593"/>
        <v>8202</v>
      </c>
      <c r="C12636" s="2">
        <f t="shared" si="591"/>
        <v>8202</v>
      </c>
      <c r="D12636" t="str">
        <f>VLOOKUP(C12636,'Cost Centre'!A:B,2,)</f>
        <v>Miscellaneous Services</v>
      </c>
      <c r="E12636" t="str">
        <f t="shared" si="592"/>
        <v>7</v>
      </c>
      <c r="F12636" t="s">
        <v>16465</v>
      </c>
      <c r="G12636" s="2">
        <v>0</v>
      </c>
      <c r="H12636" s="2">
        <v>17054771.48</v>
      </c>
      <c r="I12636" s="2">
        <v>0</v>
      </c>
      <c r="J12636" s="105">
        <f>SUMIF([1]MMM!$A:$A,A12636,[1]MMM!$F:$F)</f>
        <v>17054771.48</v>
      </c>
      <c r="K12636" s="2" t="s">
        <v>460</v>
      </c>
      <c r="L12636" s="2">
        <v>0</v>
      </c>
      <c r="M12636" t="s">
        <v>10916</v>
      </c>
      <c r="N12636" t="s">
        <v>15872</v>
      </c>
      <c r="O12636" t="s">
        <v>11396</v>
      </c>
      <c r="P12636" t="s">
        <v>16415</v>
      </c>
    </row>
    <row r="12637" spans="1:16" x14ac:dyDescent="0.3">
      <c r="A12637" t="s">
        <v>16466</v>
      </c>
      <c r="B12637" s="2" t="str">
        <f t="shared" si="593"/>
        <v>8202</v>
      </c>
      <c r="C12637" s="2">
        <f t="shared" si="591"/>
        <v>8202</v>
      </c>
      <c r="D12637" t="str">
        <f>VLOOKUP(C12637,'Cost Centre'!A:B,2,)</f>
        <v>Miscellaneous Services</v>
      </c>
      <c r="E12637" t="str">
        <f t="shared" si="592"/>
        <v>7</v>
      </c>
      <c r="F12637" t="s">
        <v>16467</v>
      </c>
      <c r="G12637" s="2">
        <v>0</v>
      </c>
      <c r="H12637" s="2">
        <v>0</v>
      </c>
      <c r="I12637" s="2">
        <v>0</v>
      </c>
      <c r="J12637" s="105">
        <f>SUMIF([1]MMM!$A:$A,A12637,[1]MMM!$F:$F)</f>
        <v>0</v>
      </c>
      <c r="K12637" s="2" t="s">
        <v>460</v>
      </c>
      <c r="L12637" s="2">
        <v>0</v>
      </c>
      <c r="M12637" t="s">
        <v>10916</v>
      </c>
      <c r="N12637" t="s">
        <v>15872</v>
      </c>
      <c r="O12637" t="s">
        <v>11396</v>
      </c>
      <c r="P12637" t="s">
        <v>16415</v>
      </c>
    </row>
    <row r="12638" spans="1:16" x14ac:dyDescent="0.3">
      <c r="A12638" t="s">
        <v>16468</v>
      </c>
      <c r="B12638" s="2" t="str">
        <f t="shared" si="593"/>
        <v>8202</v>
      </c>
      <c r="C12638" s="2">
        <f t="shared" si="591"/>
        <v>8202</v>
      </c>
      <c r="D12638" t="str">
        <f>VLOOKUP(C12638,'Cost Centre'!A:B,2,)</f>
        <v>Miscellaneous Services</v>
      </c>
      <c r="E12638" t="str">
        <f t="shared" si="592"/>
        <v>7</v>
      </c>
      <c r="F12638" t="s">
        <v>16469</v>
      </c>
      <c r="G12638" s="2">
        <v>-517.54</v>
      </c>
      <c r="H12638" s="2">
        <v>0</v>
      </c>
      <c r="I12638" s="2">
        <v>0</v>
      </c>
      <c r="J12638" s="105">
        <f>SUMIF([1]MMM!$A:$A,A12638,[1]MMM!$F:$F)</f>
        <v>-517.54</v>
      </c>
      <c r="K12638" s="2" t="s">
        <v>460</v>
      </c>
      <c r="L12638" s="2">
        <v>0</v>
      </c>
      <c r="M12638" t="s">
        <v>10916</v>
      </c>
      <c r="N12638" t="s">
        <v>15872</v>
      </c>
      <c r="O12638" t="s">
        <v>11396</v>
      </c>
      <c r="P12638" t="s">
        <v>16415</v>
      </c>
    </row>
    <row r="12639" spans="1:16" x14ac:dyDescent="0.3">
      <c r="A12639" t="s">
        <v>16470</v>
      </c>
      <c r="B12639" s="2" t="str">
        <f t="shared" si="593"/>
        <v>8202</v>
      </c>
      <c r="C12639" s="2">
        <f t="shared" si="591"/>
        <v>8202</v>
      </c>
      <c r="D12639" t="str">
        <f>VLOOKUP(C12639,'Cost Centre'!A:B,2,)</f>
        <v>Miscellaneous Services</v>
      </c>
      <c r="E12639" t="str">
        <f t="shared" si="592"/>
        <v>7</v>
      </c>
      <c r="F12639" t="s">
        <v>16471</v>
      </c>
      <c r="G12639" s="2">
        <v>0</v>
      </c>
      <c r="H12639" s="2">
        <v>0</v>
      </c>
      <c r="I12639" s="2">
        <v>0</v>
      </c>
      <c r="J12639" s="105">
        <f>SUMIF([1]MMM!$A:$A,A12639,[1]MMM!$F:$F)</f>
        <v>0</v>
      </c>
      <c r="K12639" s="2" t="s">
        <v>460</v>
      </c>
      <c r="L12639" s="2">
        <v>0</v>
      </c>
      <c r="M12639" t="s">
        <v>10916</v>
      </c>
      <c r="N12639" t="s">
        <v>15872</v>
      </c>
      <c r="O12639" t="s">
        <v>11396</v>
      </c>
      <c r="P12639" t="s">
        <v>16415</v>
      </c>
    </row>
    <row r="12640" spans="1:16" x14ac:dyDescent="0.3">
      <c r="A12640" t="s">
        <v>16472</v>
      </c>
      <c r="B12640" s="2" t="str">
        <f t="shared" si="593"/>
        <v>8202</v>
      </c>
      <c r="C12640" s="2">
        <f t="shared" si="591"/>
        <v>8202</v>
      </c>
      <c r="D12640" t="str">
        <f>VLOOKUP(C12640,'Cost Centre'!A:B,2,)</f>
        <v>Miscellaneous Services</v>
      </c>
      <c r="E12640" t="str">
        <f t="shared" si="592"/>
        <v>7</v>
      </c>
      <c r="F12640" t="s">
        <v>16473</v>
      </c>
      <c r="G12640" s="2">
        <v>0</v>
      </c>
      <c r="H12640" s="2">
        <v>0</v>
      </c>
      <c r="I12640" s="2">
        <v>0</v>
      </c>
      <c r="J12640" s="105">
        <f>SUMIF([1]MMM!$A:$A,A12640,[1]MMM!$F:$F)</f>
        <v>0</v>
      </c>
      <c r="K12640" s="2" t="s">
        <v>460</v>
      </c>
      <c r="L12640" s="2">
        <v>0</v>
      </c>
      <c r="M12640" t="s">
        <v>10916</v>
      </c>
      <c r="N12640" t="s">
        <v>15872</v>
      </c>
      <c r="O12640" t="s">
        <v>11396</v>
      </c>
      <c r="P12640" t="s">
        <v>16415</v>
      </c>
    </row>
    <row r="12641" spans="1:16" x14ac:dyDescent="0.3">
      <c r="A12641" t="s">
        <v>16474</v>
      </c>
      <c r="B12641" s="2" t="str">
        <f t="shared" si="593"/>
        <v>8202</v>
      </c>
      <c r="C12641" s="2">
        <f t="shared" si="591"/>
        <v>8202</v>
      </c>
      <c r="D12641" t="str">
        <f>VLOOKUP(C12641,'Cost Centre'!A:B,2,)</f>
        <v>Miscellaneous Services</v>
      </c>
      <c r="E12641" t="str">
        <f t="shared" si="592"/>
        <v>7</v>
      </c>
      <c r="F12641" t="s">
        <v>16475</v>
      </c>
      <c r="G12641" s="2">
        <v>17388602.309999999</v>
      </c>
      <c r="H12641" s="2">
        <v>0</v>
      </c>
      <c r="I12641" s="2">
        <v>0</v>
      </c>
      <c r="J12641" s="105">
        <f>SUMIF([1]MMM!$A:$A,A12641,[1]MMM!$F:$F)</f>
        <v>17388602.309999999</v>
      </c>
      <c r="K12641" s="2" t="s">
        <v>460</v>
      </c>
      <c r="L12641" s="2">
        <v>0</v>
      </c>
      <c r="M12641" t="s">
        <v>10916</v>
      </c>
      <c r="N12641" t="s">
        <v>15872</v>
      </c>
      <c r="O12641" t="s">
        <v>11396</v>
      </c>
      <c r="P12641" t="s">
        <v>16415</v>
      </c>
    </row>
    <row r="12642" spans="1:16" x14ac:dyDescent="0.3">
      <c r="A12642" t="s">
        <v>16476</v>
      </c>
      <c r="B12642" s="2" t="str">
        <f t="shared" si="593"/>
        <v>8202</v>
      </c>
      <c r="C12642" s="2">
        <f t="shared" si="591"/>
        <v>8202</v>
      </c>
      <c r="D12642" t="str">
        <f>VLOOKUP(C12642,'Cost Centre'!A:B,2,)</f>
        <v>Miscellaneous Services</v>
      </c>
      <c r="E12642" t="str">
        <f t="shared" si="592"/>
        <v>7</v>
      </c>
      <c r="F12642" t="s">
        <v>16477</v>
      </c>
      <c r="G12642" s="2">
        <v>0</v>
      </c>
      <c r="H12642" s="2">
        <v>3664782.71</v>
      </c>
      <c r="I12642" s="2">
        <v>0</v>
      </c>
      <c r="J12642" s="105">
        <f>SUMIF([1]MMM!$A:$A,A12642,[1]MMM!$F:$F)</f>
        <v>3664782.71</v>
      </c>
      <c r="K12642" s="2" t="s">
        <v>460</v>
      </c>
      <c r="L12642" s="2">
        <v>0</v>
      </c>
      <c r="M12642" t="s">
        <v>10916</v>
      </c>
      <c r="N12642" t="s">
        <v>15872</v>
      </c>
      <c r="O12642" t="s">
        <v>11396</v>
      </c>
      <c r="P12642" t="s">
        <v>16415</v>
      </c>
    </row>
    <row r="12643" spans="1:16" x14ac:dyDescent="0.3">
      <c r="A12643" t="s">
        <v>16478</v>
      </c>
      <c r="B12643" s="2" t="str">
        <f t="shared" si="593"/>
        <v>8202</v>
      </c>
      <c r="C12643" s="2">
        <f t="shared" si="591"/>
        <v>8202</v>
      </c>
      <c r="D12643" t="str">
        <f>VLOOKUP(C12643,'Cost Centre'!A:B,2,)</f>
        <v>Miscellaneous Services</v>
      </c>
      <c r="E12643" t="str">
        <f t="shared" si="592"/>
        <v>7</v>
      </c>
      <c r="F12643" t="s">
        <v>16479</v>
      </c>
      <c r="G12643" s="2">
        <v>0</v>
      </c>
      <c r="H12643" s="2">
        <v>0</v>
      </c>
      <c r="I12643" s="2">
        <v>0</v>
      </c>
      <c r="J12643" s="105">
        <f>SUMIF([1]MMM!$A:$A,A12643,[1]MMM!$F:$F)</f>
        <v>0</v>
      </c>
      <c r="K12643" s="2" t="s">
        <v>460</v>
      </c>
      <c r="L12643" s="2">
        <v>0</v>
      </c>
      <c r="M12643" t="s">
        <v>10916</v>
      </c>
      <c r="N12643" t="s">
        <v>15872</v>
      </c>
      <c r="O12643" t="s">
        <v>11396</v>
      </c>
      <c r="P12643" t="s">
        <v>16415</v>
      </c>
    </row>
    <row r="12644" spans="1:16" x14ac:dyDescent="0.3">
      <c r="A12644" t="s">
        <v>16480</v>
      </c>
      <c r="B12644" s="2" t="str">
        <f t="shared" si="593"/>
        <v>8202</v>
      </c>
      <c r="C12644" s="2">
        <f t="shared" si="591"/>
        <v>8202</v>
      </c>
      <c r="D12644" t="str">
        <f>VLOOKUP(C12644,'Cost Centre'!A:B,2,)</f>
        <v>Miscellaneous Services</v>
      </c>
      <c r="E12644" t="str">
        <f t="shared" si="592"/>
        <v>7</v>
      </c>
      <c r="F12644" t="s">
        <v>16481</v>
      </c>
      <c r="G12644" s="2">
        <v>0</v>
      </c>
      <c r="H12644" s="2">
        <v>0</v>
      </c>
      <c r="I12644" s="2">
        <v>0</v>
      </c>
      <c r="J12644" s="105">
        <f>SUMIF([1]MMM!$A:$A,A12644,[1]MMM!$F:$F)</f>
        <v>0</v>
      </c>
      <c r="K12644" s="2" t="s">
        <v>460</v>
      </c>
      <c r="L12644" s="2">
        <v>0</v>
      </c>
      <c r="M12644" t="s">
        <v>10916</v>
      </c>
      <c r="N12644" t="s">
        <v>15872</v>
      </c>
      <c r="O12644" t="s">
        <v>11396</v>
      </c>
      <c r="P12644" t="s">
        <v>16415</v>
      </c>
    </row>
    <row r="12645" spans="1:16" x14ac:dyDescent="0.3">
      <c r="A12645" t="s">
        <v>16482</v>
      </c>
      <c r="B12645" s="2" t="str">
        <f t="shared" si="593"/>
        <v>8202</v>
      </c>
      <c r="C12645" s="2">
        <f t="shared" si="591"/>
        <v>8202</v>
      </c>
      <c r="D12645" t="str">
        <f>VLOOKUP(C12645,'Cost Centre'!A:B,2,)</f>
        <v>Miscellaneous Services</v>
      </c>
      <c r="E12645" t="str">
        <f t="shared" si="592"/>
        <v>7</v>
      </c>
      <c r="F12645" t="s">
        <v>16483</v>
      </c>
      <c r="G12645" s="2">
        <v>0</v>
      </c>
      <c r="H12645" s="2">
        <v>0</v>
      </c>
      <c r="I12645" s="2">
        <v>0</v>
      </c>
      <c r="J12645" s="105">
        <f>SUMIF([1]MMM!$A:$A,A12645,[1]MMM!$F:$F)</f>
        <v>0</v>
      </c>
      <c r="K12645" s="2" t="s">
        <v>460</v>
      </c>
      <c r="L12645" s="2">
        <v>0</v>
      </c>
      <c r="M12645" t="s">
        <v>10916</v>
      </c>
      <c r="N12645" t="s">
        <v>15872</v>
      </c>
      <c r="O12645" t="s">
        <v>11396</v>
      </c>
      <c r="P12645" t="s">
        <v>16415</v>
      </c>
    </row>
    <row r="12646" spans="1:16" x14ac:dyDescent="0.3">
      <c r="A12646" t="s">
        <v>16484</v>
      </c>
      <c r="B12646" s="2" t="str">
        <f t="shared" si="593"/>
        <v>8202</v>
      </c>
      <c r="C12646" s="2">
        <f t="shared" si="591"/>
        <v>8202</v>
      </c>
      <c r="D12646" t="str">
        <f>VLOOKUP(C12646,'Cost Centre'!A:B,2,)</f>
        <v>Miscellaneous Services</v>
      </c>
      <c r="E12646" t="str">
        <f t="shared" si="592"/>
        <v>7</v>
      </c>
      <c r="F12646" t="s">
        <v>16485</v>
      </c>
      <c r="G12646" s="2">
        <v>0</v>
      </c>
      <c r="H12646" s="2">
        <v>0</v>
      </c>
      <c r="I12646" s="2">
        <v>0</v>
      </c>
      <c r="J12646" s="105">
        <f>SUMIF([1]MMM!$A:$A,A12646,[1]MMM!$F:$F)</f>
        <v>0</v>
      </c>
      <c r="K12646" s="2" t="s">
        <v>460</v>
      </c>
      <c r="L12646" s="2">
        <v>0</v>
      </c>
      <c r="M12646" t="s">
        <v>10916</v>
      </c>
      <c r="N12646" t="s">
        <v>15872</v>
      </c>
      <c r="O12646" t="s">
        <v>11396</v>
      </c>
      <c r="P12646" t="s">
        <v>16415</v>
      </c>
    </row>
    <row r="12647" spans="1:16" x14ac:dyDescent="0.3">
      <c r="A12647" t="s">
        <v>16486</v>
      </c>
      <c r="B12647" s="2" t="str">
        <f t="shared" si="593"/>
        <v>8202</v>
      </c>
      <c r="C12647" s="2">
        <f t="shared" si="591"/>
        <v>8202</v>
      </c>
      <c r="D12647" t="str">
        <f>VLOOKUP(C12647,'Cost Centre'!A:B,2,)</f>
        <v>Miscellaneous Services</v>
      </c>
      <c r="E12647" t="str">
        <f t="shared" si="592"/>
        <v>7</v>
      </c>
      <c r="F12647" t="s">
        <v>16487</v>
      </c>
      <c r="G12647" s="2">
        <v>28880355.920000002</v>
      </c>
      <c r="H12647" s="2">
        <v>0</v>
      </c>
      <c r="I12647" s="2">
        <v>0</v>
      </c>
      <c r="J12647" s="105">
        <f>SUMIF([1]MMM!$A:$A,A12647,[1]MMM!$F:$F)</f>
        <v>28880355.920000002</v>
      </c>
      <c r="K12647" s="2" t="s">
        <v>460</v>
      </c>
      <c r="L12647" s="2">
        <v>0</v>
      </c>
      <c r="M12647" t="s">
        <v>10916</v>
      </c>
      <c r="N12647" t="s">
        <v>15872</v>
      </c>
      <c r="O12647" t="s">
        <v>11396</v>
      </c>
      <c r="P12647" t="s">
        <v>16415</v>
      </c>
    </row>
    <row r="12648" spans="1:16" x14ac:dyDescent="0.3">
      <c r="A12648" t="s">
        <v>16488</v>
      </c>
      <c r="B12648" s="2" t="str">
        <f t="shared" si="593"/>
        <v>8202</v>
      </c>
      <c r="C12648" s="2">
        <f t="shared" si="591"/>
        <v>8202</v>
      </c>
      <c r="D12648" t="str">
        <f>VLOOKUP(C12648,'Cost Centre'!A:B,2,)</f>
        <v>Miscellaneous Services</v>
      </c>
      <c r="E12648" t="str">
        <f t="shared" si="592"/>
        <v>7</v>
      </c>
      <c r="F12648" t="s">
        <v>16489</v>
      </c>
      <c r="G12648" s="2">
        <v>0</v>
      </c>
      <c r="H12648" s="2">
        <v>7803551.5300000003</v>
      </c>
      <c r="I12648" s="2">
        <v>0</v>
      </c>
      <c r="J12648" s="105">
        <f>SUMIF([1]MMM!$A:$A,A12648,[1]MMM!$F:$F)</f>
        <v>7803551.5300000003</v>
      </c>
      <c r="K12648" s="2" t="s">
        <v>460</v>
      </c>
      <c r="L12648" s="2">
        <v>0</v>
      </c>
      <c r="M12648" t="s">
        <v>10916</v>
      </c>
      <c r="N12648" t="s">
        <v>15872</v>
      </c>
      <c r="O12648" t="s">
        <v>11396</v>
      </c>
      <c r="P12648" t="s">
        <v>16415</v>
      </c>
    </row>
    <row r="12649" spans="1:16" x14ac:dyDescent="0.3">
      <c r="A12649" t="s">
        <v>16490</v>
      </c>
      <c r="B12649" s="2" t="str">
        <f t="shared" si="593"/>
        <v>8202</v>
      </c>
      <c r="C12649" s="2">
        <f t="shared" si="591"/>
        <v>8202</v>
      </c>
      <c r="D12649" t="str">
        <f>VLOOKUP(C12649,'Cost Centre'!A:B,2,)</f>
        <v>Miscellaneous Services</v>
      </c>
      <c r="E12649" t="str">
        <f t="shared" si="592"/>
        <v>7</v>
      </c>
      <c r="F12649" t="s">
        <v>16491</v>
      </c>
      <c r="G12649" s="2">
        <v>0</v>
      </c>
      <c r="H12649" s="2">
        <v>0</v>
      </c>
      <c r="I12649" s="2">
        <v>0</v>
      </c>
      <c r="J12649" s="105">
        <f>SUMIF([1]MMM!$A:$A,A12649,[1]MMM!$F:$F)</f>
        <v>0</v>
      </c>
      <c r="K12649" s="2" t="s">
        <v>460</v>
      </c>
      <c r="L12649" s="2">
        <v>0</v>
      </c>
      <c r="M12649" t="s">
        <v>10916</v>
      </c>
      <c r="N12649" t="s">
        <v>15872</v>
      </c>
      <c r="O12649" t="s">
        <v>11396</v>
      </c>
      <c r="P12649" t="s">
        <v>16415</v>
      </c>
    </row>
    <row r="12650" spans="1:16" x14ac:dyDescent="0.3">
      <c r="A12650" t="s">
        <v>16492</v>
      </c>
      <c r="B12650" s="2" t="str">
        <f t="shared" si="593"/>
        <v>8202</v>
      </c>
      <c r="C12650" s="2">
        <f t="shared" si="591"/>
        <v>8202</v>
      </c>
      <c r="D12650" t="str">
        <f>VLOOKUP(C12650,'Cost Centre'!A:B,2,)</f>
        <v>Miscellaneous Services</v>
      </c>
      <c r="E12650" t="str">
        <f t="shared" si="592"/>
        <v>7</v>
      </c>
      <c r="F12650" t="s">
        <v>16493</v>
      </c>
      <c r="G12650" s="2">
        <v>3167392.99</v>
      </c>
      <c r="H12650" s="2">
        <v>0</v>
      </c>
      <c r="I12650" s="2">
        <v>0</v>
      </c>
      <c r="J12650" s="105">
        <f>SUMIF([1]MMM!$A:$A,A12650,[1]MMM!$F:$F)</f>
        <v>3167392.99</v>
      </c>
      <c r="K12650" s="2" t="s">
        <v>460</v>
      </c>
      <c r="L12650" s="2">
        <v>0</v>
      </c>
      <c r="M12650" t="s">
        <v>10916</v>
      </c>
      <c r="N12650" t="s">
        <v>15872</v>
      </c>
      <c r="O12650" t="s">
        <v>11396</v>
      </c>
      <c r="P12650" t="s">
        <v>16415</v>
      </c>
    </row>
    <row r="12651" spans="1:16" x14ac:dyDescent="0.3">
      <c r="A12651" t="s">
        <v>16494</v>
      </c>
      <c r="B12651" s="2" t="str">
        <f t="shared" si="593"/>
        <v>8202</v>
      </c>
      <c r="C12651" s="2">
        <f t="shared" si="591"/>
        <v>8202</v>
      </c>
      <c r="D12651" t="str">
        <f>VLOOKUP(C12651,'Cost Centre'!A:B,2,)</f>
        <v>Miscellaneous Services</v>
      </c>
      <c r="E12651" t="str">
        <f t="shared" si="592"/>
        <v>7</v>
      </c>
      <c r="F12651" t="s">
        <v>16495</v>
      </c>
      <c r="G12651" s="2">
        <v>0</v>
      </c>
      <c r="H12651" s="2">
        <v>216056.42</v>
      </c>
      <c r="I12651" s="2">
        <v>0</v>
      </c>
      <c r="J12651" s="105">
        <f>SUMIF([1]MMM!$A:$A,A12651,[1]MMM!$F:$F)</f>
        <v>216056.42</v>
      </c>
      <c r="K12651" s="2" t="s">
        <v>460</v>
      </c>
      <c r="L12651" s="2">
        <v>0</v>
      </c>
      <c r="M12651" t="s">
        <v>10916</v>
      </c>
      <c r="N12651" t="s">
        <v>15872</v>
      </c>
      <c r="O12651" t="s">
        <v>11396</v>
      </c>
      <c r="P12651" t="s">
        <v>16415</v>
      </c>
    </row>
    <row r="12652" spans="1:16" x14ac:dyDescent="0.3">
      <c r="A12652" t="s">
        <v>16496</v>
      </c>
      <c r="B12652" s="2" t="str">
        <f t="shared" si="593"/>
        <v>8202</v>
      </c>
      <c r="C12652" s="2">
        <f t="shared" si="591"/>
        <v>8202</v>
      </c>
      <c r="D12652" t="str">
        <f>VLOOKUP(C12652,'Cost Centre'!A:B,2,)</f>
        <v>Miscellaneous Services</v>
      </c>
      <c r="E12652" t="str">
        <f t="shared" si="592"/>
        <v>7</v>
      </c>
      <c r="F12652" t="s">
        <v>16497</v>
      </c>
      <c r="G12652" s="2">
        <v>0</v>
      </c>
      <c r="H12652" s="2">
        <v>0</v>
      </c>
      <c r="I12652" s="2">
        <v>0</v>
      </c>
      <c r="J12652" s="105">
        <f>SUMIF([1]MMM!$A:$A,A12652,[1]MMM!$F:$F)</f>
        <v>0</v>
      </c>
      <c r="K12652" s="2" t="s">
        <v>460</v>
      </c>
      <c r="L12652" s="2">
        <v>0</v>
      </c>
      <c r="M12652" t="s">
        <v>10916</v>
      </c>
      <c r="N12652" t="s">
        <v>15872</v>
      </c>
      <c r="O12652" t="s">
        <v>11396</v>
      </c>
      <c r="P12652" t="s">
        <v>16415</v>
      </c>
    </row>
    <row r="12653" spans="1:16" x14ac:dyDescent="0.3">
      <c r="A12653" t="s">
        <v>16498</v>
      </c>
      <c r="B12653" s="2" t="str">
        <f t="shared" si="593"/>
        <v>8202</v>
      </c>
      <c r="C12653" s="2">
        <f t="shared" si="591"/>
        <v>8202</v>
      </c>
      <c r="D12653" t="str">
        <f>VLOOKUP(C12653,'Cost Centre'!A:B,2,)</f>
        <v>Miscellaneous Services</v>
      </c>
      <c r="E12653" t="str">
        <f t="shared" si="592"/>
        <v>7</v>
      </c>
      <c r="F12653" t="s">
        <v>16499</v>
      </c>
      <c r="G12653" s="2">
        <v>0</v>
      </c>
      <c r="H12653" s="2">
        <v>0</v>
      </c>
      <c r="I12653" s="2">
        <v>-20757252.760000002</v>
      </c>
      <c r="J12653" s="105">
        <f>SUMIF([1]MMM!$A:$A,A12653,[1]MMM!$F:$F)</f>
        <v>-20757252.760000002</v>
      </c>
      <c r="K12653" s="2" t="s">
        <v>460</v>
      </c>
      <c r="L12653" s="2">
        <v>0</v>
      </c>
      <c r="M12653" t="s">
        <v>10916</v>
      </c>
      <c r="N12653" t="s">
        <v>15872</v>
      </c>
      <c r="O12653" t="s">
        <v>11396</v>
      </c>
      <c r="P12653" t="s">
        <v>16500</v>
      </c>
    </row>
    <row r="12654" spans="1:16" x14ac:dyDescent="0.3">
      <c r="A12654" t="s">
        <v>16501</v>
      </c>
      <c r="B12654" s="2" t="str">
        <f t="shared" si="593"/>
        <v>8202</v>
      </c>
      <c r="C12654" s="2">
        <f t="shared" si="591"/>
        <v>8202</v>
      </c>
      <c r="D12654" t="str">
        <f>VLOOKUP(C12654,'Cost Centre'!A:B,2,)</f>
        <v>Miscellaneous Services</v>
      </c>
      <c r="E12654" t="str">
        <f t="shared" si="592"/>
        <v>7</v>
      </c>
      <c r="F12654" t="s">
        <v>16502</v>
      </c>
      <c r="G12654" s="2">
        <v>0</v>
      </c>
      <c r="H12654" s="2">
        <v>0</v>
      </c>
      <c r="I12654" s="2">
        <v>0</v>
      </c>
      <c r="J12654" s="105">
        <f>SUMIF([1]MMM!$A:$A,A12654,[1]MMM!$F:$F)</f>
        <v>0</v>
      </c>
      <c r="K12654" s="2" t="s">
        <v>460</v>
      </c>
      <c r="L12654" s="2">
        <v>0</v>
      </c>
      <c r="M12654" t="s">
        <v>10916</v>
      </c>
      <c r="N12654" t="s">
        <v>15872</v>
      </c>
      <c r="O12654" t="s">
        <v>11396</v>
      </c>
      <c r="P12654" t="s">
        <v>16500</v>
      </c>
    </row>
    <row r="12655" spans="1:16" x14ac:dyDescent="0.3">
      <c r="A12655" t="s">
        <v>16503</v>
      </c>
      <c r="B12655" s="2" t="str">
        <f t="shared" si="593"/>
        <v>8202</v>
      </c>
      <c r="C12655" s="2">
        <f t="shared" si="591"/>
        <v>8202</v>
      </c>
      <c r="D12655" t="str">
        <f>VLOOKUP(C12655,'Cost Centre'!A:B,2,)</f>
        <v>Miscellaneous Services</v>
      </c>
      <c r="E12655" t="str">
        <f t="shared" si="592"/>
        <v>7</v>
      </c>
      <c r="F12655" t="s">
        <v>16504</v>
      </c>
      <c r="G12655" s="2">
        <v>0</v>
      </c>
      <c r="H12655" s="2">
        <v>0</v>
      </c>
      <c r="I12655" s="2">
        <v>0</v>
      </c>
      <c r="J12655" s="105">
        <f>SUMIF([1]MMM!$A:$A,A12655,[1]MMM!$F:$F)</f>
        <v>0</v>
      </c>
      <c r="K12655" s="2" t="s">
        <v>460</v>
      </c>
      <c r="L12655" s="2">
        <v>0</v>
      </c>
      <c r="M12655" t="s">
        <v>10916</v>
      </c>
      <c r="N12655" t="s">
        <v>15872</v>
      </c>
      <c r="O12655" t="s">
        <v>11396</v>
      </c>
      <c r="P12655" t="s">
        <v>16500</v>
      </c>
    </row>
    <row r="12656" spans="1:16" x14ac:dyDescent="0.3">
      <c r="A12656" t="s">
        <v>16505</v>
      </c>
      <c r="B12656" s="2" t="str">
        <f t="shared" si="593"/>
        <v>8202</v>
      </c>
      <c r="C12656" s="2">
        <f t="shared" si="591"/>
        <v>8202</v>
      </c>
      <c r="D12656" t="str">
        <f>VLOOKUP(C12656,'Cost Centre'!A:B,2,)</f>
        <v>Miscellaneous Services</v>
      </c>
      <c r="E12656" t="str">
        <f t="shared" si="592"/>
        <v>7</v>
      </c>
      <c r="F12656" t="s">
        <v>16506</v>
      </c>
      <c r="G12656" s="2">
        <v>0</v>
      </c>
      <c r="H12656" s="2">
        <v>0</v>
      </c>
      <c r="I12656" s="2">
        <v>0</v>
      </c>
      <c r="J12656" s="105">
        <f>SUMIF([1]MMM!$A:$A,A12656,[1]MMM!$F:$F)</f>
        <v>0</v>
      </c>
      <c r="K12656" s="2" t="s">
        <v>460</v>
      </c>
      <c r="L12656" s="2">
        <v>0</v>
      </c>
      <c r="M12656" t="s">
        <v>10916</v>
      </c>
      <c r="N12656" t="s">
        <v>15872</v>
      </c>
      <c r="O12656" t="s">
        <v>11396</v>
      </c>
      <c r="P12656" t="s">
        <v>16500</v>
      </c>
    </row>
    <row r="12657" spans="1:16" x14ac:dyDescent="0.3">
      <c r="A12657" t="s">
        <v>16507</v>
      </c>
      <c r="B12657" s="2" t="str">
        <f t="shared" si="593"/>
        <v>8202</v>
      </c>
      <c r="C12657" s="2">
        <f t="shared" si="591"/>
        <v>8202</v>
      </c>
      <c r="D12657" t="str">
        <f>VLOOKUP(C12657,'Cost Centre'!A:B,2,)</f>
        <v>Miscellaneous Services</v>
      </c>
      <c r="E12657" t="str">
        <f t="shared" si="592"/>
        <v>7</v>
      </c>
      <c r="F12657" t="s">
        <v>16508</v>
      </c>
      <c r="G12657" s="2">
        <v>0</v>
      </c>
      <c r="H12657" s="2">
        <v>0</v>
      </c>
      <c r="I12657" s="2">
        <v>-20903350.640000001</v>
      </c>
      <c r="J12657" s="105">
        <f>SUMIF([1]MMM!$A:$A,A12657,[1]MMM!$F:$F)</f>
        <v>-20903350.640000001</v>
      </c>
      <c r="K12657" s="2" t="s">
        <v>460</v>
      </c>
      <c r="L12657" s="2">
        <v>0</v>
      </c>
      <c r="M12657" t="s">
        <v>10916</v>
      </c>
      <c r="N12657" t="s">
        <v>15872</v>
      </c>
      <c r="O12657" t="s">
        <v>11396</v>
      </c>
      <c r="P12657" t="s">
        <v>16500</v>
      </c>
    </row>
    <row r="12658" spans="1:16" x14ac:dyDescent="0.3">
      <c r="A12658" t="s">
        <v>16509</v>
      </c>
      <c r="B12658" s="2" t="str">
        <f t="shared" si="593"/>
        <v>8202</v>
      </c>
      <c r="C12658" s="2">
        <f t="shared" si="591"/>
        <v>8202</v>
      </c>
      <c r="D12658" t="str">
        <f>VLOOKUP(C12658,'Cost Centre'!A:B,2,)</f>
        <v>Miscellaneous Services</v>
      </c>
      <c r="E12658" t="str">
        <f t="shared" si="592"/>
        <v>7</v>
      </c>
      <c r="F12658" t="s">
        <v>16510</v>
      </c>
      <c r="G12658" s="2">
        <v>0</v>
      </c>
      <c r="H12658" s="2">
        <v>0</v>
      </c>
      <c r="I12658" s="2">
        <v>0</v>
      </c>
      <c r="J12658" s="105">
        <f>SUMIF([1]MMM!$A:$A,A12658,[1]MMM!$F:$F)</f>
        <v>0</v>
      </c>
      <c r="K12658" s="2" t="s">
        <v>460</v>
      </c>
      <c r="L12658" s="2">
        <v>0</v>
      </c>
      <c r="M12658" t="s">
        <v>10916</v>
      </c>
      <c r="N12658" t="s">
        <v>15872</v>
      </c>
      <c r="O12658" t="s">
        <v>11396</v>
      </c>
      <c r="P12658" t="s">
        <v>16500</v>
      </c>
    </row>
    <row r="12659" spans="1:16" x14ac:dyDescent="0.3">
      <c r="A12659" t="s">
        <v>16511</v>
      </c>
      <c r="B12659" s="2" t="str">
        <f t="shared" si="593"/>
        <v>8202</v>
      </c>
      <c r="C12659" s="2">
        <f t="shared" si="591"/>
        <v>8202</v>
      </c>
      <c r="D12659" t="str">
        <f>VLOOKUP(C12659,'Cost Centre'!A:B,2,)</f>
        <v>Miscellaneous Services</v>
      </c>
      <c r="E12659" t="str">
        <f t="shared" si="592"/>
        <v>7</v>
      </c>
      <c r="F12659" t="s">
        <v>16512</v>
      </c>
      <c r="G12659" s="2">
        <v>0</v>
      </c>
      <c r="H12659" s="2">
        <v>0</v>
      </c>
      <c r="I12659" s="2">
        <v>0</v>
      </c>
      <c r="J12659" s="105">
        <f>SUMIF([1]MMM!$A:$A,A12659,[1]MMM!$F:$F)</f>
        <v>0</v>
      </c>
      <c r="K12659" s="2" t="s">
        <v>460</v>
      </c>
      <c r="L12659" s="2">
        <v>0</v>
      </c>
      <c r="M12659" t="s">
        <v>10916</v>
      </c>
      <c r="N12659" t="s">
        <v>15872</v>
      </c>
      <c r="O12659" t="s">
        <v>11396</v>
      </c>
      <c r="P12659" t="s">
        <v>16500</v>
      </c>
    </row>
    <row r="12660" spans="1:16" x14ac:dyDescent="0.3">
      <c r="A12660" t="s">
        <v>16513</v>
      </c>
      <c r="B12660" s="2" t="str">
        <f t="shared" si="593"/>
        <v>8202</v>
      </c>
      <c r="C12660" s="2">
        <f t="shared" si="591"/>
        <v>8202</v>
      </c>
      <c r="D12660" t="str">
        <f>VLOOKUP(C12660,'Cost Centre'!A:B,2,)</f>
        <v>Miscellaneous Services</v>
      </c>
      <c r="E12660" t="str">
        <f t="shared" si="592"/>
        <v>7</v>
      </c>
      <c r="F12660" t="s">
        <v>16514</v>
      </c>
      <c r="G12660" s="2">
        <v>0</v>
      </c>
      <c r="H12660" s="2">
        <v>0</v>
      </c>
      <c r="I12660" s="2">
        <v>0</v>
      </c>
      <c r="J12660" s="105">
        <f>SUMIF([1]MMM!$A:$A,A12660,[1]MMM!$F:$F)</f>
        <v>0</v>
      </c>
      <c r="K12660" s="2" t="s">
        <v>460</v>
      </c>
      <c r="L12660" s="2">
        <v>0</v>
      </c>
      <c r="M12660" t="s">
        <v>10916</v>
      </c>
      <c r="N12660" t="s">
        <v>15872</v>
      </c>
      <c r="O12660" t="s">
        <v>11396</v>
      </c>
      <c r="P12660" t="s">
        <v>16500</v>
      </c>
    </row>
    <row r="12661" spans="1:16" x14ac:dyDescent="0.3">
      <c r="A12661" t="s">
        <v>16515</v>
      </c>
      <c r="B12661" s="2" t="str">
        <f t="shared" si="593"/>
        <v>8202</v>
      </c>
      <c r="C12661" s="2">
        <f t="shared" si="591"/>
        <v>8202</v>
      </c>
      <c r="D12661" t="str">
        <f>VLOOKUP(C12661,'Cost Centre'!A:B,2,)</f>
        <v>Miscellaneous Services</v>
      </c>
      <c r="E12661" t="str">
        <f t="shared" si="592"/>
        <v>7</v>
      </c>
      <c r="F12661" t="s">
        <v>16516</v>
      </c>
      <c r="G12661" s="2">
        <v>0</v>
      </c>
      <c r="H12661" s="2">
        <v>0</v>
      </c>
      <c r="I12661" s="2">
        <v>0</v>
      </c>
      <c r="J12661" s="105">
        <f>SUMIF([1]MMM!$A:$A,A12661,[1]MMM!$F:$F)</f>
        <v>0</v>
      </c>
      <c r="K12661" s="2" t="s">
        <v>460</v>
      </c>
      <c r="L12661" s="2">
        <v>0</v>
      </c>
      <c r="M12661" t="s">
        <v>10916</v>
      </c>
      <c r="N12661" t="s">
        <v>15872</v>
      </c>
      <c r="O12661" t="s">
        <v>11396</v>
      </c>
      <c r="P12661" t="s">
        <v>16500</v>
      </c>
    </row>
    <row r="12662" spans="1:16" x14ac:dyDescent="0.3">
      <c r="A12662" t="s">
        <v>16517</v>
      </c>
      <c r="B12662" s="2" t="str">
        <f t="shared" si="593"/>
        <v>8202</v>
      </c>
      <c r="C12662" s="2">
        <f t="shared" si="591"/>
        <v>8202</v>
      </c>
      <c r="D12662" t="str">
        <f>VLOOKUP(C12662,'Cost Centre'!A:B,2,)</f>
        <v>Miscellaneous Services</v>
      </c>
      <c r="E12662" t="str">
        <f t="shared" si="592"/>
        <v>7</v>
      </c>
      <c r="F12662" t="s">
        <v>16518</v>
      </c>
      <c r="G12662" s="2">
        <v>0</v>
      </c>
      <c r="H12662" s="2">
        <v>0</v>
      </c>
      <c r="I12662" s="2">
        <v>0</v>
      </c>
      <c r="J12662" s="105">
        <f>SUMIF([1]MMM!$A:$A,A12662,[1]MMM!$F:$F)</f>
        <v>0</v>
      </c>
      <c r="K12662" s="2" t="s">
        <v>460</v>
      </c>
      <c r="L12662" s="2">
        <v>0</v>
      </c>
      <c r="M12662" t="s">
        <v>10916</v>
      </c>
      <c r="N12662" t="s">
        <v>15872</v>
      </c>
      <c r="O12662" t="s">
        <v>11396</v>
      </c>
      <c r="P12662" t="s">
        <v>16500</v>
      </c>
    </row>
    <row r="12663" spans="1:16" x14ac:dyDescent="0.3">
      <c r="A12663" t="s">
        <v>16519</v>
      </c>
      <c r="B12663" s="2" t="str">
        <f t="shared" si="593"/>
        <v>8202</v>
      </c>
      <c r="C12663" s="2">
        <f t="shared" si="591"/>
        <v>8202</v>
      </c>
      <c r="D12663" t="str">
        <f>VLOOKUP(C12663,'Cost Centre'!A:B,2,)</f>
        <v>Miscellaneous Services</v>
      </c>
      <c r="E12663" t="str">
        <f t="shared" si="592"/>
        <v>7</v>
      </c>
      <c r="F12663" t="s">
        <v>16520</v>
      </c>
      <c r="G12663" s="2">
        <v>0</v>
      </c>
      <c r="H12663" s="2">
        <v>0</v>
      </c>
      <c r="I12663" s="2">
        <v>0</v>
      </c>
      <c r="J12663" s="105">
        <f>SUMIF([1]MMM!$A:$A,A12663,[1]MMM!$F:$F)</f>
        <v>0</v>
      </c>
      <c r="K12663" s="2" t="s">
        <v>460</v>
      </c>
      <c r="L12663" s="2">
        <v>0</v>
      </c>
      <c r="M12663" t="s">
        <v>10916</v>
      </c>
      <c r="N12663" t="s">
        <v>15872</v>
      </c>
      <c r="O12663" t="s">
        <v>11396</v>
      </c>
      <c r="P12663" t="s">
        <v>16500</v>
      </c>
    </row>
    <row r="12664" spans="1:16" x14ac:dyDescent="0.3">
      <c r="A12664" t="s">
        <v>16521</v>
      </c>
      <c r="B12664" s="2" t="str">
        <f t="shared" si="593"/>
        <v>8202</v>
      </c>
      <c r="C12664" s="2">
        <f t="shared" si="591"/>
        <v>8202</v>
      </c>
      <c r="D12664" t="str">
        <f>VLOOKUP(C12664,'Cost Centre'!A:B,2,)</f>
        <v>Miscellaneous Services</v>
      </c>
      <c r="E12664" t="str">
        <f t="shared" si="592"/>
        <v>7</v>
      </c>
      <c r="F12664" t="s">
        <v>16522</v>
      </c>
      <c r="G12664" s="2">
        <v>0</v>
      </c>
      <c r="H12664" s="2">
        <v>0</v>
      </c>
      <c r="I12664" s="2">
        <v>0</v>
      </c>
      <c r="J12664" s="105">
        <f>SUMIF([1]MMM!$A:$A,A12664,[1]MMM!$F:$F)</f>
        <v>0</v>
      </c>
      <c r="K12664" s="2" t="s">
        <v>460</v>
      </c>
      <c r="L12664" s="2">
        <v>0</v>
      </c>
      <c r="M12664" t="s">
        <v>10916</v>
      </c>
      <c r="N12664" t="s">
        <v>15872</v>
      </c>
      <c r="O12664" t="s">
        <v>11396</v>
      </c>
      <c r="P12664" t="s">
        <v>16500</v>
      </c>
    </row>
    <row r="12665" spans="1:16" x14ac:dyDescent="0.3">
      <c r="A12665" t="s">
        <v>16523</v>
      </c>
      <c r="B12665" s="2" t="str">
        <f t="shared" si="593"/>
        <v>8202</v>
      </c>
      <c r="C12665" s="2">
        <f t="shared" si="591"/>
        <v>8202</v>
      </c>
      <c r="D12665" t="str">
        <f>VLOOKUP(C12665,'Cost Centre'!A:B,2,)</f>
        <v>Miscellaneous Services</v>
      </c>
      <c r="E12665" t="str">
        <f t="shared" si="592"/>
        <v>7</v>
      </c>
      <c r="F12665" t="s">
        <v>16524</v>
      </c>
      <c r="G12665" s="2">
        <v>0</v>
      </c>
      <c r="H12665" s="2">
        <v>0</v>
      </c>
      <c r="I12665" s="2">
        <v>0</v>
      </c>
      <c r="J12665" s="105">
        <f>SUMIF([1]MMM!$A:$A,A12665,[1]MMM!$F:$F)</f>
        <v>0</v>
      </c>
      <c r="K12665" s="2" t="s">
        <v>460</v>
      </c>
      <c r="L12665" s="2">
        <v>0</v>
      </c>
      <c r="M12665" t="s">
        <v>10916</v>
      </c>
      <c r="N12665" t="s">
        <v>15872</v>
      </c>
      <c r="O12665" t="s">
        <v>11396</v>
      </c>
      <c r="P12665" t="s">
        <v>16500</v>
      </c>
    </row>
    <row r="12666" spans="1:16" x14ac:dyDescent="0.3">
      <c r="A12666" t="s">
        <v>16525</v>
      </c>
      <c r="B12666" s="2" t="str">
        <f t="shared" si="593"/>
        <v>8202</v>
      </c>
      <c r="C12666" s="2">
        <f t="shared" si="591"/>
        <v>8202</v>
      </c>
      <c r="D12666" t="str">
        <f>VLOOKUP(C12666,'Cost Centre'!A:B,2,)</f>
        <v>Miscellaneous Services</v>
      </c>
      <c r="E12666" t="str">
        <f t="shared" si="592"/>
        <v>7</v>
      </c>
      <c r="F12666" t="s">
        <v>16526</v>
      </c>
      <c r="G12666" s="2">
        <v>0</v>
      </c>
      <c r="H12666" s="2">
        <v>0</v>
      </c>
      <c r="I12666" s="2">
        <v>0</v>
      </c>
      <c r="J12666" s="105">
        <f>SUMIF([1]MMM!$A:$A,A12666,[1]MMM!$F:$F)</f>
        <v>0</v>
      </c>
      <c r="K12666" s="2" t="s">
        <v>460</v>
      </c>
      <c r="L12666" s="2">
        <v>0</v>
      </c>
      <c r="M12666" t="s">
        <v>10916</v>
      </c>
      <c r="N12666" t="s">
        <v>15872</v>
      </c>
      <c r="O12666" t="s">
        <v>11396</v>
      </c>
      <c r="P12666" t="s">
        <v>16500</v>
      </c>
    </row>
    <row r="12667" spans="1:16" x14ac:dyDescent="0.3">
      <c r="A12667" t="s">
        <v>16527</v>
      </c>
      <c r="B12667" s="2" t="str">
        <f t="shared" si="593"/>
        <v>8202</v>
      </c>
      <c r="C12667" s="2">
        <f t="shared" si="591"/>
        <v>8202</v>
      </c>
      <c r="D12667" t="str">
        <f>VLOOKUP(C12667,'Cost Centre'!A:B,2,)</f>
        <v>Miscellaneous Services</v>
      </c>
      <c r="E12667" t="str">
        <f t="shared" si="592"/>
        <v>7</v>
      </c>
      <c r="F12667" t="s">
        <v>16528</v>
      </c>
      <c r="G12667" s="2">
        <v>0</v>
      </c>
      <c r="H12667" s="2">
        <v>0</v>
      </c>
      <c r="I12667" s="2">
        <v>0</v>
      </c>
      <c r="J12667" s="105">
        <f>SUMIF([1]MMM!$A:$A,A12667,[1]MMM!$F:$F)</f>
        <v>0</v>
      </c>
      <c r="K12667" s="2" t="s">
        <v>460</v>
      </c>
      <c r="L12667" s="2">
        <v>0</v>
      </c>
      <c r="M12667" t="s">
        <v>10916</v>
      </c>
      <c r="N12667" t="s">
        <v>15872</v>
      </c>
      <c r="O12667" t="s">
        <v>11396</v>
      </c>
      <c r="P12667" t="s">
        <v>16500</v>
      </c>
    </row>
    <row r="12668" spans="1:16" x14ac:dyDescent="0.3">
      <c r="A12668" t="s">
        <v>16529</v>
      </c>
      <c r="B12668" s="2" t="str">
        <f t="shared" si="593"/>
        <v>8202</v>
      </c>
      <c r="C12668" s="2">
        <f t="shared" si="591"/>
        <v>8202</v>
      </c>
      <c r="D12668" t="str">
        <f>VLOOKUP(C12668,'Cost Centre'!A:B,2,)</f>
        <v>Miscellaneous Services</v>
      </c>
      <c r="E12668" t="str">
        <f t="shared" si="592"/>
        <v>7</v>
      </c>
      <c r="F12668" t="s">
        <v>16530</v>
      </c>
      <c r="G12668" s="2">
        <v>0</v>
      </c>
      <c r="H12668" s="2">
        <v>0</v>
      </c>
      <c r="I12668" s="2">
        <v>0</v>
      </c>
      <c r="J12668" s="105">
        <f>SUMIF([1]MMM!$A:$A,A12668,[1]MMM!$F:$F)</f>
        <v>0</v>
      </c>
      <c r="K12668" s="2" t="s">
        <v>460</v>
      </c>
      <c r="L12668" s="2">
        <v>0</v>
      </c>
      <c r="M12668" t="s">
        <v>10916</v>
      </c>
      <c r="N12668" t="s">
        <v>15872</v>
      </c>
      <c r="O12668" t="s">
        <v>11396</v>
      </c>
      <c r="P12668" t="s">
        <v>16500</v>
      </c>
    </row>
    <row r="12669" spans="1:16" x14ac:dyDescent="0.3">
      <c r="A12669" t="s">
        <v>16531</v>
      </c>
      <c r="B12669" s="2" t="str">
        <f t="shared" si="593"/>
        <v>8202</v>
      </c>
      <c r="C12669" s="2">
        <f t="shared" si="591"/>
        <v>8202</v>
      </c>
      <c r="D12669" t="str">
        <f>VLOOKUP(C12669,'Cost Centre'!A:B,2,)</f>
        <v>Miscellaneous Services</v>
      </c>
      <c r="E12669" t="str">
        <f t="shared" si="592"/>
        <v>7</v>
      </c>
      <c r="F12669" t="s">
        <v>16532</v>
      </c>
      <c r="G12669" s="2">
        <v>0</v>
      </c>
      <c r="H12669" s="2">
        <v>0</v>
      </c>
      <c r="I12669" s="2">
        <v>0</v>
      </c>
      <c r="J12669" s="105">
        <f>SUMIF([1]MMM!$A:$A,A12669,[1]MMM!$F:$F)</f>
        <v>0</v>
      </c>
      <c r="K12669" s="2" t="s">
        <v>460</v>
      </c>
      <c r="L12669" s="2">
        <v>0</v>
      </c>
      <c r="M12669" t="s">
        <v>10916</v>
      </c>
      <c r="N12669" t="s">
        <v>15872</v>
      </c>
      <c r="O12669" t="s">
        <v>11396</v>
      </c>
      <c r="P12669" t="s">
        <v>16500</v>
      </c>
    </row>
    <row r="12670" spans="1:16" x14ac:dyDescent="0.3">
      <c r="A12670" t="s">
        <v>16533</v>
      </c>
      <c r="B12670" s="2" t="str">
        <f t="shared" si="593"/>
        <v>8202</v>
      </c>
      <c r="C12670" s="2">
        <f t="shared" si="591"/>
        <v>8202</v>
      </c>
      <c r="D12670" t="str">
        <f>VLOOKUP(C12670,'Cost Centre'!A:B,2,)</f>
        <v>Miscellaneous Services</v>
      </c>
      <c r="E12670" t="str">
        <f t="shared" si="592"/>
        <v>7</v>
      </c>
      <c r="F12670" t="s">
        <v>16534</v>
      </c>
      <c r="G12670" s="2">
        <v>0</v>
      </c>
      <c r="H12670" s="2">
        <v>0</v>
      </c>
      <c r="I12670" s="2">
        <v>0</v>
      </c>
      <c r="J12670" s="105">
        <f>SUMIF([1]MMM!$A:$A,A12670,[1]MMM!$F:$F)</f>
        <v>0</v>
      </c>
      <c r="K12670" s="2" t="s">
        <v>460</v>
      </c>
      <c r="L12670" s="2">
        <v>0</v>
      </c>
      <c r="M12670" t="s">
        <v>10916</v>
      </c>
      <c r="N12670" t="s">
        <v>15872</v>
      </c>
      <c r="O12670" t="s">
        <v>11396</v>
      </c>
      <c r="P12670" t="s">
        <v>16500</v>
      </c>
    </row>
    <row r="12671" spans="1:16" x14ac:dyDescent="0.3">
      <c r="A12671" t="s">
        <v>9930</v>
      </c>
      <c r="B12671" s="2" t="str">
        <f t="shared" si="593"/>
        <v>8202</v>
      </c>
      <c r="C12671" s="2">
        <f t="shared" si="591"/>
        <v>8202</v>
      </c>
      <c r="D12671" t="str">
        <f>VLOOKUP(C12671,'Cost Centre'!A:B,2,)</f>
        <v>Miscellaneous Services</v>
      </c>
      <c r="E12671" t="str">
        <f t="shared" si="592"/>
        <v>7</v>
      </c>
      <c r="F12671" t="s">
        <v>16535</v>
      </c>
      <c r="G12671" s="2">
        <v>-206031822.53</v>
      </c>
      <c r="H12671" s="2">
        <v>0</v>
      </c>
      <c r="I12671" s="2">
        <v>0</v>
      </c>
      <c r="J12671" s="105">
        <f>SUMIF([1]MMM!$A:$A,A12671,[1]MMM!$F:$F)</f>
        <v>-206031822.53</v>
      </c>
      <c r="K12671" s="2" t="s">
        <v>460</v>
      </c>
      <c r="L12671" s="2">
        <v>-184453988</v>
      </c>
      <c r="M12671" t="s">
        <v>10916</v>
      </c>
      <c r="N12671" t="s">
        <v>15872</v>
      </c>
      <c r="O12671" t="s">
        <v>11396</v>
      </c>
      <c r="P12671" t="s">
        <v>16536</v>
      </c>
    </row>
    <row r="12672" spans="1:16" x14ac:dyDescent="0.3">
      <c r="A12672" t="s">
        <v>9931</v>
      </c>
      <c r="B12672" s="2" t="str">
        <f t="shared" si="593"/>
        <v>8202</v>
      </c>
      <c r="C12672" s="2">
        <f t="shared" si="591"/>
        <v>8202</v>
      </c>
      <c r="D12672" t="str">
        <f>VLOOKUP(C12672,'Cost Centre'!A:B,2,)</f>
        <v>Miscellaneous Services</v>
      </c>
      <c r="E12672" t="str">
        <f t="shared" si="592"/>
        <v>7</v>
      </c>
      <c r="F12672" t="s">
        <v>16537</v>
      </c>
      <c r="G12672" s="2">
        <v>0</v>
      </c>
      <c r="H12672" s="2">
        <v>0</v>
      </c>
      <c r="I12672" s="2">
        <v>0</v>
      </c>
      <c r="J12672" s="105">
        <f>SUMIF([1]MMM!$A:$A,A12672,[1]MMM!$F:$F)</f>
        <v>0</v>
      </c>
      <c r="K12672" s="2" t="s">
        <v>460</v>
      </c>
      <c r="L12672" s="2">
        <v>0</v>
      </c>
      <c r="M12672" t="s">
        <v>10916</v>
      </c>
      <c r="N12672" t="s">
        <v>15872</v>
      </c>
      <c r="O12672" t="s">
        <v>11396</v>
      </c>
      <c r="P12672" t="s">
        <v>16536</v>
      </c>
    </row>
    <row r="12673" spans="1:16" x14ac:dyDescent="0.3">
      <c r="A12673" t="s">
        <v>9932</v>
      </c>
      <c r="B12673" s="2" t="str">
        <f t="shared" si="593"/>
        <v>8202</v>
      </c>
      <c r="C12673" s="2">
        <f t="shared" si="591"/>
        <v>8202</v>
      </c>
      <c r="D12673" t="str">
        <f>VLOOKUP(C12673,'Cost Centre'!A:B,2,)</f>
        <v>Miscellaneous Services</v>
      </c>
      <c r="E12673" t="str">
        <f t="shared" si="592"/>
        <v>7</v>
      </c>
      <c r="F12673" t="s">
        <v>16538</v>
      </c>
      <c r="G12673" s="2">
        <v>0</v>
      </c>
      <c r="H12673" s="2">
        <v>0</v>
      </c>
      <c r="I12673" s="2">
        <v>0</v>
      </c>
      <c r="J12673" s="105">
        <f>SUMIF([1]MMM!$A:$A,A12673,[1]MMM!$F:$F)</f>
        <v>0</v>
      </c>
      <c r="K12673" s="2" t="s">
        <v>460</v>
      </c>
      <c r="L12673" s="2">
        <v>0</v>
      </c>
      <c r="M12673" t="s">
        <v>10916</v>
      </c>
      <c r="N12673" t="s">
        <v>15872</v>
      </c>
      <c r="O12673" t="s">
        <v>11396</v>
      </c>
      <c r="P12673" t="s">
        <v>16536</v>
      </c>
    </row>
    <row r="12674" spans="1:16" x14ac:dyDescent="0.3">
      <c r="A12674" t="s">
        <v>9933</v>
      </c>
      <c r="B12674" s="2" t="str">
        <f t="shared" si="593"/>
        <v>8202</v>
      </c>
      <c r="C12674" s="2">
        <f t="shared" ref="C12674:C12737" si="594">VALUE(B12674)</f>
        <v>8202</v>
      </c>
      <c r="D12674" t="str">
        <f>VLOOKUP(C12674,'Cost Centre'!A:B,2,)</f>
        <v>Miscellaneous Services</v>
      </c>
      <c r="E12674" t="str">
        <f t="shared" ref="E12674:E12737" si="595">MID(A12674,5,1)</f>
        <v>7</v>
      </c>
      <c r="F12674" t="s">
        <v>16539</v>
      </c>
      <c r="G12674" s="2">
        <v>0</v>
      </c>
      <c r="H12674" s="2">
        <v>0</v>
      </c>
      <c r="I12674" s="2">
        <v>0</v>
      </c>
      <c r="J12674" s="105">
        <f>SUMIF([1]MMM!$A:$A,A12674,[1]MMM!$F:$F)</f>
        <v>0</v>
      </c>
      <c r="K12674" s="2" t="s">
        <v>460</v>
      </c>
      <c r="L12674" s="2">
        <v>0</v>
      </c>
      <c r="M12674" t="s">
        <v>10916</v>
      </c>
      <c r="N12674" t="s">
        <v>15872</v>
      </c>
      <c r="O12674" t="s">
        <v>11396</v>
      </c>
      <c r="P12674" t="s">
        <v>16536</v>
      </c>
    </row>
    <row r="12675" spans="1:16" x14ac:dyDescent="0.3">
      <c r="A12675" t="s">
        <v>9934</v>
      </c>
      <c r="B12675" s="2" t="str">
        <f t="shared" ref="B12675:B12738" si="596">MID(A12675,1,4)</f>
        <v>8202</v>
      </c>
      <c r="C12675" s="2">
        <f t="shared" si="594"/>
        <v>8202</v>
      </c>
      <c r="D12675" t="str">
        <f>VLOOKUP(C12675,'Cost Centre'!A:B,2,)</f>
        <v>Miscellaneous Services</v>
      </c>
      <c r="E12675" t="str">
        <f t="shared" si="595"/>
        <v>7</v>
      </c>
      <c r="F12675" t="s">
        <v>16540</v>
      </c>
      <c r="G12675" s="2">
        <v>0</v>
      </c>
      <c r="H12675" s="2">
        <v>14127896.390000001</v>
      </c>
      <c r="I12675" s="2">
        <v>0</v>
      </c>
      <c r="J12675" s="105">
        <f>SUMIF([1]MMM!$A:$A,A12675,[1]MMM!$F:$F)</f>
        <v>14127896.390000001</v>
      </c>
      <c r="K12675" s="2" t="s">
        <v>460</v>
      </c>
      <c r="L12675" s="2">
        <v>0</v>
      </c>
      <c r="M12675" t="s">
        <v>10916</v>
      </c>
      <c r="N12675" t="s">
        <v>15872</v>
      </c>
      <c r="O12675" t="s">
        <v>11396</v>
      </c>
      <c r="P12675" t="s">
        <v>16536</v>
      </c>
    </row>
    <row r="12676" spans="1:16" x14ac:dyDescent="0.3">
      <c r="A12676" t="s">
        <v>9935</v>
      </c>
      <c r="B12676" s="2" t="str">
        <f t="shared" si="596"/>
        <v>8202</v>
      </c>
      <c r="C12676" s="2">
        <f t="shared" si="594"/>
        <v>8202</v>
      </c>
      <c r="D12676" t="str">
        <f>VLOOKUP(C12676,'Cost Centre'!A:B,2,)</f>
        <v>Miscellaneous Services</v>
      </c>
      <c r="E12676" t="str">
        <f t="shared" si="595"/>
        <v>7</v>
      </c>
      <c r="F12676" t="s">
        <v>16541</v>
      </c>
      <c r="G12676" s="2">
        <v>0</v>
      </c>
      <c r="H12676" s="2">
        <v>0</v>
      </c>
      <c r="I12676" s="2">
        <v>0</v>
      </c>
      <c r="J12676" s="105">
        <f>SUMIF([1]MMM!$A:$A,A12676,[1]MMM!$F:$F)</f>
        <v>0</v>
      </c>
      <c r="K12676" s="2" t="s">
        <v>460</v>
      </c>
      <c r="L12676" s="2">
        <v>0</v>
      </c>
      <c r="M12676" t="s">
        <v>10916</v>
      </c>
      <c r="N12676" t="s">
        <v>15872</v>
      </c>
      <c r="O12676" t="s">
        <v>11396</v>
      </c>
      <c r="P12676" t="s">
        <v>16536</v>
      </c>
    </row>
    <row r="12677" spans="1:16" x14ac:dyDescent="0.3">
      <c r="A12677" t="s">
        <v>9936</v>
      </c>
      <c r="B12677" s="2" t="str">
        <f t="shared" si="596"/>
        <v>8202</v>
      </c>
      <c r="C12677" s="2">
        <f t="shared" si="594"/>
        <v>8202</v>
      </c>
      <c r="D12677" t="str">
        <f>VLOOKUP(C12677,'Cost Centre'!A:B,2,)</f>
        <v>Miscellaneous Services</v>
      </c>
      <c r="E12677" t="str">
        <f t="shared" si="595"/>
        <v>7</v>
      </c>
      <c r="F12677" t="s">
        <v>16542</v>
      </c>
      <c r="G12677" s="2">
        <v>-472283685.79000002</v>
      </c>
      <c r="H12677" s="2">
        <v>0</v>
      </c>
      <c r="I12677" s="2">
        <v>0</v>
      </c>
      <c r="J12677" s="105">
        <f>SUMIF([1]MMM!$A:$A,A12677,[1]MMM!$F:$F)</f>
        <v>-472283685.79000002</v>
      </c>
      <c r="K12677" s="2" t="s">
        <v>460</v>
      </c>
      <c r="L12677" s="2">
        <v>-522151034</v>
      </c>
      <c r="M12677" t="s">
        <v>10916</v>
      </c>
      <c r="N12677" t="s">
        <v>15872</v>
      </c>
      <c r="O12677" t="s">
        <v>11396</v>
      </c>
      <c r="P12677" t="s">
        <v>16536</v>
      </c>
    </row>
    <row r="12678" spans="1:16" x14ac:dyDescent="0.3">
      <c r="A12678" t="s">
        <v>9937</v>
      </c>
      <c r="B12678" s="2" t="str">
        <f t="shared" si="596"/>
        <v>8202</v>
      </c>
      <c r="C12678" s="2">
        <f t="shared" si="594"/>
        <v>8202</v>
      </c>
      <c r="D12678" t="str">
        <f>VLOOKUP(C12678,'Cost Centre'!A:B,2,)</f>
        <v>Miscellaneous Services</v>
      </c>
      <c r="E12678" t="str">
        <f t="shared" si="595"/>
        <v>7</v>
      </c>
      <c r="F12678" t="s">
        <v>16543</v>
      </c>
      <c r="G12678" s="2">
        <v>0</v>
      </c>
      <c r="H12678" s="2">
        <v>0</v>
      </c>
      <c r="I12678" s="2">
        <v>-71388860.659999996</v>
      </c>
      <c r="J12678" s="105">
        <f>SUMIF([1]MMM!$A:$A,A12678,[1]MMM!$F:$F)</f>
        <v>-68391055.810000002</v>
      </c>
      <c r="K12678" s="2" t="s">
        <v>460</v>
      </c>
      <c r="L12678" s="2">
        <v>0</v>
      </c>
      <c r="M12678" t="s">
        <v>10916</v>
      </c>
      <c r="N12678" t="s">
        <v>15872</v>
      </c>
      <c r="O12678" t="s">
        <v>11396</v>
      </c>
      <c r="P12678" t="s">
        <v>16536</v>
      </c>
    </row>
    <row r="12679" spans="1:16" x14ac:dyDescent="0.3">
      <c r="A12679" t="s">
        <v>9938</v>
      </c>
      <c r="B12679" s="2" t="str">
        <f t="shared" si="596"/>
        <v>8202</v>
      </c>
      <c r="C12679" s="2">
        <f t="shared" si="594"/>
        <v>8202</v>
      </c>
      <c r="D12679" t="str">
        <f>VLOOKUP(C12679,'Cost Centre'!A:B,2,)</f>
        <v>Miscellaneous Services</v>
      </c>
      <c r="E12679" t="str">
        <f t="shared" si="595"/>
        <v>7</v>
      </c>
      <c r="F12679" t="s">
        <v>16544</v>
      </c>
      <c r="G12679" s="2">
        <v>0</v>
      </c>
      <c r="H12679" s="2">
        <v>0</v>
      </c>
      <c r="I12679" s="2">
        <v>0</v>
      </c>
      <c r="J12679" s="105">
        <f>SUMIF([1]MMM!$A:$A,A12679,[1]MMM!$F:$F)</f>
        <v>0</v>
      </c>
      <c r="K12679" s="2" t="s">
        <v>460</v>
      </c>
      <c r="L12679" s="2">
        <v>0</v>
      </c>
      <c r="M12679" t="s">
        <v>10916</v>
      </c>
      <c r="N12679" t="s">
        <v>15872</v>
      </c>
      <c r="O12679" t="s">
        <v>11396</v>
      </c>
      <c r="P12679" t="s">
        <v>16536</v>
      </c>
    </row>
    <row r="12680" spans="1:16" x14ac:dyDescent="0.3">
      <c r="A12680" t="s">
        <v>9939</v>
      </c>
      <c r="B12680" s="2" t="str">
        <f t="shared" si="596"/>
        <v>8202</v>
      </c>
      <c r="C12680" s="2">
        <f t="shared" si="594"/>
        <v>8202</v>
      </c>
      <c r="D12680" t="str">
        <f>VLOOKUP(C12680,'Cost Centre'!A:B,2,)</f>
        <v>Miscellaneous Services</v>
      </c>
      <c r="E12680" t="str">
        <f t="shared" si="595"/>
        <v>7</v>
      </c>
      <c r="F12680" t="s">
        <v>16545</v>
      </c>
      <c r="G12680" s="2">
        <v>0</v>
      </c>
      <c r="H12680" s="2">
        <v>0</v>
      </c>
      <c r="I12680" s="2">
        <v>0</v>
      </c>
      <c r="J12680" s="105">
        <f>SUMIF([1]MMM!$A:$A,A12680,[1]MMM!$F:$F)</f>
        <v>0</v>
      </c>
      <c r="K12680" s="2" t="s">
        <v>460</v>
      </c>
      <c r="L12680" s="2">
        <v>0</v>
      </c>
      <c r="M12680" t="s">
        <v>10916</v>
      </c>
      <c r="N12680" t="s">
        <v>15872</v>
      </c>
      <c r="O12680" t="s">
        <v>11396</v>
      </c>
      <c r="P12680" t="s">
        <v>16536</v>
      </c>
    </row>
    <row r="12681" spans="1:16" x14ac:dyDescent="0.3">
      <c r="A12681" t="s">
        <v>9940</v>
      </c>
      <c r="B12681" s="2" t="str">
        <f t="shared" si="596"/>
        <v>8202</v>
      </c>
      <c r="C12681" s="2">
        <f t="shared" si="594"/>
        <v>8202</v>
      </c>
      <c r="D12681" t="str">
        <f>VLOOKUP(C12681,'Cost Centre'!A:B,2,)</f>
        <v>Miscellaneous Services</v>
      </c>
      <c r="E12681" t="str">
        <f t="shared" si="595"/>
        <v>7</v>
      </c>
      <c r="F12681" t="s">
        <v>16546</v>
      </c>
      <c r="G12681" s="2">
        <v>0</v>
      </c>
      <c r="H12681" s="2">
        <v>141623717.44</v>
      </c>
      <c r="I12681" s="2">
        <v>0</v>
      </c>
      <c r="J12681" s="105">
        <f>SUMIF([1]MMM!$A:$A,A12681,[1]MMM!$F:$F)</f>
        <v>141623717.44</v>
      </c>
      <c r="K12681" s="2" t="s">
        <v>460</v>
      </c>
      <c r="L12681" s="2">
        <v>0</v>
      </c>
      <c r="M12681" t="s">
        <v>10916</v>
      </c>
      <c r="N12681" t="s">
        <v>15872</v>
      </c>
      <c r="O12681" t="s">
        <v>11396</v>
      </c>
      <c r="P12681" t="s">
        <v>16536</v>
      </c>
    </row>
    <row r="12682" spans="1:16" x14ac:dyDescent="0.3">
      <c r="A12682" t="s">
        <v>9941</v>
      </c>
      <c r="B12682" s="2" t="str">
        <f t="shared" si="596"/>
        <v>8202</v>
      </c>
      <c r="C12682" s="2">
        <f t="shared" si="594"/>
        <v>8202</v>
      </c>
      <c r="D12682" t="str">
        <f>VLOOKUP(C12682,'Cost Centre'!A:B,2,)</f>
        <v>Miscellaneous Services</v>
      </c>
      <c r="E12682" t="str">
        <f t="shared" si="595"/>
        <v>7</v>
      </c>
      <c r="F12682" t="s">
        <v>16547</v>
      </c>
      <c r="G12682" s="2">
        <v>0</v>
      </c>
      <c r="H12682" s="2">
        <v>0</v>
      </c>
      <c r="I12682" s="2">
        <v>0</v>
      </c>
      <c r="J12682" s="105">
        <f>SUMIF([1]MMM!$A:$A,A12682,[1]MMM!$F:$F)</f>
        <v>0</v>
      </c>
      <c r="K12682" s="2" t="s">
        <v>460</v>
      </c>
      <c r="L12682" s="2">
        <v>0</v>
      </c>
      <c r="M12682" t="s">
        <v>10916</v>
      </c>
      <c r="N12682" t="s">
        <v>15872</v>
      </c>
      <c r="O12682" t="s">
        <v>11396</v>
      </c>
      <c r="P12682" t="s">
        <v>16536</v>
      </c>
    </row>
    <row r="12683" spans="1:16" x14ac:dyDescent="0.3">
      <c r="A12683" t="s">
        <v>9942</v>
      </c>
      <c r="B12683" s="2" t="str">
        <f t="shared" si="596"/>
        <v>8202</v>
      </c>
      <c r="C12683" s="2">
        <f t="shared" si="594"/>
        <v>8202</v>
      </c>
      <c r="D12683" t="str">
        <f>VLOOKUP(C12683,'Cost Centre'!A:B,2,)</f>
        <v>Miscellaneous Services</v>
      </c>
      <c r="E12683" t="str">
        <f t="shared" si="595"/>
        <v>7</v>
      </c>
      <c r="F12683" t="s">
        <v>9918</v>
      </c>
      <c r="G12683" s="2">
        <v>-178043636</v>
      </c>
      <c r="H12683" s="2">
        <v>0</v>
      </c>
      <c r="I12683" s="2">
        <v>0</v>
      </c>
      <c r="J12683" s="105">
        <f>SUMIF([1]MMM!$A:$A,A12683,[1]MMM!$F:$F)</f>
        <v>-178043636</v>
      </c>
      <c r="K12683" s="2" t="s">
        <v>460</v>
      </c>
      <c r="L12683" s="2">
        <v>-1217617118</v>
      </c>
      <c r="M12683" t="s">
        <v>10916</v>
      </c>
      <c r="N12683" t="s">
        <v>15872</v>
      </c>
      <c r="O12683" t="s">
        <v>11396</v>
      </c>
      <c r="P12683" t="s">
        <v>11447</v>
      </c>
    </row>
    <row r="12684" spans="1:16" x14ac:dyDescent="0.3">
      <c r="A12684" t="s">
        <v>9943</v>
      </c>
      <c r="B12684" s="2" t="str">
        <f t="shared" si="596"/>
        <v>8202</v>
      </c>
      <c r="C12684" s="2">
        <f t="shared" si="594"/>
        <v>8202</v>
      </c>
      <c r="D12684" t="str">
        <f>VLOOKUP(C12684,'Cost Centre'!A:B,2,)</f>
        <v>Miscellaneous Services</v>
      </c>
      <c r="E12684" t="str">
        <f t="shared" si="595"/>
        <v>7</v>
      </c>
      <c r="F12684" t="s">
        <v>9944</v>
      </c>
      <c r="G12684" s="2">
        <v>0</v>
      </c>
      <c r="H12684" s="2">
        <v>0</v>
      </c>
      <c r="I12684" s="2">
        <v>0</v>
      </c>
      <c r="J12684" s="105">
        <f>SUMIF([1]MMM!$A:$A,A12684,[1]MMM!$F:$F)</f>
        <v>0</v>
      </c>
      <c r="K12684" s="2" t="s">
        <v>460</v>
      </c>
      <c r="L12684" s="2">
        <v>0</v>
      </c>
      <c r="M12684" t="s">
        <v>10916</v>
      </c>
      <c r="N12684" t="s">
        <v>15872</v>
      </c>
      <c r="O12684" t="s">
        <v>11396</v>
      </c>
      <c r="P12684" t="s">
        <v>11447</v>
      </c>
    </row>
    <row r="12685" spans="1:16" x14ac:dyDescent="0.3">
      <c r="A12685" t="s">
        <v>9945</v>
      </c>
      <c r="B12685" s="2" t="str">
        <f t="shared" si="596"/>
        <v>8202</v>
      </c>
      <c r="C12685" s="2">
        <f t="shared" si="594"/>
        <v>8202</v>
      </c>
      <c r="D12685" t="str">
        <f>VLOOKUP(C12685,'Cost Centre'!A:B,2,)</f>
        <v>Miscellaneous Services</v>
      </c>
      <c r="E12685" t="str">
        <f t="shared" si="595"/>
        <v>7</v>
      </c>
      <c r="F12685" t="s">
        <v>9946</v>
      </c>
      <c r="G12685" s="2">
        <v>0</v>
      </c>
      <c r="H12685" s="2">
        <v>0</v>
      </c>
      <c r="I12685" s="2">
        <v>0</v>
      </c>
      <c r="J12685" s="105">
        <f>SUMIF([1]MMM!$A:$A,A12685,[1]MMM!$F:$F)</f>
        <v>0</v>
      </c>
      <c r="K12685" s="2" t="s">
        <v>460</v>
      </c>
      <c r="L12685" s="2">
        <v>0</v>
      </c>
      <c r="M12685" t="s">
        <v>10916</v>
      </c>
      <c r="N12685" t="s">
        <v>15872</v>
      </c>
      <c r="O12685" t="s">
        <v>11396</v>
      </c>
      <c r="P12685" t="s">
        <v>11447</v>
      </c>
    </row>
    <row r="12686" spans="1:16" x14ac:dyDescent="0.3">
      <c r="A12686" t="s">
        <v>9947</v>
      </c>
      <c r="B12686" s="2" t="str">
        <f t="shared" si="596"/>
        <v>8202</v>
      </c>
      <c r="C12686" s="2">
        <f t="shared" si="594"/>
        <v>8202</v>
      </c>
      <c r="D12686" t="str">
        <f>VLOOKUP(C12686,'Cost Centre'!A:B,2,)</f>
        <v>Miscellaneous Services</v>
      </c>
      <c r="E12686" t="str">
        <f t="shared" si="595"/>
        <v>7</v>
      </c>
      <c r="F12686" t="s">
        <v>9948</v>
      </c>
      <c r="G12686" s="2">
        <v>0</v>
      </c>
      <c r="H12686" s="2">
        <v>0</v>
      </c>
      <c r="I12686" s="2">
        <v>0</v>
      </c>
      <c r="J12686" s="105">
        <f>SUMIF([1]MMM!$A:$A,A12686,[1]MMM!$F:$F)</f>
        <v>0</v>
      </c>
      <c r="K12686" s="2" t="s">
        <v>460</v>
      </c>
      <c r="L12686" s="2">
        <v>0</v>
      </c>
      <c r="M12686" t="s">
        <v>10916</v>
      </c>
      <c r="N12686" t="s">
        <v>15872</v>
      </c>
      <c r="O12686" t="s">
        <v>11396</v>
      </c>
      <c r="P12686" t="s">
        <v>11447</v>
      </c>
    </row>
    <row r="12687" spans="1:16" x14ac:dyDescent="0.3">
      <c r="A12687" t="s">
        <v>9949</v>
      </c>
      <c r="B12687" s="2" t="str">
        <f t="shared" si="596"/>
        <v>8202</v>
      </c>
      <c r="C12687" s="2">
        <f t="shared" si="594"/>
        <v>8202</v>
      </c>
      <c r="D12687" t="str">
        <f>VLOOKUP(C12687,'Cost Centre'!A:B,2,)</f>
        <v>Miscellaneous Services</v>
      </c>
      <c r="E12687" t="str">
        <f t="shared" si="595"/>
        <v>7</v>
      </c>
      <c r="F12687" t="s">
        <v>9922</v>
      </c>
      <c r="G12687" s="2">
        <v>0</v>
      </c>
      <c r="H12687" s="2">
        <v>0</v>
      </c>
      <c r="I12687" s="2">
        <v>0</v>
      </c>
      <c r="J12687" s="105">
        <f>SUMIF([1]MMM!$A:$A,A12687,[1]MMM!$F:$F)</f>
        <v>0</v>
      </c>
      <c r="K12687" s="2" t="s">
        <v>460</v>
      </c>
      <c r="L12687" s="2">
        <v>0</v>
      </c>
      <c r="M12687" t="s">
        <v>10916</v>
      </c>
      <c r="N12687" t="s">
        <v>15872</v>
      </c>
      <c r="O12687" t="s">
        <v>11396</v>
      </c>
      <c r="P12687" t="s">
        <v>11447</v>
      </c>
    </row>
    <row r="12688" spans="1:16" x14ac:dyDescent="0.3">
      <c r="A12688" t="s">
        <v>9950</v>
      </c>
      <c r="B12688" s="2" t="str">
        <f t="shared" si="596"/>
        <v>8202</v>
      </c>
      <c r="C12688" s="2">
        <f t="shared" si="594"/>
        <v>8202</v>
      </c>
      <c r="D12688" t="str">
        <f>VLOOKUP(C12688,'Cost Centre'!A:B,2,)</f>
        <v>Miscellaneous Services</v>
      </c>
      <c r="E12688" t="str">
        <f t="shared" si="595"/>
        <v>7</v>
      </c>
      <c r="F12688" t="s">
        <v>9951</v>
      </c>
      <c r="G12688" s="2">
        <v>0</v>
      </c>
      <c r="H12688" s="2">
        <v>0</v>
      </c>
      <c r="I12688" s="2">
        <v>0</v>
      </c>
      <c r="J12688" s="105">
        <f>SUMIF([1]MMM!$A:$A,A12688,[1]MMM!$F:$F)</f>
        <v>0</v>
      </c>
      <c r="K12688" s="2" t="s">
        <v>460</v>
      </c>
      <c r="L12688" s="2">
        <v>4866328</v>
      </c>
      <c r="M12688" t="s">
        <v>10916</v>
      </c>
      <c r="N12688" t="s">
        <v>15872</v>
      </c>
      <c r="O12688" t="s">
        <v>11396</v>
      </c>
      <c r="P12688" t="s">
        <v>11447</v>
      </c>
    </row>
    <row r="12689" spans="1:16" x14ac:dyDescent="0.3">
      <c r="A12689" t="s">
        <v>2020</v>
      </c>
      <c r="B12689" s="2" t="str">
        <f t="shared" si="596"/>
        <v>8202</v>
      </c>
      <c r="C12689" s="2">
        <f t="shared" si="594"/>
        <v>8202</v>
      </c>
      <c r="D12689" t="str">
        <f>VLOOKUP(C12689,'Cost Centre'!A:B,2,)</f>
        <v>Miscellaneous Services</v>
      </c>
      <c r="E12689" t="str">
        <f t="shared" si="595"/>
        <v>8</v>
      </c>
      <c r="F12689" t="s">
        <v>462</v>
      </c>
      <c r="G12689" s="2">
        <v>-12648241129.68</v>
      </c>
      <c r="H12689" s="2">
        <v>0</v>
      </c>
      <c r="I12689" s="2">
        <v>0</v>
      </c>
      <c r="J12689" s="105">
        <f>SUMIF([1]MMM!$A:$A,A12689,[1]MMM!$F:$F)</f>
        <v>-12648241129.68</v>
      </c>
      <c r="K12689" s="2" t="s">
        <v>460</v>
      </c>
      <c r="L12689" s="2">
        <v>-12679892324</v>
      </c>
      <c r="M12689" t="s">
        <v>10916</v>
      </c>
      <c r="N12689" t="s">
        <v>15872</v>
      </c>
      <c r="O12689" t="s">
        <v>10916</v>
      </c>
      <c r="P12689" t="s">
        <v>10917</v>
      </c>
    </row>
    <row r="12690" spans="1:16" x14ac:dyDescent="0.3">
      <c r="A12690" t="s">
        <v>2021</v>
      </c>
      <c r="B12690" s="2" t="str">
        <f t="shared" si="596"/>
        <v>8202</v>
      </c>
      <c r="C12690" s="2">
        <f t="shared" si="594"/>
        <v>8202</v>
      </c>
      <c r="D12690" t="str">
        <f>VLOOKUP(C12690,'Cost Centre'!A:B,2,)</f>
        <v>Miscellaneous Services</v>
      </c>
      <c r="E12690" t="str">
        <f t="shared" si="595"/>
        <v>8</v>
      </c>
      <c r="F12690" t="s">
        <v>464</v>
      </c>
      <c r="G12690" s="2">
        <v>0</v>
      </c>
      <c r="H12690" s="2">
        <v>0</v>
      </c>
      <c r="I12690" s="2">
        <v>0</v>
      </c>
      <c r="J12690" s="105">
        <f>SUMIF([1]MMM!$A:$A,A12690,[1]MMM!$F:$F)</f>
        <v>0</v>
      </c>
      <c r="K12690" s="2" t="s">
        <v>460</v>
      </c>
      <c r="L12690" s="2">
        <v>0</v>
      </c>
      <c r="M12690" t="s">
        <v>10916</v>
      </c>
      <c r="N12690" t="s">
        <v>15872</v>
      </c>
      <c r="O12690" t="s">
        <v>10916</v>
      </c>
      <c r="P12690" t="s">
        <v>10917</v>
      </c>
    </row>
    <row r="12691" spans="1:16" x14ac:dyDescent="0.3">
      <c r="A12691" t="s">
        <v>2022</v>
      </c>
      <c r="B12691" s="2" t="str">
        <f t="shared" si="596"/>
        <v>8202</v>
      </c>
      <c r="C12691" s="2">
        <f t="shared" si="594"/>
        <v>8202</v>
      </c>
      <c r="D12691" t="str">
        <f>VLOOKUP(C12691,'Cost Centre'!A:B,2,)</f>
        <v>Miscellaneous Services</v>
      </c>
      <c r="E12691" t="str">
        <f t="shared" si="595"/>
        <v>8</v>
      </c>
      <c r="F12691" t="s">
        <v>466</v>
      </c>
      <c r="G12691" s="2">
        <v>0</v>
      </c>
      <c r="H12691" s="2">
        <v>99844749.920000002</v>
      </c>
      <c r="I12691" s="2">
        <v>0</v>
      </c>
      <c r="J12691" s="105">
        <f>SUMIF([1]MMM!$A:$A,A12691,[1]MMM!$F:$F)</f>
        <v>46584686.939999998</v>
      </c>
      <c r="K12691" s="2" t="s">
        <v>460</v>
      </c>
      <c r="L12691" s="2">
        <v>215728786</v>
      </c>
      <c r="M12691" t="s">
        <v>10916</v>
      </c>
      <c r="N12691" t="s">
        <v>15872</v>
      </c>
      <c r="O12691" t="s">
        <v>10916</v>
      </c>
      <c r="P12691" t="s">
        <v>10917</v>
      </c>
    </row>
    <row r="12692" spans="1:16" x14ac:dyDescent="0.3">
      <c r="A12692" t="s">
        <v>2023</v>
      </c>
      <c r="B12692" s="2" t="str">
        <f t="shared" si="596"/>
        <v>8202</v>
      </c>
      <c r="C12692" s="2">
        <f t="shared" si="594"/>
        <v>8202</v>
      </c>
      <c r="D12692" t="str">
        <f>VLOOKUP(C12692,'Cost Centre'!A:B,2,)</f>
        <v>Miscellaneous Services</v>
      </c>
      <c r="E12692" t="str">
        <f t="shared" si="595"/>
        <v>8</v>
      </c>
      <c r="F12692" t="s">
        <v>468</v>
      </c>
      <c r="G12692" s="2">
        <v>0</v>
      </c>
      <c r="H12692" s="2">
        <v>0</v>
      </c>
      <c r="I12692" s="2">
        <v>-16346132.73</v>
      </c>
      <c r="J12692" s="105">
        <f>SUMIF([1]MMM!$A:$A,A12692,[1]MMM!$F:$F)</f>
        <v>-16346132.73</v>
      </c>
      <c r="K12692" s="2" t="s">
        <v>460</v>
      </c>
      <c r="L12692" s="2">
        <v>-213760014</v>
      </c>
      <c r="M12692" t="s">
        <v>10916</v>
      </c>
      <c r="N12692" t="s">
        <v>15872</v>
      </c>
      <c r="O12692" t="s">
        <v>10916</v>
      </c>
      <c r="P12692" t="s">
        <v>10917</v>
      </c>
    </row>
    <row r="12693" spans="1:16" x14ac:dyDescent="0.3">
      <c r="A12693" t="s">
        <v>2024</v>
      </c>
      <c r="B12693" s="2" t="str">
        <f t="shared" si="596"/>
        <v>8202</v>
      </c>
      <c r="C12693" s="2">
        <f t="shared" si="594"/>
        <v>8202</v>
      </c>
      <c r="D12693" t="str">
        <f>VLOOKUP(C12693,'Cost Centre'!A:B,2,)</f>
        <v>Miscellaneous Services</v>
      </c>
      <c r="E12693" t="str">
        <f t="shared" si="595"/>
        <v>8</v>
      </c>
      <c r="F12693" t="s">
        <v>470</v>
      </c>
      <c r="G12693" s="2">
        <v>0</v>
      </c>
      <c r="H12693" s="2">
        <v>10544555.960000001</v>
      </c>
      <c r="I12693" s="2">
        <v>0</v>
      </c>
      <c r="J12693" s="105">
        <f>SUMIF([1]MMM!$A:$A,A12693,[1]MMM!$F:$F)</f>
        <v>10544555.960000001</v>
      </c>
      <c r="K12693" s="2" t="s">
        <v>460</v>
      </c>
      <c r="L12693" s="2">
        <v>4024210</v>
      </c>
      <c r="M12693" t="s">
        <v>10916</v>
      </c>
      <c r="N12693" t="s">
        <v>15872</v>
      </c>
      <c r="O12693" t="s">
        <v>10916</v>
      </c>
      <c r="P12693" t="s">
        <v>10917</v>
      </c>
    </row>
    <row r="12694" spans="1:16" x14ac:dyDescent="0.3">
      <c r="A12694" t="s">
        <v>9952</v>
      </c>
      <c r="B12694" s="2" t="str">
        <f t="shared" si="596"/>
        <v>8202</v>
      </c>
      <c r="C12694" s="2">
        <f t="shared" si="594"/>
        <v>8202</v>
      </c>
      <c r="D12694" t="str">
        <f>VLOOKUP(C12694,'Cost Centre'!A:B,2,)</f>
        <v>Miscellaneous Services</v>
      </c>
      <c r="E12694" t="str">
        <f t="shared" si="595"/>
        <v>8</v>
      </c>
      <c r="F12694" t="s">
        <v>2159</v>
      </c>
      <c r="G12694" s="2">
        <v>0</v>
      </c>
      <c r="H12694" s="2">
        <v>0</v>
      </c>
      <c r="I12694" s="2">
        <v>-23782188.02</v>
      </c>
      <c r="J12694" s="105">
        <f>SUMIF([1]MMM!$A:$A,A12694,[1]MMM!$F:$F)</f>
        <v>-23782188.02</v>
      </c>
      <c r="K12694" s="2" t="s">
        <v>460</v>
      </c>
      <c r="L12694" s="2">
        <v>-13000000</v>
      </c>
      <c r="M12694" t="s">
        <v>10916</v>
      </c>
      <c r="N12694" t="s">
        <v>15872</v>
      </c>
      <c r="O12694" t="s">
        <v>10916</v>
      </c>
      <c r="P12694" t="s">
        <v>10917</v>
      </c>
    </row>
    <row r="12695" spans="1:16" x14ac:dyDescent="0.3">
      <c r="A12695" t="s">
        <v>2025</v>
      </c>
      <c r="B12695" s="2" t="str">
        <f t="shared" si="596"/>
        <v>8202</v>
      </c>
      <c r="C12695" s="2">
        <f t="shared" si="594"/>
        <v>8202</v>
      </c>
      <c r="D12695" t="str">
        <f>VLOOKUP(C12695,'Cost Centre'!A:B,2,)</f>
        <v>Miscellaneous Services</v>
      </c>
      <c r="E12695" t="str">
        <f t="shared" si="595"/>
        <v>8</v>
      </c>
      <c r="F12695" t="s">
        <v>2026</v>
      </c>
      <c r="G12695" s="2">
        <v>-16690713.939999999</v>
      </c>
      <c r="H12695" s="2">
        <v>0</v>
      </c>
      <c r="I12695" s="2">
        <v>0</v>
      </c>
      <c r="J12695" s="105">
        <f>SUMIF([1]MMM!$A:$A,A12695,[1]MMM!$F:$F)</f>
        <v>-16690713.939999999</v>
      </c>
      <c r="K12695" s="2" t="s">
        <v>460</v>
      </c>
      <c r="L12695" s="2">
        <v>-15206245</v>
      </c>
      <c r="M12695" t="s">
        <v>10916</v>
      </c>
      <c r="N12695" t="s">
        <v>15872</v>
      </c>
      <c r="O12695" t="s">
        <v>10916</v>
      </c>
      <c r="P12695" t="s">
        <v>16548</v>
      </c>
    </row>
    <row r="12696" spans="1:16" x14ac:dyDescent="0.3">
      <c r="A12696" t="s">
        <v>2027</v>
      </c>
      <c r="B12696" s="2" t="str">
        <f t="shared" si="596"/>
        <v>8202</v>
      </c>
      <c r="C12696" s="2">
        <f t="shared" si="594"/>
        <v>8202</v>
      </c>
      <c r="D12696" t="str">
        <f>VLOOKUP(C12696,'Cost Centre'!A:B,2,)</f>
        <v>Miscellaneous Services</v>
      </c>
      <c r="E12696" t="str">
        <f t="shared" si="595"/>
        <v>8</v>
      </c>
      <c r="F12696" t="s">
        <v>2028</v>
      </c>
      <c r="G12696" s="2">
        <v>0</v>
      </c>
      <c r="H12696" s="2">
        <v>0</v>
      </c>
      <c r="I12696" s="2">
        <v>-5450081</v>
      </c>
      <c r="J12696" s="105">
        <f>SUMIF([1]MMM!$A:$A,A12696,[1]MMM!$F:$F)</f>
        <v>-5450081</v>
      </c>
      <c r="K12696" s="2" t="s">
        <v>460</v>
      </c>
      <c r="L12696" s="2">
        <v>-3687518</v>
      </c>
      <c r="M12696" t="s">
        <v>10916</v>
      </c>
      <c r="N12696" t="s">
        <v>15872</v>
      </c>
      <c r="O12696" t="s">
        <v>10916</v>
      </c>
      <c r="P12696" t="s">
        <v>16548</v>
      </c>
    </row>
    <row r="12697" spans="1:16" x14ac:dyDescent="0.3">
      <c r="A12697" t="s">
        <v>2029</v>
      </c>
      <c r="B12697" s="2" t="str">
        <f t="shared" si="596"/>
        <v>8202</v>
      </c>
      <c r="C12697" s="2">
        <f t="shared" si="594"/>
        <v>8202</v>
      </c>
      <c r="D12697" t="str">
        <f>VLOOKUP(C12697,'Cost Centre'!A:B,2,)</f>
        <v>Miscellaneous Services</v>
      </c>
      <c r="E12697" t="str">
        <f t="shared" si="595"/>
        <v>8</v>
      </c>
      <c r="F12697" t="s">
        <v>2030</v>
      </c>
      <c r="G12697" s="2">
        <v>0</v>
      </c>
      <c r="H12697" s="2">
        <v>1218545.19</v>
      </c>
      <c r="I12697" s="2">
        <v>0</v>
      </c>
      <c r="J12697" s="105">
        <f>SUMIF([1]MMM!$A:$A,A12697,[1]MMM!$F:$F)</f>
        <v>1218545.19</v>
      </c>
      <c r="K12697" s="2" t="s">
        <v>460</v>
      </c>
      <c r="L12697" s="2">
        <v>1618746</v>
      </c>
      <c r="M12697" t="s">
        <v>10916</v>
      </c>
      <c r="N12697" t="s">
        <v>15872</v>
      </c>
      <c r="O12697" t="s">
        <v>10916</v>
      </c>
      <c r="P12697" t="s">
        <v>16548</v>
      </c>
    </row>
    <row r="12698" spans="1:16" x14ac:dyDescent="0.3">
      <c r="A12698" t="s">
        <v>2031</v>
      </c>
      <c r="B12698" s="2" t="str">
        <f t="shared" si="596"/>
        <v>8202</v>
      </c>
      <c r="C12698" s="2">
        <f t="shared" si="594"/>
        <v>8202</v>
      </c>
      <c r="D12698" t="str">
        <f>VLOOKUP(C12698,'Cost Centre'!A:B,2,)</f>
        <v>Miscellaneous Services</v>
      </c>
      <c r="E12698" t="str">
        <f t="shared" si="595"/>
        <v>8</v>
      </c>
      <c r="F12698" t="s">
        <v>1516</v>
      </c>
      <c r="G12698" s="2">
        <v>-948965140.45000005</v>
      </c>
      <c r="H12698" s="2">
        <v>0</v>
      </c>
      <c r="I12698" s="2">
        <v>0</v>
      </c>
      <c r="J12698" s="105">
        <f>SUMIF([1]MMM!$A:$A,A12698,[1]MMM!$F:$F)</f>
        <v>-948965140.45000005</v>
      </c>
      <c r="K12698" s="2" t="s">
        <v>460</v>
      </c>
      <c r="L12698" s="2">
        <v>-956847854</v>
      </c>
      <c r="M12698" t="s">
        <v>10916</v>
      </c>
      <c r="N12698" t="s">
        <v>15872</v>
      </c>
      <c r="O12698" t="s">
        <v>10916</v>
      </c>
      <c r="P12698" t="s">
        <v>16548</v>
      </c>
    </row>
    <row r="12699" spans="1:16" x14ac:dyDescent="0.3">
      <c r="A12699" t="s">
        <v>2032</v>
      </c>
      <c r="B12699" s="2" t="str">
        <f t="shared" si="596"/>
        <v>8202</v>
      </c>
      <c r="C12699" s="2">
        <f t="shared" si="594"/>
        <v>8202</v>
      </c>
      <c r="D12699" t="str">
        <f>VLOOKUP(C12699,'Cost Centre'!A:B,2,)</f>
        <v>Miscellaneous Services</v>
      </c>
      <c r="E12699" t="str">
        <f t="shared" si="595"/>
        <v>8</v>
      </c>
      <c r="F12699" t="s">
        <v>1517</v>
      </c>
      <c r="G12699" s="2">
        <v>0</v>
      </c>
      <c r="H12699" s="2">
        <v>0</v>
      </c>
      <c r="I12699" s="2">
        <v>-289355.03000000003</v>
      </c>
      <c r="J12699" s="105">
        <f>SUMIF([1]MMM!$A:$A,A12699,[1]MMM!$F:$F)</f>
        <v>-289355.03000000003</v>
      </c>
      <c r="K12699" s="2" t="s">
        <v>460</v>
      </c>
      <c r="L12699" s="2">
        <v>0</v>
      </c>
      <c r="M12699" t="s">
        <v>10916</v>
      </c>
      <c r="N12699" t="s">
        <v>15872</v>
      </c>
      <c r="O12699" t="s">
        <v>10916</v>
      </c>
      <c r="P12699" t="s">
        <v>16548</v>
      </c>
    </row>
    <row r="12700" spans="1:16" x14ac:dyDescent="0.3">
      <c r="A12700" t="s">
        <v>2033</v>
      </c>
      <c r="B12700" s="2" t="str">
        <f t="shared" si="596"/>
        <v>8202</v>
      </c>
      <c r="C12700" s="2">
        <f t="shared" si="594"/>
        <v>8202</v>
      </c>
      <c r="D12700" t="str">
        <f>VLOOKUP(C12700,'Cost Centre'!A:B,2,)</f>
        <v>Miscellaneous Services</v>
      </c>
      <c r="E12700" t="str">
        <f t="shared" si="595"/>
        <v>8</v>
      </c>
      <c r="F12700" t="s">
        <v>1518</v>
      </c>
      <c r="G12700" s="2">
        <v>0</v>
      </c>
      <c r="H12700" s="2">
        <v>23782188.02</v>
      </c>
      <c r="I12700" s="2">
        <v>0</v>
      </c>
      <c r="J12700" s="105">
        <f>SUMIF([1]MMM!$A:$A,A12700,[1]MMM!$F:$F)</f>
        <v>23782188.02</v>
      </c>
      <c r="K12700" s="2" t="s">
        <v>460</v>
      </c>
      <c r="L12700" s="2">
        <v>13000000</v>
      </c>
      <c r="M12700" t="s">
        <v>10916</v>
      </c>
      <c r="N12700" t="s">
        <v>15872</v>
      </c>
      <c r="O12700" t="s">
        <v>10916</v>
      </c>
      <c r="P12700" t="s">
        <v>16548</v>
      </c>
    </row>
    <row r="12701" spans="1:16" x14ac:dyDescent="0.3">
      <c r="A12701" t="s">
        <v>2034</v>
      </c>
      <c r="B12701" s="2" t="str">
        <f t="shared" si="596"/>
        <v>8202</v>
      </c>
      <c r="C12701" s="2">
        <f t="shared" si="594"/>
        <v>8202</v>
      </c>
      <c r="D12701" t="str">
        <f>VLOOKUP(C12701,'Cost Centre'!A:B,2,)</f>
        <v>Miscellaneous Services</v>
      </c>
      <c r="E12701" t="str">
        <f t="shared" si="595"/>
        <v>8</v>
      </c>
      <c r="F12701" t="s">
        <v>1519</v>
      </c>
      <c r="G12701" s="2">
        <v>0</v>
      </c>
      <c r="H12701" s="2">
        <v>22963.72</v>
      </c>
      <c r="I12701" s="2">
        <v>0</v>
      </c>
      <c r="J12701" s="105">
        <f>SUMIF([1]MMM!$A:$A,A12701,[1]MMM!$F:$F)</f>
        <v>22963.72</v>
      </c>
      <c r="K12701" s="2" t="s">
        <v>460</v>
      </c>
      <c r="L12701" s="2">
        <v>0</v>
      </c>
      <c r="M12701" t="s">
        <v>10916</v>
      </c>
      <c r="N12701" t="s">
        <v>15872</v>
      </c>
      <c r="O12701" t="s">
        <v>10916</v>
      </c>
      <c r="P12701" t="s">
        <v>16548</v>
      </c>
    </row>
    <row r="12702" spans="1:16" x14ac:dyDescent="0.3">
      <c r="A12702" t="s">
        <v>2035</v>
      </c>
      <c r="B12702" s="2" t="str">
        <f t="shared" si="596"/>
        <v>8202</v>
      </c>
      <c r="C12702" s="2">
        <f t="shared" si="594"/>
        <v>8202</v>
      </c>
      <c r="D12702" t="str">
        <f>VLOOKUP(C12702,'Cost Centre'!A:B,2,)</f>
        <v>Miscellaneous Services</v>
      </c>
      <c r="E12702" t="str">
        <f t="shared" si="595"/>
        <v>8</v>
      </c>
      <c r="F12702" t="s">
        <v>2036</v>
      </c>
      <c r="G12702" s="2">
        <v>-5000000</v>
      </c>
      <c r="H12702" s="2">
        <v>0</v>
      </c>
      <c r="I12702" s="2">
        <v>0</v>
      </c>
      <c r="J12702" s="105">
        <f>SUMIF([1]MMM!$A:$A,A12702,[1]MMM!$F:$F)</f>
        <v>-5000000</v>
      </c>
      <c r="K12702" s="2" t="s">
        <v>460</v>
      </c>
      <c r="L12702" s="2">
        <v>-5000000</v>
      </c>
      <c r="M12702" t="s">
        <v>10916</v>
      </c>
      <c r="N12702" t="s">
        <v>15872</v>
      </c>
      <c r="O12702" t="s">
        <v>10916</v>
      </c>
      <c r="P12702" t="s">
        <v>16548</v>
      </c>
    </row>
    <row r="12703" spans="1:16" x14ac:dyDescent="0.3">
      <c r="A12703" t="s">
        <v>2037</v>
      </c>
      <c r="B12703" s="2" t="str">
        <f t="shared" si="596"/>
        <v>8202</v>
      </c>
      <c r="C12703" s="2">
        <f t="shared" si="594"/>
        <v>8202</v>
      </c>
      <c r="D12703" t="str">
        <f>VLOOKUP(C12703,'Cost Centre'!A:B,2,)</f>
        <v>Miscellaneous Services</v>
      </c>
      <c r="E12703" t="str">
        <f t="shared" si="595"/>
        <v>8</v>
      </c>
      <c r="F12703" t="s">
        <v>2038</v>
      </c>
      <c r="G12703" s="2">
        <v>0</v>
      </c>
      <c r="H12703" s="2">
        <v>0</v>
      </c>
      <c r="I12703" s="2">
        <v>-5094474.96</v>
      </c>
      <c r="J12703" s="105">
        <f>SUMIF([1]MMM!$A:$A,A12703,[1]MMM!$F:$F)</f>
        <v>-5094474.96</v>
      </c>
      <c r="K12703" s="2" t="s">
        <v>460</v>
      </c>
      <c r="L12703" s="2">
        <v>-336692</v>
      </c>
      <c r="M12703" t="s">
        <v>10916</v>
      </c>
      <c r="N12703" t="s">
        <v>15872</v>
      </c>
      <c r="O12703" t="s">
        <v>10916</v>
      </c>
      <c r="P12703" t="s">
        <v>16548</v>
      </c>
    </row>
    <row r="12704" spans="1:16" x14ac:dyDescent="0.3">
      <c r="A12704" t="s">
        <v>2039</v>
      </c>
      <c r="B12704" s="2" t="str">
        <f t="shared" si="596"/>
        <v>8202</v>
      </c>
      <c r="C12704" s="2">
        <f t="shared" si="594"/>
        <v>8202</v>
      </c>
      <c r="D12704" t="str">
        <f>VLOOKUP(C12704,'Cost Centre'!A:B,2,)</f>
        <v>Miscellaneous Services</v>
      </c>
      <c r="E12704" t="str">
        <f t="shared" si="595"/>
        <v>8</v>
      </c>
      <c r="F12704" t="s">
        <v>2040</v>
      </c>
      <c r="G12704" s="2">
        <v>0</v>
      </c>
      <c r="H12704" s="2">
        <v>94474.96</v>
      </c>
      <c r="I12704" s="2">
        <v>0</v>
      </c>
      <c r="J12704" s="105">
        <f>SUMIF([1]MMM!$A:$A,A12704,[1]MMM!$F:$F)</f>
        <v>94474.96</v>
      </c>
      <c r="K12704" s="2" t="s">
        <v>460</v>
      </c>
      <c r="L12704" s="2">
        <v>336692</v>
      </c>
      <c r="M12704" t="s">
        <v>10916</v>
      </c>
      <c r="N12704" t="s">
        <v>15872</v>
      </c>
      <c r="O12704" t="s">
        <v>10916</v>
      </c>
      <c r="P12704" t="s">
        <v>16548</v>
      </c>
    </row>
    <row r="12705" spans="1:16" x14ac:dyDescent="0.3">
      <c r="A12705" t="s">
        <v>9953</v>
      </c>
      <c r="B12705" s="2" t="str">
        <f t="shared" si="596"/>
        <v>8302</v>
      </c>
      <c r="C12705" s="2">
        <f t="shared" si="594"/>
        <v>8302</v>
      </c>
      <c r="D12705" t="str">
        <f>VLOOKUP(C12705,'Cost Centre'!A:B,2,)</f>
        <v>Miscellaneous Services</v>
      </c>
      <c r="E12705" t="str">
        <f t="shared" si="595"/>
        <v>1</v>
      </c>
      <c r="F12705" t="s">
        <v>9954</v>
      </c>
      <c r="G12705" s="2">
        <v>0</v>
      </c>
      <c r="H12705" s="2">
        <v>0</v>
      </c>
      <c r="I12705" s="2">
        <v>-1917127.64</v>
      </c>
      <c r="J12705" s="105">
        <f>SUMIF([1]MMM!$A:$A,A12705,[1]MMM!$F:$F)</f>
        <v>-1917127.64</v>
      </c>
      <c r="K12705" s="2" t="s">
        <v>10</v>
      </c>
      <c r="L12705" s="2">
        <v>-2000000</v>
      </c>
      <c r="M12705" t="s">
        <v>10916</v>
      </c>
      <c r="N12705" t="s">
        <v>16549</v>
      </c>
      <c r="O12705" t="s">
        <v>11023</v>
      </c>
      <c r="P12705" t="s">
        <v>11205</v>
      </c>
    </row>
    <row r="12706" spans="1:16" x14ac:dyDescent="0.3">
      <c r="A12706" t="s">
        <v>9955</v>
      </c>
      <c r="B12706" s="2" t="str">
        <f t="shared" si="596"/>
        <v>8302</v>
      </c>
      <c r="C12706" s="2">
        <f t="shared" si="594"/>
        <v>8302</v>
      </c>
      <c r="D12706" t="str">
        <f>VLOOKUP(C12706,'Cost Centre'!A:B,2,)</f>
        <v>Miscellaneous Services</v>
      </c>
      <c r="E12706" t="str">
        <f t="shared" si="595"/>
        <v>1</v>
      </c>
      <c r="F12706" t="s">
        <v>16550</v>
      </c>
      <c r="G12706" s="2">
        <v>0</v>
      </c>
      <c r="H12706" s="2">
        <v>0</v>
      </c>
      <c r="I12706" s="2">
        <v>0</v>
      </c>
      <c r="J12706" s="105">
        <f>SUMIF([1]MMM!$A:$A,A12706,[1]MMM!$F:$F)</f>
        <v>0</v>
      </c>
      <c r="K12706" s="2" t="s">
        <v>10</v>
      </c>
      <c r="L12706" s="2">
        <v>0</v>
      </c>
      <c r="M12706" t="s">
        <v>10916</v>
      </c>
      <c r="N12706" t="s">
        <v>16549</v>
      </c>
      <c r="O12706" t="s">
        <v>11023</v>
      </c>
      <c r="P12706" t="s">
        <v>12359</v>
      </c>
    </row>
    <row r="12707" spans="1:16" x14ac:dyDescent="0.3">
      <c r="A12707" t="s">
        <v>9956</v>
      </c>
      <c r="B12707" s="2" t="str">
        <f t="shared" si="596"/>
        <v>8302</v>
      </c>
      <c r="C12707" s="2">
        <f t="shared" si="594"/>
        <v>8302</v>
      </c>
      <c r="D12707" t="str">
        <f>VLOOKUP(C12707,'Cost Centre'!A:B,2,)</f>
        <v>Miscellaneous Services</v>
      </c>
      <c r="E12707" t="str">
        <f t="shared" si="595"/>
        <v>1</v>
      </c>
      <c r="F12707" t="s">
        <v>16551</v>
      </c>
      <c r="G12707" s="2">
        <v>0</v>
      </c>
      <c r="H12707" s="2">
        <v>0</v>
      </c>
      <c r="I12707" s="2">
        <v>-460000</v>
      </c>
      <c r="J12707" s="105">
        <f>SUMIF([1]MMM!$A:$A,A12707,[1]MMM!$F:$F)</f>
        <v>-460000</v>
      </c>
      <c r="K12707" s="2" t="s">
        <v>10</v>
      </c>
      <c r="L12707" s="2">
        <v>-2423000</v>
      </c>
      <c r="M12707" t="s">
        <v>10916</v>
      </c>
      <c r="N12707" t="s">
        <v>16549</v>
      </c>
      <c r="O12707" t="s">
        <v>11023</v>
      </c>
      <c r="P12707" t="s">
        <v>12359</v>
      </c>
    </row>
    <row r="12708" spans="1:16" x14ac:dyDescent="0.3">
      <c r="A12708" t="s">
        <v>9957</v>
      </c>
      <c r="B12708" s="2" t="str">
        <f t="shared" si="596"/>
        <v>8302</v>
      </c>
      <c r="C12708" s="2">
        <f t="shared" si="594"/>
        <v>8302</v>
      </c>
      <c r="D12708" t="str">
        <f>VLOOKUP(C12708,'Cost Centre'!A:B,2,)</f>
        <v>Miscellaneous Services</v>
      </c>
      <c r="E12708" t="str">
        <f t="shared" si="595"/>
        <v>1</v>
      </c>
      <c r="F12708" t="s">
        <v>16552</v>
      </c>
      <c r="G12708" s="2">
        <v>0</v>
      </c>
      <c r="H12708" s="2">
        <v>0</v>
      </c>
      <c r="I12708" s="2">
        <v>-3345000</v>
      </c>
      <c r="J12708" s="105">
        <f>SUMIF([1]MMM!$A:$A,A12708,[1]MMM!$F:$F)</f>
        <v>-3345000</v>
      </c>
      <c r="K12708" s="2" t="s">
        <v>10</v>
      </c>
      <c r="L12708" s="2">
        <v>-3345000</v>
      </c>
      <c r="M12708" t="s">
        <v>10916</v>
      </c>
      <c r="N12708" t="s">
        <v>16549</v>
      </c>
      <c r="O12708" t="s">
        <v>11023</v>
      </c>
      <c r="P12708" t="s">
        <v>12359</v>
      </c>
    </row>
    <row r="12709" spans="1:16" x14ac:dyDescent="0.3">
      <c r="A12709" t="s">
        <v>16553</v>
      </c>
      <c r="B12709" s="2" t="str">
        <f t="shared" si="596"/>
        <v>8302</v>
      </c>
      <c r="C12709" s="2">
        <f t="shared" si="594"/>
        <v>8302</v>
      </c>
      <c r="D12709" t="str">
        <f>VLOOKUP(C12709,'Cost Centre'!A:B,2,)</f>
        <v>Miscellaneous Services</v>
      </c>
      <c r="E12709" t="str">
        <f t="shared" si="595"/>
        <v>1</v>
      </c>
      <c r="F12709" t="s">
        <v>16554</v>
      </c>
      <c r="G12709" s="2">
        <v>0</v>
      </c>
      <c r="H12709" s="2">
        <v>0</v>
      </c>
      <c r="I12709" s="2">
        <v>-99403867.810000002</v>
      </c>
      <c r="J12709" s="105">
        <f>SUMIF([1]MMM!$A:$A,A12709,[1]MMM!$F:$F)</f>
        <v>-99403867.810000002</v>
      </c>
      <c r="K12709" s="2" t="s">
        <v>10</v>
      </c>
      <c r="L12709" s="2">
        <v>-239034000</v>
      </c>
      <c r="M12709" t="s">
        <v>10916</v>
      </c>
      <c r="N12709" t="s">
        <v>16549</v>
      </c>
      <c r="O12709" t="s">
        <v>11023</v>
      </c>
      <c r="P12709" t="s">
        <v>12359</v>
      </c>
    </row>
    <row r="12710" spans="1:16" x14ac:dyDescent="0.3">
      <c r="A12710" t="s">
        <v>9958</v>
      </c>
      <c r="B12710" s="2" t="str">
        <f t="shared" si="596"/>
        <v>8302</v>
      </c>
      <c r="C12710" s="2">
        <f t="shared" si="594"/>
        <v>8302</v>
      </c>
      <c r="D12710" t="str">
        <f>VLOOKUP(C12710,'Cost Centre'!A:B,2,)</f>
        <v>Miscellaneous Services</v>
      </c>
      <c r="E12710" t="str">
        <f t="shared" si="595"/>
        <v>1</v>
      </c>
      <c r="F12710" t="s">
        <v>16555</v>
      </c>
      <c r="G12710" s="2">
        <v>0</v>
      </c>
      <c r="H12710" s="2">
        <v>0</v>
      </c>
      <c r="I12710" s="2">
        <v>0</v>
      </c>
      <c r="J12710" s="105">
        <f>SUMIF([1]MMM!$A:$A,A12710,[1]MMM!$F:$F)</f>
        <v>0</v>
      </c>
      <c r="K12710" s="2" t="s">
        <v>10</v>
      </c>
      <c r="L12710" s="2">
        <v>0</v>
      </c>
      <c r="M12710" t="s">
        <v>10916</v>
      </c>
      <c r="N12710" t="s">
        <v>16549</v>
      </c>
      <c r="O12710" t="s">
        <v>11023</v>
      </c>
      <c r="P12710" t="s">
        <v>12359</v>
      </c>
    </row>
    <row r="12711" spans="1:16" x14ac:dyDescent="0.3">
      <c r="A12711" t="s">
        <v>16556</v>
      </c>
      <c r="B12711" s="2" t="str">
        <f t="shared" si="596"/>
        <v>8302</v>
      </c>
      <c r="C12711" s="2">
        <f t="shared" si="594"/>
        <v>8302</v>
      </c>
      <c r="D12711" t="str">
        <f>VLOOKUP(C12711,'Cost Centre'!A:B,2,)</f>
        <v>Miscellaneous Services</v>
      </c>
      <c r="E12711" t="str">
        <f t="shared" si="595"/>
        <v>1</v>
      </c>
      <c r="F12711" t="s">
        <v>16557</v>
      </c>
      <c r="G12711" s="2">
        <v>0</v>
      </c>
      <c r="H12711" s="2">
        <v>0</v>
      </c>
      <c r="I12711" s="2">
        <v>0</v>
      </c>
      <c r="J12711" s="105">
        <f>SUMIF([1]MMM!$A:$A,A12711,[1]MMM!$F:$F)</f>
        <v>0</v>
      </c>
      <c r="K12711" s="2" t="s">
        <v>10</v>
      </c>
      <c r="L12711" s="2">
        <v>0</v>
      </c>
      <c r="M12711" t="s">
        <v>10916</v>
      </c>
      <c r="N12711" t="s">
        <v>16549</v>
      </c>
      <c r="O12711" t="s">
        <v>11023</v>
      </c>
      <c r="P12711" t="s">
        <v>12359</v>
      </c>
    </row>
    <row r="12712" spans="1:16" x14ac:dyDescent="0.3">
      <c r="A12712" t="s">
        <v>9959</v>
      </c>
      <c r="B12712" s="2" t="str">
        <f t="shared" si="596"/>
        <v>8302</v>
      </c>
      <c r="C12712" s="2">
        <f t="shared" si="594"/>
        <v>8302</v>
      </c>
      <c r="D12712" t="str">
        <f>VLOOKUP(C12712,'Cost Centre'!A:B,2,)</f>
        <v>Miscellaneous Services</v>
      </c>
      <c r="E12712" t="str">
        <f t="shared" si="595"/>
        <v>1</v>
      </c>
      <c r="F12712" t="s">
        <v>434</v>
      </c>
      <c r="G12712" s="2">
        <v>0</v>
      </c>
      <c r="H12712" s="2">
        <v>0</v>
      </c>
      <c r="I12712" s="2">
        <v>-308296000</v>
      </c>
      <c r="J12712" s="105">
        <f>SUMIF([1]MMM!$A:$A,A12712,[1]MMM!$F:$F)</f>
        <v>-308296000</v>
      </c>
      <c r="K12712" s="2" t="s">
        <v>10</v>
      </c>
      <c r="L12712" s="2">
        <v>-308296000</v>
      </c>
      <c r="M12712" t="s">
        <v>10916</v>
      </c>
      <c r="N12712" t="s">
        <v>16549</v>
      </c>
      <c r="O12712" t="s">
        <v>11023</v>
      </c>
      <c r="P12712" t="s">
        <v>12359</v>
      </c>
    </row>
    <row r="12713" spans="1:16" x14ac:dyDescent="0.3">
      <c r="A12713" t="s">
        <v>9960</v>
      </c>
      <c r="B12713" s="2" t="str">
        <f t="shared" si="596"/>
        <v>8302</v>
      </c>
      <c r="C12713" s="2">
        <f t="shared" si="594"/>
        <v>8302</v>
      </c>
      <c r="D12713" t="str">
        <f>VLOOKUP(C12713,'Cost Centre'!A:B,2,)</f>
        <v>Miscellaneous Services</v>
      </c>
      <c r="E12713" t="str">
        <f t="shared" si="595"/>
        <v>1</v>
      </c>
      <c r="F12713" t="s">
        <v>197</v>
      </c>
      <c r="G12713" s="2">
        <v>0</v>
      </c>
      <c r="H12713" s="2">
        <v>0</v>
      </c>
      <c r="I12713" s="2">
        <v>-14609269.689999999</v>
      </c>
      <c r="J12713" s="105">
        <f>SUMIF([1]MMM!$A:$A,A12713,[1]MMM!$F:$F)</f>
        <v>-14609269.689999999</v>
      </c>
      <c r="K12713" s="2" t="s">
        <v>10</v>
      </c>
      <c r="L12713" s="2">
        <v>-33353747</v>
      </c>
      <c r="M12713" t="s">
        <v>10916</v>
      </c>
      <c r="N12713" t="s">
        <v>16549</v>
      </c>
      <c r="O12713" t="s">
        <v>11023</v>
      </c>
      <c r="P12713" t="s">
        <v>12359</v>
      </c>
    </row>
    <row r="12714" spans="1:16" x14ac:dyDescent="0.3">
      <c r="A12714" t="s">
        <v>16558</v>
      </c>
      <c r="B12714" s="2" t="str">
        <f t="shared" si="596"/>
        <v>8302</v>
      </c>
      <c r="C12714" s="2">
        <f t="shared" si="594"/>
        <v>8302</v>
      </c>
      <c r="D12714" t="str">
        <f>VLOOKUP(C12714,'Cost Centre'!A:B,2,)</f>
        <v>Miscellaneous Services</v>
      </c>
      <c r="E12714" t="str">
        <f t="shared" si="595"/>
        <v>1</v>
      </c>
      <c r="F12714" t="s">
        <v>198</v>
      </c>
      <c r="G12714" s="2">
        <v>0</v>
      </c>
      <c r="H12714" s="2">
        <v>0</v>
      </c>
      <c r="I12714" s="2">
        <v>0</v>
      </c>
      <c r="J12714" s="105">
        <f>SUMIF([1]MMM!$A:$A,A12714,[1]MMM!$F:$F)</f>
        <v>0</v>
      </c>
      <c r="K12714" s="2" t="s">
        <v>10</v>
      </c>
      <c r="L12714" s="2">
        <v>0</v>
      </c>
      <c r="M12714" t="s">
        <v>10916</v>
      </c>
      <c r="N12714" t="s">
        <v>16549</v>
      </c>
      <c r="O12714" t="s">
        <v>11023</v>
      </c>
      <c r="P12714" t="s">
        <v>12359</v>
      </c>
    </row>
    <row r="12715" spans="1:16" x14ac:dyDescent="0.3">
      <c r="A12715" t="s">
        <v>9961</v>
      </c>
      <c r="B12715" s="2" t="str">
        <f t="shared" si="596"/>
        <v>8302</v>
      </c>
      <c r="C12715" s="2">
        <f t="shared" si="594"/>
        <v>8302</v>
      </c>
      <c r="D12715" t="str">
        <f>VLOOKUP(C12715,'Cost Centre'!A:B,2,)</f>
        <v>Miscellaneous Services</v>
      </c>
      <c r="E12715" t="str">
        <f t="shared" si="595"/>
        <v>1</v>
      </c>
      <c r="F12715" t="s">
        <v>11119</v>
      </c>
      <c r="G12715" s="2">
        <v>0</v>
      </c>
      <c r="H12715" s="2">
        <v>0</v>
      </c>
      <c r="I12715" s="2">
        <v>-15450000</v>
      </c>
      <c r="J12715" s="105">
        <f>SUMIF([1]MMM!$A:$A,A12715,[1]MMM!$F:$F)</f>
        <v>-15450000</v>
      </c>
      <c r="K12715" s="2" t="s">
        <v>10</v>
      </c>
      <c r="L12715" s="2">
        <v>-15450000</v>
      </c>
      <c r="M12715" t="s">
        <v>10916</v>
      </c>
      <c r="N12715" t="s">
        <v>16549</v>
      </c>
      <c r="O12715" t="s">
        <v>11023</v>
      </c>
      <c r="P12715" t="s">
        <v>11121</v>
      </c>
    </row>
    <row r="12716" spans="1:16" x14ac:dyDescent="0.3">
      <c r="A12716" t="s">
        <v>9962</v>
      </c>
      <c r="B12716" s="2" t="str">
        <f t="shared" si="596"/>
        <v>8302</v>
      </c>
      <c r="C12716" s="2">
        <f t="shared" si="594"/>
        <v>8302</v>
      </c>
      <c r="D12716" t="str">
        <f>VLOOKUP(C12716,'Cost Centre'!A:B,2,)</f>
        <v>Miscellaneous Services</v>
      </c>
      <c r="E12716" t="str">
        <f t="shared" si="595"/>
        <v>1</v>
      </c>
      <c r="F12716" t="s">
        <v>16559</v>
      </c>
      <c r="G12716" s="2">
        <v>0</v>
      </c>
      <c r="H12716" s="2">
        <v>0</v>
      </c>
      <c r="I12716" s="2">
        <v>-9116448.6699999999</v>
      </c>
      <c r="J12716" s="105">
        <f>SUMIF([1]MMM!$A:$A,A12716,[1]MMM!$F:$F)</f>
        <v>-9116448.6699999999</v>
      </c>
      <c r="K12716" s="2" t="s">
        <v>10</v>
      </c>
      <c r="L12716" s="2">
        <v>-13000000</v>
      </c>
      <c r="M12716" t="s">
        <v>10916</v>
      </c>
      <c r="N12716" t="s">
        <v>16549</v>
      </c>
      <c r="O12716" t="s">
        <v>11023</v>
      </c>
      <c r="P12716" t="s">
        <v>11121</v>
      </c>
    </row>
    <row r="12717" spans="1:16" x14ac:dyDescent="0.3">
      <c r="A12717" t="s">
        <v>9963</v>
      </c>
      <c r="B12717" s="2" t="str">
        <f t="shared" si="596"/>
        <v>8302</v>
      </c>
      <c r="C12717" s="2">
        <f t="shared" si="594"/>
        <v>8302</v>
      </c>
      <c r="D12717" t="str">
        <f>VLOOKUP(C12717,'Cost Centre'!A:B,2,)</f>
        <v>Miscellaneous Services</v>
      </c>
      <c r="E12717" t="str">
        <f t="shared" si="595"/>
        <v>1</v>
      </c>
      <c r="F12717" t="s">
        <v>16560</v>
      </c>
      <c r="G12717" s="2">
        <v>0</v>
      </c>
      <c r="H12717" s="2">
        <v>0</v>
      </c>
      <c r="I12717" s="2">
        <v>-542413123.75</v>
      </c>
      <c r="J12717" s="105">
        <f>SUMIF([1]MMM!$A:$A,A12717,[1]MMM!$F:$F)</f>
        <v>-542413123.75</v>
      </c>
      <c r="K12717" s="2" t="s">
        <v>10</v>
      </c>
      <c r="L12717" s="2">
        <v>-706402000</v>
      </c>
      <c r="M12717" t="s">
        <v>10916</v>
      </c>
      <c r="N12717" t="s">
        <v>16549</v>
      </c>
      <c r="O12717" t="s">
        <v>11023</v>
      </c>
      <c r="P12717" t="s">
        <v>11121</v>
      </c>
    </row>
    <row r="12718" spans="1:16" x14ac:dyDescent="0.3">
      <c r="A12718" t="s">
        <v>9964</v>
      </c>
      <c r="B12718" s="2" t="str">
        <f t="shared" si="596"/>
        <v>8302</v>
      </c>
      <c r="C12718" s="2">
        <f t="shared" si="594"/>
        <v>8302</v>
      </c>
      <c r="D12718" t="str">
        <f>VLOOKUP(C12718,'Cost Centre'!A:B,2,)</f>
        <v>Miscellaneous Services</v>
      </c>
      <c r="E12718" t="str">
        <f t="shared" si="595"/>
        <v>1</v>
      </c>
      <c r="F12718" t="s">
        <v>16561</v>
      </c>
      <c r="G12718" s="2">
        <v>0</v>
      </c>
      <c r="H12718" s="2">
        <v>0</v>
      </c>
      <c r="I12718" s="2">
        <v>-3778576.18</v>
      </c>
      <c r="J12718" s="105">
        <f>SUMIF([1]MMM!$A:$A,A12718,[1]MMM!$F:$F)</f>
        <v>-3778576.18</v>
      </c>
      <c r="K12718" s="2" t="s">
        <v>10</v>
      </c>
      <c r="L12718" s="2">
        <v>-7207000</v>
      </c>
      <c r="M12718" t="s">
        <v>10916</v>
      </c>
      <c r="N12718" t="s">
        <v>16549</v>
      </c>
      <c r="O12718" t="s">
        <v>11023</v>
      </c>
      <c r="P12718" t="s">
        <v>11121</v>
      </c>
    </row>
    <row r="12719" spans="1:16" x14ac:dyDescent="0.3">
      <c r="A12719" t="s">
        <v>16562</v>
      </c>
      <c r="B12719" s="2" t="str">
        <f t="shared" si="596"/>
        <v>8302</v>
      </c>
      <c r="C12719" s="2">
        <f t="shared" si="594"/>
        <v>8302</v>
      </c>
      <c r="D12719" t="str">
        <f>VLOOKUP(C12719,'Cost Centre'!A:B,2,)</f>
        <v>Miscellaneous Services</v>
      </c>
      <c r="E12719" t="str">
        <f t="shared" si="595"/>
        <v>1</v>
      </c>
      <c r="F12719" t="s">
        <v>16563</v>
      </c>
      <c r="G12719" s="2">
        <v>0</v>
      </c>
      <c r="H12719" s="2">
        <v>0</v>
      </c>
      <c r="I12719" s="2">
        <v>-203519696.53</v>
      </c>
      <c r="J12719" s="105">
        <f>SUMIF([1]MMM!$A:$A,A12719,[1]MMM!$F:$F)</f>
        <v>-203519696.53</v>
      </c>
      <c r="K12719" s="2" t="s">
        <v>10</v>
      </c>
      <c r="L12719" s="2">
        <v>-234831000</v>
      </c>
      <c r="M12719" t="s">
        <v>10916</v>
      </c>
      <c r="N12719" t="s">
        <v>16549</v>
      </c>
      <c r="O12719" t="s">
        <v>11023</v>
      </c>
      <c r="P12719" t="s">
        <v>11121</v>
      </c>
    </row>
    <row r="12720" spans="1:16" x14ac:dyDescent="0.3">
      <c r="A12720" t="s">
        <v>16564</v>
      </c>
      <c r="B12720" s="2" t="str">
        <f t="shared" si="596"/>
        <v>8302</v>
      </c>
      <c r="C12720" s="2">
        <f t="shared" si="594"/>
        <v>8302</v>
      </c>
      <c r="D12720" t="str">
        <f>VLOOKUP(C12720,'Cost Centre'!A:B,2,)</f>
        <v>Miscellaneous Services</v>
      </c>
      <c r="E12720" t="str">
        <f t="shared" si="595"/>
        <v>1</v>
      </c>
      <c r="F12720" t="s">
        <v>198</v>
      </c>
      <c r="G12720" s="2">
        <v>0</v>
      </c>
      <c r="H12720" s="2">
        <v>0</v>
      </c>
      <c r="I12720" s="2">
        <v>0</v>
      </c>
      <c r="J12720" s="105">
        <f>SUMIF([1]MMM!$A:$A,A12720,[1]MMM!$F:$F)</f>
        <v>0</v>
      </c>
      <c r="K12720" s="2" t="s">
        <v>10</v>
      </c>
      <c r="L12720" s="2">
        <v>0</v>
      </c>
      <c r="M12720" t="s">
        <v>10916</v>
      </c>
      <c r="N12720" t="s">
        <v>16549</v>
      </c>
      <c r="O12720" t="s">
        <v>11023</v>
      </c>
      <c r="P12720" t="s">
        <v>11121</v>
      </c>
    </row>
    <row r="12721" spans="1:16" x14ac:dyDescent="0.3">
      <c r="A12721" t="s">
        <v>9965</v>
      </c>
      <c r="B12721" s="2" t="str">
        <f t="shared" si="596"/>
        <v>8302</v>
      </c>
      <c r="C12721" s="2">
        <f t="shared" si="594"/>
        <v>8302</v>
      </c>
      <c r="D12721" t="str">
        <f>VLOOKUP(C12721,'Cost Centre'!A:B,2,)</f>
        <v>Miscellaneous Services</v>
      </c>
      <c r="E12721" t="str">
        <f t="shared" si="595"/>
        <v>2</v>
      </c>
      <c r="F12721" t="s">
        <v>48</v>
      </c>
      <c r="G12721" s="2">
        <v>0</v>
      </c>
      <c r="H12721" s="2">
        <v>0</v>
      </c>
      <c r="I12721" s="2">
        <v>-11124632.890000001</v>
      </c>
      <c r="J12721" s="105">
        <f>SUMIF([1]MMM!$A:$A,A12721,[1]MMM!$F:$F)</f>
        <v>9722592.4800000004</v>
      </c>
      <c r="K12721" s="2" t="s">
        <v>10</v>
      </c>
      <c r="L12721" s="2">
        <v>0</v>
      </c>
      <c r="M12721" t="s">
        <v>10916</v>
      </c>
      <c r="N12721" t="s">
        <v>16549</v>
      </c>
      <c r="O12721" t="s">
        <v>10871</v>
      </c>
      <c r="P12721" t="s">
        <v>10875</v>
      </c>
    </row>
    <row r="12722" spans="1:16" x14ac:dyDescent="0.3">
      <c r="A12722" t="s">
        <v>9966</v>
      </c>
      <c r="B12722" s="2" t="str">
        <f t="shared" si="596"/>
        <v>8302</v>
      </c>
      <c r="C12722" s="2">
        <f t="shared" si="594"/>
        <v>8302</v>
      </c>
      <c r="D12722" t="str">
        <f>VLOOKUP(C12722,'Cost Centre'!A:B,2,)</f>
        <v>Miscellaneous Services</v>
      </c>
      <c r="E12722" t="str">
        <f t="shared" si="595"/>
        <v>2</v>
      </c>
      <c r="F12722" t="s">
        <v>52</v>
      </c>
      <c r="G12722" s="2">
        <v>0</v>
      </c>
      <c r="H12722" s="2">
        <v>0</v>
      </c>
      <c r="I12722" s="2">
        <v>0</v>
      </c>
      <c r="J12722" s="105">
        <f>SUMIF([1]MMM!$A:$A,A12722,[1]MMM!$F:$F)</f>
        <v>0</v>
      </c>
      <c r="K12722" s="2" t="s">
        <v>10</v>
      </c>
      <c r="L12722" s="2">
        <v>0</v>
      </c>
      <c r="M12722" t="s">
        <v>10916</v>
      </c>
      <c r="N12722" t="s">
        <v>16549</v>
      </c>
      <c r="O12722" t="s">
        <v>10871</v>
      </c>
      <c r="P12722" t="s">
        <v>10875</v>
      </c>
    </row>
    <row r="12723" spans="1:16" x14ac:dyDescent="0.3">
      <c r="A12723" t="s">
        <v>9967</v>
      </c>
      <c r="B12723" s="2" t="str">
        <f t="shared" si="596"/>
        <v>8302</v>
      </c>
      <c r="C12723" s="2">
        <f t="shared" si="594"/>
        <v>8302</v>
      </c>
      <c r="D12723" t="str">
        <f>VLOOKUP(C12723,'Cost Centre'!A:B,2,)</f>
        <v>Miscellaneous Services</v>
      </c>
      <c r="E12723" t="str">
        <f t="shared" si="595"/>
        <v>2</v>
      </c>
      <c r="F12723" t="s">
        <v>60</v>
      </c>
      <c r="G12723" s="2">
        <v>0</v>
      </c>
      <c r="H12723" s="2">
        <v>30364</v>
      </c>
      <c r="I12723" s="2">
        <v>0</v>
      </c>
      <c r="J12723" s="105">
        <f>SUMIF([1]MMM!$A:$A,A12723,[1]MMM!$F:$F)</f>
        <v>30364</v>
      </c>
      <c r="K12723" s="2" t="s">
        <v>10</v>
      </c>
      <c r="L12723" s="2">
        <v>0</v>
      </c>
      <c r="M12723" t="s">
        <v>10916</v>
      </c>
      <c r="N12723" t="s">
        <v>16549</v>
      </c>
      <c r="O12723" t="s">
        <v>10871</v>
      </c>
      <c r="P12723" t="s">
        <v>10875</v>
      </c>
    </row>
    <row r="12724" spans="1:16" x14ac:dyDescent="0.3">
      <c r="A12724" t="s">
        <v>9968</v>
      </c>
      <c r="B12724" s="2" t="str">
        <f t="shared" si="596"/>
        <v>8302</v>
      </c>
      <c r="C12724" s="2">
        <f t="shared" si="594"/>
        <v>8302</v>
      </c>
      <c r="D12724" t="str">
        <f>VLOOKUP(C12724,'Cost Centre'!A:B,2,)</f>
        <v>Miscellaneous Services</v>
      </c>
      <c r="E12724" t="str">
        <f t="shared" si="595"/>
        <v>2</v>
      </c>
      <c r="F12724" t="s">
        <v>61</v>
      </c>
      <c r="G12724" s="2">
        <v>0</v>
      </c>
      <c r="H12724" s="2">
        <v>0</v>
      </c>
      <c r="I12724" s="2">
        <v>-10000</v>
      </c>
      <c r="J12724" s="105">
        <f>SUMIF([1]MMM!$A:$A,A12724,[1]MMM!$F:$F)</f>
        <v>-10000</v>
      </c>
      <c r="K12724" s="2" t="s">
        <v>10</v>
      </c>
      <c r="L12724" s="2">
        <v>0</v>
      </c>
      <c r="M12724" t="s">
        <v>10916</v>
      </c>
      <c r="N12724" t="s">
        <v>16549</v>
      </c>
      <c r="O12724" t="s">
        <v>10871</v>
      </c>
      <c r="P12724" t="s">
        <v>10875</v>
      </c>
    </row>
    <row r="12725" spans="1:16" x14ac:dyDescent="0.3">
      <c r="A12725" t="s">
        <v>9969</v>
      </c>
      <c r="B12725" s="2" t="str">
        <f t="shared" si="596"/>
        <v>8302</v>
      </c>
      <c r="C12725" s="2">
        <f t="shared" si="594"/>
        <v>8302</v>
      </c>
      <c r="D12725" t="str">
        <f>VLOOKUP(C12725,'Cost Centre'!A:B,2,)</f>
        <v>Miscellaneous Services</v>
      </c>
      <c r="E12725" t="str">
        <f t="shared" si="595"/>
        <v>2</v>
      </c>
      <c r="F12725" t="s">
        <v>62</v>
      </c>
      <c r="G12725" s="2">
        <v>0</v>
      </c>
      <c r="H12725" s="2">
        <v>2400</v>
      </c>
      <c r="I12725" s="2">
        <v>0</v>
      </c>
      <c r="J12725" s="105">
        <f>SUMIF([1]MMM!$A:$A,A12725,[1]MMM!$F:$F)</f>
        <v>2400</v>
      </c>
      <c r="K12725" s="2" t="s">
        <v>10</v>
      </c>
      <c r="L12725" s="2">
        <v>0</v>
      </c>
      <c r="M12725" t="s">
        <v>10916</v>
      </c>
      <c r="N12725" t="s">
        <v>16549</v>
      </c>
      <c r="O12725" t="s">
        <v>10871</v>
      </c>
      <c r="P12725" t="s">
        <v>10875</v>
      </c>
    </row>
    <row r="12726" spans="1:16" x14ac:dyDescent="0.3">
      <c r="A12726" t="s">
        <v>9970</v>
      </c>
      <c r="B12726" s="2" t="str">
        <f t="shared" si="596"/>
        <v>8302</v>
      </c>
      <c r="C12726" s="2">
        <f t="shared" si="594"/>
        <v>8302</v>
      </c>
      <c r="D12726" t="str">
        <f>VLOOKUP(C12726,'Cost Centre'!A:B,2,)</f>
        <v>Miscellaneous Services</v>
      </c>
      <c r="E12726" t="str">
        <f t="shared" si="595"/>
        <v>2</v>
      </c>
      <c r="F12726" t="s">
        <v>67</v>
      </c>
      <c r="G12726" s="2">
        <v>0</v>
      </c>
      <c r="H12726" s="2">
        <v>33</v>
      </c>
      <c r="I12726" s="2">
        <v>0</v>
      </c>
      <c r="J12726" s="105">
        <f>SUMIF([1]MMM!$A:$A,A12726,[1]MMM!$F:$F)</f>
        <v>33</v>
      </c>
      <c r="K12726" s="2" t="s">
        <v>10</v>
      </c>
      <c r="L12726" s="2">
        <v>0</v>
      </c>
      <c r="M12726" t="s">
        <v>10916</v>
      </c>
      <c r="N12726" t="s">
        <v>16549</v>
      </c>
      <c r="O12726" t="s">
        <v>10871</v>
      </c>
      <c r="P12726" t="s">
        <v>10876</v>
      </c>
    </row>
    <row r="12727" spans="1:16" x14ac:dyDescent="0.3">
      <c r="A12727" t="s">
        <v>9971</v>
      </c>
      <c r="B12727" s="2" t="str">
        <f t="shared" si="596"/>
        <v>8302</v>
      </c>
      <c r="C12727" s="2">
        <f t="shared" si="594"/>
        <v>8302</v>
      </c>
      <c r="D12727" t="str">
        <f>VLOOKUP(C12727,'Cost Centre'!A:B,2,)</f>
        <v>Miscellaneous Services</v>
      </c>
      <c r="E12727" t="str">
        <f t="shared" si="595"/>
        <v>2</v>
      </c>
      <c r="F12727" t="s">
        <v>68</v>
      </c>
      <c r="G12727" s="2">
        <v>0</v>
      </c>
      <c r="H12727" s="2">
        <v>0</v>
      </c>
      <c r="I12727" s="2">
        <v>0</v>
      </c>
      <c r="J12727" s="105">
        <f>SUMIF([1]MMM!$A:$A,A12727,[1]MMM!$F:$F)</f>
        <v>0</v>
      </c>
      <c r="K12727" s="2" t="s">
        <v>10</v>
      </c>
      <c r="L12727" s="2">
        <v>0</v>
      </c>
      <c r="M12727" t="s">
        <v>10916</v>
      </c>
      <c r="N12727" t="s">
        <v>16549</v>
      </c>
      <c r="O12727" t="s">
        <v>10871</v>
      </c>
      <c r="P12727" t="s">
        <v>10876</v>
      </c>
    </row>
    <row r="12728" spans="1:16" x14ac:dyDescent="0.3">
      <c r="A12728" t="s">
        <v>9972</v>
      </c>
      <c r="B12728" s="2" t="str">
        <f t="shared" si="596"/>
        <v>8302</v>
      </c>
      <c r="C12728" s="2">
        <f t="shared" si="594"/>
        <v>8302</v>
      </c>
      <c r="D12728" t="str">
        <f>VLOOKUP(C12728,'Cost Centre'!A:B,2,)</f>
        <v>Miscellaneous Services</v>
      </c>
      <c r="E12728" t="str">
        <f t="shared" si="595"/>
        <v>2</v>
      </c>
      <c r="F12728" t="s">
        <v>10877</v>
      </c>
      <c r="G12728" s="2">
        <v>0</v>
      </c>
      <c r="H12728" s="2">
        <v>2646</v>
      </c>
      <c r="I12728" s="2">
        <v>0</v>
      </c>
      <c r="J12728" s="105">
        <f>SUMIF([1]MMM!$A:$A,A12728,[1]MMM!$F:$F)</f>
        <v>2646</v>
      </c>
      <c r="K12728" s="2" t="s">
        <v>10</v>
      </c>
      <c r="L12728" s="2">
        <v>0</v>
      </c>
      <c r="M12728" t="s">
        <v>10916</v>
      </c>
      <c r="N12728" t="s">
        <v>16549</v>
      </c>
      <c r="O12728" t="s">
        <v>10871</v>
      </c>
      <c r="P12728" t="s">
        <v>10876</v>
      </c>
    </row>
    <row r="12729" spans="1:16" x14ac:dyDescent="0.3">
      <c r="A12729" t="s">
        <v>9973</v>
      </c>
      <c r="B12729" s="2" t="str">
        <f t="shared" si="596"/>
        <v>8302</v>
      </c>
      <c r="C12729" s="2">
        <f t="shared" si="594"/>
        <v>8302</v>
      </c>
      <c r="D12729" t="str">
        <f>VLOOKUP(C12729,'Cost Centre'!A:B,2,)</f>
        <v>Miscellaneous Services</v>
      </c>
      <c r="E12729" t="str">
        <f t="shared" si="595"/>
        <v>2</v>
      </c>
      <c r="F12729" t="s">
        <v>69</v>
      </c>
      <c r="G12729" s="2">
        <v>0</v>
      </c>
      <c r="H12729" s="2">
        <v>0</v>
      </c>
      <c r="I12729" s="2">
        <v>0</v>
      </c>
      <c r="J12729" s="105">
        <f>SUMIF([1]MMM!$A:$A,A12729,[1]MMM!$F:$F)</f>
        <v>0</v>
      </c>
      <c r="K12729" s="2" t="s">
        <v>10</v>
      </c>
      <c r="L12729" s="2">
        <v>0</v>
      </c>
      <c r="M12729" t="s">
        <v>10916</v>
      </c>
      <c r="N12729" t="s">
        <v>16549</v>
      </c>
      <c r="O12729" t="s">
        <v>10871</v>
      </c>
      <c r="P12729" t="s">
        <v>10876</v>
      </c>
    </row>
    <row r="12730" spans="1:16" x14ac:dyDescent="0.3">
      <c r="A12730" t="s">
        <v>9974</v>
      </c>
      <c r="B12730" s="2" t="str">
        <f t="shared" si="596"/>
        <v>8302</v>
      </c>
      <c r="C12730" s="2">
        <f t="shared" si="594"/>
        <v>8302</v>
      </c>
      <c r="D12730" t="str">
        <f>VLOOKUP(C12730,'Cost Centre'!A:B,2,)</f>
        <v>Miscellaneous Services</v>
      </c>
      <c r="E12730" t="str">
        <f t="shared" si="595"/>
        <v>2</v>
      </c>
      <c r="F12730" t="s">
        <v>70</v>
      </c>
      <c r="G12730" s="2">
        <v>0</v>
      </c>
      <c r="H12730" s="2">
        <v>86737.11</v>
      </c>
      <c r="I12730" s="2">
        <v>0</v>
      </c>
      <c r="J12730" s="105">
        <f>SUMIF([1]MMM!$A:$A,A12730,[1]MMM!$F:$F)</f>
        <v>97456.27</v>
      </c>
      <c r="K12730" s="2" t="s">
        <v>10</v>
      </c>
      <c r="L12730" s="2">
        <v>0</v>
      </c>
      <c r="M12730" t="s">
        <v>10916</v>
      </c>
      <c r="N12730" t="s">
        <v>16549</v>
      </c>
      <c r="O12730" t="s">
        <v>10871</v>
      </c>
      <c r="P12730" t="s">
        <v>10876</v>
      </c>
    </row>
    <row r="12731" spans="1:16" x14ac:dyDescent="0.3">
      <c r="A12731" t="s">
        <v>9975</v>
      </c>
      <c r="B12731" s="2" t="str">
        <f t="shared" si="596"/>
        <v>8302</v>
      </c>
      <c r="C12731" s="2">
        <f t="shared" si="594"/>
        <v>8302</v>
      </c>
      <c r="D12731" t="str">
        <f>VLOOKUP(C12731,'Cost Centre'!A:B,2,)</f>
        <v>Miscellaneous Services</v>
      </c>
      <c r="E12731" t="str">
        <f t="shared" si="595"/>
        <v>2</v>
      </c>
      <c r="F12731" t="s">
        <v>215</v>
      </c>
      <c r="G12731" s="2">
        <v>0</v>
      </c>
      <c r="H12731" s="2">
        <v>842502.08</v>
      </c>
      <c r="I12731" s="2">
        <v>0</v>
      </c>
      <c r="J12731" s="105">
        <f>SUMIF([1]MMM!$A:$A,A12731,[1]MMM!$F:$F)</f>
        <v>842502.08</v>
      </c>
      <c r="K12731" s="2" t="s">
        <v>10</v>
      </c>
      <c r="L12731" s="2">
        <v>800000</v>
      </c>
      <c r="M12731" t="s">
        <v>10916</v>
      </c>
      <c r="N12731" t="s">
        <v>16549</v>
      </c>
      <c r="O12731" t="s">
        <v>10871</v>
      </c>
      <c r="P12731" t="s">
        <v>10878</v>
      </c>
    </row>
    <row r="12732" spans="1:16" x14ac:dyDescent="0.3">
      <c r="A12732" t="s">
        <v>9976</v>
      </c>
      <c r="B12732" s="2" t="str">
        <f t="shared" si="596"/>
        <v>8302</v>
      </c>
      <c r="C12732" s="2">
        <f t="shared" si="594"/>
        <v>8302</v>
      </c>
      <c r="D12732" t="str">
        <f>VLOOKUP(C12732,'Cost Centre'!A:B,2,)</f>
        <v>Miscellaneous Services</v>
      </c>
      <c r="E12732" t="str">
        <f t="shared" si="595"/>
        <v>2</v>
      </c>
      <c r="F12732" t="s">
        <v>215</v>
      </c>
      <c r="G12732" s="2">
        <v>0</v>
      </c>
      <c r="H12732" s="2">
        <v>0</v>
      </c>
      <c r="I12732" s="2">
        <v>0</v>
      </c>
      <c r="J12732" s="105">
        <f>SUMIF([1]MMM!$A:$A,A12732,[1]MMM!$F:$F)</f>
        <v>0</v>
      </c>
      <c r="K12732" s="2" t="s">
        <v>10</v>
      </c>
      <c r="L12732" s="2">
        <v>0</v>
      </c>
      <c r="M12732" t="s">
        <v>10916</v>
      </c>
      <c r="N12732" t="s">
        <v>16549</v>
      </c>
      <c r="O12732" t="s">
        <v>10871</v>
      </c>
      <c r="P12732" t="s">
        <v>10878</v>
      </c>
    </row>
    <row r="12733" spans="1:16" x14ac:dyDescent="0.3">
      <c r="A12733" t="s">
        <v>9977</v>
      </c>
      <c r="B12733" s="2" t="str">
        <f t="shared" si="596"/>
        <v>8302</v>
      </c>
      <c r="C12733" s="2">
        <f t="shared" si="594"/>
        <v>8302</v>
      </c>
      <c r="D12733" t="str">
        <f>VLOOKUP(C12733,'Cost Centre'!A:B,2,)</f>
        <v>Miscellaneous Services</v>
      </c>
      <c r="E12733" t="str">
        <f t="shared" si="595"/>
        <v>2</v>
      </c>
      <c r="F12733" t="s">
        <v>279</v>
      </c>
      <c r="G12733" s="2">
        <v>0</v>
      </c>
      <c r="H12733" s="2">
        <v>0</v>
      </c>
      <c r="I12733" s="2">
        <v>0</v>
      </c>
      <c r="J12733" s="105">
        <f>SUMIF([1]MMM!$A:$A,A12733,[1]MMM!$F:$F)</f>
        <v>0</v>
      </c>
      <c r="K12733" s="2" t="s">
        <v>10</v>
      </c>
      <c r="L12733" s="2">
        <v>32000</v>
      </c>
      <c r="M12733" t="s">
        <v>10916</v>
      </c>
      <c r="N12733" t="s">
        <v>16549</v>
      </c>
      <c r="O12733" t="s">
        <v>10871</v>
      </c>
      <c r="P12733" t="s">
        <v>10931</v>
      </c>
    </row>
    <row r="12734" spans="1:16" x14ac:dyDescent="0.3">
      <c r="A12734" t="s">
        <v>9978</v>
      </c>
      <c r="B12734" s="2" t="str">
        <f t="shared" si="596"/>
        <v>8302</v>
      </c>
      <c r="C12734" s="2">
        <f t="shared" si="594"/>
        <v>8302</v>
      </c>
      <c r="D12734" t="str">
        <f>VLOOKUP(C12734,'Cost Centre'!A:B,2,)</f>
        <v>Miscellaneous Services</v>
      </c>
      <c r="E12734" t="str">
        <f t="shared" si="595"/>
        <v>2</v>
      </c>
      <c r="F12734" t="s">
        <v>78</v>
      </c>
      <c r="G12734" s="2">
        <v>0</v>
      </c>
      <c r="H12734" s="2">
        <v>460000</v>
      </c>
      <c r="I12734" s="2">
        <v>0</v>
      </c>
      <c r="J12734" s="105">
        <f>SUMIF([1]MMM!$A:$A,A12734,[1]MMM!$F:$F)</f>
        <v>460000</v>
      </c>
      <c r="K12734" s="2" t="s">
        <v>10</v>
      </c>
      <c r="L12734" s="2">
        <v>460000</v>
      </c>
      <c r="M12734" t="s">
        <v>10916</v>
      </c>
      <c r="N12734" t="s">
        <v>16549</v>
      </c>
      <c r="O12734" t="s">
        <v>10871</v>
      </c>
      <c r="P12734" t="s">
        <v>10931</v>
      </c>
    </row>
    <row r="12735" spans="1:16" x14ac:dyDescent="0.3">
      <c r="A12735" t="s">
        <v>9979</v>
      </c>
      <c r="B12735" s="2" t="str">
        <f t="shared" si="596"/>
        <v>8302</v>
      </c>
      <c r="C12735" s="2">
        <f t="shared" si="594"/>
        <v>8302</v>
      </c>
      <c r="D12735" t="str">
        <f>VLOOKUP(C12735,'Cost Centre'!A:B,2,)</f>
        <v>Miscellaneous Services</v>
      </c>
      <c r="E12735" t="str">
        <f t="shared" si="595"/>
        <v>2</v>
      </c>
      <c r="F12735" t="s">
        <v>11258</v>
      </c>
      <c r="G12735" s="2">
        <v>0</v>
      </c>
      <c r="H12735" s="2">
        <v>2559459.42</v>
      </c>
      <c r="I12735" s="2">
        <v>0</v>
      </c>
      <c r="J12735" s="105">
        <f>SUMIF([1]MMM!$A:$A,A12735,[1]MMM!$F:$F)</f>
        <v>2559459.42</v>
      </c>
      <c r="K12735" s="2" t="s">
        <v>10</v>
      </c>
      <c r="L12735" s="2">
        <v>2000000</v>
      </c>
      <c r="M12735" t="s">
        <v>10916</v>
      </c>
      <c r="N12735" t="s">
        <v>16549</v>
      </c>
      <c r="O12735" t="s">
        <v>10871</v>
      </c>
      <c r="P12735" t="s">
        <v>10881</v>
      </c>
    </row>
    <row r="12736" spans="1:16" x14ac:dyDescent="0.3">
      <c r="A12736" t="s">
        <v>9980</v>
      </c>
      <c r="B12736" s="2" t="str">
        <f t="shared" si="596"/>
        <v>8302</v>
      </c>
      <c r="C12736" s="2">
        <f t="shared" si="594"/>
        <v>8302</v>
      </c>
      <c r="D12736" t="str">
        <f>VLOOKUP(C12736,'Cost Centre'!A:B,2,)</f>
        <v>Miscellaneous Services</v>
      </c>
      <c r="E12736" t="str">
        <f t="shared" si="595"/>
        <v>2</v>
      </c>
      <c r="F12736" t="s">
        <v>93</v>
      </c>
      <c r="G12736" s="2">
        <v>0</v>
      </c>
      <c r="H12736" s="2">
        <v>86541.36</v>
      </c>
      <c r="I12736" s="2">
        <v>0</v>
      </c>
      <c r="J12736" s="105">
        <f>SUMIF([1]MMM!$A:$A,A12736,[1]MMM!$F:$F)</f>
        <v>97230.89</v>
      </c>
      <c r="K12736" s="2" t="s">
        <v>10</v>
      </c>
      <c r="L12736" s="2">
        <v>0</v>
      </c>
      <c r="M12736" t="s">
        <v>10916</v>
      </c>
      <c r="N12736" t="s">
        <v>16549</v>
      </c>
      <c r="O12736" t="s">
        <v>10871</v>
      </c>
      <c r="P12736" t="s">
        <v>10881</v>
      </c>
    </row>
    <row r="12737" spans="1:16" x14ac:dyDescent="0.3">
      <c r="A12737" t="s">
        <v>9981</v>
      </c>
      <c r="B12737" s="2" t="str">
        <f t="shared" si="596"/>
        <v>8302</v>
      </c>
      <c r="C12737" s="2">
        <f t="shared" si="594"/>
        <v>8302</v>
      </c>
      <c r="D12737" t="str">
        <f>VLOOKUP(C12737,'Cost Centre'!A:B,2,)</f>
        <v>Miscellaneous Services</v>
      </c>
      <c r="E12737" t="str">
        <f t="shared" si="595"/>
        <v>2</v>
      </c>
      <c r="F12737" t="s">
        <v>168</v>
      </c>
      <c r="G12737" s="2">
        <v>0</v>
      </c>
      <c r="H12737" s="2">
        <v>3567902.56</v>
      </c>
      <c r="I12737" s="2">
        <v>0</v>
      </c>
      <c r="J12737" s="105">
        <f>SUMIF([1]MMM!$A:$A,A12737,[1]MMM!$F:$F)</f>
        <v>3567902.56</v>
      </c>
      <c r="K12737" s="2" t="s">
        <v>10</v>
      </c>
      <c r="L12737" s="2">
        <v>30575890</v>
      </c>
      <c r="M12737" t="s">
        <v>10916</v>
      </c>
      <c r="N12737" t="s">
        <v>16549</v>
      </c>
      <c r="O12737" t="s">
        <v>10871</v>
      </c>
      <c r="P12737" t="s">
        <v>10881</v>
      </c>
    </row>
    <row r="12738" spans="1:16" x14ac:dyDescent="0.3">
      <c r="A12738" t="s">
        <v>9982</v>
      </c>
      <c r="B12738" s="2" t="str">
        <f t="shared" si="596"/>
        <v>8302</v>
      </c>
      <c r="C12738" s="2">
        <f t="shared" ref="C12738:C12801" si="597">VALUE(B12738)</f>
        <v>8302</v>
      </c>
      <c r="D12738" t="str">
        <f>VLOOKUP(C12738,'Cost Centre'!A:B,2,)</f>
        <v>Miscellaneous Services</v>
      </c>
      <c r="E12738" t="str">
        <f t="shared" ref="E12738:E12801" si="598">MID(A12738,5,1)</f>
        <v>2</v>
      </c>
      <c r="F12738" t="s">
        <v>339</v>
      </c>
      <c r="G12738" s="2">
        <v>0</v>
      </c>
      <c r="H12738" s="2">
        <v>0</v>
      </c>
      <c r="I12738" s="2">
        <v>0</v>
      </c>
      <c r="J12738" s="105">
        <f>SUMIF([1]MMM!$A:$A,A12738,[1]MMM!$F:$F)</f>
        <v>0</v>
      </c>
      <c r="K12738" s="2" t="s">
        <v>10</v>
      </c>
      <c r="L12738" s="2">
        <v>0</v>
      </c>
      <c r="M12738" t="s">
        <v>10916</v>
      </c>
      <c r="N12738" t="s">
        <v>16549</v>
      </c>
      <c r="O12738" t="s">
        <v>10871</v>
      </c>
      <c r="P12738" t="s">
        <v>10881</v>
      </c>
    </row>
    <row r="12739" spans="1:16" x14ac:dyDescent="0.3">
      <c r="A12739" t="s">
        <v>9983</v>
      </c>
      <c r="B12739" s="2" t="str">
        <f t="shared" ref="B12739:B12802" si="599">MID(A12739,1,4)</f>
        <v>8302</v>
      </c>
      <c r="C12739" s="2">
        <f t="shared" si="597"/>
        <v>8302</v>
      </c>
      <c r="D12739" t="str">
        <f>VLOOKUP(C12739,'Cost Centre'!A:B,2,)</f>
        <v>Miscellaneous Services</v>
      </c>
      <c r="E12739" t="str">
        <f t="shared" si="598"/>
        <v>2</v>
      </c>
      <c r="F12739" t="s">
        <v>412</v>
      </c>
      <c r="G12739" s="2">
        <v>0</v>
      </c>
      <c r="H12739" s="2">
        <v>17543736.370000001</v>
      </c>
      <c r="I12739" s="2">
        <v>0</v>
      </c>
      <c r="J12739" s="105">
        <f>SUMIF([1]MMM!$A:$A,A12739,[1]MMM!$F:$F)</f>
        <v>17543736.370000001</v>
      </c>
      <c r="K12739" s="2" t="s">
        <v>10</v>
      </c>
      <c r="L12739" s="2">
        <v>16500000</v>
      </c>
      <c r="M12739" t="s">
        <v>10916</v>
      </c>
      <c r="N12739" t="s">
        <v>16549</v>
      </c>
      <c r="O12739" t="s">
        <v>10871</v>
      </c>
      <c r="P12739" t="s">
        <v>10881</v>
      </c>
    </row>
    <row r="12740" spans="1:16" x14ac:dyDescent="0.3">
      <c r="A12740" t="s">
        <v>9984</v>
      </c>
      <c r="B12740" s="2" t="str">
        <f t="shared" si="599"/>
        <v>8302</v>
      </c>
      <c r="C12740" s="2">
        <f t="shared" si="597"/>
        <v>8302</v>
      </c>
      <c r="D12740" t="str">
        <f>VLOOKUP(C12740,'Cost Centre'!A:B,2,)</f>
        <v>Miscellaneous Services</v>
      </c>
      <c r="E12740" t="str">
        <f t="shared" si="598"/>
        <v>2</v>
      </c>
      <c r="F12740" t="s">
        <v>413</v>
      </c>
      <c r="G12740" s="2">
        <v>0</v>
      </c>
      <c r="H12740" s="2">
        <v>15450000</v>
      </c>
      <c r="I12740" s="2">
        <v>0</v>
      </c>
      <c r="J12740" s="105">
        <f>SUMIF([1]MMM!$A:$A,A12740,[1]MMM!$F:$F)</f>
        <v>15450000</v>
      </c>
      <c r="K12740" s="2" t="s">
        <v>10</v>
      </c>
      <c r="L12740" s="2">
        <v>15450000</v>
      </c>
      <c r="M12740" t="s">
        <v>10916</v>
      </c>
      <c r="N12740" t="s">
        <v>16549</v>
      </c>
      <c r="O12740" t="s">
        <v>10871</v>
      </c>
      <c r="P12740" t="s">
        <v>10881</v>
      </c>
    </row>
    <row r="12741" spans="1:16" x14ac:dyDescent="0.3">
      <c r="A12741" t="s">
        <v>9985</v>
      </c>
      <c r="B12741" s="2" t="str">
        <f t="shared" si="599"/>
        <v>8302</v>
      </c>
      <c r="C12741" s="2">
        <f t="shared" si="597"/>
        <v>8302</v>
      </c>
      <c r="D12741" t="str">
        <f>VLOOKUP(C12741,'Cost Centre'!A:B,2,)</f>
        <v>Miscellaneous Services</v>
      </c>
      <c r="E12741" t="str">
        <f t="shared" si="598"/>
        <v>2</v>
      </c>
      <c r="F12741" t="s">
        <v>117</v>
      </c>
      <c r="G12741" s="2">
        <v>0</v>
      </c>
      <c r="H12741" s="2">
        <v>500</v>
      </c>
      <c r="I12741" s="2">
        <v>0</v>
      </c>
      <c r="J12741" s="105">
        <f>SUMIF([1]MMM!$A:$A,A12741,[1]MMM!$F:$F)</f>
        <v>500</v>
      </c>
      <c r="K12741" s="2" t="s">
        <v>10</v>
      </c>
      <c r="L12741" s="2">
        <v>186000</v>
      </c>
      <c r="M12741" t="s">
        <v>10916</v>
      </c>
      <c r="N12741" t="s">
        <v>16549</v>
      </c>
      <c r="O12741" t="s">
        <v>10871</v>
      </c>
      <c r="P12741" t="s">
        <v>10885</v>
      </c>
    </row>
    <row r="12742" spans="1:16" x14ac:dyDescent="0.3">
      <c r="A12742" t="s">
        <v>9986</v>
      </c>
      <c r="B12742" s="2" t="str">
        <f t="shared" si="599"/>
        <v>8302</v>
      </c>
      <c r="C12742" s="2">
        <f t="shared" si="597"/>
        <v>8302</v>
      </c>
      <c r="D12742" t="str">
        <f>VLOOKUP(C12742,'Cost Centre'!A:B,2,)</f>
        <v>Miscellaneous Services</v>
      </c>
      <c r="E12742" t="str">
        <f t="shared" si="598"/>
        <v>2</v>
      </c>
      <c r="F12742" t="s">
        <v>435</v>
      </c>
      <c r="G12742" s="2">
        <v>0</v>
      </c>
      <c r="H12742" s="2">
        <v>0</v>
      </c>
      <c r="I12742" s="2">
        <v>0</v>
      </c>
      <c r="J12742" s="105">
        <f>SUMIF([1]MMM!$A:$A,A12742,[1]MMM!$F:$F)</f>
        <v>0</v>
      </c>
      <c r="K12742" s="2" t="s">
        <v>10</v>
      </c>
      <c r="L12742" s="2">
        <v>0</v>
      </c>
      <c r="M12742" t="s">
        <v>10916</v>
      </c>
      <c r="N12742" t="s">
        <v>16549</v>
      </c>
      <c r="O12742" t="s">
        <v>10871</v>
      </c>
      <c r="P12742" t="s">
        <v>11259</v>
      </c>
    </row>
    <row r="12743" spans="1:16" x14ac:dyDescent="0.3">
      <c r="A12743" t="s">
        <v>16565</v>
      </c>
      <c r="B12743" s="2" t="str">
        <f t="shared" si="599"/>
        <v>8302</v>
      </c>
      <c r="C12743" s="2">
        <f t="shared" si="597"/>
        <v>8302</v>
      </c>
      <c r="D12743" t="str">
        <f>VLOOKUP(C12743,'Cost Centre'!A:B,2,)</f>
        <v>Miscellaneous Services</v>
      </c>
      <c r="E12743" t="str">
        <f t="shared" si="598"/>
        <v>3</v>
      </c>
      <c r="F12743" t="s">
        <v>10912</v>
      </c>
      <c r="G12743" s="2">
        <v>0</v>
      </c>
      <c r="H12743" s="2">
        <v>547934642.11000001</v>
      </c>
      <c r="I12743" s="2">
        <v>0</v>
      </c>
      <c r="J12743" s="105">
        <f>SUMIF([1]MMM!$A:$A,A12743,[1]MMM!$F:$F)</f>
        <v>547934642.11000001</v>
      </c>
      <c r="K12743" s="2" t="s">
        <v>10</v>
      </c>
      <c r="L12743" s="2">
        <v>0</v>
      </c>
      <c r="M12743" t="s">
        <v>10916</v>
      </c>
      <c r="N12743" t="s">
        <v>16549</v>
      </c>
      <c r="O12743" t="s">
        <v>10908</v>
      </c>
      <c r="P12743" t="s">
        <v>10913</v>
      </c>
    </row>
    <row r="12744" spans="1:16" x14ac:dyDescent="0.3">
      <c r="A12744" t="s">
        <v>16566</v>
      </c>
      <c r="B12744" s="2" t="str">
        <f t="shared" si="599"/>
        <v>8302</v>
      </c>
      <c r="C12744" s="2">
        <f t="shared" si="597"/>
        <v>8302</v>
      </c>
      <c r="D12744" t="str">
        <f>VLOOKUP(C12744,'Cost Centre'!A:B,2,)</f>
        <v>Miscellaneous Services</v>
      </c>
      <c r="E12744" t="str">
        <f t="shared" si="598"/>
        <v>3</v>
      </c>
      <c r="F12744" t="s">
        <v>10915</v>
      </c>
      <c r="G12744" s="2">
        <v>0</v>
      </c>
      <c r="H12744" s="2">
        <v>0</v>
      </c>
      <c r="I12744" s="2">
        <v>0</v>
      </c>
      <c r="J12744" s="105">
        <f>SUMIF([1]MMM!$A:$A,A12744,[1]MMM!$F:$F)</f>
        <v>0</v>
      </c>
      <c r="K12744" s="2" t="s">
        <v>10</v>
      </c>
      <c r="L12744" s="2">
        <v>0</v>
      </c>
      <c r="M12744" t="s">
        <v>10916</v>
      </c>
      <c r="N12744" t="s">
        <v>16549</v>
      </c>
      <c r="O12744" t="s">
        <v>10908</v>
      </c>
      <c r="P12744" t="s">
        <v>10913</v>
      </c>
    </row>
    <row r="12745" spans="1:16" x14ac:dyDescent="0.3">
      <c r="A12745" t="s">
        <v>16567</v>
      </c>
      <c r="B12745" s="2" t="str">
        <f t="shared" si="599"/>
        <v>8302</v>
      </c>
      <c r="C12745" s="2">
        <f t="shared" si="597"/>
        <v>8302</v>
      </c>
      <c r="D12745" t="str">
        <f>VLOOKUP(C12745,'Cost Centre'!A:B,2,)</f>
        <v>Miscellaneous Services</v>
      </c>
      <c r="E12745" t="str">
        <f t="shared" si="598"/>
        <v>7</v>
      </c>
      <c r="F12745" t="s">
        <v>16568</v>
      </c>
      <c r="G12745" s="2">
        <v>0</v>
      </c>
      <c r="H12745" s="2">
        <v>0</v>
      </c>
      <c r="I12745" s="2">
        <v>0</v>
      </c>
      <c r="J12745" s="105">
        <f>SUMIF([1]MMM!$A:$A,A12745,[1]MMM!$F:$F)</f>
        <v>0</v>
      </c>
      <c r="K12745" s="2" t="s">
        <v>460</v>
      </c>
      <c r="L12745" s="2">
        <v>0</v>
      </c>
      <c r="M12745" t="s">
        <v>10916</v>
      </c>
      <c r="N12745" t="s">
        <v>16549</v>
      </c>
      <c r="O12745" t="s">
        <v>11396</v>
      </c>
      <c r="P12745" t="s">
        <v>16569</v>
      </c>
    </row>
    <row r="12746" spans="1:16" x14ac:dyDescent="0.3">
      <c r="A12746" t="s">
        <v>16570</v>
      </c>
      <c r="B12746" s="2" t="str">
        <f t="shared" si="599"/>
        <v>8302</v>
      </c>
      <c r="C12746" s="2">
        <f t="shared" si="597"/>
        <v>8302</v>
      </c>
      <c r="D12746" t="str">
        <f>VLOOKUP(C12746,'Cost Centre'!A:B,2,)</f>
        <v>Miscellaneous Services</v>
      </c>
      <c r="E12746" t="str">
        <f t="shared" si="598"/>
        <v>7</v>
      </c>
      <c r="F12746" t="s">
        <v>16571</v>
      </c>
      <c r="G12746" s="2">
        <v>0</v>
      </c>
      <c r="H12746" s="2">
        <v>0</v>
      </c>
      <c r="I12746" s="2">
        <v>0</v>
      </c>
      <c r="J12746" s="105">
        <f>SUMIF([1]MMM!$A:$A,A12746,[1]MMM!$F:$F)</f>
        <v>0</v>
      </c>
      <c r="K12746" s="2" t="s">
        <v>460</v>
      </c>
      <c r="L12746" s="2">
        <v>0</v>
      </c>
      <c r="M12746" t="s">
        <v>10916</v>
      </c>
      <c r="N12746" t="s">
        <v>16549</v>
      </c>
      <c r="O12746" t="s">
        <v>11396</v>
      </c>
      <c r="P12746" t="s">
        <v>16569</v>
      </c>
    </row>
    <row r="12747" spans="1:16" x14ac:dyDescent="0.3">
      <c r="A12747" t="s">
        <v>16572</v>
      </c>
      <c r="B12747" s="2" t="str">
        <f t="shared" si="599"/>
        <v>8302</v>
      </c>
      <c r="C12747" s="2">
        <f t="shared" si="597"/>
        <v>8302</v>
      </c>
      <c r="D12747" t="str">
        <f>VLOOKUP(C12747,'Cost Centre'!A:B,2,)</f>
        <v>Miscellaneous Services</v>
      </c>
      <c r="E12747" t="str">
        <f t="shared" si="598"/>
        <v>7</v>
      </c>
      <c r="F12747" t="s">
        <v>16573</v>
      </c>
      <c r="G12747" s="2">
        <v>0</v>
      </c>
      <c r="H12747" s="2">
        <v>0</v>
      </c>
      <c r="I12747" s="2">
        <v>0</v>
      </c>
      <c r="J12747" s="105">
        <f>SUMIF([1]MMM!$A:$A,A12747,[1]MMM!$F:$F)</f>
        <v>0</v>
      </c>
      <c r="K12747" s="2" t="s">
        <v>460</v>
      </c>
      <c r="L12747" s="2">
        <v>0</v>
      </c>
      <c r="M12747" t="s">
        <v>10916</v>
      </c>
      <c r="N12747" t="s">
        <v>16549</v>
      </c>
      <c r="O12747" t="s">
        <v>11396</v>
      </c>
      <c r="P12747" t="s">
        <v>16569</v>
      </c>
    </row>
    <row r="12748" spans="1:16" x14ac:dyDescent="0.3">
      <c r="A12748" t="s">
        <v>16574</v>
      </c>
      <c r="B12748" s="2" t="str">
        <f t="shared" si="599"/>
        <v>8302</v>
      </c>
      <c r="C12748" s="2">
        <f t="shared" si="597"/>
        <v>8302</v>
      </c>
      <c r="D12748" t="str">
        <f>VLOOKUP(C12748,'Cost Centre'!A:B,2,)</f>
        <v>Miscellaneous Services</v>
      </c>
      <c r="E12748" t="str">
        <f t="shared" si="598"/>
        <v>7</v>
      </c>
      <c r="F12748" t="s">
        <v>16575</v>
      </c>
      <c r="G12748" s="2">
        <v>0</v>
      </c>
      <c r="H12748" s="2">
        <v>0</v>
      </c>
      <c r="I12748" s="2">
        <v>0</v>
      </c>
      <c r="J12748" s="105">
        <f>SUMIF([1]MMM!$A:$A,A12748,[1]MMM!$F:$F)</f>
        <v>0</v>
      </c>
      <c r="K12748" s="2" t="s">
        <v>460</v>
      </c>
      <c r="L12748" s="2">
        <v>0</v>
      </c>
      <c r="M12748" t="s">
        <v>10916</v>
      </c>
      <c r="N12748" t="s">
        <v>16549</v>
      </c>
      <c r="O12748" t="s">
        <v>11396</v>
      </c>
      <c r="P12748" t="s">
        <v>16569</v>
      </c>
    </row>
    <row r="12749" spans="1:16" x14ac:dyDescent="0.3">
      <c r="A12749" t="s">
        <v>16576</v>
      </c>
      <c r="B12749" s="2" t="str">
        <f t="shared" si="599"/>
        <v>8302</v>
      </c>
      <c r="C12749" s="2">
        <f t="shared" si="597"/>
        <v>8302</v>
      </c>
      <c r="D12749" t="str">
        <f>VLOOKUP(C12749,'Cost Centre'!A:B,2,)</f>
        <v>Miscellaneous Services</v>
      </c>
      <c r="E12749" t="str">
        <f t="shared" si="598"/>
        <v>7</v>
      </c>
      <c r="F12749" t="s">
        <v>16577</v>
      </c>
      <c r="G12749" s="2">
        <v>-627315.22</v>
      </c>
      <c r="H12749" s="2">
        <v>0</v>
      </c>
      <c r="I12749" s="2">
        <v>0</v>
      </c>
      <c r="J12749" s="105">
        <f>SUMIF([1]MMM!$A:$A,A12749,[1]MMM!$F:$F)</f>
        <v>-627315.22</v>
      </c>
      <c r="K12749" s="2" t="s">
        <v>460</v>
      </c>
      <c r="L12749" s="2">
        <v>0</v>
      </c>
      <c r="M12749" t="s">
        <v>10916</v>
      </c>
      <c r="N12749" t="s">
        <v>16549</v>
      </c>
      <c r="O12749" t="s">
        <v>11396</v>
      </c>
      <c r="P12749" t="s">
        <v>16569</v>
      </c>
    </row>
    <row r="12750" spans="1:16" x14ac:dyDescent="0.3">
      <c r="A12750" t="s">
        <v>16578</v>
      </c>
      <c r="B12750" s="2" t="str">
        <f t="shared" si="599"/>
        <v>8302</v>
      </c>
      <c r="C12750" s="2">
        <f t="shared" si="597"/>
        <v>8302</v>
      </c>
      <c r="D12750" t="str">
        <f>VLOOKUP(C12750,'Cost Centre'!A:B,2,)</f>
        <v>Miscellaneous Services</v>
      </c>
      <c r="E12750" t="str">
        <f t="shared" si="598"/>
        <v>7</v>
      </c>
      <c r="F12750" t="s">
        <v>16579</v>
      </c>
      <c r="G12750" s="2">
        <v>0</v>
      </c>
      <c r="H12750" s="2">
        <v>0</v>
      </c>
      <c r="I12750" s="2">
        <v>-2000000</v>
      </c>
      <c r="J12750" s="105">
        <f>SUMIF([1]MMM!$A:$A,A12750,[1]MMM!$F:$F)</f>
        <v>-2000000</v>
      </c>
      <c r="K12750" s="2" t="s">
        <v>460</v>
      </c>
      <c r="L12750" s="2">
        <v>0</v>
      </c>
      <c r="M12750" t="s">
        <v>10916</v>
      </c>
      <c r="N12750" t="s">
        <v>16549</v>
      </c>
      <c r="O12750" t="s">
        <v>11396</v>
      </c>
      <c r="P12750" t="s">
        <v>16569</v>
      </c>
    </row>
    <row r="12751" spans="1:16" x14ac:dyDescent="0.3">
      <c r="A12751" t="s">
        <v>16580</v>
      </c>
      <c r="B12751" s="2" t="str">
        <f t="shared" si="599"/>
        <v>8302</v>
      </c>
      <c r="C12751" s="2">
        <f t="shared" si="597"/>
        <v>8302</v>
      </c>
      <c r="D12751" t="str">
        <f>VLOOKUP(C12751,'Cost Centre'!A:B,2,)</f>
        <v>Miscellaneous Services</v>
      </c>
      <c r="E12751" t="str">
        <f t="shared" si="598"/>
        <v>7</v>
      </c>
      <c r="F12751" t="s">
        <v>16581</v>
      </c>
      <c r="G12751" s="2">
        <v>0</v>
      </c>
      <c r="H12751" s="2">
        <v>1917127.64</v>
      </c>
      <c r="I12751" s="2">
        <v>0</v>
      </c>
      <c r="J12751" s="105">
        <f>SUMIF([1]MMM!$A:$A,A12751,[1]MMM!$F:$F)</f>
        <v>1917127.64</v>
      </c>
      <c r="K12751" s="2" t="s">
        <v>460</v>
      </c>
      <c r="L12751" s="2">
        <v>0</v>
      </c>
      <c r="M12751" t="s">
        <v>10916</v>
      </c>
      <c r="N12751" t="s">
        <v>16549</v>
      </c>
      <c r="O12751" t="s">
        <v>11396</v>
      </c>
      <c r="P12751" t="s">
        <v>16569</v>
      </c>
    </row>
    <row r="12752" spans="1:16" x14ac:dyDescent="0.3">
      <c r="A12752" t="s">
        <v>16582</v>
      </c>
      <c r="B12752" s="2" t="str">
        <f t="shared" si="599"/>
        <v>8302</v>
      </c>
      <c r="C12752" s="2">
        <f t="shared" si="597"/>
        <v>8302</v>
      </c>
      <c r="D12752" t="str">
        <f>VLOOKUP(C12752,'Cost Centre'!A:B,2,)</f>
        <v>Miscellaneous Services</v>
      </c>
      <c r="E12752" t="str">
        <f t="shared" si="598"/>
        <v>7</v>
      </c>
      <c r="F12752" t="s">
        <v>16583</v>
      </c>
      <c r="G12752" s="2">
        <v>0</v>
      </c>
      <c r="H12752" s="2">
        <v>0</v>
      </c>
      <c r="I12752" s="2">
        <v>0</v>
      </c>
      <c r="J12752" s="105">
        <f>SUMIF([1]MMM!$A:$A,A12752,[1]MMM!$F:$F)</f>
        <v>0</v>
      </c>
      <c r="K12752" s="2" t="s">
        <v>460</v>
      </c>
      <c r="L12752" s="2">
        <v>0</v>
      </c>
      <c r="M12752" t="s">
        <v>10916</v>
      </c>
      <c r="N12752" t="s">
        <v>16549</v>
      </c>
      <c r="O12752" t="s">
        <v>11396</v>
      </c>
      <c r="P12752" t="s">
        <v>16569</v>
      </c>
    </row>
    <row r="12753" spans="1:16" x14ac:dyDescent="0.3">
      <c r="A12753" t="s">
        <v>16584</v>
      </c>
      <c r="B12753" s="2" t="str">
        <f t="shared" si="599"/>
        <v>8302</v>
      </c>
      <c r="C12753" s="2">
        <f t="shared" si="597"/>
        <v>8302</v>
      </c>
      <c r="D12753" t="str">
        <f>VLOOKUP(C12753,'Cost Centre'!A:B,2,)</f>
        <v>Miscellaneous Services</v>
      </c>
      <c r="E12753" t="str">
        <f t="shared" si="598"/>
        <v>7</v>
      </c>
      <c r="F12753" t="s">
        <v>16585</v>
      </c>
      <c r="G12753" s="2">
        <v>0</v>
      </c>
      <c r="H12753" s="2">
        <v>0</v>
      </c>
      <c r="I12753" s="2">
        <v>0</v>
      </c>
      <c r="J12753" s="105">
        <f>SUMIF([1]MMM!$A:$A,A12753,[1]MMM!$F:$F)</f>
        <v>0</v>
      </c>
      <c r="K12753" s="2" t="s">
        <v>460</v>
      </c>
      <c r="L12753" s="2">
        <v>0</v>
      </c>
      <c r="M12753" t="s">
        <v>10916</v>
      </c>
      <c r="N12753" t="s">
        <v>16549</v>
      </c>
      <c r="O12753" t="s">
        <v>11396</v>
      </c>
      <c r="P12753" t="s">
        <v>16586</v>
      </c>
    </row>
    <row r="12754" spans="1:16" x14ac:dyDescent="0.3">
      <c r="A12754" t="s">
        <v>16587</v>
      </c>
      <c r="B12754" s="2" t="str">
        <f t="shared" si="599"/>
        <v>8302</v>
      </c>
      <c r="C12754" s="2">
        <f t="shared" si="597"/>
        <v>8302</v>
      </c>
      <c r="D12754" t="str">
        <f>VLOOKUP(C12754,'Cost Centre'!A:B,2,)</f>
        <v>Miscellaneous Services</v>
      </c>
      <c r="E12754" t="str">
        <f t="shared" si="598"/>
        <v>7</v>
      </c>
      <c r="F12754" t="s">
        <v>16588</v>
      </c>
      <c r="G12754" s="2">
        <v>0</v>
      </c>
      <c r="H12754" s="2">
        <v>0</v>
      </c>
      <c r="I12754" s="2">
        <v>-15450000</v>
      </c>
      <c r="J12754" s="105">
        <f>SUMIF([1]MMM!$A:$A,A12754,[1]MMM!$F:$F)</f>
        <v>-15450000</v>
      </c>
      <c r="K12754" s="2" t="s">
        <v>460</v>
      </c>
      <c r="L12754" s="2">
        <v>0</v>
      </c>
      <c r="M12754" t="s">
        <v>10916</v>
      </c>
      <c r="N12754" t="s">
        <v>16549</v>
      </c>
      <c r="O12754" t="s">
        <v>11396</v>
      </c>
      <c r="P12754" t="s">
        <v>16586</v>
      </c>
    </row>
    <row r="12755" spans="1:16" x14ac:dyDescent="0.3">
      <c r="A12755" t="s">
        <v>16589</v>
      </c>
      <c r="B12755" s="2" t="str">
        <f t="shared" si="599"/>
        <v>8302</v>
      </c>
      <c r="C12755" s="2">
        <f t="shared" si="597"/>
        <v>8302</v>
      </c>
      <c r="D12755" t="str">
        <f>VLOOKUP(C12755,'Cost Centre'!A:B,2,)</f>
        <v>Miscellaneous Services</v>
      </c>
      <c r="E12755" t="str">
        <f t="shared" si="598"/>
        <v>7</v>
      </c>
      <c r="F12755" t="s">
        <v>16590</v>
      </c>
      <c r="G12755" s="2">
        <v>0</v>
      </c>
      <c r="H12755" s="2">
        <v>15450000</v>
      </c>
      <c r="I12755" s="2">
        <v>0</v>
      </c>
      <c r="J12755" s="105">
        <f>SUMIF([1]MMM!$A:$A,A12755,[1]MMM!$F:$F)</f>
        <v>15450000</v>
      </c>
      <c r="K12755" s="2" t="s">
        <v>460</v>
      </c>
      <c r="L12755" s="2">
        <v>0</v>
      </c>
      <c r="M12755" t="s">
        <v>10916</v>
      </c>
      <c r="N12755" t="s">
        <v>16549</v>
      </c>
      <c r="O12755" t="s">
        <v>11396</v>
      </c>
      <c r="P12755" t="s">
        <v>16586</v>
      </c>
    </row>
    <row r="12756" spans="1:16" x14ac:dyDescent="0.3">
      <c r="A12756" t="s">
        <v>16591</v>
      </c>
      <c r="B12756" s="2" t="str">
        <f t="shared" si="599"/>
        <v>8302</v>
      </c>
      <c r="C12756" s="2">
        <f t="shared" si="597"/>
        <v>8302</v>
      </c>
      <c r="D12756" t="str">
        <f>VLOOKUP(C12756,'Cost Centre'!A:B,2,)</f>
        <v>Miscellaneous Services</v>
      </c>
      <c r="E12756" t="str">
        <f t="shared" si="598"/>
        <v>7</v>
      </c>
      <c r="F12756" t="s">
        <v>16592</v>
      </c>
      <c r="G12756" s="2">
        <v>0</v>
      </c>
      <c r="H12756" s="2">
        <v>0</v>
      </c>
      <c r="I12756" s="2">
        <v>0</v>
      </c>
      <c r="J12756" s="105">
        <f>SUMIF([1]MMM!$A:$A,A12756,[1]MMM!$F:$F)</f>
        <v>0</v>
      </c>
      <c r="K12756" s="2" t="s">
        <v>460</v>
      </c>
      <c r="L12756" s="2">
        <v>0</v>
      </c>
      <c r="M12756" t="s">
        <v>10916</v>
      </c>
      <c r="N12756" t="s">
        <v>16549</v>
      </c>
      <c r="O12756" t="s">
        <v>11396</v>
      </c>
      <c r="P12756" t="s">
        <v>16586</v>
      </c>
    </row>
    <row r="12757" spans="1:16" x14ac:dyDescent="0.3">
      <c r="A12757" t="s">
        <v>16593</v>
      </c>
      <c r="B12757" s="2" t="str">
        <f t="shared" si="599"/>
        <v>8302</v>
      </c>
      <c r="C12757" s="2">
        <f t="shared" si="597"/>
        <v>8302</v>
      </c>
      <c r="D12757" t="str">
        <f>VLOOKUP(C12757,'Cost Centre'!A:B,2,)</f>
        <v>Miscellaneous Services</v>
      </c>
      <c r="E12757" t="str">
        <f t="shared" si="598"/>
        <v>7</v>
      </c>
      <c r="F12757" t="s">
        <v>16594</v>
      </c>
      <c r="G12757" s="2">
        <v>0</v>
      </c>
      <c r="H12757" s="2">
        <v>0</v>
      </c>
      <c r="I12757" s="2">
        <v>0</v>
      </c>
      <c r="J12757" s="105">
        <f>SUMIF([1]MMM!$A:$A,A12757,[1]MMM!$F:$F)</f>
        <v>0</v>
      </c>
      <c r="K12757" s="2" t="s">
        <v>460</v>
      </c>
      <c r="L12757" s="2">
        <v>0</v>
      </c>
      <c r="M12757" t="s">
        <v>10916</v>
      </c>
      <c r="N12757" t="s">
        <v>16549</v>
      </c>
      <c r="O12757" t="s">
        <v>11396</v>
      </c>
      <c r="P12757" t="s">
        <v>16586</v>
      </c>
    </row>
    <row r="12758" spans="1:16" x14ac:dyDescent="0.3">
      <c r="A12758" t="s">
        <v>16595</v>
      </c>
      <c r="B12758" s="2" t="str">
        <f t="shared" si="599"/>
        <v>8302</v>
      </c>
      <c r="C12758" s="2">
        <f t="shared" si="597"/>
        <v>8302</v>
      </c>
      <c r="D12758" t="str">
        <f>VLOOKUP(C12758,'Cost Centre'!A:B,2,)</f>
        <v>Miscellaneous Services</v>
      </c>
      <c r="E12758" t="str">
        <f t="shared" si="598"/>
        <v>7</v>
      </c>
      <c r="F12758" t="s">
        <v>16596</v>
      </c>
      <c r="G12758" s="2">
        <v>0</v>
      </c>
      <c r="H12758" s="2">
        <v>0</v>
      </c>
      <c r="I12758" s="2">
        <v>-13000000</v>
      </c>
      <c r="J12758" s="105">
        <f>SUMIF([1]MMM!$A:$A,A12758,[1]MMM!$F:$F)</f>
        <v>-13000000</v>
      </c>
      <c r="K12758" s="2" t="s">
        <v>460</v>
      </c>
      <c r="L12758" s="2">
        <v>0</v>
      </c>
      <c r="M12758" t="s">
        <v>10916</v>
      </c>
      <c r="N12758" t="s">
        <v>16549</v>
      </c>
      <c r="O12758" t="s">
        <v>11396</v>
      </c>
      <c r="P12758" t="s">
        <v>16586</v>
      </c>
    </row>
    <row r="12759" spans="1:16" x14ac:dyDescent="0.3">
      <c r="A12759" t="s">
        <v>16597</v>
      </c>
      <c r="B12759" s="2" t="str">
        <f t="shared" si="599"/>
        <v>8302</v>
      </c>
      <c r="C12759" s="2">
        <f t="shared" si="597"/>
        <v>8302</v>
      </c>
      <c r="D12759" t="str">
        <f>VLOOKUP(C12759,'Cost Centre'!A:B,2,)</f>
        <v>Miscellaneous Services</v>
      </c>
      <c r="E12759" t="str">
        <f t="shared" si="598"/>
        <v>7</v>
      </c>
      <c r="F12759" t="s">
        <v>16598</v>
      </c>
      <c r="G12759" s="2">
        <v>0</v>
      </c>
      <c r="H12759" s="2">
        <v>9116448.6699999999</v>
      </c>
      <c r="I12759" s="2">
        <v>0</v>
      </c>
      <c r="J12759" s="105">
        <f>SUMIF([1]MMM!$A:$A,A12759,[1]MMM!$F:$F)</f>
        <v>9116448.6699999999</v>
      </c>
      <c r="K12759" s="2" t="s">
        <v>460</v>
      </c>
      <c r="L12759" s="2">
        <v>0</v>
      </c>
      <c r="M12759" t="s">
        <v>10916</v>
      </c>
      <c r="N12759" t="s">
        <v>16549</v>
      </c>
      <c r="O12759" t="s">
        <v>11396</v>
      </c>
      <c r="P12759" t="s">
        <v>16586</v>
      </c>
    </row>
    <row r="12760" spans="1:16" x14ac:dyDescent="0.3">
      <c r="A12760" t="s">
        <v>16599</v>
      </c>
      <c r="B12760" s="2" t="str">
        <f t="shared" si="599"/>
        <v>8302</v>
      </c>
      <c r="C12760" s="2">
        <f t="shared" si="597"/>
        <v>8302</v>
      </c>
      <c r="D12760" t="str">
        <f>VLOOKUP(C12760,'Cost Centre'!A:B,2,)</f>
        <v>Miscellaneous Services</v>
      </c>
      <c r="E12760" t="str">
        <f t="shared" si="598"/>
        <v>7</v>
      </c>
      <c r="F12760" t="s">
        <v>16600</v>
      </c>
      <c r="G12760" s="2">
        <v>0</v>
      </c>
      <c r="H12760" s="2">
        <v>151276</v>
      </c>
      <c r="I12760" s="2">
        <v>0</v>
      </c>
      <c r="J12760" s="105">
        <f>SUMIF([1]MMM!$A:$A,A12760,[1]MMM!$F:$F)</f>
        <v>151276</v>
      </c>
      <c r="K12760" s="2" t="s">
        <v>460</v>
      </c>
      <c r="L12760" s="2">
        <v>0</v>
      </c>
      <c r="M12760" t="s">
        <v>10916</v>
      </c>
      <c r="N12760" t="s">
        <v>16549</v>
      </c>
      <c r="O12760" t="s">
        <v>11396</v>
      </c>
      <c r="P12760" t="s">
        <v>16586</v>
      </c>
    </row>
    <row r="12761" spans="1:16" x14ac:dyDescent="0.3">
      <c r="A12761" t="s">
        <v>16601</v>
      </c>
      <c r="B12761" s="2" t="str">
        <f t="shared" si="599"/>
        <v>8302</v>
      </c>
      <c r="C12761" s="2">
        <f t="shared" si="597"/>
        <v>8302</v>
      </c>
      <c r="D12761" t="str">
        <f>VLOOKUP(C12761,'Cost Centre'!A:B,2,)</f>
        <v>Miscellaneous Services</v>
      </c>
      <c r="E12761" t="str">
        <f t="shared" si="598"/>
        <v>7</v>
      </c>
      <c r="F12761" t="s">
        <v>16602</v>
      </c>
      <c r="G12761" s="2">
        <v>-156349940.53999999</v>
      </c>
      <c r="H12761" s="2">
        <v>0</v>
      </c>
      <c r="I12761" s="2">
        <v>0</v>
      </c>
      <c r="J12761" s="105">
        <f>SUMIF([1]MMM!$A:$A,A12761,[1]MMM!$F:$F)</f>
        <v>-156349940.53999999</v>
      </c>
      <c r="K12761" s="2" t="s">
        <v>460</v>
      </c>
      <c r="L12761" s="2">
        <v>0</v>
      </c>
      <c r="M12761" t="s">
        <v>10916</v>
      </c>
      <c r="N12761" t="s">
        <v>16549</v>
      </c>
      <c r="O12761" t="s">
        <v>11396</v>
      </c>
      <c r="P12761" t="s">
        <v>16586</v>
      </c>
    </row>
    <row r="12762" spans="1:16" x14ac:dyDescent="0.3">
      <c r="A12762" t="s">
        <v>16603</v>
      </c>
      <c r="B12762" s="2" t="str">
        <f t="shared" si="599"/>
        <v>8302</v>
      </c>
      <c r="C12762" s="2">
        <f t="shared" si="597"/>
        <v>8302</v>
      </c>
      <c r="D12762" t="str">
        <f>VLOOKUP(C12762,'Cost Centre'!A:B,2,)</f>
        <v>Miscellaneous Services</v>
      </c>
      <c r="E12762" t="str">
        <f t="shared" si="598"/>
        <v>7</v>
      </c>
      <c r="F12762" t="s">
        <v>16604</v>
      </c>
      <c r="G12762" s="2">
        <v>0</v>
      </c>
      <c r="H12762" s="2">
        <v>0</v>
      </c>
      <c r="I12762" s="2">
        <v>-706402000</v>
      </c>
      <c r="J12762" s="105">
        <f>SUMIF([1]MMM!$A:$A,A12762,[1]MMM!$F:$F)</f>
        <v>-706402000</v>
      </c>
      <c r="K12762" s="2" t="s">
        <v>460</v>
      </c>
      <c r="L12762" s="2">
        <v>0</v>
      </c>
      <c r="M12762" t="s">
        <v>10916</v>
      </c>
      <c r="N12762" t="s">
        <v>16549</v>
      </c>
      <c r="O12762" t="s">
        <v>11396</v>
      </c>
      <c r="P12762" t="s">
        <v>16586</v>
      </c>
    </row>
    <row r="12763" spans="1:16" x14ac:dyDescent="0.3">
      <c r="A12763" t="s">
        <v>16605</v>
      </c>
      <c r="B12763" s="2" t="str">
        <f t="shared" si="599"/>
        <v>8302</v>
      </c>
      <c r="C12763" s="2">
        <f t="shared" si="597"/>
        <v>8302</v>
      </c>
      <c r="D12763" t="str">
        <f>VLOOKUP(C12763,'Cost Centre'!A:B,2,)</f>
        <v>Miscellaneous Services</v>
      </c>
      <c r="E12763" t="str">
        <f t="shared" si="598"/>
        <v>7</v>
      </c>
      <c r="F12763" t="s">
        <v>16606</v>
      </c>
      <c r="G12763" s="2">
        <v>0</v>
      </c>
      <c r="H12763" s="2">
        <v>542413123.75</v>
      </c>
      <c r="I12763" s="2">
        <v>0</v>
      </c>
      <c r="J12763" s="105">
        <f>SUMIF([1]MMM!$A:$A,A12763,[1]MMM!$F:$F)</f>
        <v>542413123.75</v>
      </c>
      <c r="K12763" s="2" t="s">
        <v>460</v>
      </c>
      <c r="L12763" s="2">
        <v>0</v>
      </c>
      <c r="M12763" t="s">
        <v>10916</v>
      </c>
      <c r="N12763" t="s">
        <v>16549</v>
      </c>
      <c r="O12763" t="s">
        <v>11396</v>
      </c>
      <c r="P12763" t="s">
        <v>16586</v>
      </c>
    </row>
    <row r="12764" spans="1:16" x14ac:dyDescent="0.3">
      <c r="A12764" t="s">
        <v>16607</v>
      </c>
      <c r="B12764" s="2" t="str">
        <f t="shared" si="599"/>
        <v>8302</v>
      </c>
      <c r="C12764" s="2">
        <f t="shared" si="597"/>
        <v>8302</v>
      </c>
      <c r="D12764" t="str">
        <f>VLOOKUP(C12764,'Cost Centre'!A:B,2,)</f>
        <v>Miscellaneous Services</v>
      </c>
      <c r="E12764" t="str">
        <f t="shared" si="598"/>
        <v>7</v>
      </c>
      <c r="F12764" t="s">
        <v>16608</v>
      </c>
      <c r="G12764" s="2">
        <v>0</v>
      </c>
      <c r="H12764" s="2">
        <v>76762611</v>
      </c>
      <c r="I12764" s="2">
        <v>0</v>
      </c>
      <c r="J12764" s="105">
        <f>SUMIF([1]MMM!$A:$A,A12764,[1]MMM!$F:$F)</f>
        <v>76762611</v>
      </c>
      <c r="K12764" s="2" t="s">
        <v>460</v>
      </c>
      <c r="L12764" s="2">
        <v>0</v>
      </c>
      <c r="M12764" t="s">
        <v>10916</v>
      </c>
      <c r="N12764" t="s">
        <v>16549</v>
      </c>
      <c r="O12764" t="s">
        <v>11396</v>
      </c>
      <c r="P12764" t="s">
        <v>16586</v>
      </c>
    </row>
    <row r="12765" spans="1:16" x14ac:dyDescent="0.3">
      <c r="A12765" t="s">
        <v>16609</v>
      </c>
      <c r="B12765" s="2" t="str">
        <f t="shared" si="599"/>
        <v>8302</v>
      </c>
      <c r="C12765" s="2">
        <f t="shared" si="597"/>
        <v>8302</v>
      </c>
      <c r="D12765" t="str">
        <f>VLOOKUP(C12765,'Cost Centre'!A:B,2,)</f>
        <v>Miscellaneous Services</v>
      </c>
      <c r="E12765" t="str">
        <f t="shared" si="598"/>
        <v>7</v>
      </c>
      <c r="F12765" t="s">
        <v>16610</v>
      </c>
      <c r="G12765" s="2">
        <v>-0.37</v>
      </c>
      <c r="H12765" s="2">
        <v>0</v>
      </c>
      <c r="I12765" s="2">
        <v>0</v>
      </c>
      <c r="J12765" s="105">
        <f>SUMIF([1]MMM!$A:$A,A12765,[1]MMM!$F:$F)</f>
        <v>-0.37</v>
      </c>
      <c r="K12765" s="2" t="s">
        <v>460</v>
      </c>
      <c r="L12765" s="2">
        <v>0</v>
      </c>
      <c r="M12765" t="s">
        <v>10916</v>
      </c>
      <c r="N12765" t="s">
        <v>16549</v>
      </c>
      <c r="O12765" t="s">
        <v>11396</v>
      </c>
      <c r="P12765" t="s">
        <v>16586</v>
      </c>
    </row>
    <row r="12766" spans="1:16" x14ac:dyDescent="0.3">
      <c r="A12766" t="s">
        <v>16611</v>
      </c>
      <c r="B12766" s="2" t="str">
        <f t="shared" si="599"/>
        <v>8302</v>
      </c>
      <c r="C12766" s="2">
        <f t="shared" si="597"/>
        <v>8302</v>
      </c>
      <c r="D12766" t="str">
        <f>VLOOKUP(C12766,'Cost Centre'!A:B,2,)</f>
        <v>Miscellaneous Services</v>
      </c>
      <c r="E12766" t="str">
        <f t="shared" si="598"/>
        <v>7</v>
      </c>
      <c r="F12766" t="s">
        <v>16612</v>
      </c>
      <c r="G12766" s="2">
        <v>0</v>
      </c>
      <c r="H12766" s="2">
        <v>0</v>
      </c>
      <c r="I12766" s="2">
        <v>-7207000</v>
      </c>
      <c r="J12766" s="105">
        <f>SUMIF([1]MMM!$A:$A,A12766,[1]MMM!$F:$F)</f>
        <v>-7207000</v>
      </c>
      <c r="K12766" s="2" t="s">
        <v>460</v>
      </c>
      <c r="L12766" s="2">
        <v>0</v>
      </c>
      <c r="M12766" t="s">
        <v>10916</v>
      </c>
      <c r="N12766" t="s">
        <v>16549</v>
      </c>
      <c r="O12766" t="s">
        <v>11396</v>
      </c>
      <c r="P12766" t="s">
        <v>16586</v>
      </c>
    </row>
    <row r="12767" spans="1:16" x14ac:dyDescent="0.3">
      <c r="A12767" t="s">
        <v>16613</v>
      </c>
      <c r="B12767" s="2" t="str">
        <f t="shared" si="599"/>
        <v>8302</v>
      </c>
      <c r="C12767" s="2">
        <f t="shared" si="597"/>
        <v>8302</v>
      </c>
      <c r="D12767" t="str">
        <f>VLOOKUP(C12767,'Cost Centre'!A:B,2,)</f>
        <v>Miscellaneous Services</v>
      </c>
      <c r="E12767" t="str">
        <f t="shared" si="598"/>
        <v>7</v>
      </c>
      <c r="F12767" t="s">
        <v>16614</v>
      </c>
      <c r="G12767" s="2">
        <v>0</v>
      </c>
      <c r="H12767" s="2">
        <v>3778576.18</v>
      </c>
      <c r="I12767" s="2">
        <v>0</v>
      </c>
      <c r="J12767" s="105">
        <f>SUMIF([1]MMM!$A:$A,A12767,[1]MMM!$F:$F)</f>
        <v>3778576.18</v>
      </c>
      <c r="K12767" s="2" t="s">
        <v>460</v>
      </c>
      <c r="L12767" s="2">
        <v>0</v>
      </c>
      <c r="M12767" t="s">
        <v>10916</v>
      </c>
      <c r="N12767" t="s">
        <v>16549</v>
      </c>
      <c r="O12767" t="s">
        <v>11396</v>
      </c>
      <c r="P12767" t="s">
        <v>16586</v>
      </c>
    </row>
    <row r="12768" spans="1:16" x14ac:dyDescent="0.3">
      <c r="A12768" t="s">
        <v>16615</v>
      </c>
      <c r="B12768" s="2" t="str">
        <f t="shared" si="599"/>
        <v>8302</v>
      </c>
      <c r="C12768" s="2">
        <f t="shared" si="597"/>
        <v>8302</v>
      </c>
      <c r="D12768" t="str">
        <f>VLOOKUP(C12768,'Cost Centre'!A:B,2,)</f>
        <v>Miscellaneous Services</v>
      </c>
      <c r="E12768" t="str">
        <f t="shared" si="598"/>
        <v>7</v>
      </c>
      <c r="F12768" t="s">
        <v>16616</v>
      </c>
      <c r="G12768" s="2">
        <v>0</v>
      </c>
      <c r="H12768" s="2">
        <v>0</v>
      </c>
      <c r="I12768" s="2">
        <v>0</v>
      </c>
      <c r="J12768" s="105">
        <f>SUMIF([1]MMM!$A:$A,A12768,[1]MMM!$F:$F)</f>
        <v>0</v>
      </c>
      <c r="K12768" s="2" t="s">
        <v>460</v>
      </c>
      <c r="L12768" s="2">
        <v>0</v>
      </c>
      <c r="M12768" t="s">
        <v>10916</v>
      </c>
      <c r="N12768" t="s">
        <v>16549</v>
      </c>
      <c r="O12768" t="s">
        <v>11396</v>
      </c>
      <c r="P12768" t="s">
        <v>16586</v>
      </c>
    </row>
    <row r="12769" spans="1:16" x14ac:dyDescent="0.3">
      <c r="A12769" t="s">
        <v>16617</v>
      </c>
      <c r="B12769" s="2" t="str">
        <f t="shared" si="599"/>
        <v>8302</v>
      </c>
      <c r="C12769" s="2">
        <f t="shared" si="597"/>
        <v>8302</v>
      </c>
      <c r="D12769" t="str">
        <f>VLOOKUP(C12769,'Cost Centre'!A:B,2,)</f>
        <v>Miscellaneous Services</v>
      </c>
      <c r="E12769" t="str">
        <f t="shared" si="598"/>
        <v>7</v>
      </c>
      <c r="F12769" t="s">
        <v>16618</v>
      </c>
      <c r="G12769" s="2">
        <v>-68064730.310000002</v>
      </c>
      <c r="H12769" s="2">
        <v>0</v>
      </c>
      <c r="I12769" s="2">
        <v>0</v>
      </c>
      <c r="J12769" s="105">
        <f>SUMIF([1]MMM!$A:$A,A12769,[1]MMM!$F:$F)</f>
        <v>-68064730.310000002</v>
      </c>
      <c r="K12769" s="2" t="s">
        <v>460</v>
      </c>
      <c r="L12769" s="2">
        <v>0</v>
      </c>
      <c r="M12769" t="s">
        <v>10916</v>
      </c>
      <c r="N12769" t="s">
        <v>16549</v>
      </c>
      <c r="O12769" t="s">
        <v>11396</v>
      </c>
      <c r="P12769" t="s">
        <v>16586</v>
      </c>
    </row>
    <row r="12770" spans="1:16" x14ac:dyDescent="0.3">
      <c r="A12770" t="s">
        <v>16619</v>
      </c>
      <c r="B12770" s="2" t="str">
        <f t="shared" si="599"/>
        <v>8302</v>
      </c>
      <c r="C12770" s="2">
        <f t="shared" si="597"/>
        <v>8302</v>
      </c>
      <c r="D12770" t="str">
        <f>VLOOKUP(C12770,'Cost Centre'!A:B,2,)</f>
        <v>Miscellaneous Services</v>
      </c>
      <c r="E12770" t="str">
        <f t="shared" si="598"/>
        <v>7</v>
      </c>
      <c r="F12770" t="s">
        <v>16620</v>
      </c>
      <c r="G12770" s="2">
        <v>0</v>
      </c>
      <c r="H12770" s="2">
        <v>0</v>
      </c>
      <c r="I12770" s="2">
        <v>-234831000</v>
      </c>
      <c r="J12770" s="105">
        <f>SUMIF([1]MMM!$A:$A,A12770,[1]MMM!$F:$F)</f>
        <v>-234831000</v>
      </c>
      <c r="K12770" s="2" t="s">
        <v>460</v>
      </c>
      <c r="L12770" s="2">
        <v>0</v>
      </c>
      <c r="M12770" t="s">
        <v>10916</v>
      </c>
      <c r="N12770" t="s">
        <v>16549</v>
      </c>
      <c r="O12770" t="s">
        <v>11396</v>
      </c>
      <c r="P12770" t="s">
        <v>16586</v>
      </c>
    </row>
    <row r="12771" spans="1:16" x14ac:dyDescent="0.3">
      <c r="A12771" t="s">
        <v>16621</v>
      </c>
      <c r="B12771" s="2" t="str">
        <f t="shared" si="599"/>
        <v>8302</v>
      </c>
      <c r="C12771" s="2">
        <f t="shared" si="597"/>
        <v>8302</v>
      </c>
      <c r="D12771" t="str">
        <f>VLOOKUP(C12771,'Cost Centre'!A:B,2,)</f>
        <v>Miscellaneous Services</v>
      </c>
      <c r="E12771" t="str">
        <f t="shared" si="598"/>
        <v>7</v>
      </c>
      <c r="F12771" t="s">
        <v>16622</v>
      </c>
      <c r="G12771" s="2">
        <v>0</v>
      </c>
      <c r="H12771" s="2">
        <v>203519696.53</v>
      </c>
      <c r="I12771" s="2">
        <v>0</v>
      </c>
      <c r="J12771" s="105">
        <f>SUMIF([1]MMM!$A:$A,A12771,[1]MMM!$F:$F)</f>
        <v>203519696.53</v>
      </c>
      <c r="K12771" s="2" t="s">
        <v>460</v>
      </c>
      <c r="L12771" s="2">
        <v>0</v>
      </c>
      <c r="M12771" t="s">
        <v>10916</v>
      </c>
      <c r="N12771" t="s">
        <v>16549</v>
      </c>
      <c r="O12771" t="s">
        <v>11396</v>
      </c>
      <c r="P12771" t="s">
        <v>16586</v>
      </c>
    </row>
    <row r="12772" spans="1:16" x14ac:dyDescent="0.3">
      <c r="A12772" t="s">
        <v>16623</v>
      </c>
      <c r="B12772" s="2" t="str">
        <f t="shared" si="599"/>
        <v>8302</v>
      </c>
      <c r="C12772" s="2">
        <f t="shared" si="597"/>
        <v>8302</v>
      </c>
      <c r="D12772" t="str">
        <f>VLOOKUP(C12772,'Cost Centre'!A:B,2,)</f>
        <v>Miscellaneous Services</v>
      </c>
      <c r="E12772" t="str">
        <f t="shared" si="598"/>
        <v>7</v>
      </c>
      <c r="F12772" t="s">
        <v>16624</v>
      </c>
      <c r="G12772" s="2">
        <v>0</v>
      </c>
      <c r="H12772" s="2">
        <v>39604058.25</v>
      </c>
      <c r="I12772" s="2">
        <v>0</v>
      </c>
      <c r="J12772" s="105">
        <f>SUMIF([1]MMM!$A:$A,A12772,[1]MMM!$F:$F)</f>
        <v>39604058.25</v>
      </c>
      <c r="K12772" s="2" t="s">
        <v>460</v>
      </c>
      <c r="L12772" s="2">
        <v>0</v>
      </c>
      <c r="M12772" t="s">
        <v>10916</v>
      </c>
      <c r="N12772" t="s">
        <v>16549</v>
      </c>
      <c r="O12772" t="s">
        <v>11396</v>
      </c>
      <c r="P12772" t="s">
        <v>16586</v>
      </c>
    </row>
    <row r="12773" spans="1:16" x14ac:dyDescent="0.3">
      <c r="A12773" t="s">
        <v>16625</v>
      </c>
      <c r="B12773" s="2" t="str">
        <f t="shared" si="599"/>
        <v>8302</v>
      </c>
      <c r="C12773" s="2">
        <f t="shared" si="597"/>
        <v>8302</v>
      </c>
      <c r="D12773" t="str">
        <f>VLOOKUP(C12773,'Cost Centre'!A:B,2,)</f>
        <v>Miscellaneous Services</v>
      </c>
      <c r="E12773" t="str">
        <f t="shared" si="598"/>
        <v>7</v>
      </c>
      <c r="F12773" t="s">
        <v>16626</v>
      </c>
      <c r="G12773" s="2">
        <v>-2481950.09</v>
      </c>
      <c r="H12773" s="2">
        <v>0</v>
      </c>
      <c r="I12773" s="2">
        <v>0</v>
      </c>
      <c r="J12773" s="105">
        <f>SUMIF([1]MMM!$A:$A,A12773,[1]MMM!$F:$F)</f>
        <v>-2481950.09</v>
      </c>
      <c r="K12773" s="2" t="s">
        <v>460</v>
      </c>
      <c r="L12773" s="2">
        <v>0</v>
      </c>
      <c r="M12773" t="s">
        <v>10916</v>
      </c>
      <c r="N12773" t="s">
        <v>16549</v>
      </c>
      <c r="O12773" t="s">
        <v>11396</v>
      </c>
      <c r="P12773" t="s">
        <v>16586</v>
      </c>
    </row>
    <row r="12774" spans="1:16" x14ac:dyDescent="0.3">
      <c r="A12774" t="s">
        <v>16627</v>
      </c>
      <c r="B12774" s="2" t="str">
        <f t="shared" si="599"/>
        <v>8302</v>
      </c>
      <c r="C12774" s="2">
        <f t="shared" si="597"/>
        <v>8302</v>
      </c>
      <c r="D12774" t="str">
        <f>VLOOKUP(C12774,'Cost Centre'!A:B,2,)</f>
        <v>Miscellaneous Services</v>
      </c>
      <c r="E12774" t="str">
        <f t="shared" si="598"/>
        <v>7</v>
      </c>
      <c r="F12774" t="s">
        <v>16628</v>
      </c>
      <c r="G12774" s="2">
        <v>0</v>
      </c>
      <c r="H12774" s="2">
        <v>0</v>
      </c>
      <c r="I12774" s="2">
        <v>0</v>
      </c>
      <c r="J12774" s="105">
        <f>SUMIF([1]MMM!$A:$A,A12774,[1]MMM!$F:$F)</f>
        <v>0</v>
      </c>
      <c r="K12774" s="2" t="s">
        <v>460</v>
      </c>
      <c r="L12774" s="2">
        <v>0</v>
      </c>
      <c r="M12774" t="s">
        <v>10916</v>
      </c>
      <c r="N12774" t="s">
        <v>16549</v>
      </c>
      <c r="O12774" t="s">
        <v>11396</v>
      </c>
      <c r="P12774" t="s">
        <v>16586</v>
      </c>
    </row>
    <row r="12775" spans="1:16" x14ac:dyDescent="0.3">
      <c r="A12775" t="s">
        <v>16629</v>
      </c>
      <c r="B12775" s="2" t="str">
        <f t="shared" si="599"/>
        <v>8302</v>
      </c>
      <c r="C12775" s="2">
        <f t="shared" si="597"/>
        <v>8302</v>
      </c>
      <c r="D12775" t="str">
        <f>VLOOKUP(C12775,'Cost Centre'!A:B,2,)</f>
        <v>Miscellaneous Services</v>
      </c>
      <c r="E12775" t="str">
        <f t="shared" si="598"/>
        <v>7</v>
      </c>
      <c r="F12775" t="s">
        <v>16630</v>
      </c>
      <c r="G12775" s="2">
        <v>0</v>
      </c>
      <c r="H12775" s="2">
        <v>0</v>
      </c>
      <c r="I12775" s="2">
        <v>0</v>
      </c>
      <c r="J12775" s="105">
        <f>SUMIF([1]MMM!$A:$A,A12775,[1]MMM!$F:$F)</f>
        <v>0</v>
      </c>
      <c r="K12775" s="2" t="s">
        <v>460</v>
      </c>
      <c r="L12775" s="2">
        <v>0</v>
      </c>
      <c r="M12775" t="s">
        <v>10916</v>
      </c>
      <c r="N12775" t="s">
        <v>16549</v>
      </c>
      <c r="O12775" t="s">
        <v>11396</v>
      </c>
      <c r="P12775" t="s">
        <v>16586</v>
      </c>
    </row>
    <row r="12776" spans="1:16" x14ac:dyDescent="0.3">
      <c r="A12776" t="s">
        <v>16631</v>
      </c>
      <c r="B12776" s="2" t="str">
        <f t="shared" si="599"/>
        <v>8302</v>
      </c>
      <c r="C12776" s="2">
        <f t="shared" si="597"/>
        <v>8302</v>
      </c>
      <c r="D12776" t="str">
        <f>VLOOKUP(C12776,'Cost Centre'!A:B,2,)</f>
        <v>Miscellaneous Services</v>
      </c>
      <c r="E12776" t="str">
        <f t="shared" si="598"/>
        <v>7</v>
      </c>
      <c r="F12776" t="s">
        <v>16632</v>
      </c>
      <c r="G12776" s="2">
        <v>0</v>
      </c>
      <c r="H12776" s="2">
        <v>0</v>
      </c>
      <c r="I12776" s="2">
        <v>0</v>
      </c>
      <c r="J12776" s="105">
        <f>SUMIF([1]MMM!$A:$A,A12776,[1]MMM!$F:$F)</f>
        <v>0</v>
      </c>
      <c r="K12776" s="2" t="s">
        <v>460</v>
      </c>
      <c r="L12776" s="2">
        <v>0</v>
      </c>
      <c r="M12776" t="s">
        <v>10916</v>
      </c>
      <c r="N12776" t="s">
        <v>16549</v>
      </c>
      <c r="O12776" t="s">
        <v>11396</v>
      </c>
      <c r="P12776" t="s">
        <v>16586</v>
      </c>
    </row>
    <row r="12777" spans="1:16" x14ac:dyDescent="0.3">
      <c r="A12777" t="s">
        <v>16633</v>
      </c>
      <c r="B12777" s="2" t="str">
        <f t="shared" si="599"/>
        <v>8302</v>
      </c>
      <c r="C12777" s="2">
        <f t="shared" si="597"/>
        <v>8302</v>
      </c>
      <c r="D12777" t="str">
        <f>VLOOKUP(C12777,'Cost Centre'!A:B,2,)</f>
        <v>Miscellaneous Services</v>
      </c>
      <c r="E12777" t="str">
        <f t="shared" si="598"/>
        <v>7</v>
      </c>
      <c r="F12777" t="s">
        <v>16634</v>
      </c>
      <c r="G12777" s="2">
        <v>0</v>
      </c>
      <c r="H12777" s="2">
        <v>0</v>
      </c>
      <c r="I12777" s="2">
        <v>0</v>
      </c>
      <c r="J12777" s="105">
        <f>SUMIF([1]MMM!$A:$A,A12777,[1]MMM!$F:$F)</f>
        <v>0</v>
      </c>
      <c r="K12777" s="2" t="s">
        <v>460</v>
      </c>
      <c r="L12777" s="2">
        <v>0</v>
      </c>
      <c r="M12777" t="s">
        <v>10916</v>
      </c>
      <c r="N12777" t="s">
        <v>16549</v>
      </c>
      <c r="O12777" t="s">
        <v>11396</v>
      </c>
      <c r="P12777" t="s">
        <v>16635</v>
      </c>
    </row>
    <row r="12778" spans="1:16" x14ac:dyDescent="0.3">
      <c r="A12778" t="s">
        <v>16636</v>
      </c>
      <c r="B12778" s="2" t="str">
        <f t="shared" si="599"/>
        <v>8302</v>
      </c>
      <c r="C12778" s="2">
        <f t="shared" si="597"/>
        <v>8302</v>
      </c>
      <c r="D12778" t="str">
        <f>VLOOKUP(C12778,'Cost Centre'!A:B,2,)</f>
        <v>Miscellaneous Services</v>
      </c>
      <c r="E12778" t="str">
        <f t="shared" si="598"/>
        <v>7</v>
      </c>
      <c r="F12778" t="s">
        <v>16637</v>
      </c>
      <c r="G12778" s="2">
        <v>0</v>
      </c>
      <c r="H12778" s="2">
        <v>0</v>
      </c>
      <c r="I12778" s="2">
        <v>0</v>
      </c>
      <c r="J12778" s="105">
        <f>SUMIF([1]MMM!$A:$A,A12778,[1]MMM!$F:$F)</f>
        <v>0</v>
      </c>
      <c r="K12778" s="2" t="s">
        <v>460</v>
      </c>
      <c r="L12778" s="2">
        <v>0</v>
      </c>
      <c r="M12778" t="s">
        <v>10916</v>
      </c>
      <c r="N12778" t="s">
        <v>16549</v>
      </c>
      <c r="O12778" t="s">
        <v>11396</v>
      </c>
      <c r="P12778" t="s">
        <v>16635</v>
      </c>
    </row>
    <row r="12779" spans="1:16" x14ac:dyDescent="0.3">
      <c r="A12779" t="s">
        <v>16638</v>
      </c>
      <c r="B12779" s="2" t="str">
        <f t="shared" si="599"/>
        <v>8302</v>
      </c>
      <c r="C12779" s="2">
        <f t="shared" si="597"/>
        <v>8302</v>
      </c>
      <c r="D12779" t="str">
        <f>VLOOKUP(C12779,'Cost Centre'!A:B,2,)</f>
        <v>Miscellaneous Services</v>
      </c>
      <c r="E12779" t="str">
        <f t="shared" si="598"/>
        <v>7</v>
      </c>
      <c r="F12779" t="s">
        <v>16639</v>
      </c>
      <c r="G12779" s="2">
        <v>0</v>
      </c>
      <c r="H12779" s="2">
        <v>0</v>
      </c>
      <c r="I12779" s="2">
        <v>0</v>
      </c>
      <c r="J12779" s="105">
        <f>SUMIF([1]MMM!$A:$A,A12779,[1]MMM!$F:$F)</f>
        <v>0</v>
      </c>
      <c r="K12779" s="2" t="s">
        <v>460</v>
      </c>
      <c r="L12779" s="2">
        <v>0</v>
      </c>
      <c r="M12779" t="s">
        <v>10916</v>
      </c>
      <c r="N12779" t="s">
        <v>16549</v>
      </c>
      <c r="O12779" t="s">
        <v>11396</v>
      </c>
      <c r="P12779" t="s">
        <v>16635</v>
      </c>
    </row>
    <row r="12780" spans="1:16" x14ac:dyDescent="0.3">
      <c r="A12780" t="s">
        <v>16640</v>
      </c>
      <c r="B12780" s="2" t="str">
        <f t="shared" si="599"/>
        <v>8302</v>
      </c>
      <c r="C12780" s="2">
        <f t="shared" si="597"/>
        <v>8302</v>
      </c>
      <c r="D12780" t="str">
        <f>VLOOKUP(C12780,'Cost Centre'!A:B,2,)</f>
        <v>Miscellaneous Services</v>
      </c>
      <c r="E12780" t="str">
        <f t="shared" si="598"/>
        <v>7</v>
      </c>
      <c r="F12780" t="s">
        <v>16641</v>
      </c>
      <c r="G12780" s="2">
        <v>0</v>
      </c>
      <c r="H12780" s="2">
        <v>0</v>
      </c>
      <c r="I12780" s="2">
        <v>0</v>
      </c>
      <c r="J12780" s="105">
        <f>SUMIF([1]MMM!$A:$A,A12780,[1]MMM!$F:$F)</f>
        <v>0</v>
      </c>
      <c r="K12780" s="2" t="s">
        <v>460</v>
      </c>
      <c r="L12780" s="2">
        <v>0</v>
      </c>
      <c r="M12780" t="s">
        <v>10916</v>
      </c>
      <c r="N12780" t="s">
        <v>16549</v>
      </c>
      <c r="O12780" t="s">
        <v>11396</v>
      </c>
      <c r="P12780" t="s">
        <v>16635</v>
      </c>
    </row>
    <row r="12781" spans="1:16" x14ac:dyDescent="0.3">
      <c r="A12781" t="s">
        <v>16642</v>
      </c>
      <c r="B12781" s="2" t="str">
        <f t="shared" si="599"/>
        <v>8302</v>
      </c>
      <c r="C12781" s="2">
        <f t="shared" si="597"/>
        <v>8302</v>
      </c>
      <c r="D12781" t="str">
        <f>VLOOKUP(C12781,'Cost Centre'!A:B,2,)</f>
        <v>Miscellaneous Services</v>
      </c>
      <c r="E12781" t="str">
        <f t="shared" si="598"/>
        <v>7</v>
      </c>
      <c r="F12781" t="s">
        <v>16643</v>
      </c>
      <c r="G12781" s="2">
        <v>-0.4</v>
      </c>
      <c r="H12781" s="2">
        <v>0</v>
      </c>
      <c r="I12781" s="2">
        <v>0</v>
      </c>
      <c r="J12781" s="105">
        <f>SUMIF([1]MMM!$A:$A,A12781,[1]MMM!$F:$F)</f>
        <v>-0.4</v>
      </c>
      <c r="K12781" s="2" t="s">
        <v>460</v>
      </c>
      <c r="L12781" s="2">
        <v>0</v>
      </c>
      <c r="M12781" t="s">
        <v>10916</v>
      </c>
      <c r="N12781" t="s">
        <v>16549</v>
      </c>
      <c r="O12781" t="s">
        <v>11396</v>
      </c>
      <c r="P12781" t="s">
        <v>16635</v>
      </c>
    </row>
    <row r="12782" spans="1:16" x14ac:dyDescent="0.3">
      <c r="A12782" t="s">
        <v>16644</v>
      </c>
      <c r="B12782" s="2" t="str">
        <f t="shared" si="599"/>
        <v>8302</v>
      </c>
      <c r="C12782" s="2">
        <f t="shared" si="597"/>
        <v>8302</v>
      </c>
      <c r="D12782" t="str">
        <f>VLOOKUP(C12782,'Cost Centre'!A:B,2,)</f>
        <v>Miscellaneous Services</v>
      </c>
      <c r="E12782" t="str">
        <f t="shared" si="598"/>
        <v>7</v>
      </c>
      <c r="F12782" t="s">
        <v>16645</v>
      </c>
      <c r="G12782" s="2">
        <v>0</v>
      </c>
      <c r="H12782" s="2">
        <v>0</v>
      </c>
      <c r="I12782" s="2">
        <v>-2423000</v>
      </c>
      <c r="J12782" s="105">
        <f>SUMIF([1]MMM!$A:$A,A12782,[1]MMM!$F:$F)</f>
        <v>-2423000</v>
      </c>
      <c r="K12782" s="2" t="s">
        <v>460</v>
      </c>
      <c r="L12782" s="2">
        <v>0</v>
      </c>
      <c r="M12782" t="s">
        <v>10916</v>
      </c>
      <c r="N12782" t="s">
        <v>16549</v>
      </c>
      <c r="O12782" t="s">
        <v>11396</v>
      </c>
      <c r="P12782" t="s">
        <v>16635</v>
      </c>
    </row>
    <row r="12783" spans="1:16" x14ac:dyDescent="0.3">
      <c r="A12783" t="s">
        <v>16646</v>
      </c>
      <c r="B12783" s="2" t="str">
        <f t="shared" si="599"/>
        <v>8302</v>
      </c>
      <c r="C12783" s="2">
        <f t="shared" si="597"/>
        <v>8302</v>
      </c>
      <c r="D12783" t="str">
        <f>VLOOKUP(C12783,'Cost Centre'!A:B,2,)</f>
        <v>Miscellaneous Services</v>
      </c>
      <c r="E12783" t="str">
        <f t="shared" si="598"/>
        <v>7</v>
      </c>
      <c r="F12783" t="s">
        <v>16647</v>
      </c>
      <c r="G12783" s="2">
        <v>0</v>
      </c>
      <c r="H12783" s="2">
        <v>460000</v>
      </c>
      <c r="I12783" s="2">
        <v>0</v>
      </c>
      <c r="J12783" s="105">
        <f>SUMIF([1]MMM!$A:$A,A12783,[1]MMM!$F:$F)</f>
        <v>460000</v>
      </c>
      <c r="K12783" s="2" t="s">
        <v>460</v>
      </c>
      <c r="L12783" s="2">
        <v>0</v>
      </c>
      <c r="M12783" t="s">
        <v>10916</v>
      </c>
      <c r="N12783" t="s">
        <v>16549</v>
      </c>
      <c r="O12783" t="s">
        <v>11396</v>
      </c>
      <c r="P12783" t="s">
        <v>16635</v>
      </c>
    </row>
    <row r="12784" spans="1:16" x14ac:dyDescent="0.3">
      <c r="A12784" t="s">
        <v>16648</v>
      </c>
      <c r="B12784" s="2" t="str">
        <f t="shared" si="599"/>
        <v>8302</v>
      </c>
      <c r="C12784" s="2">
        <f t="shared" si="597"/>
        <v>8302</v>
      </c>
      <c r="D12784" t="str">
        <f>VLOOKUP(C12784,'Cost Centre'!A:B,2,)</f>
        <v>Miscellaneous Services</v>
      </c>
      <c r="E12784" t="str">
        <f t="shared" si="598"/>
        <v>7</v>
      </c>
      <c r="F12784" t="s">
        <v>16649</v>
      </c>
      <c r="G12784" s="2">
        <v>0</v>
      </c>
      <c r="H12784" s="2">
        <v>0</v>
      </c>
      <c r="I12784" s="2">
        <v>0</v>
      </c>
      <c r="J12784" s="105">
        <f>SUMIF([1]MMM!$A:$A,A12784,[1]MMM!$F:$F)</f>
        <v>0</v>
      </c>
      <c r="K12784" s="2" t="s">
        <v>460</v>
      </c>
      <c r="L12784" s="2">
        <v>0</v>
      </c>
      <c r="M12784" t="s">
        <v>10916</v>
      </c>
      <c r="N12784" t="s">
        <v>16549</v>
      </c>
      <c r="O12784" t="s">
        <v>11396</v>
      </c>
      <c r="P12784" t="s">
        <v>16635</v>
      </c>
    </row>
    <row r="12785" spans="1:16" x14ac:dyDescent="0.3">
      <c r="A12785" t="s">
        <v>16650</v>
      </c>
      <c r="B12785" s="2" t="str">
        <f t="shared" si="599"/>
        <v>8302</v>
      </c>
      <c r="C12785" s="2">
        <f t="shared" si="597"/>
        <v>8302</v>
      </c>
      <c r="D12785" t="str">
        <f>VLOOKUP(C12785,'Cost Centre'!A:B,2,)</f>
        <v>Miscellaneous Services</v>
      </c>
      <c r="E12785" t="str">
        <f t="shared" si="598"/>
        <v>7</v>
      </c>
      <c r="F12785" t="s">
        <v>16651</v>
      </c>
      <c r="G12785" s="2">
        <v>0</v>
      </c>
      <c r="H12785" s="2">
        <v>0</v>
      </c>
      <c r="I12785" s="2">
        <v>0</v>
      </c>
      <c r="J12785" s="105">
        <f>SUMIF([1]MMM!$A:$A,A12785,[1]MMM!$F:$F)</f>
        <v>0</v>
      </c>
      <c r="K12785" s="2" t="s">
        <v>460</v>
      </c>
      <c r="L12785" s="2">
        <v>0</v>
      </c>
      <c r="M12785" t="s">
        <v>10916</v>
      </c>
      <c r="N12785" t="s">
        <v>16549</v>
      </c>
      <c r="O12785" t="s">
        <v>11396</v>
      </c>
      <c r="P12785" t="s">
        <v>16635</v>
      </c>
    </row>
    <row r="12786" spans="1:16" x14ac:dyDescent="0.3">
      <c r="A12786" t="s">
        <v>16652</v>
      </c>
      <c r="B12786" s="2" t="str">
        <f t="shared" si="599"/>
        <v>8302</v>
      </c>
      <c r="C12786" s="2">
        <f t="shared" si="597"/>
        <v>8302</v>
      </c>
      <c r="D12786" t="str">
        <f>VLOOKUP(C12786,'Cost Centre'!A:B,2,)</f>
        <v>Miscellaneous Services</v>
      </c>
      <c r="E12786" t="str">
        <f t="shared" si="598"/>
        <v>7</v>
      </c>
      <c r="F12786" t="s">
        <v>16653</v>
      </c>
      <c r="G12786" s="2">
        <v>0</v>
      </c>
      <c r="H12786" s="2">
        <v>0</v>
      </c>
      <c r="I12786" s="2">
        <v>-3345000</v>
      </c>
      <c r="J12786" s="105">
        <f>SUMIF([1]MMM!$A:$A,A12786,[1]MMM!$F:$F)</f>
        <v>-3345000</v>
      </c>
      <c r="K12786" s="2" t="s">
        <v>460</v>
      </c>
      <c r="L12786" s="2">
        <v>0</v>
      </c>
      <c r="M12786" t="s">
        <v>10916</v>
      </c>
      <c r="N12786" t="s">
        <v>16549</v>
      </c>
      <c r="O12786" t="s">
        <v>11396</v>
      </c>
      <c r="P12786" t="s">
        <v>16635</v>
      </c>
    </row>
    <row r="12787" spans="1:16" x14ac:dyDescent="0.3">
      <c r="A12787" t="s">
        <v>16654</v>
      </c>
      <c r="B12787" s="2" t="str">
        <f t="shared" si="599"/>
        <v>8302</v>
      </c>
      <c r="C12787" s="2">
        <f t="shared" si="597"/>
        <v>8302</v>
      </c>
      <c r="D12787" t="str">
        <f>VLOOKUP(C12787,'Cost Centre'!A:B,2,)</f>
        <v>Miscellaneous Services</v>
      </c>
      <c r="E12787" t="str">
        <f t="shared" si="598"/>
        <v>7</v>
      </c>
      <c r="F12787" t="s">
        <v>16655</v>
      </c>
      <c r="G12787" s="2">
        <v>0</v>
      </c>
      <c r="H12787" s="2">
        <v>3345000</v>
      </c>
      <c r="I12787" s="2">
        <v>0</v>
      </c>
      <c r="J12787" s="105">
        <f>SUMIF([1]MMM!$A:$A,A12787,[1]MMM!$F:$F)</f>
        <v>3345000</v>
      </c>
      <c r="K12787" s="2" t="s">
        <v>460</v>
      </c>
      <c r="L12787" s="2">
        <v>0</v>
      </c>
      <c r="M12787" t="s">
        <v>10916</v>
      </c>
      <c r="N12787" t="s">
        <v>16549</v>
      </c>
      <c r="O12787" t="s">
        <v>11396</v>
      </c>
      <c r="P12787" t="s">
        <v>16635</v>
      </c>
    </row>
    <row r="12788" spans="1:16" x14ac:dyDescent="0.3">
      <c r="A12788" t="s">
        <v>16656</v>
      </c>
      <c r="B12788" s="2" t="str">
        <f t="shared" si="599"/>
        <v>8302</v>
      </c>
      <c r="C12788" s="2">
        <f t="shared" si="597"/>
        <v>8302</v>
      </c>
      <c r="D12788" t="str">
        <f>VLOOKUP(C12788,'Cost Centre'!A:B,2,)</f>
        <v>Miscellaneous Services</v>
      </c>
      <c r="E12788" t="str">
        <f t="shared" si="598"/>
        <v>7</v>
      </c>
      <c r="F12788" t="s">
        <v>16657</v>
      </c>
      <c r="G12788" s="2">
        <v>0</v>
      </c>
      <c r="H12788" s="2">
        <v>0</v>
      </c>
      <c r="I12788" s="2">
        <v>0</v>
      </c>
      <c r="J12788" s="105">
        <f>SUMIF([1]MMM!$A:$A,A12788,[1]MMM!$F:$F)</f>
        <v>0</v>
      </c>
      <c r="K12788" s="2" t="s">
        <v>460</v>
      </c>
      <c r="L12788" s="2">
        <v>0</v>
      </c>
      <c r="M12788" t="s">
        <v>10916</v>
      </c>
      <c r="N12788" t="s">
        <v>16549</v>
      </c>
      <c r="O12788" t="s">
        <v>11396</v>
      </c>
      <c r="P12788" t="s">
        <v>16635</v>
      </c>
    </row>
    <row r="12789" spans="1:16" x14ac:dyDescent="0.3">
      <c r="A12789" t="s">
        <v>16658</v>
      </c>
      <c r="B12789" s="2" t="str">
        <f t="shared" si="599"/>
        <v>8302</v>
      </c>
      <c r="C12789" s="2">
        <f t="shared" si="597"/>
        <v>8302</v>
      </c>
      <c r="D12789" t="str">
        <f>VLOOKUP(C12789,'Cost Centre'!A:B,2,)</f>
        <v>Miscellaneous Services</v>
      </c>
      <c r="E12789" t="str">
        <f t="shared" si="598"/>
        <v>7</v>
      </c>
      <c r="F12789" t="s">
        <v>16659</v>
      </c>
      <c r="G12789" s="2">
        <v>0</v>
      </c>
      <c r="H12789" s="2">
        <v>0</v>
      </c>
      <c r="I12789" s="2">
        <v>0</v>
      </c>
      <c r="J12789" s="105">
        <f>SUMIF([1]MMM!$A:$A,A12789,[1]MMM!$F:$F)</f>
        <v>0</v>
      </c>
      <c r="K12789" s="2" t="s">
        <v>460</v>
      </c>
      <c r="L12789" s="2">
        <v>0</v>
      </c>
      <c r="M12789" t="s">
        <v>10916</v>
      </c>
      <c r="N12789" t="s">
        <v>16549</v>
      </c>
      <c r="O12789" t="s">
        <v>11396</v>
      </c>
      <c r="P12789" t="s">
        <v>16635</v>
      </c>
    </row>
    <row r="12790" spans="1:16" x14ac:dyDescent="0.3">
      <c r="A12790" t="s">
        <v>16660</v>
      </c>
      <c r="B12790" s="2" t="str">
        <f t="shared" si="599"/>
        <v>8302</v>
      </c>
      <c r="C12790" s="2">
        <f t="shared" si="597"/>
        <v>8302</v>
      </c>
      <c r="D12790" t="str">
        <f>VLOOKUP(C12790,'Cost Centre'!A:B,2,)</f>
        <v>Miscellaneous Services</v>
      </c>
      <c r="E12790" t="str">
        <f t="shared" si="598"/>
        <v>7</v>
      </c>
      <c r="F12790" t="s">
        <v>16661</v>
      </c>
      <c r="G12790" s="2">
        <v>0</v>
      </c>
      <c r="H12790" s="2">
        <v>0</v>
      </c>
      <c r="I12790" s="2">
        <v>-239034000</v>
      </c>
      <c r="J12790" s="105">
        <f>SUMIF([1]MMM!$A:$A,A12790,[1]MMM!$F:$F)</f>
        <v>-239034000</v>
      </c>
      <c r="K12790" s="2" t="s">
        <v>460</v>
      </c>
      <c r="L12790" s="2">
        <v>0</v>
      </c>
      <c r="M12790" t="s">
        <v>10916</v>
      </c>
      <c r="N12790" t="s">
        <v>16549</v>
      </c>
      <c r="O12790" t="s">
        <v>11396</v>
      </c>
      <c r="P12790" t="s">
        <v>16635</v>
      </c>
    </row>
    <row r="12791" spans="1:16" x14ac:dyDescent="0.3">
      <c r="A12791" t="s">
        <v>16662</v>
      </c>
      <c r="B12791" s="2" t="str">
        <f t="shared" si="599"/>
        <v>8302</v>
      </c>
      <c r="C12791" s="2">
        <f t="shared" si="597"/>
        <v>8302</v>
      </c>
      <c r="D12791" t="str">
        <f>VLOOKUP(C12791,'Cost Centre'!A:B,2,)</f>
        <v>Miscellaneous Services</v>
      </c>
      <c r="E12791" t="str">
        <f t="shared" si="598"/>
        <v>7</v>
      </c>
      <c r="F12791" t="s">
        <v>16663</v>
      </c>
      <c r="G12791" s="2">
        <v>0</v>
      </c>
      <c r="H12791" s="2">
        <v>99403867.810000002</v>
      </c>
      <c r="I12791" s="2">
        <v>0</v>
      </c>
      <c r="J12791" s="105">
        <f>SUMIF([1]MMM!$A:$A,A12791,[1]MMM!$F:$F)</f>
        <v>99403867.810000002</v>
      </c>
      <c r="K12791" s="2" t="s">
        <v>460</v>
      </c>
      <c r="L12791" s="2">
        <v>0</v>
      </c>
      <c r="M12791" t="s">
        <v>10916</v>
      </c>
      <c r="N12791" t="s">
        <v>16549</v>
      </c>
      <c r="O12791" t="s">
        <v>11396</v>
      </c>
      <c r="P12791" t="s">
        <v>16635</v>
      </c>
    </row>
    <row r="12792" spans="1:16" x14ac:dyDescent="0.3">
      <c r="A12792" t="s">
        <v>16664</v>
      </c>
      <c r="B12792" s="2" t="str">
        <f t="shared" si="599"/>
        <v>8302</v>
      </c>
      <c r="C12792" s="2">
        <f t="shared" si="597"/>
        <v>8302</v>
      </c>
      <c r="D12792" t="str">
        <f>VLOOKUP(C12792,'Cost Centre'!A:B,2,)</f>
        <v>Miscellaneous Services</v>
      </c>
      <c r="E12792" t="str">
        <f t="shared" si="598"/>
        <v>7</v>
      </c>
      <c r="F12792" t="s">
        <v>16665</v>
      </c>
      <c r="G12792" s="2">
        <v>0</v>
      </c>
      <c r="H12792" s="2">
        <v>0</v>
      </c>
      <c r="I12792" s="2">
        <v>0</v>
      </c>
      <c r="J12792" s="105">
        <f>SUMIF([1]MMM!$A:$A,A12792,[1]MMM!$F:$F)</f>
        <v>0</v>
      </c>
      <c r="K12792" s="2" t="s">
        <v>460</v>
      </c>
      <c r="L12792" s="2">
        <v>0</v>
      </c>
      <c r="M12792" t="s">
        <v>10916</v>
      </c>
      <c r="N12792" t="s">
        <v>16549</v>
      </c>
      <c r="O12792" t="s">
        <v>11396</v>
      </c>
      <c r="P12792" t="s">
        <v>16635</v>
      </c>
    </row>
    <row r="12793" spans="1:16" x14ac:dyDescent="0.3">
      <c r="A12793" t="s">
        <v>16666</v>
      </c>
      <c r="B12793" s="2" t="str">
        <f t="shared" si="599"/>
        <v>8302</v>
      </c>
      <c r="C12793" s="2">
        <f t="shared" si="597"/>
        <v>8302</v>
      </c>
      <c r="D12793" t="str">
        <f>VLOOKUP(C12793,'Cost Centre'!A:B,2,)</f>
        <v>Miscellaneous Services</v>
      </c>
      <c r="E12793" t="str">
        <f t="shared" si="598"/>
        <v>7</v>
      </c>
      <c r="F12793" t="s">
        <v>16667</v>
      </c>
      <c r="G12793" s="2">
        <v>-1595782.35</v>
      </c>
      <c r="H12793" s="2">
        <v>0</v>
      </c>
      <c r="I12793" s="2">
        <v>0</v>
      </c>
      <c r="J12793" s="105">
        <f>SUMIF([1]MMM!$A:$A,A12793,[1]MMM!$F:$F)</f>
        <v>-1595782.35</v>
      </c>
      <c r="K12793" s="2" t="s">
        <v>460</v>
      </c>
      <c r="L12793" s="2">
        <v>0</v>
      </c>
      <c r="M12793" t="s">
        <v>10916</v>
      </c>
      <c r="N12793" t="s">
        <v>16549</v>
      </c>
      <c r="O12793" t="s">
        <v>11396</v>
      </c>
      <c r="P12793" t="s">
        <v>16635</v>
      </c>
    </row>
    <row r="12794" spans="1:16" x14ac:dyDescent="0.3">
      <c r="A12794" t="s">
        <v>16668</v>
      </c>
      <c r="B12794" s="2" t="str">
        <f t="shared" si="599"/>
        <v>8302</v>
      </c>
      <c r="C12794" s="2">
        <f t="shared" si="597"/>
        <v>8302</v>
      </c>
      <c r="D12794" t="str">
        <f>VLOOKUP(C12794,'Cost Centre'!A:B,2,)</f>
        <v>Miscellaneous Services</v>
      </c>
      <c r="E12794" t="str">
        <f t="shared" si="598"/>
        <v>7</v>
      </c>
      <c r="F12794" t="s">
        <v>16669</v>
      </c>
      <c r="G12794" s="2">
        <v>0</v>
      </c>
      <c r="H12794" s="2">
        <v>0</v>
      </c>
      <c r="I12794" s="2">
        <v>0</v>
      </c>
      <c r="J12794" s="105">
        <f>SUMIF([1]MMM!$A:$A,A12794,[1]MMM!$F:$F)</f>
        <v>0</v>
      </c>
      <c r="K12794" s="2" t="s">
        <v>460</v>
      </c>
      <c r="L12794" s="2">
        <v>0</v>
      </c>
      <c r="M12794" t="s">
        <v>10916</v>
      </c>
      <c r="N12794" t="s">
        <v>16549</v>
      </c>
      <c r="O12794" t="s">
        <v>11396</v>
      </c>
      <c r="P12794" t="s">
        <v>16635</v>
      </c>
    </row>
    <row r="12795" spans="1:16" x14ac:dyDescent="0.3">
      <c r="A12795" t="s">
        <v>16670</v>
      </c>
      <c r="B12795" s="2" t="str">
        <f t="shared" si="599"/>
        <v>8302</v>
      </c>
      <c r="C12795" s="2">
        <f t="shared" si="597"/>
        <v>8302</v>
      </c>
      <c r="D12795" t="str">
        <f>VLOOKUP(C12795,'Cost Centre'!A:B,2,)</f>
        <v>Miscellaneous Services</v>
      </c>
      <c r="E12795" t="str">
        <f t="shared" si="598"/>
        <v>7</v>
      </c>
      <c r="F12795" t="s">
        <v>16671</v>
      </c>
      <c r="G12795" s="2">
        <v>0</v>
      </c>
      <c r="H12795" s="2">
        <v>0</v>
      </c>
      <c r="I12795" s="2">
        <v>0</v>
      </c>
      <c r="J12795" s="105">
        <f>SUMIF([1]MMM!$A:$A,A12795,[1]MMM!$F:$F)</f>
        <v>0</v>
      </c>
      <c r="K12795" s="2" t="s">
        <v>460</v>
      </c>
      <c r="L12795" s="2">
        <v>0</v>
      </c>
      <c r="M12795" t="s">
        <v>10916</v>
      </c>
      <c r="N12795" t="s">
        <v>16549</v>
      </c>
      <c r="O12795" t="s">
        <v>11396</v>
      </c>
      <c r="P12795" t="s">
        <v>16635</v>
      </c>
    </row>
    <row r="12796" spans="1:16" x14ac:dyDescent="0.3">
      <c r="A12796" t="s">
        <v>16672</v>
      </c>
      <c r="B12796" s="2" t="str">
        <f t="shared" si="599"/>
        <v>8302</v>
      </c>
      <c r="C12796" s="2">
        <f t="shared" si="597"/>
        <v>8302</v>
      </c>
      <c r="D12796" t="str">
        <f>VLOOKUP(C12796,'Cost Centre'!A:B,2,)</f>
        <v>Miscellaneous Services</v>
      </c>
      <c r="E12796" t="str">
        <f t="shared" si="598"/>
        <v>7</v>
      </c>
      <c r="F12796" t="s">
        <v>16673</v>
      </c>
      <c r="G12796" s="2">
        <v>0</v>
      </c>
      <c r="H12796" s="2">
        <v>0</v>
      </c>
      <c r="I12796" s="2">
        <v>0</v>
      </c>
      <c r="J12796" s="105">
        <f>SUMIF([1]MMM!$A:$A,A12796,[1]MMM!$F:$F)</f>
        <v>0</v>
      </c>
      <c r="K12796" s="2" t="s">
        <v>460</v>
      </c>
      <c r="L12796" s="2">
        <v>0</v>
      </c>
      <c r="M12796" t="s">
        <v>10916</v>
      </c>
      <c r="N12796" t="s">
        <v>16549</v>
      </c>
      <c r="O12796" t="s">
        <v>11396</v>
      </c>
      <c r="P12796" t="s">
        <v>16635</v>
      </c>
    </row>
    <row r="12797" spans="1:16" x14ac:dyDescent="0.3">
      <c r="A12797" t="s">
        <v>16674</v>
      </c>
      <c r="B12797" s="2" t="str">
        <f t="shared" si="599"/>
        <v>8302</v>
      </c>
      <c r="C12797" s="2">
        <f t="shared" si="597"/>
        <v>8302</v>
      </c>
      <c r="D12797" t="str">
        <f>VLOOKUP(C12797,'Cost Centre'!A:B,2,)</f>
        <v>Miscellaneous Services</v>
      </c>
      <c r="E12797" t="str">
        <f t="shared" si="598"/>
        <v>7</v>
      </c>
      <c r="F12797" t="s">
        <v>16675</v>
      </c>
      <c r="G12797" s="2">
        <v>-893440.91</v>
      </c>
      <c r="H12797" s="2">
        <v>0</v>
      </c>
      <c r="I12797" s="2">
        <v>0</v>
      </c>
      <c r="J12797" s="105">
        <f>SUMIF([1]MMM!$A:$A,A12797,[1]MMM!$F:$F)</f>
        <v>-893440.91</v>
      </c>
      <c r="K12797" s="2" t="s">
        <v>460</v>
      </c>
      <c r="L12797" s="2">
        <v>0</v>
      </c>
      <c r="M12797" t="s">
        <v>10916</v>
      </c>
      <c r="N12797" t="s">
        <v>16549</v>
      </c>
      <c r="O12797" t="s">
        <v>11396</v>
      </c>
      <c r="P12797" t="s">
        <v>16635</v>
      </c>
    </row>
    <row r="12798" spans="1:16" x14ac:dyDescent="0.3">
      <c r="A12798" t="s">
        <v>16676</v>
      </c>
      <c r="B12798" s="2" t="str">
        <f t="shared" si="599"/>
        <v>8302</v>
      </c>
      <c r="C12798" s="2">
        <f t="shared" si="597"/>
        <v>8302</v>
      </c>
      <c r="D12798" t="str">
        <f>VLOOKUP(C12798,'Cost Centre'!A:B,2,)</f>
        <v>Miscellaneous Services</v>
      </c>
      <c r="E12798" t="str">
        <f t="shared" si="598"/>
        <v>7</v>
      </c>
      <c r="F12798" t="s">
        <v>16677</v>
      </c>
      <c r="G12798" s="2">
        <v>0</v>
      </c>
      <c r="H12798" s="2">
        <v>0</v>
      </c>
      <c r="I12798" s="2">
        <v>0</v>
      </c>
      <c r="J12798" s="105">
        <f>SUMIF([1]MMM!$A:$A,A12798,[1]MMM!$F:$F)</f>
        <v>0</v>
      </c>
      <c r="K12798" s="2" t="s">
        <v>460</v>
      </c>
      <c r="L12798" s="2">
        <v>0</v>
      </c>
      <c r="M12798" t="s">
        <v>10916</v>
      </c>
      <c r="N12798" t="s">
        <v>16549</v>
      </c>
      <c r="O12798" t="s">
        <v>11396</v>
      </c>
      <c r="P12798" t="s">
        <v>16635</v>
      </c>
    </row>
    <row r="12799" spans="1:16" x14ac:dyDescent="0.3">
      <c r="A12799" t="s">
        <v>16678</v>
      </c>
      <c r="B12799" s="2" t="str">
        <f t="shared" si="599"/>
        <v>8302</v>
      </c>
      <c r="C12799" s="2">
        <f t="shared" si="597"/>
        <v>8302</v>
      </c>
      <c r="D12799" t="str">
        <f>VLOOKUP(C12799,'Cost Centre'!A:B,2,)</f>
        <v>Miscellaneous Services</v>
      </c>
      <c r="E12799" t="str">
        <f t="shared" si="598"/>
        <v>7</v>
      </c>
      <c r="F12799" t="s">
        <v>16679</v>
      </c>
      <c r="G12799" s="2">
        <v>0</v>
      </c>
      <c r="H12799" s="2">
        <v>0</v>
      </c>
      <c r="I12799" s="2">
        <v>0</v>
      </c>
      <c r="J12799" s="105">
        <f>SUMIF([1]MMM!$A:$A,A12799,[1]MMM!$F:$F)</f>
        <v>0</v>
      </c>
      <c r="K12799" s="2" t="s">
        <v>460</v>
      </c>
      <c r="L12799" s="2">
        <v>0</v>
      </c>
      <c r="M12799" t="s">
        <v>10916</v>
      </c>
      <c r="N12799" t="s">
        <v>16549</v>
      </c>
      <c r="O12799" t="s">
        <v>11396</v>
      </c>
      <c r="P12799" t="s">
        <v>16635</v>
      </c>
    </row>
    <row r="12800" spans="1:16" x14ac:dyDescent="0.3">
      <c r="A12800" t="s">
        <v>16680</v>
      </c>
      <c r="B12800" s="2" t="str">
        <f t="shared" si="599"/>
        <v>8302</v>
      </c>
      <c r="C12800" s="2">
        <f t="shared" si="597"/>
        <v>8302</v>
      </c>
      <c r="D12800" t="str">
        <f>VLOOKUP(C12800,'Cost Centre'!A:B,2,)</f>
        <v>Miscellaneous Services</v>
      </c>
      <c r="E12800" t="str">
        <f t="shared" si="598"/>
        <v>7</v>
      </c>
      <c r="F12800" t="s">
        <v>16681</v>
      </c>
      <c r="G12800" s="2">
        <v>0</v>
      </c>
      <c r="H12800" s="2">
        <v>0</v>
      </c>
      <c r="I12800" s="2">
        <v>-240113.27</v>
      </c>
      <c r="J12800" s="105">
        <f>SUMIF([1]MMM!$A:$A,A12800,[1]MMM!$F:$F)</f>
        <v>-240113.27</v>
      </c>
      <c r="K12800" s="2" t="s">
        <v>460</v>
      </c>
      <c r="L12800" s="2">
        <v>0</v>
      </c>
      <c r="M12800" t="s">
        <v>10916</v>
      </c>
      <c r="N12800" t="s">
        <v>16549</v>
      </c>
      <c r="O12800" t="s">
        <v>11396</v>
      </c>
      <c r="P12800" t="s">
        <v>16635</v>
      </c>
    </row>
    <row r="12801" spans="1:16" x14ac:dyDescent="0.3">
      <c r="A12801" t="s">
        <v>16682</v>
      </c>
      <c r="B12801" s="2" t="str">
        <f t="shared" si="599"/>
        <v>8302</v>
      </c>
      <c r="C12801" s="2">
        <f t="shared" si="597"/>
        <v>8302</v>
      </c>
      <c r="D12801" t="str">
        <f>VLOOKUP(C12801,'Cost Centre'!A:B,2,)</f>
        <v>Miscellaneous Services</v>
      </c>
      <c r="E12801" t="str">
        <f t="shared" si="598"/>
        <v>7</v>
      </c>
      <c r="F12801" t="s">
        <v>16683</v>
      </c>
      <c r="G12801" s="2">
        <v>0</v>
      </c>
      <c r="H12801" s="2">
        <v>0</v>
      </c>
      <c r="I12801" s="2">
        <v>0</v>
      </c>
      <c r="J12801" s="105">
        <f>SUMIF([1]MMM!$A:$A,A12801,[1]MMM!$F:$F)</f>
        <v>0</v>
      </c>
      <c r="K12801" s="2" t="s">
        <v>460</v>
      </c>
      <c r="L12801" s="2">
        <v>0</v>
      </c>
      <c r="M12801" t="s">
        <v>10916</v>
      </c>
      <c r="N12801" t="s">
        <v>16549</v>
      </c>
      <c r="O12801" t="s">
        <v>11396</v>
      </c>
      <c r="P12801" t="s">
        <v>16635</v>
      </c>
    </row>
    <row r="12802" spans="1:16" x14ac:dyDescent="0.3">
      <c r="A12802" t="s">
        <v>16684</v>
      </c>
      <c r="B12802" s="2" t="str">
        <f t="shared" si="599"/>
        <v>8302</v>
      </c>
      <c r="C12802" s="2">
        <f t="shared" ref="C12802:C12865" si="600">VALUE(B12802)</f>
        <v>8302</v>
      </c>
      <c r="D12802" t="str">
        <f>VLOOKUP(C12802,'Cost Centre'!A:B,2,)</f>
        <v>Miscellaneous Services</v>
      </c>
      <c r="E12802" t="str">
        <f t="shared" ref="E12802:E12865" si="601">MID(A12802,5,1)</f>
        <v>7</v>
      </c>
      <c r="F12802" t="s">
        <v>16685</v>
      </c>
      <c r="G12802" s="2">
        <v>0</v>
      </c>
      <c r="H12802" s="2">
        <v>0</v>
      </c>
      <c r="I12802" s="2">
        <v>-1055000</v>
      </c>
      <c r="J12802" s="105">
        <f>SUMIF([1]MMM!$A:$A,A12802,[1]MMM!$F:$F)</f>
        <v>-1055000</v>
      </c>
      <c r="K12802" s="2" t="s">
        <v>460</v>
      </c>
      <c r="L12802" s="2">
        <v>0</v>
      </c>
      <c r="M12802" t="s">
        <v>10916</v>
      </c>
      <c r="N12802" t="s">
        <v>16549</v>
      </c>
      <c r="O12802" t="s">
        <v>11396</v>
      </c>
      <c r="P12802" t="s">
        <v>16635</v>
      </c>
    </row>
    <row r="12803" spans="1:16" x14ac:dyDescent="0.3">
      <c r="A12803" t="s">
        <v>16686</v>
      </c>
      <c r="B12803" s="2" t="str">
        <f t="shared" ref="B12803:B12866" si="602">MID(A12803,1,4)</f>
        <v>8302</v>
      </c>
      <c r="C12803" s="2">
        <f t="shared" si="600"/>
        <v>8302</v>
      </c>
      <c r="D12803" t="str">
        <f>VLOOKUP(C12803,'Cost Centre'!A:B,2,)</f>
        <v>Miscellaneous Services</v>
      </c>
      <c r="E12803" t="str">
        <f t="shared" si="601"/>
        <v>7</v>
      </c>
      <c r="F12803" t="s">
        <v>16687</v>
      </c>
      <c r="G12803" s="2">
        <v>0</v>
      </c>
      <c r="H12803" s="2">
        <v>0</v>
      </c>
      <c r="I12803" s="2">
        <v>0</v>
      </c>
      <c r="J12803" s="105">
        <f>SUMIF([1]MMM!$A:$A,A12803,[1]MMM!$F:$F)</f>
        <v>0</v>
      </c>
      <c r="K12803" s="2" t="s">
        <v>460</v>
      </c>
      <c r="L12803" s="2">
        <v>0</v>
      </c>
      <c r="M12803" t="s">
        <v>10916</v>
      </c>
      <c r="N12803" t="s">
        <v>16549</v>
      </c>
      <c r="O12803" t="s">
        <v>11396</v>
      </c>
      <c r="P12803" t="s">
        <v>16635</v>
      </c>
    </row>
    <row r="12804" spans="1:16" x14ac:dyDescent="0.3">
      <c r="A12804" t="s">
        <v>16688</v>
      </c>
      <c r="B12804" s="2" t="str">
        <f t="shared" si="602"/>
        <v>8302</v>
      </c>
      <c r="C12804" s="2">
        <f t="shared" si="600"/>
        <v>8302</v>
      </c>
      <c r="D12804" t="str">
        <f>VLOOKUP(C12804,'Cost Centre'!A:B,2,)</f>
        <v>Miscellaneous Services</v>
      </c>
      <c r="E12804" t="str">
        <f t="shared" si="601"/>
        <v>7</v>
      </c>
      <c r="F12804" t="s">
        <v>16689</v>
      </c>
      <c r="G12804" s="2">
        <v>0</v>
      </c>
      <c r="H12804" s="2">
        <v>0</v>
      </c>
      <c r="I12804" s="2">
        <v>0</v>
      </c>
      <c r="J12804" s="105">
        <f>SUMIF([1]MMM!$A:$A,A12804,[1]MMM!$F:$F)</f>
        <v>0</v>
      </c>
      <c r="K12804" s="2" t="s">
        <v>460</v>
      </c>
      <c r="L12804" s="2">
        <v>0</v>
      </c>
      <c r="M12804" t="s">
        <v>10916</v>
      </c>
      <c r="N12804" t="s">
        <v>16549</v>
      </c>
      <c r="O12804" t="s">
        <v>11396</v>
      </c>
      <c r="P12804" t="s">
        <v>16635</v>
      </c>
    </row>
    <row r="12805" spans="1:16" x14ac:dyDescent="0.3">
      <c r="A12805" t="s">
        <v>2041</v>
      </c>
      <c r="B12805" s="2" t="str">
        <f t="shared" si="602"/>
        <v>8302</v>
      </c>
      <c r="C12805" s="2">
        <f t="shared" si="600"/>
        <v>8302</v>
      </c>
      <c r="D12805" t="str">
        <f>VLOOKUP(C12805,'Cost Centre'!A:B,2,)</f>
        <v>Miscellaneous Services</v>
      </c>
      <c r="E12805" t="str">
        <f t="shared" si="601"/>
        <v>8</v>
      </c>
      <c r="F12805" t="s">
        <v>462</v>
      </c>
      <c r="G12805" s="2">
        <v>-1178369070.45</v>
      </c>
      <c r="H12805" s="2">
        <v>0</v>
      </c>
      <c r="I12805" s="2">
        <v>0</v>
      </c>
      <c r="J12805" s="105">
        <f>SUMIF([1]MMM!$A:$A,A12805,[1]MMM!$F:$F)</f>
        <v>-1178369070.45</v>
      </c>
      <c r="K12805" s="2" t="s">
        <v>460</v>
      </c>
      <c r="L12805" s="2">
        <v>0</v>
      </c>
      <c r="M12805" t="s">
        <v>10916</v>
      </c>
      <c r="N12805" t="s">
        <v>16549</v>
      </c>
      <c r="O12805" t="s">
        <v>10916</v>
      </c>
      <c r="P12805" t="s">
        <v>10917</v>
      </c>
    </row>
    <row r="12806" spans="1:16" x14ac:dyDescent="0.3">
      <c r="A12806" t="s">
        <v>2042</v>
      </c>
      <c r="B12806" s="2" t="str">
        <f t="shared" si="602"/>
        <v>8302</v>
      </c>
      <c r="C12806" s="2">
        <f t="shared" si="600"/>
        <v>8302</v>
      </c>
      <c r="D12806" t="str">
        <f>VLOOKUP(C12806,'Cost Centre'!A:B,2,)</f>
        <v>Miscellaneous Services</v>
      </c>
      <c r="E12806" t="str">
        <f t="shared" si="601"/>
        <v>8</v>
      </c>
      <c r="F12806" t="s">
        <v>464</v>
      </c>
      <c r="G12806" s="2">
        <v>0</v>
      </c>
      <c r="H12806" s="2">
        <v>0</v>
      </c>
      <c r="I12806" s="2">
        <v>0</v>
      </c>
      <c r="J12806" s="105">
        <f>SUMIF([1]MMM!$A:$A,A12806,[1]MMM!$F:$F)</f>
        <v>0</v>
      </c>
      <c r="K12806" s="2" t="s">
        <v>460</v>
      </c>
      <c r="L12806" s="2">
        <v>0</v>
      </c>
      <c r="M12806" t="s">
        <v>10916</v>
      </c>
      <c r="N12806" t="s">
        <v>16549</v>
      </c>
      <c r="O12806" t="s">
        <v>10916</v>
      </c>
      <c r="P12806" t="s">
        <v>10917</v>
      </c>
    </row>
    <row r="12807" spans="1:16" x14ac:dyDescent="0.3">
      <c r="A12807" t="s">
        <v>2043</v>
      </c>
      <c r="B12807" s="2" t="str">
        <f t="shared" si="602"/>
        <v>8302</v>
      </c>
      <c r="C12807" s="2">
        <f t="shared" si="600"/>
        <v>8302</v>
      </c>
      <c r="D12807" t="str">
        <f>VLOOKUP(C12807,'Cost Centre'!A:B,2,)</f>
        <v>Miscellaneous Services</v>
      </c>
      <c r="E12807" t="str">
        <f t="shared" si="601"/>
        <v>8</v>
      </c>
      <c r="F12807" t="s">
        <v>466</v>
      </c>
      <c r="G12807" s="2">
        <v>0</v>
      </c>
      <c r="H12807" s="2">
        <v>0</v>
      </c>
      <c r="I12807" s="2">
        <v>0</v>
      </c>
      <c r="J12807" s="105">
        <f>SUMIF([1]MMM!$A:$A,A12807,[1]MMM!$F:$F)</f>
        <v>0</v>
      </c>
      <c r="K12807" s="2" t="s">
        <v>460</v>
      </c>
      <c r="L12807" s="2">
        <v>0</v>
      </c>
      <c r="M12807" t="s">
        <v>10916</v>
      </c>
      <c r="N12807" t="s">
        <v>16549</v>
      </c>
      <c r="O12807" t="s">
        <v>10916</v>
      </c>
      <c r="P12807" t="s">
        <v>10917</v>
      </c>
    </row>
    <row r="12808" spans="1:16" x14ac:dyDescent="0.3">
      <c r="A12808" t="s">
        <v>2044</v>
      </c>
      <c r="B12808" s="2" t="str">
        <f t="shared" si="602"/>
        <v>8302</v>
      </c>
      <c r="C12808" s="2">
        <f t="shared" si="600"/>
        <v>8302</v>
      </c>
      <c r="D12808" t="str">
        <f>VLOOKUP(C12808,'Cost Centre'!A:B,2,)</f>
        <v>Miscellaneous Services</v>
      </c>
      <c r="E12808" t="str">
        <f t="shared" si="601"/>
        <v>8</v>
      </c>
      <c r="F12808" t="s">
        <v>468</v>
      </c>
      <c r="G12808" s="2">
        <v>0</v>
      </c>
      <c r="H12808" s="2">
        <v>0</v>
      </c>
      <c r="I12808" s="2">
        <v>-547934642.11000001</v>
      </c>
      <c r="J12808" s="105">
        <f>SUMIF([1]MMM!$A:$A,A12808,[1]MMM!$F:$F)</f>
        <v>-547934642.11000001</v>
      </c>
      <c r="K12808" s="2" t="s">
        <v>460</v>
      </c>
      <c r="L12808" s="2">
        <v>0</v>
      </c>
      <c r="M12808" t="s">
        <v>10916</v>
      </c>
      <c r="N12808" t="s">
        <v>16549</v>
      </c>
      <c r="O12808" t="s">
        <v>10916</v>
      </c>
      <c r="P12808" t="s">
        <v>10917</v>
      </c>
    </row>
    <row r="12809" spans="1:16" x14ac:dyDescent="0.3">
      <c r="A12809" t="s">
        <v>2045</v>
      </c>
      <c r="B12809" s="2" t="str">
        <f t="shared" si="602"/>
        <v>8302</v>
      </c>
      <c r="C12809" s="2">
        <f t="shared" si="600"/>
        <v>8302</v>
      </c>
      <c r="D12809" t="str">
        <f>VLOOKUP(C12809,'Cost Centre'!A:B,2,)</f>
        <v>Miscellaneous Services</v>
      </c>
      <c r="E12809" t="str">
        <f t="shared" si="601"/>
        <v>8</v>
      </c>
      <c r="F12809" t="s">
        <v>470</v>
      </c>
      <c r="G12809" s="2">
        <v>0</v>
      </c>
      <c r="H12809" s="2">
        <v>0</v>
      </c>
      <c r="I12809" s="2">
        <v>0</v>
      </c>
      <c r="J12809" s="105">
        <f>SUMIF([1]MMM!$A:$A,A12809,[1]MMM!$F:$F)</f>
        <v>0</v>
      </c>
      <c r="K12809" s="2" t="s">
        <v>460</v>
      </c>
      <c r="L12809" s="2">
        <v>0</v>
      </c>
      <c r="M12809" t="s">
        <v>10916</v>
      </c>
      <c r="N12809" t="s">
        <v>16549</v>
      </c>
      <c r="O12809" t="s">
        <v>10916</v>
      </c>
      <c r="P12809" t="s">
        <v>10917</v>
      </c>
    </row>
    <row r="12810" spans="1:16" x14ac:dyDescent="0.3">
      <c r="A12810" t="s">
        <v>9987</v>
      </c>
      <c r="B12810" s="2" t="str">
        <f t="shared" si="602"/>
        <v>8302</v>
      </c>
      <c r="C12810" s="2">
        <f t="shared" si="600"/>
        <v>8302</v>
      </c>
      <c r="D12810" t="str">
        <f>VLOOKUP(C12810,'Cost Centre'!A:B,2,)</f>
        <v>Miscellaneous Services</v>
      </c>
      <c r="E12810" t="str">
        <f t="shared" si="601"/>
        <v>8</v>
      </c>
      <c r="F12810" t="s">
        <v>2159</v>
      </c>
      <c r="G12810" s="2">
        <v>0</v>
      </c>
      <c r="H12810" s="2">
        <v>0</v>
      </c>
      <c r="I12810" s="2">
        <v>0</v>
      </c>
      <c r="J12810" s="105">
        <f>SUMIF([1]MMM!$A:$A,A12810,[1]MMM!$F:$F)</f>
        <v>0</v>
      </c>
      <c r="K12810" s="2" t="s">
        <v>460</v>
      </c>
      <c r="L12810" s="2">
        <v>0</v>
      </c>
      <c r="M12810" t="s">
        <v>10916</v>
      </c>
      <c r="N12810" t="s">
        <v>16549</v>
      </c>
      <c r="O12810" t="s">
        <v>10916</v>
      </c>
      <c r="P12810" t="s">
        <v>10917</v>
      </c>
    </row>
    <row r="12811" spans="1:16" x14ac:dyDescent="0.3">
      <c r="A12811" t="s">
        <v>9988</v>
      </c>
      <c r="B12811" s="2" t="str">
        <f t="shared" si="602"/>
        <v>9501</v>
      </c>
      <c r="C12811" s="2">
        <f t="shared" si="600"/>
        <v>9501</v>
      </c>
      <c r="D12811" t="str">
        <f>VLOOKUP(C12811,'Cost Centre'!A:B,2,)</f>
        <v>Strategic projects and service delivery regulation</v>
      </c>
      <c r="E12811" t="str">
        <f t="shared" si="601"/>
        <v>2</v>
      </c>
      <c r="F12811" t="s">
        <v>16690</v>
      </c>
      <c r="G12811" s="2">
        <v>0</v>
      </c>
      <c r="H12811" s="2">
        <v>0</v>
      </c>
      <c r="I12811" s="2">
        <v>0</v>
      </c>
      <c r="J12811" s="105">
        <f>SUMIF([1]MMM!$A:$A,A12811,[1]MMM!$F:$F)</f>
        <v>0</v>
      </c>
      <c r="K12811" s="2" t="s">
        <v>10</v>
      </c>
      <c r="L12811" s="2">
        <v>0</v>
      </c>
      <c r="M12811" t="s">
        <v>16691</v>
      </c>
      <c r="N12811" t="s">
        <v>16692</v>
      </c>
      <c r="O12811" t="s">
        <v>10871</v>
      </c>
      <c r="P12811" t="s">
        <v>10873</v>
      </c>
    </row>
    <row r="12812" spans="1:16" x14ac:dyDescent="0.3">
      <c r="A12812" t="s">
        <v>9989</v>
      </c>
      <c r="B12812" s="2" t="str">
        <f t="shared" si="602"/>
        <v>9501</v>
      </c>
      <c r="C12812" s="2">
        <f t="shared" si="600"/>
        <v>9501</v>
      </c>
      <c r="D12812" t="str">
        <f>VLOOKUP(C12812,'Cost Centre'!A:B,2,)</f>
        <v>Strategic projects and service delivery regulation</v>
      </c>
      <c r="E12812" t="str">
        <f t="shared" si="601"/>
        <v>2</v>
      </c>
      <c r="F12812" t="s">
        <v>16693</v>
      </c>
      <c r="G12812" s="2">
        <v>0</v>
      </c>
      <c r="H12812" s="2">
        <v>0</v>
      </c>
      <c r="I12812" s="2">
        <v>0</v>
      </c>
      <c r="J12812" s="105">
        <f>SUMIF([1]MMM!$A:$A,A12812,[1]MMM!$F:$F)</f>
        <v>0</v>
      </c>
      <c r="K12812" s="2" t="s">
        <v>10</v>
      </c>
      <c r="L12812" s="2">
        <v>0</v>
      </c>
      <c r="M12812" t="s">
        <v>16691</v>
      </c>
      <c r="N12812" t="s">
        <v>16692</v>
      </c>
      <c r="O12812" t="s">
        <v>10871</v>
      </c>
      <c r="P12812" t="s">
        <v>10873</v>
      </c>
    </row>
    <row r="12813" spans="1:16" x14ac:dyDescent="0.3">
      <c r="A12813" t="s">
        <v>9990</v>
      </c>
      <c r="B12813" s="2" t="str">
        <f t="shared" si="602"/>
        <v>9501</v>
      </c>
      <c r="C12813" s="2">
        <f t="shared" si="600"/>
        <v>9501</v>
      </c>
      <c r="D12813" t="str">
        <f>VLOOKUP(C12813,'Cost Centre'!A:B,2,)</f>
        <v>Strategic projects and service delivery regulation</v>
      </c>
      <c r="E12813" t="str">
        <f t="shared" si="601"/>
        <v>2</v>
      </c>
      <c r="F12813" t="s">
        <v>16694</v>
      </c>
      <c r="G12813" s="2">
        <v>0</v>
      </c>
      <c r="H12813" s="2">
        <v>0</v>
      </c>
      <c r="I12813" s="2">
        <v>0</v>
      </c>
      <c r="J12813" s="105">
        <f>SUMIF([1]MMM!$A:$A,A12813,[1]MMM!$F:$F)</f>
        <v>0</v>
      </c>
      <c r="K12813" s="2" t="s">
        <v>10</v>
      </c>
      <c r="L12813" s="2">
        <v>0</v>
      </c>
      <c r="M12813" t="s">
        <v>16691</v>
      </c>
      <c r="N12813" t="s">
        <v>16692</v>
      </c>
      <c r="O12813" t="s">
        <v>10871</v>
      </c>
      <c r="P12813" t="s">
        <v>10873</v>
      </c>
    </row>
    <row r="12814" spans="1:16" x14ac:dyDescent="0.3">
      <c r="A12814" t="s">
        <v>9991</v>
      </c>
      <c r="B12814" s="2" t="str">
        <f t="shared" si="602"/>
        <v>9501</v>
      </c>
      <c r="C12814" s="2">
        <f t="shared" si="600"/>
        <v>9501</v>
      </c>
      <c r="D12814" t="str">
        <f>VLOOKUP(C12814,'Cost Centre'!A:B,2,)</f>
        <v>Strategic projects and service delivery regulation</v>
      </c>
      <c r="E12814" t="str">
        <f t="shared" si="601"/>
        <v>2</v>
      </c>
      <c r="F12814" t="s">
        <v>16695</v>
      </c>
      <c r="G12814" s="2">
        <v>0</v>
      </c>
      <c r="H12814" s="2">
        <v>0</v>
      </c>
      <c r="I12814" s="2">
        <v>0</v>
      </c>
      <c r="J12814" s="105">
        <f>SUMIF([1]MMM!$A:$A,A12814,[1]MMM!$F:$F)</f>
        <v>0</v>
      </c>
      <c r="K12814" s="2" t="s">
        <v>10</v>
      </c>
      <c r="L12814" s="2">
        <v>0</v>
      </c>
      <c r="M12814" t="s">
        <v>16691</v>
      </c>
      <c r="N12814" t="s">
        <v>16692</v>
      </c>
      <c r="O12814" t="s">
        <v>10871</v>
      </c>
      <c r="P12814" t="s">
        <v>10873</v>
      </c>
    </row>
    <row r="12815" spans="1:16" x14ac:dyDescent="0.3">
      <c r="A12815" t="s">
        <v>9992</v>
      </c>
      <c r="B12815" s="2" t="str">
        <f t="shared" si="602"/>
        <v>9501</v>
      </c>
      <c r="C12815" s="2">
        <f t="shared" si="600"/>
        <v>9501</v>
      </c>
      <c r="D12815" t="str">
        <f>VLOOKUP(C12815,'Cost Centre'!A:B,2,)</f>
        <v>Strategic projects and service delivery regulation</v>
      </c>
      <c r="E12815" t="str">
        <f t="shared" si="601"/>
        <v>2</v>
      </c>
      <c r="F12815" t="s">
        <v>16696</v>
      </c>
      <c r="G12815" s="2">
        <v>0</v>
      </c>
      <c r="H12815" s="2">
        <v>0</v>
      </c>
      <c r="I12815" s="2">
        <v>0</v>
      </c>
      <c r="J12815" s="105">
        <f>SUMIF([1]MMM!$A:$A,A12815,[1]MMM!$F:$F)</f>
        <v>0</v>
      </c>
      <c r="K12815" s="2" t="s">
        <v>10</v>
      </c>
      <c r="L12815" s="2">
        <v>0</v>
      </c>
      <c r="M12815" t="s">
        <v>16691</v>
      </c>
      <c r="N12815" t="s">
        <v>16692</v>
      </c>
      <c r="O12815" t="s">
        <v>10871</v>
      </c>
      <c r="P12815" t="s">
        <v>10874</v>
      </c>
    </row>
    <row r="12816" spans="1:16" x14ac:dyDescent="0.3">
      <c r="A12816" t="s">
        <v>9993</v>
      </c>
      <c r="B12816" s="2" t="str">
        <f t="shared" si="602"/>
        <v>9501</v>
      </c>
      <c r="C12816" s="2">
        <f t="shared" si="600"/>
        <v>9501</v>
      </c>
      <c r="D12816" t="str">
        <f>VLOOKUP(C12816,'Cost Centre'!A:B,2,)</f>
        <v>Strategic projects and service delivery regulation</v>
      </c>
      <c r="E12816" t="str">
        <f t="shared" si="601"/>
        <v>2</v>
      </c>
      <c r="F12816" t="s">
        <v>16697</v>
      </c>
      <c r="G12816" s="2">
        <v>0</v>
      </c>
      <c r="H12816" s="2">
        <v>0</v>
      </c>
      <c r="I12816" s="2">
        <v>0</v>
      </c>
      <c r="J12816" s="105">
        <f>SUMIF([1]MMM!$A:$A,A12816,[1]MMM!$F:$F)</f>
        <v>0</v>
      </c>
      <c r="K12816" s="2" t="s">
        <v>10</v>
      </c>
      <c r="L12816" s="2">
        <v>0</v>
      </c>
      <c r="M12816" t="s">
        <v>16691</v>
      </c>
      <c r="N12816" t="s">
        <v>16692</v>
      </c>
      <c r="O12816" t="s">
        <v>10871</v>
      </c>
      <c r="P12816" t="s">
        <v>10874</v>
      </c>
    </row>
    <row r="12817" spans="1:16" x14ac:dyDescent="0.3">
      <c r="A12817" t="s">
        <v>9994</v>
      </c>
      <c r="B12817" s="2" t="str">
        <f t="shared" si="602"/>
        <v>9501</v>
      </c>
      <c r="C12817" s="2">
        <f t="shared" si="600"/>
        <v>9501</v>
      </c>
      <c r="D12817" t="str">
        <f>VLOOKUP(C12817,'Cost Centre'!A:B,2,)</f>
        <v>Strategic projects and service delivery regulation</v>
      </c>
      <c r="E12817" t="str">
        <f t="shared" si="601"/>
        <v>2</v>
      </c>
      <c r="F12817" t="s">
        <v>16698</v>
      </c>
      <c r="G12817" s="2">
        <v>0</v>
      </c>
      <c r="H12817" s="2">
        <v>0</v>
      </c>
      <c r="I12817" s="2">
        <v>0</v>
      </c>
      <c r="J12817" s="105">
        <f>SUMIF([1]MMM!$A:$A,A12817,[1]MMM!$F:$F)</f>
        <v>0</v>
      </c>
      <c r="K12817" s="2" t="s">
        <v>10</v>
      </c>
      <c r="L12817" s="2">
        <v>0</v>
      </c>
      <c r="M12817" t="s">
        <v>16691</v>
      </c>
      <c r="N12817" t="s">
        <v>16692</v>
      </c>
      <c r="O12817" t="s">
        <v>10871</v>
      </c>
      <c r="P12817" t="s">
        <v>10874</v>
      </c>
    </row>
    <row r="12818" spans="1:16" x14ac:dyDescent="0.3">
      <c r="A12818" t="s">
        <v>9995</v>
      </c>
      <c r="B12818" s="2" t="str">
        <f t="shared" si="602"/>
        <v>9501</v>
      </c>
      <c r="C12818" s="2">
        <f t="shared" si="600"/>
        <v>9501</v>
      </c>
      <c r="D12818" t="str">
        <f>VLOOKUP(C12818,'Cost Centre'!A:B,2,)</f>
        <v>Strategic projects and service delivery regulation</v>
      </c>
      <c r="E12818" t="str">
        <f t="shared" si="601"/>
        <v>2</v>
      </c>
      <c r="F12818" t="s">
        <v>48</v>
      </c>
      <c r="G12818" s="2">
        <v>0</v>
      </c>
      <c r="H12818" s="2">
        <v>2130579.81</v>
      </c>
      <c r="I12818" s="2">
        <v>0</v>
      </c>
      <c r="J12818" s="105">
        <f>SUMIF([1]MMM!$A:$A,A12818,[1]MMM!$F:$F)</f>
        <v>2130579.81</v>
      </c>
      <c r="K12818" s="2" t="s">
        <v>10</v>
      </c>
      <c r="L12818" s="2">
        <v>2623804</v>
      </c>
      <c r="M12818" t="s">
        <v>16691</v>
      </c>
      <c r="N12818" t="s">
        <v>16692</v>
      </c>
      <c r="O12818" t="s">
        <v>10871</v>
      </c>
      <c r="P12818" t="s">
        <v>10875</v>
      </c>
    </row>
    <row r="12819" spans="1:16" x14ac:dyDescent="0.3">
      <c r="A12819" t="s">
        <v>9996</v>
      </c>
      <c r="B12819" s="2" t="str">
        <f t="shared" si="602"/>
        <v>9501</v>
      </c>
      <c r="C12819" s="2">
        <f t="shared" si="600"/>
        <v>9501</v>
      </c>
      <c r="D12819" t="str">
        <f>VLOOKUP(C12819,'Cost Centre'!A:B,2,)</f>
        <v>Strategic projects and service delivery regulation</v>
      </c>
      <c r="E12819" t="str">
        <f t="shared" si="601"/>
        <v>2</v>
      </c>
      <c r="F12819" t="s">
        <v>49</v>
      </c>
      <c r="G12819" s="2">
        <v>0</v>
      </c>
      <c r="H12819" s="2">
        <v>0</v>
      </c>
      <c r="I12819" s="2">
        <v>0</v>
      </c>
      <c r="J12819" s="105">
        <f>SUMIF([1]MMM!$A:$A,A12819,[1]MMM!$F:$F)</f>
        <v>0</v>
      </c>
      <c r="K12819" s="2" t="s">
        <v>10</v>
      </c>
      <c r="L12819" s="2">
        <v>0</v>
      </c>
      <c r="M12819" t="s">
        <v>16691</v>
      </c>
      <c r="N12819" t="s">
        <v>16692</v>
      </c>
      <c r="O12819" t="s">
        <v>10871</v>
      </c>
      <c r="P12819" t="s">
        <v>10875</v>
      </c>
    </row>
    <row r="12820" spans="1:16" x14ac:dyDescent="0.3">
      <c r="A12820" t="s">
        <v>9997</v>
      </c>
      <c r="B12820" s="2" t="str">
        <f t="shared" si="602"/>
        <v>9501</v>
      </c>
      <c r="C12820" s="2">
        <f t="shared" si="600"/>
        <v>9501</v>
      </c>
      <c r="D12820" t="str">
        <f>VLOOKUP(C12820,'Cost Centre'!A:B,2,)</f>
        <v>Strategic projects and service delivery regulation</v>
      </c>
      <c r="E12820" t="str">
        <f t="shared" si="601"/>
        <v>2</v>
      </c>
      <c r="F12820" t="s">
        <v>51</v>
      </c>
      <c r="G12820" s="2">
        <v>0</v>
      </c>
      <c r="H12820" s="2">
        <v>17700</v>
      </c>
      <c r="I12820" s="2">
        <v>0</v>
      </c>
      <c r="J12820" s="105">
        <f>SUMIF([1]MMM!$A:$A,A12820,[1]MMM!$F:$F)</f>
        <v>17700</v>
      </c>
      <c r="K12820" s="2" t="s">
        <v>10</v>
      </c>
      <c r="L12820" s="2">
        <v>15600</v>
      </c>
      <c r="M12820" t="s">
        <v>16691</v>
      </c>
      <c r="N12820" t="s">
        <v>16692</v>
      </c>
      <c r="O12820" t="s">
        <v>10871</v>
      </c>
      <c r="P12820" t="s">
        <v>10875</v>
      </c>
    </row>
    <row r="12821" spans="1:16" x14ac:dyDescent="0.3">
      <c r="A12821" t="s">
        <v>9998</v>
      </c>
      <c r="B12821" s="2" t="str">
        <f t="shared" si="602"/>
        <v>9501</v>
      </c>
      <c r="C12821" s="2">
        <f t="shared" si="600"/>
        <v>9501</v>
      </c>
      <c r="D12821" t="str">
        <f>VLOOKUP(C12821,'Cost Centre'!A:B,2,)</f>
        <v>Strategic projects and service delivery regulation</v>
      </c>
      <c r="E12821" t="str">
        <f t="shared" si="601"/>
        <v>2</v>
      </c>
      <c r="F12821" t="s">
        <v>55</v>
      </c>
      <c r="G12821" s="2">
        <v>0</v>
      </c>
      <c r="H12821" s="2">
        <v>330274.74</v>
      </c>
      <c r="I12821" s="2">
        <v>0</v>
      </c>
      <c r="J12821" s="105">
        <f>SUMIF([1]MMM!$A:$A,A12821,[1]MMM!$F:$F)</f>
        <v>330341.89</v>
      </c>
      <c r="K12821" s="2" t="s">
        <v>10</v>
      </c>
      <c r="L12821" s="2">
        <v>27745</v>
      </c>
      <c r="M12821" t="s">
        <v>16691</v>
      </c>
      <c r="N12821" t="s">
        <v>16692</v>
      </c>
      <c r="O12821" t="s">
        <v>10871</v>
      </c>
      <c r="P12821" t="s">
        <v>10875</v>
      </c>
    </row>
    <row r="12822" spans="1:16" x14ac:dyDescent="0.3">
      <c r="A12822" t="s">
        <v>9999</v>
      </c>
      <c r="B12822" s="2" t="str">
        <f t="shared" si="602"/>
        <v>9501</v>
      </c>
      <c r="C12822" s="2">
        <f t="shared" si="600"/>
        <v>9501</v>
      </c>
      <c r="D12822" t="str">
        <f>VLOOKUP(C12822,'Cost Centre'!A:B,2,)</f>
        <v>Strategic projects and service delivery regulation</v>
      </c>
      <c r="E12822" t="str">
        <f t="shared" si="601"/>
        <v>2</v>
      </c>
      <c r="F12822" t="s">
        <v>56</v>
      </c>
      <c r="G12822" s="2">
        <v>0</v>
      </c>
      <c r="H12822" s="2">
        <v>0.01</v>
      </c>
      <c r="I12822" s="2">
        <v>0</v>
      </c>
      <c r="J12822" s="105">
        <f>SUMIF([1]MMM!$A:$A,A12822,[1]MMM!$F:$F)</f>
        <v>0.01</v>
      </c>
      <c r="K12822" s="2" t="s">
        <v>10</v>
      </c>
      <c r="L12822" s="2">
        <v>1328</v>
      </c>
      <c r="M12822" t="s">
        <v>16691</v>
      </c>
      <c r="N12822" t="s">
        <v>16692</v>
      </c>
      <c r="O12822" t="s">
        <v>10871</v>
      </c>
      <c r="P12822" t="s">
        <v>10875</v>
      </c>
    </row>
    <row r="12823" spans="1:16" x14ac:dyDescent="0.3">
      <c r="A12823" t="s">
        <v>10000</v>
      </c>
      <c r="B12823" s="2" t="str">
        <f t="shared" si="602"/>
        <v>9501</v>
      </c>
      <c r="C12823" s="2">
        <f t="shared" si="600"/>
        <v>9501</v>
      </c>
      <c r="D12823" t="str">
        <f>VLOOKUP(C12823,'Cost Centre'!A:B,2,)</f>
        <v>Strategic projects and service delivery regulation</v>
      </c>
      <c r="E12823" t="str">
        <f t="shared" si="601"/>
        <v>2</v>
      </c>
      <c r="F12823" t="s">
        <v>57</v>
      </c>
      <c r="G12823" s="2">
        <v>0</v>
      </c>
      <c r="H12823" s="2">
        <v>0</v>
      </c>
      <c r="I12823" s="2">
        <v>0</v>
      </c>
      <c r="J12823" s="105">
        <f>SUMIF([1]MMM!$A:$A,A12823,[1]MMM!$F:$F)</f>
        <v>0</v>
      </c>
      <c r="K12823" s="2" t="s">
        <v>10</v>
      </c>
      <c r="L12823" s="2">
        <v>0</v>
      </c>
      <c r="M12823" t="s">
        <v>16691</v>
      </c>
      <c r="N12823" t="s">
        <v>16692</v>
      </c>
      <c r="O12823" t="s">
        <v>10871</v>
      </c>
      <c r="P12823" t="s">
        <v>10875</v>
      </c>
    </row>
    <row r="12824" spans="1:16" x14ac:dyDescent="0.3">
      <c r="A12824" t="s">
        <v>10001</v>
      </c>
      <c r="B12824" s="2" t="str">
        <f t="shared" si="602"/>
        <v>9501</v>
      </c>
      <c r="C12824" s="2">
        <f t="shared" si="600"/>
        <v>9501</v>
      </c>
      <c r="D12824" t="str">
        <f>VLOOKUP(C12824,'Cost Centre'!A:B,2,)</f>
        <v>Strategic projects and service delivery regulation</v>
      </c>
      <c r="E12824" t="str">
        <f t="shared" si="601"/>
        <v>2</v>
      </c>
      <c r="F12824" t="s">
        <v>60</v>
      </c>
      <c r="G12824" s="2">
        <v>0</v>
      </c>
      <c r="H12824" s="2">
        <v>149089.23000000001</v>
      </c>
      <c r="I12824" s="2">
        <v>0</v>
      </c>
      <c r="J12824" s="105">
        <f>SUMIF([1]MMM!$A:$A,A12824,[1]MMM!$F:$F)</f>
        <v>149089.23000000001</v>
      </c>
      <c r="K12824" s="2" t="s">
        <v>10</v>
      </c>
      <c r="L12824" s="2">
        <v>0</v>
      </c>
      <c r="M12824" t="s">
        <v>16691</v>
      </c>
      <c r="N12824" t="s">
        <v>16692</v>
      </c>
      <c r="O12824" t="s">
        <v>10871</v>
      </c>
      <c r="P12824" t="s">
        <v>10875</v>
      </c>
    </row>
    <row r="12825" spans="1:16" x14ac:dyDescent="0.3">
      <c r="A12825" t="s">
        <v>10002</v>
      </c>
      <c r="B12825" s="2" t="str">
        <f t="shared" si="602"/>
        <v>9501</v>
      </c>
      <c r="C12825" s="2">
        <f t="shared" si="600"/>
        <v>9501</v>
      </c>
      <c r="D12825" t="str">
        <f>VLOOKUP(C12825,'Cost Centre'!A:B,2,)</f>
        <v>Strategic projects and service delivery regulation</v>
      </c>
      <c r="E12825" t="str">
        <f t="shared" si="601"/>
        <v>2</v>
      </c>
      <c r="F12825" t="s">
        <v>61</v>
      </c>
      <c r="G12825" s="2">
        <v>0</v>
      </c>
      <c r="H12825" s="2">
        <v>56542</v>
      </c>
      <c r="I12825" s="2">
        <v>0</v>
      </c>
      <c r="J12825" s="105">
        <f>SUMIF([1]MMM!$A:$A,A12825,[1]MMM!$F:$F)</f>
        <v>56542</v>
      </c>
      <c r="K12825" s="2" t="s">
        <v>10</v>
      </c>
      <c r="L12825" s="2">
        <v>0</v>
      </c>
      <c r="M12825" t="s">
        <v>16691</v>
      </c>
      <c r="N12825" t="s">
        <v>16692</v>
      </c>
      <c r="O12825" t="s">
        <v>10871</v>
      </c>
      <c r="P12825" t="s">
        <v>10875</v>
      </c>
    </row>
    <row r="12826" spans="1:16" x14ac:dyDescent="0.3">
      <c r="A12826" t="s">
        <v>10003</v>
      </c>
      <c r="B12826" s="2" t="str">
        <f t="shared" si="602"/>
        <v>9501</v>
      </c>
      <c r="C12826" s="2">
        <f t="shared" si="600"/>
        <v>9501</v>
      </c>
      <c r="D12826" t="str">
        <f>VLOOKUP(C12826,'Cost Centre'!A:B,2,)</f>
        <v>Strategic projects and service delivery regulation</v>
      </c>
      <c r="E12826" t="str">
        <f t="shared" si="601"/>
        <v>2</v>
      </c>
      <c r="F12826" t="s">
        <v>62</v>
      </c>
      <c r="G12826" s="2">
        <v>0</v>
      </c>
      <c r="H12826" s="2">
        <v>6091.2</v>
      </c>
      <c r="I12826" s="2">
        <v>0</v>
      </c>
      <c r="J12826" s="105">
        <f>SUMIF([1]MMM!$A:$A,A12826,[1]MMM!$F:$F)</f>
        <v>29151.119999999999</v>
      </c>
      <c r="K12826" s="2" t="s">
        <v>10</v>
      </c>
      <c r="L12826" s="2">
        <v>0</v>
      </c>
      <c r="M12826" t="s">
        <v>16691</v>
      </c>
      <c r="N12826" t="s">
        <v>16692</v>
      </c>
      <c r="O12826" t="s">
        <v>10871</v>
      </c>
      <c r="P12826" t="s">
        <v>10875</v>
      </c>
    </row>
    <row r="12827" spans="1:16" x14ac:dyDescent="0.3">
      <c r="A12827" t="s">
        <v>10004</v>
      </c>
      <c r="B12827" s="2" t="str">
        <f t="shared" si="602"/>
        <v>9501</v>
      </c>
      <c r="C12827" s="2">
        <f t="shared" si="600"/>
        <v>9501</v>
      </c>
      <c r="D12827" t="str">
        <f>VLOOKUP(C12827,'Cost Centre'!A:B,2,)</f>
        <v>Strategic projects and service delivery regulation</v>
      </c>
      <c r="E12827" t="str">
        <f t="shared" si="601"/>
        <v>2</v>
      </c>
      <c r="F12827" t="s">
        <v>64</v>
      </c>
      <c r="G12827" s="2">
        <v>0</v>
      </c>
      <c r="H12827" s="2">
        <v>11736.75</v>
      </c>
      <c r="I12827" s="2">
        <v>0</v>
      </c>
      <c r="J12827" s="105">
        <f>SUMIF([1]MMM!$A:$A,A12827,[1]MMM!$F:$F)</f>
        <v>11736.75</v>
      </c>
      <c r="K12827" s="2" t="s">
        <v>10</v>
      </c>
      <c r="L12827" s="2">
        <v>0</v>
      </c>
      <c r="M12827" t="s">
        <v>16691</v>
      </c>
      <c r="N12827" t="s">
        <v>16692</v>
      </c>
      <c r="O12827" t="s">
        <v>10871</v>
      </c>
      <c r="P12827" t="s">
        <v>10875</v>
      </c>
    </row>
    <row r="12828" spans="1:16" x14ac:dyDescent="0.3">
      <c r="A12828" t="s">
        <v>10005</v>
      </c>
      <c r="B12828" s="2" t="str">
        <f t="shared" si="602"/>
        <v>9501</v>
      </c>
      <c r="C12828" s="2">
        <f t="shared" si="600"/>
        <v>9501</v>
      </c>
      <c r="D12828" t="str">
        <f>VLOOKUP(C12828,'Cost Centre'!A:B,2,)</f>
        <v>Strategic projects and service delivery regulation</v>
      </c>
      <c r="E12828" t="str">
        <f t="shared" si="601"/>
        <v>2</v>
      </c>
      <c r="F12828" t="s">
        <v>67</v>
      </c>
      <c r="G12828" s="2">
        <v>0</v>
      </c>
      <c r="H12828" s="2">
        <v>419.99</v>
      </c>
      <c r="I12828" s="2">
        <v>0</v>
      </c>
      <c r="J12828" s="105">
        <f>SUMIF([1]MMM!$A:$A,A12828,[1]MMM!$F:$F)</f>
        <v>419.99</v>
      </c>
      <c r="K12828" s="2" t="s">
        <v>10</v>
      </c>
      <c r="L12828" s="2">
        <v>424</v>
      </c>
      <c r="M12828" t="s">
        <v>16691</v>
      </c>
      <c r="N12828" t="s">
        <v>16692</v>
      </c>
      <c r="O12828" t="s">
        <v>10871</v>
      </c>
      <c r="P12828" t="s">
        <v>10876</v>
      </c>
    </row>
    <row r="12829" spans="1:16" x14ac:dyDescent="0.3">
      <c r="A12829" t="s">
        <v>10006</v>
      </c>
      <c r="B12829" s="2" t="str">
        <f t="shared" si="602"/>
        <v>9501</v>
      </c>
      <c r="C12829" s="2">
        <f t="shared" si="600"/>
        <v>9501</v>
      </c>
      <c r="D12829" t="str">
        <f>VLOOKUP(C12829,'Cost Centre'!A:B,2,)</f>
        <v>Strategic projects and service delivery regulation</v>
      </c>
      <c r="E12829" t="str">
        <f t="shared" si="601"/>
        <v>2</v>
      </c>
      <c r="F12829" t="s">
        <v>68</v>
      </c>
      <c r="G12829" s="2">
        <v>0</v>
      </c>
      <c r="H12829" s="2">
        <v>10215.040000000001</v>
      </c>
      <c r="I12829" s="2">
        <v>0</v>
      </c>
      <c r="J12829" s="105">
        <f>SUMIF([1]MMM!$A:$A,A12829,[1]MMM!$F:$F)</f>
        <v>11151.81</v>
      </c>
      <c r="K12829" s="2" t="s">
        <v>10</v>
      </c>
      <c r="L12829" s="2">
        <v>11291</v>
      </c>
      <c r="M12829" t="s">
        <v>16691</v>
      </c>
      <c r="N12829" t="s">
        <v>16692</v>
      </c>
      <c r="O12829" t="s">
        <v>10871</v>
      </c>
      <c r="P12829" t="s">
        <v>10876</v>
      </c>
    </row>
    <row r="12830" spans="1:16" x14ac:dyDescent="0.3">
      <c r="A12830" t="s">
        <v>10007</v>
      </c>
      <c r="B12830" s="2" t="str">
        <f t="shared" si="602"/>
        <v>9501</v>
      </c>
      <c r="C12830" s="2">
        <f t="shared" si="600"/>
        <v>9501</v>
      </c>
      <c r="D12830" t="str">
        <f>VLOOKUP(C12830,'Cost Centre'!A:B,2,)</f>
        <v>Strategic projects and service delivery regulation</v>
      </c>
      <c r="E12830" t="str">
        <f t="shared" si="601"/>
        <v>2</v>
      </c>
      <c r="F12830" t="s">
        <v>10877</v>
      </c>
      <c r="G12830" s="2">
        <v>0</v>
      </c>
      <c r="H12830" s="2">
        <v>148378.14000000001</v>
      </c>
      <c r="I12830" s="2">
        <v>0</v>
      </c>
      <c r="J12830" s="105">
        <f>SUMIF([1]MMM!$A:$A,A12830,[1]MMM!$F:$F)</f>
        <v>148378.14000000001</v>
      </c>
      <c r="K12830" s="2" t="s">
        <v>10</v>
      </c>
      <c r="L12830" s="2">
        <v>144862</v>
      </c>
      <c r="M12830" t="s">
        <v>16691</v>
      </c>
      <c r="N12830" t="s">
        <v>16692</v>
      </c>
      <c r="O12830" t="s">
        <v>10871</v>
      </c>
      <c r="P12830" t="s">
        <v>10876</v>
      </c>
    </row>
    <row r="12831" spans="1:16" x14ac:dyDescent="0.3">
      <c r="A12831" t="s">
        <v>10008</v>
      </c>
      <c r="B12831" s="2" t="str">
        <f t="shared" si="602"/>
        <v>9501</v>
      </c>
      <c r="C12831" s="2">
        <f t="shared" si="600"/>
        <v>9501</v>
      </c>
      <c r="D12831" t="str">
        <f>VLOOKUP(C12831,'Cost Centre'!A:B,2,)</f>
        <v>Strategic projects and service delivery regulation</v>
      </c>
      <c r="E12831" t="str">
        <f t="shared" si="601"/>
        <v>2</v>
      </c>
      <c r="F12831" t="s">
        <v>69</v>
      </c>
      <c r="G12831" s="2">
        <v>0</v>
      </c>
      <c r="H12831" s="2">
        <v>361111.97</v>
      </c>
      <c r="I12831" s="2">
        <v>0</v>
      </c>
      <c r="J12831" s="105">
        <f>SUMIF([1]MMM!$A:$A,A12831,[1]MMM!$F:$F)</f>
        <v>361111.97</v>
      </c>
      <c r="K12831" s="2" t="s">
        <v>10</v>
      </c>
      <c r="L12831" s="2">
        <v>357700</v>
      </c>
      <c r="M12831" t="s">
        <v>16691</v>
      </c>
      <c r="N12831" t="s">
        <v>16692</v>
      </c>
      <c r="O12831" t="s">
        <v>10871</v>
      </c>
      <c r="P12831" t="s">
        <v>10876</v>
      </c>
    </row>
    <row r="12832" spans="1:16" x14ac:dyDescent="0.3">
      <c r="A12832" t="s">
        <v>10009</v>
      </c>
      <c r="B12832" s="2" t="str">
        <f t="shared" si="602"/>
        <v>9501</v>
      </c>
      <c r="C12832" s="2">
        <f t="shared" si="600"/>
        <v>9501</v>
      </c>
      <c r="D12832" t="str">
        <f>VLOOKUP(C12832,'Cost Centre'!A:B,2,)</f>
        <v>Strategic projects and service delivery regulation</v>
      </c>
      <c r="E12832" t="str">
        <f t="shared" si="601"/>
        <v>2</v>
      </c>
      <c r="F12832" t="s">
        <v>70</v>
      </c>
      <c r="G12832" s="2">
        <v>0</v>
      </c>
      <c r="H12832" s="2">
        <v>7138.57</v>
      </c>
      <c r="I12832" s="2">
        <v>0</v>
      </c>
      <c r="J12832" s="105">
        <f>SUMIF([1]MMM!$A:$A,A12832,[1]MMM!$F:$F)</f>
        <v>7138.57</v>
      </c>
      <c r="K12832" s="2" t="s">
        <v>10</v>
      </c>
      <c r="L12832" s="2">
        <v>7652</v>
      </c>
      <c r="M12832" t="s">
        <v>16691</v>
      </c>
      <c r="N12832" t="s">
        <v>16692</v>
      </c>
      <c r="O12832" t="s">
        <v>10871</v>
      </c>
      <c r="P12832" t="s">
        <v>10876</v>
      </c>
    </row>
    <row r="12833" spans="1:16" x14ac:dyDescent="0.3">
      <c r="A12833" t="s">
        <v>10010</v>
      </c>
      <c r="B12833" s="2" t="str">
        <f t="shared" si="602"/>
        <v>9501</v>
      </c>
      <c r="C12833" s="2">
        <f t="shared" si="600"/>
        <v>9501</v>
      </c>
      <c r="D12833" t="str">
        <f>VLOOKUP(C12833,'Cost Centre'!A:B,2,)</f>
        <v>Strategic projects and service delivery regulation</v>
      </c>
      <c r="E12833" t="str">
        <f t="shared" si="601"/>
        <v>2</v>
      </c>
      <c r="F12833" t="s">
        <v>73</v>
      </c>
      <c r="G12833" s="2">
        <v>0</v>
      </c>
      <c r="H12833" s="2">
        <v>0</v>
      </c>
      <c r="I12833" s="2">
        <v>0</v>
      </c>
      <c r="J12833" s="105">
        <f>SUMIF([1]MMM!$A:$A,A12833,[1]MMM!$F:$F)</f>
        <v>0</v>
      </c>
      <c r="K12833" s="2" t="s">
        <v>10</v>
      </c>
      <c r="L12833" s="2">
        <v>0</v>
      </c>
      <c r="M12833" t="s">
        <v>16691</v>
      </c>
      <c r="N12833" t="s">
        <v>16692</v>
      </c>
      <c r="O12833" t="s">
        <v>10871</v>
      </c>
      <c r="P12833" t="s">
        <v>10878</v>
      </c>
    </row>
    <row r="12834" spans="1:16" x14ac:dyDescent="0.3">
      <c r="A12834" t="s">
        <v>10011</v>
      </c>
      <c r="B12834" s="2" t="str">
        <f t="shared" si="602"/>
        <v>9501</v>
      </c>
      <c r="C12834" s="2">
        <f t="shared" si="600"/>
        <v>9501</v>
      </c>
      <c r="D12834" t="str">
        <f>VLOOKUP(C12834,'Cost Centre'!A:B,2,)</f>
        <v>Strategic projects and service delivery regulation</v>
      </c>
      <c r="E12834" t="str">
        <f t="shared" si="601"/>
        <v>2</v>
      </c>
      <c r="F12834" t="s">
        <v>78</v>
      </c>
      <c r="G12834" s="2">
        <v>0</v>
      </c>
      <c r="H12834" s="2">
        <v>0</v>
      </c>
      <c r="I12834" s="2">
        <v>0</v>
      </c>
      <c r="J12834" s="105">
        <f>SUMIF([1]MMM!$A:$A,A12834,[1]MMM!$F:$F)</f>
        <v>0</v>
      </c>
      <c r="K12834" s="2" t="s">
        <v>10</v>
      </c>
      <c r="L12834" s="2">
        <v>0</v>
      </c>
      <c r="M12834" t="s">
        <v>16691</v>
      </c>
      <c r="N12834" t="s">
        <v>16692</v>
      </c>
      <c r="O12834" t="s">
        <v>10871</v>
      </c>
      <c r="P12834" t="s">
        <v>10931</v>
      </c>
    </row>
    <row r="12835" spans="1:16" x14ac:dyDescent="0.3">
      <c r="A12835" t="s">
        <v>10012</v>
      </c>
      <c r="B12835" s="2" t="str">
        <f t="shared" si="602"/>
        <v>9501</v>
      </c>
      <c r="C12835" s="2">
        <f t="shared" si="600"/>
        <v>9501</v>
      </c>
      <c r="D12835" t="str">
        <f>VLOOKUP(C12835,'Cost Centre'!A:B,2,)</f>
        <v>Strategic projects and service delivery regulation</v>
      </c>
      <c r="E12835" t="str">
        <f t="shared" si="601"/>
        <v>2</v>
      </c>
      <c r="F12835" t="s">
        <v>78</v>
      </c>
      <c r="G12835" s="2">
        <v>0</v>
      </c>
      <c r="H12835" s="2">
        <v>0</v>
      </c>
      <c r="I12835" s="2">
        <v>0</v>
      </c>
      <c r="J12835" s="105">
        <f>SUMIF([1]MMM!$A:$A,A12835,[1]MMM!$F:$F)</f>
        <v>0</v>
      </c>
      <c r="K12835" s="2" t="s">
        <v>10</v>
      </c>
      <c r="L12835" s="2">
        <v>0</v>
      </c>
      <c r="M12835" t="s">
        <v>16691</v>
      </c>
      <c r="N12835" t="s">
        <v>16692</v>
      </c>
      <c r="O12835" t="s">
        <v>10871</v>
      </c>
      <c r="P12835" t="s">
        <v>10931</v>
      </c>
    </row>
    <row r="12836" spans="1:16" x14ac:dyDescent="0.3">
      <c r="A12836" t="s">
        <v>10013</v>
      </c>
      <c r="B12836" s="2" t="str">
        <f t="shared" si="602"/>
        <v>9501</v>
      </c>
      <c r="C12836" s="2">
        <f t="shared" si="600"/>
        <v>9501</v>
      </c>
      <c r="D12836" t="str">
        <f>VLOOKUP(C12836,'Cost Centre'!A:B,2,)</f>
        <v>Strategic projects and service delivery regulation</v>
      </c>
      <c r="E12836" t="str">
        <f t="shared" si="601"/>
        <v>2</v>
      </c>
      <c r="F12836" t="s">
        <v>82</v>
      </c>
      <c r="G12836" s="2">
        <v>0</v>
      </c>
      <c r="H12836" s="2">
        <v>0</v>
      </c>
      <c r="I12836" s="2">
        <v>0</v>
      </c>
      <c r="J12836" s="105">
        <f>SUMIF([1]MMM!$A:$A,A12836,[1]MMM!$F:$F)</f>
        <v>0</v>
      </c>
      <c r="K12836" s="2" t="s">
        <v>10</v>
      </c>
      <c r="L12836" s="2">
        <v>0</v>
      </c>
      <c r="M12836" t="s">
        <v>16691</v>
      </c>
      <c r="N12836" t="s">
        <v>16692</v>
      </c>
      <c r="O12836" t="s">
        <v>10871</v>
      </c>
      <c r="P12836" t="s">
        <v>10881</v>
      </c>
    </row>
    <row r="12837" spans="1:16" x14ac:dyDescent="0.3">
      <c r="A12837" t="s">
        <v>10014</v>
      </c>
      <c r="B12837" s="2" t="str">
        <f t="shared" si="602"/>
        <v>9501</v>
      </c>
      <c r="C12837" s="2">
        <f t="shared" si="600"/>
        <v>9501</v>
      </c>
      <c r="D12837" t="str">
        <f>VLOOKUP(C12837,'Cost Centre'!A:B,2,)</f>
        <v>Strategic projects and service delivery regulation</v>
      </c>
      <c r="E12837" t="str">
        <f t="shared" si="601"/>
        <v>2</v>
      </c>
      <c r="F12837" t="s">
        <v>88</v>
      </c>
      <c r="G12837" s="2">
        <v>0</v>
      </c>
      <c r="H12837" s="2">
        <v>0</v>
      </c>
      <c r="I12837" s="2">
        <v>0</v>
      </c>
      <c r="J12837" s="105">
        <f>SUMIF([1]MMM!$A:$A,A12837,[1]MMM!$F:$F)</f>
        <v>0</v>
      </c>
      <c r="K12837" s="2" t="s">
        <v>10</v>
      </c>
      <c r="L12837" s="2">
        <v>0</v>
      </c>
      <c r="M12837" t="s">
        <v>16691</v>
      </c>
      <c r="N12837" t="s">
        <v>16692</v>
      </c>
      <c r="O12837" t="s">
        <v>10871</v>
      </c>
      <c r="P12837" t="s">
        <v>10881</v>
      </c>
    </row>
    <row r="12838" spans="1:16" x14ac:dyDescent="0.3">
      <c r="A12838" t="s">
        <v>10015</v>
      </c>
      <c r="B12838" s="2" t="str">
        <f t="shared" si="602"/>
        <v>9501</v>
      </c>
      <c r="C12838" s="2">
        <f t="shared" si="600"/>
        <v>9501</v>
      </c>
      <c r="D12838" t="str">
        <f>VLOOKUP(C12838,'Cost Centre'!A:B,2,)</f>
        <v>Strategic projects and service delivery regulation</v>
      </c>
      <c r="E12838" t="str">
        <f t="shared" si="601"/>
        <v>2</v>
      </c>
      <c r="F12838" t="s">
        <v>93</v>
      </c>
      <c r="G12838" s="2">
        <v>0</v>
      </c>
      <c r="H12838" s="2">
        <v>26322.76</v>
      </c>
      <c r="I12838" s="2">
        <v>0</v>
      </c>
      <c r="J12838" s="105">
        <f>SUMIF([1]MMM!$A:$A,A12838,[1]MMM!$F:$F)</f>
        <v>26326.22</v>
      </c>
      <c r="K12838" s="2" t="s">
        <v>10</v>
      </c>
      <c r="L12838" s="2">
        <v>26238</v>
      </c>
      <c r="M12838" t="s">
        <v>16691</v>
      </c>
      <c r="N12838" t="s">
        <v>16692</v>
      </c>
      <c r="O12838" t="s">
        <v>10871</v>
      </c>
      <c r="P12838" t="s">
        <v>10881</v>
      </c>
    </row>
    <row r="12839" spans="1:16" x14ac:dyDescent="0.3">
      <c r="A12839" t="s">
        <v>10016</v>
      </c>
      <c r="B12839" s="2" t="str">
        <f t="shared" si="602"/>
        <v>9501</v>
      </c>
      <c r="C12839" s="2">
        <f t="shared" si="600"/>
        <v>9501</v>
      </c>
      <c r="D12839" t="str">
        <f>VLOOKUP(C12839,'Cost Centre'!A:B,2,)</f>
        <v>Strategic projects and service delivery regulation</v>
      </c>
      <c r="E12839" t="str">
        <f t="shared" si="601"/>
        <v>2</v>
      </c>
      <c r="F12839" t="s">
        <v>10882</v>
      </c>
      <c r="G12839" s="2">
        <v>0</v>
      </c>
      <c r="H12839" s="2">
        <v>0</v>
      </c>
      <c r="I12839" s="2">
        <v>0</v>
      </c>
      <c r="J12839" s="105">
        <f>SUMIF([1]MMM!$A:$A,A12839,[1]MMM!$F:$F)</f>
        <v>0</v>
      </c>
      <c r="K12839" s="2" t="s">
        <v>10</v>
      </c>
      <c r="L12839" s="2">
        <v>0</v>
      </c>
      <c r="M12839" t="s">
        <v>16691</v>
      </c>
      <c r="N12839" t="s">
        <v>16692</v>
      </c>
      <c r="O12839" t="s">
        <v>10871</v>
      </c>
      <c r="P12839" t="s">
        <v>10881</v>
      </c>
    </row>
    <row r="12840" spans="1:16" x14ac:dyDescent="0.3">
      <c r="A12840" t="s">
        <v>10017</v>
      </c>
      <c r="B12840" s="2" t="str">
        <f t="shared" si="602"/>
        <v>9501</v>
      </c>
      <c r="C12840" s="2">
        <f t="shared" si="600"/>
        <v>9501</v>
      </c>
      <c r="D12840" t="str">
        <f>VLOOKUP(C12840,'Cost Centre'!A:B,2,)</f>
        <v>Strategic projects and service delivery regulation</v>
      </c>
      <c r="E12840" t="str">
        <f t="shared" si="601"/>
        <v>2</v>
      </c>
      <c r="F12840" t="s">
        <v>10883</v>
      </c>
      <c r="G12840" s="2">
        <v>0</v>
      </c>
      <c r="H12840" s="2">
        <v>0</v>
      </c>
      <c r="I12840" s="2">
        <v>0</v>
      </c>
      <c r="J12840" s="105">
        <f>SUMIF([1]MMM!$A:$A,A12840,[1]MMM!$F:$F)</f>
        <v>0</v>
      </c>
      <c r="K12840" s="2" t="s">
        <v>10</v>
      </c>
      <c r="L12840" s="2">
        <v>0</v>
      </c>
      <c r="M12840" t="s">
        <v>16691</v>
      </c>
      <c r="N12840" t="s">
        <v>16692</v>
      </c>
      <c r="O12840" t="s">
        <v>10871</v>
      </c>
      <c r="P12840" t="s">
        <v>10881</v>
      </c>
    </row>
    <row r="12841" spans="1:16" x14ac:dyDescent="0.3">
      <c r="A12841" t="s">
        <v>10018</v>
      </c>
      <c r="B12841" s="2" t="str">
        <f t="shared" si="602"/>
        <v>9501</v>
      </c>
      <c r="C12841" s="2">
        <f t="shared" si="600"/>
        <v>9501</v>
      </c>
      <c r="D12841" t="str">
        <f>VLOOKUP(C12841,'Cost Centre'!A:B,2,)</f>
        <v>Strategic projects and service delivery regulation</v>
      </c>
      <c r="E12841" t="str">
        <f t="shared" si="601"/>
        <v>2</v>
      </c>
      <c r="F12841" t="s">
        <v>103</v>
      </c>
      <c r="G12841" s="2">
        <v>0</v>
      </c>
      <c r="H12841" s="2">
        <v>0</v>
      </c>
      <c r="I12841" s="2">
        <v>0</v>
      </c>
      <c r="J12841" s="105">
        <f>SUMIF([1]MMM!$A:$A,A12841,[1]MMM!$F:$F)</f>
        <v>0</v>
      </c>
      <c r="K12841" s="2" t="s">
        <v>10</v>
      </c>
      <c r="L12841" s="2">
        <v>0</v>
      </c>
      <c r="M12841" t="s">
        <v>16691</v>
      </c>
      <c r="N12841" t="s">
        <v>16692</v>
      </c>
      <c r="O12841" t="s">
        <v>10871</v>
      </c>
      <c r="P12841" t="s">
        <v>10881</v>
      </c>
    </row>
    <row r="12842" spans="1:16" x14ac:dyDescent="0.3">
      <c r="A12842" t="s">
        <v>10019</v>
      </c>
      <c r="B12842" s="2" t="str">
        <f t="shared" si="602"/>
        <v>9501</v>
      </c>
      <c r="C12842" s="2">
        <f t="shared" si="600"/>
        <v>9501</v>
      </c>
      <c r="D12842" t="str">
        <f>VLOOKUP(C12842,'Cost Centre'!A:B,2,)</f>
        <v>Strategic projects and service delivery regulation</v>
      </c>
      <c r="E12842" t="str">
        <f t="shared" si="601"/>
        <v>2</v>
      </c>
      <c r="F12842" t="s">
        <v>105</v>
      </c>
      <c r="G12842" s="2">
        <v>0</v>
      </c>
      <c r="H12842" s="2">
        <v>0</v>
      </c>
      <c r="I12842" s="2">
        <v>0</v>
      </c>
      <c r="J12842" s="105">
        <f>SUMIF([1]MMM!$A:$A,A12842,[1]MMM!$F:$F)</f>
        <v>0</v>
      </c>
      <c r="K12842" s="2" t="s">
        <v>10</v>
      </c>
      <c r="L12842" s="2">
        <v>0</v>
      </c>
      <c r="M12842" t="s">
        <v>16691</v>
      </c>
      <c r="N12842" t="s">
        <v>16692</v>
      </c>
      <c r="O12842" t="s">
        <v>10871</v>
      </c>
      <c r="P12842" t="s">
        <v>10881</v>
      </c>
    </row>
    <row r="12843" spans="1:16" x14ac:dyDescent="0.3">
      <c r="A12843" t="s">
        <v>10020</v>
      </c>
      <c r="B12843" s="2" t="str">
        <f t="shared" si="602"/>
        <v>9501</v>
      </c>
      <c r="C12843" s="2">
        <f t="shared" si="600"/>
        <v>9501</v>
      </c>
      <c r="D12843" t="str">
        <f>VLOOKUP(C12843,'Cost Centre'!A:B,2,)</f>
        <v>Strategic projects and service delivery regulation</v>
      </c>
      <c r="E12843" t="str">
        <f t="shared" si="601"/>
        <v>2</v>
      </c>
      <c r="F12843" t="s">
        <v>10884</v>
      </c>
      <c r="G12843" s="2">
        <v>0</v>
      </c>
      <c r="H12843" s="2">
        <v>0</v>
      </c>
      <c r="I12843" s="2">
        <v>0</v>
      </c>
      <c r="J12843" s="105">
        <f>SUMIF([1]MMM!$A:$A,A12843,[1]MMM!$F:$F)</f>
        <v>0</v>
      </c>
      <c r="K12843" s="2" t="s">
        <v>10</v>
      </c>
      <c r="L12843" s="2">
        <v>0</v>
      </c>
      <c r="M12843" t="s">
        <v>16691</v>
      </c>
      <c r="N12843" t="s">
        <v>16692</v>
      </c>
      <c r="O12843" t="s">
        <v>10871</v>
      </c>
      <c r="P12843" t="s">
        <v>10881</v>
      </c>
    </row>
    <row r="12844" spans="1:16" x14ac:dyDescent="0.3">
      <c r="A12844" t="s">
        <v>10021</v>
      </c>
      <c r="B12844" s="2" t="str">
        <f t="shared" si="602"/>
        <v>9501</v>
      </c>
      <c r="C12844" s="2">
        <f t="shared" si="600"/>
        <v>9501</v>
      </c>
      <c r="D12844" t="str">
        <f>VLOOKUP(C12844,'Cost Centre'!A:B,2,)</f>
        <v>Strategic projects and service delivery regulation</v>
      </c>
      <c r="E12844" t="str">
        <f t="shared" si="601"/>
        <v>2</v>
      </c>
      <c r="F12844" t="s">
        <v>131</v>
      </c>
      <c r="G12844" s="2">
        <v>0</v>
      </c>
      <c r="H12844" s="2">
        <v>0</v>
      </c>
      <c r="I12844" s="2">
        <v>0</v>
      </c>
      <c r="J12844" s="105">
        <f>SUMIF([1]MMM!$A:$A,A12844,[1]MMM!$F:$F)</f>
        <v>0</v>
      </c>
      <c r="K12844" s="2" t="s">
        <v>10</v>
      </c>
      <c r="L12844" s="2">
        <v>0</v>
      </c>
      <c r="M12844" t="s">
        <v>16691</v>
      </c>
      <c r="N12844" t="s">
        <v>16692</v>
      </c>
      <c r="O12844" t="s">
        <v>10871</v>
      </c>
      <c r="P12844" t="s">
        <v>10881</v>
      </c>
    </row>
    <row r="12845" spans="1:16" x14ac:dyDescent="0.3">
      <c r="A12845" t="s">
        <v>10022</v>
      </c>
      <c r="B12845" s="2" t="str">
        <f t="shared" si="602"/>
        <v>9501</v>
      </c>
      <c r="C12845" s="2">
        <f t="shared" si="600"/>
        <v>9501</v>
      </c>
      <c r="D12845" t="str">
        <f>VLOOKUP(C12845,'Cost Centre'!A:B,2,)</f>
        <v>Strategic projects and service delivery regulation</v>
      </c>
      <c r="E12845" t="str">
        <f t="shared" si="601"/>
        <v>2</v>
      </c>
      <c r="F12845" t="s">
        <v>117</v>
      </c>
      <c r="G12845" s="2">
        <v>0</v>
      </c>
      <c r="H12845" s="2">
        <v>0</v>
      </c>
      <c r="I12845" s="2">
        <v>0</v>
      </c>
      <c r="J12845" s="105">
        <f>SUMIF([1]MMM!$A:$A,A12845,[1]MMM!$F:$F)</f>
        <v>0</v>
      </c>
      <c r="K12845" s="2" t="s">
        <v>10</v>
      </c>
      <c r="L12845" s="2">
        <v>0</v>
      </c>
      <c r="M12845" t="s">
        <v>16691</v>
      </c>
      <c r="N12845" t="s">
        <v>16692</v>
      </c>
      <c r="O12845" t="s">
        <v>10871</v>
      </c>
      <c r="P12845" t="s">
        <v>10885</v>
      </c>
    </row>
    <row r="12846" spans="1:16" x14ac:dyDescent="0.3">
      <c r="A12846" t="s">
        <v>10023</v>
      </c>
      <c r="B12846" s="2" t="str">
        <f t="shared" si="602"/>
        <v>9501</v>
      </c>
      <c r="C12846" s="2">
        <f t="shared" si="600"/>
        <v>9501</v>
      </c>
      <c r="D12846" t="str">
        <f>VLOOKUP(C12846,'Cost Centre'!A:B,2,)</f>
        <v>Strategic projects and service delivery regulation</v>
      </c>
      <c r="E12846" t="str">
        <f t="shared" si="601"/>
        <v>2</v>
      </c>
      <c r="F12846" t="s">
        <v>133</v>
      </c>
      <c r="G12846" s="2">
        <v>0</v>
      </c>
      <c r="H12846" s="2">
        <v>0</v>
      </c>
      <c r="I12846" s="2">
        <v>0</v>
      </c>
      <c r="J12846" s="105">
        <f>SUMIF([1]MMM!$A:$A,A12846,[1]MMM!$F:$F)</f>
        <v>0</v>
      </c>
      <c r="K12846" s="2" t="s">
        <v>10</v>
      </c>
      <c r="L12846" s="2">
        <v>0</v>
      </c>
      <c r="M12846" t="s">
        <v>16691</v>
      </c>
      <c r="N12846" t="s">
        <v>16692</v>
      </c>
      <c r="O12846" t="s">
        <v>10871</v>
      </c>
      <c r="P12846" t="s">
        <v>10885</v>
      </c>
    </row>
    <row r="12847" spans="1:16" x14ac:dyDescent="0.3">
      <c r="A12847" t="s">
        <v>10024</v>
      </c>
      <c r="B12847" s="2" t="str">
        <f t="shared" si="602"/>
        <v>9501</v>
      </c>
      <c r="C12847" s="2">
        <f t="shared" si="600"/>
        <v>9501</v>
      </c>
      <c r="D12847" t="str">
        <f>VLOOKUP(C12847,'Cost Centre'!A:B,2,)</f>
        <v>Strategic projects and service delivery regulation</v>
      </c>
      <c r="E12847" t="str">
        <f t="shared" si="601"/>
        <v>2</v>
      </c>
      <c r="F12847" t="s">
        <v>10025</v>
      </c>
      <c r="G12847" s="2">
        <v>0</v>
      </c>
      <c r="H12847" s="2">
        <v>2387700</v>
      </c>
      <c r="I12847" s="2">
        <v>0</v>
      </c>
      <c r="J12847" s="105">
        <f>SUMIF([1]MMM!$A:$A,A12847,[1]MMM!$F:$F)</f>
        <v>2387700</v>
      </c>
      <c r="K12847" s="2" t="s">
        <v>10</v>
      </c>
      <c r="L12847" s="2">
        <v>0</v>
      </c>
      <c r="M12847" t="s">
        <v>16691</v>
      </c>
      <c r="N12847" t="s">
        <v>16692</v>
      </c>
      <c r="O12847" t="s">
        <v>10871</v>
      </c>
      <c r="P12847" t="s">
        <v>11103</v>
      </c>
    </row>
    <row r="12848" spans="1:16" x14ac:dyDescent="0.3">
      <c r="A12848" t="s">
        <v>10026</v>
      </c>
      <c r="B12848" s="2" t="str">
        <f t="shared" si="602"/>
        <v>9501</v>
      </c>
      <c r="C12848" s="2">
        <f t="shared" si="600"/>
        <v>9501</v>
      </c>
      <c r="D12848" t="str">
        <f>VLOOKUP(C12848,'Cost Centre'!A:B,2,)</f>
        <v>Strategic projects and service delivery regulation</v>
      </c>
      <c r="E12848" t="str">
        <f t="shared" si="601"/>
        <v>2</v>
      </c>
      <c r="F12848" t="s">
        <v>10886</v>
      </c>
      <c r="G12848" s="2">
        <v>0</v>
      </c>
      <c r="H12848" s="2">
        <v>0</v>
      </c>
      <c r="I12848" s="2">
        <v>0</v>
      </c>
      <c r="J12848" s="105">
        <f>SUMIF([1]MMM!$A:$A,A12848,[1]MMM!$F:$F)</f>
        <v>0</v>
      </c>
      <c r="K12848" s="2" t="s">
        <v>10</v>
      </c>
      <c r="L12848" s="2">
        <v>0</v>
      </c>
      <c r="M12848" t="s">
        <v>16691</v>
      </c>
      <c r="N12848" t="s">
        <v>16692</v>
      </c>
      <c r="O12848" t="s">
        <v>10871</v>
      </c>
      <c r="P12848" t="s">
        <v>10887</v>
      </c>
    </row>
    <row r="12849" spans="1:16" x14ac:dyDescent="0.3">
      <c r="A12849" t="s">
        <v>10027</v>
      </c>
      <c r="B12849" s="2" t="str">
        <f t="shared" si="602"/>
        <v>9501</v>
      </c>
      <c r="C12849" s="2">
        <f t="shared" si="600"/>
        <v>9501</v>
      </c>
      <c r="D12849" t="str">
        <f>VLOOKUP(C12849,'Cost Centre'!A:B,2,)</f>
        <v>Strategic projects and service delivery regulation</v>
      </c>
      <c r="E12849" t="str">
        <f t="shared" si="601"/>
        <v>2</v>
      </c>
      <c r="F12849" t="s">
        <v>10888</v>
      </c>
      <c r="G12849" s="2">
        <v>0</v>
      </c>
      <c r="H12849" s="2">
        <v>0</v>
      </c>
      <c r="I12849" s="2">
        <v>0</v>
      </c>
      <c r="J12849" s="105">
        <f>SUMIF([1]MMM!$A:$A,A12849,[1]MMM!$F:$F)</f>
        <v>0</v>
      </c>
      <c r="K12849" s="2" t="s">
        <v>10</v>
      </c>
      <c r="L12849" s="2">
        <v>0</v>
      </c>
      <c r="M12849" t="s">
        <v>16691</v>
      </c>
      <c r="N12849" t="s">
        <v>16692</v>
      </c>
      <c r="O12849" t="s">
        <v>10871</v>
      </c>
      <c r="P12849" t="s">
        <v>10887</v>
      </c>
    </row>
    <row r="12850" spans="1:16" x14ac:dyDescent="0.3">
      <c r="A12850" t="s">
        <v>16699</v>
      </c>
      <c r="B12850" s="2" t="str">
        <f t="shared" si="602"/>
        <v>9501</v>
      </c>
      <c r="C12850" s="2">
        <f t="shared" si="600"/>
        <v>9501</v>
      </c>
      <c r="D12850" t="str">
        <f>VLOOKUP(C12850,'Cost Centre'!A:B,2,)</f>
        <v>Strategic projects and service delivery regulation</v>
      </c>
      <c r="E12850" t="str">
        <f t="shared" si="601"/>
        <v>2</v>
      </c>
      <c r="F12850" t="s">
        <v>10890</v>
      </c>
      <c r="G12850" s="2">
        <v>0</v>
      </c>
      <c r="H12850" s="2">
        <v>0</v>
      </c>
      <c r="I12850" s="2">
        <v>0</v>
      </c>
      <c r="J12850" s="105">
        <f>SUMIF([1]MMM!$A:$A,A12850,[1]MMM!$F:$F)</f>
        <v>0</v>
      </c>
      <c r="K12850" s="2" t="s">
        <v>10</v>
      </c>
      <c r="L12850" s="2">
        <v>0</v>
      </c>
      <c r="M12850" t="s">
        <v>16691</v>
      </c>
      <c r="N12850" t="s">
        <v>16692</v>
      </c>
      <c r="O12850" t="s">
        <v>10871</v>
      </c>
      <c r="P12850" t="s">
        <v>10887</v>
      </c>
    </row>
    <row r="12851" spans="1:16" x14ac:dyDescent="0.3">
      <c r="A12851" t="s">
        <v>16700</v>
      </c>
      <c r="B12851" s="2" t="str">
        <f t="shared" si="602"/>
        <v>9501</v>
      </c>
      <c r="C12851" s="2">
        <f t="shared" si="600"/>
        <v>9501</v>
      </c>
      <c r="D12851" t="str">
        <f>VLOOKUP(C12851,'Cost Centre'!A:B,2,)</f>
        <v>Strategic projects and service delivery regulation</v>
      </c>
      <c r="E12851" t="str">
        <f t="shared" si="601"/>
        <v>2</v>
      </c>
      <c r="F12851" t="s">
        <v>10892</v>
      </c>
      <c r="G12851" s="2">
        <v>0</v>
      </c>
      <c r="H12851" s="2">
        <v>0</v>
      </c>
      <c r="I12851" s="2">
        <v>0</v>
      </c>
      <c r="J12851" s="105">
        <f>SUMIF([1]MMM!$A:$A,A12851,[1]MMM!$F:$F)</f>
        <v>0</v>
      </c>
      <c r="K12851" s="2" t="s">
        <v>10</v>
      </c>
      <c r="L12851" s="2">
        <v>0</v>
      </c>
      <c r="M12851" t="s">
        <v>16691</v>
      </c>
      <c r="N12851" t="s">
        <v>16692</v>
      </c>
      <c r="O12851" t="s">
        <v>10871</v>
      </c>
      <c r="P12851" t="s">
        <v>10887</v>
      </c>
    </row>
    <row r="12852" spans="1:16" x14ac:dyDescent="0.3">
      <c r="A12852" t="s">
        <v>16701</v>
      </c>
      <c r="B12852" s="2" t="str">
        <f t="shared" si="602"/>
        <v>9501</v>
      </c>
      <c r="C12852" s="2">
        <f t="shared" si="600"/>
        <v>9501</v>
      </c>
      <c r="D12852" t="str">
        <f>VLOOKUP(C12852,'Cost Centre'!A:B,2,)</f>
        <v>Strategic projects and service delivery regulation</v>
      </c>
      <c r="E12852" t="str">
        <f t="shared" si="601"/>
        <v>2</v>
      </c>
      <c r="F12852" t="s">
        <v>10894</v>
      </c>
      <c r="G12852" s="2">
        <v>0</v>
      </c>
      <c r="H12852" s="2">
        <v>0</v>
      </c>
      <c r="I12852" s="2">
        <v>0</v>
      </c>
      <c r="J12852" s="105">
        <f>SUMIF([1]MMM!$A:$A,A12852,[1]MMM!$F:$F)</f>
        <v>0</v>
      </c>
      <c r="K12852" s="2" t="s">
        <v>10</v>
      </c>
      <c r="L12852" s="2">
        <v>0</v>
      </c>
      <c r="M12852" t="s">
        <v>16691</v>
      </c>
      <c r="N12852" t="s">
        <v>16692</v>
      </c>
      <c r="O12852" t="s">
        <v>10871</v>
      </c>
      <c r="P12852" t="s">
        <v>10887</v>
      </c>
    </row>
    <row r="12853" spans="1:16" x14ac:dyDescent="0.3">
      <c r="A12853" t="s">
        <v>16702</v>
      </c>
      <c r="B12853" s="2" t="str">
        <f t="shared" si="602"/>
        <v>9501</v>
      </c>
      <c r="C12853" s="2">
        <f t="shared" si="600"/>
        <v>9501</v>
      </c>
      <c r="D12853" t="str">
        <f>VLOOKUP(C12853,'Cost Centre'!A:B,2,)</f>
        <v>Strategic projects and service delivery regulation</v>
      </c>
      <c r="E12853" t="str">
        <f t="shared" si="601"/>
        <v>2</v>
      </c>
      <c r="F12853" t="s">
        <v>10896</v>
      </c>
      <c r="G12853" s="2">
        <v>0</v>
      </c>
      <c r="H12853" s="2">
        <v>0</v>
      </c>
      <c r="I12853" s="2">
        <v>0</v>
      </c>
      <c r="J12853" s="105">
        <f>SUMIF([1]MMM!$A:$A,A12853,[1]MMM!$F:$F)</f>
        <v>0</v>
      </c>
      <c r="K12853" s="2" t="s">
        <v>10</v>
      </c>
      <c r="L12853" s="2">
        <v>0</v>
      </c>
      <c r="M12853" t="s">
        <v>16691</v>
      </c>
      <c r="N12853" t="s">
        <v>16692</v>
      </c>
      <c r="O12853" t="s">
        <v>10871</v>
      </c>
      <c r="P12853" t="s">
        <v>10887</v>
      </c>
    </row>
    <row r="12854" spans="1:16" x14ac:dyDescent="0.3">
      <c r="A12854" t="s">
        <v>16703</v>
      </c>
      <c r="B12854" s="2" t="str">
        <f t="shared" si="602"/>
        <v>9501</v>
      </c>
      <c r="C12854" s="2">
        <f t="shared" si="600"/>
        <v>9501</v>
      </c>
      <c r="D12854" t="str">
        <f>VLOOKUP(C12854,'Cost Centre'!A:B,2,)</f>
        <v>Strategic projects and service delivery regulation</v>
      </c>
      <c r="E12854" t="str">
        <f t="shared" si="601"/>
        <v>2</v>
      </c>
      <c r="F12854" t="s">
        <v>10898</v>
      </c>
      <c r="G12854" s="2">
        <v>0</v>
      </c>
      <c r="H12854" s="2">
        <v>0</v>
      </c>
      <c r="I12854" s="2">
        <v>0</v>
      </c>
      <c r="J12854" s="105">
        <f>SUMIF([1]MMM!$A:$A,A12854,[1]MMM!$F:$F)</f>
        <v>0</v>
      </c>
      <c r="K12854" s="2" t="s">
        <v>10</v>
      </c>
      <c r="L12854" s="2">
        <v>0</v>
      </c>
      <c r="M12854" t="s">
        <v>16691</v>
      </c>
      <c r="N12854" t="s">
        <v>16692</v>
      </c>
      <c r="O12854" t="s">
        <v>10871</v>
      </c>
      <c r="P12854" t="s">
        <v>10887</v>
      </c>
    </row>
    <row r="12855" spans="1:16" x14ac:dyDescent="0.3">
      <c r="A12855" t="s">
        <v>16704</v>
      </c>
      <c r="B12855" s="2" t="str">
        <f t="shared" si="602"/>
        <v>9501</v>
      </c>
      <c r="C12855" s="2">
        <f t="shared" si="600"/>
        <v>9501</v>
      </c>
      <c r="D12855" t="str">
        <f>VLOOKUP(C12855,'Cost Centre'!A:B,2,)</f>
        <v>Strategic projects and service delivery regulation</v>
      </c>
      <c r="E12855" t="str">
        <f t="shared" si="601"/>
        <v>2</v>
      </c>
      <c r="F12855" t="s">
        <v>10900</v>
      </c>
      <c r="G12855" s="2">
        <v>0</v>
      </c>
      <c r="H12855" s="2">
        <v>0</v>
      </c>
      <c r="I12855" s="2">
        <v>0</v>
      </c>
      <c r="J12855" s="105">
        <f>SUMIF([1]MMM!$A:$A,A12855,[1]MMM!$F:$F)</f>
        <v>0</v>
      </c>
      <c r="K12855" s="2" t="s">
        <v>10</v>
      </c>
      <c r="L12855" s="2">
        <v>0</v>
      </c>
      <c r="M12855" t="s">
        <v>16691</v>
      </c>
      <c r="N12855" t="s">
        <v>16692</v>
      </c>
      <c r="O12855" t="s">
        <v>10871</v>
      </c>
      <c r="P12855" t="s">
        <v>10887</v>
      </c>
    </row>
    <row r="12856" spans="1:16" x14ac:dyDescent="0.3">
      <c r="A12856" t="s">
        <v>16705</v>
      </c>
      <c r="B12856" s="2" t="str">
        <f t="shared" si="602"/>
        <v>9501</v>
      </c>
      <c r="C12856" s="2">
        <f t="shared" si="600"/>
        <v>9501</v>
      </c>
      <c r="D12856" t="str">
        <f>VLOOKUP(C12856,'Cost Centre'!A:B,2,)</f>
        <v>Strategic projects and service delivery regulation</v>
      </c>
      <c r="E12856" t="str">
        <f t="shared" si="601"/>
        <v>2</v>
      </c>
      <c r="F12856" t="s">
        <v>10902</v>
      </c>
      <c r="G12856" s="2">
        <v>0</v>
      </c>
      <c r="H12856" s="2">
        <v>0</v>
      </c>
      <c r="I12856" s="2">
        <v>0</v>
      </c>
      <c r="J12856" s="105">
        <f>SUMIF([1]MMM!$A:$A,A12856,[1]MMM!$F:$F)</f>
        <v>0</v>
      </c>
      <c r="K12856" s="2" t="s">
        <v>10</v>
      </c>
      <c r="L12856" s="2">
        <v>0</v>
      </c>
      <c r="M12856" t="s">
        <v>16691</v>
      </c>
      <c r="N12856" t="s">
        <v>16692</v>
      </c>
      <c r="O12856" t="s">
        <v>10871</v>
      </c>
      <c r="P12856" t="s">
        <v>10887</v>
      </c>
    </row>
    <row r="12857" spans="1:16" x14ac:dyDescent="0.3">
      <c r="A12857" t="s">
        <v>16706</v>
      </c>
      <c r="B12857" s="2" t="str">
        <f t="shared" si="602"/>
        <v>9501</v>
      </c>
      <c r="C12857" s="2">
        <f t="shared" si="600"/>
        <v>9501</v>
      </c>
      <c r="D12857" t="str">
        <f>VLOOKUP(C12857,'Cost Centre'!A:B,2,)</f>
        <v>Strategic projects and service delivery regulation</v>
      </c>
      <c r="E12857" t="str">
        <f t="shared" si="601"/>
        <v>2</v>
      </c>
      <c r="F12857" t="s">
        <v>10904</v>
      </c>
      <c r="G12857" s="2">
        <v>0</v>
      </c>
      <c r="H12857" s="2">
        <v>0</v>
      </c>
      <c r="I12857" s="2">
        <v>0</v>
      </c>
      <c r="J12857" s="105">
        <f>SUMIF([1]MMM!$A:$A,A12857,[1]MMM!$F:$F)</f>
        <v>0</v>
      </c>
      <c r="K12857" s="2" t="s">
        <v>10</v>
      </c>
      <c r="L12857" s="2">
        <v>0</v>
      </c>
      <c r="M12857" t="s">
        <v>16691</v>
      </c>
      <c r="N12857" t="s">
        <v>16692</v>
      </c>
      <c r="O12857" t="s">
        <v>10871</v>
      </c>
      <c r="P12857" t="s">
        <v>10887</v>
      </c>
    </row>
    <row r="12858" spans="1:16" x14ac:dyDescent="0.3">
      <c r="A12858" t="s">
        <v>16707</v>
      </c>
      <c r="B12858" s="2" t="str">
        <f t="shared" si="602"/>
        <v>9501</v>
      </c>
      <c r="C12858" s="2">
        <f t="shared" si="600"/>
        <v>9501</v>
      </c>
      <c r="D12858" t="str">
        <f>VLOOKUP(C12858,'Cost Centre'!A:B,2,)</f>
        <v>Strategic projects and service delivery regulation</v>
      </c>
      <c r="E12858" t="str">
        <f t="shared" si="601"/>
        <v>2</v>
      </c>
      <c r="F12858" t="s">
        <v>10906</v>
      </c>
      <c r="G12858" s="2">
        <v>0</v>
      </c>
      <c r="H12858" s="2">
        <v>0</v>
      </c>
      <c r="I12858" s="2">
        <v>0</v>
      </c>
      <c r="J12858" s="105">
        <f>SUMIF([1]MMM!$A:$A,A12858,[1]MMM!$F:$F)</f>
        <v>0</v>
      </c>
      <c r="K12858" s="2" t="s">
        <v>10</v>
      </c>
      <c r="L12858" s="2">
        <v>0</v>
      </c>
      <c r="M12858" t="s">
        <v>16691</v>
      </c>
      <c r="N12858" t="s">
        <v>16692</v>
      </c>
      <c r="O12858" t="s">
        <v>10871</v>
      </c>
      <c r="P12858" t="s">
        <v>10887</v>
      </c>
    </row>
    <row r="12859" spans="1:16" x14ac:dyDescent="0.3">
      <c r="A12859" t="s">
        <v>10028</v>
      </c>
      <c r="B12859" s="2" t="str">
        <f t="shared" si="602"/>
        <v>9501</v>
      </c>
      <c r="C12859" s="2">
        <f t="shared" si="600"/>
        <v>9501</v>
      </c>
      <c r="D12859" t="str">
        <f>VLOOKUP(C12859,'Cost Centre'!A:B,2,)</f>
        <v>Strategic projects and service delivery regulation</v>
      </c>
      <c r="E12859" t="str">
        <f t="shared" si="601"/>
        <v>2</v>
      </c>
      <c r="F12859" t="s">
        <v>10907</v>
      </c>
      <c r="G12859" s="2">
        <v>0</v>
      </c>
      <c r="H12859" s="2">
        <v>0</v>
      </c>
      <c r="I12859" s="2">
        <v>0</v>
      </c>
      <c r="J12859" s="105">
        <f>SUMIF([1]MMM!$A:$A,A12859,[1]MMM!$F:$F)</f>
        <v>0</v>
      </c>
      <c r="K12859" s="2" t="s">
        <v>10</v>
      </c>
      <c r="L12859" s="2">
        <v>0</v>
      </c>
      <c r="M12859" t="s">
        <v>16691</v>
      </c>
      <c r="N12859" t="s">
        <v>16692</v>
      </c>
      <c r="O12859" t="s">
        <v>10871</v>
      </c>
      <c r="P12859" t="s">
        <v>10887</v>
      </c>
    </row>
    <row r="12860" spans="1:16" x14ac:dyDescent="0.3">
      <c r="A12860" t="s">
        <v>10029</v>
      </c>
      <c r="B12860" s="2" t="str">
        <f t="shared" si="602"/>
        <v>9501</v>
      </c>
      <c r="C12860" s="2">
        <f t="shared" si="600"/>
        <v>9501</v>
      </c>
      <c r="D12860" t="str">
        <f>VLOOKUP(C12860,'Cost Centre'!A:B,2,)</f>
        <v>Strategic projects and service delivery regulation</v>
      </c>
      <c r="E12860" t="str">
        <f t="shared" si="601"/>
        <v>3</v>
      </c>
      <c r="F12860" t="s">
        <v>2148</v>
      </c>
      <c r="G12860" s="2">
        <v>0</v>
      </c>
      <c r="H12860" s="2">
        <v>0</v>
      </c>
      <c r="I12860" s="2">
        <v>0</v>
      </c>
      <c r="J12860" s="105">
        <f>SUMIF([1]MMM!$A:$A,A12860,[1]MMM!$F:$F)</f>
        <v>0</v>
      </c>
      <c r="K12860" s="2" t="s">
        <v>10</v>
      </c>
      <c r="L12860" s="2">
        <v>0</v>
      </c>
      <c r="M12860" t="s">
        <v>16691</v>
      </c>
      <c r="N12860" t="s">
        <v>16692</v>
      </c>
      <c r="O12860" t="s">
        <v>10908</v>
      </c>
      <c r="P12860" t="s">
        <v>10910</v>
      </c>
    </row>
    <row r="12861" spans="1:16" x14ac:dyDescent="0.3">
      <c r="A12861" t="s">
        <v>16708</v>
      </c>
      <c r="B12861" s="2" t="str">
        <f t="shared" si="602"/>
        <v>9501</v>
      </c>
      <c r="C12861" s="2">
        <f t="shared" si="600"/>
        <v>9501</v>
      </c>
      <c r="D12861" t="str">
        <f>VLOOKUP(C12861,'Cost Centre'!A:B,2,)</f>
        <v>Strategic projects and service delivery regulation</v>
      </c>
      <c r="E12861" t="str">
        <f t="shared" si="601"/>
        <v>3</v>
      </c>
      <c r="F12861" t="s">
        <v>10912</v>
      </c>
      <c r="G12861" s="2">
        <v>0</v>
      </c>
      <c r="H12861" s="2">
        <v>0</v>
      </c>
      <c r="I12861" s="2">
        <v>-5391739.7800000003</v>
      </c>
      <c r="J12861" s="105">
        <f>SUMIF([1]MMM!$A:$A,A12861,[1]MMM!$F:$F)</f>
        <v>-5391739.7800000003</v>
      </c>
      <c r="K12861" s="2" t="s">
        <v>10</v>
      </c>
      <c r="L12861" s="2">
        <v>0</v>
      </c>
      <c r="M12861" t="s">
        <v>16691</v>
      </c>
      <c r="N12861" t="s">
        <v>16692</v>
      </c>
      <c r="O12861" t="s">
        <v>10908</v>
      </c>
      <c r="P12861" t="s">
        <v>10913</v>
      </c>
    </row>
    <row r="12862" spans="1:16" x14ac:dyDescent="0.3">
      <c r="A12862" t="s">
        <v>16709</v>
      </c>
      <c r="B12862" s="2" t="str">
        <f t="shared" si="602"/>
        <v>9501</v>
      </c>
      <c r="C12862" s="2">
        <f t="shared" si="600"/>
        <v>9501</v>
      </c>
      <c r="D12862" t="str">
        <f>VLOOKUP(C12862,'Cost Centre'!A:B,2,)</f>
        <v>Strategic projects and service delivery regulation</v>
      </c>
      <c r="E12862" t="str">
        <f t="shared" si="601"/>
        <v>3</v>
      </c>
      <c r="F12862" t="s">
        <v>10915</v>
      </c>
      <c r="G12862" s="2">
        <v>0</v>
      </c>
      <c r="H12862" s="2">
        <v>0</v>
      </c>
      <c r="I12862" s="2">
        <v>0</v>
      </c>
      <c r="J12862" s="105">
        <f>SUMIF([1]MMM!$A:$A,A12862,[1]MMM!$F:$F)</f>
        <v>0</v>
      </c>
      <c r="K12862" s="2" t="s">
        <v>10</v>
      </c>
      <c r="L12862" s="2">
        <v>0</v>
      </c>
      <c r="M12862" t="s">
        <v>16691</v>
      </c>
      <c r="N12862" t="s">
        <v>16692</v>
      </c>
      <c r="O12862" t="s">
        <v>10908</v>
      </c>
      <c r="P12862" t="s">
        <v>10913</v>
      </c>
    </row>
    <row r="12863" spans="1:16" x14ac:dyDescent="0.3">
      <c r="A12863" t="s">
        <v>2046</v>
      </c>
      <c r="B12863" s="2" t="str">
        <f t="shared" si="602"/>
        <v>9501</v>
      </c>
      <c r="C12863" s="2">
        <f t="shared" si="600"/>
        <v>9501</v>
      </c>
      <c r="D12863" t="str">
        <f>VLOOKUP(C12863,'Cost Centre'!A:B,2,)</f>
        <v>Strategic projects and service delivery regulation</v>
      </c>
      <c r="E12863" t="str">
        <f t="shared" si="601"/>
        <v>8</v>
      </c>
      <c r="F12863" t="s">
        <v>462</v>
      </c>
      <c r="G12863" s="2">
        <v>4873974.21</v>
      </c>
      <c r="H12863" s="2">
        <v>0</v>
      </c>
      <c r="I12863" s="2">
        <v>0</v>
      </c>
      <c r="J12863" s="105">
        <f>SUMIF([1]MMM!$A:$A,A12863,[1]MMM!$F:$F)</f>
        <v>4873974.21</v>
      </c>
      <c r="K12863" s="2" t="s">
        <v>460</v>
      </c>
      <c r="L12863" s="2">
        <v>0</v>
      </c>
      <c r="M12863" t="s">
        <v>16691</v>
      </c>
      <c r="N12863" t="s">
        <v>16692</v>
      </c>
      <c r="O12863" t="s">
        <v>10916</v>
      </c>
      <c r="P12863" t="s">
        <v>10917</v>
      </c>
    </row>
    <row r="12864" spans="1:16" x14ac:dyDescent="0.3">
      <c r="A12864" t="s">
        <v>2047</v>
      </c>
      <c r="B12864" s="2" t="str">
        <f t="shared" si="602"/>
        <v>9501</v>
      </c>
      <c r="C12864" s="2">
        <f t="shared" si="600"/>
        <v>9501</v>
      </c>
      <c r="D12864" t="str">
        <f>VLOOKUP(C12864,'Cost Centre'!A:B,2,)</f>
        <v>Strategic projects and service delivery regulation</v>
      </c>
      <c r="E12864" t="str">
        <f t="shared" si="601"/>
        <v>8</v>
      </c>
      <c r="F12864" t="s">
        <v>464</v>
      </c>
      <c r="G12864" s="2">
        <v>0</v>
      </c>
      <c r="H12864" s="2">
        <v>0</v>
      </c>
      <c r="I12864" s="2">
        <v>0</v>
      </c>
      <c r="J12864" s="105">
        <f>SUMIF([1]MMM!$A:$A,A12864,[1]MMM!$F:$F)</f>
        <v>0</v>
      </c>
      <c r="K12864" s="2" t="s">
        <v>460</v>
      </c>
      <c r="L12864" s="2">
        <v>0</v>
      </c>
      <c r="M12864" t="s">
        <v>16691</v>
      </c>
      <c r="N12864" t="s">
        <v>16692</v>
      </c>
      <c r="O12864" t="s">
        <v>10916</v>
      </c>
      <c r="P12864" t="s">
        <v>10917</v>
      </c>
    </row>
    <row r="12865" spans="1:16" x14ac:dyDescent="0.3">
      <c r="A12865" t="s">
        <v>2048</v>
      </c>
      <c r="B12865" s="2" t="str">
        <f t="shared" si="602"/>
        <v>9501</v>
      </c>
      <c r="C12865" s="2">
        <f t="shared" si="600"/>
        <v>9501</v>
      </c>
      <c r="D12865" t="str">
        <f>VLOOKUP(C12865,'Cost Centre'!A:B,2,)</f>
        <v>Strategic projects and service delivery regulation</v>
      </c>
      <c r="E12865" t="str">
        <f t="shared" si="601"/>
        <v>8</v>
      </c>
      <c r="F12865" t="s">
        <v>466</v>
      </c>
      <c r="G12865" s="2">
        <v>0</v>
      </c>
      <c r="H12865" s="2">
        <v>0</v>
      </c>
      <c r="I12865" s="2">
        <v>0</v>
      </c>
      <c r="J12865" s="105">
        <f>SUMIF([1]MMM!$A:$A,A12865,[1]MMM!$F:$F)</f>
        <v>0</v>
      </c>
      <c r="K12865" s="2" t="s">
        <v>460</v>
      </c>
      <c r="L12865" s="2">
        <v>0</v>
      </c>
      <c r="M12865" t="s">
        <v>16691</v>
      </c>
      <c r="N12865" t="s">
        <v>16692</v>
      </c>
      <c r="O12865" t="s">
        <v>10916</v>
      </c>
      <c r="P12865" t="s">
        <v>10917</v>
      </c>
    </row>
    <row r="12866" spans="1:16" x14ac:dyDescent="0.3">
      <c r="A12866" t="s">
        <v>2049</v>
      </c>
      <c r="B12866" s="2" t="str">
        <f t="shared" si="602"/>
        <v>9501</v>
      </c>
      <c r="C12866" s="2">
        <f t="shared" ref="C12866:C12929" si="603">VALUE(B12866)</f>
        <v>9501</v>
      </c>
      <c r="D12866" t="str">
        <f>VLOOKUP(C12866,'Cost Centre'!A:B,2,)</f>
        <v>Strategic projects and service delivery regulation</v>
      </c>
      <c r="E12866" t="str">
        <f t="shared" ref="E12866:E12929" si="604">MID(A12866,5,1)</f>
        <v>8</v>
      </c>
      <c r="F12866" t="s">
        <v>468</v>
      </c>
      <c r="G12866" s="2">
        <v>0</v>
      </c>
      <c r="H12866" s="2">
        <v>5391739.7800000003</v>
      </c>
      <c r="I12866" s="2">
        <v>0</v>
      </c>
      <c r="J12866" s="105">
        <f>SUMIF([1]MMM!$A:$A,A12866,[1]MMM!$F:$F)</f>
        <v>5391739.7800000003</v>
      </c>
      <c r="K12866" s="2" t="s">
        <v>460</v>
      </c>
      <c r="L12866" s="2">
        <v>0</v>
      </c>
      <c r="M12866" t="s">
        <v>16691</v>
      </c>
      <c r="N12866" t="s">
        <v>16692</v>
      </c>
      <c r="O12866" t="s">
        <v>10916</v>
      </c>
      <c r="P12866" t="s">
        <v>10917</v>
      </c>
    </row>
    <row r="12867" spans="1:16" x14ac:dyDescent="0.3">
      <c r="A12867" t="s">
        <v>2050</v>
      </c>
      <c r="B12867" s="2" t="str">
        <f t="shared" ref="B12867:B12930" si="605">MID(A12867,1,4)</f>
        <v>9501</v>
      </c>
      <c r="C12867" s="2">
        <f t="shared" si="603"/>
        <v>9501</v>
      </c>
      <c r="D12867" t="str">
        <f>VLOOKUP(C12867,'Cost Centre'!A:B,2,)</f>
        <v>Strategic projects and service delivery regulation</v>
      </c>
      <c r="E12867" t="str">
        <f t="shared" si="604"/>
        <v>8</v>
      </c>
      <c r="F12867" t="s">
        <v>470</v>
      </c>
      <c r="G12867" s="2">
        <v>0</v>
      </c>
      <c r="H12867" s="2">
        <v>0</v>
      </c>
      <c r="I12867" s="2">
        <v>0</v>
      </c>
      <c r="J12867" s="105">
        <f>SUMIF([1]MMM!$A:$A,A12867,[1]MMM!$F:$F)</f>
        <v>0</v>
      </c>
      <c r="K12867" s="2" t="s">
        <v>460</v>
      </c>
      <c r="L12867" s="2">
        <v>0</v>
      </c>
      <c r="M12867" t="s">
        <v>16691</v>
      </c>
      <c r="N12867" t="s">
        <v>16692</v>
      </c>
      <c r="O12867" t="s">
        <v>10916</v>
      </c>
      <c r="P12867" t="s">
        <v>10917</v>
      </c>
    </row>
    <row r="12868" spans="1:16" x14ac:dyDescent="0.3">
      <c r="A12868" t="s">
        <v>10030</v>
      </c>
      <c r="B12868" s="2" t="str">
        <f t="shared" si="605"/>
        <v>9501</v>
      </c>
      <c r="C12868" s="2">
        <f t="shared" si="603"/>
        <v>9501</v>
      </c>
      <c r="D12868" t="str">
        <f>VLOOKUP(C12868,'Cost Centre'!A:B,2,)</f>
        <v>Strategic projects and service delivery regulation</v>
      </c>
      <c r="E12868" t="str">
        <f t="shared" si="604"/>
        <v>8</v>
      </c>
      <c r="F12868" t="s">
        <v>2159</v>
      </c>
      <c r="G12868" s="2">
        <v>0</v>
      </c>
      <c r="H12868" s="2">
        <v>0</v>
      </c>
      <c r="I12868" s="2">
        <v>0</v>
      </c>
      <c r="J12868" s="105">
        <f>SUMIF([1]MMM!$A:$A,A12868,[1]MMM!$F:$F)</f>
        <v>0</v>
      </c>
      <c r="K12868" s="2" t="s">
        <v>460</v>
      </c>
      <c r="L12868" s="2">
        <v>0</v>
      </c>
      <c r="M12868" t="s">
        <v>16691</v>
      </c>
      <c r="N12868" t="s">
        <v>16692</v>
      </c>
      <c r="O12868" t="s">
        <v>10916</v>
      </c>
      <c r="P12868" t="s">
        <v>10917</v>
      </c>
    </row>
    <row r="12869" spans="1:16" x14ac:dyDescent="0.3">
      <c r="A12869" t="s">
        <v>10031</v>
      </c>
      <c r="B12869" s="2" t="str">
        <f t="shared" si="605"/>
        <v>9511</v>
      </c>
      <c r="C12869" s="2">
        <f t="shared" si="603"/>
        <v>9511</v>
      </c>
      <c r="D12869" t="str">
        <f>VLOOKUP(C12869,'Cost Centre'!A:B,2,)</f>
        <v>Strategic projects and service delivery regulation</v>
      </c>
      <c r="E12869" t="str">
        <f t="shared" si="604"/>
        <v>2</v>
      </c>
      <c r="F12869" t="s">
        <v>48</v>
      </c>
      <c r="G12869" s="2">
        <v>0</v>
      </c>
      <c r="H12869" s="2">
        <v>2495207.41</v>
      </c>
      <c r="I12869" s="2">
        <v>0</v>
      </c>
      <c r="J12869" s="105">
        <f>SUMIF([1]MMM!$A:$A,A12869,[1]MMM!$F:$F)</f>
        <v>2495207.41</v>
      </c>
      <c r="K12869" s="2" t="s">
        <v>10</v>
      </c>
      <c r="L12869" s="2">
        <v>3145930</v>
      </c>
      <c r="M12869" t="s">
        <v>16691</v>
      </c>
      <c r="N12869" t="s">
        <v>16710</v>
      </c>
      <c r="O12869" t="s">
        <v>10871</v>
      </c>
      <c r="P12869" t="s">
        <v>10875</v>
      </c>
    </row>
    <row r="12870" spans="1:16" x14ac:dyDescent="0.3">
      <c r="A12870" t="s">
        <v>10032</v>
      </c>
      <c r="B12870" s="2" t="str">
        <f t="shared" si="605"/>
        <v>9511</v>
      </c>
      <c r="C12870" s="2">
        <f t="shared" si="603"/>
        <v>9511</v>
      </c>
      <c r="D12870" t="str">
        <f>VLOOKUP(C12870,'Cost Centre'!A:B,2,)</f>
        <v>Strategic projects and service delivery regulation</v>
      </c>
      <c r="E12870" t="str">
        <f t="shared" si="604"/>
        <v>2</v>
      </c>
      <c r="F12870" t="s">
        <v>49</v>
      </c>
      <c r="G12870" s="2">
        <v>0</v>
      </c>
      <c r="H12870" s="2">
        <v>0</v>
      </c>
      <c r="I12870" s="2">
        <v>0</v>
      </c>
      <c r="J12870" s="105">
        <f>SUMIF([1]MMM!$A:$A,A12870,[1]MMM!$F:$F)</f>
        <v>0</v>
      </c>
      <c r="K12870" s="2" t="s">
        <v>10</v>
      </c>
      <c r="L12870" s="2">
        <v>0</v>
      </c>
      <c r="M12870" t="s">
        <v>16691</v>
      </c>
      <c r="N12870" t="s">
        <v>16710</v>
      </c>
      <c r="O12870" t="s">
        <v>10871</v>
      </c>
      <c r="P12870" t="s">
        <v>10875</v>
      </c>
    </row>
    <row r="12871" spans="1:16" x14ac:dyDescent="0.3">
      <c r="A12871" t="s">
        <v>10033</v>
      </c>
      <c r="B12871" s="2" t="str">
        <f t="shared" si="605"/>
        <v>9511</v>
      </c>
      <c r="C12871" s="2">
        <f t="shared" si="603"/>
        <v>9511</v>
      </c>
      <c r="D12871" t="str">
        <f>VLOOKUP(C12871,'Cost Centre'!A:B,2,)</f>
        <v>Strategic projects and service delivery regulation</v>
      </c>
      <c r="E12871" t="str">
        <f t="shared" si="604"/>
        <v>2</v>
      </c>
      <c r="F12871" t="s">
        <v>51</v>
      </c>
      <c r="G12871" s="2">
        <v>0</v>
      </c>
      <c r="H12871" s="2">
        <v>12000</v>
      </c>
      <c r="I12871" s="2">
        <v>0</v>
      </c>
      <c r="J12871" s="105">
        <f>SUMIF([1]MMM!$A:$A,A12871,[1]MMM!$F:$F)</f>
        <v>12000</v>
      </c>
      <c r="K12871" s="2" t="s">
        <v>10</v>
      </c>
      <c r="L12871" s="2">
        <v>12000</v>
      </c>
      <c r="M12871" t="s">
        <v>16691</v>
      </c>
      <c r="N12871" t="s">
        <v>16710</v>
      </c>
      <c r="O12871" t="s">
        <v>10871</v>
      </c>
      <c r="P12871" t="s">
        <v>10875</v>
      </c>
    </row>
    <row r="12872" spans="1:16" x14ac:dyDescent="0.3">
      <c r="A12872" t="s">
        <v>10034</v>
      </c>
      <c r="B12872" s="2" t="str">
        <f t="shared" si="605"/>
        <v>9511</v>
      </c>
      <c r="C12872" s="2">
        <f t="shared" si="603"/>
        <v>9511</v>
      </c>
      <c r="D12872" t="str">
        <f>VLOOKUP(C12872,'Cost Centre'!A:B,2,)</f>
        <v>Strategic projects and service delivery regulation</v>
      </c>
      <c r="E12872" t="str">
        <f t="shared" si="604"/>
        <v>2</v>
      </c>
      <c r="F12872" t="s">
        <v>55</v>
      </c>
      <c r="G12872" s="2">
        <v>0</v>
      </c>
      <c r="H12872" s="2">
        <v>276000</v>
      </c>
      <c r="I12872" s="2">
        <v>0</v>
      </c>
      <c r="J12872" s="105">
        <f>SUMIF([1]MMM!$A:$A,A12872,[1]MMM!$F:$F)</f>
        <v>276000</v>
      </c>
      <c r="K12872" s="2" t="s">
        <v>10</v>
      </c>
      <c r="L12872" s="2">
        <v>22548</v>
      </c>
      <c r="M12872" t="s">
        <v>16691</v>
      </c>
      <c r="N12872" t="s">
        <v>16710</v>
      </c>
      <c r="O12872" t="s">
        <v>10871</v>
      </c>
      <c r="P12872" t="s">
        <v>10875</v>
      </c>
    </row>
    <row r="12873" spans="1:16" x14ac:dyDescent="0.3">
      <c r="A12873" t="s">
        <v>10035</v>
      </c>
      <c r="B12873" s="2" t="str">
        <f t="shared" si="605"/>
        <v>9511</v>
      </c>
      <c r="C12873" s="2">
        <f t="shared" si="603"/>
        <v>9511</v>
      </c>
      <c r="D12873" t="str">
        <f>VLOOKUP(C12873,'Cost Centre'!A:B,2,)</f>
        <v>Strategic projects and service delivery regulation</v>
      </c>
      <c r="E12873" t="str">
        <f t="shared" si="604"/>
        <v>2</v>
      </c>
      <c r="F12873" t="s">
        <v>60</v>
      </c>
      <c r="G12873" s="2">
        <v>0</v>
      </c>
      <c r="H12873" s="2">
        <v>0</v>
      </c>
      <c r="I12873" s="2">
        <v>0</v>
      </c>
      <c r="J12873" s="105">
        <f>SUMIF([1]MMM!$A:$A,A12873,[1]MMM!$F:$F)</f>
        <v>0</v>
      </c>
      <c r="K12873" s="2" t="s">
        <v>10</v>
      </c>
      <c r="L12873" s="2">
        <v>0</v>
      </c>
      <c r="M12873" t="s">
        <v>16691</v>
      </c>
      <c r="N12873" t="s">
        <v>16710</v>
      </c>
      <c r="O12873" t="s">
        <v>10871</v>
      </c>
      <c r="P12873" t="s">
        <v>10875</v>
      </c>
    </row>
    <row r="12874" spans="1:16" x14ac:dyDescent="0.3">
      <c r="A12874" t="s">
        <v>10036</v>
      </c>
      <c r="B12874" s="2" t="str">
        <f t="shared" si="605"/>
        <v>9511</v>
      </c>
      <c r="C12874" s="2">
        <f t="shared" si="603"/>
        <v>9511</v>
      </c>
      <c r="D12874" t="str">
        <f>VLOOKUP(C12874,'Cost Centre'!A:B,2,)</f>
        <v>Strategic projects and service delivery regulation</v>
      </c>
      <c r="E12874" t="str">
        <f t="shared" si="604"/>
        <v>2</v>
      </c>
      <c r="F12874" t="s">
        <v>61</v>
      </c>
      <c r="G12874" s="2">
        <v>0</v>
      </c>
      <c r="H12874" s="2">
        <v>97407.2</v>
      </c>
      <c r="I12874" s="2">
        <v>0</v>
      </c>
      <c r="J12874" s="105">
        <f>SUMIF([1]MMM!$A:$A,A12874,[1]MMM!$F:$F)</f>
        <v>97407.2</v>
      </c>
      <c r="K12874" s="2" t="s">
        <v>10</v>
      </c>
      <c r="L12874" s="2">
        <v>0</v>
      </c>
      <c r="M12874" t="s">
        <v>16691</v>
      </c>
      <c r="N12874" t="s">
        <v>16710</v>
      </c>
      <c r="O12874" t="s">
        <v>10871</v>
      </c>
      <c r="P12874" t="s">
        <v>10875</v>
      </c>
    </row>
    <row r="12875" spans="1:16" x14ac:dyDescent="0.3">
      <c r="A12875" t="s">
        <v>10037</v>
      </c>
      <c r="B12875" s="2" t="str">
        <f t="shared" si="605"/>
        <v>9511</v>
      </c>
      <c r="C12875" s="2">
        <f t="shared" si="603"/>
        <v>9511</v>
      </c>
      <c r="D12875" t="str">
        <f>VLOOKUP(C12875,'Cost Centre'!A:B,2,)</f>
        <v>Strategic projects and service delivery regulation</v>
      </c>
      <c r="E12875" t="str">
        <f t="shared" si="604"/>
        <v>2</v>
      </c>
      <c r="F12875" t="s">
        <v>62</v>
      </c>
      <c r="G12875" s="2">
        <v>0</v>
      </c>
      <c r="H12875" s="2">
        <v>0</v>
      </c>
      <c r="I12875" s="2">
        <v>0</v>
      </c>
      <c r="J12875" s="105">
        <f>SUMIF([1]MMM!$A:$A,A12875,[1]MMM!$F:$F)</f>
        <v>0</v>
      </c>
      <c r="K12875" s="2" t="s">
        <v>10</v>
      </c>
      <c r="L12875" s="2">
        <v>0</v>
      </c>
      <c r="M12875" t="s">
        <v>16691</v>
      </c>
      <c r="N12875" t="s">
        <v>16710</v>
      </c>
      <c r="O12875" t="s">
        <v>10871</v>
      </c>
      <c r="P12875" t="s">
        <v>10875</v>
      </c>
    </row>
    <row r="12876" spans="1:16" x14ac:dyDescent="0.3">
      <c r="A12876" t="s">
        <v>10038</v>
      </c>
      <c r="B12876" s="2" t="str">
        <f t="shared" si="605"/>
        <v>9511</v>
      </c>
      <c r="C12876" s="2">
        <f t="shared" si="603"/>
        <v>9511</v>
      </c>
      <c r="D12876" t="str">
        <f>VLOOKUP(C12876,'Cost Centre'!A:B,2,)</f>
        <v>Strategic projects and service delivery regulation</v>
      </c>
      <c r="E12876" t="str">
        <f t="shared" si="604"/>
        <v>2</v>
      </c>
      <c r="F12876" t="s">
        <v>67</v>
      </c>
      <c r="G12876" s="2">
        <v>0</v>
      </c>
      <c r="H12876" s="2">
        <v>315</v>
      </c>
      <c r="I12876" s="2">
        <v>0</v>
      </c>
      <c r="J12876" s="105">
        <f>SUMIF([1]MMM!$A:$A,A12876,[1]MMM!$F:$F)</f>
        <v>315</v>
      </c>
      <c r="K12876" s="2" t="s">
        <v>10</v>
      </c>
      <c r="L12876" s="2">
        <v>318</v>
      </c>
      <c r="M12876" t="s">
        <v>16691</v>
      </c>
      <c r="N12876" t="s">
        <v>16710</v>
      </c>
      <c r="O12876" t="s">
        <v>10871</v>
      </c>
      <c r="P12876" t="s">
        <v>10876</v>
      </c>
    </row>
    <row r="12877" spans="1:16" x14ac:dyDescent="0.3">
      <c r="A12877" t="s">
        <v>10039</v>
      </c>
      <c r="B12877" s="2" t="str">
        <f t="shared" si="605"/>
        <v>9511</v>
      </c>
      <c r="C12877" s="2">
        <f t="shared" si="603"/>
        <v>9511</v>
      </c>
      <c r="D12877" t="str">
        <f>VLOOKUP(C12877,'Cost Centre'!A:B,2,)</f>
        <v>Strategic projects and service delivery regulation</v>
      </c>
      <c r="E12877" t="str">
        <f t="shared" si="604"/>
        <v>2</v>
      </c>
      <c r="F12877" t="s">
        <v>68</v>
      </c>
      <c r="G12877" s="2">
        <v>0</v>
      </c>
      <c r="H12877" s="2">
        <v>24654.61</v>
      </c>
      <c r="I12877" s="2">
        <v>0</v>
      </c>
      <c r="J12877" s="105">
        <f>SUMIF([1]MMM!$A:$A,A12877,[1]MMM!$F:$F)</f>
        <v>25211.11</v>
      </c>
      <c r="K12877" s="2" t="s">
        <v>10</v>
      </c>
      <c r="L12877" s="2">
        <v>6360</v>
      </c>
      <c r="M12877" t="s">
        <v>16691</v>
      </c>
      <c r="N12877" t="s">
        <v>16710</v>
      </c>
      <c r="O12877" t="s">
        <v>10871</v>
      </c>
      <c r="P12877" t="s">
        <v>10876</v>
      </c>
    </row>
    <row r="12878" spans="1:16" x14ac:dyDescent="0.3">
      <c r="A12878" t="s">
        <v>10040</v>
      </c>
      <c r="B12878" s="2" t="str">
        <f t="shared" si="605"/>
        <v>9511</v>
      </c>
      <c r="C12878" s="2">
        <f t="shared" si="603"/>
        <v>9511</v>
      </c>
      <c r="D12878" t="str">
        <f>VLOOKUP(C12878,'Cost Centre'!A:B,2,)</f>
        <v>Strategic projects and service delivery regulation</v>
      </c>
      <c r="E12878" t="str">
        <f t="shared" si="604"/>
        <v>2</v>
      </c>
      <c r="F12878" t="s">
        <v>10877</v>
      </c>
      <c r="G12878" s="2">
        <v>0</v>
      </c>
      <c r="H12878" s="2">
        <v>81636.36</v>
      </c>
      <c r="I12878" s="2">
        <v>0</v>
      </c>
      <c r="J12878" s="105">
        <f>SUMIF([1]MMM!$A:$A,A12878,[1]MMM!$F:$F)</f>
        <v>81636.36</v>
      </c>
      <c r="K12878" s="2" t="s">
        <v>10</v>
      </c>
      <c r="L12878" s="2">
        <v>99858</v>
      </c>
      <c r="M12878" t="s">
        <v>16691</v>
      </c>
      <c r="N12878" t="s">
        <v>16710</v>
      </c>
      <c r="O12878" t="s">
        <v>10871</v>
      </c>
      <c r="P12878" t="s">
        <v>10876</v>
      </c>
    </row>
    <row r="12879" spans="1:16" x14ac:dyDescent="0.3">
      <c r="A12879" t="s">
        <v>10041</v>
      </c>
      <c r="B12879" s="2" t="str">
        <f t="shared" si="605"/>
        <v>9511</v>
      </c>
      <c r="C12879" s="2">
        <f t="shared" si="603"/>
        <v>9511</v>
      </c>
      <c r="D12879" t="str">
        <f>VLOOKUP(C12879,'Cost Centre'!A:B,2,)</f>
        <v>Strategic projects and service delivery regulation</v>
      </c>
      <c r="E12879" t="str">
        <f t="shared" si="604"/>
        <v>2</v>
      </c>
      <c r="F12879" t="s">
        <v>69</v>
      </c>
      <c r="G12879" s="2">
        <v>0</v>
      </c>
      <c r="H12879" s="2">
        <v>273687.67</v>
      </c>
      <c r="I12879" s="2">
        <v>0</v>
      </c>
      <c r="J12879" s="105">
        <f>SUMIF([1]MMM!$A:$A,A12879,[1]MMM!$F:$F)</f>
        <v>273687.67</v>
      </c>
      <c r="K12879" s="2" t="s">
        <v>10</v>
      </c>
      <c r="L12879" s="2">
        <v>266957</v>
      </c>
      <c r="M12879" t="s">
        <v>16691</v>
      </c>
      <c r="N12879" t="s">
        <v>16710</v>
      </c>
      <c r="O12879" t="s">
        <v>10871</v>
      </c>
      <c r="P12879" t="s">
        <v>10876</v>
      </c>
    </row>
    <row r="12880" spans="1:16" x14ac:dyDescent="0.3">
      <c r="A12880" t="s">
        <v>10042</v>
      </c>
      <c r="B12880" s="2" t="str">
        <f t="shared" si="605"/>
        <v>9511</v>
      </c>
      <c r="C12880" s="2">
        <f t="shared" si="603"/>
        <v>9511</v>
      </c>
      <c r="D12880" t="str">
        <f>VLOOKUP(C12880,'Cost Centre'!A:B,2,)</f>
        <v>Strategic projects and service delivery regulation</v>
      </c>
      <c r="E12880" t="str">
        <f t="shared" si="604"/>
        <v>2</v>
      </c>
      <c r="F12880" t="s">
        <v>70</v>
      </c>
      <c r="G12880" s="2">
        <v>0</v>
      </c>
      <c r="H12880" s="2">
        <v>5353.92</v>
      </c>
      <c r="I12880" s="2">
        <v>0</v>
      </c>
      <c r="J12880" s="105">
        <f>SUMIF([1]MMM!$A:$A,A12880,[1]MMM!$F:$F)</f>
        <v>5353.92</v>
      </c>
      <c r="K12880" s="2" t="s">
        <v>10</v>
      </c>
      <c r="L12880" s="2">
        <v>5739</v>
      </c>
      <c r="M12880" t="s">
        <v>16691</v>
      </c>
      <c r="N12880" t="s">
        <v>16710</v>
      </c>
      <c r="O12880" t="s">
        <v>10871</v>
      </c>
      <c r="P12880" t="s">
        <v>10876</v>
      </c>
    </row>
    <row r="12881" spans="1:16" x14ac:dyDescent="0.3">
      <c r="A12881" t="s">
        <v>10043</v>
      </c>
      <c r="B12881" s="2" t="str">
        <f t="shared" si="605"/>
        <v>9511</v>
      </c>
      <c r="C12881" s="2">
        <f t="shared" si="603"/>
        <v>9511</v>
      </c>
      <c r="D12881" t="str">
        <f>VLOOKUP(C12881,'Cost Centre'!A:B,2,)</f>
        <v>Strategic projects and service delivery regulation</v>
      </c>
      <c r="E12881" t="str">
        <f t="shared" si="604"/>
        <v>2</v>
      </c>
      <c r="F12881" t="s">
        <v>93</v>
      </c>
      <c r="G12881" s="2">
        <v>0</v>
      </c>
      <c r="H12881" s="2">
        <v>27636.720000000001</v>
      </c>
      <c r="I12881" s="2">
        <v>0</v>
      </c>
      <c r="J12881" s="105">
        <f>SUMIF([1]MMM!$A:$A,A12881,[1]MMM!$F:$F)</f>
        <v>27636.240000000002</v>
      </c>
      <c r="K12881" s="2" t="s">
        <v>10</v>
      </c>
      <c r="L12881" s="2">
        <v>31459</v>
      </c>
      <c r="M12881" t="s">
        <v>16691</v>
      </c>
      <c r="N12881" t="s">
        <v>16710</v>
      </c>
      <c r="O12881" t="s">
        <v>10871</v>
      </c>
      <c r="P12881" t="s">
        <v>10881</v>
      </c>
    </row>
    <row r="12882" spans="1:16" x14ac:dyDescent="0.3">
      <c r="A12882" t="s">
        <v>10044</v>
      </c>
      <c r="B12882" s="2" t="str">
        <f t="shared" si="605"/>
        <v>9511</v>
      </c>
      <c r="C12882" s="2">
        <f t="shared" si="603"/>
        <v>9511</v>
      </c>
      <c r="D12882" t="str">
        <f>VLOOKUP(C12882,'Cost Centre'!A:B,2,)</f>
        <v>Strategic projects and service delivery regulation</v>
      </c>
      <c r="E12882" t="str">
        <f t="shared" si="604"/>
        <v>2</v>
      </c>
      <c r="F12882" t="s">
        <v>10882</v>
      </c>
      <c r="G12882" s="2">
        <v>0</v>
      </c>
      <c r="H12882" s="2">
        <v>0</v>
      </c>
      <c r="I12882" s="2">
        <v>0</v>
      </c>
      <c r="J12882" s="105">
        <f>SUMIF([1]MMM!$A:$A,A12882,[1]MMM!$F:$F)</f>
        <v>0</v>
      </c>
      <c r="K12882" s="2" t="s">
        <v>10</v>
      </c>
      <c r="L12882" s="2">
        <v>0</v>
      </c>
      <c r="M12882" t="s">
        <v>16691</v>
      </c>
      <c r="N12882" t="s">
        <v>16710</v>
      </c>
      <c r="O12882" t="s">
        <v>10871</v>
      </c>
      <c r="P12882" t="s">
        <v>10881</v>
      </c>
    </row>
    <row r="12883" spans="1:16" x14ac:dyDescent="0.3">
      <c r="A12883" t="s">
        <v>10045</v>
      </c>
      <c r="B12883" s="2" t="str">
        <f t="shared" si="605"/>
        <v>9511</v>
      </c>
      <c r="C12883" s="2">
        <f t="shared" si="603"/>
        <v>9511</v>
      </c>
      <c r="D12883" t="str">
        <f>VLOOKUP(C12883,'Cost Centre'!A:B,2,)</f>
        <v>Strategic projects and service delivery regulation</v>
      </c>
      <c r="E12883" t="str">
        <f t="shared" si="604"/>
        <v>2</v>
      </c>
      <c r="F12883" t="s">
        <v>10883</v>
      </c>
      <c r="G12883" s="2">
        <v>0</v>
      </c>
      <c r="H12883" s="2">
        <v>0</v>
      </c>
      <c r="I12883" s="2">
        <v>0</v>
      </c>
      <c r="J12883" s="105">
        <f>SUMIF([1]MMM!$A:$A,A12883,[1]MMM!$F:$F)</f>
        <v>0</v>
      </c>
      <c r="K12883" s="2" t="s">
        <v>10</v>
      </c>
      <c r="L12883" s="2">
        <v>0</v>
      </c>
      <c r="M12883" t="s">
        <v>16691</v>
      </c>
      <c r="N12883" t="s">
        <v>16710</v>
      </c>
      <c r="O12883" t="s">
        <v>10871</v>
      </c>
      <c r="P12883" t="s">
        <v>10881</v>
      </c>
    </row>
    <row r="12884" spans="1:16" x14ac:dyDescent="0.3">
      <c r="A12884" t="s">
        <v>10046</v>
      </c>
      <c r="B12884" s="2" t="str">
        <f t="shared" si="605"/>
        <v>9511</v>
      </c>
      <c r="C12884" s="2">
        <f t="shared" si="603"/>
        <v>9511</v>
      </c>
      <c r="D12884" t="str">
        <f>VLOOKUP(C12884,'Cost Centre'!A:B,2,)</f>
        <v>Strategic projects and service delivery regulation</v>
      </c>
      <c r="E12884" t="str">
        <f t="shared" si="604"/>
        <v>2</v>
      </c>
      <c r="F12884" t="s">
        <v>103</v>
      </c>
      <c r="G12884" s="2">
        <v>0</v>
      </c>
      <c r="H12884" s="2">
        <v>0</v>
      </c>
      <c r="I12884" s="2">
        <v>0</v>
      </c>
      <c r="J12884" s="105">
        <f>SUMIF([1]MMM!$A:$A,A12884,[1]MMM!$F:$F)</f>
        <v>0</v>
      </c>
      <c r="K12884" s="2" t="s">
        <v>10</v>
      </c>
      <c r="L12884" s="2">
        <v>0</v>
      </c>
      <c r="M12884" t="s">
        <v>16691</v>
      </c>
      <c r="N12884" t="s">
        <v>16710</v>
      </c>
      <c r="O12884" t="s">
        <v>10871</v>
      </c>
      <c r="P12884" t="s">
        <v>10881</v>
      </c>
    </row>
    <row r="12885" spans="1:16" x14ac:dyDescent="0.3">
      <c r="A12885" t="s">
        <v>10047</v>
      </c>
      <c r="B12885" s="2" t="str">
        <f t="shared" si="605"/>
        <v>9511</v>
      </c>
      <c r="C12885" s="2">
        <f t="shared" si="603"/>
        <v>9511</v>
      </c>
      <c r="D12885" t="str">
        <f>VLOOKUP(C12885,'Cost Centre'!A:B,2,)</f>
        <v>Strategic projects and service delivery regulation</v>
      </c>
      <c r="E12885" t="str">
        <f t="shared" si="604"/>
        <v>2</v>
      </c>
      <c r="F12885" t="s">
        <v>105</v>
      </c>
      <c r="G12885" s="2">
        <v>0</v>
      </c>
      <c r="H12885" s="2">
        <v>0</v>
      </c>
      <c r="I12885" s="2">
        <v>0</v>
      </c>
      <c r="J12885" s="105">
        <f>SUMIF([1]MMM!$A:$A,A12885,[1]MMM!$F:$F)</f>
        <v>0</v>
      </c>
      <c r="K12885" s="2" t="s">
        <v>10</v>
      </c>
      <c r="L12885" s="2">
        <v>0</v>
      </c>
      <c r="M12885" t="s">
        <v>16691</v>
      </c>
      <c r="N12885" t="s">
        <v>16710</v>
      </c>
      <c r="O12885" t="s">
        <v>10871</v>
      </c>
      <c r="P12885" t="s">
        <v>10881</v>
      </c>
    </row>
    <row r="12886" spans="1:16" x14ac:dyDescent="0.3">
      <c r="A12886" t="s">
        <v>10048</v>
      </c>
      <c r="B12886" s="2" t="str">
        <f t="shared" si="605"/>
        <v>9511</v>
      </c>
      <c r="C12886" s="2">
        <f t="shared" si="603"/>
        <v>9511</v>
      </c>
      <c r="D12886" t="str">
        <f>VLOOKUP(C12886,'Cost Centre'!A:B,2,)</f>
        <v>Strategic projects and service delivery regulation</v>
      </c>
      <c r="E12886" t="str">
        <f t="shared" si="604"/>
        <v>2</v>
      </c>
      <c r="F12886" t="s">
        <v>10884</v>
      </c>
      <c r="G12886" s="2">
        <v>0</v>
      </c>
      <c r="H12886" s="2">
        <v>0</v>
      </c>
      <c r="I12886" s="2">
        <v>0</v>
      </c>
      <c r="J12886" s="105">
        <f>SUMIF([1]MMM!$A:$A,A12886,[1]MMM!$F:$F)</f>
        <v>0</v>
      </c>
      <c r="K12886" s="2" t="s">
        <v>10</v>
      </c>
      <c r="L12886" s="2">
        <v>0</v>
      </c>
      <c r="M12886" t="s">
        <v>16691</v>
      </c>
      <c r="N12886" t="s">
        <v>16710</v>
      </c>
      <c r="O12886" t="s">
        <v>10871</v>
      </c>
      <c r="P12886" t="s">
        <v>10881</v>
      </c>
    </row>
    <row r="12887" spans="1:16" x14ac:dyDescent="0.3">
      <c r="A12887" t="s">
        <v>10049</v>
      </c>
      <c r="B12887" s="2" t="str">
        <f t="shared" si="605"/>
        <v>9511</v>
      </c>
      <c r="C12887" s="2">
        <f t="shared" si="603"/>
        <v>9511</v>
      </c>
      <c r="D12887" t="str">
        <f>VLOOKUP(C12887,'Cost Centre'!A:B,2,)</f>
        <v>Strategic projects and service delivery regulation</v>
      </c>
      <c r="E12887" t="str">
        <f t="shared" si="604"/>
        <v>3</v>
      </c>
      <c r="F12887" t="s">
        <v>10944</v>
      </c>
      <c r="G12887" s="2">
        <v>0</v>
      </c>
      <c r="H12887" s="2">
        <v>18900</v>
      </c>
      <c r="I12887" s="2">
        <v>0</v>
      </c>
      <c r="J12887" s="105">
        <f>SUMIF([1]MMM!$A:$A,A12887,[1]MMM!$F:$F)</f>
        <v>18900</v>
      </c>
      <c r="K12887" s="2" t="s">
        <v>10</v>
      </c>
      <c r="L12887" s="2">
        <v>0</v>
      </c>
      <c r="M12887" t="s">
        <v>16691</v>
      </c>
      <c r="N12887" t="s">
        <v>16710</v>
      </c>
      <c r="O12887" t="s">
        <v>10908</v>
      </c>
      <c r="P12887" t="s">
        <v>10910</v>
      </c>
    </row>
    <row r="12888" spans="1:16" x14ac:dyDescent="0.3">
      <c r="A12888" t="s">
        <v>10050</v>
      </c>
      <c r="B12888" s="2" t="str">
        <f t="shared" si="605"/>
        <v>9511</v>
      </c>
      <c r="C12888" s="2">
        <f t="shared" si="603"/>
        <v>9511</v>
      </c>
      <c r="D12888" t="str">
        <f>VLOOKUP(C12888,'Cost Centre'!A:B,2,)</f>
        <v>Strategic projects and service delivery regulation</v>
      </c>
      <c r="E12888" t="str">
        <f t="shared" si="604"/>
        <v>3</v>
      </c>
      <c r="F12888" t="s">
        <v>10945</v>
      </c>
      <c r="G12888" s="2">
        <v>0</v>
      </c>
      <c r="H12888" s="2">
        <v>7590.38</v>
      </c>
      <c r="I12888" s="2">
        <v>0</v>
      </c>
      <c r="J12888" s="105">
        <f>SUMIF([1]MMM!$A:$A,A12888,[1]MMM!$F:$F)</f>
        <v>7590.38</v>
      </c>
      <c r="K12888" s="2" t="s">
        <v>10</v>
      </c>
      <c r="L12888" s="2">
        <v>0</v>
      </c>
      <c r="M12888" t="s">
        <v>16691</v>
      </c>
      <c r="N12888" t="s">
        <v>16710</v>
      </c>
      <c r="O12888" t="s">
        <v>10908</v>
      </c>
      <c r="P12888" t="s">
        <v>10910</v>
      </c>
    </row>
    <row r="12889" spans="1:16" x14ac:dyDescent="0.3">
      <c r="A12889" t="s">
        <v>10051</v>
      </c>
      <c r="B12889" s="2" t="str">
        <f t="shared" si="605"/>
        <v>9511</v>
      </c>
      <c r="C12889" s="2">
        <f t="shared" si="603"/>
        <v>9511</v>
      </c>
      <c r="D12889" t="str">
        <f>VLOOKUP(C12889,'Cost Centre'!A:B,2,)</f>
        <v>Strategic projects and service delivery regulation</v>
      </c>
      <c r="E12889" t="str">
        <f t="shared" si="604"/>
        <v>3</v>
      </c>
      <c r="F12889" t="s">
        <v>2150</v>
      </c>
      <c r="G12889" s="2">
        <v>0</v>
      </c>
      <c r="H12889" s="2">
        <v>0</v>
      </c>
      <c r="I12889" s="2">
        <v>0</v>
      </c>
      <c r="J12889" s="105">
        <f>SUMIF([1]MMM!$A:$A,A12889,[1]MMM!$F:$F)</f>
        <v>0</v>
      </c>
      <c r="K12889" s="2" t="s">
        <v>10</v>
      </c>
      <c r="L12889" s="2">
        <v>2000000</v>
      </c>
      <c r="M12889" t="s">
        <v>16691</v>
      </c>
      <c r="N12889" t="s">
        <v>16710</v>
      </c>
      <c r="O12889" t="s">
        <v>10908</v>
      </c>
      <c r="P12889" t="s">
        <v>10910</v>
      </c>
    </row>
    <row r="12890" spans="1:16" x14ac:dyDescent="0.3">
      <c r="A12890" t="s">
        <v>16711</v>
      </c>
      <c r="B12890" s="2" t="str">
        <f t="shared" si="605"/>
        <v>9511</v>
      </c>
      <c r="C12890" s="2">
        <f t="shared" si="603"/>
        <v>9511</v>
      </c>
      <c r="D12890" t="str">
        <f>VLOOKUP(C12890,'Cost Centre'!A:B,2,)</f>
        <v>Strategic projects and service delivery regulation</v>
      </c>
      <c r="E12890" t="str">
        <f t="shared" si="604"/>
        <v>3</v>
      </c>
      <c r="F12890" t="s">
        <v>10912</v>
      </c>
      <c r="G12890" s="2">
        <v>0</v>
      </c>
      <c r="H12890" s="2">
        <v>0</v>
      </c>
      <c r="I12890" s="2">
        <v>-3054075.42</v>
      </c>
      <c r="J12890" s="105">
        <f>SUMIF([1]MMM!$A:$A,A12890,[1]MMM!$F:$F)</f>
        <v>-3054075.42</v>
      </c>
      <c r="K12890" s="2" t="s">
        <v>10</v>
      </c>
      <c r="L12890" s="2">
        <v>0</v>
      </c>
      <c r="M12890" t="s">
        <v>16691</v>
      </c>
      <c r="N12890" t="s">
        <v>16710</v>
      </c>
      <c r="O12890" t="s">
        <v>10908</v>
      </c>
      <c r="P12890" t="s">
        <v>10913</v>
      </c>
    </row>
    <row r="12891" spans="1:16" x14ac:dyDescent="0.3">
      <c r="A12891" t="s">
        <v>16712</v>
      </c>
      <c r="B12891" s="2" t="str">
        <f t="shared" si="605"/>
        <v>9511</v>
      </c>
      <c r="C12891" s="2">
        <f t="shared" si="603"/>
        <v>9511</v>
      </c>
      <c r="D12891" t="str">
        <f>VLOOKUP(C12891,'Cost Centre'!A:B,2,)</f>
        <v>Strategic projects and service delivery regulation</v>
      </c>
      <c r="E12891" t="str">
        <f t="shared" si="604"/>
        <v>3</v>
      </c>
      <c r="F12891" t="s">
        <v>10915</v>
      </c>
      <c r="G12891" s="2">
        <v>0</v>
      </c>
      <c r="H12891" s="2">
        <v>0</v>
      </c>
      <c r="I12891" s="2">
        <v>0</v>
      </c>
      <c r="J12891" s="105">
        <f>SUMIF([1]MMM!$A:$A,A12891,[1]MMM!$F:$F)</f>
        <v>0</v>
      </c>
      <c r="K12891" s="2" t="s">
        <v>10</v>
      </c>
      <c r="L12891" s="2">
        <v>0</v>
      </c>
      <c r="M12891" t="s">
        <v>16691</v>
      </c>
      <c r="N12891" t="s">
        <v>16710</v>
      </c>
      <c r="O12891" t="s">
        <v>10908</v>
      </c>
      <c r="P12891" t="s">
        <v>10913</v>
      </c>
    </row>
    <row r="12892" spans="1:16" x14ac:dyDescent="0.3">
      <c r="A12892" t="s">
        <v>2051</v>
      </c>
      <c r="B12892" s="2" t="str">
        <f t="shared" si="605"/>
        <v>9511</v>
      </c>
      <c r="C12892" s="2">
        <f t="shared" si="603"/>
        <v>9511</v>
      </c>
      <c r="D12892" t="str">
        <f>VLOOKUP(C12892,'Cost Centre'!A:B,2,)</f>
        <v>Strategic projects and service delivery regulation</v>
      </c>
      <c r="E12892" t="str">
        <f t="shared" si="604"/>
        <v>8</v>
      </c>
      <c r="F12892" t="s">
        <v>462</v>
      </c>
      <c r="G12892" s="2">
        <v>3161420.52</v>
      </c>
      <c r="H12892" s="2">
        <v>0</v>
      </c>
      <c r="I12892" s="2">
        <v>0</v>
      </c>
      <c r="J12892" s="105">
        <f>SUMIF([1]MMM!$A:$A,A12892,[1]MMM!$F:$F)</f>
        <v>3161420.52</v>
      </c>
      <c r="K12892" s="2" t="s">
        <v>460</v>
      </c>
      <c r="L12892" s="2">
        <v>0</v>
      </c>
      <c r="M12892" t="s">
        <v>16691</v>
      </c>
      <c r="N12892" t="s">
        <v>16710</v>
      </c>
      <c r="O12892" t="s">
        <v>10916</v>
      </c>
      <c r="P12892" t="s">
        <v>10917</v>
      </c>
    </row>
    <row r="12893" spans="1:16" x14ac:dyDescent="0.3">
      <c r="A12893" t="s">
        <v>2052</v>
      </c>
      <c r="B12893" s="2" t="str">
        <f t="shared" si="605"/>
        <v>9511</v>
      </c>
      <c r="C12893" s="2">
        <f t="shared" si="603"/>
        <v>9511</v>
      </c>
      <c r="D12893" t="str">
        <f>VLOOKUP(C12893,'Cost Centre'!A:B,2,)</f>
        <v>Strategic projects and service delivery regulation</v>
      </c>
      <c r="E12893" t="str">
        <f t="shared" si="604"/>
        <v>8</v>
      </c>
      <c r="F12893" t="s">
        <v>464</v>
      </c>
      <c r="G12893" s="2">
        <v>0</v>
      </c>
      <c r="H12893" s="2">
        <v>0</v>
      </c>
      <c r="I12893" s="2">
        <v>0</v>
      </c>
      <c r="J12893" s="105">
        <f>SUMIF([1]MMM!$A:$A,A12893,[1]MMM!$F:$F)</f>
        <v>0</v>
      </c>
      <c r="K12893" s="2" t="s">
        <v>460</v>
      </c>
      <c r="L12893" s="2">
        <v>0</v>
      </c>
      <c r="M12893" t="s">
        <v>16691</v>
      </c>
      <c r="N12893" t="s">
        <v>16710</v>
      </c>
      <c r="O12893" t="s">
        <v>10916</v>
      </c>
      <c r="P12893" t="s">
        <v>10917</v>
      </c>
    </row>
    <row r="12894" spans="1:16" x14ac:dyDescent="0.3">
      <c r="A12894" t="s">
        <v>2053</v>
      </c>
      <c r="B12894" s="2" t="str">
        <f t="shared" si="605"/>
        <v>9511</v>
      </c>
      <c r="C12894" s="2">
        <f t="shared" si="603"/>
        <v>9511</v>
      </c>
      <c r="D12894" t="str">
        <f>VLOOKUP(C12894,'Cost Centre'!A:B,2,)</f>
        <v>Strategic projects and service delivery regulation</v>
      </c>
      <c r="E12894" t="str">
        <f t="shared" si="604"/>
        <v>8</v>
      </c>
      <c r="F12894" t="s">
        <v>466</v>
      </c>
      <c r="G12894" s="2">
        <v>0</v>
      </c>
      <c r="H12894" s="2">
        <v>0</v>
      </c>
      <c r="I12894" s="2">
        <v>0</v>
      </c>
      <c r="J12894" s="105">
        <f>SUMIF([1]MMM!$A:$A,A12894,[1]MMM!$F:$F)</f>
        <v>0</v>
      </c>
      <c r="K12894" s="2" t="s">
        <v>460</v>
      </c>
      <c r="L12894" s="2">
        <v>0</v>
      </c>
      <c r="M12894" t="s">
        <v>16691</v>
      </c>
      <c r="N12894" t="s">
        <v>16710</v>
      </c>
      <c r="O12894" t="s">
        <v>10916</v>
      </c>
      <c r="P12894" t="s">
        <v>10917</v>
      </c>
    </row>
    <row r="12895" spans="1:16" x14ac:dyDescent="0.3">
      <c r="A12895" t="s">
        <v>2054</v>
      </c>
      <c r="B12895" s="2" t="str">
        <f t="shared" si="605"/>
        <v>9511</v>
      </c>
      <c r="C12895" s="2">
        <f t="shared" si="603"/>
        <v>9511</v>
      </c>
      <c r="D12895" t="str">
        <f>VLOOKUP(C12895,'Cost Centre'!A:B,2,)</f>
        <v>Strategic projects and service delivery regulation</v>
      </c>
      <c r="E12895" t="str">
        <f t="shared" si="604"/>
        <v>8</v>
      </c>
      <c r="F12895" t="s">
        <v>468</v>
      </c>
      <c r="G12895" s="2">
        <v>0</v>
      </c>
      <c r="H12895" s="2">
        <v>3054075.42</v>
      </c>
      <c r="I12895" s="2">
        <v>0</v>
      </c>
      <c r="J12895" s="105">
        <f>SUMIF([1]MMM!$A:$A,A12895,[1]MMM!$F:$F)</f>
        <v>3054075.42</v>
      </c>
      <c r="K12895" s="2" t="s">
        <v>460</v>
      </c>
      <c r="L12895" s="2">
        <v>0</v>
      </c>
      <c r="M12895" t="s">
        <v>16691</v>
      </c>
      <c r="N12895" t="s">
        <v>16710</v>
      </c>
      <c r="O12895" t="s">
        <v>10916</v>
      </c>
      <c r="P12895" t="s">
        <v>10917</v>
      </c>
    </row>
    <row r="12896" spans="1:16" x14ac:dyDescent="0.3">
      <c r="A12896" t="s">
        <v>2055</v>
      </c>
      <c r="B12896" s="2" t="str">
        <f t="shared" si="605"/>
        <v>9511</v>
      </c>
      <c r="C12896" s="2">
        <f t="shared" si="603"/>
        <v>9511</v>
      </c>
      <c r="D12896" t="str">
        <f>VLOOKUP(C12896,'Cost Centre'!A:B,2,)</f>
        <v>Strategic projects and service delivery regulation</v>
      </c>
      <c r="E12896" t="str">
        <f t="shared" si="604"/>
        <v>8</v>
      </c>
      <c r="F12896" t="s">
        <v>470</v>
      </c>
      <c r="G12896" s="2">
        <v>0</v>
      </c>
      <c r="H12896" s="2">
        <v>0</v>
      </c>
      <c r="I12896" s="2">
        <v>0</v>
      </c>
      <c r="J12896" s="105">
        <f>SUMIF([1]MMM!$A:$A,A12896,[1]MMM!$F:$F)</f>
        <v>0</v>
      </c>
      <c r="K12896" s="2" t="s">
        <v>460</v>
      </c>
      <c r="L12896" s="2">
        <v>0</v>
      </c>
      <c r="M12896" t="s">
        <v>16691</v>
      </c>
      <c r="N12896" t="s">
        <v>16710</v>
      </c>
      <c r="O12896" t="s">
        <v>10916</v>
      </c>
      <c r="P12896" t="s">
        <v>10917</v>
      </c>
    </row>
    <row r="12897" spans="1:16" x14ac:dyDescent="0.3">
      <c r="A12897" t="s">
        <v>10052</v>
      </c>
      <c r="B12897" s="2" t="str">
        <f t="shared" si="605"/>
        <v>9511</v>
      </c>
      <c r="C12897" s="2">
        <f t="shared" si="603"/>
        <v>9511</v>
      </c>
      <c r="D12897" t="str">
        <f>VLOOKUP(C12897,'Cost Centre'!A:B,2,)</f>
        <v>Strategic projects and service delivery regulation</v>
      </c>
      <c r="E12897" t="str">
        <f t="shared" si="604"/>
        <v>8</v>
      </c>
      <c r="F12897" t="s">
        <v>2159</v>
      </c>
      <c r="G12897" s="2">
        <v>0</v>
      </c>
      <c r="H12897" s="2">
        <v>0</v>
      </c>
      <c r="I12897" s="2">
        <v>0</v>
      </c>
      <c r="J12897" s="105">
        <f>SUMIF([1]MMM!$A:$A,A12897,[1]MMM!$F:$F)</f>
        <v>0</v>
      </c>
      <c r="K12897" s="2" t="s">
        <v>460</v>
      </c>
      <c r="L12897" s="2">
        <v>0</v>
      </c>
      <c r="M12897" t="s">
        <v>16691</v>
      </c>
      <c r="N12897" t="s">
        <v>16710</v>
      </c>
      <c r="O12897" t="s">
        <v>10916</v>
      </c>
      <c r="P12897" t="s">
        <v>10917</v>
      </c>
    </row>
    <row r="12898" spans="1:16" x14ac:dyDescent="0.3">
      <c r="A12898" t="s">
        <v>10053</v>
      </c>
      <c r="B12898" s="2" t="str">
        <f t="shared" si="605"/>
        <v>9512</v>
      </c>
      <c r="C12898" s="2">
        <f t="shared" si="603"/>
        <v>9512</v>
      </c>
      <c r="D12898" t="str">
        <f>VLOOKUP(C12898,'Cost Centre'!A:B,2,)</f>
        <v>Strategic projects and service delivery regulation</v>
      </c>
      <c r="E12898" t="str">
        <f t="shared" si="604"/>
        <v>2</v>
      </c>
      <c r="F12898" t="s">
        <v>48</v>
      </c>
      <c r="G12898" s="2">
        <v>0</v>
      </c>
      <c r="H12898" s="2">
        <v>1415771.99</v>
      </c>
      <c r="I12898" s="2">
        <v>0</v>
      </c>
      <c r="J12898" s="105">
        <f>SUMIF([1]MMM!$A:$A,A12898,[1]MMM!$F:$F)</f>
        <v>1415771.99</v>
      </c>
      <c r="K12898" s="2" t="s">
        <v>10</v>
      </c>
      <c r="L12898" s="2">
        <v>1418398</v>
      </c>
      <c r="M12898" t="s">
        <v>16691</v>
      </c>
      <c r="N12898" t="s">
        <v>16713</v>
      </c>
      <c r="O12898" t="s">
        <v>10871</v>
      </c>
      <c r="P12898" t="s">
        <v>10875</v>
      </c>
    </row>
    <row r="12899" spans="1:16" x14ac:dyDescent="0.3">
      <c r="A12899" t="s">
        <v>10054</v>
      </c>
      <c r="B12899" s="2" t="str">
        <f t="shared" si="605"/>
        <v>9512</v>
      </c>
      <c r="C12899" s="2">
        <f t="shared" si="603"/>
        <v>9512</v>
      </c>
      <c r="D12899" t="str">
        <f>VLOOKUP(C12899,'Cost Centre'!A:B,2,)</f>
        <v>Strategic projects and service delivery regulation</v>
      </c>
      <c r="E12899" t="str">
        <f t="shared" si="604"/>
        <v>2</v>
      </c>
      <c r="F12899" t="s">
        <v>51</v>
      </c>
      <c r="G12899" s="2">
        <v>0</v>
      </c>
      <c r="H12899" s="2">
        <v>7200</v>
      </c>
      <c r="I12899" s="2">
        <v>0</v>
      </c>
      <c r="J12899" s="105">
        <f>SUMIF([1]MMM!$A:$A,A12899,[1]MMM!$F:$F)</f>
        <v>7200</v>
      </c>
      <c r="K12899" s="2" t="s">
        <v>10</v>
      </c>
      <c r="L12899" s="2">
        <v>7200</v>
      </c>
      <c r="M12899" t="s">
        <v>16691</v>
      </c>
      <c r="N12899" t="s">
        <v>16713</v>
      </c>
      <c r="O12899" t="s">
        <v>10871</v>
      </c>
      <c r="P12899" t="s">
        <v>10875</v>
      </c>
    </row>
    <row r="12900" spans="1:16" x14ac:dyDescent="0.3">
      <c r="A12900" t="s">
        <v>10055</v>
      </c>
      <c r="B12900" s="2" t="str">
        <f t="shared" si="605"/>
        <v>9512</v>
      </c>
      <c r="C12900" s="2">
        <f t="shared" si="603"/>
        <v>9512</v>
      </c>
      <c r="D12900" t="str">
        <f>VLOOKUP(C12900,'Cost Centre'!A:B,2,)</f>
        <v>Strategic projects and service delivery regulation</v>
      </c>
      <c r="E12900" t="str">
        <f t="shared" si="604"/>
        <v>2</v>
      </c>
      <c r="F12900" t="s">
        <v>52</v>
      </c>
      <c r="G12900" s="2">
        <v>0</v>
      </c>
      <c r="H12900" s="2">
        <v>20456.88</v>
      </c>
      <c r="I12900" s="2">
        <v>0</v>
      </c>
      <c r="J12900" s="105">
        <f>SUMIF([1]MMM!$A:$A,A12900,[1]MMM!$F:$F)</f>
        <v>20456.88</v>
      </c>
      <c r="K12900" s="2" t="s">
        <v>10</v>
      </c>
      <c r="L12900" s="2">
        <v>20496</v>
      </c>
      <c r="M12900" t="s">
        <v>16691</v>
      </c>
      <c r="N12900" t="s">
        <v>16713</v>
      </c>
      <c r="O12900" t="s">
        <v>10871</v>
      </c>
      <c r="P12900" t="s">
        <v>10875</v>
      </c>
    </row>
    <row r="12901" spans="1:16" x14ac:dyDescent="0.3">
      <c r="A12901" t="s">
        <v>10056</v>
      </c>
      <c r="B12901" s="2" t="str">
        <f t="shared" si="605"/>
        <v>9512</v>
      </c>
      <c r="C12901" s="2">
        <f t="shared" si="603"/>
        <v>9512</v>
      </c>
      <c r="D12901" t="str">
        <f>VLOOKUP(C12901,'Cost Centre'!A:B,2,)</f>
        <v>Strategic projects and service delivery regulation</v>
      </c>
      <c r="E12901" t="str">
        <f t="shared" si="604"/>
        <v>2</v>
      </c>
      <c r="F12901" t="s">
        <v>55</v>
      </c>
      <c r="G12901" s="2">
        <v>0</v>
      </c>
      <c r="H12901" s="2">
        <v>476608.62</v>
      </c>
      <c r="I12901" s="2">
        <v>0</v>
      </c>
      <c r="J12901" s="105">
        <f>SUMIF([1]MMM!$A:$A,A12901,[1]MMM!$F:$F)</f>
        <v>476899.33</v>
      </c>
      <c r="K12901" s="2" t="s">
        <v>10</v>
      </c>
      <c r="L12901" s="2">
        <v>33742</v>
      </c>
      <c r="M12901" t="s">
        <v>16691</v>
      </c>
      <c r="N12901" t="s">
        <v>16713</v>
      </c>
      <c r="O12901" t="s">
        <v>10871</v>
      </c>
      <c r="P12901" t="s">
        <v>10875</v>
      </c>
    </row>
    <row r="12902" spans="1:16" x14ac:dyDescent="0.3">
      <c r="A12902" t="s">
        <v>16714</v>
      </c>
      <c r="B12902" s="2" t="str">
        <f t="shared" si="605"/>
        <v>9512</v>
      </c>
      <c r="C12902" s="2">
        <f t="shared" si="603"/>
        <v>9512</v>
      </c>
      <c r="D12902" t="str">
        <f>VLOOKUP(C12902,'Cost Centre'!A:B,2,)</f>
        <v>Strategic projects and service delivery regulation</v>
      </c>
      <c r="E12902" t="str">
        <f t="shared" si="604"/>
        <v>2</v>
      </c>
      <c r="F12902" t="s">
        <v>55</v>
      </c>
      <c r="G12902" s="2">
        <v>0</v>
      </c>
      <c r="H12902" s="2">
        <v>0.01</v>
      </c>
      <c r="I12902" s="2">
        <v>0</v>
      </c>
      <c r="J12902" s="105">
        <f>SUMIF([1]MMM!$A:$A,A12902,[1]MMM!$F:$F)</f>
        <v>0.01</v>
      </c>
      <c r="K12902" s="2" t="s">
        <v>10</v>
      </c>
      <c r="L12902" s="2">
        <v>6326</v>
      </c>
      <c r="M12902" t="s">
        <v>16691</v>
      </c>
      <c r="N12902" t="s">
        <v>16713</v>
      </c>
      <c r="O12902" t="s">
        <v>10871</v>
      </c>
      <c r="P12902" t="s">
        <v>10875</v>
      </c>
    </row>
    <row r="12903" spans="1:16" x14ac:dyDescent="0.3">
      <c r="A12903" t="s">
        <v>10057</v>
      </c>
      <c r="B12903" s="2" t="str">
        <f t="shared" si="605"/>
        <v>9512</v>
      </c>
      <c r="C12903" s="2">
        <f t="shared" si="603"/>
        <v>9512</v>
      </c>
      <c r="D12903" t="str">
        <f>VLOOKUP(C12903,'Cost Centre'!A:B,2,)</f>
        <v>Strategic projects and service delivery regulation</v>
      </c>
      <c r="E12903" t="str">
        <f t="shared" si="604"/>
        <v>2</v>
      </c>
      <c r="F12903" t="s">
        <v>56</v>
      </c>
      <c r="G12903" s="2">
        <v>0</v>
      </c>
      <c r="H12903" s="2">
        <v>0</v>
      </c>
      <c r="I12903" s="2">
        <v>0</v>
      </c>
      <c r="J12903" s="105">
        <f>SUMIF([1]MMM!$A:$A,A12903,[1]MMM!$F:$F)</f>
        <v>0</v>
      </c>
      <c r="K12903" s="2" t="s">
        <v>10</v>
      </c>
      <c r="L12903" s="2">
        <v>0</v>
      </c>
      <c r="M12903" t="s">
        <v>16691</v>
      </c>
      <c r="N12903" t="s">
        <v>16713</v>
      </c>
      <c r="O12903" t="s">
        <v>10871</v>
      </c>
      <c r="P12903" t="s">
        <v>10875</v>
      </c>
    </row>
    <row r="12904" spans="1:16" x14ac:dyDescent="0.3">
      <c r="A12904" t="s">
        <v>16715</v>
      </c>
      <c r="B12904" s="2" t="str">
        <f t="shared" si="605"/>
        <v>9512</v>
      </c>
      <c r="C12904" s="2">
        <f t="shared" si="603"/>
        <v>9512</v>
      </c>
      <c r="D12904" t="str">
        <f>VLOOKUP(C12904,'Cost Centre'!A:B,2,)</f>
        <v>Strategic projects and service delivery regulation</v>
      </c>
      <c r="E12904" t="str">
        <f t="shared" si="604"/>
        <v>2</v>
      </c>
      <c r="F12904" t="s">
        <v>56</v>
      </c>
      <c r="G12904" s="2">
        <v>0</v>
      </c>
      <c r="H12904" s="2">
        <v>0</v>
      </c>
      <c r="I12904" s="2">
        <v>-0.01</v>
      </c>
      <c r="J12904" s="105">
        <f>SUMIF([1]MMM!$A:$A,A12904,[1]MMM!$F:$F)</f>
        <v>-0.01</v>
      </c>
      <c r="K12904" s="2" t="s">
        <v>10</v>
      </c>
      <c r="L12904" s="2">
        <v>5317</v>
      </c>
      <c r="M12904" t="s">
        <v>16691</v>
      </c>
      <c r="N12904" t="s">
        <v>16713</v>
      </c>
      <c r="O12904" t="s">
        <v>10871</v>
      </c>
      <c r="P12904" t="s">
        <v>10875</v>
      </c>
    </row>
    <row r="12905" spans="1:16" x14ac:dyDescent="0.3">
      <c r="A12905" t="s">
        <v>10058</v>
      </c>
      <c r="B12905" s="2" t="str">
        <f t="shared" si="605"/>
        <v>9512</v>
      </c>
      <c r="C12905" s="2">
        <f t="shared" si="603"/>
        <v>9512</v>
      </c>
      <c r="D12905" t="str">
        <f>VLOOKUP(C12905,'Cost Centre'!A:B,2,)</f>
        <v>Strategic projects and service delivery regulation</v>
      </c>
      <c r="E12905" t="str">
        <f t="shared" si="604"/>
        <v>2</v>
      </c>
      <c r="F12905" t="s">
        <v>61</v>
      </c>
      <c r="G12905" s="2">
        <v>0</v>
      </c>
      <c r="H12905" s="2">
        <v>117981</v>
      </c>
      <c r="I12905" s="2">
        <v>0</v>
      </c>
      <c r="J12905" s="105">
        <f>SUMIF([1]MMM!$A:$A,A12905,[1]MMM!$F:$F)</f>
        <v>117981</v>
      </c>
      <c r="K12905" s="2" t="s">
        <v>10</v>
      </c>
      <c r="L12905" s="2">
        <v>0</v>
      </c>
      <c r="M12905" t="s">
        <v>16691</v>
      </c>
      <c r="N12905" t="s">
        <v>16713</v>
      </c>
      <c r="O12905" t="s">
        <v>10871</v>
      </c>
      <c r="P12905" t="s">
        <v>10875</v>
      </c>
    </row>
    <row r="12906" spans="1:16" x14ac:dyDescent="0.3">
      <c r="A12906" t="s">
        <v>10059</v>
      </c>
      <c r="B12906" s="2" t="str">
        <f t="shared" si="605"/>
        <v>9512</v>
      </c>
      <c r="C12906" s="2">
        <f t="shared" si="603"/>
        <v>9512</v>
      </c>
      <c r="D12906" t="str">
        <f>VLOOKUP(C12906,'Cost Centre'!A:B,2,)</f>
        <v>Strategic projects and service delivery regulation</v>
      </c>
      <c r="E12906" t="str">
        <f t="shared" si="604"/>
        <v>2</v>
      </c>
      <c r="F12906" t="s">
        <v>62</v>
      </c>
      <c r="G12906" s="2">
        <v>0</v>
      </c>
      <c r="H12906" s="2">
        <v>20665.439999999999</v>
      </c>
      <c r="I12906" s="2">
        <v>0</v>
      </c>
      <c r="J12906" s="105">
        <f>SUMIF([1]MMM!$A:$A,A12906,[1]MMM!$F:$F)</f>
        <v>20665.439999999999</v>
      </c>
      <c r="K12906" s="2" t="s">
        <v>10</v>
      </c>
      <c r="L12906" s="2">
        <v>0</v>
      </c>
      <c r="M12906" t="s">
        <v>16691</v>
      </c>
      <c r="N12906" t="s">
        <v>16713</v>
      </c>
      <c r="O12906" t="s">
        <v>10871</v>
      </c>
      <c r="P12906" t="s">
        <v>10875</v>
      </c>
    </row>
    <row r="12907" spans="1:16" x14ac:dyDescent="0.3">
      <c r="A12907" t="s">
        <v>10060</v>
      </c>
      <c r="B12907" s="2" t="str">
        <f t="shared" si="605"/>
        <v>9512</v>
      </c>
      <c r="C12907" s="2">
        <f t="shared" si="603"/>
        <v>9512</v>
      </c>
      <c r="D12907" t="str">
        <f>VLOOKUP(C12907,'Cost Centre'!A:B,2,)</f>
        <v>Strategic projects and service delivery regulation</v>
      </c>
      <c r="E12907" t="str">
        <f t="shared" si="604"/>
        <v>2</v>
      </c>
      <c r="F12907" t="s">
        <v>67</v>
      </c>
      <c r="G12907" s="2">
        <v>0</v>
      </c>
      <c r="H12907" s="2">
        <v>315</v>
      </c>
      <c r="I12907" s="2">
        <v>0</v>
      </c>
      <c r="J12907" s="105">
        <f>SUMIF([1]MMM!$A:$A,A12907,[1]MMM!$F:$F)</f>
        <v>315</v>
      </c>
      <c r="K12907" s="2" t="s">
        <v>10</v>
      </c>
      <c r="L12907" s="2">
        <v>318</v>
      </c>
      <c r="M12907" t="s">
        <v>16691</v>
      </c>
      <c r="N12907" t="s">
        <v>16713</v>
      </c>
      <c r="O12907" t="s">
        <v>10871</v>
      </c>
      <c r="P12907" t="s">
        <v>10876</v>
      </c>
    </row>
    <row r="12908" spans="1:16" x14ac:dyDescent="0.3">
      <c r="A12908" t="s">
        <v>10061</v>
      </c>
      <c r="B12908" s="2" t="str">
        <f t="shared" si="605"/>
        <v>9512</v>
      </c>
      <c r="C12908" s="2">
        <f t="shared" si="603"/>
        <v>9512</v>
      </c>
      <c r="D12908" t="str">
        <f>VLOOKUP(C12908,'Cost Centre'!A:B,2,)</f>
        <v>Strategic projects and service delivery regulation</v>
      </c>
      <c r="E12908" t="str">
        <f t="shared" si="604"/>
        <v>2</v>
      </c>
      <c r="F12908" t="s">
        <v>68</v>
      </c>
      <c r="G12908" s="2">
        <v>0</v>
      </c>
      <c r="H12908" s="2">
        <v>20758.759999999998</v>
      </c>
      <c r="I12908" s="2">
        <v>0</v>
      </c>
      <c r="J12908" s="105">
        <f>SUMIF([1]MMM!$A:$A,A12908,[1]MMM!$F:$F)</f>
        <v>22662.22</v>
      </c>
      <c r="K12908" s="2" t="s">
        <v>10</v>
      </c>
      <c r="L12908" s="2">
        <v>22612</v>
      </c>
      <c r="M12908" t="s">
        <v>16691</v>
      </c>
      <c r="N12908" t="s">
        <v>16713</v>
      </c>
      <c r="O12908" t="s">
        <v>10871</v>
      </c>
      <c r="P12908" t="s">
        <v>10876</v>
      </c>
    </row>
    <row r="12909" spans="1:16" x14ac:dyDescent="0.3">
      <c r="A12909" t="s">
        <v>10062</v>
      </c>
      <c r="B12909" s="2" t="str">
        <f t="shared" si="605"/>
        <v>9512</v>
      </c>
      <c r="C12909" s="2">
        <f t="shared" si="603"/>
        <v>9512</v>
      </c>
      <c r="D12909" t="str">
        <f>VLOOKUP(C12909,'Cost Centre'!A:B,2,)</f>
        <v>Strategic projects and service delivery regulation</v>
      </c>
      <c r="E12909" t="str">
        <f t="shared" si="604"/>
        <v>2</v>
      </c>
      <c r="F12909" t="s">
        <v>10877</v>
      </c>
      <c r="G12909" s="2">
        <v>0</v>
      </c>
      <c r="H12909" s="2">
        <v>119119.94</v>
      </c>
      <c r="I12909" s="2">
        <v>0</v>
      </c>
      <c r="J12909" s="105">
        <f>SUMIF([1]MMM!$A:$A,A12909,[1]MMM!$F:$F)</f>
        <v>119119.94</v>
      </c>
      <c r="K12909" s="2" t="s">
        <v>10</v>
      </c>
      <c r="L12909" s="2">
        <v>119769</v>
      </c>
      <c r="M12909" t="s">
        <v>16691</v>
      </c>
      <c r="N12909" t="s">
        <v>16713</v>
      </c>
      <c r="O12909" t="s">
        <v>10871</v>
      </c>
      <c r="P12909" t="s">
        <v>10876</v>
      </c>
    </row>
    <row r="12910" spans="1:16" x14ac:dyDescent="0.3">
      <c r="A12910" t="s">
        <v>10063</v>
      </c>
      <c r="B12910" s="2" t="str">
        <f t="shared" si="605"/>
        <v>9512</v>
      </c>
      <c r="C12910" s="2">
        <f t="shared" si="603"/>
        <v>9512</v>
      </c>
      <c r="D12910" t="str">
        <f>VLOOKUP(C12910,'Cost Centre'!A:B,2,)</f>
        <v>Strategic projects and service delivery regulation</v>
      </c>
      <c r="E12910" t="str">
        <f t="shared" si="604"/>
        <v>2</v>
      </c>
      <c r="F12910" t="s">
        <v>69</v>
      </c>
      <c r="G12910" s="2">
        <v>0</v>
      </c>
      <c r="H12910" s="2">
        <v>269830.81</v>
      </c>
      <c r="I12910" s="2">
        <v>0</v>
      </c>
      <c r="J12910" s="105">
        <f>SUMIF([1]MMM!$A:$A,A12910,[1]MMM!$F:$F)</f>
        <v>269830.81</v>
      </c>
      <c r="K12910" s="2" t="s">
        <v>10</v>
      </c>
      <c r="L12910" s="2">
        <v>227427</v>
      </c>
      <c r="M12910" t="s">
        <v>16691</v>
      </c>
      <c r="N12910" t="s">
        <v>16713</v>
      </c>
      <c r="O12910" t="s">
        <v>10871</v>
      </c>
      <c r="P12910" t="s">
        <v>10876</v>
      </c>
    </row>
    <row r="12911" spans="1:16" x14ac:dyDescent="0.3">
      <c r="A12911" t="s">
        <v>10064</v>
      </c>
      <c r="B12911" s="2" t="str">
        <f t="shared" si="605"/>
        <v>9512</v>
      </c>
      <c r="C12911" s="2">
        <f t="shared" si="603"/>
        <v>9512</v>
      </c>
      <c r="D12911" t="str">
        <f>VLOOKUP(C12911,'Cost Centre'!A:B,2,)</f>
        <v>Strategic projects and service delivery regulation</v>
      </c>
      <c r="E12911" t="str">
        <f t="shared" si="604"/>
        <v>2</v>
      </c>
      <c r="F12911" t="s">
        <v>70</v>
      </c>
      <c r="G12911" s="2">
        <v>0</v>
      </c>
      <c r="H12911" s="2">
        <v>5353.92</v>
      </c>
      <c r="I12911" s="2">
        <v>0</v>
      </c>
      <c r="J12911" s="105">
        <f>SUMIF([1]MMM!$A:$A,A12911,[1]MMM!$F:$F)</f>
        <v>5353.92</v>
      </c>
      <c r="K12911" s="2" t="s">
        <v>10</v>
      </c>
      <c r="L12911" s="2">
        <v>5739</v>
      </c>
      <c r="M12911" t="s">
        <v>16691</v>
      </c>
      <c r="N12911" t="s">
        <v>16713</v>
      </c>
      <c r="O12911" t="s">
        <v>10871</v>
      </c>
      <c r="P12911" t="s">
        <v>10876</v>
      </c>
    </row>
    <row r="12912" spans="1:16" x14ac:dyDescent="0.3">
      <c r="A12912" t="s">
        <v>10065</v>
      </c>
      <c r="B12912" s="2" t="str">
        <f t="shared" si="605"/>
        <v>9512</v>
      </c>
      <c r="C12912" s="2">
        <f t="shared" si="603"/>
        <v>9512</v>
      </c>
      <c r="D12912" t="str">
        <f>VLOOKUP(C12912,'Cost Centre'!A:B,2,)</f>
        <v>Strategic projects and service delivery regulation</v>
      </c>
      <c r="E12912" t="str">
        <f t="shared" si="604"/>
        <v>2</v>
      </c>
      <c r="F12912" t="s">
        <v>88</v>
      </c>
      <c r="G12912" s="2">
        <v>0</v>
      </c>
      <c r="H12912" s="2">
        <v>0</v>
      </c>
      <c r="I12912" s="2">
        <v>0</v>
      </c>
      <c r="J12912" s="105">
        <f>SUMIF([1]MMM!$A:$A,A12912,[1]MMM!$F:$F)</f>
        <v>0</v>
      </c>
      <c r="K12912" s="2" t="s">
        <v>10</v>
      </c>
      <c r="L12912" s="2">
        <v>0</v>
      </c>
      <c r="M12912" t="s">
        <v>16691</v>
      </c>
      <c r="N12912" t="s">
        <v>16713</v>
      </c>
      <c r="O12912" t="s">
        <v>10871</v>
      </c>
      <c r="P12912" t="s">
        <v>10881</v>
      </c>
    </row>
    <row r="12913" spans="1:16" x14ac:dyDescent="0.3">
      <c r="A12913" t="s">
        <v>10066</v>
      </c>
      <c r="B12913" s="2" t="str">
        <f t="shared" si="605"/>
        <v>9512</v>
      </c>
      <c r="C12913" s="2">
        <f t="shared" si="603"/>
        <v>9512</v>
      </c>
      <c r="D12913" t="str">
        <f>VLOOKUP(C12913,'Cost Centre'!A:B,2,)</f>
        <v>Strategic projects and service delivery regulation</v>
      </c>
      <c r="E12913" t="str">
        <f t="shared" si="604"/>
        <v>2</v>
      </c>
      <c r="F12913" t="s">
        <v>93</v>
      </c>
      <c r="G12913" s="2">
        <v>0</v>
      </c>
      <c r="H12913" s="2">
        <v>20288.98</v>
      </c>
      <c r="I12913" s="2">
        <v>0</v>
      </c>
      <c r="J12913" s="105">
        <f>SUMIF([1]MMM!$A:$A,A12913,[1]MMM!$F:$F)</f>
        <v>20307.11</v>
      </c>
      <c r="K12913" s="2" t="s">
        <v>10</v>
      </c>
      <c r="L12913" s="2">
        <v>14184</v>
      </c>
      <c r="M12913" t="s">
        <v>16691</v>
      </c>
      <c r="N12913" t="s">
        <v>16713</v>
      </c>
      <c r="O12913" t="s">
        <v>10871</v>
      </c>
      <c r="P12913" t="s">
        <v>10881</v>
      </c>
    </row>
    <row r="12914" spans="1:16" x14ac:dyDescent="0.3">
      <c r="A12914" t="s">
        <v>10067</v>
      </c>
      <c r="B12914" s="2" t="str">
        <f t="shared" si="605"/>
        <v>9512</v>
      </c>
      <c r="C12914" s="2">
        <f t="shared" si="603"/>
        <v>9512</v>
      </c>
      <c r="D12914" t="str">
        <f>VLOOKUP(C12914,'Cost Centre'!A:B,2,)</f>
        <v>Strategic projects and service delivery regulation</v>
      </c>
      <c r="E12914" t="str">
        <f t="shared" si="604"/>
        <v>2</v>
      </c>
      <c r="F12914" t="s">
        <v>10882</v>
      </c>
      <c r="G12914" s="2">
        <v>0</v>
      </c>
      <c r="H12914" s="2">
        <v>0</v>
      </c>
      <c r="I12914" s="2">
        <v>0</v>
      </c>
      <c r="J12914" s="105">
        <f>SUMIF([1]MMM!$A:$A,A12914,[1]MMM!$F:$F)</f>
        <v>0</v>
      </c>
      <c r="K12914" s="2" t="s">
        <v>10</v>
      </c>
      <c r="L12914" s="2">
        <v>0</v>
      </c>
      <c r="M12914" t="s">
        <v>16691</v>
      </c>
      <c r="N12914" t="s">
        <v>16713</v>
      </c>
      <c r="O12914" t="s">
        <v>10871</v>
      </c>
      <c r="P12914" t="s">
        <v>10881</v>
      </c>
    </row>
    <row r="12915" spans="1:16" x14ac:dyDescent="0.3">
      <c r="A12915" t="s">
        <v>10068</v>
      </c>
      <c r="B12915" s="2" t="str">
        <f t="shared" si="605"/>
        <v>9512</v>
      </c>
      <c r="C12915" s="2">
        <f t="shared" si="603"/>
        <v>9512</v>
      </c>
      <c r="D12915" t="str">
        <f>VLOOKUP(C12915,'Cost Centre'!A:B,2,)</f>
        <v>Strategic projects and service delivery regulation</v>
      </c>
      <c r="E12915" t="str">
        <f t="shared" si="604"/>
        <v>2</v>
      </c>
      <c r="F12915" t="s">
        <v>10883</v>
      </c>
      <c r="G12915" s="2">
        <v>0</v>
      </c>
      <c r="H12915" s="2">
        <v>0</v>
      </c>
      <c r="I12915" s="2">
        <v>0</v>
      </c>
      <c r="J12915" s="105">
        <f>SUMIF([1]MMM!$A:$A,A12915,[1]MMM!$F:$F)</f>
        <v>0</v>
      </c>
      <c r="K12915" s="2" t="s">
        <v>10</v>
      </c>
      <c r="L12915" s="2">
        <v>0</v>
      </c>
      <c r="M12915" t="s">
        <v>16691</v>
      </c>
      <c r="N12915" t="s">
        <v>16713</v>
      </c>
      <c r="O12915" t="s">
        <v>10871</v>
      </c>
      <c r="P12915" t="s">
        <v>10881</v>
      </c>
    </row>
    <row r="12916" spans="1:16" x14ac:dyDescent="0.3">
      <c r="A12916" t="s">
        <v>10069</v>
      </c>
      <c r="B12916" s="2" t="str">
        <f t="shared" si="605"/>
        <v>9512</v>
      </c>
      <c r="C12916" s="2">
        <f t="shared" si="603"/>
        <v>9512</v>
      </c>
      <c r="D12916" t="str">
        <f>VLOOKUP(C12916,'Cost Centre'!A:B,2,)</f>
        <v>Strategic projects and service delivery regulation</v>
      </c>
      <c r="E12916" t="str">
        <f t="shared" si="604"/>
        <v>2</v>
      </c>
      <c r="F12916" t="s">
        <v>103</v>
      </c>
      <c r="G12916" s="2">
        <v>0</v>
      </c>
      <c r="H12916" s="2">
        <v>0</v>
      </c>
      <c r="I12916" s="2">
        <v>0</v>
      </c>
      <c r="J12916" s="105">
        <f>SUMIF([1]MMM!$A:$A,A12916,[1]MMM!$F:$F)</f>
        <v>0</v>
      </c>
      <c r="K12916" s="2" t="s">
        <v>10</v>
      </c>
      <c r="L12916" s="2">
        <v>0</v>
      </c>
      <c r="M12916" t="s">
        <v>16691</v>
      </c>
      <c r="N12916" t="s">
        <v>16713</v>
      </c>
      <c r="O12916" t="s">
        <v>10871</v>
      </c>
      <c r="P12916" t="s">
        <v>10881</v>
      </c>
    </row>
    <row r="12917" spans="1:16" x14ac:dyDescent="0.3">
      <c r="A12917" t="s">
        <v>10070</v>
      </c>
      <c r="B12917" s="2" t="str">
        <f t="shared" si="605"/>
        <v>9512</v>
      </c>
      <c r="C12917" s="2">
        <f t="shared" si="603"/>
        <v>9512</v>
      </c>
      <c r="D12917" t="str">
        <f>VLOOKUP(C12917,'Cost Centre'!A:B,2,)</f>
        <v>Strategic projects and service delivery regulation</v>
      </c>
      <c r="E12917" t="str">
        <f t="shared" si="604"/>
        <v>2</v>
      </c>
      <c r="F12917" t="s">
        <v>105</v>
      </c>
      <c r="G12917" s="2">
        <v>0</v>
      </c>
      <c r="H12917" s="2">
        <v>0</v>
      </c>
      <c r="I12917" s="2">
        <v>0</v>
      </c>
      <c r="J12917" s="105">
        <f>SUMIF([1]MMM!$A:$A,A12917,[1]MMM!$F:$F)</f>
        <v>0</v>
      </c>
      <c r="K12917" s="2" t="s">
        <v>10</v>
      </c>
      <c r="L12917" s="2">
        <v>0</v>
      </c>
      <c r="M12917" t="s">
        <v>16691</v>
      </c>
      <c r="N12917" t="s">
        <v>16713</v>
      </c>
      <c r="O12917" t="s">
        <v>10871</v>
      </c>
      <c r="P12917" t="s">
        <v>10881</v>
      </c>
    </row>
    <row r="12918" spans="1:16" x14ac:dyDescent="0.3">
      <c r="A12918" t="s">
        <v>10071</v>
      </c>
      <c r="B12918" s="2" t="str">
        <f t="shared" si="605"/>
        <v>9512</v>
      </c>
      <c r="C12918" s="2">
        <f t="shared" si="603"/>
        <v>9512</v>
      </c>
      <c r="D12918" t="str">
        <f>VLOOKUP(C12918,'Cost Centre'!A:B,2,)</f>
        <v>Strategic projects and service delivery regulation</v>
      </c>
      <c r="E12918" t="str">
        <f t="shared" si="604"/>
        <v>2</v>
      </c>
      <c r="F12918" t="s">
        <v>10884</v>
      </c>
      <c r="G12918" s="2">
        <v>0</v>
      </c>
      <c r="H12918" s="2">
        <v>0</v>
      </c>
      <c r="I12918" s="2">
        <v>0</v>
      </c>
      <c r="J12918" s="105">
        <f>SUMIF([1]MMM!$A:$A,A12918,[1]MMM!$F:$F)</f>
        <v>0</v>
      </c>
      <c r="K12918" s="2" t="s">
        <v>10</v>
      </c>
      <c r="L12918" s="2">
        <v>0</v>
      </c>
      <c r="M12918" t="s">
        <v>16691</v>
      </c>
      <c r="N12918" t="s">
        <v>16713</v>
      </c>
      <c r="O12918" t="s">
        <v>10871</v>
      </c>
      <c r="P12918" t="s">
        <v>10881</v>
      </c>
    </row>
    <row r="12919" spans="1:16" x14ac:dyDescent="0.3">
      <c r="A12919" t="s">
        <v>10072</v>
      </c>
      <c r="B12919" s="2" t="str">
        <f t="shared" si="605"/>
        <v>9512</v>
      </c>
      <c r="C12919" s="2">
        <f t="shared" si="603"/>
        <v>9512</v>
      </c>
      <c r="D12919" t="str">
        <f>VLOOKUP(C12919,'Cost Centre'!A:B,2,)</f>
        <v>Strategic projects and service delivery regulation</v>
      </c>
      <c r="E12919" t="str">
        <f t="shared" si="604"/>
        <v>2</v>
      </c>
      <c r="F12919" t="s">
        <v>117</v>
      </c>
      <c r="G12919" s="2">
        <v>0</v>
      </c>
      <c r="H12919" s="2">
        <v>0</v>
      </c>
      <c r="I12919" s="2">
        <v>0</v>
      </c>
      <c r="J12919" s="105">
        <f>SUMIF([1]MMM!$A:$A,A12919,[1]MMM!$F:$F)</f>
        <v>0</v>
      </c>
      <c r="K12919" s="2" t="s">
        <v>10</v>
      </c>
      <c r="L12919" s="2">
        <v>0</v>
      </c>
      <c r="M12919" t="s">
        <v>16691</v>
      </c>
      <c r="N12919" t="s">
        <v>16713</v>
      </c>
      <c r="O12919" t="s">
        <v>10871</v>
      </c>
      <c r="P12919" t="s">
        <v>10885</v>
      </c>
    </row>
    <row r="12920" spans="1:16" x14ac:dyDescent="0.3">
      <c r="A12920" t="s">
        <v>10073</v>
      </c>
      <c r="B12920" s="2" t="str">
        <f t="shared" si="605"/>
        <v>9512</v>
      </c>
      <c r="C12920" s="2">
        <f t="shared" si="603"/>
        <v>9512</v>
      </c>
      <c r="D12920" t="str">
        <f>VLOOKUP(C12920,'Cost Centre'!A:B,2,)</f>
        <v>Strategic projects and service delivery regulation</v>
      </c>
      <c r="E12920" t="str">
        <f t="shared" si="604"/>
        <v>3</v>
      </c>
      <c r="F12920" t="s">
        <v>10944</v>
      </c>
      <c r="G12920" s="2">
        <v>0</v>
      </c>
      <c r="H12920" s="2">
        <v>0</v>
      </c>
      <c r="I12920" s="2">
        <v>0</v>
      </c>
      <c r="J12920" s="105">
        <f>SUMIF([1]MMM!$A:$A,A12920,[1]MMM!$F:$F)</f>
        <v>0</v>
      </c>
      <c r="K12920" s="2" t="s">
        <v>10</v>
      </c>
      <c r="L12920" s="2">
        <v>0</v>
      </c>
      <c r="M12920" t="s">
        <v>16691</v>
      </c>
      <c r="N12920" t="s">
        <v>16713</v>
      </c>
      <c r="O12920" t="s">
        <v>10908</v>
      </c>
      <c r="P12920" t="s">
        <v>10910</v>
      </c>
    </row>
    <row r="12921" spans="1:16" x14ac:dyDescent="0.3">
      <c r="A12921" t="s">
        <v>10074</v>
      </c>
      <c r="B12921" s="2" t="str">
        <f t="shared" si="605"/>
        <v>9512</v>
      </c>
      <c r="C12921" s="2">
        <f t="shared" si="603"/>
        <v>9512</v>
      </c>
      <c r="D12921" t="str">
        <f>VLOOKUP(C12921,'Cost Centre'!A:B,2,)</f>
        <v>Strategic projects and service delivery regulation</v>
      </c>
      <c r="E12921" t="str">
        <f t="shared" si="604"/>
        <v>3</v>
      </c>
      <c r="F12921" t="s">
        <v>10945</v>
      </c>
      <c r="G12921" s="2">
        <v>0</v>
      </c>
      <c r="H12921" s="2">
        <v>0</v>
      </c>
      <c r="I12921" s="2">
        <v>0</v>
      </c>
      <c r="J12921" s="105">
        <f>SUMIF([1]MMM!$A:$A,A12921,[1]MMM!$F:$F)</f>
        <v>0</v>
      </c>
      <c r="K12921" s="2" t="s">
        <v>10</v>
      </c>
      <c r="L12921" s="2">
        <v>0</v>
      </c>
      <c r="M12921" t="s">
        <v>16691</v>
      </c>
      <c r="N12921" t="s">
        <v>16713</v>
      </c>
      <c r="O12921" t="s">
        <v>10908</v>
      </c>
      <c r="P12921" t="s">
        <v>10910</v>
      </c>
    </row>
    <row r="12922" spans="1:16" x14ac:dyDescent="0.3">
      <c r="A12922" t="s">
        <v>10075</v>
      </c>
      <c r="B12922" s="2" t="str">
        <f t="shared" si="605"/>
        <v>9512</v>
      </c>
      <c r="C12922" s="2">
        <f t="shared" si="603"/>
        <v>9512</v>
      </c>
      <c r="D12922" t="str">
        <f>VLOOKUP(C12922,'Cost Centre'!A:B,2,)</f>
        <v>Strategic projects and service delivery regulation</v>
      </c>
      <c r="E12922" t="str">
        <f t="shared" si="604"/>
        <v>3</v>
      </c>
      <c r="F12922" t="s">
        <v>2148</v>
      </c>
      <c r="G12922" s="2">
        <v>0</v>
      </c>
      <c r="H12922" s="2">
        <v>0</v>
      </c>
      <c r="I12922" s="2">
        <v>0</v>
      </c>
      <c r="J12922" s="105">
        <f>SUMIF([1]MMM!$A:$A,A12922,[1]MMM!$F:$F)</f>
        <v>0</v>
      </c>
      <c r="K12922" s="2" t="s">
        <v>10</v>
      </c>
      <c r="L12922" s="2">
        <v>0</v>
      </c>
      <c r="M12922" t="s">
        <v>16691</v>
      </c>
      <c r="N12922" t="s">
        <v>16713</v>
      </c>
      <c r="O12922" t="s">
        <v>10908</v>
      </c>
      <c r="P12922" t="s">
        <v>10910</v>
      </c>
    </row>
    <row r="12923" spans="1:16" x14ac:dyDescent="0.3">
      <c r="A12923" t="s">
        <v>16716</v>
      </c>
      <c r="B12923" s="2" t="str">
        <f t="shared" si="605"/>
        <v>9512</v>
      </c>
      <c r="C12923" s="2">
        <f t="shared" si="603"/>
        <v>9512</v>
      </c>
      <c r="D12923" t="str">
        <f>VLOOKUP(C12923,'Cost Centre'!A:B,2,)</f>
        <v>Strategic projects and service delivery regulation</v>
      </c>
      <c r="E12923" t="str">
        <f t="shared" si="604"/>
        <v>3</v>
      </c>
      <c r="F12923" t="s">
        <v>10912</v>
      </c>
      <c r="G12923" s="2">
        <v>0</v>
      </c>
      <c r="H12923" s="2">
        <v>0</v>
      </c>
      <c r="I12923" s="2">
        <v>-2265390.3199999998</v>
      </c>
      <c r="J12923" s="105">
        <f>SUMIF([1]MMM!$A:$A,A12923,[1]MMM!$F:$F)</f>
        <v>-2265390.3199999998</v>
      </c>
      <c r="K12923" s="2" t="s">
        <v>10</v>
      </c>
      <c r="L12923" s="2">
        <v>0</v>
      </c>
      <c r="M12923" t="s">
        <v>16691</v>
      </c>
      <c r="N12923" t="s">
        <v>16713</v>
      </c>
      <c r="O12923" t="s">
        <v>10908</v>
      </c>
      <c r="P12923" t="s">
        <v>10913</v>
      </c>
    </row>
    <row r="12924" spans="1:16" x14ac:dyDescent="0.3">
      <c r="A12924" t="s">
        <v>16717</v>
      </c>
      <c r="B12924" s="2" t="str">
        <f t="shared" si="605"/>
        <v>9512</v>
      </c>
      <c r="C12924" s="2">
        <f t="shared" si="603"/>
        <v>9512</v>
      </c>
      <c r="D12924" t="str">
        <f>VLOOKUP(C12924,'Cost Centre'!A:B,2,)</f>
        <v>Strategic projects and service delivery regulation</v>
      </c>
      <c r="E12924" t="str">
        <f t="shared" si="604"/>
        <v>3</v>
      </c>
      <c r="F12924" t="s">
        <v>10915</v>
      </c>
      <c r="G12924" s="2">
        <v>0</v>
      </c>
      <c r="H12924" s="2">
        <v>0</v>
      </c>
      <c r="I12924" s="2">
        <v>0</v>
      </c>
      <c r="J12924" s="105">
        <f>SUMIF([1]MMM!$A:$A,A12924,[1]MMM!$F:$F)</f>
        <v>0</v>
      </c>
      <c r="K12924" s="2" t="s">
        <v>10</v>
      </c>
      <c r="L12924" s="2">
        <v>0</v>
      </c>
      <c r="M12924" t="s">
        <v>16691</v>
      </c>
      <c r="N12924" t="s">
        <v>16713</v>
      </c>
      <c r="O12924" t="s">
        <v>10908</v>
      </c>
      <c r="P12924" t="s">
        <v>10913</v>
      </c>
    </row>
    <row r="12925" spans="1:16" x14ac:dyDescent="0.3">
      <c r="A12925" t="s">
        <v>2056</v>
      </c>
      <c r="B12925" s="2" t="str">
        <f t="shared" si="605"/>
        <v>9512</v>
      </c>
      <c r="C12925" s="2">
        <f t="shared" si="603"/>
        <v>9512</v>
      </c>
      <c r="D12925" t="str">
        <f>VLOOKUP(C12925,'Cost Centre'!A:B,2,)</f>
        <v>Strategic projects and service delivery regulation</v>
      </c>
      <c r="E12925" t="str">
        <f t="shared" si="604"/>
        <v>8</v>
      </c>
      <c r="F12925" t="s">
        <v>462</v>
      </c>
      <c r="G12925" s="2">
        <v>2346199.17</v>
      </c>
      <c r="H12925" s="2">
        <v>0</v>
      </c>
      <c r="I12925" s="2">
        <v>0</v>
      </c>
      <c r="J12925" s="105">
        <f>SUMIF([1]MMM!$A:$A,A12925,[1]MMM!$F:$F)</f>
        <v>2346199.17</v>
      </c>
      <c r="K12925" s="2" t="s">
        <v>460</v>
      </c>
      <c r="L12925" s="2">
        <v>0</v>
      </c>
      <c r="M12925" t="s">
        <v>16691</v>
      </c>
      <c r="N12925" t="s">
        <v>16713</v>
      </c>
      <c r="O12925" t="s">
        <v>10916</v>
      </c>
      <c r="P12925" t="s">
        <v>10917</v>
      </c>
    </row>
    <row r="12926" spans="1:16" x14ac:dyDescent="0.3">
      <c r="A12926" t="s">
        <v>2057</v>
      </c>
      <c r="B12926" s="2" t="str">
        <f t="shared" si="605"/>
        <v>9512</v>
      </c>
      <c r="C12926" s="2">
        <f t="shared" si="603"/>
        <v>9512</v>
      </c>
      <c r="D12926" t="str">
        <f>VLOOKUP(C12926,'Cost Centre'!A:B,2,)</f>
        <v>Strategic projects and service delivery regulation</v>
      </c>
      <c r="E12926" t="str">
        <f t="shared" si="604"/>
        <v>8</v>
      </c>
      <c r="F12926" t="s">
        <v>464</v>
      </c>
      <c r="G12926" s="2">
        <v>0</v>
      </c>
      <c r="H12926" s="2">
        <v>0</v>
      </c>
      <c r="I12926" s="2">
        <v>0</v>
      </c>
      <c r="J12926" s="105">
        <f>SUMIF([1]MMM!$A:$A,A12926,[1]MMM!$F:$F)</f>
        <v>0</v>
      </c>
      <c r="K12926" s="2" t="s">
        <v>460</v>
      </c>
      <c r="L12926" s="2">
        <v>0</v>
      </c>
      <c r="M12926" t="s">
        <v>16691</v>
      </c>
      <c r="N12926" t="s">
        <v>16713</v>
      </c>
      <c r="O12926" t="s">
        <v>10916</v>
      </c>
      <c r="P12926" t="s">
        <v>10917</v>
      </c>
    </row>
    <row r="12927" spans="1:16" x14ac:dyDescent="0.3">
      <c r="A12927" t="s">
        <v>2058</v>
      </c>
      <c r="B12927" s="2" t="str">
        <f t="shared" si="605"/>
        <v>9512</v>
      </c>
      <c r="C12927" s="2">
        <f t="shared" si="603"/>
        <v>9512</v>
      </c>
      <c r="D12927" t="str">
        <f>VLOOKUP(C12927,'Cost Centre'!A:B,2,)</f>
        <v>Strategic projects and service delivery regulation</v>
      </c>
      <c r="E12927" t="str">
        <f t="shared" si="604"/>
        <v>8</v>
      </c>
      <c r="F12927" t="s">
        <v>466</v>
      </c>
      <c r="G12927" s="2">
        <v>0</v>
      </c>
      <c r="H12927" s="2">
        <v>0</v>
      </c>
      <c r="I12927" s="2">
        <v>0</v>
      </c>
      <c r="J12927" s="105">
        <f>SUMIF([1]MMM!$A:$A,A12927,[1]MMM!$F:$F)</f>
        <v>0</v>
      </c>
      <c r="K12927" s="2" t="s">
        <v>460</v>
      </c>
      <c r="L12927" s="2">
        <v>0</v>
      </c>
      <c r="M12927" t="s">
        <v>16691</v>
      </c>
      <c r="N12927" t="s">
        <v>16713</v>
      </c>
      <c r="O12927" t="s">
        <v>10916</v>
      </c>
      <c r="P12927" t="s">
        <v>10917</v>
      </c>
    </row>
    <row r="12928" spans="1:16" x14ac:dyDescent="0.3">
      <c r="A12928" t="s">
        <v>2059</v>
      </c>
      <c r="B12928" s="2" t="str">
        <f t="shared" si="605"/>
        <v>9512</v>
      </c>
      <c r="C12928" s="2">
        <f t="shared" si="603"/>
        <v>9512</v>
      </c>
      <c r="D12928" t="str">
        <f>VLOOKUP(C12928,'Cost Centre'!A:B,2,)</f>
        <v>Strategic projects and service delivery regulation</v>
      </c>
      <c r="E12928" t="str">
        <f t="shared" si="604"/>
        <v>8</v>
      </c>
      <c r="F12928" t="s">
        <v>468</v>
      </c>
      <c r="G12928" s="2">
        <v>0</v>
      </c>
      <c r="H12928" s="2">
        <v>2265390.3199999998</v>
      </c>
      <c r="I12928" s="2">
        <v>0</v>
      </c>
      <c r="J12928" s="105">
        <f>SUMIF([1]MMM!$A:$A,A12928,[1]MMM!$F:$F)</f>
        <v>2265390.3199999998</v>
      </c>
      <c r="K12928" s="2" t="s">
        <v>460</v>
      </c>
      <c r="L12928" s="2">
        <v>0</v>
      </c>
      <c r="M12928" t="s">
        <v>16691</v>
      </c>
      <c r="N12928" t="s">
        <v>16713</v>
      </c>
      <c r="O12928" t="s">
        <v>10916</v>
      </c>
      <c r="P12928" t="s">
        <v>10917</v>
      </c>
    </row>
    <row r="12929" spans="1:16" x14ac:dyDescent="0.3">
      <c r="A12929" t="s">
        <v>2060</v>
      </c>
      <c r="B12929" s="2" t="str">
        <f t="shared" si="605"/>
        <v>9512</v>
      </c>
      <c r="C12929" s="2">
        <f t="shared" si="603"/>
        <v>9512</v>
      </c>
      <c r="D12929" t="str">
        <f>VLOOKUP(C12929,'Cost Centre'!A:B,2,)</f>
        <v>Strategic projects and service delivery regulation</v>
      </c>
      <c r="E12929" t="str">
        <f t="shared" si="604"/>
        <v>8</v>
      </c>
      <c r="F12929" t="s">
        <v>470</v>
      </c>
      <c r="G12929" s="2">
        <v>0</v>
      </c>
      <c r="H12929" s="2">
        <v>0</v>
      </c>
      <c r="I12929" s="2">
        <v>0</v>
      </c>
      <c r="J12929" s="105">
        <f>SUMIF([1]MMM!$A:$A,A12929,[1]MMM!$F:$F)</f>
        <v>0</v>
      </c>
      <c r="K12929" s="2" t="s">
        <v>460</v>
      </c>
      <c r="L12929" s="2">
        <v>0</v>
      </c>
      <c r="M12929" t="s">
        <v>16691</v>
      </c>
      <c r="N12929" t="s">
        <v>16713</v>
      </c>
      <c r="O12929" t="s">
        <v>10916</v>
      </c>
      <c r="P12929" t="s">
        <v>10917</v>
      </c>
    </row>
    <row r="12930" spans="1:16" x14ac:dyDescent="0.3">
      <c r="A12930" t="s">
        <v>10076</v>
      </c>
      <c r="B12930" s="2" t="str">
        <f t="shared" si="605"/>
        <v>9512</v>
      </c>
      <c r="C12930" s="2">
        <f t="shared" ref="C12930:C12993" si="606">VALUE(B12930)</f>
        <v>9512</v>
      </c>
      <c r="D12930" t="str">
        <f>VLOOKUP(C12930,'Cost Centre'!A:B,2,)</f>
        <v>Strategic projects and service delivery regulation</v>
      </c>
      <c r="E12930" t="str">
        <f t="shared" ref="E12930:E12993" si="607">MID(A12930,5,1)</f>
        <v>8</v>
      </c>
      <c r="F12930" t="s">
        <v>2159</v>
      </c>
      <c r="G12930" s="2">
        <v>0</v>
      </c>
      <c r="H12930" s="2">
        <v>0</v>
      </c>
      <c r="I12930" s="2">
        <v>0</v>
      </c>
      <c r="J12930" s="105">
        <f>SUMIF([1]MMM!$A:$A,A12930,[1]MMM!$F:$F)</f>
        <v>0</v>
      </c>
      <c r="K12930" s="2" t="s">
        <v>460</v>
      </c>
      <c r="L12930" s="2">
        <v>0</v>
      </c>
      <c r="M12930" t="s">
        <v>16691</v>
      </c>
      <c r="N12930" t="s">
        <v>16713</v>
      </c>
      <c r="O12930" t="s">
        <v>10916</v>
      </c>
      <c r="P12930" t="s">
        <v>10917</v>
      </c>
    </row>
    <row r="12931" spans="1:16" x14ac:dyDescent="0.3">
      <c r="A12931" t="s">
        <v>10077</v>
      </c>
      <c r="B12931" s="2" t="str">
        <f t="shared" ref="B12931:B12994" si="608">MID(A12931,1,4)</f>
        <v>9513</v>
      </c>
      <c r="C12931" s="2">
        <f t="shared" si="606"/>
        <v>9513</v>
      </c>
      <c r="D12931" t="str">
        <f>VLOOKUP(C12931,'Cost Centre'!A:B,2,)</f>
        <v>Strategic projects and service delivery regulation</v>
      </c>
      <c r="E12931" t="str">
        <f t="shared" si="607"/>
        <v>2</v>
      </c>
      <c r="F12931" t="s">
        <v>48</v>
      </c>
      <c r="G12931" s="2">
        <v>0</v>
      </c>
      <c r="H12931" s="2">
        <v>646787</v>
      </c>
      <c r="I12931" s="2">
        <v>0</v>
      </c>
      <c r="J12931" s="105">
        <f>SUMIF([1]MMM!$A:$A,A12931,[1]MMM!$F:$F)</f>
        <v>646787</v>
      </c>
      <c r="K12931" s="2" t="s">
        <v>10</v>
      </c>
      <c r="L12931" s="2">
        <v>670497</v>
      </c>
      <c r="M12931" t="s">
        <v>16691</v>
      </c>
      <c r="N12931" t="s">
        <v>16718</v>
      </c>
      <c r="O12931" t="s">
        <v>10871</v>
      </c>
      <c r="P12931" t="s">
        <v>10875</v>
      </c>
    </row>
    <row r="12932" spans="1:16" x14ac:dyDescent="0.3">
      <c r="A12932" t="s">
        <v>10078</v>
      </c>
      <c r="B12932" s="2" t="str">
        <f t="shared" si="608"/>
        <v>9513</v>
      </c>
      <c r="C12932" s="2">
        <f t="shared" si="606"/>
        <v>9513</v>
      </c>
      <c r="D12932" t="str">
        <f>VLOOKUP(C12932,'Cost Centre'!A:B,2,)</f>
        <v>Strategic projects and service delivery regulation</v>
      </c>
      <c r="E12932" t="str">
        <f t="shared" si="607"/>
        <v>2</v>
      </c>
      <c r="F12932" t="s">
        <v>51</v>
      </c>
      <c r="G12932" s="2">
        <v>0</v>
      </c>
      <c r="H12932" s="2">
        <v>3600</v>
      </c>
      <c r="I12932" s="2">
        <v>0</v>
      </c>
      <c r="J12932" s="105">
        <f>SUMIF([1]MMM!$A:$A,A12932,[1]MMM!$F:$F)</f>
        <v>3600</v>
      </c>
      <c r="K12932" s="2" t="s">
        <v>10</v>
      </c>
      <c r="L12932" s="2">
        <v>8400</v>
      </c>
      <c r="M12932" t="s">
        <v>16691</v>
      </c>
      <c r="N12932" t="s">
        <v>16718</v>
      </c>
      <c r="O12932" t="s">
        <v>10871</v>
      </c>
      <c r="P12932" t="s">
        <v>10875</v>
      </c>
    </row>
    <row r="12933" spans="1:16" x14ac:dyDescent="0.3">
      <c r="A12933" t="s">
        <v>10079</v>
      </c>
      <c r="B12933" s="2" t="str">
        <f t="shared" si="608"/>
        <v>9513</v>
      </c>
      <c r="C12933" s="2">
        <f t="shared" si="606"/>
        <v>9513</v>
      </c>
      <c r="D12933" t="str">
        <f>VLOOKUP(C12933,'Cost Centre'!A:B,2,)</f>
        <v>Strategic projects and service delivery regulation</v>
      </c>
      <c r="E12933" t="str">
        <f t="shared" si="607"/>
        <v>2</v>
      </c>
      <c r="F12933" t="s">
        <v>54</v>
      </c>
      <c r="G12933" s="2">
        <v>0</v>
      </c>
      <c r="H12933" s="2">
        <v>3000</v>
      </c>
      <c r="I12933" s="2">
        <v>0</v>
      </c>
      <c r="J12933" s="105">
        <f>SUMIF([1]MMM!$A:$A,A12933,[1]MMM!$F:$F)</f>
        <v>3000</v>
      </c>
      <c r="K12933" s="2" t="s">
        <v>10</v>
      </c>
      <c r="L12933" s="2">
        <v>0</v>
      </c>
      <c r="M12933" t="s">
        <v>16691</v>
      </c>
      <c r="N12933" t="s">
        <v>16718</v>
      </c>
      <c r="O12933" t="s">
        <v>10871</v>
      </c>
      <c r="P12933" t="s">
        <v>10875</v>
      </c>
    </row>
    <row r="12934" spans="1:16" x14ac:dyDescent="0.3">
      <c r="A12934" t="s">
        <v>10080</v>
      </c>
      <c r="B12934" s="2" t="str">
        <f t="shared" si="608"/>
        <v>9513</v>
      </c>
      <c r="C12934" s="2">
        <f t="shared" si="606"/>
        <v>9513</v>
      </c>
      <c r="D12934" t="str">
        <f>VLOOKUP(C12934,'Cost Centre'!A:B,2,)</f>
        <v>Strategic projects and service delivery regulation</v>
      </c>
      <c r="E12934" t="str">
        <f t="shared" si="607"/>
        <v>2</v>
      </c>
      <c r="F12934" t="s">
        <v>55</v>
      </c>
      <c r="G12934" s="2">
        <v>0</v>
      </c>
      <c r="H12934" s="2">
        <v>121229.45</v>
      </c>
      <c r="I12934" s="2">
        <v>0</v>
      </c>
      <c r="J12934" s="105">
        <f>SUMIF([1]MMM!$A:$A,A12934,[1]MMM!$F:$F)</f>
        <v>147894.20000000001</v>
      </c>
      <c r="K12934" s="2" t="s">
        <v>10</v>
      </c>
      <c r="L12934" s="2">
        <v>16797</v>
      </c>
      <c r="M12934" t="s">
        <v>16691</v>
      </c>
      <c r="N12934" t="s">
        <v>16718</v>
      </c>
      <c r="O12934" t="s">
        <v>10871</v>
      </c>
      <c r="P12934" t="s">
        <v>10875</v>
      </c>
    </row>
    <row r="12935" spans="1:16" x14ac:dyDescent="0.3">
      <c r="A12935" t="s">
        <v>16719</v>
      </c>
      <c r="B12935" s="2" t="str">
        <f t="shared" si="608"/>
        <v>9513</v>
      </c>
      <c r="C12935" s="2">
        <f t="shared" si="606"/>
        <v>9513</v>
      </c>
      <c r="D12935" t="str">
        <f>VLOOKUP(C12935,'Cost Centre'!A:B,2,)</f>
        <v>Strategic projects and service delivery regulation</v>
      </c>
      <c r="E12935" t="str">
        <f t="shared" si="607"/>
        <v>2</v>
      </c>
      <c r="F12935" t="s">
        <v>55</v>
      </c>
      <c r="G12935" s="2">
        <v>0</v>
      </c>
      <c r="H12935" s="2">
        <v>0.01</v>
      </c>
      <c r="I12935" s="2">
        <v>0</v>
      </c>
      <c r="J12935" s="105">
        <f>SUMIF([1]MMM!$A:$A,A12935,[1]MMM!$F:$F)</f>
        <v>0.01</v>
      </c>
      <c r="K12935" s="2" t="s">
        <v>10</v>
      </c>
      <c r="L12935" s="2">
        <v>1598</v>
      </c>
      <c r="M12935" t="s">
        <v>16691</v>
      </c>
      <c r="N12935" t="s">
        <v>16718</v>
      </c>
      <c r="O12935" t="s">
        <v>10871</v>
      </c>
      <c r="P12935" t="s">
        <v>10875</v>
      </c>
    </row>
    <row r="12936" spans="1:16" x14ac:dyDescent="0.3">
      <c r="A12936" t="s">
        <v>10081</v>
      </c>
      <c r="B12936" s="2" t="str">
        <f t="shared" si="608"/>
        <v>9513</v>
      </c>
      <c r="C12936" s="2">
        <f t="shared" si="606"/>
        <v>9513</v>
      </c>
      <c r="D12936" t="str">
        <f>VLOOKUP(C12936,'Cost Centre'!A:B,2,)</f>
        <v>Strategic projects and service delivery regulation</v>
      </c>
      <c r="E12936" t="str">
        <f t="shared" si="607"/>
        <v>2</v>
      </c>
      <c r="F12936" t="s">
        <v>56</v>
      </c>
      <c r="G12936" s="2">
        <v>0</v>
      </c>
      <c r="H12936" s="2">
        <v>0</v>
      </c>
      <c r="I12936" s="2">
        <v>0</v>
      </c>
      <c r="J12936" s="105">
        <f>SUMIF([1]MMM!$A:$A,A12936,[1]MMM!$F:$F)</f>
        <v>0</v>
      </c>
      <c r="K12936" s="2" t="s">
        <v>10</v>
      </c>
      <c r="L12936" s="2">
        <v>0</v>
      </c>
      <c r="M12936" t="s">
        <v>16691</v>
      </c>
      <c r="N12936" t="s">
        <v>16718</v>
      </c>
      <c r="O12936" t="s">
        <v>10871</v>
      </c>
      <c r="P12936" t="s">
        <v>10875</v>
      </c>
    </row>
    <row r="12937" spans="1:16" x14ac:dyDescent="0.3">
      <c r="A12937" t="s">
        <v>16720</v>
      </c>
      <c r="B12937" s="2" t="str">
        <f t="shared" si="608"/>
        <v>9513</v>
      </c>
      <c r="C12937" s="2">
        <f t="shared" si="606"/>
        <v>9513</v>
      </c>
      <c r="D12937" t="str">
        <f>VLOOKUP(C12937,'Cost Centre'!A:B,2,)</f>
        <v>Strategic projects and service delivery regulation</v>
      </c>
      <c r="E12937" t="str">
        <f t="shared" si="607"/>
        <v>2</v>
      </c>
      <c r="F12937" t="s">
        <v>56</v>
      </c>
      <c r="G12937" s="2">
        <v>0</v>
      </c>
      <c r="H12937" s="2">
        <v>0.01</v>
      </c>
      <c r="I12937" s="2">
        <v>0</v>
      </c>
      <c r="J12937" s="105">
        <f>SUMIF([1]MMM!$A:$A,A12937,[1]MMM!$F:$F)</f>
        <v>0.01</v>
      </c>
      <c r="K12937" s="2" t="s">
        <v>10</v>
      </c>
      <c r="L12937" s="2">
        <v>1343</v>
      </c>
      <c r="M12937" t="s">
        <v>16691</v>
      </c>
      <c r="N12937" t="s">
        <v>16718</v>
      </c>
      <c r="O12937" t="s">
        <v>10871</v>
      </c>
      <c r="P12937" t="s">
        <v>10875</v>
      </c>
    </row>
    <row r="12938" spans="1:16" x14ac:dyDescent="0.3">
      <c r="A12938" t="s">
        <v>10082</v>
      </c>
      <c r="B12938" s="2" t="str">
        <f t="shared" si="608"/>
        <v>9513</v>
      </c>
      <c r="C12938" s="2">
        <f t="shared" si="606"/>
        <v>9513</v>
      </c>
      <c r="D12938" t="str">
        <f>VLOOKUP(C12938,'Cost Centre'!A:B,2,)</f>
        <v>Strategic projects and service delivery regulation</v>
      </c>
      <c r="E12938" t="str">
        <f t="shared" si="607"/>
        <v>2</v>
      </c>
      <c r="F12938" t="s">
        <v>60</v>
      </c>
      <c r="G12938" s="2">
        <v>0</v>
      </c>
      <c r="H12938" s="2">
        <v>131337</v>
      </c>
      <c r="I12938" s="2">
        <v>0</v>
      </c>
      <c r="J12938" s="105">
        <f>SUMIF([1]MMM!$A:$A,A12938,[1]MMM!$F:$F)</f>
        <v>160523</v>
      </c>
      <c r="K12938" s="2" t="s">
        <v>10</v>
      </c>
      <c r="L12938" s="2">
        <v>0</v>
      </c>
      <c r="M12938" t="s">
        <v>16691</v>
      </c>
      <c r="N12938" t="s">
        <v>16718</v>
      </c>
      <c r="O12938" t="s">
        <v>10871</v>
      </c>
      <c r="P12938" t="s">
        <v>10875</v>
      </c>
    </row>
    <row r="12939" spans="1:16" x14ac:dyDescent="0.3">
      <c r="A12939" t="s">
        <v>10083</v>
      </c>
      <c r="B12939" s="2" t="str">
        <f t="shared" si="608"/>
        <v>9513</v>
      </c>
      <c r="C12939" s="2">
        <f t="shared" si="606"/>
        <v>9513</v>
      </c>
      <c r="D12939" t="str">
        <f>VLOOKUP(C12939,'Cost Centre'!A:B,2,)</f>
        <v>Strategic projects and service delivery regulation</v>
      </c>
      <c r="E12939" t="str">
        <f t="shared" si="607"/>
        <v>2</v>
      </c>
      <c r="F12939" t="s">
        <v>61</v>
      </c>
      <c r="G12939" s="2">
        <v>0</v>
      </c>
      <c r="H12939" s="2">
        <v>56729</v>
      </c>
      <c r="I12939" s="2">
        <v>0</v>
      </c>
      <c r="J12939" s="105">
        <f>SUMIF([1]MMM!$A:$A,A12939,[1]MMM!$F:$F)</f>
        <v>56729</v>
      </c>
      <c r="K12939" s="2" t="s">
        <v>10</v>
      </c>
      <c r="L12939" s="2">
        <v>0</v>
      </c>
      <c r="M12939" t="s">
        <v>16691</v>
      </c>
      <c r="N12939" t="s">
        <v>16718</v>
      </c>
      <c r="O12939" t="s">
        <v>10871</v>
      </c>
      <c r="P12939" t="s">
        <v>10875</v>
      </c>
    </row>
    <row r="12940" spans="1:16" x14ac:dyDescent="0.3">
      <c r="A12940" t="s">
        <v>10084</v>
      </c>
      <c r="B12940" s="2" t="str">
        <f t="shared" si="608"/>
        <v>9513</v>
      </c>
      <c r="C12940" s="2">
        <f t="shared" si="606"/>
        <v>9513</v>
      </c>
      <c r="D12940" t="str">
        <f>VLOOKUP(C12940,'Cost Centre'!A:B,2,)</f>
        <v>Strategic projects and service delivery regulation</v>
      </c>
      <c r="E12940" t="str">
        <f t="shared" si="607"/>
        <v>2</v>
      </c>
      <c r="F12940" t="s">
        <v>62</v>
      </c>
      <c r="G12940" s="2">
        <v>0</v>
      </c>
      <c r="H12940" s="2">
        <v>11929.92</v>
      </c>
      <c r="I12940" s="2">
        <v>0</v>
      </c>
      <c r="J12940" s="105">
        <f>SUMIF([1]MMM!$A:$A,A12940,[1]MMM!$F:$F)</f>
        <v>11929.92</v>
      </c>
      <c r="K12940" s="2" t="s">
        <v>10</v>
      </c>
      <c r="L12940" s="2">
        <v>0</v>
      </c>
      <c r="M12940" t="s">
        <v>16691</v>
      </c>
      <c r="N12940" t="s">
        <v>16718</v>
      </c>
      <c r="O12940" t="s">
        <v>10871</v>
      </c>
      <c r="P12940" t="s">
        <v>10875</v>
      </c>
    </row>
    <row r="12941" spans="1:16" x14ac:dyDescent="0.3">
      <c r="A12941" t="s">
        <v>10085</v>
      </c>
      <c r="B12941" s="2" t="str">
        <f t="shared" si="608"/>
        <v>9513</v>
      </c>
      <c r="C12941" s="2">
        <f t="shared" si="606"/>
        <v>9513</v>
      </c>
      <c r="D12941" t="str">
        <f>VLOOKUP(C12941,'Cost Centre'!A:B,2,)</f>
        <v>Strategic projects and service delivery regulation</v>
      </c>
      <c r="E12941" t="str">
        <f t="shared" si="607"/>
        <v>2</v>
      </c>
      <c r="F12941" t="s">
        <v>67</v>
      </c>
      <c r="G12941" s="2">
        <v>0</v>
      </c>
      <c r="H12941" s="2">
        <v>201.24</v>
      </c>
      <c r="I12941" s="2">
        <v>0</v>
      </c>
      <c r="J12941" s="105">
        <f>SUMIF([1]MMM!$A:$A,A12941,[1]MMM!$F:$F)</f>
        <v>201.24</v>
      </c>
      <c r="K12941" s="2" t="s">
        <v>10</v>
      </c>
      <c r="L12941" s="2">
        <v>106</v>
      </c>
      <c r="M12941" t="s">
        <v>16691</v>
      </c>
      <c r="N12941" t="s">
        <v>16718</v>
      </c>
      <c r="O12941" t="s">
        <v>10871</v>
      </c>
      <c r="P12941" t="s">
        <v>10876</v>
      </c>
    </row>
    <row r="12942" spans="1:16" x14ac:dyDescent="0.3">
      <c r="A12942" t="s">
        <v>10086</v>
      </c>
      <c r="B12942" s="2" t="str">
        <f t="shared" si="608"/>
        <v>9513</v>
      </c>
      <c r="C12942" s="2">
        <f t="shared" si="606"/>
        <v>9513</v>
      </c>
      <c r="D12942" t="str">
        <f>VLOOKUP(C12942,'Cost Centre'!A:B,2,)</f>
        <v>Strategic projects and service delivery regulation</v>
      </c>
      <c r="E12942" t="str">
        <f t="shared" si="607"/>
        <v>2</v>
      </c>
      <c r="F12942" t="s">
        <v>68</v>
      </c>
      <c r="G12942" s="2">
        <v>0</v>
      </c>
      <c r="H12942" s="2">
        <v>4529.6400000000003</v>
      </c>
      <c r="I12942" s="2">
        <v>0</v>
      </c>
      <c r="J12942" s="105">
        <f>SUMIF([1]MMM!$A:$A,A12942,[1]MMM!$F:$F)</f>
        <v>5295.45</v>
      </c>
      <c r="K12942" s="2" t="s">
        <v>10</v>
      </c>
      <c r="L12942" s="2">
        <v>0</v>
      </c>
      <c r="M12942" t="s">
        <v>16691</v>
      </c>
      <c r="N12942" t="s">
        <v>16718</v>
      </c>
      <c r="O12942" t="s">
        <v>10871</v>
      </c>
      <c r="P12942" t="s">
        <v>10876</v>
      </c>
    </row>
    <row r="12943" spans="1:16" x14ac:dyDescent="0.3">
      <c r="A12943" t="s">
        <v>10087</v>
      </c>
      <c r="B12943" s="2" t="str">
        <f t="shared" si="608"/>
        <v>9513</v>
      </c>
      <c r="C12943" s="2">
        <f t="shared" si="606"/>
        <v>9513</v>
      </c>
      <c r="D12943" t="str">
        <f>VLOOKUP(C12943,'Cost Centre'!A:B,2,)</f>
        <v>Strategic projects and service delivery regulation</v>
      </c>
      <c r="E12943" t="str">
        <f t="shared" si="607"/>
        <v>2</v>
      </c>
      <c r="F12943" t="s">
        <v>10877</v>
      </c>
      <c r="G12943" s="2">
        <v>0</v>
      </c>
      <c r="H12943" s="2">
        <v>66724.52</v>
      </c>
      <c r="I12943" s="2">
        <v>0</v>
      </c>
      <c r="J12943" s="105">
        <f>SUMIF([1]MMM!$A:$A,A12943,[1]MMM!$F:$F)</f>
        <v>66724.52</v>
      </c>
      <c r="K12943" s="2" t="s">
        <v>10</v>
      </c>
      <c r="L12943" s="2">
        <v>35334</v>
      </c>
      <c r="M12943" t="s">
        <v>16691</v>
      </c>
      <c r="N12943" t="s">
        <v>16718</v>
      </c>
      <c r="O12943" t="s">
        <v>10871</v>
      </c>
      <c r="P12943" t="s">
        <v>10876</v>
      </c>
    </row>
    <row r="12944" spans="1:16" x14ac:dyDescent="0.3">
      <c r="A12944" t="s">
        <v>10088</v>
      </c>
      <c r="B12944" s="2" t="str">
        <f t="shared" si="608"/>
        <v>9513</v>
      </c>
      <c r="C12944" s="2">
        <f t="shared" si="606"/>
        <v>9513</v>
      </c>
      <c r="D12944" t="str">
        <f>VLOOKUP(C12944,'Cost Centre'!A:B,2,)</f>
        <v>Strategic projects and service delivery regulation</v>
      </c>
      <c r="E12944" t="str">
        <f t="shared" si="607"/>
        <v>2</v>
      </c>
      <c r="F12944" t="s">
        <v>69</v>
      </c>
      <c r="G12944" s="2">
        <v>0</v>
      </c>
      <c r="H12944" s="2">
        <v>53893.42</v>
      </c>
      <c r="I12944" s="2">
        <v>0</v>
      </c>
      <c r="J12944" s="105">
        <f>SUMIF([1]MMM!$A:$A,A12944,[1]MMM!$F:$F)</f>
        <v>53893.42</v>
      </c>
      <c r="K12944" s="2" t="s">
        <v>10</v>
      </c>
      <c r="L12944" s="2">
        <v>121159</v>
      </c>
      <c r="M12944" t="s">
        <v>16691</v>
      </c>
      <c r="N12944" t="s">
        <v>16718</v>
      </c>
      <c r="O12944" t="s">
        <v>10871</v>
      </c>
      <c r="P12944" t="s">
        <v>10876</v>
      </c>
    </row>
    <row r="12945" spans="1:16" x14ac:dyDescent="0.3">
      <c r="A12945" t="s">
        <v>10089</v>
      </c>
      <c r="B12945" s="2" t="str">
        <f t="shared" si="608"/>
        <v>9513</v>
      </c>
      <c r="C12945" s="2">
        <f t="shared" si="606"/>
        <v>9513</v>
      </c>
      <c r="D12945" t="str">
        <f>VLOOKUP(C12945,'Cost Centre'!A:B,2,)</f>
        <v>Strategic projects and service delivery regulation</v>
      </c>
      <c r="E12945" t="str">
        <f t="shared" si="607"/>
        <v>2</v>
      </c>
      <c r="F12945" t="s">
        <v>70</v>
      </c>
      <c r="G12945" s="2">
        <v>0</v>
      </c>
      <c r="H12945" s="2">
        <v>3420.57</v>
      </c>
      <c r="I12945" s="2">
        <v>0</v>
      </c>
      <c r="J12945" s="105">
        <f>SUMIF([1]MMM!$A:$A,A12945,[1]MMM!$F:$F)</f>
        <v>3420.57</v>
      </c>
      <c r="K12945" s="2" t="s">
        <v>10</v>
      </c>
      <c r="L12945" s="2">
        <v>1913</v>
      </c>
      <c r="M12945" t="s">
        <v>16691</v>
      </c>
      <c r="N12945" t="s">
        <v>16718</v>
      </c>
      <c r="O12945" t="s">
        <v>10871</v>
      </c>
      <c r="P12945" t="s">
        <v>10876</v>
      </c>
    </row>
    <row r="12946" spans="1:16" x14ac:dyDescent="0.3">
      <c r="A12946" t="s">
        <v>10090</v>
      </c>
      <c r="B12946" s="2" t="str">
        <f t="shared" si="608"/>
        <v>9513</v>
      </c>
      <c r="C12946" s="2">
        <f t="shared" si="606"/>
        <v>9513</v>
      </c>
      <c r="D12946" t="str">
        <f>VLOOKUP(C12946,'Cost Centre'!A:B,2,)</f>
        <v>Strategic projects and service delivery regulation</v>
      </c>
      <c r="E12946" t="str">
        <f t="shared" si="607"/>
        <v>2</v>
      </c>
      <c r="F12946" t="s">
        <v>93</v>
      </c>
      <c r="G12946" s="2">
        <v>0</v>
      </c>
      <c r="H12946" s="2">
        <v>10153.030000000001</v>
      </c>
      <c r="I12946" s="2">
        <v>0</v>
      </c>
      <c r="J12946" s="105">
        <f>SUMIF([1]MMM!$A:$A,A12946,[1]MMM!$F:$F)</f>
        <v>10656.37</v>
      </c>
      <c r="K12946" s="2" t="s">
        <v>10</v>
      </c>
      <c r="L12946" s="2">
        <v>6705</v>
      </c>
      <c r="M12946" t="s">
        <v>16691</v>
      </c>
      <c r="N12946" t="s">
        <v>16718</v>
      </c>
      <c r="O12946" t="s">
        <v>10871</v>
      </c>
      <c r="P12946" t="s">
        <v>10881</v>
      </c>
    </row>
    <row r="12947" spans="1:16" x14ac:dyDescent="0.3">
      <c r="A12947" t="s">
        <v>10091</v>
      </c>
      <c r="B12947" s="2" t="str">
        <f t="shared" si="608"/>
        <v>9513</v>
      </c>
      <c r="C12947" s="2">
        <f t="shared" si="606"/>
        <v>9513</v>
      </c>
      <c r="D12947" t="str">
        <f>VLOOKUP(C12947,'Cost Centre'!A:B,2,)</f>
        <v>Strategic projects and service delivery regulation</v>
      </c>
      <c r="E12947" t="str">
        <f t="shared" si="607"/>
        <v>2</v>
      </c>
      <c r="F12947" t="s">
        <v>10882</v>
      </c>
      <c r="G12947" s="2">
        <v>0</v>
      </c>
      <c r="H12947" s="2">
        <v>0</v>
      </c>
      <c r="I12947" s="2">
        <v>0</v>
      </c>
      <c r="J12947" s="105">
        <f>SUMIF([1]MMM!$A:$A,A12947,[1]MMM!$F:$F)</f>
        <v>0</v>
      </c>
      <c r="K12947" s="2" t="s">
        <v>10</v>
      </c>
      <c r="L12947" s="2">
        <v>0</v>
      </c>
      <c r="M12947" t="s">
        <v>16691</v>
      </c>
      <c r="N12947" t="s">
        <v>16718</v>
      </c>
      <c r="O12947" t="s">
        <v>10871</v>
      </c>
      <c r="P12947" t="s">
        <v>10881</v>
      </c>
    </row>
    <row r="12948" spans="1:16" x14ac:dyDescent="0.3">
      <c r="A12948" t="s">
        <v>10092</v>
      </c>
      <c r="B12948" s="2" t="str">
        <f t="shared" si="608"/>
        <v>9513</v>
      </c>
      <c r="C12948" s="2">
        <f t="shared" si="606"/>
        <v>9513</v>
      </c>
      <c r="D12948" t="str">
        <f>VLOOKUP(C12948,'Cost Centre'!A:B,2,)</f>
        <v>Strategic projects and service delivery regulation</v>
      </c>
      <c r="E12948" t="str">
        <f t="shared" si="607"/>
        <v>2</v>
      </c>
      <c r="F12948" t="s">
        <v>10883</v>
      </c>
      <c r="G12948" s="2">
        <v>0</v>
      </c>
      <c r="H12948" s="2">
        <v>0</v>
      </c>
      <c r="I12948" s="2">
        <v>0</v>
      </c>
      <c r="J12948" s="105">
        <f>SUMIF([1]MMM!$A:$A,A12948,[1]MMM!$F:$F)</f>
        <v>0</v>
      </c>
      <c r="K12948" s="2" t="s">
        <v>10</v>
      </c>
      <c r="L12948" s="2">
        <v>0</v>
      </c>
      <c r="M12948" t="s">
        <v>16691</v>
      </c>
      <c r="N12948" t="s">
        <v>16718</v>
      </c>
      <c r="O12948" t="s">
        <v>10871</v>
      </c>
      <c r="P12948" t="s">
        <v>10881</v>
      </c>
    </row>
    <row r="12949" spans="1:16" x14ac:dyDescent="0.3">
      <c r="A12949" t="s">
        <v>10093</v>
      </c>
      <c r="B12949" s="2" t="str">
        <f t="shared" si="608"/>
        <v>9513</v>
      </c>
      <c r="C12949" s="2">
        <f t="shared" si="606"/>
        <v>9513</v>
      </c>
      <c r="D12949" t="str">
        <f>VLOOKUP(C12949,'Cost Centre'!A:B,2,)</f>
        <v>Strategic projects and service delivery regulation</v>
      </c>
      <c r="E12949" t="str">
        <f t="shared" si="607"/>
        <v>2</v>
      </c>
      <c r="F12949" t="s">
        <v>103</v>
      </c>
      <c r="G12949" s="2">
        <v>0</v>
      </c>
      <c r="H12949" s="2">
        <v>0</v>
      </c>
      <c r="I12949" s="2">
        <v>0</v>
      </c>
      <c r="J12949" s="105">
        <f>SUMIF([1]MMM!$A:$A,A12949,[1]MMM!$F:$F)</f>
        <v>0</v>
      </c>
      <c r="K12949" s="2" t="s">
        <v>10</v>
      </c>
      <c r="L12949" s="2">
        <v>0</v>
      </c>
      <c r="M12949" t="s">
        <v>16691</v>
      </c>
      <c r="N12949" t="s">
        <v>16718</v>
      </c>
      <c r="O12949" t="s">
        <v>10871</v>
      </c>
      <c r="P12949" t="s">
        <v>10881</v>
      </c>
    </row>
    <row r="12950" spans="1:16" x14ac:dyDescent="0.3">
      <c r="A12950" t="s">
        <v>10094</v>
      </c>
      <c r="B12950" s="2" t="str">
        <f t="shared" si="608"/>
        <v>9513</v>
      </c>
      <c r="C12950" s="2">
        <f t="shared" si="606"/>
        <v>9513</v>
      </c>
      <c r="D12950" t="str">
        <f>VLOOKUP(C12950,'Cost Centre'!A:B,2,)</f>
        <v>Strategic projects and service delivery regulation</v>
      </c>
      <c r="E12950" t="str">
        <f t="shared" si="607"/>
        <v>2</v>
      </c>
      <c r="F12950" t="s">
        <v>105</v>
      </c>
      <c r="G12950" s="2">
        <v>0</v>
      </c>
      <c r="H12950" s="2">
        <v>0</v>
      </c>
      <c r="I12950" s="2">
        <v>0</v>
      </c>
      <c r="J12950" s="105">
        <f>SUMIF([1]MMM!$A:$A,A12950,[1]MMM!$F:$F)</f>
        <v>0</v>
      </c>
      <c r="K12950" s="2" t="s">
        <v>10</v>
      </c>
      <c r="L12950" s="2">
        <v>0</v>
      </c>
      <c r="M12950" t="s">
        <v>16691</v>
      </c>
      <c r="N12950" t="s">
        <v>16718</v>
      </c>
      <c r="O12950" t="s">
        <v>10871</v>
      </c>
      <c r="P12950" t="s">
        <v>10881</v>
      </c>
    </row>
    <row r="12951" spans="1:16" x14ac:dyDescent="0.3">
      <c r="A12951" t="s">
        <v>10095</v>
      </c>
      <c r="B12951" s="2" t="str">
        <f t="shared" si="608"/>
        <v>9513</v>
      </c>
      <c r="C12951" s="2">
        <f t="shared" si="606"/>
        <v>9513</v>
      </c>
      <c r="D12951" t="str">
        <f>VLOOKUP(C12951,'Cost Centre'!A:B,2,)</f>
        <v>Strategic projects and service delivery regulation</v>
      </c>
      <c r="E12951" t="str">
        <f t="shared" si="607"/>
        <v>2</v>
      </c>
      <c r="F12951" t="s">
        <v>10884</v>
      </c>
      <c r="G12951" s="2">
        <v>0</v>
      </c>
      <c r="H12951" s="2">
        <v>0</v>
      </c>
      <c r="I12951" s="2">
        <v>0</v>
      </c>
      <c r="J12951" s="105">
        <f>SUMIF([1]MMM!$A:$A,A12951,[1]MMM!$F:$F)</f>
        <v>0</v>
      </c>
      <c r="K12951" s="2" t="s">
        <v>10</v>
      </c>
      <c r="L12951" s="2">
        <v>0</v>
      </c>
      <c r="M12951" t="s">
        <v>16691</v>
      </c>
      <c r="N12951" t="s">
        <v>16718</v>
      </c>
      <c r="O12951" t="s">
        <v>10871</v>
      </c>
      <c r="P12951" t="s">
        <v>10881</v>
      </c>
    </row>
    <row r="12952" spans="1:16" x14ac:dyDescent="0.3">
      <c r="A12952" t="s">
        <v>16721</v>
      </c>
      <c r="B12952" s="2" t="str">
        <f t="shared" si="608"/>
        <v>9513</v>
      </c>
      <c r="C12952" s="2">
        <f t="shared" si="606"/>
        <v>9513</v>
      </c>
      <c r="D12952" t="str">
        <f>VLOOKUP(C12952,'Cost Centre'!A:B,2,)</f>
        <v>Strategic projects and service delivery regulation</v>
      </c>
      <c r="E12952" t="str">
        <f t="shared" si="607"/>
        <v>2</v>
      </c>
      <c r="F12952" t="s">
        <v>14361</v>
      </c>
      <c r="G12952" s="2">
        <v>0</v>
      </c>
      <c r="H12952" s="2">
        <v>0</v>
      </c>
      <c r="I12952" s="2">
        <v>0</v>
      </c>
      <c r="J12952" s="105">
        <f>SUMIF([1]MMM!$A:$A,A12952,[1]MMM!$F:$F)</f>
        <v>0</v>
      </c>
      <c r="K12952" s="2" t="s">
        <v>10</v>
      </c>
      <c r="L12952" s="2">
        <v>0</v>
      </c>
      <c r="M12952" t="s">
        <v>16691</v>
      </c>
      <c r="N12952" t="s">
        <v>16718</v>
      </c>
      <c r="O12952" t="s">
        <v>10871</v>
      </c>
      <c r="P12952" t="s">
        <v>10887</v>
      </c>
    </row>
    <row r="12953" spans="1:16" x14ac:dyDescent="0.3">
      <c r="A12953" t="s">
        <v>10096</v>
      </c>
      <c r="B12953" s="2" t="str">
        <f t="shared" si="608"/>
        <v>9513</v>
      </c>
      <c r="C12953" s="2">
        <f t="shared" si="606"/>
        <v>9513</v>
      </c>
      <c r="D12953" t="str">
        <f>VLOOKUP(C12953,'Cost Centre'!A:B,2,)</f>
        <v>Strategic projects and service delivery regulation</v>
      </c>
      <c r="E12953" s="109" t="str">
        <f t="shared" si="607"/>
        <v>3</v>
      </c>
      <c r="F12953" t="s">
        <v>675</v>
      </c>
      <c r="G12953" s="2">
        <v>0</v>
      </c>
      <c r="H12953" s="2">
        <v>0</v>
      </c>
      <c r="I12953" s="2">
        <v>0</v>
      </c>
      <c r="J12953" s="105">
        <f>SUMIF([1]MMM!$A:$A,A12953,[1]MMM!$F:$F)</f>
        <v>0</v>
      </c>
      <c r="K12953" s="2" t="s">
        <v>10</v>
      </c>
      <c r="L12953" s="2">
        <v>0</v>
      </c>
      <c r="M12953" t="s">
        <v>16691</v>
      </c>
      <c r="N12953" t="s">
        <v>16718</v>
      </c>
      <c r="O12953" t="s">
        <v>10908</v>
      </c>
      <c r="P12953" t="s">
        <v>10953</v>
      </c>
    </row>
    <row r="12954" spans="1:16" x14ac:dyDescent="0.3">
      <c r="A12954" t="s">
        <v>10097</v>
      </c>
      <c r="B12954" s="2" t="str">
        <f t="shared" si="608"/>
        <v>9513</v>
      </c>
      <c r="C12954" s="2">
        <f t="shared" si="606"/>
        <v>9513</v>
      </c>
      <c r="D12954" t="str">
        <f>VLOOKUP(C12954,'Cost Centre'!A:B,2,)</f>
        <v>Strategic projects and service delivery regulation</v>
      </c>
      <c r="E12954" s="109">
        <v>2</v>
      </c>
      <c r="F12954" t="s">
        <v>676</v>
      </c>
      <c r="G12954" s="2">
        <v>0</v>
      </c>
      <c r="H12954" s="2">
        <v>0</v>
      </c>
      <c r="I12954" s="2">
        <v>0</v>
      </c>
      <c r="J12954" s="105">
        <f>SUMIF([1]MMM!$A:$A,A12954,[1]MMM!$F:$F)</f>
        <v>0</v>
      </c>
      <c r="K12954" s="2" t="s">
        <v>10</v>
      </c>
      <c r="L12954" s="2">
        <v>0</v>
      </c>
      <c r="M12954" t="s">
        <v>16691</v>
      </c>
      <c r="N12954" t="s">
        <v>16718</v>
      </c>
      <c r="O12954" t="s">
        <v>10908</v>
      </c>
      <c r="P12954" t="s">
        <v>10953</v>
      </c>
    </row>
    <row r="12955" spans="1:16" x14ac:dyDescent="0.3">
      <c r="A12955" t="s">
        <v>16722</v>
      </c>
      <c r="B12955" s="2" t="str">
        <f t="shared" si="608"/>
        <v>9513</v>
      </c>
      <c r="C12955" s="2">
        <f t="shared" si="606"/>
        <v>9513</v>
      </c>
      <c r="D12955" t="str">
        <f>VLOOKUP(C12955,'Cost Centre'!A:B,2,)</f>
        <v>Strategic projects and service delivery regulation</v>
      </c>
      <c r="E12955" s="109" t="str">
        <f t="shared" si="607"/>
        <v>3</v>
      </c>
      <c r="F12955" t="s">
        <v>9248</v>
      </c>
      <c r="G12955" s="2">
        <v>0</v>
      </c>
      <c r="H12955" s="2">
        <v>0</v>
      </c>
      <c r="I12955" s="2">
        <v>0</v>
      </c>
      <c r="J12955" s="105">
        <f>SUMIF([1]MMM!$A:$A,A12955,[1]MMM!$F:$F)</f>
        <v>0</v>
      </c>
      <c r="K12955" s="2" t="s">
        <v>10</v>
      </c>
      <c r="L12955" s="2">
        <v>0</v>
      </c>
      <c r="M12955" t="s">
        <v>16691</v>
      </c>
      <c r="N12955" t="s">
        <v>16718</v>
      </c>
      <c r="O12955" t="s">
        <v>10908</v>
      </c>
      <c r="P12955" t="s">
        <v>10953</v>
      </c>
    </row>
    <row r="12956" spans="1:16" x14ac:dyDescent="0.3">
      <c r="A12956" t="s">
        <v>16723</v>
      </c>
      <c r="B12956" s="2" t="str">
        <f t="shared" si="608"/>
        <v>9513</v>
      </c>
      <c r="C12956" s="2">
        <f t="shared" si="606"/>
        <v>9513</v>
      </c>
      <c r="D12956" t="str">
        <f>VLOOKUP(C12956,'Cost Centre'!A:B,2,)</f>
        <v>Strategic projects and service delivery regulation</v>
      </c>
      <c r="E12956" s="109">
        <v>2</v>
      </c>
      <c r="F12956" t="s">
        <v>9249</v>
      </c>
      <c r="G12956" s="2">
        <v>0</v>
      </c>
      <c r="H12956" s="2">
        <v>0</v>
      </c>
      <c r="I12956" s="2">
        <v>0</v>
      </c>
      <c r="J12956" s="105">
        <f>SUMIF([1]MMM!$A:$A,A12956,[1]MMM!$F:$F)</f>
        <v>0</v>
      </c>
      <c r="K12956" s="2" t="s">
        <v>10</v>
      </c>
      <c r="L12956" s="2">
        <v>0</v>
      </c>
      <c r="M12956" t="s">
        <v>16691</v>
      </c>
      <c r="N12956" t="s">
        <v>16718</v>
      </c>
      <c r="O12956" t="s">
        <v>10908</v>
      </c>
      <c r="P12956" t="s">
        <v>10953</v>
      </c>
    </row>
    <row r="12957" spans="1:16" x14ac:dyDescent="0.3">
      <c r="A12957" t="s">
        <v>10098</v>
      </c>
      <c r="B12957" s="2" t="str">
        <f t="shared" si="608"/>
        <v>9513</v>
      </c>
      <c r="C12957" s="2">
        <f t="shared" si="606"/>
        <v>9513</v>
      </c>
      <c r="D12957" t="str">
        <f>VLOOKUP(C12957,'Cost Centre'!A:B,2,)</f>
        <v>Strategic projects and service delivery regulation</v>
      </c>
      <c r="E12957" s="109">
        <v>2</v>
      </c>
      <c r="F12957" t="s">
        <v>511</v>
      </c>
      <c r="G12957" s="2">
        <v>0</v>
      </c>
      <c r="H12957" s="2">
        <v>0</v>
      </c>
      <c r="I12957" s="2">
        <v>0</v>
      </c>
      <c r="J12957" s="105">
        <f>SUMIF([1]MMM!$A:$A,A12957,[1]MMM!$F:$F)</f>
        <v>0</v>
      </c>
      <c r="K12957" s="2" t="s">
        <v>10</v>
      </c>
      <c r="L12957" s="2">
        <v>0</v>
      </c>
      <c r="M12957" t="s">
        <v>16691</v>
      </c>
      <c r="N12957" t="s">
        <v>16718</v>
      </c>
      <c r="O12957" t="s">
        <v>10908</v>
      </c>
      <c r="P12957" t="s">
        <v>10956</v>
      </c>
    </row>
    <row r="12958" spans="1:16" x14ac:dyDescent="0.3">
      <c r="A12958" t="s">
        <v>16724</v>
      </c>
      <c r="B12958" s="2" t="str">
        <f t="shared" si="608"/>
        <v>9513</v>
      </c>
      <c r="C12958" s="2">
        <f t="shared" si="606"/>
        <v>9513</v>
      </c>
      <c r="D12958" t="str">
        <f>VLOOKUP(C12958,'Cost Centre'!A:B,2,)</f>
        <v>Strategic projects and service delivery regulation</v>
      </c>
      <c r="E12958" s="109">
        <v>2</v>
      </c>
      <c r="F12958" t="s">
        <v>1940</v>
      </c>
      <c r="G12958" s="2">
        <v>0</v>
      </c>
      <c r="H12958" s="2">
        <v>0</v>
      </c>
      <c r="I12958" s="2">
        <v>0</v>
      </c>
      <c r="J12958" s="105">
        <f>SUMIF([1]MMM!$A:$A,A12958,[1]MMM!$F:$F)</f>
        <v>0</v>
      </c>
      <c r="K12958" s="2" t="s">
        <v>10</v>
      </c>
      <c r="L12958" s="2">
        <v>0</v>
      </c>
      <c r="M12958" t="s">
        <v>16691</v>
      </c>
      <c r="N12958" t="s">
        <v>16718</v>
      </c>
      <c r="O12958" t="s">
        <v>10908</v>
      </c>
      <c r="P12958" t="s">
        <v>10956</v>
      </c>
    </row>
    <row r="12959" spans="1:16" x14ac:dyDescent="0.3">
      <c r="A12959" t="s">
        <v>10099</v>
      </c>
      <c r="B12959" s="2" t="str">
        <f t="shared" si="608"/>
        <v>9513</v>
      </c>
      <c r="C12959" s="2">
        <f t="shared" si="606"/>
        <v>9513</v>
      </c>
      <c r="D12959" t="str">
        <f>VLOOKUP(C12959,'Cost Centre'!A:B,2,)</f>
        <v>Strategic projects and service delivery regulation</v>
      </c>
      <c r="E12959" s="109">
        <v>2</v>
      </c>
      <c r="F12959" t="s">
        <v>514</v>
      </c>
      <c r="G12959" s="2">
        <v>0</v>
      </c>
      <c r="H12959" s="2">
        <v>0</v>
      </c>
      <c r="I12959" s="2">
        <v>0</v>
      </c>
      <c r="J12959" s="105">
        <f>SUMIF([1]MMM!$A:$A,A12959,[1]MMM!$F:$F)</f>
        <v>0</v>
      </c>
      <c r="K12959" s="2" t="s">
        <v>10</v>
      </c>
      <c r="L12959" s="2">
        <v>0</v>
      </c>
      <c r="M12959" t="s">
        <v>16691</v>
      </c>
      <c r="N12959" t="s">
        <v>16718</v>
      </c>
      <c r="O12959" t="s">
        <v>10908</v>
      </c>
      <c r="P12959" t="s">
        <v>10958</v>
      </c>
    </row>
    <row r="12960" spans="1:16" x14ac:dyDescent="0.3">
      <c r="A12960" t="s">
        <v>16725</v>
      </c>
      <c r="B12960" s="2" t="str">
        <f t="shared" si="608"/>
        <v>9513</v>
      </c>
      <c r="C12960" s="2">
        <f t="shared" si="606"/>
        <v>9513</v>
      </c>
      <c r="D12960" t="str">
        <f>VLOOKUP(C12960,'Cost Centre'!A:B,2,)</f>
        <v>Strategic projects and service delivery regulation</v>
      </c>
      <c r="E12960" s="109">
        <v>2</v>
      </c>
      <c r="F12960" t="s">
        <v>1942</v>
      </c>
      <c r="G12960" s="2">
        <v>0</v>
      </c>
      <c r="H12960" s="2">
        <v>0</v>
      </c>
      <c r="I12960" s="2">
        <v>0</v>
      </c>
      <c r="J12960" s="105">
        <f>SUMIF([1]MMM!$A:$A,A12960,[1]MMM!$F:$F)</f>
        <v>0</v>
      </c>
      <c r="K12960" s="2" t="s">
        <v>10</v>
      </c>
      <c r="L12960" s="2">
        <v>0</v>
      </c>
      <c r="M12960" t="s">
        <v>16691</v>
      </c>
      <c r="N12960" t="s">
        <v>16718</v>
      </c>
      <c r="O12960" t="s">
        <v>10908</v>
      </c>
      <c r="P12960" t="s">
        <v>10958</v>
      </c>
    </row>
    <row r="12961" spans="1:16" x14ac:dyDescent="0.3">
      <c r="A12961" t="s">
        <v>16726</v>
      </c>
      <c r="B12961" s="2" t="str">
        <f t="shared" si="608"/>
        <v>9513</v>
      </c>
      <c r="C12961" s="2">
        <f t="shared" si="606"/>
        <v>9513</v>
      </c>
      <c r="D12961" t="str">
        <f>VLOOKUP(C12961,'Cost Centre'!A:B,2,)</f>
        <v>Strategic projects and service delivery regulation</v>
      </c>
      <c r="E12961" t="str">
        <f t="shared" si="607"/>
        <v>3</v>
      </c>
      <c r="F12961" t="s">
        <v>10912</v>
      </c>
      <c r="G12961" s="2">
        <v>0</v>
      </c>
      <c r="H12961" s="2">
        <v>0</v>
      </c>
      <c r="I12961" s="2">
        <v>-986380.45</v>
      </c>
      <c r="J12961" s="105">
        <f>SUMIF([1]MMM!$A:$A,A12961,[1]MMM!$F:$F)</f>
        <v>-986380.45</v>
      </c>
      <c r="K12961" s="2" t="s">
        <v>10</v>
      </c>
      <c r="L12961" s="2">
        <v>0</v>
      </c>
      <c r="M12961" t="s">
        <v>16691</v>
      </c>
      <c r="N12961" t="s">
        <v>16718</v>
      </c>
      <c r="O12961" t="s">
        <v>10908</v>
      </c>
      <c r="P12961" t="s">
        <v>10913</v>
      </c>
    </row>
    <row r="12962" spans="1:16" x14ac:dyDescent="0.3">
      <c r="A12962" t="s">
        <v>16727</v>
      </c>
      <c r="B12962" s="2" t="str">
        <f t="shared" si="608"/>
        <v>9513</v>
      </c>
      <c r="C12962" s="2">
        <f t="shared" si="606"/>
        <v>9513</v>
      </c>
      <c r="D12962" t="str">
        <f>VLOOKUP(C12962,'Cost Centre'!A:B,2,)</f>
        <v>Strategic projects and service delivery regulation</v>
      </c>
      <c r="E12962" t="str">
        <f t="shared" si="607"/>
        <v>3</v>
      </c>
      <c r="F12962" t="s">
        <v>10915</v>
      </c>
      <c r="G12962" s="2">
        <v>0</v>
      </c>
      <c r="H12962" s="2">
        <v>0</v>
      </c>
      <c r="I12962" s="2">
        <v>0</v>
      </c>
      <c r="J12962" s="105">
        <f>SUMIF([1]MMM!$A:$A,A12962,[1]MMM!$F:$F)</f>
        <v>0</v>
      </c>
      <c r="K12962" s="2" t="s">
        <v>10</v>
      </c>
      <c r="L12962" s="2">
        <v>0</v>
      </c>
      <c r="M12962" t="s">
        <v>16691</v>
      </c>
      <c r="N12962" t="s">
        <v>16718</v>
      </c>
      <c r="O12962" t="s">
        <v>10908</v>
      </c>
      <c r="P12962" t="s">
        <v>10913</v>
      </c>
    </row>
    <row r="12963" spans="1:16" x14ac:dyDescent="0.3">
      <c r="A12963" t="s">
        <v>10100</v>
      </c>
      <c r="B12963" s="2" t="str">
        <f t="shared" si="608"/>
        <v>9513</v>
      </c>
      <c r="C12963" s="2">
        <f t="shared" si="606"/>
        <v>9513</v>
      </c>
      <c r="D12963" t="str">
        <f>VLOOKUP(C12963,'Cost Centre'!A:B,2,)</f>
        <v>Strategic projects and service delivery regulation</v>
      </c>
      <c r="E12963" t="str">
        <f t="shared" si="607"/>
        <v>6</v>
      </c>
      <c r="F12963" t="s">
        <v>16728</v>
      </c>
      <c r="G12963" s="2">
        <v>0</v>
      </c>
      <c r="H12963" s="2">
        <v>0</v>
      </c>
      <c r="I12963" s="2">
        <v>0</v>
      </c>
      <c r="J12963" s="105">
        <f>SUMIF([1]MMM!$A:$A,A12963,[1]MMM!$F:$F)</f>
        <v>0</v>
      </c>
      <c r="K12963" s="2" t="s">
        <v>460</v>
      </c>
      <c r="L12963" s="2">
        <v>0</v>
      </c>
      <c r="M12963" t="s">
        <v>16691</v>
      </c>
      <c r="N12963" t="s">
        <v>16718</v>
      </c>
      <c r="O12963" t="s">
        <v>10962</v>
      </c>
      <c r="P12963" t="s">
        <v>11600</v>
      </c>
    </row>
    <row r="12964" spans="1:16" x14ac:dyDescent="0.3">
      <c r="A12964" t="s">
        <v>10101</v>
      </c>
      <c r="B12964" s="2" t="str">
        <f t="shared" si="608"/>
        <v>9513</v>
      </c>
      <c r="C12964" s="2">
        <f t="shared" si="606"/>
        <v>9513</v>
      </c>
      <c r="D12964" t="str">
        <f>VLOOKUP(C12964,'Cost Centre'!A:B,2,)</f>
        <v>Strategic projects and service delivery regulation</v>
      </c>
      <c r="E12964" t="str">
        <f t="shared" si="607"/>
        <v>6</v>
      </c>
      <c r="F12964" t="s">
        <v>10102</v>
      </c>
      <c r="G12964" s="2">
        <v>0</v>
      </c>
      <c r="H12964" s="2">
        <v>0</v>
      </c>
      <c r="I12964" s="2">
        <v>0</v>
      </c>
      <c r="J12964" s="105">
        <f>SUMIF([1]MMM!$A:$A,A12964,[1]MMM!$F:$F)</f>
        <v>0</v>
      </c>
      <c r="K12964" s="2" t="s">
        <v>10</v>
      </c>
      <c r="L12964" s="2">
        <v>0</v>
      </c>
      <c r="M12964" t="s">
        <v>16691</v>
      </c>
      <c r="N12964" t="s">
        <v>16718</v>
      </c>
      <c r="O12964" t="s">
        <v>10962</v>
      </c>
      <c r="P12964" t="s">
        <v>11600</v>
      </c>
    </row>
    <row r="12965" spans="1:16" x14ac:dyDescent="0.3">
      <c r="A12965" t="s">
        <v>10103</v>
      </c>
      <c r="B12965" s="2" t="str">
        <f t="shared" si="608"/>
        <v>9513</v>
      </c>
      <c r="C12965" s="2">
        <f t="shared" si="606"/>
        <v>9513</v>
      </c>
      <c r="D12965" t="str">
        <f>VLOOKUP(C12965,'Cost Centre'!A:B,2,)</f>
        <v>Strategic projects and service delivery regulation</v>
      </c>
      <c r="E12965" t="str">
        <f t="shared" si="607"/>
        <v>6</v>
      </c>
      <c r="F12965" t="s">
        <v>16729</v>
      </c>
      <c r="G12965" s="2">
        <v>0</v>
      </c>
      <c r="H12965" s="2">
        <v>0</v>
      </c>
      <c r="I12965" s="2">
        <v>0</v>
      </c>
      <c r="J12965" s="105">
        <f>SUMIF([1]MMM!$A:$A,A12965,[1]MMM!$F:$F)</f>
        <v>0</v>
      </c>
      <c r="K12965" s="2" t="s">
        <v>460</v>
      </c>
      <c r="L12965" s="2">
        <v>0</v>
      </c>
      <c r="M12965" t="s">
        <v>16691</v>
      </c>
      <c r="N12965" t="s">
        <v>16718</v>
      </c>
      <c r="O12965" t="s">
        <v>10962</v>
      </c>
      <c r="P12965" t="s">
        <v>11600</v>
      </c>
    </row>
    <row r="12966" spans="1:16" x14ac:dyDescent="0.3">
      <c r="A12966" t="s">
        <v>10104</v>
      </c>
      <c r="B12966" s="2" t="str">
        <f t="shared" si="608"/>
        <v>9513</v>
      </c>
      <c r="C12966" s="2">
        <f t="shared" si="606"/>
        <v>9513</v>
      </c>
      <c r="D12966" t="str">
        <f>VLOOKUP(C12966,'Cost Centre'!A:B,2,)</f>
        <v>Strategic projects and service delivery regulation</v>
      </c>
      <c r="E12966" t="str">
        <f t="shared" si="607"/>
        <v>6</v>
      </c>
      <c r="F12966" t="s">
        <v>16730</v>
      </c>
      <c r="G12966" s="2">
        <v>0</v>
      </c>
      <c r="H12966" s="2">
        <v>0</v>
      </c>
      <c r="I12966" s="2">
        <v>0</v>
      </c>
      <c r="J12966" s="105">
        <f>SUMIF([1]MMM!$A:$A,A12966,[1]MMM!$F:$F)</f>
        <v>0</v>
      </c>
      <c r="K12966" s="2" t="s">
        <v>460</v>
      </c>
      <c r="L12966" s="2">
        <v>0</v>
      </c>
      <c r="M12966" t="s">
        <v>16691</v>
      </c>
      <c r="N12966" t="s">
        <v>16718</v>
      </c>
      <c r="O12966" t="s">
        <v>10962</v>
      </c>
      <c r="P12966" t="s">
        <v>11600</v>
      </c>
    </row>
    <row r="12967" spans="1:16" x14ac:dyDescent="0.3">
      <c r="A12967" t="s">
        <v>10105</v>
      </c>
      <c r="B12967" s="2" t="str">
        <f t="shared" si="608"/>
        <v>9513</v>
      </c>
      <c r="C12967" s="2">
        <f t="shared" si="606"/>
        <v>9513</v>
      </c>
      <c r="D12967" t="str">
        <f>VLOOKUP(C12967,'Cost Centre'!A:B,2,)</f>
        <v>Strategic projects and service delivery regulation</v>
      </c>
      <c r="E12967" t="str">
        <f t="shared" si="607"/>
        <v>6</v>
      </c>
      <c r="F12967" t="s">
        <v>16731</v>
      </c>
      <c r="G12967" s="2">
        <v>0</v>
      </c>
      <c r="H12967" s="2">
        <v>0</v>
      </c>
      <c r="I12967" s="2">
        <v>0</v>
      </c>
      <c r="J12967" s="105">
        <f>SUMIF([1]MMM!$A:$A,A12967,[1]MMM!$F:$F)</f>
        <v>0</v>
      </c>
      <c r="K12967" s="2" t="s">
        <v>460</v>
      </c>
      <c r="L12967" s="2">
        <v>0</v>
      </c>
      <c r="M12967" t="s">
        <v>16691</v>
      </c>
      <c r="N12967" t="s">
        <v>16718</v>
      </c>
      <c r="O12967" t="s">
        <v>10962</v>
      </c>
      <c r="P12967" t="s">
        <v>11600</v>
      </c>
    </row>
    <row r="12968" spans="1:16" x14ac:dyDescent="0.3">
      <c r="A12968" t="s">
        <v>10106</v>
      </c>
      <c r="B12968" s="2" t="str">
        <f t="shared" si="608"/>
        <v>9513</v>
      </c>
      <c r="C12968" s="2">
        <f t="shared" si="606"/>
        <v>9513</v>
      </c>
      <c r="D12968" t="str">
        <f>VLOOKUP(C12968,'Cost Centre'!A:B,2,)</f>
        <v>Strategic projects and service delivery regulation</v>
      </c>
      <c r="E12968" t="str">
        <f t="shared" si="607"/>
        <v>6</v>
      </c>
      <c r="F12968" t="s">
        <v>16732</v>
      </c>
      <c r="G12968" s="2">
        <v>0</v>
      </c>
      <c r="H12968" s="2">
        <v>0</v>
      </c>
      <c r="I12968" s="2">
        <v>0</v>
      </c>
      <c r="J12968" s="105">
        <f>SUMIF([1]MMM!$A:$A,A12968,[1]MMM!$F:$F)</f>
        <v>0</v>
      </c>
      <c r="K12968" s="2" t="s">
        <v>460</v>
      </c>
      <c r="L12968" s="2">
        <v>0</v>
      </c>
      <c r="M12968" t="s">
        <v>16691</v>
      </c>
      <c r="N12968" t="s">
        <v>16718</v>
      </c>
      <c r="O12968" t="s">
        <v>10962</v>
      </c>
      <c r="P12968" t="s">
        <v>11600</v>
      </c>
    </row>
    <row r="12969" spans="1:16" x14ac:dyDescent="0.3">
      <c r="A12969" t="s">
        <v>10107</v>
      </c>
      <c r="B12969" s="2" t="str">
        <f t="shared" si="608"/>
        <v>9513</v>
      </c>
      <c r="C12969" s="2">
        <f t="shared" si="606"/>
        <v>9513</v>
      </c>
      <c r="D12969" t="str">
        <f>VLOOKUP(C12969,'Cost Centre'!A:B,2,)</f>
        <v>Strategic projects and service delivery regulation</v>
      </c>
      <c r="E12969" t="str">
        <f t="shared" si="607"/>
        <v>6</v>
      </c>
      <c r="F12969" t="s">
        <v>16733</v>
      </c>
      <c r="G12969" s="2">
        <v>0</v>
      </c>
      <c r="H12969" s="2">
        <v>0</v>
      </c>
      <c r="I12969" s="2">
        <v>0</v>
      </c>
      <c r="J12969" s="105">
        <f>SUMIF([1]MMM!$A:$A,A12969,[1]MMM!$F:$F)</f>
        <v>0</v>
      </c>
      <c r="K12969" s="2" t="s">
        <v>460</v>
      </c>
      <c r="L12969" s="2">
        <v>0</v>
      </c>
      <c r="M12969" t="s">
        <v>16691</v>
      </c>
      <c r="N12969" t="s">
        <v>16718</v>
      </c>
      <c r="O12969" t="s">
        <v>10962</v>
      </c>
      <c r="P12969" t="s">
        <v>11600</v>
      </c>
    </row>
    <row r="12970" spans="1:16" x14ac:dyDescent="0.3">
      <c r="A12970" t="s">
        <v>10108</v>
      </c>
      <c r="B12970" s="2" t="str">
        <f t="shared" si="608"/>
        <v>9513</v>
      </c>
      <c r="C12970" s="2">
        <f t="shared" si="606"/>
        <v>9513</v>
      </c>
      <c r="D12970" t="str">
        <f>VLOOKUP(C12970,'Cost Centre'!A:B,2,)</f>
        <v>Strategic projects and service delivery regulation</v>
      </c>
      <c r="E12970" t="str">
        <f t="shared" si="607"/>
        <v>6</v>
      </c>
      <c r="F12970" t="s">
        <v>16734</v>
      </c>
      <c r="G12970" s="2">
        <v>0</v>
      </c>
      <c r="H12970" s="2">
        <v>0</v>
      </c>
      <c r="I12970" s="2">
        <v>0</v>
      </c>
      <c r="J12970" s="105">
        <f>SUMIF([1]MMM!$A:$A,A12970,[1]MMM!$F:$F)</f>
        <v>0</v>
      </c>
      <c r="K12970" s="2" t="s">
        <v>460</v>
      </c>
      <c r="L12970" s="2">
        <v>0</v>
      </c>
      <c r="M12970" t="s">
        <v>16691</v>
      </c>
      <c r="N12970" t="s">
        <v>16718</v>
      </c>
      <c r="O12970" t="s">
        <v>10962</v>
      </c>
      <c r="P12970" t="s">
        <v>11600</v>
      </c>
    </row>
    <row r="12971" spans="1:16" x14ac:dyDescent="0.3">
      <c r="A12971" t="s">
        <v>10109</v>
      </c>
      <c r="B12971" s="2" t="str">
        <f t="shared" si="608"/>
        <v>9513</v>
      </c>
      <c r="C12971" s="2">
        <f t="shared" si="606"/>
        <v>9513</v>
      </c>
      <c r="D12971" t="str">
        <f>VLOOKUP(C12971,'Cost Centre'!A:B,2,)</f>
        <v>Strategic projects and service delivery regulation</v>
      </c>
      <c r="E12971" t="str">
        <f t="shared" si="607"/>
        <v>6</v>
      </c>
      <c r="F12971" t="s">
        <v>16735</v>
      </c>
      <c r="G12971" s="2">
        <v>0</v>
      </c>
      <c r="H12971" s="2">
        <v>0</v>
      </c>
      <c r="I12971" s="2">
        <v>0</v>
      </c>
      <c r="J12971" s="105">
        <f>SUMIF([1]MMM!$A:$A,A12971,[1]MMM!$F:$F)</f>
        <v>0</v>
      </c>
      <c r="K12971" s="2" t="s">
        <v>460</v>
      </c>
      <c r="L12971" s="2">
        <v>0</v>
      </c>
      <c r="M12971" t="s">
        <v>16691</v>
      </c>
      <c r="N12971" t="s">
        <v>16718</v>
      </c>
      <c r="O12971" t="s">
        <v>10962</v>
      </c>
      <c r="P12971" t="s">
        <v>11600</v>
      </c>
    </row>
    <row r="12972" spans="1:16" x14ac:dyDescent="0.3">
      <c r="A12972" t="s">
        <v>10110</v>
      </c>
      <c r="B12972" s="2" t="str">
        <f t="shared" si="608"/>
        <v>9513</v>
      </c>
      <c r="C12972" s="2">
        <f t="shared" si="606"/>
        <v>9513</v>
      </c>
      <c r="D12972" t="str">
        <f>VLOOKUP(C12972,'Cost Centre'!A:B,2,)</f>
        <v>Strategic projects and service delivery regulation</v>
      </c>
      <c r="E12972" t="str">
        <f t="shared" si="607"/>
        <v>6</v>
      </c>
      <c r="F12972" t="s">
        <v>16736</v>
      </c>
      <c r="G12972" s="2">
        <v>0</v>
      </c>
      <c r="H12972" s="2">
        <v>0</v>
      </c>
      <c r="I12972" s="2">
        <v>0</v>
      </c>
      <c r="J12972" s="105">
        <f>SUMIF([1]MMM!$A:$A,A12972,[1]MMM!$F:$F)</f>
        <v>0</v>
      </c>
      <c r="K12972" s="2" t="s">
        <v>460</v>
      </c>
      <c r="L12972" s="2">
        <v>0</v>
      </c>
      <c r="M12972" t="s">
        <v>16691</v>
      </c>
      <c r="N12972" t="s">
        <v>16718</v>
      </c>
      <c r="O12972" t="s">
        <v>10962</v>
      </c>
      <c r="P12972" t="s">
        <v>11600</v>
      </c>
    </row>
    <row r="12973" spans="1:16" x14ac:dyDescent="0.3">
      <c r="A12973" t="s">
        <v>16737</v>
      </c>
      <c r="B12973" s="2" t="str">
        <f t="shared" si="608"/>
        <v>9513</v>
      </c>
      <c r="C12973" s="2">
        <f t="shared" si="606"/>
        <v>9513</v>
      </c>
      <c r="D12973" t="str">
        <f>VLOOKUP(C12973,'Cost Centre'!A:B,2,)</f>
        <v>Strategic projects and service delivery regulation</v>
      </c>
      <c r="E12973" t="str">
        <f t="shared" si="607"/>
        <v>6</v>
      </c>
      <c r="F12973" t="s">
        <v>14393</v>
      </c>
      <c r="G12973" s="2">
        <v>0</v>
      </c>
      <c r="H12973" s="2">
        <v>0</v>
      </c>
      <c r="I12973" s="2">
        <v>0</v>
      </c>
      <c r="J12973" s="105">
        <f>SUMIF([1]MMM!$A:$A,A12973,[1]MMM!$F:$F)</f>
        <v>0</v>
      </c>
      <c r="K12973" s="2" t="s">
        <v>460</v>
      </c>
      <c r="L12973" s="2">
        <v>0</v>
      </c>
      <c r="M12973" t="s">
        <v>16691</v>
      </c>
      <c r="N12973" t="s">
        <v>16718</v>
      </c>
      <c r="O12973" t="s">
        <v>10962</v>
      </c>
      <c r="P12973" t="s">
        <v>11212</v>
      </c>
    </row>
    <row r="12974" spans="1:16" x14ac:dyDescent="0.3">
      <c r="A12974" t="s">
        <v>16738</v>
      </c>
      <c r="B12974" s="2" t="str">
        <f t="shared" si="608"/>
        <v>9513</v>
      </c>
      <c r="C12974" s="2">
        <f t="shared" si="606"/>
        <v>9513</v>
      </c>
      <c r="D12974" t="str">
        <f>VLOOKUP(C12974,'Cost Centre'!A:B,2,)</f>
        <v>Strategic projects and service delivery regulation</v>
      </c>
      <c r="E12974" t="str">
        <f t="shared" si="607"/>
        <v>6</v>
      </c>
      <c r="F12974" t="s">
        <v>15462</v>
      </c>
      <c r="G12974" s="2">
        <v>0</v>
      </c>
      <c r="H12974" s="2">
        <v>8294404</v>
      </c>
      <c r="I12974" s="2">
        <v>0</v>
      </c>
      <c r="J12974" s="105">
        <f>SUMIF([1]MMM!$A:$A,A12974,[1]MMM!$F:$F)</f>
        <v>8294404</v>
      </c>
      <c r="K12974" s="2" t="s">
        <v>10</v>
      </c>
      <c r="L12974" s="2">
        <v>13000000</v>
      </c>
      <c r="M12974" t="s">
        <v>16691</v>
      </c>
      <c r="N12974" t="s">
        <v>16718</v>
      </c>
      <c r="O12974" t="s">
        <v>10962</v>
      </c>
      <c r="P12974" t="s">
        <v>11212</v>
      </c>
    </row>
    <row r="12975" spans="1:16" x14ac:dyDescent="0.3">
      <c r="A12975" t="s">
        <v>16739</v>
      </c>
      <c r="B12975" s="2" t="str">
        <f t="shared" si="608"/>
        <v>9513</v>
      </c>
      <c r="C12975" s="2">
        <f t="shared" si="606"/>
        <v>9513</v>
      </c>
      <c r="D12975" t="str">
        <f>VLOOKUP(C12975,'Cost Centre'!A:B,2,)</f>
        <v>Strategic projects and service delivery regulation</v>
      </c>
      <c r="E12975" t="str">
        <f t="shared" si="607"/>
        <v>6</v>
      </c>
      <c r="F12975" t="s">
        <v>14403</v>
      </c>
      <c r="G12975" s="2">
        <v>0</v>
      </c>
      <c r="H12975" s="2">
        <v>0</v>
      </c>
      <c r="I12975" s="2">
        <v>0</v>
      </c>
      <c r="J12975" s="105">
        <f>SUMIF([1]MMM!$A:$A,A12975,[1]MMM!$F:$F)</f>
        <v>0</v>
      </c>
      <c r="K12975" s="2" t="s">
        <v>460</v>
      </c>
      <c r="L12975" s="2">
        <v>0</v>
      </c>
      <c r="M12975" t="s">
        <v>16691</v>
      </c>
      <c r="N12975" t="s">
        <v>16718</v>
      </c>
      <c r="O12975" t="s">
        <v>10962</v>
      </c>
      <c r="P12975" t="s">
        <v>11212</v>
      </c>
    </row>
    <row r="12976" spans="1:16" x14ac:dyDescent="0.3">
      <c r="A12976" t="s">
        <v>16740</v>
      </c>
      <c r="B12976" s="2" t="str">
        <f t="shared" si="608"/>
        <v>9513</v>
      </c>
      <c r="C12976" s="2">
        <f t="shared" si="606"/>
        <v>9513</v>
      </c>
      <c r="D12976" t="str">
        <f>VLOOKUP(C12976,'Cost Centre'!A:B,2,)</f>
        <v>Strategic projects and service delivery regulation</v>
      </c>
      <c r="E12976" t="str">
        <f t="shared" si="607"/>
        <v>6</v>
      </c>
      <c r="F12976" t="s">
        <v>14405</v>
      </c>
      <c r="G12976" s="2">
        <v>0</v>
      </c>
      <c r="H12976" s="2">
        <v>0</v>
      </c>
      <c r="I12976" s="2">
        <v>0</v>
      </c>
      <c r="J12976" s="105">
        <f>SUMIF([1]MMM!$A:$A,A12976,[1]MMM!$F:$F)</f>
        <v>0</v>
      </c>
      <c r="K12976" s="2" t="s">
        <v>460</v>
      </c>
      <c r="L12976" s="2">
        <v>0</v>
      </c>
      <c r="M12976" t="s">
        <v>16691</v>
      </c>
      <c r="N12976" t="s">
        <v>16718</v>
      </c>
      <c r="O12976" t="s">
        <v>10962</v>
      </c>
      <c r="P12976" t="s">
        <v>11212</v>
      </c>
    </row>
    <row r="12977" spans="1:16" x14ac:dyDescent="0.3">
      <c r="A12977" t="s">
        <v>16741</v>
      </c>
      <c r="B12977" s="2" t="str">
        <f t="shared" si="608"/>
        <v>9513</v>
      </c>
      <c r="C12977" s="2">
        <f t="shared" si="606"/>
        <v>9513</v>
      </c>
      <c r="D12977" t="str">
        <f>VLOOKUP(C12977,'Cost Centre'!A:B,2,)</f>
        <v>Strategic projects and service delivery regulation</v>
      </c>
      <c r="E12977" t="str">
        <f t="shared" si="607"/>
        <v>6</v>
      </c>
      <c r="F12977" t="s">
        <v>14407</v>
      </c>
      <c r="G12977" s="2">
        <v>0</v>
      </c>
      <c r="H12977" s="2">
        <v>0</v>
      </c>
      <c r="I12977" s="2">
        <v>0</v>
      </c>
      <c r="J12977" s="105">
        <f>SUMIF([1]MMM!$A:$A,A12977,[1]MMM!$F:$F)</f>
        <v>0</v>
      </c>
      <c r="K12977" s="2" t="s">
        <v>460</v>
      </c>
      <c r="L12977" s="2">
        <v>0</v>
      </c>
      <c r="M12977" t="s">
        <v>16691</v>
      </c>
      <c r="N12977" t="s">
        <v>16718</v>
      </c>
      <c r="O12977" t="s">
        <v>10962</v>
      </c>
      <c r="P12977" t="s">
        <v>11212</v>
      </c>
    </row>
    <row r="12978" spans="1:16" x14ac:dyDescent="0.3">
      <c r="A12978" t="s">
        <v>16742</v>
      </c>
      <c r="B12978" s="2" t="str">
        <f t="shared" si="608"/>
        <v>9513</v>
      </c>
      <c r="C12978" s="2">
        <f t="shared" si="606"/>
        <v>9513</v>
      </c>
      <c r="D12978" t="str">
        <f>VLOOKUP(C12978,'Cost Centre'!A:B,2,)</f>
        <v>Strategic projects and service delivery regulation</v>
      </c>
      <c r="E12978" t="str">
        <f t="shared" si="607"/>
        <v>6</v>
      </c>
      <c r="F12978" t="s">
        <v>14409</v>
      </c>
      <c r="G12978" s="2">
        <v>0</v>
      </c>
      <c r="H12978" s="2">
        <v>0</v>
      </c>
      <c r="I12978" s="2">
        <v>0</v>
      </c>
      <c r="J12978" s="105">
        <f>SUMIF([1]MMM!$A:$A,A12978,[1]MMM!$F:$F)</f>
        <v>0</v>
      </c>
      <c r="K12978" s="2" t="s">
        <v>460</v>
      </c>
      <c r="L12978" s="2">
        <v>0</v>
      </c>
      <c r="M12978" t="s">
        <v>16691</v>
      </c>
      <c r="N12978" t="s">
        <v>16718</v>
      </c>
      <c r="O12978" t="s">
        <v>10962</v>
      </c>
      <c r="P12978" t="s">
        <v>11212</v>
      </c>
    </row>
    <row r="12979" spans="1:16" x14ac:dyDescent="0.3">
      <c r="A12979" t="s">
        <v>16743</v>
      </c>
      <c r="B12979" s="2" t="str">
        <f t="shared" si="608"/>
        <v>9513</v>
      </c>
      <c r="C12979" s="2">
        <f t="shared" si="606"/>
        <v>9513</v>
      </c>
      <c r="D12979" t="str">
        <f>VLOOKUP(C12979,'Cost Centre'!A:B,2,)</f>
        <v>Strategic projects and service delivery regulation</v>
      </c>
      <c r="E12979" t="str">
        <f t="shared" si="607"/>
        <v>6</v>
      </c>
      <c r="F12979" t="s">
        <v>14411</v>
      </c>
      <c r="G12979" s="2">
        <v>0</v>
      </c>
      <c r="H12979" s="2">
        <v>0</v>
      </c>
      <c r="I12979" s="2">
        <v>0</v>
      </c>
      <c r="J12979" s="105">
        <f>SUMIF([1]MMM!$A:$A,A12979,[1]MMM!$F:$F)</f>
        <v>0</v>
      </c>
      <c r="K12979" s="2" t="s">
        <v>460</v>
      </c>
      <c r="L12979" s="2">
        <v>0</v>
      </c>
      <c r="M12979" t="s">
        <v>16691</v>
      </c>
      <c r="N12979" t="s">
        <v>16718</v>
      </c>
      <c r="O12979" t="s">
        <v>10962</v>
      </c>
      <c r="P12979" t="s">
        <v>11212</v>
      </c>
    </row>
    <row r="12980" spans="1:16" x14ac:dyDescent="0.3">
      <c r="A12980" t="s">
        <v>16744</v>
      </c>
      <c r="B12980" s="2" t="str">
        <f t="shared" si="608"/>
        <v>9513</v>
      </c>
      <c r="C12980" s="2">
        <f t="shared" si="606"/>
        <v>9513</v>
      </c>
      <c r="D12980" t="str">
        <f>VLOOKUP(C12980,'Cost Centre'!A:B,2,)</f>
        <v>Strategic projects and service delivery regulation</v>
      </c>
      <c r="E12980" t="str">
        <f t="shared" si="607"/>
        <v>6</v>
      </c>
      <c r="F12980" t="s">
        <v>14413</v>
      </c>
      <c r="G12980" s="2">
        <v>0</v>
      </c>
      <c r="H12980" s="2">
        <v>0</v>
      </c>
      <c r="I12980" s="2">
        <v>-8294404</v>
      </c>
      <c r="J12980" s="105">
        <f>SUMIF([1]MMM!$A:$A,A12980,[1]MMM!$F:$F)</f>
        <v>-8294404</v>
      </c>
      <c r="K12980" s="2" t="s">
        <v>460</v>
      </c>
      <c r="L12980" s="2">
        <v>0</v>
      </c>
      <c r="M12980" t="s">
        <v>16691</v>
      </c>
      <c r="N12980" t="s">
        <v>16718</v>
      </c>
      <c r="O12980" t="s">
        <v>10962</v>
      </c>
      <c r="P12980" t="s">
        <v>11212</v>
      </c>
    </row>
    <row r="12981" spans="1:16" x14ac:dyDescent="0.3">
      <c r="A12981" t="s">
        <v>16745</v>
      </c>
      <c r="B12981" s="2" t="str">
        <f t="shared" si="608"/>
        <v>9513</v>
      </c>
      <c r="C12981" s="2">
        <f t="shared" si="606"/>
        <v>9513</v>
      </c>
      <c r="D12981" t="str">
        <f>VLOOKUP(C12981,'Cost Centre'!A:B,2,)</f>
        <v>Strategic projects and service delivery regulation</v>
      </c>
      <c r="E12981" t="str">
        <f t="shared" si="607"/>
        <v>6</v>
      </c>
      <c r="F12981" t="s">
        <v>14415</v>
      </c>
      <c r="G12981" s="2">
        <v>0</v>
      </c>
      <c r="H12981" s="2">
        <v>0</v>
      </c>
      <c r="I12981" s="2">
        <v>0</v>
      </c>
      <c r="J12981" s="105">
        <f>SUMIF([1]MMM!$A:$A,A12981,[1]MMM!$F:$F)</f>
        <v>0</v>
      </c>
      <c r="K12981" s="2" t="s">
        <v>460</v>
      </c>
      <c r="L12981" s="2">
        <v>0</v>
      </c>
      <c r="M12981" t="s">
        <v>16691</v>
      </c>
      <c r="N12981" t="s">
        <v>16718</v>
      </c>
      <c r="O12981" t="s">
        <v>10962</v>
      </c>
      <c r="P12981" t="s">
        <v>11212</v>
      </c>
    </row>
    <row r="12982" spans="1:16" x14ac:dyDescent="0.3">
      <c r="A12982" t="s">
        <v>16746</v>
      </c>
      <c r="B12982" s="2" t="str">
        <f t="shared" si="608"/>
        <v>9513</v>
      </c>
      <c r="C12982" s="2">
        <f t="shared" si="606"/>
        <v>9513</v>
      </c>
      <c r="D12982" t="str">
        <f>VLOOKUP(C12982,'Cost Centre'!A:B,2,)</f>
        <v>Strategic projects and service delivery regulation</v>
      </c>
      <c r="E12982" t="str">
        <f t="shared" si="607"/>
        <v>6</v>
      </c>
      <c r="F12982" t="s">
        <v>14417</v>
      </c>
      <c r="G12982" s="2">
        <v>0</v>
      </c>
      <c r="H12982" s="2">
        <v>0</v>
      </c>
      <c r="I12982" s="2">
        <v>0</v>
      </c>
      <c r="J12982" s="105">
        <f>SUMIF([1]MMM!$A:$A,A12982,[1]MMM!$F:$F)</f>
        <v>0</v>
      </c>
      <c r="K12982" s="2" t="s">
        <v>460</v>
      </c>
      <c r="L12982" s="2">
        <v>0</v>
      </c>
      <c r="M12982" t="s">
        <v>16691</v>
      </c>
      <c r="N12982" t="s">
        <v>16718</v>
      </c>
      <c r="O12982" t="s">
        <v>10962</v>
      </c>
      <c r="P12982" t="s">
        <v>11212</v>
      </c>
    </row>
    <row r="12983" spans="1:16" x14ac:dyDescent="0.3">
      <c r="A12983" t="s">
        <v>16747</v>
      </c>
      <c r="B12983" s="2" t="str">
        <f t="shared" si="608"/>
        <v>9513</v>
      </c>
      <c r="C12983" s="2">
        <f t="shared" si="606"/>
        <v>9513</v>
      </c>
      <c r="D12983" t="str">
        <f>VLOOKUP(C12983,'Cost Centre'!A:B,2,)</f>
        <v>Strategic projects and service delivery regulation</v>
      </c>
      <c r="E12983" t="str">
        <f t="shared" si="607"/>
        <v>6</v>
      </c>
      <c r="F12983" t="s">
        <v>14419</v>
      </c>
      <c r="G12983" s="2">
        <v>0</v>
      </c>
      <c r="H12983" s="2">
        <v>0</v>
      </c>
      <c r="I12983" s="2">
        <v>0</v>
      </c>
      <c r="J12983" s="105">
        <f>SUMIF([1]MMM!$A:$A,A12983,[1]MMM!$F:$F)</f>
        <v>0</v>
      </c>
      <c r="K12983" s="2" t="s">
        <v>460</v>
      </c>
      <c r="L12983" s="2">
        <v>0</v>
      </c>
      <c r="M12983" t="s">
        <v>16691</v>
      </c>
      <c r="N12983" t="s">
        <v>16718</v>
      </c>
      <c r="O12983" t="s">
        <v>10962</v>
      </c>
      <c r="P12983" t="s">
        <v>11212</v>
      </c>
    </row>
    <row r="12984" spans="1:16" x14ac:dyDescent="0.3">
      <c r="A12984" t="s">
        <v>16748</v>
      </c>
      <c r="B12984" s="2" t="str">
        <f t="shared" si="608"/>
        <v>9513</v>
      </c>
      <c r="C12984" s="2">
        <f t="shared" si="606"/>
        <v>9513</v>
      </c>
      <c r="D12984" t="str">
        <f>VLOOKUP(C12984,'Cost Centre'!A:B,2,)</f>
        <v>Strategic projects and service delivery regulation</v>
      </c>
      <c r="E12984" t="str">
        <f t="shared" si="607"/>
        <v>6</v>
      </c>
      <c r="F12984" t="s">
        <v>14421</v>
      </c>
      <c r="G12984" s="2">
        <v>0</v>
      </c>
      <c r="H12984" s="2">
        <v>0</v>
      </c>
      <c r="I12984" s="2">
        <v>0</v>
      </c>
      <c r="J12984" s="105">
        <f>SUMIF([1]MMM!$A:$A,A12984,[1]MMM!$F:$F)</f>
        <v>0</v>
      </c>
      <c r="K12984" s="2" t="s">
        <v>460</v>
      </c>
      <c r="L12984" s="2">
        <v>0</v>
      </c>
      <c r="M12984" t="s">
        <v>16691</v>
      </c>
      <c r="N12984" t="s">
        <v>16718</v>
      </c>
      <c r="O12984" t="s">
        <v>10962</v>
      </c>
      <c r="P12984" t="s">
        <v>11212</v>
      </c>
    </row>
    <row r="12985" spans="1:16" x14ac:dyDescent="0.3">
      <c r="A12985" t="s">
        <v>16749</v>
      </c>
      <c r="B12985" s="2" t="str">
        <f t="shared" si="608"/>
        <v>9513</v>
      </c>
      <c r="C12985" s="2">
        <f t="shared" si="606"/>
        <v>9513</v>
      </c>
      <c r="D12985" t="str">
        <f>VLOOKUP(C12985,'Cost Centre'!A:B,2,)</f>
        <v>Strategic projects and service delivery regulation</v>
      </c>
      <c r="E12985" t="str">
        <f t="shared" si="607"/>
        <v>6</v>
      </c>
      <c r="F12985" t="s">
        <v>14423</v>
      </c>
      <c r="G12985" s="2">
        <v>0</v>
      </c>
      <c r="H12985" s="2">
        <v>0</v>
      </c>
      <c r="I12985" s="2">
        <v>0</v>
      </c>
      <c r="J12985" s="105">
        <f>SUMIF([1]MMM!$A:$A,A12985,[1]MMM!$F:$F)</f>
        <v>0</v>
      </c>
      <c r="K12985" s="2" t="s">
        <v>460</v>
      </c>
      <c r="L12985" s="2">
        <v>0</v>
      </c>
      <c r="M12985" t="s">
        <v>16691</v>
      </c>
      <c r="N12985" t="s">
        <v>16718</v>
      </c>
      <c r="O12985" t="s">
        <v>10962</v>
      </c>
      <c r="P12985" t="s">
        <v>11212</v>
      </c>
    </row>
    <row r="12986" spans="1:16" x14ac:dyDescent="0.3">
      <c r="A12986" t="s">
        <v>16750</v>
      </c>
      <c r="B12986" s="2" t="str">
        <f t="shared" si="608"/>
        <v>9513</v>
      </c>
      <c r="C12986" s="2">
        <f t="shared" si="606"/>
        <v>9513</v>
      </c>
      <c r="D12986" t="str">
        <f>VLOOKUP(C12986,'Cost Centre'!A:B,2,)</f>
        <v>Strategic projects and service delivery regulation</v>
      </c>
      <c r="E12986" t="str">
        <f t="shared" si="607"/>
        <v>6</v>
      </c>
      <c r="F12986" t="s">
        <v>14425</v>
      </c>
      <c r="G12986" s="2">
        <v>0</v>
      </c>
      <c r="H12986" s="2">
        <v>0</v>
      </c>
      <c r="I12986" s="2">
        <v>0</v>
      </c>
      <c r="J12986" s="105">
        <f>SUMIF([1]MMM!$A:$A,A12986,[1]MMM!$F:$F)</f>
        <v>0</v>
      </c>
      <c r="K12986" s="2" t="s">
        <v>460</v>
      </c>
      <c r="L12986" s="2">
        <v>0</v>
      </c>
      <c r="M12986" t="s">
        <v>16691</v>
      </c>
      <c r="N12986" t="s">
        <v>16718</v>
      </c>
      <c r="O12986" t="s">
        <v>10962</v>
      </c>
      <c r="P12986" t="s">
        <v>11212</v>
      </c>
    </row>
    <row r="12987" spans="1:16" x14ac:dyDescent="0.3">
      <c r="A12987" t="s">
        <v>16751</v>
      </c>
      <c r="B12987" s="2" t="str">
        <f t="shared" si="608"/>
        <v>9513</v>
      </c>
      <c r="C12987" s="2">
        <f t="shared" si="606"/>
        <v>9513</v>
      </c>
      <c r="D12987" t="str">
        <f>VLOOKUP(C12987,'Cost Centre'!A:B,2,)</f>
        <v>Strategic projects and service delivery regulation</v>
      </c>
      <c r="E12987" t="str">
        <f t="shared" si="607"/>
        <v>6</v>
      </c>
      <c r="F12987" t="s">
        <v>14427</v>
      </c>
      <c r="G12987" s="2">
        <v>0</v>
      </c>
      <c r="H12987" s="2">
        <v>0</v>
      </c>
      <c r="I12987" s="2">
        <v>0</v>
      </c>
      <c r="J12987" s="105">
        <f>SUMIF([1]MMM!$A:$A,A12987,[1]MMM!$F:$F)</f>
        <v>0</v>
      </c>
      <c r="K12987" s="2" t="s">
        <v>460</v>
      </c>
      <c r="L12987" s="2">
        <v>0</v>
      </c>
      <c r="M12987" t="s">
        <v>16691</v>
      </c>
      <c r="N12987" t="s">
        <v>16718</v>
      </c>
      <c r="O12987" t="s">
        <v>10962</v>
      </c>
      <c r="P12987" t="s">
        <v>11212</v>
      </c>
    </row>
    <row r="12988" spans="1:16" x14ac:dyDescent="0.3">
      <c r="A12988" t="s">
        <v>16752</v>
      </c>
      <c r="B12988" s="2" t="str">
        <f t="shared" si="608"/>
        <v>9513</v>
      </c>
      <c r="C12988" s="2">
        <f t="shared" si="606"/>
        <v>9513</v>
      </c>
      <c r="D12988" t="str">
        <f>VLOOKUP(C12988,'Cost Centre'!A:B,2,)</f>
        <v>Strategic projects and service delivery regulation</v>
      </c>
      <c r="E12988" t="str">
        <f t="shared" si="607"/>
        <v>6</v>
      </c>
      <c r="F12988" t="s">
        <v>14429</v>
      </c>
      <c r="G12988" s="2">
        <v>0</v>
      </c>
      <c r="H12988" s="2">
        <v>0</v>
      </c>
      <c r="I12988" s="2">
        <v>0</v>
      </c>
      <c r="J12988" s="105">
        <f>SUMIF([1]MMM!$A:$A,A12988,[1]MMM!$F:$F)</f>
        <v>0</v>
      </c>
      <c r="K12988" s="2" t="s">
        <v>460</v>
      </c>
      <c r="L12988" s="2">
        <v>0</v>
      </c>
      <c r="M12988" t="s">
        <v>16691</v>
      </c>
      <c r="N12988" t="s">
        <v>16718</v>
      </c>
      <c r="O12988" t="s">
        <v>10962</v>
      </c>
      <c r="P12988" t="s">
        <v>11212</v>
      </c>
    </row>
    <row r="12989" spans="1:16" x14ac:dyDescent="0.3">
      <c r="A12989" t="s">
        <v>16753</v>
      </c>
      <c r="B12989" s="2" t="str">
        <f t="shared" si="608"/>
        <v>9513</v>
      </c>
      <c r="C12989" s="2">
        <f t="shared" si="606"/>
        <v>9513</v>
      </c>
      <c r="D12989" t="str">
        <f>VLOOKUP(C12989,'Cost Centre'!A:B,2,)</f>
        <v>Strategic projects and service delivery regulation</v>
      </c>
      <c r="E12989" t="str">
        <f t="shared" si="607"/>
        <v>6</v>
      </c>
      <c r="F12989" t="s">
        <v>14431</v>
      </c>
      <c r="G12989" s="2">
        <v>0</v>
      </c>
      <c r="H12989" s="2">
        <v>0</v>
      </c>
      <c r="I12989" s="2">
        <v>0</v>
      </c>
      <c r="J12989" s="105">
        <f>SUMIF([1]MMM!$A:$A,A12989,[1]MMM!$F:$F)</f>
        <v>0</v>
      </c>
      <c r="K12989" s="2" t="s">
        <v>460</v>
      </c>
      <c r="L12989" s="2">
        <v>0</v>
      </c>
      <c r="M12989" t="s">
        <v>16691</v>
      </c>
      <c r="N12989" t="s">
        <v>16718</v>
      </c>
      <c r="O12989" t="s">
        <v>10962</v>
      </c>
      <c r="P12989" t="s">
        <v>11212</v>
      </c>
    </row>
    <row r="12990" spans="1:16" x14ac:dyDescent="0.3">
      <c r="A12990" t="s">
        <v>2061</v>
      </c>
      <c r="B12990" s="2" t="str">
        <f t="shared" si="608"/>
        <v>9513</v>
      </c>
      <c r="C12990" s="2">
        <f t="shared" si="606"/>
        <v>9513</v>
      </c>
      <c r="D12990" t="str">
        <f>VLOOKUP(C12990,'Cost Centre'!A:B,2,)</f>
        <v>Strategic projects and service delivery regulation</v>
      </c>
      <c r="E12990" t="str">
        <f t="shared" si="607"/>
        <v>6</v>
      </c>
      <c r="F12990" t="s">
        <v>11009</v>
      </c>
      <c r="G12990" s="2">
        <v>0</v>
      </c>
      <c r="H12990" s="2">
        <v>0</v>
      </c>
      <c r="I12990" s="2">
        <v>0</v>
      </c>
      <c r="J12990" s="105">
        <f>SUMIF([1]MMM!$A:$A,A12990,[1]MMM!$F:$F)</f>
        <v>0</v>
      </c>
      <c r="K12990" s="2" t="s">
        <v>460</v>
      </c>
      <c r="L12990" s="2">
        <v>0</v>
      </c>
      <c r="M12990" t="s">
        <v>16691</v>
      </c>
      <c r="N12990" t="s">
        <v>16718</v>
      </c>
      <c r="O12990" t="s">
        <v>10962</v>
      </c>
      <c r="P12990" t="s">
        <v>11010</v>
      </c>
    </row>
    <row r="12991" spans="1:16" x14ac:dyDescent="0.3">
      <c r="A12991" t="s">
        <v>10111</v>
      </c>
      <c r="B12991" s="2" t="str">
        <f t="shared" si="608"/>
        <v>9513</v>
      </c>
      <c r="C12991" s="2">
        <f t="shared" si="606"/>
        <v>9513</v>
      </c>
      <c r="D12991" t="str">
        <f>VLOOKUP(C12991,'Cost Centre'!A:B,2,)</f>
        <v>Strategic projects and service delivery regulation</v>
      </c>
      <c r="E12991" t="str">
        <f t="shared" si="607"/>
        <v>6</v>
      </c>
      <c r="F12991" t="s">
        <v>11011</v>
      </c>
      <c r="G12991" s="2">
        <v>0</v>
      </c>
      <c r="H12991" s="2">
        <v>0</v>
      </c>
      <c r="I12991" s="2">
        <v>0</v>
      </c>
      <c r="J12991" s="105">
        <f>SUMIF([1]MMM!$A:$A,A12991,[1]MMM!$F:$F)</f>
        <v>0</v>
      </c>
      <c r="K12991" s="2" t="s">
        <v>460</v>
      </c>
      <c r="L12991" s="2">
        <v>0</v>
      </c>
      <c r="M12991" t="s">
        <v>16691</v>
      </c>
      <c r="N12991" t="s">
        <v>16718</v>
      </c>
      <c r="O12991" t="s">
        <v>10962</v>
      </c>
      <c r="P12991" t="s">
        <v>11010</v>
      </c>
    </row>
    <row r="12992" spans="1:16" x14ac:dyDescent="0.3">
      <c r="A12992" t="s">
        <v>10112</v>
      </c>
      <c r="B12992" s="2" t="str">
        <f t="shared" si="608"/>
        <v>9513</v>
      </c>
      <c r="C12992" s="2">
        <f t="shared" si="606"/>
        <v>9513</v>
      </c>
      <c r="D12992" t="str">
        <f>VLOOKUP(C12992,'Cost Centre'!A:B,2,)</f>
        <v>Strategic projects and service delivery regulation</v>
      </c>
      <c r="E12992" t="str">
        <f t="shared" si="607"/>
        <v>6</v>
      </c>
      <c r="F12992" t="s">
        <v>11012</v>
      </c>
      <c r="G12992" s="2">
        <v>0</v>
      </c>
      <c r="H12992" s="2">
        <v>0</v>
      </c>
      <c r="I12992" s="2">
        <v>0</v>
      </c>
      <c r="J12992" s="105">
        <f>SUMIF([1]MMM!$A:$A,A12992,[1]MMM!$F:$F)</f>
        <v>0</v>
      </c>
      <c r="K12992" s="2" t="s">
        <v>460</v>
      </c>
      <c r="L12992" s="2">
        <v>0</v>
      </c>
      <c r="M12992" t="s">
        <v>16691</v>
      </c>
      <c r="N12992" t="s">
        <v>16718</v>
      </c>
      <c r="O12992" t="s">
        <v>10962</v>
      </c>
      <c r="P12992" t="s">
        <v>11010</v>
      </c>
    </row>
    <row r="12993" spans="1:16" x14ac:dyDescent="0.3">
      <c r="A12993" t="s">
        <v>10113</v>
      </c>
      <c r="B12993" s="2" t="str">
        <f t="shared" si="608"/>
        <v>9513</v>
      </c>
      <c r="C12993" s="2">
        <f t="shared" si="606"/>
        <v>9513</v>
      </c>
      <c r="D12993" t="str">
        <f>VLOOKUP(C12993,'Cost Centre'!A:B,2,)</f>
        <v>Strategic projects and service delivery regulation</v>
      </c>
      <c r="E12993" t="str">
        <f t="shared" si="607"/>
        <v>6</v>
      </c>
      <c r="F12993" t="s">
        <v>11013</v>
      </c>
      <c r="G12993" s="2">
        <v>0</v>
      </c>
      <c r="H12993" s="2">
        <v>0</v>
      </c>
      <c r="I12993" s="2">
        <v>0</v>
      </c>
      <c r="J12993" s="105">
        <f>SUMIF([1]MMM!$A:$A,A12993,[1]MMM!$F:$F)</f>
        <v>0</v>
      </c>
      <c r="K12993" s="2" t="s">
        <v>460</v>
      </c>
      <c r="L12993" s="2">
        <v>0</v>
      </c>
      <c r="M12993" t="s">
        <v>16691</v>
      </c>
      <c r="N12993" t="s">
        <v>16718</v>
      </c>
      <c r="O12993" t="s">
        <v>10962</v>
      </c>
      <c r="P12993" t="s">
        <v>11010</v>
      </c>
    </row>
    <row r="12994" spans="1:16" x14ac:dyDescent="0.3">
      <c r="A12994" t="s">
        <v>10114</v>
      </c>
      <c r="B12994" s="2" t="str">
        <f t="shared" si="608"/>
        <v>9513</v>
      </c>
      <c r="C12994" s="2">
        <f t="shared" ref="C12994:C13057" si="609">VALUE(B12994)</f>
        <v>9513</v>
      </c>
      <c r="D12994" t="str">
        <f>VLOOKUP(C12994,'Cost Centre'!A:B,2,)</f>
        <v>Strategic projects and service delivery regulation</v>
      </c>
      <c r="E12994" t="str">
        <f t="shared" ref="E12994:E13057" si="610">MID(A12994,5,1)</f>
        <v>6</v>
      </c>
      <c r="F12994" t="s">
        <v>11014</v>
      </c>
      <c r="G12994" s="2">
        <v>0</v>
      </c>
      <c r="H12994" s="2">
        <v>0</v>
      </c>
      <c r="I12994" s="2">
        <v>0</v>
      </c>
      <c r="J12994" s="105">
        <f>SUMIF([1]MMM!$A:$A,A12994,[1]MMM!$F:$F)</f>
        <v>0</v>
      </c>
      <c r="K12994" s="2" t="s">
        <v>460</v>
      </c>
      <c r="L12994" s="2">
        <v>0</v>
      </c>
      <c r="M12994" t="s">
        <v>16691</v>
      </c>
      <c r="N12994" t="s">
        <v>16718</v>
      </c>
      <c r="O12994" t="s">
        <v>10962</v>
      </c>
      <c r="P12994" t="s">
        <v>11010</v>
      </c>
    </row>
    <row r="12995" spans="1:16" x14ac:dyDescent="0.3">
      <c r="A12995" t="s">
        <v>10115</v>
      </c>
      <c r="B12995" s="2" t="str">
        <f t="shared" ref="B12995:B13058" si="611">MID(A12995,1,4)</f>
        <v>9513</v>
      </c>
      <c r="C12995" s="2">
        <f t="shared" si="609"/>
        <v>9513</v>
      </c>
      <c r="D12995" t="str">
        <f>VLOOKUP(C12995,'Cost Centre'!A:B,2,)</f>
        <v>Strategic projects and service delivery regulation</v>
      </c>
      <c r="E12995" t="str">
        <f t="shared" si="610"/>
        <v>6</v>
      </c>
      <c r="F12995" t="s">
        <v>11015</v>
      </c>
      <c r="G12995" s="2">
        <v>0</v>
      </c>
      <c r="H12995" s="2">
        <v>0</v>
      </c>
      <c r="I12995" s="2">
        <v>0</v>
      </c>
      <c r="J12995" s="105">
        <f>SUMIF([1]MMM!$A:$A,A12995,[1]MMM!$F:$F)</f>
        <v>0</v>
      </c>
      <c r="K12995" s="2" t="s">
        <v>460</v>
      </c>
      <c r="L12995" s="2">
        <v>0</v>
      </c>
      <c r="M12995" t="s">
        <v>16691</v>
      </c>
      <c r="N12995" t="s">
        <v>16718</v>
      </c>
      <c r="O12995" t="s">
        <v>10962</v>
      </c>
      <c r="P12995" t="s">
        <v>11010</v>
      </c>
    </row>
    <row r="12996" spans="1:16" x14ac:dyDescent="0.3">
      <c r="A12996" t="s">
        <v>10116</v>
      </c>
      <c r="B12996" s="2" t="str">
        <f t="shared" si="611"/>
        <v>9513</v>
      </c>
      <c r="C12996" s="2">
        <f t="shared" si="609"/>
        <v>9513</v>
      </c>
      <c r="D12996" t="str">
        <f>VLOOKUP(C12996,'Cost Centre'!A:B,2,)</f>
        <v>Strategic projects and service delivery regulation</v>
      </c>
      <c r="E12996" t="str">
        <f t="shared" si="610"/>
        <v>6</v>
      </c>
      <c r="F12996" t="s">
        <v>11016</v>
      </c>
      <c r="G12996" s="2">
        <v>0</v>
      </c>
      <c r="H12996" s="2">
        <v>0</v>
      </c>
      <c r="I12996" s="2">
        <v>0</v>
      </c>
      <c r="J12996" s="105">
        <f>SUMIF([1]MMM!$A:$A,A12996,[1]MMM!$F:$F)</f>
        <v>0</v>
      </c>
      <c r="K12996" s="2" t="s">
        <v>460</v>
      </c>
      <c r="L12996" s="2">
        <v>0</v>
      </c>
      <c r="M12996" t="s">
        <v>16691</v>
      </c>
      <c r="N12996" t="s">
        <v>16718</v>
      </c>
      <c r="O12996" t="s">
        <v>10962</v>
      </c>
      <c r="P12996" t="s">
        <v>11010</v>
      </c>
    </row>
    <row r="12997" spans="1:16" x14ac:dyDescent="0.3">
      <c r="A12997" t="s">
        <v>10117</v>
      </c>
      <c r="B12997" s="2" t="str">
        <f t="shared" si="611"/>
        <v>9513</v>
      </c>
      <c r="C12997" s="2">
        <f t="shared" si="609"/>
        <v>9513</v>
      </c>
      <c r="D12997" t="str">
        <f>VLOOKUP(C12997,'Cost Centre'!A:B,2,)</f>
        <v>Strategic projects and service delivery regulation</v>
      </c>
      <c r="E12997" t="str">
        <f t="shared" si="610"/>
        <v>6</v>
      </c>
      <c r="F12997" t="s">
        <v>11017</v>
      </c>
      <c r="G12997" s="2">
        <v>0</v>
      </c>
      <c r="H12997" s="2">
        <v>0</v>
      </c>
      <c r="I12997" s="2">
        <v>0</v>
      </c>
      <c r="J12997" s="105">
        <f>SUMIF([1]MMM!$A:$A,A12997,[1]MMM!$F:$F)</f>
        <v>0</v>
      </c>
      <c r="K12997" s="2" t="s">
        <v>460</v>
      </c>
      <c r="L12997" s="2">
        <v>0</v>
      </c>
      <c r="M12997" t="s">
        <v>16691</v>
      </c>
      <c r="N12997" t="s">
        <v>16718</v>
      </c>
      <c r="O12997" t="s">
        <v>10962</v>
      </c>
      <c r="P12997" t="s">
        <v>11010</v>
      </c>
    </row>
    <row r="12998" spans="1:16" x14ac:dyDescent="0.3">
      <c r="A12998" t="s">
        <v>10118</v>
      </c>
      <c r="B12998" s="2" t="str">
        <f t="shared" si="611"/>
        <v>9513</v>
      </c>
      <c r="C12998" s="2">
        <f t="shared" si="609"/>
        <v>9513</v>
      </c>
      <c r="D12998" t="str">
        <f>VLOOKUP(C12998,'Cost Centre'!A:B,2,)</f>
        <v>Strategic projects and service delivery regulation</v>
      </c>
      <c r="E12998" t="str">
        <f t="shared" si="610"/>
        <v>6</v>
      </c>
      <c r="F12998" t="s">
        <v>11018</v>
      </c>
      <c r="G12998" s="2">
        <v>0</v>
      </c>
      <c r="H12998" s="2">
        <v>0</v>
      </c>
      <c r="I12998" s="2">
        <v>0</v>
      </c>
      <c r="J12998" s="105">
        <f>SUMIF([1]MMM!$A:$A,A12998,[1]MMM!$F:$F)</f>
        <v>0</v>
      </c>
      <c r="K12998" s="2" t="s">
        <v>460</v>
      </c>
      <c r="L12998" s="2">
        <v>0</v>
      </c>
      <c r="M12998" t="s">
        <v>16691</v>
      </c>
      <c r="N12998" t="s">
        <v>16718</v>
      </c>
      <c r="O12998" t="s">
        <v>10962</v>
      </c>
      <c r="P12998" t="s">
        <v>11010</v>
      </c>
    </row>
    <row r="12999" spans="1:16" x14ac:dyDescent="0.3">
      <c r="A12999" t="s">
        <v>10119</v>
      </c>
      <c r="B12999" s="2" t="str">
        <f t="shared" si="611"/>
        <v>9513</v>
      </c>
      <c r="C12999" s="2">
        <f t="shared" si="609"/>
        <v>9513</v>
      </c>
      <c r="D12999" t="str">
        <f>VLOOKUP(C12999,'Cost Centre'!A:B,2,)</f>
        <v>Strategic projects and service delivery regulation</v>
      </c>
      <c r="E12999" t="str">
        <f t="shared" si="610"/>
        <v>6</v>
      </c>
      <c r="F12999" t="s">
        <v>11019</v>
      </c>
      <c r="G12999" s="2">
        <v>0</v>
      </c>
      <c r="H12999" s="2">
        <v>0</v>
      </c>
      <c r="I12999" s="2">
        <v>0</v>
      </c>
      <c r="J12999" s="105">
        <f>SUMIF([1]MMM!$A:$A,A12999,[1]MMM!$F:$F)</f>
        <v>0</v>
      </c>
      <c r="K12999" s="2" t="s">
        <v>460</v>
      </c>
      <c r="L12999" s="2">
        <v>0</v>
      </c>
      <c r="M12999" t="s">
        <v>16691</v>
      </c>
      <c r="N12999" t="s">
        <v>16718</v>
      </c>
      <c r="O12999" t="s">
        <v>10962</v>
      </c>
      <c r="P12999" t="s">
        <v>11010</v>
      </c>
    </row>
    <row r="13000" spans="1:16" x14ac:dyDescent="0.3">
      <c r="A13000" t="s">
        <v>2062</v>
      </c>
      <c r="B13000" s="2" t="str">
        <f t="shared" si="611"/>
        <v>9513</v>
      </c>
      <c r="C13000" s="2">
        <f t="shared" si="609"/>
        <v>9513</v>
      </c>
      <c r="D13000" t="str">
        <f>VLOOKUP(C13000,'Cost Centre'!A:B,2,)</f>
        <v>Strategic projects and service delivery regulation</v>
      </c>
      <c r="E13000" t="str">
        <f t="shared" si="610"/>
        <v>8</v>
      </c>
      <c r="F13000" t="s">
        <v>462</v>
      </c>
      <c r="G13000" s="2">
        <v>513195.55</v>
      </c>
      <c r="H13000" s="2">
        <v>0</v>
      </c>
      <c r="I13000" s="2">
        <v>0</v>
      </c>
      <c r="J13000" s="105">
        <f>SUMIF([1]MMM!$A:$A,A13000,[1]MMM!$F:$F)</f>
        <v>513195.55</v>
      </c>
      <c r="K13000" s="2" t="s">
        <v>460</v>
      </c>
      <c r="L13000" s="2">
        <v>0</v>
      </c>
      <c r="M13000" t="s">
        <v>16691</v>
      </c>
      <c r="N13000" t="s">
        <v>16718</v>
      </c>
      <c r="O13000" t="s">
        <v>10916</v>
      </c>
      <c r="P13000" t="s">
        <v>10917</v>
      </c>
    </row>
    <row r="13001" spans="1:16" x14ac:dyDescent="0.3">
      <c r="A13001" t="s">
        <v>2063</v>
      </c>
      <c r="B13001" s="2" t="str">
        <f t="shared" si="611"/>
        <v>9513</v>
      </c>
      <c r="C13001" s="2">
        <f t="shared" si="609"/>
        <v>9513</v>
      </c>
      <c r="D13001" t="str">
        <f>VLOOKUP(C13001,'Cost Centre'!A:B,2,)</f>
        <v>Strategic projects and service delivery regulation</v>
      </c>
      <c r="E13001" t="str">
        <f t="shared" si="610"/>
        <v>8</v>
      </c>
      <c r="F13001" t="s">
        <v>464</v>
      </c>
      <c r="G13001" s="2">
        <v>0</v>
      </c>
      <c r="H13001" s="2">
        <v>0</v>
      </c>
      <c r="I13001" s="2">
        <v>0</v>
      </c>
      <c r="J13001" s="105">
        <f>SUMIF([1]MMM!$A:$A,A13001,[1]MMM!$F:$F)</f>
        <v>0</v>
      </c>
      <c r="K13001" s="2" t="s">
        <v>460</v>
      </c>
      <c r="L13001" s="2">
        <v>0</v>
      </c>
      <c r="M13001" t="s">
        <v>16691</v>
      </c>
      <c r="N13001" t="s">
        <v>16718</v>
      </c>
      <c r="O13001" t="s">
        <v>10916</v>
      </c>
      <c r="P13001" t="s">
        <v>10917</v>
      </c>
    </row>
    <row r="13002" spans="1:16" x14ac:dyDescent="0.3">
      <c r="A13002" t="s">
        <v>2064</v>
      </c>
      <c r="B13002" s="2" t="str">
        <f t="shared" si="611"/>
        <v>9513</v>
      </c>
      <c r="C13002" s="2">
        <f t="shared" si="609"/>
        <v>9513</v>
      </c>
      <c r="D13002" t="str">
        <f>VLOOKUP(C13002,'Cost Centre'!A:B,2,)</f>
        <v>Strategic projects and service delivery regulation</v>
      </c>
      <c r="E13002" t="str">
        <f t="shared" si="610"/>
        <v>8</v>
      </c>
      <c r="F13002" t="s">
        <v>466</v>
      </c>
      <c r="G13002" s="2">
        <v>0</v>
      </c>
      <c r="H13002" s="2">
        <v>0</v>
      </c>
      <c r="I13002" s="2">
        <v>0</v>
      </c>
      <c r="J13002" s="105">
        <f>SUMIF([1]MMM!$A:$A,A13002,[1]MMM!$F:$F)</f>
        <v>0</v>
      </c>
      <c r="K13002" s="2" t="s">
        <v>460</v>
      </c>
      <c r="L13002" s="2">
        <v>0</v>
      </c>
      <c r="M13002" t="s">
        <v>16691</v>
      </c>
      <c r="N13002" t="s">
        <v>16718</v>
      </c>
      <c r="O13002" t="s">
        <v>10916</v>
      </c>
      <c r="P13002" t="s">
        <v>10917</v>
      </c>
    </row>
    <row r="13003" spans="1:16" x14ac:dyDescent="0.3">
      <c r="A13003" t="s">
        <v>2065</v>
      </c>
      <c r="B13003" s="2" t="str">
        <f t="shared" si="611"/>
        <v>9513</v>
      </c>
      <c r="C13003" s="2">
        <f t="shared" si="609"/>
        <v>9513</v>
      </c>
      <c r="D13003" t="str">
        <f>VLOOKUP(C13003,'Cost Centre'!A:B,2,)</f>
        <v>Strategic projects and service delivery regulation</v>
      </c>
      <c r="E13003" t="str">
        <f t="shared" si="610"/>
        <v>8</v>
      </c>
      <c r="F13003" t="s">
        <v>468</v>
      </c>
      <c r="G13003" s="2">
        <v>0</v>
      </c>
      <c r="H13003" s="2">
        <v>986380.45</v>
      </c>
      <c r="I13003" s="2">
        <v>0</v>
      </c>
      <c r="J13003" s="105">
        <f>SUMIF([1]MMM!$A:$A,A13003,[1]MMM!$F:$F)</f>
        <v>986380.45</v>
      </c>
      <c r="K13003" s="2" t="s">
        <v>460</v>
      </c>
      <c r="L13003" s="2">
        <v>0</v>
      </c>
      <c r="M13003" t="s">
        <v>16691</v>
      </c>
      <c r="N13003" t="s">
        <v>16718</v>
      </c>
      <c r="O13003" t="s">
        <v>10916</v>
      </c>
      <c r="P13003" t="s">
        <v>10917</v>
      </c>
    </row>
    <row r="13004" spans="1:16" x14ac:dyDescent="0.3">
      <c r="A13004" t="s">
        <v>2066</v>
      </c>
      <c r="B13004" s="2" t="str">
        <f t="shared" si="611"/>
        <v>9513</v>
      </c>
      <c r="C13004" s="2">
        <f t="shared" si="609"/>
        <v>9513</v>
      </c>
      <c r="D13004" t="str">
        <f>VLOOKUP(C13004,'Cost Centre'!A:B,2,)</f>
        <v>Strategic projects and service delivery regulation</v>
      </c>
      <c r="E13004" t="str">
        <f t="shared" si="610"/>
        <v>8</v>
      </c>
      <c r="F13004" t="s">
        <v>470</v>
      </c>
      <c r="G13004" s="2">
        <v>0</v>
      </c>
      <c r="H13004" s="2">
        <v>0</v>
      </c>
      <c r="I13004" s="2">
        <v>0</v>
      </c>
      <c r="J13004" s="105">
        <f>SUMIF([1]MMM!$A:$A,A13004,[1]MMM!$F:$F)</f>
        <v>0</v>
      </c>
      <c r="K13004" s="2" t="s">
        <v>460</v>
      </c>
      <c r="L13004" s="2">
        <v>0</v>
      </c>
      <c r="M13004" t="s">
        <v>16691</v>
      </c>
      <c r="N13004" t="s">
        <v>16718</v>
      </c>
      <c r="O13004" t="s">
        <v>10916</v>
      </c>
      <c r="P13004" t="s">
        <v>10917</v>
      </c>
    </row>
    <row r="13005" spans="1:16" x14ac:dyDescent="0.3">
      <c r="A13005" t="s">
        <v>10120</v>
      </c>
      <c r="B13005" s="2" t="str">
        <f t="shared" si="611"/>
        <v>9513</v>
      </c>
      <c r="C13005" s="2">
        <f t="shared" si="609"/>
        <v>9513</v>
      </c>
      <c r="D13005" t="str">
        <f>VLOOKUP(C13005,'Cost Centre'!A:B,2,)</f>
        <v>Strategic projects and service delivery regulation</v>
      </c>
      <c r="E13005" t="str">
        <f t="shared" si="610"/>
        <v>8</v>
      </c>
      <c r="F13005" t="s">
        <v>2159</v>
      </c>
      <c r="G13005" s="2">
        <v>0</v>
      </c>
      <c r="H13005" s="2">
        <v>0</v>
      </c>
      <c r="I13005" s="2">
        <v>0</v>
      </c>
      <c r="J13005" s="105">
        <f>SUMIF([1]MMM!$A:$A,A13005,[1]MMM!$F:$F)</f>
        <v>0</v>
      </c>
      <c r="K13005" s="2" t="s">
        <v>460</v>
      </c>
      <c r="L13005" s="2">
        <v>0</v>
      </c>
      <c r="M13005" t="s">
        <v>16691</v>
      </c>
      <c r="N13005" t="s">
        <v>16718</v>
      </c>
      <c r="O13005" t="s">
        <v>10916</v>
      </c>
      <c r="P13005" t="s">
        <v>10917</v>
      </c>
    </row>
    <row r="13006" spans="1:16" x14ac:dyDescent="0.3">
      <c r="A13006" t="s">
        <v>10121</v>
      </c>
      <c r="B13006" s="2" t="str">
        <f t="shared" si="611"/>
        <v>9514</v>
      </c>
      <c r="C13006" s="2">
        <f t="shared" si="609"/>
        <v>9514</v>
      </c>
      <c r="D13006" t="str">
        <f>VLOOKUP(C13006,'Cost Centre'!A:B,2,)</f>
        <v>Strategic projects and service delivery regulation</v>
      </c>
      <c r="E13006" t="str">
        <f t="shared" si="610"/>
        <v>2</v>
      </c>
      <c r="F13006" t="s">
        <v>73</v>
      </c>
      <c r="G13006" s="2">
        <v>0</v>
      </c>
      <c r="H13006" s="2">
        <v>0</v>
      </c>
      <c r="I13006" s="2">
        <v>0</v>
      </c>
      <c r="J13006" s="105">
        <f>SUMIF([1]MMM!$A:$A,A13006,[1]MMM!$F:$F)</f>
        <v>0</v>
      </c>
      <c r="K13006" s="2" t="s">
        <v>10</v>
      </c>
      <c r="L13006" s="2">
        <v>0</v>
      </c>
      <c r="M13006" t="s">
        <v>16691</v>
      </c>
      <c r="N13006" t="s">
        <v>16754</v>
      </c>
      <c r="O13006" t="s">
        <v>10871</v>
      </c>
      <c r="P13006" t="s">
        <v>10878</v>
      </c>
    </row>
    <row r="13007" spans="1:16" x14ac:dyDescent="0.3">
      <c r="A13007" t="s">
        <v>10122</v>
      </c>
      <c r="B13007" s="2" t="str">
        <f t="shared" si="611"/>
        <v>9514</v>
      </c>
      <c r="C13007" s="2">
        <f t="shared" si="609"/>
        <v>9514</v>
      </c>
      <c r="D13007" t="str">
        <f>VLOOKUP(C13007,'Cost Centre'!A:B,2,)</f>
        <v>Strategic projects and service delivery regulation</v>
      </c>
      <c r="E13007" t="str">
        <f t="shared" si="610"/>
        <v>2</v>
      </c>
      <c r="F13007" t="s">
        <v>88</v>
      </c>
      <c r="G13007" s="2">
        <v>0</v>
      </c>
      <c r="H13007" s="2">
        <v>0</v>
      </c>
      <c r="I13007" s="2">
        <v>0</v>
      </c>
      <c r="J13007" s="105">
        <f>SUMIF([1]MMM!$A:$A,A13007,[1]MMM!$F:$F)</f>
        <v>0</v>
      </c>
      <c r="K13007" s="2" t="s">
        <v>10</v>
      </c>
      <c r="L13007" s="2">
        <v>0</v>
      </c>
      <c r="M13007" t="s">
        <v>16691</v>
      </c>
      <c r="N13007" t="s">
        <v>16754</v>
      </c>
      <c r="O13007" t="s">
        <v>10871</v>
      </c>
      <c r="P13007" t="s">
        <v>10881</v>
      </c>
    </row>
    <row r="13008" spans="1:16" x14ac:dyDescent="0.3">
      <c r="A13008" t="s">
        <v>10123</v>
      </c>
      <c r="B13008" s="2" t="str">
        <f t="shared" si="611"/>
        <v>9514</v>
      </c>
      <c r="C13008" s="2">
        <f t="shared" si="609"/>
        <v>9514</v>
      </c>
      <c r="D13008" t="str">
        <f>VLOOKUP(C13008,'Cost Centre'!A:B,2,)</f>
        <v>Strategic projects and service delivery regulation</v>
      </c>
      <c r="E13008" t="str">
        <f t="shared" si="610"/>
        <v>2</v>
      </c>
      <c r="F13008" t="s">
        <v>93</v>
      </c>
      <c r="G13008" s="2">
        <v>0</v>
      </c>
      <c r="H13008" s="2">
        <v>0</v>
      </c>
      <c r="I13008" s="2">
        <v>0</v>
      </c>
      <c r="J13008" s="105">
        <f>SUMIF([1]MMM!$A:$A,A13008,[1]MMM!$F:$F)</f>
        <v>0</v>
      </c>
      <c r="K13008" s="2" t="s">
        <v>10</v>
      </c>
      <c r="L13008" s="2">
        <v>0</v>
      </c>
      <c r="M13008" t="s">
        <v>16691</v>
      </c>
      <c r="N13008" t="s">
        <v>16754</v>
      </c>
      <c r="O13008" t="s">
        <v>10871</v>
      </c>
      <c r="P13008" t="s">
        <v>10881</v>
      </c>
    </row>
    <row r="13009" spans="1:16" x14ac:dyDescent="0.3">
      <c r="A13009" t="s">
        <v>10124</v>
      </c>
      <c r="B13009" s="2" t="str">
        <f t="shared" si="611"/>
        <v>9514</v>
      </c>
      <c r="C13009" s="2">
        <f t="shared" si="609"/>
        <v>9514</v>
      </c>
      <c r="D13009" t="str">
        <f>VLOOKUP(C13009,'Cost Centre'!A:B,2,)</f>
        <v>Strategic projects and service delivery regulation</v>
      </c>
      <c r="E13009" t="str">
        <f t="shared" si="610"/>
        <v>2</v>
      </c>
      <c r="F13009" t="s">
        <v>10882</v>
      </c>
      <c r="G13009" s="2">
        <v>0</v>
      </c>
      <c r="H13009" s="2">
        <v>0</v>
      </c>
      <c r="I13009" s="2">
        <v>0</v>
      </c>
      <c r="J13009" s="105">
        <f>SUMIF([1]MMM!$A:$A,A13009,[1]MMM!$F:$F)</f>
        <v>0</v>
      </c>
      <c r="K13009" s="2" t="s">
        <v>10</v>
      </c>
      <c r="L13009" s="2">
        <v>0</v>
      </c>
      <c r="M13009" t="s">
        <v>16691</v>
      </c>
      <c r="N13009" t="s">
        <v>16754</v>
      </c>
      <c r="O13009" t="s">
        <v>10871</v>
      </c>
      <c r="P13009" t="s">
        <v>10881</v>
      </c>
    </row>
    <row r="13010" spans="1:16" x14ac:dyDescent="0.3">
      <c r="A13010" t="s">
        <v>10125</v>
      </c>
      <c r="B13010" s="2" t="str">
        <f t="shared" si="611"/>
        <v>9514</v>
      </c>
      <c r="C13010" s="2">
        <f t="shared" si="609"/>
        <v>9514</v>
      </c>
      <c r="D13010" t="str">
        <f>VLOOKUP(C13010,'Cost Centre'!A:B,2,)</f>
        <v>Strategic projects and service delivery regulation</v>
      </c>
      <c r="E13010" t="str">
        <f t="shared" si="610"/>
        <v>2</v>
      </c>
      <c r="F13010" t="s">
        <v>10883</v>
      </c>
      <c r="G13010" s="2">
        <v>0</v>
      </c>
      <c r="H13010" s="2">
        <v>0</v>
      </c>
      <c r="I13010" s="2">
        <v>0</v>
      </c>
      <c r="J13010" s="105">
        <f>SUMIF([1]MMM!$A:$A,A13010,[1]MMM!$F:$F)</f>
        <v>0</v>
      </c>
      <c r="K13010" s="2" t="s">
        <v>10</v>
      </c>
      <c r="L13010" s="2">
        <v>0</v>
      </c>
      <c r="M13010" t="s">
        <v>16691</v>
      </c>
      <c r="N13010" t="s">
        <v>16754</v>
      </c>
      <c r="O13010" t="s">
        <v>10871</v>
      </c>
      <c r="P13010" t="s">
        <v>10881</v>
      </c>
    </row>
    <row r="13011" spans="1:16" x14ac:dyDescent="0.3">
      <c r="A13011" t="s">
        <v>10126</v>
      </c>
      <c r="B13011" s="2" t="str">
        <f t="shared" si="611"/>
        <v>9514</v>
      </c>
      <c r="C13011" s="2">
        <f t="shared" si="609"/>
        <v>9514</v>
      </c>
      <c r="D13011" t="str">
        <f>VLOOKUP(C13011,'Cost Centre'!A:B,2,)</f>
        <v>Strategic projects and service delivery regulation</v>
      </c>
      <c r="E13011" t="str">
        <f t="shared" si="610"/>
        <v>2</v>
      </c>
      <c r="F13011" t="s">
        <v>103</v>
      </c>
      <c r="G13011" s="2">
        <v>0</v>
      </c>
      <c r="H13011" s="2">
        <v>0</v>
      </c>
      <c r="I13011" s="2">
        <v>0</v>
      </c>
      <c r="J13011" s="105">
        <f>SUMIF([1]MMM!$A:$A,A13011,[1]MMM!$F:$F)</f>
        <v>0</v>
      </c>
      <c r="K13011" s="2" t="s">
        <v>10</v>
      </c>
      <c r="L13011" s="2">
        <v>0</v>
      </c>
      <c r="M13011" t="s">
        <v>16691</v>
      </c>
      <c r="N13011" t="s">
        <v>16754</v>
      </c>
      <c r="O13011" t="s">
        <v>10871</v>
      </c>
      <c r="P13011" t="s">
        <v>10881</v>
      </c>
    </row>
    <row r="13012" spans="1:16" x14ac:dyDescent="0.3">
      <c r="A13012" t="s">
        <v>10127</v>
      </c>
      <c r="B13012" s="2" t="str">
        <f t="shared" si="611"/>
        <v>9514</v>
      </c>
      <c r="C13012" s="2">
        <f t="shared" si="609"/>
        <v>9514</v>
      </c>
      <c r="D13012" t="str">
        <f>VLOOKUP(C13012,'Cost Centre'!A:B,2,)</f>
        <v>Strategic projects and service delivery regulation</v>
      </c>
      <c r="E13012" t="str">
        <f t="shared" si="610"/>
        <v>2</v>
      </c>
      <c r="F13012" t="s">
        <v>105</v>
      </c>
      <c r="G13012" s="2">
        <v>0</v>
      </c>
      <c r="H13012" s="2">
        <v>0</v>
      </c>
      <c r="I13012" s="2">
        <v>0</v>
      </c>
      <c r="J13012" s="105">
        <f>SUMIF([1]MMM!$A:$A,A13012,[1]MMM!$F:$F)</f>
        <v>0</v>
      </c>
      <c r="K13012" s="2" t="s">
        <v>10</v>
      </c>
      <c r="L13012" s="2">
        <v>0</v>
      </c>
      <c r="M13012" t="s">
        <v>16691</v>
      </c>
      <c r="N13012" t="s">
        <v>16754</v>
      </c>
      <c r="O13012" t="s">
        <v>10871</v>
      </c>
      <c r="P13012" t="s">
        <v>10881</v>
      </c>
    </row>
    <row r="13013" spans="1:16" x14ac:dyDescent="0.3">
      <c r="A13013" t="s">
        <v>10128</v>
      </c>
      <c r="B13013" s="2" t="str">
        <f t="shared" si="611"/>
        <v>9514</v>
      </c>
      <c r="C13013" s="2">
        <f t="shared" si="609"/>
        <v>9514</v>
      </c>
      <c r="D13013" t="str">
        <f>VLOOKUP(C13013,'Cost Centre'!A:B,2,)</f>
        <v>Strategic projects and service delivery regulation</v>
      </c>
      <c r="E13013" t="str">
        <f t="shared" si="610"/>
        <v>2</v>
      </c>
      <c r="F13013" t="s">
        <v>10884</v>
      </c>
      <c r="G13013" s="2">
        <v>0</v>
      </c>
      <c r="H13013" s="2">
        <v>0</v>
      </c>
      <c r="I13013" s="2">
        <v>0</v>
      </c>
      <c r="J13013" s="105">
        <f>SUMIF([1]MMM!$A:$A,A13013,[1]MMM!$F:$F)</f>
        <v>0</v>
      </c>
      <c r="K13013" s="2" t="s">
        <v>10</v>
      </c>
      <c r="L13013" s="2">
        <v>0</v>
      </c>
      <c r="M13013" t="s">
        <v>16691</v>
      </c>
      <c r="N13013" t="s">
        <v>16754</v>
      </c>
      <c r="O13013" t="s">
        <v>10871</v>
      </c>
      <c r="P13013" t="s">
        <v>10881</v>
      </c>
    </row>
    <row r="13014" spans="1:16" x14ac:dyDescent="0.3">
      <c r="A13014" t="s">
        <v>10129</v>
      </c>
      <c r="B13014" s="2" t="str">
        <f t="shared" si="611"/>
        <v>9514</v>
      </c>
      <c r="C13014" s="2">
        <f t="shared" si="609"/>
        <v>9514</v>
      </c>
      <c r="D13014" t="str">
        <f>VLOOKUP(C13014,'Cost Centre'!A:B,2,)</f>
        <v>Strategic projects and service delivery regulation</v>
      </c>
      <c r="E13014" t="str">
        <f t="shared" si="610"/>
        <v>2</v>
      </c>
      <c r="F13014" t="s">
        <v>117</v>
      </c>
      <c r="G13014" s="2">
        <v>0</v>
      </c>
      <c r="H13014" s="2">
        <v>0</v>
      </c>
      <c r="I13014" s="2">
        <v>0</v>
      </c>
      <c r="J13014" s="105">
        <f>SUMIF([1]MMM!$A:$A,A13014,[1]MMM!$F:$F)</f>
        <v>0</v>
      </c>
      <c r="K13014" s="2" t="s">
        <v>10</v>
      </c>
      <c r="L13014" s="2">
        <v>0</v>
      </c>
      <c r="M13014" t="s">
        <v>16691</v>
      </c>
      <c r="N13014" t="s">
        <v>16754</v>
      </c>
      <c r="O13014" t="s">
        <v>10871</v>
      </c>
      <c r="P13014" t="s">
        <v>10885</v>
      </c>
    </row>
    <row r="13015" spans="1:16" x14ac:dyDescent="0.3">
      <c r="A13015" t="s">
        <v>10130</v>
      </c>
      <c r="B13015" s="2" t="str">
        <f t="shared" si="611"/>
        <v>9514</v>
      </c>
      <c r="C13015" s="2">
        <f t="shared" si="609"/>
        <v>9514</v>
      </c>
      <c r="D13015" t="str">
        <f>VLOOKUP(C13015,'Cost Centre'!A:B,2,)</f>
        <v>Strategic projects and service delivery regulation</v>
      </c>
      <c r="E13015" t="str">
        <f t="shared" si="610"/>
        <v>2</v>
      </c>
      <c r="F13015" t="s">
        <v>133</v>
      </c>
      <c r="G13015" s="2">
        <v>0</v>
      </c>
      <c r="H13015" s="2">
        <v>0</v>
      </c>
      <c r="I13015" s="2">
        <v>0</v>
      </c>
      <c r="J13015" s="105">
        <f>SUMIF([1]MMM!$A:$A,A13015,[1]MMM!$F:$F)</f>
        <v>0</v>
      </c>
      <c r="K13015" s="2" t="s">
        <v>10</v>
      </c>
      <c r="L13015" s="2">
        <v>0</v>
      </c>
      <c r="M13015" t="s">
        <v>16691</v>
      </c>
      <c r="N13015" t="s">
        <v>16754</v>
      </c>
      <c r="O13015" t="s">
        <v>10871</v>
      </c>
      <c r="P13015" t="s">
        <v>10885</v>
      </c>
    </row>
    <row r="13016" spans="1:16" x14ac:dyDescent="0.3">
      <c r="A13016" t="s">
        <v>16755</v>
      </c>
      <c r="B13016" s="2" t="str">
        <f t="shared" si="611"/>
        <v>9514</v>
      </c>
      <c r="C13016" s="2">
        <f t="shared" si="609"/>
        <v>9514</v>
      </c>
      <c r="D13016" t="str">
        <f>VLOOKUP(C13016,'Cost Centre'!A:B,2,)</f>
        <v>Strategic projects and service delivery regulation</v>
      </c>
      <c r="E13016" t="str">
        <f t="shared" si="610"/>
        <v>2</v>
      </c>
      <c r="F13016" t="s">
        <v>10890</v>
      </c>
      <c r="G13016" s="2">
        <v>0</v>
      </c>
      <c r="H13016" s="2">
        <v>0</v>
      </c>
      <c r="I13016" s="2">
        <v>0</v>
      </c>
      <c r="J13016" s="105">
        <f>SUMIF([1]MMM!$A:$A,A13016,[1]MMM!$F:$F)</f>
        <v>0</v>
      </c>
      <c r="K13016" s="2" t="s">
        <v>10</v>
      </c>
      <c r="L13016" s="2">
        <v>0</v>
      </c>
      <c r="M13016" t="s">
        <v>16691</v>
      </c>
      <c r="N13016" t="s">
        <v>16754</v>
      </c>
      <c r="O13016" t="s">
        <v>10871</v>
      </c>
      <c r="P13016" t="s">
        <v>10887</v>
      </c>
    </row>
    <row r="13017" spans="1:16" x14ac:dyDescent="0.3">
      <c r="A13017" t="s">
        <v>16756</v>
      </c>
      <c r="B13017" s="2" t="str">
        <f t="shared" si="611"/>
        <v>9514</v>
      </c>
      <c r="C13017" s="2">
        <f t="shared" si="609"/>
        <v>9514</v>
      </c>
      <c r="D13017" t="str">
        <f>VLOOKUP(C13017,'Cost Centre'!A:B,2,)</f>
        <v>Strategic projects and service delivery regulation</v>
      </c>
      <c r="E13017" t="str">
        <f t="shared" si="610"/>
        <v>2</v>
      </c>
      <c r="F13017" t="s">
        <v>10892</v>
      </c>
      <c r="G13017" s="2">
        <v>0</v>
      </c>
      <c r="H13017" s="2">
        <v>0</v>
      </c>
      <c r="I13017" s="2">
        <v>0</v>
      </c>
      <c r="J13017" s="105">
        <f>SUMIF([1]MMM!$A:$A,A13017,[1]MMM!$F:$F)</f>
        <v>0</v>
      </c>
      <c r="K13017" s="2" t="s">
        <v>10</v>
      </c>
      <c r="L13017" s="2">
        <v>0</v>
      </c>
      <c r="M13017" t="s">
        <v>16691</v>
      </c>
      <c r="N13017" t="s">
        <v>16754</v>
      </c>
      <c r="O13017" t="s">
        <v>10871</v>
      </c>
      <c r="P13017" t="s">
        <v>10887</v>
      </c>
    </row>
    <row r="13018" spans="1:16" x14ac:dyDescent="0.3">
      <c r="A13018" t="s">
        <v>16757</v>
      </c>
      <c r="B13018" s="2" t="str">
        <f t="shared" si="611"/>
        <v>9514</v>
      </c>
      <c r="C13018" s="2">
        <f t="shared" si="609"/>
        <v>9514</v>
      </c>
      <c r="D13018" t="str">
        <f>VLOOKUP(C13018,'Cost Centre'!A:B,2,)</f>
        <v>Strategic projects and service delivery regulation</v>
      </c>
      <c r="E13018" t="str">
        <f t="shared" si="610"/>
        <v>2</v>
      </c>
      <c r="F13018" t="s">
        <v>10894</v>
      </c>
      <c r="G13018" s="2">
        <v>0</v>
      </c>
      <c r="H13018" s="2">
        <v>0</v>
      </c>
      <c r="I13018" s="2">
        <v>0</v>
      </c>
      <c r="J13018" s="105">
        <f>SUMIF([1]MMM!$A:$A,A13018,[1]MMM!$F:$F)</f>
        <v>0</v>
      </c>
      <c r="K13018" s="2" t="s">
        <v>10</v>
      </c>
      <c r="L13018" s="2">
        <v>0</v>
      </c>
      <c r="M13018" t="s">
        <v>16691</v>
      </c>
      <c r="N13018" t="s">
        <v>16754</v>
      </c>
      <c r="O13018" t="s">
        <v>10871</v>
      </c>
      <c r="P13018" t="s">
        <v>10887</v>
      </c>
    </row>
    <row r="13019" spans="1:16" x14ac:dyDescent="0.3">
      <c r="A13019" t="s">
        <v>16758</v>
      </c>
      <c r="B13019" s="2" t="str">
        <f t="shared" si="611"/>
        <v>9514</v>
      </c>
      <c r="C13019" s="2">
        <f t="shared" si="609"/>
        <v>9514</v>
      </c>
      <c r="D13019" t="str">
        <f>VLOOKUP(C13019,'Cost Centre'!A:B,2,)</f>
        <v>Strategic projects and service delivery regulation</v>
      </c>
      <c r="E13019" t="str">
        <f t="shared" si="610"/>
        <v>2</v>
      </c>
      <c r="F13019" t="s">
        <v>10896</v>
      </c>
      <c r="G13019" s="2">
        <v>0</v>
      </c>
      <c r="H13019" s="2">
        <v>0</v>
      </c>
      <c r="I13019" s="2">
        <v>0</v>
      </c>
      <c r="J13019" s="105">
        <f>SUMIF([1]MMM!$A:$A,A13019,[1]MMM!$F:$F)</f>
        <v>0</v>
      </c>
      <c r="K13019" s="2" t="s">
        <v>10</v>
      </c>
      <c r="L13019" s="2">
        <v>0</v>
      </c>
      <c r="M13019" t="s">
        <v>16691</v>
      </c>
      <c r="N13019" t="s">
        <v>16754</v>
      </c>
      <c r="O13019" t="s">
        <v>10871</v>
      </c>
      <c r="P13019" t="s">
        <v>10887</v>
      </c>
    </row>
    <row r="13020" spans="1:16" x14ac:dyDescent="0.3">
      <c r="A13020" t="s">
        <v>16759</v>
      </c>
      <c r="B13020" s="2" t="str">
        <f t="shared" si="611"/>
        <v>9514</v>
      </c>
      <c r="C13020" s="2">
        <f t="shared" si="609"/>
        <v>9514</v>
      </c>
      <c r="D13020" t="str">
        <f>VLOOKUP(C13020,'Cost Centre'!A:B,2,)</f>
        <v>Strategic projects and service delivery regulation</v>
      </c>
      <c r="E13020" t="str">
        <f t="shared" si="610"/>
        <v>2</v>
      </c>
      <c r="F13020" t="s">
        <v>10898</v>
      </c>
      <c r="G13020" s="2">
        <v>0</v>
      </c>
      <c r="H13020" s="2">
        <v>0</v>
      </c>
      <c r="I13020" s="2">
        <v>0</v>
      </c>
      <c r="J13020" s="105">
        <f>SUMIF([1]MMM!$A:$A,A13020,[1]MMM!$F:$F)</f>
        <v>0</v>
      </c>
      <c r="K13020" s="2" t="s">
        <v>10</v>
      </c>
      <c r="L13020" s="2">
        <v>0</v>
      </c>
      <c r="M13020" t="s">
        <v>16691</v>
      </c>
      <c r="N13020" t="s">
        <v>16754</v>
      </c>
      <c r="O13020" t="s">
        <v>10871</v>
      </c>
      <c r="P13020" t="s">
        <v>10887</v>
      </c>
    </row>
    <row r="13021" spans="1:16" x14ac:dyDescent="0.3">
      <c r="A13021" t="s">
        <v>16760</v>
      </c>
      <c r="B13021" s="2" t="str">
        <f t="shared" si="611"/>
        <v>9514</v>
      </c>
      <c r="C13021" s="2">
        <f t="shared" si="609"/>
        <v>9514</v>
      </c>
      <c r="D13021" t="str">
        <f>VLOOKUP(C13021,'Cost Centre'!A:B,2,)</f>
        <v>Strategic projects and service delivery regulation</v>
      </c>
      <c r="E13021" t="str">
        <f t="shared" si="610"/>
        <v>2</v>
      </c>
      <c r="F13021" t="s">
        <v>10900</v>
      </c>
      <c r="G13021" s="2">
        <v>0</v>
      </c>
      <c r="H13021" s="2">
        <v>0</v>
      </c>
      <c r="I13021" s="2">
        <v>0</v>
      </c>
      <c r="J13021" s="105">
        <f>SUMIF([1]MMM!$A:$A,A13021,[1]MMM!$F:$F)</f>
        <v>0</v>
      </c>
      <c r="K13021" s="2" t="s">
        <v>10</v>
      </c>
      <c r="L13021" s="2">
        <v>0</v>
      </c>
      <c r="M13021" t="s">
        <v>16691</v>
      </c>
      <c r="N13021" t="s">
        <v>16754</v>
      </c>
      <c r="O13021" t="s">
        <v>10871</v>
      </c>
      <c r="P13021" t="s">
        <v>10887</v>
      </c>
    </row>
    <row r="13022" spans="1:16" x14ac:dyDescent="0.3">
      <c r="A13022" t="s">
        <v>16761</v>
      </c>
      <c r="B13022" s="2" t="str">
        <f t="shared" si="611"/>
        <v>9514</v>
      </c>
      <c r="C13022" s="2">
        <f t="shared" si="609"/>
        <v>9514</v>
      </c>
      <c r="D13022" t="str">
        <f>VLOOKUP(C13022,'Cost Centre'!A:B,2,)</f>
        <v>Strategic projects and service delivery regulation</v>
      </c>
      <c r="E13022" t="str">
        <f t="shared" si="610"/>
        <v>2</v>
      </c>
      <c r="F13022" t="s">
        <v>10902</v>
      </c>
      <c r="G13022" s="2">
        <v>0</v>
      </c>
      <c r="H13022" s="2">
        <v>0</v>
      </c>
      <c r="I13022" s="2">
        <v>0</v>
      </c>
      <c r="J13022" s="105">
        <f>SUMIF([1]MMM!$A:$A,A13022,[1]MMM!$F:$F)</f>
        <v>0</v>
      </c>
      <c r="K13022" s="2" t="s">
        <v>10</v>
      </c>
      <c r="L13022" s="2">
        <v>0</v>
      </c>
      <c r="M13022" t="s">
        <v>16691</v>
      </c>
      <c r="N13022" t="s">
        <v>16754</v>
      </c>
      <c r="O13022" t="s">
        <v>10871</v>
      </c>
      <c r="P13022" t="s">
        <v>10887</v>
      </c>
    </row>
    <row r="13023" spans="1:16" x14ac:dyDescent="0.3">
      <c r="A13023" t="s">
        <v>16762</v>
      </c>
      <c r="B13023" s="2" t="str">
        <f t="shared" si="611"/>
        <v>9514</v>
      </c>
      <c r="C13023" s="2">
        <f t="shared" si="609"/>
        <v>9514</v>
      </c>
      <c r="D13023" t="str">
        <f>VLOOKUP(C13023,'Cost Centre'!A:B,2,)</f>
        <v>Strategic projects and service delivery regulation</v>
      </c>
      <c r="E13023" t="str">
        <f t="shared" si="610"/>
        <v>2</v>
      </c>
      <c r="F13023" t="s">
        <v>10904</v>
      </c>
      <c r="G13023" s="2">
        <v>0</v>
      </c>
      <c r="H13023" s="2">
        <v>0</v>
      </c>
      <c r="I13023" s="2">
        <v>0</v>
      </c>
      <c r="J13023" s="105">
        <f>SUMIF([1]MMM!$A:$A,A13023,[1]MMM!$F:$F)</f>
        <v>0</v>
      </c>
      <c r="K13023" s="2" t="s">
        <v>10</v>
      </c>
      <c r="L13023" s="2">
        <v>0</v>
      </c>
      <c r="M13023" t="s">
        <v>16691</v>
      </c>
      <c r="N13023" t="s">
        <v>16754</v>
      </c>
      <c r="O13023" t="s">
        <v>10871</v>
      </c>
      <c r="P13023" t="s">
        <v>10887</v>
      </c>
    </row>
    <row r="13024" spans="1:16" x14ac:dyDescent="0.3">
      <c r="A13024" t="s">
        <v>16763</v>
      </c>
      <c r="B13024" s="2" t="str">
        <f t="shared" si="611"/>
        <v>9514</v>
      </c>
      <c r="C13024" s="2">
        <f t="shared" si="609"/>
        <v>9514</v>
      </c>
      <c r="D13024" t="str">
        <f>VLOOKUP(C13024,'Cost Centre'!A:B,2,)</f>
        <v>Strategic projects and service delivery regulation</v>
      </c>
      <c r="E13024" t="str">
        <f t="shared" si="610"/>
        <v>2</v>
      </c>
      <c r="F13024" t="s">
        <v>10906</v>
      </c>
      <c r="G13024" s="2">
        <v>0</v>
      </c>
      <c r="H13024" s="2">
        <v>0</v>
      </c>
      <c r="I13024" s="2">
        <v>0</v>
      </c>
      <c r="J13024" s="105">
        <f>SUMIF([1]MMM!$A:$A,A13024,[1]MMM!$F:$F)</f>
        <v>0</v>
      </c>
      <c r="K13024" s="2" t="s">
        <v>10</v>
      </c>
      <c r="L13024" s="2">
        <v>0</v>
      </c>
      <c r="M13024" t="s">
        <v>16691</v>
      </c>
      <c r="N13024" t="s">
        <v>16754</v>
      </c>
      <c r="O13024" t="s">
        <v>10871</v>
      </c>
      <c r="P13024" t="s">
        <v>10887</v>
      </c>
    </row>
    <row r="13025" spans="1:16" x14ac:dyDescent="0.3">
      <c r="A13025" t="s">
        <v>10131</v>
      </c>
      <c r="B13025" s="2" t="str">
        <f t="shared" si="611"/>
        <v>9514</v>
      </c>
      <c r="C13025" s="2">
        <f t="shared" si="609"/>
        <v>9514</v>
      </c>
      <c r="D13025" t="str">
        <f>VLOOKUP(C13025,'Cost Centre'!A:B,2,)</f>
        <v>Strategic projects and service delivery regulation</v>
      </c>
      <c r="E13025" t="str">
        <f t="shared" si="610"/>
        <v>3</v>
      </c>
      <c r="F13025" t="s">
        <v>2148</v>
      </c>
      <c r="G13025" s="2">
        <v>0</v>
      </c>
      <c r="H13025" s="2">
        <v>0</v>
      </c>
      <c r="I13025" s="2">
        <v>0</v>
      </c>
      <c r="J13025" s="105">
        <f>SUMIF([1]MMM!$A:$A,A13025,[1]MMM!$F:$F)</f>
        <v>0</v>
      </c>
      <c r="K13025" s="2" t="s">
        <v>10</v>
      </c>
      <c r="L13025" s="2">
        <v>0</v>
      </c>
      <c r="M13025" t="s">
        <v>16691</v>
      </c>
      <c r="N13025" t="s">
        <v>16754</v>
      </c>
      <c r="O13025" t="s">
        <v>10908</v>
      </c>
      <c r="P13025" t="s">
        <v>10910</v>
      </c>
    </row>
    <row r="13026" spans="1:16" x14ac:dyDescent="0.3">
      <c r="A13026" t="s">
        <v>16764</v>
      </c>
      <c r="B13026" s="2" t="str">
        <f t="shared" si="611"/>
        <v>9514</v>
      </c>
      <c r="C13026" s="2">
        <f t="shared" si="609"/>
        <v>9514</v>
      </c>
      <c r="D13026" t="str">
        <f>VLOOKUP(C13026,'Cost Centre'!A:B,2,)</f>
        <v>Strategic projects and service delivery regulation</v>
      </c>
      <c r="E13026" t="str">
        <f t="shared" si="610"/>
        <v>3</v>
      </c>
      <c r="F13026" t="s">
        <v>10912</v>
      </c>
      <c r="G13026" s="2">
        <v>0</v>
      </c>
      <c r="H13026" s="2">
        <v>0</v>
      </c>
      <c r="I13026" s="2">
        <v>0</v>
      </c>
      <c r="J13026" s="105">
        <f>SUMIF([1]MMM!$A:$A,A13026,[1]MMM!$F:$F)</f>
        <v>0</v>
      </c>
      <c r="K13026" s="2" t="s">
        <v>10</v>
      </c>
      <c r="L13026" s="2">
        <v>0</v>
      </c>
      <c r="M13026" t="s">
        <v>16691</v>
      </c>
      <c r="N13026" t="s">
        <v>16754</v>
      </c>
      <c r="O13026" t="s">
        <v>10908</v>
      </c>
      <c r="P13026" t="s">
        <v>10913</v>
      </c>
    </row>
    <row r="13027" spans="1:16" x14ac:dyDescent="0.3">
      <c r="A13027" t="s">
        <v>16765</v>
      </c>
      <c r="B13027" s="2" t="str">
        <f t="shared" si="611"/>
        <v>9514</v>
      </c>
      <c r="C13027" s="2">
        <f t="shared" si="609"/>
        <v>9514</v>
      </c>
      <c r="D13027" t="str">
        <f>VLOOKUP(C13027,'Cost Centre'!A:B,2,)</f>
        <v>Strategic projects and service delivery regulation</v>
      </c>
      <c r="E13027" t="str">
        <f t="shared" si="610"/>
        <v>3</v>
      </c>
      <c r="F13027" t="s">
        <v>10915</v>
      </c>
      <c r="G13027" s="2">
        <v>0</v>
      </c>
      <c r="H13027" s="2">
        <v>0</v>
      </c>
      <c r="I13027" s="2">
        <v>0</v>
      </c>
      <c r="J13027" s="105">
        <f>SUMIF([1]MMM!$A:$A,A13027,[1]MMM!$F:$F)</f>
        <v>0</v>
      </c>
      <c r="K13027" s="2" t="s">
        <v>10</v>
      </c>
      <c r="L13027" s="2">
        <v>0</v>
      </c>
      <c r="M13027" t="s">
        <v>16691</v>
      </c>
      <c r="N13027" t="s">
        <v>16754</v>
      </c>
      <c r="O13027" t="s">
        <v>10908</v>
      </c>
      <c r="P13027" t="s">
        <v>10913</v>
      </c>
    </row>
    <row r="13028" spans="1:16" x14ac:dyDescent="0.3">
      <c r="A13028" t="s">
        <v>2067</v>
      </c>
      <c r="B13028" s="2" t="str">
        <f t="shared" si="611"/>
        <v>9514</v>
      </c>
      <c r="C13028" s="2">
        <f t="shared" si="609"/>
        <v>9514</v>
      </c>
      <c r="D13028" t="str">
        <f>VLOOKUP(C13028,'Cost Centre'!A:B,2,)</f>
        <v>Strategic projects and service delivery regulation</v>
      </c>
      <c r="E13028" t="str">
        <f t="shared" si="610"/>
        <v>8</v>
      </c>
      <c r="F13028" t="s">
        <v>462</v>
      </c>
      <c r="G13028" s="2">
        <v>0</v>
      </c>
      <c r="H13028" s="2">
        <v>0</v>
      </c>
      <c r="I13028" s="2">
        <v>0</v>
      </c>
      <c r="J13028" s="105">
        <f>SUMIF([1]MMM!$A:$A,A13028,[1]MMM!$F:$F)</f>
        <v>0</v>
      </c>
      <c r="K13028" s="2" t="s">
        <v>460</v>
      </c>
      <c r="L13028" s="2">
        <v>0</v>
      </c>
      <c r="M13028" t="s">
        <v>16691</v>
      </c>
      <c r="N13028" t="s">
        <v>16754</v>
      </c>
      <c r="O13028" t="s">
        <v>10916</v>
      </c>
      <c r="P13028" t="s">
        <v>10917</v>
      </c>
    </row>
    <row r="13029" spans="1:16" x14ac:dyDescent="0.3">
      <c r="A13029" t="s">
        <v>2068</v>
      </c>
      <c r="B13029" s="2" t="str">
        <f t="shared" si="611"/>
        <v>9514</v>
      </c>
      <c r="C13029" s="2">
        <f t="shared" si="609"/>
        <v>9514</v>
      </c>
      <c r="D13029" t="str">
        <f>VLOOKUP(C13029,'Cost Centre'!A:B,2,)</f>
        <v>Strategic projects and service delivery regulation</v>
      </c>
      <c r="E13029" t="str">
        <f t="shared" si="610"/>
        <v>8</v>
      </c>
      <c r="F13029" t="s">
        <v>464</v>
      </c>
      <c r="G13029" s="2">
        <v>0</v>
      </c>
      <c r="H13029" s="2">
        <v>0</v>
      </c>
      <c r="I13029" s="2">
        <v>0</v>
      </c>
      <c r="J13029" s="105">
        <f>SUMIF([1]MMM!$A:$A,A13029,[1]MMM!$F:$F)</f>
        <v>0</v>
      </c>
      <c r="K13029" s="2" t="s">
        <v>460</v>
      </c>
      <c r="L13029" s="2">
        <v>0</v>
      </c>
      <c r="M13029" t="s">
        <v>16691</v>
      </c>
      <c r="N13029" t="s">
        <v>16754</v>
      </c>
      <c r="O13029" t="s">
        <v>10916</v>
      </c>
      <c r="P13029" t="s">
        <v>10917</v>
      </c>
    </row>
    <row r="13030" spans="1:16" x14ac:dyDescent="0.3">
      <c r="A13030" t="s">
        <v>2069</v>
      </c>
      <c r="B13030" s="2" t="str">
        <f t="shared" si="611"/>
        <v>9514</v>
      </c>
      <c r="C13030" s="2">
        <f t="shared" si="609"/>
        <v>9514</v>
      </c>
      <c r="D13030" t="str">
        <f>VLOOKUP(C13030,'Cost Centre'!A:B,2,)</f>
        <v>Strategic projects and service delivery regulation</v>
      </c>
      <c r="E13030" t="str">
        <f t="shared" si="610"/>
        <v>8</v>
      </c>
      <c r="F13030" t="s">
        <v>466</v>
      </c>
      <c r="G13030" s="2">
        <v>0</v>
      </c>
      <c r="H13030" s="2">
        <v>0</v>
      </c>
      <c r="I13030" s="2">
        <v>0</v>
      </c>
      <c r="J13030" s="105">
        <f>SUMIF([1]MMM!$A:$A,A13030,[1]MMM!$F:$F)</f>
        <v>0</v>
      </c>
      <c r="K13030" s="2" t="s">
        <v>460</v>
      </c>
      <c r="L13030" s="2">
        <v>0</v>
      </c>
      <c r="M13030" t="s">
        <v>16691</v>
      </c>
      <c r="N13030" t="s">
        <v>16754</v>
      </c>
      <c r="O13030" t="s">
        <v>10916</v>
      </c>
      <c r="P13030" t="s">
        <v>10917</v>
      </c>
    </row>
    <row r="13031" spans="1:16" x14ac:dyDescent="0.3">
      <c r="A13031" t="s">
        <v>2070</v>
      </c>
      <c r="B13031" s="2" t="str">
        <f t="shared" si="611"/>
        <v>9514</v>
      </c>
      <c r="C13031" s="2">
        <f t="shared" si="609"/>
        <v>9514</v>
      </c>
      <c r="D13031" t="str">
        <f>VLOOKUP(C13031,'Cost Centre'!A:B,2,)</f>
        <v>Strategic projects and service delivery regulation</v>
      </c>
      <c r="E13031" t="str">
        <f t="shared" si="610"/>
        <v>8</v>
      </c>
      <c r="F13031" t="s">
        <v>468</v>
      </c>
      <c r="G13031" s="2">
        <v>0</v>
      </c>
      <c r="H13031" s="2">
        <v>0</v>
      </c>
      <c r="I13031" s="2">
        <v>0</v>
      </c>
      <c r="J13031" s="105">
        <f>SUMIF([1]MMM!$A:$A,A13031,[1]MMM!$F:$F)</f>
        <v>0</v>
      </c>
      <c r="K13031" s="2" t="s">
        <v>460</v>
      </c>
      <c r="L13031" s="2">
        <v>0</v>
      </c>
      <c r="M13031" t="s">
        <v>16691</v>
      </c>
      <c r="N13031" t="s">
        <v>16754</v>
      </c>
      <c r="O13031" t="s">
        <v>10916</v>
      </c>
      <c r="P13031" t="s">
        <v>10917</v>
      </c>
    </row>
    <row r="13032" spans="1:16" x14ac:dyDescent="0.3">
      <c r="A13032" t="s">
        <v>2071</v>
      </c>
      <c r="B13032" s="2" t="str">
        <f t="shared" si="611"/>
        <v>9514</v>
      </c>
      <c r="C13032" s="2">
        <f t="shared" si="609"/>
        <v>9514</v>
      </c>
      <c r="D13032" t="str">
        <f>VLOOKUP(C13032,'Cost Centre'!A:B,2,)</f>
        <v>Strategic projects and service delivery regulation</v>
      </c>
      <c r="E13032" t="str">
        <f t="shared" si="610"/>
        <v>8</v>
      </c>
      <c r="F13032" t="s">
        <v>470</v>
      </c>
      <c r="G13032" s="2">
        <v>0</v>
      </c>
      <c r="H13032" s="2">
        <v>0</v>
      </c>
      <c r="I13032" s="2">
        <v>0</v>
      </c>
      <c r="J13032" s="105">
        <f>SUMIF([1]MMM!$A:$A,A13032,[1]MMM!$F:$F)</f>
        <v>0</v>
      </c>
      <c r="K13032" s="2" t="s">
        <v>460</v>
      </c>
      <c r="L13032" s="2">
        <v>0</v>
      </c>
      <c r="M13032" t="s">
        <v>16691</v>
      </c>
      <c r="N13032" t="s">
        <v>16754</v>
      </c>
      <c r="O13032" t="s">
        <v>10916</v>
      </c>
      <c r="P13032" t="s">
        <v>10917</v>
      </c>
    </row>
    <row r="13033" spans="1:16" x14ac:dyDescent="0.3">
      <c r="A13033" t="s">
        <v>10132</v>
      </c>
      <c r="B13033" s="2" t="str">
        <f t="shared" si="611"/>
        <v>9514</v>
      </c>
      <c r="C13033" s="2">
        <f t="shared" si="609"/>
        <v>9514</v>
      </c>
      <c r="D13033" t="str">
        <f>VLOOKUP(C13033,'Cost Centre'!A:B,2,)</f>
        <v>Strategic projects and service delivery regulation</v>
      </c>
      <c r="E13033" t="str">
        <f t="shared" si="610"/>
        <v>8</v>
      </c>
      <c r="F13033" t="s">
        <v>2159</v>
      </c>
      <c r="G13033" s="2">
        <v>0</v>
      </c>
      <c r="H13033" s="2">
        <v>0</v>
      </c>
      <c r="I13033" s="2">
        <v>0</v>
      </c>
      <c r="J13033" s="105">
        <f>SUMIF([1]MMM!$A:$A,A13033,[1]MMM!$F:$F)</f>
        <v>0</v>
      </c>
      <c r="K13033" s="2" t="s">
        <v>460</v>
      </c>
      <c r="L13033" s="2">
        <v>0</v>
      </c>
      <c r="M13033" t="s">
        <v>16691</v>
      </c>
      <c r="N13033" t="s">
        <v>16754</v>
      </c>
      <c r="O13033" t="s">
        <v>10916</v>
      </c>
      <c r="P13033" t="s">
        <v>10917</v>
      </c>
    </row>
    <row r="13034" spans="1:16" x14ac:dyDescent="0.3">
      <c r="A13034" t="s">
        <v>10133</v>
      </c>
      <c r="B13034" s="2" t="str">
        <f t="shared" si="611"/>
        <v>9521</v>
      </c>
      <c r="C13034" s="2">
        <f t="shared" si="609"/>
        <v>9521</v>
      </c>
      <c r="D13034" t="str">
        <f>VLOOKUP(C13034,'Cost Centre'!A:B,2,)</f>
        <v>Strategic projects and service delivery regulation</v>
      </c>
      <c r="E13034" t="str">
        <f t="shared" si="610"/>
        <v>2</v>
      </c>
      <c r="F13034" t="s">
        <v>48</v>
      </c>
      <c r="G13034" s="2">
        <v>0</v>
      </c>
      <c r="H13034" s="2">
        <v>783198.16</v>
      </c>
      <c r="I13034" s="2">
        <v>0</v>
      </c>
      <c r="J13034" s="105">
        <f>SUMIF([1]MMM!$A:$A,A13034,[1]MMM!$F:$F)</f>
        <v>783198.16</v>
      </c>
      <c r="K13034" s="2" t="s">
        <v>10</v>
      </c>
      <c r="L13034" s="2">
        <v>0</v>
      </c>
      <c r="M13034" t="s">
        <v>16691</v>
      </c>
      <c r="N13034" t="s">
        <v>16766</v>
      </c>
      <c r="O13034" t="s">
        <v>10871</v>
      </c>
      <c r="P13034" t="s">
        <v>10875</v>
      </c>
    </row>
    <row r="13035" spans="1:16" x14ac:dyDescent="0.3">
      <c r="A13035" t="s">
        <v>10134</v>
      </c>
      <c r="B13035" s="2" t="str">
        <f t="shared" si="611"/>
        <v>9521</v>
      </c>
      <c r="C13035" s="2">
        <f t="shared" si="609"/>
        <v>9521</v>
      </c>
      <c r="D13035" t="str">
        <f>VLOOKUP(C13035,'Cost Centre'!A:B,2,)</f>
        <v>Strategic projects and service delivery regulation</v>
      </c>
      <c r="E13035" t="str">
        <f t="shared" si="610"/>
        <v>2</v>
      </c>
      <c r="F13035" t="s">
        <v>49</v>
      </c>
      <c r="G13035" s="2">
        <v>0</v>
      </c>
      <c r="H13035" s="2">
        <v>0</v>
      </c>
      <c r="I13035" s="2">
        <v>0</v>
      </c>
      <c r="J13035" s="105">
        <f>SUMIF([1]MMM!$A:$A,A13035,[1]MMM!$F:$F)</f>
        <v>0</v>
      </c>
      <c r="K13035" s="2" t="s">
        <v>10</v>
      </c>
      <c r="L13035" s="2">
        <v>0</v>
      </c>
      <c r="M13035" t="s">
        <v>16691</v>
      </c>
      <c r="N13035" t="s">
        <v>16766</v>
      </c>
      <c r="O13035" t="s">
        <v>10871</v>
      </c>
      <c r="P13035" t="s">
        <v>10875</v>
      </c>
    </row>
    <row r="13036" spans="1:16" x14ac:dyDescent="0.3">
      <c r="A13036" t="s">
        <v>10135</v>
      </c>
      <c r="B13036" s="2" t="str">
        <f t="shared" si="611"/>
        <v>9521</v>
      </c>
      <c r="C13036" s="2">
        <f t="shared" si="609"/>
        <v>9521</v>
      </c>
      <c r="D13036" t="str">
        <f>VLOOKUP(C13036,'Cost Centre'!A:B,2,)</f>
        <v>Strategic projects and service delivery regulation</v>
      </c>
      <c r="E13036" t="str">
        <f t="shared" si="610"/>
        <v>2</v>
      </c>
      <c r="F13036" t="s">
        <v>50</v>
      </c>
      <c r="G13036" s="2">
        <v>0</v>
      </c>
      <c r="H13036" s="2">
        <v>0</v>
      </c>
      <c r="I13036" s="2">
        <v>0</v>
      </c>
      <c r="J13036" s="105">
        <f>SUMIF([1]MMM!$A:$A,A13036,[1]MMM!$F:$F)</f>
        <v>0</v>
      </c>
      <c r="K13036" s="2" t="s">
        <v>10</v>
      </c>
      <c r="L13036" s="2">
        <v>0</v>
      </c>
      <c r="M13036" t="s">
        <v>16691</v>
      </c>
      <c r="N13036" t="s">
        <v>16766</v>
      </c>
      <c r="O13036" t="s">
        <v>10871</v>
      </c>
      <c r="P13036" t="s">
        <v>10875</v>
      </c>
    </row>
    <row r="13037" spans="1:16" x14ac:dyDescent="0.3">
      <c r="A13037" t="s">
        <v>10136</v>
      </c>
      <c r="B13037" s="2" t="str">
        <f t="shared" si="611"/>
        <v>9521</v>
      </c>
      <c r="C13037" s="2">
        <f t="shared" si="609"/>
        <v>9521</v>
      </c>
      <c r="D13037" t="str">
        <f>VLOOKUP(C13037,'Cost Centre'!A:B,2,)</f>
        <v>Strategic projects and service delivery regulation</v>
      </c>
      <c r="E13037" t="str">
        <f t="shared" si="610"/>
        <v>2</v>
      </c>
      <c r="F13037" t="s">
        <v>51</v>
      </c>
      <c r="G13037" s="2">
        <v>0</v>
      </c>
      <c r="H13037" s="2">
        <v>0</v>
      </c>
      <c r="I13037" s="2">
        <v>0</v>
      </c>
      <c r="J13037" s="105">
        <f>SUMIF([1]MMM!$A:$A,A13037,[1]MMM!$F:$F)</f>
        <v>0</v>
      </c>
      <c r="K13037" s="2" t="s">
        <v>10</v>
      </c>
      <c r="L13037" s="2">
        <v>0</v>
      </c>
      <c r="M13037" t="s">
        <v>16691</v>
      </c>
      <c r="N13037" t="s">
        <v>16766</v>
      </c>
      <c r="O13037" t="s">
        <v>10871</v>
      </c>
      <c r="P13037" t="s">
        <v>10875</v>
      </c>
    </row>
    <row r="13038" spans="1:16" x14ac:dyDescent="0.3">
      <c r="A13038" t="s">
        <v>10137</v>
      </c>
      <c r="B13038" s="2" t="str">
        <f t="shared" si="611"/>
        <v>9521</v>
      </c>
      <c r="C13038" s="2">
        <f t="shared" si="609"/>
        <v>9521</v>
      </c>
      <c r="D13038" t="str">
        <f>VLOOKUP(C13038,'Cost Centre'!A:B,2,)</f>
        <v>Strategic projects and service delivery regulation</v>
      </c>
      <c r="E13038" t="str">
        <f t="shared" si="610"/>
        <v>2</v>
      </c>
      <c r="F13038" t="s">
        <v>55</v>
      </c>
      <c r="G13038" s="2">
        <v>0</v>
      </c>
      <c r="H13038" s="2">
        <v>145475</v>
      </c>
      <c r="I13038" s="2">
        <v>0</v>
      </c>
      <c r="J13038" s="105">
        <f>SUMIF([1]MMM!$A:$A,A13038,[1]MMM!$F:$F)</f>
        <v>145475</v>
      </c>
      <c r="K13038" s="2" t="s">
        <v>10</v>
      </c>
      <c r="L13038" s="2">
        <v>0</v>
      </c>
      <c r="M13038" t="s">
        <v>16691</v>
      </c>
      <c r="N13038" t="s">
        <v>16766</v>
      </c>
      <c r="O13038" t="s">
        <v>10871</v>
      </c>
      <c r="P13038" t="s">
        <v>10875</v>
      </c>
    </row>
    <row r="13039" spans="1:16" x14ac:dyDescent="0.3">
      <c r="A13039" t="s">
        <v>10138</v>
      </c>
      <c r="B13039" s="2" t="str">
        <f t="shared" si="611"/>
        <v>9521</v>
      </c>
      <c r="C13039" s="2">
        <f t="shared" si="609"/>
        <v>9521</v>
      </c>
      <c r="D13039" t="str">
        <f>VLOOKUP(C13039,'Cost Centre'!A:B,2,)</f>
        <v>Strategic projects and service delivery regulation</v>
      </c>
      <c r="E13039" t="str">
        <f t="shared" si="610"/>
        <v>2</v>
      </c>
      <c r="F13039" t="s">
        <v>60</v>
      </c>
      <c r="G13039" s="2">
        <v>0</v>
      </c>
      <c r="H13039" s="2">
        <v>0</v>
      </c>
      <c r="I13039" s="2">
        <v>0</v>
      </c>
      <c r="J13039" s="105">
        <f>SUMIF([1]MMM!$A:$A,A13039,[1]MMM!$F:$F)</f>
        <v>0</v>
      </c>
      <c r="K13039" s="2" t="s">
        <v>10</v>
      </c>
      <c r="L13039" s="2">
        <v>0</v>
      </c>
      <c r="M13039" t="s">
        <v>16691</v>
      </c>
      <c r="N13039" t="s">
        <v>16766</v>
      </c>
      <c r="O13039" t="s">
        <v>10871</v>
      </c>
      <c r="P13039" t="s">
        <v>10875</v>
      </c>
    </row>
    <row r="13040" spans="1:16" x14ac:dyDescent="0.3">
      <c r="A13040" t="s">
        <v>10139</v>
      </c>
      <c r="B13040" s="2" t="str">
        <f t="shared" si="611"/>
        <v>9521</v>
      </c>
      <c r="C13040" s="2">
        <f t="shared" si="609"/>
        <v>9521</v>
      </c>
      <c r="D13040" t="str">
        <f>VLOOKUP(C13040,'Cost Centre'!A:B,2,)</f>
        <v>Strategic projects and service delivery regulation</v>
      </c>
      <c r="E13040" t="str">
        <f t="shared" si="610"/>
        <v>2</v>
      </c>
      <c r="F13040" t="s">
        <v>61</v>
      </c>
      <c r="G13040" s="2">
        <v>0</v>
      </c>
      <c r="H13040" s="2">
        <v>66519</v>
      </c>
      <c r="I13040" s="2">
        <v>0</v>
      </c>
      <c r="J13040" s="105">
        <f>SUMIF([1]MMM!$A:$A,A13040,[1]MMM!$F:$F)</f>
        <v>66519</v>
      </c>
      <c r="K13040" s="2" t="s">
        <v>10</v>
      </c>
      <c r="L13040" s="2">
        <v>0</v>
      </c>
      <c r="M13040" t="s">
        <v>16691</v>
      </c>
      <c r="N13040" t="s">
        <v>16766</v>
      </c>
      <c r="O13040" t="s">
        <v>10871</v>
      </c>
      <c r="P13040" t="s">
        <v>10875</v>
      </c>
    </row>
    <row r="13041" spans="1:16" x14ac:dyDescent="0.3">
      <c r="A13041" t="s">
        <v>10140</v>
      </c>
      <c r="B13041" s="2" t="str">
        <f t="shared" si="611"/>
        <v>9521</v>
      </c>
      <c r="C13041" s="2">
        <f t="shared" si="609"/>
        <v>9521</v>
      </c>
      <c r="D13041" t="str">
        <f>VLOOKUP(C13041,'Cost Centre'!A:B,2,)</f>
        <v>Strategic projects and service delivery regulation</v>
      </c>
      <c r="E13041" t="str">
        <f t="shared" si="610"/>
        <v>2</v>
      </c>
      <c r="F13041" t="s">
        <v>67</v>
      </c>
      <c r="G13041" s="2">
        <v>0</v>
      </c>
      <c r="H13041" s="2">
        <v>70</v>
      </c>
      <c r="I13041" s="2">
        <v>0</v>
      </c>
      <c r="J13041" s="105">
        <f>SUMIF([1]MMM!$A:$A,A13041,[1]MMM!$F:$F)</f>
        <v>70</v>
      </c>
      <c r="K13041" s="2" t="s">
        <v>10</v>
      </c>
      <c r="L13041" s="2">
        <v>0</v>
      </c>
      <c r="M13041" t="s">
        <v>16691</v>
      </c>
      <c r="N13041" t="s">
        <v>16766</v>
      </c>
      <c r="O13041" t="s">
        <v>10871</v>
      </c>
      <c r="P13041" t="s">
        <v>10876</v>
      </c>
    </row>
    <row r="13042" spans="1:16" x14ac:dyDescent="0.3">
      <c r="A13042" t="s">
        <v>10141</v>
      </c>
      <c r="B13042" s="2" t="str">
        <f t="shared" si="611"/>
        <v>9521</v>
      </c>
      <c r="C13042" s="2">
        <f t="shared" si="609"/>
        <v>9521</v>
      </c>
      <c r="D13042" t="str">
        <f>VLOOKUP(C13042,'Cost Centre'!A:B,2,)</f>
        <v>Strategic projects and service delivery regulation</v>
      </c>
      <c r="E13042" t="str">
        <f t="shared" si="610"/>
        <v>2</v>
      </c>
      <c r="F13042" t="s">
        <v>10877</v>
      </c>
      <c r="G13042" s="2">
        <v>0</v>
      </c>
      <c r="H13042" s="2">
        <v>13013.36</v>
      </c>
      <c r="I13042" s="2">
        <v>0</v>
      </c>
      <c r="J13042" s="105">
        <f>SUMIF([1]MMM!$A:$A,A13042,[1]MMM!$F:$F)</f>
        <v>13013.36</v>
      </c>
      <c r="K13042" s="2" t="s">
        <v>10</v>
      </c>
      <c r="L13042" s="2">
        <v>0</v>
      </c>
      <c r="M13042" t="s">
        <v>16691</v>
      </c>
      <c r="N13042" t="s">
        <v>16766</v>
      </c>
      <c r="O13042" t="s">
        <v>10871</v>
      </c>
      <c r="P13042" t="s">
        <v>10876</v>
      </c>
    </row>
    <row r="13043" spans="1:16" x14ac:dyDescent="0.3">
      <c r="A13043" t="s">
        <v>10142</v>
      </c>
      <c r="B13043" s="2" t="str">
        <f t="shared" si="611"/>
        <v>9521</v>
      </c>
      <c r="C13043" s="2">
        <f t="shared" si="609"/>
        <v>9521</v>
      </c>
      <c r="D13043" t="str">
        <f>VLOOKUP(C13043,'Cost Centre'!A:B,2,)</f>
        <v>Strategic projects and service delivery regulation</v>
      </c>
      <c r="E13043" t="str">
        <f t="shared" si="610"/>
        <v>2</v>
      </c>
      <c r="F13043" t="s">
        <v>69</v>
      </c>
      <c r="G13043" s="2">
        <v>0</v>
      </c>
      <c r="H13043" s="2">
        <v>0</v>
      </c>
      <c r="I13043" s="2">
        <v>0</v>
      </c>
      <c r="J13043" s="105">
        <f>SUMIF([1]MMM!$A:$A,A13043,[1]MMM!$F:$F)</f>
        <v>0</v>
      </c>
      <c r="K13043" s="2" t="s">
        <v>10</v>
      </c>
      <c r="L13043" s="2">
        <v>0</v>
      </c>
      <c r="M13043" t="s">
        <v>16691</v>
      </c>
      <c r="N13043" t="s">
        <v>16766</v>
      </c>
      <c r="O13043" t="s">
        <v>10871</v>
      </c>
      <c r="P13043" t="s">
        <v>10876</v>
      </c>
    </row>
    <row r="13044" spans="1:16" x14ac:dyDescent="0.3">
      <c r="A13044" t="s">
        <v>10143</v>
      </c>
      <c r="B13044" s="2" t="str">
        <f t="shared" si="611"/>
        <v>9521</v>
      </c>
      <c r="C13044" s="2">
        <f t="shared" si="609"/>
        <v>9521</v>
      </c>
      <c r="D13044" t="str">
        <f>VLOOKUP(C13044,'Cost Centre'!A:B,2,)</f>
        <v>Strategic projects and service delivery regulation</v>
      </c>
      <c r="E13044" t="str">
        <f t="shared" si="610"/>
        <v>2</v>
      </c>
      <c r="F13044" t="s">
        <v>70</v>
      </c>
      <c r="G13044" s="2">
        <v>0</v>
      </c>
      <c r="H13044" s="2">
        <v>1189.76</v>
      </c>
      <c r="I13044" s="2">
        <v>0</v>
      </c>
      <c r="J13044" s="105">
        <f>SUMIF([1]MMM!$A:$A,A13044,[1]MMM!$F:$F)</f>
        <v>1189.76</v>
      </c>
      <c r="K13044" s="2" t="s">
        <v>10</v>
      </c>
      <c r="L13044" s="2">
        <v>0</v>
      </c>
      <c r="M13044" t="s">
        <v>16691</v>
      </c>
      <c r="N13044" t="s">
        <v>16766</v>
      </c>
      <c r="O13044" t="s">
        <v>10871</v>
      </c>
      <c r="P13044" t="s">
        <v>10876</v>
      </c>
    </row>
    <row r="13045" spans="1:16" x14ac:dyDescent="0.3">
      <c r="A13045" t="s">
        <v>10144</v>
      </c>
      <c r="B13045" s="2" t="str">
        <f t="shared" si="611"/>
        <v>9521</v>
      </c>
      <c r="C13045" s="2">
        <f t="shared" si="609"/>
        <v>9521</v>
      </c>
      <c r="D13045" t="str">
        <f>VLOOKUP(C13045,'Cost Centre'!A:B,2,)</f>
        <v>Strategic projects and service delivery regulation</v>
      </c>
      <c r="E13045" t="str">
        <f t="shared" si="610"/>
        <v>2</v>
      </c>
      <c r="F13045" t="s">
        <v>73</v>
      </c>
      <c r="G13045" s="2">
        <v>0</v>
      </c>
      <c r="H13045" s="2">
        <v>0</v>
      </c>
      <c r="I13045" s="2">
        <v>0</v>
      </c>
      <c r="J13045" s="105">
        <f>SUMIF([1]MMM!$A:$A,A13045,[1]MMM!$F:$F)</f>
        <v>0</v>
      </c>
      <c r="K13045" s="2" t="s">
        <v>10</v>
      </c>
      <c r="L13045" s="2">
        <v>0</v>
      </c>
      <c r="M13045" t="s">
        <v>16691</v>
      </c>
      <c r="N13045" t="s">
        <v>16766</v>
      </c>
      <c r="O13045" t="s">
        <v>10871</v>
      </c>
      <c r="P13045" t="s">
        <v>10878</v>
      </c>
    </row>
    <row r="13046" spans="1:16" x14ac:dyDescent="0.3">
      <c r="A13046" t="s">
        <v>10145</v>
      </c>
      <c r="B13046" s="2" t="str">
        <f t="shared" si="611"/>
        <v>9521</v>
      </c>
      <c r="C13046" s="2">
        <f t="shared" si="609"/>
        <v>9521</v>
      </c>
      <c r="D13046" t="str">
        <f>VLOOKUP(C13046,'Cost Centre'!A:B,2,)</f>
        <v>Strategic projects and service delivery regulation</v>
      </c>
      <c r="E13046" t="str">
        <f t="shared" si="610"/>
        <v>2</v>
      </c>
      <c r="F13046" t="s">
        <v>88</v>
      </c>
      <c r="G13046" s="2">
        <v>0</v>
      </c>
      <c r="H13046" s="2">
        <v>0</v>
      </c>
      <c r="I13046" s="2">
        <v>0</v>
      </c>
      <c r="J13046" s="105">
        <f>SUMIF([1]MMM!$A:$A,A13046,[1]MMM!$F:$F)</f>
        <v>0</v>
      </c>
      <c r="K13046" s="2" t="s">
        <v>10</v>
      </c>
      <c r="L13046" s="2">
        <v>0</v>
      </c>
      <c r="M13046" t="s">
        <v>16691</v>
      </c>
      <c r="N13046" t="s">
        <v>16766</v>
      </c>
      <c r="O13046" t="s">
        <v>10871</v>
      </c>
      <c r="P13046" t="s">
        <v>10881</v>
      </c>
    </row>
    <row r="13047" spans="1:16" x14ac:dyDescent="0.3">
      <c r="A13047" t="s">
        <v>10146</v>
      </c>
      <c r="B13047" s="2" t="str">
        <f t="shared" si="611"/>
        <v>9521</v>
      </c>
      <c r="C13047" s="2">
        <f t="shared" si="609"/>
        <v>9521</v>
      </c>
      <c r="D13047" t="str">
        <f>VLOOKUP(C13047,'Cost Centre'!A:B,2,)</f>
        <v>Strategic projects and service delivery regulation</v>
      </c>
      <c r="E13047" t="str">
        <f t="shared" si="610"/>
        <v>2</v>
      </c>
      <c r="F13047" t="s">
        <v>93</v>
      </c>
      <c r="G13047" s="2">
        <v>0</v>
      </c>
      <c r="H13047" s="2">
        <v>9780.9699999999993</v>
      </c>
      <c r="I13047" s="2">
        <v>0</v>
      </c>
      <c r="J13047" s="105">
        <f>SUMIF([1]MMM!$A:$A,A13047,[1]MMM!$F:$F)</f>
        <v>9978.57</v>
      </c>
      <c r="K13047" s="2" t="s">
        <v>10</v>
      </c>
      <c r="L13047" s="2">
        <v>0</v>
      </c>
      <c r="M13047" t="s">
        <v>16691</v>
      </c>
      <c r="N13047" t="s">
        <v>16766</v>
      </c>
      <c r="O13047" t="s">
        <v>10871</v>
      </c>
      <c r="P13047" t="s">
        <v>10881</v>
      </c>
    </row>
    <row r="13048" spans="1:16" x14ac:dyDescent="0.3">
      <c r="A13048" t="s">
        <v>10147</v>
      </c>
      <c r="B13048" s="2" t="str">
        <f t="shared" si="611"/>
        <v>9521</v>
      </c>
      <c r="C13048" s="2">
        <f t="shared" si="609"/>
        <v>9521</v>
      </c>
      <c r="D13048" t="str">
        <f>VLOOKUP(C13048,'Cost Centre'!A:B,2,)</f>
        <v>Strategic projects and service delivery regulation</v>
      </c>
      <c r="E13048" t="str">
        <f t="shared" si="610"/>
        <v>2</v>
      </c>
      <c r="F13048" t="s">
        <v>10882</v>
      </c>
      <c r="G13048" s="2">
        <v>0</v>
      </c>
      <c r="H13048" s="2">
        <v>0</v>
      </c>
      <c r="I13048" s="2">
        <v>0</v>
      </c>
      <c r="J13048" s="105">
        <f>SUMIF([1]MMM!$A:$A,A13048,[1]MMM!$F:$F)</f>
        <v>0</v>
      </c>
      <c r="K13048" s="2" t="s">
        <v>10</v>
      </c>
      <c r="L13048" s="2">
        <v>0</v>
      </c>
      <c r="M13048" t="s">
        <v>16691</v>
      </c>
      <c r="N13048" t="s">
        <v>16766</v>
      </c>
      <c r="O13048" t="s">
        <v>10871</v>
      </c>
      <c r="P13048" t="s">
        <v>10881</v>
      </c>
    </row>
    <row r="13049" spans="1:16" x14ac:dyDescent="0.3">
      <c r="A13049" t="s">
        <v>10148</v>
      </c>
      <c r="B13049" s="2" t="str">
        <f t="shared" si="611"/>
        <v>9521</v>
      </c>
      <c r="C13049" s="2">
        <f t="shared" si="609"/>
        <v>9521</v>
      </c>
      <c r="D13049" t="str">
        <f>VLOOKUP(C13049,'Cost Centre'!A:B,2,)</f>
        <v>Strategic projects and service delivery regulation</v>
      </c>
      <c r="E13049" t="str">
        <f t="shared" si="610"/>
        <v>2</v>
      </c>
      <c r="F13049" t="s">
        <v>10883</v>
      </c>
      <c r="G13049" s="2">
        <v>0</v>
      </c>
      <c r="H13049" s="2">
        <v>0</v>
      </c>
      <c r="I13049" s="2">
        <v>0</v>
      </c>
      <c r="J13049" s="105">
        <f>SUMIF([1]MMM!$A:$A,A13049,[1]MMM!$F:$F)</f>
        <v>0</v>
      </c>
      <c r="K13049" s="2" t="s">
        <v>10</v>
      </c>
      <c r="L13049" s="2">
        <v>0</v>
      </c>
      <c r="M13049" t="s">
        <v>16691</v>
      </c>
      <c r="N13049" t="s">
        <v>16766</v>
      </c>
      <c r="O13049" t="s">
        <v>10871</v>
      </c>
      <c r="P13049" t="s">
        <v>10881</v>
      </c>
    </row>
    <row r="13050" spans="1:16" x14ac:dyDescent="0.3">
      <c r="A13050" t="s">
        <v>10149</v>
      </c>
      <c r="B13050" s="2" t="str">
        <f t="shared" si="611"/>
        <v>9521</v>
      </c>
      <c r="C13050" s="2">
        <f t="shared" si="609"/>
        <v>9521</v>
      </c>
      <c r="D13050" t="str">
        <f>VLOOKUP(C13050,'Cost Centre'!A:B,2,)</f>
        <v>Strategic projects and service delivery regulation</v>
      </c>
      <c r="E13050" t="str">
        <f t="shared" si="610"/>
        <v>2</v>
      </c>
      <c r="F13050" t="s">
        <v>103</v>
      </c>
      <c r="G13050" s="2">
        <v>0</v>
      </c>
      <c r="H13050" s="2">
        <v>0</v>
      </c>
      <c r="I13050" s="2">
        <v>0</v>
      </c>
      <c r="J13050" s="105">
        <f>SUMIF([1]MMM!$A:$A,A13050,[1]MMM!$F:$F)</f>
        <v>0</v>
      </c>
      <c r="K13050" s="2" t="s">
        <v>10</v>
      </c>
      <c r="L13050" s="2">
        <v>0</v>
      </c>
      <c r="M13050" t="s">
        <v>16691</v>
      </c>
      <c r="N13050" t="s">
        <v>16766</v>
      </c>
      <c r="O13050" t="s">
        <v>10871</v>
      </c>
      <c r="P13050" t="s">
        <v>10881</v>
      </c>
    </row>
    <row r="13051" spans="1:16" x14ac:dyDescent="0.3">
      <c r="A13051" t="s">
        <v>10150</v>
      </c>
      <c r="B13051" s="2" t="str">
        <f t="shared" si="611"/>
        <v>9521</v>
      </c>
      <c r="C13051" s="2">
        <f t="shared" si="609"/>
        <v>9521</v>
      </c>
      <c r="D13051" t="str">
        <f>VLOOKUP(C13051,'Cost Centre'!A:B,2,)</f>
        <v>Strategic projects and service delivery regulation</v>
      </c>
      <c r="E13051" t="str">
        <f t="shared" si="610"/>
        <v>2</v>
      </c>
      <c r="F13051" t="s">
        <v>105</v>
      </c>
      <c r="G13051" s="2">
        <v>0</v>
      </c>
      <c r="H13051" s="2">
        <v>0</v>
      </c>
      <c r="I13051" s="2">
        <v>0</v>
      </c>
      <c r="J13051" s="105">
        <f>SUMIF([1]MMM!$A:$A,A13051,[1]MMM!$F:$F)</f>
        <v>0</v>
      </c>
      <c r="K13051" s="2" t="s">
        <v>10</v>
      </c>
      <c r="L13051" s="2">
        <v>0</v>
      </c>
      <c r="M13051" t="s">
        <v>16691</v>
      </c>
      <c r="N13051" t="s">
        <v>16766</v>
      </c>
      <c r="O13051" t="s">
        <v>10871</v>
      </c>
      <c r="P13051" t="s">
        <v>10881</v>
      </c>
    </row>
    <row r="13052" spans="1:16" x14ac:dyDescent="0.3">
      <c r="A13052" t="s">
        <v>10151</v>
      </c>
      <c r="B13052" s="2" t="str">
        <f t="shared" si="611"/>
        <v>9521</v>
      </c>
      <c r="C13052" s="2">
        <f t="shared" si="609"/>
        <v>9521</v>
      </c>
      <c r="D13052" t="str">
        <f>VLOOKUP(C13052,'Cost Centre'!A:B,2,)</f>
        <v>Strategic projects and service delivery regulation</v>
      </c>
      <c r="E13052" t="str">
        <f t="shared" si="610"/>
        <v>2</v>
      </c>
      <c r="F13052" t="s">
        <v>10884</v>
      </c>
      <c r="G13052" s="2">
        <v>0</v>
      </c>
      <c r="H13052" s="2">
        <v>0</v>
      </c>
      <c r="I13052" s="2">
        <v>0</v>
      </c>
      <c r="J13052" s="105">
        <f>SUMIF([1]MMM!$A:$A,A13052,[1]MMM!$F:$F)</f>
        <v>0</v>
      </c>
      <c r="K13052" s="2" t="s">
        <v>10</v>
      </c>
      <c r="L13052" s="2">
        <v>0</v>
      </c>
      <c r="M13052" t="s">
        <v>16691</v>
      </c>
      <c r="N13052" t="s">
        <v>16766</v>
      </c>
      <c r="O13052" t="s">
        <v>10871</v>
      </c>
      <c r="P13052" t="s">
        <v>10881</v>
      </c>
    </row>
    <row r="13053" spans="1:16" x14ac:dyDescent="0.3">
      <c r="A13053" t="s">
        <v>10152</v>
      </c>
      <c r="B13053" s="2" t="str">
        <f t="shared" si="611"/>
        <v>9521</v>
      </c>
      <c r="C13053" s="2">
        <f t="shared" si="609"/>
        <v>9521</v>
      </c>
      <c r="D13053" t="str">
        <f>VLOOKUP(C13053,'Cost Centre'!A:B,2,)</f>
        <v>Strategic projects and service delivery regulation</v>
      </c>
      <c r="E13053" t="str">
        <f t="shared" si="610"/>
        <v>2</v>
      </c>
      <c r="F13053" t="s">
        <v>117</v>
      </c>
      <c r="G13053" s="2">
        <v>0</v>
      </c>
      <c r="H13053" s="2">
        <v>0</v>
      </c>
      <c r="I13053" s="2">
        <v>0</v>
      </c>
      <c r="J13053" s="105">
        <f>SUMIF([1]MMM!$A:$A,A13053,[1]MMM!$F:$F)</f>
        <v>0</v>
      </c>
      <c r="K13053" s="2" t="s">
        <v>10</v>
      </c>
      <c r="L13053" s="2">
        <v>0</v>
      </c>
      <c r="M13053" t="s">
        <v>16691</v>
      </c>
      <c r="N13053" t="s">
        <v>16766</v>
      </c>
      <c r="O13053" t="s">
        <v>10871</v>
      </c>
      <c r="P13053" t="s">
        <v>10885</v>
      </c>
    </row>
    <row r="13054" spans="1:16" x14ac:dyDescent="0.3">
      <c r="A13054" t="s">
        <v>10153</v>
      </c>
      <c r="B13054" s="2" t="str">
        <f t="shared" si="611"/>
        <v>9521</v>
      </c>
      <c r="C13054" s="2">
        <f t="shared" si="609"/>
        <v>9521</v>
      </c>
      <c r="D13054" t="str">
        <f>VLOOKUP(C13054,'Cost Centre'!A:B,2,)</f>
        <v>Strategic projects and service delivery regulation</v>
      </c>
      <c r="E13054" t="str">
        <f t="shared" si="610"/>
        <v>2</v>
      </c>
      <c r="F13054" t="s">
        <v>135</v>
      </c>
      <c r="G13054" s="2">
        <v>0</v>
      </c>
      <c r="H13054" s="2">
        <v>0</v>
      </c>
      <c r="I13054" s="2">
        <v>0</v>
      </c>
      <c r="J13054" s="105">
        <f>SUMIF([1]MMM!$A:$A,A13054,[1]MMM!$F:$F)</f>
        <v>0</v>
      </c>
      <c r="K13054" s="2" t="s">
        <v>10</v>
      </c>
      <c r="L13054" s="2">
        <v>0</v>
      </c>
      <c r="M13054" t="s">
        <v>16691</v>
      </c>
      <c r="N13054" t="s">
        <v>16766</v>
      </c>
      <c r="O13054" t="s">
        <v>10871</v>
      </c>
      <c r="P13054" t="s">
        <v>10934</v>
      </c>
    </row>
    <row r="13055" spans="1:16" x14ac:dyDescent="0.3">
      <c r="A13055" t="s">
        <v>16767</v>
      </c>
      <c r="B13055" s="2" t="str">
        <f t="shared" si="611"/>
        <v>9521</v>
      </c>
      <c r="C13055" s="2">
        <f t="shared" si="609"/>
        <v>9521</v>
      </c>
      <c r="D13055" t="str">
        <f>VLOOKUP(C13055,'Cost Centre'!A:B,2,)</f>
        <v>Strategic projects and service delivery regulation</v>
      </c>
      <c r="E13055" t="str">
        <f t="shared" si="610"/>
        <v>3</v>
      </c>
      <c r="F13055" t="s">
        <v>10912</v>
      </c>
      <c r="G13055" s="2">
        <v>0</v>
      </c>
      <c r="H13055" s="2">
        <v>0</v>
      </c>
      <c r="I13055" s="2">
        <v>-1019246.25</v>
      </c>
      <c r="J13055" s="105">
        <f>SUMIF([1]MMM!$A:$A,A13055,[1]MMM!$F:$F)</f>
        <v>-1019246.25</v>
      </c>
      <c r="K13055" s="2" t="s">
        <v>10</v>
      </c>
      <c r="L13055" s="2">
        <v>0</v>
      </c>
      <c r="M13055" t="s">
        <v>16691</v>
      </c>
      <c r="N13055" t="s">
        <v>16766</v>
      </c>
      <c r="O13055" t="s">
        <v>10908</v>
      </c>
      <c r="P13055" t="s">
        <v>10913</v>
      </c>
    </row>
    <row r="13056" spans="1:16" x14ac:dyDescent="0.3">
      <c r="A13056" t="s">
        <v>16768</v>
      </c>
      <c r="B13056" s="2" t="str">
        <f t="shared" si="611"/>
        <v>9521</v>
      </c>
      <c r="C13056" s="2">
        <f t="shared" si="609"/>
        <v>9521</v>
      </c>
      <c r="D13056" t="str">
        <f>VLOOKUP(C13056,'Cost Centre'!A:B,2,)</f>
        <v>Strategic projects and service delivery regulation</v>
      </c>
      <c r="E13056" t="str">
        <f t="shared" si="610"/>
        <v>3</v>
      </c>
      <c r="F13056" t="s">
        <v>10915</v>
      </c>
      <c r="G13056" s="2">
        <v>0</v>
      </c>
      <c r="H13056" s="2">
        <v>0</v>
      </c>
      <c r="I13056" s="2">
        <v>0</v>
      </c>
      <c r="J13056" s="105">
        <f>SUMIF([1]MMM!$A:$A,A13056,[1]MMM!$F:$F)</f>
        <v>0</v>
      </c>
      <c r="K13056" s="2" t="s">
        <v>10</v>
      </c>
      <c r="L13056" s="2">
        <v>0</v>
      </c>
      <c r="M13056" t="s">
        <v>16691</v>
      </c>
      <c r="N13056" t="s">
        <v>16766</v>
      </c>
      <c r="O13056" t="s">
        <v>10908</v>
      </c>
      <c r="P13056" t="s">
        <v>10913</v>
      </c>
    </row>
    <row r="13057" spans="1:16" x14ac:dyDescent="0.3">
      <c r="A13057" t="s">
        <v>16769</v>
      </c>
      <c r="B13057" s="2" t="str">
        <f t="shared" si="611"/>
        <v>9521</v>
      </c>
      <c r="C13057" s="2">
        <f t="shared" si="609"/>
        <v>9521</v>
      </c>
      <c r="D13057" t="str">
        <f>VLOOKUP(C13057,'Cost Centre'!A:B,2,)</f>
        <v>Strategic projects and service delivery regulation</v>
      </c>
      <c r="E13057" t="str">
        <f t="shared" si="610"/>
        <v>8</v>
      </c>
      <c r="F13057" t="s">
        <v>462</v>
      </c>
      <c r="G13057" s="2">
        <v>397922.27</v>
      </c>
      <c r="H13057" s="2">
        <v>0</v>
      </c>
      <c r="I13057" s="2">
        <v>0</v>
      </c>
      <c r="J13057" s="105">
        <f>SUMIF([1]MMM!$A:$A,A13057,[1]MMM!$F:$F)</f>
        <v>397922.27</v>
      </c>
      <c r="K13057" s="2" t="s">
        <v>460</v>
      </c>
      <c r="L13057" s="2">
        <v>0</v>
      </c>
      <c r="M13057" t="s">
        <v>16691</v>
      </c>
      <c r="N13057" t="s">
        <v>16766</v>
      </c>
      <c r="O13057" t="s">
        <v>10916</v>
      </c>
      <c r="P13057" t="s">
        <v>10917</v>
      </c>
    </row>
    <row r="13058" spans="1:16" x14ac:dyDescent="0.3">
      <c r="A13058" t="s">
        <v>16770</v>
      </c>
      <c r="B13058" s="2" t="str">
        <f t="shared" si="611"/>
        <v>9521</v>
      </c>
      <c r="C13058" s="2">
        <f t="shared" ref="C13058:C13121" si="612">VALUE(B13058)</f>
        <v>9521</v>
      </c>
      <c r="D13058" t="str">
        <f>VLOOKUP(C13058,'Cost Centre'!A:B,2,)</f>
        <v>Strategic projects and service delivery regulation</v>
      </c>
      <c r="E13058" t="str">
        <f t="shared" ref="E13058:E13121" si="613">MID(A13058,5,1)</f>
        <v>8</v>
      </c>
      <c r="F13058" t="s">
        <v>464</v>
      </c>
      <c r="G13058" s="2">
        <v>0</v>
      </c>
      <c r="H13058" s="2">
        <v>0</v>
      </c>
      <c r="I13058" s="2">
        <v>0</v>
      </c>
      <c r="J13058" s="105">
        <f>SUMIF([1]MMM!$A:$A,A13058,[1]MMM!$F:$F)</f>
        <v>0</v>
      </c>
      <c r="K13058" s="2" t="s">
        <v>460</v>
      </c>
      <c r="L13058" s="2">
        <v>0</v>
      </c>
      <c r="M13058" t="s">
        <v>16691</v>
      </c>
      <c r="N13058" t="s">
        <v>16766</v>
      </c>
      <c r="O13058" t="s">
        <v>10916</v>
      </c>
      <c r="P13058" t="s">
        <v>10917</v>
      </c>
    </row>
    <row r="13059" spans="1:16" x14ac:dyDescent="0.3">
      <c r="A13059" t="s">
        <v>16771</v>
      </c>
      <c r="B13059" s="2" t="str">
        <f t="shared" ref="B13059:B13122" si="614">MID(A13059,1,4)</f>
        <v>9521</v>
      </c>
      <c r="C13059" s="2">
        <f t="shared" si="612"/>
        <v>9521</v>
      </c>
      <c r="D13059" t="str">
        <f>VLOOKUP(C13059,'Cost Centre'!A:B,2,)</f>
        <v>Strategic projects and service delivery regulation</v>
      </c>
      <c r="E13059" t="str">
        <f t="shared" si="613"/>
        <v>8</v>
      </c>
      <c r="F13059" t="s">
        <v>466</v>
      </c>
      <c r="G13059" s="2">
        <v>0</v>
      </c>
      <c r="H13059" s="2">
        <v>0</v>
      </c>
      <c r="I13059" s="2">
        <v>0</v>
      </c>
      <c r="J13059" s="105">
        <f>SUMIF([1]MMM!$A:$A,A13059,[1]MMM!$F:$F)</f>
        <v>0</v>
      </c>
      <c r="K13059" s="2" t="s">
        <v>460</v>
      </c>
      <c r="L13059" s="2">
        <v>0</v>
      </c>
      <c r="M13059" t="s">
        <v>16691</v>
      </c>
      <c r="N13059" t="s">
        <v>16766</v>
      </c>
      <c r="O13059" t="s">
        <v>10916</v>
      </c>
      <c r="P13059" t="s">
        <v>10917</v>
      </c>
    </row>
    <row r="13060" spans="1:16" x14ac:dyDescent="0.3">
      <c r="A13060" t="s">
        <v>16772</v>
      </c>
      <c r="B13060" s="2" t="str">
        <f t="shared" si="614"/>
        <v>9521</v>
      </c>
      <c r="C13060" s="2">
        <f t="shared" si="612"/>
        <v>9521</v>
      </c>
      <c r="D13060" t="str">
        <f>VLOOKUP(C13060,'Cost Centre'!A:B,2,)</f>
        <v>Strategic projects and service delivery regulation</v>
      </c>
      <c r="E13060" t="str">
        <f t="shared" si="613"/>
        <v>8</v>
      </c>
      <c r="F13060" t="s">
        <v>468</v>
      </c>
      <c r="G13060" s="2">
        <v>0</v>
      </c>
      <c r="H13060" s="2">
        <v>1019246.25</v>
      </c>
      <c r="I13060" s="2">
        <v>0</v>
      </c>
      <c r="J13060" s="105">
        <f>SUMIF([1]MMM!$A:$A,A13060,[1]MMM!$F:$F)</f>
        <v>1019246.25</v>
      </c>
      <c r="K13060" s="2" t="s">
        <v>460</v>
      </c>
      <c r="L13060" s="2">
        <v>0</v>
      </c>
      <c r="M13060" t="s">
        <v>16691</v>
      </c>
      <c r="N13060" t="s">
        <v>16766</v>
      </c>
      <c r="O13060" t="s">
        <v>10916</v>
      </c>
      <c r="P13060" t="s">
        <v>10917</v>
      </c>
    </row>
    <row r="13061" spans="1:16" x14ac:dyDescent="0.3">
      <c r="A13061" t="s">
        <v>16773</v>
      </c>
      <c r="B13061" s="2" t="str">
        <f t="shared" si="614"/>
        <v>9521</v>
      </c>
      <c r="C13061" s="2">
        <f t="shared" si="612"/>
        <v>9521</v>
      </c>
      <c r="D13061" t="str">
        <f>VLOOKUP(C13061,'Cost Centre'!A:B,2,)</f>
        <v>Strategic projects and service delivery regulation</v>
      </c>
      <c r="E13061" t="str">
        <f t="shared" si="613"/>
        <v>8</v>
      </c>
      <c r="F13061" t="s">
        <v>470</v>
      </c>
      <c r="G13061" s="2">
        <v>0</v>
      </c>
      <c r="H13061" s="2">
        <v>0</v>
      </c>
      <c r="I13061" s="2">
        <v>0</v>
      </c>
      <c r="J13061" s="105">
        <f>SUMIF([1]MMM!$A:$A,A13061,[1]MMM!$F:$F)</f>
        <v>0</v>
      </c>
      <c r="K13061" s="2" t="s">
        <v>460</v>
      </c>
      <c r="L13061" s="2">
        <v>0</v>
      </c>
      <c r="M13061" t="s">
        <v>16691</v>
      </c>
      <c r="N13061" t="s">
        <v>16766</v>
      </c>
      <c r="O13061" t="s">
        <v>10916</v>
      </c>
      <c r="P13061" t="s">
        <v>10917</v>
      </c>
    </row>
    <row r="13062" spans="1:16" x14ac:dyDescent="0.3">
      <c r="A13062" t="s">
        <v>16774</v>
      </c>
      <c r="B13062" s="2" t="str">
        <f t="shared" si="614"/>
        <v>9521</v>
      </c>
      <c r="C13062" s="2">
        <f t="shared" si="612"/>
        <v>9521</v>
      </c>
      <c r="D13062" t="str">
        <f>VLOOKUP(C13062,'Cost Centre'!A:B,2,)</f>
        <v>Strategic projects and service delivery regulation</v>
      </c>
      <c r="E13062" t="str">
        <f t="shared" si="613"/>
        <v>8</v>
      </c>
      <c r="F13062" t="s">
        <v>2159</v>
      </c>
      <c r="G13062" s="2">
        <v>0</v>
      </c>
      <c r="H13062" s="2">
        <v>0</v>
      </c>
      <c r="I13062" s="2">
        <v>0</v>
      </c>
      <c r="J13062" s="105">
        <f>SUMIF([1]MMM!$A:$A,A13062,[1]MMM!$F:$F)</f>
        <v>0</v>
      </c>
      <c r="K13062" s="2" t="s">
        <v>460</v>
      </c>
      <c r="L13062" s="2">
        <v>0</v>
      </c>
      <c r="M13062" t="s">
        <v>16691</v>
      </c>
      <c r="N13062" t="s">
        <v>16766</v>
      </c>
      <c r="O13062" t="s">
        <v>10916</v>
      </c>
      <c r="P13062" t="s">
        <v>10917</v>
      </c>
    </row>
    <row r="13063" spans="1:16" x14ac:dyDescent="0.3">
      <c r="A13063" t="s">
        <v>10154</v>
      </c>
      <c r="B13063" s="2" t="str">
        <f t="shared" si="614"/>
        <v>9601</v>
      </c>
      <c r="C13063" s="2">
        <f t="shared" si="612"/>
        <v>9601</v>
      </c>
      <c r="D13063" t="str">
        <f>VLOOKUP(C13063,'Cost Centre'!A:B,2,)</f>
        <v>Strategic projects and service delivery regulation</v>
      </c>
      <c r="E13063" t="str">
        <f t="shared" si="613"/>
        <v>2</v>
      </c>
      <c r="F13063" t="s">
        <v>48</v>
      </c>
      <c r="G13063" s="2">
        <v>0</v>
      </c>
      <c r="H13063" s="2">
        <v>1086460.51</v>
      </c>
      <c r="I13063" s="2">
        <v>0</v>
      </c>
      <c r="J13063" s="105">
        <f>SUMIF([1]MMM!$A:$A,A13063,[1]MMM!$F:$F)</f>
        <v>1086460.51</v>
      </c>
      <c r="K13063" s="2" t="s">
        <v>10</v>
      </c>
      <c r="L13063" s="2">
        <v>698955</v>
      </c>
      <c r="M13063" t="s">
        <v>16691</v>
      </c>
      <c r="N13063" t="s">
        <v>16775</v>
      </c>
      <c r="O13063" t="s">
        <v>10871</v>
      </c>
      <c r="P13063" t="s">
        <v>10875</v>
      </c>
    </row>
    <row r="13064" spans="1:16" x14ac:dyDescent="0.3">
      <c r="A13064" t="s">
        <v>10155</v>
      </c>
      <c r="B13064" s="2" t="str">
        <f t="shared" si="614"/>
        <v>9601</v>
      </c>
      <c r="C13064" s="2">
        <f t="shared" si="612"/>
        <v>9601</v>
      </c>
      <c r="D13064" t="str">
        <f>VLOOKUP(C13064,'Cost Centre'!A:B,2,)</f>
        <v>Strategic projects and service delivery regulation</v>
      </c>
      <c r="E13064" t="str">
        <f t="shared" si="613"/>
        <v>2</v>
      </c>
      <c r="F13064" t="s">
        <v>51</v>
      </c>
      <c r="G13064" s="2">
        <v>0</v>
      </c>
      <c r="H13064" s="2">
        <v>7200</v>
      </c>
      <c r="I13064" s="2">
        <v>0</v>
      </c>
      <c r="J13064" s="105">
        <f>SUMIF([1]MMM!$A:$A,A13064,[1]MMM!$F:$F)</f>
        <v>7200</v>
      </c>
      <c r="K13064" s="2" t="s">
        <v>10</v>
      </c>
      <c r="L13064" s="2">
        <v>7200</v>
      </c>
      <c r="M13064" t="s">
        <v>16691</v>
      </c>
      <c r="N13064" t="s">
        <v>16775</v>
      </c>
      <c r="O13064" t="s">
        <v>10871</v>
      </c>
      <c r="P13064" t="s">
        <v>10875</v>
      </c>
    </row>
    <row r="13065" spans="1:16" x14ac:dyDescent="0.3">
      <c r="A13065" t="s">
        <v>10156</v>
      </c>
      <c r="B13065" s="2" t="str">
        <f t="shared" si="614"/>
        <v>9601</v>
      </c>
      <c r="C13065" s="2">
        <f t="shared" si="612"/>
        <v>9601</v>
      </c>
      <c r="D13065" t="str">
        <f>VLOOKUP(C13065,'Cost Centre'!A:B,2,)</f>
        <v>Strategic projects and service delivery regulation</v>
      </c>
      <c r="E13065" t="str">
        <f t="shared" si="613"/>
        <v>2</v>
      </c>
      <c r="F13065" t="s">
        <v>55</v>
      </c>
      <c r="G13065" s="2">
        <v>0</v>
      </c>
      <c r="H13065" s="2">
        <v>387014.3</v>
      </c>
      <c r="I13065" s="2">
        <v>0</v>
      </c>
      <c r="J13065" s="105">
        <f>SUMIF([1]MMM!$A:$A,A13065,[1]MMM!$F:$F)</f>
        <v>389233.7</v>
      </c>
      <c r="K13065" s="2" t="s">
        <v>10</v>
      </c>
      <c r="L13065" s="2">
        <v>14763</v>
      </c>
      <c r="M13065" t="s">
        <v>16691</v>
      </c>
      <c r="N13065" t="s">
        <v>16775</v>
      </c>
      <c r="O13065" t="s">
        <v>10871</v>
      </c>
      <c r="P13065" t="s">
        <v>10875</v>
      </c>
    </row>
    <row r="13066" spans="1:16" x14ac:dyDescent="0.3">
      <c r="A13066" t="s">
        <v>10157</v>
      </c>
      <c r="B13066" s="2" t="str">
        <f t="shared" si="614"/>
        <v>9601</v>
      </c>
      <c r="C13066" s="2">
        <f t="shared" si="612"/>
        <v>9601</v>
      </c>
      <c r="D13066" t="str">
        <f>VLOOKUP(C13066,'Cost Centre'!A:B,2,)</f>
        <v>Strategic projects and service delivery regulation</v>
      </c>
      <c r="E13066" t="str">
        <f t="shared" si="613"/>
        <v>2</v>
      </c>
      <c r="F13066" t="s">
        <v>56</v>
      </c>
      <c r="G13066" s="2">
        <v>0</v>
      </c>
      <c r="H13066" s="2">
        <v>0.01</v>
      </c>
      <c r="I13066" s="2">
        <v>0</v>
      </c>
      <c r="J13066" s="105">
        <f>SUMIF([1]MMM!$A:$A,A13066,[1]MMM!$F:$F)</f>
        <v>0.01</v>
      </c>
      <c r="K13066" s="2" t="s">
        <v>10</v>
      </c>
      <c r="L13066" s="2">
        <v>1343</v>
      </c>
      <c r="M13066" t="s">
        <v>16691</v>
      </c>
      <c r="N13066" t="s">
        <v>16775</v>
      </c>
      <c r="O13066" t="s">
        <v>10871</v>
      </c>
      <c r="P13066" t="s">
        <v>10875</v>
      </c>
    </row>
    <row r="13067" spans="1:16" x14ac:dyDescent="0.3">
      <c r="A13067" t="s">
        <v>10158</v>
      </c>
      <c r="B13067" s="2" t="str">
        <f t="shared" si="614"/>
        <v>9601</v>
      </c>
      <c r="C13067" s="2">
        <f t="shared" si="612"/>
        <v>9601</v>
      </c>
      <c r="D13067" t="str">
        <f>VLOOKUP(C13067,'Cost Centre'!A:B,2,)</f>
        <v>Strategic projects and service delivery regulation</v>
      </c>
      <c r="E13067" t="str">
        <f t="shared" si="613"/>
        <v>2</v>
      </c>
      <c r="F13067" t="s">
        <v>60</v>
      </c>
      <c r="G13067" s="2">
        <v>0</v>
      </c>
      <c r="H13067" s="2">
        <v>309843.82</v>
      </c>
      <c r="I13067" s="2">
        <v>0</v>
      </c>
      <c r="J13067" s="105">
        <f>SUMIF([1]MMM!$A:$A,A13067,[1]MMM!$F:$F)</f>
        <v>327157.82</v>
      </c>
      <c r="K13067" s="2" t="s">
        <v>10</v>
      </c>
      <c r="L13067" s="2">
        <v>250000</v>
      </c>
      <c r="M13067" t="s">
        <v>16691</v>
      </c>
      <c r="N13067" t="s">
        <v>16775</v>
      </c>
      <c r="O13067" t="s">
        <v>10871</v>
      </c>
      <c r="P13067" t="s">
        <v>10875</v>
      </c>
    </row>
    <row r="13068" spans="1:16" x14ac:dyDescent="0.3">
      <c r="A13068" t="s">
        <v>10159</v>
      </c>
      <c r="B13068" s="2" t="str">
        <f t="shared" si="614"/>
        <v>9601</v>
      </c>
      <c r="C13068" s="2">
        <f t="shared" si="612"/>
        <v>9601</v>
      </c>
      <c r="D13068" t="str">
        <f>VLOOKUP(C13068,'Cost Centre'!A:B,2,)</f>
        <v>Strategic projects and service delivery regulation</v>
      </c>
      <c r="E13068" t="str">
        <f t="shared" si="613"/>
        <v>2</v>
      </c>
      <c r="F13068" t="s">
        <v>61</v>
      </c>
      <c r="G13068" s="2">
        <v>0</v>
      </c>
      <c r="H13068" s="2">
        <v>64406</v>
      </c>
      <c r="I13068" s="2">
        <v>0</v>
      </c>
      <c r="J13068" s="105">
        <f>SUMIF([1]MMM!$A:$A,A13068,[1]MMM!$F:$F)</f>
        <v>64406</v>
      </c>
      <c r="K13068" s="2" t="s">
        <v>10</v>
      </c>
      <c r="L13068" s="2">
        <v>0</v>
      </c>
      <c r="M13068" t="s">
        <v>16691</v>
      </c>
      <c r="N13068" t="s">
        <v>16775</v>
      </c>
      <c r="O13068" t="s">
        <v>10871</v>
      </c>
      <c r="P13068" t="s">
        <v>10875</v>
      </c>
    </row>
    <row r="13069" spans="1:16" x14ac:dyDescent="0.3">
      <c r="A13069" t="s">
        <v>10160</v>
      </c>
      <c r="B13069" s="2" t="str">
        <f t="shared" si="614"/>
        <v>9601</v>
      </c>
      <c r="C13069" s="2">
        <f t="shared" si="612"/>
        <v>9601</v>
      </c>
      <c r="D13069" t="str">
        <f>VLOOKUP(C13069,'Cost Centre'!A:B,2,)</f>
        <v>Strategic projects and service delivery regulation</v>
      </c>
      <c r="E13069" t="str">
        <f t="shared" si="613"/>
        <v>2</v>
      </c>
      <c r="F13069" t="s">
        <v>62</v>
      </c>
      <c r="G13069" s="2">
        <v>0</v>
      </c>
      <c r="H13069" s="2">
        <v>20665.439999999999</v>
      </c>
      <c r="I13069" s="2">
        <v>0</v>
      </c>
      <c r="J13069" s="105">
        <f>SUMIF([1]MMM!$A:$A,A13069,[1]MMM!$F:$F)</f>
        <v>20665.439999999999</v>
      </c>
      <c r="K13069" s="2" t="s">
        <v>10</v>
      </c>
      <c r="L13069" s="2">
        <v>0</v>
      </c>
      <c r="M13069" t="s">
        <v>16691</v>
      </c>
      <c r="N13069" t="s">
        <v>16775</v>
      </c>
      <c r="O13069" t="s">
        <v>10871</v>
      </c>
      <c r="P13069" t="s">
        <v>10875</v>
      </c>
    </row>
    <row r="13070" spans="1:16" x14ac:dyDescent="0.3">
      <c r="A13070" t="s">
        <v>10161</v>
      </c>
      <c r="B13070" s="2" t="str">
        <f t="shared" si="614"/>
        <v>9601</v>
      </c>
      <c r="C13070" s="2">
        <f t="shared" si="612"/>
        <v>9601</v>
      </c>
      <c r="D13070" t="str">
        <f>VLOOKUP(C13070,'Cost Centre'!A:B,2,)</f>
        <v>Strategic projects and service delivery regulation</v>
      </c>
      <c r="E13070" t="str">
        <f t="shared" si="613"/>
        <v>2</v>
      </c>
      <c r="F13070" t="s">
        <v>67</v>
      </c>
      <c r="G13070" s="2">
        <v>0</v>
      </c>
      <c r="H13070" s="2">
        <v>245</v>
      </c>
      <c r="I13070" s="2">
        <v>0</v>
      </c>
      <c r="J13070" s="105">
        <f>SUMIF([1]MMM!$A:$A,A13070,[1]MMM!$F:$F)</f>
        <v>245</v>
      </c>
      <c r="K13070" s="2" t="s">
        <v>10</v>
      </c>
      <c r="L13070" s="2">
        <v>318</v>
      </c>
      <c r="M13070" t="s">
        <v>16691</v>
      </c>
      <c r="N13070" t="s">
        <v>16775</v>
      </c>
      <c r="O13070" t="s">
        <v>10871</v>
      </c>
      <c r="P13070" t="s">
        <v>10876</v>
      </c>
    </row>
    <row r="13071" spans="1:16" x14ac:dyDescent="0.3">
      <c r="A13071" t="s">
        <v>10162</v>
      </c>
      <c r="B13071" s="2" t="str">
        <f t="shared" si="614"/>
        <v>9601</v>
      </c>
      <c r="C13071" s="2">
        <f t="shared" si="612"/>
        <v>9601</v>
      </c>
      <c r="D13071" t="str">
        <f>VLOOKUP(C13071,'Cost Centre'!A:B,2,)</f>
        <v>Strategic projects and service delivery regulation</v>
      </c>
      <c r="E13071" t="str">
        <f t="shared" si="613"/>
        <v>2</v>
      </c>
      <c r="F13071" t="s">
        <v>68</v>
      </c>
      <c r="G13071" s="2">
        <v>0</v>
      </c>
      <c r="H13071" s="2">
        <v>11718.44</v>
      </c>
      <c r="I13071" s="2">
        <v>0</v>
      </c>
      <c r="J13071" s="105">
        <f>SUMIF([1]MMM!$A:$A,A13071,[1]MMM!$F:$F)</f>
        <v>12845.55</v>
      </c>
      <c r="K13071" s="2" t="s">
        <v>10</v>
      </c>
      <c r="L13071" s="2">
        <v>8693</v>
      </c>
      <c r="M13071" t="s">
        <v>16691</v>
      </c>
      <c r="N13071" t="s">
        <v>16775</v>
      </c>
      <c r="O13071" t="s">
        <v>10871</v>
      </c>
      <c r="P13071" t="s">
        <v>10876</v>
      </c>
    </row>
    <row r="13072" spans="1:16" x14ac:dyDescent="0.3">
      <c r="A13072" t="s">
        <v>10163</v>
      </c>
      <c r="B13072" s="2" t="str">
        <f t="shared" si="614"/>
        <v>9601</v>
      </c>
      <c r="C13072" s="2">
        <f t="shared" si="612"/>
        <v>9601</v>
      </c>
      <c r="D13072" t="str">
        <f>VLOOKUP(C13072,'Cost Centre'!A:B,2,)</f>
        <v>Strategic projects and service delivery regulation</v>
      </c>
      <c r="E13072" t="str">
        <f t="shared" si="613"/>
        <v>2</v>
      </c>
      <c r="F13072" t="s">
        <v>10877</v>
      </c>
      <c r="G13072" s="2">
        <v>0</v>
      </c>
      <c r="H13072" s="2">
        <v>95584.82</v>
      </c>
      <c r="I13072" s="2">
        <v>0</v>
      </c>
      <c r="J13072" s="105">
        <f>SUMIF([1]MMM!$A:$A,A13072,[1]MMM!$F:$F)</f>
        <v>95584.82</v>
      </c>
      <c r="K13072" s="2" t="s">
        <v>10</v>
      </c>
      <c r="L13072" s="2">
        <v>144445</v>
      </c>
      <c r="M13072" t="s">
        <v>16691</v>
      </c>
      <c r="N13072" t="s">
        <v>16775</v>
      </c>
      <c r="O13072" t="s">
        <v>10871</v>
      </c>
      <c r="P13072" t="s">
        <v>10876</v>
      </c>
    </row>
    <row r="13073" spans="1:16" x14ac:dyDescent="0.3">
      <c r="A13073" t="s">
        <v>10164</v>
      </c>
      <c r="B13073" s="2" t="str">
        <f t="shared" si="614"/>
        <v>9601</v>
      </c>
      <c r="C13073" s="2">
        <f t="shared" si="612"/>
        <v>9601</v>
      </c>
      <c r="D13073" t="str">
        <f>VLOOKUP(C13073,'Cost Centre'!A:B,2,)</f>
        <v>Strategic projects and service delivery regulation</v>
      </c>
      <c r="E13073" t="str">
        <f t="shared" si="613"/>
        <v>2</v>
      </c>
      <c r="F13073" t="s">
        <v>69</v>
      </c>
      <c r="G13073" s="2">
        <v>0</v>
      </c>
      <c r="H13073" s="2">
        <v>200969.25</v>
      </c>
      <c r="I13073" s="2">
        <v>0</v>
      </c>
      <c r="J13073" s="105">
        <f>SUMIF([1]MMM!$A:$A,A13073,[1]MMM!$F:$F)</f>
        <v>200969.25</v>
      </c>
      <c r="K13073" s="2" t="s">
        <v>10</v>
      </c>
      <c r="L13073" s="2">
        <v>191811</v>
      </c>
      <c r="M13073" t="s">
        <v>16691</v>
      </c>
      <c r="N13073" t="s">
        <v>16775</v>
      </c>
      <c r="O13073" t="s">
        <v>10871</v>
      </c>
      <c r="P13073" t="s">
        <v>10876</v>
      </c>
    </row>
    <row r="13074" spans="1:16" x14ac:dyDescent="0.3">
      <c r="A13074" t="s">
        <v>10165</v>
      </c>
      <c r="B13074" s="2" t="str">
        <f t="shared" si="614"/>
        <v>9601</v>
      </c>
      <c r="C13074" s="2">
        <f t="shared" si="612"/>
        <v>9601</v>
      </c>
      <c r="D13074" t="str">
        <f>VLOOKUP(C13074,'Cost Centre'!A:B,2,)</f>
        <v>Strategic projects and service delivery regulation</v>
      </c>
      <c r="E13074" t="str">
        <f t="shared" si="613"/>
        <v>2</v>
      </c>
      <c r="F13074" t="s">
        <v>70</v>
      </c>
      <c r="G13074" s="2">
        <v>0</v>
      </c>
      <c r="H13074" s="2">
        <v>4164.16</v>
      </c>
      <c r="I13074" s="2">
        <v>0</v>
      </c>
      <c r="J13074" s="105">
        <f>SUMIF([1]MMM!$A:$A,A13074,[1]MMM!$F:$F)</f>
        <v>4164.16</v>
      </c>
      <c r="K13074" s="2" t="s">
        <v>10</v>
      </c>
      <c r="L13074" s="2">
        <v>5739</v>
      </c>
      <c r="M13074" t="s">
        <v>16691</v>
      </c>
      <c r="N13074" t="s">
        <v>16775</v>
      </c>
      <c r="O13074" t="s">
        <v>10871</v>
      </c>
      <c r="P13074" t="s">
        <v>10876</v>
      </c>
    </row>
    <row r="13075" spans="1:16" x14ac:dyDescent="0.3">
      <c r="A13075" t="s">
        <v>10166</v>
      </c>
      <c r="B13075" s="2" t="str">
        <f t="shared" si="614"/>
        <v>9601</v>
      </c>
      <c r="C13075" s="2">
        <f t="shared" si="612"/>
        <v>9601</v>
      </c>
      <c r="D13075" t="str">
        <f>VLOOKUP(C13075,'Cost Centre'!A:B,2,)</f>
        <v>Strategic projects and service delivery regulation</v>
      </c>
      <c r="E13075" t="str">
        <f t="shared" si="613"/>
        <v>2</v>
      </c>
      <c r="F13075" t="s">
        <v>73</v>
      </c>
      <c r="G13075" s="2">
        <v>0</v>
      </c>
      <c r="H13075" s="2">
        <v>0</v>
      </c>
      <c r="I13075" s="2">
        <v>0</v>
      </c>
      <c r="J13075" s="105">
        <f>SUMIF([1]MMM!$A:$A,A13075,[1]MMM!$F:$F)</f>
        <v>0</v>
      </c>
      <c r="K13075" s="2" t="s">
        <v>10</v>
      </c>
      <c r="L13075" s="2">
        <v>0</v>
      </c>
      <c r="M13075" t="s">
        <v>16691</v>
      </c>
      <c r="N13075" t="s">
        <v>16775</v>
      </c>
      <c r="O13075" t="s">
        <v>10871</v>
      </c>
      <c r="P13075" t="s">
        <v>10878</v>
      </c>
    </row>
    <row r="13076" spans="1:16" x14ac:dyDescent="0.3">
      <c r="A13076" t="s">
        <v>10167</v>
      </c>
      <c r="B13076" s="2" t="str">
        <f t="shared" si="614"/>
        <v>9601</v>
      </c>
      <c r="C13076" s="2">
        <f t="shared" si="612"/>
        <v>9601</v>
      </c>
      <c r="D13076" t="str">
        <f>VLOOKUP(C13076,'Cost Centre'!A:B,2,)</f>
        <v>Strategic projects and service delivery regulation</v>
      </c>
      <c r="E13076" t="str">
        <f t="shared" si="613"/>
        <v>2</v>
      </c>
      <c r="F13076" t="s">
        <v>88</v>
      </c>
      <c r="G13076" s="2">
        <v>0</v>
      </c>
      <c r="H13076" s="2">
        <v>0</v>
      </c>
      <c r="I13076" s="2">
        <v>0</v>
      </c>
      <c r="J13076" s="105">
        <f>SUMIF([1]MMM!$A:$A,A13076,[1]MMM!$F:$F)</f>
        <v>0</v>
      </c>
      <c r="K13076" s="2" t="s">
        <v>10</v>
      </c>
      <c r="L13076" s="2">
        <v>0</v>
      </c>
      <c r="M13076" t="s">
        <v>16691</v>
      </c>
      <c r="N13076" t="s">
        <v>16775</v>
      </c>
      <c r="O13076" t="s">
        <v>10871</v>
      </c>
      <c r="P13076" t="s">
        <v>10881</v>
      </c>
    </row>
    <row r="13077" spans="1:16" x14ac:dyDescent="0.3">
      <c r="A13077" t="s">
        <v>10168</v>
      </c>
      <c r="B13077" s="2" t="str">
        <f t="shared" si="614"/>
        <v>9601</v>
      </c>
      <c r="C13077" s="2">
        <f t="shared" si="612"/>
        <v>9601</v>
      </c>
      <c r="D13077" t="str">
        <f>VLOOKUP(C13077,'Cost Centre'!A:B,2,)</f>
        <v>Strategic projects and service delivery regulation</v>
      </c>
      <c r="E13077" t="str">
        <f t="shared" si="613"/>
        <v>2</v>
      </c>
      <c r="F13077" t="s">
        <v>10880</v>
      </c>
      <c r="G13077" s="2">
        <v>0</v>
      </c>
      <c r="H13077" s="2">
        <v>0</v>
      </c>
      <c r="I13077" s="2">
        <v>0</v>
      </c>
      <c r="J13077" s="105">
        <f>SUMIF([1]MMM!$A:$A,A13077,[1]MMM!$F:$F)</f>
        <v>0</v>
      </c>
      <c r="K13077" s="2" t="s">
        <v>10</v>
      </c>
      <c r="L13077" s="2">
        <v>0</v>
      </c>
      <c r="M13077" t="s">
        <v>16691</v>
      </c>
      <c r="N13077" t="s">
        <v>16775</v>
      </c>
      <c r="O13077" t="s">
        <v>10871</v>
      </c>
      <c r="P13077" t="s">
        <v>10881</v>
      </c>
    </row>
    <row r="13078" spans="1:16" x14ac:dyDescent="0.3">
      <c r="A13078" t="s">
        <v>10169</v>
      </c>
      <c r="B13078" s="2" t="str">
        <f t="shared" si="614"/>
        <v>9601</v>
      </c>
      <c r="C13078" s="2">
        <f t="shared" si="612"/>
        <v>9601</v>
      </c>
      <c r="D13078" t="str">
        <f>VLOOKUP(C13078,'Cost Centre'!A:B,2,)</f>
        <v>Strategic projects and service delivery regulation</v>
      </c>
      <c r="E13078" t="str">
        <f t="shared" si="613"/>
        <v>2</v>
      </c>
      <c r="F13078" t="s">
        <v>93</v>
      </c>
      <c r="G13078" s="2">
        <v>0</v>
      </c>
      <c r="H13078" s="2">
        <v>18039.48</v>
      </c>
      <c r="I13078" s="2">
        <v>0</v>
      </c>
      <c r="J13078" s="105">
        <f>SUMIF([1]MMM!$A:$A,A13078,[1]MMM!$F:$F)</f>
        <v>18204.43</v>
      </c>
      <c r="K13078" s="2" t="s">
        <v>10</v>
      </c>
      <c r="L13078" s="2">
        <v>9690</v>
      </c>
      <c r="M13078" t="s">
        <v>16691</v>
      </c>
      <c r="N13078" t="s">
        <v>16775</v>
      </c>
      <c r="O13078" t="s">
        <v>10871</v>
      </c>
      <c r="P13078" t="s">
        <v>10881</v>
      </c>
    </row>
    <row r="13079" spans="1:16" x14ac:dyDescent="0.3">
      <c r="A13079" t="s">
        <v>10170</v>
      </c>
      <c r="B13079" s="2" t="str">
        <f t="shared" si="614"/>
        <v>9601</v>
      </c>
      <c r="C13079" s="2">
        <f t="shared" si="612"/>
        <v>9601</v>
      </c>
      <c r="D13079" t="str">
        <f>VLOOKUP(C13079,'Cost Centre'!A:B,2,)</f>
        <v>Strategic projects and service delivery regulation</v>
      </c>
      <c r="E13079" t="str">
        <f t="shared" si="613"/>
        <v>2</v>
      </c>
      <c r="F13079" t="s">
        <v>10882</v>
      </c>
      <c r="G13079" s="2">
        <v>0</v>
      </c>
      <c r="H13079" s="2">
        <v>0</v>
      </c>
      <c r="I13079" s="2">
        <v>0</v>
      </c>
      <c r="J13079" s="105">
        <f>SUMIF([1]MMM!$A:$A,A13079,[1]MMM!$F:$F)</f>
        <v>0</v>
      </c>
      <c r="K13079" s="2" t="s">
        <v>10</v>
      </c>
      <c r="L13079" s="2">
        <v>0</v>
      </c>
      <c r="M13079" t="s">
        <v>16691</v>
      </c>
      <c r="N13079" t="s">
        <v>16775</v>
      </c>
      <c r="O13079" t="s">
        <v>10871</v>
      </c>
      <c r="P13079" t="s">
        <v>10881</v>
      </c>
    </row>
    <row r="13080" spans="1:16" x14ac:dyDescent="0.3">
      <c r="A13080" t="s">
        <v>10171</v>
      </c>
      <c r="B13080" s="2" t="str">
        <f t="shared" si="614"/>
        <v>9601</v>
      </c>
      <c r="C13080" s="2">
        <f t="shared" si="612"/>
        <v>9601</v>
      </c>
      <c r="D13080" t="str">
        <f>VLOOKUP(C13080,'Cost Centre'!A:B,2,)</f>
        <v>Strategic projects and service delivery regulation</v>
      </c>
      <c r="E13080" t="str">
        <f t="shared" si="613"/>
        <v>2</v>
      </c>
      <c r="F13080" t="s">
        <v>10883</v>
      </c>
      <c r="G13080" s="2">
        <v>0</v>
      </c>
      <c r="H13080" s="2">
        <v>0</v>
      </c>
      <c r="I13080" s="2">
        <v>0</v>
      </c>
      <c r="J13080" s="105">
        <f>SUMIF([1]MMM!$A:$A,A13080,[1]MMM!$F:$F)</f>
        <v>0</v>
      </c>
      <c r="K13080" s="2" t="s">
        <v>10</v>
      </c>
      <c r="L13080" s="2">
        <v>0</v>
      </c>
      <c r="M13080" t="s">
        <v>16691</v>
      </c>
      <c r="N13080" t="s">
        <v>16775</v>
      </c>
      <c r="O13080" t="s">
        <v>10871</v>
      </c>
      <c r="P13080" t="s">
        <v>10881</v>
      </c>
    </row>
    <row r="13081" spans="1:16" x14ac:dyDescent="0.3">
      <c r="A13081" t="s">
        <v>10172</v>
      </c>
      <c r="B13081" s="2" t="str">
        <f t="shared" si="614"/>
        <v>9601</v>
      </c>
      <c r="C13081" s="2">
        <f t="shared" si="612"/>
        <v>9601</v>
      </c>
      <c r="D13081" t="str">
        <f>VLOOKUP(C13081,'Cost Centre'!A:B,2,)</f>
        <v>Strategic projects and service delivery regulation</v>
      </c>
      <c r="E13081" t="str">
        <f t="shared" si="613"/>
        <v>2</v>
      </c>
      <c r="F13081" t="s">
        <v>103</v>
      </c>
      <c r="G13081" s="2">
        <v>0</v>
      </c>
      <c r="H13081" s="2">
        <v>0</v>
      </c>
      <c r="I13081" s="2">
        <v>0</v>
      </c>
      <c r="J13081" s="105">
        <f>SUMIF([1]MMM!$A:$A,A13081,[1]MMM!$F:$F)</f>
        <v>0</v>
      </c>
      <c r="K13081" s="2" t="s">
        <v>10</v>
      </c>
      <c r="L13081" s="2">
        <v>0</v>
      </c>
      <c r="M13081" t="s">
        <v>16691</v>
      </c>
      <c r="N13081" t="s">
        <v>16775</v>
      </c>
      <c r="O13081" t="s">
        <v>10871</v>
      </c>
      <c r="P13081" t="s">
        <v>10881</v>
      </c>
    </row>
    <row r="13082" spans="1:16" x14ac:dyDescent="0.3">
      <c r="A13082" t="s">
        <v>10173</v>
      </c>
      <c r="B13082" s="2" t="str">
        <f t="shared" si="614"/>
        <v>9601</v>
      </c>
      <c r="C13082" s="2">
        <f t="shared" si="612"/>
        <v>9601</v>
      </c>
      <c r="D13082" t="str">
        <f>VLOOKUP(C13082,'Cost Centre'!A:B,2,)</f>
        <v>Strategic projects and service delivery regulation</v>
      </c>
      <c r="E13082" t="str">
        <f t="shared" si="613"/>
        <v>2</v>
      </c>
      <c r="F13082" t="s">
        <v>104</v>
      </c>
      <c r="G13082" s="2">
        <v>0</v>
      </c>
      <c r="H13082" s="2">
        <v>0</v>
      </c>
      <c r="I13082" s="2">
        <v>0</v>
      </c>
      <c r="J13082" s="105">
        <f>SUMIF([1]MMM!$A:$A,A13082,[1]MMM!$F:$F)</f>
        <v>0</v>
      </c>
      <c r="K13082" s="2" t="s">
        <v>10</v>
      </c>
      <c r="L13082" s="2">
        <v>0</v>
      </c>
      <c r="M13082" t="s">
        <v>16691</v>
      </c>
      <c r="N13082" t="s">
        <v>16775</v>
      </c>
      <c r="O13082" t="s">
        <v>10871</v>
      </c>
      <c r="P13082" t="s">
        <v>10881</v>
      </c>
    </row>
    <row r="13083" spans="1:16" x14ac:dyDescent="0.3">
      <c r="A13083" t="s">
        <v>10174</v>
      </c>
      <c r="B13083" s="2" t="str">
        <f t="shared" si="614"/>
        <v>9601</v>
      </c>
      <c r="C13083" s="2">
        <f t="shared" si="612"/>
        <v>9601</v>
      </c>
      <c r="D13083" t="str">
        <f>VLOOKUP(C13083,'Cost Centre'!A:B,2,)</f>
        <v>Strategic projects and service delivery regulation</v>
      </c>
      <c r="E13083" t="str">
        <f t="shared" si="613"/>
        <v>2</v>
      </c>
      <c r="F13083" t="s">
        <v>105</v>
      </c>
      <c r="G13083" s="2">
        <v>0</v>
      </c>
      <c r="H13083" s="2">
        <v>0</v>
      </c>
      <c r="I13083" s="2">
        <v>0</v>
      </c>
      <c r="J13083" s="105">
        <f>SUMIF([1]MMM!$A:$A,A13083,[1]MMM!$F:$F)</f>
        <v>0</v>
      </c>
      <c r="K13083" s="2" t="s">
        <v>10</v>
      </c>
      <c r="L13083" s="2">
        <v>0</v>
      </c>
      <c r="M13083" t="s">
        <v>16691</v>
      </c>
      <c r="N13083" t="s">
        <v>16775</v>
      </c>
      <c r="O13083" t="s">
        <v>10871</v>
      </c>
      <c r="P13083" t="s">
        <v>10881</v>
      </c>
    </row>
    <row r="13084" spans="1:16" x14ac:dyDescent="0.3">
      <c r="A13084" t="s">
        <v>10175</v>
      </c>
      <c r="B13084" s="2" t="str">
        <f t="shared" si="614"/>
        <v>9601</v>
      </c>
      <c r="C13084" s="2">
        <f t="shared" si="612"/>
        <v>9601</v>
      </c>
      <c r="D13084" t="str">
        <f>VLOOKUP(C13084,'Cost Centre'!A:B,2,)</f>
        <v>Strategic projects and service delivery regulation</v>
      </c>
      <c r="E13084" t="str">
        <f t="shared" si="613"/>
        <v>2</v>
      </c>
      <c r="F13084" t="s">
        <v>110</v>
      </c>
      <c r="G13084" s="2">
        <v>0</v>
      </c>
      <c r="H13084" s="2">
        <v>0</v>
      </c>
      <c r="I13084" s="2">
        <v>0</v>
      </c>
      <c r="J13084" s="105">
        <f>SUMIF([1]MMM!$A:$A,A13084,[1]MMM!$F:$F)</f>
        <v>0</v>
      </c>
      <c r="K13084" s="2" t="s">
        <v>10</v>
      </c>
      <c r="L13084" s="2">
        <v>0</v>
      </c>
      <c r="M13084" t="s">
        <v>16691</v>
      </c>
      <c r="N13084" t="s">
        <v>16775</v>
      </c>
      <c r="O13084" t="s">
        <v>10871</v>
      </c>
      <c r="P13084" t="s">
        <v>10881</v>
      </c>
    </row>
    <row r="13085" spans="1:16" x14ac:dyDescent="0.3">
      <c r="A13085" t="s">
        <v>10176</v>
      </c>
      <c r="B13085" s="2" t="str">
        <f t="shared" si="614"/>
        <v>9601</v>
      </c>
      <c r="C13085" s="2">
        <f t="shared" si="612"/>
        <v>9601</v>
      </c>
      <c r="D13085" t="str">
        <f>VLOOKUP(C13085,'Cost Centre'!A:B,2,)</f>
        <v>Strategic projects and service delivery regulation</v>
      </c>
      <c r="E13085" t="str">
        <f t="shared" si="613"/>
        <v>2</v>
      </c>
      <c r="F13085" t="s">
        <v>10884</v>
      </c>
      <c r="G13085" s="2">
        <v>0</v>
      </c>
      <c r="H13085" s="2">
        <v>0</v>
      </c>
      <c r="I13085" s="2">
        <v>0</v>
      </c>
      <c r="J13085" s="105">
        <f>SUMIF([1]MMM!$A:$A,A13085,[1]MMM!$F:$F)</f>
        <v>0</v>
      </c>
      <c r="K13085" s="2" t="s">
        <v>10</v>
      </c>
      <c r="L13085" s="2">
        <v>0</v>
      </c>
      <c r="M13085" t="s">
        <v>16691</v>
      </c>
      <c r="N13085" t="s">
        <v>16775</v>
      </c>
      <c r="O13085" t="s">
        <v>10871</v>
      </c>
      <c r="P13085" t="s">
        <v>10881</v>
      </c>
    </row>
    <row r="13086" spans="1:16" x14ac:dyDescent="0.3">
      <c r="A13086" t="s">
        <v>10177</v>
      </c>
      <c r="B13086" s="2" t="str">
        <f t="shared" si="614"/>
        <v>9601</v>
      </c>
      <c r="C13086" s="2">
        <f t="shared" si="612"/>
        <v>9601</v>
      </c>
      <c r="D13086" t="str">
        <f>VLOOKUP(C13086,'Cost Centre'!A:B,2,)</f>
        <v>Strategic projects and service delivery regulation</v>
      </c>
      <c r="E13086" t="str">
        <f t="shared" si="613"/>
        <v>2</v>
      </c>
      <c r="F13086" t="s">
        <v>117</v>
      </c>
      <c r="G13086" s="2">
        <v>0</v>
      </c>
      <c r="H13086" s="2">
        <v>0</v>
      </c>
      <c r="I13086" s="2">
        <v>0</v>
      </c>
      <c r="J13086" s="105">
        <f>SUMIF([1]MMM!$A:$A,A13086,[1]MMM!$F:$F)</f>
        <v>0</v>
      </c>
      <c r="K13086" s="2" t="s">
        <v>10</v>
      </c>
      <c r="L13086" s="2">
        <v>0</v>
      </c>
      <c r="M13086" t="s">
        <v>16691</v>
      </c>
      <c r="N13086" t="s">
        <v>16775</v>
      </c>
      <c r="O13086" t="s">
        <v>10871</v>
      </c>
      <c r="P13086" t="s">
        <v>10885</v>
      </c>
    </row>
    <row r="13087" spans="1:16" x14ac:dyDescent="0.3">
      <c r="A13087" t="s">
        <v>10178</v>
      </c>
      <c r="B13087" s="2" t="str">
        <f t="shared" si="614"/>
        <v>9601</v>
      </c>
      <c r="C13087" s="2">
        <f t="shared" si="612"/>
        <v>9601</v>
      </c>
      <c r="D13087" t="str">
        <f>VLOOKUP(C13087,'Cost Centre'!A:B,2,)</f>
        <v>Strategic projects and service delivery regulation</v>
      </c>
      <c r="E13087" t="str">
        <f t="shared" si="613"/>
        <v>2</v>
      </c>
      <c r="F13087" t="s">
        <v>133</v>
      </c>
      <c r="G13087" s="2">
        <v>0</v>
      </c>
      <c r="H13087" s="2">
        <v>0</v>
      </c>
      <c r="I13087" s="2">
        <v>0</v>
      </c>
      <c r="J13087" s="105">
        <f>SUMIF([1]MMM!$A:$A,A13087,[1]MMM!$F:$F)</f>
        <v>0</v>
      </c>
      <c r="K13087" s="2" t="s">
        <v>10</v>
      </c>
      <c r="L13087" s="2">
        <v>0</v>
      </c>
      <c r="M13087" t="s">
        <v>16691</v>
      </c>
      <c r="N13087" t="s">
        <v>16775</v>
      </c>
      <c r="O13087" t="s">
        <v>10871</v>
      </c>
      <c r="P13087" t="s">
        <v>10885</v>
      </c>
    </row>
    <row r="13088" spans="1:16" x14ac:dyDescent="0.3">
      <c r="A13088" t="s">
        <v>10179</v>
      </c>
      <c r="B13088" s="2" t="str">
        <f t="shared" si="614"/>
        <v>9601</v>
      </c>
      <c r="C13088" s="2">
        <f t="shared" si="612"/>
        <v>9601</v>
      </c>
      <c r="D13088" t="str">
        <f>VLOOKUP(C13088,'Cost Centre'!A:B,2,)</f>
        <v>Strategic projects and service delivery regulation</v>
      </c>
      <c r="E13088" t="str">
        <f t="shared" si="613"/>
        <v>2</v>
      </c>
      <c r="F13088" t="s">
        <v>135</v>
      </c>
      <c r="G13088" s="2">
        <v>0</v>
      </c>
      <c r="H13088" s="2">
        <v>0</v>
      </c>
      <c r="I13088" s="2">
        <v>0</v>
      </c>
      <c r="J13088" s="105">
        <f>SUMIF([1]MMM!$A:$A,A13088,[1]MMM!$F:$F)</f>
        <v>0</v>
      </c>
      <c r="K13088" s="2" t="s">
        <v>10</v>
      </c>
      <c r="L13088" s="2">
        <v>0</v>
      </c>
      <c r="M13088" t="s">
        <v>16691</v>
      </c>
      <c r="N13088" t="s">
        <v>16775</v>
      </c>
      <c r="O13088" t="s">
        <v>10871</v>
      </c>
      <c r="P13088" t="s">
        <v>10934</v>
      </c>
    </row>
    <row r="13089" spans="1:16" x14ac:dyDescent="0.3">
      <c r="A13089" t="s">
        <v>10180</v>
      </c>
      <c r="B13089" s="2" t="str">
        <f t="shared" si="614"/>
        <v>9601</v>
      </c>
      <c r="C13089" s="2">
        <f t="shared" si="612"/>
        <v>9601</v>
      </c>
      <c r="D13089" t="str">
        <f>VLOOKUP(C13089,'Cost Centre'!A:B,2,)</f>
        <v>Strategic projects and service delivery regulation</v>
      </c>
      <c r="E13089" t="str">
        <f t="shared" si="613"/>
        <v>3</v>
      </c>
      <c r="F13089" t="s">
        <v>2148</v>
      </c>
      <c r="G13089" s="2">
        <v>0</v>
      </c>
      <c r="H13089" s="2">
        <v>0</v>
      </c>
      <c r="I13089" s="2">
        <v>0</v>
      </c>
      <c r="J13089" s="105">
        <f>SUMIF([1]MMM!$A:$A,A13089,[1]MMM!$F:$F)</f>
        <v>0</v>
      </c>
      <c r="K13089" s="2" t="s">
        <v>10</v>
      </c>
      <c r="L13089" s="2">
        <v>0</v>
      </c>
      <c r="M13089" t="s">
        <v>16691</v>
      </c>
      <c r="N13089" t="s">
        <v>16775</v>
      </c>
      <c r="O13089" t="s">
        <v>10908</v>
      </c>
      <c r="P13089" t="s">
        <v>10910</v>
      </c>
    </row>
    <row r="13090" spans="1:16" x14ac:dyDescent="0.3">
      <c r="A13090" t="s">
        <v>16776</v>
      </c>
      <c r="B13090" s="2" t="str">
        <f t="shared" si="614"/>
        <v>9601</v>
      </c>
      <c r="C13090" s="2">
        <f t="shared" si="612"/>
        <v>9601</v>
      </c>
      <c r="D13090" t="str">
        <f>VLOOKUP(C13090,'Cost Centre'!A:B,2,)</f>
        <v>Strategic projects and service delivery regulation</v>
      </c>
      <c r="E13090" t="str">
        <f t="shared" si="613"/>
        <v>3</v>
      </c>
      <c r="F13090" t="s">
        <v>10912</v>
      </c>
      <c r="G13090" s="2">
        <v>0</v>
      </c>
      <c r="H13090" s="2">
        <v>0</v>
      </c>
      <c r="I13090" s="2">
        <v>-1837077.62</v>
      </c>
      <c r="J13090" s="105">
        <f>SUMIF([1]MMM!$A:$A,A13090,[1]MMM!$F:$F)</f>
        <v>-1837077.62</v>
      </c>
      <c r="K13090" s="2" t="s">
        <v>10</v>
      </c>
      <c r="L13090" s="2">
        <v>0</v>
      </c>
      <c r="M13090" t="s">
        <v>16691</v>
      </c>
      <c r="N13090" t="s">
        <v>16775</v>
      </c>
      <c r="O13090" t="s">
        <v>10908</v>
      </c>
      <c r="P13090" t="s">
        <v>10913</v>
      </c>
    </row>
    <row r="13091" spans="1:16" x14ac:dyDescent="0.3">
      <c r="A13091" t="s">
        <v>16777</v>
      </c>
      <c r="B13091" s="2" t="str">
        <f t="shared" si="614"/>
        <v>9601</v>
      </c>
      <c r="C13091" s="2">
        <f t="shared" si="612"/>
        <v>9601</v>
      </c>
      <c r="D13091" t="str">
        <f>VLOOKUP(C13091,'Cost Centre'!A:B,2,)</f>
        <v>Strategic projects and service delivery regulation</v>
      </c>
      <c r="E13091" t="str">
        <f t="shared" si="613"/>
        <v>3</v>
      </c>
      <c r="F13091" t="s">
        <v>10915</v>
      </c>
      <c r="G13091" s="2">
        <v>0</v>
      </c>
      <c r="H13091" s="2">
        <v>0</v>
      </c>
      <c r="I13091" s="2">
        <v>0</v>
      </c>
      <c r="J13091" s="105">
        <f>SUMIF([1]MMM!$A:$A,A13091,[1]MMM!$F:$F)</f>
        <v>0</v>
      </c>
      <c r="K13091" s="2" t="s">
        <v>10</v>
      </c>
      <c r="L13091" s="2">
        <v>0</v>
      </c>
      <c r="M13091" t="s">
        <v>16691</v>
      </c>
      <c r="N13091" t="s">
        <v>16775</v>
      </c>
      <c r="O13091" t="s">
        <v>10908</v>
      </c>
      <c r="P13091" t="s">
        <v>10913</v>
      </c>
    </row>
    <row r="13092" spans="1:16" x14ac:dyDescent="0.3">
      <c r="A13092" t="s">
        <v>16778</v>
      </c>
      <c r="B13092" s="2" t="str">
        <f t="shared" si="614"/>
        <v>9601</v>
      </c>
      <c r="C13092" s="2">
        <f t="shared" si="612"/>
        <v>9601</v>
      </c>
      <c r="D13092" t="str">
        <f>VLOOKUP(C13092,'Cost Centre'!A:B,2,)</f>
        <v>Strategic projects and service delivery regulation</v>
      </c>
      <c r="E13092" t="str">
        <f t="shared" si="613"/>
        <v>8</v>
      </c>
      <c r="F13092" t="s">
        <v>462</v>
      </c>
      <c r="G13092" s="2">
        <v>1598677.56</v>
      </c>
      <c r="H13092" s="2">
        <v>0</v>
      </c>
      <c r="I13092" s="2">
        <v>0</v>
      </c>
      <c r="J13092" s="105">
        <f>SUMIF([1]MMM!$A:$A,A13092,[1]MMM!$F:$F)</f>
        <v>1598677.56</v>
      </c>
      <c r="K13092" s="2" t="s">
        <v>460</v>
      </c>
      <c r="L13092" s="2">
        <v>0</v>
      </c>
      <c r="M13092" t="s">
        <v>16691</v>
      </c>
      <c r="N13092" t="s">
        <v>16775</v>
      </c>
      <c r="O13092" t="s">
        <v>10916</v>
      </c>
      <c r="P13092" t="s">
        <v>10917</v>
      </c>
    </row>
    <row r="13093" spans="1:16" x14ac:dyDescent="0.3">
      <c r="A13093" t="s">
        <v>16779</v>
      </c>
      <c r="B13093" s="2" t="str">
        <f t="shared" si="614"/>
        <v>9601</v>
      </c>
      <c r="C13093" s="2">
        <f t="shared" si="612"/>
        <v>9601</v>
      </c>
      <c r="D13093" t="str">
        <f>VLOOKUP(C13093,'Cost Centre'!A:B,2,)</f>
        <v>Strategic projects and service delivery regulation</v>
      </c>
      <c r="E13093" t="str">
        <f t="shared" si="613"/>
        <v>8</v>
      </c>
      <c r="F13093" t="s">
        <v>464</v>
      </c>
      <c r="G13093" s="2">
        <v>0</v>
      </c>
      <c r="H13093" s="2">
        <v>0</v>
      </c>
      <c r="I13093" s="2">
        <v>0</v>
      </c>
      <c r="J13093" s="105">
        <f>SUMIF([1]MMM!$A:$A,A13093,[1]MMM!$F:$F)</f>
        <v>0</v>
      </c>
      <c r="K13093" s="2" t="s">
        <v>460</v>
      </c>
      <c r="L13093" s="2">
        <v>0</v>
      </c>
      <c r="M13093" t="s">
        <v>16691</v>
      </c>
      <c r="N13093" t="s">
        <v>16775</v>
      </c>
      <c r="O13093" t="s">
        <v>10916</v>
      </c>
      <c r="P13093" t="s">
        <v>10917</v>
      </c>
    </row>
    <row r="13094" spans="1:16" x14ac:dyDescent="0.3">
      <c r="A13094" t="s">
        <v>16780</v>
      </c>
      <c r="B13094" s="2" t="str">
        <f t="shared" si="614"/>
        <v>9601</v>
      </c>
      <c r="C13094" s="2">
        <f t="shared" si="612"/>
        <v>9601</v>
      </c>
      <c r="D13094" t="str">
        <f>VLOOKUP(C13094,'Cost Centre'!A:B,2,)</f>
        <v>Strategic projects and service delivery regulation</v>
      </c>
      <c r="E13094" t="str">
        <f t="shared" si="613"/>
        <v>8</v>
      </c>
      <c r="F13094" t="s">
        <v>466</v>
      </c>
      <c r="G13094" s="2">
        <v>0</v>
      </c>
      <c r="H13094" s="2">
        <v>0</v>
      </c>
      <c r="I13094" s="2">
        <v>0</v>
      </c>
      <c r="J13094" s="105">
        <f>SUMIF([1]MMM!$A:$A,A13094,[1]MMM!$F:$F)</f>
        <v>0</v>
      </c>
      <c r="K13094" s="2" t="s">
        <v>460</v>
      </c>
      <c r="L13094" s="2">
        <v>0</v>
      </c>
      <c r="M13094" t="s">
        <v>16691</v>
      </c>
      <c r="N13094" t="s">
        <v>16775</v>
      </c>
      <c r="O13094" t="s">
        <v>10916</v>
      </c>
      <c r="P13094" t="s">
        <v>10917</v>
      </c>
    </row>
    <row r="13095" spans="1:16" x14ac:dyDescent="0.3">
      <c r="A13095" t="s">
        <v>16781</v>
      </c>
      <c r="B13095" s="2" t="str">
        <f t="shared" si="614"/>
        <v>9601</v>
      </c>
      <c r="C13095" s="2">
        <f t="shared" si="612"/>
        <v>9601</v>
      </c>
      <c r="D13095" t="str">
        <f>VLOOKUP(C13095,'Cost Centre'!A:B,2,)</f>
        <v>Strategic projects and service delivery regulation</v>
      </c>
      <c r="E13095" t="str">
        <f t="shared" si="613"/>
        <v>8</v>
      </c>
      <c r="F13095" t="s">
        <v>468</v>
      </c>
      <c r="G13095" s="2">
        <v>0</v>
      </c>
      <c r="H13095" s="2">
        <v>1837077.62</v>
      </c>
      <c r="I13095" s="2">
        <v>0</v>
      </c>
      <c r="J13095" s="105">
        <f>SUMIF([1]MMM!$A:$A,A13095,[1]MMM!$F:$F)</f>
        <v>1837077.62</v>
      </c>
      <c r="K13095" s="2" t="s">
        <v>460</v>
      </c>
      <c r="L13095" s="2">
        <v>0</v>
      </c>
      <c r="M13095" t="s">
        <v>16691</v>
      </c>
      <c r="N13095" t="s">
        <v>16775</v>
      </c>
      <c r="O13095" t="s">
        <v>10916</v>
      </c>
      <c r="P13095" t="s">
        <v>10917</v>
      </c>
    </row>
    <row r="13096" spans="1:16" x14ac:dyDescent="0.3">
      <c r="A13096" t="s">
        <v>16782</v>
      </c>
      <c r="B13096" s="2" t="str">
        <f t="shared" si="614"/>
        <v>9601</v>
      </c>
      <c r="C13096" s="2">
        <f t="shared" si="612"/>
        <v>9601</v>
      </c>
      <c r="D13096" t="str">
        <f>VLOOKUP(C13096,'Cost Centre'!A:B,2,)</f>
        <v>Strategic projects and service delivery regulation</v>
      </c>
      <c r="E13096" t="str">
        <f t="shared" si="613"/>
        <v>8</v>
      </c>
      <c r="F13096" t="s">
        <v>470</v>
      </c>
      <c r="G13096" s="2">
        <v>0</v>
      </c>
      <c r="H13096" s="2">
        <v>0</v>
      </c>
      <c r="I13096" s="2">
        <v>0</v>
      </c>
      <c r="J13096" s="105">
        <f>SUMIF([1]MMM!$A:$A,A13096,[1]MMM!$F:$F)</f>
        <v>0</v>
      </c>
      <c r="K13096" s="2" t="s">
        <v>460</v>
      </c>
      <c r="L13096" s="2">
        <v>0</v>
      </c>
      <c r="M13096" t="s">
        <v>16691</v>
      </c>
      <c r="N13096" t="s">
        <v>16775</v>
      </c>
      <c r="O13096" t="s">
        <v>10916</v>
      </c>
      <c r="P13096" t="s">
        <v>10917</v>
      </c>
    </row>
    <row r="13097" spans="1:16" x14ac:dyDescent="0.3">
      <c r="A13097" t="s">
        <v>16783</v>
      </c>
      <c r="B13097" s="2" t="str">
        <f t="shared" si="614"/>
        <v>9601</v>
      </c>
      <c r="C13097" s="2">
        <f t="shared" si="612"/>
        <v>9601</v>
      </c>
      <c r="D13097" t="str">
        <f>VLOOKUP(C13097,'Cost Centre'!A:B,2,)</f>
        <v>Strategic projects and service delivery regulation</v>
      </c>
      <c r="E13097" t="str">
        <f t="shared" si="613"/>
        <v>8</v>
      </c>
      <c r="F13097" t="s">
        <v>2159</v>
      </c>
      <c r="G13097" s="2">
        <v>0</v>
      </c>
      <c r="H13097" s="2">
        <v>0</v>
      </c>
      <c r="I13097" s="2">
        <v>0</v>
      </c>
      <c r="J13097" s="105">
        <f>SUMIF([1]MMM!$A:$A,A13097,[1]MMM!$F:$F)</f>
        <v>0</v>
      </c>
      <c r="K13097" s="2" t="s">
        <v>460</v>
      </c>
      <c r="L13097" s="2">
        <v>0</v>
      </c>
      <c r="M13097" t="s">
        <v>16691</v>
      </c>
      <c r="N13097" t="s">
        <v>16775</v>
      </c>
      <c r="O13097" t="s">
        <v>10916</v>
      </c>
      <c r="P13097" t="s">
        <v>10917</v>
      </c>
    </row>
    <row r="13098" spans="1:16" x14ac:dyDescent="0.3">
      <c r="A13098" t="s">
        <v>10181</v>
      </c>
      <c r="B13098" s="2" t="str">
        <f t="shared" si="614"/>
        <v>9611</v>
      </c>
      <c r="C13098" s="2">
        <f t="shared" si="612"/>
        <v>9611</v>
      </c>
      <c r="D13098" t="str">
        <f>VLOOKUP(C13098,'Cost Centre'!A:B,2,)</f>
        <v>Strategic projects and service delivery regulation</v>
      </c>
      <c r="E13098" t="str">
        <f t="shared" si="613"/>
        <v>2</v>
      </c>
      <c r="F13098" t="s">
        <v>48</v>
      </c>
      <c r="G13098" s="2">
        <v>0</v>
      </c>
      <c r="H13098" s="2">
        <v>2716242.01</v>
      </c>
      <c r="I13098" s="2">
        <v>0</v>
      </c>
      <c r="J13098" s="105">
        <f>SUMIF([1]MMM!$A:$A,A13098,[1]MMM!$F:$F)</f>
        <v>2716242.01</v>
      </c>
      <c r="K13098" s="2" t="s">
        <v>10</v>
      </c>
      <c r="L13098" s="2">
        <v>2574209</v>
      </c>
      <c r="M13098" t="s">
        <v>16691</v>
      </c>
      <c r="N13098" t="s">
        <v>16784</v>
      </c>
      <c r="O13098" t="s">
        <v>10871</v>
      </c>
      <c r="P13098" t="s">
        <v>10875</v>
      </c>
    </row>
    <row r="13099" spans="1:16" x14ac:dyDescent="0.3">
      <c r="A13099" t="s">
        <v>10182</v>
      </c>
      <c r="B13099" s="2" t="str">
        <f t="shared" si="614"/>
        <v>9611</v>
      </c>
      <c r="C13099" s="2">
        <f t="shared" si="612"/>
        <v>9611</v>
      </c>
      <c r="D13099" t="str">
        <f>VLOOKUP(C13099,'Cost Centre'!A:B,2,)</f>
        <v>Strategic projects and service delivery regulation</v>
      </c>
      <c r="E13099" t="str">
        <f t="shared" si="613"/>
        <v>2</v>
      </c>
      <c r="F13099" t="s">
        <v>51</v>
      </c>
      <c r="G13099" s="2">
        <v>0</v>
      </c>
      <c r="H13099" s="2">
        <v>9575.3700000000008</v>
      </c>
      <c r="I13099" s="2">
        <v>0</v>
      </c>
      <c r="J13099" s="105">
        <f>SUMIF([1]MMM!$A:$A,A13099,[1]MMM!$F:$F)</f>
        <v>9575.3700000000008</v>
      </c>
      <c r="K13099" s="2" t="s">
        <v>10</v>
      </c>
      <c r="L13099" s="2">
        <v>8400</v>
      </c>
      <c r="M13099" t="s">
        <v>16691</v>
      </c>
      <c r="N13099" t="s">
        <v>16784</v>
      </c>
      <c r="O13099" t="s">
        <v>10871</v>
      </c>
      <c r="P13099" t="s">
        <v>10875</v>
      </c>
    </row>
    <row r="13100" spans="1:16" x14ac:dyDescent="0.3">
      <c r="A13100" t="s">
        <v>10183</v>
      </c>
      <c r="B13100" s="2" t="str">
        <f t="shared" si="614"/>
        <v>9611</v>
      </c>
      <c r="C13100" s="2">
        <f t="shared" si="612"/>
        <v>9611</v>
      </c>
      <c r="D13100" t="str">
        <f>VLOOKUP(C13100,'Cost Centre'!A:B,2,)</f>
        <v>Strategic projects and service delivery regulation</v>
      </c>
      <c r="E13100" t="str">
        <f t="shared" si="613"/>
        <v>2</v>
      </c>
      <c r="F13100" t="s">
        <v>52</v>
      </c>
      <c r="G13100" s="2">
        <v>0</v>
      </c>
      <c r="H13100" s="2">
        <v>10228.44</v>
      </c>
      <c r="I13100" s="2">
        <v>0</v>
      </c>
      <c r="J13100" s="105">
        <f>SUMIF([1]MMM!$A:$A,A13100,[1]MMM!$F:$F)</f>
        <v>10228.44</v>
      </c>
      <c r="K13100" s="2" t="s">
        <v>10</v>
      </c>
      <c r="L13100" s="2">
        <v>10248</v>
      </c>
      <c r="M13100" t="s">
        <v>16691</v>
      </c>
      <c r="N13100" t="s">
        <v>16784</v>
      </c>
      <c r="O13100" t="s">
        <v>10871</v>
      </c>
      <c r="P13100" t="s">
        <v>10875</v>
      </c>
    </row>
    <row r="13101" spans="1:16" x14ac:dyDescent="0.3">
      <c r="A13101" t="s">
        <v>10184</v>
      </c>
      <c r="B13101" s="2" t="str">
        <f t="shared" si="614"/>
        <v>9611</v>
      </c>
      <c r="C13101" s="2">
        <f t="shared" si="612"/>
        <v>9611</v>
      </c>
      <c r="D13101" t="str">
        <f>VLOOKUP(C13101,'Cost Centre'!A:B,2,)</f>
        <v>Strategic projects and service delivery regulation</v>
      </c>
      <c r="E13101" t="str">
        <f t="shared" si="613"/>
        <v>2</v>
      </c>
      <c r="F13101" t="s">
        <v>55</v>
      </c>
      <c r="G13101" s="2">
        <v>0</v>
      </c>
      <c r="H13101" s="2">
        <v>367233.19</v>
      </c>
      <c r="I13101" s="2">
        <v>0</v>
      </c>
      <c r="J13101" s="105">
        <f>SUMIF([1]MMM!$A:$A,A13101,[1]MMM!$F:$F)</f>
        <v>367319.89</v>
      </c>
      <c r="K13101" s="2" t="s">
        <v>10</v>
      </c>
      <c r="L13101" s="2">
        <v>18916</v>
      </c>
      <c r="M13101" t="s">
        <v>16691</v>
      </c>
      <c r="N13101" t="s">
        <v>16784</v>
      </c>
      <c r="O13101" t="s">
        <v>10871</v>
      </c>
      <c r="P13101" t="s">
        <v>10875</v>
      </c>
    </row>
    <row r="13102" spans="1:16" x14ac:dyDescent="0.3">
      <c r="A13102" t="s">
        <v>10185</v>
      </c>
      <c r="B13102" s="2" t="str">
        <f t="shared" si="614"/>
        <v>9611</v>
      </c>
      <c r="C13102" s="2">
        <f t="shared" si="612"/>
        <v>9611</v>
      </c>
      <c r="D13102" t="str">
        <f>VLOOKUP(C13102,'Cost Centre'!A:B,2,)</f>
        <v>Strategic projects and service delivery regulation</v>
      </c>
      <c r="E13102" t="str">
        <f t="shared" si="613"/>
        <v>2</v>
      </c>
      <c r="F13102" t="s">
        <v>56</v>
      </c>
      <c r="G13102" s="2">
        <v>0</v>
      </c>
      <c r="H13102" s="2">
        <v>0.01</v>
      </c>
      <c r="I13102" s="2">
        <v>0</v>
      </c>
      <c r="J13102" s="105">
        <f>SUMIF([1]MMM!$A:$A,A13102,[1]MMM!$F:$F)</f>
        <v>0.01</v>
      </c>
      <c r="K13102" s="2" t="s">
        <v>10</v>
      </c>
      <c r="L13102" s="2">
        <v>1781</v>
      </c>
      <c r="M13102" t="s">
        <v>16691</v>
      </c>
      <c r="N13102" t="s">
        <v>16784</v>
      </c>
      <c r="O13102" t="s">
        <v>10871</v>
      </c>
      <c r="P13102" t="s">
        <v>10875</v>
      </c>
    </row>
    <row r="13103" spans="1:16" x14ac:dyDescent="0.3">
      <c r="A13103" t="s">
        <v>10186</v>
      </c>
      <c r="B13103" s="2" t="str">
        <f t="shared" si="614"/>
        <v>9611</v>
      </c>
      <c r="C13103" s="2">
        <f t="shared" si="612"/>
        <v>9611</v>
      </c>
      <c r="D13103" t="str">
        <f>VLOOKUP(C13103,'Cost Centre'!A:B,2,)</f>
        <v>Strategic projects and service delivery regulation</v>
      </c>
      <c r="E13103" t="str">
        <f t="shared" si="613"/>
        <v>2</v>
      </c>
      <c r="F13103" t="s">
        <v>60</v>
      </c>
      <c r="G13103" s="2">
        <v>0</v>
      </c>
      <c r="H13103" s="2">
        <v>322060.90999999997</v>
      </c>
      <c r="I13103" s="2">
        <v>0</v>
      </c>
      <c r="J13103" s="105">
        <f>SUMIF([1]MMM!$A:$A,A13103,[1]MMM!$F:$F)</f>
        <v>355111.91</v>
      </c>
      <c r="K13103" s="2" t="s">
        <v>10</v>
      </c>
      <c r="L13103" s="2">
        <v>345000</v>
      </c>
      <c r="M13103" t="s">
        <v>16691</v>
      </c>
      <c r="N13103" t="s">
        <v>16784</v>
      </c>
      <c r="O13103" t="s">
        <v>10871</v>
      </c>
      <c r="P13103" t="s">
        <v>10875</v>
      </c>
    </row>
    <row r="13104" spans="1:16" x14ac:dyDescent="0.3">
      <c r="A13104" t="s">
        <v>10187</v>
      </c>
      <c r="B13104" s="2" t="str">
        <f t="shared" si="614"/>
        <v>9611</v>
      </c>
      <c r="C13104" s="2">
        <f t="shared" si="612"/>
        <v>9611</v>
      </c>
      <c r="D13104" t="str">
        <f>VLOOKUP(C13104,'Cost Centre'!A:B,2,)</f>
        <v>Strategic projects and service delivery regulation</v>
      </c>
      <c r="E13104" t="str">
        <f t="shared" si="613"/>
        <v>2</v>
      </c>
      <c r="F13104" t="s">
        <v>61</v>
      </c>
      <c r="G13104" s="2">
        <v>0</v>
      </c>
      <c r="H13104" s="2">
        <v>226595</v>
      </c>
      <c r="I13104" s="2">
        <v>0</v>
      </c>
      <c r="J13104" s="105">
        <f>SUMIF([1]MMM!$A:$A,A13104,[1]MMM!$F:$F)</f>
        <v>226595</v>
      </c>
      <c r="K13104" s="2" t="s">
        <v>10</v>
      </c>
      <c r="L13104" s="2">
        <v>0</v>
      </c>
      <c r="M13104" t="s">
        <v>16691</v>
      </c>
      <c r="N13104" t="s">
        <v>16784</v>
      </c>
      <c r="O13104" t="s">
        <v>10871</v>
      </c>
      <c r="P13104" t="s">
        <v>10875</v>
      </c>
    </row>
    <row r="13105" spans="1:16" x14ac:dyDescent="0.3">
      <c r="A13105" t="s">
        <v>10188</v>
      </c>
      <c r="B13105" s="2" t="str">
        <f t="shared" si="614"/>
        <v>9611</v>
      </c>
      <c r="C13105" s="2">
        <f t="shared" si="612"/>
        <v>9611</v>
      </c>
      <c r="D13105" t="str">
        <f>VLOOKUP(C13105,'Cost Centre'!A:B,2,)</f>
        <v>Strategic projects and service delivery regulation</v>
      </c>
      <c r="E13105" t="str">
        <f t="shared" si="613"/>
        <v>2</v>
      </c>
      <c r="F13105" t="s">
        <v>62</v>
      </c>
      <c r="G13105" s="2">
        <v>0</v>
      </c>
      <c r="H13105" s="2">
        <v>12811.8</v>
      </c>
      <c r="I13105" s="2">
        <v>0</v>
      </c>
      <c r="J13105" s="105">
        <f>SUMIF([1]MMM!$A:$A,A13105,[1]MMM!$F:$F)</f>
        <v>12811.8</v>
      </c>
      <c r="K13105" s="2" t="s">
        <v>10</v>
      </c>
      <c r="L13105" s="2">
        <v>0</v>
      </c>
      <c r="M13105" t="s">
        <v>16691</v>
      </c>
      <c r="N13105" t="s">
        <v>16784</v>
      </c>
      <c r="O13105" t="s">
        <v>10871</v>
      </c>
      <c r="P13105" t="s">
        <v>10875</v>
      </c>
    </row>
    <row r="13106" spans="1:16" x14ac:dyDescent="0.3">
      <c r="A13106" t="s">
        <v>10189</v>
      </c>
      <c r="B13106" s="2" t="str">
        <f t="shared" si="614"/>
        <v>9611</v>
      </c>
      <c r="C13106" s="2">
        <f t="shared" si="612"/>
        <v>9611</v>
      </c>
      <c r="D13106" t="str">
        <f>VLOOKUP(C13106,'Cost Centre'!A:B,2,)</f>
        <v>Strategic projects and service delivery regulation</v>
      </c>
      <c r="E13106" t="str">
        <f t="shared" si="613"/>
        <v>2</v>
      </c>
      <c r="F13106" t="s">
        <v>67</v>
      </c>
      <c r="G13106" s="2">
        <v>0</v>
      </c>
      <c r="H13106" s="2">
        <v>945</v>
      </c>
      <c r="I13106" s="2">
        <v>0</v>
      </c>
      <c r="J13106" s="105">
        <f>SUMIF([1]MMM!$A:$A,A13106,[1]MMM!$F:$F)</f>
        <v>945</v>
      </c>
      <c r="K13106" s="2" t="s">
        <v>10</v>
      </c>
      <c r="L13106" s="2">
        <v>954</v>
      </c>
      <c r="M13106" t="s">
        <v>16691</v>
      </c>
      <c r="N13106" t="s">
        <v>16784</v>
      </c>
      <c r="O13106" t="s">
        <v>10871</v>
      </c>
      <c r="P13106" t="s">
        <v>10876</v>
      </c>
    </row>
    <row r="13107" spans="1:16" x14ac:dyDescent="0.3">
      <c r="A13107" t="s">
        <v>10190</v>
      </c>
      <c r="B13107" s="2" t="str">
        <f t="shared" si="614"/>
        <v>9611</v>
      </c>
      <c r="C13107" s="2">
        <f t="shared" si="612"/>
        <v>9611</v>
      </c>
      <c r="D13107" t="str">
        <f>VLOOKUP(C13107,'Cost Centre'!A:B,2,)</f>
        <v>Strategic projects and service delivery regulation</v>
      </c>
      <c r="E13107" t="str">
        <f t="shared" si="613"/>
        <v>2</v>
      </c>
      <c r="F13107" t="s">
        <v>68</v>
      </c>
      <c r="G13107" s="2">
        <v>0</v>
      </c>
      <c r="H13107" s="2">
        <v>15644.48</v>
      </c>
      <c r="I13107" s="2">
        <v>0</v>
      </c>
      <c r="J13107" s="105">
        <f>SUMIF([1]MMM!$A:$A,A13107,[1]MMM!$F:$F)</f>
        <v>17030.89</v>
      </c>
      <c r="K13107" s="2" t="s">
        <v>10</v>
      </c>
      <c r="L13107" s="2">
        <v>25494</v>
      </c>
      <c r="M13107" t="s">
        <v>16691</v>
      </c>
      <c r="N13107" t="s">
        <v>16784</v>
      </c>
      <c r="O13107" t="s">
        <v>10871</v>
      </c>
      <c r="P13107" t="s">
        <v>10876</v>
      </c>
    </row>
    <row r="13108" spans="1:16" x14ac:dyDescent="0.3">
      <c r="A13108" t="s">
        <v>10191</v>
      </c>
      <c r="B13108" s="2" t="str">
        <f t="shared" si="614"/>
        <v>9611</v>
      </c>
      <c r="C13108" s="2">
        <f t="shared" si="612"/>
        <v>9611</v>
      </c>
      <c r="D13108" t="str">
        <f>VLOOKUP(C13108,'Cost Centre'!A:B,2,)</f>
        <v>Strategic projects and service delivery regulation</v>
      </c>
      <c r="E13108" t="str">
        <f t="shared" si="613"/>
        <v>2</v>
      </c>
      <c r="F13108" t="s">
        <v>10877</v>
      </c>
      <c r="G13108" s="2">
        <v>0</v>
      </c>
      <c r="H13108" s="2">
        <v>272527.19</v>
      </c>
      <c r="I13108" s="2">
        <v>0</v>
      </c>
      <c r="J13108" s="105">
        <f>SUMIF([1]MMM!$A:$A,A13108,[1]MMM!$F:$F)</f>
        <v>272527.19</v>
      </c>
      <c r="K13108" s="2" t="s">
        <v>10</v>
      </c>
      <c r="L13108" s="2">
        <v>248416</v>
      </c>
      <c r="M13108" t="s">
        <v>16691</v>
      </c>
      <c r="N13108" t="s">
        <v>16784</v>
      </c>
      <c r="O13108" t="s">
        <v>10871</v>
      </c>
      <c r="P13108" t="s">
        <v>10876</v>
      </c>
    </row>
    <row r="13109" spans="1:16" x14ac:dyDescent="0.3">
      <c r="A13109" t="s">
        <v>10192</v>
      </c>
      <c r="B13109" s="2" t="str">
        <f t="shared" si="614"/>
        <v>9611</v>
      </c>
      <c r="C13109" s="2">
        <f t="shared" si="612"/>
        <v>9611</v>
      </c>
      <c r="D13109" t="str">
        <f>VLOOKUP(C13109,'Cost Centre'!A:B,2,)</f>
        <v>Strategic projects and service delivery regulation</v>
      </c>
      <c r="E13109" t="str">
        <f t="shared" si="613"/>
        <v>2</v>
      </c>
      <c r="F13109" t="s">
        <v>69</v>
      </c>
      <c r="G13109" s="2">
        <v>0</v>
      </c>
      <c r="H13109" s="2">
        <v>529715.14</v>
      </c>
      <c r="I13109" s="2">
        <v>0</v>
      </c>
      <c r="J13109" s="105">
        <f>SUMIF([1]MMM!$A:$A,A13109,[1]MMM!$F:$F)</f>
        <v>529715.14</v>
      </c>
      <c r="K13109" s="2" t="s">
        <v>10</v>
      </c>
      <c r="L13109" s="2">
        <v>515620</v>
      </c>
      <c r="M13109" t="s">
        <v>16691</v>
      </c>
      <c r="N13109" t="s">
        <v>16784</v>
      </c>
      <c r="O13109" t="s">
        <v>10871</v>
      </c>
      <c r="P13109" t="s">
        <v>10876</v>
      </c>
    </row>
    <row r="13110" spans="1:16" x14ac:dyDescent="0.3">
      <c r="A13110" t="s">
        <v>10193</v>
      </c>
      <c r="B13110" s="2" t="str">
        <f t="shared" si="614"/>
        <v>9611</v>
      </c>
      <c r="C13110" s="2">
        <f t="shared" si="612"/>
        <v>9611</v>
      </c>
      <c r="D13110" t="str">
        <f>VLOOKUP(C13110,'Cost Centre'!A:B,2,)</f>
        <v>Strategic projects and service delivery regulation</v>
      </c>
      <c r="E13110" t="str">
        <f t="shared" si="613"/>
        <v>2</v>
      </c>
      <c r="F13110" t="s">
        <v>70</v>
      </c>
      <c r="G13110" s="2">
        <v>0</v>
      </c>
      <c r="H13110" s="2">
        <v>16061.76</v>
      </c>
      <c r="I13110" s="2">
        <v>0</v>
      </c>
      <c r="J13110" s="105">
        <f>SUMIF([1]MMM!$A:$A,A13110,[1]MMM!$F:$F)</f>
        <v>16061.76</v>
      </c>
      <c r="K13110" s="2" t="s">
        <v>10</v>
      </c>
      <c r="L13110" s="2">
        <v>17217</v>
      </c>
      <c r="M13110" t="s">
        <v>16691</v>
      </c>
      <c r="N13110" t="s">
        <v>16784</v>
      </c>
      <c r="O13110" t="s">
        <v>10871</v>
      </c>
      <c r="P13110" t="s">
        <v>10876</v>
      </c>
    </row>
    <row r="13111" spans="1:16" x14ac:dyDescent="0.3">
      <c r="A13111" t="s">
        <v>10194</v>
      </c>
      <c r="B13111" s="2" t="str">
        <f t="shared" si="614"/>
        <v>9611</v>
      </c>
      <c r="C13111" s="2">
        <f t="shared" si="612"/>
        <v>9611</v>
      </c>
      <c r="D13111" t="str">
        <f>VLOOKUP(C13111,'Cost Centre'!A:B,2,)</f>
        <v>Strategic projects and service delivery regulation</v>
      </c>
      <c r="E13111" t="str">
        <f t="shared" si="613"/>
        <v>2</v>
      </c>
      <c r="F13111" t="s">
        <v>93</v>
      </c>
      <c r="G13111" s="2">
        <v>0</v>
      </c>
      <c r="H13111" s="2">
        <v>36784.07</v>
      </c>
      <c r="I13111" s="2">
        <v>0</v>
      </c>
      <c r="J13111" s="105">
        <f>SUMIF([1]MMM!$A:$A,A13111,[1]MMM!$F:$F)</f>
        <v>37102.15</v>
      </c>
      <c r="K13111" s="2" t="s">
        <v>10</v>
      </c>
      <c r="L13111" s="2">
        <v>27242</v>
      </c>
      <c r="M13111" t="s">
        <v>16691</v>
      </c>
      <c r="N13111" t="s">
        <v>16784</v>
      </c>
      <c r="O13111" t="s">
        <v>10871</v>
      </c>
      <c r="P13111" t="s">
        <v>10881</v>
      </c>
    </row>
    <row r="13112" spans="1:16" x14ac:dyDescent="0.3">
      <c r="A13112" t="s">
        <v>10195</v>
      </c>
      <c r="B13112" s="2" t="str">
        <f t="shared" si="614"/>
        <v>9611</v>
      </c>
      <c r="C13112" s="2">
        <f t="shared" si="612"/>
        <v>9611</v>
      </c>
      <c r="D13112" t="str">
        <f>VLOOKUP(C13112,'Cost Centre'!A:B,2,)</f>
        <v>Strategic projects and service delivery regulation</v>
      </c>
      <c r="E13112" t="str">
        <f t="shared" si="613"/>
        <v>2</v>
      </c>
      <c r="F13112" t="s">
        <v>10882</v>
      </c>
      <c r="G13112" s="2">
        <v>0</v>
      </c>
      <c r="H13112" s="2">
        <v>0</v>
      </c>
      <c r="I13112" s="2">
        <v>0</v>
      </c>
      <c r="J13112" s="105">
        <f>SUMIF([1]MMM!$A:$A,A13112,[1]MMM!$F:$F)</f>
        <v>0</v>
      </c>
      <c r="K13112" s="2" t="s">
        <v>10</v>
      </c>
      <c r="L13112" s="2">
        <v>0</v>
      </c>
      <c r="M13112" t="s">
        <v>16691</v>
      </c>
      <c r="N13112" t="s">
        <v>16784</v>
      </c>
      <c r="O13112" t="s">
        <v>10871</v>
      </c>
      <c r="P13112" t="s">
        <v>10881</v>
      </c>
    </row>
    <row r="13113" spans="1:16" x14ac:dyDescent="0.3">
      <c r="A13113" t="s">
        <v>10196</v>
      </c>
      <c r="B13113" s="2" t="str">
        <f t="shared" si="614"/>
        <v>9611</v>
      </c>
      <c r="C13113" s="2">
        <f t="shared" si="612"/>
        <v>9611</v>
      </c>
      <c r="D13113" t="str">
        <f>VLOOKUP(C13113,'Cost Centre'!A:B,2,)</f>
        <v>Strategic projects and service delivery regulation</v>
      </c>
      <c r="E13113" t="str">
        <f t="shared" si="613"/>
        <v>2</v>
      </c>
      <c r="F13113" t="s">
        <v>10883</v>
      </c>
      <c r="G13113" s="2">
        <v>0</v>
      </c>
      <c r="H13113" s="2">
        <v>0</v>
      </c>
      <c r="I13113" s="2">
        <v>0</v>
      </c>
      <c r="J13113" s="105">
        <f>SUMIF([1]MMM!$A:$A,A13113,[1]MMM!$F:$F)</f>
        <v>0</v>
      </c>
      <c r="K13113" s="2" t="s">
        <v>10</v>
      </c>
      <c r="L13113" s="2">
        <v>0</v>
      </c>
      <c r="M13113" t="s">
        <v>16691</v>
      </c>
      <c r="N13113" t="s">
        <v>16784</v>
      </c>
      <c r="O13113" t="s">
        <v>10871</v>
      </c>
      <c r="P13113" t="s">
        <v>10881</v>
      </c>
    </row>
    <row r="13114" spans="1:16" x14ac:dyDescent="0.3">
      <c r="A13114" t="s">
        <v>10197</v>
      </c>
      <c r="B13114" s="2" t="str">
        <f t="shared" si="614"/>
        <v>9611</v>
      </c>
      <c r="C13114" s="2">
        <f t="shared" si="612"/>
        <v>9611</v>
      </c>
      <c r="D13114" t="str">
        <f>VLOOKUP(C13114,'Cost Centre'!A:B,2,)</f>
        <v>Strategic projects and service delivery regulation</v>
      </c>
      <c r="E13114" t="str">
        <f t="shared" si="613"/>
        <v>2</v>
      </c>
      <c r="F13114" t="s">
        <v>103</v>
      </c>
      <c r="G13114" s="2">
        <v>0</v>
      </c>
      <c r="H13114" s="2">
        <v>0</v>
      </c>
      <c r="I13114" s="2">
        <v>0</v>
      </c>
      <c r="J13114" s="105">
        <f>SUMIF([1]MMM!$A:$A,A13114,[1]MMM!$F:$F)</f>
        <v>0</v>
      </c>
      <c r="K13114" s="2" t="s">
        <v>10</v>
      </c>
      <c r="L13114" s="2">
        <v>0</v>
      </c>
      <c r="M13114" t="s">
        <v>16691</v>
      </c>
      <c r="N13114" t="s">
        <v>16784</v>
      </c>
      <c r="O13114" t="s">
        <v>10871</v>
      </c>
      <c r="P13114" t="s">
        <v>10881</v>
      </c>
    </row>
    <row r="13115" spans="1:16" x14ac:dyDescent="0.3">
      <c r="A13115" t="s">
        <v>10198</v>
      </c>
      <c r="B13115" s="2" t="str">
        <f t="shared" si="614"/>
        <v>9611</v>
      </c>
      <c r="C13115" s="2">
        <f t="shared" si="612"/>
        <v>9611</v>
      </c>
      <c r="D13115" t="str">
        <f>VLOOKUP(C13115,'Cost Centre'!A:B,2,)</f>
        <v>Strategic projects and service delivery regulation</v>
      </c>
      <c r="E13115" t="str">
        <f t="shared" si="613"/>
        <v>2</v>
      </c>
      <c r="F13115" t="s">
        <v>104</v>
      </c>
      <c r="G13115" s="2">
        <v>0</v>
      </c>
      <c r="H13115" s="2">
        <v>0</v>
      </c>
      <c r="I13115" s="2">
        <v>0</v>
      </c>
      <c r="J13115" s="105">
        <f>SUMIF([1]MMM!$A:$A,A13115,[1]MMM!$F:$F)</f>
        <v>0</v>
      </c>
      <c r="K13115" s="2" t="s">
        <v>10</v>
      </c>
      <c r="L13115" s="2">
        <v>0</v>
      </c>
      <c r="M13115" t="s">
        <v>16691</v>
      </c>
      <c r="N13115" t="s">
        <v>16784</v>
      </c>
      <c r="O13115" t="s">
        <v>10871</v>
      </c>
      <c r="P13115" t="s">
        <v>10881</v>
      </c>
    </row>
    <row r="13116" spans="1:16" x14ac:dyDescent="0.3">
      <c r="A13116" t="s">
        <v>10199</v>
      </c>
      <c r="B13116" s="2" t="str">
        <f t="shared" si="614"/>
        <v>9611</v>
      </c>
      <c r="C13116" s="2">
        <f t="shared" si="612"/>
        <v>9611</v>
      </c>
      <c r="D13116" t="str">
        <f>VLOOKUP(C13116,'Cost Centre'!A:B,2,)</f>
        <v>Strategic projects and service delivery regulation</v>
      </c>
      <c r="E13116" t="str">
        <f t="shared" si="613"/>
        <v>2</v>
      </c>
      <c r="F13116" t="s">
        <v>105</v>
      </c>
      <c r="G13116" s="2">
        <v>0</v>
      </c>
      <c r="H13116" s="2">
        <v>0</v>
      </c>
      <c r="I13116" s="2">
        <v>0</v>
      </c>
      <c r="J13116" s="105">
        <f>SUMIF([1]MMM!$A:$A,A13116,[1]MMM!$F:$F)</f>
        <v>0</v>
      </c>
      <c r="K13116" s="2" t="s">
        <v>10</v>
      </c>
      <c r="L13116" s="2">
        <v>0</v>
      </c>
      <c r="M13116" t="s">
        <v>16691</v>
      </c>
      <c r="N13116" t="s">
        <v>16784</v>
      </c>
      <c r="O13116" t="s">
        <v>10871</v>
      </c>
      <c r="P13116" t="s">
        <v>10881</v>
      </c>
    </row>
    <row r="13117" spans="1:16" x14ac:dyDescent="0.3">
      <c r="A13117" t="s">
        <v>10200</v>
      </c>
      <c r="B13117" s="2" t="str">
        <f t="shared" si="614"/>
        <v>9611</v>
      </c>
      <c r="C13117" s="2">
        <f t="shared" si="612"/>
        <v>9611</v>
      </c>
      <c r="D13117" t="str">
        <f>VLOOKUP(C13117,'Cost Centre'!A:B,2,)</f>
        <v>Strategic projects and service delivery regulation</v>
      </c>
      <c r="E13117" t="str">
        <f t="shared" si="613"/>
        <v>2</v>
      </c>
      <c r="F13117" t="s">
        <v>110</v>
      </c>
      <c r="G13117" s="2">
        <v>0</v>
      </c>
      <c r="H13117" s="2">
        <v>0</v>
      </c>
      <c r="I13117" s="2">
        <v>0</v>
      </c>
      <c r="J13117" s="105">
        <f>SUMIF([1]MMM!$A:$A,A13117,[1]MMM!$F:$F)</f>
        <v>0</v>
      </c>
      <c r="K13117" s="2" t="s">
        <v>10</v>
      </c>
      <c r="L13117" s="2">
        <v>0</v>
      </c>
      <c r="M13117" t="s">
        <v>16691</v>
      </c>
      <c r="N13117" t="s">
        <v>16784</v>
      </c>
      <c r="O13117" t="s">
        <v>10871</v>
      </c>
      <c r="P13117" t="s">
        <v>10881</v>
      </c>
    </row>
    <row r="13118" spans="1:16" x14ac:dyDescent="0.3">
      <c r="A13118" t="s">
        <v>10201</v>
      </c>
      <c r="B13118" s="2" t="str">
        <f t="shared" si="614"/>
        <v>9611</v>
      </c>
      <c r="C13118" s="2">
        <f t="shared" si="612"/>
        <v>9611</v>
      </c>
      <c r="D13118" t="str">
        <f>VLOOKUP(C13118,'Cost Centre'!A:B,2,)</f>
        <v>Strategic projects and service delivery regulation</v>
      </c>
      <c r="E13118" t="str">
        <f t="shared" si="613"/>
        <v>2</v>
      </c>
      <c r="F13118" t="s">
        <v>10884</v>
      </c>
      <c r="G13118" s="2">
        <v>0</v>
      </c>
      <c r="H13118" s="2">
        <v>0</v>
      </c>
      <c r="I13118" s="2">
        <v>0</v>
      </c>
      <c r="J13118" s="105">
        <f>SUMIF([1]MMM!$A:$A,A13118,[1]MMM!$F:$F)</f>
        <v>0</v>
      </c>
      <c r="K13118" s="2" t="s">
        <v>10</v>
      </c>
      <c r="L13118" s="2">
        <v>0</v>
      </c>
      <c r="M13118" t="s">
        <v>16691</v>
      </c>
      <c r="N13118" t="s">
        <v>16784</v>
      </c>
      <c r="O13118" t="s">
        <v>10871</v>
      </c>
      <c r="P13118" t="s">
        <v>10881</v>
      </c>
    </row>
    <row r="13119" spans="1:16" x14ac:dyDescent="0.3">
      <c r="A13119" t="s">
        <v>10202</v>
      </c>
      <c r="B13119" s="2" t="str">
        <f t="shared" si="614"/>
        <v>9611</v>
      </c>
      <c r="C13119" s="2">
        <f t="shared" si="612"/>
        <v>9611</v>
      </c>
      <c r="D13119" t="str">
        <f>VLOOKUP(C13119,'Cost Centre'!A:B,2,)</f>
        <v>Strategic projects and service delivery regulation</v>
      </c>
      <c r="E13119" t="str">
        <f t="shared" si="613"/>
        <v>2</v>
      </c>
      <c r="F13119" t="s">
        <v>117</v>
      </c>
      <c r="G13119" s="2">
        <v>0</v>
      </c>
      <c r="H13119" s="2">
        <v>0</v>
      </c>
      <c r="I13119" s="2">
        <v>0</v>
      </c>
      <c r="J13119" s="105">
        <f>SUMIF([1]MMM!$A:$A,A13119,[1]MMM!$F:$F)</f>
        <v>0</v>
      </c>
      <c r="K13119" s="2" t="s">
        <v>10</v>
      </c>
      <c r="L13119" s="2">
        <v>0</v>
      </c>
      <c r="M13119" t="s">
        <v>16691</v>
      </c>
      <c r="N13119" t="s">
        <v>16784</v>
      </c>
      <c r="O13119" t="s">
        <v>10871</v>
      </c>
      <c r="P13119" t="s">
        <v>10885</v>
      </c>
    </row>
    <row r="13120" spans="1:16" x14ac:dyDescent="0.3">
      <c r="A13120" t="s">
        <v>10203</v>
      </c>
      <c r="B13120" s="2" t="str">
        <f t="shared" si="614"/>
        <v>9611</v>
      </c>
      <c r="C13120" s="2">
        <f t="shared" si="612"/>
        <v>9611</v>
      </c>
      <c r="D13120" t="str">
        <f>VLOOKUP(C13120,'Cost Centre'!A:B,2,)</f>
        <v>Strategic projects and service delivery regulation</v>
      </c>
      <c r="E13120" t="str">
        <f t="shared" si="613"/>
        <v>2</v>
      </c>
      <c r="F13120" t="s">
        <v>133</v>
      </c>
      <c r="G13120" s="2">
        <v>0</v>
      </c>
      <c r="H13120" s="2">
        <v>0</v>
      </c>
      <c r="I13120" s="2">
        <v>0</v>
      </c>
      <c r="J13120" s="105">
        <f>SUMIF([1]MMM!$A:$A,A13120,[1]MMM!$F:$F)</f>
        <v>0</v>
      </c>
      <c r="K13120" s="2" t="s">
        <v>10</v>
      </c>
      <c r="L13120" s="2">
        <v>0</v>
      </c>
      <c r="M13120" t="s">
        <v>16691</v>
      </c>
      <c r="N13120" t="s">
        <v>16784</v>
      </c>
      <c r="O13120" t="s">
        <v>10871</v>
      </c>
      <c r="P13120" t="s">
        <v>10885</v>
      </c>
    </row>
    <row r="13121" spans="1:16" x14ac:dyDescent="0.3">
      <c r="A13121" t="s">
        <v>16785</v>
      </c>
      <c r="B13121" s="2" t="str">
        <f t="shared" si="614"/>
        <v>9611</v>
      </c>
      <c r="C13121" s="2">
        <f t="shared" si="612"/>
        <v>9611</v>
      </c>
      <c r="D13121" t="str">
        <f>VLOOKUP(C13121,'Cost Centre'!A:B,2,)</f>
        <v>Strategic projects and service delivery regulation</v>
      </c>
      <c r="E13121" t="str">
        <f t="shared" si="613"/>
        <v>3</v>
      </c>
      <c r="F13121" t="s">
        <v>10912</v>
      </c>
      <c r="G13121" s="2">
        <v>0</v>
      </c>
      <c r="H13121" s="2">
        <v>0</v>
      </c>
      <c r="I13121" s="2">
        <v>-4106764.86</v>
      </c>
      <c r="J13121" s="105">
        <f>SUMIF([1]MMM!$A:$A,A13121,[1]MMM!$F:$F)</f>
        <v>-4106764.86</v>
      </c>
      <c r="K13121" s="2" t="s">
        <v>10</v>
      </c>
      <c r="L13121" s="2">
        <v>0</v>
      </c>
      <c r="M13121" t="s">
        <v>16691</v>
      </c>
      <c r="N13121" t="s">
        <v>16784</v>
      </c>
      <c r="O13121" t="s">
        <v>10908</v>
      </c>
      <c r="P13121" t="s">
        <v>10913</v>
      </c>
    </row>
    <row r="13122" spans="1:16" x14ac:dyDescent="0.3">
      <c r="A13122" t="s">
        <v>16786</v>
      </c>
      <c r="B13122" s="2" t="str">
        <f t="shared" si="614"/>
        <v>9611</v>
      </c>
      <c r="C13122" s="2">
        <f t="shared" ref="C13122:C13185" si="615">VALUE(B13122)</f>
        <v>9611</v>
      </c>
      <c r="D13122" t="str">
        <f>VLOOKUP(C13122,'Cost Centre'!A:B,2,)</f>
        <v>Strategic projects and service delivery regulation</v>
      </c>
      <c r="E13122" t="str">
        <f t="shared" ref="E13122:E13185" si="616">MID(A13122,5,1)</f>
        <v>3</v>
      </c>
      <c r="F13122" t="s">
        <v>10915</v>
      </c>
      <c r="G13122" s="2">
        <v>0</v>
      </c>
      <c r="H13122" s="2">
        <v>0</v>
      </c>
      <c r="I13122" s="2">
        <v>0</v>
      </c>
      <c r="J13122" s="105">
        <f>SUMIF([1]MMM!$A:$A,A13122,[1]MMM!$F:$F)</f>
        <v>0</v>
      </c>
      <c r="K13122" s="2" t="s">
        <v>10</v>
      </c>
      <c r="L13122" s="2">
        <v>0</v>
      </c>
      <c r="M13122" t="s">
        <v>16691</v>
      </c>
      <c r="N13122" t="s">
        <v>16784</v>
      </c>
      <c r="O13122" t="s">
        <v>10908</v>
      </c>
      <c r="P13122" t="s">
        <v>10913</v>
      </c>
    </row>
    <row r="13123" spans="1:16" x14ac:dyDescent="0.3">
      <c r="A13123" t="s">
        <v>16787</v>
      </c>
      <c r="B13123" s="2" t="str">
        <f t="shared" ref="B13123:B13186" si="617">MID(A13123,1,4)</f>
        <v>9611</v>
      </c>
      <c r="C13123" s="2">
        <f t="shared" si="615"/>
        <v>9611</v>
      </c>
      <c r="D13123" t="str">
        <f>VLOOKUP(C13123,'Cost Centre'!A:B,2,)</f>
        <v>Strategic projects and service delivery regulation</v>
      </c>
      <c r="E13123" t="str">
        <f t="shared" si="616"/>
        <v>8</v>
      </c>
      <c r="F13123" t="s">
        <v>462</v>
      </c>
      <c r="G13123" s="2">
        <v>4112262.58</v>
      </c>
      <c r="H13123" s="2">
        <v>0</v>
      </c>
      <c r="I13123" s="2">
        <v>0</v>
      </c>
      <c r="J13123" s="105">
        <f>SUMIF([1]MMM!$A:$A,A13123,[1]MMM!$F:$F)</f>
        <v>4112262.58</v>
      </c>
      <c r="K13123" s="2" t="s">
        <v>460</v>
      </c>
      <c r="L13123" s="2">
        <v>0</v>
      </c>
      <c r="M13123" t="s">
        <v>16691</v>
      </c>
      <c r="N13123" t="s">
        <v>16784</v>
      </c>
      <c r="O13123" t="s">
        <v>10916</v>
      </c>
      <c r="P13123" t="s">
        <v>10917</v>
      </c>
    </row>
    <row r="13124" spans="1:16" x14ac:dyDescent="0.3">
      <c r="A13124" t="s">
        <v>16788</v>
      </c>
      <c r="B13124" s="2" t="str">
        <f t="shared" si="617"/>
        <v>9611</v>
      </c>
      <c r="C13124" s="2">
        <f t="shared" si="615"/>
        <v>9611</v>
      </c>
      <c r="D13124" t="str">
        <f>VLOOKUP(C13124,'Cost Centre'!A:B,2,)</f>
        <v>Strategic projects and service delivery regulation</v>
      </c>
      <c r="E13124" t="str">
        <f t="shared" si="616"/>
        <v>8</v>
      </c>
      <c r="F13124" t="s">
        <v>464</v>
      </c>
      <c r="G13124" s="2">
        <v>0</v>
      </c>
      <c r="H13124" s="2">
        <v>0</v>
      </c>
      <c r="I13124" s="2">
        <v>0</v>
      </c>
      <c r="J13124" s="105">
        <f>SUMIF([1]MMM!$A:$A,A13124,[1]MMM!$F:$F)</f>
        <v>0</v>
      </c>
      <c r="K13124" s="2" t="s">
        <v>460</v>
      </c>
      <c r="L13124" s="2">
        <v>0</v>
      </c>
      <c r="M13124" t="s">
        <v>16691</v>
      </c>
      <c r="N13124" t="s">
        <v>16784</v>
      </c>
      <c r="O13124" t="s">
        <v>10916</v>
      </c>
      <c r="P13124" t="s">
        <v>10917</v>
      </c>
    </row>
    <row r="13125" spans="1:16" x14ac:dyDescent="0.3">
      <c r="A13125" t="s">
        <v>16789</v>
      </c>
      <c r="B13125" s="2" t="str">
        <f t="shared" si="617"/>
        <v>9611</v>
      </c>
      <c r="C13125" s="2">
        <f t="shared" si="615"/>
        <v>9611</v>
      </c>
      <c r="D13125" t="str">
        <f>VLOOKUP(C13125,'Cost Centre'!A:B,2,)</f>
        <v>Strategic projects and service delivery regulation</v>
      </c>
      <c r="E13125" t="str">
        <f t="shared" si="616"/>
        <v>8</v>
      </c>
      <c r="F13125" t="s">
        <v>466</v>
      </c>
      <c r="G13125" s="2">
        <v>0</v>
      </c>
      <c r="H13125" s="2">
        <v>0</v>
      </c>
      <c r="I13125" s="2">
        <v>0</v>
      </c>
      <c r="J13125" s="105">
        <f>SUMIF([1]MMM!$A:$A,A13125,[1]MMM!$F:$F)</f>
        <v>0</v>
      </c>
      <c r="K13125" s="2" t="s">
        <v>460</v>
      </c>
      <c r="L13125" s="2">
        <v>0</v>
      </c>
      <c r="M13125" t="s">
        <v>16691</v>
      </c>
      <c r="N13125" t="s">
        <v>16784</v>
      </c>
      <c r="O13125" t="s">
        <v>10916</v>
      </c>
      <c r="P13125" t="s">
        <v>10917</v>
      </c>
    </row>
    <row r="13126" spans="1:16" x14ac:dyDescent="0.3">
      <c r="A13126" t="s">
        <v>16790</v>
      </c>
      <c r="B13126" s="2" t="str">
        <f t="shared" si="617"/>
        <v>9611</v>
      </c>
      <c r="C13126" s="2">
        <f t="shared" si="615"/>
        <v>9611</v>
      </c>
      <c r="D13126" t="str">
        <f>VLOOKUP(C13126,'Cost Centre'!A:B,2,)</f>
        <v>Strategic projects and service delivery regulation</v>
      </c>
      <c r="E13126" t="str">
        <f t="shared" si="616"/>
        <v>8</v>
      </c>
      <c r="F13126" t="s">
        <v>468</v>
      </c>
      <c r="G13126" s="2">
        <v>0</v>
      </c>
      <c r="H13126" s="2">
        <v>4106764.86</v>
      </c>
      <c r="I13126" s="2">
        <v>0</v>
      </c>
      <c r="J13126" s="105">
        <f>SUMIF([1]MMM!$A:$A,A13126,[1]MMM!$F:$F)</f>
        <v>4106764.86</v>
      </c>
      <c r="K13126" s="2" t="s">
        <v>460</v>
      </c>
      <c r="L13126" s="2">
        <v>0</v>
      </c>
      <c r="M13126" t="s">
        <v>16691</v>
      </c>
      <c r="N13126" t="s">
        <v>16784</v>
      </c>
      <c r="O13126" t="s">
        <v>10916</v>
      </c>
      <c r="P13126" t="s">
        <v>10917</v>
      </c>
    </row>
    <row r="13127" spans="1:16" x14ac:dyDescent="0.3">
      <c r="A13127" t="s">
        <v>16791</v>
      </c>
      <c r="B13127" s="2" t="str">
        <f t="shared" si="617"/>
        <v>9611</v>
      </c>
      <c r="C13127" s="2">
        <f t="shared" si="615"/>
        <v>9611</v>
      </c>
      <c r="D13127" t="str">
        <f>VLOOKUP(C13127,'Cost Centre'!A:B,2,)</f>
        <v>Strategic projects and service delivery regulation</v>
      </c>
      <c r="E13127" t="str">
        <f t="shared" si="616"/>
        <v>8</v>
      </c>
      <c r="F13127" t="s">
        <v>470</v>
      </c>
      <c r="G13127" s="2">
        <v>0</v>
      </c>
      <c r="H13127" s="2">
        <v>0</v>
      </c>
      <c r="I13127" s="2">
        <v>0</v>
      </c>
      <c r="J13127" s="105">
        <f>SUMIF([1]MMM!$A:$A,A13127,[1]MMM!$F:$F)</f>
        <v>0</v>
      </c>
      <c r="K13127" s="2" t="s">
        <v>460</v>
      </c>
      <c r="L13127" s="2">
        <v>0</v>
      </c>
      <c r="M13127" t="s">
        <v>16691</v>
      </c>
      <c r="N13127" t="s">
        <v>16784</v>
      </c>
      <c r="O13127" t="s">
        <v>10916</v>
      </c>
      <c r="P13127" t="s">
        <v>10917</v>
      </c>
    </row>
    <row r="13128" spans="1:16" x14ac:dyDescent="0.3">
      <c r="A13128" t="s">
        <v>16792</v>
      </c>
      <c r="B13128" s="2" t="str">
        <f t="shared" si="617"/>
        <v>9611</v>
      </c>
      <c r="C13128" s="2">
        <f t="shared" si="615"/>
        <v>9611</v>
      </c>
      <c r="D13128" t="str">
        <f>VLOOKUP(C13128,'Cost Centre'!A:B,2,)</f>
        <v>Strategic projects and service delivery regulation</v>
      </c>
      <c r="E13128" t="str">
        <f t="shared" si="616"/>
        <v>8</v>
      </c>
      <c r="F13128" t="s">
        <v>2159</v>
      </c>
      <c r="G13128" s="2">
        <v>0</v>
      </c>
      <c r="H13128" s="2">
        <v>0</v>
      </c>
      <c r="I13128" s="2">
        <v>0</v>
      </c>
      <c r="J13128" s="105">
        <f>SUMIF([1]MMM!$A:$A,A13128,[1]MMM!$F:$F)</f>
        <v>0</v>
      </c>
      <c r="K13128" s="2" t="s">
        <v>460</v>
      </c>
      <c r="L13128" s="2">
        <v>0</v>
      </c>
      <c r="M13128" t="s">
        <v>16691</v>
      </c>
      <c r="N13128" t="s">
        <v>16784</v>
      </c>
      <c r="O13128" t="s">
        <v>10916</v>
      </c>
      <c r="P13128" t="s">
        <v>10917</v>
      </c>
    </row>
    <row r="13129" spans="1:16" x14ac:dyDescent="0.3">
      <c r="A13129" t="s">
        <v>10204</v>
      </c>
      <c r="B13129" s="2" t="str">
        <f t="shared" si="617"/>
        <v>9612</v>
      </c>
      <c r="C13129" s="2">
        <f t="shared" si="615"/>
        <v>9612</v>
      </c>
      <c r="D13129" t="str">
        <f>VLOOKUP(C13129,'Cost Centre'!A:B,2,)</f>
        <v>Strategic projects and service delivery regulation</v>
      </c>
      <c r="E13129" t="str">
        <f t="shared" si="616"/>
        <v>2</v>
      </c>
      <c r="F13129" t="s">
        <v>48</v>
      </c>
      <c r="G13129" s="2">
        <v>0</v>
      </c>
      <c r="H13129" s="2">
        <v>6737138.7400000002</v>
      </c>
      <c r="I13129" s="2">
        <v>0</v>
      </c>
      <c r="J13129" s="105">
        <f>SUMIF([1]MMM!$A:$A,A13129,[1]MMM!$F:$F)</f>
        <v>6737138.7400000002</v>
      </c>
      <c r="K13129" s="2" t="s">
        <v>10</v>
      </c>
      <c r="L13129" s="2">
        <v>6078881</v>
      </c>
      <c r="M13129" t="s">
        <v>16691</v>
      </c>
      <c r="N13129" t="s">
        <v>16793</v>
      </c>
      <c r="O13129" t="s">
        <v>10871</v>
      </c>
      <c r="P13129" t="s">
        <v>10875</v>
      </c>
    </row>
    <row r="13130" spans="1:16" x14ac:dyDescent="0.3">
      <c r="A13130" t="s">
        <v>10205</v>
      </c>
      <c r="B13130" s="2" t="str">
        <f t="shared" si="617"/>
        <v>9612</v>
      </c>
      <c r="C13130" s="2">
        <f t="shared" si="615"/>
        <v>9612</v>
      </c>
      <c r="D13130" t="str">
        <f>VLOOKUP(C13130,'Cost Centre'!A:B,2,)</f>
        <v>Strategic projects and service delivery regulation</v>
      </c>
      <c r="E13130" t="str">
        <f t="shared" si="616"/>
        <v>2</v>
      </c>
      <c r="F13130" t="s">
        <v>50</v>
      </c>
      <c r="G13130" s="2">
        <v>0</v>
      </c>
      <c r="H13130" s="2">
        <v>7271.35</v>
      </c>
      <c r="I13130" s="2">
        <v>0</v>
      </c>
      <c r="J13130" s="105">
        <f>SUMIF([1]MMM!$A:$A,A13130,[1]MMM!$F:$F)</f>
        <v>7271.35</v>
      </c>
      <c r="K13130" s="2" t="s">
        <v>10</v>
      </c>
      <c r="L13130" s="2">
        <v>0</v>
      </c>
      <c r="M13130" t="s">
        <v>16691</v>
      </c>
      <c r="N13130" t="s">
        <v>16793</v>
      </c>
      <c r="O13130" t="s">
        <v>10871</v>
      </c>
      <c r="P13130" t="s">
        <v>10875</v>
      </c>
    </row>
    <row r="13131" spans="1:16" x14ac:dyDescent="0.3">
      <c r="A13131" t="s">
        <v>10206</v>
      </c>
      <c r="B13131" s="2" t="str">
        <f t="shared" si="617"/>
        <v>9612</v>
      </c>
      <c r="C13131" s="2">
        <f t="shared" si="615"/>
        <v>9612</v>
      </c>
      <c r="D13131" t="str">
        <f>VLOOKUP(C13131,'Cost Centre'!A:B,2,)</f>
        <v>Strategic projects and service delivery regulation</v>
      </c>
      <c r="E13131" t="str">
        <f t="shared" si="616"/>
        <v>2</v>
      </c>
      <c r="F13131" t="s">
        <v>51</v>
      </c>
      <c r="G13131" s="2">
        <v>0</v>
      </c>
      <c r="H13131" s="2">
        <v>36300</v>
      </c>
      <c r="I13131" s="2">
        <v>0</v>
      </c>
      <c r="J13131" s="105">
        <f>SUMIF([1]MMM!$A:$A,A13131,[1]MMM!$F:$F)</f>
        <v>36300</v>
      </c>
      <c r="K13131" s="2" t="s">
        <v>10</v>
      </c>
      <c r="L13131" s="2">
        <v>46800</v>
      </c>
      <c r="M13131" t="s">
        <v>16691</v>
      </c>
      <c r="N13131" t="s">
        <v>16793</v>
      </c>
      <c r="O13131" t="s">
        <v>10871</v>
      </c>
      <c r="P13131" t="s">
        <v>10875</v>
      </c>
    </row>
    <row r="13132" spans="1:16" x14ac:dyDescent="0.3">
      <c r="A13132" t="s">
        <v>10207</v>
      </c>
      <c r="B13132" s="2" t="str">
        <f t="shared" si="617"/>
        <v>9612</v>
      </c>
      <c r="C13132" s="2">
        <f t="shared" si="615"/>
        <v>9612</v>
      </c>
      <c r="D13132" t="str">
        <f>VLOOKUP(C13132,'Cost Centre'!A:B,2,)</f>
        <v>Strategic projects and service delivery regulation</v>
      </c>
      <c r="E13132" t="str">
        <f t="shared" si="616"/>
        <v>2</v>
      </c>
      <c r="F13132" t="s">
        <v>52</v>
      </c>
      <c r="G13132" s="2">
        <v>0</v>
      </c>
      <c r="H13132" s="2">
        <v>40913.760000000002</v>
      </c>
      <c r="I13132" s="2">
        <v>0</v>
      </c>
      <c r="J13132" s="105">
        <f>SUMIF([1]MMM!$A:$A,A13132,[1]MMM!$F:$F)</f>
        <v>40913.760000000002</v>
      </c>
      <c r="K13132" s="2" t="s">
        <v>10</v>
      </c>
      <c r="L13132" s="2">
        <v>30744</v>
      </c>
      <c r="M13132" t="s">
        <v>16691</v>
      </c>
      <c r="N13132" t="s">
        <v>16793</v>
      </c>
      <c r="O13132" t="s">
        <v>10871</v>
      </c>
      <c r="P13132" t="s">
        <v>10875</v>
      </c>
    </row>
    <row r="13133" spans="1:16" x14ac:dyDescent="0.3">
      <c r="A13133" t="s">
        <v>10208</v>
      </c>
      <c r="B13133" s="2" t="str">
        <f t="shared" si="617"/>
        <v>9612</v>
      </c>
      <c r="C13133" s="2">
        <f t="shared" si="615"/>
        <v>9612</v>
      </c>
      <c r="D13133" t="str">
        <f>VLOOKUP(C13133,'Cost Centre'!A:B,2,)</f>
        <v>Strategic projects and service delivery regulation</v>
      </c>
      <c r="E13133" t="str">
        <f t="shared" si="616"/>
        <v>2</v>
      </c>
      <c r="F13133" t="s">
        <v>55</v>
      </c>
      <c r="G13133" s="2">
        <v>0</v>
      </c>
      <c r="H13133" s="2">
        <v>2021878.36</v>
      </c>
      <c r="I13133" s="2">
        <v>0</v>
      </c>
      <c r="J13133" s="105">
        <f>SUMIF([1]MMM!$A:$A,A13133,[1]MMM!$F:$F)</f>
        <v>2022831.79</v>
      </c>
      <c r="K13133" s="2" t="s">
        <v>10</v>
      </c>
      <c r="L13133" s="2">
        <v>179882</v>
      </c>
      <c r="M13133" t="s">
        <v>16691</v>
      </c>
      <c r="N13133" t="s">
        <v>16793</v>
      </c>
      <c r="O13133" t="s">
        <v>10871</v>
      </c>
      <c r="P13133" t="s">
        <v>10875</v>
      </c>
    </row>
    <row r="13134" spans="1:16" x14ac:dyDescent="0.3">
      <c r="A13134" t="s">
        <v>10209</v>
      </c>
      <c r="B13134" s="2" t="str">
        <f t="shared" si="617"/>
        <v>9612</v>
      </c>
      <c r="C13134" s="2">
        <f t="shared" si="615"/>
        <v>9612</v>
      </c>
      <c r="D13134" t="str">
        <f>VLOOKUP(C13134,'Cost Centre'!A:B,2,)</f>
        <v>Strategic projects and service delivery regulation</v>
      </c>
      <c r="E13134" t="str">
        <f t="shared" si="616"/>
        <v>2</v>
      </c>
      <c r="F13134" t="s">
        <v>56</v>
      </c>
      <c r="G13134" s="2">
        <v>0</v>
      </c>
      <c r="H13134" s="2">
        <v>0</v>
      </c>
      <c r="I13134" s="2">
        <v>0</v>
      </c>
      <c r="J13134" s="105">
        <f>SUMIF([1]MMM!$A:$A,A13134,[1]MMM!$F:$F)</f>
        <v>0</v>
      </c>
      <c r="K13134" s="2" t="s">
        <v>10</v>
      </c>
      <c r="L13134" s="2">
        <v>19662</v>
      </c>
      <c r="M13134" t="s">
        <v>16691</v>
      </c>
      <c r="N13134" t="s">
        <v>16793</v>
      </c>
      <c r="O13134" t="s">
        <v>10871</v>
      </c>
      <c r="P13134" t="s">
        <v>10875</v>
      </c>
    </row>
    <row r="13135" spans="1:16" x14ac:dyDescent="0.3">
      <c r="A13135" t="s">
        <v>10210</v>
      </c>
      <c r="B13135" s="2" t="str">
        <f t="shared" si="617"/>
        <v>9612</v>
      </c>
      <c r="C13135" s="2">
        <f t="shared" si="615"/>
        <v>9612</v>
      </c>
      <c r="D13135" t="str">
        <f>VLOOKUP(C13135,'Cost Centre'!A:B,2,)</f>
        <v>Strategic projects and service delivery regulation</v>
      </c>
      <c r="E13135" t="str">
        <f t="shared" si="616"/>
        <v>2</v>
      </c>
      <c r="F13135" t="s">
        <v>60</v>
      </c>
      <c r="G13135" s="2">
        <v>0</v>
      </c>
      <c r="H13135" s="2">
        <v>7686</v>
      </c>
      <c r="I13135" s="2">
        <v>0</v>
      </c>
      <c r="J13135" s="105">
        <f>SUMIF([1]MMM!$A:$A,A13135,[1]MMM!$F:$F)</f>
        <v>7686</v>
      </c>
      <c r="K13135" s="2" t="s">
        <v>10</v>
      </c>
      <c r="L13135" s="2">
        <v>400000</v>
      </c>
      <c r="M13135" t="s">
        <v>16691</v>
      </c>
      <c r="N13135" t="s">
        <v>16793</v>
      </c>
      <c r="O13135" t="s">
        <v>10871</v>
      </c>
      <c r="P13135" t="s">
        <v>10875</v>
      </c>
    </row>
    <row r="13136" spans="1:16" x14ac:dyDescent="0.3">
      <c r="A13136" t="s">
        <v>10211</v>
      </c>
      <c r="B13136" s="2" t="str">
        <f t="shared" si="617"/>
        <v>9612</v>
      </c>
      <c r="C13136" s="2">
        <f t="shared" si="615"/>
        <v>9612</v>
      </c>
      <c r="D13136" t="str">
        <f>VLOOKUP(C13136,'Cost Centre'!A:B,2,)</f>
        <v>Strategic projects and service delivery regulation</v>
      </c>
      <c r="E13136" t="str">
        <f t="shared" si="616"/>
        <v>2</v>
      </c>
      <c r="F13136" t="s">
        <v>61</v>
      </c>
      <c r="G13136" s="2">
        <v>0</v>
      </c>
      <c r="H13136" s="2">
        <v>538758.25</v>
      </c>
      <c r="I13136" s="2">
        <v>0</v>
      </c>
      <c r="J13136" s="105">
        <f>SUMIF([1]MMM!$A:$A,A13136,[1]MMM!$F:$F)</f>
        <v>538758.25</v>
      </c>
      <c r="K13136" s="2" t="s">
        <v>10</v>
      </c>
      <c r="L13136" s="2">
        <v>0</v>
      </c>
      <c r="M13136" t="s">
        <v>16691</v>
      </c>
      <c r="N13136" t="s">
        <v>16793</v>
      </c>
      <c r="O13136" t="s">
        <v>10871</v>
      </c>
      <c r="P13136" t="s">
        <v>10875</v>
      </c>
    </row>
    <row r="13137" spans="1:16" x14ac:dyDescent="0.3">
      <c r="A13137" t="s">
        <v>10212</v>
      </c>
      <c r="B13137" s="2" t="str">
        <f t="shared" si="617"/>
        <v>9612</v>
      </c>
      <c r="C13137" s="2">
        <f t="shared" si="615"/>
        <v>9612</v>
      </c>
      <c r="D13137" t="str">
        <f>VLOOKUP(C13137,'Cost Centre'!A:B,2,)</f>
        <v>Strategic projects and service delivery regulation</v>
      </c>
      <c r="E13137" t="str">
        <f t="shared" si="616"/>
        <v>2</v>
      </c>
      <c r="F13137" t="s">
        <v>62</v>
      </c>
      <c r="G13137" s="2">
        <v>0</v>
      </c>
      <c r="H13137" s="2">
        <v>41464.199999999997</v>
      </c>
      <c r="I13137" s="2">
        <v>0</v>
      </c>
      <c r="J13137" s="105">
        <f>SUMIF([1]MMM!$A:$A,A13137,[1]MMM!$F:$F)</f>
        <v>41464.199999999997</v>
      </c>
      <c r="K13137" s="2" t="s">
        <v>10</v>
      </c>
      <c r="L13137" s="2">
        <v>0</v>
      </c>
      <c r="M13137" t="s">
        <v>16691</v>
      </c>
      <c r="N13137" t="s">
        <v>16793</v>
      </c>
      <c r="O13137" t="s">
        <v>10871</v>
      </c>
      <c r="P13137" t="s">
        <v>10875</v>
      </c>
    </row>
    <row r="13138" spans="1:16" x14ac:dyDescent="0.3">
      <c r="A13138" t="s">
        <v>10213</v>
      </c>
      <c r="B13138" s="2" t="str">
        <f t="shared" si="617"/>
        <v>9612</v>
      </c>
      <c r="C13138" s="2">
        <f t="shared" si="615"/>
        <v>9612</v>
      </c>
      <c r="D13138" t="str">
        <f>VLOOKUP(C13138,'Cost Centre'!A:B,2,)</f>
        <v>Strategic projects and service delivery regulation</v>
      </c>
      <c r="E13138" t="str">
        <f t="shared" si="616"/>
        <v>2</v>
      </c>
      <c r="F13138" t="s">
        <v>67</v>
      </c>
      <c r="G13138" s="2">
        <v>0</v>
      </c>
      <c r="H13138" s="2">
        <v>1312.5</v>
      </c>
      <c r="I13138" s="2">
        <v>0</v>
      </c>
      <c r="J13138" s="105">
        <f>SUMIF([1]MMM!$A:$A,A13138,[1]MMM!$F:$F)</f>
        <v>1312.5</v>
      </c>
      <c r="K13138" s="2" t="s">
        <v>10</v>
      </c>
      <c r="L13138" s="2">
        <v>1272</v>
      </c>
      <c r="M13138" t="s">
        <v>16691</v>
      </c>
      <c r="N13138" t="s">
        <v>16793</v>
      </c>
      <c r="O13138" t="s">
        <v>10871</v>
      </c>
      <c r="P13138" t="s">
        <v>10876</v>
      </c>
    </row>
    <row r="13139" spans="1:16" x14ac:dyDescent="0.3">
      <c r="A13139" t="s">
        <v>10214</v>
      </c>
      <c r="B13139" s="2" t="str">
        <f t="shared" si="617"/>
        <v>9612</v>
      </c>
      <c r="C13139" s="2">
        <f t="shared" si="615"/>
        <v>9612</v>
      </c>
      <c r="D13139" t="str">
        <f>VLOOKUP(C13139,'Cost Centre'!A:B,2,)</f>
        <v>Strategic projects and service delivery regulation</v>
      </c>
      <c r="E13139" t="str">
        <f t="shared" si="616"/>
        <v>2</v>
      </c>
      <c r="F13139" t="s">
        <v>68</v>
      </c>
      <c r="G13139" s="2">
        <v>0</v>
      </c>
      <c r="H13139" s="2">
        <v>45742.86</v>
      </c>
      <c r="I13139" s="2">
        <v>0</v>
      </c>
      <c r="J13139" s="105">
        <f>SUMIF([1]MMM!$A:$A,A13139,[1]MMM!$F:$F)</f>
        <v>50078.8</v>
      </c>
      <c r="K13139" s="2" t="s">
        <v>10</v>
      </c>
      <c r="L13139" s="2">
        <v>51607</v>
      </c>
      <c r="M13139" t="s">
        <v>16691</v>
      </c>
      <c r="N13139" t="s">
        <v>16793</v>
      </c>
      <c r="O13139" t="s">
        <v>10871</v>
      </c>
      <c r="P13139" t="s">
        <v>10876</v>
      </c>
    </row>
    <row r="13140" spans="1:16" x14ac:dyDescent="0.3">
      <c r="A13140" t="s">
        <v>10215</v>
      </c>
      <c r="B13140" s="2" t="str">
        <f t="shared" si="617"/>
        <v>9612</v>
      </c>
      <c r="C13140" s="2">
        <f t="shared" si="615"/>
        <v>9612</v>
      </c>
      <c r="D13140" t="str">
        <f>VLOOKUP(C13140,'Cost Centre'!A:B,2,)</f>
        <v>Strategic projects and service delivery regulation</v>
      </c>
      <c r="E13140" t="str">
        <f t="shared" si="616"/>
        <v>2</v>
      </c>
      <c r="F13140" t="s">
        <v>10877</v>
      </c>
      <c r="G13140" s="2">
        <v>0</v>
      </c>
      <c r="H13140" s="2">
        <v>340146.08</v>
      </c>
      <c r="I13140" s="2">
        <v>0</v>
      </c>
      <c r="J13140" s="105">
        <f>SUMIF([1]MMM!$A:$A,A13140,[1]MMM!$F:$F)</f>
        <v>340146.08</v>
      </c>
      <c r="K13140" s="2" t="s">
        <v>10</v>
      </c>
      <c r="L13140" s="2">
        <v>347210</v>
      </c>
      <c r="M13140" t="s">
        <v>16691</v>
      </c>
      <c r="N13140" t="s">
        <v>16793</v>
      </c>
      <c r="O13140" t="s">
        <v>10871</v>
      </c>
      <c r="P13140" t="s">
        <v>10876</v>
      </c>
    </row>
    <row r="13141" spans="1:16" x14ac:dyDescent="0.3">
      <c r="A13141" t="s">
        <v>10216</v>
      </c>
      <c r="B13141" s="2" t="str">
        <f t="shared" si="617"/>
        <v>9612</v>
      </c>
      <c r="C13141" s="2">
        <f t="shared" si="615"/>
        <v>9612</v>
      </c>
      <c r="D13141" t="str">
        <f>VLOOKUP(C13141,'Cost Centre'!A:B,2,)</f>
        <v>Strategic projects and service delivery regulation</v>
      </c>
      <c r="E13141" t="str">
        <f t="shared" si="616"/>
        <v>2</v>
      </c>
      <c r="F13141" t="s">
        <v>69</v>
      </c>
      <c r="G13141" s="2">
        <v>0</v>
      </c>
      <c r="H13141" s="2">
        <v>802236.37</v>
      </c>
      <c r="I13141" s="2">
        <v>0</v>
      </c>
      <c r="J13141" s="105">
        <f>SUMIF([1]MMM!$A:$A,A13141,[1]MMM!$F:$F)</f>
        <v>802236.37</v>
      </c>
      <c r="K13141" s="2" t="s">
        <v>10</v>
      </c>
      <c r="L13141" s="2">
        <v>929370</v>
      </c>
      <c r="M13141" t="s">
        <v>16691</v>
      </c>
      <c r="N13141" t="s">
        <v>16793</v>
      </c>
      <c r="O13141" t="s">
        <v>10871</v>
      </c>
      <c r="P13141" t="s">
        <v>10876</v>
      </c>
    </row>
    <row r="13142" spans="1:16" x14ac:dyDescent="0.3">
      <c r="A13142" t="s">
        <v>10217</v>
      </c>
      <c r="B13142" s="2" t="str">
        <f t="shared" si="617"/>
        <v>9612</v>
      </c>
      <c r="C13142" s="2">
        <f t="shared" si="615"/>
        <v>9612</v>
      </c>
      <c r="D13142" t="str">
        <f>VLOOKUP(C13142,'Cost Centre'!A:B,2,)</f>
        <v>Strategic projects and service delivery regulation</v>
      </c>
      <c r="E13142" t="str">
        <f t="shared" si="616"/>
        <v>2</v>
      </c>
      <c r="F13142" t="s">
        <v>70</v>
      </c>
      <c r="G13142" s="2">
        <v>0</v>
      </c>
      <c r="H13142" s="2">
        <v>22308</v>
      </c>
      <c r="I13142" s="2">
        <v>0</v>
      </c>
      <c r="J13142" s="105">
        <f>SUMIF([1]MMM!$A:$A,A13142,[1]MMM!$F:$F)</f>
        <v>22308</v>
      </c>
      <c r="K13142" s="2" t="s">
        <v>10</v>
      </c>
      <c r="L13142" s="2">
        <v>22956</v>
      </c>
      <c r="M13142" t="s">
        <v>16691</v>
      </c>
      <c r="N13142" t="s">
        <v>16793</v>
      </c>
      <c r="O13142" t="s">
        <v>10871</v>
      </c>
      <c r="P13142" t="s">
        <v>10876</v>
      </c>
    </row>
    <row r="13143" spans="1:16" x14ac:dyDescent="0.3">
      <c r="A13143" t="s">
        <v>10218</v>
      </c>
      <c r="B13143" s="2" t="str">
        <f t="shared" si="617"/>
        <v>9612</v>
      </c>
      <c r="C13143" s="2">
        <f t="shared" si="615"/>
        <v>9612</v>
      </c>
      <c r="D13143" t="str">
        <f>VLOOKUP(C13143,'Cost Centre'!A:B,2,)</f>
        <v>Strategic projects and service delivery regulation</v>
      </c>
      <c r="E13143" t="str">
        <f t="shared" si="616"/>
        <v>2</v>
      </c>
      <c r="F13143" t="s">
        <v>78</v>
      </c>
      <c r="G13143" s="2">
        <v>0</v>
      </c>
      <c r="H13143" s="2">
        <v>0</v>
      </c>
      <c r="I13143" s="2">
        <v>0</v>
      </c>
      <c r="J13143" s="105">
        <f>SUMIF([1]MMM!$A:$A,A13143,[1]MMM!$F:$F)</f>
        <v>0</v>
      </c>
      <c r="K13143" s="2" t="s">
        <v>10</v>
      </c>
      <c r="L13143" s="2">
        <v>0</v>
      </c>
      <c r="M13143" t="s">
        <v>16691</v>
      </c>
      <c r="N13143" t="s">
        <v>16793</v>
      </c>
      <c r="O13143" t="s">
        <v>10871</v>
      </c>
      <c r="P13143" t="s">
        <v>10931</v>
      </c>
    </row>
    <row r="13144" spans="1:16" x14ac:dyDescent="0.3">
      <c r="A13144" t="s">
        <v>10219</v>
      </c>
      <c r="B13144" s="2" t="str">
        <f t="shared" si="617"/>
        <v>9612</v>
      </c>
      <c r="C13144" s="2">
        <f t="shared" si="615"/>
        <v>9612</v>
      </c>
      <c r="D13144" t="str">
        <f>VLOOKUP(C13144,'Cost Centre'!A:B,2,)</f>
        <v>Strategic projects and service delivery regulation</v>
      </c>
      <c r="E13144" t="str">
        <f t="shared" si="616"/>
        <v>2</v>
      </c>
      <c r="F13144" t="s">
        <v>88</v>
      </c>
      <c r="G13144" s="2">
        <v>0</v>
      </c>
      <c r="H13144" s="2">
        <v>0</v>
      </c>
      <c r="I13144" s="2">
        <v>0</v>
      </c>
      <c r="J13144" s="105">
        <f>SUMIF([1]MMM!$A:$A,A13144,[1]MMM!$F:$F)</f>
        <v>0</v>
      </c>
      <c r="K13144" s="2" t="s">
        <v>10</v>
      </c>
      <c r="L13144" s="2">
        <v>0</v>
      </c>
      <c r="M13144" t="s">
        <v>16691</v>
      </c>
      <c r="N13144" t="s">
        <v>16793</v>
      </c>
      <c r="O13144" t="s">
        <v>10871</v>
      </c>
      <c r="P13144" t="s">
        <v>10881</v>
      </c>
    </row>
    <row r="13145" spans="1:16" x14ac:dyDescent="0.3">
      <c r="A13145" t="s">
        <v>10220</v>
      </c>
      <c r="B13145" s="2" t="str">
        <f t="shared" si="617"/>
        <v>9612</v>
      </c>
      <c r="C13145" s="2">
        <f t="shared" si="615"/>
        <v>9612</v>
      </c>
      <c r="D13145" t="str">
        <f>VLOOKUP(C13145,'Cost Centre'!A:B,2,)</f>
        <v>Strategic projects and service delivery regulation</v>
      </c>
      <c r="E13145" t="str">
        <f t="shared" si="616"/>
        <v>2</v>
      </c>
      <c r="F13145" t="s">
        <v>10880</v>
      </c>
      <c r="G13145" s="2">
        <v>0</v>
      </c>
      <c r="H13145" s="2">
        <v>0</v>
      </c>
      <c r="I13145" s="2">
        <v>0</v>
      </c>
      <c r="J13145" s="105">
        <f>SUMIF([1]MMM!$A:$A,A13145,[1]MMM!$F:$F)</f>
        <v>0</v>
      </c>
      <c r="K13145" s="2" t="s">
        <v>10</v>
      </c>
      <c r="L13145" s="2">
        <v>0</v>
      </c>
      <c r="M13145" t="s">
        <v>16691</v>
      </c>
      <c r="N13145" t="s">
        <v>16793</v>
      </c>
      <c r="O13145" t="s">
        <v>10871</v>
      </c>
      <c r="P13145" t="s">
        <v>10881</v>
      </c>
    </row>
    <row r="13146" spans="1:16" x14ac:dyDescent="0.3">
      <c r="A13146" t="s">
        <v>10221</v>
      </c>
      <c r="B13146" s="2" t="str">
        <f t="shared" si="617"/>
        <v>9612</v>
      </c>
      <c r="C13146" s="2">
        <f t="shared" si="615"/>
        <v>9612</v>
      </c>
      <c r="D13146" t="str">
        <f>VLOOKUP(C13146,'Cost Centre'!A:B,2,)</f>
        <v>Strategic projects and service delivery regulation</v>
      </c>
      <c r="E13146" t="str">
        <f t="shared" si="616"/>
        <v>2</v>
      </c>
      <c r="F13146" t="s">
        <v>93</v>
      </c>
      <c r="G13146" s="2">
        <v>0</v>
      </c>
      <c r="H13146" s="2">
        <v>91217.84</v>
      </c>
      <c r="I13146" s="2">
        <v>0</v>
      </c>
      <c r="J13146" s="105">
        <f>SUMIF([1]MMM!$A:$A,A13146,[1]MMM!$F:$F)</f>
        <v>91218.61</v>
      </c>
      <c r="K13146" s="2" t="s">
        <v>10</v>
      </c>
      <c r="L13146" s="2">
        <v>66539</v>
      </c>
      <c r="M13146" t="s">
        <v>16691</v>
      </c>
      <c r="N13146" t="s">
        <v>16793</v>
      </c>
      <c r="O13146" t="s">
        <v>10871</v>
      </c>
      <c r="P13146" t="s">
        <v>10881</v>
      </c>
    </row>
    <row r="13147" spans="1:16" x14ac:dyDescent="0.3">
      <c r="A13147" t="s">
        <v>10222</v>
      </c>
      <c r="B13147" s="2" t="str">
        <f t="shared" si="617"/>
        <v>9612</v>
      </c>
      <c r="C13147" s="2">
        <f t="shared" si="615"/>
        <v>9612</v>
      </c>
      <c r="D13147" t="str">
        <f>VLOOKUP(C13147,'Cost Centre'!A:B,2,)</f>
        <v>Strategic projects and service delivery regulation</v>
      </c>
      <c r="E13147" t="str">
        <f t="shared" si="616"/>
        <v>2</v>
      </c>
      <c r="F13147" t="s">
        <v>10882</v>
      </c>
      <c r="G13147" s="2">
        <v>0</v>
      </c>
      <c r="H13147" s="2">
        <v>0</v>
      </c>
      <c r="I13147" s="2">
        <v>0</v>
      </c>
      <c r="J13147" s="105">
        <f>SUMIF([1]MMM!$A:$A,A13147,[1]MMM!$F:$F)</f>
        <v>0</v>
      </c>
      <c r="K13147" s="2" t="s">
        <v>10</v>
      </c>
      <c r="L13147" s="2">
        <v>0</v>
      </c>
      <c r="M13147" t="s">
        <v>16691</v>
      </c>
      <c r="N13147" t="s">
        <v>16793</v>
      </c>
      <c r="O13147" t="s">
        <v>10871</v>
      </c>
      <c r="P13147" t="s">
        <v>10881</v>
      </c>
    </row>
    <row r="13148" spans="1:16" x14ac:dyDescent="0.3">
      <c r="A13148" t="s">
        <v>10223</v>
      </c>
      <c r="B13148" s="2" t="str">
        <f t="shared" si="617"/>
        <v>9612</v>
      </c>
      <c r="C13148" s="2">
        <f t="shared" si="615"/>
        <v>9612</v>
      </c>
      <c r="D13148" t="str">
        <f>VLOOKUP(C13148,'Cost Centre'!A:B,2,)</f>
        <v>Strategic projects and service delivery regulation</v>
      </c>
      <c r="E13148" t="str">
        <f t="shared" si="616"/>
        <v>2</v>
      </c>
      <c r="F13148" t="s">
        <v>97</v>
      </c>
      <c r="G13148" s="2">
        <v>0</v>
      </c>
      <c r="H13148" s="2">
        <v>0</v>
      </c>
      <c r="I13148" s="2">
        <v>0</v>
      </c>
      <c r="J13148" s="105">
        <f>SUMIF([1]MMM!$A:$A,A13148,[1]MMM!$F:$F)</f>
        <v>0</v>
      </c>
      <c r="K13148" s="2" t="s">
        <v>10</v>
      </c>
      <c r="L13148" s="2">
        <v>0</v>
      </c>
      <c r="M13148" t="s">
        <v>16691</v>
      </c>
      <c r="N13148" t="s">
        <v>16793</v>
      </c>
      <c r="O13148" t="s">
        <v>10871</v>
      </c>
      <c r="P13148" t="s">
        <v>10881</v>
      </c>
    </row>
    <row r="13149" spans="1:16" x14ac:dyDescent="0.3">
      <c r="A13149" t="s">
        <v>10224</v>
      </c>
      <c r="B13149" s="2" t="str">
        <f t="shared" si="617"/>
        <v>9612</v>
      </c>
      <c r="C13149" s="2">
        <f t="shared" si="615"/>
        <v>9612</v>
      </c>
      <c r="D13149" t="str">
        <f>VLOOKUP(C13149,'Cost Centre'!A:B,2,)</f>
        <v>Strategic projects and service delivery regulation</v>
      </c>
      <c r="E13149" t="str">
        <f t="shared" si="616"/>
        <v>2</v>
      </c>
      <c r="F13149" t="s">
        <v>10883</v>
      </c>
      <c r="G13149" s="2">
        <v>0</v>
      </c>
      <c r="H13149" s="2">
        <v>0</v>
      </c>
      <c r="I13149" s="2">
        <v>0</v>
      </c>
      <c r="J13149" s="105">
        <f>SUMIF([1]MMM!$A:$A,A13149,[1]MMM!$F:$F)</f>
        <v>0</v>
      </c>
      <c r="K13149" s="2" t="s">
        <v>10</v>
      </c>
      <c r="L13149" s="2">
        <v>0</v>
      </c>
      <c r="M13149" t="s">
        <v>16691</v>
      </c>
      <c r="N13149" t="s">
        <v>16793</v>
      </c>
      <c r="O13149" t="s">
        <v>10871</v>
      </c>
      <c r="P13149" t="s">
        <v>10881</v>
      </c>
    </row>
    <row r="13150" spans="1:16" x14ac:dyDescent="0.3">
      <c r="A13150" t="s">
        <v>10225</v>
      </c>
      <c r="B13150" s="2" t="str">
        <f t="shared" si="617"/>
        <v>9612</v>
      </c>
      <c r="C13150" s="2">
        <f t="shared" si="615"/>
        <v>9612</v>
      </c>
      <c r="D13150" t="str">
        <f>VLOOKUP(C13150,'Cost Centre'!A:B,2,)</f>
        <v>Strategic projects and service delivery regulation</v>
      </c>
      <c r="E13150" t="str">
        <f t="shared" si="616"/>
        <v>2</v>
      </c>
      <c r="F13150" t="s">
        <v>103</v>
      </c>
      <c r="G13150" s="2">
        <v>0</v>
      </c>
      <c r="H13150" s="2">
        <v>0</v>
      </c>
      <c r="I13150" s="2">
        <v>0</v>
      </c>
      <c r="J13150" s="105">
        <f>SUMIF([1]MMM!$A:$A,A13150,[1]MMM!$F:$F)</f>
        <v>0</v>
      </c>
      <c r="K13150" s="2" t="s">
        <v>10</v>
      </c>
      <c r="L13150" s="2">
        <v>0</v>
      </c>
      <c r="M13150" t="s">
        <v>16691</v>
      </c>
      <c r="N13150" t="s">
        <v>16793</v>
      </c>
      <c r="O13150" t="s">
        <v>10871</v>
      </c>
      <c r="P13150" t="s">
        <v>10881</v>
      </c>
    </row>
    <row r="13151" spans="1:16" x14ac:dyDescent="0.3">
      <c r="A13151" t="s">
        <v>10226</v>
      </c>
      <c r="B13151" s="2" t="str">
        <f t="shared" si="617"/>
        <v>9612</v>
      </c>
      <c r="C13151" s="2">
        <f t="shared" si="615"/>
        <v>9612</v>
      </c>
      <c r="D13151" t="str">
        <f>VLOOKUP(C13151,'Cost Centre'!A:B,2,)</f>
        <v>Strategic projects and service delivery regulation</v>
      </c>
      <c r="E13151" t="str">
        <f t="shared" si="616"/>
        <v>2</v>
      </c>
      <c r="F13151" t="s">
        <v>104</v>
      </c>
      <c r="G13151" s="2">
        <v>0</v>
      </c>
      <c r="H13151" s="2">
        <v>0</v>
      </c>
      <c r="I13151" s="2">
        <v>0</v>
      </c>
      <c r="J13151" s="105">
        <f>SUMIF([1]MMM!$A:$A,A13151,[1]MMM!$F:$F)</f>
        <v>0</v>
      </c>
      <c r="K13151" s="2" t="s">
        <v>10</v>
      </c>
      <c r="L13151" s="2">
        <v>0</v>
      </c>
      <c r="M13151" t="s">
        <v>16691</v>
      </c>
      <c r="N13151" t="s">
        <v>16793</v>
      </c>
      <c r="O13151" t="s">
        <v>10871</v>
      </c>
      <c r="P13151" t="s">
        <v>10881</v>
      </c>
    </row>
    <row r="13152" spans="1:16" x14ac:dyDescent="0.3">
      <c r="A13152" t="s">
        <v>10227</v>
      </c>
      <c r="B13152" s="2" t="str">
        <f t="shared" si="617"/>
        <v>9612</v>
      </c>
      <c r="C13152" s="2">
        <f t="shared" si="615"/>
        <v>9612</v>
      </c>
      <c r="D13152" t="str">
        <f>VLOOKUP(C13152,'Cost Centre'!A:B,2,)</f>
        <v>Strategic projects and service delivery regulation</v>
      </c>
      <c r="E13152" t="str">
        <f t="shared" si="616"/>
        <v>2</v>
      </c>
      <c r="F13152" t="s">
        <v>105</v>
      </c>
      <c r="G13152" s="2">
        <v>0</v>
      </c>
      <c r="H13152" s="2">
        <v>0</v>
      </c>
      <c r="I13152" s="2">
        <v>0</v>
      </c>
      <c r="J13152" s="105">
        <f>SUMIF([1]MMM!$A:$A,A13152,[1]MMM!$F:$F)</f>
        <v>0</v>
      </c>
      <c r="K13152" s="2" t="s">
        <v>10</v>
      </c>
      <c r="L13152" s="2">
        <v>0</v>
      </c>
      <c r="M13152" t="s">
        <v>16691</v>
      </c>
      <c r="N13152" t="s">
        <v>16793</v>
      </c>
      <c r="O13152" t="s">
        <v>10871</v>
      </c>
      <c r="P13152" t="s">
        <v>10881</v>
      </c>
    </row>
    <row r="13153" spans="1:16" x14ac:dyDescent="0.3">
      <c r="A13153" t="s">
        <v>10228</v>
      </c>
      <c r="B13153" s="2" t="str">
        <f t="shared" si="617"/>
        <v>9612</v>
      </c>
      <c r="C13153" s="2">
        <f t="shared" si="615"/>
        <v>9612</v>
      </c>
      <c r="D13153" t="str">
        <f>VLOOKUP(C13153,'Cost Centre'!A:B,2,)</f>
        <v>Strategic projects and service delivery regulation</v>
      </c>
      <c r="E13153" t="str">
        <f t="shared" si="616"/>
        <v>2</v>
      </c>
      <c r="F13153" t="s">
        <v>108</v>
      </c>
      <c r="G13153" s="2">
        <v>0</v>
      </c>
      <c r="H13153" s="2">
        <v>0</v>
      </c>
      <c r="I13153" s="2">
        <v>0</v>
      </c>
      <c r="J13153" s="105">
        <f>SUMIF([1]MMM!$A:$A,A13153,[1]MMM!$F:$F)</f>
        <v>0</v>
      </c>
      <c r="K13153" s="2" t="s">
        <v>10</v>
      </c>
      <c r="L13153" s="2">
        <v>0</v>
      </c>
      <c r="M13153" t="s">
        <v>16691</v>
      </c>
      <c r="N13153" t="s">
        <v>16793</v>
      </c>
      <c r="O13153" t="s">
        <v>10871</v>
      </c>
      <c r="P13153" t="s">
        <v>10881</v>
      </c>
    </row>
    <row r="13154" spans="1:16" x14ac:dyDescent="0.3">
      <c r="A13154" t="s">
        <v>10229</v>
      </c>
      <c r="B13154" s="2" t="str">
        <f t="shared" si="617"/>
        <v>9612</v>
      </c>
      <c r="C13154" s="2">
        <f t="shared" si="615"/>
        <v>9612</v>
      </c>
      <c r="D13154" t="str">
        <f>VLOOKUP(C13154,'Cost Centre'!A:B,2,)</f>
        <v>Strategic projects and service delivery regulation</v>
      </c>
      <c r="E13154" t="str">
        <f t="shared" si="616"/>
        <v>2</v>
      </c>
      <c r="F13154" t="s">
        <v>110</v>
      </c>
      <c r="G13154" s="2">
        <v>0</v>
      </c>
      <c r="H13154" s="2">
        <v>0</v>
      </c>
      <c r="I13154" s="2">
        <v>0</v>
      </c>
      <c r="J13154" s="105">
        <f>SUMIF([1]MMM!$A:$A,A13154,[1]MMM!$F:$F)</f>
        <v>0</v>
      </c>
      <c r="K13154" s="2" t="s">
        <v>10</v>
      </c>
      <c r="L13154" s="2">
        <v>0</v>
      </c>
      <c r="M13154" t="s">
        <v>16691</v>
      </c>
      <c r="N13154" t="s">
        <v>16793</v>
      </c>
      <c r="O13154" t="s">
        <v>10871</v>
      </c>
      <c r="P13154" t="s">
        <v>10881</v>
      </c>
    </row>
    <row r="13155" spans="1:16" x14ac:dyDescent="0.3">
      <c r="A13155" t="s">
        <v>10230</v>
      </c>
      <c r="B13155" s="2" t="str">
        <f t="shared" si="617"/>
        <v>9612</v>
      </c>
      <c r="C13155" s="2">
        <f t="shared" si="615"/>
        <v>9612</v>
      </c>
      <c r="D13155" t="str">
        <f>VLOOKUP(C13155,'Cost Centre'!A:B,2,)</f>
        <v>Strategic projects and service delivery regulation</v>
      </c>
      <c r="E13155" t="str">
        <f t="shared" si="616"/>
        <v>2</v>
      </c>
      <c r="F13155" t="s">
        <v>10884</v>
      </c>
      <c r="G13155" s="2">
        <v>0</v>
      </c>
      <c r="H13155" s="2">
        <v>0</v>
      </c>
      <c r="I13155" s="2">
        <v>0</v>
      </c>
      <c r="J13155" s="105">
        <f>SUMIF([1]MMM!$A:$A,A13155,[1]MMM!$F:$F)</f>
        <v>0</v>
      </c>
      <c r="K13155" s="2" t="s">
        <v>10</v>
      </c>
      <c r="L13155" s="2">
        <v>0</v>
      </c>
      <c r="M13155" t="s">
        <v>16691</v>
      </c>
      <c r="N13155" t="s">
        <v>16793</v>
      </c>
      <c r="O13155" t="s">
        <v>10871</v>
      </c>
      <c r="P13155" t="s">
        <v>10881</v>
      </c>
    </row>
    <row r="13156" spans="1:16" x14ac:dyDescent="0.3">
      <c r="A13156" t="s">
        <v>10231</v>
      </c>
      <c r="B13156" s="2" t="str">
        <f t="shared" si="617"/>
        <v>9612</v>
      </c>
      <c r="C13156" s="2">
        <f t="shared" si="615"/>
        <v>9612</v>
      </c>
      <c r="D13156" t="str">
        <f>VLOOKUP(C13156,'Cost Centre'!A:B,2,)</f>
        <v>Strategic projects and service delivery regulation</v>
      </c>
      <c r="E13156" t="str">
        <f t="shared" si="616"/>
        <v>2</v>
      </c>
      <c r="F13156" t="s">
        <v>131</v>
      </c>
      <c r="G13156" s="2">
        <v>0</v>
      </c>
      <c r="H13156" s="2">
        <v>0</v>
      </c>
      <c r="I13156" s="2">
        <v>0</v>
      </c>
      <c r="J13156" s="105">
        <f>SUMIF([1]MMM!$A:$A,A13156,[1]MMM!$F:$F)</f>
        <v>0</v>
      </c>
      <c r="K13156" s="2" t="s">
        <v>10</v>
      </c>
      <c r="L13156" s="2">
        <v>0</v>
      </c>
      <c r="M13156" t="s">
        <v>16691</v>
      </c>
      <c r="N13156" t="s">
        <v>16793</v>
      </c>
      <c r="O13156" t="s">
        <v>10871</v>
      </c>
      <c r="P13156" t="s">
        <v>10881</v>
      </c>
    </row>
    <row r="13157" spans="1:16" x14ac:dyDescent="0.3">
      <c r="A13157" t="s">
        <v>10232</v>
      </c>
      <c r="B13157" s="2" t="str">
        <f t="shared" si="617"/>
        <v>9612</v>
      </c>
      <c r="C13157" s="2">
        <f t="shared" si="615"/>
        <v>9612</v>
      </c>
      <c r="D13157" t="str">
        <f>VLOOKUP(C13157,'Cost Centre'!A:B,2,)</f>
        <v>Strategic projects and service delivery regulation</v>
      </c>
      <c r="E13157" t="str">
        <f t="shared" si="616"/>
        <v>2</v>
      </c>
      <c r="F13157" t="s">
        <v>117</v>
      </c>
      <c r="G13157" s="2">
        <v>0</v>
      </c>
      <c r="H13157" s="2">
        <v>0</v>
      </c>
      <c r="I13157" s="2">
        <v>0</v>
      </c>
      <c r="J13157" s="105">
        <f>SUMIF([1]MMM!$A:$A,A13157,[1]MMM!$F:$F)</f>
        <v>0</v>
      </c>
      <c r="K13157" s="2" t="s">
        <v>10</v>
      </c>
      <c r="L13157" s="2">
        <v>0</v>
      </c>
      <c r="M13157" t="s">
        <v>16691</v>
      </c>
      <c r="N13157" t="s">
        <v>16793</v>
      </c>
      <c r="O13157" t="s">
        <v>10871</v>
      </c>
      <c r="P13157" t="s">
        <v>10885</v>
      </c>
    </row>
    <row r="13158" spans="1:16" x14ac:dyDescent="0.3">
      <c r="A13158" t="s">
        <v>10233</v>
      </c>
      <c r="B13158" s="2" t="str">
        <f t="shared" si="617"/>
        <v>9612</v>
      </c>
      <c r="C13158" s="2">
        <f t="shared" si="615"/>
        <v>9612</v>
      </c>
      <c r="D13158" t="str">
        <f>VLOOKUP(C13158,'Cost Centre'!A:B,2,)</f>
        <v>Strategic projects and service delivery regulation</v>
      </c>
      <c r="E13158" t="str">
        <f t="shared" si="616"/>
        <v>2</v>
      </c>
      <c r="F13158" t="s">
        <v>133</v>
      </c>
      <c r="G13158" s="2">
        <v>0</v>
      </c>
      <c r="H13158" s="2">
        <v>0</v>
      </c>
      <c r="I13158" s="2">
        <v>0</v>
      </c>
      <c r="J13158" s="105">
        <f>SUMIF([1]MMM!$A:$A,A13158,[1]MMM!$F:$F)</f>
        <v>0</v>
      </c>
      <c r="K13158" s="2" t="s">
        <v>10</v>
      </c>
      <c r="L13158" s="2">
        <v>0</v>
      </c>
      <c r="M13158" t="s">
        <v>16691</v>
      </c>
      <c r="N13158" t="s">
        <v>16793</v>
      </c>
      <c r="O13158" t="s">
        <v>10871</v>
      </c>
      <c r="P13158" t="s">
        <v>10885</v>
      </c>
    </row>
    <row r="13159" spans="1:16" x14ac:dyDescent="0.3">
      <c r="A13159" t="s">
        <v>10234</v>
      </c>
      <c r="B13159" s="2" t="str">
        <f t="shared" si="617"/>
        <v>9612</v>
      </c>
      <c r="C13159" s="2">
        <f t="shared" si="615"/>
        <v>9612</v>
      </c>
      <c r="D13159" t="str">
        <f>VLOOKUP(C13159,'Cost Centre'!A:B,2,)</f>
        <v>Strategic projects and service delivery regulation</v>
      </c>
      <c r="E13159" t="str">
        <f t="shared" si="616"/>
        <v>2</v>
      </c>
      <c r="F13159" t="s">
        <v>277</v>
      </c>
      <c r="G13159" s="2">
        <v>0</v>
      </c>
      <c r="H13159" s="2">
        <v>0</v>
      </c>
      <c r="I13159" s="2">
        <v>0</v>
      </c>
      <c r="J13159" s="105">
        <f>SUMIF([1]MMM!$A:$A,A13159,[1]MMM!$F:$F)</f>
        <v>0</v>
      </c>
      <c r="K13159" s="2" t="s">
        <v>10</v>
      </c>
      <c r="L13159" s="2">
        <v>0</v>
      </c>
      <c r="M13159" t="s">
        <v>16691</v>
      </c>
      <c r="N13159" t="s">
        <v>16793</v>
      </c>
      <c r="O13159" t="s">
        <v>10871</v>
      </c>
      <c r="P13159" t="s">
        <v>10934</v>
      </c>
    </row>
    <row r="13160" spans="1:16" x14ac:dyDescent="0.3">
      <c r="A13160" t="s">
        <v>16794</v>
      </c>
      <c r="B13160" s="2" t="str">
        <f t="shared" si="617"/>
        <v>9612</v>
      </c>
      <c r="C13160" s="2">
        <f t="shared" si="615"/>
        <v>9612</v>
      </c>
      <c r="D13160" t="str">
        <f>VLOOKUP(C13160,'Cost Centre'!A:B,2,)</f>
        <v>Strategic projects and service delivery regulation</v>
      </c>
      <c r="E13160" t="str">
        <f t="shared" si="616"/>
        <v>3</v>
      </c>
      <c r="F13160" t="s">
        <v>10912</v>
      </c>
      <c r="G13160" s="2">
        <v>0</v>
      </c>
      <c r="H13160" s="2">
        <v>0</v>
      </c>
      <c r="I13160" s="2">
        <v>-9897005.5199999996</v>
      </c>
      <c r="J13160" s="105">
        <f>SUMIF([1]MMM!$A:$A,A13160,[1]MMM!$F:$F)</f>
        <v>-9897005.5199999996</v>
      </c>
      <c r="K13160" s="2" t="s">
        <v>10</v>
      </c>
      <c r="L13160" s="2">
        <v>0</v>
      </c>
      <c r="M13160" t="s">
        <v>16691</v>
      </c>
      <c r="N13160" t="s">
        <v>16793</v>
      </c>
      <c r="O13160" t="s">
        <v>10908</v>
      </c>
      <c r="P13160" t="s">
        <v>10913</v>
      </c>
    </row>
    <row r="13161" spans="1:16" x14ac:dyDescent="0.3">
      <c r="A13161" t="s">
        <v>16795</v>
      </c>
      <c r="B13161" s="2" t="str">
        <f t="shared" si="617"/>
        <v>9612</v>
      </c>
      <c r="C13161" s="2">
        <f t="shared" si="615"/>
        <v>9612</v>
      </c>
      <c r="D13161" t="str">
        <f>VLOOKUP(C13161,'Cost Centre'!A:B,2,)</f>
        <v>Strategic projects and service delivery regulation</v>
      </c>
      <c r="E13161" t="str">
        <f t="shared" si="616"/>
        <v>3</v>
      </c>
      <c r="F13161" t="s">
        <v>10915</v>
      </c>
      <c r="G13161" s="2">
        <v>0</v>
      </c>
      <c r="H13161" s="2">
        <v>0</v>
      </c>
      <c r="I13161" s="2">
        <v>0</v>
      </c>
      <c r="J13161" s="105">
        <f>SUMIF([1]MMM!$A:$A,A13161,[1]MMM!$F:$F)</f>
        <v>0</v>
      </c>
      <c r="K13161" s="2" t="s">
        <v>10</v>
      </c>
      <c r="L13161" s="2">
        <v>0</v>
      </c>
      <c r="M13161" t="s">
        <v>16691</v>
      </c>
      <c r="N13161" t="s">
        <v>16793</v>
      </c>
      <c r="O13161" t="s">
        <v>10908</v>
      </c>
      <c r="P13161" t="s">
        <v>10913</v>
      </c>
    </row>
    <row r="13162" spans="1:16" x14ac:dyDescent="0.3">
      <c r="A13162" t="s">
        <v>16796</v>
      </c>
      <c r="B13162" s="2" t="str">
        <f t="shared" si="617"/>
        <v>9612</v>
      </c>
      <c r="C13162" s="2">
        <f t="shared" si="615"/>
        <v>9612</v>
      </c>
      <c r="D13162" t="str">
        <f>VLOOKUP(C13162,'Cost Centre'!A:B,2,)</f>
        <v>Strategic projects and service delivery regulation</v>
      </c>
      <c r="E13162" t="str">
        <f t="shared" si="616"/>
        <v>8</v>
      </c>
      <c r="F13162" t="s">
        <v>462</v>
      </c>
      <c r="G13162" s="2">
        <v>9788943.3800000008</v>
      </c>
      <c r="H13162" s="2">
        <v>0</v>
      </c>
      <c r="I13162" s="2">
        <v>0</v>
      </c>
      <c r="J13162" s="105">
        <f>SUMIF([1]MMM!$A:$A,A13162,[1]MMM!$F:$F)</f>
        <v>9788943.3800000008</v>
      </c>
      <c r="K13162" s="2" t="s">
        <v>460</v>
      </c>
      <c r="L13162" s="2">
        <v>0</v>
      </c>
      <c r="M13162" t="s">
        <v>16691</v>
      </c>
      <c r="N13162" t="s">
        <v>16793</v>
      </c>
      <c r="O13162" t="s">
        <v>10916</v>
      </c>
      <c r="P13162" t="s">
        <v>10917</v>
      </c>
    </row>
    <row r="13163" spans="1:16" x14ac:dyDescent="0.3">
      <c r="A13163" t="s">
        <v>16797</v>
      </c>
      <c r="B13163" s="2" t="str">
        <f t="shared" si="617"/>
        <v>9612</v>
      </c>
      <c r="C13163" s="2">
        <f t="shared" si="615"/>
        <v>9612</v>
      </c>
      <c r="D13163" t="str">
        <f>VLOOKUP(C13163,'Cost Centre'!A:B,2,)</f>
        <v>Strategic projects and service delivery regulation</v>
      </c>
      <c r="E13163" t="str">
        <f t="shared" si="616"/>
        <v>8</v>
      </c>
      <c r="F13163" t="s">
        <v>464</v>
      </c>
      <c r="G13163" s="2">
        <v>0</v>
      </c>
      <c r="H13163" s="2">
        <v>0</v>
      </c>
      <c r="I13163" s="2">
        <v>0</v>
      </c>
      <c r="J13163" s="105">
        <f>SUMIF([1]MMM!$A:$A,A13163,[1]MMM!$F:$F)</f>
        <v>0</v>
      </c>
      <c r="K13163" s="2" t="s">
        <v>460</v>
      </c>
      <c r="L13163" s="2">
        <v>0</v>
      </c>
      <c r="M13163" t="s">
        <v>16691</v>
      </c>
      <c r="N13163" t="s">
        <v>16793</v>
      </c>
      <c r="O13163" t="s">
        <v>10916</v>
      </c>
      <c r="P13163" t="s">
        <v>10917</v>
      </c>
    </row>
    <row r="13164" spans="1:16" x14ac:dyDescent="0.3">
      <c r="A13164" t="s">
        <v>16798</v>
      </c>
      <c r="B13164" s="2" t="str">
        <f t="shared" si="617"/>
        <v>9612</v>
      </c>
      <c r="C13164" s="2">
        <f t="shared" si="615"/>
        <v>9612</v>
      </c>
      <c r="D13164" t="str">
        <f>VLOOKUP(C13164,'Cost Centre'!A:B,2,)</f>
        <v>Strategic projects and service delivery regulation</v>
      </c>
      <c r="E13164" t="str">
        <f t="shared" si="616"/>
        <v>8</v>
      </c>
      <c r="F13164" t="s">
        <v>466</v>
      </c>
      <c r="G13164" s="2">
        <v>0</v>
      </c>
      <c r="H13164" s="2">
        <v>0</v>
      </c>
      <c r="I13164" s="2">
        <v>0</v>
      </c>
      <c r="J13164" s="105">
        <f>SUMIF([1]MMM!$A:$A,A13164,[1]MMM!$F:$F)</f>
        <v>0</v>
      </c>
      <c r="K13164" s="2" t="s">
        <v>460</v>
      </c>
      <c r="L13164" s="2">
        <v>0</v>
      </c>
      <c r="M13164" t="s">
        <v>16691</v>
      </c>
      <c r="N13164" t="s">
        <v>16793</v>
      </c>
      <c r="O13164" t="s">
        <v>10916</v>
      </c>
      <c r="P13164" t="s">
        <v>10917</v>
      </c>
    </row>
    <row r="13165" spans="1:16" x14ac:dyDescent="0.3">
      <c r="A13165" t="s">
        <v>16799</v>
      </c>
      <c r="B13165" s="2" t="str">
        <f t="shared" si="617"/>
        <v>9612</v>
      </c>
      <c r="C13165" s="2">
        <f t="shared" si="615"/>
        <v>9612</v>
      </c>
      <c r="D13165" t="str">
        <f>VLOOKUP(C13165,'Cost Centre'!A:B,2,)</f>
        <v>Strategic projects and service delivery regulation</v>
      </c>
      <c r="E13165" t="str">
        <f t="shared" si="616"/>
        <v>8</v>
      </c>
      <c r="F13165" t="s">
        <v>468</v>
      </c>
      <c r="G13165" s="2">
        <v>0</v>
      </c>
      <c r="H13165" s="2">
        <v>9897005.5199999996</v>
      </c>
      <c r="I13165" s="2">
        <v>0</v>
      </c>
      <c r="J13165" s="105">
        <f>SUMIF([1]MMM!$A:$A,A13165,[1]MMM!$F:$F)</f>
        <v>9897005.5199999996</v>
      </c>
      <c r="K13165" s="2" t="s">
        <v>460</v>
      </c>
      <c r="L13165" s="2">
        <v>0</v>
      </c>
      <c r="M13165" t="s">
        <v>16691</v>
      </c>
      <c r="N13165" t="s">
        <v>16793</v>
      </c>
      <c r="O13165" t="s">
        <v>10916</v>
      </c>
      <c r="P13165" t="s">
        <v>10917</v>
      </c>
    </row>
    <row r="13166" spans="1:16" x14ac:dyDescent="0.3">
      <c r="A13166" t="s">
        <v>16800</v>
      </c>
      <c r="B13166" s="2" t="str">
        <f t="shared" si="617"/>
        <v>9612</v>
      </c>
      <c r="C13166" s="2">
        <f t="shared" si="615"/>
        <v>9612</v>
      </c>
      <c r="D13166" t="str">
        <f>VLOOKUP(C13166,'Cost Centre'!A:B,2,)</f>
        <v>Strategic projects and service delivery regulation</v>
      </c>
      <c r="E13166" t="str">
        <f t="shared" si="616"/>
        <v>8</v>
      </c>
      <c r="F13166" t="s">
        <v>470</v>
      </c>
      <c r="G13166" s="2">
        <v>0</v>
      </c>
      <c r="H13166" s="2">
        <v>0</v>
      </c>
      <c r="I13166" s="2">
        <v>0</v>
      </c>
      <c r="J13166" s="105">
        <f>SUMIF([1]MMM!$A:$A,A13166,[1]MMM!$F:$F)</f>
        <v>0</v>
      </c>
      <c r="K13166" s="2" t="s">
        <v>460</v>
      </c>
      <c r="L13166" s="2">
        <v>0</v>
      </c>
      <c r="M13166" t="s">
        <v>16691</v>
      </c>
      <c r="N13166" t="s">
        <v>16793</v>
      </c>
      <c r="O13166" t="s">
        <v>10916</v>
      </c>
      <c r="P13166" t="s">
        <v>10917</v>
      </c>
    </row>
    <row r="13167" spans="1:16" x14ac:dyDescent="0.3">
      <c r="A13167" t="s">
        <v>16801</v>
      </c>
      <c r="B13167" s="2" t="str">
        <f t="shared" si="617"/>
        <v>9612</v>
      </c>
      <c r="C13167" s="2">
        <f t="shared" si="615"/>
        <v>9612</v>
      </c>
      <c r="D13167" t="str">
        <f>VLOOKUP(C13167,'Cost Centre'!A:B,2,)</f>
        <v>Strategic projects and service delivery regulation</v>
      </c>
      <c r="E13167" t="str">
        <f t="shared" si="616"/>
        <v>8</v>
      </c>
      <c r="F13167" t="s">
        <v>2159</v>
      </c>
      <c r="G13167" s="2">
        <v>0</v>
      </c>
      <c r="H13167" s="2">
        <v>0</v>
      </c>
      <c r="I13167" s="2">
        <v>0</v>
      </c>
      <c r="J13167" s="105">
        <f>SUMIF([1]MMM!$A:$A,A13167,[1]MMM!$F:$F)</f>
        <v>0</v>
      </c>
      <c r="K13167" s="2" t="s">
        <v>460</v>
      </c>
      <c r="L13167" s="2">
        <v>0</v>
      </c>
      <c r="M13167" t="s">
        <v>16691</v>
      </c>
      <c r="N13167" t="s">
        <v>16793</v>
      </c>
      <c r="O13167" t="s">
        <v>10916</v>
      </c>
      <c r="P13167" t="s">
        <v>10917</v>
      </c>
    </row>
    <row r="13168" spans="1:16" x14ac:dyDescent="0.3">
      <c r="A13168" t="s">
        <v>10235</v>
      </c>
      <c r="B13168" s="2" t="str">
        <f t="shared" si="617"/>
        <v>9701</v>
      </c>
      <c r="C13168" s="2">
        <f t="shared" si="615"/>
        <v>9701</v>
      </c>
      <c r="D13168" t="str">
        <f>VLOOKUP(C13168,'Cost Centre'!A:B,2,)</f>
        <v>Strategic projects and service delivery regulation</v>
      </c>
      <c r="E13168" t="str">
        <f t="shared" si="616"/>
        <v>2</v>
      </c>
      <c r="F13168" t="s">
        <v>48</v>
      </c>
      <c r="G13168" s="2">
        <v>0</v>
      </c>
      <c r="H13168" s="2">
        <v>3406389.85</v>
      </c>
      <c r="I13168" s="2">
        <v>0</v>
      </c>
      <c r="J13168" s="105">
        <f>SUMIF([1]MMM!$A:$A,A13168,[1]MMM!$F:$F)</f>
        <v>3406389.85</v>
      </c>
      <c r="K13168" s="2" t="s">
        <v>10</v>
      </c>
      <c r="L13168" s="2">
        <v>2442761</v>
      </c>
      <c r="M13168" t="s">
        <v>16691</v>
      </c>
      <c r="N13168" t="s">
        <v>16802</v>
      </c>
      <c r="O13168" t="s">
        <v>10871</v>
      </c>
      <c r="P13168" t="s">
        <v>10875</v>
      </c>
    </row>
    <row r="13169" spans="1:16" x14ac:dyDescent="0.3">
      <c r="A13169" t="s">
        <v>10236</v>
      </c>
      <c r="B13169" s="2" t="str">
        <f t="shared" si="617"/>
        <v>9701</v>
      </c>
      <c r="C13169" s="2">
        <f t="shared" si="615"/>
        <v>9701</v>
      </c>
      <c r="D13169" t="str">
        <f>VLOOKUP(C13169,'Cost Centre'!A:B,2,)</f>
        <v>Strategic projects and service delivery regulation</v>
      </c>
      <c r="E13169" t="str">
        <f t="shared" si="616"/>
        <v>2</v>
      </c>
      <c r="F13169" t="s">
        <v>49</v>
      </c>
      <c r="G13169" s="2">
        <v>0</v>
      </c>
      <c r="H13169" s="2">
        <v>0</v>
      </c>
      <c r="I13169" s="2">
        <v>0</v>
      </c>
      <c r="J13169" s="105">
        <f>SUMIF([1]MMM!$A:$A,A13169,[1]MMM!$F:$F)</f>
        <v>0</v>
      </c>
      <c r="K13169" s="2" t="s">
        <v>10</v>
      </c>
      <c r="L13169" s="2">
        <v>0</v>
      </c>
      <c r="M13169" t="s">
        <v>16691</v>
      </c>
      <c r="N13169" t="s">
        <v>16802</v>
      </c>
      <c r="O13169" t="s">
        <v>10871</v>
      </c>
      <c r="P13169" t="s">
        <v>10875</v>
      </c>
    </row>
    <row r="13170" spans="1:16" x14ac:dyDescent="0.3">
      <c r="A13170" t="s">
        <v>10237</v>
      </c>
      <c r="B13170" s="2" t="str">
        <f t="shared" si="617"/>
        <v>9701</v>
      </c>
      <c r="C13170" s="2">
        <f t="shared" si="615"/>
        <v>9701</v>
      </c>
      <c r="D13170" t="str">
        <f>VLOOKUP(C13170,'Cost Centre'!A:B,2,)</f>
        <v>Strategic projects and service delivery regulation</v>
      </c>
      <c r="E13170" t="str">
        <f t="shared" si="616"/>
        <v>2</v>
      </c>
      <c r="F13170" t="s">
        <v>50</v>
      </c>
      <c r="G13170" s="2">
        <v>0</v>
      </c>
      <c r="H13170" s="2">
        <v>60000</v>
      </c>
      <c r="I13170" s="2">
        <v>0</v>
      </c>
      <c r="J13170" s="105">
        <f>SUMIF([1]MMM!$A:$A,A13170,[1]MMM!$F:$F)</f>
        <v>60000</v>
      </c>
      <c r="K13170" s="2" t="s">
        <v>10</v>
      </c>
      <c r="L13170" s="2">
        <v>0</v>
      </c>
      <c r="M13170" t="s">
        <v>16691</v>
      </c>
      <c r="N13170" t="s">
        <v>16802</v>
      </c>
      <c r="O13170" t="s">
        <v>10871</v>
      </c>
      <c r="P13170" t="s">
        <v>10875</v>
      </c>
    </row>
    <row r="13171" spans="1:16" x14ac:dyDescent="0.3">
      <c r="A13171" t="s">
        <v>10238</v>
      </c>
      <c r="B13171" s="2" t="str">
        <f t="shared" si="617"/>
        <v>9701</v>
      </c>
      <c r="C13171" s="2">
        <f t="shared" si="615"/>
        <v>9701</v>
      </c>
      <c r="D13171" t="str">
        <f>VLOOKUP(C13171,'Cost Centre'!A:B,2,)</f>
        <v>Strategic projects and service delivery regulation</v>
      </c>
      <c r="E13171" t="str">
        <f t="shared" si="616"/>
        <v>2</v>
      </c>
      <c r="F13171" t="s">
        <v>51</v>
      </c>
      <c r="G13171" s="2">
        <v>0</v>
      </c>
      <c r="H13171" s="2">
        <v>12000</v>
      </c>
      <c r="I13171" s="2">
        <v>0</v>
      </c>
      <c r="J13171" s="105">
        <f>SUMIF([1]MMM!$A:$A,A13171,[1]MMM!$F:$F)</f>
        <v>12000</v>
      </c>
      <c r="K13171" s="2" t="s">
        <v>10</v>
      </c>
      <c r="L13171" s="2">
        <v>12000</v>
      </c>
      <c r="M13171" t="s">
        <v>16691</v>
      </c>
      <c r="N13171" t="s">
        <v>16802</v>
      </c>
      <c r="O13171" t="s">
        <v>10871</v>
      </c>
      <c r="P13171" t="s">
        <v>10875</v>
      </c>
    </row>
    <row r="13172" spans="1:16" x14ac:dyDescent="0.3">
      <c r="A13172" t="s">
        <v>10239</v>
      </c>
      <c r="B13172" s="2" t="str">
        <f t="shared" si="617"/>
        <v>9701</v>
      </c>
      <c r="C13172" s="2">
        <f t="shared" si="615"/>
        <v>9701</v>
      </c>
      <c r="D13172" t="str">
        <f>VLOOKUP(C13172,'Cost Centre'!A:B,2,)</f>
        <v>Strategic projects and service delivery regulation</v>
      </c>
      <c r="E13172" t="str">
        <f t="shared" si="616"/>
        <v>2</v>
      </c>
      <c r="F13172" t="s">
        <v>52</v>
      </c>
      <c r="G13172" s="2">
        <v>0</v>
      </c>
      <c r="H13172" s="2">
        <v>0</v>
      </c>
      <c r="I13172" s="2">
        <v>0</v>
      </c>
      <c r="J13172" s="105">
        <f>SUMIF([1]MMM!$A:$A,A13172,[1]MMM!$F:$F)</f>
        <v>0</v>
      </c>
      <c r="K13172" s="2" t="s">
        <v>10</v>
      </c>
      <c r="L13172" s="2">
        <v>0</v>
      </c>
      <c r="M13172" t="s">
        <v>16691</v>
      </c>
      <c r="N13172" t="s">
        <v>16802</v>
      </c>
      <c r="O13172" t="s">
        <v>10871</v>
      </c>
      <c r="P13172" t="s">
        <v>10875</v>
      </c>
    </row>
    <row r="13173" spans="1:16" x14ac:dyDescent="0.3">
      <c r="A13173" t="s">
        <v>10240</v>
      </c>
      <c r="B13173" s="2" t="str">
        <f t="shared" si="617"/>
        <v>9701</v>
      </c>
      <c r="C13173" s="2">
        <f t="shared" si="615"/>
        <v>9701</v>
      </c>
      <c r="D13173" t="str">
        <f>VLOOKUP(C13173,'Cost Centre'!A:B,2,)</f>
        <v>Strategic projects and service delivery regulation</v>
      </c>
      <c r="E13173" t="str">
        <f t="shared" si="616"/>
        <v>2</v>
      </c>
      <c r="F13173" t="s">
        <v>55</v>
      </c>
      <c r="G13173" s="2">
        <v>0</v>
      </c>
      <c r="H13173" s="2">
        <v>526481.68999999994</v>
      </c>
      <c r="I13173" s="2">
        <v>0</v>
      </c>
      <c r="J13173" s="105">
        <f>SUMIF([1]MMM!$A:$A,A13173,[1]MMM!$F:$F)</f>
        <v>526615.14</v>
      </c>
      <c r="K13173" s="2" t="s">
        <v>10</v>
      </c>
      <c r="L13173" s="2">
        <v>31915</v>
      </c>
      <c r="M13173" t="s">
        <v>16691</v>
      </c>
      <c r="N13173" t="s">
        <v>16802</v>
      </c>
      <c r="O13173" t="s">
        <v>10871</v>
      </c>
      <c r="P13173" t="s">
        <v>10875</v>
      </c>
    </row>
    <row r="13174" spans="1:16" x14ac:dyDescent="0.3">
      <c r="A13174" t="s">
        <v>10241</v>
      </c>
      <c r="B13174" s="2" t="str">
        <f t="shared" si="617"/>
        <v>9701</v>
      </c>
      <c r="C13174" s="2">
        <f t="shared" si="615"/>
        <v>9701</v>
      </c>
      <c r="D13174" t="str">
        <f>VLOOKUP(C13174,'Cost Centre'!A:B,2,)</f>
        <v>Strategic projects and service delivery regulation</v>
      </c>
      <c r="E13174" t="str">
        <f t="shared" si="616"/>
        <v>2</v>
      </c>
      <c r="F13174" t="s">
        <v>56</v>
      </c>
      <c r="G13174" s="2">
        <v>0</v>
      </c>
      <c r="H13174" s="2">
        <v>0.01</v>
      </c>
      <c r="I13174" s="2">
        <v>0</v>
      </c>
      <c r="J13174" s="105">
        <f>SUMIF([1]MMM!$A:$A,A13174,[1]MMM!$F:$F)</f>
        <v>0.01</v>
      </c>
      <c r="K13174" s="2" t="s">
        <v>10</v>
      </c>
      <c r="L13174" s="2">
        <v>1343</v>
      </c>
      <c r="M13174" t="s">
        <v>16691</v>
      </c>
      <c r="N13174" t="s">
        <v>16802</v>
      </c>
      <c r="O13174" t="s">
        <v>10871</v>
      </c>
      <c r="P13174" t="s">
        <v>10875</v>
      </c>
    </row>
    <row r="13175" spans="1:16" x14ac:dyDescent="0.3">
      <c r="A13175" t="s">
        <v>10242</v>
      </c>
      <c r="B13175" s="2" t="str">
        <f t="shared" si="617"/>
        <v>9701</v>
      </c>
      <c r="C13175" s="2">
        <f t="shared" si="615"/>
        <v>9701</v>
      </c>
      <c r="D13175" t="str">
        <f>VLOOKUP(C13175,'Cost Centre'!A:B,2,)</f>
        <v>Strategic projects and service delivery regulation</v>
      </c>
      <c r="E13175" t="str">
        <f t="shared" si="616"/>
        <v>2</v>
      </c>
      <c r="F13175" t="s">
        <v>57</v>
      </c>
      <c r="G13175" s="2">
        <v>0</v>
      </c>
      <c r="H13175" s="2">
        <v>0</v>
      </c>
      <c r="I13175" s="2">
        <v>0</v>
      </c>
      <c r="J13175" s="105">
        <f>SUMIF([1]MMM!$A:$A,A13175,[1]MMM!$F:$F)</f>
        <v>0</v>
      </c>
      <c r="K13175" s="2" t="s">
        <v>10</v>
      </c>
      <c r="L13175" s="2">
        <v>0</v>
      </c>
      <c r="M13175" t="s">
        <v>16691</v>
      </c>
      <c r="N13175" t="s">
        <v>16802</v>
      </c>
      <c r="O13175" t="s">
        <v>10871</v>
      </c>
      <c r="P13175" t="s">
        <v>10875</v>
      </c>
    </row>
    <row r="13176" spans="1:16" x14ac:dyDescent="0.3">
      <c r="A13176" t="s">
        <v>10243</v>
      </c>
      <c r="B13176" s="2" t="str">
        <f t="shared" si="617"/>
        <v>9701</v>
      </c>
      <c r="C13176" s="2">
        <f t="shared" si="615"/>
        <v>9701</v>
      </c>
      <c r="D13176" t="str">
        <f>VLOOKUP(C13176,'Cost Centre'!A:B,2,)</f>
        <v>Strategic projects and service delivery regulation</v>
      </c>
      <c r="E13176" t="str">
        <f t="shared" si="616"/>
        <v>2</v>
      </c>
      <c r="F13176" t="s">
        <v>61</v>
      </c>
      <c r="G13176" s="2">
        <v>0</v>
      </c>
      <c r="H13176" s="2">
        <v>201819</v>
      </c>
      <c r="I13176" s="2">
        <v>0</v>
      </c>
      <c r="J13176" s="105">
        <f>SUMIF([1]MMM!$A:$A,A13176,[1]MMM!$F:$F)</f>
        <v>201819</v>
      </c>
      <c r="K13176" s="2" t="s">
        <v>10</v>
      </c>
      <c r="L13176" s="2">
        <v>0</v>
      </c>
      <c r="M13176" t="s">
        <v>16691</v>
      </c>
      <c r="N13176" t="s">
        <v>16802</v>
      </c>
      <c r="O13176" t="s">
        <v>10871</v>
      </c>
      <c r="P13176" t="s">
        <v>10875</v>
      </c>
    </row>
    <row r="13177" spans="1:16" x14ac:dyDescent="0.3">
      <c r="A13177" t="s">
        <v>10244</v>
      </c>
      <c r="B13177" s="2" t="str">
        <f t="shared" si="617"/>
        <v>9701</v>
      </c>
      <c r="C13177" s="2">
        <f t="shared" si="615"/>
        <v>9701</v>
      </c>
      <c r="D13177" t="str">
        <f>VLOOKUP(C13177,'Cost Centre'!A:B,2,)</f>
        <v>Strategic projects and service delivery regulation</v>
      </c>
      <c r="E13177" t="str">
        <f t="shared" si="616"/>
        <v>2</v>
      </c>
      <c r="F13177" t="s">
        <v>62</v>
      </c>
      <c r="G13177" s="2">
        <v>0</v>
      </c>
      <c r="H13177" s="2">
        <v>61590</v>
      </c>
      <c r="I13177" s="2">
        <v>0</v>
      </c>
      <c r="J13177" s="105">
        <f>SUMIF([1]MMM!$A:$A,A13177,[1]MMM!$F:$F)</f>
        <v>61590</v>
      </c>
      <c r="K13177" s="2" t="s">
        <v>10</v>
      </c>
      <c r="L13177" s="2">
        <v>0</v>
      </c>
      <c r="M13177" t="s">
        <v>16691</v>
      </c>
      <c r="N13177" t="s">
        <v>16802</v>
      </c>
      <c r="O13177" t="s">
        <v>10871</v>
      </c>
      <c r="P13177" t="s">
        <v>10875</v>
      </c>
    </row>
    <row r="13178" spans="1:16" x14ac:dyDescent="0.3">
      <c r="A13178" t="s">
        <v>10245</v>
      </c>
      <c r="B13178" s="2" t="str">
        <f t="shared" si="617"/>
        <v>9701</v>
      </c>
      <c r="C13178" s="2">
        <f t="shared" si="615"/>
        <v>9701</v>
      </c>
      <c r="D13178" t="str">
        <f>VLOOKUP(C13178,'Cost Centre'!A:B,2,)</f>
        <v>Strategic projects and service delivery regulation</v>
      </c>
      <c r="E13178" t="str">
        <f t="shared" si="616"/>
        <v>2</v>
      </c>
      <c r="F13178" t="s">
        <v>67</v>
      </c>
      <c r="G13178" s="2">
        <v>0</v>
      </c>
      <c r="H13178" s="2">
        <v>726.26</v>
      </c>
      <c r="I13178" s="2">
        <v>0</v>
      </c>
      <c r="J13178" s="105">
        <f>SUMIF([1]MMM!$A:$A,A13178,[1]MMM!$F:$F)</f>
        <v>726.26</v>
      </c>
      <c r="K13178" s="2" t="s">
        <v>10</v>
      </c>
      <c r="L13178" s="2">
        <v>530</v>
      </c>
      <c r="M13178" t="s">
        <v>16691</v>
      </c>
      <c r="N13178" t="s">
        <v>16802</v>
      </c>
      <c r="O13178" t="s">
        <v>10871</v>
      </c>
      <c r="P13178" t="s">
        <v>10876</v>
      </c>
    </row>
    <row r="13179" spans="1:16" x14ac:dyDescent="0.3">
      <c r="A13179" t="s">
        <v>10246</v>
      </c>
      <c r="B13179" s="2" t="str">
        <f t="shared" si="617"/>
        <v>9701</v>
      </c>
      <c r="C13179" s="2">
        <f t="shared" si="615"/>
        <v>9701</v>
      </c>
      <c r="D13179" t="str">
        <f>VLOOKUP(C13179,'Cost Centre'!A:B,2,)</f>
        <v>Strategic projects and service delivery regulation</v>
      </c>
      <c r="E13179" t="str">
        <f t="shared" si="616"/>
        <v>2</v>
      </c>
      <c r="F13179" t="s">
        <v>68</v>
      </c>
      <c r="G13179" s="2">
        <v>0</v>
      </c>
      <c r="H13179" s="2">
        <v>23049.64</v>
      </c>
      <c r="I13179" s="2">
        <v>0</v>
      </c>
      <c r="J13179" s="105">
        <f>SUMIF([1]MMM!$A:$A,A13179,[1]MMM!$F:$F)</f>
        <v>25189.97</v>
      </c>
      <c r="K13179" s="2" t="s">
        <v>10</v>
      </c>
      <c r="L13179" s="2">
        <v>17694</v>
      </c>
      <c r="M13179" t="s">
        <v>16691</v>
      </c>
      <c r="N13179" t="s">
        <v>16802</v>
      </c>
      <c r="O13179" t="s">
        <v>10871</v>
      </c>
      <c r="P13179" t="s">
        <v>10876</v>
      </c>
    </row>
    <row r="13180" spans="1:16" x14ac:dyDescent="0.3">
      <c r="A13180" t="s">
        <v>10247</v>
      </c>
      <c r="B13180" s="2" t="str">
        <f t="shared" si="617"/>
        <v>9701</v>
      </c>
      <c r="C13180" s="2">
        <f t="shared" si="615"/>
        <v>9701</v>
      </c>
      <c r="D13180" t="str">
        <f>VLOOKUP(C13180,'Cost Centre'!A:B,2,)</f>
        <v>Strategic projects and service delivery regulation</v>
      </c>
      <c r="E13180" t="str">
        <f t="shared" si="616"/>
        <v>2</v>
      </c>
      <c r="F13180" t="s">
        <v>10877</v>
      </c>
      <c r="G13180" s="2">
        <v>0</v>
      </c>
      <c r="H13180" s="2">
        <v>148570.51999999999</v>
      </c>
      <c r="I13180" s="2">
        <v>0</v>
      </c>
      <c r="J13180" s="105">
        <f>SUMIF([1]MMM!$A:$A,A13180,[1]MMM!$F:$F)</f>
        <v>148570.51999999999</v>
      </c>
      <c r="K13180" s="2" t="s">
        <v>10</v>
      </c>
      <c r="L13180" s="2">
        <v>82077</v>
      </c>
      <c r="M13180" t="s">
        <v>16691</v>
      </c>
      <c r="N13180" t="s">
        <v>16802</v>
      </c>
      <c r="O13180" t="s">
        <v>10871</v>
      </c>
      <c r="P13180" t="s">
        <v>10876</v>
      </c>
    </row>
    <row r="13181" spans="1:16" x14ac:dyDescent="0.3">
      <c r="A13181" t="s">
        <v>10248</v>
      </c>
      <c r="B13181" s="2" t="str">
        <f t="shared" si="617"/>
        <v>9701</v>
      </c>
      <c r="C13181" s="2">
        <f t="shared" si="615"/>
        <v>9701</v>
      </c>
      <c r="D13181" t="str">
        <f>VLOOKUP(C13181,'Cost Centre'!A:B,2,)</f>
        <v>Strategic projects and service delivery regulation</v>
      </c>
      <c r="E13181" t="str">
        <f t="shared" si="616"/>
        <v>2</v>
      </c>
      <c r="F13181" t="s">
        <v>69</v>
      </c>
      <c r="G13181" s="2">
        <v>0</v>
      </c>
      <c r="H13181" s="2">
        <v>541248.74</v>
      </c>
      <c r="I13181" s="2">
        <v>0</v>
      </c>
      <c r="J13181" s="105">
        <f>SUMIF([1]MMM!$A:$A,A13181,[1]MMM!$F:$F)</f>
        <v>541248.74</v>
      </c>
      <c r="K13181" s="2" t="s">
        <v>10</v>
      </c>
      <c r="L13181" s="2">
        <v>463967</v>
      </c>
      <c r="M13181" t="s">
        <v>16691</v>
      </c>
      <c r="N13181" t="s">
        <v>16802</v>
      </c>
      <c r="O13181" t="s">
        <v>10871</v>
      </c>
      <c r="P13181" t="s">
        <v>10876</v>
      </c>
    </row>
    <row r="13182" spans="1:16" x14ac:dyDescent="0.3">
      <c r="A13182" t="s">
        <v>10249</v>
      </c>
      <c r="B13182" s="2" t="str">
        <f t="shared" si="617"/>
        <v>9701</v>
      </c>
      <c r="C13182" s="2">
        <f t="shared" si="615"/>
        <v>9701</v>
      </c>
      <c r="D13182" t="str">
        <f>VLOOKUP(C13182,'Cost Centre'!A:B,2,)</f>
        <v>Strategic projects and service delivery regulation</v>
      </c>
      <c r="E13182" t="str">
        <f t="shared" si="616"/>
        <v>2</v>
      </c>
      <c r="F13182" t="s">
        <v>70</v>
      </c>
      <c r="G13182" s="2">
        <v>0</v>
      </c>
      <c r="H13182" s="2">
        <v>12343.75</v>
      </c>
      <c r="I13182" s="2">
        <v>0</v>
      </c>
      <c r="J13182" s="105">
        <f>SUMIF([1]MMM!$A:$A,A13182,[1]MMM!$F:$F)</f>
        <v>12343.75</v>
      </c>
      <c r="K13182" s="2" t="s">
        <v>10</v>
      </c>
      <c r="L13182" s="2">
        <v>9565</v>
      </c>
      <c r="M13182" t="s">
        <v>16691</v>
      </c>
      <c r="N13182" t="s">
        <v>16802</v>
      </c>
      <c r="O13182" t="s">
        <v>10871</v>
      </c>
      <c r="P13182" t="s">
        <v>10876</v>
      </c>
    </row>
    <row r="13183" spans="1:16" x14ac:dyDescent="0.3">
      <c r="A13183" t="s">
        <v>10250</v>
      </c>
      <c r="B13183" s="2" t="str">
        <f t="shared" si="617"/>
        <v>9701</v>
      </c>
      <c r="C13183" s="2">
        <f t="shared" si="615"/>
        <v>9701</v>
      </c>
      <c r="D13183" t="str">
        <f>VLOOKUP(C13183,'Cost Centre'!A:B,2,)</f>
        <v>Strategic projects and service delivery regulation</v>
      </c>
      <c r="E13183" t="str">
        <f t="shared" si="616"/>
        <v>2</v>
      </c>
      <c r="F13183" t="s">
        <v>73</v>
      </c>
      <c r="G13183" s="2">
        <v>0</v>
      </c>
      <c r="H13183" s="2">
        <v>0</v>
      </c>
      <c r="I13183" s="2">
        <v>0</v>
      </c>
      <c r="J13183" s="105">
        <f>SUMIF([1]MMM!$A:$A,A13183,[1]MMM!$F:$F)</f>
        <v>0</v>
      </c>
      <c r="K13183" s="2" t="s">
        <v>10</v>
      </c>
      <c r="L13183" s="2">
        <v>0</v>
      </c>
      <c r="M13183" t="s">
        <v>16691</v>
      </c>
      <c r="N13183" t="s">
        <v>16802</v>
      </c>
      <c r="O13183" t="s">
        <v>10871</v>
      </c>
      <c r="P13183" t="s">
        <v>10878</v>
      </c>
    </row>
    <row r="13184" spans="1:16" x14ac:dyDescent="0.3">
      <c r="A13184" t="s">
        <v>10251</v>
      </c>
      <c r="B13184" s="2" t="str">
        <f t="shared" si="617"/>
        <v>9701</v>
      </c>
      <c r="C13184" s="2">
        <f t="shared" si="615"/>
        <v>9701</v>
      </c>
      <c r="D13184" t="str">
        <f>VLOOKUP(C13184,'Cost Centre'!A:B,2,)</f>
        <v>Strategic projects and service delivery regulation</v>
      </c>
      <c r="E13184" t="str">
        <f t="shared" si="616"/>
        <v>2</v>
      </c>
      <c r="F13184" t="s">
        <v>82</v>
      </c>
      <c r="G13184" s="2">
        <v>0</v>
      </c>
      <c r="H13184" s="2">
        <v>0</v>
      </c>
      <c r="I13184" s="2">
        <v>0</v>
      </c>
      <c r="J13184" s="105">
        <f>SUMIF([1]MMM!$A:$A,A13184,[1]MMM!$F:$F)</f>
        <v>0</v>
      </c>
      <c r="K13184" s="2" t="s">
        <v>10</v>
      </c>
      <c r="L13184" s="2">
        <v>0</v>
      </c>
      <c r="M13184" t="s">
        <v>16691</v>
      </c>
      <c r="N13184" t="s">
        <v>16802</v>
      </c>
      <c r="O13184" t="s">
        <v>10871</v>
      </c>
      <c r="P13184" t="s">
        <v>10881</v>
      </c>
    </row>
    <row r="13185" spans="1:16" x14ac:dyDescent="0.3">
      <c r="A13185" t="s">
        <v>10252</v>
      </c>
      <c r="B13185" s="2" t="str">
        <f t="shared" si="617"/>
        <v>9701</v>
      </c>
      <c r="C13185" s="2">
        <f t="shared" si="615"/>
        <v>9701</v>
      </c>
      <c r="D13185" t="str">
        <f>VLOOKUP(C13185,'Cost Centre'!A:B,2,)</f>
        <v>Strategic projects and service delivery regulation</v>
      </c>
      <c r="E13185" t="str">
        <f t="shared" si="616"/>
        <v>2</v>
      </c>
      <c r="F13185" t="s">
        <v>88</v>
      </c>
      <c r="G13185" s="2">
        <v>0</v>
      </c>
      <c r="H13185" s="2">
        <v>0</v>
      </c>
      <c r="I13185" s="2">
        <v>0</v>
      </c>
      <c r="J13185" s="105">
        <f>SUMIF([1]MMM!$A:$A,A13185,[1]MMM!$F:$F)</f>
        <v>0</v>
      </c>
      <c r="K13185" s="2" t="s">
        <v>10</v>
      </c>
      <c r="L13185" s="2">
        <v>0</v>
      </c>
      <c r="M13185" t="s">
        <v>16691</v>
      </c>
      <c r="N13185" t="s">
        <v>16802</v>
      </c>
      <c r="O13185" t="s">
        <v>10871</v>
      </c>
      <c r="P13185" t="s">
        <v>10881</v>
      </c>
    </row>
    <row r="13186" spans="1:16" x14ac:dyDescent="0.3">
      <c r="A13186" t="s">
        <v>10253</v>
      </c>
      <c r="B13186" s="2" t="str">
        <f t="shared" si="617"/>
        <v>9701</v>
      </c>
      <c r="C13186" s="2">
        <f t="shared" ref="C13186:C13249" si="618">VALUE(B13186)</f>
        <v>9701</v>
      </c>
      <c r="D13186" t="str">
        <f>VLOOKUP(C13186,'Cost Centre'!A:B,2,)</f>
        <v>Strategic projects and service delivery regulation</v>
      </c>
      <c r="E13186" t="str">
        <f t="shared" ref="E13186:E13249" si="619">MID(A13186,5,1)</f>
        <v>2</v>
      </c>
      <c r="F13186" t="s">
        <v>93</v>
      </c>
      <c r="G13186" s="2">
        <v>0</v>
      </c>
      <c r="H13186" s="2">
        <v>39951.519999999997</v>
      </c>
      <c r="I13186" s="2">
        <v>0</v>
      </c>
      <c r="J13186" s="105">
        <f>SUMIF([1]MMM!$A:$A,A13186,[1]MMM!$F:$F)</f>
        <v>39828.910000000003</v>
      </c>
      <c r="K13186" s="2" t="s">
        <v>10</v>
      </c>
      <c r="L13186" s="2">
        <v>24428</v>
      </c>
      <c r="M13186" t="s">
        <v>16691</v>
      </c>
      <c r="N13186" t="s">
        <v>16802</v>
      </c>
      <c r="O13186" t="s">
        <v>10871</v>
      </c>
      <c r="P13186" t="s">
        <v>10881</v>
      </c>
    </row>
    <row r="13187" spans="1:16" x14ac:dyDescent="0.3">
      <c r="A13187" t="s">
        <v>10254</v>
      </c>
      <c r="B13187" s="2" t="str">
        <f t="shared" ref="B13187:B13250" si="620">MID(A13187,1,4)</f>
        <v>9701</v>
      </c>
      <c r="C13187" s="2">
        <f t="shared" si="618"/>
        <v>9701</v>
      </c>
      <c r="D13187" t="str">
        <f>VLOOKUP(C13187,'Cost Centre'!A:B,2,)</f>
        <v>Strategic projects and service delivery regulation</v>
      </c>
      <c r="E13187" t="str">
        <f t="shared" si="619"/>
        <v>2</v>
      </c>
      <c r="F13187" t="s">
        <v>10882</v>
      </c>
      <c r="G13187" s="2">
        <v>0</v>
      </c>
      <c r="H13187" s="2">
        <v>0</v>
      </c>
      <c r="I13187" s="2">
        <v>0</v>
      </c>
      <c r="J13187" s="105">
        <f>SUMIF([1]MMM!$A:$A,A13187,[1]MMM!$F:$F)</f>
        <v>0</v>
      </c>
      <c r="K13187" s="2" t="s">
        <v>10</v>
      </c>
      <c r="L13187" s="2">
        <v>0</v>
      </c>
      <c r="M13187" t="s">
        <v>16691</v>
      </c>
      <c r="N13187" t="s">
        <v>16802</v>
      </c>
      <c r="O13187" t="s">
        <v>10871</v>
      </c>
      <c r="P13187" t="s">
        <v>10881</v>
      </c>
    </row>
    <row r="13188" spans="1:16" x14ac:dyDescent="0.3">
      <c r="A13188" t="s">
        <v>10255</v>
      </c>
      <c r="B13188" s="2" t="str">
        <f t="shared" si="620"/>
        <v>9701</v>
      </c>
      <c r="C13188" s="2">
        <f t="shared" si="618"/>
        <v>9701</v>
      </c>
      <c r="D13188" t="str">
        <f>VLOOKUP(C13188,'Cost Centre'!A:B,2,)</f>
        <v>Strategic projects and service delivery regulation</v>
      </c>
      <c r="E13188" t="str">
        <f t="shared" si="619"/>
        <v>2</v>
      </c>
      <c r="F13188" t="s">
        <v>10883</v>
      </c>
      <c r="G13188" s="2">
        <v>0</v>
      </c>
      <c r="H13188" s="2">
        <v>0</v>
      </c>
      <c r="I13188" s="2">
        <v>0</v>
      </c>
      <c r="J13188" s="105">
        <f>SUMIF([1]MMM!$A:$A,A13188,[1]MMM!$F:$F)</f>
        <v>0</v>
      </c>
      <c r="K13188" s="2" t="s">
        <v>10</v>
      </c>
      <c r="L13188" s="2">
        <v>0</v>
      </c>
      <c r="M13188" t="s">
        <v>16691</v>
      </c>
      <c r="N13188" t="s">
        <v>16802</v>
      </c>
      <c r="O13188" t="s">
        <v>10871</v>
      </c>
      <c r="P13188" t="s">
        <v>10881</v>
      </c>
    </row>
    <row r="13189" spans="1:16" x14ac:dyDescent="0.3">
      <c r="A13189" t="s">
        <v>10256</v>
      </c>
      <c r="B13189" s="2" t="str">
        <f t="shared" si="620"/>
        <v>9701</v>
      </c>
      <c r="C13189" s="2">
        <f t="shared" si="618"/>
        <v>9701</v>
      </c>
      <c r="D13189" t="str">
        <f>VLOOKUP(C13189,'Cost Centre'!A:B,2,)</f>
        <v>Strategic projects and service delivery regulation</v>
      </c>
      <c r="E13189" t="str">
        <f t="shared" si="619"/>
        <v>2</v>
      </c>
      <c r="F13189" t="s">
        <v>103</v>
      </c>
      <c r="G13189" s="2">
        <v>0</v>
      </c>
      <c r="H13189" s="2">
        <v>0</v>
      </c>
      <c r="I13189" s="2">
        <v>0</v>
      </c>
      <c r="J13189" s="105">
        <f>SUMIF([1]MMM!$A:$A,A13189,[1]MMM!$F:$F)</f>
        <v>0</v>
      </c>
      <c r="K13189" s="2" t="s">
        <v>10</v>
      </c>
      <c r="L13189" s="2">
        <v>0</v>
      </c>
      <c r="M13189" t="s">
        <v>16691</v>
      </c>
      <c r="N13189" t="s">
        <v>16802</v>
      </c>
      <c r="O13189" t="s">
        <v>10871</v>
      </c>
      <c r="P13189" t="s">
        <v>10881</v>
      </c>
    </row>
    <row r="13190" spans="1:16" x14ac:dyDescent="0.3">
      <c r="A13190" t="s">
        <v>10257</v>
      </c>
      <c r="B13190" s="2" t="str">
        <f t="shared" si="620"/>
        <v>9701</v>
      </c>
      <c r="C13190" s="2">
        <f t="shared" si="618"/>
        <v>9701</v>
      </c>
      <c r="D13190" t="str">
        <f>VLOOKUP(C13190,'Cost Centre'!A:B,2,)</f>
        <v>Strategic projects and service delivery regulation</v>
      </c>
      <c r="E13190" t="str">
        <f t="shared" si="619"/>
        <v>2</v>
      </c>
      <c r="F13190" t="s">
        <v>104</v>
      </c>
      <c r="G13190" s="2">
        <v>0</v>
      </c>
      <c r="H13190" s="2">
        <v>0</v>
      </c>
      <c r="I13190" s="2">
        <v>0</v>
      </c>
      <c r="J13190" s="105">
        <f>SUMIF([1]MMM!$A:$A,A13190,[1]MMM!$F:$F)</f>
        <v>0</v>
      </c>
      <c r="K13190" s="2" t="s">
        <v>10</v>
      </c>
      <c r="L13190" s="2">
        <v>0</v>
      </c>
      <c r="M13190" t="s">
        <v>16691</v>
      </c>
      <c r="N13190" t="s">
        <v>16802</v>
      </c>
      <c r="O13190" t="s">
        <v>10871</v>
      </c>
      <c r="P13190" t="s">
        <v>10881</v>
      </c>
    </row>
    <row r="13191" spans="1:16" x14ac:dyDescent="0.3">
      <c r="A13191" t="s">
        <v>10258</v>
      </c>
      <c r="B13191" s="2" t="str">
        <f t="shared" si="620"/>
        <v>9701</v>
      </c>
      <c r="C13191" s="2">
        <f t="shared" si="618"/>
        <v>9701</v>
      </c>
      <c r="D13191" t="str">
        <f>VLOOKUP(C13191,'Cost Centre'!A:B,2,)</f>
        <v>Strategic projects and service delivery regulation</v>
      </c>
      <c r="E13191" t="str">
        <f t="shared" si="619"/>
        <v>2</v>
      </c>
      <c r="F13191" t="s">
        <v>105</v>
      </c>
      <c r="G13191" s="2">
        <v>0</v>
      </c>
      <c r="H13191" s="2">
        <v>0</v>
      </c>
      <c r="I13191" s="2">
        <v>0</v>
      </c>
      <c r="J13191" s="105">
        <f>SUMIF([1]MMM!$A:$A,A13191,[1]MMM!$F:$F)</f>
        <v>0</v>
      </c>
      <c r="K13191" s="2" t="s">
        <v>10</v>
      </c>
      <c r="L13191" s="2">
        <v>0</v>
      </c>
      <c r="M13191" t="s">
        <v>16691</v>
      </c>
      <c r="N13191" t="s">
        <v>16802</v>
      </c>
      <c r="O13191" t="s">
        <v>10871</v>
      </c>
      <c r="P13191" t="s">
        <v>10881</v>
      </c>
    </row>
    <row r="13192" spans="1:16" x14ac:dyDescent="0.3">
      <c r="A13192" t="s">
        <v>10259</v>
      </c>
      <c r="B13192" s="2" t="str">
        <f t="shared" si="620"/>
        <v>9701</v>
      </c>
      <c r="C13192" s="2">
        <f t="shared" si="618"/>
        <v>9701</v>
      </c>
      <c r="D13192" t="str">
        <f>VLOOKUP(C13192,'Cost Centre'!A:B,2,)</f>
        <v>Strategic projects and service delivery regulation</v>
      </c>
      <c r="E13192" t="str">
        <f t="shared" si="619"/>
        <v>2</v>
      </c>
      <c r="F13192" t="s">
        <v>110</v>
      </c>
      <c r="G13192" s="2">
        <v>0</v>
      </c>
      <c r="H13192" s="2">
        <v>0</v>
      </c>
      <c r="I13192" s="2">
        <v>0</v>
      </c>
      <c r="J13192" s="105">
        <f>SUMIF([1]MMM!$A:$A,A13192,[1]MMM!$F:$F)</f>
        <v>0</v>
      </c>
      <c r="K13192" s="2" t="s">
        <v>10</v>
      </c>
      <c r="L13192" s="2">
        <v>0</v>
      </c>
      <c r="M13192" t="s">
        <v>16691</v>
      </c>
      <c r="N13192" t="s">
        <v>16802</v>
      </c>
      <c r="O13192" t="s">
        <v>10871</v>
      </c>
      <c r="P13192" t="s">
        <v>10881</v>
      </c>
    </row>
    <row r="13193" spans="1:16" x14ac:dyDescent="0.3">
      <c r="A13193" t="s">
        <v>10260</v>
      </c>
      <c r="B13193" s="2" t="str">
        <f t="shared" si="620"/>
        <v>9701</v>
      </c>
      <c r="C13193" s="2">
        <f t="shared" si="618"/>
        <v>9701</v>
      </c>
      <c r="D13193" t="str">
        <f>VLOOKUP(C13193,'Cost Centre'!A:B,2,)</f>
        <v>Strategic projects and service delivery regulation</v>
      </c>
      <c r="E13193" t="str">
        <f t="shared" si="619"/>
        <v>2</v>
      </c>
      <c r="F13193" t="s">
        <v>10884</v>
      </c>
      <c r="G13193" s="2">
        <v>0</v>
      </c>
      <c r="H13193" s="2">
        <v>0</v>
      </c>
      <c r="I13193" s="2">
        <v>0</v>
      </c>
      <c r="J13193" s="105">
        <f>SUMIF([1]MMM!$A:$A,A13193,[1]MMM!$F:$F)</f>
        <v>0</v>
      </c>
      <c r="K13193" s="2" t="s">
        <v>10</v>
      </c>
      <c r="L13193" s="2">
        <v>0</v>
      </c>
      <c r="M13193" t="s">
        <v>16691</v>
      </c>
      <c r="N13193" t="s">
        <v>16802</v>
      </c>
      <c r="O13193" t="s">
        <v>10871</v>
      </c>
      <c r="P13193" t="s">
        <v>10881</v>
      </c>
    </row>
    <row r="13194" spans="1:16" x14ac:dyDescent="0.3">
      <c r="A13194" t="s">
        <v>10261</v>
      </c>
      <c r="B13194" s="2" t="str">
        <f t="shared" si="620"/>
        <v>9701</v>
      </c>
      <c r="C13194" s="2">
        <f t="shared" si="618"/>
        <v>9701</v>
      </c>
      <c r="D13194" t="str">
        <f>VLOOKUP(C13194,'Cost Centre'!A:B,2,)</f>
        <v>Strategic projects and service delivery regulation</v>
      </c>
      <c r="E13194" t="str">
        <f t="shared" si="619"/>
        <v>2</v>
      </c>
      <c r="F13194" t="s">
        <v>135</v>
      </c>
      <c r="G13194" s="2">
        <v>0</v>
      </c>
      <c r="H13194" s="2">
        <v>0</v>
      </c>
      <c r="I13194" s="2">
        <v>0</v>
      </c>
      <c r="J13194" s="105">
        <f>SUMIF([1]MMM!$A:$A,A13194,[1]MMM!$F:$F)</f>
        <v>0</v>
      </c>
      <c r="K13194" s="2" t="s">
        <v>10</v>
      </c>
      <c r="L13194" s="2">
        <v>0</v>
      </c>
      <c r="M13194" t="s">
        <v>16691</v>
      </c>
      <c r="N13194" t="s">
        <v>16802</v>
      </c>
      <c r="O13194" t="s">
        <v>10871</v>
      </c>
      <c r="P13194" t="s">
        <v>10934</v>
      </c>
    </row>
    <row r="13195" spans="1:16" x14ac:dyDescent="0.3">
      <c r="A13195" t="s">
        <v>10262</v>
      </c>
      <c r="B13195" s="2" t="str">
        <f t="shared" si="620"/>
        <v>9701</v>
      </c>
      <c r="C13195" s="2">
        <f t="shared" si="618"/>
        <v>9701</v>
      </c>
      <c r="D13195" t="str">
        <f>VLOOKUP(C13195,'Cost Centre'!A:B,2,)</f>
        <v>Strategic projects and service delivery regulation</v>
      </c>
      <c r="E13195" t="str">
        <f t="shared" si="619"/>
        <v>3</v>
      </c>
      <c r="F13195" t="s">
        <v>13872</v>
      </c>
      <c r="G13195" s="2">
        <v>0</v>
      </c>
      <c r="H13195" s="2">
        <v>0</v>
      </c>
      <c r="I13195" s="2">
        <v>0</v>
      </c>
      <c r="J13195" s="105">
        <f>SUMIF([1]MMM!$A:$A,A13195,[1]MMM!$F:$F)</f>
        <v>0</v>
      </c>
      <c r="K13195" s="2" t="s">
        <v>10</v>
      </c>
      <c r="L13195" s="2">
        <v>900000</v>
      </c>
      <c r="M13195" t="s">
        <v>16691</v>
      </c>
      <c r="N13195" t="s">
        <v>16802</v>
      </c>
      <c r="O13195" t="s">
        <v>10908</v>
      </c>
      <c r="P13195" t="s">
        <v>10910</v>
      </c>
    </row>
    <row r="13196" spans="1:16" x14ac:dyDescent="0.3">
      <c r="A13196" t="s">
        <v>10263</v>
      </c>
      <c r="B13196" s="2" t="str">
        <f t="shared" si="620"/>
        <v>9701</v>
      </c>
      <c r="C13196" s="2">
        <f t="shared" si="618"/>
        <v>9701</v>
      </c>
      <c r="D13196" t="str">
        <f>VLOOKUP(C13196,'Cost Centre'!A:B,2,)</f>
        <v>Strategic projects and service delivery regulation</v>
      </c>
      <c r="E13196" t="str">
        <f t="shared" si="619"/>
        <v>3</v>
      </c>
      <c r="F13196" t="s">
        <v>2148</v>
      </c>
      <c r="G13196" s="2">
        <v>0</v>
      </c>
      <c r="H13196" s="2">
        <v>0</v>
      </c>
      <c r="I13196" s="2">
        <v>0</v>
      </c>
      <c r="J13196" s="105">
        <f>SUMIF([1]MMM!$A:$A,A13196,[1]MMM!$F:$F)</f>
        <v>0</v>
      </c>
      <c r="K13196" s="2" t="s">
        <v>10</v>
      </c>
      <c r="L13196" s="2">
        <v>0</v>
      </c>
      <c r="M13196" t="s">
        <v>16691</v>
      </c>
      <c r="N13196" t="s">
        <v>16802</v>
      </c>
      <c r="O13196" t="s">
        <v>10908</v>
      </c>
      <c r="P13196" t="s">
        <v>10910</v>
      </c>
    </row>
    <row r="13197" spans="1:16" x14ac:dyDescent="0.3">
      <c r="A13197" t="s">
        <v>16803</v>
      </c>
      <c r="B13197" s="2" t="str">
        <f t="shared" si="620"/>
        <v>9701</v>
      </c>
      <c r="C13197" s="2">
        <f t="shared" si="618"/>
        <v>9701</v>
      </c>
      <c r="D13197" t="str">
        <f>VLOOKUP(C13197,'Cost Centre'!A:B,2,)</f>
        <v>Strategic projects and service delivery regulation</v>
      </c>
      <c r="E13197" t="str">
        <f t="shared" si="619"/>
        <v>3</v>
      </c>
      <c r="F13197" t="s">
        <v>10912</v>
      </c>
      <c r="G13197" s="2">
        <v>0</v>
      </c>
      <c r="H13197" s="2">
        <v>0</v>
      </c>
      <c r="I13197" s="2">
        <v>-4636581.21</v>
      </c>
      <c r="J13197" s="105">
        <f>SUMIF([1]MMM!$A:$A,A13197,[1]MMM!$F:$F)</f>
        <v>-4636581.21</v>
      </c>
      <c r="K13197" s="2" t="s">
        <v>10</v>
      </c>
      <c r="L13197" s="2">
        <v>0</v>
      </c>
      <c r="M13197" t="s">
        <v>16691</v>
      </c>
      <c r="N13197" t="s">
        <v>16802</v>
      </c>
      <c r="O13197" t="s">
        <v>10908</v>
      </c>
      <c r="P13197" t="s">
        <v>10913</v>
      </c>
    </row>
    <row r="13198" spans="1:16" x14ac:dyDescent="0.3">
      <c r="A13198" t="s">
        <v>16804</v>
      </c>
      <c r="B13198" s="2" t="str">
        <f t="shared" si="620"/>
        <v>9701</v>
      </c>
      <c r="C13198" s="2">
        <f t="shared" si="618"/>
        <v>9701</v>
      </c>
      <c r="D13198" t="str">
        <f>VLOOKUP(C13198,'Cost Centre'!A:B,2,)</f>
        <v>Strategic projects and service delivery regulation</v>
      </c>
      <c r="E13198" t="str">
        <f t="shared" si="619"/>
        <v>3</v>
      </c>
      <c r="F13198" t="s">
        <v>10915</v>
      </c>
      <c r="G13198" s="2">
        <v>0</v>
      </c>
      <c r="H13198" s="2">
        <v>0</v>
      </c>
      <c r="I13198" s="2">
        <v>0</v>
      </c>
      <c r="J13198" s="105">
        <f>SUMIF([1]MMM!$A:$A,A13198,[1]MMM!$F:$F)</f>
        <v>0</v>
      </c>
      <c r="K13198" s="2" t="s">
        <v>10</v>
      </c>
      <c r="L13198" s="2">
        <v>0</v>
      </c>
      <c r="M13198" t="s">
        <v>16691</v>
      </c>
      <c r="N13198" t="s">
        <v>16802</v>
      </c>
      <c r="O13198" t="s">
        <v>10908</v>
      </c>
      <c r="P13198" t="s">
        <v>10913</v>
      </c>
    </row>
    <row r="13199" spans="1:16" x14ac:dyDescent="0.3">
      <c r="A13199" t="s">
        <v>16805</v>
      </c>
      <c r="B13199" s="2" t="str">
        <f t="shared" si="620"/>
        <v>9701</v>
      </c>
      <c r="C13199" s="2">
        <f t="shared" si="618"/>
        <v>9701</v>
      </c>
      <c r="D13199" t="str">
        <f>VLOOKUP(C13199,'Cost Centre'!A:B,2,)</f>
        <v>Strategic projects and service delivery regulation</v>
      </c>
      <c r="E13199" t="str">
        <f t="shared" si="619"/>
        <v>8</v>
      </c>
      <c r="F13199" t="s">
        <v>462</v>
      </c>
      <c r="G13199" s="2">
        <v>4702917.6399999997</v>
      </c>
      <c r="H13199" s="2">
        <v>0</v>
      </c>
      <c r="I13199" s="2">
        <v>0</v>
      </c>
      <c r="J13199" s="105">
        <f>SUMIF([1]MMM!$A:$A,A13199,[1]MMM!$F:$F)</f>
        <v>4702917.6399999997</v>
      </c>
      <c r="K13199" s="2" t="s">
        <v>460</v>
      </c>
      <c r="L13199" s="2">
        <v>0</v>
      </c>
      <c r="M13199" t="s">
        <v>16691</v>
      </c>
      <c r="N13199" t="s">
        <v>16802</v>
      </c>
      <c r="O13199" t="s">
        <v>10916</v>
      </c>
      <c r="P13199" t="s">
        <v>10917</v>
      </c>
    </row>
    <row r="13200" spans="1:16" x14ac:dyDescent="0.3">
      <c r="A13200" t="s">
        <v>16806</v>
      </c>
      <c r="B13200" s="2" t="str">
        <f t="shared" si="620"/>
        <v>9701</v>
      </c>
      <c r="C13200" s="2">
        <f t="shared" si="618"/>
        <v>9701</v>
      </c>
      <c r="D13200" t="str">
        <f>VLOOKUP(C13200,'Cost Centre'!A:B,2,)</f>
        <v>Strategic projects and service delivery regulation</v>
      </c>
      <c r="E13200" t="str">
        <f t="shared" si="619"/>
        <v>8</v>
      </c>
      <c r="F13200" t="s">
        <v>464</v>
      </c>
      <c r="G13200" s="2">
        <v>0</v>
      </c>
      <c r="H13200" s="2">
        <v>0</v>
      </c>
      <c r="I13200" s="2">
        <v>0</v>
      </c>
      <c r="J13200" s="105">
        <f>SUMIF([1]MMM!$A:$A,A13200,[1]MMM!$F:$F)</f>
        <v>0</v>
      </c>
      <c r="K13200" s="2" t="s">
        <v>460</v>
      </c>
      <c r="L13200" s="2">
        <v>0</v>
      </c>
      <c r="M13200" t="s">
        <v>16691</v>
      </c>
      <c r="N13200" t="s">
        <v>16802</v>
      </c>
      <c r="O13200" t="s">
        <v>10916</v>
      </c>
      <c r="P13200" t="s">
        <v>10917</v>
      </c>
    </row>
    <row r="13201" spans="1:16" x14ac:dyDescent="0.3">
      <c r="A13201" t="s">
        <v>16807</v>
      </c>
      <c r="B13201" s="2" t="str">
        <f t="shared" si="620"/>
        <v>9701</v>
      </c>
      <c r="C13201" s="2">
        <f t="shared" si="618"/>
        <v>9701</v>
      </c>
      <c r="D13201" t="str">
        <f>VLOOKUP(C13201,'Cost Centre'!A:B,2,)</f>
        <v>Strategic projects and service delivery regulation</v>
      </c>
      <c r="E13201" t="str">
        <f t="shared" si="619"/>
        <v>8</v>
      </c>
      <c r="F13201" t="s">
        <v>466</v>
      </c>
      <c r="G13201" s="2">
        <v>0</v>
      </c>
      <c r="H13201" s="2">
        <v>0</v>
      </c>
      <c r="I13201" s="2">
        <v>0</v>
      </c>
      <c r="J13201" s="105">
        <f>SUMIF([1]MMM!$A:$A,A13201,[1]MMM!$F:$F)</f>
        <v>0</v>
      </c>
      <c r="K13201" s="2" t="s">
        <v>460</v>
      </c>
      <c r="L13201" s="2">
        <v>0</v>
      </c>
      <c r="M13201" t="s">
        <v>16691</v>
      </c>
      <c r="N13201" t="s">
        <v>16802</v>
      </c>
      <c r="O13201" t="s">
        <v>10916</v>
      </c>
      <c r="P13201" t="s">
        <v>10917</v>
      </c>
    </row>
    <row r="13202" spans="1:16" x14ac:dyDescent="0.3">
      <c r="A13202" t="s">
        <v>16808</v>
      </c>
      <c r="B13202" s="2" t="str">
        <f t="shared" si="620"/>
        <v>9701</v>
      </c>
      <c r="C13202" s="2">
        <f t="shared" si="618"/>
        <v>9701</v>
      </c>
      <c r="D13202" t="str">
        <f>VLOOKUP(C13202,'Cost Centre'!A:B,2,)</f>
        <v>Strategic projects and service delivery regulation</v>
      </c>
      <c r="E13202" t="str">
        <f t="shared" si="619"/>
        <v>8</v>
      </c>
      <c r="F13202" t="s">
        <v>468</v>
      </c>
      <c r="G13202" s="2">
        <v>0</v>
      </c>
      <c r="H13202" s="2">
        <v>4636581.21</v>
      </c>
      <c r="I13202" s="2">
        <v>0</v>
      </c>
      <c r="J13202" s="105">
        <f>SUMIF([1]MMM!$A:$A,A13202,[1]MMM!$F:$F)</f>
        <v>4636581.21</v>
      </c>
      <c r="K13202" s="2" t="s">
        <v>460</v>
      </c>
      <c r="L13202" s="2">
        <v>0</v>
      </c>
      <c r="M13202" t="s">
        <v>16691</v>
      </c>
      <c r="N13202" t="s">
        <v>16802</v>
      </c>
      <c r="O13202" t="s">
        <v>10916</v>
      </c>
      <c r="P13202" t="s">
        <v>10917</v>
      </c>
    </row>
    <row r="13203" spans="1:16" x14ac:dyDescent="0.3">
      <c r="A13203" t="s">
        <v>16809</v>
      </c>
      <c r="B13203" s="2" t="str">
        <f t="shared" si="620"/>
        <v>9701</v>
      </c>
      <c r="C13203" s="2">
        <f t="shared" si="618"/>
        <v>9701</v>
      </c>
      <c r="D13203" t="str">
        <f>VLOOKUP(C13203,'Cost Centre'!A:B,2,)</f>
        <v>Strategic projects and service delivery regulation</v>
      </c>
      <c r="E13203" t="str">
        <f t="shared" si="619"/>
        <v>8</v>
      </c>
      <c r="F13203" t="s">
        <v>470</v>
      </c>
      <c r="G13203" s="2">
        <v>0</v>
      </c>
      <c r="H13203" s="2">
        <v>0</v>
      </c>
      <c r="I13203" s="2">
        <v>0</v>
      </c>
      <c r="J13203" s="105">
        <f>SUMIF([1]MMM!$A:$A,A13203,[1]MMM!$F:$F)</f>
        <v>0</v>
      </c>
      <c r="K13203" s="2" t="s">
        <v>460</v>
      </c>
      <c r="L13203" s="2">
        <v>0</v>
      </c>
      <c r="M13203" t="s">
        <v>16691</v>
      </c>
      <c r="N13203" t="s">
        <v>16802</v>
      </c>
      <c r="O13203" t="s">
        <v>10916</v>
      </c>
      <c r="P13203" t="s">
        <v>10917</v>
      </c>
    </row>
    <row r="13204" spans="1:16" x14ac:dyDescent="0.3">
      <c r="A13204" t="s">
        <v>16810</v>
      </c>
      <c r="B13204" s="2" t="str">
        <f t="shared" si="620"/>
        <v>9701</v>
      </c>
      <c r="C13204" s="2">
        <f t="shared" si="618"/>
        <v>9701</v>
      </c>
      <c r="D13204" t="str">
        <f>VLOOKUP(C13204,'Cost Centre'!A:B,2,)</f>
        <v>Strategic projects and service delivery regulation</v>
      </c>
      <c r="E13204" t="str">
        <f t="shared" si="619"/>
        <v>8</v>
      </c>
      <c r="F13204" t="s">
        <v>2159</v>
      </c>
      <c r="G13204" s="2">
        <v>0</v>
      </c>
      <c r="H13204" s="2">
        <v>0</v>
      </c>
      <c r="I13204" s="2">
        <v>0</v>
      </c>
      <c r="J13204" s="105">
        <f>SUMIF([1]MMM!$A:$A,A13204,[1]MMM!$F:$F)</f>
        <v>0</v>
      </c>
      <c r="K13204" s="2" t="s">
        <v>460</v>
      </c>
      <c r="L13204" s="2">
        <v>0</v>
      </c>
      <c r="M13204" t="s">
        <v>16691</v>
      </c>
      <c r="N13204" t="s">
        <v>16802</v>
      </c>
      <c r="O13204" t="s">
        <v>10916</v>
      </c>
      <c r="P13204" t="s">
        <v>10917</v>
      </c>
    </row>
    <row r="13205" spans="1:16" x14ac:dyDescent="0.3">
      <c r="A13205" t="s">
        <v>10264</v>
      </c>
      <c r="B13205" s="2" t="str">
        <f t="shared" si="620"/>
        <v>9711</v>
      </c>
      <c r="C13205" s="2">
        <f t="shared" si="618"/>
        <v>9711</v>
      </c>
      <c r="D13205" t="str">
        <f>VLOOKUP(C13205,'Cost Centre'!A:B,2,)</f>
        <v>Strategic projects and service delivery regulation</v>
      </c>
      <c r="E13205" t="str">
        <f t="shared" si="619"/>
        <v>2</v>
      </c>
      <c r="F13205" t="s">
        <v>48</v>
      </c>
      <c r="G13205" s="2">
        <v>0</v>
      </c>
      <c r="H13205" s="2">
        <v>768708</v>
      </c>
      <c r="I13205" s="2">
        <v>0</v>
      </c>
      <c r="J13205" s="105">
        <f>SUMIF([1]MMM!$A:$A,A13205,[1]MMM!$F:$F)</f>
        <v>768708</v>
      </c>
      <c r="K13205" s="2" t="s">
        <v>10</v>
      </c>
      <c r="L13205" s="2">
        <v>770142</v>
      </c>
      <c r="M13205" t="s">
        <v>16691</v>
      </c>
      <c r="N13205" t="s">
        <v>16811</v>
      </c>
      <c r="O13205" t="s">
        <v>10871</v>
      </c>
      <c r="P13205" t="s">
        <v>10875</v>
      </c>
    </row>
    <row r="13206" spans="1:16" x14ac:dyDescent="0.3">
      <c r="A13206" t="s">
        <v>10265</v>
      </c>
      <c r="B13206" s="2" t="str">
        <f t="shared" si="620"/>
        <v>9711</v>
      </c>
      <c r="C13206" s="2">
        <f t="shared" si="618"/>
        <v>9711</v>
      </c>
      <c r="D13206" t="str">
        <f>VLOOKUP(C13206,'Cost Centre'!A:B,2,)</f>
        <v>Strategic projects and service delivery regulation</v>
      </c>
      <c r="E13206" t="str">
        <f t="shared" si="619"/>
        <v>2</v>
      </c>
      <c r="F13206" t="s">
        <v>51</v>
      </c>
      <c r="G13206" s="2">
        <v>0</v>
      </c>
      <c r="H13206" s="2">
        <v>2400</v>
      </c>
      <c r="I13206" s="2">
        <v>0</v>
      </c>
      <c r="J13206" s="105">
        <f>SUMIF([1]MMM!$A:$A,A13206,[1]MMM!$F:$F)</f>
        <v>2400</v>
      </c>
      <c r="K13206" s="2" t="s">
        <v>10</v>
      </c>
      <c r="L13206" s="2">
        <v>2400</v>
      </c>
      <c r="M13206" t="s">
        <v>16691</v>
      </c>
      <c r="N13206" t="s">
        <v>16811</v>
      </c>
      <c r="O13206" t="s">
        <v>10871</v>
      </c>
      <c r="P13206" t="s">
        <v>10875</v>
      </c>
    </row>
    <row r="13207" spans="1:16" x14ac:dyDescent="0.3">
      <c r="A13207" t="s">
        <v>10266</v>
      </c>
      <c r="B13207" s="2" t="str">
        <f t="shared" si="620"/>
        <v>9711</v>
      </c>
      <c r="C13207" s="2">
        <f t="shared" si="618"/>
        <v>9711</v>
      </c>
      <c r="D13207" t="str">
        <f>VLOOKUP(C13207,'Cost Centre'!A:B,2,)</f>
        <v>Strategic projects and service delivery regulation</v>
      </c>
      <c r="E13207" t="str">
        <f t="shared" si="619"/>
        <v>2</v>
      </c>
      <c r="F13207" t="s">
        <v>55</v>
      </c>
      <c r="G13207" s="2">
        <v>0</v>
      </c>
      <c r="H13207" s="2">
        <v>0</v>
      </c>
      <c r="I13207" s="2">
        <v>0</v>
      </c>
      <c r="J13207" s="105">
        <f>SUMIF([1]MMM!$A:$A,A13207,[1]MMM!$F:$F)</f>
        <v>0</v>
      </c>
      <c r="K13207" s="2" t="s">
        <v>10</v>
      </c>
      <c r="L13207" s="2">
        <v>0</v>
      </c>
      <c r="M13207" t="s">
        <v>16691</v>
      </c>
      <c r="N13207" t="s">
        <v>16811</v>
      </c>
      <c r="O13207" t="s">
        <v>10871</v>
      </c>
      <c r="P13207" t="s">
        <v>10875</v>
      </c>
    </row>
    <row r="13208" spans="1:16" x14ac:dyDescent="0.3">
      <c r="A13208" t="s">
        <v>10267</v>
      </c>
      <c r="B13208" s="2" t="str">
        <f t="shared" si="620"/>
        <v>9711</v>
      </c>
      <c r="C13208" s="2">
        <f t="shared" si="618"/>
        <v>9711</v>
      </c>
      <c r="D13208" t="str">
        <f>VLOOKUP(C13208,'Cost Centre'!A:B,2,)</f>
        <v>Strategic projects and service delivery regulation</v>
      </c>
      <c r="E13208" t="str">
        <f t="shared" si="619"/>
        <v>2</v>
      </c>
      <c r="F13208" t="s">
        <v>60</v>
      </c>
      <c r="G13208" s="2">
        <v>0</v>
      </c>
      <c r="H13208" s="2">
        <v>0</v>
      </c>
      <c r="I13208" s="2">
        <v>0</v>
      </c>
      <c r="J13208" s="105">
        <f>SUMIF([1]MMM!$A:$A,A13208,[1]MMM!$F:$F)</f>
        <v>0</v>
      </c>
      <c r="K13208" s="2" t="s">
        <v>10</v>
      </c>
      <c r="L13208" s="2">
        <v>0</v>
      </c>
      <c r="M13208" t="s">
        <v>16691</v>
      </c>
      <c r="N13208" t="s">
        <v>16811</v>
      </c>
      <c r="O13208" t="s">
        <v>10871</v>
      </c>
      <c r="P13208" t="s">
        <v>10875</v>
      </c>
    </row>
    <row r="13209" spans="1:16" x14ac:dyDescent="0.3">
      <c r="A13209" t="s">
        <v>10268</v>
      </c>
      <c r="B13209" s="2" t="str">
        <f t="shared" si="620"/>
        <v>9711</v>
      </c>
      <c r="C13209" s="2">
        <f t="shared" si="618"/>
        <v>9711</v>
      </c>
      <c r="D13209" t="str">
        <f>VLOOKUP(C13209,'Cost Centre'!A:B,2,)</f>
        <v>Strategic projects and service delivery regulation</v>
      </c>
      <c r="E13209" t="str">
        <f t="shared" si="619"/>
        <v>2</v>
      </c>
      <c r="F13209" t="s">
        <v>61</v>
      </c>
      <c r="G13209" s="2">
        <v>0</v>
      </c>
      <c r="H13209" s="2">
        <v>64059</v>
      </c>
      <c r="I13209" s="2">
        <v>0</v>
      </c>
      <c r="J13209" s="105">
        <f>SUMIF([1]MMM!$A:$A,A13209,[1]MMM!$F:$F)</f>
        <v>64059</v>
      </c>
      <c r="K13209" s="2" t="s">
        <v>10</v>
      </c>
      <c r="L13209" s="2">
        <v>0</v>
      </c>
      <c r="M13209" t="s">
        <v>16691</v>
      </c>
      <c r="N13209" t="s">
        <v>16811</v>
      </c>
      <c r="O13209" t="s">
        <v>10871</v>
      </c>
      <c r="P13209" t="s">
        <v>10875</v>
      </c>
    </row>
    <row r="13210" spans="1:16" x14ac:dyDescent="0.3">
      <c r="A13210" t="s">
        <v>10269</v>
      </c>
      <c r="B13210" s="2" t="str">
        <f t="shared" si="620"/>
        <v>9711</v>
      </c>
      <c r="C13210" s="2">
        <f t="shared" si="618"/>
        <v>9711</v>
      </c>
      <c r="D13210" t="str">
        <f>VLOOKUP(C13210,'Cost Centre'!A:B,2,)</f>
        <v>Strategic projects and service delivery regulation</v>
      </c>
      <c r="E13210" t="str">
        <f t="shared" si="619"/>
        <v>2</v>
      </c>
      <c r="F13210" t="s">
        <v>62</v>
      </c>
      <c r="G13210" s="2">
        <v>0</v>
      </c>
      <c r="H13210" s="2">
        <v>11669.76</v>
      </c>
      <c r="I13210" s="2">
        <v>0</v>
      </c>
      <c r="J13210" s="105">
        <f>SUMIF([1]MMM!$A:$A,A13210,[1]MMM!$F:$F)</f>
        <v>11669.76</v>
      </c>
      <c r="K13210" s="2" t="s">
        <v>10</v>
      </c>
      <c r="L13210" s="2">
        <v>0</v>
      </c>
      <c r="M13210" t="s">
        <v>16691</v>
      </c>
      <c r="N13210" t="s">
        <v>16811</v>
      </c>
      <c r="O13210" t="s">
        <v>10871</v>
      </c>
      <c r="P13210" t="s">
        <v>10875</v>
      </c>
    </row>
    <row r="13211" spans="1:16" x14ac:dyDescent="0.3">
      <c r="A13211" t="s">
        <v>10270</v>
      </c>
      <c r="B13211" s="2" t="str">
        <f t="shared" si="620"/>
        <v>9711</v>
      </c>
      <c r="C13211" s="2">
        <f t="shared" si="618"/>
        <v>9711</v>
      </c>
      <c r="D13211" t="str">
        <f>VLOOKUP(C13211,'Cost Centre'!A:B,2,)</f>
        <v>Strategic projects and service delivery regulation</v>
      </c>
      <c r="E13211" t="str">
        <f t="shared" si="619"/>
        <v>2</v>
      </c>
      <c r="F13211" t="s">
        <v>67</v>
      </c>
      <c r="G13211" s="2">
        <v>0</v>
      </c>
      <c r="H13211" s="2">
        <v>315</v>
      </c>
      <c r="I13211" s="2">
        <v>0</v>
      </c>
      <c r="J13211" s="105">
        <f>SUMIF([1]MMM!$A:$A,A13211,[1]MMM!$F:$F)</f>
        <v>315</v>
      </c>
      <c r="K13211" s="2" t="s">
        <v>10</v>
      </c>
      <c r="L13211" s="2">
        <v>318</v>
      </c>
      <c r="M13211" t="s">
        <v>16691</v>
      </c>
      <c r="N13211" t="s">
        <v>16811</v>
      </c>
      <c r="O13211" t="s">
        <v>10871</v>
      </c>
      <c r="P13211" t="s">
        <v>10876</v>
      </c>
    </row>
    <row r="13212" spans="1:16" x14ac:dyDescent="0.3">
      <c r="A13212" t="s">
        <v>10271</v>
      </c>
      <c r="B13212" s="2" t="str">
        <f t="shared" si="620"/>
        <v>9711</v>
      </c>
      <c r="C13212" s="2">
        <f t="shared" si="618"/>
        <v>9711</v>
      </c>
      <c r="D13212" t="str">
        <f>VLOOKUP(C13212,'Cost Centre'!A:B,2,)</f>
        <v>Strategic projects and service delivery regulation</v>
      </c>
      <c r="E13212" t="str">
        <f t="shared" si="619"/>
        <v>2</v>
      </c>
      <c r="F13212" t="s">
        <v>68</v>
      </c>
      <c r="G13212" s="2">
        <v>0</v>
      </c>
      <c r="H13212" s="2">
        <v>6751.23</v>
      </c>
      <c r="I13212" s="2">
        <v>0</v>
      </c>
      <c r="J13212" s="105">
        <f>SUMIF([1]MMM!$A:$A,A13212,[1]MMM!$F:$F)</f>
        <v>7381.88</v>
      </c>
      <c r="K13212" s="2" t="s">
        <v>10</v>
      </c>
      <c r="L13212" s="2">
        <v>7611</v>
      </c>
      <c r="M13212" t="s">
        <v>16691</v>
      </c>
      <c r="N13212" t="s">
        <v>16811</v>
      </c>
      <c r="O13212" t="s">
        <v>10871</v>
      </c>
      <c r="P13212" t="s">
        <v>10876</v>
      </c>
    </row>
    <row r="13213" spans="1:16" x14ac:dyDescent="0.3">
      <c r="A13213" t="s">
        <v>10272</v>
      </c>
      <c r="B13213" s="2" t="str">
        <f t="shared" si="620"/>
        <v>9711</v>
      </c>
      <c r="C13213" s="2">
        <f t="shared" si="618"/>
        <v>9711</v>
      </c>
      <c r="D13213" t="str">
        <f>VLOOKUP(C13213,'Cost Centre'!A:B,2,)</f>
        <v>Strategic projects and service delivery regulation</v>
      </c>
      <c r="E13213" t="str">
        <f t="shared" si="619"/>
        <v>2</v>
      </c>
      <c r="F13213" t="s">
        <v>10877</v>
      </c>
      <c r="G13213" s="2">
        <v>0</v>
      </c>
      <c r="H13213" s="2">
        <v>108401.71</v>
      </c>
      <c r="I13213" s="2">
        <v>0</v>
      </c>
      <c r="J13213" s="105">
        <f>SUMIF([1]MMM!$A:$A,A13213,[1]MMM!$F:$F)</f>
        <v>108401.71</v>
      </c>
      <c r="K13213" s="2" t="s">
        <v>10</v>
      </c>
      <c r="L13213" s="2">
        <v>99478</v>
      </c>
      <c r="M13213" t="s">
        <v>16691</v>
      </c>
      <c r="N13213" t="s">
        <v>16811</v>
      </c>
      <c r="O13213" t="s">
        <v>10871</v>
      </c>
      <c r="P13213" t="s">
        <v>10876</v>
      </c>
    </row>
    <row r="13214" spans="1:16" x14ac:dyDescent="0.3">
      <c r="A13214" t="s">
        <v>10273</v>
      </c>
      <c r="B13214" s="2" t="str">
        <f t="shared" si="620"/>
        <v>9711</v>
      </c>
      <c r="C13214" s="2">
        <f t="shared" si="618"/>
        <v>9711</v>
      </c>
      <c r="D13214" t="str">
        <f>VLOOKUP(C13214,'Cost Centre'!A:B,2,)</f>
        <v>Strategic projects and service delivery regulation</v>
      </c>
      <c r="E13214" t="str">
        <f t="shared" si="619"/>
        <v>2</v>
      </c>
      <c r="F13214" t="s">
        <v>69</v>
      </c>
      <c r="G13214" s="2">
        <v>0</v>
      </c>
      <c r="H13214" s="2">
        <v>145670.16</v>
      </c>
      <c r="I13214" s="2">
        <v>0</v>
      </c>
      <c r="J13214" s="105">
        <f>SUMIF([1]MMM!$A:$A,A13214,[1]MMM!$F:$F)</f>
        <v>145670.16</v>
      </c>
      <c r="K13214" s="2" t="s">
        <v>10</v>
      </c>
      <c r="L13214" s="2">
        <v>145942</v>
      </c>
      <c r="M13214" t="s">
        <v>16691</v>
      </c>
      <c r="N13214" t="s">
        <v>16811</v>
      </c>
      <c r="O13214" t="s">
        <v>10871</v>
      </c>
      <c r="P13214" t="s">
        <v>10876</v>
      </c>
    </row>
    <row r="13215" spans="1:16" x14ac:dyDescent="0.3">
      <c r="A13215" t="s">
        <v>10274</v>
      </c>
      <c r="B13215" s="2" t="str">
        <f t="shared" si="620"/>
        <v>9711</v>
      </c>
      <c r="C13215" s="2">
        <f t="shared" si="618"/>
        <v>9711</v>
      </c>
      <c r="D13215" t="str">
        <f>VLOOKUP(C13215,'Cost Centre'!A:B,2,)</f>
        <v>Strategic projects and service delivery regulation</v>
      </c>
      <c r="E13215" t="str">
        <f t="shared" si="619"/>
        <v>2</v>
      </c>
      <c r="F13215" t="s">
        <v>70</v>
      </c>
      <c r="G13215" s="2">
        <v>0</v>
      </c>
      <c r="H13215" s="2">
        <v>5353.92</v>
      </c>
      <c r="I13215" s="2">
        <v>0</v>
      </c>
      <c r="J13215" s="105">
        <f>SUMIF([1]MMM!$A:$A,A13215,[1]MMM!$F:$F)</f>
        <v>5353.92</v>
      </c>
      <c r="K13215" s="2" t="s">
        <v>10</v>
      </c>
      <c r="L13215" s="2">
        <v>5739</v>
      </c>
      <c r="M13215" t="s">
        <v>16691</v>
      </c>
      <c r="N13215" t="s">
        <v>16811</v>
      </c>
      <c r="O13215" t="s">
        <v>10871</v>
      </c>
      <c r="P13215" t="s">
        <v>10876</v>
      </c>
    </row>
    <row r="13216" spans="1:16" x14ac:dyDescent="0.3">
      <c r="A13216" t="s">
        <v>10275</v>
      </c>
      <c r="B13216" s="2" t="str">
        <f t="shared" si="620"/>
        <v>9711</v>
      </c>
      <c r="C13216" s="2">
        <f t="shared" si="618"/>
        <v>9711</v>
      </c>
      <c r="D13216" t="str">
        <f>VLOOKUP(C13216,'Cost Centre'!A:B,2,)</f>
        <v>Strategic projects and service delivery regulation</v>
      </c>
      <c r="E13216" t="str">
        <f t="shared" si="619"/>
        <v>2</v>
      </c>
      <c r="F13216" t="s">
        <v>93</v>
      </c>
      <c r="G13216" s="2">
        <v>0</v>
      </c>
      <c r="H13216" s="2">
        <v>8906.07</v>
      </c>
      <c r="I13216" s="2">
        <v>0</v>
      </c>
      <c r="J13216" s="105">
        <f>SUMIF([1]MMM!$A:$A,A13216,[1]MMM!$F:$F)</f>
        <v>8898.74</v>
      </c>
      <c r="K13216" s="2" t="s">
        <v>10</v>
      </c>
      <c r="L13216" s="2">
        <v>7701</v>
      </c>
      <c r="M13216" t="s">
        <v>16691</v>
      </c>
      <c r="N13216" t="s">
        <v>16811</v>
      </c>
      <c r="O13216" t="s">
        <v>10871</v>
      </c>
      <c r="P13216" t="s">
        <v>10881</v>
      </c>
    </row>
    <row r="13217" spans="1:16" x14ac:dyDescent="0.3">
      <c r="A13217" t="s">
        <v>10276</v>
      </c>
      <c r="B13217" s="2" t="str">
        <f t="shared" si="620"/>
        <v>9711</v>
      </c>
      <c r="C13217" s="2">
        <f t="shared" si="618"/>
        <v>9711</v>
      </c>
      <c r="D13217" t="str">
        <f>VLOOKUP(C13217,'Cost Centre'!A:B,2,)</f>
        <v>Strategic projects and service delivery regulation</v>
      </c>
      <c r="E13217" t="str">
        <f t="shared" si="619"/>
        <v>2</v>
      </c>
      <c r="F13217" t="s">
        <v>10882</v>
      </c>
      <c r="G13217" s="2">
        <v>0</v>
      </c>
      <c r="H13217" s="2">
        <v>0</v>
      </c>
      <c r="I13217" s="2">
        <v>0</v>
      </c>
      <c r="J13217" s="105">
        <f>SUMIF([1]MMM!$A:$A,A13217,[1]MMM!$F:$F)</f>
        <v>0</v>
      </c>
      <c r="K13217" s="2" t="s">
        <v>10</v>
      </c>
      <c r="L13217" s="2">
        <v>0</v>
      </c>
      <c r="M13217" t="s">
        <v>16691</v>
      </c>
      <c r="N13217" t="s">
        <v>16811</v>
      </c>
      <c r="O13217" t="s">
        <v>10871</v>
      </c>
      <c r="P13217" t="s">
        <v>10881</v>
      </c>
    </row>
    <row r="13218" spans="1:16" x14ac:dyDescent="0.3">
      <c r="A13218" t="s">
        <v>10277</v>
      </c>
      <c r="B13218" s="2" t="str">
        <f t="shared" si="620"/>
        <v>9711</v>
      </c>
      <c r="C13218" s="2">
        <f t="shared" si="618"/>
        <v>9711</v>
      </c>
      <c r="D13218" t="str">
        <f>VLOOKUP(C13218,'Cost Centre'!A:B,2,)</f>
        <v>Strategic projects and service delivery regulation</v>
      </c>
      <c r="E13218" t="str">
        <f t="shared" si="619"/>
        <v>2</v>
      </c>
      <c r="F13218" t="s">
        <v>10883</v>
      </c>
      <c r="G13218" s="2">
        <v>0</v>
      </c>
      <c r="H13218" s="2">
        <v>0</v>
      </c>
      <c r="I13218" s="2">
        <v>0</v>
      </c>
      <c r="J13218" s="105">
        <f>SUMIF([1]MMM!$A:$A,A13218,[1]MMM!$F:$F)</f>
        <v>0</v>
      </c>
      <c r="K13218" s="2" t="s">
        <v>10</v>
      </c>
      <c r="L13218" s="2">
        <v>0</v>
      </c>
      <c r="M13218" t="s">
        <v>16691</v>
      </c>
      <c r="N13218" t="s">
        <v>16811</v>
      </c>
      <c r="O13218" t="s">
        <v>10871</v>
      </c>
      <c r="P13218" t="s">
        <v>10881</v>
      </c>
    </row>
    <row r="13219" spans="1:16" x14ac:dyDescent="0.3">
      <c r="A13219" t="s">
        <v>10278</v>
      </c>
      <c r="B13219" s="2" t="str">
        <f t="shared" si="620"/>
        <v>9711</v>
      </c>
      <c r="C13219" s="2">
        <f t="shared" si="618"/>
        <v>9711</v>
      </c>
      <c r="D13219" t="str">
        <f>VLOOKUP(C13219,'Cost Centre'!A:B,2,)</f>
        <v>Strategic projects and service delivery regulation</v>
      </c>
      <c r="E13219" t="str">
        <f t="shared" si="619"/>
        <v>2</v>
      </c>
      <c r="F13219" t="s">
        <v>103</v>
      </c>
      <c r="G13219" s="2">
        <v>0</v>
      </c>
      <c r="H13219" s="2">
        <v>0</v>
      </c>
      <c r="I13219" s="2">
        <v>0</v>
      </c>
      <c r="J13219" s="105">
        <f>SUMIF([1]MMM!$A:$A,A13219,[1]MMM!$F:$F)</f>
        <v>0</v>
      </c>
      <c r="K13219" s="2" t="s">
        <v>10</v>
      </c>
      <c r="L13219" s="2">
        <v>0</v>
      </c>
      <c r="M13219" t="s">
        <v>16691</v>
      </c>
      <c r="N13219" t="s">
        <v>16811</v>
      </c>
      <c r="O13219" t="s">
        <v>10871</v>
      </c>
      <c r="P13219" t="s">
        <v>10881</v>
      </c>
    </row>
    <row r="13220" spans="1:16" x14ac:dyDescent="0.3">
      <c r="A13220" t="s">
        <v>10279</v>
      </c>
      <c r="B13220" s="2" t="str">
        <f t="shared" si="620"/>
        <v>9711</v>
      </c>
      <c r="C13220" s="2">
        <f t="shared" si="618"/>
        <v>9711</v>
      </c>
      <c r="D13220" t="str">
        <f>VLOOKUP(C13220,'Cost Centre'!A:B,2,)</f>
        <v>Strategic projects and service delivery regulation</v>
      </c>
      <c r="E13220" t="str">
        <f t="shared" si="619"/>
        <v>2</v>
      </c>
      <c r="F13220" t="s">
        <v>104</v>
      </c>
      <c r="G13220" s="2">
        <v>0</v>
      </c>
      <c r="H13220" s="2">
        <v>0</v>
      </c>
      <c r="I13220" s="2">
        <v>0</v>
      </c>
      <c r="J13220" s="105">
        <f>SUMIF([1]MMM!$A:$A,A13220,[1]MMM!$F:$F)</f>
        <v>0</v>
      </c>
      <c r="K13220" s="2" t="s">
        <v>10</v>
      </c>
      <c r="L13220" s="2">
        <v>0</v>
      </c>
      <c r="M13220" t="s">
        <v>16691</v>
      </c>
      <c r="N13220" t="s">
        <v>16811</v>
      </c>
      <c r="O13220" t="s">
        <v>10871</v>
      </c>
      <c r="P13220" t="s">
        <v>10881</v>
      </c>
    </row>
    <row r="13221" spans="1:16" x14ac:dyDescent="0.3">
      <c r="A13221" t="s">
        <v>10280</v>
      </c>
      <c r="B13221" s="2" t="str">
        <f t="shared" si="620"/>
        <v>9711</v>
      </c>
      <c r="C13221" s="2">
        <f t="shared" si="618"/>
        <v>9711</v>
      </c>
      <c r="D13221" t="str">
        <f>VLOOKUP(C13221,'Cost Centre'!A:B,2,)</f>
        <v>Strategic projects and service delivery regulation</v>
      </c>
      <c r="E13221" t="str">
        <f t="shared" si="619"/>
        <v>2</v>
      </c>
      <c r="F13221" t="s">
        <v>105</v>
      </c>
      <c r="G13221" s="2">
        <v>0</v>
      </c>
      <c r="H13221" s="2">
        <v>0</v>
      </c>
      <c r="I13221" s="2">
        <v>0</v>
      </c>
      <c r="J13221" s="105">
        <f>SUMIF([1]MMM!$A:$A,A13221,[1]MMM!$F:$F)</f>
        <v>0</v>
      </c>
      <c r="K13221" s="2" t="s">
        <v>10</v>
      </c>
      <c r="L13221" s="2">
        <v>0</v>
      </c>
      <c r="M13221" t="s">
        <v>16691</v>
      </c>
      <c r="N13221" t="s">
        <v>16811</v>
      </c>
      <c r="O13221" t="s">
        <v>10871</v>
      </c>
      <c r="P13221" t="s">
        <v>10881</v>
      </c>
    </row>
    <row r="13222" spans="1:16" x14ac:dyDescent="0.3">
      <c r="A13222" t="s">
        <v>10281</v>
      </c>
      <c r="B13222" s="2" t="str">
        <f t="shared" si="620"/>
        <v>9711</v>
      </c>
      <c r="C13222" s="2">
        <f t="shared" si="618"/>
        <v>9711</v>
      </c>
      <c r="D13222" t="str">
        <f>VLOOKUP(C13222,'Cost Centre'!A:B,2,)</f>
        <v>Strategic projects and service delivery regulation</v>
      </c>
      <c r="E13222" t="str">
        <f t="shared" si="619"/>
        <v>2</v>
      </c>
      <c r="F13222" t="s">
        <v>110</v>
      </c>
      <c r="G13222" s="2">
        <v>0</v>
      </c>
      <c r="H13222" s="2">
        <v>0</v>
      </c>
      <c r="I13222" s="2">
        <v>0</v>
      </c>
      <c r="J13222" s="105">
        <f>SUMIF([1]MMM!$A:$A,A13222,[1]MMM!$F:$F)</f>
        <v>0</v>
      </c>
      <c r="K13222" s="2" t="s">
        <v>10</v>
      </c>
      <c r="L13222" s="2">
        <v>0</v>
      </c>
      <c r="M13222" t="s">
        <v>16691</v>
      </c>
      <c r="N13222" t="s">
        <v>16811</v>
      </c>
      <c r="O13222" t="s">
        <v>10871</v>
      </c>
      <c r="P13222" t="s">
        <v>10881</v>
      </c>
    </row>
    <row r="13223" spans="1:16" x14ac:dyDescent="0.3">
      <c r="A13223" t="s">
        <v>10282</v>
      </c>
      <c r="B13223" s="2" t="str">
        <f t="shared" si="620"/>
        <v>9711</v>
      </c>
      <c r="C13223" s="2">
        <f t="shared" si="618"/>
        <v>9711</v>
      </c>
      <c r="D13223" t="str">
        <f>VLOOKUP(C13223,'Cost Centre'!A:B,2,)</f>
        <v>Strategic projects and service delivery regulation</v>
      </c>
      <c r="E13223" t="str">
        <f t="shared" si="619"/>
        <v>2</v>
      </c>
      <c r="F13223" t="s">
        <v>10884</v>
      </c>
      <c r="G13223" s="2">
        <v>0</v>
      </c>
      <c r="H13223" s="2">
        <v>0</v>
      </c>
      <c r="I13223" s="2">
        <v>0</v>
      </c>
      <c r="J13223" s="105">
        <f>SUMIF([1]MMM!$A:$A,A13223,[1]MMM!$F:$F)</f>
        <v>0</v>
      </c>
      <c r="K13223" s="2" t="s">
        <v>10</v>
      </c>
      <c r="L13223" s="2">
        <v>0</v>
      </c>
      <c r="M13223" t="s">
        <v>16691</v>
      </c>
      <c r="N13223" t="s">
        <v>16811</v>
      </c>
      <c r="O13223" t="s">
        <v>10871</v>
      </c>
      <c r="P13223" t="s">
        <v>10881</v>
      </c>
    </row>
    <row r="13224" spans="1:16" x14ac:dyDescent="0.3">
      <c r="A13224" t="s">
        <v>10283</v>
      </c>
      <c r="B13224" s="2" t="str">
        <f t="shared" si="620"/>
        <v>9711</v>
      </c>
      <c r="C13224" s="2">
        <f t="shared" si="618"/>
        <v>9711</v>
      </c>
      <c r="D13224" t="str">
        <f>VLOOKUP(C13224,'Cost Centre'!A:B,2,)</f>
        <v>Strategic projects and service delivery regulation</v>
      </c>
      <c r="E13224" t="str">
        <f t="shared" si="619"/>
        <v>2</v>
      </c>
      <c r="F13224" t="s">
        <v>117</v>
      </c>
      <c r="G13224" s="2">
        <v>0</v>
      </c>
      <c r="H13224" s="2">
        <v>0</v>
      </c>
      <c r="I13224" s="2">
        <v>0</v>
      </c>
      <c r="J13224" s="105">
        <f>SUMIF([1]MMM!$A:$A,A13224,[1]MMM!$F:$F)</f>
        <v>0</v>
      </c>
      <c r="K13224" s="2" t="s">
        <v>10</v>
      </c>
      <c r="L13224" s="2">
        <v>0</v>
      </c>
      <c r="M13224" t="s">
        <v>16691</v>
      </c>
      <c r="N13224" t="s">
        <v>16811</v>
      </c>
      <c r="O13224" t="s">
        <v>10871</v>
      </c>
      <c r="P13224" t="s">
        <v>10885</v>
      </c>
    </row>
    <row r="13225" spans="1:16" x14ac:dyDescent="0.3">
      <c r="A13225" t="s">
        <v>10284</v>
      </c>
      <c r="B13225" s="2" t="str">
        <f t="shared" si="620"/>
        <v>9711</v>
      </c>
      <c r="C13225" s="2">
        <f t="shared" si="618"/>
        <v>9711</v>
      </c>
      <c r="D13225" t="str">
        <f>VLOOKUP(C13225,'Cost Centre'!A:B,2,)</f>
        <v>Strategic projects and service delivery regulation</v>
      </c>
      <c r="E13225" t="str">
        <f t="shared" si="619"/>
        <v>2</v>
      </c>
      <c r="F13225" t="s">
        <v>133</v>
      </c>
      <c r="G13225" s="2">
        <v>0</v>
      </c>
      <c r="H13225" s="2">
        <v>0</v>
      </c>
      <c r="I13225" s="2">
        <v>0</v>
      </c>
      <c r="J13225" s="105">
        <f>SUMIF([1]MMM!$A:$A,A13225,[1]MMM!$F:$F)</f>
        <v>0</v>
      </c>
      <c r="K13225" s="2" t="s">
        <v>10</v>
      </c>
      <c r="L13225" s="2">
        <v>0</v>
      </c>
      <c r="M13225" t="s">
        <v>16691</v>
      </c>
      <c r="N13225" t="s">
        <v>16811</v>
      </c>
      <c r="O13225" t="s">
        <v>10871</v>
      </c>
      <c r="P13225" t="s">
        <v>10885</v>
      </c>
    </row>
    <row r="13226" spans="1:16" x14ac:dyDescent="0.3">
      <c r="A13226" t="s">
        <v>16812</v>
      </c>
      <c r="B13226" s="2" t="str">
        <f t="shared" si="620"/>
        <v>9711</v>
      </c>
      <c r="C13226" s="2">
        <f t="shared" si="618"/>
        <v>9711</v>
      </c>
      <c r="D13226" t="str">
        <f>VLOOKUP(C13226,'Cost Centre'!A:B,2,)</f>
        <v>Strategic projects and service delivery regulation</v>
      </c>
      <c r="E13226" t="str">
        <f t="shared" si="619"/>
        <v>3</v>
      </c>
      <c r="F13226" t="s">
        <v>10912</v>
      </c>
      <c r="G13226" s="2">
        <v>0</v>
      </c>
      <c r="H13226" s="2">
        <v>0</v>
      </c>
      <c r="I13226" s="2">
        <v>-1023046</v>
      </c>
      <c r="J13226" s="105">
        <f>SUMIF([1]MMM!$A:$A,A13226,[1]MMM!$F:$F)</f>
        <v>-1023046</v>
      </c>
      <c r="K13226" s="2" t="s">
        <v>10</v>
      </c>
      <c r="L13226" s="2">
        <v>0</v>
      </c>
      <c r="M13226" t="s">
        <v>16691</v>
      </c>
      <c r="N13226" t="s">
        <v>16811</v>
      </c>
      <c r="O13226" t="s">
        <v>10908</v>
      </c>
      <c r="P13226" t="s">
        <v>10913</v>
      </c>
    </row>
    <row r="13227" spans="1:16" x14ac:dyDescent="0.3">
      <c r="A13227" t="s">
        <v>16813</v>
      </c>
      <c r="B13227" s="2" t="str">
        <f t="shared" si="620"/>
        <v>9711</v>
      </c>
      <c r="C13227" s="2">
        <f t="shared" si="618"/>
        <v>9711</v>
      </c>
      <c r="D13227" t="str">
        <f>VLOOKUP(C13227,'Cost Centre'!A:B,2,)</f>
        <v>Strategic projects and service delivery regulation</v>
      </c>
      <c r="E13227" t="str">
        <f t="shared" si="619"/>
        <v>3</v>
      </c>
      <c r="F13227" t="s">
        <v>10915</v>
      </c>
      <c r="G13227" s="2">
        <v>0</v>
      </c>
      <c r="H13227" s="2">
        <v>0</v>
      </c>
      <c r="I13227" s="2">
        <v>0</v>
      </c>
      <c r="J13227" s="105">
        <f>SUMIF([1]MMM!$A:$A,A13227,[1]MMM!$F:$F)</f>
        <v>0</v>
      </c>
      <c r="K13227" s="2" t="s">
        <v>10</v>
      </c>
      <c r="L13227" s="2">
        <v>0</v>
      </c>
      <c r="M13227" t="s">
        <v>16691</v>
      </c>
      <c r="N13227" t="s">
        <v>16811</v>
      </c>
      <c r="O13227" t="s">
        <v>10908</v>
      </c>
      <c r="P13227" t="s">
        <v>10913</v>
      </c>
    </row>
    <row r="13228" spans="1:16" x14ac:dyDescent="0.3">
      <c r="A13228" t="s">
        <v>16814</v>
      </c>
      <c r="B13228" s="2" t="str">
        <f t="shared" si="620"/>
        <v>9711</v>
      </c>
      <c r="C13228" s="2">
        <f t="shared" si="618"/>
        <v>9711</v>
      </c>
      <c r="D13228" t="str">
        <f>VLOOKUP(C13228,'Cost Centre'!A:B,2,)</f>
        <v>Strategic projects and service delivery regulation</v>
      </c>
      <c r="E13228" t="str">
        <f t="shared" si="619"/>
        <v>8</v>
      </c>
      <c r="F13228" t="s">
        <v>462</v>
      </c>
      <c r="G13228" s="2">
        <v>1161542.9099999999</v>
      </c>
      <c r="H13228" s="2">
        <v>0</v>
      </c>
      <c r="I13228" s="2">
        <v>0</v>
      </c>
      <c r="J13228" s="105">
        <f>SUMIF([1]MMM!$A:$A,A13228,[1]MMM!$F:$F)</f>
        <v>1161542.9099999999</v>
      </c>
      <c r="K13228" s="2" t="s">
        <v>460</v>
      </c>
      <c r="L13228" s="2">
        <v>0</v>
      </c>
      <c r="M13228" t="s">
        <v>16691</v>
      </c>
      <c r="N13228" t="s">
        <v>16811</v>
      </c>
      <c r="O13228" t="s">
        <v>10916</v>
      </c>
      <c r="P13228" t="s">
        <v>10917</v>
      </c>
    </row>
    <row r="13229" spans="1:16" x14ac:dyDescent="0.3">
      <c r="A13229" t="s">
        <v>16815</v>
      </c>
      <c r="B13229" s="2" t="str">
        <f t="shared" si="620"/>
        <v>9711</v>
      </c>
      <c r="C13229" s="2">
        <f t="shared" si="618"/>
        <v>9711</v>
      </c>
      <c r="D13229" t="str">
        <f>VLOOKUP(C13229,'Cost Centre'!A:B,2,)</f>
        <v>Strategic projects and service delivery regulation</v>
      </c>
      <c r="E13229" t="str">
        <f t="shared" si="619"/>
        <v>8</v>
      </c>
      <c r="F13229" t="s">
        <v>464</v>
      </c>
      <c r="G13229" s="2">
        <v>0</v>
      </c>
      <c r="H13229" s="2">
        <v>0</v>
      </c>
      <c r="I13229" s="2">
        <v>0</v>
      </c>
      <c r="J13229" s="105">
        <f>SUMIF([1]MMM!$A:$A,A13229,[1]MMM!$F:$F)</f>
        <v>0</v>
      </c>
      <c r="K13229" s="2" t="s">
        <v>460</v>
      </c>
      <c r="L13229" s="2">
        <v>0</v>
      </c>
      <c r="M13229" t="s">
        <v>16691</v>
      </c>
      <c r="N13229" t="s">
        <v>16811</v>
      </c>
      <c r="O13229" t="s">
        <v>10916</v>
      </c>
      <c r="P13229" t="s">
        <v>10917</v>
      </c>
    </row>
    <row r="13230" spans="1:16" x14ac:dyDescent="0.3">
      <c r="A13230" t="s">
        <v>16816</v>
      </c>
      <c r="B13230" s="2" t="str">
        <f t="shared" si="620"/>
        <v>9711</v>
      </c>
      <c r="C13230" s="2">
        <f t="shared" si="618"/>
        <v>9711</v>
      </c>
      <c r="D13230" t="str">
        <f>VLOOKUP(C13230,'Cost Centre'!A:B,2,)</f>
        <v>Strategic projects and service delivery regulation</v>
      </c>
      <c r="E13230" t="str">
        <f t="shared" si="619"/>
        <v>8</v>
      </c>
      <c r="F13230" t="s">
        <v>466</v>
      </c>
      <c r="G13230" s="2">
        <v>0</v>
      </c>
      <c r="H13230" s="2">
        <v>0</v>
      </c>
      <c r="I13230" s="2">
        <v>0</v>
      </c>
      <c r="J13230" s="105">
        <f>SUMIF([1]MMM!$A:$A,A13230,[1]MMM!$F:$F)</f>
        <v>0</v>
      </c>
      <c r="K13230" s="2" t="s">
        <v>460</v>
      </c>
      <c r="L13230" s="2">
        <v>0</v>
      </c>
      <c r="M13230" t="s">
        <v>16691</v>
      </c>
      <c r="N13230" t="s">
        <v>16811</v>
      </c>
      <c r="O13230" t="s">
        <v>10916</v>
      </c>
      <c r="P13230" t="s">
        <v>10917</v>
      </c>
    </row>
    <row r="13231" spans="1:16" x14ac:dyDescent="0.3">
      <c r="A13231" t="s">
        <v>16817</v>
      </c>
      <c r="B13231" s="2" t="str">
        <f t="shared" si="620"/>
        <v>9711</v>
      </c>
      <c r="C13231" s="2">
        <f t="shared" si="618"/>
        <v>9711</v>
      </c>
      <c r="D13231" t="str">
        <f>VLOOKUP(C13231,'Cost Centre'!A:B,2,)</f>
        <v>Strategic projects and service delivery regulation</v>
      </c>
      <c r="E13231" t="str">
        <f t="shared" si="619"/>
        <v>8</v>
      </c>
      <c r="F13231" t="s">
        <v>468</v>
      </c>
      <c r="G13231" s="2">
        <v>0</v>
      </c>
      <c r="H13231" s="2">
        <v>1023046</v>
      </c>
      <c r="I13231" s="2">
        <v>0</v>
      </c>
      <c r="J13231" s="105">
        <f>SUMIF([1]MMM!$A:$A,A13231,[1]MMM!$F:$F)</f>
        <v>1023046</v>
      </c>
      <c r="K13231" s="2" t="s">
        <v>460</v>
      </c>
      <c r="L13231" s="2">
        <v>0</v>
      </c>
      <c r="M13231" t="s">
        <v>16691</v>
      </c>
      <c r="N13231" t="s">
        <v>16811</v>
      </c>
      <c r="O13231" t="s">
        <v>10916</v>
      </c>
      <c r="P13231" t="s">
        <v>10917</v>
      </c>
    </row>
    <row r="13232" spans="1:16" x14ac:dyDescent="0.3">
      <c r="A13232" t="s">
        <v>16818</v>
      </c>
      <c r="B13232" s="2" t="str">
        <f t="shared" si="620"/>
        <v>9711</v>
      </c>
      <c r="C13232" s="2">
        <f t="shared" si="618"/>
        <v>9711</v>
      </c>
      <c r="D13232" t="str">
        <f>VLOOKUP(C13232,'Cost Centre'!A:B,2,)</f>
        <v>Strategic projects and service delivery regulation</v>
      </c>
      <c r="E13232" t="str">
        <f t="shared" si="619"/>
        <v>8</v>
      </c>
      <c r="F13232" t="s">
        <v>470</v>
      </c>
      <c r="G13232" s="2">
        <v>0</v>
      </c>
      <c r="H13232" s="2">
        <v>0</v>
      </c>
      <c r="I13232" s="2">
        <v>0</v>
      </c>
      <c r="J13232" s="105">
        <f>SUMIF([1]MMM!$A:$A,A13232,[1]MMM!$F:$F)</f>
        <v>0</v>
      </c>
      <c r="K13232" s="2" t="s">
        <v>460</v>
      </c>
      <c r="L13232" s="2">
        <v>0</v>
      </c>
      <c r="M13232" t="s">
        <v>16691</v>
      </c>
      <c r="N13232" t="s">
        <v>16811</v>
      </c>
      <c r="O13232" t="s">
        <v>10916</v>
      </c>
      <c r="P13232" t="s">
        <v>10917</v>
      </c>
    </row>
    <row r="13233" spans="1:16" x14ac:dyDescent="0.3">
      <c r="A13233" t="s">
        <v>16819</v>
      </c>
      <c r="B13233" s="2" t="str">
        <f t="shared" si="620"/>
        <v>9711</v>
      </c>
      <c r="C13233" s="2">
        <f t="shared" si="618"/>
        <v>9711</v>
      </c>
      <c r="D13233" t="str">
        <f>VLOOKUP(C13233,'Cost Centre'!A:B,2,)</f>
        <v>Strategic projects and service delivery regulation</v>
      </c>
      <c r="E13233" t="str">
        <f t="shared" si="619"/>
        <v>8</v>
      </c>
      <c r="F13233" t="s">
        <v>2159</v>
      </c>
      <c r="G13233" s="2">
        <v>0</v>
      </c>
      <c r="H13233" s="2">
        <v>0</v>
      </c>
      <c r="I13233" s="2">
        <v>0</v>
      </c>
      <c r="J13233" s="105">
        <f>SUMIF([1]MMM!$A:$A,A13233,[1]MMM!$F:$F)</f>
        <v>0</v>
      </c>
      <c r="K13233" s="2" t="s">
        <v>460</v>
      </c>
      <c r="L13233" s="2">
        <v>0</v>
      </c>
      <c r="M13233" t="s">
        <v>16691</v>
      </c>
      <c r="N13233" t="s">
        <v>16811</v>
      </c>
      <c r="O13233" t="s">
        <v>10916</v>
      </c>
      <c r="P13233" t="s">
        <v>10917</v>
      </c>
    </row>
    <row r="13234" spans="1:16" x14ac:dyDescent="0.3">
      <c r="A13234" t="s">
        <v>10285</v>
      </c>
      <c r="B13234" s="2" t="str">
        <f t="shared" si="620"/>
        <v>9712</v>
      </c>
      <c r="C13234" s="2">
        <f t="shared" si="618"/>
        <v>9712</v>
      </c>
      <c r="D13234" t="str">
        <f>VLOOKUP(C13234,'Cost Centre'!A:B,2,)</f>
        <v>Strategic projects and service delivery regulation</v>
      </c>
      <c r="E13234" t="str">
        <f t="shared" si="619"/>
        <v>2</v>
      </c>
      <c r="F13234" t="s">
        <v>48</v>
      </c>
      <c r="G13234" s="2">
        <v>0</v>
      </c>
      <c r="H13234" s="2">
        <v>3581341.36</v>
      </c>
      <c r="I13234" s="2">
        <v>0</v>
      </c>
      <c r="J13234" s="105">
        <f>SUMIF([1]MMM!$A:$A,A13234,[1]MMM!$F:$F)</f>
        <v>3581341.36</v>
      </c>
      <c r="K13234" s="2" t="s">
        <v>10</v>
      </c>
      <c r="L13234" s="2">
        <v>5334496</v>
      </c>
      <c r="M13234" t="s">
        <v>16691</v>
      </c>
      <c r="N13234" t="s">
        <v>16820</v>
      </c>
      <c r="O13234" t="s">
        <v>10871</v>
      </c>
      <c r="P13234" t="s">
        <v>10875</v>
      </c>
    </row>
    <row r="13235" spans="1:16" x14ac:dyDescent="0.3">
      <c r="A13235" t="s">
        <v>10286</v>
      </c>
      <c r="B13235" s="2" t="str">
        <f t="shared" si="620"/>
        <v>9712</v>
      </c>
      <c r="C13235" s="2">
        <f t="shared" si="618"/>
        <v>9712</v>
      </c>
      <c r="D13235" t="str">
        <f>VLOOKUP(C13235,'Cost Centre'!A:B,2,)</f>
        <v>Strategic projects and service delivery regulation</v>
      </c>
      <c r="E13235" t="str">
        <f t="shared" si="619"/>
        <v>2</v>
      </c>
      <c r="F13235" t="s">
        <v>50</v>
      </c>
      <c r="G13235" s="2">
        <v>0</v>
      </c>
      <c r="H13235" s="2">
        <v>36000</v>
      </c>
      <c r="I13235" s="2">
        <v>0</v>
      </c>
      <c r="J13235" s="105">
        <f>SUMIF([1]MMM!$A:$A,A13235,[1]MMM!$F:$F)</f>
        <v>36000</v>
      </c>
      <c r="K13235" s="2" t="s">
        <v>10</v>
      </c>
      <c r="L13235" s="2">
        <v>0</v>
      </c>
      <c r="M13235" t="s">
        <v>16691</v>
      </c>
      <c r="N13235" t="s">
        <v>16820</v>
      </c>
      <c r="O13235" t="s">
        <v>10871</v>
      </c>
      <c r="P13235" t="s">
        <v>10875</v>
      </c>
    </row>
    <row r="13236" spans="1:16" x14ac:dyDescent="0.3">
      <c r="A13236" t="s">
        <v>10287</v>
      </c>
      <c r="B13236" s="2" t="str">
        <f t="shared" si="620"/>
        <v>9712</v>
      </c>
      <c r="C13236" s="2">
        <f t="shared" si="618"/>
        <v>9712</v>
      </c>
      <c r="D13236" t="str">
        <f>VLOOKUP(C13236,'Cost Centre'!A:B,2,)</f>
        <v>Strategic projects and service delivery regulation</v>
      </c>
      <c r="E13236" t="str">
        <f t="shared" si="619"/>
        <v>2</v>
      </c>
      <c r="F13236" t="s">
        <v>51</v>
      </c>
      <c r="G13236" s="2">
        <v>0</v>
      </c>
      <c r="H13236" s="2">
        <v>24000</v>
      </c>
      <c r="I13236" s="2">
        <v>0</v>
      </c>
      <c r="J13236" s="105">
        <f>SUMIF([1]MMM!$A:$A,A13236,[1]MMM!$F:$F)</f>
        <v>24000</v>
      </c>
      <c r="K13236" s="2" t="s">
        <v>10</v>
      </c>
      <c r="L13236" s="2">
        <v>24000</v>
      </c>
      <c r="M13236" t="s">
        <v>16691</v>
      </c>
      <c r="N13236" t="s">
        <v>16820</v>
      </c>
      <c r="O13236" t="s">
        <v>10871</v>
      </c>
      <c r="P13236" t="s">
        <v>10875</v>
      </c>
    </row>
    <row r="13237" spans="1:16" x14ac:dyDescent="0.3">
      <c r="A13237" t="s">
        <v>10288</v>
      </c>
      <c r="B13237" s="2" t="str">
        <f t="shared" si="620"/>
        <v>9712</v>
      </c>
      <c r="C13237" s="2">
        <f t="shared" si="618"/>
        <v>9712</v>
      </c>
      <c r="D13237" t="str">
        <f>VLOOKUP(C13237,'Cost Centre'!A:B,2,)</f>
        <v>Strategic projects and service delivery regulation</v>
      </c>
      <c r="E13237" t="str">
        <f t="shared" si="619"/>
        <v>2</v>
      </c>
      <c r="F13237" t="s">
        <v>52</v>
      </c>
      <c r="G13237" s="2">
        <v>0</v>
      </c>
      <c r="H13237" s="2">
        <v>9376.07</v>
      </c>
      <c r="I13237" s="2">
        <v>0</v>
      </c>
      <c r="J13237" s="105">
        <f>SUMIF([1]MMM!$A:$A,A13237,[1]MMM!$F:$F)</f>
        <v>9376.07</v>
      </c>
      <c r="K13237" s="2" t="s">
        <v>10</v>
      </c>
      <c r="L13237" s="2">
        <v>10248</v>
      </c>
      <c r="M13237" t="s">
        <v>16691</v>
      </c>
      <c r="N13237" t="s">
        <v>16820</v>
      </c>
      <c r="O13237" t="s">
        <v>10871</v>
      </c>
      <c r="P13237" t="s">
        <v>10875</v>
      </c>
    </row>
    <row r="13238" spans="1:16" x14ac:dyDescent="0.3">
      <c r="A13238" t="s">
        <v>10289</v>
      </c>
      <c r="B13238" s="2" t="str">
        <f t="shared" si="620"/>
        <v>9712</v>
      </c>
      <c r="C13238" s="2">
        <f t="shared" si="618"/>
        <v>9712</v>
      </c>
      <c r="D13238" t="str">
        <f>VLOOKUP(C13238,'Cost Centre'!A:B,2,)</f>
        <v>Strategic projects and service delivery regulation</v>
      </c>
      <c r="E13238" t="str">
        <f t="shared" si="619"/>
        <v>2</v>
      </c>
      <c r="F13238" t="s">
        <v>55</v>
      </c>
      <c r="G13238" s="2">
        <v>0</v>
      </c>
      <c r="H13238" s="2">
        <v>846941.9</v>
      </c>
      <c r="I13238" s="2">
        <v>0</v>
      </c>
      <c r="J13238" s="105">
        <f>SUMIF([1]MMM!$A:$A,A13238,[1]MMM!$F:$F)</f>
        <v>847238.55</v>
      </c>
      <c r="K13238" s="2" t="s">
        <v>10</v>
      </c>
      <c r="L13238" s="2">
        <v>99421</v>
      </c>
      <c r="M13238" t="s">
        <v>16691</v>
      </c>
      <c r="N13238" t="s">
        <v>16820</v>
      </c>
      <c r="O13238" t="s">
        <v>10871</v>
      </c>
      <c r="P13238" t="s">
        <v>10875</v>
      </c>
    </row>
    <row r="13239" spans="1:16" x14ac:dyDescent="0.3">
      <c r="A13239" t="s">
        <v>10290</v>
      </c>
      <c r="B13239" s="2" t="str">
        <f t="shared" si="620"/>
        <v>9712</v>
      </c>
      <c r="C13239" s="2">
        <f t="shared" si="618"/>
        <v>9712</v>
      </c>
      <c r="D13239" t="str">
        <f>VLOOKUP(C13239,'Cost Centre'!A:B,2,)</f>
        <v>Strategic projects and service delivery regulation</v>
      </c>
      <c r="E13239" t="str">
        <f t="shared" si="619"/>
        <v>2</v>
      </c>
      <c r="F13239" t="s">
        <v>56</v>
      </c>
      <c r="G13239" s="2">
        <v>0</v>
      </c>
      <c r="H13239" s="2">
        <v>0.01</v>
      </c>
      <c r="I13239" s="2">
        <v>0</v>
      </c>
      <c r="J13239" s="105">
        <f>SUMIF([1]MMM!$A:$A,A13239,[1]MMM!$F:$F)</f>
        <v>0.01</v>
      </c>
      <c r="K13239" s="2" t="s">
        <v>10</v>
      </c>
      <c r="L13239" s="2">
        <v>8750</v>
      </c>
      <c r="M13239" t="s">
        <v>16691</v>
      </c>
      <c r="N13239" t="s">
        <v>16820</v>
      </c>
      <c r="O13239" t="s">
        <v>10871</v>
      </c>
      <c r="P13239" t="s">
        <v>10875</v>
      </c>
    </row>
    <row r="13240" spans="1:16" x14ac:dyDescent="0.3">
      <c r="A13240" t="s">
        <v>10291</v>
      </c>
      <c r="B13240" s="2" t="str">
        <f t="shared" si="620"/>
        <v>9712</v>
      </c>
      <c r="C13240" s="2">
        <f t="shared" si="618"/>
        <v>9712</v>
      </c>
      <c r="D13240" t="str">
        <f>VLOOKUP(C13240,'Cost Centre'!A:B,2,)</f>
        <v>Strategic projects and service delivery regulation</v>
      </c>
      <c r="E13240" t="str">
        <f t="shared" si="619"/>
        <v>2</v>
      </c>
      <c r="F13240" t="s">
        <v>60</v>
      </c>
      <c r="G13240" s="2">
        <v>0</v>
      </c>
      <c r="H13240" s="2">
        <v>0</v>
      </c>
      <c r="I13240" s="2">
        <v>0</v>
      </c>
      <c r="J13240" s="105">
        <f>SUMIF([1]MMM!$A:$A,A13240,[1]MMM!$F:$F)</f>
        <v>0</v>
      </c>
      <c r="K13240" s="2" t="s">
        <v>10</v>
      </c>
      <c r="L13240" s="2">
        <v>0</v>
      </c>
      <c r="M13240" t="s">
        <v>16691</v>
      </c>
      <c r="N13240" t="s">
        <v>16820</v>
      </c>
      <c r="O13240" t="s">
        <v>10871</v>
      </c>
      <c r="P13240" t="s">
        <v>10875</v>
      </c>
    </row>
    <row r="13241" spans="1:16" x14ac:dyDescent="0.3">
      <c r="A13241" t="s">
        <v>10292</v>
      </c>
      <c r="B13241" s="2" t="str">
        <f t="shared" si="620"/>
        <v>9712</v>
      </c>
      <c r="C13241" s="2">
        <f t="shared" si="618"/>
        <v>9712</v>
      </c>
      <c r="D13241" t="str">
        <f>VLOOKUP(C13241,'Cost Centre'!A:B,2,)</f>
        <v>Strategic projects and service delivery regulation</v>
      </c>
      <c r="E13241" t="str">
        <f t="shared" si="619"/>
        <v>2</v>
      </c>
      <c r="F13241" t="s">
        <v>61</v>
      </c>
      <c r="G13241" s="2">
        <v>0</v>
      </c>
      <c r="H13241" s="2">
        <v>390767.52</v>
      </c>
      <c r="I13241" s="2">
        <v>0</v>
      </c>
      <c r="J13241" s="105">
        <f>SUMIF([1]MMM!$A:$A,A13241,[1]MMM!$F:$F)</f>
        <v>390767.52</v>
      </c>
      <c r="K13241" s="2" t="s">
        <v>10</v>
      </c>
      <c r="L13241" s="2">
        <v>0</v>
      </c>
      <c r="M13241" t="s">
        <v>16691</v>
      </c>
      <c r="N13241" t="s">
        <v>16820</v>
      </c>
      <c r="O13241" t="s">
        <v>10871</v>
      </c>
      <c r="P13241" t="s">
        <v>10875</v>
      </c>
    </row>
    <row r="13242" spans="1:16" x14ac:dyDescent="0.3">
      <c r="A13242" t="s">
        <v>10293</v>
      </c>
      <c r="B13242" s="2" t="str">
        <f t="shared" si="620"/>
        <v>9712</v>
      </c>
      <c r="C13242" s="2">
        <f t="shared" si="618"/>
        <v>9712</v>
      </c>
      <c r="D13242" t="str">
        <f>VLOOKUP(C13242,'Cost Centre'!A:B,2,)</f>
        <v>Strategic projects and service delivery regulation</v>
      </c>
      <c r="E13242" t="str">
        <f t="shared" si="619"/>
        <v>2</v>
      </c>
      <c r="F13242" t="s">
        <v>62</v>
      </c>
      <c r="G13242" s="2">
        <v>0</v>
      </c>
      <c r="H13242" s="2">
        <v>0</v>
      </c>
      <c r="I13242" s="2">
        <v>0</v>
      </c>
      <c r="J13242" s="105">
        <f>SUMIF([1]MMM!$A:$A,A13242,[1]MMM!$F:$F)</f>
        <v>0</v>
      </c>
      <c r="K13242" s="2" t="s">
        <v>10</v>
      </c>
      <c r="L13242" s="2">
        <v>0</v>
      </c>
      <c r="M13242" t="s">
        <v>16691</v>
      </c>
      <c r="N13242" t="s">
        <v>16820</v>
      </c>
      <c r="O13242" t="s">
        <v>10871</v>
      </c>
      <c r="P13242" t="s">
        <v>10875</v>
      </c>
    </row>
    <row r="13243" spans="1:16" x14ac:dyDescent="0.3">
      <c r="A13243" t="s">
        <v>10294</v>
      </c>
      <c r="B13243" s="2" t="str">
        <f t="shared" si="620"/>
        <v>9712</v>
      </c>
      <c r="C13243" s="2">
        <f t="shared" si="618"/>
        <v>9712</v>
      </c>
      <c r="D13243" t="str">
        <f>VLOOKUP(C13243,'Cost Centre'!A:B,2,)</f>
        <v>Strategic projects and service delivery regulation</v>
      </c>
      <c r="E13243" t="str">
        <f t="shared" si="619"/>
        <v>2</v>
      </c>
      <c r="F13243" t="s">
        <v>67</v>
      </c>
      <c r="G13243" s="2">
        <v>0</v>
      </c>
      <c r="H13243" s="2">
        <v>726.24</v>
      </c>
      <c r="I13243" s="2">
        <v>0</v>
      </c>
      <c r="J13243" s="105">
        <f>SUMIF([1]MMM!$A:$A,A13243,[1]MMM!$F:$F)</f>
        <v>726.24</v>
      </c>
      <c r="K13243" s="2" t="s">
        <v>10</v>
      </c>
      <c r="L13243" s="2">
        <v>1060</v>
      </c>
      <c r="M13243" t="s">
        <v>16691</v>
      </c>
      <c r="N13243" t="s">
        <v>16820</v>
      </c>
      <c r="O13243" t="s">
        <v>10871</v>
      </c>
      <c r="P13243" t="s">
        <v>10876</v>
      </c>
    </row>
    <row r="13244" spans="1:16" x14ac:dyDescent="0.3">
      <c r="A13244" t="s">
        <v>10295</v>
      </c>
      <c r="B13244" s="2" t="str">
        <f t="shared" si="620"/>
        <v>9712</v>
      </c>
      <c r="C13244" s="2">
        <f t="shared" si="618"/>
        <v>9712</v>
      </c>
      <c r="D13244" t="str">
        <f>VLOOKUP(C13244,'Cost Centre'!A:B,2,)</f>
        <v>Strategic projects and service delivery regulation</v>
      </c>
      <c r="E13244" t="str">
        <f t="shared" si="619"/>
        <v>2</v>
      </c>
      <c r="F13244" t="s">
        <v>68</v>
      </c>
      <c r="G13244" s="2">
        <v>0</v>
      </c>
      <c r="H13244" s="2">
        <v>8202.14</v>
      </c>
      <c r="I13244" s="2">
        <v>0</v>
      </c>
      <c r="J13244" s="105">
        <f>SUMIF([1]MMM!$A:$A,A13244,[1]MMM!$F:$F)</f>
        <v>8949.52</v>
      </c>
      <c r="K13244" s="2" t="s">
        <v>10</v>
      </c>
      <c r="L13244" s="2">
        <v>8931</v>
      </c>
      <c r="M13244" t="s">
        <v>16691</v>
      </c>
      <c r="N13244" t="s">
        <v>16820</v>
      </c>
      <c r="O13244" t="s">
        <v>10871</v>
      </c>
      <c r="P13244" t="s">
        <v>10876</v>
      </c>
    </row>
    <row r="13245" spans="1:16" x14ac:dyDescent="0.3">
      <c r="A13245" t="s">
        <v>10296</v>
      </c>
      <c r="B13245" s="2" t="str">
        <f t="shared" si="620"/>
        <v>9712</v>
      </c>
      <c r="C13245" s="2">
        <f t="shared" si="618"/>
        <v>9712</v>
      </c>
      <c r="D13245" t="str">
        <f>VLOOKUP(C13245,'Cost Centre'!A:B,2,)</f>
        <v>Strategic projects and service delivery regulation</v>
      </c>
      <c r="E13245" t="str">
        <f t="shared" si="619"/>
        <v>2</v>
      </c>
      <c r="F13245" t="s">
        <v>10877</v>
      </c>
      <c r="G13245" s="2">
        <v>0</v>
      </c>
      <c r="H13245" s="2">
        <v>187120.49</v>
      </c>
      <c r="I13245" s="2">
        <v>0</v>
      </c>
      <c r="J13245" s="105">
        <f>SUMIF([1]MMM!$A:$A,A13245,[1]MMM!$F:$F)</f>
        <v>187120.49</v>
      </c>
      <c r="K13245" s="2" t="s">
        <v>10</v>
      </c>
      <c r="L13245" s="2">
        <v>178885</v>
      </c>
      <c r="M13245" t="s">
        <v>16691</v>
      </c>
      <c r="N13245" t="s">
        <v>16820</v>
      </c>
      <c r="O13245" t="s">
        <v>10871</v>
      </c>
      <c r="P13245" t="s">
        <v>10876</v>
      </c>
    </row>
    <row r="13246" spans="1:16" x14ac:dyDescent="0.3">
      <c r="A13246" t="s">
        <v>10297</v>
      </c>
      <c r="B13246" s="2" t="str">
        <f t="shared" si="620"/>
        <v>9712</v>
      </c>
      <c r="C13246" s="2">
        <f t="shared" si="618"/>
        <v>9712</v>
      </c>
      <c r="D13246" t="str">
        <f>VLOOKUP(C13246,'Cost Centre'!A:B,2,)</f>
        <v>Strategic projects and service delivery regulation</v>
      </c>
      <c r="E13246" t="str">
        <f t="shared" si="619"/>
        <v>2</v>
      </c>
      <c r="F13246" t="s">
        <v>69</v>
      </c>
      <c r="G13246" s="2">
        <v>0</v>
      </c>
      <c r="H13246" s="2">
        <v>644301.88</v>
      </c>
      <c r="I13246" s="2">
        <v>0</v>
      </c>
      <c r="J13246" s="105">
        <f>SUMIF([1]MMM!$A:$A,A13246,[1]MMM!$F:$F)</f>
        <v>644301.88</v>
      </c>
      <c r="K13246" s="2" t="s">
        <v>10</v>
      </c>
      <c r="L13246" s="2">
        <v>641781</v>
      </c>
      <c r="M13246" t="s">
        <v>16691</v>
      </c>
      <c r="N13246" t="s">
        <v>16820</v>
      </c>
      <c r="O13246" t="s">
        <v>10871</v>
      </c>
      <c r="P13246" t="s">
        <v>10876</v>
      </c>
    </row>
    <row r="13247" spans="1:16" x14ac:dyDescent="0.3">
      <c r="A13247" t="s">
        <v>10298</v>
      </c>
      <c r="B13247" s="2" t="str">
        <f t="shared" si="620"/>
        <v>9712</v>
      </c>
      <c r="C13247" s="2">
        <f t="shared" si="618"/>
        <v>9712</v>
      </c>
      <c r="D13247" t="str">
        <f>VLOOKUP(C13247,'Cost Centre'!A:B,2,)</f>
        <v>Strategic projects and service delivery regulation</v>
      </c>
      <c r="E13247" t="str">
        <f t="shared" si="619"/>
        <v>2</v>
      </c>
      <c r="F13247" t="s">
        <v>70</v>
      </c>
      <c r="G13247" s="2">
        <v>0</v>
      </c>
      <c r="H13247" s="2">
        <v>12343.77</v>
      </c>
      <c r="I13247" s="2">
        <v>0</v>
      </c>
      <c r="J13247" s="105">
        <f>SUMIF([1]MMM!$A:$A,A13247,[1]MMM!$F:$F)</f>
        <v>12343.77</v>
      </c>
      <c r="K13247" s="2" t="s">
        <v>10</v>
      </c>
      <c r="L13247" s="2">
        <v>19130</v>
      </c>
      <c r="M13247" t="s">
        <v>16691</v>
      </c>
      <c r="N13247" t="s">
        <v>16820</v>
      </c>
      <c r="O13247" t="s">
        <v>10871</v>
      </c>
      <c r="P13247" t="s">
        <v>10876</v>
      </c>
    </row>
    <row r="13248" spans="1:16" x14ac:dyDescent="0.3">
      <c r="A13248" t="s">
        <v>10299</v>
      </c>
      <c r="B13248" s="2" t="str">
        <f t="shared" si="620"/>
        <v>9712</v>
      </c>
      <c r="C13248" s="2">
        <f t="shared" si="618"/>
        <v>9712</v>
      </c>
      <c r="D13248" t="str">
        <f>VLOOKUP(C13248,'Cost Centre'!A:B,2,)</f>
        <v>Strategic projects and service delivery regulation</v>
      </c>
      <c r="E13248" t="str">
        <f t="shared" si="619"/>
        <v>2</v>
      </c>
      <c r="F13248" t="s">
        <v>10932</v>
      </c>
      <c r="G13248" s="2">
        <v>0</v>
      </c>
      <c r="H13248" s="2">
        <v>0</v>
      </c>
      <c r="I13248" s="2">
        <v>0</v>
      </c>
      <c r="J13248" s="105">
        <f>SUMIF([1]MMM!$A:$A,A13248,[1]MMM!$F:$F)</f>
        <v>0</v>
      </c>
      <c r="K13248" s="2" t="s">
        <v>10</v>
      </c>
      <c r="L13248" s="2">
        <v>0</v>
      </c>
      <c r="M13248" t="s">
        <v>16691</v>
      </c>
      <c r="N13248" t="s">
        <v>16820</v>
      </c>
      <c r="O13248" t="s">
        <v>10871</v>
      </c>
      <c r="P13248" t="s">
        <v>10881</v>
      </c>
    </row>
    <row r="13249" spans="1:16" x14ac:dyDescent="0.3">
      <c r="A13249" t="s">
        <v>10300</v>
      </c>
      <c r="B13249" s="2" t="str">
        <f t="shared" si="620"/>
        <v>9712</v>
      </c>
      <c r="C13249" s="2">
        <f t="shared" si="618"/>
        <v>9712</v>
      </c>
      <c r="D13249" t="str">
        <f>VLOOKUP(C13249,'Cost Centre'!A:B,2,)</f>
        <v>Strategic projects and service delivery regulation</v>
      </c>
      <c r="E13249" t="str">
        <f t="shared" si="619"/>
        <v>2</v>
      </c>
      <c r="F13249" t="s">
        <v>10880</v>
      </c>
      <c r="G13249" s="2">
        <v>0</v>
      </c>
      <c r="H13249" s="2">
        <v>0</v>
      </c>
      <c r="I13249" s="2">
        <v>0</v>
      </c>
      <c r="J13249" s="105">
        <f>SUMIF([1]MMM!$A:$A,A13249,[1]MMM!$F:$F)</f>
        <v>0</v>
      </c>
      <c r="K13249" s="2" t="s">
        <v>10</v>
      </c>
      <c r="L13249" s="2">
        <v>0</v>
      </c>
      <c r="M13249" t="s">
        <v>16691</v>
      </c>
      <c r="N13249" t="s">
        <v>16820</v>
      </c>
      <c r="O13249" t="s">
        <v>10871</v>
      </c>
      <c r="P13249" t="s">
        <v>10881</v>
      </c>
    </row>
    <row r="13250" spans="1:16" x14ac:dyDescent="0.3">
      <c r="A13250" t="s">
        <v>10301</v>
      </c>
      <c r="B13250" s="2" t="str">
        <f t="shared" si="620"/>
        <v>9712</v>
      </c>
      <c r="C13250" s="2">
        <f t="shared" ref="C13250:C13313" si="621">VALUE(B13250)</f>
        <v>9712</v>
      </c>
      <c r="D13250" t="str">
        <f>VLOOKUP(C13250,'Cost Centre'!A:B,2,)</f>
        <v>Strategic projects and service delivery regulation</v>
      </c>
      <c r="E13250" t="str">
        <f t="shared" ref="E13250:E13313" si="622">MID(A13250,5,1)</f>
        <v>2</v>
      </c>
      <c r="F13250" t="s">
        <v>93</v>
      </c>
      <c r="G13250" s="2">
        <v>0</v>
      </c>
      <c r="H13250" s="2">
        <v>42704.15</v>
      </c>
      <c r="I13250" s="2">
        <v>0</v>
      </c>
      <c r="J13250" s="105">
        <f>SUMIF([1]MMM!$A:$A,A13250,[1]MMM!$F:$F)</f>
        <v>42697.440000000002</v>
      </c>
      <c r="K13250" s="2" t="s">
        <v>10</v>
      </c>
      <c r="L13250" s="2">
        <v>53345</v>
      </c>
      <c r="M13250" t="s">
        <v>16691</v>
      </c>
      <c r="N13250" t="s">
        <v>16820</v>
      </c>
      <c r="O13250" t="s">
        <v>10871</v>
      </c>
      <c r="P13250" t="s">
        <v>10881</v>
      </c>
    </row>
    <row r="13251" spans="1:16" x14ac:dyDescent="0.3">
      <c r="A13251" t="s">
        <v>10302</v>
      </c>
      <c r="B13251" s="2" t="str">
        <f t="shared" ref="B13251:B13314" si="623">MID(A13251,1,4)</f>
        <v>9712</v>
      </c>
      <c r="C13251" s="2">
        <f t="shared" si="621"/>
        <v>9712</v>
      </c>
      <c r="D13251" t="str">
        <f>VLOOKUP(C13251,'Cost Centre'!A:B,2,)</f>
        <v>Strategic projects and service delivery regulation</v>
      </c>
      <c r="E13251" t="str">
        <f t="shared" si="622"/>
        <v>2</v>
      </c>
      <c r="F13251" t="s">
        <v>10882</v>
      </c>
      <c r="G13251" s="2">
        <v>0</v>
      </c>
      <c r="H13251" s="2">
        <v>0</v>
      </c>
      <c r="I13251" s="2">
        <v>0</v>
      </c>
      <c r="J13251" s="105">
        <f>SUMIF([1]MMM!$A:$A,A13251,[1]MMM!$F:$F)</f>
        <v>0</v>
      </c>
      <c r="K13251" s="2" t="s">
        <v>10</v>
      </c>
      <c r="L13251" s="2">
        <v>0</v>
      </c>
      <c r="M13251" t="s">
        <v>16691</v>
      </c>
      <c r="N13251" t="s">
        <v>16820</v>
      </c>
      <c r="O13251" t="s">
        <v>10871</v>
      </c>
      <c r="P13251" t="s">
        <v>10881</v>
      </c>
    </row>
    <row r="13252" spans="1:16" x14ac:dyDescent="0.3">
      <c r="A13252" t="s">
        <v>10303</v>
      </c>
      <c r="B13252" s="2" t="str">
        <f t="shared" si="623"/>
        <v>9712</v>
      </c>
      <c r="C13252" s="2">
        <f t="shared" si="621"/>
        <v>9712</v>
      </c>
      <c r="D13252" t="str">
        <f>VLOOKUP(C13252,'Cost Centre'!A:B,2,)</f>
        <v>Strategic projects and service delivery regulation</v>
      </c>
      <c r="E13252" t="str">
        <f t="shared" si="622"/>
        <v>2</v>
      </c>
      <c r="F13252" t="s">
        <v>10883</v>
      </c>
      <c r="G13252" s="2">
        <v>0</v>
      </c>
      <c r="H13252" s="2">
        <v>0</v>
      </c>
      <c r="I13252" s="2">
        <v>0</v>
      </c>
      <c r="J13252" s="105">
        <f>SUMIF([1]MMM!$A:$A,A13252,[1]MMM!$F:$F)</f>
        <v>0</v>
      </c>
      <c r="K13252" s="2" t="s">
        <v>10</v>
      </c>
      <c r="L13252" s="2">
        <v>0</v>
      </c>
      <c r="M13252" t="s">
        <v>16691</v>
      </c>
      <c r="N13252" t="s">
        <v>16820</v>
      </c>
      <c r="O13252" t="s">
        <v>10871</v>
      </c>
      <c r="P13252" t="s">
        <v>10881</v>
      </c>
    </row>
    <row r="13253" spans="1:16" x14ac:dyDescent="0.3">
      <c r="A13253" t="s">
        <v>10304</v>
      </c>
      <c r="B13253" s="2" t="str">
        <f t="shared" si="623"/>
        <v>9712</v>
      </c>
      <c r="C13253" s="2">
        <f t="shared" si="621"/>
        <v>9712</v>
      </c>
      <c r="D13253" t="str">
        <f>VLOOKUP(C13253,'Cost Centre'!A:B,2,)</f>
        <v>Strategic projects and service delivery regulation</v>
      </c>
      <c r="E13253" t="str">
        <f t="shared" si="622"/>
        <v>2</v>
      </c>
      <c r="F13253" t="s">
        <v>103</v>
      </c>
      <c r="G13253" s="2">
        <v>0</v>
      </c>
      <c r="H13253" s="2">
        <v>0</v>
      </c>
      <c r="I13253" s="2">
        <v>0</v>
      </c>
      <c r="J13253" s="105">
        <f>SUMIF([1]MMM!$A:$A,A13253,[1]MMM!$F:$F)</f>
        <v>0</v>
      </c>
      <c r="K13253" s="2" t="s">
        <v>10</v>
      </c>
      <c r="L13253" s="2">
        <v>0</v>
      </c>
      <c r="M13253" t="s">
        <v>16691</v>
      </c>
      <c r="N13253" t="s">
        <v>16820</v>
      </c>
      <c r="O13253" t="s">
        <v>10871</v>
      </c>
      <c r="P13253" t="s">
        <v>10881</v>
      </c>
    </row>
    <row r="13254" spans="1:16" x14ac:dyDescent="0.3">
      <c r="A13254" t="s">
        <v>10305</v>
      </c>
      <c r="B13254" s="2" t="str">
        <f t="shared" si="623"/>
        <v>9712</v>
      </c>
      <c r="C13254" s="2">
        <f t="shared" si="621"/>
        <v>9712</v>
      </c>
      <c r="D13254" t="str">
        <f>VLOOKUP(C13254,'Cost Centre'!A:B,2,)</f>
        <v>Strategic projects and service delivery regulation</v>
      </c>
      <c r="E13254" t="str">
        <f t="shared" si="622"/>
        <v>2</v>
      </c>
      <c r="F13254" t="s">
        <v>105</v>
      </c>
      <c r="G13254" s="2">
        <v>0</v>
      </c>
      <c r="H13254" s="2">
        <v>0</v>
      </c>
      <c r="I13254" s="2">
        <v>0</v>
      </c>
      <c r="J13254" s="105">
        <f>SUMIF([1]MMM!$A:$A,A13254,[1]MMM!$F:$F)</f>
        <v>0</v>
      </c>
      <c r="K13254" s="2" t="s">
        <v>10</v>
      </c>
      <c r="L13254" s="2">
        <v>0</v>
      </c>
      <c r="M13254" t="s">
        <v>16691</v>
      </c>
      <c r="N13254" t="s">
        <v>16820</v>
      </c>
      <c r="O13254" t="s">
        <v>10871</v>
      </c>
      <c r="P13254" t="s">
        <v>10881</v>
      </c>
    </row>
    <row r="13255" spans="1:16" x14ac:dyDescent="0.3">
      <c r="A13255" t="s">
        <v>10306</v>
      </c>
      <c r="B13255" s="2" t="str">
        <f t="shared" si="623"/>
        <v>9712</v>
      </c>
      <c r="C13255" s="2">
        <f t="shared" si="621"/>
        <v>9712</v>
      </c>
      <c r="D13255" t="str">
        <f>VLOOKUP(C13255,'Cost Centre'!A:B,2,)</f>
        <v>Strategic projects and service delivery regulation</v>
      </c>
      <c r="E13255" t="str">
        <f t="shared" si="622"/>
        <v>2</v>
      </c>
      <c r="F13255" t="s">
        <v>110</v>
      </c>
      <c r="G13255" s="2">
        <v>0</v>
      </c>
      <c r="H13255" s="2">
        <v>0</v>
      </c>
      <c r="I13255" s="2">
        <v>0</v>
      </c>
      <c r="J13255" s="105">
        <f>SUMIF([1]MMM!$A:$A,A13255,[1]MMM!$F:$F)</f>
        <v>0</v>
      </c>
      <c r="K13255" s="2" t="s">
        <v>10</v>
      </c>
      <c r="L13255" s="2">
        <v>0</v>
      </c>
      <c r="M13255" t="s">
        <v>16691</v>
      </c>
      <c r="N13255" t="s">
        <v>16820</v>
      </c>
      <c r="O13255" t="s">
        <v>10871</v>
      </c>
      <c r="P13255" t="s">
        <v>10881</v>
      </c>
    </row>
    <row r="13256" spans="1:16" x14ac:dyDescent="0.3">
      <c r="A13256" t="s">
        <v>10307</v>
      </c>
      <c r="B13256" s="2" t="str">
        <f t="shared" si="623"/>
        <v>9712</v>
      </c>
      <c r="C13256" s="2">
        <f t="shared" si="621"/>
        <v>9712</v>
      </c>
      <c r="D13256" t="str">
        <f>VLOOKUP(C13256,'Cost Centre'!A:B,2,)</f>
        <v>Strategic projects and service delivery regulation</v>
      </c>
      <c r="E13256" t="str">
        <f t="shared" si="622"/>
        <v>2</v>
      </c>
      <c r="F13256" t="s">
        <v>10884</v>
      </c>
      <c r="G13256" s="2">
        <v>0</v>
      </c>
      <c r="H13256" s="2">
        <v>0</v>
      </c>
      <c r="I13256" s="2">
        <v>0</v>
      </c>
      <c r="J13256" s="105">
        <f>SUMIF([1]MMM!$A:$A,A13256,[1]MMM!$F:$F)</f>
        <v>0</v>
      </c>
      <c r="K13256" s="2" t="s">
        <v>10</v>
      </c>
      <c r="L13256" s="2">
        <v>0</v>
      </c>
      <c r="M13256" t="s">
        <v>16691</v>
      </c>
      <c r="N13256" t="s">
        <v>16820</v>
      </c>
      <c r="O13256" t="s">
        <v>10871</v>
      </c>
      <c r="P13256" t="s">
        <v>10881</v>
      </c>
    </row>
    <row r="13257" spans="1:16" x14ac:dyDescent="0.3">
      <c r="A13257" t="s">
        <v>10308</v>
      </c>
      <c r="B13257" s="2" t="str">
        <f t="shared" si="623"/>
        <v>9712</v>
      </c>
      <c r="C13257" s="2">
        <f t="shared" si="621"/>
        <v>9712</v>
      </c>
      <c r="D13257" t="str">
        <f>VLOOKUP(C13257,'Cost Centre'!A:B,2,)</f>
        <v>Strategic projects and service delivery regulation</v>
      </c>
      <c r="E13257" t="str">
        <f t="shared" si="622"/>
        <v>2</v>
      </c>
      <c r="F13257" t="s">
        <v>117</v>
      </c>
      <c r="G13257" s="2">
        <v>0</v>
      </c>
      <c r="H13257" s="2">
        <v>0</v>
      </c>
      <c r="I13257" s="2">
        <v>0</v>
      </c>
      <c r="J13257" s="105">
        <f>SUMIF([1]MMM!$A:$A,A13257,[1]MMM!$F:$F)</f>
        <v>0</v>
      </c>
      <c r="K13257" s="2" t="s">
        <v>10</v>
      </c>
      <c r="L13257" s="2">
        <v>0</v>
      </c>
      <c r="M13257" t="s">
        <v>16691</v>
      </c>
      <c r="N13257" t="s">
        <v>16820</v>
      </c>
      <c r="O13257" t="s">
        <v>10871</v>
      </c>
      <c r="P13257" t="s">
        <v>10885</v>
      </c>
    </row>
    <row r="13258" spans="1:16" x14ac:dyDescent="0.3">
      <c r="A13258" t="s">
        <v>10309</v>
      </c>
      <c r="B13258" s="2" t="str">
        <f t="shared" si="623"/>
        <v>9712</v>
      </c>
      <c r="C13258" s="2">
        <f t="shared" si="621"/>
        <v>9712</v>
      </c>
      <c r="D13258" t="str">
        <f>VLOOKUP(C13258,'Cost Centre'!A:B,2,)</f>
        <v>Strategic projects and service delivery regulation</v>
      </c>
      <c r="E13258" t="str">
        <f t="shared" si="622"/>
        <v>2</v>
      </c>
      <c r="F13258" t="s">
        <v>133</v>
      </c>
      <c r="G13258" s="2">
        <v>0</v>
      </c>
      <c r="H13258" s="2">
        <v>0</v>
      </c>
      <c r="I13258" s="2">
        <v>0</v>
      </c>
      <c r="J13258" s="105">
        <f>SUMIF([1]MMM!$A:$A,A13258,[1]MMM!$F:$F)</f>
        <v>0</v>
      </c>
      <c r="K13258" s="2" t="s">
        <v>10</v>
      </c>
      <c r="L13258" s="2">
        <v>0</v>
      </c>
      <c r="M13258" t="s">
        <v>16691</v>
      </c>
      <c r="N13258" t="s">
        <v>16820</v>
      </c>
      <c r="O13258" t="s">
        <v>10871</v>
      </c>
      <c r="P13258" t="s">
        <v>10885</v>
      </c>
    </row>
    <row r="13259" spans="1:16" x14ac:dyDescent="0.3">
      <c r="A13259" t="s">
        <v>16821</v>
      </c>
      <c r="B13259" s="2" t="str">
        <f t="shared" si="623"/>
        <v>9712</v>
      </c>
      <c r="C13259" s="2">
        <f t="shared" si="621"/>
        <v>9712</v>
      </c>
      <c r="D13259" t="str">
        <f>VLOOKUP(C13259,'Cost Centre'!A:B,2,)</f>
        <v>Strategic projects and service delivery regulation</v>
      </c>
      <c r="E13259" t="str">
        <f t="shared" si="622"/>
        <v>3</v>
      </c>
      <c r="F13259" t="s">
        <v>10912</v>
      </c>
      <c r="G13259" s="2">
        <v>0</v>
      </c>
      <c r="H13259" s="2">
        <v>0</v>
      </c>
      <c r="I13259" s="2">
        <v>-5333569.03</v>
      </c>
      <c r="J13259" s="105">
        <f>SUMIF([1]MMM!$A:$A,A13259,[1]MMM!$F:$F)</f>
        <v>-5333569.03</v>
      </c>
      <c r="K13259" s="2" t="s">
        <v>10</v>
      </c>
      <c r="L13259" s="2">
        <v>0</v>
      </c>
      <c r="M13259" t="s">
        <v>16691</v>
      </c>
      <c r="N13259" t="s">
        <v>16820</v>
      </c>
      <c r="O13259" t="s">
        <v>10908</v>
      </c>
      <c r="P13259" t="s">
        <v>10913</v>
      </c>
    </row>
    <row r="13260" spans="1:16" x14ac:dyDescent="0.3">
      <c r="A13260" t="s">
        <v>16822</v>
      </c>
      <c r="B13260" s="2" t="str">
        <f t="shared" si="623"/>
        <v>9712</v>
      </c>
      <c r="C13260" s="2">
        <f t="shared" si="621"/>
        <v>9712</v>
      </c>
      <c r="D13260" t="str">
        <f>VLOOKUP(C13260,'Cost Centre'!A:B,2,)</f>
        <v>Strategic projects and service delivery regulation</v>
      </c>
      <c r="E13260" t="str">
        <f t="shared" si="622"/>
        <v>3</v>
      </c>
      <c r="F13260" t="s">
        <v>10915</v>
      </c>
      <c r="G13260" s="2">
        <v>0</v>
      </c>
      <c r="H13260" s="2">
        <v>0</v>
      </c>
      <c r="I13260" s="2">
        <v>0</v>
      </c>
      <c r="J13260" s="105">
        <f>SUMIF([1]MMM!$A:$A,A13260,[1]MMM!$F:$F)</f>
        <v>0</v>
      </c>
      <c r="K13260" s="2" t="s">
        <v>10</v>
      </c>
      <c r="L13260" s="2">
        <v>0</v>
      </c>
      <c r="M13260" t="s">
        <v>16691</v>
      </c>
      <c r="N13260" t="s">
        <v>16820</v>
      </c>
      <c r="O13260" t="s">
        <v>10908</v>
      </c>
      <c r="P13260" t="s">
        <v>10913</v>
      </c>
    </row>
    <row r="13261" spans="1:16" x14ac:dyDescent="0.3">
      <c r="A13261" t="s">
        <v>16823</v>
      </c>
      <c r="B13261" s="2" t="str">
        <f t="shared" si="623"/>
        <v>9712</v>
      </c>
      <c r="C13261" s="2">
        <f t="shared" si="621"/>
        <v>9712</v>
      </c>
      <c r="D13261" t="str">
        <f>VLOOKUP(C13261,'Cost Centre'!A:B,2,)</f>
        <v>Strategic projects and service delivery regulation</v>
      </c>
      <c r="E13261" t="str">
        <f t="shared" si="622"/>
        <v>8</v>
      </c>
      <c r="F13261" t="s">
        <v>462</v>
      </c>
      <c r="G13261" s="2">
        <v>5338665.09</v>
      </c>
      <c r="H13261" s="2">
        <v>0</v>
      </c>
      <c r="I13261" s="2">
        <v>0</v>
      </c>
      <c r="J13261" s="105">
        <f>SUMIF([1]MMM!$A:$A,A13261,[1]MMM!$F:$F)</f>
        <v>5338665.09</v>
      </c>
      <c r="K13261" s="2" t="s">
        <v>460</v>
      </c>
      <c r="L13261" s="2">
        <v>0</v>
      </c>
      <c r="M13261" t="s">
        <v>16691</v>
      </c>
      <c r="N13261" t="s">
        <v>16820</v>
      </c>
      <c r="O13261" t="s">
        <v>10916</v>
      </c>
      <c r="P13261" t="s">
        <v>10917</v>
      </c>
    </row>
    <row r="13262" spans="1:16" x14ac:dyDescent="0.3">
      <c r="A13262" t="s">
        <v>16824</v>
      </c>
      <c r="B13262" s="2" t="str">
        <f t="shared" si="623"/>
        <v>9712</v>
      </c>
      <c r="C13262" s="2">
        <f t="shared" si="621"/>
        <v>9712</v>
      </c>
      <c r="D13262" t="str">
        <f>VLOOKUP(C13262,'Cost Centre'!A:B,2,)</f>
        <v>Strategic projects and service delivery regulation</v>
      </c>
      <c r="E13262" t="str">
        <f t="shared" si="622"/>
        <v>8</v>
      </c>
      <c r="F13262" t="s">
        <v>464</v>
      </c>
      <c r="G13262" s="2">
        <v>0</v>
      </c>
      <c r="H13262" s="2">
        <v>0</v>
      </c>
      <c r="I13262" s="2">
        <v>0</v>
      </c>
      <c r="J13262" s="105">
        <f>SUMIF([1]MMM!$A:$A,A13262,[1]MMM!$F:$F)</f>
        <v>0</v>
      </c>
      <c r="K13262" s="2" t="s">
        <v>460</v>
      </c>
      <c r="L13262" s="2">
        <v>0</v>
      </c>
      <c r="M13262" t="s">
        <v>16691</v>
      </c>
      <c r="N13262" t="s">
        <v>16820</v>
      </c>
      <c r="O13262" t="s">
        <v>10916</v>
      </c>
      <c r="P13262" t="s">
        <v>10917</v>
      </c>
    </row>
    <row r="13263" spans="1:16" x14ac:dyDescent="0.3">
      <c r="A13263" t="s">
        <v>16825</v>
      </c>
      <c r="B13263" s="2" t="str">
        <f t="shared" si="623"/>
        <v>9712</v>
      </c>
      <c r="C13263" s="2">
        <f t="shared" si="621"/>
        <v>9712</v>
      </c>
      <c r="D13263" t="str">
        <f>VLOOKUP(C13263,'Cost Centre'!A:B,2,)</f>
        <v>Strategic projects and service delivery regulation</v>
      </c>
      <c r="E13263" t="str">
        <f t="shared" si="622"/>
        <v>8</v>
      </c>
      <c r="F13263" t="s">
        <v>466</v>
      </c>
      <c r="G13263" s="2">
        <v>0</v>
      </c>
      <c r="H13263" s="2">
        <v>0</v>
      </c>
      <c r="I13263" s="2">
        <v>0</v>
      </c>
      <c r="J13263" s="105">
        <f>SUMIF([1]MMM!$A:$A,A13263,[1]MMM!$F:$F)</f>
        <v>0</v>
      </c>
      <c r="K13263" s="2" t="s">
        <v>460</v>
      </c>
      <c r="L13263" s="2">
        <v>0</v>
      </c>
      <c r="M13263" t="s">
        <v>16691</v>
      </c>
      <c r="N13263" t="s">
        <v>16820</v>
      </c>
      <c r="O13263" t="s">
        <v>10916</v>
      </c>
      <c r="P13263" t="s">
        <v>10917</v>
      </c>
    </row>
    <row r="13264" spans="1:16" x14ac:dyDescent="0.3">
      <c r="A13264" t="s">
        <v>16826</v>
      </c>
      <c r="B13264" s="2" t="str">
        <f t="shared" si="623"/>
        <v>9712</v>
      </c>
      <c r="C13264" s="2">
        <f t="shared" si="621"/>
        <v>9712</v>
      </c>
      <c r="D13264" t="str">
        <f>VLOOKUP(C13264,'Cost Centre'!A:B,2,)</f>
        <v>Strategic projects and service delivery regulation</v>
      </c>
      <c r="E13264" t="str">
        <f t="shared" si="622"/>
        <v>8</v>
      </c>
      <c r="F13264" t="s">
        <v>468</v>
      </c>
      <c r="G13264" s="2">
        <v>0</v>
      </c>
      <c r="H13264" s="2">
        <v>5333569.03</v>
      </c>
      <c r="I13264" s="2">
        <v>0</v>
      </c>
      <c r="J13264" s="105">
        <f>SUMIF([1]MMM!$A:$A,A13264,[1]MMM!$F:$F)</f>
        <v>5333569.03</v>
      </c>
      <c r="K13264" s="2" t="s">
        <v>460</v>
      </c>
      <c r="L13264" s="2">
        <v>0</v>
      </c>
      <c r="M13264" t="s">
        <v>16691</v>
      </c>
      <c r="N13264" t="s">
        <v>16820</v>
      </c>
      <c r="O13264" t="s">
        <v>10916</v>
      </c>
      <c r="P13264" t="s">
        <v>10917</v>
      </c>
    </row>
    <row r="13265" spans="1:16" x14ac:dyDescent="0.3">
      <c r="A13265" t="s">
        <v>16827</v>
      </c>
      <c r="B13265" s="2" t="str">
        <f t="shared" si="623"/>
        <v>9712</v>
      </c>
      <c r="C13265" s="2">
        <f t="shared" si="621"/>
        <v>9712</v>
      </c>
      <c r="D13265" t="str">
        <f>VLOOKUP(C13265,'Cost Centre'!A:B,2,)</f>
        <v>Strategic projects and service delivery regulation</v>
      </c>
      <c r="E13265" t="str">
        <f t="shared" si="622"/>
        <v>8</v>
      </c>
      <c r="F13265" t="s">
        <v>470</v>
      </c>
      <c r="G13265" s="2">
        <v>0</v>
      </c>
      <c r="H13265" s="2">
        <v>0</v>
      </c>
      <c r="I13265" s="2">
        <v>0</v>
      </c>
      <c r="J13265" s="105">
        <f>SUMIF([1]MMM!$A:$A,A13265,[1]MMM!$F:$F)</f>
        <v>0</v>
      </c>
      <c r="K13265" s="2" t="s">
        <v>460</v>
      </c>
      <c r="L13265" s="2">
        <v>0</v>
      </c>
      <c r="M13265" t="s">
        <v>16691</v>
      </c>
      <c r="N13265" t="s">
        <v>16820</v>
      </c>
      <c r="O13265" t="s">
        <v>10916</v>
      </c>
      <c r="P13265" t="s">
        <v>10917</v>
      </c>
    </row>
    <row r="13266" spans="1:16" x14ac:dyDescent="0.3">
      <c r="A13266" t="s">
        <v>16828</v>
      </c>
      <c r="B13266" s="2" t="str">
        <f t="shared" si="623"/>
        <v>9712</v>
      </c>
      <c r="C13266" s="2">
        <f t="shared" si="621"/>
        <v>9712</v>
      </c>
      <c r="D13266" t="str">
        <f>VLOOKUP(C13266,'Cost Centre'!A:B,2,)</f>
        <v>Strategic projects and service delivery regulation</v>
      </c>
      <c r="E13266" t="str">
        <f t="shared" si="622"/>
        <v>8</v>
      </c>
      <c r="F13266" t="s">
        <v>2159</v>
      </c>
      <c r="G13266" s="2">
        <v>0</v>
      </c>
      <c r="H13266" s="2">
        <v>0</v>
      </c>
      <c r="I13266" s="2">
        <v>0</v>
      </c>
      <c r="J13266" s="105">
        <f>SUMIF([1]MMM!$A:$A,A13266,[1]MMM!$F:$F)</f>
        <v>0</v>
      </c>
      <c r="K13266" s="2" t="s">
        <v>460</v>
      </c>
      <c r="L13266" s="2">
        <v>0</v>
      </c>
      <c r="M13266" t="s">
        <v>16691</v>
      </c>
      <c r="N13266" t="s">
        <v>16820</v>
      </c>
      <c r="O13266" t="s">
        <v>10916</v>
      </c>
      <c r="P13266" t="s">
        <v>10917</v>
      </c>
    </row>
    <row r="13267" spans="1:16" x14ac:dyDescent="0.3">
      <c r="A13267" t="s">
        <v>10310</v>
      </c>
      <c r="B13267" s="2" t="str">
        <f t="shared" si="623"/>
        <v>9801</v>
      </c>
      <c r="C13267" s="2">
        <f t="shared" si="621"/>
        <v>9801</v>
      </c>
      <c r="D13267" t="str">
        <f>VLOOKUP(C13267,'Cost Centre'!A:B,2,)</f>
        <v>Strategic projects and service delivery regulation</v>
      </c>
      <c r="E13267" t="str">
        <f t="shared" si="622"/>
        <v>2</v>
      </c>
      <c r="F13267" t="s">
        <v>48</v>
      </c>
      <c r="G13267" s="2">
        <v>0</v>
      </c>
      <c r="H13267" s="2">
        <v>793035.91</v>
      </c>
      <c r="I13267" s="2">
        <v>0</v>
      </c>
      <c r="J13267" s="105">
        <f>SUMIF([1]MMM!$A:$A,A13267,[1]MMM!$F:$F)</f>
        <v>807608.91</v>
      </c>
      <c r="K13267" s="2" t="s">
        <v>10</v>
      </c>
      <c r="L13267" s="2">
        <v>1935466</v>
      </c>
      <c r="M13267" t="s">
        <v>16691</v>
      </c>
      <c r="N13267" t="s">
        <v>16829</v>
      </c>
      <c r="O13267" t="s">
        <v>10871</v>
      </c>
      <c r="P13267" t="s">
        <v>10875</v>
      </c>
    </row>
    <row r="13268" spans="1:16" x14ac:dyDescent="0.3">
      <c r="A13268" t="s">
        <v>10311</v>
      </c>
      <c r="B13268" s="2" t="str">
        <f t="shared" si="623"/>
        <v>9801</v>
      </c>
      <c r="C13268" s="2">
        <f t="shared" si="621"/>
        <v>9801</v>
      </c>
      <c r="D13268" t="str">
        <f>VLOOKUP(C13268,'Cost Centre'!A:B,2,)</f>
        <v>Strategic projects and service delivery regulation</v>
      </c>
      <c r="E13268" t="str">
        <f t="shared" si="622"/>
        <v>2</v>
      </c>
      <c r="F13268" t="s">
        <v>49</v>
      </c>
      <c r="G13268" s="2">
        <v>0</v>
      </c>
      <c r="H13268" s="2">
        <v>0</v>
      </c>
      <c r="I13268" s="2">
        <v>0</v>
      </c>
      <c r="J13268" s="105">
        <f>SUMIF([1]MMM!$A:$A,A13268,[1]MMM!$F:$F)</f>
        <v>0</v>
      </c>
      <c r="K13268" s="2" t="s">
        <v>10</v>
      </c>
      <c r="L13268" s="2">
        <v>0</v>
      </c>
      <c r="M13268" t="s">
        <v>16691</v>
      </c>
      <c r="N13268" t="s">
        <v>16829</v>
      </c>
      <c r="O13268" t="s">
        <v>10871</v>
      </c>
      <c r="P13268" t="s">
        <v>10875</v>
      </c>
    </row>
    <row r="13269" spans="1:16" x14ac:dyDescent="0.3">
      <c r="A13269" t="s">
        <v>10312</v>
      </c>
      <c r="B13269" s="2" t="str">
        <f t="shared" si="623"/>
        <v>9801</v>
      </c>
      <c r="C13269" s="2">
        <f t="shared" si="621"/>
        <v>9801</v>
      </c>
      <c r="D13269" t="str">
        <f>VLOOKUP(C13269,'Cost Centre'!A:B,2,)</f>
        <v>Strategic projects and service delivery regulation</v>
      </c>
      <c r="E13269" t="str">
        <f t="shared" si="622"/>
        <v>2</v>
      </c>
      <c r="F13269" t="s">
        <v>51</v>
      </c>
      <c r="G13269" s="2">
        <v>0</v>
      </c>
      <c r="H13269" s="2">
        <v>2000</v>
      </c>
      <c r="I13269" s="2">
        <v>0</v>
      </c>
      <c r="J13269" s="105">
        <f>SUMIF([1]MMM!$A:$A,A13269,[1]MMM!$F:$F)</f>
        <v>2000</v>
      </c>
      <c r="K13269" s="2" t="s">
        <v>10</v>
      </c>
      <c r="L13269" s="2">
        <v>12000</v>
      </c>
      <c r="M13269" t="s">
        <v>16691</v>
      </c>
      <c r="N13269" t="s">
        <v>16829</v>
      </c>
      <c r="O13269" t="s">
        <v>10871</v>
      </c>
      <c r="P13269" t="s">
        <v>10875</v>
      </c>
    </row>
    <row r="13270" spans="1:16" x14ac:dyDescent="0.3">
      <c r="A13270" t="s">
        <v>10313</v>
      </c>
      <c r="B13270" s="2" t="str">
        <f t="shared" si="623"/>
        <v>9801</v>
      </c>
      <c r="C13270" s="2">
        <f t="shared" si="621"/>
        <v>9801</v>
      </c>
      <c r="D13270" t="str">
        <f>VLOOKUP(C13270,'Cost Centre'!A:B,2,)</f>
        <v>Strategic projects and service delivery regulation</v>
      </c>
      <c r="E13270" t="str">
        <f t="shared" si="622"/>
        <v>2</v>
      </c>
      <c r="F13270" t="s">
        <v>52</v>
      </c>
      <c r="G13270" s="2">
        <v>0</v>
      </c>
      <c r="H13270" s="2">
        <v>0</v>
      </c>
      <c r="I13270" s="2">
        <v>0</v>
      </c>
      <c r="J13270" s="105">
        <f>SUMIF([1]MMM!$A:$A,A13270,[1]MMM!$F:$F)</f>
        <v>0</v>
      </c>
      <c r="K13270" s="2" t="s">
        <v>10</v>
      </c>
      <c r="L13270" s="2">
        <v>0</v>
      </c>
      <c r="M13270" t="s">
        <v>16691</v>
      </c>
      <c r="N13270" t="s">
        <v>16829</v>
      </c>
      <c r="O13270" t="s">
        <v>10871</v>
      </c>
      <c r="P13270" t="s">
        <v>10875</v>
      </c>
    </row>
    <row r="13271" spans="1:16" x14ac:dyDescent="0.3">
      <c r="A13271" t="s">
        <v>10314</v>
      </c>
      <c r="B13271" s="2" t="str">
        <f t="shared" si="623"/>
        <v>9801</v>
      </c>
      <c r="C13271" s="2">
        <f t="shared" si="621"/>
        <v>9801</v>
      </c>
      <c r="D13271" t="str">
        <f>VLOOKUP(C13271,'Cost Centre'!A:B,2,)</f>
        <v>Strategic projects and service delivery regulation</v>
      </c>
      <c r="E13271" t="str">
        <f t="shared" si="622"/>
        <v>2</v>
      </c>
      <c r="F13271" t="s">
        <v>55</v>
      </c>
      <c r="G13271" s="2">
        <v>0</v>
      </c>
      <c r="H13271" s="2">
        <v>138539.41</v>
      </c>
      <c r="I13271" s="2">
        <v>0</v>
      </c>
      <c r="J13271" s="105">
        <f>SUMIF([1]MMM!$A:$A,A13271,[1]MMM!$F:$F)</f>
        <v>138539.41</v>
      </c>
      <c r="K13271" s="2" t="s">
        <v>10</v>
      </c>
      <c r="L13271" s="2">
        <v>8000</v>
      </c>
      <c r="M13271" t="s">
        <v>16691</v>
      </c>
      <c r="N13271" t="s">
        <v>16829</v>
      </c>
      <c r="O13271" t="s">
        <v>10871</v>
      </c>
      <c r="P13271" t="s">
        <v>10875</v>
      </c>
    </row>
    <row r="13272" spans="1:16" x14ac:dyDescent="0.3">
      <c r="A13272" t="s">
        <v>10315</v>
      </c>
      <c r="B13272" s="2" t="str">
        <f t="shared" si="623"/>
        <v>9801</v>
      </c>
      <c r="C13272" s="2">
        <f t="shared" si="621"/>
        <v>9801</v>
      </c>
      <c r="D13272" t="str">
        <f>VLOOKUP(C13272,'Cost Centre'!A:B,2,)</f>
        <v>Strategic projects and service delivery regulation</v>
      </c>
      <c r="E13272" t="str">
        <f t="shared" si="622"/>
        <v>2</v>
      </c>
      <c r="F13272" t="s">
        <v>56</v>
      </c>
      <c r="G13272" s="2">
        <v>0</v>
      </c>
      <c r="H13272" s="2">
        <v>62741.36</v>
      </c>
      <c r="I13272" s="2">
        <v>0</v>
      </c>
      <c r="J13272" s="105">
        <f>SUMIF([1]MMM!$A:$A,A13272,[1]MMM!$F:$F)</f>
        <v>68500.84</v>
      </c>
      <c r="K13272" s="2" t="s">
        <v>10</v>
      </c>
      <c r="L13272" s="2">
        <v>0</v>
      </c>
      <c r="M13272" t="s">
        <v>16691</v>
      </c>
      <c r="N13272" t="s">
        <v>16829</v>
      </c>
      <c r="O13272" t="s">
        <v>10871</v>
      </c>
      <c r="P13272" t="s">
        <v>10875</v>
      </c>
    </row>
    <row r="13273" spans="1:16" x14ac:dyDescent="0.3">
      <c r="A13273" t="s">
        <v>10316</v>
      </c>
      <c r="B13273" s="2" t="str">
        <f t="shared" si="623"/>
        <v>9801</v>
      </c>
      <c r="C13273" s="2">
        <f t="shared" si="621"/>
        <v>9801</v>
      </c>
      <c r="D13273" t="str">
        <f>VLOOKUP(C13273,'Cost Centre'!A:B,2,)</f>
        <v>Strategic projects and service delivery regulation</v>
      </c>
      <c r="E13273" t="str">
        <f t="shared" si="622"/>
        <v>2</v>
      </c>
      <c r="F13273" t="s">
        <v>57</v>
      </c>
      <c r="G13273" s="2">
        <v>0</v>
      </c>
      <c r="H13273" s="2">
        <v>10729.54</v>
      </c>
      <c r="I13273" s="2">
        <v>0</v>
      </c>
      <c r="J13273" s="105">
        <f>SUMIF([1]MMM!$A:$A,A13273,[1]MMM!$F:$F)</f>
        <v>10729.54</v>
      </c>
      <c r="K13273" s="2" t="s">
        <v>10</v>
      </c>
      <c r="L13273" s="2">
        <v>0</v>
      </c>
      <c r="M13273" t="s">
        <v>16691</v>
      </c>
      <c r="N13273" t="s">
        <v>16829</v>
      </c>
      <c r="O13273" t="s">
        <v>10871</v>
      </c>
      <c r="P13273" t="s">
        <v>10875</v>
      </c>
    </row>
    <row r="13274" spans="1:16" x14ac:dyDescent="0.3">
      <c r="A13274" t="s">
        <v>10317</v>
      </c>
      <c r="B13274" s="2" t="str">
        <f t="shared" si="623"/>
        <v>9801</v>
      </c>
      <c r="C13274" s="2">
        <f t="shared" si="621"/>
        <v>9801</v>
      </c>
      <c r="D13274" t="str">
        <f>VLOOKUP(C13274,'Cost Centre'!A:B,2,)</f>
        <v>Strategic projects and service delivery regulation</v>
      </c>
      <c r="E13274" t="str">
        <f t="shared" si="622"/>
        <v>2</v>
      </c>
      <c r="F13274" t="s">
        <v>60</v>
      </c>
      <c r="G13274" s="2">
        <v>0</v>
      </c>
      <c r="H13274" s="2">
        <v>131336.99</v>
      </c>
      <c r="I13274" s="2">
        <v>0</v>
      </c>
      <c r="J13274" s="105">
        <f>SUMIF([1]MMM!$A:$A,A13274,[1]MMM!$F:$F)</f>
        <v>131336.99</v>
      </c>
      <c r="K13274" s="2" t="s">
        <v>10</v>
      </c>
      <c r="L13274" s="2">
        <v>0</v>
      </c>
      <c r="M13274" t="s">
        <v>16691</v>
      </c>
      <c r="N13274" t="s">
        <v>16829</v>
      </c>
      <c r="O13274" t="s">
        <v>10871</v>
      </c>
      <c r="P13274" t="s">
        <v>10875</v>
      </c>
    </row>
    <row r="13275" spans="1:16" x14ac:dyDescent="0.3">
      <c r="A13275" t="s">
        <v>10318</v>
      </c>
      <c r="B13275" s="2" t="str">
        <f t="shared" si="623"/>
        <v>9801</v>
      </c>
      <c r="C13275" s="2">
        <f t="shared" si="621"/>
        <v>9801</v>
      </c>
      <c r="D13275" t="str">
        <f>VLOOKUP(C13275,'Cost Centre'!A:B,2,)</f>
        <v>Strategic projects and service delivery regulation</v>
      </c>
      <c r="E13275" t="str">
        <f t="shared" si="622"/>
        <v>2</v>
      </c>
      <c r="F13275" t="s">
        <v>61</v>
      </c>
      <c r="G13275" s="2">
        <v>0</v>
      </c>
      <c r="H13275" s="2">
        <v>54577</v>
      </c>
      <c r="I13275" s="2">
        <v>0</v>
      </c>
      <c r="J13275" s="105">
        <f>SUMIF([1]MMM!$A:$A,A13275,[1]MMM!$F:$F)</f>
        <v>54577</v>
      </c>
      <c r="K13275" s="2" t="s">
        <v>10</v>
      </c>
      <c r="L13275" s="2">
        <v>0</v>
      </c>
      <c r="M13275" t="s">
        <v>16691</v>
      </c>
      <c r="N13275" t="s">
        <v>16829</v>
      </c>
      <c r="O13275" t="s">
        <v>10871</v>
      </c>
      <c r="P13275" t="s">
        <v>10875</v>
      </c>
    </row>
    <row r="13276" spans="1:16" x14ac:dyDescent="0.3">
      <c r="A13276" t="s">
        <v>10319</v>
      </c>
      <c r="B13276" s="2" t="str">
        <f t="shared" si="623"/>
        <v>9801</v>
      </c>
      <c r="C13276" s="2">
        <f t="shared" si="621"/>
        <v>9801</v>
      </c>
      <c r="D13276" t="str">
        <f>VLOOKUP(C13276,'Cost Centre'!A:B,2,)</f>
        <v>Strategic projects and service delivery regulation</v>
      </c>
      <c r="E13276" t="str">
        <f t="shared" si="622"/>
        <v>2</v>
      </c>
      <c r="F13276" t="s">
        <v>62</v>
      </c>
      <c r="G13276" s="2">
        <v>0</v>
      </c>
      <c r="H13276" s="2">
        <v>0</v>
      </c>
      <c r="I13276" s="2">
        <v>0</v>
      </c>
      <c r="J13276" s="105">
        <f>SUMIF([1]MMM!$A:$A,A13276,[1]MMM!$F:$F)</f>
        <v>0</v>
      </c>
      <c r="K13276" s="2" t="s">
        <v>10</v>
      </c>
      <c r="L13276" s="2">
        <v>0</v>
      </c>
      <c r="M13276" t="s">
        <v>16691</v>
      </c>
      <c r="N13276" t="s">
        <v>16829</v>
      </c>
      <c r="O13276" t="s">
        <v>10871</v>
      </c>
      <c r="P13276" t="s">
        <v>10875</v>
      </c>
    </row>
    <row r="13277" spans="1:16" x14ac:dyDescent="0.3">
      <c r="A13277" t="s">
        <v>10320</v>
      </c>
      <c r="B13277" s="2" t="str">
        <f t="shared" si="623"/>
        <v>9801</v>
      </c>
      <c r="C13277" s="2">
        <f t="shared" si="621"/>
        <v>9801</v>
      </c>
      <c r="D13277" t="str">
        <f>VLOOKUP(C13277,'Cost Centre'!A:B,2,)</f>
        <v>Strategic projects and service delivery regulation</v>
      </c>
      <c r="E13277" t="str">
        <f t="shared" si="622"/>
        <v>2</v>
      </c>
      <c r="F13277" t="s">
        <v>63</v>
      </c>
      <c r="G13277" s="2">
        <v>0</v>
      </c>
      <c r="H13277" s="2">
        <v>23423.09</v>
      </c>
      <c r="I13277" s="2">
        <v>0</v>
      </c>
      <c r="J13277" s="105">
        <f>SUMIF([1]MMM!$A:$A,A13277,[1]MMM!$F:$F)</f>
        <v>25980.71</v>
      </c>
      <c r="K13277" s="2" t="s">
        <v>10</v>
      </c>
      <c r="L13277" s="2">
        <v>0</v>
      </c>
      <c r="M13277" t="s">
        <v>16691</v>
      </c>
      <c r="N13277" t="s">
        <v>16829</v>
      </c>
      <c r="O13277" t="s">
        <v>10871</v>
      </c>
      <c r="P13277" t="s">
        <v>10875</v>
      </c>
    </row>
    <row r="13278" spans="1:16" x14ac:dyDescent="0.3">
      <c r="A13278" t="s">
        <v>10321</v>
      </c>
      <c r="B13278" s="2" t="str">
        <f t="shared" si="623"/>
        <v>9801</v>
      </c>
      <c r="C13278" s="2">
        <f t="shared" si="621"/>
        <v>9801</v>
      </c>
      <c r="D13278" t="str">
        <f>VLOOKUP(C13278,'Cost Centre'!A:B,2,)</f>
        <v>Strategic projects and service delivery regulation</v>
      </c>
      <c r="E13278" t="str">
        <f t="shared" si="622"/>
        <v>2</v>
      </c>
      <c r="F13278" t="s">
        <v>67</v>
      </c>
      <c r="G13278" s="2">
        <v>0</v>
      </c>
      <c r="H13278" s="2">
        <v>315</v>
      </c>
      <c r="I13278" s="2">
        <v>0</v>
      </c>
      <c r="J13278" s="105">
        <f>SUMIF([1]MMM!$A:$A,A13278,[1]MMM!$F:$F)</f>
        <v>323.75</v>
      </c>
      <c r="K13278" s="2" t="s">
        <v>10</v>
      </c>
      <c r="L13278" s="2">
        <v>318</v>
      </c>
      <c r="M13278" t="s">
        <v>16691</v>
      </c>
      <c r="N13278" t="s">
        <v>16829</v>
      </c>
      <c r="O13278" t="s">
        <v>10871</v>
      </c>
      <c r="P13278" t="s">
        <v>10876</v>
      </c>
    </row>
    <row r="13279" spans="1:16" x14ac:dyDescent="0.3">
      <c r="A13279" t="s">
        <v>10322</v>
      </c>
      <c r="B13279" s="2" t="str">
        <f t="shared" si="623"/>
        <v>9801</v>
      </c>
      <c r="C13279" s="2">
        <f t="shared" si="621"/>
        <v>9801</v>
      </c>
      <c r="D13279" t="str">
        <f>VLOOKUP(C13279,'Cost Centre'!A:B,2,)</f>
        <v>Strategic projects and service delivery regulation</v>
      </c>
      <c r="E13279" t="str">
        <f t="shared" si="622"/>
        <v>2</v>
      </c>
      <c r="F13279" t="s">
        <v>68</v>
      </c>
      <c r="G13279" s="2">
        <v>0</v>
      </c>
      <c r="H13279" s="2">
        <v>6843.61</v>
      </c>
      <c r="I13279" s="2">
        <v>0</v>
      </c>
      <c r="J13279" s="105">
        <f>SUMIF([1]MMM!$A:$A,A13279,[1]MMM!$F:$F)</f>
        <v>7470.06</v>
      </c>
      <c r="K13279" s="2" t="s">
        <v>10</v>
      </c>
      <c r="L13279" s="2">
        <v>5229</v>
      </c>
      <c r="M13279" t="s">
        <v>16691</v>
      </c>
      <c r="N13279" t="s">
        <v>16829</v>
      </c>
      <c r="O13279" t="s">
        <v>10871</v>
      </c>
      <c r="P13279" t="s">
        <v>10876</v>
      </c>
    </row>
    <row r="13280" spans="1:16" x14ac:dyDescent="0.3">
      <c r="A13280" t="s">
        <v>10323</v>
      </c>
      <c r="B13280" s="2" t="str">
        <f t="shared" si="623"/>
        <v>9801</v>
      </c>
      <c r="C13280" s="2">
        <f t="shared" si="621"/>
        <v>9801</v>
      </c>
      <c r="D13280" t="str">
        <f>VLOOKUP(C13280,'Cost Centre'!A:B,2,)</f>
        <v>Strategic projects and service delivery regulation</v>
      </c>
      <c r="E13280" t="str">
        <f t="shared" si="622"/>
        <v>2</v>
      </c>
      <c r="F13280" t="s">
        <v>10877</v>
      </c>
      <c r="G13280" s="2">
        <v>0</v>
      </c>
      <c r="H13280" s="2">
        <v>80344.800000000003</v>
      </c>
      <c r="I13280" s="2">
        <v>0</v>
      </c>
      <c r="J13280" s="105">
        <f>SUMIF([1]MMM!$A:$A,A13280,[1]MMM!$F:$F)</f>
        <v>80344.800000000003</v>
      </c>
      <c r="K13280" s="2" t="s">
        <v>10</v>
      </c>
      <c r="L13280" s="2">
        <v>75102</v>
      </c>
      <c r="M13280" t="s">
        <v>16691</v>
      </c>
      <c r="N13280" t="s">
        <v>16829</v>
      </c>
      <c r="O13280" t="s">
        <v>10871</v>
      </c>
      <c r="P13280" t="s">
        <v>10876</v>
      </c>
    </row>
    <row r="13281" spans="1:16" x14ac:dyDescent="0.3">
      <c r="A13281" t="s">
        <v>10324</v>
      </c>
      <c r="B13281" s="2" t="str">
        <f t="shared" si="623"/>
        <v>9801</v>
      </c>
      <c r="C13281" s="2">
        <f t="shared" si="621"/>
        <v>9801</v>
      </c>
      <c r="D13281" t="str">
        <f>VLOOKUP(C13281,'Cost Centre'!A:B,2,)</f>
        <v>Strategic projects and service delivery regulation</v>
      </c>
      <c r="E13281" t="str">
        <f t="shared" si="622"/>
        <v>2</v>
      </c>
      <c r="F13281" t="s">
        <v>69</v>
      </c>
      <c r="G13281" s="2">
        <v>0</v>
      </c>
      <c r="H13281" s="2">
        <v>104760.94</v>
      </c>
      <c r="I13281" s="2">
        <v>0</v>
      </c>
      <c r="J13281" s="105">
        <f>SUMIF([1]MMM!$A:$A,A13281,[1]MMM!$F:$F)</f>
        <v>106655.43</v>
      </c>
      <c r="K13281" s="2" t="s">
        <v>10</v>
      </c>
      <c r="L13281" s="2">
        <v>242660</v>
      </c>
      <c r="M13281" t="s">
        <v>16691</v>
      </c>
      <c r="N13281" t="s">
        <v>16829</v>
      </c>
      <c r="O13281" t="s">
        <v>10871</v>
      </c>
      <c r="P13281" t="s">
        <v>10876</v>
      </c>
    </row>
    <row r="13282" spans="1:16" x14ac:dyDescent="0.3">
      <c r="A13282" t="s">
        <v>10325</v>
      </c>
      <c r="B13282" s="2" t="str">
        <f t="shared" si="623"/>
        <v>9801</v>
      </c>
      <c r="C13282" s="2">
        <f t="shared" si="621"/>
        <v>9801</v>
      </c>
      <c r="D13282" t="str">
        <f>VLOOKUP(C13282,'Cost Centre'!A:B,2,)</f>
        <v>Strategic projects and service delivery regulation</v>
      </c>
      <c r="E13282" t="str">
        <f t="shared" si="622"/>
        <v>2</v>
      </c>
      <c r="F13282" t="s">
        <v>70</v>
      </c>
      <c r="G13282" s="2">
        <v>0</v>
      </c>
      <c r="H13282" s="2">
        <v>5379.46</v>
      </c>
      <c r="I13282" s="2">
        <v>0</v>
      </c>
      <c r="J13282" s="105">
        <f>SUMIF([1]MMM!$A:$A,A13282,[1]MMM!$F:$F)</f>
        <v>5488.35</v>
      </c>
      <c r="K13282" s="2" t="s">
        <v>10</v>
      </c>
      <c r="L13282" s="2">
        <v>5647</v>
      </c>
      <c r="M13282" t="s">
        <v>16691</v>
      </c>
      <c r="N13282" t="s">
        <v>16829</v>
      </c>
      <c r="O13282" t="s">
        <v>10871</v>
      </c>
      <c r="P13282" t="s">
        <v>10876</v>
      </c>
    </row>
    <row r="13283" spans="1:16" x14ac:dyDescent="0.3">
      <c r="A13283" t="s">
        <v>10326</v>
      </c>
      <c r="B13283" s="2" t="str">
        <f t="shared" si="623"/>
        <v>9801</v>
      </c>
      <c r="C13283" s="2">
        <f t="shared" si="621"/>
        <v>9801</v>
      </c>
      <c r="D13283" t="str">
        <f>VLOOKUP(C13283,'Cost Centre'!A:B,2,)</f>
        <v>Strategic projects and service delivery regulation</v>
      </c>
      <c r="E13283" t="str">
        <f t="shared" si="622"/>
        <v>2</v>
      </c>
      <c r="F13283" t="s">
        <v>73</v>
      </c>
      <c r="G13283" s="2">
        <v>0</v>
      </c>
      <c r="H13283" s="2">
        <v>0</v>
      </c>
      <c r="I13283" s="2">
        <v>0</v>
      </c>
      <c r="J13283" s="105">
        <f>SUMIF([1]MMM!$A:$A,A13283,[1]MMM!$F:$F)</f>
        <v>0</v>
      </c>
      <c r="K13283" s="2" t="s">
        <v>10</v>
      </c>
      <c r="L13283" s="2">
        <v>0</v>
      </c>
      <c r="M13283" t="s">
        <v>16691</v>
      </c>
      <c r="N13283" t="s">
        <v>16829</v>
      </c>
      <c r="O13283" t="s">
        <v>10871</v>
      </c>
      <c r="P13283" t="s">
        <v>10878</v>
      </c>
    </row>
    <row r="13284" spans="1:16" x14ac:dyDescent="0.3">
      <c r="A13284" t="s">
        <v>10327</v>
      </c>
      <c r="B13284" s="2" t="str">
        <f t="shared" si="623"/>
        <v>9801</v>
      </c>
      <c r="C13284" s="2">
        <f t="shared" si="621"/>
        <v>9801</v>
      </c>
      <c r="D13284" t="str">
        <f>VLOOKUP(C13284,'Cost Centre'!A:B,2,)</f>
        <v>Strategic projects and service delivery regulation</v>
      </c>
      <c r="E13284" t="str">
        <f t="shared" si="622"/>
        <v>2</v>
      </c>
      <c r="F13284" t="s">
        <v>82</v>
      </c>
      <c r="G13284" s="2">
        <v>0</v>
      </c>
      <c r="H13284" s="2">
        <v>0</v>
      </c>
      <c r="I13284" s="2">
        <v>0</v>
      </c>
      <c r="J13284" s="105">
        <f>SUMIF([1]MMM!$A:$A,A13284,[1]MMM!$F:$F)</f>
        <v>0</v>
      </c>
      <c r="K13284" s="2" t="s">
        <v>10</v>
      </c>
      <c r="L13284" s="2">
        <v>0</v>
      </c>
      <c r="M13284" t="s">
        <v>16691</v>
      </c>
      <c r="N13284" t="s">
        <v>16829</v>
      </c>
      <c r="O13284" t="s">
        <v>10871</v>
      </c>
      <c r="P13284" t="s">
        <v>10881</v>
      </c>
    </row>
    <row r="13285" spans="1:16" x14ac:dyDescent="0.3">
      <c r="A13285" t="s">
        <v>10328</v>
      </c>
      <c r="B13285" s="2" t="str">
        <f t="shared" si="623"/>
        <v>9801</v>
      </c>
      <c r="C13285" s="2">
        <f t="shared" si="621"/>
        <v>9801</v>
      </c>
      <c r="D13285" t="str">
        <f>VLOOKUP(C13285,'Cost Centre'!A:B,2,)</f>
        <v>Strategic projects and service delivery regulation</v>
      </c>
      <c r="E13285" t="str">
        <f t="shared" si="622"/>
        <v>2</v>
      </c>
      <c r="F13285" t="s">
        <v>88</v>
      </c>
      <c r="G13285" s="2">
        <v>0</v>
      </c>
      <c r="H13285" s="2">
        <v>0</v>
      </c>
      <c r="I13285" s="2">
        <v>0</v>
      </c>
      <c r="J13285" s="105">
        <f>SUMIF([1]MMM!$A:$A,A13285,[1]MMM!$F:$F)</f>
        <v>0</v>
      </c>
      <c r="K13285" s="2" t="s">
        <v>10</v>
      </c>
      <c r="L13285" s="2">
        <v>0</v>
      </c>
      <c r="M13285" t="s">
        <v>16691</v>
      </c>
      <c r="N13285" t="s">
        <v>16829</v>
      </c>
      <c r="O13285" t="s">
        <v>10871</v>
      </c>
      <c r="P13285" t="s">
        <v>10881</v>
      </c>
    </row>
    <row r="13286" spans="1:16" x14ac:dyDescent="0.3">
      <c r="A13286" t="s">
        <v>10329</v>
      </c>
      <c r="B13286" s="2" t="str">
        <f t="shared" si="623"/>
        <v>9801</v>
      </c>
      <c r="C13286" s="2">
        <f t="shared" si="621"/>
        <v>9801</v>
      </c>
      <c r="D13286" t="str">
        <f>VLOOKUP(C13286,'Cost Centre'!A:B,2,)</f>
        <v>Strategic projects and service delivery regulation</v>
      </c>
      <c r="E13286" t="str">
        <f t="shared" si="622"/>
        <v>2</v>
      </c>
      <c r="F13286" t="s">
        <v>10880</v>
      </c>
      <c r="G13286" s="2">
        <v>0</v>
      </c>
      <c r="H13286" s="2">
        <v>0</v>
      </c>
      <c r="I13286" s="2">
        <v>0</v>
      </c>
      <c r="J13286" s="105">
        <f>SUMIF([1]MMM!$A:$A,A13286,[1]MMM!$F:$F)</f>
        <v>0</v>
      </c>
      <c r="K13286" s="2" t="s">
        <v>10</v>
      </c>
      <c r="L13286" s="2">
        <v>0</v>
      </c>
      <c r="M13286" t="s">
        <v>16691</v>
      </c>
      <c r="N13286" t="s">
        <v>16829</v>
      </c>
      <c r="O13286" t="s">
        <v>10871</v>
      </c>
      <c r="P13286" t="s">
        <v>10881</v>
      </c>
    </row>
    <row r="13287" spans="1:16" x14ac:dyDescent="0.3">
      <c r="A13287" t="s">
        <v>10330</v>
      </c>
      <c r="B13287" s="2" t="str">
        <f t="shared" si="623"/>
        <v>9801</v>
      </c>
      <c r="C13287" s="2">
        <f t="shared" si="621"/>
        <v>9801</v>
      </c>
      <c r="D13287" t="str">
        <f>VLOOKUP(C13287,'Cost Centre'!A:B,2,)</f>
        <v>Strategic projects and service delivery regulation</v>
      </c>
      <c r="E13287" t="str">
        <f t="shared" si="622"/>
        <v>2</v>
      </c>
      <c r="F13287" t="s">
        <v>93</v>
      </c>
      <c r="G13287" s="2">
        <v>0</v>
      </c>
      <c r="H13287" s="2">
        <v>12385.55</v>
      </c>
      <c r="I13287" s="2">
        <v>0</v>
      </c>
      <c r="J13287" s="105">
        <f>SUMIF([1]MMM!$A:$A,A13287,[1]MMM!$F:$F)</f>
        <v>12649.62</v>
      </c>
      <c r="K13287" s="2" t="s">
        <v>10</v>
      </c>
      <c r="L13287" s="2">
        <v>19355</v>
      </c>
      <c r="M13287" t="s">
        <v>16691</v>
      </c>
      <c r="N13287" t="s">
        <v>16829</v>
      </c>
      <c r="O13287" t="s">
        <v>10871</v>
      </c>
      <c r="P13287" t="s">
        <v>10881</v>
      </c>
    </row>
    <row r="13288" spans="1:16" x14ac:dyDescent="0.3">
      <c r="A13288" t="s">
        <v>10331</v>
      </c>
      <c r="B13288" s="2" t="str">
        <f t="shared" si="623"/>
        <v>9801</v>
      </c>
      <c r="C13288" s="2">
        <f t="shared" si="621"/>
        <v>9801</v>
      </c>
      <c r="D13288" t="str">
        <f>VLOOKUP(C13288,'Cost Centre'!A:B,2,)</f>
        <v>Strategic projects and service delivery regulation</v>
      </c>
      <c r="E13288" t="str">
        <f t="shared" si="622"/>
        <v>2</v>
      </c>
      <c r="F13288" t="s">
        <v>10882</v>
      </c>
      <c r="G13288" s="2">
        <v>0</v>
      </c>
      <c r="H13288" s="2">
        <v>0</v>
      </c>
      <c r="I13288" s="2">
        <v>0</v>
      </c>
      <c r="J13288" s="105">
        <f>SUMIF([1]MMM!$A:$A,A13288,[1]MMM!$F:$F)</f>
        <v>0</v>
      </c>
      <c r="K13288" s="2" t="s">
        <v>10</v>
      </c>
      <c r="L13288" s="2">
        <v>0</v>
      </c>
      <c r="M13288" t="s">
        <v>16691</v>
      </c>
      <c r="N13288" t="s">
        <v>16829</v>
      </c>
      <c r="O13288" t="s">
        <v>10871</v>
      </c>
      <c r="P13288" t="s">
        <v>10881</v>
      </c>
    </row>
    <row r="13289" spans="1:16" x14ac:dyDescent="0.3">
      <c r="A13289" t="s">
        <v>10332</v>
      </c>
      <c r="B13289" s="2" t="str">
        <f t="shared" si="623"/>
        <v>9801</v>
      </c>
      <c r="C13289" s="2">
        <f t="shared" si="621"/>
        <v>9801</v>
      </c>
      <c r="D13289" t="str">
        <f>VLOOKUP(C13289,'Cost Centre'!A:B,2,)</f>
        <v>Strategic projects and service delivery regulation</v>
      </c>
      <c r="E13289" t="str">
        <f t="shared" si="622"/>
        <v>2</v>
      </c>
      <c r="F13289" t="s">
        <v>10883</v>
      </c>
      <c r="G13289" s="2">
        <v>0</v>
      </c>
      <c r="H13289" s="2">
        <v>0</v>
      </c>
      <c r="I13289" s="2">
        <v>0</v>
      </c>
      <c r="J13289" s="105">
        <f>SUMIF([1]MMM!$A:$A,A13289,[1]MMM!$F:$F)</f>
        <v>0</v>
      </c>
      <c r="K13289" s="2" t="s">
        <v>10</v>
      </c>
      <c r="L13289" s="2">
        <v>0</v>
      </c>
      <c r="M13289" t="s">
        <v>16691</v>
      </c>
      <c r="N13289" t="s">
        <v>16829</v>
      </c>
      <c r="O13289" t="s">
        <v>10871</v>
      </c>
      <c r="P13289" t="s">
        <v>10881</v>
      </c>
    </row>
    <row r="13290" spans="1:16" x14ac:dyDescent="0.3">
      <c r="A13290" t="s">
        <v>10333</v>
      </c>
      <c r="B13290" s="2" t="str">
        <f t="shared" si="623"/>
        <v>9801</v>
      </c>
      <c r="C13290" s="2">
        <f t="shared" si="621"/>
        <v>9801</v>
      </c>
      <c r="D13290" t="str">
        <f>VLOOKUP(C13290,'Cost Centre'!A:B,2,)</f>
        <v>Strategic projects and service delivery regulation</v>
      </c>
      <c r="E13290" t="str">
        <f t="shared" si="622"/>
        <v>2</v>
      </c>
      <c r="F13290" t="s">
        <v>103</v>
      </c>
      <c r="G13290" s="2">
        <v>0</v>
      </c>
      <c r="H13290" s="2">
        <v>0</v>
      </c>
      <c r="I13290" s="2">
        <v>0</v>
      </c>
      <c r="J13290" s="105">
        <f>SUMIF([1]MMM!$A:$A,A13290,[1]MMM!$F:$F)</f>
        <v>0</v>
      </c>
      <c r="K13290" s="2" t="s">
        <v>10</v>
      </c>
      <c r="L13290" s="2">
        <v>0</v>
      </c>
      <c r="M13290" t="s">
        <v>16691</v>
      </c>
      <c r="N13290" t="s">
        <v>16829</v>
      </c>
      <c r="O13290" t="s">
        <v>10871</v>
      </c>
      <c r="P13290" t="s">
        <v>10881</v>
      </c>
    </row>
    <row r="13291" spans="1:16" x14ac:dyDescent="0.3">
      <c r="A13291" t="s">
        <v>10334</v>
      </c>
      <c r="B13291" s="2" t="str">
        <f t="shared" si="623"/>
        <v>9801</v>
      </c>
      <c r="C13291" s="2">
        <f t="shared" si="621"/>
        <v>9801</v>
      </c>
      <c r="D13291" t="str">
        <f>VLOOKUP(C13291,'Cost Centre'!A:B,2,)</f>
        <v>Strategic projects and service delivery regulation</v>
      </c>
      <c r="E13291" t="str">
        <f t="shared" si="622"/>
        <v>2</v>
      </c>
      <c r="F13291" t="s">
        <v>104</v>
      </c>
      <c r="G13291" s="2">
        <v>0</v>
      </c>
      <c r="H13291" s="2">
        <v>0</v>
      </c>
      <c r="I13291" s="2">
        <v>0</v>
      </c>
      <c r="J13291" s="105">
        <f>SUMIF([1]MMM!$A:$A,A13291,[1]MMM!$F:$F)</f>
        <v>0</v>
      </c>
      <c r="K13291" s="2" t="s">
        <v>10</v>
      </c>
      <c r="L13291" s="2">
        <v>0</v>
      </c>
      <c r="M13291" t="s">
        <v>16691</v>
      </c>
      <c r="N13291" t="s">
        <v>16829</v>
      </c>
      <c r="O13291" t="s">
        <v>10871</v>
      </c>
      <c r="P13291" t="s">
        <v>10881</v>
      </c>
    </row>
    <row r="13292" spans="1:16" x14ac:dyDescent="0.3">
      <c r="A13292" t="s">
        <v>10335</v>
      </c>
      <c r="B13292" s="2" t="str">
        <f t="shared" si="623"/>
        <v>9801</v>
      </c>
      <c r="C13292" s="2">
        <f t="shared" si="621"/>
        <v>9801</v>
      </c>
      <c r="D13292" t="str">
        <f>VLOOKUP(C13292,'Cost Centre'!A:B,2,)</f>
        <v>Strategic projects and service delivery regulation</v>
      </c>
      <c r="E13292" t="str">
        <f t="shared" si="622"/>
        <v>2</v>
      </c>
      <c r="F13292" t="s">
        <v>105</v>
      </c>
      <c r="G13292" s="2">
        <v>0</v>
      </c>
      <c r="H13292" s="2">
        <v>0</v>
      </c>
      <c r="I13292" s="2">
        <v>0</v>
      </c>
      <c r="J13292" s="105">
        <f>SUMIF([1]MMM!$A:$A,A13292,[1]MMM!$F:$F)</f>
        <v>0</v>
      </c>
      <c r="K13292" s="2" t="s">
        <v>10</v>
      </c>
      <c r="L13292" s="2">
        <v>0</v>
      </c>
      <c r="M13292" t="s">
        <v>16691</v>
      </c>
      <c r="N13292" t="s">
        <v>16829</v>
      </c>
      <c r="O13292" t="s">
        <v>10871</v>
      </c>
      <c r="P13292" t="s">
        <v>10881</v>
      </c>
    </row>
    <row r="13293" spans="1:16" x14ac:dyDescent="0.3">
      <c r="A13293" t="s">
        <v>10336</v>
      </c>
      <c r="B13293" s="2" t="str">
        <f t="shared" si="623"/>
        <v>9801</v>
      </c>
      <c r="C13293" s="2">
        <f t="shared" si="621"/>
        <v>9801</v>
      </c>
      <c r="D13293" t="str">
        <f>VLOOKUP(C13293,'Cost Centre'!A:B,2,)</f>
        <v>Strategic projects and service delivery regulation</v>
      </c>
      <c r="E13293" t="str">
        <f t="shared" si="622"/>
        <v>2</v>
      </c>
      <c r="F13293" t="s">
        <v>110</v>
      </c>
      <c r="G13293" s="2">
        <v>0</v>
      </c>
      <c r="H13293" s="2">
        <v>0</v>
      </c>
      <c r="I13293" s="2">
        <v>0</v>
      </c>
      <c r="J13293" s="105">
        <f>SUMIF([1]MMM!$A:$A,A13293,[1]MMM!$F:$F)</f>
        <v>0</v>
      </c>
      <c r="K13293" s="2" t="s">
        <v>10</v>
      </c>
      <c r="L13293" s="2">
        <v>0</v>
      </c>
      <c r="M13293" t="s">
        <v>16691</v>
      </c>
      <c r="N13293" t="s">
        <v>16829</v>
      </c>
      <c r="O13293" t="s">
        <v>10871</v>
      </c>
      <c r="P13293" t="s">
        <v>10881</v>
      </c>
    </row>
    <row r="13294" spans="1:16" x14ac:dyDescent="0.3">
      <c r="A13294" t="s">
        <v>10337</v>
      </c>
      <c r="B13294" s="2" t="str">
        <f t="shared" si="623"/>
        <v>9801</v>
      </c>
      <c r="C13294" s="2">
        <f t="shared" si="621"/>
        <v>9801</v>
      </c>
      <c r="D13294" t="str">
        <f>VLOOKUP(C13294,'Cost Centre'!A:B,2,)</f>
        <v>Strategic projects and service delivery regulation</v>
      </c>
      <c r="E13294" t="str">
        <f t="shared" si="622"/>
        <v>2</v>
      </c>
      <c r="F13294" t="s">
        <v>10884</v>
      </c>
      <c r="G13294" s="2">
        <v>0</v>
      </c>
      <c r="H13294" s="2">
        <v>0</v>
      </c>
      <c r="I13294" s="2">
        <v>0</v>
      </c>
      <c r="J13294" s="105">
        <f>SUMIF([1]MMM!$A:$A,A13294,[1]MMM!$F:$F)</f>
        <v>0</v>
      </c>
      <c r="K13294" s="2" t="s">
        <v>10</v>
      </c>
      <c r="L13294" s="2">
        <v>0</v>
      </c>
      <c r="M13294" t="s">
        <v>16691</v>
      </c>
      <c r="N13294" t="s">
        <v>16829</v>
      </c>
      <c r="O13294" t="s">
        <v>10871</v>
      </c>
      <c r="P13294" t="s">
        <v>10881</v>
      </c>
    </row>
    <row r="13295" spans="1:16" x14ac:dyDescent="0.3">
      <c r="A13295" t="s">
        <v>10338</v>
      </c>
      <c r="B13295" s="2" t="str">
        <f t="shared" si="623"/>
        <v>9801</v>
      </c>
      <c r="C13295" s="2">
        <f t="shared" si="621"/>
        <v>9801</v>
      </c>
      <c r="D13295" t="str">
        <f>VLOOKUP(C13295,'Cost Centre'!A:B,2,)</f>
        <v>Strategic projects and service delivery regulation</v>
      </c>
      <c r="E13295" t="str">
        <f t="shared" si="622"/>
        <v>2</v>
      </c>
      <c r="F13295" t="s">
        <v>117</v>
      </c>
      <c r="G13295" s="2">
        <v>0</v>
      </c>
      <c r="H13295" s="2">
        <v>0</v>
      </c>
      <c r="I13295" s="2">
        <v>0</v>
      </c>
      <c r="J13295" s="105">
        <f>SUMIF([1]MMM!$A:$A,A13295,[1]MMM!$F:$F)</f>
        <v>0</v>
      </c>
      <c r="K13295" s="2" t="s">
        <v>10</v>
      </c>
      <c r="L13295" s="2">
        <v>0</v>
      </c>
      <c r="M13295" t="s">
        <v>16691</v>
      </c>
      <c r="N13295" t="s">
        <v>16829</v>
      </c>
      <c r="O13295" t="s">
        <v>10871</v>
      </c>
      <c r="P13295" t="s">
        <v>10885</v>
      </c>
    </row>
    <row r="13296" spans="1:16" x14ac:dyDescent="0.3">
      <c r="A13296" t="s">
        <v>10339</v>
      </c>
      <c r="B13296" s="2" t="str">
        <f t="shared" si="623"/>
        <v>9801</v>
      </c>
      <c r="C13296" s="2">
        <f t="shared" si="621"/>
        <v>9801</v>
      </c>
      <c r="D13296" t="str">
        <f>VLOOKUP(C13296,'Cost Centre'!A:B,2,)</f>
        <v>Strategic projects and service delivery regulation</v>
      </c>
      <c r="E13296" t="str">
        <f t="shared" si="622"/>
        <v>2</v>
      </c>
      <c r="F13296" t="s">
        <v>135</v>
      </c>
      <c r="G13296" s="2">
        <v>0</v>
      </c>
      <c r="H13296" s="2">
        <v>0</v>
      </c>
      <c r="I13296" s="2">
        <v>0</v>
      </c>
      <c r="J13296" s="105">
        <f>SUMIF([1]MMM!$A:$A,A13296,[1]MMM!$F:$F)</f>
        <v>0</v>
      </c>
      <c r="K13296" s="2" t="s">
        <v>10</v>
      </c>
      <c r="L13296" s="2">
        <v>0</v>
      </c>
      <c r="M13296" t="s">
        <v>16691</v>
      </c>
      <c r="N13296" t="s">
        <v>16829</v>
      </c>
      <c r="O13296" t="s">
        <v>10871</v>
      </c>
      <c r="P13296" t="s">
        <v>10934</v>
      </c>
    </row>
    <row r="13297" spans="1:16" x14ac:dyDescent="0.3">
      <c r="A13297" t="s">
        <v>16830</v>
      </c>
      <c r="B13297" s="2" t="str">
        <f t="shared" si="623"/>
        <v>9801</v>
      </c>
      <c r="C13297" s="2">
        <f t="shared" si="621"/>
        <v>9801</v>
      </c>
      <c r="D13297" t="str">
        <f>VLOOKUP(C13297,'Cost Centre'!A:B,2,)</f>
        <v>Strategic projects and service delivery regulation</v>
      </c>
      <c r="E13297" t="str">
        <f t="shared" si="622"/>
        <v>3</v>
      </c>
      <c r="F13297" t="s">
        <v>2146</v>
      </c>
      <c r="G13297" s="2">
        <v>0</v>
      </c>
      <c r="H13297" s="2">
        <v>0</v>
      </c>
      <c r="I13297" s="2">
        <v>0</v>
      </c>
      <c r="J13297" s="105">
        <f>SUMIF([1]MMM!$A:$A,A13297,[1]MMM!$F:$F)</f>
        <v>0</v>
      </c>
      <c r="K13297" s="2" t="s">
        <v>10</v>
      </c>
      <c r="L13297" s="2">
        <v>0</v>
      </c>
      <c r="M13297" t="s">
        <v>16691</v>
      </c>
      <c r="N13297" t="s">
        <v>16829</v>
      </c>
      <c r="O13297" t="s">
        <v>10908</v>
      </c>
      <c r="P13297" t="s">
        <v>10910</v>
      </c>
    </row>
    <row r="13298" spans="1:16" x14ac:dyDescent="0.3">
      <c r="A13298" t="s">
        <v>10340</v>
      </c>
      <c r="B13298" s="2" t="str">
        <f t="shared" si="623"/>
        <v>9801</v>
      </c>
      <c r="C13298" s="2">
        <f t="shared" si="621"/>
        <v>9801</v>
      </c>
      <c r="D13298" t="str">
        <f>VLOOKUP(C13298,'Cost Centre'!A:B,2,)</f>
        <v>Strategic projects and service delivery regulation</v>
      </c>
      <c r="E13298" t="str">
        <f t="shared" si="622"/>
        <v>3</v>
      </c>
      <c r="F13298" t="s">
        <v>2148</v>
      </c>
      <c r="G13298" s="2">
        <v>0</v>
      </c>
      <c r="H13298" s="2">
        <v>0</v>
      </c>
      <c r="I13298" s="2">
        <v>0</v>
      </c>
      <c r="J13298" s="105">
        <f>SUMIF([1]MMM!$A:$A,A13298,[1]MMM!$F:$F)</f>
        <v>0</v>
      </c>
      <c r="K13298" s="2" t="s">
        <v>10</v>
      </c>
      <c r="L13298" s="2">
        <v>0</v>
      </c>
      <c r="M13298" t="s">
        <v>16691</v>
      </c>
      <c r="N13298" t="s">
        <v>16829</v>
      </c>
      <c r="O13298" t="s">
        <v>10908</v>
      </c>
      <c r="P13298" t="s">
        <v>10910</v>
      </c>
    </row>
    <row r="13299" spans="1:16" x14ac:dyDescent="0.3">
      <c r="A13299" t="s">
        <v>16831</v>
      </c>
      <c r="B13299" s="2" t="str">
        <f t="shared" si="623"/>
        <v>9801</v>
      </c>
      <c r="C13299" s="2">
        <f t="shared" si="621"/>
        <v>9801</v>
      </c>
      <c r="D13299" t="str">
        <f>VLOOKUP(C13299,'Cost Centre'!A:B,2,)</f>
        <v>Strategic projects and service delivery regulation</v>
      </c>
      <c r="E13299" t="str">
        <f t="shared" si="622"/>
        <v>3</v>
      </c>
      <c r="F13299" t="s">
        <v>10912</v>
      </c>
      <c r="G13299" s="2">
        <v>0</v>
      </c>
      <c r="H13299" s="2">
        <v>0</v>
      </c>
      <c r="I13299" s="2">
        <v>-1319985.47</v>
      </c>
      <c r="J13299" s="105">
        <f>SUMIF([1]MMM!$A:$A,A13299,[1]MMM!$F:$F)</f>
        <v>-1319985.47</v>
      </c>
      <c r="K13299" s="2" t="s">
        <v>10</v>
      </c>
      <c r="L13299" s="2">
        <v>0</v>
      </c>
      <c r="M13299" t="s">
        <v>16691</v>
      </c>
      <c r="N13299" t="s">
        <v>16829</v>
      </c>
      <c r="O13299" t="s">
        <v>10908</v>
      </c>
      <c r="P13299" t="s">
        <v>10913</v>
      </c>
    </row>
    <row r="13300" spans="1:16" x14ac:dyDescent="0.3">
      <c r="A13300" t="s">
        <v>16832</v>
      </c>
      <c r="B13300" s="2" t="str">
        <f t="shared" si="623"/>
        <v>9801</v>
      </c>
      <c r="C13300" s="2">
        <f t="shared" si="621"/>
        <v>9801</v>
      </c>
      <c r="D13300" t="str">
        <f>VLOOKUP(C13300,'Cost Centre'!A:B,2,)</f>
        <v>Strategic projects and service delivery regulation</v>
      </c>
      <c r="E13300" t="str">
        <f t="shared" si="622"/>
        <v>3</v>
      </c>
      <c r="F13300" t="s">
        <v>10915</v>
      </c>
      <c r="G13300" s="2">
        <v>0</v>
      </c>
      <c r="H13300" s="2">
        <v>0</v>
      </c>
      <c r="I13300" s="2">
        <v>0</v>
      </c>
      <c r="J13300" s="105">
        <f>SUMIF([1]MMM!$A:$A,A13300,[1]MMM!$F:$F)</f>
        <v>0</v>
      </c>
      <c r="K13300" s="2" t="s">
        <v>10</v>
      </c>
      <c r="L13300" s="2">
        <v>0</v>
      </c>
      <c r="M13300" t="s">
        <v>16691</v>
      </c>
      <c r="N13300" t="s">
        <v>16829</v>
      </c>
      <c r="O13300" t="s">
        <v>10908</v>
      </c>
      <c r="P13300" t="s">
        <v>10913</v>
      </c>
    </row>
    <row r="13301" spans="1:16" x14ac:dyDescent="0.3">
      <c r="A13301" t="s">
        <v>16833</v>
      </c>
      <c r="B13301" s="2" t="str">
        <f t="shared" si="623"/>
        <v>9801</v>
      </c>
      <c r="C13301" s="2">
        <f t="shared" si="621"/>
        <v>9801</v>
      </c>
      <c r="D13301" t="str">
        <f>VLOOKUP(C13301,'Cost Centre'!A:B,2,)</f>
        <v>Strategic projects and service delivery regulation</v>
      </c>
      <c r="E13301" t="str">
        <f t="shared" si="622"/>
        <v>8</v>
      </c>
      <c r="F13301" t="s">
        <v>462</v>
      </c>
      <c r="G13301" s="2">
        <v>2271977.7799999998</v>
      </c>
      <c r="H13301" s="2">
        <v>0</v>
      </c>
      <c r="I13301" s="2">
        <v>0</v>
      </c>
      <c r="J13301" s="105">
        <f>SUMIF([1]MMM!$A:$A,A13301,[1]MMM!$F:$F)</f>
        <v>2271977.7799999998</v>
      </c>
      <c r="K13301" s="2" t="s">
        <v>460</v>
      </c>
      <c r="L13301" s="2">
        <v>0</v>
      </c>
      <c r="M13301" t="s">
        <v>16691</v>
      </c>
      <c r="N13301" t="s">
        <v>16829</v>
      </c>
      <c r="O13301" t="s">
        <v>10916</v>
      </c>
      <c r="P13301" t="s">
        <v>10917</v>
      </c>
    </row>
    <row r="13302" spans="1:16" x14ac:dyDescent="0.3">
      <c r="A13302" t="s">
        <v>16834</v>
      </c>
      <c r="B13302" s="2" t="str">
        <f t="shared" si="623"/>
        <v>9801</v>
      </c>
      <c r="C13302" s="2">
        <f t="shared" si="621"/>
        <v>9801</v>
      </c>
      <c r="D13302" t="str">
        <f>VLOOKUP(C13302,'Cost Centre'!A:B,2,)</f>
        <v>Strategic projects and service delivery regulation</v>
      </c>
      <c r="E13302" t="str">
        <f t="shared" si="622"/>
        <v>8</v>
      </c>
      <c r="F13302" t="s">
        <v>464</v>
      </c>
      <c r="G13302" s="2">
        <v>0</v>
      </c>
      <c r="H13302" s="2">
        <v>0</v>
      </c>
      <c r="I13302" s="2">
        <v>0</v>
      </c>
      <c r="J13302" s="105">
        <f>SUMIF([1]MMM!$A:$A,A13302,[1]MMM!$F:$F)</f>
        <v>0</v>
      </c>
      <c r="K13302" s="2" t="s">
        <v>460</v>
      </c>
      <c r="L13302" s="2">
        <v>0</v>
      </c>
      <c r="M13302" t="s">
        <v>16691</v>
      </c>
      <c r="N13302" t="s">
        <v>16829</v>
      </c>
      <c r="O13302" t="s">
        <v>10916</v>
      </c>
      <c r="P13302" t="s">
        <v>10917</v>
      </c>
    </row>
    <row r="13303" spans="1:16" x14ac:dyDescent="0.3">
      <c r="A13303" t="s">
        <v>16835</v>
      </c>
      <c r="B13303" s="2" t="str">
        <f t="shared" si="623"/>
        <v>9801</v>
      </c>
      <c r="C13303" s="2">
        <f t="shared" si="621"/>
        <v>9801</v>
      </c>
      <c r="D13303" t="str">
        <f>VLOOKUP(C13303,'Cost Centre'!A:B,2,)</f>
        <v>Strategic projects and service delivery regulation</v>
      </c>
      <c r="E13303" t="str">
        <f t="shared" si="622"/>
        <v>8</v>
      </c>
      <c r="F13303" t="s">
        <v>466</v>
      </c>
      <c r="G13303" s="2">
        <v>0</v>
      </c>
      <c r="H13303" s="2">
        <v>0</v>
      </c>
      <c r="I13303" s="2">
        <v>0</v>
      </c>
      <c r="J13303" s="105">
        <f>SUMIF([1]MMM!$A:$A,A13303,[1]MMM!$F:$F)</f>
        <v>0</v>
      </c>
      <c r="K13303" s="2" t="s">
        <v>460</v>
      </c>
      <c r="L13303" s="2">
        <v>0</v>
      </c>
      <c r="M13303" t="s">
        <v>16691</v>
      </c>
      <c r="N13303" t="s">
        <v>16829</v>
      </c>
      <c r="O13303" t="s">
        <v>10916</v>
      </c>
      <c r="P13303" t="s">
        <v>10917</v>
      </c>
    </row>
    <row r="13304" spans="1:16" x14ac:dyDescent="0.3">
      <c r="A13304" t="s">
        <v>16836</v>
      </c>
      <c r="B13304" s="2" t="str">
        <f t="shared" si="623"/>
        <v>9801</v>
      </c>
      <c r="C13304" s="2">
        <f t="shared" si="621"/>
        <v>9801</v>
      </c>
      <c r="D13304" t="str">
        <f>VLOOKUP(C13304,'Cost Centre'!A:B,2,)</f>
        <v>Strategic projects and service delivery regulation</v>
      </c>
      <c r="E13304" t="str">
        <f t="shared" si="622"/>
        <v>8</v>
      </c>
      <c r="F13304" t="s">
        <v>468</v>
      </c>
      <c r="G13304" s="2">
        <v>0</v>
      </c>
      <c r="H13304" s="2">
        <v>1319985.47</v>
      </c>
      <c r="I13304" s="2">
        <v>0</v>
      </c>
      <c r="J13304" s="105">
        <f>SUMIF([1]MMM!$A:$A,A13304,[1]MMM!$F:$F)</f>
        <v>1319985.47</v>
      </c>
      <c r="K13304" s="2" t="s">
        <v>460</v>
      </c>
      <c r="L13304" s="2">
        <v>0</v>
      </c>
      <c r="M13304" t="s">
        <v>16691</v>
      </c>
      <c r="N13304" t="s">
        <v>16829</v>
      </c>
      <c r="O13304" t="s">
        <v>10916</v>
      </c>
      <c r="P13304" t="s">
        <v>10917</v>
      </c>
    </row>
    <row r="13305" spans="1:16" x14ac:dyDescent="0.3">
      <c r="A13305" t="s">
        <v>16837</v>
      </c>
      <c r="B13305" s="2" t="str">
        <f t="shared" si="623"/>
        <v>9801</v>
      </c>
      <c r="C13305" s="2">
        <f t="shared" si="621"/>
        <v>9801</v>
      </c>
      <c r="D13305" t="str">
        <f>VLOOKUP(C13305,'Cost Centre'!A:B,2,)</f>
        <v>Strategic projects and service delivery regulation</v>
      </c>
      <c r="E13305" t="str">
        <f t="shared" si="622"/>
        <v>8</v>
      </c>
      <c r="F13305" t="s">
        <v>470</v>
      </c>
      <c r="G13305" s="2">
        <v>0</v>
      </c>
      <c r="H13305" s="2">
        <v>0</v>
      </c>
      <c r="I13305" s="2">
        <v>0</v>
      </c>
      <c r="J13305" s="105">
        <f>SUMIF([1]MMM!$A:$A,A13305,[1]MMM!$F:$F)</f>
        <v>0</v>
      </c>
      <c r="K13305" s="2" t="s">
        <v>460</v>
      </c>
      <c r="L13305" s="2">
        <v>0</v>
      </c>
      <c r="M13305" t="s">
        <v>16691</v>
      </c>
      <c r="N13305" t="s">
        <v>16829</v>
      </c>
      <c r="O13305" t="s">
        <v>10916</v>
      </c>
      <c r="P13305" t="s">
        <v>10917</v>
      </c>
    </row>
    <row r="13306" spans="1:16" x14ac:dyDescent="0.3">
      <c r="A13306" t="s">
        <v>16838</v>
      </c>
      <c r="B13306" s="2" t="str">
        <f t="shared" si="623"/>
        <v>9801</v>
      </c>
      <c r="C13306" s="2">
        <f t="shared" si="621"/>
        <v>9801</v>
      </c>
      <c r="D13306" t="str">
        <f>VLOOKUP(C13306,'Cost Centre'!A:B,2,)</f>
        <v>Strategic projects and service delivery regulation</v>
      </c>
      <c r="E13306" t="str">
        <f t="shared" si="622"/>
        <v>8</v>
      </c>
      <c r="F13306" t="s">
        <v>2159</v>
      </c>
      <c r="G13306" s="2">
        <v>0</v>
      </c>
      <c r="H13306" s="2">
        <v>0</v>
      </c>
      <c r="I13306" s="2">
        <v>0</v>
      </c>
      <c r="J13306" s="105">
        <f>SUMIF([1]MMM!$A:$A,A13306,[1]MMM!$F:$F)</f>
        <v>0</v>
      </c>
      <c r="K13306" s="2" t="s">
        <v>460</v>
      </c>
      <c r="L13306" s="2">
        <v>0</v>
      </c>
      <c r="M13306" t="s">
        <v>16691</v>
      </c>
      <c r="N13306" t="s">
        <v>16829</v>
      </c>
      <c r="O13306" t="s">
        <v>10916</v>
      </c>
      <c r="P13306" t="s">
        <v>10917</v>
      </c>
    </row>
    <row r="13307" spans="1:16" x14ac:dyDescent="0.3">
      <c r="A13307" t="s">
        <v>10341</v>
      </c>
      <c r="B13307" s="2" t="str">
        <f t="shared" si="623"/>
        <v>9811</v>
      </c>
      <c r="C13307" s="2">
        <f t="shared" si="621"/>
        <v>9811</v>
      </c>
      <c r="D13307" t="str">
        <f>VLOOKUP(C13307,'Cost Centre'!A:B,2,)</f>
        <v>Strategic projects and service delivery regulation</v>
      </c>
      <c r="E13307" t="str">
        <f t="shared" si="622"/>
        <v>2</v>
      </c>
      <c r="F13307" t="s">
        <v>48</v>
      </c>
      <c r="G13307" s="2">
        <v>0</v>
      </c>
      <c r="H13307" s="2">
        <v>479172.01</v>
      </c>
      <c r="I13307" s="2">
        <v>0</v>
      </c>
      <c r="J13307" s="105">
        <f>SUMIF([1]MMM!$A:$A,A13307,[1]MMM!$F:$F)</f>
        <v>479172.01</v>
      </c>
      <c r="K13307" s="2" t="s">
        <v>10</v>
      </c>
      <c r="L13307" s="2">
        <v>480059</v>
      </c>
      <c r="M13307" t="s">
        <v>16691</v>
      </c>
      <c r="N13307" t="s">
        <v>16839</v>
      </c>
      <c r="O13307" t="s">
        <v>10871</v>
      </c>
      <c r="P13307" t="s">
        <v>10875</v>
      </c>
    </row>
    <row r="13308" spans="1:16" x14ac:dyDescent="0.3">
      <c r="A13308" t="s">
        <v>10342</v>
      </c>
      <c r="B13308" s="2" t="str">
        <f t="shared" si="623"/>
        <v>9811</v>
      </c>
      <c r="C13308" s="2">
        <f t="shared" si="621"/>
        <v>9811</v>
      </c>
      <c r="D13308" t="str">
        <f>VLOOKUP(C13308,'Cost Centre'!A:B,2,)</f>
        <v>Strategic projects and service delivery regulation</v>
      </c>
      <c r="E13308" t="str">
        <f t="shared" si="622"/>
        <v>2</v>
      </c>
      <c r="F13308" t="s">
        <v>52</v>
      </c>
      <c r="G13308" s="2">
        <v>0</v>
      </c>
      <c r="H13308" s="2">
        <v>0</v>
      </c>
      <c r="I13308" s="2">
        <v>0</v>
      </c>
      <c r="J13308" s="105">
        <f>SUMIF([1]MMM!$A:$A,A13308,[1]MMM!$F:$F)</f>
        <v>0</v>
      </c>
      <c r="K13308" s="2" t="s">
        <v>10</v>
      </c>
      <c r="L13308" s="2">
        <v>10248</v>
      </c>
      <c r="M13308" t="s">
        <v>16691</v>
      </c>
      <c r="N13308" t="s">
        <v>16839</v>
      </c>
      <c r="O13308" t="s">
        <v>10871</v>
      </c>
      <c r="P13308" t="s">
        <v>10875</v>
      </c>
    </row>
    <row r="13309" spans="1:16" x14ac:dyDescent="0.3">
      <c r="A13309" t="s">
        <v>10343</v>
      </c>
      <c r="B13309" s="2" t="str">
        <f t="shared" si="623"/>
        <v>9811</v>
      </c>
      <c r="C13309" s="2">
        <f t="shared" si="621"/>
        <v>9811</v>
      </c>
      <c r="D13309" t="str">
        <f>VLOOKUP(C13309,'Cost Centre'!A:B,2,)</f>
        <v>Strategic projects and service delivery regulation</v>
      </c>
      <c r="E13309" t="str">
        <f t="shared" si="622"/>
        <v>2</v>
      </c>
      <c r="F13309" t="s">
        <v>61</v>
      </c>
      <c r="G13309" s="2">
        <v>0</v>
      </c>
      <c r="H13309" s="2">
        <v>39931</v>
      </c>
      <c r="I13309" s="2">
        <v>0</v>
      </c>
      <c r="J13309" s="105">
        <f>SUMIF([1]MMM!$A:$A,A13309,[1]MMM!$F:$F)</f>
        <v>39931</v>
      </c>
      <c r="K13309" s="2" t="s">
        <v>10</v>
      </c>
      <c r="L13309" s="2">
        <v>0</v>
      </c>
      <c r="M13309" t="s">
        <v>16691</v>
      </c>
      <c r="N13309" t="s">
        <v>16839</v>
      </c>
      <c r="O13309" t="s">
        <v>10871</v>
      </c>
      <c r="P13309" t="s">
        <v>10875</v>
      </c>
    </row>
    <row r="13310" spans="1:16" x14ac:dyDescent="0.3">
      <c r="A13310" t="s">
        <v>10344</v>
      </c>
      <c r="B13310" s="2" t="str">
        <f t="shared" si="623"/>
        <v>9811</v>
      </c>
      <c r="C13310" s="2">
        <f t="shared" si="621"/>
        <v>9811</v>
      </c>
      <c r="D13310" t="str">
        <f>VLOOKUP(C13310,'Cost Centre'!A:B,2,)</f>
        <v>Strategic projects and service delivery regulation</v>
      </c>
      <c r="E13310" t="str">
        <f t="shared" si="622"/>
        <v>2</v>
      </c>
      <c r="F13310" t="s">
        <v>67</v>
      </c>
      <c r="G13310" s="2">
        <v>0</v>
      </c>
      <c r="H13310" s="2">
        <v>210.01</v>
      </c>
      <c r="I13310" s="2">
        <v>0</v>
      </c>
      <c r="J13310" s="105">
        <f>SUMIF([1]MMM!$A:$A,A13310,[1]MMM!$F:$F)</f>
        <v>210.01</v>
      </c>
      <c r="K13310" s="2" t="s">
        <v>10</v>
      </c>
      <c r="L13310" s="2">
        <v>212</v>
      </c>
      <c r="M13310" t="s">
        <v>16691</v>
      </c>
      <c r="N13310" t="s">
        <v>16839</v>
      </c>
      <c r="O13310" t="s">
        <v>10871</v>
      </c>
      <c r="P13310" t="s">
        <v>10876</v>
      </c>
    </row>
    <row r="13311" spans="1:16" x14ac:dyDescent="0.3">
      <c r="A13311" t="s">
        <v>10345</v>
      </c>
      <c r="B13311" s="2" t="str">
        <f t="shared" si="623"/>
        <v>9811</v>
      </c>
      <c r="C13311" s="2">
        <f t="shared" si="621"/>
        <v>9811</v>
      </c>
      <c r="D13311" t="str">
        <f>VLOOKUP(C13311,'Cost Centre'!A:B,2,)</f>
        <v>Strategic projects and service delivery regulation</v>
      </c>
      <c r="E13311" t="str">
        <f t="shared" si="622"/>
        <v>2</v>
      </c>
      <c r="F13311" t="s">
        <v>68</v>
      </c>
      <c r="G13311" s="2">
        <v>0</v>
      </c>
      <c r="H13311" s="2">
        <v>7595.35</v>
      </c>
      <c r="I13311" s="2">
        <v>0</v>
      </c>
      <c r="J13311" s="105">
        <f>SUMIF([1]MMM!$A:$A,A13311,[1]MMM!$F:$F)</f>
        <v>8294.15</v>
      </c>
      <c r="K13311" s="2" t="s">
        <v>10</v>
      </c>
      <c r="L13311" s="2">
        <v>8138</v>
      </c>
      <c r="M13311" t="s">
        <v>16691</v>
      </c>
      <c r="N13311" t="s">
        <v>16839</v>
      </c>
      <c r="O13311" t="s">
        <v>10871</v>
      </c>
      <c r="P13311" t="s">
        <v>10876</v>
      </c>
    </row>
    <row r="13312" spans="1:16" x14ac:dyDescent="0.3">
      <c r="A13312" t="s">
        <v>10346</v>
      </c>
      <c r="B13312" s="2" t="str">
        <f t="shared" si="623"/>
        <v>9811</v>
      </c>
      <c r="C13312" s="2">
        <f t="shared" si="621"/>
        <v>9811</v>
      </c>
      <c r="D13312" t="str">
        <f>VLOOKUP(C13312,'Cost Centre'!A:B,2,)</f>
        <v>Strategic projects and service delivery regulation</v>
      </c>
      <c r="E13312" t="str">
        <f t="shared" si="622"/>
        <v>2</v>
      </c>
      <c r="F13312" t="s">
        <v>10877</v>
      </c>
      <c r="G13312" s="2">
        <v>0</v>
      </c>
      <c r="H13312" s="2">
        <v>97073.74</v>
      </c>
      <c r="I13312" s="2">
        <v>0</v>
      </c>
      <c r="J13312" s="105">
        <f>SUMIF([1]MMM!$A:$A,A13312,[1]MMM!$F:$F)</f>
        <v>97253.31</v>
      </c>
      <c r="K13312" s="2" t="s">
        <v>10</v>
      </c>
      <c r="L13312" s="2">
        <v>87959</v>
      </c>
      <c r="M13312" t="s">
        <v>16691</v>
      </c>
      <c r="N13312" t="s">
        <v>16839</v>
      </c>
      <c r="O13312" t="s">
        <v>10871</v>
      </c>
      <c r="P13312" t="s">
        <v>10876</v>
      </c>
    </row>
    <row r="13313" spans="1:16" x14ac:dyDescent="0.3">
      <c r="A13313" t="s">
        <v>10347</v>
      </c>
      <c r="B13313" s="2" t="str">
        <f t="shared" si="623"/>
        <v>9811</v>
      </c>
      <c r="C13313" s="2">
        <f t="shared" si="621"/>
        <v>9811</v>
      </c>
      <c r="D13313" t="str">
        <f>VLOOKUP(C13313,'Cost Centre'!A:B,2,)</f>
        <v>Strategic projects and service delivery regulation</v>
      </c>
      <c r="E13313" t="str">
        <f t="shared" si="622"/>
        <v>2</v>
      </c>
      <c r="F13313" t="s">
        <v>69</v>
      </c>
      <c r="G13313" s="2">
        <v>0</v>
      </c>
      <c r="H13313" s="2">
        <v>93530.3</v>
      </c>
      <c r="I13313" s="2">
        <v>0</v>
      </c>
      <c r="J13313" s="105">
        <f>SUMIF([1]MMM!$A:$A,A13313,[1]MMM!$F:$F)</f>
        <v>93530.3</v>
      </c>
      <c r="K13313" s="2" t="s">
        <v>10</v>
      </c>
      <c r="L13313" s="2">
        <v>93703</v>
      </c>
      <c r="M13313" t="s">
        <v>16691</v>
      </c>
      <c r="N13313" t="s">
        <v>16839</v>
      </c>
      <c r="O13313" t="s">
        <v>10871</v>
      </c>
      <c r="P13313" t="s">
        <v>10876</v>
      </c>
    </row>
    <row r="13314" spans="1:16" x14ac:dyDescent="0.3">
      <c r="A13314" t="s">
        <v>10348</v>
      </c>
      <c r="B13314" s="2" t="str">
        <f t="shared" si="623"/>
        <v>9811</v>
      </c>
      <c r="C13314" s="2">
        <f t="shared" ref="C13314:C13377" si="624">VALUE(B13314)</f>
        <v>9811</v>
      </c>
      <c r="D13314" t="str">
        <f>VLOOKUP(C13314,'Cost Centre'!A:B,2,)</f>
        <v>Strategic projects and service delivery regulation</v>
      </c>
      <c r="E13314" t="str">
        <f t="shared" ref="E13314:E13377" si="625">MID(A13314,5,1)</f>
        <v>2</v>
      </c>
      <c r="F13314" t="s">
        <v>70</v>
      </c>
      <c r="G13314" s="2">
        <v>0</v>
      </c>
      <c r="H13314" s="2">
        <v>3569.27</v>
      </c>
      <c r="I13314" s="2">
        <v>0</v>
      </c>
      <c r="J13314" s="105">
        <f>SUMIF([1]MMM!$A:$A,A13314,[1]MMM!$F:$F)</f>
        <v>3569.27</v>
      </c>
      <c r="K13314" s="2" t="s">
        <v>10</v>
      </c>
      <c r="L13314" s="2">
        <v>3826</v>
      </c>
      <c r="M13314" t="s">
        <v>16691</v>
      </c>
      <c r="N13314" t="s">
        <v>16839</v>
      </c>
      <c r="O13314" t="s">
        <v>10871</v>
      </c>
      <c r="P13314" t="s">
        <v>10876</v>
      </c>
    </row>
    <row r="13315" spans="1:16" x14ac:dyDescent="0.3">
      <c r="A13315" t="s">
        <v>10349</v>
      </c>
      <c r="B13315" s="2" t="str">
        <f t="shared" ref="B13315:B13378" si="626">MID(A13315,1,4)</f>
        <v>9811</v>
      </c>
      <c r="C13315" s="2">
        <f t="shared" si="624"/>
        <v>9811</v>
      </c>
      <c r="D13315" t="str">
        <f>VLOOKUP(C13315,'Cost Centre'!A:B,2,)</f>
        <v>Strategic projects and service delivery regulation</v>
      </c>
      <c r="E13315" t="str">
        <f t="shared" si="625"/>
        <v>2</v>
      </c>
      <c r="F13315" t="s">
        <v>10932</v>
      </c>
      <c r="G13315" s="2">
        <v>0</v>
      </c>
      <c r="H13315" s="2">
        <v>0</v>
      </c>
      <c r="I13315" s="2">
        <v>0</v>
      </c>
      <c r="J13315" s="105">
        <f>SUMIF([1]MMM!$A:$A,A13315,[1]MMM!$F:$F)</f>
        <v>0</v>
      </c>
      <c r="K13315" s="2" t="s">
        <v>10</v>
      </c>
      <c r="L13315" s="2">
        <v>0</v>
      </c>
      <c r="M13315" t="s">
        <v>16691</v>
      </c>
      <c r="N13315" t="s">
        <v>16839</v>
      </c>
      <c r="O13315" t="s">
        <v>10871</v>
      </c>
      <c r="P13315" t="s">
        <v>10881</v>
      </c>
    </row>
    <row r="13316" spans="1:16" x14ac:dyDescent="0.3">
      <c r="A13316" t="s">
        <v>10350</v>
      </c>
      <c r="B13316" s="2" t="str">
        <f t="shared" si="626"/>
        <v>9811</v>
      </c>
      <c r="C13316" s="2">
        <f t="shared" si="624"/>
        <v>9811</v>
      </c>
      <c r="D13316" t="str">
        <f>VLOOKUP(C13316,'Cost Centre'!A:B,2,)</f>
        <v>Strategic projects and service delivery regulation</v>
      </c>
      <c r="E13316" t="str">
        <f t="shared" si="625"/>
        <v>2</v>
      </c>
      <c r="F13316" t="s">
        <v>81</v>
      </c>
      <c r="G13316" s="2">
        <v>0</v>
      </c>
      <c r="H13316" s="2">
        <v>0</v>
      </c>
      <c r="I13316" s="2">
        <v>0</v>
      </c>
      <c r="J13316" s="105">
        <f>SUMIF([1]MMM!$A:$A,A13316,[1]MMM!$F:$F)</f>
        <v>0</v>
      </c>
      <c r="K13316" s="2" t="s">
        <v>10</v>
      </c>
      <c r="L13316" s="2">
        <v>0</v>
      </c>
      <c r="M13316" t="s">
        <v>16691</v>
      </c>
      <c r="N13316" t="s">
        <v>16839</v>
      </c>
      <c r="O13316" t="s">
        <v>10871</v>
      </c>
      <c r="P13316" t="s">
        <v>10881</v>
      </c>
    </row>
    <row r="13317" spans="1:16" x14ac:dyDescent="0.3">
      <c r="A13317" t="s">
        <v>10351</v>
      </c>
      <c r="B13317" s="2" t="str">
        <f t="shared" si="626"/>
        <v>9811</v>
      </c>
      <c r="C13317" s="2">
        <f t="shared" si="624"/>
        <v>9811</v>
      </c>
      <c r="D13317" t="str">
        <f>VLOOKUP(C13317,'Cost Centre'!A:B,2,)</f>
        <v>Strategic projects and service delivery regulation</v>
      </c>
      <c r="E13317" t="str">
        <f t="shared" si="625"/>
        <v>2</v>
      </c>
      <c r="F13317" t="s">
        <v>88</v>
      </c>
      <c r="G13317" s="2">
        <v>0</v>
      </c>
      <c r="H13317" s="2">
        <v>0</v>
      </c>
      <c r="I13317" s="2">
        <v>0</v>
      </c>
      <c r="J13317" s="105">
        <f>SUMIF([1]MMM!$A:$A,A13317,[1]MMM!$F:$F)</f>
        <v>0</v>
      </c>
      <c r="K13317" s="2" t="s">
        <v>10</v>
      </c>
      <c r="L13317" s="2">
        <v>0</v>
      </c>
      <c r="M13317" t="s">
        <v>16691</v>
      </c>
      <c r="N13317" t="s">
        <v>16839</v>
      </c>
      <c r="O13317" t="s">
        <v>10871</v>
      </c>
      <c r="P13317" t="s">
        <v>10881</v>
      </c>
    </row>
    <row r="13318" spans="1:16" x14ac:dyDescent="0.3">
      <c r="A13318" t="s">
        <v>10352</v>
      </c>
      <c r="B13318" s="2" t="str">
        <f t="shared" si="626"/>
        <v>9811</v>
      </c>
      <c r="C13318" s="2">
        <f t="shared" si="624"/>
        <v>9811</v>
      </c>
      <c r="D13318" t="str">
        <f>VLOOKUP(C13318,'Cost Centre'!A:B,2,)</f>
        <v>Strategic projects and service delivery regulation</v>
      </c>
      <c r="E13318" t="str">
        <f t="shared" si="625"/>
        <v>2</v>
      </c>
      <c r="F13318" t="s">
        <v>90</v>
      </c>
      <c r="G13318" s="2">
        <v>0</v>
      </c>
      <c r="H13318" s="2">
        <v>0</v>
      </c>
      <c r="I13318" s="2">
        <v>0</v>
      </c>
      <c r="J13318" s="105">
        <f>SUMIF([1]MMM!$A:$A,A13318,[1]MMM!$F:$F)</f>
        <v>0</v>
      </c>
      <c r="K13318" s="2" t="s">
        <v>10</v>
      </c>
      <c r="L13318" s="2">
        <v>0</v>
      </c>
      <c r="M13318" t="s">
        <v>16691</v>
      </c>
      <c r="N13318" t="s">
        <v>16839</v>
      </c>
      <c r="O13318" t="s">
        <v>10871</v>
      </c>
      <c r="P13318" t="s">
        <v>10881</v>
      </c>
    </row>
    <row r="13319" spans="1:16" x14ac:dyDescent="0.3">
      <c r="A13319" t="s">
        <v>10353</v>
      </c>
      <c r="B13319" s="2" t="str">
        <f t="shared" si="626"/>
        <v>9811</v>
      </c>
      <c r="C13319" s="2">
        <f t="shared" si="624"/>
        <v>9811</v>
      </c>
      <c r="D13319" t="str">
        <f>VLOOKUP(C13319,'Cost Centre'!A:B,2,)</f>
        <v>Strategic projects and service delivery regulation</v>
      </c>
      <c r="E13319" t="str">
        <f t="shared" si="625"/>
        <v>2</v>
      </c>
      <c r="F13319" t="s">
        <v>10880</v>
      </c>
      <c r="G13319" s="2">
        <v>0</v>
      </c>
      <c r="H13319" s="2">
        <v>0</v>
      </c>
      <c r="I13319" s="2">
        <v>0</v>
      </c>
      <c r="J13319" s="105">
        <f>SUMIF([1]MMM!$A:$A,A13319,[1]MMM!$F:$F)</f>
        <v>0</v>
      </c>
      <c r="K13319" s="2" t="s">
        <v>10</v>
      </c>
      <c r="L13319" s="2">
        <v>0</v>
      </c>
      <c r="M13319" t="s">
        <v>16691</v>
      </c>
      <c r="N13319" t="s">
        <v>16839</v>
      </c>
      <c r="O13319" t="s">
        <v>10871</v>
      </c>
      <c r="P13319" t="s">
        <v>10881</v>
      </c>
    </row>
    <row r="13320" spans="1:16" x14ac:dyDescent="0.3">
      <c r="A13320" t="s">
        <v>10354</v>
      </c>
      <c r="B13320" s="2" t="str">
        <f t="shared" si="626"/>
        <v>9811</v>
      </c>
      <c r="C13320" s="2">
        <f t="shared" si="624"/>
        <v>9811</v>
      </c>
      <c r="D13320" t="str">
        <f>VLOOKUP(C13320,'Cost Centre'!A:B,2,)</f>
        <v>Strategic projects and service delivery regulation</v>
      </c>
      <c r="E13320" t="str">
        <f t="shared" si="625"/>
        <v>2</v>
      </c>
      <c r="F13320" t="s">
        <v>91</v>
      </c>
      <c r="G13320" s="2">
        <v>0</v>
      </c>
      <c r="H13320" s="2">
        <v>0</v>
      </c>
      <c r="I13320" s="2">
        <v>0</v>
      </c>
      <c r="J13320" s="105">
        <f>SUMIF([1]MMM!$A:$A,A13320,[1]MMM!$F:$F)</f>
        <v>0</v>
      </c>
      <c r="K13320" s="2" t="s">
        <v>10</v>
      </c>
      <c r="L13320" s="2">
        <v>0</v>
      </c>
      <c r="M13320" t="s">
        <v>16691</v>
      </c>
      <c r="N13320" t="s">
        <v>16839</v>
      </c>
      <c r="O13320" t="s">
        <v>10871</v>
      </c>
      <c r="P13320" t="s">
        <v>10881</v>
      </c>
    </row>
    <row r="13321" spans="1:16" x14ac:dyDescent="0.3">
      <c r="A13321" t="s">
        <v>10355</v>
      </c>
      <c r="B13321" s="2" t="str">
        <f t="shared" si="626"/>
        <v>9811</v>
      </c>
      <c r="C13321" s="2">
        <f t="shared" si="624"/>
        <v>9811</v>
      </c>
      <c r="D13321" t="str">
        <f>VLOOKUP(C13321,'Cost Centre'!A:B,2,)</f>
        <v>Strategic projects and service delivery regulation</v>
      </c>
      <c r="E13321" t="str">
        <f t="shared" si="625"/>
        <v>2</v>
      </c>
      <c r="F13321" t="s">
        <v>93</v>
      </c>
      <c r="G13321" s="2">
        <v>0</v>
      </c>
      <c r="H13321" s="2">
        <v>5751.31</v>
      </c>
      <c r="I13321" s="2">
        <v>0</v>
      </c>
      <c r="J13321" s="105">
        <f>SUMIF([1]MMM!$A:$A,A13321,[1]MMM!$F:$F)</f>
        <v>5752.38</v>
      </c>
      <c r="K13321" s="2" t="s">
        <v>10</v>
      </c>
      <c r="L13321" s="2">
        <v>4801</v>
      </c>
      <c r="M13321" t="s">
        <v>16691</v>
      </c>
      <c r="N13321" t="s">
        <v>16839</v>
      </c>
      <c r="O13321" t="s">
        <v>10871</v>
      </c>
      <c r="P13321" t="s">
        <v>10881</v>
      </c>
    </row>
    <row r="13322" spans="1:16" x14ac:dyDescent="0.3">
      <c r="A13322" t="s">
        <v>10356</v>
      </c>
      <c r="B13322" s="2" t="str">
        <f t="shared" si="626"/>
        <v>9811</v>
      </c>
      <c r="C13322" s="2">
        <f t="shared" si="624"/>
        <v>9811</v>
      </c>
      <c r="D13322" t="str">
        <f>VLOOKUP(C13322,'Cost Centre'!A:B,2,)</f>
        <v>Strategic projects and service delivery regulation</v>
      </c>
      <c r="E13322" t="str">
        <f t="shared" si="625"/>
        <v>2</v>
      </c>
      <c r="F13322" t="s">
        <v>10882</v>
      </c>
      <c r="G13322" s="2">
        <v>0</v>
      </c>
      <c r="H13322" s="2">
        <v>0</v>
      </c>
      <c r="I13322" s="2">
        <v>0</v>
      </c>
      <c r="J13322" s="105">
        <f>SUMIF([1]MMM!$A:$A,A13322,[1]MMM!$F:$F)</f>
        <v>0</v>
      </c>
      <c r="K13322" s="2" t="s">
        <v>10</v>
      </c>
      <c r="L13322" s="2">
        <v>0</v>
      </c>
      <c r="M13322" t="s">
        <v>16691</v>
      </c>
      <c r="N13322" t="s">
        <v>16839</v>
      </c>
      <c r="O13322" t="s">
        <v>10871</v>
      </c>
      <c r="P13322" t="s">
        <v>10881</v>
      </c>
    </row>
    <row r="13323" spans="1:16" x14ac:dyDescent="0.3">
      <c r="A13323" t="s">
        <v>10357</v>
      </c>
      <c r="B13323" s="2" t="str">
        <f t="shared" si="626"/>
        <v>9811</v>
      </c>
      <c r="C13323" s="2">
        <f t="shared" si="624"/>
        <v>9811</v>
      </c>
      <c r="D13323" t="str">
        <f>VLOOKUP(C13323,'Cost Centre'!A:B,2,)</f>
        <v>Strategic projects and service delivery regulation</v>
      </c>
      <c r="E13323" t="str">
        <f t="shared" si="625"/>
        <v>2</v>
      </c>
      <c r="F13323" t="s">
        <v>10883</v>
      </c>
      <c r="G13323" s="2">
        <v>0</v>
      </c>
      <c r="H13323" s="2">
        <v>0</v>
      </c>
      <c r="I13323" s="2">
        <v>0</v>
      </c>
      <c r="J13323" s="105">
        <f>SUMIF([1]MMM!$A:$A,A13323,[1]MMM!$F:$F)</f>
        <v>0</v>
      </c>
      <c r="K13323" s="2" t="s">
        <v>10</v>
      </c>
      <c r="L13323" s="2">
        <v>0</v>
      </c>
      <c r="M13323" t="s">
        <v>16691</v>
      </c>
      <c r="N13323" t="s">
        <v>16839</v>
      </c>
      <c r="O13323" t="s">
        <v>10871</v>
      </c>
      <c r="P13323" t="s">
        <v>10881</v>
      </c>
    </row>
    <row r="13324" spans="1:16" x14ac:dyDescent="0.3">
      <c r="A13324" t="s">
        <v>10358</v>
      </c>
      <c r="B13324" s="2" t="str">
        <f t="shared" si="626"/>
        <v>9811</v>
      </c>
      <c r="C13324" s="2">
        <f t="shared" si="624"/>
        <v>9811</v>
      </c>
      <c r="D13324" t="str">
        <f>VLOOKUP(C13324,'Cost Centre'!A:B,2,)</f>
        <v>Strategic projects and service delivery regulation</v>
      </c>
      <c r="E13324" t="str">
        <f t="shared" si="625"/>
        <v>2</v>
      </c>
      <c r="F13324" t="s">
        <v>103</v>
      </c>
      <c r="G13324" s="2">
        <v>0</v>
      </c>
      <c r="H13324" s="2">
        <v>0</v>
      </c>
      <c r="I13324" s="2">
        <v>0</v>
      </c>
      <c r="J13324" s="105">
        <f>SUMIF([1]MMM!$A:$A,A13324,[1]MMM!$F:$F)</f>
        <v>0</v>
      </c>
      <c r="K13324" s="2" t="s">
        <v>10</v>
      </c>
      <c r="L13324" s="2">
        <v>0</v>
      </c>
      <c r="M13324" t="s">
        <v>16691</v>
      </c>
      <c r="N13324" t="s">
        <v>16839</v>
      </c>
      <c r="O13324" t="s">
        <v>10871</v>
      </c>
      <c r="P13324" t="s">
        <v>10881</v>
      </c>
    </row>
    <row r="13325" spans="1:16" x14ac:dyDescent="0.3">
      <c r="A13325" t="s">
        <v>10359</v>
      </c>
      <c r="B13325" s="2" t="str">
        <f t="shared" si="626"/>
        <v>9811</v>
      </c>
      <c r="C13325" s="2">
        <f t="shared" si="624"/>
        <v>9811</v>
      </c>
      <c r="D13325" t="str">
        <f>VLOOKUP(C13325,'Cost Centre'!A:B,2,)</f>
        <v>Strategic projects and service delivery regulation</v>
      </c>
      <c r="E13325" t="str">
        <f t="shared" si="625"/>
        <v>2</v>
      </c>
      <c r="F13325" t="s">
        <v>104</v>
      </c>
      <c r="G13325" s="2">
        <v>0</v>
      </c>
      <c r="H13325" s="2">
        <v>0</v>
      </c>
      <c r="I13325" s="2">
        <v>0</v>
      </c>
      <c r="J13325" s="105">
        <f>SUMIF([1]MMM!$A:$A,A13325,[1]MMM!$F:$F)</f>
        <v>0</v>
      </c>
      <c r="K13325" s="2" t="s">
        <v>10</v>
      </c>
      <c r="L13325" s="2">
        <v>0</v>
      </c>
      <c r="M13325" t="s">
        <v>16691</v>
      </c>
      <c r="N13325" t="s">
        <v>16839</v>
      </c>
      <c r="O13325" t="s">
        <v>10871</v>
      </c>
      <c r="P13325" t="s">
        <v>10881</v>
      </c>
    </row>
    <row r="13326" spans="1:16" x14ac:dyDescent="0.3">
      <c r="A13326" t="s">
        <v>10360</v>
      </c>
      <c r="B13326" s="2" t="str">
        <f t="shared" si="626"/>
        <v>9811</v>
      </c>
      <c r="C13326" s="2">
        <f t="shared" si="624"/>
        <v>9811</v>
      </c>
      <c r="D13326" t="str">
        <f>VLOOKUP(C13326,'Cost Centre'!A:B,2,)</f>
        <v>Strategic projects and service delivery regulation</v>
      </c>
      <c r="E13326" t="str">
        <f t="shared" si="625"/>
        <v>2</v>
      </c>
      <c r="F13326" t="s">
        <v>105</v>
      </c>
      <c r="G13326" s="2">
        <v>0</v>
      </c>
      <c r="H13326" s="2">
        <v>0</v>
      </c>
      <c r="I13326" s="2">
        <v>0</v>
      </c>
      <c r="J13326" s="105">
        <f>SUMIF([1]MMM!$A:$A,A13326,[1]MMM!$F:$F)</f>
        <v>0</v>
      </c>
      <c r="K13326" s="2" t="s">
        <v>10</v>
      </c>
      <c r="L13326" s="2">
        <v>0</v>
      </c>
      <c r="M13326" t="s">
        <v>16691</v>
      </c>
      <c r="N13326" t="s">
        <v>16839</v>
      </c>
      <c r="O13326" t="s">
        <v>10871</v>
      </c>
      <c r="P13326" t="s">
        <v>10881</v>
      </c>
    </row>
    <row r="13327" spans="1:16" x14ac:dyDescent="0.3">
      <c r="A13327" t="s">
        <v>10361</v>
      </c>
      <c r="B13327" s="2" t="str">
        <f t="shared" si="626"/>
        <v>9811</v>
      </c>
      <c r="C13327" s="2">
        <f t="shared" si="624"/>
        <v>9811</v>
      </c>
      <c r="D13327" t="str">
        <f>VLOOKUP(C13327,'Cost Centre'!A:B,2,)</f>
        <v>Strategic projects and service delivery regulation</v>
      </c>
      <c r="E13327" t="str">
        <f t="shared" si="625"/>
        <v>2</v>
      </c>
      <c r="F13327" t="s">
        <v>110</v>
      </c>
      <c r="G13327" s="2">
        <v>0</v>
      </c>
      <c r="H13327" s="2">
        <v>0</v>
      </c>
      <c r="I13327" s="2">
        <v>0</v>
      </c>
      <c r="J13327" s="105">
        <f>SUMIF([1]MMM!$A:$A,A13327,[1]MMM!$F:$F)</f>
        <v>0</v>
      </c>
      <c r="K13327" s="2" t="s">
        <v>10</v>
      </c>
      <c r="L13327" s="2">
        <v>0</v>
      </c>
      <c r="M13327" t="s">
        <v>16691</v>
      </c>
      <c r="N13327" t="s">
        <v>16839</v>
      </c>
      <c r="O13327" t="s">
        <v>10871</v>
      </c>
      <c r="P13327" t="s">
        <v>10881</v>
      </c>
    </row>
    <row r="13328" spans="1:16" x14ac:dyDescent="0.3">
      <c r="A13328" t="s">
        <v>10362</v>
      </c>
      <c r="B13328" s="2" t="str">
        <f t="shared" si="626"/>
        <v>9811</v>
      </c>
      <c r="C13328" s="2">
        <f t="shared" si="624"/>
        <v>9811</v>
      </c>
      <c r="D13328" t="str">
        <f>VLOOKUP(C13328,'Cost Centre'!A:B,2,)</f>
        <v>Strategic projects and service delivery regulation</v>
      </c>
      <c r="E13328" t="str">
        <f t="shared" si="625"/>
        <v>2</v>
      </c>
      <c r="F13328" t="s">
        <v>10884</v>
      </c>
      <c r="G13328" s="2">
        <v>0</v>
      </c>
      <c r="H13328" s="2">
        <v>0</v>
      </c>
      <c r="I13328" s="2">
        <v>0</v>
      </c>
      <c r="J13328" s="105">
        <f>SUMIF([1]MMM!$A:$A,A13328,[1]MMM!$F:$F)</f>
        <v>0</v>
      </c>
      <c r="K13328" s="2" t="s">
        <v>10</v>
      </c>
      <c r="L13328" s="2">
        <v>0</v>
      </c>
      <c r="M13328" t="s">
        <v>16691</v>
      </c>
      <c r="N13328" t="s">
        <v>16839</v>
      </c>
      <c r="O13328" t="s">
        <v>10871</v>
      </c>
      <c r="P13328" t="s">
        <v>10881</v>
      </c>
    </row>
    <row r="13329" spans="1:16" x14ac:dyDescent="0.3">
      <c r="A13329" t="s">
        <v>10363</v>
      </c>
      <c r="B13329" s="2" t="str">
        <f t="shared" si="626"/>
        <v>9811</v>
      </c>
      <c r="C13329" s="2">
        <f t="shared" si="624"/>
        <v>9811</v>
      </c>
      <c r="D13329" t="str">
        <f>VLOOKUP(C13329,'Cost Centre'!A:B,2,)</f>
        <v>Strategic projects and service delivery regulation</v>
      </c>
      <c r="E13329" t="str">
        <f t="shared" si="625"/>
        <v>2</v>
      </c>
      <c r="F13329" t="s">
        <v>117</v>
      </c>
      <c r="G13329" s="2">
        <v>0</v>
      </c>
      <c r="H13329" s="2">
        <v>0</v>
      </c>
      <c r="I13329" s="2">
        <v>0</v>
      </c>
      <c r="J13329" s="105">
        <f>SUMIF([1]MMM!$A:$A,A13329,[1]MMM!$F:$F)</f>
        <v>0</v>
      </c>
      <c r="K13329" s="2" t="s">
        <v>10</v>
      </c>
      <c r="L13329" s="2">
        <v>0</v>
      </c>
      <c r="M13329" t="s">
        <v>16691</v>
      </c>
      <c r="N13329" t="s">
        <v>16839</v>
      </c>
      <c r="O13329" t="s">
        <v>10871</v>
      </c>
      <c r="P13329" t="s">
        <v>10885</v>
      </c>
    </row>
    <row r="13330" spans="1:16" x14ac:dyDescent="0.3">
      <c r="A13330" t="s">
        <v>10364</v>
      </c>
      <c r="B13330" s="2" t="str">
        <f t="shared" si="626"/>
        <v>9811</v>
      </c>
      <c r="C13330" s="2">
        <f t="shared" si="624"/>
        <v>9811</v>
      </c>
      <c r="D13330" t="str">
        <f>VLOOKUP(C13330,'Cost Centre'!A:B,2,)</f>
        <v>Strategic projects and service delivery regulation</v>
      </c>
      <c r="E13330" t="str">
        <f t="shared" si="625"/>
        <v>2</v>
      </c>
      <c r="F13330" t="s">
        <v>133</v>
      </c>
      <c r="G13330" s="2">
        <v>0</v>
      </c>
      <c r="H13330" s="2">
        <v>0</v>
      </c>
      <c r="I13330" s="2">
        <v>0</v>
      </c>
      <c r="J13330" s="105">
        <f>SUMIF([1]MMM!$A:$A,A13330,[1]MMM!$F:$F)</f>
        <v>0</v>
      </c>
      <c r="K13330" s="2" t="s">
        <v>10</v>
      </c>
      <c r="L13330" s="2">
        <v>0</v>
      </c>
      <c r="M13330" t="s">
        <v>16691</v>
      </c>
      <c r="N13330" t="s">
        <v>16839</v>
      </c>
      <c r="O13330" t="s">
        <v>10871</v>
      </c>
      <c r="P13330" t="s">
        <v>10885</v>
      </c>
    </row>
    <row r="13331" spans="1:16" x14ac:dyDescent="0.3">
      <c r="A13331" t="s">
        <v>16840</v>
      </c>
      <c r="B13331" s="2" t="str">
        <f t="shared" si="626"/>
        <v>9811</v>
      </c>
      <c r="C13331" s="2">
        <f t="shared" si="624"/>
        <v>9811</v>
      </c>
      <c r="D13331" t="str">
        <f>VLOOKUP(C13331,'Cost Centre'!A:B,2,)</f>
        <v>Strategic projects and service delivery regulation</v>
      </c>
      <c r="E13331" t="str">
        <f t="shared" si="625"/>
        <v>3</v>
      </c>
      <c r="F13331" t="s">
        <v>10912</v>
      </c>
      <c r="G13331" s="2">
        <v>0</v>
      </c>
      <c r="H13331" s="2">
        <v>0</v>
      </c>
      <c r="I13331" s="2">
        <v>-669209.11</v>
      </c>
      <c r="J13331" s="105">
        <f>SUMIF([1]MMM!$A:$A,A13331,[1]MMM!$F:$F)</f>
        <v>-669209.11</v>
      </c>
      <c r="K13331" s="2" t="s">
        <v>10</v>
      </c>
      <c r="L13331" s="2">
        <v>0</v>
      </c>
      <c r="M13331" t="s">
        <v>16691</v>
      </c>
      <c r="N13331" t="s">
        <v>16839</v>
      </c>
      <c r="O13331" t="s">
        <v>10908</v>
      </c>
      <c r="P13331" t="s">
        <v>10913</v>
      </c>
    </row>
    <row r="13332" spans="1:16" x14ac:dyDescent="0.3">
      <c r="A13332" t="s">
        <v>16841</v>
      </c>
      <c r="B13332" s="2" t="str">
        <f t="shared" si="626"/>
        <v>9811</v>
      </c>
      <c r="C13332" s="2">
        <f t="shared" si="624"/>
        <v>9811</v>
      </c>
      <c r="D13332" t="str">
        <f>VLOOKUP(C13332,'Cost Centre'!A:B,2,)</f>
        <v>Strategic projects and service delivery regulation</v>
      </c>
      <c r="E13332" t="str">
        <f t="shared" si="625"/>
        <v>3</v>
      </c>
      <c r="F13332" t="s">
        <v>10915</v>
      </c>
      <c r="G13332" s="2">
        <v>0</v>
      </c>
      <c r="H13332" s="2">
        <v>0</v>
      </c>
      <c r="I13332" s="2">
        <v>0</v>
      </c>
      <c r="J13332" s="105">
        <f>SUMIF([1]MMM!$A:$A,A13332,[1]MMM!$F:$F)</f>
        <v>0</v>
      </c>
      <c r="K13332" s="2" t="s">
        <v>10</v>
      </c>
      <c r="L13332" s="2">
        <v>0</v>
      </c>
      <c r="M13332" t="s">
        <v>16691</v>
      </c>
      <c r="N13332" t="s">
        <v>16839</v>
      </c>
      <c r="O13332" t="s">
        <v>10908</v>
      </c>
      <c r="P13332" t="s">
        <v>10913</v>
      </c>
    </row>
    <row r="13333" spans="1:16" x14ac:dyDescent="0.3">
      <c r="A13333" t="s">
        <v>16842</v>
      </c>
      <c r="B13333" s="2" t="str">
        <f t="shared" si="626"/>
        <v>9811</v>
      </c>
      <c r="C13333" s="2">
        <f t="shared" si="624"/>
        <v>9811</v>
      </c>
      <c r="D13333" t="str">
        <f>VLOOKUP(C13333,'Cost Centre'!A:B,2,)</f>
        <v>Strategic projects and service delivery regulation</v>
      </c>
      <c r="E13333" t="str">
        <f t="shared" si="625"/>
        <v>8</v>
      </c>
      <c r="F13333" t="s">
        <v>462</v>
      </c>
      <c r="G13333" s="2">
        <v>674011.7</v>
      </c>
      <c r="H13333" s="2">
        <v>0</v>
      </c>
      <c r="I13333" s="2">
        <v>0</v>
      </c>
      <c r="J13333" s="105">
        <f>SUMIF([1]MMM!$A:$A,A13333,[1]MMM!$F:$F)</f>
        <v>674011.7</v>
      </c>
      <c r="K13333" s="2" t="s">
        <v>460</v>
      </c>
      <c r="L13333" s="2">
        <v>0</v>
      </c>
      <c r="M13333" t="s">
        <v>16691</v>
      </c>
      <c r="N13333" t="s">
        <v>16839</v>
      </c>
      <c r="O13333" t="s">
        <v>10916</v>
      </c>
      <c r="P13333" t="s">
        <v>10917</v>
      </c>
    </row>
    <row r="13334" spans="1:16" x14ac:dyDescent="0.3">
      <c r="A13334" t="s">
        <v>16843</v>
      </c>
      <c r="B13334" s="2" t="str">
        <f t="shared" si="626"/>
        <v>9811</v>
      </c>
      <c r="C13334" s="2">
        <f t="shared" si="624"/>
        <v>9811</v>
      </c>
      <c r="D13334" t="str">
        <f>VLOOKUP(C13334,'Cost Centre'!A:B,2,)</f>
        <v>Strategic projects and service delivery regulation</v>
      </c>
      <c r="E13334" t="str">
        <f t="shared" si="625"/>
        <v>8</v>
      </c>
      <c r="F13334" t="s">
        <v>464</v>
      </c>
      <c r="G13334" s="2">
        <v>0</v>
      </c>
      <c r="H13334" s="2">
        <v>0</v>
      </c>
      <c r="I13334" s="2">
        <v>0</v>
      </c>
      <c r="J13334" s="105">
        <f>SUMIF([1]MMM!$A:$A,A13334,[1]MMM!$F:$F)</f>
        <v>0</v>
      </c>
      <c r="K13334" s="2" t="s">
        <v>460</v>
      </c>
      <c r="L13334" s="2">
        <v>0</v>
      </c>
      <c r="M13334" t="s">
        <v>16691</v>
      </c>
      <c r="N13334" t="s">
        <v>16839</v>
      </c>
      <c r="O13334" t="s">
        <v>10916</v>
      </c>
      <c r="P13334" t="s">
        <v>10917</v>
      </c>
    </row>
    <row r="13335" spans="1:16" x14ac:dyDescent="0.3">
      <c r="A13335" t="s">
        <v>16844</v>
      </c>
      <c r="B13335" s="2" t="str">
        <f t="shared" si="626"/>
        <v>9811</v>
      </c>
      <c r="C13335" s="2">
        <f t="shared" si="624"/>
        <v>9811</v>
      </c>
      <c r="D13335" t="str">
        <f>VLOOKUP(C13335,'Cost Centre'!A:B,2,)</f>
        <v>Strategic projects and service delivery regulation</v>
      </c>
      <c r="E13335" t="str">
        <f t="shared" si="625"/>
        <v>8</v>
      </c>
      <c r="F13335" t="s">
        <v>466</v>
      </c>
      <c r="G13335" s="2">
        <v>0</v>
      </c>
      <c r="H13335" s="2">
        <v>0</v>
      </c>
      <c r="I13335" s="2">
        <v>0</v>
      </c>
      <c r="J13335" s="105">
        <f>SUMIF([1]MMM!$A:$A,A13335,[1]MMM!$F:$F)</f>
        <v>0</v>
      </c>
      <c r="K13335" s="2" t="s">
        <v>460</v>
      </c>
      <c r="L13335" s="2">
        <v>0</v>
      </c>
      <c r="M13335" t="s">
        <v>16691</v>
      </c>
      <c r="N13335" t="s">
        <v>16839</v>
      </c>
      <c r="O13335" t="s">
        <v>10916</v>
      </c>
      <c r="P13335" t="s">
        <v>10917</v>
      </c>
    </row>
    <row r="13336" spans="1:16" x14ac:dyDescent="0.3">
      <c r="A13336" t="s">
        <v>16845</v>
      </c>
      <c r="B13336" s="2" t="str">
        <f t="shared" si="626"/>
        <v>9811</v>
      </c>
      <c r="C13336" s="2">
        <f t="shared" si="624"/>
        <v>9811</v>
      </c>
      <c r="D13336" t="str">
        <f>VLOOKUP(C13336,'Cost Centre'!A:B,2,)</f>
        <v>Strategic projects and service delivery regulation</v>
      </c>
      <c r="E13336" t="str">
        <f t="shared" si="625"/>
        <v>8</v>
      </c>
      <c r="F13336" t="s">
        <v>468</v>
      </c>
      <c r="G13336" s="2">
        <v>0</v>
      </c>
      <c r="H13336" s="2">
        <v>669209.11</v>
      </c>
      <c r="I13336" s="2">
        <v>0</v>
      </c>
      <c r="J13336" s="105">
        <f>SUMIF([1]MMM!$A:$A,A13336,[1]MMM!$F:$F)</f>
        <v>669209.11</v>
      </c>
      <c r="K13336" s="2" t="s">
        <v>460</v>
      </c>
      <c r="L13336" s="2">
        <v>0</v>
      </c>
      <c r="M13336" t="s">
        <v>16691</v>
      </c>
      <c r="N13336" t="s">
        <v>16839</v>
      </c>
      <c r="O13336" t="s">
        <v>10916</v>
      </c>
      <c r="P13336" t="s">
        <v>10917</v>
      </c>
    </row>
    <row r="13337" spans="1:16" x14ac:dyDescent="0.3">
      <c r="A13337" t="s">
        <v>16846</v>
      </c>
      <c r="B13337" s="2" t="str">
        <f t="shared" si="626"/>
        <v>9811</v>
      </c>
      <c r="C13337" s="2">
        <f t="shared" si="624"/>
        <v>9811</v>
      </c>
      <c r="D13337" t="str">
        <f>VLOOKUP(C13337,'Cost Centre'!A:B,2,)</f>
        <v>Strategic projects and service delivery regulation</v>
      </c>
      <c r="E13337" t="str">
        <f t="shared" si="625"/>
        <v>8</v>
      </c>
      <c r="F13337" t="s">
        <v>470</v>
      </c>
      <c r="G13337" s="2">
        <v>0</v>
      </c>
      <c r="H13337" s="2">
        <v>0</v>
      </c>
      <c r="I13337" s="2">
        <v>0</v>
      </c>
      <c r="J13337" s="105">
        <f>SUMIF([1]MMM!$A:$A,A13337,[1]MMM!$F:$F)</f>
        <v>0</v>
      </c>
      <c r="K13337" s="2" t="s">
        <v>460</v>
      </c>
      <c r="L13337" s="2">
        <v>0</v>
      </c>
      <c r="M13337" t="s">
        <v>16691</v>
      </c>
      <c r="N13337" t="s">
        <v>16839</v>
      </c>
      <c r="O13337" t="s">
        <v>10916</v>
      </c>
      <c r="P13337" t="s">
        <v>10917</v>
      </c>
    </row>
    <row r="13338" spans="1:16" x14ac:dyDescent="0.3">
      <c r="A13338" t="s">
        <v>16847</v>
      </c>
      <c r="B13338" s="2" t="str">
        <f t="shared" si="626"/>
        <v>9811</v>
      </c>
      <c r="C13338" s="2">
        <f t="shared" si="624"/>
        <v>9811</v>
      </c>
      <c r="D13338" t="str">
        <f>VLOOKUP(C13338,'Cost Centre'!A:B,2,)</f>
        <v>Strategic projects and service delivery regulation</v>
      </c>
      <c r="E13338" t="str">
        <f t="shared" si="625"/>
        <v>8</v>
      </c>
      <c r="F13338" t="s">
        <v>2159</v>
      </c>
      <c r="G13338" s="2">
        <v>0</v>
      </c>
      <c r="H13338" s="2">
        <v>0</v>
      </c>
      <c r="I13338" s="2">
        <v>0</v>
      </c>
      <c r="J13338" s="105">
        <f>SUMIF([1]MMM!$A:$A,A13338,[1]MMM!$F:$F)</f>
        <v>0</v>
      </c>
      <c r="K13338" s="2" t="s">
        <v>460</v>
      </c>
      <c r="L13338" s="2">
        <v>0</v>
      </c>
      <c r="M13338" t="s">
        <v>16691</v>
      </c>
      <c r="N13338" t="s">
        <v>16839</v>
      </c>
      <c r="O13338" t="s">
        <v>10916</v>
      </c>
      <c r="P13338" t="s">
        <v>10917</v>
      </c>
    </row>
    <row r="13339" spans="1:16" x14ac:dyDescent="0.3">
      <c r="A13339" t="s">
        <v>10365</v>
      </c>
      <c r="B13339" s="2" t="str">
        <f t="shared" si="626"/>
        <v>9812</v>
      </c>
      <c r="C13339" s="2">
        <f t="shared" si="624"/>
        <v>9812</v>
      </c>
      <c r="D13339" t="str">
        <f>VLOOKUP(C13339,'Cost Centre'!A:B,2,)</f>
        <v>Strategic projects and service delivery regulation</v>
      </c>
      <c r="E13339" t="str">
        <f t="shared" si="625"/>
        <v>2</v>
      </c>
      <c r="F13339" t="s">
        <v>48</v>
      </c>
      <c r="G13339" s="2">
        <v>0</v>
      </c>
      <c r="H13339" s="2">
        <v>3833716</v>
      </c>
      <c r="I13339" s="2">
        <v>0</v>
      </c>
      <c r="J13339" s="105">
        <f>SUMIF([1]MMM!$A:$A,A13339,[1]MMM!$F:$F)</f>
        <v>3833716</v>
      </c>
      <c r="K13339" s="2" t="s">
        <v>10</v>
      </c>
      <c r="L13339" s="2">
        <v>3764277</v>
      </c>
      <c r="M13339" t="s">
        <v>16691</v>
      </c>
      <c r="N13339" t="s">
        <v>16848</v>
      </c>
      <c r="O13339" t="s">
        <v>10871</v>
      </c>
      <c r="P13339" t="s">
        <v>10875</v>
      </c>
    </row>
    <row r="13340" spans="1:16" x14ac:dyDescent="0.3">
      <c r="A13340" t="s">
        <v>10366</v>
      </c>
      <c r="B13340" s="2" t="str">
        <f t="shared" si="626"/>
        <v>9812</v>
      </c>
      <c r="C13340" s="2">
        <f t="shared" si="624"/>
        <v>9812</v>
      </c>
      <c r="D13340" t="str">
        <f>VLOOKUP(C13340,'Cost Centre'!A:B,2,)</f>
        <v>Strategic projects and service delivery regulation</v>
      </c>
      <c r="E13340" t="str">
        <f t="shared" si="625"/>
        <v>2</v>
      </c>
      <c r="F13340" t="s">
        <v>51</v>
      </c>
      <c r="G13340" s="2">
        <v>0</v>
      </c>
      <c r="H13340" s="2">
        <v>10800</v>
      </c>
      <c r="I13340" s="2">
        <v>0</v>
      </c>
      <c r="J13340" s="105">
        <f>SUMIF([1]MMM!$A:$A,A13340,[1]MMM!$F:$F)</f>
        <v>10800</v>
      </c>
      <c r="K13340" s="2" t="s">
        <v>10</v>
      </c>
      <c r="L13340" s="2">
        <v>19200</v>
      </c>
      <c r="M13340" t="s">
        <v>16691</v>
      </c>
      <c r="N13340" t="s">
        <v>16848</v>
      </c>
      <c r="O13340" t="s">
        <v>10871</v>
      </c>
      <c r="P13340" t="s">
        <v>10875</v>
      </c>
    </row>
    <row r="13341" spans="1:16" x14ac:dyDescent="0.3">
      <c r="A13341" t="s">
        <v>10367</v>
      </c>
      <c r="B13341" s="2" t="str">
        <f t="shared" si="626"/>
        <v>9812</v>
      </c>
      <c r="C13341" s="2">
        <f t="shared" si="624"/>
        <v>9812</v>
      </c>
      <c r="D13341" t="str">
        <f>VLOOKUP(C13341,'Cost Centre'!A:B,2,)</f>
        <v>Strategic projects and service delivery regulation</v>
      </c>
      <c r="E13341" t="str">
        <f t="shared" si="625"/>
        <v>2</v>
      </c>
      <c r="F13341" t="s">
        <v>52</v>
      </c>
      <c r="G13341" s="2">
        <v>0</v>
      </c>
      <c r="H13341" s="2">
        <v>20456.88</v>
      </c>
      <c r="I13341" s="2">
        <v>0</v>
      </c>
      <c r="J13341" s="105">
        <f>SUMIF([1]MMM!$A:$A,A13341,[1]MMM!$F:$F)</f>
        <v>20456.88</v>
      </c>
      <c r="K13341" s="2" t="s">
        <v>10</v>
      </c>
      <c r="L13341" s="2">
        <v>20496</v>
      </c>
      <c r="M13341" t="s">
        <v>16691</v>
      </c>
      <c r="N13341" t="s">
        <v>16848</v>
      </c>
      <c r="O13341" t="s">
        <v>10871</v>
      </c>
      <c r="P13341" t="s">
        <v>10875</v>
      </c>
    </row>
    <row r="13342" spans="1:16" x14ac:dyDescent="0.3">
      <c r="A13342" t="s">
        <v>10368</v>
      </c>
      <c r="B13342" s="2" t="str">
        <f t="shared" si="626"/>
        <v>9812</v>
      </c>
      <c r="C13342" s="2">
        <f t="shared" si="624"/>
        <v>9812</v>
      </c>
      <c r="D13342" t="str">
        <f>VLOOKUP(C13342,'Cost Centre'!A:B,2,)</f>
        <v>Strategic projects and service delivery regulation</v>
      </c>
      <c r="E13342" t="str">
        <f t="shared" si="625"/>
        <v>2</v>
      </c>
      <c r="F13342" t="s">
        <v>55</v>
      </c>
      <c r="G13342" s="2">
        <v>0</v>
      </c>
      <c r="H13342" s="2">
        <v>1121246.9099999999</v>
      </c>
      <c r="I13342" s="2">
        <v>0</v>
      </c>
      <c r="J13342" s="105">
        <f>SUMIF([1]MMM!$A:$A,A13342,[1]MMM!$F:$F)</f>
        <v>1121782.4099999999</v>
      </c>
      <c r="K13342" s="2" t="s">
        <v>10</v>
      </c>
      <c r="L13342" s="2">
        <v>97583</v>
      </c>
      <c r="M13342" t="s">
        <v>16691</v>
      </c>
      <c r="N13342" t="s">
        <v>16848</v>
      </c>
      <c r="O13342" t="s">
        <v>10871</v>
      </c>
      <c r="P13342" t="s">
        <v>10875</v>
      </c>
    </row>
    <row r="13343" spans="1:16" x14ac:dyDescent="0.3">
      <c r="A13343" t="s">
        <v>10369</v>
      </c>
      <c r="B13343" s="2" t="str">
        <f t="shared" si="626"/>
        <v>9812</v>
      </c>
      <c r="C13343" s="2">
        <f t="shared" si="624"/>
        <v>9812</v>
      </c>
      <c r="D13343" t="str">
        <f>VLOOKUP(C13343,'Cost Centre'!A:B,2,)</f>
        <v>Strategic projects and service delivery regulation</v>
      </c>
      <c r="E13343" t="str">
        <f t="shared" si="625"/>
        <v>2</v>
      </c>
      <c r="F13343" t="s">
        <v>56</v>
      </c>
      <c r="G13343" s="2">
        <v>0</v>
      </c>
      <c r="H13343" s="2">
        <v>0</v>
      </c>
      <c r="I13343" s="2">
        <v>0</v>
      </c>
      <c r="J13343" s="105">
        <f>SUMIF([1]MMM!$A:$A,A13343,[1]MMM!$F:$F)</f>
        <v>0</v>
      </c>
      <c r="K13343" s="2" t="s">
        <v>10</v>
      </c>
      <c r="L13343" s="2">
        <v>9195</v>
      </c>
      <c r="M13343" t="s">
        <v>16691</v>
      </c>
      <c r="N13343" t="s">
        <v>16848</v>
      </c>
      <c r="O13343" t="s">
        <v>10871</v>
      </c>
      <c r="P13343" t="s">
        <v>10875</v>
      </c>
    </row>
    <row r="13344" spans="1:16" x14ac:dyDescent="0.3">
      <c r="A13344" t="s">
        <v>10370</v>
      </c>
      <c r="B13344" s="2" t="str">
        <f t="shared" si="626"/>
        <v>9812</v>
      </c>
      <c r="C13344" s="2">
        <f t="shared" si="624"/>
        <v>9812</v>
      </c>
      <c r="D13344" t="str">
        <f>VLOOKUP(C13344,'Cost Centre'!A:B,2,)</f>
        <v>Strategic projects and service delivery regulation</v>
      </c>
      <c r="E13344" t="str">
        <f t="shared" si="625"/>
        <v>2</v>
      </c>
      <c r="F13344" t="s">
        <v>61</v>
      </c>
      <c r="G13344" s="2">
        <v>0</v>
      </c>
      <c r="H13344" s="2">
        <v>295587</v>
      </c>
      <c r="I13344" s="2">
        <v>0</v>
      </c>
      <c r="J13344" s="105">
        <f>SUMIF([1]MMM!$A:$A,A13344,[1]MMM!$F:$F)</f>
        <v>295587</v>
      </c>
      <c r="K13344" s="2" t="s">
        <v>10</v>
      </c>
      <c r="L13344" s="2">
        <v>0</v>
      </c>
      <c r="M13344" t="s">
        <v>16691</v>
      </c>
      <c r="N13344" t="s">
        <v>16848</v>
      </c>
      <c r="O13344" t="s">
        <v>10871</v>
      </c>
      <c r="P13344" t="s">
        <v>10875</v>
      </c>
    </row>
    <row r="13345" spans="1:16" x14ac:dyDescent="0.3">
      <c r="A13345" t="s">
        <v>10371</v>
      </c>
      <c r="B13345" s="2" t="str">
        <f t="shared" si="626"/>
        <v>9812</v>
      </c>
      <c r="C13345" s="2">
        <f t="shared" si="624"/>
        <v>9812</v>
      </c>
      <c r="D13345" t="str">
        <f>VLOOKUP(C13345,'Cost Centre'!A:B,2,)</f>
        <v>Strategic projects and service delivery regulation</v>
      </c>
      <c r="E13345" t="str">
        <f t="shared" si="625"/>
        <v>2</v>
      </c>
      <c r="F13345" t="s">
        <v>62</v>
      </c>
      <c r="G13345" s="2">
        <v>0</v>
      </c>
      <c r="H13345" s="2">
        <v>15499.08</v>
      </c>
      <c r="I13345" s="2">
        <v>0</v>
      </c>
      <c r="J13345" s="105">
        <f>SUMIF([1]MMM!$A:$A,A13345,[1]MMM!$F:$F)</f>
        <v>15499.08</v>
      </c>
      <c r="K13345" s="2" t="s">
        <v>10</v>
      </c>
      <c r="L13345" s="2">
        <v>0</v>
      </c>
      <c r="M13345" t="s">
        <v>16691</v>
      </c>
      <c r="N13345" t="s">
        <v>16848</v>
      </c>
      <c r="O13345" t="s">
        <v>10871</v>
      </c>
      <c r="P13345" t="s">
        <v>10875</v>
      </c>
    </row>
    <row r="13346" spans="1:16" x14ac:dyDescent="0.3">
      <c r="A13346" t="s">
        <v>10372</v>
      </c>
      <c r="B13346" s="2" t="str">
        <f t="shared" si="626"/>
        <v>9812</v>
      </c>
      <c r="C13346" s="2">
        <f t="shared" si="624"/>
        <v>9812</v>
      </c>
      <c r="D13346" t="str">
        <f>VLOOKUP(C13346,'Cost Centre'!A:B,2,)</f>
        <v>Strategic projects and service delivery regulation</v>
      </c>
      <c r="E13346" t="str">
        <f t="shared" si="625"/>
        <v>2</v>
      </c>
      <c r="F13346" t="s">
        <v>67</v>
      </c>
      <c r="G13346" s="2">
        <v>0</v>
      </c>
      <c r="H13346" s="2">
        <v>717.49</v>
      </c>
      <c r="I13346" s="2">
        <v>0</v>
      </c>
      <c r="J13346" s="105">
        <f>SUMIF([1]MMM!$A:$A,A13346,[1]MMM!$F:$F)</f>
        <v>717.49</v>
      </c>
      <c r="K13346" s="2" t="s">
        <v>10</v>
      </c>
      <c r="L13346" s="2">
        <v>742</v>
      </c>
      <c r="M13346" t="s">
        <v>16691</v>
      </c>
      <c r="N13346" t="s">
        <v>16848</v>
      </c>
      <c r="O13346" t="s">
        <v>10871</v>
      </c>
      <c r="P13346" t="s">
        <v>10876</v>
      </c>
    </row>
    <row r="13347" spans="1:16" x14ac:dyDescent="0.3">
      <c r="A13347" t="s">
        <v>10373</v>
      </c>
      <c r="B13347" s="2" t="str">
        <f t="shared" si="626"/>
        <v>9812</v>
      </c>
      <c r="C13347" s="2">
        <f t="shared" si="624"/>
        <v>9812</v>
      </c>
      <c r="D13347" t="str">
        <f>VLOOKUP(C13347,'Cost Centre'!A:B,2,)</f>
        <v>Strategic projects and service delivery regulation</v>
      </c>
      <c r="E13347" t="str">
        <f t="shared" si="625"/>
        <v>2</v>
      </c>
      <c r="F13347" t="s">
        <v>68</v>
      </c>
      <c r="G13347" s="2">
        <v>0</v>
      </c>
      <c r="H13347" s="2">
        <v>11026.08</v>
      </c>
      <c r="I13347" s="2">
        <v>0</v>
      </c>
      <c r="J13347" s="105">
        <f>SUMIF([1]MMM!$A:$A,A13347,[1]MMM!$F:$F)</f>
        <v>11884.84</v>
      </c>
      <c r="K13347" s="2" t="s">
        <v>10</v>
      </c>
      <c r="L13347" s="2">
        <v>22415</v>
      </c>
      <c r="M13347" t="s">
        <v>16691</v>
      </c>
      <c r="N13347" t="s">
        <v>16848</v>
      </c>
      <c r="O13347" t="s">
        <v>10871</v>
      </c>
      <c r="P13347" t="s">
        <v>10876</v>
      </c>
    </row>
    <row r="13348" spans="1:16" x14ac:dyDescent="0.3">
      <c r="A13348" t="s">
        <v>10374</v>
      </c>
      <c r="B13348" s="2" t="str">
        <f t="shared" si="626"/>
        <v>9812</v>
      </c>
      <c r="C13348" s="2">
        <f t="shared" si="624"/>
        <v>9812</v>
      </c>
      <c r="D13348" t="str">
        <f>VLOOKUP(C13348,'Cost Centre'!A:B,2,)</f>
        <v>Strategic projects and service delivery regulation</v>
      </c>
      <c r="E13348" t="str">
        <f t="shared" si="625"/>
        <v>2</v>
      </c>
      <c r="F13348" t="s">
        <v>10877</v>
      </c>
      <c r="G13348" s="2">
        <v>0</v>
      </c>
      <c r="H13348" s="2">
        <v>169711.21</v>
      </c>
      <c r="I13348" s="2">
        <v>0</v>
      </c>
      <c r="J13348" s="105">
        <f>SUMIF([1]MMM!$A:$A,A13348,[1]MMM!$F:$F)</f>
        <v>169711.21</v>
      </c>
      <c r="K13348" s="2" t="s">
        <v>10</v>
      </c>
      <c r="L13348" s="2">
        <v>181547</v>
      </c>
      <c r="M13348" t="s">
        <v>16691</v>
      </c>
      <c r="N13348" t="s">
        <v>16848</v>
      </c>
      <c r="O13348" t="s">
        <v>10871</v>
      </c>
      <c r="P13348" t="s">
        <v>10876</v>
      </c>
    </row>
    <row r="13349" spans="1:16" x14ac:dyDescent="0.3">
      <c r="A13349" t="s">
        <v>10375</v>
      </c>
      <c r="B13349" s="2" t="str">
        <f t="shared" si="626"/>
        <v>9812</v>
      </c>
      <c r="C13349" s="2">
        <f t="shared" si="624"/>
        <v>9812</v>
      </c>
      <c r="D13349" t="str">
        <f>VLOOKUP(C13349,'Cost Centre'!A:B,2,)</f>
        <v>Strategic projects and service delivery regulation</v>
      </c>
      <c r="E13349" t="str">
        <f t="shared" si="625"/>
        <v>2</v>
      </c>
      <c r="F13349" t="s">
        <v>69</v>
      </c>
      <c r="G13349" s="2">
        <v>0</v>
      </c>
      <c r="H13349" s="2">
        <v>444859.04</v>
      </c>
      <c r="I13349" s="2">
        <v>0</v>
      </c>
      <c r="J13349" s="105">
        <f>SUMIF([1]MMM!$A:$A,A13349,[1]MMM!$F:$F)</f>
        <v>444859.04</v>
      </c>
      <c r="K13349" s="2" t="s">
        <v>10</v>
      </c>
      <c r="L13349" s="2">
        <v>569101</v>
      </c>
      <c r="M13349" t="s">
        <v>16691</v>
      </c>
      <c r="N13349" t="s">
        <v>16848</v>
      </c>
      <c r="O13349" t="s">
        <v>10871</v>
      </c>
      <c r="P13349" t="s">
        <v>10876</v>
      </c>
    </row>
    <row r="13350" spans="1:16" x14ac:dyDescent="0.3">
      <c r="A13350" t="s">
        <v>10376</v>
      </c>
      <c r="B13350" s="2" t="str">
        <f t="shared" si="626"/>
        <v>9812</v>
      </c>
      <c r="C13350" s="2">
        <f t="shared" si="624"/>
        <v>9812</v>
      </c>
      <c r="D13350" t="str">
        <f>VLOOKUP(C13350,'Cost Centre'!A:B,2,)</f>
        <v>Strategic projects and service delivery regulation</v>
      </c>
      <c r="E13350" t="str">
        <f t="shared" si="625"/>
        <v>2</v>
      </c>
      <c r="F13350" t="s">
        <v>70</v>
      </c>
      <c r="G13350" s="2">
        <v>0</v>
      </c>
      <c r="H13350" s="2">
        <v>12195.05</v>
      </c>
      <c r="I13350" s="2">
        <v>0</v>
      </c>
      <c r="J13350" s="105">
        <f>SUMIF([1]MMM!$A:$A,A13350,[1]MMM!$F:$F)</f>
        <v>12195.05</v>
      </c>
      <c r="K13350" s="2" t="s">
        <v>10</v>
      </c>
      <c r="L13350" s="2">
        <v>13391</v>
      </c>
      <c r="M13350" t="s">
        <v>16691</v>
      </c>
      <c r="N13350" t="s">
        <v>16848</v>
      </c>
      <c r="O13350" t="s">
        <v>10871</v>
      </c>
      <c r="P13350" t="s">
        <v>10876</v>
      </c>
    </row>
    <row r="13351" spans="1:16" x14ac:dyDescent="0.3">
      <c r="A13351" t="s">
        <v>10377</v>
      </c>
      <c r="B13351" s="2" t="str">
        <f t="shared" si="626"/>
        <v>9812</v>
      </c>
      <c r="C13351" s="2">
        <f t="shared" si="624"/>
        <v>9812</v>
      </c>
      <c r="D13351" t="str">
        <f>VLOOKUP(C13351,'Cost Centre'!A:B,2,)</f>
        <v>Strategic projects and service delivery regulation</v>
      </c>
      <c r="E13351" t="str">
        <f t="shared" si="625"/>
        <v>2</v>
      </c>
      <c r="F13351" t="s">
        <v>93</v>
      </c>
      <c r="G13351" s="2">
        <v>0</v>
      </c>
      <c r="H13351" s="2">
        <v>40931.769999999997</v>
      </c>
      <c r="I13351" s="2">
        <v>0</v>
      </c>
      <c r="J13351" s="105">
        <f>SUMIF([1]MMM!$A:$A,A13351,[1]MMM!$F:$F)</f>
        <v>40929.96</v>
      </c>
      <c r="K13351" s="2" t="s">
        <v>10</v>
      </c>
      <c r="L13351" s="2">
        <v>37643</v>
      </c>
      <c r="M13351" t="s">
        <v>16691</v>
      </c>
      <c r="N13351" t="s">
        <v>16848</v>
      </c>
      <c r="O13351" t="s">
        <v>10871</v>
      </c>
      <c r="P13351" t="s">
        <v>10881</v>
      </c>
    </row>
    <row r="13352" spans="1:16" x14ac:dyDescent="0.3">
      <c r="A13352" t="s">
        <v>10378</v>
      </c>
      <c r="B13352" s="2" t="str">
        <f t="shared" si="626"/>
        <v>9812</v>
      </c>
      <c r="C13352" s="2">
        <f t="shared" si="624"/>
        <v>9812</v>
      </c>
      <c r="D13352" t="str">
        <f>VLOOKUP(C13352,'Cost Centre'!A:B,2,)</f>
        <v>Strategic projects and service delivery regulation</v>
      </c>
      <c r="E13352" t="str">
        <f t="shared" si="625"/>
        <v>2</v>
      </c>
      <c r="F13352" t="s">
        <v>10882</v>
      </c>
      <c r="G13352" s="2">
        <v>0</v>
      </c>
      <c r="H13352" s="2">
        <v>0</v>
      </c>
      <c r="I13352" s="2">
        <v>0</v>
      </c>
      <c r="J13352" s="105">
        <f>SUMIF([1]MMM!$A:$A,A13352,[1]MMM!$F:$F)</f>
        <v>0</v>
      </c>
      <c r="K13352" s="2" t="s">
        <v>10</v>
      </c>
      <c r="L13352" s="2">
        <v>0</v>
      </c>
      <c r="M13352" t="s">
        <v>16691</v>
      </c>
      <c r="N13352" t="s">
        <v>16848</v>
      </c>
      <c r="O13352" t="s">
        <v>10871</v>
      </c>
      <c r="P13352" t="s">
        <v>10881</v>
      </c>
    </row>
    <row r="13353" spans="1:16" x14ac:dyDescent="0.3">
      <c r="A13353" t="s">
        <v>10379</v>
      </c>
      <c r="B13353" s="2" t="str">
        <f t="shared" si="626"/>
        <v>9812</v>
      </c>
      <c r="C13353" s="2">
        <f t="shared" si="624"/>
        <v>9812</v>
      </c>
      <c r="D13353" t="str">
        <f>VLOOKUP(C13353,'Cost Centre'!A:B,2,)</f>
        <v>Strategic projects and service delivery regulation</v>
      </c>
      <c r="E13353" t="str">
        <f t="shared" si="625"/>
        <v>2</v>
      </c>
      <c r="F13353" t="s">
        <v>10883</v>
      </c>
      <c r="G13353" s="2">
        <v>0</v>
      </c>
      <c r="H13353" s="2">
        <v>0</v>
      </c>
      <c r="I13353" s="2">
        <v>0</v>
      </c>
      <c r="J13353" s="105">
        <f>SUMIF([1]MMM!$A:$A,A13353,[1]MMM!$F:$F)</f>
        <v>0</v>
      </c>
      <c r="K13353" s="2" t="s">
        <v>10</v>
      </c>
      <c r="L13353" s="2">
        <v>0</v>
      </c>
      <c r="M13353" t="s">
        <v>16691</v>
      </c>
      <c r="N13353" t="s">
        <v>16848</v>
      </c>
      <c r="O13353" t="s">
        <v>10871</v>
      </c>
      <c r="P13353" t="s">
        <v>10881</v>
      </c>
    </row>
    <row r="13354" spans="1:16" x14ac:dyDescent="0.3">
      <c r="A13354" t="s">
        <v>10380</v>
      </c>
      <c r="B13354" s="2" t="str">
        <f t="shared" si="626"/>
        <v>9812</v>
      </c>
      <c r="C13354" s="2">
        <f t="shared" si="624"/>
        <v>9812</v>
      </c>
      <c r="D13354" t="str">
        <f>VLOOKUP(C13354,'Cost Centre'!A:B,2,)</f>
        <v>Strategic projects and service delivery regulation</v>
      </c>
      <c r="E13354" t="str">
        <f t="shared" si="625"/>
        <v>2</v>
      </c>
      <c r="F13354" t="s">
        <v>103</v>
      </c>
      <c r="G13354" s="2">
        <v>0</v>
      </c>
      <c r="H13354" s="2">
        <v>0</v>
      </c>
      <c r="I13354" s="2">
        <v>0</v>
      </c>
      <c r="J13354" s="105">
        <f>SUMIF([1]MMM!$A:$A,A13354,[1]MMM!$F:$F)</f>
        <v>0</v>
      </c>
      <c r="K13354" s="2" t="s">
        <v>10</v>
      </c>
      <c r="L13354" s="2">
        <v>0</v>
      </c>
      <c r="M13354" t="s">
        <v>16691</v>
      </c>
      <c r="N13354" t="s">
        <v>16848</v>
      </c>
      <c r="O13354" t="s">
        <v>10871</v>
      </c>
      <c r="P13354" t="s">
        <v>10881</v>
      </c>
    </row>
    <row r="13355" spans="1:16" x14ac:dyDescent="0.3">
      <c r="A13355" t="s">
        <v>10381</v>
      </c>
      <c r="B13355" s="2" t="str">
        <f t="shared" si="626"/>
        <v>9812</v>
      </c>
      <c r="C13355" s="2">
        <f t="shared" si="624"/>
        <v>9812</v>
      </c>
      <c r="D13355" t="str">
        <f>VLOOKUP(C13355,'Cost Centre'!A:B,2,)</f>
        <v>Strategic projects and service delivery regulation</v>
      </c>
      <c r="E13355" t="str">
        <f t="shared" si="625"/>
        <v>2</v>
      </c>
      <c r="F13355" t="s">
        <v>104</v>
      </c>
      <c r="G13355" s="2">
        <v>0</v>
      </c>
      <c r="H13355" s="2">
        <v>0</v>
      </c>
      <c r="I13355" s="2">
        <v>0</v>
      </c>
      <c r="J13355" s="105">
        <f>SUMIF([1]MMM!$A:$A,A13355,[1]MMM!$F:$F)</f>
        <v>0</v>
      </c>
      <c r="K13355" s="2" t="s">
        <v>10</v>
      </c>
      <c r="L13355" s="2">
        <v>0</v>
      </c>
      <c r="M13355" t="s">
        <v>16691</v>
      </c>
      <c r="N13355" t="s">
        <v>16848</v>
      </c>
      <c r="O13355" t="s">
        <v>10871</v>
      </c>
      <c r="P13355" t="s">
        <v>10881</v>
      </c>
    </row>
    <row r="13356" spans="1:16" x14ac:dyDescent="0.3">
      <c r="A13356" t="s">
        <v>10382</v>
      </c>
      <c r="B13356" s="2" t="str">
        <f t="shared" si="626"/>
        <v>9812</v>
      </c>
      <c r="C13356" s="2">
        <f t="shared" si="624"/>
        <v>9812</v>
      </c>
      <c r="D13356" t="str">
        <f>VLOOKUP(C13356,'Cost Centre'!A:B,2,)</f>
        <v>Strategic projects and service delivery regulation</v>
      </c>
      <c r="E13356" t="str">
        <f t="shared" si="625"/>
        <v>2</v>
      </c>
      <c r="F13356" t="s">
        <v>105</v>
      </c>
      <c r="G13356" s="2">
        <v>0</v>
      </c>
      <c r="H13356" s="2">
        <v>0</v>
      </c>
      <c r="I13356" s="2">
        <v>0</v>
      </c>
      <c r="J13356" s="105">
        <f>SUMIF([1]MMM!$A:$A,A13356,[1]MMM!$F:$F)</f>
        <v>0</v>
      </c>
      <c r="K13356" s="2" t="s">
        <v>10</v>
      </c>
      <c r="L13356" s="2">
        <v>0</v>
      </c>
      <c r="M13356" t="s">
        <v>16691</v>
      </c>
      <c r="N13356" t="s">
        <v>16848</v>
      </c>
      <c r="O13356" t="s">
        <v>10871</v>
      </c>
      <c r="P13356" t="s">
        <v>10881</v>
      </c>
    </row>
    <row r="13357" spans="1:16" x14ac:dyDescent="0.3">
      <c r="A13357" t="s">
        <v>10383</v>
      </c>
      <c r="B13357" s="2" t="str">
        <f t="shared" si="626"/>
        <v>9812</v>
      </c>
      <c r="C13357" s="2">
        <f t="shared" si="624"/>
        <v>9812</v>
      </c>
      <c r="D13357" t="str">
        <f>VLOOKUP(C13357,'Cost Centre'!A:B,2,)</f>
        <v>Strategic projects and service delivery regulation</v>
      </c>
      <c r="E13357" t="str">
        <f t="shared" si="625"/>
        <v>2</v>
      </c>
      <c r="F13357" t="s">
        <v>111</v>
      </c>
      <c r="G13357" s="2">
        <v>0</v>
      </c>
      <c r="H13357" s="2">
        <v>0</v>
      </c>
      <c r="I13357" s="2">
        <v>0</v>
      </c>
      <c r="J13357" s="105">
        <f>SUMIF([1]MMM!$A:$A,A13357,[1]MMM!$F:$F)</f>
        <v>0</v>
      </c>
      <c r="K13357" s="2" t="s">
        <v>10</v>
      </c>
      <c r="L13357" s="2">
        <v>0</v>
      </c>
      <c r="M13357" t="s">
        <v>16691</v>
      </c>
      <c r="N13357" t="s">
        <v>16848</v>
      </c>
      <c r="O13357" t="s">
        <v>10871</v>
      </c>
      <c r="P13357" t="s">
        <v>10881</v>
      </c>
    </row>
    <row r="13358" spans="1:16" x14ac:dyDescent="0.3">
      <c r="A13358" t="s">
        <v>10384</v>
      </c>
      <c r="B13358" s="2" t="str">
        <f t="shared" si="626"/>
        <v>9812</v>
      </c>
      <c r="C13358" s="2">
        <f t="shared" si="624"/>
        <v>9812</v>
      </c>
      <c r="D13358" t="str">
        <f>VLOOKUP(C13358,'Cost Centre'!A:B,2,)</f>
        <v>Strategic projects and service delivery regulation</v>
      </c>
      <c r="E13358" t="str">
        <f t="shared" si="625"/>
        <v>2</v>
      </c>
      <c r="F13358" t="s">
        <v>10884</v>
      </c>
      <c r="G13358" s="2">
        <v>0</v>
      </c>
      <c r="H13358" s="2">
        <v>0</v>
      </c>
      <c r="I13358" s="2">
        <v>0</v>
      </c>
      <c r="J13358" s="105">
        <f>SUMIF([1]MMM!$A:$A,A13358,[1]MMM!$F:$F)</f>
        <v>0</v>
      </c>
      <c r="K13358" s="2" t="s">
        <v>10</v>
      </c>
      <c r="L13358" s="2">
        <v>0</v>
      </c>
      <c r="M13358" t="s">
        <v>16691</v>
      </c>
      <c r="N13358" t="s">
        <v>16848</v>
      </c>
      <c r="O13358" t="s">
        <v>10871</v>
      </c>
      <c r="P13358" t="s">
        <v>10881</v>
      </c>
    </row>
    <row r="13359" spans="1:16" x14ac:dyDescent="0.3">
      <c r="A13359" t="s">
        <v>10385</v>
      </c>
      <c r="B13359" s="2" t="str">
        <f t="shared" si="626"/>
        <v>9812</v>
      </c>
      <c r="C13359" s="2">
        <f t="shared" si="624"/>
        <v>9812</v>
      </c>
      <c r="D13359" t="str">
        <f>VLOOKUP(C13359,'Cost Centre'!A:B,2,)</f>
        <v>Strategic projects and service delivery regulation</v>
      </c>
      <c r="E13359" t="str">
        <f t="shared" si="625"/>
        <v>2</v>
      </c>
      <c r="F13359" t="s">
        <v>117</v>
      </c>
      <c r="G13359" s="2">
        <v>0</v>
      </c>
      <c r="H13359" s="2">
        <v>0</v>
      </c>
      <c r="I13359" s="2">
        <v>0</v>
      </c>
      <c r="J13359" s="105">
        <f>SUMIF([1]MMM!$A:$A,A13359,[1]MMM!$F:$F)</f>
        <v>0</v>
      </c>
      <c r="K13359" s="2" t="s">
        <v>10</v>
      </c>
      <c r="L13359" s="2">
        <v>0</v>
      </c>
      <c r="M13359" t="s">
        <v>16691</v>
      </c>
      <c r="N13359" t="s">
        <v>16848</v>
      </c>
      <c r="O13359" t="s">
        <v>10871</v>
      </c>
      <c r="P13359" t="s">
        <v>10885</v>
      </c>
    </row>
    <row r="13360" spans="1:16" x14ac:dyDescent="0.3">
      <c r="A13360" t="s">
        <v>16849</v>
      </c>
      <c r="B13360" s="2" t="str">
        <f t="shared" si="626"/>
        <v>9812</v>
      </c>
      <c r="C13360" s="2">
        <f t="shared" si="624"/>
        <v>9812</v>
      </c>
      <c r="D13360" t="str">
        <f>VLOOKUP(C13360,'Cost Centre'!A:B,2,)</f>
        <v>Strategic projects and service delivery regulation</v>
      </c>
      <c r="E13360" t="str">
        <f t="shared" si="625"/>
        <v>3</v>
      </c>
      <c r="F13360" t="s">
        <v>10912</v>
      </c>
      <c r="G13360" s="2">
        <v>0</v>
      </c>
      <c r="H13360" s="2">
        <v>0</v>
      </c>
      <c r="I13360" s="2">
        <v>-5484003.21</v>
      </c>
      <c r="J13360" s="105">
        <f>SUMIF([1]MMM!$A:$A,A13360,[1]MMM!$F:$F)</f>
        <v>-5484003.21</v>
      </c>
      <c r="K13360" s="2" t="s">
        <v>10</v>
      </c>
      <c r="L13360" s="2">
        <v>0</v>
      </c>
      <c r="M13360" t="s">
        <v>16691</v>
      </c>
      <c r="N13360" t="s">
        <v>16848</v>
      </c>
      <c r="O13360" t="s">
        <v>10908</v>
      </c>
      <c r="P13360" t="s">
        <v>10913</v>
      </c>
    </row>
    <row r="13361" spans="1:16" x14ac:dyDescent="0.3">
      <c r="A13361" t="s">
        <v>16850</v>
      </c>
      <c r="B13361" s="2" t="str">
        <f t="shared" si="626"/>
        <v>9812</v>
      </c>
      <c r="C13361" s="2">
        <f t="shared" si="624"/>
        <v>9812</v>
      </c>
      <c r="D13361" t="str">
        <f>VLOOKUP(C13361,'Cost Centre'!A:B,2,)</f>
        <v>Strategic projects and service delivery regulation</v>
      </c>
      <c r="E13361" t="str">
        <f t="shared" si="625"/>
        <v>3</v>
      </c>
      <c r="F13361" t="s">
        <v>10915</v>
      </c>
      <c r="G13361" s="2">
        <v>0</v>
      </c>
      <c r="H13361" s="2">
        <v>0</v>
      </c>
      <c r="I13361" s="2">
        <v>0</v>
      </c>
      <c r="J13361" s="105">
        <f>SUMIF([1]MMM!$A:$A,A13361,[1]MMM!$F:$F)</f>
        <v>0</v>
      </c>
      <c r="K13361" s="2" t="s">
        <v>10</v>
      </c>
      <c r="L13361" s="2">
        <v>0</v>
      </c>
      <c r="M13361" t="s">
        <v>16691</v>
      </c>
      <c r="N13361" t="s">
        <v>16848</v>
      </c>
      <c r="O13361" t="s">
        <v>10908</v>
      </c>
      <c r="P13361" t="s">
        <v>10913</v>
      </c>
    </row>
    <row r="13362" spans="1:16" x14ac:dyDescent="0.3">
      <c r="A13362" t="s">
        <v>16851</v>
      </c>
      <c r="B13362" s="2" t="str">
        <f t="shared" si="626"/>
        <v>9812</v>
      </c>
      <c r="C13362" s="2">
        <f t="shared" si="624"/>
        <v>9812</v>
      </c>
      <c r="D13362" t="str">
        <f>VLOOKUP(C13362,'Cost Centre'!A:B,2,)</f>
        <v>Strategic projects and service delivery regulation</v>
      </c>
      <c r="E13362" t="str">
        <f t="shared" si="625"/>
        <v>8</v>
      </c>
      <c r="F13362" t="s">
        <v>462</v>
      </c>
      <c r="G13362" s="2">
        <v>6245932.4000000004</v>
      </c>
      <c r="H13362" s="2">
        <v>0</v>
      </c>
      <c r="I13362" s="2">
        <v>0</v>
      </c>
      <c r="J13362" s="105">
        <f>SUMIF([1]MMM!$A:$A,A13362,[1]MMM!$F:$F)</f>
        <v>6245932.4000000004</v>
      </c>
      <c r="K13362" s="2" t="s">
        <v>460</v>
      </c>
      <c r="L13362" s="2">
        <v>0</v>
      </c>
      <c r="M13362" t="s">
        <v>16691</v>
      </c>
      <c r="N13362" t="s">
        <v>16848</v>
      </c>
      <c r="O13362" t="s">
        <v>10916</v>
      </c>
      <c r="P13362" t="s">
        <v>10917</v>
      </c>
    </row>
    <row r="13363" spans="1:16" x14ac:dyDescent="0.3">
      <c r="A13363" t="s">
        <v>16852</v>
      </c>
      <c r="B13363" s="2" t="str">
        <f t="shared" si="626"/>
        <v>9812</v>
      </c>
      <c r="C13363" s="2">
        <f t="shared" si="624"/>
        <v>9812</v>
      </c>
      <c r="D13363" t="str">
        <f>VLOOKUP(C13363,'Cost Centre'!A:B,2,)</f>
        <v>Strategic projects and service delivery regulation</v>
      </c>
      <c r="E13363" t="str">
        <f t="shared" si="625"/>
        <v>8</v>
      </c>
      <c r="F13363" t="s">
        <v>464</v>
      </c>
      <c r="G13363" s="2">
        <v>0</v>
      </c>
      <c r="H13363" s="2">
        <v>0</v>
      </c>
      <c r="I13363" s="2">
        <v>0</v>
      </c>
      <c r="J13363" s="105">
        <f>SUMIF([1]MMM!$A:$A,A13363,[1]MMM!$F:$F)</f>
        <v>0</v>
      </c>
      <c r="K13363" s="2" t="s">
        <v>460</v>
      </c>
      <c r="L13363" s="2">
        <v>0</v>
      </c>
      <c r="M13363" t="s">
        <v>16691</v>
      </c>
      <c r="N13363" t="s">
        <v>16848</v>
      </c>
      <c r="O13363" t="s">
        <v>10916</v>
      </c>
      <c r="P13363" t="s">
        <v>10917</v>
      </c>
    </row>
    <row r="13364" spans="1:16" x14ac:dyDescent="0.3">
      <c r="A13364" t="s">
        <v>16853</v>
      </c>
      <c r="B13364" s="2" t="str">
        <f t="shared" si="626"/>
        <v>9812</v>
      </c>
      <c r="C13364" s="2">
        <f t="shared" si="624"/>
        <v>9812</v>
      </c>
      <c r="D13364" t="str">
        <f>VLOOKUP(C13364,'Cost Centre'!A:B,2,)</f>
        <v>Strategic projects and service delivery regulation</v>
      </c>
      <c r="E13364" t="str">
        <f t="shared" si="625"/>
        <v>8</v>
      </c>
      <c r="F13364" t="s">
        <v>466</v>
      </c>
      <c r="G13364" s="2">
        <v>0</v>
      </c>
      <c r="H13364" s="2">
        <v>0</v>
      </c>
      <c r="I13364" s="2">
        <v>0</v>
      </c>
      <c r="J13364" s="105">
        <f>SUMIF([1]MMM!$A:$A,A13364,[1]MMM!$F:$F)</f>
        <v>0</v>
      </c>
      <c r="K13364" s="2" t="s">
        <v>460</v>
      </c>
      <c r="L13364" s="2">
        <v>0</v>
      </c>
      <c r="M13364" t="s">
        <v>16691</v>
      </c>
      <c r="N13364" t="s">
        <v>16848</v>
      </c>
      <c r="O13364" t="s">
        <v>10916</v>
      </c>
      <c r="P13364" t="s">
        <v>10917</v>
      </c>
    </row>
    <row r="13365" spans="1:16" x14ac:dyDescent="0.3">
      <c r="A13365" t="s">
        <v>16854</v>
      </c>
      <c r="B13365" s="2" t="str">
        <f t="shared" si="626"/>
        <v>9812</v>
      </c>
      <c r="C13365" s="2">
        <f t="shared" si="624"/>
        <v>9812</v>
      </c>
      <c r="D13365" t="str">
        <f>VLOOKUP(C13365,'Cost Centre'!A:B,2,)</f>
        <v>Strategic projects and service delivery regulation</v>
      </c>
      <c r="E13365" t="str">
        <f t="shared" si="625"/>
        <v>8</v>
      </c>
      <c r="F13365" t="s">
        <v>468</v>
      </c>
      <c r="G13365" s="2">
        <v>0</v>
      </c>
      <c r="H13365" s="2">
        <v>5484003.21</v>
      </c>
      <c r="I13365" s="2">
        <v>0</v>
      </c>
      <c r="J13365" s="105">
        <f>SUMIF([1]MMM!$A:$A,A13365,[1]MMM!$F:$F)</f>
        <v>5484003.21</v>
      </c>
      <c r="K13365" s="2" t="s">
        <v>460</v>
      </c>
      <c r="L13365" s="2">
        <v>0</v>
      </c>
      <c r="M13365" t="s">
        <v>16691</v>
      </c>
      <c r="N13365" t="s">
        <v>16848</v>
      </c>
      <c r="O13365" t="s">
        <v>10916</v>
      </c>
      <c r="P13365" t="s">
        <v>10917</v>
      </c>
    </row>
    <row r="13366" spans="1:16" x14ac:dyDescent="0.3">
      <c r="A13366" t="s">
        <v>16855</v>
      </c>
      <c r="B13366" s="2" t="str">
        <f t="shared" si="626"/>
        <v>9812</v>
      </c>
      <c r="C13366" s="2">
        <f t="shared" si="624"/>
        <v>9812</v>
      </c>
      <c r="D13366" t="str">
        <f>VLOOKUP(C13366,'Cost Centre'!A:B,2,)</f>
        <v>Strategic projects and service delivery regulation</v>
      </c>
      <c r="E13366" t="str">
        <f t="shared" si="625"/>
        <v>8</v>
      </c>
      <c r="F13366" t="s">
        <v>470</v>
      </c>
      <c r="G13366" s="2">
        <v>0</v>
      </c>
      <c r="H13366" s="2">
        <v>0</v>
      </c>
      <c r="I13366" s="2">
        <v>0</v>
      </c>
      <c r="J13366" s="105">
        <f>SUMIF([1]MMM!$A:$A,A13366,[1]MMM!$F:$F)</f>
        <v>0</v>
      </c>
      <c r="K13366" s="2" t="s">
        <v>460</v>
      </c>
      <c r="L13366" s="2">
        <v>0</v>
      </c>
      <c r="M13366" t="s">
        <v>16691</v>
      </c>
      <c r="N13366" t="s">
        <v>16848</v>
      </c>
      <c r="O13366" t="s">
        <v>10916</v>
      </c>
      <c r="P13366" t="s">
        <v>10917</v>
      </c>
    </row>
    <row r="13367" spans="1:16" x14ac:dyDescent="0.3">
      <c r="A13367" t="s">
        <v>16856</v>
      </c>
      <c r="B13367" s="2" t="str">
        <f t="shared" si="626"/>
        <v>9812</v>
      </c>
      <c r="C13367" s="2">
        <f t="shared" si="624"/>
        <v>9812</v>
      </c>
      <c r="D13367" t="str">
        <f>VLOOKUP(C13367,'Cost Centre'!A:B,2,)</f>
        <v>Strategic projects and service delivery regulation</v>
      </c>
      <c r="E13367" t="str">
        <f t="shared" si="625"/>
        <v>8</v>
      </c>
      <c r="F13367" t="s">
        <v>2159</v>
      </c>
      <c r="G13367" s="2">
        <v>0</v>
      </c>
      <c r="H13367" s="2">
        <v>0</v>
      </c>
      <c r="I13367" s="2">
        <v>0</v>
      </c>
      <c r="J13367" s="105">
        <f>SUMIF([1]MMM!$A:$A,A13367,[1]MMM!$F:$F)</f>
        <v>0</v>
      </c>
      <c r="K13367" s="2" t="s">
        <v>460</v>
      </c>
      <c r="L13367" s="2">
        <v>0</v>
      </c>
      <c r="M13367" t="s">
        <v>16691</v>
      </c>
      <c r="N13367" t="s">
        <v>16848</v>
      </c>
      <c r="O13367" t="s">
        <v>10916</v>
      </c>
      <c r="P13367" t="s">
        <v>10917</v>
      </c>
    </row>
    <row r="13368" spans="1:16" x14ac:dyDescent="0.3">
      <c r="A13368" t="s">
        <v>10386</v>
      </c>
      <c r="B13368" s="2" t="str">
        <f t="shared" si="626"/>
        <v>9921</v>
      </c>
      <c r="C13368" s="2">
        <f t="shared" si="624"/>
        <v>9921</v>
      </c>
      <c r="D13368" t="str">
        <f>VLOOKUP(C13368,'Cost Centre'!A:B,2,)</f>
        <v>Naledi</v>
      </c>
      <c r="E13368" t="str">
        <f t="shared" si="625"/>
        <v>2</v>
      </c>
      <c r="F13368" t="s">
        <v>48</v>
      </c>
      <c r="G13368" s="2">
        <v>0</v>
      </c>
      <c r="H13368" s="2">
        <v>4613851.17</v>
      </c>
      <c r="I13368" s="2">
        <v>0</v>
      </c>
      <c r="J13368" s="105">
        <f>SUMIF([1]MMM!$A:$A,A13368,[1]MMM!$F:$F)</f>
        <v>4715819.9800000004</v>
      </c>
      <c r="K13368" s="2" t="s">
        <v>10</v>
      </c>
      <c r="L13368" s="2">
        <v>4889558</v>
      </c>
      <c r="M13368" t="s">
        <v>16691</v>
      </c>
      <c r="N13368" t="s">
        <v>16857</v>
      </c>
      <c r="O13368" t="s">
        <v>10871</v>
      </c>
      <c r="P13368" t="s">
        <v>10875</v>
      </c>
    </row>
    <row r="13369" spans="1:16" x14ac:dyDescent="0.3">
      <c r="A13369" t="s">
        <v>10387</v>
      </c>
      <c r="B13369" s="2" t="str">
        <f t="shared" si="626"/>
        <v>9921</v>
      </c>
      <c r="C13369" s="2">
        <f t="shared" si="624"/>
        <v>9921</v>
      </c>
      <c r="D13369" t="str">
        <f>VLOOKUP(C13369,'Cost Centre'!A:B,2,)</f>
        <v>Naledi</v>
      </c>
      <c r="E13369" t="str">
        <f t="shared" si="625"/>
        <v>2</v>
      </c>
      <c r="F13369" t="s">
        <v>49</v>
      </c>
      <c r="G13369" s="2">
        <v>0</v>
      </c>
      <c r="H13369" s="2">
        <v>0.01</v>
      </c>
      <c r="I13369" s="2">
        <v>0</v>
      </c>
      <c r="J13369" s="105">
        <f>SUMIF([1]MMM!$A:$A,A13369,[1]MMM!$F:$F)</f>
        <v>0.01</v>
      </c>
      <c r="K13369" s="2" t="s">
        <v>10</v>
      </c>
      <c r="L13369" s="2">
        <v>235337</v>
      </c>
      <c r="M13369" t="s">
        <v>16691</v>
      </c>
      <c r="N13369" t="s">
        <v>16857</v>
      </c>
      <c r="O13369" t="s">
        <v>10871</v>
      </c>
      <c r="P13369" t="s">
        <v>10875</v>
      </c>
    </row>
    <row r="13370" spans="1:16" x14ac:dyDescent="0.3">
      <c r="A13370" t="s">
        <v>10388</v>
      </c>
      <c r="B13370" s="2" t="str">
        <f t="shared" si="626"/>
        <v>9921</v>
      </c>
      <c r="C13370" s="2">
        <f t="shared" si="624"/>
        <v>9921</v>
      </c>
      <c r="D13370" t="str">
        <f>VLOOKUP(C13370,'Cost Centre'!A:B,2,)</f>
        <v>Naledi</v>
      </c>
      <c r="E13370" t="str">
        <f t="shared" si="625"/>
        <v>2</v>
      </c>
      <c r="F13370" t="s">
        <v>51</v>
      </c>
      <c r="G13370" s="2">
        <v>0</v>
      </c>
      <c r="H13370" s="2">
        <v>56352.83</v>
      </c>
      <c r="I13370" s="2">
        <v>0</v>
      </c>
      <c r="J13370" s="105">
        <f>SUMIF([1]MMM!$A:$A,A13370,[1]MMM!$F:$F)</f>
        <v>56352.83</v>
      </c>
      <c r="K13370" s="2" t="s">
        <v>10</v>
      </c>
      <c r="L13370" s="2">
        <v>61753</v>
      </c>
      <c r="M13370" t="s">
        <v>16691</v>
      </c>
      <c r="N13370" t="s">
        <v>16857</v>
      </c>
      <c r="O13370" t="s">
        <v>10871</v>
      </c>
      <c r="P13370" t="s">
        <v>10875</v>
      </c>
    </row>
    <row r="13371" spans="1:16" x14ac:dyDescent="0.3">
      <c r="A13371" t="s">
        <v>10389</v>
      </c>
      <c r="B13371" s="2" t="str">
        <f t="shared" si="626"/>
        <v>9921</v>
      </c>
      <c r="C13371" s="2">
        <f t="shared" si="624"/>
        <v>9921</v>
      </c>
      <c r="D13371" t="str">
        <f>VLOOKUP(C13371,'Cost Centre'!A:B,2,)</f>
        <v>Naledi</v>
      </c>
      <c r="E13371" t="str">
        <f t="shared" si="625"/>
        <v>2</v>
      </c>
      <c r="F13371" t="s">
        <v>52</v>
      </c>
      <c r="G13371" s="2">
        <v>0</v>
      </c>
      <c r="H13371" s="2">
        <v>19832.45</v>
      </c>
      <c r="I13371" s="2">
        <v>0</v>
      </c>
      <c r="J13371" s="105">
        <f>SUMIF([1]MMM!$A:$A,A13371,[1]MMM!$F:$F)</f>
        <v>19832.45</v>
      </c>
      <c r="K13371" s="2" t="s">
        <v>10</v>
      </c>
      <c r="L13371" s="2">
        <v>9545</v>
      </c>
      <c r="M13371" t="s">
        <v>16691</v>
      </c>
      <c r="N13371" t="s">
        <v>16857</v>
      </c>
      <c r="O13371" t="s">
        <v>10871</v>
      </c>
      <c r="P13371" t="s">
        <v>10875</v>
      </c>
    </row>
    <row r="13372" spans="1:16" x14ac:dyDescent="0.3">
      <c r="A13372" t="s">
        <v>10390</v>
      </c>
      <c r="B13372" s="2" t="str">
        <f t="shared" si="626"/>
        <v>9921</v>
      </c>
      <c r="C13372" s="2">
        <f t="shared" si="624"/>
        <v>9921</v>
      </c>
      <c r="D13372" t="str">
        <f>VLOOKUP(C13372,'Cost Centre'!A:B,2,)</f>
        <v>Naledi</v>
      </c>
      <c r="E13372" t="str">
        <f t="shared" si="625"/>
        <v>2</v>
      </c>
      <c r="F13372" t="s">
        <v>55</v>
      </c>
      <c r="G13372" s="2">
        <v>0</v>
      </c>
      <c r="H13372" s="2">
        <v>537449.75</v>
      </c>
      <c r="I13372" s="2">
        <v>0</v>
      </c>
      <c r="J13372" s="105">
        <f>SUMIF([1]MMM!$A:$A,A13372,[1]MMM!$F:$F)</f>
        <v>549449.75</v>
      </c>
      <c r="K13372" s="2" t="s">
        <v>10</v>
      </c>
      <c r="L13372" s="2">
        <v>90199</v>
      </c>
      <c r="M13372" t="s">
        <v>16691</v>
      </c>
      <c r="N13372" t="s">
        <v>16857</v>
      </c>
      <c r="O13372" t="s">
        <v>10871</v>
      </c>
      <c r="P13372" t="s">
        <v>10875</v>
      </c>
    </row>
    <row r="13373" spans="1:16" x14ac:dyDescent="0.3">
      <c r="A13373" t="s">
        <v>10391</v>
      </c>
      <c r="B13373" s="2" t="str">
        <f t="shared" si="626"/>
        <v>9921</v>
      </c>
      <c r="C13373" s="2">
        <f t="shared" si="624"/>
        <v>9921</v>
      </c>
      <c r="D13373" t="str">
        <f>VLOOKUP(C13373,'Cost Centre'!A:B,2,)</f>
        <v>Naledi</v>
      </c>
      <c r="E13373" t="str">
        <f t="shared" si="625"/>
        <v>2</v>
      </c>
      <c r="F13373" t="s">
        <v>56</v>
      </c>
      <c r="G13373" s="2">
        <v>0</v>
      </c>
      <c r="H13373" s="2">
        <v>8613.6200000000008</v>
      </c>
      <c r="I13373" s="2">
        <v>0</v>
      </c>
      <c r="J13373" s="105">
        <f>SUMIF([1]MMM!$A:$A,A13373,[1]MMM!$F:$F)</f>
        <v>8613.6200000000008</v>
      </c>
      <c r="K13373" s="2" t="s">
        <v>10</v>
      </c>
      <c r="L13373" s="2">
        <v>3636</v>
      </c>
      <c r="M13373" t="s">
        <v>16691</v>
      </c>
      <c r="N13373" t="s">
        <v>16857</v>
      </c>
      <c r="O13373" t="s">
        <v>10871</v>
      </c>
      <c r="P13373" t="s">
        <v>10875</v>
      </c>
    </row>
    <row r="13374" spans="1:16" x14ac:dyDescent="0.3">
      <c r="A13374" t="s">
        <v>10392</v>
      </c>
      <c r="B13374" s="2" t="str">
        <f t="shared" si="626"/>
        <v>9921</v>
      </c>
      <c r="C13374" s="2">
        <f t="shared" si="624"/>
        <v>9921</v>
      </c>
      <c r="D13374" t="str">
        <f>VLOOKUP(C13374,'Cost Centre'!A:B,2,)</f>
        <v>Naledi</v>
      </c>
      <c r="E13374" t="str">
        <f t="shared" si="625"/>
        <v>2</v>
      </c>
      <c r="F13374" t="s">
        <v>57</v>
      </c>
      <c r="G13374" s="2">
        <v>0</v>
      </c>
      <c r="H13374" s="2">
        <v>19025.599999999999</v>
      </c>
      <c r="I13374" s="2">
        <v>0</v>
      </c>
      <c r="J13374" s="105">
        <f>SUMIF([1]MMM!$A:$A,A13374,[1]MMM!$F:$F)</f>
        <v>19025.599999999999</v>
      </c>
      <c r="K13374" s="2" t="s">
        <v>10</v>
      </c>
      <c r="L13374" s="2">
        <v>0</v>
      </c>
      <c r="M13374" t="s">
        <v>16691</v>
      </c>
      <c r="N13374" t="s">
        <v>16857</v>
      </c>
      <c r="O13374" t="s">
        <v>10871</v>
      </c>
      <c r="P13374" t="s">
        <v>10875</v>
      </c>
    </row>
    <row r="13375" spans="1:16" x14ac:dyDescent="0.3">
      <c r="A13375" t="s">
        <v>10393</v>
      </c>
      <c r="B13375" s="2" t="str">
        <f t="shared" si="626"/>
        <v>9921</v>
      </c>
      <c r="C13375" s="2">
        <f t="shared" si="624"/>
        <v>9921</v>
      </c>
      <c r="D13375" t="str">
        <f>VLOOKUP(C13375,'Cost Centre'!A:B,2,)</f>
        <v>Naledi</v>
      </c>
      <c r="E13375" t="str">
        <f t="shared" si="625"/>
        <v>2</v>
      </c>
      <c r="F13375" t="s">
        <v>58</v>
      </c>
      <c r="G13375" s="2">
        <v>0</v>
      </c>
      <c r="H13375" s="2">
        <v>83635.740000000005</v>
      </c>
      <c r="I13375" s="2">
        <v>0</v>
      </c>
      <c r="J13375" s="105">
        <f>SUMIF([1]MMM!$A:$A,A13375,[1]MMM!$F:$F)</f>
        <v>83635.740000000005</v>
      </c>
      <c r="K13375" s="2" t="s">
        <v>10</v>
      </c>
      <c r="L13375" s="2">
        <v>0</v>
      </c>
      <c r="M13375" t="s">
        <v>16691</v>
      </c>
      <c r="N13375" t="s">
        <v>16857</v>
      </c>
      <c r="O13375" t="s">
        <v>10871</v>
      </c>
      <c r="P13375" t="s">
        <v>10875</v>
      </c>
    </row>
    <row r="13376" spans="1:16" x14ac:dyDescent="0.3">
      <c r="A13376" t="s">
        <v>10394</v>
      </c>
      <c r="B13376" s="2" t="str">
        <f t="shared" si="626"/>
        <v>9921</v>
      </c>
      <c r="C13376" s="2">
        <f t="shared" si="624"/>
        <v>9921</v>
      </c>
      <c r="D13376" t="str">
        <f>VLOOKUP(C13376,'Cost Centre'!A:B,2,)</f>
        <v>Naledi</v>
      </c>
      <c r="E13376" t="str">
        <f t="shared" si="625"/>
        <v>2</v>
      </c>
      <c r="F13376" t="s">
        <v>59</v>
      </c>
      <c r="G13376" s="2">
        <v>0</v>
      </c>
      <c r="H13376" s="2">
        <v>1069.8599999999999</v>
      </c>
      <c r="I13376" s="2">
        <v>0</v>
      </c>
      <c r="J13376" s="105">
        <f>SUMIF([1]MMM!$A:$A,A13376,[1]MMM!$F:$F)</f>
        <v>1069.8599999999999</v>
      </c>
      <c r="K13376" s="2" t="s">
        <v>10</v>
      </c>
      <c r="L13376" s="2">
        <v>0</v>
      </c>
      <c r="M13376" t="s">
        <v>16691</v>
      </c>
      <c r="N13376" t="s">
        <v>16857</v>
      </c>
      <c r="O13376" t="s">
        <v>10871</v>
      </c>
      <c r="P13376" t="s">
        <v>10875</v>
      </c>
    </row>
    <row r="13377" spans="1:16" x14ac:dyDescent="0.3">
      <c r="A13377" t="s">
        <v>10395</v>
      </c>
      <c r="B13377" s="2" t="str">
        <f t="shared" si="626"/>
        <v>9921</v>
      </c>
      <c r="C13377" s="2">
        <f t="shared" si="624"/>
        <v>9921</v>
      </c>
      <c r="D13377" t="str">
        <f>VLOOKUP(C13377,'Cost Centre'!A:B,2,)</f>
        <v>Naledi</v>
      </c>
      <c r="E13377" t="str">
        <f t="shared" si="625"/>
        <v>2</v>
      </c>
      <c r="F13377" t="s">
        <v>60</v>
      </c>
      <c r="G13377" s="2">
        <v>0</v>
      </c>
      <c r="H13377" s="2">
        <v>0</v>
      </c>
      <c r="I13377" s="2">
        <v>0</v>
      </c>
      <c r="J13377" s="105">
        <f>SUMIF([1]MMM!$A:$A,A13377,[1]MMM!$F:$F)</f>
        <v>0</v>
      </c>
      <c r="K13377" s="2" t="s">
        <v>10</v>
      </c>
      <c r="L13377" s="2">
        <v>134187</v>
      </c>
      <c r="M13377" t="s">
        <v>16691</v>
      </c>
      <c r="N13377" t="s">
        <v>16857</v>
      </c>
      <c r="O13377" t="s">
        <v>10871</v>
      </c>
      <c r="P13377" t="s">
        <v>10875</v>
      </c>
    </row>
    <row r="13378" spans="1:16" x14ac:dyDescent="0.3">
      <c r="A13378" t="s">
        <v>10396</v>
      </c>
      <c r="B13378" s="2" t="str">
        <f t="shared" si="626"/>
        <v>9921</v>
      </c>
      <c r="C13378" s="2">
        <f t="shared" ref="C13378:C13441" si="627">VALUE(B13378)</f>
        <v>9921</v>
      </c>
      <c r="D13378" t="str">
        <f>VLOOKUP(C13378,'Cost Centre'!A:B,2,)</f>
        <v>Naledi</v>
      </c>
      <c r="E13378" t="str">
        <f t="shared" ref="E13378:E13441" si="628">MID(A13378,5,1)</f>
        <v>2</v>
      </c>
      <c r="F13378" t="s">
        <v>61</v>
      </c>
      <c r="G13378" s="2">
        <v>0</v>
      </c>
      <c r="H13378" s="2">
        <v>340850.99</v>
      </c>
      <c r="I13378" s="2">
        <v>0</v>
      </c>
      <c r="J13378" s="105">
        <f>SUMIF([1]MMM!$A:$A,A13378,[1]MMM!$F:$F)</f>
        <v>340850.99</v>
      </c>
      <c r="K13378" s="2" t="s">
        <v>10</v>
      </c>
      <c r="L13378" s="2">
        <v>439807</v>
      </c>
      <c r="M13378" t="s">
        <v>16691</v>
      </c>
      <c r="N13378" t="s">
        <v>16857</v>
      </c>
      <c r="O13378" t="s">
        <v>10871</v>
      </c>
      <c r="P13378" t="s">
        <v>10875</v>
      </c>
    </row>
    <row r="13379" spans="1:16" x14ac:dyDescent="0.3">
      <c r="A13379" t="s">
        <v>10397</v>
      </c>
      <c r="B13379" s="2" t="str">
        <f t="shared" ref="B13379:B13442" si="629">MID(A13379,1,4)</f>
        <v>9921</v>
      </c>
      <c r="C13379" s="2">
        <f t="shared" si="627"/>
        <v>9921</v>
      </c>
      <c r="D13379" t="str">
        <f>VLOOKUP(C13379,'Cost Centre'!A:B,2,)</f>
        <v>Naledi</v>
      </c>
      <c r="E13379" t="str">
        <f t="shared" si="628"/>
        <v>2</v>
      </c>
      <c r="F13379" t="s">
        <v>62</v>
      </c>
      <c r="G13379" s="2">
        <v>0</v>
      </c>
      <c r="H13379" s="2">
        <v>3344.16</v>
      </c>
      <c r="I13379" s="2">
        <v>0</v>
      </c>
      <c r="J13379" s="105">
        <f>SUMIF([1]MMM!$A:$A,A13379,[1]MMM!$F:$F)</f>
        <v>3344.16</v>
      </c>
      <c r="K13379" s="2" t="s">
        <v>10</v>
      </c>
      <c r="L13379" s="2">
        <v>0</v>
      </c>
      <c r="M13379" t="s">
        <v>16691</v>
      </c>
      <c r="N13379" t="s">
        <v>16857</v>
      </c>
      <c r="O13379" t="s">
        <v>10871</v>
      </c>
      <c r="P13379" t="s">
        <v>10875</v>
      </c>
    </row>
    <row r="13380" spans="1:16" x14ac:dyDescent="0.3">
      <c r="A13380" t="s">
        <v>10398</v>
      </c>
      <c r="B13380" s="2" t="str">
        <f t="shared" si="629"/>
        <v>9921</v>
      </c>
      <c r="C13380" s="2">
        <f t="shared" si="627"/>
        <v>9921</v>
      </c>
      <c r="D13380" t="str">
        <f>VLOOKUP(C13380,'Cost Centre'!A:B,2,)</f>
        <v>Naledi</v>
      </c>
      <c r="E13380" t="str">
        <f t="shared" si="628"/>
        <v>2</v>
      </c>
      <c r="F13380" t="s">
        <v>67</v>
      </c>
      <c r="G13380" s="2">
        <v>0</v>
      </c>
      <c r="H13380" s="2">
        <v>1163.74</v>
      </c>
      <c r="I13380" s="2">
        <v>0</v>
      </c>
      <c r="J13380" s="105">
        <f>SUMIF([1]MMM!$A:$A,A13380,[1]MMM!$F:$F)</f>
        <v>1163.74</v>
      </c>
      <c r="K13380" s="2" t="s">
        <v>10</v>
      </c>
      <c r="L13380" s="2">
        <v>1060</v>
      </c>
      <c r="M13380" t="s">
        <v>16691</v>
      </c>
      <c r="N13380" t="s">
        <v>16857</v>
      </c>
      <c r="O13380" t="s">
        <v>10871</v>
      </c>
      <c r="P13380" t="s">
        <v>10876</v>
      </c>
    </row>
    <row r="13381" spans="1:16" x14ac:dyDescent="0.3">
      <c r="A13381" t="s">
        <v>10399</v>
      </c>
      <c r="B13381" s="2" t="str">
        <f t="shared" si="629"/>
        <v>9921</v>
      </c>
      <c r="C13381" s="2">
        <f t="shared" si="627"/>
        <v>9921</v>
      </c>
      <c r="D13381" t="str">
        <f>VLOOKUP(C13381,'Cost Centre'!A:B,2,)</f>
        <v>Naledi</v>
      </c>
      <c r="E13381" t="str">
        <f t="shared" si="628"/>
        <v>2</v>
      </c>
      <c r="F13381" t="s">
        <v>68</v>
      </c>
      <c r="G13381" s="2">
        <v>0</v>
      </c>
      <c r="H13381" s="2">
        <v>2908.08</v>
      </c>
      <c r="I13381" s="2">
        <v>0</v>
      </c>
      <c r="J13381" s="105">
        <f>SUMIF([1]MMM!$A:$A,A13381,[1]MMM!$F:$F)</f>
        <v>3112.06</v>
      </c>
      <c r="K13381" s="2" t="s">
        <v>10</v>
      </c>
      <c r="L13381" s="2">
        <v>0</v>
      </c>
      <c r="M13381" t="s">
        <v>16691</v>
      </c>
      <c r="N13381" t="s">
        <v>16857</v>
      </c>
      <c r="O13381" t="s">
        <v>10871</v>
      </c>
      <c r="P13381" t="s">
        <v>10876</v>
      </c>
    </row>
    <row r="13382" spans="1:16" x14ac:dyDescent="0.3">
      <c r="A13382" t="s">
        <v>10400</v>
      </c>
      <c r="B13382" s="2" t="str">
        <f t="shared" si="629"/>
        <v>9921</v>
      </c>
      <c r="C13382" s="2">
        <f t="shared" si="627"/>
        <v>9921</v>
      </c>
      <c r="D13382" t="str">
        <f>VLOOKUP(C13382,'Cost Centre'!A:B,2,)</f>
        <v>Naledi</v>
      </c>
      <c r="E13382" t="str">
        <f t="shared" si="628"/>
        <v>2</v>
      </c>
      <c r="F13382" t="s">
        <v>10877</v>
      </c>
      <c r="G13382" s="2">
        <v>0</v>
      </c>
      <c r="H13382" s="2">
        <v>319338.17</v>
      </c>
      <c r="I13382" s="2">
        <v>0</v>
      </c>
      <c r="J13382" s="105">
        <f>SUMIF([1]MMM!$A:$A,A13382,[1]MMM!$F:$F)</f>
        <v>324242.17</v>
      </c>
      <c r="K13382" s="2" t="s">
        <v>10</v>
      </c>
      <c r="L13382" s="2">
        <v>227892</v>
      </c>
      <c r="M13382" t="s">
        <v>16691</v>
      </c>
      <c r="N13382" t="s">
        <v>16857</v>
      </c>
      <c r="O13382" t="s">
        <v>10871</v>
      </c>
      <c r="P13382" t="s">
        <v>10876</v>
      </c>
    </row>
    <row r="13383" spans="1:16" x14ac:dyDescent="0.3">
      <c r="A13383" t="s">
        <v>10401</v>
      </c>
      <c r="B13383" s="2" t="str">
        <f t="shared" si="629"/>
        <v>9921</v>
      </c>
      <c r="C13383" s="2">
        <f t="shared" si="627"/>
        <v>9921</v>
      </c>
      <c r="D13383" t="str">
        <f>VLOOKUP(C13383,'Cost Centre'!A:B,2,)</f>
        <v>Naledi</v>
      </c>
      <c r="E13383" t="str">
        <f t="shared" si="628"/>
        <v>2</v>
      </c>
      <c r="F13383" t="s">
        <v>69</v>
      </c>
      <c r="G13383" s="2">
        <v>0</v>
      </c>
      <c r="H13383" s="2">
        <v>848869.52</v>
      </c>
      <c r="I13383" s="2">
        <v>0</v>
      </c>
      <c r="J13383" s="105">
        <f>SUMIF([1]MMM!$A:$A,A13383,[1]MMM!$F:$F)</f>
        <v>861121.63</v>
      </c>
      <c r="K13383" s="2" t="s">
        <v>10</v>
      </c>
      <c r="L13383" s="2">
        <v>788398</v>
      </c>
      <c r="M13383" t="s">
        <v>16691</v>
      </c>
      <c r="N13383" t="s">
        <v>16857</v>
      </c>
      <c r="O13383" t="s">
        <v>10871</v>
      </c>
      <c r="P13383" t="s">
        <v>10876</v>
      </c>
    </row>
    <row r="13384" spans="1:16" x14ac:dyDescent="0.3">
      <c r="A13384" t="s">
        <v>10402</v>
      </c>
      <c r="B13384" s="2" t="str">
        <f t="shared" si="629"/>
        <v>9921</v>
      </c>
      <c r="C13384" s="2">
        <f t="shared" si="627"/>
        <v>9921</v>
      </c>
      <c r="D13384" t="str">
        <f>VLOOKUP(C13384,'Cost Centre'!A:B,2,)</f>
        <v>Naledi</v>
      </c>
      <c r="E13384" t="str">
        <f t="shared" si="628"/>
        <v>2</v>
      </c>
      <c r="F13384" t="s">
        <v>70</v>
      </c>
      <c r="G13384" s="2">
        <v>0</v>
      </c>
      <c r="H13384" s="2">
        <v>19779.77</v>
      </c>
      <c r="I13384" s="2">
        <v>0</v>
      </c>
      <c r="J13384" s="105">
        <f>SUMIF([1]MMM!$A:$A,A13384,[1]MMM!$F:$F)</f>
        <v>19779.77</v>
      </c>
      <c r="K13384" s="2" t="s">
        <v>10</v>
      </c>
      <c r="L13384" s="2">
        <v>19130</v>
      </c>
      <c r="M13384" t="s">
        <v>16691</v>
      </c>
      <c r="N13384" t="s">
        <v>16857</v>
      </c>
      <c r="O13384" t="s">
        <v>10871</v>
      </c>
      <c r="P13384" t="s">
        <v>10876</v>
      </c>
    </row>
    <row r="13385" spans="1:16" x14ac:dyDescent="0.3">
      <c r="A13385" t="s">
        <v>10403</v>
      </c>
      <c r="B13385" s="2" t="str">
        <f t="shared" si="629"/>
        <v>9921</v>
      </c>
      <c r="C13385" s="2">
        <f t="shared" si="627"/>
        <v>9921</v>
      </c>
      <c r="D13385" t="str">
        <f>VLOOKUP(C13385,'Cost Centre'!A:B,2,)</f>
        <v>Naledi</v>
      </c>
      <c r="E13385" t="str">
        <f t="shared" si="628"/>
        <v>2</v>
      </c>
      <c r="F13385" t="s">
        <v>196</v>
      </c>
      <c r="G13385" s="2">
        <v>0</v>
      </c>
      <c r="H13385" s="2">
        <v>0</v>
      </c>
      <c r="I13385" s="2">
        <v>0</v>
      </c>
      <c r="J13385" s="105">
        <f>SUMIF([1]MMM!$A:$A,A13385,[1]MMM!$F:$F)</f>
        <v>0</v>
      </c>
      <c r="K13385" s="2" t="s">
        <v>10</v>
      </c>
      <c r="L13385" s="2">
        <v>0</v>
      </c>
      <c r="M13385" t="s">
        <v>16691</v>
      </c>
      <c r="N13385" t="s">
        <v>16857</v>
      </c>
      <c r="O13385" t="s">
        <v>10871</v>
      </c>
      <c r="P13385" t="s">
        <v>10878</v>
      </c>
    </row>
    <row r="13386" spans="1:16" x14ac:dyDescent="0.3">
      <c r="A13386" t="s">
        <v>10404</v>
      </c>
      <c r="B13386" s="2" t="str">
        <f t="shared" si="629"/>
        <v>9921</v>
      </c>
      <c r="C13386" s="2">
        <f t="shared" si="627"/>
        <v>9921</v>
      </c>
      <c r="D13386" t="str">
        <f>VLOOKUP(C13386,'Cost Centre'!A:B,2,)</f>
        <v>Naledi</v>
      </c>
      <c r="E13386" t="str">
        <f t="shared" si="628"/>
        <v>2</v>
      </c>
      <c r="F13386" t="s">
        <v>75</v>
      </c>
      <c r="G13386" s="2">
        <v>0</v>
      </c>
      <c r="H13386" s="2">
        <v>0</v>
      </c>
      <c r="I13386" s="2">
        <v>0</v>
      </c>
      <c r="J13386" s="105">
        <f>SUMIF([1]MMM!$A:$A,A13386,[1]MMM!$F:$F)</f>
        <v>0</v>
      </c>
      <c r="K13386" s="2" t="s">
        <v>10</v>
      </c>
      <c r="L13386" s="2">
        <v>0</v>
      </c>
      <c r="M13386" t="s">
        <v>16691</v>
      </c>
      <c r="N13386" t="s">
        <v>16857</v>
      </c>
      <c r="O13386" t="s">
        <v>10871</v>
      </c>
      <c r="P13386" t="s">
        <v>10878</v>
      </c>
    </row>
    <row r="13387" spans="1:16" x14ac:dyDescent="0.3">
      <c r="A13387" t="s">
        <v>10405</v>
      </c>
      <c r="B13387" s="2" t="str">
        <f t="shared" si="629"/>
        <v>9921</v>
      </c>
      <c r="C13387" s="2">
        <f t="shared" si="627"/>
        <v>9921</v>
      </c>
      <c r="D13387" t="str">
        <f>VLOOKUP(C13387,'Cost Centre'!A:B,2,)</f>
        <v>Naledi</v>
      </c>
      <c r="E13387" t="str">
        <f t="shared" si="628"/>
        <v>2</v>
      </c>
      <c r="F13387" t="s">
        <v>2117</v>
      </c>
      <c r="G13387" s="2">
        <v>0</v>
      </c>
      <c r="H13387" s="2">
        <v>0</v>
      </c>
      <c r="I13387" s="2">
        <v>0</v>
      </c>
      <c r="J13387" s="105">
        <f>SUMIF([1]MMM!$A:$A,A13387,[1]MMM!$F:$F)</f>
        <v>0</v>
      </c>
      <c r="K13387" s="2" t="s">
        <v>10</v>
      </c>
      <c r="L13387" s="2">
        <v>0</v>
      </c>
      <c r="M13387" t="s">
        <v>16691</v>
      </c>
      <c r="N13387" t="s">
        <v>16857</v>
      </c>
      <c r="O13387" t="s">
        <v>10871</v>
      </c>
      <c r="P13387" t="s">
        <v>10878</v>
      </c>
    </row>
    <row r="13388" spans="1:16" x14ac:dyDescent="0.3">
      <c r="A13388" t="s">
        <v>10406</v>
      </c>
      <c r="B13388" s="2" t="str">
        <f t="shared" si="629"/>
        <v>9921</v>
      </c>
      <c r="C13388" s="2">
        <f t="shared" si="627"/>
        <v>9921</v>
      </c>
      <c r="D13388" t="str">
        <f>VLOOKUP(C13388,'Cost Centre'!A:B,2,)</f>
        <v>Naledi</v>
      </c>
      <c r="E13388" t="str">
        <f t="shared" si="628"/>
        <v>2</v>
      </c>
      <c r="F13388" t="s">
        <v>227</v>
      </c>
      <c r="G13388" s="2">
        <v>0</v>
      </c>
      <c r="H13388" s="2">
        <v>0</v>
      </c>
      <c r="I13388" s="2">
        <v>0</v>
      </c>
      <c r="J13388" s="105">
        <f>SUMIF([1]MMM!$A:$A,A13388,[1]MMM!$F:$F)</f>
        <v>0</v>
      </c>
      <c r="K13388" s="2" t="s">
        <v>10</v>
      </c>
      <c r="L13388" s="2">
        <v>0</v>
      </c>
      <c r="M13388" t="s">
        <v>16691</v>
      </c>
      <c r="N13388" t="s">
        <v>16857</v>
      </c>
      <c r="O13388" t="s">
        <v>10871</v>
      </c>
      <c r="P13388" t="s">
        <v>10879</v>
      </c>
    </row>
    <row r="13389" spans="1:16" x14ac:dyDescent="0.3">
      <c r="A13389" t="s">
        <v>10407</v>
      </c>
      <c r="B13389" s="2" t="str">
        <f t="shared" si="629"/>
        <v>9921</v>
      </c>
      <c r="C13389" s="2">
        <f t="shared" si="627"/>
        <v>9921</v>
      </c>
      <c r="D13389" t="str">
        <f>VLOOKUP(C13389,'Cost Centre'!A:B,2,)</f>
        <v>Naledi</v>
      </c>
      <c r="E13389" t="str">
        <f t="shared" si="628"/>
        <v>2</v>
      </c>
      <c r="F13389" t="s">
        <v>2224</v>
      </c>
      <c r="G13389" s="2">
        <v>0</v>
      </c>
      <c r="H13389" s="2">
        <v>0</v>
      </c>
      <c r="I13389" s="2">
        <v>0</v>
      </c>
      <c r="J13389" s="105">
        <f>SUMIF([1]MMM!$A:$A,A13389,[1]MMM!$F:$F)</f>
        <v>0</v>
      </c>
      <c r="K13389" s="2" t="s">
        <v>10</v>
      </c>
      <c r="L13389" s="2">
        <v>0</v>
      </c>
      <c r="M13389" t="s">
        <v>16691</v>
      </c>
      <c r="N13389" t="s">
        <v>16857</v>
      </c>
      <c r="O13389" t="s">
        <v>10871</v>
      </c>
      <c r="P13389" t="s">
        <v>10879</v>
      </c>
    </row>
    <row r="13390" spans="1:16" x14ac:dyDescent="0.3">
      <c r="A13390" t="s">
        <v>10408</v>
      </c>
      <c r="B13390" s="2" t="str">
        <f t="shared" si="629"/>
        <v>9921</v>
      </c>
      <c r="C13390" s="2">
        <f t="shared" si="627"/>
        <v>9921</v>
      </c>
      <c r="D13390" t="str">
        <f>VLOOKUP(C13390,'Cost Centre'!A:B,2,)</f>
        <v>Naledi</v>
      </c>
      <c r="E13390" t="str">
        <f t="shared" si="628"/>
        <v>2</v>
      </c>
      <c r="F13390" t="s">
        <v>2224</v>
      </c>
      <c r="G13390" s="2">
        <v>0</v>
      </c>
      <c r="H13390" s="2">
        <v>0</v>
      </c>
      <c r="I13390" s="2">
        <v>0</v>
      </c>
      <c r="J13390" s="105">
        <f>SUMIF([1]MMM!$A:$A,A13390,[1]MMM!$F:$F)</f>
        <v>0</v>
      </c>
      <c r="K13390" s="2" t="s">
        <v>10</v>
      </c>
      <c r="L13390" s="2">
        <v>0</v>
      </c>
      <c r="M13390" t="s">
        <v>16691</v>
      </c>
      <c r="N13390" t="s">
        <v>16857</v>
      </c>
      <c r="O13390" t="s">
        <v>10871</v>
      </c>
      <c r="P13390" t="s">
        <v>10879</v>
      </c>
    </row>
    <row r="13391" spans="1:16" x14ac:dyDescent="0.3">
      <c r="A13391" t="s">
        <v>10409</v>
      </c>
      <c r="B13391" s="2" t="str">
        <f t="shared" si="629"/>
        <v>9921</v>
      </c>
      <c r="C13391" s="2">
        <f t="shared" si="627"/>
        <v>9921</v>
      </c>
      <c r="D13391" t="str">
        <f>VLOOKUP(C13391,'Cost Centre'!A:B,2,)</f>
        <v>Naledi</v>
      </c>
      <c r="E13391" t="str">
        <f t="shared" si="628"/>
        <v>2</v>
      </c>
      <c r="F13391" t="s">
        <v>323</v>
      </c>
      <c r="G13391" s="2">
        <v>0</v>
      </c>
      <c r="H13391" s="2">
        <v>0</v>
      </c>
      <c r="I13391" s="2">
        <v>0</v>
      </c>
      <c r="J13391" s="105">
        <f>SUMIF([1]MMM!$A:$A,A13391,[1]MMM!$F:$F)</f>
        <v>0</v>
      </c>
      <c r="K13391" s="2" t="s">
        <v>10</v>
      </c>
      <c r="L13391" s="2">
        <v>0</v>
      </c>
      <c r="M13391" t="s">
        <v>16691</v>
      </c>
      <c r="N13391" t="s">
        <v>16857</v>
      </c>
      <c r="O13391" t="s">
        <v>10871</v>
      </c>
      <c r="P13391" t="s">
        <v>10879</v>
      </c>
    </row>
    <row r="13392" spans="1:16" x14ac:dyDescent="0.3">
      <c r="A13392" t="s">
        <v>10410</v>
      </c>
      <c r="B13392" s="2" t="str">
        <f t="shared" si="629"/>
        <v>9921</v>
      </c>
      <c r="C13392" s="2">
        <f t="shared" si="627"/>
        <v>9921</v>
      </c>
      <c r="D13392" t="str">
        <f>VLOOKUP(C13392,'Cost Centre'!A:B,2,)</f>
        <v>Naledi</v>
      </c>
      <c r="E13392" t="str">
        <f t="shared" si="628"/>
        <v>2</v>
      </c>
      <c r="F13392" t="s">
        <v>16858</v>
      </c>
      <c r="G13392" s="2">
        <v>0</v>
      </c>
      <c r="H13392" s="2">
        <v>0</v>
      </c>
      <c r="I13392" s="2">
        <v>0</v>
      </c>
      <c r="J13392" s="105">
        <f>SUMIF([1]MMM!$A:$A,A13392,[1]MMM!$F:$F)</f>
        <v>0</v>
      </c>
      <c r="K13392" s="2" t="s">
        <v>10</v>
      </c>
      <c r="L13392" s="2">
        <v>0</v>
      </c>
      <c r="M13392" t="s">
        <v>16691</v>
      </c>
      <c r="N13392" t="s">
        <v>16857</v>
      </c>
      <c r="O13392" t="s">
        <v>10871</v>
      </c>
      <c r="P13392" t="s">
        <v>10881</v>
      </c>
    </row>
    <row r="13393" spans="1:16" x14ac:dyDescent="0.3">
      <c r="A13393" t="s">
        <v>10411</v>
      </c>
      <c r="B13393" s="2" t="str">
        <f t="shared" si="629"/>
        <v>9921</v>
      </c>
      <c r="C13393" s="2">
        <f t="shared" si="627"/>
        <v>9921</v>
      </c>
      <c r="D13393" t="str">
        <f>VLOOKUP(C13393,'Cost Centre'!A:B,2,)</f>
        <v>Naledi</v>
      </c>
      <c r="E13393" t="str">
        <f t="shared" si="628"/>
        <v>2</v>
      </c>
      <c r="F13393" t="s">
        <v>84</v>
      </c>
      <c r="G13393" s="2">
        <v>0</v>
      </c>
      <c r="H13393" s="2">
        <v>0</v>
      </c>
      <c r="I13393" s="2">
        <v>0</v>
      </c>
      <c r="J13393" s="105">
        <f>SUMIF([1]MMM!$A:$A,A13393,[1]MMM!$F:$F)</f>
        <v>0</v>
      </c>
      <c r="K13393" s="2" t="s">
        <v>10</v>
      </c>
      <c r="L13393" s="2">
        <v>0</v>
      </c>
      <c r="M13393" t="s">
        <v>16691</v>
      </c>
      <c r="N13393" t="s">
        <v>16857</v>
      </c>
      <c r="O13393" t="s">
        <v>10871</v>
      </c>
      <c r="P13393" t="s">
        <v>10881</v>
      </c>
    </row>
    <row r="13394" spans="1:16" x14ac:dyDescent="0.3">
      <c r="A13394" t="s">
        <v>10412</v>
      </c>
      <c r="B13394" s="2" t="str">
        <f t="shared" si="629"/>
        <v>9921</v>
      </c>
      <c r="C13394" s="2">
        <f t="shared" si="627"/>
        <v>9921</v>
      </c>
      <c r="D13394" t="str">
        <f>VLOOKUP(C13394,'Cost Centre'!A:B,2,)</f>
        <v>Naledi</v>
      </c>
      <c r="E13394" t="str">
        <f t="shared" si="628"/>
        <v>2</v>
      </c>
      <c r="F13394" t="s">
        <v>86</v>
      </c>
      <c r="G13394" s="2">
        <v>0</v>
      </c>
      <c r="H13394" s="2">
        <v>0</v>
      </c>
      <c r="I13394" s="2">
        <v>0</v>
      </c>
      <c r="J13394" s="105">
        <f>SUMIF([1]MMM!$A:$A,A13394,[1]MMM!$F:$F)</f>
        <v>0</v>
      </c>
      <c r="K13394" s="2" t="s">
        <v>10</v>
      </c>
      <c r="L13394" s="2">
        <v>0</v>
      </c>
      <c r="M13394" t="s">
        <v>16691</v>
      </c>
      <c r="N13394" t="s">
        <v>16857</v>
      </c>
      <c r="O13394" t="s">
        <v>10871</v>
      </c>
      <c r="P13394" t="s">
        <v>10881</v>
      </c>
    </row>
    <row r="13395" spans="1:16" x14ac:dyDescent="0.3">
      <c r="A13395" t="s">
        <v>10413</v>
      </c>
      <c r="B13395" s="2" t="str">
        <f t="shared" si="629"/>
        <v>9921</v>
      </c>
      <c r="C13395" s="2">
        <f t="shared" si="627"/>
        <v>9921</v>
      </c>
      <c r="D13395" t="str">
        <f>VLOOKUP(C13395,'Cost Centre'!A:B,2,)</f>
        <v>Naledi</v>
      </c>
      <c r="E13395" t="str">
        <f t="shared" si="628"/>
        <v>2</v>
      </c>
      <c r="F13395" t="s">
        <v>157</v>
      </c>
      <c r="G13395" s="2">
        <v>0</v>
      </c>
      <c r="H13395" s="2">
        <v>0</v>
      </c>
      <c r="I13395" s="2">
        <v>0</v>
      </c>
      <c r="J13395" s="105">
        <f>SUMIF([1]MMM!$A:$A,A13395,[1]MMM!$F:$F)</f>
        <v>0</v>
      </c>
      <c r="K13395" s="2" t="s">
        <v>10</v>
      </c>
      <c r="L13395" s="2">
        <v>0</v>
      </c>
      <c r="M13395" t="s">
        <v>16691</v>
      </c>
      <c r="N13395" t="s">
        <v>16857</v>
      </c>
      <c r="O13395" t="s">
        <v>10871</v>
      </c>
      <c r="P13395" t="s">
        <v>10881</v>
      </c>
    </row>
    <row r="13396" spans="1:16" x14ac:dyDescent="0.3">
      <c r="A13396" t="s">
        <v>10414</v>
      </c>
      <c r="B13396" s="2" t="str">
        <f t="shared" si="629"/>
        <v>9921</v>
      </c>
      <c r="C13396" s="2">
        <f t="shared" si="627"/>
        <v>9921</v>
      </c>
      <c r="D13396" t="str">
        <f>VLOOKUP(C13396,'Cost Centre'!A:B,2,)</f>
        <v>Naledi</v>
      </c>
      <c r="E13396" t="str">
        <f t="shared" si="628"/>
        <v>2</v>
      </c>
      <c r="F13396" t="s">
        <v>16859</v>
      </c>
      <c r="G13396" s="2">
        <v>0</v>
      </c>
      <c r="H13396" s="2">
        <v>0</v>
      </c>
      <c r="I13396" s="2">
        <v>0</v>
      </c>
      <c r="J13396" s="105">
        <f>SUMIF([1]MMM!$A:$A,A13396,[1]MMM!$F:$F)</f>
        <v>0</v>
      </c>
      <c r="K13396" s="2" t="s">
        <v>10</v>
      </c>
      <c r="L13396" s="2">
        <v>0</v>
      </c>
      <c r="M13396" t="s">
        <v>16691</v>
      </c>
      <c r="N13396" t="s">
        <v>16857</v>
      </c>
      <c r="O13396" t="s">
        <v>10871</v>
      </c>
      <c r="P13396" t="s">
        <v>10881</v>
      </c>
    </row>
    <row r="13397" spans="1:16" x14ac:dyDescent="0.3">
      <c r="A13397" t="s">
        <v>10415</v>
      </c>
      <c r="B13397" s="2" t="str">
        <f t="shared" si="629"/>
        <v>9921</v>
      </c>
      <c r="C13397" s="2">
        <f t="shared" si="627"/>
        <v>9921</v>
      </c>
      <c r="D13397" t="str">
        <f>VLOOKUP(C13397,'Cost Centre'!A:B,2,)</f>
        <v>Naledi</v>
      </c>
      <c r="E13397" t="str">
        <f t="shared" si="628"/>
        <v>2</v>
      </c>
      <c r="F13397" t="s">
        <v>88</v>
      </c>
      <c r="G13397" s="2">
        <v>0</v>
      </c>
      <c r="H13397" s="2">
        <v>0</v>
      </c>
      <c r="I13397" s="2">
        <v>0</v>
      </c>
      <c r="J13397" s="105">
        <f>SUMIF([1]MMM!$A:$A,A13397,[1]MMM!$F:$F)</f>
        <v>0</v>
      </c>
      <c r="K13397" s="2" t="s">
        <v>10</v>
      </c>
      <c r="L13397" s="2">
        <v>0</v>
      </c>
      <c r="M13397" t="s">
        <v>16691</v>
      </c>
      <c r="N13397" t="s">
        <v>16857</v>
      </c>
      <c r="O13397" t="s">
        <v>10871</v>
      </c>
      <c r="P13397" t="s">
        <v>10881</v>
      </c>
    </row>
    <row r="13398" spans="1:16" x14ac:dyDescent="0.3">
      <c r="A13398" t="s">
        <v>10416</v>
      </c>
      <c r="B13398" s="2" t="str">
        <f t="shared" si="629"/>
        <v>9921</v>
      </c>
      <c r="C13398" s="2">
        <f t="shared" si="627"/>
        <v>9921</v>
      </c>
      <c r="D13398" t="str">
        <f>VLOOKUP(C13398,'Cost Centre'!A:B,2,)</f>
        <v>Naledi</v>
      </c>
      <c r="E13398" t="str">
        <f t="shared" si="628"/>
        <v>2</v>
      </c>
      <c r="F13398" t="s">
        <v>10880</v>
      </c>
      <c r="G13398" s="2">
        <v>0</v>
      </c>
      <c r="H13398" s="2">
        <v>0</v>
      </c>
      <c r="I13398" s="2">
        <v>0</v>
      </c>
      <c r="J13398" s="105">
        <f>SUMIF([1]MMM!$A:$A,A13398,[1]MMM!$F:$F)</f>
        <v>0</v>
      </c>
      <c r="K13398" s="2" t="s">
        <v>10</v>
      </c>
      <c r="L13398" s="2">
        <v>0</v>
      </c>
      <c r="M13398" t="s">
        <v>16691</v>
      </c>
      <c r="N13398" t="s">
        <v>16857</v>
      </c>
      <c r="O13398" t="s">
        <v>10871</v>
      </c>
      <c r="P13398" t="s">
        <v>10881</v>
      </c>
    </row>
    <row r="13399" spans="1:16" x14ac:dyDescent="0.3">
      <c r="A13399" t="s">
        <v>10417</v>
      </c>
      <c r="B13399" s="2" t="str">
        <f t="shared" si="629"/>
        <v>9921</v>
      </c>
      <c r="C13399" s="2">
        <f t="shared" si="627"/>
        <v>9921</v>
      </c>
      <c r="D13399" t="str">
        <f>VLOOKUP(C13399,'Cost Centre'!A:B,2,)</f>
        <v>Naledi</v>
      </c>
      <c r="E13399" t="str">
        <f t="shared" si="628"/>
        <v>2</v>
      </c>
      <c r="F13399" t="s">
        <v>162</v>
      </c>
      <c r="G13399" s="2">
        <v>0</v>
      </c>
      <c r="H13399" s="2">
        <v>0</v>
      </c>
      <c r="I13399" s="2">
        <v>0</v>
      </c>
      <c r="J13399" s="105">
        <f>SUMIF([1]MMM!$A:$A,A13399,[1]MMM!$F:$F)</f>
        <v>0</v>
      </c>
      <c r="K13399" s="2" t="s">
        <v>10</v>
      </c>
      <c r="L13399" s="2">
        <v>0</v>
      </c>
      <c r="M13399" t="s">
        <v>16691</v>
      </c>
      <c r="N13399" t="s">
        <v>16857</v>
      </c>
      <c r="O13399" t="s">
        <v>10871</v>
      </c>
      <c r="P13399" t="s">
        <v>10881</v>
      </c>
    </row>
    <row r="13400" spans="1:16" x14ac:dyDescent="0.3">
      <c r="A13400" t="s">
        <v>10418</v>
      </c>
      <c r="B13400" s="2" t="str">
        <f t="shared" si="629"/>
        <v>9921</v>
      </c>
      <c r="C13400" s="2">
        <f t="shared" si="627"/>
        <v>9921</v>
      </c>
      <c r="D13400" t="str">
        <f>VLOOKUP(C13400,'Cost Centre'!A:B,2,)</f>
        <v>Naledi</v>
      </c>
      <c r="E13400" t="str">
        <f t="shared" si="628"/>
        <v>2</v>
      </c>
      <c r="F13400" t="s">
        <v>93</v>
      </c>
      <c r="G13400" s="2">
        <v>0</v>
      </c>
      <c r="H13400" s="2">
        <v>55641.89</v>
      </c>
      <c r="I13400" s="2">
        <v>0</v>
      </c>
      <c r="J13400" s="105">
        <f>SUMIF([1]MMM!$A:$A,A13400,[1]MMM!$F:$F)</f>
        <v>56735.32</v>
      </c>
      <c r="K13400" s="2" t="s">
        <v>10</v>
      </c>
      <c r="L13400" s="2">
        <v>95275</v>
      </c>
      <c r="M13400" t="s">
        <v>16691</v>
      </c>
      <c r="N13400" t="s">
        <v>16857</v>
      </c>
      <c r="O13400" t="s">
        <v>10871</v>
      </c>
      <c r="P13400" t="s">
        <v>10881</v>
      </c>
    </row>
    <row r="13401" spans="1:16" x14ac:dyDescent="0.3">
      <c r="A13401" t="s">
        <v>10419</v>
      </c>
      <c r="B13401" s="2" t="str">
        <f t="shared" si="629"/>
        <v>9921</v>
      </c>
      <c r="C13401" s="2">
        <f t="shared" si="627"/>
        <v>9921</v>
      </c>
      <c r="D13401" t="str">
        <f>VLOOKUP(C13401,'Cost Centre'!A:B,2,)</f>
        <v>Naledi</v>
      </c>
      <c r="E13401" t="str">
        <f t="shared" si="628"/>
        <v>2</v>
      </c>
      <c r="F13401" t="s">
        <v>10882</v>
      </c>
      <c r="G13401" s="2">
        <v>0</v>
      </c>
      <c r="H13401" s="2">
        <v>0</v>
      </c>
      <c r="I13401" s="2">
        <v>0</v>
      </c>
      <c r="J13401" s="105">
        <f>SUMIF([1]MMM!$A:$A,A13401,[1]MMM!$F:$F)</f>
        <v>0</v>
      </c>
      <c r="K13401" s="2" t="s">
        <v>10</v>
      </c>
      <c r="L13401" s="2">
        <v>0</v>
      </c>
      <c r="M13401" t="s">
        <v>16691</v>
      </c>
      <c r="N13401" t="s">
        <v>16857</v>
      </c>
      <c r="O13401" t="s">
        <v>10871</v>
      </c>
      <c r="P13401" t="s">
        <v>10881</v>
      </c>
    </row>
    <row r="13402" spans="1:16" x14ac:dyDescent="0.3">
      <c r="A13402" t="s">
        <v>10420</v>
      </c>
      <c r="B13402" s="2" t="str">
        <f t="shared" si="629"/>
        <v>9921</v>
      </c>
      <c r="C13402" s="2">
        <f t="shared" si="627"/>
        <v>9921</v>
      </c>
      <c r="D13402" t="str">
        <f>VLOOKUP(C13402,'Cost Centre'!A:B,2,)</f>
        <v>Naledi</v>
      </c>
      <c r="E13402" t="str">
        <f t="shared" si="628"/>
        <v>2</v>
      </c>
      <c r="F13402" t="s">
        <v>96</v>
      </c>
      <c r="G13402" s="2">
        <v>0</v>
      </c>
      <c r="H13402" s="2">
        <v>0</v>
      </c>
      <c r="I13402" s="2">
        <v>0</v>
      </c>
      <c r="J13402" s="105">
        <f>SUMIF([1]MMM!$A:$A,A13402,[1]MMM!$F:$F)</f>
        <v>0</v>
      </c>
      <c r="K13402" s="2" t="s">
        <v>10</v>
      </c>
      <c r="L13402" s="2">
        <v>0</v>
      </c>
      <c r="M13402" t="s">
        <v>16691</v>
      </c>
      <c r="N13402" t="s">
        <v>16857</v>
      </c>
      <c r="O13402" t="s">
        <v>10871</v>
      </c>
      <c r="P13402" t="s">
        <v>10881</v>
      </c>
    </row>
    <row r="13403" spans="1:16" x14ac:dyDescent="0.3">
      <c r="A13403" t="s">
        <v>10421</v>
      </c>
      <c r="B13403" s="2" t="str">
        <f t="shared" si="629"/>
        <v>9921</v>
      </c>
      <c r="C13403" s="2">
        <f t="shared" si="627"/>
        <v>9921</v>
      </c>
      <c r="D13403" t="str">
        <f>VLOOKUP(C13403,'Cost Centre'!A:B,2,)</f>
        <v>Naledi</v>
      </c>
      <c r="E13403" t="str">
        <f t="shared" si="628"/>
        <v>2</v>
      </c>
      <c r="F13403" t="s">
        <v>10883</v>
      </c>
      <c r="G13403" s="2">
        <v>0</v>
      </c>
      <c r="H13403" s="2">
        <v>0</v>
      </c>
      <c r="I13403" s="2">
        <v>0</v>
      </c>
      <c r="J13403" s="105">
        <f>SUMIF([1]MMM!$A:$A,A13403,[1]MMM!$F:$F)</f>
        <v>0</v>
      </c>
      <c r="K13403" s="2" t="s">
        <v>10</v>
      </c>
      <c r="L13403" s="2">
        <v>0</v>
      </c>
      <c r="M13403" t="s">
        <v>16691</v>
      </c>
      <c r="N13403" t="s">
        <v>16857</v>
      </c>
      <c r="O13403" t="s">
        <v>10871</v>
      </c>
      <c r="P13403" t="s">
        <v>10881</v>
      </c>
    </row>
    <row r="13404" spans="1:16" x14ac:dyDescent="0.3">
      <c r="A13404" t="s">
        <v>10422</v>
      </c>
      <c r="B13404" s="2" t="str">
        <f t="shared" si="629"/>
        <v>9921</v>
      </c>
      <c r="C13404" s="2">
        <f t="shared" si="627"/>
        <v>9921</v>
      </c>
      <c r="D13404" t="str">
        <f>VLOOKUP(C13404,'Cost Centre'!A:B,2,)</f>
        <v>Naledi</v>
      </c>
      <c r="E13404" t="str">
        <f t="shared" si="628"/>
        <v>2</v>
      </c>
      <c r="F13404" t="s">
        <v>99</v>
      </c>
      <c r="G13404" s="2">
        <v>0</v>
      </c>
      <c r="H13404" s="2">
        <v>0</v>
      </c>
      <c r="I13404" s="2">
        <v>0</v>
      </c>
      <c r="J13404" s="105">
        <f>SUMIF([1]MMM!$A:$A,A13404,[1]MMM!$F:$F)</f>
        <v>0</v>
      </c>
      <c r="K13404" s="2" t="s">
        <v>10</v>
      </c>
      <c r="L13404" s="2">
        <v>0</v>
      </c>
      <c r="M13404" t="s">
        <v>16691</v>
      </c>
      <c r="N13404" t="s">
        <v>16857</v>
      </c>
      <c r="O13404" t="s">
        <v>10871</v>
      </c>
      <c r="P13404" t="s">
        <v>10881</v>
      </c>
    </row>
    <row r="13405" spans="1:16" x14ac:dyDescent="0.3">
      <c r="A13405" t="s">
        <v>10423</v>
      </c>
      <c r="B13405" s="2" t="str">
        <f t="shared" si="629"/>
        <v>9921</v>
      </c>
      <c r="C13405" s="2">
        <f t="shared" si="627"/>
        <v>9921</v>
      </c>
      <c r="D13405" t="str">
        <f>VLOOKUP(C13405,'Cost Centre'!A:B,2,)</f>
        <v>Naledi</v>
      </c>
      <c r="E13405" t="str">
        <f t="shared" si="628"/>
        <v>2</v>
      </c>
      <c r="F13405" t="s">
        <v>103</v>
      </c>
      <c r="G13405" s="2">
        <v>0</v>
      </c>
      <c r="H13405" s="2">
        <v>0</v>
      </c>
      <c r="I13405" s="2">
        <v>0</v>
      </c>
      <c r="J13405" s="105">
        <f>SUMIF([1]MMM!$A:$A,A13405,[1]MMM!$F:$F)</f>
        <v>0</v>
      </c>
      <c r="K13405" s="2" t="s">
        <v>10</v>
      </c>
      <c r="L13405" s="2">
        <v>0</v>
      </c>
      <c r="M13405" t="s">
        <v>16691</v>
      </c>
      <c r="N13405" t="s">
        <v>16857</v>
      </c>
      <c r="O13405" t="s">
        <v>10871</v>
      </c>
      <c r="P13405" t="s">
        <v>10881</v>
      </c>
    </row>
    <row r="13406" spans="1:16" x14ac:dyDescent="0.3">
      <c r="A13406" t="s">
        <v>10424</v>
      </c>
      <c r="B13406" s="2" t="str">
        <f t="shared" si="629"/>
        <v>9921</v>
      </c>
      <c r="C13406" s="2">
        <f t="shared" si="627"/>
        <v>9921</v>
      </c>
      <c r="D13406" t="str">
        <f>VLOOKUP(C13406,'Cost Centre'!A:B,2,)</f>
        <v>Naledi</v>
      </c>
      <c r="E13406" t="str">
        <f t="shared" si="628"/>
        <v>2</v>
      </c>
      <c r="F13406" t="s">
        <v>105</v>
      </c>
      <c r="G13406" s="2">
        <v>0</v>
      </c>
      <c r="H13406" s="2">
        <v>0</v>
      </c>
      <c r="I13406" s="2">
        <v>0</v>
      </c>
      <c r="J13406" s="105">
        <f>SUMIF([1]MMM!$A:$A,A13406,[1]MMM!$F:$F)</f>
        <v>0</v>
      </c>
      <c r="K13406" s="2" t="s">
        <v>10</v>
      </c>
      <c r="L13406" s="2">
        <v>0</v>
      </c>
      <c r="M13406" t="s">
        <v>16691</v>
      </c>
      <c r="N13406" t="s">
        <v>16857</v>
      </c>
      <c r="O13406" t="s">
        <v>10871</v>
      </c>
      <c r="P13406" t="s">
        <v>10881</v>
      </c>
    </row>
    <row r="13407" spans="1:16" x14ac:dyDescent="0.3">
      <c r="A13407" t="s">
        <v>10425</v>
      </c>
      <c r="B13407" s="2" t="str">
        <f t="shared" si="629"/>
        <v>9921</v>
      </c>
      <c r="C13407" s="2">
        <f t="shared" si="627"/>
        <v>9921</v>
      </c>
      <c r="D13407" t="str">
        <f>VLOOKUP(C13407,'Cost Centre'!A:B,2,)</f>
        <v>Naledi</v>
      </c>
      <c r="E13407" t="str">
        <f t="shared" si="628"/>
        <v>2</v>
      </c>
      <c r="F13407" t="s">
        <v>106</v>
      </c>
      <c r="G13407" s="2">
        <v>0</v>
      </c>
      <c r="H13407" s="2">
        <v>0</v>
      </c>
      <c r="I13407" s="2">
        <v>0</v>
      </c>
      <c r="J13407" s="105">
        <f>SUMIF([1]MMM!$A:$A,A13407,[1]MMM!$F:$F)</f>
        <v>0</v>
      </c>
      <c r="K13407" s="2" t="s">
        <v>10</v>
      </c>
      <c r="L13407" s="2">
        <v>0</v>
      </c>
      <c r="M13407" t="s">
        <v>16691</v>
      </c>
      <c r="N13407" t="s">
        <v>16857</v>
      </c>
      <c r="O13407" t="s">
        <v>10871</v>
      </c>
      <c r="P13407" t="s">
        <v>10881</v>
      </c>
    </row>
    <row r="13408" spans="1:16" x14ac:dyDescent="0.3">
      <c r="A13408" t="s">
        <v>10426</v>
      </c>
      <c r="B13408" s="2" t="str">
        <f t="shared" si="629"/>
        <v>9921</v>
      </c>
      <c r="C13408" s="2">
        <f t="shared" si="627"/>
        <v>9921</v>
      </c>
      <c r="D13408" t="str">
        <f>VLOOKUP(C13408,'Cost Centre'!A:B,2,)</f>
        <v>Naledi</v>
      </c>
      <c r="E13408" t="str">
        <f t="shared" si="628"/>
        <v>2</v>
      </c>
      <c r="F13408" t="s">
        <v>110</v>
      </c>
      <c r="G13408" s="2">
        <v>0</v>
      </c>
      <c r="H13408" s="2">
        <v>0</v>
      </c>
      <c r="I13408" s="2">
        <v>0</v>
      </c>
      <c r="J13408" s="105">
        <f>SUMIF([1]MMM!$A:$A,A13408,[1]MMM!$F:$F)</f>
        <v>0</v>
      </c>
      <c r="K13408" s="2" t="s">
        <v>10</v>
      </c>
      <c r="L13408" s="2">
        <v>0</v>
      </c>
      <c r="M13408" t="s">
        <v>16691</v>
      </c>
      <c r="N13408" t="s">
        <v>16857</v>
      </c>
      <c r="O13408" t="s">
        <v>10871</v>
      </c>
      <c r="P13408" t="s">
        <v>10881</v>
      </c>
    </row>
    <row r="13409" spans="1:16" x14ac:dyDescent="0.3">
      <c r="A13409" t="s">
        <v>10427</v>
      </c>
      <c r="B13409" s="2" t="str">
        <f t="shared" si="629"/>
        <v>9921</v>
      </c>
      <c r="C13409" s="2">
        <f t="shared" si="627"/>
        <v>9921</v>
      </c>
      <c r="D13409" t="str">
        <f>VLOOKUP(C13409,'Cost Centre'!A:B,2,)</f>
        <v>Naledi</v>
      </c>
      <c r="E13409" t="str">
        <f t="shared" si="628"/>
        <v>2</v>
      </c>
      <c r="F13409" t="s">
        <v>10884</v>
      </c>
      <c r="G13409" s="2">
        <v>0</v>
      </c>
      <c r="H13409" s="2">
        <v>0</v>
      </c>
      <c r="I13409" s="2">
        <v>0</v>
      </c>
      <c r="J13409" s="105">
        <f>SUMIF([1]MMM!$A:$A,A13409,[1]MMM!$F:$F)</f>
        <v>0</v>
      </c>
      <c r="K13409" s="2" t="s">
        <v>10</v>
      </c>
      <c r="L13409" s="2">
        <v>0</v>
      </c>
      <c r="M13409" t="s">
        <v>16691</v>
      </c>
      <c r="N13409" t="s">
        <v>16857</v>
      </c>
      <c r="O13409" t="s">
        <v>10871</v>
      </c>
      <c r="P13409" t="s">
        <v>10881</v>
      </c>
    </row>
    <row r="13410" spans="1:16" x14ac:dyDescent="0.3">
      <c r="A13410" t="s">
        <v>10428</v>
      </c>
      <c r="B13410" s="2" t="str">
        <f t="shared" si="629"/>
        <v>9921</v>
      </c>
      <c r="C13410" s="2">
        <f t="shared" si="627"/>
        <v>9921</v>
      </c>
      <c r="D13410" t="str">
        <f>VLOOKUP(C13410,'Cost Centre'!A:B,2,)</f>
        <v>Naledi</v>
      </c>
      <c r="E13410" t="str">
        <f t="shared" si="628"/>
        <v>2</v>
      </c>
      <c r="F13410" t="s">
        <v>112</v>
      </c>
      <c r="G13410" s="2">
        <v>0</v>
      </c>
      <c r="H13410" s="2">
        <v>0</v>
      </c>
      <c r="I13410" s="2">
        <v>0</v>
      </c>
      <c r="J13410" s="105">
        <f>SUMIF([1]MMM!$A:$A,A13410,[1]MMM!$F:$F)</f>
        <v>0</v>
      </c>
      <c r="K13410" s="2" t="s">
        <v>10</v>
      </c>
      <c r="L13410" s="2">
        <v>0</v>
      </c>
      <c r="M13410" t="s">
        <v>16691</v>
      </c>
      <c r="N13410" t="s">
        <v>16857</v>
      </c>
      <c r="O13410" t="s">
        <v>10871</v>
      </c>
      <c r="P13410" t="s">
        <v>10881</v>
      </c>
    </row>
    <row r="13411" spans="1:16" x14ac:dyDescent="0.3">
      <c r="A13411" t="s">
        <v>10429</v>
      </c>
      <c r="B13411" s="2" t="str">
        <f t="shared" si="629"/>
        <v>9921</v>
      </c>
      <c r="C13411" s="2">
        <f t="shared" si="627"/>
        <v>9921</v>
      </c>
      <c r="D13411" t="str">
        <f>VLOOKUP(C13411,'Cost Centre'!A:B,2,)</f>
        <v>Naledi</v>
      </c>
      <c r="E13411" t="str">
        <f t="shared" si="628"/>
        <v>2</v>
      </c>
      <c r="F13411" t="s">
        <v>168</v>
      </c>
      <c r="G13411" s="2">
        <v>0</v>
      </c>
      <c r="H13411" s="2">
        <v>0</v>
      </c>
      <c r="I13411" s="2">
        <v>0</v>
      </c>
      <c r="J13411" s="105">
        <f>SUMIF([1]MMM!$A:$A,A13411,[1]MMM!$F:$F)</f>
        <v>0</v>
      </c>
      <c r="K13411" s="2" t="s">
        <v>10</v>
      </c>
      <c r="L13411" s="2">
        <v>0</v>
      </c>
      <c r="M13411" t="s">
        <v>16691</v>
      </c>
      <c r="N13411" t="s">
        <v>16857</v>
      </c>
      <c r="O13411" t="s">
        <v>10871</v>
      </c>
      <c r="P13411" t="s">
        <v>10881</v>
      </c>
    </row>
    <row r="13412" spans="1:16" x14ac:dyDescent="0.3">
      <c r="A13412" t="s">
        <v>10430</v>
      </c>
      <c r="B13412" s="2" t="str">
        <f t="shared" si="629"/>
        <v>9921</v>
      </c>
      <c r="C13412" s="2">
        <f t="shared" si="627"/>
        <v>9921</v>
      </c>
      <c r="D13412" t="str">
        <f>VLOOKUP(C13412,'Cost Centre'!A:B,2,)</f>
        <v>Naledi</v>
      </c>
      <c r="E13412" t="str">
        <f t="shared" si="628"/>
        <v>2</v>
      </c>
      <c r="F13412" t="s">
        <v>117</v>
      </c>
      <c r="G13412" s="2">
        <v>0</v>
      </c>
      <c r="H13412" s="2">
        <v>0</v>
      </c>
      <c r="I13412" s="2">
        <v>0</v>
      </c>
      <c r="J13412" s="105">
        <f>SUMIF([1]MMM!$A:$A,A13412,[1]MMM!$F:$F)</f>
        <v>0</v>
      </c>
      <c r="K13412" s="2" t="s">
        <v>10</v>
      </c>
      <c r="L13412" s="2">
        <v>0</v>
      </c>
      <c r="M13412" t="s">
        <v>16691</v>
      </c>
      <c r="N13412" t="s">
        <v>16857</v>
      </c>
      <c r="O13412" t="s">
        <v>10871</v>
      </c>
      <c r="P13412" t="s">
        <v>10885</v>
      </c>
    </row>
    <row r="13413" spans="1:16" x14ac:dyDescent="0.3">
      <c r="A13413" t="s">
        <v>10431</v>
      </c>
      <c r="B13413" s="2" t="str">
        <f t="shared" si="629"/>
        <v>9921</v>
      </c>
      <c r="C13413" s="2">
        <f t="shared" si="627"/>
        <v>9921</v>
      </c>
      <c r="D13413" t="str">
        <f>VLOOKUP(C13413,'Cost Centre'!A:B,2,)</f>
        <v>Naledi</v>
      </c>
      <c r="E13413" t="str">
        <f t="shared" si="628"/>
        <v>2</v>
      </c>
      <c r="F13413" t="s">
        <v>118</v>
      </c>
      <c r="G13413" s="2">
        <v>0</v>
      </c>
      <c r="H13413" s="2">
        <v>0</v>
      </c>
      <c r="I13413" s="2">
        <v>0</v>
      </c>
      <c r="J13413" s="105">
        <f>SUMIF([1]MMM!$A:$A,A13413,[1]MMM!$F:$F)</f>
        <v>0</v>
      </c>
      <c r="K13413" s="2" t="s">
        <v>10</v>
      </c>
      <c r="L13413" s="2">
        <v>0</v>
      </c>
      <c r="M13413" t="s">
        <v>16691</v>
      </c>
      <c r="N13413" t="s">
        <v>16857</v>
      </c>
      <c r="O13413" t="s">
        <v>10871</v>
      </c>
      <c r="P13413" t="s">
        <v>10885</v>
      </c>
    </row>
    <row r="13414" spans="1:16" x14ac:dyDescent="0.3">
      <c r="A13414" t="s">
        <v>10432</v>
      </c>
      <c r="B13414" s="2" t="str">
        <f t="shared" si="629"/>
        <v>9921</v>
      </c>
      <c r="C13414" s="2">
        <f t="shared" si="627"/>
        <v>9921</v>
      </c>
      <c r="D13414" t="str">
        <f>VLOOKUP(C13414,'Cost Centre'!A:B,2,)</f>
        <v>Naledi</v>
      </c>
      <c r="E13414" t="str">
        <f t="shared" si="628"/>
        <v>2</v>
      </c>
      <c r="F13414" t="s">
        <v>133</v>
      </c>
      <c r="G13414" s="2">
        <v>0</v>
      </c>
      <c r="H13414" s="2">
        <v>0</v>
      </c>
      <c r="I13414" s="2">
        <v>0</v>
      </c>
      <c r="J13414" s="105">
        <f>SUMIF([1]MMM!$A:$A,A13414,[1]MMM!$F:$F)</f>
        <v>0</v>
      </c>
      <c r="K13414" s="2" t="s">
        <v>10</v>
      </c>
      <c r="L13414" s="2">
        <v>0</v>
      </c>
      <c r="M13414" t="s">
        <v>16691</v>
      </c>
      <c r="N13414" t="s">
        <v>16857</v>
      </c>
      <c r="O13414" t="s">
        <v>10871</v>
      </c>
      <c r="P13414" t="s">
        <v>10885</v>
      </c>
    </row>
    <row r="13415" spans="1:16" x14ac:dyDescent="0.3">
      <c r="A13415" t="s">
        <v>10433</v>
      </c>
      <c r="B13415" s="2" t="str">
        <f t="shared" si="629"/>
        <v>9921</v>
      </c>
      <c r="C13415" s="2">
        <f t="shared" si="627"/>
        <v>9921</v>
      </c>
      <c r="D13415" t="str">
        <f>VLOOKUP(C13415,'Cost Centre'!A:B,2,)</f>
        <v>Naledi</v>
      </c>
      <c r="E13415" t="str">
        <f t="shared" si="628"/>
        <v>2</v>
      </c>
      <c r="F13415" t="s">
        <v>417</v>
      </c>
      <c r="G13415" s="2">
        <v>0</v>
      </c>
      <c r="H13415" s="2">
        <v>0</v>
      </c>
      <c r="I13415" s="2">
        <v>0</v>
      </c>
      <c r="J13415" s="105">
        <f>SUMIF([1]MMM!$A:$A,A13415,[1]MMM!$F:$F)</f>
        <v>0</v>
      </c>
      <c r="K13415" s="2" t="s">
        <v>10</v>
      </c>
      <c r="L13415" s="2">
        <v>0</v>
      </c>
      <c r="M13415" t="s">
        <v>16691</v>
      </c>
      <c r="N13415" t="s">
        <v>16857</v>
      </c>
      <c r="O13415" t="s">
        <v>10871</v>
      </c>
      <c r="P13415" t="s">
        <v>13484</v>
      </c>
    </row>
    <row r="13416" spans="1:16" x14ac:dyDescent="0.3">
      <c r="A13416" t="s">
        <v>16860</v>
      </c>
      <c r="B13416" s="2" t="str">
        <f t="shared" si="629"/>
        <v>9921</v>
      </c>
      <c r="C13416" s="2">
        <f t="shared" si="627"/>
        <v>9921</v>
      </c>
      <c r="D13416" t="str">
        <f>VLOOKUP(C13416,'Cost Centre'!A:B,2,)</f>
        <v>Naledi</v>
      </c>
      <c r="E13416" t="str">
        <f t="shared" si="628"/>
        <v>2</v>
      </c>
      <c r="F13416" t="s">
        <v>13915</v>
      </c>
      <c r="G13416" s="2">
        <v>0</v>
      </c>
      <c r="H13416" s="2">
        <v>0</v>
      </c>
      <c r="I13416" s="2">
        <v>0</v>
      </c>
      <c r="J13416" s="105">
        <f>SUMIF([1]MMM!$A:$A,A13416,[1]MMM!$F:$F)</f>
        <v>0</v>
      </c>
      <c r="K13416" s="2" t="s">
        <v>10</v>
      </c>
      <c r="L13416" s="2">
        <v>0</v>
      </c>
      <c r="M13416" t="s">
        <v>16691</v>
      </c>
      <c r="N13416" t="s">
        <v>16857</v>
      </c>
      <c r="O13416" t="s">
        <v>10871</v>
      </c>
      <c r="P13416" t="s">
        <v>10887</v>
      </c>
    </row>
    <row r="13417" spans="1:16" x14ac:dyDescent="0.3">
      <c r="A13417" t="s">
        <v>10434</v>
      </c>
      <c r="B13417" s="2" t="str">
        <f t="shared" si="629"/>
        <v>9921</v>
      </c>
      <c r="C13417" s="2">
        <f t="shared" si="627"/>
        <v>9921</v>
      </c>
      <c r="D13417" t="str">
        <f>VLOOKUP(C13417,'Cost Centre'!A:B,2,)</f>
        <v>Naledi</v>
      </c>
      <c r="E13417" t="str">
        <f t="shared" si="628"/>
        <v>2</v>
      </c>
      <c r="F13417" t="s">
        <v>10888</v>
      </c>
      <c r="G13417" s="2">
        <v>0</v>
      </c>
      <c r="H13417" s="2">
        <v>0</v>
      </c>
      <c r="I13417" s="2">
        <v>0</v>
      </c>
      <c r="J13417" s="105">
        <f>SUMIF([1]MMM!$A:$A,A13417,[1]MMM!$F:$F)</f>
        <v>0</v>
      </c>
      <c r="K13417" s="2" t="s">
        <v>10</v>
      </c>
      <c r="L13417" s="2">
        <v>0</v>
      </c>
      <c r="M13417" t="s">
        <v>16691</v>
      </c>
      <c r="N13417" t="s">
        <v>16857</v>
      </c>
      <c r="O13417" t="s">
        <v>10871</v>
      </c>
      <c r="P13417" t="s">
        <v>10887</v>
      </c>
    </row>
    <row r="13418" spans="1:16" x14ac:dyDescent="0.3">
      <c r="A13418" t="s">
        <v>16861</v>
      </c>
      <c r="B13418" s="2" t="str">
        <f t="shared" si="629"/>
        <v>9921</v>
      </c>
      <c r="C13418" s="2">
        <f t="shared" si="627"/>
        <v>9921</v>
      </c>
      <c r="D13418" t="str">
        <f>VLOOKUP(C13418,'Cost Centre'!A:B,2,)</f>
        <v>Naledi</v>
      </c>
      <c r="E13418" t="str">
        <f t="shared" si="628"/>
        <v>2</v>
      </c>
      <c r="F13418" t="s">
        <v>15002</v>
      </c>
      <c r="G13418" s="2">
        <v>0</v>
      </c>
      <c r="H13418" s="2">
        <v>0</v>
      </c>
      <c r="I13418" s="2">
        <v>0</v>
      </c>
      <c r="J13418" s="105">
        <f>SUMIF([1]MMM!$A:$A,A13418,[1]MMM!$F:$F)</f>
        <v>0</v>
      </c>
      <c r="K13418" s="2" t="s">
        <v>10</v>
      </c>
      <c r="L13418" s="2">
        <v>0</v>
      </c>
      <c r="M13418" t="s">
        <v>16691</v>
      </c>
      <c r="N13418" t="s">
        <v>16857</v>
      </c>
      <c r="O13418" t="s">
        <v>10871</v>
      </c>
      <c r="P13418" t="s">
        <v>10887</v>
      </c>
    </row>
    <row r="13419" spans="1:16" x14ac:dyDescent="0.3">
      <c r="A13419" t="s">
        <v>16862</v>
      </c>
      <c r="B13419" s="2" t="str">
        <f t="shared" si="629"/>
        <v>9921</v>
      </c>
      <c r="C13419" s="2">
        <f t="shared" si="627"/>
        <v>9921</v>
      </c>
      <c r="D13419" t="str">
        <f>VLOOKUP(C13419,'Cost Centre'!A:B,2,)</f>
        <v>Naledi</v>
      </c>
      <c r="E13419" t="str">
        <f t="shared" si="628"/>
        <v>2</v>
      </c>
      <c r="F13419" t="s">
        <v>13189</v>
      </c>
      <c r="G13419" s="2">
        <v>0</v>
      </c>
      <c r="H13419" s="2">
        <v>0</v>
      </c>
      <c r="I13419" s="2">
        <v>0</v>
      </c>
      <c r="J13419" s="105">
        <f>SUMIF([1]MMM!$A:$A,A13419,[1]MMM!$F:$F)</f>
        <v>0</v>
      </c>
      <c r="K13419" s="2" t="s">
        <v>10</v>
      </c>
      <c r="L13419" s="2">
        <v>0</v>
      </c>
      <c r="M13419" t="s">
        <v>16691</v>
      </c>
      <c r="N13419" t="s">
        <v>16857</v>
      </c>
      <c r="O13419" t="s">
        <v>10871</v>
      </c>
      <c r="P13419" t="s">
        <v>10887</v>
      </c>
    </row>
    <row r="13420" spans="1:16" x14ac:dyDescent="0.3">
      <c r="A13420" t="s">
        <v>16863</v>
      </c>
      <c r="B13420" s="2" t="str">
        <f t="shared" si="629"/>
        <v>9921</v>
      </c>
      <c r="C13420" s="2">
        <f t="shared" si="627"/>
        <v>9921</v>
      </c>
      <c r="D13420" t="str">
        <f>VLOOKUP(C13420,'Cost Centre'!A:B,2,)</f>
        <v>Naledi</v>
      </c>
      <c r="E13420" t="str">
        <f t="shared" si="628"/>
        <v>2</v>
      </c>
      <c r="F13420" t="s">
        <v>11547</v>
      </c>
      <c r="G13420" s="2">
        <v>0</v>
      </c>
      <c r="H13420" s="2">
        <v>0</v>
      </c>
      <c r="I13420" s="2">
        <v>0</v>
      </c>
      <c r="J13420" s="105">
        <f>SUMIF([1]MMM!$A:$A,A13420,[1]MMM!$F:$F)</f>
        <v>0</v>
      </c>
      <c r="K13420" s="2" t="s">
        <v>10</v>
      </c>
      <c r="L13420" s="2">
        <v>0</v>
      </c>
      <c r="M13420" t="s">
        <v>16691</v>
      </c>
      <c r="N13420" t="s">
        <v>16857</v>
      </c>
      <c r="O13420" t="s">
        <v>10871</v>
      </c>
      <c r="P13420" t="s">
        <v>10887</v>
      </c>
    </row>
    <row r="13421" spans="1:16" x14ac:dyDescent="0.3">
      <c r="A13421" t="s">
        <v>16864</v>
      </c>
      <c r="B13421" s="2" t="str">
        <f t="shared" si="629"/>
        <v>9921</v>
      </c>
      <c r="C13421" s="2">
        <f t="shared" si="627"/>
        <v>9921</v>
      </c>
      <c r="D13421" t="str">
        <f>VLOOKUP(C13421,'Cost Centre'!A:B,2,)</f>
        <v>Naledi</v>
      </c>
      <c r="E13421" s="109" t="str">
        <f t="shared" si="628"/>
        <v>3</v>
      </c>
      <c r="F13421" t="s">
        <v>7778</v>
      </c>
      <c r="G13421" s="2">
        <v>0</v>
      </c>
      <c r="H13421" s="2">
        <v>0</v>
      </c>
      <c r="I13421" s="2">
        <v>0</v>
      </c>
      <c r="J13421" s="105">
        <f>SUMIF([1]MMM!$A:$A,A13421,[1]MMM!$F:$F)</f>
        <v>0</v>
      </c>
      <c r="K13421" s="2" t="s">
        <v>10</v>
      </c>
      <c r="L13421" s="2">
        <v>0</v>
      </c>
      <c r="M13421" t="s">
        <v>16691</v>
      </c>
      <c r="N13421" t="s">
        <v>16857</v>
      </c>
      <c r="O13421" t="s">
        <v>10908</v>
      </c>
      <c r="P13421" t="s">
        <v>10953</v>
      </c>
    </row>
    <row r="13422" spans="1:16" x14ac:dyDescent="0.3">
      <c r="A13422" t="s">
        <v>16865</v>
      </c>
      <c r="B13422" s="2" t="str">
        <f t="shared" si="629"/>
        <v>9921</v>
      </c>
      <c r="C13422" s="2">
        <f t="shared" si="627"/>
        <v>9921</v>
      </c>
      <c r="D13422" t="str">
        <f>VLOOKUP(C13422,'Cost Centre'!A:B,2,)</f>
        <v>Naledi</v>
      </c>
      <c r="E13422" s="109">
        <v>2</v>
      </c>
      <c r="F13422" t="s">
        <v>7779</v>
      </c>
      <c r="G13422" s="2">
        <v>0</v>
      </c>
      <c r="H13422" s="2">
        <v>0</v>
      </c>
      <c r="I13422" s="2">
        <v>0</v>
      </c>
      <c r="J13422" s="105">
        <f>SUMIF([1]MMM!$A:$A,A13422,[1]MMM!$F:$F)</f>
        <v>0</v>
      </c>
      <c r="K13422" s="2" t="s">
        <v>10</v>
      </c>
      <c r="L13422" s="2">
        <v>0</v>
      </c>
      <c r="M13422" t="s">
        <v>16691</v>
      </c>
      <c r="N13422" t="s">
        <v>16857</v>
      </c>
      <c r="O13422" t="s">
        <v>10908</v>
      </c>
      <c r="P13422" t="s">
        <v>10953</v>
      </c>
    </row>
    <row r="13423" spans="1:16" x14ac:dyDescent="0.3">
      <c r="A13423" t="s">
        <v>16866</v>
      </c>
      <c r="B13423" s="2" t="str">
        <f t="shared" si="629"/>
        <v>9921</v>
      </c>
      <c r="C13423" s="2">
        <f t="shared" si="627"/>
        <v>9921</v>
      </c>
      <c r="D13423" t="str">
        <f>VLOOKUP(C13423,'Cost Centre'!A:B,2,)</f>
        <v>Naledi</v>
      </c>
      <c r="E13423" s="109" t="str">
        <f t="shared" si="628"/>
        <v>3</v>
      </c>
      <c r="F13423" t="s">
        <v>7780</v>
      </c>
      <c r="G13423" s="2">
        <v>0</v>
      </c>
      <c r="H13423" s="2">
        <v>0</v>
      </c>
      <c r="I13423" s="2">
        <v>0</v>
      </c>
      <c r="J13423" s="105">
        <f>SUMIF([1]MMM!$A:$A,A13423,[1]MMM!$F:$F)</f>
        <v>0</v>
      </c>
      <c r="K13423" s="2" t="s">
        <v>10</v>
      </c>
      <c r="L13423" s="2">
        <v>0</v>
      </c>
      <c r="M13423" t="s">
        <v>16691</v>
      </c>
      <c r="N13423" t="s">
        <v>16857</v>
      </c>
      <c r="O13423" t="s">
        <v>10908</v>
      </c>
      <c r="P13423" t="s">
        <v>10953</v>
      </c>
    </row>
    <row r="13424" spans="1:16" x14ac:dyDescent="0.3">
      <c r="A13424" t="s">
        <v>16867</v>
      </c>
      <c r="B13424" s="2" t="str">
        <f t="shared" si="629"/>
        <v>9921</v>
      </c>
      <c r="C13424" s="2">
        <f t="shared" si="627"/>
        <v>9921</v>
      </c>
      <c r="D13424" t="str">
        <f>VLOOKUP(C13424,'Cost Centre'!A:B,2,)</f>
        <v>Naledi</v>
      </c>
      <c r="E13424" s="109">
        <v>2</v>
      </c>
      <c r="F13424" t="s">
        <v>7781</v>
      </c>
      <c r="G13424" s="2">
        <v>0</v>
      </c>
      <c r="H13424" s="2">
        <v>0</v>
      </c>
      <c r="I13424" s="2">
        <v>0</v>
      </c>
      <c r="J13424" s="105">
        <f>SUMIF([1]MMM!$A:$A,A13424,[1]MMM!$F:$F)</f>
        <v>0</v>
      </c>
      <c r="K13424" s="2" t="s">
        <v>10</v>
      </c>
      <c r="L13424" s="2">
        <v>0</v>
      </c>
      <c r="M13424" t="s">
        <v>16691</v>
      </c>
      <c r="N13424" t="s">
        <v>16857</v>
      </c>
      <c r="O13424" t="s">
        <v>10908</v>
      </c>
      <c r="P13424" t="s">
        <v>10953</v>
      </c>
    </row>
    <row r="13425" spans="1:16" x14ac:dyDescent="0.3">
      <c r="A13425" t="s">
        <v>16868</v>
      </c>
      <c r="B13425" s="2" t="str">
        <f t="shared" si="629"/>
        <v>9921</v>
      </c>
      <c r="C13425" s="2">
        <f t="shared" si="627"/>
        <v>9921</v>
      </c>
      <c r="D13425" t="str">
        <f>VLOOKUP(C13425,'Cost Centre'!A:B,2,)</f>
        <v>Naledi</v>
      </c>
      <c r="E13425" s="109" t="str">
        <f t="shared" si="628"/>
        <v>3</v>
      </c>
      <c r="F13425" t="s">
        <v>7782</v>
      </c>
      <c r="G13425" s="2">
        <v>0</v>
      </c>
      <c r="H13425" s="2">
        <v>0</v>
      </c>
      <c r="I13425" s="2">
        <v>0</v>
      </c>
      <c r="J13425" s="105">
        <f>SUMIF([1]MMM!$A:$A,A13425,[1]MMM!$F:$F)</f>
        <v>0</v>
      </c>
      <c r="K13425" s="2" t="s">
        <v>10</v>
      </c>
      <c r="L13425" s="2">
        <v>0</v>
      </c>
      <c r="M13425" t="s">
        <v>16691</v>
      </c>
      <c r="N13425" t="s">
        <v>16857</v>
      </c>
      <c r="O13425" t="s">
        <v>10908</v>
      </c>
      <c r="P13425" t="s">
        <v>10953</v>
      </c>
    </row>
    <row r="13426" spans="1:16" x14ac:dyDescent="0.3">
      <c r="A13426" t="s">
        <v>16869</v>
      </c>
      <c r="B13426" s="2" t="str">
        <f t="shared" si="629"/>
        <v>9921</v>
      </c>
      <c r="C13426" s="2">
        <f t="shared" si="627"/>
        <v>9921</v>
      </c>
      <c r="D13426" t="str">
        <f>VLOOKUP(C13426,'Cost Centre'!A:B,2,)</f>
        <v>Naledi</v>
      </c>
      <c r="E13426" s="109">
        <v>2</v>
      </c>
      <c r="F13426" t="s">
        <v>7783</v>
      </c>
      <c r="G13426" s="2">
        <v>0</v>
      </c>
      <c r="H13426" s="2">
        <v>0</v>
      </c>
      <c r="I13426" s="2">
        <v>0</v>
      </c>
      <c r="J13426" s="105">
        <f>SUMIF([1]MMM!$A:$A,A13426,[1]MMM!$F:$F)</f>
        <v>0</v>
      </c>
      <c r="K13426" s="2" t="s">
        <v>10</v>
      </c>
      <c r="L13426" s="2">
        <v>0</v>
      </c>
      <c r="M13426" t="s">
        <v>16691</v>
      </c>
      <c r="N13426" t="s">
        <v>16857</v>
      </c>
      <c r="O13426" t="s">
        <v>10908</v>
      </c>
      <c r="P13426" t="s">
        <v>10953</v>
      </c>
    </row>
    <row r="13427" spans="1:16" x14ac:dyDescent="0.3">
      <c r="A13427" t="s">
        <v>16870</v>
      </c>
      <c r="B13427" s="2" t="str">
        <f t="shared" si="629"/>
        <v>9921</v>
      </c>
      <c r="C13427" s="2">
        <f t="shared" si="627"/>
        <v>9921</v>
      </c>
      <c r="D13427" t="str">
        <f>VLOOKUP(C13427,'Cost Centre'!A:B,2,)</f>
        <v>Naledi</v>
      </c>
      <c r="E13427" s="109" t="str">
        <f t="shared" si="628"/>
        <v>3</v>
      </c>
      <c r="F13427" t="s">
        <v>2132</v>
      </c>
      <c r="G13427" s="2">
        <v>0</v>
      </c>
      <c r="H13427" s="2">
        <v>0</v>
      </c>
      <c r="I13427" s="2">
        <v>0</v>
      </c>
      <c r="J13427" s="105">
        <f>SUMIF([1]MMM!$A:$A,A13427,[1]MMM!$F:$F)</f>
        <v>0</v>
      </c>
      <c r="K13427" s="2" t="s">
        <v>10</v>
      </c>
      <c r="L13427" s="2">
        <v>0</v>
      </c>
      <c r="M13427" t="s">
        <v>16691</v>
      </c>
      <c r="N13427" t="s">
        <v>16857</v>
      </c>
      <c r="O13427" t="s">
        <v>10908</v>
      </c>
      <c r="P13427" t="s">
        <v>10953</v>
      </c>
    </row>
    <row r="13428" spans="1:16" x14ac:dyDescent="0.3">
      <c r="A13428" t="s">
        <v>16871</v>
      </c>
      <c r="B13428" s="2" t="str">
        <f t="shared" si="629"/>
        <v>9921</v>
      </c>
      <c r="C13428" s="2">
        <f t="shared" si="627"/>
        <v>9921</v>
      </c>
      <c r="D13428" t="str">
        <f>VLOOKUP(C13428,'Cost Centre'!A:B,2,)</f>
        <v>Naledi</v>
      </c>
      <c r="E13428" s="109">
        <v>2</v>
      </c>
      <c r="F13428" t="s">
        <v>2133</v>
      </c>
      <c r="G13428" s="2">
        <v>0</v>
      </c>
      <c r="H13428" s="2">
        <v>0</v>
      </c>
      <c r="I13428" s="2">
        <v>0</v>
      </c>
      <c r="J13428" s="105">
        <f>SUMIF([1]MMM!$A:$A,A13428,[1]MMM!$F:$F)</f>
        <v>0</v>
      </c>
      <c r="K13428" s="2" t="s">
        <v>10</v>
      </c>
      <c r="L13428" s="2">
        <v>0</v>
      </c>
      <c r="M13428" t="s">
        <v>16691</v>
      </c>
      <c r="N13428" t="s">
        <v>16857</v>
      </c>
      <c r="O13428" t="s">
        <v>10908</v>
      </c>
      <c r="P13428" t="s">
        <v>10953</v>
      </c>
    </row>
    <row r="13429" spans="1:16" x14ac:dyDescent="0.3">
      <c r="A13429" t="s">
        <v>16872</v>
      </c>
      <c r="B13429" s="2" t="str">
        <f t="shared" si="629"/>
        <v>9921</v>
      </c>
      <c r="C13429" s="2">
        <f t="shared" si="627"/>
        <v>9921</v>
      </c>
      <c r="D13429" t="str">
        <f>VLOOKUP(C13429,'Cost Centre'!A:B,2,)</f>
        <v>Naledi</v>
      </c>
      <c r="E13429" s="109">
        <v>2</v>
      </c>
      <c r="F13429" t="s">
        <v>1721</v>
      </c>
      <c r="G13429" s="2">
        <v>0</v>
      </c>
      <c r="H13429" s="2">
        <v>0</v>
      </c>
      <c r="I13429" s="2">
        <v>0</v>
      </c>
      <c r="J13429" s="105">
        <f>SUMIF([1]MMM!$A:$A,A13429,[1]MMM!$F:$F)</f>
        <v>0</v>
      </c>
      <c r="K13429" s="2" t="s">
        <v>10</v>
      </c>
      <c r="L13429" s="2">
        <v>0</v>
      </c>
      <c r="M13429" t="s">
        <v>16691</v>
      </c>
      <c r="N13429" t="s">
        <v>16857</v>
      </c>
      <c r="O13429" t="s">
        <v>10908</v>
      </c>
      <c r="P13429" t="s">
        <v>10956</v>
      </c>
    </row>
    <row r="13430" spans="1:16" x14ac:dyDescent="0.3">
      <c r="A13430" t="s">
        <v>16873</v>
      </c>
      <c r="B13430" s="2" t="str">
        <f t="shared" si="629"/>
        <v>9921</v>
      </c>
      <c r="C13430" s="2">
        <f t="shared" si="627"/>
        <v>9921</v>
      </c>
      <c r="D13430" t="str">
        <f>VLOOKUP(C13430,'Cost Centre'!A:B,2,)</f>
        <v>Naledi</v>
      </c>
      <c r="E13430" s="109">
        <v>2</v>
      </c>
      <c r="F13430" t="s">
        <v>1722</v>
      </c>
      <c r="G13430" s="2">
        <v>0</v>
      </c>
      <c r="H13430" s="2">
        <v>0</v>
      </c>
      <c r="I13430" s="2">
        <v>0</v>
      </c>
      <c r="J13430" s="105">
        <f>SUMIF([1]MMM!$A:$A,A13430,[1]MMM!$F:$F)</f>
        <v>0</v>
      </c>
      <c r="K13430" s="2" t="s">
        <v>10</v>
      </c>
      <c r="L13430" s="2">
        <v>0</v>
      </c>
      <c r="M13430" t="s">
        <v>16691</v>
      </c>
      <c r="N13430" t="s">
        <v>16857</v>
      </c>
      <c r="O13430" t="s">
        <v>10908</v>
      </c>
      <c r="P13430" t="s">
        <v>10956</v>
      </c>
    </row>
    <row r="13431" spans="1:16" x14ac:dyDescent="0.3">
      <c r="A13431" t="s">
        <v>16874</v>
      </c>
      <c r="B13431" s="2" t="str">
        <f t="shared" si="629"/>
        <v>9921</v>
      </c>
      <c r="C13431" s="2">
        <f t="shared" si="627"/>
        <v>9921</v>
      </c>
      <c r="D13431" t="str">
        <f>VLOOKUP(C13431,'Cost Centre'!A:B,2,)</f>
        <v>Naledi</v>
      </c>
      <c r="E13431" s="109">
        <v>2</v>
      </c>
      <c r="F13431" t="s">
        <v>1723</v>
      </c>
      <c r="G13431" s="2">
        <v>0</v>
      </c>
      <c r="H13431" s="2">
        <v>0</v>
      </c>
      <c r="I13431" s="2">
        <v>0</v>
      </c>
      <c r="J13431" s="105">
        <f>SUMIF([1]MMM!$A:$A,A13431,[1]MMM!$F:$F)</f>
        <v>0</v>
      </c>
      <c r="K13431" s="2" t="s">
        <v>10</v>
      </c>
      <c r="L13431" s="2">
        <v>0</v>
      </c>
      <c r="M13431" t="s">
        <v>16691</v>
      </c>
      <c r="N13431" t="s">
        <v>16857</v>
      </c>
      <c r="O13431" t="s">
        <v>10908</v>
      </c>
      <c r="P13431" t="s">
        <v>10956</v>
      </c>
    </row>
    <row r="13432" spans="1:16" x14ac:dyDescent="0.3">
      <c r="A13432" t="s">
        <v>16875</v>
      </c>
      <c r="B13432" s="2" t="str">
        <f t="shared" si="629"/>
        <v>9921</v>
      </c>
      <c r="C13432" s="2">
        <f t="shared" si="627"/>
        <v>9921</v>
      </c>
      <c r="D13432" t="str">
        <f>VLOOKUP(C13432,'Cost Centre'!A:B,2,)</f>
        <v>Naledi</v>
      </c>
      <c r="E13432" s="109">
        <v>2</v>
      </c>
      <c r="F13432" t="s">
        <v>512</v>
      </c>
      <c r="G13432" s="2">
        <v>0</v>
      </c>
      <c r="H13432" s="2">
        <v>0</v>
      </c>
      <c r="I13432" s="2">
        <v>0</v>
      </c>
      <c r="J13432" s="105">
        <f>SUMIF([1]MMM!$A:$A,A13432,[1]MMM!$F:$F)</f>
        <v>0</v>
      </c>
      <c r="K13432" s="2" t="s">
        <v>10</v>
      </c>
      <c r="L13432" s="2">
        <v>0</v>
      </c>
      <c r="M13432" t="s">
        <v>16691</v>
      </c>
      <c r="N13432" t="s">
        <v>16857</v>
      </c>
      <c r="O13432" t="s">
        <v>10908</v>
      </c>
      <c r="P13432" t="s">
        <v>10956</v>
      </c>
    </row>
    <row r="13433" spans="1:16" x14ac:dyDescent="0.3">
      <c r="A13433" t="s">
        <v>16876</v>
      </c>
      <c r="B13433" s="2" t="str">
        <f t="shared" si="629"/>
        <v>9921</v>
      </c>
      <c r="C13433" s="2">
        <f t="shared" si="627"/>
        <v>9921</v>
      </c>
      <c r="D13433" t="str">
        <f>VLOOKUP(C13433,'Cost Centre'!A:B,2,)</f>
        <v>Naledi</v>
      </c>
      <c r="E13433" s="109">
        <v>2</v>
      </c>
      <c r="F13433" t="s">
        <v>1726</v>
      </c>
      <c r="G13433" s="2">
        <v>0</v>
      </c>
      <c r="H13433" s="2">
        <v>0</v>
      </c>
      <c r="I13433" s="2">
        <v>0</v>
      </c>
      <c r="J13433" s="105">
        <f>SUMIF([1]MMM!$A:$A,A13433,[1]MMM!$F:$F)</f>
        <v>0</v>
      </c>
      <c r="K13433" s="2" t="s">
        <v>10</v>
      </c>
      <c r="L13433" s="2">
        <v>0</v>
      </c>
      <c r="M13433" t="s">
        <v>16691</v>
      </c>
      <c r="N13433" t="s">
        <v>16857</v>
      </c>
      <c r="O13433" t="s">
        <v>10908</v>
      </c>
      <c r="P13433" t="s">
        <v>10958</v>
      </c>
    </row>
    <row r="13434" spans="1:16" x14ac:dyDescent="0.3">
      <c r="A13434" t="s">
        <v>16877</v>
      </c>
      <c r="B13434" s="2" t="str">
        <f t="shared" si="629"/>
        <v>9921</v>
      </c>
      <c r="C13434" s="2">
        <f t="shared" si="627"/>
        <v>9921</v>
      </c>
      <c r="D13434" t="str">
        <f>VLOOKUP(C13434,'Cost Centre'!A:B,2,)</f>
        <v>Naledi</v>
      </c>
      <c r="E13434" s="109">
        <v>2</v>
      </c>
      <c r="F13434" t="s">
        <v>1727</v>
      </c>
      <c r="G13434" s="2">
        <v>0</v>
      </c>
      <c r="H13434" s="2">
        <v>0</v>
      </c>
      <c r="I13434" s="2">
        <v>0</v>
      </c>
      <c r="J13434" s="105">
        <f>SUMIF([1]MMM!$A:$A,A13434,[1]MMM!$F:$F)</f>
        <v>0</v>
      </c>
      <c r="K13434" s="2" t="s">
        <v>10</v>
      </c>
      <c r="L13434" s="2">
        <v>0</v>
      </c>
      <c r="M13434" t="s">
        <v>16691</v>
      </c>
      <c r="N13434" t="s">
        <v>16857</v>
      </c>
      <c r="O13434" t="s">
        <v>10908</v>
      </c>
      <c r="P13434" t="s">
        <v>10958</v>
      </c>
    </row>
    <row r="13435" spans="1:16" x14ac:dyDescent="0.3">
      <c r="A13435" t="s">
        <v>16878</v>
      </c>
      <c r="B13435" s="2" t="str">
        <f t="shared" si="629"/>
        <v>9921</v>
      </c>
      <c r="C13435" s="2">
        <f t="shared" si="627"/>
        <v>9921</v>
      </c>
      <c r="D13435" t="str">
        <f>VLOOKUP(C13435,'Cost Centre'!A:B,2,)</f>
        <v>Naledi</v>
      </c>
      <c r="E13435" s="109">
        <v>2</v>
      </c>
      <c r="F13435" t="s">
        <v>1728</v>
      </c>
      <c r="G13435" s="2">
        <v>0</v>
      </c>
      <c r="H13435" s="2">
        <v>0</v>
      </c>
      <c r="I13435" s="2">
        <v>0</v>
      </c>
      <c r="J13435" s="105">
        <f>SUMIF([1]MMM!$A:$A,A13435,[1]MMM!$F:$F)</f>
        <v>0</v>
      </c>
      <c r="K13435" s="2" t="s">
        <v>10</v>
      </c>
      <c r="L13435" s="2">
        <v>0</v>
      </c>
      <c r="M13435" t="s">
        <v>16691</v>
      </c>
      <c r="N13435" t="s">
        <v>16857</v>
      </c>
      <c r="O13435" t="s">
        <v>10908</v>
      </c>
      <c r="P13435" t="s">
        <v>10958</v>
      </c>
    </row>
    <row r="13436" spans="1:16" x14ac:dyDescent="0.3">
      <c r="A13436" t="s">
        <v>16879</v>
      </c>
      <c r="B13436" s="2" t="str">
        <f t="shared" si="629"/>
        <v>9921</v>
      </c>
      <c r="C13436" s="2">
        <f t="shared" si="627"/>
        <v>9921</v>
      </c>
      <c r="D13436" t="str">
        <f>VLOOKUP(C13436,'Cost Centre'!A:B,2,)</f>
        <v>Naledi</v>
      </c>
      <c r="E13436" s="109">
        <v>2</v>
      </c>
      <c r="F13436" t="s">
        <v>516</v>
      </c>
      <c r="G13436" s="2">
        <v>0</v>
      </c>
      <c r="H13436" s="2">
        <v>0</v>
      </c>
      <c r="I13436" s="2">
        <v>0</v>
      </c>
      <c r="J13436" s="105">
        <f>SUMIF([1]MMM!$A:$A,A13436,[1]MMM!$F:$F)</f>
        <v>0</v>
      </c>
      <c r="K13436" s="2" t="s">
        <v>10</v>
      </c>
      <c r="L13436" s="2">
        <v>0</v>
      </c>
      <c r="M13436" t="s">
        <v>16691</v>
      </c>
      <c r="N13436" t="s">
        <v>16857</v>
      </c>
      <c r="O13436" t="s">
        <v>10908</v>
      </c>
      <c r="P13436" t="s">
        <v>10958</v>
      </c>
    </row>
    <row r="13437" spans="1:16" x14ac:dyDescent="0.3">
      <c r="A13437" t="s">
        <v>10435</v>
      </c>
      <c r="B13437" s="2" t="str">
        <f t="shared" si="629"/>
        <v>9921</v>
      </c>
      <c r="C13437" s="2">
        <f t="shared" si="627"/>
        <v>9921</v>
      </c>
      <c r="D13437" t="str">
        <f>VLOOKUP(C13437,'Cost Centre'!A:B,2,)</f>
        <v>Naledi</v>
      </c>
      <c r="E13437" t="str">
        <f t="shared" si="628"/>
        <v>3</v>
      </c>
      <c r="F13437" t="s">
        <v>2148</v>
      </c>
      <c r="G13437" s="2">
        <v>0</v>
      </c>
      <c r="H13437" s="2">
        <v>0</v>
      </c>
      <c r="I13437" s="2">
        <v>0</v>
      </c>
      <c r="J13437" s="105">
        <f>SUMIF([1]MMM!$A:$A,A13437,[1]MMM!$F:$F)</f>
        <v>0</v>
      </c>
      <c r="K13437" s="2" t="s">
        <v>10</v>
      </c>
      <c r="L13437" s="2">
        <v>0</v>
      </c>
      <c r="M13437" t="s">
        <v>16691</v>
      </c>
      <c r="N13437" t="s">
        <v>16857</v>
      </c>
      <c r="O13437" t="s">
        <v>10908</v>
      </c>
      <c r="P13437" t="s">
        <v>10910</v>
      </c>
    </row>
    <row r="13438" spans="1:16" x14ac:dyDescent="0.3">
      <c r="A13438" t="s">
        <v>16880</v>
      </c>
      <c r="B13438" s="2" t="str">
        <f t="shared" si="629"/>
        <v>9921</v>
      </c>
      <c r="C13438" s="2">
        <f t="shared" si="627"/>
        <v>9921</v>
      </c>
      <c r="D13438" t="str">
        <f>VLOOKUP(C13438,'Cost Centre'!A:B,2,)</f>
        <v>Naledi</v>
      </c>
      <c r="E13438" t="str">
        <f t="shared" si="628"/>
        <v>3</v>
      </c>
      <c r="F13438" t="s">
        <v>10912</v>
      </c>
      <c r="G13438" s="2">
        <v>0</v>
      </c>
      <c r="H13438" s="2">
        <v>0</v>
      </c>
      <c r="I13438" s="2">
        <v>-6292413.9100000001</v>
      </c>
      <c r="J13438" s="105">
        <f>SUMIF([1]MMM!$A:$A,A13438,[1]MMM!$F:$F)</f>
        <v>-6292413.9100000001</v>
      </c>
      <c r="K13438" s="2" t="s">
        <v>10</v>
      </c>
      <c r="L13438" s="2">
        <v>0</v>
      </c>
      <c r="M13438" t="s">
        <v>16691</v>
      </c>
      <c r="N13438" t="s">
        <v>16857</v>
      </c>
      <c r="O13438" t="s">
        <v>10908</v>
      </c>
      <c r="P13438" t="s">
        <v>10913</v>
      </c>
    </row>
    <row r="13439" spans="1:16" x14ac:dyDescent="0.3">
      <c r="A13439" t="s">
        <v>16881</v>
      </c>
      <c r="B13439" s="2" t="str">
        <f t="shared" si="629"/>
        <v>9921</v>
      </c>
      <c r="C13439" s="2">
        <f t="shared" si="627"/>
        <v>9921</v>
      </c>
      <c r="D13439" t="str">
        <f>VLOOKUP(C13439,'Cost Centre'!A:B,2,)</f>
        <v>Naledi</v>
      </c>
      <c r="E13439" t="str">
        <f t="shared" si="628"/>
        <v>3</v>
      </c>
      <c r="F13439" t="s">
        <v>10915</v>
      </c>
      <c r="G13439" s="2">
        <v>0</v>
      </c>
      <c r="H13439" s="2">
        <v>0</v>
      </c>
      <c r="I13439" s="2">
        <v>0</v>
      </c>
      <c r="J13439" s="105">
        <f>SUMIF([1]MMM!$A:$A,A13439,[1]MMM!$F:$F)</f>
        <v>0</v>
      </c>
      <c r="K13439" s="2" t="s">
        <v>10</v>
      </c>
      <c r="L13439" s="2">
        <v>0</v>
      </c>
      <c r="M13439" t="s">
        <v>16691</v>
      </c>
      <c r="N13439" t="s">
        <v>16857</v>
      </c>
      <c r="O13439" t="s">
        <v>10908</v>
      </c>
      <c r="P13439" t="s">
        <v>10913</v>
      </c>
    </row>
    <row r="13440" spans="1:16" x14ac:dyDescent="0.3">
      <c r="A13440" t="s">
        <v>16882</v>
      </c>
      <c r="B13440" s="2" t="str">
        <f t="shared" si="629"/>
        <v>9921</v>
      </c>
      <c r="C13440" s="2">
        <f t="shared" si="627"/>
        <v>9921</v>
      </c>
      <c r="D13440" t="str">
        <f>VLOOKUP(C13440,'Cost Centre'!A:B,2,)</f>
        <v>Naledi</v>
      </c>
      <c r="E13440" t="str">
        <f t="shared" si="628"/>
        <v>6</v>
      </c>
      <c r="F13440" t="s">
        <v>13936</v>
      </c>
      <c r="G13440" s="2">
        <v>2151277.15</v>
      </c>
      <c r="H13440" s="2">
        <v>0</v>
      </c>
      <c r="I13440" s="2">
        <v>-2151277.15</v>
      </c>
      <c r="J13440" s="105">
        <f>SUMIF([1]MMM!$A:$A,A13440,[1]MMM!$F:$F)</f>
        <v>0</v>
      </c>
      <c r="K13440" s="2" t="s">
        <v>460</v>
      </c>
      <c r="L13440" s="2">
        <v>0</v>
      </c>
      <c r="M13440" t="s">
        <v>16691</v>
      </c>
      <c r="N13440" t="s">
        <v>16857</v>
      </c>
      <c r="O13440" t="s">
        <v>10962</v>
      </c>
      <c r="P13440" t="s">
        <v>13937</v>
      </c>
    </row>
    <row r="13441" spans="1:16" x14ac:dyDescent="0.3">
      <c r="A13441" t="s">
        <v>10436</v>
      </c>
      <c r="B13441" s="2" t="str">
        <f t="shared" si="629"/>
        <v>9921</v>
      </c>
      <c r="C13441" s="2">
        <f t="shared" si="627"/>
        <v>9921</v>
      </c>
      <c r="D13441" t="str">
        <f>VLOOKUP(C13441,'Cost Centre'!A:B,2,)</f>
        <v>Naledi</v>
      </c>
      <c r="E13441" t="str">
        <f t="shared" si="628"/>
        <v>6</v>
      </c>
      <c r="F13441" t="s">
        <v>2072</v>
      </c>
      <c r="G13441" s="2">
        <v>0</v>
      </c>
      <c r="H13441" s="2">
        <v>0</v>
      </c>
      <c r="I13441" s="2">
        <v>0</v>
      </c>
      <c r="J13441" s="105">
        <f>SUMIF([1]MMM!$A:$A,A13441,[1]MMM!$F:$F)</f>
        <v>0</v>
      </c>
      <c r="K13441" s="2" t="s">
        <v>10</v>
      </c>
      <c r="L13441" s="2">
        <v>0</v>
      </c>
      <c r="M13441" t="s">
        <v>16691</v>
      </c>
      <c r="N13441" t="s">
        <v>16857</v>
      </c>
      <c r="O13441" t="s">
        <v>10962</v>
      </c>
      <c r="P13441" t="s">
        <v>13937</v>
      </c>
    </row>
    <row r="13442" spans="1:16" x14ac:dyDescent="0.3">
      <c r="A13442" t="s">
        <v>10437</v>
      </c>
      <c r="B13442" s="2" t="str">
        <f t="shared" si="629"/>
        <v>9921</v>
      </c>
      <c r="C13442" s="2">
        <f t="shared" ref="C13442:C13505" si="630">VALUE(B13442)</f>
        <v>9921</v>
      </c>
      <c r="D13442" t="str">
        <f>VLOOKUP(C13442,'Cost Centre'!A:B,2,)</f>
        <v>Naledi</v>
      </c>
      <c r="E13442" t="str">
        <f t="shared" ref="E13442:E13505" si="631">MID(A13442,5,1)</f>
        <v>6</v>
      </c>
      <c r="F13442" t="s">
        <v>2073</v>
      </c>
      <c r="G13442" s="2">
        <v>0</v>
      </c>
      <c r="H13442" s="2">
        <v>0</v>
      </c>
      <c r="I13442" s="2">
        <v>0</v>
      </c>
      <c r="J13442" s="105">
        <f>SUMIF([1]MMM!$A:$A,A13442,[1]MMM!$F:$F)</f>
        <v>0</v>
      </c>
      <c r="K13442" s="2" t="s">
        <v>10</v>
      </c>
      <c r="L13442" s="2">
        <v>0</v>
      </c>
      <c r="M13442" t="s">
        <v>16691</v>
      </c>
      <c r="N13442" t="s">
        <v>16857</v>
      </c>
      <c r="O13442" t="s">
        <v>10962</v>
      </c>
      <c r="P13442" t="s">
        <v>13937</v>
      </c>
    </row>
    <row r="13443" spans="1:16" x14ac:dyDescent="0.3">
      <c r="A13443" t="s">
        <v>10438</v>
      </c>
      <c r="B13443" s="2" t="str">
        <f t="shared" ref="B13443:B13506" si="632">MID(A13443,1,4)</f>
        <v>9921</v>
      </c>
      <c r="C13443" s="2">
        <f t="shared" si="630"/>
        <v>9921</v>
      </c>
      <c r="D13443" t="str">
        <f>VLOOKUP(C13443,'Cost Centre'!A:B,2,)</f>
        <v>Naledi</v>
      </c>
      <c r="E13443" t="str">
        <f t="shared" si="631"/>
        <v>6</v>
      </c>
      <c r="F13443" t="s">
        <v>2074</v>
      </c>
      <c r="G13443" s="2">
        <v>0</v>
      </c>
      <c r="H13443" s="2">
        <v>0</v>
      </c>
      <c r="I13443" s="2">
        <v>0</v>
      </c>
      <c r="J13443" s="105">
        <f>SUMIF([1]MMM!$A:$A,A13443,[1]MMM!$F:$F)</f>
        <v>0</v>
      </c>
      <c r="K13443" s="2" t="s">
        <v>10</v>
      </c>
      <c r="L13443" s="2">
        <v>0</v>
      </c>
      <c r="M13443" t="s">
        <v>16691</v>
      </c>
      <c r="N13443" t="s">
        <v>16857</v>
      </c>
      <c r="O13443" t="s">
        <v>10962</v>
      </c>
      <c r="P13443" t="s">
        <v>13937</v>
      </c>
    </row>
    <row r="13444" spans="1:16" x14ac:dyDescent="0.3">
      <c r="A13444" t="s">
        <v>10439</v>
      </c>
      <c r="B13444" s="2" t="str">
        <f t="shared" si="632"/>
        <v>9921</v>
      </c>
      <c r="C13444" s="2">
        <f t="shared" si="630"/>
        <v>9921</v>
      </c>
      <c r="D13444" t="str">
        <f>VLOOKUP(C13444,'Cost Centre'!A:B,2,)</f>
        <v>Naledi</v>
      </c>
      <c r="E13444" t="str">
        <f t="shared" si="631"/>
        <v>6</v>
      </c>
      <c r="F13444" t="s">
        <v>2075</v>
      </c>
      <c r="G13444" s="2">
        <v>0</v>
      </c>
      <c r="H13444" s="2">
        <v>0</v>
      </c>
      <c r="I13444" s="2">
        <v>0</v>
      </c>
      <c r="J13444" s="105">
        <f>SUMIF([1]MMM!$A:$A,A13444,[1]MMM!$F:$F)</f>
        <v>0</v>
      </c>
      <c r="K13444" s="2" t="s">
        <v>10</v>
      </c>
      <c r="L13444" s="2">
        <v>0</v>
      </c>
      <c r="M13444" t="s">
        <v>16691</v>
      </c>
      <c r="N13444" t="s">
        <v>16857</v>
      </c>
      <c r="O13444" t="s">
        <v>10962</v>
      </c>
      <c r="P13444" t="s">
        <v>13937</v>
      </c>
    </row>
    <row r="13445" spans="1:16" x14ac:dyDescent="0.3">
      <c r="A13445" t="s">
        <v>16883</v>
      </c>
      <c r="B13445" s="2" t="str">
        <f t="shared" si="632"/>
        <v>9921</v>
      </c>
      <c r="C13445" s="2">
        <f t="shared" si="630"/>
        <v>9921</v>
      </c>
      <c r="D13445" t="str">
        <f>VLOOKUP(C13445,'Cost Centre'!A:B,2,)</f>
        <v>Naledi</v>
      </c>
      <c r="E13445" t="str">
        <f t="shared" si="631"/>
        <v>6</v>
      </c>
      <c r="F13445" t="s">
        <v>13961</v>
      </c>
      <c r="G13445" s="2">
        <v>0</v>
      </c>
      <c r="H13445" s="2">
        <v>0</v>
      </c>
      <c r="I13445" s="2">
        <v>0</v>
      </c>
      <c r="J13445" s="105">
        <f>SUMIF([1]MMM!$A:$A,A13445,[1]MMM!$F:$F)</f>
        <v>0</v>
      </c>
      <c r="K13445" s="2" t="s">
        <v>460</v>
      </c>
      <c r="L13445" s="2">
        <v>0</v>
      </c>
      <c r="M13445" t="s">
        <v>16691</v>
      </c>
      <c r="N13445" t="s">
        <v>16857</v>
      </c>
      <c r="O13445" t="s">
        <v>10962</v>
      </c>
      <c r="P13445" t="s">
        <v>13937</v>
      </c>
    </row>
    <row r="13446" spans="1:16" x14ac:dyDescent="0.3">
      <c r="A13446" t="s">
        <v>16884</v>
      </c>
      <c r="B13446" s="2" t="str">
        <f t="shared" si="632"/>
        <v>9921</v>
      </c>
      <c r="C13446" s="2">
        <f t="shared" si="630"/>
        <v>9921</v>
      </c>
      <c r="D13446" t="str">
        <f>VLOOKUP(C13446,'Cost Centre'!A:B,2,)</f>
        <v>Naledi</v>
      </c>
      <c r="E13446" t="str">
        <f t="shared" si="631"/>
        <v>6</v>
      </c>
      <c r="F13446" t="s">
        <v>13963</v>
      </c>
      <c r="G13446" s="2">
        <v>0</v>
      </c>
      <c r="H13446" s="2">
        <v>0</v>
      </c>
      <c r="I13446" s="2">
        <v>0</v>
      </c>
      <c r="J13446" s="105">
        <f>SUMIF([1]MMM!$A:$A,A13446,[1]MMM!$F:$F)</f>
        <v>0</v>
      </c>
      <c r="K13446" s="2" t="s">
        <v>460</v>
      </c>
      <c r="L13446" s="2">
        <v>0</v>
      </c>
      <c r="M13446" t="s">
        <v>16691</v>
      </c>
      <c r="N13446" t="s">
        <v>16857</v>
      </c>
      <c r="O13446" t="s">
        <v>10962</v>
      </c>
      <c r="P13446" t="s">
        <v>13937</v>
      </c>
    </row>
    <row r="13447" spans="1:16" x14ac:dyDescent="0.3">
      <c r="A13447" t="s">
        <v>16885</v>
      </c>
      <c r="B13447" s="2" t="str">
        <f t="shared" si="632"/>
        <v>9921</v>
      </c>
      <c r="C13447" s="2">
        <f t="shared" si="630"/>
        <v>9921</v>
      </c>
      <c r="D13447" t="str">
        <f>VLOOKUP(C13447,'Cost Centre'!A:B,2,)</f>
        <v>Naledi</v>
      </c>
      <c r="E13447" t="str">
        <f t="shared" si="631"/>
        <v>6</v>
      </c>
      <c r="F13447" t="s">
        <v>13965</v>
      </c>
      <c r="G13447" s="2">
        <v>0</v>
      </c>
      <c r="H13447" s="2">
        <v>0</v>
      </c>
      <c r="I13447" s="2">
        <v>0</v>
      </c>
      <c r="J13447" s="105">
        <f>SUMIF([1]MMM!$A:$A,A13447,[1]MMM!$F:$F)</f>
        <v>0</v>
      </c>
      <c r="K13447" s="2" t="s">
        <v>460</v>
      </c>
      <c r="L13447" s="2">
        <v>0</v>
      </c>
      <c r="M13447" t="s">
        <v>16691</v>
      </c>
      <c r="N13447" t="s">
        <v>16857</v>
      </c>
      <c r="O13447" t="s">
        <v>10962</v>
      </c>
      <c r="P13447" t="s">
        <v>13937</v>
      </c>
    </row>
    <row r="13448" spans="1:16" x14ac:dyDescent="0.3">
      <c r="A13448" t="s">
        <v>16886</v>
      </c>
      <c r="B13448" s="2" t="str">
        <f t="shared" si="632"/>
        <v>9921</v>
      </c>
      <c r="C13448" s="2">
        <f t="shared" si="630"/>
        <v>9921</v>
      </c>
      <c r="D13448" t="str">
        <f>VLOOKUP(C13448,'Cost Centre'!A:B,2,)</f>
        <v>Naledi</v>
      </c>
      <c r="E13448" t="str">
        <f t="shared" si="631"/>
        <v>6</v>
      </c>
      <c r="F13448" t="s">
        <v>13967</v>
      </c>
      <c r="G13448" s="2">
        <v>0</v>
      </c>
      <c r="H13448" s="2">
        <v>0</v>
      </c>
      <c r="I13448" s="2">
        <v>0</v>
      </c>
      <c r="J13448" s="105">
        <f>SUMIF([1]MMM!$A:$A,A13448,[1]MMM!$F:$F)</f>
        <v>0</v>
      </c>
      <c r="K13448" s="2" t="s">
        <v>460</v>
      </c>
      <c r="L13448" s="2">
        <v>0</v>
      </c>
      <c r="M13448" t="s">
        <v>16691</v>
      </c>
      <c r="N13448" t="s">
        <v>16857</v>
      </c>
      <c r="O13448" t="s">
        <v>10962</v>
      </c>
      <c r="P13448" t="s">
        <v>13937</v>
      </c>
    </row>
    <row r="13449" spans="1:16" x14ac:dyDescent="0.3">
      <c r="A13449" t="s">
        <v>16887</v>
      </c>
      <c r="B13449" s="2" t="str">
        <f t="shared" si="632"/>
        <v>9921</v>
      </c>
      <c r="C13449" s="2">
        <f t="shared" si="630"/>
        <v>9921</v>
      </c>
      <c r="D13449" t="str">
        <f>VLOOKUP(C13449,'Cost Centre'!A:B,2,)</f>
        <v>Naledi</v>
      </c>
      <c r="E13449" t="str">
        <f t="shared" si="631"/>
        <v>6</v>
      </c>
      <c r="F13449" t="s">
        <v>13969</v>
      </c>
      <c r="G13449" s="2">
        <v>0</v>
      </c>
      <c r="H13449" s="2">
        <v>0</v>
      </c>
      <c r="I13449" s="2">
        <v>0</v>
      </c>
      <c r="J13449" s="105">
        <f>SUMIF([1]MMM!$A:$A,A13449,[1]MMM!$F:$F)</f>
        <v>0</v>
      </c>
      <c r="K13449" s="2" t="s">
        <v>460</v>
      </c>
      <c r="L13449" s="2">
        <v>0</v>
      </c>
      <c r="M13449" t="s">
        <v>16691</v>
      </c>
      <c r="N13449" t="s">
        <v>16857</v>
      </c>
      <c r="O13449" t="s">
        <v>10962</v>
      </c>
      <c r="P13449" t="s">
        <v>13937</v>
      </c>
    </row>
    <row r="13450" spans="1:16" x14ac:dyDescent="0.3">
      <c r="A13450" t="s">
        <v>16888</v>
      </c>
      <c r="B13450" s="2" t="str">
        <f t="shared" si="632"/>
        <v>9921</v>
      </c>
      <c r="C13450" s="2">
        <f t="shared" si="630"/>
        <v>9921</v>
      </c>
      <c r="D13450" t="str">
        <f>VLOOKUP(C13450,'Cost Centre'!A:B,2,)</f>
        <v>Naledi</v>
      </c>
      <c r="E13450" t="str">
        <f t="shared" si="631"/>
        <v>6</v>
      </c>
      <c r="F13450" t="s">
        <v>13971</v>
      </c>
      <c r="G13450" s="2">
        <v>0</v>
      </c>
      <c r="H13450" s="2">
        <v>0</v>
      </c>
      <c r="I13450" s="2">
        <v>0</v>
      </c>
      <c r="J13450" s="105">
        <f>SUMIF([1]MMM!$A:$A,A13450,[1]MMM!$F:$F)</f>
        <v>0</v>
      </c>
      <c r="K13450" s="2" t="s">
        <v>460</v>
      </c>
      <c r="L13450" s="2">
        <v>0</v>
      </c>
      <c r="M13450" t="s">
        <v>16691</v>
      </c>
      <c r="N13450" t="s">
        <v>16857</v>
      </c>
      <c r="O13450" t="s">
        <v>10962</v>
      </c>
      <c r="P13450" t="s">
        <v>13937</v>
      </c>
    </row>
    <row r="13451" spans="1:16" x14ac:dyDescent="0.3">
      <c r="A13451" t="s">
        <v>16889</v>
      </c>
      <c r="B13451" s="2" t="str">
        <f t="shared" si="632"/>
        <v>9921</v>
      </c>
      <c r="C13451" s="2">
        <f t="shared" si="630"/>
        <v>9921</v>
      </c>
      <c r="D13451" t="str">
        <f>VLOOKUP(C13451,'Cost Centre'!A:B,2,)</f>
        <v>Naledi</v>
      </c>
      <c r="E13451" t="str">
        <f t="shared" si="631"/>
        <v>6</v>
      </c>
      <c r="F13451" t="s">
        <v>13973</v>
      </c>
      <c r="G13451" s="2">
        <v>0</v>
      </c>
      <c r="H13451" s="2">
        <v>0</v>
      </c>
      <c r="I13451" s="2">
        <v>0</v>
      </c>
      <c r="J13451" s="105">
        <f>SUMIF([1]MMM!$A:$A,A13451,[1]MMM!$F:$F)</f>
        <v>0</v>
      </c>
      <c r="K13451" s="2" t="s">
        <v>460</v>
      </c>
      <c r="L13451" s="2">
        <v>0</v>
      </c>
      <c r="M13451" t="s">
        <v>16691</v>
      </c>
      <c r="N13451" t="s">
        <v>16857</v>
      </c>
      <c r="O13451" t="s">
        <v>10962</v>
      </c>
      <c r="P13451" t="s">
        <v>13937</v>
      </c>
    </row>
    <row r="13452" spans="1:16" x14ac:dyDescent="0.3">
      <c r="A13452" t="s">
        <v>16890</v>
      </c>
      <c r="B13452" s="2" t="str">
        <f t="shared" si="632"/>
        <v>9921</v>
      </c>
      <c r="C13452" s="2">
        <f t="shared" si="630"/>
        <v>9921</v>
      </c>
      <c r="D13452" t="str">
        <f>VLOOKUP(C13452,'Cost Centre'!A:B,2,)</f>
        <v>Naledi</v>
      </c>
      <c r="E13452" t="str">
        <f t="shared" si="631"/>
        <v>6</v>
      </c>
      <c r="F13452" t="s">
        <v>13975</v>
      </c>
      <c r="G13452" s="2">
        <v>0</v>
      </c>
      <c r="H13452" s="2">
        <v>0</v>
      </c>
      <c r="I13452" s="2">
        <v>0</v>
      </c>
      <c r="J13452" s="105">
        <f>SUMIF([1]MMM!$A:$A,A13452,[1]MMM!$F:$F)</f>
        <v>0</v>
      </c>
      <c r="K13452" s="2" t="s">
        <v>460</v>
      </c>
      <c r="L13452" s="2">
        <v>0</v>
      </c>
      <c r="M13452" t="s">
        <v>16691</v>
      </c>
      <c r="N13452" t="s">
        <v>16857</v>
      </c>
      <c r="O13452" t="s">
        <v>10962</v>
      </c>
      <c r="P13452" t="s">
        <v>13937</v>
      </c>
    </row>
    <row r="13453" spans="1:16" x14ac:dyDescent="0.3">
      <c r="A13453" t="s">
        <v>16891</v>
      </c>
      <c r="B13453" s="2" t="str">
        <f t="shared" si="632"/>
        <v>9921</v>
      </c>
      <c r="C13453" s="2">
        <f t="shared" si="630"/>
        <v>9921</v>
      </c>
      <c r="D13453" t="str">
        <f>VLOOKUP(C13453,'Cost Centre'!A:B,2,)</f>
        <v>Naledi</v>
      </c>
      <c r="E13453" t="str">
        <f t="shared" si="631"/>
        <v>6</v>
      </c>
      <c r="F13453" t="s">
        <v>13977</v>
      </c>
      <c r="G13453" s="2">
        <v>0</v>
      </c>
      <c r="H13453" s="2">
        <v>0</v>
      </c>
      <c r="I13453" s="2">
        <v>0</v>
      </c>
      <c r="J13453" s="105">
        <f>SUMIF([1]MMM!$A:$A,A13453,[1]MMM!$F:$F)</f>
        <v>0</v>
      </c>
      <c r="K13453" s="2" t="s">
        <v>460</v>
      </c>
      <c r="L13453" s="2">
        <v>0</v>
      </c>
      <c r="M13453" t="s">
        <v>16691</v>
      </c>
      <c r="N13453" t="s">
        <v>16857</v>
      </c>
      <c r="O13453" t="s">
        <v>10962</v>
      </c>
      <c r="P13453" t="s">
        <v>13937</v>
      </c>
    </row>
    <row r="13454" spans="1:16" x14ac:dyDescent="0.3">
      <c r="A13454" t="s">
        <v>16892</v>
      </c>
      <c r="B13454" s="2" t="str">
        <f t="shared" si="632"/>
        <v>9921</v>
      </c>
      <c r="C13454" s="2">
        <f t="shared" si="630"/>
        <v>9921</v>
      </c>
      <c r="D13454" t="str">
        <f>VLOOKUP(C13454,'Cost Centre'!A:B,2,)</f>
        <v>Naledi</v>
      </c>
      <c r="E13454" t="str">
        <f t="shared" si="631"/>
        <v>6</v>
      </c>
      <c r="F13454" t="s">
        <v>13979</v>
      </c>
      <c r="G13454" s="2">
        <v>0</v>
      </c>
      <c r="H13454" s="2">
        <v>0</v>
      </c>
      <c r="I13454" s="2">
        <v>0</v>
      </c>
      <c r="J13454" s="105">
        <f>SUMIF([1]MMM!$A:$A,A13454,[1]MMM!$F:$F)</f>
        <v>0</v>
      </c>
      <c r="K13454" s="2" t="s">
        <v>460</v>
      </c>
      <c r="L13454" s="2">
        <v>0</v>
      </c>
      <c r="M13454" t="s">
        <v>16691</v>
      </c>
      <c r="N13454" t="s">
        <v>16857</v>
      </c>
      <c r="O13454" t="s">
        <v>10962</v>
      </c>
      <c r="P13454" t="s">
        <v>13937</v>
      </c>
    </row>
    <row r="13455" spans="1:16" x14ac:dyDescent="0.3">
      <c r="A13455" t="s">
        <v>16893</v>
      </c>
      <c r="B13455" s="2" t="str">
        <f t="shared" si="632"/>
        <v>9921</v>
      </c>
      <c r="C13455" s="2">
        <f t="shared" si="630"/>
        <v>9921</v>
      </c>
      <c r="D13455" t="str">
        <f>VLOOKUP(C13455,'Cost Centre'!A:B,2,)</f>
        <v>Naledi</v>
      </c>
      <c r="E13455" t="str">
        <f t="shared" si="631"/>
        <v>6</v>
      </c>
      <c r="F13455" t="s">
        <v>13981</v>
      </c>
      <c r="G13455" s="2">
        <v>0</v>
      </c>
      <c r="H13455" s="2">
        <v>0</v>
      </c>
      <c r="I13455" s="2">
        <v>0</v>
      </c>
      <c r="J13455" s="105">
        <f>SUMIF([1]MMM!$A:$A,A13455,[1]MMM!$F:$F)</f>
        <v>0</v>
      </c>
      <c r="K13455" s="2" t="s">
        <v>460</v>
      </c>
      <c r="L13455" s="2">
        <v>0</v>
      </c>
      <c r="M13455" t="s">
        <v>16691</v>
      </c>
      <c r="N13455" t="s">
        <v>16857</v>
      </c>
      <c r="O13455" t="s">
        <v>10962</v>
      </c>
      <c r="P13455" t="s">
        <v>13937</v>
      </c>
    </row>
    <row r="13456" spans="1:16" x14ac:dyDescent="0.3">
      <c r="A13456" t="s">
        <v>16894</v>
      </c>
      <c r="B13456" s="2" t="str">
        <f t="shared" si="632"/>
        <v>9921</v>
      </c>
      <c r="C13456" s="2">
        <f t="shared" si="630"/>
        <v>9921</v>
      </c>
      <c r="D13456" t="str">
        <f>VLOOKUP(C13456,'Cost Centre'!A:B,2,)</f>
        <v>Naledi</v>
      </c>
      <c r="E13456" t="str">
        <f t="shared" si="631"/>
        <v>6</v>
      </c>
      <c r="F13456" t="s">
        <v>13983</v>
      </c>
      <c r="G13456" s="2">
        <v>0</v>
      </c>
      <c r="H13456" s="2">
        <v>0</v>
      </c>
      <c r="I13456" s="2">
        <v>0</v>
      </c>
      <c r="J13456" s="105">
        <f>SUMIF([1]MMM!$A:$A,A13456,[1]MMM!$F:$F)</f>
        <v>0</v>
      </c>
      <c r="K13456" s="2" t="s">
        <v>460</v>
      </c>
      <c r="L13456" s="2">
        <v>0</v>
      </c>
      <c r="M13456" t="s">
        <v>16691</v>
      </c>
      <c r="N13456" t="s">
        <v>16857</v>
      </c>
      <c r="O13456" t="s">
        <v>10962</v>
      </c>
      <c r="P13456" t="s">
        <v>13937</v>
      </c>
    </row>
    <row r="13457" spans="1:16" x14ac:dyDescent="0.3">
      <c r="A13457" t="s">
        <v>16895</v>
      </c>
      <c r="B13457" s="2" t="str">
        <f t="shared" si="632"/>
        <v>9921</v>
      </c>
      <c r="C13457" s="2">
        <f t="shared" si="630"/>
        <v>9921</v>
      </c>
      <c r="D13457" t="str">
        <f>VLOOKUP(C13457,'Cost Centre'!A:B,2,)</f>
        <v>Naledi</v>
      </c>
      <c r="E13457" t="str">
        <f t="shared" si="631"/>
        <v>6</v>
      </c>
      <c r="F13457" t="s">
        <v>13985</v>
      </c>
      <c r="G13457" s="2">
        <v>0</v>
      </c>
      <c r="H13457" s="2">
        <v>0</v>
      </c>
      <c r="I13457" s="2">
        <v>0</v>
      </c>
      <c r="J13457" s="105">
        <f>SUMIF([1]MMM!$A:$A,A13457,[1]MMM!$F:$F)</f>
        <v>0</v>
      </c>
      <c r="K13457" s="2" t="s">
        <v>460</v>
      </c>
      <c r="L13457" s="2">
        <v>0</v>
      </c>
      <c r="M13457" t="s">
        <v>16691</v>
      </c>
      <c r="N13457" t="s">
        <v>16857</v>
      </c>
      <c r="O13457" t="s">
        <v>10962</v>
      </c>
      <c r="P13457" t="s">
        <v>13937</v>
      </c>
    </row>
    <row r="13458" spans="1:16" x14ac:dyDescent="0.3">
      <c r="A13458" t="s">
        <v>16896</v>
      </c>
      <c r="B13458" s="2" t="str">
        <f t="shared" si="632"/>
        <v>9921</v>
      </c>
      <c r="C13458" s="2">
        <f t="shared" si="630"/>
        <v>9921</v>
      </c>
      <c r="D13458" t="str">
        <f>VLOOKUP(C13458,'Cost Centre'!A:B,2,)</f>
        <v>Naledi</v>
      </c>
      <c r="E13458" t="str">
        <f t="shared" si="631"/>
        <v>6</v>
      </c>
      <c r="F13458" t="s">
        <v>13987</v>
      </c>
      <c r="G13458" s="2">
        <v>0</v>
      </c>
      <c r="H13458" s="2">
        <v>0</v>
      </c>
      <c r="I13458" s="2">
        <v>0</v>
      </c>
      <c r="J13458" s="105">
        <f>SUMIF([1]MMM!$A:$A,A13458,[1]MMM!$F:$F)</f>
        <v>0</v>
      </c>
      <c r="K13458" s="2" t="s">
        <v>460</v>
      </c>
      <c r="L13458" s="2">
        <v>0</v>
      </c>
      <c r="M13458" t="s">
        <v>16691</v>
      </c>
      <c r="N13458" t="s">
        <v>16857</v>
      </c>
      <c r="O13458" t="s">
        <v>10962</v>
      </c>
      <c r="P13458" t="s">
        <v>13937</v>
      </c>
    </row>
    <row r="13459" spans="1:16" x14ac:dyDescent="0.3">
      <c r="A13459" t="s">
        <v>16897</v>
      </c>
      <c r="B13459" s="2" t="str">
        <f t="shared" si="632"/>
        <v>9921</v>
      </c>
      <c r="C13459" s="2">
        <f t="shared" si="630"/>
        <v>9921</v>
      </c>
      <c r="D13459" t="str">
        <f>VLOOKUP(C13459,'Cost Centre'!A:B,2,)</f>
        <v>Naledi</v>
      </c>
      <c r="E13459" t="str">
        <f t="shared" si="631"/>
        <v>6</v>
      </c>
      <c r="F13459" t="s">
        <v>13989</v>
      </c>
      <c r="G13459" s="2">
        <v>0</v>
      </c>
      <c r="H13459" s="2">
        <v>0</v>
      </c>
      <c r="I13459" s="2">
        <v>0</v>
      </c>
      <c r="J13459" s="105">
        <f>SUMIF([1]MMM!$A:$A,A13459,[1]MMM!$F:$F)</f>
        <v>0</v>
      </c>
      <c r="K13459" s="2" t="s">
        <v>460</v>
      </c>
      <c r="L13459" s="2">
        <v>0</v>
      </c>
      <c r="M13459" t="s">
        <v>16691</v>
      </c>
      <c r="N13459" t="s">
        <v>16857</v>
      </c>
      <c r="O13459" t="s">
        <v>10962</v>
      </c>
      <c r="P13459" t="s">
        <v>13937</v>
      </c>
    </row>
    <row r="13460" spans="1:16" x14ac:dyDescent="0.3">
      <c r="A13460" t="s">
        <v>16898</v>
      </c>
      <c r="B13460" s="2" t="str">
        <f t="shared" si="632"/>
        <v>9921</v>
      </c>
      <c r="C13460" s="2">
        <f t="shared" si="630"/>
        <v>9921</v>
      </c>
      <c r="D13460" t="str">
        <f>VLOOKUP(C13460,'Cost Centre'!A:B,2,)</f>
        <v>Naledi</v>
      </c>
      <c r="E13460" t="str">
        <f t="shared" si="631"/>
        <v>6</v>
      </c>
      <c r="F13460" t="s">
        <v>15013</v>
      </c>
      <c r="G13460" s="2">
        <v>0</v>
      </c>
      <c r="H13460" s="2">
        <v>0</v>
      </c>
      <c r="I13460" s="2">
        <v>0</v>
      </c>
      <c r="J13460" s="105">
        <f>SUMIF([1]MMM!$A:$A,A13460,[1]MMM!$F:$F)</f>
        <v>0</v>
      </c>
      <c r="K13460" s="2" t="s">
        <v>460</v>
      </c>
      <c r="L13460" s="2">
        <v>0</v>
      </c>
      <c r="M13460" t="s">
        <v>16691</v>
      </c>
      <c r="N13460" t="s">
        <v>16857</v>
      </c>
      <c r="O13460" t="s">
        <v>10962</v>
      </c>
      <c r="P13460" t="s">
        <v>13937</v>
      </c>
    </row>
    <row r="13461" spans="1:16" x14ac:dyDescent="0.3">
      <c r="A13461" t="s">
        <v>10440</v>
      </c>
      <c r="B13461" s="2" t="str">
        <f t="shared" si="632"/>
        <v>9921</v>
      </c>
      <c r="C13461" s="2">
        <f t="shared" si="630"/>
        <v>9921</v>
      </c>
      <c r="D13461" t="str">
        <f>VLOOKUP(C13461,'Cost Centre'!A:B,2,)</f>
        <v>Naledi</v>
      </c>
      <c r="E13461" t="str">
        <f t="shared" si="631"/>
        <v>6</v>
      </c>
      <c r="F13461" t="s">
        <v>2076</v>
      </c>
      <c r="G13461" s="2">
        <v>0</v>
      </c>
      <c r="H13461" s="2">
        <v>0</v>
      </c>
      <c r="I13461" s="2">
        <v>0</v>
      </c>
      <c r="J13461" s="105">
        <f>SUMIF([1]MMM!$A:$A,A13461,[1]MMM!$F:$F)</f>
        <v>0</v>
      </c>
      <c r="K13461" s="2" t="s">
        <v>10</v>
      </c>
      <c r="L13461" s="2">
        <v>0</v>
      </c>
      <c r="M13461" t="s">
        <v>16691</v>
      </c>
      <c r="N13461" t="s">
        <v>16857</v>
      </c>
      <c r="O13461" t="s">
        <v>10962</v>
      </c>
      <c r="P13461" t="s">
        <v>13937</v>
      </c>
    </row>
    <row r="13462" spans="1:16" x14ac:dyDescent="0.3">
      <c r="A13462" t="s">
        <v>16899</v>
      </c>
      <c r="B13462" s="2" t="str">
        <f t="shared" si="632"/>
        <v>9921</v>
      </c>
      <c r="C13462" s="2">
        <f t="shared" si="630"/>
        <v>9921</v>
      </c>
      <c r="D13462" t="str">
        <f>VLOOKUP(C13462,'Cost Centre'!A:B,2,)</f>
        <v>Naledi</v>
      </c>
      <c r="E13462" t="str">
        <f t="shared" si="631"/>
        <v>6</v>
      </c>
      <c r="F13462" t="s">
        <v>15044</v>
      </c>
      <c r="G13462" s="2">
        <v>0</v>
      </c>
      <c r="H13462" s="2">
        <v>0</v>
      </c>
      <c r="I13462" s="2">
        <v>0</v>
      </c>
      <c r="J13462" s="105">
        <f>SUMIF([1]MMM!$A:$A,A13462,[1]MMM!$F:$F)</f>
        <v>0</v>
      </c>
      <c r="K13462" s="2" t="s">
        <v>460</v>
      </c>
      <c r="L13462" s="2">
        <v>0</v>
      </c>
      <c r="M13462" t="s">
        <v>16691</v>
      </c>
      <c r="N13462" t="s">
        <v>16857</v>
      </c>
      <c r="O13462" t="s">
        <v>10962</v>
      </c>
      <c r="P13462" t="s">
        <v>13937</v>
      </c>
    </row>
    <row r="13463" spans="1:16" x14ac:dyDescent="0.3">
      <c r="A13463" t="s">
        <v>16900</v>
      </c>
      <c r="B13463" s="2" t="str">
        <f t="shared" si="632"/>
        <v>9921</v>
      </c>
      <c r="C13463" s="2">
        <f t="shared" si="630"/>
        <v>9921</v>
      </c>
      <c r="D13463" t="str">
        <f>VLOOKUP(C13463,'Cost Centre'!A:B,2,)</f>
        <v>Naledi</v>
      </c>
      <c r="E13463" t="str">
        <f t="shared" si="631"/>
        <v>6</v>
      </c>
      <c r="F13463" t="s">
        <v>15045</v>
      </c>
      <c r="G13463" s="2">
        <v>0</v>
      </c>
      <c r="H13463" s="2">
        <v>0</v>
      </c>
      <c r="I13463" s="2">
        <v>0</v>
      </c>
      <c r="J13463" s="105">
        <f>SUMIF([1]MMM!$A:$A,A13463,[1]MMM!$F:$F)</f>
        <v>0</v>
      </c>
      <c r="K13463" s="2" t="s">
        <v>460</v>
      </c>
      <c r="L13463" s="2">
        <v>0</v>
      </c>
      <c r="M13463" t="s">
        <v>16691</v>
      </c>
      <c r="N13463" t="s">
        <v>16857</v>
      </c>
      <c r="O13463" t="s">
        <v>10962</v>
      </c>
      <c r="P13463" t="s">
        <v>13937</v>
      </c>
    </row>
    <row r="13464" spans="1:16" x14ac:dyDescent="0.3">
      <c r="A13464" t="s">
        <v>16901</v>
      </c>
      <c r="B13464" s="2" t="str">
        <f t="shared" si="632"/>
        <v>9921</v>
      </c>
      <c r="C13464" s="2">
        <f t="shared" si="630"/>
        <v>9921</v>
      </c>
      <c r="D13464" t="str">
        <f>VLOOKUP(C13464,'Cost Centre'!A:B,2,)</f>
        <v>Naledi</v>
      </c>
      <c r="E13464" t="str">
        <f t="shared" si="631"/>
        <v>6</v>
      </c>
      <c r="F13464" t="s">
        <v>15046</v>
      </c>
      <c r="G13464" s="2">
        <v>0</v>
      </c>
      <c r="H13464" s="2">
        <v>0</v>
      </c>
      <c r="I13464" s="2">
        <v>0</v>
      </c>
      <c r="J13464" s="105">
        <f>SUMIF([1]MMM!$A:$A,A13464,[1]MMM!$F:$F)</f>
        <v>0</v>
      </c>
      <c r="K13464" s="2" t="s">
        <v>460</v>
      </c>
      <c r="L13464" s="2">
        <v>0</v>
      </c>
      <c r="M13464" t="s">
        <v>16691</v>
      </c>
      <c r="N13464" t="s">
        <v>16857</v>
      </c>
      <c r="O13464" t="s">
        <v>10962</v>
      </c>
      <c r="P13464" t="s">
        <v>13937</v>
      </c>
    </row>
    <row r="13465" spans="1:16" x14ac:dyDescent="0.3">
      <c r="A13465" t="s">
        <v>16902</v>
      </c>
      <c r="B13465" s="2" t="str">
        <f t="shared" si="632"/>
        <v>9921</v>
      </c>
      <c r="C13465" s="2">
        <f t="shared" si="630"/>
        <v>9921</v>
      </c>
      <c r="D13465" t="str">
        <f>VLOOKUP(C13465,'Cost Centre'!A:B,2,)</f>
        <v>Naledi</v>
      </c>
      <c r="E13465" t="str">
        <f t="shared" si="631"/>
        <v>6</v>
      </c>
      <c r="F13465" t="s">
        <v>15047</v>
      </c>
      <c r="G13465" s="2">
        <v>0</v>
      </c>
      <c r="H13465" s="2">
        <v>0</v>
      </c>
      <c r="I13465" s="2">
        <v>0</v>
      </c>
      <c r="J13465" s="105">
        <f>SUMIF([1]MMM!$A:$A,A13465,[1]MMM!$F:$F)</f>
        <v>0</v>
      </c>
      <c r="K13465" s="2" t="s">
        <v>460</v>
      </c>
      <c r="L13465" s="2">
        <v>0</v>
      </c>
      <c r="M13465" t="s">
        <v>16691</v>
      </c>
      <c r="N13465" t="s">
        <v>16857</v>
      </c>
      <c r="O13465" t="s">
        <v>10962</v>
      </c>
      <c r="P13465" t="s">
        <v>13937</v>
      </c>
    </row>
    <row r="13466" spans="1:16" x14ac:dyDescent="0.3">
      <c r="A13466" t="s">
        <v>16903</v>
      </c>
      <c r="B13466" s="2" t="str">
        <f t="shared" si="632"/>
        <v>9921</v>
      </c>
      <c r="C13466" s="2">
        <f t="shared" si="630"/>
        <v>9921</v>
      </c>
      <c r="D13466" t="str">
        <f>VLOOKUP(C13466,'Cost Centre'!A:B,2,)</f>
        <v>Naledi</v>
      </c>
      <c r="E13466" t="str">
        <f t="shared" si="631"/>
        <v>6</v>
      </c>
      <c r="F13466" t="s">
        <v>15048</v>
      </c>
      <c r="G13466" s="2">
        <v>0</v>
      </c>
      <c r="H13466" s="2">
        <v>0</v>
      </c>
      <c r="I13466" s="2">
        <v>0</v>
      </c>
      <c r="J13466" s="105">
        <f>SUMIF([1]MMM!$A:$A,A13466,[1]MMM!$F:$F)</f>
        <v>0</v>
      </c>
      <c r="K13466" s="2" t="s">
        <v>460</v>
      </c>
      <c r="L13466" s="2">
        <v>0</v>
      </c>
      <c r="M13466" t="s">
        <v>16691</v>
      </c>
      <c r="N13466" t="s">
        <v>16857</v>
      </c>
      <c r="O13466" t="s">
        <v>10962</v>
      </c>
      <c r="P13466" t="s">
        <v>13937</v>
      </c>
    </row>
    <row r="13467" spans="1:16" x14ac:dyDescent="0.3">
      <c r="A13467" t="s">
        <v>16904</v>
      </c>
      <c r="B13467" s="2" t="str">
        <f t="shared" si="632"/>
        <v>9921</v>
      </c>
      <c r="C13467" s="2">
        <f t="shared" si="630"/>
        <v>9921</v>
      </c>
      <c r="D13467" t="str">
        <f>VLOOKUP(C13467,'Cost Centre'!A:B,2,)</f>
        <v>Naledi</v>
      </c>
      <c r="E13467" t="str">
        <f t="shared" si="631"/>
        <v>6</v>
      </c>
      <c r="F13467" t="s">
        <v>15049</v>
      </c>
      <c r="G13467" s="2">
        <v>0</v>
      </c>
      <c r="H13467" s="2">
        <v>0</v>
      </c>
      <c r="I13467" s="2">
        <v>0</v>
      </c>
      <c r="J13467" s="105">
        <f>SUMIF([1]MMM!$A:$A,A13467,[1]MMM!$F:$F)</f>
        <v>0</v>
      </c>
      <c r="K13467" s="2" t="s">
        <v>460</v>
      </c>
      <c r="L13467" s="2">
        <v>0</v>
      </c>
      <c r="M13467" t="s">
        <v>16691</v>
      </c>
      <c r="N13467" t="s">
        <v>16857</v>
      </c>
      <c r="O13467" t="s">
        <v>10962</v>
      </c>
      <c r="P13467" t="s">
        <v>13937</v>
      </c>
    </row>
    <row r="13468" spans="1:16" x14ac:dyDescent="0.3">
      <c r="A13468" t="s">
        <v>16905</v>
      </c>
      <c r="B13468" s="2" t="str">
        <f t="shared" si="632"/>
        <v>9921</v>
      </c>
      <c r="C13468" s="2">
        <f t="shared" si="630"/>
        <v>9921</v>
      </c>
      <c r="D13468" t="str">
        <f>VLOOKUP(C13468,'Cost Centre'!A:B,2,)</f>
        <v>Naledi</v>
      </c>
      <c r="E13468" t="str">
        <f t="shared" si="631"/>
        <v>6</v>
      </c>
      <c r="F13468" t="s">
        <v>15050</v>
      </c>
      <c r="G13468" s="2">
        <v>0</v>
      </c>
      <c r="H13468" s="2">
        <v>0</v>
      </c>
      <c r="I13468" s="2">
        <v>0</v>
      </c>
      <c r="J13468" s="105">
        <f>SUMIF([1]MMM!$A:$A,A13468,[1]MMM!$F:$F)</f>
        <v>0</v>
      </c>
      <c r="K13468" s="2" t="s">
        <v>460</v>
      </c>
      <c r="L13468" s="2">
        <v>0</v>
      </c>
      <c r="M13468" t="s">
        <v>16691</v>
      </c>
      <c r="N13468" t="s">
        <v>16857</v>
      </c>
      <c r="O13468" t="s">
        <v>10962</v>
      </c>
      <c r="P13468" t="s">
        <v>13937</v>
      </c>
    </row>
    <row r="13469" spans="1:16" x14ac:dyDescent="0.3">
      <c r="A13469" t="s">
        <v>16906</v>
      </c>
      <c r="B13469" s="2" t="str">
        <f t="shared" si="632"/>
        <v>9921</v>
      </c>
      <c r="C13469" s="2">
        <f t="shared" si="630"/>
        <v>9921</v>
      </c>
      <c r="D13469" t="str">
        <f>VLOOKUP(C13469,'Cost Centre'!A:B,2,)</f>
        <v>Naledi</v>
      </c>
      <c r="E13469" t="str">
        <f t="shared" si="631"/>
        <v>6</v>
      </c>
      <c r="F13469" t="s">
        <v>15051</v>
      </c>
      <c r="G13469" s="2">
        <v>0</v>
      </c>
      <c r="H13469" s="2">
        <v>0</v>
      </c>
      <c r="I13469" s="2">
        <v>0</v>
      </c>
      <c r="J13469" s="105">
        <f>SUMIF([1]MMM!$A:$A,A13469,[1]MMM!$F:$F)</f>
        <v>0</v>
      </c>
      <c r="K13469" s="2" t="s">
        <v>460</v>
      </c>
      <c r="L13469" s="2">
        <v>0</v>
      </c>
      <c r="M13469" t="s">
        <v>16691</v>
      </c>
      <c r="N13469" t="s">
        <v>16857</v>
      </c>
      <c r="O13469" t="s">
        <v>10962</v>
      </c>
      <c r="P13469" t="s">
        <v>13937</v>
      </c>
    </row>
    <row r="13470" spans="1:16" x14ac:dyDescent="0.3">
      <c r="A13470" t="s">
        <v>16907</v>
      </c>
      <c r="B13470" s="2" t="str">
        <f t="shared" si="632"/>
        <v>9921</v>
      </c>
      <c r="C13470" s="2">
        <f t="shared" si="630"/>
        <v>9921</v>
      </c>
      <c r="D13470" t="str">
        <f>VLOOKUP(C13470,'Cost Centre'!A:B,2,)</f>
        <v>Naledi</v>
      </c>
      <c r="E13470" t="str">
        <f t="shared" si="631"/>
        <v>6</v>
      </c>
      <c r="F13470" t="s">
        <v>15052</v>
      </c>
      <c r="G13470" s="2">
        <v>0</v>
      </c>
      <c r="H13470" s="2">
        <v>0</v>
      </c>
      <c r="I13470" s="2">
        <v>0</v>
      </c>
      <c r="J13470" s="105">
        <f>SUMIF([1]MMM!$A:$A,A13470,[1]MMM!$F:$F)</f>
        <v>0</v>
      </c>
      <c r="K13470" s="2" t="s">
        <v>460</v>
      </c>
      <c r="L13470" s="2">
        <v>0</v>
      </c>
      <c r="M13470" t="s">
        <v>16691</v>
      </c>
      <c r="N13470" t="s">
        <v>16857</v>
      </c>
      <c r="O13470" t="s">
        <v>10962</v>
      </c>
      <c r="P13470" t="s">
        <v>13937</v>
      </c>
    </row>
    <row r="13471" spans="1:16" x14ac:dyDescent="0.3">
      <c r="A13471" t="s">
        <v>16908</v>
      </c>
      <c r="B13471" s="2" t="str">
        <f t="shared" si="632"/>
        <v>9921</v>
      </c>
      <c r="C13471" s="2">
        <f t="shared" si="630"/>
        <v>9921</v>
      </c>
      <c r="D13471" t="str">
        <f>VLOOKUP(C13471,'Cost Centre'!A:B,2,)</f>
        <v>Naledi</v>
      </c>
      <c r="E13471" t="str">
        <f t="shared" si="631"/>
        <v>6</v>
      </c>
      <c r="F13471" t="s">
        <v>15053</v>
      </c>
      <c r="G13471" s="2">
        <v>0</v>
      </c>
      <c r="H13471" s="2">
        <v>0</v>
      </c>
      <c r="I13471" s="2">
        <v>0</v>
      </c>
      <c r="J13471" s="105">
        <f>SUMIF([1]MMM!$A:$A,A13471,[1]MMM!$F:$F)</f>
        <v>0</v>
      </c>
      <c r="K13471" s="2" t="s">
        <v>460</v>
      </c>
      <c r="L13471" s="2">
        <v>0</v>
      </c>
      <c r="M13471" t="s">
        <v>16691</v>
      </c>
      <c r="N13471" t="s">
        <v>16857</v>
      </c>
      <c r="O13471" t="s">
        <v>10962</v>
      </c>
      <c r="P13471" t="s">
        <v>13937</v>
      </c>
    </row>
    <row r="13472" spans="1:16" x14ac:dyDescent="0.3">
      <c r="A13472" t="s">
        <v>16909</v>
      </c>
      <c r="B13472" s="2" t="str">
        <f t="shared" si="632"/>
        <v>9921</v>
      </c>
      <c r="C13472" s="2">
        <f t="shared" si="630"/>
        <v>9921</v>
      </c>
      <c r="D13472" t="str">
        <f>VLOOKUP(C13472,'Cost Centre'!A:B,2,)</f>
        <v>Naledi</v>
      </c>
      <c r="E13472" t="str">
        <f t="shared" si="631"/>
        <v>6</v>
      </c>
      <c r="F13472" t="s">
        <v>15054</v>
      </c>
      <c r="G13472" s="2">
        <v>0</v>
      </c>
      <c r="H13472" s="2">
        <v>0</v>
      </c>
      <c r="I13472" s="2">
        <v>0</v>
      </c>
      <c r="J13472" s="105">
        <f>SUMIF([1]MMM!$A:$A,A13472,[1]MMM!$F:$F)</f>
        <v>0</v>
      </c>
      <c r="K13472" s="2" t="s">
        <v>460</v>
      </c>
      <c r="L13472" s="2">
        <v>0</v>
      </c>
      <c r="M13472" t="s">
        <v>16691</v>
      </c>
      <c r="N13472" t="s">
        <v>16857</v>
      </c>
      <c r="O13472" t="s">
        <v>10962</v>
      </c>
      <c r="P13472" t="s">
        <v>13937</v>
      </c>
    </row>
    <row r="13473" spans="1:16" x14ac:dyDescent="0.3">
      <c r="A13473" t="s">
        <v>16910</v>
      </c>
      <c r="B13473" s="2" t="str">
        <f t="shared" si="632"/>
        <v>9921</v>
      </c>
      <c r="C13473" s="2">
        <f t="shared" si="630"/>
        <v>9921</v>
      </c>
      <c r="D13473" t="str">
        <f>VLOOKUP(C13473,'Cost Centre'!A:B,2,)</f>
        <v>Naledi</v>
      </c>
      <c r="E13473" t="str">
        <f t="shared" si="631"/>
        <v>6</v>
      </c>
      <c r="F13473" t="s">
        <v>15055</v>
      </c>
      <c r="G13473" s="2">
        <v>0</v>
      </c>
      <c r="H13473" s="2">
        <v>0</v>
      </c>
      <c r="I13473" s="2">
        <v>0</v>
      </c>
      <c r="J13473" s="105">
        <f>SUMIF([1]MMM!$A:$A,A13473,[1]MMM!$F:$F)</f>
        <v>0</v>
      </c>
      <c r="K13473" s="2" t="s">
        <v>460</v>
      </c>
      <c r="L13473" s="2">
        <v>0</v>
      </c>
      <c r="M13473" t="s">
        <v>16691</v>
      </c>
      <c r="N13473" t="s">
        <v>16857</v>
      </c>
      <c r="O13473" t="s">
        <v>10962</v>
      </c>
      <c r="P13473" t="s">
        <v>13937</v>
      </c>
    </row>
    <row r="13474" spans="1:16" x14ac:dyDescent="0.3">
      <c r="A13474" t="s">
        <v>16911</v>
      </c>
      <c r="B13474" s="2" t="str">
        <f t="shared" si="632"/>
        <v>9921</v>
      </c>
      <c r="C13474" s="2">
        <f t="shared" si="630"/>
        <v>9921</v>
      </c>
      <c r="D13474" t="str">
        <f>VLOOKUP(C13474,'Cost Centre'!A:B,2,)</f>
        <v>Naledi</v>
      </c>
      <c r="E13474" t="str">
        <f t="shared" si="631"/>
        <v>6</v>
      </c>
      <c r="F13474" t="s">
        <v>15056</v>
      </c>
      <c r="G13474" s="2">
        <v>0</v>
      </c>
      <c r="H13474" s="2">
        <v>0</v>
      </c>
      <c r="I13474" s="2">
        <v>0</v>
      </c>
      <c r="J13474" s="105">
        <f>SUMIF([1]MMM!$A:$A,A13474,[1]MMM!$F:$F)</f>
        <v>0</v>
      </c>
      <c r="K13474" s="2" t="s">
        <v>460</v>
      </c>
      <c r="L13474" s="2">
        <v>0</v>
      </c>
      <c r="M13474" t="s">
        <v>16691</v>
      </c>
      <c r="N13474" t="s">
        <v>16857</v>
      </c>
      <c r="O13474" t="s">
        <v>10962</v>
      </c>
      <c r="P13474" t="s">
        <v>13937</v>
      </c>
    </row>
    <row r="13475" spans="1:16" x14ac:dyDescent="0.3">
      <c r="A13475" t="s">
        <v>16912</v>
      </c>
      <c r="B13475" s="2" t="str">
        <f t="shared" si="632"/>
        <v>9921</v>
      </c>
      <c r="C13475" s="2">
        <f t="shared" si="630"/>
        <v>9921</v>
      </c>
      <c r="D13475" t="str">
        <f>VLOOKUP(C13475,'Cost Centre'!A:B,2,)</f>
        <v>Naledi</v>
      </c>
      <c r="E13475" t="str">
        <f t="shared" si="631"/>
        <v>6</v>
      </c>
      <c r="F13475" t="s">
        <v>15057</v>
      </c>
      <c r="G13475" s="2">
        <v>0</v>
      </c>
      <c r="H13475" s="2">
        <v>0</v>
      </c>
      <c r="I13475" s="2">
        <v>0</v>
      </c>
      <c r="J13475" s="105">
        <f>SUMIF([1]MMM!$A:$A,A13475,[1]MMM!$F:$F)</f>
        <v>0</v>
      </c>
      <c r="K13475" s="2" t="s">
        <v>460</v>
      </c>
      <c r="L13475" s="2">
        <v>0</v>
      </c>
      <c r="M13475" t="s">
        <v>16691</v>
      </c>
      <c r="N13475" t="s">
        <v>16857</v>
      </c>
      <c r="O13475" t="s">
        <v>10962</v>
      </c>
      <c r="P13475" t="s">
        <v>13937</v>
      </c>
    </row>
    <row r="13476" spans="1:16" x14ac:dyDescent="0.3">
      <c r="A13476" t="s">
        <v>16913</v>
      </c>
      <c r="B13476" s="2" t="str">
        <f t="shared" si="632"/>
        <v>9921</v>
      </c>
      <c r="C13476" s="2">
        <f t="shared" si="630"/>
        <v>9921</v>
      </c>
      <c r="D13476" t="str">
        <f>VLOOKUP(C13476,'Cost Centre'!A:B,2,)</f>
        <v>Naledi</v>
      </c>
      <c r="E13476" t="str">
        <f t="shared" si="631"/>
        <v>6</v>
      </c>
      <c r="F13476" t="s">
        <v>15058</v>
      </c>
      <c r="G13476" s="2">
        <v>0</v>
      </c>
      <c r="H13476" s="2">
        <v>0</v>
      </c>
      <c r="I13476" s="2">
        <v>0</v>
      </c>
      <c r="J13476" s="105">
        <f>SUMIF([1]MMM!$A:$A,A13476,[1]MMM!$F:$F)</f>
        <v>0</v>
      </c>
      <c r="K13476" s="2" t="s">
        <v>460</v>
      </c>
      <c r="L13476" s="2">
        <v>0</v>
      </c>
      <c r="M13476" t="s">
        <v>16691</v>
      </c>
      <c r="N13476" t="s">
        <v>16857</v>
      </c>
      <c r="O13476" t="s">
        <v>10962</v>
      </c>
      <c r="P13476" t="s">
        <v>13937</v>
      </c>
    </row>
    <row r="13477" spans="1:16" x14ac:dyDescent="0.3">
      <c r="A13477" t="s">
        <v>10441</v>
      </c>
      <c r="B13477" s="2" t="str">
        <f t="shared" si="632"/>
        <v>9921</v>
      </c>
      <c r="C13477" s="2">
        <f t="shared" si="630"/>
        <v>9921</v>
      </c>
      <c r="D13477" t="str">
        <f>VLOOKUP(C13477,'Cost Centre'!A:B,2,)</f>
        <v>Naledi</v>
      </c>
      <c r="E13477" t="str">
        <f t="shared" si="631"/>
        <v>6</v>
      </c>
      <c r="F13477" t="s">
        <v>13199</v>
      </c>
      <c r="G13477" s="2">
        <v>0</v>
      </c>
      <c r="H13477" s="2">
        <v>0</v>
      </c>
      <c r="I13477" s="2">
        <v>0</v>
      </c>
      <c r="J13477" s="105">
        <f>SUMIF([1]MMM!$A:$A,A13477,[1]MMM!$F:$F)</f>
        <v>0</v>
      </c>
      <c r="K13477" s="2" t="s">
        <v>460</v>
      </c>
      <c r="L13477" s="2">
        <v>0</v>
      </c>
      <c r="M13477" t="s">
        <v>16691</v>
      </c>
      <c r="N13477" t="s">
        <v>16857</v>
      </c>
      <c r="O13477" t="s">
        <v>10962</v>
      </c>
      <c r="P13477" t="s">
        <v>11622</v>
      </c>
    </row>
    <row r="13478" spans="1:16" x14ac:dyDescent="0.3">
      <c r="A13478" t="s">
        <v>10442</v>
      </c>
      <c r="B13478" s="2" t="str">
        <f t="shared" si="632"/>
        <v>9921</v>
      </c>
      <c r="C13478" s="2">
        <f t="shared" si="630"/>
        <v>9921</v>
      </c>
      <c r="D13478" t="str">
        <f>VLOOKUP(C13478,'Cost Centre'!A:B,2,)</f>
        <v>Naledi</v>
      </c>
      <c r="E13478" t="str">
        <f t="shared" si="631"/>
        <v>6</v>
      </c>
      <c r="F13478" t="s">
        <v>16914</v>
      </c>
      <c r="G13478" s="2">
        <v>0</v>
      </c>
      <c r="H13478" s="2">
        <v>0</v>
      </c>
      <c r="I13478" s="2">
        <v>0</v>
      </c>
      <c r="J13478" s="105">
        <f>SUMIF([1]MMM!$A:$A,A13478,[1]MMM!$F:$F)</f>
        <v>0</v>
      </c>
      <c r="K13478" s="2" t="s">
        <v>10</v>
      </c>
      <c r="L13478" s="2">
        <v>0</v>
      </c>
      <c r="M13478" t="s">
        <v>16691</v>
      </c>
      <c r="N13478" t="s">
        <v>16857</v>
      </c>
      <c r="O13478" t="s">
        <v>10962</v>
      </c>
      <c r="P13478" t="s">
        <v>11622</v>
      </c>
    </row>
    <row r="13479" spans="1:16" x14ac:dyDescent="0.3">
      <c r="A13479" t="s">
        <v>10443</v>
      </c>
      <c r="B13479" s="2" t="str">
        <f t="shared" si="632"/>
        <v>9921</v>
      </c>
      <c r="C13479" s="2">
        <f t="shared" si="630"/>
        <v>9921</v>
      </c>
      <c r="D13479" t="str">
        <f>VLOOKUP(C13479,'Cost Centre'!A:B,2,)</f>
        <v>Naledi</v>
      </c>
      <c r="E13479" t="str">
        <f t="shared" si="631"/>
        <v>6</v>
      </c>
      <c r="F13479" t="s">
        <v>13202</v>
      </c>
      <c r="G13479" s="2">
        <v>0</v>
      </c>
      <c r="H13479" s="2">
        <v>0</v>
      </c>
      <c r="I13479" s="2">
        <v>0</v>
      </c>
      <c r="J13479" s="105">
        <f>SUMIF([1]MMM!$A:$A,A13479,[1]MMM!$F:$F)</f>
        <v>0</v>
      </c>
      <c r="K13479" s="2" t="s">
        <v>460</v>
      </c>
      <c r="L13479" s="2">
        <v>0</v>
      </c>
      <c r="M13479" t="s">
        <v>16691</v>
      </c>
      <c r="N13479" t="s">
        <v>16857</v>
      </c>
      <c r="O13479" t="s">
        <v>10962</v>
      </c>
      <c r="P13479" t="s">
        <v>11622</v>
      </c>
    </row>
    <row r="13480" spans="1:16" x14ac:dyDescent="0.3">
      <c r="A13480" t="s">
        <v>10444</v>
      </c>
      <c r="B13480" s="2" t="str">
        <f t="shared" si="632"/>
        <v>9921</v>
      </c>
      <c r="C13480" s="2">
        <f t="shared" si="630"/>
        <v>9921</v>
      </c>
      <c r="D13480" t="str">
        <f>VLOOKUP(C13480,'Cost Centre'!A:B,2,)</f>
        <v>Naledi</v>
      </c>
      <c r="E13480" t="str">
        <f t="shared" si="631"/>
        <v>6</v>
      </c>
      <c r="F13480" t="s">
        <v>13203</v>
      </c>
      <c r="G13480" s="2">
        <v>0</v>
      </c>
      <c r="H13480" s="2">
        <v>0</v>
      </c>
      <c r="I13480" s="2">
        <v>0</v>
      </c>
      <c r="J13480" s="105">
        <f>SUMIF([1]MMM!$A:$A,A13480,[1]MMM!$F:$F)</f>
        <v>0</v>
      </c>
      <c r="K13480" s="2" t="s">
        <v>460</v>
      </c>
      <c r="L13480" s="2">
        <v>0</v>
      </c>
      <c r="M13480" t="s">
        <v>16691</v>
      </c>
      <c r="N13480" t="s">
        <v>16857</v>
      </c>
      <c r="O13480" t="s">
        <v>10962</v>
      </c>
      <c r="P13480" t="s">
        <v>11622</v>
      </c>
    </row>
    <row r="13481" spans="1:16" x14ac:dyDescent="0.3">
      <c r="A13481" t="s">
        <v>10445</v>
      </c>
      <c r="B13481" s="2" t="str">
        <f t="shared" si="632"/>
        <v>9921</v>
      </c>
      <c r="C13481" s="2">
        <f t="shared" si="630"/>
        <v>9921</v>
      </c>
      <c r="D13481" t="str">
        <f>VLOOKUP(C13481,'Cost Centre'!A:B,2,)</f>
        <v>Naledi</v>
      </c>
      <c r="E13481" t="str">
        <f t="shared" si="631"/>
        <v>6</v>
      </c>
      <c r="F13481" t="s">
        <v>13204</v>
      </c>
      <c r="G13481" s="2">
        <v>0</v>
      </c>
      <c r="H13481" s="2">
        <v>0</v>
      </c>
      <c r="I13481" s="2">
        <v>0</v>
      </c>
      <c r="J13481" s="105">
        <f>SUMIF([1]MMM!$A:$A,A13481,[1]MMM!$F:$F)</f>
        <v>0</v>
      </c>
      <c r="K13481" s="2" t="s">
        <v>460</v>
      </c>
      <c r="L13481" s="2">
        <v>0</v>
      </c>
      <c r="M13481" t="s">
        <v>16691</v>
      </c>
      <c r="N13481" t="s">
        <v>16857</v>
      </c>
      <c r="O13481" t="s">
        <v>10962</v>
      </c>
      <c r="P13481" t="s">
        <v>11622</v>
      </c>
    </row>
    <row r="13482" spans="1:16" x14ac:dyDescent="0.3">
      <c r="A13482" t="s">
        <v>10446</v>
      </c>
      <c r="B13482" s="2" t="str">
        <f t="shared" si="632"/>
        <v>9921</v>
      </c>
      <c r="C13482" s="2">
        <f t="shared" si="630"/>
        <v>9921</v>
      </c>
      <c r="D13482" t="str">
        <f>VLOOKUP(C13482,'Cost Centre'!A:B,2,)</f>
        <v>Naledi</v>
      </c>
      <c r="E13482" t="str">
        <f t="shared" si="631"/>
        <v>6</v>
      </c>
      <c r="F13482" t="s">
        <v>13205</v>
      </c>
      <c r="G13482" s="2">
        <v>0</v>
      </c>
      <c r="H13482" s="2">
        <v>0</v>
      </c>
      <c r="I13482" s="2">
        <v>0</v>
      </c>
      <c r="J13482" s="105">
        <f>SUMIF([1]MMM!$A:$A,A13482,[1]MMM!$F:$F)</f>
        <v>0</v>
      </c>
      <c r="K13482" s="2" t="s">
        <v>460</v>
      </c>
      <c r="L13482" s="2">
        <v>0</v>
      </c>
      <c r="M13482" t="s">
        <v>16691</v>
      </c>
      <c r="N13482" t="s">
        <v>16857</v>
      </c>
      <c r="O13482" t="s">
        <v>10962</v>
      </c>
      <c r="P13482" t="s">
        <v>11622</v>
      </c>
    </row>
    <row r="13483" spans="1:16" x14ac:dyDescent="0.3">
      <c r="A13483" t="s">
        <v>10447</v>
      </c>
      <c r="B13483" s="2" t="str">
        <f t="shared" si="632"/>
        <v>9921</v>
      </c>
      <c r="C13483" s="2">
        <f t="shared" si="630"/>
        <v>9921</v>
      </c>
      <c r="D13483" t="str">
        <f>VLOOKUP(C13483,'Cost Centre'!A:B,2,)</f>
        <v>Naledi</v>
      </c>
      <c r="E13483" t="str">
        <f t="shared" si="631"/>
        <v>6</v>
      </c>
      <c r="F13483" t="s">
        <v>13206</v>
      </c>
      <c r="G13483" s="2">
        <v>0</v>
      </c>
      <c r="H13483" s="2">
        <v>0</v>
      </c>
      <c r="I13483" s="2">
        <v>0</v>
      </c>
      <c r="J13483" s="105">
        <f>SUMIF([1]MMM!$A:$A,A13483,[1]MMM!$F:$F)</f>
        <v>0</v>
      </c>
      <c r="K13483" s="2" t="s">
        <v>460</v>
      </c>
      <c r="L13483" s="2">
        <v>0</v>
      </c>
      <c r="M13483" t="s">
        <v>16691</v>
      </c>
      <c r="N13483" t="s">
        <v>16857</v>
      </c>
      <c r="O13483" t="s">
        <v>10962</v>
      </c>
      <c r="P13483" t="s">
        <v>11622</v>
      </c>
    </row>
    <row r="13484" spans="1:16" x14ac:dyDescent="0.3">
      <c r="A13484" t="s">
        <v>10448</v>
      </c>
      <c r="B13484" s="2" t="str">
        <f t="shared" si="632"/>
        <v>9921</v>
      </c>
      <c r="C13484" s="2">
        <f t="shared" si="630"/>
        <v>9921</v>
      </c>
      <c r="D13484" t="str">
        <f>VLOOKUP(C13484,'Cost Centre'!A:B,2,)</f>
        <v>Naledi</v>
      </c>
      <c r="E13484" t="str">
        <f t="shared" si="631"/>
        <v>6</v>
      </c>
      <c r="F13484" t="s">
        <v>13207</v>
      </c>
      <c r="G13484" s="2">
        <v>0</v>
      </c>
      <c r="H13484" s="2">
        <v>0</v>
      </c>
      <c r="I13484" s="2">
        <v>0</v>
      </c>
      <c r="J13484" s="105">
        <f>SUMIF([1]MMM!$A:$A,A13484,[1]MMM!$F:$F)</f>
        <v>0</v>
      </c>
      <c r="K13484" s="2" t="s">
        <v>460</v>
      </c>
      <c r="L13484" s="2">
        <v>0</v>
      </c>
      <c r="M13484" t="s">
        <v>16691</v>
      </c>
      <c r="N13484" t="s">
        <v>16857</v>
      </c>
      <c r="O13484" t="s">
        <v>10962</v>
      </c>
      <c r="P13484" t="s">
        <v>11622</v>
      </c>
    </row>
    <row r="13485" spans="1:16" x14ac:dyDescent="0.3">
      <c r="A13485" t="s">
        <v>10449</v>
      </c>
      <c r="B13485" s="2" t="str">
        <f t="shared" si="632"/>
        <v>9921</v>
      </c>
      <c r="C13485" s="2">
        <f t="shared" si="630"/>
        <v>9921</v>
      </c>
      <c r="D13485" t="str">
        <f>VLOOKUP(C13485,'Cost Centre'!A:B,2,)</f>
        <v>Naledi</v>
      </c>
      <c r="E13485" t="str">
        <f t="shared" si="631"/>
        <v>6</v>
      </c>
      <c r="F13485" t="s">
        <v>13208</v>
      </c>
      <c r="G13485" s="2">
        <v>0</v>
      </c>
      <c r="H13485" s="2">
        <v>0</v>
      </c>
      <c r="I13485" s="2">
        <v>0</v>
      </c>
      <c r="J13485" s="105">
        <f>SUMIF([1]MMM!$A:$A,A13485,[1]MMM!$F:$F)</f>
        <v>0</v>
      </c>
      <c r="K13485" s="2" t="s">
        <v>460</v>
      </c>
      <c r="L13485" s="2">
        <v>0</v>
      </c>
      <c r="M13485" t="s">
        <v>16691</v>
      </c>
      <c r="N13485" t="s">
        <v>16857</v>
      </c>
      <c r="O13485" t="s">
        <v>10962</v>
      </c>
      <c r="P13485" t="s">
        <v>11622</v>
      </c>
    </row>
    <row r="13486" spans="1:16" x14ac:dyDescent="0.3">
      <c r="A13486" t="s">
        <v>10450</v>
      </c>
      <c r="B13486" s="2" t="str">
        <f t="shared" si="632"/>
        <v>9921</v>
      </c>
      <c r="C13486" s="2">
        <f t="shared" si="630"/>
        <v>9921</v>
      </c>
      <c r="D13486" t="str">
        <f>VLOOKUP(C13486,'Cost Centre'!A:B,2,)</f>
        <v>Naledi</v>
      </c>
      <c r="E13486" t="str">
        <f t="shared" si="631"/>
        <v>6</v>
      </c>
      <c r="F13486" t="s">
        <v>13209</v>
      </c>
      <c r="G13486" s="2">
        <v>0</v>
      </c>
      <c r="H13486" s="2">
        <v>0</v>
      </c>
      <c r="I13486" s="2">
        <v>0</v>
      </c>
      <c r="J13486" s="105">
        <f>SUMIF([1]MMM!$A:$A,A13486,[1]MMM!$F:$F)</f>
        <v>0</v>
      </c>
      <c r="K13486" s="2" t="s">
        <v>460</v>
      </c>
      <c r="L13486" s="2">
        <v>0</v>
      </c>
      <c r="M13486" t="s">
        <v>16691</v>
      </c>
      <c r="N13486" t="s">
        <v>16857</v>
      </c>
      <c r="O13486" t="s">
        <v>10962</v>
      </c>
      <c r="P13486" t="s">
        <v>11622</v>
      </c>
    </row>
    <row r="13487" spans="1:16" x14ac:dyDescent="0.3">
      <c r="A13487" t="s">
        <v>10451</v>
      </c>
      <c r="B13487" s="2" t="str">
        <f t="shared" si="632"/>
        <v>9921</v>
      </c>
      <c r="C13487" s="2">
        <f t="shared" si="630"/>
        <v>9921</v>
      </c>
      <c r="D13487" t="str">
        <f>VLOOKUP(C13487,'Cost Centre'!A:B,2,)</f>
        <v>Naledi</v>
      </c>
      <c r="E13487" t="str">
        <f t="shared" si="631"/>
        <v>6</v>
      </c>
      <c r="F13487" t="s">
        <v>13210</v>
      </c>
      <c r="G13487" s="2">
        <v>0</v>
      </c>
      <c r="H13487" s="2">
        <v>0</v>
      </c>
      <c r="I13487" s="2">
        <v>0</v>
      </c>
      <c r="J13487" s="105">
        <f>SUMIF([1]MMM!$A:$A,A13487,[1]MMM!$F:$F)</f>
        <v>0</v>
      </c>
      <c r="K13487" s="2" t="s">
        <v>460</v>
      </c>
      <c r="L13487" s="2">
        <v>0</v>
      </c>
      <c r="M13487" t="s">
        <v>16691</v>
      </c>
      <c r="N13487" t="s">
        <v>16857</v>
      </c>
      <c r="O13487" t="s">
        <v>10962</v>
      </c>
      <c r="P13487" t="s">
        <v>11622</v>
      </c>
    </row>
    <row r="13488" spans="1:16" x14ac:dyDescent="0.3">
      <c r="A13488" t="s">
        <v>10452</v>
      </c>
      <c r="B13488" s="2" t="str">
        <f t="shared" si="632"/>
        <v>9921</v>
      </c>
      <c r="C13488" s="2">
        <f t="shared" si="630"/>
        <v>9921</v>
      </c>
      <c r="D13488" t="str">
        <f>VLOOKUP(C13488,'Cost Centre'!A:B,2,)</f>
        <v>Naledi</v>
      </c>
      <c r="E13488" t="str">
        <f t="shared" si="631"/>
        <v>6</v>
      </c>
      <c r="F13488" t="s">
        <v>13211</v>
      </c>
      <c r="G13488" s="2">
        <v>0</v>
      </c>
      <c r="H13488" s="2">
        <v>0</v>
      </c>
      <c r="I13488" s="2">
        <v>0</v>
      </c>
      <c r="J13488" s="105">
        <f>SUMIF([1]MMM!$A:$A,A13488,[1]MMM!$F:$F)</f>
        <v>0</v>
      </c>
      <c r="K13488" s="2" t="s">
        <v>460</v>
      </c>
      <c r="L13488" s="2">
        <v>0</v>
      </c>
      <c r="M13488" t="s">
        <v>16691</v>
      </c>
      <c r="N13488" t="s">
        <v>16857</v>
      </c>
      <c r="O13488" t="s">
        <v>10962</v>
      </c>
      <c r="P13488" t="s">
        <v>11622</v>
      </c>
    </row>
    <row r="13489" spans="1:16" x14ac:dyDescent="0.3">
      <c r="A13489" t="s">
        <v>10453</v>
      </c>
      <c r="B13489" s="2" t="str">
        <f t="shared" si="632"/>
        <v>9921</v>
      </c>
      <c r="C13489" s="2">
        <f t="shared" si="630"/>
        <v>9921</v>
      </c>
      <c r="D13489" t="str">
        <f>VLOOKUP(C13489,'Cost Centre'!A:B,2,)</f>
        <v>Naledi</v>
      </c>
      <c r="E13489" t="str">
        <f t="shared" si="631"/>
        <v>6</v>
      </c>
      <c r="F13489" t="s">
        <v>13212</v>
      </c>
      <c r="G13489" s="2">
        <v>0</v>
      </c>
      <c r="H13489" s="2">
        <v>0</v>
      </c>
      <c r="I13489" s="2">
        <v>0</v>
      </c>
      <c r="J13489" s="105">
        <f>SUMIF([1]MMM!$A:$A,A13489,[1]MMM!$F:$F)</f>
        <v>0</v>
      </c>
      <c r="K13489" s="2" t="s">
        <v>460</v>
      </c>
      <c r="L13489" s="2">
        <v>0</v>
      </c>
      <c r="M13489" t="s">
        <v>16691</v>
      </c>
      <c r="N13489" t="s">
        <v>16857</v>
      </c>
      <c r="O13489" t="s">
        <v>10962</v>
      </c>
      <c r="P13489" t="s">
        <v>11622</v>
      </c>
    </row>
    <row r="13490" spans="1:16" x14ac:dyDescent="0.3">
      <c r="A13490" t="s">
        <v>10454</v>
      </c>
      <c r="B13490" s="2" t="str">
        <f t="shared" si="632"/>
        <v>9921</v>
      </c>
      <c r="C13490" s="2">
        <f t="shared" si="630"/>
        <v>9921</v>
      </c>
      <c r="D13490" t="str">
        <f>VLOOKUP(C13490,'Cost Centre'!A:B,2,)</f>
        <v>Naledi</v>
      </c>
      <c r="E13490" t="str">
        <f t="shared" si="631"/>
        <v>6</v>
      </c>
      <c r="F13490" t="s">
        <v>13213</v>
      </c>
      <c r="G13490" s="2">
        <v>0</v>
      </c>
      <c r="H13490" s="2">
        <v>0</v>
      </c>
      <c r="I13490" s="2">
        <v>0</v>
      </c>
      <c r="J13490" s="105">
        <f>SUMIF([1]MMM!$A:$A,A13490,[1]MMM!$F:$F)</f>
        <v>0</v>
      </c>
      <c r="K13490" s="2" t="s">
        <v>460</v>
      </c>
      <c r="L13490" s="2">
        <v>0</v>
      </c>
      <c r="M13490" t="s">
        <v>16691</v>
      </c>
      <c r="N13490" t="s">
        <v>16857</v>
      </c>
      <c r="O13490" t="s">
        <v>10962</v>
      </c>
      <c r="P13490" t="s">
        <v>11622</v>
      </c>
    </row>
    <row r="13491" spans="1:16" x14ac:dyDescent="0.3">
      <c r="A13491" t="s">
        <v>10455</v>
      </c>
      <c r="B13491" s="2" t="str">
        <f t="shared" si="632"/>
        <v>9921</v>
      </c>
      <c r="C13491" s="2">
        <f t="shared" si="630"/>
        <v>9921</v>
      </c>
      <c r="D13491" t="str">
        <f>VLOOKUP(C13491,'Cost Centre'!A:B,2,)</f>
        <v>Naledi</v>
      </c>
      <c r="E13491" t="str">
        <f t="shared" si="631"/>
        <v>6</v>
      </c>
      <c r="F13491" t="s">
        <v>13214</v>
      </c>
      <c r="G13491" s="2">
        <v>0</v>
      </c>
      <c r="H13491" s="2">
        <v>0</v>
      </c>
      <c r="I13491" s="2">
        <v>0</v>
      </c>
      <c r="J13491" s="105">
        <f>SUMIF([1]MMM!$A:$A,A13491,[1]MMM!$F:$F)</f>
        <v>0</v>
      </c>
      <c r="K13491" s="2" t="s">
        <v>460</v>
      </c>
      <c r="L13491" s="2">
        <v>0</v>
      </c>
      <c r="M13491" t="s">
        <v>16691</v>
      </c>
      <c r="N13491" t="s">
        <v>16857</v>
      </c>
      <c r="O13491" t="s">
        <v>10962</v>
      </c>
      <c r="P13491" t="s">
        <v>11622</v>
      </c>
    </row>
    <row r="13492" spans="1:16" x14ac:dyDescent="0.3">
      <c r="A13492" t="s">
        <v>10456</v>
      </c>
      <c r="B13492" s="2" t="str">
        <f t="shared" si="632"/>
        <v>9921</v>
      </c>
      <c r="C13492" s="2">
        <f t="shared" si="630"/>
        <v>9921</v>
      </c>
      <c r="D13492" t="str">
        <f>VLOOKUP(C13492,'Cost Centre'!A:B,2,)</f>
        <v>Naledi</v>
      </c>
      <c r="E13492" t="str">
        <f t="shared" si="631"/>
        <v>6</v>
      </c>
      <c r="F13492" t="s">
        <v>13215</v>
      </c>
      <c r="G13492" s="2">
        <v>0</v>
      </c>
      <c r="H13492" s="2">
        <v>0</v>
      </c>
      <c r="I13492" s="2">
        <v>0</v>
      </c>
      <c r="J13492" s="105">
        <f>SUMIF([1]MMM!$A:$A,A13492,[1]MMM!$F:$F)</f>
        <v>0</v>
      </c>
      <c r="K13492" s="2" t="s">
        <v>460</v>
      </c>
      <c r="L13492" s="2">
        <v>0</v>
      </c>
      <c r="M13492" t="s">
        <v>16691</v>
      </c>
      <c r="N13492" t="s">
        <v>16857</v>
      </c>
      <c r="O13492" t="s">
        <v>10962</v>
      </c>
      <c r="P13492" t="s">
        <v>11622</v>
      </c>
    </row>
    <row r="13493" spans="1:16" x14ac:dyDescent="0.3">
      <c r="A13493" t="s">
        <v>10457</v>
      </c>
      <c r="B13493" s="2" t="str">
        <f t="shared" si="632"/>
        <v>9921</v>
      </c>
      <c r="C13493" s="2">
        <f t="shared" si="630"/>
        <v>9921</v>
      </c>
      <c r="D13493" t="str">
        <f>VLOOKUP(C13493,'Cost Centre'!A:B,2,)</f>
        <v>Naledi</v>
      </c>
      <c r="E13493" t="str">
        <f t="shared" si="631"/>
        <v>6</v>
      </c>
      <c r="F13493" t="s">
        <v>13216</v>
      </c>
      <c r="G13493" s="2">
        <v>0</v>
      </c>
      <c r="H13493" s="2">
        <v>0</v>
      </c>
      <c r="I13493" s="2">
        <v>0</v>
      </c>
      <c r="J13493" s="105">
        <f>SUMIF([1]MMM!$A:$A,A13493,[1]MMM!$F:$F)</f>
        <v>0</v>
      </c>
      <c r="K13493" s="2" t="s">
        <v>460</v>
      </c>
      <c r="L13493" s="2">
        <v>0</v>
      </c>
      <c r="M13493" t="s">
        <v>16691</v>
      </c>
      <c r="N13493" t="s">
        <v>16857</v>
      </c>
      <c r="O13493" t="s">
        <v>10962</v>
      </c>
      <c r="P13493" t="s">
        <v>11622</v>
      </c>
    </row>
    <row r="13494" spans="1:16" x14ac:dyDescent="0.3">
      <c r="A13494" t="s">
        <v>10458</v>
      </c>
      <c r="B13494" s="2" t="str">
        <f t="shared" si="632"/>
        <v>9921</v>
      </c>
      <c r="C13494" s="2">
        <f t="shared" si="630"/>
        <v>9921</v>
      </c>
      <c r="D13494" t="str">
        <f>VLOOKUP(C13494,'Cost Centre'!A:B,2,)</f>
        <v>Naledi</v>
      </c>
      <c r="E13494" t="str">
        <f t="shared" si="631"/>
        <v>6</v>
      </c>
      <c r="F13494" t="s">
        <v>11621</v>
      </c>
      <c r="G13494" s="2">
        <v>0</v>
      </c>
      <c r="H13494" s="2">
        <v>0</v>
      </c>
      <c r="I13494" s="2">
        <v>0</v>
      </c>
      <c r="J13494" s="105">
        <f>SUMIF([1]MMM!$A:$A,A13494,[1]MMM!$F:$F)</f>
        <v>0</v>
      </c>
      <c r="K13494" s="2" t="s">
        <v>460</v>
      </c>
      <c r="L13494" s="2">
        <v>0</v>
      </c>
      <c r="M13494" t="s">
        <v>16691</v>
      </c>
      <c r="N13494" t="s">
        <v>16857</v>
      </c>
      <c r="O13494" t="s">
        <v>10962</v>
      </c>
      <c r="P13494" t="s">
        <v>11622</v>
      </c>
    </row>
    <row r="13495" spans="1:16" x14ac:dyDescent="0.3">
      <c r="A13495" t="s">
        <v>10459</v>
      </c>
      <c r="B13495" s="2" t="str">
        <f t="shared" si="632"/>
        <v>9921</v>
      </c>
      <c r="C13495" s="2">
        <f t="shared" si="630"/>
        <v>9921</v>
      </c>
      <c r="D13495" t="str">
        <f>VLOOKUP(C13495,'Cost Centre'!A:B,2,)</f>
        <v>Naledi</v>
      </c>
      <c r="E13495" t="str">
        <f t="shared" si="631"/>
        <v>6</v>
      </c>
      <c r="F13495" t="s">
        <v>10460</v>
      </c>
      <c r="G13495" s="2">
        <v>0</v>
      </c>
      <c r="H13495" s="2">
        <v>0</v>
      </c>
      <c r="I13495" s="2">
        <v>0</v>
      </c>
      <c r="J13495" s="105">
        <f>SUMIF([1]MMM!$A:$A,A13495,[1]MMM!$F:$F)</f>
        <v>0</v>
      </c>
      <c r="K13495" s="2" t="s">
        <v>10</v>
      </c>
      <c r="L13495" s="2">
        <v>0</v>
      </c>
      <c r="M13495" t="s">
        <v>16691</v>
      </c>
      <c r="N13495" t="s">
        <v>16857</v>
      </c>
      <c r="O13495" t="s">
        <v>10962</v>
      </c>
      <c r="P13495" t="s">
        <v>11622</v>
      </c>
    </row>
    <row r="13496" spans="1:16" x14ac:dyDescent="0.3">
      <c r="A13496" t="s">
        <v>10461</v>
      </c>
      <c r="B13496" s="2" t="str">
        <f t="shared" si="632"/>
        <v>9921</v>
      </c>
      <c r="C13496" s="2">
        <f t="shared" si="630"/>
        <v>9921</v>
      </c>
      <c r="D13496" t="str">
        <f>VLOOKUP(C13496,'Cost Centre'!A:B,2,)</f>
        <v>Naledi</v>
      </c>
      <c r="E13496" t="str">
        <f t="shared" si="631"/>
        <v>6</v>
      </c>
      <c r="F13496" t="s">
        <v>10462</v>
      </c>
      <c r="G13496" s="2">
        <v>0</v>
      </c>
      <c r="H13496" s="2">
        <v>0</v>
      </c>
      <c r="I13496" s="2">
        <v>0</v>
      </c>
      <c r="J13496" s="105">
        <f>SUMIF([1]MMM!$A:$A,A13496,[1]MMM!$F:$F)</f>
        <v>0</v>
      </c>
      <c r="K13496" s="2" t="s">
        <v>10</v>
      </c>
      <c r="L13496" s="2">
        <v>0</v>
      </c>
      <c r="M13496" t="s">
        <v>16691</v>
      </c>
      <c r="N13496" t="s">
        <v>16857</v>
      </c>
      <c r="O13496" t="s">
        <v>10962</v>
      </c>
      <c r="P13496" t="s">
        <v>11622</v>
      </c>
    </row>
    <row r="13497" spans="1:16" x14ac:dyDescent="0.3">
      <c r="A13497" t="s">
        <v>10463</v>
      </c>
      <c r="B13497" s="2" t="str">
        <f t="shared" si="632"/>
        <v>9921</v>
      </c>
      <c r="C13497" s="2">
        <f t="shared" si="630"/>
        <v>9921</v>
      </c>
      <c r="D13497" t="str">
        <f>VLOOKUP(C13497,'Cost Centre'!A:B,2,)</f>
        <v>Naledi</v>
      </c>
      <c r="E13497" t="str">
        <f t="shared" si="631"/>
        <v>6</v>
      </c>
      <c r="F13497" t="s">
        <v>16915</v>
      </c>
      <c r="G13497" s="2">
        <v>0</v>
      </c>
      <c r="H13497" s="2">
        <v>0</v>
      </c>
      <c r="I13497" s="2">
        <v>0</v>
      </c>
      <c r="J13497" s="105">
        <f>SUMIF([1]MMM!$A:$A,A13497,[1]MMM!$F:$F)</f>
        <v>0</v>
      </c>
      <c r="K13497" s="2" t="s">
        <v>10</v>
      </c>
      <c r="L13497" s="2">
        <v>0</v>
      </c>
      <c r="M13497" t="s">
        <v>16691</v>
      </c>
      <c r="N13497" t="s">
        <v>16857</v>
      </c>
      <c r="O13497" t="s">
        <v>10962</v>
      </c>
      <c r="P13497" t="s">
        <v>11622</v>
      </c>
    </row>
    <row r="13498" spans="1:16" x14ac:dyDescent="0.3">
      <c r="A13498" t="s">
        <v>10464</v>
      </c>
      <c r="B13498" s="2" t="str">
        <f t="shared" si="632"/>
        <v>9921</v>
      </c>
      <c r="C13498" s="2">
        <f t="shared" si="630"/>
        <v>9921</v>
      </c>
      <c r="D13498" t="str">
        <f>VLOOKUP(C13498,'Cost Centre'!A:B,2,)</f>
        <v>Naledi</v>
      </c>
      <c r="E13498" t="str">
        <f t="shared" si="631"/>
        <v>6</v>
      </c>
      <c r="F13498" t="s">
        <v>2077</v>
      </c>
      <c r="G13498" s="2">
        <v>0</v>
      </c>
      <c r="H13498" s="2">
        <v>0</v>
      </c>
      <c r="I13498" s="2">
        <v>0</v>
      </c>
      <c r="J13498" s="105">
        <f>SUMIF([1]MMM!$A:$A,A13498,[1]MMM!$F:$F)</f>
        <v>0</v>
      </c>
      <c r="K13498" s="2" t="s">
        <v>10</v>
      </c>
      <c r="L13498" s="2">
        <v>0</v>
      </c>
      <c r="M13498" t="s">
        <v>16691</v>
      </c>
      <c r="N13498" t="s">
        <v>16857</v>
      </c>
      <c r="O13498" t="s">
        <v>10962</v>
      </c>
      <c r="P13498" t="s">
        <v>11622</v>
      </c>
    </row>
    <row r="13499" spans="1:16" x14ac:dyDescent="0.3">
      <c r="A13499" t="s">
        <v>10465</v>
      </c>
      <c r="B13499" s="2" t="str">
        <f t="shared" si="632"/>
        <v>9921</v>
      </c>
      <c r="C13499" s="2">
        <f t="shared" si="630"/>
        <v>9921</v>
      </c>
      <c r="D13499" t="str">
        <f>VLOOKUP(C13499,'Cost Centre'!A:B,2,)</f>
        <v>Naledi</v>
      </c>
      <c r="E13499" t="str">
        <f t="shared" si="631"/>
        <v>6</v>
      </c>
      <c r="F13499" t="s">
        <v>11624</v>
      </c>
      <c r="G13499" s="2">
        <v>0</v>
      </c>
      <c r="H13499" s="2">
        <v>0</v>
      </c>
      <c r="I13499" s="2">
        <v>0</v>
      </c>
      <c r="J13499" s="105">
        <f>SUMIF([1]MMM!$A:$A,A13499,[1]MMM!$F:$F)</f>
        <v>0</v>
      </c>
      <c r="K13499" s="2" t="s">
        <v>460</v>
      </c>
      <c r="L13499" s="2">
        <v>0</v>
      </c>
      <c r="M13499" t="s">
        <v>16691</v>
      </c>
      <c r="N13499" t="s">
        <v>16857</v>
      </c>
      <c r="O13499" t="s">
        <v>10962</v>
      </c>
      <c r="P13499" t="s">
        <v>11622</v>
      </c>
    </row>
    <row r="13500" spans="1:16" x14ac:dyDescent="0.3">
      <c r="A13500" t="s">
        <v>10466</v>
      </c>
      <c r="B13500" s="2" t="str">
        <f t="shared" si="632"/>
        <v>9921</v>
      </c>
      <c r="C13500" s="2">
        <f t="shared" si="630"/>
        <v>9921</v>
      </c>
      <c r="D13500" t="str">
        <f>VLOOKUP(C13500,'Cost Centre'!A:B,2,)</f>
        <v>Naledi</v>
      </c>
      <c r="E13500" t="str">
        <f t="shared" si="631"/>
        <v>6</v>
      </c>
      <c r="F13500" t="s">
        <v>11625</v>
      </c>
      <c r="G13500" s="2">
        <v>0</v>
      </c>
      <c r="H13500" s="2">
        <v>0</v>
      </c>
      <c r="I13500" s="2">
        <v>0</v>
      </c>
      <c r="J13500" s="105">
        <f>SUMIF([1]MMM!$A:$A,A13500,[1]MMM!$F:$F)</f>
        <v>0</v>
      </c>
      <c r="K13500" s="2" t="s">
        <v>460</v>
      </c>
      <c r="L13500" s="2">
        <v>0</v>
      </c>
      <c r="M13500" t="s">
        <v>16691</v>
      </c>
      <c r="N13500" t="s">
        <v>16857</v>
      </c>
      <c r="O13500" t="s">
        <v>10962</v>
      </c>
      <c r="P13500" t="s">
        <v>11622</v>
      </c>
    </row>
    <row r="13501" spans="1:16" x14ac:dyDescent="0.3">
      <c r="A13501" t="s">
        <v>10467</v>
      </c>
      <c r="B13501" s="2" t="str">
        <f t="shared" si="632"/>
        <v>9921</v>
      </c>
      <c r="C13501" s="2">
        <f t="shared" si="630"/>
        <v>9921</v>
      </c>
      <c r="D13501" t="str">
        <f>VLOOKUP(C13501,'Cost Centre'!A:B,2,)</f>
        <v>Naledi</v>
      </c>
      <c r="E13501" t="str">
        <f t="shared" si="631"/>
        <v>6</v>
      </c>
      <c r="F13501" t="s">
        <v>11626</v>
      </c>
      <c r="G13501" s="2">
        <v>0</v>
      </c>
      <c r="H13501" s="2">
        <v>0</v>
      </c>
      <c r="I13501" s="2">
        <v>0</v>
      </c>
      <c r="J13501" s="105">
        <f>SUMIF([1]MMM!$A:$A,A13501,[1]MMM!$F:$F)</f>
        <v>0</v>
      </c>
      <c r="K13501" s="2" t="s">
        <v>460</v>
      </c>
      <c r="L13501" s="2">
        <v>0</v>
      </c>
      <c r="M13501" t="s">
        <v>16691</v>
      </c>
      <c r="N13501" t="s">
        <v>16857</v>
      </c>
      <c r="O13501" t="s">
        <v>10962</v>
      </c>
      <c r="P13501" t="s">
        <v>11622</v>
      </c>
    </row>
    <row r="13502" spans="1:16" x14ac:dyDescent="0.3">
      <c r="A13502" t="s">
        <v>10468</v>
      </c>
      <c r="B13502" s="2" t="str">
        <f t="shared" si="632"/>
        <v>9921</v>
      </c>
      <c r="C13502" s="2">
        <f t="shared" si="630"/>
        <v>9921</v>
      </c>
      <c r="D13502" t="str">
        <f>VLOOKUP(C13502,'Cost Centre'!A:B,2,)</f>
        <v>Naledi</v>
      </c>
      <c r="E13502" t="str">
        <f t="shared" si="631"/>
        <v>6</v>
      </c>
      <c r="F13502" t="s">
        <v>11627</v>
      </c>
      <c r="G13502" s="2">
        <v>0</v>
      </c>
      <c r="H13502" s="2">
        <v>0</v>
      </c>
      <c r="I13502" s="2">
        <v>0</v>
      </c>
      <c r="J13502" s="105">
        <f>SUMIF([1]MMM!$A:$A,A13502,[1]MMM!$F:$F)</f>
        <v>0</v>
      </c>
      <c r="K13502" s="2" t="s">
        <v>460</v>
      </c>
      <c r="L13502" s="2">
        <v>0</v>
      </c>
      <c r="M13502" t="s">
        <v>16691</v>
      </c>
      <c r="N13502" t="s">
        <v>16857</v>
      </c>
      <c r="O13502" t="s">
        <v>10962</v>
      </c>
      <c r="P13502" t="s">
        <v>11622</v>
      </c>
    </row>
    <row r="13503" spans="1:16" x14ac:dyDescent="0.3">
      <c r="A13503" t="s">
        <v>10469</v>
      </c>
      <c r="B13503" s="2" t="str">
        <f t="shared" si="632"/>
        <v>9921</v>
      </c>
      <c r="C13503" s="2">
        <f t="shared" si="630"/>
        <v>9921</v>
      </c>
      <c r="D13503" t="str">
        <f>VLOOKUP(C13503,'Cost Centre'!A:B,2,)</f>
        <v>Naledi</v>
      </c>
      <c r="E13503" t="str">
        <f t="shared" si="631"/>
        <v>6</v>
      </c>
      <c r="F13503" t="s">
        <v>11628</v>
      </c>
      <c r="G13503" s="2">
        <v>0</v>
      </c>
      <c r="H13503" s="2">
        <v>0</v>
      </c>
      <c r="I13503" s="2">
        <v>0</v>
      </c>
      <c r="J13503" s="105">
        <f>SUMIF([1]MMM!$A:$A,A13503,[1]MMM!$F:$F)</f>
        <v>0</v>
      </c>
      <c r="K13503" s="2" t="s">
        <v>460</v>
      </c>
      <c r="L13503" s="2">
        <v>0</v>
      </c>
      <c r="M13503" t="s">
        <v>16691</v>
      </c>
      <c r="N13503" t="s">
        <v>16857</v>
      </c>
      <c r="O13503" t="s">
        <v>10962</v>
      </c>
      <c r="P13503" t="s">
        <v>11622</v>
      </c>
    </row>
    <row r="13504" spans="1:16" x14ac:dyDescent="0.3">
      <c r="A13504" t="s">
        <v>10470</v>
      </c>
      <c r="B13504" s="2" t="str">
        <f t="shared" si="632"/>
        <v>9921</v>
      </c>
      <c r="C13504" s="2">
        <f t="shared" si="630"/>
        <v>9921</v>
      </c>
      <c r="D13504" t="str">
        <f>VLOOKUP(C13504,'Cost Centre'!A:B,2,)</f>
        <v>Naledi</v>
      </c>
      <c r="E13504" t="str">
        <f t="shared" si="631"/>
        <v>6</v>
      </c>
      <c r="F13504" t="s">
        <v>11629</v>
      </c>
      <c r="G13504" s="2">
        <v>0</v>
      </c>
      <c r="H13504" s="2">
        <v>0</v>
      </c>
      <c r="I13504" s="2">
        <v>0</v>
      </c>
      <c r="J13504" s="105">
        <f>SUMIF([1]MMM!$A:$A,A13504,[1]MMM!$F:$F)</f>
        <v>0</v>
      </c>
      <c r="K13504" s="2" t="s">
        <v>460</v>
      </c>
      <c r="L13504" s="2">
        <v>0</v>
      </c>
      <c r="M13504" t="s">
        <v>16691</v>
      </c>
      <c r="N13504" t="s">
        <v>16857</v>
      </c>
      <c r="O13504" t="s">
        <v>10962</v>
      </c>
      <c r="P13504" t="s">
        <v>11622</v>
      </c>
    </row>
    <row r="13505" spans="1:16" x14ac:dyDescent="0.3">
      <c r="A13505" t="s">
        <v>10471</v>
      </c>
      <c r="B13505" s="2" t="str">
        <f t="shared" si="632"/>
        <v>9921</v>
      </c>
      <c r="C13505" s="2">
        <f t="shared" si="630"/>
        <v>9921</v>
      </c>
      <c r="D13505" t="str">
        <f>VLOOKUP(C13505,'Cost Centre'!A:B,2,)</f>
        <v>Naledi</v>
      </c>
      <c r="E13505" t="str">
        <f t="shared" si="631"/>
        <v>6</v>
      </c>
      <c r="F13505" t="s">
        <v>11630</v>
      </c>
      <c r="G13505" s="2">
        <v>0</v>
      </c>
      <c r="H13505" s="2">
        <v>0</v>
      </c>
      <c r="I13505" s="2">
        <v>0</v>
      </c>
      <c r="J13505" s="105">
        <f>SUMIF([1]MMM!$A:$A,A13505,[1]MMM!$F:$F)</f>
        <v>0</v>
      </c>
      <c r="K13505" s="2" t="s">
        <v>460</v>
      </c>
      <c r="L13505" s="2">
        <v>0</v>
      </c>
      <c r="M13505" t="s">
        <v>16691</v>
      </c>
      <c r="N13505" t="s">
        <v>16857</v>
      </c>
      <c r="O13505" t="s">
        <v>10962</v>
      </c>
      <c r="P13505" t="s">
        <v>11622</v>
      </c>
    </row>
    <row r="13506" spans="1:16" x14ac:dyDescent="0.3">
      <c r="A13506" t="s">
        <v>10472</v>
      </c>
      <c r="B13506" s="2" t="str">
        <f t="shared" si="632"/>
        <v>9921</v>
      </c>
      <c r="C13506" s="2">
        <f t="shared" ref="C13506:C13569" si="633">VALUE(B13506)</f>
        <v>9921</v>
      </c>
      <c r="D13506" t="str">
        <f>VLOOKUP(C13506,'Cost Centre'!A:B,2,)</f>
        <v>Naledi</v>
      </c>
      <c r="E13506" t="str">
        <f t="shared" ref="E13506:E13569" si="634">MID(A13506,5,1)</f>
        <v>6</v>
      </c>
      <c r="F13506" t="s">
        <v>11631</v>
      </c>
      <c r="G13506" s="2">
        <v>0</v>
      </c>
      <c r="H13506" s="2">
        <v>0</v>
      </c>
      <c r="I13506" s="2">
        <v>0</v>
      </c>
      <c r="J13506" s="105">
        <f>SUMIF([1]MMM!$A:$A,A13506,[1]MMM!$F:$F)</f>
        <v>0</v>
      </c>
      <c r="K13506" s="2" t="s">
        <v>460</v>
      </c>
      <c r="L13506" s="2">
        <v>0</v>
      </c>
      <c r="M13506" t="s">
        <v>16691</v>
      </c>
      <c r="N13506" t="s">
        <v>16857</v>
      </c>
      <c r="O13506" t="s">
        <v>10962</v>
      </c>
      <c r="P13506" t="s">
        <v>11622</v>
      </c>
    </row>
    <row r="13507" spans="1:16" x14ac:dyDescent="0.3">
      <c r="A13507" t="s">
        <v>10473</v>
      </c>
      <c r="B13507" s="2" t="str">
        <f t="shared" ref="B13507:B13570" si="635">MID(A13507,1,4)</f>
        <v>9921</v>
      </c>
      <c r="C13507" s="2">
        <f t="shared" si="633"/>
        <v>9921</v>
      </c>
      <c r="D13507" t="str">
        <f>VLOOKUP(C13507,'Cost Centre'!A:B,2,)</f>
        <v>Naledi</v>
      </c>
      <c r="E13507" t="str">
        <f t="shared" si="634"/>
        <v>6</v>
      </c>
      <c r="F13507" t="s">
        <v>11632</v>
      </c>
      <c r="G13507" s="2">
        <v>0</v>
      </c>
      <c r="H13507" s="2">
        <v>0</v>
      </c>
      <c r="I13507" s="2">
        <v>0</v>
      </c>
      <c r="J13507" s="105">
        <f>SUMIF([1]MMM!$A:$A,A13507,[1]MMM!$F:$F)</f>
        <v>0</v>
      </c>
      <c r="K13507" s="2" t="s">
        <v>460</v>
      </c>
      <c r="L13507" s="2">
        <v>0</v>
      </c>
      <c r="M13507" t="s">
        <v>16691</v>
      </c>
      <c r="N13507" t="s">
        <v>16857</v>
      </c>
      <c r="O13507" t="s">
        <v>10962</v>
      </c>
      <c r="P13507" t="s">
        <v>11622</v>
      </c>
    </row>
    <row r="13508" spans="1:16" x14ac:dyDescent="0.3">
      <c r="A13508" t="s">
        <v>10474</v>
      </c>
      <c r="B13508" s="2" t="str">
        <f t="shared" si="635"/>
        <v>9921</v>
      </c>
      <c r="C13508" s="2">
        <f t="shared" si="633"/>
        <v>9921</v>
      </c>
      <c r="D13508" t="str">
        <f>VLOOKUP(C13508,'Cost Centre'!A:B,2,)</f>
        <v>Naledi</v>
      </c>
      <c r="E13508" t="str">
        <f t="shared" si="634"/>
        <v>6</v>
      </c>
      <c r="F13508" t="s">
        <v>11633</v>
      </c>
      <c r="G13508" s="2">
        <v>0</v>
      </c>
      <c r="H13508" s="2">
        <v>0</v>
      </c>
      <c r="I13508" s="2">
        <v>0</v>
      </c>
      <c r="J13508" s="105">
        <f>SUMIF([1]MMM!$A:$A,A13508,[1]MMM!$F:$F)</f>
        <v>0</v>
      </c>
      <c r="K13508" s="2" t="s">
        <v>460</v>
      </c>
      <c r="L13508" s="2">
        <v>0</v>
      </c>
      <c r="M13508" t="s">
        <v>16691</v>
      </c>
      <c r="N13508" t="s">
        <v>16857</v>
      </c>
      <c r="O13508" t="s">
        <v>10962</v>
      </c>
      <c r="P13508" t="s">
        <v>11622</v>
      </c>
    </row>
    <row r="13509" spans="1:16" x14ac:dyDescent="0.3">
      <c r="A13509" t="s">
        <v>10475</v>
      </c>
      <c r="B13509" s="2" t="str">
        <f t="shared" si="635"/>
        <v>9921</v>
      </c>
      <c r="C13509" s="2">
        <f t="shared" si="633"/>
        <v>9921</v>
      </c>
      <c r="D13509" t="str">
        <f>VLOOKUP(C13509,'Cost Centre'!A:B,2,)</f>
        <v>Naledi</v>
      </c>
      <c r="E13509" t="str">
        <f t="shared" si="634"/>
        <v>6</v>
      </c>
      <c r="F13509" t="s">
        <v>11634</v>
      </c>
      <c r="G13509" s="2">
        <v>0</v>
      </c>
      <c r="H13509" s="2">
        <v>0</v>
      </c>
      <c r="I13509" s="2">
        <v>0</v>
      </c>
      <c r="J13509" s="105">
        <f>SUMIF([1]MMM!$A:$A,A13509,[1]MMM!$F:$F)</f>
        <v>0</v>
      </c>
      <c r="K13509" s="2" t="s">
        <v>460</v>
      </c>
      <c r="L13509" s="2">
        <v>0</v>
      </c>
      <c r="M13509" t="s">
        <v>16691</v>
      </c>
      <c r="N13509" t="s">
        <v>16857</v>
      </c>
      <c r="O13509" t="s">
        <v>10962</v>
      </c>
      <c r="P13509" t="s">
        <v>11622</v>
      </c>
    </row>
    <row r="13510" spans="1:16" x14ac:dyDescent="0.3">
      <c r="A13510" t="s">
        <v>10476</v>
      </c>
      <c r="B13510" s="2" t="str">
        <f t="shared" si="635"/>
        <v>9921</v>
      </c>
      <c r="C13510" s="2">
        <f t="shared" si="633"/>
        <v>9921</v>
      </c>
      <c r="D13510" t="str">
        <f>VLOOKUP(C13510,'Cost Centre'!A:B,2,)</f>
        <v>Naledi</v>
      </c>
      <c r="E13510" t="str">
        <f t="shared" si="634"/>
        <v>6</v>
      </c>
      <c r="F13510" t="s">
        <v>11635</v>
      </c>
      <c r="G13510" s="2">
        <v>0</v>
      </c>
      <c r="H13510" s="2">
        <v>0</v>
      </c>
      <c r="I13510" s="2">
        <v>0</v>
      </c>
      <c r="J13510" s="105">
        <f>SUMIF([1]MMM!$A:$A,A13510,[1]MMM!$F:$F)</f>
        <v>0</v>
      </c>
      <c r="K13510" s="2" t="s">
        <v>460</v>
      </c>
      <c r="L13510" s="2">
        <v>0</v>
      </c>
      <c r="M13510" t="s">
        <v>16691</v>
      </c>
      <c r="N13510" t="s">
        <v>16857</v>
      </c>
      <c r="O13510" t="s">
        <v>10962</v>
      </c>
      <c r="P13510" t="s">
        <v>11622</v>
      </c>
    </row>
    <row r="13511" spans="1:16" x14ac:dyDescent="0.3">
      <c r="A13511" t="s">
        <v>10477</v>
      </c>
      <c r="B13511" s="2" t="str">
        <f t="shared" si="635"/>
        <v>9921</v>
      </c>
      <c r="C13511" s="2">
        <f t="shared" si="633"/>
        <v>9921</v>
      </c>
      <c r="D13511" t="str">
        <f>VLOOKUP(C13511,'Cost Centre'!A:B,2,)</f>
        <v>Naledi</v>
      </c>
      <c r="E13511" t="str">
        <f t="shared" si="634"/>
        <v>6</v>
      </c>
      <c r="F13511" t="s">
        <v>11636</v>
      </c>
      <c r="G13511" s="2">
        <v>0</v>
      </c>
      <c r="H13511" s="2">
        <v>0</v>
      </c>
      <c r="I13511" s="2">
        <v>0</v>
      </c>
      <c r="J13511" s="105">
        <f>SUMIF([1]MMM!$A:$A,A13511,[1]MMM!$F:$F)</f>
        <v>0</v>
      </c>
      <c r="K13511" s="2" t="s">
        <v>460</v>
      </c>
      <c r="L13511" s="2">
        <v>0</v>
      </c>
      <c r="M13511" t="s">
        <v>16691</v>
      </c>
      <c r="N13511" t="s">
        <v>16857</v>
      </c>
      <c r="O13511" t="s">
        <v>10962</v>
      </c>
      <c r="P13511" t="s">
        <v>11622</v>
      </c>
    </row>
    <row r="13512" spans="1:16" x14ac:dyDescent="0.3">
      <c r="A13512" t="s">
        <v>10478</v>
      </c>
      <c r="B13512" s="2" t="str">
        <f t="shared" si="635"/>
        <v>9921</v>
      </c>
      <c r="C13512" s="2">
        <f t="shared" si="633"/>
        <v>9921</v>
      </c>
      <c r="D13512" t="str">
        <f>VLOOKUP(C13512,'Cost Centre'!A:B,2,)</f>
        <v>Naledi</v>
      </c>
      <c r="E13512" t="str">
        <f t="shared" si="634"/>
        <v>6</v>
      </c>
      <c r="F13512" t="s">
        <v>11637</v>
      </c>
      <c r="G13512" s="2">
        <v>0</v>
      </c>
      <c r="H13512" s="2">
        <v>0</v>
      </c>
      <c r="I13512" s="2">
        <v>0</v>
      </c>
      <c r="J13512" s="105">
        <f>SUMIF([1]MMM!$A:$A,A13512,[1]MMM!$F:$F)</f>
        <v>0</v>
      </c>
      <c r="K13512" s="2" t="s">
        <v>460</v>
      </c>
      <c r="L13512" s="2">
        <v>0</v>
      </c>
      <c r="M13512" t="s">
        <v>16691</v>
      </c>
      <c r="N13512" t="s">
        <v>16857</v>
      </c>
      <c r="O13512" t="s">
        <v>10962</v>
      </c>
      <c r="P13512" t="s">
        <v>11622</v>
      </c>
    </row>
    <row r="13513" spans="1:16" x14ac:dyDescent="0.3">
      <c r="A13513" t="s">
        <v>10479</v>
      </c>
      <c r="B13513" s="2" t="str">
        <f t="shared" si="635"/>
        <v>9921</v>
      </c>
      <c r="C13513" s="2">
        <f t="shared" si="633"/>
        <v>9921</v>
      </c>
      <c r="D13513" t="str">
        <f>VLOOKUP(C13513,'Cost Centre'!A:B,2,)</f>
        <v>Naledi</v>
      </c>
      <c r="E13513" t="str">
        <f t="shared" si="634"/>
        <v>6</v>
      </c>
      <c r="F13513" t="s">
        <v>11638</v>
      </c>
      <c r="G13513" s="2">
        <v>0</v>
      </c>
      <c r="H13513" s="2">
        <v>0</v>
      </c>
      <c r="I13513" s="2">
        <v>0</v>
      </c>
      <c r="J13513" s="105">
        <f>SUMIF([1]MMM!$A:$A,A13513,[1]MMM!$F:$F)</f>
        <v>0</v>
      </c>
      <c r="K13513" s="2" t="s">
        <v>460</v>
      </c>
      <c r="L13513" s="2">
        <v>0</v>
      </c>
      <c r="M13513" t="s">
        <v>16691</v>
      </c>
      <c r="N13513" t="s">
        <v>16857</v>
      </c>
      <c r="O13513" t="s">
        <v>10962</v>
      </c>
      <c r="P13513" t="s">
        <v>11622</v>
      </c>
    </row>
    <row r="13514" spans="1:16" x14ac:dyDescent="0.3">
      <c r="A13514" t="s">
        <v>2078</v>
      </c>
      <c r="B13514" s="2" t="str">
        <f t="shared" si="635"/>
        <v>9921</v>
      </c>
      <c r="C13514" s="2">
        <f t="shared" si="633"/>
        <v>9921</v>
      </c>
      <c r="D13514" t="str">
        <f>VLOOKUP(C13514,'Cost Centre'!A:B,2,)</f>
        <v>Naledi</v>
      </c>
      <c r="E13514" t="str">
        <f t="shared" si="634"/>
        <v>6</v>
      </c>
      <c r="F13514" t="s">
        <v>11009</v>
      </c>
      <c r="G13514" s="2">
        <v>0</v>
      </c>
      <c r="H13514" s="2">
        <v>0</v>
      </c>
      <c r="I13514" s="2">
        <v>0</v>
      </c>
      <c r="J13514" s="105">
        <f>SUMIF([1]MMM!$A:$A,A13514,[1]MMM!$F:$F)</f>
        <v>0</v>
      </c>
      <c r="K13514" s="2" t="s">
        <v>460</v>
      </c>
      <c r="L13514" s="2">
        <v>0</v>
      </c>
      <c r="M13514" t="s">
        <v>16691</v>
      </c>
      <c r="N13514" t="s">
        <v>16857</v>
      </c>
      <c r="O13514" t="s">
        <v>10962</v>
      </c>
      <c r="P13514" t="s">
        <v>11010</v>
      </c>
    </row>
    <row r="13515" spans="1:16" x14ac:dyDescent="0.3">
      <c r="A13515" t="s">
        <v>10480</v>
      </c>
      <c r="B13515" s="2" t="str">
        <f t="shared" si="635"/>
        <v>9921</v>
      </c>
      <c r="C13515" s="2">
        <f t="shared" si="633"/>
        <v>9921</v>
      </c>
      <c r="D13515" t="str">
        <f>VLOOKUP(C13515,'Cost Centre'!A:B,2,)</f>
        <v>Naledi</v>
      </c>
      <c r="E13515" t="str">
        <f t="shared" si="634"/>
        <v>6</v>
      </c>
      <c r="F13515" t="s">
        <v>11011</v>
      </c>
      <c r="G13515" s="2">
        <v>0</v>
      </c>
      <c r="H13515" s="2">
        <v>0</v>
      </c>
      <c r="I13515" s="2">
        <v>0</v>
      </c>
      <c r="J13515" s="105">
        <f>SUMIF([1]MMM!$A:$A,A13515,[1]MMM!$F:$F)</f>
        <v>0</v>
      </c>
      <c r="K13515" s="2" t="s">
        <v>460</v>
      </c>
      <c r="L13515" s="2">
        <v>0</v>
      </c>
      <c r="M13515" t="s">
        <v>16691</v>
      </c>
      <c r="N13515" t="s">
        <v>16857</v>
      </c>
      <c r="O13515" t="s">
        <v>10962</v>
      </c>
      <c r="P13515" t="s">
        <v>11010</v>
      </c>
    </row>
    <row r="13516" spans="1:16" x14ac:dyDescent="0.3">
      <c r="A13516" t="s">
        <v>10481</v>
      </c>
      <c r="B13516" s="2" t="str">
        <f t="shared" si="635"/>
        <v>9921</v>
      </c>
      <c r="C13516" s="2">
        <f t="shared" si="633"/>
        <v>9921</v>
      </c>
      <c r="D13516" t="str">
        <f>VLOOKUP(C13516,'Cost Centre'!A:B,2,)</f>
        <v>Naledi</v>
      </c>
      <c r="E13516" t="str">
        <f t="shared" si="634"/>
        <v>6</v>
      </c>
      <c r="F13516" t="s">
        <v>11012</v>
      </c>
      <c r="G13516" s="2">
        <v>0</v>
      </c>
      <c r="H13516" s="2">
        <v>0</v>
      </c>
      <c r="I13516" s="2">
        <v>0</v>
      </c>
      <c r="J13516" s="105">
        <f>SUMIF([1]MMM!$A:$A,A13516,[1]MMM!$F:$F)</f>
        <v>0</v>
      </c>
      <c r="K13516" s="2" t="s">
        <v>460</v>
      </c>
      <c r="L13516" s="2">
        <v>0</v>
      </c>
      <c r="M13516" t="s">
        <v>16691</v>
      </c>
      <c r="N13516" t="s">
        <v>16857</v>
      </c>
      <c r="O13516" t="s">
        <v>10962</v>
      </c>
      <c r="P13516" t="s">
        <v>11010</v>
      </c>
    </row>
    <row r="13517" spans="1:16" x14ac:dyDescent="0.3">
      <c r="A13517" t="s">
        <v>10482</v>
      </c>
      <c r="B13517" s="2" t="str">
        <f t="shared" si="635"/>
        <v>9921</v>
      </c>
      <c r="C13517" s="2">
        <f t="shared" si="633"/>
        <v>9921</v>
      </c>
      <c r="D13517" t="str">
        <f>VLOOKUP(C13517,'Cost Centre'!A:B,2,)</f>
        <v>Naledi</v>
      </c>
      <c r="E13517" t="str">
        <f t="shared" si="634"/>
        <v>6</v>
      </c>
      <c r="F13517" t="s">
        <v>11013</v>
      </c>
      <c r="G13517" s="2">
        <v>0</v>
      </c>
      <c r="H13517" s="2">
        <v>0</v>
      </c>
      <c r="I13517" s="2">
        <v>0</v>
      </c>
      <c r="J13517" s="105">
        <f>SUMIF([1]MMM!$A:$A,A13517,[1]MMM!$F:$F)</f>
        <v>0</v>
      </c>
      <c r="K13517" s="2" t="s">
        <v>460</v>
      </c>
      <c r="L13517" s="2">
        <v>0</v>
      </c>
      <c r="M13517" t="s">
        <v>16691</v>
      </c>
      <c r="N13517" t="s">
        <v>16857</v>
      </c>
      <c r="O13517" t="s">
        <v>10962</v>
      </c>
      <c r="P13517" t="s">
        <v>11010</v>
      </c>
    </row>
    <row r="13518" spans="1:16" x14ac:dyDescent="0.3">
      <c r="A13518" t="s">
        <v>10483</v>
      </c>
      <c r="B13518" s="2" t="str">
        <f t="shared" si="635"/>
        <v>9921</v>
      </c>
      <c r="C13518" s="2">
        <f t="shared" si="633"/>
        <v>9921</v>
      </c>
      <c r="D13518" t="str">
        <f>VLOOKUP(C13518,'Cost Centre'!A:B,2,)</f>
        <v>Naledi</v>
      </c>
      <c r="E13518" t="str">
        <f t="shared" si="634"/>
        <v>6</v>
      </c>
      <c r="F13518" t="s">
        <v>11014</v>
      </c>
      <c r="G13518" s="2">
        <v>0</v>
      </c>
      <c r="H13518" s="2">
        <v>0</v>
      </c>
      <c r="I13518" s="2">
        <v>0</v>
      </c>
      <c r="J13518" s="105">
        <f>SUMIF([1]MMM!$A:$A,A13518,[1]MMM!$F:$F)</f>
        <v>0</v>
      </c>
      <c r="K13518" s="2" t="s">
        <v>460</v>
      </c>
      <c r="L13518" s="2">
        <v>0</v>
      </c>
      <c r="M13518" t="s">
        <v>16691</v>
      </c>
      <c r="N13518" t="s">
        <v>16857</v>
      </c>
      <c r="O13518" t="s">
        <v>10962</v>
      </c>
      <c r="P13518" t="s">
        <v>11010</v>
      </c>
    </row>
    <row r="13519" spans="1:16" x14ac:dyDescent="0.3">
      <c r="A13519" t="s">
        <v>10484</v>
      </c>
      <c r="B13519" s="2" t="str">
        <f t="shared" si="635"/>
        <v>9921</v>
      </c>
      <c r="C13519" s="2">
        <f t="shared" si="633"/>
        <v>9921</v>
      </c>
      <c r="D13519" t="str">
        <f>VLOOKUP(C13519,'Cost Centre'!A:B,2,)</f>
        <v>Naledi</v>
      </c>
      <c r="E13519" t="str">
        <f t="shared" si="634"/>
        <v>6</v>
      </c>
      <c r="F13519" t="s">
        <v>11015</v>
      </c>
      <c r="G13519" s="2">
        <v>0</v>
      </c>
      <c r="H13519" s="2">
        <v>0</v>
      </c>
      <c r="I13519" s="2">
        <v>0</v>
      </c>
      <c r="J13519" s="105">
        <f>SUMIF([1]MMM!$A:$A,A13519,[1]MMM!$F:$F)</f>
        <v>0</v>
      </c>
      <c r="K13519" s="2" t="s">
        <v>460</v>
      </c>
      <c r="L13519" s="2">
        <v>0</v>
      </c>
      <c r="M13519" t="s">
        <v>16691</v>
      </c>
      <c r="N13519" t="s">
        <v>16857</v>
      </c>
      <c r="O13519" t="s">
        <v>10962</v>
      </c>
      <c r="P13519" t="s">
        <v>11010</v>
      </c>
    </row>
    <row r="13520" spans="1:16" x14ac:dyDescent="0.3">
      <c r="A13520" t="s">
        <v>10485</v>
      </c>
      <c r="B13520" s="2" t="str">
        <f t="shared" si="635"/>
        <v>9921</v>
      </c>
      <c r="C13520" s="2">
        <f t="shared" si="633"/>
        <v>9921</v>
      </c>
      <c r="D13520" t="str">
        <f>VLOOKUP(C13520,'Cost Centre'!A:B,2,)</f>
        <v>Naledi</v>
      </c>
      <c r="E13520" t="str">
        <f t="shared" si="634"/>
        <v>6</v>
      </c>
      <c r="F13520" t="s">
        <v>11016</v>
      </c>
      <c r="G13520" s="2">
        <v>0</v>
      </c>
      <c r="H13520" s="2">
        <v>0</v>
      </c>
      <c r="I13520" s="2">
        <v>0</v>
      </c>
      <c r="J13520" s="105">
        <f>SUMIF([1]MMM!$A:$A,A13520,[1]MMM!$F:$F)</f>
        <v>0</v>
      </c>
      <c r="K13520" s="2" t="s">
        <v>460</v>
      </c>
      <c r="L13520" s="2">
        <v>0</v>
      </c>
      <c r="M13520" t="s">
        <v>16691</v>
      </c>
      <c r="N13520" t="s">
        <v>16857</v>
      </c>
      <c r="O13520" t="s">
        <v>10962</v>
      </c>
      <c r="P13520" t="s">
        <v>11010</v>
      </c>
    </row>
    <row r="13521" spans="1:16" x14ac:dyDescent="0.3">
      <c r="A13521" t="s">
        <v>10486</v>
      </c>
      <c r="B13521" s="2" t="str">
        <f t="shared" si="635"/>
        <v>9921</v>
      </c>
      <c r="C13521" s="2">
        <f t="shared" si="633"/>
        <v>9921</v>
      </c>
      <c r="D13521" t="str">
        <f>VLOOKUP(C13521,'Cost Centre'!A:B,2,)</f>
        <v>Naledi</v>
      </c>
      <c r="E13521" t="str">
        <f t="shared" si="634"/>
        <v>6</v>
      </c>
      <c r="F13521" t="s">
        <v>11017</v>
      </c>
      <c r="G13521" s="2">
        <v>0</v>
      </c>
      <c r="H13521" s="2">
        <v>0</v>
      </c>
      <c r="I13521" s="2">
        <v>0</v>
      </c>
      <c r="J13521" s="105">
        <f>SUMIF([1]MMM!$A:$A,A13521,[1]MMM!$F:$F)</f>
        <v>0</v>
      </c>
      <c r="K13521" s="2" t="s">
        <v>460</v>
      </c>
      <c r="L13521" s="2">
        <v>0</v>
      </c>
      <c r="M13521" t="s">
        <v>16691</v>
      </c>
      <c r="N13521" t="s">
        <v>16857</v>
      </c>
      <c r="O13521" t="s">
        <v>10962</v>
      </c>
      <c r="P13521" t="s">
        <v>11010</v>
      </c>
    </row>
    <row r="13522" spans="1:16" x14ac:dyDescent="0.3">
      <c r="A13522" t="s">
        <v>10487</v>
      </c>
      <c r="B13522" s="2" t="str">
        <f t="shared" si="635"/>
        <v>9921</v>
      </c>
      <c r="C13522" s="2">
        <f t="shared" si="633"/>
        <v>9921</v>
      </c>
      <c r="D13522" t="str">
        <f>VLOOKUP(C13522,'Cost Centre'!A:B,2,)</f>
        <v>Naledi</v>
      </c>
      <c r="E13522" t="str">
        <f t="shared" si="634"/>
        <v>6</v>
      </c>
      <c r="F13522" t="s">
        <v>11018</v>
      </c>
      <c r="G13522" s="2">
        <v>0</v>
      </c>
      <c r="H13522" s="2">
        <v>0</v>
      </c>
      <c r="I13522" s="2">
        <v>0</v>
      </c>
      <c r="J13522" s="105">
        <f>SUMIF([1]MMM!$A:$A,A13522,[1]MMM!$F:$F)</f>
        <v>0</v>
      </c>
      <c r="K13522" s="2" t="s">
        <v>460</v>
      </c>
      <c r="L13522" s="2">
        <v>0</v>
      </c>
      <c r="M13522" t="s">
        <v>16691</v>
      </c>
      <c r="N13522" t="s">
        <v>16857</v>
      </c>
      <c r="O13522" t="s">
        <v>10962</v>
      </c>
      <c r="P13522" t="s">
        <v>11010</v>
      </c>
    </row>
    <row r="13523" spans="1:16" x14ac:dyDescent="0.3">
      <c r="A13523" t="s">
        <v>10488</v>
      </c>
      <c r="B13523" s="2" t="str">
        <f t="shared" si="635"/>
        <v>9921</v>
      </c>
      <c r="C13523" s="2">
        <f t="shared" si="633"/>
        <v>9921</v>
      </c>
      <c r="D13523" t="str">
        <f>VLOOKUP(C13523,'Cost Centre'!A:B,2,)</f>
        <v>Naledi</v>
      </c>
      <c r="E13523" t="str">
        <f t="shared" si="634"/>
        <v>6</v>
      </c>
      <c r="F13523" t="s">
        <v>11019</v>
      </c>
      <c r="G13523" s="2">
        <v>0</v>
      </c>
      <c r="H13523" s="2">
        <v>0</v>
      </c>
      <c r="I13523" s="2">
        <v>0</v>
      </c>
      <c r="J13523" s="105">
        <f>SUMIF([1]MMM!$A:$A,A13523,[1]MMM!$F:$F)</f>
        <v>0</v>
      </c>
      <c r="K13523" s="2" t="s">
        <v>460</v>
      </c>
      <c r="L13523" s="2">
        <v>0</v>
      </c>
      <c r="M13523" t="s">
        <v>16691</v>
      </c>
      <c r="N13523" t="s">
        <v>16857</v>
      </c>
      <c r="O13523" t="s">
        <v>10962</v>
      </c>
      <c r="P13523" t="s">
        <v>11010</v>
      </c>
    </row>
    <row r="13524" spans="1:16" x14ac:dyDescent="0.3">
      <c r="A13524" t="s">
        <v>16916</v>
      </c>
      <c r="B13524" s="2" t="str">
        <f t="shared" si="635"/>
        <v>9921</v>
      </c>
      <c r="C13524" s="2">
        <f t="shared" si="633"/>
        <v>9921</v>
      </c>
      <c r="D13524" t="str">
        <f>VLOOKUP(C13524,'Cost Centre'!A:B,2,)</f>
        <v>Naledi</v>
      </c>
      <c r="E13524" t="str">
        <f t="shared" si="634"/>
        <v>8</v>
      </c>
      <c r="F13524" t="s">
        <v>462</v>
      </c>
      <c r="G13524" s="2">
        <v>7213676.1299999999</v>
      </c>
      <c r="H13524" s="2">
        <v>0</v>
      </c>
      <c r="I13524" s="2">
        <v>0</v>
      </c>
      <c r="J13524" s="105">
        <f>SUMIF([1]MMM!$A:$A,A13524,[1]MMM!$F:$F)</f>
        <v>7213676.1299999999</v>
      </c>
      <c r="K13524" s="2" t="s">
        <v>460</v>
      </c>
      <c r="L13524" s="2">
        <v>0</v>
      </c>
      <c r="M13524" t="s">
        <v>16691</v>
      </c>
      <c r="N13524" t="s">
        <v>16857</v>
      </c>
      <c r="O13524" t="s">
        <v>10916</v>
      </c>
      <c r="P13524" t="s">
        <v>10917</v>
      </c>
    </row>
    <row r="13525" spans="1:16" x14ac:dyDescent="0.3">
      <c r="A13525" t="s">
        <v>16917</v>
      </c>
      <c r="B13525" s="2" t="str">
        <f t="shared" si="635"/>
        <v>9921</v>
      </c>
      <c r="C13525" s="2">
        <f t="shared" si="633"/>
        <v>9921</v>
      </c>
      <c r="D13525" t="str">
        <f>VLOOKUP(C13525,'Cost Centre'!A:B,2,)</f>
        <v>Naledi</v>
      </c>
      <c r="E13525" t="str">
        <f t="shared" si="634"/>
        <v>8</v>
      </c>
      <c r="F13525" t="s">
        <v>464</v>
      </c>
      <c r="G13525" s="2">
        <v>0</v>
      </c>
      <c r="H13525" s="2">
        <v>0</v>
      </c>
      <c r="I13525" s="2">
        <v>0</v>
      </c>
      <c r="J13525" s="105">
        <f>SUMIF([1]MMM!$A:$A,A13525,[1]MMM!$F:$F)</f>
        <v>0</v>
      </c>
      <c r="K13525" s="2" t="s">
        <v>460</v>
      </c>
      <c r="L13525" s="2">
        <v>0</v>
      </c>
      <c r="M13525" t="s">
        <v>16691</v>
      </c>
      <c r="N13525" t="s">
        <v>16857</v>
      </c>
      <c r="O13525" t="s">
        <v>10916</v>
      </c>
      <c r="P13525" t="s">
        <v>10917</v>
      </c>
    </row>
    <row r="13526" spans="1:16" x14ac:dyDescent="0.3">
      <c r="A13526" t="s">
        <v>16918</v>
      </c>
      <c r="B13526" s="2" t="str">
        <f t="shared" si="635"/>
        <v>9921</v>
      </c>
      <c r="C13526" s="2">
        <f t="shared" si="633"/>
        <v>9921</v>
      </c>
      <c r="D13526" t="str">
        <f>VLOOKUP(C13526,'Cost Centre'!A:B,2,)</f>
        <v>Naledi</v>
      </c>
      <c r="E13526" t="str">
        <f t="shared" si="634"/>
        <v>8</v>
      </c>
      <c r="F13526" t="s">
        <v>466</v>
      </c>
      <c r="G13526" s="2">
        <v>0</v>
      </c>
      <c r="H13526" s="2">
        <v>0</v>
      </c>
      <c r="I13526" s="2">
        <v>0</v>
      </c>
      <c r="J13526" s="105">
        <f>SUMIF([1]MMM!$A:$A,A13526,[1]MMM!$F:$F)</f>
        <v>0</v>
      </c>
      <c r="K13526" s="2" t="s">
        <v>460</v>
      </c>
      <c r="L13526" s="2">
        <v>0</v>
      </c>
      <c r="M13526" t="s">
        <v>16691</v>
      </c>
      <c r="N13526" t="s">
        <v>16857</v>
      </c>
      <c r="O13526" t="s">
        <v>10916</v>
      </c>
      <c r="P13526" t="s">
        <v>10917</v>
      </c>
    </row>
    <row r="13527" spans="1:16" x14ac:dyDescent="0.3">
      <c r="A13527" t="s">
        <v>16919</v>
      </c>
      <c r="B13527" s="2" t="str">
        <f t="shared" si="635"/>
        <v>9921</v>
      </c>
      <c r="C13527" s="2">
        <f t="shared" si="633"/>
        <v>9921</v>
      </c>
      <c r="D13527" t="str">
        <f>VLOOKUP(C13527,'Cost Centre'!A:B,2,)</f>
        <v>Naledi</v>
      </c>
      <c r="E13527" t="str">
        <f t="shared" si="634"/>
        <v>8</v>
      </c>
      <c r="F13527" t="s">
        <v>468</v>
      </c>
      <c r="G13527" s="2">
        <v>0</v>
      </c>
      <c r="H13527" s="2">
        <v>6292413.9100000001</v>
      </c>
      <c r="I13527" s="2">
        <v>0</v>
      </c>
      <c r="J13527" s="105">
        <f>SUMIF([1]MMM!$A:$A,A13527,[1]MMM!$F:$F)</f>
        <v>6292413.9100000001</v>
      </c>
      <c r="K13527" s="2" t="s">
        <v>460</v>
      </c>
      <c r="L13527" s="2">
        <v>0</v>
      </c>
      <c r="M13527" t="s">
        <v>16691</v>
      </c>
      <c r="N13527" t="s">
        <v>16857</v>
      </c>
      <c r="O13527" t="s">
        <v>10916</v>
      </c>
      <c r="P13527" t="s">
        <v>10917</v>
      </c>
    </row>
    <row r="13528" spans="1:16" x14ac:dyDescent="0.3">
      <c r="A13528" t="s">
        <v>16920</v>
      </c>
      <c r="B13528" s="2" t="str">
        <f t="shared" si="635"/>
        <v>9921</v>
      </c>
      <c r="C13528" s="2">
        <f t="shared" si="633"/>
        <v>9921</v>
      </c>
      <c r="D13528" t="str">
        <f>VLOOKUP(C13528,'Cost Centre'!A:B,2,)</f>
        <v>Naledi</v>
      </c>
      <c r="E13528" t="str">
        <f t="shared" si="634"/>
        <v>8</v>
      </c>
      <c r="F13528" t="s">
        <v>470</v>
      </c>
      <c r="G13528" s="2">
        <v>0</v>
      </c>
      <c r="H13528" s="2">
        <v>0</v>
      </c>
      <c r="I13528" s="2">
        <v>0</v>
      </c>
      <c r="J13528" s="105">
        <f>SUMIF([1]MMM!$A:$A,A13528,[1]MMM!$F:$F)</f>
        <v>0</v>
      </c>
      <c r="K13528" s="2" t="s">
        <v>460</v>
      </c>
      <c r="L13528" s="2">
        <v>0</v>
      </c>
      <c r="M13528" t="s">
        <v>16691</v>
      </c>
      <c r="N13528" t="s">
        <v>16857</v>
      </c>
      <c r="O13528" t="s">
        <v>10916</v>
      </c>
      <c r="P13528" t="s">
        <v>10917</v>
      </c>
    </row>
    <row r="13529" spans="1:16" x14ac:dyDescent="0.3">
      <c r="A13529" t="s">
        <v>16921</v>
      </c>
      <c r="B13529" s="2" t="str">
        <f t="shared" si="635"/>
        <v>9921</v>
      </c>
      <c r="C13529" s="2">
        <f t="shared" si="633"/>
        <v>9921</v>
      </c>
      <c r="D13529" t="str">
        <f>VLOOKUP(C13529,'Cost Centre'!A:B,2,)</f>
        <v>Naledi</v>
      </c>
      <c r="E13529" t="str">
        <f t="shared" si="634"/>
        <v>8</v>
      </c>
      <c r="F13529" t="s">
        <v>2159</v>
      </c>
      <c r="G13529" s="2">
        <v>0</v>
      </c>
      <c r="H13529" s="2">
        <v>0</v>
      </c>
      <c r="I13529" s="2">
        <v>0</v>
      </c>
      <c r="J13529" s="105">
        <f>SUMIF([1]MMM!$A:$A,A13529,[1]MMM!$F:$F)</f>
        <v>0</v>
      </c>
      <c r="K13529" s="2" t="s">
        <v>460</v>
      </c>
      <c r="L13529" s="2">
        <v>0</v>
      </c>
      <c r="M13529" t="s">
        <v>16691</v>
      </c>
      <c r="N13529" t="s">
        <v>16857</v>
      </c>
      <c r="O13529" t="s">
        <v>10916</v>
      </c>
      <c r="P13529" t="s">
        <v>10917</v>
      </c>
    </row>
    <row r="13530" spans="1:16" x14ac:dyDescent="0.3">
      <c r="A13530" t="s">
        <v>10489</v>
      </c>
      <c r="B13530" s="2" t="str">
        <f t="shared" si="635"/>
        <v>9931</v>
      </c>
      <c r="C13530" s="2">
        <f t="shared" si="633"/>
        <v>9931</v>
      </c>
      <c r="D13530" t="str">
        <f>VLOOKUP(C13530,'Cost Centre'!A:B,2,)</f>
        <v>Naledi</v>
      </c>
      <c r="E13530" t="str">
        <f t="shared" si="634"/>
        <v>1</v>
      </c>
      <c r="F13530" t="s">
        <v>16922</v>
      </c>
      <c r="G13530" s="2">
        <v>0</v>
      </c>
      <c r="H13530" s="2">
        <v>0</v>
      </c>
      <c r="I13530" s="2">
        <v>0</v>
      </c>
      <c r="J13530" s="105">
        <f>SUMIF([1]MMM!$A:$A,A13530,[1]MMM!$F:$F)</f>
        <v>0</v>
      </c>
      <c r="K13530" s="2" t="s">
        <v>10</v>
      </c>
      <c r="L13530" s="2">
        <v>0</v>
      </c>
      <c r="M13530" t="s">
        <v>16691</v>
      </c>
      <c r="N13530" t="s">
        <v>16923</v>
      </c>
      <c r="O13530" t="s">
        <v>11023</v>
      </c>
      <c r="P13530" t="s">
        <v>11024</v>
      </c>
    </row>
    <row r="13531" spans="1:16" x14ac:dyDescent="0.3">
      <c r="A13531" t="s">
        <v>10490</v>
      </c>
      <c r="B13531" s="2" t="str">
        <f t="shared" si="635"/>
        <v>9931</v>
      </c>
      <c r="C13531" s="2">
        <f t="shared" si="633"/>
        <v>9931</v>
      </c>
      <c r="D13531" t="str">
        <f>VLOOKUP(C13531,'Cost Centre'!A:B,2,)</f>
        <v>Naledi</v>
      </c>
      <c r="E13531" t="str">
        <f t="shared" si="634"/>
        <v>2</v>
      </c>
      <c r="F13531" t="s">
        <v>48</v>
      </c>
      <c r="G13531" s="2">
        <v>0</v>
      </c>
      <c r="H13531" s="2">
        <v>3700033.13</v>
      </c>
      <c r="I13531" s="2">
        <v>0</v>
      </c>
      <c r="J13531" s="105">
        <f>SUMIF([1]MMM!$A:$A,A13531,[1]MMM!$F:$F)</f>
        <v>3700033.13</v>
      </c>
      <c r="K13531" s="2" t="s">
        <v>10</v>
      </c>
      <c r="L13531" s="2">
        <v>3688406</v>
      </c>
      <c r="M13531" t="s">
        <v>16691</v>
      </c>
      <c r="N13531" t="s">
        <v>16923</v>
      </c>
      <c r="O13531" t="s">
        <v>10871</v>
      </c>
      <c r="P13531" t="s">
        <v>10875</v>
      </c>
    </row>
    <row r="13532" spans="1:16" x14ac:dyDescent="0.3">
      <c r="A13532" t="s">
        <v>10491</v>
      </c>
      <c r="B13532" s="2" t="str">
        <f t="shared" si="635"/>
        <v>9931</v>
      </c>
      <c r="C13532" s="2">
        <f t="shared" si="633"/>
        <v>9931</v>
      </c>
      <c r="D13532" t="str">
        <f>VLOOKUP(C13532,'Cost Centre'!A:B,2,)</f>
        <v>Naledi</v>
      </c>
      <c r="E13532" t="str">
        <f t="shared" si="634"/>
        <v>2</v>
      </c>
      <c r="F13532" t="s">
        <v>50</v>
      </c>
      <c r="G13532" s="2">
        <v>0</v>
      </c>
      <c r="H13532" s="2">
        <v>9708</v>
      </c>
      <c r="I13532" s="2">
        <v>0</v>
      </c>
      <c r="J13532" s="105">
        <f>SUMIF([1]MMM!$A:$A,A13532,[1]MMM!$F:$F)</f>
        <v>9708</v>
      </c>
      <c r="K13532" s="2" t="s">
        <v>10</v>
      </c>
      <c r="L13532" s="2">
        <v>0</v>
      </c>
      <c r="M13532" t="s">
        <v>16691</v>
      </c>
      <c r="N13532" t="s">
        <v>16923</v>
      </c>
      <c r="O13532" t="s">
        <v>10871</v>
      </c>
      <c r="P13532" t="s">
        <v>10875</v>
      </c>
    </row>
    <row r="13533" spans="1:16" x14ac:dyDescent="0.3">
      <c r="A13533" t="s">
        <v>10492</v>
      </c>
      <c r="B13533" s="2" t="str">
        <f t="shared" si="635"/>
        <v>9931</v>
      </c>
      <c r="C13533" s="2">
        <f t="shared" si="633"/>
        <v>9931</v>
      </c>
      <c r="D13533" t="str">
        <f>VLOOKUP(C13533,'Cost Centre'!A:B,2,)</f>
        <v>Naledi</v>
      </c>
      <c r="E13533" t="str">
        <f t="shared" si="634"/>
        <v>2</v>
      </c>
      <c r="F13533" t="s">
        <v>51</v>
      </c>
      <c r="G13533" s="2">
        <v>0</v>
      </c>
      <c r="H13533" s="2">
        <v>34176</v>
      </c>
      <c r="I13533" s="2">
        <v>0</v>
      </c>
      <c r="J13533" s="105">
        <f>SUMIF([1]MMM!$A:$A,A13533,[1]MMM!$F:$F)</f>
        <v>34176</v>
      </c>
      <c r="K13533" s="2" t="s">
        <v>10</v>
      </c>
      <c r="L13533" s="2">
        <v>34176</v>
      </c>
      <c r="M13533" t="s">
        <v>16691</v>
      </c>
      <c r="N13533" t="s">
        <v>16923</v>
      </c>
      <c r="O13533" t="s">
        <v>10871</v>
      </c>
      <c r="P13533" t="s">
        <v>10875</v>
      </c>
    </row>
    <row r="13534" spans="1:16" x14ac:dyDescent="0.3">
      <c r="A13534" t="s">
        <v>10493</v>
      </c>
      <c r="B13534" s="2" t="str">
        <f t="shared" si="635"/>
        <v>9931</v>
      </c>
      <c r="C13534" s="2">
        <f t="shared" si="633"/>
        <v>9931</v>
      </c>
      <c r="D13534" t="str">
        <f>VLOOKUP(C13534,'Cost Centre'!A:B,2,)</f>
        <v>Naledi</v>
      </c>
      <c r="E13534" t="str">
        <f t="shared" si="634"/>
        <v>2</v>
      </c>
      <c r="F13534" t="s">
        <v>52</v>
      </c>
      <c r="G13534" s="2">
        <v>0</v>
      </c>
      <c r="H13534" s="2">
        <v>16195.03</v>
      </c>
      <c r="I13534" s="2">
        <v>0</v>
      </c>
      <c r="J13534" s="105">
        <f>SUMIF([1]MMM!$A:$A,A13534,[1]MMM!$F:$F)</f>
        <v>16195.03</v>
      </c>
      <c r="K13534" s="2" t="s">
        <v>10</v>
      </c>
      <c r="L13534" s="2">
        <v>20496</v>
      </c>
      <c r="M13534" t="s">
        <v>16691</v>
      </c>
      <c r="N13534" t="s">
        <v>16923</v>
      </c>
      <c r="O13534" t="s">
        <v>10871</v>
      </c>
      <c r="P13534" t="s">
        <v>10875</v>
      </c>
    </row>
    <row r="13535" spans="1:16" x14ac:dyDescent="0.3">
      <c r="A13535" t="s">
        <v>10494</v>
      </c>
      <c r="B13535" s="2" t="str">
        <f t="shared" si="635"/>
        <v>9931</v>
      </c>
      <c r="C13535" s="2">
        <f t="shared" si="633"/>
        <v>9931</v>
      </c>
      <c r="D13535" t="str">
        <f>VLOOKUP(C13535,'Cost Centre'!A:B,2,)</f>
        <v>Naledi</v>
      </c>
      <c r="E13535" t="str">
        <f t="shared" si="634"/>
        <v>2</v>
      </c>
      <c r="F13535" t="s">
        <v>55</v>
      </c>
      <c r="G13535" s="2">
        <v>0</v>
      </c>
      <c r="H13535" s="2">
        <v>390644.89</v>
      </c>
      <c r="I13535" s="2">
        <v>0</v>
      </c>
      <c r="J13535" s="105">
        <f>SUMIF([1]MMM!$A:$A,A13535,[1]MMM!$F:$F)</f>
        <v>390644.89</v>
      </c>
      <c r="K13535" s="2" t="s">
        <v>10</v>
      </c>
      <c r="L13535" s="2">
        <v>53732</v>
      </c>
      <c r="M13535" t="s">
        <v>16691</v>
      </c>
      <c r="N13535" t="s">
        <v>16923</v>
      </c>
      <c r="O13535" t="s">
        <v>10871</v>
      </c>
      <c r="P13535" t="s">
        <v>10875</v>
      </c>
    </row>
    <row r="13536" spans="1:16" x14ac:dyDescent="0.3">
      <c r="A13536" t="s">
        <v>10495</v>
      </c>
      <c r="B13536" s="2" t="str">
        <f t="shared" si="635"/>
        <v>9931</v>
      </c>
      <c r="C13536" s="2">
        <f t="shared" si="633"/>
        <v>9931</v>
      </c>
      <c r="D13536" t="str">
        <f>VLOOKUP(C13536,'Cost Centre'!A:B,2,)</f>
        <v>Naledi</v>
      </c>
      <c r="E13536" t="str">
        <f t="shared" si="634"/>
        <v>2</v>
      </c>
      <c r="F13536" t="s">
        <v>56</v>
      </c>
      <c r="G13536" s="2">
        <v>0</v>
      </c>
      <c r="H13536" s="2">
        <v>65832.649999999994</v>
      </c>
      <c r="I13536" s="2">
        <v>0</v>
      </c>
      <c r="J13536" s="105">
        <f>SUMIF([1]MMM!$A:$A,A13536,[1]MMM!$F:$F)</f>
        <v>73120.97</v>
      </c>
      <c r="K13536" s="2" t="s">
        <v>10</v>
      </c>
      <c r="L13536" s="2">
        <v>16238</v>
      </c>
      <c r="M13536" t="s">
        <v>16691</v>
      </c>
      <c r="N13536" t="s">
        <v>16923</v>
      </c>
      <c r="O13536" t="s">
        <v>10871</v>
      </c>
      <c r="P13536" t="s">
        <v>10875</v>
      </c>
    </row>
    <row r="13537" spans="1:16" x14ac:dyDescent="0.3">
      <c r="A13537" t="s">
        <v>10496</v>
      </c>
      <c r="B13537" s="2" t="str">
        <f t="shared" si="635"/>
        <v>9931</v>
      </c>
      <c r="C13537" s="2">
        <f t="shared" si="633"/>
        <v>9931</v>
      </c>
      <c r="D13537" t="str">
        <f>VLOOKUP(C13537,'Cost Centre'!A:B,2,)</f>
        <v>Naledi</v>
      </c>
      <c r="E13537" t="str">
        <f t="shared" si="634"/>
        <v>2</v>
      </c>
      <c r="F13537" t="s">
        <v>57</v>
      </c>
      <c r="G13537" s="2">
        <v>0</v>
      </c>
      <c r="H13537" s="2">
        <v>24921.84</v>
      </c>
      <c r="I13537" s="2">
        <v>0</v>
      </c>
      <c r="J13537" s="105">
        <f>SUMIF([1]MMM!$A:$A,A13537,[1]MMM!$F:$F)</f>
        <v>29477.040000000001</v>
      </c>
      <c r="K13537" s="2" t="s">
        <v>10</v>
      </c>
      <c r="L13537" s="2">
        <v>78468</v>
      </c>
      <c r="M13537" t="s">
        <v>16691</v>
      </c>
      <c r="N13537" t="s">
        <v>16923</v>
      </c>
      <c r="O13537" t="s">
        <v>10871</v>
      </c>
      <c r="P13537" t="s">
        <v>10875</v>
      </c>
    </row>
    <row r="13538" spans="1:16" x14ac:dyDescent="0.3">
      <c r="A13538" t="s">
        <v>10497</v>
      </c>
      <c r="B13538" s="2" t="str">
        <f t="shared" si="635"/>
        <v>9931</v>
      </c>
      <c r="C13538" s="2">
        <f t="shared" si="633"/>
        <v>9931</v>
      </c>
      <c r="D13538" t="str">
        <f>VLOOKUP(C13538,'Cost Centre'!A:B,2,)</f>
        <v>Naledi</v>
      </c>
      <c r="E13538" t="str">
        <f t="shared" si="634"/>
        <v>2</v>
      </c>
      <c r="F13538" t="s">
        <v>60</v>
      </c>
      <c r="G13538" s="2">
        <v>0</v>
      </c>
      <c r="H13538" s="2">
        <v>47256.480000000003</v>
      </c>
      <c r="I13538" s="2">
        <v>0</v>
      </c>
      <c r="J13538" s="105">
        <f>SUMIF([1]MMM!$A:$A,A13538,[1]MMM!$F:$F)</f>
        <v>62975.64</v>
      </c>
      <c r="K13538" s="2" t="s">
        <v>10</v>
      </c>
      <c r="L13538" s="2">
        <v>0</v>
      </c>
      <c r="M13538" t="s">
        <v>16691</v>
      </c>
      <c r="N13538" t="s">
        <v>16923</v>
      </c>
      <c r="O13538" t="s">
        <v>10871</v>
      </c>
      <c r="P13538" t="s">
        <v>10875</v>
      </c>
    </row>
    <row r="13539" spans="1:16" x14ac:dyDescent="0.3">
      <c r="A13539" t="s">
        <v>10498</v>
      </c>
      <c r="B13539" s="2" t="str">
        <f t="shared" si="635"/>
        <v>9931</v>
      </c>
      <c r="C13539" s="2">
        <f t="shared" si="633"/>
        <v>9931</v>
      </c>
      <c r="D13539" t="str">
        <f>VLOOKUP(C13539,'Cost Centre'!A:B,2,)</f>
        <v>Naledi</v>
      </c>
      <c r="E13539" t="str">
        <f t="shared" si="634"/>
        <v>2</v>
      </c>
      <c r="F13539" t="s">
        <v>61</v>
      </c>
      <c r="G13539" s="2">
        <v>0</v>
      </c>
      <c r="H13539" s="2">
        <v>306797.01</v>
      </c>
      <c r="I13539" s="2">
        <v>0</v>
      </c>
      <c r="J13539" s="105">
        <f>SUMIF([1]MMM!$A:$A,A13539,[1]MMM!$F:$F)</f>
        <v>306797.01</v>
      </c>
      <c r="K13539" s="2" t="s">
        <v>10</v>
      </c>
      <c r="L13539" s="2">
        <v>307367</v>
      </c>
      <c r="M13539" t="s">
        <v>16691</v>
      </c>
      <c r="N13539" t="s">
        <v>16923</v>
      </c>
      <c r="O13539" t="s">
        <v>10871</v>
      </c>
      <c r="P13539" t="s">
        <v>10875</v>
      </c>
    </row>
    <row r="13540" spans="1:16" x14ac:dyDescent="0.3">
      <c r="A13540" t="s">
        <v>10499</v>
      </c>
      <c r="B13540" s="2" t="str">
        <f t="shared" si="635"/>
        <v>9931</v>
      </c>
      <c r="C13540" s="2">
        <f t="shared" si="633"/>
        <v>9931</v>
      </c>
      <c r="D13540" t="str">
        <f>VLOOKUP(C13540,'Cost Centre'!A:B,2,)</f>
        <v>Naledi</v>
      </c>
      <c r="E13540" t="str">
        <f t="shared" si="634"/>
        <v>2</v>
      </c>
      <c r="F13540" t="s">
        <v>62</v>
      </c>
      <c r="G13540" s="2">
        <v>0</v>
      </c>
      <c r="H13540" s="2">
        <v>69813.960000000006</v>
      </c>
      <c r="I13540" s="2">
        <v>0</v>
      </c>
      <c r="J13540" s="105">
        <f>SUMIF([1]MMM!$A:$A,A13540,[1]MMM!$F:$F)</f>
        <v>69813.960000000006</v>
      </c>
      <c r="K13540" s="2" t="s">
        <v>10</v>
      </c>
      <c r="L13540" s="2">
        <v>0</v>
      </c>
      <c r="M13540" t="s">
        <v>16691</v>
      </c>
      <c r="N13540" t="s">
        <v>16923</v>
      </c>
      <c r="O13540" t="s">
        <v>10871</v>
      </c>
      <c r="P13540" t="s">
        <v>10875</v>
      </c>
    </row>
    <row r="13541" spans="1:16" x14ac:dyDescent="0.3">
      <c r="A13541" t="s">
        <v>10500</v>
      </c>
      <c r="B13541" s="2" t="str">
        <f t="shared" si="635"/>
        <v>9931</v>
      </c>
      <c r="C13541" s="2">
        <f t="shared" si="633"/>
        <v>9931</v>
      </c>
      <c r="D13541" t="str">
        <f>VLOOKUP(C13541,'Cost Centre'!A:B,2,)</f>
        <v>Naledi</v>
      </c>
      <c r="E13541" t="str">
        <f t="shared" si="634"/>
        <v>2</v>
      </c>
      <c r="F13541" t="s">
        <v>67</v>
      </c>
      <c r="G13541" s="2">
        <v>0</v>
      </c>
      <c r="H13541" s="2">
        <v>1260</v>
      </c>
      <c r="I13541" s="2">
        <v>0</v>
      </c>
      <c r="J13541" s="105">
        <f>SUMIF([1]MMM!$A:$A,A13541,[1]MMM!$F:$F)</f>
        <v>1260</v>
      </c>
      <c r="K13541" s="2" t="s">
        <v>10</v>
      </c>
      <c r="L13541" s="2">
        <v>1272</v>
      </c>
      <c r="M13541" t="s">
        <v>16691</v>
      </c>
      <c r="N13541" t="s">
        <v>16923</v>
      </c>
      <c r="O13541" t="s">
        <v>10871</v>
      </c>
      <c r="P13541" t="s">
        <v>10876</v>
      </c>
    </row>
    <row r="13542" spans="1:16" x14ac:dyDescent="0.3">
      <c r="A13542" t="s">
        <v>10501</v>
      </c>
      <c r="B13542" s="2" t="str">
        <f t="shared" si="635"/>
        <v>9931</v>
      </c>
      <c r="C13542" s="2">
        <f t="shared" si="633"/>
        <v>9931</v>
      </c>
      <c r="D13542" t="str">
        <f>VLOOKUP(C13542,'Cost Centre'!A:B,2,)</f>
        <v>Naledi</v>
      </c>
      <c r="E13542" t="str">
        <f t="shared" si="634"/>
        <v>2</v>
      </c>
      <c r="F13542" t="s">
        <v>10877</v>
      </c>
      <c r="G13542" s="2">
        <v>0</v>
      </c>
      <c r="H13542" s="2">
        <v>174212.11</v>
      </c>
      <c r="I13542" s="2">
        <v>0</v>
      </c>
      <c r="J13542" s="105">
        <f>SUMIF([1]MMM!$A:$A,A13542,[1]MMM!$F:$F)</f>
        <v>174212.11</v>
      </c>
      <c r="K13542" s="2" t="s">
        <v>10</v>
      </c>
      <c r="L13542" s="2">
        <v>152983</v>
      </c>
      <c r="M13542" t="s">
        <v>16691</v>
      </c>
      <c r="N13542" t="s">
        <v>16923</v>
      </c>
      <c r="O13542" t="s">
        <v>10871</v>
      </c>
      <c r="P13542" t="s">
        <v>10876</v>
      </c>
    </row>
    <row r="13543" spans="1:16" x14ac:dyDescent="0.3">
      <c r="A13543" t="s">
        <v>10502</v>
      </c>
      <c r="B13543" s="2" t="str">
        <f t="shared" si="635"/>
        <v>9931</v>
      </c>
      <c r="C13543" s="2">
        <f t="shared" si="633"/>
        <v>9931</v>
      </c>
      <c r="D13543" t="str">
        <f>VLOOKUP(C13543,'Cost Centre'!A:B,2,)</f>
        <v>Naledi</v>
      </c>
      <c r="E13543" t="str">
        <f t="shared" si="634"/>
        <v>2</v>
      </c>
      <c r="F13543" t="s">
        <v>69</v>
      </c>
      <c r="G13543" s="2">
        <v>0</v>
      </c>
      <c r="H13543" s="2">
        <v>747175.58</v>
      </c>
      <c r="I13543" s="2">
        <v>0</v>
      </c>
      <c r="J13543" s="105">
        <f>SUMIF([1]MMM!$A:$A,A13543,[1]MMM!$F:$F)</f>
        <v>747175.58</v>
      </c>
      <c r="K13543" s="2" t="s">
        <v>10</v>
      </c>
      <c r="L13543" s="2">
        <v>617399</v>
      </c>
      <c r="M13543" t="s">
        <v>16691</v>
      </c>
      <c r="N13543" t="s">
        <v>16923</v>
      </c>
      <c r="O13543" t="s">
        <v>10871</v>
      </c>
      <c r="P13543" t="s">
        <v>10876</v>
      </c>
    </row>
    <row r="13544" spans="1:16" x14ac:dyDescent="0.3">
      <c r="A13544" t="s">
        <v>10503</v>
      </c>
      <c r="B13544" s="2" t="str">
        <f t="shared" si="635"/>
        <v>9931</v>
      </c>
      <c r="C13544" s="2">
        <f t="shared" si="633"/>
        <v>9931</v>
      </c>
      <c r="D13544" t="str">
        <f>VLOOKUP(C13544,'Cost Centre'!A:B,2,)</f>
        <v>Naledi</v>
      </c>
      <c r="E13544" t="str">
        <f t="shared" si="634"/>
        <v>2</v>
      </c>
      <c r="F13544" t="s">
        <v>70</v>
      </c>
      <c r="G13544" s="2">
        <v>0</v>
      </c>
      <c r="H13544" s="2">
        <v>21390.13</v>
      </c>
      <c r="I13544" s="2">
        <v>0</v>
      </c>
      <c r="J13544" s="105">
        <f>SUMIF([1]MMM!$A:$A,A13544,[1]MMM!$F:$F)</f>
        <v>21395.52</v>
      </c>
      <c r="K13544" s="2" t="s">
        <v>10</v>
      </c>
      <c r="L13544" s="2">
        <v>22635</v>
      </c>
      <c r="M13544" t="s">
        <v>16691</v>
      </c>
      <c r="N13544" t="s">
        <v>16923</v>
      </c>
      <c r="O13544" t="s">
        <v>10871</v>
      </c>
      <c r="P13544" t="s">
        <v>10876</v>
      </c>
    </row>
    <row r="13545" spans="1:16" x14ac:dyDescent="0.3">
      <c r="A13545" t="s">
        <v>10504</v>
      </c>
      <c r="B13545" s="2" t="str">
        <f t="shared" si="635"/>
        <v>9931</v>
      </c>
      <c r="C13545" s="2">
        <f t="shared" si="633"/>
        <v>9931</v>
      </c>
      <c r="D13545" t="str">
        <f>VLOOKUP(C13545,'Cost Centre'!A:B,2,)</f>
        <v>Naledi</v>
      </c>
      <c r="E13545" t="str">
        <f t="shared" si="634"/>
        <v>2</v>
      </c>
      <c r="F13545" t="s">
        <v>77</v>
      </c>
      <c r="G13545" s="2">
        <v>0</v>
      </c>
      <c r="H13545" s="2">
        <v>0</v>
      </c>
      <c r="I13545" s="2">
        <v>0</v>
      </c>
      <c r="J13545" s="105">
        <f>SUMIF([1]MMM!$A:$A,A13545,[1]MMM!$F:$F)</f>
        <v>0</v>
      </c>
      <c r="K13545" s="2" t="s">
        <v>10</v>
      </c>
      <c r="L13545" s="2">
        <v>0</v>
      </c>
      <c r="M13545" t="s">
        <v>16691</v>
      </c>
      <c r="N13545" t="s">
        <v>16923</v>
      </c>
      <c r="O13545" t="s">
        <v>10871</v>
      </c>
      <c r="P13545" t="s">
        <v>10931</v>
      </c>
    </row>
    <row r="13546" spans="1:16" x14ac:dyDescent="0.3">
      <c r="A13546" t="s">
        <v>10505</v>
      </c>
      <c r="B13546" s="2" t="str">
        <f t="shared" si="635"/>
        <v>9931</v>
      </c>
      <c r="C13546" s="2">
        <f t="shared" si="633"/>
        <v>9931</v>
      </c>
      <c r="D13546" t="str">
        <f>VLOOKUP(C13546,'Cost Centre'!A:B,2,)</f>
        <v>Naledi</v>
      </c>
      <c r="E13546" t="str">
        <f t="shared" si="634"/>
        <v>2</v>
      </c>
      <c r="F13546" t="s">
        <v>222</v>
      </c>
      <c r="G13546" s="2">
        <v>0</v>
      </c>
      <c r="H13546" s="2">
        <v>0</v>
      </c>
      <c r="I13546" s="2">
        <v>0</v>
      </c>
      <c r="J13546" s="105">
        <f>SUMIF([1]MMM!$A:$A,A13546,[1]MMM!$F:$F)</f>
        <v>0</v>
      </c>
      <c r="K13546" s="2" t="s">
        <v>10</v>
      </c>
      <c r="L13546" s="2">
        <v>0</v>
      </c>
      <c r="M13546" t="s">
        <v>16691</v>
      </c>
      <c r="N13546" t="s">
        <v>16923</v>
      </c>
      <c r="O13546" t="s">
        <v>10871</v>
      </c>
      <c r="P13546" t="s">
        <v>10931</v>
      </c>
    </row>
    <row r="13547" spans="1:16" x14ac:dyDescent="0.3">
      <c r="A13547" t="s">
        <v>10506</v>
      </c>
      <c r="B13547" s="2" t="str">
        <f t="shared" si="635"/>
        <v>9931</v>
      </c>
      <c r="C13547" s="2">
        <f t="shared" si="633"/>
        <v>9931</v>
      </c>
      <c r="D13547" t="str">
        <f>VLOOKUP(C13547,'Cost Centre'!A:B,2,)</f>
        <v>Naledi</v>
      </c>
      <c r="E13547" t="str">
        <f t="shared" si="634"/>
        <v>2</v>
      </c>
      <c r="F13547" t="s">
        <v>10932</v>
      </c>
      <c r="G13547" s="2">
        <v>0</v>
      </c>
      <c r="H13547" s="2">
        <v>0</v>
      </c>
      <c r="I13547" s="2">
        <v>0</v>
      </c>
      <c r="J13547" s="105">
        <f>SUMIF([1]MMM!$A:$A,A13547,[1]MMM!$F:$F)</f>
        <v>0</v>
      </c>
      <c r="K13547" s="2" t="s">
        <v>10</v>
      </c>
      <c r="L13547" s="2">
        <v>0</v>
      </c>
      <c r="M13547" t="s">
        <v>16691</v>
      </c>
      <c r="N13547" t="s">
        <v>16923</v>
      </c>
      <c r="O13547" t="s">
        <v>10871</v>
      </c>
      <c r="P13547" t="s">
        <v>10881</v>
      </c>
    </row>
    <row r="13548" spans="1:16" x14ac:dyDescent="0.3">
      <c r="A13548" t="s">
        <v>10507</v>
      </c>
      <c r="B13548" s="2" t="str">
        <f t="shared" si="635"/>
        <v>9931</v>
      </c>
      <c r="C13548" s="2">
        <f t="shared" si="633"/>
        <v>9931</v>
      </c>
      <c r="D13548" t="str">
        <f>VLOOKUP(C13548,'Cost Centre'!A:B,2,)</f>
        <v>Naledi</v>
      </c>
      <c r="E13548" t="str">
        <f t="shared" si="634"/>
        <v>2</v>
      </c>
      <c r="F13548" t="s">
        <v>155</v>
      </c>
      <c r="G13548" s="2">
        <v>0</v>
      </c>
      <c r="H13548" s="2">
        <v>0</v>
      </c>
      <c r="I13548" s="2">
        <v>0</v>
      </c>
      <c r="J13548" s="105">
        <f>SUMIF([1]MMM!$A:$A,A13548,[1]MMM!$F:$F)</f>
        <v>0</v>
      </c>
      <c r="K13548" s="2" t="s">
        <v>10</v>
      </c>
      <c r="L13548" s="2">
        <v>0</v>
      </c>
      <c r="M13548" t="s">
        <v>16691</v>
      </c>
      <c r="N13548" t="s">
        <v>16923</v>
      </c>
      <c r="O13548" t="s">
        <v>10871</v>
      </c>
      <c r="P13548" t="s">
        <v>10881</v>
      </c>
    </row>
    <row r="13549" spans="1:16" x14ac:dyDescent="0.3">
      <c r="A13549" t="s">
        <v>10508</v>
      </c>
      <c r="B13549" s="2" t="str">
        <f t="shared" si="635"/>
        <v>9931</v>
      </c>
      <c r="C13549" s="2">
        <f t="shared" si="633"/>
        <v>9931</v>
      </c>
      <c r="D13549" t="str">
        <f>VLOOKUP(C13549,'Cost Centre'!A:B,2,)</f>
        <v>Naledi</v>
      </c>
      <c r="E13549" t="str">
        <f t="shared" si="634"/>
        <v>2</v>
      </c>
      <c r="F13549" t="s">
        <v>86</v>
      </c>
      <c r="G13549" s="2">
        <v>0</v>
      </c>
      <c r="H13549" s="2">
        <v>0</v>
      </c>
      <c r="I13549" s="2">
        <v>0</v>
      </c>
      <c r="J13549" s="105">
        <f>SUMIF([1]MMM!$A:$A,A13549,[1]MMM!$F:$F)</f>
        <v>0</v>
      </c>
      <c r="K13549" s="2" t="s">
        <v>10</v>
      </c>
      <c r="L13549" s="2">
        <v>0</v>
      </c>
      <c r="M13549" t="s">
        <v>16691</v>
      </c>
      <c r="N13549" t="s">
        <v>16923</v>
      </c>
      <c r="O13549" t="s">
        <v>10871</v>
      </c>
      <c r="P13549" t="s">
        <v>10881</v>
      </c>
    </row>
    <row r="13550" spans="1:16" x14ac:dyDescent="0.3">
      <c r="A13550" t="s">
        <v>10509</v>
      </c>
      <c r="B13550" s="2" t="str">
        <f t="shared" si="635"/>
        <v>9931</v>
      </c>
      <c r="C13550" s="2">
        <f t="shared" si="633"/>
        <v>9931</v>
      </c>
      <c r="D13550" t="str">
        <f>VLOOKUP(C13550,'Cost Centre'!A:B,2,)</f>
        <v>Naledi</v>
      </c>
      <c r="E13550" t="str">
        <f t="shared" si="634"/>
        <v>2</v>
      </c>
      <c r="F13550" t="s">
        <v>16859</v>
      </c>
      <c r="G13550" s="2">
        <v>0</v>
      </c>
      <c r="H13550" s="2">
        <v>0</v>
      </c>
      <c r="I13550" s="2">
        <v>0</v>
      </c>
      <c r="J13550" s="105">
        <f>SUMIF([1]MMM!$A:$A,A13550,[1]MMM!$F:$F)</f>
        <v>0</v>
      </c>
      <c r="K13550" s="2" t="s">
        <v>10</v>
      </c>
      <c r="L13550" s="2">
        <v>0</v>
      </c>
      <c r="M13550" t="s">
        <v>16691</v>
      </c>
      <c r="N13550" t="s">
        <v>16923</v>
      </c>
      <c r="O13550" t="s">
        <v>10871</v>
      </c>
      <c r="P13550" t="s">
        <v>10881</v>
      </c>
    </row>
    <row r="13551" spans="1:16" x14ac:dyDescent="0.3">
      <c r="A13551" t="s">
        <v>10510</v>
      </c>
      <c r="B13551" s="2" t="str">
        <f t="shared" si="635"/>
        <v>9931</v>
      </c>
      <c r="C13551" s="2">
        <f t="shared" si="633"/>
        <v>9931</v>
      </c>
      <c r="D13551" t="str">
        <f>VLOOKUP(C13551,'Cost Centre'!A:B,2,)</f>
        <v>Naledi</v>
      </c>
      <c r="E13551" t="str">
        <f t="shared" si="634"/>
        <v>2</v>
      </c>
      <c r="F13551" t="s">
        <v>93</v>
      </c>
      <c r="G13551" s="2">
        <v>0</v>
      </c>
      <c r="H13551" s="2">
        <v>45397.23</v>
      </c>
      <c r="I13551" s="2">
        <v>0</v>
      </c>
      <c r="J13551" s="105">
        <f>SUMIF([1]MMM!$A:$A,A13551,[1]MMM!$F:$F)</f>
        <v>45764.25</v>
      </c>
      <c r="K13551" s="2" t="s">
        <v>10</v>
      </c>
      <c r="L13551" s="2">
        <v>71079</v>
      </c>
      <c r="M13551" t="s">
        <v>16691</v>
      </c>
      <c r="N13551" t="s">
        <v>16923</v>
      </c>
      <c r="O13551" t="s">
        <v>10871</v>
      </c>
      <c r="P13551" t="s">
        <v>10881</v>
      </c>
    </row>
    <row r="13552" spans="1:16" x14ac:dyDescent="0.3">
      <c r="A13552" t="s">
        <v>10511</v>
      </c>
      <c r="B13552" s="2" t="str">
        <f t="shared" si="635"/>
        <v>9931</v>
      </c>
      <c r="C13552" s="2">
        <f t="shared" si="633"/>
        <v>9931</v>
      </c>
      <c r="D13552" t="str">
        <f>VLOOKUP(C13552,'Cost Centre'!A:B,2,)</f>
        <v>Naledi</v>
      </c>
      <c r="E13552" t="str">
        <f t="shared" si="634"/>
        <v>2</v>
      </c>
      <c r="F13552" t="s">
        <v>10882</v>
      </c>
      <c r="G13552" s="2">
        <v>0</v>
      </c>
      <c r="H13552" s="2">
        <v>0</v>
      </c>
      <c r="I13552" s="2">
        <v>0</v>
      </c>
      <c r="J13552" s="105">
        <f>SUMIF([1]MMM!$A:$A,A13552,[1]MMM!$F:$F)</f>
        <v>0</v>
      </c>
      <c r="K13552" s="2" t="s">
        <v>10</v>
      </c>
      <c r="L13552" s="2">
        <v>0</v>
      </c>
      <c r="M13552" t="s">
        <v>16691</v>
      </c>
      <c r="N13552" t="s">
        <v>16923</v>
      </c>
      <c r="O13552" t="s">
        <v>10871</v>
      </c>
      <c r="P13552" t="s">
        <v>10881</v>
      </c>
    </row>
    <row r="13553" spans="1:16" x14ac:dyDescent="0.3">
      <c r="A13553" t="s">
        <v>10512</v>
      </c>
      <c r="B13553" s="2" t="str">
        <f t="shared" si="635"/>
        <v>9931</v>
      </c>
      <c r="C13553" s="2">
        <f t="shared" si="633"/>
        <v>9931</v>
      </c>
      <c r="D13553" t="str">
        <f>VLOOKUP(C13553,'Cost Centre'!A:B,2,)</f>
        <v>Naledi</v>
      </c>
      <c r="E13553" t="str">
        <f t="shared" si="634"/>
        <v>2</v>
      </c>
      <c r="F13553" t="s">
        <v>96</v>
      </c>
      <c r="G13553" s="2">
        <v>0</v>
      </c>
      <c r="H13553" s="2">
        <v>0</v>
      </c>
      <c r="I13553" s="2">
        <v>0</v>
      </c>
      <c r="J13553" s="105">
        <f>SUMIF([1]MMM!$A:$A,A13553,[1]MMM!$F:$F)</f>
        <v>0</v>
      </c>
      <c r="K13553" s="2" t="s">
        <v>10</v>
      </c>
      <c r="L13553" s="2">
        <v>0</v>
      </c>
      <c r="M13553" t="s">
        <v>16691</v>
      </c>
      <c r="N13553" t="s">
        <v>16923</v>
      </c>
      <c r="O13553" t="s">
        <v>10871</v>
      </c>
      <c r="P13553" t="s">
        <v>10881</v>
      </c>
    </row>
    <row r="13554" spans="1:16" x14ac:dyDescent="0.3">
      <c r="A13554" t="s">
        <v>10513</v>
      </c>
      <c r="B13554" s="2" t="str">
        <f t="shared" si="635"/>
        <v>9931</v>
      </c>
      <c r="C13554" s="2">
        <f t="shared" si="633"/>
        <v>9931</v>
      </c>
      <c r="D13554" t="str">
        <f>VLOOKUP(C13554,'Cost Centre'!A:B,2,)</f>
        <v>Naledi</v>
      </c>
      <c r="E13554" t="str">
        <f t="shared" si="634"/>
        <v>2</v>
      </c>
      <c r="F13554" t="s">
        <v>10883</v>
      </c>
      <c r="G13554" s="2">
        <v>0</v>
      </c>
      <c r="H13554" s="2">
        <v>0</v>
      </c>
      <c r="I13554" s="2">
        <v>0</v>
      </c>
      <c r="J13554" s="105">
        <f>SUMIF([1]MMM!$A:$A,A13554,[1]MMM!$F:$F)</f>
        <v>0</v>
      </c>
      <c r="K13554" s="2" t="s">
        <v>10</v>
      </c>
      <c r="L13554" s="2">
        <v>0</v>
      </c>
      <c r="M13554" t="s">
        <v>16691</v>
      </c>
      <c r="N13554" t="s">
        <v>16923</v>
      </c>
      <c r="O13554" t="s">
        <v>10871</v>
      </c>
      <c r="P13554" t="s">
        <v>10881</v>
      </c>
    </row>
    <row r="13555" spans="1:16" x14ac:dyDescent="0.3">
      <c r="A13555" t="s">
        <v>10514</v>
      </c>
      <c r="B13555" s="2" t="str">
        <f t="shared" si="635"/>
        <v>9931</v>
      </c>
      <c r="C13555" s="2">
        <f t="shared" si="633"/>
        <v>9931</v>
      </c>
      <c r="D13555" t="str">
        <f>VLOOKUP(C13555,'Cost Centre'!A:B,2,)</f>
        <v>Naledi</v>
      </c>
      <c r="E13555" t="str">
        <f t="shared" si="634"/>
        <v>2</v>
      </c>
      <c r="F13555" t="s">
        <v>99</v>
      </c>
      <c r="G13555" s="2">
        <v>0</v>
      </c>
      <c r="H13555" s="2">
        <v>0</v>
      </c>
      <c r="I13555" s="2">
        <v>0</v>
      </c>
      <c r="J13555" s="105">
        <f>SUMIF([1]MMM!$A:$A,A13555,[1]MMM!$F:$F)</f>
        <v>0</v>
      </c>
      <c r="K13555" s="2" t="s">
        <v>10</v>
      </c>
      <c r="L13555" s="2">
        <v>0</v>
      </c>
      <c r="M13555" t="s">
        <v>16691</v>
      </c>
      <c r="N13555" t="s">
        <v>16923</v>
      </c>
      <c r="O13555" t="s">
        <v>10871</v>
      </c>
      <c r="P13555" t="s">
        <v>10881</v>
      </c>
    </row>
    <row r="13556" spans="1:16" x14ac:dyDescent="0.3">
      <c r="A13556" t="s">
        <v>10515</v>
      </c>
      <c r="B13556" s="2" t="str">
        <f t="shared" si="635"/>
        <v>9931</v>
      </c>
      <c r="C13556" s="2">
        <f t="shared" si="633"/>
        <v>9931</v>
      </c>
      <c r="D13556" t="str">
        <f>VLOOKUP(C13556,'Cost Centre'!A:B,2,)</f>
        <v>Naledi</v>
      </c>
      <c r="E13556" t="str">
        <f t="shared" si="634"/>
        <v>2</v>
      </c>
      <c r="F13556" t="s">
        <v>103</v>
      </c>
      <c r="G13556" s="2">
        <v>0</v>
      </c>
      <c r="H13556" s="2">
        <v>0</v>
      </c>
      <c r="I13556" s="2">
        <v>0</v>
      </c>
      <c r="J13556" s="105">
        <f>SUMIF([1]MMM!$A:$A,A13556,[1]MMM!$F:$F)</f>
        <v>0</v>
      </c>
      <c r="K13556" s="2" t="s">
        <v>10</v>
      </c>
      <c r="L13556" s="2">
        <v>0</v>
      </c>
      <c r="M13556" t="s">
        <v>16691</v>
      </c>
      <c r="N13556" t="s">
        <v>16923</v>
      </c>
      <c r="O13556" t="s">
        <v>10871</v>
      </c>
      <c r="P13556" t="s">
        <v>10881</v>
      </c>
    </row>
    <row r="13557" spans="1:16" x14ac:dyDescent="0.3">
      <c r="A13557" t="s">
        <v>10516</v>
      </c>
      <c r="B13557" s="2" t="str">
        <f t="shared" si="635"/>
        <v>9931</v>
      </c>
      <c r="C13557" s="2">
        <f t="shared" si="633"/>
        <v>9931</v>
      </c>
      <c r="D13557" t="str">
        <f>VLOOKUP(C13557,'Cost Centre'!A:B,2,)</f>
        <v>Naledi</v>
      </c>
      <c r="E13557" t="str">
        <f t="shared" si="634"/>
        <v>2</v>
      </c>
      <c r="F13557" t="s">
        <v>105</v>
      </c>
      <c r="G13557" s="2">
        <v>0</v>
      </c>
      <c r="H13557" s="2">
        <v>0</v>
      </c>
      <c r="I13557" s="2">
        <v>0</v>
      </c>
      <c r="J13557" s="105">
        <f>SUMIF([1]MMM!$A:$A,A13557,[1]MMM!$F:$F)</f>
        <v>0</v>
      </c>
      <c r="K13557" s="2" t="s">
        <v>10</v>
      </c>
      <c r="L13557" s="2">
        <v>0</v>
      </c>
      <c r="M13557" t="s">
        <v>16691</v>
      </c>
      <c r="N13557" t="s">
        <v>16923</v>
      </c>
      <c r="O13557" t="s">
        <v>10871</v>
      </c>
      <c r="P13557" t="s">
        <v>10881</v>
      </c>
    </row>
    <row r="13558" spans="1:16" x14ac:dyDescent="0.3">
      <c r="A13558" t="s">
        <v>10517</v>
      </c>
      <c r="B13558" s="2" t="str">
        <f t="shared" si="635"/>
        <v>9931</v>
      </c>
      <c r="C13558" s="2">
        <f t="shared" si="633"/>
        <v>9931</v>
      </c>
      <c r="D13558" t="str">
        <f>VLOOKUP(C13558,'Cost Centre'!A:B,2,)</f>
        <v>Naledi</v>
      </c>
      <c r="E13558" t="str">
        <f t="shared" si="634"/>
        <v>2</v>
      </c>
      <c r="F13558" t="s">
        <v>106</v>
      </c>
      <c r="G13558" s="2">
        <v>0</v>
      </c>
      <c r="H13558" s="2">
        <v>0</v>
      </c>
      <c r="I13558" s="2">
        <v>0</v>
      </c>
      <c r="J13558" s="105">
        <f>SUMIF([1]MMM!$A:$A,A13558,[1]MMM!$F:$F)</f>
        <v>0</v>
      </c>
      <c r="K13558" s="2" t="s">
        <v>10</v>
      </c>
      <c r="L13558" s="2">
        <v>0</v>
      </c>
      <c r="M13558" t="s">
        <v>16691</v>
      </c>
      <c r="N13558" t="s">
        <v>16923</v>
      </c>
      <c r="O13558" t="s">
        <v>10871</v>
      </c>
      <c r="P13558" t="s">
        <v>10881</v>
      </c>
    </row>
    <row r="13559" spans="1:16" x14ac:dyDescent="0.3">
      <c r="A13559" t="s">
        <v>10518</v>
      </c>
      <c r="B13559" s="2" t="str">
        <f t="shared" si="635"/>
        <v>9931</v>
      </c>
      <c r="C13559" s="2">
        <f t="shared" si="633"/>
        <v>9931</v>
      </c>
      <c r="D13559" t="str">
        <f>VLOOKUP(C13559,'Cost Centre'!A:B,2,)</f>
        <v>Naledi</v>
      </c>
      <c r="E13559" t="str">
        <f t="shared" si="634"/>
        <v>2</v>
      </c>
      <c r="F13559" t="s">
        <v>110</v>
      </c>
      <c r="G13559" s="2">
        <v>0</v>
      </c>
      <c r="H13559" s="2">
        <v>0</v>
      </c>
      <c r="I13559" s="2">
        <v>0</v>
      </c>
      <c r="J13559" s="105">
        <f>SUMIF([1]MMM!$A:$A,A13559,[1]MMM!$F:$F)</f>
        <v>0</v>
      </c>
      <c r="K13559" s="2" t="s">
        <v>10</v>
      </c>
      <c r="L13559" s="2">
        <v>0</v>
      </c>
      <c r="M13559" t="s">
        <v>16691</v>
      </c>
      <c r="N13559" t="s">
        <v>16923</v>
      </c>
      <c r="O13559" t="s">
        <v>10871</v>
      </c>
      <c r="P13559" t="s">
        <v>10881</v>
      </c>
    </row>
    <row r="13560" spans="1:16" x14ac:dyDescent="0.3">
      <c r="A13560" t="s">
        <v>10519</v>
      </c>
      <c r="B13560" s="2" t="str">
        <f t="shared" si="635"/>
        <v>9931</v>
      </c>
      <c r="C13560" s="2">
        <f t="shared" si="633"/>
        <v>9931</v>
      </c>
      <c r="D13560" t="str">
        <f>VLOOKUP(C13560,'Cost Centre'!A:B,2,)</f>
        <v>Naledi</v>
      </c>
      <c r="E13560" t="str">
        <f t="shared" si="634"/>
        <v>2</v>
      </c>
      <c r="F13560" t="s">
        <v>10884</v>
      </c>
      <c r="G13560" s="2">
        <v>0</v>
      </c>
      <c r="H13560" s="2">
        <v>0</v>
      </c>
      <c r="I13560" s="2">
        <v>0</v>
      </c>
      <c r="J13560" s="105">
        <f>SUMIF([1]MMM!$A:$A,A13560,[1]MMM!$F:$F)</f>
        <v>0</v>
      </c>
      <c r="K13560" s="2" t="s">
        <v>10</v>
      </c>
      <c r="L13560" s="2">
        <v>0</v>
      </c>
      <c r="M13560" t="s">
        <v>16691</v>
      </c>
      <c r="N13560" t="s">
        <v>16923</v>
      </c>
      <c r="O13560" t="s">
        <v>10871</v>
      </c>
      <c r="P13560" t="s">
        <v>10881</v>
      </c>
    </row>
    <row r="13561" spans="1:16" x14ac:dyDescent="0.3">
      <c r="A13561" t="s">
        <v>10520</v>
      </c>
      <c r="B13561" s="2" t="str">
        <f t="shared" si="635"/>
        <v>9931</v>
      </c>
      <c r="C13561" s="2">
        <f t="shared" si="633"/>
        <v>9931</v>
      </c>
      <c r="D13561" t="str">
        <f>VLOOKUP(C13561,'Cost Centre'!A:B,2,)</f>
        <v>Naledi</v>
      </c>
      <c r="E13561" t="str">
        <f t="shared" si="634"/>
        <v>2</v>
      </c>
      <c r="F13561" t="s">
        <v>112</v>
      </c>
      <c r="G13561" s="2">
        <v>0</v>
      </c>
      <c r="H13561" s="2">
        <v>0</v>
      </c>
      <c r="I13561" s="2">
        <v>0</v>
      </c>
      <c r="J13561" s="105">
        <f>SUMIF([1]MMM!$A:$A,A13561,[1]MMM!$F:$F)</f>
        <v>0</v>
      </c>
      <c r="K13561" s="2" t="s">
        <v>10</v>
      </c>
      <c r="L13561" s="2">
        <v>0</v>
      </c>
      <c r="M13561" t="s">
        <v>16691</v>
      </c>
      <c r="N13561" t="s">
        <v>16923</v>
      </c>
      <c r="O13561" t="s">
        <v>10871</v>
      </c>
      <c r="P13561" t="s">
        <v>10881</v>
      </c>
    </row>
    <row r="13562" spans="1:16" x14ac:dyDescent="0.3">
      <c r="A13562" t="s">
        <v>10521</v>
      </c>
      <c r="B13562" s="2" t="str">
        <f t="shared" si="635"/>
        <v>9931</v>
      </c>
      <c r="C13562" s="2">
        <f t="shared" si="633"/>
        <v>9931</v>
      </c>
      <c r="D13562" t="str">
        <f>VLOOKUP(C13562,'Cost Centre'!A:B,2,)</f>
        <v>Naledi</v>
      </c>
      <c r="E13562" t="str">
        <f t="shared" si="634"/>
        <v>2</v>
      </c>
      <c r="F13562" t="s">
        <v>117</v>
      </c>
      <c r="G13562" s="2">
        <v>0</v>
      </c>
      <c r="H13562" s="2">
        <v>0</v>
      </c>
      <c r="I13562" s="2">
        <v>0</v>
      </c>
      <c r="J13562" s="105">
        <f>SUMIF([1]MMM!$A:$A,A13562,[1]MMM!$F:$F)</f>
        <v>0</v>
      </c>
      <c r="K13562" s="2" t="s">
        <v>10</v>
      </c>
      <c r="L13562" s="2">
        <v>0</v>
      </c>
      <c r="M13562" t="s">
        <v>16691</v>
      </c>
      <c r="N13562" t="s">
        <v>16923</v>
      </c>
      <c r="O13562" t="s">
        <v>10871</v>
      </c>
      <c r="P13562" t="s">
        <v>10885</v>
      </c>
    </row>
    <row r="13563" spans="1:16" x14ac:dyDescent="0.3">
      <c r="A13563" t="s">
        <v>10522</v>
      </c>
      <c r="B13563" s="2" t="str">
        <f t="shared" si="635"/>
        <v>9931</v>
      </c>
      <c r="C13563" s="2">
        <f t="shared" si="633"/>
        <v>9931</v>
      </c>
      <c r="D13563" t="str">
        <f>VLOOKUP(C13563,'Cost Centre'!A:B,2,)</f>
        <v>Naledi</v>
      </c>
      <c r="E13563" t="str">
        <f t="shared" si="634"/>
        <v>2</v>
      </c>
      <c r="F13563" t="s">
        <v>118</v>
      </c>
      <c r="G13563" s="2">
        <v>0</v>
      </c>
      <c r="H13563" s="2">
        <v>0</v>
      </c>
      <c r="I13563" s="2">
        <v>0</v>
      </c>
      <c r="J13563" s="105">
        <f>SUMIF([1]MMM!$A:$A,A13563,[1]MMM!$F:$F)</f>
        <v>0</v>
      </c>
      <c r="K13563" s="2" t="s">
        <v>10</v>
      </c>
      <c r="L13563" s="2">
        <v>0</v>
      </c>
      <c r="M13563" t="s">
        <v>16691</v>
      </c>
      <c r="N13563" t="s">
        <v>16923</v>
      </c>
      <c r="O13563" t="s">
        <v>10871</v>
      </c>
      <c r="P13563" t="s">
        <v>10885</v>
      </c>
    </row>
    <row r="13564" spans="1:16" x14ac:dyDescent="0.3">
      <c r="A13564" t="s">
        <v>10523</v>
      </c>
      <c r="B13564" s="2" t="str">
        <f t="shared" si="635"/>
        <v>9931</v>
      </c>
      <c r="C13564" s="2">
        <f t="shared" si="633"/>
        <v>9931</v>
      </c>
      <c r="D13564" t="str">
        <f>VLOOKUP(C13564,'Cost Centre'!A:B,2,)</f>
        <v>Naledi</v>
      </c>
      <c r="E13564" t="str">
        <f t="shared" si="634"/>
        <v>2</v>
      </c>
      <c r="F13564" t="s">
        <v>220</v>
      </c>
      <c r="G13564" s="2">
        <v>0</v>
      </c>
      <c r="H13564" s="2">
        <v>0</v>
      </c>
      <c r="I13564" s="2">
        <v>0</v>
      </c>
      <c r="J13564" s="105">
        <f>SUMIF([1]MMM!$A:$A,A13564,[1]MMM!$F:$F)</f>
        <v>0</v>
      </c>
      <c r="K13564" s="2" t="s">
        <v>10</v>
      </c>
      <c r="L13564" s="2">
        <v>0</v>
      </c>
      <c r="M13564" t="s">
        <v>16691</v>
      </c>
      <c r="N13564" t="s">
        <v>16923</v>
      </c>
      <c r="O13564" t="s">
        <v>10871</v>
      </c>
      <c r="P13564" t="s">
        <v>10885</v>
      </c>
    </row>
    <row r="13565" spans="1:16" x14ac:dyDescent="0.3">
      <c r="A13565" t="s">
        <v>10524</v>
      </c>
      <c r="B13565" s="2" t="str">
        <f t="shared" si="635"/>
        <v>9931</v>
      </c>
      <c r="C13565" s="2">
        <f t="shared" si="633"/>
        <v>9931</v>
      </c>
      <c r="D13565" t="str">
        <f>VLOOKUP(C13565,'Cost Centre'!A:B,2,)</f>
        <v>Naledi</v>
      </c>
      <c r="E13565" t="str">
        <f t="shared" si="634"/>
        <v>2</v>
      </c>
      <c r="F13565" t="s">
        <v>135</v>
      </c>
      <c r="G13565" s="2">
        <v>0</v>
      </c>
      <c r="H13565" s="2">
        <v>0</v>
      </c>
      <c r="I13565" s="2">
        <v>0</v>
      </c>
      <c r="J13565" s="105">
        <f>SUMIF([1]MMM!$A:$A,A13565,[1]MMM!$F:$F)</f>
        <v>0</v>
      </c>
      <c r="K13565" s="2" t="s">
        <v>10</v>
      </c>
      <c r="L13565" s="2">
        <v>0</v>
      </c>
      <c r="M13565" t="s">
        <v>16691</v>
      </c>
      <c r="N13565" t="s">
        <v>16923</v>
      </c>
      <c r="O13565" t="s">
        <v>10871</v>
      </c>
      <c r="P13565" t="s">
        <v>10934</v>
      </c>
    </row>
    <row r="13566" spans="1:16" x14ac:dyDescent="0.3">
      <c r="A13566" t="s">
        <v>10525</v>
      </c>
      <c r="B13566" s="2" t="str">
        <f t="shared" si="635"/>
        <v>9931</v>
      </c>
      <c r="C13566" s="2">
        <f t="shared" si="633"/>
        <v>9931</v>
      </c>
      <c r="D13566" t="str">
        <f>VLOOKUP(C13566,'Cost Centre'!A:B,2,)</f>
        <v>Naledi</v>
      </c>
      <c r="E13566" t="str">
        <f t="shared" si="634"/>
        <v>2</v>
      </c>
      <c r="F13566" t="s">
        <v>10886</v>
      </c>
      <c r="G13566" s="2">
        <v>0</v>
      </c>
      <c r="H13566" s="2">
        <v>0</v>
      </c>
      <c r="I13566" s="2">
        <v>0</v>
      </c>
      <c r="J13566" s="105">
        <f>SUMIF([1]MMM!$A:$A,A13566,[1]MMM!$F:$F)</f>
        <v>0</v>
      </c>
      <c r="K13566" s="2" t="s">
        <v>10</v>
      </c>
      <c r="L13566" s="2">
        <v>0</v>
      </c>
      <c r="M13566" t="s">
        <v>16691</v>
      </c>
      <c r="N13566" t="s">
        <v>16923</v>
      </c>
      <c r="O13566" t="s">
        <v>10871</v>
      </c>
      <c r="P13566" t="s">
        <v>10887</v>
      </c>
    </row>
    <row r="13567" spans="1:16" x14ac:dyDescent="0.3">
      <c r="A13567" t="s">
        <v>10526</v>
      </c>
      <c r="B13567" s="2" t="str">
        <f t="shared" si="635"/>
        <v>9931</v>
      </c>
      <c r="C13567" s="2">
        <f t="shared" si="633"/>
        <v>9931</v>
      </c>
      <c r="D13567" t="str">
        <f>VLOOKUP(C13567,'Cost Centre'!A:B,2,)</f>
        <v>Naledi</v>
      </c>
      <c r="E13567" t="str">
        <f t="shared" si="634"/>
        <v>3</v>
      </c>
      <c r="F13567" t="s">
        <v>2148</v>
      </c>
      <c r="G13567" s="2">
        <v>0</v>
      </c>
      <c r="H13567" s="2">
        <v>0</v>
      </c>
      <c r="I13567" s="2">
        <v>0</v>
      </c>
      <c r="J13567" s="105">
        <f>SUMIF([1]MMM!$A:$A,A13567,[1]MMM!$F:$F)</f>
        <v>0</v>
      </c>
      <c r="K13567" s="2" t="s">
        <v>10</v>
      </c>
      <c r="L13567" s="2">
        <v>0</v>
      </c>
      <c r="M13567" t="s">
        <v>16691</v>
      </c>
      <c r="N13567" t="s">
        <v>16923</v>
      </c>
      <c r="O13567" t="s">
        <v>10908</v>
      </c>
      <c r="P13567" t="s">
        <v>10910</v>
      </c>
    </row>
    <row r="13568" spans="1:16" x14ac:dyDescent="0.3">
      <c r="A13568" t="s">
        <v>16924</v>
      </c>
      <c r="B13568" s="2" t="str">
        <f t="shared" si="635"/>
        <v>9931</v>
      </c>
      <c r="C13568" s="2">
        <f t="shared" si="633"/>
        <v>9931</v>
      </c>
      <c r="D13568" t="str">
        <f>VLOOKUP(C13568,'Cost Centre'!A:B,2,)</f>
        <v>Naledi</v>
      </c>
      <c r="E13568" t="str">
        <f t="shared" si="634"/>
        <v>3</v>
      </c>
      <c r="F13568" t="s">
        <v>10912</v>
      </c>
      <c r="G13568" s="2">
        <v>0</v>
      </c>
      <c r="H13568" s="2">
        <v>0</v>
      </c>
      <c r="I13568" s="2">
        <v>-5216974.38</v>
      </c>
      <c r="J13568" s="105">
        <f>SUMIF([1]MMM!$A:$A,A13568,[1]MMM!$F:$F)</f>
        <v>-5216974.38</v>
      </c>
      <c r="K13568" s="2" t="s">
        <v>10</v>
      </c>
      <c r="L13568" s="2">
        <v>0</v>
      </c>
      <c r="M13568" t="s">
        <v>16691</v>
      </c>
      <c r="N13568" t="s">
        <v>16923</v>
      </c>
      <c r="O13568" t="s">
        <v>10908</v>
      </c>
      <c r="P13568" t="s">
        <v>10913</v>
      </c>
    </row>
    <row r="13569" spans="1:16" x14ac:dyDescent="0.3">
      <c r="A13569" t="s">
        <v>16925</v>
      </c>
      <c r="B13569" s="2" t="str">
        <f t="shared" si="635"/>
        <v>9931</v>
      </c>
      <c r="C13569" s="2">
        <f t="shared" si="633"/>
        <v>9931</v>
      </c>
      <c r="D13569" t="str">
        <f>VLOOKUP(C13569,'Cost Centre'!A:B,2,)</f>
        <v>Naledi</v>
      </c>
      <c r="E13569" t="str">
        <f t="shared" si="634"/>
        <v>3</v>
      </c>
      <c r="F13569" t="s">
        <v>10915</v>
      </c>
      <c r="G13569" s="2">
        <v>0</v>
      </c>
      <c r="H13569" s="2">
        <v>0</v>
      </c>
      <c r="I13569" s="2">
        <v>0</v>
      </c>
      <c r="J13569" s="105">
        <f>SUMIF([1]MMM!$A:$A,A13569,[1]MMM!$F:$F)</f>
        <v>0</v>
      </c>
      <c r="K13569" s="2" t="s">
        <v>10</v>
      </c>
      <c r="L13569" s="2">
        <v>0</v>
      </c>
      <c r="M13569" t="s">
        <v>16691</v>
      </c>
      <c r="N13569" t="s">
        <v>16923</v>
      </c>
      <c r="O13569" t="s">
        <v>10908</v>
      </c>
      <c r="P13569" t="s">
        <v>10913</v>
      </c>
    </row>
    <row r="13570" spans="1:16" x14ac:dyDescent="0.3">
      <c r="A13570" t="s">
        <v>16926</v>
      </c>
      <c r="B13570" s="2" t="str">
        <f t="shared" si="635"/>
        <v>9931</v>
      </c>
      <c r="C13570" s="2">
        <f t="shared" ref="C13570:C13633" si="636">VALUE(B13570)</f>
        <v>9931</v>
      </c>
      <c r="D13570" t="str">
        <f>VLOOKUP(C13570,'Cost Centre'!A:B,2,)</f>
        <v>Naledi</v>
      </c>
      <c r="E13570" t="str">
        <f t="shared" ref="E13570:E13633" si="637">MID(A13570,5,1)</f>
        <v>8</v>
      </c>
      <c r="F13570" t="s">
        <v>462</v>
      </c>
      <c r="G13570" s="2">
        <v>6188695.7199999997</v>
      </c>
      <c r="H13570" s="2">
        <v>0</v>
      </c>
      <c r="I13570" s="2">
        <v>0</v>
      </c>
      <c r="J13570" s="105">
        <f>SUMIF([1]MMM!$A:$A,A13570,[1]MMM!$F:$F)</f>
        <v>6188695.7199999997</v>
      </c>
      <c r="K13570" s="2" t="s">
        <v>460</v>
      </c>
      <c r="L13570" s="2">
        <v>0</v>
      </c>
      <c r="M13570" t="s">
        <v>16691</v>
      </c>
      <c r="N13570" t="s">
        <v>16923</v>
      </c>
      <c r="O13570" t="s">
        <v>10916</v>
      </c>
      <c r="P13570" t="s">
        <v>10917</v>
      </c>
    </row>
    <row r="13571" spans="1:16" x14ac:dyDescent="0.3">
      <c r="A13571" t="s">
        <v>16927</v>
      </c>
      <c r="B13571" s="2" t="str">
        <f t="shared" ref="B13571:B13634" si="638">MID(A13571,1,4)</f>
        <v>9931</v>
      </c>
      <c r="C13571" s="2">
        <f t="shared" si="636"/>
        <v>9931</v>
      </c>
      <c r="D13571" t="str">
        <f>VLOOKUP(C13571,'Cost Centre'!A:B,2,)</f>
        <v>Naledi</v>
      </c>
      <c r="E13571" t="str">
        <f t="shared" si="637"/>
        <v>8</v>
      </c>
      <c r="F13571" t="s">
        <v>464</v>
      </c>
      <c r="G13571" s="2">
        <v>0</v>
      </c>
      <c r="H13571" s="2">
        <v>0</v>
      </c>
      <c r="I13571" s="2">
        <v>0</v>
      </c>
      <c r="J13571" s="105">
        <f>SUMIF([1]MMM!$A:$A,A13571,[1]MMM!$F:$F)</f>
        <v>0</v>
      </c>
      <c r="K13571" s="2" t="s">
        <v>460</v>
      </c>
      <c r="L13571" s="2">
        <v>0</v>
      </c>
      <c r="M13571" t="s">
        <v>16691</v>
      </c>
      <c r="N13571" t="s">
        <v>16923</v>
      </c>
      <c r="O13571" t="s">
        <v>10916</v>
      </c>
      <c r="P13571" t="s">
        <v>10917</v>
      </c>
    </row>
    <row r="13572" spans="1:16" x14ac:dyDescent="0.3">
      <c r="A13572" t="s">
        <v>16928</v>
      </c>
      <c r="B13572" s="2" t="str">
        <f t="shared" si="638"/>
        <v>9931</v>
      </c>
      <c r="C13572" s="2">
        <f t="shared" si="636"/>
        <v>9931</v>
      </c>
      <c r="D13572" t="str">
        <f>VLOOKUP(C13572,'Cost Centre'!A:B,2,)</f>
        <v>Naledi</v>
      </c>
      <c r="E13572" t="str">
        <f t="shared" si="637"/>
        <v>8</v>
      </c>
      <c r="F13572" t="s">
        <v>466</v>
      </c>
      <c r="G13572" s="2">
        <v>0</v>
      </c>
      <c r="H13572" s="2">
        <v>0</v>
      </c>
      <c r="I13572" s="2">
        <v>0</v>
      </c>
      <c r="J13572" s="105">
        <f>SUMIF([1]MMM!$A:$A,A13572,[1]MMM!$F:$F)</f>
        <v>0</v>
      </c>
      <c r="K13572" s="2" t="s">
        <v>460</v>
      </c>
      <c r="L13572" s="2">
        <v>0</v>
      </c>
      <c r="M13572" t="s">
        <v>16691</v>
      </c>
      <c r="N13572" t="s">
        <v>16923</v>
      </c>
      <c r="O13572" t="s">
        <v>10916</v>
      </c>
      <c r="P13572" t="s">
        <v>10917</v>
      </c>
    </row>
    <row r="13573" spans="1:16" x14ac:dyDescent="0.3">
      <c r="A13573" t="s">
        <v>16929</v>
      </c>
      <c r="B13573" s="2" t="str">
        <f t="shared" si="638"/>
        <v>9931</v>
      </c>
      <c r="C13573" s="2">
        <f t="shared" si="636"/>
        <v>9931</v>
      </c>
      <c r="D13573" t="str">
        <f>VLOOKUP(C13573,'Cost Centre'!A:B,2,)</f>
        <v>Naledi</v>
      </c>
      <c r="E13573" t="str">
        <f t="shared" si="637"/>
        <v>8</v>
      </c>
      <c r="F13573" t="s">
        <v>468</v>
      </c>
      <c r="G13573" s="2">
        <v>0</v>
      </c>
      <c r="H13573" s="2">
        <v>5216974.38</v>
      </c>
      <c r="I13573" s="2">
        <v>0</v>
      </c>
      <c r="J13573" s="105">
        <f>SUMIF([1]MMM!$A:$A,A13573,[1]MMM!$F:$F)</f>
        <v>5216974.38</v>
      </c>
      <c r="K13573" s="2" t="s">
        <v>460</v>
      </c>
      <c r="L13573" s="2">
        <v>0</v>
      </c>
      <c r="M13573" t="s">
        <v>16691</v>
      </c>
      <c r="N13573" t="s">
        <v>16923</v>
      </c>
      <c r="O13573" t="s">
        <v>10916</v>
      </c>
      <c r="P13573" t="s">
        <v>10917</v>
      </c>
    </row>
    <row r="13574" spans="1:16" x14ac:dyDescent="0.3">
      <c r="A13574" t="s">
        <v>16930</v>
      </c>
      <c r="B13574" s="2" t="str">
        <f t="shared" si="638"/>
        <v>9931</v>
      </c>
      <c r="C13574" s="2">
        <f t="shared" si="636"/>
        <v>9931</v>
      </c>
      <c r="D13574" t="str">
        <f>VLOOKUP(C13574,'Cost Centre'!A:B,2,)</f>
        <v>Naledi</v>
      </c>
      <c r="E13574" t="str">
        <f t="shared" si="637"/>
        <v>8</v>
      </c>
      <c r="F13574" t="s">
        <v>470</v>
      </c>
      <c r="G13574" s="2">
        <v>0</v>
      </c>
      <c r="H13574" s="2">
        <v>0</v>
      </c>
      <c r="I13574" s="2">
        <v>0</v>
      </c>
      <c r="J13574" s="105">
        <f>SUMIF([1]MMM!$A:$A,A13574,[1]MMM!$F:$F)</f>
        <v>0</v>
      </c>
      <c r="K13574" s="2" t="s">
        <v>460</v>
      </c>
      <c r="L13574" s="2">
        <v>0</v>
      </c>
      <c r="M13574" t="s">
        <v>16691</v>
      </c>
      <c r="N13574" t="s">
        <v>16923</v>
      </c>
      <c r="O13574" t="s">
        <v>10916</v>
      </c>
      <c r="P13574" t="s">
        <v>10917</v>
      </c>
    </row>
    <row r="13575" spans="1:16" x14ac:dyDescent="0.3">
      <c r="A13575" t="s">
        <v>16931</v>
      </c>
      <c r="B13575" s="2" t="str">
        <f t="shared" si="638"/>
        <v>9931</v>
      </c>
      <c r="C13575" s="2">
        <f t="shared" si="636"/>
        <v>9931</v>
      </c>
      <c r="D13575" t="str">
        <f>VLOOKUP(C13575,'Cost Centre'!A:B,2,)</f>
        <v>Naledi</v>
      </c>
      <c r="E13575" t="str">
        <f t="shared" si="637"/>
        <v>8</v>
      </c>
      <c r="F13575" t="s">
        <v>2159</v>
      </c>
      <c r="G13575" s="2">
        <v>0</v>
      </c>
      <c r="H13575" s="2">
        <v>0</v>
      </c>
      <c r="I13575" s="2">
        <v>0</v>
      </c>
      <c r="J13575" s="105">
        <f>SUMIF([1]MMM!$A:$A,A13575,[1]MMM!$F:$F)</f>
        <v>0</v>
      </c>
      <c r="K13575" s="2" t="s">
        <v>460</v>
      </c>
      <c r="L13575" s="2">
        <v>0</v>
      </c>
      <c r="M13575" t="s">
        <v>16691</v>
      </c>
      <c r="N13575" t="s">
        <v>16923</v>
      </c>
      <c r="O13575" t="s">
        <v>10916</v>
      </c>
      <c r="P13575" t="s">
        <v>10917</v>
      </c>
    </row>
    <row r="13576" spans="1:16" x14ac:dyDescent="0.3">
      <c r="A13576" t="s">
        <v>10527</v>
      </c>
      <c r="B13576" s="2" t="str">
        <f t="shared" si="638"/>
        <v>9932</v>
      </c>
      <c r="C13576" s="2">
        <f t="shared" si="636"/>
        <v>9932</v>
      </c>
      <c r="D13576" t="str">
        <f>VLOOKUP(C13576,'Cost Centre'!A:B,2,)</f>
        <v>Naledi</v>
      </c>
      <c r="E13576" t="str">
        <f t="shared" si="637"/>
        <v>1</v>
      </c>
      <c r="F13576" t="s">
        <v>436</v>
      </c>
      <c r="G13576" s="2">
        <v>0</v>
      </c>
      <c r="H13576" s="2">
        <v>0</v>
      </c>
      <c r="I13576" s="2">
        <v>0</v>
      </c>
      <c r="J13576" s="105">
        <f>SUMIF([1]MMM!$A:$A,A13576,[1]MMM!$F:$F)</f>
        <v>0</v>
      </c>
      <c r="K13576" s="2" t="s">
        <v>10</v>
      </c>
      <c r="L13576" s="2">
        <v>0</v>
      </c>
      <c r="M13576" t="s">
        <v>16691</v>
      </c>
      <c r="N13576" t="s">
        <v>16932</v>
      </c>
      <c r="O13576" t="s">
        <v>11023</v>
      </c>
      <c r="P13576" t="s">
        <v>11828</v>
      </c>
    </row>
    <row r="13577" spans="1:16" x14ac:dyDescent="0.3">
      <c r="A13577" t="s">
        <v>10528</v>
      </c>
      <c r="B13577" s="2" t="str">
        <f t="shared" si="638"/>
        <v>9932</v>
      </c>
      <c r="C13577" s="2">
        <f t="shared" si="636"/>
        <v>9932</v>
      </c>
      <c r="D13577" t="str">
        <f>VLOOKUP(C13577,'Cost Centre'!A:B,2,)</f>
        <v>Naledi</v>
      </c>
      <c r="E13577" t="str">
        <f t="shared" si="637"/>
        <v>1</v>
      </c>
      <c r="F13577" t="s">
        <v>437</v>
      </c>
      <c r="G13577" s="2">
        <v>0</v>
      </c>
      <c r="H13577" s="2">
        <v>0</v>
      </c>
      <c r="I13577" s="2">
        <v>-2271.7399999999998</v>
      </c>
      <c r="J13577" s="105">
        <f>SUMIF([1]MMM!$A:$A,A13577,[1]MMM!$F:$F)</f>
        <v>-2271.7399999999998</v>
      </c>
      <c r="K13577" s="2" t="s">
        <v>10</v>
      </c>
      <c r="L13577" s="2">
        <v>0</v>
      </c>
      <c r="M13577" t="s">
        <v>16691</v>
      </c>
      <c r="N13577" t="s">
        <v>16932</v>
      </c>
      <c r="O13577" t="s">
        <v>11023</v>
      </c>
      <c r="P13577" t="s">
        <v>11828</v>
      </c>
    </row>
    <row r="13578" spans="1:16" x14ac:dyDescent="0.3">
      <c r="A13578" t="s">
        <v>10529</v>
      </c>
      <c r="B13578" s="2" t="str">
        <f t="shared" si="638"/>
        <v>9932</v>
      </c>
      <c r="C13578" s="2">
        <f t="shared" si="636"/>
        <v>9932</v>
      </c>
      <c r="D13578" t="str">
        <f>VLOOKUP(C13578,'Cost Centre'!A:B,2,)</f>
        <v>Naledi</v>
      </c>
      <c r="E13578" t="str">
        <f t="shared" si="637"/>
        <v>1</v>
      </c>
      <c r="F13578" t="s">
        <v>438</v>
      </c>
      <c r="G13578" s="2">
        <v>0</v>
      </c>
      <c r="H13578" s="2">
        <v>0</v>
      </c>
      <c r="I13578" s="2">
        <v>0</v>
      </c>
      <c r="J13578" s="105">
        <f>SUMIF([1]MMM!$A:$A,A13578,[1]MMM!$F:$F)</f>
        <v>0</v>
      </c>
      <c r="K13578" s="2" t="s">
        <v>10</v>
      </c>
      <c r="L13578" s="2">
        <v>0</v>
      </c>
      <c r="M13578" t="s">
        <v>16691</v>
      </c>
      <c r="N13578" t="s">
        <v>16932</v>
      </c>
      <c r="O13578" t="s">
        <v>11023</v>
      </c>
      <c r="P13578" t="s">
        <v>11828</v>
      </c>
    </row>
    <row r="13579" spans="1:16" x14ac:dyDescent="0.3">
      <c r="A13579" t="s">
        <v>10530</v>
      </c>
      <c r="B13579" s="2" t="str">
        <f t="shared" si="638"/>
        <v>9932</v>
      </c>
      <c r="C13579" s="2">
        <f t="shared" si="636"/>
        <v>9932</v>
      </c>
      <c r="D13579" t="str">
        <f>VLOOKUP(C13579,'Cost Centre'!A:B,2,)</f>
        <v>Naledi</v>
      </c>
      <c r="E13579" t="str">
        <f t="shared" si="637"/>
        <v>1</v>
      </c>
      <c r="F13579" t="s">
        <v>3400</v>
      </c>
      <c r="G13579" s="2">
        <v>0</v>
      </c>
      <c r="H13579" s="2">
        <v>0</v>
      </c>
      <c r="I13579" s="2">
        <v>0</v>
      </c>
      <c r="J13579" s="105">
        <f>SUMIF([1]MMM!$A:$A,A13579,[1]MMM!$F:$F)</f>
        <v>0</v>
      </c>
      <c r="K13579" s="2" t="s">
        <v>10</v>
      </c>
      <c r="L13579" s="2">
        <v>0</v>
      </c>
      <c r="M13579" t="s">
        <v>16691</v>
      </c>
      <c r="N13579" t="s">
        <v>16932</v>
      </c>
      <c r="O13579" t="s">
        <v>11023</v>
      </c>
      <c r="P13579" t="s">
        <v>11526</v>
      </c>
    </row>
    <row r="13580" spans="1:16" x14ac:dyDescent="0.3">
      <c r="A13580" t="s">
        <v>10531</v>
      </c>
      <c r="B13580" s="2" t="str">
        <f t="shared" si="638"/>
        <v>9932</v>
      </c>
      <c r="C13580" s="2">
        <f t="shared" si="636"/>
        <v>9932</v>
      </c>
      <c r="D13580" t="str">
        <f>VLOOKUP(C13580,'Cost Centre'!A:B,2,)</f>
        <v>Naledi</v>
      </c>
      <c r="E13580" t="str">
        <f t="shared" si="637"/>
        <v>2</v>
      </c>
      <c r="F13580" t="s">
        <v>232</v>
      </c>
      <c r="G13580" s="2">
        <v>0</v>
      </c>
      <c r="H13580" s="2">
        <v>0</v>
      </c>
      <c r="I13580" s="2">
        <v>0</v>
      </c>
      <c r="J13580" s="105">
        <f>SUMIF([1]MMM!$A:$A,A13580,[1]MMM!$F:$F)</f>
        <v>0</v>
      </c>
      <c r="K13580" s="2" t="s">
        <v>10</v>
      </c>
      <c r="L13580" s="2">
        <v>0</v>
      </c>
      <c r="M13580" t="s">
        <v>16691</v>
      </c>
      <c r="N13580" t="s">
        <v>16932</v>
      </c>
      <c r="O13580" t="s">
        <v>10871</v>
      </c>
      <c r="P13580" t="s">
        <v>10881</v>
      </c>
    </row>
    <row r="13581" spans="1:16" x14ac:dyDescent="0.3">
      <c r="A13581" t="s">
        <v>10532</v>
      </c>
      <c r="B13581" s="2" t="str">
        <f t="shared" si="638"/>
        <v>9932</v>
      </c>
      <c r="C13581" s="2">
        <f t="shared" si="636"/>
        <v>9932</v>
      </c>
      <c r="D13581" t="str">
        <f>VLOOKUP(C13581,'Cost Centre'!A:B,2,)</f>
        <v>Naledi</v>
      </c>
      <c r="E13581" t="str">
        <f t="shared" si="637"/>
        <v>2</v>
      </c>
      <c r="F13581" t="s">
        <v>117</v>
      </c>
      <c r="G13581" s="2">
        <v>0</v>
      </c>
      <c r="H13581" s="2">
        <v>0</v>
      </c>
      <c r="I13581" s="2">
        <v>0</v>
      </c>
      <c r="J13581" s="105">
        <f>SUMIF([1]MMM!$A:$A,A13581,[1]MMM!$F:$F)</f>
        <v>0</v>
      </c>
      <c r="K13581" s="2" t="s">
        <v>10</v>
      </c>
      <c r="L13581" s="2">
        <v>0</v>
      </c>
      <c r="M13581" t="s">
        <v>16691</v>
      </c>
      <c r="N13581" t="s">
        <v>16932</v>
      </c>
      <c r="O13581" t="s">
        <v>10871</v>
      </c>
      <c r="P13581" t="s">
        <v>10885</v>
      </c>
    </row>
    <row r="13582" spans="1:16" x14ac:dyDescent="0.3">
      <c r="A13582" t="s">
        <v>10533</v>
      </c>
      <c r="B13582" s="2" t="str">
        <f t="shared" si="638"/>
        <v>9932</v>
      </c>
      <c r="C13582" s="2">
        <f t="shared" si="636"/>
        <v>9932</v>
      </c>
      <c r="D13582" t="str">
        <f>VLOOKUP(C13582,'Cost Centre'!A:B,2,)</f>
        <v>Naledi</v>
      </c>
      <c r="E13582" t="str">
        <f t="shared" si="637"/>
        <v>2</v>
      </c>
      <c r="F13582" t="s">
        <v>10888</v>
      </c>
      <c r="G13582" s="2">
        <v>0</v>
      </c>
      <c r="H13582" s="2">
        <v>0</v>
      </c>
      <c r="I13582" s="2">
        <v>0</v>
      </c>
      <c r="J13582" s="105">
        <f>SUMIF([1]MMM!$A:$A,A13582,[1]MMM!$F:$F)</f>
        <v>0</v>
      </c>
      <c r="K13582" s="2" t="s">
        <v>10</v>
      </c>
      <c r="L13582" s="2">
        <v>0</v>
      </c>
      <c r="M13582" t="s">
        <v>16691</v>
      </c>
      <c r="N13582" t="s">
        <v>16932</v>
      </c>
      <c r="O13582" t="s">
        <v>10871</v>
      </c>
      <c r="P13582" t="s">
        <v>10887</v>
      </c>
    </row>
    <row r="13583" spans="1:16" x14ac:dyDescent="0.3">
      <c r="A13583" t="s">
        <v>10534</v>
      </c>
      <c r="B13583" s="2" t="str">
        <f t="shared" si="638"/>
        <v>9932</v>
      </c>
      <c r="C13583" s="2">
        <f t="shared" si="636"/>
        <v>9932</v>
      </c>
      <c r="D13583" t="str">
        <f>VLOOKUP(C13583,'Cost Centre'!A:B,2,)</f>
        <v>Naledi</v>
      </c>
      <c r="E13583" t="str">
        <f t="shared" si="637"/>
        <v>3</v>
      </c>
      <c r="F13583" t="s">
        <v>2148</v>
      </c>
      <c r="G13583" s="2">
        <v>0</v>
      </c>
      <c r="H13583" s="2">
        <v>0</v>
      </c>
      <c r="I13583" s="2">
        <v>0</v>
      </c>
      <c r="J13583" s="105">
        <f>SUMIF([1]MMM!$A:$A,A13583,[1]MMM!$F:$F)</f>
        <v>0</v>
      </c>
      <c r="K13583" s="2" t="s">
        <v>10</v>
      </c>
      <c r="L13583" s="2">
        <v>0</v>
      </c>
      <c r="M13583" t="s">
        <v>16691</v>
      </c>
      <c r="N13583" t="s">
        <v>16932</v>
      </c>
      <c r="O13583" t="s">
        <v>10908</v>
      </c>
      <c r="P13583" t="s">
        <v>10910</v>
      </c>
    </row>
    <row r="13584" spans="1:16" x14ac:dyDescent="0.3">
      <c r="A13584" t="s">
        <v>16933</v>
      </c>
      <c r="B13584" s="2" t="str">
        <f t="shared" si="638"/>
        <v>9932</v>
      </c>
      <c r="C13584" s="2">
        <f t="shared" si="636"/>
        <v>9932</v>
      </c>
      <c r="D13584" t="str">
        <f>VLOOKUP(C13584,'Cost Centre'!A:B,2,)</f>
        <v>Naledi</v>
      </c>
      <c r="E13584" t="str">
        <f t="shared" si="637"/>
        <v>3</v>
      </c>
      <c r="F13584" t="s">
        <v>10912</v>
      </c>
      <c r="G13584" s="2">
        <v>0</v>
      </c>
      <c r="H13584" s="2">
        <v>2271.7399999999998</v>
      </c>
      <c r="I13584" s="2">
        <v>0</v>
      </c>
      <c r="J13584" s="105">
        <f>SUMIF([1]MMM!$A:$A,A13584,[1]MMM!$F:$F)</f>
        <v>2271.7399999999998</v>
      </c>
      <c r="K13584" s="2" t="s">
        <v>10</v>
      </c>
      <c r="L13584" s="2">
        <v>0</v>
      </c>
      <c r="M13584" t="s">
        <v>16691</v>
      </c>
      <c r="N13584" t="s">
        <v>16932</v>
      </c>
      <c r="O13584" t="s">
        <v>10908</v>
      </c>
      <c r="P13584" t="s">
        <v>10913</v>
      </c>
    </row>
    <row r="13585" spans="1:16" x14ac:dyDescent="0.3">
      <c r="A13585" t="s">
        <v>16934</v>
      </c>
      <c r="B13585" s="2" t="str">
        <f t="shared" si="638"/>
        <v>9932</v>
      </c>
      <c r="C13585" s="2">
        <f t="shared" si="636"/>
        <v>9932</v>
      </c>
      <c r="D13585" t="str">
        <f>VLOOKUP(C13585,'Cost Centre'!A:B,2,)</f>
        <v>Naledi</v>
      </c>
      <c r="E13585" t="str">
        <f t="shared" si="637"/>
        <v>3</v>
      </c>
      <c r="F13585" t="s">
        <v>10915</v>
      </c>
      <c r="G13585" s="2">
        <v>0</v>
      </c>
      <c r="H13585" s="2">
        <v>0</v>
      </c>
      <c r="I13585" s="2">
        <v>0</v>
      </c>
      <c r="J13585" s="105">
        <f>SUMIF([1]MMM!$A:$A,A13585,[1]MMM!$F:$F)</f>
        <v>0</v>
      </c>
      <c r="K13585" s="2" t="s">
        <v>10</v>
      </c>
      <c r="L13585" s="2">
        <v>0</v>
      </c>
      <c r="M13585" t="s">
        <v>16691</v>
      </c>
      <c r="N13585" t="s">
        <v>16932</v>
      </c>
      <c r="O13585" t="s">
        <v>10908</v>
      </c>
      <c r="P13585" t="s">
        <v>10913</v>
      </c>
    </row>
    <row r="13586" spans="1:16" x14ac:dyDescent="0.3">
      <c r="A13586" t="s">
        <v>16935</v>
      </c>
      <c r="B13586" s="2" t="str">
        <f t="shared" si="638"/>
        <v>9932</v>
      </c>
      <c r="C13586" s="2">
        <f t="shared" si="636"/>
        <v>9932</v>
      </c>
      <c r="D13586" t="str">
        <f>VLOOKUP(C13586,'Cost Centre'!A:B,2,)</f>
        <v>Naledi</v>
      </c>
      <c r="E13586" t="str">
        <f t="shared" si="637"/>
        <v>8</v>
      </c>
      <c r="F13586" t="s">
        <v>462</v>
      </c>
      <c r="G13586" s="2">
        <v>7470126.2999999998</v>
      </c>
      <c r="H13586" s="2">
        <v>0</v>
      </c>
      <c r="I13586" s="2">
        <v>0</v>
      </c>
      <c r="J13586" s="105">
        <f>SUMIF([1]MMM!$A:$A,A13586,[1]MMM!$F:$F)</f>
        <v>7470126.2999999998</v>
      </c>
      <c r="K13586" s="2" t="s">
        <v>460</v>
      </c>
      <c r="L13586" s="2">
        <v>0</v>
      </c>
      <c r="M13586" t="s">
        <v>16691</v>
      </c>
      <c r="N13586" t="s">
        <v>16932</v>
      </c>
      <c r="O13586" t="s">
        <v>10916</v>
      </c>
      <c r="P13586" t="s">
        <v>10917</v>
      </c>
    </row>
    <row r="13587" spans="1:16" x14ac:dyDescent="0.3">
      <c r="A13587" t="s">
        <v>16936</v>
      </c>
      <c r="B13587" s="2" t="str">
        <f t="shared" si="638"/>
        <v>9932</v>
      </c>
      <c r="C13587" s="2">
        <f t="shared" si="636"/>
        <v>9932</v>
      </c>
      <c r="D13587" t="str">
        <f>VLOOKUP(C13587,'Cost Centre'!A:B,2,)</f>
        <v>Naledi</v>
      </c>
      <c r="E13587" t="str">
        <f t="shared" si="637"/>
        <v>8</v>
      </c>
      <c r="F13587" t="s">
        <v>464</v>
      </c>
      <c r="G13587" s="2">
        <v>0</v>
      </c>
      <c r="H13587" s="2">
        <v>0</v>
      </c>
      <c r="I13587" s="2">
        <v>0</v>
      </c>
      <c r="J13587" s="105">
        <f>SUMIF([1]MMM!$A:$A,A13587,[1]MMM!$F:$F)</f>
        <v>0</v>
      </c>
      <c r="K13587" s="2" t="s">
        <v>460</v>
      </c>
      <c r="L13587" s="2">
        <v>0</v>
      </c>
      <c r="M13587" t="s">
        <v>16691</v>
      </c>
      <c r="N13587" t="s">
        <v>16932</v>
      </c>
      <c r="O13587" t="s">
        <v>10916</v>
      </c>
      <c r="P13587" t="s">
        <v>10917</v>
      </c>
    </row>
    <row r="13588" spans="1:16" x14ac:dyDescent="0.3">
      <c r="A13588" t="s">
        <v>16937</v>
      </c>
      <c r="B13588" s="2" t="str">
        <f t="shared" si="638"/>
        <v>9932</v>
      </c>
      <c r="C13588" s="2">
        <f t="shared" si="636"/>
        <v>9932</v>
      </c>
      <c r="D13588" t="str">
        <f>VLOOKUP(C13588,'Cost Centre'!A:B,2,)</f>
        <v>Naledi</v>
      </c>
      <c r="E13588" t="str">
        <f t="shared" si="637"/>
        <v>8</v>
      </c>
      <c r="F13588" t="s">
        <v>466</v>
      </c>
      <c r="G13588" s="2">
        <v>0</v>
      </c>
      <c r="H13588" s="2">
        <v>0</v>
      </c>
      <c r="I13588" s="2">
        <v>0</v>
      </c>
      <c r="J13588" s="105">
        <f>SUMIF([1]MMM!$A:$A,A13588,[1]MMM!$F:$F)</f>
        <v>0</v>
      </c>
      <c r="K13588" s="2" t="s">
        <v>460</v>
      </c>
      <c r="L13588" s="2">
        <v>0</v>
      </c>
      <c r="M13588" t="s">
        <v>16691</v>
      </c>
      <c r="N13588" t="s">
        <v>16932</v>
      </c>
      <c r="O13588" t="s">
        <v>10916</v>
      </c>
      <c r="P13588" t="s">
        <v>10917</v>
      </c>
    </row>
    <row r="13589" spans="1:16" x14ac:dyDescent="0.3">
      <c r="A13589" t="s">
        <v>16938</v>
      </c>
      <c r="B13589" s="2" t="str">
        <f t="shared" si="638"/>
        <v>9932</v>
      </c>
      <c r="C13589" s="2">
        <f t="shared" si="636"/>
        <v>9932</v>
      </c>
      <c r="D13589" t="str">
        <f>VLOOKUP(C13589,'Cost Centre'!A:B,2,)</f>
        <v>Naledi</v>
      </c>
      <c r="E13589" t="str">
        <f t="shared" si="637"/>
        <v>8</v>
      </c>
      <c r="F13589" t="s">
        <v>468</v>
      </c>
      <c r="G13589" s="2">
        <v>0</v>
      </c>
      <c r="H13589" s="2">
        <v>0</v>
      </c>
      <c r="I13589" s="2">
        <v>-2271.7399999999998</v>
      </c>
      <c r="J13589" s="105">
        <f>SUMIF([1]MMM!$A:$A,A13589,[1]MMM!$F:$F)</f>
        <v>-2271.7399999999998</v>
      </c>
      <c r="K13589" s="2" t="s">
        <v>460</v>
      </c>
      <c r="L13589" s="2">
        <v>0</v>
      </c>
      <c r="M13589" t="s">
        <v>16691</v>
      </c>
      <c r="N13589" t="s">
        <v>16932</v>
      </c>
      <c r="O13589" t="s">
        <v>10916</v>
      </c>
      <c r="P13589" t="s">
        <v>10917</v>
      </c>
    </row>
    <row r="13590" spans="1:16" x14ac:dyDescent="0.3">
      <c r="A13590" t="s">
        <v>16939</v>
      </c>
      <c r="B13590" s="2" t="str">
        <f t="shared" si="638"/>
        <v>9932</v>
      </c>
      <c r="C13590" s="2">
        <f t="shared" si="636"/>
        <v>9932</v>
      </c>
      <c r="D13590" t="str">
        <f>VLOOKUP(C13590,'Cost Centre'!A:B,2,)</f>
        <v>Naledi</v>
      </c>
      <c r="E13590" t="str">
        <f t="shared" si="637"/>
        <v>8</v>
      </c>
      <c r="F13590" t="s">
        <v>470</v>
      </c>
      <c r="G13590" s="2">
        <v>0</v>
      </c>
      <c r="H13590" s="2">
        <v>0</v>
      </c>
      <c r="I13590" s="2">
        <v>0</v>
      </c>
      <c r="J13590" s="105">
        <f>SUMIF([1]MMM!$A:$A,A13590,[1]MMM!$F:$F)</f>
        <v>0</v>
      </c>
      <c r="K13590" s="2" t="s">
        <v>460</v>
      </c>
      <c r="L13590" s="2">
        <v>0</v>
      </c>
      <c r="M13590" t="s">
        <v>16691</v>
      </c>
      <c r="N13590" t="s">
        <v>16932</v>
      </c>
      <c r="O13590" t="s">
        <v>10916</v>
      </c>
      <c r="P13590" t="s">
        <v>10917</v>
      </c>
    </row>
    <row r="13591" spans="1:16" x14ac:dyDescent="0.3">
      <c r="A13591" t="s">
        <v>16940</v>
      </c>
      <c r="B13591" s="2" t="str">
        <f t="shared" si="638"/>
        <v>9932</v>
      </c>
      <c r="C13591" s="2">
        <f t="shared" si="636"/>
        <v>9932</v>
      </c>
      <c r="D13591" t="str">
        <f>VLOOKUP(C13591,'Cost Centre'!A:B,2,)</f>
        <v>Naledi</v>
      </c>
      <c r="E13591" t="str">
        <f t="shared" si="637"/>
        <v>8</v>
      </c>
      <c r="F13591" t="s">
        <v>2159</v>
      </c>
      <c r="G13591" s="2">
        <v>0</v>
      </c>
      <c r="H13591" s="2">
        <v>0</v>
      </c>
      <c r="I13591" s="2">
        <v>0</v>
      </c>
      <c r="J13591" s="105">
        <f>SUMIF([1]MMM!$A:$A,A13591,[1]MMM!$F:$F)</f>
        <v>0</v>
      </c>
      <c r="K13591" s="2" t="s">
        <v>460</v>
      </c>
      <c r="L13591" s="2">
        <v>0</v>
      </c>
      <c r="M13591" t="s">
        <v>16691</v>
      </c>
      <c r="N13591" t="s">
        <v>16932</v>
      </c>
      <c r="O13591" t="s">
        <v>10916</v>
      </c>
      <c r="P13591" t="s">
        <v>10917</v>
      </c>
    </row>
    <row r="13592" spans="1:16" x14ac:dyDescent="0.3">
      <c r="A13592" t="s">
        <v>10535</v>
      </c>
      <c r="B13592" s="2" t="str">
        <f t="shared" si="638"/>
        <v>9941</v>
      </c>
      <c r="C13592" s="2">
        <f t="shared" si="636"/>
        <v>9941</v>
      </c>
      <c r="D13592" t="str">
        <f>VLOOKUP(C13592,'Cost Centre'!A:B,2,)</f>
        <v>Naledi</v>
      </c>
      <c r="E13592" t="str">
        <f t="shared" si="637"/>
        <v>1</v>
      </c>
      <c r="F13592" t="s">
        <v>439</v>
      </c>
      <c r="G13592" s="2">
        <v>0</v>
      </c>
      <c r="H13592" s="2">
        <v>0</v>
      </c>
      <c r="I13592" s="2">
        <v>0</v>
      </c>
      <c r="J13592" s="105">
        <f>SUMIF([1]MMM!$A:$A,A13592,[1]MMM!$F:$F)</f>
        <v>0</v>
      </c>
      <c r="K13592" s="2" t="s">
        <v>10</v>
      </c>
      <c r="L13592" s="2">
        <v>0</v>
      </c>
      <c r="M13592" t="s">
        <v>16691</v>
      </c>
      <c r="N13592" t="s">
        <v>16941</v>
      </c>
      <c r="O13592" t="s">
        <v>11023</v>
      </c>
      <c r="P13592" t="s">
        <v>11879</v>
      </c>
    </row>
    <row r="13593" spans="1:16" x14ac:dyDescent="0.3">
      <c r="A13593" t="s">
        <v>10536</v>
      </c>
      <c r="B13593" s="2" t="str">
        <f t="shared" si="638"/>
        <v>9941</v>
      </c>
      <c r="C13593" s="2">
        <f t="shared" si="636"/>
        <v>9941</v>
      </c>
      <c r="D13593" t="str">
        <f>VLOOKUP(C13593,'Cost Centre'!A:B,2,)</f>
        <v>Naledi</v>
      </c>
      <c r="E13593" t="str">
        <f t="shared" si="637"/>
        <v>1</v>
      </c>
      <c r="F13593" t="s">
        <v>335</v>
      </c>
      <c r="G13593" s="2">
        <v>0</v>
      </c>
      <c r="H13593" s="2">
        <v>0</v>
      </c>
      <c r="I13593" s="2">
        <v>0</v>
      </c>
      <c r="J13593" s="105">
        <f>SUMIF([1]MMM!$A:$A,A13593,[1]MMM!$F:$F)</f>
        <v>0</v>
      </c>
      <c r="K13593" s="2" t="s">
        <v>10</v>
      </c>
      <c r="L13593" s="2">
        <v>0</v>
      </c>
      <c r="M13593" t="s">
        <v>16691</v>
      </c>
      <c r="N13593" t="s">
        <v>16941</v>
      </c>
      <c r="O13593" t="s">
        <v>11023</v>
      </c>
      <c r="P13593" t="s">
        <v>12548</v>
      </c>
    </row>
    <row r="13594" spans="1:16" x14ac:dyDescent="0.3">
      <c r="A13594" t="s">
        <v>10537</v>
      </c>
      <c r="B13594" s="2" t="str">
        <f t="shared" si="638"/>
        <v>9941</v>
      </c>
      <c r="C13594" s="2">
        <f t="shared" si="636"/>
        <v>9941</v>
      </c>
      <c r="D13594" t="str">
        <f>VLOOKUP(C13594,'Cost Centre'!A:B,2,)</f>
        <v>Naledi</v>
      </c>
      <c r="E13594" t="str">
        <f t="shared" si="637"/>
        <v>1</v>
      </c>
      <c r="F13594" t="s">
        <v>252</v>
      </c>
      <c r="G13594" s="2">
        <v>0</v>
      </c>
      <c r="H13594" s="2">
        <v>0</v>
      </c>
      <c r="I13594" s="2">
        <v>0</v>
      </c>
      <c r="J13594" s="105">
        <f>SUMIF([1]MMM!$A:$A,A13594,[1]MMM!$F:$F)</f>
        <v>0</v>
      </c>
      <c r="K13594" s="2" t="s">
        <v>10</v>
      </c>
      <c r="L13594" s="2">
        <v>0</v>
      </c>
      <c r="M13594" t="s">
        <v>16691</v>
      </c>
      <c r="N13594" t="s">
        <v>16941</v>
      </c>
      <c r="O13594" t="s">
        <v>11023</v>
      </c>
      <c r="P13594" t="s">
        <v>11828</v>
      </c>
    </row>
    <row r="13595" spans="1:16" x14ac:dyDescent="0.3">
      <c r="A13595" t="s">
        <v>10538</v>
      </c>
      <c r="B13595" s="2" t="str">
        <f t="shared" si="638"/>
        <v>9941</v>
      </c>
      <c r="C13595" s="2">
        <f t="shared" si="636"/>
        <v>9941</v>
      </c>
      <c r="D13595" t="str">
        <f>VLOOKUP(C13595,'Cost Centre'!A:B,2,)</f>
        <v>Naledi</v>
      </c>
      <c r="E13595" t="str">
        <f t="shared" si="637"/>
        <v>1</v>
      </c>
      <c r="F13595" t="s">
        <v>385</v>
      </c>
      <c r="G13595" s="2">
        <v>0</v>
      </c>
      <c r="H13595" s="2">
        <v>0</v>
      </c>
      <c r="I13595" s="2">
        <v>0</v>
      </c>
      <c r="J13595" s="105">
        <f>SUMIF([1]MMM!$A:$A,A13595,[1]MMM!$F:$F)</f>
        <v>0</v>
      </c>
      <c r="K13595" s="2" t="s">
        <v>10</v>
      </c>
      <c r="L13595" s="2">
        <v>0</v>
      </c>
      <c r="M13595" t="s">
        <v>16691</v>
      </c>
      <c r="N13595" t="s">
        <v>16941</v>
      </c>
      <c r="O13595" t="s">
        <v>11023</v>
      </c>
      <c r="P13595" t="s">
        <v>11207</v>
      </c>
    </row>
    <row r="13596" spans="1:16" x14ac:dyDescent="0.3">
      <c r="A13596" t="s">
        <v>10539</v>
      </c>
      <c r="B13596" s="2" t="str">
        <f t="shared" si="638"/>
        <v>9941</v>
      </c>
      <c r="C13596" s="2">
        <f t="shared" si="636"/>
        <v>9941</v>
      </c>
      <c r="D13596" t="str">
        <f>VLOOKUP(C13596,'Cost Centre'!A:B,2,)</f>
        <v>Naledi</v>
      </c>
      <c r="E13596" t="str">
        <f t="shared" si="637"/>
        <v>1</v>
      </c>
      <c r="F13596" t="s">
        <v>204</v>
      </c>
      <c r="G13596" s="2">
        <v>0</v>
      </c>
      <c r="H13596" s="2">
        <v>0</v>
      </c>
      <c r="I13596" s="2">
        <v>0</v>
      </c>
      <c r="J13596" s="105">
        <f>SUMIF([1]MMM!$A:$A,A13596,[1]MMM!$F:$F)</f>
        <v>0</v>
      </c>
      <c r="K13596" s="2" t="s">
        <v>10</v>
      </c>
      <c r="L13596" s="2">
        <v>0</v>
      </c>
      <c r="M13596" t="s">
        <v>16691</v>
      </c>
      <c r="N13596" t="s">
        <v>16941</v>
      </c>
      <c r="O13596" t="s">
        <v>11023</v>
      </c>
      <c r="P13596" t="s">
        <v>11207</v>
      </c>
    </row>
    <row r="13597" spans="1:16" x14ac:dyDescent="0.3">
      <c r="A13597" t="s">
        <v>10540</v>
      </c>
      <c r="B13597" s="2" t="str">
        <f t="shared" si="638"/>
        <v>9941</v>
      </c>
      <c r="C13597" s="2">
        <f t="shared" si="636"/>
        <v>9941</v>
      </c>
      <c r="D13597" t="str">
        <f>VLOOKUP(C13597,'Cost Centre'!A:B,2,)</f>
        <v>Naledi</v>
      </c>
      <c r="E13597" t="str">
        <f t="shared" si="637"/>
        <v>1</v>
      </c>
      <c r="F13597" t="s">
        <v>382</v>
      </c>
      <c r="G13597" s="2">
        <v>0</v>
      </c>
      <c r="H13597" s="2">
        <v>0</v>
      </c>
      <c r="I13597" s="2">
        <v>0</v>
      </c>
      <c r="J13597" s="105">
        <f>SUMIF([1]MMM!$A:$A,A13597,[1]MMM!$F:$F)</f>
        <v>0</v>
      </c>
      <c r="K13597" s="2" t="s">
        <v>10</v>
      </c>
      <c r="L13597" s="2">
        <v>0</v>
      </c>
      <c r="M13597" t="s">
        <v>16691</v>
      </c>
      <c r="N13597" t="s">
        <v>16941</v>
      </c>
      <c r="O13597" t="s">
        <v>11023</v>
      </c>
      <c r="P13597" t="s">
        <v>11207</v>
      </c>
    </row>
    <row r="13598" spans="1:16" x14ac:dyDescent="0.3">
      <c r="A13598" t="s">
        <v>10541</v>
      </c>
      <c r="B13598" s="2" t="str">
        <f t="shared" si="638"/>
        <v>9941</v>
      </c>
      <c r="C13598" s="2">
        <f t="shared" si="636"/>
        <v>9941</v>
      </c>
      <c r="D13598" t="str">
        <f>VLOOKUP(C13598,'Cost Centre'!A:B,2,)</f>
        <v>Naledi</v>
      </c>
      <c r="E13598" t="str">
        <f t="shared" si="637"/>
        <v>1</v>
      </c>
      <c r="F13598" t="s">
        <v>440</v>
      </c>
      <c r="G13598" s="2">
        <v>0</v>
      </c>
      <c r="H13598" s="2">
        <v>0</v>
      </c>
      <c r="I13598" s="2">
        <v>0</v>
      </c>
      <c r="J13598" s="105">
        <f>SUMIF([1]MMM!$A:$A,A13598,[1]MMM!$F:$F)</f>
        <v>0</v>
      </c>
      <c r="K13598" s="2" t="s">
        <v>10</v>
      </c>
      <c r="L13598" s="2">
        <v>0</v>
      </c>
      <c r="M13598" t="s">
        <v>16691</v>
      </c>
      <c r="N13598" t="s">
        <v>16941</v>
      </c>
      <c r="O13598" t="s">
        <v>11023</v>
      </c>
      <c r="P13598" t="s">
        <v>11207</v>
      </c>
    </row>
    <row r="13599" spans="1:16" x14ac:dyDescent="0.3">
      <c r="A13599" t="s">
        <v>10542</v>
      </c>
      <c r="B13599" s="2" t="str">
        <f t="shared" si="638"/>
        <v>9941</v>
      </c>
      <c r="C13599" s="2">
        <f t="shared" si="636"/>
        <v>9941</v>
      </c>
      <c r="D13599" t="str">
        <f>VLOOKUP(C13599,'Cost Centre'!A:B,2,)</f>
        <v>Naledi</v>
      </c>
      <c r="E13599" t="str">
        <f t="shared" si="637"/>
        <v>1</v>
      </c>
      <c r="F13599" t="s">
        <v>258</v>
      </c>
      <c r="G13599" s="2">
        <v>0</v>
      </c>
      <c r="H13599" s="2">
        <v>0</v>
      </c>
      <c r="I13599" s="2">
        <v>0</v>
      </c>
      <c r="J13599" s="105">
        <f>SUMIF([1]MMM!$A:$A,A13599,[1]MMM!$F:$F)</f>
        <v>0</v>
      </c>
      <c r="K13599" s="2" t="s">
        <v>10</v>
      </c>
      <c r="L13599" s="2">
        <v>0</v>
      </c>
      <c r="M13599" t="s">
        <v>16691</v>
      </c>
      <c r="N13599" t="s">
        <v>16941</v>
      </c>
      <c r="O13599" t="s">
        <v>11023</v>
      </c>
      <c r="P13599" t="s">
        <v>11207</v>
      </c>
    </row>
    <row r="13600" spans="1:16" x14ac:dyDescent="0.3">
      <c r="A13600" t="s">
        <v>10543</v>
      </c>
      <c r="B13600" s="2" t="str">
        <f t="shared" si="638"/>
        <v>9941</v>
      </c>
      <c r="C13600" s="2">
        <f t="shared" si="636"/>
        <v>9941</v>
      </c>
      <c r="D13600" t="str">
        <f>VLOOKUP(C13600,'Cost Centre'!A:B,2,)</f>
        <v>Naledi</v>
      </c>
      <c r="E13600" t="str">
        <f t="shared" si="637"/>
        <v>1</v>
      </c>
      <c r="F13600" t="s">
        <v>260</v>
      </c>
      <c r="G13600" s="2">
        <v>0</v>
      </c>
      <c r="H13600" s="2">
        <v>0</v>
      </c>
      <c r="I13600" s="2">
        <v>0</v>
      </c>
      <c r="J13600" s="105">
        <f>SUMIF([1]MMM!$A:$A,A13600,[1]MMM!$F:$F)</f>
        <v>0</v>
      </c>
      <c r="K13600" s="2" t="s">
        <v>10</v>
      </c>
      <c r="L13600" s="2">
        <v>0</v>
      </c>
      <c r="M13600" t="s">
        <v>16691</v>
      </c>
      <c r="N13600" t="s">
        <v>16941</v>
      </c>
      <c r="O13600" t="s">
        <v>11023</v>
      </c>
      <c r="P13600" t="s">
        <v>11207</v>
      </c>
    </row>
    <row r="13601" spans="1:16" x14ac:dyDescent="0.3">
      <c r="A13601" t="s">
        <v>10544</v>
      </c>
      <c r="B13601" s="2" t="str">
        <f t="shared" si="638"/>
        <v>9941</v>
      </c>
      <c r="C13601" s="2">
        <f t="shared" si="636"/>
        <v>9941</v>
      </c>
      <c r="D13601" t="str">
        <f>VLOOKUP(C13601,'Cost Centre'!A:B,2,)</f>
        <v>Naledi</v>
      </c>
      <c r="E13601" t="str">
        <f t="shared" si="637"/>
        <v>2</v>
      </c>
      <c r="F13601" t="s">
        <v>48</v>
      </c>
      <c r="G13601" s="2">
        <v>0</v>
      </c>
      <c r="H13601" s="2">
        <v>7386574.8700000001</v>
      </c>
      <c r="I13601" s="2">
        <v>0</v>
      </c>
      <c r="J13601" s="105">
        <f>SUMIF([1]MMM!$A:$A,A13601,[1]MMM!$F:$F)</f>
        <v>7395882.3099999996</v>
      </c>
      <c r="K13601" s="2" t="s">
        <v>10</v>
      </c>
      <c r="L13601" s="2">
        <v>7261099</v>
      </c>
      <c r="M13601" t="s">
        <v>16691</v>
      </c>
      <c r="N13601" t="s">
        <v>16941</v>
      </c>
      <c r="O13601" t="s">
        <v>10871</v>
      </c>
      <c r="P13601" t="s">
        <v>10875</v>
      </c>
    </row>
    <row r="13602" spans="1:16" x14ac:dyDescent="0.3">
      <c r="A13602" t="s">
        <v>10545</v>
      </c>
      <c r="B13602" s="2" t="str">
        <f t="shared" si="638"/>
        <v>9941</v>
      </c>
      <c r="C13602" s="2">
        <f t="shared" si="636"/>
        <v>9941</v>
      </c>
      <c r="D13602" t="str">
        <f>VLOOKUP(C13602,'Cost Centre'!A:B,2,)</f>
        <v>Naledi</v>
      </c>
      <c r="E13602" t="str">
        <f t="shared" si="637"/>
        <v>2</v>
      </c>
      <c r="F13602" t="s">
        <v>50</v>
      </c>
      <c r="G13602" s="2">
        <v>0</v>
      </c>
      <c r="H13602" s="2">
        <v>20121.48</v>
      </c>
      <c r="I13602" s="2">
        <v>0</v>
      </c>
      <c r="J13602" s="105">
        <f>SUMIF([1]MMM!$A:$A,A13602,[1]MMM!$F:$F)</f>
        <v>20121.48</v>
      </c>
      <c r="K13602" s="2" t="s">
        <v>10</v>
      </c>
      <c r="L13602" s="2">
        <v>0</v>
      </c>
      <c r="M13602" t="s">
        <v>16691</v>
      </c>
      <c r="N13602" t="s">
        <v>16941</v>
      </c>
      <c r="O13602" t="s">
        <v>10871</v>
      </c>
      <c r="P13602" t="s">
        <v>10875</v>
      </c>
    </row>
    <row r="13603" spans="1:16" x14ac:dyDescent="0.3">
      <c r="A13603" t="s">
        <v>10546</v>
      </c>
      <c r="B13603" s="2" t="str">
        <f t="shared" si="638"/>
        <v>9941</v>
      </c>
      <c r="C13603" s="2">
        <f t="shared" si="636"/>
        <v>9941</v>
      </c>
      <c r="D13603" t="str">
        <f>VLOOKUP(C13603,'Cost Centre'!A:B,2,)</f>
        <v>Naledi</v>
      </c>
      <c r="E13603" t="str">
        <f t="shared" si="637"/>
        <v>2</v>
      </c>
      <c r="F13603" t="s">
        <v>51</v>
      </c>
      <c r="G13603" s="2">
        <v>0</v>
      </c>
      <c r="H13603" s="2">
        <v>19428</v>
      </c>
      <c r="I13603" s="2">
        <v>0</v>
      </c>
      <c r="J13603" s="105">
        <f>SUMIF([1]MMM!$A:$A,A13603,[1]MMM!$F:$F)</f>
        <v>19428</v>
      </c>
      <c r="K13603" s="2" t="s">
        <v>10</v>
      </c>
      <c r="L13603" s="2">
        <v>19428</v>
      </c>
      <c r="M13603" t="s">
        <v>16691</v>
      </c>
      <c r="N13603" t="s">
        <v>16941</v>
      </c>
      <c r="O13603" t="s">
        <v>10871</v>
      </c>
      <c r="P13603" t="s">
        <v>10875</v>
      </c>
    </row>
    <row r="13604" spans="1:16" x14ac:dyDescent="0.3">
      <c r="A13604" t="s">
        <v>10547</v>
      </c>
      <c r="B13604" s="2" t="str">
        <f t="shared" si="638"/>
        <v>9941</v>
      </c>
      <c r="C13604" s="2">
        <f t="shared" si="636"/>
        <v>9941</v>
      </c>
      <c r="D13604" t="str">
        <f>VLOOKUP(C13604,'Cost Centre'!A:B,2,)</f>
        <v>Naledi</v>
      </c>
      <c r="E13604" t="str">
        <f t="shared" si="637"/>
        <v>2</v>
      </c>
      <c r="F13604" t="s">
        <v>52</v>
      </c>
      <c r="G13604" s="2">
        <v>0</v>
      </c>
      <c r="H13604" s="2">
        <v>23409.24</v>
      </c>
      <c r="I13604" s="2">
        <v>0</v>
      </c>
      <c r="J13604" s="105">
        <f>SUMIF([1]MMM!$A:$A,A13604,[1]MMM!$F:$F)</f>
        <v>23409.24</v>
      </c>
      <c r="K13604" s="2" t="s">
        <v>10</v>
      </c>
      <c r="L13604" s="2">
        <v>50248</v>
      </c>
      <c r="M13604" t="s">
        <v>16691</v>
      </c>
      <c r="N13604" t="s">
        <v>16941</v>
      </c>
      <c r="O13604" t="s">
        <v>10871</v>
      </c>
      <c r="P13604" t="s">
        <v>10875</v>
      </c>
    </row>
    <row r="13605" spans="1:16" x14ac:dyDescent="0.3">
      <c r="A13605" t="s">
        <v>10548</v>
      </c>
      <c r="B13605" s="2" t="str">
        <f t="shared" si="638"/>
        <v>9941</v>
      </c>
      <c r="C13605" s="2">
        <f t="shared" si="636"/>
        <v>9941</v>
      </c>
      <c r="D13605" t="str">
        <f>VLOOKUP(C13605,'Cost Centre'!A:B,2,)</f>
        <v>Naledi</v>
      </c>
      <c r="E13605" t="str">
        <f t="shared" si="637"/>
        <v>2</v>
      </c>
      <c r="F13605" t="s">
        <v>55</v>
      </c>
      <c r="G13605" s="2">
        <v>0</v>
      </c>
      <c r="H13605" s="2">
        <v>370222.44</v>
      </c>
      <c r="I13605" s="2">
        <v>0</v>
      </c>
      <c r="J13605" s="105">
        <f>SUMIF([1]MMM!$A:$A,A13605,[1]MMM!$F:$F)</f>
        <v>370222.44</v>
      </c>
      <c r="K13605" s="2" t="s">
        <v>10</v>
      </c>
      <c r="L13605" s="2">
        <v>50565</v>
      </c>
      <c r="M13605" t="s">
        <v>16691</v>
      </c>
      <c r="N13605" t="s">
        <v>16941</v>
      </c>
      <c r="O13605" t="s">
        <v>10871</v>
      </c>
      <c r="P13605" t="s">
        <v>10875</v>
      </c>
    </row>
    <row r="13606" spans="1:16" x14ac:dyDescent="0.3">
      <c r="A13606" t="s">
        <v>10549</v>
      </c>
      <c r="B13606" s="2" t="str">
        <f t="shared" si="638"/>
        <v>9941</v>
      </c>
      <c r="C13606" s="2">
        <f t="shared" si="636"/>
        <v>9941</v>
      </c>
      <c r="D13606" t="str">
        <f>VLOOKUP(C13606,'Cost Centre'!A:B,2,)</f>
        <v>Naledi</v>
      </c>
      <c r="E13606" t="str">
        <f t="shared" si="637"/>
        <v>2</v>
      </c>
      <c r="F13606" t="s">
        <v>56</v>
      </c>
      <c r="G13606" s="2">
        <v>0</v>
      </c>
      <c r="H13606" s="2">
        <v>51502.95</v>
      </c>
      <c r="I13606" s="2">
        <v>0</v>
      </c>
      <c r="J13606" s="105">
        <f>SUMIF([1]MMM!$A:$A,A13606,[1]MMM!$F:$F)</f>
        <v>59702.71</v>
      </c>
      <c r="K13606" s="2" t="s">
        <v>10</v>
      </c>
      <c r="L13606" s="2">
        <v>27034</v>
      </c>
      <c r="M13606" t="s">
        <v>16691</v>
      </c>
      <c r="N13606" t="s">
        <v>16941</v>
      </c>
      <c r="O13606" t="s">
        <v>10871</v>
      </c>
      <c r="P13606" t="s">
        <v>10875</v>
      </c>
    </row>
    <row r="13607" spans="1:16" x14ac:dyDescent="0.3">
      <c r="A13607" t="s">
        <v>10550</v>
      </c>
      <c r="B13607" s="2" t="str">
        <f t="shared" si="638"/>
        <v>9941</v>
      </c>
      <c r="C13607" s="2">
        <f t="shared" si="636"/>
        <v>9941</v>
      </c>
      <c r="D13607" t="str">
        <f>VLOOKUP(C13607,'Cost Centre'!A:B,2,)</f>
        <v>Naledi</v>
      </c>
      <c r="E13607" t="str">
        <f t="shared" si="637"/>
        <v>2</v>
      </c>
      <c r="F13607" t="s">
        <v>57</v>
      </c>
      <c r="G13607" s="2">
        <v>0</v>
      </c>
      <c r="H13607" s="2">
        <v>113216.93</v>
      </c>
      <c r="I13607" s="2">
        <v>0</v>
      </c>
      <c r="J13607" s="105">
        <f>SUMIF([1]MMM!$A:$A,A13607,[1]MMM!$F:$F)</f>
        <v>137631.97</v>
      </c>
      <c r="K13607" s="2" t="s">
        <v>10</v>
      </c>
      <c r="L13607" s="2">
        <v>118435</v>
      </c>
      <c r="M13607" t="s">
        <v>16691</v>
      </c>
      <c r="N13607" t="s">
        <v>16941</v>
      </c>
      <c r="O13607" t="s">
        <v>10871</v>
      </c>
      <c r="P13607" t="s">
        <v>10875</v>
      </c>
    </row>
    <row r="13608" spans="1:16" x14ac:dyDescent="0.3">
      <c r="A13608" t="s">
        <v>10551</v>
      </c>
      <c r="B13608" s="2" t="str">
        <f t="shared" si="638"/>
        <v>9941</v>
      </c>
      <c r="C13608" s="2">
        <f t="shared" si="636"/>
        <v>9941</v>
      </c>
      <c r="D13608" t="str">
        <f>VLOOKUP(C13608,'Cost Centre'!A:B,2,)</f>
        <v>Naledi</v>
      </c>
      <c r="E13608" t="str">
        <f t="shared" si="637"/>
        <v>2</v>
      </c>
      <c r="F13608" t="s">
        <v>60</v>
      </c>
      <c r="G13608" s="2">
        <v>0</v>
      </c>
      <c r="H13608" s="2">
        <v>96318.76</v>
      </c>
      <c r="I13608" s="2">
        <v>0</v>
      </c>
      <c r="J13608" s="105">
        <f>SUMIF([1]MMM!$A:$A,A13608,[1]MMM!$F:$F)</f>
        <v>96318.76</v>
      </c>
      <c r="K13608" s="2" t="s">
        <v>10</v>
      </c>
      <c r="L13608" s="2">
        <v>68900</v>
      </c>
      <c r="M13608" t="s">
        <v>16691</v>
      </c>
      <c r="N13608" t="s">
        <v>16941</v>
      </c>
      <c r="O13608" t="s">
        <v>10871</v>
      </c>
      <c r="P13608" t="s">
        <v>10875</v>
      </c>
    </row>
    <row r="13609" spans="1:16" x14ac:dyDescent="0.3">
      <c r="A13609" t="s">
        <v>10552</v>
      </c>
      <c r="B13609" s="2" t="str">
        <f t="shared" si="638"/>
        <v>9941</v>
      </c>
      <c r="C13609" s="2">
        <f t="shared" si="636"/>
        <v>9941</v>
      </c>
      <c r="D13609" t="str">
        <f>VLOOKUP(C13609,'Cost Centre'!A:B,2,)</f>
        <v>Naledi</v>
      </c>
      <c r="E13609" t="str">
        <f t="shared" si="637"/>
        <v>2</v>
      </c>
      <c r="F13609" t="s">
        <v>61</v>
      </c>
      <c r="G13609" s="2">
        <v>0</v>
      </c>
      <c r="H13609" s="2">
        <v>604419.99</v>
      </c>
      <c r="I13609" s="2">
        <v>0</v>
      </c>
      <c r="J13609" s="105">
        <f>SUMIF([1]MMM!$A:$A,A13609,[1]MMM!$F:$F)</f>
        <v>604419.99</v>
      </c>
      <c r="K13609" s="2" t="s">
        <v>10</v>
      </c>
      <c r="L13609" s="2">
        <v>605092</v>
      </c>
      <c r="M13609" t="s">
        <v>16691</v>
      </c>
      <c r="N13609" t="s">
        <v>16941</v>
      </c>
      <c r="O13609" t="s">
        <v>10871</v>
      </c>
      <c r="P13609" t="s">
        <v>10875</v>
      </c>
    </row>
    <row r="13610" spans="1:16" x14ac:dyDescent="0.3">
      <c r="A13610" t="s">
        <v>10553</v>
      </c>
      <c r="B13610" s="2" t="str">
        <f t="shared" si="638"/>
        <v>9941</v>
      </c>
      <c r="C13610" s="2">
        <f t="shared" si="636"/>
        <v>9941</v>
      </c>
      <c r="D13610" t="str">
        <f>VLOOKUP(C13610,'Cost Centre'!A:B,2,)</f>
        <v>Naledi</v>
      </c>
      <c r="E13610" t="str">
        <f t="shared" si="637"/>
        <v>2</v>
      </c>
      <c r="F13610" t="s">
        <v>62</v>
      </c>
      <c r="G13610" s="2">
        <v>0</v>
      </c>
      <c r="H13610" s="2">
        <v>48772.56</v>
      </c>
      <c r="I13610" s="2">
        <v>0</v>
      </c>
      <c r="J13610" s="105">
        <f>SUMIF([1]MMM!$A:$A,A13610,[1]MMM!$F:$F)</f>
        <v>48772.56</v>
      </c>
      <c r="K13610" s="2" t="s">
        <v>10</v>
      </c>
      <c r="L13610" s="2">
        <v>0</v>
      </c>
      <c r="M13610" t="s">
        <v>16691</v>
      </c>
      <c r="N13610" t="s">
        <v>16941</v>
      </c>
      <c r="O13610" t="s">
        <v>10871</v>
      </c>
      <c r="P13610" t="s">
        <v>10875</v>
      </c>
    </row>
    <row r="13611" spans="1:16" x14ac:dyDescent="0.3">
      <c r="A13611" t="s">
        <v>10554</v>
      </c>
      <c r="B13611" s="2" t="str">
        <f t="shared" si="638"/>
        <v>9941</v>
      </c>
      <c r="C13611" s="2">
        <f t="shared" si="636"/>
        <v>9941</v>
      </c>
      <c r="D13611" t="str">
        <f>VLOOKUP(C13611,'Cost Centre'!A:B,2,)</f>
        <v>Naledi</v>
      </c>
      <c r="E13611" t="str">
        <f t="shared" si="637"/>
        <v>2</v>
      </c>
      <c r="F13611" t="s">
        <v>67</v>
      </c>
      <c r="G13611" s="2">
        <v>0</v>
      </c>
      <c r="H13611" s="2">
        <v>3036.26</v>
      </c>
      <c r="I13611" s="2">
        <v>0</v>
      </c>
      <c r="J13611" s="105">
        <f>SUMIF([1]MMM!$A:$A,A13611,[1]MMM!$F:$F)</f>
        <v>3036.26</v>
      </c>
      <c r="K13611" s="2" t="s">
        <v>10</v>
      </c>
      <c r="L13611" s="2">
        <v>3074</v>
      </c>
      <c r="M13611" t="s">
        <v>16691</v>
      </c>
      <c r="N13611" t="s">
        <v>16941</v>
      </c>
      <c r="O13611" t="s">
        <v>10871</v>
      </c>
      <c r="P13611" t="s">
        <v>10876</v>
      </c>
    </row>
    <row r="13612" spans="1:16" x14ac:dyDescent="0.3">
      <c r="A13612" t="s">
        <v>10555</v>
      </c>
      <c r="B13612" s="2" t="str">
        <f t="shared" si="638"/>
        <v>9941</v>
      </c>
      <c r="C13612" s="2">
        <f t="shared" si="636"/>
        <v>9941</v>
      </c>
      <c r="D13612" t="str">
        <f>VLOOKUP(C13612,'Cost Centre'!A:B,2,)</f>
        <v>Naledi</v>
      </c>
      <c r="E13612" t="str">
        <f t="shared" si="637"/>
        <v>2</v>
      </c>
      <c r="F13612" t="s">
        <v>10877</v>
      </c>
      <c r="G13612" s="2">
        <v>0</v>
      </c>
      <c r="H13612" s="2">
        <v>533119.71</v>
      </c>
      <c r="I13612" s="2">
        <v>0</v>
      </c>
      <c r="J13612" s="105">
        <f>SUMIF([1]MMM!$A:$A,A13612,[1]MMM!$F:$F)</f>
        <v>533119.71</v>
      </c>
      <c r="K13612" s="2" t="s">
        <v>10</v>
      </c>
      <c r="L13612" s="2">
        <v>458840</v>
      </c>
      <c r="M13612" t="s">
        <v>16691</v>
      </c>
      <c r="N13612" t="s">
        <v>16941</v>
      </c>
      <c r="O13612" t="s">
        <v>10871</v>
      </c>
      <c r="P13612" t="s">
        <v>10876</v>
      </c>
    </row>
    <row r="13613" spans="1:16" x14ac:dyDescent="0.3">
      <c r="A13613" t="s">
        <v>10556</v>
      </c>
      <c r="B13613" s="2" t="str">
        <f t="shared" si="638"/>
        <v>9941</v>
      </c>
      <c r="C13613" s="2">
        <f t="shared" si="636"/>
        <v>9941</v>
      </c>
      <c r="D13613" t="str">
        <f>VLOOKUP(C13613,'Cost Centre'!A:B,2,)</f>
        <v>Naledi</v>
      </c>
      <c r="E13613" t="str">
        <f t="shared" si="637"/>
        <v>2</v>
      </c>
      <c r="F13613" t="s">
        <v>69</v>
      </c>
      <c r="G13613" s="2">
        <v>0</v>
      </c>
      <c r="H13613" s="2">
        <v>1452619.26</v>
      </c>
      <c r="I13613" s="2">
        <v>0</v>
      </c>
      <c r="J13613" s="105">
        <f>SUMIF([1]MMM!$A:$A,A13613,[1]MMM!$F:$F)</f>
        <v>1452619.26</v>
      </c>
      <c r="K13613" s="2" t="s">
        <v>10</v>
      </c>
      <c r="L13613" s="2">
        <v>1212009</v>
      </c>
      <c r="M13613" t="s">
        <v>16691</v>
      </c>
      <c r="N13613" t="s">
        <v>16941</v>
      </c>
      <c r="O13613" t="s">
        <v>10871</v>
      </c>
      <c r="P13613" t="s">
        <v>10876</v>
      </c>
    </row>
    <row r="13614" spans="1:16" x14ac:dyDescent="0.3">
      <c r="A13614" t="s">
        <v>10557</v>
      </c>
      <c r="B13614" s="2" t="str">
        <f t="shared" si="638"/>
        <v>9941</v>
      </c>
      <c r="C13614" s="2">
        <f t="shared" si="636"/>
        <v>9941</v>
      </c>
      <c r="D13614" t="str">
        <f>VLOOKUP(C13614,'Cost Centre'!A:B,2,)</f>
        <v>Naledi</v>
      </c>
      <c r="E13614" t="str">
        <f t="shared" si="637"/>
        <v>2</v>
      </c>
      <c r="F13614" t="s">
        <v>70</v>
      </c>
      <c r="G13614" s="2">
        <v>0</v>
      </c>
      <c r="H13614" s="2">
        <v>51594.55</v>
      </c>
      <c r="I13614" s="2">
        <v>0</v>
      </c>
      <c r="J13614" s="105">
        <f>SUMIF([1]MMM!$A:$A,A13614,[1]MMM!$F:$F)</f>
        <v>51595.08</v>
      </c>
      <c r="K13614" s="2" t="s">
        <v>10</v>
      </c>
      <c r="L13614" s="2">
        <v>55263</v>
      </c>
      <c r="M13614" t="s">
        <v>16691</v>
      </c>
      <c r="N13614" t="s">
        <v>16941</v>
      </c>
      <c r="O13614" t="s">
        <v>10871</v>
      </c>
      <c r="P13614" t="s">
        <v>10876</v>
      </c>
    </row>
    <row r="13615" spans="1:16" x14ac:dyDescent="0.3">
      <c r="A13615" t="s">
        <v>10558</v>
      </c>
      <c r="B13615" s="2" t="str">
        <f t="shared" si="638"/>
        <v>9941</v>
      </c>
      <c r="C13615" s="2">
        <f t="shared" si="636"/>
        <v>9941</v>
      </c>
      <c r="D13615" t="str">
        <f>VLOOKUP(C13615,'Cost Centre'!A:B,2,)</f>
        <v>Naledi</v>
      </c>
      <c r="E13615" t="str">
        <f t="shared" si="637"/>
        <v>2</v>
      </c>
      <c r="F13615" t="s">
        <v>215</v>
      </c>
      <c r="G13615" s="2">
        <v>0</v>
      </c>
      <c r="H13615" s="2">
        <v>0</v>
      </c>
      <c r="I13615" s="2">
        <v>0</v>
      </c>
      <c r="J13615" s="105">
        <f>SUMIF([1]MMM!$A:$A,A13615,[1]MMM!$F:$F)</f>
        <v>0</v>
      </c>
      <c r="K13615" s="2" t="s">
        <v>10</v>
      </c>
      <c r="L13615" s="2">
        <v>0</v>
      </c>
      <c r="M13615" t="s">
        <v>16691</v>
      </c>
      <c r="N13615" t="s">
        <v>16941</v>
      </c>
      <c r="O13615" t="s">
        <v>10871</v>
      </c>
      <c r="P13615" t="s">
        <v>10878</v>
      </c>
    </row>
    <row r="13616" spans="1:16" x14ac:dyDescent="0.3">
      <c r="A13616" t="s">
        <v>10559</v>
      </c>
      <c r="B13616" s="2" t="str">
        <f t="shared" si="638"/>
        <v>9941</v>
      </c>
      <c r="C13616" s="2">
        <f t="shared" si="636"/>
        <v>9941</v>
      </c>
      <c r="D13616" t="str">
        <f>VLOOKUP(C13616,'Cost Centre'!A:B,2,)</f>
        <v>Naledi</v>
      </c>
      <c r="E13616" t="str">
        <f t="shared" si="637"/>
        <v>2</v>
      </c>
      <c r="F13616" t="s">
        <v>265</v>
      </c>
      <c r="G13616" s="2">
        <v>0</v>
      </c>
      <c r="H13616" s="2">
        <v>0</v>
      </c>
      <c r="I13616" s="2">
        <v>0</v>
      </c>
      <c r="J13616" s="105">
        <f>SUMIF([1]MMM!$A:$A,A13616,[1]MMM!$F:$F)</f>
        <v>0</v>
      </c>
      <c r="K13616" s="2" t="s">
        <v>10</v>
      </c>
      <c r="L13616" s="2">
        <v>0</v>
      </c>
      <c r="M13616" t="s">
        <v>16691</v>
      </c>
      <c r="N13616" t="s">
        <v>16941</v>
      </c>
      <c r="O13616" t="s">
        <v>10871</v>
      </c>
      <c r="P13616" t="s">
        <v>10931</v>
      </c>
    </row>
    <row r="13617" spans="1:16" x14ac:dyDescent="0.3">
      <c r="A13617" t="s">
        <v>10560</v>
      </c>
      <c r="B13617" s="2" t="str">
        <f t="shared" si="638"/>
        <v>9941</v>
      </c>
      <c r="C13617" s="2">
        <f t="shared" si="636"/>
        <v>9941</v>
      </c>
      <c r="D13617" t="str">
        <f>VLOOKUP(C13617,'Cost Centre'!A:B,2,)</f>
        <v>Naledi</v>
      </c>
      <c r="E13617" t="str">
        <f t="shared" si="637"/>
        <v>2</v>
      </c>
      <c r="F13617" t="s">
        <v>279</v>
      </c>
      <c r="G13617" s="2">
        <v>0</v>
      </c>
      <c r="H13617" s="2">
        <v>0</v>
      </c>
      <c r="I13617" s="2">
        <v>0</v>
      </c>
      <c r="J13617" s="105">
        <f>SUMIF([1]MMM!$A:$A,A13617,[1]MMM!$F:$F)</f>
        <v>0</v>
      </c>
      <c r="K13617" s="2" t="s">
        <v>10</v>
      </c>
      <c r="L13617" s="2">
        <v>0</v>
      </c>
      <c r="M13617" t="s">
        <v>16691</v>
      </c>
      <c r="N13617" t="s">
        <v>16941</v>
      </c>
      <c r="O13617" t="s">
        <v>10871</v>
      </c>
      <c r="P13617" t="s">
        <v>10931</v>
      </c>
    </row>
    <row r="13618" spans="1:16" x14ac:dyDescent="0.3">
      <c r="A13618" t="s">
        <v>10561</v>
      </c>
      <c r="B13618" s="2" t="str">
        <f t="shared" si="638"/>
        <v>9941</v>
      </c>
      <c r="C13618" s="2">
        <f t="shared" si="636"/>
        <v>9941</v>
      </c>
      <c r="D13618" t="str">
        <f>VLOOKUP(C13618,'Cost Centre'!A:B,2,)</f>
        <v>Naledi</v>
      </c>
      <c r="E13618" t="str">
        <f t="shared" si="637"/>
        <v>2</v>
      </c>
      <c r="F13618" t="s">
        <v>399</v>
      </c>
      <c r="G13618" s="2">
        <v>0</v>
      </c>
      <c r="H13618" s="2">
        <v>0</v>
      </c>
      <c r="I13618" s="2">
        <v>0</v>
      </c>
      <c r="J13618" s="105">
        <f>SUMIF([1]MMM!$A:$A,A13618,[1]MMM!$F:$F)</f>
        <v>0</v>
      </c>
      <c r="K13618" s="2" t="s">
        <v>10</v>
      </c>
      <c r="L13618" s="2">
        <v>0</v>
      </c>
      <c r="M13618" t="s">
        <v>16691</v>
      </c>
      <c r="N13618" t="s">
        <v>16941</v>
      </c>
      <c r="O13618" t="s">
        <v>10871</v>
      </c>
      <c r="P13618" t="s">
        <v>10931</v>
      </c>
    </row>
    <row r="13619" spans="1:16" x14ac:dyDescent="0.3">
      <c r="A13619" t="s">
        <v>10562</v>
      </c>
      <c r="B13619" s="2" t="str">
        <f t="shared" si="638"/>
        <v>9941</v>
      </c>
      <c r="C13619" s="2">
        <f t="shared" si="636"/>
        <v>9941</v>
      </c>
      <c r="D13619" t="str">
        <f>VLOOKUP(C13619,'Cost Centre'!A:B,2,)</f>
        <v>Naledi</v>
      </c>
      <c r="E13619" t="str">
        <f t="shared" si="637"/>
        <v>2</v>
      </c>
      <c r="F13619" t="s">
        <v>78</v>
      </c>
      <c r="G13619" s="2">
        <v>0</v>
      </c>
      <c r="H13619" s="2">
        <v>0</v>
      </c>
      <c r="I13619" s="2">
        <v>0</v>
      </c>
      <c r="J13619" s="105">
        <f>SUMIF([1]MMM!$A:$A,A13619,[1]MMM!$F:$F)</f>
        <v>0</v>
      </c>
      <c r="K13619" s="2" t="s">
        <v>10</v>
      </c>
      <c r="L13619" s="2">
        <v>0</v>
      </c>
      <c r="M13619" t="s">
        <v>16691</v>
      </c>
      <c r="N13619" t="s">
        <v>16941</v>
      </c>
      <c r="O13619" t="s">
        <v>10871</v>
      </c>
      <c r="P13619" t="s">
        <v>10931</v>
      </c>
    </row>
    <row r="13620" spans="1:16" x14ac:dyDescent="0.3">
      <c r="A13620" t="s">
        <v>10563</v>
      </c>
      <c r="B13620" s="2" t="str">
        <f t="shared" si="638"/>
        <v>9941</v>
      </c>
      <c r="C13620" s="2">
        <f t="shared" si="636"/>
        <v>9941</v>
      </c>
      <c r="D13620" t="str">
        <f>VLOOKUP(C13620,'Cost Centre'!A:B,2,)</f>
        <v>Naledi</v>
      </c>
      <c r="E13620" t="str">
        <f t="shared" si="637"/>
        <v>2</v>
      </c>
      <c r="F13620" t="s">
        <v>216</v>
      </c>
      <c r="G13620" s="2">
        <v>0</v>
      </c>
      <c r="H13620" s="2">
        <v>1637.19</v>
      </c>
      <c r="I13620" s="2">
        <v>0</v>
      </c>
      <c r="J13620" s="105">
        <f>SUMIF([1]MMM!$A:$A,A13620,[1]MMM!$F:$F)</f>
        <v>1637.19</v>
      </c>
      <c r="K13620" s="2" t="s">
        <v>10</v>
      </c>
      <c r="L13620" s="2">
        <v>0</v>
      </c>
      <c r="M13620" t="s">
        <v>16691</v>
      </c>
      <c r="N13620" t="s">
        <v>16941</v>
      </c>
      <c r="O13620" t="s">
        <v>10871</v>
      </c>
      <c r="P13620" t="s">
        <v>10881</v>
      </c>
    </row>
    <row r="13621" spans="1:16" x14ac:dyDescent="0.3">
      <c r="A13621" t="s">
        <v>10564</v>
      </c>
      <c r="B13621" s="2" t="str">
        <f t="shared" si="638"/>
        <v>9941</v>
      </c>
      <c r="C13621" s="2">
        <f t="shared" si="636"/>
        <v>9941</v>
      </c>
      <c r="D13621" t="str">
        <f>VLOOKUP(C13621,'Cost Centre'!A:B,2,)</f>
        <v>Naledi</v>
      </c>
      <c r="E13621" t="str">
        <f t="shared" si="637"/>
        <v>2</v>
      </c>
      <c r="F13621" t="s">
        <v>84</v>
      </c>
      <c r="G13621" s="2">
        <v>0</v>
      </c>
      <c r="H13621" s="2">
        <v>0</v>
      </c>
      <c r="I13621" s="2">
        <v>0</v>
      </c>
      <c r="J13621" s="105">
        <f>SUMIF([1]MMM!$A:$A,A13621,[1]MMM!$F:$F)</f>
        <v>0</v>
      </c>
      <c r="K13621" s="2" t="s">
        <v>10</v>
      </c>
      <c r="L13621" s="2">
        <v>0</v>
      </c>
      <c r="M13621" t="s">
        <v>16691</v>
      </c>
      <c r="N13621" t="s">
        <v>16941</v>
      </c>
      <c r="O13621" t="s">
        <v>10871</v>
      </c>
      <c r="P13621" t="s">
        <v>10881</v>
      </c>
    </row>
    <row r="13622" spans="1:16" x14ac:dyDescent="0.3">
      <c r="A13622" t="s">
        <v>10565</v>
      </c>
      <c r="B13622" s="2" t="str">
        <f t="shared" si="638"/>
        <v>9941</v>
      </c>
      <c r="C13622" s="2">
        <f t="shared" si="636"/>
        <v>9941</v>
      </c>
      <c r="D13622" t="str">
        <f>VLOOKUP(C13622,'Cost Centre'!A:B,2,)</f>
        <v>Naledi</v>
      </c>
      <c r="E13622" t="str">
        <f t="shared" si="637"/>
        <v>2</v>
      </c>
      <c r="F13622" t="s">
        <v>86</v>
      </c>
      <c r="G13622" s="2">
        <v>0</v>
      </c>
      <c r="H13622" s="2">
        <v>0</v>
      </c>
      <c r="I13622" s="2">
        <v>0</v>
      </c>
      <c r="J13622" s="105">
        <f>SUMIF([1]MMM!$A:$A,A13622,[1]MMM!$F:$F)</f>
        <v>0</v>
      </c>
      <c r="K13622" s="2" t="s">
        <v>10</v>
      </c>
      <c r="L13622" s="2">
        <v>0</v>
      </c>
      <c r="M13622" t="s">
        <v>16691</v>
      </c>
      <c r="N13622" t="s">
        <v>16941</v>
      </c>
      <c r="O13622" t="s">
        <v>10871</v>
      </c>
      <c r="P13622" t="s">
        <v>10881</v>
      </c>
    </row>
    <row r="13623" spans="1:16" x14ac:dyDescent="0.3">
      <c r="A13623" t="s">
        <v>10566</v>
      </c>
      <c r="B13623" s="2" t="str">
        <f t="shared" si="638"/>
        <v>9941</v>
      </c>
      <c r="C13623" s="2">
        <f t="shared" si="636"/>
        <v>9941</v>
      </c>
      <c r="D13623" t="str">
        <f>VLOOKUP(C13623,'Cost Centre'!A:B,2,)</f>
        <v>Naledi</v>
      </c>
      <c r="E13623" t="str">
        <f t="shared" si="637"/>
        <v>2</v>
      </c>
      <c r="F13623" t="s">
        <v>16859</v>
      </c>
      <c r="G13623" s="2">
        <v>0</v>
      </c>
      <c r="H13623" s="2">
        <v>0</v>
      </c>
      <c r="I13623" s="2">
        <v>0</v>
      </c>
      <c r="J13623" s="105">
        <f>SUMIF([1]MMM!$A:$A,A13623,[1]MMM!$F:$F)</f>
        <v>0</v>
      </c>
      <c r="K13623" s="2" t="s">
        <v>10</v>
      </c>
      <c r="L13623" s="2">
        <v>0</v>
      </c>
      <c r="M13623" t="s">
        <v>16691</v>
      </c>
      <c r="N13623" t="s">
        <v>16941</v>
      </c>
      <c r="O13623" t="s">
        <v>10871</v>
      </c>
      <c r="P13623" t="s">
        <v>10881</v>
      </c>
    </row>
    <row r="13624" spans="1:16" x14ac:dyDescent="0.3">
      <c r="A13624" t="s">
        <v>10567</v>
      </c>
      <c r="B13624" s="2" t="str">
        <f t="shared" si="638"/>
        <v>9941</v>
      </c>
      <c r="C13624" s="2">
        <f t="shared" si="636"/>
        <v>9941</v>
      </c>
      <c r="D13624" t="str">
        <f>VLOOKUP(C13624,'Cost Centre'!A:B,2,)</f>
        <v>Naledi</v>
      </c>
      <c r="E13624" t="str">
        <f t="shared" si="637"/>
        <v>2</v>
      </c>
      <c r="F13624" t="s">
        <v>88</v>
      </c>
      <c r="G13624" s="2">
        <v>0</v>
      </c>
      <c r="H13624" s="2">
        <v>0</v>
      </c>
      <c r="I13624" s="2">
        <v>0</v>
      </c>
      <c r="J13624" s="105">
        <f>SUMIF([1]MMM!$A:$A,A13624,[1]MMM!$F:$F)</f>
        <v>0</v>
      </c>
      <c r="K13624" s="2" t="s">
        <v>10</v>
      </c>
      <c r="L13624" s="2">
        <v>0</v>
      </c>
      <c r="M13624" t="s">
        <v>16691</v>
      </c>
      <c r="N13624" t="s">
        <v>16941</v>
      </c>
      <c r="O13624" t="s">
        <v>10871</v>
      </c>
      <c r="P13624" t="s">
        <v>10881</v>
      </c>
    </row>
    <row r="13625" spans="1:16" x14ac:dyDescent="0.3">
      <c r="A13625" t="s">
        <v>10568</v>
      </c>
      <c r="B13625" s="2" t="str">
        <f t="shared" si="638"/>
        <v>9941</v>
      </c>
      <c r="C13625" s="2">
        <f t="shared" si="636"/>
        <v>9941</v>
      </c>
      <c r="D13625" t="str">
        <f>VLOOKUP(C13625,'Cost Centre'!A:B,2,)</f>
        <v>Naledi</v>
      </c>
      <c r="E13625" t="str">
        <f t="shared" si="637"/>
        <v>2</v>
      </c>
      <c r="F13625" t="s">
        <v>93</v>
      </c>
      <c r="G13625" s="2">
        <v>0</v>
      </c>
      <c r="H13625" s="2">
        <v>84912.39</v>
      </c>
      <c r="I13625" s="2">
        <v>0</v>
      </c>
      <c r="J13625" s="105">
        <f>SUMIF([1]MMM!$A:$A,A13625,[1]MMM!$F:$F)</f>
        <v>85631.71</v>
      </c>
      <c r="K13625" s="2" t="s">
        <v>10</v>
      </c>
      <c r="L13625" s="2">
        <v>0</v>
      </c>
      <c r="M13625" t="s">
        <v>16691</v>
      </c>
      <c r="N13625" t="s">
        <v>16941</v>
      </c>
      <c r="O13625" t="s">
        <v>10871</v>
      </c>
      <c r="P13625" t="s">
        <v>10881</v>
      </c>
    </row>
    <row r="13626" spans="1:16" x14ac:dyDescent="0.3">
      <c r="A13626" t="s">
        <v>10569</v>
      </c>
      <c r="B13626" s="2" t="str">
        <f t="shared" si="638"/>
        <v>9941</v>
      </c>
      <c r="C13626" s="2">
        <f t="shared" si="636"/>
        <v>9941</v>
      </c>
      <c r="D13626" t="str">
        <f>VLOOKUP(C13626,'Cost Centre'!A:B,2,)</f>
        <v>Naledi</v>
      </c>
      <c r="E13626" t="str">
        <f t="shared" si="637"/>
        <v>2</v>
      </c>
      <c r="F13626" t="s">
        <v>164</v>
      </c>
      <c r="G13626" s="2">
        <v>0</v>
      </c>
      <c r="H13626" s="2">
        <v>0</v>
      </c>
      <c r="I13626" s="2">
        <v>0</v>
      </c>
      <c r="J13626" s="105">
        <f>SUMIF([1]MMM!$A:$A,A13626,[1]MMM!$F:$F)</f>
        <v>0</v>
      </c>
      <c r="K13626" s="2" t="s">
        <v>10</v>
      </c>
      <c r="L13626" s="2">
        <v>0</v>
      </c>
      <c r="M13626" t="s">
        <v>16691</v>
      </c>
      <c r="N13626" t="s">
        <v>16941</v>
      </c>
      <c r="O13626" t="s">
        <v>10871</v>
      </c>
      <c r="P13626" t="s">
        <v>10881</v>
      </c>
    </row>
    <row r="13627" spans="1:16" x14ac:dyDescent="0.3">
      <c r="A13627" t="s">
        <v>10570</v>
      </c>
      <c r="B13627" s="2" t="str">
        <f t="shared" si="638"/>
        <v>9941</v>
      </c>
      <c r="C13627" s="2">
        <f t="shared" si="636"/>
        <v>9941</v>
      </c>
      <c r="D13627" t="str">
        <f>VLOOKUP(C13627,'Cost Centre'!A:B,2,)</f>
        <v>Naledi</v>
      </c>
      <c r="E13627" t="str">
        <f t="shared" si="637"/>
        <v>2</v>
      </c>
      <c r="F13627" t="s">
        <v>10882</v>
      </c>
      <c r="G13627" s="2">
        <v>0</v>
      </c>
      <c r="H13627" s="2">
        <v>0</v>
      </c>
      <c r="I13627" s="2">
        <v>0</v>
      </c>
      <c r="J13627" s="105">
        <f>SUMIF([1]MMM!$A:$A,A13627,[1]MMM!$F:$F)</f>
        <v>0</v>
      </c>
      <c r="K13627" s="2" t="s">
        <v>10</v>
      </c>
      <c r="L13627" s="2">
        <v>0</v>
      </c>
      <c r="M13627" t="s">
        <v>16691</v>
      </c>
      <c r="N13627" t="s">
        <v>16941</v>
      </c>
      <c r="O13627" t="s">
        <v>10871</v>
      </c>
      <c r="P13627" t="s">
        <v>10881</v>
      </c>
    </row>
    <row r="13628" spans="1:16" x14ac:dyDescent="0.3">
      <c r="A13628" t="s">
        <v>10571</v>
      </c>
      <c r="B13628" s="2" t="str">
        <f t="shared" si="638"/>
        <v>9941</v>
      </c>
      <c r="C13628" s="2">
        <f t="shared" si="636"/>
        <v>9941</v>
      </c>
      <c r="D13628" t="str">
        <f>VLOOKUP(C13628,'Cost Centre'!A:B,2,)</f>
        <v>Naledi</v>
      </c>
      <c r="E13628" t="str">
        <f t="shared" si="637"/>
        <v>2</v>
      </c>
      <c r="F13628" t="s">
        <v>96</v>
      </c>
      <c r="G13628" s="2">
        <v>0</v>
      </c>
      <c r="H13628" s="2">
        <v>0</v>
      </c>
      <c r="I13628" s="2">
        <v>0</v>
      </c>
      <c r="J13628" s="105">
        <f>SUMIF([1]MMM!$A:$A,A13628,[1]MMM!$F:$F)</f>
        <v>0</v>
      </c>
      <c r="K13628" s="2" t="s">
        <v>10</v>
      </c>
      <c r="L13628" s="2">
        <v>0</v>
      </c>
      <c r="M13628" t="s">
        <v>16691</v>
      </c>
      <c r="N13628" t="s">
        <v>16941</v>
      </c>
      <c r="O13628" t="s">
        <v>10871</v>
      </c>
      <c r="P13628" t="s">
        <v>10881</v>
      </c>
    </row>
    <row r="13629" spans="1:16" x14ac:dyDescent="0.3">
      <c r="A13629" t="s">
        <v>10572</v>
      </c>
      <c r="B13629" s="2" t="str">
        <f t="shared" si="638"/>
        <v>9941</v>
      </c>
      <c r="C13629" s="2">
        <f t="shared" si="636"/>
        <v>9941</v>
      </c>
      <c r="D13629" t="str">
        <f>VLOOKUP(C13629,'Cost Centre'!A:B,2,)</f>
        <v>Naledi</v>
      </c>
      <c r="E13629" t="str">
        <f t="shared" si="637"/>
        <v>2</v>
      </c>
      <c r="F13629" t="s">
        <v>103</v>
      </c>
      <c r="G13629" s="2">
        <v>0</v>
      </c>
      <c r="H13629" s="2">
        <v>0</v>
      </c>
      <c r="I13629" s="2">
        <v>0</v>
      </c>
      <c r="J13629" s="105">
        <f>SUMIF([1]MMM!$A:$A,A13629,[1]MMM!$F:$F)</f>
        <v>0</v>
      </c>
      <c r="K13629" s="2" t="s">
        <v>10</v>
      </c>
      <c r="L13629" s="2">
        <v>0</v>
      </c>
      <c r="M13629" t="s">
        <v>16691</v>
      </c>
      <c r="N13629" t="s">
        <v>16941</v>
      </c>
      <c r="O13629" t="s">
        <v>10871</v>
      </c>
      <c r="P13629" t="s">
        <v>10881</v>
      </c>
    </row>
    <row r="13630" spans="1:16" x14ac:dyDescent="0.3">
      <c r="A13630" t="s">
        <v>10573</v>
      </c>
      <c r="B13630" s="2" t="str">
        <f t="shared" si="638"/>
        <v>9941</v>
      </c>
      <c r="C13630" s="2">
        <f t="shared" si="636"/>
        <v>9941</v>
      </c>
      <c r="D13630" t="str">
        <f>VLOOKUP(C13630,'Cost Centre'!A:B,2,)</f>
        <v>Naledi</v>
      </c>
      <c r="E13630" t="str">
        <f t="shared" si="637"/>
        <v>2</v>
      </c>
      <c r="F13630" t="s">
        <v>105</v>
      </c>
      <c r="G13630" s="2">
        <v>0</v>
      </c>
      <c r="H13630" s="2">
        <v>0</v>
      </c>
      <c r="I13630" s="2">
        <v>0</v>
      </c>
      <c r="J13630" s="105">
        <f>SUMIF([1]MMM!$A:$A,A13630,[1]MMM!$F:$F)</f>
        <v>0</v>
      </c>
      <c r="K13630" s="2" t="s">
        <v>10</v>
      </c>
      <c r="L13630" s="2">
        <v>0</v>
      </c>
      <c r="M13630" t="s">
        <v>16691</v>
      </c>
      <c r="N13630" t="s">
        <v>16941</v>
      </c>
      <c r="O13630" t="s">
        <v>10871</v>
      </c>
      <c r="P13630" t="s">
        <v>10881</v>
      </c>
    </row>
    <row r="13631" spans="1:16" x14ac:dyDescent="0.3">
      <c r="A13631" t="s">
        <v>10574</v>
      </c>
      <c r="B13631" s="2" t="str">
        <f t="shared" si="638"/>
        <v>9941</v>
      </c>
      <c r="C13631" s="2">
        <f t="shared" si="636"/>
        <v>9941</v>
      </c>
      <c r="D13631" t="str">
        <f>VLOOKUP(C13631,'Cost Centre'!A:B,2,)</f>
        <v>Naledi</v>
      </c>
      <c r="E13631" t="str">
        <f t="shared" si="637"/>
        <v>2</v>
      </c>
      <c r="F13631" t="s">
        <v>10884</v>
      </c>
      <c r="G13631" s="2">
        <v>0</v>
      </c>
      <c r="H13631" s="2">
        <v>0</v>
      </c>
      <c r="I13631" s="2">
        <v>0</v>
      </c>
      <c r="J13631" s="105">
        <f>SUMIF([1]MMM!$A:$A,A13631,[1]MMM!$F:$F)</f>
        <v>0</v>
      </c>
      <c r="K13631" s="2" t="s">
        <v>10</v>
      </c>
      <c r="L13631" s="2">
        <v>0</v>
      </c>
      <c r="M13631" t="s">
        <v>16691</v>
      </c>
      <c r="N13631" t="s">
        <v>16941</v>
      </c>
      <c r="O13631" t="s">
        <v>10871</v>
      </c>
      <c r="P13631" t="s">
        <v>10881</v>
      </c>
    </row>
    <row r="13632" spans="1:16" x14ac:dyDescent="0.3">
      <c r="A13632" t="s">
        <v>10575</v>
      </c>
      <c r="B13632" s="2" t="str">
        <f t="shared" si="638"/>
        <v>9941</v>
      </c>
      <c r="C13632" s="2">
        <f t="shared" si="636"/>
        <v>9941</v>
      </c>
      <c r="D13632" t="str">
        <f>VLOOKUP(C13632,'Cost Centre'!A:B,2,)</f>
        <v>Naledi</v>
      </c>
      <c r="E13632" t="str">
        <f t="shared" si="637"/>
        <v>2</v>
      </c>
      <c r="F13632" t="s">
        <v>117</v>
      </c>
      <c r="G13632" s="2">
        <v>0</v>
      </c>
      <c r="H13632" s="2">
        <v>0</v>
      </c>
      <c r="I13632" s="2">
        <v>0</v>
      </c>
      <c r="J13632" s="105">
        <f>SUMIF([1]MMM!$A:$A,A13632,[1]MMM!$F:$F)</f>
        <v>0</v>
      </c>
      <c r="K13632" s="2" t="s">
        <v>10</v>
      </c>
      <c r="L13632" s="2">
        <v>0</v>
      </c>
      <c r="M13632" t="s">
        <v>16691</v>
      </c>
      <c r="N13632" t="s">
        <v>16941</v>
      </c>
      <c r="O13632" t="s">
        <v>10871</v>
      </c>
      <c r="P13632" t="s">
        <v>10885</v>
      </c>
    </row>
    <row r="13633" spans="1:16" x14ac:dyDescent="0.3">
      <c r="A13633" t="s">
        <v>10576</v>
      </c>
      <c r="B13633" s="2" t="str">
        <f t="shared" si="638"/>
        <v>9941</v>
      </c>
      <c r="C13633" s="2">
        <f t="shared" si="636"/>
        <v>9941</v>
      </c>
      <c r="D13633" t="str">
        <f>VLOOKUP(C13633,'Cost Centre'!A:B,2,)</f>
        <v>Naledi</v>
      </c>
      <c r="E13633" t="str">
        <f t="shared" si="637"/>
        <v>2</v>
      </c>
      <c r="F13633" t="s">
        <v>170</v>
      </c>
      <c r="G13633" s="2">
        <v>0</v>
      </c>
      <c r="H13633" s="2">
        <v>0</v>
      </c>
      <c r="I13633" s="2">
        <v>0</v>
      </c>
      <c r="J13633" s="105">
        <f>SUMIF([1]MMM!$A:$A,A13633,[1]MMM!$F:$F)</f>
        <v>0</v>
      </c>
      <c r="K13633" s="2" t="s">
        <v>10</v>
      </c>
      <c r="L13633" s="2">
        <v>0</v>
      </c>
      <c r="M13633" t="s">
        <v>16691</v>
      </c>
      <c r="N13633" t="s">
        <v>16941</v>
      </c>
      <c r="O13633" t="s">
        <v>10871</v>
      </c>
      <c r="P13633" t="s">
        <v>10885</v>
      </c>
    </row>
    <row r="13634" spans="1:16" x14ac:dyDescent="0.3">
      <c r="A13634" t="s">
        <v>10577</v>
      </c>
      <c r="B13634" s="2" t="str">
        <f t="shared" si="638"/>
        <v>9941</v>
      </c>
      <c r="C13634" s="2">
        <f t="shared" ref="C13634:C13697" si="639">VALUE(B13634)</f>
        <v>9941</v>
      </c>
      <c r="D13634" t="str">
        <f>VLOOKUP(C13634,'Cost Centre'!A:B,2,)</f>
        <v>Naledi</v>
      </c>
      <c r="E13634" t="str">
        <f t="shared" ref="E13634:E13697" si="640">MID(A13634,5,1)</f>
        <v>2</v>
      </c>
      <c r="F13634" t="s">
        <v>417</v>
      </c>
      <c r="G13634" s="2">
        <v>0</v>
      </c>
      <c r="H13634" s="2">
        <v>0</v>
      </c>
      <c r="I13634" s="2">
        <v>0</v>
      </c>
      <c r="J13634" s="105">
        <f>SUMIF([1]MMM!$A:$A,A13634,[1]MMM!$F:$F)</f>
        <v>0</v>
      </c>
      <c r="K13634" s="2" t="s">
        <v>10</v>
      </c>
      <c r="L13634" s="2">
        <v>0</v>
      </c>
      <c r="M13634" t="s">
        <v>16691</v>
      </c>
      <c r="N13634" t="s">
        <v>16941</v>
      </c>
      <c r="O13634" t="s">
        <v>10871</v>
      </c>
      <c r="P13634" t="s">
        <v>13484</v>
      </c>
    </row>
    <row r="13635" spans="1:16" x14ac:dyDescent="0.3">
      <c r="A13635" t="s">
        <v>10578</v>
      </c>
      <c r="B13635" s="2" t="str">
        <f t="shared" ref="B13635:B13698" si="641">MID(A13635,1,4)</f>
        <v>9941</v>
      </c>
      <c r="C13635" s="2">
        <f t="shared" si="639"/>
        <v>9941</v>
      </c>
      <c r="D13635" t="str">
        <f>VLOOKUP(C13635,'Cost Centre'!A:B,2,)</f>
        <v>Naledi</v>
      </c>
      <c r="E13635" t="str">
        <f t="shared" si="640"/>
        <v>2</v>
      </c>
      <c r="F13635" t="s">
        <v>11530</v>
      </c>
      <c r="G13635" s="2">
        <v>0</v>
      </c>
      <c r="H13635" s="2">
        <v>0</v>
      </c>
      <c r="I13635" s="2">
        <v>0</v>
      </c>
      <c r="J13635" s="105">
        <f>SUMIF([1]MMM!$A:$A,A13635,[1]MMM!$F:$F)</f>
        <v>0</v>
      </c>
      <c r="K13635" s="2" t="s">
        <v>10</v>
      </c>
      <c r="L13635" s="2">
        <v>0</v>
      </c>
      <c r="M13635" t="s">
        <v>16691</v>
      </c>
      <c r="N13635" t="s">
        <v>16941</v>
      </c>
      <c r="O13635" t="s">
        <v>10871</v>
      </c>
      <c r="P13635" t="s">
        <v>10934</v>
      </c>
    </row>
    <row r="13636" spans="1:16" x14ac:dyDescent="0.3">
      <c r="A13636" t="s">
        <v>10579</v>
      </c>
      <c r="B13636" s="2" t="str">
        <f t="shared" si="641"/>
        <v>9941</v>
      </c>
      <c r="C13636" s="2">
        <f t="shared" si="639"/>
        <v>9941</v>
      </c>
      <c r="D13636" t="str">
        <f>VLOOKUP(C13636,'Cost Centre'!A:B,2,)</f>
        <v>Naledi</v>
      </c>
      <c r="E13636" t="str">
        <f t="shared" si="640"/>
        <v>2</v>
      </c>
      <c r="F13636" t="s">
        <v>15376</v>
      </c>
      <c r="G13636" s="2">
        <v>0</v>
      </c>
      <c r="H13636" s="2">
        <v>0</v>
      </c>
      <c r="I13636" s="2">
        <v>0</v>
      </c>
      <c r="J13636" s="105">
        <f>SUMIF([1]MMM!$A:$A,A13636,[1]MMM!$F:$F)</f>
        <v>0</v>
      </c>
      <c r="K13636" s="2" t="s">
        <v>10</v>
      </c>
      <c r="L13636" s="2">
        <v>0</v>
      </c>
      <c r="M13636" t="s">
        <v>16691</v>
      </c>
      <c r="N13636" t="s">
        <v>16941</v>
      </c>
      <c r="O13636" t="s">
        <v>10871</v>
      </c>
      <c r="P13636" t="s">
        <v>10934</v>
      </c>
    </row>
    <row r="13637" spans="1:16" x14ac:dyDescent="0.3">
      <c r="A13637" t="s">
        <v>10580</v>
      </c>
      <c r="B13637" s="2" t="str">
        <f t="shared" si="641"/>
        <v>9941</v>
      </c>
      <c r="C13637" s="2">
        <f t="shared" si="639"/>
        <v>9941</v>
      </c>
      <c r="D13637" t="str">
        <f>VLOOKUP(C13637,'Cost Centre'!A:B,2,)</f>
        <v>Naledi</v>
      </c>
      <c r="E13637" t="str">
        <f t="shared" si="640"/>
        <v>2</v>
      </c>
      <c r="F13637" t="s">
        <v>278</v>
      </c>
      <c r="G13637" s="2">
        <v>0</v>
      </c>
      <c r="H13637" s="2">
        <v>0</v>
      </c>
      <c r="I13637" s="2">
        <v>0</v>
      </c>
      <c r="J13637" s="105">
        <f>SUMIF([1]MMM!$A:$A,A13637,[1]MMM!$F:$F)</f>
        <v>0</v>
      </c>
      <c r="K13637" s="2" t="s">
        <v>10</v>
      </c>
      <c r="L13637" s="2">
        <v>0</v>
      </c>
      <c r="M13637" t="s">
        <v>16691</v>
      </c>
      <c r="N13637" t="s">
        <v>16941</v>
      </c>
      <c r="O13637" t="s">
        <v>10871</v>
      </c>
      <c r="P13637" t="s">
        <v>11531</v>
      </c>
    </row>
    <row r="13638" spans="1:16" x14ac:dyDescent="0.3">
      <c r="A13638" t="s">
        <v>10581</v>
      </c>
      <c r="B13638" s="2" t="str">
        <f t="shared" si="641"/>
        <v>9941</v>
      </c>
      <c r="C13638" s="2">
        <f t="shared" si="639"/>
        <v>9941</v>
      </c>
      <c r="D13638" t="str">
        <f>VLOOKUP(C13638,'Cost Centre'!A:B,2,)</f>
        <v>Naledi</v>
      </c>
      <c r="E13638" t="str">
        <f t="shared" si="640"/>
        <v>2</v>
      </c>
      <c r="F13638" t="s">
        <v>10888</v>
      </c>
      <c r="G13638" s="2">
        <v>0</v>
      </c>
      <c r="H13638" s="2">
        <v>0</v>
      </c>
      <c r="I13638" s="2">
        <v>0</v>
      </c>
      <c r="J13638" s="105">
        <f>SUMIF([1]MMM!$A:$A,A13638,[1]MMM!$F:$F)</f>
        <v>0</v>
      </c>
      <c r="K13638" s="2" t="s">
        <v>10</v>
      </c>
      <c r="L13638" s="2">
        <v>0</v>
      </c>
      <c r="M13638" t="s">
        <v>16691</v>
      </c>
      <c r="N13638" t="s">
        <v>16941</v>
      </c>
      <c r="O13638" t="s">
        <v>10871</v>
      </c>
      <c r="P13638" t="s">
        <v>10887</v>
      </c>
    </row>
    <row r="13639" spans="1:16" x14ac:dyDescent="0.3">
      <c r="A13639" t="s">
        <v>10582</v>
      </c>
      <c r="B13639" s="2" t="str">
        <f t="shared" si="641"/>
        <v>9941</v>
      </c>
      <c r="C13639" s="2">
        <f t="shared" si="639"/>
        <v>9941</v>
      </c>
      <c r="D13639" t="str">
        <f>VLOOKUP(C13639,'Cost Centre'!A:B,2,)</f>
        <v>Naledi</v>
      </c>
      <c r="E13639" t="str">
        <f t="shared" si="640"/>
        <v>3</v>
      </c>
      <c r="F13639" t="s">
        <v>2148</v>
      </c>
      <c r="G13639" s="2">
        <v>0</v>
      </c>
      <c r="H13639" s="2">
        <v>0</v>
      </c>
      <c r="I13639" s="2">
        <v>0</v>
      </c>
      <c r="J13639" s="105">
        <f>SUMIF([1]MMM!$A:$A,A13639,[1]MMM!$F:$F)</f>
        <v>0</v>
      </c>
      <c r="K13639" s="2" t="s">
        <v>10</v>
      </c>
      <c r="L13639" s="2">
        <v>0</v>
      </c>
      <c r="M13639" t="s">
        <v>16691</v>
      </c>
      <c r="N13639" t="s">
        <v>16941</v>
      </c>
      <c r="O13639" t="s">
        <v>10908</v>
      </c>
      <c r="P13639" t="s">
        <v>10910</v>
      </c>
    </row>
    <row r="13640" spans="1:16" x14ac:dyDescent="0.3">
      <c r="A13640" t="s">
        <v>16942</v>
      </c>
      <c r="B13640" s="2" t="str">
        <f t="shared" si="641"/>
        <v>9941</v>
      </c>
      <c r="C13640" s="2">
        <f t="shared" si="639"/>
        <v>9941</v>
      </c>
      <c r="D13640" t="str">
        <f>VLOOKUP(C13640,'Cost Centre'!A:B,2,)</f>
        <v>Naledi</v>
      </c>
      <c r="E13640" t="str">
        <f t="shared" si="640"/>
        <v>3</v>
      </c>
      <c r="F13640" t="s">
        <v>10912</v>
      </c>
      <c r="G13640" s="2">
        <v>0</v>
      </c>
      <c r="H13640" s="2">
        <v>0</v>
      </c>
      <c r="I13640" s="2">
        <v>-9993313.6099999994</v>
      </c>
      <c r="J13640" s="105">
        <f>SUMIF([1]MMM!$A:$A,A13640,[1]MMM!$F:$F)</f>
        <v>-9993313.6099999994</v>
      </c>
      <c r="K13640" s="2" t="s">
        <v>10</v>
      </c>
      <c r="L13640" s="2">
        <v>0</v>
      </c>
      <c r="M13640" t="s">
        <v>16691</v>
      </c>
      <c r="N13640" t="s">
        <v>16941</v>
      </c>
      <c r="O13640" t="s">
        <v>10908</v>
      </c>
      <c r="P13640" t="s">
        <v>10913</v>
      </c>
    </row>
    <row r="13641" spans="1:16" x14ac:dyDescent="0.3">
      <c r="A13641" t="s">
        <v>16943</v>
      </c>
      <c r="B13641" s="2" t="str">
        <f t="shared" si="641"/>
        <v>9941</v>
      </c>
      <c r="C13641" s="2">
        <f t="shared" si="639"/>
        <v>9941</v>
      </c>
      <c r="D13641" t="str">
        <f>VLOOKUP(C13641,'Cost Centre'!A:B,2,)</f>
        <v>Naledi</v>
      </c>
      <c r="E13641" t="str">
        <f t="shared" si="640"/>
        <v>3</v>
      </c>
      <c r="F13641" t="s">
        <v>10915</v>
      </c>
      <c r="G13641" s="2">
        <v>0</v>
      </c>
      <c r="H13641" s="2">
        <v>0</v>
      </c>
      <c r="I13641" s="2">
        <v>0</v>
      </c>
      <c r="J13641" s="105">
        <f>SUMIF([1]MMM!$A:$A,A13641,[1]MMM!$F:$F)</f>
        <v>0</v>
      </c>
      <c r="K13641" s="2" t="s">
        <v>10</v>
      </c>
      <c r="L13641" s="2">
        <v>0</v>
      </c>
      <c r="M13641" t="s">
        <v>16691</v>
      </c>
      <c r="N13641" t="s">
        <v>16941</v>
      </c>
      <c r="O13641" t="s">
        <v>10908</v>
      </c>
      <c r="P13641" t="s">
        <v>10913</v>
      </c>
    </row>
    <row r="13642" spans="1:16" x14ac:dyDescent="0.3">
      <c r="A13642" t="s">
        <v>16944</v>
      </c>
      <c r="B13642" s="2" t="str">
        <f t="shared" si="641"/>
        <v>9941</v>
      </c>
      <c r="C13642" s="2">
        <f t="shared" si="639"/>
        <v>9941</v>
      </c>
      <c r="D13642" t="str">
        <f>VLOOKUP(C13642,'Cost Centre'!A:B,2,)</f>
        <v>Naledi</v>
      </c>
      <c r="E13642" t="str">
        <f t="shared" si="640"/>
        <v>8</v>
      </c>
      <c r="F13642" t="s">
        <v>462</v>
      </c>
      <c r="G13642" s="2">
        <v>9449161.6300000008</v>
      </c>
      <c r="H13642" s="2">
        <v>0</v>
      </c>
      <c r="I13642" s="2">
        <v>0</v>
      </c>
      <c r="J13642" s="105">
        <f>SUMIF([1]MMM!$A:$A,A13642,[1]MMM!$F:$F)</f>
        <v>9449161.6300000008</v>
      </c>
      <c r="K13642" s="2" t="s">
        <v>460</v>
      </c>
      <c r="L13642" s="2">
        <v>0</v>
      </c>
      <c r="M13642" t="s">
        <v>16691</v>
      </c>
      <c r="N13642" t="s">
        <v>16941</v>
      </c>
      <c r="O13642" t="s">
        <v>10916</v>
      </c>
      <c r="P13642" t="s">
        <v>10917</v>
      </c>
    </row>
    <row r="13643" spans="1:16" x14ac:dyDescent="0.3">
      <c r="A13643" t="s">
        <v>16945</v>
      </c>
      <c r="B13643" s="2" t="str">
        <f t="shared" si="641"/>
        <v>9941</v>
      </c>
      <c r="C13643" s="2">
        <f t="shared" si="639"/>
        <v>9941</v>
      </c>
      <c r="D13643" t="str">
        <f>VLOOKUP(C13643,'Cost Centre'!A:B,2,)</f>
        <v>Naledi</v>
      </c>
      <c r="E13643" t="str">
        <f t="shared" si="640"/>
        <v>8</v>
      </c>
      <c r="F13643" t="s">
        <v>464</v>
      </c>
      <c r="G13643" s="2">
        <v>0</v>
      </c>
      <c r="H13643" s="2">
        <v>0</v>
      </c>
      <c r="I13643" s="2">
        <v>0</v>
      </c>
      <c r="J13643" s="105">
        <f>SUMIF([1]MMM!$A:$A,A13643,[1]MMM!$F:$F)</f>
        <v>0</v>
      </c>
      <c r="K13643" s="2" t="s">
        <v>460</v>
      </c>
      <c r="L13643" s="2">
        <v>0</v>
      </c>
      <c r="M13643" t="s">
        <v>16691</v>
      </c>
      <c r="N13643" t="s">
        <v>16941</v>
      </c>
      <c r="O13643" t="s">
        <v>10916</v>
      </c>
      <c r="P13643" t="s">
        <v>10917</v>
      </c>
    </row>
    <row r="13644" spans="1:16" x14ac:dyDescent="0.3">
      <c r="A13644" t="s">
        <v>16946</v>
      </c>
      <c r="B13644" s="2" t="str">
        <f t="shared" si="641"/>
        <v>9941</v>
      </c>
      <c r="C13644" s="2">
        <f t="shared" si="639"/>
        <v>9941</v>
      </c>
      <c r="D13644" t="str">
        <f>VLOOKUP(C13644,'Cost Centre'!A:B,2,)</f>
        <v>Naledi</v>
      </c>
      <c r="E13644" t="str">
        <f t="shared" si="640"/>
        <v>8</v>
      </c>
      <c r="F13644" t="s">
        <v>466</v>
      </c>
      <c r="G13644" s="2">
        <v>0</v>
      </c>
      <c r="H13644" s="2">
        <v>0</v>
      </c>
      <c r="I13644" s="2">
        <v>0</v>
      </c>
      <c r="J13644" s="105">
        <f>SUMIF([1]MMM!$A:$A,A13644,[1]MMM!$F:$F)</f>
        <v>0</v>
      </c>
      <c r="K13644" s="2" t="s">
        <v>460</v>
      </c>
      <c r="L13644" s="2">
        <v>0</v>
      </c>
      <c r="M13644" t="s">
        <v>16691</v>
      </c>
      <c r="N13644" t="s">
        <v>16941</v>
      </c>
      <c r="O13644" t="s">
        <v>10916</v>
      </c>
      <c r="P13644" t="s">
        <v>10917</v>
      </c>
    </row>
    <row r="13645" spans="1:16" x14ac:dyDescent="0.3">
      <c r="A13645" t="s">
        <v>16947</v>
      </c>
      <c r="B13645" s="2" t="str">
        <f t="shared" si="641"/>
        <v>9941</v>
      </c>
      <c r="C13645" s="2">
        <f t="shared" si="639"/>
        <v>9941</v>
      </c>
      <c r="D13645" t="str">
        <f>VLOOKUP(C13645,'Cost Centre'!A:B,2,)</f>
        <v>Naledi</v>
      </c>
      <c r="E13645" t="str">
        <f t="shared" si="640"/>
        <v>8</v>
      </c>
      <c r="F13645" t="s">
        <v>468</v>
      </c>
      <c r="G13645" s="2">
        <v>0</v>
      </c>
      <c r="H13645" s="2">
        <v>9993313.6099999994</v>
      </c>
      <c r="I13645" s="2">
        <v>0</v>
      </c>
      <c r="J13645" s="105">
        <f>SUMIF([1]MMM!$A:$A,A13645,[1]MMM!$F:$F)</f>
        <v>9993313.6099999994</v>
      </c>
      <c r="K13645" s="2" t="s">
        <v>460</v>
      </c>
      <c r="L13645" s="2">
        <v>0</v>
      </c>
      <c r="M13645" t="s">
        <v>16691</v>
      </c>
      <c r="N13645" t="s">
        <v>16941</v>
      </c>
      <c r="O13645" t="s">
        <v>10916</v>
      </c>
      <c r="P13645" t="s">
        <v>10917</v>
      </c>
    </row>
    <row r="13646" spans="1:16" x14ac:dyDescent="0.3">
      <c r="A13646" t="s">
        <v>16948</v>
      </c>
      <c r="B13646" s="2" t="str">
        <f t="shared" si="641"/>
        <v>9941</v>
      </c>
      <c r="C13646" s="2">
        <f t="shared" si="639"/>
        <v>9941</v>
      </c>
      <c r="D13646" t="str">
        <f>VLOOKUP(C13646,'Cost Centre'!A:B,2,)</f>
        <v>Naledi</v>
      </c>
      <c r="E13646" t="str">
        <f t="shared" si="640"/>
        <v>8</v>
      </c>
      <c r="F13646" t="s">
        <v>470</v>
      </c>
      <c r="G13646" s="2">
        <v>0</v>
      </c>
      <c r="H13646" s="2">
        <v>0</v>
      </c>
      <c r="I13646" s="2">
        <v>0</v>
      </c>
      <c r="J13646" s="105">
        <f>SUMIF([1]MMM!$A:$A,A13646,[1]MMM!$F:$F)</f>
        <v>0</v>
      </c>
      <c r="K13646" s="2" t="s">
        <v>460</v>
      </c>
      <c r="L13646" s="2">
        <v>0</v>
      </c>
      <c r="M13646" t="s">
        <v>16691</v>
      </c>
      <c r="N13646" t="s">
        <v>16941</v>
      </c>
      <c r="O13646" t="s">
        <v>10916</v>
      </c>
      <c r="P13646" t="s">
        <v>10917</v>
      </c>
    </row>
    <row r="13647" spans="1:16" x14ac:dyDescent="0.3">
      <c r="A13647" t="s">
        <v>16949</v>
      </c>
      <c r="B13647" s="2" t="str">
        <f t="shared" si="641"/>
        <v>9941</v>
      </c>
      <c r="C13647" s="2">
        <f t="shared" si="639"/>
        <v>9941</v>
      </c>
      <c r="D13647" t="str">
        <f>VLOOKUP(C13647,'Cost Centre'!A:B,2,)</f>
        <v>Naledi</v>
      </c>
      <c r="E13647" t="str">
        <f t="shared" si="640"/>
        <v>8</v>
      </c>
      <c r="F13647" t="s">
        <v>2159</v>
      </c>
      <c r="G13647" s="2">
        <v>0</v>
      </c>
      <c r="H13647" s="2">
        <v>0</v>
      </c>
      <c r="I13647" s="2">
        <v>0</v>
      </c>
      <c r="J13647" s="105">
        <f>SUMIF([1]MMM!$A:$A,A13647,[1]MMM!$F:$F)</f>
        <v>0</v>
      </c>
      <c r="K13647" s="2" t="s">
        <v>460</v>
      </c>
      <c r="L13647" s="2">
        <v>0</v>
      </c>
      <c r="M13647" t="s">
        <v>16691</v>
      </c>
      <c r="N13647" t="s">
        <v>16941</v>
      </c>
      <c r="O13647" t="s">
        <v>10916</v>
      </c>
      <c r="P13647" t="s">
        <v>10917</v>
      </c>
    </row>
    <row r="13648" spans="1:16" x14ac:dyDescent="0.3">
      <c r="A13648" t="s">
        <v>10583</v>
      </c>
      <c r="B13648" s="2" t="str">
        <f t="shared" si="641"/>
        <v>9951</v>
      </c>
      <c r="C13648" s="2">
        <f t="shared" si="639"/>
        <v>9951</v>
      </c>
      <c r="D13648" t="str">
        <f>VLOOKUP(C13648,'Cost Centre'!A:B,2,)</f>
        <v>Naledi</v>
      </c>
      <c r="E13648" t="str">
        <f t="shared" si="640"/>
        <v>2</v>
      </c>
      <c r="F13648" t="s">
        <v>48</v>
      </c>
      <c r="G13648" s="2">
        <v>0</v>
      </c>
      <c r="H13648" s="2">
        <v>311460</v>
      </c>
      <c r="I13648" s="2">
        <v>0</v>
      </c>
      <c r="J13648" s="105">
        <f>SUMIF([1]MMM!$A:$A,A13648,[1]MMM!$F:$F)</f>
        <v>311460</v>
      </c>
      <c r="K13648" s="2" t="s">
        <v>10</v>
      </c>
      <c r="L13648" s="2">
        <v>312042</v>
      </c>
      <c r="M13648" t="s">
        <v>16691</v>
      </c>
      <c r="N13648" t="s">
        <v>16950</v>
      </c>
      <c r="O13648" t="s">
        <v>10871</v>
      </c>
      <c r="P13648" t="s">
        <v>10875</v>
      </c>
    </row>
    <row r="13649" spans="1:16" x14ac:dyDescent="0.3">
      <c r="A13649" t="s">
        <v>10584</v>
      </c>
      <c r="B13649" s="2" t="str">
        <f t="shared" si="641"/>
        <v>9951</v>
      </c>
      <c r="C13649" s="2">
        <f t="shared" si="639"/>
        <v>9951</v>
      </c>
      <c r="D13649" t="str">
        <f>VLOOKUP(C13649,'Cost Centre'!A:B,2,)</f>
        <v>Naledi</v>
      </c>
      <c r="E13649" t="str">
        <f t="shared" si="640"/>
        <v>2</v>
      </c>
      <c r="F13649" t="s">
        <v>56</v>
      </c>
      <c r="G13649" s="2">
        <v>0</v>
      </c>
      <c r="H13649" s="2">
        <v>7861.35</v>
      </c>
      <c r="I13649" s="2">
        <v>0</v>
      </c>
      <c r="J13649" s="105">
        <f>SUMIF([1]MMM!$A:$A,A13649,[1]MMM!$F:$F)</f>
        <v>7861.35</v>
      </c>
      <c r="K13649" s="2" t="s">
        <v>10</v>
      </c>
      <c r="L13649" s="2">
        <v>12825</v>
      </c>
      <c r="M13649" t="s">
        <v>16691</v>
      </c>
      <c r="N13649" t="s">
        <v>16950</v>
      </c>
      <c r="O13649" t="s">
        <v>10871</v>
      </c>
      <c r="P13649" t="s">
        <v>10875</v>
      </c>
    </row>
    <row r="13650" spans="1:16" x14ac:dyDescent="0.3">
      <c r="A13650" t="s">
        <v>10585</v>
      </c>
      <c r="B13650" s="2" t="str">
        <f t="shared" si="641"/>
        <v>9951</v>
      </c>
      <c r="C13650" s="2">
        <f t="shared" si="639"/>
        <v>9951</v>
      </c>
      <c r="D13650" t="str">
        <f>VLOOKUP(C13650,'Cost Centre'!A:B,2,)</f>
        <v>Naledi</v>
      </c>
      <c r="E13650" t="str">
        <f t="shared" si="640"/>
        <v>2</v>
      </c>
      <c r="F13650" t="s">
        <v>57</v>
      </c>
      <c r="G13650" s="2">
        <v>0</v>
      </c>
      <c r="H13650" s="2">
        <v>8160.83</v>
      </c>
      <c r="I13650" s="2">
        <v>0</v>
      </c>
      <c r="J13650" s="105">
        <f>SUMIF([1]MMM!$A:$A,A13650,[1]MMM!$F:$F)</f>
        <v>8160.83</v>
      </c>
      <c r="K13650" s="2" t="s">
        <v>10</v>
      </c>
      <c r="L13650" s="2">
        <v>0</v>
      </c>
      <c r="M13650" t="s">
        <v>16691</v>
      </c>
      <c r="N13650" t="s">
        <v>16950</v>
      </c>
      <c r="O13650" t="s">
        <v>10871</v>
      </c>
      <c r="P13650" t="s">
        <v>10875</v>
      </c>
    </row>
    <row r="13651" spans="1:16" x14ac:dyDescent="0.3">
      <c r="A13651" t="s">
        <v>10586</v>
      </c>
      <c r="B13651" s="2" t="str">
        <f t="shared" si="641"/>
        <v>9951</v>
      </c>
      <c r="C13651" s="2">
        <f t="shared" si="639"/>
        <v>9951</v>
      </c>
      <c r="D13651" t="str">
        <f>VLOOKUP(C13651,'Cost Centre'!A:B,2,)</f>
        <v>Naledi</v>
      </c>
      <c r="E13651" t="str">
        <f t="shared" si="640"/>
        <v>2</v>
      </c>
      <c r="F13651" t="s">
        <v>61</v>
      </c>
      <c r="G13651" s="2">
        <v>0</v>
      </c>
      <c r="H13651" s="2">
        <v>25955</v>
      </c>
      <c r="I13651" s="2">
        <v>0</v>
      </c>
      <c r="J13651" s="105">
        <f>SUMIF([1]MMM!$A:$A,A13651,[1]MMM!$F:$F)</f>
        <v>25955</v>
      </c>
      <c r="K13651" s="2" t="s">
        <v>10</v>
      </c>
      <c r="L13651" s="2">
        <v>26004</v>
      </c>
      <c r="M13651" t="s">
        <v>16691</v>
      </c>
      <c r="N13651" t="s">
        <v>16950</v>
      </c>
      <c r="O13651" t="s">
        <v>10871</v>
      </c>
      <c r="P13651" t="s">
        <v>10875</v>
      </c>
    </row>
    <row r="13652" spans="1:16" x14ac:dyDescent="0.3">
      <c r="A13652" t="s">
        <v>10587</v>
      </c>
      <c r="B13652" s="2" t="str">
        <f t="shared" si="641"/>
        <v>9951</v>
      </c>
      <c r="C13652" s="2">
        <f t="shared" si="639"/>
        <v>9951</v>
      </c>
      <c r="D13652" t="str">
        <f>VLOOKUP(C13652,'Cost Centre'!A:B,2,)</f>
        <v>Naledi</v>
      </c>
      <c r="E13652" t="str">
        <f t="shared" si="640"/>
        <v>2</v>
      </c>
      <c r="F13652" t="s">
        <v>67</v>
      </c>
      <c r="G13652" s="2">
        <v>0</v>
      </c>
      <c r="H13652" s="2">
        <v>104.99</v>
      </c>
      <c r="I13652" s="2">
        <v>0</v>
      </c>
      <c r="J13652" s="105">
        <f>SUMIF([1]MMM!$A:$A,A13652,[1]MMM!$F:$F)</f>
        <v>104.99</v>
      </c>
      <c r="K13652" s="2" t="s">
        <v>10</v>
      </c>
      <c r="L13652" s="2">
        <v>106</v>
      </c>
      <c r="M13652" t="s">
        <v>16691</v>
      </c>
      <c r="N13652" t="s">
        <v>16950</v>
      </c>
      <c r="O13652" t="s">
        <v>10871</v>
      </c>
      <c r="P13652" t="s">
        <v>10876</v>
      </c>
    </row>
    <row r="13653" spans="1:16" x14ac:dyDescent="0.3">
      <c r="A13653" t="s">
        <v>10588</v>
      </c>
      <c r="B13653" s="2" t="str">
        <f t="shared" si="641"/>
        <v>9951</v>
      </c>
      <c r="C13653" s="2">
        <f t="shared" si="639"/>
        <v>9951</v>
      </c>
      <c r="D13653" t="str">
        <f>VLOOKUP(C13653,'Cost Centre'!A:B,2,)</f>
        <v>Naledi</v>
      </c>
      <c r="E13653" t="str">
        <f t="shared" si="640"/>
        <v>2</v>
      </c>
      <c r="F13653" t="s">
        <v>10877</v>
      </c>
      <c r="G13653" s="2">
        <v>0</v>
      </c>
      <c r="H13653" s="2">
        <v>37357.19</v>
      </c>
      <c r="I13653" s="2">
        <v>0</v>
      </c>
      <c r="J13653" s="105">
        <f>SUMIF([1]MMM!$A:$A,A13653,[1]MMM!$F:$F)</f>
        <v>37357.19</v>
      </c>
      <c r="K13653" s="2" t="s">
        <v>10</v>
      </c>
      <c r="L13653" s="2">
        <v>36763</v>
      </c>
      <c r="M13653" t="s">
        <v>16691</v>
      </c>
      <c r="N13653" t="s">
        <v>16950</v>
      </c>
      <c r="O13653" t="s">
        <v>10871</v>
      </c>
      <c r="P13653" t="s">
        <v>10876</v>
      </c>
    </row>
    <row r="13654" spans="1:16" x14ac:dyDescent="0.3">
      <c r="A13654" t="s">
        <v>10589</v>
      </c>
      <c r="B13654" s="2" t="str">
        <f t="shared" si="641"/>
        <v>9951</v>
      </c>
      <c r="C13654" s="2">
        <f t="shared" si="639"/>
        <v>9951</v>
      </c>
      <c r="D13654" t="str">
        <f>VLOOKUP(C13654,'Cost Centre'!A:B,2,)</f>
        <v>Naledi</v>
      </c>
      <c r="E13654" t="str">
        <f t="shared" si="640"/>
        <v>2</v>
      </c>
      <c r="F13654" t="s">
        <v>69</v>
      </c>
      <c r="G13654" s="2">
        <v>0</v>
      </c>
      <c r="H13654" s="2">
        <v>68521.210000000006</v>
      </c>
      <c r="I13654" s="2">
        <v>0</v>
      </c>
      <c r="J13654" s="105">
        <f>SUMIF([1]MMM!$A:$A,A13654,[1]MMM!$F:$F)</f>
        <v>68521.210000000006</v>
      </c>
      <c r="K13654" s="2" t="s">
        <v>10</v>
      </c>
      <c r="L13654" s="2">
        <v>52682</v>
      </c>
      <c r="M13654" t="s">
        <v>16691</v>
      </c>
      <c r="N13654" t="s">
        <v>16950</v>
      </c>
      <c r="O13654" t="s">
        <v>10871</v>
      </c>
      <c r="P13654" t="s">
        <v>10876</v>
      </c>
    </row>
    <row r="13655" spans="1:16" x14ac:dyDescent="0.3">
      <c r="A13655" t="s">
        <v>10590</v>
      </c>
      <c r="B13655" s="2" t="str">
        <f t="shared" si="641"/>
        <v>9951</v>
      </c>
      <c r="C13655" s="2">
        <f t="shared" si="639"/>
        <v>9951</v>
      </c>
      <c r="D13655" t="str">
        <f>VLOOKUP(C13655,'Cost Centre'!A:B,2,)</f>
        <v>Naledi</v>
      </c>
      <c r="E13655" t="str">
        <f t="shared" si="640"/>
        <v>2</v>
      </c>
      <c r="F13655" t="s">
        <v>70</v>
      </c>
      <c r="G13655" s="2">
        <v>0</v>
      </c>
      <c r="H13655" s="2">
        <v>1784.65</v>
      </c>
      <c r="I13655" s="2">
        <v>0</v>
      </c>
      <c r="J13655" s="105">
        <f>SUMIF([1]MMM!$A:$A,A13655,[1]MMM!$F:$F)</f>
        <v>1784.65</v>
      </c>
      <c r="K13655" s="2" t="s">
        <v>10</v>
      </c>
      <c r="L13655" s="2">
        <v>1913</v>
      </c>
      <c r="M13655" t="s">
        <v>16691</v>
      </c>
      <c r="N13655" t="s">
        <v>16950</v>
      </c>
      <c r="O13655" t="s">
        <v>10871</v>
      </c>
      <c r="P13655" t="s">
        <v>10876</v>
      </c>
    </row>
    <row r="13656" spans="1:16" x14ac:dyDescent="0.3">
      <c r="A13656" t="s">
        <v>10591</v>
      </c>
      <c r="B13656" s="2" t="str">
        <f t="shared" si="641"/>
        <v>9951</v>
      </c>
      <c r="C13656" s="2">
        <f t="shared" si="639"/>
        <v>9951</v>
      </c>
      <c r="D13656" t="str">
        <f>VLOOKUP(C13656,'Cost Centre'!A:B,2,)</f>
        <v>Naledi</v>
      </c>
      <c r="E13656" t="str">
        <f t="shared" si="640"/>
        <v>2</v>
      </c>
      <c r="F13656" t="s">
        <v>78</v>
      </c>
      <c r="G13656" s="2">
        <v>0</v>
      </c>
      <c r="H13656" s="2">
        <v>0</v>
      </c>
      <c r="I13656" s="2">
        <v>0</v>
      </c>
      <c r="J13656" s="105">
        <f>SUMIF([1]MMM!$A:$A,A13656,[1]MMM!$F:$F)</f>
        <v>0</v>
      </c>
      <c r="K13656" s="2" t="s">
        <v>10</v>
      </c>
      <c r="L13656" s="2">
        <v>0</v>
      </c>
      <c r="M13656" t="s">
        <v>16691</v>
      </c>
      <c r="N13656" t="s">
        <v>16950</v>
      </c>
      <c r="O13656" t="s">
        <v>10871</v>
      </c>
      <c r="P13656" t="s">
        <v>10931</v>
      </c>
    </row>
    <row r="13657" spans="1:16" x14ac:dyDescent="0.3">
      <c r="A13657" t="s">
        <v>10592</v>
      </c>
      <c r="B13657" s="2" t="str">
        <f t="shared" si="641"/>
        <v>9951</v>
      </c>
      <c r="C13657" s="2">
        <f t="shared" si="639"/>
        <v>9951</v>
      </c>
      <c r="D13657" t="str">
        <f>VLOOKUP(C13657,'Cost Centre'!A:B,2,)</f>
        <v>Naledi</v>
      </c>
      <c r="E13657" t="str">
        <f t="shared" si="640"/>
        <v>2</v>
      </c>
      <c r="F13657" t="s">
        <v>86</v>
      </c>
      <c r="G13657" s="2">
        <v>0</v>
      </c>
      <c r="H13657" s="2">
        <v>0</v>
      </c>
      <c r="I13657" s="2">
        <v>0</v>
      </c>
      <c r="J13657" s="105">
        <f>SUMIF([1]MMM!$A:$A,A13657,[1]MMM!$F:$F)</f>
        <v>0</v>
      </c>
      <c r="K13657" s="2" t="s">
        <v>10</v>
      </c>
      <c r="L13657" s="2">
        <v>0</v>
      </c>
      <c r="M13657" t="s">
        <v>16691</v>
      </c>
      <c r="N13657" t="s">
        <v>16950</v>
      </c>
      <c r="O13657" t="s">
        <v>10871</v>
      </c>
      <c r="P13657" t="s">
        <v>10881</v>
      </c>
    </row>
    <row r="13658" spans="1:16" x14ac:dyDescent="0.3">
      <c r="A13658" t="s">
        <v>10593</v>
      </c>
      <c r="B13658" s="2" t="str">
        <f t="shared" si="641"/>
        <v>9951</v>
      </c>
      <c r="C13658" s="2">
        <f t="shared" si="639"/>
        <v>9951</v>
      </c>
      <c r="D13658" t="str">
        <f>VLOOKUP(C13658,'Cost Centre'!A:B,2,)</f>
        <v>Naledi</v>
      </c>
      <c r="E13658" t="str">
        <f t="shared" si="640"/>
        <v>2</v>
      </c>
      <c r="F13658" t="s">
        <v>93</v>
      </c>
      <c r="G13658" s="2">
        <v>0</v>
      </c>
      <c r="H13658" s="2">
        <v>3674.36</v>
      </c>
      <c r="I13658" s="2">
        <v>0</v>
      </c>
      <c r="J13658" s="105">
        <f>SUMIF([1]MMM!$A:$A,A13658,[1]MMM!$F:$F)</f>
        <v>3674.36</v>
      </c>
      <c r="K13658" s="2" t="s">
        <v>10</v>
      </c>
      <c r="L13658" s="2">
        <v>3120</v>
      </c>
      <c r="M13658" t="s">
        <v>16691</v>
      </c>
      <c r="N13658" t="s">
        <v>16950</v>
      </c>
      <c r="O13658" t="s">
        <v>10871</v>
      </c>
      <c r="P13658" t="s">
        <v>10881</v>
      </c>
    </row>
    <row r="13659" spans="1:16" x14ac:dyDescent="0.3">
      <c r="A13659" t="s">
        <v>10594</v>
      </c>
      <c r="B13659" s="2" t="str">
        <f t="shared" si="641"/>
        <v>9951</v>
      </c>
      <c r="C13659" s="2">
        <f t="shared" si="639"/>
        <v>9951</v>
      </c>
      <c r="D13659" t="str">
        <f>VLOOKUP(C13659,'Cost Centre'!A:B,2,)</f>
        <v>Naledi</v>
      </c>
      <c r="E13659" t="str">
        <f t="shared" si="640"/>
        <v>2</v>
      </c>
      <c r="F13659" t="s">
        <v>10882</v>
      </c>
      <c r="G13659" s="2">
        <v>0</v>
      </c>
      <c r="H13659" s="2">
        <v>0</v>
      </c>
      <c r="I13659" s="2">
        <v>0</v>
      </c>
      <c r="J13659" s="105">
        <f>SUMIF([1]MMM!$A:$A,A13659,[1]MMM!$F:$F)</f>
        <v>0</v>
      </c>
      <c r="K13659" s="2" t="s">
        <v>10</v>
      </c>
      <c r="L13659" s="2">
        <v>0</v>
      </c>
      <c r="M13659" t="s">
        <v>16691</v>
      </c>
      <c r="N13659" t="s">
        <v>16950</v>
      </c>
      <c r="O13659" t="s">
        <v>10871</v>
      </c>
      <c r="P13659" t="s">
        <v>10881</v>
      </c>
    </row>
    <row r="13660" spans="1:16" x14ac:dyDescent="0.3">
      <c r="A13660" t="s">
        <v>10595</v>
      </c>
      <c r="B13660" s="2" t="str">
        <f t="shared" si="641"/>
        <v>9951</v>
      </c>
      <c r="C13660" s="2">
        <f t="shared" si="639"/>
        <v>9951</v>
      </c>
      <c r="D13660" t="str">
        <f>VLOOKUP(C13660,'Cost Centre'!A:B,2,)</f>
        <v>Naledi</v>
      </c>
      <c r="E13660" t="str">
        <f t="shared" si="640"/>
        <v>2</v>
      </c>
      <c r="F13660" t="s">
        <v>117</v>
      </c>
      <c r="G13660" s="2">
        <v>0</v>
      </c>
      <c r="H13660" s="2">
        <v>0</v>
      </c>
      <c r="I13660" s="2">
        <v>0</v>
      </c>
      <c r="J13660" s="105">
        <f>SUMIF([1]MMM!$A:$A,A13660,[1]MMM!$F:$F)</f>
        <v>0</v>
      </c>
      <c r="K13660" s="2" t="s">
        <v>10</v>
      </c>
      <c r="L13660" s="2">
        <v>0</v>
      </c>
      <c r="M13660" t="s">
        <v>16691</v>
      </c>
      <c r="N13660" t="s">
        <v>16950</v>
      </c>
      <c r="O13660" t="s">
        <v>10871</v>
      </c>
      <c r="P13660" t="s">
        <v>10885</v>
      </c>
    </row>
    <row r="13661" spans="1:16" x14ac:dyDescent="0.3">
      <c r="A13661" t="s">
        <v>10596</v>
      </c>
      <c r="B13661" s="2" t="str">
        <f t="shared" si="641"/>
        <v>9951</v>
      </c>
      <c r="C13661" s="2">
        <f t="shared" si="639"/>
        <v>9951</v>
      </c>
      <c r="D13661" t="str">
        <f>VLOOKUP(C13661,'Cost Centre'!A:B,2,)</f>
        <v>Naledi</v>
      </c>
      <c r="E13661" t="str">
        <f t="shared" si="640"/>
        <v>2</v>
      </c>
      <c r="F13661" t="s">
        <v>170</v>
      </c>
      <c r="G13661" s="2">
        <v>0</v>
      </c>
      <c r="H13661" s="2">
        <v>0</v>
      </c>
      <c r="I13661" s="2">
        <v>0</v>
      </c>
      <c r="J13661" s="105">
        <f>SUMIF([1]MMM!$A:$A,A13661,[1]MMM!$F:$F)</f>
        <v>0</v>
      </c>
      <c r="K13661" s="2" t="s">
        <v>10</v>
      </c>
      <c r="L13661" s="2">
        <v>0</v>
      </c>
      <c r="M13661" t="s">
        <v>16691</v>
      </c>
      <c r="N13661" t="s">
        <v>16950</v>
      </c>
      <c r="O13661" t="s">
        <v>10871</v>
      </c>
      <c r="P13661" t="s">
        <v>10885</v>
      </c>
    </row>
    <row r="13662" spans="1:16" x14ac:dyDescent="0.3">
      <c r="A13662" t="s">
        <v>16951</v>
      </c>
      <c r="B13662" s="2" t="str">
        <f t="shared" si="641"/>
        <v>9951</v>
      </c>
      <c r="C13662" s="2">
        <f t="shared" si="639"/>
        <v>9951</v>
      </c>
      <c r="D13662" t="str">
        <f>VLOOKUP(C13662,'Cost Centre'!A:B,2,)</f>
        <v>Naledi</v>
      </c>
      <c r="E13662" t="str">
        <f t="shared" si="640"/>
        <v>3</v>
      </c>
      <c r="F13662" t="s">
        <v>10912</v>
      </c>
      <c r="G13662" s="2">
        <v>0</v>
      </c>
      <c r="H13662" s="2">
        <v>0</v>
      </c>
      <c r="I13662" s="2">
        <v>-429560.28</v>
      </c>
      <c r="J13662" s="105">
        <f>SUMIF([1]MMM!$A:$A,A13662,[1]MMM!$F:$F)</f>
        <v>-429560.28</v>
      </c>
      <c r="K13662" s="2" t="s">
        <v>10</v>
      </c>
      <c r="L13662" s="2">
        <v>0</v>
      </c>
      <c r="M13662" t="s">
        <v>16691</v>
      </c>
      <c r="N13662" t="s">
        <v>16950</v>
      </c>
      <c r="O13662" t="s">
        <v>10908</v>
      </c>
      <c r="P13662" t="s">
        <v>10913</v>
      </c>
    </row>
    <row r="13663" spans="1:16" x14ac:dyDescent="0.3">
      <c r="A13663" t="s">
        <v>16952</v>
      </c>
      <c r="B13663" s="2" t="str">
        <f t="shared" si="641"/>
        <v>9951</v>
      </c>
      <c r="C13663" s="2">
        <f t="shared" si="639"/>
        <v>9951</v>
      </c>
      <c r="D13663" t="str">
        <f>VLOOKUP(C13663,'Cost Centre'!A:B,2,)</f>
        <v>Naledi</v>
      </c>
      <c r="E13663" t="str">
        <f t="shared" si="640"/>
        <v>3</v>
      </c>
      <c r="F13663" t="s">
        <v>10915</v>
      </c>
      <c r="G13663" s="2">
        <v>0</v>
      </c>
      <c r="H13663" s="2">
        <v>0</v>
      </c>
      <c r="I13663" s="2">
        <v>0</v>
      </c>
      <c r="J13663" s="105">
        <f>SUMIF([1]MMM!$A:$A,A13663,[1]MMM!$F:$F)</f>
        <v>0</v>
      </c>
      <c r="K13663" s="2" t="s">
        <v>10</v>
      </c>
      <c r="L13663" s="2">
        <v>0</v>
      </c>
      <c r="M13663" t="s">
        <v>16691</v>
      </c>
      <c r="N13663" t="s">
        <v>16950</v>
      </c>
      <c r="O13663" t="s">
        <v>10908</v>
      </c>
      <c r="P13663" t="s">
        <v>10913</v>
      </c>
    </row>
    <row r="13664" spans="1:16" x14ac:dyDescent="0.3">
      <c r="A13664" t="s">
        <v>16953</v>
      </c>
      <c r="B13664" s="2" t="str">
        <f t="shared" si="641"/>
        <v>9951</v>
      </c>
      <c r="C13664" s="2">
        <f t="shared" si="639"/>
        <v>9951</v>
      </c>
      <c r="D13664" t="str">
        <f>VLOOKUP(C13664,'Cost Centre'!A:B,2,)</f>
        <v>Naledi</v>
      </c>
      <c r="E13664" t="str">
        <f t="shared" si="640"/>
        <v>8</v>
      </c>
      <c r="F13664" t="s">
        <v>462</v>
      </c>
      <c r="G13664" s="2">
        <v>410515.14</v>
      </c>
      <c r="H13664" s="2">
        <v>0</v>
      </c>
      <c r="I13664" s="2">
        <v>0</v>
      </c>
      <c r="J13664" s="105">
        <f>SUMIF([1]MMM!$A:$A,A13664,[1]MMM!$F:$F)</f>
        <v>410515.14</v>
      </c>
      <c r="K13664" s="2" t="s">
        <v>460</v>
      </c>
      <c r="L13664" s="2">
        <v>0</v>
      </c>
      <c r="M13664" t="s">
        <v>16691</v>
      </c>
      <c r="N13664" t="s">
        <v>16950</v>
      </c>
      <c r="O13664" t="s">
        <v>10916</v>
      </c>
      <c r="P13664" t="s">
        <v>10917</v>
      </c>
    </row>
    <row r="13665" spans="1:16" x14ac:dyDescent="0.3">
      <c r="A13665" t="s">
        <v>16954</v>
      </c>
      <c r="B13665" s="2" t="str">
        <f t="shared" si="641"/>
        <v>9951</v>
      </c>
      <c r="C13665" s="2">
        <f t="shared" si="639"/>
        <v>9951</v>
      </c>
      <c r="D13665" t="str">
        <f>VLOOKUP(C13665,'Cost Centre'!A:B,2,)</f>
        <v>Naledi</v>
      </c>
      <c r="E13665" t="str">
        <f t="shared" si="640"/>
        <v>8</v>
      </c>
      <c r="F13665" t="s">
        <v>464</v>
      </c>
      <c r="G13665" s="2">
        <v>0</v>
      </c>
      <c r="H13665" s="2">
        <v>0</v>
      </c>
      <c r="I13665" s="2">
        <v>0</v>
      </c>
      <c r="J13665" s="105">
        <f>SUMIF([1]MMM!$A:$A,A13665,[1]MMM!$F:$F)</f>
        <v>0</v>
      </c>
      <c r="K13665" s="2" t="s">
        <v>460</v>
      </c>
      <c r="L13665" s="2">
        <v>0</v>
      </c>
      <c r="M13665" t="s">
        <v>16691</v>
      </c>
      <c r="N13665" t="s">
        <v>16950</v>
      </c>
      <c r="O13665" t="s">
        <v>10916</v>
      </c>
      <c r="P13665" t="s">
        <v>10917</v>
      </c>
    </row>
    <row r="13666" spans="1:16" x14ac:dyDescent="0.3">
      <c r="A13666" t="s">
        <v>16955</v>
      </c>
      <c r="B13666" s="2" t="str">
        <f t="shared" si="641"/>
        <v>9951</v>
      </c>
      <c r="C13666" s="2">
        <f t="shared" si="639"/>
        <v>9951</v>
      </c>
      <c r="D13666" t="str">
        <f>VLOOKUP(C13666,'Cost Centre'!A:B,2,)</f>
        <v>Naledi</v>
      </c>
      <c r="E13666" t="str">
        <f t="shared" si="640"/>
        <v>8</v>
      </c>
      <c r="F13666" t="s">
        <v>466</v>
      </c>
      <c r="G13666" s="2">
        <v>0</v>
      </c>
      <c r="H13666" s="2">
        <v>0</v>
      </c>
      <c r="I13666" s="2">
        <v>0</v>
      </c>
      <c r="J13666" s="105">
        <f>SUMIF([1]MMM!$A:$A,A13666,[1]MMM!$F:$F)</f>
        <v>0</v>
      </c>
      <c r="K13666" s="2" t="s">
        <v>460</v>
      </c>
      <c r="L13666" s="2">
        <v>0</v>
      </c>
      <c r="M13666" t="s">
        <v>16691</v>
      </c>
      <c r="N13666" t="s">
        <v>16950</v>
      </c>
      <c r="O13666" t="s">
        <v>10916</v>
      </c>
      <c r="P13666" t="s">
        <v>10917</v>
      </c>
    </row>
    <row r="13667" spans="1:16" x14ac:dyDescent="0.3">
      <c r="A13667" t="s">
        <v>16956</v>
      </c>
      <c r="B13667" s="2" t="str">
        <f t="shared" si="641"/>
        <v>9951</v>
      </c>
      <c r="C13667" s="2">
        <f t="shared" si="639"/>
        <v>9951</v>
      </c>
      <c r="D13667" t="str">
        <f>VLOOKUP(C13667,'Cost Centre'!A:B,2,)</f>
        <v>Naledi</v>
      </c>
      <c r="E13667" t="str">
        <f t="shared" si="640"/>
        <v>8</v>
      </c>
      <c r="F13667" t="s">
        <v>468</v>
      </c>
      <c r="G13667" s="2">
        <v>0</v>
      </c>
      <c r="H13667" s="2">
        <v>429560.28</v>
      </c>
      <c r="I13667" s="2">
        <v>0</v>
      </c>
      <c r="J13667" s="105">
        <f>SUMIF([1]MMM!$A:$A,A13667,[1]MMM!$F:$F)</f>
        <v>429560.28</v>
      </c>
      <c r="K13667" s="2" t="s">
        <v>460</v>
      </c>
      <c r="L13667" s="2">
        <v>0</v>
      </c>
      <c r="M13667" t="s">
        <v>16691</v>
      </c>
      <c r="N13667" t="s">
        <v>16950</v>
      </c>
      <c r="O13667" t="s">
        <v>10916</v>
      </c>
      <c r="P13667" t="s">
        <v>10917</v>
      </c>
    </row>
    <row r="13668" spans="1:16" x14ac:dyDescent="0.3">
      <c r="A13668" t="s">
        <v>16957</v>
      </c>
      <c r="B13668" s="2" t="str">
        <f t="shared" si="641"/>
        <v>9951</v>
      </c>
      <c r="C13668" s="2">
        <f t="shared" si="639"/>
        <v>9951</v>
      </c>
      <c r="D13668" t="str">
        <f>VLOOKUP(C13668,'Cost Centre'!A:B,2,)</f>
        <v>Naledi</v>
      </c>
      <c r="E13668" t="str">
        <f t="shared" si="640"/>
        <v>8</v>
      </c>
      <c r="F13668" t="s">
        <v>470</v>
      </c>
      <c r="G13668" s="2">
        <v>0</v>
      </c>
      <c r="H13668" s="2">
        <v>0</v>
      </c>
      <c r="I13668" s="2">
        <v>0</v>
      </c>
      <c r="J13668" s="105">
        <f>SUMIF([1]MMM!$A:$A,A13668,[1]MMM!$F:$F)</f>
        <v>0</v>
      </c>
      <c r="K13668" s="2" t="s">
        <v>460</v>
      </c>
      <c r="L13668" s="2">
        <v>0</v>
      </c>
      <c r="M13668" t="s">
        <v>16691</v>
      </c>
      <c r="N13668" t="s">
        <v>16950</v>
      </c>
      <c r="O13668" t="s">
        <v>10916</v>
      </c>
      <c r="P13668" t="s">
        <v>10917</v>
      </c>
    </row>
    <row r="13669" spans="1:16" x14ac:dyDescent="0.3">
      <c r="A13669" t="s">
        <v>16958</v>
      </c>
      <c r="B13669" s="2" t="str">
        <f t="shared" si="641"/>
        <v>9951</v>
      </c>
      <c r="C13669" s="2">
        <f t="shared" si="639"/>
        <v>9951</v>
      </c>
      <c r="D13669" t="str">
        <f>VLOOKUP(C13669,'Cost Centre'!A:B,2,)</f>
        <v>Naledi</v>
      </c>
      <c r="E13669" t="str">
        <f t="shared" si="640"/>
        <v>8</v>
      </c>
      <c r="F13669" t="s">
        <v>2159</v>
      </c>
      <c r="G13669" s="2">
        <v>0</v>
      </c>
      <c r="H13669" s="2">
        <v>0</v>
      </c>
      <c r="I13669" s="2">
        <v>0</v>
      </c>
      <c r="J13669" s="105">
        <f>SUMIF([1]MMM!$A:$A,A13669,[1]MMM!$F:$F)</f>
        <v>0</v>
      </c>
      <c r="K13669" s="2" t="s">
        <v>460</v>
      </c>
      <c r="L13669" s="2">
        <v>0</v>
      </c>
      <c r="M13669" t="s">
        <v>16691</v>
      </c>
      <c r="N13669" t="s">
        <v>16950</v>
      </c>
      <c r="O13669" t="s">
        <v>10916</v>
      </c>
      <c r="P13669" t="s">
        <v>10917</v>
      </c>
    </row>
    <row r="13670" spans="1:16" x14ac:dyDescent="0.3">
      <c r="A13670" t="s">
        <v>10597</v>
      </c>
      <c r="B13670" s="2" t="str">
        <f t="shared" si="641"/>
        <v>9952</v>
      </c>
      <c r="C13670" s="2">
        <f t="shared" si="639"/>
        <v>9952</v>
      </c>
      <c r="D13670" t="str">
        <f>VLOOKUP(C13670,'Cost Centre'!A:B,2,)</f>
        <v>Naledi</v>
      </c>
      <c r="E13670" t="str">
        <f t="shared" si="640"/>
        <v>1</v>
      </c>
      <c r="F13670" t="s">
        <v>360</v>
      </c>
      <c r="G13670" s="2">
        <v>0</v>
      </c>
      <c r="H13670" s="2">
        <v>0</v>
      </c>
      <c r="I13670" s="2">
        <v>0</v>
      </c>
      <c r="J13670" s="105">
        <f>SUMIF([1]MMM!$A:$A,A13670,[1]MMM!$F:$F)</f>
        <v>0</v>
      </c>
      <c r="K13670" s="2" t="s">
        <v>10</v>
      </c>
      <c r="L13670" s="2">
        <v>0</v>
      </c>
      <c r="M13670" t="s">
        <v>16691</v>
      </c>
      <c r="N13670" t="s">
        <v>16959</v>
      </c>
      <c r="O13670" t="s">
        <v>11023</v>
      </c>
      <c r="P13670" t="s">
        <v>11207</v>
      </c>
    </row>
    <row r="13671" spans="1:16" x14ac:dyDescent="0.3">
      <c r="A13671" t="s">
        <v>10598</v>
      </c>
      <c r="B13671" s="2" t="str">
        <f t="shared" si="641"/>
        <v>9952</v>
      </c>
      <c r="C13671" s="2">
        <f t="shared" si="639"/>
        <v>9952</v>
      </c>
      <c r="D13671" t="str">
        <f>VLOOKUP(C13671,'Cost Centre'!A:B,2,)</f>
        <v>Naledi</v>
      </c>
      <c r="E13671" t="str">
        <f t="shared" si="640"/>
        <v>1</v>
      </c>
      <c r="F13671" t="s">
        <v>361</v>
      </c>
      <c r="G13671" s="2">
        <v>0</v>
      </c>
      <c r="H13671" s="2">
        <v>0</v>
      </c>
      <c r="I13671" s="2">
        <v>-1001</v>
      </c>
      <c r="J13671" s="105">
        <f>SUMIF([1]MMM!$A:$A,A13671,[1]MMM!$F:$F)</f>
        <v>-1001</v>
      </c>
      <c r="K13671" s="2" t="s">
        <v>10</v>
      </c>
      <c r="L13671" s="2">
        <v>0</v>
      </c>
      <c r="M13671" t="s">
        <v>16691</v>
      </c>
      <c r="N13671" t="s">
        <v>16959</v>
      </c>
      <c r="O13671" t="s">
        <v>11023</v>
      </c>
      <c r="P13671" t="s">
        <v>11207</v>
      </c>
    </row>
    <row r="13672" spans="1:16" x14ac:dyDescent="0.3">
      <c r="A13672" t="s">
        <v>10599</v>
      </c>
      <c r="B13672" s="2" t="str">
        <f t="shared" si="641"/>
        <v>9952</v>
      </c>
      <c r="C13672" s="2">
        <f t="shared" si="639"/>
        <v>9952</v>
      </c>
      <c r="D13672" t="str">
        <f>VLOOKUP(C13672,'Cost Centre'!A:B,2,)</f>
        <v>Naledi</v>
      </c>
      <c r="E13672" t="str">
        <f t="shared" si="640"/>
        <v>2</v>
      </c>
      <c r="F13672" t="s">
        <v>48</v>
      </c>
      <c r="G13672" s="2">
        <v>0</v>
      </c>
      <c r="H13672" s="2">
        <v>1485599.99</v>
      </c>
      <c r="I13672" s="2">
        <v>0</v>
      </c>
      <c r="J13672" s="105">
        <f>SUMIF([1]MMM!$A:$A,A13672,[1]MMM!$F:$F)</f>
        <v>1485599.99</v>
      </c>
      <c r="K13672" s="2" t="s">
        <v>10</v>
      </c>
      <c r="L13672" s="2">
        <v>1488325</v>
      </c>
      <c r="M13672" t="s">
        <v>16691</v>
      </c>
      <c r="N13672" t="s">
        <v>16959</v>
      </c>
      <c r="O13672" t="s">
        <v>10871</v>
      </c>
      <c r="P13672" t="s">
        <v>10875</v>
      </c>
    </row>
    <row r="13673" spans="1:16" x14ac:dyDescent="0.3">
      <c r="A13673" t="s">
        <v>10600</v>
      </c>
      <c r="B13673" s="2" t="str">
        <f t="shared" si="641"/>
        <v>9952</v>
      </c>
      <c r="C13673" s="2">
        <f t="shared" si="639"/>
        <v>9952</v>
      </c>
      <c r="D13673" t="str">
        <f>VLOOKUP(C13673,'Cost Centre'!A:B,2,)</f>
        <v>Naledi</v>
      </c>
      <c r="E13673" t="str">
        <f t="shared" si="640"/>
        <v>2</v>
      </c>
      <c r="F13673" t="s">
        <v>52</v>
      </c>
      <c r="G13673" s="2">
        <v>0</v>
      </c>
      <c r="H13673" s="2">
        <v>1399.99</v>
      </c>
      <c r="I13673" s="2">
        <v>0</v>
      </c>
      <c r="J13673" s="105">
        <f>SUMIF([1]MMM!$A:$A,A13673,[1]MMM!$F:$F)</f>
        <v>1399.99</v>
      </c>
      <c r="K13673" s="2" t="s">
        <v>10</v>
      </c>
      <c r="L13673" s="2">
        <v>51559</v>
      </c>
      <c r="M13673" t="s">
        <v>16691</v>
      </c>
      <c r="N13673" t="s">
        <v>16959</v>
      </c>
      <c r="O13673" t="s">
        <v>10871</v>
      </c>
      <c r="P13673" t="s">
        <v>10875</v>
      </c>
    </row>
    <row r="13674" spans="1:16" x14ac:dyDescent="0.3">
      <c r="A13674" t="s">
        <v>10601</v>
      </c>
      <c r="B13674" s="2" t="str">
        <f t="shared" si="641"/>
        <v>9952</v>
      </c>
      <c r="C13674" s="2">
        <f t="shared" si="639"/>
        <v>9952</v>
      </c>
      <c r="D13674" t="str">
        <f>VLOOKUP(C13674,'Cost Centre'!A:B,2,)</f>
        <v>Naledi</v>
      </c>
      <c r="E13674" t="str">
        <f t="shared" si="640"/>
        <v>2</v>
      </c>
      <c r="F13674" t="s">
        <v>56</v>
      </c>
      <c r="G13674" s="2">
        <v>0</v>
      </c>
      <c r="H13674" s="2">
        <v>117190.58</v>
      </c>
      <c r="I13674" s="2">
        <v>0</v>
      </c>
      <c r="J13674" s="105">
        <f>SUMIF([1]MMM!$A:$A,A13674,[1]MMM!$F:$F)</f>
        <v>129996.92</v>
      </c>
      <c r="K13674" s="2" t="s">
        <v>10</v>
      </c>
      <c r="L13674" s="2">
        <v>49010</v>
      </c>
      <c r="M13674" t="s">
        <v>16691</v>
      </c>
      <c r="N13674" t="s">
        <v>16959</v>
      </c>
      <c r="O13674" t="s">
        <v>10871</v>
      </c>
      <c r="P13674" t="s">
        <v>10875</v>
      </c>
    </row>
    <row r="13675" spans="1:16" x14ac:dyDescent="0.3">
      <c r="A13675" t="s">
        <v>10602</v>
      </c>
      <c r="B13675" s="2" t="str">
        <f t="shared" si="641"/>
        <v>9952</v>
      </c>
      <c r="C13675" s="2">
        <f t="shared" si="639"/>
        <v>9952</v>
      </c>
      <c r="D13675" t="str">
        <f>VLOOKUP(C13675,'Cost Centre'!A:B,2,)</f>
        <v>Naledi</v>
      </c>
      <c r="E13675" t="str">
        <f t="shared" si="640"/>
        <v>2</v>
      </c>
      <c r="F13675" t="s">
        <v>57</v>
      </c>
      <c r="G13675" s="2">
        <v>0</v>
      </c>
      <c r="H13675" s="2">
        <v>99536.24</v>
      </c>
      <c r="I13675" s="2">
        <v>0</v>
      </c>
      <c r="J13675" s="105">
        <f>SUMIF([1]MMM!$A:$A,A13675,[1]MMM!$F:$F)</f>
        <v>116626.68</v>
      </c>
      <c r="K13675" s="2" t="s">
        <v>10</v>
      </c>
      <c r="L13675" s="2">
        <v>136141</v>
      </c>
      <c r="M13675" t="s">
        <v>16691</v>
      </c>
      <c r="N13675" t="s">
        <v>16959</v>
      </c>
      <c r="O13675" t="s">
        <v>10871</v>
      </c>
      <c r="P13675" t="s">
        <v>10875</v>
      </c>
    </row>
    <row r="13676" spans="1:16" x14ac:dyDescent="0.3">
      <c r="A13676" t="s">
        <v>10603</v>
      </c>
      <c r="B13676" s="2" t="str">
        <f t="shared" si="641"/>
        <v>9952</v>
      </c>
      <c r="C13676" s="2">
        <f t="shared" si="639"/>
        <v>9952</v>
      </c>
      <c r="D13676" t="str">
        <f>VLOOKUP(C13676,'Cost Centre'!A:B,2,)</f>
        <v>Naledi</v>
      </c>
      <c r="E13676" t="str">
        <f t="shared" si="640"/>
        <v>2</v>
      </c>
      <c r="F13676" t="s">
        <v>58</v>
      </c>
      <c r="G13676" s="2">
        <v>0</v>
      </c>
      <c r="H13676" s="2">
        <v>0.01</v>
      </c>
      <c r="I13676" s="2">
        <v>0</v>
      </c>
      <c r="J13676" s="105">
        <f>SUMIF([1]MMM!$A:$A,A13676,[1]MMM!$F:$F)</f>
        <v>0.01</v>
      </c>
      <c r="K13676" s="2" t="s">
        <v>10</v>
      </c>
      <c r="L13676" s="2">
        <v>2576</v>
      </c>
      <c r="M13676" t="s">
        <v>16691</v>
      </c>
      <c r="N13676" t="s">
        <v>16959</v>
      </c>
      <c r="O13676" t="s">
        <v>10871</v>
      </c>
      <c r="P13676" t="s">
        <v>10875</v>
      </c>
    </row>
    <row r="13677" spans="1:16" x14ac:dyDescent="0.3">
      <c r="A13677" t="s">
        <v>10604</v>
      </c>
      <c r="B13677" s="2" t="str">
        <f t="shared" si="641"/>
        <v>9952</v>
      </c>
      <c r="C13677" s="2">
        <f t="shared" si="639"/>
        <v>9952</v>
      </c>
      <c r="D13677" t="str">
        <f>VLOOKUP(C13677,'Cost Centre'!A:B,2,)</f>
        <v>Naledi</v>
      </c>
      <c r="E13677" t="str">
        <f t="shared" si="640"/>
        <v>2</v>
      </c>
      <c r="F13677" t="s">
        <v>61</v>
      </c>
      <c r="G13677" s="2">
        <v>0</v>
      </c>
      <c r="H13677" s="2">
        <v>123799.99</v>
      </c>
      <c r="I13677" s="2">
        <v>0</v>
      </c>
      <c r="J13677" s="105">
        <f>SUMIF([1]MMM!$A:$A,A13677,[1]MMM!$F:$F)</f>
        <v>123799.99</v>
      </c>
      <c r="K13677" s="2" t="s">
        <v>10</v>
      </c>
      <c r="L13677" s="2">
        <v>124027</v>
      </c>
      <c r="M13677" t="s">
        <v>16691</v>
      </c>
      <c r="N13677" t="s">
        <v>16959</v>
      </c>
      <c r="O13677" t="s">
        <v>10871</v>
      </c>
      <c r="P13677" t="s">
        <v>10875</v>
      </c>
    </row>
    <row r="13678" spans="1:16" x14ac:dyDescent="0.3">
      <c r="A13678" t="s">
        <v>10605</v>
      </c>
      <c r="B13678" s="2" t="str">
        <f t="shared" si="641"/>
        <v>9952</v>
      </c>
      <c r="C13678" s="2">
        <f t="shared" si="639"/>
        <v>9952</v>
      </c>
      <c r="D13678" t="str">
        <f>VLOOKUP(C13678,'Cost Centre'!A:B,2,)</f>
        <v>Naledi</v>
      </c>
      <c r="E13678" t="str">
        <f t="shared" si="640"/>
        <v>2</v>
      </c>
      <c r="F13678" t="s">
        <v>62</v>
      </c>
      <c r="G13678" s="2">
        <v>0</v>
      </c>
      <c r="H13678" s="2">
        <v>6688.32</v>
      </c>
      <c r="I13678" s="2">
        <v>0</v>
      </c>
      <c r="J13678" s="105">
        <f>SUMIF([1]MMM!$A:$A,A13678,[1]MMM!$F:$F)</f>
        <v>6688.32</v>
      </c>
      <c r="K13678" s="2" t="s">
        <v>10</v>
      </c>
      <c r="L13678" s="2">
        <v>0</v>
      </c>
      <c r="M13678" t="s">
        <v>16691</v>
      </c>
      <c r="N13678" t="s">
        <v>16959</v>
      </c>
      <c r="O13678" t="s">
        <v>10871</v>
      </c>
      <c r="P13678" t="s">
        <v>10875</v>
      </c>
    </row>
    <row r="13679" spans="1:16" x14ac:dyDescent="0.3">
      <c r="A13679" t="s">
        <v>10606</v>
      </c>
      <c r="B13679" s="2" t="str">
        <f t="shared" si="641"/>
        <v>9952</v>
      </c>
      <c r="C13679" s="2">
        <f t="shared" si="639"/>
        <v>9952</v>
      </c>
      <c r="D13679" t="str">
        <f>VLOOKUP(C13679,'Cost Centre'!A:B,2,)</f>
        <v>Naledi</v>
      </c>
      <c r="E13679" t="str">
        <f t="shared" si="640"/>
        <v>2</v>
      </c>
      <c r="F13679" t="s">
        <v>66</v>
      </c>
      <c r="G13679" s="2">
        <v>0</v>
      </c>
      <c r="H13679" s="2">
        <v>9600</v>
      </c>
      <c r="I13679" s="2">
        <v>0</v>
      </c>
      <c r="J13679" s="105">
        <f>SUMIF([1]MMM!$A:$A,A13679,[1]MMM!$F:$F)</f>
        <v>9600</v>
      </c>
      <c r="K13679" s="2" t="s">
        <v>10</v>
      </c>
      <c r="L13679" s="2">
        <v>0</v>
      </c>
      <c r="M13679" t="s">
        <v>16691</v>
      </c>
      <c r="N13679" t="s">
        <v>16959</v>
      </c>
      <c r="O13679" t="s">
        <v>10871</v>
      </c>
      <c r="P13679" t="s">
        <v>10875</v>
      </c>
    </row>
    <row r="13680" spans="1:16" x14ac:dyDescent="0.3">
      <c r="A13680" t="s">
        <v>10607</v>
      </c>
      <c r="B13680" s="2" t="str">
        <f t="shared" si="641"/>
        <v>9952</v>
      </c>
      <c r="C13680" s="2">
        <f t="shared" si="639"/>
        <v>9952</v>
      </c>
      <c r="D13680" t="str">
        <f>VLOOKUP(C13680,'Cost Centre'!A:B,2,)</f>
        <v>Naledi</v>
      </c>
      <c r="E13680" t="str">
        <f t="shared" si="640"/>
        <v>2</v>
      </c>
      <c r="F13680" t="s">
        <v>67</v>
      </c>
      <c r="G13680" s="2">
        <v>0</v>
      </c>
      <c r="H13680" s="2">
        <v>1049.99</v>
      </c>
      <c r="I13680" s="2">
        <v>0</v>
      </c>
      <c r="J13680" s="105">
        <f>SUMIF([1]MMM!$A:$A,A13680,[1]MMM!$F:$F)</f>
        <v>1049.99</v>
      </c>
      <c r="K13680" s="2" t="s">
        <v>10</v>
      </c>
      <c r="L13680" s="2">
        <v>1060</v>
      </c>
      <c r="M13680" t="s">
        <v>16691</v>
      </c>
      <c r="N13680" t="s">
        <v>16959</v>
      </c>
      <c r="O13680" t="s">
        <v>10871</v>
      </c>
      <c r="P13680" t="s">
        <v>10876</v>
      </c>
    </row>
    <row r="13681" spans="1:16" x14ac:dyDescent="0.3">
      <c r="A13681" t="s">
        <v>10608</v>
      </c>
      <c r="B13681" s="2" t="str">
        <f t="shared" si="641"/>
        <v>9952</v>
      </c>
      <c r="C13681" s="2">
        <f t="shared" si="639"/>
        <v>9952</v>
      </c>
      <c r="D13681" t="str">
        <f>VLOOKUP(C13681,'Cost Centre'!A:B,2,)</f>
        <v>Naledi</v>
      </c>
      <c r="E13681" t="str">
        <f t="shared" si="640"/>
        <v>2</v>
      </c>
      <c r="F13681" t="s">
        <v>68</v>
      </c>
      <c r="G13681" s="2">
        <v>0</v>
      </c>
      <c r="H13681" s="2">
        <v>0</v>
      </c>
      <c r="I13681" s="2">
        <v>0</v>
      </c>
      <c r="J13681" s="105">
        <f>SUMIF([1]MMM!$A:$A,A13681,[1]MMM!$F:$F)</f>
        <v>0</v>
      </c>
      <c r="K13681" s="2" t="s">
        <v>10</v>
      </c>
      <c r="L13681" s="2">
        <v>1623</v>
      </c>
      <c r="M13681" t="s">
        <v>16691</v>
      </c>
      <c r="N13681" t="s">
        <v>16959</v>
      </c>
      <c r="O13681" t="s">
        <v>10871</v>
      </c>
      <c r="P13681" t="s">
        <v>10876</v>
      </c>
    </row>
    <row r="13682" spans="1:16" x14ac:dyDescent="0.3">
      <c r="A13682" t="s">
        <v>10609</v>
      </c>
      <c r="B13682" s="2" t="str">
        <f t="shared" si="641"/>
        <v>9952</v>
      </c>
      <c r="C13682" s="2">
        <f t="shared" si="639"/>
        <v>9952</v>
      </c>
      <c r="D13682" t="str">
        <f>VLOOKUP(C13682,'Cost Centre'!A:B,2,)</f>
        <v>Naledi</v>
      </c>
      <c r="E13682" t="str">
        <f t="shared" si="640"/>
        <v>2</v>
      </c>
      <c r="F13682" t="s">
        <v>10877</v>
      </c>
      <c r="G13682" s="2">
        <v>0</v>
      </c>
      <c r="H13682" s="2">
        <v>108025.21</v>
      </c>
      <c r="I13682" s="2">
        <v>0</v>
      </c>
      <c r="J13682" s="105">
        <f>SUMIF([1]MMM!$A:$A,A13682,[1]MMM!$F:$F)</f>
        <v>108025.21</v>
      </c>
      <c r="K13682" s="2" t="s">
        <v>10</v>
      </c>
      <c r="L13682" s="2">
        <v>116348</v>
      </c>
      <c r="M13682" t="s">
        <v>16691</v>
      </c>
      <c r="N13682" t="s">
        <v>16959</v>
      </c>
      <c r="O13682" t="s">
        <v>10871</v>
      </c>
      <c r="P13682" t="s">
        <v>10876</v>
      </c>
    </row>
    <row r="13683" spans="1:16" x14ac:dyDescent="0.3">
      <c r="A13683" t="s">
        <v>10610</v>
      </c>
      <c r="B13683" s="2" t="str">
        <f t="shared" si="641"/>
        <v>9952</v>
      </c>
      <c r="C13683" s="2">
        <f t="shared" si="639"/>
        <v>9952</v>
      </c>
      <c r="D13683" t="str">
        <f>VLOOKUP(C13683,'Cost Centre'!A:B,2,)</f>
        <v>Naledi</v>
      </c>
      <c r="E13683" t="str">
        <f t="shared" si="640"/>
        <v>2</v>
      </c>
      <c r="F13683" t="s">
        <v>69</v>
      </c>
      <c r="G13683" s="2">
        <v>0</v>
      </c>
      <c r="H13683" s="2">
        <v>268243.7</v>
      </c>
      <c r="I13683" s="2">
        <v>0</v>
      </c>
      <c r="J13683" s="105">
        <f>SUMIF([1]MMM!$A:$A,A13683,[1]MMM!$F:$F)</f>
        <v>268243.7</v>
      </c>
      <c r="K13683" s="2" t="s">
        <v>10</v>
      </c>
      <c r="L13683" s="2">
        <v>264922</v>
      </c>
      <c r="M13683" t="s">
        <v>16691</v>
      </c>
      <c r="N13683" t="s">
        <v>16959</v>
      </c>
      <c r="O13683" t="s">
        <v>10871</v>
      </c>
      <c r="P13683" t="s">
        <v>10876</v>
      </c>
    </row>
    <row r="13684" spans="1:16" x14ac:dyDescent="0.3">
      <c r="A13684" t="s">
        <v>10611</v>
      </c>
      <c r="B13684" s="2" t="str">
        <f t="shared" si="641"/>
        <v>9952</v>
      </c>
      <c r="C13684" s="2">
        <f t="shared" si="639"/>
        <v>9952</v>
      </c>
      <c r="D13684" t="str">
        <f>VLOOKUP(C13684,'Cost Centre'!A:B,2,)</f>
        <v>Naledi</v>
      </c>
      <c r="E13684" t="str">
        <f t="shared" si="640"/>
        <v>2</v>
      </c>
      <c r="F13684" t="s">
        <v>70</v>
      </c>
      <c r="G13684" s="2">
        <v>0</v>
      </c>
      <c r="H13684" s="2">
        <v>17496.52</v>
      </c>
      <c r="I13684" s="2">
        <v>0</v>
      </c>
      <c r="J13684" s="105">
        <f>SUMIF([1]MMM!$A:$A,A13684,[1]MMM!$F:$F)</f>
        <v>17496.52</v>
      </c>
      <c r="K13684" s="2" t="s">
        <v>10</v>
      </c>
      <c r="L13684" s="2">
        <v>18777</v>
      </c>
      <c r="M13684" t="s">
        <v>16691</v>
      </c>
      <c r="N13684" t="s">
        <v>16959</v>
      </c>
      <c r="O13684" t="s">
        <v>10871</v>
      </c>
      <c r="P13684" t="s">
        <v>10876</v>
      </c>
    </row>
    <row r="13685" spans="1:16" x14ac:dyDescent="0.3">
      <c r="A13685" t="s">
        <v>10612</v>
      </c>
      <c r="B13685" s="2" t="str">
        <f t="shared" si="641"/>
        <v>9952</v>
      </c>
      <c r="C13685" s="2">
        <f t="shared" si="639"/>
        <v>9952</v>
      </c>
      <c r="D13685" t="str">
        <f>VLOOKUP(C13685,'Cost Centre'!A:B,2,)</f>
        <v>Naledi</v>
      </c>
      <c r="E13685" t="str">
        <f t="shared" si="640"/>
        <v>2</v>
      </c>
      <c r="F13685" t="s">
        <v>86</v>
      </c>
      <c r="G13685" s="2">
        <v>0</v>
      </c>
      <c r="H13685" s="2">
        <v>0</v>
      </c>
      <c r="I13685" s="2">
        <v>0</v>
      </c>
      <c r="J13685" s="105">
        <f>SUMIF([1]MMM!$A:$A,A13685,[1]MMM!$F:$F)</f>
        <v>0</v>
      </c>
      <c r="K13685" s="2" t="s">
        <v>10</v>
      </c>
      <c r="L13685" s="2">
        <v>0</v>
      </c>
      <c r="M13685" t="s">
        <v>16691</v>
      </c>
      <c r="N13685" t="s">
        <v>16959</v>
      </c>
      <c r="O13685" t="s">
        <v>10871</v>
      </c>
      <c r="P13685" t="s">
        <v>10881</v>
      </c>
    </row>
    <row r="13686" spans="1:16" x14ac:dyDescent="0.3">
      <c r="A13686" t="s">
        <v>10613</v>
      </c>
      <c r="B13686" s="2" t="str">
        <f t="shared" si="641"/>
        <v>9952</v>
      </c>
      <c r="C13686" s="2">
        <f t="shared" si="639"/>
        <v>9952</v>
      </c>
      <c r="D13686" t="str">
        <f>VLOOKUP(C13686,'Cost Centre'!A:B,2,)</f>
        <v>Naledi</v>
      </c>
      <c r="E13686" t="str">
        <f t="shared" si="640"/>
        <v>2</v>
      </c>
      <c r="F13686" t="s">
        <v>93</v>
      </c>
      <c r="G13686" s="2">
        <v>0</v>
      </c>
      <c r="H13686" s="2">
        <v>18317.93</v>
      </c>
      <c r="I13686" s="2">
        <v>0</v>
      </c>
      <c r="J13686" s="105">
        <f>SUMIF([1]MMM!$A:$A,A13686,[1]MMM!$F:$F)</f>
        <v>18710.88</v>
      </c>
      <c r="K13686" s="2" t="s">
        <v>10</v>
      </c>
      <c r="L13686" s="2">
        <v>27332</v>
      </c>
      <c r="M13686" t="s">
        <v>16691</v>
      </c>
      <c r="N13686" t="s">
        <v>16959</v>
      </c>
      <c r="O13686" t="s">
        <v>10871</v>
      </c>
      <c r="P13686" t="s">
        <v>10881</v>
      </c>
    </row>
    <row r="13687" spans="1:16" x14ac:dyDescent="0.3">
      <c r="A13687" t="s">
        <v>10614</v>
      </c>
      <c r="B13687" s="2" t="str">
        <f t="shared" si="641"/>
        <v>9952</v>
      </c>
      <c r="C13687" s="2">
        <f t="shared" si="639"/>
        <v>9952</v>
      </c>
      <c r="D13687" t="str">
        <f>VLOOKUP(C13687,'Cost Centre'!A:B,2,)</f>
        <v>Naledi</v>
      </c>
      <c r="E13687" t="str">
        <f t="shared" si="640"/>
        <v>2</v>
      </c>
      <c r="F13687" t="s">
        <v>117</v>
      </c>
      <c r="G13687" s="2">
        <v>0</v>
      </c>
      <c r="H13687" s="2">
        <v>0</v>
      </c>
      <c r="I13687" s="2">
        <v>0</v>
      </c>
      <c r="J13687" s="105">
        <f>SUMIF([1]MMM!$A:$A,A13687,[1]MMM!$F:$F)</f>
        <v>0</v>
      </c>
      <c r="K13687" s="2" t="s">
        <v>10</v>
      </c>
      <c r="L13687" s="2">
        <v>0</v>
      </c>
      <c r="M13687" t="s">
        <v>16691</v>
      </c>
      <c r="N13687" t="s">
        <v>16959</v>
      </c>
      <c r="O13687" t="s">
        <v>10871</v>
      </c>
      <c r="P13687" t="s">
        <v>10885</v>
      </c>
    </row>
    <row r="13688" spans="1:16" x14ac:dyDescent="0.3">
      <c r="A13688" t="s">
        <v>16960</v>
      </c>
      <c r="B13688" s="2" t="str">
        <f t="shared" si="641"/>
        <v>9952</v>
      </c>
      <c r="C13688" s="2">
        <f t="shared" si="639"/>
        <v>9952</v>
      </c>
      <c r="D13688" t="str">
        <f>VLOOKUP(C13688,'Cost Centre'!A:B,2,)</f>
        <v>Naledi</v>
      </c>
      <c r="E13688" t="str">
        <f t="shared" si="640"/>
        <v>3</v>
      </c>
      <c r="F13688" t="s">
        <v>10912</v>
      </c>
      <c r="G13688" s="2">
        <v>0</v>
      </c>
      <c r="H13688" s="2">
        <v>0</v>
      </c>
      <c r="I13688" s="2">
        <v>-2067103.01</v>
      </c>
      <c r="J13688" s="105">
        <f>SUMIF([1]MMM!$A:$A,A13688,[1]MMM!$F:$F)</f>
        <v>-2067103.01</v>
      </c>
      <c r="K13688" s="2" t="s">
        <v>10</v>
      </c>
      <c r="L13688" s="2">
        <v>0</v>
      </c>
      <c r="M13688" t="s">
        <v>16691</v>
      </c>
      <c r="N13688" t="s">
        <v>16959</v>
      </c>
      <c r="O13688" t="s">
        <v>10908</v>
      </c>
      <c r="P13688" t="s">
        <v>10913</v>
      </c>
    </row>
    <row r="13689" spans="1:16" x14ac:dyDescent="0.3">
      <c r="A13689" t="s">
        <v>16961</v>
      </c>
      <c r="B13689" s="2" t="str">
        <f t="shared" si="641"/>
        <v>9952</v>
      </c>
      <c r="C13689" s="2">
        <f t="shared" si="639"/>
        <v>9952</v>
      </c>
      <c r="D13689" t="str">
        <f>VLOOKUP(C13689,'Cost Centre'!A:B,2,)</f>
        <v>Naledi</v>
      </c>
      <c r="E13689" t="str">
        <f t="shared" si="640"/>
        <v>3</v>
      </c>
      <c r="F13689" t="s">
        <v>10915</v>
      </c>
      <c r="G13689" s="2">
        <v>0</v>
      </c>
      <c r="H13689" s="2">
        <v>0</v>
      </c>
      <c r="I13689" s="2">
        <v>0</v>
      </c>
      <c r="J13689" s="105">
        <f>SUMIF([1]MMM!$A:$A,A13689,[1]MMM!$F:$F)</f>
        <v>0</v>
      </c>
      <c r="K13689" s="2" t="s">
        <v>10</v>
      </c>
      <c r="L13689" s="2">
        <v>0</v>
      </c>
      <c r="M13689" t="s">
        <v>16691</v>
      </c>
      <c r="N13689" t="s">
        <v>16959</v>
      </c>
      <c r="O13689" t="s">
        <v>10908</v>
      </c>
      <c r="P13689" t="s">
        <v>10913</v>
      </c>
    </row>
    <row r="13690" spans="1:16" x14ac:dyDescent="0.3">
      <c r="A13690" t="s">
        <v>16962</v>
      </c>
      <c r="B13690" s="2" t="str">
        <f t="shared" si="641"/>
        <v>9952</v>
      </c>
      <c r="C13690" s="2">
        <f t="shared" si="639"/>
        <v>9952</v>
      </c>
      <c r="D13690" t="str">
        <f>VLOOKUP(C13690,'Cost Centre'!A:B,2,)</f>
        <v>Naledi</v>
      </c>
      <c r="E13690" t="str">
        <f t="shared" si="640"/>
        <v>8</v>
      </c>
      <c r="F13690" t="s">
        <v>462</v>
      </c>
      <c r="G13690" s="2">
        <v>2051354.97</v>
      </c>
      <c r="H13690" s="2">
        <v>0</v>
      </c>
      <c r="I13690" s="2">
        <v>0</v>
      </c>
      <c r="J13690" s="105">
        <f>SUMIF([1]MMM!$A:$A,A13690,[1]MMM!$F:$F)</f>
        <v>2051354.97</v>
      </c>
      <c r="K13690" s="2" t="s">
        <v>460</v>
      </c>
      <c r="L13690" s="2">
        <v>0</v>
      </c>
      <c r="M13690" t="s">
        <v>16691</v>
      </c>
      <c r="N13690" t="s">
        <v>16959</v>
      </c>
      <c r="O13690" t="s">
        <v>10916</v>
      </c>
      <c r="P13690" t="s">
        <v>10917</v>
      </c>
    </row>
    <row r="13691" spans="1:16" x14ac:dyDescent="0.3">
      <c r="A13691" t="s">
        <v>16963</v>
      </c>
      <c r="B13691" s="2" t="str">
        <f t="shared" si="641"/>
        <v>9952</v>
      </c>
      <c r="C13691" s="2">
        <f t="shared" si="639"/>
        <v>9952</v>
      </c>
      <c r="D13691" t="str">
        <f>VLOOKUP(C13691,'Cost Centre'!A:B,2,)</f>
        <v>Naledi</v>
      </c>
      <c r="E13691" t="str">
        <f t="shared" si="640"/>
        <v>8</v>
      </c>
      <c r="F13691" t="s">
        <v>464</v>
      </c>
      <c r="G13691" s="2">
        <v>0</v>
      </c>
      <c r="H13691" s="2">
        <v>0</v>
      </c>
      <c r="I13691" s="2">
        <v>0</v>
      </c>
      <c r="J13691" s="105">
        <f>SUMIF([1]MMM!$A:$A,A13691,[1]MMM!$F:$F)</f>
        <v>0</v>
      </c>
      <c r="K13691" s="2" t="s">
        <v>460</v>
      </c>
      <c r="L13691" s="2">
        <v>0</v>
      </c>
      <c r="M13691" t="s">
        <v>16691</v>
      </c>
      <c r="N13691" t="s">
        <v>16959</v>
      </c>
      <c r="O13691" t="s">
        <v>10916</v>
      </c>
      <c r="P13691" t="s">
        <v>10917</v>
      </c>
    </row>
    <row r="13692" spans="1:16" x14ac:dyDescent="0.3">
      <c r="A13692" t="s">
        <v>16964</v>
      </c>
      <c r="B13692" s="2" t="str">
        <f t="shared" si="641"/>
        <v>9952</v>
      </c>
      <c r="C13692" s="2">
        <f t="shared" si="639"/>
        <v>9952</v>
      </c>
      <c r="D13692" t="str">
        <f>VLOOKUP(C13692,'Cost Centre'!A:B,2,)</f>
        <v>Naledi</v>
      </c>
      <c r="E13692" t="str">
        <f t="shared" si="640"/>
        <v>8</v>
      </c>
      <c r="F13692" t="s">
        <v>466</v>
      </c>
      <c r="G13692" s="2">
        <v>0</v>
      </c>
      <c r="H13692" s="2">
        <v>0</v>
      </c>
      <c r="I13692" s="2">
        <v>0</v>
      </c>
      <c r="J13692" s="105">
        <f>SUMIF([1]MMM!$A:$A,A13692,[1]MMM!$F:$F)</f>
        <v>0</v>
      </c>
      <c r="K13692" s="2" t="s">
        <v>460</v>
      </c>
      <c r="L13692" s="2">
        <v>0</v>
      </c>
      <c r="M13692" t="s">
        <v>16691</v>
      </c>
      <c r="N13692" t="s">
        <v>16959</v>
      </c>
      <c r="O13692" t="s">
        <v>10916</v>
      </c>
      <c r="P13692" t="s">
        <v>10917</v>
      </c>
    </row>
    <row r="13693" spans="1:16" x14ac:dyDescent="0.3">
      <c r="A13693" t="s">
        <v>16965</v>
      </c>
      <c r="B13693" s="2" t="str">
        <f t="shared" si="641"/>
        <v>9952</v>
      </c>
      <c r="C13693" s="2">
        <f t="shared" si="639"/>
        <v>9952</v>
      </c>
      <c r="D13693" t="str">
        <f>VLOOKUP(C13693,'Cost Centre'!A:B,2,)</f>
        <v>Naledi</v>
      </c>
      <c r="E13693" t="str">
        <f t="shared" si="640"/>
        <v>8</v>
      </c>
      <c r="F13693" t="s">
        <v>468</v>
      </c>
      <c r="G13693" s="2">
        <v>0</v>
      </c>
      <c r="H13693" s="2">
        <v>2067103.01</v>
      </c>
      <c r="I13693" s="2">
        <v>0</v>
      </c>
      <c r="J13693" s="105">
        <f>SUMIF([1]MMM!$A:$A,A13693,[1]MMM!$F:$F)</f>
        <v>2067103.01</v>
      </c>
      <c r="K13693" s="2" t="s">
        <v>460</v>
      </c>
      <c r="L13693" s="2">
        <v>0</v>
      </c>
      <c r="M13693" t="s">
        <v>16691</v>
      </c>
      <c r="N13693" t="s">
        <v>16959</v>
      </c>
      <c r="O13693" t="s">
        <v>10916</v>
      </c>
      <c r="P13693" t="s">
        <v>10917</v>
      </c>
    </row>
    <row r="13694" spans="1:16" x14ac:dyDescent="0.3">
      <c r="A13694" t="s">
        <v>16966</v>
      </c>
      <c r="B13694" s="2" t="str">
        <f t="shared" si="641"/>
        <v>9952</v>
      </c>
      <c r="C13694" s="2">
        <f t="shared" si="639"/>
        <v>9952</v>
      </c>
      <c r="D13694" t="str">
        <f>VLOOKUP(C13694,'Cost Centre'!A:B,2,)</f>
        <v>Naledi</v>
      </c>
      <c r="E13694" t="str">
        <f t="shared" si="640"/>
        <v>8</v>
      </c>
      <c r="F13694" t="s">
        <v>470</v>
      </c>
      <c r="G13694" s="2">
        <v>0</v>
      </c>
      <c r="H13694" s="2">
        <v>0</v>
      </c>
      <c r="I13694" s="2">
        <v>0</v>
      </c>
      <c r="J13694" s="105">
        <f>SUMIF([1]MMM!$A:$A,A13694,[1]MMM!$F:$F)</f>
        <v>0</v>
      </c>
      <c r="K13694" s="2" t="s">
        <v>460</v>
      </c>
      <c r="L13694" s="2">
        <v>0</v>
      </c>
      <c r="M13694" t="s">
        <v>16691</v>
      </c>
      <c r="N13694" t="s">
        <v>16959</v>
      </c>
      <c r="O13694" t="s">
        <v>10916</v>
      </c>
      <c r="P13694" t="s">
        <v>10917</v>
      </c>
    </row>
    <row r="13695" spans="1:16" x14ac:dyDescent="0.3">
      <c r="A13695" t="s">
        <v>16967</v>
      </c>
      <c r="B13695" s="2" t="str">
        <f t="shared" si="641"/>
        <v>9952</v>
      </c>
      <c r="C13695" s="2">
        <f t="shared" si="639"/>
        <v>9952</v>
      </c>
      <c r="D13695" t="str">
        <f>VLOOKUP(C13695,'Cost Centre'!A:B,2,)</f>
        <v>Naledi</v>
      </c>
      <c r="E13695" t="str">
        <f t="shared" si="640"/>
        <v>8</v>
      </c>
      <c r="F13695" t="s">
        <v>2159</v>
      </c>
      <c r="G13695" s="2">
        <v>0</v>
      </c>
      <c r="H13695" s="2">
        <v>0</v>
      </c>
      <c r="I13695" s="2">
        <v>0</v>
      </c>
      <c r="J13695" s="105">
        <f>SUMIF([1]MMM!$A:$A,A13695,[1]MMM!$F:$F)</f>
        <v>0</v>
      </c>
      <c r="K13695" s="2" t="s">
        <v>460</v>
      </c>
      <c r="L13695" s="2">
        <v>0</v>
      </c>
      <c r="M13695" t="s">
        <v>16691</v>
      </c>
      <c r="N13695" t="s">
        <v>16959</v>
      </c>
      <c r="O13695" t="s">
        <v>10916</v>
      </c>
      <c r="P13695" t="s">
        <v>10917</v>
      </c>
    </row>
    <row r="13696" spans="1:16" x14ac:dyDescent="0.3">
      <c r="A13696" t="s">
        <v>10615</v>
      </c>
      <c r="B13696" s="2" t="str">
        <f t="shared" si="641"/>
        <v>9953</v>
      </c>
      <c r="C13696" s="2">
        <f t="shared" si="639"/>
        <v>9953</v>
      </c>
      <c r="D13696" t="str">
        <f>VLOOKUP(C13696,'Cost Centre'!A:B,2,)</f>
        <v>Naledi</v>
      </c>
      <c r="E13696" t="str">
        <f t="shared" si="640"/>
        <v>2</v>
      </c>
      <c r="F13696" t="s">
        <v>48</v>
      </c>
      <c r="G13696" s="2">
        <v>0</v>
      </c>
      <c r="H13696" s="2">
        <v>1192992.01</v>
      </c>
      <c r="I13696" s="2">
        <v>0</v>
      </c>
      <c r="J13696" s="105">
        <f>SUMIF([1]MMM!$A:$A,A13696,[1]MMM!$F:$F)</f>
        <v>1192992.01</v>
      </c>
      <c r="K13696" s="2" t="s">
        <v>10</v>
      </c>
      <c r="L13696" s="2">
        <v>1195220</v>
      </c>
      <c r="M13696" t="s">
        <v>16691</v>
      </c>
      <c r="N13696" t="s">
        <v>16968</v>
      </c>
      <c r="O13696" t="s">
        <v>10871</v>
      </c>
      <c r="P13696" t="s">
        <v>10875</v>
      </c>
    </row>
    <row r="13697" spans="1:16" x14ac:dyDescent="0.3">
      <c r="A13697" t="s">
        <v>10616</v>
      </c>
      <c r="B13697" s="2" t="str">
        <f t="shared" si="641"/>
        <v>9953</v>
      </c>
      <c r="C13697" s="2">
        <f t="shared" si="639"/>
        <v>9953</v>
      </c>
      <c r="D13697" t="str">
        <f>VLOOKUP(C13697,'Cost Centre'!A:B,2,)</f>
        <v>Naledi</v>
      </c>
      <c r="E13697" t="str">
        <f t="shared" si="640"/>
        <v>2</v>
      </c>
      <c r="F13697" t="s">
        <v>61</v>
      </c>
      <c r="G13697" s="2">
        <v>0</v>
      </c>
      <c r="H13697" s="2">
        <v>99416.01</v>
      </c>
      <c r="I13697" s="2">
        <v>0</v>
      </c>
      <c r="J13697" s="105">
        <f>SUMIF([1]MMM!$A:$A,A13697,[1]MMM!$F:$F)</f>
        <v>99416.01</v>
      </c>
      <c r="K13697" s="2" t="s">
        <v>10</v>
      </c>
      <c r="L13697" s="2">
        <v>99602</v>
      </c>
      <c r="M13697" t="s">
        <v>16691</v>
      </c>
      <c r="N13697" t="s">
        <v>16968</v>
      </c>
      <c r="O13697" t="s">
        <v>10871</v>
      </c>
      <c r="P13697" t="s">
        <v>10875</v>
      </c>
    </row>
    <row r="13698" spans="1:16" x14ac:dyDescent="0.3">
      <c r="A13698" t="s">
        <v>10617</v>
      </c>
      <c r="B13698" s="2" t="str">
        <f t="shared" si="641"/>
        <v>9953</v>
      </c>
      <c r="C13698" s="2">
        <f t="shared" ref="C13698:C13761" si="642">VALUE(B13698)</f>
        <v>9953</v>
      </c>
      <c r="D13698" t="str">
        <f>VLOOKUP(C13698,'Cost Centre'!A:B,2,)</f>
        <v>Naledi</v>
      </c>
      <c r="E13698" t="str">
        <f t="shared" ref="E13698:E13761" si="643">MID(A13698,5,1)</f>
        <v>2</v>
      </c>
      <c r="F13698" t="s">
        <v>62</v>
      </c>
      <c r="G13698" s="2">
        <v>0</v>
      </c>
      <c r="H13698" s="2">
        <v>8947.44</v>
      </c>
      <c r="I13698" s="2">
        <v>0</v>
      </c>
      <c r="J13698" s="105">
        <f>SUMIF([1]MMM!$A:$A,A13698,[1]MMM!$F:$F)</f>
        <v>8947.44</v>
      </c>
      <c r="K13698" s="2" t="s">
        <v>10</v>
      </c>
      <c r="L13698" s="2">
        <v>0</v>
      </c>
      <c r="M13698" t="s">
        <v>16691</v>
      </c>
      <c r="N13698" t="s">
        <v>16968</v>
      </c>
      <c r="O13698" t="s">
        <v>10871</v>
      </c>
      <c r="P13698" t="s">
        <v>10875</v>
      </c>
    </row>
    <row r="13699" spans="1:16" x14ac:dyDescent="0.3">
      <c r="A13699" t="s">
        <v>10618</v>
      </c>
      <c r="B13699" s="2" t="str">
        <f t="shared" ref="B13699:B13762" si="644">MID(A13699,1,4)</f>
        <v>9953</v>
      </c>
      <c r="C13699" s="2">
        <f t="shared" si="642"/>
        <v>9953</v>
      </c>
      <c r="D13699" t="str">
        <f>VLOOKUP(C13699,'Cost Centre'!A:B,2,)</f>
        <v>Naledi</v>
      </c>
      <c r="E13699" t="str">
        <f t="shared" si="643"/>
        <v>2</v>
      </c>
      <c r="F13699" t="s">
        <v>67</v>
      </c>
      <c r="G13699" s="2">
        <v>0</v>
      </c>
      <c r="H13699" s="2">
        <v>419.99</v>
      </c>
      <c r="I13699" s="2">
        <v>0</v>
      </c>
      <c r="J13699" s="105">
        <f>SUMIF([1]MMM!$A:$A,A13699,[1]MMM!$F:$F)</f>
        <v>419.99</v>
      </c>
      <c r="K13699" s="2" t="s">
        <v>10</v>
      </c>
      <c r="L13699" s="2">
        <v>424</v>
      </c>
      <c r="M13699" t="s">
        <v>16691</v>
      </c>
      <c r="N13699" t="s">
        <v>16968</v>
      </c>
      <c r="O13699" t="s">
        <v>10871</v>
      </c>
      <c r="P13699" t="s">
        <v>10876</v>
      </c>
    </row>
    <row r="13700" spans="1:16" x14ac:dyDescent="0.3">
      <c r="A13700" t="s">
        <v>10619</v>
      </c>
      <c r="B13700" s="2" t="str">
        <f t="shared" si="644"/>
        <v>9953</v>
      </c>
      <c r="C13700" s="2">
        <f t="shared" si="642"/>
        <v>9953</v>
      </c>
      <c r="D13700" t="str">
        <f>VLOOKUP(C13700,'Cost Centre'!A:B,2,)</f>
        <v>Naledi</v>
      </c>
      <c r="E13700" t="str">
        <f t="shared" si="643"/>
        <v>2</v>
      </c>
      <c r="F13700" t="s">
        <v>10877</v>
      </c>
      <c r="G13700" s="2">
        <v>0</v>
      </c>
      <c r="H13700" s="2">
        <v>120361.2</v>
      </c>
      <c r="I13700" s="2">
        <v>0</v>
      </c>
      <c r="J13700" s="105">
        <f>SUMIF([1]MMM!$A:$A,A13700,[1]MMM!$F:$F)</f>
        <v>120361.2</v>
      </c>
      <c r="K13700" s="2" t="s">
        <v>10</v>
      </c>
      <c r="L13700" s="2">
        <v>133701</v>
      </c>
      <c r="M13700" t="s">
        <v>16691</v>
      </c>
      <c r="N13700" t="s">
        <v>16968</v>
      </c>
      <c r="O13700" t="s">
        <v>10871</v>
      </c>
      <c r="P13700" t="s">
        <v>10876</v>
      </c>
    </row>
    <row r="13701" spans="1:16" x14ac:dyDescent="0.3">
      <c r="A13701" t="s">
        <v>10620</v>
      </c>
      <c r="B13701" s="2" t="str">
        <f t="shared" si="644"/>
        <v>9953</v>
      </c>
      <c r="C13701" s="2">
        <f t="shared" si="642"/>
        <v>9953</v>
      </c>
      <c r="D13701" t="str">
        <f>VLOOKUP(C13701,'Cost Centre'!A:B,2,)</f>
        <v>Naledi</v>
      </c>
      <c r="E13701" t="str">
        <f t="shared" si="643"/>
        <v>2</v>
      </c>
      <c r="F13701" t="s">
        <v>69</v>
      </c>
      <c r="G13701" s="2">
        <v>0</v>
      </c>
      <c r="H13701" s="2">
        <v>227086.07</v>
      </c>
      <c r="I13701" s="2">
        <v>0</v>
      </c>
      <c r="J13701" s="105">
        <f>SUMIF([1]MMM!$A:$A,A13701,[1]MMM!$F:$F)</f>
        <v>227086.07</v>
      </c>
      <c r="K13701" s="2" t="s">
        <v>10</v>
      </c>
      <c r="L13701" s="2">
        <v>222896</v>
      </c>
      <c r="M13701" t="s">
        <v>16691</v>
      </c>
      <c r="N13701" t="s">
        <v>16968</v>
      </c>
      <c r="O13701" t="s">
        <v>10871</v>
      </c>
      <c r="P13701" t="s">
        <v>10876</v>
      </c>
    </row>
    <row r="13702" spans="1:16" x14ac:dyDescent="0.3">
      <c r="A13702" t="s">
        <v>10621</v>
      </c>
      <c r="B13702" s="2" t="str">
        <f t="shared" si="644"/>
        <v>9953</v>
      </c>
      <c r="C13702" s="2">
        <f t="shared" si="642"/>
        <v>9953</v>
      </c>
      <c r="D13702" t="str">
        <f>VLOOKUP(C13702,'Cost Centre'!A:B,2,)</f>
        <v>Naledi</v>
      </c>
      <c r="E13702" t="str">
        <f t="shared" si="643"/>
        <v>2</v>
      </c>
      <c r="F13702" t="s">
        <v>70</v>
      </c>
      <c r="G13702" s="2">
        <v>0</v>
      </c>
      <c r="H13702" s="2">
        <v>7138.57</v>
      </c>
      <c r="I13702" s="2">
        <v>0</v>
      </c>
      <c r="J13702" s="105">
        <f>SUMIF([1]MMM!$A:$A,A13702,[1]MMM!$F:$F)</f>
        <v>7138.57</v>
      </c>
      <c r="K13702" s="2" t="s">
        <v>10</v>
      </c>
      <c r="L13702" s="2">
        <v>7652</v>
      </c>
      <c r="M13702" t="s">
        <v>16691</v>
      </c>
      <c r="N13702" t="s">
        <v>16968</v>
      </c>
      <c r="O13702" t="s">
        <v>10871</v>
      </c>
      <c r="P13702" t="s">
        <v>10876</v>
      </c>
    </row>
    <row r="13703" spans="1:16" x14ac:dyDescent="0.3">
      <c r="A13703" t="s">
        <v>10622</v>
      </c>
      <c r="B13703" s="2" t="str">
        <f t="shared" si="644"/>
        <v>9953</v>
      </c>
      <c r="C13703" s="2">
        <f t="shared" si="642"/>
        <v>9953</v>
      </c>
      <c r="D13703" t="str">
        <f>VLOOKUP(C13703,'Cost Centre'!A:B,2,)</f>
        <v>Naledi</v>
      </c>
      <c r="E13703" t="str">
        <f t="shared" si="643"/>
        <v>2</v>
      </c>
      <c r="F13703" t="s">
        <v>86</v>
      </c>
      <c r="G13703" s="2">
        <v>0</v>
      </c>
      <c r="H13703" s="2">
        <v>0</v>
      </c>
      <c r="I13703" s="2">
        <v>0</v>
      </c>
      <c r="J13703" s="105">
        <f>SUMIF([1]MMM!$A:$A,A13703,[1]MMM!$F:$F)</f>
        <v>0</v>
      </c>
      <c r="K13703" s="2" t="s">
        <v>10</v>
      </c>
      <c r="L13703" s="2">
        <v>0</v>
      </c>
      <c r="M13703" t="s">
        <v>16691</v>
      </c>
      <c r="N13703" t="s">
        <v>16968</v>
      </c>
      <c r="O13703" t="s">
        <v>10871</v>
      </c>
      <c r="P13703" t="s">
        <v>10881</v>
      </c>
    </row>
    <row r="13704" spans="1:16" x14ac:dyDescent="0.3">
      <c r="A13704" t="s">
        <v>10623</v>
      </c>
      <c r="B13704" s="2" t="str">
        <f t="shared" si="644"/>
        <v>9953</v>
      </c>
      <c r="C13704" s="2">
        <f t="shared" si="642"/>
        <v>9953</v>
      </c>
      <c r="D13704" t="str">
        <f>VLOOKUP(C13704,'Cost Centre'!A:B,2,)</f>
        <v>Naledi</v>
      </c>
      <c r="E13704" t="str">
        <f t="shared" si="643"/>
        <v>2</v>
      </c>
      <c r="F13704" t="s">
        <v>138</v>
      </c>
      <c r="G13704" s="2">
        <v>0</v>
      </c>
      <c r="H13704" s="2">
        <v>0</v>
      </c>
      <c r="I13704" s="2">
        <v>0</v>
      </c>
      <c r="J13704" s="105">
        <f>SUMIF([1]MMM!$A:$A,A13704,[1]MMM!$F:$F)</f>
        <v>0</v>
      </c>
      <c r="K13704" s="2" t="s">
        <v>10</v>
      </c>
      <c r="L13704" s="2">
        <v>0</v>
      </c>
      <c r="M13704" t="s">
        <v>16691</v>
      </c>
      <c r="N13704" t="s">
        <v>16968</v>
      </c>
      <c r="O13704" t="s">
        <v>10871</v>
      </c>
      <c r="P13704" t="s">
        <v>10881</v>
      </c>
    </row>
    <row r="13705" spans="1:16" x14ac:dyDescent="0.3">
      <c r="A13705" t="s">
        <v>10624</v>
      </c>
      <c r="B13705" s="2" t="str">
        <f t="shared" si="644"/>
        <v>9953</v>
      </c>
      <c r="C13705" s="2">
        <f t="shared" si="642"/>
        <v>9953</v>
      </c>
      <c r="D13705" t="str">
        <f>VLOOKUP(C13705,'Cost Centre'!A:B,2,)</f>
        <v>Naledi</v>
      </c>
      <c r="E13705" t="str">
        <f t="shared" si="643"/>
        <v>2</v>
      </c>
      <c r="F13705" t="s">
        <v>93</v>
      </c>
      <c r="G13705" s="2">
        <v>0</v>
      </c>
      <c r="H13705" s="2">
        <v>13256.85</v>
      </c>
      <c r="I13705" s="2">
        <v>0</v>
      </c>
      <c r="J13705" s="105">
        <f>SUMIF([1]MMM!$A:$A,A13705,[1]MMM!$F:$F)</f>
        <v>13256.85</v>
      </c>
      <c r="K13705" s="2" t="s">
        <v>10</v>
      </c>
      <c r="L13705" s="2">
        <v>0</v>
      </c>
      <c r="M13705" t="s">
        <v>16691</v>
      </c>
      <c r="N13705" t="s">
        <v>16968</v>
      </c>
      <c r="O13705" t="s">
        <v>10871</v>
      </c>
      <c r="P13705" t="s">
        <v>10881</v>
      </c>
    </row>
    <row r="13706" spans="1:16" x14ac:dyDescent="0.3">
      <c r="A13706" t="s">
        <v>10625</v>
      </c>
      <c r="B13706" s="2" t="str">
        <f t="shared" si="644"/>
        <v>9953</v>
      </c>
      <c r="C13706" s="2">
        <f t="shared" si="642"/>
        <v>9953</v>
      </c>
      <c r="D13706" t="str">
        <f>VLOOKUP(C13706,'Cost Centre'!A:B,2,)</f>
        <v>Naledi</v>
      </c>
      <c r="E13706" t="str">
        <f t="shared" si="643"/>
        <v>2</v>
      </c>
      <c r="F13706" t="s">
        <v>117</v>
      </c>
      <c r="G13706" s="2">
        <v>0</v>
      </c>
      <c r="H13706" s="2">
        <v>0</v>
      </c>
      <c r="I13706" s="2">
        <v>0</v>
      </c>
      <c r="J13706" s="105">
        <f>SUMIF([1]MMM!$A:$A,A13706,[1]MMM!$F:$F)</f>
        <v>0</v>
      </c>
      <c r="K13706" s="2" t="s">
        <v>10</v>
      </c>
      <c r="L13706" s="2">
        <v>0</v>
      </c>
      <c r="M13706" t="s">
        <v>16691</v>
      </c>
      <c r="N13706" t="s">
        <v>16968</v>
      </c>
      <c r="O13706" t="s">
        <v>10871</v>
      </c>
      <c r="P13706" t="s">
        <v>10885</v>
      </c>
    </row>
    <row r="13707" spans="1:16" x14ac:dyDescent="0.3">
      <c r="A13707" t="s">
        <v>10626</v>
      </c>
      <c r="B13707" s="2" t="str">
        <f t="shared" si="644"/>
        <v>9953</v>
      </c>
      <c r="C13707" s="2">
        <f t="shared" si="642"/>
        <v>9953</v>
      </c>
      <c r="D13707" t="str">
        <f>VLOOKUP(C13707,'Cost Centre'!A:B,2,)</f>
        <v>Naledi</v>
      </c>
      <c r="E13707" t="str">
        <f t="shared" si="643"/>
        <v>2</v>
      </c>
      <c r="F13707" t="s">
        <v>170</v>
      </c>
      <c r="G13707" s="2">
        <v>0</v>
      </c>
      <c r="H13707" s="2">
        <v>0</v>
      </c>
      <c r="I13707" s="2">
        <v>0</v>
      </c>
      <c r="J13707" s="105">
        <f>SUMIF([1]MMM!$A:$A,A13707,[1]MMM!$F:$F)</f>
        <v>0</v>
      </c>
      <c r="K13707" s="2" t="s">
        <v>10</v>
      </c>
      <c r="L13707" s="2">
        <v>0</v>
      </c>
      <c r="M13707" t="s">
        <v>16691</v>
      </c>
      <c r="N13707" t="s">
        <v>16968</v>
      </c>
      <c r="O13707" t="s">
        <v>10871</v>
      </c>
      <c r="P13707" t="s">
        <v>10885</v>
      </c>
    </row>
    <row r="13708" spans="1:16" x14ac:dyDescent="0.3">
      <c r="A13708" t="s">
        <v>16969</v>
      </c>
      <c r="B13708" s="2" t="str">
        <f t="shared" si="644"/>
        <v>9953</v>
      </c>
      <c r="C13708" s="2">
        <f t="shared" si="642"/>
        <v>9953</v>
      </c>
      <c r="D13708" t="str">
        <f>VLOOKUP(C13708,'Cost Centre'!A:B,2,)</f>
        <v>Naledi</v>
      </c>
      <c r="E13708" t="str">
        <f t="shared" si="643"/>
        <v>3</v>
      </c>
      <c r="F13708" t="s">
        <v>10912</v>
      </c>
      <c r="G13708" s="2">
        <v>0</v>
      </c>
      <c r="H13708" s="2">
        <v>0</v>
      </c>
      <c r="I13708" s="2">
        <v>-1539323.82</v>
      </c>
      <c r="J13708" s="105">
        <f>SUMIF([1]MMM!$A:$A,A13708,[1]MMM!$F:$F)</f>
        <v>-1539323.82</v>
      </c>
      <c r="K13708" s="2" t="s">
        <v>10</v>
      </c>
      <c r="L13708" s="2">
        <v>0</v>
      </c>
      <c r="M13708" t="s">
        <v>16691</v>
      </c>
      <c r="N13708" t="s">
        <v>16968</v>
      </c>
      <c r="O13708" t="s">
        <v>10908</v>
      </c>
      <c r="P13708" t="s">
        <v>10913</v>
      </c>
    </row>
    <row r="13709" spans="1:16" x14ac:dyDescent="0.3">
      <c r="A13709" t="s">
        <v>16970</v>
      </c>
      <c r="B13709" s="2" t="str">
        <f t="shared" si="644"/>
        <v>9953</v>
      </c>
      <c r="C13709" s="2">
        <f t="shared" si="642"/>
        <v>9953</v>
      </c>
      <c r="D13709" t="str">
        <f>VLOOKUP(C13709,'Cost Centre'!A:B,2,)</f>
        <v>Naledi</v>
      </c>
      <c r="E13709" t="str">
        <f t="shared" si="643"/>
        <v>3</v>
      </c>
      <c r="F13709" t="s">
        <v>10915</v>
      </c>
      <c r="G13709" s="2">
        <v>0</v>
      </c>
      <c r="H13709" s="2">
        <v>0</v>
      </c>
      <c r="I13709" s="2">
        <v>0</v>
      </c>
      <c r="J13709" s="105">
        <f>SUMIF([1]MMM!$A:$A,A13709,[1]MMM!$F:$F)</f>
        <v>0</v>
      </c>
      <c r="K13709" s="2" t="s">
        <v>10</v>
      </c>
      <c r="L13709" s="2">
        <v>0</v>
      </c>
      <c r="M13709" t="s">
        <v>16691</v>
      </c>
      <c r="N13709" t="s">
        <v>16968</v>
      </c>
      <c r="O13709" t="s">
        <v>10908</v>
      </c>
      <c r="P13709" t="s">
        <v>10913</v>
      </c>
    </row>
    <row r="13710" spans="1:16" x14ac:dyDescent="0.3">
      <c r="A13710" t="s">
        <v>16971</v>
      </c>
      <c r="B13710" s="2" t="str">
        <f t="shared" si="644"/>
        <v>9953</v>
      </c>
      <c r="C13710" s="2">
        <f t="shared" si="642"/>
        <v>9953</v>
      </c>
      <c r="D13710" t="str">
        <f>VLOOKUP(C13710,'Cost Centre'!A:B,2,)</f>
        <v>Naledi</v>
      </c>
      <c r="E13710" t="str">
        <f t="shared" si="643"/>
        <v>8</v>
      </c>
      <c r="F13710" t="s">
        <v>462</v>
      </c>
      <c r="G13710" s="2">
        <v>1543426.76</v>
      </c>
      <c r="H13710" s="2">
        <v>0</v>
      </c>
      <c r="I13710" s="2">
        <v>0</v>
      </c>
      <c r="J13710" s="105">
        <f>SUMIF([1]MMM!$A:$A,A13710,[1]MMM!$F:$F)</f>
        <v>1543426.76</v>
      </c>
      <c r="K13710" s="2" t="s">
        <v>460</v>
      </c>
      <c r="L13710" s="2">
        <v>0</v>
      </c>
      <c r="M13710" t="s">
        <v>16691</v>
      </c>
      <c r="N13710" t="s">
        <v>16968</v>
      </c>
      <c r="O13710" t="s">
        <v>10916</v>
      </c>
      <c r="P13710" t="s">
        <v>10917</v>
      </c>
    </row>
    <row r="13711" spans="1:16" x14ac:dyDescent="0.3">
      <c r="A13711" t="s">
        <v>16972</v>
      </c>
      <c r="B13711" s="2" t="str">
        <f t="shared" si="644"/>
        <v>9953</v>
      </c>
      <c r="C13711" s="2">
        <f t="shared" si="642"/>
        <v>9953</v>
      </c>
      <c r="D13711" t="str">
        <f>VLOOKUP(C13711,'Cost Centre'!A:B,2,)</f>
        <v>Naledi</v>
      </c>
      <c r="E13711" t="str">
        <f t="shared" si="643"/>
        <v>8</v>
      </c>
      <c r="F13711" t="s">
        <v>464</v>
      </c>
      <c r="G13711" s="2">
        <v>0</v>
      </c>
      <c r="H13711" s="2">
        <v>0</v>
      </c>
      <c r="I13711" s="2">
        <v>0</v>
      </c>
      <c r="J13711" s="105">
        <f>SUMIF([1]MMM!$A:$A,A13711,[1]MMM!$F:$F)</f>
        <v>0</v>
      </c>
      <c r="K13711" s="2" t="s">
        <v>460</v>
      </c>
      <c r="L13711" s="2">
        <v>0</v>
      </c>
      <c r="M13711" t="s">
        <v>16691</v>
      </c>
      <c r="N13711" t="s">
        <v>16968</v>
      </c>
      <c r="O13711" t="s">
        <v>10916</v>
      </c>
      <c r="P13711" t="s">
        <v>10917</v>
      </c>
    </row>
    <row r="13712" spans="1:16" x14ac:dyDescent="0.3">
      <c r="A13712" t="s">
        <v>16973</v>
      </c>
      <c r="B13712" s="2" t="str">
        <f t="shared" si="644"/>
        <v>9953</v>
      </c>
      <c r="C13712" s="2">
        <f t="shared" si="642"/>
        <v>9953</v>
      </c>
      <c r="D13712" t="str">
        <f>VLOOKUP(C13712,'Cost Centre'!A:B,2,)</f>
        <v>Naledi</v>
      </c>
      <c r="E13712" t="str">
        <f t="shared" si="643"/>
        <v>8</v>
      </c>
      <c r="F13712" t="s">
        <v>466</v>
      </c>
      <c r="G13712" s="2">
        <v>0</v>
      </c>
      <c r="H13712" s="2">
        <v>0</v>
      </c>
      <c r="I13712" s="2">
        <v>0</v>
      </c>
      <c r="J13712" s="105">
        <f>SUMIF([1]MMM!$A:$A,A13712,[1]MMM!$F:$F)</f>
        <v>0</v>
      </c>
      <c r="K13712" s="2" t="s">
        <v>460</v>
      </c>
      <c r="L13712" s="2">
        <v>0</v>
      </c>
      <c r="M13712" t="s">
        <v>16691</v>
      </c>
      <c r="N13712" t="s">
        <v>16968</v>
      </c>
      <c r="O13712" t="s">
        <v>10916</v>
      </c>
      <c r="P13712" t="s">
        <v>10917</v>
      </c>
    </row>
    <row r="13713" spans="1:16" x14ac:dyDescent="0.3">
      <c r="A13713" t="s">
        <v>16974</v>
      </c>
      <c r="B13713" s="2" t="str">
        <f t="shared" si="644"/>
        <v>9953</v>
      </c>
      <c r="C13713" s="2">
        <f t="shared" si="642"/>
        <v>9953</v>
      </c>
      <c r="D13713" t="str">
        <f>VLOOKUP(C13713,'Cost Centre'!A:B,2,)</f>
        <v>Naledi</v>
      </c>
      <c r="E13713" t="str">
        <f t="shared" si="643"/>
        <v>8</v>
      </c>
      <c r="F13713" t="s">
        <v>468</v>
      </c>
      <c r="G13713" s="2">
        <v>0</v>
      </c>
      <c r="H13713" s="2">
        <v>1539323.82</v>
      </c>
      <c r="I13713" s="2">
        <v>0</v>
      </c>
      <c r="J13713" s="105">
        <f>SUMIF([1]MMM!$A:$A,A13713,[1]MMM!$F:$F)</f>
        <v>1539323.82</v>
      </c>
      <c r="K13713" s="2" t="s">
        <v>460</v>
      </c>
      <c r="L13713" s="2">
        <v>0</v>
      </c>
      <c r="M13713" t="s">
        <v>16691</v>
      </c>
      <c r="N13713" t="s">
        <v>16968</v>
      </c>
      <c r="O13713" t="s">
        <v>10916</v>
      </c>
      <c r="P13713" t="s">
        <v>10917</v>
      </c>
    </row>
    <row r="13714" spans="1:16" x14ac:dyDescent="0.3">
      <c r="A13714" t="s">
        <v>16975</v>
      </c>
      <c r="B13714" s="2" t="str">
        <f t="shared" si="644"/>
        <v>9953</v>
      </c>
      <c r="C13714" s="2">
        <f t="shared" si="642"/>
        <v>9953</v>
      </c>
      <c r="D13714" t="str">
        <f>VLOOKUP(C13714,'Cost Centre'!A:B,2,)</f>
        <v>Naledi</v>
      </c>
      <c r="E13714" t="str">
        <f t="shared" si="643"/>
        <v>8</v>
      </c>
      <c r="F13714" t="s">
        <v>470</v>
      </c>
      <c r="G13714" s="2">
        <v>0</v>
      </c>
      <c r="H13714" s="2">
        <v>0</v>
      </c>
      <c r="I13714" s="2">
        <v>0</v>
      </c>
      <c r="J13714" s="105">
        <f>SUMIF([1]MMM!$A:$A,A13714,[1]MMM!$F:$F)</f>
        <v>0</v>
      </c>
      <c r="K13714" s="2" t="s">
        <v>460</v>
      </c>
      <c r="L13714" s="2">
        <v>0</v>
      </c>
      <c r="M13714" t="s">
        <v>16691</v>
      </c>
      <c r="N13714" t="s">
        <v>16968</v>
      </c>
      <c r="O13714" t="s">
        <v>10916</v>
      </c>
      <c r="P13714" t="s">
        <v>10917</v>
      </c>
    </row>
    <row r="13715" spans="1:16" x14ac:dyDescent="0.3">
      <c r="A13715" t="s">
        <v>16976</v>
      </c>
      <c r="B13715" s="2" t="str">
        <f t="shared" si="644"/>
        <v>9953</v>
      </c>
      <c r="C13715" s="2">
        <f t="shared" si="642"/>
        <v>9953</v>
      </c>
      <c r="D13715" t="str">
        <f>VLOOKUP(C13715,'Cost Centre'!A:B,2,)</f>
        <v>Naledi</v>
      </c>
      <c r="E13715" t="str">
        <f t="shared" si="643"/>
        <v>8</v>
      </c>
      <c r="F13715" t="s">
        <v>2159</v>
      </c>
      <c r="G13715" s="2">
        <v>0</v>
      </c>
      <c r="H13715" s="2">
        <v>0</v>
      </c>
      <c r="I13715" s="2">
        <v>0</v>
      </c>
      <c r="J13715" s="105">
        <f>SUMIF([1]MMM!$A:$A,A13715,[1]MMM!$F:$F)</f>
        <v>0</v>
      </c>
      <c r="K13715" s="2" t="s">
        <v>460</v>
      </c>
      <c r="L13715" s="2">
        <v>0</v>
      </c>
      <c r="M13715" t="s">
        <v>16691</v>
      </c>
      <c r="N13715" t="s">
        <v>16968</v>
      </c>
      <c r="O13715" t="s">
        <v>10916</v>
      </c>
      <c r="P13715" t="s">
        <v>10917</v>
      </c>
    </row>
    <row r="13716" spans="1:16" x14ac:dyDescent="0.3">
      <c r="A13716" t="s">
        <v>10627</v>
      </c>
      <c r="B13716" s="2" t="str">
        <f t="shared" si="644"/>
        <v>9961</v>
      </c>
      <c r="C13716" s="2">
        <f t="shared" si="642"/>
        <v>9961</v>
      </c>
      <c r="D13716" t="str">
        <f>VLOOKUP(C13716,'Cost Centre'!A:B,2,)</f>
        <v>Naledi</v>
      </c>
      <c r="E13716" t="str">
        <f t="shared" si="643"/>
        <v>1</v>
      </c>
      <c r="F13716" t="s">
        <v>3400</v>
      </c>
      <c r="G13716" s="2">
        <v>0</v>
      </c>
      <c r="H13716" s="2">
        <v>0</v>
      </c>
      <c r="I13716" s="2">
        <v>0</v>
      </c>
      <c r="J13716" s="105">
        <f>SUMIF([1]MMM!$A:$A,A13716,[1]MMM!$F:$F)</f>
        <v>0</v>
      </c>
      <c r="K13716" s="2" t="s">
        <v>10</v>
      </c>
      <c r="L13716" s="2">
        <v>0</v>
      </c>
      <c r="M13716" t="s">
        <v>16691</v>
      </c>
      <c r="N13716" t="s">
        <v>16977</v>
      </c>
      <c r="O13716" t="s">
        <v>11023</v>
      </c>
      <c r="P13716" t="s">
        <v>11526</v>
      </c>
    </row>
    <row r="13717" spans="1:16" x14ac:dyDescent="0.3">
      <c r="A13717" t="s">
        <v>10629</v>
      </c>
      <c r="B13717" s="2" t="str">
        <f t="shared" si="644"/>
        <v>9961</v>
      </c>
      <c r="C13717" s="2">
        <f t="shared" si="642"/>
        <v>9961</v>
      </c>
      <c r="D13717" t="str">
        <f>VLOOKUP(C13717,'Cost Centre'!A:B,2,)</f>
        <v>Naledi</v>
      </c>
      <c r="E13717" t="str">
        <f t="shared" si="643"/>
        <v>1</v>
      </c>
      <c r="F13717" t="s">
        <v>373</v>
      </c>
      <c r="G13717" s="2">
        <v>0</v>
      </c>
      <c r="H13717" s="2">
        <v>0</v>
      </c>
      <c r="I13717" s="2">
        <v>0</v>
      </c>
      <c r="J13717" s="105">
        <f>SUMIF([1]MMM!$A:$A,A13717,[1]MMM!$F:$F)</f>
        <v>0</v>
      </c>
      <c r="K13717" s="2" t="s">
        <v>10</v>
      </c>
      <c r="L13717" s="2">
        <v>0</v>
      </c>
      <c r="M13717" t="s">
        <v>16691</v>
      </c>
      <c r="N13717" t="s">
        <v>16977</v>
      </c>
      <c r="O13717" t="s">
        <v>11023</v>
      </c>
      <c r="P13717" t="s">
        <v>11207</v>
      </c>
    </row>
    <row r="13718" spans="1:16" x14ac:dyDescent="0.3">
      <c r="A13718" t="s">
        <v>10630</v>
      </c>
      <c r="B13718" s="2" t="str">
        <f t="shared" si="644"/>
        <v>9961</v>
      </c>
      <c r="C13718" s="2">
        <f t="shared" si="642"/>
        <v>9961</v>
      </c>
      <c r="D13718" t="str">
        <f>VLOOKUP(C13718,'Cost Centre'!A:B,2,)</f>
        <v>Naledi</v>
      </c>
      <c r="E13718" t="str">
        <f t="shared" si="643"/>
        <v>2</v>
      </c>
      <c r="F13718" t="s">
        <v>48</v>
      </c>
      <c r="G13718" s="2">
        <v>0</v>
      </c>
      <c r="H13718" s="2">
        <v>609708.01</v>
      </c>
      <c r="I13718" s="2">
        <v>0</v>
      </c>
      <c r="J13718" s="105">
        <f>SUMIF([1]MMM!$A:$A,A13718,[1]MMM!$F:$F)</f>
        <v>609708.01</v>
      </c>
      <c r="K13718" s="2" t="s">
        <v>10</v>
      </c>
      <c r="L13718" s="2">
        <v>610847</v>
      </c>
      <c r="M13718" t="s">
        <v>16691</v>
      </c>
      <c r="N13718" t="s">
        <v>16977</v>
      </c>
      <c r="O13718" t="s">
        <v>10871</v>
      </c>
      <c r="P13718" t="s">
        <v>10875</v>
      </c>
    </row>
    <row r="13719" spans="1:16" x14ac:dyDescent="0.3">
      <c r="A13719" t="s">
        <v>10631</v>
      </c>
      <c r="B13719" s="2" t="str">
        <f t="shared" si="644"/>
        <v>9961</v>
      </c>
      <c r="C13719" s="2">
        <f t="shared" si="642"/>
        <v>9961</v>
      </c>
      <c r="D13719" t="str">
        <f>VLOOKUP(C13719,'Cost Centre'!A:B,2,)</f>
        <v>Naledi</v>
      </c>
      <c r="E13719" t="str">
        <f t="shared" si="643"/>
        <v>2</v>
      </c>
      <c r="F13719" t="s">
        <v>51</v>
      </c>
      <c r="G13719" s="2">
        <v>0</v>
      </c>
      <c r="H13719" s="2">
        <v>10416</v>
      </c>
      <c r="I13719" s="2">
        <v>0</v>
      </c>
      <c r="J13719" s="105">
        <f>SUMIF([1]MMM!$A:$A,A13719,[1]MMM!$F:$F)</f>
        <v>10416</v>
      </c>
      <c r="K13719" s="2" t="s">
        <v>10</v>
      </c>
      <c r="L13719" s="2">
        <v>10416</v>
      </c>
      <c r="M13719" t="s">
        <v>16691</v>
      </c>
      <c r="N13719" t="s">
        <v>16977</v>
      </c>
      <c r="O13719" t="s">
        <v>10871</v>
      </c>
      <c r="P13719" t="s">
        <v>10875</v>
      </c>
    </row>
    <row r="13720" spans="1:16" x14ac:dyDescent="0.3">
      <c r="A13720" t="s">
        <v>10632</v>
      </c>
      <c r="B13720" s="2" t="str">
        <f t="shared" si="644"/>
        <v>9961</v>
      </c>
      <c r="C13720" s="2">
        <f t="shared" si="642"/>
        <v>9961</v>
      </c>
      <c r="D13720" t="str">
        <f>VLOOKUP(C13720,'Cost Centre'!A:B,2,)</f>
        <v>Naledi</v>
      </c>
      <c r="E13720" t="str">
        <f t="shared" si="643"/>
        <v>2</v>
      </c>
      <c r="F13720" t="s">
        <v>55</v>
      </c>
      <c r="G13720" s="2">
        <v>0</v>
      </c>
      <c r="H13720" s="2">
        <v>139919.99</v>
      </c>
      <c r="I13720" s="2">
        <v>0</v>
      </c>
      <c r="J13720" s="105">
        <f>SUMIF([1]MMM!$A:$A,A13720,[1]MMM!$F:$F)</f>
        <v>139919.99</v>
      </c>
      <c r="K13720" s="2" t="s">
        <v>10</v>
      </c>
      <c r="L13720" s="2">
        <v>6250</v>
      </c>
      <c r="M13720" t="s">
        <v>16691</v>
      </c>
      <c r="N13720" t="s">
        <v>16977</v>
      </c>
      <c r="O13720" t="s">
        <v>10871</v>
      </c>
      <c r="P13720" t="s">
        <v>10875</v>
      </c>
    </row>
    <row r="13721" spans="1:16" x14ac:dyDescent="0.3">
      <c r="A13721" t="s">
        <v>10633</v>
      </c>
      <c r="B13721" s="2" t="str">
        <f t="shared" si="644"/>
        <v>9961</v>
      </c>
      <c r="C13721" s="2">
        <f t="shared" si="642"/>
        <v>9961</v>
      </c>
      <c r="D13721" t="str">
        <f>VLOOKUP(C13721,'Cost Centre'!A:B,2,)</f>
        <v>Naledi</v>
      </c>
      <c r="E13721" t="str">
        <f t="shared" si="643"/>
        <v>2</v>
      </c>
      <c r="F13721" t="s">
        <v>56</v>
      </c>
      <c r="G13721" s="2">
        <v>0</v>
      </c>
      <c r="H13721" s="2">
        <v>0</v>
      </c>
      <c r="I13721" s="2">
        <v>-0.01</v>
      </c>
      <c r="J13721" s="105">
        <f>SUMIF([1]MMM!$A:$A,A13721,[1]MMM!$F:$F)</f>
        <v>-0.01</v>
      </c>
      <c r="K13721" s="2" t="s">
        <v>10</v>
      </c>
      <c r="L13721" s="2">
        <v>12400</v>
      </c>
      <c r="M13721" t="s">
        <v>16691</v>
      </c>
      <c r="N13721" t="s">
        <v>16977</v>
      </c>
      <c r="O13721" t="s">
        <v>10871</v>
      </c>
      <c r="P13721" t="s">
        <v>10875</v>
      </c>
    </row>
    <row r="13722" spans="1:16" x14ac:dyDescent="0.3">
      <c r="A13722" t="s">
        <v>10634</v>
      </c>
      <c r="B13722" s="2" t="str">
        <f t="shared" si="644"/>
        <v>9961</v>
      </c>
      <c r="C13722" s="2">
        <f t="shared" si="642"/>
        <v>9961</v>
      </c>
      <c r="D13722" t="str">
        <f>VLOOKUP(C13722,'Cost Centre'!A:B,2,)</f>
        <v>Naledi</v>
      </c>
      <c r="E13722" t="str">
        <f t="shared" si="643"/>
        <v>2</v>
      </c>
      <c r="F13722" t="s">
        <v>57</v>
      </c>
      <c r="G13722" s="2">
        <v>0</v>
      </c>
      <c r="H13722" s="2">
        <v>0.01</v>
      </c>
      <c r="I13722" s="2">
        <v>0</v>
      </c>
      <c r="J13722" s="105">
        <f>SUMIF([1]MMM!$A:$A,A13722,[1]MMM!$F:$F)</f>
        <v>0.01</v>
      </c>
      <c r="K13722" s="2" t="s">
        <v>10</v>
      </c>
      <c r="L13722" s="2">
        <v>13952</v>
      </c>
      <c r="M13722" t="s">
        <v>16691</v>
      </c>
      <c r="N13722" t="s">
        <v>16977</v>
      </c>
      <c r="O13722" t="s">
        <v>10871</v>
      </c>
      <c r="P13722" t="s">
        <v>10875</v>
      </c>
    </row>
    <row r="13723" spans="1:16" x14ac:dyDescent="0.3">
      <c r="A13723" t="s">
        <v>10635</v>
      </c>
      <c r="B13723" s="2" t="str">
        <f t="shared" si="644"/>
        <v>9961</v>
      </c>
      <c r="C13723" s="2">
        <f t="shared" si="642"/>
        <v>9961</v>
      </c>
      <c r="D13723" t="str">
        <f>VLOOKUP(C13723,'Cost Centre'!A:B,2,)</f>
        <v>Naledi</v>
      </c>
      <c r="E13723" t="str">
        <f t="shared" si="643"/>
        <v>2</v>
      </c>
      <c r="F13723" t="s">
        <v>61</v>
      </c>
      <c r="G13723" s="2">
        <v>0</v>
      </c>
      <c r="H13723" s="2">
        <v>50809</v>
      </c>
      <c r="I13723" s="2">
        <v>0</v>
      </c>
      <c r="J13723" s="105">
        <f>SUMIF([1]MMM!$A:$A,A13723,[1]MMM!$F:$F)</f>
        <v>50809</v>
      </c>
      <c r="K13723" s="2" t="s">
        <v>10</v>
      </c>
      <c r="L13723" s="2">
        <v>50904</v>
      </c>
      <c r="M13723" t="s">
        <v>16691</v>
      </c>
      <c r="N13723" t="s">
        <v>16977</v>
      </c>
      <c r="O13723" t="s">
        <v>10871</v>
      </c>
      <c r="P13723" t="s">
        <v>10875</v>
      </c>
    </row>
    <row r="13724" spans="1:16" x14ac:dyDescent="0.3">
      <c r="A13724" t="s">
        <v>10636</v>
      </c>
      <c r="B13724" s="2" t="str">
        <f t="shared" si="644"/>
        <v>9961</v>
      </c>
      <c r="C13724" s="2">
        <f t="shared" si="642"/>
        <v>9961</v>
      </c>
      <c r="D13724" t="str">
        <f>VLOOKUP(C13724,'Cost Centre'!A:B,2,)</f>
        <v>Naledi</v>
      </c>
      <c r="E13724" t="str">
        <f t="shared" si="643"/>
        <v>2</v>
      </c>
      <c r="F13724" t="s">
        <v>67</v>
      </c>
      <c r="G13724" s="2">
        <v>0</v>
      </c>
      <c r="H13724" s="2">
        <v>210.01</v>
      </c>
      <c r="I13724" s="2">
        <v>0</v>
      </c>
      <c r="J13724" s="105">
        <f>SUMIF([1]MMM!$A:$A,A13724,[1]MMM!$F:$F)</f>
        <v>210.01</v>
      </c>
      <c r="K13724" s="2" t="s">
        <v>10</v>
      </c>
      <c r="L13724" s="2">
        <v>212</v>
      </c>
      <c r="M13724" t="s">
        <v>16691</v>
      </c>
      <c r="N13724" t="s">
        <v>16977</v>
      </c>
      <c r="O13724" t="s">
        <v>10871</v>
      </c>
      <c r="P13724" t="s">
        <v>10876</v>
      </c>
    </row>
    <row r="13725" spans="1:16" x14ac:dyDescent="0.3">
      <c r="A13725" t="s">
        <v>10637</v>
      </c>
      <c r="B13725" s="2" t="str">
        <f t="shared" si="644"/>
        <v>9961</v>
      </c>
      <c r="C13725" s="2">
        <f t="shared" si="642"/>
        <v>9961</v>
      </c>
      <c r="D13725" t="str">
        <f>VLOOKUP(C13725,'Cost Centre'!A:B,2,)</f>
        <v>Naledi</v>
      </c>
      <c r="E13725" t="str">
        <f t="shared" si="643"/>
        <v>2</v>
      </c>
      <c r="F13725" t="s">
        <v>69</v>
      </c>
      <c r="G13725" s="2">
        <v>0</v>
      </c>
      <c r="H13725" s="2">
        <v>121677.35</v>
      </c>
      <c r="I13725" s="2">
        <v>0</v>
      </c>
      <c r="J13725" s="105">
        <f>SUMIF([1]MMM!$A:$A,A13725,[1]MMM!$F:$F)</f>
        <v>121677.35</v>
      </c>
      <c r="K13725" s="2" t="s">
        <v>10</v>
      </c>
      <c r="L13725" s="2">
        <v>113827</v>
      </c>
      <c r="M13725" t="s">
        <v>16691</v>
      </c>
      <c r="N13725" t="s">
        <v>16977</v>
      </c>
      <c r="O13725" t="s">
        <v>10871</v>
      </c>
      <c r="P13725" t="s">
        <v>10876</v>
      </c>
    </row>
    <row r="13726" spans="1:16" x14ac:dyDescent="0.3">
      <c r="A13726" t="s">
        <v>10638</v>
      </c>
      <c r="B13726" s="2" t="str">
        <f t="shared" si="644"/>
        <v>9961</v>
      </c>
      <c r="C13726" s="2">
        <f t="shared" si="642"/>
        <v>9961</v>
      </c>
      <c r="D13726" t="str">
        <f>VLOOKUP(C13726,'Cost Centre'!A:B,2,)</f>
        <v>Naledi</v>
      </c>
      <c r="E13726" t="str">
        <f t="shared" si="643"/>
        <v>2</v>
      </c>
      <c r="F13726" t="s">
        <v>70</v>
      </c>
      <c r="G13726" s="2">
        <v>0</v>
      </c>
      <c r="H13726" s="2">
        <v>3569.27</v>
      </c>
      <c r="I13726" s="2">
        <v>0</v>
      </c>
      <c r="J13726" s="105">
        <f>SUMIF([1]MMM!$A:$A,A13726,[1]MMM!$F:$F)</f>
        <v>3569.27</v>
      </c>
      <c r="K13726" s="2" t="s">
        <v>10</v>
      </c>
      <c r="L13726" s="2">
        <v>3826</v>
      </c>
      <c r="M13726" t="s">
        <v>16691</v>
      </c>
      <c r="N13726" t="s">
        <v>16977</v>
      </c>
      <c r="O13726" t="s">
        <v>10871</v>
      </c>
      <c r="P13726" t="s">
        <v>10876</v>
      </c>
    </row>
    <row r="13727" spans="1:16" x14ac:dyDescent="0.3">
      <c r="A13727" t="s">
        <v>10639</v>
      </c>
      <c r="B13727" s="2" t="str">
        <f t="shared" si="644"/>
        <v>9961</v>
      </c>
      <c r="C13727" s="2">
        <f t="shared" si="642"/>
        <v>9961</v>
      </c>
      <c r="D13727" t="str">
        <f>VLOOKUP(C13727,'Cost Centre'!A:B,2,)</f>
        <v>Naledi</v>
      </c>
      <c r="E13727" t="str">
        <f t="shared" si="643"/>
        <v>2</v>
      </c>
      <c r="F13727" t="s">
        <v>78</v>
      </c>
      <c r="G13727" s="2">
        <v>0</v>
      </c>
      <c r="H13727" s="2">
        <v>0</v>
      </c>
      <c r="I13727" s="2">
        <v>0</v>
      </c>
      <c r="J13727" s="105">
        <f>SUMIF([1]MMM!$A:$A,A13727,[1]MMM!$F:$F)</f>
        <v>0</v>
      </c>
      <c r="K13727" s="2" t="s">
        <v>10</v>
      </c>
      <c r="L13727" s="2">
        <v>0</v>
      </c>
      <c r="M13727" t="s">
        <v>16691</v>
      </c>
      <c r="N13727" t="s">
        <v>16977</v>
      </c>
      <c r="O13727" t="s">
        <v>10871</v>
      </c>
      <c r="P13727" t="s">
        <v>10931</v>
      </c>
    </row>
    <row r="13728" spans="1:16" x14ac:dyDescent="0.3">
      <c r="A13728" t="s">
        <v>10640</v>
      </c>
      <c r="B13728" s="2" t="str">
        <f t="shared" si="644"/>
        <v>9961</v>
      </c>
      <c r="C13728" s="2">
        <f t="shared" si="642"/>
        <v>9961</v>
      </c>
      <c r="D13728" t="str">
        <f>VLOOKUP(C13728,'Cost Centre'!A:B,2,)</f>
        <v>Naledi</v>
      </c>
      <c r="E13728" t="str">
        <f t="shared" si="643"/>
        <v>2</v>
      </c>
      <c r="F13728" t="s">
        <v>86</v>
      </c>
      <c r="G13728" s="2">
        <v>0</v>
      </c>
      <c r="H13728" s="2">
        <v>0</v>
      </c>
      <c r="I13728" s="2">
        <v>0</v>
      </c>
      <c r="J13728" s="105">
        <f>SUMIF([1]MMM!$A:$A,A13728,[1]MMM!$F:$F)</f>
        <v>0</v>
      </c>
      <c r="K13728" s="2" t="s">
        <v>10</v>
      </c>
      <c r="L13728" s="2">
        <v>0</v>
      </c>
      <c r="M13728" t="s">
        <v>16691</v>
      </c>
      <c r="N13728" t="s">
        <v>16977</v>
      </c>
      <c r="O13728" t="s">
        <v>10871</v>
      </c>
      <c r="P13728" t="s">
        <v>10881</v>
      </c>
    </row>
    <row r="13729" spans="1:16" x14ac:dyDescent="0.3">
      <c r="A13729" t="s">
        <v>10641</v>
      </c>
      <c r="B13729" s="2" t="str">
        <f t="shared" si="644"/>
        <v>9961</v>
      </c>
      <c r="C13729" s="2">
        <f t="shared" si="642"/>
        <v>9961</v>
      </c>
      <c r="D13729" t="str">
        <f>VLOOKUP(C13729,'Cost Centre'!A:B,2,)</f>
        <v>Naledi</v>
      </c>
      <c r="E13729" t="str">
        <f t="shared" si="643"/>
        <v>2</v>
      </c>
      <c r="F13729" t="s">
        <v>270</v>
      </c>
      <c r="G13729" s="2">
        <v>0</v>
      </c>
      <c r="H13729" s="2">
        <v>0</v>
      </c>
      <c r="I13729" s="2">
        <v>0</v>
      </c>
      <c r="J13729" s="105">
        <f>SUMIF([1]MMM!$A:$A,A13729,[1]MMM!$F:$F)</f>
        <v>0</v>
      </c>
      <c r="K13729" s="2" t="s">
        <v>10</v>
      </c>
      <c r="L13729" s="2">
        <v>0</v>
      </c>
      <c r="M13729" t="s">
        <v>16691</v>
      </c>
      <c r="N13729" t="s">
        <v>16977</v>
      </c>
      <c r="O13729" t="s">
        <v>10871</v>
      </c>
      <c r="P13729" t="s">
        <v>10881</v>
      </c>
    </row>
    <row r="13730" spans="1:16" x14ac:dyDescent="0.3">
      <c r="A13730" t="s">
        <v>10642</v>
      </c>
      <c r="B13730" s="2" t="str">
        <f t="shared" si="644"/>
        <v>9961</v>
      </c>
      <c r="C13730" s="2">
        <f t="shared" si="642"/>
        <v>9961</v>
      </c>
      <c r="D13730" t="str">
        <f>VLOOKUP(C13730,'Cost Centre'!A:B,2,)</f>
        <v>Naledi</v>
      </c>
      <c r="E13730" t="str">
        <f t="shared" si="643"/>
        <v>2</v>
      </c>
      <c r="F13730" t="s">
        <v>93</v>
      </c>
      <c r="G13730" s="2">
        <v>0</v>
      </c>
      <c r="H13730" s="2">
        <v>7371.39</v>
      </c>
      <c r="I13730" s="2">
        <v>0</v>
      </c>
      <c r="J13730" s="105">
        <f>SUMIF([1]MMM!$A:$A,A13730,[1]MMM!$F:$F)</f>
        <v>7371.39</v>
      </c>
      <c r="K13730" s="2" t="s">
        <v>10</v>
      </c>
      <c r="L13730" s="2">
        <v>6108</v>
      </c>
      <c r="M13730" t="s">
        <v>16691</v>
      </c>
      <c r="N13730" t="s">
        <v>16977</v>
      </c>
      <c r="O13730" t="s">
        <v>10871</v>
      </c>
      <c r="P13730" t="s">
        <v>10881</v>
      </c>
    </row>
    <row r="13731" spans="1:16" x14ac:dyDescent="0.3">
      <c r="A13731" t="s">
        <v>10643</v>
      </c>
      <c r="B13731" s="2" t="str">
        <f t="shared" si="644"/>
        <v>9961</v>
      </c>
      <c r="C13731" s="2">
        <f t="shared" si="642"/>
        <v>9961</v>
      </c>
      <c r="D13731" t="str">
        <f>VLOOKUP(C13731,'Cost Centre'!A:B,2,)</f>
        <v>Naledi</v>
      </c>
      <c r="E13731" t="str">
        <f t="shared" si="643"/>
        <v>2</v>
      </c>
      <c r="F13731" t="s">
        <v>10882</v>
      </c>
      <c r="G13731" s="2">
        <v>0</v>
      </c>
      <c r="H13731" s="2">
        <v>0</v>
      </c>
      <c r="I13731" s="2">
        <v>0</v>
      </c>
      <c r="J13731" s="105">
        <f>SUMIF([1]MMM!$A:$A,A13731,[1]MMM!$F:$F)</f>
        <v>0</v>
      </c>
      <c r="K13731" s="2" t="s">
        <v>10</v>
      </c>
      <c r="L13731" s="2">
        <v>0</v>
      </c>
      <c r="M13731" t="s">
        <v>16691</v>
      </c>
      <c r="N13731" t="s">
        <v>16977</v>
      </c>
      <c r="O13731" t="s">
        <v>10871</v>
      </c>
      <c r="P13731" t="s">
        <v>10881</v>
      </c>
    </row>
    <row r="13732" spans="1:16" x14ac:dyDescent="0.3">
      <c r="A13732" t="s">
        <v>10644</v>
      </c>
      <c r="B13732" s="2" t="str">
        <f t="shared" si="644"/>
        <v>9961</v>
      </c>
      <c r="C13732" s="2">
        <f t="shared" si="642"/>
        <v>9961</v>
      </c>
      <c r="D13732" t="str">
        <f>VLOOKUP(C13732,'Cost Centre'!A:B,2,)</f>
        <v>Naledi</v>
      </c>
      <c r="E13732" t="str">
        <f t="shared" si="643"/>
        <v>2</v>
      </c>
      <c r="F13732" t="s">
        <v>117</v>
      </c>
      <c r="G13732" s="2">
        <v>0</v>
      </c>
      <c r="H13732" s="2">
        <v>0</v>
      </c>
      <c r="I13732" s="2">
        <v>0</v>
      </c>
      <c r="J13732" s="105">
        <f>SUMIF([1]MMM!$A:$A,A13732,[1]MMM!$F:$F)</f>
        <v>0</v>
      </c>
      <c r="K13732" s="2" t="s">
        <v>10</v>
      </c>
      <c r="L13732" s="2">
        <v>0</v>
      </c>
      <c r="M13732" t="s">
        <v>16691</v>
      </c>
      <c r="N13732" t="s">
        <v>16977</v>
      </c>
      <c r="O13732" t="s">
        <v>10871</v>
      </c>
      <c r="P13732" t="s">
        <v>10885</v>
      </c>
    </row>
    <row r="13733" spans="1:16" x14ac:dyDescent="0.3">
      <c r="A13733" t="s">
        <v>10645</v>
      </c>
      <c r="B13733" s="2" t="str">
        <f t="shared" si="644"/>
        <v>9961</v>
      </c>
      <c r="C13733" s="2">
        <f t="shared" si="642"/>
        <v>9961</v>
      </c>
      <c r="D13733" t="str">
        <f>VLOOKUP(C13733,'Cost Centre'!A:B,2,)</f>
        <v>Naledi</v>
      </c>
      <c r="E13733" t="str">
        <f t="shared" si="643"/>
        <v>2</v>
      </c>
      <c r="F13733" t="s">
        <v>11530</v>
      </c>
      <c r="G13733" s="2">
        <v>0</v>
      </c>
      <c r="H13733" s="2">
        <v>0</v>
      </c>
      <c r="I13733" s="2">
        <v>0</v>
      </c>
      <c r="J13733" s="105">
        <f>SUMIF([1]MMM!$A:$A,A13733,[1]MMM!$F:$F)</f>
        <v>0</v>
      </c>
      <c r="K13733" s="2" t="s">
        <v>10</v>
      </c>
      <c r="L13733" s="2">
        <v>0</v>
      </c>
      <c r="M13733" t="s">
        <v>16691</v>
      </c>
      <c r="N13733" t="s">
        <v>16977</v>
      </c>
      <c r="O13733" t="s">
        <v>10871</v>
      </c>
      <c r="P13733" t="s">
        <v>10934</v>
      </c>
    </row>
    <row r="13734" spans="1:16" x14ac:dyDescent="0.3">
      <c r="A13734" t="s">
        <v>16978</v>
      </c>
      <c r="B13734" s="2" t="str">
        <f t="shared" si="644"/>
        <v>9961</v>
      </c>
      <c r="C13734" s="2">
        <f t="shared" si="642"/>
        <v>9961</v>
      </c>
      <c r="D13734" t="str">
        <f>VLOOKUP(C13734,'Cost Centre'!A:B,2,)</f>
        <v>Naledi</v>
      </c>
      <c r="E13734" t="str">
        <f t="shared" si="643"/>
        <v>3</v>
      </c>
      <c r="F13734" t="s">
        <v>10912</v>
      </c>
      <c r="G13734" s="2">
        <v>0</v>
      </c>
      <c r="H13734" s="2">
        <v>0</v>
      </c>
      <c r="I13734" s="2">
        <v>-869317.36</v>
      </c>
      <c r="J13734" s="105">
        <f>SUMIF([1]MMM!$A:$A,A13734,[1]MMM!$F:$F)</f>
        <v>-869317.36</v>
      </c>
      <c r="K13734" s="2" t="s">
        <v>10</v>
      </c>
      <c r="L13734" s="2">
        <v>0</v>
      </c>
      <c r="M13734" t="s">
        <v>16691</v>
      </c>
      <c r="N13734" t="s">
        <v>16977</v>
      </c>
      <c r="O13734" t="s">
        <v>10908</v>
      </c>
      <c r="P13734" t="s">
        <v>10913</v>
      </c>
    </row>
    <row r="13735" spans="1:16" x14ac:dyDescent="0.3">
      <c r="A13735" t="s">
        <v>16979</v>
      </c>
      <c r="B13735" s="2" t="str">
        <f t="shared" si="644"/>
        <v>9961</v>
      </c>
      <c r="C13735" s="2">
        <f t="shared" si="642"/>
        <v>9961</v>
      </c>
      <c r="D13735" t="str">
        <f>VLOOKUP(C13735,'Cost Centre'!A:B,2,)</f>
        <v>Naledi</v>
      </c>
      <c r="E13735" t="str">
        <f t="shared" si="643"/>
        <v>3</v>
      </c>
      <c r="F13735" t="s">
        <v>10915</v>
      </c>
      <c r="G13735" s="2">
        <v>0</v>
      </c>
      <c r="H13735" s="2">
        <v>0</v>
      </c>
      <c r="I13735" s="2">
        <v>0</v>
      </c>
      <c r="J13735" s="105">
        <f>SUMIF([1]MMM!$A:$A,A13735,[1]MMM!$F:$F)</f>
        <v>0</v>
      </c>
      <c r="K13735" s="2" t="s">
        <v>10</v>
      </c>
      <c r="L13735" s="2">
        <v>0</v>
      </c>
      <c r="M13735" t="s">
        <v>16691</v>
      </c>
      <c r="N13735" t="s">
        <v>16977</v>
      </c>
      <c r="O13735" t="s">
        <v>10908</v>
      </c>
      <c r="P13735" t="s">
        <v>10913</v>
      </c>
    </row>
    <row r="13736" spans="1:16" x14ac:dyDescent="0.3">
      <c r="A13736" t="s">
        <v>16980</v>
      </c>
      <c r="B13736" s="2" t="str">
        <f t="shared" si="644"/>
        <v>9961</v>
      </c>
      <c r="C13736" s="2">
        <f t="shared" si="642"/>
        <v>9961</v>
      </c>
      <c r="D13736" t="str">
        <f>VLOOKUP(C13736,'Cost Centre'!A:B,2,)</f>
        <v>Naledi</v>
      </c>
      <c r="E13736" t="str">
        <f t="shared" si="643"/>
        <v>8</v>
      </c>
      <c r="F13736" t="s">
        <v>462</v>
      </c>
      <c r="G13736" s="2">
        <v>582151.9</v>
      </c>
      <c r="H13736" s="2">
        <v>0</v>
      </c>
      <c r="I13736" s="2">
        <v>0</v>
      </c>
      <c r="J13736" s="105">
        <f>SUMIF([1]MMM!$A:$A,A13736,[1]MMM!$F:$F)</f>
        <v>582151.9</v>
      </c>
      <c r="K13736" s="2" t="s">
        <v>460</v>
      </c>
      <c r="L13736" s="2">
        <v>0</v>
      </c>
      <c r="M13736" t="s">
        <v>16691</v>
      </c>
      <c r="N13736" t="s">
        <v>16977</v>
      </c>
      <c r="O13736" t="s">
        <v>10916</v>
      </c>
      <c r="P13736" t="s">
        <v>10917</v>
      </c>
    </row>
    <row r="13737" spans="1:16" x14ac:dyDescent="0.3">
      <c r="A13737" t="s">
        <v>16981</v>
      </c>
      <c r="B13737" s="2" t="str">
        <f t="shared" si="644"/>
        <v>9961</v>
      </c>
      <c r="C13737" s="2">
        <f t="shared" si="642"/>
        <v>9961</v>
      </c>
      <c r="D13737" t="str">
        <f>VLOOKUP(C13737,'Cost Centre'!A:B,2,)</f>
        <v>Naledi</v>
      </c>
      <c r="E13737" t="str">
        <f t="shared" si="643"/>
        <v>8</v>
      </c>
      <c r="F13737" t="s">
        <v>464</v>
      </c>
      <c r="G13737" s="2">
        <v>0</v>
      </c>
      <c r="H13737" s="2">
        <v>0</v>
      </c>
      <c r="I13737" s="2">
        <v>0</v>
      </c>
      <c r="J13737" s="105">
        <f>SUMIF([1]MMM!$A:$A,A13737,[1]MMM!$F:$F)</f>
        <v>0</v>
      </c>
      <c r="K13737" s="2" t="s">
        <v>460</v>
      </c>
      <c r="L13737" s="2">
        <v>0</v>
      </c>
      <c r="M13737" t="s">
        <v>16691</v>
      </c>
      <c r="N13737" t="s">
        <v>16977</v>
      </c>
      <c r="O13737" t="s">
        <v>10916</v>
      </c>
      <c r="P13737" t="s">
        <v>10917</v>
      </c>
    </row>
    <row r="13738" spans="1:16" x14ac:dyDescent="0.3">
      <c r="A13738" t="s">
        <v>16982</v>
      </c>
      <c r="B13738" s="2" t="str">
        <f t="shared" si="644"/>
        <v>9961</v>
      </c>
      <c r="C13738" s="2">
        <f t="shared" si="642"/>
        <v>9961</v>
      </c>
      <c r="D13738" t="str">
        <f>VLOOKUP(C13738,'Cost Centre'!A:B,2,)</f>
        <v>Naledi</v>
      </c>
      <c r="E13738" t="str">
        <f t="shared" si="643"/>
        <v>8</v>
      </c>
      <c r="F13738" t="s">
        <v>466</v>
      </c>
      <c r="G13738" s="2">
        <v>0</v>
      </c>
      <c r="H13738" s="2">
        <v>0</v>
      </c>
      <c r="I13738" s="2">
        <v>0</v>
      </c>
      <c r="J13738" s="105">
        <f>SUMIF([1]MMM!$A:$A,A13738,[1]MMM!$F:$F)</f>
        <v>0</v>
      </c>
      <c r="K13738" s="2" t="s">
        <v>460</v>
      </c>
      <c r="L13738" s="2">
        <v>0</v>
      </c>
      <c r="M13738" t="s">
        <v>16691</v>
      </c>
      <c r="N13738" t="s">
        <v>16977</v>
      </c>
      <c r="O13738" t="s">
        <v>10916</v>
      </c>
      <c r="P13738" t="s">
        <v>10917</v>
      </c>
    </row>
    <row r="13739" spans="1:16" x14ac:dyDescent="0.3">
      <c r="A13739" t="s">
        <v>16983</v>
      </c>
      <c r="B13739" s="2" t="str">
        <f t="shared" si="644"/>
        <v>9961</v>
      </c>
      <c r="C13739" s="2">
        <f t="shared" si="642"/>
        <v>9961</v>
      </c>
      <c r="D13739" t="str">
        <f>VLOOKUP(C13739,'Cost Centre'!A:B,2,)</f>
        <v>Naledi</v>
      </c>
      <c r="E13739" t="str">
        <f t="shared" si="643"/>
        <v>8</v>
      </c>
      <c r="F13739" t="s">
        <v>468</v>
      </c>
      <c r="G13739" s="2">
        <v>0</v>
      </c>
      <c r="H13739" s="2">
        <v>869317.36</v>
      </c>
      <c r="I13739" s="2">
        <v>0</v>
      </c>
      <c r="J13739" s="105">
        <f>SUMIF([1]MMM!$A:$A,A13739,[1]MMM!$F:$F)</f>
        <v>869317.36</v>
      </c>
      <c r="K13739" s="2" t="s">
        <v>460</v>
      </c>
      <c r="L13739" s="2">
        <v>0</v>
      </c>
      <c r="M13739" t="s">
        <v>16691</v>
      </c>
      <c r="N13739" t="s">
        <v>16977</v>
      </c>
      <c r="O13739" t="s">
        <v>10916</v>
      </c>
      <c r="P13739" t="s">
        <v>10917</v>
      </c>
    </row>
    <row r="13740" spans="1:16" x14ac:dyDescent="0.3">
      <c r="A13740" t="s">
        <v>16984</v>
      </c>
      <c r="B13740" s="2" t="str">
        <f t="shared" si="644"/>
        <v>9961</v>
      </c>
      <c r="C13740" s="2">
        <f t="shared" si="642"/>
        <v>9961</v>
      </c>
      <c r="D13740" t="str">
        <f>VLOOKUP(C13740,'Cost Centre'!A:B,2,)</f>
        <v>Naledi</v>
      </c>
      <c r="E13740" t="str">
        <f t="shared" si="643"/>
        <v>8</v>
      </c>
      <c r="F13740" t="s">
        <v>470</v>
      </c>
      <c r="G13740" s="2">
        <v>0</v>
      </c>
      <c r="H13740" s="2">
        <v>0</v>
      </c>
      <c r="I13740" s="2">
        <v>0</v>
      </c>
      <c r="J13740" s="105">
        <f>SUMIF([1]MMM!$A:$A,A13740,[1]MMM!$F:$F)</f>
        <v>0</v>
      </c>
      <c r="K13740" s="2" t="s">
        <v>460</v>
      </c>
      <c r="L13740" s="2">
        <v>0</v>
      </c>
      <c r="M13740" t="s">
        <v>16691</v>
      </c>
      <c r="N13740" t="s">
        <v>16977</v>
      </c>
      <c r="O13740" t="s">
        <v>10916</v>
      </c>
      <c r="P13740" t="s">
        <v>10917</v>
      </c>
    </row>
    <row r="13741" spans="1:16" x14ac:dyDescent="0.3">
      <c r="A13741" t="s">
        <v>16985</v>
      </c>
      <c r="B13741" s="2" t="str">
        <f t="shared" si="644"/>
        <v>9961</v>
      </c>
      <c r="C13741" s="2">
        <f t="shared" si="642"/>
        <v>9961</v>
      </c>
      <c r="D13741" t="str">
        <f>VLOOKUP(C13741,'Cost Centre'!A:B,2,)</f>
        <v>Naledi</v>
      </c>
      <c r="E13741" t="str">
        <f t="shared" si="643"/>
        <v>8</v>
      </c>
      <c r="F13741" t="s">
        <v>2159</v>
      </c>
      <c r="G13741" s="2">
        <v>0</v>
      </c>
      <c r="H13741" s="2">
        <v>0</v>
      </c>
      <c r="I13741" s="2">
        <v>0</v>
      </c>
      <c r="J13741" s="105">
        <f>SUMIF([1]MMM!$A:$A,A13741,[1]MMM!$F:$F)</f>
        <v>0</v>
      </c>
      <c r="K13741" s="2" t="s">
        <v>460</v>
      </c>
      <c r="L13741" s="2">
        <v>0</v>
      </c>
      <c r="M13741" t="s">
        <v>16691</v>
      </c>
      <c r="N13741" t="s">
        <v>16977</v>
      </c>
      <c r="O13741" t="s">
        <v>10916</v>
      </c>
      <c r="P13741" t="s">
        <v>10917</v>
      </c>
    </row>
    <row r="13742" spans="1:16" x14ac:dyDescent="0.3">
      <c r="A13742" t="s">
        <v>10646</v>
      </c>
      <c r="B13742" s="2" t="str">
        <f t="shared" si="644"/>
        <v>9971</v>
      </c>
      <c r="C13742" s="2">
        <f t="shared" si="642"/>
        <v>9971</v>
      </c>
      <c r="D13742" t="str">
        <f>VLOOKUP(C13742,'Cost Centre'!A:B,2,)</f>
        <v>Naledi</v>
      </c>
      <c r="E13742" t="str">
        <f t="shared" si="643"/>
        <v>2</v>
      </c>
      <c r="F13742" t="s">
        <v>48</v>
      </c>
      <c r="G13742" s="2">
        <v>0</v>
      </c>
      <c r="H13742" s="2">
        <v>1962929.68</v>
      </c>
      <c r="I13742" s="2">
        <v>0</v>
      </c>
      <c r="J13742" s="105">
        <f>SUMIF([1]MMM!$A:$A,A13742,[1]MMM!$F:$F)</f>
        <v>1962929.68</v>
      </c>
      <c r="K13742" s="2" t="s">
        <v>10</v>
      </c>
      <c r="L13742" s="2">
        <v>2284055</v>
      </c>
      <c r="M13742" t="s">
        <v>16691</v>
      </c>
      <c r="N13742" t="s">
        <v>16986</v>
      </c>
      <c r="O13742" t="s">
        <v>10871</v>
      </c>
      <c r="P13742" t="s">
        <v>10875</v>
      </c>
    </row>
    <row r="13743" spans="1:16" x14ac:dyDescent="0.3">
      <c r="A13743" t="s">
        <v>10647</v>
      </c>
      <c r="B13743" s="2" t="str">
        <f t="shared" si="644"/>
        <v>9971</v>
      </c>
      <c r="C13743" s="2">
        <f t="shared" si="642"/>
        <v>9971</v>
      </c>
      <c r="D13743" t="str">
        <f>VLOOKUP(C13743,'Cost Centre'!A:B,2,)</f>
        <v>Naledi</v>
      </c>
      <c r="E13743" t="str">
        <f t="shared" si="643"/>
        <v>2</v>
      </c>
      <c r="F13743" t="s">
        <v>51</v>
      </c>
      <c r="G13743" s="2">
        <v>0</v>
      </c>
      <c r="H13743" s="2">
        <v>38484</v>
      </c>
      <c r="I13743" s="2">
        <v>0</v>
      </c>
      <c r="J13743" s="105">
        <f>SUMIF([1]MMM!$A:$A,A13743,[1]MMM!$F:$F)</f>
        <v>38484</v>
      </c>
      <c r="K13743" s="2" t="s">
        <v>10</v>
      </c>
      <c r="L13743" s="2">
        <v>42492</v>
      </c>
      <c r="M13743" t="s">
        <v>16691</v>
      </c>
      <c r="N13743" t="s">
        <v>16986</v>
      </c>
      <c r="O13743" t="s">
        <v>10871</v>
      </c>
      <c r="P13743" t="s">
        <v>10875</v>
      </c>
    </row>
    <row r="13744" spans="1:16" x14ac:dyDescent="0.3">
      <c r="A13744" t="s">
        <v>10648</v>
      </c>
      <c r="B13744" s="2" t="str">
        <f t="shared" si="644"/>
        <v>9971</v>
      </c>
      <c r="C13744" s="2">
        <f t="shared" si="642"/>
        <v>9971</v>
      </c>
      <c r="D13744" t="str">
        <f>VLOOKUP(C13744,'Cost Centre'!A:B,2,)</f>
        <v>Naledi</v>
      </c>
      <c r="E13744" t="str">
        <f t="shared" si="643"/>
        <v>2</v>
      </c>
      <c r="F13744" t="s">
        <v>52</v>
      </c>
      <c r="G13744" s="2">
        <v>0</v>
      </c>
      <c r="H13744" s="2">
        <v>5966.59</v>
      </c>
      <c r="I13744" s="2">
        <v>0</v>
      </c>
      <c r="J13744" s="105">
        <f>SUMIF([1]MMM!$A:$A,A13744,[1]MMM!$F:$F)</f>
        <v>5966.59</v>
      </c>
      <c r="K13744" s="2" t="s">
        <v>10</v>
      </c>
      <c r="L13744" s="2">
        <v>10500</v>
      </c>
      <c r="M13744" t="s">
        <v>16691</v>
      </c>
      <c r="N13744" t="s">
        <v>16986</v>
      </c>
      <c r="O13744" t="s">
        <v>10871</v>
      </c>
      <c r="P13744" t="s">
        <v>10875</v>
      </c>
    </row>
    <row r="13745" spans="1:16" x14ac:dyDescent="0.3">
      <c r="A13745" t="s">
        <v>10649</v>
      </c>
      <c r="B13745" s="2" t="str">
        <f t="shared" si="644"/>
        <v>9971</v>
      </c>
      <c r="C13745" s="2">
        <f t="shared" si="642"/>
        <v>9971</v>
      </c>
      <c r="D13745" t="str">
        <f>VLOOKUP(C13745,'Cost Centre'!A:B,2,)</f>
        <v>Naledi</v>
      </c>
      <c r="E13745" t="str">
        <f t="shared" si="643"/>
        <v>2</v>
      </c>
      <c r="F13745" t="s">
        <v>55</v>
      </c>
      <c r="G13745" s="2">
        <v>0</v>
      </c>
      <c r="H13745" s="2">
        <v>270021.12</v>
      </c>
      <c r="I13745" s="2">
        <v>0</v>
      </c>
      <c r="J13745" s="105">
        <f>SUMIF([1]MMM!$A:$A,A13745,[1]MMM!$F:$F)</f>
        <v>270021.12</v>
      </c>
      <c r="K13745" s="2" t="s">
        <v>10</v>
      </c>
      <c r="L13745" s="2">
        <v>39789</v>
      </c>
      <c r="M13745" t="s">
        <v>16691</v>
      </c>
      <c r="N13745" t="s">
        <v>16986</v>
      </c>
      <c r="O13745" t="s">
        <v>10871</v>
      </c>
      <c r="P13745" t="s">
        <v>10875</v>
      </c>
    </row>
    <row r="13746" spans="1:16" x14ac:dyDescent="0.3">
      <c r="A13746" t="s">
        <v>10650</v>
      </c>
      <c r="B13746" s="2" t="str">
        <f t="shared" si="644"/>
        <v>9971</v>
      </c>
      <c r="C13746" s="2">
        <f t="shared" si="642"/>
        <v>9971</v>
      </c>
      <c r="D13746" t="str">
        <f>VLOOKUP(C13746,'Cost Centre'!A:B,2,)</f>
        <v>Naledi</v>
      </c>
      <c r="E13746" t="str">
        <f t="shared" si="643"/>
        <v>2</v>
      </c>
      <c r="F13746" t="s">
        <v>57</v>
      </c>
      <c r="G13746" s="2">
        <v>0</v>
      </c>
      <c r="H13746" s="2">
        <v>33326.01</v>
      </c>
      <c r="I13746" s="2">
        <v>0</v>
      </c>
      <c r="J13746" s="105">
        <f>SUMIF([1]MMM!$A:$A,A13746,[1]MMM!$F:$F)</f>
        <v>56303.41</v>
      </c>
      <c r="K13746" s="2" t="s">
        <v>10</v>
      </c>
      <c r="L13746" s="2">
        <v>98639</v>
      </c>
      <c r="M13746" t="s">
        <v>16691</v>
      </c>
      <c r="N13746" t="s">
        <v>16986</v>
      </c>
      <c r="O13746" t="s">
        <v>10871</v>
      </c>
      <c r="P13746" t="s">
        <v>10875</v>
      </c>
    </row>
    <row r="13747" spans="1:16" x14ac:dyDescent="0.3">
      <c r="A13747" t="s">
        <v>10651</v>
      </c>
      <c r="B13747" s="2" t="str">
        <f t="shared" si="644"/>
        <v>9971</v>
      </c>
      <c r="C13747" s="2">
        <f t="shared" si="642"/>
        <v>9971</v>
      </c>
      <c r="D13747" t="str">
        <f>VLOOKUP(C13747,'Cost Centre'!A:B,2,)</f>
        <v>Naledi</v>
      </c>
      <c r="E13747" t="str">
        <f t="shared" si="643"/>
        <v>2</v>
      </c>
      <c r="F13747" t="s">
        <v>61</v>
      </c>
      <c r="G13747" s="2">
        <v>0</v>
      </c>
      <c r="H13747" s="2">
        <v>175002.23999999999</v>
      </c>
      <c r="I13747" s="2">
        <v>0</v>
      </c>
      <c r="J13747" s="105">
        <f>SUMIF([1]MMM!$A:$A,A13747,[1]MMM!$F:$F)</f>
        <v>175002.23999999999</v>
      </c>
      <c r="K13747" s="2" t="s">
        <v>10</v>
      </c>
      <c r="L13747" s="2">
        <v>190338</v>
      </c>
      <c r="M13747" t="s">
        <v>16691</v>
      </c>
      <c r="N13747" t="s">
        <v>16986</v>
      </c>
      <c r="O13747" t="s">
        <v>10871</v>
      </c>
      <c r="P13747" t="s">
        <v>10875</v>
      </c>
    </row>
    <row r="13748" spans="1:16" x14ac:dyDescent="0.3">
      <c r="A13748" t="s">
        <v>10652</v>
      </c>
      <c r="B13748" s="2" t="str">
        <f t="shared" si="644"/>
        <v>9971</v>
      </c>
      <c r="C13748" s="2">
        <f t="shared" si="642"/>
        <v>9971</v>
      </c>
      <c r="D13748" t="str">
        <f>VLOOKUP(C13748,'Cost Centre'!A:B,2,)</f>
        <v>Naledi</v>
      </c>
      <c r="E13748" t="str">
        <f t="shared" si="643"/>
        <v>2</v>
      </c>
      <c r="F13748" t="s">
        <v>67</v>
      </c>
      <c r="G13748" s="2">
        <v>0</v>
      </c>
      <c r="H13748" s="2">
        <v>525</v>
      </c>
      <c r="I13748" s="2">
        <v>0</v>
      </c>
      <c r="J13748" s="105">
        <f>SUMIF([1]MMM!$A:$A,A13748,[1]MMM!$F:$F)</f>
        <v>525</v>
      </c>
      <c r="K13748" s="2" t="s">
        <v>10</v>
      </c>
      <c r="L13748" s="2">
        <v>636</v>
      </c>
      <c r="M13748" t="s">
        <v>16691</v>
      </c>
      <c r="N13748" t="s">
        <v>16986</v>
      </c>
      <c r="O13748" t="s">
        <v>10871</v>
      </c>
      <c r="P13748" t="s">
        <v>10876</v>
      </c>
    </row>
    <row r="13749" spans="1:16" x14ac:dyDescent="0.3">
      <c r="A13749" t="s">
        <v>10653</v>
      </c>
      <c r="B13749" s="2" t="str">
        <f t="shared" si="644"/>
        <v>9971</v>
      </c>
      <c r="C13749" s="2">
        <f t="shared" si="642"/>
        <v>9971</v>
      </c>
      <c r="D13749" t="str">
        <f>VLOOKUP(C13749,'Cost Centre'!A:B,2,)</f>
        <v>Naledi</v>
      </c>
      <c r="E13749" t="str">
        <f t="shared" si="643"/>
        <v>2</v>
      </c>
      <c r="F13749" t="s">
        <v>68</v>
      </c>
      <c r="G13749" s="2">
        <v>0</v>
      </c>
      <c r="H13749" s="2">
        <v>0.01</v>
      </c>
      <c r="I13749" s="2">
        <v>0</v>
      </c>
      <c r="J13749" s="105">
        <f>SUMIF([1]MMM!$A:$A,A13749,[1]MMM!$F:$F)</f>
        <v>0.01</v>
      </c>
      <c r="K13749" s="2" t="s">
        <v>10</v>
      </c>
      <c r="L13749" s="2">
        <v>5123</v>
      </c>
      <c r="M13749" t="s">
        <v>16691</v>
      </c>
      <c r="N13749" t="s">
        <v>16986</v>
      </c>
      <c r="O13749" t="s">
        <v>10871</v>
      </c>
      <c r="P13749" t="s">
        <v>10876</v>
      </c>
    </row>
    <row r="13750" spans="1:16" x14ac:dyDescent="0.3">
      <c r="A13750" t="s">
        <v>10654</v>
      </c>
      <c r="B13750" s="2" t="str">
        <f t="shared" si="644"/>
        <v>9971</v>
      </c>
      <c r="C13750" s="2">
        <f t="shared" si="642"/>
        <v>9971</v>
      </c>
      <c r="D13750" t="str">
        <f>VLOOKUP(C13750,'Cost Centre'!A:B,2,)</f>
        <v>Naledi</v>
      </c>
      <c r="E13750" t="str">
        <f t="shared" si="643"/>
        <v>2</v>
      </c>
      <c r="F13750" t="s">
        <v>10877</v>
      </c>
      <c r="G13750" s="2">
        <v>0</v>
      </c>
      <c r="H13750" s="2">
        <v>98899.81</v>
      </c>
      <c r="I13750" s="2">
        <v>0</v>
      </c>
      <c r="J13750" s="105">
        <f>SUMIF([1]MMM!$A:$A,A13750,[1]MMM!$F:$F)</f>
        <v>98899.81</v>
      </c>
      <c r="K13750" s="2" t="s">
        <v>10</v>
      </c>
      <c r="L13750" s="2">
        <v>170741</v>
      </c>
      <c r="M13750" t="s">
        <v>16691</v>
      </c>
      <c r="N13750" t="s">
        <v>16986</v>
      </c>
      <c r="O13750" t="s">
        <v>10871</v>
      </c>
      <c r="P13750" t="s">
        <v>10876</v>
      </c>
    </row>
    <row r="13751" spans="1:16" x14ac:dyDescent="0.3">
      <c r="A13751" t="s">
        <v>10655</v>
      </c>
      <c r="B13751" s="2" t="str">
        <f t="shared" si="644"/>
        <v>9971</v>
      </c>
      <c r="C13751" s="2">
        <f t="shared" si="642"/>
        <v>9971</v>
      </c>
      <c r="D13751" t="str">
        <f>VLOOKUP(C13751,'Cost Centre'!A:B,2,)</f>
        <v>Naledi</v>
      </c>
      <c r="E13751" t="str">
        <f t="shared" si="643"/>
        <v>2</v>
      </c>
      <c r="F13751" t="s">
        <v>69</v>
      </c>
      <c r="G13751" s="2">
        <v>0</v>
      </c>
      <c r="H13751" s="2">
        <v>391647.62</v>
      </c>
      <c r="I13751" s="2">
        <v>0</v>
      </c>
      <c r="J13751" s="105">
        <f>SUMIF([1]MMM!$A:$A,A13751,[1]MMM!$F:$F)</f>
        <v>391647.62</v>
      </c>
      <c r="K13751" s="2" t="s">
        <v>10</v>
      </c>
      <c r="L13751" s="2">
        <v>401804</v>
      </c>
      <c r="M13751" t="s">
        <v>16691</v>
      </c>
      <c r="N13751" t="s">
        <v>16986</v>
      </c>
      <c r="O13751" t="s">
        <v>10871</v>
      </c>
      <c r="P13751" t="s">
        <v>10876</v>
      </c>
    </row>
    <row r="13752" spans="1:16" x14ac:dyDescent="0.3">
      <c r="A13752" t="s">
        <v>10656</v>
      </c>
      <c r="B13752" s="2" t="str">
        <f t="shared" si="644"/>
        <v>9971</v>
      </c>
      <c r="C13752" s="2">
        <f t="shared" si="642"/>
        <v>9971</v>
      </c>
      <c r="D13752" t="str">
        <f>VLOOKUP(C13752,'Cost Centre'!A:B,2,)</f>
        <v>Naledi</v>
      </c>
      <c r="E13752" t="str">
        <f t="shared" si="643"/>
        <v>2</v>
      </c>
      <c r="F13752" t="s">
        <v>70</v>
      </c>
      <c r="G13752" s="2">
        <v>0</v>
      </c>
      <c r="H13752" s="2">
        <v>8923.2000000000007</v>
      </c>
      <c r="I13752" s="2">
        <v>0</v>
      </c>
      <c r="J13752" s="105">
        <f>SUMIF([1]MMM!$A:$A,A13752,[1]MMM!$F:$F)</f>
        <v>8923.2000000000007</v>
      </c>
      <c r="K13752" s="2" t="s">
        <v>10</v>
      </c>
      <c r="L13752" s="2">
        <v>11478</v>
      </c>
      <c r="M13752" t="s">
        <v>16691</v>
      </c>
      <c r="N13752" t="s">
        <v>16986</v>
      </c>
      <c r="O13752" t="s">
        <v>10871</v>
      </c>
      <c r="P13752" t="s">
        <v>10876</v>
      </c>
    </row>
    <row r="13753" spans="1:16" x14ac:dyDescent="0.3">
      <c r="A13753" t="s">
        <v>10657</v>
      </c>
      <c r="B13753" s="2" t="str">
        <f t="shared" si="644"/>
        <v>9971</v>
      </c>
      <c r="C13753" s="2">
        <f t="shared" si="642"/>
        <v>9971</v>
      </c>
      <c r="D13753" t="str">
        <f>VLOOKUP(C13753,'Cost Centre'!A:B,2,)</f>
        <v>Naledi</v>
      </c>
      <c r="E13753" t="str">
        <f t="shared" si="643"/>
        <v>2</v>
      </c>
      <c r="F13753" t="s">
        <v>75</v>
      </c>
      <c r="G13753" s="2">
        <v>0</v>
      </c>
      <c r="H13753" s="2">
        <v>0</v>
      </c>
      <c r="I13753" s="2">
        <v>0</v>
      </c>
      <c r="J13753" s="105">
        <f>SUMIF([1]MMM!$A:$A,A13753,[1]MMM!$F:$F)</f>
        <v>0</v>
      </c>
      <c r="K13753" s="2" t="s">
        <v>10</v>
      </c>
      <c r="L13753" s="2">
        <v>0</v>
      </c>
      <c r="M13753" t="s">
        <v>16691</v>
      </c>
      <c r="N13753" t="s">
        <v>16986</v>
      </c>
      <c r="O13753" t="s">
        <v>10871</v>
      </c>
      <c r="P13753" t="s">
        <v>10878</v>
      </c>
    </row>
    <row r="13754" spans="1:16" x14ac:dyDescent="0.3">
      <c r="A13754" t="s">
        <v>10658</v>
      </c>
      <c r="B13754" s="2" t="str">
        <f t="shared" si="644"/>
        <v>9971</v>
      </c>
      <c r="C13754" s="2">
        <f t="shared" si="642"/>
        <v>9971</v>
      </c>
      <c r="D13754" t="str">
        <f>VLOOKUP(C13754,'Cost Centre'!A:B,2,)</f>
        <v>Naledi</v>
      </c>
      <c r="E13754" t="str">
        <f t="shared" si="643"/>
        <v>2</v>
      </c>
      <c r="F13754" t="s">
        <v>11187</v>
      </c>
      <c r="G13754" s="2">
        <v>0</v>
      </c>
      <c r="H13754" s="2">
        <v>0</v>
      </c>
      <c r="I13754" s="2">
        <v>0</v>
      </c>
      <c r="J13754" s="105">
        <f>SUMIF([1]MMM!$A:$A,A13754,[1]MMM!$F:$F)</f>
        <v>0</v>
      </c>
      <c r="K13754" s="2" t="s">
        <v>10</v>
      </c>
      <c r="L13754" s="2">
        <v>0</v>
      </c>
      <c r="M13754" t="s">
        <v>16691</v>
      </c>
      <c r="N13754" t="s">
        <v>16986</v>
      </c>
      <c r="O13754" t="s">
        <v>10871</v>
      </c>
      <c r="P13754" t="s">
        <v>10881</v>
      </c>
    </row>
    <row r="13755" spans="1:16" x14ac:dyDescent="0.3">
      <c r="A13755" t="s">
        <v>10659</v>
      </c>
      <c r="B13755" s="2" t="str">
        <f t="shared" si="644"/>
        <v>9971</v>
      </c>
      <c r="C13755" s="2">
        <f t="shared" si="642"/>
        <v>9971</v>
      </c>
      <c r="D13755" t="str">
        <f>VLOOKUP(C13755,'Cost Centre'!A:B,2,)</f>
        <v>Naledi</v>
      </c>
      <c r="E13755" t="str">
        <f t="shared" si="643"/>
        <v>2</v>
      </c>
      <c r="F13755" t="s">
        <v>86</v>
      </c>
      <c r="G13755" s="2">
        <v>0</v>
      </c>
      <c r="H13755" s="2">
        <v>0</v>
      </c>
      <c r="I13755" s="2">
        <v>0</v>
      </c>
      <c r="J13755" s="105">
        <f>SUMIF([1]MMM!$A:$A,A13755,[1]MMM!$F:$F)</f>
        <v>0</v>
      </c>
      <c r="K13755" s="2" t="s">
        <v>10</v>
      </c>
      <c r="L13755" s="2">
        <v>0</v>
      </c>
      <c r="M13755" t="s">
        <v>16691</v>
      </c>
      <c r="N13755" t="s">
        <v>16986</v>
      </c>
      <c r="O13755" t="s">
        <v>10871</v>
      </c>
      <c r="P13755" t="s">
        <v>10881</v>
      </c>
    </row>
    <row r="13756" spans="1:16" x14ac:dyDescent="0.3">
      <c r="A13756" t="s">
        <v>10660</v>
      </c>
      <c r="B13756" s="2" t="str">
        <f t="shared" si="644"/>
        <v>9971</v>
      </c>
      <c r="C13756" s="2">
        <f t="shared" si="642"/>
        <v>9971</v>
      </c>
      <c r="D13756" t="str">
        <f>VLOOKUP(C13756,'Cost Centre'!A:B,2,)</f>
        <v>Naledi</v>
      </c>
      <c r="E13756" t="str">
        <f t="shared" si="643"/>
        <v>2</v>
      </c>
      <c r="F13756" t="s">
        <v>93</v>
      </c>
      <c r="G13756" s="2">
        <v>0</v>
      </c>
      <c r="H13756" s="2">
        <v>24631.919999999998</v>
      </c>
      <c r="I13756" s="2">
        <v>0</v>
      </c>
      <c r="J13756" s="105">
        <f>SUMIF([1]MMM!$A:$A,A13756,[1]MMM!$F:$F)</f>
        <v>24861.7</v>
      </c>
      <c r="K13756" s="2" t="s">
        <v>10</v>
      </c>
      <c r="L13756" s="2">
        <v>0</v>
      </c>
      <c r="M13756" t="s">
        <v>16691</v>
      </c>
      <c r="N13756" t="s">
        <v>16986</v>
      </c>
      <c r="O13756" t="s">
        <v>10871</v>
      </c>
      <c r="P13756" t="s">
        <v>10881</v>
      </c>
    </row>
    <row r="13757" spans="1:16" x14ac:dyDescent="0.3">
      <c r="A13757" t="s">
        <v>10661</v>
      </c>
      <c r="B13757" s="2" t="str">
        <f t="shared" si="644"/>
        <v>9971</v>
      </c>
      <c r="C13757" s="2">
        <f t="shared" si="642"/>
        <v>9971</v>
      </c>
      <c r="D13757" t="str">
        <f>VLOOKUP(C13757,'Cost Centre'!A:B,2,)</f>
        <v>Naledi</v>
      </c>
      <c r="E13757" t="str">
        <f t="shared" si="643"/>
        <v>2</v>
      </c>
      <c r="F13757" t="s">
        <v>10882</v>
      </c>
      <c r="G13757" s="2">
        <v>0</v>
      </c>
      <c r="H13757" s="2">
        <v>0</v>
      </c>
      <c r="I13757" s="2">
        <v>0</v>
      </c>
      <c r="J13757" s="105">
        <f>SUMIF([1]MMM!$A:$A,A13757,[1]MMM!$F:$F)</f>
        <v>0</v>
      </c>
      <c r="K13757" s="2" t="s">
        <v>10</v>
      </c>
      <c r="L13757" s="2">
        <v>0</v>
      </c>
      <c r="M13757" t="s">
        <v>16691</v>
      </c>
      <c r="N13757" t="s">
        <v>16986</v>
      </c>
      <c r="O13757" t="s">
        <v>10871</v>
      </c>
      <c r="P13757" t="s">
        <v>10881</v>
      </c>
    </row>
    <row r="13758" spans="1:16" x14ac:dyDescent="0.3">
      <c r="A13758" t="s">
        <v>10662</v>
      </c>
      <c r="B13758" s="2" t="str">
        <f t="shared" si="644"/>
        <v>9971</v>
      </c>
      <c r="C13758" s="2">
        <f t="shared" si="642"/>
        <v>9971</v>
      </c>
      <c r="D13758" t="str">
        <f>VLOOKUP(C13758,'Cost Centre'!A:B,2,)</f>
        <v>Naledi</v>
      </c>
      <c r="E13758" t="str">
        <f t="shared" si="643"/>
        <v>2</v>
      </c>
      <c r="F13758" t="s">
        <v>96</v>
      </c>
      <c r="G13758" s="2">
        <v>0</v>
      </c>
      <c r="H13758" s="2">
        <v>0</v>
      </c>
      <c r="I13758" s="2">
        <v>0</v>
      </c>
      <c r="J13758" s="105">
        <f>SUMIF([1]MMM!$A:$A,A13758,[1]MMM!$F:$F)</f>
        <v>0</v>
      </c>
      <c r="K13758" s="2" t="s">
        <v>10</v>
      </c>
      <c r="L13758" s="2">
        <v>0</v>
      </c>
      <c r="M13758" t="s">
        <v>16691</v>
      </c>
      <c r="N13758" t="s">
        <v>16986</v>
      </c>
      <c r="O13758" t="s">
        <v>10871</v>
      </c>
      <c r="P13758" t="s">
        <v>10881</v>
      </c>
    </row>
    <row r="13759" spans="1:16" x14ac:dyDescent="0.3">
      <c r="A13759" t="s">
        <v>10663</v>
      </c>
      <c r="B13759" s="2" t="str">
        <f t="shared" si="644"/>
        <v>9971</v>
      </c>
      <c r="C13759" s="2">
        <f t="shared" si="642"/>
        <v>9971</v>
      </c>
      <c r="D13759" t="str">
        <f>VLOOKUP(C13759,'Cost Centre'!A:B,2,)</f>
        <v>Naledi</v>
      </c>
      <c r="E13759" t="str">
        <f t="shared" si="643"/>
        <v>2</v>
      </c>
      <c r="F13759" t="s">
        <v>103</v>
      </c>
      <c r="G13759" s="2">
        <v>0</v>
      </c>
      <c r="H13759" s="2">
        <v>0</v>
      </c>
      <c r="I13759" s="2">
        <v>0</v>
      </c>
      <c r="J13759" s="105">
        <f>SUMIF([1]MMM!$A:$A,A13759,[1]MMM!$F:$F)</f>
        <v>0</v>
      </c>
      <c r="K13759" s="2" t="s">
        <v>10</v>
      </c>
      <c r="L13759" s="2">
        <v>0</v>
      </c>
      <c r="M13759" t="s">
        <v>16691</v>
      </c>
      <c r="N13759" t="s">
        <v>16986</v>
      </c>
      <c r="O13759" t="s">
        <v>10871</v>
      </c>
      <c r="P13759" t="s">
        <v>10881</v>
      </c>
    </row>
    <row r="13760" spans="1:16" x14ac:dyDescent="0.3">
      <c r="A13760" t="s">
        <v>10664</v>
      </c>
      <c r="B13760" s="2" t="str">
        <f t="shared" si="644"/>
        <v>9971</v>
      </c>
      <c r="C13760" s="2">
        <f t="shared" si="642"/>
        <v>9971</v>
      </c>
      <c r="D13760" t="str">
        <f>VLOOKUP(C13760,'Cost Centre'!A:B,2,)</f>
        <v>Naledi</v>
      </c>
      <c r="E13760" t="str">
        <f t="shared" si="643"/>
        <v>2</v>
      </c>
      <c r="F13760" t="s">
        <v>104</v>
      </c>
      <c r="G13760" s="2">
        <v>0</v>
      </c>
      <c r="H13760" s="2">
        <v>0</v>
      </c>
      <c r="I13760" s="2">
        <v>0</v>
      </c>
      <c r="J13760" s="105">
        <f>SUMIF([1]MMM!$A:$A,A13760,[1]MMM!$F:$F)</f>
        <v>0</v>
      </c>
      <c r="K13760" s="2" t="s">
        <v>10</v>
      </c>
      <c r="L13760" s="2">
        <v>0</v>
      </c>
      <c r="M13760" t="s">
        <v>16691</v>
      </c>
      <c r="N13760" t="s">
        <v>16986</v>
      </c>
      <c r="O13760" t="s">
        <v>10871</v>
      </c>
      <c r="P13760" t="s">
        <v>10881</v>
      </c>
    </row>
    <row r="13761" spans="1:16" x14ac:dyDescent="0.3">
      <c r="A13761" t="s">
        <v>10665</v>
      </c>
      <c r="B13761" s="2" t="str">
        <f t="shared" si="644"/>
        <v>9971</v>
      </c>
      <c r="C13761" s="2">
        <f t="shared" si="642"/>
        <v>9971</v>
      </c>
      <c r="D13761" t="str">
        <f>VLOOKUP(C13761,'Cost Centre'!A:B,2,)</f>
        <v>Naledi</v>
      </c>
      <c r="E13761" t="str">
        <f t="shared" si="643"/>
        <v>2</v>
      </c>
      <c r="F13761" t="s">
        <v>105</v>
      </c>
      <c r="G13761" s="2">
        <v>0</v>
      </c>
      <c r="H13761" s="2">
        <v>0</v>
      </c>
      <c r="I13761" s="2">
        <v>0</v>
      </c>
      <c r="J13761" s="105">
        <f>SUMIF([1]MMM!$A:$A,A13761,[1]MMM!$F:$F)</f>
        <v>0</v>
      </c>
      <c r="K13761" s="2" t="s">
        <v>10</v>
      </c>
      <c r="L13761" s="2">
        <v>0</v>
      </c>
      <c r="M13761" t="s">
        <v>16691</v>
      </c>
      <c r="N13761" t="s">
        <v>16986</v>
      </c>
      <c r="O13761" t="s">
        <v>10871</v>
      </c>
      <c r="P13761" t="s">
        <v>10881</v>
      </c>
    </row>
    <row r="13762" spans="1:16" x14ac:dyDescent="0.3">
      <c r="A13762" t="s">
        <v>10666</v>
      </c>
      <c r="B13762" s="2" t="str">
        <f t="shared" si="644"/>
        <v>9971</v>
      </c>
      <c r="C13762" s="2">
        <f t="shared" ref="C13762:C13825" si="645">VALUE(B13762)</f>
        <v>9971</v>
      </c>
      <c r="D13762" t="str">
        <f>VLOOKUP(C13762,'Cost Centre'!A:B,2,)</f>
        <v>Naledi</v>
      </c>
      <c r="E13762" t="str">
        <f t="shared" ref="E13762:E13825" si="646">MID(A13762,5,1)</f>
        <v>2</v>
      </c>
      <c r="F13762" t="s">
        <v>10884</v>
      </c>
      <c r="G13762" s="2">
        <v>0</v>
      </c>
      <c r="H13762" s="2">
        <v>0</v>
      </c>
      <c r="I13762" s="2">
        <v>0</v>
      </c>
      <c r="J13762" s="105">
        <f>SUMIF([1]MMM!$A:$A,A13762,[1]MMM!$F:$F)</f>
        <v>0</v>
      </c>
      <c r="K13762" s="2" t="s">
        <v>10</v>
      </c>
      <c r="L13762" s="2">
        <v>0</v>
      </c>
      <c r="M13762" t="s">
        <v>16691</v>
      </c>
      <c r="N13762" t="s">
        <v>16986</v>
      </c>
      <c r="O13762" t="s">
        <v>10871</v>
      </c>
      <c r="P13762" t="s">
        <v>10881</v>
      </c>
    </row>
    <row r="13763" spans="1:16" x14ac:dyDescent="0.3">
      <c r="A13763" t="s">
        <v>10667</v>
      </c>
      <c r="B13763" s="2" t="str">
        <f t="shared" ref="B13763:B13826" si="647">MID(A13763,1,4)</f>
        <v>9971</v>
      </c>
      <c r="C13763" s="2">
        <f t="shared" si="645"/>
        <v>9971</v>
      </c>
      <c r="D13763" t="str">
        <f>VLOOKUP(C13763,'Cost Centre'!A:B,2,)</f>
        <v>Naledi</v>
      </c>
      <c r="E13763" t="str">
        <f t="shared" si="646"/>
        <v>2</v>
      </c>
      <c r="F13763" t="s">
        <v>117</v>
      </c>
      <c r="G13763" s="2">
        <v>0</v>
      </c>
      <c r="H13763" s="2">
        <v>0</v>
      </c>
      <c r="I13763" s="2">
        <v>0</v>
      </c>
      <c r="J13763" s="105">
        <f>SUMIF([1]MMM!$A:$A,A13763,[1]MMM!$F:$F)</f>
        <v>0</v>
      </c>
      <c r="K13763" s="2" t="s">
        <v>10</v>
      </c>
      <c r="L13763" s="2">
        <v>0</v>
      </c>
      <c r="M13763" t="s">
        <v>16691</v>
      </c>
      <c r="N13763" t="s">
        <v>16986</v>
      </c>
      <c r="O13763" t="s">
        <v>10871</v>
      </c>
      <c r="P13763" t="s">
        <v>10885</v>
      </c>
    </row>
    <row r="13764" spans="1:16" x14ac:dyDescent="0.3">
      <c r="A13764" t="s">
        <v>10668</v>
      </c>
      <c r="B13764" s="2" t="str">
        <f t="shared" si="647"/>
        <v>9971</v>
      </c>
      <c r="C13764" s="2">
        <f t="shared" si="645"/>
        <v>9971</v>
      </c>
      <c r="D13764" t="str">
        <f>VLOOKUP(C13764,'Cost Centre'!A:B,2,)</f>
        <v>Naledi</v>
      </c>
      <c r="E13764" t="str">
        <f t="shared" si="646"/>
        <v>2</v>
      </c>
      <c r="F13764" t="s">
        <v>170</v>
      </c>
      <c r="G13764" s="2">
        <v>0</v>
      </c>
      <c r="H13764" s="2">
        <v>0</v>
      </c>
      <c r="I13764" s="2">
        <v>0</v>
      </c>
      <c r="J13764" s="105">
        <f>SUMIF([1]MMM!$A:$A,A13764,[1]MMM!$F:$F)</f>
        <v>0</v>
      </c>
      <c r="K13764" s="2" t="s">
        <v>10</v>
      </c>
      <c r="L13764" s="2">
        <v>0</v>
      </c>
      <c r="M13764" t="s">
        <v>16691</v>
      </c>
      <c r="N13764" t="s">
        <v>16986</v>
      </c>
      <c r="O13764" t="s">
        <v>10871</v>
      </c>
      <c r="P13764" t="s">
        <v>10885</v>
      </c>
    </row>
    <row r="13765" spans="1:16" x14ac:dyDescent="0.3">
      <c r="A13765" t="s">
        <v>10669</v>
      </c>
      <c r="B13765" s="2" t="str">
        <f t="shared" si="647"/>
        <v>9971</v>
      </c>
      <c r="C13765" s="2">
        <f t="shared" si="645"/>
        <v>9971</v>
      </c>
      <c r="D13765" t="str">
        <f>VLOOKUP(C13765,'Cost Centre'!A:B,2,)</f>
        <v>Naledi</v>
      </c>
      <c r="E13765" t="str">
        <f t="shared" si="646"/>
        <v>2</v>
      </c>
      <c r="F13765" t="s">
        <v>356</v>
      </c>
      <c r="G13765" s="2">
        <v>0</v>
      </c>
      <c r="H13765" s="2">
        <v>197132.17</v>
      </c>
      <c r="I13765" s="2">
        <v>0</v>
      </c>
      <c r="J13765" s="105">
        <f>SUMIF([1]MMM!$A:$A,A13765,[1]MMM!$F:$F)</f>
        <v>197132.17</v>
      </c>
      <c r="K13765" s="2" t="s">
        <v>10</v>
      </c>
      <c r="L13765" s="2">
        <v>0</v>
      </c>
      <c r="M13765" t="s">
        <v>16691</v>
      </c>
      <c r="N13765" t="s">
        <v>16986</v>
      </c>
      <c r="O13765" t="s">
        <v>10871</v>
      </c>
      <c r="P13765" t="s">
        <v>15174</v>
      </c>
    </row>
    <row r="13766" spans="1:16" x14ac:dyDescent="0.3">
      <c r="A13766" t="s">
        <v>16987</v>
      </c>
      <c r="B13766" s="2" t="str">
        <f t="shared" si="647"/>
        <v>9971</v>
      </c>
      <c r="C13766" s="2">
        <f t="shared" si="645"/>
        <v>9971</v>
      </c>
      <c r="D13766" t="str">
        <f>VLOOKUP(C13766,'Cost Centre'!A:B,2,)</f>
        <v>Naledi</v>
      </c>
      <c r="E13766" t="str">
        <f t="shared" si="646"/>
        <v>3</v>
      </c>
      <c r="F13766" t="s">
        <v>10912</v>
      </c>
      <c r="G13766" s="2">
        <v>0</v>
      </c>
      <c r="H13766" s="2">
        <v>0</v>
      </c>
      <c r="I13766" s="2">
        <v>-2735697.87</v>
      </c>
      <c r="J13766" s="105">
        <f>SUMIF([1]MMM!$A:$A,A13766,[1]MMM!$F:$F)</f>
        <v>-2735697.87</v>
      </c>
      <c r="K13766" s="2" t="s">
        <v>10</v>
      </c>
      <c r="L13766" s="2">
        <v>0</v>
      </c>
      <c r="M13766" t="s">
        <v>16691</v>
      </c>
      <c r="N13766" t="s">
        <v>16986</v>
      </c>
      <c r="O13766" t="s">
        <v>10908</v>
      </c>
      <c r="P13766" t="s">
        <v>10913</v>
      </c>
    </row>
    <row r="13767" spans="1:16" x14ac:dyDescent="0.3">
      <c r="A13767" t="s">
        <v>16988</v>
      </c>
      <c r="B13767" s="2" t="str">
        <f t="shared" si="647"/>
        <v>9971</v>
      </c>
      <c r="C13767" s="2">
        <f t="shared" si="645"/>
        <v>9971</v>
      </c>
      <c r="D13767" t="str">
        <f>VLOOKUP(C13767,'Cost Centre'!A:B,2,)</f>
        <v>Naledi</v>
      </c>
      <c r="E13767" t="str">
        <f t="shared" si="646"/>
        <v>3</v>
      </c>
      <c r="F13767" t="s">
        <v>10915</v>
      </c>
      <c r="G13767" s="2">
        <v>0</v>
      </c>
      <c r="H13767" s="2">
        <v>0</v>
      </c>
      <c r="I13767" s="2">
        <v>0</v>
      </c>
      <c r="J13767" s="105">
        <f>SUMIF([1]MMM!$A:$A,A13767,[1]MMM!$F:$F)</f>
        <v>0</v>
      </c>
      <c r="K13767" s="2" t="s">
        <v>10</v>
      </c>
      <c r="L13767" s="2">
        <v>0</v>
      </c>
      <c r="M13767" t="s">
        <v>16691</v>
      </c>
      <c r="N13767" t="s">
        <v>16986</v>
      </c>
      <c r="O13767" t="s">
        <v>10908</v>
      </c>
      <c r="P13767" t="s">
        <v>10913</v>
      </c>
    </row>
    <row r="13768" spans="1:16" x14ac:dyDescent="0.3">
      <c r="A13768" t="s">
        <v>16989</v>
      </c>
      <c r="B13768" s="2" t="str">
        <f t="shared" si="647"/>
        <v>9971</v>
      </c>
      <c r="C13768" s="2">
        <f t="shared" si="645"/>
        <v>9971</v>
      </c>
      <c r="D13768" t="str">
        <f>VLOOKUP(C13768,'Cost Centre'!A:B,2,)</f>
        <v>Naledi</v>
      </c>
      <c r="E13768" t="str">
        <f t="shared" si="646"/>
        <v>8</v>
      </c>
      <c r="F13768" t="s">
        <v>462</v>
      </c>
      <c r="G13768" s="2">
        <v>3930209.78</v>
      </c>
      <c r="H13768" s="2">
        <v>0</v>
      </c>
      <c r="I13768" s="2">
        <v>0</v>
      </c>
      <c r="J13768" s="105">
        <f>SUMIF([1]MMM!$A:$A,A13768,[1]MMM!$F:$F)</f>
        <v>3930209.78</v>
      </c>
      <c r="K13768" s="2" t="s">
        <v>460</v>
      </c>
      <c r="L13768" s="2">
        <v>0</v>
      </c>
      <c r="M13768" t="s">
        <v>16691</v>
      </c>
      <c r="N13768" t="s">
        <v>16986</v>
      </c>
      <c r="O13768" t="s">
        <v>10916</v>
      </c>
      <c r="P13768" t="s">
        <v>10917</v>
      </c>
    </row>
    <row r="13769" spans="1:16" x14ac:dyDescent="0.3">
      <c r="A13769" t="s">
        <v>16990</v>
      </c>
      <c r="B13769" s="2" t="str">
        <f t="shared" si="647"/>
        <v>9971</v>
      </c>
      <c r="C13769" s="2">
        <f t="shared" si="645"/>
        <v>9971</v>
      </c>
      <c r="D13769" t="str">
        <f>VLOOKUP(C13769,'Cost Centre'!A:B,2,)</f>
        <v>Naledi</v>
      </c>
      <c r="E13769" t="str">
        <f t="shared" si="646"/>
        <v>8</v>
      </c>
      <c r="F13769" t="s">
        <v>464</v>
      </c>
      <c r="G13769" s="2">
        <v>0</v>
      </c>
      <c r="H13769" s="2">
        <v>0</v>
      </c>
      <c r="I13769" s="2">
        <v>0</v>
      </c>
      <c r="J13769" s="105">
        <f>SUMIF([1]MMM!$A:$A,A13769,[1]MMM!$F:$F)</f>
        <v>0</v>
      </c>
      <c r="K13769" s="2" t="s">
        <v>460</v>
      </c>
      <c r="L13769" s="2">
        <v>0</v>
      </c>
      <c r="M13769" t="s">
        <v>16691</v>
      </c>
      <c r="N13769" t="s">
        <v>16986</v>
      </c>
      <c r="O13769" t="s">
        <v>10916</v>
      </c>
      <c r="P13769" t="s">
        <v>10917</v>
      </c>
    </row>
    <row r="13770" spans="1:16" x14ac:dyDescent="0.3">
      <c r="A13770" t="s">
        <v>16991</v>
      </c>
      <c r="B13770" s="2" t="str">
        <f t="shared" si="647"/>
        <v>9971</v>
      </c>
      <c r="C13770" s="2">
        <f t="shared" si="645"/>
        <v>9971</v>
      </c>
      <c r="D13770" t="str">
        <f>VLOOKUP(C13770,'Cost Centre'!A:B,2,)</f>
        <v>Naledi</v>
      </c>
      <c r="E13770" t="str">
        <f t="shared" si="646"/>
        <v>8</v>
      </c>
      <c r="F13770" t="s">
        <v>466</v>
      </c>
      <c r="G13770" s="2">
        <v>0</v>
      </c>
      <c r="H13770" s="2">
        <v>0</v>
      </c>
      <c r="I13770" s="2">
        <v>0</v>
      </c>
      <c r="J13770" s="105">
        <f>SUMIF([1]MMM!$A:$A,A13770,[1]MMM!$F:$F)</f>
        <v>0</v>
      </c>
      <c r="K13770" s="2" t="s">
        <v>460</v>
      </c>
      <c r="L13770" s="2">
        <v>0</v>
      </c>
      <c r="M13770" t="s">
        <v>16691</v>
      </c>
      <c r="N13770" t="s">
        <v>16986</v>
      </c>
      <c r="O13770" t="s">
        <v>10916</v>
      </c>
      <c r="P13770" t="s">
        <v>10917</v>
      </c>
    </row>
    <row r="13771" spans="1:16" x14ac:dyDescent="0.3">
      <c r="A13771" t="s">
        <v>16992</v>
      </c>
      <c r="B13771" s="2" t="str">
        <f t="shared" si="647"/>
        <v>9971</v>
      </c>
      <c r="C13771" s="2">
        <f t="shared" si="645"/>
        <v>9971</v>
      </c>
      <c r="D13771" t="str">
        <f>VLOOKUP(C13771,'Cost Centre'!A:B,2,)</f>
        <v>Naledi</v>
      </c>
      <c r="E13771" t="str">
        <f t="shared" si="646"/>
        <v>8</v>
      </c>
      <c r="F13771" t="s">
        <v>468</v>
      </c>
      <c r="G13771" s="2">
        <v>0</v>
      </c>
      <c r="H13771" s="2">
        <v>2735697.87</v>
      </c>
      <c r="I13771" s="2">
        <v>0</v>
      </c>
      <c r="J13771" s="105">
        <f>SUMIF([1]MMM!$A:$A,A13771,[1]MMM!$F:$F)</f>
        <v>2735697.87</v>
      </c>
      <c r="K13771" s="2" t="s">
        <v>460</v>
      </c>
      <c r="L13771" s="2">
        <v>0</v>
      </c>
      <c r="M13771" t="s">
        <v>16691</v>
      </c>
      <c r="N13771" t="s">
        <v>16986</v>
      </c>
      <c r="O13771" t="s">
        <v>10916</v>
      </c>
      <c r="P13771" t="s">
        <v>10917</v>
      </c>
    </row>
    <row r="13772" spans="1:16" x14ac:dyDescent="0.3">
      <c r="A13772" t="s">
        <v>16993</v>
      </c>
      <c r="B13772" s="2" t="str">
        <f t="shared" si="647"/>
        <v>9971</v>
      </c>
      <c r="C13772" s="2">
        <f t="shared" si="645"/>
        <v>9971</v>
      </c>
      <c r="D13772" t="str">
        <f>VLOOKUP(C13772,'Cost Centre'!A:B,2,)</f>
        <v>Naledi</v>
      </c>
      <c r="E13772" t="str">
        <f t="shared" si="646"/>
        <v>8</v>
      </c>
      <c r="F13772" t="s">
        <v>470</v>
      </c>
      <c r="G13772" s="2">
        <v>0</v>
      </c>
      <c r="H13772" s="2">
        <v>0</v>
      </c>
      <c r="I13772" s="2">
        <v>0</v>
      </c>
      <c r="J13772" s="105">
        <f>SUMIF([1]MMM!$A:$A,A13772,[1]MMM!$F:$F)</f>
        <v>0</v>
      </c>
      <c r="K13772" s="2" t="s">
        <v>460</v>
      </c>
      <c r="L13772" s="2">
        <v>0</v>
      </c>
      <c r="M13772" t="s">
        <v>16691</v>
      </c>
      <c r="N13772" t="s">
        <v>16986</v>
      </c>
      <c r="O13772" t="s">
        <v>10916</v>
      </c>
      <c r="P13772" t="s">
        <v>10917</v>
      </c>
    </row>
    <row r="13773" spans="1:16" x14ac:dyDescent="0.3">
      <c r="A13773" t="s">
        <v>16994</v>
      </c>
      <c r="B13773" s="2" t="str">
        <f t="shared" si="647"/>
        <v>9971</v>
      </c>
      <c r="C13773" s="2">
        <f t="shared" si="645"/>
        <v>9971</v>
      </c>
      <c r="D13773" t="str">
        <f>VLOOKUP(C13773,'Cost Centre'!A:B,2,)</f>
        <v>Naledi</v>
      </c>
      <c r="E13773" t="str">
        <f t="shared" si="646"/>
        <v>8</v>
      </c>
      <c r="F13773" t="s">
        <v>2159</v>
      </c>
      <c r="G13773" s="2">
        <v>0</v>
      </c>
      <c r="H13773" s="2">
        <v>0</v>
      </c>
      <c r="I13773" s="2">
        <v>0</v>
      </c>
      <c r="J13773" s="105">
        <f>SUMIF([1]MMM!$A:$A,A13773,[1]MMM!$F:$F)</f>
        <v>0</v>
      </c>
      <c r="K13773" s="2" t="s">
        <v>460</v>
      </c>
      <c r="L13773" s="2">
        <v>0</v>
      </c>
      <c r="M13773" t="s">
        <v>16691</v>
      </c>
      <c r="N13773" t="s">
        <v>16986</v>
      </c>
      <c r="O13773" t="s">
        <v>10916</v>
      </c>
      <c r="P13773" t="s">
        <v>10917</v>
      </c>
    </row>
    <row r="13774" spans="1:16" x14ac:dyDescent="0.3">
      <c r="A13774" t="s">
        <v>10670</v>
      </c>
      <c r="B13774" s="2" t="str">
        <f t="shared" si="647"/>
        <v>9972</v>
      </c>
      <c r="C13774" s="2">
        <f t="shared" si="645"/>
        <v>9972</v>
      </c>
      <c r="D13774" t="str">
        <f>VLOOKUP(C13774,'Cost Centre'!A:B,2,)</f>
        <v>Naledi</v>
      </c>
      <c r="E13774" t="str">
        <f t="shared" si="646"/>
        <v>2</v>
      </c>
      <c r="F13774" t="s">
        <v>48</v>
      </c>
      <c r="G13774" s="2">
        <v>0</v>
      </c>
      <c r="H13774" s="2">
        <v>1339835.99</v>
      </c>
      <c r="I13774" s="2">
        <v>0</v>
      </c>
      <c r="J13774" s="105">
        <f>SUMIF([1]MMM!$A:$A,A13774,[1]MMM!$F:$F)</f>
        <v>1339835.99</v>
      </c>
      <c r="K13774" s="2" t="s">
        <v>10</v>
      </c>
      <c r="L13774" s="2">
        <v>1570183</v>
      </c>
      <c r="M13774" t="s">
        <v>16691</v>
      </c>
      <c r="N13774" t="s">
        <v>16995</v>
      </c>
      <c r="O13774" t="s">
        <v>10871</v>
      </c>
      <c r="P13774" t="s">
        <v>10875</v>
      </c>
    </row>
    <row r="13775" spans="1:16" x14ac:dyDescent="0.3">
      <c r="A13775" t="s">
        <v>10671</v>
      </c>
      <c r="B13775" s="2" t="str">
        <f t="shared" si="647"/>
        <v>9972</v>
      </c>
      <c r="C13775" s="2">
        <f t="shared" si="645"/>
        <v>9972</v>
      </c>
      <c r="D13775" t="str">
        <f>VLOOKUP(C13775,'Cost Centre'!A:B,2,)</f>
        <v>Naledi</v>
      </c>
      <c r="E13775" t="str">
        <f t="shared" si="646"/>
        <v>2</v>
      </c>
      <c r="F13775" t="s">
        <v>52</v>
      </c>
      <c r="G13775" s="2">
        <v>0</v>
      </c>
      <c r="H13775" s="2">
        <v>700</v>
      </c>
      <c r="I13775" s="2">
        <v>0</v>
      </c>
      <c r="J13775" s="105">
        <f>SUMIF([1]MMM!$A:$A,A13775,[1]MMM!$F:$F)</f>
        <v>700</v>
      </c>
      <c r="K13775" s="2" t="s">
        <v>10</v>
      </c>
      <c r="L13775" s="2">
        <v>42000</v>
      </c>
      <c r="M13775" t="s">
        <v>16691</v>
      </c>
      <c r="N13775" t="s">
        <v>16995</v>
      </c>
      <c r="O13775" t="s">
        <v>10871</v>
      </c>
      <c r="P13775" t="s">
        <v>10875</v>
      </c>
    </row>
    <row r="13776" spans="1:16" x14ac:dyDescent="0.3">
      <c r="A13776" t="s">
        <v>10672</v>
      </c>
      <c r="B13776" s="2" t="str">
        <f t="shared" si="647"/>
        <v>9972</v>
      </c>
      <c r="C13776" s="2">
        <f t="shared" si="645"/>
        <v>9972</v>
      </c>
      <c r="D13776" t="str">
        <f>VLOOKUP(C13776,'Cost Centre'!A:B,2,)</f>
        <v>Naledi</v>
      </c>
      <c r="E13776" t="str">
        <f t="shared" si="646"/>
        <v>2</v>
      </c>
      <c r="F13776" t="s">
        <v>56</v>
      </c>
      <c r="G13776" s="2">
        <v>0</v>
      </c>
      <c r="H13776" s="2">
        <v>251392.48</v>
      </c>
      <c r="I13776" s="2">
        <v>0</v>
      </c>
      <c r="J13776" s="105">
        <f>SUMIF([1]MMM!$A:$A,A13776,[1]MMM!$F:$F)</f>
        <v>269431.8</v>
      </c>
      <c r="K13776" s="2" t="s">
        <v>10</v>
      </c>
      <c r="L13776" s="2">
        <v>275647</v>
      </c>
      <c r="M13776" t="s">
        <v>16691</v>
      </c>
      <c r="N13776" t="s">
        <v>16995</v>
      </c>
      <c r="O13776" t="s">
        <v>10871</v>
      </c>
      <c r="P13776" t="s">
        <v>10875</v>
      </c>
    </row>
    <row r="13777" spans="1:16" x14ac:dyDescent="0.3">
      <c r="A13777" t="s">
        <v>10673</v>
      </c>
      <c r="B13777" s="2" t="str">
        <f t="shared" si="647"/>
        <v>9972</v>
      </c>
      <c r="C13777" s="2">
        <f t="shared" si="645"/>
        <v>9972</v>
      </c>
      <c r="D13777" t="str">
        <f>VLOOKUP(C13777,'Cost Centre'!A:B,2,)</f>
        <v>Naledi</v>
      </c>
      <c r="E13777" t="str">
        <f t="shared" si="646"/>
        <v>2</v>
      </c>
      <c r="F13777" t="s">
        <v>57</v>
      </c>
      <c r="G13777" s="2">
        <v>0</v>
      </c>
      <c r="H13777" s="2">
        <v>218144.33</v>
      </c>
      <c r="I13777" s="2">
        <v>0</v>
      </c>
      <c r="J13777" s="105">
        <f>SUMIF([1]MMM!$A:$A,A13777,[1]MMM!$F:$F)</f>
        <v>256294.85</v>
      </c>
      <c r="K13777" s="2" t="s">
        <v>10</v>
      </c>
      <c r="L13777" s="2">
        <v>255809</v>
      </c>
      <c r="M13777" t="s">
        <v>16691</v>
      </c>
      <c r="N13777" t="s">
        <v>16995</v>
      </c>
      <c r="O13777" t="s">
        <v>10871</v>
      </c>
      <c r="P13777" t="s">
        <v>10875</v>
      </c>
    </row>
    <row r="13778" spans="1:16" x14ac:dyDescent="0.3">
      <c r="A13778" t="s">
        <v>10674</v>
      </c>
      <c r="B13778" s="2" t="str">
        <f t="shared" si="647"/>
        <v>9972</v>
      </c>
      <c r="C13778" s="2">
        <f t="shared" si="645"/>
        <v>9972</v>
      </c>
      <c r="D13778" t="str">
        <f>VLOOKUP(C13778,'Cost Centre'!A:B,2,)</f>
        <v>Naledi</v>
      </c>
      <c r="E13778" t="str">
        <f t="shared" si="646"/>
        <v>2</v>
      </c>
      <c r="F13778" t="s">
        <v>58</v>
      </c>
      <c r="G13778" s="2">
        <v>0</v>
      </c>
      <c r="H13778" s="2">
        <v>0</v>
      </c>
      <c r="I13778" s="2">
        <v>-0.01</v>
      </c>
      <c r="J13778" s="105">
        <f>SUMIF([1]MMM!$A:$A,A13778,[1]MMM!$F:$F)</f>
        <v>-0.01</v>
      </c>
      <c r="K13778" s="2" t="s">
        <v>10</v>
      </c>
      <c r="L13778" s="2">
        <v>5152</v>
      </c>
      <c r="M13778" t="s">
        <v>16691</v>
      </c>
      <c r="N13778" t="s">
        <v>16995</v>
      </c>
      <c r="O13778" t="s">
        <v>10871</v>
      </c>
      <c r="P13778" t="s">
        <v>10875</v>
      </c>
    </row>
    <row r="13779" spans="1:16" x14ac:dyDescent="0.3">
      <c r="A13779" t="s">
        <v>10675</v>
      </c>
      <c r="B13779" s="2" t="str">
        <f t="shared" si="647"/>
        <v>9972</v>
      </c>
      <c r="C13779" s="2">
        <f t="shared" si="645"/>
        <v>9972</v>
      </c>
      <c r="D13779" t="str">
        <f>VLOOKUP(C13779,'Cost Centre'!A:B,2,)</f>
        <v>Naledi</v>
      </c>
      <c r="E13779" t="str">
        <f t="shared" si="646"/>
        <v>2</v>
      </c>
      <c r="F13779" t="s">
        <v>60</v>
      </c>
      <c r="G13779" s="2">
        <v>0</v>
      </c>
      <c r="H13779" s="2">
        <v>6018.48</v>
      </c>
      <c r="I13779" s="2">
        <v>0</v>
      </c>
      <c r="J13779" s="105">
        <f>SUMIF([1]MMM!$A:$A,A13779,[1]MMM!$F:$F)</f>
        <v>6018.48</v>
      </c>
      <c r="K13779" s="2" t="s">
        <v>10</v>
      </c>
      <c r="L13779" s="2">
        <v>0</v>
      </c>
      <c r="M13779" t="s">
        <v>16691</v>
      </c>
      <c r="N13779" t="s">
        <v>16995</v>
      </c>
      <c r="O13779" t="s">
        <v>10871</v>
      </c>
      <c r="P13779" t="s">
        <v>10875</v>
      </c>
    </row>
    <row r="13780" spans="1:16" x14ac:dyDescent="0.3">
      <c r="A13780" t="s">
        <v>10676</v>
      </c>
      <c r="B13780" s="2" t="str">
        <f t="shared" si="647"/>
        <v>9972</v>
      </c>
      <c r="C13780" s="2">
        <f t="shared" si="645"/>
        <v>9972</v>
      </c>
      <c r="D13780" t="str">
        <f>VLOOKUP(C13780,'Cost Centre'!A:B,2,)</f>
        <v>Naledi</v>
      </c>
      <c r="E13780" t="str">
        <f t="shared" si="646"/>
        <v>2</v>
      </c>
      <c r="F13780" t="s">
        <v>61</v>
      </c>
      <c r="G13780" s="2">
        <v>0</v>
      </c>
      <c r="H13780" s="2">
        <v>114421.02</v>
      </c>
      <c r="I13780" s="2">
        <v>0</v>
      </c>
      <c r="J13780" s="105">
        <f>SUMIF([1]MMM!$A:$A,A13780,[1]MMM!$F:$F)</f>
        <v>114421.02</v>
      </c>
      <c r="K13780" s="2" t="s">
        <v>10</v>
      </c>
      <c r="L13780" s="2">
        <v>130848</v>
      </c>
      <c r="M13780" t="s">
        <v>16691</v>
      </c>
      <c r="N13780" t="s">
        <v>16995</v>
      </c>
      <c r="O13780" t="s">
        <v>10871</v>
      </c>
      <c r="P13780" t="s">
        <v>10875</v>
      </c>
    </row>
    <row r="13781" spans="1:16" x14ac:dyDescent="0.3">
      <c r="A13781" t="s">
        <v>10677</v>
      </c>
      <c r="B13781" s="2" t="str">
        <f t="shared" si="647"/>
        <v>9972</v>
      </c>
      <c r="C13781" s="2">
        <f t="shared" si="645"/>
        <v>9972</v>
      </c>
      <c r="D13781" t="str">
        <f>VLOOKUP(C13781,'Cost Centre'!A:B,2,)</f>
        <v>Naledi</v>
      </c>
      <c r="E13781" t="str">
        <f t="shared" si="646"/>
        <v>2</v>
      </c>
      <c r="F13781" t="s">
        <v>62</v>
      </c>
      <c r="G13781" s="2">
        <v>0</v>
      </c>
      <c r="H13781" s="2">
        <v>27980.639999999999</v>
      </c>
      <c r="I13781" s="2">
        <v>0</v>
      </c>
      <c r="J13781" s="105">
        <f>SUMIF([1]MMM!$A:$A,A13781,[1]MMM!$F:$F)</f>
        <v>27980.639999999999</v>
      </c>
      <c r="K13781" s="2" t="s">
        <v>10</v>
      </c>
      <c r="L13781" s="2">
        <v>0</v>
      </c>
      <c r="M13781" t="s">
        <v>16691</v>
      </c>
      <c r="N13781" t="s">
        <v>16995</v>
      </c>
      <c r="O13781" t="s">
        <v>10871</v>
      </c>
      <c r="P13781" t="s">
        <v>10875</v>
      </c>
    </row>
    <row r="13782" spans="1:16" x14ac:dyDescent="0.3">
      <c r="A13782" t="s">
        <v>10678</v>
      </c>
      <c r="B13782" s="2" t="str">
        <f t="shared" si="647"/>
        <v>9972</v>
      </c>
      <c r="C13782" s="2">
        <f t="shared" si="645"/>
        <v>9972</v>
      </c>
      <c r="D13782" t="str">
        <f>VLOOKUP(C13782,'Cost Centre'!A:B,2,)</f>
        <v>Naledi</v>
      </c>
      <c r="E13782" t="str">
        <f t="shared" si="646"/>
        <v>2</v>
      </c>
      <c r="F13782" t="s">
        <v>66</v>
      </c>
      <c r="G13782" s="2">
        <v>0</v>
      </c>
      <c r="H13782" s="2">
        <v>17600</v>
      </c>
      <c r="I13782" s="2">
        <v>0</v>
      </c>
      <c r="J13782" s="105">
        <f>SUMIF([1]MMM!$A:$A,A13782,[1]MMM!$F:$F)</f>
        <v>17600</v>
      </c>
      <c r="K13782" s="2" t="s">
        <v>10</v>
      </c>
      <c r="L13782" s="2">
        <v>0</v>
      </c>
      <c r="M13782" t="s">
        <v>16691</v>
      </c>
      <c r="N13782" t="s">
        <v>16995</v>
      </c>
      <c r="O13782" t="s">
        <v>10871</v>
      </c>
      <c r="P13782" t="s">
        <v>10875</v>
      </c>
    </row>
    <row r="13783" spans="1:16" x14ac:dyDescent="0.3">
      <c r="A13783" t="s">
        <v>10679</v>
      </c>
      <c r="B13783" s="2" t="str">
        <f t="shared" si="647"/>
        <v>9972</v>
      </c>
      <c r="C13783" s="2">
        <f t="shared" si="645"/>
        <v>9972</v>
      </c>
      <c r="D13783" t="str">
        <f>VLOOKUP(C13783,'Cost Centre'!A:B,2,)</f>
        <v>Naledi</v>
      </c>
      <c r="E13783" t="str">
        <f t="shared" si="646"/>
        <v>2</v>
      </c>
      <c r="F13783" t="s">
        <v>67</v>
      </c>
      <c r="G13783" s="2">
        <v>0</v>
      </c>
      <c r="H13783" s="2">
        <v>945.01</v>
      </c>
      <c r="I13783" s="2">
        <v>0</v>
      </c>
      <c r="J13783" s="105">
        <f>SUMIF([1]MMM!$A:$A,A13783,[1]MMM!$F:$F)</f>
        <v>945.01</v>
      </c>
      <c r="K13783" s="2" t="s">
        <v>10</v>
      </c>
      <c r="L13783" s="2">
        <v>1118</v>
      </c>
      <c r="M13783" t="s">
        <v>16691</v>
      </c>
      <c r="N13783" t="s">
        <v>16995</v>
      </c>
      <c r="O13783" t="s">
        <v>10871</v>
      </c>
      <c r="P13783" t="s">
        <v>10876</v>
      </c>
    </row>
    <row r="13784" spans="1:16" x14ac:dyDescent="0.3">
      <c r="A13784" t="s">
        <v>10680</v>
      </c>
      <c r="B13784" s="2" t="str">
        <f t="shared" si="647"/>
        <v>9972</v>
      </c>
      <c r="C13784" s="2">
        <f t="shared" si="645"/>
        <v>9972</v>
      </c>
      <c r="D13784" t="str">
        <f>VLOOKUP(C13784,'Cost Centre'!A:B,2,)</f>
        <v>Naledi</v>
      </c>
      <c r="E13784" t="str">
        <f t="shared" si="646"/>
        <v>2</v>
      </c>
      <c r="F13784" t="s">
        <v>68</v>
      </c>
      <c r="G13784" s="2">
        <v>0</v>
      </c>
      <c r="H13784" s="2">
        <v>0</v>
      </c>
      <c r="I13784" s="2">
        <v>0</v>
      </c>
      <c r="J13784" s="105">
        <f>SUMIF([1]MMM!$A:$A,A13784,[1]MMM!$F:$F)</f>
        <v>0</v>
      </c>
      <c r="K13784" s="2" t="s">
        <v>10</v>
      </c>
      <c r="L13784" s="2">
        <v>0</v>
      </c>
      <c r="M13784" t="s">
        <v>16691</v>
      </c>
      <c r="N13784" t="s">
        <v>16995</v>
      </c>
      <c r="O13784" t="s">
        <v>10871</v>
      </c>
      <c r="P13784" t="s">
        <v>10876</v>
      </c>
    </row>
    <row r="13785" spans="1:16" x14ac:dyDescent="0.3">
      <c r="A13785" t="s">
        <v>10681</v>
      </c>
      <c r="B13785" s="2" t="str">
        <f t="shared" si="647"/>
        <v>9972</v>
      </c>
      <c r="C13785" s="2">
        <f t="shared" si="645"/>
        <v>9972</v>
      </c>
      <c r="D13785" t="str">
        <f>VLOOKUP(C13785,'Cost Centre'!A:B,2,)</f>
        <v>Naledi</v>
      </c>
      <c r="E13785" t="str">
        <f t="shared" si="646"/>
        <v>2</v>
      </c>
      <c r="F13785" t="s">
        <v>10877</v>
      </c>
      <c r="G13785" s="2">
        <v>0</v>
      </c>
      <c r="H13785" s="2">
        <v>51231.6</v>
      </c>
      <c r="I13785" s="2">
        <v>0</v>
      </c>
      <c r="J13785" s="105">
        <f>SUMIF([1]MMM!$A:$A,A13785,[1]MMM!$F:$F)</f>
        <v>51231.6</v>
      </c>
      <c r="K13785" s="2" t="s">
        <v>10</v>
      </c>
      <c r="L13785" s="2">
        <v>37026</v>
      </c>
      <c r="M13785" t="s">
        <v>16691</v>
      </c>
      <c r="N13785" t="s">
        <v>16995</v>
      </c>
      <c r="O13785" t="s">
        <v>10871</v>
      </c>
      <c r="P13785" t="s">
        <v>10876</v>
      </c>
    </row>
    <row r="13786" spans="1:16" x14ac:dyDescent="0.3">
      <c r="A13786" t="s">
        <v>10682</v>
      </c>
      <c r="B13786" s="2" t="str">
        <f t="shared" si="647"/>
        <v>9972</v>
      </c>
      <c r="C13786" s="2">
        <f t="shared" si="645"/>
        <v>9972</v>
      </c>
      <c r="D13786" t="str">
        <f>VLOOKUP(C13786,'Cost Centre'!A:B,2,)</f>
        <v>Naledi</v>
      </c>
      <c r="E13786" t="str">
        <f t="shared" si="646"/>
        <v>2</v>
      </c>
      <c r="F13786" t="s">
        <v>69</v>
      </c>
      <c r="G13786" s="2">
        <v>0</v>
      </c>
      <c r="H13786" s="2">
        <v>241481.09</v>
      </c>
      <c r="I13786" s="2">
        <v>0</v>
      </c>
      <c r="J13786" s="105">
        <f>SUMIF([1]MMM!$A:$A,A13786,[1]MMM!$F:$F)</f>
        <v>241481.09</v>
      </c>
      <c r="K13786" s="2" t="s">
        <v>10</v>
      </c>
      <c r="L13786" s="2">
        <v>260586</v>
      </c>
      <c r="M13786" t="s">
        <v>16691</v>
      </c>
      <c r="N13786" t="s">
        <v>16995</v>
      </c>
      <c r="O13786" t="s">
        <v>10871</v>
      </c>
      <c r="P13786" t="s">
        <v>10876</v>
      </c>
    </row>
    <row r="13787" spans="1:16" x14ac:dyDescent="0.3">
      <c r="A13787" t="s">
        <v>10683</v>
      </c>
      <c r="B13787" s="2" t="str">
        <f t="shared" si="647"/>
        <v>9972</v>
      </c>
      <c r="C13787" s="2">
        <f t="shared" si="645"/>
        <v>9972</v>
      </c>
      <c r="D13787" t="str">
        <f>VLOOKUP(C13787,'Cost Centre'!A:B,2,)</f>
        <v>Naledi</v>
      </c>
      <c r="E13787" t="str">
        <f t="shared" si="646"/>
        <v>2</v>
      </c>
      <c r="F13787" t="s">
        <v>70</v>
      </c>
      <c r="G13787" s="2">
        <v>0</v>
      </c>
      <c r="H13787" s="2">
        <v>15961.47</v>
      </c>
      <c r="I13787" s="2">
        <v>0</v>
      </c>
      <c r="J13787" s="105">
        <f>SUMIF([1]MMM!$A:$A,A13787,[1]MMM!$F:$F)</f>
        <v>15988.33</v>
      </c>
      <c r="K13787" s="2" t="s">
        <v>10</v>
      </c>
      <c r="L13787" s="2">
        <v>19231</v>
      </c>
      <c r="M13787" t="s">
        <v>16691</v>
      </c>
      <c r="N13787" t="s">
        <v>16995</v>
      </c>
      <c r="O13787" t="s">
        <v>10871</v>
      </c>
      <c r="P13787" t="s">
        <v>10876</v>
      </c>
    </row>
    <row r="13788" spans="1:16" x14ac:dyDescent="0.3">
      <c r="A13788" t="s">
        <v>10684</v>
      </c>
      <c r="B13788" s="2" t="str">
        <f t="shared" si="647"/>
        <v>9972</v>
      </c>
      <c r="C13788" s="2">
        <f t="shared" si="645"/>
        <v>9972</v>
      </c>
      <c r="D13788" t="str">
        <f>VLOOKUP(C13788,'Cost Centre'!A:B,2,)</f>
        <v>Naledi</v>
      </c>
      <c r="E13788" t="str">
        <f t="shared" si="646"/>
        <v>2</v>
      </c>
      <c r="F13788" t="s">
        <v>86</v>
      </c>
      <c r="G13788" s="2">
        <v>0</v>
      </c>
      <c r="H13788" s="2">
        <v>0</v>
      </c>
      <c r="I13788" s="2">
        <v>0</v>
      </c>
      <c r="J13788" s="105">
        <f>SUMIF([1]MMM!$A:$A,A13788,[1]MMM!$F:$F)</f>
        <v>0</v>
      </c>
      <c r="K13788" s="2" t="s">
        <v>10</v>
      </c>
      <c r="L13788" s="2">
        <v>0</v>
      </c>
      <c r="M13788" t="s">
        <v>16691</v>
      </c>
      <c r="N13788" t="s">
        <v>16995</v>
      </c>
      <c r="O13788" t="s">
        <v>10871</v>
      </c>
      <c r="P13788" t="s">
        <v>10881</v>
      </c>
    </row>
    <row r="13789" spans="1:16" x14ac:dyDescent="0.3">
      <c r="A13789" t="s">
        <v>10685</v>
      </c>
      <c r="B13789" s="2" t="str">
        <f t="shared" si="647"/>
        <v>9972</v>
      </c>
      <c r="C13789" s="2">
        <f t="shared" si="645"/>
        <v>9972</v>
      </c>
      <c r="D13789" t="str">
        <f>VLOOKUP(C13789,'Cost Centre'!A:B,2,)</f>
        <v>Naledi</v>
      </c>
      <c r="E13789" t="str">
        <f t="shared" si="646"/>
        <v>2</v>
      </c>
      <c r="F13789" t="s">
        <v>93</v>
      </c>
      <c r="G13789" s="2">
        <v>0</v>
      </c>
      <c r="H13789" s="2">
        <v>19271.37</v>
      </c>
      <c r="I13789" s="2">
        <v>0</v>
      </c>
      <c r="J13789" s="105">
        <f>SUMIF([1]MMM!$A:$A,A13789,[1]MMM!$F:$F)</f>
        <v>19917.79</v>
      </c>
      <c r="K13789" s="2" t="s">
        <v>10</v>
      </c>
      <c r="L13789" s="2">
        <v>32739</v>
      </c>
      <c r="M13789" t="s">
        <v>16691</v>
      </c>
      <c r="N13789" t="s">
        <v>16995</v>
      </c>
      <c r="O13789" t="s">
        <v>10871</v>
      </c>
      <c r="P13789" t="s">
        <v>10881</v>
      </c>
    </row>
    <row r="13790" spans="1:16" x14ac:dyDescent="0.3">
      <c r="A13790" t="s">
        <v>10686</v>
      </c>
      <c r="B13790" s="2" t="str">
        <f t="shared" si="647"/>
        <v>9972</v>
      </c>
      <c r="C13790" s="2">
        <f t="shared" si="645"/>
        <v>9972</v>
      </c>
      <c r="D13790" t="str">
        <f>VLOOKUP(C13790,'Cost Centre'!A:B,2,)</f>
        <v>Naledi</v>
      </c>
      <c r="E13790" t="str">
        <f t="shared" si="646"/>
        <v>2</v>
      </c>
      <c r="F13790" t="s">
        <v>117</v>
      </c>
      <c r="G13790" s="2">
        <v>0</v>
      </c>
      <c r="H13790" s="2">
        <v>0</v>
      </c>
      <c r="I13790" s="2">
        <v>0</v>
      </c>
      <c r="J13790" s="105">
        <f>SUMIF([1]MMM!$A:$A,A13790,[1]MMM!$F:$F)</f>
        <v>0</v>
      </c>
      <c r="K13790" s="2" t="s">
        <v>10</v>
      </c>
      <c r="L13790" s="2">
        <v>0</v>
      </c>
      <c r="M13790" t="s">
        <v>16691</v>
      </c>
      <c r="N13790" t="s">
        <v>16995</v>
      </c>
      <c r="O13790" t="s">
        <v>10871</v>
      </c>
      <c r="P13790" t="s">
        <v>10885</v>
      </c>
    </row>
    <row r="13791" spans="1:16" x14ac:dyDescent="0.3">
      <c r="A13791" t="s">
        <v>10687</v>
      </c>
      <c r="B13791" s="2" t="str">
        <f t="shared" si="647"/>
        <v>9972</v>
      </c>
      <c r="C13791" s="2">
        <f t="shared" si="645"/>
        <v>9972</v>
      </c>
      <c r="D13791" t="str">
        <f>VLOOKUP(C13791,'Cost Centre'!A:B,2,)</f>
        <v>Naledi</v>
      </c>
      <c r="E13791" t="str">
        <f t="shared" si="646"/>
        <v>2</v>
      </c>
      <c r="F13791" t="s">
        <v>170</v>
      </c>
      <c r="G13791" s="2">
        <v>0</v>
      </c>
      <c r="H13791" s="2">
        <v>0</v>
      </c>
      <c r="I13791" s="2">
        <v>0</v>
      </c>
      <c r="J13791" s="105">
        <f>SUMIF([1]MMM!$A:$A,A13791,[1]MMM!$F:$F)</f>
        <v>0</v>
      </c>
      <c r="K13791" s="2" t="s">
        <v>10</v>
      </c>
      <c r="L13791" s="2">
        <v>0</v>
      </c>
      <c r="M13791" t="s">
        <v>16691</v>
      </c>
      <c r="N13791" t="s">
        <v>16995</v>
      </c>
      <c r="O13791" t="s">
        <v>10871</v>
      </c>
      <c r="P13791" t="s">
        <v>10885</v>
      </c>
    </row>
    <row r="13792" spans="1:16" x14ac:dyDescent="0.3">
      <c r="A13792" t="s">
        <v>10688</v>
      </c>
      <c r="B13792" s="2" t="str">
        <f t="shared" si="647"/>
        <v>9972</v>
      </c>
      <c r="C13792" s="2">
        <f t="shared" si="645"/>
        <v>9972</v>
      </c>
      <c r="D13792" t="str">
        <f>VLOOKUP(C13792,'Cost Centre'!A:B,2,)</f>
        <v>Naledi</v>
      </c>
      <c r="E13792" t="str">
        <f t="shared" si="646"/>
        <v>2</v>
      </c>
      <c r="F13792" t="s">
        <v>278</v>
      </c>
      <c r="G13792" s="2">
        <v>0</v>
      </c>
      <c r="H13792" s="2">
        <v>0</v>
      </c>
      <c r="I13792" s="2">
        <v>0</v>
      </c>
      <c r="J13792" s="105">
        <f>SUMIF([1]MMM!$A:$A,A13792,[1]MMM!$F:$F)</f>
        <v>0</v>
      </c>
      <c r="K13792" s="2" t="s">
        <v>10</v>
      </c>
      <c r="L13792" s="2">
        <v>0</v>
      </c>
      <c r="M13792" t="s">
        <v>16691</v>
      </c>
      <c r="N13792" t="s">
        <v>16995</v>
      </c>
      <c r="O13792" t="s">
        <v>10871</v>
      </c>
      <c r="P13792" t="s">
        <v>11531</v>
      </c>
    </row>
    <row r="13793" spans="1:16" x14ac:dyDescent="0.3">
      <c r="A13793" t="s">
        <v>16996</v>
      </c>
      <c r="B13793" s="2" t="str">
        <f t="shared" si="647"/>
        <v>9972</v>
      </c>
      <c r="C13793" s="2">
        <f t="shared" si="645"/>
        <v>9972</v>
      </c>
      <c r="D13793" t="str">
        <f>VLOOKUP(C13793,'Cost Centre'!A:B,2,)</f>
        <v>Naledi</v>
      </c>
      <c r="E13793" t="str">
        <f t="shared" si="646"/>
        <v>3</v>
      </c>
      <c r="F13793" t="s">
        <v>10912</v>
      </c>
      <c r="G13793" s="2">
        <v>0</v>
      </c>
      <c r="H13793" s="2">
        <v>0</v>
      </c>
      <c r="I13793" s="2">
        <v>-2083806.03</v>
      </c>
      <c r="J13793" s="105">
        <f>SUMIF([1]MMM!$A:$A,A13793,[1]MMM!$F:$F)</f>
        <v>-2083806.03</v>
      </c>
      <c r="K13793" s="2" t="s">
        <v>10</v>
      </c>
      <c r="L13793" s="2">
        <v>0</v>
      </c>
      <c r="M13793" t="s">
        <v>16691</v>
      </c>
      <c r="N13793" t="s">
        <v>16995</v>
      </c>
      <c r="O13793" t="s">
        <v>10908</v>
      </c>
      <c r="P13793" t="s">
        <v>10913</v>
      </c>
    </row>
    <row r="13794" spans="1:16" x14ac:dyDescent="0.3">
      <c r="A13794" t="s">
        <v>16997</v>
      </c>
      <c r="B13794" s="2" t="str">
        <f t="shared" si="647"/>
        <v>9972</v>
      </c>
      <c r="C13794" s="2">
        <f t="shared" si="645"/>
        <v>9972</v>
      </c>
      <c r="D13794" t="str">
        <f>VLOOKUP(C13794,'Cost Centre'!A:B,2,)</f>
        <v>Naledi</v>
      </c>
      <c r="E13794" t="str">
        <f t="shared" si="646"/>
        <v>3</v>
      </c>
      <c r="F13794" t="s">
        <v>10915</v>
      </c>
      <c r="G13794" s="2">
        <v>0</v>
      </c>
      <c r="H13794" s="2">
        <v>0</v>
      </c>
      <c r="I13794" s="2">
        <v>0</v>
      </c>
      <c r="J13794" s="105">
        <f>SUMIF([1]MMM!$A:$A,A13794,[1]MMM!$F:$F)</f>
        <v>0</v>
      </c>
      <c r="K13794" s="2" t="s">
        <v>10</v>
      </c>
      <c r="L13794" s="2">
        <v>0</v>
      </c>
      <c r="M13794" t="s">
        <v>16691</v>
      </c>
      <c r="N13794" t="s">
        <v>16995</v>
      </c>
      <c r="O13794" t="s">
        <v>10908</v>
      </c>
      <c r="P13794" t="s">
        <v>10913</v>
      </c>
    </row>
    <row r="13795" spans="1:16" x14ac:dyDescent="0.3">
      <c r="A13795" t="s">
        <v>16998</v>
      </c>
      <c r="B13795" s="2" t="str">
        <f t="shared" si="647"/>
        <v>9972</v>
      </c>
      <c r="C13795" s="2">
        <f t="shared" si="645"/>
        <v>9972</v>
      </c>
      <c r="D13795" t="str">
        <f>VLOOKUP(C13795,'Cost Centre'!A:B,2,)</f>
        <v>Naledi</v>
      </c>
      <c r="E13795" t="str">
        <f t="shared" si="646"/>
        <v>8</v>
      </c>
      <c r="F13795" t="s">
        <v>462</v>
      </c>
      <c r="G13795" s="2">
        <v>2141382.06</v>
      </c>
      <c r="H13795" s="2">
        <v>0</v>
      </c>
      <c r="I13795" s="2">
        <v>0</v>
      </c>
      <c r="J13795" s="105">
        <f>SUMIF([1]MMM!$A:$A,A13795,[1]MMM!$F:$F)</f>
        <v>2141382.06</v>
      </c>
      <c r="K13795" s="2" t="s">
        <v>460</v>
      </c>
      <c r="L13795" s="2">
        <v>0</v>
      </c>
      <c r="M13795" t="s">
        <v>16691</v>
      </c>
      <c r="N13795" t="s">
        <v>16995</v>
      </c>
      <c r="O13795" t="s">
        <v>10916</v>
      </c>
      <c r="P13795" t="s">
        <v>10917</v>
      </c>
    </row>
    <row r="13796" spans="1:16" x14ac:dyDescent="0.3">
      <c r="A13796" t="s">
        <v>16999</v>
      </c>
      <c r="B13796" s="2" t="str">
        <f t="shared" si="647"/>
        <v>9972</v>
      </c>
      <c r="C13796" s="2">
        <f t="shared" si="645"/>
        <v>9972</v>
      </c>
      <c r="D13796" t="str">
        <f>VLOOKUP(C13796,'Cost Centre'!A:B,2,)</f>
        <v>Naledi</v>
      </c>
      <c r="E13796" t="str">
        <f t="shared" si="646"/>
        <v>8</v>
      </c>
      <c r="F13796" t="s">
        <v>464</v>
      </c>
      <c r="G13796" s="2">
        <v>0</v>
      </c>
      <c r="H13796" s="2">
        <v>0</v>
      </c>
      <c r="I13796" s="2">
        <v>0</v>
      </c>
      <c r="J13796" s="105">
        <f>SUMIF([1]MMM!$A:$A,A13796,[1]MMM!$F:$F)</f>
        <v>0</v>
      </c>
      <c r="K13796" s="2" t="s">
        <v>460</v>
      </c>
      <c r="L13796" s="2">
        <v>0</v>
      </c>
      <c r="M13796" t="s">
        <v>16691</v>
      </c>
      <c r="N13796" t="s">
        <v>16995</v>
      </c>
      <c r="O13796" t="s">
        <v>10916</v>
      </c>
      <c r="P13796" t="s">
        <v>10917</v>
      </c>
    </row>
    <row r="13797" spans="1:16" x14ac:dyDescent="0.3">
      <c r="A13797" t="s">
        <v>17000</v>
      </c>
      <c r="B13797" s="2" t="str">
        <f t="shared" si="647"/>
        <v>9972</v>
      </c>
      <c r="C13797" s="2">
        <f t="shared" si="645"/>
        <v>9972</v>
      </c>
      <c r="D13797" t="str">
        <f>VLOOKUP(C13797,'Cost Centre'!A:B,2,)</f>
        <v>Naledi</v>
      </c>
      <c r="E13797" t="str">
        <f t="shared" si="646"/>
        <v>8</v>
      </c>
      <c r="F13797" t="s">
        <v>466</v>
      </c>
      <c r="G13797" s="2">
        <v>0</v>
      </c>
      <c r="H13797" s="2">
        <v>0</v>
      </c>
      <c r="I13797" s="2">
        <v>0</v>
      </c>
      <c r="J13797" s="105">
        <f>SUMIF([1]MMM!$A:$A,A13797,[1]MMM!$F:$F)</f>
        <v>0</v>
      </c>
      <c r="K13797" s="2" t="s">
        <v>460</v>
      </c>
      <c r="L13797" s="2">
        <v>0</v>
      </c>
      <c r="M13797" t="s">
        <v>16691</v>
      </c>
      <c r="N13797" t="s">
        <v>16995</v>
      </c>
      <c r="O13797" t="s">
        <v>10916</v>
      </c>
      <c r="P13797" t="s">
        <v>10917</v>
      </c>
    </row>
    <row r="13798" spans="1:16" x14ac:dyDescent="0.3">
      <c r="A13798" t="s">
        <v>17001</v>
      </c>
      <c r="B13798" s="2" t="str">
        <f t="shared" si="647"/>
        <v>9972</v>
      </c>
      <c r="C13798" s="2">
        <f t="shared" si="645"/>
        <v>9972</v>
      </c>
      <c r="D13798" t="str">
        <f>VLOOKUP(C13798,'Cost Centre'!A:B,2,)</f>
        <v>Naledi</v>
      </c>
      <c r="E13798" t="str">
        <f t="shared" si="646"/>
        <v>8</v>
      </c>
      <c r="F13798" t="s">
        <v>468</v>
      </c>
      <c r="G13798" s="2">
        <v>0</v>
      </c>
      <c r="H13798" s="2">
        <v>2083806.03</v>
      </c>
      <c r="I13798" s="2">
        <v>0</v>
      </c>
      <c r="J13798" s="105">
        <f>SUMIF([1]MMM!$A:$A,A13798,[1]MMM!$F:$F)</f>
        <v>2083806.03</v>
      </c>
      <c r="K13798" s="2" t="s">
        <v>460</v>
      </c>
      <c r="L13798" s="2">
        <v>0</v>
      </c>
      <c r="M13798" t="s">
        <v>16691</v>
      </c>
      <c r="N13798" t="s">
        <v>16995</v>
      </c>
      <c r="O13798" t="s">
        <v>10916</v>
      </c>
      <c r="P13798" t="s">
        <v>10917</v>
      </c>
    </row>
    <row r="13799" spans="1:16" x14ac:dyDescent="0.3">
      <c r="A13799" t="s">
        <v>17002</v>
      </c>
      <c r="B13799" s="2" t="str">
        <f t="shared" si="647"/>
        <v>9972</v>
      </c>
      <c r="C13799" s="2">
        <f t="shared" si="645"/>
        <v>9972</v>
      </c>
      <c r="D13799" t="str">
        <f>VLOOKUP(C13799,'Cost Centre'!A:B,2,)</f>
        <v>Naledi</v>
      </c>
      <c r="E13799" t="str">
        <f t="shared" si="646"/>
        <v>8</v>
      </c>
      <c r="F13799" t="s">
        <v>470</v>
      </c>
      <c r="G13799" s="2">
        <v>0</v>
      </c>
      <c r="H13799" s="2">
        <v>0</v>
      </c>
      <c r="I13799" s="2">
        <v>0</v>
      </c>
      <c r="J13799" s="105">
        <f>SUMIF([1]MMM!$A:$A,A13799,[1]MMM!$F:$F)</f>
        <v>0</v>
      </c>
      <c r="K13799" s="2" t="s">
        <v>460</v>
      </c>
      <c r="L13799" s="2">
        <v>0</v>
      </c>
      <c r="M13799" t="s">
        <v>16691</v>
      </c>
      <c r="N13799" t="s">
        <v>16995</v>
      </c>
      <c r="O13799" t="s">
        <v>10916</v>
      </c>
      <c r="P13799" t="s">
        <v>10917</v>
      </c>
    </row>
    <row r="13800" spans="1:16" x14ac:dyDescent="0.3">
      <c r="A13800" t="s">
        <v>17003</v>
      </c>
      <c r="B13800" s="2" t="str">
        <f t="shared" si="647"/>
        <v>9972</v>
      </c>
      <c r="C13800" s="2">
        <f t="shared" si="645"/>
        <v>9972</v>
      </c>
      <c r="D13800" t="str">
        <f>VLOOKUP(C13800,'Cost Centre'!A:B,2,)</f>
        <v>Naledi</v>
      </c>
      <c r="E13800" t="str">
        <f t="shared" si="646"/>
        <v>8</v>
      </c>
      <c r="F13800" t="s">
        <v>2159</v>
      </c>
      <c r="G13800" s="2">
        <v>0</v>
      </c>
      <c r="H13800" s="2">
        <v>0</v>
      </c>
      <c r="I13800" s="2">
        <v>0</v>
      </c>
      <c r="J13800" s="105">
        <f>SUMIF([1]MMM!$A:$A,A13800,[1]MMM!$F:$F)</f>
        <v>0</v>
      </c>
      <c r="K13800" s="2" t="s">
        <v>460</v>
      </c>
      <c r="L13800" s="2">
        <v>0</v>
      </c>
      <c r="M13800" t="s">
        <v>16691</v>
      </c>
      <c r="N13800" t="s">
        <v>16995</v>
      </c>
      <c r="O13800" t="s">
        <v>10916</v>
      </c>
      <c r="P13800" t="s">
        <v>10917</v>
      </c>
    </row>
    <row r="13801" spans="1:16" x14ac:dyDescent="0.3">
      <c r="A13801" t="s">
        <v>10689</v>
      </c>
      <c r="B13801" s="2" t="str">
        <f t="shared" si="647"/>
        <v>9973</v>
      </c>
      <c r="C13801" s="2">
        <f t="shared" si="645"/>
        <v>9973</v>
      </c>
      <c r="D13801" t="str">
        <f>VLOOKUP(C13801,'Cost Centre'!A:B,2,)</f>
        <v>Naledi</v>
      </c>
      <c r="E13801" t="str">
        <f t="shared" si="646"/>
        <v>2</v>
      </c>
      <c r="F13801" t="s">
        <v>48</v>
      </c>
      <c r="G13801" s="2">
        <v>0</v>
      </c>
      <c r="H13801" s="2">
        <v>2586298.0099999998</v>
      </c>
      <c r="I13801" s="2">
        <v>0</v>
      </c>
      <c r="J13801" s="105">
        <f>SUMIF([1]MMM!$A:$A,A13801,[1]MMM!$F:$F)</f>
        <v>2591718.0499999998</v>
      </c>
      <c r="K13801" s="2" t="s">
        <v>10</v>
      </c>
      <c r="L13801" s="2">
        <v>2552757</v>
      </c>
      <c r="M13801" t="s">
        <v>16691</v>
      </c>
      <c r="N13801" t="s">
        <v>17004</v>
      </c>
      <c r="O13801" t="s">
        <v>10871</v>
      </c>
      <c r="P13801" t="s">
        <v>10875</v>
      </c>
    </row>
    <row r="13802" spans="1:16" x14ac:dyDescent="0.3">
      <c r="A13802" t="s">
        <v>10690</v>
      </c>
      <c r="B13802" s="2" t="str">
        <f t="shared" si="647"/>
        <v>9973</v>
      </c>
      <c r="C13802" s="2">
        <f t="shared" si="645"/>
        <v>9973</v>
      </c>
      <c r="D13802" t="str">
        <f>VLOOKUP(C13802,'Cost Centre'!A:B,2,)</f>
        <v>Naledi</v>
      </c>
      <c r="E13802" t="str">
        <f t="shared" si="646"/>
        <v>2</v>
      </c>
      <c r="F13802" t="s">
        <v>52</v>
      </c>
      <c r="G13802" s="2">
        <v>0</v>
      </c>
      <c r="H13802" s="2">
        <v>2800</v>
      </c>
      <c r="I13802" s="2">
        <v>0</v>
      </c>
      <c r="J13802" s="105">
        <f>SUMIF([1]MMM!$A:$A,A13802,[1]MMM!$F:$F)</f>
        <v>2800</v>
      </c>
      <c r="K13802" s="2" t="s">
        <v>10</v>
      </c>
      <c r="L13802" s="2">
        <v>58800</v>
      </c>
      <c r="M13802" t="s">
        <v>16691</v>
      </c>
      <c r="N13802" t="s">
        <v>17004</v>
      </c>
      <c r="O13802" t="s">
        <v>10871</v>
      </c>
      <c r="P13802" t="s">
        <v>10875</v>
      </c>
    </row>
    <row r="13803" spans="1:16" x14ac:dyDescent="0.3">
      <c r="A13803" t="s">
        <v>10691</v>
      </c>
      <c r="B13803" s="2" t="str">
        <f t="shared" si="647"/>
        <v>9973</v>
      </c>
      <c r="C13803" s="2">
        <f t="shared" si="645"/>
        <v>9973</v>
      </c>
      <c r="D13803" t="str">
        <f>VLOOKUP(C13803,'Cost Centre'!A:B,2,)</f>
        <v>Naledi</v>
      </c>
      <c r="E13803" t="str">
        <f t="shared" si="646"/>
        <v>2</v>
      </c>
      <c r="F13803" t="s">
        <v>56</v>
      </c>
      <c r="G13803" s="2">
        <v>0</v>
      </c>
      <c r="H13803" s="2">
        <v>103075.85</v>
      </c>
      <c r="I13803" s="2">
        <v>0</v>
      </c>
      <c r="J13803" s="105">
        <f>SUMIF([1]MMM!$A:$A,A13803,[1]MMM!$F:$F)</f>
        <v>122032.49</v>
      </c>
      <c r="K13803" s="2" t="s">
        <v>10</v>
      </c>
      <c r="L13803" s="2">
        <v>68817</v>
      </c>
      <c r="M13803" t="s">
        <v>16691</v>
      </c>
      <c r="N13803" t="s">
        <v>17004</v>
      </c>
      <c r="O13803" t="s">
        <v>10871</v>
      </c>
      <c r="P13803" t="s">
        <v>10875</v>
      </c>
    </row>
    <row r="13804" spans="1:16" x14ac:dyDescent="0.3">
      <c r="A13804" t="s">
        <v>10692</v>
      </c>
      <c r="B13804" s="2" t="str">
        <f t="shared" si="647"/>
        <v>9973</v>
      </c>
      <c r="C13804" s="2">
        <f t="shared" si="645"/>
        <v>9973</v>
      </c>
      <c r="D13804" t="str">
        <f>VLOOKUP(C13804,'Cost Centre'!A:B,2,)</f>
        <v>Naledi</v>
      </c>
      <c r="E13804" t="str">
        <f t="shared" si="646"/>
        <v>2</v>
      </c>
      <c r="F13804" t="s">
        <v>57</v>
      </c>
      <c r="G13804" s="2">
        <v>0</v>
      </c>
      <c r="H13804" s="2">
        <v>511308.7</v>
      </c>
      <c r="I13804" s="2">
        <v>0</v>
      </c>
      <c r="J13804" s="105">
        <f>SUMIF([1]MMM!$A:$A,A13804,[1]MMM!$F:$F)</f>
        <v>617319.1</v>
      </c>
      <c r="K13804" s="2" t="s">
        <v>10</v>
      </c>
      <c r="L13804" s="2">
        <v>556661</v>
      </c>
      <c r="M13804" t="s">
        <v>16691</v>
      </c>
      <c r="N13804" t="s">
        <v>17004</v>
      </c>
      <c r="O13804" t="s">
        <v>10871</v>
      </c>
      <c r="P13804" t="s">
        <v>10875</v>
      </c>
    </row>
    <row r="13805" spans="1:16" x14ac:dyDescent="0.3">
      <c r="A13805" t="s">
        <v>10693</v>
      </c>
      <c r="B13805" s="2" t="str">
        <f t="shared" si="647"/>
        <v>9973</v>
      </c>
      <c r="C13805" s="2">
        <f t="shared" si="645"/>
        <v>9973</v>
      </c>
      <c r="D13805" t="str">
        <f>VLOOKUP(C13805,'Cost Centre'!A:B,2,)</f>
        <v>Naledi</v>
      </c>
      <c r="E13805" t="str">
        <f t="shared" si="646"/>
        <v>2</v>
      </c>
      <c r="F13805" t="s">
        <v>58</v>
      </c>
      <c r="G13805" s="2">
        <v>0</v>
      </c>
      <c r="H13805" s="2">
        <v>0</v>
      </c>
      <c r="I13805" s="2">
        <v>0</v>
      </c>
      <c r="J13805" s="105">
        <f>SUMIF([1]MMM!$A:$A,A13805,[1]MMM!$F:$F)</f>
        <v>0</v>
      </c>
      <c r="K13805" s="2" t="s">
        <v>10</v>
      </c>
      <c r="L13805" s="2">
        <v>23184</v>
      </c>
      <c r="M13805" t="s">
        <v>16691</v>
      </c>
      <c r="N13805" t="s">
        <v>17004</v>
      </c>
      <c r="O13805" t="s">
        <v>10871</v>
      </c>
      <c r="P13805" t="s">
        <v>10875</v>
      </c>
    </row>
    <row r="13806" spans="1:16" x14ac:dyDescent="0.3">
      <c r="A13806" t="s">
        <v>10694</v>
      </c>
      <c r="B13806" s="2" t="str">
        <f t="shared" si="647"/>
        <v>9973</v>
      </c>
      <c r="C13806" s="2">
        <f t="shared" si="645"/>
        <v>9973</v>
      </c>
      <c r="D13806" t="str">
        <f>VLOOKUP(C13806,'Cost Centre'!A:B,2,)</f>
        <v>Naledi</v>
      </c>
      <c r="E13806" t="str">
        <f t="shared" si="646"/>
        <v>2</v>
      </c>
      <c r="F13806" t="s">
        <v>60</v>
      </c>
      <c r="G13806" s="2">
        <v>0</v>
      </c>
      <c r="H13806" s="2">
        <v>4370</v>
      </c>
      <c r="I13806" s="2">
        <v>0</v>
      </c>
      <c r="J13806" s="105">
        <f>SUMIF([1]MMM!$A:$A,A13806,[1]MMM!$F:$F)</f>
        <v>4370</v>
      </c>
      <c r="K13806" s="2" t="s">
        <v>10</v>
      </c>
      <c r="L13806" s="2">
        <v>0</v>
      </c>
      <c r="M13806" t="s">
        <v>16691</v>
      </c>
      <c r="N13806" t="s">
        <v>17004</v>
      </c>
      <c r="O13806" t="s">
        <v>10871</v>
      </c>
      <c r="P13806" t="s">
        <v>10875</v>
      </c>
    </row>
    <row r="13807" spans="1:16" x14ac:dyDescent="0.3">
      <c r="A13807" t="s">
        <v>10695</v>
      </c>
      <c r="B13807" s="2" t="str">
        <f t="shared" si="647"/>
        <v>9973</v>
      </c>
      <c r="C13807" s="2">
        <f t="shared" si="645"/>
        <v>9973</v>
      </c>
      <c r="D13807" t="str">
        <f>VLOOKUP(C13807,'Cost Centre'!A:B,2,)</f>
        <v>Naledi</v>
      </c>
      <c r="E13807" t="str">
        <f t="shared" si="646"/>
        <v>2</v>
      </c>
      <c r="F13807" t="s">
        <v>61</v>
      </c>
      <c r="G13807" s="2">
        <v>0</v>
      </c>
      <c r="H13807" s="2">
        <v>211763</v>
      </c>
      <c r="I13807" s="2">
        <v>0</v>
      </c>
      <c r="J13807" s="105">
        <f>SUMIF([1]MMM!$A:$A,A13807,[1]MMM!$F:$F)</f>
        <v>211763</v>
      </c>
      <c r="K13807" s="2" t="s">
        <v>10</v>
      </c>
      <c r="L13807" s="2">
        <v>212730</v>
      </c>
      <c r="M13807" t="s">
        <v>16691</v>
      </c>
      <c r="N13807" t="s">
        <v>17004</v>
      </c>
      <c r="O13807" t="s">
        <v>10871</v>
      </c>
      <c r="P13807" t="s">
        <v>10875</v>
      </c>
    </row>
    <row r="13808" spans="1:16" x14ac:dyDescent="0.3">
      <c r="A13808" t="s">
        <v>10696</v>
      </c>
      <c r="B13808" s="2" t="str">
        <f t="shared" si="647"/>
        <v>9973</v>
      </c>
      <c r="C13808" s="2">
        <f t="shared" si="645"/>
        <v>9973</v>
      </c>
      <c r="D13808" t="str">
        <f>VLOOKUP(C13808,'Cost Centre'!A:B,2,)</f>
        <v>Naledi</v>
      </c>
      <c r="E13808" t="str">
        <f t="shared" si="646"/>
        <v>2</v>
      </c>
      <c r="F13808" t="s">
        <v>62</v>
      </c>
      <c r="G13808" s="2">
        <v>0</v>
      </c>
      <c r="H13808" s="2">
        <v>24747.360000000001</v>
      </c>
      <c r="I13808" s="2">
        <v>0</v>
      </c>
      <c r="J13808" s="105">
        <f>SUMIF([1]MMM!$A:$A,A13808,[1]MMM!$F:$F)</f>
        <v>24747.360000000001</v>
      </c>
      <c r="K13808" s="2" t="s">
        <v>10</v>
      </c>
      <c r="L13808" s="2">
        <v>0</v>
      </c>
      <c r="M13808" t="s">
        <v>16691</v>
      </c>
      <c r="N13808" t="s">
        <v>17004</v>
      </c>
      <c r="O13808" t="s">
        <v>10871</v>
      </c>
      <c r="P13808" t="s">
        <v>10875</v>
      </c>
    </row>
    <row r="13809" spans="1:16" x14ac:dyDescent="0.3">
      <c r="A13809" t="s">
        <v>10697</v>
      </c>
      <c r="B13809" s="2" t="str">
        <f t="shared" si="647"/>
        <v>9973</v>
      </c>
      <c r="C13809" s="2">
        <f t="shared" si="645"/>
        <v>9973</v>
      </c>
      <c r="D13809" t="str">
        <f>VLOOKUP(C13809,'Cost Centre'!A:B,2,)</f>
        <v>Naledi</v>
      </c>
      <c r="E13809" t="str">
        <f t="shared" si="646"/>
        <v>2</v>
      </c>
      <c r="F13809" t="s">
        <v>66</v>
      </c>
      <c r="G13809" s="2">
        <v>0</v>
      </c>
      <c r="H13809" s="2">
        <v>86400</v>
      </c>
      <c r="I13809" s="2">
        <v>0</v>
      </c>
      <c r="J13809" s="105">
        <f>SUMIF([1]MMM!$A:$A,A13809,[1]MMM!$F:$F)</f>
        <v>86400</v>
      </c>
      <c r="K13809" s="2" t="s">
        <v>10</v>
      </c>
      <c r="L13809" s="2">
        <v>0</v>
      </c>
      <c r="M13809" t="s">
        <v>16691</v>
      </c>
      <c r="N13809" t="s">
        <v>17004</v>
      </c>
      <c r="O13809" t="s">
        <v>10871</v>
      </c>
      <c r="P13809" t="s">
        <v>10875</v>
      </c>
    </row>
    <row r="13810" spans="1:16" x14ac:dyDescent="0.3">
      <c r="A13810" t="s">
        <v>10698</v>
      </c>
      <c r="B13810" s="2" t="str">
        <f t="shared" si="647"/>
        <v>9973</v>
      </c>
      <c r="C13810" s="2">
        <f t="shared" si="645"/>
        <v>9973</v>
      </c>
      <c r="D13810" t="str">
        <f>VLOOKUP(C13810,'Cost Centre'!A:B,2,)</f>
        <v>Naledi</v>
      </c>
      <c r="E13810" t="str">
        <f t="shared" si="646"/>
        <v>2</v>
      </c>
      <c r="F13810" t="s">
        <v>67</v>
      </c>
      <c r="G13810" s="2">
        <v>0</v>
      </c>
      <c r="H13810" s="2">
        <v>1679.99</v>
      </c>
      <c r="I13810" s="2">
        <v>0</v>
      </c>
      <c r="J13810" s="105">
        <f>SUMIF([1]MMM!$A:$A,A13810,[1]MMM!$F:$F)</f>
        <v>1679.99</v>
      </c>
      <c r="K13810" s="2" t="s">
        <v>10</v>
      </c>
      <c r="L13810" s="2">
        <v>1696</v>
      </c>
      <c r="M13810" t="s">
        <v>16691</v>
      </c>
      <c r="N13810" t="s">
        <v>17004</v>
      </c>
      <c r="O13810" t="s">
        <v>10871</v>
      </c>
      <c r="P13810" t="s">
        <v>10876</v>
      </c>
    </row>
    <row r="13811" spans="1:16" x14ac:dyDescent="0.3">
      <c r="A13811" t="s">
        <v>10699</v>
      </c>
      <c r="B13811" s="2" t="str">
        <f t="shared" si="647"/>
        <v>9973</v>
      </c>
      <c r="C13811" s="2">
        <f t="shared" si="645"/>
        <v>9973</v>
      </c>
      <c r="D13811" t="str">
        <f>VLOOKUP(C13811,'Cost Centre'!A:B,2,)</f>
        <v>Naledi</v>
      </c>
      <c r="E13811" t="str">
        <f t="shared" si="646"/>
        <v>2</v>
      </c>
      <c r="F13811" t="s">
        <v>10877</v>
      </c>
      <c r="G13811" s="2">
        <v>0</v>
      </c>
      <c r="H13811" s="2">
        <v>273502.19</v>
      </c>
      <c r="I13811" s="2">
        <v>0</v>
      </c>
      <c r="J13811" s="105">
        <f>SUMIF([1]MMM!$A:$A,A13811,[1]MMM!$F:$F)</f>
        <v>273502.19</v>
      </c>
      <c r="K13811" s="2" t="s">
        <v>10</v>
      </c>
      <c r="L13811" s="2">
        <v>212926</v>
      </c>
      <c r="M13811" t="s">
        <v>16691</v>
      </c>
      <c r="N13811" t="s">
        <v>17004</v>
      </c>
      <c r="O13811" t="s">
        <v>10871</v>
      </c>
      <c r="P13811" t="s">
        <v>10876</v>
      </c>
    </row>
    <row r="13812" spans="1:16" x14ac:dyDescent="0.3">
      <c r="A13812" t="s">
        <v>10700</v>
      </c>
      <c r="B13812" s="2" t="str">
        <f t="shared" si="647"/>
        <v>9973</v>
      </c>
      <c r="C13812" s="2">
        <f t="shared" si="645"/>
        <v>9973</v>
      </c>
      <c r="D13812" t="str">
        <f>VLOOKUP(C13812,'Cost Centre'!A:B,2,)</f>
        <v>Naledi</v>
      </c>
      <c r="E13812" t="str">
        <f t="shared" si="646"/>
        <v>2</v>
      </c>
      <c r="F13812" t="s">
        <v>69</v>
      </c>
      <c r="G13812" s="2">
        <v>0</v>
      </c>
      <c r="H13812" s="2">
        <v>493119.1</v>
      </c>
      <c r="I13812" s="2">
        <v>0</v>
      </c>
      <c r="J13812" s="105">
        <f>SUMIF([1]MMM!$A:$A,A13812,[1]MMM!$F:$F)</f>
        <v>493119.1</v>
      </c>
      <c r="K13812" s="2" t="s">
        <v>10</v>
      </c>
      <c r="L13812" s="2">
        <v>491673</v>
      </c>
      <c r="M13812" t="s">
        <v>16691</v>
      </c>
      <c r="N13812" t="s">
        <v>17004</v>
      </c>
      <c r="O13812" t="s">
        <v>10871</v>
      </c>
      <c r="P13812" t="s">
        <v>10876</v>
      </c>
    </row>
    <row r="13813" spans="1:16" x14ac:dyDescent="0.3">
      <c r="A13813" t="s">
        <v>10701</v>
      </c>
      <c r="B13813" s="2" t="str">
        <f t="shared" si="647"/>
        <v>9973</v>
      </c>
      <c r="C13813" s="2">
        <f t="shared" si="645"/>
        <v>9973</v>
      </c>
      <c r="D13813" t="str">
        <f>VLOOKUP(C13813,'Cost Centre'!A:B,2,)</f>
        <v>Naledi</v>
      </c>
      <c r="E13813" t="str">
        <f t="shared" si="646"/>
        <v>2</v>
      </c>
      <c r="F13813" t="s">
        <v>70</v>
      </c>
      <c r="G13813" s="2">
        <v>0</v>
      </c>
      <c r="H13813" s="2">
        <v>28518.13</v>
      </c>
      <c r="I13813" s="2">
        <v>0</v>
      </c>
      <c r="J13813" s="105">
        <f>SUMIF([1]MMM!$A:$A,A13813,[1]MMM!$F:$F)</f>
        <v>28518.13</v>
      </c>
      <c r="K13813" s="2" t="s">
        <v>10</v>
      </c>
      <c r="L13813" s="2">
        <v>30267</v>
      </c>
      <c r="M13813" t="s">
        <v>16691</v>
      </c>
      <c r="N13813" t="s">
        <v>17004</v>
      </c>
      <c r="O13813" t="s">
        <v>10871</v>
      </c>
      <c r="P13813" t="s">
        <v>10876</v>
      </c>
    </row>
    <row r="13814" spans="1:16" x14ac:dyDescent="0.3">
      <c r="A13814" t="s">
        <v>10702</v>
      </c>
      <c r="B13814" s="2" t="str">
        <f t="shared" si="647"/>
        <v>9973</v>
      </c>
      <c r="C13814" s="2">
        <f t="shared" si="645"/>
        <v>9973</v>
      </c>
      <c r="D13814" t="str">
        <f>VLOOKUP(C13814,'Cost Centre'!A:B,2,)</f>
        <v>Naledi</v>
      </c>
      <c r="E13814" t="str">
        <f t="shared" si="646"/>
        <v>2</v>
      </c>
      <c r="F13814" t="s">
        <v>2224</v>
      </c>
      <c r="G13814" s="2">
        <v>0</v>
      </c>
      <c r="H13814" s="2">
        <v>0</v>
      </c>
      <c r="I13814" s="2">
        <v>0</v>
      </c>
      <c r="J13814" s="105">
        <f>SUMIF([1]MMM!$A:$A,A13814,[1]MMM!$F:$F)</f>
        <v>0</v>
      </c>
      <c r="K13814" s="2" t="s">
        <v>10</v>
      </c>
      <c r="L13814" s="2">
        <v>0</v>
      </c>
      <c r="M13814" t="s">
        <v>16691</v>
      </c>
      <c r="N13814" t="s">
        <v>17004</v>
      </c>
      <c r="O13814" t="s">
        <v>10871</v>
      </c>
      <c r="P13814" t="s">
        <v>10879</v>
      </c>
    </row>
    <row r="13815" spans="1:16" x14ac:dyDescent="0.3">
      <c r="A13815" t="s">
        <v>10703</v>
      </c>
      <c r="B13815" s="2" t="str">
        <f t="shared" si="647"/>
        <v>9973</v>
      </c>
      <c r="C13815" s="2">
        <f t="shared" si="645"/>
        <v>9973</v>
      </c>
      <c r="D13815" t="str">
        <f>VLOOKUP(C13815,'Cost Centre'!A:B,2,)</f>
        <v>Naledi</v>
      </c>
      <c r="E13815" t="str">
        <f t="shared" si="646"/>
        <v>2</v>
      </c>
      <c r="F13815" t="s">
        <v>86</v>
      </c>
      <c r="G13815" s="2">
        <v>0</v>
      </c>
      <c r="H13815" s="2">
        <v>0</v>
      </c>
      <c r="I13815" s="2">
        <v>0</v>
      </c>
      <c r="J13815" s="105">
        <f>SUMIF([1]MMM!$A:$A,A13815,[1]MMM!$F:$F)</f>
        <v>0</v>
      </c>
      <c r="K13815" s="2" t="s">
        <v>10</v>
      </c>
      <c r="L13815" s="2">
        <v>0</v>
      </c>
      <c r="M13815" t="s">
        <v>16691</v>
      </c>
      <c r="N13815" t="s">
        <v>17004</v>
      </c>
      <c r="O13815" t="s">
        <v>10871</v>
      </c>
      <c r="P13815" t="s">
        <v>10881</v>
      </c>
    </row>
    <row r="13816" spans="1:16" x14ac:dyDescent="0.3">
      <c r="A13816" t="s">
        <v>10704</v>
      </c>
      <c r="B13816" s="2" t="str">
        <f t="shared" si="647"/>
        <v>9973</v>
      </c>
      <c r="C13816" s="2">
        <f t="shared" si="645"/>
        <v>9973</v>
      </c>
      <c r="D13816" t="str">
        <f>VLOOKUP(C13816,'Cost Centre'!A:B,2,)</f>
        <v>Naledi</v>
      </c>
      <c r="E13816" t="str">
        <f t="shared" si="646"/>
        <v>2</v>
      </c>
      <c r="F13816" t="s">
        <v>93</v>
      </c>
      <c r="G13816" s="2">
        <v>0</v>
      </c>
      <c r="H13816" s="2">
        <v>0</v>
      </c>
      <c r="I13816" s="2">
        <v>0</v>
      </c>
      <c r="J13816" s="105">
        <f>SUMIF([1]MMM!$A:$A,A13816,[1]MMM!$F:$F)</f>
        <v>0</v>
      </c>
      <c r="K13816" s="2" t="s">
        <v>10</v>
      </c>
      <c r="L13816" s="2">
        <v>25528</v>
      </c>
      <c r="M13816" t="s">
        <v>16691</v>
      </c>
      <c r="N13816" t="s">
        <v>17004</v>
      </c>
      <c r="O13816" t="s">
        <v>10871</v>
      </c>
      <c r="P13816" t="s">
        <v>10881</v>
      </c>
    </row>
    <row r="13817" spans="1:16" x14ac:dyDescent="0.3">
      <c r="A13817" t="s">
        <v>10705</v>
      </c>
      <c r="B13817" s="2" t="str">
        <f t="shared" si="647"/>
        <v>9973</v>
      </c>
      <c r="C13817" s="2">
        <f t="shared" si="645"/>
        <v>9973</v>
      </c>
      <c r="D13817" t="str">
        <f>VLOOKUP(C13817,'Cost Centre'!A:B,2,)</f>
        <v>Naledi</v>
      </c>
      <c r="E13817" t="str">
        <f t="shared" si="646"/>
        <v>2</v>
      </c>
      <c r="F13817" t="s">
        <v>93</v>
      </c>
      <c r="G13817" s="2">
        <v>0</v>
      </c>
      <c r="H13817" s="2">
        <v>35423.42</v>
      </c>
      <c r="I13817" s="2">
        <v>0</v>
      </c>
      <c r="J13817" s="105">
        <f>SUMIF([1]MMM!$A:$A,A13817,[1]MMM!$F:$F)</f>
        <v>37014.94</v>
      </c>
      <c r="K13817" s="2" t="s">
        <v>10</v>
      </c>
      <c r="L13817" s="2">
        <v>0</v>
      </c>
      <c r="M13817" t="s">
        <v>16691</v>
      </c>
      <c r="N13817" t="s">
        <v>17004</v>
      </c>
      <c r="O13817" t="s">
        <v>10871</v>
      </c>
      <c r="P13817" t="s">
        <v>10881</v>
      </c>
    </row>
    <row r="13818" spans="1:16" x14ac:dyDescent="0.3">
      <c r="A13818" t="s">
        <v>10706</v>
      </c>
      <c r="B13818" s="2" t="str">
        <f t="shared" si="647"/>
        <v>9973</v>
      </c>
      <c r="C13818" s="2">
        <f t="shared" si="645"/>
        <v>9973</v>
      </c>
      <c r="D13818" t="str">
        <f>VLOOKUP(C13818,'Cost Centre'!A:B,2,)</f>
        <v>Naledi</v>
      </c>
      <c r="E13818" t="str">
        <f t="shared" si="646"/>
        <v>2</v>
      </c>
      <c r="F13818" t="s">
        <v>117</v>
      </c>
      <c r="G13818" s="2">
        <v>0</v>
      </c>
      <c r="H13818" s="2">
        <v>0</v>
      </c>
      <c r="I13818" s="2">
        <v>0</v>
      </c>
      <c r="J13818" s="105">
        <f>SUMIF([1]MMM!$A:$A,A13818,[1]MMM!$F:$F)</f>
        <v>0</v>
      </c>
      <c r="K13818" s="2" t="s">
        <v>10</v>
      </c>
      <c r="L13818" s="2">
        <v>0</v>
      </c>
      <c r="M13818" t="s">
        <v>16691</v>
      </c>
      <c r="N13818" t="s">
        <v>17004</v>
      </c>
      <c r="O13818" t="s">
        <v>10871</v>
      </c>
      <c r="P13818" t="s">
        <v>10885</v>
      </c>
    </row>
    <row r="13819" spans="1:16" x14ac:dyDescent="0.3">
      <c r="A13819" t="s">
        <v>10707</v>
      </c>
      <c r="B13819" s="2" t="str">
        <f t="shared" si="647"/>
        <v>9973</v>
      </c>
      <c r="C13819" s="2">
        <f t="shared" si="645"/>
        <v>9973</v>
      </c>
      <c r="D13819" t="str">
        <f>VLOOKUP(C13819,'Cost Centre'!A:B,2,)</f>
        <v>Naledi</v>
      </c>
      <c r="E13819" t="str">
        <f t="shared" si="646"/>
        <v>2</v>
      </c>
      <c r="F13819" t="s">
        <v>170</v>
      </c>
      <c r="G13819" s="2">
        <v>0</v>
      </c>
      <c r="H13819" s="2">
        <v>0</v>
      </c>
      <c r="I13819" s="2">
        <v>0</v>
      </c>
      <c r="J13819" s="105">
        <f>SUMIF([1]MMM!$A:$A,A13819,[1]MMM!$F:$F)</f>
        <v>0</v>
      </c>
      <c r="K13819" s="2" t="s">
        <v>10</v>
      </c>
      <c r="L13819" s="2">
        <v>0</v>
      </c>
      <c r="M13819" t="s">
        <v>16691</v>
      </c>
      <c r="N13819" t="s">
        <v>17004</v>
      </c>
      <c r="O13819" t="s">
        <v>10871</v>
      </c>
      <c r="P13819" t="s">
        <v>10885</v>
      </c>
    </row>
    <row r="13820" spans="1:16" x14ac:dyDescent="0.3">
      <c r="A13820" t="s">
        <v>10708</v>
      </c>
      <c r="B13820" s="2" t="str">
        <f t="shared" si="647"/>
        <v>9973</v>
      </c>
      <c r="C13820" s="2">
        <f t="shared" si="645"/>
        <v>9973</v>
      </c>
      <c r="D13820" t="str">
        <f>VLOOKUP(C13820,'Cost Centre'!A:B,2,)</f>
        <v>Naledi</v>
      </c>
      <c r="E13820" t="str">
        <f t="shared" si="646"/>
        <v>2</v>
      </c>
      <c r="F13820" t="s">
        <v>278</v>
      </c>
      <c r="G13820" s="2">
        <v>0</v>
      </c>
      <c r="H13820" s="2">
        <v>0</v>
      </c>
      <c r="I13820" s="2">
        <v>0</v>
      </c>
      <c r="J13820" s="105">
        <f>SUMIF([1]MMM!$A:$A,A13820,[1]MMM!$F:$F)</f>
        <v>0</v>
      </c>
      <c r="K13820" s="2" t="s">
        <v>10</v>
      </c>
      <c r="L13820" s="2">
        <v>0</v>
      </c>
      <c r="M13820" t="s">
        <v>16691</v>
      </c>
      <c r="N13820" t="s">
        <v>17004</v>
      </c>
      <c r="O13820" t="s">
        <v>10871</v>
      </c>
      <c r="P13820" t="s">
        <v>11531</v>
      </c>
    </row>
    <row r="13821" spans="1:16" x14ac:dyDescent="0.3">
      <c r="A13821" t="s">
        <v>10709</v>
      </c>
      <c r="B13821" s="2" t="str">
        <f t="shared" si="647"/>
        <v>9973</v>
      </c>
      <c r="C13821" s="2">
        <f t="shared" si="645"/>
        <v>9973</v>
      </c>
      <c r="D13821" t="str">
        <f>VLOOKUP(C13821,'Cost Centre'!A:B,2,)</f>
        <v>Naledi</v>
      </c>
      <c r="E13821" t="str">
        <f t="shared" si="646"/>
        <v>2</v>
      </c>
      <c r="F13821" t="s">
        <v>10907</v>
      </c>
      <c r="G13821" s="2">
        <v>0</v>
      </c>
      <c r="H13821" s="2">
        <v>0</v>
      </c>
      <c r="I13821" s="2">
        <v>0</v>
      </c>
      <c r="J13821" s="105">
        <f>SUMIF([1]MMM!$A:$A,A13821,[1]MMM!$F:$F)</f>
        <v>0</v>
      </c>
      <c r="K13821" s="2" t="s">
        <v>10</v>
      </c>
      <c r="L13821" s="2">
        <v>0</v>
      </c>
      <c r="M13821" t="s">
        <v>16691</v>
      </c>
      <c r="N13821" t="s">
        <v>17004</v>
      </c>
      <c r="O13821" t="s">
        <v>10871</v>
      </c>
      <c r="P13821" t="s">
        <v>10887</v>
      </c>
    </row>
    <row r="13822" spans="1:16" x14ac:dyDescent="0.3">
      <c r="A13822" t="s">
        <v>17005</v>
      </c>
      <c r="B13822" s="2" t="str">
        <f t="shared" si="647"/>
        <v>9973</v>
      </c>
      <c r="C13822" s="2">
        <f t="shared" si="645"/>
        <v>9973</v>
      </c>
      <c r="D13822" t="str">
        <f>VLOOKUP(C13822,'Cost Centre'!A:B,2,)</f>
        <v>Naledi</v>
      </c>
      <c r="E13822" t="str">
        <f t="shared" si="646"/>
        <v>3</v>
      </c>
      <c r="F13822" t="s">
        <v>10912</v>
      </c>
      <c r="G13822" s="2">
        <v>0</v>
      </c>
      <c r="H13822" s="2">
        <v>0</v>
      </c>
      <c r="I13822" s="2">
        <v>-3984867.24</v>
      </c>
      <c r="J13822" s="105">
        <f>SUMIF([1]MMM!$A:$A,A13822,[1]MMM!$F:$F)</f>
        <v>-3984867.24</v>
      </c>
      <c r="K13822" s="2" t="s">
        <v>10</v>
      </c>
      <c r="L13822" s="2">
        <v>0</v>
      </c>
      <c r="M13822" t="s">
        <v>16691</v>
      </c>
      <c r="N13822" t="s">
        <v>17004</v>
      </c>
      <c r="O13822" t="s">
        <v>10908</v>
      </c>
      <c r="P13822" t="s">
        <v>10913</v>
      </c>
    </row>
    <row r="13823" spans="1:16" x14ac:dyDescent="0.3">
      <c r="A13823" t="s">
        <v>17006</v>
      </c>
      <c r="B13823" s="2" t="str">
        <f t="shared" si="647"/>
        <v>9973</v>
      </c>
      <c r="C13823" s="2">
        <f t="shared" si="645"/>
        <v>9973</v>
      </c>
      <c r="D13823" t="str">
        <f>VLOOKUP(C13823,'Cost Centre'!A:B,2,)</f>
        <v>Naledi</v>
      </c>
      <c r="E13823" t="str">
        <f t="shared" si="646"/>
        <v>3</v>
      </c>
      <c r="F13823" t="s">
        <v>10915</v>
      </c>
      <c r="G13823" s="2">
        <v>0</v>
      </c>
      <c r="H13823" s="2">
        <v>0</v>
      </c>
      <c r="I13823" s="2">
        <v>0</v>
      </c>
      <c r="J13823" s="105">
        <f>SUMIF([1]MMM!$A:$A,A13823,[1]MMM!$F:$F)</f>
        <v>0</v>
      </c>
      <c r="K13823" s="2" t="s">
        <v>10</v>
      </c>
      <c r="L13823" s="2">
        <v>0</v>
      </c>
      <c r="M13823" t="s">
        <v>16691</v>
      </c>
      <c r="N13823" t="s">
        <v>17004</v>
      </c>
      <c r="O13823" t="s">
        <v>10908</v>
      </c>
      <c r="P13823" t="s">
        <v>10913</v>
      </c>
    </row>
    <row r="13824" spans="1:16" x14ac:dyDescent="0.3">
      <c r="A13824" t="s">
        <v>17007</v>
      </c>
      <c r="B13824" s="2" t="str">
        <f t="shared" si="647"/>
        <v>9973</v>
      </c>
      <c r="C13824" s="2">
        <f t="shared" si="645"/>
        <v>9973</v>
      </c>
      <c r="D13824" t="str">
        <f>VLOOKUP(C13824,'Cost Centre'!A:B,2,)</f>
        <v>Naledi</v>
      </c>
      <c r="E13824" t="str">
        <f t="shared" si="646"/>
        <v>8</v>
      </c>
      <c r="F13824" t="s">
        <v>462</v>
      </c>
      <c r="G13824" s="2">
        <v>4646048.91</v>
      </c>
      <c r="H13824" s="2">
        <v>0</v>
      </c>
      <c r="I13824" s="2">
        <v>0</v>
      </c>
      <c r="J13824" s="105">
        <f>SUMIF([1]MMM!$A:$A,A13824,[1]MMM!$F:$F)</f>
        <v>4646048.91</v>
      </c>
      <c r="K13824" s="2" t="s">
        <v>460</v>
      </c>
      <c r="L13824" s="2">
        <v>0</v>
      </c>
      <c r="M13824" t="s">
        <v>16691</v>
      </c>
      <c r="N13824" t="s">
        <v>17004</v>
      </c>
      <c r="O13824" t="s">
        <v>10916</v>
      </c>
      <c r="P13824" t="s">
        <v>10917</v>
      </c>
    </row>
    <row r="13825" spans="1:16" x14ac:dyDescent="0.3">
      <c r="A13825" t="s">
        <v>17008</v>
      </c>
      <c r="B13825" s="2" t="str">
        <f t="shared" si="647"/>
        <v>9973</v>
      </c>
      <c r="C13825" s="2">
        <f t="shared" si="645"/>
        <v>9973</v>
      </c>
      <c r="D13825" t="str">
        <f>VLOOKUP(C13825,'Cost Centre'!A:B,2,)</f>
        <v>Naledi</v>
      </c>
      <c r="E13825" t="str">
        <f t="shared" si="646"/>
        <v>8</v>
      </c>
      <c r="F13825" t="s">
        <v>464</v>
      </c>
      <c r="G13825" s="2">
        <v>0</v>
      </c>
      <c r="H13825" s="2">
        <v>0</v>
      </c>
      <c r="I13825" s="2">
        <v>0</v>
      </c>
      <c r="J13825" s="105">
        <f>SUMIF([1]MMM!$A:$A,A13825,[1]MMM!$F:$F)</f>
        <v>0</v>
      </c>
      <c r="K13825" s="2" t="s">
        <v>460</v>
      </c>
      <c r="L13825" s="2">
        <v>0</v>
      </c>
      <c r="M13825" t="s">
        <v>16691</v>
      </c>
      <c r="N13825" t="s">
        <v>17004</v>
      </c>
      <c r="O13825" t="s">
        <v>10916</v>
      </c>
      <c r="P13825" t="s">
        <v>10917</v>
      </c>
    </row>
    <row r="13826" spans="1:16" x14ac:dyDescent="0.3">
      <c r="A13826" t="s">
        <v>17009</v>
      </c>
      <c r="B13826" s="2" t="str">
        <f t="shared" si="647"/>
        <v>9973</v>
      </c>
      <c r="C13826" s="2">
        <f t="shared" ref="C13826:C13889" si="648">VALUE(B13826)</f>
        <v>9973</v>
      </c>
      <c r="D13826" t="str">
        <f>VLOOKUP(C13826,'Cost Centre'!A:B,2,)</f>
        <v>Naledi</v>
      </c>
      <c r="E13826" t="str">
        <f t="shared" ref="E13826:E13889" si="649">MID(A13826,5,1)</f>
        <v>8</v>
      </c>
      <c r="F13826" t="s">
        <v>466</v>
      </c>
      <c r="G13826" s="2">
        <v>0</v>
      </c>
      <c r="H13826" s="2">
        <v>0</v>
      </c>
      <c r="I13826" s="2">
        <v>0</v>
      </c>
      <c r="J13826" s="105">
        <f>SUMIF([1]MMM!$A:$A,A13826,[1]MMM!$F:$F)</f>
        <v>0</v>
      </c>
      <c r="K13826" s="2" t="s">
        <v>460</v>
      </c>
      <c r="L13826" s="2">
        <v>0</v>
      </c>
      <c r="M13826" t="s">
        <v>16691</v>
      </c>
      <c r="N13826" t="s">
        <v>17004</v>
      </c>
      <c r="O13826" t="s">
        <v>10916</v>
      </c>
      <c r="P13826" t="s">
        <v>10917</v>
      </c>
    </row>
    <row r="13827" spans="1:16" x14ac:dyDescent="0.3">
      <c r="A13827" t="s">
        <v>17010</v>
      </c>
      <c r="B13827" s="2" t="str">
        <f t="shared" ref="B13827:B13890" si="650">MID(A13827,1,4)</f>
        <v>9973</v>
      </c>
      <c r="C13827" s="2">
        <f t="shared" si="648"/>
        <v>9973</v>
      </c>
      <c r="D13827" t="str">
        <f>VLOOKUP(C13827,'Cost Centre'!A:B,2,)</f>
        <v>Naledi</v>
      </c>
      <c r="E13827" t="str">
        <f t="shared" si="649"/>
        <v>8</v>
      </c>
      <c r="F13827" t="s">
        <v>468</v>
      </c>
      <c r="G13827" s="2">
        <v>0</v>
      </c>
      <c r="H13827" s="2">
        <v>3984867.24</v>
      </c>
      <c r="I13827" s="2">
        <v>0</v>
      </c>
      <c r="J13827" s="105">
        <f>SUMIF([1]MMM!$A:$A,A13827,[1]MMM!$F:$F)</f>
        <v>3984867.24</v>
      </c>
      <c r="K13827" s="2" t="s">
        <v>460</v>
      </c>
      <c r="L13827" s="2">
        <v>0</v>
      </c>
      <c r="M13827" t="s">
        <v>16691</v>
      </c>
      <c r="N13827" t="s">
        <v>17004</v>
      </c>
      <c r="O13827" t="s">
        <v>10916</v>
      </c>
      <c r="P13827" t="s">
        <v>10917</v>
      </c>
    </row>
    <row r="13828" spans="1:16" x14ac:dyDescent="0.3">
      <c r="A13828" t="s">
        <v>17011</v>
      </c>
      <c r="B13828" s="2" t="str">
        <f t="shared" si="650"/>
        <v>9973</v>
      </c>
      <c r="C13828" s="2">
        <f t="shared" si="648"/>
        <v>9973</v>
      </c>
      <c r="D13828" t="str">
        <f>VLOOKUP(C13828,'Cost Centre'!A:B,2,)</f>
        <v>Naledi</v>
      </c>
      <c r="E13828" t="str">
        <f t="shared" si="649"/>
        <v>8</v>
      </c>
      <c r="F13828" t="s">
        <v>470</v>
      </c>
      <c r="G13828" s="2">
        <v>0</v>
      </c>
      <c r="H13828" s="2">
        <v>0</v>
      </c>
      <c r="I13828" s="2">
        <v>0</v>
      </c>
      <c r="J13828" s="105">
        <f>SUMIF([1]MMM!$A:$A,A13828,[1]MMM!$F:$F)</f>
        <v>0</v>
      </c>
      <c r="K13828" s="2" t="s">
        <v>460</v>
      </c>
      <c r="L13828" s="2">
        <v>0</v>
      </c>
      <c r="M13828" t="s">
        <v>16691</v>
      </c>
      <c r="N13828" t="s">
        <v>17004</v>
      </c>
      <c r="O13828" t="s">
        <v>10916</v>
      </c>
      <c r="P13828" t="s">
        <v>10917</v>
      </c>
    </row>
    <row r="13829" spans="1:16" x14ac:dyDescent="0.3">
      <c r="A13829" t="s">
        <v>17012</v>
      </c>
      <c r="B13829" s="2" t="str">
        <f t="shared" si="650"/>
        <v>9973</v>
      </c>
      <c r="C13829" s="2">
        <f t="shared" si="648"/>
        <v>9973</v>
      </c>
      <c r="D13829" t="str">
        <f>VLOOKUP(C13829,'Cost Centre'!A:B,2,)</f>
        <v>Naledi</v>
      </c>
      <c r="E13829" t="str">
        <f t="shared" si="649"/>
        <v>8</v>
      </c>
      <c r="F13829" t="s">
        <v>2159</v>
      </c>
      <c r="G13829" s="2">
        <v>0</v>
      </c>
      <c r="H13829" s="2">
        <v>0</v>
      </c>
      <c r="I13829" s="2">
        <v>0</v>
      </c>
      <c r="J13829" s="105">
        <f>SUMIF([1]MMM!$A:$A,A13829,[1]MMM!$F:$F)</f>
        <v>0</v>
      </c>
      <c r="K13829" s="2" t="s">
        <v>460</v>
      </c>
      <c r="L13829" s="2">
        <v>0</v>
      </c>
      <c r="M13829" t="s">
        <v>16691</v>
      </c>
      <c r="N13829" t="s">
        <v>17004</v>
      </c>
      <c r="O13829" t="s">
        <v>10916</v>
      </c>
      <c r="P13829" t="s">
        <v>10917</v>
      </c>
    </row>
    <row r="13830" spans="1:16" x14ac:dyDescent="0.3">
      <c r="A13830" t="s">
        <v>10710</v>
      </c>
      <c r="B13830" s="2" t="str">
        <f t="shared" si="650"/>
        <v>9974</v>
      </c>
      <c r="C13830" s="2">
        <f t="shared" si="648"/>
        <v>9974</v>
      </c>
      <c r="D13830" t="str">
        <f>VLOOKUP(C13830,'Cost Centre'!A:B,2,)</f>
        <v>Naledi</v>
      </c>
      <c r="E13830" t="str">
        <f t="shared" si="649"/>
        <v>1</v>
      </c>
      <c r="F13830" t="s">
        <v>424</v>
      </c>
      <c r="G13830" s="2">
        <v>0</v>
      </c>
      <c r="H13830" s="2">
        <v>0</v>
      </c>
      <c r="I13830" s="2">
        <v>0</v>
      </c>
      <c r="J13830" s="105">
        <f>SUMIF([1]MMM!$A:$A,A13830,[1]MMM!$F:$F)</f>
        <v>0</v>
      </c>
      <c r="K13830" s="2" t="s">
        <v>10</v>
      </c>
      <c r="L13830" s="2">
        <v>0</v>
      </c>
      <c r="M13830" t="s">
        <v>16691</v>
      </c>
      <c r="N13830" t="s">
        <v>17013</v>
      </c>
      <c r="O13830" t="s">
        <v>11023</v>
      </c>
      <c r="P13830" t="s">
        <v>13913</v>
      </c>
    </row>
    <row r="13831" spans="1:16" x14ac:dyDescent="0.3">
      <c r="A13831" t="s">
        <v>10711</v>
      </c>
      <c r="B13831" s="2" t="str">
        <f t="shared" si="650"/>
        <v>9974</v>
      </c>
      <c r="C13831" s="2">
        <f t="shared" si="648"/>
        <v>9974</v>
      </c>
      <c r="D13831" t="str">
        <f>VLOOKUP(C13831,'Cost Centre'!A:B,2,)</f>
        <v>Naledi</v>
      </c>
      <c r="E13831" t="str">
        <f t="shared" si="649"/>
        <v>1</v>
      </c>
      <c r="F13831" t="s">
        <v>430</v>
      </c>
      <c r="G13831" s="2">
        <v>0</v>
      </c>
      <c r="H13831" s="2">
        <v>0</v>
      </c>
      <c r="I13831" s="2">
        <v>0</v>
      </c>
      <c r="J13831" s="105">
        <f>SUMIF([1]MMM!$A:$A,A13831,[1]MMM!$F:$F)</f>
        <v>0</v>
      </c>
      <c r="K13831" s="2" t="s">
        <v>10</v>
      </c>
      <c r="L13831" s="2">
        <v>0</v>
      </c>
      <c r="M13831" t="s">
        <v>16691</v>
      </c>
      <c r="N13831" t="s">
        <v>17013</v>
      </c>
      <c r="O13831" t="s">
        <v>11023</v>
      </c>
      <c r="P13831" t="s">
        <v>13913</v>
      </c>
    </row>
    <row r="13832" spans="1:16" x14ac:dyDescent="0.3">
      <c r="A13832" t="s">
        <v>10712</v>
      </c>
      <c r="B13832" s="2" t="str">
        <f t="shared" si="650"/>
        <v>9974</v>
      </c>
      <c r="C13832" s="2">
        <f t="shared" si="648"/>
        <v>9974</v>
      </c>
      <c r="D13832" t="str">
        <f>VLOOKUP(C13832,'Cost Centre'!A:B,2,)</f>
        <v>Naledi</v>
      </c>
      <c r="E13832" t="str">
        <f t="shared" si="649"/>
        <v>2</v>
      </c>
      <c r="F13832" t="s">
        <v>48</v>
      </c>
      <c r="G13832" s="2">
        <v>0</v>
      </c>
      <c r="H13832" s="2">
        <v>1961795.99</v>
      </c>
      <c r="I13832" s="2">
        <v>0</v>
      </c>
      <c r="J13832" s="105">
        <f>SUMIF([1]MMM!$A:$A,A13832,[1]MMM!$F:$F)</f>
        <v>1961795.99</v>
      </c>
      <c r="K13832" s="2" t="s">
        <v>10</v>
      </c>
      <c r="L13832" s="2">
        <v>1965421</v>
      </c>
      <c r="M13832" t="s">
        <v>16691</v>
      </c>
      <c r="N13832" t="s">
        <v>17013</v>
      </c>
      <c r="O13832" t="s">
        <v>10871</v>
      </c>
      <c r="P13832" t="s">
        <v>10875</v>
      </c>
    </row>
    <row r="13833" spans="1:16" x14ac:dyDescent="0.3">
      <c r="A13833" t="s">
        <v>10713</v>
      </c>
      <c r="B13833" s="2" t="str">
        <f t="shared" si="650"/>
        <v>9974</v>
      </c>
      <c r="C13833" s="2">
        <f t="shared" si="648"/>
        <v>9974</v>
      </c>
      <c r="D13833" t="str">
        <f>VLOOKUP(C13833,'Cost Centre'!A:B,2,)</f>
        <v>Naledi</v>
      </c>
      <c r="E13833" t="str">
        <f t="shared" si="649"/>
        <v>2</v>
      </c>
      <c r="F13833" t="s">
        <v>51</v>
      </c>
      <c r="G13833" s="2">
        <v>0</v>
      </c>
      <c r="H13833" s="2">
        <v>16836</v>
      </c>
      <c r="I13833" s="2">
        <v>0</v>
      </c>
      <c r="J13833" s="105">
        <f>SUMIF([1]MMM!$A:$A,A13833,[1]MMM!$F:$F)</f>
        <v>16836</v>
      </c>
      <c r="K13833" s="2" t="s">
        <v>10</v>
      </c>
      <c r="L13833" s="2">
        <v>16836</v>
      </c>
      <c r="M13833" t="s">
        <v>16691</v>
      </c>
      <c r="N13833" t="s">
        <v>17013</v>
      </c>
      <c r="O13833" t="s">
        <v>10871</v>
      </c>
      <c r="P13833" t="s">
        <v>10875</v>
      </c>
    </row>
    <row r="13834" spans="1:16" x14ac:dyDescent="0.3">
      <c r="A13834" t="s">
        <v>10714</v>
      </c>
      <c r="B13834" s="2" t="str">
        <f t="shared" si="650"/>
        <v>9974</v>
      </c>
      <c r="C13834" s="2">
        <f t="shared" si="648"/>
        <v>9974</v>
      </c>
      <c r="D13834" t="str">
        <f>VLOOKUP(C13834,'Cost Centre'!A:B,2,)</f>
        <v>Naledi</v>
      </c>
      <c r="E13834" t="str">
        <f t="shared" si="649"/>
        <v>2</v>
      </c>
      <c r="F13834" t="s">
        <v>52</v>
      </c>
      <c r="G13834" s="2">
        <v>0</v>
      </c>
      <c r="H13834" s="2">
        <v>700</v>
      </c>
      <c r="I13834" s="2">
        <v>0</v>
      </c>
      <c r="J13834" s="105">
        <f>SUMIF([1]MMM!$A:$A,A13834,[1]MMM!$F:$F)</f>
        <v>700</v>
      </c>
      <c r="K13834" s="2" t="s">
        <v>10</v>
      </c>
      <c r="L13834" s="2">
        <v>46200</v>
      </c>
      <c r="M13834" t="s">
        <v>16691</v>
      </c>
      <c r="N13834" t="s">
        <v>17013</v>
      </c>
      <c r="O13834" t="s">
        <v>10871</v>
      </c>
      <c r="P13834" t="s">
        <v>10875</v>
      </c>
    </row>
    <row r="13835" spans="1:16" x14ac:dyDescent="0.3">
      <c r="A13835" t="s">
        <v>10715</v>
      </c>
      <c r="B13835" s="2" t="str">
        <f t="shared" si="650"/>
        <v>9974</v>
      </c>
      <c r="C13835" s="2">
        <f t="shared" si="648"/>
        <v>9974</v>
      </c>
      <c r="D13835" t="str">
        <f>VLOOKUP(C13835,'Cost Centre'!A:B,2,)</f>
        <v>Naledi</v>
      </c>
      <c r="E13835" t="str">
        <f t="shared" si="649"/>
        <v>2</v>
      </c>
      <c r="F13835" t="s">
        <v>56</v>
      </c>
      <c r="G13835" s="2">
        <v>0</v>
      </c>
      <c r="H13835" s="2">
        <v>52343.91</v>
      </c>
      <c r="I13835" s="2">
        <v>0</v>
      </c>
      <c r="J13835" s="105">
        <f>SUMIF([1]MMM!$A:$A,A13835,[1]MMM!$F:$F)</f>
        <v>52343.91</v>
      </c>
      <c r="K13835" s="2" t="s">
        <v>10</v>
      </c>
      <c r="L13835" s="2">
        <v>58175</v>
      </c>
      <c r="M13835" t="s">
        <v>16691</v>
      </c>
      <c r="N13835" t="s">
        <v>17013</v>
      </c>
      <c r="O13835" t="s">
        <v>10871</v>
      </c>
      <c r="P13835" t="s">
        <v>10875</v>
      </c>
    </row>
    <row r="13836" spans="1:16" x14ac:dyDescent="0.3">
      <c r="A13836" t="s">
        <v>10716</v>
      </c>
      <c r="B13836" s="2" t="str">
        <f t="shared" si="650"/>
        <v>9974</v>
      </c>
      <c r="C13836" s="2">
        <f t="shared" si="648"/>
        <v>9974</v>
      </c>
      <c r="D13836" t="str">
        <f>VLOOKUP(C13836,'Cost Centre'!A:B,2,)</f>
        <v>Naledi</v>
      </c>
      <c r="E13836" t="str">
        <f t="shared" si="649"/>
        <v>2</v>
      </c>
      <c r="F13836" t="s">
        <v>57</v>
      </c>
      <c r="G13836" s="2">
        <v>0</v>
      </c>
      <c r="H13836" s="2">
        <v>402827.74</v>
      </c>
      <c r="I13836" s="2">
        <v>0</v>
      </c>
      <c r="J13836" s="105">
        <f>SUMIF([1]MMM!$A:$A,A13836,[1]MMM!$F:$F)</f>
        <v>483496.8</v>
      </c>
      <c r="K13836" s="2" t="s">
        <v>10</v>
      </c>
      <c r="L13836" s="2">
        <v>479792</v>
      </c>
      <c r="M13836" t="s">
        <v>16691</v>
      </c>
      <c r="N13836" t="s">
        <v>17013</v>
      </c>
      <c r="O13836" t="s">
        <v>10871</v>
      </c>
      <c r="P13836" t="s">
        <v>10875</v>
      </c>
    </row>
    <row r="13837" spans="1:16" x14ac:dyDescent="0.3">
      <c r="A13837" t="s">
        <v>10717</v>
      </c>
      <c r="B13837" s="2" t="str">
        <f t="shared" si="650"/>
        <v>9974</v>
      </c>
      <c r="C13837" s="2">
        <f t="shared" si="648"/>
        <v>9974</v>
      </c>
      <c r="D13837" t="str">
        <f>VLOOKUP(C13837,'Cost Centre'!A:B,2,)</f>
        <v>Naledi</v>
      </c>
      <c r="E13837" t="str">
        <f t="shared" si="649"/>
        <v>2</v>
      </c>
      <c r="F13837" t="s">
        <v>58</v>
      </c>
      <c r="G13837" s="2">
        <v>0</v>
      </c>
      <c r="H13837" s="2">
        <v>0</v>
      </c>
      <c r="I13837" s="2">
        <v>0</v>
      </c>
      <c r="J13837" s="105">
        <f>SUMIF([1]MMM!$A:$A,A13837,[1]MMM!$F:$F)</f>
        <v>0</v>
      </c>
      <c r="K13837" s="2" t="s">
        <v>10</v>
      </c>
      <c r="L13837" s="2">
        <v>7728</v>
      </c>
      <c r="M13837" t="s">
        <v>16691</v>
      </c>
      <c r="N13837" t="s">
        <v>17013</v>
      </c>
      <c r="O13837" t="s">
        <v>10871</v>
      </c>
      <c r="P13837" t="s">
        <v>10875</v>
      </c>
    </row>
    <row r="13838" spans="1:16" x14ac:dyDescent="0.3">
      <c r="A13838" t="s">
        <v>10718</v>
      </c>
      <c r="B13838" s="2" t="str">
        <f t="shared" si="650"/>
        <v>9974</v>
      </c>
      <c r="C13838" s="2">
        <f t="shared" si="648"/>
        <v>9974</v>
      </c>
      <c r="D13838" t="str">
        <f>VLOOKUP(C13838,'Cost Centre'!A:B,2,)</f>
        <v>Naledi</v>
      </c>
      <c r="E13838" t="str">
        <f t="shared" si="649"/>
        <v>2</v>
      </c>
      <c r="F13838" t="s">
        <v>59</v>
      </c>
      <c r="G13838" s="2">
        <v>0</v>
      </c>
      <c r="H13838" s="2">
        <v>0</v>
      </c>
      <c r="I13838" s="2">
        <v>-0.01</v>
      </c>
      <c r="J13838" s="105">
        <f>SUMIF([1]MMM!$A:$A,A13838,[1]MMM!$F:$F)</f>
        <v>-0.01</v>
      </c>
      <c r="K13838" s="2" t="s">
        <v>10</v>
      </c>
      <c r="L13838" s="2">
        <v>82</v>
      </c>
      <c r="M13838" t="s">
        <v>16691</v>
      </c>
      <c r="N13838" t="s">
        <v>17013</v>
      </c>
      <c r="O13838" t="s">
        <v>10871</v>
      </c>
      <c r="P13838" t="s">
        <v>10875</v>
      </c>
    </row>
    <row r="13839" spans="1:16" x14ac:dyDescent="0.3">
      <c r="A13839" t="s">
        <v>10719</v>
      </c>
      <c r="B13839" s="2" t="str">
        <f t="shared" si="650"/>
        <v>9974</v>
      </c>
      <c r="C13839" s="2">
        <f t="shared" si="648"/>
        <v>9974</v>
      </c>
      <c r="D13839" t="str">
        <f>VLOOKUP(C13839,'Cost Centre'!A:B,2,)</f>
        <v>Naledi</v>
      </c>
      <c r="E13839" t="str">
        <f t="shared" si="649"/>
        <v>2</v>
      </c>
      <c r="F13839" t="s">
        <v>61</v>
      </c>
      <c r="G13839" s="2">
        <v>0</v>
      </c>
      <c r="H13839" s="2">
        <v>163483.01</v>
      </c>
      <c r="I13839" s="2">
        <v>0</v>
      </c>
      <c r="J13839" s="105">
        <f>SUMIF([1]MMM!$A:$A,A13839,[1]MMM!$F:$F)</f>
        <v>163483.01</v>
      </c>
      <c r="K13839" s="2" t="s">
        <v>10</v>
      </c>
      <c r="L13839" s="2">
        <v>163784</v>
      </c>
      <c r="M13839" t="s">
        <v>16691</v>
      </c>
      <c r="N13839" t="s">
        <v>17013</v>
      </c>
      <c r="O13839" t="s">
        <v>10871</v>
      </c>
      <c r="P13839" t="s">
        <v>10875</v>
      </c>
    </row>
    <row r="13840" spans="1:16" x14ac:dyDescent="0.3">
      <c r="A13840" t="s">
        <v>10720</v>
      </c>
      <c r="B13840" s="2" t="str">
        <f t="shared" si="650"/>
        <v>9974</v>
      </c>
      <c r="C13840" s="2">
        <f t="shared" si="648"/>
        <v>9974</v>
      </c>
      <c r="D13840" t="str">
        <f>VLOOKUP(C13840,'Cost Centre'!A:B,2,)</f>
        <v>Naledi</v>
      </c>
      <c r="E13840" t="str">
        <f t="shared" si="649"/>
        <v>2</v>
      </c>
      <c r="F13840" t="s">
        <v>62</v>
      </c>
      <c r="G13840" s="2">
        <v>0</v>
      </c>
      <c r="H13840" s="2">
        <v>20406.96</v>
      </c>
      <c r="I13840" s="2">
        <v>0</v>
      </c>
      <c r="J13840" s="105">
        <f>SUMIF([1]MMM!$A:$A,A13840,[1]MMM!$F:$F)</f>
        <v>20406.96</v>
      </c>
      <c r="K13840" s="2" t="s">
        <v>10</v>
      </c>
      <c r="L13840" s="2">
        <v>0</v>
      </c>
      <c r="M13840" t="s">
        <v>16691</v>
      </c>
      <c r="N13840" t="s">
        <v>17013</v>
      </c>
      <c r="O13840" t="s">
        <v>10871</v>
      </c>
      <c r="P13840" t="s">
        <v>10875</v>
      </c>
    </row>
    <row r="13841" spans="1:16" x14ac:dyDescent="0.3">
      <c r="A13841" t="s">
        <v>10721</v>
      </c>
      <c r="B13841" s="2" t="str">
        <f t="shared" si="650"/>
        <v>9974</v>
      </c>
      <c r="C13841" s="2">
        <f t="shared" si="648"/>
        <v>9974</v>
      </c>
      <c r="D13841" t="str">
        <f>VLOOKUP(C13841,'Cost Centre'!A:B,2,)</f>
        <v>Naledi</v>
      </c>
      <c r="E13841" t="str">
        <f t="shared" si="649"/>
        <v>2</v>
      </c>
      <c r="F13841" t="s">
        <v>66</v>
      </c>
      <c r="G13841" s="2">
        <v>0</v>
      </c>
      <c r="H13841" s="2">
        <v>28800</v>
      </c>
      <c r="I13841" s="2">
        <v>0</v>
      </c>
      <c r="J13841" s="105">
        <f>SUMIF([1]MMM!$A:$A,A13841,[1]MMM!$F:$F)</f>
        <v>28800</v>
      </c>
      <c r="K13841" s="2" t="s">
        <v>10</v>
      </c>
      <c r="L13841" s="2">
        <v>0</v>
      </c>
      <c r="M13841" t="s">
        <v>16691</v>
      </c>
      <c r="N13841" t="s">
        <v>17013</v>
      </c>
      <c r="O13841" t="s">
        <v>10871</v>
      </c>
      <c r="P13841" t="s">
        <v>10875</v>
      </c>
    </row>
    <row r="13842" spans="1:16" x14ac:dyDescent="0.3">
      <c r="A13842" t="s">
        <v>10722</v>
      </c>
      <c r="B13842" s="2" t="str">
        <f t="shared" si="650"/>
        <v>9974</v>
      </c>
      <c r="C13842" s="2">
        <f t="shared" si="648"/>
        <v>9974</v>
      </c>
      <c r="D13842" t="str">
        <f>VLOOKUP(C13842,'Cost Centre'!A:B,2,)</f>
        <v>Naledi</v>
      </c>
      <c r="E13842" t="str">
        <f t="shared" si="649"/>
        <v>2</v>
      </c>
      <c r="F13842" t="s">
        <v>67</v>
      </c>
      <c r="G13842" s="2">
        <v>0</v>
      </c>
      <c r="H13842" s="2">
        <v>1260</v>
      </c>
      <c r="I13842" s="2">
        <v>0</v>
      </c>
      <c r="J13842" s="105">
        <f>SUMIF([1]MMM!$A:$A,A13842,[1]MMM!$F:$F)</f>
        <v>1260</v>
      </c>
      <c r="K13842" s="2" t="s">
        <v>10</v>
      </c>
      <c r="L13842" s="2">
        <v>1272</v>
      </c>
      <c r="M13842" t="s">
        <v>16691</v>
      </c>
      <c r="N13842" t="s">
        <v>17013</v>
      </c>
      <c r="O13842" t="s">
        <v>10871</v>
      </c>
      <c r="P13842" t="s">
        <v>10876</v>
      </c>
    </row>
    <row r="13843" spans="1:16" x14ac:dyDescent="0.3">
      <c r="A13843" t="s">
        <v>10723</v>
      </c>
      <c r="B13843" s="2" t="str">
        <f t="shared" si="650"/>
        <v>9974</v>
      </c>
      <c r="C13843" s="2">
        <f t="shared" si="648"/>
        <v>9974</v>
      </c>
      <c r="D13843" t="str">
        <f>VLOOKUP(C13843,'Cost Centre'!A:B,2,)</f>
        <v>Naledi</v>
      </c>
      <c r="E13843" t="str">
        <f t="shared" si="649"/>
        <v>2</v>
      </c>
      <c r="F13843" t="s">
        <v>10877</v>
      </c>
      <c r="G13843" s="2">
        <v>0</v>
      </c>
      <c r="H13843" s="2">
        <v>252388.81</v>
      </c>
      <c r="I13843" s="2">
        <v>0</v>
      </c>
      <c r="J13843" s="105">
        <f>SUMIF([1]MMM!$A:$A,A13843,[1]MMM!$F:$F)</f>
        <v>252388.81</v>
      </c>
      <c r="K13843" s="2" t="s">
        <v>10</v>
      </c>
      <c r="L13843" s="2">
        <v>187202</v>
      </c>
      <c r="M13843" t="s">
        <v>16691</v>
      </c>
      <c r="N13843" t="s">
        <v>17013</v>
      </c>
      <c r="O13843" t="s">
        <v>10871</v>
      </c>
      <c r="P13843" t="s">
        <v>10876</v>
      </c>
    </row>
    <row r="13844" spans="1:16" x14ac:dyDescent="0.3">
      <c r="A13844" t="s">
        <v>10724</v>
      </c>
      <c r="B13844" s="2" t="str">
        <f t="shared" si="650"/>
        <v>9974</v>
      </c>
      <c r="C13844" s="2">
        <f t="shared" si="648"/>
        <v>9974</v>
      </c>
      <c r="D13844" t="str">
        <f>VLOOKUP(C13844,'Cost Centre'!A:B,2,)</f>
        <v>Naledi</v>
      </c>
      <c r="E13844" t="str">
        <f t="shared" si="649"/>
        <v>2</v>
      </c>
      <c r="F13844" t="s">
        <v>69</v>
      </c>
      <c r="G13844" s="2">
        <v>0</v>
      </c>
      <c r="H13844" s="2">
        <v>371836.08</v>
      </c>
      <c r="I13844" s="2">
        <v>0</v>
      </c>
      <c r="J13844" s="105">
        <f>SUMIF([1]MMM!$A:$A,A13844,[1]MMM!$F:$F)</f>
        <v>371836.08</v>
      </c>
      <c r="K13844" s="2" t="s">
        <v>10</v>
      </c>
      <c r="L13844" s="2">
        <v>361041</v>
      </c>
      <c r="M13844" t="s">
        <v>16691</v>
      </c>
      <c r="N13844" t="s">
        <v>17013</v>
      </c>
      <c r="O13844" t="s">
        <v>10871</v>
      </c>
      <c r="P13844" t="s">
        <v>10876</v>
      </c>
    </row>
    <row r="13845" spans="1:16" x14ac:dyDescent="0.3">
      <c r="A13845" t="s">
        <v>10725</v>
      </c>
      <c r="B13845" s="2" t="str">
        <f t="shared" si="650"/>
        <v>9974</v>
      </c>
      <c r="C13845" s="2">
        <f t="shared" si="648"/>
        <v>9974</v>
      </c>
      <c r="D13845" t="str">
        <f>VLOOKUP(C13845,'Cost Centre'!A:B,2,)</f>
        <v>Naledi</v>
      </c>
      <c r="E13845" t="str">
        <f t="shared" si="649"/>
        <v>2</v>
      </c>
      <c r="F13845" t="s">
        <v>70</v>
      </c>
      <c r="G13845" s="2">
        <v>0</v>
      </c>
      <c r="H13845" s="2">
        <v>21345.14</v>
      </c>
      <c r="I13845" s="2">
        <v>0</v>
      </c>
      <c r="J13845" s="105">
        <f>SUMIF([1]MMM!$A:$A,A13845,[1]MMM!$F:$F)</f>
        <v>21350.53</v>
      </c>
      <c r="K13845" s="2" t="s">
        <v>10</v>
      </c>
      <c r="L13845" s="2">
        <v>22927</v>
      </c>
      <c r="M13845" t="s">
        <v>16691</v>
      </c>
      <c r="N13845" t="s">
        <v>17013</v>
      </c>
      <c r="O13845" t="s">
        <v>10871</v>
      </c>
      <c r="P13845" t="s">
        <v>10876</v>
      </c>
    </row>
    <row r="13846" spans="1:16" x14ac:dyDescent="0.3">
      <c r="A13846" t="s">
        <v>10726</v>
      </c>
      <c r="B13846" s="2" t="str">
        <f t="shared" si="650"/>
        <v>9974</v>
      </c>
      <c r="C13846" s="2">
        <f t="shared" si="648"/>
        <v>9974</v>
      </c>
      <c r="D13846" t="str">
        <f>VLOOKUP(C13846,'Cost Centre'!A:B,2,)</f>
        <v>Naledi</v>
      </c>
      <c r="E13846" t="str">
        <f t="shared" si="649"/>
        <v>2</v>
      </c>
      <c r="F13846" t="s">
        <v>401</v>
      </c>
      <c r="G13846" s="2">
        <v>0</v>
      </c>
      <c r="H13846" s="2">
        <v>0</v>
      </c>
      <c r="I13846" s="2">
        <v>0</v>
      </c>
      <c r="J13846" s="105">
        <f>SUMIF([1]MMM!$A:$A,A13846,[1]MMM!$F:$F)</f>
        <v>0</v>
      </c>
      <c r="K13846" s="2" t="s">
        <v>10</v>
      </c>
      <c r="L13846" s="2">
        <v>0</v>
      </c>
      <c r="M13846" t="s">
        <v>16691</v>
      </c>
      <c r="N13846" t="s">
        <v>17013</v>
      </c>
      <c r="O13846" t="s">
        <v>10871</v>
      </c>
      <c r="P13846" t="s">
        <v>10879</v>
      </c>
    </row>
    <row r="13847" spans="1:16" x14ac:dyDescent="0.3">
      <c r="A13847" t="s">
        <v>10727</v>
      </c>
      <c r="B13847" s="2" t="str">
        <f t="shared" si="650"/>
        <v>9974</v>
      </c>
      <c r="C13847" s="2">
        <f t="shared" si="648"/>
        <v>9974</v>
      </c>
      <c r="D13847" t="str">
        <f>VLOOKUP(C13847,'Cost Centre'!A:B,2,)</f>
        <v>Naledi</v>
      </c>
      <c r="E13847" t="str">
        <f t="shared" si="649"/>
        <v>2</v>
      </c>
      <c r="F13847" t="s">
        <v>2224</v>
      </c>
      <c r="G13847" s="2">
        <v>0</v>
      </c>
      <c r="H13847" s="2">
        <v>0</v>
      </c>
      <c r="I13847" s="2">
        <v>0</v>
      </c>
      <c r="J13847" s="105">
        <f>SUMIF([1]MMM!$A:$A,A13847,[1]MMM!$F:$F)</f>
        <v>0</v>
      </c>
      <c r="K13847" s="2" t="s">
        <v>10</v>
      </c>
      <c r="L13847" s="2">
        <v>0</v>
      </c>
      <c r="M13847" t="s">
        <v>16691</v>
      </c>
      <c r="N13847" t="s">
        <v>17013</v>
      </c>
      <c r="O13847" t="s">
        <v>10871</v>
      </c>
      <c r="P13847" t="s">
        <v>10879</v>
      </c>
    </row>
    <row r="13848" spans="1:16" x14ac:dyDescent="0.3">
      <c r="A13848" t="s">
        <v>10728</v>
      </c>
      <c r="B13848" s="2" t="str">
        <f t="shared" si="650"/>
        <v>9974</v>
      </c>
      <c r="C13848" s="2">
        <f t="shared" si="648"/>
        <v>9974</v>
      </c>
      <c r="D13848" t="str">
        <f>VLOOKUP(C13848,'Cost Centre'!A:B,2,)</f>
        <v>Naledi</v>
      </c>
      <c r="E13848" t="str">
        <f t="shared" si="649"/>
        <v>2</v>
      </c>
      <c r="F13848" t="s">
        <v>86</v>
      </c>
      <c r="G13848" s="2">
        <v>0</v>
      </c>
      <c r="H13848" s="2">
        <v>0</v>
      </c>
      <c r="I13848" s="2">
        <v>0</v>
      </c>
      <c r="J13848" s="105">
        <f>SUMIF([1]MMM!$A:$A,A13848,[1]MMM!$F:$F)</f>
        <v>0</v>
      </c>
      <c r="K13848" s="2" t="s">
        <v>10</v>
      </c>
      <c r="L13848" s="2">
        <v>0</v>
      </c>
      <c r="M13848" t="s">
        <v>16691</v>
      </c>
      <c r="N13848" t="s">
        <v>17013</v>
      </c>
      <c r="O13848" t="s">
        <v>10871</v>
      </c>
      <c r="P13848" t="s">
        <v>10881</v>
      </c>
    </row>
    <row r="13849" spans="1:16" x14ac:dyDescent="0.3">
      <c r="A13849" t="s">
        <v>10729</v>
      </c>
      <c r="B13849" s="2" t="str">
        <f t="shared" si="650"/>
        <v>9974</v>
      </c>
      <c r="C13849" s="2">
        <f t="shared" si="648"/>
        <v>9974</v>
      </c>
      <c r="D13849" t="str">
        <f>VLOOKUP(C13849,'Cost Centre'!A:B,2,)</f>
        <v>Naledi</v>
      </c>
      <c r="E13849" t="str">
        <f t="shared" si="649"/>
        <v>2</v>
      </c>
      <c r="F13849" t="s">
        <v>408</v>
      </c>
      <c r="G13849" s="2">
        <v>0</v>
      </c>
      <c r="H13849" s="2">
        <v>21464.68</v>
      </c>
      <c r="I13849" s="2">
        <v>0</v>
      </c>
      <c r="J13849" s="105">
        <f>SUMIF([1]MMM!$A:$A,A13849,[1]MMM!$F:$F)</f>
        <v>21464.68</v>
      </c>
      <c r="K13849" s="2" t="s">
        <v>10</v>
      </c>
      <c r="L13849" s="2">
        <v>0</v>
      </c>
      <c r="M13849" t="s">
        <v>16691</v>
      </c>
      <c r="N13849" t="s">
        <v>17013</v>
      </c>
      <c r="O13849" t="s">
        <v>10871</v>
      </c>
      <c r="P13849" t="s">
        <v>10881</v>
      </c>
    </row>
    <row r="13850" spans="1:16" x14ac:dyDescent="0.3">
      <c r="A13850" t="s">
        <v>10730</v>
      </c>
      <c r="B13850" s="2" t="str">
        <f t="shared" si="650"/>
        <v>9974</v>
      </c>
      <c r="C13850" s="2">
        <f t="shared" si="648"/>
        <v>9974</v>
      </c>
      <c r="D13850" t="str">
        <f>VLOOKUP(C13850,'Cost Centre'!A:B,2,)</f>
        <v>Naledi</v>
      </c>
      <c r="E13850" t="str">
        <f t="shared" si="649"/>
        <v>2</v>
      </c>
      <c r="F13850" t="s">
        <v>93</v>
      </c>
      <c r="G13850" s="2">
        <v>0</v>
      </c>
      <c r="H13850" s="2">
        <v>0</v>
      </c>
      <c r="I13850" s="2">
        <v>0</v>
      </c>
      <c r="J13850" s="105">
        <f>SUMIF([1]MMM!$A:$A,A13850,[1]MMM!$F:$F)</f>
        <v>0</v>
      </c>
      <c r="K13850" s="2" t="s">
        <v>10</v>
      </c>
      <c r="L13850" s="2">
        <v>19654</v>
      </c>
      <c r="M13850" t="s">
        <v>16691</v>
      </c>
      <c r="N13850" t="s">
        <v>17013</v>
      </c>
      <c r="O13850" t="s">
        <v>10871</v>
      </c>
      <c r="P13850" t="s">
        <v>10881</v>
      </c>
    </row>
    <row r="13851" spans="1:16" x14ac:dyDescent="0.3">
      <c r="A13851" t="s">
        <v>10731</v>
      </c>
      <c r="B13851" s="2" t="str">
        <f t="shared" si="650"/>
        <v>9974</v>
      </c>
      <c r="C13851" s="2">
        <f t="shared" si="648"/>
        <v>9974</v>
      </c>
      <c r="D13851" t="str">
        <f>VLOOKUP(C13851,'Cost Centre'!A:B,2,)</f>
        <v>Naledi</v>
      </c>
      <c r="E13851" t="str">
        <f t="shared" si="649"/>
        <v>2</v>
      </c>
      <c r="F13851" t="s">
        <v>93</v>
      </c>
      <c r="G13851" s="2">
        <v>0</v>
      </c>
      <c r="H13851" s="2">
        <v>27626.91</v>
      </c>
      <c r="I13851" s="2">
        <v>0</v>
      </c>
      <c r="J13851" s="105">
        <f>SUMIF([1]MMM!$A:$A,A13851,[1]MMM!$F:$F)</f>
        <v>28428.46</v>
      </c>
      <c r="K13851" s="2" t="s">
        <v>10</v>
      </c>
      <c r="L13851" s="2">
        <v>0</v>
      </c>
      <c r="M13851" t="s">
        <v>16691</v>
      </c>
      <c r="N13851" t="s">
        <v>17013</v>
      </c>
      <c r="O13851" t="s">
        <v>10871</v>
      </c>
      <c r="P13851" t="s">
        <v>10881</v>
      </c>
    </row>
    <row r="13852" spans="1:16" x14ac:dyDescent="0.3">
      <c r="A13852" t="s">
        <v>10732</v>
      </c>
      <c r="B13852" s="2" t="str">
        <f t="shared" si="650"/>
        <v>9974</v>
      </c>
      <c r="C13852" s="2">
        <f t="shared" si="648"/>
        <v>9974</v>
      </c>
      <c r="D13852" t="str">
        <f>VLOOKUP(C13852,'Cost Centre'!A:B,2,)</f>
        <v>Naledi</v>
      </c>
      <c r="E13852" t="str">
        <f t="shared" si="649"/>
        <v>2</v>
      </c>
      <c r="F13852" t="s">
        <v>117</v>
      </c>
      <c r="G13852" s="2">
        <v>0</v>
      </c>
      <c r="H13852" s="2">
        <v>0</v>
      </c>
      <c r="I13852" s="2">
        <v>0</v>
      </c>
      <c r="J13852" s="105">
        <f>SUMIF([1]MMM!$A:$A,A13852,[1]MMM!$F:$F)</f>
        <v>0</v>
      </c>
      <c r="K13852" s="2" t="s">
        <v>10</v>
      </c>
      <c r="L13852" s="2">
        <v>0</v>
      </c>
      <c r="M13852" t="s">
        <v>16691</v>
      </c>
      <c r="N13852" t="s">
        <v>17013</v>
      </c>
      <c r="O13852" t="s">
        <v>10871</v>
      </c>
      <c r="P13852" t="s">
        <v>10885</v>
      </c>
    </row>
    <row r="13853" spans="1:16" x14ac:dyDescent="0.3">
      <c r="A13853" t="s">
        <v>10733</v>
      </c>
      <c r="B13853" s="2" t="str">
        <f t="shared" si="650"/>
        <v>9974</v>
      </c>
      <c r="C13853" s="2">
        <f t="shared" si="648"/>
        <v>9974</v>
      </c>
      <c r="D13853" t="str">
        <f>VLOOKUP(C13853,'Cost Centre'!A:B,2,)</f>
        <v>Naledi</v>
      </c>
      <c r="E13853" t="str">
        <f t="shared" si="649"/>
        <v>2</v>
      </c>
      <c r="F13853" t="s">
        <v>170</v>
      </c>
      <c r="G13853" s="2">
        <v>0</v>
      </c>
      <c r="H13853" s="2">
        <v>0</v>
      </c>
      <c r="I13853" s="2">
        <v>0</v>
      </c>
      <c r="J13853" s="105">
        <f>SUMIF([1]MMM!$A:$A,A13853,[1]MMM!$F:$F)</f>
        <v>0</v>
      </c>
      <c r="K13853" s="2" t="s">
        <v>10</v>
      </c>
      <c r="L13853" s="2">
        <v>0</v>
      </c>
      <c r="M13853" t="s">
        <v>16691</v>
      </c>
      <c r="N13853" t="s">
        <v>17013</v>
      </c>
      <c r="O13853" t="s">
        <v>10871</v>
      </c>
      <c r="P13853" t="s">
        <v>10885</v>
      </c>
    </row>
    <row r="13854" spans="1:16" x14ac:dyDescent="0.3">
      <c r="A13854" t="s">
        <v>10734</v>
      </c>
      <c r="B13854" s="2" t="str">
        <f t="shared" si="650"/>
        <v>9974</v>
      </c>
      <c r="C13854" s="2">
        <f t="shared" si="648"/>
        <v>9974</v>
      </c>
      <c r="D13854" t="str">
        <f>VLOOKUP(C13854,'Cost Centre'!A:B,2,)</f>
        <v>Naledi</v>
      </c>
      <c r="E13854" t="str">
        <f t="shared" si="649"/>
        <v>2</v>
      </c>
      <c r="F13854" t="s">
        <v>417</v>
      </c>
      <c r="G13854" s="2">
        <v>0</v>
      </c>
      <c r="H13854" s="2">
        <v>0</v>
      </c>
      <c r="I13854" s="2">
        <v>0</v>
      </c>
      <c r="J13854" s="105">
        <f>SUMIF([1]MMM!$A:$A,A13854,[1]MMM!$F:$F)</f>
        <v>0</v>
      </c>
      <c r="K13854" s="2" t="s">
        <v>10</v>
      </c>
      <c r="L13854" s="2">
        <v>0</v>
      </c>
      <c r="M13854" t="s">
        <v>16691</v>
      </c>
      <c r="N13854" t="s">
        <v>17013</v>
      </c>
      <c r="O13854" t="s">
        <v>10871</v>
      </c>
      <c r="P13854" t="s">
        <v>13484</v>
      </c>
    </row>
    <row r="13855" spans="1:16" x14ac:dyDescent="0.3">
      <c r="A13855" t="s">
        <v>10735</v>
      </c>
      <c r="B13855" s="2" t="str">
        <f t="shared" si="650"/>
        <v>9974</v>
      </c>
      <c r="C13855" s="2">
        <f t="shared" si="648"/>
        <v>9974</v>
      </c>
      <c r="D13855" t="str">
        <f>VLOOKUP(C13855,'Cost Centre'!A:B,2,)</f>
        <v>Naledi</v>
      </c>
      <c r="E13855" t="str">
        <f t="shared" si="649"/>
        <v>2</v>
      </c>
      <c r="F13855" t="s">
        <v>278</v>
      </c>
      <c r="G13855" s="2">
        <v>0</v>
      </c>
      <c r="H13855" s="2">
        <v>0</v>
      </c>
      <c r="I13855" s="2">
        <v>0</v>
      </c>
      <c r="J13855" s="105">
        <f>SUMIF([1]MMM!$A:$A,A13855,[1]MMM!$F:$F)</f>
        <v>0</v>
      </c>
      <c r="K13855" s="2" t="s">
        <v>10</v>
      </c>
      <c r="L13855" s="2">
        <v>0</v>
      </c>
      <c r="M13855" t="s">
        <v>16691</v>
      </c>
      <c r="N13855" t="s">
        <v>17013</v>
      </c>
      <c r="O13855" t="s">
        <v>10871</v>
      </c>
      <c r="P13855" t="s">
        <v>11531</v>
      </c>
    </row>
    <row r="13856" spans="1:16" x14ac:dyDescent="0.3">
      <c r="A13856" t="s">
        <v>10736</v>
      </c>
      <c r="B13856" s="2" t="str">
        <f t="shared" si="650"/>
        <v>9974</v>
      </c>
      <c r="C13856" s="2">
        <f t="shared" si="648"/>
        <v>9974</v>
      </c>
      <c r="D13856" t="str">
        <f>VLOOKUP(C13856,'Cost Centre'!A:B,2,)</f>
        <v>Naledi</v>
      </c>
      <c r="E13856" t="str">
        <f t="shared" si="649"/>
        <v>2</v>
      </c>
      <c r="F13856" t="s">
        <v>10907</v>
      </c>
      <c r="G13856" s="2">
        <v>0</v>
      </c>
      <c r="H13856" s="2">
        <v>0</v>
      </c>
      <c r="I13856" s="2">
        <v>0</v>
      </c>
      <c r="J13856" s="105">
        <f>SUMIF([1]MMM!$A:$A,A13856,[1]MMM!$F:$F)</f>
        <v>0</v>
      </c>
      <c r="K13856" s="2" t="s">
        <v>10</v>
      </c>
      <c r="L13856" s="2">
        <v>0</v>
      </c>
      <c r="M13856" t="s">
        <v>16691</v>
      </c>
      <c r="N13856" t="s">
        <v>17013</v>
      </c>
      <c r="O13856" t="s">
        <v>10871</v>
      </c>
      <c r="P13856" t="s">
        <v>10887</v>
      </c>
    </row>
    <row r="13857" spans="1:16" x14ac:dyDescent="0.3">
      <c r="A13857" t="s">
        <v>17014</v>
      </c>
      <c r="B13857" s="2" t="str">
        <f t="shared" si="650"/>
        <v>9974</v>
      </c>
      <c r="C13857" s="2">
        <f t="shared" si="648"/>
        <v>9974</v>
      </c>
      <c r="D13857" t="str">
        <f>VLOOKUP(C13857,'Cost Centre'!A:B,2,)</f>
        <v>Naledi</v>
      </c>
      <c r="E13857" t="str">
        <f t="shared" si="649"/>
        <v>3</v>
      </c>
      <c r="F13857" t="s">
        <v>10912</v>
      </c>
      <c r="G13857" s="2">
        <v>0</v>
      </c>
      <c r="H13857" s="2">
        <v>0</v>
      </c>
      <c r="I13857" s="2">
        <v>-3053195.06</v>
      </c>
      <c r="J13857" s="105">
        <f>SUMIF([1]MMM!$A:$A,A13857,[1]MMM!$F:$F)</f>
        <v>-3053195.06</v>
      </c>
      <c r="K13857" s="2" t="s">
        <v>10</v>
      </c>
      <c r="L13857" s="2">
        <v>0</v>
      </c>
      <c r="M13857" t="s">
        <v>16691</v>
      </c>
      <c r="N13857" t="s">
        <v>17013</v>
      </c>
      <c r="O13857" t="s">
        <v>10908</v>
      </c>
      <c r="P13857" t="s">
        <v>10913</v>
      </c>
    </row>
    <row r="13858" spans="1:16" x14ac:dyDescent="0.3">
      <c r="A13858" t="s">
        <v>17015</v>
      </c>
      <c r="B13858" s="2" t="str">
        <f t="shared" si="650"/>
        <v>9974</v>
      </c>
      <c r="C13858" s="2">
        <f t="shared" si="648"/>
        <v>9974</v>
      </c>
      <c r="D13858" t="str">
        <f>VLOOKUP(C13858,'Cost Centre'!A:B,2,)</f>
        <v>Naledi</v>
      </c>
      <c r="E13858" t="str">
        <f t="shared" si="649"/>
        <v>3</v>
      </c>
      <c r="F13858" t="s">
        <v>10915</v>
      </c>
      <c r="G13858" s="2">
        <v>0</v>
      </c>
      <c r="H13858" s="2">
        <v>0</v>
      </c>
      <c r="I13858" s="2">
        <v>0</v>
      </c>
      <c r="J13858" s="105">
        <f>SUMIF([1]MMM!$A:$A,A13858,[1]MMM!$F:$F)</f>
        <v>0</v>
      </c>
      <c r="K13858" s="2" t="s">
        <v>10</v>
      </c>
      <c r="L13858" s="2">
        <v>0</v>
      </c>
      <c r="M13858" t="s">
        <v>16691</v>
      </c>
      <c r="N13858" t="s">
        <v>17013</v>
      </c>
      <c r="O13858" t="s">
        <v>10908</v>
      </c>
      <c r="P13858" t="s">
        <v>10913</v>
      </c>
    </row>
    <row r="13859" spans="1:16" x14ac:dyDescent="0.3">
      <c r="A13859" t="s">
        <v>17016</v>
      </c>
      <c r="B13859" s="2" t="str">
        <f t="shared" si="650"/>
        <v>9974</v>
      </c>
      <c r="C13859" s="2">
        <f t="shared" si="648"/>
        <v>9974</v>
      </c>
      <c r="D13859" t="str">
        <f>VLOOKUP(C13859,'Cost Centre'!A:B,2,)</f>
        <v>Naledi</v>
      </c>
      <c r="E13859" t="str">
        <f t="shared" si="649"/>
        <v>8</v>
      </c>
      <c r="F13859" t="s">
        <v>462</v>
      </c>
      <c r="G13859" s="2">
        <v>3018886.63</v>
      </c>
      <c r="H13859" s="2">
        <v>0</v>
      </c>
      <c r="I13859" s="2">
        <v>0</v>
      </c>
      <c r="J13859" s="105">
        <f>SUMIF([1]MMM!$A:$A,A13859,[1]MMM!$F:$F)</f>
        <v>3018886.63</v>
      </c>
      <c r="K13859" s="2" t="s">
        <v>460</v>
      </c>
      <c r="L13859" s="2">
        <v>0</v>
      </c>
      <c r="M13859" t="s">
        <v>16691</v>
      </c>
      <c r="N13859" t="s">
        <v>17013</v>
      </c>
      <c r="O13859" t="s">
        <v>10916</v>
      </c>
      <c r="P13859" t="s">
        <v>10917</v>
      </c>
    </row>
    <row r="13860" spans="1:16" x14ac:dyDescent="0.3">
      <c r="A13860" t="s">
        <v>17017</v>
      </c>
      <c r="B13860" s="2" t="str">
        <f t="shared" si="650"/>
        <v>9974</v>
      </c>
      <c r="C13860" s="2">
        <f t="shared" si="648"/>
        <v>9974</v>
      </c>
      <c r="D13860" t="str">
        <f>VLOOKUP(C13860,'Cost Centre'!A:B,2,)</f>
        <v>Naledi</v>
      </c>
      <c r="E13860" t="str">
        <f t="shared" si="649"/>
        <v>8</v>
      </c>
      <c r="F13860" t="s">
        <v>464</v>
      </c>
      <c r="G13860" s="2">
        <v>0</v>
      </c>
      <c r="H13860" s="2">
        <v>0</v>
      </c>
      <c r="I13860" s="2">
        <v>0</v>
      </c>
      <c r="J13860" s="105">
        <f>SUMIF([1]MMM!$A:$A,A13860,[1]MMM!$F:$F)</f>
        <v>0</v>
      </c>
      <c r="K13860" s="2" t="s">
        <v>460</v>
      </c>
      <c r="L13860" s="2">
        <v>0</v>
      </c>
      <c r="M13860" t="s">
        <v>16691</v>
      </c>
      <c r="N13860" t="s">
        <v>17013</v>
      </c>
      <c r="O13860" t="s">
        <v>10916</v>
      </c>
      <c r="P13860" t="s">
        <v>10917</v>
      </c>
    </row>
    <row r="13861" spans="1:16" x14ac:dyDescent="0.3">
      <c r="A13861" t="s">
        <v>17018</v>
      </c>
      <c r="B13861" s="2" t="str">
        <f t="shared" si="650"/>
        <v>9974</v>
      </c>
      <c r="C13861" s="2">
        <f t="shared" si="648"/>
        <v>9974</v>
      </c>
      <c r="D13861" t="str">
        <f>VLOOKUP(C13861,'Cost Centre'!A:B,2,)</f>
        <v>Naledi</v>
      </c>
      <c r="E13861" t="str">
        <f t="shared" si="649"/>
        <v>8</v>
      </c>
      <c r="F13861" t="s">
        <v>466</v>
      </c>
      <c r="G13861" s="2">
        <v>0</v>
      </c>
      <c r="H13861" s="2">
        <v>0</v>
      </c>
      <c r="I13861" s="2">
        <v>0</v>
      </c>
      <c r="J13861" s="105">
        <f>SUMIF([1]MMM!$A:$A,A13861,[1]MMM!$F:$F)</f>
        <v>0</v>
      </c>
      <c r="K13861" s="2" t="s">
        <v>460</v>
      </c>
      <c r="L13861" s="2">
        <v>0</v>
      </c>
      <c r="M13861" t="s">
        <v>16691</v>
      </c>
      <c r="N13861" t="s">
        <v>17013</v>
      </c>
      <c r="O13861" t="s">
        <v>10916</v>
      </c>
      <c r="P13861" t="s">
        <v>10917</v>
      </c>
    </row>
    <row r="13862" spans="1:16" x14ac:dyDescent="0.3">
      <c r="A13862" t="s">
        <v>17019</v>
      </c>
      <c r="B13862" s="2" t="str">
        <f t="shared" si="650"/>
        <v>9974</v>
      </c>
      <c r="C13862" s="2">
        <f t="shared" si="648"/>
        <v>9974</v>
      </c>
      <c r="D13862" t="str">
        <f>VLOOKUP(C13862,'Cost Centre'!A:B,2,)</f>
        <v>Naledi</v>
      </c>
      <c r="E13862" t="str">
        <f t="shared" si="649"/>
        <v>8</v>
      </c>
      <c r="F13862" t="s">
        <v>468</v>
      </c>
      <c r="G13862" s="2">
        <v>0</v>
      </c>
      <c r="H13862" s="2">
        <v>3053195.06</v>
      </c>
      <c r="I13862" s="2">
        <v>0</v>
      </c>
      <c r="J13862" s="105">
        <f>SUMIF([1]MMM!$A:$A,A13862,[1]MMM!$F:$F)</f>
        <v>3053195.06</v>
      </c>
      <c r="K13862" s="2" t="s">
        <v>460</v>
      </c>
      <c r="L13862" s="2">
        <v>0</v>
      </c>
      <c r="M13862" t="s">
        <v>16691</v>
      </c>
      <c r="N13862" t="s">
        <v>17013</v>
      </c>
      <c r="O13862" t="s">
        <v>10916</v>
      </c>
      <c r="P13862" t="s">
        <v>10917</v>
      </c>
    </row>
    <row r="13863" spans="1:16" x14ac:dyDescent="0.3">
      <c r="A13863" t="s">
        <v>17020</v>
      </c>
      <c r="B13863" s="2" t="str">
        <f t="shared" si="650"/>
        <v>9974</v>
      </c>
      <c r="C13863" s="2">
        <f t="shared" si="648"/>
        <v>9974</v>
      </c>
      <c r="D13863" t="str">
        <f>VLOOKUP(C13863,'Cost Centre'!A:B,2,)</f>
        <v>Naledi</v>
      </c>
      <c r="E13863" t="str">
        <f t="shared" si="649"/>
        <v>8</v>
      </c>
      <c r="F13863" t="s">
        <v>470</v>
      </c>
      <c r="G13863" s="2">
        <v>0</v>
      </c>
      <c r="H13863" s="2">
        <v>0</v>
      </c>
      <c r="I13863" s="2">
        <v>0</v>
      </c>
      <c r="J13863" s="105">
        <f>SUMIF([1]MMM!$A:$A,A13863,[1]MMM!$F:$F)</f>
        <v>0</v>
      </c>
      <c r="K13863" s="2" t="s">
        <v>460</v>
      </c>
      <c r="L13863" s="2">
        <v>0</v>
      </c>
      <c r="M13863" t="s">
        <v>16691</v>
      </c>
      <c r="N13863" t="s">
        <v>17013</v>
      </c>
      <c r="O13863" t="s">
        <v>10916</v>
      </c>
      <c r="P13863" t="s">
        <v>10917</v>
      </c>
    </row>
    <row r="13864" spans="1:16" x14ac:dyDescent="0.3">
      <c r="A13864" t="s">
        <v>17021</v>
      </c>
      <c r="B13864" s="2" t="str">
        <f t="shared" si="650"/>
        <v>9974</v>
      </c>
      <c r="C13864" s="2">
        <f t="shared" si="648"/>
        <v>9974</v>
      </c>
      <c r="D13864" t="str">
        <f>VLOOKUP(C13864,'Cost Centre'!A:B,2,)</f>
        <v>Naledi</v>
      </c>
      <c r="E13864" t="str">
        <f t="shared" si="649"/>
        <v>8</v>
      </c>
      <c r="F13864" t="s">
        <v>2159</v>
      </c>
      <c r="G13864" s="2">
        <v>0</v>
      </c>
      <c r="H13864" s="2">
        <v>0</v>
      </c>
      <c r="I13864" s="2">
        <v>0</v>
      </c>
      <c r="J13864" s="105">
        <f>SUMIF([1]MMM!$A:$A,A13864,[1]MMM!$F:$F)</f>
        <v>0</v>
      </c>
      <c r="K13864" s="2" t="s">
        <v>460</v>
      </c>
      <c r="L13864" s="2">
        <v>0</v>
      </c>
      <c r="M13864" t="s">
        <v>16691</v>
      </c>
      <c r="N13864" t="s">
        <v>17013</v>
      </c>
      <c r="O13864" t="s">
        <v>10916</v>
      </c>
      <c r="P13864" t="s">
        <v>10917</v>
      </c>
    </row>
    <row r="13865" spans="1:16" x14ac:dyDescent="0.3">
      <c r="A13865" t="s">
        <v>10737</v>
      </c>
      <c r="B13865" s="2" t="str">
        <f t="shared" si="650"/>
        <v>9975</v>
      </c>
      <c r="C13865" s="2">
        <f t="shared" si="648"/>
        <v>9975</v>
      </c>
      <c r="D13865" t="str">
        <f>VLOOKUP(C13865,'Cost Centre'!A:B,2,)</f>
        <v>Naledi</v>
      </c>
      <c r="E13865" t="str">
        <f t="shared" si="649"/>
        <v>1</v>
      </c>
      <c r="F13865" t="s">
        <v>349</v>
      </c>
      <c r="G13865" s="2">
        <v>0</v>
      </c>
      <c r="H13865" s="2">
        <v>0</v>
      </c>
      <c r="I13865" s="2">
        <v>0</v>
      </c>
      <c r="J13865" s="105">
        <f>SUMIF([1]MMM!$A:$A,A13865,[1]MMM!$F:$F)</f>
        <v>0</v>
      </c>
      <c r="K13865" s="2" t="s">
        <v>10</v>
      </c>
      <c r="L13865" s="2">
        <v>0</v>
      </c>
      <c r="M13865" t="s">
        <v>16691</v>
      </c>
      <c r="N13865" t="s">
        <v>17022</v>
      </c>
      <c r="O13865" t="s">
        <v>11023</v>
      </c>
      <c r="P13865" t="s">
        <v>11879</v>
      </c>
    </row>
    <row r="13866" spans="1:16" x14ac:dyDescent="0.3">
      <c r="A13866" t="s">
        <v>10738</v>
      </c>
      <c r="B13866" s="2" t="str">
        <f t="shared" si="650"/>
        <v>9975</v>
      </c>
      <c r="C13866" s="2">
        <f t="shared" si="648"/>
        <v>9975</v>
      </c>
      <c r="D13866" t="str">
        <f>VLOOKUP(C13866,'Cost Centre'!A:B,2,)</f>
        <v>Naledi</v>
      </c>
      <c r="E13866" t="str">
        <f t="shared" si="649"/>
        <v>2</v>
      </c>
      <c r="F13866" t="s">
        <v>48</v>
      </c>
      <c r="G13866" s="2">
        <v>0</v>
      </c>
      <c r="H13866" s="2">
        <v>2103132.0099999998</v>
      </c>
      <c r="I13866" s="2">
        <v>0</v>
      </c>
      <c r="J13866" s="105">
        <f>SUMIF([1]MMM!$A:$A,A13866,[1]MMM!$F:$F)</f>
        <v>2103132.0099999998</v>
      </c>
      <c r="K13866" s="2" t="s">
        <v>10</v>
      </c>
      <c r="L13866" s="2">
        <v>2101580</v>
      </c>
      <c r="M13866" t="s">
        <v>16691</v>
      </c>
      <c r="N13866" t="s">
        <v>17022</v>
      </c>
      <c r="O13866" t="s">
        <v>10871</v>
      </c>
      <c r="P13866" t="s">
        <v>10875</v>
      </c>
    </row>
    <row r="13867" spans="1:16" x14ac:dyDescent="0.3">
      <c r="A13867" t="s">
        <v>10739</v>
      </c>
      <c r="B13867" s="2" t="str">
        <f t="shared" si="650"/>
        <v>9975</v>
      </c>
      <c r="C13867" s="2">
        <f t="shared" si="648"/>
        <v>9975</v>
      </c>
      <c r="D13867" t="str">
        <f>VLOOKUP(C13867,'Cost Centre'!A:B,2,)</f>
        <v>Naledi</v>
      </c>
      <c r="E13867" t="str">
        <f t="shared" si="649"/>
        <v>2</v>
      </c>
      <c r="F13867" t="s">
        <v>52</v>
      </c>
      <c r="G13867" s="2">
        <v>0</v>
      </c>
      <c r="H13867" s="2">
        <v>4900</v>
      </c>
      <c r="I13867" s="2">
        <v>0</v>
      </c>
      <c r="J13867" s="105">
        <f>SUMIF([1]MMM!$A:$A,A13867,[1]MMM!$F:$F)</f>
        <v>4900</v>
      </c>
      <c r="K13867" s="2" t="s">
        <v>10</v>
      </c>
      <c r="L13867" s="2">
        <v>58800</v>
      </c>
      <c r="M13867" t="s">
        <v>16691</v>
      </c>
      <c r="N13867" t="s">
        <v>17022</v>
      </c>
      <c r="O13867" t="s">
        <v>10871</v>
      </c>
      <c r="P13867" t="s">
        <v>10875</v>
      </c>
    </row>
    <row r="13868" spans="1:16" x14ac:dyDescent="0.3">
      <c r="A13868" t="s">
        <v>10740</v>
      </c>
      <c r="B13868" s="2" t="str">
        <f t="shared" si="650"/>
        <v>9975</v>
      </c>
      <c r="C13868" s="2">
        <f t="shared" si="648"/>
        <v>9975</v>
      </c>
      <c r="D13868" t="str">
        <f>VLOOKUP(C13868,'Cost Centre'!A:B,2,)</f>
        <v>Naledi</v>
      </c>
      <c r="E13868" t="str">
        <f t="shared" si="649"/>
        <v>2</v>
      </c>
      <c r="F13868" t="s">
        <v>56</v>
      </c>
      <c r="G13868" s="2">
        <v>0</v>
      </c>
      <c r="H13868" s="2">
        <v>230761.99</v>
      </c>
      <c r="I13868" s="2">
        <v>0</v>
      </c>
      <c r="J13868" s="105">
        <f>SUMIF([1]MMM!$A:$A,A13868,[1]MMM!$F:$F)</f>
        <v>248737.51</v>
      </c>
      <c r="K13868" s="2" t="s">
        <v>10</v>
      </c>
      <c r="L13868" s="2">
        <v>284082</v>
      </c>
      <c r="M13868" t="s">
        <v>16691</v>
      </c>
      <c r="N13868" t="s">
        <v>17022</v>
      </c>
      <c r="O13868" t="s">
        <v>10871</v>
      </c>
      <c r="P13868" t="s">
        <v>10875</v>
      </c>
    </row>
    <row r="13869" spans="1:16" x14ac:dyDescent="0.3">
      <c r="A13869" t="s">
        <v>10741</v>
      </c>
      <c r="B13869" s="2" t="str">
        <f t="shared" si="650"/>
        <v>9975</v>
      </c>
      <c r="C13869" s="2">
        <f t="shared" si="648"/>
        <v>9975</v>
      </c>
      <c r="D13869" t="str">
        <f>VLOOKUP(C13869,'Cost Centre'!A:B,2,)</f>
        <v>Naledi</v>
      </c>
      <c r="E13869" t="str">
        <f t="shared" si="649"/>
        <v>2</v>
      </c>
      <c r="F13869" t="s">
        <v>57</v>
      </c>
      <c r="G13869" s="2">
        <v>0</v>
      </c>
      <c r="H13869" s="2">
        <v>342849.18</v>
      </c>
      <c r="I13869" s="2">
        <v>0</v>
      </c>
      <c r="J13869" s="105">
        <f>SUMIF([1]MMM!$A:$A,A13869,[1]MMM!$F:$F)</f>
        <v>406951.82</v>
      </c>
      <c r="K13869" s="2" t="s">
        <v>10</v>
      </c>
      <c r="L13869" s="2">
        <v>387138</v>
      </c>
      <c r="M13869" t="s">
        <v>16691</v>
      </c>
      <c r="N13869" t="s">
        <v>17022</v>
      </c>
      <c r="O13869" t="s">
        <v>10871</v>
      </c>
      <c r="P13869" t="s">
        <v>10875</v>
      </c>
    </row>
    <row r="13870" spans="1:16" x14ac:dyDescent="0.3">
      <c r="A13870" t="s">
        <v>10742</v>
      </c>
      <c r="B13870" s="2" t="str">
        <f t="shared" si="650"/>
        <v>9975</v>
      </c>
      <c r="C13870" s="2">
        <f t="shared" si="648"/>
        <v>9975</v>
      </c>
      <c r="D13870" t="str">
        <f>VLOOKUP(C13870,'Cost Centre'!A:B,2,)</f>
        <v>Naledi</v>
      </c>
      <c r="E13870" t="str">
        <f t="shared" si="649"/>
        <v>2</v>
      </c>
      <c r="F13870" t="s">
        <v>58</v>
      </c>
      <c r="G13870" s="2">
        <v>0</v>
      </c>
      <c r="H13870" s="2">
        <v>0</v>
      </c>
      <c r="I13870" s="2">
        <v>0</v>
      </c>
      <c r="J13870" s="105">
        <f>SUMIF([1]MMM!$A:$A,A13870,[1]MMM!$F:$F)</f>
        <v>0</v>
      </c>
      <c r="K13870" s="2" t="s">
        <v>10</v>
      </c>
      <c r="L13870" s="2">
        <v>15456</v>
      </c>
      <c r="M13870" t="s">
        <v>16691</v>
      </c>
      <c r="N13870" t="s">
        <v>17022</v>
      </c>
      <c r="O13870" t="s">
        <v>10871</v>
      </c>
      <c r="P13870" t="s">
        <v>10875</v>
      </c>
    </row>
    <row r="13871" spans="1:16" x14ac:dyDescent="0.3">
      <c r="A13871" t="s">
        <v>10743</v>
      </c>
      <c r="B13871" s="2" t="str">
        <f t="shared" si="650"/>
        <v>9975</v>
      </c>
      <c r="C13871" s="2">
        <f t="shared" si="648"/>
        <v>9975</v>
      </c>
      <c r="D13871" t="str">
        <f>VLOOKUP(C13871,'Cost Centre'!A:B,2,)</f>
        <v>Naledi</v>
      </c>
      <c r="E13871" t="str">
        <f t="shared" si="649"/>
        <v>2</v>
      </c>
      <c r="F13871" t="s">
        <v>61</v>
      </c>
      <c r="G13871" s="2">
        <v>0</v>
      </c>
      <c r="H13871" s="2">
        <v>175260.99</v>
      </c>
      <c r="I13871" s="2">
        <v>0</v>
      </c>
      <c r="J13871" s="105">
        <f>SUMIF([1]MMM!$A:$A,A13871,[1]MMM!$F:$F)</f>
        <v>175260.99</v>
      </c>
      <c r="K13871" s="2" t="s">
        <v>10</v>
      </c>
      <c r="L13871" s="2">
        <v>175132</v>
      </c>
      <c r="M13871" t="s">
        <v>16691</v>
      </c>
      <c r="N13871" t="s">
        <v>17022</v>
      </c>
      <c r="O13871" t="s">
        <v>10871</v>
      </c>
      <c r="P13871" t="s">
        <v>10875</v>
      </c>
    </row>
    <row r="13872" spans="1:16" x14ac:dyDescent="0.3">
      <c r="A13872" t="s">
        <v>10744</v>
      </c>
      <c r="B13872" s="2" t="str">
        <f t="shared" si="650"/>
        <v>9975</v>
      </c>
      <c r="C13872" s="2">
        <f t="shared" si="648"/>
        <v>9975</v>
      </c>
      <c r="D13872" t="str">
        <f>VLOOKUP(C13872,'Cost Centre'!A:B,2,)</f>
        <v>Naledi</v>
      </c>
      <c r="E13872" t="str">
        <f t="shared" si="649"/>
        <v>2</v>
      </c>
      <c r="F13872" t="s">
        <v>62</v>
      </c>
      <c r="G13872" s="2">
        <v>0</v>
      </c>
      <c r="H13872" s="2">
        <v>18349.439999999999</v>
      </c>
      <c r="I13872" s="2">
        <v>0</v>
      </c>
      <c r="J13872" s="105">
        <f>SUMIF([1]MMM!$A:$A,A13872,[1]MMM!$F:$F)</f>
        <v>18349.439999999999</v>
      </c>
      <c r="K13872" s="2" t="s">
        <v>10</v>
      </c>
      <c r="L13872" s="2">
        <v>0</v>
      </c>
      <c r="M13872" t="s">
        <v>16691</v>
      </c>
      <c r="N13872" t="s">
        <v>17022</v>
      </c>
      <c r="O13872" t="s">
        <v>10871</v>
      </c>
      <c r="P13872" t="s">
        <v>10875</v>
      </c>
    </row>
    <row r="13873" spans="1:16" x14ac:dyDescent="0.3">
      <c r="A13873" t="s">
        <v>10745</v>
      </c>
      <c r="B13873" s="2" t="str">
        <f t="shared" si="650"/>
        <v>9975</v>
      </c>
      <c r="C13873" s="2">
        <f t="shared" si="648"/>
        <v>9975</v>
      </c>
      <c r="D13873" t="str">
        <f>VLOOKUP(C13873,'Cost Centre'!A:B,2,)</f>
        <v>Naledi</v>
      </c>
      <c r="E13873" t="str">
        <f t="shared" si="649"/>
        <v>2</v>
      </c>
      <c r="F13873" t="s">
        <v>66</v>
      </c>
      <c r="G13873" s="2">
        <v>0</v>
      </c>
      <c r="H13873" s="2">
        <v>57600</v>
      </c>
      <c r="I13873" s="2">
        <v>0</v>
      </c>
      <c r="J13873" s="105">
        <f>SUMIF([1]MMM!$A:$A,A13873,[1]MMM!$F:$F)</f>
        <v>57600</v>
      </c>
      <c r="K13873" s="2" t="s">
        <v>10</v>
      </c>
      <c r="L13873" s="2">
        <v>0</v>
      </c>
      <c r="M13873" t="s">
        <v>16691</v>
      </c>
      <c r="N13873" t="s">
        <v>17022</v>
      </c>
      <c r="O13873" t="s">
        <v>10871</v>
      </c>
      <c r="P13873" t="s">
        <v>10875</v>
      </c>
    </row>
    <row r="13874" spans="1:16" x14ac:dyDescent="0.3">
      <c r="A13874" t="s">
        <v>10746</v>
      </c>
      <c r="B13874" s="2" t="str">
        <f t="shared" si="650"/>
        <v>9975</v>
      </c>
      <c r="C13874" s="2">
        <f t="shared" si="648"/>
        <v>9975</v>
      </c>
      <c r="D13874" t="str">
        <f>VLOOKUP(C13874,'Cost Centre'!A:B,2,)</f>
        <v>Naledi</v>
      </c>
      <c r="E13874" t="str">
        <f t="shared" si="649"/>
        <v>2</v>
      </c>
      <c r="F13874" t="s">
        <v>67</v>
      </c>
      <c r="G13874" s="2">
        <v>0</v>
      </c>
      <c r="H13874" s="2">
        <v>1470.01</v>
      </c>
      <c r="I13874" s="2">
        <v>0</v>
      </c>
      <c r="J13874" s="105">
        <f>SUMIF([1]MMM!$A:$A,A13874,[1]MMM!$F:$F)</f>
        <v>1470.01</v>
      </c>
      <c r="K13874" s="2" t="s">
        <v>10</v>
      </c>
      <c r="L13874" s="2">
        <v>1484</v>
      </c>
      <c r="M13874" t="s">
        <v>16691</v>
      </c>
      <c r="N13874" t="s">
        <v>17022</v>
      </c>
      <c r="O13874" t="s">
        <v>10871</v>
      </c>
      <c r="P13874" t="s">
        <v>10876</v>
      </c>
    </row>
    <row r="13875" spans="1:16" x14ac:dyDescent="0.3">
      <c r="A13875" t="s">
        <v>10747</v>
      </c>
      <c r="B13875" s="2" t="str">
        <f t="shared" si="650"/>
        <v>9975</v>
      </c>
      <c r="C13875" s="2">
        <f t="shared" si="648"/>
        <v>9975</v>
      </c>
      <c r="D13875" t="str">
        <f>VLOOKUP(C13875,'Cost Centre'!A:B,2,)</f>
        <v>Naledi</v>
      </c>
      <c r="E13875" t="str">
        <f t="shared" si="649"/>
        <v>2</v>
      </c>
      <c r="F13875" t="s">
        <v>10877</v>
      </c>
      <c r="G13875" s="2">
        <v>0</v>
      </c>
      <c r="H13875" s="2">
        <v>141076.79999999999</v>
      </c>
      <c r="I13875" s="2">
        <v>0</v>
      </c>
      <c r="J13875" s="105">
        <f>SUMIF([1]MMM!$A:$A,A13875,[1]MMM!$F:$F)</f>
        <v>141076.79999999999</v>
      </c>
      <c r="K13875" s="2" t="s">
        <v>10</v>
      </c>
      <c r="L13875" s="2">
        <v>128265</v>
      </c>
      <c r="M13875" t="s">
        <v>16691</v>
      </c>
      <c r="N13875" t="s">
        <v>17022</v>
      </c>
      <c r="O13875" t="s">
        <v>10871</v>
      </c>
      <c r="P13875" t="s">
        <v>10876</v>
      </c>
    </row>
    <row r="13876" spans="1:16" x14ac:dyDescent="0.3">
      <c r="A13876" t="s">
        <v>10748</v>
      </c>
      <c r="B13876" s="2" t="str">
        <f t="shared" si="650"/>
        <v>9975</v>
      </c>
      <c r="C13876" s="2">
        <f t="shared" si="648"/>
        <v>9975</v>
      </c>
      <c r="D13876" t="str">
        <f>VLOOKUP(C13876,'Cost Centre'!A:B,2,)</f>
        <v>Naledi</v>
      </c>
      <c r="E13876" t="str">
        <f t="shared" si="649"/>
        <v>2</v>
      </c>
      <c r="F13876" t="s">
        <v>69</v>
      </c>
      <c r="G13876" s="2">
        <v>0</v>
      </c>
      <c r="H13876" s="2">
        <v>404048.69</v>
      </c>
      <c r="I13876" s="2">
        <v>0</v>
      </c>
      <c r="J13876" s="105">
        <f>SUMIF([1]MMM!$A:$A,A13876,[1]MMM!$F:$F)</f>
        <v>404048.69</v>
      </c>
      <c r="K13876" s="2" t="s">
        <v>10</v>
      </c>
      <c r="L13876" s="2">
        <v>394393</v>
      </c>
      <c r="M13876" t="s">
        <v>16691</v>
      </c>
      <c r="N13876" t="s">
        <v>17022</v>
      </c>
      <c r="O13876" t="s">
        <v>10871</v>
      </c>
      <c r="P13876" t="s">
        <v>10876</v>
      </c>
    </row>
    <row r="13877" spans="1:16" x14ac:dyDescent="0.3">
      <c r="A13877" t="s">
        <v>10749</v>
      </c>
      <c r="B13877" s="2" t="str">
        <f t="shared" si="650"/>
        <v>9975</v>
      </c>
      <c r="C13877" s="2">
        <f t="shared" si="648"/>
        <v>9975</v>
      </c>
      <c r="D13877" t="str">
        <f>VLOOKUP(C13877,'Cost Centre'!A:B,2,)</f>
        <v>Naledi</v>
      </c>
      <c r="E13877" t="str">
        <f t="shared" si="649"/>
        <v>2</v>
      </c>
      <c r="F13877" t="s">
        <v>70</v>
      </c>
      <c r="G13877" s="2">
        <v>0</v>
      </c>
      <c r="H13877" s="2">
        <v>24854.55</v>
      </c>
      <c r="I13877" s="2">
        <v>0</v>
      </c>
      <c r="J13877" s="105">
        <f>SUMIF([1]MMM!$A:$A,A13877,[1]MMM!$F:$F)</f>
        <v>24865.15</v>
      </c>
      <c r="K13877" s="2" t="s">
        <v>10</v>
      </c>
      <c r="L13877" s="2">
        <v>26585</v>
      </c>
      <c r="M13877" t="s">
        <v>16691</v>
      </c>
      <c r="N13877" t="s">
        <v>17022</v>
      </c>
      <c r="O13877" t="s">
        <v>10871</v>
      </c>
      <c r="P13877" t="s">
        <v>10876</v>
      </c>
    </row>
    <row r="13878" spans="1:16" x14ac:dyDescent="0.3">
      <c r="A13878" t="s">
        <v>10750</v>
      </c>
      <c r="B13878" s="2" t="str">
        <f t="shared" si="650"/>
        <v>9975</v>
      </c>
      <c r="C13878" s="2">
        <f t="shared" si="648"/>
        <v>9975</v>
      </c>
      <c r="D13878" t="str">
        <f>VLOOKUP(C13878,'Cost Centre'!A:B,2,)</f>
        <v>Naledi</v>
      </c>
      <c r="E13878" t="str">
        <f t="shared" si="649"/>
        <v>2</v>
      </c>
      <c r="F13878" t="s">
        <v>78</v>
      </c>
      <c r="G13878" s="2">
        <v>0</v>
      </c>
      <c r="H13878" s="2">
        <v>0</v>
      </c>
      <c r="I13878" s="2">
        <v>0</v>
      </c>
      <c r="J13878" s="105">
        <f>SUMIF([1]MMM!$A:$A,A13878,[1]MMM!$F:$F)</f>
        <v>0</v>
      </c>
      <c r="K13878" s="2" t="s">
        <v>10</v>
      </c>
      <c r="L13878" s="2">
        <v>0</v>
      </c>
      <c r="M13878" t="s">
        <v>16691</v>
      </c>
      <c r="N13878" t="s">
        <v>17022</v>
      </c>
      <c r="O13878" t="s">
        <v>10871</v>
      </c>
      <c r="P13878" t="s">
        <v>10931</v>
      </c>
    </row>
    <row r="13879" spans="1:16" x14ac:dyDescent="0.3">
      <c r="A13879" t="s">
        <v>10751</v>
      </c>
      <c r="B13879" s="2" t="str">
        <f t="shared" si="650"/>
        <v>9975</v>
      </c>
      <c r="C13879" s="2">
        <f t="shared" si="648"/>
        <v>9975</v>
      </c>
      <c r="D13879" t="str">
        <f>VLOOKUP(C13879,'Cost Centre'!A:B,2,)</f>
        <v>Naledi</v>
      </c>
      <c r="E13879" t="str">
        <f t="shared" si="649"/>
        <v>2</v>
      </c>
      <c r="F13879" t="s">
        <v>2224</v>
      </c>
      <c r="G13879" s="2">
        <v>0</v>
      </c>
      <c r="H13879" s="2">
        <v>0</v>
      </c>
      <c r="I13879" s="2">
        <v>0</v>
      </c>
      <c r="J13879" s="105">
        <f>SUMIF([1]MMM!$A:$A,A13879,[1]MMM!$F:$F)</f>
        <v>0</v>
      </c>
      <c r="K13879" s="2" t="s">
        <v>10</v>
      </c>
      <c r="L13879" s="2">
        <v>0</v>
      </c>
      <c r="M13879" t="s">
        <v>16691</v>
      </c>
      <c r="N13879" t="s">
        <v>17022</v>
      </c>
      <c r="O13879" t="s">
        <v>10871</v>
      </c>
      <c r="P13879" t="s">
        <v>10879</v>
      </c>
    </row>
    <row r="13880" spans="1:16" x14ac:dyDescent="0.3">
      <c r="A13880" t="s">
        <v>10752</v>
      </c>
      <c r="B13880" s="2" t="str">
        <f t="shared" si="650"/>
        <v>9975</v>
      </c>
      <c r="C13880" s="2">
        <f t="shared" si="648"/>
        <v>9975</v>
      </c>
      <c r="D13880" t="str">
        <f>VLOOKUP(C13880,'Cost Centre'!A:B,2,)</f>
        <v>Naledi</v>
      </c>
      <c r="E13880" t="str">
        <f t="shared" si="649"/>
        <v>2</v>
      </c>
      <c r="F13880" t="s">
        <v>86</v>
      </c>
      <c r="G13880" s="2">
        <v>0</v>
      </c>
      <c r="H13880" s="2">
        <v>0</v>
      </c>
      <c r="I13880" s="2">
        <v>0</v>
      </c>
      <c r="J13880" s="105">
        <f>SUMIF([1]MMM!$A:$A,A13880,[1]MMM!$F:$F)</f>
        <v>0</v>
      </c>
      <c r="K13880" s="2" t="s">
        <v>10</v>
      </c>
      <c r="L13880" s="2">
        <v>0</v>
      </c>
      <c r="M13880" t="s">
        <v>16691</v>
      </c>
      <c r="N13880" t="s">
        <v>17022</v>
      </c>
      <c r="O13880" t="s">
        <v>10871</v>
      </c>
      <c r="P13880" t="s">
        <v>10881</v>
      </c>
    </row>
    <row r="13881" spans="1:16" x14ac:dyDescent="0.3">
      <c r="A13881" t="s">
        <v>10753</v>
      </c>
      <c r="B13881" s="2" t="str">
        <f t="shared" si="650"/>
        <v>9975</v>
      </c>
      <c r="C13881" s="2">
        <f t="shared" si="648"/>
        <v>9975</v>
      </c>
      <c r="D13881" t="str">
        <f>VLOOKUP(C13881,'Cost Centre'!A:B,2,)</f>
        <v>Naledi</v>
      </c>
      <c r="E13881" t="str">
        <f t="shared" si="649"/>
        <v>2</v>
      </c>
      <c r="F13881" t="s">
        <v>128</v>
      </c>
      <c r="G13881" s="2">
        <v>0</v>
      </c>
      <c r="H13881" s="2">
        <v>0</v>
      </c>
      <c r="I13881" s="2">
        <v>0</v>
      </c>
      <c r="J13881" s="105">
        <f>SUMIF([1]MMM!$A:$A,A13881,[1]MMM!$F:$F)</f>
        <v>0</v>
      </c>
      <c r="K13881" s="2" t="s">
        <v>10</v>
      </c>
      <c r="L13881" s="2">
        <v>0</v>
      </c>
      <c r="M13881" t="s">
        <v>16691</v>
      </c>
      <c r="N13881" t="s">
        <v>17022</v>
      </c>
      <c r="O13881" t="s">
        <v>10871</v>
      </c>
      <c r="P13881" t="s">
        <v>10881</v>
      </c>
    </row>
    <row r="13882" spans="1:16" x14ac:dyDescent="0.3">
      <c r="A13882" t="s">
        <v>10754</v>
      </c>
      <c r="B13882" s="2" t="str">
        <f t="shared" si="650"/>
        <v>9975</v>
      </c>
      <c r="C13882" s="2">
        <f t="shared" si="648"/>
        <v>9975</v>
      </c>
      <c r="D13882" t="str">
        <f>VLOOKUP(C13882,'Cost Centre'!A:B,2,)</f>
        <v>Naledi</v>
      </c>
      <c r="E13882" t="str">
        <f t="shared" si="649"/>
        <v>2</v>
      </c>
      <c r="F13882" t="s">
        <v>93</v>
      </c>
      <c r="G13882" s="2">
        <v>0</v>
      </c>
      <c r="H13882" s="2">
        <v>0</v>
      </c>
      <c r="I13882" s="2">
        <v>0</v>
      </c>
      <c r="J13882" s="105">
        <f>SUMIF([1]MMM!$A:$A,A13882,[1]MMM!$F:$F)</f>
        <v>0</v>
      </c>
      <c r="K13882" s="2" t="s">
        <v>10</v>
      </c>
      <c r="L13882" s="2">
        <v>21016</v>
      </c>
      <c r="M13882" t="s">
        <v>16691</v>
      </c>
      <c r="N13882" t="s">
        <v>17022</v>
      </c>
      <c r="O13882" t="s">
        <v>10871</v>
      </c>
      <c r="P13882" t="s">
        <v>10881</v>
      </c>
    </row>
    <row r="13883" spans="1:16" x14ac:dyDescent="0.3">
      <c r="A13883" t="s">
        <v>10755</v>
      </c>
      <c r="B13883" s="2" t="str">
        <f t="shared" si="650"/>
        <v>9975</v>
      </c>
      <c r="C13883" s="2">
        <f t="shared" si="648"/>
        <v>9975</v>
      </c>
      <c r="D13883" t="str">
        <f>VLOOKUP(C13883,'Cost Centre'!A:B,2,)</f>
        <v>Naledi</v>
      </c>
      <c r="E13883" t="str">
        <f t="shared" si="649"/>
        <v>2</v>
      </c>
      <c r="F13883" t="s">
        <v>93</v>
      </c>
      <c r="G13883" s="2">
        <v>0</v>
      </c>
      <c r="H13883" s="2">
        <v>29235.24</v>
      </c>
      <c r="I13883" s="2">
        <v>0</v>
      </c>
      <c r="J13883" s="105">
        <f>SUMIF([1]MMM!$A:$A,A13883,[1]MMM!$F:$F)</f>
        <v>30045.599999999999</v>
      </c>
      <c r="K13883" s="2" t="s">
        <v>10</v>
      </c>
      <c r="L13883" s="2">
        <v>0</v>
      </c>
      <c r="M13883" t="s">
        <v>16691</v>
      </c>
      <c r="N13883" t="s">
        <v>17022</v>
      </c>
      <c r="O13883" t="s">
        <v>10871</v>
      </c>
      <c r="P13883" t="s">
        <v>10881</v>
      </c>
    </row>
    <row r="13884" spans="1:16" x14ac:dyDescent="0.3">
      <c r="A13884" t="s">
        <v>10756</v>
      </c>
      <c r="B13884" s="2" t="str">
        <f t="shared" si="650"/>
        <v>9975</v>
      </c>
      <c r="C13884" s="2">
        <f t="shared" si="648"/>
        <v>9975</v>
      </c>
      <c r="D13884" t="str">
        <f>VLOOKUP(C13884,'Cost Centre'!A:B,2,)</f>
        <v>Naledi</v>
      </c>
      <c r="E13884" t="str">
        <f t="shared" si="649"/>
        <v>2</v>
      </c>
      <c r="F13884" t="s">
        <v>10882</v>
      </c>
      <c r="G13884" s="2">
        <v>0</v>
      </c>
      <c r="H13884" s="2">
        <v>0</v>
      </c>
      <c r="I13884" s="2">
        <v>0</v>
      </c>
      <c r="J13884" s="105">
        <f>SUMIF([1]MMM!$A:$A,A13884,[1]MMM!$F:$F)</f>
        <v>0</v>
      </c>
      <c r="K13884" s="2" t="s">
        <v>10</v>
      </c>
      <c r="L13884" s="2">
        <v>0</v>
      </c>
      <c r="M13884" t="s">
        <v>16691</v>
      </c>
      <c r="N13884" t="s">
        <v>17022</v>
      </c>
      <c r="O13884" t="s">
        <v>10871</v>
      </c>
      <c r="P13884" t="s">
        <v>10881</v>
      </c>
    </row>
    <row r="13885" spans="1:16" x14ac:dyDescent="0.3">
      <c r="A13885" t="s">
        <v>10757</v>
      </c>
      <c r="B13885" s="2" t="str">
        <f t="shared" si="650"/>
        <v>9975</v>
      </c>
      <c r="C13885" s="2">
        <f t="shared" si="648"/>
        <v>9975</v>
      </c>
      <c r="D13885" t="str">
        <f>VLOOKUP(C13885,'Cost Centre'!A:B,2,)</f>
        <v>Naledi</v>
      </c>
      <c r="E13885" t="str">
        <f t="shared" si="649"/>
        <v>2</v>
      </c>
      <c r="F13885" t="s">
        <v>10883</v>
      </c>
      <c r="G13885" s="2">
        <v>0</v>
      </c>
      <c r="H13885" s="2">
        <v>0</v>
      </c>
      <c r="I13885" s="2">
        <v>0</v>
      </c>
      <c r="J13885" s="105">
        <f>SUMIF([1]MMM!$A:$A,A13885,[1]MMM!$F:$F)</f>
        <v>0</v>
      </c>
      <c r="K13885" s="2" t="s">
        <v>10</v>
      </c>
      <c r="L13885" s="2">
        <v>0</v>
      </c>
      <c r="M13885" t="s">
        <v>16691</v>
      </c>
      <c r="N13885" t="s">
        <v>17022</v>
      </c>
      <c r="O13885" t="s">
        <v>10871</v>
      </c>
      <c r="P13885" t="s">
        <v>10881</v>
      </c>
    </row>
    <row r="13886" spans="1:16" x14ac:dyDescent="0.3">
      <c r="A13886" t="s">
        <v>10758</v>
      </c>
      <c r="B13886" s="2" t="str">
        <f t="shared" si="650"/>
        <v>9975</v>
      </c>
      <c r="C13886" s="2">
        <f t="shared" si="648"/>
        <v>9975</v>
      </c>
      <c r="D13886" t="str">
        <f>VLOOKUP(C13886,'Cost Centre'!A:B,2,)</f>
        <v>Naledi</v>
      </c>
      <c r="E13886" t="str">
        <f t="shared" si="649"/>
        <v>2</v>
      </c>
      <c r="F13886" t="s">
        <v>103</v>
      </c>
      <c r="G13886" s="2">
        <v>0</v>
      </c>
      <c r="H13886" s="2">
        <v>0</v>
      </c>
      <c r="I13886" s="2">
        <v>0</v>
      </c>
      <c r="J13886" s="105">
        <f>SUMIF([1]MMM!$A:$A,A13886,[1]MMM!$F:$F)</f>
        <v>0</v>
      </c>
      <c r="K13886" s="2" t="s">
        <v>10</v>
      </c>
      <c r="L13886" s="2">
        <v>0</v>
      </c>
      <c r="M13886" t="s">
        <v>16691</v>
      </c>
      <c r="N13886" t="s">
        <v>17022</v>
      </c>
      <c r="O13886" t="s">
        <v>10871</v>
      </c>
      <c r="P13886" t="s">
        <v>10881</v>
      </c>
    </row>
    <row r="13887" spans="1:16" x14ac:dyDescent="0.3">
      <c r="A13887" t="s">
        <v>10759</v>
      </c>
      <c r="B13887" s="2" t="str">
        <f t="shared" si="650"/>
        <v>9975</v>
      </c>
      <c r="C13887" s="2">
        <f t="shared" si="648"/>
        <v>9975</v>
      </c>
      <c r="D13887" t="str">
        <f>VLOOKUP(C13887,'Cost Centre'!A:B,2,)</f>
        <v>Naledi</v>
      </c>
      <c r="E13887" t="str">
        <f t="shared" si="649"/>
        <v>2</v>
      </c>
      <c r="F13887" t="s">
        <v>105</v>
      </c>
      <c r="G13887" s="2">
        <v>0</v>
      </c>
      <c r="H13887" s="2">
        <v>0</v>
      </c>
      <c r="I13887" s="2">
        <v>0</v>
      </c>
      <c r="J13887" s="105">
        <f>SUMIF([1]MMM!$A:$A,A13887,[1]MMM!$F:$F)</f>
        <v>0</v>
      </c>
      <c r="K13887" s="2" t="s">
        <v>10</v>
      </c>
      <c r="L13887" s="2">
        <v>0</v>
      </c>
      <c r="M13887" t="s">
        <v>16691</v>
      </c>
      <c r="N13887" t="s">
        <v>17022</v>
      </c>
      <c r="O13887" t="s">
        <v>10871</v>
      </c>
      <c r="P13887" t="s">
        <v>10881</v>
      </c>
    </row>
    <row r="13888" spans="1:16" x14ac:dyDescent="0.3">
      <c r="A13888" t="s">
        <v>10760</v>
      </c>
      <c r="B13888" s="2" t="str">
        <f t="shared" si="650"/>
        <v>9975</v>
      </c>
      <c r="C13888" s="2">
        <f t="shared" si="648"/>
        <v>9975</v>
      </c>
      <c r="D13888" t="str">
        <f>VLOOKUP(C13888,'Cost Centre'!A:B,2,)</f>
        <v>Naledi</v>
      </c>
      <c r="E13888" t="str">
        <f t="shared" si="649"/>
        <v>2</v>
      </c>
      <c r="F13888" t="s">
        <v>10884</v>
      </c>
      <c r="G13888" s="2">
        <v>0</v>
      </c>
      <c r="H13888" s="2">
        <v>0</v>
      </c>
      <c r="I13888" s="2">
        <v>0</v>
      </c>
      <c r="J13888" s="105">
        <f>SUMIF([1]MMM!$A:$A,A13888,[1]MMM!$F:$F)</f>
        <v>0</v>
      </c>
      <c r="K13888" s="2" t="s">
        <v>10</v>
      </c>
      <c r="L13888" s="2">
        <v>0</v>
      </c>
      <c r="M13888" t="s">
        <v>16691</v>
      </c>
      <c r="N13888" t="s">
        <v>17022</v>
      </c>
      <c r="O13888" t="s">
        <v>10871</v>
      </c>
      <c r="P13888" t="s">
        <v>10881</v>
      </c>
    </row>
    <row r="13889" spans="1:16" x14ac:dyDescent="0.3">
      <c r="A13889" t="s">
        <v>10761</v>
      </c>
      <c r="B13889" s="2" t="str">
        <f t="shared" si="650"/>
        <v>9975</v>
      </c>
      <c r="C13889" s="2">
        <f t="shared" si="648"/>
        <v>9975</v>
      </c>
      <c r="D13889" t="str">
        <f>VLOOKUP(C13889,'Cost Centre'!A:B,2,)</f>
        <v>Naledi</v>
      </c>
      <c r="E13889" t="str">
        <f t="shared" si="649"/>
        <v>2</v>
      </c>
      <c r="F13889" t="s">
        <v>131</v>
      </c>
      <c r="G13889" s="2">
        <v>0</v>
      </c>
      <c r="H13889" s="2">
        <v>0</v>
      </c>
      <c r="I13889" s="2">
        <v>0</v>
      </c>
      <c r="J13889" s="105">
        <f>SUMIF([1]MMM!$A:$A,A13889,[1]MMM!$F:$F)</f>
        <v>0</v>
      </c>
      <c r="K13889" s="2" t="s">
        <v>10</v>
      </c>
      <c r="L13889" s="2">
        <v>0</v>
      </c>
      <c r="M13889" t="s">
        <v>16691</v>
      </c>
      <c r="N13889" t="s">
        <v>17022</v>
      </c>
      <c r="O13889" t="s">
        <v>10871</v>
      </c>
      <c r="P13889" t="s">
        <v>10881</v>
      </c>
    </row>
    <row r="13890" spans="1:16" x14ac:dyDescent="0.3">
      <c r="A13890" t="s">
        <v>10762</v>
      </c>
      <c r="B13890" s="2" t="str">
        <f t="shared" si="650"/>
        <v>9975</v>
      </c>
      <c r="C13890" s="2">
        <f t="shared" ref="C13890:C13953" si="651">VALUE(B13890)</f>
        <v>9975</v>
      </c>
      <c r="D13890" t="str">
        <f>VLOOKUP(C13890,'Cost Centre'!A:B,2,)</f>
        <v>Naledi</v>
      </c>
      <c r="E13890" t="str">
        <f t="shared" ref="E13890:E13953" si="652">MID(A13890,5,1)</f>
        <v>2</v>
      </c>
      <c r="F13890" t="s">
        <v>117</v>
      </c>
      <c r="G13890" s="2">
        <v>0</v>
      </c>
      <c r="H13890" s="2">
        <v>0</v>
      </c>
      <c r="I13890" s="2">
        <v>0</v>
      </c>
      <c r="J13890" s="105">
        <f>SUMIF([1]MMM!$A:$A,A13890,[1]MMM!$F:$F)</f>
        <v>0</v>
      </c>
      <c r="K13890" s="2" t="s">
        <v>10</v>
      </c>
      <c r="L13890" s="2">
        <v>0</v>
      </c>
      <c r="M13890" t="s">
        <v>16691</v>
      </c>
      <c r="N13890" t="s">
        <v>17022</v>
      </c>
      <c r="O13890" t="s">
        <v>10871</v>
      </c>
      <c r="P13890" t="s">
        <v>10885</v>
      </c>
    </row>
    <row r="13891" spans="1:16" x14ac:dyDescent="0.3">
      <c r="A13891" t="s">
        <v>10763</v>
      </c>
      <c r="B13891" s="2" t="str">
        <f t="shared" ref="B13891:B13954" si="653">MID(A13891,1,4)</f>
        <v>9975</v>
      </c>
      <c r="C13891" s="2">
        <f t="shared" si="651"/>
        <v>9975</v>
      </c>
      <c r="D13891" t="str">
        <f>VLOOKUP(C13891,'Cost Centre'!A:B,2,)</f>
        <v>Naledi</v>
      </c>
      <c r="E13891" t="str">
        <f t="shared" si="652"/>
        <v>2</v>
      </c>
      <c r="F13891" t="s">
        <v>170</v>
      </c>
      <c r="G13891" s="2">
        <v>0</v>
      </c>
      <c r="H13891" s="2">
        <v>0</v>
      </c>
      <c r="I13891" s="2">
        <v>0</v>
      </c>
      <c r="J13891" s="105">
        <f>SUMIF([1]MMM!$A:$A,A13891,[1]MMM!$F:$F)</f>
        <v>0</v>
      </c>
      <c r="K13891" s="2" t="s">
        <v>10</v>
      </c>
      <c r="L13891" s="2">
        <v>0</v>
      </c>
      <c r="M13891" t="s">
        <v>16691</v>
      </c>
      <c r="N13891" t="s">
        <v>17022</v>
      </c>
      <c r="O13891" t="s">
        <v>10871</v>
      </c>
      <c r="P13891" t="s">
        <v>10885</v>
      </c>
    </row>
    <row r="13892" spans="1:16" x14ac:dyDescent="0.3">
      <c r="A13892" t="s">
        <v>10764</v>
      </c>
      <c r="B13892" s="2" t="str">
        <f t="shared" si="653"/>
        <v>9975</v>
      </c>
      <c r="C13892" s="2">
        <f t="shared" si="651"/>
        <v>9975</v>
      </c>
      <c r="D13892" t="str">
        <f>VLOOKUP(C13892,'Cost Centre'!A:B,2,)</f>
        <v>Naledi</v>
      </c>
      <c r="E13892" t="str">
        <f t="shared" si="652"/>
        <v>2</v>
      </c>
      <c r="F13892" t="s">
        <v>10888</v>
      </c>
      <c r="G13892" s="2">
        <v>0</v>
      </c>
      <c r="H13892" s="2">
        <v>0</v>
      </c>
      <c r="I13892" s="2">
        <v>0</v>
      </c>
      <c r="J13892" s="105">
        <f>SUMIF([1]MMM!$A:$A,A13892,[1]MMM!$F:$F)</f>
        <v>0</v>
      </c>
      <c r="K13892" s="2" t="s">
        <v>10</v>
      </c>
      <c r="L13892" s="2">
        <v>0</v>
      </c>
      <c r="M13892" t="s">
        <v>16691</v>
      </c>
      <c r="N13892" t="s">
        <v>17022</v>
      </c>
      <c r="O13892" t="s">
        <v>10871</v>
      </c>
      <c r="P13892" t="s">
        <v>10887</v>
      </c>
    </row>
    <row r="13893" spans="1:16" x14ac:dyDescent="0.3">
      <c r="A13893" t="s">
        <v>10765</v>
      </c>
      <c r="B13893" s="2" t="str">
        <f t="shared" si="653"/>
        <v>9975</v>
      </c>
      <c r="C13893" s="2">
        <f t="shared" si="651"/>
        <v>9975</v>
      </c>
      <c r="D13893" t="str">
        <f>VLOOKUP(C13893,'Cost Centre'!A:B,2,)</f>
        <v>Naledi</v>
      </c>
      <c r="E13893" t="str">
        <f t="shared" si="652"/>
        <v>2</v>
      </c>
      <c r="F13893" t="s">
        <v>10907</v>
      </c>
      <c r="G13893" s="2">
        <v>0</v>
      </c>
      <c r="H13893" s="2">
        <v>0</v>
      </c>
      <c r="I13893" s="2">
        <v>0</v>
      </c>
      <c r="J13893" s="105">
        <f>SUMIF([1]MMM!$A:$A,A13893,[1]MMM!$F:$F)</f>
        <v>0</v>
      </c>
      <c r="K13893" s="2" t="s">
        <v>10</v>
      </c>
      <c r="L13893" s="2">
        <v>0</v>
      </c>
      <c r="M13893" t="s">
        <v>16691</v>
      </c>
      <c r="N13893" t="s">
        <v>17022</v>
      </c>
      <c r="O13893" t="s">
        <v>10871</v>
      </c>
      <c r="P13893" t="s">
        <v>10887</v>
      </c>
    </row>
    <row r="13894" spans="1:16" x14ac:dyDescent="0.3">
      <c r="A13894" t="s">
        <v>17023</v>
      </c>
      <c r="B13894" s="2" t="str">
        <f t="shared" si="653"/>
        <v>9975</v>
      </c>
      <c r="C13894" s="2">
        <f t="shared" si="651"/>
        <v>9975</v>
      </c>
      <c r="D13894" t="str">
        <f>VLOOKUP(C13894,'Cost Centre'!A:B,2,)</f>
        <v>Naledi</v>
      </c>
      <c r="E13894" t="str">
        <f t="shared" si="652"/>
        <v>3</v>
      </c>
      <c r="F13894" t="s">
        <v>10912</v>
      </c>
      <c r="G13894" s="2">
        <v>0</v>
      </c>
      <c r="H13894" s="2">
        <v>0</v>
      </c>
      <c r="I13894" s="2">
        <v>-3221500.84</v>
      </c>
      <c r="J13894" s="105">
        <f>SUMIF([1]MMM!$A:$A,A13894,[1]MMM!$F:$F)</f>
        <v>-3221500.84</v>
      </c>
      <c r="K13894" s="2" t="s">
        <v>10</v>
      </c>
      <c r="L13894" s="2">
        <v>0</v>
      </c>
      <c r="M13894" t="s">
        <v>16691</v>
      </c>
      <c r="N13894" t="s">
        <v>17022</v>
      </c>
      <c r="O13894" t="s">
        <v>10908</v>
      </c>
      <c r="P13894" t="s">
        <v>10913</v>
      </c>
    </row>
    <row r="13895" spans="1:16" x14ac:dyDescent="0.3">
      <c r="A13895" t="s">
        <v>17024</v>
      </c>
      <c r="B13895" s="2" t="str">
        <f t="shared" si="653"/>
        <v>9975</v>
      </c>
      <c r="C13895" s="2">
        <f t="shared" si="651"/>
        <v>9975</v>
      </c>
      <c r="D13895" t="str">
        <f>VLOOKUP(C13895,'Cost Centre'!A:B,2,)</f>
        <v>Naledi</v>
      </c>
      <c r="E13895" t="str">
        <f t="shared" si="652"/>
        <v>3</v>
      </c>
      <c r="F13895" t="s">
        <v>10915</v>
      </c>
      <c r="G13895" s="2">
        <v>0</v>
      </c>
      <c r="H13895" s="2">
        <v>0</v>
      </c>
      <c r="I13895" s="2">
        <v>0</v>
      </c>
      <c r="J13895" s="105">
        <f>SUMIF([1]MMM!$A:$A,A13895,[1]MMM!$F:$F)</f>
        <v>0</v>
      </c>
      <c r="K13895" s="2" t="s">
        <v>10</v>
      </c>
      <c r="L13895" s="2">
        <v>0</v>
      </c>
      <c r="M13895" t="s">
        <v>16691</v>
      </c>
      <c r="N13895" t="s">
        <v>17022</v>
      </c>
      <c r="O13895" t="s">
        <v>10908</v>
      </c>
      <c r="P13895" t="s">
        <v>10913</v>
      </c>
    </row>
    <row r="13896" spans="1:16" x14ac:dyDescent="0.3">
      <c r="A13896" t="s">
        <v>17025</v>
      </c>
      <c r="B13896" s="2" t="str">
        <f t="shared" si="653"/>
        <v>9975</v>
      </c>
      <c r="C13896" s="2">
        <f t="shared" si="651"/>
        <v>9975</v>
      </c>
      <c r="D13896" t="str">
        <f>VLOOKUP(C13896,'Cost Centre'!A:B,2,)</f>
        <v>Naledi</v>
      </c>
      <c r="E13896" t="str">
        <f t="shared" si="652"/>
        <v>8</v>
      </c>
      <c r="F13896" t="s">
        <v>462</v>
      </c>
      <c r="G13896" s="2">
        <v>3270452.26</v>
      </c>
      <c r="H13896" s="2">
        <v>0</v>
      </c>
      <c r="I13896" s="2">
        <v>0</v>
      </c>
      <c r="J13896" s="105">
        <f>SUMIF([1]MMM!$A:$A,A13896,[1]MMM!$F:$F)</f>
        <v>3270452.26</v>
      </c>
      <c r="K13896" s="2" t="s">
        <v>460</v>
      </c>
      <c r="L13896" s="2">
        <v>0</v>
      </c>
      <c r="M13896" t="s">
        <v>16691</v>
      </c>
      <c r="N13896" t="s">
        <v>17022</v>
      </c>
      <c r="O13896" t="s">
        <v>10916</v>
      </c>
      <c r="P13896" t="s">
        <v>10917</v>
      </c>
    </row>
    <row r="13897" spans="1:16" x14ac:dyDescent="0.3">
      <c r="A13897" t="s">
        <v>17026</v>
      </c>
      <c r="B13897" s="2" t="str">
        <f t="shared" si="653"/>
        <v>9975</v>
      </c>
      <c r="C13897" s="2">
        <f t="shared" si="651"/>
        <v>9975</v>
      </c>
      <c r="D13897" t="str">
        <f>VLOOKUP(C13897,'Cost Centre'!A:B,2,)</f>
        <v>Naledi</v>
      </c>
      <c r="E13897" t="str">
        <f t="shared" si="652"/>
        <v>8</v>
      </c>
      <c r="F13897" t="s">
        <v>464</v>
      </c>
      <c r="G13897" s="2">
        <v>0</v>
      </c>
      <c r="H13897" s="2">
        <v>0</v>
      </c>
      <c r="I13897" s="2">
        <v>0</v>
      </c>
      <c r="J13897" s="105">
        <f>SUMIF([1]MMM!$A:$A,A13897,[1]MMM!$F:$F)</f>
        <v>0</v>
      </c>
      <c r="K13897" s="2" t="s">
        <v>460</v>
      </c>
      <c r="L13897" s="2">
        <v>0</v>
      </c>
      <c r="M13897" t="s">
        <v>16691</v>
      </c>
      <c r="N13897" t="s">
        <v>17022</v>
      </c>
      <c r="O13897" t="s">
        <v>10916</v>
      </c>
      <c r="P13897" t="s">
        <v>10917</v>
      </c>
    </row>
    <row r="13898" spans="1:16" x14ac:dyDescent="0.3">
      <c r="A13898" t="s">
        <v>17027</v>
      </c>
      <c r="B13898" s="2" t="str">
        <f t="shared" si="653"/>
        <v>9975</v>
      </c>
      <c r="C13898" s="2">
        <f t="shared" si="651"/>
        <v>9975</v>
      </c>
      <c r="D13898" t="str">
        <f>VLOOKUP(C13898,'Cost Centre'!A:B,2,)</f>
        <v>Naledi</v>
      </c>
      <c r="E13898" t="str">
        <f t="shared" si="652"/>
        <v>8</v>
      </c>
      <c r="F13898" t="s">
        <v>466</v>
      </c>
      <c r="G13898" s="2">
        <v>0</v>
      </c>
      <c r="H13898" s="2">
        <v>0</v>
      </c>
      <c r="I13898" s="2">
        <v>0</v>
      </c>
      <c r="J13898" s="105">
        <f>SUMIF([1]MMM!$A:$A,A13898,[1]MMM!$F:$F)</f>
        <v>0</v>
      </c>
      <c r="K13898" s="2" t="s">
        <v>460</v>
      </c>
      <c r="L13898" s="2">
        <v>0</v>
      </c>
      <c r="M13898" t="s">
        <v>16691</v>
      </c>
      <c r="N13898" t="s">
        <v>17022</v>
      </c>
      <c r="O13898" t="s">
        <v>10916</v>
      </c>
      <c r="P13898" t="s">
        <v>10917</v>
      </c>
    </row>
    <row r="13899" spans="1:16" x14ac:dyDescent="0.3">
      <c r="A13899" t="s">
        <v>17028</v>
      </c>
      <c r="B13899" s="2" t="str">
        <f t="shared" si="653"/>
        <v>9975</v>
      </c>
      <c r="C13899" s="2">
        <f t="shared" si="651"/>
        <v>9975</v>
      </c>
      <c r="D13899" t="str">
        <f>VLOOKUP(C13899,'Cost Centre'!A:B,2,)</f>
        <v>Naledi</v>
      </c>
      <c r="E13899" t="str">
        <f t="shared" si="652"/>
        <v>8</v>
      </c>
      <c r="F13899" t="s">
        <v>468</v>
      </c>
      <c r="G13899" s="2">
        <v>0</v>
      </c>
      <c r="H13899" s="2">
        <v>3221500.84</v>
      </c>
      <c r="I13899" s="2">
        <v>0</v>
      </c>
      <c r="J13899" s="105">
        <f>SUMIF([1]MMM!$A:$A,A13899,[1]MMM!$F:$F)</f>
        <v>3221500.84</v>
      </c>
      <c r="K13899" s="2" t="s">
        <v>460</v>
      </c>
      <c r="L13899" s="2">
        <v>0</v>
      </c>
      <c r="M13899" t="s">
        <v>16691</v>
      </c>
      <c r="N13899" t="s">
        <v>17022</v>
      </c>
      <c r="O13899" t="s">
        <v>10916</v>
      </c>
      <c r="P13899" t="s">
        <v>10917</v>
      </c>
    </row>
    <row r="13900" spans="1:16" x14ac:dyDescent="0.3">
      <c r="A13900" t="s">
        <v>17029</v>
      </c>
      <c r="B13900" s="2" t="str">
        <f t="shared" si="653"/>
        <v>9975</v>
      </c>
      <c r="C13900" s="2">
        <f t="shared" si="651"/>
        <v>9975</v>
      </c>
      <c r="D13900" t="str">
        <f>VLOOKUP(C13900,'Cost Centre'!A:B,2,)</f>
        <v>Naledi</v>
      </c>
      <c r="E13900" t="str">
        <f t="shared" si="652"/>
        <v>8</v>
      </c>
      <c r="F13900" t="s">
        <v>470</v>
      </c>
      <c r="G13900" s="2">
        <v>0</v>
      </c>
      <c r="H13900" s="2">
        <v>0</v>
      </c>
      <c r="I13900" s="2">
        <v>0</v>
      </c>
      <c r="J13900" s="105">
        <f>SUMIF([1]MMM!$A:$A,A13900,[1]MMM!$F:$F)</f>
        <v>0</v>
      </c>
      <c r="K13900" s="2" t="s">
        <v>460</v>
      </c>
      <c r="L13900" s="2">
        <v>0</v>
      </c>
      <c r="M13900" t="s">
        <v>16691</v>
      </c>
      <c r="N13900" t="s">
        <v>17022</v>
      </c>
      <c r="O13900" t="s">
        <v>10916</v>
      </c>
      <c r="P13900" t="s">
        <v>10917</v>
      </c>
    </row>
    <row r="13901" spans="1:16" x14ac:dyDescent="0.3">
      <c r="A13901" t="s">
        <v>17030</v>
      </c>
      <c r="B13901" s="2" t="str">
        <f t="shared" si="653"/>
        <v>9975</v>
      </c>
      <c r="C13901" s="2">
        <f t="shared" si="651"/>
        <v>9975</v>
      </c>
      <c r="D13901" t="str">
        <f>VLOOKUP(C13901,'Cost Centre'!A:B,2,)</f>
        <v>Naledi</v>
      </c>
      <c r="E13901" t="str">
        <f t="shared" si="652"/>
        <v>8</v>
      </c>
      <c r="F13901" t="s">
        <v>2159</v>
      </c>
      <c r="G13901" s="2">
        <v>0</v>
      </c>
      <c r="H13901" s="2">
        <v>0</v>
      </c>
      <c r="I13901" s="2">
        <v>0</v>
      </c>
      <c r="J13901" s="105">
        <f>SUMIF([1]MMM!$A:$A,A13901,[1]MMM!$F:$F)</f>
        <v>0</v>
      </c>
      <c r="K13901" s="2" t="s">
        <v>460</v>
      </c>
      <c r="L13901" s="2">
        <v>0</v>
      </c>
      <c r="M13901" t="s">
        <v>16691</v>
      </c>
      <c r="N13901" t="s">
        <v>17022</v>
      </c>
      <c r="O13901" t="s">
        <v>10916</v>
      </c>
      <c r="P13901" t="s">
        <v>10917</v>
      </c>
    </row>
    <row r="13902" spans="1:16" x14ac:dyDescent="0.3">
      <c r="A13902" t="s">
        <v>10766</v>
      </c>
      <c r="B13902" s="2" t="str">
        <f t="shared" si="653"/>
        <v>9991</v>
      </c>
      <c r="C13902" s="2">
        <f t="shared" si="651"/>
        <v>9991</v>
      </c>
      <c r="D13902" t="str">
        <f>VLOOKUP(C13902,'Cost Centre'!A:B,2,)</f>
        <v>Naledi</v>
      </c>
      <c r="E13902" t="str">
        <f t="shared" si="652"/>
        <v>2</v>
      </c>
      <c r="F13902" t="s">
        <v>48</v>
      </c>
      <c r="G13902" s="2">
        <v>0</v>
      </c>
      <c r="H13902" s="2">
        <v>3843480</v>
      </c>
      <c r="I13902" s="2">
        <v>0</v>
      </c>
      <c r="J13902" s="105">
        <f>SUMIF([1]MMM!$A:$A,A13902,[1]MMM!$F:$F)</f>
        <v>3831333</v>
      </c>
      <c r="K13902" s="2" t="s">
        <v>10</v>
      </c>
      <c r="L13902" s="2">
        <v>4073874</v>
      </c>
      <c r="M13902" t="s">
        <v>16691</v>
      </c>
      <c r="N13902" t="s">
        <v>17031</v>
      </c>
      <c r="O13902" t="s">
        <v>10871</v>
      </c>
      <c r="P13902" t="s">
        <v>10875</v>
      </c>
    </row>
    <row r="13903" spans="1:16" x14ac:dyDescent="0.3">
      <c r="A13903" t="s">
        <v>10767</v>
      </c>
      <c r="B13903" s="2" t="str">
        <f t="shared" si="653"/>
        <v>9991</v>
      </c>
      <c r="C13903" s="2">
        <f t="shared" si="651"/>
        <v>9991</v>
      </c>
      <c r="D13903" t="str">
        <f>VLOOKUP(C13903,'Cost Centre'!A:B,2,)</f>
        <v>Naledi</v>
      </c>
      <c r="E13903" t="str">
        <f t="shared" si="652"/>
        <v>2</v>
      </c>
      <c r="F13903" t="s">
        <v>51</v>
      </c>
      <c r="G13903" s="2">
        <v>0</v>
      </c>
      <c r="H13903" s="2">
        <v>9600</v>
      </c>
      <c r="I13903" s="2">
        <v>0</v>
      </c>
      <c r="J13903" s="105">
        <f>SUMIF([1]MMM!$A:$A,A13903,[1]MMM!$F:$F)</f>
        <v>9600</v>
      </c>
      <c r="K13903" s="2" t="s">
        <v>10</v>
      </c>
      <c r="L13903" s="2">
        <v>18000</v>
      </c>
      <c r="M13903" t="s">
        <v>16691</v>
      </c>
      <c r="N13903" t="s">
        <v>17031</v>
      </c>
      <c r="O13903" t="s">
        <v>10871</v>
      </c>
      <c r="P13903" t="s">
        <v>10875</v>
      </c>
    </row>
    <row r="13904" spans="1:16" x14ac:dyDescent="0.3">
      <c r="A13904" t="s">
        <v>10768</v>
      </c>
      <c r="B13904" s="2" t="str">
        <f t="shared" si="653"/>
        <v>9991</v>
      </c>
      <c r="C13904" s="2">
        <f t="shared" si="651"/>
        <v>9991</v>
      </c>
      <c r="D13904" t="str">
        <f>VLOOKUP(C13904,'Cost Centre'!A:B,2,)</f>
        <v>Naledi</v>
      </c>
      <c r="E13904" t="str">
        <f t="shared" si="652"/>
        <v>2</v>
      </c>
      <c r="F13904" t="s">
        <v>52</v>
      </c>
      <c r="G13904" s="2">
        <v>0</v>
      </c>
      <c r="H13904" s="2">
        <v>0</v>
      </c>
      <c r="I13904" s="2">
        <v>0</v>
      </c>
      <c r="J13904" s="105">
        <f>SUMIF([1]MMM!$A:$A,A13904,[1]MMM!$F:$F)</f>
        <v>0</v>
      </c>
      <c r="K13904" s="2" t="s">
        <v>10</v>
      </c>
      <c r="L13904" s="2">
        <v>0</v>
      </c>
      <c r="M13904" t="s">
        <v>16691</v>
      </c>
      <c r="N13904" t="s">
        <v>17031</v>
      </c>
      <c r="O13904" t="s">
        <v>10871</v>
      </c>
      <c r="P13904" t="s">
        <v>10875</v>
      </c>
    </row>
    <row r="13905" spans="1:16" x14ac:dyDescent="0.3">
      <c r="A13905" t="s">
        <v>10769</v>
      </c>
      <c r="B13905" s="2" t="str">
        <f t="shared" si="653"/>
        <v>9991</v>
      </c>
      <c r="C13905" s="2">
        <f t="shared" si="651"/>
        <v>9991</v>
      </c>
      <c r="D13905" t="str">
        <f>VLOOKUP(C13905,'Cost Centre'!A:B,2,)</f>
        <v>Naledi</v>
      </c>
      <c r="E13905" t="str">
        <f t="shared" si="652"/>
        <v>2</v>
      </c>
      <c r="F13905" t="s">
        <v>55</v>
      </c>
      <c r="G13905" s="2">
        <v>0</v>
      </c>
      <c r="H13905" s="2">
        <v>60000.01</v>
      </c>
      <c r="I13905" s="2">
        <v>0</v>
      </c>
      <c r="J13905" s="105">
        <f>SUMIF([1]MMM!$A:$A,A13905,[1]MMM!$F:$F)</f>
        <v>60000.01</v>
      </c>
      <c r="K13905" s="2" t="s">
        <v>10</v>
      </c>
      <c r="L13905" s="2">
        <v>5360</v>
      </c>
      <c r="M13905" t="s">
        <v>16691</v>
      </c>
      <c r="N13905" t="s">
        <v>17031</v>
      </c>
      <c r="O13905" t="s">
        <v>10871</v>
      </c>
      <c r="P13905" t="s">
        <v>10875</v>
      </c>
    </row>
    <row r="13906" spans="1:16" x14ac:dyDescent="0.3">
      <c r="A13906" t="s">
        <v>10770</v>
      </c>
      <c r="B13906" s="2" t="str">
        <f t="shared" si="653"/>
        <v>9991</v>
      </c>
      <c r="C13906" s="2">
        <f t="shared" si="651"/>
        <v>9991</v>
      </c>
      <c r="D13906" t="str">
        <f>VLOOKUP(C13906,'Cost Centre'!A:B,2,)</f>
        <v>Naledi</v>
      </c>
      <c r="E13906" t="str">
        <f t="shared" si="652"/>
        <v>2</v>
      </c>
      <c r="F13906" t="s">
        <v>56</v>
      </c>
      <c r="G13906" s="2">
        <v>0</v>
      </c>
      <c r="H13906" s="2">
        <v>119376.04</v>
      </c>
      <c r="I13906" s="2">
        <v>0</v>
      </c>
      <c r="J13906" s="105">
        <f>SUMIF([1]MMM!$A:$A,A13906,[1]MMM!$F:$F)</f>
        <v>137537.32</v>
      </c>
      <c r="K13906" s="2" t="s">
        <v>10</v>
      </c>
      <c r="L13906" s="2">
        <v>165090</v>
      </c>
      <c r="M13906" t="s">
        <v>16691</v>
      </c>
      <c r="N13906" t="s">
        <v>17031</v>
      </c>
      <c r="O13906" t="s">
        <v>10871</v>
      </c>
      <c r="P13906" t="s">
        <v>10875</v>
      </c>
    </row>
    <row r="13907" spans="1:16" x14ac:dyDescent="0.3">
      <c r="A13907" t="s">
        <v>10771</v>
      </c>
      <c r="B13907" s="2" t="str">
        <f t="shared" si="653"/>
        <v>9991</v>
      </c>
      <c r="C13907" s="2">
        <f t="shared" si="651"/>
        <v>9991</v>
      </c>
      <c r="D13907" t="str">
        <f>VLOOKUP(C13907,'Cost Centre'!A:B,2,)</f>
        <v>Naledi</v>
      </c>
      <c r="E13907" t="str">
        <f t="shared" si="652"/>
        <v>2</v>
      </c>
      <c r="F13907" t="s">
        <v>57</v>
      </c>
      <c r="G13907" s="2">
        <v>0</v>
      </c>
      <c r="H13907" s="2">
        <v>905342.19</v>
      </c>
      <c r="I13907" s="2">
        <v>0</v>
      </c>
      <c r="J13907" s="105">
        <f>SUMIF([1]MMM!$A:$A,A13907,[1]MMM!$F:$F)</f>
        <v>1012671.63</v>
      </c>
      <c r="K13907" s="2" t="s">
        <v>10</v>
      </c>
      <c r="L13907" s="2">
        <v>793290</v>
      </c>
      <c r="M13907" t="s">
        <v>16691</v>
      </c>
      <c r="N13907" t="s">
        <v>17031</v>
      </c>
      <c r="O13907" t="s">
        <v>10871</v>
      </c>
      <c r="P13907" t="s">
        <v>10875</v>
      </c>
    </row>
    <row r="13908" spans="1:16" x14ac:dyDescent="0.3">
      <c r="A13908" t="s">
        <v>10772</v>
      </c>
      <c r="B13908" s="2" t="str">
        <f t="shared" si="653"/>
        <v>9991</v>
      </c>
      <c r="C13908" s="2">
        <f t="shared" si="651"/>
        <v>9991</v>
      </c>
      <c r="D13908" t="str">
        <f>VLOOKUP(C13908,'Cost Centre'!A:B,2,)</f>
        <v>Naledi</v>
      </c>
      <c r="E13908" t="str">
        <f t="shared" si="652"/>
        <v>2</v>
      </c>
      <c r="F13908" t="s">
        <v>58</v>
      </c>
      <c r="G13908" s="2">
        <v>0</v>
      </c>
      <c r="H13908" s="2">
        <v>8741.58</v>
      </c>
      <c r="I13908" s="2">
        <v>0</v>
      </c>
      <c r="J13908" s="105">
        <f>SUMIF([1]MMM!$A:$A,A13908,[1]MMM!$F:$F)</f>
        <v>8741.58</v>
      </c>
      <c r="K13908" s="2" t="s">
        <v>10</v>
      </c>
      <c r="L13908" s="2">
        <v>0</v>
      </c>
      <c r="M13908" t="s">
        <v>16691</v>
      </c>
      <c r="N13908" t="s">
        <v>17031</v>
      </c>
      <c r="O13908" t="s">
        <v>10871</v>
      </c>
      <c r="P13908" t="s">
        <v>10875</v>
      </c>
    </row>
    <row r="13909" spans="1:16" x14ac:dyDescent="0.3">
      <c r="A13909" t="s">
        <v>10773</v>
      </c>
      <c r="B13909" s="2" t="str">
        <f t="shared" si="653"/>
        <v>9991</v>
      </c>
      <c r="C13909" s="2">
        <f t="shared" si="651"/>
        <v>9991</v>
      </c>
      <c r="D13909" t="str">
        <f>VLOOKUP(C13909,'Cost Centre'!A:B,2,)</f>
        <v>Naledi</v>
      </c>
      <c r="E13909" t="str">
        <f t="shared" si="652"/>
        <v>2</v>
      </c>
      <c r="F13909" t="s">
        <v>59</v>
      </c>
      <c r="G13909" s="2">
        <v>0</v>
      </c>
      <c r="H13909" s="2">
        <v>5136.3999999999996</v>
      </c>
      <c r="I13909" s="2">
        <v>0</v>
      </c>
      <c r="J13909" s="105">
        <f>SUMIF([1]MMM!$A:$A,A13909,[1]MMM!$F:$F)</f>
        <v>5136.3999999999996</v>
      </c>
      <c r="K13909" s="2" t="s">
        <v>10</v>
      </c>
      <c r="L13909" s="2">
        <v>13570</v>
      </c>
      <c r="M13909" t="s">
        <v>16691</v>
      </c>
      <c r="N13909" t="s">
        <v>17031</v>
      </c>
      <c r="O13909" t="s">
        <v>10871</v>
      </c>
      <c r="P13909" t="s">
        <v>10875</v>
      </c>
    </row>
    <row r="13910" spans="1:16" x14ac:dyDescent="0.3">
      <c r="A13910" t="s">
        <v>10774</v>
      </c>
      <c r="B13910" s="2" t="str">
        <f t="shared" si="653"/>
        <v>9991</v>
      </c>
      <c r="C13910" s="2">
        <f t="shared" si="651"/>
        <v>9991</v>
      </c>
      <c r="D13910" t="str">
        <f>VLOOKUP(C13910,'Cost Centre'!A:B,2,)</f>
        <v>Naledi</v>
      </c>
      <c r="E13910" t="str">
        <f t="shared" si="652"/>
        <v>2</v>
      </c>
      <c r="F13910" t="s">
        <v>60</v>
      </c>
      <c r="G13910" s="2">
        <v>0</v>
      </c>
      <c r="H13910" s="2">
        <v>0</v>
      </c>
      <c r="I13910" s="2">
        <v>0</v>
      </c>
      <c r="J13910" s="105">
        <f>SUMIF([1]MMM!$A:$A,A13910,[1]MMM!$F:$F)</f>
        <v>0</v>
      </c>
      <c r="K13910" s="2" t="s">
        <v>10</v>
      </c>
      <c r="L13910" s="2">
        <v>0</v>
      </c>
      <c r="M13910" t="s">
        <v>16691</v>
      </c>
      <c r="N13910" t="s">
        <v>17031</v>
      </c>
      <c r="O13910" t="s">
        <v>10871</v>
      </c>
      <c r="P13910" t="s">
        <v>10875</v>
      </c>
    </row>
    <row r="13911" spans="1:16" x14ac:dyDescent="0.3">
      <c r="A13911" t="s">
        <v>10775</v>
      </c>
      <c r="B13911" s="2" t="str">
        <f t="shared" si="653"/>
        <v>9991</v>
      </c>
      <c r="C13911" s="2">
        <f t="shared" si="651"/>
        <v>9991</v>
      </c>
      <c r="D13911" t="str">
        <f>VLOOKUP(C13911,'Cost Centre'!A:B,2,)</f>
        <v>Naledi</v>
      </c>
      <c r="E13911" t="str">
        <f t="shared" si="652"/>
        <v>2</v>
      </c>
      <c r="F13911" t="s">
        <v>61</v>
      </c>
      <c r="G13911" s="2">
        <v>0</v>
      </c>
      <c r="H13911" s="2">
        <v>318398</v>
      </c>
      <c r="I13911" s="2">
        <v>0</v>
      </c>
      <c r="J13911" s="105">
        <f>SUMIF([1]MMM!$A:$A,A13911,[1]MMM!$F:$F)</f>
        <v>318398</v>
      </c>
      <c r="K13911" s="2" t="s">
        <v>10</v>
      </c>
      <c r="L13911" s="2">
        <v>0</v>
      </c>
      <c r="M13911" t="s">
        <v>16691</v>
      </c>
      <c r="N13911" t="s">
        <v>17031</v>
      </c>
      <c r="O13911" t="s">
        <v>10871</v>
      </c>
      <c r="P13911" t="s">
        <v>10875</v>
      </c>
    </row>
    <row r="13912" spans="1:16" x14ac:dyDescent="0.3">
      <c r="A13912" t="s">
        <v>10776</v>
      </c>
      <c r="B13912" s="2" t="str">
        <f t="shared" si="653"/>
        <v>9991</v>
      </c>
      <c r="C13912" s="2">
        <f t="shared" si="651"/>
        <v>9991</v>
      </c>
      <c r="D13912" t="str">
        <f>VLOOKUP(C13912,'Cost Centre'!A:B,2,)</f>
        <v>Naledi</v>
      </c>
      <c r="E13912" t="str">
        <f t="shared" si="652"/>
        <v>2</v>
      </c>
      <c r="F13912" t="s">
        <v>62</v>
      </c>
      <c r="G13912" s="2">
        <v>0</v>
      </c>
      <c r="H13912" s="2">
        <v>10399.799999999999</v>
      </c>
      <c r="I13912" s="2">
        <v>0</v>
      </c>
      <c r="J13912" s="105">
        <f>SUMIF([1]MMM!$A:$A,A13912,[1]MMM!$F:$F)</f>
        <v>10399.799999999999</v>
      </c>
      <c r="K13912" s="2" t="s">
        <v>10</v>
      </c>
      <c r="L13912" s="2">
        <v>0</v>
      </c>
      <c r="M13912" t="s">
        <v>16691</v>
      </c>
      <c r="N13912" t="s">
        <v>17031</v>
      </c>
      <c r="O13912" t="s">
        <v>10871</v>
      </c>
      <c r="P13912" t="s">
        <v>10875</v>
      </c>
    </row>
    <row r="13913" spans="1:16" x14ac:dyDescent="0.3">
      <c r="A13913" t="s">
        <v>10777</v>
      </c>
      <c r="B13913" s="2" t="str">
        <f t="shared" si="653"/>
        <v>9991</v>
      </c>
      <c r="C13913" s="2">
        <f t="shared" si="651"/>
        <v>9991</v>
      </c>
      <c r="D13913" t="str">
        <f>VLOOKUP(C13913,'Cost Centre'!A:B,2,)</f>
        <v>Naledi</v>
      </c>
      <c r="E13913" t="str">
        <f t="shared" si="652"/>
        <v>2</v>
      </c>
      <c r="F13913" t="s">
        <v>63</v>
      </c>
      <c r="G13913" s="2">
        <v>0</v>
      </c>
      <c r="H13913" s="2">
        <v>135478.23000000001</v>
      </c>
      <c r="I13913" s="2">
        <v>0</v>
      </c>
      <c r="J13913" s="105">
        <f>SUMIF([1]MMM!$A:$A,A13913,[1]MMM!$F:$F)</f>
        <v>159630.87</v>
      </c>
      <c r="K13913" s="2" t="s">
        <v>10</v>
      </c>
      <c r="L13913" s="2">
        <v>0</v>
      </c>
      <c r="M13913" t="s">
        <v>16691</v>
      </c>
      <c r="N13913" t="s">
        <v>17031</v>
      </c>
      <c r="O13913" t="s">
        <v>10871</v>
      </c>
      <c r="P13913" t="s">
        <v>10875</v>
      </c>
    </row>
    <row r="13914" spans="1:16" x14ac:dyDescent="0.3">
      <c r="A13914" t="s">
        <v>10778</v>
      </c>
      <c r="B13914" s="2" t="str">
        <f t="shared" si="653"/>
        <v>9991</v>
      </c>
      <c r="C13914" s="2">
        <f t="shared" si="651"/>
        <v>9991</v>
      </c>
      <c r="D13914" t="str">
        <f>VLOOKUP(C13914,'Cost Centre'!A:B,2,)</f>
        <v>Naledi</v>
      </c>
      <c r="E13914" t="str">
        <f t="shared" si="652"/>
        <v>2</v>
      </c>
      <c r="F13914" t="s">
        <v>66</v>
      </c>
      <c r="G13914" s="2">
        <v>0</v>
      </c>
      <c r="H13914" s="2">
        <v>39461.760000000002</v>
      </c>
      <c r="I13914" s="2">
        <v>0</v>
      </c>
      <c r="J13914" s="105">
        <f>SUMIF([1]MMM!$A:$A,A13914,[1]MMM!$F:$F)</f>
        <v>50976.07</v>
      </c>
      <c r="K13914" s="2" t="s">
        <v>10</v>
      </c>
      <c r="L13914" s="2">
        <v>0</v>
      </c>
      <c r="M13914" t="s">
        <v>16691</v>
      </c>
      <c r="N13914" t="s">
        <v>17031</v>
      </c>
      <c r="O13914" t="s">
        <v>10871</v>
      </c>
      <c r="P13914" t="s">
        <v>10875</v>
      </c>
    </row>
    <row r="13915" spans="1:16" x14ac:dyDescent="0.3">
      <c r="A13915" t="s">
        <v>10779</v>
      </c>
      <c r="B13915" s="2" t="str">
        <f t="shared" si="653"/>
        <v>9991</v>
      </c>
      <c r="C13915" s="2">
        <f t="shared" si="651"/>
        <v>9991</v>
      </c>
      <c r="D13915" t="str">
        <f>VLOOKUP(C13915,'Cost Centre'!A:B,2,)</f>
        <v>Naledi</v>
      </c>
      <c r="E13915" t="str">
        <f t="shared" si="652"/>
        <v>2</v>
      </c>
      <c r="F13915" t="s">
        <v>67</v>
      </c>
      <c r="G13915" s="2">
        <v>0</v>
      </c>
      <c r="H13915" s="2">
        <v>2213.7600000000002</v>
      </c>
      <c r="I13915" s="2">
        <v>0</v>
      </c>
      <c r="J13915" s="105">
        <f>SUMIF([1]MMM!$A:$A,A13915,[1]MMM!$F:$F)</f>
        <v>2205.0100000000002</v>
      </c>
      <c r="K13915" s="2" t="s">
        <v>10</v>
      </c>
      <c r="L13915" s="2">
        <v>2438</v>
      </c>
      <c r="M13915" t="s">
        <v>16691</v>
      </c>
      <c r="N13915" t="s">
        <v>17031</v>
      </c>
      <c r="O13915" t="s">
        <v>10871</v>
      </c>
      <c r="P13915" t="s">
        <v>10876</v>
      </c>
    </row>
    <row r="13916" spans="1:16" x14ac:dyDescent="0.3">
      <c r="A13916" t="s">
        <v>10780</v>
      </c>
      <c r="B13916" s="2" t="str">
        <f t="shared" si="653"/>
        <v>9991</v>
      </c>
      <c r="C13916" s="2">
        <f t="shared" si="651"/>
        <v>9991</v>
      </c>
      <c r="D13916" t="str">
        <f>VLOOKUP(C13916,'Cost Centre'!A:B,2,)</f>
        <v>Naledi</v>
      </c>
      <c r="E13916" t="str">
        <f t="shared" si="652"/>
        <v>2</v>
      </c>
      <c r="F13916" t="s">
        <v>68</v>
      </c>
      <c r="G13916" s="2">
        <v>0</v>
      </c>
      <c r="H13916" s="2">
        <v>155.49</v>
      </c>
      <c r="I13916" s="2">
        <v>0</v>
      </c>
      <c r="J13916" s="105">
        <f>SUMIF([1]MMM!$A:$A,A13916,[1]MMM!$F:$F)</f>
        <v>155.49</v>
      </c>
      <c r="K13916" s="2" t="s">
        <v>10</v>
      </c>
      <c r="L13916" s="2">
        <v>2389</v>
      </c>
      <c r="M13916" t="s">
        <v>16691</v>
      </c>
      <c r="N13916" t="s">
        <v>17031</v>
      </c>
      <c r="O13916" t="s">
        <v>10871</v>
      </c>
      <c r="P13916" t="s">
        <v>10876</v>
      </c>
    </row>
    <row r="13917" spans="1:16" x14ac:dyDescent="0.3">
      <c r="A13917" t="s">
        <v>10781</v>
      </c>
      <c r="B13917" s="2" t="str">
        <f t="shared" si="653"/>
        <v>9991</v>
      </c>
      <c r="C13917" s="2">
        <f t="shared" si="651"/>
        <v>9991</v>
      </c>
      <c r="D13917" t="str">
        <f>VLOOKUP(C13917,'Cost Centre'!A:B,2,)</f>
        <v>Naledi</v>
      </c>
      <c r="E13917" t="str">
        <f t="shared" si="652"/>
        <v>2</v>
      </c>
      <c r="F13917" t="s">
        <v>10877</v>
      </c>
      <c r="G13917" s="2">
        <v>0</v>
      </c>
      <c r="H13917" s="2">
        <v>483794.21</v>
      </c>
      <c r="I13917" s="2">
        <v>0</v>
      </c>
      <c r="J13917" s="105">
        <f>SUMIF([1]MMM!$A:$A,A13917,[1]MMM!$F:$F)</f>
        <v>482180.21</v>
      </c>
      <c r="K13917" s="2" t="s">
        <v>10</v>
      </c>
      <c r="L13917" s="2">
        <v>352021</v>
      </c>
      <c r="M13917" t="s">
        <v>16691</v>
      </c>
      <c r="N13917" t="s">
        <v>17031</v>
      </c>
      <c r="O13917" t="s">
        <v>10871</v>
      </c>
      <c r="P13917" t="s">
        <v>10876</v>
      </c>
    </row>
    <row r="13918" spans="1:16" x14ac:dyDescent="0.3">
      <c r="A13918" t="s">
        <v>10782</v>
      </c>
      <c r="B13918" s="2" t="str">
        <f t="shared" si="653"/>
        <v>9991</v>
      </c>
      <c r="C13918" s="2">
        <f t="shared" si="651"/>
        <v>9991</v>
      </c>
      <c r="D13918" t="str">
        <f>VLOOKUP(C13918,'Cost Centre'!A:B,2,)</f>
        <v>Naledi</v>
      </c>
      <c r="E13918" t="str">
        <f t="shared" si="652"/>
        <v>2</v>
      </c>
      <c r="F13918" t="s">
        <v>69</v>
      </c>
      <c r="G13918" s="2">
        <v>0</v>
      </c>
      <c r="H13918" s="2">
        <v>801199.9</v>
      </c>
      <c r="I13918" s="2">
        <v>0</v>
      </c>
      <c r="J13918" s="105">
        <f>SUMIF([1]MMM!$A:$A,A13918,[1]MMM!$F:$F)</f>
        <v>798675.75</v>
      </c>
      <c r="K13918" s="2" t="s">
        <v>10</v>
      </c>
      <c r="L13918" s="2">
        <v>809798</v>
      </c>
      <c r="M13918" t="s">
        <v>16691</v>
      </c>
      <c r="N13918" t="s">
        <v>17031</v>
      </c>
      <c r="O13918" t="s">
        <v>10871</v>
      </c>
      <c r="P13918" t="s">
        <v>10876</v>
      </c>
    </row>
    <row r="13919" spans="1:16" x14ac:dyDescent="0.3">
      <c r="A13919" t="s">
        <v>10783</v>
      </c>
      <c r="B13919" s="2" t="str">
        <f t="shared" si="653"/>
        <v>9991</v>
      </c>
      <c r="C13919" s="2">
        <f t="shared" si="651"/>
        <v>9991</v>
      </c>
      <c r="D13919" t="str">
        <f>VLOOKUP(C13919,'Cost Centre'!A:B,2,)</f>
        <v>Naledi</v>
      </c>
      <c r="E13919" t="str">
        <f t="shared" si="652"/>
        <v>2</v>
      </c>
      <c r="F13919" t="s">
        <v>70</v>
      </c>
      <c r="G13919" s="2">
        <v>0</v>
      </c>
      <c r="H13919" s="2">
        <v>37608.68</v>
      </c>
      <c r="I13919" s="2">
        <v>0</v>
      </c>
      <c r="J13919" s="105">
        <f>SUMIF([1]MMM!$A:$A,A13919,[1]MMM!$F:$F)</f>
        <v>37459.96</v>
      </c>
      <c r="K13919" s="2" t="s">
        <v>10</v>
      </c>
      <c r="L13919" s="2">
        <v>43719</v>
      </c>
      <c r="M13919" t="s">
        <v>16691</v>
      </c>
      <c r="N13919" t="s">
        <v>17031</v>
      </c>
      <c r="O13919" t="s">
        <v>10871</v>
      </c>
      <c r="P13919" t="s">
        <v>10876</v>
      </c>
    </row>
    <row r="13920" spans="1:16" x14ac:dyDescent="0.3">
      <c r="A13920" t="s">
        <v>10784</v>
      </c>
      <c r="B13920" s="2" t="str">
        <f t="shared" si="653"/>
        <v>9991</v>
      </c>
      <c r="C13920" s="2">
        <f t="shared" si="651"/>
        <v>9991</v>
      </c>
      <c r="D13920" t="str">
        <f>VLOOKUP(C13920,'Cost Centre'!A:B,2,)</f>
        <v>Naledi</v>
      </c>
      <c r="E13920" t="str">
        <f t="shared" si="652"/>
        <v>2</v>
      </c>
      <c r="F13920" t="s">
        <v>196</v>
      </c>
      <c r="G13920" s="2">
        <v>0</v>
      </c>
      <c r="H13920" s="2">
        <v>0</v>
      </c>
      <c r="I13920" s="2">
        <v>0</v>
      </c>
      <c r="J13920" s="105">
        <f>SUMIF([1]MMM!$A:$A,A13920,[1]MMM!$F:$F)</f>
        <v>0</v>
      </c>
      <c r="K13920" s="2" t="s">
        <v>10</v>
      </c>
      <c r="L13920" s="2">
        <v>0</v>
      </c>
      <c r="M13920" t="s">
        <v>16691</v>
      </c>
      <c r="N13920" t="s">
        <v>17031</v>
      </c>
      <c r="O13920" t="s">
        <v>10871</v>
      </c>
      <c r="P13920" t="s">
        <v>10878</v>
      </c>
    </row>
    <row r="13921" spans="1:16" x14ac:dyDescent="0.3">
      <c r="A13921" t="s">
        <v>10785</v>
      </c>
      <c r="B13921" s="2" t="str">
        <f t="shared" si="653"/>
        <v>9991</v>
      </c>
      <c r="C13921" s="2">
        <f t="shared" si="651"/>
        <v>9991</v>
      </c>
      <c r="D13921" t="str">
        <f>VLOOKUP(C13921,'Cost Centre'!A:B,2,)</f>
        <v>Naledi</v>
      </c>
      <c r="E13921" t="str">
        <f t="shared" si="652"/>
        <v>2</v>
      </c>
      <c r="F13921" t="s">
        <v>73</v>
      </c>
      <c r="G13921" s="2">
        <v>0</v>
      </c>
      <c r="H13921" s="2">
        <v>0</v>
      </c>
      <c r="I13921" s="2">
        <v>0</v>
      </c>
      <c r="J13921" s="105">
        <f>SUMIF([1]MMM!$A:$A,A13921,[1]MMM!$F:$F)</f>
        <v>0</v>
      </c>
      <c r="K13921" s="2" t="s">
        <v>10</v>
      </c>
      <c r="L13921" s="2">
        <v>0</v>
      </c>
      <c r="M13921" t="s">
        <v>16691</v>
      </c>
      <c r="N13921" t="s">
        <v>17031</v>
      </c>
      <c r="O13921" t="s">
        <v>10871</v>
      </c>
      <c r="P13921" t="s">
        <v>10878</v>
      </c>
    </row>
    <row r="13922" spans="1:16" x14ac:dyDescent="0.3">
      <c r="A13922" t="s">
        <v>10786</v>
      </c>
      <c r="B13922" s="2" t="str">
        <f t="shared" si="653"/>
        <v>9991</v>
      </c>
      <c r="C13922" s="2">
        <f t="shared" si="651"/>
        <v>9991</v>
      </c>
      <c r="D13922" t="str">
        <f>VLOOKUP(C13922,'Cost Centre'!A:B,2,)</f>
        <v>Naledi</v>
      </c>
      <c r="E13922" t="str">
        <f t="shared" si="652"/>
        <v>2</v>
      </c>
      <c r="F13922" t="s">
        <v>75</v>
      </c>
      <c r="G13922" s="2">
        <v>0</v>
      </c>
      <c r="H13922" s="2">
        <v>0</v>
      </c>
      <c r="I13922" s="2">
        <v>0</v>
      </c>
      <c r="J13922" s="105">
        <f>SUMIF([1]MMM!$A:$A,A13922,[1]MMM!$F:$F)</f>
        <v>0</v>
      </c>
      <c r="K13922" s="2" t="s">
        <v>10</v>
      </c>
      <c r="L13922" s="2">
        <v>0</v>
      </c>
      <c r="M13922" t="s">
        <v>16691</v>
      </c>
      <c r="N13922" t="s">
        <v>17031</v>
      </c>
      <c r="O13922" t="s">
        <v>10871</v>
      </c>
      <c r="P13922" t="s">
        <v>10878</v>
      </c>
    </row>
    <row r="13923" spans="1:16" x14ac:dyDescent="0.3">
      <c r="A13923" t="s">
        <v>10787</v>
      </c>
      <c r="B13923" s="2" t="str">
        <f t="shared" si="653"/>
        <v>9991</v>
      </c>
      <c r="C13923" s="2">
        <f t="shared" si="651"/>
        <v>9991</v>
      </c>
      <c r="D13923" t="str">
        <f>VLOOKUP(C13923,'Cost Centre'!A:B,2,)</f>
        <v>Naledi</v>
      </c>
      <c r="E13923" t="str">
        <f t="shared" si="652"/>
        <v>2</v>
      </c>
      <c r="F13923" t="s">
        <v>78</v>
      </c>
      <c r="G13923" s="2">
        <v>0</v>
      </c>
      <c r="H13923" s="2">
        <v>0</v>
      </c>
      <c r="I13923" s="2">
        <v>0</v>
      </c>
      <c r="J13923" s="105">
        <f>SUMIF([1]MMM!$A:$A,A13923,[1]MMM!$F:$F)</f>
        <v>0</v>
      </c>
      <c r="K13923" s="2" t="s">
        <v>10</v>
      </c>
      <c r="L13923" s="2">
        <v>0</v>
      </c>
      <c r="M13923" t="s">
        <v>16691</v>
      </c>
      <c r="N13923" t="s">
        <v>17031</v>
      </c>
      <c r="O13923" t="s">
        <v>10871</v>
      </c>
      <c r="P13923" t="s">
        <v>10931</v>
      </c>
    </row>
    <row r="13924" spans="1:16" x14ac:dyDescent="0.3">
      <c r="A13924" t="s">
        <v>10788</v>
      </c>
      <c r="B13924" s="2" t="str">
        <f t="shared" si="653"/>
        <v>9991</v>
      </c>
      <c r="C13924" s="2">
        <f t="shared" si="651"/>
        <v>9991</v>
      </c>
      <c r="D13924" t="str">
        <f>VLOOKUP(C13924,'Cost Centre'!A:B,2,)</f>
        <v>Naledi</v>
      </c>
      <c r="E13924" t="str">
        <f t="shared" si="652"/>
        <v>2</v>
      </c>
      <c r="F13924" t="s">
        <v>2224</v>
      </c>
      <c r="G13924" s="2">
        <v>0</v>
      </c>
      <c r="H13924" s="2">
        <v>0</v>
      </c>
      <c r="I13924" s="2">
        <v>0</v>
      </c>
      <c r="J13924" s="105">
        <f>SUMIF([1]MMM!$A:$A,A13924,[1]MMM!$F:$F)</f>
        <v>0</v>
      </c>
      <c r="K13924" s="2" t="s">
        <v>10</v>
      </c>
      <c r="L13924" s="2">
        <v>0</v>
      </c>
      <c r="M13924" t="s">
        <v>16691</v>
      </c>
      <c r="N13924" t="s">
        <v>17031</v>
      </c>
      <c r="O13924" t="s">
        <v>10871</v>
      </c>
      <c r="P13924" t="s">
        <v>10879</v>
      </c>
    </row>
    <row r="13925" spans="1:16" x14ac:dyDescent="0.3">
      <c r="A13925" t="s">
        <v>10789</v>
      </c>
      <c r="B13925" s="2" t="str">
        <f t="shared" si="653"/>
        <v>9991</v>
      </c>
      <c r="C13925" s="2">
        <f t="shared" si="651"/>
        <v>9991</v>
      </c>
      <c r="D13925" t="str">
        <f>VLOOKUP(C13925,'Cost Centre'!A:B,2,)</f>
        <v>Naledi</v>
      </c>
      <c r="E13925" t="str">
        <f t="shared" si="652"/>
        <v>2</v>
      </c>
      <c r="F13925" t="s">
        <v>2224</v>
      </c>
      <c r="G13925" s="2">
        <v>0</v>
      </c>
      <c r="H13925" s="2">
        <v>0</v>
      </c>
      <c r="I13925" s="2">
        <v>0</v>
      </c>
      <c r="J13925" s="105">
        <f>SUMIF([1]MMM!$A:$A,A13925,[1]MMM!$F:$F)</f>
        <v>0</v>
      </c>
      <c r="K13925" s="2" t="s">
        <v>10</v>
      </c>
      <c r="L13925" s="2">
        <v>0</v>
      </c>
      <c r="M13925" t="s">
        <v>16691</v>
      </c>
      <c r="N13925" t="s">
        <v>17031</v>
      </c>
      <c r="O13925" t="s">
        <v>10871</v>
      </c>
      <c r="P13925" t="s">
        <v>10879</v>
      </c>
    </row>
    <row r="13926" spans="1:16" x14ac:dyDescent="0.3">
      <c r="A13926" t="s">
        <v>10790</v>
      </c>
      <c r="B13926" s="2" t="str">
        <f t="shared" si="653"/>
        <v>9991</v>
      </c>
      <c r="C13926" s="2">
        <f t="shared" si="651"/>
        <v>9991</v>
      </c>
      <c r="D13926" t="str">
        <f>VLOOKUP(C13926,'Cost Centre'!A:B,2,)</f>
        <v>Naledi</v>
      </c>
      <c r="E13926" t="str">
        <f t="shared" si="652"/>
        <v>2</v>
      </c>
      <c r="F13926" t="s">
        <v>2224</v>
      </c>
      <c r="G13926" s="2">
        <v>0</v>
      </c>
      <c r="H13926" s="2">
        <v>0</v>
      </c>
      <c r="I13926" s="2">
        <v>0</v>
      </c>
      <c r="J13926" s="105">
        <f>SUMIF([1]MMM!$A:$A,A13926,[1]MMM!$F:$F)</f>
        <v>0</v>
      </c>
      <c r="K13926" s="2" t="s">
        <v>10</v>
      </c>
      <c r="L13926" s="2">
        <v>0</v>
      </c>
      <c r="M13926" t="s">
        <v>16691</v>
      </c>
      <c r="N13926" t="s">
        <v>17031</v>
      </c>
      <c r="O13926" t="s">
        <v>10871</v>
      </c>
      <c r="P13926" t="s">
        <v>10879</v>
      </c>
    </row>
    <row r="13927" spans="1:16" x14ac:dyDescent="0.3">
      <c r="A13927" t="s">
        <v>10791</v>
      </c>
      <c r="B13927" s="2" t="str">
        <f t="shared" si="653"/>
        <v>9991</v>
      </c>
      <c r="C13927" s="2">
        <f t="shared" si="651"/>
        <v>9991</v>
      </c>
      <c r="D13927" t="str">
        <f>VLOOKUP(C13927,'Cost Centre'!A:B,2,)</f>
        <v>Naledi</v>
      </c>
      <c r="E13927" t="str">
        <f t="shared" si="652"/>
        <v>2</v>
      </c>
      <c r="F13927" t="s">
        <v>323</v>
      </c>
      <c r="G13927" s="2">
        <v>0</v>
      </c>
      <c r="H13927" s="2">
        <v>0</v>
      </c>
      <c r="I13927" s="2">
        <v>0</v>
      </c>
      <c r="J13927" s="105">
        <f>SUMIF([1]MMM!$A:$A,A13927,[1]MMM!$F:$F)</f>
        <v>0</v>
      </c>
      <c r="K13927" s="2" t="s">
        <v>10</v>
      </c>
      <c r="L13927" s="2">
        <v>0</v>
      </c>
      <c r="M13927" t="s">
        <v>16691</v>
      </c>
      <c r="N13927" t="s">
        <v>17031</v>
      </c>
      <c r="O13927" t="s">
        <v>10871</v>
      </c>
      <c r="P13927" t="s">
        <v>10879</v>
      </c>
    </row>
    <row r="13928" spans="1:16" x14ac:dyDescent="0.3">
      <c r="A13928" t="s">
        <v>10792</v>
      </c>
      <c r="B13928" s="2" t="str">
        <f t="shared" si="653"/>
        <v>9991</v>
      </c>
      <c r="C13928" s="2">
        <f t="shared" si="651"/>
        <v>9991</v>
      </c>
      <c r="D13928" t="str">
        <f>VLOOKUP(C13928,'Cost Centre'!A:B,2,)</f>
        <v>Naledi</v>
      </c>
      <c r="E13928" t="str">
        <f t="shared" si="652"/>
        <v>2</v>
      </c>
      <c r="F13928" t="s">
        <v>16858</v>
      </c>
      <c r="G13928" s="2">
        <v>0</v>
      </c>
      <c r="H13928" s="2">
        <v>0</v>
      </c>
      <c r="I13928" s="2">
        <v>0</v>
      </c>
      <c r="J13928" s="105">
        <f>SUMIF([1]MMM!$A:$A,A13928,[1]MMM!$F:$F)</f>
        <v>0</v>
      </c>
      <c r="K13928" s="2" t="s">
        <v>10</v>
      </c>
      <c r="L13928" s="2">
        <v>0</v>
      </c>
      <c r="M13928" t="s">
        <v>16691</v>
      </c>
      <c r="N13928" t="s">
        <v>17031</v>
      </c>
      <c r="O13928" t="s">
        <v>10871</v>
      </c>
      <c r="P13928" t="s">
        <v>10881</v>
      </c>
    </row>
    <row r="13929" spans="1:16" x14ac:dyDescent="0.3">
      <c r="A13929" t="s">
        <v>10793</v>
      </c>
      <c r="B13929" s="2" t="str">
        <f t="shared" si="653"/>
        <v>9991</v>
      </c>
      <c r="C13929" s="2">
        <f t="shared" si="651"/>
        <v>9991</v>
      </c>
      <c r="D13929" t="str">
        <f>VLOOKUP(C13929,'Cost Centre'!A:B,2,)</f>
        <v>Naledi</v>
      </c>
      <c r="E13929" t="str">
        <f t="shared" si="652"/>
        <v>2</v>
      </c>
      <c r="F13929" t="s">
        <v>10932</v>
      </c>
      <c r="G13929" s="2">
        <v>0</v>
      </c>
      <c r="H13929" s="2">
        <v>0</v>
      </c>
      <c r="I13929" s="2">
        <v>0</v>
      </c>
      <c r="J13929" s="105">
        <f>SUMIF([1]MMM!$A:$A,A13929,[1]MMM!$F:$F)</f>
        <v>0</v>
      </c>
      <c r="K13929" s="2" t="s">
        <v>10</v>
      </c>
      <c r="L13929" s="2">
        <v>0</v>
      </c>
      <c r="M13929" t="s">
        <v>16691</v>
      </c>
      <c r="N13929" t="s">
        <v>17031</v>
      </c>
      <c r="O13929" t="s">
        <v>10871</v>
      </c>
      <c r="P13929" t="s">
        <v>10881</v>
      </c>
    </row>
    <row r="13930" spans="1:16" x14ac:dyDescent="0.3">
      <c r="A13930" t="s">
        <v>10794</v>
      </c>
      <c r="B13930" s="2" t="str">
        <f t="shared" si="653"/>
        <v>9991</v>
      </c>
      <c r="C13930" s="2">
        <f t="shared" si="651"/>
        <v>9991</v>
      </c>
      <c r="D13930" t="str">
        <f>VLOOKUP(C13930,'Cost Centre'!A:B,2,)</f>
        <v>Naledi</v>
      </c>
      <c r="E13930" t="str">
        <f t="shared" si="652"/>
        <v>2</v>
      </c>
      <c r="F13930" t="s">
        <v>84</v>
      </c>
      <c r="G13930" s="2">
        <v>0</v>
      </c>
      <c r="H13930" s="2">
        <v>0</v>
      </c>
      <c r="I13930" s="2">
        <v>0</v>
      </c>
      <c r="J13930" s="105">
        <f>SUMIF([1]MMM!$A:$A,A13930,[1]MMM!$F:$F)</f>
        <v>0</v>
      </c>
      <c r="K13930" s="2" t="s">
        <v>10</v>
      </c>
      <c r="L13930" s="2">
        <v>0</v>
      </c>
      <c r="M13930" t="s">
        <v>16691</v>
      </c>
      <c r="N13930" t="s">
        <v>17031</v>
      </c>
      <c r="O13930" t="s">
        <v>10871</v>
      </c>
      <c r="P13930" t="s">
        <v>10881</v>
      </c>
    </row>
    <row r="13931" spans="1:16" x14ac:dyDescent="0.3">
      <c r="A13931" t="s">
        <v>10795</v>
      </c>
      <c r="B13931" s="2" t="str">
        <f t="shared" si="653"/>
        <v>9991</v>
      </c>
      <c r="C13931" s="2">
        <f t="shared" si="651"/>
        <v>9991</v>
      </c>
      <c r="D13931" t="str">
        <f>VLOOKUP(C13931,'Cost Centre'!A:B,2,)</f>
        <v>Naledi</v>
      </c>
      <c r="E13931" t="str">
        <f t="shared" si="652"/>
        <v>2</v>
      </c>
      <c r="F13931" t="s">
        <v>86</v>
      </c>
      <c r="G13931" s="2">
        <v>0</v>
      </c>
      <c r="H13931" s="2">
        <v>0</v>
      </c>
      <c r="I13931" s="2">
        <v>0</v>
      </c>
      <c r="J13931" s="105">
        <f>SUMIF([1]MMM!$A:$A,A13931,[1]MMM!$F:$F)</f>
        <v>0</v>
      </c>
      <c r="K13931" s="2" t="s">
        <v>10</v>
      </c>
      <c r="L13931" s="2">
        <v>0</v>
      </c>
      <c r="M13931" t="s">
        <v>16691</v>
      </c>
      <c r="N13931" t="s">
        <v>17031</v>
      </c>
      <c r="O13931" t="s">
        <v>10871</v>
      </c>
      <c r="P13931" t="s">
        <v>10881</v>
      </c>
    </row>
    <row r="13932" spans="1:16" x14ac:dyDescent="0.3">
      <c r="A13932" t="s">
        <v>10796</v>
      </c>
      <c r="B13932" s="2" t="str">
        <f t="shared" si="653"/>
        <v>9991</v>
      </c>
      <c r="C13932" s="2">
        <f t="shared" si="651"/>
        <v>9991</v>
      </c>
      <c r="D13932" t="str">
        <f>VLOOKUP(C13932,'Cost Centre'!A:B,2,)</f>
        <v>Naledi</v>
      </c>
      <c r="E13932" t="str">
        <f t="shared" si="652"/>
        <v>2</v>
      </c>
      <c r="F13932" t="s">
        <v>157</v>
      </c>
      <c r="G13932" s="2">
        <v>0</v>
      </c>
      <c r="H13932" s="2">
        <v>0</v>
      </c>
      <c r="I13932" s="2">
        <v>0</v>
      </c>
      <c r="J13932" s="105">
        <f>SUMIF([1]MMM!$A:$A,A13932,[1]MMM!$F:$F)</f>
        <v>0</v>
      </c>
      <c r="K13932" s="2" t="s">
        <v>10</v>
      </c>
      <c r="L13932" s="2">
        <v>0</v>
      </c>
      <c r="M13932" t="s">
        <v>16691</v>
      </c>
      <c r="N13932" t="s">
        <v>17031</v>
      </c>
      <c r="O13932" t="s">
        <v>10871</v>
      </c>
      <c r="P13932" t="s">
        <v>10881</v>
      </c>
    </row>
    <row r="13933" spans="1:16" x14ac:dyDescent="0.3">
      <c r="A13933" t="s">
        <v>10797</v>
      </c>
      <c r="B13933" s="2" t="str">
        <f t="shared" si="653"/>
        <v>9991</v>
      </c>
      <c r="C13933" s="2">
        <f t="shared" si="651"/>
        <v>9991</v>
      </c>
      <c r="D13933" t="str">
        <f>VLOOKUP(C13933,'Cost Centre'!A:B,2,)</f>
        <v>Naledi</v>
      </c>
      <c r="E13933" t="str">
        <f t="shared" si="652"/>
        <v>2</v>
      </c>
      <c r="F13933" t="s">
        <v>16859</v>
      </c>
      <c r="G13933" s="2">
        <v>0</v>
      </c>
      <c r="H13933" s="2">
        <v>0</v>
      </c>
      <c r="I13933" s="2">
        <v>0</v>
      </c>
      <c r="J13933" s="105">
        <f>SUMIF([1]MMM!$A:$A,A13933,[1]MMM!$F:$F)</f>
        <v>0</v>
      </c>
      <c r="K13933" s="2" t="s">
        <v>10</v>
      </c>
      <c r="L13933" s="2">
        <v>0</v>
      </c>
      <c r="M13933" t="s">
        <v>16691</v>
      </c>
      <c r="N13933" t="s">
        <v>17031</v>
      </c>
      <c r="O13933" t="s">
        <v>10871</v>
      </c>
      <c r="P13933" t="s">
        <v>10881</v>
      </c>
    </row>
    <row r="13934" spans="1:16" x14ac:dyDescent="0.3">
      <c r="A13934" t="s">
        <v>10798</v>
      </c>
      <c r="B13934" s="2" t="str">
        <f t="shared" si="653"/>
        <v>9991</v>
      </c>
      <c r="C13934" s="2">
        <f t="shared" si="651"/>
        <v>9991</v>
      </c>
      <c r="D13934" t="str">
        <f>VLOOKUP(C13934,'Cost Centre'!A:B,2,)</f>
        <v>Naledi</v>
      </c>
      <c r="E13934" t="str">
        <f t="shared" si="652"/>
        <v>2</v>
      </c>
      <c r="F13934" t="s">
        <v>232</v>
      </c>
      <c r="G13934" s="2">
        <v>0</v>
      </c>
      <c r="H13934" s="2">
        <v>0</v>
      </c>
      <c r="I13934" s="2">
        <v>0</v>
      </c>
      <c r="J13934" s="105">
        <f>SUMIF([1]MMM!$A:$A,A13934,[1]MMM!$F:$F)</f>
        <v>0</v>
      </c>
      <c r="K13934" s="2" t="s">
        <v>10</v>
      </c>
      <c r="L13934" s="2">
        <v>0</v>
      </c>
      <c r="M13934" t="s">
        <v>16691</v>
      </c>
      <c r="N13934" t="s">
        <v>17031</v>
      </c>
      <c r="O13934" t="s">
        <v>10871</v>
      </c>
      <c r="P13934" t="s">
        <v>10881</v>
      </c>
    </row>
    <row r="13935" spans="1:16" x14ac:dyDescent="0.3">
      <c r="A13935" t="s">
        <v>10799</v>
      </c>
      <c r="B13935" s="2" t="str">
        <f t="shared" si="653"/>
        <v>9991</v>
      </c>
      <c r="C13935" s="2">
        <f t="shared" si="651"/>
        <v>9991</v>
      </c>
      <c r="D13935" t="str">
        <f>VLOOKUP(C13935,'Cost Centre'!A:B,2,)</f>
        <v>Naledi</v>
      </c>
      <c r="E13935" t="str">
        <f t="shared" si="652"/>
        <v>2</v>
      </c>
      <c r="F13935" t="s">
        <v>88</v>
      </c>
      <c r="G13935" s="2">
        <v>0</v>
      </c>
      <c r="H13935" s="2">
        <v>0</v>
      </c>
      <c r="I13935" s="2">
        <v>0</v>
      </c>
      <c r="J13935" s="105">
        <f>SUMIF([1]MMM!$A:$A,A13935,[1]MMM!$F:$F)</f>
        <v>0</v>
      </c>
      <c r="K13935" s="2" t="s">
        <v>10</v>
      </c>
      <c r="L13935" s="2">
        <v>0</v>
      </c>
      <c r="M13935" t="s">
        <v>16691</v>
      </c>
      <c r="N13935" t="s">
        <v>17031</v>
      </c>
      <c r="O13935" t="s">
        <v>10871</v>
      </c>
      <c r="P13935" t="s">
        <v>10881</v>
      </c>
    </row>
    <row r="13936" spans="1:16" x14ac:dyDescent="0.3">
      <c r="A13936" t="s">
        <v>10800</v>
      </c>
      <c r="B13936" s="2" t="str">
        <f t="shared" si="653"/>
        <v>9991</v>
      </c>
      <c r="C13936" s="2">
        <f t="shared" si="651"/>
        <v>9991</v>
      </c>
      <c r="D13936" t="str">
        <f>VLOOKUP(C13936,'Cost Centre'!A:B,2,)</f>
        <v>Naledi</v>
      </c>
      <c r="E13936" t="str">
        <f t="shared" si="652"/>
        <v>2</v>
      </c>
      <c r="F13936" t="s">
        <v>10880</v>
      </c>
      <c r="G13936" s="2">
        <v>0</v>
      </c>
      <c r="H13936" s="2">
        <v>0</v>
      </c>
      <c r="I13936" s="2">
        <v>0</v>
      </c>
      <c r="J13936" s="105">
        <f>SUMIF([1]MMM!$A:$A,A13936,[1]MMM!$F:$F)</f>
        <v>0</v>
      </c>
      <c r="K13936" s="2" t="s">
        <v>10</v>
      </c>
      <c r="L13936" s="2">
        <v>0</v>
      </c>
      <c r="M13936" t="s">
        <v>16691</v>
      </c>
      <c r="N13936" t="s">
        <v>17031</v>
      </c>
      <c r="O13936" t="s">
        <v>10871</v>
      </c>
      <c r="P13936" t="s">
        <v>10881</v>
      </c>
    </row>
    <row r="13937" spans="1:16" x14ac:dyDescent="0.3">
      <c r="A13937" t="s">
        <v>10801</v>
      </c>
      <c r="B13937" s="2" t="str">
        <f t="shared" si="653"/>
        <v>9991</v>
      </c>
      <c r="C13937" s="2">
        <f t="shared" si="651"/>
        <v>9991</v>
      </c>
      <c r="D13937" t="str">
        <f>VLOOKUP(C13937,'Cost Centre'!A:B,2,)</f>
        <v>Naledi</v>
      </c>
      <c r="E13937" t="str">
        <f t="shared" si="652"/>
        <v>2</v>
      </c>
      <c r="F13937" t="s">
        <v>162</v>
      </c>
      <c r="G13937" s="2">
        <v>0</v>
      </c>
      <c r="H13937" s="2">
        <v>0</v>
      </c>
      <c r="I13937" s="2">
        <v>0</v>
      </c>
      <c r="J13937" s="105">
        <f>SUMIF([1]MMM!$A:$A,A13937,[1]MMM!$F:$F)</f>
        <v>0</v>
      </c>
      <c r="K13937" s="2" t="s">
        <v>10</v>
      </c>
      <c r="L13937" s="2">
        <v>0</v>
      </c>
      <c r="M13937" t="s">
        <v>16691</v>
      </c>
      <c r="N13937" t="s">
        <v>17031</v>
      </c>
      <c r="O13937" t="s">
        <v>10871</v>
      </c>
      <c r="P13937" t="s">
        <v>10881</v>
      </c>
    </row>
    <row r="13938" spans="1:16" x14ac:dyDescent="0.3">
      <c r="A13938" t="s">
        <v>10802</v>
      </c>
      <c r="B13938" s="2" t="str">
        <f t="shared" si="653"/>
        <v>9991</v>
      </c>
      <c r="C13938" s="2">
        <f t="shared" si="651"/>
        <v>9991</v>
      </c>
      <c r="D13938" t="str">
        <f>VLOOKUP(C13938,'Cost Centre'!A:B,2,)</f>
        <v>Naledi</v>
      </c>
      <c r="E13938" t="str">
        <f t="shared" si="652"/>
        <v>2</v>
      </c>
      <c r="F13938" t="s">
        <v>93</v>
      </c>
      <c r="G13938" s="2">
        <v>0</v>
      </c>
      <c r="H13938" s="2">
        <v>113909.45</v>
      </c>
      <c r="I13938" s="2">
        <v>0</v>
      </c>
      <c r="J13938" s="105">
        <f>SUMIF([1]MMM!$A:$A,A13938,[1]MMM!$F:$F)</f>
        <v>115389.66</v>
      </c>
      <c r="K13938" s="2" t="s">
        <v>10</v>
      </c>
      <c r="L13938" s="2">
        <v>40739</v>
      </c>
      <c r="M13938" t="s">
        <v>16691</v>
      </c>
      <c r="N13938" t="s">
        <v>17031</v>
      </c>
      <c r="O13938" t="s">
        <v>10871</v>
      </c>
      <c r="P13938" t="s">
        <v>10881</v>
      </c>
    </row>
    <row r="13939" spans="1:16" x14ac:dyDescent="0.3">
      <c r="A13939" t="s">
        <v>10803</v>
      </c>
      <c r="B13939" s="2" t="str">
        <f t="shared" si="653"/>
        <v>9991</v>
      </c>
      <c r="C13939" s="2">
        <f t="shared" si="651"/>
        <v>9991</v>
      </c>
      <c r="D13939" t="str">
        <f>VLOOKUP(C13939,'Cost Centre'!A:B,2,)</f>
        <v>Naledi</v>
      </c>
      <c r="E13939" t="str">
        <f t="shared" si="652"/>
        <v>2</v>
      </c>
      <c r="F13939" t="s">
        <v>10882</v>
      </c>
      <c r="G13939" s="2">
        <v>0</v>
      </c>
      <c r="H13939" s="2">
        <v>0</v>
      </c>
      <c r="I13939" s="2">
        <v>0</v>
      </c>
      <c r="J13939" s="105">
        <f>SUMIF([1]MMM!$A:$A,A13939,[1]MMM!$F:$F)</f>
        <v>0</v>
      </c>
      <c r="K13939" s="2" t="s">
        <v>10</v>
      </c>
      <c r="L13939" s="2">
        <v>0</v>
      </c>
      <c r="M13939" t="s">
        <v>16691</v>
      </c>
      <c r="N13939" t="s">
        <v>17031</v>
      </c>
      <c r="O13939" t="s">
        <v>10871</v>
      </c>
      <c r="P13939" t="s">
        <v>10881</v>
      </c>
    </row>
    <row r="13940" spans="1:16" x14ac:dyDescent="0.3">
      <c r="A13940" t="s">
        <v>10804</v>
      </c>
      <c r="B13940" s="2" t="str">
        <f t="shared" si="653"/>
        <v>9991</v>
      </c>
      <c r="C13940" s="2">
        <f t="shared" si="651"/>
        <v>9991</v>
      </c>
      <c r="D13940" t="str">
        <f>VLOOKUP(C13940,'Cost Centre'!A:B,2,)</f>
        <v>Naledi</v>
      </c>
      <c r="E13940" t="str">
        <f t="shared" si="652"/>
        <v>2</v>
      </c>
      <c r="F13940" t="s">
        <v>96</v>
      </c>
      <c r="G13940" s="2">
        <v>0</v>
      </c>
      <c r="H13940" s="2">
        <v>0</v>
      </c>
      <c r="I13940" s="2">
        <v>0</v>
      </c>
      <c r="J13940" s="105">
        <f>SUMIF([1]MMM!$A:$A,A13940,[1]MMM!$F:$F)</f>
        <v>0</v>
      </c>
      <c r="K13940" s="2" t="s">
        <v>10</v>
      </c>
      <c r="L13940" s="2">
        <v>0</v>
      </c>
      <c r="M13940" t="s">
        <v>16691</v>
      </c>
      <c r="N13940" t="s">
        <v>17031</v>
      </c>
      <c r="O13940" t="s">
        <v>10871</v>
      </c>
      <c r="P13940" t="s">
        <v>10881</v>
      </c>
    </row>
    <row r="13941" spans="1:16" x14ac:dyDescent="0.3">
      <c r="A13941" t="s">
        <v>10805</v>
      </c>
      <c r="B13941" s="2" t="str">
        <f t="shared" si="653"/>
        <v>9991</v>
      </c>
      <c r="C13941" s="2">
        <f t="shared" si="651"/>
        <v>9991</v>
      </c>
      <c r="D13941" t="str">
        <f>VLOOKUP(C13941,'Cost Centre'!A:B,2,)</f>
        <v>Naledi</v>
      </c>
      <c r="E13941" t="str">
        <f t="shared" si="652"/>
        <v>2</v>
      </c>
      <c r="F13941" t="s">
        <v>117</v>
      </c>
      <c r="G13941" s="2">
        <v>0</v>
      </c>
      <c r="H13941" s="2">
        <v>0</v>
      </c>
      <c r="I13941" s="2">
        <v>0</v>
      </c>
      <c r="J13941" s="105">
        <f>SUMIF([1]MMM!$A:$A,A13941,[1]MMM!$F:$F)</f>
        <v>0</v>
      </c>
      <c r="K13941" s="2" t="s">
        <v>10</v>
      </c>
      <c r="L13941" s="2">
        <v>0</v>
      </c>
      <c r="M13941" t="s">
        <v>16691</v>
      </c>
      <c r="N13941" t="s">
        <v>17031</v>
      </c>
      <c r="O13941" t="s">
        <v>10871</v>
      </c>
      <c r="P13941" t="s">
        <v>10885</v>
      </c>
    </row>
    <row r="13942" spans="1:16" x14ac:dyDescent="0.3">
      <c r="A13942" t="s">
        <v>10806</v>
      </c>
      <c r="B13942" s="2" t="str">
        <f t="shared" si="653"/>
        <v>9991</v>
      </c>
      <c r="C13942" s="2">
        <f t="shared" si="651"/>
        <v>9991</v>
      </c>
      <c r="D13942" t="str">
        <f>VLOOKUP(C13942,'Cost Centre'!A:B,2,)</f>
        <v>Naledi</v>
      </c>
      <c r="E13942" t="str">
        <f t="shared" si="652"/>
        <v>2</v>
      </c>
      <c r="F13942" t="s">
        <v>118</v>
      </c>
      <c r="G13942" s="2">
        <v>0</v>
      </c>
      <c r="H13942" s="2">
        <v>0</v>
      </c>
      <c r="I13942" s="2">
        <v>0</v>
      </c>
      <c r="J13942" s="105">
        <f>SUMIF([1]MMM!$A:$A,A13942,[1]MMM!$F:$F)</f>
        <v>0</v>
      </c>
      <c r="K13942" s="2" t="s">
        <v>10</v>
      </c>
      <c r="L13942" s="2">
        <v>0</v>
      </c>
      <c r="M13942" t="s">
        <v>16691</v>
      </c>
      <c r="N13942" t="s">
        <v>17031</v>
      </c>
      <c r="O13942" t="s">
        <v>10871</v>
      </c>
      <c r="P13942" t="s">
        <v>10885</v>
      </c>
    </row>
    <row r="13943" spans="1:16" x14ac:dyDescent="0.3">
      <c r="A13943" t="s">
        <v>10807</v>
      </c>
      <c r="B13943" s="2" t="str">
        <f t="shared" si="653"/>
        <v>9991</v>
      </c>
      <c r="C13943" s="2">
        <f t="shared" si="651"/>
        <v>9991</v>
      </c>
      <c r="D13943" t="str">
        <f>VLOOKUP(C13943,'Cost Centre'!A:B,2,)</f>
        <v>Naledi</v>
      </c>
      <c r="E13943" t="str">
        <f t="shared" si="652"/>
        <v>2</v>
      </c>
      <c r="F13943" t="s">
        <v>133</v>
      </c>
      <c r="G13943" s="2">
        <v>0</v>
      </c>
      <c r="H13943" s="2">
        <v>0</v>
      </c>
      <c r="I13943" s="2">
        <v>0</v>
      </c>
      <c r="J13943" s="105">
        <f>SUMIF([1]MMM!$A:$A,A13943,[1]MMM!$F:$F)</f>
        <v>0</v>
      </c>
      <c r="K13943" s="2" t="s">
        <v>10</v>
      </c>
      <c r="L13943" s="2">
        <v>0</v>
      </c>
      <c r="M13943" t="s">
        <v>16691</v>
      </c>
      <c r="N13943" t="s">
        <v>17031</v>
      </c>
      <c r="O13943" t="s">
        <v>10871</v>
      </c>
      <c r="P13943" t="s">
        <v>10885</v>
      </c>
    </row>
    <row r="13944" spans="1:16" x14ac:dyDescent="0.3">
      <c r="A13944" t="s">
        <v>10808</v>
      </c>
      <c r="B13944" s="2" t="str">
        <f t="shared" si="653"/>
        <v>9991</v>
      </c>
      <c r="C13944" s="2">
        <f t="shared" si="651"/>
        <v>9991</v>
      </c>
      <c r="D13944" t="str">
        <f>VLOOKUP(C13944,'Cost Centre'!A:B,2,)</f>
        <v>Naledi</v>
      </c>
      <c r="E13944" t="str">
        <f t="shared" si="652"/>
        <v>2</v>
      </c>
      <c r="F13944" t="s">
        <v>417</v>
      </c>
      <c r="G13944" s="2">
        <v>0</v>
      </c>
      <c r="H13944" s="2">
        <v>0</v>
      </c>
      <c r="I13944" s="2">
        <v>0</v>
      </c>
      <c r="J13944" s="105">
        <f>SUMIF([1]MMM!$A:$A,A13944,[1]MMM!$F:$F)</f>
        <v>0</v>
      </c>
      <c r="K13944" s="2" t="s">
        <v>10</v>
      </c>
      <c r="L13944" s="2">
        <v>0</v>
      </c>
      <c r="M13944" t="s">
        <v>16691</v>
      </c>
      <c r="N13944" t="s">
        <v>17031</v>
      </c>
      <c r="O13944" t="s">
        <v>10871</v>
      </c>
      <c r="P13944" t="s">
        <v>13484</v>
      </c>
    </row>
    <row r="13945" spans="1:16" x14ac:dyDescent="0.3">
      <c r="A13945" t="s">
        <v>10809</v>
      </c>
      <c r="B13945" s="2" t="str">
        <f t="shared" si="653"/>
        <v>9991</v>
      </c>
      <c r="C13945" s="2">
        <f t="shared" si="651"/>
        <v>9991</v>
      </c>
      <c r="D13945" t="str">
        <f>VLOOKUP(C13945,'Cost Centre'!A:B,2,)</f>
        <v>Naledi</v>
      </c>
      <c r="E13945" t="str">
        <f t="shared" si="652"/>
        <v>2</v>
      </c>
      <c r="F13945" t="s">
        <v>135</v>
      </c>
      <c r="G13945" s="2">
        <v>0</v>
      </c>
      <c r="H13945" s="2">
        <v>0</v>
      </c>
      <c r="I13945" s="2">
        <v>0</v>
      </c>
      <c r="J13945" s="105">
        <f>SUMIF([1]MMM!$A:$A,A13945,[1]MMM!$F:$F)</f>
        <v>0</v>
      </c>
      <c r="K13945" s="2" t="s">
        <v>10</v>
      </c>
      <c r="L13945" s="2">
        <v>0</v>
      </c>
      <c r="M13945" t="s">
        <v>16691</v>
      </c>
      <c r="N13945" t="s">
        <v>17031</v>
      </c>
      <c r="O13945" t="s">
        <v>10871</v>
      </c>
      <c r="P13945" t="s">
        <v>10934</v>
      </c>
    </row>
    <row r="13946" spans="1:16" x14ac:dyDescent="0.3">
      <c r="A13946" t="s">
        <v>17032</v>
      </c>
      <c r="B13946" s="2" t="str">
        <f t="shared" si="653"/>
        <v>9991</v>
      </c>
      <c r="C13946" s="2">
        <f t="shared" si="651"/>
        <v>9991</v>
      </c>
      <c r="D13946" t="str">
        <f>VLOOKUP(C13946,'Cost Centre'!A:B,2,)</f>
        <v>Naledi</v>
      </c>
      <c r="E13946" t="str">
        <f t="shared" si="652"/>
        <v>2</v>
      </c>
      <c r="F13946" t="s">
        <v>11547</v>
      </c>
      <c r="G13946" s="2">
        <v>0</v>
      </c>
      <c r="H13946" s="2">
        <v>0</v>
      </c>
      <c r="I13946" s="2">
        <v>0</v>
      </c>
      <c r="J13946" s="105">
        <f>SUMIF([1]MMM!$A:$A,A13946,[1]MMM!$F:$F)</f>
        <v>0</v>
      </c>
      <c r="K13946" s="2" t="s">
        <v>10</v>
      </c>
      <c r="L13946" s="2">
        <v>0</v>
      </c>
      <c r="M13946" t="s">
        <v>16691</v>
      </c>
      <c r="N13946" t="s">
        <v>17031</v>
      </c>
      <c r="O13946" t="s">
        <v>10871</v>
      </c>
      <c r="P13946" t="s">
        <v>10887</v>
      </c>
    </row>
    <row r="13947" spans="1:16" x14ac:dyDescent="0.3">
      <c r="A13947" t="s">
        <v>17033</v>
      </c>
      <c r="B13947" s="2" t="str">
        <f t="shared" si="653"/>
        <v>9991</v>
      </c>
      <c r="C13947" s="2">
        <f t="shared" si="651"/>
        <v>9991</v>
      </c>
      <c r="D13947" t="str">
        <f>VLOOKUP(C13947,'Cost Centre'!A:B,2,)</f>
        <v>Naledi</v>
      </c>
      <c r="E13947" s="109" t="str">
        <f t="shared" si="652"/>
        <v>3</v>
      </c>
      <c r="F13947" t="s">
        <v>2132</v>
      </c>
      <c r="G13947" s="2">
        <v>0</v>
      </c>
      <c r="H13947" s="2">
        <v>0</v>
      </c>
      <c r="I13947" s="2">
        <v>0</v>
      </c>
      <c r="J13947" s="105">
        <f>SUMIF([1]MMM!$A:$A,A13947,[1]MMM!$F:$F)</f>
        <v>0</v>
      </c>
      <c r="K13947" s="2" t="s">
        <v>10</v>
      </c>
      <c r="L13947" s="2">
        <v>0</v>
      </c>
      <c r="M13947" t="s">
        <v>16691</v>
      </c>
      <c r="N13947" t="s">
        <v>17031</v>
      </c>
      <c r="O13947" t="s">
        <v>10908</v>
      </c>
      <c r="P13947" t="s">
        <v>10953</v>
      </c>
    </row>
    <row r="13948" spans="1:16" x14ac:dyDescent="0.3">
      <c r="A13948" t="s">
        <v>17034</v>
      </c>
      <c r="B13948" s="2" t="str">
        <f t="shared" si="653"/>
        <v>9991</v>
      </c>
      <c r="C13948" s="2">
        <f t="shared" si="651"/>
        <v>9991</v>
      </c>
      <c r="D13948" t="str">
        <f>VLOOKUP(C13948,'Cost Centre'!A:B,2,)</f>
        <v>Naledi</v>
      </c>
      <c r="E13948" s="109">
        <v>2</v>
      </c>
      <c r="F13948" t="s">
        <v>2133</v>
      </c>
      <c r="G13948" s="2">
        <v>0</v>
      </c>
      <c r="H13948" s="2">
        <v>0</v>
      </c>
      <c r="I13948" s="2">
        <v>0</v>
      </c>
      <c r="J13948" s="105">
        <f>SUMIF([1]MMM!$A:$A,A13948,[1]MMM!$F:$F)</f>
        <v>0</v>
      </c>
      <c r="K13948" s="2" t="s">
        <v>10</v>
      </c>
      <c r="L13948" s="2">
        <v>0</v>
      </c>
      <c r="M13948" t="s">
        <v>16691</v>
      </c>
      <c r="N13948" t="s">
        <v>17031</v>
      </c>
      <c r="O13948" t="s">
        <v>10908</v>
      </c>
      <c r="P13948" t="s">
        <v>10953</v>
      </c>
    </row>
    <row r="13949" spans="1:16" x14ac:dyDescent="0.3">
      <c r="A13949" t="s">
        <v>17035</v>
      </c>
      <c r="B13949" s="2" t="str">
        <f t="shared" si="653"/>
        <v>9991</v>
      </c>
      <c r="C13949" s="2">
        <f t="shared" si="651"/>
        <v>9991</v>
      </c>
      <c r="D13949" t="str">
        <f>VLOOKUP(C13949,'Cost Centre'!A:B,2,)</f>
        <v>Naledi</v>
      </c>
      <c r="E13949" s="109">
        <v>2</v>
      </c>
      <c r="F13949" t="s">
        <v>512</v>
      </c>
      <c r="G13949" s="2">
        <v>0</v>
      </c>
      <c r="H13949" s="2">
        <v>0</v>
      </c>
      <c r="I13949" s="2">
        <v>0</v>
      </c>
      <c r="J13949" s="105">
        <f>SUMIF([1]MMM!$A:$A,A13949,[1]MMM!$F:$F)</f>
        <v>0</v>
      </c>
      <c r="K13949" s="2" t="s">
        <v>10</v>
      </c>
      <c r="L13949" s="2">
        <v>0</v>
      </c>
      <c r="M13949" t="s">
        <v>16691</v>
      </c>
      <c r="N13949" t="s">
        <v>17031</v>
      </c>
      <c r="O13949" t="s">
        <v>10908</v>
      </c>
      <c r="P13949" t="s">
        <v>10956</v>
      </c>
    </row>
    <row r="13950" spans="1:16" x14ac:dyDescent="0.3">
      <c r="A13950" t="s">
        <v>17036</v>
      </c>
      <c r="B13950" s="2" t="str">
        <f t="shared" si="653"/>
        <v>9991</v>
      </c>
      <c r="C13950" s="2">
        <f t="shared" si="651"/>
        <v>9991</v>
      </c>
      <c r="D13950" t="str">
        <f>VLOOKUP(C13950,'Cost Centre'!A:B,2,)</f>
        <v>Naledi</v>
      </c>
      <c r="E13950" s="109">
        <v>2</v>
      </c>
      <c r="F13950" t="s">
        <v>516</v>
      </c>
      <c r="G13950" s="2">
        <v>0</v>
      </c>
      <c r="H13950" s="2">
        <v>0</v>
      </c>
      <c r="I13950" s="2">
        <v>0</v>
      </c>
      <c r="J13950" s="105">
        <f>SUMIF([1]MMM!$A:$A,A13950,[1]MMM!$F:$F)</f>
        <v>0</v>
      </c>
      <c r="K13950" s="2" t="s">
        <v>10</v>
      </c>
      <c r="L13950" s="2">
        <v>0</v>
      </c>
      <c r="M13950" t="s">
        <v>16691</v>
      </c>
      <c r="N13950" t="s">
        <v>17031</v>
      </c>
      <c r="O13950" t="s">
        <v>10908</v>
      </c>
      <c r="P13950" t="s">
        <v>10958</v>
      </c>
    </row>
    <row r="13951" spans="1:16" x14ac:dyDescent="0.3">
      <c r="A13951" t="s">
        <v>17037</v>
      </c>
      <c r="B13951" s="2" t="str">
        <f t="shared" si="653"/>
        <v>9991</v>
      </c>
      <c r="C13951" s="2">
        <f t="shared" si="651"/>
        <v>9991</v>
      </c>
      <c r="D13951" t="str">
        <f>VLOOKUP(C13951,'Cost Centre'!A:B,2,)</f>
        <v>Naledi</v>
      </c>
      <c r="E13951" t="str">
        <f t="shared" si="652"/>
        <v>3</v>
      </c>
      <c r="F13951" t="s">
        <v>10912</v>
      </c>
      <c r="G13951" s="2">
        <v>0</v>
      </c>
      <c r="H13951" s="2">
        <v>0</v>
      </c>
      <c r="I13951" s="2">
        <v>-6239012.7699999996</v>
      </c>
      <c r="J13951" s="105">
        <f>SUMIF([1]MMM!$A:$A,A13951,[1]MMM!$F:$F)</f>
        <v>-6239012.7699999996</v>
      </c>
      <c r="K13951" s="2" t="s">
        <v>10</v>
      </c>
      <c r="L13951" s="2">
        <v>0</v>
      </c>
      <c r="M13951" t="s">
        <v>16691</v>
      </c>
      <c r="N13951" t="s">
        <v>17031</v>
      </c>
      <c r="O13951" t="s">
        <v>10908</v>
      </c>
      <c r="P13951" t="s">
        <v>10913</v>
      </c>
    </row>
    <row r="13952" spans="1:16" x14ac:dyDescent="0.3">
      <c r="A13952" t="s">
        <v>17038</v>
      </c>
      <c r="B13952" s="2" t="str">
        <f t="shared" si="653"/>
        <v>9991</v>
      </c>
      <c r="C13952" s="2">
        <f t="shared" si="651"/>
        <v>9991</v>
      </c>
      <c r="D13952" t="str">
        <f>VLOOKUP(C13952,'Cost Centre'!A:B,2,)</f>
        <v>Naledi</v>
      </c>
      <c r="E13952" t="str">
        <f t="shared" si="652"/>
        <v>3</v>
      </c>
      <c r="F13952" t="s">
        <v>10915</v>
      </c>
      <c r="G13952" s="2">
        <v>0</v>
      </c>
      <c r="H13952" s="2">
        <v>0</v>
      </c>
      <c r="I13952" s="2">
        <v>0</v>
      </c>
      <c r="J13952" s="105">
        <f>SUMIF([1]MMM!$A:$A,A13952,[1]MMM!$F:$F)</f>
        <v>0</v>
      </c>
      <c r="K13952" s="2" t="s">
        <v>10</v>
      </c>
      <c r="L13952" s="2">
        <v>0</v>
      </c>
      <c r="M13952" t="s">
        <v>16691</v>
      </c>
      <c r="N13952" t="s">
        <v>17031</v>
      </c>
      <c r="O13952" t="s">
        <v>10908</v>
      </c>
      <c r="P13952" t="s">
        <v>10913</v>
      </c>
    </row>
    <row r="13953" spans="1:16" x14ac:dyDescent="0.3">
      <c r="A13953" t="s">
        <v>10810</v>
      </c>
      <c r="B13953" s="2" t="str">
        <f t="shared" si="653"/>
        <v>9991</v>
      </c>
      <c r="C13953" s="2">
        <f t="shared" si="651"/>
        <v>9991</v>
      </c>
      <c r="D13953" t="str">
        <f>VLOOKUP(C13953,'Cost Centre'!A:B,2,)</f>
        <v>Naledi</v>
      </c>
      <c r="E13953" t="str">
        <f t="shared" si="652"/>
        <v>6</v>
      </c>
      <c r="F13953" t="s">
        <v>11621</v>
      </c>
      <c r="G13953" s="2">
        <v>0</v>
      </c>
      <c r="H13953" s="2">
        <v>0</v>
      </c>
      <c r="I13953" s="2">
        <v>0</v>
      </c>
      <c r="J13953" s="105">
        <f>SUMIF([1]MMM!$A:$A,A13953,[1]MMM!$F:$F)</f>
        <v>0</v>
      </c>
      <c r="K13953" s="2" t="s">
        <v>460</v>
      </c>
      <c r="L13953" s="2">
        <v>0</v>
      </c>
      <c r="M13953" t="s">
        <v>16691</v>
      </c>
      <c r="N13953" t="s">
        <v>17031</v>
      </c>
      <c r="O13953" t="s">
        <v>10962</v>
      </c>
      <c r="P13953" t="s">
        <v>11622</v>
      </c>
    </row>
    <row r="13954" spans="1:16" x14ac:dyDescent="0.3">
      <c r="A13954" t="s">
        <v>10811</v>
      </c>
      <c r="B13954" s="2" t="str">
        <f t="shared" si="653"/>
        <v>9991</v>
      </c>
      <c r="C13954" s="2">
        <f t="shared" ref="C13954:C13986" si="654">VALUE(B13954)</f>
        <v>9991</v>
      </c>
      <c r="D13954" t="str">
        <f>VLOOKUP(C13954,'Cost Centre'!A:B,2,)</f>
        <v>Naledi</v>
      </c>
      <c r="E13954" t="str">
        <f t="shared" ref="E13954:E13986" si="655">MID(A13954,5,1)</f>
        <v>6</v>
      </c>
      <c r="F13954" t="s">
        <v>10812</v>
      </c>
      <c r="G13954" s="2">
        <v>0</v>
      </c>
      <c r="H13954" s="2">
        <v>0</v>
      </c>
      <c r="I13954" s="2">
        <v>0</v>
      </c>
      <c r="J13954" s="105">
        <f>SUMIF([1]MMM!$A:$A,A13954,[1]MMM!$F:$F)</f>
        <v>0</v>
      </c>
      <c r="K13954" s="2" t="s">
        <v>10</v>
      </c>
      <c r="L13954" s="2">
        <v>0</v>
      </c>
      <c r="M13954" t="s">
        <v>16691</v>
      </c>
      <c r="N13954" t="s">
        <v>17031</v>
      </c>
      <c r="O13954" t="s">
        <v>10962</v>
      </c>
      <c r="P13954" t="s">
        <v>11622</v>
      </c>
    </row>
    <row r="13955" spans="1:16" x14ac:dyDescent="0.3">
      <c r="A13955" t="s">
        <v>10813</v>
      </c>
      <c r="B13955" s="2" t="str">
        <f t="shared" ref="B13955:B13986" si="656">MID(A13955,1,4)</f>
        <v>9991</v>
      </c>
      <c r="C13955" s="2">
        <f t="shared" si="654"/>
        <v>9991</v>
      </c>
      <c r="D13955" t="str">
        <f>VLOOKUP(C13955,'Cost Centre'!A:B,2,)</f>
        <v>Naledi</v>
      </c>
      <c r="E13955" t="str">
        <f t="shared" si="655"/>
        <v>6</v>
      </c>
      <c r="F13955" t="s">
        <v>10814</v>
      </c>
      <c r="G13955" s="2">
        <v>0</v>
      </c>
      <c r="H13955" s="2">
        <v>0</v>
      </c>
      <c r="I13955" s="2">
        <v>0</v>
      </c>
      <c r="J13955" s="105">
        <f>SUMIF([1]MMM!$A:$A,A13955,[1]MMM!$F:$F)</f>
        <v>0</v>
      </c>
      <c r="K13955" s="2" t="s">
        <v>10</v>
      </c>
      <c r="L13955" s="2">
        <v>0</v>
      </c>
      <c r="M13955" t="s">
        <v>16691</v>
      </c>
      <c r="N13955" t="s">
        <v>17031</v>
      </c>
      <c r="O13955" t="s">
        <v>10962</v>
      </c>
      <c r="P13955" t="s">
        <v>11622</v>
      </c>
    </row>
    <row r="13956" spans="1:16" x14ac:dyDescent="0.3">
      <c r="A13956" t="s">
        <v>10815</v>
      </c>
      <c r="B13956" s="2" t="str">
        <f t="shared" si="656"/>
        <v>9991</v>
      </c>
      <c r="C13956" s="2">
        <f t="shared" si="654"/>
        <v>9991</v>
      </c>
      <c r="D13956" t="str">
        <f>VLOOKUP(C13956,'Cost Centre'!A:B,2,)</f>
        <v>Naledi</v>
      </c>
      <c r="E13956" t="str">
        <f t="shared" si="655"/>
        <v>6</v>
      </c>
      <c r="F13956" t="s">
        <v>11624</v>
      </c>
      <c r="G13956" s="2">
        <v>0</v>
      </c>
      <c r="H13956" s="2">
        <v>0</v>
      </c>
      <c r="I13956" s="2">
        <v>0</v>
      </c>
      <c r="J13956" s="105">
        <f>SUMIF([1]MMM!$A:$A,A13956,[1]MMM!$F:$F)</f>
        <v>0</v>
      </c>
      <c r="K13956" s="2" t="s">
        <v>460</v>
      </c>
      <c r="L13956" s="2">
        <v>0</v>
      </c>
      <c r="M13956" t="s">
        <v>16691</v>
      </c>
      <c r="N13956" t="s">
        <v>17031</v>
      </c>
      <c r="O13956" t="s">
        <v>10962</v>
      </c>
      <c r="P13956" t="s">
        <v>11622</v>
      </c>
    </row>
    <row r="13957" spans="1:16" x14ac:dyDescent="0.3">
      <c r="A13957" t="s">
        <v>10816</v>
      </c>
      <c r="B13957" s="2" t="str">
        <f t="shared" si="656"/>
        <v>9991</v>
      </c>
      <c r="C13957" s="2">
        <f t="shared" si="654"/>
        <v>9991</v>
      </c>
      <c r="D13957" t="str">
        <f>VLOOKUP(C13957,'Cost Centre'!A:B,2,)</f>
        <v>Naledi</v>
      </c>
      <c r="E13957" t="str">
        <f t="shared" si="655"/>
        <v>6</v>
      </c>
      <c r="F13957" t="s">
        <v>11625</v>
      </c>
      <c r="G13957" s="2">
        <v>0</v>
      </c>
      <c r="H13957" s="2">
        <v>0</v>
      </c>
      <c r="I13957" s="2">
        <v>0</v>
      </c>
      <c r="J13957" s="105">
        <f>SUMIF([1]MMM!$A:$A,A13957,[1]MMM!$F:$F)</f>
        <v>0</v>
      </c>
      <c r="K13957" s="2" t="s">
        <v>460</v>
      </c>
      <c r="L13957" s="2">
        <v>0</v>
      </c>
      <c r="M13957" t="s">
        <v>16691</v>
      </c>
      <c r="N13957" t="s">
        <v>17031</v>
      </c>
      <c r="O13957" t="s">
        <v>10962</v>
      </c>
      <c r="P13957" t="s">
        <v>11622</v>
      </c>
    </row>
    <row r="13958" spans="1:16" x14ac:dyDescent="0.3">
      <c r="A13958" t="s">
        <v>10817</v>
      </c>
      <c r="B13958" s="2" t="str">
        <f t="shared" si="656"/>
        <v>9991</v>
      </c>
      <c r="C13958" s="2">
        <f t="shared" si="654"/>
        <v>9991</v>
      </c>
      <c r="D13958" t="str">
        <f>VLOOKUP(C13958,'Cost Centre'!A:B,2,)</f>
        <v>Naledi</v>
      </c>
      <c r="E13958" t="str">
        <f t="shared" si="655"/>
        <v>6</v>
      </c>
      <c r="F13958" t="s">
        <v>11626</v>
      </c>
      <c r="G13958" s="2">
        <v>0</v>
      </c>
      <c r="H13958" s="2">
        <v>0</v>
      </c>
      <c r="I13958" s="2">
        <v>0</v>
      </c>
      <c r="J13958" s="105">
        <f>SUMIF([1]MMM!$A:$A,A13958,[1]MMM!$F:$F)</f>
        <v>0</v>
      </c>
      <c r="K13958" s="2" t="s">
        <v>460</v>
      </c>
      <c r="L13958" s="2">
        <v>0</v>
      </c>
      <c r="M13958" t="s">
        <v>16691</v>
      </c>
      <c r="N13958" t="s">
        <v>17031</v>
      </c>
      <c r="O13958" t="s">
        <v>10962</v>
      </c>
      <c r="P13958" t="s">
        <v>11622</v>
      </c>
    </row>
    <row r="13959" spans="1:16" x14ac:dyDescent="0.3">
      <c r="A13959" t="s">
        <v>10818</v>
      </c>
      <c r="B13959" s="2" t="str">
        <f t="shared" si="656"/>
        <v>9991</v>
      </c>
      <c r="C13959" s="2">
        <f t="shared" si="654"/>
        <v>9991</v>
      </c>
      <c r="D13959" t="str">
        <f>VLOOKUP(C13959,'Cost Centre'!A:B,2,)</f>
        <v>Naledi</v>
      </c>
      <c r="E13959" t="str">
        <f t="shared" si="655"/>
        <v>6</v>
      </c>
      <c r="F13959" t="s">
        <v>11627</v>
      </c>
      <c r="G13959" s="2">
        <v>0</v>
      </c>
      <c r="H13959" s="2">
        <v>0</v>
      </c>
      <c r="I13959" s="2">
        <v>0</v>
      </c>
      <c r="J13959" s="105">
        <f>SUMIF([1]MMM!$A:$A,A13959,[1]MMM!$F:$F)</f>
        <v>0</v>
      </c>
      <c r="K13959" s="2" t="s">
        <v>460</v>
      </c>
      <c r="L13959" s="2">
        <v>0</v>
      </c>
      <c r="M13959" t="s">
        <v>16691</v>
      </c>
      <c r="N13959" t="s">
        <v>17031</v>
      </c>
      <c r="O13959" t="s">
        <v>10962</v>
      </c>
      <c r="P13959" t="s">
        <v>11622</v>
      </c>
    </row>
    <row r="13960" spans="1:16" x14ac:dyDescent="0.3">
      <c r="A13960" t="s">
        <v>10819</v>
      </c>
      <c r="B13960" s="2" t="str">
        <f t="shared" si="656"/>
        <v>9991</v>
      </c>
      <c r="C13960" s="2">
        <f t="shared" si="654"/>
        <v>9991</v>
      </c>
      <c r="D13960" t="str">
        <f>VLOOKUP(C13960,'Cost Centre'!A:B,2,)</f>
        <v>Naledi</v>
      </c>
      <c r="E13960" t="str">
        <f t="shared" si="655"/>
        <v>6</v>
      </c>
      <c r="F13960" t="s">
        <v>11628</v>
      </c>
      <c r="G13960" s="2">
        <v>0</v>
      </c>
      <c r="H13960" s="2">
        <v>0</v>
      </c>
      <c r="I13960" s="2">
        <v>0</v>
      </c>
      <c r="J13960" s="105">
        <f>SUMIF([1]MMM!$A:$A,A13960,[1]MMM!$F:$F)</f>
        <v>0</v>
      </c>
      <c r="K13960" s="2" t="s">
        <v>460</v>
      </c>
      <c r="L13960" s="2">
        <v>0</v>
      </c>
      <c r="M13960" t="s">
        <v>16691</v>
      </c>
      <c r="N13960" t="s">
        <v>17031</v>
      </c>
      <c r="O13960" t="s">
        <v>10962</v>
      </c>
      <c r="P13960" t="s">
        <v>11622</v>
      </c>
    </row>
    <row r="13961" spans="1:16" x14ac:dyDescent="0.3">
      <c r="A13961" t="s">
        <v>10820</v>
      </c>
      <c r="B13961" s="2" t="str">
        <f t="shared" si="656"/>
        <v>9991</v>
      </c>
      <c r="C13961" s="2">
        <f t="shared" si="654"/>
        <v>9991</v>
      </c>
      <c r="D13961" t="str">
        <f>VLOOKUP(C13961,'Cost Centre'!A:B,2,)</f>
        <v>Naledi</v>
      </c>
      <c r="E13961" t="str">
        <f t="shared" si="655"/>
        <v>6</v>
      </c>
      <c r="F13961" t="s">
        <v>11629</v>
      </c>
      <c r="G13961" s="2">
        <v>0</v>
      </c>
      <c r="H13961" s="2">
        <v>0</v>
      </c>
      <c r="I13961" s="2">
        <v>0</v>
      </c>
      <c r="J13961" s="105">
        <f>SUMIF([1]MMM!$A:$A,A13961,[1]MMM!$F:$F)</f>
        <v>0</v>
      </c>
      <c r="K13961" s="2" t="s">
        <v>460</v>
      </c>
      <c r="L13961" s="2">
        <v>0</v>
      </c>
      <c r="M13961" t="s">
        <v>16691</v>
      </c>
      <c r="N13961" t="s">
        <v>17031</v>
      </c>
      <c r="O13961" t="s">
        <v>10962</v>
      </c>
      <c r="P13961" t="s">
        <v>11622</v>
      </c>
    </row>
    <row r="13962" spans="1:16" x14ac:dyDescent="0.3">
      <c r="A13962" t="s">
        <v>10821</v>
      </c>
      <c r="B13962" s="2" t="str">
        <f t="shared" si="656"/>
        <v>9991</v>
      </c>
      <c r="C13962" s="2">
        <f t="shared" si="654"/>
        <v>9991</v>
      </c>
      <c r="D13962" t="str">
        <f>VLOOKUP(C13962,'Cost Centre'!A:B,2,)</f>
        <v>Naledi</v>
      </c>
      <c r="E13962" t="str">
        <f t="shared" si="655"/>
        <v>6</v>
      </c>
      <c r="F13962" t="s">
        <v>11630</v>
      </c>
      <c r="G13962" s="2">
        <v>0</v>
      </c>
      <c r="H13962" s="2">
        <v>0</v>
      </c>
      <c r="I13962" s="2">
        <v>0</v>
      </c>
      <c r="J13962" s="105">
        <f>SUMIF([1]MMM!$A:$A,A13962,[1]MMM!$F:$F)</f>
        <v>0</v>
      </c>
      <c r="K13962" s="2" t="s">
        <v>460</v>
      </c>
      <c r="L13962" s="2">
        <v>0</v>
      </c>
      <c r="M13962" t="s">
        <v>16691</v>
      </c>
      <c r="N13962" t="s">
        <v>17031</v>
      </c>
      <c r="O13962" t="s">
        <v>10962</v>
      </c>
      <c r="P13962" t="s">
        <v>11622</v>
      </c>
    </row>
    <row r="13963" spans="1:16" x14ac:dyDescent="0.3">
      <c r="A13963" t="s">
        <v>10822</v>
      </c>
      <c r="B13963" s="2" t="str">
        <f t="shared" si="656"/>
        <v>9991</v>
      </c>
      <c r="C13963" s="2">
        <f t="shared" si="654"/>
        <v>9991</v>
      </c>
      <c r="D13963" t="str">
        <f>VLOOKUP(C13963,'Cost Centre'!A:B,2,)</f>
        <v>Naledi</v>
      </c>
      <c r="E13963" t="str">
        <f t="shared" si="655"/>
        <v>6</v>
      </c>
      <c r="F13963" t="s">
        <v>11631</v>
      </c>
      <c r="G13963" s="2">
        <v>0</v>
      </c>
      <c r="H13963" s="2">
        <v>0</v>
      </c>
      <c r="I13963" s="2">
        <v>0</v>
      </c>
      <c r="J13963" s="105">
        <f>SUMIF([1]MMM!$A:$A,A13963,[1]MMM!$F:$F)</f>
        <v>0</v>
      </c>
      <c r="K13963" s="2" t="s">
        <v>460</v>
      </c>
      <c r="L13963" s="2">
        <v>0</v>
      </c>
      <c r="M13963" t="s">
        <v>16691</v>
      </c>
      <c r="N13963" t="s">
        <v>17031</v>
      </c>
      <c r="O13963" t="s">
        <v>10962</v>
      </c>
      <c r="P13963" t="s">
        <v>11622</v>
      </c>
    </row>
    <row r="13964" spans="1:16" x14ac:dyDescent="0.3">
      <c r="A13964" t="s">
        <v>10823</v>
      </c>
      <c r="B13964" s="2" t="str">
        <f t="shared" si="656"/>
        <v>9991</v>
      </c>
      <c r="C13964" s="2">
        <f t="shared" si="654"/>
        <v>9991</v>
      </c>
      <c r="D13964" t="str">
        <f>VLOOKUP(C13964,'Cost Centre'!A:B,2,)</f>
        <v>Naledi</v>
      </c>
      <c r="E13964" t="str">
        <f t="shared" si="655"/>
        <v>6</v>
      </c>
      <c r="F13964" t="s">
        <v>11632</v>
      </c>
      <c r="G13964" s="2">
        <v>0</v>
      </c>
      <c r="H13964" s="2">
        <v>0</v>
      </c>
      <c r="I13964" s="2">
        <v>0</v>
      </c>
      <c r="J13964" s="105">
        <f>SUMIF([1]MMM!$A:$A,A13964,[1]MMM!$F:$F)</f>
        <v>0</v>
      </c>
      <c r="K13964" s="2" t="s">
        <v>460</v>
      </c>
      <c r="L13964" s="2">
        <v>0</v>
      </c>
      <c r="M13964" t="s">
        <v>16691</v>
      </c>
      <c r="N13964" t="s">
        <v>17031</v>
      </c>
      <c r="O13964" t="s">
        <v>10962</v>
      </c>
      <c r="P13964" t="s">
        <v>11622</v>
      </c>
    </row>
    <row r="13965" spans="1:16" x14ac:dyDescent="0.3">
      <c r="A13965" t="s">
        <v>10824</v>
      </c>
      <c r="B13965" s="2" t="str">
        <f t="shared" si="656"/>
        <v>9991</v>
      </c>
      <c r="C13965" s="2">
        <f t="shared" si="654"/>
        <v>9991</v>
      </c>
      <c r="D13965" t="str">
        <f>VLOOKUP(C13965,'Cost Centre'!A:B,2,)</f>
        <v>Naledi</v>
      </c>
      <c r="E13965" t="str">
        <f t="shared" si="655"/>
        <v>6</v>
      </c>
      <c r="F13965" t="s">
        <v>11633</v>
      </c>
      <c r="G13965" s="2">
        <v>0</v>
      </c>
      <c r="H13965" s="2">
        <v>0</v>
      </c>
      <c r="I13965" s="2">
        <v>0</v>
      </c>
      <c r="J13965" s="105">
        <f>SUMIF([1]MMM!$A:$A,A13965,[1]MMM!$F:$F)</f>
        <v>0</v>
      </c>
      <c r="K13965" s="2" t="s">
        <v>460</v>
      </c>
      <c r="L13965" s="2">
        <v>0</v>
      </c>
      <c r="M13965" t="s">
        <v>16691</v>
      </c>
      <c r="N13965" t="s">
        <v>17031</v>
      </c>
      <c r="O13965" t="s">
        <v>10962</v>
      </c>
      <c r="P13965" t="s">
        <v>11622</v>
      </c>
    </row>
    <row r="13966" spans="1:16" x14ac:dyDescent="0.3">
      <c r="A13966" t="s">
        <v>10825</v>
      </c>
      <c r="B13966" s="2" t="str">
        <f t="shared" si="656"/>
        <v>9991</v>
      </c>
      <c r="C13966" s="2">
        <f t="shared" si="654"/>
        <v>9991</v>
      </c>
      <c r="D13966" t="str">
        <f>VLOOKUP(C13966,'Cost Centre'!A:B,2,)</f>
        <v>Naledi</v>
      </c>
      <c r="E13966" t="str">
        <f t="shared" si="655"/>
        <v>6</v>
      </c>
      <c r="F13966" t="s">
        <v>11634</v>
      </c>
      <c r="G13966" s="2">
        <v>0</v>
      </c>
      <c r="H13966" s="2">
        <v>0</v>
      </c>
      <c r="I13966" s="2">
        <v>0</v>
      </c>
      <c r="J13966" s="105">
        <f>SUMIF([1]MMM!$A:$A,A13966,[1]MMM!$F:$F)</f>
        <v>0</v>
      </c>
      <c r="K13966" s="2" t="s">
        <v>460</v>
      </c>
      <c r="L13966" s="2">
        <v>0</v>
      </c>
      <c r="M13966" t="s">
        <v>16691</v>
      </c>
      <c r="N13966" t="s">
        <v>17031</v>
      </c>
      <c r="O13966" t="s">
        <v>10962</v>
      </c>
      <c r="P13966" t="s">
        <v>11622</v>
      </c>
    </row>
    <row r="13967" spans="1:16" x14ac:dyDescent="0.3">
      <c r="A13967" t="s">
        <v>10826</v>
      </c>
      <c r="B13967" s="2" t="str">
        <f t="shared" si="656"/>
        <v>9991</v>
      </c>
      <c r="C13967" s="2">
        <f t="shared" si="654"/>
        <v>9991</v>
      </c>
      <c r="D13967" t="str">
        <f>VLOOKUP(C13967,'Cost Centre'!A:B,2,)</f>
        <v>Naledi</v>
      </c>
      <c r="E13967" t="str">
        <f t="shared" si="655"/>
        <v>6</v>
      </c>
      <c r="F13967" t="s">
        <v>11635</v>
      </c>
      <c r="G13967" s="2">
        <v>0</v>
      </c>
      <c r="H13967" s="2">
        <v>0</v>
      </c>
      <c r="I13967" s="2">
        <v>0</v>
      </c>
      <c r="J13967" s="105">
        <f>SUMIF([1]MMM!$A:$A,A13967,[1]MMM!$F:$F)</f>
        <v>0</v>
      </c>
      <c r="K13967" s="2" t="s">
        <v>460</v>
      </c>
      <c r="L13967" s="2">
        <v>0</v>
      </c>
      <c r="M13967" t="s">
        <v>16691</v>
      </c>
      <c r="N13967" t="s">
        <v>17031</v>
      </c>
      <c r="O13967" t="s">
        <v>10962</v>
      </c>
      <c r="P13967" t="s">
        <v>11622</v>
      </c>
    </row>
    <row r="13968" spans="1:16" x14ac:dyDescent="0.3">
      <c r="A13968" t="s">
        <v>10827</v>
      </c>
      <c r="B13968" s="2" t="str">
        <f t="shared" si="656"/>
        <v>9991</v>
      </c>
      <c r="C13968" s="2">
        <f t="shared" si="654"/>
        <v>9991</v>
      </c>
      <c r="D13968" t="str">
        <f>VLOOKUP(C13968,'Cost Centre'!A:B,2,)</f>
        <v>Naledi</v>
      </c>
      <c r="E13968" t="str">
        <f t="shared" si="655"/>
        <v>6</v>
      </c>
      <c r="F13968" t="s">
        <v>11636</v>
      </c>
      <c r="G13968" s="2">
        <v>0</v>
      </c>
      <c r="H13968" s="2">
        <v>0</v>
      </c>
      <c r="I13968" s="2">
        <v>0</v>
      </c>
      <c r="J13968" s="105">
        <f>SUMIF([1]MMM!$A:$A,A13968,[1]MMM!$F:$F)</f>
        <v>0</v>
      </c>
      <c r="K13968" s="2" t="s">
        <v>460</v>
      </c>
      <c r="L13968" s="2">
        <v>0</v>
      </c>
      <c r="M13968" t="s">
        <v>16691</v>
      </c>
      <c r="N13968" t="s">
        <v>17031</v>
      </c>
      <c r="O13968" t="s">
        <v>10962</v>
      </c>
      <c r="P13968" t="s">
        <v>11622</v>
      </c>
    </row>
    <row r="13969" spans="1:16" x14ac:dyDescent="0.3">
      <c r="A13969" t="s">
        <v>10828</v>
      </c>
      <c r="B13969" s="2" t="str">
        <f t="shared" si="656"/>
        <v>9991</v>
      </c>
      <c r="C13969" s="2">
        <f t="shared" si="654"/>
        <v>9991</v>
      </c>
      <c r="D13969" t="str">
        <f>VLOOKUP(C13969,'Cost Centre'!A:B,2,)</f>
        <v>Naledi</v>
      </c>
      <c r="E13969" t="str">
        <f t="shared" si="655"/>
        <v>6</v>
      </c>
      <c r="F13969" t="s">
        <v>11637</v>
      </c>
      <c r="G13969" s="2">
        <v>0</v>
      </c>
      <c r="H13969" s="2">
        <v>0</v>
      </c>
      <c r="I13969" s="2">
        <v>0</v>
      </c>
      <c r="J13969" s="105">
        <f>SUMIF([1]MMM!$A:$A,A13969,[1]MMM!$F:$F)</f>
        <v>0</v>
      </c>
      <c r="K13969" s="2" t="s">
        <v>460</v>
      </c>
      <c r="L13969" s="2">
        <v>0</v>
      </c>
      <c r="M13969" t="s">
        <v>16691</v>
      </c>
      <c r="N13969" t="s">
        <v>17031</v>
      </c>
      <c r="O13969" t="s">
        <v>10962</v>
      </c>
      <c r="P13969" t="s">
        <v>11622</v>
      </c>
    </row>
    <row r="13970" spans="1:16" x14ac:dyDescent="0.3">
      <c r="A13970" t="s">
        <v>10829</v>
      </c>
      <c r="B13970" s="2" t="str">
        <f t="shared" si="656"/>
        <v>9991</v>
      </c>
      <c r="C13970" s="2">
        <f t="shared" si="654"/>
        <v>9991</v>
      </c>
      <c r="D13970" t="str">
        <f>VLOOKUP(C13970,'Cost Centre'!A:B,2,)</f>
        <v>Naledi</v>
      </c>
      <c r="E13970" t="str">
        <f t="shared" si="655"/>
        <v>6</v>
      </c>
      <c r="F13970" t="s">
        <v>11638</v>
      </c>
      <c r="G13970" s="2">
        <v>0</v>
      </c>
      <c r="H13970" s="2">
        <v>0</v>
      </c>
      <c r="I13970" s="2">
        <v>0</v>
      </c>
      <c r="J13970" s="105">
        <f>SUMIF([1]MMM!$A:$A,A13970,[1]MMM!$F:$F)</f>
        <v>0</v>
      </c>
      <c r="K13970" s="2" t="s">
        <v>460</v>
      </c>
      <c r="L13970" s="2">
        <v>0</v>
      </c>
      <c r="M13970" t="s">
        <v>16691</v>
      </c>
      <c r="N13970" t="s">
        <v>17031</v>
      </c>
      <c r="O13970" t="s">
        <v>10962</v>
      </c>
      <c r="P13970" t="s">
        <v>11622</v>
      </c>
    </row>
    <row r="13971" spans="1:16" x14ac:dyDescent="0.3">
      <c r="A13971" t="s">
        <v>2079</v>
      </c>
      <c r="B13971" s="2" t="str">
        <f t="shared" si="656"/>
        <v>9991</v>
      </c>
      <c r="C13971" s="2">
        <f t="shared" si="654"/>
        <v>9991</v>
      </c>
      <c r="D13971" t="str">
        <f>VLOOKUP(C13971,'Cost Centre'!A:B,2,)</f>
        <v>Naledi</v>
      </c>
      <c r="E13971" t="str">
        <f t="shared" si="655"/>
        <v>6</v>
      </c>
      <c r="F13971" t="s">
        <v>11009</v>
      </c>
      <c r="G13971" s="2">
        <v>0</v>
      </c>
      <c r="H13971" s="2">
        <v>0</v>
      </c>
      <c r="I13971" s="2">
        <v>0</v>
      </c>
      <c r="J13971" s="105">
        <f>SUMIF([1]MMM!$A:$A,A13971,[1]MMM!$F:$F)</f>
        <v>0</v>
      </c>
      <c r="K13971" s="2" t="s">
        <v>460</v>
      </c>
      <c r="L13971" s="2">
        <v>0</v>
      </c>
      <c r="M13971" t="s">
        <v>16691</v>
      </c>
      <c r="N13971" t="s">
        <v>17031</v>
      </c>
      <c r="O13971" t="s">
        <v>10962</v>
      </c>
      <c r="P13971" t="s">
        <v>11010</v>
      </c>
    </row>
    <row r="13972" spans="1:16" x14ac:dyDescent="0.3">
      <c r="A13972" t="s">
        <v>10830</v>
      </c>
      <c r="B13972" s="2" t="str">
        <f t="shared" si="656"/>
        <v>9991</v>
      </c>
      <c r="C13972" s="2">
        <f t="shared" si="654"/>
        <v>9991</v>
      </c>
      <c r="D13972" t="str">
        <f>VLOOKUP(C13972,'Cost Centre'!A:B,2,)</f>
        <v>Naledi</v>
      </c>
      <c r="E13972" t="str">
        <f t="shared" si="655"/>
        <v>6</v>
      </c>
      <c r="F13972" t="s">
        <v>11011</v>
      </c>
      <c r="G13972" s="2">
        <v>0</v>
      </c>
      <c r="H13972" s="2">
        <v>0</v>
      </c>
      <c r="I13972" s="2">
        <v>0</v>
      </c>
      <c r="J13972" s="105">
        <f>SUMIF([1]MMM!$A:$A,A13972,[1]MMM!$F:$F)</f>
        <v>0</v>
      </c>
      <c r="K13972" s="2" t="s">
        <v>460</v>
      </c>
      <c r="L13972" s="2">
        <v>0</v>
      </c>
      <c r="M13972" t="s">
        <v>16691</v>
      </c>
      <c r="N13972" t="s">
        <v>17031</v>
      </c>
      <c r="O13972" t="s">
        <v>10962</v>
      </c>
      <c r="P13972" t="s">
        <v>11010</v>
      </c>
    </row>
    <row r="13973" spans="1:16" x14ac:dyDescent="0.3">
      <c r="A13973" t="s">
        <v>10831</v>
      </c>
      <c r="B13973" s="2" t="str">
        <f t="shared" si="656"/>
        <v>9991</v>
      </c>
      <c r="C13973" s="2">
        <f t="shared" si="654"/>
        <v>9991</v>
      </c>
      <c r="D13973" t="str">
        <f>VLOOKUP(C13973,'Cost Centre'!A:B,2,)</f>
        <v>Naledi</v>
      </c>
      <c r="E13973" t="str">
        <f t="shared" si="655"/>
        <v>6</v>
      </c>
      <c r="F13973" t="s">
        <v>11012</v>
      </c>
      <c r="G13973" s="2">
        <v>0</v>
      </c>
      <c r="H13973" s="2">
        <v>0</v>
      </c>
      <c r="I13973" s="2">
        <v>0</v>
      </c>
      <c r="J13973" s="105">
        <f>SUMIF([1]MMM!$A:$A,A13973,[1]MMM!$F:$F)</f>
        <v>0</v>
      </c>
      <c r="K13973" s="2" t="s">
        <v>460</v>
      </c>
      <c r="L13973" s="2">
        <v>0</v>
      </c>
      <c r="M13973" t="s">
        <v>16691</v>
      </c>
      <c r="N13973" t="s">
        <v>17031</v>
      </c>
      <c r="O13973" t="s">
        <v>10962</v>
      </c>
      <c r="P13973" t="s">
        <v>11010</v>
      </c>
    </row>
    <row r="13974" spans="1:16" x14ac:dyDescent="0.3">
      <c r="A13974" t="s">
        <v>10832</v>
      </c>
      <c r="B13974" s="2" t="str">
        <f t="shared" si="656"/>
        <v>9991</v>
      </c>
      <c r="C13974" s="2">
        <f t="shared" si="654"/>
        <v>9991</v>
      </c>
      <c r="D13974" t="str">
        <f>VLOOKUP(C13974,'Cost Centre'!A:B,2,)</f>
        <v>Naledi</v>
      </c>
      <c r="E13974" t="str">
        <f t="shared" si="655"/>
        <v>6</v>
      </c>
      <c r="F13974" t="s">
        <v>11013</v>
      </c>
      <c r="G13974" s="2">
        <v>0</v>
      </c>
      <c r="H13974" s="2">
        <v>0</v>
      </c>
      <c r="I13974" s="2">
        <v>0</v>
      </c>
      <c r="J13974" s="105">
        <f>SUMIF([1]MMM!$A:$A,A13974,[1]MMM!$F:$F)</f>
        <v>0</v>
      </c>
      <c r="K13974" s="2" t="s">
        <v>460</v>
      </c>
      <c r="L13974" s="2">
        <v>0</v>
      </c>
      <c r="M13974" t="s">
        <v>16691</v>
      </c>
      <c r="N13974" t="s">
        <v>17031</v>
      </c>
      <c r="O13974" t="s">
        <v>10962</v>
      </c>
      <c r="P13974" t="s">
        <v>11010</v>
      </c>
    </row>
    <row r="13975" spans="1:16" x14ac:dyDescent="0.3">
      <c r="A13975" t="s">
        <v>10833</v>
      </c>
      <c r="B13975" s="2" t="str">
        <f t="shared" si="656"/>
        <v>9991</v>
      </c>
      <c r="C13975" s="2">
        <f t="shared" si="654"/>
        <v>9991</v>
      </c>
      <c r="D13975" t="str">
        <f>VLOOKUP(C13975,'Cost Centre'!A:B,2,)</f>
        <v>Naledi</v>
      </c>
      <c r="E13975" t="str">
        <f t="shared" si="655"/>
        <v>6</v>
      </c>
      <c r="F13975" t="s">
        <v>11014</v>
      </c>
      <c r="G13975" s="2">
        <v>0</v>
      </c>
      <c r="H13975" s="2">
        <v>0</v>
      </c>
      <c r="I13975" s="2">
        <v>0</v>
      </c>
      <c r="J13975" s="105">
        <f>SUMIF([1]MMM!$A:$A,A13975,[1]MMM!$F:$F)</f>
        <v>0</v>
      </c>
      <c r="K13975" s="2" t="s">
        <v>460</v>
      </c>
      <c r="L13975" s="2">
        <v>0</v>
      </c>
      <c r="M13975" t="s">
        <v>16691</v>
      </c>
      <c r="N13975" t="s">
        <v>17031</v>
      </c>
      <c r="O13975" t="s">
        <v>10962</v>
      </c>
      <c r="P13975" t="s">
        <v>11010</v>
      </c>
    </row>
    <row r="13976" spans="1:16" x14ac:dyDescent="0.3">
      <c r="A13976" t="s">
        <v>10834</v>
      </c>
      <c r="B13976" s="2" t="str">
        <f t="shared" si="656"/>
        <v>9991</v>
      </c>
      <c r="C13976" s="2">
        <f t="shared" si="654"/>
        <v>9991</v>
      </c>
      <c r="D13976" t="str">
        <f>VLOOKUP(C13976,'Cost Centre'!A:B,2,)</f>
        <v>Naledi</v>
      </c>
      <c r="E13976" t="str">
        <f t="shared" si="655"/>
        <v>6</v>
      </c>
      <c r="F13976" t="s">
        <v>11015</v>
      </c>
      <c r="G13976" s="2">
        <v>0</v>
      </c>
      <c r="H13976" s="2">
        <v>0</v>
      </c>
      <c r="I13976" s="2">
        <v>0</v>
      </c>
      <c r="J13976" s="105">
        <f>SUMIF([1]MMM!$A:$A,A13976,[1]MMM!$F:$F)</f>
        <v>0</v>
      </c>
      <c r="K13976" s="2" t="s">
        <v>460</v>
      </c>
      <c r="L13976" s="2">
        <v>0</v>
      </c>
      <c r="M13976" t="s">
        <v>16691</v>
      </c>
      <c r="N13976" t="s">
        <v>17031</v>
      </c>
      <c r="O13976" t="s">
        <v>10962</v>
      </c>
      <c r="P13976" t="s">
        <v>11010</v>
      </c>
    </row>
    <row r="13977" spans="1:16" x14ac:dyDescent="0.3">
      <c r="A13977" t="s">
        <v>10835</v>
      </c>
      <c r="B13977" s="2" t="str">
        <f t="shared" si="656"/>
        <v>9991</v>
      </c>
      <c r="C13977" s="2">
        <f t="shared" si="654"/>
        <v>9991</v>
      </c>
      <c r="D13977" t="str">
        <f>VLOOKUP(C13977,'Cost Centre'!A:B,2,)</f>
        <v>Naledi</v>
      </c>
      <c r="E13977" t="str">
        <f t="shared" si="655"/>
        <v>6</v>
      </c>
      <c r="F13977" t="s">
        <v>11016</v>
      </c>
      <c r="G13977" s="2">
        <v>0</v>
      </c>
      <c r="H13977" s="2">
        <v>0</v>
      </c>
      <c r="I13977" s="2">
        <v>0</v>
      </c>
      <c r="J13977" s="105">
        <f>SUMIF([1]MMM!$A:$A,A13977,[1]MMM!$F:$F)</f>
        <v>0</v>
      </c>
      <c r="K13977" s="2" t="s">
        <v>460</v>
      </c>
      <c r="L13977" s="2">
        <v>0</v>
      </c>
      <c r="M13977" t="s">
        <v>16691</v>
      </c>
      <c r="N13977" t="s">
        <v>17031</v>
      </c>
      <c r="O13977" t="s">
        <v>10962</v>
      </c>
      <c r="P13977" t="s">
        <v>11010</v>
      </c>
    </row>
    <row r="13978" spans="1:16" x14ac:dyDescent="0.3">
      <c r="A13978" t="s">
        <v>10836</v>
      </c>
      <c r="B13978" s="2" t="str">
        <f t="shared" si="656"/>
        <v>9991</v>
      </c>
      <c r="C13978" s="2">
        <f t="shared" si="654"/>
        <v>9991</v>
      </c>
      <c r="D13978" t="str">
        <f>VLOOKUP(C13978,'Cost Centre'!A:B,2,)</f>
        <v>Naledi</v>
      </c>
      <c r="E13978" t="str">
        <f t="shared" si="655"/>
        <v>6</v>
      </c>
      <c r="F13978" t="s">
        <v>11017</v>
      </c>
      <c r="G13978" s="2">
        <v>0</v>
      </c>
      <c r="H13978" s="2">
        <v>0</v>
      </c>
      <c r="I13978" s="2">
        <v>0</v>
      </c>
      <c r="J13978" s="105">
        <f>SUMIF([1]MMM!$A:$A,A13978,[1]MMM!$F:$F)</f>
        <v>0</v>
      </c>
      <c r="K13978" s="2" t="s">
        <v>460</v>
      </c>
      <c r="L13978" s="2">
        <v>0</v>
      </c>
      <c r="M13978" t="s">
        <v>16691</v>
      </c>
      <c r="N13978" t="s">
        <v>17031</v>
      </c>
      <c r="O13978" t="s">
        <v>10962</v>
      </c>
      <c r="P13978" t="s">
        <v>11010</v>
      </c>
    </row>
    <row r="13979" spans="1:16" x14ac:dyDescent="0.3">
      <c r="A13979" t="s">
        <v>10837</v>
      </c>
      <c r="B13979" s="2" t="str">
        <f t="shared" si="656"/>
        <v>9991</v>
      </c>
      <c r="C13979" s="2">
        <f t="shared" si="654"/>
        <v>9991</v>
      </c>
      <c r="D13979" t="str">
        <f>VLOOKUP(C13979,'Cost Centre'!A:B,2,)</f>
        <v>Naledi</v>
      </c>
      <c r="E13979" t="str">
        <f t="shared" si="655"/>
        <v>6</v>
      </c>
      <c r="F13979" t="s">
        <v>11018</v>
      </c>
      <c r="G13979" s="2">
        <v>0</v>
      </c>
      <c r="H13979" s="2">
        <v>0</v>
      </c>
      <c r="I13979" s="2">
        <v>0</v>
      </c>
      <c r="J13979" s="105">
        <f>SUMIF([1]MMM!$A:$A,A13979,[1]MMM!$F:$F)</f>
        <v>0</v>
      </c>
      <c r="K13979" s="2" t="s">
        <v>460</v>
      </c>
      <c r="L13979" s="2">
        <v>0</v>
      </c>
      <c r="M13979" t="s">
        <v>16691</v>
      </c>
      <c r="N13979" t="s">
        <v>17031</v>
      </c>
      <c r="O13979" t="s">
        <v>10962</v>
      </c>
      <c r="P13979" t="s">
        <v>11010</v>
      </c>
    </row>
    <row r="13980" spans="1:16" x14ac:dyDescent="0.3">
      <c r="A13980" t="s">
        <v>10838</v>
      </c>
      <c r="B13980" s="2" t="str">
        <f t="shared" si="656"/>
        <v>9991</v>
      </c>
      <c r="C13980" s="2">
        <f t="shared" si="654"/>
        <v>9991</v>
      </c>
      <c r="D13980" t="str">
        <f>VLOOKUP(C13980,'Cost Centre'!A:B,2,)</f>
        <v>Naledi</v>
      </c>
      <c r="E13980" t="str">
        <f t="shared" si="655"/>
        <v>6</v>
      </c>
      <c r="F13980" t="s">
        <v>11019</v>
      </c>
      <c r="G13980" s="2">
        <v>0</v>
      </c>
      <c r="H13980" s="2">
        <v>0</v>
      </c>
      <c r="I13980" s="2">
        <v>0</v>
      </c>
      <c r="J13980" s="105">
        <f>SUMIF([1]MMM!$A:$A,A13980,[1]MMM!$F:$F)</f>
        <v>0</v>
      </c>
      <c r="K13980" s="2" t="s">
        <v>460</v>
      </c>
      <c r="L13980" s="2">
        <v>0</v>
      </c>
      <c r="M13980" t="s">
        <v>16691</v>
      </c>
      <c r="N13980" t="s">
        <v>17031</v>
      </c>
      <c r="O13980" t="s">
        <v>10962</v>
      </c>
      <c r="P13980" t="s">
        <v>11010</v>
      </c>
    </row>
    <row r="13981" spans="1:16" x14ac:dyDescent="0.3">
      <c r="A13981" t="s">
        <v>17039</v>
      </c>
      <c r="B13981" s="2" t="str">
        <f t="shared" si="656"/>
        <v>9991</v>
      </c>
      <c r="C13981" s="2">
        <f t="shared" si="654"/>
        <v>9991</v>
      </c>
      <c r="D13981" t="str">
        <f>VLOOKUP(C13981,'Cost Centre'!A:B,2,)</f>
        <v>Naledi</v>
      </c>
      <c r="E13981" t="str">
        <f t="shared" si="655"/>
        <v>8</v>
      </c>
      <c r="F13981" t="s">
        <v>462</v>
      </c>
      <c r="G13981" s="2">
        <v>17144242.93</v>
      </c>
      <c r="H13981" s="2">
        <v>0</v>
      </c>
      <c r="I13981" s="2">
        <v>0</v>
      </c>
      <c r="J13981" s="105">
        <f>SUMIF([1]MMM!$A:$A,A13981,[1]MMM!$F:$F)</f>
        <v>17144242.93</v>
      </c>
      <c r="K13981" s="2" t="s">
        <v>460</v>
      </c>
      <c r="L13981" s="2">
        <v>0</v>
      </c>
      <c r="M13981" t="s">
        <v>16691</v>
      </c>
      <c r="N13981" t="s">
        <v>17031</v>
      </c>
      <c r="O13981" t="s">
        <v>10916</v>
      </c>
      <c r="P13981" t="s">
        <v>10917</v>
      </c>
    </row>
    <row r="13982" spans="1:16" x14ac:dyDescent="0.3">
      <c r="A13982" t="s">
        <v>17040</v>
      </c>
      <c r="B13982" s="2" t="str">
        <f t="shared" si="656"/>
        <v>9991</v>
      </c>
      <c r="C13982" s="2">
        <f t="shared" si="654"/>
        <v>9991</v>
      </c>
      <c r="D13982" t="str">
        <f>VLOOKUP(C13982,'Cost Centre'!A:B,2,)</f>
        <v>Naledi</v>
      </c>
      <c r="E13982" t="str">
        <f t="shared" si="655"/>
        <v>8</v>
      </c>
      <c r="F13982" t="s">
        <v>464</v>
      </c>
      <c r="G13982" s="2">
        <v>0</v>
      </c>
      <c r="H13982" s="2">
        <v>0</v>
      </c>
      <c r="I13982" s="2">
        <v>0</v>
      </c>
      <c r="J13982" s="105">
        <f>SUMIF([1]MMM!$A:$A,A13982,[1]MMM!$F:$F)</f>
        <v>0</v>
      </c>
      <c r="K13982" s="2" t="s">
        <v>460</v>
      </c>
      <c r="L13982" s="2">
        <v>0</v>
      </c>
      <c r="M13982" t="s">
        <v>16691</v>
      </c>
      <c r="N13982" t="s">
        <v>17031</v>
      </c>
      <c r="O13982" t="s">
        <v>10916</v>
      </c>
      <c r="P13982" t="s">
        <v>10917</v>
      </c>
    </row>
    <row r="13983" spans="1:16" x14ac:dyDescent="0.3">
      <c r="A13983" t="s">
        <v>17041</v>
      </c>
      <c r="B13983" s="2" t="str">
        <f t="shared" si="656"/>
        <v>9991</v>
      </c>
      <c r="C13983" s="2">
        <f t="shared" si="654"/>
        <v>9991</v>
      </c>
      <c r="D13983" t="str">
        <f>VLOOKUP(C13983,'Cost Centre'!A:B,2,)</f>
        <v>Naledi</v>
      </c>
      <c r="E13983" t="str">
        <f t="shared" si="655"/>
        <v>8</v>
      </c>
      <c r="F13983" t="s">
        <v>466</v>
      </c>
      <c r="G13983" s="2">
        <v>0</v>
      </c>
      <c r="H13983" s="2">
        <v>0</v>
      </c>
      <c r="I13983" s="2">
        <v>0</v>
      </c>
      <c r="J13983" s="105">
        <f>SUMIF([1]MMM!$A:$A,A13983,[1]MMM!$F:$F)</f>
        <v>0</v>
      </c>
      <c r="K13983" s="2" t="s">
        <v>460</v>
      </c>
      <c r="L13983" s="2">
        <v>0</v>
      </c>
      <c r="M13983" t="s">
        <v>16691</v>
      </c>
      <c r="N13983" t="s">
        <v>17031</v>
      </c>
      <c r="O13983" t="s">
        <v>10916</v>
      </c>
      <c r="P13983" t="s">
        <v>10917</v>
      </c>
    </row>
    <row r="13984" spans="1:16" x14ac:dyDescent="0.3">
      <c r="A13984" t="s">
        <v>17042</v>
      </c>
      <c r="B13984" s="2" t="str">
        <f t="shared" si="656"/>
        <v>9991</v>
      </c>
      <c r="C13984" s="2">
        <f t="shared" si="654"/>
        <v>9991</v>
      </c>
      <c r="D13984" t="str">
        <f>VLOOKUP(C13984,'Cost Centre'!A:B,2,)</f>
        <v>Naledi</v>
      </c>
      <c r="E13984" t="str">
        <f t="shared" si="655"/>
        <v>8</v>
      </c>
      <c r="F13984" t="s">
        <v>468</v>
      </c>
      <c r="G13984" s="2">
        <v>0</v>
      </c>
      <c r="H13984" s="2">
        <v>6239012.7699999996</v>
      </c>
      <c r="I13984" s="2">
        <v>0</v>
      </c>
      <c r="J13984" s="105">
        <f>SUMIF([1]MMM!$A:$A,A13984,[1]MMM!$F:$F)</f>
        <v>6239012.7699999996</v>
      </c>
      <c r="K13984" s="2" t="s">
        <v>460</v>
      </c>
      <c r="L13984" s="2">
        <v>0</v>
      </c>
      <c r="M13984" t="s">
        <v>16691</v>
      </c>
      <c r="N13984" t="s">
        <v>17031</v>
      </c>
      <c r="O13984" t="s">
        <v>10916</v>
      </c>
      <c r="P13984" t="s">
        <v>10917</v>
      </c>
    </row>
    <row r="13985" spans="1:16" x14ac:dyDescent="0.3">
      <c r="A13985" t="s">
        <v>17043</v>
      </c>
      <c r="B13985" s="2" t="str">
        <f t="shared" si="656"/>
        <v>9991</v>
      </c>
      <c r="C13985" s="2">
        <f t="shared" si="654"/>
        <v>9991</v>
      </c>
      <c r="D13985" t="str">
        <f>VLOOKUP(C13985,'Cost Centre'!A:B,2,)</f>
        <v>Naledi</v>
      </c>
      <c r="E13985" t="str">
        <f t="shared" si="655"/>
        <v>8</v>
      </c>
      <c r="F13985" t="s">
        <v>470</v>
      </c>
      <c r="G13985" s="2">
        <v>0</v>
      </c>
      <c r="H13985" s="2">
        <v>0</v>
      </c>
      <c r="I13985" s="2">
        <v>0</v>
      </c>
      <c r="J13985" s="105">
        <f>SUMIF([1]MMM!$A:$A,A13985,[1]MMM!$F:$F)</f>
        <v>0</v>
      </c>
      <c r="K13985" s="2" t="s">
        <v>460</v>
      </c>
      <c r="L13985" s="2">
        <v>0</v>
      </c>
      <c r="M13985" t="s">
        <v>16691</v>
      </c>
      <c r="N13985" t="s">
        <v>17031</v>
      </c>
      <c r="O13985" t="s">
        <v>10916</v>
      </c>
      <c r="P13985" t="s">
        <v>10917</v>
      </c>
    </row>
    <row r="13986" spans="1:16" x14ac:dyDescent="0.3">
      <c r="A13986" t="s">
        <v>17044</v>
      </c>
      <c r="B13986" s="2" t="str">
        <f t="shared" si="656"/>
        <v>9991</v>
      </c>
      <c r="C13986" s="2">
        <f t="shared" si="654"/>
        <v>9991</v>
      </c>
      <c r="D13986" t="str">
        <f>VLOOKUP(C13986,'Cost Centre'!A:B,2,)</f>
        <v>Naledi</v>
      </c>
      <c r="E13986" t="str">
        <f t="shared" si="655"/>
        <v>8</v>
      </c>
      <c r="F13986" t="s">
        <v>2159</v>
      </c>
      <c r="G13986" s="2">
        <v>0</v>
      </c>
      <c r="H13986" s="2">
        <v>0</v>
      </c>
      <c r="I13986" s="2">
        <v>0</v>
      </c>
      <c r="J13986" s="105">
        <f>SUMIF([1]MMM!$A:$A,A13986,[1]MMM!$F:$F)</f>
        <v>0</v>
      </c>
      <c r="K13986" s="2" t="s">
        <v>460</v>
      </c>
      <c r="L13986" s="2">
        <v>0</v>
      </c>
      <c r="M13986" t="s">
        <v>16691</v>
      </c>
      <c r="N13986" t="s">
        <v>17031</v>
      </c>
      <c r="O13986" t="s">
        <v>10916</v>
      </c>
      <c r="P13986" t="s">
        <v>10917</v>
      </c>
    </row>
  </sheetData>
  <autoFilter ref="A1:P13986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36"/>
  <sheetViews>
    <sheetView workbookViewId="0">
      <selection activeCell="C14" sqref="C14"/>
    </sheetView>
  </sheetViews>
  <sheetFormatPr defaultRowHeight="14.4" x14ac:dyDescent="0.3"/>
  <cols>
    <col min="1" max="1" width="40.88671875" bestFit="1" customWidth="1"/>
    <col min="2" max="3" width="16.6640625" bestFit="1" customWidth="1"/>
  </cols>
  <sheetData>
    <row r="1" spans="1:3" x14ac:dyDescent="0.3">
      <c r="A1" s="90" t="s">
        <v>17050</v>
      </c>
      <c r="B1" s="100" t="s">
        <v>17058</v>
      </c>
    </row>
    <row r="3" spans="1:3" x14ac:dyDescent="0.3">
      <c r="A3" s="90" t="s">
        <v>10858</v>
      </c>
      <c r="B3" s="100" t="s">
        <v>10857</v>
      </c>
      <c r="C3" s="100" t="s">
        <v>10860</v>
      </c>
    </row>
    <row r="4" spans="1:3" x14ac:dyDescent="0.3">
      <c r="A4" s="91" t="s">
        <v>1</v>
      </c>
      <c r="B4" s="4">
        <v>277504833</v>
      </c>
      <c r="C4" s="4">
        <v>357978125.67000002</v>
      </c>
    </row>
    <row r="5" spans="1:3" x14ac:dyDescent="0.3">
      <c r="A5" s="91" t="s">
        <v>42</v>
      </c>
      <c r="B5" s="4">
        <v>34636154</v>
      </c>
      <c r="C5" s="4">
        <v>32155238.719999999</v>
      </c>
    </row>
    <row r="6" spans="1:3" x14ac:dyDescent="0.3">
      <c r="A6" s="91" t="s">
        <v>43</v>
      </c>
      <c r="B6" s="4">
        <v>652256146</v>
      </c>
      <c r="C6" s="4">
        <v>1008841872.27</v>
      </c>
    </row>
    <row r="7" spans="1:3" x14ac:dyDescent="0.3">
      <c r="A7" s="91" t="s">
        <v>40</v>
      </c>
      <c r="B7" s="4">
        <v>236683614</v>
      </c>
      <c r="C7" s="4">
        <v>238690616.69000012</v>
      </c>
    </row>
    <row r="8" spans="1:3" x14ac:dyDescent="0.3">
      <c r="A8" s="91" t="s">
        <v>2</v>
      </c>
      <c r="B8" s="4">
        <v>265559127</v>
      </c>
      <c r="C8" s="4">
        <v>248632593.32000011</v>
      </c>
    </row>
    <row r="9" spans="1:3" x14ac:dyDescent="0.3">
      <c r="A9" s="91" t="s">
        <v>46</v>
      </c>
      <c r="B9" s="4">
        <v>114168570</v>
      </c>
      <c r="C9" s="4">
        <v>103906475.66</v>
      </c>
    </row>
    <row r="10" spans="1:3" x14ac:dyDescent="0.3">
      <c r="A10" s="91" t="s">
        <v>3</v>
      </c>
      <c r="B10" s="4">
        <v>197581572</v>
      </c>
      <c r="C10" s="4">
        <v>361767632.23000002</v>
      </c>
    </row>
    <row r="11" spans="1:3" x14ac:dyDescent="0.3">
      <c r="A11" s="91" t="s">
        <v>441</v>
      </c>
      <c r="B11" s="4">
        <v>50570713</v>
      </c>
      <c r="C11" s="4">
        <v>53184911.910000026</v>
      </c>
    </row>
    <row r="12" spans="1:3" x14ac:dyDescent="0.3">
      <c r="A12" s="91" t="s">
        <v>0</v>
      </c>
      <c r="B12" s="4">
        <v>133061314</v>
      </c>
      <c r="C12" s="4">
        <v>121872175.25999998</v>
      </c>
    </row>
    <row r="13" spans="1:3" x14ac:dyDescent="0.3">
      <c r="A13" s="91" t="s">
        <v>41</v>
      </c>
      <c r="B13" s="4">
        <v>104056502</v>
      </c>
      <c r="C13" s="4">
        <v>90328585.760000125</v>
      </c>
    </row>
    <row r="14" spans="1:3" x14ac:dyDescent="0.3">
      <c r="A14" s="91" t="s">
        <v>10846</v>
      </c>
      <c r="B14" s="4">
        <v>514463652</v>
      </c>
      <c r="C14" s="4">
        <v>553285425.07999992</v>
      </c>
    </row>
    <row r="15" spans="1:3" x14ac:dyDescent="0.3">
      <c r="A15" s="91" t="s">
        <v>47</v>
      </c>
      <c r="B15" s="4">
        <v>41088541</v>
      </c>
      <c r="C15" s="4">
        <v>51288652.290000014</v>
      </c>
    </row>
    <row r="16" spans="1:3" x14ac:dyDescent="0.3">
      <c r="A16" s="91" t="s">
        <v>45</v>
      </c>
      <c r="B16" s="4">
        <v>396038504</v>
      </c>
      <c r="C16" s="4">
        <v>441204214.73999995</v>
      </c>
    </row>
    <row r="17" spans="1:3" x14ac:dyDescent="0.3">
      <c r="A17" s="91" t="s">
        <v>44</v>
      </c>
      <c r="B17" s="4">
        <v>991536439</v>
      </c>
      <c r="C17" s="4">
        <v>1655444883.7999997</v>
      </c>
    </row>
    <row r="18" spans="1:3" x14ac:dyDescent="0.3">
      <c r="A18" s="91" t="s">
        <v>10859</v>
      </c>
      <c r="B18" s="4">
        <v>4009205681</v>
      </c>
      <c r="C18" s="4">
        <v>5318581403.3999996</v>
      </c>
    </row>
    <row r="21" spans="1:3" s="101" customFormat="1" x14ac:dyDescent="0.3">
      <c r="A21" s="101" t="s">
        <v>10858</v>
      </c>
      <c r="B21" s="86" t="s">
        <v>10857</v>
      </c>
      <c r="C21" s="86" t="s">
        <v>10860</v>
      </c>
    </row>
    <row r="22" spans="1:3" x14ac:dyDescent="0.3">
      <c r="A22" t="s">
        <v>1</v>
      </c>
      <c r="B22" s="2">
        <v>277504833</v>
      </c>
      <c r="C22" s="2">
        <v>357978125.67000002</v>
      </c>
    </row>
    <row r="23" spans="1:3" x14ac:dyDescent="0.3">
      <c r="A23" t="s">
        <v>42</v>
      </c>
      <c r="B23" s="2">
        <v>34636154</v>
      </c>
      <c r="C23" s="2">
        <v>32155238.719999999</v>
      </c>
    </row>
    <row r="24" spans="1:3" x14ac:dyDescent="0.3">
      <c r="A24" t="s">
        <v>43</v>
      </c>
      <c r="B24" s="2">
        <v>652256146</v>
      </c>
      <c r="C24" s="2">
        <v>940617237.92999995</v>
      </c>
    </row>
    <row r="25" spans="1:3" x14ac:dyDescent="0.3">
      <c r="A25" t="s">
        <v>40</v>
      </c>
      <c r="B25" s="2">
        <v>236683614</v>
      </c>
      <c r="C25" s="2">
        <v>238690616.69000012</v>
      </c>
    </row>
    <row r="26" spans="1:3" x14ac:dyDescent="0.3">
      <c r="A26" t="s">
        <v>2</v>
      </c>
      <c r="B26" s="2">
        <v>265559127</v>
      </c>
      <c r="C26" s="2">
        <v>246928493.31000009</v>
      </c>
    </row>
    <row r="27" spans="1:3" x14ac:dyDescent="0.3">
      <c r="A27" t="s">
        <v>46</v>
      </c>
      <c r="B27" s="2">
        <v>114168570</v>
      </c>
      <c r="C27" s="2">
        <v>98041999.780000001</v>
      </c>
    </row>
    <row r="28" spans="1:3" x14ac:dyDescent="0.3">
      <c r="A28" t="s">
        <v>3</v>
      </c>
      <c r="B28" s="2">
        <v>197581572</v>
      </c>
      <c r="C28" s="2">
        <v>205903860.75999999</v>
      </c>
    </row>
    <row r="29" spans="1:3" x14ac:dyDescent="0.3">
      <c r="A29" t="s">
        <v>441</v>
      </c>
      <c r="B29" s="2">
        <v>50570713</v>
      </c>
      <c r="C29" s="2">
        <v>53184911.910000026</v>
      </c>
    </row>
    <row r="30" spans="1:3" x14ac:dyDescent="0.3">
      <c r="A30" t="s">
        <v>0</v>
      </c>
      <c r="B30" s="2">
        <v>133061314</v>
      </c>
      <c r="C30" s="2">
        <v>121872175.25999998</v>
      </c>
    </row>
    <row r="31" spans="1:3" x14ac:dyDescent="0.3">
      <c r="A31" t="s">
        <v>41</v>
      </c>
      <c r="B31" s="2">
        <v>104056502</v>
      </c>
      <c r="C31" s="2">
        <v>90067337.070000127</v>
      </c>
    </row>
    <row r="32" spans="1:3" x14ac:dyDescent="0.3">
      <c r="A32" t="s">
        <v>10846</v>
      </c>
      <c r="B32" s="2">
        <v>514463652</v>
      </c>
      <c r="C32" s="2">
        <v>505044393.01999998</v>
      </c>
    </row>
    <row r="33" spans="1:3" x14ac:dyDescent="0.3">
      <c r="A33" t="s">
        <v>47</v>
      </c>
      <c r="B33" s="2">
        <v>41088541</v>
      </c>
      <c r="C33" s="2">
        <v>51288652.290000014</v>
      </c>
    </row>
    <row r="34" spans="1:3" x14ac:dyDescent="0.3">
      <c r="A34" t="s">
        <v>45</v>
      </c>
      <c r="B34" s="2">
        <v>396038504</v>
      </c>
      <c r="C34" s="2">
        <v>407780121.05999994</v>
      </c>
    </row>
    <row r="35" spans="1:3" x14ac:dyDescent="0.3">
      <c r="A35" t="s">
        <v>44</v>
      </c>
      <c r="B35" s="2">
        <v>991536439</v>
      </c>
      <c r="C35" s="2">
        <v>1484191276.8799996</v>
      </c>
    </row>
    <row r="36" spans="1:3" s="101" customFormat="1" x14ac:dyDescent="0.3">
      <c r="A36" s="101" t="s">
        <v>10859</v>
      </c>
      <c r="B36" s="86">
        <v>4009205681</v>
      </c>
      <c r="C36" s="86">
        <v>4833744440.3499994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28"/>
  <sheetViews>
    <sheetView tabSelected="1" workbookViewId="0">
      <selection sqref="A1:C1"/>
    </sheetView>
  </sheetViews>
  <sheetFormatPr defaultRowHeight="14.4" x14ac:dyDescent="0.3"/>
  <cols>
    <col min="1" max="1" width="41.109375" customWidth="1"/>
    <col min="3" max="3" width="16.33203125" customWidth="1"/>
    <col min="4" max="4" width="20" customWidth="1"/>
    <col min="5" max="5" width="18.21875" customWidth="1"/>
    <col min="6" max="6" width="14.109375" customWidth="1"/>
    <col min="8" max="8" width="16.109375" bestFit="1" customWidth="1"/>
    <col min="9" max="9" width="15.77734375" bestFit="1" customWidth="1"/>
    <col min="10" max="10" width="12.6640625" customWidth="1"/>
  </cols>
  <sheetData>
    <row r="1" spans="1:10" x14ac:dyDescent="0.3">
      <c r="A1" s="107" t="s">
        <v>33</v>
      </c>
      <c r="B1" s="107"/>
      <c r="C1" s="107"/>
    </row>
    <row r="3" spans="1:10" ht="14.4" customHeight="1" x14ac:dyDescent="0.3">
      <c r="C3" s="107" t="s">
        <v>2080</v>
      </c>
      <c r="D3" s="107"/>
      <c r="E3" s="107"/>
      <c r="H3" s="108" t="s">
        <v>17057</v>
      </c>
      <c r="I3" s="108"/>
      <c r="J3" s="108"/>
    </row>
    <row r="4" spans="1:10" ht="28.8" x14ac:dyDescent="0.3">
      <c r="A4" s="5" t="s">
        <v>34</v>
      </c>
      <c r="C4" s="92" t="s">
        <v>17051</v>
      </c>
      <c r="D4" s="92" t="s">
        <v>4</v>
      </c>
      <c r="E4" s="92" t="s">
        <v>5</v>
      </c>
      <c r="H4" s="92" t="s">
        <v>4</v>
      </c>
      <c r="I4" s="92" t="s">
        <v>5</v>
      </c>
      <c r="J4" s="106"/>
    </row>
    <row r="5" spans="1:10" x14ac:dyDescent="0.3">
      <c r="A5" s="94" t="s">
        <v>1</v>
      </c>
      <c r="C5" s="110">
        <f>VLOOKUP(A5,'Pivoted expenditure'!A3:C18,2,)</f>
        <v>277504833</v>
      </c>
      <c r="D5" s="110">
        <f>VLOOKUP(A5,'Pivoted expenditure'!A3:C18,3,)</f>
        <v>357978125.67000002</v>
      </c>
      <c r="E5" s="95">
        <f>C5-D5</f>
        <v>-80473292.670000017</v>
      </c>
      <c r="F5" t="str">
        <f>IF(E5&lt;0,"Overspend","Underspend")</f>
        <v>Overspend</v>
      </c>
      <c r="H5" s="2">
        <v>355486800.81000012</v>
      </c>
      <c r="I5" s="2">
        <v>-77981967.810000122</v>
      </c>
      <c r="J5" t="s">
        <v>17055</v>
      </c>
    </row>
    <row r="6" spans="1:10" x14ac:dyDescent="0.3">
      <c r="A6" s="94" t="s">
        <v>42</v>
      </c>
      <c r="C6" s="110">
        <f>VLOOKUP(A6,'Pivoted expenditure'!A4:C19,2,)</f>
        <v>34636154</v>
      </c>
      <c r="D6" s="110">
        <f>VLOOKUP(A6,'Pivoted expenditure'!A4:C19,3,)</f>
        <v>32155238.719999999</v>
      </c>
      <c r="E6" s="95">
        <f t="shared" ref="E6:E18" si="0">C6-D6</f>
        <v>2480915.2800000012</v>
      </c>
      <c r="F6" t="str">
        <f t="shared" ref="F6:F17" si="1">IF(E6&lt;0,"Overspend","Underspend")</f>
        <v>Underspend</v>
      </c>
      <c r="H6" s="2">
        <v>32081851.290000003</v>
      </c>
      <c r="I6" s="2">
        <v>2554302.7099999972</v>
      </c>
      <c r="J6" t="s">
        <v>17056</v>
      </c>
    </row>
    <row r="7" spans="1:10" x14ac:dyDescent="0.3">
      <c r="A7" s="94" t="s">
        <v>43</v>
      </c>
      <c r="C7" s="110">
        <f>VLOOKUP(A7,'Pivoted expenditure'!A5:C20,2,)</f>
        <v>652256146</v>
      </c>
      <c r="D7" s="110">
        <f>VLOOKUP(A7,'Pivoted expenditure'!A5:C20,3,)</f>
        <v>1008841872.27</v>
      </c>
      <c r="E7" s="95">
        <f t="shared" si="0"/>
        <v>-356585726.26999998</v>
      </c>
      <c r="F7" t="str">
        <f t="shared" si="1"/>
        <v>Overspend</v>
      </c>
      <c r="H7" s="2">
        <v>920117765.75</v>
      </c>
      <c r="I7" s="2">
        <v>-267861619.75</v>
      </c>
      <c r="J7" t="s">
        <v>17055</v>
      </c>
    </row>
    <row r="8" spans="1:10" x14ac:dyDescent="0.3">
      <c r="A8" s="94" t="s">
        <v>40</v>
      </c>
      <c r="C8" s="110">
        <f>VLOOKUP(A8,'Pivoted expenditure'!A6:C21,2,)</f>
        <v>236683614</v>
      </c>
      <c r="D8" s="110">
        <f>VLOOKUP(A8,'Pivoted expenditure'!A6:C21,3,)</f>
        <v>238690616.69000012</v>
      </c>
      <c r="E8" s="95">
        <f t="shared" si="0"/>
        <v>-2007002.6900001168</v>
      </c>
      <c r="F8" t="str">
        <f t="shared" si="1"/>
        <v>Overspend</v>
      </c>
      <c r="H8" s="2">
        <v>237771740.12000015</v>
      </c>
      <c r="I8" s="2">
        <v>-1088126.1200001538</v>
      </c>
      <c r="J8" t="s">
        <v>17055</v>
      </c>
    </row>
    <row r="9" spans="1:10" x14ac:dyDescent="0.3">
      <c r="A9" s="94" t="s">
        <v>2</v>
      </c>
      <c r="C9" s="110">
        <f>VLOOKUP(A9,'Pivoted expenditure'!A7:C22,2,)</f>
        <v>265559127</v>
      </c>
      <c r="D9" s="110">
        <f>VLOOKUP(A9,'Pivoted expenditure'!A7:C22,3,)</f>
        <v>248632593.32000011</v>
      </c>
      <c r="E9" s="95">
        <f t="shared" si="0"/>
        <v>16926533.679999888</v>
      </c>
      <c r="F9" t="str">
        <f t="shared" si="1"/>
        <v>Underspend</v>
      </c>
      <c r="H9" s="2">
        <v>246451741.51000005</v>
      </c>
      <c r="I9" s="2">
        <v>19107385.48999995</v>
      </c>
      <c r="J9" t="s">
        <v>17056</v>
      </c>
    </row>
    <row r="10" spans="1:10" x14ac:dyDescent="0.3">
      <c r="A10" s="94" t="s">
        <v>46</v>
      </c>
      <c r="C10" s="110">
        <f>VLOOKUP(A10,'Pivoted expenditure'!A8:C23,2,)</f>
        <v>114168570</v>
      </c>
      <c r="D10" s="110">
        <f>VLOOKUP(A10,'Pivoted expenditure'!A8:C23,3,)</f>
        <v>103906475.66</v>
      </c>
      <c r="E10" s="95">
        <f t="shared" si="0"/>
        <v>10262094.340000004</v>
      </c>
      <c r="F10" t="str">
        <f t="shared" si="1"/>
        <v>Underspend</v>
      </c>
      <c r="H10" s="2">
        <v>97194411.839999974</v>
      </c>
      <c r="I10" s="2">
        <v>16974158.160000026</v>
      </c>
      <c r="J10" t="s">
        <v>17056</v>
      </c>
    </row>
    <row r="11" spans="1:10" x14ac:dyDescent="0.3">
      <c r="A11" s="94" t="s">
        <v>3</v>
      </c>
      <c r="C11" s="110">
        <f>VLOOKUP(A11,'Pivoted expenditure'!A9:C24,2,)</f>
        <v>197581572</v>
      </c>
      <c r="D11" s="110">
        <f>VLOOKUP(A11,'Pivoted expenditure'!A9:C24,3,)</f>
        <v>361767632.23000002</v>
      </c>
      <c r="E11" s="95">
        <f t="shared" si="0"/>
        <v>-164186060.23000002</v>
      </c>
      <c r="F11" t="str">
        <f t="shared" si="1"/>
        <v>Overspend</v>
      </c>
      <c r="H11" s="2">
        <v>199454007.67999998</v>
      </c>
      <c r="I11" s="2">
        <v>-1872435.6799999774</v>
      </c>
      <c r="J11" t="s">
        <v>17055</v>
      </c>
    </row>
    <row r="12" spans="1:10" x14ac:dyDescent="0.3">
      <c r="A12" s="94" t="s">
        <v>441</v>
      </c>
      <c r="C12" s="110">
        <f>VLOOKUP(A12,'Pivoted expenditure'!A10:C25,2,)</f>
        <v>50570713</v>
      </c>
      <c r="D12" s="110">
        <f>VLOOKUP(A12,'Pivoted expenditure'!A10:C25,3,)</f>
        <v>53184911.910000026</v>
      </c>
      <c r="E12" s="95">
        <f t="shared" si="0"/>
        <v>-2614198.9100000262</v>
      </c>
      <c r="F12" t="str">
        <f t="shared" si="1"/>
        <v>Overspend</v>
      </c>
      <c r="H12" s="2">
        <v>52429003.390000015</v>
      </c>
      <c r="I12" s="2">
        <v>-1858290.3900000155</v>
      </c>
      <c r="J12" t="s">
        <v>17055</v>
      </c>
    </row>
    <row r="13" spans="1:10" x14ac:dyDescent="0.3">
      <c r="A13" s="94" t="s">
        <v>0</v>
      </c>
      <c r="C13" s="110">
        <f>VLOOKUP(A13,'Pivoted expenditure'!A11:C26,2,)</f>
        <v>133061314</v>
      </c>
      <c r="D13" s="110">
        <f>VLOOKUP(A13,'Pivoted expenditure'!A11:C26,3,)</f>
        <v>121872175.25999998</v>
      </c>
      <c r="E13" s="95">
        <f t="shared" si="0"/>
        <v>11189138.740000024</v>
      </c>
      <c r="F13" t="str">
        <f t="shared" si="1"/>
        <v>Underspend</v>
      </c>
      <c r="H13" s="2">
        <v>121799490.97999996</v>
      </c>
      <c r="I13" s="2">
        <v>11261823.020000041</v>
      </c>
      <c r="J13" t="s">
        <v>17056</v>
      </c>
    </row>
    <row r="14" spans="1:10" x14ac:dyDescent="0.3">
      <c r="A14" s="94" t="s">
        <v>41</v>
      </c>
      <c r="C14" s="110">
        <f>VLOOKUP(A14,'Pivoted expenditure'!A12:C27,2,)</f>
        <v>104056502</v>
      </c>
      <c r="D14" s="110">
        <f>VLOOKUP(A14,'Pivoted expenditure'!A12:C27,3,)</f>
        <v>90328585.760000125</v>
      </c>
      <c r="E14" s="95">
        <f t="shared" si="0"/>
        <v>13727916.239999875</v>
      </c>
      <c r="F14" t="str">
        <f t="shared" si="1"/>
        <v>Underspend</v>
      </c>
      <c r="H14" s="2">
        <v>89693319.680000126</v>
      </c>
      <c r="I14" s="2">
        <v>14363182.319999874</v>
      </c>
      <c r="J14" t="s">
        <v>17056</v>
      </c>
    </row>
    <row r="15" spans="1:10" x14ac:dyDescent="0.3">
      <c r="A15" s="94" t="s">
        <v>10846</v>
      </c>
      <c r="C15" s="110">
        <f>VLOOKUP(A15,'Pivoted expenditure'!A13:C28,2,)</f>
        <v>514463652</v>
      </c>
      <c r="D15" s="110">
        <f>VLOOKUP(A15,'Pivoted expenditure'!A13:C28,3,)</f>
        <v>553285425.07999992</v>
      </c>
      <c r="E15" s="95">
        <f t="shared" si="0"/>
        <v>-38821773.079999924</v>
      </c>
      <c r="F15" t="str">
        <f t="shared" si="1"/>
        <v>Overspend</v>
      </c>
      <c r="H15" s="2">
        <v>499024863.96000016</v>
      </c>
      <c r="I15" s="2">
        <v>15438788.039999843</v>
      </c>
      <c r="J15" t="s">
        <v>17056</v>
      </c>
    </row>
    <row r="16" spans="1:10" x14ac:dyDescent="0.3">
      <c r="A16" s="94" t="s">
        <v>47</v>
      </c>
      <c r="C16" s="110">
        <f>VLOOKUP(A16,'Pivoted expenditure'!A14:C29,2,)</f>
        <v>41088541</v>
      </c>
      <c r="D16" s="110">
        <f>VLOOKUP(A16,'Pivoted expenditure'!A14:C29,3,)</f>
        <v>51288652.290000014</v>
      </c>
      <c r="E16" s="95">
        <f t="shared" si="0"/>
        <v>-10200111.290000014</v>
      </c>
      <c r="F16" t="str">
        <f t="shared" si="1"/>
        <v>Overspend</v>
      </c>
      <c r="H16" s="2">
        <v>51111664.93</v>
      </c>
      <c r="I16" s="2">
        <v>-10023123.93</v>
      </c>
      <c r="J16" t="s">
        <v>17055</v>
      </c>
    </row>
    <row r="17" spans="1:10" x14ac:dyDescent="0.3">
      <c r="A17" s="94" t="s">
        <v>45</v>
      </c>
      <c r="C17" s="110">
        <f>VLOOKUP(A17,'Pivoted expenditure'!A15:C30,2,)</f>
        <v>396038504</v>
      </c>
      <c r="D17" s="110">
        <f>VLOOKUP(A17,'Pivoted expenditure'!A15:C30,3,)</f>
        <v>441204214.73999995</v>
      </c>
      <c r="E17" s="95">
        <f t="shared" si="0"/>
        <v>-45165710.73999995</v>
      </c>
      <c r="F17" t="str">
        <f t="shared" si="1"/>
        <v>Overspend</v>
      </c>
      <c r="H17" s="2">
        <v>392380615.74999994</v>
      </c>
      <c r="I17" s="2">
        <v>3657888.2500000596</v>
      </c>
      <c r="J17" t="s">
        <v>17056</v>
      </c>
    </row>
    <row r="18" spans="1:10" x14ac:dyDescent="0.3">
      <c r="A18" s="94" t="s">
        <v>44</v>
      </c>
      <c r="C18" s="110">
        <f>VLOOKUP(A18,'Pivoted expenditure'!A16:C31,2,)</f>
        <v>991536439</v>
      </c>
      <c r="D18" s="110">
        <f>VLOOKUP(A18,'Pivoted expenditure'!A16:C31,3,)</f>
        <v>1655444883.7999997</v>
      </c>
      <c r="E18" s="95">
        <f t="shared" si="0"/>
        <v>-663908444.79999971</v>
      </c>
      <c r="F18" t="str">
        <f>IF(E18&lt;0,"Overspend","Underspend")</f>
        <v>Overspend</v>
      </c>
      <c r="H18" s="2">
        <v>1418138827.4899995</v>
      </c>
      <c r="I18" s="2">
        <v>-426602388.48999953</v>
      </c>
      <c r="J18" t="s">
        <v>17055</v>
      </c>
    </row>
    <row r="20" spans="1:10" ht="15" thickBot="1" x14ac:dyDescent="0.35">
      <c r="C20" s="96">
        <f>SUM(C5:C19)</f>
        <v>4009205681</v>
      </c>
      <c r="D20" s="96">
        <f t="shared" ref="D20:E20" si="2">SUM(D5:D19)</f>
        <v>5318581403.3999996</v>
      </c>
      <c r="E20" s="96">
        <f t="shared" si="2"/>
        <v>-1309375722.3999999</v>
      </c>
    </row>
    <row r="21" spans="1:10" ht="15" thickTop="1" x14ac:dyDescent="0.3">
      <c r="C21" s="99" t="s">
        <v>17054</v>
      </c>
      <c r="D21" s="99" t="s">
        <v>32</v>
      </c>
    </row>
    <row r="22" spans="1:10" ht="29.4" thickBot="1" x14ac:dyDescent="0.35">
      <c r="D22" s="97" t="s">
        <v>23</v>
      </c>
      <c r="E22" s="88">
        <f>SUMIF(F5:F18,"overspend",E5:E18)</f>
        <v>-1363962320.6799998</v>
      </c>
      <c r="I22" s="88">
        <f>SUMIF(J5:J18,"overspend",I5:I18)</f>
        <v>-787287952.16999984</v>
      </c>
    </row>
    <row r="23" spans="1:10" ht="15" thickTop="1" x14ac:dyDescent="0.3">
      <c r="E23" s="2">
        <f>SUMIF(F5:F18,F6,E5:E18)</f>
        <v>54586598.279999793</v>
      </c>
    </row>
    <row r="25" spans="1:10" x14ac:dyDescent="0.3">
      <c r="A25" s="101" t="s">
        <v>35</v>
      </c>
      <c r="B25" s="100"/>
      <c r="C25" s="104">
        <v>2019</v>
      </c>
    </row>
    <row r="26" spans="1:10" x14ac:dyDescent="0.3">
      <c r="A26" s="98"/>
      <c r="B26" s="98"/>
      <c r="C26" s="98"/>
    </row>
    <row r="27" spans="1:10" x14ac:dyDescent="0.3">
      <c r="A27" s="101" t="s">
        <v>36</v>
      </c>
      <c r="B27" s="100"/>
      <c r="C27" s="100"/>
    </row>
    <row r="28" spans="1:10" x14ac:dyDescent="0.3">
      <c r="A28" s="103" t="s">
        <v>37</v>
      </c>
      <c r="B28" s="100"/>
      <c r="C28" s="102">
        <f>E22</f>
        <v>-1363962320.6799998</v>
      </c>
    </row>
  </sheetData>
  <autoFilter ref="A4:F18" xr:uid="{00000000-0009-0000-0000-000004000000}"/>
  <mergeCells count="3">
    <mergeCell ref="A1:C1"/>
    <mergeCell ref="C3:E3"/>
    <mergeCell ref="H3:J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Cost Centre</vt:lpstr>
      <vt:lpstr>TB 2019</vt:lpstr>
      <vt:lpstr>Pivoted expenditure</vt:lpstr>
      <vt:lpstr>Unauthorised expenditure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Allison Adams</dc:creator>
  <cp:lastModifiedBy>Allison Adams</cp:lastModifiedBy>
  <cp:lastPrinted>2014-08-19T12:15:08Z</cp:lastPrinted>
  <dcterms:created xsi:type="dcterms:W3CDTF">2014-08-19T10:57:16Z</dcterms:created>
  <dcterms:modified xsi:type="dcterms:W3CDTF">2019-11-28T07:32:44Z</dcterms:modified>
</cp:coreProperties>
</file>